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480" yWindow="15" windowWidth="15180" windowHeight="8325"/>
  </bookViews>
  <sheets>
    <sheet name="PhieuBauCu" sheetId="4" r:id="rId1"/>
    <sheet name="Bang1" sheetId="1" r:id="rId2"/>
    <sheet name="Bang2" sheetId="2" r:id="rId3"/>
    <sheet name="Bang3" sheetId="3" r:id="rId4"/>
    <sheet name="TongHop" sheetId="5" r:id="rId5"/>
  </sheets>
  <definedNames>
    <definedName name="_xlnm._FilterDatabase" localSheetId="4" hidden="1">TongHop!$A$10:$J$10</definedName>
  </definedNames>
  <calcPr calcId="125725"/>
</workbook>
</file>

<file path=xl/calcChain.xml><?xml version="1.0" encoding="utf-8"?>
<calcChain xmlns="http://schemas.openxmlformats.org/spreadsheetml/2006/main">
  <c r="L3005" i="3"/>
  <c r="K3005"/>
  <c r="J3005"/>
  <c r="I3005"/>
  <c r="H3005"/>
  <c r="G3005"/>
  <c r="F3005"/>
  <c r="E3005"/>
  <c r="D3005"/>
  <c r="L3004"/>
  <c r="K3004"/>
  <c r="J3004"/>
  <c r="I3004"/>
  <c r="H3004"/>
  <c r="G3004"/>
  <c r="F3004"/>
  <c r="E3004"/>
  <c r="D3004"/>
  <c r="L3003"/>
  <c r="K3003"/>
  <c r="J3003"/>
  <c r="I3003"/>
  <c r="H3003"/>
  <c r="G3003"/>
  <c r="F3003"/>
  <c r="E3003"/>
  <c r="D3003"/>
  <c r="L3002"/>
  <c r="K3002"/>
  <c r="J3002"/>
  <c r="I3002"/>
  <c r="H3002"/>
  <c r="G3002"/>
  <c r="F3002"/>
  <c r="E3002"/>
  <c r="D3002"/>
  <c r="L3001"/>
  <c r="K3001"/>
  <c r="J3001"/>
  <c r="I3001"/>
  <c r="H3001"/>
  <c r="G3001"/>
  <c r="F3001"/>
  <c r="E3001"/>
  <c r="D3001"/>
  <c r="L3000"/>
  <c r="K3000"/>
  <c r="J3000"/>
  <c r="I3000"/>
  <c r="H3000"/>
  <c r="G3000"/>
  <c r="F3000"/>
  <c r="E3000"/>
  <c r="D3000"/>
  <c r="L2999"/>
  <c r="K2999"/>
  <c r="J2999"/>
  <c r="I2999"/>
  <c r="H2999"/>
  <c r="G2999"/>
  <c r="F2999"/>
  <c r="E2999"/>
  <c r="D2999"/>
  <c r="L2998"/>
  <c r="K2998"/>
  <c r="J2998"/>
  <c r="I2998"/>
  <c r="H2998"/>
  <c r="G2998"/>
  <c r="F2998"/>
  <c r="E2998"/>
  <c r="D2998"/>
  <c r="L2997"/>
  <c r="K2997"/>
  <c r="J2997"/>
  <c r="I2997"/>
  <c r="H2997"/>
  <c r="G2997"/>
  <c r="F2997"/>
  <c r="E2997"/>
  <c r="D2997"/>
  <c r="L2996"/>
  <c r="K2996"/>
  <c r="J2996"/>
  <c r="I2996"/>
  <c r="H2996"/>
  <c r="G2996"/>
  <c r="F2996"/>
  <c r="E2996"/>
  <c r="D2996"/>
  <c r="L2995"/>
  <c r="K2995"/>
  <c r="J2995"/>
  <c r="I2995"/>
  <c r="H2995"/>
  <c r="G2995"/>
  <c r="F2995"/>
  <c r="E2995"/>
  <c r="D2995"/>
  <c r="L2994"/>
  <c r="K2994"/>
  <c r="J2994"/>
  <c r="I2994"/>
  <c r="H2994"/>
  <c r="G2994"/>
  <c r="F2994"/>
  <c r="E2994"/>
  <c r="D2994"/>
  <c r="L2993"/>
  <c r="K2993"/>
  <c r="J2993"/>
  <c r="I2993"/>
  <c r="H2993"/>
  <c r="G2993"/>
  <c r="F2993"/>
  <c r="E2993"/>
  <c r="D2993"/>
  <c r="L2992"/>
  <c r="K2992"/>
  <c r="J2992"/>
  <c r="I2992"/>
  <c r="H2992"/>
  <c r="G2992"/>
  <c r="F2992"/>
  <c r="E2992"/>
  <c r="D2992"/>
  <c r="L2991"/>
  <c r="K2991"/>
  <c r="J2991"/>
  <c r="I2991"/>
  <c r="H2991"/>
  <c r="G2991"/>
  <c r="F2991"/>
  <c r="E2991"/>
  <c r="D2991"/>
  <c r="L2990"/>
  <c r="K2990"/>
  <c r="J2990"/>
  <c r="I2990"/>
  <c r="H2990"/>
  <c r="G2990"/>
  <c r="F2990"/>
  <c r="E2990"/>
  <c r="D2990"/>
  <c r="L2989"/>
  <c r="K2989"/>
  <c r="J2989"/>
  <c r="I2989"/>
  <c r="H2989"/>
  <c r="G2989"/>
  <c r="F2989"/>
  <c r="E2989"/>
  <c r="D2989"/>
  <c r="L2988"/>
  <c r="K2988"/>
  <c r="J2988"/>
  <c r="I2988"/>
  <c r="H2988"/>
  <c r="G2988"/>
  <c r="F2988"/>
  <c r="E2988"/>
  <c r="D2988"/>
  <c r="L2987"/>
  <c r="K2987"/>
  <c r="J2987"/>
  <c r="I2987"/>
  <c r="H2987"/>
  <c r="G2987"/>
  <c r="F2987"/>
  <c r="E2987"/>
  <c r="D2987"/>
  <c r="L2986"/>
  <c r="K2986"/>
  <c r="J2986"/>
  <c r="I2986"/>
  <c r="H2986"/>
  <c r="G2986"/>
  <c r="F2986"/>
  <c r="E2986"/>
  <c r="D2986"/>
  <c r="L2985"/>
  <c r="K2985"/>
  <c r="J2985"/>
  <c r="I2985"/>
  <c r="H2985"/>
  <c r="G2985"/>
  <c r="F2985"/>
  <c r="E2985"/>
  <c r="D2985"/>
  <c r="L2984"/>
  <c r="K2984"/>
  <c r="J2984"/>
  <c r="I2984"/>
  <c r="H2984"/>
  <c r="G2984"/>
  <c r="F2984"/>
  <c r="E2984"/>
  <c r="D2984"/>
  <c r="L2983"/>
  <c r="K2983"/>
  <c r="J2983"/>
  <c r="I2983"/>
  <c r="H2983"/>
  <c r="G2983"/>
  <c r="F2983"/>
  <c r="E2983"/>
  <c r="D2983"/>
  <c r="L2982"/>
  <c r="K2982"/>
  <c r="J2982"/>
  <c r="I2982"/>
  <c r="H2982"/>
  <c r="G2982"/>
  <c r="F2982"/>
  <c r="E2982"/>
  <c r="D2982"/>
  <c r="L2981"/>
  <c r="K2981"/>
  <c r="J2981"/>
  <c r="I2981"/>
  <c r="H2981"/>
  <c r="G2981"/>
  <c r="F2981"/>
  <c r="E2981"/>
  <c r="D2981"/>
  <c r="L2980"/>
  <c r="K2980"/>
  <c r="J2980"/>
  <c r="I2980"/>
  <c r="H2980"/>
  <c r="G2980"/>
  <c r="F2980"/>
  <c r="E2980"/>
  <c r="D2980"/>
  <c r="L2979"/>
  <c r="K2979"/>
  <c r="J2979"/>
  <c r="I2979"/>
  <c r="H2979"/>
  <c r="G2979"/>
  <c r="F2979"/>
  <c r="E2979"/>
  <c r="D2979"/>
  <c r="L2978"/>
  <c r="K2978"/>
  <c r="J2978"/>
  <c r="I2978"/>
  <c r="H2978"/>
  <c r="G2978"/>
  <c r="F2978"/>
  <c r="E2978"/>
  <c r="D2978"/>
  <c r="L2977"/>
  <c r="K2977"/>
  <c r="J2977"/>
  <c r="I2977"/>
  <c r="H2977"/>
  <c r="G2977"/>
  <c r="F2977"/>
  <c r="E2977"/>
  <c r="D2977"/>
  <c r="L2976"/>
  <c r="K2976"/>
  <c r="J2976"/>
  <c r="I2976"/>
  <c r="H2976"/>
  <c r="G2976"/>
  <c r="F2976"/>
  <c r="E2976"/>
  <c r="D2976"/>
  <c r="L2975"/>
  <c r="K2975"/>
  <c r="J2975"/>
  <c r="I2975"/>
  <c r="H2975"/>
  <c r="G2975"/>
  <c r="F2975"/>
  <c r="E2975"/>
  <c r="D2975"/>
  <c r="L2974"/>
  <c r="K2974"/>
  <c r="J2974"/>
  <c r="I2974"/>
  <c r="H2974"/>
  <c r="G2974"/>
  <c r="F2974"/>
  <c r="E2974"/>
  <c r="D2974"/>
  <c r="L2973"/>
  <c r="K2973"/>
  <c r="J2973"/>
  <c r="I2973"/>
  <c r="H2973"/>
  <c r="G2973"/>
  <c r="F2973"/>
  <c r="E2973"/>
  <c r="D2973"/>
  <c r="L2972"/>
  <c r="K2972"/>
  <c r="J2972"/>
  <c r="I2972"/>
  <c r="H2972"/>
  <c r="G2972"/>
  <c r="F2972"/>
  <c r="E2972"/>
  <c r="D2972"/>
  <c r="L2971"/>
  <c r="K2971"/>
  <c r="J2971"/>
  <c r="I2971"/>
  <c r="H2971"/>
  <c r="G2971"/>
  <c r="F2971"/>
  <c r="E2971"/>
  <c r="D2971"/>
  <c r="L2970"/>
  <c r="K2970"/>
  <c r="J2970"/>
  <c r="I2970"/>
  <c r="H2970"/>
  <c r="G2970"/>
  <c r="F2970"/>
  <c r="E2970"/>
  <c r="D2970"/>
  <c r="L2969"/>
  <c r="K2969"/>
  <c r="J2969"/>
  <c r="I2969"/>
  <c r="H2969"/>
  <c r="G2969"/>
  <c r="F2969"/>
  <c r="E2969"/>
  <c r="D2969"/>
  <c r="L2968"/>
  <c r="K2968"/>
  <c r="J2968"/>
  <c r="I2968"/>
  <c r="H2968"/>
  <c r="G2968"/>
  <c r="F2968"/>
  <c r="E2968"/>
  <c r="D2968"/>
  <c r="L2967"/>
  <c r="K2967"/>
  <c r="J2967"/>
  <c r="I2967"/>
  <c r="H2967"/>
  <c r="G2967"/>
  <c r="F2967"/>
  <c r="E2967"/>
  <c r="D2967"/>
  <c r="L2966"/>
  <c r="K2966"/>
  <c r="J2966"/>
  <c r="I2966"/>
  <c r="H2966"/>
  <c r="G2966"/>
  <c r="F2966"/>
  <c r="E2966"/>
  <c r="D2966"/>
  <c r="L2965"/>
  <c r="K2965"/>
  <c r="J2965"/>
  <c r="I2965"/>
  <c r="H2965"/>
  <c r="G2965"/>
  <c r="F2965"/>
  <c r="E2965"/>
  <c r="D2965"/>
  <c r="L2964"/>
  <c r="K2964"/>
  <c r="J2964"/>
  <c r="I2964"/>
  <c r="H2964"/>
  <c r="G2964"/>
  <c r="F2964"/>
  <c r="E2964"/>
  <c r="D2964"/>
  <c r="L2963"/>
  <c r="K2963"/>
  <c r="J2963"/>
  <c r="I2963"/>
  <c r="H2963"/>
  <c r="G2963"/>
  <c r="F2963"/>
  <c r="E2963"/>
  <c r="D2963"/>
  <c r="L2962"/>
  <c r="K2962"/>
  <c r="J2962"/>
  <c r="I2962"/>
  <c r="H2962"/>
  <c r="G2962"/>
  <c r="F2962"/>
  <c r="E2962"/>
  <c r="D2962"/>
  <c r="L2961"/>
  <c r="K2961"/>
  <c r="J2961"/>
  <c r="I2961"/>
  <c r="H2961"/>
  <c r="G2961"/>
  <c r="F2961"/>
  <c r="E2961"/>
  <c r="D2961"/>
  <c r="L2960"/>
  <c r="K2960"/>
  <c r="J2960"/>
  <c r="I2960"/>
  <c r="H2960"/>
  <c r="G2960"/>
  <c r="F2960"/>
  <c r="E2960"/>
  <c r="D2960"/>
  <c r="L2959"/>
  <c r="K2959"/>
  <c r="J2959"/>
  <c r="I2959"/>
  <c r="H2959"/>
  <c r="G2959"/>
  <c r="F2959"/>
  <c r="E2959"/>
  <c r="D2959"/>
  <c r="L2958"/>
  <c r="K2958"/>
  <c r="J2958"/>
  <c r="I2958"/>
  <c r="H2958"/>
  <c r="G2958"/>
  <c r="F2958"/>
  <c r="E2958"/>
  <c r="D2958"/>
  <c r="L2957"/>
  <c r="K2957"/>
  <c r="J2957"/>
  <c r="I2957"/>
  <c r="H2957"/>
  <c r="G2957"/>
  <c r="F2957"/>
  <c r="E2957"/>
  <c r="D2957"/>
  <c r="L2956"/>
  <c r="K2956"/>
  <c r="J2956"/>
  <c r="I2956"/>
  <c r="H2956"/>
  <c r="G2956"/>
  <c r="F2956"/>
  <c r="E2956"/>
  <c r="D2956"/>
  <c r="L2955"/>
  <c r="K2955"/>
  <c r="J2955"/>
  <c r="I2955"/>
  <c r="H2955"/>
  <c r="G2955"/>
  <c r="F2955"/>
  <c r="E2955"/>
  <c r="D2955"/>
  <c r="L2954"/>
  <c r="K2954"/>
  <c r="J2954"/>
  <c r="I2954"/>
  <c r="H2954"/>
  <c r="G2954"/>
  <c r="F2954"/>
  <c r="E2954"/>
  <c r="D2954"/>
  <c r="L2953"/>
  <c r="K2953"/>
  <c r="J2953"/>
  <c r="I2953"/>
  <c r="H2953"/>
  <c r="G2953"/>
  <c r="F2953"/>
  <c r="E2953"/>
  <c r="D2953"/>
  <c r="L2952"/>
  <c r="K2952"/>
  <c r="J2952"/>
  <c r="I2952"/>
  <c r="H2952"/>
  <c r="G2952"/>
  <c r="F2952"/>
  <c r="E2952"/>
  <c r="D2952"/>
  <c r="L2951"/>
  <c r="K2951"/>
  <c r="J2951"/>
  <c r="I2951"/>
  <c r="H2951"/>
  <c r="G2951"/>
  <c r="F2951"/>
  <c r="E2951"/>
  <c r="D2951"/>
  <c r="L2950"/>
  <c r="K2950"/>
  <c r="J2950"/>
  <c r="I2950"/>
  <c r="H2950"/>
  <c r="G2950"/>
  <c r="F2950"/>
  <c r="E2950"/>
  <c r="D2950"/>
  <c r="L2949"/>
  <c r="K2949"/>
  <c r="J2949"/>
  <c r="I2949"/>
  <c r="H2949"/>
  <c r="G2949"/>
  <c r="F2949"/>
  <c r="E2949"/>
  <c r="D2949"/>
  <c r="L2948"/>
  <c r="K2948"/>
  <c r="J2948"/>
  <c r="I2948"/>
  <c r="H2948"/>
  <c r="G2948"/>
  <c r="F2948"/>
  <c r="E2948"/>
  <c r="D2948"/>
  <c r="L2947"/>
  <c r="K2947"/>
  <c r="J2947"/>
  <c r="I2947"/>
  <c r="H2947"/>
  <c r="G2947"/>
  <c r="F2947"/>
  <c r="E2947"/>
  <c r="D2947"/>
  <c r="L2946"/>
  <c r="K2946"/>
  <c r="J2946"/>
  <c r="I2946"/>
  <c r="H2946"/>
  <c r="G2946"/>
  <c r="F2946"/>
  <c r="E2946"/>
  <c r="D2946"/>
  <c r="L2945"/>
  <c r="K2945"/>
  <c r="J2945"/>
  <c r="I2945"/>
  <c r="H2945"/>
  <c r="G2945"/>
  <c r="F2945"/>
  <c r="E2945"/>
  <c r="D2945"/>
  <c r="L2944"/>
  <c r="K2944"/>
  <c r="J2944"/>
  <c r="I2944"/>
  <c r="H2944"/>
  <c r="G2944"/>
  <c r="F2944"/>
  <c r="E2944"/>
  <c r="D2944"/>
  <c r="L2943"/>
  <c r="K2943"/>
  <c r="J2943"/>
  <c r="I2943"/>
  <c r="H2943"/>
  <c r="G2943"/>
  <c r="F2943"/>
  <c r="E2943"/>
  <c r="D2943"/>
  <c r="L2942"/>
  <c r="K2942"/>
  <c r="J2942"/>
  <c r="I2942"/>
  <c r="H2942"/>
  <c r="G2942"/>
  <c r="F2942"/>
  <c r="E2942"/>
  <c r="D2942"/>
  <c r="L2941"/>
  <c r="K2941"/>
  <c r="J2941"/>
  <c r="I2941"/>
  <c r="H2941"/>
  <c r="G2941"/>
  <c r="F2941"/>
  <c r="E2941"/>
  <c r="D2941"/>
  <c r="L2940"/>
  <c r="K2940"/>
  <c r="J2940"/>
  <c r="I2940"/>
  <c r="H2940"/>
  <c r="G2940"/>
  <c r="F2940"/>
  <c r="E2940"/>
  <c r="D2940"/>
  <c r="L2939"/>
  <c r="K2939"/>
  <c r="J2939"/>
  <c r="I2939"/>
  <c r="H2939"/>
  <c r="G2939"/>
  <c r="F2939"/>
  <c r="E2939"/>
  <c r="D2939"/>
  <c r="L2938"/>
  <c r="K2938"/>
  <c r="J2938"/>
  <c r="I2938"/>
  <c r="H2938"/>
  <c r="G2938"/>
  <c r="F2938"/>
  <c r="E2938"/>
  <c r="D2938"/>
  <c r="L2937"/>
  <c r="K2937"/>
  <c r="J2937"/>
  <c r="I2937"/>
  <c r="H2937"/>
  <c r="G2937"/>
  <c r="F2937"/>
  <c r="E2937"/>
  <c r="D2937"/>
  <c r="L2936"/>
  <c r="K2936"/>
  <c r="J2936"/>
  <c r="I2936"/>
  <c r="H2936"/>
  <c r="G2936"/>
  <c r="F2936"/>
  <c r="E2936"/>
  <c r="D2936"/>
  <c r="L2935"/>
  <c r="K2935"/>
  <c r="J2935"/>
  <c r="I2935"/>
  <c r="H2935"/>
  <c r="G2935"/>
  <c r="F2935"/>
  <c r="E2935"/>
  <c r="D2935"/>
  <c r="L2934"/>
  <c r="K2934"/>
  <c r="J2934"/>
  <c r="I2934"/>
  <c r="H2934"/>
  <c r="G2934"/>
  <c r="F2934"/>
  <c r="E2934"/>
  <c r="D2934"/>
  <c r="L2933"/>
  <c r="K2933"/>
  <c r="J2933"/>
  <c r="I2933"/>
  <c r="H2933"/>
  <c r="G2933"/>
  <c r="F2933"/>
  <c r="E2933"/>
  <c r="D2933"/>
  <c r="L2932"/>
  <c r="K2932"/>
  <c r="J2932"/>
  <c r="I2932"/>
  <c r="H2932"/>
  <c r="G2932"/>
  <c r="F2932"/>
  <c r="E2932"/>
  <c r="D2932"/>
  <c r="L2931"/>
  <c r="K2931"/>
  <c r="J2931"/>
  <c r="I2931"/>
  <c r="H2931"/>
  <c r="G2931"/>
  <c r="F2931"/>
  <c r="E2931"/>
  <c r="D2931"/>
  <c r="L2930"/>
  <c r="K2930"/>
  <c r="J2930"/>
  <c r="I2930"/>
  <c r="H2930"/>
  <c r="G2930"/>
  <c r="F2930"/>
  <c r="E2930"/>
  <c r="D2930"/>
  <c r="L2929"/>
  <c r="K2929"/>
  <c r="J2929"/>
  <c r="I2929"/>
  <c r="H2929"/>
  <c r="G2929"/>
  <c r="F2929"/>
  <c r="E2929"/>
  <c r="D2929"/>
  <c r="L2928"/>
  <c r="K2928"/>
  <c r="J2928"/>
  <c r="I2928"/>
  <c r="H2928"/>
  <c r="G2928"/>
  <c r="F2928"/>
  <c r="E2928"/>
  <c r="D2928"/>
  <c r="L2927"/>
  <c r="K2927"/>
  <c r="J2927"/>
  <c r="I2927"/>
  <c r="H2927"/>
  <c r="G2927"/>
  <c r="F2927"/>
  <c r="E2927"/>
  <c r="D2927"/>
  <c r="L2926"/>
  <c r="K2926"/>
  <c r="J2926"/>
  <c r="I2926"/>
  <c r="H2926"/>
  <c r="G2926"/>
  <c r="F2926"/>
  <c r="E2926"/>
  <c r="D2926"/>
  <c r="L2925"/>
  <c r="K2925"/>
  <c r="J2925"/>
  <c r="I2925"/>
  <c r="H2925"/>
  <c r="G2925"/>
  <c r="F2925"/>
  <c r="E2925"/>
  <c r="D2925"/>
  <c r="L2924"/>
  <c r="K2924"/>
  <c r="J2924"/>
  <c r="I2924"/>
  <c r="H2924"/>
  <c r="G2924"/>
  <c r="F2924"/>
  <c r="E2924"/>
  <c r="D2924"/>
  <c r="L2923"/>
  <c r="K2923"/>
  <c r="J2923"/>
  <c r="I2923"/>
  <c r="H2923"/>
  <c r="G2923"/>
  <c r="F2923"/>
  <c r="E2923"/>
  <c r="D2923"/>
  <c r="L2922"/>
  <c r="K2922"/>
  <c r="J2922"/>
  <c r="I2922"/>
  <c r="H2922"/>
  <c r="G2922"/>
  <c r="F2922"/>
  <c r="E2922"/>
  <c r="D2922"/>
  <c r="L2921"/>
  <c r="K2921"/>
  <c r="J2921"/>
  <c r="I2921"/>
  <c r="H2921"/>
  <c r="G2921"/>
  <c r="F2921"/>
  <c r="E2921"/>
  <c r="D2921"/>
  <c r="L2920"/>
  <c r="K2920"/>
  <c r="J2920"/>
  <c r="I2920"/>
  <c r="H2920"/>
  <c r="G2920"/>
  <c r="F2920"/>
  <c r="E2920"/>
  <c r="D2920"/>
  <c r="L2919"/>
  <c r="K2919"/>
  <c r="J2919"/>
  <c r="I2919"/>
  <c r="H2919"/>
  <c r="G2919"/>
  <c r="F2919"/>
  <c r="E2919"/>
  <c r="D2919"/>
  <c r="L2918"/>
  <c r="K2918"/>
  <c r="J2918"/>
  <c r="I2918"/>
  <c r="H2918"/>
  <c r="G2918"/>
  <c r="F2918"/>
  <c r="E2918"/>
  <c r="D2918"/>
  <c r="L2917"/>
  <c r="K2917"/>
  <c r="J2917"/>
  <c r="I2917"/>
  <c r="H2917"/>
  <c r="G2917"/>
  <c r="F2917"/>
  <c r="E2917"/>
  <c r="D2917"/>
  <c r="L2916"/>
  <c r="K2916"/>
  <c r="J2916"/>
  <c r="I2916"/>
  <c r="H2916"/>
  <c r="G2916"/>
  <c r="F2916"/>
  <c r="E2916"/>
  <c r="D2916"/>
  <c r="L2915"/>
  <c r="K2915"/>
  <c r="J2915"/>
  <c r="I2915"/>
  <c r="H2915"/>
  <c r="G2915"/>
  <c r="F2915"/>
  <c r="E2915"/>
  <c r="D2915"/>
  <c r="L2914"/>
  <c r="K2914"/>
  <c r="J2914"/>
  <c r="I2914"/>
  <c r="H2914"/>
  <c r="G2914"/>
  <c r="F2914"/>
  <c r="E2914"/>
  <c r="D2914"/>
  <c r="L2913"/>
  <c r="K2913"/>
  <c r="J2913"/>
  <c r="I2913"/>
  <c r="H2913"/>
  <c r="G2913"/>
  <c r="F2913"/>
  <c r="E2913"/>
  <c r="D2913"/>
  <c r="L2912"/>
  <c r="K2912"/>
  <c r="J2912"/>
  <c r="I2912"/>
  <c r="H2912"/>
  <c r="G2912"/>
  <c r="F2912"/>
  <c r="E2912"/>
  <c r="D2912"/>
  <c r="L2911"/>
  <c r="K2911"/>
  <c r="J2911"/>
  <c r="I2911"/>
  <c r="H2911"/>
  <c r="G2911"/>
  <c r="F2911"/>
  <c r="E2911"/>
  <c r="D2911"/>
  <c r="L2910"/>
  <c r="K2910"/>
  <c r="J2910"/>
  <c r="I2910"/>
  <c r="H2910"/>
  <c r="G2910"/>
  <c r="F2910"/>
  <c r="E2910"/>
  <c r="D2910"/>
  <c r="L2909"/>
  <c r="K2909"/>
  <c r="J2909"/>
  <c r="I2909"/>
  <c r="H2909"/>
  <c r="G2909"/>
  <c r="F2909"/>
  <c r="E2909"/>
  <c r="D2909"/>
  <c r="L2908"/>
  <c r="K2908"/>
  <c r="J2908"/>
  <c r="I2908"/>
  <c r="H2908"/>
  <c r="G2908"/>
  <c r="F2908"/>
  <c r="E2908"/>
  <c r="D2908"/>
  <c r="L2907"/>
  <c r="K2907"/>
  <c r="J2907"/>
  <c r="I2907"/>
  <c r="H2907"/>
  <c r="G2907"/>
  <c r="F2907"/>
  <c r="E2907"/>
  <c r="D2907"/>
  <c r="L2906"/>
  <c r="K2906"/>
  <c r="J2906"/>
  <c r="I2906"/>
  <c r="H2906"/>
  <c r="G2906"/>
  <c r="F2906"/>
  <c r="E2906"/>
  <c r="D2906"/>
  <c r="L2905"/>
  <c r="K2905"/>
  <c r="J2905"/>
  <c r="I2905"/>
  <c r="H2905"/>
  <c r="G2905"/>
  <c r="F2905"/>
  <c r="E2905"/>
  <c r="D2905"/>
  <c r="L2904"/>
  <c r="K2904"/>
  <c r="J2904"/>
  <c r="I2904"/>
  <c r="H2904"/>
  <c r="G2904"/>
  <c r="F2904"/>
  <c r="E2904"/>
  <c r="D2904"/>
  <c r="L2903"/>
  <c r="K2903"/>
  <c r="J2903"/>
  <c r="I2903"/>
  <c r="H2903"/>
  <c r="G2903"/>
  <c r="F2903"/>
  <c r="E2903"/>
  <c r="D2903"/>
  <c r="L2902"/>
  <c r="K2902"/>
  <c r="J2902"/>
  <c r="I2902"/>
  <c r="H2902"/>
  <c r="G2902"/>
  <c r="F2902"/>
  <c r="E2902"/>
  <c r="D2902"/>
  <c r="L2901"/>
  <c r="K2901"/>
  <c r="J2901"/>
  <c r="I2901"/>
  <c r="H2901"/>
  <c r="G2901"/>
  <c r="F2901"/>
  <c r="E2901"/>
  <c r="D2901"/>
  <c r="L2900"/>
  <c r="K2900"/>
  <c r="J2900"/>
  <c r="I2900"/>
  <c r="H2900"/>
  <c r="G2900"/>
  <c r="F2900"/>
  <c r="E2900"/>
  <c r="D2900"/>
  <c r="L2899"/>
  <c r="K2899"/>
  <c r="J2899"/>
  <c r="I2899"/>
  <c r="H2899"/>
  <c r="G2899"/>
  <c r="F2899"/>
  <c r="E2899"/>
  <c r="D2899"/>
  <c r="L2898"/>
  <c r="K2898"/>
  <c r="J2898"/>
  <c r="I2898"/>
  <c r="H2898"/>
  <c r="G2898"/>
  <c r="F2898"/>
  <c r="E2898"/>
  <c r="D2898"/>
  <c r="L2897"/>
  <c r="K2897"/>
  <c r="J2897"/>
  <c r="I2897"/>
  <c r="H2897"/>
  <c r="G2897"/>
  <c r="F2897"/>
  <c r="E2897"/>
  <c r="D2897"/>
  <c r="L2896"/>
  <c r="K2896"/>
  <c r="J2896"/>
  <c r="I2896"/>
  <c r="H2896"/>
  <c r="G2896"/>
  <c r="F2896"/>
  <c r="E2896"/>
  <c r="D2896"/>
  <c r="L2895"/>
  <c r="K2895"/>
  <c r="J2895"/>
  <c r="I2895"/>
  <c r="H2895"/>
  <c r="G2895"/>
  <c r="F2895"/>
  <c r="E2895"/>
  <c r="D2895"/>
  <c r="L2894"/>
  <c r="K2894"/>
  <c r="J2894"/>
  <c r="I2894"/>
  <c r="H2894"/>
  <c r="G2894"/>
  <c r="F2894"/>
  <c r="E2894"/>
  <c r="D2894"/>
  <c r="L2893"/>
  <c r="K2893"/>
  <c r="J2893"/>
  <c r="I2893"/>
  <c r="H2893"/>
  <c r="G2893"/>
  <c r="F2893"/>
  <c r="E2893"/>
  <c r="D2893"/>
  <c r="L2892"/>
  <c r="K2892"/>
  <c r="J2892"/>
  <c r="I2892"/>
  <c r="H2892"/>
  <c r="G2892"/>
  <c r="F2892"/>
  <c r="E2892"/>
  <c r="D2892"/>
  <c r="L2891"/>
  <c r="K2891"/>
  <c r="J2891"/>
  <c r="I2891"/>
  <c r="H2891"/>
  <c r="G2891"/>
  <c r="F2891"/>
  <c r="E2891"/>
  <c r="D2891"/>
  <c r="L2890"/>
  <c r="K2890"/>
  <c r="J2890"/>
  <c r="I2890"/>
  <c r="H2890"/>
  <c r="G2890"/>
  <c r="F2890"/>
  <c r="E2890"/>
  <c r="D2890"/>
  <c r="L2889"/>
  <c r="K2889"/>
  <c r="J2889"/>
  <c r="I2889"/>
  <c r="H2889"/>
  <c r="G2889"/>
  <c r="F2889"/>
  <c r="E2889"/>
  <c r="D2889"/>
  <c r="L2888"/>
  <c r="K2888"/>
  <c r="J2888"/>
  <c r="I2888"/>
  <c r="H2888"/>
  <c r="G2888"/>
  <c r="F2888"/>
  <c r="E2888"/>
  <c r="D2888"/>
  <c r="L2887"/>
  <c r="K2887"/>
  <c r="J2887"/>
  <c r="I2887"/>
  <c r="H2887"/>
  <c r="G2887"/>
  <c r="F2887"/>
  <c r="E2887"/>
  <c r="D2887"/>
  <c r="L2886"/>
  <c r="K2886"/>
  <c r="J2886"/>
  <c r="I2886"/>
  <c r="H2886"/>
  <c r="G2886"/>
  <c r="F2886"/>
  <c r="E2886"/>
  <c r="D2886"/>
  <c r="L2885"/>
  <c r="K2885"/>
  <c r="J2885"/>
  <c r="I2885"/>
  <c r="H2885"/>
  <c r="G2885"/>
  <c r="F2885"/>
  <c r="E2885"/>
  <c r="D2885"/>
  <c r="L2884"/>
  <c r="K2884"/>
  <c r="J2884"/>
  <c r="I2884"/>
  <c r="H2884"/>
  <c r="G2884"/>
  <c r="F2884"/>
  <c r="E2884"/>
  <c r="D2884"/>
  <c r="L2883"/>
  <c r="K2883"/>
  <c r="J2883"/>
  <c r="I2883"/>
  <c r="H2883"/>
  <c r="G2883"/>
  <c r="F2883"/>
  <c r="E2883"/>
  <c r="D2883"/>
  <c r="L2882"/>
  <c r="K2882"/>
  <c r="J2882"/>
  <c r="I2882"/>
  <c r="H2882"/>
  <c r="G2882"/>
  <c r="F2882"/>
  <c r="E2882"/>
  <c r="D2882"/>
  <c r="L2881"/>
  <c r="K2881"/>
  <c r="J2881"/>
  <c r="I2881"/>
  <c r="H2881"/>
  <c r="G2881"/>
  <c r="F2881"/>
  <c r="E2881"/>
  <c r="D2881"/>
  <c r="L2880"/>
  <c r="K2880"/>
  <c r="J2880"/>
  <c r="I2880"/>
  <c r="H2880"/>
  <c r="G2880"/>
  <c r="F2880"/>
  <c r="E2880"/>
  <c r="D2880"/>
  <c r="L2879"/>
  <c r="K2879"/>
  <c r="J2879"/>
  <c r="I2879"/>
  <c r="H2879"/>
  <c r="G2879"/>
  <c r="F2879"/>
  <c r="E2879"/>
  <c r="D2879"/>
  <c r="L2878"/>
  <c r="K2878"/>
  <c r="J2878"/>
  <c r="I2878"/>
  <c r="H2878"/>
  <c r="G2878"/>
  <c r="F2878"/>
  <c r="E2878"/>
  <c r="D2878"/>
  <c r="L2877"/>
  <c r="K2877"/>
  <c r="J2877"/>
  <c r="I2877"/>
  <c r="H2877"/>
  <c r="G2877"/>
  <c r="F2877"/>
  <c r="E2877"/>
  <c r="D2877"/>
  <c r="L2876"/>
  <c r="K2876"/>
  <c r="J2876"/>
  <c r="I2876"/>
  <c r="H2876"/>
  <c r="G2876"/>
  <c r="F2876"/>
  <c r="E2876"/>
  <c r="D2876"/>
  <c r="L2875"/>
  <c r="K2875"/>
  <c r="J2875"/>
  <c r="I2875"/>
  <c r="H2875"/>
  <c r="G2875"/>
  <c r="F2875"/>
  <c r="E2875"/>
  <c r="D2875"/>
  <c r="L2874"/>
  <c r="K2874"/>
  <c r="J2874"/>
  <c r="I2874"/>
  <c r="H2874"/>
  <c r="G2874"/>
  <c r="F2874"/>
  <c r="E2874"/>
  <c r="D2874"/>
  <c r="L2873"/>
  <c r="K2873"/>
  <c r="J2873"/>
  <c r="I2873"/>
  <c r="H2873"/>
  <c r="G2873"/>
  <c r="F2873"/>
  <c r="E2873"/>
  <c r="D2873"/>
  <c r="L2872"/>
  <c r="K2872"/>
  <c r="J2872"/>
  <c r="I2872"/>
  <c r="H2872"/>
  <c r="G2872"/>
  <c r="F2872"/>
  <c r="E2872"/>
  <c r="D2872"/>
  <c r="L2871"/>
  <c r="K2871"/>
  <c r="J2871"/>
  <c r="I2871"/>
  <c r="H2871"/>
  <c r="G2871"/>
  <c r="F2871"/>
  <c r="E2871"/>
  <c r="D2871"/>
  <c r="L2870"/>
  <c r="K2870"/>
  <c r="J2870"/>
  <c r="I2870"/>
  <c r="H2870"/>
  <c r="G2870"/>
  <c r="F2870"/>
  <c r="E2870"/>
  <c r="D2870"/>
  <c r="L2869"/>
  <c r="K2869"/>
  <c r="J2869"/>
  <c r="I2869"/>
  <c r="H2869"/>
  <c r="G2869"/>
  <c r="F2869"/>
  <c r="E2869"/>
  <c r="D2869"/>
  <c r="L2868"/>
  <c r="K2868"/>
  <c r="J2868"/>
  <c r="I2868"/>
  <c r="H2868"/>
  <c r="G2868"/>
  <c r="F2868"/>
  <c r="E2868"/>
  <c r="D2868"/>
  <c r="L2867"/>
  <c r="K2867"/>
  <c r="J2867"/>
  <c r="I2867"/>
  <c r="H2867"/>
  <c r="G2867"/>
  <c r="F2867"/>
  <c r="E2867"/>
  <c r="D2867"/>
  <c r="L2866"/>
  <c r="K2866"/>
  <c r="J2866"/>
  <c r="I2866"/>
  <c r="H2866"/>
  <c r="G2866"/>
  <c r="F2866"/>
  <c r="E2866"/>
  <c r="D2866"/>
  <c r="L2865"/>
  <c r="K2865"/>
  <c r="J2865"/>
  <c r="I2865"/>
  <c r="H2865"/>
  <c r="G2865"/>
  <c r="F2865"/>
  <c r="E2865"/>
  <c r="D2865"/>
  <c r="L2864"/>
  <c r="K2864"/>
  <c r="J2864"/>
  <c r="I2864"/>
  <c r="H2864"/>
  <c r="G2864"/>
  <c r="F2864"/>
  <c r="E2864"/>
  <c r="D2864"/>
  <c r="L2863"/>
  <c r="K2863"/>
  <c r="J2863"/>
  <c r="I2863"/>
  <c r="H2863"/>
  <c r="G2863"/>
  <c r="F2863"/>
  <c r="E2863"/>
  <c r="D2863"/>
  <c r="L2862"/>
  <c r="K2862"/>
  <c r="J2862"/>
  <c r="I2862"/>
  <c r="H2862"/>
  <c r="G2862"/>
  <c r="F2862"/>
  <c r="E2862"/>
  <c r="D2862"/>
  <c r="L2861"/>
  <c r="K2861"/>
  <c r="J2861"/>
  <c r="I2861"/>
  <c r="H2861"/>
  <c r="G2861"/>
  <c r="F2861"/>
  <c r="E2861"/>
  <c r="D2861"/>
  <c r="L2860"/>
  <c r="K2860"/>
  <c r="J2860"/>
  <c r="I2860"/>
  <c r="H2860"/>
  <c r="G2860"/>
  <c r="F2860"/>
  <c r="E2860"/>
  <c r="D2860"/>
  <c r="L2859"/>
  <c r="K2859"/>
  <c r="J2859"/>
  <c r="I2859"/>
  <c r="H2859"/>
  <c r="G2859"/>
  <c r="F2859"/>
  <c r="E2859"/>
  <c r="D2859"/>
  <c r="L2858"/>
  <c r="K2858"/>
  <c r="J2858"/>
  <c r="I2858"/>
  <c r="H2858"/>
  <c r="G2858"/>
  <c r="F2858"/>
  <c r="E2858"/>
  <c r="D2858"/>
  <c r="L2857"/>
  <c r="K2857"/>
  <c r="J2857"/>
  <c r="I2857"/>
  <c r="H2857"/>
  <c r="G2857"/>
  <c r="F2857"/>
  <c r="E2857"/>
  <c r="D2857"/>
  <c r="L2856"/>
  <c r="K2856"/>
  <c r="J2856"/>
  <c r="I2856"/>
  <c r="H2856"/>
  <c r="G2856"/>
  <c r="F2856"/>
  <c r="E2856"/>
  <c r="D2856"/>
  <c r="L2855"/>
  <c r="K2855"/>
  <c r="J2855"/>
  <c r="I2855"/>
  <c r="H2855"/>
  <c r="G2855"/>
  <c r="F2855"/>
  <c r="E2855"/>
  <c r="D2855"/>
  <c r="L2854"/>
  <c r="K2854"/>
  <c r="J2854"/>
  <c r="I2854"/>
  <c r="H2854"/>
  <c r="G2854"/>
  <c r="F2854"/>
  <c r="E2854"/>
  <c r="D2854"/>
  <c r="L2853"/>
  <c r="K2853"/>
  <c r="J2853"/>
  <c r="I2853"/>
  <c r="H2853"/>
  <c r="G2853"/>
  <c r="F2853"/>
  <c r="E2853"/>
  <c r="D2853"/>
  <c r="L2852"/>
  <c r="K2852"/>
  <c r="J2852"/>
  <c r="I2852"/>
  <c r="H2852"/>
  <c r="G2852"/>
  <c r="F2852"/>
  <c r="E2852"/>
  <c r="D2852"/>
  <c r="L2851"/>
  <c r="K2851"/>
  <c r="J2851"/>
  <c r="I2851"/>
  <c r="H2851"/>
  <c r="G2851"/>
  <c r="F2851"/>
  <c r="E2851"/>
  <c r="D2851"/>
  <c r="L2850"/>
  <c r="K2850"/>
  <c r="J2850"/>
  <c r="I2850"/>
  <c r="H2850"/>
  <c r="G2850"/>
  <c r="F2850"/>
  <c r="E2850"/>
  <c r="D2850"/>
  <c r="L2849"/>
  <c r="K2849"/>
  <c r="J2849"/>
  <c r="I2849"/>
  <c r="H2849"/>
  <c r="G2849"/>
  <c r="F2849"/>
  <c r="E2849"/>
  <c r="D2849"/>
  <c r="L2848"/>
  <c r="K2848"/>
  <c r="J2848"/>
  <c r="I2848"/>
  <c r="H2848"/>
  <c r="G2848"/>
  <c r="F2848"/>
  <c r="E2848"/>
  <c r="D2848"/>
  <c r="L2847"/>
  <c r="K2847"/>
  <c r="J2847"/>
  <c r="I2847"/>
  <c r="H2847"/>
  <c r="G2847"/>
  <c r="F2847"/>
  <c r="E2847"/>
  <c r="D2847"/>
  <c r="L2846"/>
  <c r="K2846"/>
  <c r="J2846"/>
  <c r="I2846"/>
  <c r="H2846"/>
  <c r="G2846"/>
  <c r="F2846"/>
  <c r="E2846"/>
  <c r="D2846"/>
  <c r="L2845"/>
  <c r="K2845"/>
  <c r="J2845"/>
  <c r="I2845"/>
  <c r="H2845"/>
  <c r="G2845"/>
  <c r="F2845"/>
  <c r="E2845"/>
  <c r="D2845"/>
  <c r="L2844"/>
  <c r="K2844"/>
  <c r="J2844"/>
  <c r="I2844"/>
  <c r="H2844"/>
  <c r="G2844"/>
  <c r="F2844"/>
  <c r="E2844"/>
  <c r="D2844"/>
  <c r="L2843"/>
  <c r="K2843"/>
  <c r="J2843"/>
  <c r="I2843"/>
  <c r="H2843"/>
  <c r="G2843"/>
  <c r="F2843"/>
  <c r="E2843"/>
  <c r="D2843"/>
  <c r="L2842"/>
  <c r="K2842"/>
  <c r="J2842"/>
  <c r="I2842"/>
  <c r="H2842"/>
  <c r="G2842"/>
  <c r="F2842"/>
  <c r="E2842"/>
  <c r="D2842"/>
  <c r="L2841"/>
  <c r="K2841"/>
  <c r="J2841"/>
  <c r="I2841"/>
  <c r="H2841"/>
  <c r="G2841"/>
  <c r="F2841"/>
  <c r="E2841"/>
  <c r="D2841"/>
  <c r="L2840"/>
  <c r="K2840"/>
  <c r="J2840"/>
  <c r="I2840"/>
  <c r="H2840"/>
  <c r="G2840"/>
  <c r="F2840"/>
  <c r="E2840"/>
  <c r="D2840"/>
  <c r="L2839"/>
  <c r="K2839"/>
  <c r="J2839"/>
  <c r="I2839"/>
  <c r="H2839"/>
  <c r="G2839"/>
  <c r="F2839"/>
  <c r="E2839"/>
  <c r="D2839"/>
  <c r="L2838"/>
  <c r="K2838"/>
  <c r="J2838"/>
  <c r="I2838"/>
  <c r="H2838"/>
  <c r="G2838"/>
  <c r="F2838"/>
  <c r="E2838"/>
  <c r="D2838"/>
  <c r="L2837"/>
  <c r="K2837"/>
  <c r="J2837"/>
  <c r="I2837"/>
  <c r="H2837"/>
  <c r="G2837"/>
  <c r="F2837"/>
  <c r="E2837"/>
  <c r="D2837"/>
  <c r="L2836"/>
  <c r="K2836"/>
  <c r="J2836"/>
  <c r="I2836"/>
  <c r="H2836"/>
  <c r="G2836"/>
  <c r="F2836"/>
  <c r="E2836"/>
  <c r="D2836"/>
  <c r="L2835"/>
  <c r="K2835"/>
  <c r="J2835"/>
  <c r="I2835"/>
  <c r="H2835"/>
  <c r="G2835"/>
  <c r="F2835"/>
  <c r="E2835"/>
  <c r="D2835"/>
  <c r="L2834"/>
  <c r="K2834"/>
  <c r="J2834"/>
  <c r="I2834"/>
  <c r="H2834"/>
  <c r="G2834"/>
  <c r="F2834"/>
  <c r="E2834"/>
  <c r="D2834"/>
  <c r="L2833"/>
  <c r="K2833"/>
  <c r="J2833"/>
  <c r="I2833"/>
  <c r="H2833"/>
  <c r="G2833"/>
  <c r="F2833"/>
  <c r="E2833"/>
  <c r="D2833"/>
  <c r="L2832"/>
  <c r="K2832"/>
  <c r="J2832"/>
  <c r="I2832"/>
  <c r="H2832"/>
  <c r="G2832"/>
  <c r="F2832"/>
  <c r="E2832"/>
  <c r="D2832"/>
  <c r="L2831"/>
  <c r="K2831"/>
  <c r="J2831"/>
  <c r="I2831"/>
  <c r="H2831"/>
  <c r="G2831"/>
  <c r="F2831"/>
  <c r="E2831"/>
  <c r="D2831"/>
  <c r="L2830"/>
  <c r="K2830"/>
  <c r="J2830"/>
  <c r="I2830"/>
  <c r="H2830"/>
  <c r="G2830"/>
  <c r="F2830"/>
  <c r="E2830"/>
  <c r="D2830"/>
  <c r="L2829"/>
  <c r="K2829"/>
  <c r="J2829"/>
  <c r="I2829"/>
  <c r="H2829"/>
  <c r="G2829"/>
  <c r="F2829"/>
  <c r="E2829"/>
  <c r="D2829"/>
  <c r="L2828"/>
  <c r="K2828"/>
  <c r="J2828"/>
  <c r="I2828"/>
  <c r="H2828"/>
  <c r="G2828"/>
  <c r="F2828"/>
  <c r="E2828"/>
  <c r="D2828"/>
  <c r="L2827"/>
  <c r="K2827"/>
  <c r="J2827"/>
  <c r="I2827"/>
  <c r="H2827"/>
  <c r="G2827"/>
  <c r="F2827"/>
  <c r="E2827"/>
  <c r="D2827"/>
  <c r="L2826"/>
  <c r="K2826"/>
  <c r="J2826"/>
  <c r="I2826"/>
  <c r="H2826"/>
  <c r="G2826"/>
  <c r="F2826"/>
  <c r="E2826"/>
  <c r="D2826"/>
  <c r="L2825"/>
  <c r="K2825"/>
  <c r="J2825"/>
  <c r="I2825"/>
  <c r="H2825"/>
  <c r="G2825"/>
  <c r="F2825"/>
  <c r="E2825"/>
  <c r="D2825"/>
  <c r="L2824"/>
  <c r="K2824"/>
  <c r="J2824"/>
  <c r="I2824"/>
  <c r="H2824"/>
  <c r="G2824"/>
  <c r="F2824"/>
  <c r="E2824"/>
  <c r="D2824"/>
  <c r="L2823"/>
  <c r="K2823"/>
  <c r="J2823"/>
  <c r="I2823"/>
  <c r="H2823"/>
  <c r="G2823"/>
  <c r="F2823"/>
  <c r="E2823"/>
  <c r="D2823"/>
  <c r="L2822"/>
  <c r="K2822"/>
  <c r="J2822"/>
  <c r="I2822"/>
  <c r="H2822"/>
  <c r="G2822"/>
  <c r="F2822"/>
  <c r="E2822"/>
  <c r="D2822"/>
  <c r="L2821"/>
  <c r="K2821"/>
  <c r="J2821"/>
  <c r="I2821"/>
  <c r="H2821"/>
  <c r="G2821"/>
  <c r="F2821"/>
  <c r="E2821"/>
  <c r="D2821"/>
  <c r="L2820"/>
  <c r="K2820"/>
  <c r="J2820"/>
  <c r="I2820"/>
  <c r="H2820"/>
  <c r="G2820"/>
  <c r="F2820"/>
  <c r="E2820"/>
  <c r="D2820"/>
  <c r="L2819"/>
  <c r="K2819"/>
  <c r="J2819"/>
  <c r="I2819"/>
  <c r="H2819"/>
  <c r="G2819"/>
  <c r="F2819"/>
  <c r="E2819"/>
  <c r="D2819"/>
  <c r="L2818"/>
  <c r="K2818"/>
  <c r="J2818"/>
  <c r="I2818"/>
  <c r="H2818"/>
  <c r="G2818"/>
  <c r="F2818"/>
  <c r="E2818"/>
  <c r="D2818"/>
  <c r="L2817"/>
  <c r="K2817"/>
  <c r="J2817"/>
  <c r="I2817"/>
  <c r="H2817"/>
  <c r="G2817"/>
  <c r="F2817"/>
  <c r="E2817"/>
  <c r="D2817"/>
  <c r="L2816"/>
  <c r="K2816"/>
  <c r="J2816"/>
  <c r="I2816"/>
  <c r="H2816"/>
  <c r="G2816"/>
  <c r="F2816"/>
  <c r="E2816"/>
  <c r="D2816"/>
  <c r="L2815"/>
  <c r="K2815"/>
  <c r="J2815"/>
  <c r="I2815"/>
  <c r="H2815"/>
  <c r="G2815"/>
  <c r="F2815"/>
  <c r="E2815"/>
  <c r="D2815"/>
  <c r="L2814"/>
  <c r="K2814"/>
  <c r="J2814"/>
  <c r="I2814"/>
  <c r="H2814"/>
  <c r="G2814"/>
  <c r="F2814"/>
  <c r="E2814"/>
  <c r="D2814"/>
  <c r="L2813"/>
  <c r="K2813"/>
  <c r="J2813"/>
  <c r="I2813"/>
  <c r="H2813"/>
  <c r="G2813"/>
  <c r="F2813"/>
  <c r="E2813"/>
  <c r="D2813"/>
  <c r="L2812"/>
  <c r="K2812"/>
  <c r="J2812"/>
  <c r="I2812"/>
  <c r="H2812"/>
  <c r="G2812"/>
  <c r="F2812"/>
  <c r="E2812"/>
  <c r="D2812"/>
  <c r="L2811"/>
  <c r="K2811"/>
  <c r="J2811"/>
  <c r="I2811"/>
  <c r="H2811"/>
  <c r="G2811"/>
  <c r="F2811"/>
  <c r="E2811"/>
  <c r="D2811"/>
  <c r="L2810"/>
  <c r="K2810"/>
  <c r="J2810"/>
  <c r="I2810"/>
  <c r="H2810"/>
  <c r="G2810"/>
  <c r="F2810"/>
  <c r="E2810"/>
  <c r="D2810"/>
  <c r="L2809"/>
  <c r="K2809"/>
  <c r="J2809"/>
  <c r="I2809"/>
  <c r="H2809"/>
  <c r="G2809"/>
  <c r="F2809"/>
  <c r="E2809"/>
  <c r="D2809"/>
  <c r="L2808"/>
  <c r="K2808"/>
  <c r="J2808"/>
  <c r="I2808"/>
  <c r="H2808"/>
  <c r="G2808"/>
  <c r="F2808"/>
  <c r="E2808"/>
  <c r="D2808"/>
  <c r="L2807"/>
  <c r="K2807"/>
  <c r="J2807"/>
  <c r="I2807"/>
  <c r="H2807"/>
  <c r="G2807"/>
  <c r="F2807"/>
  <c r="E2807"/>
  <c r="D2807"/>
  <c r="L2806"/>
  <c r="K2806"/>
  <c r="J2806"/>
  <c r="I2806"/>
  <c r="H2806"/>
  <c r="G2806"/>
  <c r="F2806"/>
  <c r="E2806"/>
  <c r="D2806"/>
  <c r="L2805"/>
  <c r="K2805"/>
  <c r="J2805"/>
  <c r="I2805"/>
  <c r="H2805"/>
  <c r="G2805"/>
  <c r="F2805"/>
  <c r="E2805"/>
  <c r="D2805"/>
  <c r="L2804"/>
  <c r="K2804"/>
  <c r="J2804"/>
  <c r="I2804"/>
  <c r="H2804"/>
  <c r="G2804"/>
  <c r="F2804"/>
  <c r="E2804"/>
  <c r="D2804"/>
  <c r="L2803"/>
  <c r="K2803"/>
  <c r="J2803"/>
  <c r="I2803"/>
  <c r="H2803"/>
  <c r="G2803"/>
  <c r="F2803"/>
  <c r="E2803"/>
  <c r="D2803"/>
  <c r="L2802"/>
  <c r="K2802"/>
  <c r="J2802"/>
  <c r="I2802"/>
  <c r="H2802"/>
  <c r="G2802"/>
  <c r="F2802"/>
  <c r="E2802"/>
  <c r="D2802"/>
  <c r="L2801"/>
  <c r="K2801"/>
  <c r="J2801"/>
  <c r="I2801"/>
  <c r="H2801"/>
  <c r="G2801"/>
  <c r="F2801"/>
  <c r="E2801"/>
  <c r="D2801"/>
  <c r="L2800"/>
  <c r="K2800"/>
  <c r="J2800"/>
  <c r="I2800"/>
  <c r="H2800"/>
  <c r="G2800"/>
  <c r="F2800"/>
  <c r="E2800"/>
  <c r="D2800"/>
  <c r="L2799"/>
  <c r="K2799"/>
  <c r="J2799"/>
  <c r="I2799"/>
  <c r="H2799"/>
  <c r="G2799"/>
  <c r="F2799"/>
  <c r="E2799"/>
  <c r="D2799"/>
  <c r="L2798"/>
  <c r="K2798"/>
  <c r="J2798"/>
  <c r="I2798"/>
  <c r="H2798"/>
  <c r="G2798"/>
  <c r="F2798"/>
  <c r="E2798"/>
  <c r="D2798"/>
  <c r="L2797"/>
  <c r="K2797"/>
  <c r="J2797"/>
  <c r="I2797"/>
  <c r="H2797"/>
  <c r="G2797"/>
  <c r="F2797"/>
  <c r="E2797"/>
  <c r="D2797"/>
  <c r="L2796"/>
  <c r="K2796"/>
  <c r="J2796"/>
  <c r="I2796"/>
  <c r="H2796"/>
  <c r="G2796"/>
  <c r="F2796"/>
  <c r="E2796"/>
  <c r="D2796"/>
  <c r="L2795"/>
  <c r="K2795"/>
  <c r="J2795"/>
  <c r="I2795"/>
  <c r="H2795"/>
  <c r="G2795"/>
  <c r="F2795"/>
  <c r="E2795"/>
  <c r="D2795"/>
  <c r="L2794"/>
  <c r="K2794"/>
  <c r="J2794"/>
  <c r="I2794"/>
  <c r="H2794"/>
  <c r="G2794"/>
  <c r="F2794"/>
  <c r="E2794"/>
  <c r="D2794"/>
  <c r="L2793"/>
  <c r="K2793"/>
  <c r="J2793"/>
  <c r="I2793"/>
  <c r="H2793"/>
  <c r="G2793"/>
  <c r="F2793"/>
  <c r="E2793"/>
  <c r="D2793"/>
  <c r="L2792"/>
  <c r="K2792"/>
  <c r="J2792"/>
  <c r="I2792"/>
  <c r="H2792"/>
  <c r="G2792"/>
  <c r="F2792"/>
  <c r="E2792"/>
  <c r="D2792"/>
  <c r="L2791"/>
  <c r="K2791"/>
  <c r="J2791"/>
  <c r="I2791"/>
  <c r="H2791"/>
  <c r="G2791"/>
  <c r="F2791"/>
  <c r="E2791"/>
  <c r="D2791"/>
  <c r="L2790"/>
  <c r="K2790"/>
  <c r="J2790"/>
  <c r="I2790"/>
  <c r="H2790"/>
  <c r="G2790"/>
  <c r="F2790"/>
  <c r="E2790"/>
  <c r="D2790"/>
  <c r="L2789"/>
  <c r="K2789"/>
  <c r="J2789"/>
  <c r="I2789"/>
  <c r="H2789"/>
  <c r="G2789"/>
  <c r="F2789"/>
  <c r="E2789"/>
  <c r="D2789"/>
  <c r="L2788"/>
  <c r="K2788"/>
  <c r="J2788"/>
  <c r="I2788"/>
  <c r="H2788"/>
  <c r="G2788"/>
  <c r="F2788"/>
  <c r="E2788"/>
  <c r="D2788"/>
  <c r="L2787"/>
  <c r="K2787"/>
  <c r="J2787"/>
  <c r="I2787"/>
  <c r="H2787"/>
  <c r="G2787"/>
  <c r="F2787"/>
  <c r="E2787"/>
  <c r="D2787"/>
  <c r="L2786"/>
  <c r="K2786"/>
  <c r="J2786"/>
  <c r="I2786"/>
  <c r="H2786"/>
  <c r="G2786"/>
  <c r="F2786"/>
  <c r="E2786"/>
  <c r="D2786"/>
  <c r="L2785"/>
  <c r="K2785"/>
  <c r="J2785"/>
  <c r="I2785"/>
  <c r="H2785"/>
  <c r="G2785"/>
  <c r="F2785"/>
  <c r="E2785"/>
  <c r="D2785"/>
  <c r="L2784"/>
  <c r="K2784"/>
  <c r="J2784"/>
  <c r="I2784"/>
  <c r="H2784"/>
  <c r="G2784"/>
  <c r="F2784"/>
  <c r="E2784"/>
  <c r="D2784"/>
  <c r="L2783"/>
  <c r="K2783"/>
  <c r="J2783"/>
  <c r="I2783"/>
  <c r="H2783"/>
  <c r="G2783"/>
  <c r="F2783"/>
  <c r="E2783"/>
  <c r="D2783"/>
  <c r="L2782"/>
  <c r="K2782"/>
  <c r="J2782"/>
  <c r="I2782"/>
  <c r="H2782"/>
  <c r="G2782"/>
  <c r="F2782"/>
  <c r="E2782"/>
  <c r="D2782"/>
  <c r="L2781"/>
  <c r="K2781"/>
  <c r="J2781"/>
  <c r="I2781"/>
  <c r="H2781"/>
  <c r="G2781"/>
  <c r="F2781"/>
  <c r="E2781"/>
  <c r="D2781"/>
  <c r="L2780"/>
  <c r="K2780"/>
  <c r="J2780"/>
  <c r="I2780"/>
  <c r="H2780"/>
  <c r="G2780"/>
  <c r="F2780"/>
  <c r="E2780"/>
  <c r="D2780"/>
  <c r="L2779"/>
  <c r="K2779"/>
  <c r="J2779"/>
  <c r="I2779"/>
  <c r="H2779"/>
  <c r="G2779"/>
  <c r="F2779"/>
  <c r="E2779"/>
  <c r="D2779"/>
  <c r="L2778"/>
  <c r="K2778"/>
  <c r="J2778"/>
  <c r="I2778"/>
  <c r="H2778"/>
  <c r="G2778"/>
  <c r="F2778"/>
  <c r="E2778"/>
  <c r="D2778"/>
  <c r="L2777"/>
  <c r="K2777"/>
  <c r="J2777"/>
  <c r="I2777"/>
  <c r="H2777"/>
  <c r="G2777"/>
  <c r="F2777"/>
  <c r="E2777"/>
  <c r="D2777"/>
  <c r="L2776"/>
  <c r="K2776"/>
  <c r="J2776"/>
  <c r="I2776"/>
  <c r="H2776"/>
  <c r="G2776"/>
  <c r="F2776"/>
  <c r="E2776"/>
  <c r="D2776"/>
  <c r="L2775"/>
  <c r="K2775"/>
  <c r="J2775"/>
  <c r="I2775"/>
  <c r="H2775"/>
  <c r="G2775"/>
  <c r="F2775"/>
  <c r="E2775"/>
  <c r="D2775"/>
  <c r="L2774"/>
  <c r="K2774"/>
  <c r="J2774"/>
  <c r="I2774"/>
  <c r="H2774"/>
  <c r="G2774"/>
  <c r="F2774"/>
  <c r="E2774"/>
  <c r="D2774"/>
  <c r="L2773"/>
  <c r="K2773"/>
  <c r="J2773"/>
  <c r="I2773"/>
  <c r="H2773"/>
  <c r="G2773"/>
  <c r="F2773"/>
  <c r="E2773"/>
  <c r="D2773"/>
  <c r="L2772"/>
  <c r="K2772"/>
  <c r="J2772"/>
  <c r="I2772"/>
  <c r="H2772"/>
  <c r="G2772"/>
  <c r="F2772"/>
  <c r="E2772"/>
  <c r="D2772"/>
  <c r="L2771"/>
  <c r="K2771"/>
  <c r="J2771"/>
  <c r="I2771"/>
  <c r="H2771"/>
  <c r="G2771"/>
  <c r="F2771"/>
  <c r="E2771"/>
  <c r="D2771"/>
  <c r="L2770"/>
  <c r="K2770"/>
  <c r="J2770"/>
  <c r="I2770"/>
  <c r="H2770"/>
  <c r="G2770"/>
  <c r="F2770"/>
  <c r="E2770"/>
  <c r="D2770"/>
  <c r="L2769"/>
  <c r="K2769"/>
  <c r="J2769"/>
  <c r="I2769"/>
  <c r="H2769"/>
  <c r="G2769"/>
  <c r="F2769"/>
  <c r="E2769"/>
  <c r="D2769"/>
  <c r="L2768"/>
  <c r="K2768"/>
  <c r="J2768"/>
  <c r="I2768"/>
  <c r="H2768"/>
  <c r="G2768"/>
  <c r="F2768"/>
  <c r="E2768"/>
  <c r="D2768"/>
  <c r="L2767"/>
  <c r="K2767"/>
  <c r="J2767"/>
  <c r="I2767"/>
  <c r="H2767"/>
  <c r="G2767"/>
  <c r="F2767"/>
  <c r="E2767"/>
  <c r="D2767"/>
  <c r="L2766"/>
  <c r="K2766"/>
  <c r="J2766"/>
  <c r="I2766"/>
  <c r="H2766"/>
  <c r="G2766"/>
  <c r="F2766"/>
  <c r="E2766"/>
  <c r="D2766"/>
  <c r="L2765"/>
  <c r="K2765"/>
  <c r="J2765"/>
  <c r="I2765"/>
  <c r="H2765"/>
  <c r="G2765"/>
  <c r="F2765"/>
  <c r="E2765"/>
  <c r="D2765"/>
  <c r="L2764"/>
  <c r="K2764"/>
  <c r="J2764"/>
  <c r="I2764"/>
  <c r="H2764"/>
  <c r="G2764"/>
  <c r="F2764"/>
  <c r="E2764"/>
  <c r="D2764"/>
  <c r="L2763"/>
  <c r="K2763"/>
  <c r="J2763"/>
  <c r="I2763"/>
  <c r="H2763"/>
  <c r="G2763"/>
  <c r="F2763"/>
  <c r="E2763"/>
  <c r="D2763"/>
  <c r="L2762"/>
  <c r="K2762"/>
  <c r="J2762"/>
  <c r="I2762"/>
  <c r="H2762"/>
  <c r="G2762"/>
  <c r="F2762"/>
  <c r="E2762"/>
  <c r="D2762"/>
  <c r="L2761"/>
  <c r="K2761"/>
  <c r="J2761"/>
  <c r="I2761"/>
  <c r="H2761"/>
  <c r="G2761"/>
  <c r="F2761"/>
  <c r="E2761"/>
  <c r="D2761"/>
  <c r="L2760"/>
  <c r="K2760"/>
  <c r="J2760"/>
  <c r="I2760"/>
  <c r="H2760"/>
  <c r="G2760"/>
  <c r="F2760"/>
  <c r="E2760"/>
  <c r="D2760"/>
  <c r="L2759"/>
  <c r="K2759"/>
  <c r="J2759"/>
  <c r="I2759"/>
  <c r="H2759"/>
  <c r="G2759"/>
  <c r="F2759"/>
  <c r="E2759"/>
  <c r="D2759"/>
  <c r="L2758"/>
  <c r="K2758"/>
  <c r="J2758"/>
  <c r="I2758"/>
  <c r="H2758"/>
  <c r="G2758"/>
  <c r="F2758"/>
  <c r="E2758"/>
  <c r="D2758"/>
  <c r="L2757"/>
  <c r="K2757"/>
  <c r="J2757"/>
  <c r="I2757"/>
  <c r="H2757"/>
  <c r="G2757"/>
  <c r="F2757"/>
  <c r="E2757"/>
  <c r="D2757"/>
  <c r="L2756"/>
  <c r="K2756"/>
  <c r="J2756"/>
  <c r="I2756"/>
  <c r="H2756"/>
  <c r="G2756"/>
  <c r="F2756"/>
  <c r="E2756"/>
  <c r="D2756"/>
  <c r="L2755"/>
  <c r="K2755"/>
  <c r="J2755"/>
  <c r="I2755"/>
  <c r="H2755"/>
  <c r="G2755"/>
  <c r="F2755"/>
  <c r="E2755"/>
  <c r="D2755"/>
  <c r="L2754"/>
  <c r="K2754"/>
  <c r="J2754"/>
  <c r="I2754"/>
  <c r="H2754"/>
  <c r="G2754"/>
  <c r="F2754"/>
  <c r="E2754"/>
  <c r="D2754"/>
  <c r="L2753"/>
  <c r="K2753"/>
  <c r="J2753"/>
  <c r="I2753"/>
  <c r="H2753"/>
  <c r="G2753"/>
  <c r="F2753"/>
  <c r="E2753"/>
  <c r="D2753"/>
  <c r="L2752"/>
  <c r="K2752"/>
  <c r="J2752"/>
  <c r="I2752"/>
  <c r="H2752"/>
  <c r="G2752"/>
  <c r="F2752"/>
  <c r="E2752"/>
  <c r="D2752"/>
  <c r="L2751"/>
  <c r="K2751"/>
  <c r="J2751"/>
  <c r="I2751"/>
  <c r="H2751"/>
  <c r="G2751"/>
  <c r="F2751"/>
  <c r="E2751"/>
  <c r="D2751"/>
  <c r="L2750"/>
  <c r="K2750"/>
  <c r="J2750"/>
  <c r="I2750"/>
  <c r="H2750"/>
  <c r="G2750"/>
  <c r="F2750"/>
  <c r="E2750"/>
  <c r="D2750"/>
  <c r="L2749"/>
  <c r="K2749"/>
  <c r="J2749"/>
  <c r="I2749"/>
  <c r="H2749"/>
  <c r="G2749"/>
  <c r="F2749"/>
  <c r="E2749"/>
  <c r="D2749"/>
  <c r="L2748"/>
  <c r="K2748"/>
  <c r="J2748"/>
  <c r="I2748"/>
  <c r="H2748"/>
  <c r="G2748"/>
  <c r="F2748"/>
  <c r="E2748"/>
  <c r="D2748"/>
  <c r="L2747"/>
  <c r="K2747"/>
  <c r="J2747"/>
  <c r="I2747"/>
  <c r="H2747"/>
  <c r="G2747"/>
  <c r="F2747"/>
  <c r="E2747"/>
  <c r="D2747"/>
  <c r="L2746"/>
  <c r="K2746"/>
  <c r="J2746"/>
  <c r="I2746"/>
  <c r="H2746"/>
  <c r="G2746"/>
  <c r="F2746"/>
  <c r="E2746"/>
  <c r="D2746"/>
  <c r="L2745"/>
  <c r="K2745"/>
  <c r="J2745"/>
  <c r="I2745"/>
  <c r="H2745"/>
  <c r="G2745"/>
  <c r="F2745"/>
  <c r="E2745"/>
  <c r="D2745"/>
  <c r="L2744"/>
  <c r="K2744"/>
  <c r="J2744"/>
  <c r="I2744"/>
  <c r="H2744"/>
  <c r="G2744"/>
  <c r="F2744"/>
  <c r="E2744"/>
  <c r="D2744"/>
  <c r="L2743"/>
  <c r="K2743"/>
  <c r="J2743"/>
  <c r="I2743"/>
  <c r="H2743"/>
  <c r="G2743"/>
  <c r="F2743"/>
  <c r="E2743"/>
  <c r="D2743"/>
  <c r="L2742"/>
  <c r="K2742"/>
  <c r="J2742"/>
  <c r="I2742"/>
  <c r="H2742"/>
  <c r="G2742"/>
  <c r="F2742"/>
  <c r="E2742"/>
  <c r="D2742"/>
  <c r="L2741"/>
  <c r="K2741"/>
  <c r="J2741"/>
  <c r="I2741"/>
  <c r="H2741"/>
  <c r="G2741"/>
  <c r="F2741"/>
  <c r="E2741"/>
  <c r="D2741"/>
  <c r="L2740"/>
  <c r="K2740"/>
  <c r="J2740"/>
  <c r="I2740"/>
  <c r="H2740"/>
  <c r="G2740"/>
  <c r="F2740"/>
  <c r="E2740"/>
  <c r="D2740"/>
  <c r="L2739"/>
  <c r="K2739"/>
  <c r="J2739"/>
  <c r="I2739"/>
  <c r="H2739"/>
  <c r="G2739"/>
  <c r="F2739"/>
  <c r="E2739"/>
  <c r="D2739"/>
  <c r="L2738"/>
  <c r="K2738"/>
  <c r="J2738"/>
  <c r="I2738"/>
  <c r="H2738"/>
  <c r="G2738"/>
  <c r="F2738"/>
  <c r="E2738"/>
  <c r="D2738"/>
  <c r="L2737"/>
  <c r="K2737"/>
  <c r="J2737"/>
  <c r="I2737"/>
  <c r="H2737"/>
  <c r="G2737"/>
  <c r="F2737"/>
  <c r="E2737"/>
  <c r="D2737"/>
  <c r="L2736"/>
  <c r="K2736"/>
  <c r="J2736"/>
  <c r="I2736"/>
  <c r="H2736"/>
  <c r="G2736"/>
  <c r="F2736"/>
  <c r="E2736"/>
  <c r="D2736"/>
  <c r="L2735"/>
  <c r="K2735"/>
  <c r="J2735"/>
  <c r="I2735"/>
  <c r="H2735"/>
  <c r="G2735"/>
  <c r="F2735"/>
  <c r="E2735"/>
  <c r="D2735"/>
  <c r="L2734"/>
  <c r="K2734"/>
  <c r="J2734"/>
  <c r="I2734"/>
  <c r="H2734"/>
  <c r="G2734"/>
  <c r="F2734"/>
  <c r="E2734"/>
  <c r="D2734"/>
  <c r="L2733"/>
  <c r="K2733"/>
  <c r="J2733"/>
  <c r="I2733"/>
  <c r="H2733"/>
  <c r="G2733"/>
  <c r="F2733"/>
  <c r="E2733"/>
  <c r="D2733"/>
  <c r="L2732"/>
  <c r="K2732"/>
  <c r="J2732"/>
  <c r="I2732"/>
  <c r="H2732"/>
  <c r="G2732"/>
  <c r="F2732"/>
  <c r="E2732"/>
  <c r="D2732"/>
  <c r="L2731"/>
  <c r="K2731"/>
  <c r="J2731"/>
  <c r="I2731"/>
  <c r="H2731"/>
  <c r="G2731"/>
  <c r="F2731"/>
  <c r="E2731"/>
  <c r="D2731"/>
  <c r="L2730"/>
  <c r="K2730"/>
  <c r="J2730"/>
  <c r="I2730"/>
  <c r="H2730"/>
  <c r="G2730"/>
  <c r="F2730"/>
  <c r="E2730"/>
  <c r="D2730"/>
  <c r="L2729"/>
  <c r="K2729"/>
  <c r="J2729"/>
  <c r="I2729"/>
  <c r="H2729"/>
  <c r="G2729"/>
  <c r="F2729"/>
  <c r="E2729"/>
  <c r="D2729"/>
  <c r="L2728"/>
  <c r="K2728"/>
  <c r="J2728"/>
  <c r="I2728"/>
  <c r="H2728"/>
  <c r="G2728"/>
  <c r="F2728"/>
  <c r="E2728"/>
  <c r="D2728"/>
  <c r="L2727"/>
  <c r="K2727"/>
  <c r="J2727"/>
  <c r="I2727"/>
  <c r="H2727"/>
  <c r="G2727"/>
  <c r="F2727"/>
  <c r="E2727"/>
  <c r="D2727"/>
  <c r="L2726"/>
  <c r="K2726"/>
  <c r="J2726"/>
  <c r="I2726"/>
  <c r="H2726"/>
  <c r="G2726"/>
  <c r="F2726"/>
  <c r="E2726"/>
  <c r="D2726"/>
  <c r="L2725"/>
  <c r="K2725"/>
  <c r="J2725"/>
  <c r="I2725"/>
  <c r="H2725"/>
  <c r="G2725"/>
  <c r="F2725"/>
  <c r="E2725"/>
  <c r="D2725"/>
  <c r="L2724"/>
  <c r="K2724"/>
  <c r="J2724"/>
  <c r="I2724"/>
  <c r="H2724"/>
  <c r="G2724"/>
  <c r="F2724"/>
  <c r="E2724"/>
  <c r="D2724"/>
  <c r="L2723"/>
  <c r="K2723"/>
  <c r="J2723"/>
  <c r="I2723"/>
  <c r="H2723"/>
  <c r="G2723"/>
  <c r="F2723"/>
  <c r="E2723"/>
  <c r="D2723"/>
  <c r="L2722"/>
  <c r="K2722"/>
  <c r="J2722"/>
  <c r="I2722"/>
  <c r="H2722"/>
  <c r="G2722"/>
  <c r="F2722"/>
  <c r="E2722"/>
  <c r="D2722"/>
  <c r="L2721"/>
  <c r="K2721"/>
  <c r="J2721"/>
  <c r="I2721"/>
  <c r="H2721"/>
  <c r="G2721"/>
  <c r="F2721"/>
  <c r="E2721"/>
  <c r="D2721"/>
  <c r="L2720"/>
  <c r="K2720"/>
  <c r="J2720"/>
  <c r="I2720"/>
  <c r="H2720"/>
  <c r="G2720"/>
  <c r="F2720"/>
  <c r="E2720"/>
  <c r="D2720"/>
  <c r="L2719"/>
  <c r="K2719"/>
  <c r="J2719"/>
  <c r="I2719"/>
  <c r="H2719"/>
  <c r="G2719"/>
  <c r="F2719"/>
  <c r="E2719"/>
  <c r="D2719"/>
  <c r="L2718"/>
  <c r="K2718"/>
  <c r="J2718"/>
  <c r="I2718"/>
  <c r="H2718"/>
  <c r="G2718"/>
  <c r="F2718"/>
  <c r="E2718"/>
  <c r="D2718"/>
  <c r="L2717"/>
  <c r="K2717"/>
  <c r="J2717"/>
  <c r="I2717"/>
  <c r="H2717"/>
  <c r="G2717"/>
  <c r="F2717"/>
  <c r="E2717"/>
  <c r="D2717"/>
  <c r="L2716"/>
  <c r="K2716"/>
  <c r="J2716"/>
  <c r="I2716"/>
  <c r="H2716"/>
  <c r="G2716"/>
  <c r="F2716"/>
  <c r="E2716"/>
  <c r="D2716"/>
  <c r="L2715"/>
  <c r="K2715"/>
  <c r="J2715"/>
  <c r="I2715"/>
  <c r="H2715"/>
  <c r="G2715"/>
  <c r="F2715"/>
  <c r="E2715"/>
  <c r="D2715"/>
  <c r="L2714"/>
  <c r="K2714"/>
  <c r="J2714"/>
  <c r="I2714"/>
  <c r="H2714"/>
  <c r="G2714"/>
  <c r="F2714"/>
  <c r="E2714"/>
  <c r="D2714"/>
  <c r="L2713"/>
  <c r="K2713"/>
  <c r="J2713"/>
  <c r="I2713"/>
  <c r="H2713"/>
  <c r="G2713"/>
  <c r="F2713"/>
  <c r="E2713"/>
  <c r="D2713"/>
  <c r="L2712"/>
  <c r="K2712"/>
  <c r="J2712"/>
  <c r="I2712"/>
  <c r="H2712"/>
  <c r="G2712"/>
  <c r="F2712"/>
  <c r="E2712"/>
  <c r="D2712"/>
  <c r="L2711"/>
  <c r="K2711"/>
  <c r="J2711"/>
  <c r="I2711"/>
  <c r="H2711"/>
  <c r="G2711"/>
  <c r="F2711"/>
  <c r="E2711"/>
  <c r="D2711"/>
  <c r="L2710"/>
  <c r="K2710"/>
  <c r="J2710"/>
  <c r="I2710"/>
  <c r="H2710"/>
  <c r="G2710"/>
  <c r="F2710"/>
  <c r="E2710"/>
  <c r="D2710"/>
  <c r="L2709"/>
  <c r="K2709"/>
  <c r="J2709"/>
  <c r="I2709"/>
  <c r="H2709"/>
  <c r="G2709"/>
  <c r="F2709"/>
  <c r="E2709"/>
  <c r="D2709"/>
  <c r="L2708"/>
  <c r="K2708"/>
  <c r="J2708"/>
  <c r="I2708"/>
  <c r="H2708"/>
  <c r="G2708"/>
  <c r="F2708"/>
  <c r="E2708"/>
  <c r="D2708"/>
  <c r="L2707"/>
  <c r="K2707"/>
  <c r="J2707"/>
  <c r="I2707"/>
  <c r="H2707"/>
  <c r="G2707"/>
  <c r="F2707"/>
  <c r="E2707"/>
  <c r="D2707"/>
  <c r="L2706"/>
  <c r="K2706"/>
  <c r="J2706"/>
  <c r="I2706"/>
  <c r="H2706"/>
  <c r="G2706"/>
  <c r="F2706"/>
  <c r="E2706"/>
  <c r="D2706"/>
  <c r="L2705"/>
  <c r="K2705"/>
  <c r="J2705"/>
  <c r="I2705"/>
  <c r="H2705"/>
  <c r="G2705"/>
  <c r="F2705"/>
  <c r="E2705"/>
  <c r="D2705"/>
  <c r="L2704"/>
  <c r="K2704"/>
  <c r="J2704"/>
  <c r="I2704"/>
  <c r="H2704"/>
  <c r="G2704"/>
  <c r="F2704"/>
  <c r="E2704"/>
  <c r="D2704"/>
  <c r="L2703"/>
  <c r="K2703"/>
  <c r="J2703"/>
  <c r="I2703"/>
  <c r="H2703"/>
  <c r="G2703"/>
  <c r="F2703"/>
  <c r="E2703"/>
  <c r="D2703"/>
  <c r="L2702"/>
  <c r="K2702"/>
  <c r="J2702"/>
  <c r="I2702"/>
  <c r="H2702"/>
  <c r="G2702"/>
  <c r="F2702"/>
  <c r="E2702"/>
  <c r="D2702"/>
  <c r="L2701"/>
  <c r="K2701"/>
  <c r="J2701"/>
  <c r="I2701"/>
  <c r="H2701"/>
  <c r="G2701"/>
  <c r="F2701"/>
  <c r="E2701"/>
  <c r="D2701"/>
  <c r="L2700"/>
  <c r="K2700"/>
  <c r="J2700"/>
  <c r="I2700"/>
  <c r="H2700"/>
  <c r="G2700"/>
  <c r="F2700"/>
  <c r="E2700"/>
  <c r="D2700"/>
  <c r="L2699"/>
  <c r="K2699"/>
  <c r="J2699"/>
  <c r="I2699"/>
  <c r="H2699"/>
  <c r="G2699"/>
  <c r="F2699"/>
  <c r="E2699"/>
  <c r="D2699"/>
  <c r="L2698"/>
  <c r="K2698"/>
  <c r="J2698"/>
  <c r="I2698"/>
  <c r="H2698"/>
  <c r="G2698"/>
  <c r="F2698"/>
  <c r="E2698"/>
  <c r="D2698"/>
  <c r="L2697"/>
  <c r="K2697"/>
  <c r="J2697"/>
  <c r="I2697"/>
  <c r="H2697"/>
  <c r="G2697"/>
  <c r="F2697"/>
  <c r="E2697"/>
  <c r="D2697"/>
  <c r="L2696"/>
  <c r="K2696"/>
  <c r="J2696"/>
  <c r="I2696"/>
  <c r="H2696"/>
  <c r="G2696"/>
  <c r="F2696"/>
  <c r="E2696"/>
  <c r="D2696"/>
  <c r="L2695"/>
  <c r="K2695"/>
  <c r="J2695"/>
  <c r="I2695"/>
  <c r="H2695"/>
  <c r="G2695"/>
  <c r="F2695"/>
  <c r="E2695"/>
  <c r="D2695"/>
  <c r="L2694"/>
  <c r="K2694"/>
  <c r="J2694"/>
  <c r="I2694"/>
  <c r="H2694"/>
  <c r="G2694"/>
  <c r="F2694"/>
  <c r="E2694"/>
  <c r="D2694"/>
  <c r="L2693"/>
  <c r="K2693"/>
  <c r="J2693"/>
  <c r="I2693"/>
  <c r="H2693"/>
  <c r="G2693"/>
  <c r="F2693"/>
  <c r="E2693"/>
  <c r="D2693"/>
  <c r="L2692"/>
  <c r="K2692"/>
  <c r="J2692"/>
  <c r="I2692"/>
  <c r="H2692"/>
  <c r="G2692"/>
  <c r="F2692"/>
  <c r="E2692"/>
  <c r="D2692"/>
  <c r="L2691"/>
  <c r="K2691"/>
  <c r="J2691"/>
  <c r="I2691"/>
  <c r="H2691"/>
  <c r="G2691"/>
  <c r="F2691"/>
  <c r="E2691"/>
  <c r="D2691"/>
  <c r="L2690"/>
  <c r="K2690"/>
  <c r="J2690"/>
  <c r="I2690"/>
  <c r="H2690"/>
  <c r="G2690"/>
  <c r="F2690"/>
  <c r="E2690"/>
  <c r="D2690"/>
  <c r="L2689"/>
  <c r="K2689"/>
  <c r="J2689"/>
  <c r="I2689"/>
  <c r="H2689"/>
  <c r="G2689"/>
  <c r="F2689"/>
  <c r="E2689"/>
  <c r="D2689"/>
  <c r="L2688"/>
  <c r="K2688"/>
  <c r="J2688"/>
  <c r="I2688"/>
  <c r="H2688"/>
  <c r="G2688"/>
  <c r="F2688"/>
  <c r="E2688"/>
  <c r="D2688"/>
  <c r="L2687"/>
  <c r="K2687"/>
  <c r="J2687"/>
  <c r="I2687"/>
  <c r="H2687"/>
  <c r="G2687"/>
  <c r="F2687"/>
  <c r="E2687"/>
  <c r="D2687"/>
  <c r="L2686"/>
  <c r="K2686"/>
  <c r="J2686"/>
  <c r="I2686"/>
  <c r="H2686"/>
  <c r="G2686"/>
  <c r="F2686"/>
  <c r="E2686"/>
  <c r="D2686"/>
  <c r="L2685"/>
  <c r="K2685"/>
  <c r="J2685"/>
  <c r="I2685"/>
  <c r="H2685"/>
  <c r="G2685"/>
  <c r="F2685"/>
  <c r="E2685"/>
  <c r="D2685"/>
  <c r="L2684"/>
  <c r="K2684"/>
  <c r="J2684"/>
  <c r="I2684"/>
  <c r="H2684"/>
  <c r="G2684"/>
  <c r="F2684"/>
  <c r="E2684"/>
  <c r="D2684"/>
  <c r="L2683"/>
  <c r="K2683"/>
  <c r="J2683"/>
  <c r="I2683"/>
  <c r="H2683"/>
  <c r="G2683"/>
  <c r="F2683"/>
  <c r="E2683"/>
  <c r="D2683"/>
  <c r="L2682"/>
  <c r="K2682"/>
  <c r="J2682"/>
  <c r="I2682"/>
  <c r="H2682"/>
  <c r="G2682"/>
  <c r="F2682"/>
  <c r="E2682"/>
  <c r="D2682"/>
  <c r="L2681"/>
  <c r="K2681"/>
  <c r="J2681"/>
  <c r="I2681"/>
  <c r="H2681"/>
  <c r="G2681"/>
  <c r="F2681"/>
  <c r="E2681"/>
  <c r="D2681"/>
  <c r="L2680"/>
  <c r="K2680"/>
  <c r="J2680"/>
  <c r="I2680"/>
  <c r="H2680"/>
  <c r="G2680"/>
  <c r="F2680"/>
  <c r="E2680"/>
  <c r="D2680"/>
  <c r="L2679"/>
  <c r="K2679"/>
  <c r="J2679"/>
  <c r="I2679"/>
  <c r="H2679"/>
  <c r="G2679"/>
  <c r="F2679"/>
  <c r="E2679"/>
  <c r="D2679"/>
  <c r="L2678"/>
  <c r="K2678"/>
  <c r="J2678"/>
  <c r="I2678"/>
  <c r="H2678"/>
  <c r="G2678"/>
  <c r="F2678"/>
  <c r="E2678"/>
  <c r="D2678"/>
  <c r="L2677"/>
  <c r="K2677"/>
  <c r="J2677"/>
  <c r="I2677"/>
  <c r="H2677"/>
  <c r="G2677"/>
  <c r="F2677"/>
  <c r="E2677"/>
  <c r="D2677"/>
  <c r="L2676"/>
  <c r="K2676"/>
  <c r="J2676"/>
  <c r="I2676"/>
  <c r="H2676"/>
  <c r="G2676"/>
  <c r="F2676"/>
  <c r="E2676"/>
  <c r="D2676"/>
  <c r="L2675"/>
  <c r="K2675"/>
  <c r="J2675"/>
  <c r="I2675"/>
  <c r="H2675"/>
  <c r="G2675"/>
  <c r="F2675"/>
  <c r="E2675"/>
  <c r="D2675"/>
  <c r="L2674"/>
  <c r="K2674"/>
  <c r="J2674"/>
  <c r="I2674"/>
  <c r="H2674"/>
  <c r="G2674"/>
  <c r="F2674"/>
  <c r="E2674"/>
  <c r="D2674"/>
  <c r="L2673"/>
  <c r="K2673"/>
  <c r="J2673"/>
  <c r="I2673"/>
  <c r="H2673"/>
  <c r="G2673"/>
  <c r="F2673"/>
  <c r="E2673"/>
  <c r="D2673"/>
  <c r="L2672"/>
  <c r="K2672"/>
  <c r="J2672"/>
  <c r="I2672"/>
  <c r="H2672"/>
  <c r="G2672"/>
  <c r="F2672"/>
  <c r="E2672"/>
  <c r="D2672"/>
  <c r="L2671"/>
  <c r="K2671"/>
  <c r="J2671"/>
  <c r="I2671"/>
  <c r="H2671"/>
  <c r="G2671"/>
  <c r="F2671"/>
  <c r="E2671"/>
  <c r="D2671"/>
  <c r="L2670"/>
  <c r="K2670"/>
  <c r="J2670"/>
  <c r="I2670"/>
  <c r="H2670"/>
  <c r="G2670"/>
  <c r="F2670"/>
  <c r="E2670"/>
  <c r="D2670"/>
  <c r="L2669"/>
  <c r="K2669"/>
  <c r="J2669"/>
  <c r="I2669"/>
  <c r="H2669"/>
  <c r="G2669"/>
  <c r="F2669"/>
  <c r="E2669"/>
  <c r="D2669"/>
  <c r="L2668"/>
  <c r="K2668"/>
  <c r="J2668"/>
  <c r="I2668"/>
  <c r="H2668"/>
  <c r="G2668"/>
  <c r="F2668"/>
  <c r="E2668"/>
  <c r="D2668"/>
  <c r="L2667"/>
  <c r="K2667"/>
  <c r="J2667"/>
  <c r="I2667"/>
  <c r="H2667"/>
  <c r="G2667"/>
  <c r="F2667"/>
  <c r="E2667"/>
  <c r="D2667"/>
  <c r="L2666"/>
  <c r="K2666"/>
  <c r="J2666"/>
  <c r="I2666"/>
  <c r="H2666"/>
  <c r="G2666"/>
  <c r="F2666"/>
  <c r="E2666"/>
  <c r="D2666"/>
  <c r="L2665"/>
  <c r="K2665"/>
  <c r="J2665"/>
  <c r="I2665"/>
  <c r="H2665"/>
  <c r="G2665"/>
  <c r="F2665"/>
  <c r="E2665"/>
  <c r="D2665"/>
  <c r="L2664"/>
  <c r="K2664"/>
  <c r="J2664"/>
  <c r="I2664"/>
  <c r="H2664"/>
  <c r="G2664"/>
  <c r="F2664"/>
  <c r="E2664"/>
  <c r="D2664"/>
  <c r="L2663"/>
  <c r="K2663"/>
  <c r="J2663"/>
  <c r="I2663"/>
  <c r="H2663"/>
  <c r="G2663"/>
  <c r="F2663"/>
  <c r="E2663"/>
  <c r="D2663"/>
  <c r="L2662"/>
  <c r="K2662"/>
  <c r="J2662"/>
  <c r="I2662"/>
  <c r="H2662"/>
  <c r="G2662"/>
  <c r="F2662"/>
  <c r="E2662"/>
  <c r="D2662"/>
  <c r="L2661"/>
  <c r="K2661"/>
  <c r="J2661"/>
  <c r="I2661"/>
  <c r="H2661"/>
  <c r="G2661"/>
  <c r="F2661"/>
  <c r="E2661"/>
  <c r="D2661"/>
  <c r="L2660"/>
  <c r="K2660"/>
  <c r="J2660"/>
  <c r="I2660"/>
  <c r="H2660"/>
  <c r="G2660"/>
  <c r="F2660"/>
  <c r="E2660"/>
  <c r="D2660"/>
  <c r="L2659"/>
  <c r="K2659"/>
  <c r="J2659"/>
  <c r="I2659"/>
  <c r="H2659"/>
  <c r="G2659"/>
  <c r="F2659"/>
  <c r="E2659"/>
  <c r="D2659"/>
  <c r="L2658"/>
  <c r="K2658"/>
  <c r="J2658"/>
  <c r="I2658"/>
  <c r="H2658"/>
  <c r="G2658"/>
  <c r="F2658"/>
  <c r="E2658"/>
  <c r="D2658"/>
  <c r="L2657"/>
  <c r="K2657"/>
  <c r="J2657"/>
  <c r="I2657"/>
  <c r="H2657"/>
  <c r="G2657"/>
  <c r="F2657"/>
  <c r="E2657"/>
  <c r="D2657"/>
  <c r="L2656"/>
  <c r="K2656"/>
  <c r="J2656"/>
  <c r="I2656"/>
  <c r="H2656"/>
  <c r="G2656"/>
  <c r="F2656"/>
  <c r="E2656"/>
  <c r="D2656"/>
  <c r="L2655"/>
  <c r="K2655"/>
  <c r="J2655"/>
  <c r="I2655"/>
  <c r="H2655"/>
  <c r="G2655"/>
  <c r="F2655"/>
  <c r="E2655"/>
  <c r="D2655"/>
  <c r="L2654"/>
  <c r="K2654"/>
  <c r="J2654"/>
  <c r="I2654"/>
  <c r="H2654"/>
  <c r="G2654"/>
  <c r="F2654"/>
  <c r="E2654"/>
  <c r="D2654"/>
  <c r="L2653"/>
  <c r="K2653"/>
  <c r="J2653"/>
  <c r="I2653"/>
  <c r="H2653"/>
  <c r="G2653"/>
  <c r="F2653"/>
  <c r="E2653"/>
  <c r="D2653"/>
  <c r="L2652"/>
  <c r="K2652"/>
  <c r="J2652"/>
  <c r="I2652"/>
  <c r="H2652"/>
  <c r="G2652"/>
  <c r="F2652"/>
  <c r="E2652"/>
  <c r="D2652"/>
  <c r="L2651"/>
  <c r="K2651"/>
  <c r="J2651"/>
  <c r="I2651"/>
  <c r="H2651"/>
  <c r="G2651"/>
  <c r="F2651"/>
  <c r="E2651"/>
  <c r="D2651"/>
  <c r="L2650"/>
  <c r="K2650"/>
  <c r="J2650"/>
  <c r="I2650"/>
  <c r="H2650"/>
  <c r="G2650"/>
  <c r="F2650"/>
  <c r="E2650"/>
  <c r="D2650"/>
  <c r="L2649"/>
  <c r="K2649"/>
  <c r="J2649"/>
  <c r="I2649"/>
  <c r="H2649"/>
  <c r="G2649"/>
  <c r="F2649"/>
  <c r="E2649"/>
  <c r="D2649"/>
  <c r="L2648"/>
  <c r="K2648"/>
  <c r="J2648"/>
  <c r="I2648"/>
  <c r="H2648"/>
  <c r="G2648"/>
  <c r="F2648"/>
  <c r="E2648"/>
  <c r="D2648"/>
  <c r="L2647"/>
  <c r="K2647"/>
  <c r="J2647"/>
  <c r="I2647"/>
  <c r="H2647"/>
  <c r="G2647"/>
  <c r="F2647"/>
  <c r="E2647"/>
  <c r="D2647"/>
  <c r="L2646"/>
  <c r="K2646"/>
  <c r="J2646"/>
  <c r="I2646"/>
  <c r="H2646"/>
  <c r="G2646"/>
  <c r="F2646"/>
  <c r="E2646"/>
  <c r="D2646"/>
  <c r="L2645"/>
  <c r="K2645"/>
  <c r="J2645"/>
  <c r="I2645"/>
  <c r="H2645"/>
  <c r="G2645"/>
  <c r="F2645"/>
  <c r="E2645"/>
  <c r="D2645"/>
  <c r="L2644"/>
  <c r="K2644"/>
  <c r="J2644"/>
  <c r="I2644"/>
  <c r="H2644"/>
  <c r="G2644"/>
  <c r="F2644"/>
  <c r="E2644"/>
  <c r="D2644"/>
  <c r="L2643"/>
  <c r="K2643"/>
  <c r="J2643"/>
  <c r="I2643"/>
  <c r="H2643"/>
  <c r="G2643"/>
  <c r="F2643"/>
  <c r="E2643"/>
  <c r="D2643"/>
  <c r="L2642"/>
  <c r="K2642"/>
  <c r="J2642"/>
  <c r="I2642"/>
  <c r="H2642"/>
  <c r="G2642"/>
  <c r="F2642"/>
  <c r="E2642"/>
  <c r="D2642"/>
  <c r="L2641"/>
  <c r="K2641"/>
  <c r="J2641"/>
  <c r="I2641"/>
  <c r="H2641"/>
  <c r="G2641"/>
  <c r="F2641"/>
  <c r="E2641"/>
  <c r="D2641"/>
  <c r="L2640"/>
  <c r="K2640"/>
  <c r="J2640"/>
  <c r="I2640"/>
  <c r="H2640"/>
  <c r="G2640"/>
  <c r="F2640"/>
  <c r="E2640"/>
  <c r="D2640"/>
  <c r="L2639"/>
  <c r="K2639"/>
  <c r="J2639"/>
  <c r="I2639"/>
  <c r="H2639"/>
  <c r="G2639"/>
  <c r="F2639"/>
  <c r="E2639"/>
  <c r="D2639"/>
  <c r="L2638"/>
  <c r="K2638"/>
  <c r="J2638"/>
  <c r="I2638"/>
  <c r="H2638"/>
  <c r="G2638"/>
  <c r="F2638"/>
  <c r="E2638"/>
  <c r="D2638"/>
  <c r="L2637"/>
  <c r="K2637"/>
  <c r="J2637"/>
  <c r="I2637"/>
  <c r="H2637"/>
  <c r="G2637"/>
  <c r="F2637"/>
  <c r="E2637"/>
  <c r="D2637"/>
  <c r="L2636"/>
  <c r="K2636"/>
  <c r="J2636"/>
  <c r="I2636"/>
  <c r="H2636"/>
  <c r="G2636"/>
  <c r="F2636"/>
  <c r="E2636"/>
  <c r="D2636"/>
  <c r="L2635"/>
  <c r="K2635"/>
  <c r="J2635"/>
  <c r="I2635"/>
  <c r="H2635"/>
  <c r="G2635"/>
  <c r="F2635"/>
  <c r="E2635"/>
  <c r="D2635"/>
  <c r="L2634"/>
  <c r="K2634"/>
  <c r="J2634"/>
  <c r="I2634"/>
  <c r="H2634"/>
  <c r="G2634"/>
  <c r="F2634"/>
  <c r="E2634"/>
  <c r="D2634"/>
  <c r="L2633"/>
  <c r="K2633"/>
  <c r="J2633"/>
  <c r="I2633"/>
  <c r="H2633"/>
  <c r="G2633"/>
  <c r="F2633"/>
  <c r="E2633"/>
  <c r="D2633"/>
  <c r="L2632"/>
  <c r="K2632"/>
  <c r="J2632"/>
  <c r="I2632"/>
  <c r="H2632"/>
  <c r="G2632"/>
  <c r="F2632"/>
  <c r="E2632"/>
  <c r="D2632"/>
  <c r="L2631"/>
  <c r="K2631"/>
  <c r="J2631"/>
  <c r="I2631"/>
  <c r="H2631"/>
  <c r="G2631"/>
  <c r="F2631"/>
  <c r="E2631"/>
  <c r="D2631"/>
  <c r="L2630"/>
  <c r="K2630"/>
  <c r="J2630"/>
  <c r="I2630"/>
  <c r="H2630"/>
  <c r="G2630"/>
  <c r="F2630"/>
  <c r="E2630"/>
  <c r="D2630"/>
  <c r="L2629"/>
  <c r="K2629"/>
  <c r="J2629"/>
  <c r="I2629"/>
  <c r="H2629"/>
  <c r="G2629"/>
  <c r="F2629"/>
  <c r="E2629"/>
  <c r="D2629"/>
  <c r="L2628"/>
  <c r="K2628"/>
  <c r="J2628"/>
  <c r="I2628"/>
  <c r="H2628"/>
  <c r="G2628"/>
  <c r="F2628"/>
  <c r="E2628"/>
  <c r="D2628"/>
  <c r="L2627"/>
  <c r="K2627"/>
  <c r="J2627"/>
  <c r="I2627"/>
  <c r="H2627"/>
  <c r="G2627"/>
  <c r="F2627"/>
  <c r="E2627"/>
  <c r="D2627"/>
  <c r="L2626"/>
  <c r="K2626"/>
  <c r="J2626"/>
  <c r="I2626"/>
  <c r="H2626"/>
  <c r="G2626"/>
  <c r="F2626"/>
  <c r="E2626"/>
  <c r="D2626"/>
  <c r="L2625"/>
  <c r="K2625"/>
  <c r="J2625"/>
  <c r="I2625"/>
  <c r="H2625"/>
  <c r="G2625"/>
  <c r="F2625"/>
  <c r="E2625"/>
  <c r="D2625"/>
  <c r="L2624"/>
  <c r="K2624"/>
  <c r="J2624"/>
  <c r="I2624"/>
  <c r="H2624"/>
  <c r="G2624"/>
  <c r="F2624"/>
  <c r="E2624"/>
  <c r="D2624"/>
  <c r="L2623"/>
  <c r="K2623"/>
  <c r="J2623"/>
  <c r="I2623"/>
  <c r="H2623"/>
  <c r="G2623"/>
  <c r="F2623"/>
  <c r="E2623"/>
  <c r="D2623"/>
  <c r="L2622"/>
  <c r="K2622"/>
  <c r="J2622"/>
  <c r="I2622"/>
  <c r="H2622"/>
  <c r="G2622"/>
  <c r="F2622"/>
  <c r="E2622"/>
  <c r="D2622"/>
  <c r="L2621"/>
  <c r="K2621"/>
  <c r="J2621"/>
  <c r="I2621"/>
  <c r="H2621"/>
  <c r="G2621"/>
  <c r="F2621"/>
  <c r="E2621"/>
  <c r="D2621"/>
  <c r="L2620"/>
  <c r="K2620"/>
  <c r="J2620"/>
  <c r="I2620"/>
  <c r="H2620"/>
  <c r="G2620"/>
  <c r="F2620"/>
  <c r="E2620"/>
  <c r="D2620"/>
  <c r="L2619"/>
  <c r="K2619"/>
  <c r="J2619"/>
  <c r="I2619"/>
  <c r="H2619"/>
  <c r="G2619"/>
  <c r="F2619"/>
  <c r="E2619"/>
  <c r="D2619"/>
  <c r="L2618"/>
  <c r="K2618"/>
  <c r="J2618"/>
  <c r="I2618"/>
  <c r="H2618"/>
  <c r="G2618"/>
  <c r="F2618"/>
  <c r="E2618"/>
  <c r="D2618"/>
  <c r="L2617"/>
  <c r="K2617"/>
  <c r="J2617"/>
  <c r="I2617"/>
  <c r="H2617"/>
  <c r="G2617"/>
  <c r="F2617"/>
  <c r="E2617"/>
  <c r="D2617"/>
  <c r="L2616"/>
  <c r="K2616"/>
  <c r="J2616"/>
  <c r="I2616"/>
  <c r="H2616"/>
  <c r="G2616"/>
  <c r="F2616"/>
  <c r="E2616"/>
  <c r="D2616"/>
  <c r="L2615"/>
  <c r="K2615"/>
  <c r="J2615"/>
  <c r="I2615"/>
  <c r="H2615"/>
  <c r="G2615"/>
  <c r="F2615"/>
  <c r="E2615"/>
  <c r="D2615"/>
  <c r="L2614"/>
  <c r="K2614"/>
  <c r="J2614"/>
  <c r="I2614"/>
  <c r="H2614"/>
  <c r="G2614"/>
  <c r="F2614"/>
  <c r="E2614"/>
  <c r="D2614"/>
  <c r="L2613"/>
  <c r="K2613"/>
  <c r="J2613"/>
  <c r="I2613"/>
  <c r="H2613"/>
  <c r="G2613"/>
  <c r="F2613"/>
  <c r="E2613"/>
  <c r="D2613"/>
  <c r="L2612"/>
  <c r="K2612"/>
  <c r="J2612"/>
  <c r="I2612"/>
  <c r="H2612"/>
  <c r="G2612"/>
  <c r="F2612"/>
  <c r="E2612"/>
  <c r="D2612"/>
  <c r="L2611"/>
  <c r="K2611"/>
  <c r="J2611"/>
  <c r="I2611"/>
  <c r="H2611"/>
  <c r="G2611"/>
  <c r="F2611"/>
  <c r="E2611"/>
  <c r="D2611"/>
  <c r="L2610"/>
  <c r="K2610"/>
  <c r="J2610"/>
  <c r="I2610"/>
  <c r="H2610"/>
  <c r="G2610"/>
  <c r="F2610"/>
  <c r="E2610"/>
  <c r="D2610"/>
  <c r="L2609"/>
  <c r="K2609"/>
  <c r="J2609"/>
  <c r="I2609"/>
  <c r="H2609"/>
  <c r="G2609"/>
  <c r="F2609"/>
  <c r="E2609"/>
  <c r="D2609"/>
  <c r="L2608"/>
  <c r="K2608"/>
  <c r="J2608"/>
  <c r="I2608"/>
  <c r="H2608"/>
  <c r="G2608"/>
  <c r="F2608"/>
  <c r="E2608"/>
  <c r="D2608"/>
  <c r="L2607"/>
  <c r="K2607"/>
  <c r="J2607"/>
  <c r="I2607"/>
  <c r="H2607"/>
  <c r="G2607"/>
  <c r="F2607"/>
  <c r="E2607"/>
  <c r="D2607"/>
  <c r="L2606"/>
  <c r="K2606"/>
  <c r="J2606"/>
  <c r="I2606"/>
  <c r="H2606"/>
  <c r="G2606"/>
  <c r="F2606"/>
  <c r="E2606"/>
  <c r="D2606"/>
  <c r="L2605"/>
  <c r="K2605"/>
  <c r="J2605"/>
  <c r="I2605"/>
  <c r="H2605"/>
  <c r="G2605"/>
  <c r="F2605"/>
  <c r="E2605"/>
  <c r="D2605"/>
  <c r="L2604"/>
  <c r="K2604"/>
  <c r="J2604"/>
  <c r="I2604"/>
  <c r="H2604"/>
  <c r="G2604"/>
  <c r="F2604"/>
  <c r="E2604"/>
  <c r="D2604"/>
  <c r="L2603"/>
  <c r="K2603"/>
  <c r="J2603"/>
  <c r="I2603"/>
  <c r="H2603"/>
  <c r="G2603"/>
  <c r="F2603"/>
  <c r="E2603"/>
  <c r="D2603"/>
  <c r="L2602"/>
  <c r="K2602"/>
  <c r="J2602"/>
  <c r="I2602"/>
  <c r="H2602"/>
  <c r="G2602"/>
  <c r="F2602"/>
  <c r="E2602"/>
  <c r="D2602"/>
  <c r="L2601"/>
  <c r="K2601"/>
  <c r="J2601"/>
  <c r="I2601"/>
  <c r="H2601"/>
  <c r="G2601"/>
  <c r="F2601"/>
  <c r="E2601"/>
  <c r="D2601"/>
  <c r="L2600"/>
  <c r="K2600"/>
  <c r="J2600"/>
  <c r="I2600"/>
  <c r="H2600"/>
  <c r="G2600"/>
  <c r="F2600"/>
  <c r="E2600"/>
  <c r="D2600"/>
  <c r="L2599"/>
  <c r="K2599"/>
  <c r="J2599"/>
  <c r="I2599"/>
  <c r="H2599"/>
  <c r="G2599"/>
  <c r="F2599"/>
  <c r="E2599"/>
  <c r="D2599"/>
  <c r="L2598"/>
  <c r="K2598"/>
  <c r="J2598"/>
  <c r="I2598"/>
  <c r="H2598"/>
  <c r="G2598"/>
  <c r="F2598"/>
  <c r="E2598"/>
  <c r="D2598"/>
  <c r="L2597"/>
  <c r="K2597"/>
  <c r="J2597"/>
  <c r="I2597"/>
  <c r="H2597"/>
  <c r="G2597"/>
  <c r="F2597"/>
  <c r="E2597"/>
  <c r="D2597"/>
  <c r="L2596"/>
  <c r="K2596"/>
  <c r="J2596"/>
  <c r="I2596"/>
  <c r="H2596"/>
  <c r="G2596"/>
  <c r="F2596"/>
  <c r="E2596"/>
  <c r="D2596"/>
  <c r="L2595"/>
  <c r="K2595"/>
  <c r="J2595"/>
  <c r="I2595"/>
  <c r="H2595"/>
  <c r="G2595"/>
  <c r="F2595"/>
  <c r="E2595"/>
  <c r="D2595"/>
  <c r="L2594"/>
  <c r="K2594"/>
  <c r="J2594"/>
  <c r="I2594"/>
  <c r="H2594"/>
  <c r="G2594"/>
  <c r="F2594"/>
  <c r="E2594"/>
  <c r="D2594"/>
  <c r="L2593"/>
  <c r="K2593"/>
  <c r="J2593"/>
  <c r="I2593"/>
  <c r="H2593"/>
  <c r="G2593"/>
  <c r="F2593"/>
  <c r="E2593"/>
  <c r="D2593"/>
  <c r="L2592"/>
  <c r="K2592"/>
  <c r="J2592"/>
  <c r="I2592"/>
  <c r="H2592"/>
  <c r="G2592"/>
  <c r="F2592"/>
  <c r="E2592"/>
  <c r="D2592"/>
  <c r="L2591"/>
  <c r="K2591"/>
  <c r="J2591"/>
  <c r="I2591"/>
  <c r="H2591"/>
  <c r="G2591"/>
  <c r="F2591"/>
  <c r="E2591"/>
  <c r="D2591"/>
  <c r="L2590"/>
  <c r="K2590"/>
  <c r="J2590"/>
  <c r="I2590"/>
  <c r="H2590"/>
  <c r="G2590"/>
  <c r="F2590"/>
  <c r="E2590"/>
  <c r="D2590"/>
  <c r="L2589"/>
  <c r="K2589"/>
  <c r="J2589"/>
  <c r="I2589"/>
  <c r="H2589"/>
  <c r="G2589"/>
  <c r="F2589"/>
  <c r="E2589"/>
  <c r="D2589"/>
  <c r="L2588"/>
  <c r="K2588"/>
  <c r="J2588"/>
  <c r="I2588"/>
  <c r="H2588"/>
  <c r="G2588"/>
  <c r="F2588"/>
  <c r="E2588"/>
  <c r="D2588"/>
  <c r="L2587"/>
  <c r="K2587"/>
  <c r="J2587"/>
  <c r="I2587"/>
  <c r="H2587"/>
  <c r="G2587"/>
  <c r="F2587"/>
  <c r="E2587"/>
  <c r="D2587"/>
  <c r="L2586"/>
  <c r="K2586"/>
  <c r="J2586"/>
  <c r="I2586"/>
  <c r="H2586"/>
  <c r="G2586"/>
  <c r="F2586"/>
  <c r="E2586"/>
  <c r="D2586"/>
  <c r="L2585"/>
  <c r="K2585"/>
  <c r="J2585"/>
  <c r="I2585"/>
  <c r="H2585"/>
  <c r="G2585"/>
  <c r="F2585"/>
  <c r="E2585"/>
  <c r="D2585"/>
  <c r="L2584"/>
  <c r="K2584"/>
  <c r="J2584"/>
  <c r="I2584"/>
  <c r="H2584"/>
  <c r="G2584"/>
  <c r="F2584"/>
  <c r="E2584"/>
  <c r="D2584"/>
  <c r="L2583"/>
  <c r="K2583"/>
  <c r="J2583"/>
  <c r="I2583"/>
  <c r="H2583"/>
  <c r="G2583"/>
  <c r="F2583"/>
  <c r="E2583"/>
  <c r="D2583"/>
  <c r="L2582"/>
  <c r="K2582"/>
  <c r="J2582"/>
  <c r="I2582"/>
  <c r="H2582"/>
  <c r="G2582"/>
  <c r="F2582"/>
  <c r="E2582"/>
  <c r="D2582"/>
  <c r="L2581"/>
  <c r="K2581"/>
  <c r="J2581"/>
  <c r="I2581"/>
  <c r="H2581"/>
  <c r="G2581"/>
  <c r="F2581"/>
  <c r="E2581"/>
  <c r="D2581"/>
  <c r="L2580"/>
  <c r="K2580"/>
  <c r="J2580"/>
  <c r="I2580"/>
  <c r="H2580"/>
  <c r="G2580"/>
  <c r="F2580"/>
  <c r="E2580"/>
  <c r="D2580"/>
  <c r="L2579"/>
  <c r="K2579"/>
  <c r="J2579"/>
  <c r="I2579"/>
  <c r="H2579"/>
  <c r="G2579"/>
  <c r="F2579"/>
  <c r="E2579"/>
  <c r="D2579"/>
  <c r="L2578"/>
  <c r="K2578"/>
  <c r="J2578"/>
  <c r="I2578"/>
  <c r="H2578"/>
  <c r="G2578"/>
  <c r="F2578"/>
  <c r="E2578"/>
  <c r="D2578"/>
  <c r="L2577"/>
  <c r="K2577"/>
  <c r="J2577"/>
  <c r="I2577"/>
  <c r="H2577"/>
  <c r="G2577"/>
  <c r="F2577"/>
  <c r="E2577"/>
  <c r="D2577"/>
  <c r="L2576"/>
  <c r="K2576"/>
  <c r="J2576"/>
  <c r="I2576"/>
  <c r="H2576"/>
  <c r="G2576"/>
  <c r="F2576"/>
  <c r="E2576"/>
  <c r="D2576"/>
  <c r="L2575"/>
  <c r="K2575"/>
  <c r="J2575"/>
  <c r="I2575"/>
  <c r="H2575"/>
  <c r="G2575"/>
  <c r="F2575"/>
  <c r="E2575"/>
  <c r="D2575"/>
  <c r="L2574"/>
  <c r="K2574"/>
  <c r="J2574"/>
  <c r="I2574"/>
  <c r="H2574"/>
  <c r="G2574"/>
  <c r="F2574"/>
  <c r="E2574"/>
  <c r="D2574"/>
  <c r="L2573"/>
  <c r="K2573"/>
  <c r="J2573"/>
  <c r="I2573"/>
  <c r="H2573"/>
  <c r="G2573"/>
  <c r="F2573"/>
  <c r="E2573"/>
  <c r="D2573"/>
  <c r="L2572"/>
  <c r="K2572"/>
  <c r="J2572"/>
  <c r="I2572"/>
  <c r="H2572"/>
  <c r="G2572"/>
  <c r="F2572"/>
  <c r="E2572"/>
  <c r="D2572"/>
  <c r="L2571"/>
  <c r="K2571"/>
  <c r="J2571"/>
  <c r="I2571"/>
  <c r="H2571"/>
  <c r="G2571"/>
  <c r="F2571"/>
  <c r="E2571"/>
  <c r="D2571"/>
  <c r="L2570"/>
  <c r="K2570"/>
  <c r="J2570"/>
  <c r="I2570"/>
  <c r="H2570"/>
  <c r="G2570"/>
  <c r="F2570"/>
  <c r="E2570"/>
  <c r="D2570"/>
  <c r="L2569"/>
  <c r="K2569"/>
  <c r="J2569"/>
  <c r="I2569"/>
  <c r="H2569"/>
  <c r="G2569"/>
  <c r="F2569"/>
  <c r="E2569"/>
  <c r="D2569"/>
  <c r="L2568"/>
  <c r="K2568"/>
  <c r="J2568"/>
  <c r="I2568"/>
  <c r="H2568"/>
  <c r="G2568"/>
  <c r="F2568"/>
  <c r="E2568"/>
  <c r="D2568"/>
  <c r="L2567"/>
  <c r="K2567"/>
  <c r="J2567"/>
  <c r="I2567"/>
  <c r="H2567"/>
  <c r="G2567"/>
  <c r="F2567"/>
  <c r="E2567"/>
  <c r="D2567"/>
  <c r="L2566"/>
  <c r="K2566"/>
  <c r="J2566"/>
  <c r="I2566"/>
  <c r="H2566"/>
  <c r="G2566"/>
  <c r="F2566"/>
  <c r="E2566"/>
  <c r="D2566"/>
  <c r="L2565"/>
  <c r="K2565"/>
  <c r="J2565"/>
  <c r="I2565"/>
  <c r="H2565"/>
  <c r="G2565"/>
  <c r="F2565"/>
  <c r="E2565"/>
  <c r="D2565"/>
  <c r="L2564"/>
  <c r="K2564"/>
  <c r="J2564"/>
  <c r="I2564"/>
  <c r="H2564"/>
  <c r="G2564"/>
  <c r="F2564"/>
  <c r="E2564"/>
  <c r="D2564"/>
  <c r="L2563"/>
  <c r="K2563"/>
  <c r="J2563"/>
  <c r="I2563"/>
  <c r="H2563"/>
  <c r="G2563"/>
  <c r="F2563"/>
  <c r="E2563"/>
  <c r="D2563"/>
  <c r="L2562"/>
  <c r="K2562"/>
  <c r="J2562"/>
  <c r="I2562"/>
  <c r="H2562"/>
  <c r="G2562"/>
  <c r="F2562"/>
  <c r="E2562"/>
  <c r="D2562"/>
  <c r="L2561"/>
  <c r="K2561"/>
  <c r="J2561"/>
  <c r="I2561"/>
  <c r="H2561"/>
  <c r="G2561"/>
  <c r="F2561"/>
  <c r="E2561"/>
  <c r="D2561"/>
  <c r="L2560"/>
  <c r="K2560"/>
  <c r="J2560"/>
  <c r="I2560"/>
  <c r="H2560"/>
  <c r="G2560"/>
  <c r="F2560"/>
  <c r="E2560"/>
  <c r="D2560"/>
  <c r="L2559"/>
  <c r="K2559"/>
  <c r="J2559"/>
  <c r="I2559"/>
  <c r="H2559"/>
  <c r="G2559"/>
  <c r="F2559"/>
  <c r="E2559"/>
  <c r="D2559"/>
  <c r="L2558"/>
  <c r="K2558"/>
  <c r="J2558"/>
  <c r="I2558"/>
  <c r="H2558"/>
  <c r="G2558"/>
  <c r="F2558"/>
  <c r="E2558"/>
  <c r="D2558"/>
  <c r="L2557"/>
  <c r="K2557"/>
  <c r="J2557"/>
  <c r="I2557"/>
  <c r="H2557"/>
  <c r="G2557"/>
  <c r="F2557"/>
  <c r="E2557"/>
  <c r="D2557"/>
  <c r="L2556"/>
  <c r="K2556"/>
  <c r="J2556"/>
  <c r="I2556"/>
  <c r="H2556"/>
  <c r="G2556"/>
  <c r="F2556"/>
  <c r="E2556"/>
  <c r="D2556"/>
  <c r="L2555"/>
  <c r="K2555"/>
  <c r="J2555"/>
  <c r="I2555"/>
  <c r="H2555"/>
  <c r="G2555"/>
  <c r="F2555"/>
  <c r="E2555"/>
  <c r="D2555"/>
  <c r="L2554"/>
  <c r="K2554"/>
  <c r="J2554"/>
  <c r="I2554"/>
  <c r="H2554"/>
  <c r="G2554"/>
  <c r="F2554"/>
  <c r="E2554"/>
  <c r="D2554"/>
  <c r="L2553"/>
  <c r="K2553"/>
  <c r="J2553"/>
  <c r="I2553"/>
  <c r="H2553"/>
  <c r="G2553"/>
  <c r="F2553"/>
  <c r="E2553"/>
  <c r="D2553"/>
  <c r="L2552"/>
  <c r="K2552"/>
  <c r="J2552"/>
  <c r="I2552"/>
  <c r="H2552"/>
  <c r="G2552"/>
  <c r="F2552"/>
  <c r="E2552"/>
  <c r="D2552"/>
  <c r="L2551"/>
  <c r="K2551"/>
  <c r="J2551"/>
  <c r="I2551"/>
  <c r="H2551"/>
  <c r="G2551"/>
  <c r="F2551"/>
  <c r="E2551"/>
  <c r="D2551"/>
  <c r="L2550"/>
  <c r="K2550"/>
  <c r="J2550"/>
  <c r="I2550"/>
  <c r="H2550"/>
  <c r="G2550"/>
  <c r="F2550"/>
  <c r="E2550"/>
  <c r="D2550"/>
  <c r="L2549"/>
  <c r="K2549"/>
  <c r="J2549"/>
  <c r="I2549"/>
  <c r="H2549"/>
  <c r="G2549"/>
  <c r="F2549"/>
  <c r="E2549"/>
  <c r="D2549"/>
  <c r="L2548"/>
  <c r="K2548"/>
  <c r="J2548"/>
  <c r="I2548"/>
  <c r="H2548"/>
  <c r="G2548"/>
  <c r="F2548"/>
  <c r="E2548"/>
  <c r="D2548"/>
  <c r="L2547"/>
  <c r="K2547"/>
  <c r="J2547"/>
  <c r="I2547"/>
  <c r="H2547"/>
  <c r="G2547"/>
  <c r="F2547"/>
  <c r="E2547"/>
  <c r="D2547"/>
  <c r="L2546"/>
  <c r="K2546"/>
  <c r="J2546"/>
  <c r="I2546"/>
  <c r="H2546"/>
  <c r="G2546"/>
  <c r="F2546"/>
  <c r="E2546"/>
  <c r="D2546"/>
  <c r="L2545"/>
  <c r="K2545"/>
  <c r="J2545"/>
  <c r="I2545"/>
  <c r="H2545"/>
  <c r="G2545"/>
  <c r="F2545"/>
  <c r="E2545"/>
  <c r="D2545"/>
  <c r="L2544"/>
  <c r="K2544"/>
  <c r="J2544"/>
  <c r="I2544"/>
  <c r="H2544"/>
  <c r="G2544"/>
  <c r="F2544"/>
  <c r="E2544"/>
  <c r="D2544"/>
  <c r="L2543"/>
  <c r="K2543"/>
  <c r="J2543"/>
  <c r="I2543"/>
  <c r="H2543"/>
  <c r="G2543"/>
  <c r="F2543"/>
  <c r="E2543"/>
  <c r="D2543"/>
  <c r="L2542"/>
  <c r="K2542"/>
  <c r="J2542"/>
  <c r="I2542"/>
  <c r="H2542"/>
  <c r="G2542"/>
  <c r="F2542"/>
  <c r="E2542"/>
  <c r="D2542"/>
  <c r="L2541"/>
  <c r="K2541"/>
  <c r="J2541"/>
  <c r="I2541"/>
  <c r="H2541"/>
  <c r="G2541"/>
  <c r="F2541"/>
  <c r="E2541"/>
  <c r="D2541"/>
  <c r="L2540"/>
  <c r="K2540"/>
  <c r="J2540"/>
  <c r="I2540"/>
  <c r="H2540"/>
  <c r="G2540"/>
  <c r="F2540"/>
  <c r="E2540"/>
  <c r="D2540"/>
  <c r="L2539"/>
  <c r="K2539"/>
  <c r="J2539"/>
  <c r="I2539"/>
  <c r="H2539"/>
  <c r="G2539"/>
  <c r="F2539"/>
  <c r="E2539"/>
  <c r="D2539"/>
  <c r="L2538"/>
  <c r="K2538"/>
  <c r="J2538"/>
  <c r="I2538"/>
  <c r="H2538"/>
  <c r="G2538"/>
  <c r="F2538"/>
  <c r="E2538"/>
  <c r="D2538"/>
  <c r="L2537"/>
  <c r="K2537"/>
  <c r="J2537"/>
  <c r="I2537"/>
  <c r="H2537"/>
  <c r="G2537"/>
  <c r="F2537"/>
  <c r="E2537"/>
  <c r="D2537"/>
  <c r="L2536"/>
  <c r="K2536"/>
  <c r="J2536"/>
  <c r="I2536"/>
  <c r="H2536"/>
  <c r="G2536"/>
  <c r="F2536"/>
  <c r="E2536"/>
  <c r="D2536"/>
  <c r="L2535"/>
  <c r="K2535"/>
  <c r="J2535"/>
  <c r="I2535"/>
  <c r="H2535"/>
  <c r="G2535"/>
  <c r="F2535"/>
  <c r="E2535"/>
  <c r="D2535"/>
  <c r="L2534"/>
  <c r="K2534"/>
  <c r="J2534"/>
  <c r="I2534"/>
  <c r="H2534"/>
  <c r="G2534"/>
  <c r="F2534"/>
  <c r="E2534"/>
  <c r="D2534"/>
  <c r="L2533"/>
  <c r="K2533"/>
  <c r="J2533"/>
  <c r="I2533"/>
  <c r="H2533"/>
  <c r="G2533"/>
  <c r="F2533"/>
  <c r="E2533"/>
  <c r="D2533"/>
  <c r="L2532"/>
  <c r="K2532"/>
  <c r="J2532"/>
  <c r="I2532"/>
  <c r="H2532"/>
  <c r="G2532"/>
  <c r="F2532"/>
  <c r="E2532"/>
  <c r="D2532"/>
  <c r="L2531"/>
  <c r="K2531"/>
  <c r="J2531"/>
  <c r="I2531"/>
  <c r="H2531"/>
  <c r="G2531"/>
  <c r="F2531"/>
  <c r="E2531"/>
  <c r="D2531"/>
  <c r="L2530"/>
  <c r="K2530"/>
  <c r="J2530"/>
  <c r="I2530"/>
  <c r="H2530"/>
  <c r="G2530"/>
  <c r="F2530"/>
  <c r="E2530"/>
  <c r="D2530"/>
  <c r="L2529"/>
  <c r="K2529"/>
  <c r="J2529"/>
  <c r="I2529"/>
  <c r="H2529"/>
  <c r="G2529"/>
  <c r="F2529"/>
  <c r="E2529"/>
  <c r="D2529"/>
  <c r="L2528"/>
  <c r="K2528"/>
  <c r="J2528"/>
  <c r="I2528"/>
  <c r="H2528"/>
  <c r="G2528"/>
  <c r="F2528"/>
  <c r="E2528"/>
  <c r="D2528"/>
  <c r="L2527"/>
  <c r="K2527"/>
  <c r="J2527"/>
  <c r="I2527"/>
  <c r="H2527"/>
  <c r="G2527"/>
  <c r="F2527"/>
  <c r="E2527"/>
  <c r="D2527"/>
  <c r="L2526"/>
  <c r="K2526"/>
  <c r="J2526"/>
  <c r="I2526"/>
  <c r="H2526"/>
  <c r="G2526"/>
  <c r="F2526"/>
  <c r="E2526"/>
  <c r="D2526"/>
  <c r="L2525"/>
  <c r="K2525"/>
  <c r="J2525"/>
  <c r="I2525"/>
  <c r="H2525"/>
  <c r="G2525"/>
  <c r="F2525"/>
  <c r="E2525"/>
  <c r="D2525"/>
  <c r="L2524"/>
  <c r="K2524"/>
  <c r="J2524"/>
  <c r="I2524"/>
  <c r="H2524"/>
  <c r="G2524"/>
  <c r="F2524"/>
  <c r="E2524"/>
  <c r="D2524"/>
  <c r="L2523"/>
  <c r="K2523"/>
  <c r="J2523"/>
  <c r="I2523"/>
  <c r="H2523"/>
  <c r="G2523"/>
  <c r="F2523"/>
  <c r="E2523"/>
  <c r="D2523"/>
  <c r="L2522"/>
  <c r="K2522"/>
  <c r="J2522"/>
  <c r="I2522"/>
  <c r="H2522"/>
  <c r="G2522"/>
  <c r="F2522"/>
  <c r="E2522"/>
  <c r="D2522"/>
  <c r="L2521"/>
  <c r="K2521"/>
  <c r="J2521"/>
  <c r="I2521"/>
  <c r="H2521"/>
  <c r="G2521"/>
  <c r="F2521"/>
  <c r="E2521"/>
  <c r="D2521"/>
  <c r="L2520"/>
  <c r="K2520"/>
  <c r="J2520"/>
  <c r="I2520"/>
  <c r="H2520"/>
  <c r="G2520"/>
  <c r="F2520"/>
  <c r="E2520"/>
  <c r="D2520"/>
  <c r="L2519"/>
  <c r="K2519"/>
  <c r="J2519"/>
  <c r="I2519"/>
  <c r="H2519"/>
  <c r="G2519"/>
  <c r="F2519"/>
  <c r="E2519"/>
  <c r="D2519"/>
  <c r="L2518"/>
  <c r="K2518"/>
  <c r="J2518"/>
  <c r="I2518"/>
  <c r="H2518"/>
  <c r="G2518"/>
  <c r="F2518"/>
  <c r="E2518"/>
  <c r="D2518"/>
  <c r="L2517"/>
  <c r="K2517"/>
  <c r="J2517"/>
  <c r="I2517"/>
  <c r="H2517"/>
  <c r="G2517"/>
  <c r="F2517"/>
  <c r="E2517"/>
  <c r="D2517"/>
  <c r="L2516"/>
  <c r="K2516"/>
  <c r="J2516"/>
  <c r="I2516"/>
  <c r="H2516"/>
  <c r="G2516"/>
  <c r="F2516"/>
  <c r="E2516"/>
  <c r="D2516"/>
  <c r="L2515"/>
  <c r="K2515"/>
  <c r="J2515"/>
  <c r="I2515"/>
  <c r="H2515"/>
  <c r="G2515"/>
  <c r="F2515"/>
  <c r="E2515"/>
  <c r="D2515"/>
  <c r="L2514"/>
  <c r="K2514"/>
  <c r="J2514"/>
  <c r="I2514"/>
  <c r="H2514"/>
  <c r="G2514"/>
  <c r="F2514"/>
  <c r="E2514"/>
  <c r="D2514"/>
  <c r="L2513"/>
  <c r="K2513"/>
  <c r="J2513"/>
  <c r="I2513"/>
  <c r="H2513"/>
  <c r="G2513"/>
  <c r="F2513"/>
  <c r="E2513"/>
  <c r="D2513"/>
  <c r="L2512"/>
  <c r="K2512"/>
  <c r="J2512"/>
  <c r="I2512"/>
  <c r="H2512"/>
  <c r="G2512"/>
  <c r="F2512"/>
  <c r="E2512"/>
  <c r="D2512"/>
  <c r="L2511"/>
  <c r="K2511"/>
  <c r="J2511"/>
  <c r="I2511"/>
  <c r="H2511"/>
  <c r="G2511"/>
  <c r="F2511"/>
  <c r="E2511"/>
  <c r="D2511"/>
  <c r="L2510"/>
  <c r="K2510"/>
  <c r="J2510"/>
  <c r="I2510"/>
  <c r="H2510"/>
  <c r="G2510"/>
  <c r="F2510"/>
  <c r="E2510"/>
  <c r="D2510"/>
  <c r="L2509"/>
  <c r="K2509"/>
  <c r="J2509"/>
  <c r="I2509"/>
  <c r="H2509"/>
  <c r="G2509"/>
  <c r="F2509"/>
  <c r="E2509"/>
  <c r="D2509"/>
  <c r="L2508"/>
  <c r="K2508"/>
  <c r="J2508"/>
  <c r="I2508"/>
  <c r="H2508"/>
  <c r="G2508"/>
  <c r="F2508"/>
  <c r="E2508"/>
  <c r="D2508"/>
  <c r="L2507"/>
  <c r="K2507"/>
  <c r="J2507"/>
  <c r="I2507"/>
  <c r="H2507"/>
  <c r="G2507"/>
  <c r="F2507"/>
  <c r="E2507"/>
  <c r="D2507"/>
  <c r="L2506"/>
  <c r="K2506"/>
  <c r="J2506"/>
  <c r="I2506"/>
  <c r="H2506"/>
  <c r="G2506"/>
  <c r="F2506"/>
  <c r="E2506"/>
  <c r="D2506"/>
  <c r="L2505"/>
  <c r="K2505"/>
  <c r="J2505"/>
  <c r="I2505"/>
  <c r="H2505"/>
  <c r="G2505"/>
  <c r="F2505"/>
  <c r="E2505"/>
  <c r="D2505"/>
  <c r="L2504"/>
  <c r="K2504"/>
  <c r="J2504"/>
  <c r="I2504"/>
  <c r="H2504"/>
  <c r="G2504"/>
  <c r="F2504"/>
  <c r="E2504"/>
  <c r="D2504"/>
  <c r="L2503"/>
  <c r="K2503"/>
  <c r="J2503"/>
  <c r="I2503"/>
  <c r="H2503"/>
  <c r="G2503"/>
  <c r="F2503"/>
  <c r="E2503"/>
  <c r="D2503"/>
  <c r="L2502"/>
  <c r="K2502"/>
  <c r="J2502"/>
  <c r="I2502"/>
  <c r="H2502"/>
  <c r="G2502"/>
  <c r="F2502"/>
  <c r="E2502"/>
  <c r="D2502"/>
  <c r="L2501"/>
  <c r="K2501"/>
  <c r="J2501"/>
  <c r="I2501"/>
  <c r="H2501"/>
  <c r="G2501"/>
  <c r="F2501"/>
  <c r="E2501"/>
  <c r="D2501"/>
  <c r="L2500"/>
  <c r="K2500"/>
  <c r="J2500"/>
  <c r="I2500"/>
  <c r="H2500"/>
  <c r="G2500"/>
  <c r="F2500"/>
  <c r="E2500"/>
  <c r="D2500"/>
  <c r="L2499"/>
  <c r="K2499"/>
  <c r="J2499"/>
  <c r="I2499"/>
  <c r="H2499"/>
  <c r="G2499"/>
  <c r="F2499"/>
  <c r="E2499"/>
  <c r="D2499"/>
  <c r="L2498"/>
  <c r="K2498"/>
  <c r="J2498"/>
  <c r="I2498"/>
  <c r="H2498"/>
  <c r="G2498"/>
  <c r="F2498"/>
  <c r="E2498"/>
  <c r="D2498"/>
  <c r="L2497"/>
  <c r="K2497"/>
  <c r="J2497"/>
  <c r="I2497"/>
  <c r="H2497"/>
  <c r="G2497"/>
  <c r="F2497"/>
  <c r="E2497"/>
  <c r="D2497"/>
  <c r="L2496"/>
  <c r="K2496"/>
  <c r="J2496"/>
  <c r="I2496"/>
  <c r="H2496"/>
  <c r="G2496"/>
  <c r="F2496"/>
  <c r="E2496"/>
  <c r="D2496"/>
  <c r="L2495"/>
  <c r="K2495"/>
  <c r="J2495"/>
  <c r="I2495"/>
  <c r="H2495"/>
  <c r="G2495"/>
  <c r="F2495"/>
  <c r="E2495"/>
  <c r="D2495"/>
  <c r="L2494"/>
  <c r="K2494"/>
  <c r="J2494"/>
  <c r="I2494"/>
  <c r="H2494"/>
  <c r="G2494"/>
  <c r="F2494"/>
  <c r="E2494"/>
  <c r="D2494"/>
  <c r="L2493"/>
  <c r="K2493"/>
  <c r="J2493"/>
  <c r="I2493"/>
  <c r="H2493"/>
  <c r="G2493"/>
  <c r="F2493"/>
  <c r="E2493"/>
  <c r="D2493"/>
  <c r="L2492"/>
  <c r="K2492"/>
  <c r="J2492"/>
  <c r="I2492"/>
  <c r="H2492"/>
  <c r="G2492"/>
  <c r="F2492"/>
  <c r="E2492"/>
  <c r="D2492"/>
  <c r="L2491"/>
  <c r="K2491"/>
  <c r="J2491"/>
  <c r="I2491"/>
  <c r="H2491"/>
  <c r="G2491"/>
  <c r="F2491"/>
  <c r="E2491"/>
  <c r="D2491"/>
  <c r="L2490"/>
  <c r="K2490"/>
  <c r="J2490"/>
  <c r="I2490"/>
  <c r="H2490"/>
  <c r="G2490"/>
  <c r="F2490"/>
  <c r="E2490"/>
  <c r="D2490"/>
  <c r="L2489"/>
  <c r="K2489"/>
  <c r="J2489"/>
  <c r="I2489"/>
  <c r="H2489"/>
  <c r="G2489"/>
  <c r="F2489"/>
  <c r="E2489"/>
  <c r="D2489"/>
  <c r="L2488"/>
  <c r="K2488"/>
  <c r="J2488"/>
  <c r="I2488"/>
  <c r="H2488"/>
  <c r="G2488"/>
  <c r="F2488"/>
  <c r="E2488"/>
  <c r="D2488"/>
  <c r="L2487"/>
  <c r="K2487"/>
  <c r="J2487"/>
  <c r="I2487"/>
  <c r="H2487"/>
  <c r="G2487"/>
  <c r="F2487"/>
  <c r="E2487"/>
  <c r="D2487"/>
  <c r="L2486"/>
  <c r="K2486"/>
  <c r="J2486"/>
  <c r="I2486"/>
  <c r="H2486"/>
  <c r="G2486"/>
  <c r="F2486"/>
  <c r="E2486"/>
  <c r="D2486"/>
  <c r="L2485"/>
  <c r="K2485"/>
  <c r="J2485"/>
  <c r="I2485"/>
  <c r="H2485"/>
  <c r="G2485"/>
  <c r="F2485"/>
  <c r="E2485"/>
  <c r="D2485"/>
  <c r="L2484"/>
  <c r="K2484"/>
  <c r="J2484"/>
  <c r="I2484"/>
  <c r="H2484"/>
  <c r="G2484"/>
  <c r="F2484"/>
  <c r="E2484"/>
  <c r="D2484"/>
  <c r="L2483"/>
  <c r="K2483"/>
  <c r="J2483"/>
  <c r="I2483"/>
  <c r="H2483"/>
  <c r="G2483"/>
  <c r="F2483"/>
  <c r="E2483"/>
  <c r="D2483"/>
  <c r="L2482"/>
  <c r="K2482"/>
  <c r="J2482"/>
  <c r="I2482"/>
  <c r="H2482"/>
  <c r="G2482"/>
  <c r="F2482"/>
  <c r="E2482"/>
  <c r="D2482"/>
  <c r="L2481"/>
  <c r="K2481"/>
  <c r="J2481"/>
  <c r="I2481"/>
  <c r="H2481"/>
  <c r="G2481"/>
  <c r="F2481"/>
  <c r="E2481"/>
  <c r="D2481"/>
  <c r="L2480"/>
  <c r="K2480"/>
  <c r="J2480"/>
  <c r="I2480"/>
  <c r="H2480"/>
  <c r="G2480"/>
  <c r="F2480"/>
  <c r="E2480"/>
  <c r="D2480"/>
  <c r="L2479"/>
  <c r="K2479"/>
  <c r="J2479"/>
  <c r="I2479"/>
  <c r="H2479"/>
  <c r="G2479"/>
  <c r="F2479"/>
  <c r="E2479"/>
  <c r="D2479"/>
  <c r="L2478"/>
  <c r="K2478"/>
  <c r="J2478"/>
  <c r="I2478"/>
  <c r="H2478"/>
  <c r="G2478"/>
  <c r="F2478"/>
  <c r="E2478"/>
  <c r="D2478"/>
  <c r="L2477"/>
  <c r="K2477"/>
  <c r="J2477"/>
  <c r="I2477"/>
  <c r="H2477"/>
  <c r="G2477"/>
  <c r="F2477"/>
  <c r="E2477"/>
  <c r="D2477"/>
  <c r="L2476"/>
  <c r="K2476"/>
  <c r="J2476"/>
  <c r="I2476"/>
  <c r="H2476"/>
  <c r="G2476"/>
  <c r="F2476"/>
  <c r="E2476"/>
  <c r="D2476"/>
  <c r="L2475"/>
  <c r="K2475"/>
  <c r="J2475"/>
  <c r="I2475"/>
  <c r="H2475"/>
  <c r="G2475"/>
  <c r="F2475"/>
  <c r="E2475"/>
  <c r="D2475"/>
  <c r="L2474"/>
  <c r="K2474"/>
  <c r="J2474"/>
  <c r="I2474"/>
  <c r="H2474"/>
  <c r="G2474"/>
  <c r="F2474"/>
  <c r="E2474"/>
  <c r="D2474"/>
  <c r="L2473"/>
  <c r="K2473"/>
  <c r="J2473"/>
  <c r="I2473"/>
  <c r="H2473"/>
  <c r="G2473"/>
  <c r="F2473"/>
  <c r="E2473"/>
  <c r="D2473"/>
  <c r="L2472"/>
  <c r="K2472"/>
  <c r="J2472"/>
  <c r="I2472"/>
  <c r="H2472"/>
  <c r="G2472"/>
  <c r="F2472"/>
  <c r="E2472"/>
  <c r="D2472"/>
  <c r="L2471"/>
  <c r="K2471"/>
  <c r="J2471"/>
  <c r="I2471"/>
  <c r="H2471"/>
  <c r="G2471"/>
  <c r="F2471"/>
  <c r="E2471"/>
  <c r="D2471"/>
  <c r="L2470"/>
  <c r="K2470"/>
  <c r="J2470"/>
  <c r="I2470"/>
  <c r="H2470"/>
  <c r="G2470"/>
  <c r="F2470"/>
  <c r="E2470"/>
  <c r="D2470"/>
  <c r="L2469"/>
  <c r="K2469"/>
  <c r="J2469"/>
  <c r="I2469"/>
  <c r="H2469"/>
  <c r="G2469"/>
  <c r="F2469"/>
  <c r="E2469"/>
  <c r="D2469"/>
  <c r="L2468"/>
  <c r="K2468"/>
  <c r="J2468"/>
  <c r="I2468"/>
  <c r="H2468"/>
  <c r="G2468"/>
  <c r="F2468"/>
  <c r="E2468"/>
  <c r="D2468"/>
  <c r="L2467"/>
  <c r="K2467"/>
  <c r="J2467"/>
  <c r="I2467"/>
  <c r="H2467"/>
  <c r="G2467"/>
  <c r="F2467"/>
  <c r="E2467"/>
  <c r="D2467"/>
  <c r="L2466"/>
  <c r="K2466"/>
  <c r="J2466"/>
  <c r="I2466"/>
  <c r="H2466"/>
  <c r="G2466"/>
  <c r="F2466"/>
  <c r="E2466"/>
  <c r="D2466"/>
  <c r="L2465"/>
  <c r="K2465"/>
  <c r="J2465"/>
  <c r="I2465"/>
  <c r="H2465"/>
  <c r="G2465"/>
  <c r="F2465"/>
  <c r="E2465"/>
  <c r="D2465"/>
  <c r="L2464"/>
  <c r="K2464"/>
  <c r="J2464"/>
  <c r="I2464"/>
  <c r="H2464"/>
  <c r="G2464"/>
  <c r="F2464"/>
  <c r="E2464"/>
  <c r="D2464"/>
  <c r="L2463"/>
  <c r="K2463"/>
  <c r="J2463"/>
  <c r="I2463"/>
  <c r="H2463"/>
  <c r="G2463"/>
  <c r="F2463"/>
  <c r="E2463"/>
  <c r="D2463"/>
  <c r="L2462"/>
  <c r="K2462"/>
  <c r="J2462"/>
  <c r="I2462"/>
  <c r="H2462"/>
  <c r="G2462"/>
  <c r="F2462"/>
  <c r="E2462"/>
  <c r="D2462"/>
  <c r="L2461"/>
  <c r="K2461"/>
  <c r="J2461"/>
  <c r="I2461"/>
  <c r="H2461"/>
  <c r="G2461"/>
  <c r="F2461"/>
  <c r="E2461"/>
  <c r="D2461"/>
  <c r="L2460"/>
  <c r="K2460"/>
  <c r="J2460"/>
  <c r="I2460"/>
  <c r="H2460"/>
  <c r="G2460"/>
  <c r="F2460"/>
  <c r="E2460"/>
  <c r="D2460"/>
  <c r="L2459"/>
  <c r="K2459"/>
  <c r="J2459"/>
  <c r="I2459"/>
  <c r="H2459"/>
  <c r="G2459"/>
  <c r="F2459"/>
  <c r="E2459"/>
  <c r="D2459"/>
  <c r="L2458"/>
  <c r="K2458"/>
  <c r="J2458"/>
  <c r="I2458"/>
  <c r="H2458"/>
  <c r="G2458"/>
  <c r="F2458"/>
  <c r="E2458"/>
  <c r="D2458"/>
  <c r="L2457"/>
  <c r="K2457"/>
  <c r="J2457"/>
  <c r="I2457"/>
  <c r="H2457"/>
  <c r="G2457"/>
  <c r="F2457"/>
  <c r="E2457"/>
  <c r="D2457"/>
  <c r="L2456"/>
  <c r="K2456"/>
  <c r="J2456"/>
  <c r="I2456"/>
  <c r="H2456"/>
  <c r="G2456"/>
  <c r="F2456"/>
  <c r="E2456"/>
  <c r="D2456"/>
  <c r="L2455"/>
  <c r="K2455"/>
  <c r="J2455"/>
  <c r="I2455"/>
  <c r="H2455"/>
  <c r="G2455"/>
  <c r="F2455"/>
  <c r="E2455"/>
  <c r="D2455"/>
  <c r="L2454"/>
  <c r="K2454"/>
  <c r="J2454"/>
  <c r="I2454"/>
  <c r="H2454"/>
  <c r="G2454"/>
  <c r="F2454"/>
  <c r="E2454"/>
  <c r="D2454"/>
  <c r="L2453"/>
  <c r="K2453"/>
  <c r="J2453"/>
  <c r="I2453"/>
  <c r="H2453"/>
  <c r="G2453"/>
  <c r="F2453"/>
  <c r="E2453"/>
  <c r="D2453"/>
  <c r="L2452"/>
  <c r="K2452"/>
  <c r="J2452"/>
  <c r="I2452"/>
  <c r="H2452"/>
  <c r="G2452"/>
  <c r="F2452"/>
  <c r="E2452"/>
  <c r="D2452"/>
  <c r="L2451"/>
  <c r="K2451"/>
  <c r="J2451"/>
  <c r="I2451"/>
  <c r="H2451"/>
  <c r="G2451"/>
  <c r="F2451"/>
  <c r="E2451"/>
  <c r="D2451"/>
  <c r="L2450"/>
  <c r="K2450"/>
  <c r="J2450"/>
  <c r="I2450"/>
  <c r="H2450"/>
  <c r="G2450"/>
  <c r="F2450"/>
  <c r="E2450"/>
  <c r="D2450"/>
  <c r="L2449"/>
  <c r="K2449"/>
  <c r="J2449"/>
  <c r="I2449"/>
  <c r="H2449"/>
  <c r="G2449"/>
  <c r="F2449"/>
  <c r="E2449"/>
  <c r="D2449"/>
  <c r="L2448"/>
  <c r="K2448"/>
  <c r="J2448"/>
  <c r="I2448"/>
  <c r="H2448"/>
  <c r="G2448"/>
  <c r="F2448"/>
  <c r="E2448"/>
  <c r="D2448"/>
  <c r="L2447"/>
  <c r="K2447"/>
  <c r="J2447"/>
  <c r="I2447"/>
  <c r="H2447"/>
  <c r="G2447"/>
  <c r="F2447"/>
  <c r="E2447"/>
  <c r="D2447"/>
  <c r="L2446"/>
  <c r="K2446"/>
  <c r="J2446"/>
  <c r="I2446"/>
  <c r="H2446"/>
  <c r="G2446"/>
  <c r="F2446"/>
  <c r="E2446"/>
  <c r="D2446"/>
  <c r="L2445"/>
  <c r="K2445"/>
  <c r="J2445"/>
  <c r="I2445"/>
  <c r="H2445"/>
  <c r="G2445"/>
  <c r="F2445"/>
  <c r="E2445"/>
  <c r="D2445"/>
  <c r="L2444"/>
  <c r="K2444"/>
  <c r="J2444"/>
  <c r="I2444"/>
  <c r="H2444"/>
  <c r="G2444"/>
  <c r="F2444"/>
  <c r="E2444"/>
  <c r="D2444"/>
  <c r="L2443"/>
  <c r="K2443"/>
  <c r="J2443"/>
  <c r="I2443"/>
  <c r="H2443"/>
  <c r="G2443"/>
  <c r="F2443"/>
  <c r="E2443"/>
  <c r="D2443"/>
  <c r="L2442"/>
  <c r="K2442"/>
  <c r="J2442"/>
  <c r="I2442"/>
  <c r="H2442"/>
  <c r="G2442"/>
  <c r="F2442"/>
  <c r="E2442"/>
  <c r="D2442"/>
  <c r="L2441"/>
  <c r="K2441"/>
  <c r="J2441"/>
  <c r="I2441"/>
  <c r="H2441"/>
  <c r="G2441"/>
  <c r="F2441"/>
  <c r="E2441"/>
  <c r="D2441"/>
  <c r="L2440"/>
  <c r="K2440"/>
  <c r="J2440"/>
  <c r="I2440"/>
  <c r="H2440"/>
  <c r="G2440"/>
  <c r="F2440"/>
  <c r="E2440"/>
  <c r="D2440"/>
  <c r="L2439"/>
  <c r="K2439"/>
  <c r="J2439"/>
  <c r="I2439"/>
  <c r="H2439"/>
  <c r="G2439"/>
  <c r="F2439"/>
  <c r="E2439"/>
  <c r="D2439"/>
  <c r="L2438"/>
  <c r="K2438"/>
  <c r="J2438"/>
  <c r="I2438"/>
  <c r="H2438"/>
  <c r="G2438"/>
  <c r="F2438"/>
  <c r="E2438"/>
  <c r="D2438"/>
  <c r="L2437"/>
  <c r="K2437"/>
  <c r="J2437"/>
  <c r="I2437"/>
  <c r="H2437"/>
  <c r="G2437"/>
  <c r="F2437"/>
  <c r="E2437"/>
  <c r="D2437"/>
  <c r="L2436"/>
  <c r="K2436"/>
  <c r="J2436"/>
  <c r="I2436"/>
  <c r="H2436"/>
  <c r="G2436"/>
  <c r="F2436"/>
  <c r="E2436"/>
  <c r="D2436"/>
  <c r="L2435"/>
  <c r="K2435"/>
  <c r="J2435"/>
  <c r="I2435"/>
  <c r="H2435"/>
  <c r="G2435"/>
  <c r="F2435"/>
  <c r="E2435"/>
  <c r="D2435"/>
  <c r="L2434"/>
  <c r="K2434"/>
  <c r="J2434"/>
  <c r="I2434"/>
  <c r="H2434"/>
  <c r="G2434"/>
  <c r="F2434"/>
  <c r="E2434"/>
  <c r="D2434"/>
  <c r="L2433"/>
  <c r="K2433"/>
  <c r="J2433"/>
  <c r="I2433"/>
  <c r="H2433"/>
  <c r="G2433"/>
  <c r="F2433"/>
  <c r="E2433"/>
  <c r="D2433"/>
  <c r="L2432"/>
  <c r="K2432"/>
  <c r="J2432"/>
  <c r="I2432"/>
  <c r="H2432"/>
  <c r="G2432"/>
  <c r="F2432"/>
  <c r="E2432"/>
  <c r="D2432"/>
  <c r="L2431"/>
  <c r="K2431"/>
  <c r="J2431"/>
  <c r="I2431"/>
  <c r="H2431"/>
  <c r="G2431"/>
  <c r="F2431"/>
  <c r="E2431"/>
  <c r="D2431"/>
  <c r="L2430"/>
  <c r="K2430"/>
  <c r="J2430"/>
  <c r="I2430"/>
  <c r="H2430"/>
  <c r="G2430"/>
  <c r="F2430"/>
  <c r="E2430"/>
  <c r="D2430"/>
  <c r="L2429"/>
  <c r="K2429"/>
  <c r="J2429"/>
  <c r="I2429"/>
  <c r="H2429"/>
  <c r="G2429"/>
  <c r="F2429"/>
  <c r="E2429"/>
  <c r="D2429"/>
  <c r="L2428"/>
  <c r="K2428"/>
  <c r="J2428"/>
  <c r="I2428"/>
  <c r="H2428"/>
  <c r="G2428"/>
  <c r="F2428"/>
  <c r="E2428"/>
  <c r="D2428"/>
  <c r="L2427"/>
  <c r="K2427"/>
  <c r="J2427"/>
  <c r="I2427"/>
  <c r="H2427"/>
  <c r="G2427"/>
  <c r="F2427"/>
  <c r="E2427"/>
  <c r="D2427"/>
  <c r="L2426"/>
  <c r="K2426"/>
  <c r="J2426"/>
  <c r="I2426"/>
  <c r="H2426"/>
  <c r="G2426"/>
  <c r="F2426"/>
  <c r="E2426"/>
  <c r="D2426"/>
  <c r="L2425"/>
  <c r="K2425"/>
  <c r="J2425"/>
  <c r="I2425"/>
  <c r="H2425"/>
  <c r="G2425"/>
  <c r="F2425"/>
  <c r="E2425"/>
  <c r="D2425"/>
  <c r="L2424"/>
  <c r="K2424"/>
  <c r="J2424"/>
  <c r="I2424"/>
  <c r="H2424"/>
  <c r="G2424"/>
  <c r="F2424"/>
  <c r="E2424"/>
  <c r="D2424"/>
  <c r="L2423"/>
  <c r="K2423"/>
  <c r="J2423"/>
  <c r="I2423"/>
  <c r="H2423"/>
  <c r="G2423"/>
  <c r="F2423"/>
  <c r="E2423"/>
  <c r="D2423"/>
  <c r="L2422"/>
  <c r="K2422"/>
  <c r="J2422"/>
  <c r="I2422"/>
  <c r="H2422"/>
  <c r="G2422"/>
  <c r="F2422"/>
  <c r="E2422"/>
  <c r="D2422"/>
  <c r="L2421"/>
  <c r="K2421"/>
  <c r="J2421"/>
  <c r="I2421"/>
  <c r="H2421"/>
  <c r="G2421"/>
  <c r="F2421"/>
  <c r="E2421"/>
  <c r="D2421"/>
  <c r="L2420"/>
  <c r="K2420"/>
  <c r="J2420"/>
  <c r="I2420"/>
  <c r="H2420"/>
  <c r="G2420"/>
  <c r="F2420"/>
  <c r="E2420"/>
  <c r="D2420"/>
  <c r="L2419"/>
  <c r="K2419"/>
  <c r="J2419"/>
  <c r="I2419"/>
  <c r="H2419"/>
  <c r="G2419"/>
  <c r="F2419"/>
  <c r="E2419"/>
  <c r="D2419"/>
  <c r="L2418"/>
  <c r="K2418"/>
  <c r="J2418"/>
  <c r="I2418"/>
  <c r="H2418"/>
  <c r="G2418"/>
  <c r="F2418"/>
  <c r="E2418"/>
  <c r="D2418"/>
  <c r="L2417"/>
  <c r="K2417"/>
  <c r="J2417"/>
  <c r="I2417"/>
  <c r="H2417"/>
  <c r="G2417"/>
  <c r="F2417"/>
  <c r="E2417"/>
  <c r="D2417"/>
  <c r="L2416"/>
  <c r="K2416"/>
  <c r="J2416"/>
  <c r="I2416"/>
  <c r="H2416"/>
  <c r="G2416"/>
  <c r="F2416"/>
  <c r="E2416"/>
  <c r="D2416"/>
  <c r="L2415"/>
  <c r="K2415"/>
  <c r="J2415"/>
  <c r="I2415"/>
  <c r="H2415"/>
  <c r="G2415"/>
  <c r="F2415"/>
  <c r="E2415"/>
  <c r="D2415"/>
  <c r="L2414"/>
  <c r="K2414"/>
  <c r="J2414"/>
  <c r="I2414"/>
  <c r="H2414"/>
  <c r="G2414"/>
  <c r="F2414"/>
  <c r="E2414"/>
  <c r="D2414"/>
  <c r="L2413"/>
  <c r="K2413"/>
  <c r="J2413"/>
  <c r="I2413"/>
  <c r="H2413"/>
  <c r="G2413"/>
  <c r="F2413"/>
  <c r="E2413"/>
  <c r="D2413"/>
  <c r="L2412"/>
  <c r="K2412"/>
  <c r="J2412"/>
  <c r="I2412"/>
  <c r="H2412"/>
  <c r="G2412"/>
  <c r="F2412"/>
  <c r="E2412"/>
  <c r="D2412"/>
  <c r="L2411"/>
  <c r="K2411"/>
  <c r="J2411"/>
  <c r="I2411"/>
  <c r="H2411"/>
  <c r="G2411"/>
  <c r="F2411"/>
  <c r="E2411"/>
  <c r="D2411"/>
  <c r="L2410"/>
  <c r="K2410"/>
  <c r="J2410"/>
  <c r="I2410"/>
  <c r="H2410"/>
  <c r="G2410"/>
  <c r="F2410"/>
  <c r="E2410"/>
  <c r="D2410"/>
  <c r="L2409"/>
  <c r="K2409"/>
  <c r="J2409"/>
  <c r="I2409"/>
  <c r="H2409"/>
  <c r="G2409"/>
  <c r="F2409"/>
  <c r="E2409"/>
  <c r="D2409"/>
  <c r="L2408"/>
  <c r="K2408"/>
  <c r="J2408"/>
  <c r="I2408"/>
  <c r="H2408"/>
  <c r="G2408"/>
  <c r="F2408"/>
  <c r="E2408"/>
  <c r="D2408"/>
  <c r="L2407"/>
  <c r="K2407"/>
  <c r="J2407"/>
  <c r="I2407"/>
  <c r="H2407"/>
  <c r="G2407"/>
  <c r="F2407"/>
  <c r="E2407"/>
  <c r="D2407"/>
  <c r="L2406"/>
  <c r="K2406"/>
  <c r="J2406"/>
  <c r="I2406"/>
  <c r="H2406"/>
  <c r="G2406"/>
  <c r="F2406"/>
  <c r="E2406"/>
  <c r="D2406"/>
  <c r="L2405"/>
  <c r="K2405"/>
  <c r="J2405"/>
  <c r="I2405"/>
  <c r="H2405"/>
  <c r="G2405"/>
  <c r="F2405"/>
  <c r="E2405"/>
  <c r="D2405"/>
  <c r="L2404"/>
  <c r="K2404"/>
  <c r="J2404"/>
  <c r="I2404"/>
  <c r="H2404"/>
  <c r="G2404"/>
  <c r="F2404"/>
  <c r="E2404"/>
  <c r="D2404"/>
  <c r="L2403"/>
  <c r="K2403"/>
  <c r="J2403"/>
  <c r="I2403"/>
  <c r="H2403"/>
  <c r="G2403"/>
  <c r="F2403"/>
  <c r="E2403"/>
  <c r="D2403"/>
  <c r="L2402"/>
  <c r="K2402"/>
  <c r="J2402"/>
  <c r="I2402"/>
  <c r="H2402"/>
  <c r="G2402"/>
  <c r="F2402"/>
  <c r="E2402"/>
  <c r="D2402"/>
  <c r="L2401"/>
  <c r="K2401"/>
  <c r="J2401"/>
  <c r="I2401"/>
  <c r="H2401"/>
  <c r="G2401"/>
  <c r="F2401"/>
  <c r="E2401"/>
  <c r="D2401"/>
  <c r="L2400"/>
  <c r="K2400"/>
  <c r="J2400"/>
  <c r="I2400"/>
  <c r="H2400"/>
  <c r="G2400"/>
  <c r="F2400"/>
  <c r="E2400"/>
  <c r="D2400"/>
  <c r="L2399"/>
  <c r="K2399"/>
  <c r="J2399"/>
  <c r="I2399"/>
  <c r="H2399"/>
  <c r="G2399"/>
  <c r="F2399"/>
  <c r="E2399"/>
  <c r="D2399"/>
  <c r="L2398"/>
  <c r="K2398"/>
  <c r="J2398"/>
  <c r="I2398"/>
  <c r="H2398"/>
  <c r="G2398"/>
  <c r="F2398"/>
  <c r="E2398"/>
  <c r="D2398"/>
  <c r="L2397"/>
  <c r="K2397"/>
  <c r="J2397"/>
  <c r="I2397"/>
  <c r="H2397"/>
  <c r="G2397"/>
  <c r="F2397"/>
  <c r="E2397"/>
  <c r="D2397"/>
  <c r="L2396"/>
  <c r="K2396"/>
  <c r="J2396"/>
  <c r="I2396"/>
  <c r="H2396"/>
  <c r="G2396"/>
  <c r="F2396"/>
  <c r="E2396"/>
  <c r="D2396"/>
  <c r="L2395"/>
  <c r="K2395"/>
  <c r="J2395"/>
  <c r="I2395"/>
  <c r="H2395"/>
  <c r="G2395"/>
  <c r="F2395"/>
  <c r="E2395"/>
  <c r="D2395"/>
  <c r="L2394"/>
  <c r="K2394"/>
  <c r="J2394"/>
  <c r="I2394"/>
  <c r="H2394"/>
  <c r="G2394"/>
  <c r="F2394"/>
  <c r="E2394"/>
  <c r="D2394"/>
  <c r="L2393"/>
  <c r="K2393"/>
  <c r="J2393"/>
  <c r="I2393"/>
  <c r="H2393"/>
  <c r="G2393"/>
  <c r="F2393"/>
  <c r="E2393"/>
  <c r="D2393"/>
  <c r="L2392"/>
  <c r="K2392"/>
  <c r="J2392"/>
  <c r="I2392"/>
  <c r="H2392"/>
  <c r="G2392"/>
  <c r="F2392"/>
  <c r="E2392"/>
  <c r="D2392"/>
  <c r="L2391"/>
  <c r="K2391"/>
  <c r="J2391"/>
  <c r="I2391"/>
  <c r="H2391"/>
  <c r="G2391"/>
  <c r="F2391"/>
  <c r="E2391"/>
  <c r="D2391"/>
  <c r="L2390"/>
  <c r="K2390"/>
  <c r="J2390"/>
  <c r="I2390"/>
  <c r="H2390"/>
  <c r="G2390"/>
  <c r="F2390"/>
  <c r="E2390"/>
  <c r="D2390"/>
  <c r="L2389"/>
  <c r="K2389"/>
  <c r="J2389"/>
  <c r="I2389"/>
  <c r="H2389"/>
  <c r="G2389"/>
  <c r="F2389"/>
  <c r="E2389"/>
  <c r="D2389"/>
  <c r="L2388"/>
  <c r="K2388"/>
  <c r="J2388"/>
  <c r="I2388"/>
  <c r="H2388"/>
  <c r="G2388"/>
  <c r="F2388"/>
  <c r="E2388"/>
  <c r="D2388"/>
  <c r="L2387"/>
  <c r="K2387"/>
  <c r="J2387"/>
  <c r="I2387"/>
  <c r="H2387"/>
  <c r="G2387"/>
  <c r="F2387"/>
  <c r="E2387"/>
  <c r="D2387"/>
  <c r="L2386"/>
  <c r="K2386"/>
  <c r="J2386"/>
  <c r="I2386"/>
  <c r="H2386"/>
  <c r="G2386"/>
  <c r="F2386"/>
  <c r="E2386"/>
  <c r="D2386"/>
  <c r="L2385"/>
  <c r="K2385"/>
  <c r="J2385"/>
  <c r="I2385"/>
  <c r="H2385"/>
  <c r="G2385"/>
  <c r="F2385"/>
  <c r="E2385"/>
  <c r="D2385"/>
  <c r="L2384"/>
  <c r="K2384"/>
  <c r="J2384"/>
  <c r="I2384"/>
  <c r="H2384"/>
  <c r="G2384"/>
  <c r="F2384"/>
  <c r="E2384"/>
  <c r="D2384"/>
  <c r="L2383"/>
  <c r="K2383"/>
  <c r="J2383"/>
  <c r="I2383"/>
  <c r="H2383"/>
  <c r="G2383"/>
  <c r="F2383"/>
  <c r="E2383"/>
  <c r="D2383"/>
  <c r="L2382"/>
  <c r="K2382"/>
  <c r="J2382"/>
  <c r="I2382"/>
  <c r="H2382"/>
  <c r="G2382"/>
  <c r="F2382"/>
  <c r="E2382"/>
  <c r="D2382"/>
  <c r="L2381"/>
  <c r="K2381"/>
  <c r="J2381"/>
  <c r="I2381"/>
  <c r="H2381"/>
  <c r="G2381"/>
  <c r="F2381"/>
  <c r="E2381"/>
  <c r="D2381"/>
  <c r="L2380"/>
  <c r="K2380"/>
  <c r="J2380"/>
  <c r="I2380"/>
  <c r="H2380"/>
  <c r="G2380"/>
  <c r="F2380"/>
  <c r="E2380"/>
  <c r="D2380"/>
  <c r="L2379"/>
  <c r="K2379"/>
  <c r="J2379"/>
  <c r="I2379"/>
  <c r="H2379"/>
  <c r="G2379"/>
  <c r="F2379"/>
  <c r="E2379"/>
  <c r="D2379"/>
  <c r="L2378"/>
  <c r="K2378"/>
  <c r="J2378"/>
  <c r="I2378"/>
  <c r="H2378"/>
  <c r="G2378"/>
  <c r="F2378"/>
  <c r="E2378"/>
  <c r="D2378"/>
  <c r="L2377"/>
  <c r="K2377"/>
  <c r="J2377"/>
  <c r="I2377"/>
  <c r="H2377"/>
  <c r="G2377"/>
  <c r="F2377"/>
  <c r="E2377"/>
  <c r="D2377"/>
  <c r="L2376"/>
  <c r="K2376"/>
  <c r="J2376"/>
  <c r="I2376"/>
  <c r="H2376"/>
  <c r="G2376"/>
  <c r="F2376"/>
  <c r="E2376"/>
  <c r="D2376"/>
  <c r="L2375"/>
  <c r="K2375"/>
  <c r="J2375"/>
  <c r="I2375"/>
  <c r="H2375"/>
  <c r="G2375"/>
  <c r="F2375"/>
  <c r="E2375"/>
  <c r="D2375"/>
  <c r="L2374"/>
  <c r="K2374"/>
  <c r="J2374"/>
  <c r="I2374"/>
  <c r="H2374"/>
  <c r="G2374"/>
  <c r="F2374"/>
  <c r="E2374"/>
  <c r="D2374"/>
  <c r="L2373"/>
  <c r="K2373"/>
  <c r="J2373"/>
  <c r="I2373"/>
  <c r="H2373"/>
  <c r="G2373"/>
  <c r="F2373"/>
  <c r="E2373"/>
  <c r="D2373"/>
  <c r="L2372"/>
  <c r="K2372"/>
  <c r="J2372"/>
  <c r="I2372"/>
  <c r="H2372"/>
  <c r="G2372"/>
  <c r="F2372"/>
  <c r="E2372"/>
  <c r="D2372"/>
  <c r="L2371"/>
  <c r="K2371"/>
  <c r="J2371"/>
  <c r="I2371"/>
  <c r="H2371"/>
  <c r="G2371"/>
  <c r="F2371"/>
  <c r="E2371"/>
  <c r="D2371"/>
  <c r="L2370"/>
  <c r="K2370"/>
  <c r="J2370"/>
  <c r="I2370"/>
  <c r="H2370"/>
  <c r="G2370"/>
  <c r="F2370"/>
  <c r="E2370"/>
  <c r="D2370"/>
  <c r="L2369"/>
  <c r="K2369"/>
  <c r="J2369"/>
  <c r="I2369"/>
  <c r="H2369"/>
  <c r="G2369"/>
  <c r="F2369"/>
  <c r="E2369"/>
  <c r="D2369"/>
  <c r="L2368"/>
  <c r="K2368"/>
  <c r="J2368"/>
  <c r="I2368"/>
  <c r="H2368"/>
  <c r="G2368"/>
  <c r="F2368"/>
  <c r="E2368"/>
  <c r="D2368"/>
  <c r="L2367"/>
  <c r="K2367"/>
  <c r="J2367"/>
  <c r="I2367"/>
  <c r="H2367"/>
  <c r="G2367"/>
  <c r="F2367"/>
  <c r="E2367"/>
  <c r="D2367"/>
  <c r="L2366"/>
  <c r="K2366"/>
  <c r="J2366"/>
  <c r="I2366"/>
  <c r="H2366"/>
  <c r="G2366"/>
  <c r="F2366"/>
  <c r="E2366"/>
  <c r="D2366"/>
  <c r="L2365"/>
  <c r="K2365"/>
  <c r="J2365"/>
  <c r="I2365"/>
  <c r="H2365"/>
  <c r="G2365"/>
  <c r="F2365"/>
  <c r="E2365"/>
  <c r="D2365"/>
  <c r="L2364"/>
  <c r="K2364"/>
  <c r="J2364"/>
  <c r="I2364"/>
  <c r="H2364"/>
  <c r="G2364"/>
  <c r="F2364"/>
  <c r="E2364"/>
  <c r="D2364"/>
  <c r="L2363"/>
  <c r="K2363"/>
  <c r="J2363"/>
  <c r="I2363"/>
  <c r="H2363"/>
  <c r="G2363"/>
  <c r="F2363"/>
  <c r="E2363"/>
  <c r="D2363"/>
  <c r="L2362"/>
  <c r="K2362"/>
  <c r="J2362"/>
  <c r="I2362"/>
  <c r="H2362"/>
  <c r="G2362"/>
  <c r="F2362"/>
  <c r="E2362"/>
  <c r="D2362"/>
  <c r="L2361"/>
  <c r="K2361"/>
  <c r="J2361"/>
  <c r="I2361"/>
  <c r="H2361"/>
  <c r="G2361"/>
  <c r="F2361"/>
  <c r="E2361"/>
  <c r="D2361"/>
  <c r="L2360"/>
  <c r="K2360"/>
  <c r="J2360"/>
  <c r="I2360"/>
  <c r="H2360"/>
  <c r="G2360"/>
  <c r="F2360"/>
  <c r="E2360"/>
  <c r="D2360"/>
  <c r="L2359"/>
  <c r="K2359"/>
  <c r="J2359"/>
  <c r="I2359"/>
  <c r="H2359"/>
  <c r="G2359"/>
  <c r="F2359"/>
  <c r="E2359"/>
  <c r="D2359"/>
  <c r="L2358"/>
  <c r="K2358"/>
  <c r="J2358"/>
  <c r="I2358"/>
  <c r="H2358"/>
  <c r="G2358"/>
  <c r="F2358"/>
  <c r="E2358"/>
  <c r="D2358"/>
  <c r="L2357"/>
  <c r="K2357"/>
  <c r="J2357"/>
  <c r="I2357"/>
  <c r="H2357"/>
  <c r="G2357"/>
  <c r="F2357"/>
  <c r="E2357"/>
  <c r="D2357"/>
  <c r="L2356"/>
  <c r="K2356"/>
  <c r="J2356"/>
  <c r="I2356"/>
  <c r="H2356"/>
  <c r="G2356"/>
  <c r="F2356"/>
  <c r="E2356"/>
  <c r="D2356"/>
  <c r="L2355"/>
  <c r="K2355"/>
  <c r="J2355"/>
  <c r="I2355"/>
  <c r="H2355"/>
  <c r="G2355"/>
  <c r="F2355"/>
  <c r="E2355"/>
  <c r="D2355"/>
  <c r="L2354"/>
  <c r="K2354"/>
  <c r="J2354"/>
  <c r="I2354"/>
  <c r="H2354"/>
  <c r="G2354"/>
  <c r="F2354"/>
  <c r="E2354"/>
  <c r="D2354"/>
  <c r="L2353"/>
  <c r="K2353"/>
  <c r="J2353"/>
  <c r="I2353"/>
  <c r="H2353"/>
  <c r="G2353"/>
  <c r="F2353"/>
  <c r="E2353"/>
  <c r="D2353"/>
  <c r="L2352"/>
  <c r="K2352"/>
  <c r="J2352"/>
  <c r="I2352"/>
  <c r="H2352"/>
  <c r="G2352"/>
  <c r="F2352"/>
  <c r="E2352"/>
  <c r="D2352"/>
  <c r="L2351"/>
  <c r="K2351"/>
  <c r="J2351"/>
  <c r="I2351"/>
  <c r="H2351"/>
  <c r="G2351"/>
  <c r="F2351"/>
  <c r="E2351"/>
  <c r="D2351"/>
  <c r="L2350"/>
  <c r="K2350"/>
  <c r="J2350"/>
  <c r="I2350"/>
  <c r="H2350"/>
  <c r="G2350"/>
  <c r="F2350"/>
  <c r="E2350"/>
  <c r="D2350"/>
  <c r="L2349"/>
  <c r="K2349"/>
  <c r="J2349"/>
  <c r="I2349"/>
  <c r="H2349"/>
  <c r="G2349"/>
  <c r="F2349"/>
  <c r="E2349"/>
  <c r="D2349"/>
  <c r="L2348"/>
  <c r="K2348"/>
  <c r="J2348"/>
  <c r="I2348"/>
  <c r="H2348"/>
  <c r="G2348"/>
  <c r="F2348"/>
  <c r="E2348"/>
  <c r="D2348"/>
  <c r="L2347"/>
  <c r="K2347"/>
  <c r="J2347"/>
  <c r="I2347"/>
  <c r="H2347"/>
  <c r="G2347"/>
  <c r="F2347"/>
  <c r="E2347"/>
  <c r="D2347"/>
  <c r="L2346"/>
  <c r="K2346"/>
  <c r="J2346"/>
  <c r="I2346"/>
  <c r="H2346"/>
  <c r="G2346"/>
  <c r="F2346"/>
  <c r="E2346"/>
  <c r="D2346"/>
  <c r="L2345"/>
  <c r="K2345"/>
  <c r="J2345"/>
  <c r="I2345"/>
  <c r="H2345"/>
  <c r="G2345"/>
  <c r="F2345"/>
  <c r="E2345"/>
  <c r="D2345"/>
  <c r="L2344"/>
  <c r="K2344"/>
  <c r="J2344"/>
  <c r="I2344"/>
  <c r="H2344"/>
  <c r="G2344"/>
  <c r="F2344"/>
  <c r="E2344"/>
  <c r="D2344"/>
  <c r="L2343"/>
  <c r="K2343"/>
  <c r="J2343"/>
  <c r="I2343"/>
  <c r="H2343"/>
  <c r="G2343"/>
  <c r="F2343"/>
  <c r="E2343"/>
  <c r="D2343"/>
  <c r="L2342"/>
  <c r="K2342"/>
  <c r="J2342"/>
  <c r="I2342"/>
  <c r="H2342"/>
  <c r="G2342"/>
  <c r="F2342"/>
  <c r="E2342"/>
  <c r="D2342"/>
  <c r="L2341"/>
  <c r="K2341"/>
  <c r="J2341"/>
  <c r="I2341"/>
  <c r="H2341"/>
  <c r="G2341"/>
  <c r="F2341"/>
  <c r="E2341"/>
  <c r="D2341"/>
  <c r="L2340"/>
  <c r="K2340"/>
  <c r="J2340"/>
  <c r="I2340"/>
  <c r="H2340"/>
  <c r="G2340"/>
  <c r="F2340"/>
  <c r="E2340"/>
  <c r="D2340"/>
  <c r="L2339"/>
  <c r="K2339"/>
  <c r="J2339"/>
  <c r="I2339"/>
  <c r="H2339"/>
  <c r="G2339"/>
  <c r="F2339"/>
  <c r="E2339"/>
  <c r="D2339"/>
  <c r="L2338"/>
  <c r="K2338"/>
  <c r="J2338"/>
  <c r="I2338"/>
  <c r="H2338"/>
  <c r="G2338"/>
  <c r="F2338"/>
  <c r="E2338"/>
  <c r="D2338"/>
  <c r="L2337"/>
  <c r="K2337"/>
  <c r="J2337"/>
  <c r="I2337"/>
  <c r="H2337"/>
  <c r="G2337"/>
  <c r="F2337"/>
  <c r="E2337"/>
  <c r="D2337"/>
  <c r="L2336"/>
  <c r="K2336"/>
  <c r="J2336"/>
  <c r="I2336"/>
  <c r="H2336"/>
  <c r="G2336"/>
  <c r="F2336"/>
  <c r="E2336"/>
  <c r="D2336"/>
  <c r="L2335"/>
  <c r="K2335"/>
  <c r="J2335"/>
  <c r="I2335"/>
  <c r="H2335"/>
  <c r="G2335"/>
  <c r="F2335"/>
  <c r="E2335"/>
  <c r="D2335"/>
  <c r="L2334"/>
  <c r="K2334"/>
  <c r="J2334"/>
  <c r="I2334"/>
  <c r="H2334"/>
  <c r="G2334"/>
  <c r="F2334"/>
  <c r="E2334"/>
  <c r="D2334"/>
  <c r="L2333"/>
  <c r="K2333"/>
  <c r="J2333"/>
  <c r="I2333"/>
  <c r="H2333"/>
  <c r="G2333"/>
  <c r="F2333"/>
  <c r="E2333"/>
  <c r="D2333"/>
  <c r="L2332"/>
  <c r="K2332"/>
  <c r="J2332"/>
  <c r="I2332"/>
  <c r="H2332"/>
  <c r="G2332"/>
  <c r="F2332"/>
  <c r="E2332"/>
  <c r="D2332"/>
  <c r="L2331"/>
  <c r="K2331"/>
  <c r="J2331"/>
  <c r="I2331"/>
  <c r="H2331"/>
  <c r="G2331"/>
  <c r="F2331"/>
  <c r="E2331"/>
  <c r="D2331"/>
  <c r="L2330"/>
  <c r="K2330"/>
  <c r="J2330"/>
  <c r="I2330"/>
  <c r="H2330"/>
  <c r="G2330"/>
  <c r="F2330"/>
  <c r="E2330"/>
  <c r="D2330"/>
  <c r="L2329"/>
  <c r="K2329"/>
  <c r="J2329"/>
  <c r="I2329"/>
  <c r="H2329"/>
  <c r="G2329"/>
  <c r="F2329"/>
  <c r="E2329"/>
  <c r="D2329"/>
  <c r="L2328"/>
  <c r="K2328"/>
  <c r="J2328"/>
  <c r="I2328"/>
  <c r="H2328"/>
  <c r="G2328"/>
  <c r="F2328"/>
  <c r="E2328"/>
  <c r="D2328"/>
  <c r="L2327"/>
  <c r="K2327"/>
  <c r="J2327"/>
  <c r="I2327"/>
  <c r="H2327"/>
  <c r="G2327"/>
  <c r="F2327"/>
  <c r="E2327"/>
  <c r="D2327"/>
  <c r="L2326"/>
  <c r="K2326"/>
  <c r="J2326"/>
  <c r="I2326"/>
  <c r="H2326"/>
  <c r="G2326"/>
  <c r="F2326"/>
  <c r="E2326"/>
  <c r="D2326"/>
  <c r="L2325"/>
  <c r="K2325"/>
  <c r="J2325"/>
  <c r="I2325"/>
  <c r="H2325"/>
  <c r="G2325"/>
  <c r="F2325"/>
  <c r="E2325"/>
  <c r="D2325"/>
  <c r="L2324"/>
  <c r="K2324"/>
  <c r="J2324"/>
  <c r="I2324"/>
  <c r="H2324"/>
  <c r="G2324"/>
  <c r="F2324"/>
  <c r="E2324"/>
  <c r="D2324"/>
  <c r="L2323"/>
  <c r="K2323"/>
  <c r="J2323"/>
  <c r="I2323"/>
  <c r="H2323"/>
  <c r="G2323"/>
  <c r="F2323"/>
  <c r="E2323"/>
  <c r="D2323"/>
  <c r="L2322"/>
  <c r="K2322"/>
  <c r="J2322"/>
  <c r="I2322"/>
  <c r="H2322"/>
  <c r="G2322"/>
  <c r="F2322"/>
  <c r="E2322"/>
  <c r="D2322"/>
  <c r="L2321"/>
  <c r="K2321"/>
  <c r="J2321"/>
  <c r="I2321"/>
  <c r="H2321"/>
  <c r="G2321"/>
  <c r="F2321"/>
  <c r="E2321"/>
  <c r="D2321"/>
  <c r="L2320"/>
  <c r="K2320"/>
  <c r="J2320"/>
  <c r="I2320"/>
  <c r="H2320"/>
  <c r="G2320"/>
  <c r="F2320"/>
  <c r="E2320"/>
  <c r="D2320"/>
  <c r="L2319"/>
  <c r="K2319"/>
  <c r="J2319"/>
  <c r="I2319"/>
  <c r="H2319"/>
  <c r="G2319"/>
  <c r="F2319"/>
  <c r="E2319"/>
  <c r="D2319"/>
  <c r="L2318"/>
  <c r="K2318"/>
  <c r="J2318"/>
  <c r="I2318"/>
  <c r="H2318"/>
  <c r="G2318"/>
  <c r="F2318"/>
  <c r="E2318"/>
  <c r="D2318"/>
  <c r="L2317"/>
  <c r="K2317"/>
  <c r="J2317"/>
  <c r="I2317"/>
  <c r="H2317"/>
  <c r="G2317"/>
  <c r="F2317"/>
  <c r="E2317"/>
  <c r="D2317"/>
  <c r="L2316"/>
  <c r="K2316"/>
  <c r="J2316"/>
  <c r="I2316"/>
  <c r="H2316"/>
  <c r="G2316"/>
  <c r="F2316"/>
  <c r="E2316"/>
  <c r="D2316"/>
  <c r="L2315"/>
  <c r="K2315"/>
  <c r="J2315"/>
  <c r="I2315"/>
  <c r="H2315"/>
  <c r="G2315"/>
  <c r="F2315"/>
  <c r="E2315"/>
  <c r="D2315"/>
  <c r="L2314"/>
  <c r="K2314"/>
  <c r="J2314"/>
  <c r="I2314"/>
  <c r="H2314"/>
  <c r="G2314"/>
  <c r="F2314"/>
  <c r="E2314"/>
  <c r="D2314"/>
  <c r="L2313"/>
  <c r="K2313"/>
  <c r="J2313"/>
  <c r="I2313"/>
  <c r="H2313"/>
  <c r="G2313"/>
  <c r="F2313"/>
  <c r="E2313"/>
  <c r="D2313"/>
  <c r="L2312"/>
  <c r="K2312"/>
  <c r="J2312"/>
  <c r="I2312"/>
  <c r="H2312"/>
  <c r="G2312"/>
  <c r="F2312"/>
  <c r="E2312"/>
  <c r="D2312"/>
  <c r="L2311"/>
  <c r="K2311"/>
  <c r="J2311"/>
  <c r="I2311"/>
  <c r="H2311"/>
  <c r="G2311"/>
  <c r="F2311"/>
  <c r="E2311"/>
  <c r="D2311"/>
  <c r="L2310"/>
  <c r="K2310"/>
  <c r="J2310"/>
  <c r="I2310"/>
  <c r="H2310"/>
  <c r="G2310"/>
  <c r="F2310"/>
  <c r="E2310"/>
  <c r="D2310"/>
  <c r="L2309"/>
  <c r="K2309"/>
  <c r="J2309"/>
  <c r="I2309"/>
  <c r="H2309"/>
  <c r="G2309"/>
  <c r="F2309"/>
  <c r="E2309"/>
  <c r="D2309"/>
  <c r="L2308"/>
  <c r="K2308"/>
  <c r="J2308"/>
  <c r="I2308"/>
  <c r="H2308"/>
  <c r="G2308"/>
  <c r="F2308"/>
  <c r="E2308"/>
  <c r="D2308"/>
  <c r="L2307"/>
  <c r="K2307"/>
  <c r="J2307"/>
  <c r="I2307"/>
  <c r="H2307"/>
  <c r="G2307"/>
  <c r="F2307"/>
  <c r="E2307"/>
  <c r="D2307"/>
  <c r="L2306"/>
  <c r="K2306"/>
  <c r="J2306"/>
  <c r="I2306"/>
  <c r="H2306"/>
  <c r="G2306"/>
  <c r="F2306"/>
  <c r="E2306"/>
  <c r="D2306"/>
  <c r="L2305"/>
  <c r="K2305"/>
  <c r="J2305"/>
  <c r="I2305"/>
  <c r="H2305"/>
  <c r="G2305"/>
  <c r="F2305"/>
  <c r="E2305"/>
  <c r="D2305"/>
  <c r="L2304"/>
  <c r="K2304"/>
  <c r="J2304"/>
  <c r="I2304"/>
  <c r="H2304"/>
  <c r="G2304"/>
  <c r="F2304"/>
  <c r="E2304"/>
  <c r="D2304"/>
  <c r="L2303"/>
  <c r="K2303"/>
  <c r="J2303"/>
  <c r="I2303"/>
  <c r="H2303"/>
  <c r="G2303"/>
  <c r="F2303"/>
  <c r="E2303"/>
  <c r="D2303"/>
  <c r="L2302"/>
  <c r="K2302"/>
  <c r="J2302"/>
  <c r="I2302"/>
  <c r="H2302"/>
  <c r="G2302"/>
  <c r="F2302"/>
  <c r="E2302"/>
  <c r="D2302"/>
  <c r="L2301"/>
  <c r="K2301"/>
  <c r="J2301"/>
  <c r="I2301"/>
  <c r="H2301"/>
  <c r="G2301"/>
  <c r="F2301"/>
  <c r="E2301"/>
  <c r="D2301"/>
  <c r="L2300"/>
  <c r="K2300"/>
  <c r="J2300"/>
  <c r="I2300"/>
  <c r="H2300"/>
  <c r="G2300"/>
  <c r="F2300"/>
  <c r="E2300"/>
  <c r="D2300"/>
  <c r="L2299"/>
  <c r="K2299"/>
  <c r="J2299"/>
  <c r="I2299"/>
  <c r="H2299"/>
  <c r="G2299"/>
  <c r="F2299"/>
  <c r="E2299"/>
  <c r="D2299"/>
  <c r="L2298"/>
  <c r="K2298"/>
  <c r="J2298"/>
  <c r="I2298"/>
  <c r="H2298"/>
  <c r="G2298"/>
  <c r="F2298"/>
  <c r="E2298"/>
  <c r="D2298"/>
  <c r="L2297"/>
  <c r="K2297"/>
  <c r="J2297"/>
  <c r="I2297"/>
  <c r="H2297"/>
  <c r="G2297"/>
  <c r="F2297"/>
  <c r="E2297"/>
  <c r="D2297"/>
  <c r="L2296"/>
  <c r="K2296"/>
  <c r="J2296"/>
  <c r="I2296"/>
  <c r="H2296"/>
  <c r="G2296"/>
  <c r="F2296"/>
  <c r="E2296"/>
  <c r="D2296"/>
  <c r="L2295"/>
  <c r="K2295"/>
  <c r="J2295"/>
  <c r="I2295"/>
  <c r="H2295"/>
  <c r="G2295"/>
  <c r="F2295"/>
  <c r="E2295"/>
  <c r="D2295"/>
  <c r="L2294"/>
  <c r="K2294"/>
  <c r="J2294"/>
  <c r="I2294"/>
  <c r="H2294"/>
  <c r="G2294"/>
  <c r="F2294"/>
  <c r="E2294"/>
  <c r="D2294"/>
  <c r="L2293"/>
  <c r="K2293"/>
  <c r="J2293"/>
  <c r="I2293"/>
  <c r="H2293"/>
  <c r="G2293"/>
  <c r="F2293"/>
  <c r="E2293"/>
  <c r="D2293"/>
  <c r="L2292"/>
  <c r="K2292"/>
  <c r="J2292"/>
  <c r="I2292"/>
  <c r="H2292"/>
  <c r="G2292"/>
  <c r="F2292"/>
  <c r="E2292"/>
  <c r="D2292"/>
  <c r="L2291"/>
  <c r="K2291"/>
  <c r="J2291"/>
  <c r="I2291"/>
  <c r="H2291"/>
  <c r="G2291"/>
  <c r="F2291"/>
  <c r="E2291"/>
  <c r="D2291"/>
  <c r="L2290"/>
  <c r="K2290"/>
  <c r="J2290"/>
  <c r="I2290"/>
  <c r="H2290"/>
  <c r="G2290"/>
  <c r="F2290"/>
  <c r="E2290"/>
  <c r="D2290"/>
  <c r="L2289"/>
  <c r="K2289"/>
  <c r="J2289"/>
  <c r="I2289"/>
  <c r="H2289"/>
  <c r="G2289"/>
  <c r="F2289"/>
  <c r="E2289"/>
  <c r="D2289"/>
  <c r="L2288"/>
  <c r="K2288"/>
  <c r="J2288"/>
  <c r="I2288"/>
  <c r="H2288"/>
  <c r="G2288"/>
  <c r="F2288"/>
  <c r="E2288"/>
  <c r="D2288"/>
  <c r="L2287"/>
  <c r="K2287"/>
  <c r="J2287"/>
  <c r="I2287"/>
  <c r="H2287"/>
  <c r="G2287"/>
  <c r="F2287"/>
  <c r="E2287"/>
  <c r="D2287"/>
  <c r="L2286"/>
  <c r="K2286"/>
  <c r="J2286"/>
  <c r="I2286"/>
  <c r="H2286"/>
  <c r="G2286"/>
  <c r="F2286"/>
  <c r="E2286"/>
  <c r="D2286"/>
  <c r="L2285"/>
  <c r="K2285"/>
  <c r="J2285"/>
  <c r="I2285"/>
  <c r="H2285"/>
  <c r="G2285"/>
  <c r="F2285"/>
  <c r="E2285"/>
  <c r="D2285"/>
  <c r="L2284"/>
  <c r="K2284"/>
  <c r="J2284"/>
  <c r="I2284"/>
  <c r="H2284"/>
  <c r="G2284"/>
  <c r="F2284"/>
  <c r="E2284"/>
  <c r="D2284"/>
  <c r="L2283"/>
  <c r="K2283"/>
  <c r="J2283"/>
  <c r="I2283"/>
  <c r="H2283"/>
  <c r="G2283"/>
  <c r="F2283"/>
  <c r="E2283"/>
  <c r="D2283"/>
  <c r="L2282"/>
  <c r="K2282"/>
  <c r="J2282"/>
  <c r="I2282"/>
  <c r="H2282"/>
  <c r="G2282"/>
  <c r="F2282"/>
  <c r="E2282"/>
  <c r="D2282"/>
  <c r="L2281"/>
  <c r="K2281"/>
  <c r="J2281"/>
  <c r="I2281"/>
  <c r="H2281"/>
  <c r="G2281"/>
  <c r="F2281"/>
  <c r="E2281"/>
  <c r="D2281"/>
  <c r="L2280"/>
  <c r="K2280"/>
  <c r="J2280"/>
  <c r="I2280"/>
  <c r="H2280"/>
  <c r="G2280"/>
  <c r="F2280"/>
  <c r="E2280"/>
  <c r="D2280"/>
  <c r="L2279"/>
  <c r="K2279"/>
  <c r="J2279"/>
  <c r="I2279"/>
  <c r="H2279"/>
  <c r="G2279"/>
  <c r="F2279"/>
  <c r="E2279"/>
  <c r="D2279"/>
  <c r="L2278"/>
  <c r="K2278"/>
  <c r="J2278"/>
  <c r="I2278"/>
  <c r="H2278"/>
  <c r="G2278"/>
  <c r="F2278"/>
  <c r="E2278"/>
  <c r="D2278"/>
  <c r="L2277"/>
  <c r="K2277"/>
  <c r="J2277"/>
  <c r="I2277"/>
  <c r="H2277"/>
  <c r="G2277"/>
  <c r="F2277"/>
  <c r="E2277"/>
  <c r="D2277"/>
  <c r="L2276"/>
  <c r="K2276"/>
  <c r="J2276"/>
  <c r="I2276"/>
  <c r="H2276"/>
  <c r="G2276"/>
  <c r="F2276"/>
  <c r="E2276"/>
  <c r="D2276"/>
  <c r="L2275"/>
  <c r="K2275"/>
  <c r="J2275"/>
  <c r="I2275"/>
  <c r="H2275"/>
  <c r="G2275"/>
  <c r="F2275"/>
  <c r="E2275"/>
  <c r="D2275"/>
  <c r="L2274"/>
  <c r="K2274"/>
  <c r="J2274"/>
  <c r="I2274"/>
  <c r="H2274"/>
  <c r="G2274"/>
  <c r="F2274"/>
  <c r="E2274"/>
  <c r="D2274"/>
  <c r="L2273"/>
  <c r="K2273"/>
  <c r="J2273"/>
  <c r="I2273"/>
  <c r="H2273"/>
  <c r="G2273"/>
  <c r="F2273"/>
  <c r="E2273"/>
  <c r="D2273"/>
  <c r="L2272"/>
  <c r="K2272"/>
  <c r="J2272"/>
  <c r="I2272"/>
  <c r="H2272"/>
  <c r="G2272"/>
  <c r="F2272"/>
  <c r="E2272"/>
  <c r="D2272"/>
  <c r="L2271"/>
  <c r="K2271"/>
  <c r="J2271"/>
  <c r="I2271"/>
  <c r="H2271"/>
  <c r="G2271"/>
  <c r="F2271"/>
  <c r="E2271"/>
  <c r="D2271"/>
  <c r="L2270"/>
  <c r="K2270"/>
  <c r="J2270"/>
  <c r="I2270"/>
  <c r="H2270"/>
  <c r="G2270"/>
  <c r="F2270"/>
  <c r="E2270"/>
  <c r="D2270"/>
  <c r="L2269"/>
  <c r="K2269"/>
  <c r="J2269"/>
  <c r="I2269"/>
  <c r="H2269"/>
  <c r="G2269"/>
  <c r="F2269"/>
  <c r="E2269"/>
  <c r="D2269"/>
  <c r="L2268"/>
  <c r="K2268"/>
  <c r="J2268"/>
  <c r="I2268"/>
  <c r="H2268"/>
  <c r="G2268"/>
  <c r="F2268"/>
  <c r="E2268"/>
  <c r="D2268"/>
  <c r="L2267"/>
  <c r="K2267"/>
  <c r="J2267"/>
  <c r="I2267"/>
  <c r="H2267"/>
  <c r="G2267"/>
  <c r="F2267"/>
  <c r="E2267"/>
  <c r="D2267"/>
  <c r="L2266"/>
  <c r="K2266"/>
  <c r="J2266"/>
  <c r="I2266"/>
  <c r="H2266"/>
  <c r="G2266"/>
  <c r="F2266"/>
  <c r="E2266"/>
  <c r="D2266"/>
  <c r="L2265"/>
  <c r="K2265"/>
  <c r="J2265"/>
  <c r="I2265"/>
  <c r="H2265"/>
  <c r="G2265"/>
  <c r="F2265"/>
  <c r="E2265"/>
  <c r="D2265"/>
  <c r="L2264"/>
  <c r="K2264"/>
  <c r="J2264"/>
  <c r="I2264"/>
  <c r="H2264"/>
  <c r="G2264"/>
  <c r="F2264"/>
  <c r="E2264"/>
  <c r="D2264"/>
  <c r="L2263"/>
  <c r="K2263"/>
  <c r="J2263"/>
  <c r="I2263"/>
  <c r="H2263"/>
  <c r="G2263"/>
  <c r="F2263"/>
  <c r="E2263"/>
  <c r="D2263"/>
  <c r="L2262"/>
  <c r="K2262"/>
  <c r="J2262"/>
  <c r="I2262"/>
  <c r="H2262"/>
  <c r="G2262"/>
  <c r="F2262"/>
  <c r="E2262"/>
  <c r="D2262"/>
  <c r="L2261"/>
  <c r="K2261"/>
  <c r="J2261"/>
  <c r="I2261"/>
  <c r="H2261"/>
  <c r="G2261"/>
  <c r="F2261"/>
  <c r="E2261"/>
  <c r="D2261"/>
  <c r="L2260"/>
  <c r="K2260"/>
  <c r="J2260"/>
  <c r="I2260"/>
  <c r="H2260"/>
  <c r="G2260"/>
  <c r="F2260"/>
  <c r="E2260"/>
  <c r="D2260"/>
  <c r="L2259"/>
  <c r="K2259"/>
  <c r="J2259"/>
  <c r="I2259"/>
  <c r="H2259"/>
  <c r="G2259"/>
  <c r="F2259"/>
  <c r="E2259"/>
  <c r="D2259"/>
  <c r="L2258"/>
  <c r="K2258"/>
  <c r="J2258"/>
  <c r="I2258"/>
  <c r="H2258"/>
  <c r="G2258"/>
  <c r="F2258"/>
  <c r="E2258"/>
  <c r="D2258"/>
  <c r="L2257"/>
  <c r="K2257"/>
  <c r="J2257"/>
  <c r="I2257"/>
  <c r="H2257"/>
  <c r="G2257"/>
  <c r="F2257"/>
  <c r="E2257"/>
  <c r="D2257"/>
  <c r="L2256"/>
  <c r="K2256"/>
  <c r="J2256"/>
  <c r="I2256"/>
  <c r="H2256"/>
  <c r="G2256"/>
  <c r="F2256"/>
  <c r="E2256"/>
  <c r="D2256"/>
  <c r="L2255"/>
  <c r="K2255"/>
  <c r="J2255"/>
  <c r="I2255"/>
  <c r="H2255"/>
  <c r="G2255"/>
  <c r="F2255"/>
  <c r="E2255"/>
  <c r="D2255"/>
  <c r="L2254"/>
  <c r="K2254"/>
  <c r="J2254"/>
  <c r="I2254"/>
  <c r="H2254"/>
  <c r="G2254"/>
  <c r="F2254"/>
  <c r="E2254"/>
  <c r="D2254"/>
  <c r="L2253"/>
  <c r="K2253"/>
  <c r="J2253"/>
  <c r="I2253"/>
  <c r="H2253"/>
  <c r="G2253"/>
  <c r="F2253"/>
  <c r="E2253"/>
  <c r="D2253"/>
  <c r="L2252"/>
  <c r="K2252"/>
  <c r="J2252"/>
  <c r="I2252"/>
  <c r="H2252"/>
  <c r="G2252"/>
  <c r="F2252"/>
  <c r="E2252"/>
  <c r="D2252"/>
  <c r="L2251"/>
  <c r="K2251"/>
  <c r="J2251"/>
  <c r="I2251"/>
  <c r="H2251"/>
  <c r="G2251"/>
  <c r="F2251"/>
  <c r="E2251"/>
  <c r="D2251"/>
  <c r="L2250"/>
  <c r="K2250"/>
  <c r="J2250"/>
  <c r="I2250"/>
  <c r="H2250"/>
  <c r="G2250"/>
  <c r="F2250"/>
  <c r="E2250"/>
  <c r="D2250"/>
  <c r="L2249"/>
  <c r="K2249"/>
  <c r="J2249"/>
  <c r="I2249"/>
  <c r="H2249"/>
  <c r="G2249"/>
  <c r="F2249"/>
  <c r="E2249"/>
  <c r="D2249"/>
  <c r="L2248"/>
  <c r="K2248"/>
  <c r="J2248"/>
  <c r="I2248"/>
  <c r="H2248"/>
  <c r="G2248"/>
  <c r="F2248"/>
  <c r="E2248"/>
  <c r="D2248"/>
  <c r="L2247"/>
  <c r="K2247"/>
  <c r="J2247"/>
  <c r="I2247"/>
  <c r="H2247"/>
  <c r="G2247"/>
  <c r="F2247"/>
  <c r="E2247"/>
  <c r="D2247"/>
  <c r="L2246"/>
  <c r="K2246"/>
  <c r="J2246"/>
  <c r="I2246"/>
  <c r="H2246"/>
  <c r="G2246"/>
  <c r="F2246"/>
  <c r="E2246"/>
  <c r="D2246"/>
  <c r="L2245"/>
  <c r="K2245"/>
  <c r="J2245"/>
  <c r="I2245"/>
  <c r="H2245"/>
  <c r="G2245"/>
  <c r="F2245"/>
  <c r="E2245"/>
  <c r="D2245"/>
  <c r="L2244"/>
  <c r="K2244"/>
  <c r="J2244"/>
  <c r="I2244"/>
  <c r="H2244"/>
  <c r="G2244"/>
  <c r="F2244"/>
  <c r="E2244"/>
  <c r="D2244"/>
  <c r="L2243"/>
  <c r="K2243"/>
  <c r="J2243"/>
  <c r="I2243"/>
  <c r="H2243"/>
  <c r="G2243"/>
  <c r="F2243"/>
  <c r="E2243"/>
  <c r="D2243"/>
  <c r="L2242"/>
  <c r="K2242"/>
  <c r="J2242"/>
  <c r="I2242"/>
  <c r="H2242"/>
  <c r="G2242"/>
  <c r="F2242"/>
  <c r="E2242"/>
  <c r="D2242"/>
  <c r="L2241"/>
  <c r="K2241"/>
  <c r="J2241"/>
  <c r="I2241"/>
  <c r="H2241"/>
  <c r="G2241"/>
  <c r="F2241"/>
  <c r="E2241"/>
  <c r="D2241"/>
  <c r="L2240"/>
  <c r="K2240"/>
  <c r="J2240"/>
  <c r="I2240"/>
  <c r="H2240"/>
  <c r="G2240"/>
  <c r="F2240"/>
  <c r="E2240"/>
  <c r="D2240"/>
  <c r="L2239"/>
  <c r="K2239"/>
  <c r="J2239"/>
  <c r="I2239"/>
  <c r="H2239"/>
  <c r="G2239"/>
  <c r="F2239"/>
  <c r="E2239"/>
  <c r="D2239"/>
  <c r="L2238"/>
  <c r="K2238"/>
  <c r="J2238"/>
  <c r="I2238"/>
  <c r="H2238"/>
  <c r="G2238"/>
  <c r="F2238"/>
  <c r="E2238"/>
  <c r="D2238"/>
  <c r="L2237"/>
  <c r="K2237"/>
  <c r="J2237"/>
  <c r="I2237"/>
  <c r="H2237"/>
  <c r="G2237"/>
  <c r="F2237"/>
  <c r="E2237"/>
  <c r="D2237"/>
  <c r="L2236"/>
  <c r="K2236"/>
  <c r="J2236"/>
  <c r="I2236"/>
  <c r="H2236"/>
  <c r="G2236"/>
  <c r="F2236"/>
  <c r="E2236"/>
  <c r="D2236"/>
  <c r="L2235"/>
  <c r="K2235"/>
  <c r="J2235"/>
  <c r="I2235"/>
  <c r="H2235"/>
  <c r="G2235"/>
  <c r="F2235"/>
  <c r="E2235"/>
  <c r="D2235"/>
  <c r="L2234"/>
  <c r="K2234"/>
  <c r="J2234"/>
  <c r="I2234"/>
  <c r="H2234"/>
  <c r="G2234"/>
  <c r="F2234"/>
  <c r="E2234"/>
  <c r="D2234"/>
  <c r="L2233"/>
  <c r="K2233"/>
  <c r="J2233"/>
  <c r="I2233"/>
  <c r="H2233"/>
  <c r="G2233"/>
  <c r="F2233"/>
  <c r="E2233"/>
  <c r="D2233"/>
  <c r="L2232"/>
  <c r="K2232"/>
  <c r="J2232"/>
  <c r="I2232"/>
  <c r="H2232"/>
  <c r="G2232"/>
  <c r="F2232"/>
  <c r="E2232"/>
  <c r="D2232"/>
  <c r="L2231"/>
  <c r="K2231"/>
  <c r="J2231"/>
  <c r="I2231"/>
  <c r="H2231"/>
  <c r="G2231"/>
  <c r="F2231"/>
  <c r="E2231"/>
  <c r="D2231"/>
  <c r="L2230"/>
  <c r="K2230"/>
  <c r="J2230"/>
  <c r="I2230"/>
  <c r="H2230"/>
  <c r="G2230"/>
  <c r="F2230"/>
  <c r="E2230"/>
  <c r="D2230"/>
  <c r="L2229"/>
  <c r="K2229"/>
  <c r="J2229"/>
  <c r="I2229"/>
  <c r="H2229"/>
  <c r="G2229"/>
  <c r="F2229"/>
  <c r="E2229"/>
  <c r="D2229"/>
  <c r="L2228"/>
  <c r="K2228"/>
  <c r="J2228"/>
  <c r="I2228"/>
  <c r="H2228"/>
  <c r="G2228"/>
  <c r="F2228"/>
  <c r="E2228"/>
  <c r="D2228"/>
  <c r="L2227"/>
  <c r="K2227"/>
  <c r="J2227"/>
  <c r="I2227"/>
  <c r="H2227"/>
  <c r="G2227"/>
  <c r="F2227"/>
  <c r="E2227"/>
  <c r="D2227"/>
  <c r="L2226"/>
  <c r="K2226"/>
  <c r="J2226"/>
  <c r="I2226"/>
  <c r="H2226"/>
  <c r="G2226"/>
  <c r="F2226"/>
  <c r="E2226"/>
  <c r="D2226"/>
  <c r="L2225"/>
  <c r="K2225"/>
  <c r="J2225"/>
  <c r="I2225"/>
  <c r="H2225"/>
  <c r="G2225"/>
  <c r="F2225"/>
  <c r="E2225"/>
  <c r="D2225"/>
  <c r="L2224"/>
  <c r="K2224"/>
  <c r="J2224"/>
  <c r="I2224"/>
  <c r="H2224"/>
  <c r="G2224"/>
  <c r="F2224"/>
  <c r="E2224"/>
  <c r="D2224"/>
  <c r="L2223"/>
  <c r="K2223"/>
  <c r="J2223"/>
  <c r="I2223"/>
  <c r="H2223"/>
  <c r="G2223"/>
  <c r="F2223"/>
  <c r="E2223"/>
  <c r="D2223"/>
  <c r="L2222"/>
  <c r="K2222"/>
  <c r="J2222"/>
  <c r="I2222"/>
  <c r="H2222"/>
  <c r="G2222"/>
  <c r="F2222"/>
  <c r="E2222"/>
  <c r="D2222"/>
  <c r="L2221"/>
  <c r="K2221"/>
  <c r="J2221"/>
  <c r="I2221"/>
  <c r="H2221"/>
  <c r="G2221"/>
  <c r="F2221"/>
  <c r="E2221"/>
  <c r="D2221"/>
  <c r="L2220"/>
  <c r="K2220"/>
  <c r="J2220"/>
  <c r="I2220"/>
  <c r="H2220"/>
  <c r="G2220"/>
  <c r="F2220"/>
  <c r="E2220"/>
  <c r="D2220"/>
  <c r="L2219"/>
  <c r="K2219"/>
  <c r="J2219"/>
  <c r="I2219"/>
  <c r="H2219"/>
  <c r="G2219"/>
  <c r="F2219"/>
  <c r="E2219"/>
  <c r="D2219"/>
  <c r="L2218"/>
  <c r="K2218"/>
  <c r="J2218"/>
  <c r="I2218"/>
  <c r="H2218"/>
  <c r="G2218"/>
  <c r="F2218"/>
  <c r="E2218"/>
  <c r="D2218"/>
  <c r="L2217"/>
  <c r="K2217"/>
  <c r="J2217"/>
  <c r="I2217"/>
  <c r="H2217"/>
  <c r="G2217"/>
  <c r="F2217"/>
  <c r="E2217"/>
  <c r="D2217"/>
  <c r="L2216"/>
  <c r="K2216"/>
  <c r="J2216"/>
  <c r="I2216"/>
  <c r="H2216"/>
  <c r="G2216"/>
  <c r="F2216"/>
  <c r="E2216"/>
  <c r="D2216"/>
  <c r="L2215"/>
  <c r="K2215"/>
  <c r="J2215"/>
  <c r="I2215"/>
  <c r="H2215"/>
  <c r="G2215"/>
  <c r="F2215"/>
  <c r="E2215"/>
  <c r="D2215"/>
  <c r="L2214"/>
  <c r="K2214"/>
  <c r="J2214"/>
  <c r="I2214"/>
  <c r="H2214"/>
  <c r="G2214"/>
  <c r="F2214"/>
  <c r="E2214"/>
  <c r="D2214"/>
  <c r="L2213"/>
  <c r="K2213"/>
  <c r="J2213"/>
  <c r="I2213"/>
  <c r="H2213"/>
  <c r="G2213"/>
  <c r="F2213"/>
  <c r="E2213"/>
  <c r="D2213"/>
  <c r="L2212"/>
  <c r="K2212"/>
  <c r="J2212"/>
  <c r="I2212"/>
  <c r="H2212"/>
  <c r="G2212"/>
  <c r="F2212"/>
  <c r="E2212"/>
  <c r="D2212"/>
  <c r="L2211"/>
  <c r="K2211"/>
  <c r="J2211"/>
  <c r="I2211"/>
  <c r="H2211"/>
  <c r="G2211"/>
  <c r="F2211"/>
  <c r="E2211"/>
  <c r="D2211"/>
  <c r="L2210"/>
  <c r="K2210"/>
  <c r="J2210"/>
  <c r="I2210"/>
  <c r="H2210"/>
  <c r="G2210"/>
  <c r="F2210"/>
  <c r="E2210"/>
  <c r="D2210"/>
  <c r="L2209"/>
  <c r="K2209"/>
  <c r="J2209"/>
  <c r="I2209"/>
  <c r="H2209"/>
  <c r="G2209"/>
  <c r="F2209"/>
  <c r="E2209"/>
  <c r="D2209"/>
  <c r="L2208"/>
  <c r="K2208"/>
  <c r="J2208"/>
  <c r="I2208"/>
  <c r="H2208"/>
  <c r="G2208"/>
  <c r="F2208"/>
  <c r="E2208"/>
  <c r="D2208"/>
  <c r="L2207"/>
  <c r="K2207"/>
  <c r="J2207"/>
  <c r="I2207"/>
  <c r="H2207"/>
  <c r="G2207"/>
  <c r="F2207"/>
  <c r="E2207"/>
  <c r="D2207"/>
  <c r="L2206"/>
  <c r="K2206"/>
  <c r="J2206"/>
  <c r="I2206"/>
  <c r="H2206"/>
  <c r="G2206"/>
  <c r="F2206"/>
  <c r="E2206"/>
  <c r="D2206"/>
  <c r="L2205"/>
  <c r="K2205"/>
  <c r="J2205"/>
  <c r="I2205"/>
  <c r="H2205"/>
  <c r="G2205"/>
  <c r="F2205"/>
  <c r="E2205"/>
  <c r="D2205"/>
  <c r="L2204"/>
  <c r="K2204"/>
  <c r="J2204"/>
  <c r="I2204"/>
  <c r="H2204"/>
  <c r="G2204"/>
  <c r="F2204"/>
  <c r="E2204"/>
  <c r="D2204"/>
  <c r="L2203"/>
  <c r="K2203"/>
  <c r="J2203"/>
  <c r="I2203"/>
  <c r="H2203"/>
  <c r="G2203"/>
  <c r="F2203"/>
  <c r="E2203"/>
  <c r="D2203"/>
  <c r="L2202"/>
  <c r="K2202"/>
  <c r="J2202"/>
  <c r="I2202"/>
  <c r="H2202"/>
  <c r="G2202"/>
  <c r="F2202"/>
  <c r="E2202"/>
  <c r="D2202"/>
  <c r="L2201"/>
  <c r="K2201"/>
  <c r="J2201"/>
  <c r="I2201"/>
  <c r="H2201"/>
  <c r="G2201"/>
  <c r="F2201"/>
  <c r="E2201"/>
  <c r="D2201"/>
  <c r="L2200"/>
  <c r="K2200"/>
  <c r="J2200"/>
  <c r="I2200"/>
  <c r="H2200"/>
  <c r="G2200"/>
  <c r="F2200"/>
  <c r="E2200"/>
  <c r="D2200"/>
  <c r="L2199"/>
  <c r="K2199"/>
  <c r="J2199"/>
  <c r="I2199"/>
  <c r="H2199"/>
  <c r="G2199"/>
  <c r="F2199"/>
  <c r="E2199"/>
  <c r="D2199"/>
  <c r="L2198"/>
  <c r="K2198"/>
  <c r="J2198"/>
  <c r="I2198"/>
  <c r="H2198"/>
  <c r="G2198"/>
  <c r="F2198"/>
  <c r="E2198"/>
  <c r="D2198"/>
  <c r="L2197"/>
  <c r="K2197"/>
  <c r="J2197"/>
  <c r="I2197"/>
  <c r="H2197"/>
  <c r="G2197"/>
  <c r="F2197"/>
  <c r="E2197"/>
  <c r="D2197"/>
  <c r="L2196"/>
  <c r="K2196"/>
  <c r="J2196"/>
  <c r="I2196"/>
  <c r="H2196"/>
  <c r="G2196"/>
  <c r="F2196"/>
  <c r="E2196"/>
  <c r="D2196"/>
  <c r="L2195"/>
  <c r="K2195"/>
  <c r="J2195"/>
  <c r="I2195"/>
  <c r="H2195"/>
  <c r="G2195"/>
  <c r="F2195"/>
  <c r="E2195"/>
  <c r="D2195"/>
  <c r="L2194"/>
  <c r="K2194"/>
  <c r="J2194"/>
  <c r="I2194"/>
  <c r="H2194"/>
  <c r="G2194"/>
  <c r="F2194"/>
  <c r="E2194"/>
  <c r="D2194"/>
  <c r="L2193"/>
  <c r="K2193"/>
  <c r="J2193"/>
  <c r="I2193"/>
  <c r="H2193"/>
  <c r="G2193"/>
  <c r="F2193"/>
  <c r="E2193"/>
  <c r="D2193"/>
  <c r="L2192"/>
  <c r="K2192"/>
  <c r="J2192"/>
  <c r="I2192"/>
  <c r="H2192"/>
  <c r="G2192"/>
  <c r="F2192"/>
  <c r="E2192"/>
  <c r="D2192"/>
  <c r="L2191"/>
  <c r="K2191"/>
  <c r="J2191"/>
  <c r="I2191"/>
  <c r="H2191"/>
  <c r="G2191"/>
  <c r="F2191"/>
  <c r="E2191"/>
  <c r="D2191"/>
  <c r="L2190"/>
  <c r="K2190"/>
  <c r="J2190"/>
  <c r="I2190"/>
  <c r="H2190"/>
  <c r="G2190"/>
  <c r="F2190"/>
  <c r="E2190"/>
  <c r="D2190"/>
  <c r="L2189"/>
  <c r="K2189"/>
  <c r="J2189"/>
  <c r="I2189"/>
  <c r="H2189"/>
  <c r="G2189"/>
  <c r="F2189"/>
  <c r="E2189"/>
  <c r="D2189"/>
  <c r="L2188"/>
  <c r="K2188"/>
  <c r="J2188"/>
  <c r="I2188"/>
  <c r="H2188"/>
  <c r="G2188"/>
  <c r="F2188"/>
  <c r="E2188"/>
  <c r="D2188"/>
  <c r="L2187"/>
  <c r="K2187"/>
  <c r="J2187"/>
  <c r="I2187"/>
  <c r="H2187"/>
  <c r="G2187"/>
  <c r="F2187"/>
  <c r="E2187"/>
  <c r="D2187"/>
  <c r="L2186"/>
  <c r="K2186"/>
  <c r="J2186"/>
  <c r="I2186"/>
  <c r="H2186"/>
  <c r="G2186"/>
  <c r="F2186"/>
  <c r="E2186"/>
  <c r="D2186"/>
  <c r="L2185"/>
  <c r="K2185"/>
  <c r="J2185"/>
  <c r="I2185"/>
  <c r="H2185"/>
  <c r="G2185"/>
  <c r="F2185"/>
  <c r="E2185"/>
  <c r="D2185"/>
  <c r="L2184"/>
  <c r="K2184"/>
  <c r="J2184"/>
  <c r="I2184"/>
  <c r="H2184"/>
  <c r="G2184"/>
  <c r="F2184"/>
  <c r="E2184"/>
  <c r="D2184"/>
  <c r="L2183"/>
  <c r="K2183"/>
  <c r="J2183"/>
  <c r="I2183"/>
  <c r="H2183"/>
  <c r="G2183"/>
  <c r="F2183"/>
  <c r="E2183"/>
  <c r="D2183"/>
  <c r="L2182"/>
  <c r="K2182"/>
  <c r="J2182"/>
  <c r="I2182"/>
  <c r="H2182"/>
  <c r="G2182"/>
  <c r="F2182"/>
  <c r="E2182"/>
  <c r="D2182"/>
  <c r="L2181"/>
  <c r="K2181"/>
  <c r="J2181"/>
  <c r="I2181"/>
  <c r="H2181"/>
  <c r="G2181"/>
  <c r="F2181"/>
  <c r="E2181"/>
  <c r="D2181"/>
  <c r="L2180"/>
  <c r="K2180"/>
  <c r="J2180"/>
  <c r="I2180"/>
  <c r="H2180"/>
  <c r="G2180"/>
  <c r="F2180"/>
  <c r="E2180"/>
  <c r="D2180"/>
  <c r="L2179"/>
  <c r="K2179"/>
  <c r="J2179"/>
  <c r="I2179"/>
  <c r="H2179"/>
  <c r="G2179"/>
  <c r="F2179"/>
  <c r="E2179"/>
  <c r="D2179"/>
  <c r="L2178"/>
  <c r="K2178"/>
  <c r="J2178"/>
  <c r="I2178"/>
  <c r="H2178"/>
  <c r="G2178"/>
  <c r="F2178"/>
  <c r="E2178"/>
  <c r="D2178"/>
  <c r="L2177"/>
  <c r="K2177"/>
  <c r="J2177"/>
  <c r="I2177"/>
  <c r="H2177"/>
  <c r="G2177"/>
  <c r="F2177"/>
  <c r="E2177"/>
  <c r="D2177"/>
  <c r="L2176"/>
  <c r="K2176"/>
  <c r="J2176"/>
  <c r="I2176"/>
  <c r="H2176"/>
  <c r="G2176"/>
  <c r="F2176"/>
  <c r="E2176"/>
  <c r="D2176"/>
  <c r="L2175"/>
  <c r="K2175"/>
  <c r="J2175"/>
  <c r="I2175"/>
  <c r="H2175"/>
  <c r="G2175"/>
  <c r="F2175"/>
  <c r="E2175"/>
  <c r="D2175"/>
  <c r="L2174"/>
  <c r="K2174"/>
  <c r="J2174"/>
  <c r="I2174"/>
  <c r="H2174"/>
  <c r="G2174"/>
  <c r="F2174"/>
  <c r="E2174"/>
  <c r="D2174"/>
  <c r="L2173"/>
  <c r="K2173"/>
  <c r="J2173"/>
  <c r="I2173"/>
  <c r="H2173"/>
  <c r="G2173"/>
  <c r="F2173"/>
  <c r="E2173"/>
  <c r="D2173"/>
  <c r="L2172"/>
  <c r="K2172"/>
  <c r="J2172"/>
  <c r="I2172"/>
  <c r="H2172"/>
  <c r="G2172"/>
  <c r="F2172"/>
  <c r="E2172"/>
  <c r="D2172"/>
  <c r="L2171"/>
  <c r="K2171"/>
  <c r="J2171"/>
  <c r="I2171"/>
  <c r="H2171"/>
  <c r="G2171"/>
  <c r="F2171"/>
  <c r="E2171"/>
  <c r="D2171"/>
  <c r="L2170"/>
  <c r="K2170"/>
  <c r="J2170"/>
  <c r="I2170"/>
  <c r="H2170"/>
  <c r="G2170"/>
  <c r="F2170"/>
  <c r="E2170"/>
  <c r="D2170"/>
  <c r="L2169"/>
  <c r="K2169"/>
  <c r="J2169"/>
  <c r="I2169"/>
  <c r="H2169"/>
  <c r="G2169"/>
  <c r="F2169"/>
  <c r="E2169"/>
  <c r="D2169"/>
  <c r="L2168"/>
  <c r="K2168"/>
  <c r="J2168"/>
  <c r="I2168"/>
  <c r="H2168"/>
  <c r="G2168"/>
  <c r="F2168"/>
  <c r="E2168"/>
  <c r="D2168"/>
  <c r="L2167"/>
  <c r="K2167"/>
  <c r="J2167"/>
  <c r="I2167"/>
  <c r="H2167"/>
  <c r="G2167"/>
  <c r="F2167"/>
  <c r="E2167"/>
  <c r="D2167"/>
  <c r="L2166"/>
  <c r="K2166"/>
  <c r="J2166"/>
  <c r="I2166"/>
  <c r="H2166"/>
  <c r="G2166"/>
  <c r="F2166"/>
  <c r="E2166"/>
  <c r="D2166"/>
  <c r="L2165"/>
  <c r="K2165"/>
  <c r="J2165"/>
  <c r="I2165"/>
  <c r="H2165"/>
  <c r="G2165"/>
  <c r="F2165"/>
  <c r="E2165"/>
  <c r="D2165"/>
  <c r="L2164"/>
  <c r="K2164"/>
  <c r="J2164"/>
  <c r="I2164"/>
  <c r="H2164"/>
  <c r="G2164"/>
  <c r="F2164"/>
  <c r="E2164"/>
  <c r="D2164"/>
  <c r="L2163"/>
  <c r="K2163"/>
  <c r="J2163"/>
  <c r="I2163"/>
  <c r="H2163"/>
  <c r="G2163"/>
  <c r="F2163"/>
  <c r="E2163"/>
  <c r="D2163"/>
  <c r="L2162"/>
  <c r="K2162"/>
  <c r="J2162"/>
  <c r="I2162"/>
  <c r="H2162"/>
  <c r="G2162"/>
  <c r="F2162"/>
  <c r="E2162"/>
  <c r="D2162"/>
  <c r="L2161"/>
  <c r="K2161"/>
  <c r="J2161"/>
  <c r="I2161"/>
  <c r="H2161"/>
  <c r="G2161"/>
  <c r="F2161"/>
  <c r="E2161"/>
  <c r="D2161"/>
  <c r="L2160"/>
  <c r="K2160"/>
  <c r="J2160"/>
  <c r="I2160"/>
  <c r="H2160"/>
  <c r="G2160"/>
  <c r="F2160"/>
  <c r="E2160"/>
  <c r="D2160"/>
  <c r="L2159"/>
  <c r="K2159"/>
  <c r="J2159"/>
  <c r="I2159"/>
  <c r="H2159"/>
  <c r="G2159"/>
  <c r="F2159"/>
  <c r="E2159"/>
  <c r="D2159"/>
  <c r="L2158"/>
  <c r="K2158"/>
  <c r="J2158"/>
  <c r="I2158"/>
  <c r="H2158"/>
  <c r="G2158"/>
  <c r="F2158"/>
  <c r="E2158"/>
  <c r="D2158"/>
  <c r="L2157"/>
  <c r="K2157"/>
  <c r="J2157"/>
  <c r="I2157"/>
  <c r="H2157"/>
  <c r="G2157"/>
  <c r="F2157"/>
  <c r="E2157"/>
  <c r="D2157"/>
  <c r="L2156"/>
  <c r="K2156"/>
  <c r="J2156"/>
  <c r="I2156"/>
  <c r="H2156"/>
  <c r="G2156"/>
  <c r="F2156"/>
  <c r="E2156"/>
  <c r="D2156"/>
  <c r="L2155"/>
  <c r="K2155"/>
  <c r="J2155"/>
  <c r="I2155"/>
  <c r="H2155"/>
  <c r="G2155"/>
  <c r="F2155"/>
  <c r="E2155"/>
  <c r="D2155"/>
  <c r="L2154"/>
  <c r="K2154"/>
  <c r="J2154"/>
  <c r="I2154"/>
  <c r="H2154"/>
  <c r="G2154"/>
  <c r="F2154"/>
  <c r="E2154"/>
  <c r="D2154"/>
  <c r="L2153"/>
  <c r="K2153"/>
  <c r="J2153"/>
  <c r="I2153"/>
  <c r="H2153"/>
  <c r="G2153"/>
  <c r="F2153"/>
  <c r="E2153"/>
  <c r="D2153"/>
  <c r="L2152"/>
  <c r="K2152"/>
  <c r="J2152"/>
  <c r="I2152"/>
  <c r="H2152"/>
  <c r="G2152"/>
  <c r="F2152"/>
  <c r="E2152"/>
  <c r="D2152"/>
  <c r="L2151"/>
  <c r="K2151"/>
  <c r="J2151"/>
  <c r="I2151"/>
  <c r="H2151"/>
  <c r="G2151"/>
  <c r="F2151"/>
  <c r="E2151"/>
  <c r="D2151"/>
  <c r="L2150"/>
  <c r="K2150"/>
  <c r="J2150"/>
  <c r="I2150"/>
  <c r="H2150"/>
  <c r="G2150"/>
  <c r="F2150"/>
  <c r="E2150"/>
  <c r="D2150"/>
  <c r="L2149"/>
  <c r="K2149"/>
  <c r="J2149"/>
  <c r="I2149"/>
  <c r="H2149"/>
  <c r="G2149"/>
  <c r="F2149"/>
  <c r="E2149"/>
  <c r="D2149"/>
  <c r="L2148"/>
  <c r="K2148"/>
  <c r="J2148"/>
  <c r="I2148"/>
  <c r="H2148"/>
  <c r="G2148"/>
  <c r="F2148"/>
  <c r="E2148"/>
  <c r="D2148"/>
  <c r="L2147"/>
  <c r="K2147"/>
  <c r="J2147"/>
  <c r="I2147"/>
  <c r="H2147"/>
  <c r="G2147"/>
  <c r="F2147"/>
  <c r="E2147"/>
  <c r="D2147"/>
  <c r="L2146"/>
  <c r="K2146"/>
  <c r="J2146"/>
  <c r="I2146"/>
  <c r="H2146"/>
  <c r="G2146"/>
  <c r="F2146"/>
  <c r="E2146"/>
  <c r="D2146"/>
  <c r="L2145"/>
  <c r="K2145"/>
  <c r="J2145"/>
  <c r="I2145"/>
  <c r="H2145"/>
  <c r="G2145"/>
  <c r="F2145"/>
  <c r="E2145"/>
  <c r="D2145"/>
  <c r="L2144"/>
  <c r="K2144"/>
  <c r="J2144"/>
  <c r="I2144"/>
  <c r="H2144"/>
  <c r="G2144"/>
  <c r="F2144"/>
  <c r="E2144"/>
  <c r="D2144"/>
  <c r="L2143"/>
  <c r="K2143"/>
  <c r="J2143"/>
  <c r="I2143"/>
  <c r="H2143"/>
  <c r="G2143"/>
  <c r="F2143"/>
  <c r="E2143"/>
  <c r="D2143"/>
  <c r="L2142"/>
  <c r="K2142"/>
  <c r="J2142"/>
  <c r="I2142"/>
  <c r="H2142"/>
  <c r="G2142"/>
  <c r="F2142"/>
  <c r="E2142"/>
  <c r="D2142"/>
  <c r="L2141"/>
  <c r="K2141"/>
  <c r="J2141"/>
  <c r="I2141"/>
  <c r="H2141"/>
  <c r="G2141"/>
  <c r="F2141"/>
  <c r="E2141"/>
  <c r="D2141"/>
  <c r="L2140"/>
  <c r="K2140"/>
  <c r="J2140"/>
  <c r="I2140"/>
  <c r="H2140"/>
  <c r="G2140"/>
  <c r="F2140"/>
  <c r="E2140"/>
  <c r="D2140"/>
  <c r="L2139"/>
  <c r="K2139"/>
  <c r="J2139"/>
  <c r="I2139"/>
  <c r="H2139"/>
  <c r="G2139"/>
  <c r="F2139"/>
  <c r="E2139"/>
  <c r="D2139"/>
  <c r="L2138"/>
  <c r="K2138"/>
  <c r="J2138"/>
  <c r="I2138"/>
  <c r="H2138"/>
  <c r="G2138"/>
  <c r="F2138"/>
  <c r="E2138"/>
  <c r="D2138"/>
  <c r="L2137"/>
  <c r="K2137"/>
  <c r="J2137"/>
  <c r="I2137"/>
  <c r="H2137"/>
  <c r="G2137"/>
  <c r="F2137"/>
  <c r="E2137"/>
  <c r="D2137"/>
  <c r="L2136"/>
  <c r="K2136"/>
  <c r="J2136"/>
  <c r="I2136"/>
  <c r="H2136"/>
  <c r="G2136"/>
  <c r="F2136"/>
  <c r="E2136"/>
  <c r="D2136"/>
  <c r="L2135"/>
  <c r="K2135"/>
  <c r="J2135"/>
  <c r="I2135"/>
  <c r="H2135"/>
  <c r="G2135"/>
  <c r="F2135"/>
  <c r="E2135"/>
  <c r="D2135"/>
  <c r="L2134"/>
  <c r="K2134"/>
  <c r="J2134"/>
  <c r="I2134"/>
  <c r="H2134"/>
  <c r="G2134"/>
  <c r="F2134"/>
  <c r="E2134"/>
  <c r="D2134"/>
  <c r="L2133"/>
  <c r="K2133"/>
  <c r="J2133"/>
  <c r="I2133"/>
  <c r="H2133"/>
  <c r="G2133"/>
  <c r="F2133"/>
  <c r="E2133"/>
  <c r="D2133"/>
  <c r="L2132"/>
  <c r="K2132"/>
  <c r="J2132"/>
  <c r="I2132"/>
  <c r="H2132"/>
  <c r="G2132"/>
  <c r="F2132"/>
  <c r="E2132"/>
  <c r="D2132"/>
  <c r="L2131"/>
  <c r="K2131"/>
  <c r="J2131"/>
  <c r="I2131"/>
  <c r="H2131"/>
  <c r="G2131"/>
  <c r="F2131"/>
  <c r="E2131"/>
  <c r="D2131"/>
  <c r="L2130"/>
  <c r="K2130"/>
  <c r="J2130"/>
  <c r="I2130"/>
  <c r="H2130"/>
  <c r="G2130"/>
  <c r="F2130"/>
  <c r="E2130"/>
  <c r="D2130"/>
  <c r="L2129"/>
  <c r="K2129"/>
  <c r="J2129"/>
  <c r="I2129"/>
  <c r="H2129"/>
  <c r="G2129"/>
  <c r="F2129"/>
  <c r="E2129"/>
  <c r="D2129"/>
  <c r="L2128"/>
  <c r="K2128"/>
  <c r="J2128"/>
  <c r="I2128"/>
  <c r="H2128"/>
  <c r="G2128"/>
  <c r="F2128"/>
  <c r="E2128"/>
  <c r="D2128"/>
  <c r="L2127"/>
  <c r="K2127"/>
  <c r="J2127"/>
  <c r="I2127"/>
  <c r="H2127"/>
  <c r="G2127"/>
  <c r="F2127"/>
  <c r="E2127"/>
  <c r="D2127"/>
  <c r="L2126"/>
  <c r="K2126"/>
  <c r="J2126"/>
  <c r="I2126"/>
  <c r="H2126"/>
  <c r="G2126"/>
  <c r="F2126"/>
  <c r="E2126"/>
  <c r="D2126"/>
  <c r="L2125"/>
  <c r="K2125"/>
  <c r="J2125"/>
  <c r="I2125"/>
  <c r="H2125"/>
  <c r="G2125"/>
  <c r="F2125"/>
  <c r="E2125"/>
  <c r="D2125"/>
  <c r="L2124"/>
  <c r="K2124"/>
  <c r="J2124"/>
  <c r="I2124"/>
  <c r="H2124"/>
  <c r="G2124"/>
  <c r="F2124"/>
  <c r="E2124"/>
  <c r="D2124"/>
  <c r="L2123"/>
  <c r="K2123"/>
  <c r="J2123"/>
  <c r="I2123"/>
  <c r="H2123"/>
  <c r="G2123"/>
  <c r="F2123"/>
  <c r="E2123"/>
  <c r="D2123"/>
  <c r="L2122"/>
  <c r="K2122"/>
  <c r="J2122"/>
  <c r="I2122"/>
  <c r="H2122"/>
  <c r="G2122"/>
  <c r="F2122"/>
  <c r="E2122"/>
  <c r="D2122"/>
  <c r="L2121"/>
  <c r="K2121"/>
  <c r="J2121"/>
  <c r="I2121"/>
  <c r="H2121"/>
  <c r="G2121"/>
  <c r="F2121"/>
  <c r="E2121"/>
  <c r="D2121"/>
  <c r="L2120"/>
  <c r="K2120"/>
  <c r="J2120"/>
  <c r="I2120"/>
  <c r="H2120"/>
  <c r="G2120"/>
  <c r="F2120"/>
  <c r="E2120"/>
  <c r="D2120"/>
  <c r="L2119"/>
  <c r="K2119"/>
  <c r="J2119"/>
  <c r="I2119"/>
  <c r="H2119"/>
  <c r="G2119"/>
  <c r="F2119"/>
  <c r="E2119"/>
  <c r="D2119"/>
  <c r="L2118"/>
  <c r="K2118"/>
  <c r="J2118"/>
  <c r="I2118"/>
  <c r="H2118"/>
  <c r="G2118"/>
  <c r="F2118"/>
  <c r="E2118"/>
  <c r="D2118"/>
  <c r="L2117"/>
  <c r="K2117"/>
  <c r="J2117"/>
  <c r="I2117"/>
  <c r="H2117"/>
  <c r="G2117"/>
  <c r="F2117"/>
  <c r="E2117"/>
  <c r="D2117"/>
  <c r="L2116"/>
  <c r="K2116"/>
  <c r="J2116"/>
  <c r="I2116"/>
  <c r="H2116"/>
  <c r="G2116"/>
  <c r="F2116"/>
  <c r="E2116"/>
  <c r="D2116"/>
  <c r="L2115"/>
  <c r="K2115"/>
  <c r="J2115"/>
  <c r="I2115"/>
  <c r="H2115"/>
  <c r="G2115"/>
  <c r="F2115"/>
  <c r="E2115"/>
  <c r="D2115"/>
  <c r="L2114"/>
  <c r="K2114"/>
  <c r="J2114"/>
  <c r="I2114"/>
  <c r="H2114"/>
  <c r="G2114"/>
  <c r="F2114"/>
  <c r="E2114"/>
  <c r="D2114"/>
  <c r="L2113"/>
  <c r="K2113"/>
  <c r="J2113"/>
  <c r="I2113"/>
  <c r="H2113"/>
  <c r="G2113"/>
  <c r="F2113"/>
  <c r="E2113"/>
  <c r="D2113"/>
  <c r="L2112"/>
  <c r="K2112"/>
  <c r="J2112"/>
  <c r="I2112"/>
  <c r="H2112"/>
  <c r="G2112"/>
  <c r="F2112"/>
  <c r="E2112"/>
  <c r="D2112"/>
  <c r="L2111"/>
  <c r="K2111"/>
  <c r="J2111"/>
  <c r="I2111"/>
  <c r="H2111"/>
  <c r="G2111"/>
  <c r="F2111"/>
  <c r="E2111"/>
  <c r="D2111"/>
  <c r="L2110"/>
  <c r="K2110"/>
  <c r="J2110"/>
  <c r="I2110"/>
  <c r="H2110"/>
  <c r="G2110"/>
  <c r="F2110"/>
  <c r="E2110"/>
  <c r="D2110"/>
  <c r="L2109"/>
  <c r="K2109"/>
  <c r="J2109"/>
  <c r="I2109"/>
  <c r="H2109"/>
  <c r="G2109"/>
  <c r="F2109"/>
  <c r="E2109"/>
  <c r="D2109"/>
  <c r="L2108"/>
  <c r="K2108"/>
  <c r="J2108"/>
  <c r="I2108"/>
  <c r="H2108"/>
  <c r="G2108"/>
  <c r="F2108"/>
  <c r="E2108"/>
  <c r="D2108"/>
  <c r="L2107"/>
  <c r="K2107"/>
  <c r="J2107"/>
  <c r="I2107"/>
  <c r="H2107"/>
  <c r="G2107"/>
  <c r="F2107"/>
  <c r="E2107"/>
  <c r="D2107"/>
  <c r="L2106"/>
  <c r="K2106"/>
  <c r="J2106"/>
  <c r="I2106"/>
  <c r="H2106"/>
  <c r="G2106"/>
  <c r="F2106"/>
  <c r="E2106"/>
  <c r="D2106"/>
  <c r="L2105"/>
  <c r="K2105"/>
  <c r="J2105"/>
  <c r="I2105"/>
  <c r="H2105"/>
  <c r="G2105"/>
  <c r="F2105"/>
  <c r="E2105"/>
  <c r="D2105"/>
  <c r="L2104"/>
  <c r="K2104"/>
  <c r="J2104"/>
  <c r="I2104"/>
  <c r="H2104"/>
  <c r="G2104"/>
  <c r="F2104"/>
  <c r="E2104"/>
  <c r="D2104"/>
  <c r="L2103"/>
  <c r="K2103"/>
  <c r="J2103"/>
  <c r="I2103"/>
  <c r="H2103"/>
  <c r="G2103"/>
  <c r="F2103"/>
  <c r="E2103"/>
  <c r="D2103"/>
  <c r="L2102"/>
  <c r="K2102"/>
  <c r="J2102"/>
  <c r="I2102"/>
  <c r="H2102"/>
  <c r="G2102"/>
  <c r="F2102"/>
  <c r="E2102"/>
  <c r="D2102"/>
  <c r="L2101"/>
  <c r="K2101"/>
  <c r="J2101"/>
  <c r="I2101"/>
  <c r="H2101"/>
  <c r="G2101"/>
  <c r="F2101"/>
  <c r="E2101"/>
  <c r="D2101"/>
  <c r="L2100"/>
  <c r="K2100"/>
  <c r="J2100"/>
  <c r="I2100"/>
  <c r="H2100"/>
  <c r="G2100"/>
  <c r="F2100"/>
  <c r="E2100"/>
  <c r="D2100"/>
  <c r="L2099"/>
  <c r="K2099"/>
  <c r="J2099"/>
  <c r="I2099"/>
  <c r="H2099"/>
  <c r="G2099"/>
  <c r="F2099"/>
  <c r="E2099"/>
  <c r="D2099"/>
  <c r="L2098"/>
  <c r="K2098"/>
  <c r="J2098"/>
  <c r="I2098"/>
  <c r="H2098"/>
  <c r="G2098"/>
  <c r="F2098"/>
  <c r="E2098"/>
  <c r="D2098"/>
  <c r="L2097"/>
  <c r="K2097"/>
  <c r="J2097"/>
  <c r="I2097"/>
  <c r="H2097"/>
  <c r="G2097"/>
  <c r="F2097"/>
  <c r="E2097"/>
  <c r="D2097"/>
  <c r="L2096"/>
  <c r="K2096"/>
  <c r="J2096"/>
  <c r="I2096"/>
  <c r="H2096"/>
  <c r="G2096"/>
  <c r="F2096"/>
  <c r="E2096"/>
  <c r="D2096"/>
  <c r="L2095"/>
  <c r="K2095"/>
  <c r="J2095"/>
  <c r="I2095"/>
  <c r="H2095"/>
  <c r="G2095"/>
  <c r="F2095"/>
  <c r="E2095"/>
  <c r="D2095"/>
  <c r="L2094"/>
  <c r="K2094"/>
  <c r="J2094"/>
  <c r="I2094"/>
  <c r="H2094"/>
  <c r="G2094"/>
  <c r="F2094"/>
  <c r="E2094"/>
  <c r="D2094"/>
  <c r="L2093"/>
  <c r="K2093"/>
  <c r="J2093"/>
  <c r="I2093"/>
  <c r="H2093"/>
  <c r="G2093"/>
  <c r="F2093"/>
  <c r="E2093"/>
  <c r="D2093"/>
  <c r="L2092"/>
  <c r="K2092"/>
  <c r="J2092"/>
  <c r="I2092"/>
  <c r="H2092"/>
  <c r="G2092"/>
  <c r="F2092"/>
  <c r="E2092"/>
  <c r="D2092"/>
  <c r="L2091"/>
  <c r="K2091"/>
  <c r="J2091"/>
  <c r="I2091"/>
  <c r="H2091"/>
  <c r="G2091"/>
  <c r="F2091"/>
  <c r="E2091"/>
  <c r="D2091"/>
  <c r="L2090"/>
  <c r="K2090"/>
  <c r="J2090"/>
  <c r="I2090"/>
  <c r="H2090"/>
  <c r="G2090"/>
  <c r="F2090"/>
  <c r="E2090"/>
  <c r="D2090"/>
  <c r="L2089"/>
  <c r="K2089"/>
  <c r="J2089"/>
  <c r="I2089"/>
  <c r="H2089"/>
  <c r="G2089"/>
  <c r="F2089"/>
  <c r="E2089"/>
  <c r="D2089"/>
  <c r="L2088"/>
  <c r="K2088"/>
  <c r="J2088"/>
  <c r="I2088"/>
  <c r="H2088"/>
  <c r="G2088"/>
  <c r="F2088"/>
  <c r="E2088"/>
  <c r="D2088"/>
  <c r="L2087"/>
  <c r="K2087"/>
  <c r="J2087"/>
  <c r="I2087"/>
  <c r="H2087"/>
  <c r="G2087"/>
  <c r="F2087"/>
  <c r="E2087"/>
  <c r="D2087"/>
  <c r="L2086"/>
  <c r="K2086"/>
  <c r="J2086"/>
  <c r="I2086"/>
  <c r="H2086"/>
  <c r="G2086"/>
  <c r="F2086"/>
  <c r="E2086"/>
  <c r="D2086"/>
  <c r="L2085"/>
  <c r="K2085"/>
  <c r="J2085"/>
  <c r="I2085"/>
  <c r="H2085"/>
  <c r="G2085"/>
  <c r="F2085"/>
  <c r="E2085"/>
  <c r="D2085"/>
  <c r="L2084"/>
  <c r="K2084"/>
  <c r="J2084"/>
  <c r="I2084"/>
  <c r="H2084"/>
  <c r="G2084"/>
  <c r="F2084"/>
  <c r="E2084"/>
  <c r="D2084"/>
  <c r="L2083"/>
  <c r="K2083"/>
  <c r="J2083"/>
  <c r="I2083"/>
  <c r="H2083"/>
  <c r="G2083"/>
  <c r="F2083"/>
  <c r="E2083"/>
  <c r="D2083"/>
  <c r="L2082"/>
  <c r="K2082"/>
  <c r="J2082"/>
  <c r="I2082"/>
  <c r="H2082"/>
  <c r="G2082"/>
  <c r="F2082"/>
  <c r="E2082"/>
  <c r="D2082"/>
  <c r="L2081"/>
  <c r="K2081"/>
  <c r="J2081"/>
  <c r="I2081"/>
  <c r="H2081"/>
  <c r="G2081"/>
  <c r="F2081"/>
  <c r="E2081"/>
  <c r="D2081"/>
  <c r="L2080"/>
  <c r="K2080"/>
  <c r="J2080"/>
  <c r="I2080"/>
  <c r="H2080"/>
  <c r="G2080"/>
  <c r="F2080"/>
  <c r="E2080"/>
  <c r="D2080"/>
  <c r="L2079"/>
  <c r="K2079"/>
  <c r="J2079"/>
  <c r="I2079"/>
  <c r="H2079"/>
  <c r="G2079"/>
  <c r="F2079"/>
  <c r="E2079"/>
  <c r="D2079"/>
  <c r="L2078"/>
  <c r="K2078"/>
  <c r="J2078"/>
  <c r="I2078"/>
  <c r="H2078"/>
  <c r="G2078"/>
  <c r="F2078"/>
  <c r="E2078"/>
  <c r="D2078"/>
  <c r="L2077"/>
  <c r="K2077"/>
  <c r="J2077"/>
  <c r="I2077"/>
  <c r="H2077"/>
  <c r="G2077"/>
  <c r="F2077"/>
  <c r="E2077"/>
  <c r="D2077"/>
  <c r="L2076"/>
  <c r="K2076"/>
  <c r="J2076"/>
  <c r="I2076"/>
  <c r="H2076"/>
  <c r="G2076"/>
  <c r="F2076"/>
  <c r="E2076"/>
  <c r="D2076"/>
  <c r="L2075"/>
  <c r="K2075"/>
  <c r="J2075"/>
  <c r="I2075"/>
  <c r="H2075"/>
  <c r="G2075"/>
  <c r="F2075"/>
  <c r="E2075"/>
  <c r="D2075"/>
  <c r="L2074"/>
  <c r="K2074"/>
  <c r="J2074"/>
  <c r="I2074"/>
  <c r="H2074"/>
  <c r="G2074"/>
  <c r="F2074"/>
  <c r="E2074"/>
  <c r="D2074"/>
  <c r="L2073"/>
  <c r="K2073"/>
  <c r="J2073"/>
  <c r="I2073"/>
  <c r="H2073"/>
  <c r="G2073"/>
  <c r="F2073"/>
  <c r="E2073"/>
  <c r="D2073"/>
  <c r="L2072"/>
  <c r="K2072"/>
  <c r="J2072"/>
  <c r="I2072"/>
  <c r="H2072"/>
  <c r="G2072"/>
  <c r="F2072"/>
  <c r="E2072"/>
  <c r="D2072"/>
  <c r="L2071"/>
  <c r="K2071"/>
  <c r="J2071"/>
  <c r="I2071"/>
  <c r="H2071"/>
  <c r="G2071"/>
  <c r="F2071"/>
  <c r="E2071"/>
  <c r="D2071"/>
  <c r="L2070"/>
  <c r="K2070"/>
  <c r="J2070"/>
  <c r="I2070"/>
  <c r="H2070"/>
  <c r="G2070"/>
  <c r="F2070"/>
  <c r="E2070"/>
  <c r="D2070"/>
  <c r="L2069"/>
  <c r="K2069"/>
  <c r="J2069"/>
  <c r="I2069"/>
  <c r="H2069"/>
  <c r="G2069"/>
  <c r="F2069"/>
  <c r="E2069"/>
  <c r="D2069"/>
  <c r="L2068"/>
  <c r="K2068"/>
  <c r="J2068"/>
  <c r="I2068"/>
  <c r="H2068"/>
  <c r="G2068"/>
  <c r="F2068"/>
  <c r="E2068"/>
  <c r="D2068"/>
  <c r="L2067"/>
  <c r="K2067"/>
  <c r="J2067"/>
  <c r="I2067"/>
  <c r="H2067"/>
  <c r="G2067"/>
  <c r="F2067"/>
  <c r="E2067"/>
  <c r="D2067"/>
  <c r="L2066"/>
  <c r="K2066"/>
  <c r="J2066"/>
  <c r="I2066"/>
  <c r="H2066"/>
  <c r="G2066"/>
  <c r="F2066"/>
  <c r="E2066"/>
  <c r="D2066"/>
  <c r="L2065"/>
  <c r="K2065"/>
  <c r="J2065"/>
  <c r="I2065"/>
  <c r="H2065"/>
  <c r="G2065"/>
  <c r="F2065"/>
  <c r="E2065"/>
  <c r="D2065"/>
  <c r="L2064"/>
  <c r="K2064"/>
  <c r="J2064"/>
  <c r="I2064"/>
  <c r="H2064"/>
  <c r="G2064"/>
  <c r="F2064"/>
  <c r="E2064"/>
  <c r="D2064"/>
  <c r="L2063"/>
  <c r="K2063"/>
  <c r="J2063"/>
  <c r="I2063"/>
  <c r="H2063"/>
  <c r="G2063"/>
  <c r="F2063"/>
  <c r="E2063"/>
  <c r="D2063"/>
  <c r="L2062"/>
  <c r="K2062"/>
  <c r="J2062"/>
  <c r="I2062"/>
  <c r="H2062"/>
  <c r="G2062"/>
  <c r="F2062"/>
  <c r="E2062"/>
  <c r="D2062"/>
  <c r="L2061"/>
  <c r="K2061"/>
  <c r="J2061"/>
  <c r="I2061"/>
  <c r="H2061"/>
  <c r="G2061"/>
  <c r="F2061"/>
  <c r="E2061"/>
  <c r="D2061"/>
  <c r="L2060"/>
  <c r="K2060"/>
  <c r="J2060"/>
  <c r="I2060"/>
  <c r="H2060"/>
  <c r="G2060"/>
  <c r="F2060"/>
  <c r="E2060"/>
  <c r="D2060"/>
  <c r="L2059"/>
  <c r="K2059"/>
  <c r="J2059"/>
  <c r="I2059"/>
  <c r="H2059"/>
  <c r="G2059"/>
  <c r="F2059"/>
  <c r="E2059"/>
  <c r="D2059"/>
  <c r="L2058"/>
  <c r="K2058"/>
  <c r="J2058"/>
  <c r="I2058"/>
  <c r="H2058"/>
  <c r="G2058"/>
  <c r="F2058"/>
  <c r="E2058"/>
  <c r="D2058"/>
  <c r="L2057"/>
  <c r="K2057"/>
  <c r="J2057"/>
  <c r="I2057"/>
  <c r="H2057"/>
  <c r="G2057"/>
  <c r="F2057"/>
  <c r="E2057"/>
  <c r="D2057"/>
  <c r="L2056"/>
  <c r="K2056"/>
  <c r="J2056"/>
  <c r="I2056"/>
  <c r="H2056"/>
  <c r="G2056"/>
  <c r="F2056"/>
  <c r="E2056"/>
  <c r="D2056"/>
  <c r="L2055"/>
  <c r="K2055"/>
  <c r="J2055"/>
  <c r="I2055"/>
  <c r="H2055"/>
  <c r="G2055"/>
  <c r="F2055"/>
  <c r="E2055"/>
  <c r="D2055"/>
  <c r="L2054"/>
  <c r="K2054"/>
  <c r="J2054"/>
  <c r="I2054"/>
  <c r="H2054"/>
  <c r="G2054"/>
  <c r="F2054"/>
  <c r="E2054"/>
  <c r="D2054"/>
  <c r="L2053"/>
  <c r="K2053"/>
  <c r="J2053"/>
  <c r="I2053"/>
  <c r="H2053"/>
  <c r="G2053"/>
  <c r="F2053"/>
  <c r="E2053"/>
  <c r="D2053"/>
  <c r="L2052"/>
  <c r="K2052"/>
  <c r="J2052"/>
  <c r="I2052"/>
  <c r="H2052"/>
  <c r="G2052"/>
  <c r="F2052"/>
  <c r="E2052"/>
  <c r="D2052"/>
  <c r="L2051"/>
  <c r="K2051"/>
  <c r="J2051"/>
  <c r="I2051"/>
  <c r="H2051"/>
  <c r="G2051"/>
  <c r="F2051"/>
  <c r="E2051"/>
  <c r="D2051"/>
  <c r="L2050"/>
  <c r="K2050"/>
  <c r="J2050"/>
  <c r="I2050"/>
  <c r="H2050"/>
  <c r="G2050"/>
  <c r="F2050"/>
  <c r="E2050"/>
  <c r="D2050"/>
  <c r="L2049"/>
  <c r="K2049"/>
  <c r="J2049"/>
  <c r="I2049"/>
  <c r="H2049"/>
  <c r="G2049"/>
  <c r="F2049"/>
  <c r="E2049"/>
  <c r="D2049"/>
  <c r="L2048"/>
  <c r="K2048"/>
  <c r="J2048"/>
  <c r="I2048"/>
  <c r="H2048"/>
  <c r="G2048"/>
  <c r="F2048"/>
  <c r="E2048"/>
  <c r="D2048"/>
  <c r="L2047"/>
  <c r="K2047"/>
  <c r="J2047"/>
  <c r="I2047"/>
  <c r="H2047"/>
  <c r="G2047"/>
  <c r="F2047"/>
  <c r="E2047"/>
  <c r="D2047"/>
  <c r="L2046"/>
  <c r="K2046"/>
  <c r="J2046"/>
  <c r="I2046"/>
  <c r="H2046"/>
  <c r="G2046"/>
  <c r="F2046"/>
  <c r="E2046"/>
  <c r="D2046"/>
  <c r="L2045"/>
  <c r="K2045"/>
  <c r="J2045"/>
  <c r="I2045"/>
  <c r="H2045"/>
  <c r="G2045"/>
  <c r="F2045"/>
  <c r="E2045"/>
  <c r="D2045"/>
  <c r="L2044"/>
  <c r="K2044"/>
  <c r="J2044"/>
  <c r="I2044"/>
  <c r="H2044"/>
  <c r="G2044"/>
  <c r="F2044"/>
  <c r="E2044"/>
  <c r="D2044"/>
  <c r="L2043"/>
  <c r="K2043"/>
  <c r="J2043"/>
  <c r="I2043"/>
  <c r="H2043"/>
  <c r="G2043"/>
  <c r="F2043"/>
  <c r="E2043"/>
  <c r="D2043"/>
  <c r="L2042"/>
  <c r="K2042"/>
  <c r="J2042"/>
  <c r="I2042"/>
  <c r="H2042"/>
  <c r="G2042"/>
  <c r="F2042"/>
  <c r="E2042"/>
  <c r="D2042"/>
  <c r="L2041"/>
  <c r="K2041"/>
  <c r="J2041"/>
  <c r="I2041"/>
  <c r="H2041"/>
  <c r="G2041"/>
  <c r="F2041"/>
  <c r="E2041"/>
  <c r="D2041"/>
  <c r="L2040"/>
  <c r="K2040"/>
  <c r="J2040"/>
  <c r="I2040"/>
  <c r="H2040"/>
  <c r="G2040"/>
  <c r="F2040"/>
  <c r="E2040"/>
  <c r="D2040"/>
  <c r="L2039"/>
  <c r="K2039"/>
  <c r="J2039"/>
  <c r="I2039"/>
  <c r="H2039"/>
  <c r="G2039"/>
  <c r="F2039"/>
  <c r="E2039"/>
  <c r="D2039"/>
  <c r="L2038"/>
  <c r="K2038"/>
  <c r="J2038"/>
  <c r="I2038"/>
  <c r="H2038"/>
  <c r="G2038"/>
  <c r="F2038"/>
  <c r="E2038"/>
  <c r="D2038"/>
  <c r="L2037"/>
  <c r="K2037"/>
  <c r="J2037"/>
  <c r="I2037"/>
  <c r="H2037"/>
  <c r="G2037"/>
  <c r="F2037"/>
  <c r="E2037"/>
  <c r="D2037"/>
  <c r="L2036"/>
  <c r="K2036"/>
  <c r="J2036"/>
  <c r="I2036"/>
  <c r="H2036"/>
  <c r="G2036"/>
  <c r="F2036"/>
  <c r="E2036"/>
  <c r="D2036"/>
  <c r="L2035"/>
  <c r="K2035"/>
  <c r="J2035"/>
  <c r="I2035"/>
  <c r="H2035"/>
  <c r="G2035"/>
  <c r="F2035"/>
  <c r="E2035"/>
  <c r="D2035"/>
  <c r="L2034"/>
  <c r="K2034"/>
  <c r="J2034"/>
  <c r="I2034"/>
  <c r="H2034"/>
  <c r="G2034"/>
  <c r="F2034"/>
  <c r="E2034"/>
  <c r="D2034"/>
  <c r="L2033"/>
  <c r="K2033"/>
  <c r="J2033"/>
  <c r="I2033"/>
  <c r="H2033"/>
  <c r="G2033"/>
  <c r="F2033"/>
  <c r="E2033"/>
  <c r="D2033"/>
  <c r="L2032"/>
  <c r="K2032"/>
  <c r="J2032"/>
  <c r="I2032"/>
  <c r="H2032"/>
  <c r="G2032"/>
  <c r="F2032"/>
  <c r="E2032"/>
  <c r="D2032"/>
  <c r="L2031"/>
  <c r="K2031"/>
  <c r="J2031"/>
  <c r="I2031"/>
  <c r="H2031"/>
  <c r="G2031"/>
  <c r="F2031"/>
  <c r="E2031"/>
  <c r="D2031"/>
  <c r="L2030"/>
  <c r="K2030"/>
  <c r="J2030"/>
  <c r="I2030"/>
  <c r="H2030"/>
  <c r="G2030"/>
  <c r="F2030"/>
  <c r="E2030"/>
  <c r="D2030"/>
  <c r="L2029"/>
  <c r="K2029"/>
  <c r="J2029"/>
  <c r="I2029"/>
  <c r="H2029"/>
  <c r="G2029"/>
  <c r="F2029"/>
  <c r="E2029"/>
  <c r="D2029"/>
  <c r="L2028"/>
  <c r="K2028"/>
  <c r="J2028"/>
  <c r="I2028"/>
  <c r="H2028"/>
  <c r="G2028"/>
  <c r="F2028"/>
  <c r="E2028"/>
  <c r="D2028"/>
  <c r="L2027"/>
  <c r="K2027"/>
  <c r="J2027"/>
  <c r="I2027"/>
  <c r="H2027"/>
  <c r="G2027"/>
  <c r="F2027"/>
  <c r="E2027"/>
  <c r="D2027"/>
  <c r="L2026"/>
  <c r="K2026"/>
  <c r="J2026"/>
  <c r="I2026"/>
  <c r="H2026"/>
  <c r="G2026"/>
  <c r="F2026"/>
  <c r="E2026"/>
  <c r="D2026"/>
  <c r="L2025"/>
  <c r="K2025"/>
  <c r="J2025"/>
  <c r="I2025"/>
  <c r="H2025"/>
  <c r="G2025"/>
  <c r="F2025"/>
  <c r="E2025"/>
  <c r="D2025"/>
  <c r="L2024"/>
  <c r="K2024"/>
  <c r="J2024"/>
  <c r="I2024"/>
  <c r="H2024"/>
  <c r="G2024"/>
  <c r="F2024"/>
  <c r="E2024"/>
  <c r="D2024"/>
  <c r="L2023"/>
  <c r="K2023"/>
  <c r="J2023"/>
  <c r="I2023"/>
  <c r="H2023"/>
  <c r="G2023"/>
  <c r="F2023"/>
  <c r="E2023"/>
  <c r="D2023"/>
  <c r="L2022"/>
  <c r="K2022"/>
  <c r="J2022"/>
  <c r="I2022"/>
  <c r="H2022"/>
  <c r="G2022"/>
  <c r="F2022"/>
  <c r="E2022"/>
  <c r="D2022"/>
  <c r="L2021"/>
  <c r="K2021"/>
  <c r="J2021"/>
  <c r="I2021"/>
  <c r="H2021"/>
  <c r="G2021"/>
  <c r="F2021"/>
  <c r="E2021"/>
  <c r="D2021"/>
  <c r="L2020"/>
  <c r="K2020"/>
  <c r="J2020"/>
  <c r="I2020"/>
  <c r="H2020"/>
  <c r="G2020"/>
  <c r="F2020"/>
  <c r="E2020"/>
  <c r="D2020"/>
  <c r="L2019"/>
  <c r="K2019"/>
  <c r="J2019"/>
  <c r="I2019"/>
  <c r="H2019"/>
  <c r="G2019"/>
  <c r="F2019"/>
  <c r="E2019"/>
  <c r="D2019"/>
  <c r="L2018"/>
  <c r="K2018"/>
  <c r="J2018"/>
  <c r="I2018"/>
  <c r="H2018"/>
  <c r="G2018"/>
  <c r="F2018"/>
  <c r="E2018"/>
  <c r="D2018"/>
  <c r="L2017"/>
  <c r="K2017"/>
  <c r="J2017"/>
  <c r="I2017"/>
  <c r="H2017"/>
  <c r="G2017"/>
  <c r="F2017"/>
  <c r="E2017"/>
  <c r="D2017"/>
  <c r="L2016"/>
  <c r="K2016"/>
  <c r="J2016"/>
  <c r="I2016"/>
  <c r="H2016"/>
  <c r="G2016"/>
  <c r="F2016"/>
  <c r="E2016"/>
  <c r="D2016"/>
  <c r="L2015"/>
  <c r="K2015"/>
  <c r="J2015"/>
  <c r="I2015"/>
  <c r="H2015"/>
  <c r="G2015"/>
  <c r="F2015"/>
  <c r="E2015"/>
  <c r="D2015"/>
  <c r="L2014"/>
  <c r="K2014"/>
  <c r="J2014"/>
  <c r="I2014"/>
  <c r="H2014"/>
  <c r="G2014"/>
  <c r="F2014"/>
  <c r="E2014"/>
  <c r="D2014"/>
  <c r="L2013"/>
  <c r="K2013"/>
  <c r="J2013"/>
  <c r="I2013"/>
  <c r="H2013"/>
  <c r="G2013"/>
  <c r="F2013"/>
  <c r="E2013"/>
  <c r="D2013"/>
  <c r="L2012"/>
  <c r="K2012"/>
  <c r="J2012"/>
  <c r="I2012"/>
  <c r="H2012"/>
  <c r="G2012"/>
  <c r="F2012"/>
  <c r="E2012"/>
  <c r="D2012"/>
  <c r="L2011"/>
  <c r="K2011"/>
  <c r="J2011"/>
  <c r="I2011"/>
  <c r="H2011"/>
  <c r="G2011"/>
  <c r="F2011"/>
  <c r="E2011"/>
  <c r="D2011"/>
  <c r="L2010"/>
  <c r="K2010"/>
  <c r="J2010"/>
  <c r="I2010"/>
  <c r="H2010"/>
  <c r="G2010"/>
  <c r="F2010"/>
  <c r="E2010"/>
  <c r="D2010"/>
  <c r="L2009"/>
  <c r="K2009"/>
  <c r="J2009"/>
  <c r="I2009"/>
  <c r="H2009"/>
  <c r="G2009"/>
  <c r="F2009"/>
  <c r="E2009"/>
  <c r="D2009"/>
  <c r="L2008"/>
  <c r="K2008"/>
  <c r="J2008"/>
  <c r="I2008"/>
  <c r="H2008"/>
  <c r="G2008"/>
  <c r="F2008"/>
  <c r="E2008"/>
  <c r="D2008"/>
  <c r="L2007"/>
  <c r="K2007"/>
  <c r="J2007"/>
  <c r="I2007"/>
  <c r="H2007"/>
  <c r="G2007"/>
  <c r="F2007"/>
  <c r="E2007"/>
  <c r="D2007"/>
  <c r="L2006"/>
  <c r="K2006"/>
  <c r="J2006"/>
  <c r="I2006"/>
  <c r="H2006"/>
  <c r="G2006"/>
  <c r="F2006"/>
  <c r="E2006"/>
  <c r="D2006"/>
  <c r="L2005"/>
  <c r="K2005"/>
  <c r="J2005"/>
  <c r="I2005"/>
  <c r="H2005"/>
  <c r="G2005"/>
  <c r="F2005"/>
  <c r="E2005"/>
  <c r="D2005"/>
  <c r="L2004"/>
  <c r="K2004"/>
  <c r="J2004"/>
  <c r="I2004"/>
  <c r="H2004"/>
  <c r="G2004"/>
  <c r="F2004"/>
  <c r="E2004"/>
  <c r="D2004"/>
  <c r="L2003"/>
  <c r="K2003"/>
  <c r="J2003"/>
  <c r="I2003"/>
  <c r="H2003"/>
  <c r="G2003"/>
  <c r="F2003"/>
  <c r="E2003"/>
  <c r="D2003"/>
  <c r="L2002"/>
  <c r="K2002"/>
  <c r="J2002"/>
  <c r="I2002"/>
  <c r="H2002"/>
  <c r="G2002"/>
  <c r="F2002"/>
  <c r="E2002"/>
  <c r="D2002"/>
  <c r="L2001"/>
  <c r="K2001"/>
  <c r="J2001"/>
  <c r="I2001"/>
  <c r="H2001"/>
  <c r="G2001"/>
  <c r="F2001"/>
  <c r="E2001"/>
  <c r="D2001"/>
  <c r="L2000"/>
  <c r="K2000"/>
  <c r="J2000"/>
  <c r="I2000"/>
  <c r="H2000"/>
  <c r="G2000"/>
  <c r="F2000"/>
  <c r="E2000"/>
  <c r="D2000"/>
  <c r="L1999"/>
  <c r="K1999"/>
  <c r="J1999"/>
  <c r="I1999"/>
  <c r="H1999"/>
  <c r="G1999"/>
  <c r="F1999"/>
  <c r="E1999"/>
  <c r="D1999"/>
  <c r="L1998"/>
  <c r="K1998"/>
  <c r="J1998"/>
  <c r="I1998"/>
  <c r="H1998"/>
  <c r="G1998"/>
  <c r="F1998"/>
  <c r="E1998"/>
  <c r="D1998"/>
  <c r="L1997"/>
  <c r="K1997"/>
  <c r="J1997"/>
  <c r="I1997"/>
  <c r="H1997"/>
  <c r="G1997"/>
  <c r="F1997"/>
  <c r="E1997"/>
  <c r="D1997"/>
  <c r="L1996"/>
  <c r="K1996"/>
  <c r="J1996"/>
  <c r="I1996"/>
  <c r="H1996"/>
  <c r="G1996"/>
  <c r="F1996"/>
  <c r="E1996"/>
  <c r="D1996"/>
  <c r="L1995"/>
  <c r="K1995"/>
  <c r="J1995"/>
  <c r="I1995"/>
  <c r="H1995"/>
  <c r="G1995"/>
  <c r="F1995"/>
  <c r="E1995"/>
  <c r="D1995"/>
  <c r="L1994"/>
  <c r="K1994"/>
  <c r="J1994"/>
  <c r="I1994"/>
  <c r="H1994"/>
  <c r="G1994"/>
  <c r="F1994"/>
  <c r="E1994"/>
  <c r="D1994"/>
  <c r="L1993"/>
  <c r="K1993"/>
  <c r="J1993"/>
  <c r="I1993"/>
  <c r="H1993"/>
  <c r="G1993"/>
  <c r="F1993"/>
  <c r="E1993"/>
  <c r="D1993"/>
  <c r="L1992"/>
  <c r="K1992"/>
  <c r="J1992"/>
  <c r="I1992"/>
  <c r="H1992"/>
  <c r="G1992"/>
  <c r="F1992"/>
  <c r="E1992"/>
  <c r="D1992"/>
  <c r="L1991"/>
  <c r="K1991"/>
  <c r="J1991"/>
  <c r="I1991"/>
  <c r="H1991"/>
  <c r="G1991"/>
  <c r="F1991"/>
  <c r="E1991"/>
  <c r="D1991"/>
  <c r="L1990"/>
  <c r="K1990"/>
  <c r="J1990"/>
  <c r="I1990"/>
  <c r="H1990"/>
  <c r="G1990"/>
  <c r="F1990"/>
  <c r="E1990"/>
  <c r="D1990"/>
  <c r="L1989"/>
  <c r="K1989"/>
  <c r="J1989"/>
  <c r="I1989"/>
  <c r="H1989"/>
  <c r="G1989"/>
  <c r="F1989"/>
  <c r="E1989"/>
  <c r="D1989"/>
  <c r="L1988"/>
  <c r="K1988"/>
  <c r="J1988"/>
  <c r="I1988"/>
  <c r="H1988"/>
  <c r="G1988"/>
  <c r="F1988"/>
  <c r="E1988"/>
  <c r="D1988"/>
  <c r="L1987"/>
  <c r="K1987"/>
  <c r="J1987"/>
  <c r="I1987"/>
  <c r="H1987"/>
  <c r="G1987"/>
  <c r="F1987"/>
  <c r="E1987"/>
  <c r="D1987"/>
  <c r="L1986"/>
  <c r="K1986"/>
  <c r="J1986"/>
  <c r="I1986"/>
  <c r="H1986"/>
  <c r="G1986"/>
  <c r="F1986"/>
  <c r="E1986"/>
  <c r="D1986"/>
  <c r="L1985"/>
  <c r="K1985"/>
  <c r="J1985"/>
  <c r="I1985"/>
  <c r="H1985"/>
  <c r="G1985"/>
  <c r="F1985"/>
  <c r="E1985"/>
  <c r="D1985"/>
  <c r="L1984"/>
  <c r="K1984"/>
  <c r="J1984"/>
  <c r="I1984"/>
  <c r="H1984"/>
  <c r="G1984"/>
  <c r="F1984"/>
  <c r="E1984"/>
  <c r="D1984"/>
  <c r="L1983"/>
  <c r="K1983"/>
  <c r="J1983"/>
  <c r="I1983"/>
  <c r="H1983"/>
  <c r="G1983"/>
  <c r="F1983"/>
  <c r="E1983"/>
  <c r="D1983"/>
  <c r="L1982"/>
  <c r="K1982"/>
  <c r="J1982"/>
  <c r="I1982"/>
  <c r="H1982"/>
  <c r="G1982"/>
  <c r="F1982"/>
  <c r="E1982"/>
  <c r="D1982"/>
  <c r="L1981"/>
  <c r="K1981"/>
  <c r="J1981"/>
  <c r="I1981"/>
  <c r="H1981"/>
  <c r="G1981"/>
  <c r="F1981"/>
  <c r="E1981"/>
  <c r="D1981"/>
  <c r="L1980"/>
  <c r="K1980"/>
  <c r="J1980"/>
  <c r="I1980"/>
  <c r="H1980"/>
  <c r="G1980"/>
  <c r="F1980"/>
  <c r="E1980"/>
  <c r="D1980"/>
  <c r="L1979"/>
  <c r="K1979"/>
  <c r="J1979"/>
  <c r="I1979"/>
  <c r="H1979"/>
  <c r="G1979"/>
  <c r="F1979"/>
  <c r="E1979"/>
  <c r="D1979"/>
  <c r="L1978"/>
  <c r="K1978"/>
  <c r="J1978"/>
  <c r="I1978"/>
  <c r="H1978"/>
  <c r="G1978"/>
  <c r="F1978"/>
  <c r="E1978"/>
  <c r="D1978"/>
  <c r="L1977"/>
  <c r="K1977"/>
  <c r="J1977"/>
  <c r="I1977"/>
  <c r="H1977"/>
  <c r="G1977"/>
  <c r="F1977"/>
  <c r="E1977"/>
  <c r="D1977"/>
  <c r="L1976"/>
  <c r="K1976"/>
  <c r="J1976"/>
  <c r="I1976"/>
  <c r="H1976"/>
  <c r="G1976"/>
  <c r="F1976"/>
  <c r="E1976"/>
  <c r="D1976"/>
  <c r="L1975"/>
  <c r="K1975"/>
  <c r="J1975"/>
  <c r="I1975"/>
  <c r="H1975"/>
  <c r="G1975"/>
  <c r="F1975"/>
  <c r="E1975"/>
  <c r="D1975"/>
  <c r="L1974"/>
  <c r="K1974"/>
  <c r="J1974"/>
  <c r="I1974"/>
  <c r="H1974"/>
  <c r="G1974"/>
  <c r="F1974"/>
  <c r="E1974"/>
  <c r="D1974"/>
  <c r="L1973"/>
  <c r="K1973"/>
  <c r="J1973"/>
  <c r="I1973"/>
  <c r="H1973"/>
  <c r="G1973"/>
  <c r="F1973"/>
  <c r="E1973"/>
  <c r="D1973"/>
  <c r="L1972"/>
  <c r="K1972"/>
  <c r="J1972"/>
  <c r="I1972"/>
  <c r="H1972"/>
  <c r="G1972"/>
  <c r="F1972"/>
  <c r="E1972"/>
  <c r="D1972"/>
  <c r="L1971"/>
  <c r="K1971"/>
  <c r="J1971"/>
  <c r="I1971"/>
  <c r="H1971"/>
  <c r="G1971"/>
  <c r="F1971"/>
  <c r="E1971"/>
  <c r="D1971"/>
  <c r="L1970"/>
  <c r="K1970"/>
  <c r="J1970"/>
  <c r="I1970"/>
  <c r="H1970"/>
  <c r="G1970"/>
  <c r="F1970"/>
  <c r="E1970"/>
  <c r="D1970"/>
  <c r="L1969"/>
  <c r="K1969"/>
  <c r="J1969"/>
  <c r="I1969"/>
  <c r="H1969"/>
  <c r="G1969"/>
  <c r="F1969"/>
  <c r="E1969"/>
  <c r="D1969"/>
  <c r="L1968"/>
  <c r="K1968"/>
  <c r="J1968"/>
  <c r="I1968"/>
  <c r="H1968"/>
  <c r="G1968"/>
  <c r="F1968"/>
  <c r="E1968"/>
  <c r="D1968"/>
  <c r="L1967"/>
  <c r="K1967"/>
  <c r="J1967"/>
  <c r="I1967"/>
  <c r="H1967"/>
  <c r="G1967"/>
  <c r="F1967"/>
  <c r="E1967"/>
  <c r="D1967"/>
  <c r="L1966"/>
  <c r="K1966"/>
  <c r="J1966"/>
  <c r="I1966"/>
  <c r="H1966"/>
  <c r="G1966"/>
  <c r="F1966"/>
  <c r="E1966"/>
  <c r="D1966"/>
  <c r="L1965"/>
  <c r="K1965"/>
  <c r="J1965"/>
  <c r="I1965"/>
  <c r="H1965"/>
  <c r="G1965"/>
  <c r="F1965"/>
  <c r="E1965"/>
  <c r="D1965"/>
  <c r="L1964"/>
  <c r="K1964"/>
  <c r="J1964"/>
  <c r="I1964"/>
  <c r="H1964"/>
  <c r="G1964"/>
  <c r="F1964"/>
  <c r="E1964"/>
  <c r="D1964"/>
  <c r="L1963"/>
  <c r="K1963"/>
  <c r="J1963"/>
  <c r="I1963"/>
  <c r="H1963"/>
  <c r="G1963"/>
  <c r="F1963"/>
  <c r="E1963"/>
  <c r="D1963"/>
  <c r="L1962"/>
  <c r="K1962"/>
  <c r="J1962"/>
  <c r="I1962"/>
  <c r="H1962"/>
  <c r="G1962"/>
  <c r="F1962"/>
  <c r="E1962"/>
  <c r="D1962"/>
  <c r="L1961"/>
  <c r="K1961"/>
  <c r="J1961"/>
  <c r="I1961"/>
  <c r="H1961"/>
  <c r="G1961"/>
  <c r="F1961"/>
  <c r="E1961"/>
  <c r="D1961"/>
  <c r="L1960"/>
  <c r="K1960"/>
  <c r="J1960"/>
  <c r="I1960"/>
  <c r="H1960"/>
  <c r="G1960"/>
  <c r="F1960"/>
  <c r="E1960"/>
  <c r="D1960"/>
  <c r="L1959"/>
  <c r="K1959"/>
  <c r="J1959"/>
  <c r="I1959"/>
  <c r="H1959"/>
  <c r="G1959"/>
  <c r="F1959"/>
  <c r="E1959"/>
  <c r="D1959"/>
  <c r="L1958"/>
  <c r="K1958"/>
  <c r="J1958"/>
  <c r="I1958"/>
  <c r="H1958"/>
  <c r="G1958"/>
  <c r="F1958"/>
  <c r="E1958"/>
  <c r="D1958"/>
  <c r="L1957"/>
  <c r="K1957"/>
  <c r="J1957"/>
  <c r="I1957"/>
  <c r="H1957"/>
  <c r="G1957"/>
  <c r="F1957"/>
  <c r="E1957"/>
  <c r="D1957"/>
  <c r="L1956"/>
  <c r="K1956"/>
  <c r="J1956"/>
  <c r="I1956"/>
  <c r="H1956"/>
  <c r="G1956"/>
  <c r="F1956"/>
  <c r="E1956"/>
  <c r="D1956"/>
  <c r="L1955"/>
  <c r="K1955"/>
  <c r="J1955"/>
  <c r="I1955"/>
  <c r="H1955"/>
  <c r="G1955"/>
  <c r="F1955"/>
  <c r="E1955"/>
  <c r="D1955"/>
  <c r="L1954"/>
  <c r="K1954"/>
  <c r="J1954"/>
  <c r="I1954"/>
  <c r="H1954"/>
  <c r="G1954"/>
  <c r="F1954"/>
  <c r="E1954"/>
  <c r="D1954"/>
  <c r="L1953"/>
  <c r="K1953"/>
  <c r="J1953"/>
  <c r="I1953"/>
  <c r="H1953"/>
  <c r="G1953"/>
  <c r="F1953"/>
  <c r="E1953"/>
  <c r="D1953"/>
  <c r="L1952"/>
  <c r="K1952"/>
  <c r="J1952"/>
  <c r="I1952"/>
  <c r="H1952"/>
  <c r="G1952"/>
  <c r="F1952"/>
  <c r="E1952"/>
  <c r="D1952"/>
  <c r="L1951"/>
  <c r="K1951"/>
  <c r="J1951"/>
  <c r="I1951"/>
  <c r="H1951"/>
  <c r="G1951"/>
  <c r="F1951"/>
  <c r="E1951"/>
  <c r="D1951"/>
  <c r="L1950"/>
  <c r="K1950"/>
  <c r="J1950"/>
  <c r="I1950"/>
  <c r="H1950"/>
  <c r="G1950"/>
  <c r="F1950"/>
  <c r="E1950"/>
  <c r="D1950"/>
  <c r="L1949"/>
  <c r="K1949"/>
  <c r="J1949"/>
  <c r="I1949"/>
  <c r="H1949"/>
  <c r="G1949"/>
  <c r="F1949"/>
  <c r="E1949"/>
  <c r="D1949"/>
  <c r="L1948"/>
  <c r="K1948"/>
  <c r="J1948"/>
  <c r="I1948"/>
  <c r="H1948"/>
  <c r="G1948"/>
  <c r="F1948"/>
  <c r="E1948"/>
  <c r="D1948"/>
  <c r="L1947"/>
  <c r="K1947"/>
  <c r="J1947"/>
  <c r="I1947"/>
  <c r="H1947"/>
  <c r="G1947"/>
  <c r="F1947"/>
  <c r="E1947"/>
  <c r="D1947"/>
  <c r="L1946"/>
  <c r="K1946"/>
  <c r="J1946"/>
  <c r="I1946"/>
  <c r="H1946"/>
  <c r="G1946"/>
  <c r="F1946"/>
  <c r="E1946"/>
  <c r="D1946"/>
  <c r="L1945"/>
  <c r="K1945"/>
  <c r="J1945"/>
  <c r="I1945"/>
  <c r="H1945"/>
  <c r="G1945"/>
  <c r="F1945"/>
  <c r="E1945"/>
  <c r="D1945"/>
  <c r="L1944"/>
  <c r="K1944"/>
  <c r="J1944"/>
  <c r="I1944"/>
  <c r="H1944"/>
  <c r="G1944"/>
  <c r="F1944"/>
  <c r="E1944"/>
  <c r="D1944"/>
  <c r="L1943"/>
  <c r="K1943"/>
  <c r="J1943"/>
  <c r="I1943"/>
  <c r="H1943"/>
  <c r="G1943"/>
  <c r="F1943"/>
  <c r="E1943"/>
  <c r="D1943"/>
  <c r="L1942"/>
  <c r="K1942"/>
  <c r="J1942"/>
  <c r="I1942"/>
  <c r="H1942"/>
  <c r="G1942"/>
  <c r="F1942"/>
  <c r="E1942"/>
  <c r="D1942"/>
  <c r="L1941"/>
  <c r="K1941"/>
  <c r="J1941"/>
  <c r="I1941"/>
  <c r="H1941"/>
  <c r="G1941"/>
  <c r="F1941"/>
  <c r="E1941"/>
  <c r="D1941"/>
  <c r="L1940"/>
  <c r="K1940"/>
  <c r="J1940"/>
  <c r="I1940"/>
  <c r="H1940"/>
  <c r="G1940"/>
  <c r="F1940"/>
  <c r="E1940"/>
  <c r="D1940"/>
  <c r="L1939"/>
  <c r="K1939"/>
  <c r="J1939"/>
  <c r="I1939"/>
  <c r="H1939"/>
  <c r="G1939"/>
  <c r="F1939"/>
  <c r="E1939"/>
  <c r="D1939"/>
  <c r="L1938"/>
  <c r="K1938"/>
  <c r="J1938"/>
  <c r="I1938"/>
  <c r="H1938"/>
  <c r="G1938"/>
  <c r="F1938"/>
  <c r="E1938"/>
  <c r="D1938"/>
  <c r="L1937"/>
  <c r="K1937"/>
  <c r="J1937"/>
  <c r="I1937"/>
  <c r="H1937"/>
  <c r="G1937"/>
  <c r="F1937"/>
  <c r="E1937"/>
  <c r="D1937"/>
  <c r="L1936"/>
  <c r="K1936"/>
  <c r="J1936"/>
  <c r="I1936"/>
  <c r="H1936"/>
  <c r="G1936"/>
  <c r="F1936"/>
  <c r="E1936"/>
  <c r="D1936"/>
  <c r="L1935"/>
  <c r="K1935"/>
  <c r="J1935"/>
  <c r="I1935"/>
  <c r="H1935"/>
  <c r="G1935"/>
  <c r="F1935"/>
  <c r="E1935"/>
  <c r="D1935"/>
  <c r="L1934"/>
  <c r="K1934"/>
  <c r="J1934"/>
  <c r="I1934"/>
  <c r="H1934"/>
  <c r="G1934"/>
  <c r="F1934"/>
  <c r="E1934"/>
  <c r="D1934"/>
  <c r="L1933"/>
  <c r="K1933"/>
  <c r="J1933"/>
  <c r="I1933"/>
  <c r="H1933"/>
  <c r="G1933"/>
  <c r="F1933"/>
  <c r="E1933"/>
  <c r="D1933"/>
  <c r="L1932"/>
  <c r="K1932"/>
  <c r="J1932"/>
  <c r="I1932"/>
  <c r="H1932"/>
  <c r="G1932"/>
  <c r="F1932"/>
  <c r="E1932"/>
  <c r="D1932"/>
  <c r="L1931"/>
  <c r="K1931"/>
  <c r="J1931"/>
  <c r="I1931"/>
  <c r="H1931"/>
  <c r="G1931"/>
  <c r="F1931"/>
  <c r="E1931"/>
  <c r="D1931"/>
  <c r="L1930"/>
  <c r="K1930"/>
  <c r="J1930"/>
  <c r="I1930"/>
  <c r="H1930"/>
  <c r="G1930"/>
  <c r="F1930"/>
  <c r="E1930"/>
  <c r="D1930"/>
  <c r="L1929"/>
  <c r="K1929"/>
  <c r="J1929"/>
  <c r="I1929"/>
  <c r="H1929"/>
  <c r="G1929"/>
  <c r="F1929"/>
  <c r="E1929"/>
  <c r="D1929"/>
  <c r="L1928"/>
  <c r="K1928"/>
  <c r="J1928"/>
  <c r="I1928"/>
  <c r="H1928"/>
  <c r="G1928"/>
  <c r="F1928"/>
  <c r="E1928"/>
  <c r="D1928"/>
  <c r="L1927"/>
  <c r="K1927"/>
  <c r="J1927"/>
  <c r="I1927"/>
  <c r="H1927"/>
  <c r="G1927"/>
  <c r="F1927"/>
  <c r="E1927"/>
  <c r="D1927"/>
  <c r="L1926"/>
  <c r="K1926"/>
  <c r="J1926"/>
  <c r="I1926"/>
  <c r="H1926"/>
  <c r="G1926"/>
  <c r="F1926"/>
  <c r="E1926"/>
  <c r="D1926"/>
  <c r="L1925"/>
  <c r="K1925"/>
  <c r="J1925"/>
  <c r="I1925"/>
  <c r="H1925"/>
  <c r="G1925"/>
  <c r="F1925"/>
  <c r="E1925"/>
  <c r="D1925"/>
  <c r="L1924"/>
  <c r="K1924"/>
  <c r="J1924"/>
  <c r="I1924"/>
  <c r="H1924"/>
  <c r="G1924"/>
  <c r="F1924"/>
  <c r="E1924"/>
  <c r="D1924"/>
  <c r="L1923"/>
  <c r="K1923"/>
  <c r="J1923"/>
  <c r="I1923"/>
  <c r="H1923"/>
  <c r="G1923"/>
  <c r="F1923"/>
  <c r="E1923"/>
  <c r="D1923"/>
  <c r="L1922"/>
  <c r="K1922"/>
  <c r="J1922"/>
  <c r="I1922"/>
  <c r="H1922"/>
  <c r="G1922"/>
  <c r="F1922"/>
  <c r="E1922"/>
  <c r="D1922"/>
  <c r="L1921"/>
  <c r="K1921"/>
  <c r="J1921"/>
  <c r="I1921"/>
  <c r="H1921"/>
  <c r="G1921"/>
  <c r="F1921"/>
  <c r="E1921"/>
  <c r="D1921"/>
  <c r="L1920"/>
  <c r="K1920"/>
  <c r="J1920"/>
  <c r="I1920"/>
  <c r="H1920"/>
  <c r="G1920"/>
  <c r="F1920"/>
  <c r="E1920"/>
  <c r="D1920"/>
  <c r="L1919"/>
  <c r="K1919"/>
  <c r="J1919"/>
  <c r="I1919"/>
  <c r="H1919"/>
  <c r="G1919"/>
  <c r="F1919"/>
  <c r="E1919"/>
  <c r="D1919"/>
  <c r="L1918"/>
  <c r="K1918"/>
  <c r="J1918"/>
  <c r="I1918"/>
  <c r="H1918"/>
  <c r="G1918"/>
  <c r="F1918"/>
  <c r="E1918"/>
  <c r="D1918"/>
  <c r="L1917"/>
  <c r="K1917"/>
  <c r="J1917"/>
  <c r="I1917"/>
  <c r="H1917"/>
  <c r="G1917"/>
  <c r="F1917"/>
  <c r="E1917"/>
  <c r="D1917"/>
  <c r="L1916"/>
  <c r="K1916"/>
  <c r="J1916"/>
  <c r="I1916"/>
  <c r="H1916"/>
  <c r="G1916"/>
  <c r="F1916"/>
  <c r="E1916"/>
  <c r="D1916"/>
  <c r="L1915"/>
  <c r="K1915"/>
  <c r="J1915"/>
  <c r="I1915"/>
  <c r="H1915"/>
  <c r="G1915"/>
  <c r="F1915"/>
  <c r="E1915"/>
  <c r="D1915"/>
  <c r="L1914"/>
  <c r="K1914"/>
  <c r="J1914"/>
  <c r="I1914"/>
  <c r="H1914"/>
  <c r="G1914"/>
  <c r="F1914"/>
  <c r="E1914"/>
  <c r="D1914"/>
  <c r="L1913"/>
  <c r="K1913"/>
  <c r="J1913"/>
  <c r="I1913"/>
  <c r="H1913"/>
  <c r="G1913"/>
  <c r="F1913"/>
  <c r="E1913"/>
  <c r="D1913"/>
  <c r="L1912"/>
  <c r="K1912"/>
  <c r="J1912"/>
  <c r="I1912"/>
  <c r="H1912"/>
  <c r="G1912"/>
  <c r="F1912"/>
  <c r="E1912"/>
  <c r="D1912"/>
  <c r="L1911"/>
  <c r="K1911"/>
  <c r="J1911"/>
  <c r="I1911"/>
  <c r="H1911"/>
  <c r="G1911"/>
  <c r="F1911"/>
  <c r="E1911"/>
  <c r="D1911"/>
  <c r="L1910"/>
  <c r="K1910"/>
  <c r="J1910"/>
  <c r="I1910"/>
  <c r="H1910"/>
  <c r="G1910"/>
  <c r="F1910"/>
  <c r="E1910"/>
  <c r="D1910"/>
  <c r="L1909"/>
  <c r="K1909"/>
  <c r="J1909"/>
  <c r="I1909"/>
  <c r="H1909"/>
  <c r="G1909"/>
  <c r="F1909"/>
  <c r="E1909"/>
  <c r="D1909"/>
  <c r="L1908"/>
  <c r="K1908"/>
  <c r="J1908"/>
  <c r="I1908"/>
  <c r="H1908"/>
  <c r="G1908"/>
  <c r="F1908"/>
  <c r="E1908"/>
  <c r="D1908"/>
  <c r="L1907"/>
  <c r="K1907"/>
  <c r="J1907"/>
  <c r="I1907"/>
  <c r="H1907"/>
  <c r="G1907"/>
  <c r="F1907"/>
  <c r="E1907"/>
  <c r="D1907"/>
  <c r="L1906"/>
  <c r="K1906"/>
  <c r="J1906"/>
  <c r="I1906"/>
  <c r="H1906"/>
  <c r="G1906"/>
  <c r="F1906"/>
  <c r="E1906"/>
  <c r="D1906"/>
  <c r="L1905"/>
  <c r="K1905"/>
  <c r="J1905"/>
  <c r="I1905"/>
  <c r="H1905"/>
  <c r="G1905"/>
  <c r="F1905"/>
  <c r="E1905"/>
  <c r="D1905"/>
  <c r="L1904"/>
  <c r="K1904"/>
  <c r="J1904"/>
  <c r="I1904"/>
  <c r="H1904"/>
  <c r="G1904"/>
  <c r="F1904"/>
  <c r="E1904"/>
  <c r="D1904"/>
  <c r="L1903"/>
  <c r="K1903"/>
  <c r="J1903"/>
  <c r="I1903"/>
  <c r="H1903"/>
  <c r="G1903"/>
  <c r="F1903"/>
  <c r="E1903"/>
  <c r="D1903"/>
  <c r="L1902"/>
  <c r="K1902"/>
  <c r="J1902"/>
  <c r="I1902"/>
  <c r="H1902"/>
  <c r="G1902"/>
  <c r="F1902"/>
  <c r="E1902"/>
  <c r="D1902"/>
  <c r="L1901"/>
  <c r="K1901"/>
  <c r="J1901"/>
  <c r="I1901"/>
  <c r="H1901"/>
  <c r="G1901"/>
  <c r="F1901"/>
  <c r="E1901"/>
  <c r="D1901"/>
  <c r="L1900"/>
  <c r="K1900"/>
  <c r="J1900"/>
  <c r="I1900"/>
  <c r="H1900"/>
  <c r="G1900"/>
  <c r="F1900"/>
  <c r="E1900"/>
  <c r="D1900"/>
  <c r="L1899"/>
  <c r="K1899"/>
  <c r="J1899"/>
  <c r="I1899"/>
  <c r="H1899"/>
  <c r="G1899"/>
  <c r="F1899"/>
  <c r="E1899"/>
  <c r="D1899"/>
  <c r="L1898"/>
  <c r="K1898"/>
  <c r="J1898"/>
  <c r="I1898"/>
  <c r="H1898"/>
  <c r="G1898"/>
  <c r="F1898"/>
  <c r="E1898"/>
  <c r="D1898"/>
  <c r="L1897"/>
  <c r="K1897"/>
  <c r="J1897"/>
  <c r="I1897"/>
  <c r="H1897"/>
  <c r="G1897"/>
  <c r="F1897"/>
  <c r="E1897"/>
  <c r="D1897"/>
  <c r="L1896"/>
  <c r="K1896"/>
  <c r="J1896"/>
  <c r="I1896"/>
  <c r="H1896"/>
  <c r="G1896"/>
  <c r="F1896"/>
  <c r="E1896"/>
  <c r="D1896"/>
  <c r="L1895"/>
  <c r="K1895"/>
  <c r="J1895"/>
  <c r="I1895"/>
  <c r="H1895"/>
  <c r="G1895"/>
  <c r="F1895"/>
  <c r="E1895"/>
  <c r="D1895"/>
  <c r="L1894"/>
  <c r="K1894"/>
  <c r="J1894"/>
  <c r="I1894"/>
  <c r="H1894"/>
  <c r="G1894"/>
  <c r="F1894"/>
  <c r="E1894"/>
  <c r="D1894"/>
  <c r="L1893"/>
  <c r="K1893"/>
  <c r="J1893"/>
  <c r="I1893"/>
  <c r="H1893"/>
  <c r="G1893"/>
  <c r="F1893"/>
  <c r="E1893"/>
  <c r="D1893"/>
  <c r="L1892"/>
  <c r="K1892"/>
  <c r="J1892"/>
  <c r="I1892"/>
  <c r="H1892"/>
  <c r="G1892"/>
  <c r="F1892"/>
  <c r="E1892"/>
  <c r="D1892"/>
  <c r="L1891"/>
  <c r="K1891"/>
  <c r="J1891"/>
  <c r="I1891"/>
  <c r="H1891"/>
  <c r="G1891"/>
  <c r="F1891"/>
  <c r="E1891"/>
  <c r="D1891"/>
  <c r="L1890"/>
  <c r="K1890"/>
  <c r="J1890"/>
  <c r="I1890"/>
  <c r="H1890"/>
  <c r="G1890"/>
  <c r="F1890"/>
  <c r="E1890"/>
  <c r="D1890"/>
  <c r="L1889"/>
  <c r="K1889"/>
  <c r="J1889"/>
  <c r="I1889"/>
  <c r="H1889"/>
  <c r="G1889"/>
  <c r="F1889"/>
  <c r="E1889"/>
  <c r="D1889"/>
  <c r="L1888"/>
  <c r="K1888"/>
  <c r="J1888"/>
  <c r="I1888"/>
  <c r="H1888"/>
  <c r="G1888"/>
  <c r="F1888"/>
  <c r="E1888"/>
  <c r="D1888"/>
  <c r="L1887"/>
  <c r="K1887"/>
  <c r="J1887"/>
  <c r="I1887"/>
  <c r="H1887"/>
  <c r="G1887"/>
  <c r="F1887"/>
  <c r="E1887"/>
  <c r="D1887"/>
  <c r="L1886"/>
  <c r="K1886"/>
  <c r="J1886"/>
  <c r="I1886"/>
  <c r="H1886"/>
  <c r="G1886"/>
  <c r="F1886"/>
  <c r="E1886"/>
  <c r="D1886"/>
  <c r="L1885"/>
  <c r="K1885"/>
  <c r="J1885"/>
  <c r="I1885"/>
  <c r="H1885"/>
  <c r="G1885"/>
  <c r="F1885"/>
  <c r="E1885"/>
  <c r="D1885"/>
  <c r="L1884"/>
  <c r="K1884"/>
  <c r="J1884"/>
  <c r="I1884"/>
  <c r="H1884"/>
  <c r="G1884"/>
  <c r="F1884"/>
  <c r="E1884"/>
  <c r="D1884"/>
  <c r="L1883"/>
  <c r="K1883"/>
  <c r="J1883"/>
  <c r="I1883"/>
  <c r="H1883"/>
  <c r="G1883"/>
  <c r="F1883"/>
  <c r="E1883"/>
  <c r="D1883"/>
  <c r="L1882"/>
  <c r="K1882"/>
  <c r="J1882"/>
  <c r="I1882"/>
  <c r="H1882"/>
  <c r="G1882"/>
  <c r="F1882"/>
  <c r="E1882"/>
  <c r="D1882"/>
  <c r="L1881"/>
  <c r="K1881"/>
  <c r="J1881"/>
  <c r="I1881"/>
  <c r="H1881"/>
  <c r="G1881"/>
  <c r="F1881"/>
  <c r="E1881"/>
  <c r="D1881"/>
  <c r="L1880"/>
  <c r="K1880"/>
  <c r="J1880"/>
  <c r="I1880"/>
  <c r="H1880"/>
  <c r="G1880"/>
  <c r="F1880"/>
  <c r="E1880"/>
  <c r="D1880"/>
  <c r="L1879"/>
  <c r="K1879"/>
  <c r="J1879"/>
  <c r="I1879"/>
  <c r="H1879"/>
  <c r="G1879"/>
  <c r="F1879"/>
  <c r="E1879"/>
  <c r="D1879"/>
  <c r="L1878"/>
  <c r="K1878"/>
  <c r="J1878"/>
  <c r="I1878"/>
  <c r="H1878"/>
  <c r="G1878"/>
  <c r="F1878"/>
  <c r="E1878"/>
  <c r="D1878"/>
  <c r="L1877"/>
  <c r="K1877"/>
  <c r="J1877"/>
  <c r="I1877"/>
  <c r="H1877"/>
  <c r="G1877"/>
  <c r="F1877"/>
  <c r="E1877"/>
  <c r="D1877"/>
  <c r="L1876"/>
  <c r="K1876"/>
  <c r="J1876"/>
  <c r="I1876"/>
  <c r="H1876"/>
  <c r="G1876"/>
  <c r="F1876"/>
  <c r="E1876"/>
  <c r="D1876"/>
  <c r="L1875"/>
  <c r="K1875"/>
  <c r="J1875"/>
  <c r="I1875"/>
  <c r="H1875"/>
  <c r="G1875"/>
  <c r="F1875"/>
  <c r="E1875"/>
  <c r="D1875"/>
  <c r="L1874"/>
  <c r="K1874"/>
  <c r="J1874"/>
  <c r="I1874"/>
  <c r="H1874"/>
  <c r="G1874"/>
  <c r="F1874"/>
  <c r="E1874"/>
  <c r="D1874"/>
  <c r="L1873"/>
  <c r="K1873"/>
  <c r="J1873"/>
  <c r="I1873"/>
  <c r="H1873"/>
  <c r="G1873"/>
  <c r="F1873"/>
  <c r="E1873"/>
  <c r="D1873"/>
  <c r="L1872"/>
  <c r="K1872"/>
  <c r="J1872"/>
  <c r="I1872"/>
  <c r="H1872"/>
  <c r="G1872"/>
  <c r="F1872"/>
  <c r="E1872"/>
  <c r="D1872"/>
  <c r="L1871"/>
  <c r="K1871"/>
  <c r="J1871"/>
  <c r="I1871"/>
  <c r="H1871"/>
  <c r="G1871"/>
  <c r="F1871"/>
  <c r="E1871"/>
  <c r="D1871"/>
  <c r="L1870"/>
  <c r="K1870"/>
  <c r="J1870"/>
  <c r="I1870"/>
  <c r="H1870"/>
  <c r="G1870"/>
  <c r="F1870"/>
  <c r="E1870"/>
  <c r="D1870"/>
  <c r="L1869"/>
  <c r="K1869"/>
  <c r="J1869"/>
  <c r="I1869"/>
  <c r="H1869"/>
  <c r="G1869"/>
  <c r="F1869"/>
  <c r="E1869"/>
  <c r="D1869"/>
  <c r="L1868"/>
  <c r="K1868"/>
  <c r="J1868"/>
  <c r="I1868"/>
  <c r="H1868"/>
  <c r="G1868"/>
  <c r="F1868"/>
  <c r="E1868"/>
  <c r="D1868"/>
  <c r="L1867"/>
  <c r="K1867"/>
  <c r="J1867"/>
  <c r="I1867"/>
  <c r="H1867"/>
  <c r="G1867"/>
  <c r="F1867"/>
  <c r="E1867"/>
  <c r="D1867"/>
  <c r="L1866"/>
  <c r="K1866"/>
  <c r="J1866"/>
  <c r="I1866"/>
  <c r="H1866"/>
  <c r="G1866"/>
  <c r="F1866"/>
  <c r="E1866"/>
  <c r="D1866"/>
  <c r="L1865"/>
  <c r="K1865"/>
  <c r="J1865"/>
  <c r="I1865"/>
  <c r="H1865"/>
  <c r="G1865"/>
  <c r="F1865"/>
  <c r="E1865"/>
  <c r="D1865"/>
  <c r="L1864"/>
  <c r="K1864"/>
  <c r="J1864"/>
  <c r="I1864"/>
  <c r="H1864"/>
  <c r="G1864"/>
  <c r="F1864"/>
  <c r="E1864"/>
  <c r="D1864"/>
  <c r="L1863"/>
  <c r="K1863"/>
  <c r="J1863"/>
  <c r="I1863"/>
  <c r="H1863"/>
  <c r="G1863"/>
  <c r="F1863"/>
  <c r="E1863"/>
  <c r="D1863"/>
  <c r="L1862"/>
  <c r="K1862"/>
  <c r="J1862"/>
  <c r="I1862"/>
  <c r="H1862"/>
  <c r="G1862"/>
  <c r="F1862"/>
  <c r="E1862"/>
  <c r="D1862"/>
  <c r="L1861"/>
  <c r="K1861"/>
  <c r="J1861"/>
  <c r="I1861"/>
  <c r="H1861"/>
  <c r="G1861"/>
  <c r="F1861"/>
  <c r="E1861"/>
  <c r="D1861"/>
  <c r="L1860"/>
  <c r="K1860"/>
  <c r="J1860"/>
  <c r="I1860"/>
  <c r="H1860"/>
  <c r="G1860"/>
  <c r="F1860"/>
  <c r="E1860"/>
  <c r="D1860"/>
  <c r="L1859"/>
  <c r="K1859"/>
  <c r="J1859"/>
  <c r="I1859"/>
  <c r="H1859"/>
  <c r="G1859"/>
  <c r="F1859"/>
  <c r="E1859"/>
  <c r="D1859"/>
  <c r="L1858"/>
  <c r="K1858"/>
  <c r="J1858"/>
  <c r="I1858"/>
  <c r="H1858"/>
  <c r="G1858"/>
  <c r="F1858"/>
  <c r="E1858"/>
  <c r="D1858"/>
  <c r="L1857"/>
  <c r="K1857"/>
  <c r="J1857"/>
  <c r="I1857"/>
  <c r="H1857"/>
  <c r="G1857"/>
  <c r="F1857"/>
  <c r="E1857"/>
  <c r="D1857"/>
  <c r="L1856"/>
  <c r="K1856"/>
  <c r="J1856"/>
  <c r="I1856"/>
  <c r="H1856"/>
  <c r="G1856"/>
  <c r="F1856"/>
  <c r="E1856"/>
  <c r="D1856"/>
  <c r="L1855"/>
  <c r="K1855"/>
  <c r="J1855"/>
  <c r="I1855"/>
  <c r="H1855"/>
  <c r="G1855"/>
  <c r="F1855"/>
  <c r="E1855"/>
  <c r="D1855"/>
  <c r="L1854"/>
  <c r="K1854"/>
  <c r="J1854"/>
  <c r="I1854"/>
  <c r="H1854"/>
  <c r="G1854"/>
  <c r="F1854"/>
  <c r="E1854"/>
  <c r="D1854"/>
  <c r="L1853"/>
  <c r="K1853"/>
  <c r="J1853"/>
  <c r="I1853"/>
  <c r="H1853"/>
  <c r="G1853"/>
  <c r="F1853"/>
  <c r="E1853"/>
  <c r="D1853"/>
  <c r="L1852"/>
  <c r="K1852"/>
  <c r="J1852"/>
  <c r="I1852"/>
  <c r="H1852"/>
  <c r="G1852"/>
  <c r="F1852"/>
  <c r="E1852"/>
  <c r="D1852"/>
  <c r="L1851"/>
  <c r="K1851"/>
  <c r="J1851"/>
  <c r="I1851"/>
  <c r="H1851"/>
  <c r="G1851"/>
  <c r="F1851"/>
  <c r="E1851"/>
  <c r="D1851"/>
  <c r="L1850"/>
  <c r="K1850"/>
  <c r="J1850"/>
  <c r="I1850"/>
  <c r="H1850"/>
  <c r="G1850"/>
  <c r="F1850"/>
  <c r="E1850"/>
  <c r="D1850"/>
  <c r="L1849"/>
  <c r="K1849"/>
  <c r="J1849"/>
  <c r="I1849"/>
  <c r="H1849"/>
  <c r="G1849"/>
  <c r="F1849"/>
  <c r="E1849"/>
  <c r="D1849"/>
  <c r="L1848"/>
  <c r="K1848"/>
  <c r="J1848"/>
  <c r="I1848"/>
  <c r="H1848"/>
  <c r="G1848"/>
  <c r="F1848"/>
  <c r="E1848"/>
  <c r="D1848"/>
  <c r="L1847"/>
  <c r="K1847"/>
  <c r="J1847"/>
  <c r="I1847"/>
  <c r="H1847"/>
  <c r="G1847"/>
  <c r="F1847"/>
  <c r="E1847"/>
  <c r="D1847"/>
  <c r="L1846"/>
  <c r="K1846"/>
  <c r="J1846"/>
  <c r="I1846"/>
  <c r="H1846"/>
  <c r="G1846"/>
  <c r="F1846"/>
  <c r="E1846"/>
  <c r="D1846"/>
  <c r="L1845"/>
  <c r="K1845"/>
  <c r="J1845"/>
  <c r="I1845"/>
  <c r="H1845"/>
  <c r="G1845"/>
  <c r="F1845"/>
  <c r="E1845"/>
  <c r="D1845"/>
  <c r="L1844"/>
  <c r="K1844"/>
  <c r="J1844"/>
  <c r="I1844"/>
  <c r="H1844"/>
  <c r="G1844"/>
  <c r="F1844"/>
  <c r="E1844"/>
  <c r="D1844"/>
  <c r="L1843"/>
  <c r="K1843"/>
  <c r="J1843"/>
  <c r="I1843"/>
  <c r="H1843"/>
  <c r="G1843"/>
  <c r="F1843"/>
  <c r="E1843"/>
  <c r="D1843"/>
  <c r="L1842"/>
  <c r="K1842"/>
  <c r="J1842"/>
  <c r="I1842"/>
  <c r="H1842"/>
  <c r="G1842"/>
  <c r="F1842"/>
  <c r="E1842"/>
  <c r="D1842"/>
  <c r="L1841"/>
  <c r="K1841"/>
  <c r="J1841"/>
  <c r="I1841"/>
  <c r="H1841"/>
  <c r="G1841"/>
  <c r="F1841"/>
  <c r="E1841"/>
  <c r="D1841"/>
  <c r="L1840"/>
  <c r="K1840"/>
  <c r="J1840"/>
  <c r="I1840"/>
  <c r="H1840"/>
  <c r="G1840"/>
  <c r="F1840"/>
  <c r="E1840"/>
  <c r="D1840"/>
  <c r="L1839"/>
  <c r="K1839"/>
  <c r="J1839"/>
  <c r="I1839"/>
  <c r="H1839"/>
  <c r="G1839"/>
  <c r="F1839"/>
  <c r="E1839"/>
  <c r="D1839"/>
  <c r="L1838"/>
  <c r="K1838"/>
  <c r="J1838"/>
  <c r="I1838"/>
  <c r="H1838"/>
  <c r="G1838"/>
  <c r="F1838"/>
  <c r="E1838"/>
  <c r="D1838"/>
  <c r="L1837"/>
  <c r="K1837"/>
  <c r="J1837"/>
  <c r="I1837"/>
  <c r="H1837"/>
  <c r="G1837"/>
  <c r="F1837"/>
  <c r="E1837"/>
  <c r="D1837"/>
  <c r="L1836"/>
  <c r="K1836"/>
  <c r="J1836"/>
  <c r="I1836"/>
  <c r="H1836"/>
  <c r="G1836"/>
  <c r="F1836"/>
  <c r="E1836"/>
  <c r="D1836"/>
  <c r="L1835"/>
  <c r="K1835"/>
  <c r="J1835"/>
  <c r="I1835"/>
  <c r="H1835"/>
  <c r="G1835"/>
  <c r="F1835"/>
  <c r="E1835"/>
  <c r="D1835"/>
  <c r="L1834"/>
  <c r="K1834"/>
  <c r="J1834"/>
  <c r="I1834"/>
  <c r="H1834"/>
  <c r="G1834"/>
  <c r="F1834"/>
  <c r="E1834"/>
  <c r="D1834"/>
  <c r="L1833"/>
  <c r="K1833"/>
  <c r="J1833"/>
  <c r="I1833"/>
  <c r="H1833"/>
  <c r="G1833"/>
  <c r="F1833"/>
  <c r="E1833"/>
  <c r="D1833"/>
  <c r="L1832"/>
  <c r="K1832"/>
  <c r="J1832"/>
  <c r="I1832"/>
  <c r="H1832"/>
  <c r="G1832"/>
  <c r="F1832"/>
  <c r="E1832"/>
  <c r="D1832"/>
  <c r="L1831"/>
  <c r="K1831"/>
  <c r="J1831"/>
  <c r="I1831"/>
  <c r="H1831"/>
  <c r="G1831"/>
  <c r="F1831"/>
  <c r="E1831"/>
  <c r="D1831"/>
  <c r="L1830"/>
  <c r="K1830"/>
  <c r="J1830"/>
  <c r="I1830"/>
  <c r="H1830"/>
  <c r="G1830"/>
  <c r="F1830"/>
  <c r="E1830"/>
  <c r="D1830"/>
  <c r="L1829"/>
  <c r="K1829"/>
  <c r="J1829"/>
  <c r="I1829"/>
  <c r="H1829"/>
  <c r="G1829"/>
  <c r="F1829"/>
  <c r="E1829"/>
  <c r="D1829"/>
  <c r="L1828"/>
  <c r="K1828"/>
  <c r="J1828"/>
  <c r="I1828"/>
  <c r="H1828"/>
  <c r="G1828"/>
  <c r="F1828"/>
  <c r="E1828"/>
  <c r="D1828"/>
  <c r="L1827"/>
  <c r="K1827"/>
  <c r="J1827"/>
  <c r="I1827"/>
  <c r="H1827"/>
  <c r="G1827"/>
  <c r="F1827"/>
  <c r="E1827"/>
  <c r="D1827"/>
  <c r="L1826"/>
  <c r="K1826"/>
  <c r="J1826"/>
  <c r="I1826"/>
  <c r="H1826"/>
  <c r="G1826"/>
  <c r="F1826"/>
  <c r="E1826"/>
  <c r="D1826"/>
  <c r="L1825"/>
  <c r="K1825"/>
  <c r="J1825"/>
  <c r="I1825"/>
  <c r="H1825"/>
  <c r="G1825"/>
  <c r="F1825"/>
  <c r="E1825"/>
  <c r="D1825"/>
  <c r="L1824"/>
  <c r="K1824"/>
  <c r="J1824"/>
  <c r="I1824"/>
  <c r="H1824"/>
  <c r="G1824"/>
  <c r="F1824"/>
  <c r="E1824"/>
  <c r="D1824"/>
  <c r="L1823"/>
  <c r="K1823"/>
  <c r="J1823"/>
  <c r="I1823"/>
  <c r="H1823"/>
  <c r="G1823"/>
  <c r="F1823"/>
  <c r="E1823"/>
  <c r="D1823"/>
  <c r="L1822"/>
  <c r="K1822"/>
  <c r="J1822"/>
  <c r="I1822"/>
  <c r="H1822"/>
  <c r="G1822"/>
  <c r="F1822"/>
  <c r="E1822"/>
  <c r="D1822"/>
  <c r="L1821"/>
  <c r="K1821"/>
  <c r="J1821"/>
  <c r="I1821"/>
  <c r="H1821"/>
  <c r="G1821"/>
  <c r="F1821"/>
  <c r="E1821"/>
  <c r="D1821"/>
  <c r="L1820"/>
  <c r="K1820"/>
  <c r="J1820"/>
  <c r="I1820"/>
  <c r="H1820"/>
  <c r="G1820"/>
  <c r="F1820"/>
  <c r="E1820"/>
  <c r="D1820"/>
  <c r="L1819"/>
  <c r="K1819"/>
  <c r="J1819"/>
  <c r="I1819"/>
  <c r="H1819"/>
  <c r="G1819"/>
  <c r="F1819"/>
  <c r="E1819"/>
  <c r="D1819"/>
  <c r="L1818"/>
  <c r="K1818"/>
  <c r="J1818"/>
  <c r="I1818"/>
  <c r="H1818"/>
  <c r="G1818"/>
  <c r="F1818"/>
  <c r="E1818"/>
  <c r="D1818"/>
  <c r="L1817"/>
  <c r="K1817"/>
  <c r="J1817"/>
  <c r="I1817"/>
  <c r="H1817"/>
  <c r="G1817"/>
  <c r="F1817"/>
  <c r="E1817"/>
  <c r="D1817"/>
  <c r="L1816"/>
  <c r="K1816"/>
  <c r="J1816"/>
  <c r="I1816"/>
  <c r="H1816"/>
  <c r="G1816"/>
  <c r="F1816"/>
  <c r="E1816"/>
  <c r="D1816"/>
  <c r="L1815"/>
  <c r="K1815"/>
  <c r="J1815"/>
  <c r="I1815"/>
  <c r="H1815"/>
  <c r="G1815"/>
  <c r="F1815"/>
  <c r="E1815"/>
  <c r="D1815"/>
  <c r="L1814"/>
  <c r="K1814"/>
  <c r="J1814"/>
  <c r="I1814"/>
  <c r="H1814"/>
  <c r="G1814"/>
  <c r="F1814"/>
  <c r="E1814"/>
  <c r="D1814"/>
  <c r="L1813"/>
  <c r="K1813"/>
  <c r="J1813"/>
  <c r="I1813"/>
  <c r="H1813"/>
  <c r="G1813"/>
  <c r="F1813"/>
  <c r="E1813"/>
  <c r="D1813"/>
  <c r="L1812"/>
  <c r="K1812"/>
  <c r="J1812"/>
  <c r="I1812"/>
  <c r="H1812"/>
  <c r="G1812"/>
  <c r="F1812"/>
  <c r="E1812"/>
  <c r="D1812"/>
  <c r="L1811"/>
  <c r="K1811"/>
  <c r="J1811"/>
  <c r="I1811"/>
  <c r="H1811"/>
  <c r="G1811"/>
  <c r="F1811"/>
  <c r="E1811"/>
  <c r="D1811"/>
  <c r="L1810"/>
  <c r="K1810"/>
  <c r="J1810"/>
  <c r="I1810"/>
  <c r="H1810"/>
  <c r="G1810"/>
  <c r="F1810"/>
  <c r="E1810"/>
  <c r="D1810"/>
  <c r="L1809"/>
  <c r="K1809"/>
  <c r="J1809"/>
  <c r="I1809"/>
  <c r="H1809"/>
  <c r="G1809"/>
  <c r="F1809"/>
  <c r="E1809"/>
  <c r="D1809"/>
  <c r="L1808"/>
  <c r="K1808"/>
  <c r="J1808"/>
  <c r="I1808"/>
  <c r="H1808"/>
  <c r="G1808"/>
  <c r="F1808"/>
  <c r="E1808"/>
  <c r="D1808"/>
  <c r="L1807"/>
  <c r="K1807"/>
  <c r="J1807"/>
  <c r="I1807"/>
  <c r="H1807"/>
  <c r="G1807"/>
  <c r="F1807"/>
  <c r="E1807"/>
  <c r="D1807"/>
  <c r="L1806"/>
  <c r="K1806"/>
  <c r="J1806"/>
  <c r="I1806"/>
  <c r="H1806"/>
  <c r="G1806"/>
  <c r="F1806"/>
  <c r="E1806"/>
  <c r="D1806"/>
  <c r="L1805"/>
  <c r="K1805"/>
  <c r="J1805"/>
  <c r="I1805"/>
  <c r="H1805"/>
  <c r="G1805"/>
  <c r="F1805"/>
  <c r="E1805"/>
  <c r="D1805"/>
  <c r="L1804"/>
  <c r="K1804"/>
  <c r="J1804"/>
  <c r="I1804"/>
  <c r="H1804"/>
  <c r="G1804"/>
  <c r="F1804"/>
  <c r="E1804"/>
  <c r="D1804"/>
  <c r="L1803"/>
  <c r="K1803"/>
  <c r="J1803"/>
  <c r="I1803"/>
  <c r="H1803"/>
  <c r="G1803"/>
  <c r="F1803"/>
  <c r="E1803"/>
  <c r="D1803"/>
  <c r="L1802"/>
  <c r="K1802"/>
  <c r="J1802"/>
  <c r="I1802"/>
  <c r="H1802"/>
  <c r="G1802"/>
  <c r="F1802"/>
  <c r="E1802"/>
  <c r="D1802"/>
  <c r="L1801"/>
  <c r="K1801"/>
  <c r="J1801"/>
  <c r="I1801"/>
  <c r="H1801"/>
  <c r="G1801"/>
  <c r="F1801"/>
  <c r="E1801"/>
  <c r="D1801"/>
  <c r="L1800"/>
  <c r="K1800"/>
  <c r="J1800"/>
  <c r="I1800"/>
  <c r="H1800"/>
  <c r="G1800"/>
  <c r="F1800"/>
  <c r="E1800"/>
  <c r="D1800"/>
  <c r="L1799"/>
  <c r="K1799"/>
  <c r="J1799"/>
  <c r="I1799"/>
  <c r="H1799"/>
  <c r="G1799"/>
  <c r="F1799"/>
  <c r="E1799"/>
  <c r="D1799"/>
  <c r="L1798"/>
  <c r="K1798"/>
  <c r="J1798"/>
  <c r="I1798"/>
  <c r="H1798"/>
  <c r="G1798"/>
  <c r="F1798"/>
  <c r="E1798"/>
  <c r="D1798"/>
  <c r="L1797"/>
  <c r="K1797"/>
  <c r="J1797"/>
  <c r="I1797"/>
  <c r="H1797"/>
  <c r="G1797"/>
  <c r="F1797"/>
  <c r="E1797"/>
  <c r="D1797"/>
  <c r="L1796"/>
  <c r="K1796"/>
  <c r="J1796"/>
  <c r="I1796"/>
  <c r="H1796"/>
  <c r="G1796"/>
  <c r="F1796"/>
  <c r="E1796"/>
  <c r="D1796"/>
  <c r="L1795"/>
  <c r="K1795"/>
  <c r="J1795"/>
  <c r="I1795"/>
  <c r="H1795"/>
  <c r="G1795"/>
  <c r="F1795"/>
  <c r="E1795"/>
  <c r="D1795"/>
  <c r="L1794"/>
  <c r="K1794"/>
  <c r="J1794"/>
  <c r="I1794"/>
  <c r="H1794"/>
  <c r="G1794"/>
  <c r="F1794"/>
  <c r="E1794"/>
  <c r="D1794"/>
  <c r="L1793"/>
  <c r="K1793"/>
  <c r="J1793"/>
  <c r="I1793"/>
  <c r="H1793"/>
  <c r="G1793"/>
  <c r="F1793"/>
  <c r="E1793"/>
  <c r="D1793"/>
  <c r="L1792"/>
  <c r="K1792"/>
  <c r="J1792"/>
  <c r="I1792"/>
  <c r="H1792"/>
  <c r="G1792"/>
  <c r="F1792"/>
  <c r="E1792"/>
  <c r="D1792"/>
  <c r="L1791"/>
  <c r="K1791"/>
  <c r="J1791"/>
  <c r="I1791"/>
  <c r="H1791"/>
  <c r="G1791"/>
  <c r="F1791"/>
  <c r="E1791"/>
  <c r="D1791"/>
  <c r="L1790"/>
  <c r="K1790"/>
  <c r="J1790"/>
  <c r="I1790"/>
  <c r="H1790"/>
  <c r="G1790"/>
  <c r="F1790"/>
  <c r="E1790"/>
  <c r="D1790"/>
  <c r="L1789"/>
  <c r="K1789"/>
  <c r="J1789"/>
  <c r="I1789"/>
  <c r="H1789"/>
  <c r="G1789"/>
  <c r="F1789"/>
  <c r="E1789"/>
  <c r="D1789"/>
  <c r="L1788"/>
  <c r="K1788"/>
  <c r="J1788"/>
  <c r="I1788"/>
  <c r="H1788"/>
  <c r="G1788"/>
  <c r="F1788"/>
  <c r="E1788"/>
  <c r="D1788"/>
  <c r="L1787"/>
  <c r="K1787"/>
  <c r="J1787"/>
  <c r="I1787"/>
  <c r="H1787"/>
  <c r="G1787"/>
  <c r="F1787"/>
  <c r="E1787"/>
  <c r="D1787"/>
  <c r="L1786"/>
  <c r="K1786"/>
  <c r="J1786"/>
  <c r="I1786"/>
  <c r="H1786"/>
  <c r="G1786"/>
  <c r="F1786"/>
  <c r="E1786"/>
  <c r="D1786"/>
  <c r="L1785"/>
  <c r="K1785"/>
  <c r="J1785"/>
  <c r="I1785"/>
  <c r="H1785"/>
  <c r="G1785"/>
  <c r="F1785"/>
  <c r="E1785"/>
  <c r="D1785"/>
  <c r="L1784"/>
  <c r="K1784"/>
  <c r="J1784"/>
  <c r="I1784"/>
  <c r="H1784"/>
  <c r="G1784"/>
  <c r="F1784"/>
  <c r="E1784"/>
  <c r="D1784"/>
  <c r="L1783"/>
  <c r="K1783"/>
  <c r="J1783"/>
  <c r="I1783"/>
  <c r="H1783"/>
  <c r="G1783"/>
  <c r="F1783"/>
  <c r="E1783"/>
  <c r="D1783"/>
  <c r="L1782"/>
  <c r="K1782"/>
  <c r="J1782"/>
  <c r="I1782"/>
  <c r="H1782"/>
  <c r="G1782"/>
  <c r="F1782"/>
  <c r="E1782"/>
  <c r="D1782"/>
  <c r="L1781"/>
  <c r="K1781"/>
  <c r="J1781"/>
  <c r="I1781"/>
  <c r="H1781"/>
  <c r="G1781"/>
  <c r="F1781"/>
  <c r="E1781"/>
  <c r="D1781"/>
  <c r="L1780"/>
  <c r="K1780"/>
  <c r="J1780"/>
  <c r="I1780"/>
  <c r="H1780"/>
  <c r="G1780"/>
  <c r="F1780"/>
  <c r="E1780"/>
  <c r="D1780"/>
  <c r="L1779"/>
  <c r="K1779"/>
  <c r="J1779"/>
  <c r="I1779"/>
  <c r="H1779"/>
  <c r="G1779"/>
  <c r="F1779"/>
  <c r="E1779"/>
  <c r="D1779"/>
  <c r="L1778"/>
  <c r="K1778"/>
  <c r="J1778"/>
  <c r="I1778"/>
  <c r="H1778"/>
  <c r="G1778"/>
  <c r="F1778"/>
  <c r="E1778"/>
  <c r="D1778"/>
  <c r="L1777"/>
  <c r="K1777"/>
  <c r="J1777"/>
  <c r="I1777"/>
  <c r="H1777"/>
  <c r="G1777"/>
  <c r="F1777"/>
  <c r="E1777"/>
  <c r="D1777"/>
  <c r="L1776"/>
  <c r="K1776"/>
  <c r="J1776"/>
  <c r="I1776"/>
  <c r="H1776"/>
  <c r="G1776"/>
  <c r="F1776"/>
  <c r="E1776"/>
  <c r="D1776"/>
  <c r="L1775"/>
  <c r="K1775"/>
  <c r="J1775"/>
  <c r="I1775"/>
  <c r="H1775"/>
  <c r="G1775"/>
  <c r="F1775"/>
  <c r="E1775"/>
  <c r="D1775"/>
  <c r="L1774"/>
  <c r="K1774"/>
  <c r="J1774"/>
  <c r="I1774"/>
  <c r="H1774"/>
  <c r="G1774"/>
  <c r="F1774"/>
  <c r="E1774"/>
  <c r="D1774"/>
  <c r="L1773"/>
  <c r="K1773"/>
  <c r="J1773"/>
  <c r="I1773"/>
  <c r="H1773"/>
  <c r="G1773"/>
  <c r="F1773"/>
  <c r="E1773"/>
  <c r="D1773"/>
  <c r="L1772"/>
  <c r="K1772"/>
  <c r="J1772"/>
  <c r="I1772"/>
  <c r="H1772"/>
  <c r="G1772"/>
  <c r="F1772"/>
  <c r="E1772"/>
  <c r="D1772"/>
  <c r="L1771"/>
  <c r="K1771"/>
  <c r="J1771"/>
  <c r="I1771"/>
  <c r="H1771"/>
  <c r="G1771"/>
  <c r="F1771"/>
  <c r="E1771"/>
  <c r="D1771"/>
  <c r="L1770"/>
  <c r="K1770"/>
  <c r="J1770"/>
  <c r="I1770"/>
  <c r="H1770"/>
  <c r="G1770"/>
  <c r="F1770"/>
  <c r="E1770"/>
  <c r="D1770"/>
  <c r="L1769"/>
  <c r="K1769"/>
  <c r="J1769"/>
  <c r="I1769"/>
  <c r="H1769"/>
  <c r="G1769"/>
  <c r="F1769"/>
  <c r="E1769"/>
  <c r="D1769"/>
  <c r="L1768"/>
  <c r="K1768"/>
  <c r="J1768"/>
  <c r="I1768"/>
  <c r="H1768"/>
  <c r="G1768"/>
  <c r="F1768"/>
  <c r="E1768"/>
  <c r="D1768"/>
  <c r="L1767"/>
  <c r="K1767"/>
  <c r="J1767"/>
  <c r="I1767"/>
  <c r="H1767"/>
  <c r="G1767"/>
  <c r="F1767"/>
  <c r="E1767"/>
  <c r="D1767"/>
  <c r="L1766"/>
  <c r="K1766"/>
  <c r="J1766"/>
  <c r="I1766"/>
  <c r="H1766"/>
  <c r="G1766"/>
  <c r="F1766"/>
  <c r="E1766"/>
  <c r="D1766"/>
  <c r="L1765"/>
  <c r="K1765"/>
  <c r="J1765"/>
  <c r="I1765"/>
  <c r="H1765"/>
  <c r="G1765"/>
  <c r="F1765"/>
  <c r="E1765"/>
  <c r="D1765"/>
  <c r="L1764"/>
  <c r="K1764"/>
  <c r="J1764"/>
  <c r="I1764"/>
  <c r="H1764"/>
  <c r="G1764"/>
  <c r="F1764"/>
  <c r="E1764"/>
  <c r="D1764"/>
  <c r="L1763"/>
  <c r="K1763"/>
  <c r="J1763"/>
  <c r="I1763"/>
  <c r="H1763"/>
  <c r="G1763"/>
  <c r="F1763"/>
  <c r="E1763"/>
  <c r="D1763"/>
  <c r="L1762"/>
  <c r="K1762"/>
  <c r="J1762"/>
  <c r="I1762"/>
  <c r="H1762"/>
  <c r="G1762"/>
  <c r="F1762"/>
  <c r="E1762"/>
  <c r="D1762"/>
  <c r="L1761"/>
  <c r="K1761"/>
  <c r="J1761"/>
  <c r="I1761"/>
  <c r="H1761"/>
  <c r="G1761"/>
  <c r="F1761"/>
  <c r="E1761"/>
  <c r="D1761"/>
  <c r="L1760"/>
  <c r="K1760"/>
  <c r="J1760"/>
  <c r="I1760"/>
  <c r="H1760"/>
  <c r="G1760"/>
  <c r="F1760"/>
  <c r="E1760"/>
  <c r="D1760"/>
  <c r="L1759"/>
  <c r="K1759"/>
  <c r="J1759"/>
  <c r="I1759"/>
  <c r="H1759"/>
  <c r="G1759"/>
  <c r="F1759"/>
  <c r="E1759"/>
  <c r="D1759"/>
  <c r="L1758"/>
  <c r="K1758"/>
  <c r="J1758"/>
  <c r="I1758"/>
  <c r="H1758"/>
  <c r="G1758"/>
  <c r="F1758"/>
  <c r="E1758"/>
  <c r="D1758"/>
  <c r="L1757"/>
  <c r="K1757"/>
  <c r="J1757"/>
  <c r="I1757"/>
  <c r="H1757"/>
  <c r="G1757"/>
  <c r="F1757"/>
  <c r="E1757"/>
  <c r="D1757"/>
  <c r="L1756"/>
  <c r="K1756"/>
  <c r="J1756"/>
  <c r="I1756"/>
  <c r="H1756"/>
  <c r="G1756"/>
  <c r="F1756"/>
  <c r="E1756"/>
  <c r="D1756"/>
  <c r="L1755"/>
  <c r="K1755"/>
  <c r="J1755"/>
  <c r="I1755"/>
  <c r="H1755"/>
  <c r="G1755"/>
  <c r="F1755"/>
  <c r="E1755"/>
  <c r="D1755"/>
  <c r="L1754"/>
  <c r="K1754"/>
  <c r="J1754"/>
  <c r="I1754"/>
  <c r="H1754"/>
  <c r="G1754"/>
  <c r="F1754"/>
  <c r="E1754"/>
  <c r="D1754"/>
  <c r="L1753"/>
  <c r="K1753"/>
  <c r="J1753"/>
  <c r="I1753"/>
  <c r="H1753"/>
  <c r="G1753"/>
  <c r="F1753"/>
  <c r="E1753"/>
  <c r="D1753"/>
  <c r="L1752"/>
  <c r="K1752"/>
  <c r="J1752"/>
  <c r="I1752"/>
  <c r="H1752"/>
  <c r="G1752"/>
  <c r="F1752"/>
  <c r="E1752"/>
  <c r="D1752"/>
  <c r="L1751"/>
  <c r="K1751"/>
  <c r="J1751"/>
  <c r="I1751"/>
  <c r="H1751"/>
  <c r="G1751"/>
  <c r="F1751"/>
  <c r="E1751"/>
  <c r="D1751"/>
  <c r="L1750"/>
  <c r="K1750"/>
  <c r="J1750"/>
  <c r="I1750"/>
  <c r="H1750"/>
  <c r="G1750"/>
  <c r="F1750"/>
  <c r="E1750"/>
  <c r="D1750"/>
  <c r="L1749"/>
  <c r="K1749"/>
  <c r="J1749"/>
  <c r="I1749"/>
  <c r="H1749"/>
  <c r="G1749"/>
  <c r="F1749"/>
  <c r="E1749"/>
  <c r="D1749"/>
  <c r="L1748"/>
  <c r="K1748"/>
  <c r="J1748"/>
  <c r="I1748"/>
  <c r="H1748"/>
  <c r="G1748"/>
  <c r="F1748"/>
  <c r="E1748"/>
  <c r="D1748"/>
  <c r="L1747"/>
  <c r="K1747"/>
  <c r="J1747"/>
  <c r="I1747"/>
  <c r="H1747"/>
  <c r="G1747"/>
  <c r="F1747"/>
  <c r="E1747"/>
  <c r="D1747"/>
  <c r="L1746"/>
  <c r="K1746"/>
  <c r="J1746"/>
  <c r="I1746"/>
  <c r="H1746"/>
  <c r="G1746"/>
  <c r="F1746"/>
  <c r="E1746"/>
  <c r="D1746"/>
  <c r="L1745"/>
  <c r="K1745"/>
  <c r="J1745"/>
  <c r="I1745"/>
  <c r="H1745"/>
  <c r="G1745"/>
  <c r="F1745"/>
  <c r="E1745"/>
  <c r="D1745"/>
  <c r="L1744"/>
  <c r="K1744"/>
  <c r="J1744"/>
  <c r="I1744"/>
  <c r="H1744"/>
  <c r="G1744"/>
  <c r="F1744"/>
  <c r="E1744"/>
  <c r="D1744"/>
  <c r="L1743"/>
  <c r="K1743"/>
  <c r="J1743"/>
  <c r="I1743"/>
  <c r="H1743"/>
  <c r="G1743"/>
  <c r="F1743"/>
  <c r="E1743"/>
  <c r="D1743"/>
  <c r="L1742"/>
  <c r="K1742"/>
  <c r="J1742"/>
  <c r="I1742"/>
  <c r="H1742"/>
  <c r="G1742"/>
  <c r="F1742"/>
  <c r="E1742"/>
  <c r="D1742"/>
  <c r="L1741"/>
  <c r="K1741"/>
  <c r="J1741"/>
  <c r="I1741"/>
  <c r="H1741"/>
  <c r="G1741"/>
  <c r="F1741"/>
  <c r="E1741"/>
  <c r="D1741"/>
  <c r="L1740"/>
  <c r="K1740"/>
  <c r="J1740"/>
  <c r="I1740"/>
  <c r="H1740"/>
  <c r="G1740"/>
  <c r="F1740"/>
  <c r="E1740"/>
  <c r="D1740"/>
  <c r="L1739"/>
  <c r="K1739"/>
  <c r="J1739"/>
  <c r="I1739"/>
  <c r="H1739"/>
  <c r="G1739"/>
  <c r="F1739"/>
  <c r="E1739"/>
  <c r="D1739"/>
  <c r="L1738"/>
  <c r="K1738"/>
  <c r="J1738"/>
  <c r="I1738"/>
  <c r="H1738"/>
  <c r="G1738"/>
  <c r="F1738"/>
  <c r="E1738"/>
  <c r="D1738"/>
  <c r="L1737"/>
  <c r="K1737"/>
  <c r="J1737"/>
  <c r="I1737"/>
  <c r="H1737"/>
  <c r="G1737"/>
  <c r="F1737"/>
  <c r="E1737"/>
  <c r="D1737"/>
  <c r="L1736"/>
  <c r="K1736"/>
  <c r="J1736"/>
  <c r="I1736"/>
  <c r="H1736"/>
  <c r="G1736"/>
  <c r="F1736"/>
  <c r="E1736"/>
  <c r="D1736"/>
  <c r="L1735"/>
  <c r="K1735"/>
  <c r="J1735"/>
  <c r="I1735"/>
  <c r="H1735"/>
  <c r="G1735"/>
  <c r="F1735"/>
  <c r="E1735"/>
  <c r="D1735"/>
  <c r="L1734"/>
  <c r="K1734"/>
  <c r="J1734"/>
  <c r="I1734"/>
  <c r="H1734"/>
  <c r="G1734"/>
  <c r="F1734"/>
  <c r="E1734"/>
  <c r="D1734"/>
  <c r="L1733"/>
  <c r="K1733"/>
  <c r="J1733"/>
  <c r="I1733"/>
  <c r="H1733"/>
  <c r="G1733"/>
  <c r="F1733"/>
  <c r="E1733"/>
  <c r="D1733"/>
  <c r="L1732"/>
  <c r="K1732"/>
  <c r="J1732"/>
  <c r="I1732"/>
  <c r="H1732"/>
  <c r="G1732"/>
  <c r="F1732"/>
  <c r="E1732"/>
  <c r="D1732"/>
  <c r="L1731"/>
  <c r="K1731"/>
  <c r="J1731"/>
  <c r="I1731"/>
  <c r="H1731"/>
  <c r="G1731"/>
  <c r="F1731"/>
  <c r="E1731"/>
  <c r="D1731"/>
  <c r="L1730"/>
  <c r="K1730"/>
  <c r="J1730"/>
  <c r="I1730"/>
  <c r="H1730"/>
  <c r="G1730"/>
  <c r="F1730"/>
  <c r="E1730"/>
  <c r="D1730"/>
  <c r="L1729"/>
  <c r="K1729"/>
  <c r="J1729"/>
  <c r="I1729"/>
  <c r="H1729"/>
  <c r="G1729"/>
  <c r="F1729"/>
  <c r="E1729"/>
  <c r="D1729"/>
  <c r="L1728"/>
  <c r="K1728"/>
  <c r="J1728"/>
  <c r="I1728"/>
  <c r="H1728"/>
  <c r="G1728"/>
  <c r="F1728"/>
  <c r="E1728"/>
  <c r="D1728"/>
  <c r="L1727"/>
  <c r="K1727"/>
  <c r="J1727"/>
  <c r="I1727"/>
  <c r="H1727"/>
  <c r="G1727"/>
  <c r="F1727"/>
  <c r="E1727"/>
  <c r="D1727"/>
  <c r="L1726"/>
  <c r="K1726"/>
  <c r="J1726"/>
  <c r="I1726"/>
  <c r="H1726"/>
  <c r="G1726"/>
  <c r="F1726"/>
  <c r="E1726"/>
  <c r="D1726"/>
  <c r="L1725"/>
  <c r="K1725"/>
  <c r="J1725"/>
  <c r="I1725"/>
  <c r="H1725"/>
  <c r="G1725"/>
  <c r="F1725"/>
  <c r="E1725"/>
  <c r="D1725"/>
  <c r="L1724"/>
  <c r="K1724"/>
  <c r="J1724"/>
  <c r="I1724"/>
  <c r="H1724"/>
  <c r="G1724"/>
  <c r="F1724"/>
  <c r="E1724"/>
  <c r="D1724"/>
  <c r="L1723"/>
  <c r="K1723"/>
  <c r="J1723"/>
  <c r="I1723"/>
  <c r="H1723"/>
  <c r="G1723"/>
  <c r="F1723"/>
  <c r="E1723"/>
  <c r="D1723"/>
  <c r="L1722"/>
  <c r="K1722"/>
  <c r="J1722"/>
  <c r="I1722"/>
  <c r="H1722"/>
  <c r="G1722"/>
  <c r="F1722"/>
  <c r="E1722"/>
  <c r="D1722"/>
  <c r="L1721"/>
  <c r="K1721"/>
  <c r="J1721"/>
  <c r="I1721"/>
  <c r="H1721"/>
  <c r="G1721"/>
  <c r="F1721"/>
  <c r="E1721"/>
  <c r="D1721"/>
  <c r="L1720"/>
  <c r="K1720"/>
  <c r="J1720"/>
  <c r="I1720"/>
  <c r="H1720"/>
  <c r="G1720"/>
  <c r="F1720"/>
  <c r="E1720"/>
  <c r="D1720"/>
  <c r="L1719"/>
  <c r="K1719"/>
  <c r="J1719"/>
  <c r="I1719"/>
  <c r="H1719"/>
  <c r="G1719"/>
  <c r="F1719"/>
  <c r="E1719"/>
  <c r="D1719"/>
  <c r="L1718"/>
  <c r="K1718"/>
  <c r="J1718"/>
  <c r="I1718"/>
  <c r="H1718"/>
  <c r="G1718"/>
  <c r="F1718"/>
  <c r="E1718"/>
  <c r="D1718"/>
  <c r="L1717"/>
  <c r="K1717"/>
  <c r="J1717"/>
  <c r="I1717"/>
  <c r="H1717"/>
  <c r="G1717"/>
  <c r="F1717"/>
  <c r="E1717"/>
  <c r="D1717"/>
  <c r="L1716"/>
  <c r="K1716"/>
  <c r="J1716"/>
  <c r="I1716"/>
  <c r="H1716"/>
  <c r="G1716"/>
  <c r="F1716"/>
  <c r="E1716"/>
  <c r="D1716"/>
  <c r="L1715"/>
  <c r="K1715"/>
  <c r="J1715"/>
  <c r="I1715"/>
  <c r="H1715"/>
  <c r="G1715"/>
  <c r="F1715"/>
  <c r="E1715"/>
  <c r="D1715"/>
  <c r="L1714"/>
  <c r="K1714"/>
  <c r="J1714"/>
  <c r="I1714"/>
  <c r="H1714"/>
  <c r="G1714"/>
  <c r="F1714"/>
  <c r="E1714"/>
  <c r="D1714"/>
  <c r="L1713"/>
  <c r="K1713"/>
  <c r="J1713"/>
  <c r="I1713"/>
  <c r="H1713"/>
  <c r="G1713"/>
  <c r="F1713"/>
  <c r="E1713"/>
  <c r="D1713"/>
  <c r="L1712"/>
  <c r="K1712"/>
  <c r="J1712"/>
  <c r="I1712"/>
  <c r="H1712"/>
  <c r="G1712"/>
  <c r="F1712"/>
  <c r="E1712"/>
  <c r="D1712"/>
  <c r="L1711"/>
  <c r="K1711"/>
  <c r="J1711"/>
  <c r="I1711"/>
  <c r="H1711"/>
  <c r="G1711"/>
  <c r="F1711"/>
  <c r="E1711"/>
  <c r="D1711"/>
  <c r="L1710"/>
  <c r="K1710"/>
  <c r="J1710"/>
  <c r="I1710"/>
  <c r="H1710"/>
  <c r="G1710"/>
  <c r="F1710"/>
  <c r="E1710"/>
  <c r="D1710"/>
  <c r="L1709"/>
  <c r="K1709"/>
  <c r="J1709"/>
  <c r="I1709"/>
  <c r="H1709"/>
  <c r="G1709"/>
  <c r="F1709"/>
  <c r="E1709"/>
  <c r="D1709"/>
  <c r="L1708"/>
  <c r="K1708"/>
  <c r="J1708"/>
  <c r="I1708"/>
  <c r="H1708"/>
  <c r="G1708"/>
  <c r="F1708"/>
  <c r="E1708"/>
  <c r="D1708"/>
  <c r="L1707"/>
  <c r="K1707"/>
  <c r="J1707"/>
  <c r="I1707"/>
  <c r="H1707"/>
  <c r="G1707"/>
  <c r="F1707"/>
  <c r="E1707"/>
  <c r="D1707"/>
  <c r="L1706"/>
  <c r="K1706"/>
  <c r="J1706"/>
  <c r="I1706"/>
  <c r="H1706"/>
  <c r="G1706"/>
  <c r="F1706"/>
  <c r="E1706"/>
  <c r="D1706"/>
  <c r="L1705"/>
  <c r="K1705"/>
  <c r="J1705"/>
  <c r="I1705"/>
  <c r="H1705"/>
  <c r="G1705"/>
  <c r="F1705"/>
  <c r="E1705"/>
  <c r="D1705"/>
  <c r="L1704"/>
  <c r="K1704"/>
  <c r="J1704"/>
  <c r="I1704"/>
  <c r="H1704"/>
  <c r="G1704"/>
  <c r="F1704"/>
  <c r="E1704"/>
  <c r="D1704"/>
  <c r="L1703"/>
  <c r="K1703"/>
  <c r="J1703"/>
  <c r="I1703"/>
  <c r="H1703"/>
  <c r="G1703"/>
  <c r="F1703"/>
  <c r="E1703"/>
  <c r="D1703"/>
  <c r="L1702"/>
  <c r="K1702"/>
  <c r="J1702"/>
  <c r="I1702"/>
  <c r="H1702"/>
  <c r="G1702"/>
  <c r="F1702"/>
  <c r="E1702"/>
  <c r="D1702"/>
  <c r="L1701"/>
  <c r="K1701"/>
  <c r="J1701"/>
  <c r="I1701"/>
  <c r="H1701"/>
  <c r="G1701"/>
  <c r="F1701"/>
  <c r="E1701"/>
  <c r="D1701"/>
  <c r="L1700"/>
  <c r="K1700"/>
  <c r="J1700"/>
  <c r="I1700"/>
  <c r="H1700"/>
  <c r="G1700"/>
  <c r="F1700"/>
  <c r="E1700"/>
  <c r="D1700"/>
  <c r="L1699"/>
  <c r="K1699"/>
  <c r="J1699"/>
  <c r="I1699"/>
  <c r="H1699"/>
  <c r="G1699"/>
  <c r="F1699"/>
  <c r="E1699"/>
  <c r="D1699"/>
  <c r="L1698"/>
  <c r="K1698"/>
  <c r="J1698"/>
  <c r="I1698"/>
  <c r="H1698"/>
  <c r="G1698"/>
  <c r="F1698"/>
  <c r="E1698"/>
  <c r="D1698"/>
  <c r="L1697"/>
  <c r="K1697"/>
  <c r="J1697"/>
  <c r="I1697"/>
  <c r="H1697"/>
  <c r="G1697"/>
  <c r="F1697"/>
  <c r="E1697"/>
  <c r="D1697"/>
  <c r="L1696"/>
  <c r="K1696"/>
  <c r="J1696"/>
  <c r="I1696"/>
  <c r="H1696"/>
  <c r="G1696"/>
  <c r="F1696"/>
  <c r="E1696"/>
  <c r="D1696"/>
  <c r="L1695"/>
  <c r="K1695"/>
  <c r="J1695"/>
  <c r="I1695"/>
  <c r="H1695"/>
  <c r="G1695"/>
  <c r="F1695"/>
  <c r="E1695"/>
  <c r="D1695"/>
  <c r="L1694"/>
  <c r="K1694"/>
  <c r="J1694"/>
  <c r="I1694"/>
  <c r="H1694"/>
  <c r="G1694"/>
  <c r="F1694"/>
  <c r="E1694"/>
  <c r="D1694"/>
  <c r="L1693"/>
  <c r="K1693"/>
  <c r="J1693"/>
  <c r="I1693"/>
  <c r="H1693"/>
  <c r="G1693"/>
  <c r="F1693"/>
  <c r="E1693"/>
  <c r="D1693"/>
  <c r="L1692"/>
  <c r="K1692"/>
  <c r="J1692"/>
  <c r="I1692"/>
  <c r="H1692"/>
  <c r="G1692"/>
  <c r="F1692"/>
  <c r="E1692"/>
  <c r="D1692"/>
  <c r="L1691"/>
  <c r="K1691"/>
  <c r="J1691"/>
  <c r="I1691"/>
  <c r="H1691"/>
  <c r="G1691"/>
  <c r="F1691"/>
  <c r="E1691"/>
  <c r="D1691"/>
  <c r="L1690"/>
  <c r="K1690"/>
  <c r="J1690"/>
  <c r="I1690"/>
  <c r="H1690"/>
  <c r="G1690"/>
  <c r="F1690"/>
  <c r="E1690"/>
  <c r="D1690"/>
  <c r="L1689"/>
  <c r="K1689"/>
  <c r="J1689"/>
  <c r="I1689"/>
  <c r="H1689"/>
  <c r="G1689"/>
  <c r="F1689"/>
  <c r="E1689"/>
  <c r="D1689"/>
  <c r="L1688"/>
  <c r="K1688"/>
  <c r="J1688"/>
  <c r="I1688"/>
  <c r="H1688"/>
  <c r="G1688"/>
  <c r="F1688"/>
  <c r="E1688"/>
  <c r="D1688"/>
  <c r="L1687"/>
  <c r="K1687"/>
  <c r="J1687"/>
  <c r="I1687"/>
  <c r="H1687"/>
  <c r="G1687"/>
  <c r="F1687"/>
  <c r="E1687"/>
  <c r="D1687"/>
  <c r="L1686"/>
  <c r="K1686"/>
  <c r="J1686"/>
  <c r="I1686"/>
  <c r="H1686"/>
  <c r="G1686"/>
  <c r="F1686"/>
  <c r="E1686"/>
  <c r="D1686"/>
  <c r="L1685"/>
  <c r="K1685"/>
  <c r="J1685"/>
  <c r="I1685"/>
  <c r="H1685"/>
  <c r="G1685"/>
  <c r="F1685"/>
  <c r="E1685"/>
  <c r="D1685"/>
  <c r="L1684"/>
  <c r="K1684"/>
  <c r="J1684"/>
  <c r="I1684"/>
  <c r="H1684"/>
  <c r="G1684"/>
  <c r="F1684"/>
  <c r="E1684"/>
  <c r="D1684"/>
  <c r="L1683"/>
  <c r="K1683"/>
  <c r="J1683"/>
  <c r="I1683"/>
  <c r="H1683"/>
  <c r="G1683"/>
  <c r="F1683"/>
  <c r="E1683"/>
  <c r="D1683"/>
  <c r="L1682"/>
  <c r="K1682"/>
  <c r="J1682"/>
  <c r="I1682"/>
  <c r="H1682"/>
  <c r="G1682"/>
  <c r="F1682"/>
  <c r="E1682"/>
  <c r="D1682"/>
  <c r="L1681"/>
  <c r="K1681"/>
  <c r="J1681"/>
  <c r="I1681"/>
  <c r="H1681"/>
  <c r="G1681"/>
  <c r="F1681"/>
  <c r="E1681"/>
  <c r="D1681"/>
  <c r="L1680"/>
  <c r="K1680"/>
  <c r="J1680"/>
  <c r="I1680"/>
  <c r="H1680"/>
  <c r="G1680"/>
  <c r="F1680"/>
  <c r="E1680"/>
  <c r="D1680"/>
  <c r="L1679"/>
  <c r="K1679"/>
  <c r="J1679"/>
  <c r="I1679"/>
  <c r="H1679"/>
  <c r="G1679"/>
  <c r="F1679"/>
  <c r="E1679"/>
  <c r="D1679"/>
  <c r="L1678"/>
  <c r="K1678"/>
  <c r="J1678"/>
  <c r="I1678"/>
  <c r="H1678"/>
  <c r="G1678"/>
  <c r="F1678"/>
  <c r="E1678"/>
  <c r="D1678"/>
  <c r="L1677"/>
  <c r="K1677"/>
  <c r="J1677"/>
  <c r="I1677"/>
  <c r="H1677"/>
  <c r="G1677"/>
  <c r="F1677"/>
  <c r="E1677"/>
  <c r="D1677"/>
  <c r="L1676"/>
  <c r="K1676"/>
  <c r="J1676"/>
  <c r="I1676"/>
  <c r="H1676"/>
  <c r="G1676"/>
  <c r="F1676"/>
  <c r="E1676"/>
  <c r="D1676"/>
  <c r="L1675"/>
  <c r="K1675"/>
  <c r="J1675"/>
  <c r="I1675"/>
  <c r="H1675"/>
  <c r="G1675"/>
  <c r="F1675"/>
  <c r="E1675"/>
  <c r="D1675"/>
  <c r="L1674"/>
  <c r="K1674"/>
  <c r="J1674"/>
  <c r="I1674"/>
  <c r="H1674"/>
  <c r="G1674"/>
  <c r="F1674"/>
  <c r="E1674"/>
  <c r="D1674"/>
  <c r="L1673"/>
  <c r="K1673"/>
  <c r="J1673"/>
  <c r="I1673"/>
  <c r="H1673"/>
  <c r="G1673"/>
  <c r="F1673"/>
  <c r="E1673"/>
  <c r="D1673"/>
  <c r="L1672"/>
  <c r="K1672"/>
  <c r="J1672"/>
  <c r="I1672"/>
  <c r="H1672"/>
  <c r="G1672"/>
  <c r="F1672"/>
  <c r="E1672"/>
  <c r="D1672"/>
  <c r="L1671"/>
  <c r="K1671"/>
  <c r="J1671"/>
  <c r="I1671"/>
  <c r="H1671"/>
  <c r="G1671"/>
  <c r="F1671"/>
  <c r="E1671"/>
  <c r="D1671"/>
  <c r="L1670"/>
  <c r="K1670"/>
  <c r="J1670"/>
  <c r="I1670"/>
  <c r="H1670"/>
  <c r="G1670"/>
  <c r="F1670"/>
  <c r="E1670"/>
  <c r="D1670"/>
  <c r="L1669"/>
  <c r="K1669"/>
  <c r="J1669"/>
  <c r="I1669"/>
  <c r="H1669"/>
  <c r="G1669"/>
  <c r="F1669"/>
  <c r="E1669"/>
  <c r="D1669"/>
  <c r="L1668"/>
  <c r="K1668"/>
  <c r="J1668"/>
  <c r="I1668"/>
  <c r="H1668"/>
  <c r="G1668"/>
  <c r="F1668"/>
  <c r="E1668"/>
  <c r="D1668"/>
  <c r="L1667"/>
  <c r="K1667"/>
  <c r="J1667"/>
  <c r="I1667"/>
  <c r="H1667"/>
  <c r="G1667"/>
  <c r="F1667"/>
  <c r="E1667"/>
  <c r="D1667"/>
  <c r="L1666"/>
  <c r="K1666"/>
  <c r="J1666"/>
  <c r="I1666"/>
  <c r="H1666"/>
  <c r="G1666"/>
  <c r="F1666"/>
  <c r="E1666"/>
  <c r="D1666"/>
  <c r="L1665"/>
  <c r="K1665"/>
  <c r="J1665"/>
  <c r="I1665"/>
  <c r="H1665"/>
  <c r="G1665"/>
  <c r="F1665"/>
  <c r="E1665"/>
  <c r="D1665"/>
  <c r="L1664"/>
  <c r="K1664"/>
  <c r="J1664"/>
  <c r="I1664"/>
  <c r="H1664"/>
  <c r="G1664"/>
  <c r="F1664"/>
  <c r="E1664"/>
  <c r="D1664"/>
  <c r="L1663"/>
  <c r="K1663"/>
  <c r="J1663"/>
  <c r="I1663"/>
  <c r="H1663"/>
  <c r="G1663"/>
  <c r="F1663"/>
  <c r="E1663"/>
  <c r="D1663"/>
  <c r="L1662"/>
  <c r="K1662"/>
  <c r="J1662"/>
  <c r="I1662"/>
  <c r="H1662"/>
  <c r="G1662"/>
  <c r="F1662"/>
  <c r="E1662"/>
  <c r="D1662"/>
  <c r="L1661"/>
  <c r="K1661"/>
  <c r="J1661"/>
  <c r="I1661"/>
  <c r="H1661"/>
  <c r="G1661"/>
  <c r="F1661"/>
  <c r="E1661"/>
  <c r="D1661"/>
  <c r="L1660"/>
  <c r="K1660"/>
  <c r="J1660"/>
  <c r="I1660"/>
  <c r="H1660"/>
  <c r="G1660"/>
  <c r="F1660"/>
  <c r="E1660"/>
  <c r="D1660"/>
  <c r="L1659"/>
  <c r="K1659"/>
  <c r="J1659"/>
  <c r="I1659"/>
  <c r="H1659"/>
  <c r="G1659"/>
  <c r="F1659"/>
  <c r="E1659"/>
  <c r="D1659"/>
  <c r="L1658"/>
  <c r="K1658"/>
  <c r="J1658"/>
  <c r="I1658"/>
  <c r="H1658"/>
  <c r="G1658"/>
  <c r="F1658"/>
  <c r="E1658"/>
  <c r="D1658"/>
  <c r="L1657"/>
  <c r="K1657"/>
  <c r="J1657"/>
  <c r="I1657"/>
  <c r="H1657"/>
  <c r="G1657"/>
  <c r="F1657"/>
  <c r="E1657"/>
  <c r="D1657"/>
  <c r="L1656"/>
  <c r="K1656"/>
  <c r="J1656"/>
  <c r="I1656"/>
  <c r="H1656"/>
  <c r="G1656"/>
  <c r="F1656"/>
  <c r="E1656"/>
  <c r="D1656"/>
  <c r="L1655"/>
  <c r="K1655"/>
  <c r="J1655"/>
  <c r="I1655"/>
  <c r="H1655"/>
  <c r="G1655"/>
  <c r="F1655"/>
  <c r="E1655"/>
  <c r="D1655"/>
  <c r="L1654"/>
  <c r="K1654"/>
  <c r="J1654"/>
  <c r="I1654"/>
  <c r="H1654"/>
  <c r="G1654"/>
  <c r="F1654"/>
  <c r="E1654"/>
  <c r="D1654"/>
  <c r="L1653"/>
  <c r="K1653"/>
  <c r="J1653"/>
  <c r="I1653"/>
  <c r="H1653"/>
  <c r="G1653"/>
  <c r="F1653"/>
  <c r="E1653"/>
  <c r="D1653"/>
  <c r="L1652"/>
  <c r="K1652"/>
  <c r="J1652"/>
  <c r="I1652"/>
  <c r="H1652"/>
  <c r="G1652"/>
  <c r="F1652"/>
  <c r="E1652"/>
  <c r="D1652"/>
  <c r="L1651"/>
  <c r="K1651"/>
  <c r="J1651"/>
  <c r="I1651"/>
  <c r="H1651"/>
  <c r="G1651"/>
  <c r="F1651"/>
  <c r="E1651"/>
  <c r="D1651"/>
  <c r="L1650"/>
  <c r="K1650"/>
  <c r="J1650"/>
  <c r="I1650"/>
  <c r="H1650"/>
  <c r="G1650"/>
  <c r="F1650"/>
  <c r="E1650"/>
  <c r="D1650"/>
  <c r="L1649"/>
  <c r="K1649"/>
  <c r="J1649"/>
  <c r="I1649"/>
  <c r="H1649"/>
  <c r="G1649"/>
  <c r="F1649"/>
  <c r="E1649"/>
  <c r="D1649"/>
  <c r="L1648"/>
  <c r="K1648"/>
  <c r="J1648"/>
  <c r="I1648"/>
  <c r="H1648"/>
  <c r="G1648"/>
  <c r="F1648"/>
  <c r="E1648"/>
  <c r="D1648"/>
  <c r="L1647"/>
  <c r="K1647"/>
  <c r="J1647"/>
  <c r="I1647"/>
  <c r="H1647"/>
  <c r="G1647"/>
  <c r="F1647"/>
  <c r="E1647"/>
  <c r="D1647"/>
  <c r="L1646"/>
  <c r="K1646"/>
  <c r="J1646"/>
  <c r="I1646"/>
  <c r="H1646"/>
  <c r="G1646"/>
  <c r="F1646"/>
  <c r="E1646"/>
  <c r="D1646"/>
  <c r="L1645"/>
  <c r="K1645"/>
  <c r="J1645"/>
  <c r="I1645"/>
  <c r="H1645"/>
  <c r="G1645"/>
  <c r="F1645"/>
  <c r="E1645"/>
  <c r="D1645"/>
  <c r="L1644"/>
  <c r="K1644"/>
  <c r="J1644"/>
  <c r="I1644"/>
  <c r="H1644"/>
  <c r="G1644"/>
  <c r="F1644"/>
  <c r="E1644"/>
  <c r="D1644"/>
  <c r="L1643"/>
  <c r="K1643"/>
  <c r="J1643"/>
  <c r="I1643"/>
  <c r="H1643"/>
  <c r="G1643"/>
  <c r="F1643"/>
  <c r="E1643"/>
  <c r="D1643"/>
  <c r="L1642"/>
  <c r="K1642"/>
  <c r="J1642"/>
  <c r="I1642"/>
  <c r="H1642"/>
  <c r="G1642"/>
  <c r="F1642"/>
  <c r="E1642"/>
  <c r="D1642"/>
  <c r="L1641"/>
  <c r="K1641"/>
  <c r="J1641"/>
  <c r="I1641"/>
  <c r="H1641"/>
  <c r="G1641"/>
  <c r="F1641"/>
  <c r="E1641"/>
  <c r="D1641"/>
  <c r="L1640"/>
  <c r="K1640"/>
  <c r="J1640"/>
  <c r="I1640"/>
  <c r="H1640"/>
  <c r="G1640"/>
  <c r="F1640"/>
  <c r="E1640"/>
  <c r="D1640"/>
  <c r="L1639"/>
  <c r="K1639"/>
  <c r="J1639"/>
  <c r="I1639"/>
  <c r="H1639"/>
  <c r="G1639"/>
  <c r="F1639"/>
  <c r="E1639"/>
  <c r="D1639"/>
  <c r="L1638"/>
  <c r="K1638"/>
  <c r="J1638"/>
  <c r="I1638"/>
  <c r="H1638"/>
  <c r="G1638"/>
  <c r="F1638"/>
  <c r="E1638"/>
  <c r="D1638"/>
  <c r="L1637"/>
  <c r="K1637"/>
  <c r="J1637"/>
  <c r="I1637"/>
  <c r="H1637"/>
  <c r="G1637"/>
  <c r="F1637"/>
  <c r="E1637"/>
  <c r="D1637"/>
  <c r="L1636"/>
  <c r="K1636"/>
  <c r="J1636"/>
  <c r="I1636"/>
  <c r="H1636"/>
  <c r="G1636"/>
  <c r="F1636"/>
  <c r="E1636"/>
  <c r="D1636"/>
  <c r="L1635"/>
  <c r="K1635"/>
  <c r="J1635"/>
  <c r="I1635"/>
  <c r="H1635"/>
  <c r="G1635"/>
  <c r="F1635"/>
  <c r="E1635"/>
  <c r="D1635"/>
  <c r="L1634"/>
  <c r="K1634"/>
  <c r="J1634"/>
  <c r="I1634"/>
  <c r="H1634"/>
  <c r="G1634"/>
  <c r="F1634"/>
  <c r="E1634"/>
  <c r="D1634"/>
  <c r="L1633"/>
  <c r="K1633"/>
  <c r="J1633"/>
  <c r="I1633"/>
  <c r="H1633"/>
  <c r="G1633"/>
  <c r="F1633"/>
  <c r="E1633"/>
  <c r="D1633"/>
  <c r="L1632"/>
  <c r="K1632"/>
  <c r="J1632"/>
  <c r="I1632"/>
  <c r="H1632"/>
  <c r="G1632"/>
  <c r="F1632"/>
  <c r="E1632"/>
  <c r="D1632"/>
  <c r="L1631"/>
  <c r="K1631"/>
  <c r="J1631"/>
  <c r="I1631"/>
  <c r="H1631"/>
  <c r="G1631"/>
  <c r="F1631"/>
  <c r="E1631"/>
  <c r="D1631"/>
  <c r="L1630"/>
  <c r="K1630"/>
  <c r="J1630"/>
  <c r="I1630"/>
  <c r="H1630"/>
  <c r="G1630"/>
  <c r="F1630"/>
  <c r="E1630"/>
  <c r="D1630"/>
  <c r="L1629"/>
  <c r="K1629"/>
  <c r="J1629"/>
  <c r="I1629"/>
  <c r="H1629"/>
  <c r="G1629"/>
  <c r="F1629"/>
  <c r="E1629"/>
  <c r="D1629"/>
  <c r="L1628"/>
  <c r="K1628"/>
  <c r="J1628"/>
  <c r="I1628"/>
  <c r="H1628"/>
  <c r="G1628"/>
  <c r="F1628"/>
  <c r="E1628"/>
  <c r="D1628"/>
  <c r="L1627"/>
  <c r="K1627"/>
  <c r="J1627"/>
  <c r="I1627"/>
  <c r="H1627"/>
  <c r="G1627"/>
  <c r="F1627"/>
  <c r="E1627"/>
  <c r="D1627"/>
  <c r="L1626"/>
  <c r="K1626"/>
  <c r="J1626"/>
  <c r="I1626"/>
  <c r="H1626"/>
  <c r="G1626"/>
  <c r="F1626"/>
  <c r="E1626"/>
  <c r="D1626"/>
  <c r="L1625"/>
  <c r="K1625"/>
  <c r="J1625"/>
  <c r="I1625"/>
  <c r="H1625"/>
  <c r="G1625"/>
  <c r="F1625"/>
  <c r="E1625"/>
  <c r="D1625"/>
  <c r="L1624"/>
  <c r="K1624"/>
  <c r="J1624"/>
  <c r="I1624"/>
  <c r="H1624"/>
  <c r="G1624"/>
  <c r="F1624"/>
  <c r="E1624"/>
  <c r="D1624"/>
  <c r="L1623"/>
  <c r="K1623"/>
  <c r="J1623"/>
  <c r="I1623"/>
  <c r="H1623"/>
  <c r="G1623"/>
  <c r="F1623"/>
  <c r="E1623"/>
  <c r="D1623"/>
  <c r="L1622"/>
  <c r="K1622"/>
  <c r="J1622"/>
  <c r="I1622"/>
  <c r="H1622"/>
  <c r="G1622"/>
  <c r="F1622"/>
  <c r="E1622"/>
  <c r="D1622"/>
  <c r="L1621"/>
  <c r="K1621"/>
  <c r="J1621"/>
  <c r="I1621"/>
  <c r="H1621"/>
  <c r="G1621"/>
  <c r="F1621"/>
  <c r="E1621"/>
  <c r="D1621"/>
  <c r="L1620"/>
  <c r="K1620"/>
  <c r="J1620"/>
  <c r="I1620"/>
  <c r="H1620"/>
  <c r="G1620"/>
  <c r="F1620"/>
  <c r="E1620"/>
  <c r="D1620"/>
  <c r="L1619"/>
  <c r="K1619"/>
  <c r="J1619"/>
  <c r="I1619"/>
  <c r="H1619"/>
  <c r="G1619"/>
  <c r="F1619"/>
  <c r="E1619"/>
  <c r="D1619"/>
  <c r="L1618"/>
  <c r="K1618"/>
  <c r="J1618"/>
  <c r="I1618"/>
  <c r="H1618"/>
  <c r="G1618"/>
  <c r="F1618"/>
  <c r="E1618"/>
  <c r="D1618"/>
  <c r="L1617"/>
  <c r="K1617"/>
  <c r="J1617"/>
  <c r="I1617"/>
  <c r="H1617"/>
  <c r="G1617"/>
  <c r="F1617"/>
  <c r="E1617"/>
  <c r="D1617"/>
  <c r="L1616"/>
  <c r="K1616"/>
  <c r="J1616"/>
  <c r="I1616"/>
  <c r="H1616"/>
  <c r="G1616"/>
  <c r="F1616"/>
  <c r="E1616"/>
  <c r="D1616"/>
  <c r="L1615"/>
  <c r="K1615"/>
  <c r="J1615"/>
  <c r="I1615"/>
  <c r="H1615"/>
  <c r="G1615"/>
  <c r="F1615"/>
  <c r="E1615"/>
  <c r="D1615"/>
  <c r="L1614"/>
  <c r="K1614"/>
  <c r="J1614"/>
  <c r="I1614"/>
  <c r="H1614"/>
  <c r="G1614"/>
  <c r="F1614"/>
  <c r="E1614"/>
  <c r="D1614"/>
  <c r="L1613"/>
  <c r="K1613"/>
  <c r="J1613"/>
  <c r="I1613"/>
  <c r="H1613"/>
  <c r="G1613"/>
  <c r="F1613"/>
  <c r="E1613"/>
  <c r="D1613"/>
  <c r="L1612"/>
  <c r="K1612"/>
  <c r="J1612"/>
  <c r="I1612"/>
  <c r="H1612"/>
  <c r="G1612"/>
  <c r="F1612"/>
  <c r="E1612"/>
  <c r="D1612"/>
  <c r="L1611"/>
  <c r="K1611"/>
  <c r="J1611"/>
  <c r="I1611"/>
  <c r="H1611"/>
  <c r="G1611"/>
  <c r="F1611"/>
  <c r="E1611"/>
  <c r="D1611"/>
  <c r="L1610"/>
  <c r="K1610"/>
  <c r="J1610"/>
  <c r="I1610"/>
  <c r="H1610"/>
  <c r="G1610"/>
  <c r="F1610"/>
  <c r="E1610"/>
  <c r="D1610"/>
  <c r="L1609"/>
  <c r="K1609"/>
  <c r="J1609"/>
  <c r="I1609"/>
  <c r="H1609"/>
  <c r="G1609"/>
  <c r="F1609"/>
  <c r="E1609"/>
  <c r="D1609"/>
  <c r="L1608"/>
  <c r="K1608"/>
  <c r="J1608"/>
  <c r="I1608"/>
  <c r="H1608"/>
  <c r="G1608"/>
  <c r="F1608"/>
  <c r="E1608"/>
  <c r="D1608"/>
  <c r="L1607"/>
  <c r="K1607"/>
  <c r="J1607"/>
  <c r="I1607"/>
  <c r="H1607"/>
  <c r="G1607"/>
  <c r="F1607"/>
  <c r="E1607"/>
  <c r="D1607"/>
  <c r="L1606"/>
  <c r="K1606"/>
  <c r="J1606"/>
  <c r="I1606"/>
  <c r="H1606"/>
  <c r="G1606"/>
  <c r="F1606"/>
  <c r="E1606"/>
  <c r="D1606"/>
  <c r="L1605"/>
  <c r="K1605"/>
  <c r="J1605"/>
  <c r="I1605"/>
  <c r="H1605"/>
  <c r="G1605"/>
  <c r="F1605"/>
  <c r="E1605"/>
  <c r="D1605"/>
  <c r="L1604"/>
  <c r="K1604"/>
  <c r="J1604"/>
  <c r="I1604"/>
  <c r="H1604"/>
  <c r="G1604"/>
  <c r="F1604"/>
  <c r="E1604"/>
  <c r="D1604"/>
  <c r="L1603"/>
  <c r="K1603"/>
  <c r="J1603"/>
  <c r="I1603"/>
  <c r="H1603"/>
  <c r="G1603"/>
  <c r="F1603"/>
  <c r="E1603"/>
  <c r="D1603"/>
  <c r="L1602"/>
  <c r="K1602"/>
  <c r="J1602"/>
  <c r="I1602"/>
  <c r="H1602"/>
  <c r="G1602"/>
  <c r="F1602"/>
  <c r="E1602"/>
  <c r="D1602"/>
  <c r="L1601"/>
  <c r="K1601"/>
  <c r="J1601"/>
  <c r="I1601"/>
  <c r="H1601"/>
  <c r="G1601"/>
  <c r="F1601"/>
  <c r="E1601"/>
  <c r="D1601"/>
  <c r="L1600"/>
  <c r="K1600"/>
  <c r="J1600"/>
  <c r="I1600"/>
  <c r="H1600"/>
  <c r="G1600"/>
  <c r="F1600"/>
  <c r="E1600"/>
  <c r="D1600"/>
  <c r="L1599"/>
  <c r="K1599"/>
  <c r="J1599"/>
  <c r="I1599"/>
  <c r="H1599"/>
  <c r="G1599"/>
  <c r="F1599"/>
  <c r="E1599"/>
  <c r="D1599"/>
  <c r="L1598"/>
  <c r="K1598"/>
  <c r="J1598"/>
  <c r="I1598"/>
  <c r="H1598"/>
  <c r="G1598"/>
  <c r="F1598"/>
  <c r="E1598"/>
  <c r="D1598"/>
  <c r="L1597"/>
  <c r="K1597"/>
  <c r="J1597"/>
  <c r="I1597"/>
  <c r="H1597"/>
  <c r="G1597"/>
  <c r="F1597"/>
  <c r="E1597"/>
  <c r="D1597"/>
  <c r="L1596"/>
  <c r="K1596"/>
  <c r="J1596"/>
  <c r="I1596"/>
  <c r="H1596"/>
  <c r="G1596"/>
  <c r="F1596"/>
  <c r="E1596"/>
  <c r="D1596"/>
  <c r="L1595"/>
  <c r="K1595"/>
  <c r="J1595"/>
  <c r="I1595"/>
  <c r="H1595"/>
  <c r="G1595"/>
  <c r="F1595"/>
  <c r="E1595"/>
  <c r="D1595"/>
  <c r="L1594"/>
  <c r="K1594"/>
  <c r="J1594"/>
  <c r="I1594"/>
  <c r="H1594"/>
  <c r="G1594"/>
  <c r="F1594"/>
  <c r="E1594"/>
  <c r="D1594"/>
  <c r="L1593"/>
  <c r="K1593"/>
  <c r="J1593"/>
  <c r="I1593"/>
  <c r="H1593"/>
  <c r="G1593"/>
  <c r="F1593"/>
  <c r="E1593"/>
  <c r="D1593"/>
  <c r="L1592"/>
  <c r="K1592"/>
  <c r="J1592"/>
  <c r="I1592"/>
  <c r="H1592"/>
  <c r="G1592"/>
  <c r="F1592"/>
  <c r="E1592"/>
  <c r="D1592"/>
  <c r="L1591"/>
  <c r="K1591"/>
  <c r="J1591"/>
  <c r="I1591"/>
  <c r="H1591"/>
  <c r="G1591"/>
  <c r="F1591"/>
  <c r="E1591"/>
  <c r="D1591"/>
  <c r="L1590"/>
  <c r="K1590"/>
  <c r="J1590"/>
  <c r="I1590"/>
  <c r="H1590"/>
  <c r="G1590"/>
  <c r="F1590"/>
  <c r="E1590"/>
  <c r="D1590"/>
  <c r="L1589"/>
  <c r="K1589"/>
  <c r="J1589"/>
  <c r="I1589"/>
  <c r="H1589"/>
  <c r="G1589"/>
  <c r="F1589"/>
  <c r="E1589"/>
  <c r="D1589"/>
  <c r="L1588"/>
  <c r="K1588"/>
  <c r="J1588"/>
  <c r="I1588"/>
  <c r="H1588"/>
  <c r="G1588"/>
  <c r="F1588"/>
  <c r="E1588"/>
  <c r="D1588"/>
  <c r="L1587"/>
  <c r="K1587"/>
  <c r="J1587"/>
  <c r="I1587"/>
  <c r="H1587"/>
  <c r="G1587"/>
  <c r="F1587"/>
  <c r="E1587"/>
  <c r="D1587"/>
  <c r="L1586"/>
  <c r="K1586"/>
  <c r="J1586"/>
  <c r="I1586"/>
  <c r="H1586"/>
  <c r="G1586"/>
  <c r="F1586"/>
  <c r="E1586"/>
  <c r="D1586"/>
  <c r="L1585"/>
  <c r="K1585"/>
  <c r="J1585"/>
  <c r="I1585"/>
  <c r="H1585"/>
  <c r="G1585"/>
  <c r="F1585"/>
  <c r="E1585"/>
  <c r="D1585"/>
  <c r="L1584"/>
  <c r="K1584"/>
  <c r="J1584"/>
  <c r="I1584"/>
  <c r="H1584"/>
  <c r="G1584"/>
  <c r="F1584"/>
  <c r="E1584"/>
  <c r="D1584"/>
  <c r="L1583"/>
  <c r="K1583"/>
  <c r="J1583"/>
  <c r="I1583"/>
  <c r="H1583"/>
  <c r="G1583"/>
  <c r="F1583"/>
  <c r="E1583"/>
  <c r="D1583"/>
  <c r="L1582"/>
  <c r="K1582"/>
  <c r="J1582"/>
  <c r="I1582"/>
  <c r="H1582"/>
  <c r="G1582"/>
  <c r="F1582"/>
  <c r="E1582"/>
  <c r="D1582"/>
  <c r="L1581"/>
  <c r="K1581"/>
  <c r="J1581"/>
  <c r="I1581"/>
  <c r="H1581"/>
  <c r="G1581"/>
  <c r="F1581"/>
  <c r="E1581"/>
  <c r="D1581"/>
  <c r="L1580"/>
  <c r="K1580"/>
  <c r="J1580"/>
  <c r="I1580"/>
  <c r="H1580"/>
  <c r="G1580"/>
  <c r="F1580"/>
  <c r="E1580"/>
  <c r="D1580"/>
  <c r="L1579"/>
  <c r="K1579"/>
  <c r="J1579"/>
  <c r="I1579"/>
  <c r="H1579"/>
  <c r="G1579"/>
  <c r="F1579"/>
  <c r="E1579"/>
  <c r="D1579"/>
  <c r="L1578"/>
  <c r="K1578"/>
  <c r="J1578"/>
  <c r="I1578"/>
  <c r="H1578"/>
  <c r="G1578"/>
  <c r="F1578"/>
  <c r="E1578"/>
  <c r="D1578"/>
  <c r="L1577"/>
  <c r="K1577"/>
  <c r="J1577"/>
  <c r="I1577"/>
  <c r="H1577"/>
  <c r="G1577"/>
  <c r="F1577"/>
  <c r="E1577"/>
  <c r="D1577"/>
  <c r="L1576"/>
  <c r="K1576"/>
  <c r="J1576"/>
  <c r="I1576"/>
  <c r="H1576"/>
  <c r="G1576"/>
  <c r="F1576"/>
  <c r="E1576"/>
  <c r="D1576"/>
  <c r="L1575"/>
  <c r="K1575"/>
  <c r="J1575"/>
  <c r="I1575"/>
  <c r="H1575"/>
  <c r="G1575"/>
  <c r="F1575"/>
  <c r="E1575"/>
  <c r="D1575"/>
  <c r="L1574"/>
  <c r="K1574"/>
  <c r="J1574"/>
  <c r="I1574"/>
  <c r="H1574"/>
  <c r="G1574"/>
  <c r="F1574"/>
  <c r="E1574"/>
  <c r="D1574"/>
  <c r="L1573"/>
  <c r="K1573"/>
  <c r="J1573"/>
  <c r="I1573"/>
  <c r="H1573"/>
  <c r="G1573"/>
  <c r="F1573"/>
  <c r="E1573"/>
  <c r="D1573"/>
  <c r="L1572"/>
  <c r="K1572"/>
  <c r="J1572"/>
  <c r="I1572"/>
  <c r="H1572"/>
  <c r="G1572"/>
  <c r="F1572"/>
  <c r="E1572"/>
  <c r="D1572"/>
  <c r="L1571"/>
  <c r="K1571"/>
  <c r="J1571"/>
  <c r="I1571"/>
  <c r="H1571"/>
  <c r="G1571"/>
  <c r="F1571"/>
  <c r="E1571"/>
  <c r="D1571"/>
  <c r="L1570"/>
  <c r="K1570"/>
  <c r="J1570"/>
  <c r="I1570"/>
  <c r="H1570"/>
  <c r="G1570"/>
  <c r="F1570"/>
  <c r="E1570"/>
  <c r="D1570"/>
  <c r="L1569"/>
  <c r="K1569"/>
  <c r="J1569"/>
  <c r="I1569"/>
  <c r="H1569"/>
  <c r="G1569"/>
  <c r="F1569"/>
  <c r="E1569"/>
  <c r="D1569"/>
  <c r="L1568"/>
  <c r="K1568"/>
  <c r="J1568"/>
  <c r="I1568"/>
  <c r="H1568"/>
  <c r="G1568"/>
  <c r="F1568"/>
  <c r="E1568"/>
  <c r="D1568"/>
  <c r="L1567"/>
  <c r="K1567"/>
  <c r="J1567"/>
  <c r="I1567"/>
  <c r="H1567"/>
  <c r="G1567"/>
  <c r="F1567"/>
  <c r="E1567"/>
  <c r="D1567"/>
  <c r="L1566"/>
  <c r="K1566"/>
  <c r="J1566"/>
  <c r="I1566"/>
  <c r="H1566"/>
  <c r="G1566"/>
  <c r="F1566"/>
  <c r="E1566"/>
  <c r="D1566"/>
  <c r="L1565"/>
  <c r="K1565"/>
  <c r="J1565"/>
  <c r="I1565"/>
  <c r="H1565"/>
  <c r="G1565"/>
  <c r="F1565"/>
  <c r="E1565"/>
  <c r="D1565"/>
  <c r="L1564"/>
  <c r="K1564"/>
  <c r="J1564"/>
  <c r="I1564"/>
  <c r="H1564"/>
  <c r="G1564"/>
  <c r="F1564"/>
  <c r="E1564"/>
  <c r="D1564"/>
  <c r="L1563"/>
  <c r="K1563"/>
  <c r="J1563"/>
  <c r="I1563"/>
  <c r="H1563"/>
  <c r="G1563"/>
  <c r="F1563"/>
  <c r="E1563"/>
  <c r="D1563"/>
  <c r="L1562"/>
  <c r="K1562"/>
  <c r="J1562"/>
  <c r="I1562"/>
  <c r="H1562"/>
  <c r="G1562"/>
  <c r="F1562"/>
  <c r="E1562"/>
  <c r="D1562"/>
  <c r="L1561"/>
  <c r="K1561"/>
  <c r="J1561"/>
  <c r="I1561"/>
  <c r="H1561"/>
  <c r="G1561"/>
  <c r="F1561"/>
  <c r="E1561"/>
  <c r="D1561"/>
  <c r="L1560"/>
  <c r="K1560"/>
  <c r="J1560"/>
  <c r="I1560"/>
  <c r="H1560"/>
  <c r="G1560"/>
  <c r="F1560"/>
  <c r="E1560"/>
  <c r="D1560"/>
  <c r="L1559"/>
  <c r="K1559"/>
  <c r="J1559"/>
  <c r="I1559"/>
  <c r="H1559"/>
  <c r="G1559"/>
  <c r="F1559"/>
  <c r="E1559"/>
  <c r="D1559"/>
  <c r="L1558"/>
  <c r="K1558"/>
  <c r="J1558"/>
  <c r="I1558"/>
  <c r="H1558"/>
  <c r="G1558"/>
  <c r="F1558"/>
  <c r="E1558"/>
  <c r="D1558"/>
  <c r="L1557"/>
  <c r="K1557"/>
  <c r="J1557"/>
  <c r="I1557"/>
  <c r="H1557"/>
  <c r="G1557"/>
  <c r="F1557"/>
  <c r="E1557"/>
  <c r="D1557"/>
  <c r="L1556"/>
  <c r="K1556"/>
  <c r="J1556"/>
  <c r="I1556"/>
  <c r="H1556"/>
  <c r="G1556"/>
  <c r="F1556"/>
  <c r="E1556"/>
  <c r="D1556"/>
  <c r="L1555"/>
  <c r="K1555"/>
  <c r="J1555"/>
  <c r="I1555"/>
  <c r="H1555"/>
  <c r="G1555"/>
  <c r="F1555"/>
  <c r="E1555"/>
  <c r="D1555"/>
  <c r="L1554"/>
  <c r="K1554"/>
  <c r="J1554"/>
  <c r="I1554"/>
  <c r="H1554"/>
  <c r="G1554"/>
  <c r="F1554"/>
  <c r="E1554"/>
  <c r="D1554"/>
  <c r="L1553"/>
  <c r="K1553"/>
  <c r="J1553"/>
  <c r="I1553"/>
  <c r="H1553"/>
  <c r="G1553"/>
  <c r="F1553"/>
  <c r="E1553"/>
  <c r="D1553"/>
  <c r="L1552"/>
  <c r="K1552"/>
  <c r="J1552"/>
  <c r="I1552"/>
  <c r="H1552"/>
  <c r="G1552"/>
  <c r="F1552"/>
  <c r="E1552"/>
  <c r="D1552"/>
  <c r="L1551"/>
  <c r="K1551"/>
  <c r="J1551"/>
  <c r="I1551"/>
  <c r="H1551"/>
  <c r="G1551"/>
  <c r="F1551"/>
  <c r="E1551"/>
  <c r="D1551"/>
  <c r="L1550"/>
  <c r="K1550"/>
  <c r="J1550"/>
  <c r="I1550"/>
  <c r="H1550"/>
  <c r="G1550"/>
  <c r="F1550"/>
  <c r="E1550"/>
  <c r="D1550"/>
  <c r="L1549"/>
  <c r="K1549"/>
  <c r="J1549"/>
  <c r="I1549"/>
  <c r="H1549"/>
  <c r="G1549"/>
  <c r="F1549"/>
  <c r="E1549"/>
  <c r="D1549"/>
  <c r="L1548"/>
  <c r="K1548"/>
  <c r="J1548"/>
  <c r="I1548"/>
  <c r="H1548"/>
  <c r="G1548"/>
  <c r="F1548"/>
  <c r="E1548"/>
  <c r="D1548"/>
  <c r="L1547"/>
  <c r="K1547"/>
  <c r="J1547"/>
  <c r="I1547"/>
  <c r="H1547"/>
  <c r="G1547"/>
  <c r="F1547"/>
  <c r="E1547"/>
  <c r="D1547"/>
  <c r="L1546"/>
  <c r="K1546"/>
  <c r="J1546"/>
  <c r="I1546"/>
  <c r="H1546"/>
  <c r="G1546"/>
  <c r="F1546"/>
  <c r="E1546"/>
  <c r="D1546"/>
  <c r="L1545"/>
  <c r="K1545"/>
  <c r="J1545"/>
  <c r="I1545"/>
  <c r="H1545"/>
  <c r="G1545"/>
  <c r="F1545"/>
  <c r="E1545"/>
  <c r="D1545"/>
  <c r="L1544"/>
  <c r="K1544"/>
  <c r="J1544"/>
  <c r="I1544"/>
  <c r="H1544"/>
  <c r="G1544"/>
  <c r="F1544"/>
  <c r="E1544"/>
  <c r="D1544"/>
  <c r="L1543"/>
  <c r="K1543"/>
  <c r="J1543"/>
  <c r="I1543"/>
  <c r="H1543"/>
  <c r="G1543"/>
  <c r="F1543"/>
  <c r="E1543"/>
  <c r="D1543"/>
  <c r="L1542"/>
  <c r="K1542"/>
  <c r="J1542"/>
  <c r="I1542"/>
  <c r="H1542"/>
  <c r="G1542"/>
  <c r="F1542"/>
  <c r="E1542"/>
  <c r="D1542"/>
  <c r="L1541"/>
  <c r="K1541"/>
  <c r="J1541"/>
  <c r="I1541"/>
  <c r="H1541"/>
  <c r="G1541"/>
  <c r="F1541"/>
  <c r="E1541"/>
  <c r="D1541"/>
  <c r="L1540"/>
  <c r="K1540"/>
  <c r="J1540"/>
  <c r="I1540"/>
  <c r="H1540"/>
  <c r="G1540"/>
  <c r="F1540"/>
  <c r="E1540"/>
  <c r="D1540"/>
  <c r="L1539"/>
  <c r="K1539"/>
  <c r="J1539"/>
  <c r="I1539"/>
  <c r="H1539"/>
  <c r="G1539"/>
  <c r="F1539"/>
  <c r="E1539"/>
  <c r="D1539"/>
  <c r="L1538"/>
  <c r="K1538"/>
  <c r="J1538"/>
  <c r="I1538"/>
  <c r="H1538"/>
  <c r="G1538"/>
  <c r="F1538"/>
  <c r="E1538"/>
  <c r="D1538"/>
  <c r="L1537"/>
  <c r="K1537"/>
  <c r="J1537"/>
  <c r="I1537"/>
  <c r="H1537"/>
  <c r="G1537"/>
  <c r="F1537"/>
  <c r="E1537"/>
  <c r="D1537"/>
  <c r="L1536"/>
  <c r="K1536"/>
  <c r="J1536"/>
  <c r="I1536"/>
  <c r="H1536"/>
  <c r="G1536"/>
  <c r="F1536"/>
  <c r="E1536"/>
  <c r="D1536"/>
  <c r="L1535"/>
  <c r="K1535"/>
  <c r="J1535"/>
  <c r="I1535"/>
  <c r="H1535"/>
  <c r="G1535"/>
  <c r="F1535"/>
  <c r="E1535"/>
  <c r="D1535"/>
  <c r="L1534"/>
  <c r="K1534"/>
  <c r="J1534"/>
  <c r="I1534"/>
  <c r="H1534"/>
  <c r="G1534"/>
  <c r="F1534"/>
  <c r="E1534"/>
  <c r="D1534"/>
  <c r="L1533"/>
  <c r="K1533"/>
  <c r="J1533"/>
  <c r="I1533"/>
  <c r="H1533"/>
  <c r="G1533"/>
  <c r="F1533"/>
  <c r="E1533"/>
  <c r="D1533"/>
  <c r="L1532"/>
  <c r="K1532"/>
  <c r="J1532"/>
  <c r="I1532"/>
  <c r="H1532"/>
  <c r="G1532"/>
  <c r="F1532"/>
  <c r="E1532"/>
  <c r="D1532"/>
  <c r="L1531"/>
  <c r="K1531"/>
  <c r="J1531"/>
  <c r="I1531"/>
  <c r="H1531"/>
  <c r="G1531"/>
  <c r="F1531"/>
  <c r="E1531"/>
  <c r="D1531"/>
  <c r="L1530"/>
  <c r="K1530"/>
  <c r="J1530"/>
  <c r="I1530"/>
  <c r="H1530"/>
  <c r="G1530"/>
  <c r="F1530"/>
  <c r="E1530"/>
  <c r="D1530"/>
  <c r="L1529"/>
  <c r="K1529"/>
  <c r="J1529"/>
  <c r="I1529"/>
  <c r="H1529"/>
  <c r="G1529"/>
  <c r="F1529"/>
  <c r="E1529"/>
  <c r="D1529"/>
  <c r="L1528"/>
  <c r="K1528"/>
  <c r="J1528"/>
  <c r="I1528"/>
  <c r="H1528"/>
  <c r="G1528"/>
  <c r="F1528"/>
  <c r="E1528"/>
  <c r="D1528"/>
  <c r="L1527"/>
  <c r="K1527"/>
  <c r="J1527"/>
  <c r="I1527"/>
  <c r="H1527"/>
  <c r="G1527"/>
  <c r="F1527"/>
  <c r="E1527"/>
  <c r="D1527"/>
  <c r="L1526"/>
  <c r="K1526"/>
  <c r="J1526"/>
  <c r="I1526"/>
  <c r="H1526"/>
  <c r="G1526"/>
  <c r="F1526"/>
  <c r="E1526"/>
  <c r="D1526"/>
  <c r="L1525"/>
  <c r="K1525"/>
  <c r="J1525"/>
  <c r="I1525"/>
  <c r="H1525"/>
  <c r="G1525"/>
  <c r="F1525"/>
  <c r="E1525"/>
  <c r="D1525"/>
  <c r="L1524"/>
  <c r="K1524"/>
  <c r="J1524"/>
  <c r="I1524"/>
  <c r="H1524"/>
  <c r="G1524"/>
  <c r="F1524"/>
  <c r="E1524"/>
  <c r="D1524"/>
  <c r="L1523"/>
  <c r="K1523"/>
  <c r="J1523"/>
  <c r="I1523"/>
  <c r="H1523"/>
  <c r="G1523"/>
  <c r="F1523"/>
  <c r="E1523"/>
  <c r="D1523"/>
  <c r="L1522"/>
  <c r="K1522"/>
  <c r="J1522"/>
  <c r="I1522"/>
  <c r="H1522"/>
  <c r="G1522"/>
  <c r="F1522"/>
  <c r="E1522"/>
  <c r="D1522"/>
  <c r="L1521"/>
  <c r="K1521"/>
  <c r="J1521"/>
  <c r="I1521"/>
  <c r="H1521"/>
  <c r="G1521"/>
  <c r="F1521"/>
  <c r="E1521"/>
  <c r="D1521"/>
  <c r="L1520"/>
  <c r="K1520"/>
  <c r="J1520"/>
  <c r="I1520"/>
  <c r="H1520"/>
  <c r="G1520"/>
  <c r="F1520"/>
  <c r="E1520"/>
  <c r="D1520"/>
  <c r="L1519"/>
  <c r="K1519"/>
  <c r="J1519"/>
  <c r="I1519"/>
  <c r="H1519"/>
  <c r="G1519"/>
  <c r="F1519"/>
  <c r="E1519"/>
  <c r="D1519"/>
  <c r="L1518"/>
  <c r="K1518"/>
  <c r="J1518"/>
  <c r="I1518"/>
  <c r="H1518"/>
  <c r="G1518"/>
  <c r="F1518"/>
  <c r="E1518"/>
  <c r="D1518"/>
  <c r="L1517"/>
  <c r="K1517"/>
  <c r="J1517"/>
  <c r="I1517"/>
  <c r="H1517"/>
  <c r="G1517"/>
  <c r="F1517"/>
  <c r="E1517"/>
  <c r="D1517"/>
  <c r="L1516"/>
  <c r="K1516"/>
  <c r="J1516"/>
  <c r="I1516"/>
  <c r="H1516"/>
  <c r="G1516"/>
  <c r="F1516"/>
  <c r="E1516"/>
  <c r="D1516"/>
  <c r="L1515"/>
  <c r="K1515"/>
  <c r="J1515"/>
  <c r="I1515"/>
  <c r="H1515"/>
  <c r="G1515"/>
  <c r="F1515"/>
  <c r="E1515"/>
  <c r="D1515"/>
  <c r="L1514"/>
  <c r="K1514"/>
  <c r="J1514"/>
  <c r="I1514"/>
  <c r="H1514"/>
  <c r="G1514"/>
  <c r="F1514"/>
  <c r="E1514"/>
  <c r="D1514"/>
  <c r="L1513"/>
  <c r="K1513"/>
  <c r="J1513"/>
  <c r="I1513"/>
  <c r="H1513"/>
  <c r="G1513"/>
  <c r="F1513"/>
  <c r="E1513"/>
  <c r="D1513"/>
  <c r="L1512"/>
  <c r="K1512"/>
  <c r="J1512"/>
  <c r="I1512"/>
  <c r="H1512"/>
  <c r="G1512"/>
  <c r="F1512"/>
  <c r="E1512"/>
  <c r="D1512"/>
  <c r="L1511"/>
  <c r="K1511"/>
  <c r="J1511"/>
  <c r="I1511"/>
  <c r="H1511"/>
  <c r="G1511"/>
  <c r="F1511"/>
  <c r="E1511"/>
  <c r="D1511"/>
  <c r="L1510"/>
  <c r="K1510"/>
  <c r="J1510"/>
  <c r="I1510"/>
  <c r="H1510"/>
  <c r="G1510"/>
  <c r="F1510"/>
  <c r="E1510"/>
  <c r="D1510"/>
  <c r="L1509"/>
  <c r="K1509"/>
  <c r="J1509"/>
  <c r="I1509"/>
  <c r="H1509"/>
  <c r="G1509"/>
  <c r="F1509"/>
  <c r="E1509"/>
  <c r="D1509"/>
  <c r="L1508"/>
  <c r="K1508"/>
  <c r="J1508"/>
  <c r="I1508"/>
  <c r="H1508"/>
  <c r="G1508"/>
  <c r="F1508"/>
  <c r="E1508"/>
  <c r="D1508"/>
  <c r="L1507"/>
  <c r="K1507"/>
  <c r="J1507"/>
  <c r="I1507"/>
  <c r="H1507"/>
  <c r="G1507"/>
  <c r="F1507"/>
  <c r="E1507"/>
  <c r="D1507"/>
  <c r="L1506"/>
  <c r="K1506"/>
  <c r="J1506"/>
  <c r="I1506"/>
  <c r="H1506"/>
  <c r="G1506"/>
  <c r="F1506"/>
  <c r="E1506"/>
  <c r="D1506"/>
  <c r="L1505"/>
  <c r="K1505"/>
  <c r="J1505"/>
  <c r="I1505"/>
  <c r="H1505"/>
  <c r="G1505"/>
  <c r="F1505"/>
  <c r="E1505"/>
  <c r="D1505"/>
  <c r="L1504"/>
  <c r="K1504"/>
  <c r="J1504"/>
  <c r="I1504"/>
  <c r="H1504"/>
  <c r="G1504"/>
  <c r="F1504"/>
  <c r="E1504"/>
  <c r="D1504"/>
  <c r="L1503"/>
  <c r="K1503"/>
  <c r="J1503"/>
  <c r="I1503"/>
  <c r="H1503"/>
  <c r="G1503"/>
  <c r="F1503"/>
  <c r="E1503"/>
  <c r="D1503"/>
  <c r="L1502"/>
  <c r="K1502"/>
  <c r="J1502"/>
  <c r="I1502"/>
  <c r="H1502"/>
  <c r="G1502"/>
  <c r="F1502"/>
  <c r="E1502"/>
  <c r="D1502"/>
  <c r="L1501"/>
  <c r="K1501"/>
  <c r="J1501"/>
  <c r="I1501"/>
  <c r="H1501"/>
  <c r="G1501"/>
  <c r="F1501"/>
  <c r="E1501"/>
  <c r="D1501"/>
  <c r="L1500"/>
  <c r="K1500"/>
  <c r="J1500"/>
  <c r="I1500"/>
  <c r="H1500"/>
  <c r="G1500"/>
  <c r="F1500"/>
  <c r="E1500"/>
  <c r="D1500"/>
  <c r="L1499"/>
  <c r="K1499"/>
  <c r="J1499"/>
  <c r="I1499"/>
  <c r="H1499"/>
  <c r="G1499"/>
  <c r="F1499"/>
  <c r="E1499"/>
  <c r="D1499"/>
  <c r="L1498"/>
  <c r="K1498"/>
  <c r="J1498"/>
  <c r="I1498"/>
  <c r="H1498"/>
  <c r="G1498"/>
  <c r="F1498"/>
  <c r="E1498"/>
  <c r="D1498"/>
  <c r="L1497"/>
  <c r="K1497"/>
  <c r="J1497"/>
  <c r="I1497"/>
  <c r="H1497"/>
  <c r="G1497"/>
  <c r="F1497"/>
  <c r="E1497"/>
  <c r="D1497"/>
  <c r="L1496"/>
  <c r="K1496"/>
  <c r="J1496"/>
  <c r="I1496"/>
  <c r="H1496"/>
  <c r="G1496"/>
  <c r="F1496"/>
  <c r="E1496"/>
  <c r="D1496"/>
  <c r="L1495"/>
  <c r="K1495"/>
  <c r="J1495"/>
  <c r="I1495"/>
  <c r="H1495"/>
  <c r="G1495"/>
  <c r="F1495"/>
  <c r="E1495"/>
  <c r="D1495"/>
  <c r="L1494"/>
  <c r="K1494"/>
  <c r="J1494"/>
  <c r="I1494"/>
  <c r="H1494"/>
  <c r="G1494"/>
  <c r="F1494"/>
  <c r="E1494"/>
  <c r="D1494"/>
  <c r="L1493"/>
  <c r="K1493"/>
  <c r="J1493"/>
  <c r="I1493"/>
  <c r="H1493"/>
  <c r="G1493"/>
  <c r="F1493"/>
  <c r="E1493"/>
  <c r="D1493"/>
  <c r="L1492"/>
  <c r="K1492"/>
  <c r="J1492"/>
  <c r="I1492"/>
  <c r="H1492"/>
  <c r="G1492"/>
  <c r="F1492"/>
  <c r="E1492"/>
  <c r="D1492"/>
  <c r="L1491"/>
  <c r="K1491"/>
  <c r="J1491"/>
  <c r="I1491"/>
  <c r="H1491"/>
  <c r="G1491"/>
  <c r="F1491"/>
  <c r="E1491"/>
  <c r="D1491"/>
  <c r="L1490"/>
  <c r="K1490"/>
  <c r="J1490"/>
  <c r="I1490"/>
  <c r="H1490"/>
  <c r="G1490"/>
  <c r="F1490"/>
  <c r="E1490"/>
  <c r="D1490"/>
  <c r="L1489"/>
  <c r="K1489"/>
  <c r="J1489"/>
  <c r="I1489"/>
  <c r="H1489"/>
  <c r="G1489"/>
  <c r="F1489"/>
  <c r="E1489"/>
  <c r="D1489"/>
  <c r="L1488"/>
  <c r="K1488"/>
  <c r="J1488"/>
  <c r="I1488"/>
  <c r="H1488"/>
  <c r="G1488"/>
  <c r="F1488"/>
  <c r="E1488"/>
  <c r="D1488"/>
  <c r="L1487"/>
  <c r="K1487"/>
  <c r="J1487"/>
  <c r="I1487"/>
  <c r="H1487"/>
  <c r="G1487"/>
  <c r="F1487"/>
  <c r="E1487"/>
  <c r="D1487"/>
  <c r="L1486"/>
  <c r="K1486"/>
  <c r="J1486"/>
  <c r="I1486"/>
  <c r="H1486"/>
  <c r="G1486"/>
  <c r="F1486"/>
  <c r="E1486"/>
  <c r="D1486"/>
  <c r="L1485"/>
  <c r="K1485"/>
  <c r="J1485"/>
  <c r="I1485"/>
  <c r="H1485"/>
  <c r="G1485"/>
  <c r="F1485"/>
  <c r="E1485"/>
  <c r="D1485"/>
  <c r="L1484"/>
  <c r="K1484"/>
  <c r="J1484"/>
  <c r="I1484"/>
  <c r="H1484"/>
  <c r="G1484"/>
  <c r="F1484"/>
  <c r="E1484"/>
  <c r="D1484"/>
  <c r="L1483"/>
  <c r="K1483"/>
  <c r="J1483"/>
  <c r="I1483"/>
  <c r="H1483"/>
  <c r="G1483"/>
  <c r="F1483"/>
  <c r="E1483"/>
  <c r="D1483"/>
  <c r="L1482"/>
  <c r="K1482"/>
  <c r="J1482"/>
  <c r="I1482"/>
  <c r="H1482"/>
  <c r="G1482"/>
  <c r="F1482"/>
  <c r="E1482"/>
  <c r="D1482"/>
  <c r="L1481"/>
  <c r="K1481"/>
  <c r="J1481"/>
  <c r="I1481"/>
  <c r="H1481"/>
  <c r="G1481"/>
  <c r="F1481"/>
  <c r="E1481"/>
  <c r="D1481"/>
  <c r="L1480"/>
  <c r="K1480"/>
  <c r="J1480"/>
  <c r="I1480"/>
  <c r="H1480"/>
  <c r="G1480"/>
  <c r="F1480"/>
  <c r="E1480"/>
  <c r="D1480"/>
  <c r="L1479"/>
  <c r="K1479"/>
  <c r="J1479"/>
  <c r="I1479"/>
  <c r="H1479"/>
  <c r="G1479"/>
  <c r="F1479"/>
  <c r="E1479"/>
  <c r="D1479"/>
  <c r="L1478"/>
  <c r="K1478"/>
  <c r="J1478"/>
  <c r="I1478"/>
  <c r="H1478"/>
  <c r="G1478"/>
  <c r="F1478"/>
  <c r="E1478"/>
  <c r="D1478"/>
  <c r="L1477"/>
  <c r="K1477"/>
  <c r="J1477"/>
  <c r="I1477"/>
  <c r="H1477"/>
  <c r="G1477"/>
  <c r="F1477"/>
  <c r="E1477"/>
  <c r="D1477"/>
  <c r="L1476"/>
  <c r="K1476"/>
  <c r="J1476"/>
  <c r="I1476"/>
  <c r="H1476"/>
  <c r="G1476"/>
  <c r="F1476"/>
  <c r="E1476"/>
  <c r="D1476"/>
  <c r="L1475"/>
  <c r="K1475"/>
  <c r="J1475"/>
  <c r="I1475"/>
  <c r="H1475"/>
  <c r="G1475"/>
  <c r="F1475"/>
  <c r="E1475"/>
  <c r="D1475"/>
  <c r="L1474"/>
  <c r="K1474"/>
  <c r="J1474"/>
  <c r="I1474"/>
  <c r="H1474"/>
  <c r="G1474"/>
  <c r="F1474"/>
  <c r="E1474"/>
  <c r="D1474"/>
  <c r="L1473"/>
  <c r="K1473"/>
  <c r="J1473"/>
  <c r="I1473"/>
  <c r="H1473"/>
  <c r="G1473"/>
  <c r="F1473"/>
  <c r="E1473"/>
  <c r="D1473"/>
  <c r="L1472"/>
  <c r="K1472"/>
  <c r="J1472"/>
  <c r="I1472"/>
  <c r="H1472"/>
  <c r="G1472"/>
  <c r="F1472"/>
  <c r="E1472"/>
  <c r="D1472"/>
  <c r="L1471"/>
  <c r="K1471"/>
  <c r="J1471"/>
  <c r="I1471"/>
  <c r="H1471"/>
  <c r="G1471"/>
  <c r="F1471"/>
  <c r="E1471"/>
  <c r="D1471"/>
  <c r="L1470"/>
  <c r="K1470"/>
  <c r="J1470"/>
  <c r="I1470"/>
  <c r="H1470"/>
  <c r="G1470"/>
  <c r="F1470"/>
  <c r="E1470"/>
  <c r="D1470"/>
  <c r="L1469"/>
  <c r="K1469"/>
  <c r="J1469"/>
  <c r="I1469"/>
  <c r="H1469"/>
  <c r="G1469"/>
  <c r="F1469"/>
  <c r="E1469"/>
  <c r="D1469"/>
  <c r="L1468"/>
  <c r="K1468"/>
  <c r="J1468"/>
  <c r="I1468"/>
  <c r="H1468"/>
  <c r="G1468"/>
  <c r="F1468"/>
  <c r="E1468"/>
  <c r="D1468"/>
  <c r="L1467"/>
  <c r="K1467"/>
  <c r="J1467"/>
  <c r="I1467"/>
  <c r="H1467"/>
  <c r="G1467"/>
  <c r="F1467"/>
  <c r="E1467"/>
  <c r="D1467"/>
  <c r="L1466"/>
  <c r="K1466"/>
  <c r="J1466"/>
  <c r="I1466"/>
  <c r="H1466"/>
  <c r="G1466"/>
  <c r="F1466"/>
  <c r="E1466"/>
  <c r="D1466"/>
  <c r="L1465"/>
  <c r="K1465"/>
  <c r="J1465"/>
  <c r="I1465"/>
  <c r="H1465"/>
  <c r="G1465"/>
  <c r="F1465"/>
  <c r="E1465"/>
  <c r="D1465"/>
  <c r="L1464"/>
  <c r="K1464"/>
  <c r="J1464"/>
  <c r="I1464"/>
  <c r="H1464"/>
  <c r="G1464"/>
  <c r="F1464"/>
  <c r="E1464"/>
  <c r="D1464"/>
  <c r="L1463"/>
  <c r="K1463"/>
  <c r="J1463"/>
  <c r="I1463"/>
  <c r="H1463"/>
  <c r="G1463"/>
  <c r="F1463"/>
  <c r="E1463"/>
  <c r="D1463"/>
  <c r="L1462"/>
  <c r="K1462"/>
  <c r="J1462"/>
  <c r="I1462"/>
  <c r="H1462"/>
  <c r="G1462"/>
  <c r="F1462"/>
  <c r="E1462"/>
  <c r="D1462"/>
  <c r="L1461"/>
  <c r="K1461"/>
  <c r="J1461"/>
  <c r="I1461"/>
  <c r="H1461"/>
  <c r="G1461"/>
  <c r="F1461"/>
  <c r="E1461"/>
  <c r="D1461"/>
  <c r="L1460"/>
  <c r="K1460"/>
  <c r="J1460"/>
  <c r="I1460"/>
  <c r="H1460"/>
  <c r="G1460"/>
  <c r="F1460"/>
  <c r="E1460"/>
  <c r="D1460"/>
  <c r="L1459"/>
  <c r="K1459"/>
  <c r="J1459"/>
  <c r="I1459"/>
  <c r="H1459"/>
  <c r="G1459"/>
  <c r="F1459"/>
  <c r="E1459"/>
  <c r="D1459"/>
  <c r="L1458"/>
  <c r="K1458"/>
  <c r="J1458"/>
  <c r="I1458"/>
  <c r="H1458"/>
  <c r="G1458"/>
  <c r="F1458"/>
  <c r="E1458"/>
  <c r="D1458"/>
  <c r="L1457"/>
  <c r="K1457"/>
  <c r="J1457"/>
  <c r="I1457"/>
  <c r="H1457"/>
  <c r="G1457"/>
  <c r="F1457"/>
  <c r="E1457"/>
  <c r="D1457"/>
  <c r="L1456"/>
  <c r="K1456"/>
  <c r="J1456"/>
  <c r="I1456"/>
  <c r="H1456"/>
  <c r="G1456"/>
  <c r="F1456"/>
  <c r="E1456"/>
  <c r="D1456"/>
  <c r="L1455"/>
  <c r="K1455"/>
  <c r="J1455"/>
  <c r="I1455"/>
  <c r="H1455"/>
  <c r="G1455"/>
  <c r="F1455"/>
  <c r="E1455"/>
  <c r="D1455"/>
  <c r="L1454"/>
  <c r="K1454"/>
  <c r="J1454"/>
  <c r="I1454"/>
  <c r="H1454"/>
  <c r="G1454"/>
  <c r="F1454"/>
  <c r="E1454"/>
  <c r="D1454"/>
  <c r="L1453"/>
  <c r="K1453"/>
  <c r="J1453"/>
  <c r="I1453"/>
  <c r="H1453"/>
  <c r="G1453"/>
  <c r="F1453"/>
  <c r="E1453"/>
  <c r="D1453"/>
  <c r="L1452"/>
  <c r="K1452"/>
  <c r="J1452"/>
  <c r="I1452"/>
  <c r="H1452"/>
  <c r="G1452"/>
  <c r="F1452"/>
  <c r="E1452"/>
  <c r="D1452"/>
  <c r="L1451"/>
  <c r="K1451"/>
  <c r="J1451"/>
  <c r="I1451"/>
  <c r="H1451"/>
  <c r="G1451"/>
  <c r="F1451"/>
  <c r="E1451"/>
  <c r="D1451"/>
  <c r="L1450"/>
  <c r="K1450"/>
  <c r="J1450"/>
  <c r="I1450"/>
  <c r="H1450"/>
  <c r="G1450"/>
  <c r="F1450"/>
  <c r="E1450"/>
  <c r="D1450"/>
  <c r="L1449"/>
  <c r="K1449"/>
  <c r="J1449"/>
  <c r="I1449"/>
  <c r="H1449"/>
  <c r="G1449"/>
  <c r="F1449"/>
  <c r="E1449"/>
  <c r="D1449"/>
  <c r="L1448"/>
  <c r="K1448"/>
  <c r="J1448"/>
  <c r="I1448"/>
  <c r="H1448"/>
  <c r="G1448"/>
  <c r="F1448"/>
  <c r="E1448"/>
  <c r="D1448"/>
  <c r="L1447"/>
  <c r="K1447"/>
  <c r="J1447"/>
  <c r="I1447"/>
  <c r="H1447"/>
  <c r="G1447"/>
  <c r="F1447"/>
  <c r="E1447"/>
  <c r="D1447"/>
  <c r="L1446"/>
  <c r="K1446"/>
  <c r="J1446"/>
  <c r="I1446"/>
  <c r="H1446"/>
  <c r="G1446"/>
  <c r="F1446"/>
  <c r="E1446"/>
  <c r="D1446"/>
  <c r="L1445"/>
  <c r="K1445"/>
  <c r="J1445"/>
  <c r="I1445"/>
  <c r="H1445"/>
  <c r="G1445"/>
  <c r="F1445"/>
  <c r="E1445"/>
  <c r="D1445"/>
  <c r="L1444"/>
  <c r="K1444"/>
  <c r="J1444"/>
  <c r="I1444"/>
  <c r="H1444"/>
  <c r="G1444"/>
  <c r="F1444"/>
  <c r="E1444"/>
  <c r="D1444"/>
  <c r="L1443"/>
  <c r="K1443"/>
  <c r="J1443"/>
  <c r="I1443"/>
  <c r="H1443"/>
  <c r="G1443"/>
  <c r="F1443"/>
  <c r="E1443"/>
  <c r="D1443"/>
  <c r="L1442"/>
  <c r="K1442"/>
  <c r="J1442"/>
  <c r="I1442"/>
  <c r="H1442"/>
  <c r="G1442"/>
  <c r="F1442"/>
  <c r="E1442"/>
  <c r="D1442"/>
  <c r="L1441"/>
  <c r="K1441"/>
  <c r="J1441"/>
  <c r="I1441"/>
  <c r="H1441"/>
  <c r="G1441"/>
  <c r="F1441"/>
  <c r="E1441"/>
  <c r="D1441"/>
  <c r="L1440"/>
  <c r="K1440"/>
  <c r="J1440"/>
  <c r="I1440"/>
  <c r="H1440"/>
  <c r="G1440"/>
  <c r="F1440"/>
  <c r="E1440"/>
  <c r="D1440"/>
  <c r="L1439"/>
  <c r="K1439"/>
  <c r="J1439"/>
  <c r="I1439"/>
  <c r="H1439"/>
  <c r="G1439"/>
  <c r="F1439"/>
  <c r="E1439"/>
  <c r="D1439"/>
  <c r="L1438"/>
  <c r="K1438"/>
  <c r="J1438"/>
  <c r="I1438"/>
  <c r="H1438"/>
  <c r="G1438"/>
  <c r="F1438"/>
  <c r="E1438"/>
  <c r="D1438"/>
  <c r="L1437"/>
  <c r="K1437"/>
  <c r="J1437"/>
  <c r="I1437"/>
  <c r="H1437"/>
  <c r="G1437"/>
  <c r="F1437"/>
  <c r="E1437"/>
  <c r="D1437"/>
  <c r="L1436"/>
  <c r="K1436"/>
  <c r="J1436"/>
  <c r="I1436"/>
  <c r="H1436"/>
  <c r="G1436"/>
  <c r="F1436"/>
  <c r="E1436"/>
  <c r="D1436"/>
  <c r="L1435"/>
  <c r="K1435"/>
  <c r="J1435"/>
  <c r="I1435"/>
  <c r="H1435"/>
  <c r="G1435"/>
  <c r="F1435"/>
  <c r="E1435"/>
  <c r="D1435"/>
  <c r="L1434"/>
  <c r="K1434"/>
  <c r="J1434"/>
  <c r="I1434"/>
  <c r="H1434"/>
  <c r="G1434"/>
  <c r="F1434"/>
  <c r="E1434"/>
  <c r="D1434"/>
  <c r="L1433"/>
  <c r="K1433"/>
  <c r="J1433"/>
  <c r="I1433"/>
  <c r="H1433"/>
  <c r="G1433"/>
  <c r="F1433"/>
  <c r="E1433"/>
  <c r="D1433"/>
  <c r="L1432"/>
  <c r="K1432"/>
  <c r="J1432"/>
  <c r="I1432"/>
  <c r="H1432"/>
  <c r="G1432"/>
  <c r="F1432"/>
  <c r="E1432"/>
  <c r="D1432"/>
  <c r="L1431"/>
  <c r="K1431"/>
  <c r="J1431"/>
  <c r="I1431"/>
  <c r="H1431"/>
  <c r="G1431"/>
  <c r="F1431"/>
  <c r="E1431"/>
  <c r="D1431"/>
  <c r="L1430"/>
  <c r="K1430"/>
  <c r="J1430"/>
  <c r="I1430"/>
  <c r="H1430"/>
  <c r="G1430"/>
  <c r="F1430"/>
  <c r="E1430"/>
  <c r="D1430"/>
  <c r="L1429"/>
  <c r="K1429"/>
  <c r="J1429"/>
  <c r="I1429"/>
  <c r="H1429"/>
  <c r="G1429"/>
  <c r="F1429"/>
  <c r="E1429"/>
  <c r="D1429"/>
  <c r="L1428"/>
  <c r="K1428"/>
  <c r="J1428"/>
  <c r="I1428"/>
  <c r="H1428"/>
  <c r="G1428"/>
  <c r="F1428"/>
  <c r="E1428"/>
  <c r="D1428"/>
  <c r="L1427"/>
  <c r="K1427"/>
  <c r="J1427"/>
  <c r="I1427"/>
  <c r="H1427"/>
  <c r="G1427"/>
  <c r="F1427"/>
  <c r="E1427"/>
  <c r="D1427"/>
  <c r="L1426"/>
  <c r="K1426"/>
  <c r="J1426"/>
  <c r="I1426"/>
  <c r="H1426"/>
  <c r="G1426"/>
  <c r="F1426"/>
  <c r="E1426"/>
  <c r="D1426"/>
  <c r="L1425"/>
  <c r="K1425"/>
  <c r="J1425"/>
  <c r="I1425"/>
  <c r="H1425"/>
  <c r="G1425"/>
  <c r="F1425"/>
  <c r="E1425"/>
  <c r="D1425"/>
  <c r="L1424"/>
  <c r="K1424"/>
  <c r="J1424"/>
  <c r="I1424"/>
  <c r="H1424"/>
  <c r="G1424"/>
  <c r="F1424"/>
  <c r="E1424"/>
  <c r="D1424"/>
  <c r="L1423"/>
  <c r="K1423"/>
  <c r="J1423"/>
  <c r="I1423"/>
  <c r="H1423"/>
  <c r="G1423"/>
  <c r="F1423"/>
  <c r="E1423"/>
  <c r="D1423"/>
  <c r="L1422"/>
  <c r="K1422"/>
  <c r="J1422"/>
  <c r="I1422"/>
  <c r="H1422"/>
  <c r="G1422"/>
  <c r="F1422"/>
  <c r="E1422"/>
  <c r="D1422"/>
  <c r="L1421"/>
  <c r="K1421"/>
  <c r="J1421"/>
  <c r="I1421"/>
  <c r="H1421"/>
  <c r="G1421"/>
  <c r="F1421"/>
  <c r="E1421"/>
  <c r="D1421"/>
  <c r="L1420"/>
  <c r="K1420"/>
  <c r="J1420"/>
  <c r="I1420"/>
  <c r="H1420"/>
  <c r="G1420"/>
  <c r="F1420"/>
  <c r="E1420"/>
  <c r="D1420"/>
  <c r="L1419"/>
  <c r="K1419"/>
  <c r="J1419"/>
  <c r="I1419"/>
  <c r="H1419"/>
  <c r="G1419"/>
  <c r="F1419"/>
  <c r="E1419"/>
  <c r="D1419"/>
  <c r="L1418"/>
  <c r="K1418"/>
  <c r="J1418"/>
  <c r="I1418"/>
  <c r="H1418"/>
  <c r="G1418"/>
  <c r="F1418"/>
  <c r="E1418"/>
  <c r="D1418"/>
  <c r="L1417"/>
  <c r="K1417"/>
  <c r="J1417"/>
  <c r="I1417"/>
  <c r="H1417"/>
  <c r="G1417"/>
  <c r="F1417"/>
  <c r="E1417"/>
  <c r="D1417"/>
  <c r="L1416"/>
  <c r="K1416"/>
  <c r="J1416"/>
  <c r="I1416"/>
  <c r="H1416"/>
  <c r="G1416"/>
  <c r="F1416"/>
  <c r="E1416"/>
  <c r="D1416"/>
  <c r="L1415"/>
  <c r="K1415"/>
  <c r="J1415"/>
  <c r="I1415"/>
  <c r="H1415"/>
  <c r="G1415"/>
  <c r="F1415"/>
  <c r="E1415"/>
  <c r="D1415"/>
  <c r="L1414"/>
  <c r="K1414"/>
  <c r="J1414"/>
  <c r="I1414"/>
  <c r="H1414"/>
  <c r="G1414"/>
  <c r="F1414"/>
  <c r="E1414"/>
  <c r="D1414"/>
  <c r="L1413"/>
  <c r="K1413"/>
  <c r="J1413"/>
  <c r="I1413"/>
  <c r="H1413"/>
  <c r="G1413"/>
  <c r="F1413"/>
  <c r="E1413"/>
  <c r="D1413"/>
  <c r="L1412"/>
  <c r="K1412"/>
  <c r="J1412"/>
  <c r="I1412"/>
  <c r="H1412"/>
  <c r="G1412"/>
  <c r="F1412"/>
  <c r="E1412"/>
  <c r="D1412"/>
  <c r="L1411"/>
  <c r="K1411"/>
  <c r="J1411"/>
  <c r="I1411"/>
  <c r="H1411"/>
  <c r="G1411"/>
  <c r="F1411"/>
  <c r="E1411"/>
  <c r="D1411"/>
  <c r="L1410"/>
  <c r="K1410"/>
  <c r="J1410"/>
  <c r="I1410"/>
  <c r="H1410"/>
  <c r="G1410"/>
  <c r="F1410"/>
  <c r="E1410"/>
  <c r="D1410"/>
  <c r="L1409"/>
  <c r="K1409"/>
  <c r="J1409"/>
  <c r="I1409"/>
  <c r="H1409"/>
  <c r="G1409"/>
  <c r="F1409"/>
  <c r="E1409"/>
  <c r="D1409"/>
  <c r="L1408"/>
  <c r="K1408"/>
  <c r="J1408"/>
  <c r="I1408"/>
  <c r="H1408"/>
  <c r="G1408"/>
  <c r="F1408"/>
  <c r="E1408"/>
  <c r="D1408"/>
  <c r="L1407"/>
  <c r="K1407"/>
  <c r="J1407"/>
  <c r="I1407"/>
  <c r="H1407"/>
  <c r="G1407"/>
  <c r="F1407"/>
  <c r="E1407"/>
  <c r="D1407"/>
  <c r="L1406"/>
  <c r="K1406"/>
  <c r="J1406"/>
  <c r="I1406"/>
  <c r="H1406"/>
  <c r="G1406"/>
  <c r="F1406"/>
  <c r="E1406"/>
  <c r="D1406"/>
  <c r="L1405"/>
  <c r="K1405"/>
  <c r="J1405"/>
  <c r="I1405"/>
  <c r="H1405"/>
  <c r="G1405"/>
  <c r="F1405"/>
  <c r="E1405"/>
  <c r="D1405"/>
  <c r="L1404"/>
  <c r="K1404"/>
  <c r="J1404"/>
  <c r="I1404"/>
  <c r="H1404"/>
  <c r="G1404"/>
  <c r="F1404"/>
  <c r="E1404"/>
  <c r="D1404"/>
  <c r="L1403"/>
  <c r="K1403"/>
  <c r="J1403"/>
  <c r="I1403"/>
  <c r="H1403"/>
  <c r="G1403"/>
  <c r="F1403"/>
  <c r="E1403"/>
  <c r="D1403"/>
  <c r="L1402"/>
  <c r="K1402"/>
  <c r="J1402"/>
  <c r="I1402"/>
  <c r="H1402"/>
  <c r="G1402"/>
  <c r="F1402"/>
  <c r="E1402"/>
  <c r="D1402"/>
  <c r="L1401"/>
  <c r="K1401"/>
  <c r="J1401"/>
  <c r="I1401"/>
  <c r="H1401"/>
  <c r="G1401"/>
  <c r="F1401"/>
  <c r="E1401"/>
  <c r="D1401"/>
  <c r="L1400"/>
  <c r="K1400"/>
  <c r="J1400"/>
  <c r="I1400"/>
  <c r="H1400"/>
  <c r="G1400"/>
  <c r="F1400"/>
  <c r="E1400"/>
  <c r="D1400"/>
  <c r="L1399"/>
  <c r="K1399"/>
  <c r="J1399"/>
  <c r="I1399"/>
  <c r="H1399"/>
  <c r="G1399"/>
  <c r="F1399"/>
  <c r="E1399"/>
  <c r="D1399"/>
  <c r="L1398"/>
  <c r="K1398"/>
  <c r="J1398"/>
  <c r="I1398"/>
  <c r="H1398"/>
  <c r="G1398"/>
  <c r="F1398"/>
  <c r="E1398"/>
  <c r="D1398"/>
  <c r="L1397"/>
  <c r="K1397"/>
  <c r="J1397"/>
  <c r="I1397"/>
  <c r="H1397"/>
  <c r="G1397"/>
  <c r="F1397"/>
  <c r="E1397"/>
  <c r="D1397"/>
  <c r="L1396"/>
  <c r="K1396"/>
  <c r="J1396"/>
  <c r="I1396"/>
  <c r="H1396"/>
  <c r="G1396"/>
  <c r="F1396"/>
  <c r="E1396"/>
  <c r="D1396"/>
  <c r="L1395"/>
  <c r="K1395"/>
  <c r="J1395"/>
  <c r="I1395"/>
  <c r="H1395"/>
  <c r="G1395"/>
  <c r="F1395"/>
  <c r="E1395"/>
  <c r="D1395"/>
  <c r="L1394"/>
  <c r="K1394"/>
  <c r="J1394"/>
  <c r="I1394"/>
  <c r="H1394"/>
  <c r="G1394"/>
  <c r="F1394"/>
  <c r="E1394"/>
  <c r="D1394"/>
  <c r="L1393"/>
  <c r="K1393"/>
  <c r="J1393"/>
  <c r="I1393"/>
  <c r="H1393"/>
  <c r="G1393"/>
  <c r="F1393"/>
  <c r="E1393"/>
  <c r="D1393"/>
  <c r="L1392"/>
  <c r="K1392"/>
  <c r="J1392"/>
  <c r="I1392"/>
  <c r="H1392"/>
  <c r="G1392"/>
  <c r="F1392"/>
  <c r="E1392"/>
  <c r="D1392"/>
  <c r="L1391"/>
  <c r="K1391"/>
  <c r="J1391"/>
  <c r="I1391"/>
  <c r="H1391"/>
  <c r="G1391"/>
  <c r="F1391"/>
  <c r="E1391"/>
  <c r="D1391"/>
  <c r="L1390"/>
  <c r="K1390"/>
  <c r="J1390"/>
  <c r="I1390"/>
  <c r="H1390"/>
  <c r="G1390"/>
  <c r="F1390"/>
  <c r="E1390"/>
  <c r="D1390"/>
  <c r="L1389"/>
  <c r="K1389"/>
  <c r="J1389"/>
  <c r="I1389"/>
  <c r="H1389"/>
  <c r="G1389"/>
  <c r="F1389"/>
  <c r="E1389"/>
  <c r="D1389"/>
  <c r="L1388"/>
  <c r="K1388"/>
  <c r="J1388"/>
  <c r="I1388"/>
  <c r="H1388"/>
  <c r="G1388"/>
  <c r="F1388"/>
  <c r="E1388"/>
  <c r="D1388"/>
  <c r="L1387"/>
  <c r="K1387"/>
  <c r="J1387"/>
  <c r="I1387"/>
  <c r="H1387"/>
  <c r="G1387"/>
  <c r="F1387"/>
  <c r="E1387"/>
  <c r="D1387"/>
  <c r="L1386"/>
  <c r="K1386"/>
  <c r="J1386"/>
  <c r="I1386"/>
  <c r="H1386"/>
  <c r="G1386"/>
  <c r="F1386"/>
  <c r="E1386"/>
  <c r="D1386"/>
  <c r="L1385"/>
  <c r="K1385"/>
  <c r="J1385"/>
  <c r="I1385"/>
  <c r="H1385"/>
  <c r="G1385"/>
  <c r="F1385"/>
  <c r="E1385"/>
  <c r="D1385"/>
  <c r="L1384"/>
  <c r="K1384"/>
  <c r="J1384"/>
  <c r="I1384"/>
  <c r="H1384"/>
  <c r="G1384"/>
  <c r="F1384"/>
  <c r="E1384"/>
  <c r="D1384"/>
  <c r="L1383"/>
  <c r="K1383"/>
  <c r="J1383"/>
  <c r="I1383"/>
  <c r="H1383"/>
  <c r="G1383"/>
  <c r="F1383"/>
  <c r="E1383"/>
  <c r="D1383"/>
  <c r="L1382"/>
  <c r="K1382"/>
  <c r="J1382"/>
  <c r="I1382"/>
  <c r="H1382"/>
  <c r="G1382"/>
  <c r="F1382"/>
  <c r="E1382"/>
  <c r="D1382"/>
  <c r="L1381"/>
  <c r="K1381"/>
  <c r="J1381"/>
  <c r="I1381"/>
  <c r="H1381"/>
  <c r="G1381"/>
  <c r="F1381"/>
  <c r="E1381"/>
  <c r="D1381"/>
  <c r="L1380"/>
  <c r="K1380"/>
  <c r="J1380"/>
  <c r="I1380"/>
  <c r="H1380"/>
  <c r="G1380"/>
  <c r="F1380"/>
  <c r="E1380"/>
  <c r="D1380"/>
  <c r="L1379"/>
  <c r="K1379"/>
  <c r="J1379"/>
  <c r="I1379"/>
  <c r="H1379"/>
  <c r="G1379"/>
  <c r="F1379"/>
  <c r="E1379"/>
  <c r="D1379"/>
  <c r="L1378"/>
  <c r="K1378"/>
  <c r="J1378"/>
  <c r="I1378"/>
  <c r="H1378"/>
  <c r="G1378"/>
  <c r="F1378"/>
  <c r="E1378"/>
  <c r="D1378"/>
  <c r="L1377"/>
  <c r="K1377"/>
  <c r="J1377"/>
  <c r="I1377"/>
  <c r="H1377"/>
  <c r="G1377"/>
  <c r="F1377"/>
  <c r="E1377"/>
  <c r="D1377"/>
  <c r="L1376"/>
  <c r="K1376"/>
  <c r="J1376"/>
  <c r="I1376"/>
  <c r="H1376"/>
  <c r="G1376"/>
  <c r="F1376"/>
  <c r="E1376"/>
  <c r="D1376"/>
  <c r="L1375"/>
  <c r="K1375"/>
  <c r="J1375"/>
  <c r="I1375"/>
  <c r="H1375"/>
  <c r="G1375"/>
  <c r="F1375"/>
  <c r="E1375"/>
  <c r="D1375"/>
  <c r="L1374"/>
  <c r="K1374"/>
  <c r="J1374"/>
  <c r="I1374"/>
  <c r="H1374"/>
  <c r="G1374"/>
  <c r="F1374"/>
  <c r="E1374"/>
  <c r="D1374"/>
  <c r="L1373"/>
  <c r="K1373"/>
  <c r="J1373"/>
  <c r="I1373"/>
  <c r="H1373"/>
  <c r="G1373"/>
  <c r="F1373"/>
  <c r="E1373"/>
  <c r="D1373"/>
  <c r="L1372"/>
  <c r="K1372"/>
  <c r="J1372"/>
  <c r="I1372"/>
  <c r="H1372"/>
  <c r="G1372"/>
  <c r="F1372"/>
  <c r="E1372"/>
  <c r="D1372"/>
  <c r="L1371"/>
  <c r="K1371"/>
  <c r="J1371"/>
  <c r="I1371"/>
  <c r="H1371"/>
  <c r="G1371"/>
  <c r="F1371"/>
  <c r="E1371"/>
  <c r="D1371"/>
  <c r="L1370"/>
  <c r="K1370"/>
  <c r="J1370"/>
  <c r="I1370"/>
  <c r="H1370"/>
  <c r="G1370"/>
  <c r="F1370"/>
  <c r="E1370"/>
  <c r="D1370"/>
  <c r="L1369"/>
  <c r="K1369"/>
  <c r="J1369"/>
  <c r="I1369"/>
  <c r="H1369"/>
  <c r="G1369"/>
  <c r="F1369"/>
  <c r="E1369"/>
  <c r="D1369"/>
  <c r="L1368"/>
  <c r="K1368"/>
  <c r="J1368"/>
  <c r="I1368"/>
  <c r="H1368"/>
  <c r="G1368"/>
  <c r="F1368"/>
  <c r="E1368"/>
  <c r="D1368"/>
  <c r="L1367"/>
  <c r="K1367"/>
  <c r="J1367"/>
  <c r="I1367"/>
  <c r="H1367"/>
  <c r="G1367"/>
  <c r="F1367"/>
  <c r="E1367"/>
  <c r="D1367"/>
  <c r="L1366"/>
  <c r="K1366"/>
  <c r="J1366"/>
  <c r="I1366"/>
  <c r="H1366"/>
  <c r="G1366"/>
  <c r="F1366"/>
  <c r="E1366"/>
  <c r="D1366"/>
  <c r="L1365"/>
  <c r="K1365"/>
  <c r="J1365"/>
  <c r="I1365"/>
  <c r="H1365"/>
  <c r="G1365"/>
  <c r="F1365"/>
  <c r="E1365"/>
  <c r="D1365"/>
  <c r="L1364"/>
  <c r="K1364"/>
  <c r="J1364"/>
  <c r="I1364"/>
  <c r="H1364"/>
  <c r="G1364"/>
  <c r="F1364"/>
  <c r="E1364"/>
  <c r="D1364"/>
  <c r="L1363"/>
  <c r="K1363"/>
  <c r="J1363"/>
  <c r="I1363"/>
  <c r="H1363"/>
  <c r="G1363"/>
  <c r="F1363"/>
  <c r="E1363"/>
  <c r="D1363"/>
  <c r="L1362"/>
  <c r="K1362"/>
  <c r="J1362"/>
  <c r="I1362"/>
  <c r="H1362"/>
  <c r="G1362"/>
  <c r="F1362"/>
  <c r="E1362"/>
  <c r="D1362"/>
  <c r="L1361"/>
  <c r="K1361"/>
  <c r="J1361"/>
  <c r="I1361"/>
  <c r="H1361"/>
  <c r="G1361"/>
  <c r="F1361"/>
  <c r="E1361"/>
  <c r="D1361"/>
  <c r="L1360"/>
  <c r="K1360"/>
  <c r="J1360"/>
  <c r="I1360"/>
  <c r="H1360"/>
  <c r="G1360"/>
  <c r="F1360"/>
  <c r="E1360"/>
  <c r="D1360"/>
  <c r="L1359"/>
  <c r="K1359"/>
  <c r="J1359"/>
  <c r="I1359"/>
  <c r="H1359"/>
  <c r="G1359"/>
  <c r="F1359"/>
  <c r="E1359"/>
  <c r="D1359"/>
  <c r="L1358"/>
  <c r="K1358"/>
  <c r="J1358"/>
  <c r="I1358"/>
  <c r="H1358"/>
  <c r="G1358"/>
  <c r="F1358"/>
  <c r="E1358"/>
  <c r="D1358"/>
  <c r="L1357"/>
  <c r="K1357"/>
  <c r="J1357"/>
  <c r="I1357"/>
  <c r="H1357"/>
  <c r="G1357"/>
  <c r="F1357"/>
  <c r="E1357"/>
  <c r="D1357"/>
  <c r="L1356"/>
  <c r="K1356"/>
  <c r="J1356"/>
  <c r="I1356"/>
  <c r="H1356"/>
  <c r="G1356"/>
  <c r="F1356"/>
  <c r="E1356"/>
  <c r="D1356"/>
  <c r="L1355"/>
  <c r="K1355"/>
  <c r="J1355"/>
  <c r="I1355"/>
  <c r="H1355"/>
  <c r="G1355"/>
  <c r="F1355"/>
  <c r="E1355"/>
  <c r="D1355"/>
  <c r="L1354"/>
  <c r="K1354"/>
  <c r="J1354"/>
  <c r="I1354"/>
  <c r="H1354"/>
  <c r="G1354"/>
  <c r="F1354"/>
  <c r="E1354"/>
  <c r="D1354"/>
  <c r="L1353"/>
  <c r="K1353"/>
  <c r="J1353"/>
  <c r="I1353"/>
  <c r="H1353"/>
  <c r="G1353"/>
  <c r="F1353"/>
  <c r="E1353"/>
  <c r="D1353"/>
  <c r="L1352"/>
  <c r="K1352"/>
  <c r="J1352"/>
  <c r="I1352"/>
  <c r="H1352"/>
  <c r="G1352"/>
  <c r="F1352"/>
  <c r="E1352"/>
  <c r="D1352"/>
  <c r="L1351"/>
  <c r="K1351"/>
  <c r="J1351"/>
  <c r="I1351"/>
  <c r="H1351"/>
  <c r="G1351"/>
  <c r="F1351"/>
  <c r="E1351"/>
  <c r="D1351"/>
  <c r="L1350"/>
  <c r="K1350"/>
  <c r="J1350"/>
  <c r="I1350"/>
  <c r="H1350"/>
  <c r="G1350"/>
  <c r="F1350"/>
  <c r="E1350"/>
  <c r="D1350"/>
  <c r="L1349"/>
  <c r="K1349"/>
  <c r="J1349"/>
  <c r="I1349"/>
  <c r="H1349"/>
  <c r="G1349"/>
  <c r="F1349"/>
  <c r="E1349"/>
  <c r="D1349"/>
  <c r="L1348"/>
  <c r="K1348"/>
  <c r="J1348"/>
  <c r="I1348"/>
  <c r="H1348"/>
  <c r="G1348"/>
  <c r="F1348"/>
  <c r="E1348"/>
  <c r="D1348"/>
  <c r="L1347"/>
  <c r="K1347"/>
  <c r="J1347"/>
  <c r="I1347"/>
  <c r="H1347"/>
  <c r="G1347"/>
  <c r="F1347"/>
  <c r="E1347"/>
  <c r="D1347"/>
  <c r="L1346"/>
  <c r="K1346"/>
  <c r="J1346"/>
  <c r="I1346"/>
  <c r="H1346"/>
  <c r="G1346"/>
  <c r="F1346"/>
  <c r="E1346"/>
  <c r="D1346"/>
  <c r="L1345"/>
  <c r="K1345"/>
  <c r="J1345"/>
  <c r="I1345"/>
  <c r="H1345"/>
  <c r="G1345"/>
  <c r="F1345"/>
  <c r="E1345"/>
  <c r="D1345"/>
  <c r="L1344"/>
  <c r="K1344"/>
  <c r="J1344"/>
  <c r="I1344"/>
  <c r="H1344"/>
  <c r="G1344"/>
  <c r="F1344"/>
  <c r="E1344"/>
  <c r="D1344"/>
  <c r="L1343"/>
  <c r="K1343"/>
  <c r="J1343"/>
  <c r="I1343"/>
  <c r="H1343"/>
  <c r="G1343"/>
  <c r="F1343"/>
  <c r="E1343"/>
  <c r="D1343"/>
  <c r="L1342"/>
  <c r="K1342"/>
  <c r="J1342"/>
  <c r="I1342"/>
  <c r="H1342"/>
  <c r="G1342"/>
  <c r="F1342"/>
  <c r="E1342"/>
  <c r="D1342"/>
  <c r="L1341"/>
  <c r="K1341"/>
  <c r="J1341"/>
  <c r="I1341"/>
  <c r="H1341"/>
  <c r="G1341"/>
  <c r="F1341"/>
  <c r="E1341"/>
  <c r="D1341"/>
  <c r="L1340"/>
  <c r="K1340"/>
  <c r="J1340"/>
  <c r="I1340"/>
  <c r="H1340"/>
  <c r="G1340"/>
  <c r="F1340"/>
  <c r="E1340"/>
  <c r="D1340"/>
  <c r="L1339"/>
  <c r="K1339"/>
  <c r="J1339"/>
  <c r="I1339"/>
  <c r="H1339"/>
  <c r="G1339"/>
  <c r="F1339"/>
  <c r="E1339"/>
  <c r="D1339"/>
  <c r="L1338"/>
  <c r="K1338"/>
  <c r="J1338"/>
  <c r="I1338"/>
  <c r="H1338"/>
  <c r="G1338"/>
  <c r="F1338"/>
  <c r="E1338"/>
  <c r="D1338"/>
  <c r="L1337"/>
  <c r="K1337"/>
  <c r="J1337"/>
  <c r="I1337"/>
  <c r="H1337"/>
  <c r="G1337"/>
  <c r="F1337"/>
  <c r="E1337"/>
  <c r="D1337"/>
  <c r="L1336"/>
  <c r="K1336"/>
  <c r="J1336"/>
  <c r="I1336"/>
  <c r="H1336"/>
  <c r="G1336"/>
  <c r="F1336"/>
  <c r="E1336"/>
  <c r="D1336"/>
  <c r="L1335"/>
  <c r="K1335"/>
  <c r="J1335"/>
  <c r="I1335"/>
  <c r="H1335"/>
  <c r="G1335"/>
  <c r="F1335"/>
  <c r="E1335"/>
  <c r="D1335"/>
  <c r="L1334"/>
  <c r="K1334"/>
  <c r="J1334"/>
  <c r="I1334"/>
  <c r="H1334"/>
  <c r="G1334"/>
  <c r="F1334"/>
  <c r="E1334"/>
  <c r="D1334"/>
  <c r="L1333"/>
  <c r="K1333"/>
  <c r="J1333"/>
  <c r="I1333"/>
  <c r="H1333"/>
  <c r="G1333"/>
  <c r="F1333"/>
  <c r="E1333"/>
  <c r="D1333"/>
  <c r="L1332"/>
  <c r="K1332"/>
  <c r="J1332"/>
  <c r="I1332"/>
  <c r="H1332"/>
  <c r="G1332"/>
  <c r="F1332"/>
  <c r="E1332"/>
  <c r="D1332"/>
  <c r="L1331"/>
  <c r="K1331"/>
  <c r="J1331"/>
  <c r="I1331"/>
  <c r="H1331"/>
  <c r="G1331"/>
  <c r="F1331"/>
  <c r="E1331"/>
  <c r="D1331"/>
  <c r="L1330"/>
  <c r="K1330"/>
  <c r="J1330"/>
  <c r="I1330"/>
  <c r="H1330"/>
  <c r="G1330"/>
  <c r="F1330"/>
  <c r="E1330"/>
  <c r="D1330"/>
  <c r="L1329"/>
  <c r="K1329"/>
  <c r="J1329"/>
  <c r="I1329"/>
  <c r="H1329"/>
  <c r="G1329"/>
  <c r="F1329"/>
  <c r="E1329"/>
  <c r="D1329"/>
  <c r="L1328"/>
  <c r="K1328"/>
  <c r="J1328"/>
  <c r="I1328"/>
  <c r="H1328"/>
  <c r="G1328"/>
  <c r="F1328"/>
  <c r="E1328"/>
  <c r="D1328"/>
  <c r="L1327"/>
  <c r="K1327"/>
  <c r="J1327"/>
  <c r="I1327"/>
  <c r="H1327"/>
  <c r="G1327"/>
  <c r="F1327"/>
  <c r="E1327"/>
  <c r="D1327"/>
  <c r="L1326"/>
  <c r="K1326"/>
  <c r="J1326"/>
  <c r="I1326"/>
  <c r="H1326"/>
  <c r="G1326"/>
  <c r="F1326"/>
  <c r="E1326"/>
  <c r="D1326"/>
  <c r="L1325"/>
  <c r="K1325"/>
  <c r="J1325"/>
  <c r="I1325"/>
  <c r="H1325"/>
  <c r="G1325"/>
  <c r="F1325"/>
  <c r="E1325"/>
  <c r="D1325"/>
  <c r="L1324"/>
  <c r="K1324"/>
  <c r="J1324"/>
  <c r="I1324"/>
  <c r="H1324"/>
  <c r="G1324"/>
  <c r="F1324"/>
  <c r="E1324"/>
  <c r="D1324"/>
  <c r="L1323"/>
  <c r="K1323"/>
  <c r="J1323"/>
  <c r="I1323"/>
  <c r="H1323"/>
  <c r="G1323"/>
  <c r="F1323"/>
  <c r="E1323"/>
  <c r="D1323"/>
  <c r="L1322"/>
  <c r="K1322"/>
  <c r="J1322"/>
  <c r="I1322"/>
  <c r="H1322"/>
  <c r="G1322"/>
  <c r="F1322"/>
  <c r="E1322"/>
  <c r="D1322"/>
  <c r="L1321"/>
  <c r="K1321"/>
  <c r="J1321"/>
  <c r="I1321"/>
  <c r="H1321"/>
  <c r="G1321"/>
  <c r="F1321"/>
  <c r="E1321"/>
  <c r="D1321"/>
  <c r="L1320"/>
  <c r="K1320"/>
  <c r="J1320"/>
  <c r="I1320"/>
  <c r="H1320"/>
  <c r="G1320"/>
  <c r="F1320"/>
  <c r="E1320"/>
  <c r="D1320"/>
  <c r="L1319"/>
  <c r="K1319"/>
  <c r="J1319"/>
  <c r="I1319"/>
  <c r="H1319"/>
  <c r="G1319"/>
  <c r="F1319"/>
  <c r="E1319"/>
  <c r="D1319"/>
  <c r="L1318"/>
  <c r="K1318"/>
  <c r="J1318"/>
  <c r="I1318"/>
  <c r="H1318"/>
  <c r="G1318"/>
  <c r="F1318"/>
  <c r="E1318"/>
  <c r="D1318"/>
  <c r="L1317"/>
  <c r="K1317"/>
  <c r="J1317"/>
  <c r="I1317"/>
  <c r="H1317"/>
  <c r="G1317"/>
  <c r="F1317"/>
  <c r="E1317"/>
  <c r="D1317"/>
  <c r="L1316"/>
  <c r="K1316"/>
  <c r="J1316"/>
  <c r="I1316"/>
  <c r="H1316"/>
  <c r="G1316"/>
  <c r="F1316"/>
  <c r="E1316"/>
  <c r="D1316"/>
  <c r="L1315"/>
  <c r="K1315"/>
  <c r="J1315"/>
  <c r="I1315"/>
  <c r="H1315"/>
  <c r="G1315"/>
  <c r="F1315"/>
  <c r="E1315"/>
  <c r="D1315"/>
  <c r="L1314"/>
  <c r="K1314"/>
  <c r="J1314"/>
  <c r="I1314"/>
  <c r="H1314"/>
  <c r="G1314"/>
  <c r="F1314"/>
  <c r="E1314"/>
  <c r="D1314"/>
  <c r="L1313"/>
  <c r="K1313"/>
  <c r="J1313"/>
  <c r="I1313"/>
  <c r="H1313"/>
  <c r="G1313"/>
  <c r="F1313"/>
  <c r="E1313"/>
  <c r="D1313"/>
  <c r="L1312"/>
  <c r="K1312"/>
  <c r="J1312"/>
  <c r="I1312"/>
  <c r="H1312"/>
  <c r="G1312"/>
  <c r="F1312"/>
  <c r="E1312"/>
  <c r="D1312"/>
  <c r="L1311"/>
  <c r="K1311"/>
  <c r="J1311"/>
  <c r="I1311"/>
  <c r="H1311"/>
  <c r="G1311"/>
  <c r="F1311"/>
  <c r="E1311"/>
  <c r="D1311"/>
  <c r="L1310"/>
  <c r="K1310"/>
  <c r="J1310"/>
  <c r="I1310"/>
  <c r="H1310"/>
  <c r="G1310"/>
  <c r="F1310"/>
  <c r="E1310"/>
  <c r="D1310"/>
  <c r="L1309"/>
  <c r="K1309"/>
  <c r="J1309"/>
  <c r="I1309"/>
  <c r="H1309"/>
  <c r="G1309"/>
  <c r="F1309"/>
  <c r="E1309"/>
  <c r="D1309"/>
  <c r="L1308"/>
  <c r="K1308"/>
  <c r="J1308"/>
  <c r="I1308"/>
  <c r="H1308"/>
  <c r="G1308"/>
  <c r="F1308"/>
  <c r="E1308"/>
  <c r="D1308"/>
  <c r="L1307"/>
  <c r="K1307"/>
  <c r="J1307"/>
  <c r="I1307"/>
  <c r="H1307"/>
  <c r="G1307"/>
  <c r="F1307"/>
  <c r="E1307"/>
  <c r="D1307"/>
  <c r="L1306"/>
  <c r="K1306"/>
  <c r="J1306"/>
  <c r="I1306"/>
  <c r="H1306"/>
  <c r="G1306"/>
  <c r="F1306"/>
  <c r="E1306"/>
  <c r="D1306"/>
  <c r="L1305"/>
  <c r="K1305"/>
  <c r="J1305"/>
  <c r="I1305"/>
  <c r="H1305"/>
  <c r="G1305"/>
  <c r="F1305"/>
  <c r="E1305"/>
  <c r="D1305"/>
  <c r="L1304"/>
  <c r="K1304"/>
  <c r="J1304"/>
  <c r="I1304"/>
  <c r="H1304"/>
  <c r="G1304"/>
  <c r="F1304"/>
  <c r="E1304"/>
  <c r="D1304"/>
  <c r="L1303"/>
  <c r="K1303"/>
  <c r="J1303"/>
  <c r="I1303"/>
  <c r="H1303"/>
  <c r="G1303"/>
  <c r="F1303"/>
  <c r="E1303"/>
  <c r="D1303"/>
  <c r="L1302"/>
  <c r="K1302"/>
  <c r="J1302"/>
  <c r="I1302"/>
  <c r="H1302"/>
  <c r="G1302"/>
  <c r="F1302"/>
  <c r="E1302"/>
  <c r="D1302"/>
  <c r="L1301"/>
  <c r="K1301"/>
  <c r="J1301"/>
  <c r="I1301"/>
  <c r="H1301"/>
  <c r="G1301"/>
  <c r="F1301"/>
  <c r="E1301"/>
  <c r="D1301"/>
  <c r="L1300"/>
  <c r="K1300"/>
  <c r="J1300"/>
  <c r="I1300"/>
  <c r="H1300"/>
  <c r="G1300"/>
  <c r="F1300"/>
  <c r="E1300"/>
  <c r="D1300"/>
  <c r="L1299"/>
  <c r="K1299"/>
  <c r="J1299"/>
  <c r="I1299"/>
  <c r="H1299"/>
  <c r="G1299"/>
  <c r="F1299"/>
  <c r="E1299"/>
  <c r="D1299"/>
  <c r="L1298"/>
  <c r="K1298"/>
  <c r="J1298"/>
  <c r="I1298"/>
  <c r="H1298"/>
  <c r="G1298"/>
  <c r="F1298"/>
  <c r="E1298"/>
  <c r="D1298"/>
  <c r="L1297"/>
  <c r="K1297"/>
  <c r="J1297"/>
  <c r="I1297"/>
  <c r="H1297"/>
  <c r="G1297"/>
  <c r="F1297"/>
  <c r="E1297"/>
  <c r="D1297"/>
  <c r="L1296"/>
  <c r="K1296"/>
  <c r="J1296"/>
  <c r="I1296"/>
  <c r="H1296"/>
  <c r="G1296"/>
  <c r="F1296"/>
  <c r="E1296"/>
  <c r="D1296"/>
  <c r="L1295"/>
  <c r="K1295"/>
  <c r="J1295"/>
  <c r="I1295"/>
  <c r="H1295"/>
  <c r="G1295"/>
  <c r="F1295"/>
  <c r="E1295"/>
  <c r="D1295"/>
  <c r="L1294"/>
  <c r="K1294"/>
  <c r="J1294"/>
  <c r="I1294"/>
  <c r="H1294"/>
  <c r="G1294"/>
  <c r="F1294"/>
  <c r="E1294"/>
  <c r="D1294"/>
  <c r="L1293"/>
  <c r="K1293"/>
  <c r="J1293"/>
  <c r="I1293"/>
  <c r="H1293"/>
  <c r="G1293"/>
  <c r="F1293"/>
  <c r="E1293"/>
  <c r="D1293"/>
  <c r="L1292"/>
  <c r="K1292"/>
  <c r="J1292"/>
  <c r="I1292"/>
  <c r="H1292"/>
  <c r="G1292"/>
  <c r="F1292"/>
  <c r="E1292"/>
  <c r="D1292"/>
  <c r="L1291"/>
  <c r="K1291"/>
  <c r="J1291"/>
  <c r="I1291"/>
  <c r="H1291"/>
  <c r="G1291"/>
  <c r="F1291"/>
  <c r="E1291"/>
  <c r="D1291"/>
  <c r="L1290"/>
  <c r="K1290"/>
  <c r="J1290"/>
  <c r="I1290"/>
  <c r="H1290"/>
  <c r="G1290"/>
  <c r="F1290"/>
  <c r="E1290"/>
  <c r="D1290"/>
  <c r="L1289"/>
  <c r="K1289"/>
  <c r="J1289"/>
  <c r="I1289"/>
  <c r="H1289"/>
  <c r="G1289"/>
  <c r="F1289"/>
  <c r="E1289"/>
  <c r="D1289"/>
  <c r="L1288"/>
  <c r="K1288"/>
  <c r="J1288"/>
  <c r="I1288"/>
  <c r="H1288"/>
  <c r="G1288"/>
  <c r="F1288"/>
  <c r="E1288"/>
  <c r="D1288"/>
  <c r="L1287"/>
  <c r="K1287"/>
  <c r="J1287"/>
  <c r="I1287"/>
  <c r="H1287"/>
  <c r="G1287"/>
  <c r="F1287"/>
  <c r="E1287"/>
  <c r="D1287"/>
  <c r="L1286"/>
  <c r="K1286"/>
  <c r="J1286"/>
  <c r="I1286"/>
  <c r="H1286"/>
  <c r="G1286"/>
  <c r="F1286"/>
  <c r="E1286"/>
  <c r="D1286"/>
  <c r="L1285"/>
  <c r="K1285"/>
  <c r="J1285"/>
  <c r="I1285"/>
  <c r="H1285"/>
  <c r="G1285"/>
  <c r="F1285"/>
  <c r="E1285"/>
  <c r="D1285"/>
  <c r="L1284"/>
  <c r="K1284"/>
  <c r="J1284"/>
  <c r="I1284"/>
  <c r="H1284"/>
  <c r="G1284"/>
  <c r="F1284"/>
  <c r="E1284"/>
  <c r="D1284"/>
  <c r="L1283"/>
  <c r="K1283"/>
  <c r="J1283"/>
  <c r="I1283"/>
  <c r="H1283"/>
  <c r="G1283"/>
  <c r="F1283"/>
  <c r="E1283"/>
  <c r="D1283"/>
  <c r="L1282"/>
  <c r="K1282"/>
  <c r="J1282"/>
  <c r="I1282"/>
  <c r="H1282"/>
  <c r="G1282"/>
  <c r="F1282"/>
  <c r="E1282"/>
  <c r="D1282"/>
  <c r="L1281"/>
  <c r="K1281"/>
  <c r="J1281"/>
  <c r="I1281"/>
  <c r="H1281"/>
  <c r="G1281"/>
  <c r="F1281"/>
  <c r="E1281"/>
  <c r="D1281"/>
  <c r="L1280"/>
  <c r="K1280"/>
  <c r="J1280"/>
  <c r="I1280"/>
  <c r="H1280"/>
  <c r="G1280"/>
  <c r="F1280"/>
  <c r="E1280"/>
  <c r="D1280"/>
  <c r="L1279"/>
  <c r="K1279"/>
  <c r="J1279"/>
  <c r="I1279"/>
  <c r="H1279"/>
  <c r="G1279"/>
  <c r="F1279"/>
  <c r="E1279"/>
  <c r="D1279"/>
  <c r="L1278"/>
  <c r="K1278"/>
  <c r="J1278"/>
  <c r="I1278"/>
  <c r="H1278"/>
  <c r="G1278"/>
  <c r="F1278"/>
  <c r="E1278"/>
  <c r="D1278"/>
  <c r="L1277"/>
  <c r="K1277"/>
  <c r="J1277"/>
  <c r="I1277"/>
  <c r="H1277"/>
  <c r="G1277"/>
  <c r="F1277"/>
  <c r="E1277"/>
  <c r="D1277"/>
  <c r="L1276"/>
  <c r="K1276"/>
  <c r="J1276"/>
  <c r="I1276"/>
  <c r="H1276"/>
  <c r="G1276"/>
  <c r="F1276"/>
  <c r="E1276"/>
  <c r="D1276"/>
  <c r="L1275"/>
  <c r="K1275"/>
  <c r="J1275"/>
  <c r="I1275"/>
  <c r="H1275"/>
  <c r="G1275"/>
  <c r="F1275"/>
  <c r="E1275"/>
  <c r="D1275"/>
  <c r="L1274"/>
  <c r="K1274"/>
  <c r="J1274"/>
  <c r="I1274"/>
  <c r="H1274"/>
  <c r="G1274"/>
  <c r="F1274"/>
  <c r="E1274"/>
  <c r="D1274"/>
  <c r="L1273"/>
  <c r="K1273"/>
  <c r="J1273"/>
  <c r="I1273"/>
  <c r="H1273"/>
  <c r="G1273"/>
  <c r="F1273"/>
  <c r="E1273"/>
  <c r="D1273"/>
  <c r="L1272"/>
  <c r="K1272"/>
  <c r="J1272"/>
  <c r="I1272"/>
  <c r="H1272"/>
  <c r="G1272"/>
  <c r="F1272"/>
  <c r="E1272"/>
  <c r="D1272"/>
  <c r="L1271"/>
  <c r="K1271"/>
  <c r="J1271"/>
  <c r="I1271"/>
  <c r="H1271"/>
  <c r="G1271"/>
  <c r="F1271"/>
  <c r="E1271"/>
  <c r="D1271"/>
  <c r="L1270"/>
  <c r="K1270"/>
  <c r="J1270"/>
  <c r="I1270"/>
  <c r="H1270"/>
  <c r="G1270"/>
  <c r="F1270"/>
  <c r="E1270"/>
  <c r="D1270"/>
  <c r="L1269"/>
  <c r="K1269"/>
  <c r="J1269"/>
  <c r="I1269"/>
  <c r="H1269"/>
  <c r="G1269"/>
  <c r="F1269"/>
  <c r="E1269"/>
  <c r="D1269"/>
  <c r="L1268"/>
  <c r="K1268"/>
  <c r="J1268"/>
  <c r="I1268"/>
  <c r="H1268"/>
  <c r="G1268"/>
  <c r="F1268"/>
  <c r="E1268"/>
  <c r="D1268"/>
  <c r="L1267"/>
  <c r="K1267"/>
  <c r="J1267"/>
  <c r="I1267"/>
  <c r="H1267"/>
  <c r="G1267"/>
  <c r="F1267"/>
  <c r="E1267"/>
  <c r="D1267"/>
  <c r="L1266"/>
  <c r="K1266"/>
  <c r="J1266"/>
  <c r="I1266"/>
  <c r="H1266"/>
  <c r="G1266"/>
  <c r="F1266"/>
  <c r="E1266"/>
  <c r="D1266"/>
  <c r="L1265"/>
  <c r="K1265"/>
  <c r="J1265"/>
  <c r="I1265"/>
  <c r="H1265"/>
  <c r="G1265"/>
  <c r="F1265"/>
  <c r="E1265"/>
  <c r="D1265"/>
  <c r="L1264"/>
  <c r="K1264"/>
  <c r="J1264"/>
  <c r="I1264"/>
  <c r="H1264"/>
  <c r="G1264"/>
  <c r="F1264"/>
  <c r="E1264"/>
  <c r="D1264"/>
  <c r="L1263"/>
  <c r="K1263"/>
  <c r="J1263"/>
  <c r="I1263"/>
  <c r="H1263"/>
  <c r="G1263"/>
  <c r="F1263"/>
  <c r="E1263"/>
  <c r="D1263"/>
  <c r="L1262"/>
  <c r="K1262"/>
  <c r="J1262"/>
  <c r="I1262"/>
  <c r="H1262"/>
  <c r="G1262"/>
  <c r="F1262"/>
  <c r="E1262"/>
  <c r="D1262"/>
  <c r="L1261"/>
  <c r="K1261"/>
  <c r="J1261"/>
  <c r="I1261"/>
  <c r="H1261"/>
  <c r="G1261"/>
  <c r="F1261"/>
  <c r="E1261"/>
  <c r="D1261"/>
  <c r="L1260"/>
  <c r="K1260"/>
  <c r="J1260"/>
  <c r="I1260"/>
  <c r="H1260"/>
  <c r="G1260"/>
  <c r="F1260"/>
  <c r="E1260"/>
  <c r="D1260"/>
  <c r="L1259"/>
  <c r="K1259"/>
  <c r="J1259"/>
  <c r="I1259"/>
  <c r="H1259"/>
  <c r="G1259"/>
  <c r="F1259"/>
  <c r="E1259"/>
  <c r="D1259"/>
  <c r="L1258"/>
  <c r="K1258"/>
  <c r="J1258"/>
  <c r="I1258"/>
  <c r="H1258"/>
  <c r="G1258"/>
  <c r="F1258"/>
  <c r="E1258"/>
  <c r="D1258"/>
  <c r="L1257"/>
  <c r="K1257"/>
  <c r="J1257"/>
  <c r="I1257"/>
  <c r="H1257"/>
  <c r="G1257"/>
  <c r="F1257"/>
  <c r="E1257"/>
  <c r="D1257"/>
  <c r="L1256"/>
  <c r="K1256"/>
  <c r="J1256"/>
  <c r="I1256"/>
  <c r="H1256"/>
  <c r="G1256"/>
  <c r="F1256"/>
  <c r="E1256"/>
  <c r="D1256"/>
  <c r="L1255"/>
  <c r="K1255"/>
  <c r="J1255"/>
  <c r="I1255"/>
  <c r="H1255"/>
  <c r="G1255"/>
  <c r="F1255"/>
  <c r="E1255"/>
  <c r="D1255"/>
  <c r="L1254"/>
  <c r="K1254"/>
  <c r="J1254"/>
  <c r="I1254"/>
  <c r="H1254"/>
  <c r="G1254"/>
  <c r="F1254"/>
  <c r="E1254"/>
  <c r="D1254"/>
  <c r="L1253"/>
  <c r="K1253"/>
  <c r="J1253"/>
  <c r="I1253"/>
  <c r="H1253"/>
  <c r="G1253"/>
  <c r="F1253"/>
  <c r="E1253"/>
  <c r="D1253"/>
  <c r="L1252"/>
  <c r="K1252"/>
  <c r="J1252"/>
  <c r="I1252"/>
  <c r="H1252"/>
  <c r="G1252"/>
  <c r="F1252"/>
  <c r="E1252"/>
  <c r="D1252"/>
  <c r="L1251"/>
  <c r="K1251"/>
  <c r="J1251"/>
  <c r="I1251"/>
  <c r="H1251"/>
  <c r="G1251"/>
  <c r="F1251"/>
  <c r="E1251"/>
  <c r="D1251"/>
  <c r="L1250"/>
  <c r="K1250"/>
  <c r="J1250"/>
  <c r="I1250"/>
  <c r="H1250"/>
  <c r="G1250"/>
  <c r="F1250"/>
  <c r="E1250"/>
  <c r="D1250"/>
  <c r="L1249"/>
  <c r="K1249"/>
  <c r="J1249"/>
  <c r="I1249"/>
  <c r="H1249"/>
  <c r="G1249"/>
  <c r="F1249"/>
  <c r="E1249"/>
  <c r="D1249"/>
  <c r="L1248"/>
  <c r="K1248"/>
  <c r="J1248"/>
  <c r="I1248"/>
  <c r="H1248"/>
  <c r="G1248"/>
  <c r="F1248"/>
  <c r="E1248"/>
  <c r="D1248"/>
  <c r="L1247"/>
  <c r="K1247"/>
  <c r="J1247"/>
  <c r="I1247"/>
  <c r="H1247"/>
  <c r="G1247"/>
  <c r="F1247"/>
  <c r="E1247"/>
  <c r="D1247"/>
  <c r="L1246"/>
  <c r="K1246"/>
  <c r="J1246"/>
  <c r="I1246"/>
  <c r="H1246"/>
  <c r="G1246"/>
  <c r="F1246"/>
  <c r="E1246"/>
  <c r="D1246"/>
  <c r="L1245"/>
  <c r="K1245"/>
  <c r="J1245"/>
  <c r="I1245"/>
  <c r="H1245"/>
  <c r="G1245"/>
  <c r="F1245"/>
  <c r="E1245"/>
  <c r="D1245"/>
  <c r="L1244"/>
  <c r="K1244"/>
  <c r="J1244"/>
  <c r="I1244"/>
  <c r="H1244"/>
  <c r="G1244"/>
  <c r="F1244"/>
  <c r="E1244"/>
  <c r="D1244"/>
  <c r="L1243"/>
  <c r="K1243"/>
  <c r="J1243"/>
  <c r="I1243"/>
  <c r="H1243"/>
  <c r="G1243"/>
  <c r="F1243"/>
  <c r="E1243"/>
  <c r="D1243"/>
  <c r="L1242"/>
  <c r="K1242"/>
  <c r="J1242"/>
  <c r="I1242"/>
  <c r="H1242"/>
  <c r="G1242"/>
  <c r="F1242"/>
  <c r="E1242"/>
  <c r="D1242"/>
  <c r="L1241"/>
  <c r="K1241"/>
  <c r="J1241"/>
  <c r="I1241"/>
  <c r="H1241"/>
  <c r="G1241"/>
  <c r="F1241"/>
  <c r="E1241"/>
  <c r="D1241"/>
  <c r="L1240"/>
  <c r="K1240"/>
  <c r="J1240"/>
  <c r="I1240"/>
  <c r="H1240"/>
  <c r="G1240"/>
  <c r="F1240"/>
  <c r="E1240"/>
  <c r="D1240"/>
  <c r="L1239"/>
  <c r="K1239"/>
  <c r="J1239"/>
  <c r="I1239"/>
  <c r="H1239"/>
  <c r="G1239"/>
  <c r="F1239"/>
  <c r="E1239"/>
  <c r="D1239"/>
  <c r="L1238"/>
  <c r="K1238"/>
  <c r="J1238"/>
  <c r="I1238"/>
  <c r="H1238"/>
  <c r="G1238"/>
  <c r="F1238"/>
  <c r="E1238"/>
  <c r="D1238"/>
  <c r="L1237"/>
  <c r="K1237"/>
  <c r="J1237"/>
  <c r="I1237"/>
  <c r="H1237"/>
  <c r="G1237"/>
  <c r="F1237"/>
  <c r="E1237"/>
  <c r="D1237"/>
  <c r="L1236"/>
  <c r="K1236"/>
  <c r="J1236"/>
  <c r="I1236"/>
  <c r="H1236"/>
  <c r="G1236"/>
  <c r="F1236"/>
  <c r="E1236"/>
  <c r="D1236"/>
  <c r="L1235"/>
  <c r="K1235"/>
  <c r="J1235"/>
  <c r="I1235"/>
  <c r="H1235"/>
  <c r="G1235"/>
  <c r="F1235"/>
  <c r="E1235"/>
  <c r="D1235"/>
  <c r="L1234"/>
  <c r="K1234"/>
  <c r="J1234"/>
  <c r="I1234"/>
  <c r="H1234"/>
  <c r="G1234"/>
  <c r="F1234"/>
  <c r="E1234"/>
  <c r="D1234"/>
  <c r="L1233"/>
  <c r="K1233"/>
  <c r="J1233"/>
  <c r="I1233"/>
  <c r="H1233"/>
  <c r="G1233"/>
  <c r="F1233"/>
  <c r="E1233"/>
  <c r="D1233"/>
  <c r="L1232"/>
  <c r="K1232"/>
  <c r="J1232"/>
  <c r="I1232"/>
  <c r="H1232"/>
  <c r="G1232"/>
  <c r="F1232"/>
  <c r="E1232"/>
  <c r="D1232"/>
  <c r="L1231"/>
  <c r="K1231"/>
  <c r="J1231"/>
  <c r="I1231"/>
  <c r="H1231"/>
  <c r="G1231"/>
  <c r="F1231"/>
  <c r="E1231"/>
  <c r="D1231"/>
  <c r="L1230"/>
  <c r="K1230"/>
  <c r="J1230"/>
  <c r="I1230"/>
  <c r="H1230"/>
  <c r="G1230"/>
  <c r="F1230"/>
  <c r="E1230"/>
  <c r="D1230"/>
  <c r="L1229"/>
  <c r="K1229"/>
  <c r="J1229"/>
  <c r="I1229"/>
  <c r="H1229"/>
  <c r="G1229"/>
  <c r="F1229"/>
  <c r="E1229"/>
  <c r="D1229"/>
  <c r="L1228"/>
  <c r="K1228"/>
  <c r="J1228"/>
  <c r="I1228"/>
  <c r="H1228"/>
  <c r="G1228"/>
  <c r="F1228"/>
  <c r="E1228"/>
  <c r="D1228"/>
  <c r="L1227"/>
  <c r="K1227"/>
  <c r="J1227"/>
  <c r="I1227"/>
  <c r="H1227"/>
  <c r="G1227"/>
  <c r="F1227"/>
  <c r="E1227"/>
  <c r="D1227"/>
  <c r="L1226"/>
  <c r="K1226"/>
  <c r="J1226"/>
  <c r="I1226"/>
  <c r="H1226"/>
  <c r="G1226"/>
  <c r="F1226"/>
  <c r="E1226"/>
  <c r="D1226"/>
  <c r="L1225"/>
  <c r="K1225"/>
  <c r="J1225"/>
  <c r="I1225"/>
  <c r="H1225"/>
  <c r="G1225"/>
  <c r="F1225"/>
  <c r="E1225"/>
  <c r="D1225"/>
  <c r="L1224"/>
  <c r="K1224"/>
  <c r="J1224"/>
  <c r="I1224"/>
  <c r="H1224"/>
  <c r="G1224"/>
  <c r="F1224"/>
  <c r="E1224"/>
  <c r="D1224"/>
  <c r="L1223"/>
  <c r="K1223"/>
  <c r="J1223"/>
  <c r="I1223"/>
  <c r="H1223"/>
  <c r="G1223"/>
  <c r="F1223"/>
  <c r="E1223"/>
  <c r="D1223"/>
  <c r="L1222"/>
  <c r="K1222"/>
  <c r="J1222"/>
  <c r="I1222"/>
  <c r="H1222"/>
  <c r="G1222"/>
  <c r="F1222"/>
  <c r="E1222"/>
  <c r="D1222"/>
  <c r="L1221"/>
  <c r="K1221"/>
  <c r="J1221"/>
  <c r="I1221"/>
  <c r="H1221"/>
  <c r="G1221"/>
  <c r="F1221"/>
  <c r="E1221"/>
  <c r="D1221"/>
  <c r="L1220"/>
  <c r="K1220"/>
  <c r="J1220"/>
  <c r="I1220"/>
  <c r="H1220"/>
  <c r="G1220"/>
  <c r="F1220"/>
  <c r="E1220"/>
  <c r="D1220"/>
  <c r="L1219"/>
  <c r="K1219"/>
  <c r="J1219"/>
  <c r="I1219"/>
  <c r="H1219"/>
  <c r="G1219"/>
  <c r="F1219"/>
  <c r="E1219"/>
  <c r="D1219"/>
  <c r="L1218"/>
  <c r="K1218"/>
  <c r="J1218"/>
  <c r="I1218"/>
  <c r="H1218"/>
  <c r="G1218"/>
  <c r="F1218"/>
  <c r="E1218"/>
  <c r="D1218"/>
  <c r="L1217"/>
  <c r="K1217"/>
  <c r="J1217"/>
  <c r="I1217"/>
  <c r="H1217"/>
  <c r="G1217"/>
  <c r="F1217"/>
  <c r="E1217"/>
  <c r="D1217"/>
  <c r="L1216"/>
  <c r="K1216"/>
  <c r="J1216"/>
  <c r="I1216"/>
  <c r="H1216"/>
  <c r="G1216"/>
  <c r="F1216"/>
  <c r="E1216"/>
  <c r="D1216"/>
  <c r="L1215"/>
  <c r="K1215"/>
  <c r="J1215"/>
  <c r="I1215"/>
  <c r="H1215"/>
  <c r="G1215"/>
  <c r="F1215"/>
  <c r="E1215"/>
  <c r="D1215"/>
  <c r="L1214"/>
  <c r="K1214"/>
  <c r="J1214"/>
  <c r="I1214"/>
  <c r="H1214"/>
  <c r="G1214"/>
  <c r="F1214"/>
  <c r="E1214"/>
  <c r="D1214"/>
  <c r="L1213"/>
  <c r="K1213"/>
  <c r="J1213"/>
  <c r="I1213"/>
  <c r="H1213"/>
  <c r="G1213"/>
  <c r="F1213"/>
  <c r="E1213"/>
  <c r="D1213"/>
  <c r="L1212"/>
  <c r="K1212"/>
  <c r="J1212"/>
  <c r="I1212"/>
  <c r="H1212"/>
  <c r="G1212"/>
  <c r="F1212"/>
  <c r="E1212"/>
  <c r="D1212"/>
  <c r="L1211"/>
  <c r="K1211"/>
  <c r="J1211"/>
  <c r="I1211"/>
  <c r="H1211"/>
  <c r="G1211"/>
  <c r="F1211"/>
  <c r="E1211"/>
  <c r="D1211"/>
  <c r="L1210"/>
  <c r="K1210"/>
  <c r="J1210"/>
  <c r="I1210"/>
  <c r="H1210"/>
  <c r="G1210"/>
  <c r="F1210"/>
  <c r="E1210"/>
  <c r="D1210"/>
  <c r="L1209"/>
  <c r="K1209"/>
  <c r="J1209"/>
  <c r="I1209"/>
  <c r="H1209"/>
  <c r="G1209"/>
  <c r="F1209"/>
  <c r="E1209"/>
  <c r="D1209"/>
  <c r="L1208"/>
  <c r="K1208"/>
  <c r="J1208"/>
  <c r="I1208"/>
  <c r="H1208"/>
  <c r="G1208"/>
  <c r="F1208"/>
  <c r="E1208"/>
  <c r="D1208"/>
  <c r="L1207"/>
  <c r="K1207"/>
  <c r="J1207"/>
  <c r="I1207"/>
  <c r="H1207"/>
  <c r="G1207"/>
  <c r="F1207"/>
  <c r="E1207"/>
  <c r="D1207"/>
  <c r="L1206"/>
  <c r="K1206"/>
  <c r="J1206"/>
  <c r="I1206"/>
  <c r="H1206"/>
  <c r="G1206"/>
  <c r="F1206"/>
  <c r="E1206"/>
  <c r="D1206"/>
  <c r="L1205"/>
  <c r="K1205"/>
  <c r="J1205"/>
  <c r="I1205"/>
  <c r="H1205"/>
  <c r="G1205"/>
  <c r="F1205"/>
  <c r="E1205"/>
  <c r="D1205"/>
  <c r="L1204"/>
  <c r="K1204"/>
  <c r="J1204"/>
  <c r="I1204"/>
  <c r="H1204"/>
  <c r="G1204"/>
  <c r="F1204"/>
  <c r="E1204"/>
  <c r="D1204"/>
  <c r="L1203"/>
  <c r="K1203"/>
  <c r="J1203"/>
  <c r="I1203"/>
  <c r="H1203"/>
  <c r="G1203"/>
  <c r="F1203"/>
  <c r="E1203"/>
  <c r="D1203"/>
  <c r="L1202"/>
  <c r="K1202"/>
  <c r="J1202"/>
  <c r="I1202"/>
  <c r="H1202"/>
  <c r="G1202"/>
  <c r="F1202"/>
  <c r="E1202"/>
  <c r="D1202"/>
  <c r="L1201"/>
  <c r="K1201"/>
  <c r="J1201"/>
  <c r="I1201"/>
  <c r="H1201"/>
  <c r="G1201"/>
  <c r="F1201"/>
  <c r="E1201"/>
  <c r="D1201"/>
  <c r="L1200"/>
  <c r="K1200"/>
  <c r="J1200"/>
  <c r="I1200"/>
  <c r="H1200"/>
  <c r="G1200"/>
  <c r="F1200"/>
  <c r="E1200"/>
  <c r="D1200"/>
  <c r="L1199"/>
  <c r="K1199"/>
  <c r="J1199"/>
  <c r="I1199"/>
  <c r="H1199"/>
  <c r="G1199"/>
  <c r="F1199"/>
  <c r="E1199"/>
  <c r="D1199"/>
  <c r="L1198"/>
  <c r="K1198"/>
  <c r="J1198"/>
  <c r="I1198"/>
  <c r="H1198"/>
  <c r="G1198"/>
  <c r="F1198"/>
  <c r="E1198"/>
  <c r="D1198"/>
  <c r="L1197"/>
  <c r="K1197"/>
  <c r="J1197"/>
  <c r="I1197"/>
  <c r="H1197"/>
  <c r="G1197"/>
  <c r="F1197"/>
  <c r="E1197"/>
  <c r="D1197"/>
  <c r="L1196"/>
  <c r="K1196"/>
  <c r="J1196"/>
  <c r="I1196"/>
  <c r="H1196"/>
  <c r="G1196"/>
  <c r="F1196"/>
  <c r="E1196"/>
  <c r="D1196"/>
  <c r="L1195"/>
  <c r="K1195"/>
  <c r="J1195"/>
  <c r="I1195"/>
  <c r="H1195"/>
  <c r="G1195"/>
  <c r="F1195"/>
  <c r="E1195"/>
  <c r="D1195"/>
  <c r="L1194"/>
  <c r="K1194"/>
  <c r="J1194"/>
  <c r="I1194"/>
  <c r="H1194"/>
  <c r="G1194"/>
  <c r="F1194"/>
  <c r="E1194"/>
  <c r="D1194"/>
  <c r="L1193"/>
  <c r="K1193"/>
  <c r="J1193"/>
  <c r="I1193"/>
  <c r="H1193"/>
  <c r="G1193"/>
  <c r="F1193"/>
  <c r="E1193"/>
  <c r="D1193"/>
  <c r="L1192"/>
  <c r="K1192"/>
  <c r="J1192"/>
  <c r="I1192"/>
  <c r="H1192"/>
  <c r="G1192"/>
  <c r="F1192"/>
  <c r="E1192"/>
  <c r="D1192"/>
  <c r="L1191"/>
  <c r="K1191"/>
  <c r="J1191"/>
  <c r="I1191"/>
  <c r="H1191"/>
  <c r="G1191"/>
  <c r="F1191"/>
  <c r="E1191"/>
  <c r="D1191"/>
  <c r="L1190"/>
  <c r="K1190"/>
  <c r="J1190"/>
  <c r="I1190"/>
  <c r="H1190"/>
  <c r="G1190"/>
  <c r="F1190"/>
  <c r="E1190"/>
  <c r="D1190"/>
  <c r="L1189"/>
  <c r="K1189"/>
  <c r="J1189"/>
  <c r="I1189"/>
  <c r="H1189"/>
  <c r="G1189"/>
  <c r="F1189"/>
  <c r="E1189"/>
  <c r="D1189"/>
  <c r="L1188"/>
  <c r="K1188"/>
  <c r="J1188"/>
  <c r="I1188"/>
  <c r="H1188"/>
  <c r="G1188"/>
  <c r="F1188"/>
  <c r="E1188"/>
  <c r="D1188"/>
  <c r="L1187"/>
  <c r="K1187"/>
  <c r="J1187"/>
  <c r="I1187"/>
  <c r="H1187"/>
  <c r="G1187"/>
  <c r="F1187"/>
  <c r="E1187"/>
  <c r="D1187"/>
  <c r="L1186"/>
  <c r="K1186"/>
  <c r="J1186"/>
  <c r="I1186"/>
  <c r="H1186"/>
  <c r="G1186"/>
  <c r="F1186"/>
  <c r="E1186"/>
  <c r="D1186"/>
  <c r="L1185"/>
  <c r="K1185"/>
  <c r="J1185"/>
  <c r="I1185"/>
  <c r="H1185"/>
  <c r="G1185"/>
  <c r="F1185"/>
  <c r="E1185"/>
  <c r="D1185"/>
  <c r="L1184"/>
  <c r="K1184"/>
  <c r="J1184"/>
  <c r="I1184"/>
  <c r="H1184"/>
  <c r="G1184"/>
  <c r="F1184"/>
  <c r="E1184"/>
  <c r="D1184"/>
  <c r="L1183"/>
  <c r="K1183"/>
  <c r="J1183"/>
  <c r="I1183"/>
  <c r="H1183"/>
  <c r="G1183"/>
  <c r="F1183"/>
  <c r="E1183"/>
  <c r="D1183"/>
  <c r="L1182"/>
  <c r="K1182"/>
  <c r="J1182"/>
  <c r="I1182"/>
  <c r="H1182"/>
  <c r="G1182"/>
  <c r="F1182"/>
  <c r="E1182"/>
  <c r="D1182"/>
  <c r="L1181"/>
  <c r="K1181"/>
  <c r="J1181"/>
  <c r="I1181"/>
  <c r="H1181"/>
  <c r="G1181"/>
  <c r="F1181"/>
  <c r="E1181"/>
  <c r="D1181"/>
  <c r="L1180"/>
  <c r="K1180"/>
  <c r="J1180"/>
  <c r="I1180"/>
  <c r="H1180"/>
  <c r="G1180"/>
  <c r="F1180"/>
  <c r="E1180"/>
  <c r="D1180"/>
  <c r="L1179"/>
  <c r="K1179"/>
  <c r="J1179"/>
  <c r="I1179"/>
  <c r="H1179"/>
  <c r="G1179"/>
  <c r="F1179"/>
  <c r="E1179"/>
  <c r="D1179"/>
  <c r="L1178"/>
  <c r="K1178"/>
  <c r="J1178"/>
  <c r="I1178"/>
  <c r="H1178"/>
  <c r="G1178"/>
  <c r="F1178"/>
  <c r="E1178"/>
  <c r="D1178"/>
  <c r="L1177"/>
  <c r="K1177"/>
  <c r="J1177"/>
  <c r="I1177"/>
  <c r="H1177"/>
  <c r="G1177"/>
  <c r="F1177"/>
  <c r="E1177"/>
  <c r="D1177"/>
  <c r="L1176"/>
  <c r="K1176"/>
  <c r="J1176"/>
  <c r="I1176"/>
  <c r="H1176"/>
  <c r="G1176"/>
  <c r="F1176"/>
  <c r="E1176"/>
  <c r="D1176"/>
  <c r="L1175"/>
  <c r="K1175"/>
  <c r="J1175"/>
  <c r="I1175"/>
  <c r="H1175"/>
  <c r="G1175"/>
  <c r="F1175"/>
  <c r="E1175"/>
  <c r="D1175"/>
  <c r="L1174"/>
  <c r="K1174"/>
  <c r="J1174"/>
  <c r="I1174"/>
  <c r="H1174"/>
  <c r="G1174"/>
  <c r="F1174"/>
  <c r="E1174"/>
  <c r="D1174"/>
  <c r="L1173"/>
  <c r="K1173"/>
  <c r="J1173"/>
  <c r="I1173"/>
  <c r="H1173"/>
  <c r="G1173"/>
  <c r="F1173"/>
  <c r="E1173"/>
  <c r="D1173"/>
  <c r="L1172"/>
  <c r="K1172"/>
  <c r="J1172"/>
  <c r="I1172"/>
  <c r="H1172"/>
  <c r="G1172"/>
  <c r="F1172"/>
  <c r="E1172"/>
  <c r="D1172"/>
  <c r="L1171"/>
  <c r="K1171"/>
  <c r="J1171"/>
  <c r="I1171"/>
  <c r="H1171"/>
  <c r="G1171"/>
  <c r="F1171"/>
  <c r="E1171"/>
  <c r="D1171"/>
  <c r="L1170"/>
  <c r="K1170"/>
  <c r="J1170"/>
  <c r="I1170"/>
  <c r="H1170"/>
  <c r="G1170"/>
  <c r="F1170"/>
  <c r="E1170"/>
  <c r="D1170"/>
  <c r="L1169"/>
  <c r="K1169"/>
  <c r="J1169"/>
  <c r="I1169"/>
  <c r="H1169"/>
  <c r="G1169"/>
  <c r="F1169"/>
  <c r="E1169"/>
  <c r="D1169"/>
  <c r="L1168"/>
  <c r="K1168"/>
  <c r="J1168"/>
  <c r="I1168"/>
  <c r="H1168"/>
  <c r="G1168"/>
  <c r="F1168"/>
  <c r="E1168"/>
  <c r="D1168"/>
  <c r="L1167"/>
  <c r="K1167"/>
  <c r="J1167"/>
  <c r="I1167"/>
  <c r="H1167"/>
  <c r="G1167"/>
  <c r="F1167"/>
  <c r="E1167"/>
  <c r="D1167"/>
  <c r="L1166"/>
  <c r="K1166"/>
  <c r="J1166"/>
  <c r="I1166"/>
  <c r="H1166"/>
  <c r="G1166"/>
  <c r="F1166"/>
  <c r="E1166"/>
  <c r="D1166"/>
  <c r="L1165"/>
  <c r="K1165"/>
  <c r="J1165"/>
  <c r="I1165"/>
  <c r="H1165"/>
  <c r="G1165"/>
  <c r="F1165"/>
  <c r="E1165"/>
  <c r="D1165"/>
  <c r="L1164"/>
  <c r="K1164"/>
  <c r="J1164"/>
  <c r="I1164"/>
  <c r="H1164"/>
  <c r="G1164"/>
  <c r="F1164"/>
  <c r="E1164"/>
  <c r="D1164"/>
  <c r="L1163"/>
  <c r="K1163"/>
  <c r="J1163"/>
  <c r="I1163"/>
  <c r="H1163"/>
  <c r="G1163"/>
  <c r="F1163"/>
  <c r="E1163"/>
  <c r="D1163"/>
  <c r="L1162"/>
  <c r="K1162"/>
  <c r="J1162"/>
  <c r="I1162"/>
  <c r="H1162"/>
  <c r="G1162"/>
  <c r="F1162"/>
  <c r="E1162"/>
  <c r="D1162"/>
  <c r="L1161"/>
  <c r="K1161"/>
  <c r="J1161"/>
  <c r="I1161"/>
  <c r="H1161"/>
  <c r="G1161"/>
  <c r="F1161"/>
  <c r="E1161"/>
  <c r="D1161"/>
  <c r="L1160"/>
  <c r="K1160"/>
  <c r="J1160"/>
  <c r="I1160"/>
  <c r="H1160"/>
  <c r="G1160"/>
  <c r="F1160"/>
  <c r="E1160"/>
  <c r="D1160"/>
  <c r="L1159"/>
  <c r="K1159"/>
  <c r="J1159"/>
  <c r="I1159"/>
  <c r="H1159"/>
  <c r="G1159"/>
  <c r="F1159"/>
  <c r="E1159"/>
  <c r="D1159"/>
  <c r="L1158"/>
  <c r="K1158"/>
  <c r="J1158"/>
  <c r="I1158"/>
  <c r="H1158"/>
  <c r="G1158"/>
  <c r="F1158"/>
  <c r="E1158"/>
  <c r="D1158"/>
  <c r="L1157"/>
  <c r="K1157"/>
  <c r="J1157"/>
  <c r="I1157"/>
  <c r="H1157"/>
  <c r="G1157"/>
  <c r="F1157"/>
  <c r="E1157"/>
  <c r="D1157"/>
  <c r="L1156"/>
  <c r="K1156"/>
  <c r="J1156"/>
  <c r="I1156"/>
  <c r="H1156"/>
  <c r="G1156"/>
  <c r="F1156"/>
  <c r="E1156"/>
  <c r="D1156"/>
  <c r="L1155"/>
  <c r="K1155"/>
  <c r="J1155"/>
  <c r="I1155"/>
  <c r="H1155"/>
  <c r="G1155"/>
  <c r="F1155"/>
  <c r="E1155"/>
  <c r="D1155"/>
  <c r="L1154"/>
  <c r="K1154"/>
  <c r="J1154"/>
  <c r="I1154"/>
  <c r="H1154"/>
  <c r="G1154"/>
  <c r="F1154"/>
  <c r="E1154"/>
  <c r="D1154"/>
  <c r="L1153"/>
  <c r="K1153"/>
  <c r="J1153"/>
  <c r="I1153"/>
  <c r="H1153"/>
  <c r="G1153"/>
  <c r="F1153"/>
  <c r="E1153"/>
  <c r="D1153"/>
  <c r="L1152"/>
  <c r="K1152"/>
  <c r="J1152"/>
  <c r="I1152"/>
  <c r="H1152"/>
  <c r="G1152"/>
  <c r="F1152"/>
  <c r="E1152"/>
  <c r="D1152"/>
  <c r="L1151"/>
  <c r="K1151"/>
  <c r="J1151"/>
  <c r="I1151"/>
  <c r="H1151"/>
  <c r="G1151"/>
  <c r="F1151"/>
  <c r="E1151"/>
  <c r="D1151"/>
  <c r="L1150"/>
  <c r="K1150"/>
  <c r="J1150"/>
  <c r="I1150"/>
  <c r="H1150"/>
  <c r="G1150"/>
  <c r="F1150"/>
  <c r="E1150"/>
  <c r="D1150"/>
  <c r="L1149"/>
  <c r="K1149"/>
  <c r="J1149"/>
  <c r="I1149"/>
  <c r="H1149"/>
  <c r="G1149"/>
  <c r="F1149"/>
  <c r="E1149"/>
  <c r="D1149"/>
  <c r="L1148"/>
  <c r="K1148"/>
  <c r="J1148"/>
  <c r="I1148"/>
  <c r="H1148"/>
  <c r="G1148"/>
  <c r="F1148"/>
  <c r="E1148"/>
  <c r="D1148"/>
  <c r="L1147"/>
  <c r="K1147"/>
  <c r="J1147"/>
  <c r="I1147"/>
  <c r="H1147"/>
  <c r="G1147"/>
  <c r="F1147"/>
  <c r="E1147"/>
  <c r="D1147"/>
  <c r="L1146"/>
  <c r="K1146"/>
  <c r="J1146"/>
  <c r="I1146"/>
  <c r="H1146"/>
  <c r="G1146"/>
  <c r="F1146"/>
  <c r="E1146"/>
  <c r="D1146"/>
  <c r="L1145"/>
  <c r="K1145"/>
  <c r="J1145"/>
  <c r="I1145"/>
  <c r="H1145"/>
  <c r="G1145"/>
  <c r="F1145"/>
  <c r="E1145"/>
  <c r="D1145"/>
  <c r="L1144"/>
  <c r="K1144"/>
  <c r="J1144"/>
  <c r="I1144"/>
  <c r="H1144"/>
  <c r="G1144"/>
  <c r="F1144"/>
  <c r="E1144"/>
  <c r="D1144"/>
  <c r="L1143"/>
  <c r="K1143"/>
  <c r="J1143"/>
  <c r="I1143"/>
  <c r="H1143"/>
  <c r="G1143"/>
  <c r="F1143"/>
  <c r="E1143"/>
  <c r="D1143"/>
  <c r="L1142"/>
  <c r="K1142"/>
  <c r="J1142"/>
  <c r="I1142"/>
  <c r="H1142"/>
  <c r="G1142"/>
  <c r="F1142"/>
  <c r="E1142"/>
  <c r="D1142"/>
  <c r="L1141"/>
  <c r="K1141"/>
  <c r="J1141"/>
  <c r="I1141"/>
  <c r="H1141"/>
  <c r="G1141"/>
  <c r="F1141"/>
  <c r="E1141"/>
  <c r="D1141"/>
  <c r="L1140"/>
  <c r="K1140"/>
  <c r="J1140"/>
  <c r="I1140"/>
  <c r="H1140"/>
  <c r="G1140"/>
  <c r="F1140"/>
  <c r="E1140"/>
  <c r="D1140"/>
  <c r="L1139"/>
  <c r="K1139"/>
  <c r="J1139"/>
  <c r="I1139"/>
  <c r="H1139"/>
  <c r="G1139"/>
  <c r="F1139"/>
  <c r="E1139"/>
  <c r="D1139"/>
  <c r="L1138"/>
  <c r="K1138"/>
  <c r="J1138"/>
  <c r="I1138"/>
  <c r="H1138"/>
  <c r="G1138"/>
  <c r="F1138"/>
  <c r="E1138"/>
  <c r="D1138"/>
  <c r="L1137"/>
  <c r="K1137"/>
  <c r="J1137"/>
  <c r="I1137"/>
  <c r="H1137"/>
  <c r="G1137"/>
  <c r="F1137"/>
  <c r="E1137"/>
  <c r="D1137"/>
  <c r="L1136"/>
  <c r="K1136"/>
  <c r="J1136"/>
  <c r="I1136"/>
  <c r="H1136"/>
  <c r="G1136"/>
  <c r="F1136"/>
  <c r="E1136"/>
  <c r="D1136"/>
  <c r="L1135"/>
  <c r="K1135"/>
  <c r="J1135"/>
  <c r="I1135"/>
  <c r="H1135"/>
  <c r="G1135"/>
  <c r="F1135"/>
  <c r="E1135"/>
  <c r="D1135"/>
  <c r="L1134"/>
  <c r="K1134"/>
  <c r="J1134"/>
  <c r="I1134"/>
  <c r="H1134"/>
  <c r="G1134"/>
  <c r="F1134"/>
  <c r="E1134"/>
  <c r="D1134"/>
  <c r="L1133"/>
  <c r="K1133"/>
  <c r="J1133"/>
  <c r="I1133"/>
  <c r="H1133"/>
  <c r="G1133"/>
  <c r="F1133"/>
  <c r="E1133"/>
  <c r="D1133"/>
  <c r="L1132"/>
  <c r="K1132"/>
  <c r="J1132"/>
  <c r="I1132"/>
  <c r="H1132"/>
  <c r="G1132"/>
  <c r="F1132"/>
  <c r="E1132"/>
  <c r="D1132"/>
  <c r="L1131"/>
  <c r="K1131"/>
  <c r="J1131"/>
  <c r="I1131"/>
  <c r="H1131"/>
  <c r="G1131"/>
  <c r="F1131"/>
  <c r="E1131"/>
  <c r="D1131"/>
  <c r="L1130"/>
  <c r="K1130"/>
  <c r="J1130"/>
  <c r="I1130"/>
  <c r="H1130"/>
  <c r="G1130"/>
  <c r="F1130"/>
  <c r="E1130"/>
  <c r="D1130"/>
  <c r="L1129"/>
  <c r="K1129"/>
  <c r="J1129"/>
  <c r="I1129"/>
  <c r="H1129"/>
  <c r="G1129"/>
  <c r="F1129"/>
  <c r="E1129"/>
  <c r="D1129"/>
  <c r="L1128"/>
  <c r="K1128"/>
  <c r="J1128"/>
  <c r="I1128"/>
  <c r="H1128"/>
  <c r="G1128"/>
  <c r="F1128"/>
  <c r="E1128"/>
  <c r="D1128"/>
  <c r="L1127"/>
  <c r="K1127"/>
  <c r="J1127"/>
  <c r="I1127"/>
  <c r="H1127"/>
  <c r="G1127"/>
  <c r="F1127"/>
  <c r="E1127"/>
  <c r="D1127"/>
  <c r="L1126"/>
  <c r="K1126"/>
  <c r="J1126"/>
  <c r="I1126"/>
  <c r="H1126"/>
  <c r="G1126"/>
  <c r="F1126"/>
  <c r="E1126"/>
  <c r="D1126"/>
  <c r="L1125"/>
  <c r="K1125"/>
  <c r="J1125"/>
  <c r="I1125"/>
  <c r="H1125"/>
  <c r="G1125"/>
  <c r="F1125"/>
  <c r="E1125"/>
  <c r="D1125"/>
  <c r="L1124"/>
  <c r="K1124"/>
  <c r="J1124"/>
  <c r="I1124"/>
  <c r="H1124"/>
  <c r="G1124"/>
  <c r="F1124"/>
  <c r="E1124"/>
  <c r="D1124"/>
  <c r="L1123"/>
  <c r="K1123"/>
  <c r="J1123"/>
  <c r="I1123"/>
  <c r="H1123"/>
  <c r="G1123"/>
  <c r="F1123"/>
  <c r="E1123"/>
  <c r="D1123"/>
  <c r="L1122"/>
  <c r="K1122"/>
  <c r="J1122"/>
  <c r="I1122"/>
  <c r="H1122"/>
  <c r="G1122"/>
  <c r="F1122"/>
  <c r="E1122"/>
  <c r="D1122"/>
  <c r="L1121"/>
  <c r="K1121"/>
  <c r="J1121"/>
  <c r="I1121"/>
  <c r="H1121"/>
  <c r="G1121"/>
  <c r="F1121"/>
  <c r="E1121"/>
  <c r="D1121"/>
  <c r="L1120"/>
  <c r="K1120"/>
  <c r="J1120"/>
  <c r="I1120"/>
  <c r="H1120"/>
  <c r="G1120"/>
  <c r="F1120"/>
  <c r="E1120"/>
  <c r="D1120"/>
  <c r="L1119"/>
  <c r="K1119"/>
  <c r="J1119"/>
  <c r="I1119"/>
  <c r="H1119"/>
  <c r="G1119"/>
  <c r="F1119"/>
  <c r="E1119"/>
  <c r="D1119"/>
  <c r="L1118"/>
  <c r="K1118"/>
  <c r="J1118"/>
  <c r="I1118"/>
  <c r="H1118"/>
  <c r="G1118"/>
  <c r="F1118"/>
  <c r="E1118"/>
  <c r="D1118"/>
  <c r="L1117"/>
  <c r="K1117"/>
  <c r="J1117"/>
  <c r="I1117"/>
  <c r="H1117"/>
  <c r="G1117"/>
  <c r="F1117"/>
  <c r="E1117"/>
  <c r="D1117"/>
  <c r="L1116"/>
  <c r="K1116"/>
  <c r="J1116"/>
  <c r="I1116"/>
  <c r="H1116"/>
  <c r="G1116"/>
  <c r="F1116"/>
  <c r="E1116"/>
  <c r="D1116"/>
  <c r="L1115"/>
  <c r="K1115"/>
  <c r="J1115"/>
  <c r="I1115"/>
  <c r="H1115"/>
  <c r="G1115"/>
  <c r="F1115"/>
  <c r="E1115"/>
  <c r="D1115"/>
  <c r="L1114"/>
  <c r="K1114"/>
  <c r="J1114"/>
  <c r="I1114"/>
  <c r="H1114"/>
  <c r="G1114"/>
  <c r="F1114"/>
  <c r="E1114"/>
  <c r="D1114"/>
  <c r="L1113"/>
  <c r="K1113"/>
  <c r="J1113"/>
  <c r="I1113"/>
  <c r="H1113"/>
  <c r="G1113"/>
  <c r="F1113"/>
  <c r="E1113"/>
  <c r="D1113"/>
  <c r="L1112"/>
  <c r="K1112"/>
  <c r="J1112"/>
  <c r="I1112"/>
  <c r="H1112"/>
  <c r="G1112"/>
  <c r="F1112"/>
  <c r="E1112"/>
  <c r="D1112"/>
  <c r="L1111"/>
  <c r="K1111"/>
  <c r="J1111"/>
  <c r="I1111"/>
  <c r="H1111"/>
  <c r="G1111"/>
  <c r="F1111"/>
  <c r="E1111"/>
  <c r="D1111"/>
  <c r="L1110"/>
  <c r="K1110"/>
  <c r="J1110"/>
  <c r="I1110"/>
  <c r="H1110"/>
  <c r="G1110"/>
  <c r="F1110"/>
  <c r="E1110"/>
  <c r="D1110"/>
  <c r="L1109"/>
  <c r="K1109"/>
  <c r="J1109"/>
  <c r="I1109"/>
  <c r="H1109"/>
  <c r="G1109"/>
  <c r="F1109"/>
  <c r="E1109"/>
  <c r="D1109"/>
  <c r="L1108"/>
  <c r="K1108"/>
  <c r="J1108"/>
  <c r="I1108"/>
  <c r="H1108"/>
  <c r="G1108"/>
  <c r="F1108"/>
  <c r="E1108"/>
  <c r="D1108"/>
  <c r="L1107"/>
  <c r="K1107"/>
  <c r="J1107"/>
  <c r="I1107"/>
  <c r="H1107"/>
  <c r="G1107"/>
  <c r="F1107"/>
  <c r="E1107"/>
  <c r="D1107"/>
  <c r="L1106"/>
  <c r="K1106"/>
  <c r="J1106"/>
  <c r="I1106"/>
  <c r="H1106"/>
  <c r="G1106"/>
  <c r="F1106"/>
  <c r="E1106"/>
  <c r="D1106"/>
  <c r="L1105"/>
  <c r="K1105"/>
  <c r="J1105"/>
  <c r="I1105"/>
  <c r="H1105"/>
  <c r="G1105"/>
  <c r="F1105"/>
  <c r="E1105"/>
  <c r="D1105"/>
  <c r="L1104"/>
  <c r="K1104"/>
  <c r="J1104"/>
  <c r="I1104"/>
  <c r="H1104"/>
  <c r="G1104"/>
  <c r="F1104"/>
  <c r="E1104"/>
  <c r="D1104"/>
  <c r="L1103"/>
  <c r="K1103"/>
  <c r="J1103"/>
  <c r="I1103"/>
  <c r="H1103"/>
  <c r="G1103"/>
  <c r="F1103"/>
  <c r="E1103"/>
  <c r="D1103"/>
  <c r="L1102"/>
  <c r="K1102"/>
  <c r="J1102"/>
  <c r="I1102"/>
  <c r="H1102"/>
  <c r="G1102"/>
  <c r="F1102"/>
  <c r="E1102"/>
  <c r="D1102"/>
  <c r="L1101"/>
  <c r="K1101"/>
  <c r="J1101"/>
  <c r="I1101"/>
  <c r="H1101"/>
  <c r="G1101"/>
  <c r="F1101"/>
  <c r="E1101"/>
  <c r="D1101"/>
  <c r="L1100"/>
  <c r="K1100"/>
  <c r="J1100"/>
  <c r="I1100"/>
  <c r="H1100"/>
  <c r="G1100"/>
  <c r="F1100"/>
  <c r="E1100"/>
  <c r="D1100"/>
  <c r="L1099"/>
  <c r="K1099"/>
  <c r="J1099"/>
  <c r="I1099"/>
  <c r="H1099"/>
  <c r="G1099"/>
  <c r="F1099"/>
  <c r="E1099"/>
  <c r="D1099"/>
  <c r="L1098"/>
  <c r="K1098"/>
  <c r="J1098"/>
  <c r="I1098"/>
  <c r="H1098"/>
  <c r="G1098"/>
  <c r="F1098"/>
  <c r="E1098"/>
  <c r="D1098"/>
  <c r="L1097"/>
  <c r="K1097"/>
  <c r="J1097"/>
  <c r="I1097"/>
  <c r="H1097"/>
  <c r="G1097"/>
  <c r="F1097"/>
  <c r="E1097"/>
  <c r="D1097"/>
  <c r="L1096"/>
  <c r="K1096"/>
  <c r="J1096"/>
  <c r="I1096"/>
  <c r="H1096"/>
  <c r="G1096"/>
  <c r="F1096"/>
  <c r="E1096"/>
  <c r="D1096"/>
  <c r="L1095"/>
  <c r="K1095"/>
  <c r="J1095"/>
  <c r="I1095"/>
  <c r="H1095"/>
  <c r="G1095"/>
  <c r="F1095"/>
  <c r="E1095"/>
  <c r="D1095"/>
  <c r="L1094"/>
  <c r="K1094"/>
  <c r="J1094"/>
  <c r="I1094"/>
  <c r="H1094"/>
  <c r="G1094"/>
  <c r="F1094"/>
  <c r="E1094"/>
  <c r="D1094"/>
  <c r="L1093"/>
  <c r="K1093"/>
  <c r="J1093"/>
  <c r="I1093"/>
  <c r="H1093"/>
  <c r="G1093"/>
  <c r="F1093"/>
  <c r="E1093"/>
  <c r="D1093"/>
  <c r="L1092"/>
  <c r="K1092"/>
  <c r="J1092"/>
  <c r="I1092"/>
  <c r="H1092"/>
  <c r="G1092"/>
  <c r="F1092"/>
  <c r="E1092"/>
  <c r="D1092"/>
  <c r="L1091"/>
  <c r="K1091"/>
  <c r="J1091"/>
  <c r="I1091"/>
  <c r="H1091"/>
  <c r="G1091"/>
  <c r="F1091"/>
  <c r="E1091"/>
  <c r="D1091"/>
  <c r="L1090"/>
  <c r="K1090"/>
  <c r="J1090"/>
  <c r="I1090"/>
  <c r="H1090"/>
  <c r="G1090"/>
  <c r="F1090"/>
  <c r="E1090"/>
  <c r="D1090"/>
  <c r="L1089"/>
  <c r="K1089"/>
  <c r="J1089"/>
  <c r="I1089"/>
  <c r="H1089"/>
  <c r="G1089"/>
  <c r="F1089"/>
  <c r="E1089"/>
  <c r="D1089"/>
  <c r="L1088"/>
  <c r="K1088"/>
  <c r="J1088"/>
  <c r="I1088"/>
  <c r="H1088"/>
  <c r="G1088"/>
  <c r="F1088"/>
  <c r="E1088"/>
  <c r="D1088"/>
  <c r="L1087"/>
  <c r="K1087"/>
  <c r="J1087"/>
  <c r="I1087"/>
  <c r="H1087"/>
  <c r="G1087"/>
  <c r="F1087"/>
  <c r="E1087"/>
  <c r="D1087"/>
  <c r="L1086"/>
  <c r="K1086"/>
  <c r="J1086"/>
  <c r="I1086"/>
  <c r="H1086"/>
  <c r="G1086"/>
  <c r="F1086"/>
  <c r="E1086"/>
  <c r="D1086"/>
  <c r="L1085"/>
  <c r="K1085"/>
  <c r="J1085"/>
  <c r="I1085"/>
  <c r="H1085"/>
  <c r="G1085"/>
  <c r="F1085"/>
  <c r="E1085"/>
  <c r="D1085"/>
  <c r="L1084"/>
  <c r="K1084"/>
  <c r="J1084"/>
  <c r="I1084"/>
  <c r="H1084"/>
  <c r="G1084"/>
  <c r="F1084"/>
  <c r="E1084"/>
  <c r="D1084"/>
  <c r="L1083"/>
  <c r="K1083"/>
  <c r="J1083"/>
  <c r="I1083"/>
  <c r="H1083"/>
  <c r="G1083"/>
  <c r="F1083"/>
  <c r="E1083"/>
  <c r="D1083"/>
  <c r="L1082"/>
  <c r="K1082"/>
  <c r="J1082"/>
  <c r="I1082"/>
  <c r="H1082"/>
  <c r="G1082"/>
  <c r="F1082"/>
  <c r="E1082"/>
  <c r="D1082"/>
  <c r="L1081"/>
  <c r="K1081"/>
  <c r="J1081"/>
  <c r="I1081"/>
  <c r="H1081"/>
  <c r="G1081"/>
  <c r="F1081"/>
  <c r="E1081"/>
  <c r="D1081"/>
  <c r="L1080"/>
  <c r="K1080"/>
  <c r="J1080"/>
  <c r="I1080"/>
  <c r="H1080"/>
  <c r="G1080"/>
  <c r="F1080"/>
  <c r="E1080"/>
  <c r="D1080"/>
  <c r="L1079"/>
  <c r="K1079"/>
  <c r="J1079"/>
  <c r="I1079"/>
  <c r="H1079"/>
  <c r="G1079"/>
  <c r="F1079"/>
  <c r="E1079"/>
  <c r="D1079"/>
  <c r="L1078"/>
  <c r="K1078"/>
  <c r="J1078"/>
  <c r="I1078"/>
  <c r="H1078"/>
  <c r="G1078"/>
  <c r="F1078"/>
  <c r="E1078"/>
  <c r="D1078"/>
  <c r="L1077"/>
  <c r="K1077"/>
  <c r="J1077"/>
  <c r="I1077"/>
  <c r="H1077"/>
  <c r="G1077"/>
  <c r="F1077"/>
  <c r="E1077"/>
  <c r="D1077"/>
  <c r="L1076"/>
  <c r="K1076"/>
  <c r="J1076"/>
  <c r="I1076"/>
  <c r="H1076"/>
  <c r="G1076"/>
  <c r="F1076"/>
  <c r="E1076"/>
  <c r="D1076"/>
  <c r="L1075"/>
  <c r="K1075"/>
  <c r="J1075"/>
  <c r="I1075"/>
  <c r="H1075"/>
  <c r="G1075"/>
  <c r="F1075"/>
  <c r="E1075"/>
  <c r="D1075"/>
  <c r="L1074"/>
  <c r="K1074"/>
  <c r="J1074"/>
  <c r="I1074"/>
  <c r="H1074"/>
  <c r="G1074"/>
  <c r="F1074"/>
  <c r="E1074"/>
  <c r="D1074"/>
  <c r="L1073"/>
  <c r="K1073"/>
  <c r="J1073"/>
  <c r="I1073"/>
  <c r="H1073"/>
  <c r="G1073"/>
  <c r="F1073"/>
  <c r="E1073"/>
  <c r="D1073"/>
  <c r="L1072"/>
  <c r="K1072"/>
  <c r="J1072"/>
  <c r="I1072"/>
  <c r="H1072"/>
  <c r="G1072"/>
  <c r="F1072"/>
  <c r="E1072"/>
  <c r="D1072"/>
  <c r="L1071"/>
  <c r="K1071"/>
  <c r="J1071"/>
  <c r="I1071"/>
  <c r="H1071"/>
  <c r="G1071"/>
  <c r="F1071"/>
  <c r="E1071"/>
  <c r="D1071"/>
  <c r="L1070"/>
  <c r="K1070"/>
  <c r="J1070"/>
  <c r="I1070"/>
  <c r="H1070"/>
  <c r="G1070"/>
  <c r="F1070"/>
  <c r="E1070"/>
  <c r="D1070"/>
  <c r="L1069"/>
  <c r="K1069"/>
  <c r="J1069"/>
  <c r="I1069"/>
  <c r="H1069"/>
  <c r="G1069"/>
  <c r="F1069"/>
  <c r="E1069"/>
  <c r="D1069"/>
  <c r="L1068"/>
  <c r="K1068"/>
  <c r="J1068"/>
  <c r="I1068"/>
  <c r="H1068"/>
  <c r="G1068"/>
  <c r="F1068"/>
  <c r="E1068"/>
  <c r="D1068"/>
  <c r="L1067"/>
  <c r="K1067"/>
  <c r="J1067"/>
  <c r="I1067"/>
  <c r="H1067"/>
  <c r="G1067"/>
  <c r="F1067"/>
  <c r="E1067"/>
  <c r="D1067"/>
  <c r="L1066"/>
  <c r="K1066"/>
  <c r="J1066"/>
  <c r="I1066"/>
  <c r="H1066"/>
  <c r="G1066"/>
  <c r="F1066"/>
  <c r="E1066"/>
  <c r="D1066"/>
  <c r="L1065"/>
  <c r="K1065"/>
  <c r="J1065"/>
  <c r="I1065"/>
  <c r="H1065"/>
  <c r="G1065"/>
  <c r="F1065"/>
  <c r="E1065"/>
  <c r="D1065"/>
  <c r="L1064"/>
  <c r="K1064"/>
  <c r="J1064"/>
  <c r="I1064"/>
  <c r="H1064"/>
  <c r="G1064"/>
  <c r="F1064"/>
  <c r="E1064"/>
  <c r="D1064"/>
  <c r="L1063"/>
  <c r="K1063"/>
  <c r="J1063"/>
  <c r="I1063"/>
  <c r="H1063"/>
  <c r="G1063"/>
  <c r="F1063"/>
  <c r="E1063"/>
  <c r="D1063"/>
  <c r="L1062"/>
  <c r="K1062"/>
  <c r="J1062"/>
  <c r="I1062"/>
  <c r="H1062"/>
  <c r="G1062"/>
  <c r="F1062"/>
  <c r="E1062"/>
  <c r="D1062"/>
  <c r="L1061"/>
  <c r="K1061"/>
  <c r="J1061"/>
  <c r="I1061"/>
  <c r="H1061"/>
  <c r="G1061"/>
  <c r="F1061"/>
  <c r="E1061"/>
  <c r="D1061"/>
  <c r="L1060"/>
  <c r="K1060"/>
  <c r="J1060"/>
  <c r="I1060"/>
  <c r="H1060"/>
  <c r="G1060"/>
  <c r="F1060"/>
  <c r="E1060"/>
  <c r="D1060"/>
  <c r="L1059"/>
  <c r="K1059"/>
  <c r="J1059"/>
  <c r="I1059"/>
  <c r="H1059"/>
  <c r="G1059"/>
  <c r="F1059"/>
  <c r="E1059"/>
  <c r="D1059"/>
  <c r="L1058"/>
  <c r="K1058"/>
  <c r="J1058"/>
  <c r="I1058"/>
  <c r="H1058"/>
  <c r="G1058"/>
  <c r="F1058"/>
  <c r="E1058"/>
  <c r="D1058"/>
  <c r="L1057"/>
  <c r="K1057"/>
  <c r="J1057"/>
  <c r="I1057"/>
  <c r="H1057"/>
  <c r="G1057"/>
  <c r="F1057"/>
  <c r="E1057"/>
  <c r="D1057"/>
  <c r="L1056"/>
  <c r="K1056"/>
  <c r="J1056"/>
  <c r="I1056"/>
  <c r="H1056"/>
  <c r="G1056"/>
  <c r="F1056"/>
  <c r="E1056"/>
  <c r="D1056"/>
  <c r="L1055"/>
  <c r="K1055"/>
  <c r="J1055"/>
  <c r="I1055"/>
  <c r="H1055"/>
  <c r="G1055"/>
  <c r="F1055"/>
  <c r="E1055"/>
  <c r="D1055"/>
  <c r="L1054"/>
  <c r="K1054"/>
  <c r="J1054"/>
  <c r="I1054"/>
  <c r="H1054"/>
  <c r="G1054"/>
  <c r="F1054"/>
  <c r="E1054"/>
  <c r="D1054"/>
  <c r="L1053"/>
  <c r="K1053"/>
  <c r="J1053"/>
  <c r="I1053"/>
  <c r="H1053"/>
  <c r="G1053"/>
  <c r="F1053"/>
  <c r="E1053"/>
  <c r="D1053"/>
  <c r="L1052"/>
  <c r="K1052"/>
  <c r="J1052"/>
  <c r="I1052"/>
  <c r="H1052"/>
  <c r="G1052"/>
  <c r="F1052"/>
  <c r="E1052"/>
  <c r="D1052"/>
  <c r="L1051"/>
  <c r="K1051"/>
  <c r="J1051"/>
  <c r="I1051"/>
  <c r="H1051"/>
  <c r="G1051"/>
  <c r="F1051"/>
  <c r="E1051"/>
  <c r="D1051"/>
  <c r="L1050"/>
  <c r="K1050"/>
  <c r="J1050"/>
  <c r="I1050"/>
  <c r="H1050"/>
  <c r="G1050"/>
  <c r="F1050"/>
  <c r="E1050"/>
  <c r="D1050"/>
  <c r="L1049"/>
  <c r="K1049"/>
  <c r="J1049"/>
  <c r="I1049"/>
  <c r="H1049"/>
  <c r="G1049"/>
  <c r="F1049"/>
  <c r="E1049"/>
  <c r="D1049"/>
  <c r="L1048"/>
  <c r="K1048"/>
  <c r="J1048"/>
  <c r="I1048"/>
  <c r="H1048"/>
  <c r="G1048"/>
  <c r="F1048"/>
  <c r="E1048"/>
  <c r="D1048"/>
  <c r="L1047"/>
  <c r="K1047"/>
  <c r="J1047"/>
  <c r="I1047"/>
  <c r="H1047"/>
  <c r="G1047"/>
  <c r="F1047"/>
  <c r="E1047"/>
  <c r="D1047"/>
  <c r="L1046"/>
  <c r="K1046"/>
  <c r="J1046"/>
  <c r="I1046"/>
  <c r="H1046"/>
  <c r="G1046"/>
  <c r="F1046"/>
  <c r="E1046"/>
  <c r="D1046"/>
  <c r="L1045"/>
  <c r="K1045"/>
  <c r="J1045"/>
  <c r="I1045"/>
  <c r="H1045"/>
  <c r="G1045"/>
  <c r="F1045"/>
  <c r="E1045"/>
  <c r="D1045"/>
  <c r="L1044"/>
  <c r="K1044"/>
  <c r="J1044"/>
  <c r="I1044"/>
  <c r="H1044"/>
  <c r="G1044"/>
  <c r="F1044"/>
  <c r="E1044"/>
  <c r="D1044"/>
  <c r="L1043"/>
  <c r="K1043"/>
  <c r="J1043"/>
  <c r="I1043"/>
  <c r="H1043"/>
  <c r="G1043"/>
  <c r="F1043"/>
  <c r="E1043"/>
  <c r="D1043"/>
  <c r="L1042"/>
  <c r="K1042"/>
  <c r="J1042"/>
  <c r="I1042"/>
  <c r="H1042"/>
  <c r="G1042"/>
  <c r="F1042"/>
  <c r="E1042"/>
  <c r="D1042"/>
  <c r="L1041"/>
  <c r="K1041"/>
  <c r="J1041"/>
  <c r="I1041"/>
  <c r="H1041"/>
  <c r="G1041"/>
  <c r="F1041"/>
  <c r="E1041"/>
  <c r="D1041"/>
  <c r="L1040"/>
  <c r="K1040"/>
  <c r="J1040"/>
  <c r="I1040"/>
  <c r="H1040"/>
  <c r="G1040"/>
  <c r="F1040"/>
  <c r="E1040"/>
  <c r="D1040"/>
  <c r="L1039"/>
  <c r="K1039"/>
  <c r="J1039"/>
  <c r="I1039"/>
  <c r="H1039"/>
  <c r="G1039"/>
  <c r="F1039"/>
  <c r="E1039"/>
  <c r="D1039"/>
  <c r="L1038"/>
  <c r="K1038"/>
  <c r="J1038"/>
  <c r="I1038"/>
  <c r="H1038"/>
  <c r="G1038"/>
  <c r="F1038"/>
  <c r="E1038"/>
  <c r="D1038"/>
  <c r="L1037"/>
  <c r="K1037"/>
  <c r="J1037"/>
  <c r="I1037"/>
  <c r="H1037"/>
  <c r="G1037"/>
  <c r="F1037"/>
  <c r="E1037"/>
  <c r="D1037"/>
  <c r="L1036"/>
  <c r="K1036"/>
  <c r="J1036"/>
  <c r="I1036"/>
  <c r="H1036"/>
  <c r="G1036"/>
  <c r="F1036"/>
  <c r="E1036"/>
  <c r="D1036"/>
  <c r="L1035"/>
  <c r="K1035"/>
  <c r="J1035"/>
  <c r="I1035"/>
  <c r="H1035"/>
  <c r="G1035"/>
  <c r="F1035"/>
  <c r="E1035"/>
  <c r="D1035"/>
  <c r="L1034"/>
  <c r="K1034"/>
  <c r="J1034"/>
  <c r="I1034"/>
  <c r="H1034"/>
  <c r="G1034"/>
  <c r="F1034"/>
  <c r="E1034"/>
  <c r="D1034"/>
  <c r="L1033"/>
  <c r="K1033"/>
  <c r="J1033"/>
  <c r="I1033"/>
  <c r="H1033"/>
  <c r="G1033"/>
  <c r="F1033"/>
  <c r="E1033"/>
  <c r="D1033"/>
  <c r="L1032"/>
  <c r="K1032"/>
  <c r="J1032"/>
  <c r="I1032"/>
  <c r="H1032"/>
  <c r="G1032"/>
  <c r="F1032"/>
  <c r="E1032"/>
  <c r="D1032"/>
  <c r="L1031"/>
  <c r="K1031"/>
  <c r="J1031"/>
  <c r="I1031"/>
  <c r="H1031"/>
  <c r="G1031"/>
  <c r="F1031"/>
  <c r="E1031"/>
  <c r="D1031"/>
  <c r="L1030"/>
  <c r="K1030"/>
  <c r="J1030"/>
  <c r="I1030"/>
  <c r="H1030"/>
  <c r="G1030"/>
  <c r="F1030"/>
  <c r="E1030"/>
  <c r="D1030"/>
  <c r="L1029"/>
  <c r="K1029"/>
  <c r="J1029"/>
  <c r="I1029"/>
  <c r="H1029"/>
  <c r="G1029"/>
  <c r="F1029"/>
  <c r="E1029"/>
  <c r="D1029"/>
  <c r="L1028"/>
  <c r="K1028"/>
  <c r="J1028"/>
  <c r="I1028"/>
  <c r="H1028"/>
  <c r="G1028"/>
  <c r="F1028"/>
  <c r="E1028"/>
  <c r="D1028"/>
  <c r="L1027"/>
  <c r="K1027"/>
  <c r="J1027"/>
  <c r="I1027"/>
  <c r="H1027"/>
  <c r="G1027"/>
  <c r="F1027"/>
  <c r="E1027"/>
  <c r="D1027"/>
  <c r="L1026"/>
  <c r="K1026"/>
  <c r="J1026"/>
  <c r="I1026"/>
  <c r="H1026"/>
  <c r="G1026"/>
  <c r="F1026"/>
  <c r="E1026"/>
  <c r="D1026"/>
  <c r="L1025"/>
  <c r="K1025"/>
  <c r="J1025"/>
  <c r="I1025"/>
  <c r="H1025"/>
  <c r="G1025"/>
  <c r="F1025"/>
  <c r="E1025"/>
  <c r="D1025"/>
  <c r="L1024"/>
  <c r="K1024"/>
  <c r="J1024"/>
  <c r="I1024"/>
  <c r="H1024"/>
  <c r="G1024"/>
  <c r="F1024"/>
  <c r="E1024"/>
  <c r="D1024"/>
  <c r="L1023"/>
  <c r="K1023"/>
  <c r="J1023"/>
  <c r="I1023"/>
  <c r="H1023"/>
  <c r="G1023"/>
  <c r="F1023"/>
  <c r="E1023"/>
  <c r="D1023"/>
  <c r="L1022"/>
  <c r="K1022"/>
  <c r="J1022"/>
  <c r="I1022"/>
  <c r="H1022"/>
  <c r="G1022"/>
  <c r="F1022"/>
  <c r="E1022"/>
  <c r="D1022"/>
  <c r="L1021"/>
  <c r="K1021"/>
  <c r="J1021"/>
  <c r="I1021"/>
  <c r="H1021"/>
  <c r="G1021"/>
  <c r="F1021"/>
  <c r="E1021"/>
  <c r="D1021"/>
  <c r="L1020"/>
  <c r="K1020"/>
  <c r="J1020"/>
  <c r="I1020"/>
  <c r="H1020"/>
  <c r="G1020"/>
  <c r="F1020"/>
  <c r="E1020"/>
  <c r="D1020"/>
  <c r="L1019"/>
  <c r="K1019"/>
  <c r="J1019"/>
  <c r="I1019"/>
  <c r="H1019"/>
  <c r="G1019"/>
  <c r="F1019"/>
  <c r="E1019"/>
  <c r="D1019"/>
  <c r="L1018"/>
  <c r="K1018"/>
  <c r="J1018"/>
  <c r="I1018"/>
  <c r="H1018"/>
  <c r="G1018"/>
  <c r="F1018"/>
  <c r="E1018"/>
  <c r="D1018"/>
  <c r="L1017"/>
  <c r="K1017"/>
  <c r="J1017"/>
  <c r="I1017"/>
  <c r="H1017"/>
  <c r="G1017"/>
  <c r="F1017"/>
  <c r="E1017"/>
  <c r="D1017"/>
  <c r="L1016"/>
  <c r="K1016"/>
  <c r="J1016"/>
  <c r="I1016"/>
  <c r="H1016"/>
  <c r="G1016"/>
  <c r="F1016"/>
  <c r="E1016"/>
  <c r="D1016"/>
  <c r="L1015"/>
  <c r="K1015"/>
  <c r="J1015"/>
  <c r="I1015"/>
  <c r="H1015"/>
  <c r="G1015"/>
  <c r="F1015"/>
  <c r="E1015"/>
  <c r="D1015"/>
  <c r="L1014"/>
  <c r="K1014"/>
  <c r="J1014"/>
  <c r="I1014"/>
  <c r="H1014"/>
  <c r="G1014"/>
  <c r="F1014"/>
  <c r="E1014"/>
  <c r="D1014"/>
  <c r="L1013"/>
  <c r="K1013"/>
  <c r="J1013"/>
  <c r="I1013"/>
  <c r="H1013"/>
  <c r="G1013"/>
  <c r="F1013"/>
  <c r="E1013"/>
  <c r="D1013"/>
  <c r="L1012"/>
  <c r="K1012"/>
  <c r="J1012"/>
  <c r="I1012"/>
  <c r="H1012"/>
  <c r="G1012"/>
  <c r="F1012"/>
  <c r="E1012"/>
  <c r="D1012"/>
  <c r="L1011"/>
  <c r="K1011"/>
  <c r="J1011"/>
  <c r="I1011"/>
  <c r="H1011"/>
  <c r="G1011"/>
  <c r="F1011"/>
  <c r="E1011"/>
  <c r="D1011"/>
  <c r="L1010"/>
  <c r="K1010"/>
  <c r="J1010"/>
  <c r="I1010"/>
  <c r="H1010"/>
  <c r="G1010"/>
  <c r="F1010"/>
  <c r="E1010"/>
  <c r="D1010"/>
  <c r="L1009"/>
  <c r="K1009"/>
  <c r="J1009"/>
  <c r="I1009"/>
  <c r="H1009"/>
  <c r="G1009"/>
  <c r="F1009"/>
  <c r="E1009"/>
  <c r="D1009"/>
  <c r="L1008"/>
  <c r="K1008"/>
  <c r="J1008"/>
  <c r="I1008"/>
  <c r="H1008"/>
  <c r="G1008"/>
  <c r="F1008"/>
  <c r="E1008"/>
  <c r="D1008"/>
  <c r="L1007"/>
  <c r="K1007"/>
  <c r="J1007"/>
  <c r="I1007"/>
  <c r="H1007"/>
  <c r="G1007"/>
  <c r="F1007"/>
  <c r="E1007"/>
  <c r="D1007"/>
  <c r="L1006"/>
  <c r="K1006"/>
  <c r="J1006"/>
  <c r="I1006"/>
  <c r="H1006"/>
  <c r="G1006"/>
  <c r="F1006"/>
  <c r="E1006"/>
  <c r="D1006"/>
  <c r="L1005"/>
  <c r="K1005"/>
  <c r="J1005"/>
  <c r="I1005"/>
  <c r="H1005"/>
  <c r="G1005"/>
  <c r="F1005"/>
  <c r="E1005"/>
  <c r="D1005"/>
  <c r="L1004"/>
  <c r="K1004"/>
  <c r="J1004"/>
  <c r="I1004"/>
  <c r="H1004"/>
  <c r="G1004"/>
  <c r="F1004"/>
  <c r="E1004"/>
  <c r="D1004"/>
  <c r="L1003"/>
  <c r="K1003"/>
  <c r="J1003"/>
  <c r="I1003"/>
  <c r="H1003"/>
  <c r="G1003"/>
  <c r="F1003"/>
  <c r="E1003"/>
  <c r="D1003"/>
  <c r="L1002"/>
  <c r="K1002"/>
  <c r="J1002"/>
  <c r="I1002"/>
  <c r="H1002"/>
  <c r="G1002"/>
  <c r="F1002"/>
  <c r="E1002"/>
  <c r="D1002"/>
  <c r="L1001"/>
  <c r="K1001"/>
  <c r="J1001"/>
  <c r="I1001"/>
  <c r="H1001"/>
  <c r="G1001"/>
  <c r="F1001"/>
  <c r="E1001"/>
  <c r="D1001"/>
  <c r="L1000"/>
  <c r="K1000"/>
  <c r="J1000"/>
  <c r="I1000"/>
  <c r="H1000"/>
  <c r="G1000"/>
  <c r="F1000"/>
  <c r="E1000"/>
  <c r="D1000"/>
  <c r="L999"/>
  <c r="K999"/>
  <c r="J999"/>
  <c r="I999"/>
  <c r="H999"/>
  <c r="G999"/>
  <c r="F999"/>
  <c r="E999"/>
  <c r="D999"/>
  <c r="L998"/>
  <c r="K998"/>
  <c r="J998"/>
  <c r="I998"/>
  <c r="H998"/>
  <c r="G998"/>
  <c r="F998"/>
  <c r="E998"/>
  <c r="D998"/>
  <c r="L997"/>
  <c r="K997"/>
  <c r="J997"/>
  <c r="I997"/>
  <c r="H997"/>
  <c r="G997"/>
  <c r="F997"/>
  <c r="E997"/>
  <c r="D997"/>
  <c r="L996"/>
  <c r="K996"/>
  <c r="J996"/>
  <c r="I996"/>
  <c r="H996"/>
  <c r="G996"/>
  <c r="F996"/>
  <c r="E996"/>
  <c r="D996"/>
  <c r="L995"/>
  <c r="K995"/>
  <c r="J995"/>
  <c r="I995"/>
  <c r="H995"/>
  <c r="G995"/>
  <c r="F995"/>
  <c r="E995"/>
  <c r="D995"/>
  <c r="L994"/>
  <c r="K994"/>
  <c r="J994"/>
  <c r="I994"/>
  <c r="H994"/>
  <c r="G994"/>
  <c r="F994"/>
  <c r="E994"/>
  <c r="D994"/>
  <c r="L993"/>
  <c r="K993"/>
  <c r="J993"/>
  <c r="I993"/>
  <c r="H993"/>
  <c r="G993"/>
  <c r="F993"/>
  <c r="E993"/>
  <c r="D993"/>
  <c r="L992"/>
  <c r="K992"/>
  <c r="J992"/>
  <c r="I992"/>
  <c r="H992"/>
  <c r="G992"/>
  <c r="F992"/>
  <c r="E992"/>
  <c r="D992"/>
  <c r="L991"/>
  <c r="K991"/>
  <c r="J991"/>
  <c r="I991"/>
  <c r="H991"/>
  <c r="G991"/>
  <c r="F991"/>
  <c r="E991"/>
  <c r="D991"/>
  <c r="L990"/>
  <c r="K990"/>
  <c r="J990"/>
  <c r="I990"/>
  <c r="H990"/>
  <c r="G990"/>
  <c r="F990"/>
  <c r="E990"/>
  <c r="D990"/>
  <c r="L989"/>
  <c r="K989"/>
  <c r="J989"/>
  <c r="I989"/>
  <c r="H989"/>
  <c r="G989"/>
  <c r="F989"/>
  <c r="E989"/>
  <c r="D989"/>
  <c r="L988"/>
  <c r="K988"/>
  <c r="J988"/>
  <c r="I988"/>
  <c r="H988"/>
  <c r="G988"/>
  <c r="F988"/>
  <c r="E988"/>
  <c r="D988"/>
  <c r="L987"/>
  <c r="K987"/>
  <c r="J987"/>
  <c r="I987"/>
  <c r="H987"/>
  <c r="G987"/>
  <c r="F987"/>
  <c r="E987"/>
  <c r="D987"/>
  <c r="L986"/>
  <c r="K986"/>
  <c r="J986"/>
  <c r="I986"/>
  <c r="H986"/>
  <c r="G986"/>
  <c r="F986"/>
  <c r="E986"/>
  <c r="D986"/>
  <c r="L985"/>
  <c r="K985"/>
  <c r="J985"/>
  <c r="I985"/>
  <c r="H985"/>
  <c r="G985"/>
  <c r="F985"/>
  <c r="E985"/>
  <c r="D985"/>
  <c r="L984"/>
  <c r="K984"/>
  <c r="J984"/>
  <c r="I984"/>
  <c r="H984"/>
  <c r="G984"/>
  <c r="F984"/>
  <c r="E984"/>
  <c r="D984"/>
  <c r="L983"/>
  <c r="K983"/>
  <c r="J983"/>
  <c r="I983"/>
  <c r="H983"/>
  <c r="G983"/>
  <c r="F983"/>
  <c r="E983"/>
  <c r="D983"/>
  <c r="L982"/>
  <c r="K982"/>
  <c r="J982"/>
  <c r="I982"/>
  <c r="H982"/>
  <c r="G982"/>
  <c r="F982"/>
  <c r="E982"/>
  <c r="D982"/>
  <c r="L981"/>
  <c r="K981"/>
  <c r="J981"/>
  <c r="I981"/>
  <c r="H981"/>
  <c r="G981"/>
  <c r="F981"/>
  <c r="E981"/>
  <c r="D981"/>
  <c r="L980"/>
  <c r="K980"/>
  <c r="J980"/>
  <c r="I980"/>
  <c r="H980"/>
  <c r="G980"/>
  <c r="F980"/>
  <c r="E980"/>
  <c r="D980"/>
  <c r="L979"/>
  <c r="K979"/>
  <c r="J979"/>
  <c r="I979"/>
  <c r="H979"/>
  <c r="G979"/>
  <c r="F979"/>
  <c r="E979"/>
  <c r="D979"/>
  <c r="L978"/>
  <c r="K978"/>
  <c r="J978"/>
  <c r="I978"/>
  <c r="H978"/>
  <c r="G978"/>
  <c r="F978"/>
  <c r="E978"/>
  <c r="D978"/>
  <c r="L977"/>
  <c r="K977"/>
  <c r="J977"/>
  <c r="I977"/>
  <c r="H977"/>
  <c r="G977"/>
  <c r="F977"/>
  <c r="E977"/>
  <c r="D977"/>
  <c r="L976"/>
  <c r="K976"/>
  <c r="J976"/>
  <c r="I976"/>
  <c r="H976"/>
  <c r="G976"/>
  <c r="F976"/>
  <c r="E976"/>
  <c r="D976"/>
  <c r="L975"/>
  <c r="K975"/>
  <c r="J975"/>
  <c r="I975"/>
  <c r="H975"/>
  <c r="G975"/>
  <c r="F975"/>
  <c r="E975"/>
  <c r="D975"/>
  <c r="L974"/>
  <c r="K974"/>
  <c r="J974"/>
  <c r="I974"/>
  <c r="H974"/>
  <c r="G974"/>
  <c r="F974"/>
  <c r="E974"/>
  <c r="D974"/>
  <c r="L973"/>
  <c r="K973"/>
  <c r="J973"/>
  <c r="I973"/>
  <c r="H973"/>
  <c r="G973"/>
  <c r="F973"/>
  <c r="E973"/>
  <c r="D973"/>
  <c r="L972"/>
  <c r="K972"/>
  <c r="J972"/>
  <c r="I972"/>
  <c r="H972"/>
  <c r="G972"/>
  <c r="F972"/>
  <c r="E972"/>
  <c r="D972"/>
  <c r="L971"/>
  <c r="K971"/>
  <c r="J971"/>
  <c r="I971"/>
  <c r="H971"/>
  <c r="G971"/>
  <c r="F971"/>
  <c r="E971"/>
  <c r="D971"/>
  <c r="L970"/>
  <c r="K970"/>
  <c r="J970"/>
  <c r="I970"/>
  <c r="H970"/>
  <c r="G970"/>
  <c r="F970"/>
  <c r="E970"/>
  <c r="D970"/>
  <c r="L969"/>
  <c r="K969"/>
  <c r="J969"/>
  <c r="I969"/>
  <c r="H969"/>
  <c r="G969"/>
  <c r="F969"/>
  <c r="E969"/>
  <c r="D969"/>
  <c r="L968"/>
  <c r="K968"/>
  <c r="J968"/>
  <c r="I968"/>
  <c r="H968"/>
  <c r="G968"/>
  <c r="F968"/>
  <c r="E968"/>
  <c r="D968"/>
  <c r="L967"/>
  <c r="K967"/>
  <c r="J967"/>
  <c r="I967"/>
  <c r="H967"/>
  <c r="G967"/>
  <c r="F967"/>
  <c r="E967"/>
  <c r="D967"/>
  <c r="L966"/>
  <c r="K966"/>
  <c r="J966"/>
  <c r="I966"/>
  <c r="H966"/>
  <c r="G966"/>
  <c r="F966"/>
  <c r="E966"/>
  <c r="D966"/>
  <c r="L965"/>
  <c r="K965"/>
  <c r="J965"/>
  <c r="I965"/>
  <c r="H965"/>
  <c r="G965"/>
  <c r="F965"/>
  <c r="E965"/>
  <c r="D965"/>
  <c r="L964"/>
  <c r="K964"/>
  <c r="J964"/>
  <c r="I964"/>
  <c r="H964"/>
  <c r="G964"/>
  <c r="F964"/>
  <c r="E964"/>
  <c r="D964"/>
  <c r="L963"/>
  <c r="K963"/>
  <c r="J963"/>
  <c r="I963"/>
  <c r="H963"/>
  <c r="G963"/>
  <c r="F963"/>
  <c r="E963"/>
  <c r="D963"/>
  <c r="L962"/>
  <c r="K962"/>
  <c r="J962"/>
  <c r="I962"/>
  <c r="H962"/>
  <c r="G962"/>
  <c r="F962"/>
  <c r="E962"/>
  <c r="D962"/>
  <c r="L961"/>
  <c r="K961"/>
  <c r="J961"/>
  <c r="I961"/>
  <c r="H961"/>
  <c r="G961"/>
  <c r="F961"/>
  <c r="E961"/>
  <c r="D961"/>
  <c r="L960"/>
  <c r="K960"/>
  <c r="J960"/>
  <c r="I960"/>
  <c r="H960"/>
  <c r="G960"/>
  <c r="F960"/>
  <c r="E960"/>
  <c r="D960"/>
  <c r="L959"/>
  <c r="K959"/>
  <c r="J959"/>
  <c r="I959"/>
  <c r="H959"/>
  <c r="G959"/>
  <c r="F959"/>
  <c r="E959"/>
  <c r="D959"/>
  <c r="L958"/>
  <c r="K958"/>
  <c r="J958"/>
  <c r="I958"/>
  <c r="H958"/>
  <c r="G958"/>
  <c r="F958"/>
  <c r="E958"/>
  <c r="D958"/>
  <c r="L957"/>
  <c r="K957"/>
  <c r="J957"/>
  <c r="I957"/>
  <c r="H957"/>
  <c r="G957"/>
  <c r="F957"/>
  <c r="E957"/>
  <c r="D957"/>
  <c r="L956"/>
  <c r="K956"/>
  <c r="J956"/>
  <c r="I956"/>
  <c r="H956"/>
  <c r="G956"/>
  <c r="F956"/>
  <c r="E956"/>
  <c r="D956"/>
  <c r="L955"/>
  <c r="K955"/>
  <c r="J955"/>
  <c r="I955"/>
  <c r="H955"/>
  <c r="G955"/>
  <c r="F955"/>
  <c r="E955"/>
  <c r="D955"/>
  <c r="L954"/>
  <c r="K954"/>
  <c r="J954"/>
  <c r="I954"/>
  <c r="H954"/>
  <c r="G954"/>
  <c r="F954"/>
  <c r="E954"/>
  <c r="D954"/>
  <c r="L953"/>
  <c r="K953"/>
  <c r="J953"/>
  <c r="I953"/>
  <c r="H953"/>
  <c r="G953"/>
  <c r="F953"/>
  <c r="E953"/>
  <c r="D953"/>
  <c r="L952"/>
  <c r="K952"/>
  <c r="J952"/>
  <c r="I952"/>
  <c r="H952"/>
  <c r="G952"/>
  <c r="F952"/>
  <c r="E952"/>
  <c r="D952"/>
  <c r="L951"/>
  <c r="K951"/>
  <c r="J951"/>
  <c r="I951"/>
  <c r="H951"/>
  <c r="G951"/>
  <c r="F951"/>
  <c r="E951"/>
  <c r="D951"/>
  <c r="L950"/>
  <c r="K950"/>
  <c r="J950"/>
  <c r="I950"/>
  <c r="H950"/>
  <c r="G950"/>
  <c r="F950"/>
  <c r="E950"/>
  <c r="D950"/>
  <c r="L949"/>
  <c r="K949"/>
  <c r="J949"/>
  <c r="I949"/>
  <c r="H949"/>
  <c r="G949"/>
  <c r="F949"/>
  <c r="E949"/>
  <c r="D949"/>
  <c r="L948"/>
  <c r="K948"/>
  <c r="J948"/>
  <c r="I948"/>
  <c r="H948"/>
  <c r="G948"/>
  <c r="F948"/>
  <c r="E948"/>
  <c r="D948"/>
  <c r="L947"/>
  <c r="K947"/>
  <c r="J947"/>
  <c r="I947"/>
  <c r="H947"/>
  <c r="G947"/>
  <c r="F947"/>
  <c r="E947"/>
  <c r="D947"/>
  <c r="L946"/>
  <c r="K946"/>
  <c r="J946"/>
  <c r="I946"/>
  <c r="H946"/>
  <c r="G946"/>
  <c r="F946"/>
  <c r="E946"/>
  <c r="D946"/>
  <c r="L945"/>
  <c r="K945"/>
  <c r="J945"/>
  <c r="I945"/>
  <c r="H945"/>
  <c r="G945"/>
  <c r="F945"/>
  <c r="E945"/>
  <c r="D945"/>
  <c r="L944"/>
  <c r="K944"/>
  <c r="J944"/>
  <c r="I944"/>
  <c r="H944"/>
  <c r="G944"/>
  <c r="F944"/>
  <c r="E944"/>
  <c r="D944"/>
  <c r="L943"/>
  <c r="K943"/>
  <c r="J943"/>
  <c r="I943"/>
  <c r="H943"/>
  <c r="G943"/>
  <c r="F943"/>
  <c r="E943"/>
  <c r="D943"/>
  <c r="L942"/>
  <c r="K942"/>
  <c r="J942"/>
  <c r="I942"/>
  <c r="H942"/>
  <c r="G942"/>
  <c r="F942"/>
  <c r="E942"/>
  <c r="D942"/>
  <c r="L941"/>
  <c r="K941"/>
  <c r="J941"/>
  <c r="I941"/>
  <c r="H941"/>
  <c r="G941"/>
  <c r="F941"/>
  <c r="E941"/>
  <c r="D941"/>
  <c r="L940"/>
  <c r="K940"/>
  <c r="J940"/>
  <c r="I940"/>
  <c r="H940"/>
  <c r="G940"/>
  <c r="F940"/>
  <c r="E940"/>
  <c r="D940"/>
  <c r="L939"/>
  <c r="K939"/>
  <c r="J939"/>
  <c r="I939"/>
  <c r="H939"/>
  <c r="G939"/>
  <c r="F939"/>
  <c r="E939"/>
  <c r="D939"/>
  <c r="L938"/>
  <c r="K938"/>
  <c r="J938"/>
  <c r="I938"/>
  <c r="H938"/>
  <c r="G938"/>
  <c r="F938"/>
  <c r="E938"/>
  <c r="D938"/>
  <c r="L937"/>
  <c r="K937"/>
  <c r="J937"/>
  <c r="I937"/>
  <c r="H937"/>
  <c r="G937"/>
  <c r="F937"/>
  <c r="E937"/>
  <c r="D937"/>
  <c r="L936"/>
  <c r="K936"/>
  <c r="J936"/>
  <c r="I936"/>
  <c r="H936"/>
  <c r="G936"/>
  <c r="F936"/>
  <c r="E936"/>
  <c r="D936"/>
  <c r="L935"/>
  <c r="K935"/>
  <c r="J935"/>
  <c r="I935"/>
  <c r="H935"/>
  <c r="G935"/>
  <c r="F935"/>
  <c r="E935"/>
  <c r="D935"/>
  <c r="L934"/>
  <c r="K934"/>
  <c r="J934"/>
  <c r="I934"/>
  <c r="H934"/>
  <c r="G934"/>
  <c r="F934"/>
  <c r="E934"/>
  <c r="D934"/>
  <c r="L933"/>
  <c r="K933"/>
  <c r="J933"/>
  <c r="I933"/>
  <c r="H933"/>
  <c r="G933"/>
  <c r="F933"/>
  <c r="E933"/>
  <c r="D933"/>
  <c r="L932"/>
  <c r="K932"/>
  <c r="J932"/>
  <c r="I932"/>
  <c r="H932"/>
  <c r="G932"/>
  <c r="F932"/>
  <c r="E932"/>
  <c r="D932"/>
  <c r="L931"/>
  <c r="K931"/>
  <c r="J931"/>
  <c r="I931"/>
  <c r="H931"/>
  <c r="G931"/>
  <c r="F931"/>
  <c r="E931"/>
  <c r="D931"/>
  <c r="L930"/>
  <c r="K930"/>
  <c r="J930"/>
  <c r="I930"/>
  <c r="H930"/>
  <c r="G930"/>
  <c r="F930"/>
  <c r="E930"/>
  <c r="D930"/>
  <c r="L929"/>
  <c r="K929"/>
  <c r="J929"/>
  <c r="I929"/>
  <c r="H929"/>
  <c r="G929"/>
  <c r="F929"/>
  <c r="E929"/>
  <c r="D929"/>
  <c r="L928"/>
  <c r="K928"/>
  <c r="J928"/>
  <c r="I928"/>
  <c r="H928"/>
  <c r="G928"/>
  <c r="F928"/>
  <c r="E928"/>
  <c r="D928"/>
  <c r="L927"/>
  <c r="K927"/>
  <c r="J927"/>
  <c r="I927"/>
  <c r="H927"/>
  <c r="G927"/>
  <c r="F927"/>
  <c r="E927"/>
  <c r="D927"/>
  <c r="L926"/>
  <c r="K926"/>
  <c r="J926"/>
  <c r="I926"/>
  <c r="H926"/>
  <c r="G926"/>
  <c r="F926"/>
  <c r="E926"/>
  <c r="D926"/>
  <c r="L925"/>
  <c r="K925"/>
  <c r="J925"/>
  <c r="I925"/>
  <c r="H925"/>
  <c r="G925"/>
  <c r="F925"/>
  <c r="E925"/>
  <c r="D925"/>
  <c r="L924"/>
  <c r="K924"/>
  <c r="J924"/>
  <c r="I924"/>
  <c r="H924"/>
  <c r="G924"/>
  <c r="F924"/>
  <c r="E924"/>
  <c r="D924"/>
  <c r="L923"/>
  <c r="K923"/>
  <c r="J923"/>
  <c r="I923"/>
  <c r="H923"/>
  <c r="G923"/>
  <c r="F923"/>
  <c r="E923"/>
  <c r="D923"/>
  <c r="L922"/>
  <c r="K922"/>
  <c r="J922"/>
  <c r="I922"/>
  <c r="H922"/>
  <c r="G922"/>
  <c r="F922"/>
  <c r="E922"/>
  <c r="D922"/>
  <c r="L921"/>
  <c r="K921"/>
  <c r="J921"/>
  <c r="I921"/>
  <c r="H921"/>
  <c r="G921"/>
  <c r="F921"/>
  <c r="E921"/>
  <c r="D921"/>
  <c r="L920"/>
  <c r="K920"/>
  <c r="J920"/>
  <c r="I920"/>
  <c r="H920"/>
  <c r="G920"/>
  <c r="F920"/>
  <c r="E920"/>
  <c r="D920"/>
  <c r="L919"/>
  <c r="K919"/>
  <c r="J919"/>
  <c r="I919"/>
  <c r="H919"/>
  <c r="G919"/>
  <c r="F919"/>
  <c r="E919"/>
  <c r="D919"/>
  <c r="L918"/>
  <c r="K918"/>
  <c r="J918"/>
  <c r="I918"/>
  <c r="H918"/>
  <c r="G918"/>
  <c r="F918"/>
  <c r="E918"/>
  <c r="D918"/>
  <c r="L917"/>
  <c r="K917"/>
  <c r="J917"/>
  <c r="I917"/>
  <c r="H917"/>
  <c r="G917"/>
  <c r="F917"/>
  <c r="E917"/>
  <c r="D917"/>
  <c r="L916"/>
  <c r="K916"/>
  <c r="J916"/>
  <c r="I916"/>
  <c r="H916"/>
  <c r="G916"/>
  <c r="F916"/>
  <c r="E916"/>
  <c r="D916"/>
  <c r="L915"/>
  <c r="K915"/>
  <c r="J915"/>
  <c r="I915"/>
  <c r="H915"/>
  <c r="G915"/>
  <c r="F915"/>
  <c r="E915"/>
  <c r="D915"/>
  <c r="L914"/>
  <c r="K914"/>
  <c r="J914"/>
  <c r="I914"/>
  <c r="H914"/>
  <c r="G914"/>
  <c r="F914"/>
  <c r="E914"/>
  <c r="D914"/>
  <c r="L913"/>
  <c r="K913"/>
  <c r="J913"/>
  <c r="I913"/>
  <c r="H913"/>
  <c r="G913"/>
  <c r="F913"/>
  <c r="E913"/>
  <c r="D913"/>
  <c r="L912"/>
  <c r="K912"/>
  <c r="J912"/>
  <c r="I912"/>
  <c r="H912"/>
  <c r="G912"/>
  <c r="F912"/>
  <c r="E912"/>
  <c r="D912"/>
  <c r="L911"/>
  <c r="K911"/>
  <c r="J911"/>
  <c r="I911"/>
  <c r="H911"/>
  <c r="G911"/>
  <c r="F911"/>
  <c r="E911"/>
  <c r="D911"/>
  <c r="L910"/>
  <c r="K910"/>
  <c r="J910"/>
  <c r="I910"/>
  <c r="H910"/>
  <c r="G910"/>
  <c r="F910"/>
  <c r="E910"/>
  <c r="D910"/>
  <c r="L909"/>
  <c r="K909"/>
  <c r="J909"/>
  <c r="I909"/>
  <c r="H909"/>
  <c r="G909"/>
  <c r="F909"/>
  <c r="E909"/>
  <c r="D909"/>
  <c r="L908"/>
  <c r="K908"/>
  <c r="J908"/>
  <c r="I908"/>
  <c r="H908"/>
  <c r="G908"/>
  <c r="F908"/>
  <c r="E908"/>
  <c r="D908"/>
  <c r="L907"/>
  <c r="K907"/>
  <c r="J907"/>
  <c r="I907"/>
  <c r="H907"/>
  <c r="G907"/>
  <c r="F907"/>
  <c r="E907"/>
  <c r="D907"/>
  <c r="L906"/>
  <c r="K906"/>
  <c r="J906"/>
  <c r="I906"/>
  <c r="H906"/>
  <c r="G906"/>
  <c r="F906"/>
  <c r="E906"/>
  <c r="D906"/>
  <c r="L905"/>
  <c r="K905"/>
  <c r="J905"/>
  <c r="I905"/>
  <c r="H905"/>
  <c r="G905"/>
  <c r="F905"/>
  <c r="E905"/>
  <c r="D905"/>
  <c r="L904"/>
  <c r="K904"/>
  <c r="J904"/>
  <c r="I904"/>
  <c r="H904"/>
  <c r="G904"/>
  <c r="F904"/>
  <c r="E904"/>
  <c r="D904"/>
  <c r="L903"/>
  <c r="K903"/>
  <c r="J903"/>
  <c r="I903"/>
  <c r="H903"/>
  <c r="G903"/>
  <c r="F903"/>
  <c r="E903"/>
  <c r="D903"/>
  <c r="L902"/>
  <c r="K902"/>
  <c r="J902"/>
  <c r="I902"/>
  <c r="H902"/>
  <c r="G902"/>
  <c r="F902"/>
  <c r="E902"/>
  <c r="D902"/>
  <c r="L901"/>
  <c r="K901"/>
  <c r="J901"/>
  <c r="I901"/>
  <c r="H901"/>
  <c r="G901"/>
  <c r="F901"/>
  <c r="E901"/>
  <c r="D901"/>
  <c r="L900"/>
  <c r="K900"/>
  <c r="J900"/>
  <c r="I900"/>
  <c r="H900"/>
  <c r="G900"/>
  <c r="F900"/>
  <c r="E900"/>
  <c r="D900"/>
  <c r="L899"/>
  <c r="K899"/>
  <c r="J899"/>
  <c r="I899"/>
  <c r="H899"/>
  <c r="G899"/>
  <c r="F899"/>
  <c r="E899"/>
  <c r="D899"/>
  <c r="L898"/>
  <c r="K898"/>
  <c r="J898"/>
  <c r="I898"/>
  <c r="H898"/>
  <c r="G898"/>
  <c r="F898"/>
  <c r="E898"/>
  <c r="D898"/>
  <c r="L897"/>
  <c r="K897"/>
  <c r="J897"/>
  <c r="I897"/>
  <c r="H897"/>
  <c r="G897"/>
  <c r="F897"/>
  <c r="E897"/>
  <c r="D897"/>
  <c r="L896"/>
  <c r="K896"/>
  <c r="J896"/>
  <c r="I896"/>
  <c r="H896"/>
  <c r="G896"/>
  <c r="F896"/>
  <c r="E896"/>
  <c r="D896"/>
  <c r="L895"/>
  <c r="K895"/>
  <c r="J895"/>
  <c r="I895"/>
  <c r="H895"/>
  <c r="G895"/>
  <c r="F895"/>
  <c r="E895"/>
  <c r="D895"/>
  <c r="L894"/>
  <c r="K894"/>
  <c r="J894"/>
  <c r="I894"/>
  <c r="H894"/>
  <c r="G894"/>
  <c r="F894"/>
  <c r="E894"/>
  <c r="D894"/>
  <c r="L893"/>
  <c r="K893"/>
  <c r="J893"/>
  <c r="I893"/>
  <c r="H893"/>
  <c r="G893"/>
  <c r="F893"/>
  <c r="E893"/>
  <c r="D893"/>
  <c r="L892"/>
  <c r="K892"/>
  <c r="J892"/>
  <c r="I892"/>
  <c r="H892"/>
  <c r="G892"/>
  <c r="F892"/>
  <c r="E892"/>
  <c r="D892"/>
  <c r="L891"/>
  <c r="K891"/>
  <c r="J891"/>
  <c r="I891"/>
  <c r="H891"/>
  <c r="G891"/>
  <c r="F891"/>
  <c r="E891"/>
  <c r="D891"/>
  <c r="L890"/>
  <c r="K890"/>
  <c r="J890"/>
  <c r="I890"/>
  <c r="H890"/>
  <c r="G890"/>
  <c r="F890"/>
  <c r="E890"/>
  <c r="D890"/>
  <c r="L889"/>
  <c r="K889"/>
  <c r="J889"/>
  <c r="I889"/>
  <c r="H889"/>
  <c r="G889"/>
  <c r="F889"/>
  <c r="E889"/>
  <c r="D889"/>
  <c r="L888"/>
  <c r="K888"/>
  <c r="J888"/>
  <c r="I888"/>
  <c r="H888"/>
  <c r="G888"/>
  <c r="F888"/>
  <c r="E888"/>
  <c r="D888"/>
  <c r="L887"/>
  <c r="K887"/>
  <c r="J887"/>
  <c r="I887"/>
  <c r="H887"/>
  <c r="G887"/>
  <c r="F887"/>
  <c r="E887"/>
  <c r="D887"/>
  <c r="L886"/>
  <c r="K886"/>
  <c r="J886"/>
  <c r="I886"/>
  <c r="H886"/>
  <c r="G886"/>
  <c r="F886"/>
  <c r="E886"/>
  <c r="D886"/>
  <c r="L885"/>
  <c r="K885"/>
  <c r="J885"/>
  <c r="I885"/>
  <c r="H885"/>
  <c r="G885"/>
  <c r="F885"/>
  <c r="E885"/>
  <c r="D885"/>
  <c r="L884"/>
  <c r="K884"/>
  <c r="J884"/>
  <c r="I884"/>
  <c r="H884"/>
  <c r="G884"/>
  <c r="F884"/>
  <c r="E884"/>
  <c r="D884"/>
  <c r="L883"/>
  <c r="K883"/>
  <c r="J883"/>
  <c r="I883"/>
  <c r="H883"/>
  <c r="G883"/>
  <c r="F883"/>
  <c r="E883"/>
  <c r="D883"/>
  <c r="L882"/>
  <c r="K882"/>
  <c r="J882"/>
  <c r="I882"/>
  <c r="H882"/>
  <c r="G882"/>
  <c r="F882"/>
  <c r="E882"/>
  <c r="D882"/>
  <c r="L881"/>
  <c r="K881"/>
  <c r="J881"/>
  <c r="I881"/>
  <c r="H881"/>
  <c r="G881"/>
  <c r="F881"/>
  <c r="E881"/>
  <c r="D881"/>
  <c r="L880"/>
  <c r="K880"/>
  <c r="J880"/>
  <c r="I880"/>
  <c r="H880"/>
  <c r="G880"/>
  <c r="F880"/>
  <c r="E880"/>
  <c r="D880"/>
  <c r="L879"/>
  <c r="K879"/>
  <c r="J879"/>
  <c r="I879"/>
  <c r="H879"/>
  <c r="G879"/>
  <c r="F879"/>
  <c r="E879"/>
  <c r="D879"/>
  <c r="L878"/>
  <c r="K878"/>
  <c r="J878"/>
  <c r="I878"/>
  <c r="H878"/>
  <c r="G878"/>
  <c r="F878"/>
  <c r="E878"/>
  <c r="D878"/>
  <c r="L877"/>
  <c r="K877"/>
  <c r="J877"/>
  <c r="I877"/>
  <c r="H877"/>
  <c r="G877"/>
  <c r="F877"/>
  <c r="E877"/>
  <c r="D877"/>
  <c r="L876"/>
  <c r="K876"/>
  <c r="J876"/>
  <c r="I876"/>
  <c r="H876"/>
  <c r="G876"/>
  <c r="F876"/>
  <c r="E876"/>
  <c r="D876"/>
  <c r="L875"/>
  <c r="K875"/>
  <c r="J875"/>
  <c r="I875"/>
  <c r="H875"/>
  <c r="G875"/>
  <c r="F875"/>
  <c r="E875"/>
  <c r="D875"/>
  <c r="L874"/>
  <c r="K874"/>
  <c r="J874"/>
  <c r="I874"/>
  <c r="H874"/>
  <c r="G874"/>
  <c r="F874"/>
  <c r="E874"/>
  <c r="D874"/>
  <c r="L873"/>
  <c r="K873"/>
  <c r="J873"/>
  <c r="I873"/>
  <c r="H873"/>
  <c r="G873"/>
  <c r="F873"/>
  <c r="E873"/>
  <c r="D873"/>
  <c r="L872"/>
  <c r="K872"/>
  <c r="J872"/>
  <c r="I872"/>
  <c r="H872"/>
  <c r="G872"/>
  <c r="F872"/>
  <c r="E872"/>
  <c r="D872"/>
  <c r="L871"/>
  <c r="K871"/>
  <c r="J871"/>
  <c r="I871"/>
  <c r="H871"/>
  <c r="G871"/>
  <c r="F871"/>
  <c r="E871"/>
  <c r="D871"/>
  <c r="L870"/>
  <c r="K870"/>
  <c r="J870"/>
  <c r="I870"/>
  <c r="H870"/>
  <c r="G870"/>
  <c r="F870"/>
  <c r="E870"/>
  <c r="D870"/>
  <c r="L869"/>
  <c r="K869"/>
  <c r="J869"/>
  <c r="I869"/>
  <c r="H869"/>
  <c r="G869"/>
  <c r="F869"/>
  <c r="E869"/>
  <c r="D869"/>
  <c r="L868"/>
  <c r="K868"/>
  <c r="J868"/>
  <c r="I868"/>
  <c r="H868"/>
  <c r="G868"/>
  <c r="F868"/>
  <c r="E868"/>
  <c r="D868"/>
  <c r="L867"/>
  <c r="K867"/>
  <c r="J867"/>
  <c r="I867"/>
  <c r="H867"/>
  <c r="G867"/>
  <c r="F867"/>
  <c r="E867"/>
  <c r="D867"/>
  <c r="L866"/>
  <c r="K866"/>
  <c r="J866"/>
  <c r="I866"/>
  <c r="H866"/>
  <c r="G866"/>
  <c r="F866"/>
  <c r="E866"/>
  <c r="D866"/>
  <c r="L865"/>
  <c r="K865"/>
  <c r="J865"/>
  <c r="I865"/>
  <c r="H865"/>
  <c r="G865"/>
  <c r="F865"/>
  <c r="E865"/>
  <c r="D865"/>
  <c r="L864"/>
  <c r="K864"/>
  <c r="J864"/>
  <c r="I864"/>
  <c r="H864"/>
  <c r="G864"/>
  <c r="F864"/>
  <c r="E864"/>
  <c r="D864"/>
  <c r="L863"/>
  <c r="K863"/>
  <c r="J863"/>
  <c r="I863"/>
  <c r="H863"/>
  <c r="G863"/>
  <c r="F863"/>
  <c r="E863"/>
  <c r="D863"/>
  <c r="L862"/>
  <c r="K862"/>
  <c r="J862"/>
  <c r="I862"/>
  <c r="H862"/>
  <c r="G862"/>
  <c r="F862"/>
  <c r="E862"/>
  <c r="D862"/>
  <c r="L861"/>
  <c r="K861"/>
  <c r="J861"/>
  <c r="I861"/>
  <c r="H861"/>
  <c r="G861"/>
  <c r="F861"/>
  <c r="E861"/>
  <c r="D861"/>
  <c r="L860"/>
  <c r="K860"/>
  <c r="J860"/>
  <c r="I860"/>
  <c r="H860"/>
  <c r="G860"/>
  <c r="F860"/>
  <c r="E860"/>
  <c r="D860"/>
  <c r="L859"/>
  <c r="K859"/>
  <c r="J859"/>
  <c r="I859"/>
  <c r="H859"/>
  <c r="G859"/>
  <c r="F859"/>
  <c r="E859"/>
  <c r="D859"/>
  <c r="L858"/>
  <c r="K858"/>
  <c r="J858"/>
  <c r="I858"/>
  <c r="H858"/>
  <c r="G858"/>
  <c r="F858"/>
  <c r="E858"/>
  <c r="D858"/>
  <c r="L857"/>
  <c r="K857"/>
  <c r="J857"/>
  <c r="I857"/>
  <c r="H857"/>
  <c r="G857"/>
  <c r="F857"/>
  <c r="E857"/>
  <c r="D857"/>
  <c r="L856"/>
  <c r="K856"/>
  <c r="J856"/>
  <c r="I856"/>
  <c r="H856"/>
  <c r="G856"/>
  <c r="F856"/>
  <c r="E856"/>
  <c r="D856"/>
  <c r="L855"/>
  <c r="K855"/>
  <c r="J855"/>
  <c r="I855"/>
  <c r="H855"/>
  <c r="G855"/>
  <c r="F855"/>
  <c r="E855"/>
  <c r="D855"/>
  <c r="L854"/>
  <c r="K854"/>
  <c r="J854"/>
  <c r="I854"/>
  <c r="H854"/>
  <c r="G854"/>
  <c r="F854"/>
  <c r="E854"/>
  <c r="D854"/>
  <c r="L853"/>
  <c r="K853"/>
  <c r="J853"/>
  <c r="I853"/>
  <c r="H853"/>
  <c r="G853"/>
  <c r="F853"/>
  <c r="E853"/>
  <c r="D853"/>
  <c r="L852"/>
  <c r="K852"/>
  <c r="J852"/>
  <c r="I852"/>
  <c r="H852"/>
  <c r="G852"/>
  <c r="F852"/>
  <c r="E852"/>
  <c r="D852"/>
  <c r="L851"/>
  <c r="K851"/>
  <c r="J851"/>
  <c r="I851"/>
  <c r="H851"/>
  <c r="G851"/>
  <c r="F851"/>
  <c r="E851"/>
  <c r="D851"/>
  <c r="L850"/>
  <c r="K850"/>
  <c r="J850"/>
  <c r="I850"/>
  <c r="H850"/>
  <c r="G850"/>
  <c r="F850"/>
  <c r="E850"/>
  <c r="D850"/>
  <c r="L849"/>
  <c r="K849"/>
  <c r="J849"/>
  <c r="I849"/>
  <c r="H849"/>
  <c r="G849"/>
  <c r="F849"/>
  <c r="E849"/>
  <c r="D849"/>
  <c r="L848"/>
  <c r="K848"/>
  <c r="J848"/>
  <c r="I848"/>
  <c r="H848"/>
  <c r="G848"/>
  <c r="F848"/>
  <c r="E848"/>
  <c r="D848"/>
  <c r="L847"/>
  <c r="K847"/>
  <c r="J847"/>
  <c r="I847"/>
  <c r="H847"/>
  <c r="G847"/>
  <c r="F847"/>
  <c r="E847"/>
  <c r="D847"/>
  <c r="L846"/>
  <c r="K846"/>
  <c r="J846"/>
  <c r="I846"/>
  <c r="H846"/>
  <c r="G846"/>
  <c r="F846"/>
  <c r="E846"/>
  <c r="D846"/>
  <c r="L845"/>
  <c r="K845"/>
  <c r="J845"/>
  <c r="I845"/>
  <c r="H845"/>
  <c r="G845"/>
  <c r="F845"/>
  <c r="E845"/>
  <c r="D845"/>
  <c r="L844"/>
  <c r="K844"/>
  <c r="J844"/>
  <c r="I844"/>
  <c r="H844"/>
  <c r="G844"/>
  <c r="F844"/>
  <c r="E844"/>
  <c r="D844"/>
  <c r="L843"/>
  <c r="K843"/>
  <c r="J843"/>
  <c r="I843"/>
  <c r="H843"/>
  <c r="G843"/>
  <c r="F843"/>
  <c r="E843"/>
  <c r="D843"/>
  <c r="L842"/>
  <c r="K842"/>
  <c r="J842"/>
  <c r="I842"/>
  <c r="H842"/>
  <c r="G842"/>
  <c r="F842"/>
  <c r="E842"/>
  <c r="D842"/>
  <c r="L841"/>
  <c r="K841"/>
  <c r="J841"/>
  <c r="I841"/>
  <c r="H841"/>
  <c r="G841"/>
  <c r="F841"/>
  <c r="E841"/>
  <c r="D841"/>
  <c r="L840"/>
  <c r="K840"/>
  <c r="J840"/>
  <c r="I840"/>
  <c r="H840"/>
  <c r="G840"/>
  <c r="F840"/>
  <c r="E840"/>
  <c r="D840"/>
  <c r="L839"/>
  <c r="K839"/>
  <c r="J839"/>
  <c r="I839"/>
  <c r="H839"/>
  <c r="G839"/>
  <c r="F839"/>
  <c r="E839"/>
  <c r="D839"/>
  <c r="L838"/>
  <c r="K838"/>
  <c r="J838"/>
  <c r="I838"/>
  <c r="H838"/>
  <c r="G838"/>
  <c r="F838"/>
  <c r="E838"/>
  <c r="D838"/>
  <c r="L837"/>
  <c r="K837"/>
  <c r="J837"/>
  <c r="I837"/>
  <c r="H837"/>
  <c r="G837"/>
  <c r="F837"/>
  <c r="E837"/>
  <c r="D837"/>
  <c r="L836"/>
  <c r="K836"/>
  <c r="J836"/>
  <c r="I836"/>
  <c r="H836"/>
  <c r="G836"/>
  <c r="F836"/>
  <c r="E836"/>
  <c r="D836"/>
  <c r="L835"/>
  <c r="K835"/>
  <c r="J835"/>
  <c r="I835"/>
  <c r="H835"/>
  <c r="G835"/>
  <c r="F835"/>
  <c r="E835"/>
  <c r="D835"/>
  <c r="L834"/>
  <c r="K834"/>
  <c r="J834"/>
  <c r="I834"/>
  <c r="H834"/>
  <c r="G834"/>
  <c r="F834"/>
  <c r="E834"/>
  <c r="D834"/>
  <c r="L833"/>
  <c r="K833"/>
  <c r="J833"/>
  <c r="I833"/>
  <c r="H833"/>
  <c r="G833"/>
  <c r="F833"/>
  <c r="E833"/>
  <c r="D833"/>
  <c r="L832"/>
  <c r="K832"/>
  <c r="J832"/>
  <c r="I832"/>
  <c r="H832"/>
  <c r="G832"/>
  <c r="F832"/>
  <c r="E832"/>
  <c r="D832"/>
  <c r="L831"/>
  <c r="K831"/>
  <c r="J831"/>
  <c r="I831"/>
  <c r="H831"/>
  <c r="G831"/>
  <c r="F831"/>
  <c r="E831"/>
  <c r="D831"/>
  <c r="L830"/>
  <c r="K830"/>
  <c r="J830"/>
  <c r="I830"/>
  <c r="H830"/>
  <c r="G830"/>
  <c r="F830"/>
  <c r="E830"/>
  <c r="D830"/>
  <c r="L829"/>
  <c r="K829"/>
  <c r="J829"/>
  <c r="I829"/>
  <c r="H829"/>
  <c r="G829"/>
  <c r="F829"/>
  <c r="E829"/>
  <c r="D829"/>
  <c r="L828"/>
  <c r="K828"/>
  <c r="J828"/>
  <c r="I828"/>
  <c r="H828"/>
  <c r="G828"/>
  <c r="F828"/>
  <c r="E828"/>
  <c r="D828"/>
  <c r="L827"/>
  <c r="K827"/>
  <c r="J827"/>
  <c r="I827"/>
  <c r="H827"/>
  <c r="G827"/>
  <c r="F827"/>
  <c r="E827"/>
  <c r="D827"/>
  <c r="L826"/>
  <c r="K826"/>
  <c r="J826"/>
  <c r="I826"/>
  <c r="H826"/>
  <c r="G826"/>
  <c r="F826"/>
  <c r="E826"/>
  <c r="D826"/>
  <c r="L825"/>
  <c r="K825"/>
  <c r="J825"/>
  <c r="I825"/>
  <c r="H825"/>
  <c r="G825"/>
  <c r="F825"/>
  <c r="E825"/>
  <c r="D825"/>
  <c r="L824"/>
  <c r="K824"/>
  <c r="J824"/>
  <c r="I824"/>
  <c r="H824"/>
  <c r="G824"/>
  <c r="F824"/>
  <c r="E824"/>
  <c r="D824"/>
  <c r="L823"/>
  <c r="K823"/>
  <c r="J823"/>
  <c r="I823"/>
  <c r="H823"/>
  <c r="G823"/>
  <c r="F823"/>
  <c r="E823"/>
  <c r="D823"/>
  <c r="L822"/>
  <c r="K822"/>
  <c r="J822"/>
  <c r="I822"/>
  <c r="H822"/>
  <c r="G822"/>
  <c r="F822"/>
  <c r="E822"/>
  <c r="D822"/>
  <c r="L821"/>
  <c r="K821"/>
  <c r="J821"/>
  <c r="I821"/>
  <c r="H821"/>
  <c r="G821"/>
  <c r="F821"/>
  <c r="E821"/>
  <c r="D821"/>
  <c r="L820"/>
  <c r="K820"/>
  <c r="J820"/>
  <c r="I820"/>
  <c r="H820"/>
  <c r="G820"/>
  <c r="F820"/>
  <c r="E820"/>
  <c r="D820"/>
  <c r="L819"/>
  <c r="K819"/>
  <c r="J819"/>
  <c r="I819"/>
  <c r="H819"/>
  <c r="G819"/>
  <c r="F819"/>
  <c r="E819"/>
  <c r="D819"/>
  <c r="L818"/>
  <c r="K818"/>
  <c r="J818"/>
  <c r="I818"/>
  <c r="H818"/>
  <c r="G818"/>
  <c r="F818"/>
  <c r="E818"/>
  <c r="D818"/>
  <c r="L817"/>
  <c r="K817"/>
  <c r="J817"/>
  <c r="I817"/>
  <c r="H817"/>
  <c r="G817"/>
  <c r="F817"/>
  <c r="E817"/>
  <c r="D817"/>
  <c r="L816"/>
  <c r="K816"/>
  <c r="J816"/>
  <c r="I816"/>
  <c r="H816"/>
  <c r="G816"/>
  <c r="F816"/>
  <c r="E816"/>
  <c r="D816"/>
  <c r="L815"/>
  <c r="K815"/>
  <c r="J815"/>
  <c r="I815"/>
  <c r="H815"/>
  <c r="G815"/>
  <c r="F815"/>
  <c r="E815"/>
  <c r="D815"/>
  <c r="L814"/>
  <c r="K814"/>
  <c r="J814"/>
  <c r="I814"/>
  <c r="H814"/>
  <c r="G814"/>
  <c r="F814"/>
  <c r="E814"/>
  <c r="D814"/>
  <c r="L813"/>
  <c r="K813"/>
  <c r="J813"/>
  <c r="I813"/>
  <c r="H813"/>
  <c r="G813"/>
  <c r="F813"/>
  <c r="E813"/>
  <c r="D813"/>
  <c r="L812"/>
  <c r="K812"/>
  <c r="J812"/>
  <c r="I812"/>
  <c r="H812"/>
  <c r="G812"/>
  <c r="F812"/>
  <c r="E812"/>
  <c r="D812"/>
  <c r="L811"/>
  <c r="K811"/>
  <c r="J811"/>
  <c r="I811"/>
  <c r="H811"/>
  <c r="G811"/>
  <c r="F811"/>
  <c r="E811"/>
  <c r="D811"/>
  <c r="L810"/>
  <c r="K810"/>
  <c r="J810"/>
  <c r="I810"/>
  <c r="H810"/>
  <c r="G810"/>
  <c r="F810"/>
  <c r="E810"/>
  <c r="D810"/>
  <c r="L809"/>
  <c r="K809"/>
  <c r="J809"/>
  <c r="I809"/>
  <c r="H809"/>
  <c r="G809"/>
  <c r="F809"/>
  <c r="E809"/>
  <c r="D809"/>
  <c r="L808"/>
  <c r="K808"/>
  <c r="J808"/>
  <c r="I808"/>
  <c r="H808"/>
  <c r="G808"/>
  <c r="F808"/>
  <c r="E808"/>
  <c r="D808"/>
  <c r="L807"/>
  <c r="K807"/>
  <c r="J807"/>
  <c r="I807"/>
  <c r="H807"/>
  <c r="G807"/>
  <c r="F807"/>
  <c r="E807"/>
  <c r="D807"/>
  <c r="L806"/>
  <c r="K806"/>
  <c r="J806"/>
  <c r="I806"/>
  <c r="H806"/>
  <c r="G806"/>
  <c r="F806"/>
  <c r="E806"/>
  <c r="D806"/>
  <c r="L805"/>
  <c r="K805"/>
  <c r="J805"/>
  <c r="I805"/>
  <c r="H805"/>
  <c r="G805"/>
  <c r="F805"/>
  <c r="E805"/>
  <c r="D805"/>
  <c r="L804"/>
  <c r="K804"/>
  <c r="J804"/>
  <c r="I804"/>
  <c r="H804"/>
  <c r="G804"/>
  <c r="F804"/>
  <c r="E804"/>
  <c r="D804"/>
  <c r="L803"/>
  <c r="K803"/>
  <c r="J803"/>
  <c r="I803"/>
  <c r="H803"/>
  <c r="G803"/>
  <c r="F803"/>
  <c r="E803"/>
  <c r="D803"/>
  <c r="L802"/>
  <c r="K802"/>
  <c r="J802"/>
  <c r="I802"/>
  <c r="H802"/>
  <c r="G802"/>
  <c r="F802"/>
  <c r="E802"/>
  <c r="D802"/>
  <c r="L801"/>
  <c r="K801"/>
  <c r="J801"/>
  <c r="I801"/>
  <c r="H801"/>
  <c r="G801"/>
  <c r="F801"/>
  <c r="E801"/>
  <c r="D801"/>
  <c r="L800"/>
  <c r="K800"/>
  <c r="J800"/>
  <c r="I800"/>
  <c r="H800"/>
  <c r="G800"/>
  <c r="F800"/>
  <c r="E800"/>
  <c r="D800"/>
  <c r="L799"/>
  <c r="K799"/>
  <c r="J799"/>
  <c r="I799"/>
  <c r="H799"/>
  <c r="G799"/>
  <c r="F799"/>
  <c r="E799"/>
  <c r="D799"/>
  <c r="L798"/>
  <c r="K798"/>
  <c r="J798"/>
  <c r="I798"/>
  <c r="H798"/>
  <c r="G798"/>
  <c r="F798"/>
  <c r="E798"/>
  <c r="D798"/>
  <c r="L797"/>
  <c r="K797"/>
  <c r="J797"/>
  <c r="I797"/>
  <c r="H797"/>
  <c r="G797"/>
  <c r="F797"/>
  <c r="E797"/>
  <c r="D797"/>
  <c r="L796"/>
  <c r="K796"/>
  <c r="J796"/>
  <c r="I796"/>
  <c r="H796"/>
  <c r="G796"/>
  <c r="F796"/>
  <c r="E796"/>
  <c r="D796"/>
  <c r="L795"/>
  <c r="K795"/>
  <c r="J795"/>
  <c r="I795"/>
  <c r="H795"/>
  <c r="G795"/>
  <c r="F795"/>
  <c r="E795"/>
  <c r="D795"/>
  <c r="L794"/>
  <c r="K794"/>
  <c r="J794"/>
  <c r="I794"/>
  <c r="H794"/>
  <c r="G794"/>
  <c r="F794"/>
  <c r="E794"/>
  <c r="D794"/>
  <c r="L793"/>
  <c r="K793"/>
  <c r="J793"/>
  <c r="I793"/>
  <c r="H793"/>
  <c r="G793"/>
  <c r="F793"/>
  <c r="E793"/>
  <c r="D793"/>
  <c r="L792"/>
  <c r="K792"/>
  <c r="J792"/>
  <c r="I792"/>
  <c r="H792"/>
  <c r="G792"/>
  <c r="F792"/>
  <c r="E792"/>
  <c r="D792"/>
  <c r="L791"/>
  <c r="K791"/>
  <c r="J791"/>
  <c r="I791"/>
  <c r="H791"/>
  <c r="G791"/>
  <c r="F791"/>
  <c r="E791"/>
  <c r="D791"/>
  <c r="L790"/>
  <c r="K790"/>
  <c r="J790"/>
  <c r="I790"/>
  <c r="H790"/>
  <c r="G790"/>
  <c r="F790"/>
  <c r="E790"/>
  <c r="D790"/>
  <c r="L789"/>
  <c r="K789"/>
  <c r="J789"/>
  <c r="I789"/>
  <c r="H789"/>
  <c r="G789"/>
  <c r="F789"/>
  <c r="E789"/>
  <c r="D789"/>
  <c r="L788"/>
  <c r="K788"/>
  <c r="J788"/>
  <c r="I788"/>
  <c r="H788"/>
  <c r="G788"/>
  <c r="F788"/>
  <c r="E788"/>
  <c r="D788"/>
  <c r="L787"/>
  <c r="K787"/>
  <c r="J787"/>
  <c r="I787"/>
  <c r="H787"/>
  <c r="G787"/>
  <c r="F787"/>
  <c r="E787"/>
  <c r="D787"/>
  <c r="L786"/>
  <c r="K786"/>
  <c r="J786"/>
  <c r="I786"/>
  <c r="H786"/>
  <c r="G786"/>
  <c r="F786"/>
  <c r="E786"/>
  <c r="D786"/>
  <c r="L785"/>
  <c r="K785"/>
  <c r="J785"/>
  <c r="I785"/>
  <c r="H785"/>
  <c r="G785"/>
  <c r="F785"/>
  <c r="E785"/>
  <c r="D785"/>
  <c r="L784"/>
  <c r="K784"/>
  <c r="J784"/>
  <c r="I784"/>
  <c r="H784"/>
  <c r="G784"/>
  <c r="F784"/>
  <c r="E784"/>
  <c r="D784"/>
  <c r="L783"/>
  <c r="K783"/>
  <c r="J783"/>
  <c r="I783"/>
  <c r="H783"/>
  <c r="G783"/>
  <c r="F783"/>
  <c r="E783"/>
  <c r="D783"/>
  <c r="L782"/>
  <c r="K782"/>
  <c r="J782"/>
  <c r="I782"/>
  <c r="H782"/>
  <c r="G782"/>
  <c r="F782"/>
  <c r="E782"/>
  <c r="D782"/>
  <c r="L781"/>
  <c r="K781"/>
  <c r="J781"/>
  <c r="I781"/>
  <c r="H781"/>
  <c r="G781"/>
  <c r="F781"/>
  <c r="E781"/>
  <c r="D781"/>
  <c r="L780"/>
  <c r="K780"/>
  <c r="J780"/>
  <c r="I780"/>
  <c r="H780"/>
  <c r="G780"/>
  <c r="F780"/>
  <c r="E780"/>
  <c r="D780"/>
  <c r="L779"/>
  <c r="K779"/>
  <c r="J779"/>
  <c r="I779"/>
  <c r="H779"/>
  <c r="G779"/>
  <c r="F779"/>
  <c r="E779"/>
  <c r="D779"/>
  <c r="L778"/>
  <c r="K778"/>
  <c r="J778"/>
  <c r="I778"/>
  <c r="H778"/>
  <c r="G778"/>
  <c r="F778"/>
  <c r="E778"/>
  <c r="D778"/>
  <c r="L777"/>
  <c r="K777"/>
  <c r="J777"/>
  <c r="I777"/>
  <c r="H777"/>
  <c r="G777"/>
  <c r="F777"/>
  <c r="E777"/>
  <c r="D777"/>
  <c r="L776"/>
  <c r="K776"/>
  <c r="J776"/>
  <c r="I776"/>
  <c r="H776"/>
  <c r="G776"/>
  <c r="F776"/>
  <c r="E776"/>
  <c r="D776"/>
  <c r="L775"/>
  <c r="K775"/>
  <c r="J775"/>
  <c r="I775"/>
  <c r="H775"/>
  <c r="G775"/>
  <c r="F775"/>
  <c r="E775"/>
  <c r="D775"/>
  <c r="L774"/>
  <c r="K774"/>
  <c r="J774"/>
  <c r="I774"/>
  <c r="H774"/>
  <c r="G774"/>
  <c r="F774"/>
  <c r="E774"/>
  <c r="D774"/>
  <c r="L773"/>
  <c r="K773"/>
  <c r="J773"/>
  <c r="I773"/>
  <c r="H773"/>
  <c r="G773"/>
  <c r="F773"/>
  <c r="E773"/>
  <c r="D773"/>
  <c r="L772"/>
  <c r="K772"/>
  <c r="J772"/>
  <c r="I772"/>
  <c r="H772"/>
  <c r="G772"/>
  <c r="F772"/>
  <c r="E772"/>
  <c r="D772"/>
  <c r="L771"/>
  <c r="K771"/>
  <c r="J771"/>
  <c r="I771"/>
  <c r="H771"/>
  <c r="G771"/>
  <c r="F771"/>
  <c r="E771"/>
  <c r="D771"/>
  <c r="L770"/>
  <c r="K770"/>
  <c r="J770"/>
  <c r="I770"/>
  <c r="H770"/>
  <c r="G770"/>
  <c r="F770"/>
  <c r="E770"/>
  <c r="D770"/>
  <c r="L769"/>
  <c r="K769"/>
  <c r="J769"/>
  <c r="I769"/>
  <c r="H769"/>
  <c r="G769"/>
  <c r="F769"/>
  <c r="E769"/>
  <c r="D769"/>
  <c r="L768"/>
  <c r="K768"/>
  <c r="J768"/>
  <c r="I768"/>
  <c r="H768"/>
  <c r="G768"/>
  <c r="F768"/>
  <c r="E768"/>
  <c r="D768"/>
  <c r="L767"/>
  <c r="K767"/>
  <c r="J767"/>
  <c r="I767"/>
  <c r="H767"/>
  <c r="G767"/>
  <c r="F767"/>
  <c r="E767"/>
  <c r="D767"/>
  <c r="L766"/>
  <c r="K766"/>
  <c r="J766"/>
  <c r="I766"/>
  <c r="H766"/>
  <c r="G766"/>
  <c r="F766"/>
  <c r="E766"/>
  <c r="D766"/>
  <c r="L765"/>
  <c r="K765"/>
  <c r="J765"/>
  <c r="I765"/>
  <c r="H765"/>
  <c r="G765"/>
  <c r="F765"/>
  <c r="E765"/>
  <c r="D765"/>
  <c r="L764"/>
  <c r="K764"/>
  <c r="J764"/>
  <c r="I764"/>
  <c r="H764"/>
  <c r="G764"/>
  <c r="F764"/>
  <c r="E764"/>
  <c r="D764"/>
  <c r="L763"/>
  <c r="K763"/>
  <c r="J763"/>
  <c r="I763"/>
  <c r="H763"/>
  <c r="G763"/>
  <c r="F763"/>
  <c r="E763"/>
  <c r="D763"/>
  <c r="L762"/>
  <c r="K762"/>
  <c r="J762"/>
  <c r="I762"/>
  <c r="H762"/>
  <c r="G762"/>
  <c r="F762"/>
  <c r="E762"/>
  <c r="D762"/>
  <c r="L761"/>
  <c r="K761"/>
  <c r="J761"/>
  <c r="I761"/>
  <c r="H761"/>
  <c r="G761"/>
  <c r="F761"/>
  <c r="E761"/>
  <c r="D761"/>
  <c r="L760"/>
  <c r="K760"/>
  <c r="J760"/>
  <c r="I760"/>
  <c r="H760"/>
  <c r="G760"/>
  <c r="F760"/>
  <c r="E760"/>
  <c r="D760"/>
  <c r="L759"/>
  <c r="K759"/>
  <c r="J759"/>
  <c r="I759"/>
  <c r="H759"/>
  <c r="G759"/>
  <c r="F759"/>
  <c r="E759"/>
  <c r="D759"/>
  <c r="L758"/>
  <c r="K758"/>
  <c r="J758"/>
  <c r="I758"/>
  <c r="H758"/>
  <c r="G758"/>
  <c r="F758"/>
  <c r="E758"/>
  <c r="D758"/>
  <c r="L757"/>
  <c r="K757"/>
  <c r="J757"/>
  <c r="I757"/>
  <c r="H757"/>
  <c r="G757"/>
  <c r="F757"/>
  <c r="E757"/>
  <c r="D757"/>
  <c r="L756"/>
  <c r="K756"/>
  <c r="J756"/>
  <c r="I756"/>
  <c r="H756"/>
  <c r="G756"/>
  <c r="F756"/>
  <c r="E756"/>
  <c r="D756"/>
  <c r="L755"/>
  <c r="K755"/>
  <c r="J755"/>
  <c r="I755"/>
  <c r="H755"/>
  <c r="G755"/>
  <c r="F755"/>
  <c r="E755"/>
  <c r="D755"/>
  <c r="L754"/>
  <c r="K754"/>
  <c r="J754"/>
  <c r="I754"/>
  <c r="H754"/>
  <c r="G754"/>
  <c r="F754"/>
  <c r="E754"/>
  <c r="D754"/>
  <c r="L753"/>
  <c r="K753"/>
  <c r="J753"/>
  <c r="I753"/>
  <c r="H753"/>
  <c r="G753"/>
  <c r="F753"/>
  <c r="E753"/>
  <c r="D753"/>
  <c r="L752"/>
  <c r="K752"/>
  <c r="J752"/>
  <c r="I752"/>
  <c r="H752"/>
  <c r="G752"/>
  <c r="F752"/>
  <c r="E752"/>
  <c r="D752"/>
  <c r="L751"/>
  <c r="K751"/>
  <c r="J751"/>
  <c r="I751"/>
  <c r="H751"/>
  <c r="G751"/>
  <c r="F751"/>
  <c r="E751"/>
  <c r="D751"/>
  <c r="L750"/>
  <c r="K750"/>
  <c r="J750"/>
  <c r="I750"/>
  <c r="H750"/>
  <c r="G750"/>
  <c r="F750"/>
  <c r="E750"/>
  <c r="D750"/>
  <c r="L749"/>
  <c r="K749"/>
  <c r="J749"/>
  <c r="I749"/>
  <c r="H749"/>
  <c r="G749"/>
  <c r="F749"/>
  <c r="E749"/>
  <c r="D749"/>
  <c r="L748"/>
  <c r="K748"/>
  <c r="J748"/>
  <c r="I748"/>
  <c r="H748"/>
  <c r="G748"/>
  <c r="F748"/>
  <c r="E748"/>
  <c r="D748"/>
  <c r="L747"/>
  <c r="K747"/>
  <c r="J747"/>
  <c r="I747"/>
  <c r="H747"/>
  <c r="G747"/>
  <c r="F747"/>
  <c r="E747"/>
  <c r="D747"/>
  <c r="L746"/>
  <c r="K746"/>
  <c r="J746"/>
  <c r="I746"/>
  <c r="H746"/>
  <c r="G746"/>
  <c r="F746"/>
  <c r="E746"/>
  <c r="D746"/>
  <c r="L745"/>
  <c r="K745"/>
  <c r="J745"/>
  <c r="I745"/>
  <c r="H745"/>
  <c r="G745"/>
  <c r="F745"/>
  <c r="E745"/>
  <c r="D745"/>
  <c r="L744"/>
  <c r="K744"/>
  <c r="J744"/>
  <c r="I744"/>
  <c r="H744"/>
  <c r="G744"/>
  <c r="F744"/>
  <c r="E744"/>
  <c r="D744"/>
  <c r="L743"/>
  <c r="K743"/>
  <c r="J743"/>
  <c r="I743"/>
  <c r="H743"/>
  <c r="G743"/>
  <c r="F743"/>
  <c r="E743"/>
  <c r="D743"/>
  <c r="L742"/>
  <c r="K742"/>
  <c r="J742"/>
  <c r="I742"/>
  <c r="H742"/>
  <c r="G742"/>
  <c r="F742"/>
  <c r="E742"/>
  <c r="D742"/>
  <c r="L741"/>
  <c r="K741"/>
  <c r="J741"/>
  <c r="I741"/>
  <c r="H741"/>
  <c r="G741"/>
  <c r="F741"/>
  <c r="E741"/>
  <c r="D741"/>
  <c r="L740"/>
  <c r="K740"/>
  <c r="J740"/>
  <c r="I740"/>
  <c r="H740"/>
  <c r="G740"/>
  <c r="F740"/>
  <c r="E740"/>
  <c r="D740"/>
  <c r="L739"/>
  <c r="K739"/>
  <c r="J739"/>
  <c r="I739"/>
  <c r="H739"/>
  <c r="G739"/>
  <c r="F739"/>
  <c r="E739"/>
  <c r="D739"/>
  <c r="L738"/>
  <c r="K738"/>
  <c r="J738"/>
  <c r="I738"/>
  <c r="H738"/>
  <c r="G738"/>
  <c r="F738"/>
  <c r="E738"/>
  <c r="D738"/>
  <c r="L737"/>
  <c r="K737"/>
  <c r="J737"/>
  <c r="I737"/>
  <c r="H737"/>
  <c r="G737"/>
  <c r="F737"/>
  <c r="E737"/>
  <c r="D737"/>
  <c r="L736"/>
  <c r="K736"/>
  <c r="J736"/>
  <c r="I736"/>
  <c r="H736"/>
  <c r="G736"/>
  <c r="F736"/>
  <c r="E736"/>
  <c r="D736"/>
  <c r="L735"/>
  <c r="K735"/>
  <c r="J735"/>
  <c r="I735"/>
  <c r="H735"/>
  <c r="G735"/>
  <c r="F735"/>
  <c r="E735"/>
  <c r="D735"/>
  <c r="L734"/>
  <c r="K734"/>
  <c r="J734"/>
  <c r="I734"/>
  <c r="H734"/>
  <c r="G734"/>
  <c r="F734"/>
  <c r="E734"/>
  <c r="D734"/>
  <c r="L733"/>
  <c r="K733"/>
  <c r="J733"/>
  <c r="I733"/>
  <c r="H733"/>
  <c r="G733"/>
  <c r="F733"/>
  <c r="E733"/>
  <c r="D733"/>
  <c r="L732"/>
  <c r="K732"/>
  <c r="J732"/>
  <c r="I732"/>
  <c r="H732"/>
  <c r="G732"/>
  <c r="F732"/>
  <c r="E732"/>
  <c r="D732"/>
  <c r="L731"/>
  <c r="K731"/>
  <c r="J731"/>
  <c r="I731"/>
  <c r="H731"/>
  <c r="G731"/>
  <c r="F731"/>
  <c r="E731"/>
  <c r="D731"/>
  <c r="L730"/>
  <c r="K730"/>
  <c r="J730"/>
  <c r="I730"/>
  <c r="H730"/>
  <c r="G730"/>
  <c r="F730"/>
  <c r="E730"/>
  <c r="D730"/>
  <c r="L729"/>
  <c r="K729"/>
  <c r="J729"/>
  <c r="I729"/>
  <c r="H729"/>
  <c r="G729"/>
  <c r="F729"/>
  <c r="E729"/>
  <c r="D729"/>
  <c r="L728"/>
  <c r="K728"/>
  <c r="J728"/>
  <c r="I728"/>
  <c r="H728"/>
  <c r="G728"/>
  <c r="F728"/>
  <c r="E728"/>
  <c r="D728"/>
  <c r="L727"/>
  <c r="K727"/>
  <c r="J727"/>
  <c r="I727"/>
  <c r="H727"/>
  <c r="G727"/>
  <c r="F727"/>
  <c r="E727"/>
  <c r="D727"/>
  <c r="L726"/>
  <c r="K726"/>
  <c r="J726"/>
  <c r="I726"/>
  <c r="H726"/>
  <c r="G726"/>
  <c r="F726"/>
  <c r="E726"/>
  <c r="D726"/>
  <c r="L725"/>
  <c r="K725"/>
  <c r="J725"/>
  <c r="I725"/>
  <c r="H725"/>
  <c r="G725"/>
  <c r="F725"/>
  <c r="E725"/>
  <c r="D725"/>
  <c r="L724"/>
  <c r="K724"/>
  <c r="J724"/>
  <c r="I724"/>
  <c r="H724"/>
  <c r="G724"/>
  <c r="F724"/>
  <c r="E724"/>
  <c r="D724"/>
  <c r="L723"/>
  <c r="K723"/>
  <c r="J723"/>
  <c r="I723"/>
  <c r="H723"/>
  <c r="G723"/>
  <c r="F723"/>
  <c r="E723"/>
  <c r="D723"/>
  <c r="L722"/>
  <c r="K722"/>
  <c r="J722"/>
  <c r="I722"/>
  <c r="H722"/>
  <c r="G722"/>
  <c r="F722"/>
  <c r="E722"/>
  <c r="D722"/>
  <c r="L721"/>
  <c r="K721"/>
  <c r="J721"/>
  <c r="I721"/>
  <c r="H721"/>
  <c r="G721"/>
  <c r="F721"/>
  <c r="E721"/>
  <c r="D721"/>
  <c r="L720"/>
  <c r="K720"/>
  <c r="J720"/>
  <c r="I720"/>
  <c r="H720"/>
  <c r="G720"/>
  <c r="F720"/>
  <c r="E720"/>
  <c r="D720"/>
  <c r="L719"/>
  <c r="K719"/>
  <c r="J719"/>
  <c r="I719"/>
  <c r="H719"/>
  <c r="G719"/>
  <c r="F719"/>
  <c r="E719"/>
  <c r="D719"/>
  <c r="L718"/>
  <c r="K718"/>
  <c r="J718"/>
  <c r="I718"/>
  <c r="H718"/>
  <c r="G718"/>
  <c r="F718"/>
  <c r="E718"/>
  <c r="D718"/>
  <c r="L717"/>
  <c r="K717"/>
  <c r="J717"/>
  <c r="I717"/>
  <c r="H717"/>
  <c r="G717"/>
  <c r="F717"/>
  <c r="E717"/>
  <c r="D717"/>
  <c r="L716"/>
  <c r="K716"/>
  <c r="J716"/>
  <c r="I716"/>
  <c r="H716"/>
  <c r="G716"/>
  <c r="F716"/>
  <c r="E716"/>
  <c r="D716"/>
  <c r="L715"/>
  <c r="K715"/>
  <c r="J715"/>
  <c r="I715"/>
  <c r="H715"/>
  <c r="G715"/>
  <c r="F715"/>
  <c r="E715"/>
  <c r="D715"/>
  <c r="L714"/>
  <c r="K714"/>
  <c r="J714"/>
  <c r="I714"/>
  <c r="H714"/>
  <c r="G714"/>
  <c r="F714"/>
  <c r="E714"/>
  <c r="D714"/>
  <c r="L713"/>
  <c r="K713"/>
  <c r="J713"/>
  <c r="I713"/>
  <c r="H713"/>
  <c r="G713"/>
  <c r="F713"/>
  <c r="E713"/>
  <c r="D713"/>
  <c r="L712"/>
  <c r="K712"/>
  <c r="J712"/>
  <c r="I712"/>
  <c r="H712"/>
  <c r="G712"/>
  <c r="F712"/>
  <c r="E712"/>
  <c r="D712"/>
  <c r="L711"/>
  <c r="K711"/>
  <c r="J711"/>
  <c r="I711"/>
  <c r="H711"/>
  <c r="G711"/>
  <c r="F711"/>
  <c r="E711"/>
  <c r="D711"/>
  <c r="L710"/>
  <c r="K710"/>
  <c r="J710"/>
  <c r="I710"/>
  <c r="H710"/>
  <c r="G710"/>
  <c r="F710"/>
  <c r="E710"/>
  <c r="D710"/>
  <c r="L709"/>
  <c r="K709"/>
  <c r="J709"/>
  <c r="I709"/>
  <c r="H709"/>
  <c r="G709"/>
  <c r="F709"/>
  <c r="E709"/>
  <c r="D709"/>
  <c r="L708"/>
  <c r="K708"/>
  <c r="J708"/>
  <c r="I708"/>
  <c r="H708"/>
  <c r="G708"/>
  <c r="F708"/>
  <c r="E708"/>
  <c r="D708"/>
  <c r="L707"/>
  <c r="K707"/>
  <c r="J707"/>
  <c r="I707"/>
  <c r="H707"/>
  <c r="G707"/>
  <c r="F707"/>
  <c r="E707"/>
  <c r="D707"/>
  <c r="L706"/>
  <c r="K706"/>
  <c r="J706"/>
  <c r="I706"/>
  <c r="H706"/>
  <c r="G706"/>
  <c r="F706"/>
  <c r="E706"/>
  <c r="D706"/>
  <c r="L705"/>
  <c r="K705"/>
  <c r="J705"/>
  <c r="I705"/>
  <c r="H705"/>
  <c r="G705"/>
  <c r="F705"/>
  <c r="E705"/>
  <c r="D705"/>
  <c r="L704"/>
  <c r="K704"/>
  <c r="J704"/>
  <c r="I704"/>
  <c r="H704"/>
  <c r="G704"/>
  <c r="F704"/>
  <c r="E704"/>
  <c r="D704"/>
  <c r="L703"/>
  <c r="K703"/>
  <c r="J703"/>
  <c r="I703"/>
  <c r="H703"/>
  <c r="G703"/>
  <c r="F703"/>
  <c r="E703"/>
  <c r="D703"/>
  <c r="L702"/>
  <c r="K702"/>
  <c r="J702"/>
  <c r="I702"/>
  <c r="H702"/>
  <c r="G702"/>
  <c r="F702"/>
  <c r="E702"/>
  <c r="D702"/>
  <c r="L701"/>
  <c r="K701"/>
  <c r="J701"/>
  <c r="I701"/>
  <c r="H701"/>
  <c r="G701"/>
  <c r="F701"/>
  <c r="E701"/>
  <c r="D701"/>
  <c r="L700"/>
  <c r="K700"/>
  <c r="J700"/>
  <c r="I700"/>
  <c r="H700"/>
  <c r="G700"/>
  <c r="F700"/>
  <c r="E700"/>
  <c r="D700"/>
  <c r="L699"/>
  <c r="K699"/>
  <c r="J699"/>
  <c r="I699"/>
  <c r="H699"/>
  <c r="G699"/>
  <c r="F699"/>
  <c r="E699"/>
  <c r="D699"/>
  <c r="L698"/>
  <c r="K698"/>
  <c r="J698"/>
  <c r="I698"/>
  <c r="H698"/>
  <c r="G698"/>
  <c r="F698"/>
  <c r="E698"/>
  <c r="D698"/>
  <c r="L697"/>
  <c r="K697"/>
  <c r="J697"/>
  <c r="I697"/>
  <c r="H697"/>
  <c r="G697"/>
  <c r="F697"/>
  <c r="E697"/>
  <c r="D697"/>
  <c r="L696"/>
  <c r="K696"/>
  <c r="J696"/>
  <c r="I696"/>
  <c r="H696"/>
  <c r="G696"/>
  <c r="F696"/>
  <c r="E696"/>
  <c r="D696"/>
  <c r="L695"/>
  <c r="K695"/>
  <c r="J695"/>
  <c r="I695"/>
  <c r="H695"/>
  <c r="G695"/>
  <c r="F695"/>
  <c r="E695"/>
  <c r="D695"/>
  <c r="L694"/>
  <c r="K694"/>
  <c r="J694"/>
  <c r="I694"/>
  <c r="H694"/>
  <c r="G694"/>
  <c r="F694"/>
  <c r="E694"/>
  <c r="D694"/>
  <c r="L693"/>
  <c r="K693"/>
  <c r="J693"/>
  <c r="I693"/>
  <c r="H693"/>
  <c r="G693"/>
  <c r="F693"/>
  <c r="E693"/>
  <c r="D693"/>
  <c r="L692"/>
  <c r="K692"/>
  <c r="J692"/>
  <c r="I692"/>
  <c r="H692"/>
  <c r="G692"/>
  <c r="F692"/>
  <c r="E692"/>
  <c r="D692"/>
  <c r="L691"/>
  <c r="K691"/>
  <c r="J691"/>
  <c r="I691"/>
  <c r="H691"/>
  <c r="G691"/>
  <c r="F691"/>
  <c r="E691"/>
  <c r="D691"/>
  <c r="L690"/>
  <c r="K690"/>
  <c r="J690"/>
  <c r="I690"/>
  <c r="H690"/>
  <c r="G690"/>
  <c r="F690"/>
  <c r="E690"/>
  <c r="D690"/>
  <c r="L689"/>
  <c r="K689"/>
  <c r="J689"/>
  <c r="I689"/>
  <c r="H689"/>
  <c r="G689"/>
  <c r="F689"/>
  <c r="E689"/>
  <c r="D689"/>
  <c r="L688"/>
  <c r="K688"/>
  <c r="J688"/>
  <c r="I688"/>
  <c r="H688"/>
  <c r="G688"/>
  <c r="F688"/>
  <c r="E688"/>
  <c r="D688"/>
  <c r="L687"/>
  <c r="K687"/>
  <c r="J687"/>
  <c r="I687"/>
  <c r="H687"/>
  <c r="G687"/>
  <c r="F687"/>
  <c r="E687"/>
  <c r="D687"/>
  <c r="L686"/>
  <c r="K686"/>
  <c r="J686"/>
  <c r="I686"/>
  <c r="H686"/>
  <c r="G686"/>
  <c r="F686"/>
  <c r="E686"/>
  <c r="D686"/>
  <c r="L685"/>
  <c r="K685"/>
  <c r="J685"/>
  <c r="I685"/>
  <c r="H685"/>
  <c r="G685"/>
  <c r="F685"/>
  <c r="E685"/>
  <c r="D685"/>
  <c r="L684"/>
  <c r="K684"/>
  <c r="J684"/>
  <c r="I684"/>
  <c r="H684"/>
  <c r="G684"/>
  <c r="F684"/>
  <c r="E684"/>
  <c r="D684"/>
  <c r="L683"/>
  <c r="K683"/>
  <c r="J683"/>
  <c r="I683"/>
  <c r="H683"/>
  <c r="G683"/>
  <c r="F683"/>
  <c r="E683"/>
  <c r="D683"/>
  <c r="L682"/>
  <c r="K682"/>
  <c r="J682"/>
  <c r="I682"/>
  <c r="H682"/>
  <c r="G682"/>
  <c r="F682"/>
  <c r="E682"/>
  <c r="D682"/>
  <c r="L681"/>
  <c r="K681"/>
  <c r="J681"/>
  <c r="I681"/>
  <c r="H681"/>
  <c r="G681"/>
  <c r="F681"/>
  <c r="E681"/>
  <c r="D681"/>
  <c r="L680"/>
  <c r="K680"/>
  <c r="J680"/>
  <c r="I680"/>
  <c r="H680"/>
  <c r="G680"/>
  <c r="F680"/>
  <c r="E680"/>
  <c r="D680"/>
  <c r="L679"/>
  <c r="K679"/>
  <c r="J679"/>
  <c r="I679"/>
  <c r="H679"/>
  <c r="G679"/>
  <c r="F679"/>
  <c r="E679"/>
  <c r="D679"/>
  <c r="L678"/>
  <c r="K678"/>
  <c r="J678"/>
  <c r="I678"/>
  <c r="H678"/>
  <c r="G678"/>
  <c r="F678"/>
  <c r="E678"/>
  <c r="D678"/>
  <c r="L677"/>
  <c r="K677"/>
  <c r="J677"/>
  <c r="I677"/>
  <c r="H677"/>
  <c r="G677"/>
  <c r="F677"/>
  <c r="E677"/>
  <c r="D677"/>
  <c r="L676"/>
  <c r="K676"/>
  <c r="J676"/>
  <c r="I676"/>
  <c r="H676"/>
  <c r="G676"/>
  <c r="F676"/>
  <c r="E676"/>
  <c r="D676"/>
  <c r="L675"/>
  <c r="K675"/>
  <c r="J675"/>
  <c r="I675"/>
  <c r="H675"/>
  <c r="G675"/>
  <c r="F675"/>
  <c r="E675"/>
  <c r="D675"/>
  <c r="L674"/>
  <c r="K674"/>
  <c r="J674"/>
  <c r="I674"/>
  <c r="H674"/>
  <c r="G674"/>
  <c r="F674"/>
  <c r="E674"/>
  <c r="D674"/>
  <c r="L673"/>
  <c r="K673"/>
  <c r="J673"/>
  <c r="I673"/>
  <c r="H673"/>
  <c r="G673"/>
  <c r="F673"/>
  <c r="E673"/>
  <c r="D673"/>
  <c r="L672"/>
  <c r="K672"/>
  <c r="J672"/>
  <c r="I672"/>
  <c r="H672"/>
  <c r="G672"/>
  <c r="F672"/>
  <c r="E672"/>
  <c r="D672"/>
  <c r="L671"/>
  <c r="K671"/>
  <c r="J671"/>
  <c r="I671"/>
  <c r="H671"/>
  <c r="G671"/>
  <c r="F671"/>
  <c r="E671"/>
  <c r="D671"/>
  <c r="L670"/>
  <c r="K670"/>
  <c r="J670"/>
  <c r="I670"/>
  <c r="H670"/>
  <c r="G670"/>
  <c r="F670"/>
  <c r="E670"/>
  <c r="D670"/>
  <c r="L669"/>
  <c r="K669"/>
  <c r="J669"/>
  <c r="I669"/>
  <c r="H669"/>
  <c r="G669"/>
  <c r="F669"/>
  <c r="E669"/>
  <c r="D669"/>
  <c r="L668"/>
  <c r="K668"/>
  <c r="J668"/>
  <c r="I668"/>
  <c r="H668"/>
  <c r="G668"/>
  <c r="F668"/>
  <c r="E668"/>
  <c r="D668"/>
  <c r="L667"/>
  <c r="K667"/>
  <c r="J667"/>
  <c r="I667"/>
  <c r="H667"/>
  <c r="G667"/>
  <c r="F667"/>
  <c r="E667"/>
  <c r="D667"/>
  <c r="L666"/>
  <c r="K666"/>
  <c r="J666"/>
  <c r="I666"/>
  <c r="H666"/>
  <c r="G666"/>
  <c r="F666"/>
  <c r="E666"/>
  <c r="D666"/>
  <c r="L665"/>
  <c r="K665"/>
  <c r="J665"/>
  <c r="I665"/>
  <c r="H665"/>
  <c r="G665"/>
  <c r="F665"/>
  <c r="E665"/>
  <c r="D665"/>
  <c r="L664"/>
  <c r="K664"/>
  <c r="J664"/>
  <c r="I664"/>
  <c r="H664"/>
  <c r="G664"/>
  <c r="F664"/>
  <c r="E664"/>
  <c r="D664"/>
  <c r="L663"/>
  <c r="K663"/>
  <c r="J663"/>
  <c r="I663"/>
  <c r="H663"/>
  <c r="G663"/>
  <c r="F663"/>
  <c r="E663"/>
  <c r="D663"/>
  <c r="L662"/>
  <c r="K662"/>
  <c r="J662"/>
  <c r="I662"/>
  <c r="H662"/>
  <c r="G662"/>
  <c r="F662"/>
  <c r="E662"/>
  <c r="D662"/>
  <c r="L661"/>
  <c r="K661"/>
  <c r="J661"/>
  <c r="I661"/>
  <c r="H661"/>
  <c r="G661"/>
  <c r="F661"/>
  <c r="E661"/>
  <c r="D661"/>
  <c r="L660"/>
  <c r="K660"/>
  <c r="J660"/>
  <c r="I660"/>
  <c r="H660"/>
  <c r="G660"/>
  <c r="F660"/>
  <c r="E660"/>
  <c r="D660"/>
  <c r="L659"/>
  <c r="K659"/>
  <c r="J659"/>
  <c r="I659"/>
  <c r="H659"/>
  <c r="G659"/>
  <c r="F659"/>
  <c r="E659"/>
  <c r="D659"/>
  <c r="L658"/>
  <c r="K658"/>
  <c r="J658"/>
  <c r="I658"/>
  <c r="H658"/>
  <c r="G658"/>
  <c r="F658"/>
  <c r="E658"/>
  <c r="D658"/>
  <c r="L657"/>
  <c r="K657"/>
  <c r="J657"/>
  <c r="I657"/>
  <c r="H657"/>
  <c r="G657"/>
  <c r="F657"/>
  <c r="E657"/>
  <c r="D657"/>
  <c r="L656"/>
  <c r="K656"/>
  <c r="J656"/>
  <c r="I656"/>
  <c r="H656"/>
  <c r="G656"/>
  <c r="F656"/>
  <c r="E656"/>
  <c r="D656"/>
  <c r="L655"/>
  <c r="K655"/>
  <c r="J655"/>
  <c r="I655"/>
  <c r="H655"/>
  <c r="G655"/>
  <c r="F655"/>
  <c r="E655"/>
  <c r="D655"/>
  <c r="L654"/>
  <c r="K654"/>
  <c r="J654"/>
  <c r="I654"/>
  <c r="H654"/>
  <c r="G654"/>
  <c r="F654"/>
  <c r="E654"/>
  <c r="D654"/>
  <c r="L653"/>
  <c r="K653"/>
  <c r="J653"/>
  <c r="I653"/>
  <c r="H653"/>
  <c r="G653"/>
  <c r="F653"/>
  <c r="E653"/>
  <c r="D653"/>
  <c r="L652"/>
  <c r="K652"/>
  <c r="J652"/>
  <c r="I652"/>
  <c r="H652"/>
  <c r="G652"/>
  <c r="F652"/>
  <c r="E652"/>
  <c r="D652"/>
  <c r="L651"/>
  <c r="K651"/>
  <c r="J651"/>
  <c r="I651"/>
  <c r="H651"/>
  <c r="G651"/>
  <c r="F651"/>
  <c r="E651"/>
  <c r="D651"/>
  <c r="L650"/>
  <c r="K650"/>
  <c r="J650"/>
  <c r="I650"/>
  <c r="H650"/>
  <c r="G650"/>
  <c r="F650"/>
  <c r="E650"/>
  <c r="D650"/>
  <c r="L649"/>
  <c r="K649"/>
  <c r="J649"/>
  <c r="I649"/>
  <c r="H649"/>
  <c r="G649"/>
  <c r="F649"/>
  <c r="E649"/>
  <c r="D649"/>
  <c r="L648"/>
  <c r="K648"/>
  <c r="J648"/>
  <c r="I648"/>
  <c r="H648"/>
  <c r="G648"/>
  <c r="F648"/>
  <c r="E648"/>
  <c r="D648"/>
  <c r="L647"/>
  <c r="K647"/>
  <c r="J647"/>
  <c r="I647"/>
  <c r="H647"/>
  <c r="G647"/>
  <c r="F647"/>
  <c r="E647"/>
  <c r="D647"/>
  <c r="L646"/>
  <c r="K646"/>
  <c r="J646"/>
  <c r="I646"/>
  <c r="H646"/>
  <c r="G646"/>
  <c r="F646"/>
  <c r="E646"/>
  <c r="D646"/>
  <c r="L645"/>
  <c r="K645"/>
  <c r="J645"/>
  <c r="I645"/>
  <c r="H645"/>
  <c r="G645"/>
  <c r="F645"/>
  <c r="E645"/>
  <c r="D645"/>
  <c r="L644"/>
  <c r="K644"/>
  <c r="J644"/>
  <c r="I644"/>
  <c r="H644"/>
  <c r="G644"/>
  <c r="F644"/>
  <c r="E644"/>
  <c r="D644"/>
  <c r="L643"/>
  <c r="K643"/>
  <c r="J643"/>
  <c r="I643"/>
  <c r="H643"/>
  <c r="G643"/>
  <c r="F643"/>
  <c r="E643"/>
  <c r="D643"/>
  <c r="L642"/>
  <c r="K642"/>
  <c r="J642"/>
  <c r="I642"/>
  <c r="H642"/>
  <c r="G642"/>
  <c r="F642"/>
  <c r="E642"/>
  <c r="D642"/>
  <c r="L641"/>
  <c r="K641"/>
  <c r="J641"/>
  <c r="I641"/>
  <c r="H641"/>
  <c r="G641"/>
  <c r="F641"/>
  <c r="E641"/>
  <c r="D641"/>
  <c r="L640"/>
  <c r="K640"/>
  <c r="J640"/>
  <c r="I640"/>
  <c r="H640"/>
  <c r="G640"/>
  <c r="F640"/>
  <c r="E640"/>
  <c r="D640"/>
  <c r="L639"/>
  <c r="K639"/>
  <c r="J639"/>
  <c r="I639"/>
  <c r="H639"/>
  <c r="G639"/>
  <c r="F639"/>
  <c r="E639"/>
  <c r="D639"/>
  <c r="L638"/>
  <c r="K638"/>
  <c r="J638"/>
  <c r="I638"/>
  <c r="H638"/>
  <c r="G638"/>
  <c r="F638"/>
  <c r="E638"/>
  <c r="D638"/>
  <c r="L637"/>
  <c r="K637"/>
  <c r="J637"/>
  <c r="I637"/>
  <c r="H637"/>
  <c r="G637"/>
  <c r="F637"/>
  <c r="E637"/>
  <c r="D637"/>
  <c r="L636"/>
  <c r="K636"/>
  <c r="J636"/>
  <c r="I636"/>
  <c r="H636"/>
  <c r="G636"/>
  <c r="F636"/>
  <c r="E636"/>
  <c r="D636"/>
  <c r="L635"/>
  <c r="K635"/>
  <c r="J635"/>
  <c r="I635"/>
  <c r="H635"/>
  <c r="G635"/>
  <c r="F635"/>
  <c r="E635"/>
  <c r="D635"/>
  <c r="L634"/>
  <c r="K634"/>
  <c r="J634"/>
  <c r="I634"/>
  <c r="H634"/>
  <c r="G634"/>
  <c r="F634"/>
  <c r="E634"/>
  <c r="D634"/>
  <c r="L633"/>
  <c r="K633"/>
  <c r="J633"/>
  <c r="I633"/>
  <c r="H633"/>
  <c r="G633"/>
  <c r="F633"/>
  <c r="E633"/>
  <c r="D633"/>
  <c r="L632"/>
  <c r="K632"/>
  <c r="J632"/>
  <c r="I632"/>
  <c r="H632"/>
  <c r="G632"/>
  <c r="F632"/>
  <c r="E632"/>
  <c r="D632"/>
  <c r="L631"/>
  <c r="K631"/>
  <c r="J631"/>
  <c r="I631"/>
  <c r="H631"/>
  <c r="G631"/>
  <c r="F631"/>
  <c r="E631"/>
  <c r="D631"/>
  <c r="L630"/>
  <c r="K630"/>
  <c r="J630"/>
  <c r="I630"/>
  <c r="H630"/>
  <c r="G630"/>
  <c r="F630"/>
  <c r="E630"/>
  <c r="D630"/>
  <c r="L629"/>
  <c r="K629"/>
  <c r="J629"/>
  <c r="I629"/>
  <c r="H629"/>
  <c r="G629"/>
  <c r="F629"/>
  <c r="E629"/>
  <c r="D629"/>
  <c r="L628"/>
  <c r="K628"/>
  <c r="J628"/>
  <c r="I628"/>
  <c r="H628"/>
  <c r="G628"/>
  <c r="F628"/>
  <c r="E628"/>
  <c r="D628"/>
  <c r="L627"/>
  <c r="K627"/>
  <c r="J627"/>
  <c r="I627"/>
  <c r="H627"/>
  <c r="G627"/>
  <c r="F627"/>
  <c r="E627"/>
  <c r="D627"/>
  <c r="L626"/>
  <c r="K626"/>
  <c r="J626"/>
  <c r="I626"/>
  <c r="H626"/>
  <c r="G626"/>
  <c r="F626"/>
  <c r="E626"/>
  <c r="D626"/>
  <c r="L625"/>
  <c r="K625"/>
  <c r="J625"/>
  <c r="I625"/>
  <c r="H625"/>
  <c r="G625"/>
  <c r="F625"/>
  <c r="E625"/>
  <c r="D625"/>
  <c r="L624"/>
  <c r="K624"/>
  <c r="J624"/>
  <c r="I624"/>
  <c r="H624"/>
  <c r="G624"/>
  <c r="F624"/>
  <c r="E624"/>
  <c r="D624"/>
  <c r="L623"/>
  <c r="K623"/>
  <c r="J623"/>
  <c r="I623"/>
  <c r="H623"/>
  <c r="G623"/>
  <c r="F623"/>
  <c r="E623"/>
  <c r="D623"/>
  <c r="L622"/>
  <c r="K622"/>
  <c r="J622"/>
  <c r="I622"/>
  <c r="H622"/>
  <c r="G622"/>
  <c r="F622"/>
  <c r="E622"/>
  <c r="D622"/>
  <c r="L621"/>
  <c r="K621"/>
  <c r="J621"/>
  <c r="I621"/>
  <c r="H621"/>
  <c r="G621"/>
  <c r="F621"/>
  <c r="E621"/>
  <c r="D621"/>
  <c r="L620"/>
  <c r="K620"/>
  <c r="J620"/>
  <c r="I620"/>
  <c r="H620"/>
  <c r="G620"/>
  <c r="F620"/>
  <c r="E620"/>
  <c r="D620"/>
  <c r="L619"/>
  <c r="K619"/>
  <c r="J619"/>
  <c r="I619"/>
  <c r="H619"/>
  <c r="G619"/>
  <c r="F619"/>
  <c r="E619"/>
  <c r="D619"/>
  <c r="L618"/>
  <c r="K618"/>
  <c r="J618"/>
  <c r="I618"/>
  <c r="H618"/>
  <c r="G618"/>
  <c r="F618"/>
  <c r="E618"/>
  <c r="D618"/>
  <c r="L617"/>
  <c r="K617"/>
  <c r="J617"/>
  <c r="I617"/>
  <c r="H617"/>
  <c r="G617"/>
  <c r="F617"/>
  <c r="E617"/>
  <c r="D617"/>
  <c r="L616"/>
  <c r="K616"/>
  <c r="J616"/>
  <c r="I616"/>
  <c r="H616"/>
  <c r="G616"/>
  <c r="F616"/>
  <c r="E616"/>
  <c r="D616"/>
  <c r="L615"/>
  <c r="K615"/>
  <c r="J615"/>
  <c r="I615"/>
  <c r="H615"/>
  <c r="G615"/>
  <c r="F615"/>
  <c r="E615"/>
  <c r="D615"/>
  <c r="L614"/>
  <c r="K614"/>
  <c r="J614"/>
  <c r="I614"/>
  <c r="H614"/>
  <c r="G614"/>
  <c r="F614"/>
  <c r="E614"/>
  <c r="D614"/>
  <c r="L613"/>
  <c r="K613"/>
  <c r="J613"/>
  <c r="I613"/>
  <c r="H613"/>
  <c r="G613"/>
  <c r="F613"/>
  <c r="E613"/>
  <c r="D613"/>
  <c r="L612"/>
  <c r="K612"/>
  <c r="J612"/>
  <c r="I612"/>
  <c r="H612"/>
  <c r="G612"/>
  <c r="F612"/>
  <c r="E612"/>
  <c r="D612"/>
  <c r="L611"/>
  <c r="K611"/>
  <c r="J611"/>
  <c r="I611"/>
  <c r="H611"/>
  <c r="G611"/>
  <c r="F611"/>
  <c r="E611"/>
  <c r="D611"/>
  <c r="L610"/>
  <c r="K610"/>
  <c r="J610"/>
  <c r="I610"/>
  <c r="H610"/>
  <c r="G610"/>
  <c r="F610"/>
  <c r="E610"/>
  <c r="D610"/>
  <c r="L609"/>
  <c r="K609"/>
  <c r="J609"/>
  <c r="I609"/>
  <c r="H609"/>
  <c r="G609"/>
  <c r="F609"/>
  <c r="E609"/>
  <c r="D609"/>
  <c r="L608"/>
  <c r="K608"/>
  <c r="J608"/>
  <c r="I608"/>
  <c r="H608"/>
  <c r="G608"/>
  <c r="F608"/>
  <c r="E608"/>
  <c r="D608"/>
  <c r="L607"/>
  <c r="K607"/>
  <c r="J607"/>
  <c r="I607"/>
  <c r="H607"/>
  <c r="G607"/>
  <c r="F607"/>
  <c r="E607"/>
  <c r="D607"/>
  <c r="L606"/>
  <c r="K606"/>
  <c r="J606"/>
  <c r="I606"/>
  <c r="H606"/>
  <c r="G606"/>
  <c r="F606"/>
  <c r="E606"/>
  <c r="D606"/>
  <c r="L605"/>
  <c r="K605"/>
  <c r="J605"/>
  <c r="I605"/>
  <c r="H605"/>
  <c r="G605"/>
  <c r="F605"/>
  <c r="E605"/>
  <c r="D605"/>
  <c r="L604"/>
  <c r="K604"/>
  <c r="J604"/>
  <c r="I604"/>
  <c r="H604"/>
  <c r="G604"/>
  <c r="F604"/>
  <c r="E604"/>
  <c r="D604"/>
  <c r="L603"/>
  <c r="K603"/>
  <c r="J603"/>
  <c r="I603"/>
  <c r="H603"/>
  <c r="G603"/>
  <c r="F603"/>
  <c r="E603"/>
  <c r="D603"/>
  <c r="L602"/>
  <c r="K602"/>
  <c r="J602"/>
  <c r="I602"/>
  <c r="H602"/>
  <c r="G602"/>
  <c r="F602"/>
  <c r="E602"/>
  <c r="D602"/>
  <c r="L601"/>
  <c r="K601"/>
  <c r="J601"/>
  <c r="I601"/>
  <c r="H601"/>
  <c r="G601"/>
  <c r="F601"/>
  <c r="E601"/>
  <c r="D601"/>
  <c r="L600"/>
  <c r="K600"/>
  <c r="J600"/>
  <c r="I600"/>
  <c r="H600"/>
  <c r="G600"/>
  <c r="F600"/>
  <c r="E600"/>
  <c r="D600"/>
  <c r="L599"/>
  <c r="K599"/>
  <c r="J599"/>
  <c r="I599"/>
  <c r="H599"/>
  <c r="G599"/>
  <c r="F599"/>
  <c r="E599"/>
  <c r="D599"/>
  <c r="L598"/>
  <c r="K598"/>
  <c r="J598"/>
  <c r="I598"/>
  <c r="H598"/>
  <c r="G598"/>
  <c r="F598"/>
  <c r="E598"/>
  <c r="D598"/>
  <c r="L597"/>
  <c r="K597"/>
  <c r="J597"/>
  <c r="I597"/>
  <c r="H597"/>
  <c r="G597"/>
  <c r="F597"/>
  <c r="E597"/>
  <c r="D597"/>
  <c r="L596"/>
  <c r="K596"/>
  <c r="J596"/>
  <c r="I596"/>
  <c r="H596"/>
  <c r="G596"/>
  <c r="F596"/>
  <c r="E596"/>
  <c r="D596"/>
  <c r="L595"/>
  <c r="K595"/>
  <c r="J595"/>
  <c r="I595"/>
  <c r="H595"/>
  <c r="G595"/>
  <c r="F595"/>
  <c r="E595"/>
  <c r="D595"/>
  <c r="L594"/>
  <c r="K594"/>
  <c r="J594"/>
  <c r="I594"/>
  <c r="H594"/>
  <c r="G594"/>
  <c r="F594"/>
  <c r="E594"/>
  <c r="D594"/>
  <c r="L593"/>
  <c r="K593"/>
  <c r="J593"/>
  <c r="I593"/>
  <c r="H593"/>
  <c r="G593"/>
  <c r="F593"/>
  <c r="E593"/>
  <c r="D593"/>
  <c r="L592"/>
  <c r="K592"/>
  <c r="J592"/>
  <c r="I592"/>
  <c r="H592"/>
  <c r="G592"/>
  <c r="F592"/>
  <c r="E592"/>
  <c r="D592"/>
  <c r="L591"/>
  <c r="K591"/>
  <c r="J591"/>
  <c r="I591"/>
  <c r="H591"/>
  <c r="G591"/>
  <c r="F591"/>
  <c r="E591"/>
  <c r="D591"/>
  <c r="L590"/>
  <c r="K590"/>
  <c r="J590"/>
  <c r="I590"/>
  <c r="H590"/>
  <c r="G590"/>
  <c r="F590"/>
  <c r="E590"/>
  <c r="D590"/>
  <c r="L589"/>
  <c r="K589"/>
  <c r="J589"/>
  <c r="I589"/>
  <c r="H589"/>
  <c r="G589"/>
  <c r="F589"/>
  <c r="E589"/>
  <c r="D589"/>
  <c r="L588"/>
  <c r="K588"/>
  <c r="J588"/>
  <c r="I588"/>
  <c r="H588"/>
  <c r="G588"/>
  <c r="F588"/>
  <c r="E588"/>
  <c r="D588"/>
  <c r="L587"/>
  <c r="K587"/>
  <c r="J587"/>
  <c r="I587"/>
  <c r="H587"/>
  <c r="G587"/>
  <c r="F587"/>
  <c r="E587"/>
  <c r="D587"/>
  <c r="L586"/>
  <c r="K586"/>
  <c r="J586"/>
  <c r="I586"/>
  <c r="H586"/>
  <c r="G586"/>
  <c r="F586"/>
  <c r="E586"/>
  <c r="D586"/>
  <c r="L585"/>
  <c r="K585"/>
  <c r="J585"/>
  <c r="I585"/>
  <c r="H585"/>
  <c r="G585"/>
  <c r="F585"/>
  <c r="E585"/>
  <c r="D585"/>
  <c r="L584"/>
  <c r="K584"/>
  <c r="J584"/>
  <c r="I584"/>
  <c r="H584"/>
  <c r="G584"/>
  <c r="F584"/>
  <c r="E584"/>
  <c r="D584"/>
  <c r="L583"/>
  <c r="K583"/>
  <c r="J583"/>
  <c r="I583"/>
  <c r="H583"/>
  <c r="G583"/>
  <c r="F583"/>
  <c r="E583"/>
  <c r="D583"/>
  <c r="L582"/>
  <c r="K582"/>
  <c r="J582"/>
  <c r="I582"/>
  <c r="H582"/>
  <c r="G582"/>
  <c r="F582"/>
  <c r="E582"/>
  <c r="D582"/>
  <c r="L581"/>
  <c r="K581"/>
  <c r="J581"/>
  <c r="I581"/>
  <c r="H581"/>
  <c r="G581"/>
  <c r="F581"/>
  <c r="E581"/>
  <c r="D581"/>
  <c r="L580"/>
  <c r="K580"/>
  <c r="J580"/>
  <c r="I580"/>
  <c r="H580"/>
  <c r="G580"/>
  <c r="F580"/>
  <c r="E580"/>
  <c r="D580"/>
  <c r="L579"/>
  <c r="K579"/>
  <c r="J579"/>
  <c r="I579"/>
  <c r="H579"/>
  <c r="G579"/>
  <c r="F579"/>
  <c r="E579"/>
  <c r="D579"/>
  <c r="L578"/>
  <c r="K578"/>
  <c r="J578"/>
  <c r="I578"/>
  <c r="H578"/>
  <c r="G578"/>
  <c r="F578"/>
  <c r="E578"/>
  <c r="D578"/>
  <c r="L577"/>
  <c r="K577"/>
  <c r="J577"/>
  <c r="I577"/>
  <c r="H577"/>
  <c r="G577"/>
  <c r="F577"/>
  <c r="E577"/>
  <c r="D577"/>
  <c r="L576"/>
  <c r="K576"/>
  <c r="J576"/>
  <c r="I576"/>
  <c r="H576"/>
  <c r="G576"/>
  <c r="F576"/>
  <c r="E576"/>
  <c r="D576"/>
  <c r="L575"/>
  <c r="K575"/>
  <c r="J575"/>
  <c r="I575"/>
  <c r="H575"/>
  <c r="G575"/>
  <c r="F575"/>
  <c r="E575"/>
  <c r="D575"/>
  <c r="L574"/>
  <c r="K574"/>
  <c r="J574"/>
  <c r="I574"/>
  <c r="H574"/>
  <c r="G574"/>
  <c r="F574"/>
  <c r="E574"/>
  <c r="D574"/>
  <c r="L573"/>
  <c r="K573"/>
  <c r="J573"/>
  <c r="I573"/>
  <c r="H573"/>
  <c r="G573"/>
  <c r="F573"/>
  <c r="E573"/>
  <c r="D573"/>
  <c r="L572"/>
  <c r="K572"/>
  <c r="J572"/>
  <c r="I572"/>
  <c r="H572"/>
  <c r="G572"/>
  <c r="F572"/>
  <c r="E572"/>
  <c r="D572"/>
  <c r="L571"/>
  <c r="K571"/>
  <c r="J571"/>
  <c r="I571"/>
  <c r="H571"/>
  <c r="G571"/>
  <c r="F571"/>
  <c r="E571"/>
  <c r="D571"/>
  <c r="L570"/>
  <c r="K570"/>
  <c r="J570"/>
  <c r="I570"/>
  <c r="H570"/>
  <c r="G570"/>
  <c r="F570"/>
  <c r="E570"/>
  <c r="D570"/>
  <c r="L569"/>
  <c r="K569"/>
  <c r="J569"/>
  <c r="I569"/>
  <c r="H569"/>
  <c r="G569"/>
  <c r="F569"/>
  <c r="E569"/>
  <c r="D569"/>
  <c r="L568"/>
  <c r="K568"/>
  <c r="J568"/>
  <c r="I568"/>
  <c r="H568"/>
  <c r="G568"/>
  <c r="F568"/>
  <c r="E568"/>
  <c r="D568"/>
  <c r="L567"/>
  <c r="K567"/>
  <c r="J567"/>
  <c r="I567"/>
  <c r="H567"/>
  <c r="G567"/>
  <c r="F567"/>
  <c r="E567"/>
  <c r="D567"/>
  <c r="L566"/>
  <c r="K566"/>
  <c r="J566"/>
  <c r="I566"/>
  <c r="H566"/>
  <c r="G566"/>
  <c r="F566"/>
  <c r="E566"/>
  <c r="D566"/>
  <c r="L565"/>
  <c r="K565"/>
  <c r="J565"/>
  <c r="I565"/>
  <c r="H565"/>
  <c r="G565"/>
  <c r="F565"/>
  <c r="E565"/>
  <c r="D565"/>
  <c r="L564"/>
  <c r="K564"/>
  <c r="J564"/>
  <c r="I564"/>
  <c r="H564"/>
  <c r="G564"/>
  <c r="F564"/>
  <c r="E564"/>
  <c r="D564"/>
  <c r="L563"/>
  <c r="K563"/>
  <c r="J563"/>
  <c r="I563"/>
  <c r="H563"/>
  <c r="G563"/>
  <c r="F563"/>
  <c r="E563"/>
  <c r="D563"/>
  <c r="L562"/>
  <c r="K562"/>
  <c r="J562"/>
  <c r="I562"/>
  <c r="H562"/>
  <c r="G562"/>
  <c r="F562"/>
  <c r="E562"/>
  <c r="D562"/>
  <c r="L561"/>
  <c r="K561"/>
  <c r="J561"/>
  <c r="I561"/>
  <c r="H561"/>
  <c r="G561"/>
  <c r="F561"/>
  <c r="E561"/>
  <c r="D561"/>
  <c r="L560"/>
  <c r="K560"/>
  <c r="J560"/>
  <c r="I560"/>
  <c r="H560"/>
  <c r="G560"/>
  <c r="F560"/>
  <c r="E560"/>
  <c r="D560"/>
  <c r="L559"/>
  <c r="K559"/>
  <c r="J559"/>
  <c r="I559"/>
  <c r="H559"/>
  <c r="G559"/>
  <c r="F559"/>
  <c r="E559"/>
  <c r="D559"/>
  <c r="L558"/>
  <c r="K558"/>
  <c r="J558"/>
  <c r="I558"/>
  <c r="H558"/>
  <c r="G558"/>
  <c r="F558"/>
  <c r="E558"/>
  <c r="D558"/>
  <c r="L557"/>
  <c r="K557"/>
  <c r="J557"/>
  <c r="I557"/>
  <c r="H557"/>
  <c r="G557"/>
  <c r="F557"/>
  <c r="E557"/>
  <c r="D557"/>
  <c r="L556"/>
  <c r="K556"/>
  <c r="J556"/>
  <c r="I556"/>
  <c r="H556"/>
  <c r="G556"/>
  <c r="F556"/>
  <c r="E556"/>
  <c r="D556"/>
  <c r="L555"/>
  <c r="K555"/>
  <c r="J555"/>
  <c r="I555"/>
  <c r="H555"/>
  <c r="G555"/>
  <c r="F555"/>
  <c r="E555"/>
  <c r="D555"/>
  <c r="L554"/>
  <c r="K554"/>
  <c r="J554"/>
  <c r="I554"/>
  <c r="H554"/>
  <c r="G554"/>
  <c r="F554"/>
  <c r="E554"/>
  <c r="D554"/>
  <c r="L553"/>
  <c r="K553"/>
  <c r="J553"/>
  <c r="I553"/>
  <c r="H553"/>
  <c r="G553"/>
  <c r="F553"/>
  <c r="E553"/>
  <c r="D553"/>
  <c r="L552"/>
  <c r="K552"/>
  <c r="J552"/>
  <c r="I552"/>
  <c r="H552"/>
  <c r="G552"/>
  <c r="F552"/>
  <c r="E552"/>
  <c r="D552"/>
  <c r="L551"/>
  <c r="K551"/>
  <c r="J551"/>
  <c r="I551"/>
  <c r="H551"/>
  <c r="G551"/>
  <c r="F551"/>
  <c r="E551"/>
  <c r="D551"/>
  <c r="L550"/>
  <c r="K550"/>
  <c r="J550"/>
  <c r="I550"/>
  <c r="H550"/>
  <c r="G550"/>
  <c r="F550"/>
  <c r="E550"/>
  <c r="D550"/>
  <c r="L549"/>
  <c r="K549"/>
  <c r="J549"/>
  <c r="I549"/>
  <c r="H549"/>
  <c r="G549"/>
  <c r="F549"/>
  <c r="E549"/>
  <c r="D549"/>
  <c r="L548"/>
  <c r="K548"/>
  <c r="J548"/>
  <c r="I548"/>
  <c r="H548"/>
  <c r="G548"/>
  <c r="F548"/>
  <c r="E548"/>
  <c r="D548"/>
  <c r="L547"/>
  <c r="K547"/>
  <c r="J547"/>
  <c r="I547"/>
  <c r="H547"/>
  <c r="G547"/>
  <c r="F547"/>
  <c r="E547"/>
  <c r="D547"/>
  <c r="L546"/>
  <c r="K546"/>
  <c r="J546"/>
  <c r="I546"/>
  <c r="H546"/>
  <c r="G546"/>
  <c r="F546"/>
  <c r="E546"/>
  <c r="D546"/>
  <c r="L545"/>
  <c r="K545"/>
  <c r="J545"/>
  <c r="I545"/>
  <c r="H545"/>
  <c r="G545"/>
  <c r="F545"/>
  <c r="E545"/>
  <c r="D545"/>
  <c r="L544"/>
  <c r="K544"/>
  <c r="J544"/>
  <c r="I544"/>
  <c r="H544"/>
  <c r="G544"/>
  <c r="F544"/>
  <c r="E544"/>
  <c r="D544"/>
  <c r="L543"/>
  <c r="K543"/>
  <c r="J543"/>
  <c r="I543"/>
  <c r="H543"/>
  <c r="G543"/>
  <c r="F543"/>
  <c r="E543"/>
  <c r="D543"/>
  <c r="L542"/>
  <c r="K542"/>
  <c r="J542"/>
  <c r="I542"/>
  <c r="H542"/>
  <c r="G542"/>
  <c r="F542"/>
  <c r="E542"/>
  <c r="D542"/>
  <c r="L541"/>
  <c r="K541"/>
  <c r="J541"/>
  <c r="I541"/>
  <c r="H541"/>
  <c r="G541"/>
  <c r="F541"/>
  <c r="E541"/>
  <c r="D541"/>
  <c r="L540"/>
  <c r="K540"/>
  <c r="J540"/>
  <c r="I540"/>
  <c r="H540"/>
  <c r="G540"/>
  <c r="F540"/>
  <c r="E540"/>
  <c r="D540"/>
  <c r="L539"/>
  <c r="K539"/>
  <c r="J539"/>
  <c r="I539"/>
  <c r="H539"/>
  <c r="G539"/>
  <c r="F539"/>
  <c r="E539"/>
  <c r="D539"/>
  <c r="L538"/>
  <c r="K538"/>
  <c r="J538"/>
  <c r="I538"/>
  <c r="H538"/>
  <c r="G538"/>
  <c r="F538"/>
  <c r="E538"/>
  <c r="D538"/>
  <c r="L537"/>
  <c r="K537"/>
  <c r="J537"/>
  <c r="I537"/>
  <c r="H537"/>
  <c r="G537"/>
  <c r="F537"/>
  <c r="E537"/>
  <c r="D537"/>
  <c r="L536"/>
  <c r="K536"/>
  <c r="J536"/>
  <c r="I536"/>
  <c r="H536"/>
  <c r="G536"/>
  <c r="F536"/>
  <c r="E536"/>
  <c r="D536"/>
  <c r="L535"/>
  <c r="K535"/>
  <c r="J535"/>
  <c r="I535"/>
  <c r="H535"/>
  <c r="G535"/>
  <c r="F535"/>
  <c r="E535"/>
  <c r="D535"/>
  <c r="L534"/>
  <c r="K534"/>
  <c r="J534"/>
  <c r="I534"/>
  <c r="H534"/>
  <c r="G534"/>
  <c r="F534"/>
  <c r="E534"/>
  <c r="D534"/>
  <c r="L533"/>
  <c r="K533"/>
  <c r="J533"/>
  <c r="I533"/>
  <c r="H533"/>
  <c r="G533"/>
  <c r="F533"/>
  <c r="E533"/>
  <c r="D533"/>
  <c r="L532"/>
  <c r="K532"/>
  <c r="J532"/>
  <c r="I532"/>
  <c r="H532"/>
  <c r="G532"/>
  <c r="F532"/>
  <c r="E532"/>
  <c r="D532"/>
  <c r="L531"/>
  <c r="K531"/>
  <c r="J531"/>
  <c r="I531"/>
  <c r="H531"/>
  <c r="G531"/>
  <c r="F531"/>
  <c r="E531"/>
  <c r="D531"/>
  <c r="L530"/>
  <c r="K530"/>
  <c r="J530"/>
  <c r="I530"/>
  <c r="H530"/>
  <c r="G530"/>
  <c r="F530"/>
  <c r="E530"/>
  <c r="D530"/>
  <c r="L529"/>
  <c r="K529"/>
  <c r="J529"/>
  <c r="I529"/>
  <c r="H529"/>
  <c r="G529"/>
  <c r="F529"/>
  <c r="E529"/>
  <c r="D529"/>
  <c r="L528"/>
  <c r="K528"/>
  <c r="J528"/>
  <c r="I528"/>
  <c r="H528"/>
  <c r="G528"/>
  <c r="F528"/>
  <c r="E528"/>
  <c r="D528"/>
  <c r="L527"/>
  <c r="K527"/>
  <c r="J527"/>
  <c r="I527"/>
  <c r="H527"/>
  <c r="G527"/>
  <c r="F527"/>
  <c r="E527"/>
  <c r="D527"/>
  <c r="L526"/>
  <c r="K526"/>
  <c r="J526"/>
  <c r="I526"/>
  <c r="H526"/>
  <c r="G526"/>
  <c r="F526"/>
  <c r="E526"/>
  <c r="D526"/>
  <c r="L525"/>
  <c r="K525"/>
  <c r="J525"/>
  <c r="I525"/>
  <c r="H525"/>
  <c r="G525"/>
  <c r="F525"/>
  <c r="E525"/>
  <c r="D525"/>
  <c r="L524"/>
  <c r="K524"/>
  <c r="J524"/>
  <c r="I524"/>
  <c r="H524"/>
  <c r="G524"/>
  <c r="F524"/>
  <c r="E524"/>
  <c r="D524"/>
  <c r="L523"/>
  <c r="K523"/>
  <c r="J523"/>
  <c r="I523"/>
  <c r="H523"/>
  <c r="G523"/>
  <c r="F523"/>
  <c r="E523"/>
  <c r="D523"/>
  <c r="L522"/>
  <c r="K522"/>
  <c r="J522"/>
  <c r="I522"/>
  <c r="H522"/>
  <c r="G522"/>
  <c r="F522"/>
  <c r="E522"/>
  <c r="D522"/>
  <c r="L521"/>
  <c r="K521"/>
  <c r="J521"/>
  <c r="I521"/>
  <c r="H521"/>
  <c r="G521"/>
  <c r="F521"/>
  <c r="E521"/>
  <c r="D521"/>
  <c r="L520"/>
  <c r="K520"/>
  <c r="J520"/>
  <c r="I520"/>
  <c r="H520"/>
  <c r="G520"/>
  <c r="F520"/>
  <c r="E520"/>
  <c r="D520"/>
  <c r="L519"/>
  <c r="K519"/>
  <c r="J519"/>
  <c r="I519"/>
  <c r="H519"/>
  <c r="G519"/>
  <c r="F519"/>
  <c r="E519"/>
  <c r="D519"/>
  <c r="L518"/>
  <c r="K518"/>
  <c r="J518"/>
  <c r="I518"/>
  <c r="H518"/>
  <c r="G518"/>
  <c r="F518"/>
  <c r="E518"/>
  <c r="D518"/>
  <c r="L517"/>
  <c r="K517"/>
  <c r="J517"/>
  <c r="I517"/>
  <c r="H517"/>
  <c r="G517"/>
  <c r="F517"/>
  <c r="E517"/>
  <c r="D517"/>
  <c r="L516"/>
  <c r="K516"/>
  <c r="J516"/>
  <c r="I516"/>
  <c r="H516"/>
  <c r="G516"/>
  <c r="F516"/>
  <c r="E516"/>
  <c r="D516"/>
  <c r="L515"/>
  <c r="K515"/>
  <c r="J515"/>
  <c r="I515"/>
  <c r="H515"/>
  <c r="G515"/>
  <c r="F515"/>
  <c r="E515"/>
  <c r="D515"/>
  <c r="L514"/>
  <c r="K514"/>
  <c r="J514"/>
  <c r="I514"/>
  <c r="H514"/>
  <c r="G514"/>
  <c r="F514"/>
  <c r="E514"/>
  <c r="D514"/>
  <c r="L513"/>
  <c r="K513"/>
  <c r="J513"/>
  <c r="I513"/>
  <c r="H513"/>
  <c r="G513"/>
  <c r="F513"/>
  <c r="E513"/>
  <c r="D513"/>
  <c r="L512"/>
  <c r="K512"/>
  <c r="J512"/>
  <c r="I512"/>
  <c r="H512"/>
  <c r="G512"/>
  <c r="F512"/>
  <c r="E512"/>
  <c r="D512"/>
  <c r="L511"/>
  <c r="K511"/>
  <c r="J511"/>
  <c r="I511"/>
  <c r="H511"/>
  <c r="G511"/>
  <c r="F511"/>
  <c r="E511"/>
  <c r="D511"/>
  <c r="L510"/>
  <c r="K510"/>
  <c r="J510"/>
  <c r="I510"/>
  <c r="H510"/>
  <c r="G510"/>
  <c r="F510"/>
  <c r="E510"/>
  <c r="D510"/>
  <c r="L509"/>
  <c r="K509"/>
  <c r="J509"/>
  <c r="I509"/>
  <c r="H509"/>
  <c r="G509"/>
  <c r="F509"/>
  <c r="E509"/>
  <c r="D509"/>
  <c r="L508"/>
  <c r="K508"/>
  <c r="J508"/>
  <c r="I508"/>
  <c r="H508"/>
  <c r="G508"/>
  <c r="F508"/>
  <c r="E508"/>
  <c r="D508"/>
  <c r="L507"/>
  <c r="K507"/>
  <c r="J507"/>
  <c r="I507"/>
  <c r="H507"/>
  <c r="G507"/>
  <c r="F507"/>
  <c r="E507"/>
  <c r="D507"/>
  <c r="L506"/>
  <c r="K506"/>
  <c r="J506"/>
  <c r="I506"/>
  <c r="H506"/>
  <c r="G506"/>
  <c r="F506"/>
  <c r="E506"/>
  <c r="D506"/>
  <c r="L505"/>
  <c r="K505"/>
  <c r="J505"/>
  <c r="I505"/>
  <c r="H505"/>
  <c r="G505"/>
  <c r="F505"/>
  <c r="E505"/>
  <c r="D505"/>
  <c r="L504"/>
  <c r="K504"/>
  <c r="J504"/>
  <c r="I504"/>
  <c r="H504"/>
  <c r="G504"/>
  <c r="F504"/>
  <c r="E504"/>
  <c r="D504"/>
  <c r="L503"/>
  <c r="K503"/>
  <c r="J503"/>
  <c r="I503"/>
  <c r="H503"/>
  <c r="G503"/>
  <c r="F503"/>
  <c r="E503"/>
  <c r="D503"/>
  <c r="L502"/>
  <c r="K502"/>
  <c r="J502"/>
  <c r="I502"/>
  <c r="H502"/>
  <c r="G502"/>
  <c r="F502"/>
  <c r="E502"/>
  <c r="D502"/>
  <c r="L501"/>
  <c r="K501"/>
  <c r="J501"/>
  <c r="I501"/>
  <c r="H501"/>
  <c r="G501"/>
  <c r="F501"/>
  <c r="E501"/>
  <c r="D501"/>
  <c r="L500"/>
  <c r="K500"/>
  <c r="J500"/>
  <c r="I500"/>
  <c r="H500"/>
  <c r="G500"/>
  <c r="F500"/>
  <c r="E500"/>
  <c r="D500"/>
  <c r="L499"/>
  <c r="K499"/>
  <c r="J499"/>
  <c r="I499"/>
  <c r="H499"/>
  <c r="G499"/>
  <c r="F499"/>
  <c r="E499"/>
  <c r="D499"/>
  <c r="L498"/>
  <c r="K498"/>
  <c r="J498"/>
  <c r="I498"/>
  <c r="H498"/>
  <c r="G498"/>
  <c r="F498"/>
  <c r="E498"/>
  <c r="D498"/>
  <c r="L497"/>
  <c r="K497"/>
  <c r="J497"/>
  <c r="I497"/>
  <c r="H497"/>
  <c r="G497"/>
  <c r="F497"/>
  <c r="E497"/>
  <c r="D497"/>
  <c r="L496"/>
  <c r="K496"/>
  <c r="J496"/>
  <c r="I496"/>
  <c r="H496"/>
  <c r="G496"/>
  <c r="F496"/>
  <c r="E496"/>
  <c r="D496"/>
  <c r="L495"/>
  <c r="K495"/>
  <c r="J495"/>
  <c r="I495"/>
  <c r="H495"/>
  <c r="G495"/>
  <c r="F495"/>
  <c r="E495"/>
  <c r="D495"/>
  <c r="L494"/>
  <c r="K494"/>
  <c r="J494"/>
  <c r="I494"/>
  <c r="H494"/>
  <c r="G494"/>
  <c r="F494"/>
  <c r="E494"/>
  <c r="D494"/>
  <c r="L493"/>
  <c r="K493"/>
  <c r="J493"/>
  <c r="I493"/>
  <c r="H493"/>
  <c r="G493"/>
  <c r="F493"/>
  <c r="E493"/>
  <c r="D493"/>
  <c r="L492"/>
  <c r="K492"/>
  <c r="J492"/>
  <c r="I492"/>
  <c r="H492"/>
  <c r="G492"/>
  <c r="F492"/>
  <c r="E492"/>
  <c r="D492"/>
  <c r="L491"/>
  <c r="K491"/>
  <c r="J491"/>
  <c r="I491"/>
  <c r="H491"/>
  <c r="G491"/>
  <c r="F491"/>
  <c r="E491"/>
  <c r="D491"/>
  <c r="L490"/>
  <c r="K490"/>
  <c r="J490"/>
  <c r="I490"/>
  <c r="H490"/>
  <c r="G490"/>
  <c r="F490"/>
  <c r="E490"/>
  <c r="D490"/>
  <c r="L489"/>
  <c r="K489"/>
  <c r="J489"/>
  <c r="I489"/>
  <c r="H489"/>
  <c r="G489"/>
  <c r="F489"/>
  <c r="E489"/>
  <c r="D489"/>
  <c r="L488"/>
  <c r="K488"/>
  <c r="J488"/>
  <c r="I488"/>
  <c r="H488"/>
  <c r="G488"/>
  <c r="F488"/>
  <c r="E488"/>
  <c r="D488"/>
  <c r="L487"/>
  <c r="K487"/>
  <c r="J487"/>
  <c r="I487"/>
  <c r="H487"/>
  <c r="G487"/>
  <c r="F487"/>
  <c r="E487"/>
  <c r="D487"/>
  <c r="L486"/>
  <c r="K486"/>
  <c r="J486"/>
  <c r="I486"/>
  <c r="H486"/>
  <c r="G486"/>
  <c r="F486"/>
  <c r="E486"/>
  <c r="D486"/>
  <c r="L485"/>
  <c r="K485"/>
  <c r="J485"/>
  <c r="I485"/>
  <c r="H485"/>
  <c r="G485"/>
  <c r="F485"/>
  <c r="E485"/>
  <c r="D485"/>
  <c r="L484"/>
  <c r="K484"/>
  <c r="J484"/>
  <c r="I484"/>
  <c r="H484"/>
  <c r="G484"/>
  <c r="F484"/>
  <c r="E484"/>
  <c r="D484"/>
  <c r="L483"/>
  <c r="K483"/>
  <c r="J483"/>
  <c r="I483"/>
  <c r="H483"/>
  <c r="G483"/>
  <c r="F483"/>
  <c r="E483"/>
  <c r="D483"/>
  <c r="L482"/>
  <c r="K482"/>
  <c r="J482"/>
  <c r="I482"/>
  <c r="H482"/>
  <c r="G482"/>
  <c r="F482"/>
  <c r="E482"/>
  <c r="D482"/>
  <c r="L481"/>
  <c r="K481"/>
  <c r="J481"/>
  <c r="I481"/>
  <c r="H481"/>
  <c r="G481"/>
  <c r="F481"/>
  <c r="E481"/>
  <c r="D481"/>
  <c r="L480"/>
  <c r="K480"/>
  <c r="J480"/>
  <c r="I480"/>
  <c r="H480"/>
  <c r="G480"/>
  <c r="F480"/>
  <c r="E480"/>
  <c r="D480"/>
  <c r="L479"/>
  <c r="K479"/>
  <c r="J479"/>
  <c r="I479"/>
  <c r="H479"/>
  <c r="G479"/>
  <c r="F479"/>
  <c r="E479"/>
  <c r="D479"/>
  <c r="L478"/>
  <c r="K478"/>
  <c r="J478"/>
  <c r="I478"/>
  <c r="H478"/>
  <c r="G478"/>
  <c r="F478"/>
  <c r="E478"/>
  <c r="D478"/>
  <c r="L477"/>
  <c r="K477"/>
  <c r="J477"/>
  <c r="I477"/>
  <c r="H477"/>
  <c r="G477"/>
  <c r="F477"/>
  <c r="E477"/>
  <c r="D477"/>
  <c r="L476"/>
  <c r="K476"/>
  <c r="J476"/>
  <c r="I476"/>
  <c r="H476"/>
  <c r="G476"/>
  <c r="F476"/>
  <c r="E476"/>
  <c r="D476"/>
  <c r="L475"/>
  <c r="K475"/>
  <c r="J475"/>
  <c r="I475"/>
  <c r="H475"/>
  <c r="G475"/>
  <c r="F475"/>
  <c r="E475"/>
  <c r="D475"/>
  <c r="L474"/>
  <c r="K474"/>
  <c r="J474"/>
  <c r="I474"/>
  <c r="H474"/>
  <c r="G474"/>
  <c r="F474"/>
  <c r="E474"/>
  <c r="D474"/>
  <c r="L473"/>
  <c r="K473"/>
  <c r="J473"/>
  <c r="I473"/>
  <c r="H473"/>
  <c r="G473"/>
  <c r="F473"/>
  <c r="E473"/>
  <c r="D473"/>
  <c r="L472"/>
  <c r="K472"/>
  <c r="J472"/>
  <c r="I472"/>
  <c r="H472"/>
  <c r="G472"/>
  <c r="F472"/>
  <c r="E472"/>
  <c r="D472"/>
  <c r="L471"/>
  <c r="K471"/>
  <c r="J471"/>
  <c r="I471"/>
  <c r="H471"/>
  <c r="G471"/>
  <c r="F471"/>
  <c r="E471"/>
  <c r="D471"/>
  <c r="L470"/>
  <c r="K470"/>
  <c r="J470"/>
  <c r="I470"/>
  <c r="H470"/>
  <c r="G470"/>
  <c r="F470"/>
  <c r="E470"/>
  <c r="D470"/>
  <c r="L469"/>
  <c r="K469"/>
  <c r="J469"/>
  <c r="I469"/>
  <c r="H469"/>
  <c r="G469"/>
  <c r="F469"/>
  <c r="E469"/>
  <c r="D469"/>
  <c r="L468"/>
  <c r="K468"/>
  <c r="J468"/>
  <c r="I468"/>
  <c r="H468"/>
  <c r="G468"/>
  <c r="F468"/>
  <c r="E468"/>
  <c r="D468"/>
  <c r="L467"/>
  <c r="K467"/>
  <c r="J467"/>
  <c r="I467"/>
  <c r="H467"/>
  <c r="G467"/>
  <c r="F467"/>
  <c r="E467"/>
  <c r="D467"/>
  <c r="L466"/>
  <c r="K466"/>
  <c r="J466"/>
  <c r="I466"/>
  <c r="H466"/>
  <c r="G466"/>
  <c r="F466"/>
  <c r="E466"/>
  <c r="D466"/>
  <c r="L465"/>
  <c r="K465"/>
  <c r="J465"/>
  <c r="I465"/>
  <c r="H465"/>
  <c r="G465"/>
  <c r="F465"/>
  <c r="E465"/>
  <c r="D465"/>
  <c r="L464"/>
  <c r="K464"/>
  <c r="J464"/>
  <c r="I464"/>
  <c r="H464"/>
  <c r="G464"/>
  <c r="F464"/>
  <c r="E464"/>
  <c r="D464"/>
  <c r="L463"/>
  <c r="K463"/>
  <c r="J463"/>
  <c r="I463"/>
  <c r="H463"/>
  <c r="G463"/>
  <c r="F463"/>
  <c r="E463"/>
  <c r="D463"/>
  <c r="L462"/>
  <c r="K462"/>
  <c r="J462"/>
  <c r="I462"/>
  <c r="H462"/>
  <c r="G462"/>
  <c r="F462"/>
  <c r="E462"/>
  <c r="D462"/>
  <c r="L461"/>
  <c r="K461"/>
  <c r="J461"/>
  <c r="I461"/>
  <c r="H461"/>
  <c r="G461"/>
  <c r="F461"/>
  <c r="E461"/>
  <c r="D461"/>
  <c r="L460"/>
  <c r="K460"/>
  <c r="J460"/>
  <c r="I460"/>
  <c r="H460"/>
  <c r="G460"/>
  <c r="F460"/>
  <c r="E460"/>
  <c r="D460"/>
  <c r="L459"/>
  <c r="K459"/>
  <c r="J459"/>
  <c r="I459"/>
  <c r="H459"/>
  <c r="G459"/>
  <c r="F459"/>
  <c r="E459"/>
  <c r="D459"/>
  <c r="L458"/>
  <c r="K458"/>
  <c r="J458"/>
  <c r="I458"/>
  <c r="H458"/>
  <c r="G458"/>
  <c r="F458"/>
  <c r="E458"/>
  <c r="D458"/>
  <c r="L457"/>
  <c r="K457"/>
  <c r="J457"/>
  <c r="I457"/>
  <c r="H457"/>
  <c r="G457"/>
  <c r="F457"/>
  <c r="E457"/>
  <c r="D457"/>
  <c r="L456"/>
  <c r="K456"/>
  <c r="J456"/>
  <c r="I456"/>
  <c r="H456"/>
  <c r="G456"/>
  <c r="F456"/>
  <c r="E456"/>
  <c r="D456"/>
  <c r="L455"/>
  <c r="K455"/>
  <c r="J455"/>
  <c r="I455"/>
  <c r="H455"/>
  <c r="G455"/>
  <c r="F455"/>
  <c r="E455"/>
  <c r="D455"/>
  <c r="L454"/>
  <c r="K454"/>
  <c r="J454"/>
  <c r="I454"/>
  <c r="H454"/>
  <c r="G454"/>
  <c r="F454"/>
  <c r="E454"/>
  <c r="D454"/>
  <c r="L453"/>
  <c r="K453"/>
  <c r="J453"/>
  <c r="I453"/>
  <c r="H453"/>
  <c r="G453"/>
  <c r="F453"/>
  <c r="E453"/>
  <c r="D453"/>
  <c r="L452"/>
  <c r="K452"/>
  <c r="J452"/>
  <c r="I452"/>
  <c r="H452"/>
  <c r="G452"/>
  <c r="F452"/>
  <c r="E452"/>
  <c r="D452"/>
  <c r="L451"/>
  <c r="K451"/>
  <c r="J451"/>
  <c r="I451"/>
  <c r="H451"/>
  <c r="G451"/>
  <c r="F451"/>
  <c r="E451"/>
  <c r="D451"/>
  <c r="L450"/>
  <c r="K450"/>
  <c r="J450"/>
  <c r="I450"/>
  <c r="H450"/>
  <c r="G450"/>
  <c r="F450"/>
  <c r="E450"/>
  <c r="D450"/>
  <c r="L449"/>
  <c r="K449"/>
  <c r="J449"/>
  <c r="I449"/>
  <c r="H449"/>
  <c r="G449"/>
  <c r="F449"/>
  <c r="E449"/>
  <c r="D449"/>
  <c r="L448"/>
  <c r="K448"/>
  <c r="J448"/>
  <c r="I448"/>
  <c r="H448"/>
  <c r="G448"/>
  <c r="F448"/>
  <c r="E448"/>
  <c r="D448"/>
  <c r="L447"/>
  <c r="K447"/>
  <c r="J447"/>
  <c r="I447"/>
  <c r="H447"/>
  <c r="G447"/>
  <c r="F447"/>
  <c r="E447"/>
  <c r="D447"/>
  <c r="L446"/>
  <c r="K446"/>
  <c r="J446"/>
  <c r="I446"/>
  <c r="H446"/>
  <c r="G446"/>
  <c r="F446"/>
  <c r="E446"/>
  <c r="D446"/>
  <c r="L445"/>
  <c r="K445"/>
  <c r="J445"/>
  <c r="I445"/>
  <c r="H445"/>
  <c r="G445"/>
  <c r="F445"/>
  <c r="E445"/>
  <c r="D445"/>
  <c r="L444"/>
  <c r="K444"/>
  <c r="J444"/>
  <c r="I444"/>
  <c r="H444"/>
  <c r="G444"/>
  <c r="F444"/>
  <c r="E444"/>
  <c r="D444"/>
  <c r="L443"/>
  <c r="K443"/>
  <c r="J443"/>
  <c r="I443"/>
  <c r="H443"/>
  <c r="G443"/>
  <c r="F443"/>
  <c r="E443"/>
  <c r="D443"/>
  <c r="L442"/>
  <c r="K442"/>
  <c r="J442"/>
  <c r="I442"/>
  <c r="H442"/>
  <c r="G442"/>
  <c r="F442"/>
  <c r="E442"/>
  <c r="D442"/>
  <c r="L441"/>
  <c r="K441"/>
  <c r="J441"/>
  <c r="I441"/>
  <c r="H441"/>
  <c r="G441"/>
  <c r="F441"/>
  <c r="E441"/>
  <c r="D441"/>
  <c r="L440"/>
  <c r="K440"/>
  <c r="J440"/>
  <c r="I440"/>
  <c r="H440"/>
  <c r="G440"/>
  <c r="F440"/>
  <c r="E440"/>
  <c r="D440"/>
  <c r="L439"/>
  <c r="K439"/>
  <c r="J439"/>
  <c r="I439"/>
  <c r="H439"/>
  <c r="G439"/>
  <c r="F439"/>
  <c r="E439"/>
  <c r="D439"/>
  <c r="L438"/>
  <c r="K438"/>
  <c r="J438"/>
  <c r="I438"/>
  <c r="H438"/>
  <c r="G438"/>
  <c r="F438"/>
  <c r="E438"/>
  <c r="D438"/>
  <c r="L437"/>
  <c r="K437"/>
  <c r="J437"/>
  <c r="I437"/>
  <c r="H437"/>
  <c r="G437"/>
  <c r="F437"/>
  <c r="E437"/>
  <c r="D437"/>
  <c r="L436"/>
  <c r="K436"/>
  <c r="J436"/>
  <c r="I436"/>
  <c r="H436"/>
  <c r="G436"/>
  <c r="F436"/>
  <c r="E436"/>
  <c r="D436"/>
  <c r="L435"/>
  <c r="K435"/>
  <c r="J435"/>
  <c r="I435"/>
  <c r="H435"/>
  <c r="G435"/>
  <c r="F435"/>
  <c r="E435"/>
  <c r="D435"/>
  <c r="L434"/>
  <c r="K434"/>
  <c r="J434"/>
  <c r="I434"/>
  <c r="H434"/>
  <c r="G434"/>
  <c r="F434"/>
  <c r="E434"/>
  <c r="D434"/>
  <c r="L433"/>
  <c r="K433"/>
  <c r="J433"/>
  <c r="I433"/>
  <c r="H433"/>
  <c r="G433"/>
  <c r="F433"/>
  <c r="E433"/>
  <c r="D433"/>
  <c r="L432"/>
  <c r="K432"/>
  <c r="J432"/>
  <c r="I432"/>
  <c r="H432"/>
  <c r="G432"/>
  <c r="F432"/>
  <c r="E432"/>
  <c r="D432"/>
  <c r="L431"/>
  <c r="K431"/>
  <c r="J431"/>
  <c r="I431"/>
  <c r="H431"/>
  <c r="G431"/>
  <c r="F431"/>
  <c r="E431"/>
  <c r="D431"/>
  <c r="L430"/>
  <c r="K430"/>
  <c r="J430"/>
  <c r="I430"/>
  <c r="H430"/>
  <c r="G430"/>
  <c r="F430"/>
  <c r="E430"/>
  <c r="D430"/>
  <c r="L429"/>
  <c r="K429"/>
  <c r="J429"/>
  <c r="I429"/>
  <c r="H429"/>
  <c r="G429"/>
  <c r="F429"/>
  <c r="E429"/>
  <c r="D429"/>
  <c r="L428"/>
  <c r="K428"/>
  <c r="J428"/>
  <c r="I428"/>
  <c r="H428"/>
  <c r="G428"/>
  <c r="F428"/>
  <c r="E428"/>
  <c r="D428"/>
  <c r="L427"/>
  <c r="K427"/>
  <c r="J427"/>
  <c r="I427"/>
  <c r="H427"/>
  <c r="G427"/>
  <c r="F427"/>
  <c r="E427"/>
  <c r="D427"/>
  <c r="L426"/>
  <c r="K426"/>
  <c r="J426"/>
  <c r="I426"/>
  <c r="H426"/>
  <c r="G426"/>
  <c r="F426"/>
  <c r="E426"/>
  <c r="D426"/>
  <c r="L425"/>
  <c r="K425"/>
  <c r="J425"/>
  <c r="I425"/>
  <c r="H425"/>
  <c r="G425"/>
  <c r="F425"/>
  <c r="E425"/>
  <c r="D425"/>
  <c r="L424"/>
  <c r="K424"/>
  <c r="J424"/>
  <c r="I424"/>
  <c r="H424"/>
  <c r="G424"/>
  <c r="F424"/>
  <c r="E424"/>
  <c r="D424"/>
  <c r="L423"/>
  <c r="K423"/>
  <c r="J423"/>
  <c r="I423"/>
  <c r="H423"/>
  <c r="G423"/>
  <c r="F423"/>
  <c r="E423"/>
  <c r="D423"/>
  <c r="L422"/>
  <c r="K422"/>
  <c r="J422"/>
  <c r="I422"/>
  <c r="H422"/>
  <c r="G422"/>
  <c r="F422"/>
  <c r="E422"/>
  <c r="D422"/>
  <c r="L421"/>
  <c r="K421"/>
  <c r="J421"/>
  <c r="I421"/>
  <c r="H421"/>
  <c r="G421"/>
  <c r="F421"/>
  <c r="E421"/>
  <c r="D421"/>
  <c r="L420"/>
  <c r="K420"/>
  <c r="J420"/>
  <c r="I420"/>
  <c r="H420"/>
  <c r="G420"/>
  <c r="F420"/>
  <c r="E420"/>
  <c r="D420"/>
  <c r="L419"/>
  <c r="K419"/>
  <c r="J419"/>
  <c r="I419"/>
  <c r="H419"/>
  <c r="G419"/>
  <c r="F419"/>
  <c r="E419"/>
  <c r="D419"/>
  <c r="L418"/>
  <c r="K418"/>
  <c r="J418"/>
  <c r="I418"/>
  <c r="H418"/>
  <c r="G418"/>
  <c r="F418"/>
  <c r="E418"/>
  <c r="D418"/>
  <c r="L417"/>
  <c r="K417"/>
  <c r="J417"/>
  <c r="I417"/>
  <c r="H417"/>
  <c r="G417"/>
  <c r="F417"/>
  <c r="E417"/>
  <c r="D417"/>
  <c r="L416"/>
  <c r="K416"/>
  <c r="J416"/>
  <c r="I416"/>
  <c r="H416"/>
  <c r="G416"/>
  <c r="F416"/>
  <c r="E416"/>
  <c r="D416"/>
  <c r="L415"/>
  <c r="K415"/>
  <c r="J415"/>
  <c r="I415"/>
  <c r="H415"/>
  <c r="G415"/>
  <c r="F415"/>
  <c r="E415"/>
  <c r="D415"/>
  <c r="L414"/>
  <c r="K414"/>
  <c r="J414"/>
  <c r="I414"/>
  <c r="H414"/>
  <c r="G414"/>
  <c r="F414"/>
  <c r="E414"/>
  <c r="D414"/>
  <c r="L413"/>
  <c r="K413"/>
  <c r="J413"/>
  <c r="I413"/>
  <c r="H413"/>
  <c r="G413"/>
  <c r="F413"/>
  <c r="E413"/>
  <c r="D413"/>
  <c r="L412"/>
  <c r="K412"/>
  <c r="J412"/>
  <c r="I412"/>
  <c r="H412"/>
  <c r="G412"/>
  <c r="F412"/>
  <c r="E412"/>
  <c r="D412"/>
  <c r="L411"/>
  <c r="K411"/>
  <c r="J411"/>
  <c r="I411"/>
  <c r="H411"/>
  <c r="G411"/>
  <c r="F411"/>
  <c r="E411"/>
  <c r="D411"/>
  <c r="L410"/>
  <c r="K410"/>
  <c r="J410"/>
  <c r="I410"/>
  <c r="H410"/>
  <c r="G410"/>
  <c r="F410"/>
  <c r="E410"/>
  <c r="D410"/>
  <c r="L409"/>
  <c r="K409"/>
  <c r="J409"/>
  <c r="I409"/>
  <c r="H409"/>
  <c r="G409"/>
  <c r="F409"/>
  <c r="E409"/>
  <c r="D409"/>
  <c r="L408"/>
  <c r="K408"/>
  <c r="J408"/>
  <c r="I408"/>
  <c r="H408"/>
  <c r="G408"/>
  <c r="F408"/>
  <c r="E408"/>
  <c r="D408"/>
  <c r="L407"/>
  <c r="K407"/>
  <c r="J407"/>
  <c r="I407"/>
  <c r="H407"/>
  <c r="G407"/>
  <c r="F407"/>
  <c r="E407"/>
  <c r="D407"/>
  <c r="L406"/>
  <c r="K406"/>
  <c r="J406"/>
  <c r="I406"/>
  <c r="H406"/>
  <c r="G406"/>
  <c r="F406"/>
  <c r="E406"/>
  <c r="D406"/>
  <c r="L405"/>
  <c r="K405"/>
  <c r="J405"/>
  <c r="I405"/>
  <c r="H405"/>
  <c r="G405"/>
  <c r="F405"/>
  <c r="E405"/>
  <c r="D405"/>
  <c r="L404"/>
  <c r="K404"/>
  <c r="J404"/>
  <c r="I404"/>
  <c r="H404"/>
  <c r="G404"/>
  <c r="F404"/>
  <c r="E404"/>
  <c r="D404"/>
  <c r="L403"/>
  <c r="K403"/>
  <c r="J403"/>
  <c r="I403"/>
  <c r="H403"/>
  <c r="G403"/>
  <c r="F403"/>
  <c r="E403"/>
  <c r="D403"/>
  <c r="L402"/>
  <c r="K402"/>
  <c r="J402"/>
  <c r="I402"/>
  <c r="H402"/>
  <c r="G402"/>
  <c r="F402"/>
  <c r="E402"/>
  <c r="D402"/>
  <c r="L401"/>
  <c r="K401"/>
  <c r="J401"/>
  <c r="I401"/>
  <c r="H401"/>
  <c r="G401"/>
  <c r="F401"/>
  <c r="E401"/>
  <c r="D401"/>
  <c r="L400"/>
  <c r="K400"/>
  <c r="J400"/>
  <c r="I400"/>
  <c r="H400"/>
  <c r="G400"/>
  <c r="F400"/>
  <c r="E400"/>
  <c r="D400"/>
  <c r="L399"/>
  <c r="K399"/>
  <c r="J399"/>
  <c r="I399"/>
  <c r="H399"/>
  <c r="G399"/>
  <c r="F399"/>
  <c r="E399"/>
  <c r="D399"/>
  <c r="L398"/>
  <c r="K398"/>
  <c r="J398"/>
  <c r="I398"/>
  <c r="H398"/>
  <c r="G398"/>
  <c r="F398"/>
  <c r="E398"/>
  <c r="D398"/>
  <c r="L397"/>
  <c r="K397"/>
  <c r="J397"/>
  <c r="I397"/>
  <c r="H397"/>
  <c r="G397"/>
  <c r="F397"/>
  <c r="E397"/>
  <c r="D397"/>
  <c r="L396"/>
  <c r="K396"/>
  <c r="J396"/>
  <c r="I396"/>
  <c r="H396"/>
  <c r="G396"/>
  <c r="F396"/>
  <c r="E396"/>
  <c r="D396"/>
  <c r="L395"/>
  <c r="K395"/>
  <c r="J395"/>
  <c r="I395"/>
  <c r="H395"/>
  <c r="G395"/>
  <c r="F395"/>
  <c r="E395"/>
  <c r="D395"/>
  <c r="L394"/>
  <c r="K394"/>
  <c r="J394"/>
  <c r="I394"/>
  <c r="H394"/>
  <c r="G394"/>
  <c r="F394"/>
  <c r="E394"/>
  <c r="D394"/>
  <c r="L393"/>
  <c r="K393"/>
  <c r="J393"/>
  <c r="I393"/>
  <c r="H393"/>
  <c r="G393"/>
  <c r="F393"/>
  <c r="E393"/>
  <c r="D393"/>
  <c r="L392"/>
  <c r="K392"/>
  <c r="J392"/>
  <c r="I392"/>
  <c r="H392"/>
  <c r="G392"/>
  <c r="F392"/>
  <c r="E392"/>
  <c r="D392"/>
  <c r="L391"/>
  <c r="K391"/>
  <c r="J391"/>
  <c r="I391"/>
  <c r="H391"/>
  <c r="G391"/>
  <c r="F391"/>
  <c r="E391"/>
  <c r="D391"/>
  <c r="L390"/>
  <c r="K390"/>
  <c r="J390"/>
  <c r="I390"/>
  <c r="H390"/>
  <c r="G390"/>
  <c r="F390"/>
  <c r="E390"/>
  <c r="D390"/>
  <c r="L389"/>
  <c r="K389"/>
  <c r="J389"/>
  <c r="I389"/>
  <c r="H389"/>
  <c r="G389"/>
  <c r="F389"/>
  <c r="E389"/>
  <c r="D389"/>
  <c r="L388"/>
  <c r="K388"/>
  <c r="J388"/>
  <c r="I388"/>
  <c r="H388"/>
  <c r="G388"/>
  <c r="F388"/>
  <c r="E388"/>
  <c r="D388"/>
  <c r="L387"/>
  <c r="K387"/>
  <c r="J387"/>
  <c r="I387"/>
  <c r="H387"/>
  <c r="G387"/>
  <c r="F387"/>
  <c r="E387"/>
  <c r="D387"/>
  <c r="L386"/>
  <c r="K386"/>
  <c r="J386"/>
  <c r="I386"/>
  <c r="H386"/>
  <c r="G386"/>
  <c r="F386"/>
  <c r="E386"/>
  <c r="D386"/>
  <c r="L385"/>
  <c r="K385"/>
  <c r="J385"/>
  <c r="I385"/>
  <c r="H385"/>
  <c r="G385"/>
  <c r="F385"/>
  <c r="E385"/>
  <c r="D385"/>
  <c r="L384"/>
  <c r="K384"/>
  <c r="J384"/>
  <c r="I384"/>
  <c r="H384"/>
  <c r="G384"/>
  <c r="F384"/>
  <c r="E384"/>
  <c r="D384"/>
  <c r="L383"/>
  <c r="K383"/>
  <c r="J383"/>
  <c r="I383"/>
  <c r="H383"/>
  <c r="G383"/>
  <c r="F383"/>
  <c r="E383"/>
  <c r="D383"/>
  <c r="L382"/>
  <c r="K382"/>
  <c r="J382"/>
  <c r="I382"/>
  <c r="H382"/>
  <c r="G382"/>
  <c r="F382"/>
  <c r="E382"/>
  <c r="D382"/>
  <c r="L381"/>
  <c r="K381"/>
  <c r="J381"/>
  <c r="I381"/>
  <c r="H381"/>
  <c r="G381"/>
  <c r="F381"/>
  <c r="E381"/>
  <c r="D381"/>
  <c r="L380"/>
  <c r="K380"/>
  <c r="J380"/>
  <c r="I380"/>
  <c r="H380"/>
  <c r="G380"/>
  <c r="F380"/>
  <c r="E380"/>
  <c r="D380"/>
  <c r="L379"/>
  <c r="K379"/>
  <c r="J379"/>
  <c r="I379"/>
  <c r="H379"/>
  <c r="G379"/>
  <c r="F379"/>
  <c r="E379"/>
  <c r="D379"/>
  <c r="L378"/>
  <c r="K378"/>
  <c r="J378"/>
  <c r="I378"/>
  <c r="H378"/>
  <c r="G378"/>
  <c r="F378"/>
  <c r="E378"/>
  <c r="D378"/>
  <c r="L377"/>
  <c r="K377"/>
  <c r="J377"/>
  <c r="I377"/>
  <c r="H377"/>
  <c r="G377"/>
  <c r="F377"/>
  <c r="E377"/>
  <c r="D377"/>
  <c r="L376"/>
  <c r="K376"/>
  <c r="J376"/>
  <c r="I376"/>
  <c r="H376"/>
  <c r="G376"/>
  <c r="F376"/>
  <c r="E376"/>
  <c r="D376"/>
  <c r="L375"/>
  <c r="K375"/>
  <c r="J375"/>
  <c r="I375"/>
  <c r="H375"/>
  <c r="G375"/>
  <c r="F375"/>
  <c r="E375"/>
  <c r="D375"/>
  <c r="L374"/>
  <c r="K374"/>
  <c r="J374"/>
  <c r="I374"/>
  <c r="H374"/>
  <c r="G374"/>
  <c r="F374"/>
  <c r="E374"/>
  <c r="D374"/>
  <c r="L373"/>
  <c r="K373"/>
  <c r="J373"/>
  <c r="I373"/>
  <c r="H373"/>
  <c r="G373"/>
  <c r="F373"/>
  <c r="E373"/>
  <c r="D373"/>
  <c r="L372"/>
  <c r="K372"/>
  <c r="J372"/>
  <c r="I372"/>
  <c r="H372"/>
  <c r="G372"/>
  <c r="F372"/>
  <c r="E372"/>
  <c r="D372"/>
  <c r="L371"/>
  <c r="K371"/>
  <c r="J371"/>
  <c r="I371"/>
  <c r="H371"/>
  <c r="G371"/>
  <c r="F371"/>
  <c r="E371"/>
  <c r="D371"/>
  <c r="L370"/>
  <c r="K370"/>
  <c r="J370"/>
  <c r="I370"/>
  <c r="H370"/>
  <c r="G370"/>
  <c r="F370"/>
  <c r="E370"/>
  <c r="D370"/>
  <c r="L369"/>
  <c r="K369"/>
  <c r="J369"/>
  <c r="I369"/>
  <c r="H369"/>
  <c r="G369"/>
  <c r="F369"/>
  <c r="E369"/>
  <c r="D369"/>
  <c r="L368"/>
  <c r="K368"/>
  <c r="J368"/>
  <c r="I368"/>
  <c r="H368"/>
  <c r="G368"/>
  <c r="F368"/>
  <c r="E368"/>
  <c r="D368"/>
  <c r="L367"/>
  <c r="K367"/>
  <c r="J367"/>
  <c r="I367"/>
  <c r="H367"/>
  <c r="G367"/>
  <c r="F367"/>
  <c r="E367"/>
  <c r="D367"/>
  <c r="L366"/>
  <c r="K366"/>
  <c r="J366"/>
  <c r="I366"/>
  <c r="H366"/>
  <c r="G366"/>
  <c r="F366"/>
  <c r="E366"/>
  <c r="D366"/>
  <c r="L365"/>
  <c r="K365"/>
  <c r="J365"/>
  <c r="I365"/>
  <c r="H365"/>
  <c r="G365"/>
  <c r="F365"/>
  <c r="E365"/>
  <c r="D365"/>
  <c r="L364"/>
  <c r="K364"/>
  <c r="J364"/>
  <c r="I364"/>
  <c r="H364"/>
  <c r="G364"/>
  <c r="F364"/>
  <c r="E364"/>
  <c r="D364"/>
  <c r="L363"/>
  <c r="K363"/>
  <c r="J363"/>
  <c r="I363"/>
  <c r="H363"/>
  <c r="G363"/>
  <c r="F363"/>
  <c r="E363"/>
  <c r="D363"/>
  <c r="L362"/>
  <c r="K362"/>
  <c r="J362"/>
  <c r="I362"/>
  <c r="H362"/>
  <c r="G362"/>
  <c r="F362"/>
  <c r="E362"/>
  <c r="D362"/>
  <c r="L361"/>
  <c r="K361"/>
  <c r="J361"/>
  <c r="I361"/>
  <c r="H361"/>
  <c r="G361"/>
  <c r="F361"/>
  <c r="E361"/>
  <c r="D361"/>
  <c r="L360"/>
  <c r="K360"/>
  <c r="J360"/>
  <c r="I360"/>
  <c r="H360"/>
  <c r="G360"/>
  <c r="F360"/>
  <c r="E360"/>
  <c r="D360"/>
  <c r="L359"/>
  <c r="K359"/>
  <c r="J359"/>
  <c r="I359"/>
  <c r="H359"/>
  <c r="G359"/>
  <c r="F359"/>
  <c r="E359"/>
  <c r="D359"/>
  <c r="L358"/>
  <c r="K358"/>
  <c r="J358"/>
  <c r="I358"/>
  <c r="H358"/>
  <c r="G358"/>
  <c r="F358"/>
  <c r="E358"/>
  <c r="D358"/>
  <c r="L357"/>
  <c r="K357"/>
  <c r="J357"/>
  <c r="I357"/>
  <c r="H357"/>
  <c r="G357"/>
  <c r="F357"/>
  <c r="E357"/>
  <c r="D357"/>
  <c r="L356"/>
  <c r="K356"/>
  <c r="J356"/>
  <c r="I356"/>
  <c r="H356"/>
  <c r="G356"/>
  <c r="F356"/>
  <c r="E356"/>
  <c r="D356"/>
  <c r="L355"/>
  <c r="K355"/>
  <c r="J355"/>
  <c r="I355"/>
  <c r="H355"/>
  <c r="G355"/>
  <c r="F355"/>
  <c r="E355"/>
  <c r="D355"/>
  <c r="L354"/>
  <c r="K354"/>
  <c r="J354"/>
  <c r="I354"/>
  <c r="H354"/>
  <c r="G354"/>
  <c r="F354"/>
  <c r="E354"/>
  <c r="D354"/>
  <c r="L353"/>
  <c r="K353"/>
  <c r="J353"/>
  <c r="I353"/>
  <c r="H353"/>
  <c r="G353"/>
  <c r="F353"/>
  <c r="E353"/>
  <c r="D353"/>
  <c r="L352"/>
  <c r="K352"/>
  <c r="J352"/>
  <c r="I352"/>
  <c r="H352"/>
  <c r="G352"/>
  <c r="F352"/>
  <c r="E352"/>
  <c r="D352"/>
  <c r="L351"/>
  <c r="K351"/>
  <c r="J351"/>
  <c r="I351"/>
  <c r="H351"/>
  <c r="G351"/>
  <c r="F351"/>
  <c r="E351"/>
  <c r="D351"/>
  <c r="L350"/>
  <c r="K350"/>
  <c r="J350"/>
  <c r="I350"/>
  <c r="H350"/>
  <c r="G350"/>
  <c r="F350"/>
  <c r="E350"/>
  <c r="D350"/>
  <c r="L349"/>
  <c r="K349"/>
  <c r="J349"/>
  <c r="I349"/>
  <c r="H349"/>
  <c r="G349"/>
  <c r="F349"/>
  <c r="E349"/>
  <c r="D349"/>
  <c r="L348"/>
  <c r="K348"/>
  <c r="J348"/>
  <c r="I348"/>
  <c r="H348"/>
  <c r="G348"/>
  <c r="F348"/>
  <c r="E348"/>
  <c r="D348"/>
  <c r="L347"/>
  <c r="K347"/>
  <c r="J347"/>
  <c r="I347"/>
  <c r="H347"/>
  <c r="G347"/>
  <c r="F347"/>
  <c r="E347"/>
  <c r="D347"/>
  <c r="L346"/>
  <c r="K346"/>
  <c r="J346"/>
  <c r="I346"/>
  <c r="H346"/>
  <c r="G346"/>
  <c r="F346"/>
  <c r="E346"/>
  <c r="D346"/>
  <c r="L345"/>
  <c r="K345"/>
  <c r="J345"/>
  <c r="I345"/>
  <c r="H345"/>
  <c r="G345"/>
  <c r="F345"/>
  <c r="E345"/>
  <c r="D345"/>
  <c r="L344"/>
  <c r="K344"/>
  <c r="J344"/>
  <c r="I344"/>
  <c r="H344"/>
  <c r="G344"/>
  <c r="F344"/>
  <c r="E344"/>
  <c r="D344"/>
  <c r="L343"/>
  <c r="K343"/>
  <c r="J343"/>
  <c r="I343"/>
  <c r="H343"/>
  <c r="G343"/>
  <c r="F343"/>
  <c r="E343"/>
  <c r="D343"/>
  <c r="L342"/>
  <c r="K342"/>
  <c r="J342"/>
  <c r="I342"/>
  <c r="H342"/>
  <c r="G342"/>
  <c r="F342"/>
  <c r="E342"/>
  <c r="D342"/>
  <c r="L341"/>
  <c r="K341"/>
  <c r="J341"/>
  <c r="I341"/>
  <c r="H341"/>
  <c r="G341"/>
  <c r="F341"/>
  <c r="E341"/>
  <c r="D341"/>
  <c r="L340"/>
  <c r="K340"/>
  <c r="J340"/>
  <c r="I340"/>
  <c r="H340"/>
  <c r="G340"/>
  <c r="F340"/>
  <c r="E340"/>
  <c r="D340"/>
  <c r="L339"/>
  <c r="K339"/>
  <c r="J339"/>
  <c r="I339"/>
  <c r="H339"/>
  <c r="G339"/>
  <c r="F339"/>
  <c r="E339"/>
  <c r="D339"/>
  <c r="L338"/>
  <c r="K338"/>
  <c r="J338"/>
  <c r="I338"/>
  <c r="H338"/>
  <c r="G338"/>
  <c r="F338"/>
  <c r="E338"/>
  <c r="D338"/>
  <c r="L337"/>
  <c r="K337"/>
  <c r="J337"/>
  <c r="I337"/>
  <c r="H337"/>
  <c r="G337"/>
  <c r="F337"/>
  <c r="E337"/>
  <c r="D337"/>
  <c r="L336"/>
  <c r="K336"/>
  <c r="J336"/>
  <c r="I336"/>
  <c r="H336"/>
  <c r="G336"/>
  <c r="F336"/>
  <c r="E336"/>
  <c r="D336"/>
  <c r="L335"/>
  <c r="K335"/>
  <c r="J335"/>
  <c r="I335"/>
  <c r="H335"/>
  <c r="G335"/>
  <c r="F335"/>
  <c r="E335"/>
  <c r="D335"/>
  <c r="L334"/>
  <c r="K334"/>
  <c r="J334"/>
  <c r="I334"/>
  <c r="H334"/>
  <c r="G334"/>
  <c r="F334"/>
  <c r="E334"/>
  <c r="D334"/>
  <c r="L333"/>
  <c r="K333"/>
  <c r="J333"/>
  <c r="I333"/>
  <c r="H333"/>
  <c r="G333"/>
  <c r="F333"/>
  <c r="E333"/>
  <c r="D333"/>
  <c r="L332"/>
  <c r="K332"/>
  <c r="J332"/>
  <c r="I332"/>
  <c r="H332"/>
  <c r="G332"/>
  <c r="F332"/>
  <c r="E332"/>
  <c r="D332"/>
  <c r="L331"/>
  <c r="K331"/>
  <c r="J331"/>
  <c r="I331"/>
  <c r="H331"/>
  <c r="G331"/>
  <c r="F331"/>
  <c r="E331"/>
  <c r="D331"/>
  <c r="L330"/>
  <c r="K330"/>
  <c r="J330"/>
  <c r="I330"/>
  <c r="H330"/>
  <c r="G330"/>
  <c r="F330"/>
  <c r="E330"/>
  <c r="D330"/>
  <c r="L329"/>
  <c r="K329"/>
  <c r="J329"/>
  <c r="I329"/>
  <c r="H329"/>
  <c r="G329"/>
  <c r="F329"/>
  <c r="E329"/>
  <c r="D329"/>
  <c r="L328"/>
  <c r="K328"/>
  <c r="J328"/>
  <c r="I328"/>
  <c r="H328"/>
  <c r="G328"/>
  <c r="F328"/>
  <c r="E328"/>
  <c r="D328"/>
  <c r="L327"/>
  <c r="K327"/>
  <c r="J327"/>
  <c r="I327"/>
  <c r="H327"/>
  <c r="G327"/>
  <c r="F327"/>
  <c r="E327"/>
  <c r="D327"/>
  <c r="L326"/>
  <c r="K326"/>
  <c r="J326"/>
  <c r="I326"/>
  <c r="H326"/>
  <c r="G326"/>
  <c r="F326"/>
  <c r="E326"/>
  <c r="D326"/>
  <c r="L325"/>
  <c r="K325"/>
  <c r="J325"/>
  <c r="I325"/>
  <c r="H325"/>
  <c r="G325"/>
  <c r="F325"/>
  <c r="E325"/>
  <c r="D325"/>
  <c r="L324"/>
  <c r="K324"/>
  <c r="J324"/>
  <c r="I324"/>
  <c r="H324"/>
  <c r="G324"/>
  <c r="F324"/>
  <c r="E324"/>
  <c r="D324"/>
  <c r="L323"/>
  <c r="K323"/>
  <c r="J323"/>
  <c r="I323"/>
  <c r="H323"/>
  <c r="G323"/>
  <c r="F323"/>
  <c r="E323"/>
  <c r="D323"/>
  <c r="L322"/>
  <c r="K322"/>
  <c r="J322"/>
  <c r="I322"/>
  <c r="H322"/>
  <c r="G322"/>
  <c r="F322"/>
  <c r="E322"/>
  <c r="D322"/>
  <c r="L321"/>
  <c r="K321"/>
  <c r="J321"/>
  <c r="I321"/>
  <c r="H321"/>
  <c r="G321"/>
  <c r="F321"/>
  <c r="E321"/>
  <c r="D321"/>
  <c r="L320"/>
  <c r="K320"/>
  <c r="J320"/>
  <c r="I320"/>
  <c r="H320"/>
  <c r="G320"/>
  <c r="F320"/>
  <c r="E320"/>
  <c r="D320"/>
  <c r="L319"/>
  <c r="K319"/>
  <c r="J319"/>
  <c r="I319"/>
  <c r="H319"/>
  <c r="G319"/>
  <c r="F319"/>
  <c r="E319"/>
  <c r="D319"/>
  <c r="L318"/>
  <c r="K318"/>
  <c r="J318"/>
  <c r="I318"/>
  <c r="H318"/>
  <c r="G318"/>
  <c r="F318"/>
  <c r="E318"/>
  <c r="D318"/>
  <c r="L317"/>
  <c r="K317"/>
  <c r="J317"/>
  <c r="I317"/>
  <c r="H317"/>
  <c r="G317"/>
  <c r="F317"/>
  <c r="E317"/>
  <c r="D317"/>
  <c r="L316"/>
  <c r="K316"/>
  <c r="J316"/>
  <c r="I316"/>
  <c r="H316"/>
  <c r="G316"/>
  <c r="F316"/>
  <c r="E316"/>
  <c r="D316"/>
  <c r="L315"/>
  <c r="K315"/>
  <c r="J315"/>
  <c r="I315"/>
  <c r="H315"/>
  <c r="G315"/>
  <c r="F315"/>
  <c r="E315"/>
  <c r="D315"/>
  <c r="L314"/>
  <c r="K314"/>
  <c r="J314"/>
  <c r="I314"/>
  <c r="H314"/>
  <c r="G314"/>
  <c r="F314"/>
  <c r="E314"/>
  <c r="D314"/>
  <c r="L313"/>
  <c r="K313"/>
  <c r="J313"/>
  <c r="I313"/>
  <c r="H313"/>
  <c r="G313"/>
  <c r="F313"/>
  <c r="E313"/>
  <c r="D313"/>
  <c r="L312"/>
  <c r="K312"/>
  <c r="J312"/>
  <c r="I312"/>
  <c r="H312"/>
  <c r="G312"/>
  <c r="F312"/>
  <c r="E312"/>
  <c r="D312"/>
  <c r="L311"/>
  <c r="K311"/>
  <c r="J311"/>
  <c r="I311"/>
  <c r="H311"/>
  <c r="G311"/>
  <c r="F311"/>
  <c r="E311"/>
  <c r="D311"/>
  <c r="L310"/>
  <c r="K310"/>
  <c r="J310"/>
  <c r="I310"/>
  <c r="H310"/>
  <c r="G310"/>
  <c r="F310"/>
  <c r="E310"/>
  <c r="D310"/>
  <c r="L309"/>
  <c r="K309"/>
  <c r="J309"/>
  <c r="I309"/>
  <c r="H309"/>
  <c r="G309"/>
  <c r="F309"/>
  <c r="E309"/>
  <c r="D309"/>
  <c r="L308"/>
  <c r="K308"/>
  <c r="J308"/>
  <c r="I308"/>
  <c r="H308"/>
  <c r="G308"/>
  <c r="F308"/>
  <c r="E308"/>
  <c r="D308"/>
  <c r="L307"/>
  <c r="K307"/>
  <c r="J307"/>
  <c r="I307"/>
  <c r="H307"/>
  <c r="G307"/>
  <c r="F307"/>
  <c r="E307"/>
  <c r="D307"/>
  <c r="L306"/>
  <c r="K306"/>
  <c r="J306"/>
  <c r="I306"/>
  <c r="H306"/>
  <c r="G306"/>
  <c r="F306"/>
  <c r="E306"/>
  <c r="D306"/>
  <c r="L305"/>
  <c r="K305"/>
  <c r="J305"/>
  <c r="I305"/>
  <c r="H305"/>
  <c r="G305"/>
  <c r="F305"/>
  <c r="E305"/>
  <c r="D305"/>
  <c r="L304"/>
  <c r="K304"/>
  <c r="J304"/>
  <c r="I304"/>
  <c r="H304"/>
  <c r="G304"/>
  <c r="F304"/>
  <c r="E304"/>
  <c r="D304"/>
  <c r="L303"/>
  <c r="K303"/>
  <c r="J303"/>
  <c r="I303"/>
  <c r="H303"/>
  <c r="G303"/>
  <c r="F303"/>
  <c r="E303"/>
  <c r="D303"/>
  <c r="L302"/>
  <c r="K302"/>
  <c r="J302"/>
  <c r="I302"/>
  <c r="H302"/>
  <c r="G302"/>
  <c r="F302"/>
  <c r="E302"/>
  <c r="D302"/>
  <c r="L301"/>
  <c r="K301"/>
  <c r="J301"/>
  <c r="I301"/>
  <c r="H301"/>
  <c r="G301"/>
  <c r="F301"/>
  <c r="E301"/>
  <c r="D301"/>
  <c r="L300"/>
  <c r="K300"/>
  <c r="J300"/>
  <c r="I300"/>
  <c r="H300"/>
  <c r="G300"/>
  <c r="F300"/>
  <c r="E300"/>
  <c r="D300"/>
  <c r="L299"/>
  <c r="K299"/>
  <c r="J299"/>
  <c r="I299"/>
  <c r="H299"/>
  <c r="G299"/>
  <c r="F299"/>
  <c r="E299"/>
  <c r="D299"/>
  <c r="L298"/>
  <c r="K298"/>
  <c r="J298"/>
  <c r="I298"/>
  <c r="H298"/>
  <c r="G298"/>
  <c r="F298"/>
  <c r="E298"/>
  <c r="D298"/>
  <c r="L297"/>
  <c r="K297"/>
  <c r="J297"/>
  <c r="I297"/>
  <c r="H297"/>
  <c r="G297"/>
  <c r="F297"/>
  <c r="E297"/>
  <c r="D297"/>
  <c r="L296"/>
  <c r="K296"/>
  <c r="J296"/>
  <c r="I296"/>
  <c r="H296"/>
  <c r="G296"/>
  <c r="F296"/>
  <c r="E296"/>
  <c r="D296"/>
  <c r="L295"/>
  <c r="K295"/>
  <c r="J295"/>
  <c r="I295"/>
  <c r="H295"/>
  <c r="G295"/>
  <c r="F295"/>
  <c r="E295"/>
  <c r="D295"/>
  <c r="L294"/>
  <c r="K294"/>
  <c r="J294"/>
  <c r="I294"/>
  <c r="H294"/>
  <c r="G294"/>
  <c r="F294"/>
  <c r="E294"/>
  <c r="D294"/>
  <c r="L293"/>
  <c r="K293"/>
  <c r="J293"/>
  <c r="I293"/>
  <c r="H293"/>
  <c r="G293"/>
  <c r="F293"/>
  <c r="E293"/>
  <c r="D293"/>
  <c r="L292"/>
  <c r="K292"/>
  <c r="J292"/>
  <c r="I292"/>
  <c r="H292"/>
  <c r="G292"/>
  <c r="F292"/>
  <c r="E292"/>
  <c r="D292"/>
  <c r="L291"/>
  <c r="K291"/>
  <c r="J291"/>
  <c r="I291"/>
  <c r="H291"/>
  <c r="G291"/>
  <c r="F291"/>
  <c r="E291"/>
  <c r="D291"/>
  <c r="L290"/>
  <c r="K290"/>
  <c r="J290"/>
  <c r="I290"/>
  <c r="H290"/>
  <c r="G290"/>
  <c r="F290"/>
  <c r="E290"/>
  <c r="D290"/>
  <c r="L289"/>
  <c r="K289"/>
  <c r="J289"/>
  <c r="I289"/>
  <c r="H289"/>
  <c r="G289"/>
  <c r="F289"/>
  <c r="E289"/>
  <c r="D289"/>
  <c r="L288"/>
  <c r="K288"/>
  <c r="J288"/>
  <c r="I288"/>
  <c r="H288"/>
  <c r="G288"/>
  <c r="F288"/>
  <c r="E288"/>
  <c r="D288"/>
  <c r="L287"/>
  <c r="K287"/>
  <c r="J287"/>
  <c r="I287"/>
  <c r="H287"/>
  <c r="G287"/>
  <c r="F287"/>
  <c r="E287"/>
  <c r="D287"/>
  <c r="L286"/>
  <c r="K286"/>
  <c r="J286"/>
  <c r="I286"/>
  <c r="H286"/>
  <c r="G286"/>
  <c r="F286"/>
  <c r="E286"/>
  <c r="D286"/>
  <c r="L285"/>
  <c r="K285"/>
  <c r="J285"/>
  <c r="I285"/>
  <c r="H285"/>
  <c r="G285"/>
  <c r="F285"/>
  <c r="E285"/>
  <c r="D285"/>
  <c r="L284"/>
  <c r="K284"/>
  <c r="J284"/>
  <c r="I284"/>
  <c r="H284"/>
  <c r="G284"/>
  <c r="F284"/>
  <c r="E284"/>
  <c r="D284"/>
  <c r="L283"/>
  <c r="K283"/>
  <c r="J283"/>
  <c r="I283"/>
  <c r="H283"/>
  <c r="G283"/>
  <c r="F283"/>
  <c r="E283"/>
  <c r="D283"/>
  <c r="L282"/>
  <c r="K282"/>
  <c r="J282"/>
  <c r="I282"/>
  <c r="H282"/>
  <c r="G282"/>
  <c r="F282"/>
  <c r="E282"/>
  <c r="D282"/>
  <c r="L281"/>
  <c r="K281"/>
  <c r="J281"/>
  <c r="I281"/>
  <c r="H281"/>
  <c r="G281"/>
  <c r="F281"/>
  <c r="E281"/>
  <c r="D281"/>
  <c r="L280"/>
  <c r="K280"/>
  <c r="J280"/>
  <c r="I280"/>
  <c r="H280"/>
  <c r="G280"/>
  <c r="F280"/>
  <c r="E280"/>
  <c r="D280"/>
  <c r="L279"/>
  <c r="K279"/>
  <c r="J279"/>
  <c r="I279"/>
  <c r="H279"/>
  <c r="G279"/>
  <c r="F279"/>
  <c r="E279"/>
  <c r="D279"/>
  <c r="L278"/>
  <c r="K278"/>
  <c r="J278"/>
  <c r="I278"/>
  <c r="H278"/>
  <c r="G278"/>
  <c r="F278"/>
  <c r="E278"/>
  <c r="D278"/>
  <c r="L277"/>
  <c r="K277"/>
  <c r="J277"/>
  <c r="I277"/>
  <c r="H277"/>
  <c r="G277"/>
  <c r="F277"/>
  <c r="E277"/>
  <c r="D277"/>
  <c r="L276"/>
  <c r="K276"/>
  <c r="J276"/>
  <c r="I276"/>
  <c r="H276"/>
  <c r="G276"/>
  <c r="F276"/>
  <c r="E276"/>
  <c r="D276"/>
  <c r="L275"/>
  <c r="K275"/>
  <c r="J275"/>
  <c r="I275"/>
  <c r="H275"/>
  <c r="G275"/>
  <c r="F275"/>
  <c r="E275"/>
  <c r="D275"/>
  <c r="L274"/>
  <c r="K274"/>
  <c r="J274"/>
  <c r="I274"/>
  <c r="H274"/>
  <c r="G274"/>
  <c r="F274"/>
  <c r="E274"/>
  <c r="D274"/>
  <c r="L273"/>
  <c r="K273"/>
  <c r="J273"/>
  <c r="I273"/>
  <c r="H273"/>
  <c r="G273"/>
  <c r="F273"/>
  <c r="E273"/>
  <c r="D273"/>
  <c r="L272"/>
  <c r="K272"/>
  <c r="J272"/>
  <c r="I272"/>
  <c r="H272"/>
  <c r="G272"/>
  <c r="F272"/>
  <c r="E272"/>
  <c r="D272"/>
  <c r="L271"/>
  <c r="K271"/>
  <c r="J271"/>
  <c r="I271"/>
  <c r="H271"/>
  <c r="G271"/>
  <c r="F271"/>
  <c r="E271"/>
  <c r="D271"/>
  <c r="L270"/>
  <c r="K270"/>
  <c r="J270"/>
  <c r="I270"/>
  <c r="H270"/>
  <c r="G270"/>
  <c r="F270"/>
  <c r="E270"/>
  <c r="D270"/>
  <c r="L269"/>
  <c r="K269"/>
  <c r="J269"/>
  <c r="I269"/>
  <c r="H269"/>
  <c r="G269"/>
  <c r="F269"/>
  <c r="E269"/>
  <c r="D269"/>
  <c r="L268"/>
  <c r="K268"/>
  <c r="J268"/>
  <c r="I268"/>
  <c r="H268"/>
  <c r="G268"/>
  <c r="F268"/>
  <c r="E268"/>
  <c r="D268"/>
  <c r="L267"/>
  <c r="K267"/>
  <c r="J267"/>
  <c r="I267"/>
  <c r="H267"/>
  <c r="G267"/>
  <c r="F267"/>
  <c r="E267"/>
  <c r="D267"/>
  <c r="L266"/>
  <c r="K266"/>
  <c r="J266"/>
  <c r="I266"/>
  <c r="H266"/>
  <c r="G266"/>
  <c r="F266"/>
  <c r="E266"/>
  <c r="D266"/>
  <c r="L265"/>
  <c r="K265"/>
  <c r="J265"/>
  <c r="I265"/>
  <c r="H265"/>
  <c r="G265"/>
  <c r="F265"/>
  <c r="E265"/>
  <c r="D265"/>
  <c r="L264"/>
  <c r="K264"/>
  <c r="J264"/>
  <c r="I264"/>
  <c r="H264"/>
  <c r="G264"/>
  <c r="F264"/>
  <c r="E264"/>
  <c r="D264"/>
  <c r="L263"/>
  <c r="K263"/>
  <c r="J263"/>
  <c r="I263"/>
  <c r="H263"/>
  <c r="G263"/>
  <c r="F263"/>
  <c r="E263"/>
  <c r="D263"/>
  <c r="L262"/>
  <c r="K262"/>
  <c r="J262"/>
  <c r="I262"/>
  <c r="H262"/>
  <c r="G262"/>
  <c r="F262"/>
  <c r="E262"/>
  <c r="D262"/>
  <c r="L261"/>
  <c r="K261"/>
  <c r="J261"/>
  <c r="I261"/>
  <c r="H261"/>
  <c r="G261"/>
  <c r="F261"/>
  <c r="E261"/>
  <c r="D261"/>
  <c r="L260"/>
  <c r="K260"/>
  <c r="J260"/>
  <c r="I260"/>
  <c r="H260"/>
  <c r="G260"/>
  <c r="F260"/>
  <c r="E260"/>
  <c r="D260"/>
  <c r="L259"/>
  <c r="K259"/>
  <c r="J259"/>
  <c r="I259"/>
  <c r="H259"/>
  <c r="G259"/>
  <c r="F259"/>
  <c r="E259"/>
  <c r="D259"/>
  <c r="L258"/>
  <c r="K258"/>
  <c r="J258"/>
  <c r="I258"/>
  <c r="H258"/>
  <c r="G258"/>
  <c r="F258"/>
  <c r="E258"/>
  <c r="D258"/>
  <c r="L257"/>
  <c r="K257"/>
  <c r="J257"/>
  <c r="I257"/>
  <c r="H257"/>
  <c r="G257"/>
  <c r="F257"/>
  <c r="E257"/>
  <c r="D257"/>
  <c r="L256"/>
  <c r="K256"/>
  <c r="J256"/>
  <c r="I256"/>
  <c r="H256"/>
  <c r="G256"/>
  <c r="F256"/>
  <c r="E256"/>
  <c r="D256"/>
  <c r="L255"/>
  <c r="K255"/>
  <c r="J255"/>
  <c r="I255"/>
  <c r="H255"/>
  <c r="G255"/>
  <c r="F255"/>
  <c r="E255"/>
  <c r="D255"/>
  <c r="L254"/>
  <c r="K254"/>
  <c r="J254"/>
  <c r="I254"/>
  <c r="H254"/>
  <c r="G254"/>
  <c r="F254"/>
  <c r="E254"/>
  <c r="D254"/>
  <c r="L253"/>
  <c r="K253"/>
  <c r="J253"/>
  <c r="I253"/>
  <c r="H253"/>
  <c r="G253"/>
  <c r="F253"/>
  <c r="E253"/>
  <c r="D253"/>
  <c r="L252"/>
  <c r="K252"/>
  <c r="J252"/>
  <c r="I252"/>
  <c r="H252"/>
  <c r="G252"/>
  <c r="F252"/>
  <c r="E252"/>
  <c r="D252"/>
  <c r="L251"/>
  <c r="K251"/>
  <c r="J251"/>
  <c r="I251"/>
  <c r="H251"/>
  <c r="G251"/>
  <c r="F251"/>
  <c r="E251"/>
  <c r="D251"/>
  <c r="L250"/>
  <c r="K250"/>
  <c r="J250"/>
  <c r="I250"/>
  <c r="H250"/>
  <c r="G250"/>
  <c r="F250"/>
  <c r="E250"/>
  <c r="D250"/>
  <c r="L249"/>
  <c r="K249"/>
  <c r="J249"/>
  <c r="I249"/>
  <c r="H249"/>
  <c r="G249"/>
  <c r="F249"/>
  <c r="E249"/>
  <c r="D249"/>
  <c r="L248"/>
  <c r="K248"/>
  <c r="J248"/>
  <c r="I248"/>
  <c r="H248"/>
  <c r="G248"/>
  <c r="F248"/>
  <c r="E248"/>
  <c r="D248"/>
  <c r="L247"/>
  <c r="K247"/>
  <c r="J247"/>
  <c r="I247"/>
  <c r="H247"/>
  <c r="G247"/>
  <c r="F247"/>
  <c r="E247"/>
  <c r="D247"/>
  <c r="L246"/>
  <c r="K246"/>
  <c r="J246"/>
  <c r="I246"/>
  <c r="H246"/>
  <c r="G246"/>
  <c r="F246"/>
  <c r="E246"/>
  <c r="D246"/>
  <c r="L245"/>
  <c r="K245"/>
  <c r="J245"/>
  <c r="I245"/>
  <c r="H245"/>
  <c r="G245"/>
  <c r="F245"/>
  <c r="E245"/>
  <c r="D245"/>
  <c r="L244"/>
  <c r="K244"/>
  <c r="J244"/>
  <c r="I244"/>
  <c r="H244"/>
  <c r="G244"/>
  <c r="F244"/>
  <c r="E244"/>
  <c r="D244"/>
  <c r="L243"/>
  <c r="K243"/>
  <c r="J243"/>
  <c r="I243"/>
  <c r="H243"/>
  <c r="G243"/>
  <c r="F243"/>
  <c r="E243"/>
  <c r="D243"/>
  <c r="L242"/>
  <c r="K242"/>
  <c r="J242"/>
  <c r="I242"/>
  <c r="H242"/>
  <c r="G242"/>
  <c r="F242"/>
  <c r="E242"/>
  <c r="D242"/>
  <c r="L241"/>
  <c r="K241"/>
  <c r="J241"/>
  <c r="I241"/>
  <c r="H241"/>
  <c r="G241"/>
  <c r="F241"/>
  <c r="E241"/>
  <c r="D241"/>
  <c r="L240"/>
  <c r="K240"/>
  <c r="J240"/>
  <c r="I240"/>
  <c r="H240"/>
  <c r="G240"/>
  <c r="F240"/>
  <c r="E240"/>
  <c r="D240"/>
  <c r="L239"/>
  <c r="K239"/>
  <c r="J239"/>
  <c r="I239"/>
  <c r="H239"/>
  <c r="G239"/>
  <c r="F239"/>
  <c r="E239"/>
  <c r="D239"/>
  <c r="L238"/>
  <c r="K238"/>
  <c r="J238"/>
  <c r="I238"/>
  <c r="H238"/>
  <c r="G238"/>
  <c r="F238"/>
  <c r="E238"/>
  <c r="D238"/>
  <c r="L237"/>
  <c r="K237"/>
  <c r="J237"/>
  <c r="I237"/>
  <c r="H237"/>
  <c r="G237"/>
  <c r="F237"/>
  <c r="E237"/>
  <c r="D237"/>
  <c r="L236"/>
  <c r="K236"/>
  <c r="J236"/>
  <c r="I236"/>
  <c r="H236"/>
  <c r="G236"/>
  <c r="F236"/>
  <c r="E236"/>
  <c r="D236"/>
  <c r="L235"/>
  <c r="K235"/>
  <c r="J235"/>
  <c r="I235"/>
  <c r="H235"/>
  <c r="G235"/>
  <c r="F235"/>
  <c r="E235"/>
  <c r="D235"/>
  <c r="L234"/>
  <c r="K234"/>
  <c r="J234"/>
  <c r="I234"/>
  <c r="H234"/>
  <c r="G234"/>
  <c r="F234"/>
  <c r="E234"/>
  <c r="D234"/>
  <c r="L233"/>
  <c r="K233"/>
  <c r="J233"/>
  <c r="I233"/>
  <c r="H233"/>
  <c r="G233"/>
  <c r="F233"/>
  <c r="E233"/>
  <c r="D233"/>
  <c r="L232"/>
  <c r="K232"/>
  <c r="J232"/>
  <c r="I232"/>
  <c r="H232"/>
  <c r="G232"/>
  <c r="F232"/>
  <c r="E232"/>
  <c r="D232"/>
  <c r="L231"/>
  <c r="K231"/>
  <c r="J231"/>
  <c r="I231"/>
  <c r="H231"/>
  <c r="G231"/>
  <c r="F231"/>
  <c r="E231"/>
  <c r="D231"/>
  <c r="L230"/>
  <c r="K230"/>
  <c r="J230"/>
  <c r="I230"/>
  <c r="H230"/>
  <c r="G230"/>
  <c r="F230"/>
  <c r="E230"/>
  <c r="D230"/>
  <c r="L229"/>
  <c r="K229"/>
  <c r="J229"/>
  <c r="I229"/>
  <c r="H229"/>
  <c r="G229"/>
  <c r="F229"/>
  <c r="E229"/>
  <c r="D229"/>
  <c r="L228"/>
  <c r="K228"/>
  <c r="J228"/>
  <c r="I228"/>
  <c r="H228"/>
  <c r="G228"/>
  <c r="F228"/>
  <c r="E228"/>
  <c r="D228"/>
  <c r="L227"/>
  <c r="K227"/>
  <c r="J227"/>
  <c r="I227"/>
  <c r="H227"/>
  <c r="G227"/>
  <c r="F227"/>
  <c r="E227"/>
  <c r="D227"/>
  <c r="L226"/>
  <c r="K226"/>
  <c r="J226"/>
  <c r="I226"/>
  <c r="H226"/>
  <c r="G226"/>
  <c r="F226"/>
  <c r="E226"/>
  <c r="D226"/>
  <c r="L225"/>
  <c r="K225"/>
  <c r="J225"/>
  <c r="I225"/>
  <c r="H225"/>
  <c r="G225"/>
  <c r="F225"/>
  <c r="E225"/>
  <c r="D225"/>
  <c r="L224"/>
  <c r="K224"/>
  <c r="J224"/>
  <c r="I224"/>
  <c r="H224"/>
  <c r="G224"/>
  <c r="F224"/>
  <c r="E224"/>
  <c r="D224"/>
  <c r="L223"/>
  <c r="K223"/>
  <c r="J223"/>
  <c r="I223"/>
  <c r="H223"/>
  <c r="G223"/>
  <c r="F223"/>
  <c r="E223"/>
  <c r="D223"/>
  <c r="L222"/>
  <c r="K222"/>
  <c r="J222"/>
  <c r="I222"/>
  <c r="H222"/>
  <c r="G222"/>
  <c r="F222"/>
  <c r="E222"/>
  <c r="D222"/>
  <c r="L221"/>
  <c r="K221"/>
  <c r="J221"/>
  <c r="I221"/>
  <c r="H221"/>
  <c r="G221"/>
  <c r="F221"/>
  <c r="E221"/>
  <c r="D221"/>
  <c r="L220"/>
  <c r="K220"/>
  <c r="J220"/>
  <c r="I220"/>
  <c r="H220"/>
  <c r="G220"/>
  <c r="F220"/>
  <c r="E220"/>
  <c r="D220"/>
  <c r="L219"/>
  <c r="K219"/>
  <c r="J219"/>
  <c r="I219"/>
  <c r="H219"/>
  <c r="G219"/>
  <c r="F219"/>
  <c r="E219"/>
  <c r="D219"/>
  <c r="L218"/>
  <c r="K218"/>
  <c r="J218"/>
  <c r="I218"/>
  <c r="H218"/>
  <c r="G218"/>
  <c r="F218"/>
  <c r="E218"/>
  <c r="D218"/>
  <c r="L217"/>
  <c r="K217"/>
  <c r="J217"/>
  <c r="I217"/>
  <c r="H217"/>
  <c r="G217"/>
  <c r="F217"/>
  <c r="E217"/>
  <c r="D217"/>
  <c r="L216"/>
  <c r="K216"/>
  <c r="J216"/>
  <c r="I216"/>
  <c r="H216"/>
  <c r="G216"/>
  <c r="F216"/>
  <c r="E216"/>
  <c r="D216"/>
  <c r="L215"/>
  <c r="K215"/>
  <c r="J215"/>
  <c r="I215"/>
  <c r="H215"/>
  <c r="G215"/>
  <c r="F215"/>
  <c r="E215"/>
  <c r="D215"/>
  <c r="L214"/>
  <c r="K214"/>
  <c r="J214"/>
  <c r="I214"/>
  <c r="H214"/>
  <c r="G214"/>
  <c r="F214"/>
  <c r="E214"/>
  <c r="D214"/>
  <c r="L213"/>
  <c r="K213"/>
  <c r="J213"/>
  <c r="I213"/>
  <c r="H213"/>
  <c r="G213"/>
  <c r="F213"/>
  <c r="E213"/>
  <c r="D213"/>
  <c r="L212"/>
  <c r="K212"/>
  <c r="J212"/>
  <c r="I212"/>
  <c r="H212"/>
  <c r="G212"/>
  <c r="F212"/>
  <c r="E212"/>
  <c r="D212"/>
  <c r="L211"/>
  <c r="K211"/>
  <c r="J211"/>
  <c r="I211"/>
  <c r="H211"/>
  <c r="G211"/>
  <c r="F211"/>
  <c r="E211"/>
  <c r="D211"/>
  <c r="L210"/>
  <c r="K210"/>
  <c r="J210"/>
  <c r="I210"/>
  <c r="H210"/>
  <c r="G210"/>
  <c r="F210"/>
  <c r="E210"/>
  <c r="D210"/>
  <c r="L209"/>
  <c r="K209"/>
  <c r="J209"/>
  <c r="I209"/>
  <c r="H209"/>
  <c r="G209"/>
  <c r="F209"/>
  <c r="E209"/>
  <c r="D209"/>
  <c r="L208"/>
  <c r="K208"/>
  <c r="J208"/>
  <c r="I208"/>
  <c r="H208"/>
  <c r="G208"/>
  <c r="F208"/>
  <c r="E208"/>
  <c r="D208"/>
  <c r="L207"/>
  <c r="K207"/>
  <c r="J207"/>
  <c r="I207"/>
  <c r="H207"/>
  <c r="G207"/>
  <c r="F207"/>
  <c r="E207"/>
  <c r="D207"/>
  <c r="L206"/>
  <c r="K206"/>
  <c r="J206"/>
  <c r="I206"/>
  <c r="H206"/>
  <c r="G206"/>
  <c r="F206"/>
  <c r="E206"/>
  <c r="D206"/>
  <c r="L205"/>
  <c r="K205"/>
  <c r="J205"/>
  <c r="I205"/>
  <c r="H205"/>
  <c r="G205"/>
  <c r="F205"/>
  <c r="E205"/>
  <c r="D205"/>
  <c r="L204"/>
  <c r="K204"/>
  <c r="J204"/>
  <c r="I204"/>
  <c r="H204"/>
  <c r="G204"/>
  <c r="F204"/>
  <c r="E204"/>
  <c r="D204"/>
  <c r="L203"/>
  <c r="K203"/>
  <c r="J203"/>
  <c r="I203"/>
  <c r="H203"/>
  <c r="G203"/>
  <c r="F203"/>
  <c r="E203"/>
  <c r="D203"/>
  <c r="L202"/>
  <c r="K202"/>
  <c r="J202"/>
  <c r="I202"/>
  <c r="H202"/>
  <c r="G202"/>
  <c r="F202"/>
  <c r="E202"/>
  <c r="D202"/>
  <c r="L201"/>
  <c r="K201"/>
  <c r="J201"/>
  <c r="I201"/>
  <c r="H201"/>
  <c r="G201"/>
  <c r="F201"/>
  <c r="E201"/>
  <c r="D201"/>
  <c r="L200"/>
  <c r="K200"/>
  <c r="J200"/>
  <c r="I200"/>
  <c r="H200"/>
  <c r="G200"/>
  <c r="F200"/>
  <c r="E200"/>
  <c r="D200"/>
  <c r="L199"/>
  <c r="K199"/>
  <c r="J199"/>
  <c r="I199"/>
  <c r="H199"/>
  <c r="G199"/>
  <c r="F199"/>
  <c r="E199"/>
  <c r="D199"/>
  <c r="L198"/>
  <c r="K198"/>
  <c r="J198"/>
  <c r="I198"/>
  <c r="H198"/>
  <c r="G198"/>
  <c r="F198"/>
  <c r="E198"/>
  <c r="D198"/>
  <c r="L197"/>
  <c r="K197"/>
  <c r="J197"/>
  <c r="I197"/>
  <c r="H197"/>
  <c r="G197"/>
  <c r="F197"/>
  <c r="E197"/>
  <c r="D197"/>
  <c r="L196"/>
  <c r="K196"/>
  <c r="J196"/>
  <c r="I196"/>
  <c r="H196"/>
  <c r="G196"/>
  <c r="F196"/>
  <c r="E196"/>
  <c r="D196"/>
  <c r="L195"/>
  <c r="K195"/>
  <c r="J195"/>
  <c r="I195"/>
  <c r="H195"/>
  <c r="G195"/>
  <c r="F195"/>
  <c r="E195"/>
  <c r="D195"/>
  <c r="L194"/>
  <c r="K194"/>
  <c r="J194"/>
  <c r="I194"/>
  <c r="H194"/>
  <c r="G194"/>
  <c r="F194"/>
  <c r="E194"/>
  <c r="D194"/>
  <c r="L193"/>
  <c r="K193"/>
  <c r="J193"/>
  <c r="I193"/>
  <c r="H193"/>
  <c r="G193"/>
  <c r="F193"/>
  <c r="E193"/>
  <c r="D193"/>
  <c r="L192"/>
  <c r="K192"/>
  <c r="J192"/>
  <c r="I192"/>
  <c r="H192"/>
  <c r="G192"/>
  <c r="F192"/>
  <c r="E192"/>
  <c r="D192"/>
  <c r="L191"/>
  <c r="K191"/>
  <c r="J191"/>
  <c r="I191"/>
  <c r="H191"/>
  <c r="G191"/>
  <c r="F191"/>
  <c r="E191"/>
  <c r="D191"/>
  <c r="L190"/>
  <c r="K190"/>
  <c r="J190"/>
  <c r="I190"/>
  <c r="H190"/>
  <c r="G190"/>
  <c r="F190"/>
  <c r="E190"/>
  <c r="D190"/>
  <c r="L189"/>
  <c r="K189"/>
  <c r="J189"/>
  <c r="I189"/>
  <c r="H189"/>
  <c r="G189"/>
  <c r="F189"/>
  <c r="E189"/>
  <c r="D189"/>
  <c r="L188"/>
  <c r="K188"/>
  <c r="J188"/>
  <c r="I188"/>
  <c r="H188"/>
  <c r="G188"/>
  <c r="F188"/>
  <c r="E188"/>
  <c r="D188"/>
  <c r="L187"/>
  <c r="K187"/>
  <c r="J187"/>
  <c r="I187"/>
  <c r="H187"/>
  <c r="G187"/>
  <c r="F187"/>
  <c r="E187"/>
  <c r="D187"/>
  <c r="L186"/>
  <c r="K186"/>
  <c r="J186"/>
  <c r="I186"/>
  <c r="H186"/>
  <c r="G186"/>
  <c r="F186"/>
  <c r="E186"/>
  <c r="D186"/>
  <c r="L185"/>
  <c r="K185"/>
  <c r="J185"/>
  <c r="I185"/>
  <c r="H185"/>
  <c r="G185"/>
  <c r="F185"/>
  <c r="E185"/>
  <c r="D185"/>
  <c r="L184"/>
  <c r="K184"/>
  <c r="J184"/>
  <c r="I184"/>
  <c r="H184"/>
  <c r="G184"/>
  <c r="F184"/>
  <c r="E184"/>
  <c r="D184"/>
  <c r="L183"/>
  <c r="K183"/>
  <c r="J183"/>
  <c r="I183"/>
  <c r="H183"/>
  <c r="G183"/>
  <c r="F183"/>
  <c r="E183"/>
  <c r="D183"/>
  <c r="L182"/>
  <c r="K182"/>
  <c r="J182"/>
  <c r="I182"/>
  <c r="H182"/>
  <c r="G182"/>
  <c r="F182"/>
  <c r="E182"/>
  <c r="D182"/>
  <c r="L181"/>
  <c r="K181"/>
  <c r="J181"/>
  <c r="I181"/>
  <c r="H181"/>
  <c r="G181"/>
  <c r="F181"/>
  <c r="E181"/>
  <c r="D181"/>
  <c r="L180"/>
  <c r="K180"/>
  <c r="J180"/>
  <c r="I180"/>
  <c r="H180"/>
  <c r="G180"/>
  <c r="F180"/>
  <c r="E180"/>
  <c r="D180"/>
  <c r="L179"/>
  <c r="K179"/>
  <c r="J179"/>
  <c r="I179"/>
  <c r="H179"/>
  <c r="G179"/>
  <c r="F179"/>
  <c r="E179"/>
  <c r="D179"/>
  <c r="L178"/>
  <c r="K178"/>
  <c r="J178"/>
  <c r="I178"/>
  <c r="H178"/>
  <c r="G178"/>
  <c r="F178"/>
  <c r="E178"/>
  <c r="D178"/>
  <c r="L177"/>
  <c r="K177"/>
  <c r="J177"/>
  <c r="I177"/>
  <c r="H177"/>
  <c r="G177"/>
  <c r="F177"/>
  <c r="E177"/>
  <c r="D177"/>
  <c r="L176"/>
  <c r="K176"/>
  <c r="J176"/>
  <c r="I176"/>
  <c r="H176"/>
  <c r="G176"/>
  <c r="F176"/>
  <c r="E176"/>
  <c r="D176"/>
  <c r="L175"/>
  <c r="K175"/>
  <c r="J175"/>
  <c r="I175"/>
  <c r="H175"/>
  <c r="G175"/>
  <c r="F175"/>
  <c r="E175"/>
  <c r="D175"/>
  <c r="L174"/>
  <c r="K174"/>
  <c r="J174"/>
  <c r="I174"/>
  <c r="H174"/>
  <c r="G174"/>
  <c r="F174"/>
  <c r="E174"/>
  <c r="D174"/>
  <c r="L173"/>
  <c r="K173"/>
  <c r="J173"/>
  <c r="I173"/>
  <c r="H173"/>
  <c r="G173"/>
  <c r="F173"/>
  <c r="E173"/>
  <c r="D173"/>
  <c r="L172"/>
  <c r="K172"/>
  <c r="J172"/>
  <c r="I172"/>
  <c r="H172"/>
  <c r="G172"/>
  <c r="F172"/>
  <c r="E172"/>
  <c r="D172"/>
  <c r="L171"/>
  <c r="K171"/>
  <c r="J171"/>
  <c r="I171"/>
  <c r="H171"/>
  <c r="G171"/>
  <c r="F171"/>
  <c r="E171"/>
  <c r="D171"/>
  <c r="L170"/>
  <c r="K170"/>
  <c r="J170"/>
  <c r="I170"/>
  <c r="H170"/>
  <c r="G170"/>
  <c r="F170"/>
  <c r="E170"/>
  <c r="D170"/>
  <c r="L169"/>
  <c r="K169"/>
  <c r="J169"/>
  <c r="I169"/>
  <c r="H169"/>
  <c r="G169"/>
  <c r="F169"/>
  <c r="E169"/>
  <c r="D169"/>
  <c r="L168"/>
  <c r="K168"/>
  <c r="J168"/>
  <c r="I168"/>
  <c r="H168"/>
  <c r="G168"/>
  <c r="F168"/>
  <c r="E168"/>
  <c r="D168"/>
  <c r="L167"/>
  <c r="K167"/>
  <c r="J167"/>
  <c r="I167"/>
  <c r="H167"/>
  <c r="G167"/>
  <c r="F167"/>
  <c r="E167"/>
  <c r="D167"/>
  <c r="L166"/>
  <c r="K166"/>
  <c r="J166"/>
  <c r="I166"/>
  <c r="H166"/>
  <c r="G166"/>
  <c r="F166"/>
  <c r="E166"/>
  <c r="D166"/>
  <c r="L165"/>
  <c r="K165"/>
  <c r="J165"/>
  <c r="I165"/>
  <c r="H165"/>
  <c r="G165"/>
  <c r="F165"/>
  <c r="E165"/>
  <c r="D165"/>
  <c r="L164"/>
  <c r="K164"/>
  <c r="J164"/>
  <c r="I164"/>
  <c r="H164"/>
  <c r="G164"/>
  <c r="F164"/>
  <c r="E164"/>
  <c r="D164"/>
  <c r="L163"/>
  <c r="K163"/>
  <c r="J163"/>
  <c r="I163"/>
  <c r="H163"/>
  <c r="G163"/>
  <c r="F163"/>
  <c r="E163"/>
  <c r="D163"/>
  <c r="L162"/>
  <c r="K162"/>
  <c r="J162"/>
  <c r="I162"/>
  <c r="H162"/>
  <c r="G162"/>
  <c r="F162"/>
  <c r="E162"/>
  <c r="D162"/>
  <c r="L161"/>
  <c r="K161"/>
  <c r="J161"/>
  <c r="I161"/>
  <c r="H161"/>
  <c r="G161"/>
  <c r="F161"/>
  <c r="E161"/>
  <c r="D161"/>
  <c r="L160"/>
  <c r="K160"/>
  <c r="J160"/>
  <c r="I160"/>
  <c r="H160"/>
  <c r="G160"/>
  <c r="F160"/>
  <c r="E160"/>
  <c r="D160"/>
  <c r="L159"/>
  <c r="K159"/>
  <c r="J159"/>
  <c r="I159"/>
  <c r="H159"/>
  <c r="G159"/>
  <c r="F159"/>
  <c r="E159"/>
  <c r="D159"/>
  <c r="L158"/>
  <c r="K158"/>
  <c r="J158"/>
  <c r="I158"/>
  <c r="H158"/>
  <c r="G158"/>
  <c r="F158"/>
  <c r="E158"/>
  <c r="D158"/>
  <c r="L157"/>
  <c r="K157"/>
  <c r="J157"/>
  <c r="I157"/>
  <c r="H157"/>
  <c r="G157"/>
  <c r="F157"/>
  <c r="E157"/>
  <c r="D157"/>
  <c r="L156"/>
  <c r="K156"/>
  <c r="J156"/>
  <c r="I156"/>
  <c r="H156"/>
  <c r="G156"/>
  <c r="F156"/>
  <c r="E156"/>
  <c r="D156"/>
  <c r="L155"/>
  <c r="K155"/>
  <c r="J155"/>
  <c r="I155"/>
  <c r="H155"/>
  <c r="G155"/>
  <c r="F155"/>
  <c r="E155"/>
  <c r="D155"/>
  <c r="L154"/>
  <c r="K154"/>
  <c r="J154"/>
  <c r="I154"/>
  <c r="H154"/>
  <c r="G154"/>
  <c r="F154"/>
  <c r="E154"/>
  <c r="D154"/>
  <c r="L153"/>
  <c r="K153"/>
  <c r="J153"/>
  <c r="I153"/>
  <c r="H153"/>
  <c r="G153"/>
  <c r="F153"/>
  <c r="E153"/>
  <c r="D153"/>
  <c r="L152"/>
  <c r="K152"/>
  <c r="J152"/>
  <c r="I152"/>
  <c r="H152"/>
  <c r="G152"/>
  <c r="F152"/>
  <c r="E152"/>
  <c r="D152"/>
  <c r="L151"/>
  <c r="K151"/>
  <c r="J151"/>
  <c r="I151"/>
  <c r="H151"/>
  <c r="G151"/>
  <c r="F151"/>
  <c r="E151"/>
  <c r="D151"/>
  <c r="L150"/>
  <c r="K150"/>
  <c r="J150"/>
  <c r="I150"/>
  <c r="H150"/>
  <c r="G150"/>
  <c r="F150"/>
  <c r="E150"/>
  <c r="D150"/>
  <c r="L149"/>
  <c r="K149"/>
  <c r="J149"/>
  <c r="I149"/>
  <c r="H149"/>
  <c r="G149"/>
  <c r="F149"/>
  <c r="E149"/>
  <c r="D149"/>
  <c r="L148"/>
  <c r="K148"/>
  <c r="J148"/>
  <c r="I148"/>
  <c r="H148"/>
  <c r="G148"/>
  <c r="F148"/>
  <c r="E148"/>
  <c r="D148"/>
  <c r="L147"/>
  <c r="K147"/>
  <c r="J147"/>
  <c r="I147"/>
  <c r="H147"/>
  <c r="G147"/>
  <c r="F147"/>
  <c r="E147"/>
  <c r="D147"/>
  <c r="L146"/>
  <c r="K146"/>
  <c r="J146"/>
  <c r="I146"/>
  <c r="H146"/>
  <c r="G146"/>
  <c r="F146"/>
  <c r="E146"/>
  <c r="D146"/>
  <c r="L145"/>
  <c r="K145"/>
  <c r="J145"/>
  <c r="I145"/>
  <c r="H145"/>
  <c r="G145"/>
  <c r="F145"/>
  <c r="E145"/>
  <c r="D145"/>
  <c r="L144"/>
  <c r="K144"/>
  <c r="J144"/>
  <c r="I144"/>
  <c r="H144"/>
  <c r="G144"/>
  <c r="F144"/>
  <c r="E144"/>
  <c r="D144"/>
  <c r="L143"/>
  <c r="K143"/>
  <c r="J143"/>
  <c r="I143"/>
  <c r="H143"/>
  <c r="G143"/>
  <c r="F143"/>
  <c r="E143"/>
  <c r="D143"/>
  <c r="L142"/>
  <c r="K142"/>
  <c r="J142"/>
  <c r="I142"/>
  <c r="H142"/>
  <c r="G142"/>
  <c r="F142"/>
  <c r="E142"/>
  <c r="D142"/>
  <c r="L141"/>
  <c r="K141"/>
  <c r="J141"/>
  <c r="I141"/>
  <c r="H141"/>
  <c r="G141"/>
  <c r="F141"/>
  <c r="E141"/>
  <c r="D141"/>
  <c r="L140"/>
  <c r="K140"/>
  <c r="J140"/>
  <c r="I140"/>
  <c r="H140"/>
  <c r="G140"/>
  <c r="F140"/>
  <c r="E140"/>
  <c r="D140"/>
  <c r="L139"/>
  <c r="K139"/>
  <c r="J139"/>
  <c r="I139"/>
  <c r="H139"/>
  <c r="G139"/>
  <c r="F139"/>
  <c r="E139"/>
  <c r="D139"/>
  <c r="L138"/>
  <c r="K138"/>
  <c r="J138"/>
  <c r="I138"/>
  <c r="H138"/>
  <c r="G138"/>
  <c r="F138"/>
  <c r="E138"/>
  <c r="D138"/>
  <c r="L137"/>
  <c r="K137"/>
  <c r="J137"/>
  <c r="I137"/>
  <c r="H137"/>
  <c r="G137"/>
  <c r="F137"/>
  <c r="E137"/>
  <c r="D137"/>
  <c r="L136"/>
  <c r="K136"/>
  <c r="J136"/>
  <c r="I136"/>
  <c r="H136"/>
  <c r="G136"/>
  <c r="F136"/>
  <c r="E136"/>
  <c r="D136"/>
  <c r="L135"/>
  <c r="K135"/>
  <c r="J135"/>
  <c r="I135"/>
  <c r="H135"/>
  <c r="G135"/>
  <c r="F135"/>
  <c r="E135"/>
  <c r="D135"/>
  <c r="L134"/>
  <c r="K134"/>
  <c r="J134"/>
  <c r="I134"/>
  <c r="H134"/>
  <c r="G134"/>
  <c r="F134"/>
  <c r="E134"/>
  <c r="D134"/>
  <c r="L133"/>
  <c r="K133"/>
  <c r="J133"/>
  <c r="I133"/>
  <c r="H133"/>
  <c r="G133"/>
  <c r="F133"/>
  <c r="E133"/>
  <c r="D133"/>
  <c r="L132"/>
  <c r="K132"/>
  <c r="J132"/>
  <c r="I132"/>
  <c r="H132"/>
  <c r="G132"/>
  <c r="F132"/>
  <c r="E132"/>
  <c r="D132"/>
  <c r="L131"/>
  <c r="K131"/>
  <c r="J131"/>
  <c r="I131"/>
  <c r="H131"/>
  <c r="G131"/>
  <c r="F131"/>
  <c r="E131"/>
  <c r="D131"/>
  <c r="L130"/>
  <c r="K130"/>
  <c r="J130"/>
  <c r="I130"/>
  <c r="H130"/>
  <c r="G130"/>
  <c r="F130"/>
  <c r="E130"/>
  <c r="D130"/>
  <c r="L129"/>
  <c r="K129"/>
  <c r="J129"/>
  <c r="I129"/>
  <c r="H129"/>
  <c r="G129"/>
  <c r="F129"/>
  <c r="E129"/>
  <c r="D129"/>
  <c r="L128"/>
  <c r="K128"/>
  <c r="J128"/>
  <c r="I128"/>
  <c r="H128"/>
  <c r="G128"/>
  <c r="F128"/>
  <c r="E128"/>
  <c r="D128"/>
  <c r="L127"/>
  <c r="K127"/>
  <c r="J127"/>
  <c r="I127"/>
  <c r="H127"/>
  <c r="G127"/>
  <c r="F127"/>
  <c r="E127"/>
  <c r="D127"/>
  <c r="L126"/>
  <c r="K126"/>
  <c r="J126"/>
  <c r="I126"/>
  <c r="H126"/>
  <c r="G126"/>
  <c r="F126"/>
  <c r="E126"/>
  <c r="D126"/>
  <c r="L125"/>
  <c r="K125"/>
  <c r="J125"/>
  <c r="I125"/>
  <c r="H125"/>
  <c r="G125"/>
  <c r="F125"/>
  <c r="E125"/>
  <c r="D125"/>
  <c r="L124"/>
  <c r="K124"/>
  <c r="J124"/>
  <c r="I124"/>
  <c r="H124"/>
  <c r="G124"/>
  <c r="F124"/>
  <c r="E124"/>
  <c r="D124"/>
  <c r="L123"/>
  <c r="K123"/>
  <c r="J123"/>
  <c r="I123"/>
  <c r="H123"/>
  <c r="G123"/>
  <c r="F123"/>
  <c r="E123"/>
  <c r="D123"/>
  <c r="L122"/>
  <c r="K122"/>
  <c r="J122"/>
  <c r="I122"/>
  <c r="H122"/>
  <c r="G122"/>
  <c r="F122"/>
  <c r="E122"/>
  <c r="D122"/>
  <c r="L121"/>
  <c r="K121"/>
  <c r="J121"/>
  <c r="I121"/>
  <c r="H121"/>
  <c r="G121"/>
  <c r="F121"/>
  <c r="E121"/>
  <c r="D121"/>
  <c r="L120"/>
  <c r="K120"/>
  <c r="J120"/>
  <c r="I120"/>
  <c r="H120"/>
  <c r="G120"/>
  <c r="F120"/>
  <c r="E120"/>
  <c r="D120"/>
  <c r="L119"/>
  <c r="K119"/>
  <c r="J119"/>
  <c r="I119"/>
  <c r="H119"/>
  <c r="G119"/>
  <c r="F119"/>
  <c r="E119"/>
  <c r="D119"/>
  <c r="L118"/>
  <c r="K118"/>
  <c r="J118"/>
  <c r="I118"/>
  <c r="H118"/>
  <c r="G118"/>
  <c r="F118"/>
  <c r="E118"/>
  <c r="D118"/>
  <c r="L117"/>
  <c r="K117"/>
  <c r="J117"/>
  <c r="I117"/>
  <c r="H117"/>
  <c r="G117"/>
  <c r="F117"/>
  <c r="E117"/>
  <c r="D117"/>
  <c r="L116"/>
  <c r="K116"/>
  <c r="J116"/>
  <c r="I116"/>
  <c r="H116"/>
  <c r="G116"/>
  <c r="F116"/>
  <c r="E116"/>
  <c r="D116"/>
  <c r="L115"/>
  <c r="K115"/>
  <c r="J115"/>
  <c r="I115"/>
  <c r="H115"/>
  <c r="G115"/>
  <c r="F115"/>
  <c r="E115"/>
  <c r="D115"/>
  <c r="L114"/>
  <c r="K114"/>
  <c r="J114"/>
  <c r="I114"/>
  <c r="H114"/>
  <c r="G114"/>
  <c r="F114"/>
  <c r="E114"/>
  <c r="D114"/>
  <c r="L113"/>
  <c r="K113"/>
  <c r="J113"/>
  <c r="I113"/>
  <c r="H113"/>
  <c r="G113"/>
  <c r="F113"/>
  <c r="E113"/>
  <c r="D113"/>
  <c r="L112"/>
  <c r="K112"/>
  <c r="J112"/>
  <c r="I112"/>
  <c r="H112"/>
  <c r="G112"/>
  <c r="F112"/>
  <c r="E112"/>
  <c r="D112"/>
  <c r="L111"/>
  <c r="K111"/>
  <c r="J111"/>
  <c r="I111"/>
  <c r="H111"/>
  <c r="G111"/>
  <c r="F111"/>
  <c r="E111"/>
  <c r="D111"/>
  <c r="L110"/>
  <c r="K110"/>
  <c r="J110"/>
  <c r="I110"/>
  <c r="H110"/>
  <c r="G110"/>
  <c r="F110"/>
  <c r="E110"/>
  <c r="D110"/>
  <c r="L109"/>
  <c r="K109"/>
  <c r="J109"/>
  <c r="I109"/>
  <c r="H109"/>
  <c r="G109"/>
  <c r="F109"/>
  <c r="E109"/>
  <c r="D109"/>
  <c r="L108"/>
  <c r="K108"/>
  <c r="J108"/>
  <c r="I108"/>
  <c r="H108"/>
  <c r="G108"/>
  <c r="F108"/>
  <c r="E108"/>
  <c r="D108"/>
  <c r="L107"/>
  <c r="K107"/>
  <c r="J107"/>
  <c r="I107"/>
  <c r="H107"/>
  <c r="G107"/>
  <c r="F107"/>
  <c r="E107"/>
  <c r="D107"/>
  <c r="L106"/>
  <c r="K106"/>
  <c r="J106"/>
  <c r="I106"/>
  <c r="H106"/>
  <c r="G106"/>
  <c r="F106"/>
  <c r="E106"/>
  <c r="D106"/>
  <c r="L105"/>
  <c r="K105"/>
  <c r="J105"/>
  <c r="I105"/>
  <c r="H105"/>
  <c r="G105"/>
  <c r="F105"/>
  <c r="E105"/>
  <c r="D105"/>
  <c r="L104"/>
  <c r="K104"/>
  <c r="J104"/>
  <c r="I104"/>
  <c r="H104"/>
  <c r="G104"/>
  <c r="F104"/>
  <c r="E104"/>
  <c r="D104"/>
  <c r="L103"/>
  <c r="K103"/>
  <c r="J103"/>
  <c r="I103"/>
  <c r="H103"/>
  <c r="G103"/>
  <c r="F103"/>
  <c r="E103"/>
  <c r="D103"/>
  <c r="L102"/>
  <c r="K102"/>
  <c r="J102"/>
  <c r="I102"/>
  <c r="H102"/>
  <c r="G102"/>
  <c r="F102"/>
  <c r="E102"/>
  <c r="D102"/>
  <c r="L101"/>
  <c r="K101"/>
  <c r="J101"/>
  <c r="I101"/>
  <c r="H101"/>
  <c r="G101"/>
  <c r="F101"/>
  <c r="E101"/>
  <c r="D101"/>
  <c r="L100"/>
  <c r="K100"/>
  <c r="J100"/>
  <c r="I100"/>
  <c r="H100"/>
  <c r="G100"/>
  <c r="F100"/>
  <c r="E100"/>
  <c r="D100"/>
  <c r="L99"/>
  <c r="K99"/>
  <c r="J99"/>
  <c r="I99"/>
  <c r="H99"/>
  <c r="G99"/>
  <c r="F99"/>
  <c r="E99"/>
  <c r="D99"/>
  <c r="L98"/>
  <c r="K98"/>
  <c r="J98"/>
  <c r="I98"/>
  <c r="H98"/>
  <c r="G98"/>
  <c r="F98"/>
  <c r="E98"/>
  <c r="D98"/>
  <c r="L97"/>
  <c r="K97"/>
  <c r="J97"/>
  <c r="I97"/>
  <c r="H97"/>
  <c r="G97"/>
  <c r="F97"/>
  <c r="E97"/>
  <c r="D97"/>
  <c r="L96"/>
  <c r="K96"/>
  <c r="J96"/>
  <c r="I96"/>
  <c r="H96"/>
  <c r="G96"/>
  <c r="F96"/>
  <c r="E96"/>
  <c r="D96"/>
  <c r="L95"/>
  <c r="K95"/>
  <c r="J95"/>
  <c r="I95"/>
  <c r="H95"/>
  <c r="G95"/>
  <c r="F95"/>
  <c r="E95"/>
  <c r="D95"/>
  <c r="L94"/>
  <c r="K94"/>
  <c r="J94"/>
  <c r="I94"/>
  <c r="H94"/>
  <c r="G94"/>
  <c r="F94"/>
  <c r="E94"/>
  <c r="D94"/>
  <c r="L93"/>
  <c r="K93"/>
  <c r="J93"/>
  <c r="I93"/>
  <c r="H93"/>
  <c r="G93"/>
  <c r="F93"/>
  <c r="E93"/>
  <c r="D93"/>
  <c r="L92"/>
  <c r="K92"/>
  <c r="J92"/>
  <c r="I92"/>
  <c r="H92"/>
  <c r="G92"/>
  <c r="F92"/>
  <c r="E92"/>
  <c r="D92"/>
  <c r="L91"/>
  <c r="K91"/>
  <c r="J91"/>
  <c r="I91"/>
  <c r="H91"/>
  <c r="G91"/>
  <c r="F91"/>
  <c r="E91"/>
  <c r="D91"/>
  <c r="L90"/>
  <c r="K90"/>
  <c r="J90"/>
  <c r="I90"/>
  <c r="H90"/>
  <c r="G90"/>
  <c r="F90"/>
  <c r="E90"/>
  <c r="D90"/>
  <c r="L89"/>
  <c r="K89"/>
  <c r="J89"/>
  <c r="I89"/>
  <c r="H89"/>
  <c r="G89"/>
  <c r="F89"/>
  <c r="E89"/>
  <c r="D89"/>
  <c r="L88"/>
  <c r="K88"/>
  <c r="J88"/>
  <c r="I88"/>
  <c r="H88"/>
  <c r="G88"/>
  <c r="F88"/>
  <c r="E88"/>
  <c r="D88"/>
  <c r="L87"/>
  <c r="K87"/>
  <c r="J87"/>
  <c r="I87"/>
  <c r="H87"/>
  <c r="G87"/>
  <c r="F87"/>
  <c r="E87"/>
  <c r="D87"/>
  <c r="L86"/>
  <c r="K86"/>
  <c r="J86"/>
  <c r="I86"/>
  <c r="H86"/>
  <c r="G86"/>
  <c r="F86"/>
  <c r="E86"/>
  <c r="D86"/>
  <c r="L85"/>
  <c r="K85"/>
  <c r="J85"/>
  <c r="I85"/>
  <c r="H85"/>
  <c r="G85"/>
  <c r="F85"/>
  <c r="E85"/>
  <c r="D85"/>
  <c r="L84"/>
  <c r="K84"/>
  <c r="J84"/>
  <c r="I84"/>
  <c r="H84"/>
  <c r="G84"/>
  <c r="F84"/>
  <c r="E84"/>
  <c r="D84"/>
  <c r="L83"/>
  <c r="K83"/>
  <c r="J83"/>
  <c r="I83"/>
  <c r="H83"/>
  <c r="G83"/>
  <c r="F83"/>
  <c r="E83"/>
  <c r="D83"/>
  <c r="L82"/>
  <c r="K82"/>
  <c r="J82"/>
  <c r="I82"/>
  <c r="H82"/>
  <c r="G82"/>
  <c r="F82"/>
  <c r="E82"/>
  <c r="D82"/>
  <c r="L81"/>
  <c r="K81"/>
  <c r="J81"/>
  <c r="I81"/>
  <c r="H81"/>
  <c r="G81"/>
  <c r="F81"/>
  <c r="E81"/>
  <c r="D81"/>
  <c r="L80"/>
  <c r="K80"/>
  <c r="J80"/>
  <c r="I80"/>
  <c r="H80"/>
  <c r="G80"/>
  <c r="F80"/>
  <c r="E80"/>
  <c r="D80"/>
  <c r="L79"/>
  <c r="K79"/>
  <c r="J79"/>
  <c r="I79"/>
  <c r="H79"/>
  <c r="G79"/>
  <c r="F79"/>
  <c r="E79"/>
  <c r="D79"/>
  <c r="L78"/>
  <c r="K78"/>
  <c r="J78"/>
  <c r="I78"/>
  <c r="H78"/>
  <c r="G78"/>
  <c r="F78"/>
  <c r="E78"/>
  <c r="D78"/>
  <c r="L77"/>
  <c r="K77"/>
  <c r="J77"/>
  <c r="I77"/>
  <c r="H77"/>
  <c r="G77"/>
  <c r="F77"/>
  <c r="E77"/>
  <c r="D77"/>
  <c r="L76"/>
  <c r="K76"/>
  <c r="J76"/>
  <c r="I76"/>
  <c r="H76"/>
  <c r="G76"/>
  <c r="F76"/>
  <c r="E76"/>
  <c r="D76"/>
  <c r="L75"/>
  <c r="K75"/>
  <c r="J75"/>
  <c r="I75"/>
  <c r="H75"/>
  <c r="G75"/>
  <c r="F75"/>
  <c r="E75"/>
  <c r="D75"/>
  <c r="L74"/>
  <c r="K74"/>
  <c r="J74"/>
  <c r="I74"/>
  <c r="H74"/>
  <c r="G74"/>
  <c r="F74"/>
  <c r="E74"/>
  <c r="D74"/>
  <c r="L73"/>
  <c r="K73"/>
  <c r="J73"/>
  <c r="I73"/>
  <c r="H73"/>
  <c r="G73"/>
  <c r="F73"/>
  <c r="E73"/>
  <c r="D73"/>
  <c r="L72"/>
  <c r="K72"/>
  <c r="J72"/>
  <c r="I72"/>
  <c r="H72"/>
  <c r="G72"/>
  <c r="F72"/>
  <c r="E72"/>
  <c r="D72"/>
  <c r="L71"/>
  <c r="K71"/>
  <c r="J71"/>
  <c r="I71"/>
  <c r="H71"/>
  <c r="G71"/>
  <c r="F71"/>
  <c r="E71"/>
  <c r="D71"/>
  <c r="L70"/>
  <c r="K70"/>
  <c r="J70"/>
  <c r="I70"/>
  <c r="H70"/>
  <c r="G70"/>
  <c r="F70"/>
  <c r="E70"/>
  <c r="D70"/>
  <c r="L69"/>
  <c r="K69"/>
  <c r="J69"/>
  <c r="I69"/>
  <c r="H69"/>
  <c r="G69"/>
  <c r="F69"/>
  <c r="E69"/>
  <c r="D69"/>
  <c r="L68"/>
  <c r="K68"/>
  <c r="J68"/>
  <c r="I68"/>
  <c r="H68"/>
  <c r="G68"/>
  <c r="F68"/>
  <c r="E68"/>
  <c r="D68"/>
  <c r="L67"/>
  <c r="K67"/>
  <c r="J67"/>
  <c r="I67"/>
  <c r="H67"/>
  <c r="G67"/>
  <c r="F67"/>
  <c r="E67"/>
  <c r="D67"/>
  <c r="L66"/>
  <c r="K66"/>
  <c r="J66"/>
  <c r="I66"/>
  <c r="H66"/>
  <c r="G66"/>
  <c r="F66"/>
  <c r="E66"/>
  <c r="D66"/>
  <c r="L65"/>
  <c r="K65"/>
  <c r="J65"/>
  <c r="I65"/>
  <c r="H65"/>
  <c r="G65"/>
  <c r="F65"/>
  <c r="E65"/>
  <c r="D65"/>
  <c r="L64"/>
  <c r="K64"/>
  <c r="J64"/>
  <c r="I64"/>
  <c r="H64"/>
  <c r="G64"/>
  <c r="F64"/>
  <c r="E64"/>
  <c r="D64"/>
  <c r="L63"/>
  <c r="K63"/>
  <c r="J63"/>
  <c r="I63"/>
  <c r="H63"/>
  <c r="G63"/>
  <c r="F63"/>
  <c r="E63"/>
  <c r="D63"/>
  <c r="L62"/>
  <c r="K62"/>
  <c r="J62"/>
  <c r="I62"/>
  <c r="H62"/>
  <c r="G62"/>
  <c r="F62"/>
  <c r="E62"/>
  <c r="D62"/>
  <c r="L61"/>
  <c r="K61"/>
  <c r="J61"/>
  <c r="I61"/>
  <c r="H61"/>
  <c r="G61"/>
  <c r="F61"/>
  <c r="E61"/>
  <c r="D61"/>
  <c r="L60"/>
  <c r="K60"/>
  <c r="J60"/>
  <c r="I60"/>
  <c r="H60"/>
  <c r="G60"/>
  <c r="F60"/>
  <c r="E60"/>
  <c r="D60"/>
  <c r="L59"/>
  <c r="K59"/>
  <c r="J59"/>
  <c r="I59"/>
  <c r="H59"/>
  <c r="G59"/>
  <c r="F59"/>
  <c r="E59"/>
  <c r="D59"/>
  <c r="L58"/>
  <c r="K58"/>
  <c r="J58"/>
  <c r="I58"/>
  <c r="H58"/>
  <c r="G58"/>
  <c r="F58"/>
  <c r="E58"/>
  <c r="D58"/>
  <c r="L57"/>
  <c r="K57"/>
  <c r="J57"/>
  <c r="I57"/>
  <c r="H57"/>
  <c r="G57"/>
  <c r="F57"/>
  <c r="E57"/>
  <c r="D57"/>
  <c r="L56"/>
  <c r="K56"/>
  <c r="J56"/>
  <c r="I56"/>
  <c r="H56"/>
  <c r="G56"/>
  <c r="F56"/>
  <c r="E56"/>
  <c r="D56"/>
  <c r="L55"/>
  <c r="K55"/>
  <c r="J55"/>
  <c r="I55"/>
  <c r="H55"/>
  <c r="G55"/>
  <c r="F55"/>
  <c r="E55"/>
  <c r="D55"/>
  <c r="L54"/>
  <c r="K54"/>
  <c r="J54"/>
  <c r="I54"/>
  <c r="H54"/>
  <c r="G54"/>
  <c r="F54"/>
  <c r="E54"/>
  <c r="D54"/>
  <c r="L53"/>
  <c r="K53"/>
  <c r="J53"/>
  <c r="I53"/>
  <c r="H53"/>
  <c r="G53"/>
  <c r="F53"/>
  <c r="E53"/>
  <c r="D53"/>
  <c r="L52"/>
  <c r="K52"/>
  <c r="J52"/>
  <c r="I52"/>
  <c r="H52"/>
  <c r="G52"/>
  <c r="F52"/>
  <c r="E52"/>
  <c r="D52"/>
  <c r="L51"/>
  <c r="K51"/>
  <c r="J51"/>
  <c r="I51"/>
  <c r="H51"/>
  <c r="G51"/>
  <c r="F51"/>
  <c r="E51"/>
  <c r="D51"/>
  <c r="L50"/>
  <c r="K50"/>
  <c r="J50"/>
  <c r="I50"/>
  <c r="H50"/>
  <c r="G50"/>
  <c r="F50"/>
  <c r="E50"/>
  <c r="D50"/>
  <c r="L49"/>
  <c r="K49"/>
  <c r="J49"/>
  <c r="I49"/>
  <c r="H49"/>
  <c r="G49"/>
  <c r="F49"/>
  <c r="E49"/>
  <c r="D49"/>
  <c r="L48"/>
  <c r="K48"/>
  <c r="J48"/>
  <c r="I48"/>
  <c r="H48"/>
  <c r="G48"/>
  <c r="F48"/>
  <c r="E48"/>
  <c r="D48"/>
  <c r="L47"/>
  <c r="K47"/>
  <c r="J47"/>
  <c r="I47"/>
  <c r="H47"/>
  <c r="G47"/>
  <c r="F47"/>
  <c r="E47"/>
  <c r="D47"/>
  <c r="L46"/>
  <c r="K46"/>
  <c r="J46"/>
  <c r="I46"/>
  <c r="H46"/>
  <c r="G46"/>
  <c r="F46"/>
  <c r="E46"/>
  <c r="D46"/>
  <c r="L45"/>
  <c r="K45"/>
  <c r="J45"/>
  <c r="I45"/>
  <c r="H45"/>
  <c r="G45"/>
  <c r="F45"/>
  <c r="E45"/>
  <c r="D45"/>
  <c r="L44"/>
  <c r="K44"/>
  <c r="J44"/>
  <c r="I44"/>
  <c r="H44"/>
  <c r="G44"/>
  <c r="F44"/>
  <c r="E44"/>
  <c r="D44"/>
  <c r="L43"/>
  <c r="K43"/>
  <c r="J43"/>
  <c r="I43"/>
  <c r="H43"/>
  <c r="G43"/>
  <c r="F43"/>
  <c r="E43"/>
  <c r="D43"/>
  <c r="L42"/>
  <c r="K42"/>
  <c r="J42"/>
  <c r="I42"/>
  <c r="H42"/>
  <c r="G42"/>
  <c r="F42"/>
  <c r="E42"/>
  <c r="D42"/>
  <c r="L41"/>
  <c r="K41"/>
  <c r="J41"/>
  <c r="I41"/>
  <c r="H41"/>
  <c r="G41"/>
  <c r="F41"/>
  <c r="E41"/>
  <c r="D41"/>
  <c r="L40"/>
  <c r="K40"/>
  <c r="J40"/>
  <c r="I40"/>
  <c r="H40"/>
  <c r="G40"/>
  <c r="F40"/>
  <c r="E40"/>
  <c r="D40"/>
  <c r="L39"/>
  <c r="K39"/>
  <c r="J39"/>
  <c r="I39"/>
  <c r="H39"/>
  <c r="G39"/>
  <c r="F39"/>
  <c r="E39"/>
  <c r="D39"/>
  <c r="L38"/>
  <c r="K38"/>
  <c r="J38"/>
  <c r="I38"/>
  <c r="H38"/>
  <c r="G38"/>
  <c r="F38"/>
  <c r="E38"/>
  <c r="D38"/>
  <c r="L37"/>
  <c r="K37"/>
  <c r="J37"/>
  <c r="I37"/>
  <c r="H37"/>
  <c r="G37"/>
  <c r="F37"/>
  <c r="E37"/>
  <c r="D37"/>
  <c r="L36"/>
  <c r="K36"/>
  <c r="J36"/>
  <c r="I36"/>
  <c r="H36"/>
  <c r="G36"/>
  <c r="F36"/>
  <c r="E36"/>
  <c r="D36"/>
  <c r="L35"/>
  <c r="K35"/>
  <c r="J35"/>
  <c r="I35"/>
  <c r="H35"/>
  <c r="G35"/>
  <c r="F35"/>
  <c r="E35"/>
  <c r="D35"/>
  <c r="L34"/>
  <c r="K34"/>
  <c r="J34"/>
  <c r="I34"/>
  <c r="H34"/>
  <c r="G34"/>
  <c r="F34"/>
  <c r="E34"/>
  <c r="D34"/>
  <c r="L33"/>
  <c r="K33"/>
  <c r="J33"/>
  <c r="I33"/>
  <c r="H33"/>
  <c r="G33"/>
  <c r="F33"/>
  <c r="E33"/>
  <c r="D33"/>
  <c r="L32"/>
  <c r="K32"/>
  <c r="J32"/>
  <c r="I32"/>
  <c r="H32"/>
  <c r="G32"/>
  <c r="F32"/>
  <c r="E32"/>
  <c r="D32"/>
  <c r="L31"/>
  <c r="K31"/>
  <c r="J31"/>
  <c r="I31"/>
  <c r="H31"/>
  <c r="G31"/>
  <c r="F31"/>
  <c r="E31"/>
  <c r="D31"/>
  <c r="L30"/>
  <c r="K30"/>
  <c r="J30"/>
  <c r="I30"/>
  <c r="H30"/>
  <c r="G30"/>
  <c r="F30"/>
  <c r="E30"/>
  <c r="D30"/>
  <c r="L29"/>
  <c r="K29"/>
  <c r="J29"/>
  <c r="I29"/>
  <c r="H29"/>
  <c r="G29"/>
  <c r="F29"/>
  <c r="E29"/>
  <c r="D29"/>
  <c r="L28"/>
  <c r="K28"/>
  <c r="J28"/>
  <c r="I28"/>
  <c r="H28"/>
  <c r="G28"/>
  <c r="F28"/>
  <c r="E28"/>
  <c r="D28"/>
  <c r="L27"/>
  <c r="K27"/>
  <c r="J27"/>
  <c r="I27"/>
  <c r="H27"/>
  <c r="G27"/>
  <c r="F27"/>
  <c r="E27"/>
  <c r="D27"/>
  <c r="L26"/>
  <c r="K26"/>
  <c r="J26"/>
  <c r="I26"/>
  <c r="H26"/>
  <c r="G26"/>
  <c r="F26"/>
  <c r="E26"/>
  <c r="D26"/>
  <c r="L25"/>
  <c r="K25"/>
  <c r="J25"/>
  <c r="I25"/>
  <c r="H25"/>
  <c r="G25"/>
  <c r="F25"/>
  <c r="E25"/>
  <c r="D25"/>
  <c r="L24"/>
  <c r="K24"/>
  <c r="J24"/>
  <c r="I24"/>
  <c r="H24"/>
  <c r="G24"/>
  <c r="F24"/>
  <c r="E24"/>
  <c r="D24"/>
  <c r="L23"/>
  <c r="K23"/>
  <c r="J23"/>
  <c r="I23"/>
  <c r="H23"/>
  <c r="G23"/>
  <c r="F23"/>
  <c r="E23"/>
  <c r="D23"/>
  <c r="L22"/>
  <c r="K22"/>
  <c r="J22"/>
  <c r="I22"/>
  <c r="H22"/>
  <c r="G22"/>
  <c r="F22"/>
  <c r="E22"/>
  <c r="D22"/>
  <c r="L21"/>
  <c r="K21"/>
  <c r="J21"/>
  <c r="I21"/>
  <c r="H21"/>
  <c r="G21"/>
  <c r="F21"/>
  <c r="E21"/>
  <c r="D21"/>
  <c r="L20"/>
  <c r="K20"/>
  <c r="J20"/>
  <c r="I20"/>
  <c r="H20"/>
  <c r="G20"/>
  <c r="F20"/>
  <c r="E20"/>
  <c r="D20"/>
  <c r="L19"/>
  <c r="K19"/>
  <c r="J19"/>
  <c r="I19"/>
  <c r="H19"/>
  <c r="G19"/>
  <c r="F19"/>
  <c r="E19"/>
  <c r="D19"/>
  <c r="L18"/>
  <c r="K18"/>
  <c r="J18"/>
  <c r="I18"/>
  <c r="H18"/>
  <c r="G18"/>
  <c r="F18"/>
  <c r="E18"/>
  <c r="D18"/>
  <c r="L17"/>
  <c r="K17"/>
  <c r="J17"/>
  <c r="I17"/>
  <c r="H17"/>
  <c r="G17"/>
  <c r="F17"/>
  <c r="E17"/>
  <c r="D17"/>
  <c r="L16"/>
  <c r="K16"/>
  <c r="J16"/>
  <c r="I16"/>
  <c r="H16"/>
  <c r="G16"/>
  <c r="F16"/>
  <c r="E16"/>
  <c r="D16"/>
  <c r="L15"/>
  <c r="K15"/>
  <c r="J15"/>
  <c r="I15"/>
  <c r="H15"/>
  <c r="G15"/>
  <c r="F15"/>
  <c r="E15"/>
  <c r="D15"/>
  <c r="L14"/>
  <c r="K14"/>
  <c r="J14"/>
  <c r="I14"/>
  <c r="H14"/>
  <c r="G14"/>
  <c r="F14"/>
  <c r="E14"/>
  <c r="D14"/>
  <c r="L13"/>
  <c r="K13"/>
  <c r="J13"/>
  <c r="I13"/>
  <c r="H13"/>
  <c r="G13"/>
  <c r="F13"/>
  <c r="E13"/>
  <c r="D13"/>
  <c r="L12"/>
  <c r="K12"/>
  <c r="J12"/>
  <c r="I12"/>
  <c r="H12"/>
  <c r="G12"/>
  <c r="F12"/>
  <c r="E12"/>
  <c r="D12"/>
  <c r="L11"/>
  <c r="K11"/>
  <c r="J11"/>
  <c r="I11"/>
  <c r="H11"/>
  <c r="G11"/>
  <c r="F11"/>
  <c r="E11"/>
  <c r="D11"/>
  <c r="L10"/>
  <c r="K10"/>
  <c r="J10"/>
  <c r="I10"/>
  <c r="H10"/>
  <c r="G10"/>
  <c r="F10"/>
  <c r="E10"/>
  <c r="D10"/>
  <c r="L9"/>
  <c r="K9"/>
  <c r="J9"/>
  <c r="I9"/>
  <c r="H9"/>
  <c r="G9"/>
  <c r="F9"/>
  <c r="E9"/>
  <c r="D9"/>
  <c r="L8"/>
  <c r="K8"/>
  <c r="J8"/>
  <c r="I8"/>
  <c r="H8"/>
  <c r="G8"/>
  <c r="F8"/>
  <c r="E8"/>
  <c r="D8"/>
  <c r="L7"/>
  <c r="K7"/>
  <c r="J7"/>
  <c r="I7"/>
  <c r="H7"/>
  <c r="G7"/>
  <c r="F7"/>
  <c r="E7"/>
  <c r="D7"/>
  <c r="L6"/>
  <c r="K6"/>
  <c r="J6"/>
  <c r="I6"/>
  <c r="H6"/>
  <c r="G6"/>
  <c r="F6"/>
  <c r="E6"/>
  <c r="D6"/>
  <c r="L3005" i="2"/>
  <c r="K3005"/>
  <c r="J3005"/>
  <c r="I3005"/>
  <c r="H3005"/>
  <c r="G3005"/>
  <c r="F3005"/>
  <c r="E3005"/>
  <c r="D3005"/>
  <c r="L3004"/>
  <c r="K3004"/>
  <c r="J3004"/>
  <c r="I3004"/>
  <c r="H3004"/>
  <c r="G3004"/>
  <c r="F3004"/>
  <c r="E3004"/>
  <c r="D3004"/>
  <c r="L3003"/>
  <c r="K3003"/>
  <c r="J3003"/>
  <c r="I3003"/>
  <c r="H3003"/>
  <c r="G3003"/>
  <c r="F3003"/>
  <c r="E3003"/>
  <c r="D3003"/>
  <c r="L3002"/>
  <c r="K3002"/>
  <c r="J3002"/>
  <c r="I3002"/>
  <c r="H3002"/>
  <c r="G3002"/>
  <c r="F3002"/>
  <c r="E3002"/>
  <c r="D3002"/>
  <c r="L3001"/>
  <c r="K3001"/>
  <c r="J3001"/>
  <c r="I3001"/>
  <c r="H3001"/>
  <c r="G3001"/>
  <c r="F3001"/>
  <c r="E3001"/>
  <c r="D3001"/>
  <c r="L3000"/>
  <c r="K3000"/>
  <c r="J3000"/>
  <c r="I3000"/>
  <c r="H3000"/>
  <c r="G3000"/>
  <c r="F3000"/>
  <c r="E3000"/>
  <c r="D3000"/>
  <c r="L2999"/>
  <c r="K2999"/>
  <c r="J2999"/>
  <c r="I2999"/>
  <c r="H2999"/>
  <c r="G2999"/>
  <c r="F2999"/>
  <c r="E2999"/>
  <c r="D2999"/>
  <c r="L2998"/>
  <c r="K2998"/>
  <c r="J2998"/>
  <c r="I2998"/>
  <c r="H2998"/>
  <c r="G2998"/>
  <c r="F2998"/>
  <c r="E2998"/>
  <c r="D2998"/>
  <c r="L2997"/>
  <c r="K2997"/>
  <c r="J2997"/>
  <c r="I2997"/>
  <c r="H2997"/>
  <c r="G2997"/>
  <c r="F2997"/>
  <c r="E2997"/>
  <c r="D2997"/>
  <c r="L2996"/>
  <c r="K2996"/>
  <c r="J2996"/>
  <c r="I2996"/>
  <c r="H2996"/>
  <c r="G2996"/>
  <c r="F2996"/>
  <c r="E2996"/>
  <c r="D2996"/>
  <c r="L2995"/>
  <c r="K2995"/>
  <c r="J2995"/>
  <c r="I2995"/>
  <c r="H2995"/>
  <c r="G2995"/>
  <c r="F2995"/>
  <c r="E2995"/>
  <c r="D2995"/>
  <c r="L2994"/>
  <c r="K2994"/>
  <c r="J2994"/>
  <c r="I2994"/>
  <c r="H2994"/>
  <c r="G2994"/>
  <c r="F2994"/>
  <c r="E2994"/>
  <c r="D2994"/>
  <c r="L2993"/>
  <c r="K2993"/>
  <c r="J2993"/>
  <c r="I2993"/>
  <c r="H2993"/>
  <c r="G2993"/>
  <c r="F2993"/>
  <c r="E2993"/>
  <c r="D2993"/>
  <c r="L2992"/>
  <c r="K2992"/>
  <c r="J2992"/>
  <c r="I2992"/>
  <c r="H2992"/>
  <c r="G2992"/>
  <c r="F2992"/>
  <c r="E2992"/>
  <c r="D2992"/>
  <c r="L2991"/>
  <c r="K2991"/>
  <c r="J2991"/>
  <c r="I2991"/>
  <c r="H2991"/>
  <c r="G2991"/>
  <c r="F2991"/>
  <c r="E2991"/>
  <c r="D2991"/>
  <c r="L2990"/>
  <c r="K2990"/>
  <c r="J2990"/>
  <c r="I2990"/>
  <c r="H2990"/>
  <c r="G2990"/>
  <c r="F2990"/>
  <c r="E2990"/>
  <c r="D2990"/>
  <c r="L2989"/>
  <c r="K2989"/>
  <c r="J2989"/>
  <c r="I2989"/>
  <c r="H2989"/>
  <c r="G2989"/>
  <c r="F2989"/>
  <c r="E2989"/>
  <c r="D2989"/>
  <c r="L2988"/>
  <c r="K2988"/>
  <c r="J2988"/>
  <c r="I2988"/>
  <c r="H2988"/>
  <c r="G2988"/>
  <c r="F2988"/>
  <c r="E2988"/>
  <c r="D2988"/>
  <c r="L2987"/>
  <c r="K2987"/>
  <c r="J2987"/>
  <c r="I2987"/>
  <c r="H2987"/>
  <c r="G2987"/>
  <c r="F2987"/>
  <c r="E2987"/>
  <c r="D2987"/>
  <c r="L2986"/>
  <c r="K2986"/>
  <c r="J2986"/>
  <c r="I2986"/>
  <c r="H2986"/>
  <c r="G2986"/>
  <c r="F2986"/>
  <c r="E2986"/>
  <c r="D2986"/>
  <c r="L2985"/>
  <c r="K2985"/>
  <c r="J2985"/>
  <c r="I2985"/>
  <c r="H2985"/>
  <c r="G2985"/>
  <c r="F2985"/>
  <c r="E2985"/>
  <c r="D2985"/>
  <c r="L2984"/>
  <c r="K2984"/>
  <c r="J2984"/>
  <c r="I2984"/>
  <c r="H2984"/>
  <c r="G2984"/>
  <c r="F2984"/>
  <c r="E2984"/>
  <c r="D2984"/>
  <c r="L2983"/>
  <c r="K2983"/>
  <c r="J2983"/>
  <c r="I2983"/>
  <c r="H2983"/>
  <c r="G2983"/>
  <c r="F2983"/>
  <c r="E2983"/>
  <c r="D2983"/>
  <c r="L2982"/>
  <c r="K2982"/>
  <c r="J2982"/>
  <c r="I2982"/>
  <c r="H2982"/>
  <c r="G2982"/>
  <c r="F2982"/>
  <c r="E2982"/>
  <c r="D2982"/>
  <c r="L2981"/>
  <c r="K2981"/>
  <c r="J2981"/>
  <c r="I2981"/>
  <c r="H2981"/>
  <c r="G2981"/>
  <c r="F2981"/>
  <c r="E2981"/>
  <c r="D2981"/>
  <c r="L2980"/>
  <c r="K2980"/>
  <c r="J2980"/>
  <c r="I2980"/>
  <c r="H2980"/>
  <c r="G2980"/>
  <c r="F2980"/>
  <c r="E2980"/>
  <c r="D2980"/>
  <c r="L2979"/>
  <c r="K2979"/>
  <c r="J2979"/>
  <c r="I2979"/>
  <c r="H2979"/>
  <c r="G2979"/>
  <c r="F2979"/>
  <c r="E2979"/>
  <c r="D2979"/>
  <c r="L2978"/>
  <c r="K2978"/>
  <c r="J2978"/>
  <c r="I2978"/>
  <c r="H2978"/>
  <c r="G2978"/>
  <c r="F2978"/>
  <c r="E2978"/>
  <c r="D2978"/>
  <c r="L2977"/>
  <c r="K2977"/>
  <c r="J2977"/>
  <c r="I2977"/>
  <c r="H2977"/>
  <c r="G2977"/>
  <c r="F2977"/>
  <c r="E2977"/>
  <c r="D2977"/>
  <c r="L2976"/>
  <c r="K2976"/>
  <c r="J2976"/>
  <c r="I2976"/>
  <c r="H2976"/>
  <c r="G2976"/>
  <c r="F2976"/>
  <c r="E2976"/>
  <c r="D2976"/>
  <c r="L2975"/>
  <c r="K2975"/>
  <c r="J2975"/>
  <c r="I2975"/>
  <c r="H2975"/>
  <c r="G2975"/>
  <c r="F2975"/>
  <c r="E2975"/>
  <c r="D2975"/>
  <c r="L2974"/>
  <c r="K2974"/>
  <c r="J2974"/>
  <c r="I2974"/>
  <c r="H2974"/>
  <c r="G2974"/>
  <c r="F2974"/>
  <c r="E2974"/>
  <c r="D2974"/>
  <c r="L2973"/>
  <c r="K2973"/>
  <c r="J2973"/>
  <c r="I2973"/>
  <c r="H2973"/>
  <c r="G2973"/>
  <c r="F2973"/>
  <c r="E2973"/>
  <c r="D2973"/>
  <c r="L2972"/>
  <c r="K2972"/>
  <c r="J2972"/>
  <c r="I2972"/>
  <c r="H2972"/>
  <c r="G2972"/>
  <c r="F2972"/>
  <c r="E2972"/>
  <c r="D2972"/>
  <c r="L2971"/>
  <c r="K2971"/>
  <c r="J2971"/>
  <c r="I2971"/>
  <c r="H2971"/>
  <c r="G2971"/>
  <c r="F2971"/>
  <c r="E2971"/>
  <c r="D2971"/>
  <c r="L2970"/>
  <c r="K2970"/>
  <c r="J2970"/>
  <c r="I2970"/>
  <c r="H2970"/>
  <c r="G2970"/>
  <c r="F2970"/>
  <c r="E2970"/>
  <c r="D2970"/>
  <c r="L2969"/>
  <c r="K2969"/>
  <c r="J2969"/>
  <c r="I2969"/>
  <c r="H2969"/>
  <c r="G2969"/>
  <c r="F2969"/>
  <c r="E2969"/>
  <c r="D2969"/>
  <c r="L2968"/>
  <c r="K2968"/>
  <c r="J2968"/>
  <c r="I2968"/>
  <c r="H2968"/>
  <c r="G2968"/>
  <c r="F2968"/>
  <c r="E2968"/>
  <c r="D2968"/>
  <c r="L2967"/>
  <c r="K2967"/>
  <c r="J2967"/>
  <c r="I2967"/>
  <c r="H2967"/>
  <c r="G2967"/>
  <c r="F2967"/>
  <c r="E2967"/>
  <c r="D2967"/>
  <c r="L2966"/>
  <c r="K2966"/>
  <c r="J2966"/>
  <c r="I2966"/>
  <c r="H2966"/>
  <c r="G2966"/>
  <c r="F2966"/>
  <c r="E2966"/>
  <c r="D2966"/>
  <c r="L2965"/>
  <c r="K2965"/>
  <c r="J2965"/>
  <c r="I2965"/>
  <c r="H2965"/>
  <c r="G2965"/>
  <c r="F2965"/>
  <c r="E2965"/>
  <c r="D2965"/>
  <c r="L2964"/>
  <c r="K2964"/>
  <c r="J2964"/>
  <c r="I2964"/>
  <c r="H2964"/>
  <c r="G2964"/>
  <c r="F2964"/>
  <c r="E2964"/>
  <c r="D2964"/>
  <c r="L2963"/>
  <c r="K2963"/>
  <c r="J2963"/>
  <c r="I2963"/>
  <c r="H2963"/>
  <c r="G2963"/>
  <c r="F2963"/>
  <c r="E2963"/>
  <c r="D2963"/>
  <c r="L2962"/>
  <c r="K2962"/>
  <c r="J2962"/>
  <c r="I2962"/>
  <c r="H2962"/>
  <c r="G2962"/>
  <c r="F2962"/>
  <c r="E2962"/>
  <c r="D2962"/>
  <c r="L2961"/>
  <c r="K2961"/>
  <c r="J2961"/>
  <c r="I2961"/>
  <c r="H2961"/>
  <c r="G2961"/>
  <c r="F2961"/>
  <c r="E2961"/>
  <c r="D2961"/>
  <c r="L2960"/>
  <c r="K2960"/>
  <c r="J2960"/>
  <c r="I2960"/>
  <c r="H2960"/>
  <c r="G2960"/>
  <c r="F2960"/>
  <c r="E2960"/>
  <c r="D2960"/>
  <c r="L2959"/>
  <c r="K2959"/>
  <c r="J2959"/>
  <c r="I2959"/>
  <c r="H2959"/>
  <c r="G2959"/>
  <c r="F2959"/>
  <c r="E2959"/>
  <c r="D2959"/>
  <c r="L2958"/>
  <c r="K2958"/>
  <c r="J2958"/>
  <c r="I2958"/>
  <c r="H2958"/>
  <c r="G2958"/>
  <c r="F2958"/>
  <c r="E2958"/>
  <c r="D2958"/>
  <c r="L2957"/>
  <c r="K2957"/>
  <c r="J2957"/>
  <c r="I2957"/>
  <c r="H2957"/>
  <c r="G2957"/>
  <c r="F2957"/>
  <c r="E2957"/>
  <c r="D2957"/>
  <c r="L2956"/>
  <c r="K2956"/>
  <c r="J2956"/>
  <c r="I2956"/>
  <c r="H2956"/>
  <c r="G2956"/>
  <c r="F2956"/>
  <c r="E2956"/>
  <c r="D2956"/>
  <c r="L2955"/>
  <c r="K2955"/>
  <c r="J2955"/>
  <c r="I2955"/>
  <c r="H2955"/>
  <c r="G2955"/>
  <c r="F2955"/>
  <c r="E2955"/>
  <c r="D2955"/>
  <c r="L2954"/>
  <c r="K2954"/>
  <c r="J2954"/>
  <c r="I2954"/>
  <c r="H2954"/>
  <c r="G2954"/>
  <c r="F2954"/>
  <c r="E2954"/>
  <c r="D2954"/>
  <c r="L2953"/>
  <c r="K2953"/>
  <c r="J2953"/>
  <c r="I2953"/>
  <c r="H2953"/>
  <c r="G2953"/>
  <c r="F2953"/>
  <c r="E2953"/>
  <c r="D2953"/>
  <c r="L2952"/>
  <c r="K2952"/>
  <c r="J2952"/>
  <c r="I2952"/>
  <c r="H2952"/>
  <c r="G2952"/>
  <c r="F2952"/>
  <c r="E2952"/>
  <c r="D2952"/>
  <c r="L2951"/>
  <c r="K2951"/>
  <c r="J2951"/>
  <c r="I2951"/>
  <c r="H2951"/>
  <c r="G2951"/>
  <c r="F2951"/>
  <c r="E2951"/>
  <c r="D2951"/>
  <c r="L2950"/>
  <c r="K2950"/>
  <c r="J2950"/>
  <c r="I2950"/>
  <c r="H2950"/>
  <c r="G2950"/>
  <c r="F2950"/>
  <c r="E2950"/>
  <c r="D2950"/>
  <c r="L2949"/>
  <c r="K2949"/>
  <c r="J2949"/>
  <c r="I2949"/>
  <c r="H2949"/>
  <c r="G2949"/>
  <c r="F2949"/>
  <c r="E2949"/>
  <c r="D2949"/>
  <c r="L2948"/>
  <c r="K2948"/>
  <c r="J2948"/>
  <c r="I2948"/>
  <c r="H2948"/>
  <c r="G2948"/>
  <c r="F2948"/>
  <c r="E2948"/>
  <c r="D2948"/>
  <c r="L2947"/>
  <c r="K2947"/>
  <c r="J2947"/>
  <c r="I2947"/>
  <c r="H2947"/>
  <c r="G2947"/>
  <c r="F2947"/>
  <c r="E2947"/>
  <c r="D2947"/>
  <c r="L2946"/>
  <c r="K2946"/>
  <c r="J2946"/>
  <c r="I2946"/>
  <c r="H2946"/>
  <c r="G2946"/>
  <c r="F2946"/>
  <c r="E2946"/>
  <c r="D2946"/>
  <c r="L2945"/>
  <c r="K2945"/>
  <c r="J2945"/>
  <c r="I2945"/>
  <c r="H2945"/>
  <c r="G2945"/>
  <c r="F2945"/>
  <c r="E2945"/>
  <c r="D2945"/>
  <c r="L2944"/>
  <c r="K2944"/>
  <c r="J2944"/>
  <c r="I2944"/>
  <c r="H2944"/>
  <c r="G2944"/>
  <c r="F2944"/>
  <c r="E2944"/>
  <c r="D2944"/>
  <c r="L2943"/>
  <c r="K2943"/>
  <c r="J2943"/>
  <c r="I2943"/>
  <c r="H2943"/>
  <c r="G2943"/>
  <c r="F2943"/>
  <c r="E2943"/>
  <c r="D2943"/>
  <c r="L2942"/>
  <c r="K2942"/>
  <c r="J2942"/>
  <c r="I2942"/>
  <c r="H2942"/>
  <c r="G2942"/>
  <c r="F2942"/>
  <c r="E2942"/>
  <c r="D2942"/>
  <c r="L2941"/>
  <c r="K2941"/>
  <c r="J2941"/>
  <c r="I2941"/>
  <c r="H2941"/>
  <c r="G2941"/>
  <c r="F2941"/>
  <c r="E2941"/>
  <c r="D2941"/>
  <c r="L2940"/>
  <c r="K2940"/>
  <c r="J2940"/>
  <c r="I2940"/>
  <c r="H2940"/>
  <c r="G2940"/>
  <c r="F2940"/>
  <c r="E2940"/>
  <c r="D2940"/>
  <c r="L2939"/>
  <c r="K2939"/>
  <c r="J2939"/>
  <c r="I2939"/>
  <c r="H2939"/>
  <c r="G2939"/>
  <c r="F2939"/>
  <c r="E2939"/>
  <c r="D2939"/>
  <c r="L2938"/>
  <c r="K2938"/>
  <c r="J2938"/>
  <c r="I2938"/>
  <c r="H2938"/>
  <c r="G2938"/>
  <c r="F2938"/>
  <c r="E2938"/>
  <c r="D2938"/>
  <c r="L2937"/>
  <c r="K2937"/>
  <c r="J2937"/>
  <c r="I2937"/>
  <c r="H2937"/>
  <c r="G2937"/>
  <c r="F2937"/>
  <c r="E2937"/>
  <c r="D2937"/>
  <c r="L2936"/>
  <c r="K2936"/>
  <c r="J2936"/>
  <c r="I2936"/>
  <c r="H2936"/>
  <c r="G2936"/>
  <c r="F2936"/>
  <c r="E2936"/>
  <c r="D2936"/>
  <c r="L2935"/>
  <c r="K2935"/>
  <c r="J2935"/>
  <c r="I2935"/>
  <c r="H2935"/>
  <c r="G2935"/>
  <c r="F2935"/>
  <c r="E2935"/>
  <c r="D2935"/>
  <c r="L2934"/>
  <c r="K2934"/>
  <c r="J2934"/>
  <c r="I2934"/>
  <c r="H2934"/>
  <c r="G2934"/>
  <c r="F2934"/>
  <c r="E2934"/>
  <c r="D2934"/>
  <c r="L2933"/>
  <c r="K2933"/>
  <c r="J2933"/>
  <c r="I2933"/>
  <c r="H2933"/>
  <c r="G2933"/>
  <c r="F2933"/>
  <c r="E2933"/>
  <c r="D2933"/>
  <c r="L2932"/>
  <c r="K2932"/>
  <c r="J2932"/>
  <c r="I2932"/>
  <c r="H2932"/>
  <c r="G2932"/>
  <c r="F2932"/>
  <c r="E2932"/>
  <c r="D2932"/>
  <c r="L2931"/>
  <c r="K2931"/>
  <c r="J2931"/>
  <c r="I2931"/>
  <c r="H2931"/>
  <c r="G2931"/>
  <c r="F2931"/>
  <c r="E2931"/>
  <c r="D2931"/>
  <c r="L2930"/>
  <c r="K2930"/>
  <c r="J2930"/>
  <c r="I2930"/>
  <c r="H2930"/>
  <c r="G2930"/>
  <c r="F2930"/>
  <c r="E2930"/>
  <c r="D2930"/>
  <c r="L2929"/>
  <c r="K2929"/>
  <c r="J2929"/>
  <c r="I2929"/>
  <c r="H2929"/>
  <c r="G2929"/>
  <c r="F2929"/>
  <c r="E2929"/>
  <c r="D2929"/>
  <c r="L2928"/>
  <c r="K2928"/>
  <c r="J2928"/>
  <c r="I2928"/>
  <c r="H2928"/>
  <c r="G2928"/>
  <c r="F2928"/>
  <c r="E2928"/>
  <c r="D2928"/>
  <c r="L2927"/>
  <c r="K2927"/>
  <c r="J2927"/>
  <c r="I2927"/>
  <c r="H2927"/>
  <c r="G2927"/>
  <c r="F2927"/>
  <c r="E2927"/>
  <c r="D2927"/>
  <c r="L2926"/>
  <c r="K2926"/>
  <c r="J2926"/>
  <c r="I2926"/>
  <c r="H2926"/>
  <c r="G2926"/>
  <c r="F2926"/>
  <c r="E2926"/>
  <c r="D2926"/>
  <c r="L2925"/>
  <c r="K2925"/>
  <c r="J2925"/>
  <c r="I2925"/>
  <c r="H2925"/>
  <c r="G2925"/>
  <c r="F2925"/>
  <c r="E2925"/>
  <c r="D2925"/>
  <c r="L2924"/>
  <c r="K2924"/>
  <c r="J2924"/>
  <c r="I2924"/>
  <c r="H2924"/>
  <c r="G2924"/>
  <c r="F2924"/>
  <c r="E2924"/>
  <c r="D2924"/>
  <c r="L2923"/>
  <c r="K2923"/>
  <c r="J2923"/>
  <c r="I2923"/>
  <c r="H2923"/>
  <c r="G2923"/>
  <c r="F2923"/>
  <c r="E2923"/>
  <c r="D2923"/>
  <c r="L2922"/>
  <c r="K2922"/>
  <c r="J2922"/>
  <c r="I2922"/>
  <c r="H2922"/>
  <c r="G2922"/>
  <c r="F2922"/>
  <c r="E2922"/>
  <c r="D2922"/>
  <c r="L2921"/>
  <c r="K2921"/>
  <c r="J2921"/>
  <c r="I2921"/>
  <c r="H2921"/>
  <c r="G2921"/>
  <c r="F2921"/>
  <c r="E2921"/>
  <c r="D2921"/>
  <c r="L2920"/>
  <c r="K2920"/>
  <c r="J2920"/>
  <c r="I2920"/>
  <c r="H2920"/>
  <c r="G2920"/>
  <c r="F2920"/>
  <c r="E2920"/>
  <c r="D2920"/>
  <c r="L2919"/>
  <c r="K2919"/>
  <c r="J2919"/>
  <c r="I2919"/>
  <c r="H2919"/>
  <c r="G2919"/>
  <c r="F2919"/>
  <c r="E2919"/>
  <c r="D2919"/>
  <c r="L2918"/>
  <c r="K2918"/>
  <c r="J2918"/>
  <c r="I2918"/>
  <c r="H2918"/>
  <c r="G2918"/>
  <c r="F2918"/>
  <c r="E2918"/>
  <c r="D2918"/>
  <c r="L2917"/>
  <c r="K2917"/>
  <c r="J2917"/>
  <c r="I2917"/>
  <c r="H2917"/>
  <c r="G2917"/>
  <c r="F2917"/>
  <c r="E2917"/>
  <c r="D2917"/>
  <c r="L2916"/>
  <c r="K2916"/>
  <c r="J2916"/>
  <c r="I2916"/>
  <c r="H2916"/>
  <c r="G2916"/>
  <c r="F2916"/>
  <c r="E2916"/>
  <c r="D2916"/>
  <c r="L2915"/>
  <c r="K2915"/>
  <c r="J2915"/>
  <c r="I2915"/>
  <c r="H2915"/>
  <c r="G2915"/>
  <c r="F2915"/>
  <c r="E2915"/>
  <c r="D2915"/>
  <c r="L2914"/>
  <c r="K2914"/>
  <c r="J2914"/>
  <c r="I2914"/>
  <c r="H2914"/>
  <c r="G2914"/>
  <c r="F2914"/>
  <c r="E2914"/>
  <c r="D2914"/>
  <c r="L2913"/>
  <c r="K2913"/>
  <c r="J2913"/>
  <c r="I2913"/>
  <c r="H2913"/>
  <c r="G2913"/>
  <c r="F2913"/>
  <c r="E2913"/>
  <c r="D2913"/>
  <c r="L2912"/>
  <c r="K2912"/>
  <c r="J2912"/>
  <c r="I2912"/>
  <c r="H2912"/>
  <c r="G2912"/>
  <c r="F2912"/>
  <c r="E2912"/>
  <c r="D2912"/>
  <c r="L2911"/>
  <c r="K2911"/>
  <c r="J2911"/>
  <c r="I2911"/>
  <c r="H2911"/>
  <c r="G2911"/>
  <c r="F2911"/>
  <c r="E2911"/>
  <c r="D2911"/>
  <c r="L2910"/>
  <c r="K2910"/>
  <c r="J2910"/>
  <c r="I2910"/>
  <c r="H2910"/>
  <c r="G2910"/>
  <c r="F2910"/>
  <c r="E2910"/>
  <c r="D2910"/>
  <c r="L2909"/>
  <c r="K2909"/>
  <c r="J2909"/>
  <c r="I2909"/>
  <c r="H2909"/>
  <c r="G2909"/>
  <c r="F2909"/>
  <c r="E2909"/>
  <c r="D2909"/>
  <c r="L2908"/>
  <c r="K2908"/>
  <c r="J2908"/>
  <c r="I2908"/>
  <c r="H2908"/>
  <c r="G2908"/>
  <c r="F2908"/>
  <c r="E2908"/>
  <c r="D2908"/>
  <c r="L2907"/>
  <c r="K2907"/>
  <c r="J2907"/>
  <c r="I2907"/>
  <c r="H2907"/>
  <c r="G2907"/>
  <c r="F2907"/>
  <c r="E2907"/>
  <c r="D2907"/>
  <c r="L2906"/>
  <c r="K2906"/>
  <c r="J2906"/>
  <c r="I2906"/>
  <c r="H2906"/>
  <c r="G2906"/>
  <c r="F2906"/>
  <c r="E2906"/>
  <c r="D2906"/>
  <c r="L2905"/>
  <c r="K2905"/>
  <c r="J2905"/>
  <c r="I2905"/>
  <c r="H2905"/>
  <c r="G2905"/>
  <c r="F2905"/>
  <c r="E2905"/>
  <c r="D2905"/>
  <c r="L2904"/>
  <c r="K2904"/>
  <c r="J2904"/>
  <c r="I2904"/>
  <c r="H2904"/>
  <c r="G2904"/>
  <c r="F2904"/>
  <c r="E2904"/>
  <c r="D2904"/>
  <c r="L2903"/>
  <c r="K2903"/>
  <c r="J2903"/>
  <c r="I2903"/>
  <c r="H2903"/>
  <c r="G2903"/>
  <c r="F2903"/>
  <c r="E2903"/>
  <c r="D2903"/>
  <c r="L2902"/>
  <c r="K2902"/>
  <c r="J2902"/>
  <c r="I2902"/>
  <c r="H2902"/>
  <c r="G2902"/>
  <c r="F2902"/>
  <c r="E2902"/>
  <c r="D2902"/>
  <c r="L2901"/>
  <c r="K2901"/>
  <c r="J2901"/>
  <c r="I2901"/>
  <c r="H2901"/>
  <c r="G2901"/>
  <c r="F2901"/>
  <c r="E2901"/>
  <c r="D2901"/>
  <c r="L2900"/>
  <c r="K2900"/>
  <c r="J2900"/>
  <c r="I2900"/>
  <c r="H2900"/>
  <c r="G2900"/>
  <c r="F2900"/>
  <c r="E2900"/>
  <c r="D2900"/>
  <c r="L2899"/>
  <c r="K2899"/>
  <c r="J2899"/>
  <c r="I2899"/>
  <c r="H2899"/>
  <c r="G2899"/>
  <c r="F2899"/>
  <c r="E2899"/>
  <c r="D2899"/>
  <c r="L2898"/>
  <c r="K2898"/>
  <c r="J2898"/>
  <c r="I2898"/>
  <c r="H2898"/>
  <c r="G2898"/>
  <c r="F2898"/>
  <c r="E2898"/>
  <c r="D2898"/>
  <c r="L2897"/>
  <c r="K2897"/>
  <c r="J2897"/>
  <c r="I2897"/>
  <c r="H2897"/>
  <c r="G2897"/>
  <c r="F2897"/>
  <c r="E2897"/>
  <c r="D2897"/>
  <c r="L2896"/>
  <c r="K2896"/>
  <c r="J2896"/>
  <c r="I2896"/>
  <c r="H2896"/>
  <c r="G2896"/>
  <c r="F2896"/>
  <c r="E2896"/>
  <c r="D2896"/>
  <c r="L2895"/>
  <c r="K2895"/>
  <c r="J2895"/>
  <c r="I2895"/>
  <c r="H2895"/>
  <c r="G2895"/>
  <c r="F2895"/>
  <c r="E2895"/>
  <c r="D2895"/>
  <c r="L2894"/>
  <c r="K2894"/>
  <c r="J2894"/>
  <c r="I2894"/>
  <c r="H2894"/>
  <c r="G2894"/>
  <c r="F2894"/>
  <c r="E2894"/>
  <c r="D2894"/>
  <c r="L2893"/>
  <c r="K2893"/>
  <c r="J2893"/>
  <c r="I2893"/>
  <c r="H2893"/>
  <c r="G2893"/>
  <c r="F2893"/>
  <c r="E2893"/>
  <c r="D2893"/>
  <c r="L2892"/>
  <c r="K2892"/>
  <c r="J2892"/>
  <c r="I2892"/>
  <c r="H2892"/>
  <c r="G2892"/>
  <c r="F2892"/>
  <c r="E2892"/>
  <c r="D2892"/>
  <c r="L2891"/>
  <c r="K2891"/>
  <c r="J2891"/>
  <c r="I2891"/>
  <c r="H2891"/>
  <c r="G2891"/>
  <c r="F2891"/>
  <c r="E2891"/>
  <c r="D2891"/>
  <c r="L2890"/>
  <c r="K2890"/>
  <c r="J2890"/>
  <c r="I2890"/>
  <c r="H2890"/>
  <c r="G2890"/>
  <c r="F2890"/>
  <c r="E2890"/>
  <c r="D2890"/>
  <c r="L2889"/>
  <c r="K2889"/>
  <c r="J2889"/>
  <c r="I2889"/>
  <c r="H2889"/>
  <c r="G2889"/>
  <c r="F2889"/>
  <c r="E2889"/>
  <c r="D2889"/>
  <c r="L2888"/>
  <c r="K2888"/>
  <c r="J2888"/>
  <c r="I2888"/>
  <c r="H2888"/>
  <c r="G2888"/>
  <c r="F2888"/>
  <c r="E2888"/>
  <c r="D2888"/>
  <c r="L2887"/>
  <c r="K2887"/>
  <c r="J2887"/>
  <c r="I2887"/>
  <c r="H2887"/>
  <c r="G2887"/>
  <c r="F2887"/>
  <c r="E2887"/>
  <c r="D2887"/>
  <c r="L2886"/>
  <c r="K2886"/>
  <c r="J2886"/>
  <c r="I2886"/>
  <c r="H2886"/>
  <c r="G2886"/>
  <c r="F2886"/>
  <c r="E2886"/>
  <c r="D2886"/>
  <c r="L2885"/>
  <c r="K2885"/>
  <c r="J2885"/>
  <c r="I2885"/>
  <c r="H2885"/>
  <c r="G2885"/>
  <c r="F2885"/>
  <c r="E2885"/>
  <c r="D2885"/>
  <c r="L2884"/>
  <c r="K2884"/>
  <c r="J2884"/>
  <c r="I2884"/>
  <c r="H2884"/>
  <c r="G2884"/>
  <c r="F2884"/>
  <c r="E2884"/>
  <c r="D2884"/>
  <c r="L2883"/>
  <c r="K2883"/>
  <c r="J2883"/>
  <c r="I2883"/>
  <c r="H2883"/>
  <c r="G2883"/>
  <c r="F2883"/>
  <c r="E2883"/>
  <c r="D2883"/>
  <c r="L2882"/>
  <c r="K2882"/>
  <c r="J2882"/>
  <c r="I2882"/>
  <c r="H2882"/>
  <c r="G2882"/>
  <c r="F2882"/>
  <c r="E2882"/>
  <c r="D2882"/>
  <c r="L2881"/>
  <c r="K2881"/>
  <c r="J2881"/>
  <c r="I2881"/>
  <c r="H2881"/>
  <c r="G2881"/>
  <c r="F2881"/>
  <c r="E2881"/>
  <c r="D2881"/>
  <c r="L2880"/>
  <c r="K2880"/>
  <c r="J2880"/>
  <c r="I2880"/>
  <c r="H2880"/>
  <c r="G2880"/>
  <c r="F2880"/>
  <c r="E2880"/>
  <c r="D2880"/>
  <c r="L2879"/>
  <c r="K2879"/>
  <c r="J2879"/>
  <c r="I2879"/>
  <c r="H2879"/>
  <c r="G2879"/>
  <c r="F2879"/>
  <c r="E2879"/>
  <c r="D2879"/>
  <c r="L2878"/>
  <c r="K2878"/>
  <c r="J2878"/>
  <c r="I2878"/>
  <c r="H2878"/>
  <c r="G2878"/>
  <c r="F2878"/>
  <c r="E2878"/>
  <c r="D2878"/>
  <c r="L2877"/>
  <c r="K2877"/>
  <c r="J2877"/>
  <c r="I2877"/>
  <c r="H2877"/>
  <c r="G2877"/>
  <c r="F2877"/>
  <c r="E2877"/>
  <c r="D2877"/>
  <c r="L2876"/>
  <c r="K2876"/>
  <c r="J2876"/>
  <c r="I2876"/>
  <c r="H2876"/>
  <c r="G2876"/>
  <c r="F2876"/>
  <c r="E2876"/>
  <c r="D2876"/>
  <c r="L2875"/>
  <c r="K2875"/>
  <c r="J2875"/>
  <c r="I2875"/>
  <c r="H2875"/>
  <c r="G2875"/>
  <c r="F2875"/>
  <c r="E2875"/>
  <c r="D2875"/>
  <c r="L2874"/>
  <c r="K2874"/>
  <c r="J2874"/>
  <c r="I2874"/>
  <c r="H2874"/>
  <c r="G2874"/>
  <c r="F2874"/>
  <c r="E2874"/>
  <c r="D2874"/>
  <c r="L2873"/>
  <c r="K2873"/>
  <c r="J2873"/>
  <c r="I2873"/>
  <c r="H2873"/>
  <c r="G2873"/>
  <c r="F2873"/>
  <c r="E2873"/>
  <c r="D2873"/>
  <c r="L2872"/>
  <c r="K2872"/>
  <c r="J2872"/>
  <c r="I2872"/>
  <c r="H2872"/>
  <c r="G2872"/>
  <c r="F2872"/>
  <c r="E2872"/>
  <c r="D2872"/>
  <c r="L2871"/>
  <c r="K2871"/>
  <c r="J2871"/>
  <c r="I2871"/>
  <c r="H2871"/>
  <c r="G2871"/>
  <c r="F2871"/>
  <c r="E2871"/>
  <c r="D2871"/>
  <c r="L2870"/>
  <c r="K2870"/>
  <c r="J2870"/>
  <c r="I2870"/>
  <c r="H2870"/>
  <c r="G2870"/>
  <c r="F2870"/>
  <c r="E2870"/>
  <c r="D2870"/>
  <c r="L2869"/>
  <c r="K2869"/>
  <c r="J2869"/>
  <c r="I2869"/>
  <c r="H2869"/>
  <c r="G2869"/>
  <c r="F2869"/>
  <c r="E2869"/>
  <c r="D2869"/>
  <c r="L2868"/>
  <c r="K2868"/>
  <c r="J2868"/>
  <c r="I2868"/>
  <c r="H2868"/>
  <c r="G2868"/>
  <c r="F2868"/>
  <c r="E2868"/>
  <c r="D2868"/>
  <c r="L2867"/>
  <c r="K2867"/>
  <c r="J2867"/>
  <c r="I2867"/>
  <c r="H2867"/>
  <c r="G2867"/>
  <c r="F2867"/>
  <c r="E2867"/>
  <c r="D2867"/>
  <c r="L2866"/>
  <c r="K2866"/>
  <c r="J2866"/>
  <c r="I2866"/>
  <c r="H2866"/>
  <c r="G2866"/>
  <c r="F2866"/>
  <c r="E2866"/>
  <c r="D2866"/>
  <c r="L2865"/>
  <c r="K2865"/>
  <c r="J2865"/>
  <c r="I2865"/>
  <c r="H2865"/>
  <c r="G2865"/>
  <c r="F2865"/>
  <c r="E2865"/>
  <c r="D2865"/>
  <c r="L2864"/>
  <c r="K2864"/>
  <c r="J2864"/>
  <c r="I2864"/>
  <c r="H2864"/>
  <c r="G2864"/>
  <c r="F2864"/>
  <c r="E2864"/>
  <c r="D2864"/>
  <c r="L2863"/>
  <c r="K2863"/>
  <c r="J2863"/>
  <c r="I2863"/>
  <c r="H2863"/>
  <c r="G2863"/>
  <c r="F2863"/>
  <c r="E2863"/>
  <c r="D2863"/>
  <c r="L2862"/>
  <c r="K2862"/>
  <c r="J2862"/>
  <c r="I2862"/>
  <c r="H2862"/>
  <c r="G2862"/>
  <c r="F2862"/>
  <c r="E2862"/>
  <c r="D2862"/>
  <c r="L2861"/>
  <c r="K2861"/>
  <c r="J2861"/>
  <c r="I2861"/>
  <c r="H2861"/>
  <c r="G2861"/>
  <c r="F2861"/>
  <c r="E2861"/>
  <c r="D2861"/>
  <c r="L2860"/>
  <c r="K2860"/>
  <c r="J2860"/>
  <c r="I2860"/>
  <c r="H2860"/>
  <c r="G2860"/>
  <c r="F2860"/>
  <c r="E2860"/>
  <c r="D2860"/>
  <c r="L2859"/>
  <c r="K2859"/>
  <c r="J2859"/>
  <c r="I2859"/>
  <c r="H2859"/>
  <c r="G2859"/>
  <c r="F2859"/>
  <c r="E2859"/>
  <c r="D2859"/>
  <c r="L2858"/>
  <c r="K2858"/>
  <c r="J2858"/>
  <c r="I2858"/>
  <c r="H2858"/>
  <c r="G2858"/>
  <c r="F2858"/>
  <c r="E2858"/>
  <c r="D2858"/>
  <c r="L2857"/>
  <c r="K2857"/>
  <c r="J2857"/>
  <c r="I2857"/>
  <c r="H2857"/>
  <c r="G2857"/>
  <c r="F2857"/>
  <c r="E2857"/>
  <c r="D2857"/>
  <c r="L2856"/>
  <c r="K2856"/>
  <c r="J2856"/>
  <c r="I2856"/>
  <c r="H2856"/>
  <c r="G2856"/>
  <c r="F2856"/>
  <c r="E2856"/>
  <c r="D2856"/>
  <c r="L2855"/>
  <c r="K2855"/>
  <c r="J2855"/>
  <c r="I2855"/>
  <c r="H2855"/>
  <c r="G2855"/>
  <c r="F2855"/>
  <c r="E2855"/>
  <c r="D2855"/>
  <c r="L2854"/>
  <c r="K2854"/>
  <c r="J2854"/>
  <c r="I2854"/>
  <c r="H2854"/>
  <c r="G2854"/>
  <c r="F2854"/>
  <c r="E2854"/>
  <c r="D2854"/>
  <c r="L2853"/>
  <c r="K2853"/>
  <c r="J2853"/>
  <c r="I2853"/>
  <c r="H2853"/>
  <c r="G2853"/>
  <c r="F2853"/>
  <c r="E2853"/>
  <c r="D2853"/>
  <c r="L2852"/>
  <c r="K2852"/>
  <c r="J2852"/>
  <c r="I2852"/>
  <c r="H2852"/>
  <c r="G2852"/>
  <c r="F2852"/>
  <c r="E2852"/>
  <c r="D2852"/>
  <c r="L2851"/>
  <c r="K2851"/>
  <c r="J2851"/>
  <c r="I2851"/>
  <c r="H2851"/>
  <c r="G2851"/>
  <c r="F2851"/>
  <c r="E2851"/>
  <c r="D2851"/>
  <c r="L2850"/>
  <c r="K2850"/>
  <c r="J2850"/>
  <c r="I2850"/>
  <c r="H2850"/>
  <c r="G2850"/>
  <c r="F2850"/>
  <c r="E2850"/>
  <c r="D2850"/>
  <c r="L2849"/>
  <c r="K2849"/>
  <c r="J2849"/>
  <c r="I2849"/>
  <c r="H2849"/>
  <c r="G2849"/>
  <c r="F2849"/>
  <c r="E2849"/>
  <c r="D2849"/>
  <c r="L2848"/>
  <c r="K2848"/>
  <c r="J2848"/>
  <c r="I2848"/>
  <c r="H2848"/>
  <c r="G2848"/>
  <c r="F2848"/>
  <c r="E2848"/>
  <c r="D2848"/>
  <c r="L2847"/>
  <c r="K2847"/>
  <c r="J2847"/>
  <c r="I2847"/>
  <c r="H2847"/>
  <c r="G2847"/>
  <c r="F2847"/>
  <c r="E2847"/>
  <c r="D2847"/>
  <c r="L2846"/>
  <c r="K2846"/>
  <c r="J2846"/>
  <c r="I2846"/>
  <c r="H2846"/>
  <c r="G2846"/>
  <c r="F2846"/>
  <c r="E2846"/>
  <c r="D2846"/>
  <c r="L2845"/>
  <c r="K2845"/>
  <c r="J2845"/>
  <c r="I2845"/>
  <c r="H2845"/>
  <c r="G2845"/>
  <c r="F2845"/>
  <c r="E2845"/>
  <c r="D2845"/>
  <c r="L2844"/>
  <c r="K2844"/>
  <c r="J2844"/>
  <c r="I2844"/>
  <c r="H2844"/>
  <c r="G2844"/>
  <c r="F2844"/>
  <c r="E2844"/>
  <c r="D2844"/>
  <c r="L2843"/>
  <c r="K2843"/>
  <c r="J2843"/>
  <c r="I2843"/>
  <c r="H2843"/>
  <c r="G2843"/>
  <c r="F2843"/>
  <c r="E2843"/>
  <c r="D2843"/>
  <c r="L2842"/>
  <c r="K2842"/>
  <c r="J2842"/>
  <c r="I2842"/>
  <c r="H2842"/>
  <c r="G2842"/>
  <c r="F2842"/>
  <c r="E2842"/>
  <c r="D2842"/>
  <c r="L2841"/>
  <c r="K2841"/>
  <c r="J2841"/>
  <c r="I2841"/>
  <c r="H2841"/>
  <c r="G2841"/>
  <c r="F2841"/>
  <c r="E2841"/>
  <c r="D2841"/>
  <c r="L2840"/>
  <c r="K2840"/>
  <c r="J2840"/>
  <c r="I2840"/>
  <c r="H2840"/>
  <c r="G2840"/>
  <c r="F2840"/>
  <c r="E2840"/>
  <c r="D2840"/>
  <c r="L2839"/>
  <c r="K2839"/>
  <c r="J2839"/>
  <c r="I2839"/>
  <c r="H2839"/>
  <c r="G2839"/>
  <c r="F2839"/>
  <c r="E2839"/>
  <c r="D2839"/>
  <c r="L2838"/>
  <c r="K2838"/>
  <c r="J2838"/>
  <c r="I2838"/>
  <c r="H2838"/>
  <c r="G2838"/>
  <c r="F2838"/>
  <c r="E2838"/>
  <c r="D2838"/>
  <c r="L2837"/>
  <c r="K2837"/>
  <c r="J2837"/>
  <c r="I2837"/>
  <c r="H2837"/>
  <c r="G2837"/>
  <c r="F2837"/>
  <c r="E2837"/>
  <c r="D2837"/>
  <c r="L2836"/>
  <c r="K2836"/>
  <c r="J2836"/>
  <c r="I2836"/>
  <c r="H2836"/>
  <c r="G2836"/>
  <c r="F2836"/>
  <c r="E2836"/>
  <c r="D2836"/>
  <c r="L2835"/>
  <c r="K2835"/>
  <c r="J2835"/>
  <c r="I2835"/>
  <c r="H2835"/>
  <c r="G2835"/>
  <c r="F2835"/>
  <c r="E2835"/>
  <c r="D2835"/>
  <c r="L2834"/>
  <c r="K2834"/>
  <c r="J2834"/>
  <c r="I2834"/>
  <c r="H2834"/>
  <c r="G2834"/>
  <c r="F2834"/>
  <c r="E2834"/>
  <c r="D2834"/>
  <c r="L2833"/>
  <c r="K2833"/>
  <c r="J2833"/>
  <c r="I2833"/>
  <c r="H2833"/>
  <c r="G2833"/>
  <c r="F2833"/>
  <c r="E2833"/>
  <c r="D2833"/>
  <c r="L2832"/>
  <c r="K2832"/>
  <c r="J2832"/>
  <c r="I2832"/>
  <c r="H2832"/>
  <c r="G2832"/>
  <c r="F2832"/>
  <c r="E2832"/>
  <c r="D2832"/>
  <c r="L2831"/>
  <c r="K2831"/>
  <c r="J2831"/>
  <c r="I2831"/>
  <c r="H2831"/>
  <c r="G2831"/>
  <c r="F2831"/>
  <c r="E2831"/>
  <c r="D2831"/>
  <c r="L2830"/>
  <c r="K2830"/>
  <c r="J2830"/>
  <c r="I2830"/>
  <c r="H2830"/>
  <c r="G2830"/>
  <c r="F2830"/>
  <c r="E2830"/>
  <c r="D2830"/>
  <c r="L2829"/>
  <c r="K2829"/>
  <c r="J2829"/>
  <c r="I2829"/>
  <c r="H2829"/>
  <c r="G2829"/>
  <c r="F2829"/>
  <c r="E2829"/>
  <c r="D2829"/>
  <c r="L2828"/>
  <c r="K2828"/>
  <c r="J2828"/>
  <c r="I2828"/>
  <c r="H2828"/>
  <c r="G2828"/>
  <c r="F2828"/>
  <c r="E2828"/>
  <c r="D2828"/>
  <c r="L2827"/>
  <c r="K2827"/>
  <c r="J2827"/>
  <c r="I2827"/>
  <c r="H2827"/>
  <c r="G2827"/>
  <c r="F2827"/>
  <c r="E2827"/>
  <c r="D2827"/>
  <c r="L2826"/>
  <c r="K2826"/>
  <c r="J2826"/>
  <c r="I2826"/>
  <c r="H2826"/>
  <c r="G2826"/>
  <c r="F2826"/>
  <c r="E2826"/>
  <c r="D2826"/>
  <c r="L2825"/>
  <c r="K2825"/>
  <c r="J2825"/>
  <c r="I2825"/>
  <c r="H2825"/>
  <c r="G2825"/>
  <c r="F2825"/>
  <c r="E2825"/>
  <c r="D2825"/>
  <c r="L2824"/>
  <c r="K2824"/>
  <c r="J2824"/>
  <c r="I2824"/>
  <c r="H2824"/>
  <c r="G2824"/>
  <c r="F2824"/>
  <c r="E2824"/>
  <c r="D2824"/>
  <c r="L2823"/>
  <c r="K2823"/>
  <c r="J2823"/>
  <c r="I2823"/>
  <c r="H2823"/>
  <c r="G2823"/>
  <c r="F2823"/>
  <c r="E2823"/>
  <c r="D2823"/>
  <c r="L2822"/>
  <c r="K2822"/>
  <c r="J2822"/>
  <c r="I2822"/>
  <c r="H2822"/>
  <c r="G2822"/>
  <c r="F2822"/>
  <c r="E2822"/>
  <c r="D2822"/>
  <c r="L2821"/>
  <c r="K2821"/>
  <c r="J2821"/>
  <c r="I2821"/>
  <c r="H2821"/>
  <c r="G2821"/>
  <c r="F2821"/>
  <c r="E2821"/>
  <c r="D2821"/>
  <c r="L2820"/>
  <c r="K2820"/>
  <c r="J2820"/>
  <c r="I2820"/>
  <c r="H2820"/>
  <c r="G2820"/>
  <c r="F2820"/>
  <c r="E2820"/>
  <c r="D2820"/>
  <c r="L2819"/>
  <c r="K2819"/>
  <c r="J2819"/>
  <c r="I2819"/>
  <c r="H2819"/>
  <c r="G2819"/>
  <c r="F2819"/>
  <c r="E2819"/>
  <c r="D2819"/>
  <c r="L2818"/>
  <c r="K2818"/>
  <c r="J2818"/>
  <c r="I2818"/>
  <c r="H2818"/>
  <c r="G2818"/>
  <c r="F2818"/>
  <c r="E2818"/>
  <c r="D2818"/>
  <c r="L2817"/>
  <c r="K2817"/>
  <c r="J2817"/>
  <c r="I2817"/>
  <c r="H2817"/>
  <c r="G2817"/>
  <c r="F2817"/>
  <c r="E2817"/>
  <c r="D2817"/>
  <c r="L2816"/>
  <c r="K2816"/>
  <c r="J2816"/>
  <c r="I2816"/>
  <c r="H2816"/>
  <c r="G2816"/>
  <c r="F2816"/>
  <c r="E2816"/>
  <c r="D2816"/>
  <c r="L2815"/>
  <c r="K2815"/>
  <c r="J2815"/>
  <c r="I2815"/>
  <c r="H2815"/>
  <c r="G2815"/>
  <c r="F2815"/>
  <c r="E2815"/>
  <c r="D2815"/>
  <c r="L2814"/>
  <c r="K2814"/>
  <c r="J2814"/>
  <c r="I2814"/>
  <c r="H2814"/>
  <c r="G2814"/>
  <c r="F2814"/>
  <c r="E2814"/>
  <c r="D2814"/>
  <c r="L2813"/>
  <c r="K2813"/>
  <c r="J2813"/>
  <c r="I2813"/>
  <c r="H2813"/>
  <c r="G2813"/>
  <c r="F2813"/>
  <c r="E2813"/>
  <c r="D2813"/>
  <c r="L2812"/>
  <c r="K2812"/>
  <c r="J2812"/>
  <c r="I2812"/>
  <c r="H2812"/>
  <c r="G2812"/>
  <c r="F2812"/>
  <c r="E2812"/>
  <c r="D2812"/>
  <c r="L2811"/>
  <c r="K2811"/>
  <c r="J2811"/>
  <c r="I2811"/>
  <c r="H2811"/>
  <c r="G2811"/>
  <c r="F2811"/>
  <c r="E2811"/>
  <c r="D2811"/>
  <c r="L2810"/>
  <c r="K2810"/>
  <c r="J2810"/>
  <c r="I2810"/>
  <c r="H2810"/>
  <c r="G2810"/>
  <c r="F2810"/>
  <c r="E2810"/>
  <c r="D2810"/>
  <c r="L2809"/>
  <c r="K2809"/>
  <c r="J2809"/>
  <c r="I2809"/>
  <c r="H2809"/>
  <c r="G2809"/>
  <c r="F2809"/>
  <c r="E2809"/>
  <c r="D2809"/>
  <c r="L2808"/>
  <c r="K2808"/>
  <c r="J2808"/>
  <c r="I2808"/>
  <c r="H2808"/>
  <c r="G2808"/>
  <c r="F2808"/>
  <c r="E2808"/>
  <c r="D2808"/>
  <c r="L2807"/>
  <c r="K2807"/>
  <c r="J2807"/>
  <c r="I2807"/>
  <c r="H2807"/>
  <c r="G2807"/>
  <c r="F2807"/>
  <c r="E2807"/>
  <c r="D2807"/>
  <c r="L2806"/>
  <c r="K2806"/>
  <c r="J2806"/>
  <c r="I2806"/>
  <c r="H2806"/>
  <c r="G2806"/>
  <c r="F2806"/>
  <c r="E2806"/>
  <c r="D2806"/>
  <c r="L2805"/>
  <c r="K2805"/>
  <c r="J2805"/>
  <c r="I2805"/>
  <c r="H2805"/>
  <c r="G2805"/>
  <c r="F2805"/>
  <c r="E2805"/>
  <c r="D2805"/>
  <c r="L2804"/>
  <c r="K2804"/>
  <c r="J2804"/>
  <c r="I2804"/>
  <c r="H2804"/>
  <c r="G2804"/>
  <c r="F2804"/>
  <c r="E2804"/>
  <c r="D2804"/>
  <c r="L2803"/>
  <c r="K2803"/>
  <c r="J2803"/>
  <c r="I2803"/>
  <c r="H2803"/>
  <c r="G2803"/>
  <c r="F2803"/>
  <c r="E2803"/>
  <c r="D2803"/>
  <c r="L2802"/>
  <c r="K2802"/>
  <c r="J2802"/>
  <c r="I2802"/>
  <c r="H2802"/>
  <c r="G2802"/>
  <c r="F2802"/>
  <c r="E2802"/>
  <c r="D2802"/>
  <c r="L2801"/>
  <c r="K2801"/>
  <c r="J2801"/>
  <c r="I2801"/>
  <c r="H2801"/>
  <c r="G2801"/>
  <c r="F2801"/>
  <c r="E2801"/>
  <c r="D2801"/>
  <c r="L2800"/>
  <c r="K2800"/>
  <c r="J2800"/>
  <c r="I2800"/>
  <c r="H2800"/>
  <c r="G2800"/>
  <c r="F2800"/>
  <c r="E2800"/>
  <c r="D2800"/>
  <c r="L2799"/>
  <c r="K2799"/>
  <c r="J2799"/>
  <c r="I2799"/>
  <c r="H2799"/>
  <c r="G2799"/>
  <c r="F2799"/>
  <c r="E2799"/>
  <c r="D2799"/>
  <c r="L2798"/>
  <c r="K2798"/>
  <c r="J2798"/>
  <c r="I2798"/>
  <c r="H2798"/>
  <c r="G2798"/>
  <c r="F2798"/>
  <c r="E2798"/>
  <c r="D2798"/>
  <c r="L2797"/>
  <c r="K2797"/>
  <c r="J2797"/>
  <c r="I2797"/>
  <c r="H2797"/>
  <c r="G2797"/>
  <c r="F2797"/>
  <c r="E2797"/>
  <c r="D2797"/>
  <c r="L2796"/>
  <c r="K2796"/>
  <c r="J2796"/>
  <c r="I2796"/>
  <c r="H2796"/>
  <c r="G2796"/>
  <c r="F2796"/>
  <c r="E2796"/>
  <c r="D2796"/>
  <c r="L2795"/>
  <c r="K2795"/>
  <c r="J2795"/>
  <c r="I2795"/>
  <c r="H2795"/>
  <c r="G2795"/>
  <c r="F2795"/>
  <c r="E2795"/>
  <c r="D2795"/>
  <c r="L2794"/>
  <c r="K2794"/>
  <c r="J2794"/>
  <c r="I2794"/>
  <c r="H2794"/>
  <c r="G2794"/>
  <c r="F2794"/>
  <c r="E2794"/>
  <c r="D2794"/>
  <c r="L2793"/>
  <c r="K2793"/>
  <c r="J2793"/>
  <c r="I2793"/>
  <c r="H2793"/>
  <c r="G2793"/>
  <c r="F2793"/>
  <c r="E2793"/>
  <c r="D2793"/>
  <c r="L2792"/>
  <c r="K2792"/>
  <c r="J2792"/>
  <c r="I2792"/>
  <c r="H2792"/>
  <c r="G2792"/>
  <c r="F2792"/>
  <c r="E2792"/>
  <c r="D2792"/>
  <c r="L2791"/>
  <c r="K2791"/>
  <c r="J2791"/>
  <c r="I2791"/>
  <c r="H2791"/>
  <c r="G2791"/>
  <c r="F2791"/>
  <c r="E2791"/>
  <c r="D2791"/>
  <c r="L2790"/>
  <c r="K2790"/>
  <c r="J2790"/>
  <c r="I2790"/>
  <c r="H2790"/>
  <c r="G2790"/>
  <c r="F2790"/>
  <c r="E2790"/>
  <c r="D2790"/>
  <c r="L2789"/>
  <c r="K2789"/>
  <c r="J2789"/>
  <c r="I2789"/>
  <c r="H2789"/>
  <c r="G2789"/>
  <c r="F2789"/>
  <c r="E2789"/>
  <c r="D2789"/>
  <c r="L2788"/>
  <c r="K2788"/>
  <c r="J2788"/>
  <c r="I2788"/>
  <c r="H2788"/>
  <c r="G2788"/>
  <c r="F2788"/>
  <c r="E2788"/>
  <c r="D2788"/>
  <c r="L2787"/>
  <c r="K2787"/>
  <c r="J2787"/>
  <c r="I2787"/>
  <c r="H2787"/>
  <c r="G2787"/>
  <c r="F2787"/>
  <c r="E2787"/>
  <c r="D2787"/>
  <c r="L2786"/>
  <c r="K2786"/>
  <c r="J2786"/>
  <c r="I2786"/>
  <c r="H2786"/>
  <c r="G2786"/>
  <c r="F2786"/>
  <c r="E2786"/>
  <c r="D2786"/>
  <c r="L2785"/>
  <c r="K2785"/>
  <c r="J2785"/>
  <c r="I2785"/>
  <c r="H2785"/>
  <c r="G2785"/>
  <c r="F2785"/>
  <c r="E2785"/>
  <c r="D2785"/>
  <c r="L2784"/>
  <c r="K2784"/>
  <c r="J2784"/>
  <c r="I2784"/>
  <c r="H2784"/>
  <c r="G2784"/>
  <c r="F2784"/>
  <c r="E2784"/>
  <c r="D2784"/>
  <c r="L2783"/>
  <c r="K2783"/>
  <c r="J2783"/>
  <c r="I2783"/>
  <c r="H2783"/>
  <c r="G2783"/>
  <c r="F2783"/>
  <c r="E2783"/>
  <c r="D2783"/>
  <c r="L2782"/>
  <c r="K2782"/>
  <c r="J2782"/>
  <c r="I2782"/>
  <c r="H2782"/>
  <c r="G2782"/>
  <c r="F2782"/>
  <c r="E2782"/>
  <c r="D2782"/>
  <c r="L2781"/>
  <c r="K2781"/>
  <c r="J2781"/>
  <c r="I2781"/>
  <c r="H2781"/>
  <c r="G2781"/>
  <c r="F2781"/>
  <c r="E2781"/>
  <c r="D2781"/>
  <c r="L2780"/>
  <c r="K2780"/>
  <c r="J2780"/>
  <c r="I2780"/>
  <c r="H2780"/>
  <c r="G2780"/>
  <c r="F2780"/>
  <c r="E2780"/>
  <c r="D2780"/>
  <c r="L2779"/>
  <c r="K2779"/>
  <c r="J2779"/>
  <c r="I2779"/>
  <c r="H2779"/>
  <c r="G2779"/>
  <c r="F2779"/>
  <c r="E2779"/>
  <c r="D2779"/>
  <c r="L2778"/>
  <c r="K2778"/>
  <c r="J2778"/>
  <c r="I2778"/>
  <c r="H2778"/>
  <c r="G2778"/>
  <c r="F2778"/>
  <c r="E2778"/>
  <c r="D2778"/>
  <c r="L2777"/>
  <c r="K2777"/>
  <c r="J2777"/>
  <c r="I2777"/>
  <c r="H2777"/>
  <c r="G2777"/>
  <c r="F2777"/>
  <c r="E2777"/>
  <c r="D2777"/>
  <c r="L2776"/>
  <c r="K2776"/>
  <c r="J2776"/>
  <c r="I2776"/>
  <c r="H2776"/>
  <c r="G2776"/>
  <c r="F2776"/>
  <c r="E2776"/>
  <c r="D2776"/>
  <c r="L2775"/>
  <c r="K2775"/>
  <c r="J2775"/>
  <c r="I2775"/>
  <c r="H2775"/>
  <c r="G2775"/>
  <c r="F2775"/>
  <c r="E2775"/>
  <c r="D2775"/>
  <c r="L2774"/>
  <c r="K2774"/>
  <c r="J2774"/>
  <c r="I2774"/>
  <c r="H2774"/>
  <c r="G2774"/>
  <c r="F2774"/>
  <c r="E2774"/>
  <c r="D2774"/>
  <c r="L2773"/>
  <c r="K2773"/>
  <c r="J2773"/>
  <c r="I2773"/>
  <c r="H2773"/>
  <c r="G2773"/>
  <c r="F2773"/>
  <c r="E2773"/>
  <c r="D2773"/>
  <c r="L2772"/>
  <c r="K2772"/>
  <c r="J2772"/>
  <c r="I2772"/>
  <c r="H2772"/>
  <c r="G2772"/>
  <c r="F2772"/>
  <c r="E2772"/>
  <c r="D2772"/>
  <c r="L2771"/>
  <c r="K2771"/>
  <c r="J2771"/>
  <c r="I2771"/>
  <c r="H2771"/>
  <c r="G2771"/>
  <c r="F2771"/>
  <c r="E2771"/>
  <c r="D2771"/>
  <c r="L2770"/>
  <c r="K2770"/>
  <c r="J2770"/>
  <c r="I2770"/>
  <c r="H2770"/>
  <c r="G2770"/>
  <c r="F2770"/>
  <c r="E2770"/>
  <c r="D2770"/>
  <c r="L2769"/>
  <c r="K2769"/>
  <c r="J2769"/>
  <c r="I2769"/>
  <c r="H2769"/>
  <c r="G2769"/>
  <c r="F2769"/>
  <c r="E2769"/>
  <c r="D2769"/>
  <c r="L2768"/>
  <c r="K2768"/>
  <c r="J2768"/>
  <c r="I2768"/>
  <c r="H2768"/>
  <c r="G2768"/>
  <c r="F2768"/>
  <c r="E2768"/>
  <c r="D2768"/>
  <c r="L2767"/>
  <c r="K2767"/>
  <c r="J2767"/>
  <c r="I2767"/>
  <c r="H2767"/>
  <c r="G2767"/>
  <c r="F2767"/>
  <c r="E2767"/>
  <c r="D2767"/>
  <c r="L2766"/>
  <c r="K2766"/>
  <c r="J2766"/>
  <c r="I2766"/>
  <c r="H2766"/>
  <c r="G2766"/>
  <c r="F2766"/>
  <c r="E2766"/>
  <c r="D2766"/>
  <c r="L2765"/>
  <c r="K2765"/>
  <c r="J2765"/>
  <c r="I2765"/>
  <c r="H2765"/>
  <c r="G2765"/>
  <c r="F2765"/>
  <c r="E2765"/>
  <c r="D2765"/>
  <c r="L2764"/>
  <c r="K2764"/>
  <c r="J2764"/>
  <c r="I2764"/>
  <c r="H2764"/>
  <c r="G2764"/>
  <c r="F2764"/>
  <c r="E2764"/>
  <c r="D2764"/>
  <c r="L2763"/>
  <c r="K2763"/>
  <c r="J2763"/>
  <c r="I2763"/>
  <c r="H2763"/>
  <c r="G2763"/>
  <c r="F2763"/>
  <c r="E2763"/>
  <c r="D2763"/>
  <c r="L2762"/>
  <c r="K2762"/>
  <c r="J2762"/>
  <c r="I2762"/>
  <c r="H2762"/>
  <c r="G2762"/>
  <c r="F2762"/>
  <c r="E2762"/>
  <c r="D2762"/>
  <c r="L2761"/>
  <c r="K2761"/>
  <c r="J2761"/>
  <c r="I2761"/>
  <c r="H2761"/>
  <c r="G2761"/>
  <c r="F2761"/>
  <c r="E2761"/>
  <c r="D2761"/>
  <c r="L2760"/>
  <c r="K2760"/>
  <c r="J2760"/>
  <c r="I2760"/>
  <c r="H2760"/>
  <c r="G2760"/>
  <c r="F2760"/>
  <c r="E2760"/>
  <c r="D2760"/>
  <c r="L2759"/>
  <c r="K2759"/>
  <c r="J2759"/>
  <c r="I2759"/>
  <c r="H2759"/>
  <c r="G2759"/>
  <c r="F2759"/>
  <c r="E2759"/>
  <c r="D2759"/>
  <c r="L2758"/>
  <c r="K2758"/>
  <c r="J2758"/>
  <c r="I2758"/>
  <c r="H2758"/>
  <c r="G2758"/>
  <c r="F2758"/>
  <c r="E2758"/>
  <c r="D2758"/>
  <c r="L2757"/>
  <c r="K2757"/>
  <c r="J2757"/>
  <c r="I2757"/>
  <c r="H2757"/>
  <c r="G2757"/>
  <c r="F2757"/>
  <c r="E2757"/>
  <c r="D2757"/>
  <c r="L2756"/>
  <c r="K2756"/>
  <c r="J2756"/>
  <c r="I2756"/>
  <c r="H2756"/>
  <c r="G2756"/>
  <c r="F2756"/>
  <c r="E2756"/>
  <c r="D2756"/>
  <c r="L2755"/>
  <c r="K2755"/>
  <c r="J2755"/>
  <c r="I2755"/>
  <c r="H2755"/>
  <c r="G2755"/>
  <c r="F2755"/>
  <c r="E2755"/>
  <c r="D2755"/>
  <c r="L2754"/>
  <c r="K2754"/>
  <c r="J2754"/>
  <c r="I2754"/>
  <c r="H2754"/>
  <c r="G2754"/>
  <c r="F2754"/>
  <c r="E2754"/>
  <c r="D2754"/>
  <c r="L2753"/>
  <c r="K2753"/>
  <c r="J2753"/>
  <c r="I2753"/>
  <c r="H2753"/>
  <c r="G2753"/>
  <c r="F2753"/>
  <c r="E2753"/>
  <c r="D2753"/>
  <c r="L2752"/>
  <c r="K2752"/>
  <c r="J2752"/>
  <c r="I2752"/>
  <c r="H2752"/>
  <c r="G2752"/>
  <c r="F2752"/>
  <c r="E2752"/>
  <c r="D2752"/>
  <c r="L2751"/>
  <c r="K2751"/>
  <c r="J2751"/>
  <c r="I2751"/>
  <c r="H2751"/>
  <c r="G2751"/>
  <c r="F2751"/>
  <c r="E2751"/>
  <c r="D2751"/>
  <c r="L2750"/>
  <c r="K2750"/>
  <c r="J2750"/>
  <c r="I2750"/>
  <c r="H2750"/>
  <c r="G2750"/>
  <c r="F2750"/>
  <c r="E2750"/>
  <c r="D2750"/>
  <c r="L2749"/>
  <c r="K2749"/>
  <c r="J2749"/>
  <c r="I2749"/>
  <c r="H2749"/>
  <c r="G2749"/>
  <c r="F2749"/>
  <c r="E2749"/>
  <c r="D2749"/>
  <c r="L2748"/>
  <c r="K2748"/>
  <c r="J2748"/>
  <c r="I2748"/>
  <c r="H2748"/>
  <c r="G2748"/>
  <c r="F2748"/>
  <c r="E2748"/>
  <c r="D2748"/>
  <c r="L2747"/>
  <c r="K2747"/>
  <c r="J2747"/>
  <c r="I2747"/>
  <c r="H2747"/>
  <c r="G2747"/>
  <c r="F2747"/>
  <c r="E2747"/>
  <c r="D2747"/>
  <c r="L2746"/>
  <c r="K2746"/>
  <c r="J2746"/>
  <c r="I2746"/>
  <c r="H2746"/>
  <c r="G2746"/>
  <c r="F2746"/>
  <c r="E2746"/>
  <c r="D2746"/>
  <c r="L2745"/>
  <c r="K2745"/>
  <c r="J2745"/>
  <c r="I2745"/>
  <c r="H2745"/>
  <c r="G2745"/>
  <c r="F2745"/>
  <c r="E2745"/>
  <c r="D2745"/>
  <c r="L2744"/>
  <c r="K2744"/>
  <c r="J2744"/>
  <c r="I2744"/>
  <c r="H2744"/>
  <c r="G2744"/>
  <c r="F2744"/>
  <c r="E2744"/>
  <c r="D2744"/>
  <c r="L2743"/>
  <c r="K2743"/>
  <c r="J2743"/>
  <c r="I2743"/>
  <c r="H2743"/>
  <c r="G2743"/>
  <c r="F2743"/>
  <c r="E2743"/>
  <c r="D2743"/>
  <c r="L2742"/>
  <c r="K2742"/>
  <c r="J2742"/>
  <c r="I2742"/>
  <c r="H2742"/>
  <c r="G2742"/>
  <c r="F2742"/>
  <c r="E2742"/>
  <c r="D2742"/>
  <c r="L2741"/>
  <c r="K2741"/>
  <c r="J2741"/>
  <c r="I2741"/>
  <c r="H2741"/>
  <c r="G2741"/>
  <c r="F2741"/>
  <c r="E2741"/>
  <c r="D2741"/>
  <c r="L2740"/>
  <c r="K2740"/>
  <c r="J2740"/>
  <c r="I2740"/>
  <c r="H2740"/>
  <c r="G2740"/>
  <c r="F2740"/>
  <c r="E2740"/>
  <c r="D2740"/>
  <c r="L2739"/>
  <c r="K2739"/>
  <c r="J2739"/>
  <c r="I2739"/>
  <c r="H2739"/>
  <c r="G2739"/>
  <c r="F2739"/>
  <c r="E2739"/>
  <c r="D2739"/>
  <c r="L2738"/>
  <c r="K2738"/>
  <c r="J2738"/>
  <c r="I2738"/>
  <c r="H2738"/>
  <c r="G2738"/>
  <c r="F2738"/>
  <c r="E2738"/>
  <c r="D2738"/>
  <c r="L2737"/>
  <c r="K2737"/>
  <c r="J2737"/>
  <c r="I2737"/>
  <c r="H2737"/>
  <c r="G2737"/>
  <c r="F2737"/>
  <c r="E2737"/>
  <c r="D2737"/>
  <c r="L2736"/>
  <c r="K2736"/>
  <c r="J2736"/>
  <c r="I2736"/>
  <c r="H2736"/>
  <c r="G2736"/>
  <c r="F2736"/>
  <c r="E2736"/>
  <c r="D2736"/>
  <c r="L2735"/>
  <c r="K2735"/>
  <c r="J2735"/>
  <c r="I2735"/>
  <c r="H2735"/>
  <c r="G2735"/>
  <c r="F2735"/>
  <c r="E2735"/>
  <c r="D2735"/>
  <c r="L2734"/>
  <c r="K2734"/>
  <c r="J2734"/>
  <c r="I2734"/>
  <c r="H2734"/>
  <c r="G2734"/>
  <c r="F2734"/>
  <c r="E2734"/>
  <c r="D2734"/>
  <c r="L2733"/>
  <c r="K2733"/>
  <c r="J2733"/>
  <c r="I2733"/>
  <c r="H2733"/>
  <c r="G2733"/>
  <c r="F2733"/>
  <c r="E2733"/>
  <c r="D2733"/>
  <c r="L2732"/>
  <c r="K2732"/>
  <c r="J2732"/>
  <c r="I2732"/>
  <c r="H2732"/>
  <c r="G2732"/>
  <c r="F2732"/>
  <c r="E2732"/>
  <c r="D2732"/>
  <c r="L2731"/>
  <c r="K2731"/>
  <c r="J2731"/>
  <c r="I2731"/>
  <c r="H2731"/>
  <c r="G2731"/>
  <c r="F2731"/>
  <c r="E2731"/>
  <c r="D2731"/>
  <c r="L2730"/>
  <c r="K2730"/>
  <c r="J2730"/>
  <c r="I2730"/>
  <c r="H2730"/>
  <c r="G2730"/>
  <c r="F2730"/>
  <c r="E2730"/>
  <c r="D2730"/>
  <c r="L2729"/>
  <c r="K2729"/>
  <c r="J2729"/>
  <c r="I2729"/>
  <c r="H2729"/>
  <c r="G2729"/>
  <c r="F2729"/>
  <c r="E2729"/>
  <c r="D2729"/>
  <c r="L2728"/>
  <c r="K2728"/>
  <c r="J2728"/>
  <c r="I2728"/>
  <c r="H2728"/>
  <c r="G2728"/>
  <c r="F2728"/>
  <c r="E2728"/>
  <c r="D2728"/>
  <c r="L2727"/>
  <c r="K2727"/>
  <c r="J2727"/>
  <c r="I2727"/>
  <c r="H2727"/>
  <c r="G2727"/>
  <c r="F2727"/>
  <c r="E2727"/>
  <c r="D2727"/>
  <c r="L2726"/>
  <c r="K2726"/>
  <c r="J2726"/>
  <c r="I2726"/>
  <c r="H2726"/>
  <c r="G2726"/>
  <c r="F2726"/>
  <c r="E2726"/>
  <c r="D2726"/>
  <c r="L2725"/>
  <c r="K2725"/>
  <c r="J2725"/>
  <c r="I2725"/>
  <c r="H2725"/>
  <c r="G2725"/>
  <c r="F2725"/>
  <c r="E2725"/>
  <c r="D2725"/>
  <c r="L2724"/>
  <c r="K2724"/>
  <c r="J2724"/>
  <c r="I2724"/>
  <c r="H2724"/>
  <c r="G2724"/>
  <c r="F2724"/>
  <c r="E2724"/>
  <c r="D2724"/>
  <c r="L2723"/>
  <c r="K2723"/>
  <c r="J2723"/>
  <c r="I2723"/>
  <c r="H2723"/>
  <c r="G2723"/>
  <c r="F2723"/>
  <c r="E2723"/>
  <c r="D2723"/>
  <c r="L2722"/>
  <c r="K2722"/>
  <c r="J2722"/>
  <c r="I2722"/>
  <c r="H2722"/>
  <c r="G2722"/>
  <c r="F2722"/>
  <c r="E2722"/>
  <c r="D2722"/>
  <c r="L2721"/>
  <c r="K2721"/>
  <c r="J2721"/>
  <c r="I2721"/>
  <c r="H2721"/>
  <c r="G2721"/>
  <c r="F2721"/>
  <c r="E2721"/>
  <c r="D2721"/>
  <c r="L2720"/>
  <c r="K2720"/>
  <c r="J2720"/>
  <c r="I2720"/>
  <c r="H2720"/>
  <c r="G2720"/>
  <c r="F2720"/>
  <c r="E2720"/>
  <c r="D2720"/>
  <c r="L2719"/>
  <c r="K2719"/>
  <c r="J2719"/>
  <c r="I2719"/>
  <c r="H2719"/>
  <c r="G2719"/>
  <c r="F2719"/>
  <c r="E2719"/>
  <c r="D2719"/>
  <c r="L2718"/>
  <c r="K2718"/>
  <c r="J2718"/>
  <c r="I2718"/>
  <c r="H2718"/>
  <c r="G2718"/>
  <c r="F2718"/>
  <c r="E2718"/>
  <c r="D2718"/>
  <c r="L2717"/>
  <c r="K2717"/>
  <c r="J2717"/>
  <c r="I2717"/>
  <c r="H2717"/>
  <c r="G2717"/>
  <c r="F2717"/>
  <c r="E2717"/>
  <c r="D2717"/>
  <c r="L2716"/>
  <c r="K2716"/>
  <c r="J2716"/>
  <c r="I2716"/>
  <c r="H2716"/>
  <c r="G2716"/>
  <c r="F2716"/>
  <c r="E2716"/>
  <c r="D2716"/>
  <c r="L2715"/>
  <c r="K2715"/>
  <c r="J2715"/>
  <c r="I2715"/>
  <c r="H2715"/>
  <c r="G2715"/>
  <c r="F2715"/>
  <c r="E2715"/>
  <c r="D2715"/>
  <c r="L2714"/>
  <c r="K2714"/>
  <c r="J2714"/>
  <c r="I2714"/>
  <c r="H2714"/>
  <c r="G2714"/>
  <c r="F2714"/>
  <c r="E2714"/>
  <c r="D2714"/>
  <c r="L2713"/>
  <c r="K2713"/>
  <c r="J2713"/>
  <c r="I2713"/>
  <c r="H2713"/>
  <c r="G2713"/>
  <c r="F2713"/>
  <c r="E2713"/>
  <c r="D2713"/>
  <c r="L2712"/>
  <c r="K2712"/>
  <c r="J2712"/>
  <c r="I2712"/>
  <c r="H2712"/>
  <c r="G2712"/>
  <c r="F2712"/>
  <c r="E2712"/>
  <c r="D2712"/>
  <c r="L2711"/>
  <c r="K2711"/>
  <c r="J2711"/>
  <c r="I2711"/>
  <c r="H2711"/>
  <c r="G2711"/>
  <c r="F2711"/>
  <c r="E2711"/>
  <c r="D2711"/>
  <c r="L2710"/>
  <c r="K2710"/>
  <c r="J2710"/>
  <c r="I2710"/>
  <c r="H2710"/>
  <c r="G2710"/>
  <c r="F2710"/>
  <c r="E2710"/>
  <c r="D2710"/>
  <c r="L2709"/>
  <c r="K2709"/>
  <c r="J2709"/>
  <c r="I2709"/>
  <c r="H2709"/>
  <c r="G2709"/>
  <c r="F2709"/>
  <c r="E2709"/>
  <c r="D2709"/>
  <c r="L2708"/>
  <c r="K2708"/>
  <c r="J2708"/>
  <c r="I2708"/>
  <c r="H2708"/>
  <c r="G2708"/>
  <c r="F2708"/>
  <c r="E2708"/>
  <c r="D2708"/>
  <c r="L2707"/>
  <c r="K2707"/>
  <c r="J2707"/>
  <c r="I2707"/>
  <c r="H2707"/>
  <c r="G2707"/>
  <c r="F2707"/>
  <c r="E2707"/>
  <c r="D2707"/>
  <c r="L2706"/>
  <c r="K2706"/>
  <c r="J2706"/>
  <c r="I2706"/>
  <c r="H2706"/>
  <c r="G2706"/>
  <c r="F2706"/>
  <c r="E2706"/>
  <c r="D2706"/>
  <c r="L2705"/>
  <c r="K2705"/>
  <c r="J2705"/>
  <c r="I2705"/>
  <c r="H2705"/>
  <c r="G2705"/>
  <c r="F2705"/>
  <c r="E2705"/>
  <c r="D2705"/>
  <c r="L2704"/>
  <c r="K2704"/>
  <c r="J2704"/>
  <c r="I2704"/>
  <c r="H2704"/>
  <c r="G2704"/>
  <c r="F2704"/>
  <c r="E2704"/>
  <c r="D2704"/>
  <c r="L2703"/>
  <c r="K2703"/>
  <c r="J2703"/>
  <c r="I2703"/>
  <c r="H2703"/>
  <c r="G2703"/>
  <c r="F2703"/>
  <c r="E2703"/>
  <c r="D2703"/>
  <c r="L2702"/>
  <c r="K2702"/>
  <c r="J2702"/>
  <c r="I2702"/>
  <c r="H2702"/>
  <c r="G2702"/>
  <c r="F2702"/>
  <c r="E2702"/>
  <c r="D2702"/>
  <c r="L2701"/>
  <c r="K2701"/>
  <c r="J2701"/>
  <c r="I2701"/>
  <c r="H2701"/>
  <c r="G2701"/>
  <c r="F2701"/>
  <c r="E2701"/>
  <c r="D2701"/>
  <c r="L2700"/>
  <c r="K2700"/>
  <c r="J2700"/>
  <c r="I2700"/>
  <c r="H2700"/>
  <c r="G2700"/>
  <c r="F2700"/>
  <c r="E2700"/>
  <c r="D2700"/>
  <c r="L2699"/>
  <c r="K2699"/>
  <c r="J2699"/>
  <c r="I2699"/>
  <c r="H2699"/>
  <c r="G2699"/>
  <c r="F2699"/>
  <c r="E2699"/>
  <c r="D2699"/>
  <c r="L2698"/>
  <c r="K2698"/>
  <c r="J2698"/>
  <c r="I2698"/>
  <c r="H2698"/>
  <c r="G2698"/>
  <c r="F2698"/>
  <c r="E2698"/>
  <c r="D2698"/>
  <c r="L2697"/>
  <c r="K2697"/>
  <c r="J2697"/>
  <c r="I2697"/>
  <c r="H2697"/>
  <c r="G2697"/>
  <c r="F2697"/>
  <c r="E2697"/>
  <c r="D2697"/>
  <c r="L2696"/>
  <c r="K2696"/>
  <c r="J2696"/>
  <c r="I2696"/>
  <c r="H2696"/>
  <c r="G2696"/>
  <c r="F2696"/>
  <c r="E2696"/>
  <c r="D2696"/>
  <c r="L2695"/>
  <c r="K2695"/>
  <c r="J2695"/>
  <c r="I2695"/>
  <c r="H2695"/>
  <c r="G2695"/>
  <c r="F2695"/>
  <c r="E2695"/>
  <c r="D2695"/>
  <c r="L2694"/>
  <c r="K2694"/>
  <c r="J2694"/>
  <c r="I2694"/>
  <c r="H2694"/>
  <c r="G2694"/>
  <c r="F2694"/>
  <c r="E2694"/>
  <c r="D2694"/>
  <c r="L2693"/>
  <c r="K2693"/>
  <c r="J2693"/>
  <c r="I2693"/>
  <c r="H2693"/>
  <c r="G2693"/>
  <c r="F2693"/>
  <c r="E2693"/>
  <c r="D2693"/>
  <c r="L2692"/>
  <c r="K2692"/>
  <c r="J2692"/>
  <c r="I2692"/>
  <c r="H2692"/>
  <c r="G2692"/>
  <c r="F2692"/>
  <c r="E2692"/>
  <c r="D2692"/>
  <c r="L2691"/>
  <c r="K2691"/>
  <c r="J2691"/>
  <c r="I2691"/>
  <c r="H2691"/>
  <c r="G2691"/>
  <c r="F2691"/>
  <c r="E2691"/>
  <c r="D2691"/>
  <c r="L2690"/>
  <c r="K2690"/>
  <c r="J2690"/>
  <c r="I2690"/>
  <c r="H2690"/>
  <c r="G2690"/>
  <c r="F2690"/>
  <c r="E2690"/>
  <c r="D2690"/>
  <c r="L2689"/>
  <c r="K2689"/>
  <c r="J2689"/>
  <c r="I2689"/>
  <c r="H2689"/>
  <c r="G2689"/>
  <c r="F2689"/>
  <c r="E2689"/>
  <c r="D2689"/>
  <c r="L2688"/>
  <c r="K2688"/>
  <c r="J2688"/>
  <c r="I2688"/>
  <c r="H2688"/>
  <c r="G2688"/>
  <c r="F2688"/>
  <c r="E2688"/>
  <c r="D2688"/>
  <c r="L2687"/>
  <c r="K2687"/>
  <c r="J2687"/>
  <c r="I2687"/>
  <c r="H2687"/>
  <c r="G2687"/>
  <c r="F2687"/>
  <c r="E2687"/>
  <c r="D2687"/>
  <c r="L2686"/>
  <c r="K2686"/>
  <c r="J2686"/>
  <c r="I2686"/>
  <c r="H2686"/>
  <c r="G2686"/>
  <c r="F2686"/>
  <c r="E2686"/>
  <c r="D2686"/>
  <c r="L2685"/>
  <c r="K2685"/>
  <c r="J2685"/>
  <c r="I2685"/>
  <c r="H2685"/>
  <c r="G2685"/>
  <c r="F2685"/>
  <c r="E2685"/>
  <c r="D2685"/>
  <c r="L2684"/>
  <c r="K2684"/>
  <c r="J2684"/>
  <c r="I2684"/>
  <c r="H2684"/>
  <c r="G2684"/>
  <c r="F2684"/>
  <c r="E2684"/>
  <c r="D2684"/>
  <c r="L2683"/>
  <c r="K2683"/>
  <c r="J2683"/>
  <c r="I2683"/>
  <c r="H2683"/>
  <c r="G2683"/>
  <c r="F2683"/>
  <c r="E2683"/>
  <c r="D2683"/>
  <c r="L2682"/>
  <c r="K2682"/>
  <c r="J2682"/>
  <c r="I2682"/>
  <c r="H2682"/>
  <c r="G2682"/>
  <c r="F2682"/>
  <c r="E2682"/>
  <c r="D2682"/>
  <c r="L2681"/>
  <c r="K2681"/>
  <c r="J2681"/>
  <c r="I2681"/>
  <c r="H2681"/>
  <c r="G2681"/>
  <c r="F2681"/>
  <c r="E2681"/>
  <c r="D2681"/>
  <c r="L2680"/>
  <c r="K2680"/>
  <c r="J2680"/>
  <c r="I2680"/>
  <c r="H2680"/>
  <c r="G2680"/>
  <c r="F2680"/>
  <c r="E2680"/>
  <c r="D2680"/>
  <c r="L2679"/>
  <c r="K2679"/>
  <c r="J2679"/>
  <c r="I2679"/>
  <c r="H2679"/>
  <c r="G2679"/>
  <c r="F2679"/>
  <c r="E2679"/>
  <c r="D2679"/>
  <c r="L2678"/>
  <c r="K2678"/>
  <c r="J2678"/>
  <c r="I2678"/>
  <c r="H2678"/>
  <c r="G2678"/>
  <c r="F2678"/>
  <c r="E2678"/>
  <c r="D2678"/>
  <c r="L2677"/>
  <c r="K2677"/>
  <c r="J2677"/>
  <c r="I2677"/>
  <c r="H2677"/>
  <c r="G2677"/>
  <c r="F2677"/>
  <c r="E2677"/>
  <c r="D2677"/>
  <c r="L2676"/>
  <c r="K2676"/>
  <c r="J2676"/>
  <c r="I2676"/>
  <c r="H2676"/>
  <c r="G2676"/>
  <c r="F2676"/>
  <c r="E2676"/>
  <c r="D2676"/>
  <c r="L2675"/>
  <c r="K2675"/>
  <c r="J2675"/>
  <c r="I2675"/>
  <c r="H2675"/>
  <c r="G2675"/>
  <c r="F2675"/>
  <c r="E2675"/>
  <c r="D2675"/>
  <c r="L2674"/>
  <c r="K2674"/>
  <c r="J2674"/>
  <c r="I2674"/>
  <c r="H2674"/>
  <c r="G2674"/>
  <c r="F2674"/>
  <c r="E2674"/>
  <c r="D2674"/>
  <c r="L2673"/>
  <c r="K2673"/>
  <c r="J2673"/>
  <c r="I2673"/>
  <c r="H2673"/>
  <c r="G2673"/>
  <c r="F2673"/>
  <c r="E2673"/>
  <c r="D2673"/>
  <c r="L2672"/>
  <c r="K2672"/>
  <c r="J2672"/>
  <c r="I2672"/>
  <c r="H2672"/>
  <c r="G2672"/>
  <c r="F2672"/>
  <c r="E2672"/>
  <c r="D2672"/>
  <c r="L2671"/>
  <c r="K2671"/>
  <c r="J2671"/>
  <c r="I2671"/>
  <c r="H2671"/>
  <c r="G2671"/>
  <c r="F2671"/>
  <c r="E2671"/>
  <c r="D2671"/>
  <c r="L2670"/>
  <c r="K2670"/>
  <c r="J2670"/>
  <c r="I2670"/>
  <c r="H2670"/>
  <c r="G2670"/>
  <c r="F2670"/>
  <c r="E2670"/>
  <c r="D2670"/>
  <c r="L2669"/>
  <c r="K2669"/>
  <c r="J2669"/>
  <c r="I2669"/>
  <c r="H2669"/>
  <c r="G2669"/>
  <c r="F2669"/>
  <c r="E2669"/>
  <c r="D2669"/>
  <c r="L2668"/>
  <c r="K2668"/>
  <c r="J2668"/>
  <c r="I2668"/>
  <c r="H2668"/>
  <c r="G2668"/>
  <c r="F2668"/>
  <c r="E2668"/>
  <c r="D2668"/>
  <c r="L2667"/>
  <c r="K2667"/>
  <c r="J2667"/>
  <c r="I2667"/>
  <c r="H2667"/>
  <c r="G2667"/>
  <c r="F2667"/>
  <c r="E2667"/>
  <c r="D2667"/>
  <c r="L2666"/>
  <c r="K2666"/>
  <c r="J2666"/>
  <c r="I2666"/>
  <c r="H2666"/>
  <c r="G2666"/>
  <c r="F2666"/>
  <c r="E2666"/>
  <c r="D2666"/>
  <c r="L2665"/>
  <c r="K2665"/>
  <c r="J2665"/>
  <c r="I2665"/>
  <c r="H2665"/>
  <c r="G2665"/>
  <c r="F2665"/>
  <c r="E2665"/>
  <c r="D2665"/>
  <c r="L2664"/>
  <c r="K2664"/>
  <c r="J2664"/>
  <c r="I2664"/>
  <c r="H2664"/>
  <c r="G2664"/>
  <c r="F2664"/>
  <c r="E2664"/>
  <c r="D2664"/>
  <c r="L2663"/>
  <c r="K2663"/>
  <c r="J2663"/>
  <c r="I2663"/>
  <c r="H2663"/>
  <c r="G2663"/>
  <c r="F2663"/>
  <c r="E2663"/>
  <c r="D2663"/>
  <c r="L2662"/>
  <c r="K2662"/>
  <c r="J2662"/>
  <c r="I2662"/>
  <c r="H2662"/>
  <c r="G2662"/>
  <c r="F2662"/>
  <c r="E2662"/>
  <c r="D2662"/>
  <c r="L2661"/>
  <c r="K2661"/>
  <c r="J2661"/>
  <c r="I2661"/>
  <c r="H2661"/>
  <c r="G2661"/>
  <c r="F2661"/>
  <c r="E2661"/>
  <c r="D2661"/>
  <c r="L2660"/>
  <c r="K2660"/>
  <c r="J2660"/>
  <c r="I2660"/>
  <c r="H2660"/>
  <c r="G2660"/>
  <c r="F2660"/>
  <c r="E2660"/>
  <c r="D2660"/>
  <c r="L2659"/>
  <c r="K2659"/>
  <c r="J2659"/>
  <c r="I2659"/>
  <c r="H2659"/>
  <c r="G2659"/>
  <c r="F2659"/>
  <c r="E2659"/>
  <c r="D2659"/>
  <c r="L2658"/>
  <c r="K2658"/>
  <c r="J2658"/>
  <c r="I2658"/>
  <c r="H2658"/>
  <c r="G2658"/>
  <c r="F2658"/>
  <c r="E2658"/>
  <c r="D2658"/>
  <c r="L2657"/>
  <c r="K2657"/>
  <c r="J2657"/>
  <c r="I2657"/>
  <c r="H2657"/>
  <c r="G2657"/>
  <c r="F2657"/>
  <c r="E2657"/>
  <c r="D2657"/>
  <c r="L2656"/>
  <c r="K2656"/>
  <c r="J2656"/>
  <c r="I2656"/>
  <c r="H2656"/>
  <c r="G2656"/>
  <c r="F2656"/>
  <c r="E2656"/>
  <c r="D2656"/>
  <c r="L2655"/>
  <c r="K2655"/>
  <c r="J2655"/>
  <c r="I2655"/>
  <c r="H2655"/>
  <c r="G2655"/>
  <c r="F2655"/>
  <c r="E2655"/>
  <c r="D2655"/>
  <c r="L2654"/>
  <c r="K2654"/>
  <c r="J2654"/>
  <c r="I2654"/>
  <c r="H2654"/>
  <c r="G2654"/>
  <c r="F2654"/>
  <c r="E2654"/>
  <c r="D2654"/>
  <c r="L2653"/>
  <c r="K2653"/>
  <c r="J2653"/>
  <c r="I2653"/>
  <c r="H2653"/>
  <c r="G2653"/>
  <c r="F2653"/>
  <c r="E2653"/>
  <c r="D2653"/>
  <c r="L2652"/>
  <c r="K2652"/>
  <c r="J2652"/>
  <c r="I2652"/>
  <c r="H2652"/>
  <c r="G2652"/>
  <c r="F2652"/>
  <c r="E2652"/>
  <c r="D2652"/>
  <c r="L2651"/>
  <c r="K2651"/>
  <c r="J2651"/>
  <c r="I2651"/>
  <c r="H2651"/>
  <c r="G2651"/>
  <c r="F2651"/>
  <c r="E2651"/>
  <c r="D2651"/>
  <c r="L2650"/>
  <c r="K2650"/>
  <c r="J2650"/>
  <c r="I2650"/>
  <c r="H2650"/>
  <c r="G2650"/>
  <c r="F2650"/>
  <c r="E2650"/>
  <c r="D2650"/>
  <c r="L2649"/>
  <c r="K2649"/>
  <c r="J2649"/>
  <c r="I2649"/>
  <c r="H2649"/>
  <c r="G2649"/>
  <c r="F2649"/>
  <c r="E2649"/>
  <c r="D2649"/>
  <c r="L2648"/>
  <c r="K2648"/>
  <c r="J2648"/>
  <c r="I2648"/>
  <c r="H2648"/>
  <c r="G2648"/>
  <c r="F2648"/>
  <c r="E2648"/>
  <c r="D2648"/>
  <c r="L2647"/>
  <c r="K2647"/>
  <c r="J2647"/>
  <c r="I2647"/>
  <c r="H2647"/>
  <c r="G2647"/>
  <c r="F2647"/>
  <c r="E2647"/>
  <c r="D2647"/>
  <c r="L2646"/>
  <c r="K2646"/>
  <c r="J2646"/>
  <c r="I2646"/>
  <c r="H2646"/>
  <c r="G2646"/>
  <c r="F2646"/>
  <c r="E2646"/>
  <c r="D2646"/>
  <c r="L2645"/>
  <c r="K2645"/>
  <c r="J2645"/>
  <c r="I2645"/>
  <c r="H2645"/>
  <c r="G2645"/>
  <c r="F2645"/>
  <c r="E2645"/>
  <c r="D2645"/>
  <c r="L2644"/>
  <c r="K2644"/>
  <c r="J2644"/>
  <c r="I2644"/>
  <c r="H2644"/>
  <c r="G2644"/>
  <c r="F2644"/>
  <c r="E2644"/>
  <c r="D2644"/>
  <c r="L2643"/>
  <c r="K2643"/>
  <c r="J2643"/>
  <c r="I2643"/>
  <c r="H2643"/>
  <c r="G2643"/>
  <c r="F2643"/>
  <c r="E2643"/>
  <c r="D2643"/>
  <c r="L2642"/>
  <c r="K2642"/>
  <c r="J2642"/>
  <c r="I2642"/>
  <c r="H2642"/>
  <c r="G2642"/>
  <c r="F2642"/>
  <c r="E2642"/>
  <c r="D2642"/>
  <c r="L2641"/>
  <c r="K2641"/>
  <c r="J2641"/>
  <c r="I2641"/>
  <c r="H2641"/>
  <c r="G2641"/>
  <c r="F2641"/>
  <c r="E2641"/>
  <c r="D2641"/>
  <c r="L2640"/>
  <c r="K2640"/>
  <c r="J2640"/>
  <c r="I2640"/>
  <c r="H2640"/>
  <c r="G2640"/>
  <c r="F2640"/>
  <c r="E2640"/>
  <c r="D2640"/>
  <c r="L2639"/>
  <c r="K2639"/>
  <c r="J2639"/>
  <c r="I2639"/>
  <c r="H2639"/>
  <c r="G2639"/>
  <c r="F2639"/>
  <c r="E2639"/>
  <c r="D2639"/>
  <c r="L2638"/>
  <c r="K2638"/>
  <c r="J2638"/>
  <c r="I2638"/>
  <c r="H2638"/>
  <c r="G2638"/>
  <c r="F2638"/>
  <c r="E2638"/>
  <c r="D2638"/>
  <c r="L2637"/>
  <c r="K2637"/>
  <c r="J2637"/>
  <c r="I2637"/>
  <c r="H2637"/>
  <c r="G2637"/>
  <c r="F2637"/>
  <c r="E2637"/>
  <c r="D2637"/>
  <c r="L2636"/>
  <c r="K2636"/>
  <c r="J2636"/>
  <c r="I2636"/>
  <c r="H2636"/>
  <c r="G2636"/>
  <c r="F2636"/>
  <c r="E2636"/>
  <c r="D2636"/>
  <c r="L2635"/>
  <c r="K2635"/>
  <c r="J2635"/>
  <c r="I2635"/>
  <c r="H2635"/>
  <c r="G2635"/>
  <c r="F2635"/>
  <c r="E2635"/>
  <c r="D2635"/>
  <c r="L2634"/>
  <c r="K2634"/>
  <c r="J2634"/>
  <c r="I2634"/>
  <c r="H2634"/>
  <c r="G2634"/>
  <c r="F2634"/>
  <c r="E2634"/>
  <c r="D2634"/>
  <c r="L2633"/>
  <c r="K2633"/>
  <c r="J2633"/>
  <c r="I2633"/>
  <c r="H2633"/>
  <c r="G2633"/>
  <c r="F2633"/>
  <c r="E2633"/>
  <c r="D2633"/>
  <c r="L2632"/>
  <c r="K2632"/>
  <c r="J2632"/>
  <c r="I2632"/>
  <c r="H2632"/>
  <c r="G2632"/>
  <c r="F2632"/>
  <c r="E2632"/>
  <c r="D2632"/>
  <c r="L2631"/>
  <c r="K2631"/>
  <c r="J2631"/>
  <c r="I2631"/>
  <c r="H2631"/>
  <c r="G2631"/>
  <c r="F2631"/>
  <c r="E2631"/>
  <c r="D2631"/>
  <c r="L2630"/>
  <c r="K2630"/>
  <c r="J2630"/>
  <c r="I2630"/>
  <c r="H2630"/>
  <c r="G2630"/>
  <c r="F2630"/>
  <c r="E2630"/>
  <c r="D2630"/>
  <c r="L2629"/>
  <c r="K2629"/>
  <c r="J2629"/>
  <c r="I2629"/>
  <c r="H2629"/>
  <c r="G2629"/>
  <c r="F2629"/>
  <c r="E2629"/>
  <c r="D2629"/>
  <c r="L2628"/>
  <c r="K2628"/>
  <c r="J2628"/>
  <c r="I2628"/>
  <c r="H2628"/>
  <c r="G2628"/>
  <c r="F2628"/>
  <c r="E2628"/>
  <c r="D2628"/>
  <c r="L2627"/>
  <c r="K2627"/>
  <c r="J2627"/>
  <c r="I2627"/>
  <c r="H2627"/>
  <c r="G2627"/>
  <c r="F2627"/>
  <c r="E2627"/>
  <c r="D2627"/>
  <c r="L2626"/>
  <c r="K2626"/>
  <c r="J2626"/>
  <c r="I2626"/>
  <c r="H2626"/>
  <c r="G2626"/>
  <c r="F2626"/>
  <c r="E2626"/>
  <c r="D2626"/>
  <c r="L2625"/>
  <c r="K2625"/>
  <c r="J2625"/>
  <c r="I2625"/>
  <c r="H2625"/>
  <c r="G2625"/>
  <c r="F2625"/>
  <c r="E2625"/>
  <c r="D2625"/>
  <c r="L2624"/>
  <c r="K2624"/>
  <c r="J2624"/>
  <c r="I2624"/>
  <c r="H2624"/>
  <c r="G2624"/>
  <c r="F2624"/>
  <c r="E2624"/>
  <c r="D2624"/>
  <c r="L2623"/>
  <c r="K2623"/>
  <c r="J2623"/>
  <c r="I2623"/>
  <c r="H2623"/>
  <c r="G2623"/>
  <c r="F2623"/>
  <c r="E2623"/>
  <c r="D2623"/>
  <c r="L2622"/>
  <c r="K2622"/>
  <c r="J2622"/>
  <c r="I2622"/>
  <c r="H2622"/>
  <c r="G2622"/>
  <c r="F2622"/>
  <c r="E2622"/>
  <c r="D2622"/>
  <c r="L2621"/>
  <c r="K2621"/>
  <c r="J2621"/>
  <c r="I2621"/>
  <c r="H2621"/>
  <c r="G2621"/>
  <c r="F2621"/>
  <c r="E2621"/>
  <c r="D2621"/>
  <c r="L2620"/>
  <c r="K2620"/>
  <c r="J2620"/>
  <c r="I2620"/>
  <c r="H2620"/>
  <c r="G2620"/>
  <c r="F2620"/>
  <c r="E2620"/>
  <c r="D2620"/>
  <c r="L2619"/>
  <c r="K2619"/>
  <c r="J2619"/>
  <c r="I2619"/>
  <c r="H2619"/>
  <c r="G2619"/>
  <c r="F2619"/>
  <c r="E2619"/>
  <c r="D2619"/>
  <c r="L2618"/>
  <c r="K2618"/>
  <c r="J2618"/>
  <c r="I2618"/>
  <c r="H2618"/>
  <c r="G2618"/>
  <c r="F2618"/>
  <c r="E2618"/>
  <c r="D2618"/>
  <c r="L2617"/>
  <c r="K2617"/>
  <c r="J2617"/>
  <c r="I2617"/>
  <c r="H2617"/>
  <c r="G2617"/>
  <c r="F2617"/>
  <c r="E2617"/>
  <c r="D2617"/>
  <c r="L2616"/>
  <c r="K2616"/>
  <c r="J2616"/>
  <c r="I2616"/>
  <c r="H2616"/>
  <c r="G2616"/>
  <c r="F2616"/>
  <c r="E2616"/>
  <c r="D2616"/>
  <c r="L2615"/>
  <c r="K2615"/>
  <c r="J2615"/>
  <c r="I2615"/>
  <c r="H2615"/>
  <c r="G2615"/>
  <c r="F2615"/>
  <c r="E2615"/>
  <c r="D2615"/>
  <c r="L2614"/>
  <c r="K2614"/>
  <c r="J2614"/>
  <c r="I2614"/>
  <c r="H2614"/>
  <c r="G2614"/>
  <c r="F2614"/>
  <c r="E2614"/>
  <c r="D2614"/>
  <c r="L2613"/>
  <c r="K2613"/>
  <c r="J2613"/>
  <c r="I2613"/>
  <c r="H2613"/>
  <c r="G2613"/>
  <c r="F2613"/>
  <c r="E2613"/>
  <c r="D2613"/>
  <c r="L2612"/>
  <c r="K2612"/>
  <c r="J2612"/>
  <c r="I2612"/>
  <c r="H2612"/>
  <c r="G2612"/>
  <c r="F2612"/>
  <c r="E2612"/>
  <c r="D2612"/>
  <c r="L2611"/>
  <c r="K2611"/>
  <c r="J2611"/>
  <c r="I2611"/>
  <c r="H2611"/>
  <c r="G2611"/>
  <c r="F2611"/>
  <c r="E2611"/>
  <c r="D2611"/>
  <c r="L2610"/>
  <c r="K2610"/>
  <c r="J2610"/>
  <c r="I2610"/>
  <c r="H2610"/>
  <c r="G2610"/>
  <c r="F2610"/>
  <c r="E2610"/>
  <c r="D2610"/>
  <c r="L2609"/>
  <c r="K2609"/>
  <c r="J2609"/>
  <c r="I2609"/>
  <c r="H2609"/>
  <c r="G2609"/>
  <c r="F2609"/>
  <c r="E2609"/>
  <c r="D2609"/>
  <c r="L2608"/>
  <c r="K2608"/>
  <c r="J2608"/>
  <c r="I2608"/>
  <c r="H2608"/>
  <c r="G2608"/>
  <c r="F2608"/>
  <c r="E2608"/>
  <c r="D2608"/>
  <c r="L2607"/>
  <c r="K2607"/>
  <c r="J2607"/>
  <c r="I2607"/>
  <c r="H2607"/>
  <c r="G2607"/>
  <c r="F2607"/>
  <c r="E2607"/>
  <c r="D2607"/>
  <c r="L2606"/>
  <c r="K2606"/>
  <c r="J2606"/>
  <c r="I2606"/>
  <c r="H2606"/>
  <c r="G2606"/>
  <c r="F2606"/>
  <c r="E2606"/>
  <c r="D2606"/>
  <c r="L2605"/>
  <c r="K2605"/>
  <c r="J2605"/>
  <c r="I2605"/>
  <c r="H2605"/>
  <c r="G2605"/>
  <c r="F2605"/>
  <c r="E2605"/>
  <c r="D2605"/>
  <c r="L2604"/>
  <c r="K2604"/>
  <c r="J2604"/>
  <c r="I2604"/>
  <c r="H2604"/>
  <c r="G2604"/>
  <c r="F2604"/>
  <c r="E2604"/>
  <c r="D2604"/>
  <c r="L2603"/>
  <c r="K2603"/>
  <c r="J2603"/>
  <c r="I2603"/>
  <c r="H2603"/>
  <c r="G2603"/>
  <c r="F2603"/>
  <c r="E2603"/>
  <c r="D2603"/>
  <c r="L2602"/>
  <c r="K2602"/>
  <c r="J2602"/>
  <c r="I2602"/>
  <c r="H2602"/>
  <c r="G2602"/>
  <c r="F2602"/>
  <c r="E2602"/>
  <c r="D2602"/>
  <c r="L2601"/>
  <c r="K2601"/>
  <c r="J2601"/>
  <c r="I2601"/>
  <c r="H2601"/>
  <c r="G2601"/>
  <c r="F2601"/>
  <c r="E2601"/>
  <c r="D2601"/>
  <c r="L2600"/>
  <c r="K2600"/>
  <c r="J2600"/>
  <c r="I2600"/>
  <c r="H2600"/>
  <c r="G2600"/>
  <c r="F2600"/>
  <c r="E2600"/>
  <c r="D2600"/>
  <c r="L2599"/>
  <c r="K2599"/>
  <c r="J2599"/>
  <c r="I2599"/>
  <c r="H2599"/>
  <c r="G2599"/>
  <c r="F2599"/>
  <c r="E2599"/>
  <c r="D2599"/>
  <c r="L2598"/>
  <c r="K2598"/>
  <c r="J2598"/>
  <c r="I2598"/>
  <c r="H2598"/>
  <c r="G2598"/>
  <c r="F2598"/>
  <c r="E2598"/>
  <c r="D2598"/>
  <c r="L2597"/>
  <c r="K2597"/>
  <c r="J2597"/>
  <c r="I2597"/>
  <c r="H2597"/>
  <c r="G2597"/>
  <c r="F2597"/>
  <c r="E2597"/>
  <c r="D2597"/>
  <c r="L2596"/>
  <c r="K2596"/>
  <c r="J2596"/>
  <c r="I2596"/>
  <c r="H2596"/>
  <c r="G2596"/>
  <c r="F2596"/>
  <c r="E2596"/>
  <c r="D2596"/>
  <c r="L2595"/>
  <c r="K2595"/>
  <c r="J2595"/>
  <c r="I2595"/>
  <c r="H2595"/>
  <c r="G2595"/>
  <c r="F2595"/>
  <c r="E2595"/>
  <c r="D2595"/>
  <c r="L2594"/>
  <c r="K2594"/>
  <c r="J2594"/>
  <c r="I2594"/>
  <c r="H2594"/>
  <c r="G2594"/>
  <c r="F2594"/>
  <c r="E2594"/>
  <c r="D2594"/>
  <c r="L2593"/>
  <c r="K2593"/>
  <c r="J2593"/>
  <c r="I2593"/>
  <c r="H2593"/>
  <c r="G2593"/>
  <c r="F2593"/>
  <c r="E2593"/>
  <c r="D2593"/>
  <c r="L2592"/>
  <c r="K2592"/>
  <c r="J2592"/>
  <c r="I2592"/>
  <c r="H2592"/>
  <c r="G2592"/>
  <c r="F2592"/>
  <c r="E2592"/>
  <c r="D2592"/>
  <c r="L2591"/>
  <c r="K2591"/>
  <c r="J2591"/>
  <c r="I2591"/>
  <c r="H2591"/>
  <c r="G2591"/>
  <c r="F2591"/>
  <c r="E2591"/>
  <c r="D2591"/>
  <c r="L2590"/>
  <c r="K2590"/>
  <c r="J2590"/>
  <c r="I2590"/>
  <c r="H2590"/>
  <c r="G2590"/>
  <c r="F2590"/>
  <c r="E2590"/>
  <c r="D2590"/>
  <c r="L2589"/>
  <c r="K2589"/>
  <c r="J2589"/>
  <c r="I2589"/>
  <c r="H2589"/>
  <c r="G2589"/>
  <c r="F2589"/>
  <c r="E2589"/>
  <c r="D2589"/>
  <c r="L2588"/>
  <c r="K2588"/>
  <c r="J2588"/>
  <c r="I2588"/>
  <c r="H2588"/>
  <c r="G2588"/>
  <c r="F2588"/>
  <c r="E2588"/>
  <c r="D2588"/>
  <c r="L2587"/>
  <c r="K2587"/>
  <c r="J2587"/>
  <c r="I2587"/>
  <c r="H2587"/>
  <c r="G2587"/>
  <c r="F2587"/>
  <c r="E2587"/>
  <c r="D2587"/>
  <c r="L2586"/>
  <c r="K2586"/>
  <c r="J2586"/>
  <c r="I2586"/>
  <c r="H2586"/>
  <c r="G2586"/>
  <c r="F2586"/>
  <c r="E2586"/>
  <c r="D2586"/>
  <c r="L2585"/>
  <c r="K2585"/>
  <c r="J2585"/>
  <c r="I2585"/>
  <c r="H2585"/>
  <c r="G2585"/>
  <c r="F2585"/>
  <c r="E2585"/>
  <c r="D2585"/>
  <c r="L2584"/>
  <c r="K2584"/>
  <c r="J2584"/>
  <c r="I2584"/>
  <c r="H2584"/>
  <c r="G2584"/>
  <c r="F2584"/>
  <c r="E2584"/>
  <c r="D2584"/>
  <c r="L2583"/>
  <c r="K2583"/>
  <c r="J2583"/>
  <c r="I2583"/>
  <c r="H2583"/>
  <c r="G2583"/>
  <c r="F2583"/>
  <c r="E2583"/>
  <c r="D2583"/>
  <c r="L2582"/>
  <c r="K2582"/>
  <c r="J2582"/>
  <c r="I2582"/>
  <c r="H2582"/>
  <c r="G2582"/>
  <c r="F2582"/>
  <c r="E2582"/>
  <c r="D2582"/>
  <c r="L2581"/>
  <c r="K2581"/>
  <c r="J2581"/>
  <c r="I2581"/>
  <c r="H2581"/>
  <c r="G2581"/>
  <c r="F2581"/>
  <c r="E2581"/>
  <c r="D2581"/>
  <c r="L2580"/>
  <c r="K2580"/>
  <c r="J2580"/>
  <c r="I2580"/>
  <c r="H2580"/>
  <c r="G2580"/>
  <c r="F2580"/>
  <c r="E2580"/>
  <c r="D2580"/>
  <c r="L2579"/>
  <c r="K2579"/>
  <c r="J2579"/>
  <c r="I2579"/>
  <c r="H2579"/>
  <c r="G2579"/>
  <c r="F2579"/>
  <c r="E2579"/>
  <c r="D2579"/>
  <c r="L2578"/>
  <c r="K2578"/>
  <c r="J2578"/>
  <c r="I2578"/>
  <c r="H2578"/>
  <c r="G2578"/>
  <c r="F2578"/>
  <c r="E2578"/>
  <c r="D2578"/>
  <c r="L2577"/>
  <c r="K2577"/>
  <c r="J2577"/>
  <c r="I2577"/>
  <c r="H2577"/>
  <c r="G2577"/>
  <c r="F2577"/>
  <c r="E2577"/>
  <c r="D2577"/>
  <c r="L2576"/>
  <c r="K2576"/>
  <c r="J2576"/>
  <c r="I2576"/>
  <c r="H2576"/>
  <c r="G2576"/>
  <c r="F2576"/>
  <c r="E2576"/>
  <c r="D2576"/>
  <c r="L2575"/>
  <c r="K2575"/>
  <c r="J2575"/>
  <c r="I2575"/>
  <c r="H2575"/>
  <c r="G2575"/>
  <c r="F2575"/>
  <c r="E2575"/>
  <c r="D2575"/>
  <c r="L2574"/>
  <c r="K2574"/>
  <c r="J2574"/>
  <c r="I2574"/>
  <c r="H2574"/>
  <c r="G2574"/>
  <c r="F2574"/>
  <c r="E2574"/>
  <c r="D2574"/>
  <c r="L2573"/>
  <c r="K2573"/>
  <c r="J2573"/>
  <c r="I2573"/>
  <c r="H2573"/>
  <c r="G2573"/>
  <c r="F2573"/>
  <c r="E2573"/>
  <c r="D2573"/>
  <c r="L2572"/>
  <c r="K2572"/>
  <c r="J2572"/>
  <c r="I2572"/>
  <c r="H2572"/>
  <c r="G2572"/>
  <c r="F2572"/>
  <c r="E2572"/>
  <c r="D2572"/>
  <c r="L2571"/>
  <c r="K2571"/>
  <c r="J2571"/>
  <c r="I2571"/>
  <c r="H2571"/>
  <c r="G2571"/>
  <c r="F2571"/>
  <c r="E2571"/>
  <c r="D2571"/>
  <c r="L2570"/>
  <c r="K2570"/>
  <c r="J2570"/>
  <c r="I2570"/>
  <c r="H2570"/>
  <c r="G2570"/>
  <c r="F2570"/>
  <c r="E2570"/>
  <c r="D2570"/>
  <c r="L2569"/>
  <c r="K2569"/>
  <c r="J2569"/>
  <c r="I2569"/>
  <c r="H2569"/>
  <c r="G2569"/>
  <c r="F2569"/>
  <c r="E2569"/>
  <c r="D2569"/>
  <c r="L2568"/>
  <c r="K2568"/>
  <c r="J2568"/>
  <c r="I2568"/>
  <c r="H2568"/>
  <c r="G2568"/>
  <c r="F2568"/>
  <c r="E2568"/>
  <c r="D2568"/>
  <c r="L2567"/>
  <c r="K2567"/>
  <c r="J2567"/>
  <c r="I2567"/>
  <c r="H2567"/>
  <c r="G2567"/>
  <c r="F2567"/>
  <c r="E2567"/>
  <c r="D2567"/>
  <c r="L2566"/>
  <c r="K2566"/>
  <c r="J2566"/>
  <c r="I2566"/>
  <c r="H2566"/>
  <c r="G2566"/>
  <c r="F2566"/>
  <c r="E2566"/>
  <c r="D2566"/>
  <c r="L2565"/>
  <c r="K2565"/>
  <c r="J2565"/>
  <c r="I2565"/>
  <c r="H2565"/>
  <c r="G2565"/>
  <c r="F2565"/>
  <c r="E2565"/>
  <c r="D2565"/>
  <c r="L2564"/>
  <c r="K2564"/>
  <c r="J2564"/>
  <c r="I2564"/>
  <c r="H2564"/>
  <c r="G2564"/>
  <c r="F2564"/>
  <c r="E2564"/>
  <c r="D2564"/>
  <c r="L2563"/>
  <c r="K2563"/>
  <c r="J2563"/>
  <c r="I2563"/>
  <c r="H2563"/>
  <c r="G2563"/>
  <c r="F2563"/>
  <c r="E2563"/>
  <c r="D2563"/>
  <c r="L2562"/>
  <c r="K2562"/>
  <c r="J2562"/>
  <c r="I2562"/>
  <c r="H2562"/>
  <c r="G2562"/>
  <c r="F2562"/>
  <c r="E2562"/>
  <c r="D2562"/>
  <c r="L2561"/>
  <c r="K2561"/>
  <c r="J2561"/>
  <c r="I2561"/>
  <c r="H2561"/>
  <c r="G2561"/>
  <c r="F2561"/>
  <c r="E2561"/>
  <c r="D2561"/>
  <c r="L2560"/>
  <c r="K2560"/>
  <c r="J2560"/>
  <c r="I2560"/>
  <c r="H2560"/>
  <c r="G2560"/>
  <c r="F2560"/>
  <c r="E2560"/>
  <c r="D2560"/>
  <c r="L2559"/>
  <c r="K2559"/>
  <c r="J2559"/>
  <c r="I2559"/>
  <c r="H2559"/>
  <c r="G2559"/>
  <c r="F2559"/>
  <c r="E2559"/>
  <c r="D2559"/>
  <c r="L2558"/>
  <c r="K2558"/>
  <c r="J2558"/>
  <c r="I2558"/>
  <c r="H2558"/>
  <c r="G2558"/>
  <c r="F2558"/>
  <c r="E2558"/>
  <c r="D2558"/>
  <c r="L2557"/>
  <c r="K2557"/>
  <c r="J2557"/>
  <c r="I2557"/>
  <c r="H2557"/>
  <c r="G2557"/>
  <c r="F2557"/>
  <c r="E2557"/>
  <c r="D2557"/>
  <c r="L2556"/>
  <c r="K2556"/>
  <c r="J2556"/>
  <c r="I2556"/>
  <c r="H2556"/>
  <c r="G2556"/>
  <c r="F2556"/>
  <c r="E2556"/>
  <c r="D2556"/>
  <c r="L2555"/>
  <c r="K2555"/>
  <c r="J2555"/>
  <c r="I2555"/>
  <c r="H2555"/>
  <c r="G2555"/>
  <c r="F2555"/>
  <c r="E2555"/>
  <c r="D2555"/>
  <c r="L2554"/>
  <c r="K2554"/>
  <c r="J2554"/>
  <c r="I2554"/>
  <c r="H2554"/>
  <c r="G2554"/>
  <c r="F2554"/>
  <c r="E2554"/>
  <c r="D2554"/>
  <c r="L2553"/>
  <c r="K2553"/>
  <c r="J2553"/>
  <c r="I2553"/>
  <c r="H2553"/>
  <c r="G2553"/>
  <c r="F2553"/>
  <c r="E2553"/>
  <c r="D2553"/>
  <c r="L2552"/>
  <c r="K2552"/>
  <c r="J2552"/>
  <c r="I2552"/>
  <c r="H2552"/>
  <c r="G2552"/>
  <c r="F2552"/>
  <c r="E2552"/>
  <c r="D2552"/>
  <c r="L2551"/>
  <c r="K2551"/>
  <c r="J2551"/>
  <c r="I2551"/>
  <c r="H2551"/>
  <c r="G2551"/>
  <c r="F2551"/>
  <c r="E2551"/>
  <c r="D2551"/>
  <c r="L2550"/>
  <c r="K2550"/>
  <c r="J2550"/>
  <c r="I2550"/>
  <c r="H2550"/>
  <c r="G2550"/>
  <c r="F2550"/>
  <c r="E2550"/>
  <c r="D2550"/>
  <c r="L2549"/>
  <c r="K2549"/>
  <c r="J2549"/>
  <c r="I2549"/>
  <c r="H2549"/>
  <c r="G2549"/>
  <c r="F2549"/>
  <c r="E2549"/>
  <c r="D2549"/>
  <c r="L2548"/>
  <c r="K2548"/>
  <c r="J2548"/>
  <c r="I2548"/>
  <c r="H2548"/>
  <c r="G2548"/>
  <c r="F2548"/>
  <c r="E2548"/>
  <c r="D2548"/>
  <c r="L2547"/>
  <c r="K2547"/>
  <c r="J2547"/>
  <c r="I2547"/>
  <c r="H2547"/>
  <c r="G2547"/>
  <c r="F2547"/>
  <c r="E2547"/>
  <c r="D2547"/>
  <c r="L2546"/>
  <c r="K2546"/>
  <c r="J2546"/>
  <c r="I2546"/>
  <c r="H2546"/>
  <c r="G2546"/>
  <c r="F2546"/>
  <c r="E2546"/>
  <c r="D2546"/>
  <c r="L2545"/>
  <c r="K2545"/>
  <c r="J2545"/>
  <c r="I2545"/>
  <c r="H2545"/>
  <c r="G2545"/>
  <c r="F2545"/>
  <c r="E2545"/>
  <c r="D2545"/>
  <c r="L2544"/>
  <c r="K2544"/>
  <c r="J2544"/>
  <c r="I2544"/>
  <c r="H2544"/>
  <c r="G2544"/>
  <c r="F2544"/>
  <c r="E2544"/>
  <c r="D2544"/>
  <c r="L2543"/>
  <c r="K2543"/>
  <c r="J2543"/>
  <c r="I2543"/>
  <c r="H2543"/>
  <c r="G2543"/>
  <c r="F2543"/>
  <c r="E2543"/>
  <c r="D2543"/>
  <c r="L2542"/>
  <c r="K2542"/>
  <c r="J2542"/>
  <c r="I2542"/>
  <c r="H2542"/>
  <c r="G2542"/>
  <c r="F2542"/>
  <c r="E2542"/>
  <c r="D2542"/>
  <c r="L2541"/>
  <c r="K2541"/>
  <c r="J2541"/>
  <c r="I2541"/>
  <c r="H2541"/>
  <c r="G2541"/>
  <c r="F2541"/>
  <c r="E2541"/>
  <c r="D2541"/>
  <c r="L2540"/>
  <c r="K2540"/>
  <c r="J2540"/>
  <c r="I2540"/>
  <c r="H2540"/>
  <c r="G2540"/>
  <c r="F2540"/>
  <c r="E2540"/>
  <c r="D2540"/>
  <c r="L2539"/>
  <c r="K2539"/>
  <c r="J2539"/>
  <c r="I2539"/>
  <c r="H2539"/>
  <c r="G2539"/>
  <c r="F2539"/>
  <c r="E2539"/>
  <c r="D2539"/>
  <c r="L2538"/>
  <c r="K2538"/>
  <c r="J2538"/>
  <c r="I2538"/>
  <c r="H2538"/>
  <c r="G2538"/>
  <c r="F2538"/>
  <c r="E2538"/>
  <c r="D2538"/>
  <c r="L2537"/>
  <c r="K2537"/>
  <c r="J2537"/>
  <c r="I2537"/>
  <c r="H2537"/>
  <c r="G2537"/>
  <c r="F2537"/>
  <c r="E2537"/>
  <c r="D2537"/>
  <c r="L2536"/>
  <c r="K2536"/>
  <c r="J2536"/>
  <c r="I2536"/>
  <c r="H2536"/>
  <c r="G2536"/>
  <c r="F2536"/>
  <c r="E2536"/>
  <c r="D2536"/>
  <c r="L2535"/>
  <c r="K2535"/>
  <c r="J2535"/>
  <c r="I2535"/>
  <c r="H2535"/>
  <c r="G2535"/>
  <c r="F2535"/>
  <c r="E2535"/>
  <c r="D2535"/>
  <c r="L2534"/>
  <c r="K2534"/>
  <c r="J2534"/>
  <c r="I2534"/>
  <c r="H2534"/>
  <c r="G2534"/>
  <c r="F2534"/>
  <c r="E2534"/>
  <c r="D2534"/>
  <c r="L2533"/>
  <c r="K2533"/>
  <c r="J2533"/>
  <c r="I2533"/>
  <c r="H2533"/>
  <c r="G2533"/>
  <c r="F2533"/>
  <c r="E2533"/>
  <c r="D2533"/>
  <c r="L2532"/>
  <c r="K2532"/>
  <c r="J2532"/>
  <c r="I2532"/>
  <c r="H2532"/>
  <c r="G2532"/>
  <c r="F2532"/>
  <c r="E2532"/>
  <c r="D2532"/>
  <c r="L2531"/>
  <c r="K2531"/>
  <c r="J2531"/>
  <c r="I2531"/>
  <c r="H2531"/>
  <c r="G2531"/>
  <c r="F2531"/>
  <c r="E2531"/>
  <c r="D2531"/>
  <c r="L2530"/>
  <c r="K2530"/>
  <c r="J2530"/>
  <c r="I2530"/>
  <c r="H2530"/>
  <c r="G2530"/>
  <c r="F2530"/>
  <c r="E2530"/>
  <c r="D2530"/>
  <c r="L2529"/>
  <c r="K2529"/>
  <c r="J2529"/>
  <c r="I2529"/>
  <c r="H2529"/>
  <c r="G2529"/>
  <c r="F2529"/>
  <c r="E2529"/>
  <c r="D2529"/>
  <c r="L2528"/>
  <c r="K2528"/>
  <c r="J2528"/>
  <c r="I2528"/>
  <c r="H2528"/>
  <c r="G2528"/>
  <c r="F2528"/>
  <c r="E2528"/>
  <c r="D2528"/>
  <c r="L2527"/>
  <c r="K2527"/>
  <c r="J2527"/>
  <c r="I2527"/>
  <c r="H2527"/>
  <c r="G2527"/>
  <c r="F2527"/>
  <c r="E2527"/>
  <c r="D2527"/>
  <c r="L2526"/>
  <c r="K2526"/>
  <c r="J2526"/>
  <c r="I2526"/>
  <c r="H2526"/>
  <c r="G2526"/>
  <c r="F2526"/>
  <c r="E2526"/>
  <c r="D2526"/>
  <c r="L2525"/>
  <c r="K2525"/>
  <c r="J2525"/>
  <c r="I2525"/>
  <c r="H2525"/>
  <c r="G2525"/>
  <c r="F2525"/>
  <c r="E2525"/>
  <c r="D2525"/>
  <c r="L2524"/>
  <c r="K2524"/>
  <c r="J2524"/>
  <c r="I2524"/>
  <c r="H2524"/>
  <c r="G2524"/>
  <c r="F2524"/>
  <c r="E2524"/>
  <c r="D2524"/>
  <c r="L2523"/>
  <c r="K2523"/>
  <c r="J2523"/>
  <c r="I2523"/>
  <c r="H2523"/>
  <c r="G2523"/>
  <c r="F2523"/>
  <c r="E2523"/>
  <c r="D2523"/>
  <c r="L2522"/>
  <c r="K2522"/>
  <c r="J2522"/>
  <c r="I2522"/>
  <c r="H2522"/>
  <c r="G2522"/>
  <c r="F2522"/>
  <c r="E2522"/>
  <c r="D2522"/>
  <c r="L2521"/>
  <c r="K2521"/>
  <c r="J2521"/>
  <c r="I2521"/>
  <c r="H2521"/>
  <c r="G2521"/>
  <c r="F2521"/>
  <c r="E2521"/>
  <c r="D2521"/>
  <c r="L2520"/>
  <c r="K2520"/>
  <c r="J2520"/>
  <c r="I2520"/>
  <c r="H2520"/>
  <c r="G2520"/>
  <c r="F2520"/>
  <c r="E2520"/>
  <c r="D2520"/>
  <c r="L2519"/>
  <c r="K2519"/>
  <c r="J2519"/>
  <c r="I2519"/>
  <c r="H2519"/>
  <c r="G2519"/>
  <c r="F2519"/>
  <c r="E2519"/>
  <c r="D2519"/>
  <c r="L2518"/>
  <c r="K2518"/>
  <c r="J2518"/>
  <c r="I2518"/>
  <c r="H2518"/>
  <c r="G2518"/>
  <c r="F2518"/>
  <c r="E2518"/>
  <c r="D2518"/>
  <c r="L2517"/>
  <c r="K2517"/>
  <c r="J2517"/>
  <c r="I2517"/>
  <c r="H2517"/>
  <c r="G2517"/>
  <c r="F2517"/>
  <c r="E2517"/>
  <c r="D2517"/>
  <c r="L2516"/>
  <c r="K2516"/>
  <c r="J2516"/>
  <c r="I2516"/>
  <c r="H2516"/>
  <c r="G2516"/>
  <c r="F2516"/>
  <c r="E2516"/>
  <c r="D2516"/>
  <c r="L2515"/>
  <c r="K2515"/>
  <c r="J2515"/>
  <c r="I2515"/>
  <c r="H2515"/>
  <c r="G2515"/>
  <c r="F2515"/>
  <c r="E2515"/>
  <c r="D2515"/>
  <c r="L2514"/>
  <c r="K2514"/>
  <c r="J2514"/>
  <c r="I2514"/>
  <c r="H2514"/>
  <c r="G2514"/>
  <c r="F2514"/>
  <c r="E2514"/>
  <c r="D2514"/>
  <c r="L2513"/>
  <c r="K2513"/>
  <c r="J2513"/>
  <c r="I2513"/>
  <c r="H2513"/>
  <c r="G2513"/>
  <c r="F2513"/>
  <c r="E2513"/>
  <c r="D2513"/>
  <c r="L2512"/>
  <c r="K2512"/>
  <c r="J2512"/>
  <c r="I2512"/>
  <c r="H2512"/>
  <c r="G2512"/>
  <c r="F2512"/>
  <c r="E2512"/>
  <c r="D2512"/>
  <c r="L2511"/>
  <c r="K2511"/>
  <c r="J2511"/>
  <c r="I2511"/>
  <c r="H2511"/>
  <c r="G2511"/>
  <c r="F2511"/>
  <c r="E2511"/>
  <c r="D2511"/>
  <c r="L2510"/>
  <c r="K2510"/>
  <c r="J2510"/>
  <c r="I2510"/>
  <c r="H2510"/>
  <c r="G2510"/>
  <c r="F2510"/>
  <c r="E2510"/>
  <c r="D2510"/>
  <c r="L2509"/>
  <c r="K2509"/>
  <c r="J2509"/>
  <c r="I2509"/>
  <c r="H2509"/>
  <c r="G2509"/>
  <c r="F2509"/>
  <c r="E2509"/>
  <c r="D2509"/>
  <c r="L2508"/>
  <c r="K2508"/>
  <c r="J2508"/>
  <c r="I2508"/>
  <c r="H2508"/>
  <c r="G2508"/>
  <c r="F2508"/>
  <c r="E2508"/>
  <c r="D2508"/>
  <c r="L2507"/>
  <c r="K2507"/>
  <c r="J2507"/>
  <c r="I2507"/>
  <c r="H2507"/>
  <c r="G2507"/>
  <c r="F2507"/>
  <c r="E2507"/>
  <c r="D2507"/>
  <c r="L2506"/>
  <c r="K2506"/>
  <c r="J2506"/>
  <c r="I2506"/>
  <c r="H2506"/>
  <c r="G2506"/>
  <c r="F2506"/>
  <c r="E2506"/>
  <c r="D2506"/>
  <c r="L2505"/>
  <c r="K2505"/>
  <c r="J2505"/>
  <c r="I2505"/>
  <c r="H2505"/>
  <c r="G2505"/>
  <c r="F2505"/>
  <c r="E2505"/>
  <c r="D2505"/>
  <c r="L2504"/>
  <c r="K2504"/>
  <c r="J2504"/>
  <c r="I2504"/>
  <c r="H2504"/>
  <c r="G2504"/>
  <c r="F2504"/>
  <c r="E2504"/>
  <c r="D2504"/>
  <c r="L2503"/>
  <c r="K2503"/>
  <c r="J2503"/>
  <c r="I2503"/>
  <c r="H2503"/>
  <c r="G2503"/>
  <c r="F2503"/>
  <c r="E2503"/>
  <c r="D2503"/>
  <c r="L2502"/>
  <c r="K2502"/>
  <c r="J2502"/>
  <c r="I2502"/>
  <c r="H2502"/>
  <c r="G2502"/>
  <c r="F2502"/>
  <c r="E2502"/>
  <c r="D2502"/>
  <c r="L2501"/>
  <c r="K2501"/>
  <c r="J2501"/>
  <c r="I2501"/>
  <c r="H2501"/>
  <c r="G2501"/>
  <c r="F2501"/>
  <c r="E2501"/>
  <c r="D2501"/>
  <c r="L2500"/>
  <c r="K2500"/>
  <c r="J2500"/>
  <c r="I2500"/>
  <c r="H2500"/>
  <c r="G2500"/>
  <c r="F2500"/>
  <c r="E2500"/>
  <c r="D2500"/>
  <c r="L2499"/>
  <c r="K2499"/>
  <c r="J2499"/>
  <c r="I2499"/>
  <c r="H2499"/>
  <c r="G2499"/>
  <c r="F2499"/>
  <c r="E2499"/>
  <c r="D2499"/>
  <c r="L2498"/>
  <c r="K2498"/>
  <c r="J2498"/>
  <c r="I2498"/>
  <c r="H2498"/>
  <c r="G2498"/>
  <c r="F2498"/>
  <c r="E2498"/>
  <c r="D2498"/>
  <c r="L2497"/>
  <c r="K2497"/>
  <c r="J2497"/>
  <c r="I2497"/>
  <c r="H2497"/>
  <c r="G2497"/>
  <c r="F2497"/>
  <c r="E2497"/>
  <c r="D2497"/>
  <c r="L2496"/>
  <c r="K2496"/>
  <c r="J2496"/>
  <c r="I2496"/>
  <c r="H2496"/>
  <c r="G2496"/>
  <c r="F2496"/>
  <c r="E2496"/>
  <c r="D2496"/>
  <c r="L2495"/>
  <c r="K2495"/>
  <c r="J2495"/>
  <c r="I2495"/>
  <c r="H2495"/>
  <c r="G2495"/>
  <c r="F2495"/>
  <c r="E2495"/>
  <c r="D2495"/>
  <c r="L2494"/>
  <c r="K2494"/>
  <c r="J2494"/>
  <c r="I2494"/>
  <c r="H2494"/>
  <c r="G2494"/>
  <c r="F2494"/>
  <c r="E2494"/>
  <c r="D2494"/>
  <c r="L2493"/>
  <c r="K2493"/>
  <c r="J2493"/>
  <c r="I2493"/>
  <c r="H2493"/>
  <c r="G2493"/>
  <c r="F2493"/>
  <c r="E2493"/>
  <c r="D2493"/>
  <c r="L2492"/>
  <c r="K2492"/>
  <c r="J2492"/>
  <c r="I2492"/>
  <c r="H2492"/>
  <c r="G2492"/>
  <c r="F2492"/>
  <c r="E2492"/>
  <c r="D2492"/>
  <c r="L2491"/>
  <c r="K2491"/>
  <c r="J2491"/>
  <c r="I2491"/>
  <c r="H2491"/>
  <c r="G2491"/>
  <c r="F2491"/>
  <c r="E2491"/>
  <c r="D2491"/>
  <c r="L2490"/>
  <c r="K2490"/>
  <c r="J2490"/>
  <c r="I2490"/>
  <c r="H2490"/>
  <c r="G2490"/>
  <c r="F2490"/>
  <c r="E2490"/>
  <c r="D2490"/>
  <c r="L2489"/>
  <c r="K2489"/>
  <c r="J2489"/>
  <c r="I2489"/>
  <c r="H2489"/>
  <c r="G2489"/>
  <c r="F2489"/>
  <c r="E2489"/>
  <c r="D2489"/>
  <c r="L2488"/>
  <c r="K2488"/>
  <c r="J2488"/>
  <c r="I2488"/>
  <c r="H2488"/>
  <c r="G2488"/>
  <c r="F2488"/>
  <c r="E2488"/>
  <c r="D2488"/>
  <c r="L2487"/>
  <c r="K2487"/>
  <c r="J2487"/>
  <c r="I2487"/>
  <c r="H2487"/>
  <c r="G2487"/>
  <c r="F2487"/>
  <c r="E2487"/>
  <c r="D2487"/>
  <c r="L2486"/>
  <c r="K2486"/>
  <c r="J2486"/>
  <c r="I2486"/>
  <c r="H2486"/>
  <c r="G2486"/>
  <c r="F2486"/>
  <c r="E2486"/>
  <c r="D2486"/>
  <c r="L2485"/>
  <c r="K2485"/>
  <c r="J2485"/>
  <c r="I2485"/>
  <c r="H2485"/>
  <c r="G2485"/>
  <c r="F2485"/>
  <c r="E2485"/>
  <c r="D2485"/>
  <c r="L2484"/>
  <c r="K2484"/>
  <c r="J2484"/>
  <c r="I2484"/>
  <c r="H2484"/>
  <c r="G2484"/>
  <c r="F2484"/>
  <c r="E2484"/>
  <c r="D2484"/>
  <c r="L2483"/>
  <c r="K2483"/>
  <c r="J2483"/>
  <c r="I2483"/>
  <c r="H2483"/>
  <c r="G2483"/>
  <c r="F2483"/>
  <c r="E2483"/>
  <c r="D2483"/>
  <c r="L2482"/>
  <c r="K2482"/>
  <c r="J2482"/>
  <c r="I2482"/>
  <c r="H2482"/>
  <c r="G2482"/>
  <c r="F2482"/>
  <c r="E2482"/>
  <c r="D2482"/>
  <c r="L2481"/>
  <c r="K2481"/>
  <c r="J2481"/>
  <c r="I2481"/>
  <c r="H2481"/>
  <c r="G2481"/>
  <c r="F2481"/>
  <c r="E2481"/>
  <c r="D2481"/>
  <c r="L2480"/>
  <c r="K2480"/>
  <c r="J2480"/>
  <c r="I2480"/>
  <c r="H2480"/>
  <c r="G2480"/>
  <c r="F2480"/>
  <c r="E2480"/>
  <c r="D2480"/>
  <c r="L2479"/>
  <c r="K2479"/>
  <c r="J2479"/>
  <c r="I2479"/>
  <c r="H2479"/>
  <c r="G2479"/>
  <c r="F2479"/>
  <c r="E2479"/>
  <c r="D2479"/>
  <c r="L2478"/>
  <c r="K2478"/>
  <c r="J2478"/>
  <c r="I2478"/>
  <c r="H2478"/>
  <c r="G2478"/>
  <c r="F2478"/>
  <c r="E2478"/>
  <c r="D2478"/>
  <c r="L2477"/>
  <c r="K2477"/>
  <c r="J2477"/>
  <c r="I2477"/>
  <c r="H2477"/>
  <c r="G2477"/>
  <c r="F2477"/>
  <c r="E2477"/>
  <c r="D2477"/>
  <c r="L2476"/>
  <c r="K2476"/>
  <c r="J2476"/>
  <c r="I2476"/>
  <c r="H2476"/>
  <c r="G2476"/>
  <c r="F2476"/>
  <c r="E2476"/>
  <c r="D2476"/>
  <c r="L2475"/>
  <c r="K2475"/>
  <c r="J2475"/>
  <c r="I2475"/>
  <c r="H2475"/>
  <c r="G2475"/>
  <c r="F2475"/>
  <c r="E2475"/>
  <c r="D2475"/>
  <c r="L2474"/>
  <c r="K2474"/>
  <c r="J2474"/>
  <c r="I2474"/>
  <c r="H2474"/>
  <c r="G2474"/>
  <c r="F2474"/>
  <c r="E2474"/>
  <c r="D2474"/>
  <c r="L2473"/>
  <c r="K2473"/>
  <c r="J2473"/>
  <c r="I2473"/>
  <c r="H2473"/>
  <c r="G2473"/>
  <c r="F2473"/>
  <c r="E2473"/>
  <c r="D2473"/>
  <c r="L2472"/>
  <c r="K2472"/>
  <c r="J2472"/>
  <c r="I2472"/>
  <c r="H2472"/>
  <c r="G2472"/>
  <c r="F2472"/>
  <c r="E2472"/>
  <c r="D2472"/>
  <c r="L2471"/>
  <c r="K2471"/>
  <c r="J2471"/>
  <c r="I2471"/>
  <c r="H2471"/>
  <c r="G2471"/>
  <c r="F2471"/>
  <c r="E2471"/>
  <c r="D2471"/>
  <c r="L2470"/>
  <c r="K2470"/>
  <c r="J2470"/>
  <c r="I2470"/>
  <c r="H2470"/>
  <c r="G2470"/>
  <c r="F2470"/>
  <c r="E2470"/>
  <c r="D2470"/>
  <c r="L2469"/>
  <c r="K2469"/>
  <c r="J2469"/>
  <c r="I2469"/>
  <c r="H2469"/>
  <c r="G2469"/>
  <c r="F2469"/>
  <c r="E2469"/>
  <c r="D2469"/>
  <c r="L2468"/>
  <c r="K2468"/>
  <c r="J2468"/>
  <c r="I2468"/>
  <c r="H2468"/>
  <c r="G2468"/>
  <c r="F2468"/>
  <c r="E2468"/>
  <c r="D2468"/>
  <c r="L2467"/>
  <c r="K2467"/>
  <c r="J2467"/>
  <c r="I2467"/>
  <c r="H2467"/>
  <c r="G2467"/>
  <c r="F2467"/>
  <c r="E2467"/>
  <c r="D2467"/>
  <c r="L2466"/>
  <c r="K2466"/>
  <c r="J2466"/>
  <c r="I2466"/>
  <c r="H2466"/>
  <c r="G2466"/>
  <c r="F2466"/>
  <c r="E2466"/>
  <c r="D2466"/>
  <c r="L2465"/>
  <c r="K2465"/>
  <c r="J2465"/>
  <c r="I2465"/>
  <c r="H2465"/>
  <c r="G2465"/>
  <c r="F2465"/>
  <c r="E2465"/>
  <c r="D2465"/>
  <c r="L2464"/>
  <c r="K2464"/>
  <c r="J2464"/>
  <c r="I2464"/>
  <c r="H2464"/>
  <c r="G2464"/>
  <c r="F2464"/>
  <c r="E2464"/>
  <c r="D2464"/>
  <c r="L2463"/>
  <c r="K2463"/>
  <c r="J2463"/>
  <c r="I2463"/>
  <c r="H2463"/>
  <c r="G2463"/>
  <c r="F2463"/>
  <c r="E2463"/>
  <c r="D2463"/>
  <c r="L2462"/>
  <c r="K2462"/>
  <c r="J2462"/>
  <c r="I2462"/>
  <c r="H2462"/>
  <c r="G2462"/>
  <c r="F2462"/>
  <c r="E2462"/>
  <c r="D2462"/>
  <c r="L2461"/>
  <c r="K2461"/>
  <c r="J2461"/>
  <c r="I2461"/>
  <c r="H2461"/>
  <c r="G2461"/>
  <c r="F2461"/>
  <c r="E2461"/>
  <c r="D2461"/>
  <c r="L2460"/>
  <c r="K2460"/>
  <c r="J2460"/>
  <c r="I2460"/>
  <c r="H2460"/>
  <c r="G2460"/>
  <c r="F2460"/>
  <c r="E2460"/>
  <c r="D2460"/>
  <c r="L2459"/>
  <c r="K2459"/>
  <c r="J2459"/>
  <c r="I2459"/>
  <c r="H2459"/>
  <c r="G2459"/>
  <c r="F2459"/>
  <c r="E2459"/>
  <c r="D2459"/>
  <c r="L2458"/>
  <c r="K2458"/>
  <c r="J2458"/>
  <c r="I2458"/>
  <c r="H2458"/>
  <c r="G2458"/>
  <c r="F2458"/>
  <c r="E2458"/>
  <c r="D2458"/>
  <c r="L2457"/>
  <c r="K2457"/>
  <c r="J2457"/>
  <c r="I2457"/>
  <c r="H2457"/>
  <c r="G2457"/>
  <c r="F2457"/>
  <c r="E2457"/>
  <c r="D2457"/>
  <c r="L2456"/>
  <c r="K2456"/>
  <c r="J2456"/>
  <c r="I2456"/>
  <c r="H2456"/>
  <c r="G2456"/>
  <c r="F2456"/>
  <c r="E2456"/>
  <c r="D2456"/>
  <c r="L2455"/>
  <c r="K2455"/>
  <c r="J2455"/>
  <c r="I2455"/>
  <c r="H2455"/>
  <c r="G2455"/>
  <c r="F2455"/>
  <c r="E2455"/>
  <c r="D2455"/>
  <c r="L2454"/>
  <c r="K2454"/>
  <c r="J2454"/>
  <c r="I2454"/>
  <c r="H2454"/>
  <c r="G2454"/>
  <c r="F2454"/>
  <c r="E2454"/>
  <c r="D2454"/>
  <c r="L2453"/>
  <c r="K2453"/>
  <c r="J2453"/>
  <c r="I2453"/>
  <c r="H2453"/>
  <c r="G2453"/>
  <c r="F2453"/>
  <c r="E2453"/>
  <c r="D2453"/>
  <c r="L2452"/>
  <c r="K2452"/>
  <c r="J2452"/>
  <c r="I2452"/>
  <c r="H2452"/>
  <c r="G2452"/>
  <c r="F2452"/>
  <c r="E2452"/>
  <c r="D2452"/>
  <c r="L2451"/>
  <c r="K2451"/>
  <c r="J2451"/>
  <c r="I2451"/>
  <c r="H2451"/>
  <c r="G2451"/>
  <c r="F2451"/>
  <c r="E2451"/>
  <c r="D2451"/>
  <c r="L2450"/>
  <c r="K2450"/>
  <c r="J2450"/>
  <c r="I2450"/>
  <c r="H2450"/>
  <c r="G2450"/>
  <c r="F2450"/>
  <c r="E2450"/>
  <c r="D2450"/>
  <c r="L2449"/>
  <c r="K2449"/>
  <c r="J2449"/>
  <c r="I2449"/>
  <c r="H2449"/>
  <c r="G2449"/>
  <c r="F2449"/>
  <c r="E2449"/>
  <c r="D2449"/>
  <c r="L2448"/>
  <c r="K2448"/>
  <c r="J2448"/>
  <c r="I2448"/>
  <c r="H2448"/>
  <c r="G2448"/>
  <c r="F2448"/>
  <c r="E2448"/>
  <c r="D2448"/>
  <c r="L2447"/>
  <c r="K2447"/>
  <c r="J2447"/>
  <c r="I2447"/>
  <c r="H2447"/>
  <c r="G2447"/>
  <c r="F2447"/>
  <c r="E2447"/>
  <c r="D2447"/>
  <c r="L2446"/>
  <c r="K2446"/>
  <c r="J2446"/>
  <c r="I2446"/>
  <c r="H2446"/>
  <c r="G2446"/>
  <c r="F2446"/>
  <c r="E2446"/>
  <c r="D2446"/>
  <c r="L2445"/>
  <c r="K2445"/>
  <c r="J2445"/>
  <c r="I2445"/>
  <c r="H2445"/>
  <c r="G2445"/>
  <c r="F2445"/>
  <c r="E2445"/>
  <c r="D2445"/>
  <c r="L2444"/>
  <c r="K2444"/>
  <c r="J2444"/>
  <c r="I2444"/>
  <c r="H2444"/>
  <c r="G2444"/>
  <c r="F2444"/>
  <c r="E2444"/>
  <c r="D2444"/>
  <c r="L2443"/>
  <c r="K2443"/>
  <c r="J2443"/>
  <c r="I2443"/>
  <c r="H2443"/>
  <c r="G2443"/>
  <c r="F2443"/>
  <c r="E2443"/>
  <c r="D2443"/>
  <c r="L2442"/>
  <c r="K2442"/>
  <c r="J2442"/>
  <c r="I2442"/>
  <c r="H2442"/>
  <c r="G2442"/>
  <c r="F2442"/>
  <c r="E2442"/>
  <c r="D2442"/>
  <c r="L2441"/>
  <c r="K2441"/>
  <c r="J2441"/>
  <c r="I2441"/>
  <c r="H2441"/>
  <c r="G2441"/>
  <c r="F2441"/>
  <c r="E2441"/>
  <c r="D2441"/>
  <c r="L2440"/>
  <c r="K2440"/>
  <c r="J2440"/>
  <c r="I2440"/>
  <c r="H2440"/>
  <c r="G2440"/>
  <c r="F2440"/>
  <c r="E2440"/>
  <c r="D2440"/>
  <c r="L2439"/>
  <c r="K2439"/>
  <c r="J2439"/>
  <c r="I2439"/>
  <c r="H2439"/>
  <c r="G2439"/>
  <c r="F2439"/>
  <c r="E2439"/>
  <c r="D2439"/>
  <c r="L2438"/>
  <c r="K2438"/>
  <c r="J2438"/>
  <c r="I2438"/>
  <c r="H2438"/>
  <c r="G2438"/>
  <c r="F2438"/>
  <c r="E2438"/>
  <c r="D2438"/>
  <c r="L2437"/>
  <c r="K2437"/>
  <c r="J2437"/>
  <c r="I2437"/>
  <c r="H2437"/>
  <c r="G2437"/>
  <c r="F2437"/>
  <c r="E2437"/>
  <c r="D2437"/>
  <c r="L2436"/>
  <c r="K2436"/>
  <c r="J2436"/>
  <c r="I2436"/>
  <c r="H2436"/>
  <c r="G2436"/>
  <c r="F2436"/>
  <c r="E2436"/>
  <c r="D2436"/>
  <c r="L2435"/>
  <c r="K2435"/>
  <c r="J2435"/>
  <c r="I2435"/>
  <c r="H2435"/>
  <c r="G2435"/>
  <c r="F2435"/>
  <c r="E2435"/>
  <c r="D2435"/>
  <c r="L2434"/>
  <c r="K2434"/>
  <c r="J2434"/>
  <c r="I2434"/>
  <c r="H2434"/>
  <c r="G2434"/>
  <c r="F2434"/>
  <c r="E2434"/>
  <c r="D2434"/>
  <c r="L2433"/>
  <c r="K2433"/>
  <c r="J2433"/>
  <c r="I2433"/>
  <c r="H2433"/>
  <c r="G2433"/>
  <c r="F2433"/>
  <c r="E2433"/>
  <c r="D2433"/>
  <c r="L2432"/>
  <c r="K2432"/>
  <c r="J2432"/>
  <c r="I2432"/>
  <c r="H2432"/>
  <c r="G2432"/>
  <c r="F2432"/>
  <c r="E2432"/>
  <c r="D2432"/>
  <c r="L2431"/>
  <c r="K2431"/>
  <c r="J2431"/>
  <c r="I2431"/>
  <c r="H2431"/>
  <c r="G2431"/>
  <c r="F2431"/>
  <c r="E2431"/>
  <c r="D2431"/>
  <c r="L2430"/>
  <c r="K2430"/>
  <c r="J2430"/>
  <c r="I2430"/>
  <c r="H2430"/>
  <c r="G2430"/>
  <c r="F2430"/>
  <c r="E2430"/>
  <c r="D2430"/>
  <c r="L2429"/>
  <c r="K2429"/>
  <c r="J2429"/>
  <c r="I2429"/>
  <c r="H2429"/>
  <c r="G2429"/>
  <c r="F2429"/>
  <c r="E2429"/>
  <c r="D2429"/>
  <c r="L2428"/>
  <c r="K2428"/>
  <c r="J2428"/>
  <c r="I2428"/>
  <c r="H2428"/>
  <c r="G2428"/>
  <c r="F2428"/>
  <c r="E2428"/>
  <c r="D2428"/>
  <c r="L2427"/>
  <c r="K2427"/>
  <c r="J2427"/>
  <c r="I2427"/>
  <c r="H2427"/>
  <c r="G2427"/>
  <c r="F2427"/>
  <c r="E2427"/>
  <c r="D2427"/>
  <c r="L2426"/>
  <c r="K2426"/>
  <c r="J2426"/>
  <c r="I2426"/>
  <c r="H2426"/>
  <c r="G2426"/>
  <c r="F2426"/>
  <c r="E2426"/>
  <c r="D2426"/>
  <c r="L2425"/>
  <c r="K2425"/>
  <c r="J2425"/>
  <c r="I2425"/>
  <c r="H2425"/>
  <c r="G2425"/>
  <c r="F2425"/>
  <c r="E2425"/>
  <c r="D2425"/>
  <c r="L2424"/>
  <c r="K2424"/>
  <c r="J2424"/>
  <c r="I2424"/>
  <c r="H2424"/>
  <c r="G2424"/>
  <c r="F2424"/>
  <c r="E2424"/>
  <c r="D2424"/>
  <c r="L2423"/>
  <c r="K2423"/>
  <c r="J2423"/>
  <c r="I2423"/>
  <c r="H2423"/>
  <c r="G2423"/>
  <c r="F2423"/>
  <c r="E2423"/>
  <c r="D2423"/>
  <c r="L2422"/>
  <c r="K2422"/>
  <c r="J2422"/>
  <c r="I2422"/>
  <c r="H2422"/>
  <c r="G2422"/>
  <c r="F2422"/>
  <c r="E2422"/>
  <c r="D2422"/>
  <c r="L2421"/>
  <c r="K2421"/>
  <c r="J2421"/>
  <c r="I2421"/>
  <c r="H2421"/>
  <c r="G2421"/>
  <c r="F2421"/>
  <c r="E2421"/>
  <c r="D2421"/>
  <c r="L2420"/>
  <c r="K2420"/>
  <c r="J2420"/>
  <c r="I2420"/>
  <c r="H2420"/>
  <c r="G2420"/>
  <c r="F2420"/>
  <c r="E2420"/>
  <c r="D2420"/>
  <c r="L2419"/>
  <c r="K2419"/>
  <c r="J2419"/>
  <c r="I2419"/>
  <c r="H2419"/>
  <c r="G2419"/>
  <c r="F2419"/>
  <c r="E2419"/>
  <c r="D2419"/>
  <c r="L2418"/>
  <c r="K2418"/>
  <c r="J2418"/>
  <c r="I2418"/>
  <c r="H2418"/>
  <c r="G2418"/>
  <c r="F2418"/>
  <c r="E2418"/>
  <c r="D2418"/>
  <c r="L2417"/>
  <c r="K2417"/>
  <c r="J2417"/>
  <c r="I2417"/>
  <c r="H2417"/>
  <c r="G2417"/>
  <c r="F2417"/>
  <c r="E2417"/>
  <c r="D2417"/>
  <c r="L2416"/>
  <c r="K2416"/>
  <c r="J2416"/>
  <c r="I2416"/>
  <c r="H2416"/>
  <c r="G2416"/>
  <c r="F2416"/>
  <c r="E2416"/>
  <c r="D2416"/>
  <c r="L2415"/>
  <c r="K2415"/>
  <c r="J2415"/>
  <c r="I2415"/>
  <c r="H2415"/>
  <c r="G2415"/>
  <c r="F2415"/>
  <c r="E2415"/>
  <c r="D2415"/>
  <c r="L2414"/>
  <c r="K2414"/>
  <c r="J2414"/>
  <c r="I2414"/>
  <c r="H2414"/>
  <c r="G2414"/>
  <c r="F2414"/>
  <c r="E2414"/>
  <c r="D2414"/>
  <c r="L2413"/>
  <c r="K2413"/>
  <c r="J2413"/>
  <c r="I2413"/>
  <c r="H2413"/>
  <c r="G2413"/>
  <c r="F2413"/>
  <c r="E2413"/>
  <c r="D2413"/>
  <c r="L2412"/>
  <c r="K2412"/>
  <c r="J2412"/>
  <c r="I2412"/>
  <c r="H2412"/>
  <c r="G2412"/>
  <c r="F2412"/>
  <c r="E2412"/>
  <c r="D2412"/>
  <c r="L2411"/>
  <c r="K2411"/>
  <c r="J2411"/>
  <c r="I2411"/>
  <c r="H2411"/>
  <c r="G2411"/>
  <c r="F2411"/>
  <c r="E2411"/>
  <c r="D2411"/>
  <c r="L2410"/>
  <c r="K2410"/>
  <c r="J2410"/>
  <c r="I2410"/>
  <c r="H2410"/>
  <c r="G2410"/>
  <c r="F2410"/>
  <c r="E2410"/>
  <c r="D2410"/>
  <c r="L2409"/>
  <c r="K2409"/>
  <c r="J2409"/>
  <c r="I2409"/>
  <c r="H2409"/>
  <c r="G2409"/>
  <c r="F2409"/>
  <c r="E2409"/>
  <c r="D2409"/>
  <c r="L2408"/>
  <c r="K2408"/>
  <c r="J2408"/>
  <c r="I2408"/>
  <c r="H2408"/>
  <c r="G2408"/>
  <c r="F2408"/>
  <c r="E2408"/>
  <c r="D2408"/>
  <c r="L2407"/>
  <c r="K2407"/>
  <c r="J2407"/>
  <c r="I2407"/>
  <c r="H2407"/>
  <c r="G2407"/>
  <c r="F2407"/>
  <c r="E2407"/>
  <c r="D2407"/>
  <c r="L2406"/>
  <c r="K2406"/>
  <c r="J2406"/>
  <c r="I2406"/>
  <c r="H2406"/>
  <c r="G2406"/>
  <c r="F2406"/>
  <c r="E2406"/>
  <c r="D2406"/>
  <c r="L2405"/>
  <c r="K2405"/>
  <c r="J2405"/>
  <c r="I2405"/>
  <c r="H2405"/>
  <c r="G2405"/>
  <c r="F2405"/>
  <c r="E2405"/>
  <c r="D2405"/>
  <c r="L2404"/>
  <c r="K2404"/>
  <c r="J2404"/>
  <c r="I2404"/>
  <c r="H2404"/>
  <c r="G2404"/>
  <c r="F2404"/>
  <c r="E2404"/>
  <c r="D2404"/>
  <c r="L2403"/>
  <c r="K2403"/>
  <c r="J2403"/>
  <c r="I2403"/>
  <c r="H2403"/>
  <c r="G2403"/>
  <c r="F2403"/>
  <c r="E2403"/>
  <c r="D2403"/>
  <c r="L2402"/>
  <c r="K2402"/>
  <c r="J2402"/>
  <c r="I2402"/>
  <c r="H2402"/>
  <c r="G2402"/>
  <c r="F2402"/>
  <c r="E2402"/>
  <c r="D2402"/>
  <c r="L2401"/>
  <c r="K2401"/>
  <c r="J2401"/>
  <c r="I2401"/>
  <c r="H2401"/>
  <c r="G2401"/>
  <c r="F2401"/>
  <c r="E2401"/>
  <c r="D2401"/>
  <c r="L2400"/>
  <c r="K2400"/>
  <c r="J2400"/>
  <c r="I2400"/>
  <c r="H2400"/>
  <c r="G2400"/>
  <c r="F2400"/>
  <c r="E2400"/>
  <c r="D2400"/>
  <c r="L2399"/>
  <c r="K2399"/>
  <c r="J2399"/>
  <c r="I2399"/>
  <c r="H2399"/>
  <c r="G2399"/>
  <c r="F2399"/>
  <c r="E2399"/>
  <c r="D2399"/>
  <c r="L2398"/>
  <c r="K2398"/>
  <c r="J2398"/>
  <c r="I2398"/>
  <c r="H2398"/>
  <c r="G2398"/>
  <c r="F2398"/>
  <c r="E2398"/>
  <c r="D2398"/>
  <c r="L2397"/>
  <c r="K2397"/>
  <c r="J2397"/>
  <c r="I2397"/>
  <c r="H2397"/>
  <c r="G2397"/>
  <c r="F2397"/>
  <c r="E2397"/>
  <c r="D2397"/>
  <c r="L2396"/>
  <c r="K2396"/>
  <c r="J2396"/>
  <c r="I2396"/>
  <c r="H2396"/>
  <c r="G2396"/>
  <c r="F2396"/>
  <c r="E2396"/>
  <c r="D2396"/>
  <c r="L2395"/>
  <c r="K2395"/>
  <c r="J2395"/>
  <c r="I2395"/>
  <c r="H2395"/>
  <c r="G2395"/>
  <c r="F2395"/>
  <c r="E2395"/>
  <c r="D2395"/>
  <c r="L2394"/>
  <c r="K2394"/>
  <c r="J2394"/>
  <c r="I2394"/>
  <c r="H2394"/>
  <c r="G2394"/>
  <c r="F2394"/>
  <c r="E2394"/>
  <c r="D2394"/>
  <c r="L2393"/>
  <c r="K2393"/>
  <c r="J2393"/>
  <c r="I2393"/>
  <c r="H2393"/>
  <c r="G2393"/>
  <c r="F2393"/>
  <c r="E2393"/>
  <c r="D2393"/>
  <c r="L2392"/>
  <c r="K2392"/>
  <c r="J2392"/>
  <c r="I2392"/>
  <c r="H2392"/>
  <c r="G2392"/>
  <c r="F2392"/>
  <c r="E2392"/>
  <c r="D2392"/>
  <c r="L2391"/>
  <c r="K2391"/>
  <c r="J2391"/>
  <c r="I2391"/>
  <c r="H2391"/>
  <c r="G2391"/>
  <c r="F2391"/>
  <c r="E2391"/>
  <c r="D2391"/>
  <c r="L2390"/>
  <c r="K2390"/>
  <c r="J2390"/>
  <c r="I2390"/>
  <c r="H2390"/>
  <c r="G2390"/>
  <c r="F2390"/>
  <c r="E2390"/>
  <c r="D2390"/>
  <c r="L2389"/>
  <c r="K2389"/>
  <c r="J2389"/>
  <c r="I2389"/>
  <c r="H2389"/>
  <c r="G2389"/>
  <c r="F2389"/>
  <c r="E2389"/>
  <c r="D2389"/>
  <c r="L2388"/>
  <c r="K2388"/>
  <c r="J2388"/>
  <c r="I2388"/>
  <c r="H2388"/>
  <c r="G2388"/>
  <c r="F2388"/>
  <c r="E2388"/>
  <c r="D2388"/>
  <c r="L2387"/>
  <c r="K2387"/>
  <c r="J2387"/>
  <c r="I2387"/>
  <c r="H2387"/>
  <c r="G2387"/>
  <c r="F2387"/>
  <c r="E2387"/>
  <c r="D2387"/>
  <c r="L2386"/>
  <c r="K2386"/>
  <c r="J2386"/>
  <c r="I2386"/>
  <c r="H2386"/>
  <c r="G2386"/>
  <c r="F2386"/>
  <c r="E2386"/>
  <c r="D2386"/>
  <c r="L2385"/>
  <c r="K2385"/>
  <c r="J2385"/>
  <c r="I2385"/>
  <c r="H2385"/>
  <c r="G2385"/>
  <c r="F2385"/>
  <c r="E2385"/>
  <c r="D2385"/>
  <c r="L2384"/>
  <c r="K2384"/>
  <c r="J2384"/>
  <c r="I2384"/>
  <c r="H2384"/>
  <c r="G2384"/>
  <c r="F2384"/>
  <c r="E2384"/>
  <c r="D2384"/>
  <c r="L2383"/>
  <c r="K2383"/>
  <c r="J2383"/>
  <c r="I2383"/>
  <c r="H2383"/>
  <c r="G2383"/>
  <c r="F2383"/>
  <c r="E2383"/>
  <c r="D2383"/>
  <c r="L2382"/>
  <c r="K2382"/>
  <c r="J2382"/>
  <c r="I2382"/>
  <c r="H2382"/>
  <c r="G2382"/>
  <c r="F2382"/>
  <c r="E2382"/>
  <c r="D2382"/>
  <c r="L2381"/>
  <c r="K2381"/>
  <c r="J2381"/>
  <c r="I2381"/>
  <c r="H2381"/>
  <c r="G2381"/>
  <c r="F2381"/>
  <c r="E2381"/>
  <c r="D2381"/>
  <c r="L2380"/>
  <c r="K2380"/>
  <c r="J2380"/>
  <c r="I2380"/>
  <c r="H2380"/>
  <c r="G2380"/>
  <c r="F2380"/>
  <c r="E2380"/>
  <c r="D2380"/>
  <c r="L2379"/>
  <c r="K2379"/>
  <c r="J2379"/>
  <c r="I2379"/>
  <c r="H2379"/>
  <c r="G2379"/>
  <c r="F2379"/>
  <c r="E2379"/>
  <c r="D2379"/>
  <c r="L2378"/>
  <c r="K2378"/>
  <c r="J2378"/>
  <c r="I2378"/>
  <c r="H2378"/>
  <c r="G2378"/>
  <c r="F2378"/>
  <c r="E2378"/>
  <c r="D2378"/>
  <c r="L2377"/>
  <c r="K2377"/>
  <c r="J2377"/>
  <c r="I2377"/>
  <c r="H2377"/>
  <c r="G2377"/>
  <c r="F2377"/>
  <c r="E2377"/>
  <c r="D2377"/>
  <c r="L2376"/>
  <c r="K2376"/>
  <c r="J2376"/>
  <c r="I2376"/>
  <c r="H2376"/>
  <c r="G2376"/>
  <c r="F2376"/>
  <c r="E2376"/>
  <c r="D2376"/>
  <c r="L2375"/>
  <c r="K2375"/>
  <c r="J2375"/>
  <c r="I2375"/>
  <c r="H2375"/>
  <c r="G2375"/>
  <c r="F2375"/>
  <c r="E2375"/>
  <c r="D2375"/>
  <c r="L2374"/>
  <c r="K2374"/>
  <c r="J2374"/>
  <c r="I2374"/>
  <c r="H2374"/>
  <c r="G2374"/>
  <c r="F2374"/>
  <c r="E2374"/>
  <c r="D2374"/>
  <c r="L2373"/>
  <c r="K2373"/>
  <c r="J2373"/>
  <c r="I2373"/>
  <c r="H2373"/>
  <c r="G2373"/>
  <c r="F2373"/>
  <c r="E2373"/>
  <c r="D2373"/>
  <c r="L2372"/>
  <c r="K2372"/>
  <c r="J2372"/>
  <c r="I2372"/>
  <c r="H2372"/>
  <c r="G2372"/>
  <c r="F2372"/>
  <c r="E2372"/>
  <c r="D2372"/>
  <c r="L2371"/>
  <c r="K2371"/>
  <c r="J2371"/>
  <c r="I2371"/>
  <c r="H2371"/>
  <c r="G2371"/>
  <c r="F2371"/>
  <c r="E2371"/>
  <c r="D2371"/>
  <c r="L2370"/>
  <c r="K2370"/>
  <c r="J2370"/>
  <c r="I2370"/>
  <c r="H2370"/>
  <c r="G2370"/>
  <c r="F2370"/>
  <c r="E2370"/>
  <c r="D2370"/>
  <c r="L2369"/>
  <c r="K2369"/>
  <c r="J2369"/>
  <c r="I2369"/>
  <c r="H2369"/>
  <c r="G2369"/>
  <c r="F2369"/>
  <c r="E2369"/>
  <c r="D2369"/>
  <c r="L2368"/>
  <c r="K2368"/>
  <c r="J2368"/>
  <c r="I2368"/>
  <c r="H2368"/>
  <c r="G2368"/>
  <c r="F2368"/>
  <c r="E2368"/>
  <c r="D2368"/>
  <c r="L2367"/>
  <c r="K2367"/>
  <c r="J2367"/>
  <c r="I2367"/>
  <c r="H2367"/>
  <c r="G2367"/>
  <c r="F2367"/>
  <c r="E2367"/>
  <c r="D2367"/>
  <c r="L2366"/>
  <c r="K2366"/>
  <c r="J2366"/>
  <c r="I2366"/>
  <c r="H2366"/>
  <c r="G2366"/>
  <c r="F2366"/>
  <c r="E2366"/>
  <c r="D2366"/>
  <c r="L2365"/>
  <c r="K2365"/>
  <c r="J2365"/>
  <c r="I2365"/>
  <c r="H2365"/>
  <c r="G2365"/>
  <c r="F2365"/>
  <c r="E2365"/>
  <c r="D2365"/>
  <c r="L2364"/>
  <c r="K2364"/>
  <c r="J2364"/>
  <c r="I2364"/>
  <c r="H2364"/>
  <c r="G2364"/>
  <c r="F2364"/>
  <c r="E2364"/>
  <c r="D2364"/>
  <c r="L2363"/>
  <c r="K2363"/>
  <c r="J2363"/>
  <c r="I2363"/>
  <c r="H2363"/>
  <c r="G2363"/>
  <c r="F2363"/>
  <c r="E2363"/>
  <c r="D2363"/>
  <c r="L2362"/>
  <c r="K2362"/>
  <c r="J2362"/>
  <c r="I2362"/>
  <c r="H2362"/>
  <c r="G2362"/>
  <c r="F2362"/>
  <c r="E2362"/>
  <c r="D2362"/>
  <c r="L2361"/>
  <c r="K2361"/>
  <c r="J2361"/>
  <c r="I2361"/>
  <c r="H2361"/>
  <c r="G2361"/>
  <c r="F2361"/>
  <c r="E2361"/>
  <c r="D2361"/>
  <c r="L2360"/>
  <c r="K2360"/>
  <c r="J2360"/>
  <c r="I2360"/>
  <c r="H2360"/>
  <c r="G2360"/>
  <c r="F2360"/>
  <c r="E2360"/>
  <c r="D2360"/>
  <c r="L2359"/>
  <c r="K2359"/>
  <c r="J2359"/>
  <c r="I2359"/>
  <c r="H2359"/>
  <c r="G2359"/>
  <c r="F2359"/>
  <c r="E2359"/>
  <c r="D2359"/>
  <c r="L2358"/>
  <c r="K2358"/>
  <c r="J2358"/>
  <c r="I2358"/>
  <c r="H2358"/>
  <c r="G2358"/>
  <c r="F2358"/>
  <c r="E2358"/>
  <c r="D2358"/>
  <c r="L2357"/>
  <c r="K2357"/>
  <c r="J2357"/>
  <c r="I2357"/>
  <c r="H2357"/>
  <c r="G2357"/>
  <c r="F2357"/>
  <c r="E2357"/>
  <c r="D2357"/>
  <c r="L2356"/>
  <c r="K2356"/>
  <c r="J2356"/>
  <c r="I2356"/>
  <c r="H2356"/>
  <c r="G2356"/>
  <c r="F2356"/>
  <c r="E2356"/>
  <c r="D2356"/>
  <c r="L2355"/>
  <c r="K2355"/>
  <c r="J2355"/>
  <c r="I2355"/>
  <c r="H2355"/>
  <c r="G2355"/>
  <c r="F2355"/>
  <c r="E2355"/>
  <c r="D2355"/>
  <c r="L2354"/>
  <c r="K2354"/>
  <c r="J2354"/>
  <c r="I2354"/>
  <c r="H2354"/>
  <c r="G2354"/>
  <c r="F2354"/>
  <c r="E2354"/>
  <c r="D2354"/>
  <c r="L2353"/>
  <c r="K2353"/>
  <c r="J2353"/>
  <c r="I2353"/>
  <c r="H2353"/>
  <c r="G2353"/>
  <c r="F2353"/>
  <c r="E2353"/>
  <c r="D2353"/>
  <c r="L2352"/>
  <c r="K2352"/>
  <c r="J2352"/>
  <c r="I2352"/>
  <c r="H2352"/>
  <c r="G2352"/>
  <c r="F2352"/>
  <c r="E2352"/>
  <c r="D2352"/>
  <c r="L2351"/>
  <c r="K2351"/>
  <c r="J2351"/>
  <c r="I2351"/>
  <c r="H2351"/>
  <c r="G2351"/>
  <c r="F2351"/>
  <c r="E2351"/>
  <c r="D2351"/>
  <c r="L2350"/>
  <c r="K2350"/>
  <c r="J2350"/>
  <c r="I2350"/>
  <c r="H2350"/>
  <c r="G2350"/>
  <c r="F2350"/>
  <c r="E2350"/>
  <c r="D2350"/>
  <c r="L2349"/>
  <c r="K2349"/>
  <c r="J2349"/>
  <c r="I2349"/>
  <c r="H2349"/>
  <c r="G2349"/>
  <c r="F2349"/>
  <c r="E2349"/>
  <c r="D2349"/>
  <c r="L2348"/>
  <c r="K2348"/>
  <c r="J2348"/>
  <c r="I2348"/>
  <c r="H2348"/>
  <c r="G2348"/>
  <c r="F2348"/>
  <c r="E2348"/>
  <c r="D2348"/>
  <c r="L2347"/>
  <c r="K2347"/>
  <c r="J2347"/>
  <c r="I2347"/>
  <c r="H2347"/>
  <c r="G2347"/>
  <c r="F2347"/>
  <c r="E2347"/>
  <c r="D2347"/>
  <c r="L2346"/>
  <c r="K2346"/>
  <c r="J2346"/>
  <c r="I2346"/>
  <c r="H2346"/>
  <c r="G2346"/>
  <c r="F2346"/>
  <c r="E2346"/>
  <c r="D2346"/>
  <c r="L2345"/>
  <c r="K2345"/>
  <c r="J2345"/>
  <c r="I2345"/>
  <c r="H2345"/>
  <c r="G2345"/>
  <c r="F2345"/>
  <c r="E2345"/>
  <c r="D2345"/>
  <c r="L2344"/>
  <c r="K2344"/>
  <c r="J2344"/>
  <c r="I2344"/>
  <c r="H2344"/>
  <c r="G2344"/>
  <c r="F2344"/>
  <c r="E2344"/>
  <c r="D2344"/>
  <c r="L2343"/>
  <c r="K2343"/>
  <c r="J2343"/>
  <c r="I2343"/>
  <c r="H2343"/>
  <c r="G2343"/>
  <c r="F2343"/>
  <c r="E2343"/>
  <c r="D2343"/>
  <c r="L2342"/>
  <c r="K2342"/>
  <c r="J2342"/>
  <c r="I2342"/>
  <c r="H2342"/>
  <c r="G2342"/>
  <c r="F2342"/>
  <c r="E2342"/>
  <c r="D2342"/>
  <c r="L2341"/>
  <c r="K2341"/>
  <c r="J2341"/>
  <c r="I2341"/>
  <c r="H2341"/>
  <c r="G2341"/>
  <c r="F2341"/>
  <c r="E2341"/>
  <c r="D2341"/>
  <c r="L2340"/>
  <c r="K2340"/>
  <c r="J2340"/>
  <c r="I2340"/>
  <c r="H2340"/>
  <c r="G2340"/>
  <c r="F2340"/>
  <c r="E2340"/>
  <c r="D2340"/>
  <c r="L2339"/>
  <c r="K2339"/>
  <c r="J2339"/>
  <c r="I2339"/>
  <c r="H2339"/>
  <c r="G2339"/>
  <c r="F2339"/>
  <c r="E2339"/>
  <c r="D2339"/>
  <c r="L2338"/>
  <c r="K2338"/>
  <c r="J2338"/>
  <c r="I2338"/>
  <c r="H2338"/>
  <c r="G2338"/>
  <c r="F2338"/>
  <c r="E2338"/>
  <c r="D2338"/>
  <c r="L2337"/>
  <c r="K2337"/>
  <c r="J2337"/>
  <c r="I2337"/>
  <c r="H2337"/>
  <c r="G2337"/>
  <c r="F2337"/>
  <c r="E2337"/>
  <c r="D2337"/>
  <c r="L2336"/>
  <c r="K2336"/>
  <c r="J2336"/>
  <c r="I2336"/>
  <c r="H2336"/>
  <c r="G2336"/>
  <c r="F2336"/>
  <c r="E2336"/>
  <c r="D2336"/>
  <c r="L2335"/>
  <c r="K2335"/>
  <c r="J2335"/>
  <c r="I2335"/>
  <c r="H2335"/>
  <c r="G2335"/>
  <c r="F2335"/>
  <c r="E2335"/>
  <c r="D2335"/>
  <c r="L2334"/>
  <c r="K2334"/>
  <c r="J2334"/>
  <c r="I2334"/>
  <c r="H2334"/>
  <c r="G2334"/>
  <c r="F2334"/>
  <c r="E2334"/>
  <c r="D2334"/>
  <c r="L2333"/>
  <c r="K2333"/>
  <c r="J2333"/>
  <c r="I2333"/>
  <c r="H2333"/>
  <c r="G2333"/>
  <c r="F2333"/>
  <c r="E2333"/>
  <c r="D2333"/>
  <c r="L2332"/>
  <c r="K2332"/>
  <c r="J2332"/>
  <c r="I2332"/>
  <c r="H2332"/>
  <c r="G2332"/>
  <c r="F2332"/>
  <c r="E2332"/>
  <c r="D2332"/>
  <c r="L2331"/>
  <c r="K2331"/>
  <c r="J2331"/>
  <c r="I2331"/>
  <c r="H2331"/>
  <c r="G2331"/>
  <c r="F2331"/>
  <c r="E2331"/>
  <c r="D2331"/>
  <c r="L2330"/>
  <c r="K2330"/>
  <c r="J2330"/>
  <c r="I2330"/>
  <c r="H2330"/>
  <c r="G2330"/>
  <c r="F2330"/>
  <c r="E2330"/>
  <c r="D2330"/>
  <c r="L2329"/>
  <c r="K2329"/>
  <c r="J2329"/>
  <c r="I2329"/>
  <c r="H2329"/>
  <c r="G2329"/>
  <c r="F2329"/>
  <c r="E2329"/>
  <c r="D2329"/>
  <c r="L2328"/>
  <c r="K2328"/>
  <c r="J2328"/>
  <c r="I2328"/>
  <c r="H2328"/>
  <c r="G2328"/>
  <c r="F2328"/>
  <c r="E2328"/>
  <c r="D2328"/>
  <c r="L2327"/>
  <c r="K2327"/>
  <c r="J2327"/>
  <c r="I2327"/>
  <c r="H2327"/>
  <c r="G2327"/>
  <c r="F2327"/>
  <c r="E2327"/>
  <c r="D2327"/>
  <c r="L2326"/>
  <c r="K2326"/>
  <c r="J2326"/>
  <c r="I2326"/>
  <c r="H2326"/>
  <c r="G2326"/>
  <c r="F2326"/>
  <c r="E2326"/>
  <c r="D2326"/>
  <c r="L2325"/>
  <c r="K2325"/>
  <c r="J2325"/>
  <c r="I2325"/>
  <c r="H2325"/>
  <c r="G2325"/>
  <c r="F2325"/>
  <c r="E2325"/>
  <c r="D2325"/>
  <c r="L2324"/>
  <c r="K2324"/>
  <c r="J2324"/>
  <c r="I2324"/>
  <c r="H2324"/>
  <c r="G2324"/>
  <c r="F2324"/>
  <c r="E2324"/>
  <c r="D2324"/>
  <c r="L2323"/>
  <c r="K2323"/>
  <c r="J2323"/>
  <c r="I2323"/>
  <c r="H2323"/>
  <c r="G2323"/>
  <c r="F2323"/>
  <c r="E2323"/>
  <c r="D2323"/>
  <c r="L2322"/>
  <c r="K2322"/>
  <c r="J2322"/>
  <c r="I2322"/>
  <c r="H2322"/>
  <c r="G2322"/>
  <c r="F2322"/>
  <c r="E2322"/>
  <c r="D2322"/>
  <c r="L2321"/>
  <c r="K2321"/>
  <c r="J2321"/>
  <c r="I2321"/>
  <c r="H2321"/>
  <c r="G2321"/>
  <c r="F2321"/>
  <c r="E2321"/>
  <c r="D2321"/>
  <c r="L2320"/>
  <c r="K2320"/>
  <c r="J2320"/>
  <c r="I2320"/>
  <c r="H2320"/>
  <c r="G2320"/>
  <c r="F2320"/>
  <c r="E2320"/>
  <c r="D2320"/>
  <c r="L2319"/>
  <c r="K2319"/>
  <c r="J2319"/>
  <c r="I2319"/>
  <c r="H2319"/>
  <c r="G2319"/>
  <c r="F2319"/>
  <c r="E2319"/>
  <c r="D2319"/>
  <c r="L2318"/>
  <c r="K2318"/>
  <c r="J2318"/>
  <c r="I2318"/>
  <c r="H2318"/>
  <c r="G2318"/>
  <c r="F2318"/>
  <c r="E2318"/>
  <c r="D2318"/>
  <c r="L2317"/>
  <c r="K2317"/>
  <c r="J2317"/>
  <c r="I2317"/>
  <c r="H2317"/>
  <c r="G2317"/>
  <c r="F2317"/>
  <c r="E2317"/>
  <c r="D2317"/>
  <c r="L2316"/>
  <c r="K2316"/>
  <c r="J2316"/>
  <c r="I2316"/>
  <c r="H2316"/>
  <c r="G2316"/>
  <c r="F2316"/>
  <c r="E2316"/>
  <c r="D2316"/>
  <c r="L2315"/>
  <c r="K2315"/>
  <c r="J2315"/>
  <c r="I2315"/>
  <c r="H2315"/>
  <c r="G2315"/>
  <c r="F2315"/>
  <c r="E2315"/>
  <c r="D2315"/>
  <c r="L2314"/>
  <c r="K2314"/>
  <c r="J2314"/>
  <c r="I2314"/>
  <c r="H2314"/>
  <c r="G2314"/>
  <c r="F2314"/>
  <c r="E2314"/>
  <c r="D2314"/>
  <c r="L2313"/>
  <c r="K2313"/>
  <c r="J2313"/>
  <c r="I2313"/>
  <c r="H2313"/>
  <c r="G2313"/>
  <c r="F2313"/>
  <c r="E2313"/>
  <c r="D2313"/>
  <c r="L2312"/>
  <c r="K2312"/>
  <c r="J2312"/>
  <c r="I2312"/>
  <c r="H2312"/>
  <c r="G2312"/>
  <c r="F2312"/>
  <c r="E2312"/>
  <c r="D2312"/>
  <c r="L2311"/>
  <c r="K2311"/>
  <c r="J2311"/>
  <c r="I2311"/>
  <c r="H2311"/>
  <c r="G2311"/>
  <c r="F2311"/>
  <c r="E2311"/>
  <c r="D2311"/>
  <c r="L2310"/>
  <c r="K2310"/>
  <c r="J2310"/>
  <c r="I2310"/>
  <c r="H2310"/>
  <c r="G2310"/>
  <c r="F2310"/>
  <c r="E2310"/>
  <c r="D2310"/>
  <c r="L2309"/>
  <c r="K2309"/>
  <c r="J2309"/>
  <c r="I2309"/>
  <c r="H2309"/>
  <c r="G2309"/>
  <c r="F2309"/>
  <c r="E2309"/>
  <c r="D2309"/>
  <c r="L2308"/>
  <c r="K2308"/>
  <c r="J2308"/>
  <c r="I2308"/>
  <c r="H2308"/>
  <c r="G2308"/>
  <c r="F2308"/>
  <c r="E2308"/>
  <c r="D2308"/>
  <c r="L2307"/>
  <c r="K2307"/>
  <c r="J2307"/>
  <c r="I2307"/>
  <c r="H2307"/>
  <c r="G2307"/>
  <c r="F2307"/>
  <c r="E2307"/>
  <c r="D2307"/>
  <c r="L2306"/>
  <c r="K2306"/>
  <c r="J2306"/>
  <c r="I2306"/>
  <c r="H2306"/>
  <c r="G2306"/>
  <c r="F2306"/>
  <c r="E2306"/>
  <c r="D2306"/>
  <c r="L2305"/>
  <c r="K2305"/>
  <c r="J2305"/>
  <c r="I2305"/>
  <c r="H2305"/>
  <c r="G2305"/>
  <c r="F2305"/>
  <c r="E2305"/>
  <c r="D2305"/>
  <c r="L2304"/>
  <c r="K2304"/>
  <c r="J2304"/>
  <c r="I2304"/>
  <c r="H2304"/>
  <c r="G2304"/>
  <c r="F2304"/>
  <c r="E2304"/>
  <c r="D2304"/>
  <c r="L2303"/>
  <c r="K2303"/>
  <c r="J2303"/>
  <c r="I2303"/>
  <c r="H2303"/>
  <c r="G2303"/>
  <c r="F2303"/>
  <c r="E2303"/>
  <c r="D2303"/>
  <c r="L2302"/>
  <c r="K2302"/>
  <c r="J2302"/>
  <c r="I2302"/>
  <c r="H2302"/>
  <c r="G2302"/>
  <c r="F2302"/>
  <c r="E2302"/>
  <c r="D2302"/>
  <c r="L2301"/>
  <c r="K2301"/>
  <c r="J2301"/>
  <c r="I2301"/>
  <c r="H2301"/>
  <c r="G2301"/>
  <c r="F2301"/>
  <c r="E2301"/>
  <c r="D2301"/>
  <c r="L2300"/>
  <c r="K2300"/>
  <c r="J2300"/>
  <c r="I2300"/>
  <c r="H2300"/>
  <c r="G2300"/>
  <c r="F2300"/>
  <c r="E2300"/>
  <c r="D2300"/>
  <c r="L2299"/>
  <c r="K2299"/>
  <c r="J2299"/>
  <c r="I2299"/>
  <c r="H2299"/>
  <c r="G2299"/>
  <c r="F2299"/>
  <c r="E2299"/>
  <c r="D2299"/>
  <c r="L2298"/>
  <c r="K2298"/>
  <c r="J2298"/>
  <c r="I2298"/>
  <c r="H2298"/>
  <c r="G2298"/>
  <c r="F2298"/>
  <c r="E2298"/>
  <c r="D2298"/>
  <c r="L2297"/>
  <c r="K2297"/>
  <c r="J2297"/>
  <c r="I2297"/>
  <c r="H2297"/>
  <c r="G2297"/>
  <c r="F2297"/>
  <c r="E2297"/>
  <c r="D2297"/>
  <c r="L2296"/>
  <c r="K2296"/>
  <c r="J2296"/>
  <c r="I2296"/>
  <c r="H2296"/>
  <c r="G2296"/>
  <c r="F2296"/>
  <c r="E2296"/>
  <c r="D2296"/>
  <c r="L2295"/>
  <c r="K2295"/>
  <c r="J2295"/>
  <c r="I2295"/>
  <c r="H2295"/>
  <c r="G2295"/>
  <c r="F2295"/>
  <c r="E2295"/>
  <c r="D2295"/>
  <c r="L2294"/>
  <c r="K2294"/>
  <c r="J2294"/>
  <c r="I2294"/>
  <c r="H2294"/>
  <c r="G2294"/>
  <c r="F2294"/>
  <c r="E2294"/>
  <c r="D2294"/>
  <c r="L2293"/>
  <c r="K2293"/>
  <c r="J2293"/>
  <c r="I2293"/>
  <c r="H2293"/>
  <c r="G2293"/>
  <c r="F2293"/>
  <c r="E2293"/>
  <c r="D2293"/>
  <c r="L2292"/>
  <c r="K2292"/>
  <c r="J2292"/>
  <c r="I2292"/>
  <c r="H2292"/>
  <c r="G2292"/>
  <c r="F2292"/>
  <c r="E2292"/>
  <c r="D2292"/>
  <c r="L2291"/>
  <c r="K2291"/>
  <c r="J2291"/>
  <c r="I2291"/>
  <c r="H2291"/>
  <c r="G2291"/>
  <c r="F2291"/>
  <c r="E2291"/>
  <c r="D2291"/>
  <c r="L2290"/>
  <c r="K2290"/>
  <c r="J2290"/>
  <c r="I2290"/>
  <c r="H2290"/>
  <c r="G2290"/>
  <c r="F2290"/>
  <c r="E2290"/>
  <c r="D2290"/>
  <c r="L2289"/>
  <c r="K2289"/>
  <c r="J2289"/>
  <c r="I2289"/>
  <c r="H2289"/>
  <c r="G2289"/>
  <c r="F2289"/>
  <c r="E2289"/>
  <c r="D2289"/>
  <c r="L2288"/>
  <c r="K2288"/>
  <c r="J2288"/>
  <c r="I2288"/>
  <c r="H2288"/>
  <c r="G2288"/>
  <c r="F2288"/>
  <c r="E2288"/>
  <c r="D2288"/>
  <c r="L2287"/>
  <c r="K2287"/>
  <c r="J2287"/>
  <c r="I2287"/>
  <c r="H2287"/>
  <c r="G2287"/>
  <c r="F2287"/>
  <c r="E2287"/>
  <c r="D2287"/>
  <c r="L2286"/>
  <c r="K2286"/>
  <c r="J2286"/>
  <c r="I2286"/>
  <c r="H2286"/>
  <c r="G2286"/>
  <c r="F2286"/>
  <c r="E2286"/>
  <c r="D2286"/>
  <c r="L2285"/>
  <c r="K2285"/>
  <c r="J2285"/>
  <c r="I2285"/>
  <c r="H2285"/>
  <c r="G2285"/>
  <c r="F2285"/>
  <c r="E2285"/>
  <c r="D2285"/>
  <c r="L2284"/>
  <c r="K2284"/>
  <c r="J2284"/>
  <c r="I2284"/>
  <c r="H2284"/>
  <c r="G2284"/>
  <c r="F2284"/>
  <c r="E2284"/>
  <c r="D2284"/>
  <c r="L2283"/>
  <c r="K2283"/>
  <c r="J2283"/>
  <c r="I2283"/>
  <c r="H2283"/>
  <c r="G2283"/>
  <c r="F2283"/>
  <c r="E2283"/>
  <c r="D2283"/>
  <c r="L2282"/>
  <c r="K2282"/>
  <c r="J2282"/>
  <c r="I2282"/>
  <c r="H2282"/>
  <c r="G2282"/>
  <c r="F2282"/>
  <c r="E2282"/>
  <c r="D2282"/>
  <c r="L2281"/>
  <c r="K2281"/>
  <c r="J2281"/>
  <c r="I2281"/>
  <c r="H2281"/>
  <c r="G2281"/>
  <c r="F2281"/>
  <c r="E2281"/>
  <c r="D2281"/>
  <c r="L2280"/>
  <c r="K2280"/>
  <c r="J2280"/>
  <c r="I2280"/>
  <c r="H2280"/>
  <c r="G2280"/>
  <c r="F2280"/>
  <c r="E2280"/>
  <c r="D2280"/>
  <c r="L2279"/>
  <c r="K2279"/>
  <c r="J2279"/>
  <c r="I2279"/>
  <c r="H2279"/>
  <c r="G2279"/>
  <c r="F2279"/>
  <c r="E2279"/>
  <c r="D2279"/>
  <c r="L2278"/>
  <c r="K2278"/>
  <c r="J2278"/>
  <c r="I2278"/>
  <c r="H2278"/>
  <c r="G2278"/>
  <c r="F2278"/>
  <c r="E2278"/>
  <c r="D2278"/>
  <c r="L2277"/>
  <c r="K2277"/>
  <c r="J2277"/>
  <c r="I2277"/>
  <c r="H2277"/>
  <c r="G2277"/>
  <c r="F2277"/>
  <c r="E2277"/>
  <c r="D2277"/>
  <c r="L2276"/>
  <c r="K2276"/>
  <c r="J2276"/>
  <c r="I2276"/>
  <c r="H2276"/>
  <c r="G2276"/>
  <c r="F2276"/>
  <c r="E2276"/>
  <c r="D2276"/>
  <c r="L2275"/>
  <c r="K2275"/>
  <c r="J2275"/>
  <c r="I2275"/>
  <c r="H2275"/>
  <c r="G2275"/>
  <c r="F2275"/>
  <c r="E2275"/>
  <c r="D2275"/>
  <c r="L2274"/>
  <c r="K2274"/>
  <c r="J2274"/>
  <c r="I2274"/>
  <c r="H2274"/>
  <c r="G2274"/>
  <c r="F2274"/>
  <c r="E2274"/>
  <c r="D2274"/>
  <c r="L2273"/>
  <c r="K2273"/>
  <c r="J2273"/>
  <c r="I2273"/>
  <c r="H2273"/>
  <c r="G2273"/>
  <c r="F2273"/>
  <c r="E2273"/>
  <c r="D2273"/>
  <c r="L2272"/>
  <c r="K2272"/>
  <c r="J2272"/>
  <c r="I2272"/>
  <c r="H2272"/>
  <c r="G2272"/>
  <c r="F2272"/>
  <c r="E2272"/>
  <c r="D2272"/>
  <c r="L2271"/>
  <c r="K2271"/>
  <c r="J2271"/>
  <c r="I2271"/>
  <c r="H2271"/>
  <c r="G2271"/>
  <c r="F2271"/>
  <c r="E2271"/>
  <c r="D2271"/>
  <c r="L2270"/>
  <c r="K2270"/>
  <c r="J2270"/>
  <c r="I2270"/>
  <c r="H2270"/>
  <c r="G2270"/>
  <c r="F2270"/>
  <c r="E2270"/>
  <c r="D2270"/>
  <c r="L2269"/>
  <c r="K2269"/>
  <c r="J2269"/>
  <c r="I2269"/>
  <c r="H2269"/>
  <c r="G2269"/>
  <c r="F2269"/>
  <c r="E2269"/>
  <c r="D2269"/>
  <c r="L2268"/>
  <c r="K2268"/>
  <c r="J2268"/>
  <c r="I2268"/>
  <c r="H2268"/>
  <c r="G2268"/>
  <c r="F2268"/>
  <c r="E2268"/>
  <c r="D2268"/>
  <c r="L2267"/>
  <c r="K2267"/>
  <c r="J2267"/>
  <c r="I2267"/>
  <c r="H2267"/>
  <c r="G2267"/>
  <c r="F2267"/>
  <c r="E2267"/>
  <c r="D2267"/>
  <c r="L2266"/>
  <c r="K2266"/>
  <c r="J2266"/>
  <c r="I2266"/>
  <c r="H2266"/>
  <c r="G2266"/>
  <c r="F2266"/>
  <c r="E2266"/>
  <c r="D2266"/>
  <c r="L2265"/>
  <c r="K2265"/>
  <c r="J2265"/>
  <c r="I2265"/>
  <c r="H2265"/>
  <c r="G2265"/>
  <c r="F2265"/>
  <c r="E2265"/>
  <c r="D2265"/>
  <c r="L2264"/>
  <c r="K2264"/>
  <c r="J2264"/>
  <c r="I2264"/>
  <c r="H2264"/>
  <c r="G2264"/>
  <c r="F2264"/>
  <c r="E2264"/>
  <c r="D2264"/>
  <c r="L2263"/>
  <c r="K2263"/>
  <c r="J2263"/>
  <c r="I2263"/>
  <c r="H2263"/>
  <c r="G2263"/>
  <c r="F2263"/>
  <c r="E2263"/>
  <c r="D2263"/>
  <c r="L2262"/>
  <c r="K2262"/>
  <c r="J2262"/>
  <c r="I2262"/>
  <c r="H2262"/>
  <c r="G2262"/>
  <c r="F2262"/>
  <c r="E2262"/>
  <c r="D2262"/>
  <c r="L2261"/>
  <c r="K2261"/>
  <c r="J2261"/>
  <c r="I2261"/>
  <c r="H2261"/>
  <c r="G2261"/>
  <c r="F2261"/>
  <c r="E2261"/>
  <c r="D2261"/>
  <c r="L2260"/>
  <c r="K2260"/>
  <c r="J2260"/>
  <c r="I2260"/>
  <c r="H2260"/>
  <c r="G2260"/>
  <c r="F2260"/>
  <c r="E2260"/>
  <c r="D2260"/>
  <c r="L2259"/>
  <c r="K2259"/>
  <c r="J2259"/>
  <c r="I2259"/>
  <c r="H2259"/>
  <c r="G2259"/>
  <c r="F2259"/>
  <c r="E2259"/>
  <c r="D2259"/>
  <c r="L2258"/>
  <c r="K2258"/>
  <c r="J2258"/>
  <c r="I2258"/>
  <c r="H2258"/>
  <c r="G2258"/>
  <c r="F2258"/>
  <c r="E2258"/>
  <c r="D2258"/>
  <c r="L2257"/>
  <c r="K2257"/>
  <c r="J2257"/>
  <c r="I2257"/>
  <c r="H2257"/>
  <c r="G2257"/>
  <c r="F2257"/>
  <c r="E2257"/>
  <c r="D2257"/>
  <c r="L2256"/>
  <c r="K2256"/>
  <c r="J2256"/>
  <c r="I2256"/>
  <c r="H2256"/>
  <c r="G2256"/>
  <c r="F2256"/>
  <c r="E2256"/>
  <c r="D2256"/>
  <c r="L2255"/>
  <c r="K2255"/>
  <c r="J2255"/>
  <c r="I2255"/>
  <c r="H2255"/>
  <c r="G2255"/>
  <c r="F2255"/>
  <c r="E2255"/>
  <c r="D2255"/>
  <c r="L2254"/>
  <c r="K2254"/>
  <c r="J2254"/>
  <c r="I2254"/>
  <c r="H2254"/>
  <c r="G2254"/>
  <c r="F2254"/>
  <c r="E2254"/>
  <c r="D2254"/>
  <c r="L2253"/>
  <c r="K2253"/>
  <c r="J2253"/>
  <c r="I2253"/>
  <c r="H2253"/>
  <c r="G2253"/>
  <c r="F2253"/>
  <c r="E2253"/>
  <c r="D2253"/>
  <c r="L2252"/>
  <c r="K2252"/>
  <c r="J2252"/>
  <c r="I2252"/>
  <c r="H2252"/>
  <c r="G2252"/>
  <c r="F2252"/>
  <c r="E2252"/>
  <c r="D2252"/>
  <c r="L2251"/>
  <c r="K2251"/>
  <c r="J2251"/>
  <c r="I2251"/>
  <c r="H2251"/>
  <c r="G2251"/>
  <c r="F2251"/>
  <c r="E2251"/>
  <c r="D2251"/>
  <c r="L2250"/>
  <c r="K2250"/>
  <c r="J2250"/>
  <c r="I2250"/>
  <c r="H2250"/>
  <c r="G2250"/>
  <c r="F2250"/>
  <c r="E2250"/>
  <c r="D2250"/>
  <c r="L2249"/>
  <c r="K2249"/>
  <c r="J2249"/>
  <c r="I2249"/>
  <c r="H2249"/>
  <c r="G2249"/>
  <c r="F2249"/>
  <c r="E2249"/>
  <c r="D2249"/>
  <c r="L2248"/>
  <c r="K2248"/>
  <c r="J2248"/>
  <c r="I2248"/>
  <c r="H2248"/>
  <c r="G2248"/>
  <c r="F2248"/>
  <c r="E2248"/>
  <c r="D2248"/>
  <c r="L2247"/>
  <c r="K2247"/>
  <c r="J2247"/>
  <c r="I2247"/>
  <c r="H2247"/>
  <c r="G2247"/>
  <c r="F2247"/>
  <c r="E2247"/>
  <c r="D2247"/>
  <c r="L2246"/>
  <c r="K2246"/>
  <c r="J2246"/>
  <c r="I2246"/>
  <c r="H2246"/>
  <c r="G2246"/>
  <c r="F2246"/>
  <c r="E2246"/>
  <c r="D2246"/>
  <c r="L2245"/>
  <c r="K2245"/>
  <c r="J2245"/>
  <c r="I2245"/>
  <c r="H2245"/>
  <c r="G2245"/>
  <c r="F2245"/>
  <c r="E2245"/>
  <c r="D2245"/>
  <c r="L2244"/>
  <c r="K2244"/>
  <c r="J2244"/>
  <c r="I2244"/>
  <c r="H2244"/>
  <c r="G2244"/>
  <c r="F2244"/>
  <c r="E2244"/>
  <c r="D2244"/>
  <c r="L2243"/>
  <c r="K2243"/>
  <c r="J2243"/>
  <c r="I2243"/>
  <c r="H2243"/>
  <c r="G2243"/>
  <c r="F2243"/>
  <c r="E2243"/>
  <c r="D2243"/>
  <c r="L2242"/>
  <c r="K2242"/>
  <c r="J2242"/>
  <c r="I2242"/>
  <c r="H2242"/>
  <c r="G2242"/>
  <c r="F2242"/>
  <c r="E2242"/>
  <c r="D2242"/>
  <c r="L2241"/>
  <c r="K2241"/>
  <c r="J2241"/>
  <c r="I2241"/>
  <c r="H2241"/>
  <c r="G2241"/>
  <c r="F2241"/>
  <c r="E2241"/>
  <c r="D2241"/>
  <c r="L2240"/>
  <c r="K2240"/>
  <c r="J2240"/>
  <c r="I2240"/>
  <c r="H2240"/>
  <c r="G2240"/>
  <c r="F2240"/>
  <c r="E2240"/>
  <c r="D2240"/>
  <c r="L2239"/>
  <c r="K2239"/>
  <c r="J2239"/>
  <c r="I2239"/>
  <c r="H2239"/>
  <c r="G2239"/>
  <c r="F2239"/>
  <c r="E2239"/>
  <c r="D2239"/>
  <c r="L2238"/>
  <c r="K2238"/>
  <c r="J2238"/>
  <c r="I2238"/>
  <c r="H2238"/>
  <c r="G2238"/>
  <c r="F2238"/>
  <c r="E2238"/>
  <c r="D2238"/>
  <c r="L2237"/>
  <c r="K2237"/>
  <c r="J2237"/>
  <c r="I2237"/>
  <c r="H2237"/>
  <c r="G2237"/>
  <c r="F2237"/>
  <c r="E2237"/>
  <c r="D2237"/>
  <c r="L2236"/>
  <c r="K2236"/>
  <c r="J2236"/>
  <c r="I2236"/>
  <c r="H2236"/>
  <c r="G2236"/>
  <c r="F2236"/>
  <c r="E2236"/>
  <c r="D2236"/>
  <c r="L2235"/>
  <c r="K2235"/>
  <c r="J2235"/>
  <c r="I2235"/>
  <c r="H2235"/>
  <c r="G2235"/>
  <c r="F2235"/>
  <c r="E2235"/>
  <c r="D2235"/>
  <c r="L2234"/>
  <c r="K2234"/>
  <c r="J2234"/>
  <c r="I2234"/>
  <c r="H2234"/>
  <c r="G2234"/>
  <c r="F2234"/>
  <c r="E2234"/>
  <c r="D2234"/>
  <c r="L2233"/>
  <c r="K2233"/>
  <c r="J2233"/>
  <c r="I2233"/>
  <c r="H2233"/>
  <c r="G2233"/>
  <c r="F2233"/>
  <c r="E2233"/>
  <c r="D2233"/>
  <c r="L2232"/>
  <c r="K2232"/>
  <c r="J2232"/>
  <c r="I2232"/>
  <c r="H2232"/>
  <c r="G2232"/>
  <c r="F2232"/>
  <c r="E2232"/>
  <c r="D2232"/>
  <c r="L2231"/>
  <c r="K2231"/>
  <c r="J2231"/>
  <c r="I2231"/>
  <c r="H2231"/>
  <c r="G2231"/>
  <c r="F2231"/>
  <c r="E2231"/>
  <c r="D2231"/>
  <c r="L2230"/>
  <c r="K2230"/>
  <c r="J2230"/>
  <c r="I2230"/>
  <c r="H2230"/>
  <c r="G2230"/>
  <c r="F2230"/>
  <c r="E2230"/>
  <c r="D2230"/>
  <c r="L2229"/>
  <c r="K2229"/>
  <c r="J2229"/>
  <c r="I2229"/>
  <c r="H2229"/>
  <c r="G2229"/>
  <c r="F2229"/>
  <c r="E2229"/>
  <c r="D2229"/>
  <c r="L2228"/>
  <c r="K2228"/>
  <c r="J2228"/>
  <c r="I2228"/>
  <c r="H2228"/>
  <c r="G2228"/>
  <c r="F2228"/>
  <c r="E2228"/>
  <c r="D2228"/>
  <c r="L2227"/>
  <c r="K2227"/>
  <c r="J2227"/>
  <c r="I2227"/>
  <c r="H2227"/>
  <c r="G2227"/>
  <c r="F2227"/>
  <c r="E2227"/>
  <c r="D2227"/>
  <c r="L2226"/>
  <c r="K2226"/>
  <c r="J2226"/>
  <c r="I2226"/>
  <c r="H2226"/>
  <c r="G2226"/>
  <c r="F2226"/>
  <c r="E2226"/>
  <c r="D2226"/>
  <c r="L2225"/>
  <c r="K2225"/>
  <c r="J2225"/>
  <c r="I2225"/>
  <c r="H2225"/>
  <c r="G2225"/>
  <c r="F2225"/>
  <c r="E2225"/>
  <c r="D2225"/>
  <c r="L2224"/>
  <c r="K2224"/>
  <c r="J2224"/>
  <c r="I2224"/>
  <c r="H2224"/>
  <c r="G2224"/>
  <c r="F2224"/>
  <c r="E2224"/>
  <c r="D2224"/>
  <c r="L2223"/>
  <c r="K2223"/>
  <c r="J2223"/>
  <c r="I2223"/>
  <c r="H2223"/>
  <c r="G2223"/>
  <c r="F2223"/>
  <c r="E2223"/>
  <c r="D2223"/>
  <c r="L2222"/>
  <c r="K2222"/>
  <c r="J2222"/>
  <c r="I2222"/>
  <c r="H2222"/>
  <c r="G2222"/>
  <c r="F2222"/>
  <c r="E2222"/>
  <c r="D2222"/>
  <c r="L2221"/>
  <c r="K2221"/>
  <c r="J2221"/>
  <c r="I2221"/>
  <c r="H2221"/>
  <c r="G2221"/>
  <c r="F2221"/>
  <c r="E2221"/>
  <c r="D2221"/>
  <c r="L2220"/>
  <c r="K2220"/>
  <c r="J2220"/>
  <c r="I2220"/>
  <c r="H2220"/>
  <c r="G2220"/>
  <c r="F2220"/>
  <c r="E2220"/>
  <c r="D2220"/>
  <c r="L2219"/>
  <c r="K2219"/>
  <c r="J2219"/>
  <c r="I2219"/>
  <c r="H2219"/>
  <c r="G2219"/>
  <c r="F2219"/>
  <c r="E2219"/>
  <c r="D2219"/>
  <c r="L2218"/>
  <c r="K2218"/>
  <c r="J2218"/>
  <c r="I2218"/>
  <c r="H2218"/>
  <c r="G2218"/>
  <c r="F2218"/>
  <c r="E2218"/>
  <c r="D2218"/>
  <c r="L2217"/>
  <c r="K2217"/>
  <c r="J2217"/>
  <c r="I2217"/>
  <c r="H2217"/>
  <c r="G2217"/>
  <c r="F2217"/>
  <c r="E2217"/>
  <c r="D2217"/>
  <c r="L2216"/>
  <c r="K2216"/>
  <c r="J2216"/>
  <c r="I2216"/>
  <c r="H2216"/>
  <c r="G2216"/>
  <c r="F2216"/>
  <c r="E2216"/>
  <c r="D2216"/>
  <c r="L2215"/>
  <c r="K2215"/>
  <c r="J2215"/>
  <c r="I2215"/>
  <c r="H2215"/>
  <c r="G2215"/>
  <c r="F2215"/>
  <c r="E2215"/>
  <c r="D2215"/>
  <c r="L2214"/>
  <c r="K2214"/>
  <c r="J2214"/>
  <c r="I2214"/>
  <c r="H2214"/>
  <c r="G2214"/>
  <c r="F2214"/>
  <c r="E2214"/>
  <c r="D2214"/>
  <c r="L2213"/>
  <c r="K2213"/>
  <c r="J2213"/>
  <c r="I2213"/>
  <c r="H2213"/>
  <c r="G2213"/>
  <c r="F2213"/>
  <c r="E2213"/>
  <c r="D2213"/>
  <c r="L2212"/>
  <c r="K2212"/>
  <c r="J2212"/>
  <c r="I2212"/>
  <c r="H2212"/>
  <c r="G2212"/>
  <c r="F2212"/>
  <c r="E2212"/>
  <c r="D2212"/>
  <c r="L2211"/>
  <c r="K2211"/>
  <c r="J2211"/>
  <c r="I2211"/>
  <c r="H2211"/>
  <c r="G2211"/>
  <c r="F2211"/>
  <c r="E2211"/>
  <c r="D2211"/>
  <c r="L2210"/>
  <c r="K2210"/>
  <c r="J2210"/>
  <c r="I2210"/>
  <c r="H2210"/>
  <c r="G2210"/>
  <c r="F2210"/>
  <c r="E2210"/>
  <c r="D2210"/>
  <c r="L2209"/>
  <c r="K2209"/>
  <c r="J2209"/>
  <c r="I2209"/>
  <c r="H2209"/>
  <c r="G2209"/>
  <c r="F2209"/>
  <c r="E2209"/>
  <c r="D2209"/>
  <c r="L2208"/>
  <c r="K2208"/>
  <c r="J2208"/>
  <c r="I2208"/>
  <c r="H2208"/>
  <c r="G2208"/>
  <c r="F2208"/>
  <c r="E2208"/>
  <c r="D2208"/>
  <c r="L2207"/>
  <c r="K2207"/>
  <c r="J2207"/>
  <c r="I2207"/>
  <c r="H2207"/>
  <c r="G2207"/>
  <c r="F2207"/>
  <c r="E2207"/>
  <c r="D2207"/>
  <c r="L2206"/>
  <c r="K2206"/>
  <c r="J2206"/>
  <c r="I2206"/>
  <c r="H2206"/>
  <c r="G2206"/>
  <c r="F2206"/>
  <c r="E2206"/>
  <c r="D2206"/>
  <c r="L2205"/>
  <c r="K2205"/>
  <c r="J2205"/>
  <c r="I2205"/>
  <c r="H2205"/>
  <c r="G2205"/>
  <c r="F2205"/>
  <c r="E2205"/>
  <c r="D2205"/>
  <c r="L2204"/>
  <c r="K2204"/>
  <c r="J2204"/>
  <c r="I2204"/>
  <c r="H2204"/>
  <c r="G2204"/>
  <c r="F2204"/>
  <c r="E2204"/>
  <c r="D2204"/>
  <c r="L2203"/>
  <c r="K2203"/>
  <c r="J2203"/>
  <c r="I2203"/>
  <c r="H2203"/>
  <c r="G2203"/>
  <c r="F2203"/>
  <c r="E2203"/>
  <c r="D2203"/>
  <c r="L2202"/>
  <c r="K2202"/>
  <c r="J2202"/>
  <c r="I2202"/>
  <c r="H2202"/>
  <c r="G2202"/>
  <c r="F2202"/>
  <c r="E2202"/>
  <c r="D2202"/>
  <c r="L2201"/>
  <c r="K2201"/>
  <c r="J2201"/>
  <c r="I2201"/>
  <c r="H2201"/>
  <c r="G2201"/>
  <c r="F2201"/>
  <c r="E2201"/>
  <c r="D2201"/>
  <c r="L2200"/>
  <c r="K2200"/>
  <c r="J2200"/>
  <c r="I2200"/>
  <c r="H2200"/>
  <c r="G2200"/>
  <c r="F2200"/>
  <c r="E2200"/>
  <c r="D2200"/>
  <c r="L2199"/>
  <c r="K2199"/>
  <c r="J2199"/>
  <c r="I2199"/>
  <c r="H2199"/>
  <c r="G2199"/>
  <c r="F2199"/>
  <c r="E2199"/>
  <c r="D2199"/>
  <c r="L2198"/>
  <c r="K2198"/>
  <c r="J2198"/>
  <c r="I2198"/>
  <c r="H2198"/>
  <c r="G2198"/>
  <c r="F2198"/>
  <c r="E2198"/>
  <c r="D2198"/>
  <c r="L2197"/>
  <c r="K2197"/>
  <c r="J2197"/>
  <c r="I2197"/>
  <c r="H2197"/>
  <c r="G2197"/>
  <c r="F2197"/>
  <c r="E2197"/>
  <c r="D2197"/>
  <c r="L2196"/>
  <c r="K2196"/>
  <c r="J2196"/>
  <c r="I2196"/>
  <c r="H2196"/>
  <c r="G2196"/>
  <c r="F2196"/>
  <c r="E2196"/>
  <c r="D2196"/>
  <c r="L2195"/>
  <c r="K2195"/>
  <c r="J2195"/>
  <c r="I2195"/>
  <c r="H2195"/>
  <c r="G2195"/>
  <c r="F2195"/>
  <c r="E2195"/>
  <c r="D2195"/>
  <c r="L2194"/>
  <c r="K2194"/>
  <c r="J2194"/>
  <c r="I2194"/>
  <c r="H2194"/>
  <c r="G2194"/>
  <c r="F2194"/>
  <c r="E2194"/>
  <c r="D2194"/>
  <c r="L2193"/>
  <c r="K2193"/>
  <c r="J2193"/>
  <c r="I2193"/>
  <c r="H2193"/>
  <c r="G2193"/>
  <c r="F2193"/>
  <c r="E2193"/>
  <c r="D2193"/>
  <c r="L2192"/>
  <c r="K2192"/>
  <c r="J2192"/>
  <c r="I2192"/>
  <c r="H2192"/>
  <c r="G2192"/>
  <c r="F2192"/>
  <c r="E2192"/>
  <c r="D2192"/>
  <c r="L2191"/>
  <c r="K2191"/>
  <c r="J2191"/>
  <c r="I2191"/>
  <c r="H2191"/>
  <c r="G2191"/>
  <c r="F2191"/>
  <c r="E2191"/>
  <c r="D2191"/>
  <c r="L2190"/>
  <c r="K2190"/>
  <c r="J2190"/>
  <c r="I2190"/>
  <c r="H2190"/>
  <c r="G2190"/>
  <c r="F2190"/>
  <c r="E2190"/>
  <c r="D2190"/>
  <c r="L2189"/>
  <c r="K2189"/>
  <c r="J2189"/>
  <c r="I2189"/>
  <c r="H2189"/>
  <c r="G2189"/>
  <c r="F2189"/>
  <c r="E2189"/>
  <c r="D2189"/>
  <c r="L2188"/>
  <c r="K2188"/>
  <c r="J2188"/>
  <c r="I2188"/>
  <c r="H2188"/>
  <c r="G2188"/>
  <c r="F2188"/>
  <c r="E2188"/>
  <c r="D2188"/>
  <c r="L2187"/>
  <c r="K2187"/>
  <c r="J2187"/>
  <c r="I2187"/>
  <c r="H2187"/>
  <c r="G2187"/>
  <c r="F2187"/>
  <c r="E2187"/>
  <c r="D2187"/>
  <c r="L2186"/>
  <c r="K2186"/>
  <c r="J2186"/>
  <c r="I2186"/>
  <c r="H2186"/>
  <c r="G2186"/>
  <c r="F2186"/>
  <c r="E2186"/>
  <c r="D2186"/>
  <c r="L2185"/>
  <c r="K2185"/>
  <c r="J2185"/>
  <c r="I2185"/>
  <c r="H2185"/>
  <c r="G2185"/>
  <c r="F2185"/>
  <c r="E2185"/>
  <c r="D2185"/>
  <c r="L2184"/>
  <c r="K2184"/>
  <c r="J2184"/>
  <c r="I2184"/>
  <c r="H2184"/>
  <c r="G2184"/>
  <c r="F2184"/>
  <c r="E2184"/>
  <c r="D2184"/>
  <c r="L2183"/>
  <c r="K2183"/>
  <c r="J2183"/>
  <c r="I2183"/>
  <c r="H2183"/>
  <c r="G2183"/>
  <c r="F2183"/>
  <c r="E2183"/>
  <c r="D2183"/>
  <c r="L2182"/>
  <c r="K2182"/>
  <c r="J2182"/>
  <c r="I2182"/>
  <c r="H2182"/>
  <c r="G2182"/>
  <c r="F2182"/>
  <c r="E2182"/>
  <c r="D2182"/>
  <c r="L2181"/>
  <c r="K2181"/>
  <c r="J2181"/>
  <c r="I2181"/>
  <c r="H2181"/>
  <c r="G2181"/>
  <c r="F2181"/>
  <c r="E2181"/>
  <c r="D2181"/>
  <c r="L2180"/>
  <c r="K2180"/>
  <c r="J2180"/>
  <c r="I2180"/>
  <c r="H2180"/>
  <c r="G2180"/>
  <c r="F2180"/>
  <c r="E2180"/>
  <c r="D2180"/>
  <c r="L2179"/>
  <c r="K2179"/>
  <c r="J2179"/>
  <c r="I2179"/>
  <c r="H2179"/>
  <c r="G2179"/>
  <c r="F2179"/>
  <c r="E2179"/>
  <c r="D2179"/>
  <c r="L2178"/>
  <c r="K2178"/>
  <c r="J2178"/>
  <c r="I2178"/>
  <c r="H2178"/>
  <c r="G2178"/>
  <c r="F2178"/>
  <c r="E2178"/>
  <c r="D2178"/>
  <c r="L2177"/>
  <c r="K2177"/>
  <c r="J2177"/>
  <c r="I2177"/>
  <c r="H2177"/>
  <c r="G2177"/>
  <c r="F2177"/>
  <c r="E2177"/>
  <c r="D2177"/>
  <c r="L2176"/>
  <c r="K2176"/>
  <c r="J2176"/>
  <c r="I2176"/>
  <c r="H2176"/>
  <c r="G2176"/>
  <c r="F2176"/>
  <c r="E2176"/>
  <c r="D2176"/>
  <c r="L2175"/>
  <c r="K2175"/>
  <c r="J2175"/>
  <c r="I2175"/>
  <c r="H2175"/>
  <c r="G2175"/>
  <c r="F2175"/>
  <c r="E2175"/>
  <c r="D2175"/>
  <c r="L2174"/>
  <c r="K2174"/>
  <c r="J2174"/>
  <c r="I2174"/>
  <c r="H2174"/>
  <c r="G2174"/>
  <c r="F2174"/>
  <c r="E2174"/>
  <c r="D2174"/>
  <c r="L2173"/>
  <c r="K2173"/>
  <c r="J2173"/>
  <c r="I2173"/>
  <c r="H2173"/>
  <c r="G2173"/>
  <c r="F2173"/>
  <c r="E2173"/>
  <c r="D2173"/>
  <c r="L2172"/>
  <c r="K2172"/>
  <c r="J2172"/>
  <c r="I2172"/>
  <c r="H2172"/>
  <c r="G2172"/>
  <c r="F2172"/>
  <c r="E2172"/>
  <c r="D2172"/>
  <c r="L2171"/>
  <c r="K2171"/>
  <c r="J2171"/>
  <c r="I2171"/>
  <c r="H2171"/>
  <c r="G2171"/>
  <c r="F2171"/>
  <c r="E2171"/>
  <c r="D2171"/>
  <c r="L2170"/>
  <c r="K2170"/>
  <c r="J2170"/>
  <c r="I2170"/>
  <c r="H2170"/>
  <c r="G2170"/>
  <c r="F2170"/>
  <c r="E2170"/>
  <c r="D2170"/>
  <c r="L2169"/>
  <c r="K2169"/>
  <c r="J2169"/>
  <c r="I2169"/>
  <c r="H2169"/>
  <c r="G2169"/>
  <c r="F2169"/>
  <c r="E2169"/>
  <c r="D2169"/>
  <c r="L2168"/>
  <c r="K2168"/>
  <c r="J2168"/>
  <c r="I2168"/>
  <c r="H2168"/>
  <c r="G2168"/>
  <c r="F2168"/>
  <c r="E2168"/>
  <c r="D2168"/>
  <c r="L2167"/>
  <c r="K2167"/>
  <c r="J2167"/>
  <c r="I2167"/>
  <c r="H2167"/>
  <c r="G2167"/>
  <c r="F2167"/>
  <c r="E2167"/>
  <c r="D2167"/>
  <c r="L2166"/>
  <c r="K2166"/>
  <c r="J2166"/>
  <c r="I2166"/>
  <c r="H2166"/>
  <c r="G2166"/>
  <c r="F2166"/>
  <c r="E2166"/>
  <c r="D2166"/>
  <c r="L2165"/>
  <c r="K2165"/>
  <c r="J2165"/>
  <c r="I2165"/>
  <c r="H2165"/>
  <c r="G2165"/>
  <c r="F2165"/>
  <c r="E2165"/>
  <c r="D2165"/>
  <c r="L2164"/>
  <c r="K2164"/>
  <c r="J2164"/>
  <c r="I2164"/>
  <c r="H2164"/>
  <c r="G2164"/>
  <c r="F2164"/>
  <c r="E2164"/>
  <c r="D2164"/>
  <c r="L2163"/>
  <c r="K2163"/>
  <c r="J2163"/>
  <c r="I2163"/>
  <c r="H2163"/>
  <c r="G2163"/>
  <c r="F2163"/>
  <c r="E2163"/>
  <c r="D2163"/>
  <c r="L2162"/>
  <c r="K2162"/>
  <c r="J2162"/>
  <c r="I2162"/>
  <c r="H2162"/>
  <c r="G2162"/>
  <c r="F2162"/>
  <c r="E2162"/>
  <c r="D2162"/>
  <c r="L2161"/>
  <c r="K2161"/>
  <c r="J2161"/>
  <c r="I2161"/>
  <c r="H2161"/>
  <c r="G2161"/>
  <c r="F2161"/>
  <c r="E2161"/>
  <c r="D2161"/>
  <c r="L2160"/>
  <c r="K2160"/>
  <c r="J2160"/>
  <c r="I2160"/>
  <c r="H2160"/>
  <c r="G2160"/>
  <c r="F2160"/>
  <c r="E2160"/>
  <c r="D2160"/>
  <c r="L2159"/>
  <c r="K2159"/>
  <c r="J2159"/>
  <c r="I2159"/>
  <c r="H2159"/>
  <c r="G2159"/>
  <c r="F2159"/>
  <c r="E2159"/>
  <c r="D2159"/>
  <c r="L2158"/>
  <c r="K2158"/>
  <c r="J2158"/>
  <c r="I2158"/>
  <c r="H2158"/>
  <c r="G2158"/>
  <c r="F2158"/>
  <c r="E2158"/>
  <c r="D2158"/>
  <c r="L2157"/>
  <c r="K2157"/>
  <c r="J2157"/>
  <c r="I2157"/>
  <c r="H2157"/>
  <c r="G2157"/>
  <c r="F2157"/>
  <c r="E2157"/>
  <c r="D2157"/>
  <c r="L2156"/>
  <c r="K2156"/>
  <c r="J2156"/>
  <c r="I2156"/>
  <c r="H2156"/>
  <c r="G2156"/>
  <c r="F2156"/>
  <c r="E2156"/>
  <c r="D2156"/>
  <c r="L2155"/>
  <c r="K2155"/>
  <c r="J2155"/>
  <c r="I2155"/>
  <c r="H2155"/>
  <c r="G2155"/>
  <c r="F2155"/>
  <c r="E2155"/>
  <c r="D2155"/>
  <c r="L2154"/>
  <c r="K2154"/>
  <c r="J2154"/>
  <c r="I2154"/>
  <c r="H2154"/>
  <c r="G2154"/>
  <c r="F2154"/>
  <c r="E2154"/>
  <c r="D2154"/>
  <c r="L2153"/>
  <c r="K2153"/>
  <c r="J2153"/>
  <c r="I2153"/>
  <c r="H2153"/>
  <c r="G2153"/>
  <c r="F2153"/>
  <c r="E2153"/>
  <c r="D2153"/>
  <c r="L2152"/>
  <c r="K2152"/>
  <c r="J2152"/>
  <c r="I2152"/>
  <c r="H2152"/>
  <c r="G2152"/>
  <c r="F2152"/>
  <c r="E2152"/>
  <c r="D2152"/>
  <c r="L2151"/>
  <c r="K2151"/>
  <c r="J2151"/>
  <c r="I2151"/>
  <c r="H2151"/>
  <c r="G2151"/>
  <c r="F2151"/>
  <c r="E2151"/>
  <c r="D2151"/>
  <c r="L2150"/>
  <c r="K2150"/>
  <c r="J2150"/>
  <c r="I2150"/>
  <c r="H2150"/>
  <c r="G2150"/>
  <c r="F2150"/>
  <c r="E2150"/>
  <c r="D2150"/>
  <c r="L2149"/>
  <c r="K2149"/>
  <c r="J2149"/>
  <c r="I2149"/>
  <c r="H2149"/>
  <c r="G2149"/>
  <c r="F2149"/>
  <c r="E2149"/>
  <c r="D2149"/>
  <c r="L2148"/>
  <c r="K2148"/>
  <c r="J2148"/>
  <c r="I2148"/>
  <c r="H2148"/>
  <c r="G2148"/>
  <c r="F2148"/>
  <c r="E2148"/>
  <c r="D2148"/>
  <c r="L2147"/>
  <c r="K2147"/>
  <c r="J2147"/>
  <c r="I2147"/>
  <c r="H2147"/>
  <c r="G2147"/>
  <c r="F2147"/>
  <c r="E2147"/>
  <c r="D2147"/>
  <c r="L2146"/>
  <c r="K2146"/>
  <c r="J2146"/>
  <c r="I2146"/>
  <c r="H2146"/>
  <c r="G2146"/>
  <c r="F2146"/>
  <c r="E2146"/>
  <c r="D2146"/>
  <c r="L2145"/>
  <c r="K2145"/>
  <c r="J2145"/>
  <c r="I2145"/>
  <c r="H2145"/>
  <c r="G2145"/>
  <c r="F2145"/>
  <c r="E2145"/>
  <c r="D2145"/>
  <c r="L2144"/>
  <c r="K2144"/>
  <c r="J2144"/>
  <c r="I2144"/>
  <c r="H2144"/>
  <c r="G2144"/>
  <c r="F2144"/>
  <c r="E2144"/>
  <c r="D2144"/>
  <c r="L2143"/>
  <c r="K2143"/>
  <c r="J2143"/>
  <c r="I2143"/>
  <c r="H2143"/>
  <c r="G2143"/>
  <c r="F2143"/>
  <c r="E2143"/>
  <c r="D2143"/>
  <c r="L2142"/>
  <c r="K2142"/>
  <c r="J2142"/>
  <c r="I2142"/>
  <c r="H2142"/>
  <c r="G2142"/>
  <c r="F2142"/>
  <c r="E2142"/>
  <c r="D2142"/>
  <c r="L2141"/>
  <c r="K2141"/>
  <c r="J2141"/>
  <c r="I2141"/>
  <c r="H2141"/>
  <c r="G2141"/>
  <c r="F2141"/>
  <c r="E2141"/>
  <c r="D2141"/>
  <c r="L2140"/>
  <c r="K2140"/>
  <c r="J2140"/>
  <c r="I2140"/>
  <c r="H2140"/>
  <c r="G2140"/>
  <c r="F2140"/>
  <c r="E2140"/>
  <c r="D2140"/>
  <c r="L2139"/>
  <c r="K2139"/>
  <c r="J2139"/>
  <c r="I2139"/>
  <c r="H2139"/>
  <c r="G2139"/>
  <c r="F2139"/>
  <c r="E2139"/>
  <c r="D2139"/>
  <c r="L2138"/>
  <c r="K2138"/>
  <c r="J2138"/>
  <c r="I2138"/>
  <c r="H2138"/>
  <c r="G2138"/>
  <c r="F2138"/>
  <c r="E2138"/>
  <c r="D2138"/>
  <c r="L2137"/>
  <c r="K2137"/>
  <c r="J2137"/>
  <c r="I2137"/>
  <c r="H2137"/>
  <c r="G2137"/>
  <c r="F2137"/>
  <c r="E2137"/>
  <c r="D2137"/>
  <c r="L2136"/>
  <c r="K2136"/>
  <c r="J2136"/>
  <c r="I2136"/>
  <c r="H2136"/>
  <c r="G2136"/>
  <c r="F2136"/>
  <c r="E2136"/>
  <c r="D2136"/>
  <c r="L2135"/>
  <c r="K2135"/>
  <c r="J2135"/>
  <c r="I2135"/>
  <c r="H2135"/>
  <c r="G2135"/>
  <c r="F2135"/>
  <c r="E2135"/>
  <c r="D2135"/>
  <c r="L2134"/>
  <c r="K2134"/>
  <c r="J2134"/>
  <c r="I2134"/>
  <c r="H2134"/>
  <c r="G2134"/>
  <c r="F2134"/>
  <c r="E2134"/>
  <c r="D2134"/>
  <c r="L2133"/>
  <c r="K2133"/>
  <c r="J2133"/>
  <c r="I2133"/>
  <c r="H2133"/>
  <c r="G2133"/>
  <c r="F2133"/>
  <c r="E2133"/>
  <c r="D2133"/>
  <c r="L2132"/>
  <c r="K2132"/>
  <c r="J2132"/>
  <c r="I2132"/>
  <c r="H2132"/>
  <c r="G2132"/>
  <c r="F2132"/>
  <c r="E2132"/>
  <c r="D2132"/>
  <c r="L2131"/>
  <c r="K2131"/>
  <c r="J2131"/>
  <c r="I2131"/>
  <c r="H2131"/>
  <c r="G2131"/>
  <c r="F2131"/>
  <c r="E2131"/>
  <c r="D2131"/>
  <c r="L2130"/>
  <c r="K2130"/>
  <c r="J2130"/>
  <c r="I2130"/>
  <c r="H2130"/>
  <c r="G2130"/>
  <c r="F2130"/>
  <c r="E2130"/>
  <c r="D2130"/>
  <c r="L2129"/>
  <c r="K2129"/>
  <c r="J2129"/>
  <c r="I2129"/>
  <c r="H2129"/>
  <c r="G2129"/>
  <c r="F2129"/>
  <c r="E2129"/>
  <c r="D2129"/>
  <c r="L2128"/>
  <c r="K2128"/>
  <c r="J2128"/>
  <c r="I2128"/>
  <c r="H2128"/>
  <c r="G2128"/>
  <c r="F2128"/>
  <c r="E2128"/>
  <c r="D2128"/>
  <c r="L2127"/>
  <c r="K2127"/>
  <c r="J2127"/>
  <c r="I2127"/>
  <c r="H2127"/>
  <c r="G2127"/>
  <c r="F2127"/>
  <c r="E2127"/>
  <c r="D2127"/>
  <c r="L2126"/>
  <c r="K2126"/>
  <c r="J2126"/>
  <c r="I2126"/>
  <c r="H2126"/>
  <c r="G2126"/>
  <c r="F2126"/>
  <c r="E2126"/>
  <c r="D2126"/>
  <c r="L2125"/>
  <c r="K2125"/>
  <c r="J2125"/>
  <c r="I2125"/>
  <c r="H2125"/>
  <c r="G2125"/>
  <c r="F2125"/>
  <c r="E2125"/>
  <c r="D2125"/>
  <c r="L2124"/>
  <c r="K2124"/>
  <c r="J2124"/>
  <c r="I2124"/>
  <c r="H2124"/>
  <c r="G2124"/>
  <c r="F2124"/>
  <c r="E2124"/>
  <c r="D2124"/>
  <c r="L2123"/>
  <c r="K2123"/>
  <c r="J2123"/>
  <c r="I2123"/>
  <c r="H2123"/>
  <c r="G2123"/>
  <c r="F2123"/>
  <c r="E2123"/>
  <c r="D2123"/>
  <c r="L2122"/>
  <c r="K2122"/>
  <c r="J2122"/>
  <c r="I2122"/>
  <c r="H2122"/>
  <c r="G2122"/>
  <c r="F2122"/>
  <c r="E2122"/>
  <c r="D2122"/>
  <c r="L2121"/>
  <c r="K2121"/>
  <c r="J2121"/>
  <c r="I2121"/>
  <c r="H2121"/>
  <c r="G2121"/>
  <c r="F2121"/>
  <c r="E2121"/>
  <c r="D2121"/>
  <c r="L2120"/>
  <c r="K2120"/>
  <c r="J2120"/>
  <c r="I2120"/>
  <c r="H2120"/>
  <c r="G2120"/>
  <c r="F2120"/>
  <c r="E2120"/>
  <c r="D2120"/>
  <c r="L2119"/>
  <c r="K2119"/>
  <c r="J2119"/>
  <c r="I2119"/>
  <c r="H2119"/>
  <c r="G2119"/>
  <c r="F2119"/>
  <c r="E2119"/>
  <c r="D2119"/>
  <c r="L2118"/>
  <c r="K2118"/>
  <c r="J2118"/>
  <c r="I2118"/>
  <c r="H2118"/>
  <c r="G2118"/>
  <c r="F2118"/>
  <c r="E2118"/>
  <c r="D2118"/>
  <c r="L2117"/>
  <c r="K2117"/>
  <c r="J2117"/>
  <c r="I2117"/>
  <c r="H2117"/>
  <c r="G2117"/>
  <c r="F2117"/>
  <c r="E2117"/>
  <c r="D2117"/>
  <c r="L2116"/>
  <c r="K2116"/>
  <c r="J2116"/>
  <c r="I2116"/>
  <c r="H2116"/>
  <c r="G2116"/>
  <c r="F2116"/>
  <c r="E2116"/>
  <c r="D2116"/>
  <c r="L2115"/>
  <c r="K2115"/>
  <c r="J2115"/>
  <c r="I2115"/>
  <c r="H2115"/>
  <c r="G2115"/>
  <c r="F2115"/>
  <c r="E2115"/>
  <c r="D2115"/>
  <c r="L2114"/>
  <c r="K2114"/>
  <c r="J2114"/>
  <c r="I2114"/>
  <c r="H2114"/>
  <c r="G2114"/>
  <c r="F2114"/>
  <c r="E2114"/>
  <c r="D2114"/>
  <c r="L2113"/>
  <c r="K2113"/>
  <c r="J2113"/>
  <c r="I2113"/>
  <c r="H2113"/>
  <c r="G2113"/>
  <c r="F2113"/>
  <c r="E2113"/>
  <c r="D2113"/>
  <c r="L2112"/>
  <c r="K2112"/>
  <c r="J2112"/>
  <c r="I2112"/>
  <c r="H2112"/>
  <c r="G2112"/>
  <c r="F2112"/>
  <c r="E2112"/>
  <c r="D2112"/>
  <c r="L2111"/>
  <c r="K2111"/>
  <c r="J2111"/>
  <c r="I2111"/>
  <c r="H2111"/>
  <c r="G2111"/>
  <c r="F2111"/>
  <c r="E2111"/>
  <c r="D2111"/>
  <c r="L2110"/>
  <c r="K2110"/>
  <c r="J2110"/>
  <c r="I2110"/>
  <c r="H2110"/>
  <c r="G2110"/>
  <c r="F2110"/>
  <c r="E2110"/>
  <c r="D2110"/>
  <c r="L2109"/>
  <c r="K2109"/>
  <c r="J2109"/>
  <c r="I2109"/>
  <c r="H2109"/>
  <c r="G2109"/>
  <c r="F2109"/>
  <c r="E2109"/>
  <c r="D2109"/>
  <c r="L2108"/>
  <c r="K2108"/>
  <c r="J2108"/>
  <c r="I2108"/>
  <c r="H2108"/>
  <c r="G2108"/>
  <c r="F2108"/>
  <c r="E2108"/>
  <c r="D2108"/>
  <c r="L2107"/>
  <c r="K2107"/>
  <c r="J2107"/>
  <c r="I2107"/>
  <c r="H2107"/>
  <c r="G2107"/>
  <c r="F2107"/>
  <c r="E2107"/>
  <c r="D2107"/>
  <c r="L2106"/>
  <c r="K2106"/>
  <c r="J2106"/>
  <c r="I2106"/>
  <c r="H2106"/>
  <c r="G2106"/>
  <c r="F2106"/>
  <c r="E2106"/>
  <c r="D2106"/>
  <c r="L2105"/>
  <c r="K2105"/>
  <c r="J2105"/>
  <c r="I2105"/>
  <c r="H2105"/>
  <c r="G2105"/>
  <c r="F2105"/>
  <c r="E2105"/>
  <c r="D2105"/>
  <c r="L2104"/>
  <c r="K2104"/>
  <c r="J2104"/>
  <c r="I2104"/>
  <c r="H2104"/>
  <c r="G2104"/>
  <c r="F2104"/>
  <c r="E2104"/>
  <c r="D2104"/>
  <c r="L2103"/>
  <c r="K2103"/>
  <c r="J2103"/>
  <c r="I2103"/>
  <c r="H2103"/>
  <c r="G2103"/>
  <c r="F2103"/>
  <c r="E2103"/>
  <c r="D2103"/>
  <c r="L2102"/>
  <c r="K2102"/>
  <c r="J2102"/>
  <c r="I2102"/>
  <c r="H2102"/>
  <c r="G2102"/>
  <c r="F2102"/>
  <c r="E2102"/>
  <c r="D2102"/>
  <c r="L2101"/>
  <c r="K2101"/>
  <c r="J2101"/>
  <c r="I2101"/>
  <c r="H2101"/>
  <c r="G2101"/>
  <c r="F2101"/>
  <c r="E2101"/>
  <c r="D2101"/>
  <c r="L2100"/>
  <c r="K2100"/>
  <c r="J2100"/>
  <c r="I2100"/>
  <c r="H2100"/>
  <c r="G2100"/>
  <c r="F2100"/>
  <c r="E2100"/>
  <c r="D2100"/>
  <c r="L2099"/>
  <c r="K2099"/>
  <c r="J2099"/>
  <c r="I2099"/>
  <c r="H2099"/>
  <c r="G2099"/>
  <c r="F2099"/>
  <c r="E2099"/>
  <c r="D2099"/>
  <c r="L2098"/>
  <c r="K2098"/>
  <c r="J2098"/>
  <c r="I2098"/>
  <c r="H2098"/>
  <c r="G2098"/>
  <c r="F2098"/>
  <c r="E2098"/>
  <c r="D2098"/>
  <c r="L2097"/>
  <c r="K2097"/>
  <c r="J2097"/>
  <c r="I2097"/>
  <c r="H2097"/>
  <c r="G2097"/>
  <c r="F2097"/>
  <c r="E2097"/>
  <c r="D2097"/>
  <c r="L2096"/>
  <c r="K2096"/>
  <c r="J2096"/>
  <c r="I2096"/>
  <c r="H2096"/>
  <c r="G2096"/>
  <c r="F2096"/>
  <c r="E2096"/>
  <c r="D2096"/>
  <c r="L2095"/>
  <c r="K2095"/>
  <c r="J2095"/>
  <c r="I2095"/>
  <c r="H2095"/>
  <c r="G2095"/>
  <c r="F2095"/>
  <c r="E2095"/>
  <c r="D2095"/>
  <c r="L2094"/>
  <c r="K2094"/>
  <c r="J2094"/>
  <c r="I2094"/>
  <c r="H2094"/>
  <c r="G2094"/>
  <c r="F2094"/>
  <c r="E2094"/>
  <c r="D2094"/>
  <c r="L2093"/>
  <c r="K2093"/>
  <c r="J2093"/>
  <c r="I2093"/>
  <c r="H2093"/>
  <c r="G2093"/>
  <c r="F2093"/>
  <c r="E2093"/>
  <c r="D2093"/>
  <c r="L2092"/>
  <c r="K2092"/>
  <c r="J2092"/>
  <c r="I2092"/>
  <c r="H2092"/>
  <c r="G2092"/>
  <c r="F2092"/>
  <c r="E2092"/>
  <c r="D2092"/>
  <c r="L2091"/>
  <c r="K2091"/>
  <c r="J2091"/>
  <c r="I2091"/>
  <c r="H2091"/>
  <c r="G2091"/>
  <c r="F2091"/>
  <c r="E2091"/>
  <c r="D2091"/>
  <c r="L2090"/>
  <c r="K2090"/>
  <c r="J2090"/>
  <c r="I2090"/>
  <c r="H2090"/>
  <c r="G2090"/>
  <c r="F2090"/>
  <c r="E2090"/>
  <c r="D2090"/>
  <c r="L2089"/>
  <c r="K2089"/>
  <c r="J2089"/>
  <c r="I2089"/>
  <c r="H2089"/>
  <c r="G2089"/>
  <c r="F2089"/>
  <c r="E2089"/>
  <c r="D2089"/>
  <c r="L2088"/>
  <c r="K2088"/>
  <c r="J2088"/>
  <c r="I2088"/>
  <c r="H2088"/>
  <c r="G2088"/>
  <c r="F2088"/>
  <c r="E2088"/>
  <c r="D2088"/>
  <c r="L2087"/>
  <c r="K2087"/>
  <c r="J2087"/>
  <c r="I2087"/>
  <c r="H2087"/>
  <c r="G2087"/>
  <c r="F2087"/>
  <c r="E2087"/>
  <c r="D2087"/>
  <c r="L2086"/>
  <c r="K2086"/>
  <c r="J2086"/>
  <c r="I2086"/>
  <c r="H2086"/>
  <c r="G2086"/>
  <c r="F2086"/>
  <c r="E2086"/>
  <c r="D2086"/>
  <c r="L2085"/>
  <c r="K2085"/>
  <c r="J2085"/>
  <c r="I2085"/>
  <c r="H2085"/>
  <c r="G2085"/>
  <c r="F2085"/>
  <c r="E2085"/>
  <c r="D2085"/>
  <c r="L2084"/>
  <c r="K2084"/>
  <c r="J2084"/>
  <c r="I2084"/>
  <c r="H2084"/>
  <c r="G2084"/>
  <c r="F2084"/>
  <c r="E2084"/>
  <c r="D2084"/>
  <c r="L2083"/>
  <c r="K2083"/>
  <c r="J2083"/>
  <c r="I2083"/>
  <c r="H2083"/>
  <c r="G2083"/>
  <c r="F2083"/>
  <c r="E2083"/>
  <c r="D2083"/>
  <c r="L2082"/>
  <c r="K2082"/>
  <c r="J2082"/>
  <c r="I2082"/>
  <c r="H2082"/>
  <c r="G2082"/>
  <c r="F2082"/>
  <c r="E2082"/>
  <c r="D2082"/>
  <c r="L2081"/>
  <c r="K2081"/>
  <c r="J2081"/>
  <c r="I2081"/>
  <c r="H2081"/>
  <c r="G2081"/>
  <c r="F2081"/>
  <c r="E2081"/>
  <c r="D2081"/>
  <c r="L2080"/>
  <c r="K2080"/>
  <c r="J2080"/>
  <c r="I2080"/>
  <c r="H2080"/>
  <c r="G2080"/>
  <c r="F2080"/>
  <c r="E2080"/>
  <c r="D2080"/>
  <c r="L2079"/>
  <c r="K2079"/>
  <c r="J2079"/>
  <c r="I2079"/>
  <c r="H2079"/>
  <c r="G2079"/>
  <c r="F2079"/>
  <c r="E2079"/>
  <c r="D2079"/>
  <c r="L2078"/>
  <c r="K2078"/>
  <c r="J2078"/>
  <c r="I2078"/>
  <c r="H2078"/>
  <c r="G2078"/>
  <c r="F2078"/>
  <c r="E2078"/>
  <c r="D2078"/>
  <c r="L2077"/>
  <c r="K2077"/>
  <c r="J2077"/>
  <c r="I2077"/>
  <c r="H2077"/>
  <c r="G2077"/>
  <c r="F2077"/>
  <c r="E2077"/>
  <c r="D2077"/>
  <c r="L2076"/>
  <c r="K2076"/>
  <c r="J2076"/>
  <c r="I2076"/>
  <c r="H2076"/>
  <c r="G2076"/>
  <c r="F2076"/>
  <c r="E2076"/>
  <c r="D2076"/>
  <c r="L2075"/>
  <c r="K2075"/>
  <c r="J2075"/>
  <c r="I2075"/>
  <c r="H2075"/>
  <c r="G2075"/>
  <c r="F2075"/>
  <c r="E2075"/>
  <c r="D2075"/>
  <c r="L2074"/>
  <c r="K2074"/>
  <c r="J2074"/>
  <c r="I2074"/>
  <c r="H2074"/>
  <c r="G2074"/>
  <c r="F2074"/>
  <c r="E2074"/>
  <c r="D2074"/>
  <c r="L2073"/>
  <c r="K2073"/>
  <c r="J2073"/>
  <c r="I2073"/>
  <c r="H2073"/>
  <c r="G2073"/>
  <c r="F2073"/>
  <c r="E2073"/>
  <c r="D2073"/>
  <c r="L2072"/>
  <c r="K2072"/>
  <c r="J2072"/>
  <c r="I2072"/>
  <c r="H2072"/>
  <c r="G2072"/>
  <c r="F2072"/>
  <c r="E2072"/>
  <c r="D2072"/>
  <c r="L2071"/>
  <c r="K2071"/>
  <c r="J2071"/>
  <c r="I2071"/>
  <c r="H2071"/>
  <c r="G2071"/>
  <c r="F2071"/>
  <c r="E2071"/>
  <c r="D2071"/>
  <c r="L2070"/>
  <c r="K2070"/>
  <c r="J2070"/>
  <c r="I2070"/>
  <c r="H2070"/>
  <c r="G2070"/>
  <c r="F2070"/>
  <c r="E2070"/>
  <c r="D2070"/>
  <c r="L2069"/>
  <c r="K2069"/>
  <c r="J2069"/>
  <c r="I2069"/>
  <c r="H2069"/>
  <c r="G2069"/>
  <c r="F2069"/>
  <c r="E2069"/>
  <c r="D2069"/>
  <c r="L2068"/>
  <c r="K2068"/>
  <c r="J2068"/>
  <c r="I2068"/>
  <c r="H2068"/>
  <c r="G2068"/>
  <c r="F2068"/>
  <c r="E2068"/>
  <c r="D2068"/>
  <c r="L2067"/>
  <c r="K2067"/>
  <c r="J2067"/>
  <c r="I2067"/>
  <c r="H2067"/>
  <c r="G2067"/>
  <c r="F2067"/>
  <c r="E2067"/>
  <c r="D2067"/>
  <c r="L2066"/>
  <c r="K2066"/>
  <c r="J2066"/>
  <c r="I2066"/>
  <c r="H2066"/>
  <c r="G2066"/>
  <c r="F2066"/>
  <c r="E2066"/>
  <c r="D2066"/>
  <c r="L2065"/>
  <c r="K2065"/>
  <c r="J2065"/>
  <c r="I2065"/>
  <c r="H2065"/>
  <c r="G2065"/>
  <c r="F2065"/>
  <c r="E2065"/>
  <c r="D2065"/>
  <c r="L2064"/>
  <c r="K2064"/>
  <c r="J2064"/>
  <c r="I2064"/>
  <c r="H2064"/>
  <c r="G2064"/>
  <c r="F2064"/>
  <c r="E2064"/>
  <c r="D2064"/>
  <c r="L2063"/>
  <c r="K2063"/>
  <c r="J2063"/>
  <c r="I2063"/>
  <c r="H2063"/>
  <c r="G2063"/>
  <c r="F2063"/>
  <c r="E2063"/>
  <c r="D2063"/>
  <c r="L2062"/>
  <c r="K2062"/>
  <c r="J2062"/>
  <c r="I2062"/>
  <c r="H2062"/>
  <c r="G2062"/>
  <c r="F2062"/>
  <c r="E2062"/>
  <c r="D2062"/>
  <c r="L2061"/>
  <c r="K2061"/>
  <c r="J2061"/>
  <c r="I2061"/>
  <c r="H2061"/>
  <c r="G2061"/>
  <c r="F2061"/>
  <c r="E2061"/>
  <c r="D2061"/>
  <c r="L2060"/>
  <c r="K2060"/>
  <c r="J2060"/>
  <c r="I2060"/>
  <c r="H2060"/>
  <c r="G2060"/>
  <c r="F2060"/>
  <c r="E2060"/>
  <c r="D2060"/>
  <c r="L2059"/>
  <c r="K2059"/>
  <c r="J2059"/>
  <c r="I2059"/>
  <c r="H2059"/>
  <c r="G2059"/>
  <c r="F2059"/>
  <c r="E2059"/>
  <c r="D2059"/>
  <c r="L2058"/>
  <c r="K2058"/>
  <c r="J2058"/>
  <c r="I2058"/>
  <c r="H2058"/>
  <c r="G2058"/>
  <c r="F2058"/>
  <c r="E2058"/>
  <c r="D2058"/>
  <c r="L2057"/>
  <c r="K2057"/>
  <c r="J2057"/>
  <c r="I2057"/>
  <c r="H2057"/>
  <c r="G2057"/>
  <c r="F2057"/>
  <c r="E2057"/>
  <c r="D2057"/>
  <c r="L2056"/>
  <c r="K2056"/>
  <c r="J2056"/>
  <c r="I2056"/>
  <c r="H2056"/>
  <c r="G2056"/>
  <c r="F2056"/>
  <c r="E2056"/>
  <c r="D2056"/>
  <c r="L2055"/>
  <c r="K2055"/>
  <c r="J2055"/>
  <c r="I2055"/>
  <c r="H2055"/>
  <c r="G2055"/>
  <c r="F2055"/>
  <c r="E2055"/>
  <c r="D2055"/>
  <c r="L2054"/>
  <c r="K2054"/>
  <c r="J2054"/>
  <c r="I2054"/>
  <c r="H2054"/>
  <c r="G2054"/>
  <c r="F2054"/>
  <c r="E2054"/>
  <c r="D2054"/>
  <c r="L2053"/>
  <c r="K2053"/>
  <c r="J2053"/>
  <c r="I2053"/>
  <c r="H2053"/>
  <c r="G2053"/>
  <c r="F2053"/>
  <c r="E2053"/>
  <c r="D2053"/>
  <c r="L2052"/>
  <c r="K2052"/>
  <c r="J2052"/>
  <c r="I2052"/>
  <c r="H2052"/>
  <c r="G2052"/>
  <c r="F2052"/>
  <c r="E2052"/>
  <c r="D2052"/>
  <c r="L2051"/>
  <c r="K2051"/>
  <c r="J2051"/>
  <c r="I2051"/>
  <c r="H2051"/>
  <c r="G2051"/>
  <c r="F2051"/>
  <c r="E2051"/>
  <c r="D2051"/>
  <c r="L2050"/>
  <c r="K2050"/>
  <c r="J2050"/>
  <c r="I2050"/>
  <c r="H2050"/>
  <c r="G2050"/>
  <c r="F2050"/>
  <c r="E2050"/>
  <c r="D2050"/>
  <c r="L2049"/>
  <c r="K2049"/>
  <c r="J2049"/>
  <c r="I2049"/>
  <c r="H2049"/>
  <c r="G2049"/>
  <c r="F2049"/>
  <c r="E2049"/>
  <c r="D2049"/>
  <c r="L2048"/>
  <c r="K2048"/>
  <c r="J2048"/>
  <c r="I2048"/>
  <c r="H2048"/>
  <c r="G2048"/>
  <c r="F2048"/>
  <c r="E2048"/>
  <c r="D2048"/>
  <c r="L2047"/>
  <c r="K2047"/>
  <c r="J2047"/>
  <c r="I2047"/>
  <c r="H2047"/>
  <c r="G2047"/>
  <c r="F2047"/>
  <c r="E2047"/>
  <c r="D2047"/>
  <c r="L2046"/>
  <c r="K2046"/>
  <c r="J2046"/>
  <c r="I2046"/>
  <c r="H2046"/>
  <c r="G2046"/>
  <c r="F2046"/>
  <c r="E2046"/>
  <c r="D2046"/>
  <c r="L2045"/>
  <c r="K2045"/>
  <c r="J2045"/>
  <c r="I2045"/>
  <c r="H2045"/>
  <c r="G2045"/>
  <c r="F2045"/>
  <c r="E2045"/>
  <c r="D2045"/>
  <c r="L2044"/>
  <c r="K2044"/>
  <c r="J2044"/>
  <c r="I2044"/>
  <c r="H2044"/>
  <c r="G2044"/>
  <c r="F2044"/>
  <c r="E2044"/>
  <c r="D2044"/>
  <c r="L2043"/>
  <c r="K2043"/>
  <c r="J2043"/>
  <c r="I2043"/>
  <c r="H2043"/>
  <c r="G2043"/>
  <c r="F2043"/>
  <c r="E2043"/>
  <c r="D2043"/>
  <c r="L2042"/>
  <c r="K2042"/>
  <c r="J2042"/>
  <c r="I2042"/>
  <c r="H2042"/>
  <c r="G2042"/>
  <c r="F2042"/>
  <c r="E2042"/>
  <c r="D2042"/>
  <c r="L2041"/>
  <c r="K2041"/>
  <c r="J2041"/>
  <c r="I2041"/>
  <c r="H2041"/>
  <c r="G2041"/>
  <c r="F2041"/>
  <c r="E2041"/>
  <c r="D2041"/>
  <c r="L2040"/>
  <c r="K2040"/>
  <c r="J2040"/>
  <c r="I2040"/>
  <c r="H2040"/>
  <c r="G2040"/>
  <c r="F2040"/>
  <c r="E2040"/>
  <c r="D2040"/>
  <c r="L2039"/>
  <c r="K2039"/>
  <c r="J2039"/>
  <c r="I2039"/>
  <c r="H2039"/>
  <c r="G2039"/>
  <c r="F2039"/>
  <c r="E2039"/>
  <c r="D2039"/>
  <c r="L2038"/>
  <c r="K2038"/>
  <c r="J2038"/>
  <c r="I2038"/>
  <c r="H2038"/>
  <c r="G2038"/>
  <c r="F2038"/>
  <c r="E2038"/>
  <c r="D2038"/>
  <c r="L2037"/>
  <c r="K2037"/>
  <c r="J2037"/>
  <c r="I2037"/>
  <c r="H2037"/>
  <c r="G2037"/>
  <c r="F2037"/>
  <c r="E2037"/>
  <c r="D2037"/>
  <c r="L2036"/>
  <c r="K2036"/>
  <c r="J2036"/>
  <c r="I2036"/>
  <c r="H2036"/>
  <c r="G2036"/>
  <c r="F2036"/>
  <c r="E2036"/>
  <c r="D2036"/>
  <c r="L2035"/>
  <c r="K2035"/>
  <c r="J2035"/>
  <c r="I2035"/>
  <c r="H2035"/>
  <c r="G2035"/>
  <c r="F2035"/>
  <c r="E2035"/>
  <c r="D2035"/>
  <c r="L2034"/>
  <c r="K2034"/>
  <c r="J2034"/>
  <c r="I2034"/>
  <c r="H2034"/>
  <c r="G2034"/>
  <c r="F2034"/>
  <c r="E2034"/>
  <c r="D2034"/>
  <c r="L2033"/>
  <c r="K2033"/>
  <c r="J2033"/>
  <c r="I2033"/>
  <c r="H2033"/>
  <c r="G2033"/>
  <c r="F2033"/>
  <c r="E2033"/>
  <c r="D2033"/>
  <c r="L2032"/>
  <c r="K2032"/>
  <c r="J2032"/>
  <c r="I2032"/>
  <c r="H2032"/>
  <c r="G2032"/>
  <c r="F2032"/>
  <c r="E2032"/>
  <c r="D2032"/>
  <c r="L2031"/>
  <c r="K2031"/>
  <c r="J2031"/>
  <c r="I2031"/>
  <c r="H2031"/>
  <c r="G2031"/>
  <c r="F2031"/>
  <c r="E2031"/>
  <c r="D2031"/>
  <c r="L2030"/>
  <c r="K2030"/>
  <c r="J2030"/>
  <c r="I2030"/>
  <c r="H2030"/>
  <c r="G2030"/>
  <c r="F2030"/>
  <c r="E2030"/>
  <c r="D2030"/>
  <c r="L2029"/>
  <c r="K2029"/>
  <c r="J2029"/>
  <c r="I2029"/>
  <c r="H2029"/>
  <c r="G2029"/>
  <c r="F2029"/>
  <c r="E2029"/>
  <c r="D2029"/>
  <c r="L2028"/>
  <c r="K2028"/>
  <c r="J2028"/>
  <c r="I2028"/>
  <c r="H2028"/>
  <c r="G2028"/>
  <c r="F2028"/>
  <c r="E2028"/>
  <c r="D2028"/>
  <c r="L2027"/>
  <c r="K2027"/>
  <c r="J2027"/>
  <c r="I2027"/>
  <c r="H2027"/>
  <c r="G2027"/>
  <c r="F2027"/>
  <c r="E2027"/>
  <c r="D2027"/>
  <c r="L2026"/>
  <c r="K2026"/>
  <c r="J2026"/>
  <c r="I2026"/>
  <c r="H2026"/>
  <c r="G2026"/>
  <c r="F2026"/>
  <c r="E2026"/>
  <c r="D2026"/>
  <c r="L2025"/>
  <c r="K2025"/>
  <c r="J2025"/>
  <c r="I2025"/>
  <c r="H2025"/>
  <c r="G2025"/>
  <c r="F2025"/>
  <c r="E2025"/>
  <c r="D2025"/>
  <c r="L2024"/>
  <c r="K2024"/>
  <c r="J2024"/>
  <c r="I2024"/>
  <c r="H2024"/>
  <c r="G2024"/>
  <c r="F2024"/>
  <c r="E2024"/>
  <c r="D2024"/>
  <c r="L2023"/>
  <c r="K2023"/>
  <c r="J2023"/>
  <c r="I2023"/>
  <c r="H2023"/>
  <c r="G2023"/>
  <c r="F2023"/>
  <c r="E2023"/>
  <c r="D2023"/>
  <c r="L2022"/>
  <c r="K2022"/>
  <c r="J2022"/>
  <c r="I2022"/>
  <c r="H2022"/>
  <c r="G2022"/>
  <c r="F2022"/>
  <c r="E2022"/>
  <c r="D2022"/>
  <c r="L2021"/>
  <c r="K2021"/>
  <c r="J2021"/>
  <c r="I2021"/>
  <c r="H2021"/>
  <c r="G2021"/>
  <c r="F2021"/>
  <c r="E2021"/>
  <c r="D2021"/>
  <c r="L2020"/>
  <c r="K2020"/>
  <c r="J2020"/>
  <c r="I2020"/>
  <c r="H2020"/>
  <c r="G2020"/>
  <c r="F2020"/>
  <c r="E2020"/>
  <c r="D2020"/>
  <c r="L2019"/>
  <c r="K2019"/>
  <c r="J2019"/>
  <c r="I2019"/>
  <c r="H2019"/>
  <c r="G2019"/>
  <c r="F2019"/>
  <c r="E2019"/>
  <c r="D2019"/>
  <c r="L2018"/>
  <c r="K2018"/>
  <c r="J2018"/>
  <c r="I2018"/>
  <c r="H2018"/>
  <c r="G2018"/>
  <c r="F2018"/>
  <c r="E2018"/>
  <c r="D2018"/>
  <c r="L2017"/>
  <c r="K2017"/>
  <c r="J2017"/>
  <c r="I2017"/>
  <c r="H2017"/>
  <c r="G2017"/>
  <c r="F2017"/>
  <c r="E2017"/>
  <c r="D2017"/>
  <c r="L2016"/>
  <c r="K2016"/>
  <c r="J2016"/>
  <c r="I2016"/>
  <c r="H2016"/>
  <c r="G2016"/>
  <c r="F2016"/>
  <c r="E2016"/>
  <c r="D2016"/>
  <c r="L2015"/>
  <c r="K2015"/>
  <c r="J2015"/>
  <c r="I2015"/>
  <c r="H2015"/>
  <c r="G2015"/>
  <c r="F2015"/>
  <c r="E2015"/>
  <c r="D2015"/>
  <c r="L2014"/>
  <c r="K2014"/>
  <c r="J2014"/>
  <c r="I2014"/>
  <c r="H2014"/>
  <c r="G2014"/>
  <c r="F2014"/>
  <c r="E2014"/>
  <c r="D2014"/>
  <c r="L2013"/>
  <c r="K2013"/>
  <c r="J2013"/>
  <c r="I2013"/>
  <c r="H2013"/>
  <c r="G2013"/>
  <c r="F2013"/>
  <c r="E2013"/>
  <c r="D2013"/>
  <c r="L2012"/>
  <c r="K2012"/>
  <c r="J2012"/>
  <c r="I2012"/>
  <c r="H2012"/>
  <c r="G2012"/>
  <c r="F2012"/>
  <c r="E2012"/>
  <c r="D2012"/>
  <c r="L2011"/>
  <c r="K2011"/>
  <c r="J2011"/>
  <c r="I2011"/>
  <c r="H2011"/>
  <c r="G2011"/>
  <c r="F2011"/>
  <c r="E2011"/>
  <c r="D2011"/>
  <c r="L2010"/>
  <c r="K2010"/>
  <c r="J2010"/>
  <c r="I2010"/>
  <c r="H2010"/>
  <c r="G2010"/>
  <c r="F2010"/>
  <c r="E2010"/>
  <c r="D2010"/>
  <c r="L2009"/>
  <c r="K2009"/>
  <c r="J2009"/>
  <c r="I2009"/>
  <c r="H2009"/>
  <c r="G2009"/>
  <c r="F2009"/>
  <c r="E2009"/>
  <c r="D2009"/>
  <c r="L2008"/>
  <c r="K2008"/>
  <c r="J2008"/>
  <c r="I2008"/>
  <c r="H2008"/>
  <c r="G2008"/>
  <c r="F2008"/>
  <c r="E2008"/>
  <c r="D2008"/>
  <c r="L2007"/>
  <c r="K2007"/>
  <c r="J2007"/>
  <c r="I2007"/>
  <c r="H2007"/>
  <c r="G2007"/>
  <c r="F2007"/>
  <c r="E2007"/>
  <c r="D2007"/>
  <c r="L2006"/>
  <c r="K2006"/>
  <c r="J2006"/>
  <c r="I2006"/>
  <c r="H2006"/>
  <c r="G2006"/>
  <c r="F2006"/>
  <c r="E2006"/>
  <c r="D2006"/>
  <c r="L2005"/>
  <c r="K2005"/>
  <c r="J2005"/>
  <c r="I2005"/>
  <c r="H2005"/>
  <c r="G2005"/>
  <c r="F2005"/>
  <c r="E2005"/>
  <c r="D2005"/>
  <c r="L2004"/>
  <c r="K2004"/>
  <c r="J2004"/>
  <c r="I2004"/>
  <c r="H2004"/>
  <c r="G2004"/>
  <c r="F2004"/>
  <c r="E2004"/>
  <c r="D2004"/>
  <c r="L2003"/>
  <c r="K2003"/>
  <c r="J2003"/>
  <c r="I2003"/>
  <c r="H2003"/>
  <c r="G2003"/>
  <c r="F2003"/>
  <c r="E2003"/>
  <c r="D2003"/>
  <c r="L2002"/>
  <c r="K2002"/>
  <c r="J2002"/>
  <c r="I2002"/>
  <c r="H2002"/>
  <c r="G2002"/>
  <c r="F2002"/>
  <c r="E2002"/>
  <c r="D2002"/>
  <c r="L2001"/>
  <c r="K2001"/>
  <c r="J2001"/>
  <c r="I2001"/>
  <c r="H2001"/>
  <c r="G2001"/>
  <c r="F2001"/>
  <c r="E2001"/>
  <c r="D2001"/>
  <c r="L2000"/>
  <c r="K2000"/>
  <c r="J2000"/>
  <c r="I2000"/>
  <c r="H2000"/>
  <c r="G2000"/>
  <c r="F2000"/>
  <c r="E2000"/>
  <c r="D2000"/>
  <c r="L1999"/>
  <c r="K1999"/>
  <c r="J1999"/>
  <c r="I1999"/>
  <c r="H1999"/>
  <c r="G1999"/>
  <c r="F1999"/>
  <c r="E1999"/>
  <c r="D1999"/>
  <c r="L1998"/>
  <c r="K1998"/>
  <c r="J1998"/>
  <c r="I1998"/>
  <c r="H1998"/>
  <c r="G1998"/>
  <c r="F1998"/>
  <c r="E1998"/>
  <c r="D1998"/>
  <c r="L1997"/>
  <c r="K1997"/>
  <c r="J1997"/>
  <c r="I1997"/>
  <c r="H1997"/>
  <c r="G1997"/>
  <c r="F1997"/>
  <c r="E1997"/>
  <c r="D1997"/>
  <c r="L1996"/>
  <c r="K1996"/>
  <c r="J1996"/>
  <c r="I1996"/>
  <c r="H1996"/>
  <c r="G1996"/>
  <c r="F1996"/>
  <c r="E1996"/>
  <c r="D1996"/>
  <c r="L1995"/>
  <c r="K1995"/>
  <c r="J1995"/>
  <c r="I1995"/>
  <c r="H1995"/>
  <c r="G1995"/>
  <c r="F1995"/>
  <c r="E1995"/>
  <c r="D1995"/>
  <c r="L1994"/>
  <c r="K1994"/>
  <c r="J1994"/>
  <c r="I1994"/>
  <c r="H1994"/>
  <c r="G1994"/>
  <c r="F1994"/>
  <c r="E1994"/>
  <c r="D1994"/>
  <c r="L1993"/>
  <c r="K1993"/>
  <c r="J1993"/>
  <c r="I1993"/>
  <c r="H1993"/>
  <c r="G1993"/>
  <c r="F1993"/>
  <c r="E1993"/>
  <c r="D1993"/>
  <c r="L1992"/>
  <c r="K1992"/>
  <c r="J1992"/>
  <c r="I1992"/>
  <c r="H1992"/>
  <c r="G1992"/>
  <c r="F1992"/>
  <c r="E1992"/>
  <c r="D1992"/>
  <c r="L1991"/>
  <c r="K1991"/>
  <c r="J1991"/>
  <c r="I1991"/>
  <c r="H1991"/>
  <c r="G1991"/>
  <c r="F1991"/>
  <c r="E1991"/>
  <c r="D1991"/>
  <c r="L1990"/>
  <c r="K1990"/>
  <c r="J1990"/>
  <c r="I1990"/>
  <c r="H1990"/>
  <c r="G1990"/>
  <c r="F1990"/>
  <c r="E1990"/>
  <c r="D1990"/>
  <c r="L1989"/>
  <c r="K1989"/>
  <c r="J1989"/>
  <c r="I1989"/>
  <c r="H1989"/>
  <c r="G1989"/>
  <c r="F1989"/>
  <c r="E1989"/>
  <c r="D1989"/>
  <c r="L1988"/>
  <c r="K1988"/>
  <c r="J1988"/>
  <c r="I1988"/>
  <c r="H1988"/>
  <c r="G1988"/>
  <c r="F1988"/>
  <c r="E1988"/>
  <c r="D1988"/>
  <c r="L1987"/>
  <c r="K1987"/>
  <c r="J1987"/>
  <c r="I1987"/>
  <c r="H1987"/>
  <c r="G1987"/>
  <c r="F1987"/>
  <c r="E1987"/>
  <c r="D1987"/>
  <c r="L1986"/>
  <c r="K1986"/>
  <c r="J1986"/>
  <c r="I1986"/>
  <c r="H1986"/>
  <c r="G1986"/>
  <c r="F1986"/>
  <c r="E1986"/>
  <c r="D1986"/>
  <c r="L1985"/>
  <c r="K1985"/>
  <c r="J1985"/>
  <c r="I1985"/>
  <c r="H1985"/>
  <c r="G1985"/>
  <c r="F1985"/>
  <c r="E1985"/>
  <c r="D1985"/>
  <c r="L1984"/>
  <c r="K1984"/>
  <c r="J1984"/>
  <c r="I1984"/>
  <c r="H1984"/>
  <c r="G1984"/>
  <c r="F1984"/>
  <c r="E1984"/>
  <c r="D1984"/>
  <c r="L1983"/>
  <c r="K1983"/>
  <c r="J1983"/>
  <c r="I1983"/>
  <c r="H1983"/>
  <c r="G1983"/>
  <c r="F1983"/>
  <c r="E1983"/>
  <c r="D1983"/>
  <c r="L1982"/>
  <c r="K1982"/>
  <c r="J1982"/>
  <c r="I1982"/>
  <c r="H1982"/>
  <c r="G1982"/>
  <c r="F1982"/>
  <c r="E1982"/>
  <c r="D1982"/>
  <c r="L1981"/>
  <c r="K1981"/>
  <c r="J1981"/>
  <c r="I1981"/>
  <c r="H1981"/>
  <c r="G1981"/>
  <c r="F1981"/>
  <c r="E1981"/>
  <c r="D1981"/>
  <c r="L1980"/>
  <c r="K1980"/>
  <c r="J1980"/>
  <c r="I1980"/>
  <c r="H1980"/>
  <c r="G1980"/>
  <c r="F1980"/>
  <c r="E1980"/>
  <c r="D1980"/>
  <c r="L1979"/>
  <c r="K1979"/>
  <c r="J1979"/>
  <c r="I1979"/>
  <c r="H1979"/>
  <c r="G1979"/>
  <c r="F1979"/>
  <c r="E1979"/>
  <c r="D1979"/>
  <c r="L1978"/>
  <c r="K1978"/>
  <c r="J1978"/>
  <c r="I1978"/>
  <c r="H1978"/>
  <c r="G1978"/>
  <c r="F1978"/>
  <c r="E1978"/>
  <c r="D1978"/>
  <c r="L1977"/>
  <c r="K1977"/>
  <c r="J1977"/>
  <c r="I1977"/>
  <c r="H1977"/>
  <c r="G1977"/>
  <c r="F1977"/>
  <c r="E1977"/>
  <c r="D1977"/>
  <c r="L1976"/>
  <c r="K1976"/>
  <c r="J1976"/>
  <c r="I1976"/>
  <c r="H1976"/>
  <c r="G1976"/>
  <c r="F1976"/>
  <c r="E1976"/>
  <c r="D1976"/>
  <c r="L1975"/>
  <c r="K1975"/>
  <c r="J1975"/>
  <c r="I1975"/>
  <c r="H1975"/>
  <c r="G1975"/>
  <c r="F1975"/>
  <c r="E1975"/>
  <c r="D1975"/>
  <c r="L1974"/>
  <c r="K1974"/>
  <c r="J1974"/>
  <c r="I1974"/>
  <c r="H1974"/>
  <c r="G1974"/>
  <c r="F1974"/>
  <c r="E1974"/>
  <c r="D1974"/>
  <c r="L1973"/>
  <c r="K1973"/>
  <c r="J1973"/>
  <c r="I1973"/>
  <c r="H1973"/>
  <c r="G1973"/>
  <c r="F1973"/>
  <c r="E1973"/>
  <c r="D1973"/>
  <c r="L1972"/>
  <c r="K1972"/>
  <c r="J1972"/>
  <c r="I1972"/>
  <c r="H1972"/>
  <c r="G1972"/>
  <c r="F1972"/>
  <c r="E1972"/>
  <c r="D1972"/>
  <c r="L1971"/>
  <c r="K1971"/>
  <c r="J1971"/>
  <c r="I1971"/>
  <c r="H1971"/>
  <c r="G1971"/>
  <c r="F1971"/>
  <c r="E1971"/>
  <c r="D1971"/>
  <c r="L1970"/>
  <c r="K1970"/>
  <c r="J1970"/>
  <c r="I1970"/>
  <c r="H1970"/>
  <c r="G1970"/>
  <c r="F1970"/>
  <c r="E1970"/>
  <c r="D1970"/>
  <c r="L1969"/>
  <c r="K1969"/>
  <c r="J1969"/>
  <c r="I1969"/>
  <c r="H1969"/>
  <c r="G1969"/>
  <c r="F1969"/>
  <c r="E1969"/>
  <c r="D1969"/>
  <c r="L1968"/>
  <c r="K1968"/>
  <c r="J1968"/>
  <c r="I1968"/>
  <c r="H1968"/>
  <c r="G1968"/>
  <c r="F1968"/>
  <c r="E1968"/>
  <c r="D1968"/>
  <c r="L1967"/>
  <c r="K1967"/>
  <c r="J1967"/>
  <c r="I1967"/>
  <c r="H1967"/>
  <c r="G1967"/>
  <c r="F1967"/>
  <c r="E1967"/>
  <c r="D1967"/>
  <c r="L1966"/>
  <c r="K1966"/>
  <c r="J1966"/>
  <c r="I1966"/>
  <c r="H1966"/>
  <c r="G1966"/>
  <c r="F1966"/>
  <c r="E1966"/>
  <c r="D1966"/>
  <c r="L1965"/>
  <c r="K1965"/>
  <c r="J1965"/>
  <c r="I1965"/>
  <c r="H1965"/>
  <c r="G1965"/>
  <c r="F1965"/>
  <c r="E1965"/>
  <c r="D1965"/>
  <c r="L1964"/>
  <c r="K1964"/>
  <c r="J1964"/>
  <c r="I1964"/>
  <c r="H1964"/>
  <c r="G1964"/>
  <c r="F1964"/>
  <c r="E1964"/>
  <c r="D1964"/>
  <c r="L1963"/>
  <c r="K1963"/>
  <c r="J1963"/>
  <c r="I1963"/>
  <c r="H1963"/>
  <c r="G1963"/>
  <c r="F1963"/>
  <c r="E1963"/>
  <c r="D1963"/>
  <c r="L1962"/>
  <c r="K1962"/>
  <c r="J1962"/>
  <c r="I1962"/>
  <c r="H1962"/>
  <c r="G1962"/>
  <c r="F1962"/>
  <c r="E1962"/>
  <c r="D1962"/>
  <c r="L1961"/>
  <c r="K1961"/>
  <c r="J1961"/>
  <c r="I1961"/>
  <c r="H1961"/>
  <c r="G1961"/>
  <c r="F1961"/>
  <c r="E1961"/>
  <c r="D1961"/>
  <c r="L1960"/>
  <c r="K1960"/>
  <c r="J1960"/>
  <c r="I1960"/>
  <c r="H1960"/>
  <c r="G1960"/>
  <c r="F1960"/>
  <c r="E1960"/>
  <c r="D1960"/>
  <c r="L1959"/>
  <c r="K1959"/>
  <c r="J1959"/>
  <c r="I1959"/>
  <c r="H1959"/>
  <c r="G1959"/>
  <c r="F1959"/>
  <c r="E1959"/>
  <c r="D1959"/>
  <c r="L1958"/>
  <c r="K1958"/>
  <c r="J1958"/>
  <c r="I1958"/>
  <c r="H1958"/>
  <c r="G1958"/>
  <c r="F1958"/>
  <c r="E1958"/>
  <c r="D1958"/>
  <c r="L1957"/>
  <c r="K1957"/>
  <c r="J1957"/>
  <c r="I1957"/>
  <c r="H1957"/>
  <c r="G1957"/>
  <c r="F1957"/>
  <c r="E1957"/>
  <c r="D1957"/>
  <c r="L1956"/>
  <c r="K1956"/>
  <c r="J1956"/>
  <c r="I1956"/>
  <c r="H1956"/>
  <c r="G1956"/>
  <c r="F1956"/>
  <c r="E1956"/>
  <c r="D1956"/>
  <c r="L1955"/>
  <c r="K1955"/>
  <c r="J1955"/>
  <c r="I1955"/>
  <c r="H1955"/>
  <c r="G1955"/>
  <c r="F1955"/>
  <c r="E1955"/>
  <c r="D1955"/>
  <c r="L1954"/>
  <c r="K1954"/>
  <c r="J1954"/>
  <c r="I1954"/>
  <c r="H1954"/>
  <c r="G1954"/>
  <c r="F1954"/>
  <c r="E1954"/>
  <c r="D1954"/>
  <c r="L1953"/>
  <c r="K1953"/>
  <c r="J1953"/>
  <c r="I1953"/>
  <c r="H1953"/>
  <c r="G1953"/>
  <c r="F1953"/>
  <c r="E1953"/>
  <c r="D1953"/>
  <c r="L1952"/>
  <c r="K1952"/>
  <c r="J1952"/>
  <c r="I1952"/>
  <c r="H1952"/>
  <c r="G1952"/>
  <c r="F1952"/>
  <c r="E1952"/>
  <c r="D1952"/>
  <c r="L1951"/>
  <c r="K1951"/>
  <c r="J1951"/>
  <c r="I1951"/>
  <c r="H1951"/>
  <c r="G1951"/>
  <c r="F1951"/>
  <c r="E1951"/>
  <c r="D1951"/>
  <c r="L1950"/>
  <c r="K1950"/>
  <c r="J1950"/>
  <c r="I1950"/>
  <c r="H1950"/>
  <c r="G1950"/>
  <c r="F1950"/>
  <c r="E1950"/>
  <c r="D1950"/>
  <c r="L1949"/>
  <c r="K1949"/>
  <c r="J1949"/>
  <c r="I1949"/>
  <c r="H1949"/>
  <c r="G1949"/>
  <c r="F1949"/>
  <c r="E1949"/>
  <c r="D1949"/>
  <c r="L1948"/>
  <c r="K1948"/>
  <c r="J1948"/>
  <c r="I1948"/>
  <c r="H1948"/>
  <c r="G1948"/>
  <c r="F1948"/>
  <c r="E1948"/>
  <c r="D1948"/>
  <c r="L1947"/>
  <c r="K1947"/>
  <c r="J1947"/>
  <c r="I1947"/>
  <c r="H1947"/>
  <c r="G1947"/>
  <c r="F1947"/>
  <c r="E1947"/>
  <c r="D1947"/>
  <c r="L1946"/>
  <c r="K1946"/>
  <c r="J1946"/>
  <c r="I1946"/>
  <c r="H1946"/>
  <c r="G1946"/>
  <c r="F1946"/>
  <c r="E1946"/>
  <c r="D1946"/>
  <c r="L1945"/>
  <c r="K1945"/>
  <c r="J1945"/>
  <c r="I1945"/>
  <c r="H1945"/>
  <c r="G1945"/>
  <c r="F1945"/>
  <c r="E1945"/>
  <c r="D1945"/>
  <c r="L1944"/>
  <c r="K1944"/>
  <c r="J1944"/>
  <c r="I1944"/>
  <c r="H1944"/>
  <c r="G1944"/>
  <c r="F1944"/>
  <c r="E1944"/>
  <c r="D1944"/>
  <c r="L1943"/>
  <c r="K1943"/>
  <c r="J1943"/>
  <c r="I1943"/>
  <c r="H1943"/>
  <c r="G1943"/>
  <c r="F1943"/>
  <c r="E1943"/>
  <c r="D1943"/>
  <c r="L1942"/>
  <c r="K1942"/>
  <c r="J1942"/>
  <c r="I1942"/>
  <c r="H1942"/>
  <c r="G1942"/>
  <c r="F1942"/>
  <c r="E1942"/>
  <c r="D1942"/>
  <c r="L1941"/>
  <c r="K1941"/>
  <c r="J1941"/>
  <c r="I1941"/>
  <c r="H1941"/>
  <c r="G1941"/>
  <c r="F1941"/>
  <c r="E1941"/>
  <c r="D1941"/>
  <c r="L1940"/>
  <c r="K1940"/>
  <c r="J1940"/>
  <c r="I1940"/>
  <c r="H1940"/>
  <c r="G1940"/>
  <c r="F1940"/>
  <c r="E1940"/>
  <c r="D1940"/>
  <c r="L1939"/>
  <c r="K1939"/>
  <c r="J1939"/>
  <c r="I1939"/>
  <c r="H1939"/>
  <c r="G1939"/>
  <c r="F1939"/>
  <c r="E1939"/>
  <c r="D1939"/>
  <c r="L1938"/>
  <c r="K1938"/>
  <c r="J1938"/>
  <c r="I1938"/>
  <c r="H1938"/>
  <c r="G1938"/>
  <c r="F1938"/>
  <c r="E1938"/>
  <c r="D1938"/>
  <c r="L1937"/>
  <c r="K1937"/>
  <c r="J1937"/>
  <c r="I1937"/>
  <c r="H1937"/>
  <c r="G1937"/>
  <c r="F1937"/>
  <c r="E1937"/>
  <c r="D1937"/>
  <c r="L1936"/>
  <c r="K1936"/>
  <c r="J1936"/>
  <c r="I1936"/>
  <c r="H1936"/>
  <c r="G1936"/>
  <c r="F1936"/>
  <c r="E1936"/>
  <c r="D1936"/>
  <c r="L1935"/>
  <c r="K1935"/>
  <c r="J1935"/>
  <c r="I1935"/>
  <c r="H1935"/>
  <c r="G1935"/>
  <c r="F1935"/>
  <c r="E1935"/>
  <c r="D1935"/>
  <c r="L1934"/>
  <c r="K1934"/>
  <c r="J1934"/>
  <c r="I1934"/>
  <c r="H1934"/>
  <c r="G1934"/>
  <c r="F1934"/>
  <c r="E1934"/>
  <c r="D1934"/>
  <c r="L1933"/>
  <c r="K1933"/>
  <c r="J1933"/>
  <c r="I1933"/>
  <c r="H1933"/>
  <c r="G1933"/>
  <c r="F1933"/>
  <c r="E1933"/>
  <c r="D1933"/>
  <c r="L1932"/>
  <c r="K1932"/>
  <c r="J1932"/>
  <c r="I1932"/>
  <c r="H1932"/>
  <c r="G1932"/>
  <c r="F1932"/>
  <c r="E1932"/>
  <c r="D1932"/>
  <c r="L1931"/>
  <c r="K1931"/>
  <c r="J1931"/>
  <c r="I1931"/>
  <c r="H1931"/>
  <c r="G1931"/>
  <c r="F1931"/>
  <c r="E1931"/>
  <c r="D1931"/>
  <c r="L1930"/>
  <c r="K1930"/>
  <c r="J1930"/>
  <c r="I1930"/>
  <c r="H1930"/>
  <c r="G1930"/>
  <c r="F1930"/>
  <c r="E1930"/>
  <c r="D1930"/>
  <c r="L1929"/>
  <c r="K1929"/>
  <c r="J1929"/>
  <c r="I1929"/>
  <c r="H1929"/>
  <c r="G1929"/>
  <c r="F1929"/>
  <c r="E1929"/>
  <c r="D1929"/>
  <c r="L1928"/>
  <c r="K1928"/>
  <c r="J1928"/>
  <c r="I1928"/>
  <c r="H1928"/>
  <c r="G1928"/>
  <c r="F1928"/>
  <c r="E1928"/>
  <c r="D1928"/>
  <c r="L1927"/>
  <c r="K1927"/>
  <c r="J1927"/>
  <c r="I1927"/>
  <c r="H1927"/>
  <c r="G1927"/>
  <c r="F1927"/>
  <c r="E1927"/>
  <c r="D1927"/>
  <c r="L1926"/>
  <c r="K1926"/>
  <c r="J1926"/>
  <c r="I1926"/>
  <c r="H1926"/>
  <c r="G1926"/>
  <c r="F1926"/>
  <c r="E1926"/>
  <c r="D1926"/>
  <c r="L1925"/>
  <c r="K1925"/>
  <c r="J1925"/>
  <c r="I1925"/>
  <c r="H1925"/>
  <c r="G1925"/>
  <c r="F1925"/>
  <c r="E1925"/>
  <c r="D1925"/>
  <c r="L1924"/>
  <c r="K1924"/>
  <c r="J1924"/>
  <c r="I1924"/>
  <c r="H1924"/>
  <c r="G1924"/>
  <c r="F1924"/>
  <c r="E1924"/>
  <c r="D1924"/>
  <c r="L1923"/>
  <c r="K1923"/>
  <c r="J1923"/>
  <c r="I1923"/>
  <c r="H1923"/>
  <c r="G1923"/>
  <c r="F1923"/>
  <c r="E1923"/>
  <c r="D1923"/>
  <c r="L1922"/>
  <c r="K1922"/>
  <c r="J1922"/>
  <c r="I1922"/>
  <c r="H1922"/>
  <c r="G1922"/>
  <c r="F1922"/>
  <c r="E1922"/>
  <c r="D1922"/>
  <c r="L1921"/>
  <c r="K1921"/>
  <c r="J1921"/>
  <c r="I1921"/>
  <c r="H1921"/>
  <c r="G1921"/>
  <c r="F1921"/>
  <c r="E1921"/>
  <c r="D1921"/>
  <c r="L1920"/>
  <c r="K1920"/>
  <c r="J1920"/>
  <c r="I1920"/>
  <c r="H1920"/>
  <c r="G1920"/>
  <c r="F1920"/>
  <c r="E1920"/>
  <c r="D1920"/>
  <c r="L1919"/>
  <c r="K1919"/>
  <c r="J1919"/>
  <c r="I1919"/>
  <c r="H1919"/>
  <c r="G1919"/>
  <c r="F1919"/>
  <c r="E1919"/>
  <c r="D1919"/>
  <c r="L1918"/>
  <c r="K1918"/>
  <c r="J1918"/>
  <c r="I1918"/>
  <c r="H1918"/>
  <c r="G1918"/>
  <c r="F1918"/>
  <c r="E1918"/>
  <c r="D1918"/>
  <c r="L1917"/>
  <c r="K1917"/>
  <c r="J1917"/>
  <c r="I1917"/>
  <c r="H1917"/>
  <c r="G1917"/>
  <c r="F1917"/>
  <c r="E1917"/>
  <c r="D1917"/>
  <c r="L1916"/>
  <c r="K1916"/>
  <c r="J1916"/>
  <c r="I1916"/>
  <c r="H1916"/>
  <c r="G1916"/>
  <c r="F1916"/>
  <c r="E1916"/>
  <c r="D1916"/>
  <c r="L1915"/>
  <c r="K1915"/>
  <c r="J1915"/>
  <c r="I1915"/>
  <c r="H1915"/>
  <c r="G1915"/>
  <c r="F1915"/>
  <c r="E1915"/>
  <c r="D1915"/>
  <c r="L1914"/>
  <c r="K1914"/>
  <c r="J1914"/>
  <c r="I1914"/>
  <c r="H1914"/>
  <c r="G1914"/>
  <c r="F1914"/>
  <c r="E1914"/>
  <c r="D1914"/>
  <c r="L1913"/>
  <c r="K1913"/>
  <c r="J1913"/>
  <c r="I1913"/>
  <c r="H1913"/>
  <c r="G1913"/>
  <c r="F1913"/>
  <c r="E1913"/>
  <c r="D1913"/>
  <c r="L1912"/>
  <c r="K1912"/>
  <c r="J1912"/>
  <c r="I1912"/>
  <c r="H1912"/>
  <c r="G1912"/>
  <c r="F1912"/>
  <c r="E1912"/>
  <c r="D1912"/>
  <c r="L1911"/>
  <c r="K1911"/>
  <c r="J1911"/>
  <c r="I1911"/>
  <c r="H1911"/>
  <c r="G1911"/>
  <c r="F1911"/>
  <c r="E1911"/>
  <c r="D1911"/>
  <c r="L1910"/>
  <c r="K1910"/>
  <c r="J1910"/>
  <c r="I1910"/>
  <c r="H1910"/>
  <c r="G1910"/>
  <c r="F1910"/>
  <c r="E1910"/>
  <c r="D1910"/>
  <c r="L1909"/>
  <c r="K1909"/>
  <c r="J1909"/>
  <c r="I1909"/>
  <c r="H1909"/>
  <c r="G1909"/>
  <c r="F1909"/>
  <c r="E1909"/>
  <c r="D1909"/>
  <c r="L1908"/>
  <c r="K1908"/>
  <c r="J1908"/>
  <c r="I1908"/>
  <c r="H1908"/>
  <c r="G1908"/>
  <c r="F1908"/>
  <c r="E1908"/>
  <c r="D1908"/>
  <c r="L1907"/>
  <c r="K1907"/>
  <c r="J1907"/>
  <c r="I1907"/>
  <c r="H1907"/>
  <c r="G1907"/>
  <c r="F1907"/>
  <c r="E1907"/>
  <c r="D1907"/>
  <c r="L1906"/>
  <c r="K1906"/>
  <c r="J1906"/>
  <c r="I1906"/>
  <c r="H1906"/>
  <c r="G1906"/>
  <c r="F1906"/>
  <c r="E1906"/>
  <c r="D1906"/>
  <c r="L1905"/>
  <c r="K1905"/>
  <c r="J1905"/>
  <c r="I1905"/>
  <c r="H1905"/>
  <c r="G1905"/>
  <c r="F1905"/>
  <c r="E1905"/>
  <c r="D1905"/>
  <c r="L1904"/>
  <c r="K1904"/>
  <c r="J1904"/>
  <c r="I1904"/>
  <c r="H1904"/>
  <c r="G1904"/>
  <c r="F1904"/>
  <c r="E1904"/>
  <c r="D1904"/>
  <c r="L1903"/>
  <c r="K1903"/>
  <c r="J1903"/>
  <c r="I1903"/>
  <c r="H1903"/>
  <c r="G1903"/>
  <c r="F1903"/>
  <c r="E1903"/>
  <c r="D1903"/>
  <c r="L1902"/>
  <c r="K1902"/>
  <c r="J1902"/>
  <c r="I1902"/>
  <c r="H1902"/>
  <c r="G1902"/>
  <c r="F1902"/>
  <c r="E1902"/>
  <c r="D1902"/>
  <c r="L1901"/>
  <c r="K1901"/>
  <c r="J1901"/>
  <c r="I1901"/>
  <c r="H1901"/>
  <c r="G1901"/>
  <c r="F1901"/>
  <c r="E1901"/>
  <c r="D1901"/>
  <c r="L1900"/>
  <c r="K1900"/>
  <c r="J1900"/>
  <c r="I1900"/>
  <c r="H1900"/>
  <c r="G1900"/>
  <c r="F1900"/>
  <c r="E1900"/>
  <c r="D1900"/>
  <c r="L1899"/>
  <c r="K1899"/>
  <c r="J1899"/>
  <c r="I1899"/>
  <c r="H1899"/>
  <c r="G1899"/>
  <c r="F1899"/>
  <c r="E1899"/>
  <c r="D1899"/>
  <c r="L1898"/>
  <c r="K1898"/>
  <c r="J1898"/>
  <c r="I1898"/>
  <c r="H1898"/>
  <c r="G1898"/>
  <c r="F1898"/>
  <c r="E1898"/>
  <c r="D1898"/>
  <c r="L1897"/>
  <c r="K1897"/>
  <c r="J1897"/>
  <c r="I1897"/>
  <c r="H1897"/>
  <c r="G1897"/>
  <c r="F1897"/>
  <c r="E1897"/>
  <c r="D1897"/>
  <c r="L1896"/>
  <c r="K1896"/>
  <c r="J1896"/>
  <c r="I1896"/>
  <c r="H1896"/>
  <c r="G1896"/>
  <c r="F1896"/>
  <c r="E1896"/>
  <c r="D1896"/>
  <c r="L1895"/>
  <c r="K1895"/>
  <c r="J1895"/>
  <c r="I1895"/>
  <c r="H1895"/>
  <c r="G1895"/>
  <c r="F1895"/>
  <c r="E1895"/>
  <c r="D1895"/>
  <c r="L1894"/>
  <c r="K1894"/>
  <c r="J1894"/>
  <c r="I1894"/>
  <c r="H1894"/>
  <c r="G1894"/>
  <c r="F1894"/>
  <c r="E1894"/>
  <c r="D1894"/>
  <c r="L1893"/>
  <c r="K1893"/>
  <c r="J1893"/>
  <c r="I1893"/>
  <c r="H1893"/>
  <c r="G1893"/>
  <c r="F1893"/>
  <c r="E1893"/>
  <c r="D1893"/>
  <c r="L1892"/>
  <c r="K1892"/>
  <c r="J1892"/>
  <c r="I1892"/>
  <c r="H1892"/>
  <c r="G1892"/>
  <c r="F1892"/>
  <c r="E1892"/>
  <c r="D1892"/>
  <c r="L1891"/>
  <c r="K1891"/>
  <c r="J1891"/>
  <c r="I1891"/>
  <c r="H1891"/>
  <c r="G1891"/>
  <c r="F1891"/>
  <c r="E1891"/>
  <c r="D1891"/>
  <c r="L1890"/>
  <c r="K1890"/>
  <c r="J1890"/>
  <c r="I1890"/>
  <c r="H1890"/>
  <c r="G1890"/>
  <c r="F1890"/>
  <c r="E1890"/>
  <c r="D1890"/>
  <c r="L1889"/>
  <c r="K1889"/>
  <c r="J1889"/>
  <c r="I1889"/>
  <c r="H1889"/>
  <c r="G1889"/>
  <c r="F1889"/>
  <c r="E1889"/>
  <c r="D1889"/>
  <c r="L1888"/>
  <c r="K1888"/>
  <c r="J1888"/>
  <c r="I1888"/>
  <c r="H1888"/>
  <c r="G1888"/>
  <c r="F1888"/>
  <c r="E1888"/>
  <c r="D1888"/>
  <c r="L1887"/>
  <c r="K1887"/>
  <c r="J1887"/>
  <c r="I1887"/>
  <c r="H1887"/>
  <c r="G1887"/>
  <c r="F1887"/>
  <c r="E1887"/>
  <c r="D1887"/>
  <c r="L1886"/>
  <c r="K1886"/>
  <c r="J1886"/>
  <c r="I1886"/>
  <c r="H1886"/>
  <c r="G1886"/>
  <c r="F1886"/>
  <c r="E1886"/>
  <c r="D1886"/>
  <c r="L1885"/>
  <c r="K1885"/>
  <c r="J1885"/>
  <c r="I1885"/>
  <c r="H1885"/>
  <c r="G1885"/>
  <c r="F1885"/>
  <c r="E1885"/>
  <c r="D1885"/>
  <c r="L1884"/>
  <c r="K1884"/>
  <c r="J1884"/>
  <c r="I1884"/>
  <c r="H1884"/>
  <c r="G1884"/>
  <c r="F1884"/>
  <c r="E1884"/>
  <c r="D1884"/>
  <c r="L1883"/>
  <c r="K1883"/>
  <c r="J1883"/>
  <c r="I1883"/>
  <c r="H1883"/>
  <c r="G1883"/>
  <c r="F1883"/>
  <c r="E1883"/>
  <c r="D1883"/>
  <c r="L1882"/>
  <c r="K1882"/>
  <c r="J1882"/>
  <c r="I1882"/>
  <c r="H1882"/>
  <c r="G1882"/>
  <c r="F1882"/>
  <c r="E1882"/>
  <c r="D1882"/>
  <c r="L1881"/>
  <c r="K1881"/>
  <c r="J1881"/>
  <c r="I1881"/>
  <c r="H1881"/>
  <c r="G1881"/>
  <c r="F1881"/>
  <c r="E1881"/>
  <c r="D1881"/>
  <c r="L1880"/>
  <c r="K1880"/>
  <c r="J1880"/>
  <c r="I1880"/>
  <c r="H1880"/>
  <c r="G1880"/>
  <c r="F1880"/>
  <c r="E1880"/>
  <c r="D1880"/>
  <c r="L1879"/>
  <c r="K1879"/>
  <c r="J1879"/>
  <c r="I1879"/>
  <c r="H1879"/>
  <c r="G1879"/>
  <c r="F1879"/>
  <c r="E1879"/>
  <c r="D1879"/>
  <c r="L1878"/>
  <c r="K1878"/>
  <c r="J1878"/>
  <c r="I1878"/>
  <c r="H1878"/>
  <c r="G1878"/>
  <c r="F1878"/>
  <c r="E1878"/>
  <c r="D1878"/>
  <c r="L1877"/>
  <c r="K1877"/>
  <c r="J1877"/>
  <c r="I1877"/>
  <c r="H1877"/>
  <c r="G1877"/>
  <c r="F1877"/>
  <c r="E1877"/>
  <c r="D1877"/>
  <c r="L1876"/>
  <c r="K1876"/>
  <c r="J1876"/>
  <c r="I1876"/>
  <c r="H1876"/>
  <c r="G1876"/>
  <c r="F1876"/>
  <c r="E1876"/>
  <c r="D1876"/>
  <c r="L1875"/>
  <c r="K1875"/>
  <c r="J1875"/>
  <c r="I1875"/>
  <c r="H1875"/>
  <c r="G1875"/>
  <c r="F1875"/>
  <c r="E1875"/>
  <c r="D1875"/>
  <c r="L1874"/>
  <c r="K1874"/>
  <c r="J1874"/>
  <c r="I1874"/>
  <c r="H1874"/>
  <c r="G1874"/>
  <c r="F1874"/>
  <c r="E1874"/>
  <c r="D1874"/>
  <c r="L1873"/>
  <c r="K1873"/>
  <c r="J1873"/>
  <c r="I1873"/>
  <c r="H1873"/>
  <c r="G1873"/>
  <c r="F1873"/>
  <c r="E1873"/>
  <c r="D1873"/>
  <c r="L1872"/>
  <c r="K1872"/>
  <c r="J1872"/>
  <c r="I1872"/>
  <c r="H1872"/>
  <c r="G1872"/>
  <c r="F1872"/>
  <c r="E1872"/>
  <c r="D1872"/>
  <c r="L1871"/>
  <c r="K1871"/>
  <c r="J1871"/>
  <c r="I1871"/>
  <c r="H1871"/>
  <c r="G1871"/>
  <c r="F1871"/>
  <c r="E1871"/>
  <c r="D1871"/>
  <c r="L1870"/>
  <c r="K1870"/>
  <c r="J1870"/>
  <c r="I1870"/>
  <c r="H1870"/>
  <c r="G1870"/>
  <c r="F1870"/>
  <c r="E1870"/>
  <c r="D1870"/>
  <c r="L1869"/>
  <c r="K1869"/>
  <c r="J1869"/>
  <c r="I1869"/>
  <c r="H1869"/>
  <c r="G1869"/>
  <c r="F1869"/>
  <c r="E1869"/>
  <c r="D1869"/>
  <c r="L1868"/>
  <c r="K1868"/>
  <c r="J1868"/>
  <c r="I1868"/>
  <c r="H1868"/>
  <c r="G1868"/>
  <c r="F1868"/>
  <c r="E1868"/>
  <c r="D1868"/>
  <c r="L1867"/>
  <c r="K1867"/>
  <c r="J1867"/>
  <c r="I1867"/>
  <c r="H1867"/>
  <c r="G1867"/>
  <c r="F1867"/>
  <c r="E1867"/>
  <c r="D1867"/>
  <c r="L1866"/>
  <c r="K1866"/>
  <c r="J1866"/>
  <c r="I1866"/>
  <c r="H1866"/>
  <c r="G1866"/>
  <c r="F1866"/>
  <c r="E1866"/>
  <c r="D1866"/>
  <c r="L1865"/>
  <c r="K1865"/>
  <c r="J1865"/>
  <c r="I1865"/>
  <c r="H1865"/>
  <c r="G1865"/>
  <c r="F1865"/>
  <c r="E1865"/>
  <c r="D1865"/>
  <c r="L1864"/>
  <c r="K1864"/>
  <c r="J1864"/>
  <c r="I1864"/>
  <c r="H1864"/>
  <c r="G1864"/>
  <c r="F1864"/>
  <c r="E1864"/>
  <c r="D1864"/>
  <c r="L1863"/>
  <c r="K1863"/>
  <c r="J1863"/>
  <c r="I1863"/>
  <c r="H1863"/>
  <c r="G1863"/>
  <c r="F1863"/>
  <c r="E1863"/>
  <c r="D1863"/>
  <c r="L1862"/>
  <c r="K1862"/>
  <c r="J1862"/>
  <c r="I1862"/>
  <c r="H1862"/>
  <c r="G1862"/>
  <c r="F1862"/>
  <c r="E1862"/>
  <c r="D1862"/>
  <c r="L1861"/>
  <c r="K1861"/>
  <c r="J1861"/>
  <c r="I1861"/>
  <c r="H1861"/>
  <c r="G1861"/>
  <c r="F1861"/>
  <c r="E1861"/>
  <c r="D1861"/>
  <c r="L1860"/>
  <c r="K1860"/>
  <c r="J1860"/>
  <c r="I1860"/>
  <c r="H1860"/>
  <c r="G1860"/>
  <c r="F1860"/>
  <c r="E1860"/>
  <c r="D1860"/>
  <c r="L1859"/>
  <c r="K1859"/>
  <c r="J1859"/>
  <c r="I1859"/>
  <c r="H1859"/>
  <c r="G1859"/>
  <c r="F1859"/>
  <c r="E1859"/>
  <c r="D1859"/>
  <c r="L1858"/>
  <c r="K1858"/>
  <c r="J1858"/>
  <c r="I1858"/>
  <c r="H1858"/>
  <c r="G1858"/>
  <c r="F1858"/>
  <c r="E1858"/>
  <c r="D1858"/>
  <c r="L1857"/>
  <c r="K1857"/>
  <c r="J1857"/>
  <c r="I1857"/>
  <c r="H1857"/>
  <c r="G1857"/>
  <c r="F1857"/>
  <c r="E1857"/>
  <c r="D1857"/>
  <c r="L1856"/>
  <c r="K1856"/>
  <c r="J1856"/>
  <c r="I1856"/>
  <c r="H1856"/>
  <c r="G1856"/>
  <c r="F1856"/>
  <c r="E1856"/>
  <c r="D1856"/>
  <c r="L1855"/>
  <c r="K1855"/>
  <c r="J1855"/>
  <c r="I1855"/>
  <c r="H1855"/>
  <c r="G1855"/>
  <c r="F1855"/>
  <c r="E1855"/>
  <c r="D1855"/>
  <c r="L1854"/>
  <c r="K1854"/>
  <c r="J1854"/>
  <c r="I1854"/>
  <c r="H1854"/>
  <c r="G1854"/>
  <c r="F1854"/>
  <c r="E1854"/>
  <c r="D1854"/>
  <c r="L1853"/>
  <c r="K1853"/>
  <c r="J1853"/>
  <c r="I1853"/>
  <c r="H1853"/>
  <c r="G1853"/>
  <c r="F1853"/>
  <c r="E1853"/>
  <c r="D1853"/>
  <c r="L1852"/>
  <c r="K1852"/>
  <c r="J1852"/>
  <c r="I1852"/>
  <c r="H1852"/>
  <c r="G1852"/>
  <c r="F1852"/>
  <c r="E1852"/>
  <c r="D1852"/>
  <c r="L1851"/>
  <c r="K1851"/>
  <c r="J1851"/>
  <c r="I1851"/>
  <c r="H1851"/>
  <c r="G1851"/>
  <c r="F1851"/>
  <c r="E1851"/>
  <c r="D1851"/>
  <c r="L1850"/>
  <c r="K1850"/>
  <c r="J1850"/>
  <c r="I1850"/>
  <c r="H1850"/>
  <c r="G1850"/>
  <c r="F1850"/>
  <c r="E1850"/>
  <c r="D1850"/>
  <c r="L1849"/>
  <c r="K1849"/>
  <c r="J1849"/>
  <c r="I1849"/>
  <c r="H1849"/>
  <c r="G1849"/>
  <c r="F1849"/>
  <c r="E1849"/>
  <c r="D1849"/>
  <c r="L1848"/>
  <c r="K1848"/>
  <c r="J1848"/>
  <c r="I1848"/>
  <c r="H1848"/>
  <c r="G1848"/>
  <c r="F1848"/>
  <c r="E1848"/>
  <c r="D1848"/>
  <c r="L1847"/>
  <c r="K1847"/>
  <c r="J1847"/>
  <c r="I1847"/>
  <c r="H1847"/>
  <c r="G1847"/>
  <c r="F1847"/>
  <c r="E1847"/>
  <c r="D1847"/>
  <c r="L1846"/>
  <c r="K1846"/>
  <c r="J1846"/>
  <c r="I1846"/>
  <c r="H1846"/>
  <c r="G1846"/>
  <c r="F1846"/>
  <c r="E1846"/>
  <c r="D1846"/>
  <c r="L1845"/>
  <c r="K1845"/>
  <c r="J1845"/>
  <c r="I1845"/>
  <c r="H1845"/>
  <c r="G1845"/>
  <c r="F1845"/>
  <c r="E1845"/>
  <c r="D1845"/>
  <c r="L1844"/>
  <c r="K1844"/>
  <c r="J1844"/>
  <c r="I1844"/>
  <c r="H1844"/>
  <c r="G1844"/>
  <c r="F1844"/>
  <c r="E1844"/>
  <c r="D1844"/>
  <c r="L1843"/>
  <c r="K1843"/>
  <c r="J1843"/>
  <c r="I1843"/>
  <c r="H1843"/>
  <c r="G1843"/>
  <c r="F1843"/>
  <c r="E1843"/>
  <c r="D1843"/>
  <c r="L1842"/>
  <c r="K1842"/>
  <c r="J1842"/>
  <c r="I1842"/>
  <c r="H1842"/>
  <c r="G1842"/>
  <c r="F1842"/>
  <c r="E1842"/>
  <c r="D1842"/>
  <c r="L1841"/>
  <c r="K1841"/>
  <c r="J1841"/>
  <c r="I1841"/>
  <c r="H1841"/>
  <c r="G1841"/>
  <c r="F1841"/>
  <c r="E1841"/>
  <c r="D1841"/>
  <c r="L1840"/>
  <c r="K1840"/>
  <c r="J1840"/>
  <c r="I1840"/>
  <c r="H1840"/>
  <c r="G1840"/>
  <c r="F1840"/>
  <c r="E1840"/>
  <c r="D1840"/>
  <c r="L1839"/>
  <c r="K1839"/>
  <c r="J1839"/>
  <c r="I1839"/>
  <c r="H1839"/>
  <c r="G1839"/>
  <c r="F1839"/>
  <c r="E1839"/>
  <c r="D1839"/>
  <c r="L1838"/>
  <c r="K1838"/>
  <c r="J1838"/>
  <c r="I1838"/>
  <c r="H1838"/>
  <c r="G1838"/>
  <c r="F1838"/>
  <c r="E1838"/>
  <c r="D1838"/>
  <c r="L1837"/>
  <c r="K1837"/>
  <c r="J1837"/>
  <c r="I1837"/>
  <c r="H1837"/>
  <c r="G1837"/>
  <c r="F1837"/>
  <c r="E1837"/>
  <c r="D1837"/>
  <c r="L1836"/>
  <c r="K1836"/>
  <c r="J1836"/>
  <c r="I1836"/>
  <c r="H1836"/>
  <c r="G1836"/>
  <c r="F1836"/>
  <c r="E1836"/>
  <c r="D1836"/>
  <c r="L1835"/>
  <c r="K1835"/>
  <c r="J1835"/>
  <c r="I1835"/>
  <c r="H1835"/>
  <c r="G1835"/>
  <c r="F1835"/>
  <c r="E1835"/>
  <c r="D1835"/>
  <c r="L1834"/>
  <c r="K1834"/>
  <c r="J1834"/>
  <c r="I1834"/>
  <c r="H1834"/>
  <c r="G1834"/>
  <c r="F1834"/>
  <c r="E1834"/>
  <c r="D1834"/>
  <c r="L1833"/>
  <c r="K1833"/>
  <c r="J1833"/>
  <c r="I1833"/>
  <c r="H1833"/>
  <c r="G1833"/>
  <c r="F1833"/>
  <c r="E1833"/>
  <c r="D1833"/>
  <c r="L1832"/>
  <c r="K1832"/>
  <c r="J1832"/>
  <c r="I1832"/>
  <c r="H1832"/>
  <c r="G1832"/>
  <c r="F1832"/>
  <c r="E1832"/>
  <c r="D1832"/>
  <c r="L1831"/>
  <c r="K1831"/>
  <c r="J1831"/>
  <c r="I1831"/>
  <c r="H1831"/>
  <c r="G1831"/>
  <c r="F1831"/>
  <c r="E1831"/>
  <c r="D1831"/>
  <c r="L1830"/>
  <c r="K1830"/>
  <c r="J1830"/>
  <c r="I1830"/>
  <c r="H1830"/>
  <c r="G1830"/>
  <c r="F1830"/>
  <c r="E1830"/>
  <c r="D1830"/>
  <c r="L1829"/>
  <c r="K1829"/>
  <c r="J1829"/>
  <c r="I1829"/>
  <c r="H1829"/>
  <c r="G1829"/>
  <c r="F1829"/>
  <c r="E1829"/>
  <c r="D1829"/>
  <c r="L1828"/>
  <c r="K1828"/>
  <c r="J1828"/>
  <c r="I1828"/>
  <c r="H1828"/>
  <c r="G1828"/>
  <c r="F1828"/>
  <c r="E1828"/>
  <c r="D1828"/>
  <c r="L1827"/>
  <c r="K1827"/>
  <c r="J1827"/>
  <c r="I1827"/>
  <c r="H1827"/>
  <c r="G1827"/>
  <c r="F1827"/>
  <c r="E1827"/>
  <c r="D1827"/>
  <c r="L1826"/>
  <c r="K1826"/>
  <c r="J1826"/>
  <c r="I1826"/>
  <c r="H1826"/>
  <c r="G1826"/>
  <c r="F1826"/>
  <c r="E1826"/>
  <c r="D1826"/>
  <c r="L1825"/>
  <c r="K1825"/>
  <c r="J1825"/>
  <c r="I1825"/>
  <c r="H1825"/>
  <c r="G1825"/>
  <c r="F1825"/>
  <c r="E1825"/>
  <c r="D1825"/>
  <c r="L1824"/>
  <c r="K1824"/>
  <c r="J1824"/>
  <c r="I1824"/>
  <c r="H1824"/>
  <c r="G1824"/>
  <c r="F1824"/>
  <c r="E1824"/>
  <c r="D1824"/>
  <c r="L1823"/>
  <c r="K1823"/>
  <c r="J1823"/>
  <c r="I1823"/>
  <c r="H1823"/>
  <c r="G1823"/>
  <c r="F1823"/>
  <c r="E1823"/>
  <c r="D1823"/>
  <c r="L1822"/>
  <c r="K1822"/>
  <c r="J1822"/>
  <c r="I1822"/>
  <c r="H1822"/>
  <c r="G1822"/>
  <c r="F1822"/>
  <c r="E1822"/>
  <c r="D1822"/>
  <c r="L1821"/>
  <c r="K1821"/>
  <c r="J1821"/>
  <c r="I1821"/>
  <c r="H1821"/>
  <c r="G1821"/>
  <c r="F1821"/>
  <c r="E1821"/>
  <c r="D1821"/>
  <c r="L1820"/>
  <c r="K1820"/>
  <c r="J1820"/>
  <c r="I1820"/>
  <c r="H1820"/>
  <c r="G1820"/>
  <c r="F1820"/>
  <c r="E1820"/>
  <c r="D1820"/>
  <c r="L1819"/>
  <c r="K1819"/>
  <c r="J1819"/>
  <c r="I1819"/>
  <c r="H1819"/>
  <c r="G1819"/>
  <c r="F1819"/>
  <c r="E1819"/>
  <c r="D1819"/>
  <c r="L1818"/>
  <c r="K1818"/>
  <c r="J1818"/>
  <c r="I1818"/>
  <c r="H1818"/>
  <c r="G1818"/>
  <c r="F1818"/>
  <c r="E1818"/>
  <c r="D1818"/>
  <c r="L1817"/>
  <c r="K1817"/>
  <c r="J1817"/>
  <c r="I1817"/>
  <c r="H1817"/>
  <c r="G1817"/>
  <c r="F1817"/>
  <c r="E1817"/>
  <c r="D1817"/>
  <c r="L1816"/>
  <c r="K1816"/>
  <c r="J1816"/>
  <c r="I1816"/>
  <c r="H1816"/>
  <c r="G1816"/>
  <c r="F1816"/>
  <c r="E1816"/>
  <c r="D1816"/>
  <c r="L1815"/>
  <c r="K1815"/>
  <c r="J1815"/>
  <c r="I1815"/>
  <c r="H1815"/>
  <c r="G1815"/>
  <c r="F1815"/>
  <c r="E1815"/>
  <c r="D1815"/>
  <c r="L1814"/>
  <c r="K1814"/>
  <c r="J1814"/>
  <c r="I1814"/>
  <c r="H1814"/>
  <c r="G1814"/>
  <c r="F1814"/>
  <c r="E1814"/>
  <c r="D1814"/>
  <c r="L1813"/>
  <c r="K1813"/>
  <c r="J1813"/>
  <c r="I1813"/>
  <c r="H1813"/>
  <c r="G1813"/>
  <c r="F1813"/>
  <c r="E1813"/>
  <c r="D1813"/>
  <c r="L1812"/>
  <c r="K1812"/>
  <c r="J1812"/>
  <c r="I1812"/>
  <c r="H1812"/>
  <c r="G1812"/>
  <c r="F1812"/>
  <c r="E1812"/>
  <c r="D1812"/>
  <c r="L1811"/>
  <c r="K1811"/>
  <c r="J1811"/>
  <c r="I1811"/>
  <c r="H1811"/>
  <c r="G1811"/>
  <c r="F1811"/>
  <c r="E1811"/>
  <c r="D1811"/>
  <c r="L1810"/>
  <c r="K1810"/>
  <c r="J1810"/>
  <c r="I1810"/>
  <c r="H1810"/>
  <c r="G1810"/>
  <c r="F1810"/>
  <c r="E1810"/>
  <c r="D1810"/>
  <c r="L1809"/>
  <c r="K1809"/>
  <c r="J1809"/>
  <c r="I1809"/>
  <c r="H1809"/>
  <c r="G1809"/>
  <c r="F1809"/>
  <c r="E1809"/>
  <c r="D1809"/>
  <c r="L1808"/>
  <c r="K1808"/>
  <c r="J1808"/>
  <c r="I1808"/>
  <c r="H1808"/>
  <c r="G1808"/>
  <c r="F1808"/>
  <c r="E1808"/>
  <c r="D1808"/>
  <c r="L1807"/>
  <c r="K1807"/>
  <c r="J1807"/>
  <c r="I1807"/>
  <c r="H1807"/>
  <c r="G1807"/>
  <c r="F1807"/>
  <c r="E1807"/>
  <c r="D1807"/>
  <c r="L1806"/>
  <c r="K1806"/>
  <c r="J1806"/>
  <c r="I1806"/>
  <c r="H1806"/>
  <c r="G1806"/>
  <c r="F1806"/>
  <c r="E1806"/>
  <c r="D1806"/>
  <c r="L1805"/>
  <c r="K1805"/>
  <c r="J1805"/>
  <c r="I1805"/>
  <c r="H1805"/>
  <c r="G1805"/>
  <c r="F1805"/>
  <c r="E1805"/>
  <c r="D1805"/>
  <c r="L1804"/>
  <c r="K1804"/>
  <c r="J1804"/>
  <c r="I1804"/>
  <c r="H1804"/>
  <c r="G1804"/>
  <c r="F1804"/>
  <c r="E1804"/>
  <c r="D1804"/>
  <c r="L1803"/>
  <c r="K1803"/>
  <c r="J1803"/>
  <c r="I1803"/>
  <c r="H1803"/>
  <c r="G1803"/>
  <c r="F1803"/>
  <c r="E1803"/>
  <c r="D1803"/>
  <c r="L1802"/>
  <c r="K1802"/>
  <c r="J1802"/>
  <c r="I1802"/>
  <c r="H1802"/>
  <c r="G1802"/>
  <c r="F1802"/>
  <c r="E1802"/>
  <c r="D1802"/>
  <c r="L1801"/>
  <c r="K1801"/>
  <c r="J1801"/>
  <c r="I1801"/>
  <c r="H1801"/>
  <c r="G1801"/>
  <c r="F1801"/>
  <c r="E1801"/>
  <c r="D1801"/>
  <c r="L1800"/>
  <c r="K1800"/>
  <c r="J1800"/>
  <c r="I1800"/>
  <c r="H1800"/>
  <c r="G1800"/>
  <c r="F1800"/>
  <c r="E1800"/>
  <c r="D1800"/>
  <c r="L1799"/>
  <c r="K1799"/>
  <c r="J1799"/>
  <c r="I1799"/>
  <c r="H1799"/>
  <c r="G1799"/>
  <c r="F1799"/>
  <c r="E1799"/>
  <c r="D1799"/>
  <c r="L1798"/>
  <c r="K1798"/>
  <c r="J1798"/>
  <c r="I1798"/>
  <c r="H1798"/>
  <c r="G1798"/>
  <c r="F1798"/>
  <c r="E1798"/>
  <c r="D1798"/>
  <c r="L1797"/>
  <c r="K1797"/>
  <c r="J1797"/>
  <c r="I1797"/>
  <c r="H1797"/>
  <c r="G1797"/>
  <c r="F1797"/>
  <c r="E1797"/>
  <c r="D1797"/>
  <c r="L1796"/>
  <c r="K1796"/>
  <c r="J1796"/>
  <c r="I1796"/>
  <c r="H1796"/>
  <c r="G1796"/>
  <c r="F1796"/>
  <c r="E1796"/>
  <c r="D1796"/>
  <c r="L1795"/>
  <c r="K1795"/>
  <c r="J1795"/>
  <c r="I1795"/>
  <c r="H1795"/>
  <c r="G1795"/>
  <c r="F1795"/>
  <c r="E1795"/>
  <c r="D1795"/>
  <c r="L1794"/>
  <c r="K1794"/>
  <c r="J1794"/>
  <c r="I1794"/>
  <c r="H1794"/>
  <c r="G1794"/>
  <c r="F1794"/>
  <c r="E1794"/>
  <c r="D1794"/>
  <c r="L1793"/>
  <c r="K1793"/>
  <c r="J1793"/>
  <c r="I1793"/>
  <c r="H1793"/>
  <c r="G1793"/>
  <c r="F1793"/>
  <c r="E1793"/>
  <c r="D1793"/>
  <c r="L1792"/>
  <c r="K1792"/>
  <c r="J1792"/>
  <c r="I1792"/>
  <c r="H1792"/>
  <c r="G1792"/>
  <c r="F1792"/>
  <c r="E1792"/>
  <c r="D1792"/>
  <c r="L1791"/>
  <c r="K1791"/>
  <c r="J1791"/>
  <c r="I1791"/>
  <c r="H1791"/>
  <c r="G1791"/>
  <c r="F1791"/>
  <c r="E1791"/>
  <c r="D1791"/>
  <c r="L1790"/>
  <c r="K1790"/>
  <c r="J1790"/>
  <c r="I1790"/>
  <c r="H1790"/>
  <c r="G1790"/>
  <c r="F1790"/>
  <c r="E1790"/>
  <c r="D1790"/>
  <c r="L1789"/>
  <c r="K1789"/>
  <c r="J1789"/>
  <c r="I1789"/>
  <c r="H1789"/>
  <c r="G1789"/>
  <c r="F1789"/>
  <c r="E1789"/>
  <c r="D1789"/>
  <c r="L1788"/>
  <c r="K1788"/>
  <c r="J1788"/>
  <c r="I1788"/>
  <c r="H1788"/>
  <c r="G1788"/>
  <c r="F1788"/>
  <c r="E1788"/>
  <c r="D1788"/>
  <c r="L1787"/>
  <c r="K1787"/>
  <c r="J1787"/>
  <c r="I1787"/>
  <c r="H1787"/>
  <c r="G1787"/>
  <c r="F1787"/>
  <c r="E1787"/>
  <c r="D1787"/>
  <c r="L1786"/>
  <c r="K1786"/>
  <c r="J1786"/>
  <c r="I1786"/>
  <c r="H1786"/>
  <c r="G1786"/>
  <c r="F1786"/>
  <c r="E1786"/>
  <c r="D1786"/>
  <c r="L1785"/>
  <c r="K1785"/>
  <c r="J1785"/>
  <c r="I1785"/>
  <c r="H1785"/>
  <c r="G1785"/>
  <c r="F1785"/>
  <c r="E1785"/>
  <c r="D1785"/>
  <c r="L1784"/>
  <c r="K1784"/>
  <c r="J1784"/>
  <c r="I1784"/>
  <c r="H1784"/>
  <c r="G1784"/>
  <c r="F1784"/>
  <c r="E1784"/>
  <c r="D1784"/>
  <c r="L1783"/>
  <c r="K1783"/>
  <c r="J1783"/>
  <c r="I1783"/>
  <c r="H1783"/>
  <c r="G1783"/>
  <c r="F1783"/>
  <c r="E1783"/>
  <c r="D1783"/>
  <c r="L1782"/>
  <c r="K1782"/>
  <c r="J1782"/>
  <c r="I1782"/>
  <c r="H1782"/>
  <c r="G1782"/>
  <c r="F1782"/>
  <c r="E1782"/>
  <c r="D1782"/>
  <c r="L1781"/>
  <c r="K1781"/>
  <c r="J1781"/>
  <c r="I1781"/>
  <c r="H1781"/>
  <c r="G1781"/>
  <c r="F1781"/>
  <c r="E1781"/>
  <c r="D1781"/>
  <c r="L1780"/>
  <c r="K1780"/>
  <c r="J1780"/>
  <c r="I1780"/>
  <c r="H1780"/>
  <c r="G1780"/>
  <c r="F1780"/>
  <c r="E1780"/>
  <c r="D1780"/>
  <c r="L1779"/>
  <c r="K1779"/>
  <c r="J1779"/>
  <c r="I1779"/>
  <c r="H1779"/>
  <c r="G1779"/>
  <c r="F1779"/>
  <c r="E1779"/>
  <c r="D1779"/>
  <c r="L1778"/>
  <c r="K1778"/>
  <c r="J1778"/>
  <c r="I1778"/>
  <c r="H1778"/>
  <c r="G1778"/>
  <c r="F1778"/>
  <c r="E1778"/>
  <c r="D1778"/>
  <c r="L1777"/>
  <c r="K1777"/>
  <c r="J1777"/>
  <c r="I1777"/>
  <c r="H1777"/>
  <c r="G1777"/>
  <c r="F1777"/>
  <c r="E1777"/>
  <c r="D1777"/>
  <c r="L1776"/>
  <c r="K1776"/>
  <c r="J1776"/>
  <c r="I1776"/>
  <c r="H1776"/>
  <c r="G1776"/>
  <c r="F1776"/>
  <c r="E1776"/>
  <c r="D1776"/>
  <c r="L1775"/>
  <c r="K1775"/>
  <c r="J1775"/>
  <c r="I1775"/>
  <c r="H1775"/>
  <c r="G1775"/>
  <c r="F1775"/>
  <c r="E1775"/>
  <c r="D1775"/>
  <c r="L1774"/>
  <c r="K1774"/>
  <c r="J1774"/>
  <c r="I1774"/>
  <c r="H1774"/>
  <c r="G1774"/>
  <c r="F1774"/>
  <c r="E1774"/>
  <c r="D1774"/>
  <c r="L1773"/>
  <c r="K1773"/>
  <c r="J1773"/>
  <c r="I1773"/>
  <c r="H1773"/>
  <c r="G1773"/>
  <c r="F1773"/>
  <c r="E1773"/>
  <c r="D1773"/>
  <c r="L1772"/>
  <c r="K1772"/>
  <c r="J1772"/>
  <c r="I1772"/>
  <c r="H1772"/>
  <c r="G1772"/>
  <c r="F1772"/>
  <c r="E1772"/>
  <c r="D1772"/>
  <c r="L1771"/>
  <c r="K1771"/>
  <c r="J1771"/>
  <c r="I1771"/>
  <c r="H1771"/>
  <c r="G1771"/>
  <c r="F1771"/>
  <c r="E1771"/>
  <c r="D1771"/>
  <c r="L1770"/>
  <c r="K1770"/>
  <c r="J1770"/>
  <c r="I1770"/>
  <c r="H1770"/>
  <c r="G1770"/>
  <c r="F1770"/>
  <c r="E1770"/>
  <c r="D1770"/>
  <c r="L1769"/>
  <c r="K1769"/>
  <c r="J1769"/>
  <c r="I1769"/>
  <c r="H1769"/>
  <c r="G1769"/>
  <c r="F1769"/>
  <c r="E1769"/>
  <c r="D1769"/>
  <c r="L1768"/>
  <c r="K1768"/>
  <c r="J1768"/>
  <c r="I1768"/>
  <c r="H1768"/>
  <c r="G1768"/>
  <c r="F1768"/>
  <c r="E1768"/>
  <c r="D1768"/>
  <c r="L1767"/>
  <c r="K1767"/>
  <c r="J1767"/>
  <c r="I1767"/>
  <c r="H1767"/>
  <c r="G1767"/>
  <c r="F1767"/>
  <c r="E1767"/>
  <c r="D1767"/>
  <c r="L1766"/>
  <c r="K1766"/>
  <c r="J1766"/>
  <c r="I1766"/>
  <c r="H1766"/>
  <c r="G1766"/>
  <c r="F1766"/>
  <c r="E1766"/>
  <c r="D1766"/>
  <c r="L1765"/>
  <c r="K1765"/>
  <c r="J1765"/>
  <c r="I1765"/>
  <c r="H1765"/>
  <c r="G1765"/>
  <c r="F1765"/>
  <c r="E1765"/>
  <c r="D1765"/>
  <c r="L1764"/>
  <c r="K1764"/>
  <c r="J1764"/>
  <c r="I1764"/>
  <c r="H1764"/>
  <c r="G1764"/>
  <c r="F1764"/>
  <c r="E1764"/>
  <c r="D1764"/>
  <c r="L1763"/>
  <c r="K1763"/>
  <c r="J1763"/>
  <c r="I1763"/>
  <c r="H1763"/>
  <c r="G1763"/>
  <c r="F1763"/>
  <c r="E1763"/>
  <c r="D1763"/>
  <c r="L1762"/>
  <c r="K1762"/>
  <c r="J1762"/>
  <c r="I1762"/>
  <c r="H1762"/>
  <c r="G1762"/>
  <c r="F1762"/>
  <c r="E1762"/>
  <c r="D1762"/>
  <c r="L1761"/>
  <c r="K1761"/>
  <c r="J1761"/>
  <c r="I1761"/>
  <c r="H1761"/>
  <c r="G1761"/>
  <c r="F1761"/>
  <c r="E1761"/>
  <c r="D1761"/>
  <c r="L1760"/>
  <c r="K1760"/>
  <c r="J1760"/>
  <c r="I1760"/>
  <c r="H1760"/>
  <c r="G1760"/>
  <c r="F1760"/>
  <c r="E1760"/>
  <c r="D1760"/>
  <c r="L1759"/>
  <c r="K1759"/>
  <c r="J1759"/>
  <c r="I1759"/>
  <c r="H1759"/>
  <c r="G1759"/>
  <c r="F1759"/>
  <c r="E1759"/>
  <c r="D1759"/>
  <c r="L1758"/>
  <c r="K1758"/>
  <c r="J1758"/>
  <c r="I1758"/>
  <c r="H1758"/>
  <c r="G1758"/>
  <c r="F1758"/>
  <c r="E1758"/>
  <c r="D1758"/>
  <c r="L1757"/>
  <c r="K1757"/>
  <c r="J1757"/>
  <c r="I1757"/>
  <c r="H1757"/>
  <c r="G1757"/>
  <c r="F1757"/>
  <c r="E1757"/>
  <c r="D1757"/>
  <c r="L1756"/>
  <c r="K1756"/>
  <c r="J1756"/>
  <c r="I1756"/>
  <c r="H1756"/>
  <c r="G1756"/>
  <c r="F1756"/>
  <c r="E1756"/>
  <c r="D1756"/>
  <c r="L1755"/>
  <c r="K1755"/>
  <c r="J1755"/>
  <c r="I1755"/>
  <c r="H1755"/>
  <c r="G1755"/>
  <c r="F1755"/>
  <c r="E1755"/>
  <c r="D1755"/>
  <c r="L1754"/>
  <c r="K1754"/>
  <c r="J1754"/>
  <c r="I1754"/>
  <c r="H1754"/>
  <c r="G1754"/>
  <c r="F1754"/>
  <c r="E1754"/>
  <c r="D1754"/>
  <c r="L1753"/>
  <c r="K1753"/>
  <c r="J1753"/>
  <c r="I1753"/>
  <c r="H1753"/>
  <c r="G1753"/>
  <c r="F1753"/>
  <c r="E1753"/>
  <c r="D1753"/>
  <c r="L1752"/>
  <c r="K1752"/>
  <c r="J1752"/>
  <c r="I1752"/>
  <c r="H1752"/>
  <c r="G1752"/>
  <c r="F1752"/>
  <c r="E1752"/>
  <c r="D1752"/>
  <c r="L1751"/>
  <c r="K1751"/>
  <c r="J1751"/>
  <c r="I1751"/>
  <c r="H1751"/>
  <c r="G1751"/>
  <c r="F1751"/>
  <c r="E1751"/>
  <c r="D1751"/>
  <c r="L1750"/>
  <c r="K1750"/>
  <c r="J1750"/>
  <c r="I1750"/>
  <c r="H1750"/>
  <c r="G1750"/>
  <c r="F1750"/>
  <c r="E1750"/>
  <c r="D1750"/>
  <c r="L1749"/>
  <c r="K1749"/>
  <c r="J1749"/>
  <c r="I1749"/>
  <c r="H1749"/>
  <c r="G1749"/>
  <c r="F1749"/>
  <c r="E1749"/>
  <c r="D1749"/>
  <c r="L1748"/>
  <c r="K1748"/>
  <c r="J1748"/>
  <c r="I1748"/>
  <c r="H1748"/>
  <c r="G1748"/>
  <c r="F1748"/>
  <c r="E1748"/>
  <c r="D1748"/>
  <c r="L1747"/>
  <c r="K1747"/>
  <c r="J1747"/>
  <c r="I1747"/>
  <c r="H1747"/>
  <c r="G1747"/>
  <c r="F1747"/>
  <c r="E1747"/>
  <c r="D1747"/>
  <c r="L1746"/>
  <c r="K1746"/>
  <c r="J1746"/>
  <c r="I1746"/>
  <c r="H1746"/>
  <c r="G1746"/>
  <c r="F1746"/>
  <c r="E1746"/>
  <c r="D1746"/>
  <c r="L1745"/>
  <c r="K1745"/>
  <c r="J1745"/>
  <c r="I1745"/>
  <c r="H1745"/>
  <c r="G1745"/>
  <c r="F1745"/>
  <c r="E1745"/>
  <c r="D1745"/>
  <c r="L1744"/>
  <c r="K1744"/>
  <c r="J1744"/>
  <c r="I1744"/>
  <c r="H1744"/>
  <c r="G1744"/>
  <c r="F1744"/>
  <c r="E1744"/>
  <c r="D1744"/>
  <c r="L1743"/>
  <c r="K1743"/>
  <c r="J1743"/>
  <c r="I1743"/>
  <c r="H1743"/>
  <c r="G1743"/>
  <c r="F1743"/>
  <c r="E1743"/>
  <c r="D1743"/>
  <c r="L1742"/>
  <c r="K1742"/>
  <c r="J1742"/>
  <c r="I1742"/>
  <c r="H1742"/>
  <c r="G1742"/>
  <c r="F1742"/>
  <c r="E1742"/>
  <c r="D1742"/>
  <c r="L1741"/>
  <c r="K1741"/>
  <c r="J1741"/>
  <c r="I1741"/>
  <c r="H1741"/>
  <c r="G1741"/>
  <c r="F1741"/>
  <c r="E1741"/>
  <c r="D1741"/>
  <c r="L1740"/>
  <c r="K1740"/>
  <c r="J1740"/>
  <c r="I1740"/>
  <c r="H1740"/>
  <c r="G1740"/>
  <c r="F1740"/>
  <c r="E1740"/>
  <c r="D1740"/>
  <c r="L1739"/>
  <c r="K1739"/>
  <c r="J1739"/>
  <c r="I1739"/>
  <c r="H1739"/>
  <c r="G1739"/>
  <c r="F1739"/>
  <c r="E1739"/>
  <c r="D1739"/>
  <c r="L1738"/>
  <c r="K1738"/>
  <c r="J1738"/>
  <c r="I1738"/>
  <c r="H1738"/>
  <c r="G1738"/>
  <c r="F1738"/>
  <c r="E1738"/>
  <c r="D1738"/>
  <c r="L1737"/>
  <c r="K1737"/>
  <c r="J1737"/>
  <c r="I1737"/>
  <c r="H1737"/>
  <c r="G1737"/>
  <c r="F1737"/>
  <c r="E1737"/>
  <c r="D1737"/>
  <c r="L1736"/>
  <c r="K1736"/>
  <c r="J1736"/>
  <c r="I1736"/>
  <c r="H1736"/>
  <c r="G1736"/>
  <c r="F1736"/>
  <c r="E1736"/>
  <c r="D1736"/>
  <c r="L1735"/>
  <c r="K1735"/>
  <c r="J1735"/>
  <c r="I1735"/>
  <c r="H1735"/>
  <c r="G1735"/>
  <c r="F1735"/>
  <c r="E1735"/>
  <c r="D1735"/>
  <c r="L1734"/>
  <c r="K1734"/>
  <c r="J1734"/>
  <c r="I1734"/>
  <c r="H1734"/>
  <c r="G1734"/>
  <c r="F1734"/>
  <c r="E1734"/>
  <c r="D1734"/>
  <c r="L1733"/>
  <c r="K1733"/>
  <c r="J1733"/>
  <c r="I1733"/>
  <c r="H1733"/>
  <c r="G1733"/>
  <c r="F1733"/>
  <c r="E1733"/>
  <c r="D1733"/>
  <c r="L1732"/>
  <c r="K1732"/>
  <c r="J1732"/>
  <c r="I1732"/>
  <c r="H1732"/>
  <c r="G1732"/>
  <c r="F1732"/>
  <c r="E1732"/>
  <c r="D1732"/>
  <c r="L1731"/>
  <c r="K1731"/>
  <c r="J1731"/>
  <c r="I1731"/>
  <c r="H1731"/>
  <c r="G1731"/>
  <c r="F1731"/>
  <c r="E1731"/>
  <c r="D1731"/>
  <c r="L1730"/>
  <c r="K1730"/>
  <c r="J1730"/>
  <c r="I1730"/>
  <c r="H1730"/>
  <c r="G1730"/>
  <c r="F1730"/>
  <c r="E1730"/>
  <c r="D1730"/>
  <c r="L1729"/>
  <c r="K1729"/>
  <c r="J1729"/>
  <c r="I1729"/>
  <c r="H1729"/>
  <c r="G1729"/>
  <c r="F1729"/>
  <c r="E1729"/>
  <c r="D1729"/>
  <c r="L1728"/>
  <c r="K1728"/>
  <c r="J1728"/>
  <c r="I1728"/>
  <c r="H1728"/>
  <c r="G1728"/>
  <c r="F1728"/>
  <c r="E1728"/>
  <c r="D1728"/>
  <c r="L1727"/>
  <c r="K1727"/>
  <c r="J1727"/>
  <c r="I1727"/>
  <c r="H1727"/>
  <c r="G1727"/>
  <c r="F1727"/>
  <c r="E1727"/>
  <c r="D1727"/>
  <c r="L1726"/>
  <c r="K1726"/>
  <c r="J1726"/>
  <c r="I1726"/>
  <c r="H1726"/>
  <c r="G1726"/>
  <c r="F1726"/>
  <c r="E1726"/>
  <c r="D1726"/>
  <c r="L1725"/>
  <c r="K1725"/>
  <c r="J1725"/>
  <c r="I1725"/>
  <c r="H1725"/>
  <c r="G1725"/>
  <c r="F1725"/>
  <c r="E1725"/>
  <c r="D1725"/>
  <c r="L1724"/>
  <c r="K1724"/>
  <c r="J1724"/>
  <c r="I1724"/>
  <c r="H1724"/>
  <c r="G1724"/>
  <c r="F1724"/>
  <c r="E1724"/>
  <c r="D1724"/>
  <c r="L1723"/>
  <c r="K1723"/>
  <c r="J1723"/>
  <c r="I1723"/>
  <c r="H1723"/>
  <c r="G1723"/>
  <c r="F1723"/>
  <c r="E1723"/>
  <c r="D1723"/>
  <c r="L1722"/>
  <c r="K1722"/>
  <c r="J1722"/>
  <c r="I1722"/>
  <c r="H1722"/>
  <c r="G1722"/>
  <c r="F1722"/>
  <c r="E1722"/>
  <c r="D1722"/>
  <c r="L1721"/>
  <c r="K1721"/>
  <c r="J1721"/>
  <c r="I1721"/>
  <c r="H1721"/>
  <c r="G1721"/>
  <c r="F1721"/>
  <c r="E1721"/>
  <c r="D1721"/>
  <c r="L1720"/>
  <c r="K1720"/>
  <c r="J1720"/>
  <c r="I1720"/>
  <c r="H1720"/>
  <c r="G1720"/>
  <c r="F1720"/>
  <c r="E1720"/>
  <c r="D1720"/>
  <c r="L1719"/>
  <c r="K1719"/>
  <c r="J1719"/>
  <c r="I1719"/>
  <c r="H1719"/>
  <c r="G1719"/>
  <c r="F1719"/>
  <c r="E1719"/>
  <c r="D1719"/>
  <c r="L1718"/>
  <c r="K1718"/>
  <c r="J1718"/>
  <c r="I1718"/>
  <c r="H1718"/>
  <c r="G1718"/>
  <c r="F1718"/>
  <c r="E1718"/>
  <c r="D1718"/>
  <c r="L1717"/>
  <c r="K1717"/>
  <c r="J1717"/>
  <c r="I1717"/>
  <c r="H1717"/>
  <c r="G1717"/>
  <c r="F1717"/>
  <c r="E1717"/>
  <c r="D1717"/>
  <c r="L1716"/>
  <c r="K1716"/>
  <c r="J1716"/>
  <c r="I1716"/>
  <c r="H1716"/>
  <c r="G1716"/>
  <c r="F1716"/>
  <c r="E1716"/>
  <c r="D1716"/>
  <c r="L1715"/>
  <c r="K1715"/>
  <c r="J1715"/>
  <c r="I1715"/>
  <c r="H1715"/>
  <c r="G1715"/>
  <c r="F1715"/>
  <c r="E1715"/>
  <c r="D1715"/>
  <c r="L1714"/>
  <c r="K1714"/>
  <c r="J1714"/>
  <c r="I1714"/>
  <c r="H1714"/>
  <c r="G1714"/>
  <c r="F1714"/>
  <c r="E1714"/>
  <c r="D1714"/>
  <c r="L1713"/>
  <c r="K1713"/>
  <c r="J1713"/>
  <c r="I1713"/>
  <c r="H1713"/>
  <c r="G1713"/>
  <c r="F1713"/>
  <c r="E1713"/>
  <c r="D1713"/>
  <c r="L1712"/>
  <c r="K1712"/>
  <c r="J1712"/>
  <c r="I1712"/>
  <c r="H1712"/>
  <c r="G1712"/>
  <c r="F1712"/>
  <c r="E1712"/>
  <c r="D1712"/>
  <c r="L1711"/>
  <c r="K1711"/>
  <c r="J1711"/>
  <c r="I1711"/>
  <c r="H1711"/>
  <c r="G1711"/>
  <c r="F1711"/>
  <c r="E1711"/>
  <c r="D1711"/>
  <c r="L1710"/>
  <c r="K1710"/>
  <c r="J1710"/>
  <c r="I1710"/>
  <c r="H1710"/>
  <c r="G1710"/>
  <c r="F1710"/>
  <c r="E1710"/>
  <c r="D1710"/>
  <c r="L1709"/>
  <c r="K1709"/>
  <c r="J1709"/>
  <c r="I1709"/>
  <c r="H1709"/>
  <c r="G1709"/>
  <c r="F1709"/>
  <c r="E1709"/>
  <c r="D1709"/>
  <c r="L1708"/>
  <c r="K1708"/>
  <c r="J1708"/>
  <c r="I1708"/>
  <c r="H1708"/>
  <c r="G1708"/>
  <c r="F1708"/>
  <c r="E1708"/>
  <c r="D1708"/>
  <c r="L1707"/>
  <c r="K1707"/>
  <c r="J1707"/>
  <c r="I1707"/>
  <c r="H1707"/>
  <c r="G1707"/>
  <c r="F1707"/>
  <c r="E1707"/>
  <c r="D1707"/>
  <c r="L1706"/>
  <c r="K1706"/>
  <c r="J1706"/>
  <c r="I1706"/>
  <c r="H1706"/>
  <c r="G1706"/>
  <c r="F1706"/>
  <c r="E1706"/>
  <c r="D1706"/>
  <c r="L1705"/>
  <c r="K1705"/>
  <c r="J1705"/>
  <c r="I1705"/>
  <c r="H1705"/>
  <c r="G1705"/>
  <c r="F1705"/>
  <c r="E1705"/>
  <c r="D1705"/>
  <c r="L1704"/>
  <c r="K1704"/>
  <c r="J1704"/>
  <c r="I1704"/>
  <c r="H1704"/>
  <c r="G1704"/>
  <c r="F1704"/>
  <c r="E1704"/>
  <c r="D1704"/>
  <c r="L1703"/>
  <c r="K1703"/>
  <c r="J1703"/>
  <c r="I1703"/>
  <c r="H1703"/>
  <c r="G1703"/>
  <c r="F1703"/>
  <c r="E1703"/>
  <c r="D1703"/>
  <c r="L1702"/>
  <c r="K1702"/>
  <c r="J1702"/>
  <c r="I1702"/>
  <c r="H1702"/>
  <c r="G1702"/>
  <c r="F1702"/>
  <c r="E1702"/>
  <c r="D1702"/>
  <c r="L1701"/>
  <c r="K1701"/>
  <c r="J1701"/>
  <c r="I1701"/>
  <c r="H1701"/>
  <c r="G1701"/>
  <c r="F1701"/>
  <c r="E1701"/>
  <c r="D1701"/>
  <c r="L1700"/>
  <c r="K1700"/>
  <c r="J1700"/>
  <c r="I1700"/>
  <c r="H1700"/>
  <c r="G1700"/>
  <c r="F1700"/>
  <c r="E1700"/>
  <c r="D1700"/>
  <c r="L1699"/>
  <c r="K1699"/>
  <c r="J1699"/>
  <c r="I1699"/>
  <c r="H1699"/>
  <c r="G1699"/>
  <c r="F1699"/>
  <c r="E1699"/>
  <c r="D1699"/>
  <c r="L1698"/>
  <c r="K1698"/>
  <c r="J1698"/>
  <c r="I1698"/>
  <c r="H1698"/>
  <c r="G1698"/>
  <c r="F1698"/>
  <c r="E1698"/>
  <c r="D1698"/>
  <c r="L1697"/>
  <c r="K1697"/>
  <c r="J1697"/>
  <c r="I1697"/>
  <c r="H1697"/>
  <c r="G1697"/>
  <c r="F1697"/>
  <c r="E1697"/>
  <c r="D1697"/>
  <c r="L1696"/>
  <c r="K1696"/>
  <c r="J1696"/>
  <c r="I1696"/>
  <c r="H1696"/>
  <c r="G1696"/>
  <c r="F1696"/>
  <c r="E1696"/>
  <c r="D1696"/>
  <c r="L1695"/>
  <c r="K1695"/>
  <c r="J1695"/>
  <c r="I1695"/>
  <c r="H1695"/>
  <c r="G1695"/>
  <c r="F1695"/>
  <c r="E1695"/>
  <c r="D1695"/>
  <c r="L1694"/>
  <c r="K1694"/>
  <c r="J1694"/>
  <c r="I1694"/>
  <c r="H1694"/>
  <c r="G1694"/>
  <c r="F1694"/>
  <c r="E1694"/>
  <c r="D1694"/>
  <c r="L1693"/>
  <c r="K1693"/>
  <c r="J1693"/>
  <c r="I1693"/>
  <c r="H1693"/>
  <c r="G1693"/>
  <c r="F1693"/>
  <c r="E1693"/>
  <c r="D1693"/>
  <c r="L1692"/>
  <c r="K1692"/>
  <c r="J1692"/>
  <c r="I1692"/>
  <c r="H1692"/>
  <c r="G1692"/>
  <c r="F1692"/>
  <c r="E1692"/>
  <c r="D1692"/>
  <c r="L1691"/>
  <c r="K1691"/>
  <c r="J1691"/>
  <c r="I1691"/>
  <c r="H1691"/>
  <c r="G1691"/>
  <c r="F1691"/>
  <c r="E1691"/>
  <c r="D1691"/>
  <c r="L1690"/>
  <c r="K1690"/>
  <c r="J1690"/>
  <c r="I1690"/>
  <c r="H1690"/>
  <c r="G1690"/>
  <c r="F1690"/>
  <c r="E1690"/>
  <c r="D1690"/>
  <c r="L1689"/>
  <c r="K1689"/>
  <c r="J1689"/>
  <c r="I1689"/>
  <c r="H1689"/>
  <c r="G1689"/>
  <c r="F1689"/>
  <c r="E1689"/>
  <c r="D1689"/>
  <c r="L1688"/>
  <c r="K1688"/>
  <c r="J1688"/>
  <c r="I1688"/>
  <c r="H1688"/>
  <c r="G1688"/>
  <c r="F1688"/>
  <c r="E1688"/>
  <c r="D1688"/>
  <c r="L1687"/>
  <c r="K1687"/>
  <c r="J1687"/>
  <c r="I1687"/>
  <c r="H1687"/>
  <c r="G1687"/>
  <c r="F1687"/>
  <c r="E1687"/>
  <c r="D1687"/>
  <c r="L1686"/>
  <c r="K1686"/>
  <c r="J1686"/>
  <c r="I1686"/>
  <c r="H1686"/>
  <c r="G1686"/>
  <c r="F1686"/>
  <c r="E1686"/>
  <c r="D1686"/>
  <c r="L1685"/>
  <c r="K1685"/>
  <c r="J1685"/>
  <c r="I1685"/>
  <c r="H1685"/>
  <c r="G1685"/>
  <c r="F1685"/>
  <c r="E1685"/>
  <c r="D1685"/>
  <c r="L1684"/>
  <c r="K1684"/>
  <c r="J1684"/>
  <c r="I1684"/>
  <c r="H1684"/>
  <c r="G1684"/>
  <c r="F1684"/>
  <c r="E1684"/>
  <c r="D1684"/>
  <c r="L1683"/>
  <c r="K1683"/>
  <c r="J1683"/>
  <c r="I1683"/>
  <c r="H1683"/>
  <c r="G1683"/>
  <c r="F1683"/>
  <c r="E1683"/>
  <c r="D1683"/>
  <c r="L1682"/>
  <c r="K1682"/>
  <c r="J1682"/>
  <c r="I1682"/>
  <c r="H1682"/>
  <c r="G1682"/>
  <c r="F1682"/>
  <c r="E1682"/>
  <c r="D1682"/>
  <c r="L1681"/>
  <c r="K1681"/>
  <c r="J1681"/>
  <c r="I1681"/>
  <c r="H1681"/>
  <c r="G1681"/>
  <c r="F1681"/>
  <c r="E1681"/>
  <c r="D1681"/>
  <c r="L1680"/>
  <c r="K1680"/>
  <c r="J1680"/>
  <c r="I1680"/>
  <c r="H1680"/>
  <c r="G1680"/>
  <c r="F1680"/>
  <c r="E1680"/>
  <c r="D1680"/>
  <c r="L1679"/>
  <c r="K1679"/>
  <c r="J1679"/>
  <c r="I1679"/>
  <c r="H1679"/>
  <c r="G1679"/>
  <c r="F1679"/>
  <c r="E1679"/>
  <c r="D1679"/>
  <c r="L1678"/>
  <c r="K1678"/>
  <c r="J1678"/>
  <c r="I1678"/>
  <c r="H1678"/>
  <c r="G1678"/>
  <c r="F1678"/>
  <c r="E1678"/>
  <c r="D1678"/>
  <c r="L1677"/>
  <c r="K1677"/>
  <c r="J1677"/>
  <c r="I1677"/>
  <c r="H1677"/>
  <c r="G1677"/>
  <c r="F1677"/>
  <c r="E1677"/>
  <c r="D1677"/>
  <c r="L1676"/>
  <c r="K1676"/>
  <c r="J1676"/>
  <c r="I1676"/>
  <c r="H1676"/>
  <c r="G1676"/>
  <c r="F1676"/>
  <c r="E1676"/>
  <c r="D1676"/>
  <c r="L1675"/>
  <c r="K1675"/>
  <c r="J1675"/>
  <c r="I1675"/>
  <c r="H1675"/>
  <c r="G1675"/>
  <c r="F1675"/>
  <c r="E1675"/>
  <c r="D1675"/>
  <c r="L1674"/>
  <c r="K1674"/>
  <c r="J1674"/>
  <c r="I1674"/>
  <c r="H1674"/>
  <c r="G1674"/>
  <c r="F1674"/>
  <c r="E1674"/>
  <c r="D1674"/>
  <c r="L1673"/>
  <c r="K1673"/>
  <c r="J1673"/>
  <c r="I1673"/>
  <c r="H1673"/>
  <c r="G1673"/>
  <c r="F1673"/>
  <c r="E1673"/>
  <c r="D1673"/>
  <c r="L1672"/>
  <c r="K1672"/>
  <c r="J1672"/>
  <c r="I1672"/>
  <c r="H1672"/>
  <c r="G1672"/>
  <c r="F1672"/>
  <c r="E1672"/>
  <c r="D1672"/>
  <c r="L1671"/>
  <c r="K1671"/>
  <c r="J1671"/>
  <c r="I1671"/>
  <c r="H1671"/>
  <c r="G1671"/>
  <c r="F1671"/>
  <c r="E1671"/>
  <c r="D1671"/>
  <c r="L1670"/>
  <c r="K1670"/>
  <c r="J1670"/>
  <c r="I1670"/>
  <c r="H1670"/>
  <c r="G1670"/>
  <c r="F1670"/>
  <c r="E1670"/>
  <c r="D1670"/>
  <c r="L1669"/>
  <c r="K1669"/>
  <c r="J1669"/>
  <c r="I1669"/>
  <c r="H1669"/>
  <c r="G1669"/>
  <c r="F1669"/>
  <c r="E1669"/>
  <c r="D1669"/>
  <c r="L1668"/>
  <c r="K1668"/>
  <c r="J1668"/>
  <c r="I1668"/>
  <c r="H1668"/>
  <c r="G1668"/>
  <c r="F1668"/>
  <c r="E1668"/>
  <c r="D1668"/>
  <c r="L1667"/>
  <c r="K1667"/>
  <c r="J1667"/>
  <c r="I1667"/>
  <c r="H1667"/>
  <c r="G1667"/>
  <c r="F1667"/>
  <c r="E1667"/>
  <c r="D1667"/>
  <c r="L1666"/>
  <c r="K1666"/>
  <c r="J1666"/>
  <c r="I1666"/>
  <c r="H1666"/>
  <c r="G1666"/>
  <c r="F1666"/>
  <c r="E1666"/>
  <c r="D1666"/>
  <c r="L1665"/>
  <c r="K1665"/>
  <c r="J1665"/>
  <c r="I1665"/>
  <c r="H1665"/>
  <c r="G1665"/>
  <c r="F1665"/>
  <c r="E1665"/>
  <c r="D1665"/>
  <c r="L1664"/>
  <c r="K1664"/>
  <c r="J1664"/>
  <c r="I1664"/>
  <c r="H1664"/>
  <c r="G1664"/>
  <c r="F1664"/>
  <c r="E1664"/>
  <c r="D1664"/>
  <c r="L1663"/>
  <c r="K1663"/>
  <c r="J1663"/>
  <c r="I1663"/>
  <c r="H1663"/>
  <c r="G1663"/>
  <c r="F1663"/>
  <c r="E1663"/>
  <c r="D1663"/>
  <c r="L1662"/>
  <c r="K1662"/>
  <c r="J1662"/>
  <c r="I1662"/>
  <c r="H1662"/>
  <c r="G1662"/>
  <c r="F1662"/>
  <c r="E1662"/>
  <c r="D1662"/>
  <c r="L1661"/>
  <c r="K1661"/>
  <c r="J1661"/>
  <c r="I1661"/>
  <c r="H1661"/>
  <c r="G1661"/>
  <c r="F1661"/>
  <c r="E1661"/>
  <c r="D1661"/>
  <c r="L1660"/>
  <c r="K1660"/>
  <c r="J1660"/>
  <c r="I1660"/>
  <c r="H1660"/>
  <c r="G1660"/>
  <c r="F1660"/>
  <c r="E1660"/>
  <c r="D1660"/>
  <c r="L1659"/>
  <c r="K1659"/>
  <c r="J1659"/>
  <c r="I1659"/>
  <c r="H1659"/>
  <c r="G1659"/>
  <c r="F1659"/>
  <c r="E1659"/>
  <c r="D1659"/>
  <c r="L1658"/>
  <c r="K1658"/>
  <c r="J1658"/>
  <c r="I1658"/>
  <c r="H1658"/>
  <c r="G1658"/>
  <c r="F1658"/>
  <c r="E1658"/>
  <c r="D1658"/>
  <c r="L1657"/>
  <c r="K1657"/>
  <c r="J1657"/>
  <c r="I1657"/>
  <c r="H1657"/>
  <c r="G1657"/>
  <c r="F1657"/>
  <c r="E1657"/>
  <c r="D1657"/>
  <c r="L1656"/>
  <c r="K1656"/>
  <c r="J1656"/>
  <c r="I1656"/>
  <c r="H1656"/>
  <c r="G1656"/>
  <c r="F1656"/>
  <c r="E1656"/>
  <c r="D1656"/>
  <c r="L1655"/>
  <c r="K1655"/>
  <c r="J1655"/>
  <c r="I1655"/>
  <c r="H1655"/>
  <c r="G1655"/>
  <c r="F1655"/>
  <c r="E1655"/>
  <c r="D1655"/>
  <c r="L1654"/>
  <c r="K1654"/>
  <c r="J1654"/>
  <c r="I1654"/>
  <c r="H1654"/>
  <c r="G1654"/>
  <c r="F1654"/>
  <c r="E1654"/>
  <c r="D1654"/>
  <c r="L1653"/>
  <c r="K1653"/>
  <c r="J1653"/>
  <c r="I1653"/>
  <c r="H1653"/>
  <c r="G1653"/>
  <c r="F1653"/>
  <c r="E1653"/>
  <c r="D1653"/>
  <c r="L1652"/>
  <c r="K1652"/>
  <c r="J1652"/>
  <c r="I1652"/>
  <c r="H1652"/>
  <c r="G1652"/>
  <c r="F1652"/>
  <c r="E1652"/>
  <c r="D1652"/>
  <c r="L1651"/>
  <c r="K1651"/>
  <c r="J1651"/>
  <c r="I1651"/>
  <c r="H1651"/>
  <c r="G1651"/>
  <c r="F1651"/>
  <c r="E1651"/>
  <c r="D1651"/>
  <c r="L1650"/>
  <c r="K1650"/>
  <c r="J1650"/>
  <c r="I1650"/>
  <c r="H1650"/>
  <c r="G1650"/>
  <c r="F1650"/>
  <c r="E1650"/>
  <c r="D1650"/>
  <c r="L1649"/>
  <c r="K1649"/>
  <c r="J1649"/>
  <c r="I1649"/>
  <c r="H1649"/>
  <c r="G1649"/>
  <c r="F1649"/>
  <c r="E1649"/>
  <c r="D1649"/>
  <c r="L1648"/>
  <c r="K1648"/>
  <c r="J1648"/>
  <c r="I1648"/>
  <c r="H1648"/>
  <c r="G1648"/>
  <c r="F1648"/>
  <c r="E1648"/>
  <c r="D1648"/>
  <c r="L1647"/>
  <c r="K1647"/>
  <c r="J1647"/>
  <c r="I1647"/>
  <c r="H1647"/>
  <c r="G1647"/>
  <c r="F1647"/>
  <c r="E1647"/>
  <c r="D1647"/>
  <c r="L1646"/>
  <c r="K1646"/>
  <c r="J1646"/>
  <c r="I1646"/>
  <c r="H1646"/>
  <c r="G1646"/>
  <c r="F1646"/>
  <c r="E1646"/>
  <c r="D1646"/>
  <c r="L1645"/>
  <c r="K1645"/>
  <c r="J1645"/>
  <c r="I1645"/>
  <c r="H1645"/>
  <c r="G1645"/>
  <c r="F1645"/>
  <c r="E1645"/>
  <c r="D1645"/>
  <c r="L1644"/>
  <c r="K1644"/>
  <c r="J1644"/>
  <c r="I1644"/>
  <c r="H1644"/>
  <c r="G1644"/>
  <c r="F1644"/>
  <c r="E1644"/>
  <c r="D1644"/>
  <c r="L1643"/>
  <c r="K1643"/>
  <c r="J1643"/>
  <c r="I1643"/>
  <c r="H1643"/>
  <c r="G1643"/>
  <c r="F1643"/>
  <c r="E1643"/>
  <c r="D1643"/>
  <c r="L1642"/>
  <c r="K1642"/>
  <c r="J1642"/>
  <c r="I1642"/>
  <c r="H1642"/>
  <c r="G1642"/>
  <c r="F1642"/>
  <c r="E1642"/>
  <c r="D1642"/>
  <c r="L1641"/>
  <c r="K1641"/>
  <c r="J1641"/>
  <c r="I1641"/>
  <c r="H1641"/>
  <c r="G1641"/>
  <c r="F1641"/>
  <c r="E1641"/>
  <c r="D1641"/>
  <c r="L1640"/>
  <c r="K1640"/>
  <c r="J1640"/>
  <c r="I1640"/>
  <c r="H1640"/>
  <c r="G1640"/>
  <c r="F1640"/>
  <c r="E1640"/>
  <c r="D1640"/>
  <c r="L1639"/>
  <c r="K1639"/>
  <c r="J1639"/>
  <c r="I1639"/>
  <c r="H1639"/>
  <c r="G1639"/>
  <c r="F1639"/>
  <c r="E1639"/>
  <c r="D1639"/>
  <c r="L1638"/>
  <c r="K1638"/>
  <c r="J1638"/>
  <c r="I1638"/>
  <c r="H1638"/>
  <c r="G1638"/>
  <c r="F1638"/>
  <c r="E1638"/>
  <c r="D1638"/>
  <c r="L1637"/>
  <c r="K1637"/>
  <c r="J1637"/>
  <c r="I1637"/>
  <c r="H1637"/>
  <c r="G1637"/>
  <c r="F1637"/>
  <c r="E1637"/>
  <c r="D1637"/>
  <c r="L1636"/>
  <c r="K1636"/>
  <c r="J1636"/>
  <c r="I1636"/>
  <c r="H1636"/>
  <c r="G1636"/>
  <c r="F1636"/>
  <c r="E1636"/>
  <c r="D1636"/>
  <c r="L1635"/>
  <c r="K1635"/>
  <c r="J1635"/>
  <c r="I1635"/>
  <c r="H1635"/>
  <c r="G1635"/>
  <c r="F1635"/>
  <c r="E1635"/>
  <c r="D1635"/>
  <c r="L1634"/>
  <c r="K1634"/>
  <c r="J1634"/>
  <c r="I1634"/>
  <c r="H1634"/>
  <c r="G1634"/>
  <c r="F1634"/>
  <c r="E1634"/>
  <c r="D1634"/>
  <c r="L1633"/>
  <c r="K1633"/>
  <c r="J1633"/>
  <c r="I1633"/>
  <c r="H1633"/>
  <c r="G1633"/>
  <c r="F1633"/>
  <c r="E1633"/>
  <c r="D1633"/>
  <c r="L1632"/>
  <c r="K1632"/>
  <c r="J1632"/>
  <c r="I1632"/>
  <c r="H1632"/>
  <c r="G1632"/>
  <c r="F1632"/>
  <c r="E1632"/>
  <c r="D1632"/>
  <c r="L1631"/>
  <c r="K1631"/>
  <c r="J1631"/>
  <c r="I1631"/>
  <c r="H1631"/>
  <c r="G1631"/>
  <c r="F1631"/>
  <c r="E1631"/>
  <c r="D1631"/>
  <c r="L1630"/>
  <c r="K1630"/>
  <c r="J1630"/>
  <c r="I1630"/>
  <c r="H1630"/>
  <c r="G1630"/>
  <c r="F1630"/>
  <c r="E1630"/>
  <c r="D1630"/>
  <c r="L1629"/>
  <c r="K1629"/>
  <c r="J1629"/>
  <c r="I1629"/>
  <c r="H1629"/>
  <c r="G1629"/>
  <c r="F1629"/>
  <c r="E1629"/>
  <c r="D1629"/>
  <c r="L1628"/>
  <c r="K1628"/>
  <c r="J1628"/>
  <c r="I1628"/>
  <c r="H1628"/>
  <c r="G1628"/>
  <c r="F1628"/>
  <c r="E1628"/>
  <c r="D1628"/>
  <c r="L1627"/>
  <c r="K1627"/>
  <c r="J1627"/>
  <c r="I1627"/>
  <c r="H1627"/>
  <c r="G1627"/>
  <c r="F1627"/>
  <c r="E1627"/>
  <c r="D1627"/>
  <c r="L1626"/>
  <c r="K1626"/>
  <c r="J1626"/>
  <c r="I1626"/>
  <c r="H1626"/>
  <c r="G1626"/>
  <c r="F1626"/>
  <c r="E1626"/>
  <c r="D1626"/>
  <c r="L1625"/>
  <c r="K1625"/>
  <c r="J1625"/>
  <c r="I1625"/>
  <c r="H1625"/>
  <c r="G1625"/>
  <c r="F1625"/>
  <c r="E1625"/>
  <c r="D1625"/>
  <c r="L1624"/>
  <c r="K1624"/>
  <c r="J1624"/>
  <c r="I1624"/>
  <c r="H1624"/>
  <c r="G1624"/>
  <c r="F1624"/>
  <c r="E1624"/>
  <c r="D1624"/>
  <c r="L1623"/>
  <c r="K1623"/>
  <c r="J1623"/>
  <c r="I1623"/>
  <c r="H1623"/>
  <c r="G1623"/>
  <c r="F1623"/>
  <c r="E1623"/>
  <c r="D1623"/>
  <c r="L1622"/>
  <c r="K1622"/>
  <c r="J1622"/>
  <c r="I1622"/>
  <c r="H1622"/>
  <c r="G1622"/>
  <c r="F1622"/>
  <c r="E1622"/>
  <c r="D1622"/>
  <c r="L1621"/>
  <c r="K1621"/>
  <c r="J1621"/>
  <c r="I1621"/>
  <c r="H1621"/>
  <c r="G1621"/>
  <c r="F1621"/>
  <c r="E1621"/>
  <c r="D1621"/>
  <c r="L1620"/>
  <c r="K1620"/>
  <c r="J1620"/>
  <c r="I1620"/>
  <c r="H1620"/>
  <c r="G1620"/>
  <c r="F1620"/>
  <c r="E1620"/>
  <c r="D1620"/>
  <c r="L1619"/>
  <c r="K1619"/>
  <c r="J1619"/>
  <c r="I1619"/>
  <c r="H1619"/>
  <c r="G1619"/>
  <c r="F1619"/>
  <c r="E1619"/>
  <c r="D1619"/>
  <c r="L1618"/>
  <c r="K1618"/>
  <c r="J1618"/>
  <c r="I1618"/>
  <c r="H1618"/>
  <c r="G1618"/>
  <c r="F1618"/>
  <c r="E1618"/>
  <c r="D1618"/>
  <c r="L1617"/>
  <c r="K1617"/>
  <c r="J1617"/>
  <c r="I1617"/>
  <c r="H1617"/>
  <c r="G1617"/>
  <c r="F1617"/>
  <c r="E1617"/>
  <c r="D1617"/>
  <c r="L1616"/>
  <c r="K1616"/>
  <c r="J1616"/>
  <c r="I1616"/>
  <c r="H1616"/>
  <c r="G1616"/>
  <c r="F1616"/>
  <c r="E1616"/>
  <c r="D1616"/>
  <c r="L1615"/>
  <c r="K1615"/>
  <c r="J1615"/>
  <c r="I1615"/>
  <c r="H1615"/>
  <c r="G1615"/>
  <c r="F1615"/>
  <c r="E1615"/>
  <c r="D1615"/>
  <c r="L1614"/>
  <c r="K1614"/>
  <c r="J1614"/>
  <c r="I1614"/>
  <c r="H1614"/>
  <c r="G1614"/>
  <c r="F1614"/>
  <c r="E1614"/>
  <c r="D1614"/>
  <c r="L1613"/>
  <c r="K1613"/>
  <c r="J1613"/>
  <c r="I1613"/>
  <c r="H1613"/>
  <c r="G1613"/>
  <c r="F1613"/>
  <c r="E1613"/>
  <c r="D1613"/>
  <c r="L1612"/>
  <c r="K1612"/>
  <c r="J1612"/>
  <c r="I1612"/>
  <c r="H1612"/>
  <c r="G1612"/>
  <c r="F1612"/>
  <c r="E1612"/>
  <c r="D1612"/>
  <c r="L1611"/>
  <c r="K1611"/>
  <c r="J1611"/>
  <c r="I1611"/>
  <c r="H1611"/>
  <c r="G1611"/>
  <c r="F1611"/>
  <c r="E1611"/>
  <c r="D1611"/>
  <c r="L1610"/>
  <c r="K1610"/>
  <c r="J1610"/>
  <c r="I1610"/>
  <c r="H1610"/>
  <c r="G1610"/>
  <c r="F1610"/>
  <c r="E1610"/>
  <c r="D1610"/>
  <c r="L1609"/>
  <c r="K1609"/>
  <c r="J1609"/>
  <c r="I1609"/>
  <c r="H1609"/>
  <c r="G1609"/>
  <c r="F1609"/>
  <c r="E1609"/>
  <c r="D1609"/>
  <c r="L1608"/>
  <c r="K1608"/>
  <c r="J1608"/>
  <c r="I1608"/>
  <c r="H1608"/>
  <c r="G1608"/>
  <c r="F1608"/>
  <c r="E1608"/>
  <c r="D1608"/>
  <c r="L1607"/>
  <c r="K1607"/>
  <c r="J1607"/>
  <c r="I1607"/>
  <c r="H1607"/>
  <c r="G1607"/>
  <c r="F1607"/>
  <c r="E1607"/>
  <c r="D1607"/>
  <c r="L1606"/>
  <c r="K1606"/>
  <c r="J1606"/>
  <c r="I1606"/>
  <c r="H1606"/>
  <c r="G1606"/>
  <c r="F1606"/>
  <c r="E1606"/>
  <c r="D1606"/>
  <c r="L1605"/>
  <c r="K1605"/>
  <c r="J1605"/>
  <c r="I1605"/>
  <c r="H1605"/>
  <c r="G1605"/>
  <c r="F1605"/>
  <c r="E1605"/>
  <c r="D1605"/>
  <c r="L1604"/>
  <c r="K1604"/>
  <c r="J1604"/>
  <c r="I1604"/>
  <c r="H1604"/>
  <c r="G1604"/>
  <c r="F1604"/>
  <c r="E1604"/>
  <c r="D1604"/>
  <c r="L1603"/>
  <c r="K1603"/>
  <c r="J1603"/>
  <c r="I1603"/>
  <c r="H1603"/>
  <c r="G1603"/>
  <c r="F1603"/>
  <c r="E1603"/>
  <c r="D1603"/>
  <c r="L1602"/>
  <c r="K1602"/>
  <c r="J1602"/>
  <c r="I1602"/>
  <c r="H1602"/>
  <c r="G1602"/>
  <c r="F1602"/>
  <c r="E1602"/>
  <c r="D1602"/>
  <c r="L1601"/>
  <c r="K1601"/>
  <c r="J1601"/>
  <c r="I1601"/>
  <c r="H1601"/>
  <c r="G1601"/>
  <c r="F1601"/>
  <c r="E1601"/>
  <c r="D1601"/>
  <c r="L1600"/>
  <c r="K1600"/>
  <c r="J1600"/>
  <c r="I1600"/>
  <c r="H1600"/>
  <c r="G1600"/>
  <c r="F1600"/>
  <c r="E1600"/>
  <c r="D1600"/>
  <c r="L1599"/>
  <c r="K1599"/>
  <c r="J1599"/>
  <c r="I1599"/>
  <c r="H1599"/>
  <c r="G1599"/>
  <c r="F1599"/>
  <c r="E1599"/>
  <c r="D1599"/>
  <c r="L1598"/>
  <c r="K1598"/>
  <c r="J1598"/>
  <c r="I1598"/>
  <c r="H1598"/>
  <c r="G1598"/>
  <c r="F1598"/>
  <c r="E1598"/>
  <c r="D1598"/>
  <c r="L1597"/>
  <c r="K1597"/>
  <c r="J1597"/>
  <c r="I1597"/>
  <c r="H1597"/>
  <c r="G1597"/>
  <c r="F1597"/>
  <c r="E1597"/>
  <c r="D1597"/>
  <c r="L1596"/>
  <c r="K1596"/>
  <c r="J1596"/>
  <c r="I1596"/>
  <c r="H1596"/>
  <c r="G1596"/>
  <c r="F1596"/>
  <c r="E1596"/>
  <c r="D1596"/>
  <c r="L1595"/>
  <c r="K1595"/>
  <c r="J1595"/>
  <c r="I1595"/>
  <c r="H1595"/>
  <c r="G1595"/>
  <c r="F1595"/>
  <c r="E1595"/>
  <c r="D1595"/>
  <c r="L1594"/>
  <c r="K1594"/>
  <c r="J1594"/>
  <c r="I1594"/>
  <c r="H1594"/>
  <c r="G1594"/>
  <c r="F1594"/>
  <c r="E1594"/>
  <c r="D1594"/>
  <c r="L1593"/>
  <c r="K1593"/>
  <c r="J1593"/>
  <c r="I1593"/>
  <c r="H1593"/>
  <c r="G1593"/>
  <c r="F1593"/>
  <c r="E1593"/>
  <c r="D1593"/>
  <c r="L1592"/>
  <c r="K1592"/>
  <c r="J1592"/>
  <c r="I1592"/>
  <c r="H1592"/>
  <c r="G1592"/>
  <c r="F1592"/>
  <c r="E1592"/>
  <c r="D1592"/>
  <c r="L1591"/>
  <c r="K1591"/>
  <c r="J1591"/>
  <c r="I1591"/>
  <c r="H1591"/>
  <c r="G1591"/>
  <c r="F1591"/>
  <c r="E1591"/>
  <c r="D1591"/>
  <c r="L1590"/>
  <c r="K1590"/>
  <c r="J1590"/>
  <c r="I1590"/>
  <c r="H1590"/>
  <c r="G1590"/>
  <c r="F1590"/>
  <c r="E1590"/>
  <c r="D1590"/>
  <c r="L1589"/>
  <c r="K1589"/>
  <c r="J1589"/>
  <c r="I1589"/>
  <c r="H1589"/>
  <c r="G1589"/>
  <c r="F1589"/>
  <c r="E1589"/>
  <c r="D1589"/>
  <c r="L1588"/>
  <c r="K1588"/>
  <c r="J1588"/>
  <c r="I1588"/>
  <c r="H1588"/>
  <c r="G1588"/>
  <c r="F1588"/>
  <c r="E1588"/>
  <c r="D1588"/>
  <c r="L1587"/>
  <c r="K1587"/>
  <c r="J1587"/>
  <c r="I1587"/>
  <c r="H1587"/>
  <c r="G1587"/>
  <c r="F1587"/>
  <c r="E1587"/>
  <c r="D1587"/>
  <c r="L1586"/>
  <c r="K1586"/>
  <c r="J1586"/>
  <c r="I1586"/>
  <c r="H1586"/>
  <c r="G1586"/>
  <c r="F1586"/>
  <c r="E1586"/>
  <c r="D1586"/>
  <c r="L1585"/>
  <c r="K1585"/>
  <c r="J1585"/>
  <c r="I1585"/>
  <c r="H1585"/>
  <c r="G1585"/>
  <c r="F1585"/>
  <c r="E1585"/>
  <c r="D1585"/>
  <c r="L1584"/>
  <c r="K1584"/>
  <c r="J1584"/>
  <c r="I1584"/>
  <c r="H1584"/>
  <c r="G1584"/>
  <c r="F1584"/>
  <c r="E1584"/>
  <c r="D1584"/>
  <c r="L1583"/>
  <c r="K1583"/>
  <c r="J1583"/>
  <c r="I1583"/>
  <c r="H1583"/>
  <c r="G1583"/>
  <c r="F1583"/>
  <c r="E1583"/>
  <c r="D1583"/>
  <c r="L1582"/>
  <c r="K1582"/>
  <c r="J1582"/>
  <c r="I1582"/>
  <c r="H1582"/>
  <c r="G1582"/>
  <c r="F1582"/>
  <c r="E1582"/>
  <c r="D1582"/>
  <c r="L1581"/>
  <c r="K1581"/>
  <c r="J1581"/>
  <c r="I1581"/>
  <c r="H1581"/>
  <c r="G1581"/>
  <c r="F1581"/>
  <c r="E1581"/>
  <c r="D1581"/>
  <c r="L1580"/>
  <c r="K1580"/>
  <c r="J1580"/>
  <c r="I1580"/>
  <c r="H1580"/>
  <c r="G1580"/>
  <c r="F1580"/>
  <c r="E1580"/>
  <c r="D1580"/>
  <c r="L1579"/>
  <c r="K1579"/>
  <c r="J1579"/>
  <c r="I1579"/>
  <c r="H1579"/>
  <c r="G1579"/>
  <c r="F1579"/>
  <c r="E1579"/>
  <c r="D1579"/>
  <c r="L1578"/>
  <c r="K1578"/>
  <c r="J1578"/>
  <c r="I1578"/>
  <c r="H1578"/>
  <c r="G1578"/>
  <c r="F1578"/>
  <c r="E1578"/>
  <c r="D1578"/>
  <c r="L1577"/>
  <c r="K1577"/>
  <c r="J1577"/>
  <c r="I1577"/>
  <c r="H1577"/>
  <c r="G1577"/>
  <c r="F1577"/>
  <c r="E1577"/>
  <c r="D1577"/>
  <c r="L1576"/>
  <c r="K1576"/>
  <c r="J1576"/>
  <c r="I1576"/>
  <c r="H1576"/>
  <c r="G1576"/>
  <c r="F1576"/>
  <c r="E1576"/>
  <c r="D1576"/>
  <c r="L1575"/>
  <c r="K1575"/>
  <c r="J1575"/>
  <c r="I1575"/>
  <c r="H1575"/>
  <c r="G1575"/>
  <c r="F1575"/>
  <c r="E1575"/>
  <c r="D1575"/>
  <c r="L1574"/>
  <c r="K1574"/>
  <c r="J1574"/>
  <c r="I1574"/>
  <c r="H1574"/>
  <c r="G1574"/>
  <c r="F1574"/>
  <c r="E1574"/>
  <c r="D1574"/>
  <c r="L1573"/>
  <c r="K1573"/>
  <c r="J1573"/>
  <c r="I1573"/>
  <c r="H1573"/>
  <c r="G1573"/>
  <c r="F1573"/>
  <c r="E1573"/>
  <c r="D1573"/>
  <c r="L1572"/>
  <c r="K1572"/>
  <c r="J1572"/>
  <c r="I1572"/>
  <c r="H1572"/>
  <c r="G1572"/>
  <c r="F1572"/>
  <c r="E1572"/>
  <c r="D1572"/>
  <c r="L1571"/>
  <c r="K1571"/>
  <c r="J1571"/>
  <c r="I1571"/>
  <c r="H1571"/>
  <c r="G1571"/>
  <c r="F1571"/>
  <c r="E1571"/>
  <c r="D1571"/>
  <c r="L1570"/>
  <c r="K1570"/>
  <c r="J1570"/>
  <c r="I1570"/>
  <c r="H1570"/>
  <c r="G1570"/>
  <c r="F1570"/>
  <c r="E1570"/>
  <c r="D1570"/>
  <c r="L1569"/>
  <c r="K1569"/>
  <c r="J1569"/>
  <c r="I1569"/>
  <c r="H1569"/>
  <c r="G1569"/>
  <c r="F1569"/>
  <c r="E1569"/>
  <c r="D1569"/>
  <c r="L1568"/>
  <c r="K1568"/>
  <c r="J1568"/>
  <c r="I1568"/>
  <c r="H1568"/>
  <c r="G1568"/>
  <c r="F1568"/>
  <c r="E1568"/>
  <c r="D1568"/>
  <c r="L1567"/>
  <c r="K1567"/>
  <c r="J1567"/>
  <c r="I1567"/>
  <c r="H1567"/>
  <c r="G1567"/>
  <c r="F1567"/>
  <c r="E1567"/>
  <c r="D1567"/>
  <c r="L1566"/>
  <c r="K1566"/>
  <c r="J1566"/>
  <c r="I1566"/>
  <c r="H1566"/>
  <c r="G1566"/>
  <c r="F1566"/>
  <c r="E1566"/>
  <c r="D1566"/>
  <c r="L1565"/>
  <c r="K1565"/>
  <c r="J1565"/>
  <c r="I1565"/>
  <c r="H1565"/>
  <c r="G1565"/>
  <c r="F1565"/>
  <c r="E1565"/>
  <c r="D1565"/>
  <c r="L1564"/>
  <c r="K1564"/>
  <c r="J1564"/>
  <c r="I1564"/>
  <c r="H1564"/>
  <c r="G1564"/>
  <c r="F1564"/>
  <c r="E1564"/>
  <c r="D1564"/>
  <c r="L1563"/>
  <c r="K1563"/>
  <c r="J1563"/>
  <c r="I1563"/>
  <c r="H1563"/>
  <c r="G1563"/>
  <c r="F1563"/>
  <c r="E1563"/>
  <c r="D1563"/>
  <c r="L1562"/>
  <c r="K1562"/>
  <c r="J1562"/>
  <c r="I1562"/>
  <c r="H1562"/>
  <c r="G1562"/>
  <c r="F1562"/>
  <c r="E1562"/>
  <c r="D1562"/>
  <c r="L1561"/>
  <c r="K1561"/>
  <c r="J1561"/>
  <c r="I1561"/>
  <c r="H1561"/>
  <c r="G1561"/>
  <c r="F1561"/>
  <c r="E1561"/>
  <c r="D1561"/>
  <c r="L1560"/>
  <c r="K1560"/>
  <c r="J1560"/>
  <c r="I1560"/>
  <c r="H1560"/>
  <c r="G1560"/>
  <c r="F1560"/>
  <c r="E1560"/>
  <c r="D1560"/>
  <c r="L1559"/>
  <c r="K1559"/>
  <c r="J1559"/>
  <c r="I1559"/>
  <c r="H1559"/>
  <c r="G1559"/>
  <c r="F1559"/>
  <c r="E1559"/>
  <c r="D1559"/>
  <c r="L1558"/>
  <c r="K1558"/>
  <c r="J1558"/>
  <c r="I1558"/>
  <c r="H1558"/>
  <c r="G1558"/>
  <c r="F1558"/>
  <c r="E1558"/>
  <c r="D1558"/>
  <c r="L1557"/>
  <c r="K1557"/>
  <c r="J1557"/>
  <c r="I1557"/>
  <c r="H1557"/>
  <c r="G1557"/>
  <c r="F1557"/>
  <c r="E1557"/>
  <c r="D1557"/>
  <c r="L1556"/>
  <c r="K1556"/>
  <c r="J1556"/>
  <c r="I1556"/>
  <c r="H1556"/>
  <c r="G1556"/>
  <c r="F1556"/>
  <c r="E1556"/>
  <c r="D1556"/>
  <c r="L1555"/>
  <c r="K1555"/>
  <c r="J1555"/>
  <c r="I1555"/>
  <c r="H1555"/>
  <c r="G1555"/>
  <c r="F1555"/>
  <c r="E1555"/>
  <c r="D1555"/>
  <c r="L1554"/>
  <c r="K1554"/>
  <c r="J1554"/>
  <c r="I1554"/>
  <c r="H1554"/>
  <c r="G1554"/>
  <c r="F1554"/>
  <c r="E1554"/>
  <c r="D1554"/>
  <c r="L1553"/>
  <c r="K1553"/>
  <c r="J1553"/>
  <c r="I1553"/>
  <c r="H1553"/>
  <c r="G1553"/>
  <c r="F1553"/>
  <c r="E1553"/>
  <c r="D1553"/>
  <c r="L1552"/>
  <c r="K1552"/>
  <c r="J1552"/>
  <c r="I1552"/>
  <c r="H1552"/>
  <c r="G1552"/>
  <c r="F1552"/>
  <c r="E1552"/>
  <c r="D1552"/>
  <c r="L1551"/>
  <c r="K1551"/>
  <c r="J1551"/>
  <c r="I1551"/>
  <c r="H1551"/>
  <c r="G1551"/>
  <c r="F1551"/>
  <c r="E1551"/>
  <c r="D1551"/>
  <c r="L1550"/>
  <c r="K1550"/>
  <c r="J1550"/>
  <c r="I1550"/>
  <c r="H1550"/>
  <c r="G1550"/>
  <c r="F1550"/>
  <c r="E1550"/>
  <c r="D1550"/>
  <c r="L1549"/>
  <c r="K1549"/>
  <c r="J1549"/>
  <c r="I1549"/>
  <c r="H1549"/>
  <c r="G1549"/>
  <c r="F1549"/>
  <c r="E1549"/>
  <c r="D1549"/>
  <c r="L1548"/>
  <c r="K1548"/>
  <c r="J1548"/>
  <c r="I1548"/>
  <c r="H1548"/>
  <c r="G1548"/>
  <c r="F1548"/>
  <c r="E1548"/>
  <c r="D1548"/>
  <c r="L1547"/>
  <c r="K1547"/>
  <c r="J1547"/>
  <c r="I1547"/>
  <c r="H1547"/>
  <c r="G1547"/>
  <c r="F1547"/>
  <c r="E1547"/>
  <c r="D1547"/>
  <c r="L1546"/>
  <c r="K1546"/>
  <c r="J1546"/>
  <c r="I1546"/>
  <c r="H1546"/>
  <c r="G1546"/>
  <c r="F1546"/>
  <c r="E1546"/>
  <c r="D1546"/>
  <c r="L1545"/>
  <c r="K1545"/>
  <c r="J1545"/>
  <c r="I1545"/>
  <c r="H1545"/>
  <c r="G1545"/>
  <c r="F1545"/>
  <c r="E1545"/>
  <c r="D1545"/>
  <c r="L1544"/>
  <c r="K1544"/>
  <c r="J1544"/>
  <c r="I1544"/>
  <c r="H1544"/>
  <c r="G1544"/>
  <c r="F1544"/>
  <c r="E1544"/>
  <c r="D1544"/>
  <c r="L1543"/>
  <c r="K1543"/>
  <c r="J1543"/>
  <c r="I1543"/>
  <c r="H1543"/>
  <c r="G1543"/>
  <c r="F1543"/>
  <c r="E1543"/>
  <c r="D1543"/>
  <c r="L1542"/>
  <c r="K1542"/>
  <c r="J1542"/>
  <c r="I1542"/>
  <c r="H1542"/>
  <c r="G1542"/>
  <c r="F1542"/>
  <c r="E1542"/>
  <c r="D1542"/>
  <c r="L1541"/>
  <c r="K1541"/>
  <c r="J1541"/>
  <c r="I1541"/>
  <c r="H1541"/>
  <c r="G1541"/>
  <c r="F1541"/>
  <c r="E1541"/>
  <c r="D1541"/>
  <c r="L1540"/>
  <c r="K1540"/>
  <c r="J1540"/>
  <c r="I1540"/>
  <c r="H1540"/>
  <c r="G1540"/>
  <c r="F1540"/>
  <c r="E1540"/>
  <c r="D1540"/>
  <c r="L1539"/>
  <c r="K1539"/>
  <c r="J1539"/>
  <c r="I1539"/>
  <c r="H1539"/>
  <c r="G1539"/>
  <c r="F1539"/>
  <c r="E1539"/>
  <c r="D1539"/>
  <c r="L1538"/>
  <c r="K1538"/>
  <c r="J1538"/>
  <c r="I1538"/>
  <c r="H1538"/>
  <c r="G1538"/>
  <c r="F1538"/>
  <c r="E1538"/>
  <c r="D1538"/>
  <c r="L1537"/>
  <c r="K1537"/>
  <c r="J1537"/>
  <c r="I1537"/>
  <c r="H1537"/>
  <c r="G1537"/>
  <c r="F1537"/>
  <c r="E1537"/>
  <c r="D1537"/>
  <c r="L1536"/>
  <c r="K1536"/>
  <c r="J1536"/>
  <c r="I1536"/>
  <c r="H1536"/>
  <c r="G1536"/>
  <c r="F1536"/>
  <c r="E1536"/>
  <c r="D1536"/>
  <c r="L1535"/>
  <c r="K1535"/>
  <c r="J1535"/>
  <c r="I1535"/>
  <c r="H1535"/>
  <c r="G1535"/>
  <c r="F1535"/>
  <c r="E1535"/>
  <c r="D1535"/>
  <c r="L1534"/>
  <c r="K1534"/>
  <c r="J1534"/>
  <c r="I1534"/>
  <c r="H1534"/>
  <c r="G1534"/>
  <c r="F1534"/>
  <c r="E1534"/>
  <c r="D1534"/>
  <c r="L1533"/>
  <c r="K1533"/>
  <c r="J1533"/>
  <c r="I1533"/>
  <c r="H1533"/>
  <c r="G1533"/>
  <c r="F1533"/>
  <c r="E1533"/>
  <c r="D1533"/>
  <c r="L1532"/>
  <c r="K1532"/>
  <c r="J1532"/>
  <c r="I1532"/>
  <c r="H1532"/>
  <c r="G1532"/>
  <c r="F1532"/>
  <c r="E1532"/>
  <c r="D1532"/>
  <c r="L1531"/>
  <c r="K1531"/>
  <c r="J1531"/>
  <c r="I1531"/>
  <c r="H1531"/>
  <c r="G1531"/>
  <c r="F1531"/>
  <c r="E1531"/>
  <c r="D1531"/>
  <c r="L1530"/>
  <c r="K1530"/>
  <c r="J1530"/>
  <c r="I1530"/>
  <c r="H1530"/>
  <c r="G1530"/>
  <c r="F1530"/>
  <c r="E1530"/>
  <c r="D1530"/>
  <c r="L1529"/>
  <c r="K1529"/>
  <c r="J1529"/>
  <c r="I1529"/>
  <c r="H1529"/>
  <c r="G1529"/>
  <c r="F1529"/>
  <c r="E1529"/>
  <c r="D1529"/>
  <c r="L1528"/>
  <c r="K1528"/>
  <c r="J1528"/>
  <c r="I1528"/>
  <c r="H1528"/>
  <c r="G1528"/>
  <c r="F1528"/>
  <c r="E1528"/>
  <c r="D1528"/>
  <c r="L1527"/>
  <c r="K1527"/>
  <c r="J1527"/>
  <c r="I1527"/>
  <c r="H1527"/>
  <c r="G1527"/>
  <c r="F1527"/>
  <c r="E1527"/>
  <c r="D1527"/>
  <c r="L1526"/>
  <c r="K1526"/>
  <c r="J1526"/>
  <c r="I1526"/>
  <c r="H1526"/>
  <c r="G1526"/>
  <c r="F1526"/>
  <c r="E1526"/>
  <c r="D1526"/>
  <c r="L1525"/>
  <c r="K1525"/>
  <c r="J1525"/>
  <c r="I1525"/>
  <c r="H1525"/>
  <c r="G1525"/>
  <c r="F1525"/>
  <c r="E1525"/>
  <c r="D1525"/>
  <c r="L1524"/>
  <c r="K1524"/>
  <c r="J1524"/>
  <c r="I1524"/>
  <c r="H1524"/>
  <c r="G1524"/>
  <c r="F1524"/>
  <c r="E1524"/>
  <c r="D1524"/>
  <c r="L1523"/>
  <c r="K1523"/>
  <c r="J1523"/>
  <c r="I1523"/>
  <c r="H1523"/>
  <c r="G1523"/>
  <c r="F1523"/>
  <c r="E1523"/>
  <c r="D1523"/>
  <c r="L1522"/>
  <c r="K1522"/>
  <c r="J1522"/>
  <c r="I1522"/>
  <c r="H1522"/>
  <c r="G1522"/>
  <c r="F1522"/>
  <c r="E1522"/>
  <c r="D1522"/>
  <c r="L1521"/>
  <c r="K1521"/>
  <c r="J1521"/>
  <c r="I1521"/>
  <c r="H1521"/>
  <c r="G1521"/>
  <c r="F1521"/>
  <c r="E1521"/>
  <c r="D1521"/>
  <c r="L1520"/>
  <c r="K1520"/>
  <c r="J1520"/>
  <c r="I1520"/>
  <c r="H1520"/>
  <c r="G1520"/>
  <c r="F1520"/>
  <c r="E1520"/>
  <c r="D1520"/>
  <c r="L1519"/>
  <c r="K1519"/>
  <c r="J1519"/>
  <c r="I1519"/>
  <c r="H1519"/>
  <c r="G1519"/>
  <c r="F1519"/>
  <c r="E1519"/>
  <c r="D1519"/>
  <c r="L1518"/>
  <c r="K1518"/>
  <c r="J1518"/>
  <c r="I1518"/>
  <c r="H1518"/>
  <c r="G1518"/>
  <c r="F1518"/>
  <c r="E1518"/>
  <c r="D1518"/>
  <c r="L1517"/>
  <c r="K1517"/>
  <c r="J1517"/>
  <c r="I1517"/>
  <c r="H1517"/>
  <c r="G1517"/>
  <c r="F1517"/>
  <c r="E1517"/>
  <c r="D1517"/>
  <c r="L1516"/>
  <c r="K1516"/>
  <c r="J1516"/>
  <c r="I1516"/>
  <c r="H1516"/>
  <c r="G1516"/>
  <c r="F1516"/>
  <c r="E1516"/>
  <c r="D1516"/>
  <c r="L1515"/>
  <c r="K1515"/>
  <c r="J1515"/>
  <c r="I1515"/>
  <c r="H1515"/>
  <c r="G1515"/>
  <c r="F1515"/>
  <c r="E1515"/>
  <c r="D1515"/>
  <c r="L1514"/>
  <c r="K1514"/>
  <c r="J1514"/>
  <c r="I1514"/>
  <c r="H1514"/>
  <c r="G1514"/>
  <c r="F1514"/>
  <c r="E1514"/>
  <c r="D1514"/>
  <c r="L1513"/>
  <c r="K1513"/>
  <c r="J1513"/>
  <c r="I1513"/>
  <c r="H1513"/>
  <c r="G1513"/>
  <c r="F1513"/>
  <c r="E1513"/>
  <c r="D1513"/>
  <c r="L1512"/>
  <c r="K1512"/>
  <c r="J1512"/>
  <c r="I1512"/>
  <c r="H1512"/>
  <c r="G1512"/>
  <c r="F1512"/>
  <c r="E1512"/>
  <c r="D1512"/>
  <c r="L1511"/>
  <c r="K1511"/>
  <c r="J1511"/>
  <c r="I1511"/>
  <c r="H1511"/>
  <c r="G1511"/>
  <c r="F1511"/>
  <c r="E1511"/>
  <c r="D1511"/>
  <c r="L1510"/>
  <c r="K1510"/>
  <c r="J1510"/>
  <c r="I1510"/>
  <c r="H1510"/>
  <c r="G1510"/>
  <c r="F1510"/>
  <c r="E1510"/>
  <c r="D1510"/>
  <c r="L1509"/>
  <c r="K1509"/>
  <c r="J1509"/>
  <c r="I1509"/>
  <c r="H1509"/>
  <c r="G1509"/>
  <c r="F1509"/>
  <c r="E1509"/>
  <c r="D1509"/>
  <c r="L1508"/>
  <c r="K1508"/>
  <c r="J1508"/>
  <c r="I1508"/>
  <c r="H1508"/>
  <c r="G1508"/>
  <c r="F1508"/>
  <c r="E1508"/>
  <c r="D1508"/>
  <c r="L1507"/>
  <c r="K1507"/>
  <c r="J1507"/>
  <c r="I1507"/>
  <c r="H1507"/>
  <c r="G1507"/>
  <c r="F1507"/>
  <c r="E1507"/>
  <c r="D1507"/>
  <c r="L1506"/>
  <c r="K1506"/>
  <c r="J1506"/>
  <c r="I1506"/>
  <c r="H1506"/>
  <c r="G1506"/>
  <c r="F1506"/>
  <c r="E1506"/>
  <c r="D1506"/>
  <c r="L1505"/>
  <c r="K1505"/>
  <c r="J1505"/>
  <c r="I1505"/>
  <c r="H1505"/>
  <c r="G1505"/>
  <c r="F1505"/>
  <c r="E1505"/>
  <c r="D1505"/>
  <c r="L1504"/>
  <c r="K1504"/>
  <c r="J1504"/>
  <c r="I1504"/>
  <c r="H1504"/>
  <c r="G1504"/>
  <c r="F1504"/>
  <c r="E1504"/>
  <c r="D1504"/>
  <c r="L1503"/>
  <c r="K1503"/>
  <c r="J1503"/>
  <c r="I1503"/>
  <c r="H1503"/>
  <c r="G1503"/>
  <c r="F1503"/>
  <c r="E1503"/>
  <c r="D1503"/>
  <c r="L1502"/>
  <c r="K1502"/>
  <c r="J1502"/>
  <c r="I1502"/>
  <c r="H1502"/>
  <c r="G1502"/>
  <c r="F1502"/>
  <c r="E1502"/>
  <c r="D1502"/>
  <c r="L1501"/>
  <c r="K1501"/>
  <c r="J1501"/>
  <c r="I1501"/>
  <c r="H1501"/>
  <c r="G1501"/>
  <c r="F1501"/>
  <c r="E1501"/>
  <c r="D1501"/>
  <c r="L1500"/>
  <c r="K1500"/>
  <c r="J1500"/>
  <c r="I1500"/>
  <c r="H1500"/>
  <c r="G1500"/>
  <c r="F1500"/>
  <c r="E1500"/>
  <c r="D1500"/>
  <c r="L1499"/>
  <c r="K1499"/>
  <c r="J1499"/>
  <c r="I1499"/>
  <c r="H1499"/>
  <c r="G1499"/>
  <c r="F1499"/>
  <c r="E1499"/>
  <c r="D1499"/>
  <c r="L1498"/>
  <c r="K1498"/>
  <c r="J1498"/>
  <c r="I1498"/>
  <c r="H1498"/>
  <c r="G1498"/>
  <c r="F1498"/>
  <c r="E1498"/>
  <c r="D1498"/>
  <c r="L1497"/>
  <c r="K1497"/>
  <c r="J1497"/>
  <c r="I1497"/>
  <c r="H1497"/>
  <c r="G1497"/>
  <c r="F1497"/>
  <c r="E1497"/>
  <c r="D1497"/>
  <c r="L1496"/>
  <c r="K1496"/>
  <c r="J1496"/>
  <c r="I1496"/>
  <c r="H1496"/>
  <c r="G1496"/>
  <c r="F1496"/>
  <c r="E1496"/>
  <c r="D1496"/>
  <c r="L1495"/>
  <c r="K1495"/>
  <c r="J1495"/>
  <c r="I1495"/>
  <c r="H1495"/>
  <c r="G1495"/>
  <c r="F1495"/>
  <c r="E1495"/>
  <c r="D1495"/>
  <c r="L1494"/>
  <c r="K1494"/>
  <c r="J1494"/>
  <c r="I1494"/>
  <c r="H1494"/>
  <c r="G1494"/>
  <c r="F1494"/>
  <c r="E1494"/>
  <c r="D1494"/>
  <c r="L1493"/>
  <c r="K1493"/>
  <c r="J1493"/>
  <c r="I1493"/>
  <c r="H1493"/>
  <c r="G1493"/>
  <c r="F1493"/>
  <c r="E1493"/>
  <c r="D1493"/>
  <c r="L1492"/>
  <c r="K1492"/>
  <c r="J1492"/>
  <c r="I1492"/>
  <c r="H1492"/>
  <c r="G1492"/>
  <c r="F1492"/>
  <c r="E1492"/>
  <c r="D1492"/>
  <c r="L1491"/>
  <c r="K1491"/>
  <c r="J1491"/>
  <c r="I1491"/>
  <c r="H1491"/>
  <c r="G1491"/>
  <c r="F1491"/>
  <c r="E1491"/>
  <c r="D1491"/>
  <c r="L1490"/>
  <c r="K1490"/>
  <c r="J1490"/>
  <c r="I1490"/>
  <c r="H1490"/>
  <c r="G1490"/>
  <c r="F1490"/>
  <c r="E1490"/>
  <c r="D1490"/>
  <c r="L1489"/>
  <c r="K1489"/>
  <c r="J1489"/>
  <c r="I1489"/>
  <c r="H1489"/>
  <c r="G1489"/>
  <c r="F1489"/>
  <c r="E1489"/>
  <c r="D1489"/>
  <c r="L1488"/>
  <c r="K1488"/>
  <c r="J1488"/>
  <c r="I1488"/>
  <c r="H1488"/>
  <c r="G1488"/>
  <c r="F1488"/>
  <c r="E1488"/>
  <c r="D1488"/>
  <c r="L1487"/>
  <c r="K1487"/>
  <c r="J1487"/>
  <c r="I1487"/>
  <c r="H1487"/>
  <c r="G1487"/>
  <c r="F1487"/>
  <c r="E1487"/>
  <c r="D1487"/>
  <c r="L1486"/>
  <c r="K1486"/>
  <c r="J1486"/>
  <c r="I1486"/>
  <c r="H1486"/>
  <c r="G1486"/>
  <c r="F1486"/>
  <c r="E1486"/>
  <c r="D1486"/>
  <c r="L1485"/>
  <c r="K1485"/>
  <c r="J1485"/>
  <c r="I1485"/>
  <c r="H1485"/>
  <c r="G1485"/>
  <c r="F1485"/>
  <c r="E1485"/>
  <c r="D1485"/>
  <c r="L1484"/>
  <c r="K1484"/>
  <c r="J1484"/>
  <c r="I1484"/>
  <c r="H1484"/>
  <c r="G1484"/>
  <c r="F1484"/>
  <c r="E1484"/>
  <c r="D1484"/>
  <c r="L1483"/>
  <c r="K1483"/>
  <c r="J1483"/>
  <c r="I1483"/>
  <c r="H1483"/>
  <c r="G1483"/>
  <c r="F1483"/>
  <c r="E1483"/>
  <c r="D1483"/>
  <c r="L1482"/>
  <c r="K1482"/>
  <c r="J1482"/>
  <c r="I1482"/>
  <c r="H1482"/>
  <c r="G1482"/>
  <c r="F1482"/>
  <c r="E1482"/>
  <c r="D1482"/>
  <c r="L1481"/>
  <c r="K1481"/>
  <c r="J1481"/>
  <c r="I1481"/>
  <c r="H1481"/>
  <c r="G1481"/>
  <c r="F1481"/>
  <c r="E1481"/>
  <c r="D1481"/>
  <c r="L1480"/>
  <c r="K1480"/>
  <c r="J1480"/>
  <c r="I1480"/>
  <c r="H1480"/>
  <c r="G1480"/>
  <c r="F1480"/>
  <c r="E1480"/>
  <c r="D1480"/>
  <c r="L1479"/>
  <c r="K1479"/>
  <c r="J1479"/>
  <c r="I1479"/>
  <c r="H1479"/>
  <c r="G1479"/>
  <c r="F1479"/>
  <c r="E1479"/>
  <c r="D1479"/>
  <c r="L1478"/>
  <c r="K1478"/>
  <c r="J1478"/>
  <c r="I1478"/>
  <c r="H1478"/>
  <c r="G1478"/>
  <c r="F1478"/>
  <c r="E1478"/>
  <c r="D1478"/>
  <c r="L1477"/>
  <c r="K1477"/>
  <c r="J1477"/>
  <c r="I1477"/>
  <c r="H1477"/>
  <c r="G1477"/>
  <c r="F1477"/>
  <c r="E1477"/>
  <c r="D1477"/>
  <c r="L1476"/>
  <c r="K1476"/>
  <c r="J1476"/>
  <c r="I1476"/>
  <c r="H1476"/>
  <c r="G1476"/>
  <c r="F1476"/>
  <c r="E1476"/>
  <c r="D1476"/>
  <c r="L1475"/>
  <c r="K1475"/>
  <c r="J1475"/>
  <c r="I1475"/>
  <c r="H1475"/>
  <c r="G1475"/>
  <c r="F1475"/>
  <c r="E1475"/>
  <c r="D1475"/>
  <c r="L1474"/>
  <c r="K1474"/>
  <c r="J1474"/>
  <c r="I1474"/>
  <c r="H1474"/>
  <c r="G1474"/>
  <c r="F1474"/>
  <c r="E1474"/>
  <c r="D1474"/>
  <c r="L1473"/>
  <c r="K1473"/>
  <c r="J1473"/>
  <c r="I1473"/>
  <c r="H1473"/>
  <c r="G1473"/>
  <c r="F1473"/>
  <c r="E1473"/>
  <c r="D1473"/>
  <c r="L1472"/>
  <c r="K1472"/>
  <c r="J1472"/>
  <c r="I1472"/>
  <c r="H1472"/>
  <c r="G1472"/>
  <c r="F1472"/>
  <c r="E1472"/>
  <c r="D1472"/>
  <c r="L1471"/>
  <c r="K1471"/>
  <c r="J1471"/>
  <c r="I1471"/>
  <c r="H1471"/>
  <c r="G1471"/>
  <c r="F1471"/>
  <c r="E1471"/>
  <c r="D1471"/>
  <c r="L1470"/>
  <c r="K1470"/>
  <c r="J1470"/>
  <c r="I1470"/>
  <c r="H1470"/>
  <c r="G1470"/>
  <c r="F1470"/>
  <c r="E1470"/>
  <c r="D1470"/>
  <c r="L1469"/>
  <c r="K1469"/>
  <c r="J1469"/>
  <c r="I1469"/>
  <c r="H1469"/>
  <c r="G1469"/>
  <c r="F1469"/>
  <c r="E1469"/>
  <c r="D1469"/>
  <c r="L1468"/>
  <c r="K1468"/>
  <c r="J1468"/>
  <c r="I1468"/>
  <c r="H1468"/>
  <c r="G1468"/>
  <c r="F1468"/>
  <c r="E1468"/>
  <c r="D1468"/>
  <c r="L1467"/>
  <c r="K1467"/>
  <c r="J1467"/>
  <c r="I1467"/>
  <c r="H1467"/>
  <c r="G1467"/>
  <c r="F1467"/>
  <c r="E1467"/>
  <c r="D1467"/>
  <c r="L1466"/>
  <c r="K1466"/>
  <c r="J1466"/>
  <c r="I1466"/>
  <c r="H1466"/>
  <c r="G1466"/>
  <c r="F1466"/>
  <c r="E1466"/>
  <c r="D1466"/>
  <c r="L1465"/>
  <c r="K1465"/>
  <c r="J1465"/>
  <c r="I1465"/>
  <c r="H1465"/>
  <c r="G1465"/>
  <c r="F1465"/>
  <c r="E1465"/>
  <c r="D1465"/>
  <c r="L1464"/>
  <c r="K1464"/>
  <c r="J1464"/>
  <c r="I1464"/>
  <c r="H1464"/>
  <c r="G1464"/>
  <c r="F1464"/>
  <c r="E1464"/>
  <c r="D1464"/>
  <c r="L1463"/>
  <c r="K1463"/>
  <c r="J1463"/>
  <c r="I1463"/>
  <c r="H1463"/>
  <c r="G1463"/>
  <c r="F1463"/>
  <c r="E1463"/>
  <c r="D1463"/>
  <c r="L1462"/>
  <c r="K1462"/>
  <c r="J1462"/>
  <c r="I1462"/>
  <c r="H1462"/>
  <c r="G1462"/>
  <c r="F1462"/>
  <c r="E1462"/>
  <c r="D1462"/>
  <c r="L1461"/>
  <c r="K1461"/>
  <c r="J1461"/>
  <c r="I1461"/>
  <c r="H1461"/>
  <c r="G1461"/>
  <c r="F1461"/>
  <c r="E1461"/>
  <c r="D1461"/>
  <c r="L1460"/>
  <c r="K1460"/>
  <c r="J1460"/>
  <c r="I1460"/>
  <c r="H1460"/>
  <c r="G1460"/>
  <c r="F1460"/>
  <c r="E1460"/>
  <c r="D1460"/>
  <c r="L1459"/>
  <c r="K1459"/>
  <c r="J1459"/>
  <c r="I1459"/>
  <c r="H1459"/>
  <c r="G1459"/>
  <c r="F1459"/>
  <c r="E1459"/>
  <c r="D1459"/>
  <c r="L1458"/>
  <c r="K1458"/>
  <c r="J1458"/>
  <c r="I1458"/>
  <c r="H1458"/>
  <c r="G1458"/>
  <c r="F1458"/>
  <c r="E1458"/>
  <c r="D1458"/>
  <c r="L1457"/>
  <c r="K1457"/>
  <c r="J1457"/>
  <c r="I1457"/>
  <c r="H1457"/>
  <c r="G1457"/>
  <c r="F1457"/>
  <c r="E1457"/>
  <c r="D1457"/>
  <c r="L1456"/>
  <c r="K1456"/>
  <c r="J1456"/>
  <c r="I1456"/>
  <c r="H1456"/>
  <c r="G1456"/>
  <c r="F1456"/>
  <c r="E1456"/>
  <c r="D1456"/>
  <c r="L1455"/>
  <c r="K1455"/>
  <c r="J1455"/>
  <c r="I1455"/>
  <c r="H1455"/>
  <c r="G1455"/>
  <c r="F1455"/>
  <c r="E1455"/>
  <c r="D1455"/>
  <c r="L1454"/>
  <c r="K1454"/>
  <c r="J1454"/>
  <c r="I1454"/>
  <c r="H1454"/>
  <c r="G1454"/>
  <c r="F1454"/>
  <c r="E1454"/>
  <c r="D1454"/>
  <c r="L1453"/>
  <c r="K1453"/>
  <c r="J1453"/>
  <c r="I1453"/>
  <c r="H1453"/>
  <c r="G1453"/>
  <c r="F1453"/>
  <c r="E1453"/>
  <c r="D1453"/>
  <c r="L1452"/>
  <c r="K1452"/>
  <c r="J1452"/>
  <c r="I1452"/>
  <c r="H1452"/>
  <c r="G1452"/>
  <c r="F1452"/>
  <c r="E1452"/>
  <c r="D1452"/>
  <c r="L1451"/>
  <c r="K1451"/>
  <c r="J1451"/>
  <c r="I1451"/>
  <c r="H1451"/>
  <c r="G1451"/>
  <c r="F1451"/>
  <c r="E1451"/>
  <c r="D1451"/>
  <c r="L1450"/>
  <c r="K1450"/>
  <c r="J1450"/>
  <c r="I1450"/>
  <c r="H1450"/>
  <c r="G1450"/>
  <c r="F1450"/>
  <c r="E1450"/>
  <c r="D1450"/>
  <c r="L1449"/>
  <c r="K1449"/>
  <c r="J1449"/>
  <c r="I1449"/>
  <c r="H1449"/>
  <c r="G1449"/>
  <c r="F1449"/>
  <c r="E1449"/>
  <c r="D1449"/>
  <c r="L1448"/>
  <c r="K1448"/>
  <c r="J1448"/>
  <c r="I1448"/>
  <c r="H1448"/>
  <c r="G1448"/>
  <c r="F1448"/>
  <c r="E1448"/>
  <c r="D1448"/>
  <c r="L1447"/>
  <c r="K1447"/>
  <c r="J1447"/>
  <c r="I1447"/>
  <c r="H1447"/>
  <c r="G1447"/>
  <c r="F1447"/>
  <c r="E1447"/>
  <c r="D1447"/>
  <c r="L1446"/>
  <c r="K1446"/>
  <c r="J1446"/>
  <c r="I1446"/>
  <c r="H1446"/>
  <c r="G1446"/>
  <c r="F1446"/>
  <c r="E1446"/>
  <c r="D1446"/>
  <c r="L1445"/>
  <c r="K1445"/>
  <c r="J1445"/>
  <c r="I1445"/>
  <c r="H1445"/>
  <c r="G1445"/>
  <c r="F1445"/>
  <c r="E1445"/>
  <c r="D1445"/>
  <c r="L1444"/>
  <c r="K1444"/>
  <c r="J1444"/>
  <c r="I1444"/>
  <c r="H1444"/>
  <c r="G1444"/>
  <c r="F1444"/>
  <c r="E1444"/>
  <c r="D1444"/>
  <c r="L1443"/>
  <c r="K1443"/>
  <c r="J1443"/>
  <c r="I1443"/>
  <c r="H1443"/>
  <c r="G1443"/>
  <c r="F1443"/>
  <c r="E1443"/>
  <c r="D1443"/>
  <c r="L1442"/>
  <c r="K1442"/>
  <c r="J1442"/>
  <c r="I1442"/>
  <c r="H1442"/>
  <c r="G1442"/>
  <c r="F1442"/>
  <c r="E1442"/>
  <c r="D1442"/>
  <c r="L1441"/>
  <c r="K1441"/>
  <c r="J1441"/>
  <c r="I1441"/>
  <c r="H1441"/>
  <c r="G1441"/>
  <c r="F1441"/>
  <c r="E1441"/>
  <c r="D1441"/>
  <c r="L1440"/>
  <c r="K1440"/>
  <c r="J1440"/>
  <c r="I1440"/>
  <c r="H1440"/>
  <c r="G1440"/>
  <c r="F1440"/>
  <c r="E1440"/>
  <c r="D1440"/>
  <c r="L1439"/>
  <c r="K1439"/>
  <c r="J1439"/>
  <c r="I1439"/>
  <c r="H1439"/>
  <c r="G1439"/>
  <c r="F1439"/>
  <c r="E1439"/>
  <c r="D1439"/>
  <c r="L1438"/>
  <c r="K1438"/>
  <c r="J1438"/>
  <c r="I1438"/>
  <c r="H1438"/>
  <c r="G1438"/>
  <c r="F1438"/>
  <c r="E1438"/>
  <c r="D1438"/>
  <c r="L1437"/>
  <c r="K1437"/>
  <c r="J1437"/>
  <c r="I1437"/>
  <c r="H1437"/>
  <c r="G1437"/>
  <c r="F1437"/>
  <c r="E1437"/>
  <c r="D1437"/>
  <c r="L1436"/>
  <c r="K1436"/>
  <c r="J1436"/>
  <c r="I1436"/>
  <c r="H1436"/>
  <c r="G1436"/>
  <c r="F1436"/>
  <c r="E1436"/>
  <c r="D1436"/>
  <c r="L1435"/>
  <c r="K1435"/>
  <c r="J1435"/>
  <c r="I1435"/>
  <c r="H1435"/>
  <c r="G1435"/>
  <c r="F1435"/>
  <c r="E1435"/>
  <c r="D1435"/>
  <c r="L1434"/>
  <c r="K1434"/>
  <c r="J1434"/>
  <c r="I1434"/>
  <c r="H1434"/>
  <c r="G1434"/>
  <c r="F1434"/>
  <c r="E1434"/>
  <c r="D1434"/>
  <c r="L1433"/>
  <c r="K1433"/>
  <c r="J1433"/>
  <c r="I1433"/>
  <c r="H1433"/>
  <c r="G1433"/>
  <c r="F1433"/>
  <c r="E1433"/>
  <c r="D1433"/>
  <c r="L1432"/>
  <c r="K1432"/>
  <c r="J1432"/>
  <c r="I1432"/>
  <c r="H1432"/>
  <c r="G1432"/>
  <c r="F1432"/>
  <c r="E1432"/>
  <c r="D1432"/>
  <c r="L1431"/>
  <c r="K1431"/>
  <c r="J1431"/>
  <c r="I1431"/>
  <c r="H1431"/>
  <c r="G1431"/>
  <c r="F1431"/>
  <c r="E1431"/>
  <c r="D1431"/>
  <c r="L1430"/>
  <c r="K1430"/>
  <c r="J1430"/>
  <c r="I1430"/>
  <c r="H1430"/>
  <c r="G1430"/>
  <c r="F1430"/>
  <c r="E1430"/>
  <c r="D1430"/>
  <c r="L1429"/>
  <c r="K1429"/>
  <c r="J1429"/>
  <c r="I1429"/>
  <c r="H1429"/>
  <c r="G1429"/>
  <c r="F1429"/>
  <c r="E1429"/>
  <c r="D1429"/>
  <c r="L1428"/>
  <c r="K1428"/>
  <c r="J1428"/>
  <c r="I1428"/>
  <c r="H1428"/>
  <c r="G1428"/>
  <c r="F1428"/>
  <c r="E1428"/>
  <c r="D1428"/>
  <c r="L1427"/>
  <c r="K1427"/>
  <c r="J1427"/>
  <c r="I1427"/>
  <c r="H1427"/>
  <c r="G1427"/>
  <c r="F1427"/>
  <c r="E1427"/>
  <c r="D1427"/>
  <c r="L1426"/>
  <c r="K1426"/>
  <c r="J1426"/>
  <c r="I1426"/>
  <c r="H1426"/>
  <c r="G1426"/>
  <c r="F1426"/>
  <c r="E1426"/>
  <c r="D1426"/>
  <c r="L1425"/>
  <c r="K1425"/>
  <c r="J1425"/>
  <c r="I1425"/>
  <c r="H1425"/>
  <c r="G1425"/>
  <c r="F1425"/>
  <c r="E1425"/>
  <c r="D1425"/>
  <c r="L1424"/>
  <c r="K1424"/>
  <c r="J1424"/>
  <c r="I1424"/>
  <c r="H1424"/>
  <c r="G1424"/>
  <c r="F1424"/>
  <c r="E1424"/>
  <c r="D1424"/>
  <c r="L1423"/>
  <c r="K1423"/>
  <c r="J1423"/>
  <c r="I1423"/>
  <c r="H1423"/>
  <c r="G1423"/>
  <c r="F1423"/>
  <c r="E1423"/>
  <c r="D1423"/>
  <c r="L1422"/>
  <c r="K1422"/>
  <c r="J1422"/>
  <c r="I1422"/>
  <c r="H1422"/>
  <c r="G1422"/>
  <c r="F1422"/>
  <c r="E1422"/>
  <c r="D1422"/>
  <c r="L1421"/>
  <c r="K1421"/>
  <c r="J1421"/>
  <c r="I1421"/>
  <c r="H1421"/>
  <c r="G1421"/>
  <c r="F1421"/>
  <c r="E1421"/>
  <c r="D1421"/>
  <c r="L1420"/>
  <c r="K1420"/>
  <c r="J1420"/>
  <c r="I1420"/>
  <c r="H1420"/>
  <c r="G1420"/>
  <c r="F1420"/>
  <c r="E1420"/>
  <c r="D1420"/>
  <c r="L1419"/>
  <c r="K1419"/>
  <c r="J1419"/>
  <c r="I1419"/>
  <c r="H1419"/>
  <c r="G1419"/>
  <c r="F1419"/>
  <c r="E1419"/>
  <c r="D1419"/>
  <c r="L1418"/>
  <c r="K1418"/>
  <c r="J1418"/>
  <c r="I1418"/>
  <c r="H1418"/>
  <c r="G1418"/>
  <c r="F1418"/>
  <c r="E1418"/>
  <c r="D1418"/>
  <c r="L1417"/>
  <c r="K1417"/>
  <c r="J1417"/>
  <c r="I1417"/>
  <c r="H1417"/>
  <c r="G1417"/>
  <c r="F1417"/>
  <c r="E1417"/>
  <c r="D1417"/>
  <c r="L1416"/>
  <c r="K1416"/>
  <c r="J1416"/>
  <c r="I1416"/>
  <c r="H1416"/>
  <c r="G1416"/>
  <c r="F1416"/>
  <c r="E1416"/>
  <c r="D1416"/>
  <c r="L1415"/>
  <c r="K1415"/>
  <c r="J1415"/>
  <c r="I1415"/>
  <c r="H1415"/>
  <c r="G1415"/>
  <c r="F1415"/>
  <c r="E1415"/>
  <c r="D1415"/>
  <c r="L1414"/>
  <c r="K1414"/>
  <c r="J1414"/>
  <c r="I1414"/>
  <c r="H1414"/>
  <c r="G1414"/>
  <c r="F1414"/>
  <c r="E1414"/>
  <c r="D1414"/>
  <c r="L1413"/>
  <c r="K1413"/>
  <c r="J1413"/>
  <c r="I1413"/>
  <c r="H1413"/>
  <c r="G1413"/>
  <c r="F1413"/>
  <c r="E1413"/>
  <c r="D1413"/>
  <c r="L1412"/>
  <c r="K1412"/>
  <c r="J1412"/>
  <c r="I1412"/>
  <c r="H1412"/>
  <c r="G1412"/>
  <c r="F1412"/>
  <c r="E1412"/>
  <c r="D1412"/>
  <c r="L1411"/>
  <c r="K1411"/>
  <c r="J1411"/>
  <c r="I1411"/>
  <c r="H1411"/>
  <c r="G1411"/>
  <c r="F1411"/>
  <c r="E1411"/>
  <c r="D1411"/>
  <c r="L1410"/>
  <c r="K1410"/>
  <c r="J1410"/>
  <c r="I1410"/>
  <c r="H1410"/>
  <c r="G1410"/>
  <c r="F1410"/>
  <c r="E1410"/>
  <c r="D1410"/>
  <c r="L1409"/>
  <c r="K1409"/>
  <c r="J1409"/>
  <c r="I1409"/>
  <c r="H1409"/>
  <c r="G1409"/>
  <c r="F1409"/>
  <c r="E1409"/>
  <c r="D1409"/>
  <c r="L1408"/>
  <c r="K1408"/>
  <c r="J1408"/>
  <c r="I1408"/>
  <c r="H1408"/>
  <c r="G1408"/>
  <c r="F1408"/>
  <c r="E1408"/>
  <c r="D1408"/>
  <c r="L1407"/>
  <c r="K1407"/>
  <c r="J1407"/>
  <c r="I1407"/>
  <c r="H1407"/>
  <c r="G1407"/>
  <c r="F1407"/>
  <c r="E1407"/>
  <c r="D1407"/>
  <c r="L1406"/>
  <c r="K1406"/>
  <c r="J1406"/>
  <c r="I1406"/>
  <c r="H1406"/>
  <c r="G1406"/>
  <c r="F1406"/>
  <c r="E1406"/>
  <c r="D1406"/>
  <c r="L1405"/>
  <c r="K1405"/>
  <c r="J1405"/>
  <c r="I1405"/>
  <c r="H1405"/>
  <c r="G1405"/>
  <c r="F1405"/>
  <c r="E1405"/>
  <c r="D1405"/>
  <c r="L1404"/>
  <c r="K1404"/>
  <c r="J1404"/>
  <c r="I1404"/>
  <c r="H1404"/>
  <c r="G1404"/>
  <c r="F1404"/>
  <c r="E1404"/>
  <c r="D1404"/>
  <c r="L1403"/>
  <c r="K1403"/>
  <c r="J1403"/>
  <c r="I1403"/>
  <c r="H1403"/>
  <c r="G1403"/>
  <c r="F1403"/>
  <c r="E1403"/>
  <c r="D1403"/>
  <c r="L1402"/>
  <c r="K1402"/>
  <c r="J1402"/>
  <c r="I1402"/>
  <c r="H1402"/>
  <c r="G1402"/>
  <c r="F1402"/>
  <c r="E1402"/>
  <c r="D1402"/>
  <c r="L1401"/>
  <c r="K1401"/>
  <c r="J1401"/>
  <c r="I1401"/>
  <c r="H1401"/>
  <c r="G1401"/>
  <c r="F1401"/>
  <c r="E1401"/>
  <c r="D1401"/>
  <c r="L1400"/>
  <c r="K1400"/>
  <c r="J1400"/>
  <c r="I1400"/>
  <c r="H1400"/>
  <c r="G1400"/>
  <c r="F1400"/>
  <c r="E1400"/>
  <c r="D1400"/>
  <c r="L1399"/>
  <c r="K1399"/>
  <c r="J1399"/>
  <c r="I1399"/>
  <c r="H1399"/>
  <c r="G1399"/>
  <c r="F1399"/>
  <c r="E1399"/>
  <c r="D1399"/>
  <c r="L1398"/>
  <c r="K1398"/>
  <c r="J1398"/>
  <c r="I1398"/>
  <c r="H1398"/>
  <c r="G1398"/>
  <c r="F1398"/>
  <c r="E1398"/>
  <c r="D1398"/>
  <c r="L1397"/>
  <c r="K1397"/>
  <c r="J1397"/>
  <c r="I1397"/>
  <c r="H1397"/>
  <c r="G1397"/>
  <c r="F1397"/>
  <c r="E1397"/>
  <c r="D1397"/>
  <c r="L1396"/>
  <c r="K1396"/>
  <c r="J1396"/>
  <c r="I1396"/>
  <c r="H1396"/>
  <c r="G1396"/>
  <c r="F1396"/>
  <c r="E1396"/>
  <c r="D1396"/>
  <c r="L1395"/>
  <c r="K1395"/>
  <c r="J1395"/>
  <c r="I1395"/>
  <c r="H1395"/>
  <c r="G1395"/>
  <c r="F1395"/>
  <c r="E1395"/>
  <c r="D1395"/>
  <c r="L1394"/>
  <c r="K1394"/>
  <c r="J1394"/>
  <c r="I1394"/>
  <c r="H1394"/>
  <c r="G1394"/>
  <c r="F1394"/>
  <c r="E1394"/>
  <c r="D1394"/>
  <c r="L1393"/>
  <c r="K1393"/>
  <c r="J1393"/>
  <c r="I1393"/>
  <c r="H1393"/>
  <c r="G1393"/>
  <c r="F1393"/>
  <c r="E1393"/>
  <c r="D1393"/>
  <c r="L1392"/>
  <c r="K1392"/>
  <c r="J1392"/>
  <c r="I1392"/>
  <c r="H1392"/>
  <c r="G1392"/>
  <c r="F1392"/>
  <c r="E1392"/>
  <c r="D1392"/>
  <c r="L1391"/>
  <c r="K1391"/>
  <c r="J1391"/>
  <c r="I1391"/>
  <c r="H1391"/>
  <c r="G1391"/>
  <c r="F1391"/>
  <c r="E1391"/>
  <c r="D1391"/>
  <c r="L1390"/>
  <c r="K1390"/>
  <c r="J1390"/>
  <c r="I1390"/>
  <c r="H1390"/>
  <c r="G1390"/>
  <c r="F1390"/>
  <c r="E1390"/>
  <c r="D1390"/>
  <c r="L1389"/>
  <c r="K1389"/>
  <c r="J1389"/>
  <c r="I1389"/>
  <c r="H1389"/>
  <c r="G1389"/>
  <c r="F1389"/>
  <c r="E1389"/>
  <c r="D1389"/>
  <c r="L1388"/>
  <c r="K1388"/>
  <c r="J1388"/>
  <c r="I1388"/>
  <c r="H1388"/>
  <c r="G1388"/>
  <c r="F1388"/>
  <c r="E1388"/>
  <c r="D1388"/>
  <c r="L1387"/>
  <c r="K1387"/>
  <c r="J1387"/>
  <c r="I1387"/>
  <c r="H1387"/>
  <c r="G1387"/>
  <c r="F1387"/>
  <c r="E1387"/>
  <c r="D1387"/>
  <c r="L1386"/>
  <c r="K1386"/>
  <c r="J1386"/>
  <c r="I1386"/>
  <c r="H1386"/>
  <c r="G1386"/>
  <c r="F1386"/>
  <c r="E1386"/>
  <c r="D1386"/>
  <c r="L1385"/>
  <c r="K1385"/>
  <c r="J1385"/>
  <c r="I1385"/>
  <c r="H1385"/>
  <c r="G1385"/>
  <c r="F1385"/>
  <c r="E1385"/>
  <c r="D1385"/>
  <c r="L1384"/>
  <c r="K1384"/>
  <c r="J1384"/>
  <c r="I1384"/>
  <c r="H1384"/>
  <c r="G1384"/>
  <c r="F1384"/>
  <c r="E1384"/>
  <c r="D1384"/>
  <c r="L1383"/>
  <c r="K1383"/>
  <c r="J1383"/>
  <c r="I1383"/>
  <c r="H1383"/>
  <c r="G1383"/>
  <c r="F1383"/>
  <c r="E1383"/>
  <c r="D1383"/>
  <c r="L1382"/>
  <c r="K1382"/>
  <c r="J1382"/>
  <c r="I1382"/>
  <c r="H1382"/>
  <c r="G1382"/>
  <c r="F1382"/>
  <c r="E1382"/>
  <c r="D1382"/>
  <c r="L1381"/>
  <c r="K1381"/>
  <c r="J1381"/>
  <c r="I1381"/>
  <c r="H1381"/>
  <c r="G1381"/>
  <c r="F1381"/>
  <c r="E1381"/>
  <c r="D1381"/>
  <c r="L1380"/>
  <c r="K1380"/>
  <c r="J1380"/>
  <c r="I1380"/>
  <c r="H1380"/>
  <c r="G1380"/>
  <c r="F1380"/>
  <c r="E1380"/>
  <c r="D1380"/>
  <c r="L1379"/>
  <c r="K1379"/>
  <c r="J1379"/>
  <c r="I1379"/>
  <c r="H1379"/>
  <c r="G1379"/>
  <c r="F1379"/>
  <c r="E1379"/>
  <c r="D1379"/>
  <c r="L1378"/>
  <c r="K1378"/>
  <c r="J1378"/>
  <c r="I1378"/>
  <c r="H1378"/>
  <c r="G1378"/>
  <c r="F1378"/>
  <c r="E1378"/>
  <c r="D1378"/>
  <c r="L1377"/>
  <c r="K1377"/>
  <c r="J1377"/>
  <c r="I1377"/>
  <c r="H1377"/>
  <c r="G1377"/>
  <c r="F1377"/>
  <c r="E1377"/>
  <c r="D1377"/>
  <c r="L1376"/>
  <c r="K1376"/>
  <c r="J1376"/>
  <c r="I1376"/>
  <c r="H1376"/>
  <c r="G1376"/>
  <c r="F1376"/>
  <c r="E1376"/>
  <c r="D1376"/>
  <c r="L1375"/>
  <c r="K1375"/>
  <c r="J1375"/>
  <c r="I1375"/>
  <c r="H1375"/>
  <c r="G1375"/>
  <c r="F1375"/>
  <c r="E1375"/>
  <c r="D1375"/>
  <c r="L1374"/>
  <c r="K1374"/>
  <c r="J1374"/>
  <c r="I1374"/>
  <c r="H1374"/>
  <c r="G1374"/>
  <c r="F1374"/>
  <c r="E1374"/>
  <c r="D1374"/>
  <c r="L1373"/>
  <c r="K1373"/>
  <c r="J1373"/>
  <c r="I1373"/>
  <c r="H1373"/>
  <c r="G1373"/>
  <c r="F1373"/>
  <c r="E1373"/>
  <c r="D1373"/>
  <c r="L1372"/>
  <c r="K1372"/>
  <c r="J1372"/>
  <c r="I1372"/>
  <c r="H1372"/>
  <c r="G1372"/>
  <c r="F1372"/>
  <c r="E1372"/>
  <c r="D1372"/>
  <c r="L1371"/>
  <c r="K1371"/>
  <c r="J1371"/>
  <c r="I1371"/>
  <c r="H1371"/>
  <c r="G1371"/>
  <c r="F1371"/>
  <c r="E1371"/>
  <c r="D1371"/>
  <c r="L1370"/>
  <c r="K1370"/>
  <c r="J1370"/>
  <c r="I1370"/>
  <c r="H1370"/>
  <c r="G1370"/>
  <c r="F1370"/>
  <c r="E1370"/>
  <c r="D1370"/>
  <c r="L1369"/>
  <c r="K1369"/>
  <c r="J1369"/>
  <c r="I1369"/>
  <c r="H1369"/>
  <c r="G1369"/>
  <c r="F1369"/>
  <c r="E1369"/>
  <c r="D1369"/>
  <c r="L1368"/>
  <c r="K1368"/>
  <c r="J1368"/>
  <c r="I1368"/>
  <c r="H1368"/>
  <c r="G1368"/>
  <c r="F1368"/>
  <c r="E1368"/>
  <c r="D1368"/>
  <c r="L1367"/>
  <c r="K1367"/>
  <c r="J1367"/>
  <c r="I1367"/>
  <c r="H1367"/>
  <c r="G1367"/>
  <c r="F1367"/>
  <c r="E1367"/>
  <c r="D1367"/>
  <c r="L1366"/>
  <c r="K1366"/>
  <c r="J1366"/>
  <c r="I1366"/>
  <c r="H1366"/>
  <c r="G1366"/>
  <c r="F1366"/>
  <c r="E1366"/>
  <c r="D1366"/>
  <c r="L1365"/>
  <c r="K1365"/>
  <c r="J1365"/>
  <c r="I1365"/>
  <c r="H1365"/>
  <c r="G1365"/>
  <c r="F1365"/>
  <c r="E1365"/>
  <c r="D1365"/>
  <c r="L1364"/>
  <c r="K1364"/>
  <c r="J1364"/>
  <c r="I1364"/>
  <c r="H1364"/>
  <c r="G1364"/>
  <c r="F1364"/>
  <c r="E1364"/>
  <c r="D1364"/>
  <c r="L1363"/>
  <c r="K1363"/>
  <c r="J1363"/>
  <c r="I1363"/>
  <c r="H1363"/>
  <c r="G1363"/>
  <c r="F1363"/>
  <c r="E1363"/>
  <c r="D1363"/>
  <c r="L1362"/>
  <c r="K1362"/>
  <c r="J1362"/>
  <c r="I1362"/>
  <c r="H1362"/>
  <c r="G1362"/>
  <c r="F1362"/>
  <c r="E1362"/>
  <c r="D1362"/>
  <c r="L1361"/>
  <c r="K1361"/>
  <c r="J1361"/>
  <c r="I1361"/>
  <c r="H1361"/>
  <c r="G1361"/>
  <c r="F1361"/>
  <c r="E1361"/>
  <c r="D1361"/>
  <c r="L1360"/>
  <c r="K1360"/>
  <c r="J1360"/>
  <c r="I1360"/>
  <c r="H1360"/>
  <c r="G1360"/>
  <c r="F1360"/>
  <c r="E1360"/>
  <c r="D1360"/>
  <c r="L1359"/>
  <c r="K1359"/>
  <c r="J1359"/>
  <c r="I1359"/>
  <c r="H1359"/>
  <c r="G1359"/>
  <c r="F1359"/>
  <c r="E1359"/>
  <c r="D1359"/>
  <c r="L1358"/>
  <c r="K1358"/>
  <c r="J1358"/>
  <c r="I1358"/>
  <c r="H1358"/>
  <c r="G1358"/>
  <c r="F1358"/>
  <c r="E1358"/>
  <c r="D1358"/>
  <c r="L1357"/>
  <c r="K1357"/>
  <c r="J1357"/>
  <c r="I1357"/>
  <c r="H1357"/>
  <c r="G1357"/>
  <c r="F1357"/>
  <c r="E1357"/>
  <c r="D1357"/>
  <c r="L1356"/>
  <c r="K1356"/>
  <c r="J1356"/>
  <c r="I1356"/>
  <c r="H1356"/>
  <c r="G1356"/>
  <c r="F1356"/>
  <c r="E1356"/>
  <c r="D1356"/>
  <c r="L1355"/>
  <c r="K1355"/>
  <c r="J1355"/>
  <c r="I1355"/>
  <c r="H1355"/>
  <c r="G1355"/>
  <c r="F1355"/>
  <c r="E1355"/>
  <c r="D1355"/>
  <c r="L1354"/>
  <c r="K1354"/>
  <c r="J1354"/>
  <c r="I1354"/>
  <c r="H1354"/>
  <c r="G1354"/>
  <c r="F1354"/>
  <c r="E1354"/>
  <c r="D1354"/>
  <c r="L1353"/>
  <c r="K1353"/>
  <c r="J1353"/>
  <c r="I1353"/>
  <c r="H1353"/>
  <c r="G1353"/>
  <c r="F1353"/>
  <c r="E1353"/>
  <c r="D1353"/>
  <c r="L1352"/>
  <c r="K1352"/>
  <c r="J1352"/>
  <c r="I1352"/>
  <c r="H1352"/>
  <c r="G1352"/>
  <c r="F1352"/>
  <c r="E1352"/>
  <c r="D1352"/>
  <c r="L1351"/>
  <c r="K1351"/>
  <c r="J1351"/>
  <c r="I1351"/>
  <c r="H1351"/>
  <c r="G1351"/>
  <c r="F1351"/>
  <c r="E1351"/>
  <c r="D1351"/>
  <c r="L1350"/>
  <c r="K1350"/>
  <c r="J1350"/>
  <c r="I1350"/>
  <c r="H1350"/>
  <c r="G1350"/>
  <c r="F1350"/>
  <c r="E1350"/>
  <c r="D1350"/>
  <c r="L1349"/>
  <c r="K1349"/>
  <c r="J1349"/>
  <c r="I1349"/>
  <c r="H1349"/>
  <c r="G1349"/>
  <c r="F1349"/>
  <c r="E1349"/>
  <c r="D1349"/>
  <c r="L1348"/>
  <c r="K1348"/>
  <c r="J1348"/>
  <c r="I1348"/>
  <c r="H1348"/>
  <c r="G1348"/>
  <c r="F1348"/>
  <c r="E1348"/>
  <c r="D1348"/>
  <c r="L1347"/>
  <c r="K1347"/>
  <c r="J1347"/>
  <c r="I1347"/>
  <c r="H1347"/>
  <c r="G1347"/>
  <c r="F1347"/>
  <c r="E1347"/>
  <c r="D1347"/>
  <c r="L1346"/>
  <c r="K1346"/>
  <c r="J1346"/>
  <c r="I1346"/>
  <c r="H1346"/>
  <c r="G1346"/>
  <c r="F1346"/>
  <c r="E1346"/>
  <c r="D1346"/>
  <c r="L1345"/>
  <c r="K1345"/>
  <c r="J1345"/>
  <c r="I1345"/>
  <c r="H1345"/>
  <c r="G1345"/>
  <c r="F1345"/>
  <c r="E1345"/>
  <c r="D1345"/>
  <c r="L1344"/>
  <c r="K1344"/>
  <c r="J1344"/>
  <c r="I1344"/>
  <c r="H1344"/>
  <c r="G1344"/>
  <c r="F1344"/>
  <c r="E1344"/>
  <c r="D1344"/>
  <c r="L1343"/>
  <c r="K1343"/>
  <c r="J1343"/>
  <c r="I1343"/>
  <c r="H1343"/>
  <c r="G1343"/>
  <c r="F1343"/>
  <c r="E1343"/>
  <c r="D1343"/>
  <c r="L1342"/>
  <c r="K1342"/>
  <c r="J1342"/>
  <c r="I1342"/>
  <c r="H1342"/>
  <c r="G1342"/>
  <c r="F1342"/>
  <c r="E1342"/>
  <c r="D1342"/>
  <c r="L1341"/>
  <c r="K1341"/>
  <c r="J1341"/>
  <c r="I1341"/>
  <c r="H1341"/>
  <c r="G1341"/>
  <c r="F1341"/>
  <c r="E1341"/>
  <c r="D1341"/>
  <c r="L1340"/>
  <c r="K1340"/>
  <c r="J1340"/>
  <c r="I1340"/>
  <c r="H1340"/>
  <c r="G1340"/>
  <c r="F1340"/>
  <c r="E1340"/>
  <c r="D1340"/>
  <c r="L1339"/>
  <c r="K1339"/>
  <c r="J1339"/>
  <c r="I1339"/>
  <c r="H1339"/>
  <c r="G1339"/>
  <c r="F1339"/>
  <c r="E1339"/>
  <c r="D1339"/>
  <c r="L1338"/>
  <c r="K1338"/>
  <c r="J1338"/>
  <c r="I1338"/>
  <c r="H1338"/>
  <c r="G1338"/>
  <c r="F1338"/>
  <c r="E1338"/>
  <c r="D1338"/>
  <c r="L1337"/>
  <c r="K1337"/>
  <c r="J1337"/>
  <c r="I1337"/>
  <c r="H1337"/>
  <c r="G1337"/>
  <c r="F1337"/>
  <c r="E1337"/>
  <c r="D1337"/>
  <c r="L1336"/>
  <c r="K1336"/>
  <c r="J1336"/>
  <c r="I1336"/>
  <c r="H1336"/>
  <c r="G1336"/>
  <c r="F1336"/>
  <c r="E1336"/>
  <c r="D1336"/>
  <c r="L1335"/>
  <c r="K1335"/>
  <c r="J1335"/>
  <c r="I1335"/>
  <c r="H1335"/>
  <c r="G1335"/>
  <c r="F1335"/>
  <c r="E1335"/>
  <c r="D1335"/>
  <c r="L1334"/>
  <c r="K1334"/>
  <c r="J1334"/>
  <c r="I1334"/>
  <c r="H1334"/>
  <c r="G1334"/>
  <c r="F1334"/>
  <c r="E1334"/>
  <c r="D1334"/>
  <c r="L1333"/>
  <c r="K1333"/>
  <c r="J1333"/>
  <c r="I1333"/>
  <c r="H1333"/>
  <c r="G1333"/>
  <c r="F1333"/>
  <c r="E1333"/>
  <c r="D1333"/>
  <c r="L1332"/>
  <c r="K1332"/>
  <c r="J1332"/>
  <c r="I1332"/>
  <c r="H1332"/>
  <c r="G1332"/>
  <c r="F1332"/>
  <c r="E1332"/>
  <c r="D1332"/>
  <c r="L1331"/>
  <c r="K1331"/>
  <c r="J1331"/>
  <c r="I1331"/>
  <c r="H1331"/>
  <c r="G1331"/>
  <c r="F1331"/>
  <c r="E1331"/>
  <c r="D1331"/>
  <c r="L1330"/>
  <c r="K1330"/>
  <c r="J1330"/>
  <c r="I1330"/>
  <c r="H1330"/>
  <c r="G1330"/>
  <c r="F1330"/>
  <c r="E1330"/>
  <c r="D1330"/>
  <c r="L1329"/>
  <c r="K1329"/>
  <c r="J1329"/>
  <c r="I1329"/>
  <c r="H1329"/>
  <c r="G1329"/>
  <c r="F1329"/>
  <c r="E1329"/>
  <c r="D1329"/>
  <c r="L1328"/>
  <c r="K1328"/>
  <c r="J1328"/>
  <c r="I1328"/>
  <c r="H1328"/>
  <c r="G1328"/>
  <c r="F1328"/>
  <c r="E1328"/>
  <c r="D1328"/>
  <c r="L1327"/>
  <c r="K1327"/>
  <c r="J1327"/>
  <c r="I1327"/>
  <c r="H1327"/>
  <c r="G1327"/>
  <c r="F1327"/>
  <c r="E1327"/>
  <c r="D1327"/>
  <c r="L1326"/>
  <c r="K1326"/>
  <c r="J1326"/>
  <c r="I1326"/>
  <c r="H1326"/>
  <c r="G1326"/>
  <c r="F1326"/>
  <c r="E1326"/>
  <c r="D1326"/>
  <c r="L1325"/>
  <c r="K1325"/>
  <c r="J1325"/>
  <c r="I1325"/>
  <c r="H1325"/>
  <c r="G1325"/>
  <c r="F1325"/>
  <c r="E1325"/>
  <c r="D1325"/>
  <c r="L1324"/>
  <c r="K1324"/>
  <c r="J1324"/>
  <c r="I1324"/>
  <c r="H1324"/>
  <c r="G1324"/>
  <c r="F1324"/>
  <c r="E1324"/>
  <c r="D1324"/>
  <c r="L1323"/>
  <c r="K1323"/>
  <c r="J1323"/>
  <c r="I1323"/>
  <c r="H1323"/>
  <c r="G1323"/>
  <c r="F1323"/>
  <c r="E1323"/>
  <c r="D1323"/>
  <c r="L1322"/>
  <c r="K1322"/>
  <c r="J1322"/>
  <c r="I1322"/>
  <c r="H1322"/>
  <c r="G1322"/>
  <c r="F1322"/>
  <c r="E1322"/>
  <c r="D1322"/>
  <c r="L1321"/>
  <c r="K1321"/>
  <c r="J1321"/>
  <c r="I1321"/>
  <c r="H1321"/>
  <c r="G1321"/>
  <c r="F1321"/>
  <c r="E1321"/>
  <c r="D1321"/>
  <c r="L1320"/>
  <c r="K1320"/>
  <c r="J1320"/>
  <c r="I1320"/>
  <c r="H1320"/>
  <c r="G1320"/>
  <c r="F1320"/>
  <c r="E1320"/>
  <c r="D1320"/>
  <c r="L1319"/>
  <c r="K1319"/>
  <c r="J1319"/>
  <c r="I1319"/>
  <c r="H1319"/>
  <c r="G1319"/>
  <c r="F1319"/>
  <c r="E1319"/>
  <c r="D1319"/>
  <c r="L1318"/>
  <c r="K1318"/>
  <c r="J1318"/>
  <c r="I1318"/>
  <c r="H1318"/>
  <c r="G1318"/>
  <c r="F1318"/>
  <c r="E1318"/>
  <c r="D1318"/>
  <c r="L1317"/>
  <c r="K1317"/>
  <c r="J1317"/>
  <c r="I1317"/>
  <c r="H1317"/>
  <c r="G1317"/>
  <c r="F1317"/>
  <c r="E1317"/>
  <c r="D1317"/>
  <c r="L1316"/>
  <c r="K1316"/>
  <c r="J1316"/>
  <c r="I1316"/>
  <c r="H1316"/>
  <c r="G1316"/>
  <c r="F1316"/>
  <c r="E1316"/>
  <c r="D1316"/>
  <c r="L1315"/>
  <c r="K1315"/>
  <c r="J1315"/>
  <c r="I1315"/>
  <c r="H1315"/>
  <c r="G1315"/>
  <c r="F1315"/>
  <c r="E1315"/>
  <c r="D1315"/>
  <c r="L1314"/>
  <c r="K1314"/>
  <c r="J1314"/>
  <c r="I1314"/>
  <c r="H1314"/>
  <c r="G1314"/>
  <c r="F1314"/>
  <c r="E1314"/>
  <c r="D1314"/>
  <c r="L1313"/>
  <c r="K1313"/>
  <c r="J1313"/>
  <c r="I1313"/>
  <c r="H1313"/>
  <c r="G1313"/>
  <c r="F1313"/>
  <c r="E1313"/>
  <c r="D1313"/>
  <c r="L1312"/>
  <c r="K1312"/>
  <c r="J1312"/>
  <c r="I1312"/>
  <c r="H1312"/>
  <c r="G1312"/>
  <c r="F1312"/>
  <c r="E1312"/>
  <c r="D1312"/>
  <c r="L1311"/>
  <c r="K1311"/>
  <c r="J1311"/>
  <c r="I1311"/>
  <c r="H1311"/>
  <c r="G1311"/>
  <c r="F1311"/>
  <c r="E1311"/>
  <c r="D1311"/>
  <c r="L1310"/>
  <c r="K1310"/>
  <c r="J1310"/>
  <c r="I1310"/>
  <c r="H1310"/>
  <c r="G1310"/>
  <c r="F1310"/>
  <c r="E1310"/>
  <c r="D1310"/>
  <c r="L1309"/>
  <c r="K1309"/>
  <c r="J1309"/>
  <c r="I1309"/>
  <c r="H1309"/>
  <c r="G1309"/>
  <c r="F1309"/>
  <c r="E1309"/>
  <c r="D1309"/>
  <c r="L1308"/>
  <c r="K1308"/>
  <c r="J1308"/>
  <c r="I1308"/>
  <c r="H1308"/>
  <c r="G1308"/>
  <c r="F1308"/>
  <c r="E1308"/>
  <c r="D1308"/>
  <c r="L1307"/>
  <c r="K1307"/>
  <c r="J1307"/>
  <c r="I1307"/>
  <c r="H1307"/>
  <c r="G1307"/>
  <c r="F1307"/>
  <c r="E1307"/>
  <c r="D1307"/>
  <c r="L1306"/>
  <c r="K1306"/>
  <c r="J1306"/>
  <c r="I1306"/>
  <c r="H1306"/>
  <c r="G1306"/>
  <c r="F1306"/>
  <c r="E1306"/>
  <c r="D1306"/>
  <c r="L1305"/>
  <c r="K1305"/>
  <c r="J1305"/>
  <c r="I1305"/>
  <c r="H1305"/>
  <c r="G1305"/>
  <c r="F1305"/>
  <c r="E1305"/>
  <c r="D1305"/>
  <c r="L1304"/>
  <c r="K1304"/>
  <c r="J1304"/>
  <c r="I1304"/>
  <c r="H1304"/>
  <c r="G1304"/>
  <c r="F1304"/>
  <c r="E1304"/>
  <c r="D1304"/>
  <c r="L1303"/>
  <c r="K1303"/>
  <c r="J1303"/>
  <c r="I1303"/>
  <c r="H1303"/>
  <c r="G1303"/>
  <c r="F1303"/>
  <c r="E1303"/>
  <c r="D1303"/>
  <c r="L1302"/>
  <c r="K1302"/>
  <c r="J1302"/>
  <c r="I1302"/>
  <c r="H1302"/>
  <c r="G1302"/>
  <c r="F1302"/>
  <c r="E1302"/>
  <c r="D1302"/>
  <c r="L1301"/>
  <c r="K1301"/>
  <c r="J1301"/>
  <c r="I1301"/>
  <c r="H1301"/>
  <c r="G1301"/>
  <c r="F1301"/>
  <c r="E1301"/>
  <c r="D1301"/>
  <c r="L1300"/>
  <c r="K1300"/>
  <c r="J1300"/>
  <c r="I1300"/>
  <c r="H1300"/>
  <c r="G1300"/>
  <c r="F1300"/>
  <c r="E1300"/>
  <c r="D1300"/>
  <c r="L1299"/>
  <c r="K1299"/>
  <c r="J1299"/>
  <c r="I1299"/>
  <c r="H1299"/>
  <c r="G1299"/>
  <c r="F1299"/>
  <c r="E1299"/>
  <c r="D1299"/>
  <c r="L1298"/>
  <c r="K1298"/>
  <c r="J1298"/>
  <c r="I1298"/>
  <c r="H1298"/>
  <c r="G1298"/>
  <c r="F1298"/>
  <c r="E1298"/>
  <c r="D1298"/>
  <c r="L1297"/>
  <c r="K1297"/>
  <c r="J1297"/>
  <c r="I1297"/>
  <c r="H1297"/>
  <c r="G1297"/>
  <c r="F1297"/>
  <c r="E1297"/>
  <c r="D1297"/>
  <c r="L1296"/>
  <c r="K1296"/>
  <c r="J1296"/>
  <c r="I1296"/>
  <c r="H1296"/>
  <c r="G1296"/>
  <c r="F1296"/>
  <c r="E1296"/>
  <c r="D1296"/>
  <c r="L1295"/>
  <c r="K1295"/>
  <c r="J1295"/>
  <c r="I1295"/>
  <c r="H1295"/>
  <c r="G1295"/>
  <c r="F1295"/>
  <c r="E1295"/>
  <c r="D1295"/>
  <c r="L1294"/>
  <c r="K1294"/>
  <c r="J1294"/>
  <c r="I1294"/>
  <c r="H1294"/>
  <c r="G1294"/>
  <c r="F1294"/>
  <c r="E1294"/>
  <c r="D1294"/>
  <c r="L1293"/>
  <c r="K1293"/>
  <c r="J1293"/>
  <c r="I1293"/>
  <c r="H1293"/>
  <c r="G1293"/>
  <c r="F1293"/>
  <c r="E1293"/>
  <c r="D1293"/>
  <c r="L1292"/>
  <c r="K1292"/>
  <c r="J1292"/>
  <c r="I1292"/>
  <c r="H1292"/>
  <c r="G1292"/>
  <c r="F1292"/>
  <c r="E1292"/>
  <c r="D1292"/>
  <c r="L1291"/>
  <c r="K1291"/>
  <c r="J1291"/>
  <c r="I1291"/>
  <c r="H1291"/>
  <c r="G1291"/>
  <c r="F1291"/>
  <c r="E1291"/>
  <c r="D1291"/>
  <c r="L1290"/>
  <c r="K1290"/>
  <c r="J1290"/>
  <c r="I1290"/>
  <c r="H1290"/>
  <c r="G1290"/>
  <c r="F1290"/>
  <c r="E1290"/>
  <c r="D1290"/>
  <c r="L1289"/>
  <c r="K1289"/>
  <c r="J1289"/>
  <c r="I1289"/>
  <c r="H1289"/>
  <c r="G1289"/>
  <c r="F1289"/>
  <c r="E1289"/>
  <c r="D1289"/>
  <c r="L1288"/>
  <c r="K1288"/>
  <c r="J1288"/>
  <c r="I1288"/>
  <c r="H1288"/>
  <c r="G1288"/>
  <c r="F1288"/>
  <c r="E1288"/>
  <c r="D1288"/>
  <c r="L1287"/>
  <c r="K1287"/>
  <c r="J1287"/>
  <c r="I1287"/>
  <c r="H1287"/>
  <c r="G1287"/>
  <c r="F1287"/>
  <c r="E1287"/>
  <c r="D1287"/>
  <c r="L1286"/>
  <c r="K1286"/>
  <c r="J1286"/>
  <c r="I1286"/>
  <c r="H1286"/>
  <c r="G1286"/>
  <c r="F1286"/>
  <c r="E1286"/>
  <c r="D1286"/>
  <c r="L1285"/>
  <c r="K1285"/>
  <c r="J1285"/>
  <c r="I1285"/>
  <c r="H1285"/>
  <c r="G1285"/>
  <c r="F1285"/>
  <c r="E1285"/>
  <c r="D1285"/>
  <c r="L1284"/>
  <c r="K1284"/>
  <c r="J1284"/>
  <c r="I1284"/>
  <c r="H1284"/>
  <c r="G1284"/>
  <c r="F1284"/>
  <c r="E1284"/>
  <c r="D1284"/>
  <c r="L1283"/>
  <c r="K1283"/>
  <c r="J1283"/>
  <c r="I1283"/>
  <c r="H1283"/>
  <c r="G1283"/>
  <c r="F1283"/>
  <c r="E1283"/>
  <c r="D1283"/>
  <c r="L1282"/>
  <c r="K1282"/>
  <c r="J1282"/>
  <c r="I1282"/>
  <c r="H1282"/>
  <c r="G1282"/>
  <c r="F1282"/>
  <c r="E1282"/>
  <c r="D1282"/>
  <c r="L1281"/>
  <c r="K1281"/>
  <c r="J1281"/>
  <c r="I1281"/>
  <c r="H1281"/>
  <c r="G1281"/>
  <c r="F1281"/>
  <c r="E1281"/>
  <c r="D1281"/>
  <c r="L1280"/>
  <c r="K1280"/>
  <c r="J1280"/>
  <c r="I1280"/>
  <c r="H1280"/>
  <c r="G1280"/>
  <c r="F1280"/>
  <c r="E1280"/>
  <c r="D1280"/>
  <c r="L1279"/>
  <c r="K1279"/>
  <c r="J1279"/>
  <c r="I1279"/>
  <c r="H1279"/>
  <c r="G1279"/>
  <c r="F1279"/>
  <c r="E1279"/>
  <c r="D1279"/>
  <c r="L1278"/>
  <c r="K1278"/>
  <c r="J1278"/>
  <c r="I1278"/>
  <c r="H1278"/>
  <c r="G1278"/>
  <c r="F1278"/>
  <c r="E1278"/>
  <c r="D1278"/>
  <c r="L1277"/>
  <c r="K1277"/>
  <c r="J1277"/>
  <c r="I1277"/>
  <c r="H1277"/>
  <c r="G1277"/>
  <c r="F1277"/>
  <c r="E1277"/>
  <c r="D1277"/>
  <c r="L1276"/>
  <c r="K1276"/>
  <c r="J1276"/>
  <c r="I1276"/>
  <c r="H1276"/>
  <c r="G1276"/>
  <c r="F1276"/>
  <c r="E1276"/>
  <c r="D1276"/>
  <c r="L1275"/>
  <c r="K1275"/>
  <c r="J1275"/>
  <c r="I1275"/>
  <c r="H1275"/>
  <c r="G1275"/>
  <c r="F1275"/>
  <c r="E1275"/>
  <c r="D1275"/>
  <c r="L1274"/>
  <c r="K1274"/>
  <c r="J1274"/>
  <c r="I1274"/>
  <c r="H1274"/>
  <c r="G1274"/>
  <c r="F1274"/>
  <c r="E1274"/>
  <c r="D1274"/>
  <c r="L1273"/>
  <c r="K1273"/>
  <c r="J1273"/>
  <c r="I1273"/>
  <c r="H1273"/>
  <c r="G1273"/>
  <c r="F1273"/>
  <c r="E1273"/>
  <c r="D1273"/>
  <c r="L1272"/>
  <c r="K1272"/>
  <c r="J1272"/>
  <c r="I1272"/>
  <c r="H1272"/>
  <c r="G1272"/>
  <c r="F1272"/>
  <c r="E1272"/>
  <c r="D1272"/>
  <c r="L1271"/>
  <c r="K1271"/>
  <c r="J1271"/>
  <c r="I1271"/>
  <c r="H1271"/>
  <c r="G1271"/>
  <c r="F1271"/>
  <c r="E1271"/>
  <c r="D1271"/>
  <c r="L1270"/>
  <c r="K1270"/>
  <c r="J1270"/>
  <c r="I1270"/>
  <c r="H1270"/>
  <c r="G1270"/>
  <c r="F1270"/>
  <c r="E1270"/>
  <c r="D1270"/>
  <c r="L1269"/>
  <c r="K1269"/>
  <c r="J1269"/>
  <c r="I1269"/>
  <c r="H1269"/>
  <c r="G1269"/>
  <c r="F1269"/>
  <c r="E1269"/>
  <c r="D1269"/>
  <c r="L1268"/>
  <c r="K1268"/>
  <c r="J1268"/>
  <c r="I1268"/>
  <c r="H1268"/>
  <c r="G1268"/>
  <c r="F1268"/>
  <c r="E1268"/>
  <c r="D1268"/>
  <c r="L1267"/>
  <c r="K1267"/>
  <c r="J1267"/>
  <c r="I1267"/>
  <c r="H1267"/>
  <c r="G1267"/>
  <c r="F1267"/>
  <c r="E1267"/>
  <c r="D1267"/>
  <c r="L1266"/>
  <c r="K1266"/>
  <c r="J1266"/>
  <c r="I1266"/>
  <c r="H1266"/>
  <c r="G1266"/>
  <c r="F1266"/>
  <c r="E1266"/>
  <c r="D1266"/>
  <c r="L1265"/>
  <c r="K1265"/>
  <c r="J1265"/>
  <c r="I1265"/>
  <c r="H1265"/>
  <c r="G1265"/>
  <c r="F1265"/>
  <c r="E1265"/>
  <c r="D1265"/>
  <c r="L1264"/>
  <c r="K1264"/>
  <c r="J1264"/>
  <c r="I1264"/>
  <c r="H1264"/>
  <c r="G1264"/>
  <c r="F1264"/>
  <c r="E1264"/>
  <c r="D1264"/>
  <c r="L1263"/>
  <c r="K1263"/>
  <c r="J1263"/>
  <c r="I1263"/>
  <c r="H1263"/>
  <c r="G1263"/>
  <c r="F1263"/>
  <c r="E1263"/>
  <c r="D1263"/>
  <c r="L1262"/>
  <c r="K1262"/>
  <c r="J1262"/>
  <c r="I1262"/>
  <c r="H1262"/>
  <c r="G1262"/>
  <c r="F1262"/>
  <c r="E1262"/>
  <c r="D1262"/>
  <c r="L1261"/>
  <c r="K1261"/>
  <c r="J1261"/>
  <c r="I1261"/>
  <c r="H1261"/>
  <c r="G1261"/>
  <c r="F1261"/>
  <c r="E1261"/>
  <c r="D1261"/>
  <c r="L1260"/>
  <c r="K1260"/>
  <c r="J1260"/>
  <c r="I1260"/>
  <c r="H1260"/>
  <c r="G1260"/>
  <c r="F1260"/>
  <c r="E1260"/>
  <c r="D1260"/>
  <c r="L1259"/>
  <c r="K1259"/>
  <c r="J1259"/>
  <c r="I1259"/>
  <c r="H1259"/>
  <c r="G1259"/>
  <c r="F1259"/>
  <c r="E1259"/>
  <c r="D1259"/>
  <c r="L1258"/>
  <c r="K1258"/>
  <c r="J1258"/>
  <c r="I1258"/>
  <c r="H1258"/>
  <c r="G1258"/>
  <c r="F1258"/>
  <c r="E1258"/>
  <c r="D1258"/>
  <c r="L1257"/>
  <c r="K1257"/>
  <c r="J1257"/>
  <c r="I1257"/>
  <c r="H1257"/>
  <c r="G1257"/>
  <c r="F1257"/>
  <c r="E1257"/>
  <c r="D1257"/>
  <c r="L1256"/>
  <c r="K1256"/>
  <c r="J1256"/>
  <c r="I1256"/>
  <c r="H1256"/>
  <c r="G1256"/>
  <c r="F1256"/>
  <c r="E1256"/>
  <c r="D1256"/>
  <c r="L1255"/>
  <c r="K1255"/>
  <c r="J1255"/>
  <c r="I1255"/>
  <c r="H1255"/>
  <c r="G1255"/>
  <c r="F1255"/>
  <c r="E1255"/>
  <c r="D1255"/>
  <c r="L1254"/>
  <c r="K1254"/>
  <c r="J1254"/>
  <c r="I1254"/>
  <c r="H1254"/>
  <c r="G1254"/>
  <c r="F1254"/>
  <c r="E1254"/>
  <c r="D1254"/>
  <c r="L1253"/>
  <c r="K1253"/>
  <c r="J1253"/>
  <c r="I1253"/>
  <c r="H1253"/>
  <c r="G1253"/>
  <c r="F1253"/>
  <c r="E1253"/>
  <c r="D1253"/>
  <c r="L1252"/>
  <c r="K1252"/>
  <c r="J1252"/>
  <c r="I1252"/>
  <c r="H1252"/>
  <c r="G1252"/>
  <c r="F1252"/>
  <c r="E1252"/>
  <c r="D1252"/>
  <c r="L1251"/>
  <c r="K1251"/>
  <c r="J1251"/>
  <c r="I1251"/>
  <c r="H1251"/>
  <c r="G1251"/>
  <c r="F1251"/>
  <c r="E1251"/>
  <c r="D1251"/>
  <c r="L1250"/>
  <c r="K1250"/>
  <c r="J1250"/>
  <c r="I1250"/>
  <c r="H1250"/>
  <c r="G1250"/>
  <c r="F1250"/>
  <c r="E1250"/>
  <c r="D1250"/>
  <c r="L1249"/>
  <c r="K1249"/>
  <c r="J1249"/>
  <c r="I1249"/>
  <c r="H1249"/>
  <c r="G1249"/>
  <c r="F1249"/>
  <c r="E1249"/>
  <c r="D1249"/>
  <c r="L1248"/>
  <c r="K1248"/>
  <c r="J1248"/>
  <c r="I1248"/>
  <c r="H1248"/>
  <c r="G1248"/>
  <c r="F1248"/>
  <c r="E1248"/>
  <c r="D1248"/>
  <c r="L1247"/>
  <c r="K1247"/>
  <c r="J1247"/>
  <c r="I1247"/>
  <c r="H1247"/>
  <c r="G1247"/>
  <c r="F1247"/>
  <c r="E1247"/>
  <c r="D1247"/>
  <c r="L1246"/>
  <c r="K1246"/>
  <c r="J1246"/>
  <c r="I1246"/>
  <c r="H1246"/>
  <c r="G1246"/>
  <c r="F1246"/>
  <c r="E1246"/>
  <c r="D1246"/>
  <c r="L1245"/>
  <c r="K1245"/>
  <c r="J1245"/>
  <c r="I1245"/>
  <c r="H1245"/>
  <c r="G1245"/>
  <c r="F1245"/>
  <c r="E1245"/>
  <c r="D1245"/>
  <c r="L1244"/>
  <c r="K1244"/>
  <c r="J1244"/>
  <c r="I1244"/>
  <c r="H1244"/>
  <c r="G1244"/>
  <c r="F1244"/>
  <c r="E1244"/>
  <c r="D1244"/>
  <c r="L1243"/>
  <c r="K1243"/>
  <c r="J1243"/>
  <c r="I1243"/>
  <c r="H1243"/>
  <c r="G1243"/>
  <c r="F1243"/>
  <c r="E1243"/>
  <c r="D1243"/>
  <c r="L1242"/>
  <c r="K1242"/>
  <c r="J1242"/>
  <c r="I1242"/>
  <c r="H1242"/>
  <c r="G1242"/>
  <c r="F1242"/>
  <c r="E1242"/>
  <c r="D1242"/>
  <c r="L1241"/>
  <c r="K1241"/>
  <c r="J1241"/>
  <c r="I1241"/>
  <c r="H1241"/>
  <c r="G1241"/>
  <c r="F1241"/>
  <c r="E1241"/>
  <c r="D1241"/>
  <c r="L1240"/>
  <c r="K1240"/>
  <c r="J1240"/>
  <c r="I1240"/>
  <c r="H1240"/>
  <c r="G1240"/>
  <c r="F1240"/>
  <c r="E1240"/>
  <c r="D1240"/>
  <c r="L1239"/>
  <c r="K1239"/>
  <c r="J1239"/>
  <c r="I1239"/>
  <c r="H1239"/>
  <c r="G1239"/>
  <c r="F1239"/>
  <c r="E1239"/>
  <c r="D1239"/>
  <c r="L1238"/>
  <c r="K1238"/>
  <c r="J1238"/>
  <c r="I1238"/>
  <c r="H1238"/>
  <c r="G1238"/>
  <c r="F1238"/>
  <c r="E1238"/>
  <c r="D1238"/>
  <c r="L1237"/>
  <c r="K1237"/>
  <c r="J1237"/>
  <c r="I1237"/>
  <c r="H1237"/>
  <c r="G1237"/>
  <c r="F1237"/>
  <c r="E1237"/>
  <c r="D1237"/>
  <c r="L1236"/>
  <c r="K1236"/>
  <c r="J1236"/>
  <c r="I1236"/>
  <c r="H1236"/>
  <c r="G1236"/>
  <c r="F1236"/>
  <c r="E1236"/>
  <c r="D1236"/>
  <c r="L1235"/>
  <c r="K1235"/>
  <c r="J1235"/>
  <c r="I1235"/>
  <c r="H1235"/>
  <c r="G1235"/>
  <c r="F1235"/>
  <c r="E1235"/>
  <c r="D1235"/>
  <c r="L1234"/>
  <c r="K1234"/>
  <c r="J1234"/>
  <c r="I1234"/>
  <c r="H1234"/>
  <c r="G1234"/>
  <c r="F1234"/>
  <c r="E1234"/>
  <c r="D1234"/>
  <c r="L1233"/>
  <c r="K1233"/>
  <c r="J1233"/>
  <c r="I1233"/>
  <c r="H1233"/>
  <c r="G1233"/>
  <c r="F1233"/>
  <c r="E1233"/>
  <c r="D1233"/>
  <c r="L1232"/>
  <c r="K1232"/>
  <c r="J1232"/>
  <c r="I1232"/>
  <c r="H1232"/>
  <c r="G1232"/>
  <c r="F1232"/>
  <c r="E1232"/>
  <c r="D1232"/>
  <c r="L1231"/>
  <c r="K1231"/>
  <c r="J1231"/>
  <c r="I1231"/>
  <c r="H1231"/>
  <c r="G1231"/>
  <c r="F1231"/>
  <c r="E1231"/>
  <c r="D1231"/>
  <c r="L1230"/>
  <c r="K1230"/>
  <c r="J1230"/>
  <c r="I1230"/>
  <c r="H1230"/>
  <c r="G1230"/>
  <c r="F1230"/>
  <c r="E1230"/>
  <c r="D1230"/>
  <c r="L1229"/>
  <c r="K1229"/>
  <c r="J1229"/>
  <c r="I1229"/>
  <c r="H1229"/>
  <c r="G1229"/>
  <c r="F1229"/>
  <c r="E1229"/>
  <c r="D1229"/>
  <c r="L1228"/>
  <c r="K1228"/>
  <c r="J1228"/>
  <c r="I1228"/>
  <c r="H1228"/>
  <c r="G1228"/>
  <c r="F1228"/>
  <c r="E1228"/>
  <c r="D1228"/>
  <c r="L1227"/>
  <c r="K1227"/>
  <c r="J1227"/>
  <c r="I1227"/>
  <c r="H1227"/>
  <c r="G1227"/>
  <c r="F1227"/>
  <c r="E1227"/>
  <c r="D1227"/>
  <c r="L1226"/>
  <c r="K1226"/>
  <c r="J1226"/>
  <c r="I1226"/>
  <c r="H1226"/>
  <c r="G1226"/>
  <c r="F1226"/>
  <c r="E1226"/>
  <c r="D1226"/>
  <c r="L1225"/>
  <c r="K1225"/>
  <c r="J1225"/>
  <c r="I1225"/>
  <c r="H1225"/>
  <c r="G1225"/>
  <c r="F1225"/>
  <c r="E1225"/>
  <c r="D1225"/>
  <c r="L1224"/>
  <c r="K1224"/>
  <c r="J1224"/>
  <c r="I1224"/>
  <c r="H1224"/>
  <c r="G1224"/>
  <c r="F1224"/>
  <c r="E1224"/>
  <c r="D1224"/>
  <c r="L1223"/>
  <c r="K1223"/>
  <c r="J1223"/>
  <c r="I1223"/>
  <c r="H1223"/>
  <c r="G1223"/>
  <c r="F1223"/>
  <c r="E1223"/>
  <c r="D1223"/>
  <c r="L1222"/>
  <c r="K1222"/>
  <c r="J1222"/>
  <c r="I1222"/>
  <c r="H1222"/>
  <c r="G1222"/>
  <c r="F1222"/>
  <c r="E1222"/>
  <c r="D1222"/>
  <c r="L1221"/>
  <c r="K1221"/>
  <c r="J1221"/>
  <c r="I1221"/>
  <c r="H1221"/>
  <c r="G1221"/>
  <c r="F1221"/>
  <c r="E1221"/>
  <c r="D1221"/>
  <c r="L1220"/>
  <c r="K1220"/>
  <c r="J1220"/>
  <c r="I1220"/>
  <c r="H1220"/>
  <c r="G1220"/>
  <c r="F1220"/>
  <c r="E1220"/>
  <c r="D1220"/>
  <c r="L1219"/>
  <c r="K1219"/>
  <c r="J1219"/>
  <c r="I1219"/>
  <c r="H1219"/>
  <c r="G1219"/>
  <c r="F1219"/>
  <c r="E1219"/>
  <c r="D1219"/>
  <c r="L1218"/>
  <c r="K1218"/>
  <c r="J1218"/>
  <c r="I1218"/>
  <c r="H1218"/>
  <c r="G1218"/>
  <c r="F1218"/>
  <c r="E1218"/>
  <c r="D1218"/>
  <c r="L1217"/>
  <c r="K1217"/>
  <c r="J1217"/>
  <c r="I1217"/>
  <c r="H1217"/>
  <c r="G1217"/>
  <c r="F1217"/>
  <c r="E1217"/>
  <c r="D1217"/>
  <c r="L1216"/>
  <c r="K1216"/>
  <c r="J1216"/>
  <c r="I1216"/>
  <c r="H1216"/>
  <c r="G1216"/>
  <c r="F1216"/>
  <c r="E1216"/>
  <c r="D1216"/>
  <c r="L1215"/>
  <c r="K1215"/>
  <c r="J1215"/>
  <c r="I1215"/>
  <c r="H1215"/>
  <c r="G1215"/>
  <c r="F1215"/>
  <c r="E1215"/>
  <c r="D1215"/>
  <c r="L1214"/>
  <c r="K1214"/>
  <c r="J1214"/>
  <c r="I1214"/>
  <c r="H1214"/>
  <c r="G1214"/>
  <c r="F1214"/>
  <c r="E1214"/>
  <c r="D1214"/>
  <c r="L1213"/>
  <c r="K1213"/>
  <c r="J1213"/>
  <c r="I1213"/>
  <c r="H1213"/>
  <c r="G1213"/>
  <c r="F1213"/>
  <c r="E1213"/>
  <c r="D1213"/>
  <c r="L1212"/>
  <c r="K1212"/>
  <c r="J1212"/>
  <c r="I1212"/>
  <c r="H1212"/>
  <c r="G1212"/>
  <c r="F1212"/>
  <c r="E1212"/>
  <c r="D1212"/>
  <c r="L1211"/>
  <c r="K1211"/>
  <c r="J1211"/>
  <c r="I1211"/>
  <c r="H1211"/>
  <c r="G1211"/>
  <c r="F1211"/>
  <c r="E1211"/>
  <c r="D1211"/>
  <c r="L1210"/>
  <c r="K1210"/>
  <c r="J1210"/>
  <c r="I1210"/>
  <c r="H1210"/>
  <c r="G1210"/>
  <c r="F1210"/>
  <c r="E1210"/>
  <c r="D1210"/>
  <c r="L1209"/>
  <c r="K1209"/>
  <c r="J1209"/>
  <c r="I1209"/>
  <c r="H1209"/>
  <c r="G1209"/>
  <c r="F1209"/>
  <c r="E1209"/>
  <c r="D1209"/>
  <c r="L1208"/>
  <c r="K1208"/>
  <c r="J1208"/>
  <c r="I1208"/>
  <c r="H1208"/>
  <c r="G1208"/>
  <c r="F1208"/>
  <c r="E1208"/>
  <c r="D1208"/>
  <c r="L1207"/>
  <c r="K1207"/>
  <c r="J1207"/>
  <c r="I1207"/>
  <c r="H1207"/>
  <c r="G1207"/>
  <c r="F1207"/>
  <c r="E1207"/>
  <c r="D1207"/>
  <c r="L1206"/>
  <c r="K1206"/>
  <c r="J1206"/>
  <c r="I1206"/>
  <c r="H1206"/>
  <c r="G1206"/>
  <c r="F1206"/>
  <c r="E1206"/>
  <c r="D1206"/>
  <c r="L1205"/>
  <c r="K1205"/>
  <c r="J1205"/>
  <c r="I1205"/>
  <c r="H1205"/>
  <c r="G1205"/>
  <c r="F1205"/>
  <c r="E1205"/>
  <c r="D1205"/>
  <c r="L1204"/>
  <c r="K1204"/>
  <c r="J1204"/>
  <c r="I1204"/>
  <c r="H1204"/>
  <c r="G1204"/>
  <c r="F1204"/>
  <c r="E1204"/>
  <c r="D1204"/>
  <c r="L1203"/>
  <c r="K1203"/>
  <c r="J1203"/>
  <c r="I1203"/>
  <c r="H1203"/>
  <c r="G1203"/>
  <c r="F1203"/>
  <c r="E1203"/>
  <c r="D1203"/>
  <c r="L1202"/>
  <c r="K1202"/>
  <c r="J1202"/>
  <c r="I1202"/>
  <c r="H1202"/>
  <c r="G1202"/>
  <c r="F1202"/>
  <c r="E1202"/>
  <c r="D1202"/>
  <c r="L1201"/>
  <c r="K1201"/>
  <c r="J1201"/>
  <c r="I1201"/>
  <c r="H1201"/>
  <c r="G1201"/>
  <c r="F1201"/>
  <c r="E1201"/>
  <c r="D1201"/>
  <c r="L1200"/>
  <c r="K1200"/>
  <c r="J1200"/>
  <c r="I1200"/>
  <c r="H1200"/>
  <c r="G1200"/>
  <c r="F1200"/>
  <c r="E1200"/>
  <c r="D1200"/>
  <c r="L1199"/>
  <c r="K1199"/>
  <c r="J1199"/>
  <c r="I1199"/>
  <c r="H1199"/>
  <c r="G1199"/>
  <c r="F1199"/>
  <c r="E1199"/>
  <c r="D1199"/>
  <c r="L1198"/>
  <c r="K1198"/>
  <c r="J1198"/>
  <c r="I1198"/>
  <c r="H1198"/>
  <c r="G1198"/>
  <c r="F1198"/>
  <c r="E1198"/>
  <c r="D1198"/>
  <c r="L1197"/>
  <c r="K1197"/>
  <c r="J1197"/>
  <c r="I1197"/>
  <c r="H1197"/>
  <c r="G1197"/>
  <c r="F1197"/>
  <c r="E1197"/>
  <c r="D1197"/>
  <c r="L1196"/>
  <c r="K1196"/>
  <c r="J1196"/>
  <c r="I1196"/>
  <c r="H1196"/>
  <c r="G1196"/>
  <c r="F1196"/>
  <c r="E1196"/>
  <c r="D1196"/>
  <c r="L1195"/>
  <c r="K1195"/>
  <c r="J1195"/>
  <c r="I1195"/>
  <c r="H1195"/>
  <c r="G1195"/>
  <c r="F1195"/>
  <c r="E1195"/>
  <c r="D1195"/>
  <c r="L1194"/>
  <c r="K1194"/>
  <c r="J1194"/>
  <c r="I1194"/>
  <c r="H1194"/>
  <c r="G1194"/>
  <c r="F1194"/>
  <c r="E1194"/>
  <c r="D1194"/>
  <c r="L1193"/>
  <c r="K1193"/>
  <c r="J1193"/>
  <c r="I1193"/>
  <c r="H1193"/>
  <c r="G1193"/>
  <c r="F1193"/>
  <c r="E1193"/>
  <c r="D1193"/>
  <c r="L1192"/>
  <c r="K1192"/>
  <c r="J1192"/>
  <c r="I1192"/>
  <c r="H1192"/>
  <c r="G1192"/>
  <c r="F1192"/>
  <c r="E1192"/>
  <c r="D1192"/>
  <c r="L1191"/>
  <c r="K1191"/>
  <c r="J1191"/>
  <c r="I1191"/>
  <c r="H1191"/>
  <c r="G1191"/>
  <c r="F1191"/>
  <c r="E1191"/>
  <c r="D1191"/>
  <c r="L1190"/>
  <c r="K1190"/>
  <c r="J1190"/>
  <c r="I1190"/>
  <c r="H1190"/>
  <c r="G1190"/>
  <c r="F1190"/>
  <c r="E1190"/>
  <c r="D1190"/>
  <c r="L1189"/>
  <c r="K1189"/>
  <c r="J1189"/>
  <c r="I1189"/>
  <c r="H1189"/>
  <c r="G1189"/>
  <c r="F1189"/>
  <c r="E1189"/>
  <c r="D1189"/>
  <c r="L1188"/>
  <c r="K1188"/>
  <c r="J1188"/>
  <c r="I1188"/>
  <c r="H1188"/>
  <c r="G1188"/>
  <c r="F1188"/>
  <c r="E1188"/>
  <c r="D1188"/>
  <c r="L1187"/>
  <c r="K1187"/>
  <c r="J1187"/>
  <c r="I1187"/>
  <c r="H1187"/>
  <c r="G1187"/>
  <c r="F1187"/>
  <c r="E1187"/>
  <c r="D1187"/>
  <c r="L1186"/>
  <c r="K1186"/>
  <c r="J1186"/>
  <c r="I1186"/>
  <c r="H1186"/>
  <c r="G1186"/>
  <c r="F1186"/>
  <c r="E1186"/>
  <c r="D1186"/>
  <c r="L1185"/>
  <c r="K1185"/>
  <c r="J1185"/>
  <c r="I1185"/>
  <c r="H1185"/>
  <c r="G1185"/>
  <c r="F1185"/>
  <c r="E1185"/>
  <c r="D1185"/>
  <c r="L1184"/>
  <c r="K1184"/>
  <c r="J1184"/>
  <c r="I1184"/>
  <c r="H1184"/>
  <c r="G1184"/>
  <c r="F1184"/>
  <c r="E1184"/>
  <c r="D1184"/>
  <c r="L1183"/>
  <c r="K1183"/>
  <c r="J1183"/>
  <c r="I1183"/>
  <c r="H1183"/>
  <c r="G1183"/>
  <c r="F1183"/>
  <c r="E1183"/>
  <c r="D1183"/>
  <c r="L1182"/>
  <c r="K1182"/>
  <c r="J1182"/>
  <c r="I1182"/>
  <c r="H1182"/>
  <c r="G1182"/>
  <c r="F1182"/>
  <c r="E1182"/>
  <c r="D1182"/>
  <c r="L1181"/>
  <c r="K1181"/>
  <c r="J1181"/>
  <c r="I1181"/>
  <c r="H1181"/>
  <c r="G1181"/>
  <c r="F1181"/>
  <c r="E1181"/>
  <c r="D1181"/>
  <c r="L1180"/>
  <c r="K1180"/>
  <c r="J1180"/>
  <c r="I1180"/>
  <c r="H1180"/>
  <c r="G1180"/>
  <c r="F1180"/>
  <c r="E1180"/>
  <c r="D1180"/>
  <c r="L1179"/>
  <c r="K1179"/>
  <c r="J1179"/>
  <c r="I1179"/>
  <c r="H1179"/>
  <c r="G1179"/>
  <c r="F1179"/>
  <c r="E1179"/>
  <c r="D1179"/>
  <c r="L1178"/>
  <c r="K1178"/>
  <c r="J1178"/>
  <c r="I1178"/>
  <c r="H1178"/>
  <c r="G1178"/>
  <c r="F1178"/>
  <c r="E1178"/>
  <c r="D1178"/>
  <c r="L1177"/>
  <c r="K1177"/>
  <c r="J1177"/>
  <c r="I1177"/>
  <c r="H1177"/>
  <c r="G1177"/>
  <c r="F1177"/>
  <c r="E1177"/>
  <c r="D1177"/>
  <c r="L1176"/>
  <c r="K1176"/>
  <c r="J1176"/>
  <c r="I1176"/>
  <c r="H1176"/>
  <c r="G1176"/>
  <c r="F1176"/>
  <c r="E1176"/>
  <c r="D1176"/>
  <c r="L1175"/>
  <c r="K1175"/>
  <c r="J1175"/>
  <c r="I1175"/>
  <c r="H1175"/>
  <c r="G1175"/>
  <c r="F1175"/>
  <c r="E1175"/>
  <c r="D1175"/>
  <c r="L1174"/>
  <c r="K1174"/>
  <c r="J1174"/>
  <c r="I1174"/>
  <c r="H1174"/>
  <c r="G1174"/>
  <c r="F1174"/>
  <c r="E1174"/>
  <c r="D1174"/>
  <c r="L1173"/>
  <c r="K1173"/>
  <c r="J1173"/>
  <c r="I1173"/>
  <c r="H1173"/>
  <c r="G1173"/>
  <c r="F1173"/>
  <c r="E1173"/>
  <c r="D1173"/>
  <c r="L1172"/>
  <c r="K1172"/>
  <c r="J1172"/>
  <c r="I1172"/>
  <c r="H1172"/>
  <c r="G1172"/>
  <c r="F1172"/>
  <c r="E1172"/>
  <c r="D1172"/>
  <c r="L1171"/>
  <c r="K1171"/>
  <c r="J1171"/>
  <c r="I1171"/>
  <c r="H1171"/>
  <c r="G1171"/>
  <c r="F1171"/>
  <c r="E1171"/>
  <c r="D1171"/>
  <c r="L1170"/>
  <c r="K1170"/>
  <c r="J1170"/>
  <c r="I1170"/>
  <c r="H1170"/>
  <c r="G1170"/>
  <c r="F1170"/>
  <c r="E1170"/>
  <c r="D1170"/>
  <c r="L1169"/>
  <c r="K1169"/>
  <c r="J1169"/>
  <c r="I1169"/>
  <c r="H1169"/>
  <c r="G1169"/>
  <c r="F1169"/>
  <c r="E1169"/>
  <c r="D1169"/>
  <c r="L1168"/>
  <c r="K1168"/>
  <c r="J1168"/>
  <c r="I1168"/>
  <c r="H1168"/>
  <c r="G1168"/>
  <c r="F1168"/>
  <c r="E1168"/>
  <c r="D1168"/>
  <c r="L1167"/>
  <c r="K1167"/>
  <c r="J1167"/>
  <c r="I1167"/>
  <c r="H1167"/>
  <c r="G1167"/>
  <c r="F1167"/>
  <c r="E1167"/>
  <c r="D1167"/>
  <c r="L1166"/>
  <c r="K1166"/>
  <c r="J1166"/>
  <c r="I1166"/>
  <c r="H1166"/>
  <c r="G1166"/>
  <c r="F1166"/>
  <c r="E1166"/>
  <c r="D1166"/>
  <c r="L1165"/>
  <c r="K1165"/>
  <c r="J1165"/>
  <c r="I1165"/>
  <c r="H1165"/>
  <c r="G1165"/>
  <c r="F1165"/>
  <c r="E1165"/>
  <c r="D1165"/>
  <c r="L1164"/>
  <c r="K1164"/>
  <c r="J1164"/>
  <c r="I1164"/>
  <c r="H1164"/>
  <c r="G1164"/>
  <c r="F1164"/>
  <c r="E1164"/>
  <c r="D1164"/>
  <c r="L1163"/>
  <c r="K1163"/>
  <c r="J1163"/>
  <c r="I1163"/>
  <c r="H1163"/>
  <c r="G1163"/>
  <c r="F1163"/>
  <c r="E1163"/>
  <c r="D1163"/>
  <c r="L1162"/>
  <c r="K1162"/>
  <c r="J1162"/>
  <c r="I1162"/>
  <c r="H1162"/>
  <c r="G1162"/>
  <c r="F1162"/>
  <c r="E1162"/>
  <c r="D1162"/>
  <c r="L1161"/>
  <c r="K1161"/>
  <c r="J1161"/>
  <c r="I1161"/>
  <c r="H1161"/>
  <c r="G1161"/>
  <c r="F1161"/>
  <c r="E1161"/>
  <c r="D1161"/>
  <c r="L1160"/>
  <c r="K1160"/>
  <c r="J1160"/>
  <c r="I1160"/>
  <c r="H1160"/>
  <c r="G1160"/>
  <c r="F1160"/>
  <c r="E1160"/>
  <c r="D1160"/>
  <c r="L1159"/>
  <c r="K1159"/>
  <c r="J1159"/>
  <c r="I1159"/>
  <c r="H1159"/>
  <c r="G1159"/>
  <c r="F1159"/>
  <c r="E1159"/>
  <c r="D1159"/>
  <c r="L1158"/>
  <c r="K1158"/>
  <c r="J1158"/>
  <c r="I1158"/>
  <c r="H1158"/>
  <c r="G1158"/>
  <c r="F1158"/>
  <c r="E1158"/>
  <c r="D1158"/>
  <c r="L1157"/>
  <c r="K1157"/>
  <c r="J1157"/>
  <c r="I1157"/>
  <c r="H1157"/>
  <c r="G1157"/>
  <c r="F1157"/>
  <c r="E1157"/>
  <c r="D1157"/>
  <c r="L1156"/>
  <c r="K1156"/>
  <c r="J1156"/>
  <c r="I1156"/>
  <c r="H1156"/>
  <c r="G1156"/>
  <c r="F1156"/>
  <c r="E1156"/>
  <c r="D1156"/>
  <c r="L1155"/>
  <c r="K1155"/>
  <c r="J1155"/>
  <c r="I1155"/>
  <c r="H1155"/>
  <c r="G1155"/>
  <c r="F1155"/>
  <c r="E1155"/>
  <c r="D1155"/>
  <c r="L1154"/>
  <c r="K1154"/>
  <c r="J1154"/>
  <c r="I1154"/>
  <c r="H1154"/>
  <c r="G1154"/>
  <c r="F1154"/>
  <c r="E1154"/>
  <c r="D1154"/>
  <c r="L1153"/>
  <c r="K1153"/>
  <c r="J1153"/>
  <c r="I1153"/>
  <c r="H1153"/>
  <c r="G1153"/>
  <c r="F1153"/>
  <c r="E1153"/>
  <c r="D1153"/>
  <c r="L1152"/>
  <c r="K1152"/>
  <c r="J1152"/>
  <c r="I1152"/>
  <c r="H1152"/>
  <c r="G1152"/>
  <c r="F1152"/>
  <c r="E1152"/>
  <c r="D1152"/>
  <c r="L1151"/>
  <c r="K1151"/>
  <c r="J1151"/>
  <c r="I1151"/>
  <c r="H1151"/>
  <c r="G1151"/>
  <c r="F1151"/>
  <c r="E1151"/>
  <c r="D1151"/>
  <c r="L1150"/>
  <c r="K1150"/>
  <c r="J1150"/>
  <c r="I1150"/>
  <c r="H1150"/>
  <c r="G1150"/>
  <c r="F1150"/>
  <c r="E1150"/>
  <c r="D1150"/>
  <c r="L1149"/>
  <c r="K1149"/>
  <c r="J1149"/>
  <c r="I1149"/>
  <c r="H1149"/>
  <c r="G1149"/>
  <c r="F1149"/>
  <c r="E1149"/>
  <c r="D1149"/>
  <c r="L1148"/>
  <c r="K1148"/>
  <c r="J1148"/>
  <c r="I1148"/>
  <c r="H1148"/>
  <c r="G1148"/>
  <c r="F1148"/>
  <c r="E1148"/>
  <c r="D1148"/>
  <c r="L1147"/>
  <c r="K1147"/>
  <c r="J1147"/>
  <c r="I1147"/>
  <c r="H1147"/>
  <c r="G1147"/>
  <c r="F1147"/>
  <c r="E1147"/>
  <c r="D1147"/>
  <c r="L1146"/>
  <c r="K1146"/>
  <c r="J1146"/>
  <c r="I1146"/>
  <c r="H1146"/>
  <c r="G1146"/>
  <c r="F1146"/>
  <c r="E1146"/>
  <c r="D1146"/>
  <c r="L1145"/>
  <c r="K1145"/>
  <c r="J1145"/>
  <c r="I1145"/>
  <c r="H1145"/>
  <c r="G1145"/>
  <c r="F1145"/>
  <c r="E1145"/>
  <c r="D1145"/>
  <c r="L1144"/>
  <c r="K1144"/>
  <c r="J1144"/>
  <c r="I1144"/>
  <c r="H1144"/>
  <c r="G1144"/>
  <c r="F1144"/>
  <c r="E1144"/>
  <c r="D1144"/>
  <c r="L1143"/>
  <c r="K1143"/>
  <c r="J1143"/>
  <c r="I1143"/>
  <c r="H1143"/>
  <c r="G1143"/>
  <c r="F1143"/>
  <c r="E1143"/>
  <c r="D1143"/>
  <c r="L1142"/>
  <c r="K1142"/>
  <c r="J1142"/>
  <c r="I1142"/>
  <c r="H1142"/>
  <c r="G1142"/>
  <c r="F1142"/>
  <c r="E1142"/>
  <c r="D1142"/>
  <c r="L1141"/>
  <c r="K1141"/>
  <c r="J1141"/>
  <c r="I1141"/>
  <c r="H1141"/>
  <c r="G1141"/>
  <c r="F1141"/>
  <c r="E1141"/>
  <c r="D1141"/>
  <c r="L1140"/>
  <c r="K1140"/>
  <c r="J1140"/>
  <c r="I1140"/>
  <c r="H1140"/>
  <c r="G1140"/>
  <c r="F1140"/>
  <c r="E1140"/>
  <c r="D1140"/>
  <c r="L1139"/>
  <c r="K1139"/>
  <c r="J1139"/>
  <c r="I1139"/>
  <c r="H1139"/>
  <c r="G1139"/>
  <c r="F1139"/>
  <c r="E1139"/>
  <c r="D1139"/>
  <c r="L1138"/>
  <c r="K1138"/>
  <c r="J1138"/>
  <c r="I1138"/>
  <c r="H1138"/>
  <c r="G1138"/>
  <c r="F1138"/>
  <c r="E1138"/>
  <c r="D1138"/>
  <c r="L1137"/>
  <c r="K1137"/>
  <c r="J1137"/>
  <c r="I1137"/>
  <c r="H1137"/>
  <c r="G1137"/>
  <c r="F1137"/>
  <c r="E1137"/>
  <c r="D1137"/>
  <c r="L1136"/>
  <c r="K1136"/>
  <c r="J1136"/>
  <c r="I1136"/>
  <c r="H1136"/>
  <c r="G1136"/>
  <c r="F1136"/>
  <c r="E1136"/>
  <c r="D1136"/>
  <c r="L1135"/>
  <c r="K1135"/>
  <c r="J1135"/>
  <c r="I1135"/>
  <c r="H1135"/>
  <c r="G1135"/>
  <c r="F1135"/>
  <c r="E1135"/>
  <c r="D1135"/>
  <c r="L1134"/>
  <c r="K1134"/>
  <c r="J1134"/>
  <c r="I1134"/>
  <c r="H1134"/>
  <c r="G1134"/>
  <c r="F1134"/>
  <c r="E1134"/>
  <c r="D1134"/>
  <c r="L1133"/>
  <c r="K1133"/>
  <c r="J1133"/>
  <c r="I1133"/>
  <c r="H1133"/>
  <c r="G1133"/>
  <c r="F1133"/>
  <c r="E1133"/>
  <c r="D1133"/>
  <c r="L1132"/>
  <c r="K1132"/>
  <c r="J1132"/>
  <c r="I1132"/>
  <c r="H1132"/>
  <c r="G1132"/>
  <c r="F1132"/>
  <c r="E1132"/>
  <c r="D1132"/>
  <c r="L1131"/>
  <c r="K1131"/>
  <c r="J1131"/>
  <c r="I1131"/>
  <c r="H1131"/>
  <c r="G1131"/>
  <c r="F1131"/>
  <c r="E1131"/>
  <c r="D1131"/>
  <c r="L1130"/>
  <c r="K1130"/>
  <c r="J1130"/>
  <c r="I1130"/>
  <c r="H1130"/>
  <c r="G1130"/>
  <c r="F1130"/>
  <c r="E1130"/>
  <c r="D1130"/>
  <c r="L1129"/>
  <c r="K1129"/>
  <c r="J1129"/>
  <c r="I1129"/>
  <c r="H1129"/>
  <c r="G1129"/>
  <c r="F1129"/>
  <c r="E1129"/>
  <c r="D1129"/>
  <c r="L1128"/>
  <c r="K1128"/>
  <c r="J1128"/>
  <c r="I1128"/>
  <c r="H1128"/>
  <c r="G1128"/>
  <c r="F1128"/>
  <c r="E1128"/>
  <c r="D1128"/>
  <c r="L1127"/>
  <c r="K1127"/>
  <c r="J1127"/>
  <c r="I1127"/>
  <c r="H1127"/>
  <c r="G1127"/>
  <c r="F1127"/>
  <c r="E1127"/>
  <c r="D1127"/>
  <c r="L1126"/>
  <c r="K1126"/>
  <c r="J1126"/>
  <c r="I1126"/>
  <c r="H1126"/>
  <c r="G1126"/>
  <c r="F1126"/>
  <c r="E1126"/>
  <c r="D1126"/>
  <c r="L1125"/>
  <c r="K1125"/>
  <c r="J1125"/>
  <c r="I1125"/>
  <c r="H1125"/>
  <c r="G1125"/>
  <c r="F1125"/>
  <c r="E1125"/>
  <c r="D1125"/>
  <c r="L1124"/>
  <c r="K1124"/>
  <c r="J1124"/>
  <c r="I1124"/>
  <c r="H1124"/>
  <c r="G1124"/>
  <c r="F1124"/>
  <c r="E1124"/>
  <c r="D1124"/>
  <c r="L1123"/>
  <c r="K1123"/>
  <c r="J1123"/>
  <c r="I1123"/>
  <c r="H1123"/>
  <c r="G1123"/>
  <c r="F1123"/>
  <c r="E1123"/>
  <c r="D1123"/>
  <c r="L1122"/>
  <c r="K1122"/>
  <c r="J1122"/>
  <c r="I1122"/>
  <c r="H1122"/>
  <c r="G1122"/>
  <c r="F1122"/>
  <c r="E1122"/>
  <c r="D1122"/>
  <c r="L1121"/>
  <c r="K1121"/>
  <c r="J1121"/>
  <c r="I1121"/>
  <c r="H1121"/>
  <c r="G1121"/>
  <c r="F1121"/>
  <c r="E1121"/>
  <c r="D1121"/>
  <c r="L1120"/>
  <c r="K1120"/>
  <c r="J1120"/>
  <c r="I1120"/>
  <c r="H1120"/>
  <c r="G1120"/>
  <c r="F1120"/>
  <c r="E1120"/>
  <c r="D1120"/>
  <c r="L1119"/>
  <c r="K1119"/>
  <c r="J1119"/>
  <c r="I1119"/>
  <c r="H1119"/>
  <c r="G1119"/>
  <c r="F1119"/>
  <c r="E1119"/>
  <c r="D1119"/>
  <c r="L1118"/>
  <c r="K1118"/>
  <c r="J1118"/>
  <c r="I1118"/>
  <c r="H1118"/>
  <c r="G1118"/>
  <c r="F1118"/>
  <c r="E1118"/>
  <c r="D1118"/>
  <c r="L1117"/>
  <c r="K1117"/>
  <c r="J1117"/>
  <c r="I1117"/>
  <c r="H1117"/>
  <c r="G1117"/>
  <c r="F1117"/>
  <c r="E1117"/>
  <c r="D1117"/>
  <c r="L1116"/>
  <c r="K1116"/>
  <c r="J1116"/>
  <c r="I1116"/>
  <c r="H1116"/>
  <c r="G1116"/>
  <c r="F1116"/>
  <c r="E1116"/>
  <c r="D1116"/>
  <c r="L1115"/>
  <c r="K1115"/>
  <c r="J1115"/>
  <c r="I1115"/>
  <c r="H1115"/>
  <c r="G1115"/>
  <c r="F1115"/>
  <c r="E1115"/>
  <c r="D1115"/>
  <c r="L1114"/>
  <c r="K1114"/>
  <c r="J1114"/>
  <c r="I1114"/>
  <c r="H1114"/>
  <c r="G1114"/>
  <c r="F1114"/>
  <c r="E1114"/>
  <c r="D1114"/>
  <c r="L1113"/>
  <c r="K1113"/>
  <c r="J1113"/>
  <c r="I1113"/>
  <c r="H1113"/>
  <c r="G1113"/>
  <c r="F1113"/>
  <c r="E1113"/>
  <c r="D1113"/>
  <c r="L1112"/>
  <c r="K1112"/>
  <c r="J1112"/>
  <c r="I1112"/>
  <c r="H1112"/>
  <c r="G1112"/>
  <c r="F1112"/>
  <c r="E1112"/>
  <c r="D1112"/>
  <c r="L1111"/>
  <c r="K1111"/>
  <c r="J1111"/>
  <c r="I1111"/>
  <c r="H1111"/>
  <c r="G1111"/>
  <c r="F1111"/>
  <c r="E1111"/>
  <c r="D1111"/>
  <c r="L1110"/>
  <c r="K1110"/>
  <c r="J1110"/>
  <c r="I1110"/>
  <c r="H1110"/>
  <c r="G1110"/>
  <c r="F1110"/>
  <c r="E1110"/>
  <c r="D1110"/>
  <c r="L1109"/>
  <c r="K1109"/>
  <c r="J1109"/>
  <c r="I1109"/>
  <c r="H1109"/>
  <c r="G1109"/>
  <c r="F1109"/>
  <c r="E1109"/>
  <c r="D1109"/>
  <c r="L1108"/>
  <c r="K1108"/>
  <c r="J1108"/>
  <c r="I1108"/>
  <c r="H1108"/>
  <c r="G1108"/>
  <c r="F1108"/>
  <c r="E1108"/>
  <c r="D1108"/>
  <c r="L1107"/>
  <c r="K1107"/>
  <c r="J1107"/>
  <c r="I1107"/>
  <c r="H1107"/>
  <c r="G1107"/>
  <c r="F1107"/>
  <c r="E1107"/>
  <c r="D1107"/>
  <c r="L1106"/>
  <c r="K1106"/>
  <c r="J1106"/>
  <c r="I1106"/>
  <c r="H1106"/>
  <c r="G1106"/>
  <c r="F1106"/>
  <c r="E1106"/>
  <c r="D1106"/>
  <c r="L1105"/>
  <c r="K1105"/>
  <c r="J1105"/>
  <c r="I1105"/>
  <c r="H1105"/>
  <c r="G1105"/>
  <c r="F1105"/>
  <c r="E1105"/>
  <c r="D1105"/>
  <c r="L1104"/>
  <c r="K1104"/>
  <c r="J1104"/>
  <c r="I1104"/>
  <c r="H1104"/>
  <c r="G1104"/>
  <c r="F1104"/>
  <c r="E1104"/>
  <c r="D1104"/>
  <c r="L1103"/>
  <c r="K1103"/>
  <c r="J1103"/>
  <c r="I1103"/>
  <c r="H1103"/>
  <c r="G1103"/>
  <c r="F1103"/>
  <c r="E1103"/>
  <c r="D1103"/>
  <c r="L1102"/>
  <c r="K1102"/>
  <c r="J1102"/>
  <c r="I1102"/>
  <c r="H1102"/>
  <c r="G1102"/>
  <c r="F1102"/>
  <c r="E1102"/>
  <c r="D1102"/>
  <c r="L1101"/>
  <c r="K1101"/>
  <c r="J1101"/>
  <c r="I1101"/>
  <c r="H1101"/>
  <c r="G1101"/>
  <c r="F1101"/>
  <c r="E1101"/>
  <c r="D1101"/>
  <c r="L1100"/>
  <c r="K1100"/>
  <c r="J1100"/>
  <c r="I1100"/>
  <c r="H1100"/>
  <c r="G1100"/>
  <c r="F1100"/>
  <c r="E1100"/>
  <c r="D1100"/>
  <c r="L1099"/>
  <c r="K1099"/>
  <c r="J1099"/>
  <c r="I1099"/>
  <c r="H1099"/>
  <c r="G1099"/>
  <c r="F1099"/>
  <c r="E1099"/>
  <c r="D1099"/>
  <c r="L1098"/>
  <c r="K1098"/>
  <c r="J1098"/>
  <c r="I1098"/>
  <c r="H1098"/>
  <c r="G1098"/>
  <c r="F1098"/>
  <c r="E1098"/>
  <c r="D1098"/>
  <c r="L1097"/>
  <c r="K1097"/>
  <c r="J1097"/>
  <c r="I1097"/>
  <c r="H1097"/>
  <c r="G1097"/>
  <c r="F1097"/>
  <c r="E1097"/>
  <c r="D1097"/>
  <c r="L1096"/>
  <c r="K1096"/>
  <c r="J1096"/>
  <c r="I1096"/>
  <c r="H1096"/>
  <c r="G1096"/>
  <c r="F1096"/>
  <c r="E1096"/>
  <c r="D1096"/>
  <c r="L1095"/>
  <c r="K1095"/>
  <c r="J1095"/>
  <c r="I1095"/>
  <c r="H1095"/>
  <c r="G1095"/>
  <c r="F1095"/>
  <c r="E1095"/>
  <c r="D1095"/>
  <c r="L1094"/>
  <c r="K1094"/>
  <c r="J1094"/>
  <c r="I1094"/>
  <c r="H1094"/>
  <c r="G1094"/>
  <c r="F1094"/>
  <c r="E1094"/>
  <c r="D1094"/>
  <c r="L1093"/>
  <c r="K1093"/>
  <c r="J1093"/>
  <c r="I1093"/>
  <c r="H1093"/>
  <c r="G1093"/>
  <c r="F1093"/>
  <c r="E1093"/>
  <c r="D1093"/>
  <c r="L1092"/>
  <c r="K1092"/>
  <c r="J1092"/>
  <c r="I1092"/>
  <c r="H1092"/>
  <c r="G1092"/>
  <c r="F1092"/>
  <c r="E1092"/>
  <c r="D1092"/>
  <c r="L1091"/>
  <c r="K1091"/>
  <c r="J1091"/>
  <c r="I1091"/>
  <c r="H1091"/>
  <c r="G1091"/>
  <c r="F1091"/>
  <c r="E1091"/>
  <c r="D1091"/>
  <c r="L1090"/>
  <c r="K1090"/>
  <c r="J1090"/>
  <c r="I1090"/>
  <c r="H1090"/>
  <c r="G1090"/>
  <c r="F1090"/>
  <c r="E1090"/>
  <c r="D1090"/>
  <c r="L1089"/>
  <c r="K1089"/>
  <c r="J1089"/>
  <c r="I1089"/>
  <c r="H1089"/>
  <c r="G1089"/>
  <c r="F1089"/>
  <c r="E1089"/>
  <c r="D1089"/>
  <c r="L1088"/>
  <c r="K1088"/>
  <c r="J1088"/>
  <c r="I1088"/>
  <c r="H1088"/>
  <c r="G1088"/>
  <c r="F1088"/>
  <c r="E1088"/>
  <c r="D1088"/>
  <c r="L1087"/>
  <c r="K1087"/>
  <c r="J1087"/>
  <c r="I1087"/>
  <c r="H1087"/>
  <c r="G1087"/>
  <c r="F1087"/>
  <c r="E1087"/>
  <c r="D1087"/>
  <c r="L1086"/>
  <c r="K1086"/>
  <c r="J1086"/>
  <c r="I1086"/>
  <c r="H1086"/>
  <c r="G1086"/>
  <c r="F1086"/>
  <c r="E1086"/>
  <c r="D1086"/>
  <c r="L1085"/>
  <c r="K1085"/>
  <c r="J1085"/>
  <c r="I1085"/>
  <c r="H1085"/>
  <c r="G1085"/>
  <c r="F1085"/>
  <c r="E1085"/>
  <c r="D1085"/>
  <c r="L1084"/>
  <c r="K1084"/>
  <c r="J1084"/>
  <c r="I1084"/>
  <c r="H1084"/>
  <c r="G1084"/>
  <c r="F1084"/>
  <c r="E1084"/>
  <c r="D1084"/>
  <c r="L1083"/>
  <c r="K1083"/>
  <c r="J1083"/>
  <c r="I1083"/>
  <c r="H1083"/>
  <c r="G1083"/>
  <c r="F1083"/>
  <c r="E1083"/>
  <c r="D1083"/>
  <c r="L1082"/>
  <c r="K1082"/>
  <c r="J1082"/>
  <c r="I1082"/>
  <c r="H1082"/>
  <c r="G1082"/>
  <c r="F1082"/>
  <c r="E1082"/>
  <c r="D1082"/>
  <c r="L1081"/>
  <c r="K1081"/>
  <c r="J1081"/>
  <c r="I1081"/>
  <c r="H1081"/>
  <c r="G1081"/>
  <c r="F1081"/>
  <c r="E1081"/>
  <c r="D1081"/>
  <c r="L1080"/>
  <c r="K1080"/>
  <c r="J1080"/>
  <c r="I1080"/>
  <c r="H1080"/>
  <c r="G1080"/>
  <c r="F1080"/>
  <c r="E1080"/>
  <c r="D1080"/>
  <c r="L1079"/>
  <c r="K1079"/>
  <c r="J1079"/>
  <c r="I1079"/>
  <c r="H1079"/>
  <c r="G1079"/>
  <c r="F1079"/>
  <c r="E1079"/>
  <c r="D1079"/>
  <c r="L1078"/>
  <c r="K1078"/>
  <c r="J1078"/>
  <c r="I1078"/>
  <c r="H1078"/>
  <c r="G1078"/>
  <c r="F1078"/>
  <c r="E1078"/>
  <c r="D1078"/>
  <c r="L1077"/>
  <c r="K1077"/>
  <c r="J1077"/>
  <c r="I1077"/>
  <c r="H1077"/>
  <c r="G1077"/>
  <c r="F1077"/>
  <c r="E1077"/>
  <c r="D1077"/>
  <c r="L1076"/>
  <c r="K1076"/>
  <c r="J1076"/>
  <c r="I1076"/>
  <c r="H1076"/>
  <c r="G1076"/>
  <c r="F1076"/>
  <c r="E1076"/>
  <c r="D1076"/>
  <c r="L1075"/>
  <c r="K1075"/>
  <c r="J1075"/>
  <c r="I1075"/>
  <c r="H1075"/>
  <c r="G1075"/>
  <c r="F1075"/>
  <c r="E1075"/>
  <c r="D1075"/>
  <c r="L1074"/>
  <c r="K1074"/>
  <c r="J1074"/>
  <c r="I1074"/>
  <c r="H1074"/>
  <c r="G1074"/>
  <c r="F1074"/>
  <c r="E1074"/>
  <c r="D1074"/>
  <c r="L1073"/>
  <c r="K1073"/>
  <c r="J1073"/>
  <c r="I1073"/>
  <c r="H1073"/>
  <c r="G1073"/>
  <c r="F1073"/>
  <c r="E1073"/>
  <c r="D1073"/>
  <c r="L1072"/>
  <c r="K1072"/>
  <c r="J1072"/>
  <c r="I1072"/>
  <c r="H1072"/>
  <c r="G1072"/>
  <c r="F1072"/>
  <c r="E1072"/>
  <c r="D1072"/>
  <c r="L1071"/>
  <c r="K1071"/>
  <c r="J1071"/>
  <c r="I1071"/>
  <c r="H1071"/>
  <c r="G1071"/>
  <c r="F1071"/>
  <c r="E1071"/>
  <c r="D1071"/>
  <c r="L1070"/>
  <c r="K1070"/>
  <c r="J1070"/>
  <c r="I1070"/>
  <c r="H1070"/>
  <c r="G1070"/>
  <c r="F1070"/>
  <c r="E1070"/>
  <c r="D1070"/>
  <c r="L1069"/>
  <c r="K1069"/>
  <c r="J1069"/>
  <c r="I1069"/>
  <c r="H1069"/>
  <c r="G1069"/>
  <c r="F1069"/>
  <c r="E1069"/>
  <c r="D1069"/>
  <c r="L1068"/>
  <c r="K1068"/>
  <c r="J1068"/>
  <c r="I1068"/>
  <c r="H1068"/>
  <c r="G1068"/>
  <c r="F1068"/>
  <c r="E1068"/>
  <c r="D1068"/>
  <c r="L1067"/>
  <c r="K1067"/>
  <c r="J1067"/>
  <c r="I1067"/>
  <c r="H1067"/>
  <c r="G1067"/>
  <c r="F1067"/>
  <c r="E1067"/>
  <c r="D1067"/>
  <c r="L1066"/>
  <c r="K1066"/>
  <c r="J1066"/>
  <c r="I1066"/>
  <c r="H1066"/>
  <c r="G1066"/>
  <c r="F1066"/>
  <c r="E1066"/>
  <c r="D1066"/>
  <c r="L1065"/>
  <c r="K1065"/>
  <c r="J1065"/>
  <c r="I1065"/>
  <c r="H1065"/>
  <c r="G1065"/>
  <c r="F1065"/>
  <c r="E1065"/>
  <c r="D1065"/>
  <c r="L1064"/>
  <c r="K1064"/>
  <c r="J1064"/>
  <c r="I1064"/>
  <c r="H1064"/>
  <c r="G1064"/>
  <c r="F1064"/>
  <c r="E1064"/>
  <c r="D1064"/>
  <c r="L1063"/>
  <c r="K1063"/>
  <c r="J1063"/>
  <c r="I1063"/>
  <c r="H1063"/>
  <c r="G1063"/>
  <c r="F1063"/>
  <c r="E1063"/>
  <c r="D1063"/>
  <c r="L1062"/>
  <c r="K1062"/>
  <c r="J1062"/>
  <c r="I1062"/>
  <c r="H1062"/>
  <c r="G1062"/>
  <c r="F1062"/>
  <c r="E1062"/>
  <c r="D1062"/>
  <c r="L1061"/>
  <c r="K1061"/>
  <c r="J1061"/>
  <c r="I1061"/>
  <c r="H1061"/>
  <c r="G1061"/>
  <c r="F1061"/>
  <c r="E1061"/>
  <c r="D1061"/>
  <c r="L1060"/>
  <c r="K1060"/>
  <c r="J1060"/>
  <c r="I1060"/>
  <c r="H1060"/>
  <c r="G1060"/>
  <c r="F1060"/>
  <c r="E1060"/>
  <c r="D1060"/>
  <c r="L1059"/>
  <c r="K1059"/>
  <c r="J1059"/>
  <c r="I1059"/>
  <c r="H1059"/>
  <c r="G1059"/>
  <c r="F1059"/>
  <c r="E1059"/>
  <c r="D1059"/>
  <c r="L1058"/>
  <c r="K1058"/>
  <c r="J1058"/>
  <c r="I1058"/>
  <c r="H1058"/>
  <c r="G1058"/>
  <c r="F1058"/>
  <c r="E1058"/>
  <c r="D1058"/>
  <c r="L1057"/>
  <c r="K1057"/>
  <c r="J1057"/>
  <c r="I1057"/>
  <c r="H1057"/>
  <c r="G1057"/>
  <c r="F1057"/>
  <c r="E1057"/>
  <c r="D1057"/>
  <c r="L1056"/>
  <c r="K1056"/>
  <c r="J1056"/>
  <c r="I1056"/>
  <c r="H1056"/>
  <c r="G1056"/>
  <c r="F1056"/>
  <c r="E1056"/>
  <c r="D1056"/>
  <c r="L1055"/>
  <c r="K1055"/>
  <c r="J1055"/>
  <c r="I1055"/>
  <c r="H1055"/>
  <c r="G1055"/>
  <c r="F1055"/>
  <c r="E1055"/>
  <c r="D1055"/>
  <c r="L1054"/>
  <c r="K1054"/>
  <c r="J1054"/>
  <c r="I1054"/>
  <c r="H1054"/>
  <c r="G1054"/>
  <c r="F1054"/>
  <c r="E1054"/>
  <c r="D1054"/>
  <c r="L1053"/>
  <c r="K1053"/>
  <c r="J1053"/>
  <c r="I1053"/>
  <c r="H1053"/>
  <c r="G1053"/>
  <c r="F1053"/>
  <c r="E1053"/>
  <c r="D1053"/>
  <c r="L1052"/>
  <c r="K1052"/>
  <c r="J1052"/>
  <c r="I1052"/>
  <c r="H1052"/>
  <c r="G1052"/>
  <c r="F1052"/>
  <c r="E1052"/>
  <c r="D1052"/>
  <c r="L1051"/>
  <c r="K1051"/>
  <c r="J1051"/>
  <c r="I1051"/>
  <c r="H1051"/>
  <c r="G1051"/>
  <c r="F1051"/>
  <c r="E1051"/>
  <c r="D1051"/>
  <c r="L1050"/>
  <c r="K1050"/>
  <c r="J1050"/>
  <c r="I1050"/>
  <c r="H1050"/>
  <c r="G1050"/>
  <c r="F1050"/>
  <c r="E1050"/>
  <c r="D1050"/>
  <c r="L1049"/>
  <c r="K1049"/>
  <c r="J1049"/>
  <c r="I1049"/>
  <c r="H1049"/>
  <c r="G1049"/>
  <c r="F1049"/>
  <c r="E1049"/>
  <c r="D1049"/>
  <c r="L1048"/>
  <c r="K1048"/>
  <c r="J1048"/>
  <c r="I1048"/>
  <c r="H1048"/>
  <c r="G1048"/>
  <c r="F1048"/>
  <c r="E1048"/>
  <c r="D1048"/>
  <c r="L1047"/>
  <c r="K1047"/>
  <c r="J1047"/>
  <c r="I1047"/>
  <c r="H1047"/>
  <c r="G1047"/>
  <c r="F1047"/>
  <c r="E1047"/>
  <c r="D1047"/>
  <c r="L1046"/>
  <c r="K1046"/>
  <c r="J1046"/>
  <c r="I1046"/>
  <c r="H1046"/>
  <c r="G1046"/>
  <c r="F1046"/>
  <c r="E1046"/>
  <c r="D1046"/>
  <c r="L1045"/>
  <c r="K1045"/>
  <c r="J1045"/>
  <c r="I1045"/>
  <c r="H1045"/>
  <c r="G1045"/>
  <c r="F1045"/>
  <c r="E1045"/>
  <c r="D1045"/>
  <c r="L1044"/>
  <c r="K1044"/>
  <c r="J1044"/>
  <c r="I1044"/>
  <c r="H1044"/>
  <c r="G1044"/>
  <c r="F1044"/>
  <c r="E1044"/>
  <c r="D1044"/>
  <c r="L1043"/>
  <c r="K1043"/>
  <c r="J1043"/>
  <c r="I1043"/>
  <c r="H1043"/>
  <c r="G1043"/>
  <c r="F1043"/>
  <c r="E1043"/>
  <c r="D1043"/>
  <c r="L1042"/>
  <c r="K1042"/>
  <c r="J1042"/>
  <c r="I1042"/>
  <c r="H1042"/>
  <c r="G1042"/>
  <c r="F1042"/>
  <c r="E1042"/>
  <c r="D1042"/>
  <c r="L1041"/>
  <c r="K1041"/>
  <c r="J1041"/>
  <c r="I1041"/>
  <c r="H1041"/>
  <c r="G1041"/>
  <c r="F1041"/>
  <c r="E1041"/>
  <c r="D1041"/>
  <c r="L1040"/>
  <c r="K1040"/>
  <c r="J1040"/>
  <c r="I1040"/>
  <c r="H1040"/>
  <c r="G1040"/>
  <c r="F1040"/>
  <c r="E1040"/>
  <c r="D1040"/>
  <c r="L1039"/>
  <c r="K1039"/>
  <c r="J1039"/>
  <c r="I1039"/>
  <c r="H1039"/>
  <c r="G1039"/>
  <c r="F1039"/>
  <c r="E1039"/>
  <c r="D1039"/>
  <c r="L1038"/>
  <c r="K1038"/>
  <c r="J1038"/>
  <c r="I1038"/>
  <c r="H1038"/>
  <c r="G1038"/>
  <c r="F1038"/>
  <c r="E1038"/>
  <c r="D1038"/>
  <c r="L1037"/>
  <c r="K1037"/>
  <c r="J1037"/>
  <c r="I1037"/>
  <c r="H1037"/>
  <c r="G1037"/>
  <c r="F1037"/>
  <c r="E1037"/>
  <c r="D1037"/>
  <c r="L1036"/>
  <c r="K1036"/>
  <c r="J1036"/>
  <c r="I1036"/>
  <c r="H1036"/>
  <c r="G1036"/>
  <c r="F1036"/>
  <c r="E1036"/>
  <c r="D1036"/>
  <c r="L1035"/>
  <c r="K1035"/>
  <c r="J1035"/>
  <c r="I1035"/>
  <c r="H1035"/>
  <c r="G1035"/>
  <c r="F1035"/>
  <c r="E1035"/>
  <c r="D1035"/>
  <c r="L1034"/>
  <c r="K1034"/>
  <c r="J1034"/>
  <c r="I1034"/>
  <c r="H1034"/>
  <c r="G1034"/>
  <c r="F1034"/>
  <c r="E1034"/>
  <c r="D1034"/>
  <c r="L1033"/>
  <c r="K1033"/>
  <c r="J1033"/>
  <c r="I1033"/>
  <c r="H1033"/>
  <c r="G1033"/>
  <c r="F1033"/>
  <c r="E1033"/>
  <c r="D1033"/>
  <c r="L1032"/>
  <c r="K1032"/>
  <c r="J1032"/>
  <c r="I1032"/>
  <c r="H1032"/>
  <c r="G1032"/>
  <c r="F1032"/>
  <c r="E1032"/>
  <c r="D1032"/>
  <c r="L1031"/>
  <c r="K1031"/>
  <c r="J1031"/>
  <c r="I1031"/>
  <c r="H1031"/>
  <c r="G1031"/>
  <c r="F1031"/>
  <c r="E1031"/>
  <c r="D1031"/>
  <c r="L1030"/>
  <c r="K1030"/>
  <c r="J1030"/>
  <c r="I1030"/>
  <c r="H1030"/>
  <c r="G1030"/>
  <c r="F1030"/>
  <c r="E1030"/>
  <c r="D1030"/>
  <c r="L1029"/>
  <c r="K1029"/>
  <c r="J1029"/>
  <c r="I1029"/>
  <c r="H1029"/>
  <c r="G1029"/>
  <c r="F1029"/>
  <c r="E1029"/>
  <c r="D1029"/>
  <c r="L1028"/>
  <c r="K1028"/>
  <c r="J1028"/>
  <c r="I1028"/>
  <c r="H1028"/>
  <c r="G1028"/>
  <c r="F1028"/>
  <c r="E1028"/>
  <c r="D1028"/>
  <c r="L1027"/>
  <c r="K1027"/>
  <c r="J1027"/>
  <c r="I1027"/>
  <c r="H1027"/>
  <c r="G1027"/>
  <c r="F1027"/>
  <c r="E1027"/>
  <c r="D1027"/>
  <c r="L1026"/>
  <c r="K1026"/>
  <c r="J1026"/>
  <c r="I1026"/>
  <c r="H1026"/>
  <c r="G1026"/>
  <c r="F1026"/>
  <c r="E1026"/>
  <c r="D1026"/>
  <c r="L1025"/>
  <c r="K1025"/>
  <c r="J1025"/>
  <c r="I1025"/>
  <c r="H1025"/>
  <c r="G1025"/>
  <c r="F1025"/>
  <c r="E1025"/>
  <c r="D1025"/>
  <c r="L1024"/>
  <c r="K1024"/>
  <c r="J1024"/>
  <c r="I1024"/>
  <c r="H1024"/>
  <c r="G1024"/>
  <c r="F1024"/>
  <c r="E1024"/>
  <c r="D1024"/>
  <c r="L1023"/>
  <c r="K1023"/>
  <c r="J1023"/>
  <c r="I1023"/>
  <c r="H1023"/>
  <c r="G1023"/>
  <c r="F1023"/>
  <c r="E1023"/>
  <c r="D1023"/>
  <c r="L1022"/>
  <c r="K1022"/>
  <c r="J1022"/>
  <c r="I1022"/>
  <c r="H1022"/>
  <c r="G1022"/>
  <c r="F1022"/>
  <c r="E1022"/>
  <c r="D1022"/>
  <c r="L1021"/>
  <c r="K1021"/>
  <c r="J1021"/>
  <c r="I1021"/>
  <c r="H1021"/>
  <c r="G1021"/>
  <c r="F1021"/>
  <c r="E1021"/>
  <c r="D1021"/>
  <c r="L1020"/>
  <c r="K1020"/>
  <c r="J1020"/>
  <c r="I1020"/>
  <c r="H1020"/>
  <c r="G1020"/>
  <c r="F1020"/>
  <c r="E1020"/>
  <c r="D1020"/>
  <c r="L1019"/>
  <c r="K1019"/>
  <c r="J1019"/>
  <c r="I1019"/>
  <c r="H1019"/>
  <c r="G1019"/>
  <c r="F1019"/>
  <c r="E1019"/>
  <c r="D1019"/>
  <c r="L1018"/>
  <c r="K1018"/>
  <c r="J1018"/>
  <c r="I1018"/>
  <c r="H1018"/>
  <c r="G1018"/>
  <c r="F1018"/>
  <c r="E1018"/>
  <c r="D1018"/>
  <c r="L1017"/>
  <c r="K1017"/>
  <c r="J1017"/>
  <c r="I1017"/>
  <c r="H1017"/>
  <c r="G1017"/>
  <c r="F1017"/>
  <c r="E1017"/>
  <c r="D1017"/>
  <c r="L1016"/>
  <c r="K1016"/>
  <c r="J1016"/>
  <c r="I1016"/>
  <c r="H1016"/>
  <c r="G1016"/>
  <c r="F1016"/>
  <c r="E1016"/>
  <c r="D1016"/>
  <c r="L1015"/>
  <c r="K1015"/>
  <c r="J1015"/>
  <c r="I1015"/>
  <c r="H1015"/>
  <c r="G1015"/>
  <c r="F1015"/>
  <c r="E1015"/>
  <c r="D1015"/>
  <c r="L1014"/>
  <c r="K1014"/>
  <c r="J1014"/>
  <c r="I1014"/>
  <c r="H1014"/>
  <c r="G1014"/>
  <c r="F1014"/>
  <c r="E1014"/>
  <c r="D1014"/>
  <c r="L1013"/>
  <c r="K1013"/>
  <c r="J1013"/>
  <c r="I1013"/>
  <c r="H1013"/>
  <c r="G1013"/>
  <c r="F1013"/>
  <c r="E1013"/>
  <c r="D1013"/>
  <c r="L1012"/>
  <c r="K1012"/>
  <c r="J1012"/>
  <c r="I1012"/>
  <c r="H1012"/>
  <c r="G1012"/>
  <c r="F1012"/>
  <c r="E1012"/>
  <c r="D1012"/>
  <c r="L1011"/>
  <c r="K1011"/>
  <c r="J1011"/>
  <c r="I1011"/>
  <c r="H1011"/>
  <c r="G1011"/>
  <c r="F1011"/>
  <c r="E1011"/>
  <c r="D1011"/>
  <c r="L1010"/>
  <c r="K1010"/>
  <c r="J1010"/>
  <c r="I1010"/>
  <c r="H1010"/>
  <c r="G1010"/>
  <c r="F1010"/>
  <c r="E1010"/>
  <c r="D1010"/>
  <c r="L1009"/>
  <c r="K1009"/>
  <c r="J1009"/>
  <c r="I1009"/>
  <c r="H1009"/>
  <c r="G1009"/>
  <c r="F1009"/>
  <c r="E1009"/>
  <c r="D1009"/>
  <c r="L1008"/>
  <c r="K1008"/>
  <c r="J1008"/>
  <c r="I1008"/>
  <c r="H1008"/>
  <c r="G1008"/>
  <c r="F1008"/>
  <c r="E1008"/>
  <c r="D1008"/>
  <c r="L1007"/>
  <c r="K1007"/>
  <c r="J1007"/>
  <c r="I1007"/>
  <c r="H1007"/>
  <c r="G1007"/>
  <c r="F1007"/>
  <c r="E1007"/>
  <c r="D1007"/>
  <c r="L1006"/>
  <c r="K1006"/>
  <c r="J1006"/>
  <c r="I1006"/>
  <c r="H1006"/>
  <c r="G1006"/>
  <c r="F1006"/>
  <c r="E1006"/>
  <c r="D1006"/>
  <c r="L1005"/>
  <c r="K1005"/>
  <c r="J1005"/>
  <c r="I1005"/>
  <c r="H1005"/>
  <c r="G1005"/>
  <c r="F1005"/>
  <c r="E1005"/>
  <c r="D1005"/>
  <c r="L1004"/>
  <c r="K1004"/>
  <c r="J1004"/>
  <c r="I1004"/>
  <c r="H1004"/>
  <c r="G1004"/>
  <c r="F1004"/>
  <c r="E1004"/>
  <c r="D1004"/>
  <c r="L1003"/>
  <c r="K1003"/>
  <c r="J1003"/>
  <c r="I1003"/>
  <c r="H1003"/>
  <c r="G1003"/>
  <c r="F1003"/>
  <c r="E1003"/>
  <c r="D1003"/>
  <c r="L1002"/>
  <c r="K1002"/>
  <c r="J1002"/>
  <c r="I1002"/>
  <c r="H1002"/>
  <c r="G1002"/>
  <c r="F1002"/>
  <c r="E1002"/>
  <c r="D1002"/>
  <c r="L1001"/>
  <c r="K1001"/>
  <c r="J1001"/>
  <c r="I1001"/>
  <c r="H1001"/>
  <c r="G1001"/>
  <c r="F1001"/>
  <c r="E1001"/>
  <c r="D1001"/>
  <c r="L1000"/>
  <c r="K1000"/>
  <c r="J1000"/>
  <c r="I1000"/>
  <c r="H1000"/>
  <c r="G1000"/>
  <c r="F1000"/>
  <c r="E1000"/>
  <c r="D1000"/>
  <c r="L999"/>
  <c r="K999"/>
  <c r="J999"/>
  <c r="I999"/>
  <c r="H999"/>
  <c r="G999"/>
  <c r="F999"/>
  <c r="E999"/>
  <c r="D999"/>
  <c r="L998"/>
  <c r="K998"/>
  <c r="J998"/>
  <c r="I998"/>
  <c r="H998"/>
  <c r="G998"/>
  <c r="F998"/>
  <c r="E998"/>
  <c r="D998"/>
  <c r="L997"/>
  <c r="K997"/>
  <c r="J997"/>
  <c r="I997"/>
  <c r="H997"/>
  <c r="G997"/>
  <c r="F997"/>
  <c r="E997"/>
  <c r="D997"/>
  <c r="L996"/>
  <c r="K996"/>
  <c r="J996"/>
  <c r="I996"/>
  <c r="H996"/>
  <c r="G996"/>
  <c r="F996"/>
  <c r="E996"/>
  <c r="D996"/>
  <c r="L995"/>
  <c r="K995"/>
  <c r="J995"/>
  <c r="I995"/>
  <c r="H995"/>
  <c r="G995"/>
  <c r="F995"/>
  <c r="E995"/>
  <c r="D995"/>
  <c r="L994"/>
  <c r="K994"/>
  <c r="J994"/>
  <c r="I994"/>
  <c r="H994"/>
  <c r="G994"/>
  <c r="F994"/>
  <c r="E994"/>
  <c r="D994"/>
  <c r="L993"/>
  <c r="K993"/>
  <c r="J993"/>
  <c r="I993"/>
  <c r="H993"/>
  <c r="G993"/>
  <c r="F993"/>
  <c r="E993"/>
  <c r="D993"/>
  <c r="L992"/>
  <c r="K992"/>
  <c r="J992"/>
  <c r="I992"/>
  <c r="H992"/>
  <c r="G992"/>
  <c r="F992"/>
  <c r="E992"/>
  <c r="D992"/>
  <c r="L991"/>
  <c r="K991"/>
  <c r="J991"/>
  <c r="I991"/>
  <c r="H991"/>
  <c r="G991"/>
  <c r="F991"/>
  <c r="E991"/>
  <c r="D991"/>
  <c r="L990"/>
  <c r="K990"/>
  <c r="J990"/>
  <c r="I990"/>
  <c r="H990"/>
  <c r="G990"/>
  <c r="F990"/>
  <c r="E990"/>
  <c r="D990"/>
  <c r="L989"/>
  <c r="K989"/>
  <c r="J989"/>
  <c r="I989"/>
  <c r="H989"/>
  <c r="G989"/>
  <c r="F989"/>
  <c r="E989"/>
  <c r="D989"/>
  <c r="L988"/>
  <c r="K988"/>
  <c r="J988"/>
  <c r="I988"/>
  <c r="H988"/>
  <c r="G988"/>
  <c r="F988"/>
  <c r="E988"/>
  <c r="D988"/>
  <c r="L987"/>
  <c r="K987"/>
  <c r="J987"/>
  <c r="I987"/>
  <c r="H987"/>
  <c r="G987"/>
  <c r="F987"/>
  <c r="E987"/>
  <c r="D987"/>
  <c r="L986"/>
  <c r="K986"/>
  <c r="J986"/>
  <c r="I986"/>
  <c r="H986"/>
  <c r="G986"/>
  <c r="F986"/>
  <c r="E986"/>
  <c r="D986"/>
  <c r="L985"/>
  <c r="K985"/>
  <c r="J985"/>
  <c r="I985"/>
  <c r="H985"/>
  <c r="G985"/>
  <c r="F985"/>
  <c r="E985"/>
  <c r="D985"/>
  <c r="L984"/>
  <c r="K984"/>
  <c r="J984"/>
  <c r="I984"/>
  <c r="H984"/>
  <c r="G984"/>
  <c r="F984"/>
  <c r="E984"/>
  <c r="D984"/>
  <c r="L983"/>
  <c r="K983"/>
  <c r="J983"/>
  <c r="I983"/>
  <c r="H983"/>
  <c r="G983"/>
  <c r="F983"/>
  <c r="E983"/>
  <c r="D983"/>
  <c r="L982"/>
  <c r="K982"/>
  <c r="J982"/>
  <c r="I982"/>
  <c r="H982"/>
  <c r="G982"/>
  <c r="F982"/>
  <c r="E982"/>
  <c r="D982"/>
  <c r="L981"/>
  <c r="K981"/>
  <c r="J981"/>
  <c r="I981"/>
  <c r="H981"/>
  <c r="G981"/>
  <c r="F981"/>
  <c r="E981"/>
  <c r="D981"/>
  <c r="L980"/>
  <c r="K980"/>
  <c r="J980"/>
  <c r="I980"/>
  <c r="H980"/>
  <c r="G980"/>
  <c r="F980"/>
  <c r="E980"/>
  <c r="D980"/>
  <c r="L979"/>
  <c r="K979"/>
  <c r="J979"/>
  <c r="I979"/>
  <c r="H979"/>
  <c r="G979"/>
  <c r="F979"/>
  <c r="E979"/>
  <c r="D979"/>
  <c r="L978"/>
  <c r="K978"/>
  <c r="J978"/>
  <c r="I978"/>
  <c r="H978"/>
  <c r="G978"/>
  <c r="F978"/>
  <c r="E978"/>
  <c r="D978"/>
  <c r="L977"/>
  <c r="K977"/>
  <c r="J977"/>
  <c r="I977"/>
  <c r="H977"/>
  <c r="G977"/>
  <c r="F977"/>
  <c r="E977"/>
  <c r="D977"/>
  <c r="L976"/>
  <c r="K976"/>
  <c r="J976"/>
  <c r="I976"/>
  <c r="H976"/>
  <c r="G976"/>
  <c r="F976"/>
  <c r="E976"/>
  <c r="D976"/>
  <c r="L975"/>
  <c r="K975"/>
  <c r="J975"/>
  <c r="I975"/>
  <c r="H975"/>
  <c r="G975"/>
  <c r="F975"/>
  <c r="E975"/>
  <c r="D975"/>
  <c r="L974"/>
  <c r="K974"/>
  <c r="J974"/>
  <c r="I974"/>
  <c r="H974"/>
  <c r="G974"/>
  <c r="F974"/>
  <c r="E974"/>
  <c r="D974"/>
  <c r="L973"/>
  <c r="K973"/>
  <c r="J973"/>
  <c r="I973"/>
  <c r="H973"/>
  <c r="G973"/>
  <c r="F973"/>
  <c r="E973"/>
  <c r="D973"/>
  <c r="L972"/>
  <c r="K972"/>
  <c r="J972"/>
  <c r="I972"/>
  <c r="H972"/>
  <c r="G972"/>
  <c r="F972"/>
  <c r="E972"/>
  <c r="D972"/>
  <c r="L971"/>
  <c r="K971"/>
  <c r="J971"/>
  <c r="I971"/>
  <c r="H971"/>
  <c r="G971"/>
  <c r="F971"/>
  <c r="E971"/>
  <c r="D971"/>
  <c r="L970"/>
  <c r="K970"/>
  <c r="J970"/>
  <c r="I970"/>
  <c r="H970"/>
  <c r="G970"/>
  <c r="F970"/>
  <c r="E970"/>
  <c r="D970"/>
  <c r="L969"/>
  <c r="K969"/>
  <c r="J969"/>
  <c r="I969"/>
  <c r="H969"/>
  <c r="G969"/>
  <c r="F969"/>
  <c r="E969"/>
  <c r="D969"/>
  <c r="L968"/>
  <c r="K968"/>
  <c r="J968"/>
  <c r="I968"/>
  <c r="H968"/>
  <c r="G968"/>
  <c r="F968"/>
  <c r="E968"/>
  <c r="D968"/>
  <c r="L967"/>
  <c r="K967"/>
  <c r="J967"/>
  <c r="I967"/>
  <c r="H967"/>
  <c r="G967"/>
  <c r="F967"/>
  <c r="E967"/>
  <c r="D967"/>
  <c r="L966"/>
  <c r="K966"/>
  <c r="J966"/>
  <c r="I966"/>
  <c r="H966"/>
  <c r="G966"/>
  <c r="F966"/>
  <c r="E966"/>
  <c r="D966"/>
  <c r="L965"/>
  <c r="K965"/>
  <c r="J965"/>
  <c r="I965"/>
  <c r="H965"/>
  <c r="G965"/>
  <c r="F965"/>
  <c r="E965"/>
  <c r="D965"/>
  <c r="L964"/>
  <c r="K964"/>
  <c r="J964"/>
  <c r="I964"/>
  <c r="H964"/>
  <c r="G964"/>
  <c r="F964"/>
  <c r="E964"/>
  <c r="D964"/>
  <c r="L963"/>
  <c r="K963"/>
  <c r="J963"/>
  <c r="I963"/>
  <c r="H963"/>
  <c r="G963"/>
  <c r="F963"/>
  <c r="E963"/>
  <c r="D963"/>
  <c r="L962"/>
  <c r="K962"/>
  <c r="J962"/>
  <c r="I962"/>
  <c r="H962"/>
  <c r="G962"/>
  <c r="F962"/>
  <c r="E962"/>
  <c r="D962"/>
  <c r="L961"/>
  <c r="K961"/>
  <c r="J961"/>
  <c r="I961"/>
  <c r="H961"/>
  <c r="G961"/>
  <c r="F961"/>
  <c r="E961"/>
  <c r="D961"/>
  <c r="L960"/>
  <c r="K960"/>
  <c r="J960"/>
  <c r="I960"/>
  <c r="H960"/>
  <c r="G960"/>
  <c r="F960"/>
  <c r="E960"/>
  <c r="D960"/>
  <c r="L959"/>
  <c r="K959"/>
  <c r="J959"/>
  <c r="I959"/>
  <c r="H959"/>
  <c r="G959"/>
  <c r="F959"/>
  <c r="E959"/>
  <c r="D959"/>
  <c r="L958"/>
  <c r="K958"/>
  <c r="J958"/>
  <c r="I958"/>
  <c r="H958"/>
  <c r="G958"/>
  <c r="F958"/>
  <c r="E958"/>
  <c r="D958"/>
  <c r="L957"/>
  <c r="K957"/>
  <c r="J957"/>
  <c r="I957"/>
  <c r="H957"/>
  <c r="G957"/>
  <c r="F957"/>
  <c r="E957"/>
  <c r="D957"/>
  <c r="L956"/>
  <c r="K956"/>
  <c r="J956"/>
  <c r="I956"/>
  <c r="H956"/>
  <c r="G956"/>
  <c r="F956"/>
  <c r="E956"/>
  <c r="D956"/>
  <c r="L955"/>
  <c r="K955"/>
  <c r="J955"/>
  <c r="I955"/>
  <c r="H955"/>
  <c r="G955"/>
  <c r="F955"/>
  <c r="E955"/>
  <c r="D955"/>
  <c r="L954"/>
  <c r="K954"/>
  <c r="J954"/>
  <c r="I954"/>
  <c r="H954"/>
  <c r="G954"/>
  <c r="F954"/>
  <c r="E954"/>
  <c r="D954"/>
  <c r="L953"/>
  <c r="K953"/>
  <c r="J953"/>
  <c r="I953"/>
  <c r="H953"/>
  <c r="G953"/>
  <c r="F953"/>
  <c r="E953"/>
  <c r="D953"/>
  <c r="L952"/>
  <c r="K952"/>
  <c r="J952"/>
  <c r="I952"/>
  <c r="H952"/>
  <c r="G952"/>
  <c r="F952"/>
  <c r="E952"/>
  <c r="D952"/>
  <c r="L951"/>
  <c r="K951"/>
  <c r="J951"/>
  <c r="I951"/>
  <c r="H951"/>
  <c r="G951"/>
  <c r="F951"/>
  <c r="E951"/>
  <c r="D951"/>
  <c r="L950"/>
  <c r="K950"/>
  <c r="J950"/>
  <c r="I950"/>
  <c r="H950"/>
  <c r="G950"/>
  <c r="F950"/>
  <c r="E950"/>
  <c r="D950"/>
  <c r="L949"/>
  <c r="K949"/>
  <c r="J949"/>
  <c r="I949"/>
  <c r="H949"/>
  <c r="G949"/>
  <c r="F949"/>
  <c r="E949"/>
  <c r="D949"/>
  <c r="L948"/>
  <c r="K948"/>
  <c r="J948"/>
  <c r="I948"/>
  <c r="H948"/>
  <c r="G948"/>
  <c r="F948"/>
  <c r="E948"/>
  <c r="D948"/>
  <c r="L947"/>
  <c r="K947"/>
  <c r="J947"/>
  <c r="I947"/>
  <c r="H947"/>
  <c r="G947"/>
  <c r="F947"/>
  <c r="E947"/>
  <c r="D947"/>
  <c r="L946"/>
  <c r="K946"/>
  <c r="J946"/>
  <c r="I946"/>
  <c r="H946"/>
  <c r="G946"/>
  <c r="F946"/>
  <c r="E946"/>
  <c r="D946"/>
  <c r="L945"/>
  <c r="K945"/>
  <c r="J945"/>
  <c r="I945"/>
  <c r="H945"/>
  <c r="G945"/>
  <c r="F945"/>
  <c r="E945"/>
  <c r="D945"/>
  <c r="L944"/>
  <c r="K944"/>
  <c r="J944"/>
  <c r="I944"/>
  <c r="H944"/>
  <c r="G944"/>
  <c r="F944"/>
  <c r="E944"/>
  <c r="D944"/>
  <c r="L943"/>
  <c r="K943"/>
  <c r="J943"/>
  <c r="I943"/>
  <c r="H943"/>
  <c r="G943"/>
  <c r="F943"/>
  <c r="E943"/>
  <c r="D943"/>
  <c r="L942"/>
  <c r="K942"/>
  <c r="J942"/>
  <c r="I942"/>
  <c r="H942"/>
  <c r="G942"/>
  <c r="F942"/>
  <c r="E942"/>
  <c r="D942"/>
  <c r="L941"/>
  <c r="K941"/>
  <c r="J941"/>
  <c r="I941"/>
  <c r="H941"/>
  <c r="G941"/>
  <c r="F941"/>
  <c r="E941"/>
  <c r="D941"/>
  <c r="L940"/>
  <c r="K940"/>
  <c r="J940"/>
  <c r="I940"/>
  <c r="H940"/>
  <c r="G940"/>
  <c r="F940"/>
  <c r="E940"/>
  <c r="D940"/>
  <c r="L939"/>
  <c r="K939"/>
  <c r="J939"/>
  <c r="I939"/>
  <c r="H939"/>
  <c r="G939"/>
  <c r="F939"/>
  <c r="E939"/>
  <c r="D939"/>
  <c r="L938"/>
  <c r="K938"/>
  <c r="J938"/>
  <c r="I938"/>
  <c r="H938"/>
  <c r="G938"/>
  <c r="F938"/>
  <c r="E938"/>
  <c r="D938"/>
  <c r="L937"/>
  <c r="K937"/>
  <c r="J937"/>
  <c r="I937"/>
  <c r="H937"/>
  <c r="G937"/>
  <c r="F937"/>
  <c r="E937"/>
  <c r="D937"/>
  <c r="L936"/>
  <c r="K936"/>
  <c r="J936"/>
  <c r="I936"/>
  <c r="H936"/>
  <c r="G936"/>
  <c r="F936"/>
  <c r="E936"/>
  <c r="D936"/>
  <c r="L935"/>
  <c r="K935"/>
  <c r="J935"/>
  <c r="I935"/>
  <c r="H935"/>
  <c r="G935"/>
  <c r="F935"/>
  <c r="E935"/>
  <c r="D935"/>
  <c r="L934"/>
  <c r="K934"/>
  <c r="J934"/>
  <c r="I934"/>
  <c r="H934"/>
  <c r="G934"/>
  <c r="F934"/>
  <c r="E934"/>
  <c r="D934"/>
  <c r="L933"/>
  <c r="K933"/>
  <c r="J933"/>
  <c r="I933"/>
  <c r="H933"/>
  <c r="G933"/>
  <c r="F933"/>
  <c r="E933"/>
  <c r="D933"/>
  <c r="L932"/>
  <c r="K932"/>
  <c r="J932"/>
  <c r="I932"/>
  <c r="H932"/>
  <c r="G932"/>
  <c r="F932"/>
  <c r="E932"/>
  <c r="D932"/>
  <c r="L931"/>
  <c r="K931"/>
  <c r="J931"/>
  <c r="I931"/>
  <c r="H931"/>
  <c r="G931"/>
  <c r="F931"/>
  <c r="E931"/>
  <c r="D931"/>
  <c r="L930"/>
  <c r="K930"/>
  <c r="J930"/>
  <c r="I930"/>
  <c r="H930"/>
  <c r="G930"/>
  <c r="F930"/>
  <c r="E930"/>
  <c r="D930"/>
  <c r="L929"/>
  <c r="K929"/>
  <c r="J929"/>
  <c r="I929"/>
  <c r="H929"/>
  <c r="G929"/>
  <c r="F929"/>
  <c r="E929"/>
  <c r="D929"/>
  <c r="L928"/>
  <c r="K928"/>
  <c r="J928"/>
  <c r="I928"/>
  <c r="H928"/>
  <c r="G928"/>
  <c r="F928"/>
  <c r="E928"/>
  <c r="D928"/>
  <c r="L927"/>
  <c r="K927"/>
  <c r="J927"/>
  <c r="I927"/>
  <c r="H927"/>
  <c r="G927"/>
  <c r="F927"/>
  <c r="E927"/>
  <c r="D927"/>
  <c r="L926"/>
  <c r="K926"/>
  <c r="J926"/>
  <c r="I926"/>
  <c r="H926"/>
  <c r="G926"/>
  <c r="F926"/>
  <c r="E926"/>
  <c r="D926"/>
  <c r="L925"/>
  <c r="K925"/>
  <c r="J925"/>
  <c r="I925"/>
  <c r="H925"/>
  <c r="G925"/>
  <c r="F925"/>
  <c r="E925"/>
  <c r="D925"/>
  <c r="L924"/>
  <c r="K924"/>
  <c r="J924"/>
  <c r="I924"/>
  <c r="H924"/>
  <c r="G924"/>
  <c r="F924"/>
  <c r="E924"/>
  <c r="D924"/>
  <c r="L923"/>
  <c r="K923"/>
  <c r="J923"/>
  <c r="I923"/>
  <c r="H923"/>
  <c r="G923"/>
  <c r="F923"/>
  <c r="E923"/>
  <c r="D923"/>
  <c r="L922"/>
  <c r="K922"/>
  <c r="J922"/>
  <c r="I922"/>
  <c r="H922"/>
  <c r="G922"/>
  <c r="F922"/>
  <c r="E922"/>
  <c r="D922"/>
  <c r="L921"/>
  <c r="K921"/>
  <c r="J921"/>
  <c r="I921"/>
  <c r="H921"/>
  <c r="G921"/>
  <c r="F921"/>
  <c r="E921"/>
  <c r="D921"/>
  <c r="L920"/>
  <c r="K920"/>
  <c r="J920"/>
  <c r="I920"/>
  <c r="H920"/>
  <c r="G920"/>
  <c r="F920"/>
  <c r="E920"/>
  <c r="D920"/>
  <c r="L919"/>
  <c r="K919"/>
  <c r="J919"/>
  <c r="I919"/>
  <c r="H919"/>
  <c r="G919"/>
  <c r="F919"/>
  <c r="E919"/>
  <c r="D919"/>
  <c r="L918"/>
  <c r="K918"/>
  <c r="J918"/>
  <c r="I918"/>
  <c r="H918"/>
  <c r="G918"/>
  <c r="F918"/>
  <c r="E918"/>
  <c r="D918"/>
  <c r="L917"/>
  <c r="K917"/>
  <c r="J917"/>
  <c r="I917"/>
  <c r="H917"/>
  <c r="G917"/>
  <c r="F917"/>
  <c r="E917"/>
  <c r="D917"/>
  <c r="L916"/>
  <c r="K916"/>
  <c r="J916"/>
  <c r="I916"/>
  <c r="H916"/>
  <c r="G916"/>
  <c r="F916"/>
  <c r="E916"/>
  <c r="D916"/>
  <c r="L915"/>
  <c r="K915"/>
  <c r="J915"/>
  <c r="I915"/>
  <c r="H915"/>
  <c r="G915"/>
  <c r="F915"/>
  <c r="E915"/>
  <c r="D915"/>
  <c r="L914"/>
  <c r="K914"/>
  <c r="J914"/>
  <c r="I914"/>
  <c r="H914"/>
  <c r="G914"/>
  <c r="F914"/>
  <c r="E914"/>
  <c r="D914"/>
  <c r="L913"/>
  <c r="K913"/>
  <c r="J913"/>
  <c r="I913"/>
  <c r="H913"/>
  <c r="G913"/>
  <c r="F913"/>
  <c r="E913"/>
  <c r="D913"/>
  <c r="L912"/>
  <c r="K912"/>
  <c r="J912"/>
  <c r="I912"/>
  <c r="H912"/>
  <c r="G912"/>
  <c r="F912"/>
  <c r="E912"/>
  <c r="D912"/>
  <c r="L911"/>
  <c r="K911"/>
  <c r="J911"/>
  <c r="I911"/>
  <c r="H911"/>
  <c r="G911"/>
  <c r="F911"/>
  <c r="E911"/>
  <c r="D911"/>
  <c r="L910"/>
  <c r="K910"/>
  <c r="J910"/>
  <c r="I910"/>
  <c r="H910"/>
  <c r="G910"/>
  <c r="F910"/>
  <c r="E910"/>
  <c r="D910"/>
  <c r="L909"/>
  <c r="K909"/>
  <c r="J909"/>
  <c r="I909"/>
  <c r="H909"/>
  <c r="G909"/>
  <c r="F909"/>
  <c r="E909"/>
  <c r="D909"/>
  <c r="L908"/>
  <c r="K908"/>
  <c r="J908"/>
  <c r="I908"/>
  <c r="H908"/>
  <c r="G908"/>
  <c r="F908"/>
  <c r="E908"/>
  <c r="D908"/>
  <c r="L907"/>
  <c r="K907"/>
  <c r="J907"/>
  <c r="I907"/>
  <c r="H907"/>
  <c r="G907"/>
  <c r="F907"/>
  <c r="E907"/>
  <c r="D907"/>
  <c r="L906"/>
  <c r="K906"/>
  <c r="J906"/>
  <c r="I906"/>
  <c r="H906"/>
  <c r="G906"/>
  <c r="F906"/>
  <c r="E906"/>
  <c r="D906"/>
  <c r="L905"/>
  <c r="K905"/>
  <c r="J905"/>
  <c r="I905"/>
  <c r="H905"/>
  <c r="G905"/>
  <c r="F905"/>
  <c r="E905"/>
  <c r="D905"/>
  <c r="L904"/>
  <c r="K904"/>
  <c r="J904"/>
  <c r="I904"/>
  <c r="H904"/>
  <c r="G904"/>
  <c r="F904"/>
  <c r="E904"/>
  <c r="D904"/>
  <c r="L903"/>
  <c r="K903"/>
  <c r="J903"/>
  <c r="I903"/>
  <c r="H903"/>
  <c r="G903"/>
  <c r="F903"/>
  <c r="E903"/>
  <c r="D903"/>
  <c r="L902"/>
  <c r="K902"/>
  <c r="J902"/>
  <c r="I902"/>
  <c r="H902"/>
  <c r="G902"/>
  <c r="F902"/>
  <c r="E902"/>
  <c r="D902"/>
  <c r="L901"/>
  <c r="K901"/>
  <c r="J901"/>
  <c r="I901"/>
  <c r="H901"/>
  <c r="G901"/>
  <c r="F901"/>
  <c r="E901"/>
  <c r="D901"/>
  <c r="L900"/>
  <c r="K900"/>
  <c r="J900"/>
  <c r="I900"/>
  <c r="H900"/>
  <c r="G900"/>
  <c r="F900"/>
  <c r="E900"/>
  <c r="D900"/>
  <c r="L899"/>
  <c r="K899"/>
  <c r="J899"/>
  <c r="I899"/>
  <c r="H899"/>
  <c r="G899"/>
  <c r="F899"/>
  <c r="E899"/>
  <c r="D899"/>
  <c r="L898"/>
  <c r="K898"/>
  <c r="J898"/>
  <c r="I898"/>
  <c r="H898"/>
  <c r="G898"/>
  <c r="F898"/>
  <c r="E898"/>
  <c r="D898"/>
  <c r="L897"/>
  <c r="K897"/>
  <c r="J897"/>
  <c r="I897"/>
  <c r="H897"/>
  <c r="G897"/>
  <c r="F897"/>
  <c r="E897"/>
  <c r="D897"/>
  <c r="L896"/>
  <c r="K896"/>
  <c r="J896"/>
  <c r="I896"/>
  <c r="H896"/>
  <c r="G896"/>
  <c r="F896"/>
  <c r="E896"/>
  <c r="D896"/>
  <c r="L895"/>
  <c r="K895"/>
  <c r="J895"/>
  <c r="I895"/>
  <c r="H895"/>
  <c r="G895"/>
  <c r="F895"/>
  <c r="E895"/>
  <c r="D895"/>
  <c r="L894"/>
  <c r="K894"/>
  <c r="J894"/>
  <c r="I894"/>
  <c r="H894"/>
  <c r="G894"/>
  <c r="F894"/>
  <c r="E894"/>
  <c r="D894"/>
  <c r="L893"/>
  <c r="K893"/>
  <c r="J893"/>
  <c r="I893"/>
  <c r="H893"/>
  <c r="G893"/>
  <c r="F893"/>
  <c r="E893"/>
  <c r="D893"/>
  <c r="L892"/>
  <c r="K892"/>
  <c r="J892"/>
  <c r="I892"/>
  <c r="H892"/>
  <c r="G892"/>
  <c r="F892"/>
  <c r="E892"/>
  <c r="D892"/>
  <c r="L891"/>
  <c r="K891"/>
  <c r="J891"/>
  <c r="I891"/>
  <c r="H891"/>
  <c r="G891"/>
  <c r="F891"/>
  <c r="E891"/>
  <c r="D891"/>
  <c r="L890"/>
  <c r="K890"/>
  <c r="J890"/>
  <c r="I890"/>
  <c r="H890"/>
  <c r="G890"/>
  <c r="F890"/>
  <c r="E890"/>
  <c r="D890"/>
  <c r="L889"/>
  <c r="K889"/>
  <c r="J889"/>
  <c r="I889"/>
  <c r="H889"/>
  <c r="G889"/>
  <c r="F889"/>
  <c r="E889"/>
  <c r="D889"/>
  <c r="L888"/>
  <c r="K888"/>
  <c r="J888"/>
  <c r="I888"/>
  <c r="H888"/>
  <c r="G888"/>
  <c r="F888"/>
  <c r="E888"/>
  <c r="D888"/>
  <c r="L887"/>
  <c r="K887"/>
  <c r="J887"/>
  <c r="I887"/>
  <c r="H887"/>
  <c r="G887"/>
  <c r="F887"/>
  <c r="E887"/>
  <c r="D887"/>
  <c r="L886"/>
  <c r="K886"/>
  <c r="J886"/>
  <c r="I886"/>
  <c r="H886"/>
  <c r="G886"/>
  <c r="F886"/>
  <c r="E886"/>
  <c r="D886"/>
  <c r="L885"/>
  <c r="K885"/>
  <c r="J885"/>
  <c r="I885"/>
  <c r="H885"/>
  <c r="G885"/>
  <c r="F885"/>
  <c r="E885"/>
  <c r="D885"/>
  <c r="L884"/>
  <c r="K884"/>
  <c r="J884"/>
  <c r="I884"/>
  <c r="H884"/>
  <c r="G884"/>
  <c r="F884"/>
  <c r="E884"/>
  <c r="D884"/>
  <c r="L883"/>
  <c r="K883"/>
  <c r="J883"/>
  <c r="I883"/>
  <c r="H883"/>
  <c r="G883"/>
  <c r="F883"/>
  <c r="E883"/>
  <c r="D883"/>
  <c r="L882"/>
  <c r="K882"/>
  <c r="J882"/>
  <c r="I882"/>
  <c r="H882"/>
  <c r="G882"/>
  <c r="F882"/>
  <c r="E882"/>
  <c r="D882"/>
  <c r="L881"/>
  <c r="K881"/>
  <c r="J881"/>
  <c r="I881"/>
  <c r="H881"/>
  <c r="G881"/>
  <c r="F881"/>
  <c r="E881"/>
  <c r="D881"/>
  <c r="L880"/>
  <c r="K880"/>
  <c r="J880"/>
  <c r="I880"/>
  <c r="H880"/>
  <c r="G880"/>
  <c r="F880"/>
  <c r="E880"/>
  <c r="D880"/>
  <c r="L879"/>
  <c r="K879"/>
  <c r="J879"/>
  <c r="I879"/>
  <c r="H879"/>
  <c r="G879"/>
  <c r="F879"/>
  <c r="E879"/>
  <c r="D879"/>
  <c r="L878"/>
  <c r="K878"/>
  <c r="J878"/>
  <c r="I878"/>
  <c r="H878"/>
  <c r="G878"/>
  <c r="F878"/>
  <c r="E878"/>
  <c r="D878"/>
  <c r="L877"/>
  <c r="K877"/>
  <c r="J877"/>
  <c r="I877"/>
  <c r="H877"/>
  <c r="G877"/>
  <c r="F877"/>
  <c r="E877"/>
  <c r="D877"/>
  <c r="L876"/>
  <c r="K876"/>
  <c r="J876"/>
  <c r="I876"/>
  <c r="H876"/>
  <c r="G876"/>
  <c r="F876"/>
  <c r="E876"/>
  <c r="D876"/>
  <c r="L875"/>
  <c r="K875"/>
  <c r="J875"/>
  <c r="I875"/>
  <c r="H875"/>
  <c r="G875"/>
  <c r="F875"/>
  <c r="E875"/>
  <c r="D875"/>
  <c r="L874"/>
  <c r="K874"/>
  <c r="J874"/>
  <c r="I874"/>
  <c r="H874"/>
  <c r="G874"/>
  <c r="F874"/>
  <c r="E874"/>
  <c r="D874"/>
  <c r="L873"/>
  <c r="K873"/>
  <c r="J873"/>
  <c r="I873"/>
  <c r="H873"/>
  <c r="G873"/>
  <c r="F873"/>
  <c r="E873"/>
  <c r="D873"/>
  <c r="L872"/>
  <c r="K872"/>
  <c r="J872"/>
  <c r="I872"/>
  <c r="H872"/>
  <c r="G872"/>
  <c r="F872"/>
  <c r="E872"/>
  <c r="D872"/>
  <c r="L871"/>
  <c r="K871"/>
  <c r="J871"/>
  <c r="I871"/>
  <c r="H871"/>
  <c r="G871"/>
  <c r="F871"/>
  <c r="E871"/>
  <c r="D871"/>
  <c r="L870"/>
  <c r="K870"/>
  <c r="J870"/>
  <c r="I870"/>
  <c r="H870"/>
  <c r="G870"/>
  <c r="F870"/>
  <c r="E870"/>
  <c r="D870"/>
  <c r="L869"/>
  <c r="K869"/>
  <c r="J869"/>
  <c r="I869"/>
  <c r="H869"/>
  <c r="G869"/>
  <c r="F869"/>
  <c r="E869"/>
  <c r="D869"/>
  <c r="L868"/>
  <c r="K868"/>
  <c r="J868"/>
  <c r="I868"/>
  <c r="H868"/>
  <c r="G868"/>
  <c r="F868"/>
  <c r="E868"/>
  <c r="D868"/>
  <c r="L867"/>
  <c r="K867"/>
  <c r="J867"/>
  <c r="I867"/>
  <c r="H867"/>
  <c r="G867"/>
  <c r="F867"/>
  <c r="E867"/>
  <c r="D867"/>
  <c r="L866"/>
  <c r="K866"/>
  <c r="J866"/>
  <c r="I866"/>
  <c r="H866"/>
  <c r="G866"/>
  <c r="F866"/>
  <c r="E866"/>
  <c r="D866"/>
  <c r="L865"/>
  <c r="K865"/>
  <c r="J865"/>
  <c r="I865"/>
  <c r="H865"/>
  <c r="G865"/>
  <c r="F865"/>
  <c r="E865"/>
  <c r="D865"/>
  <c r="L864"/>
  <c r="K864"/>
  <c r="J864"/>
  <c r="I864"/>
  <c r="H864"/>
  <c r="G864"/>
  <c r="F864"/>
  <c r="E864"/>
  <c r="D864"/>
  <c r="L863"/>
  <c r="K863"/>
  <c r="J863"/>
  <c r="I863"/>
  <c r="H863"/>
  <c r="G863"/>
  <c r="F863"/>
  <c r="E863"/>
  <c r="D863"/>
  <c r="L862"/>
  <c r="K862"/>
  <c r="J862"/>
  <c r="I862"/>
  <c r="H862"/>
  <c r="G862"/>
  <c r="F862"/>
  <c r="E862"/>
  <c r="D862"/>
  <c r="L861"/>
  <c r="K861"/>
  <c r="J861"/>
  <c r="I861"/>
  <c r="H861"/>
  <c r="G861"/>
  <c r="F861"/>
  <c r="E861"/>
  <c r="D861"/>
  <c r="L860"/>
  <c r="K860"/>
  <c r="J860"/>
  <c r="I860"/>
  <c r="H860"/>
  <c r="G860"/>
  <c r="F860"/>
  <c r="E860"/>
  <c r="D860"/>
  <c r="L859"/>
  <c r="K859"/>
  <c r="J859"/>
  <c r="I859"/>
  <c r="H859"/>
  <c r="G859"/>
  <c r="F859"/>
  <c r="E859"/>
  <c r="D859"/>
  <c r="L858"/>
  <c r="K858"/>
  <c r="J858"/>
  <c r="I858"/>
  <c r="H858"/>
  <c r="G858"/>
  <c r="F858"/>
  <c r="E858"/>
  <c r="D858"/>
  <c r="L857"/>
  <c r="K857"/>
  <c r="J857"/>
  <c r="I857"/>
  <c r="H857"/>
  <c r="G857"/>
  <c r="F857"/>
  <c r="E857"/>
  <c r="D857"/>
  <c r="L856"/>
  <c r="K856"/>
  <c r="J856"/>
  <c r="I856"/>
  <c r="H856"/>
  <c r="G856"/>
  <c r="F856"/>
  <c r="E856"/>
  <c r="D856"/>
  <c r="L855"/>
  <c r="K855"/>
  <c r="J855"/>
  <c r="I855"/>
  <c r="H855"/>
  <c r="G855"/>
  <c r="F855"/>
  <c r="E855"/>
  <c r="D855"/>
  <c r="L854"/>
  <c r="K854"/>
  <c r="J854"/>
  <c r="I854"/>
  <c r="H854"/>
  <c r="G854"/>
  <c r="F854"/>
  <c r="E854"/>
  <c r="D854"/>
  <c r="L853"/>
  <c r="K853"/>
  <c r="J853"/>
  <c r="I853"/>
  <c r="H853"/>
  <c r="G853"/>
  <c r="F853"/>
  <c r="E853"/>
  <c r="D853"/>
  <c r="L852"/>
  <c r="K852"/>
  <c r="J852"/>
  <c r="I852"/>
  <c r="H852"/>
  <c r="G852"/>
  <c r="F852"/>
  <c r="E852"/>
  <c r="D852"/>
  <c r="L851"/>
  <c r="K851"/>
  <c r="J851"/>
  <c r="I851"/>
  <c r="H851"/>
  <c r="G851"/>
  <c r="F851"/>
  <c r="E851"/>
  <c r="D851"/>
  <c r="L850"/>
  <c r="K850"/>
  <c r="J850"/>
  <c r="I850"/>
  <c r="H850"/>
  <c r="G850"/>
  <c r="F850"/>
  <c r="E850"/>
  <c r="D850"/>
  <c r="L849"/>
  <c r="K849"/>
  <c r="J849"/>
  <c r="I849"/>
  <c r="H849"/>
  <c r="G849"/>
  <c r="F849"/>
  <c r="E849"/>
  <c r="D849"/>
  <c r="L848"/>
  <c r="K848"/>
  <c r="J848"/>
  <c r="I848"/>
  <c r="H848"/>
  <c r="G848"/>
  <c r="F848"/>
  <c r="E848"/>
  <c r="D848"/>
  <c r="L847"/>
  <c r="K847"/>
  <c r="J847"/>
  <c r="I847"/>
  <c r="H847"/>
  <c r="G847"/>
  <c r="F847"/>
  <c r="E847"/>
  <c r="D847"/>
  <c r="L846"/>
  <c r="K846"/>
  <c r="J846"/>
  <c r="I846"/>
  <c r="H846"/>
  <c r="G846"/>
  <c r="F846"/>
  <c r="E846"/>
  <c r="D846"/>
  <c r="L845"/>
  <c r="K845"/>
  <c r="J845"/>
  <c r="I845"/>
  <c r="H845"/>
  <c r="G845"/>
  <c r="F845"/>
  <c r="E845"/>
  <c r="D845"/>
  <c r="L844"/>
  <c r="K844"/>
  <c r="J844"/>
  <c r="I844"/>
  <c r="H844"/>
  <c r="G844"/>
  <c r="F844"/>
  <c r="E844"/>
  <c r="D844"/>
  <c r="L843"/>
  <c r="K843"/>
  <c r="J843"/>
  <c r="I843"/>
  <c r="H843"/>
  <c r="G843"/>
  <c r="F843"/>
  <c r="E843"/>
  <c r="D843"/>
  <c r="L842"/>
  <c r="K842"/>
  <c r="J842"/>
  <c r="I842"/>
  <c r="H842"/>
  <c r="G842"/>
  <c r="F842"/>
  <c r="E842"/>
  <c r="D842"/>
  <c r="L841"/>
  <c r="K841"/>
  <c r="J841"/>
  <c r="I841"/>
  <c r="H841"/>
  <c r="G841"/>
  <c r="F841"/>
  <c r="E841"/>
  <c r="D841"/>
  <c r="L840"/>
  <c r="K840"/>
  <c r="J840"/>
  <c r="I840"/>
  <c r="H840"/>
  <c r="G840"/>
  <c r="F840"/>
  <c r="E840"/>
  <c r="D840"/>
  <c r="L839"/>
  <c r="K839"/>
  <c r="J839"/>
  <c r="I839"/>
  <c r="H839"/>
  <c r="G839"/>
  <c r="F839"/>
  <c r="E839"/>
  <c r="D839"/>
  <c r="L838"/>
  <c r="K838"/>
  <c r="J838"/>
  <c r="I838"/>
  <c r="H838"/>
  <c r="G838"/>
  <c r="F838"/>
  <c r="E838"/>
  <c r="D838"/>
  <c r="L837"/>
  <c r="K837"/>
  <c r="J837"/>
  <c r="I837"/>
  <c r="H837"/>
  <c r="G837"/>
  <c r="F837"/>
  <c r="E837"/>
  <c r="D837"/>
  <c r="L836"/>
  <c r="K836"/>
  <c r="J836"/>
  <c r="I836"/>
  <c r="H836"/>
  <c r="G836"/>
  <c r="F836"/>
  <c r="E836"/>
  <c r="D836"/>
  <c r="L835"/>
  <c r="K835"/>
  <c r="J835"/>
  <c r="I835"/>
  <c r="H835"/>
  <c r="G835"/>
  <c r="F835"/>
  <c r="E835"/>
  <c r="D835"/>
  <c r="L834"/>
  <c r="K834"/>
  <c r="J834"/>
  <c r="I834"/>
  <c r="H834"/>
  <c r="G834"/>
  <c r="F834"/>
  <c r="E834"/>
  <c r="D834"/>
  <c r="L833"/>
  <c r="K833"/>
  <c r="J833"/>
  <c r="I833"/>
  <c r="H833"/>
  <c r="G833"/>
  <c r="F833"/>
  <c r="E833"/>
  <c r="D833"/>
  <c r="L832"/>
  <c r="K832"/>
  <c r="J832"/>
  <c r="I832"/>
  <c r="H832"/>
  <c r="G832"/>
  <c r="F832"/>
  <c r="E832"/>
  <c r="D832"/>
  <c r="L831"/>
  <c r="K831"/>
  <c r="J831"/>
  <c r="I831"/>
  <c r="H831"/>
  <c r="G831"/>
  <c r="F831"/>
  <c r="E831"/>
  <c r="D831"/>
  <c r="L830"/>
  <c r="K830"/>
  <c r="J830"/>
  <c r="I830"/>
  <c r="H830"/>
  <c r="G830"/>
  <c r="F830"/>
  <c r="E830"/>
  <c r="D830"/>
  <c r="L829"/>
  <c r="K829"/>
  <c r="J829"/>
  <c r="I829"/>
  <c r="H829"/>
  <c r="G829"/>
  <c r="F829"/>
  <c r="E829"/>
  <c r="D829"/>
  <c r="L828"/>
  <c r="K828"/>
  <c r="J828"/>
  <c r="I828"/>
  <c r="H828"/>
  <c r="G828"/>
  <c r="F828"/>
  <c r="E828"/>
  <c r="D828"/>
  <c r="L827"/>
  <c r="K827"/>
  <c r="J827"/>
  <c r="I827"/>
  <c r="H827"/>
  <c r="G827"/>
  <c r="F827"/>
  <c r="E827"/>
  <c r="D827"/>
  <c r="L826"/>
  <c r="K826"/>
  <c r="J826"/>
  <c r="I826"/>
  <c r="H826"/>
  <c r="G826"/>
  <c r="F826"/>
  <c r="E826"/>
  <c r="D826"/>
  <c r="L825"/>
  <c r="K825"/>
  <c r="J825"/>
  <c r="I825"/>
  <c r="H825"/>
  <c r="G825"/>
  <c r="F825"/>
  <c r="E825"/>
  <c r="D825"/>
  <c r="L824"/>
  <c r="K824"/>
  <c r="J824"/>
  <c r="I824"/>
  <c r="H824"/>
  <c r="G824"/>
  <c r="F824"/>
  <c r="E824"/>
  <c r="D824"/>
  <c r="L823"/>
  <c r="K823"/>
  <c r="J823"/>
  <c r="I823"/>
  <c r="H823"/>
  <c r="G823"/>
  <c r="F823"/>
  <c r="E823"/>
  <c r="D823"/>
  <c r="L822"/>
  <c r="K822"/>
  <c r="J822"/>
  <c r="I822"/>
  <c r="H822"/>
  <c r="G822"/>
  <c r="F822"/>
  <c r="E822"/>
  <c r="D822"/>
  <c r="L821"/>
  <c r="K821"/>
  <c r="J821"/>
  <c r="I821"/>
  <c r="H821"/>
  <c r="G821"/>
  <c r="F821"/>
  <c r="E821"/>
  <c r="D821"/>
  <c r="L820"/>
  <c r="K820"/>
  <c r="J820"/>
  <c r="I820"/>
  <c r="H820"/>
  <c r="G820"/>
  <c r="F820"/>
  <c r="E820"/>
  <c r="D820"/>
  <c r="L819"/>
  <c r="K819"/>
  <c r="J819"/>
  <c r="I819"/>
  <c r="H819"/>
  <c r="G819"/>
  <c r="F819"/>
  <c r="E819"/>
  <c r="D819"/>
  <c r="L818"/>
  <c r="K818"/>
  <c r="J818"/>
  <c r="I818"/>
  <c r="H818"/>
  <c r="G818"/>
  <c r="F818"/>
  <c r="E818"/>
  <c r="D818"/>
  <c r="L817"/>
  <c r="K817"/>
  <c r="J817"/>
  <c r="I817"/>
  <c r="H817"/>
  <c r="G817"/>
  <c r="F817"/>
  <c r="E817"/>
  <c r="D817"/>
  <c r="L816"/>
  <c r="K816"/>
  <c r="J816"/>
  <c r="I816"/>
  <c r="H816"/>
  <c r="G816"/>
  <c r="F816"/>
  <c r="E816"/>
  <c r="D816"/>
  <c r="L815"/>
  <c r="K815"/>
  <c r="J815"/>
  <c r="I815"/>
  <c r="H815"/>
  <c r="G815"/>
  <c r="F815"/>
  <c r="E815"/>
  <c r="D815"/>
  <c r="L814"/>
  <c r="K814"/>
  <c r="J814"/>
  <c r="I814"/>
  <c r="H814"/>
  <c r="G814"/>
  <c r="F814"/>
  <c r="E814"/>
  <c r="D814"/>
  <c r="L813"/>
  <c r="K813"/>
  <c r="J813"/>
  <c r="I813"/>
  <c r="H813"/>
  <c r="G813"/>
  <c r="F813"/>
  <c r="E813"/>
  <c r="D813"/>
  <c r="L812"/>
  <c r="K812"/>
  <c r="J812"/>
  <c r="I812"/>
  <c r="H812"/>
  <c r="G812"/>
  <c r="F812"/>
  <c r="E812"/>
  <c r="D812"/>
  <c r="L811"/>
  <c r="K811"/>
  <c r="J811"/>
  <c r="I811"/>
  <c r="H811"/>
  <c r="G811"/>
  <c r="F811"/>
  <c r="E811"/>
  <c r="D811"/>
  <c r="L810"/>
  <c r="K810"/>
  <c r="J810"/>
  <c r="I810"/>
  <c r="H810"/>
  <c r="G810"/>
  <c r="F810"/>
  <c r="E810"/>
  <c r="D810"/>
  <c r="L809"/>
  <c r="K809"/>
  <c r="J809"/>
  <c r="I809"/>
  <c r="H809"/>
  <c r="G809"/>
  <c r="F809"/>
  <c r="E809"/>
  <c r="D809"/>
  <c r="L808"/>
  <c r="K808"/>
  <c r="J808"/>
  <c r="I808"/>
  <c r="H808"/>
  <c r="G808"/>
  <c r="F808"/>
  <c r="E808"/>
  <c r="D808"/>
  <c r="L807"/>
  <c r="K807"/>
  <c r="J807"/>
  <c r="I807"/>
  <c r="H807"/>
  <c r="G807"/>
  <c r="F807"/>
  <c r="E807"/>
  <c r="D807"/>
  <c r="L806"/>
  <c r="K806"/>
  <c r="J806"/>
  <c r="I806"/>
  <c r="H806"/>
  <c r="G806"/>
  <c r="F806"/>
  <c r="E806"/>
  <c r="D806"/>
  <c r="L805"/>
  <c r="K805"/>
  <c r="J805"/>
  <c r="I805"/>
  <c r="H805"/>
  <c r="G805"/>
  <c r="F805"/>
  <c r="E805"/>
  <c r="D805"/>
  <c r="L804"/>
  <c r="K804"/>
  <c r="J804"/>
  <c r="I804"/>
  <c r="H804"/>
  <c r="G804"/>
  <c r="F804"/>
  <c r="E804"/>
  <c r="D804"/>
  <c r="L803"/>
  <c r="K803"/>
  <c r="J803"/>
  <c r="I803"/>
  <c r="H803"/>
  <c r="G803"/>
  <c r="F803"/>
  <c r="E803"/>
  <c r="D803"/>
  <c r="L802"/>
  <c r="K802"/>
  <c r="J802"/>
  <c r="I802"/>
  <c r="H802"/>
  <c r="G802"/>
  <c r="F802"/>
  <c r="E802"/>
  <c r="D802"/>
  <c r="L801"/>
  <c r="K801"/>
  <c r="J801"/>
  <c r="I801"/>
  <c r="H801"/>
  <c r="G801"/>
  <c r="F801"/>
  <c r="E801"/>
  <c r="D801"/>
  <c r="L800"/>
  <c r="K800"/>
  <c r="J800"/>
  <c r="I800"/>
  <c r="H800"/>
  <c r="G800"/>
  <c r="F800"/>
  <c r="E800"/>
  <c r="D800"/>
  <c r="L799"/>
  <c r="K799"/>
  <c r="J799"/>
  <c r="I799"/>
  <c r="H799"/>
  <c r="G799"/>
  <c r="F799"/>
  <c r="E799"/>
  <c r="D799"/>
  <c r="L798"/>
  <c r="K798"/>
  <c r="J798"/>
  <c r="I798"/>
  <c r="H798"/>
  <c r="G798"/>
  <c r="F798"/>
  <c r="E798"/>
  <c r="D798"/>
  <c r="L797"/>
  <c r="K797"/>
  <c r="J797"/>
  <c r="I797"/>
  <c r="H797"/>
  <c r="G797"/>
  <c r="F797"/>
  <c r="E797"/>
  <c r="D797"/>
  <c r="L796"/>
  <c r="K796"/>
  <c r="J796"/>
  <c r="I796"/>
  <c r="H796"/>
  <c r="G796"/>
  <c r="F796"/>
  <c r="E796"/>
  <c r="D796"/>
  <c r="L795"/>
  <c r="K795"/>
  <c r="J795"/>
  <c r="I795"/>
  <c r="H795"/>
  <c r="G795"/>
  <c r="F795"/>
  <c r="E795"/>
  <c r="D795"/>
  <c r="L794"/>
  <c r="K794"/>
  <c r="J794"/>
  <c r="I794"/>
  <c r="H794"/>
  <c r="G794"/>
  <c r="F794"/>
  <c r="E794"/>
  <c r="D794"/>
  <c r="L793"/>
  <c r="K793"/>
  <c r="J793"/>
  <c r="I793"/>
  <c r="H793"/>
  <c r="G793"/>
  <c r="F793"/>
  <c r="E793"/>
  <c r="D793"/>
  <c r="L792"/>
  <c r="K792"/>
  <c r="J792"/>
  <c r="I792"/>
  <c r="H792"/>
  <c r="G792"/>
  <c r="F792"/>
  <c r="E792"/>
  <c r="D792"/>
  <c r="L791"/>
  <c r="K791"/>
  <c r="J791"/>
  <c r="I791"/>
  <c r="H791"/>
  <c r="G791"/>
  <c r="F791"/>
  <c r="E791"/>
  <c r="D791"/>
  <c r="L790"/>
  <c r="K790"/>
  <c r="J790"/>
  <c r="I790"/>
  <c r="H790"/>
  <c r="G790"/>
  <c r="F790"/>
  <c r="E790"/>
  <c r="D790"/>
  <c r="L789"/>
  <c r="K789"/>
  <c r="J789"/>
  <c r="I789"/>
  <c r="H789"/>
  <c r="G789"/>
  <c r="F789"/>
  <c r="E789"/>
  <c r="D789"/>
  <c r="L788"/>
  <c r="K788"/>
  <c r="J788"/>
  <c r="I788"/>
  <c r="H788"/>
  <c r="G788"/>
  <c r="F788"/>
  <c r="E788"/>
  <c r="D788"/>
  <c r="L787"/>
  <c r="K787"/>
  <c r="J787"/>
  <c r="I787"/>
  <c r="H787"/>
  <c r="G787"/>
  <c r="F787"/>
  <c r="E787"/>
  <c r="D787"/>
  <c r="L786"/>
  <c r="K786"/>
  <c r="J786"/>
  <c r="I786"/>
  <c r="H786"/>
  <c r="G786"/>
  <c r="F786"/>
  <c r="E786"/>
  <c r="D786"/>
  <c r="L785"/>
  <c r="K785"/>
  <c r="J785"/>
  <c r="I785"/>
  <c r="H785"/>
  <c r="G785"/>
  <c r="F785"/>
  <c r="E785"/>
  <c r="D785"/>
  <c r="L784"/>
  <c r="K784"/>
  <c r="J784"/>
  <c r="I784"/>
  <c r="H784"/>
  <c r="G784"/>
  <c r="F784"/>
  <c r="E784"/>
  <c r="D784"/>
  <c r="L783"/>
  <c r="K783"/>
  <c r="J783"/>
  <c r="I783"/>
  <c r="H783"/>
  <c r="G783"/>
  <c r="F783"/>
  <c r="E783"/>
  <c r="D783"/>
  <c r="L782"/>
  <c r="K782"/>
  <c r="J782"/>
  <c r="I782"/>
  <c r="H782"/>
  <c r="G782"/>
  <c r="F782"/>
  <c r="E782"/>
  <c r="D782"/>
  <c r="L781"/>
  <c r="K781"/>
  <c r="J781"/>
  <c r="I781"/>
  <c r="H781"/>
  <c r="G781"/>
  <c r="F781"/>
  <c r="E781"/>
  <c r="D781"/>
  <c r="L780"/>
  <c r="K780"/>
  <c r="J780"/>
  <c r="I780"/>
  <c r="H780"/>
  <c r="G780"/>
  <c r="F780"/>
  <c r="E780"/>
  <c r="D780"/>
  <c r="L779"/>
  <c r="K779"/>
  <c r="J779"/>
  <c r="I779"/>
  <c r="H779"/>
  <c r="G779"/>
  <c r="F779"/>
  <c r="E779"/>
  <c r="D779"/>
  <c r="L778"/>
  <c r="K778"/>
  <c r="J778"/>
  <c r="I778"/>
  <c r="H778"/>
  <c r="G778"/>
  <c r="F778"/>
  <c r="E778"/>
  <c r="D778"/>
  <c r="L777"/>
  <c r="K777"/>
  <c r="J777"/>
  <c r="I777"/>
  <c r="H777"/>
  <c r="G777"/>
  <c r="F777"/>
  <c r="E777"/>
  <c r="D777"/>
  <c r="L776"/>
  <c r="K776"/>
  <c r="J776"/>
  <c r="I776"/>
  <c r="H776"/>
  <c r="G776"/>
  <c r="F776"/>
  <c r="E776"/>
  <c r="D776"/>
  <c r="L775"/>
  <c r="K775"/>
  <c r="J775"/>
  <c r="I775"/>
  <c r="H775"/>
  <c r="G775"/>
  <c r="F775"/>
  <c r="E775"/>
  <c r="D775"/>
  <c r="L774"/>
  <c r="K774"/>
  <c r="J774"/>
  <c r="I774"/>
  <c r="H774"/>
  <c r="G774"/>
  <c r="F774"/>
  <c r="E774"/>
  <c r="D774"/>
  <c r="L773"/>
  <c r="K773"/>
  <c r="J773"/>
  <c r="I773"/>
  <c r="H773"/>
  <c r="G773"/>
  <c r="F773"/>
  <c r="E773"/>
  <c r="D773"/>
  <c r="L772"/>
  <c r="K772"/>
  <c r="J772"/>
  <c r="I772"/>
  <c r="H772"/>
  <c r="G772"/>
  <c r="F772"/>
  <c r="E772"/>
  <c r="D772"/>
  <c r="L771"/>
  <c r="K771"/>
  <c r="J771"/>
  <c r="I771"/>
  <c r="H771"/>
  <c r="G771"/>
  <c r="F771"/>
  <c r="E771"/>
  <c r="D771"/>
  <c r="L770"/>
  <c r="K770"/>
  <c r="J770"/>
  <c r="I770"/>
  <c r="H770"/>
  <c r="G770"/>
  <c r="F770"/>
  <c r="E770"/>
  <c r="D770"/>
  <c r="L769"/>
  <c r="K769"/>
  <c r="J769"/>
  <c r="I769"/>
  <c r="H769"/>
  <c r="G769"/>
  <c r="F769"/>
  <c r="E769"/>
  <c r="D769"/>
  <c r="L768"/>
  <c r="K768"/>
  <c r="J768"/>
  <c r="I768"/>
  <c r="H768"/>
  <c r="G768"/>
  <c r="F768"/>
  <c r="E768"/>
  <c r="D768"/>
  <c r="L767"/>
  <c r="K767"/>
  <c r="J767"/>
  <c r="I767"/>
  <c r="H767"/>
  <c r="G767"/>
  <c r="F767"/>
  <c r="E767"/>
  <c r="D767"/>
  <c r="L766"/>
  <c r="K766"/>
  <c r="J766"/>
  <c r="I766"/>
  <c r="H766"/>
  <c r="G766"/>
  <c r="F766"/>
  <c r="E766"/>
  <c r="D766"/>
  <c r="L765"/>
  <c r="K765"/>
  <c r="J765"/>
  <c r="I765"/>
  <c r="H765"/>
  <c r="G765"/>
  <c r="F765"/>
  <c r="E765"/>
  <c r="D765"/>
  <c r="L764"/>
  <c r="K764"/>
  <c r="J764"/>
  <c r="I764"/>
  <c r="H764"/>
  <c r="G764"/>
  <c r="F764"/>
  <c r="E764"/>
  <c r="D764"/>
  <c r="L763"/>
  <c r="K763"/>
  <c r="J763"/>
  <c r="I763"/>
  <c r="H763"/>
  <c r="G763"/>
  <c r="F763"/>
  <c r="E763"/>
  <c r="D763"/>
  <c r="L762"/>
  <c r="K762"/>
  <c r="J762"/>
  <c r="I762"/>
  <c r="H762"/>
  <c r="G762"/>
  <c r="F762"/>
  <c r="E762"/>
  <c r="D762"/>
  <c r="L761"/>
  <c r="K761"/>
  <c r="J761"/>
  <c r="I761"/>
  <c r="H761"/>
  <c r="G761"/>
  <c r="F761"/>
  <c r="E761"/>
  <c r="D761"/>
  <c r="L760"/>
  <c r="K760"/>
  <c r="J760"/>
  <c r="I760"/>
  <c r="H760"/>
  <c r="G760"/>
  <c r="F760"/>
  <c r="E760"/>
  <c r="D760"/>
  <c r="L759"/>
  <c r="K759"/>
  <c r="J759"/>
  <c r="I759"/>
  <c r="H759"/>
  <c r="G759"/>
  <c r="F759"/>
  <c r="E759"/>
  <c r="D759"/>
  <c r="L758"/>
  <c r="K758"/>
  <c r="J758"/>
  <c r="I758"/>
  <c r="H758"/>
  <c r="G758"/>
  <c r="F758"/>
  <c r="E758"/>
  <c r="D758"/>
  <c r="L757"/>
  <c r="K757"/>
  <c r="J757"/>
  <c r="I757"/>
  <c r="H757"/>
  <c r="G757"/>
  <c r="F757"/>
  <c r="E757"/>
  <c r="D757"/>
  <c r="L756"/>
  <c r="K756"/>
  <c r="J756"/>
  <c r="I756"/>
  <c r="H756"/>
  <c r="G756"/>
  <c r="F756"/>
  <c r="E756"/>
  <c r="D756"/>
  <c r="L755"/>
  <c r="K755"/>
  <c r="J755"/>
  <c r="I755"/>
  <c r="H755"/>
  <c r="G755"/>
  <c r="F755"/>
  <c r="E755"/>
  <c r="D755"/>
  <c r="L754"/>
  <c r="K754"/>
  <c r="J754"/>
  <c r="I754"/>
  <c r="H754"/>
  <c r="G754"/>
  <c r="F754"/>
  <c r="E754"/>
  <c r="D754"/>
  <c r="L753"/>
  <c r="K753"/>
  <c r="J753"/>
  <c r="I753"/>
  <c r="H753"/>
  <c r="G753"/>
  <c r="F753"/>
  <c r="E753"/>
  <c r="D753"/>
  <c r="L752"/>
  <c r="K752"/>
  <c r="J752"/>
  <c r="I752"/>
  <c r="H752"/>
  <c r="G752"/>
  <c r="F752"/>
  <c r="E752"/>
  <c r="D752"/>
  <c r="L751"/>
  <c r="K751"/>
  <c r="J751"/>
  <c r="I751"/>
  <c r="H751"/>
  <c r="G751"/>
  <c r="F751"/>
  <c r="E751"/>
  <c r="D751"/>
  <c r="L750"/>
  <c r="K750"/>
  <c r="J750"/>
  <c r="I750"/>
  <c r="H750"/>
  <c r="G750"/>
  <c r="F750"/>
  <c r="E750"/>
  <c r="D750"/>
  <c r="L749"/>
  <c r="K749"/>
  <c r="J749"/>
  <c r="I749"/>
  <c r="H749"/>
  <c r="G749"/>
  <c r="F749"/>
  <c r="E749"/>
  <c r="D749"/>
  <c r="L748"/>
  <c r="K748"/>
  <c r="J748"/>
  <c r="I748"/>
  <c r="H748"/>
  <c r="G748"/>
  <c r="F748"/>
  <c r="E748"/>
  <c r="D748"/>
  <c r="L747"/>
  <c r="K747"/>
  <c r="J747"/>
  <c r="I747"/>
  <c r="H747"/>
  <c r="G747"/>
  <c r="F747"/>
  <c r="E747"/>
  <c r="D747"/>
  <c r="L746"/>
  <c r="K746"/>
  <c r="J746"/>
  <c r="I746"/>
  <c r="H746"/>
  <c r="G746"/>
  <c r="F746"/>
  <c r="E746"/>
  <c r="D746"/>
  <c r="L745"/>
  <c r="K745"/>
  <c r="J745"/>
  <c r="I745"/>
  <c r="H745"/>
  <c r="G745"/>
  <c r="F745"/>
  <c r="E745"/>
  <c r="D745"/>
  <c r="L744"/>
  <c r="K744"/>
  <c r="J744"/>
  <c r="I744"/>
  <c r="H744"/>
  <c r="G744"/>
  <c r="F744"/>
  <c r="E744"/>
  <c r="D744"/>
  <c r="L743"/>
  <c r="K743"/>
  <c r="J743"/>
  <c r="I743"/>
  <c r="H743"/>
  <c r="G743"/>
  <c r="F743"/>
  <c r="E743"/>
  <c r="D743"/>
  <c r="L742"/>
  <c r="K742"/>
  <c r="J742"/>
  <c r="I742"/>
  <c r="H742"/>
  <c r="G742"/>
  <c r="F742"/>
  <c r="E742"/>
  <c r="D742"/>
  <c r="L741"/>
  <c r="K741"/>
  <c r="J741"/>
  <c r="I741"/>
  <c r="H741"/>
  <c r="G741"/>
  <c r="F741"/>
  <c r="E741"/>
  <c r="D741"/>
  <c r="L740"/>
  <c r="K740"/>
  <c r="J740"/>
  <c r="I740"/>
  <c r="H740"/>
  <c r="G740"/>
  <c r="F740"/>
  <c r="E740"/>
  <c r="D740"/>
  <c r="L739"/>
  <c r="K739"/>
  <c r="J739"/>
  <c r="I739"/>
  <c r="H739"/>
  <c r="G739"/>
  <c r="F739"/>
  <c r="E739"/>
  <c r="D739"/>
  <c r="L738"/>
  <c r="K738"/>
  <c r="J738"/>
  <c r="I738"/>
  <c r="H738"/>
  <c r="G738"/>
  <c r="F738"/>
  <c r="E738"/>
  <c r="D738"/>
  <c r="L737"/>
  <c r="K737"/>
  <c r="J737"/>
  <c r="I737"/>
  <c r="H737"/>
  <c r="G737"/>
  <c r="F737"/>
  <c r="E737"/>
  <c r="D737"/>
  <c r="L736"/>
  <c r="K736"/>
  <c r="J736"/>
  <c r="I736"/>
  <c r="H736"/>
  <c r="G736"/>
  <c r="F736"/>
  <c r="E736"/>
  <c r="D736"/>
  <c r="L735"/>
  <c r="K735"/>
  <c r="J735"/>
  <c r="I735"/>
  <c r="H735"/>
  <c r="G735"/>
  <c r="F735"/>
  <c r="E735"/>
  <c r="D735"/>
  <c r="L734"/>
  <c r="K734"/>
  <c r="J734"/>
  <c r="I734"/>
  <c r="H734"/>
  <c r="G734"/>
  <c r="F734"/>
  <c r="E734"/>
  <c r="D734"/>
  <c r="L733"/>
  <c r="K733"/>
  <c r="J733"/>
  <c r="I733"/>
  <c r="H733"/>
  <c r="G733"/>
  <c r="F733"/>
  <c r="E733"/>
  <c r="D733"/>
  <c r="L732"/>
  <c r="K732"/>
  <c r="J732"/>
  <c r="I732"/>
  <c r="H732"/>
  <c r="G732"/>
  <c r="F732"/>
  <c r="E732"/>
  <c r="D732"/>
  <c r="L731"/>
  <c r="K731"/>
  <c r="J731"/>
  <c r="I731"/>
  <c r="H731"/>
  <c r="G731"/>
  <c r="F731"/>
  <c r="E731"/>
  <c r="D731"/>
  <c r="L730"/>
  <c r="K730"/>
  <c r="J730"/>
  <c r="I730"/>
  <c r="H730"/>
  <c r="G730"/>
  <c r="F730"/>
  <c r="E730"/>
  <c r="D730"/>
  <c r="L729"/>
  <c r="K729"/>
  <c r="J729"/>
  <c r="I729"/>
  <c r="H729"/>
  <c r="G729"/>
  <c r="F729"/>
  <c r="E729"/>
  <c r="D729"/>
  <c r="L728"/>
  <c r="K728"/>
  <c r="J728"/>
  <c r="I728"/>
  <c r="H728"/>
  <c r="G728"/>
  <c r="F728"/>
  <c r="E728"/>
  <c r="D728"/>
  <c r="L727"/>
  <c r="K727"/>
  <c r="J727"/>
  <c r="I727"/>
  <c r="H727"/>
  <c r="G727"/>
  <c r="F727"/>
  <c r="E727"/>
  <c r="D727"/>
  <c r="L726"/>
  <c r="K726"/>
  <c r="J726"/>
  <c r="I726"/>
  <c r="H726"/>
  <c r="G726"/>
  <c r="F726"/>
  <c r="E726"/>
  <c r="D726"/>
  <c r="L725"/>
  <c r="K725"/>
  <c r="J725"/>
  <c r="I725"/>
  <c r="H725"/>
  <c r="G725"/>
  <c r="F725"/>
  <c r="E725"/>
  <c r="D725"/>
  <c r="L724"/>
  <c r="K724"/>
  <c r="J724"/>
  <c r="I724"/>
  <c r="H724"/>
  <c r="G724"/>
  <c r="F724"/>
  <c r="E724"/>
  <c r="D724"/>
  <c r="L723"/>
  <c r="K723"/>
  <c r="J723"/>
  <c r="I723"/>
  <c r="H723"/>
  <c r="G723"/>
  <c r="F723"/>
  <c r="E723"/>
  <c r="D723"/>
  <c r="L722"/>
  <c r="K722"/>
  <c r="J722"/>
  <c r="I722"/>
  <c r="H722"/>
  <c r="G722"/>
  <c r="F722"/>
  <c r="E722"/>
  <c r="D722"/>
  <c r="L721"/>
  <c r="K721"/>
  <c r="J721"/>
  <c r="I721"/>
  <c r="H721"/>
  <c r="G721"/>
  <c r="F721"/>
  <c r="E721"/>
  <c r="D721"/>
  <c r="L720"/>
  <c r="K720"/>
  <c r="J720"/>
  <c r="I720"/>
  <c r="H720"/>
  <c r="G720"/>
  <c r="F720"/>
  <c r="E720"/>
  <c r="D720"/>
  <c r="L719"/>
  <c r="K719"/>
  <c r="J719"/>
  <c r="I719"/>
  <c r="H719"/>
  <c r="G719"/>
  <c r="F719"/>
  <c r="E719"/>
  <c r="D719"/>
  <c r="L718"/>
  <c r="K718"/>
  <c r="J718"/>
  <c r="I718"/>
  <c r="H718"/>
  <c r="G718"/>
  <c r="F718"/>
  <c r="E718"/>
  <c r="D718"/>
  <c r="L717"/>
  <c r="K717"/>
  <c r="J717"/>
  <c r="I717"/>
  <c r="H717"/>
  <c r="G717"/>
  <c r="F717"/>
  <c r="E717"/>
  <c r="D717"/>
  <c r="L716"/>
  <c r="K716"/>
  <c r="J716"/>
  <c r="I716"/>
  <c r="H716"/>
  <c r="G716"/>
  <c r="F716"/>
  <c r="E716"/>
  <c r="D716"/>
  <c r="L715"/>
  <c r="K715"/>
  <c r="J715"/>
  <c r="I715"/>
  <c r="H715"/>
  <c r="G715"/>
  <c r="F715"/>
  <c r="E715"/>
  <c r="D715"/>
  <c r="L714"/>
  <c r="K714"/>
  <c r="J714"/>
  <c r="I714"/>
  <c r="H714"/>
  <c r="G714"/>
  <c r="F714"/>
  <c r="E714"/>
  <c r="D714"/>
  <c r="L713"/>
  <c r="K713"/>
  <c r="J713"/>
  <c r="I713"/>
  <c r="H713"/>
  <c r="G713"/>
  <c r="F713"/>
  <c r="E713"/>
  <c r="D713"/>
  <c r="L712"/>
  <c r="K712"/>
  <c r="J712"/>
  <c r="I712"/>
  <c r="H712"/>
  <c r="G712"/>
  <c r="F712"/>
  <c r="E712"/>
  <c r="D712"/>
  <c r="L711"/>
  <c r="K711"/>
  <c r="J711"/>
  <c r="I711"/>
  <c r="H711"/>
  <c r="G711"/>
  <c r="F711"/>
  <c r="E711"/>
  <c r="D711"/>
  <c r="L710"/>
  <c r="K710"/>
  <c r="J710"/>
  <c r="I710"/>
  <c r="H710"/>
  <c r="G710"/>
  <c r="F710"/>
  <c r="E710"/>
  <c r="D710"/>
  <c r="L709"/>
  <c r="K709"/>
  <c r="J709"/>
  <c r="I709"/>
  <c r="H709"/>
  <c r="G709"/>
  <c r="F709"/>
  <c r="E709"/>
  <c r="D709"/>
  <c r="L708"/>
  <c r="K708"/>
  <c r="J708"/>
  <c r="I708"/>
  <c r="H708"/>
  <c r="G708"/>
  <c r="F708"/>
  <c r="E708"/>
  <c r="D708"/>
  <c r="L707"/>
  <c r="K707"/>
  <c r="J707"/>
  <c r="I707"/>
  <c r="H707"/>
  <c r="G707"/>
  <c r="F707"/>
  <c r="E707"/>
  <c r="D707"/>
  <c r="L706"/>
  <c r="K706"/>
  <c r="J706"/>
  <c r="I706"/>
  <c r="H706"/>
  <c r="G706"/>
  <c r="F706"/>
  <c r="E706"/>
  <c r="D706"/>
  <c r="L705"/>
  <c r="K705"/>
  <c r="J705"/>
  <c r="I705"/>
  <c r="H705"/>
  <c r="G705"/>
  <c r="F705"/>
  <c r="E705"/>
  <c r="D705"/>
  <c r="L704"/>
  <c r="K704"/>
  <c r="J704"/>
  <c r="I704"/>
  <c r="H704"/>
  <c r="G704"/>
  <c r="F704"/>
  <c r="E704"/>
  <c r="D704"/>
  <c r="L703"/>
  <c r="K703"/>
  <c r="J703"/>
  <c r="I703"/>
  <c r="H703"/>
  <c r="G703"/>
  <c r="F703"/>
  <c r="E703"/>
  <c r="D703"/>
  <c r="L702"/>
  <c r="K702"/>
  <c r="J702"/>
  <c r="I702"/>
  <c r="H702"/>
  <c r="G702"/>
  <c r="F702"/>
  <c r="E702"/>
  <c r="D702"/>
  <c r="L701"/>
  <c r="K701"/>
  <c r="J701"/>
  <c r="I701"/>
  <c r="H701"/>
  <c r="G701"/>
  <c r="F701"/>
  <c r="E701"/>
  <c r="D701"/>
  <c r="L700"/>
  <c r="K700"/>
  <c r="J700"/>
  <c r="I700"/>
  <c r="H700"/>
  <c r="G700"/>
  <c r="F700"/>
  <c r="E700"/>
  <c r="D700"/>
  <c r="L699"/>
  <c r="K699"/>
  <c r="J699"/>
  <c r="I699"/>
  <c r="H699"/>
  <c r="G699"/>
  <c r="F699"/>
  <c r="E699"/>
  <c r="D699"/>
  <c r="L698"/>
  <c r="K698"/>
  <c r="J698"/>
  <c r="I698"/>
  <c r="H698"/>
  <c r="G698"/>
  <c r="F698"/>
  <c r="E698"/>
  <c r="D698"/>
  <c r="L697"/>
  <c r="K697"/>
  <c r="J697"/>
  <c r="I697"/>
  <c r="H697"/>
  <c r="G697"/>
  <c r="F697"/>
  <c r="E697"/>
  <c r="D697"/>
  <c r="L696"/>
  <c r="K696"/>
  <c r="J696"/>
  <c r="I696"/>
  <c r="H696"/>
  <c r="G696"/>
  <c r="F696"/>
  <c r="E696"/>
  <c r="D696"/>
  <c r="L695"/>
  <c r="K695"/>
  <c r="J695"/>
  <c r="I695"/>
  <c r="H695"/>
  <c r="G695"/>
  <c r="F695"/>
  <c r="E695"/>
  <c r="D695"/>
  <c r="L694"/>
  <c r="K694"/>
  <c r="J694"/>
  <c r="I694"/>
  <c r="H694"/>
  <c r="G694"/>
  <c r="F694"/>
  <c r="E694"/>
  <c r="D694"/>
  <c r="L693"/>
  <c r="K693"/>
  <c r="J693"/>
  <c r="I693"/>
  <c r="H693"/>
  <c r="G693"/>
  <c r="F693"/>
  <c r="E693"/>
  <c r="D693"/>
  <c r="L692"/>
  <c r="K692"/>
  <c r="J692"/>
  <c r="I692"/>
  <c r="H692"/>
  <c r="G692"/>
  <c r="F692"/>
  <c r="E692"/>
  <c r="D692"/>
  <c r="L691"/>
  <c r="K691"/>
  <c r="J691"/>
  <c r="I691"/>
  <c r="H691"/>
  <c r="G691"/>
  <c r="F691"/>
  <c r="E691"/>
  <c r="D691"/>
  <c r="L690"/>
  <c r="K690"/>
  <c r="J690"/>
  <c r="I690"/>
  <c r="H690"/>
  <c r="G690"/>
  <c r="F690"/>
  <c r="E690"/>
  <c r="D690"/>
  <c r="L689"/>
  <c r="K689"/>
  <c r="J689"/>
  <c r="I689"/>
  <c r="H689"/>
  <c r="G689"/>
  <c r="F689"/>
  <c r="E689"/>
  <c r="D689"/>
  <c r="L688"/>
  <c r="K688"/>
  <c r="J688"/>
  <c r="I688"/>
  <c r="H688"/>
  <c r="G688"/>
  <c r="F688"/>
  <c r="E688"/>
  <c r="D688"/>
  <c r="L687"/>
  <c r="K687"/>
  <c r="J687"/>
  <c r="I687"/>
  <c r="H687"/>
  <c r="G687"/>
  <c r="F687"/>
  <c r="E687"/>
  <c r="D687"/>
  <c r="L686"/>
  <c r="K686"/>
  <c r="J686"/>
  <c r="I686"/>
  <c r="H686"/>
  <c r="G686"/>
  <c r="F686"/>
  <c r="E686"/>
  <c r="D686"/>
  <c r="L685"/>
  <c r="K685"/>
  <c r="J685"/>
  <c r="I685"/>
  <c r="H685"/>
  <c r="G685"/>
  <c r="F685"/>
  <c r="E685"/>
  <c r="D685"/>
  <c r="L684"/>
  <c r="K684"/>
  <c r="J684"/>
  <c r="I684"/>
  <c r="H684"/>
  <c r="G684"/>
  <c r="F684"/>
  <c r="E684"/>
  <c r="D684"/>
  <c r="L683"/>
  <c r="K683"/>
  <c r="J683"/>
  <c r="I683"/>
  <c r="H683"/>
  <c r="G683"/>
  <c r="F683"/>
  <c r="E683"/>
  <c r="D683"/>
  <c r="L682"/>
  <c r="K682"/>
  <c r="J682"/>
  <c r="I682"/>
  <c r="H682"/>
  <c r="G682"/>
  <c r="F682"/>
  <c r="E682"/>
  <c r="D682"/>
  <c r="L681"/>
  <c r="K681"/>
  <c r="J681"/>
  <c r="I681"/>
  <c r="H681"/>
  <c r="G681"/>
  <c r="F681"/>
  <c r="E681"/>
  <c r="D681"/>
  <c r="L680"/>
  <c r="K680"/>
  <c r="J680"/>
  <c r="I680"/>
  <c r="H680"/>
  <c r="G680"/>
  <c r="F680"/>
  <c r="E680"/>
  <c r="D680"/>
  <c r="L679"/>
  <c r="K679"/>
  <c r="J679"/>
  <c r="I679"/>
  <c r="H679"/>
  <c r="G679"/>
  <c r="F679"/>
  <c r="E679"/>
  <c r="D679"/>
  <c r="L678"/>
  <c r="K678"/>
  <c r="J678"/>
  <c r="I678"/>
  <c r="H678"/>
  <c r="G678"/>
  <c r="F678"/>
  <c r="E678"/>
  <c r="D678"/>
  <c r="L677"/>
  <c r="K677"/>
  <c r="J677"/>
  <c r="I677"/>
  <c r="H677"/>
  <c r="G677"/>
  <c r="F677"/>
  <c r="E677"/>
  <c r="D677"/>
  <c r="L676"/>
  <c r="K676"/>
  <c r="J676"/>
  <c r="I676"/>
  <c r="H676"/>
  <c r="G676"/>
  <c r="F676"/>
  <c r="E676"/>
  <c r="D676"/>
  <c r="L675"/>
  <c r="K675"/>
  <c r="J675"/>
  <c r="I675"/>
  <c r="H675"/>
  <c r="G675"/>
  <c r="F675"/>
  <c r="E675"/>
  <c r="D675"/>
  <c r="L674"/>
  <c r="K674"/>
  <c r="J674"/>
  <c r="I674"/>
  <c r="H674"/>
  <c r="G674"/>
  <c r="F674"/>
  <c r="E674"/>
  <c r="D674"/>
  <c r="L673"/>
  <c r="K673"/>
  <c r="J673"/>
  <c r="I673"/>
  <c r="H673"/>
  <c r="G673"/>
  <c r="F673"/>
  <c r="E673"/>
  <c r="D673"/>
  <c r="L672"/>
  <c r="K672"/>
  <c r="J672"/>
  <c r="I672"/>
  <c r="H672"/>
  <c r="G672"/>
  <c r="F672"/>
  <c r="E672"/>
  <c r="D672"/>
  <c r="L671"/>
  <c r="K671"/>
  <c r="J671"/>
  <c r="I671"/>
  <c r="H671"/>
  <c r="G671"/>
  <c r="F671"/>
  <c r="E671"/>
  <c r="D671"/>
  <c r="L670"/>
  <c r="K670"/>
  <c r="J670"/>
  <c r="I670"/>
  <c r="H670"/>
  <c r="G670"/>
  <c r="F670"/>
  <c r="E670"/>
  <c r="D670"/>
  <c r="L669"/>
  <c r="K669"/>
  <c r="J669"/>
  <c r="I669"/>
  <c r="H669"/>
  <c r="G669"/>
  <c r="F669"/>
  <c r="E669"/>
  <c r="D669"/>
  <c r="L668"/>
  <c r="K668"/>
  <c r="J668"/>
  <c r="I668"/>
  <c r="H668"/>
  <c r="G668"/>
  <c r="F668"/>
  <c r="E668"/>
  <c r="D668"/>
  <c r="L667"/>
  <c r="K667"/>
  <c r="J667"/>
  <c r="I667"/>
  <c r="H667"/>
  <c r="G667"/>
  <c r="F667"/>
  <c r="E667"/>
  <c r="D667"/>
  <c r="L666"/>
  <c r="K666"/>
  <c r="J666"/>
  <c r="I666"/>
  <c r="H666"/>
  <c r="G666"/>
  <c r="F666"/>
  <c r="E666"/>
  <c r="D666"/>
  <c r="L665"/>
  <c r="K665"/>
  <c r="J665"/>
  <c r="I665"/>
  <c r="H665"/>
  <c r="G665"/>
  <c r="F665"/>
  <c r="E665"/>
  <c r="D665"/>
  <c r="L664"/>
  <c r="K664"/>
  <c r="J664"/>
  <c r="I664"/>
  <c r="H664"/>
  <c r="G664"/>
  <c r="F664"/>
  <c r="E664"/>
  <c r="D664"/>
  <c r="L663"/>
  <c r="K663"/>
  <c r="J663"/>
  <c r="I663"/>
  <c r="H663"/>
  <c r="G663"/>
  <c r="F663"/>
  <c r="E663"/>
  <c r="D663"/>
  <c r="L662"/>
  <c r="K662"/>
  <c r="J662"/>
  <c r="I662"/>
  <c r="H662"/>
  <c r="G662"/>
  <c r="F662"/>
  <c r="E662"/>
  <c r="D662"/>
  <c r="L661"/>
  <c r="K661"/>
  <c r="J661"/>
  <c r="I661"/>
  <c r="H661"/>
  <c r="G661"/>
  <c r="F661"/>
  <c r="E661"/>
  <c r="D661"/>
  <c r="L660"/>
  <c r="K660"/>
  <c r="J660"/>
  <c r="I660"/>
  <c r="H660"/>
  <c r="G660"/>
  <c r="F660"/>
  <c r="E660"/>
  <c r="D660"/>
  <c r="L659"/>
  <c r="K659"/>
  <c r="J659"/>
  <c r="I659"/>
  <c r="H659"/>
  <c r="G659"/>
  <c r="F659"/>
  <c r="E659"/>
  <c r="D659"/>
  <c r="L658"/>
  <c r="K658"/>
  <c r="J658"/>
  <c r="I658"/>
  <c r="H658"/>
  <c r="G658"/>
  <c r="F658"/>
  <c r="E658"/>
  <c r="D658"/>
  <c r="L657"/>
  <c r="K657"/>
  <c r="J657"/>
  <c r="I657"/>
  <c r="H657"/>
  <c r="G657"/>
  <c r="F657"/>
  <c r="E657"/>
  <c r="D657"/>
  <c r="L656"/>
  <c r="K656"/>
  <c r="J656"/>
  <c r="I656"/>
  <c r="H656"/>
  <c r="G656"/>
  <c r="F656"/>
  <c r="E656"/>
  <c r="D656"/>
  <c r="L655"/>
  <c r="K655"/>
  <c r="J655"/>
  <c r="I655"/>
  <c r="H655"/>
  <c r="G655"/>
  <c r="F655"/>
  <c r="E655"/>
  <c r="D655"/>
  <c r="L654"/>
  <c r="K654"/>
  <c r="J654"/>
  <c r="I654"/>
  <c r="H654"/>
  <c r="G654"/>
  <c r="F654"/>
  <c r="E654"/>
  <c r="D654"/>
  <c r="L653"/>
  <c r="K653"/>
  <c r="J653"/>
  <c r="I653"/>
  <c r="H653"/>
  <c r="G653"/>
  <c r="F653"/>
  <c r="E653"/>
  <c r="D653"/>
  <c r="L652"/>
  <c r="K652"/>
  <c r="J652"/>
  <c r="I652"/>
  <c r="H652"/>
  <c r="G652"/>
  <c r="F652"/>
  <c r="E652"/>
  <c r="D652"/>
  <c r="L651"/>
  <c r="K651"/>
  <c r="J651"/>
  <c r="I651"/>
  <c r="H651"/>
  <c r="G651"/>
  <c r="F651"/>
  <c r="E651"/>
  <c r="D651"/>
  <c r="L650"/>
  <c r="K650"/>
  <c r="J650"/>
  <c r="I650"/>
  <c r="H650"/>
  <c r="G650"/>
  <c r="F650"/>
  <c r="E650"/>
  <c r="D650"/>
  <c r="L649"/>
  <c r="K649"/>
  <c r="J649"/>
  <c r="I649"/>
  <c r="H649"/>
  <c r="G649"/>
  <c r="F649"/>
  <c r="E649"/>
  <c r="D649"/>
  <c r="L648"/>
  <c r="K648"/>
  <c r="J648"/>
  <c r="I648"/>
  <c r="H648"/>
  <c r="G648"/>
  <c r="F648"/>
  <c r="E648"/>
  <c r="D648"/>
  <c r="L647"/>
  <c r="K647"/>
  <c r="J647"/>
  <c r="I647"/>
  <c r="H647"/>
  <c r="G647"/>
  <c r="F647"/>
  <c r="E647"/>
  <c r="D647"/>
  <c r="L646"/>
  <c r="K646"/>
  <c r="J646"/>
  <c r="I646"/>
  <c r="H646"/>
  <c r="G646"/>
  <c r="F646"/>
  <c r="E646"/>
  <c r="D646"/>
  <c r="L645"/>
  <c r="K645"/>
  <c r="J645"/>
  <c r="I645"/>
  <c r="H645"/>
  <c r="G645"/>
  <c r="F645"/>
  <c r="E645"/>
  <c r="D645"/>
  <c r="L644"/>
  <c r="K644"/>
  <c r="J644"/>
  <c r="I644"/>
  <c r="H644"/>
  <c r="G644"/>
  <c r="F644"/>
  <c r="E644"/>
  <c r="D644"/>
  <c r="L643"/>
  <c r="K643"/>
  <c r="J643"/>
  <c r="I643"/>
  <c r="H643"/>
  <c r="G643"/>
  <c r="F643"/>
  <c r="E643"/>
  <c r="D643"/>
  <c r="L642"/>
  <c r="K642"/>
  <c r="J642"/>
  <c r="I642"/>
  <c r="H642"/>
  <c r="G642"/>
  <c r="F642"/>
  <c r="E642"/>
  <c r="D642"/>
  <c r="L641"/>
  <c r="K641"/>
  <c r="J641"/>
  <c r="I641"/>
  <c r="H641"/>
  <c r="G641"/>
  <c r="F641"/>
  <c r="E641"/>
  <c r="D641"/>
  <c r="L640"/>
  <c r="K640"/>
  <c r="J640"/>
  <c r="I640"/>
  <c r="H640"/>
  <c r="G640"/>
  <c r="F640"/>
  <c r="E640"/>
  <c r="D640"/>
  <c r="L639"/>
  <c r="K639"/>
  <c r="J639"/>
  <c r="I639"/>
  <c r="H639"/>
  <c r="G639"/>
  <c r="F639"/>
  <c r="E639"/>
  <c r="D639"/>
  <c r="L638"/>
  <c r="K638"/>
  <c r="J638"/>
  <c r="I638"/>
  <c r="H638"/>
  <c r="G638"/>
  <c r="F638"/>
  <c r="E638"/>
  <c r="D638"/>
  <c r="L637"/>
  <c r="K637"/>
  <c r="J637"/>
  <c r="I637"/>
  <c r="H637"/>
  <c r="G637"/>
  <c r="F637"/>
  <c r="E637"/>
  <c r="D637"/>
  <c r="L636"/>
  <c r="K636"/>
  <c r="J636"/>
  <c r="I636"/>
  <c r="H636"/>
  <c r="G636"/>
  <c r="F636"/>
  <c r="E636"/>
  <c r="D636"/>
  <c r="L635"/>
  <c r="K635"/>
  <c r="J635"/>
  <c r="I635"/>
  <c r="H635"/>
  <c r="G635"/>
  <c r="F635"/>
  <c r="E635"/>
  <c r="D635"/>
  <c r="L634"/>
  <c r="K634"/>
  <c r="J634"/>
  <c r="I634"/>
  <c r="H634"/>
  <c r="G634"/>
  <c r="F634"/>
  <c r="E634"/>
  <c r="D634"/>
  <c r="L633"/>
  <c r="K633"/>
  <c r="J633"/>
  <c r="I633"/>
  <c r="H633"/>
  <c r="G633"/>
  <c r="F633"/>
  <c r="E633"/>
  <c r="D633"/>
  <c r="L632"/>
  <c r="K632"/>
  <c r="J632"/>
  <c r="I632"/>
  <c r="H632"/>
  <c r="G632"/>
  <c r="F632"/>
  <c r="E632"/>
  <c r="D632"/>
  <c r="L631"/>
  <c r="K631"/>
  <c r="J631"/>
  <c r="I631"/>
  <c r="H631"/>
  <c r="G631"/>
  <c r="F631"/>
  <c r="E631"/>
  <c r="D631"/>
  <c r="L630"/>
  <c r="K630"/>
  <c r="J630"/>
  <c r="I630"/>
  <c r="H630"/>
  <c r="G630"/>
  <c r="F630"/>
  <c r="E630"/>
  <c r="D630"/>
  <c r="L629"/>
  <c r="K629"/>
  <c r="J629"/>
  <c r="I629"/>
  <c r="H629"/>
  <c r="G629"/>
  <c r="F629"/>
  <c r="E629"/>
  <c r="D629"/>
  <c r="L628"/>
  <c r="K628"/>
  <c r="J628"/>
  <c r="I628"/>
  <c r="H628"/>
  <c r="G628"/>
  <c r="F628"/>
  <c r="E628"/>
  <c r="D628"/>
  <c r="L627"/>
  <c r="K627"/>
  <c r="J627"/>
  <c r="I627"/>
  <c r="H627"/>
  <c r="G627"/>
  <c r="F627"/>
  <c r="E627"/>
  <c r="D627"/>
  <c r="L626"/>
  <c r="K626"/>
  <c r="J626"/>
  <c r="I626"/>
  <c r="H626"/>
  <c r="G626"/>
  <c r="F626"/>
  <c r="E626"/>
  <c r="D626"/>
  <c r="L625"/>
  <c r="K625"/>
  <c r="J625"/>
  <c r="I625"/>
  <c r="H625"/>
  <c r="G625"/>
  <c r="F625"/>
  <c r="E625"/>
  <c r="D625"/>
  <c r="L624"/>
  <c r="K624"/>
  <c r="J624"/>
  <c r="I624"/>
  <c r="H624"/>
  <c r="G624"/>
  <c r="F624"/>
  <c r="E624"/>
  <c r="D624"/>
  <c r="L623"/>
  <c r="K623"/>
  <c r="J623"/>
  <c r="I623"/>
  <c r="H623"/>
  <c r="G623"/>
  <c r="F623"/>
  <c r="E623"/>
  <c r="D623"/>
  <c r="L622"/>
  <c r="K622"/>
  <c r="J622"/>
  <c r="I622"/>
  <c r="H622"/>
  <c r="G622"/>
  <c r="F622"/>
  <c r="E622"/>
  <c r="D622"/>
  <c r="L621"/>
  <c r="K621"/>
  <c r="J621"/>
  <c r="I621"/>
  <c r="H621"/>
  <c r="G621"/>
  <c r="F621"/>
  <c r="E621"/>
  <c r="D621"/>
  <c r="L620"/>
  <c r="K620"/>
  <c r="J620"/>
  <c r="I620"/>
  <c r="H620"/>
  <c r="G620"/>
  <c r="F620"/>
  <c r="E620"/>
  <c r="D620"/>
  <c r="L619"/>
  <c r="K619"/>
  <c r="J619"/>
  <c r="I619"/>
  <c r="H619"/>
  <c r="G619"/>
  <c r="F619"/>
  <c r="E619"/>
  <c r="D619"/>
  <c r="L618"/>
  <c r="K618"/>
  <c r="J618"/>
  <c r="I618"/>
  <c r="H618"/>
  <c r="G618"/>
  <c r="F618"/>
  <c r="E618"/>
  <c r="D618"/>
  <c r="L617"/>
  <c r="K617"/>
  <c r="J617"/>
  <c r="I617"/>
  <c r="H617"/>
  <c r="G617"/>
  <c r="F617"/>
  <c r="E617"/>
  <c r="D617"/>
  <c r="L616"/>
  <c r="K616"/>
  <c r="J616"/>
  <c r="I616"/>
  <c r="H616"/>
  <c r="G616"/>
  <c r="F616"/>
  <c r="E616"/>
  <c r="D616"/>
  <c r="L615"/>
  <c r="K615"/>
  <c r="J615"/>
  <c r="I615"/>
  <c r="H615"/>
  <c r="G615"/>
  <c r="F615"/>
  <c r="E615"/>
  <c r="D615"/>
  <c r="L614"/>
  <c r="K614"/>
  <c r="J614"/>
  <c r="I614"/>
  <c r="H614"/>
  <c r="G614"/>
  <c r="F614"/>
  <c r="E614"/>
  <c r="D614"/>
  <c r="L613"/>
  <c r="K613"/>
  <c r="J613"/>
  <c r="I613"/>
  <c r="H613"/>
  <c r="G613"/>
  <c r="F613"/>
  <c r="E613"/>
  <c r="D613"/>
  <c r="L612"/>
  <c r="K612"/>
  <c r="J612"/>
  <c r="I612"/>
  <c r="H612"/>
  <c r="G612"/>
  <c r="F612"/>
  <c r="E612"/>
  <c r="D612"/>
  <c r="L611"/>
  <c r="K611"/>
  <c r="J611"/>
  <c r="I611"/>
  <c r="H611"/>
  <c r="G611"/>
  <c r="F611"/>
  <c r="E611"/>
  <c r="D611"/>
  <c r="L610"/>
  <c r="K610"/>
  <c r="J610"/>
  <c r="I610"/>
  <c r="H610"/>
  <c r="G610"/>
  <c r="F610"/>
  <c r="E610"/>
  <c r="D610"/>
  <c r="L609"/>
  <c r="K609"/>
  <c r="J609"/>
  <c r="I609"/>
  <c r="H609"/>
  <c r="G609"/>
  <c r="F609"/>
  <c r="E609"/>
  <c r="D609"/>
  <c r="L608"/>
  <c r="K608"/>
  <c r="J608"/>
  <c r="I608"/>
  <c r="H608"/>
  <c r="G608"/>
  <c r="F608"/>
  <c r="E608"/>
  <c r="D608"/>
  <c r="L607"/>
  <c r="K607"/>
  <c r="J607"/>
  <c r="I607"/>
  <c r="H607"/>
  <c r="G607"/>
  <c r="F607"/>
  <c r="E607"/>
  <c r="D607"/>
  <c r="L606"/>
  <c r="K606"/>
  <c r="J606"/>
  <c r="I606"/>
  <c r="H606"/>
  <c r="G606"/>
  <c r="F606"/>
  <c r="E606"/>
  <c r="D606"/>
  <c r="L605"/>
  <c r="K605"/>
  <c r="J605"/>
  <c r="I605"/>
  <c r="H605"/>
  <c r="G605"/>
  <c r="F605"/>
  <c r="E605"/>
  <c r="D605"/>
  <c r="L604"/>
  <c r="K604"/>
  <c r="J604"/>
  <c r="I604"/>
  <c r="H604"/>
  <c r="G604"/>
  <c r="F604"/>
  <c r="E604"/>
  <c r="D604"/>
  <c r="L603"/>
  <c r="K603"/>
  <c r="J603"/>
  <c r="I603"/>
  <c r="H603"/>
  <c r="G603"/>
  <c r="F603"/>
  <c r="E603"/>
  <c r="D603"/>
  <c r="L602"/>
  <c r="K602"/>
  <c r="J602"/>
  <c r="I602"/>
  <c r="H602"/>
  <c r="G602"/>
  <c r="F602"/>
  <c r="E602"/>
  <c r="D602"/>
  <c r="L601"/>
  <c r="K601"/>
  <c r="J601"/>
  <c r="I601"/>
  <c r="H601"/>
  <c r="G601"/>
  <c r="F601"/>
  <c r="E601"/>
  <c r="D601"/>
  <c r="L600"/>
  <c r="K600"/>
  <c r="J600"/>
  <c r="I600"/>
  <c r="H600"/>
  <c r="G600"/>
  <c r="F600"/>
  <c r="E600"/>
  <c r="D600"/>
  <c r="L599"/>
  <c r="K599"/>
  <c r="J599"/>
  <c r="I599"/>
  <c r="H599"/>
  <c r="G599"/>
  <c r="F599"/>
  <c r="E599"/>
  <c r="D599"/>
  <c r="L598"/>
  <c r="K598"/>
  <c r="J598"/>
  <c r="I598"/>
  <c r="H598"/>
  <c r="G598"/>
  <c r="F598"/>
  <c r="E598"/>
  <c r="D598"/>
  <c r="L597"/>
  <c r="K597"/>
  <c r="J597"/>
  <c r="I597"/>
  <c r="H597"/>
  <c r="G597"/>
  <c r="F597"/>
  <c r="E597"/>
  <c r="D597"/>
  <c r="L596"/>
  <c r="K596"/>
  <c r="J596"/>
  <c r="I596"/>
  <c r="H596"/>
  <c r="G596"/>
  <c r="F596"/>
  <c r="E596"/>
  <c r="D596"/>
  <c r="L595"/>
  <c r="K595"/>
  <c r="J595"/>
  <c r="I595"/>
  <c r="H595"/>
  <c r="G595"/>
  <c r="F595"/>
  <c r="E595"/>
  <c r="D595"/>
  <c r="L594"/>
  <c r="K594"/>
  <c r="J594"/>
  <c r="I594"/>
  <c r="H594"/>
  <c r="G594"/>
  <c r="F594"/>
  <c r="E594"/>
  <c r="D594"/>
  <c r="L593"/>
  <c r="K593"/>
  <c r="J593"/>
  <c r="I593"/>
  <c r="H593"/>
  <c r="G593"/>
  <c r="F593"/>
  <c r="E593"/>
  <c r="D593"/>
  <c r="L592"/>
  <c r="K592"/>
  <c r="J592"/>
  <c r="I592"/>
  <c r="H592"/>
  <c r="G592"/>
  <c r="F592"/>
  <c r="E592"/>
  <c r="D592"/>
  <c r="L591"/>
  <c r="K591"/>
  <c r="J591"/>
  <c r="I591"/>
  <c r="H591"/>
  <c r="G591"/>
  <c r="F591"/>
  <c r="E591"/>
  <c r="D591"/>
  <c r="L590"/>
  <c r="K590"/>
  <c r="J590"/>
  <c r="I590"/>
  <c r="H590"/>
  <c r="G590"/>
  <c r="F590"/>
  <c r="E590"/>
  <c r="D590"/>
  <c r="L589"/>
  <c r="K589"/>
  <c r="J589"/>
  <c r="I589"/>
  <c r="H589"/>
  <c r="G589"/>
  <c r="F589"/>
  <c r="E589"/>
  <c r="D589"/>
  <c r="L588"/>
  <c r="K588"/>
  <c r="J588"/>
  <c r="I588"/>
  <c r="H588"/>
  <c r="G588"/>
  <c r="F588"/>
  <c r="E588"/>
  <c r="D588"/>
  <c r="L587"/>
  <c r="K587"/>
  <c r="J587"/>
  <c r="I587"/>
  <c r="H587"/>
  <c r="G587"/>
  <c r="F587"/>
  <c r="E587"/>
  <c r="D587"/>
  <c r="L586"/>
  <c r="K586"/>
  <c r="J586"/>
  <c r="I586"/>
  <c r="H586"/>
  <c r="G586"/>
  <c r="F586"/>
  <c r="E586"/>
  <c r="D586"/>
  <c r="L585"/>
  <c r="K585"/>
  <c r="J585"/>
  <c r="I585"/>
  <c r="H585"/>
  <c r="G585"/>
  <c r="F585"/>
  <c r="E585"/>
  <c r="D585"/>
  <c r="L584"/>
  <c r="K584"/>
  <c r="J584"/>
  <c r="I584"/>
  <c r="H584"/>
  <c r="G584"/>
  <c r="F584"/>
  <c r="E584"/>
  <c r="D584"/>
  <c r="L583"/>
  <c r="K583"/>
  <c r="J583"/>
  <c r="I583"/>
  <c r="H583"/>
  <c r="G583"/>
  <c r="F583"/>
  <c r="E583"/>
  <c r="D583"/>
  <c r="L582"/>
  <c r="K582"/>
  <c r="J582"/>
  <c r="I582"/>
  <c r="H582"/>
  <c r="G582"/>
  <c r="F582"/>
  <c r="E582"/>
  <c r="D582"/>
  <c r="L581"/>
  <c r="K581"/>
  <c r="J581"/>
  <c r="I581"/>
  <c r="H581"/>
  <c r="G581"/>
  <c r="F581"/>
  <c r="E581"/>
  <c r="D581"/>
  <c r="L580"/>
  <c r="K580"/>
  <c r="J580"/>
  <c r="I580"/>
  <c r="H580"/>
  <c r="G580"/>
  <c r="F580"/>
  <c r="E580"/>
  <c r="D580"/>
  <c r="L579"/>
  <c r="K579"/>
  <c r="J579"/>
  <c r="I579"/>
  <c r="H579"/>
  <c r="G579"/>
  <c r="F579"/>
  <c r="E579"/>
  <c r="D579"/>
  <c r="L578"/>
  <c r="K578"/>
  <c r="J578"/>
  <c r="I578"/>
  <c r="H578"/>
  <c r="G578"/>
  <c r="F578"/>
  <c r="E578"/>
  <c r="D578"/>
  <c r="L577"/>
  <c r="K577"/>
  <c r="J577"/>
  <c r="I577"/>
  <c r="H577"/>
  <c r="G577"/>
  <c r="F577"/>
  <c r="E577"/>
  <c r="D577"/>
  <c r="L576"/>
  <c r="K576"/>
  <c r="J576"/>
  <c r="I576"/>
  <c r="H576"/>
  <c r="G576"/>
  <c r="F576"/>
  <c r="E576"/>
  <c r="D576"/>
  <c r="L575"/>
  <c r="K575"/>
  <c r="J575"/>
  <c r="I575"/>
  <c r="H575"/>
  <c r="G575"/>
  <c r="F575"/>
  <c r="E575"/>
  <c r="D575"/>
  <c r="L574"/>
  <c r="K574"/>
  <c r="J574"/>
  <c r="I574"/>
  <c r="H574"/>
  <c r="G574"/>
  <c r="F574"/>
  <c r="E574"/>
  <c r="D574"/>
  <c r="L573"/>
  <c r="K573"/>
  <c r="J573"/>
  <c r="I573"/>
  <c r="H573"/>
  <c r="G573"/>
  <c r="F573"/>
  <c r="E573"/>
  <c r="D573"/>
  <c r="L572"/>
  <c r="K572"/>
  <c r="J572"/>
  <c r="I572"/>
  <c r="H572"/>
  <c r="G572"/>
  <c r="F572"/>
  <c r="E572"/>
  <c r="D572"/>
  <c r="L571"/>
  <c r="K571"/>
  <c r="J571"/>
  <c r="I571"/>
  <c r="H571"/>
  <c r="G571"/>
  <c r="F571"/>
  <c r="E571"/>
  <c r="D571"/>
  <c r="L570"/>
  <c r="K570"/>
  <c r="J570"/>
  <c r="I570"/>
  <c r="H570"/>
  <c r="G570"/>
  <c r="F570"/>
  <c r="E570"/>
  <c r="D570"/>
  <c r="L569"/>
  <c r="K569"/>
  <c r="J569"/>
  <c r="I569"/>
  <c r="H569"/>
  <c r="G569"/>
  <c r="F569"/>
  <c r="E569"/>
  <c r="D569"/>
  <c r="L568"/>
  <c r="K568"/>
  <c r="J568"/>
  <c r="I568"/>
  <c r="H568"/>
  <c r="G568"/>
  <c r="F568"/>
  <c r="E568"/>
  <c r="D568"/>
  <c r="L567"/>
  <c r="K567"/>
  <c r="J567"/>
  <c r="I567"/>
  <c r="H567"/>
  <c r="G567"/>
  <c r="F567"/>
  <c r="E567"/>
  <c r="D567"/>
  <c r="L566"/>
  <c r="K566"/>
  <c r="J566"/>
  <c r="I566"/>
  <c r="H566"/>
  <c r="G566"/>
  <c r="F566"/>
  <c r="E566"/>
  <c r="D566"/>
  <c r="L565"/>
  <c r="K565"/>
  <c r="J565"/>
  <c r="I565"/>
  <c r="H565"/>
  <c r="G565"/>
  <c r="F565"/>
  <c r="E565"/>
  <c r="D565"/>
  <c r="L564"/>
  <c r="K564"/>
  <c r="J564"/>
  <c r="I564"/>
  <c r="H564"/>
  <c r="G564"/>
  <c r="F564"/>
  <c r="E564"/>
  <c r="D564"/>
  <c r="L563"/>
  <c r="K563"/>
  <c r="J563"/>
  <c r="I563"/>
  <c r="H563"/>
  <c r="G563"/>
  <c r="F563"/>
  <c r="E563"/>
  <c r="D563"/>
  <c r="L562"/>
  <c r="K562"/>
  <c r="J562"/>
  <c r="I562"/>
  <c r="H562"/>
  <c r="G562"/>
  <c r="F562"/>
  <c r="E562"/>
  <c r="D562"/>
  <c r="L561"/>
  <c r="K561"/>
  <c r="J561"/>
  <c r="I561"/>
  <c r="H561"/>
  <c r="G561"/>
  <c r="F561"/>
  <c r="E561"/>
  <c r="D561"/>
  <c r="L560"/>
  <c r="K560"/>
  <c r="J560"/>
  <c r="I560"/>
  <c r="H560"/>
  <c r="G560"/>
  <c r="F560"/>
  <c r="E560"/>
  <c r="D560"/>
  <c r="L559"/>
  <c r="K559"/>
  <c r="J559"/>
  <c r="I559"/>
  <c r="H559"/>
  <c r="G559"/>
  <c r="F559"/>
  <c r="E559"/>
  <c r="D559"/>
  <c r="L558"/>
  <c r="K558"/>
  <c r="J558"/>
  <c r="I558"/>
  <c r="H558"/>
  <c r="G558"/>
  <c r="F558"/>
  <c r="E558"/>
  <c r="D558"/>
  <c r="L557"/>
  <c r="K557"/>
  <c r="J557"/>
  <c r="I557"/>
  <c r="H557"/>
  <c r="G557"/>
  <c r="F557"/>
  <c r="E557"/>
  <c r="D557"/>
  <c r="L556"/>
  <c r="K556"/>
  <c r="J556"/>
  <c r="I556"/>
  <c r="H556"/>
  <c r="G556"/>
  <c r="F556"/>
  <c r="E556"/>
  <c r="D556"/>
  <c r="L555"/>
  <c r="K555"/>
  <c r="J555"/>
  <c r="I555"/>
  <c r="H555"/>
  <c r="G555"/>
  <c r="F555"/>
  <c r="E555"/>
  <c r="D555"/>
  <c r="L554"/>
  <c r="K554"/>
  <c r="J554"/>
  <c r="I554"/>
  <c r="H554"/>
  <c r="G554"/>
  <c r="F554"/>
  <c r="E554"/>
  <c r="D554"/>
  <c r="L553"/>
  <c r="K553"/>
  <c r="J553"/>
  <c r="I553"/>
  <c r="H553"/>
  <c r="G553"/>
  <c r="F553"/>
  <c r="E553"/>
  <c r="D553"/>
  <c r="L552"/>
  <c r="K552"/>
  <c r="J552"/>
  <c r="I552"/>
  <c r="H552"/>
  <c r="G552"/>
  <c r="F552"/>
  <c r="E552"/>
  <c r="D552"/>
  <c r="L551"/>
  <c r="K551"/>
  <c r="J551"/>
  <c r="I551"/>
  <c r="H551"/>
  <c r="G551"/>
  <c r="F551"/>
  <c r="E551"/>
  <c r="D551"/>
  <c r="L550"/>
  <c r="K550"/>
  <c r="J550"/>
  <c r="I550"/>
  <c r="H550"/>
  <c r="G550"/>
  <c r="F550"/>
  <c r="E550"/>
  <c r="D550"/>
  <c r="L549"/>
  <c r="K549"/>
  <c r="J549"/>
  <c r="I549"/>
  <c r="H549"/>
  <c r="G549"/>
  <c r="F549"/>
  <c r="E549"/>
  <c r="D549"/>
  <c r="L548"/>
  <c r="K548"/>
  <c r="J548"/>
  <c r="I548"/>
  <c r="H548"/>
  <c r="G548"/>
  <c r="F548"/>
  <c r="E548"/>
  <c r="D548"/>
  <c r="L547"/>
  <c r="K547"/>
  <c r="J547"/>
  <c r="I547"/>
  <c r="H547"/>
  <c r="G547"/>
  <c r="F547"/>
  <c r="E547"/>
  <c r="D547"/>
  <c r="L546"/>
  <c r="K546"/>
  <c r="J546"/>
  <c r="I546"/>
  <c r="H546"/>
  <c r="G546"/>
  <c r="F546"/>
  <c r="E546"/>
  <c r="D546"/>
  <c r="L545"/>
  <c r="K545"/>
  <c r="J545"/>
  <c r="I545"/>
  <c r="H545"/>
  <c r="G545"/>
  <c r="F545"/>
  <c r="E545"/>
  <c r="D545"/>
  <c r="L544"/>
  <c r="K544"/>
  <c r="J544"/>
  <c r="I544"/>
  <c r="H544"/>
  <c r="G544"/>
  <c r="F544"/>
  <c r="E544"/>
  <c r="D544"/>
  <c r="L543"/>
  <c r="K543"/>
  <c r="J543"/>
  <c r="I543"/>
  <c r="H543"/>
  <c r="G543"/>
  <c r="F543"/>
  <c r="E543"/>
  <c r="D543"/>
  <c r="L542"/>
  <c r="K542"/>
  <c r="J542"/>
  <c r="I542"/>
  <c r="H542"/>
  <c r="G542"/>
  <c r="F542"/>
  <c r="E542"/>
  <c r="D542"/>
  <c r="L541"/>
  <c r="K541"/>
  <c r="J541"/>
  <c r="I541"/>
  <c r="H541"/>
  <c r="G541"/>
  <c r="F541"/>
  <c r="E541"/>
  <c r="D541"/>
  <c r="L540"/>
  <c r="K540"/>
  <c r="J540"/>
  <c r="I540"/>
  <c r="H540"/>
  <c r="G540"/>
  <c r="F540"/>
  <c r="E540"/>
  <c r="D540"/>
  <c r="L539"/>
  <c r="K539"/>
  <c r="J539"/>
  <c r="I539"/>
  <c r="H539"/>
  <c r="G539"/>
  <c r="F539"/>
  <c r="E539"/>
  <c r="D539"/>
  <c r="L538"/>
  <c r="K538"/>
  <c r="J538"/>
  <c r="I538"/>
  <c r="H538"/>
  <c r="G538"/>
  <c r="F538"/>
  <c r="E538"/>
  <c r="D538"/>
  <c r="L537"/>
  <c r="K537"/>
  <c r="J537"/>
  <c r="I537"/>
  <c r="H537"/>
  <c r="G537"/>
  <c r="F537"/>
  <c r="E537"/>
  <c r="D537"/>
  <c r="L536"/>
  <c r="K536"/>
  <c r="J536"/>
  <c r="I536"/>
  <c r="H536"/>
  <c r="G536"/>
  <c r="F536"/>
  <c r="E536"/>
  <c r="D536"/>
  <c r="L535"/>
  <c r="K535"/>
  <c r="J535"/>
  <c r="I535"/>
  <c r="H535"/>
  <c r="G535"/>
  <c r="F535"/>
  <c r="E535"/>
  <c r="D535"/>
  <c r="L534"/>
  <c r="K534"/>
  <c r="J534"/>
  <c r="I534"/>
  <c r="H534"/>
  <c r="G534"/>
  <c r="F534"/>
  <c r="E534"/>
  <c r="D534"/>
  <c r="L533"/>
  <c r="K533"/>
  <c r="J533"/>
  <c r="I533"/>
  <c r="H533"/>
  <c r="G533"/>
  <c r="F533"/>
  <c r="E533"/>
  <c r="D533"/>
  <c r="L532"/>
  <c r="K532"/>
  <c r="J532"/>
  <c r="I532"/>
  <c r="H532"/>
  <c r="G532"/>
  <c r="F532"/>
  <c r="E532"/>
  <c r="D532"/>
  <c r="L531"/>
  <c r="K531"/>
  <c r="J531"/>
  <c r="I531"/>
  <c r="H531"/>
  <c r="G531"/>
  <c r="F531"/>
  <c r="E531"/>
  <c r="D531"/>
  <c r="L530"/>
  <c r="K530"/>
  <c r="J530"/>
  <c r="I530"/>
  <c r="H530"/>
  <c r="G530"/>
  <c r="F530"/>
  <c r="E530"/>
  <c r="D530"/>
  <c r="L529"/>
  <c r="K529"/>
  <c r="J529"/>
  <c r="I529"/>
  <c r="H529"/>
  <c r="G529"/>
  <c r="F529"/>
  <c r="E529"/>
  <c r="D529"/>
  <c r="L528"/>
  <c r="K528"/>
  <c r="J528"/>
  <c r="I528"/>
  <c r="H528"/>
  <c r="G528"/>
  <c r="F528"/>
  <c r="E528"/>
  <c r="D528"/>
  <c r="L527"/>
  <c r="K527"/>
  <c r="J527"/>
  <c r="I527"/>
  <c r="H527"/>
  <c r="G527"/>
  <c r="F527"/>
  <c r="E527"/>
  <c r="D527"/>
  <c r="L526"/>
  <c r="K526"/>
  <c r="J526"/>
  <c r="I526"/>
  <c r="H526"/>
  <c r="G526"/>
  <c r="F526"/>
  <c r="E526"/>
  <c r="D526"/>
  <c r="L525"/>
  <c r="K525"/>
  <c r="J525"/>
  <c r="I525"/>
  <c r="H525"/>
  <c r="G525"/>
  <c r="F525"/>
  <c r="E525"/>
  <c r="D525"/>
  <c r="L524"/>
  <c r="K524"/>
  <c r="J524"/>
  <c r="I524"/>
  <c r="H524"/>
  <c r="G524"/>
  <c r="F524"/>
  <c r="E524"/>
  <c r="D524"/>
  <c r="L523"/>
  <c r="K523"/>
  <c r="J523"/>
  <c r="I523"/>
  <c r="H523"/>
  <c r="G523"/>
  <c r="F523"/>
  <c r="E523"/>
  <c r="D523"/>
  <c r="L522"/>
  <c r="K522"/>
  <c r="J522"/>
  <c r="I522"/>
  <c r="H522"/>
  <c r="G522"/>
  <c r="F522"/>
  <c r="E522"/>
  <c r="D522"/>
  <c r="L521"/>
  <c r="K521"/>
  <c r="J521"/>
  <c r="I521"/>
  <c r="H521"/>
  <c r="G521"/>
  <c r="F521"/>
  <c r="E521"/>
  <c r="D521"/>
  <c r="L520"/>
  <c r="K520"/>
  <c r="J520"/>
  <c r="I520"/>
  <c r="H520"/>
  <c r="G520"/>
  <c r="F520"/>
  <c r="E520"/>
  <c r="D520"/>
  <c r="L519"/>
  <c r="K519"/>
  <c r="J519"/>
  <c r="I519"/>
  <c r="H519"/>
  <c r="G519"/>
  <c r="F519"/>
  <c r="E519"/>
  <c r="D519"/>
  <c r="L518"/>
  <c r="K518"/>
  <c r="J518"/>
  <c r="I518"/>
  <c r="H518"/>
  <c r="G518"/>
  <c r="F518"/>
  <c r="E518"/>
  <c r="D518"/>
  <c r="L517"/>
  <c r="K517"/>
  <c r="J517"/>
  <c r="I517"/>
  <c r="H517"/>
  <c r="G517"/>
  <c r="F517"/>
  <c r="E517"/>
  <c r="D517"/>
  <c r="L516"/>
  <c r="K516"/>
  <c r="J516"/>
  <c r="I516"/>
  <c r="H516"/>
  <c r="G516"/>
  <c r="F516"/>
  <c r="E516"/>
  <c r="D516"/>
  <c r="L515"/>
  <c r="K515"/>
  <c r="J515"/>
  <c r="I515"/>
  <c r="H515"/>
  <c r="G515"/>
  <c r="F515"/>
  <c r="E515"/>
  <c r="D515"/>
  <c r="L514"/>
  <c r="K514"/>
  <c r="J514"/>
  <c r="I514"/>
  <c r="H514"/>
  <c r="G514"/>
  <c r="F514"/>
  <c r="E514"/>
  <c r="D514"/>
  <c r="L513"/>
  <c r="K513"/>
  <c r="J513"/>
  <c r="I513"/>
  <c r="H513"/>
  <c r="G513"/>
  <c r="F513"/>
  <c r="E513"/>
  <c r="D513"/>
  <c r="L512"/>
  <c r="K512"/>
  <c r="J512"/>
  <c r="I512"/>
  <c r="H512"/>
  <c r="G512"/>
  <c r="F512"/>
  <c r="E512"/>
  <c r="D512"/>
  <c r="L511"/>
  <c r="K511"/>
  <c r="J511"/>
  <c r="I511"/>
  <c r="H511"/>
  <c r="G511"/>
  <c r="F511"/>
  <c r="E511"/>
  <c r="D511"/>
  <c r="L510"/>
  <c r="K510"/>
  <c r="J510"/>
  <c r="I510"/>
  <c r="H510"/>
  <c r="G510"/>
  <c r="F510"/>
  <c r="E510"/>
  <c r="D510"/>
  <c r="L509"/>
  <c r="K509"/>
  <c r="J509"/>
  <c r="I509"/>
  <c r="H509"/>
  <c r="G509"/>
  <c r="F509"/>
  <c r="E509"/>
  <c r="D509"/>
  <c r="L508"/>
  <c r="K508"/>
  <c r="J508"/>
  <c r="I508"/>
  <c r="H508"/>
  <c r="G508"/>
  <c r="F508"/>
  <c r="E508"/>
  <c r="D508"/>
  <c r="L507"/>
  <c r="K507"/>
  <c r="J507"/>
  <c r="I507"/>
  <c r="H507"/>
  <c r="G507"/>
  <c r="F507"/>
  <c r="E507"/>
  <c r="D507"/>
  <c r="L506"/>
  <c r="K506"/>
  <c r="J506"/>
  <c r="I506"/>
  <c r="H506"/>
  <c r="G506"/>
  <c r="F506"/>
  <c r="E506"/>
  <c r="D506"/>
  <c r="L505"/>
  <c r="K505"/>
  <c r="J505"/>
  <c r="I505"/>
  <c r="H505"/>
  <c r="G505"/>
  <c r="F505"/>
  <c r="E505"/>
  <c r="D505"/>
  <c r="L504"/>
  <c r="K504"/>
  <c r="J504"/>
  <c r="I504"/>
  <c r="H504"/>
  <c r="G504"/>
  <c r="F504"/>
  <c r="E504"/>
  <c r="D504"/>
  <c r="L503"/>
  <c r="K503"/>
  <c r="J503"/>
  <c r="I503"/>
  <c r="H503"/>
  <c r="G503"/>
  <c r="F503"/>
  <c r="E503"/>
  <c r="D503"/>
  <c r="L502"/>
  <c r="K502"/>
  <c r="J502"/>
  <c r="I502"/>
  <c r="H502"/>
  <c r="G502"/>
  <c r="F502"/>
  <c r="E502"/>
  <c r="D502"/>
  <c r="L501"/>
  <c r="K501"/>
  <c r="J501"/>
  <c r="I501"/>
  <c r="H501"/>
  <c r="G501"/>
  <c r="F501"/>
  <c r="E501"/>
  <c r="D501"/>
  <c r="L500"/>
  <c r="K500"/>
  <c r="J500"/>
  <c r="I500"/>
  <c r="H500"/>
  <c r="G500"/>
  <c r="F500"/>
  <c r="E500"/>
  <c r="D500"/>
  <c r="L499"/>
  <c r="K499"/>
  <c r="J499"/>
  <c r="I499"/>
  <c r="H499"/>
  <c r="G499"/>
  <c r="F499"/>
  <c r="E499"/>
  <c r="D499"/>
  <c r="L498"/>
  <c r="K498"/>
  <c r="J498"/>
  <c r="I498"/>
  <c r="H498"/>
  <c r="G498"/>
  <c r="F498"/>
  <c r="E498"/>
  <c r="D498"/>
  <c r="L497"/>
  <c r="K497"/>
  <c r="J497"/>
  <c r="I497"/>
  <c r="H497"/>
  <c r="G497"/>
  <c r="F497"/>
  <c r="E497"/>
  <c r="D497"/>
  <c r="L496"/>
  <c r="K496"/>
  <c r="J496"/>
  <c r="I496"/>
  <c r="H496"/>
  <c r="G496"/>
  <c r="F496"/>
  <c r="E496"/>
  <c r="D496"/>
  <c r="L495"/>
  <c r="K495"/>
  <c r="J495"/>
  <c r="I495"/>
  <c r="H495"/>
  <c r="G495"/>
  <c r="F495"/>
  <c r="E495"/>
  <c r="D495"/>
  <c r="L494"/>
  <c r="K494"/>
  <c r="J494"/>
  <c r="I494"/>
  <c r="H494"/>
  <c r="G494"/>
  <c r="F494"/>
  <c r="E494"/>
  <c r="D494"/>
  <c r="L493"/>
  <c r="K493"/>
  <c r="J493"/>
  <c r="I493"/>
  <c r="H493"/>
  <c r="G493"/>
  <c r="F493"/>
  <c r="E493"/>
  <c r="D493"/>
  <c r="L492"/>
  <c r="K492"/>
  <c r="J492"/>
  <c r="I492"/>
  <c r="H492"/>
  <c r="G492"/>
  <c r="F492"/>
  <c r="E492"/>
  <c r="D492"/>
  <c r="L491"/>
  <c r="K491"/>
  <c r="J491"/>
  <c r="I491"/>
  <c r="H491"/>
  <c r="G491"/>
  <c r="F491"/>
  <c r="E491"/>
  <c r="D491"/>
  <c r="L490"/>
  <c r="K490"/>
  <c r="J490"/>
  <c r="I490"/>
  <c r="H490"/>
  <c r="G490"/>
  <c r="F490"/>
  <c r="E490"/>
  <c r="D490"/>
  <c r="L489"/>
  <c r="K489"/>
  <c r="J489"/>
  <c r="I489"/>
  <c r="H489"/>
  <c r="G489"/>
  <c r="F489"/>
  <c r="E489"/>
  <c r="D489"/>
  <c r="L488"/>
  <c r="K488"/>
  <c r="J488"/>
  <c r="I488"/>
  <c r="H488"/>
  <c r="G488"/>
  <c r="F488"/>
  <c r="E488"/>
  <c r="D488"/>
  <c r="L487"/>
  <c r="K487"/>
  <c r="J487"/>
  <c r="I487"/>
  <c r="H487"/>
  <c r="G487"/>
  <c r="F487"/>
  <c r="E487"/>
  <c r="D487"/>
  <c r="L486"/>
  <c r="K486"/>
  <c r="J486"/>
  <c r="I486"/>
  <c r="H486"/>
  <c r="G486"/>
  <c r="F486"/>
  <c r="E486"/>
  <c r="D486"/>
  <c r="L485"/>
  <c r="K485"/>
  <c r="J485"/>
  <c r="I485"/>
  <c r="H485"/>
  <c r="G485"/>
  <c r="F485"/>
  <c r="E485"/>
  <c r="D485"/>
  <c r="L484"/>
  <c r="K484"/>
  <c r="J484"/>
  <c r="I484"/>
  <c r="H484"/>
  <c r="G484"/>
  <c r="F484"/>
  <c r="E484"/>
  <c r="D484"/>
  <c r="L483"/>
  <c r="K483"/>
  <c r="J483"/>
  <c r="I483"/>
  <c r="H483"/>
  <c r="G483"/>
  <c r="F483"/>
  <c r="E483"/>
  <c r="D483"/>
  <c r="L482"/>
  <c r="K482"/>
  <c r="J482"/>
  <c r="I482"/>
  <c r="H482"/>
  <c r="G482"/>
  <c r="F482"/>
  <c r="E482"/>
  <c r="D482"/>
  <c r="L481"/>
  <c r="K481"/>
  <c r="J481"/>
  <c r="I481"/>
  <c r="H481"/>
  <c r="G481"/>
  <c r="F481"/>
  <c r="E481"/>
  <c r="D481"/>
  <c r="L480"/>
  <c r="K480"/>
  <c r="J480"/>
  <c r="I480"/>
  <c r="H480"/>
  <c r="G480"/>
  <c r="F480"/>
  <c r="E480"/>
  <c r="D480"/>
  <c r="L479"/>
  <c r="K479"/>
  <c r="J479"/>
  <c r="I479"/>
  <c r="H479"/>
  <c r="G479"/>
  <c r="F479"/>
  <c r="E479"/>
  <c r="D479"/>
  <c r="L478"/>
  <c r="K478"/>
  <c r="J478"/>
  <c r="I478"/>
  <c r="H478"/>
  <c r="G478"/>
  <c r="F478"/>
  <c r="E478"/>
  <c r="D478"/>
  <c r="L477"/>
  <c r="K477"/>
  <c r="J477"/>
  <c r="I477"/>
  <c r="H477"/>
  <c r="G477"/>
  <c r="F477"/>
  <c r="E477"/>
  <c r="D477"/>
  <c r="L476"/>
  <c r="K476"/>
  <c r="J476"/>
  <c r="I476"/>
  <c r="H476"/>
  <c r="G476"/>
  <c r="F476"/>
  <c r="E476"/>
  <c r="D476"/>
  <c r="L475"/>
  <c r="K475"/>
  <c r="J475"/>
  <c r="I475"/>
  <c r="H475"/>
  <c r="G475"/>
  <c r="F475"/>
  <c r="E475"/>
  <c r="D475"/>
  <c r="L474"/>
  <c r="K474"/>
  <c r="J474"/>
  <c r="I474"/>
  <c r="H474"/>
  <c r="G474"/>
  <c r="F474"/>
  <c r="E474"/>
  <c r="D474"/>
  <c r="L473"/>
  <c r="K473"/>
  <c r="J473"/>
  <c r="I473"/>
  <c r="H473"/>
  <c r="G473"/>
  <c r="F473"/>
  <c r="E473"/>
  <c r="D473"/>
  <c r="L472"/>
  <c r="K472"/>
  <c r="J472"/>
  <c r="I472"/>
  <c r="H472"/>
  <c r="G472"/>
  <c r="F472"/>
  <c r="E472"/>
  <c r="D472"/>
  <c r="L471"/>
  <c r="K471"/>
  <c r="J471"/>
  <c r="I471"/>
  <c r="H471"/>
  <c r="G471"/>
  <c r="F471"/>
  <c r="E471"/>
  <c r="D471"/>
  <c r="L470"/>
  <c r="K470"/>
  <c r="J470"/>
  <c r="I470"/>
  <c r="H470"/>
  <c r="G470"/>
  <c r="F470"/>
  <c r="E470"/>
  <c r="D470"/>
  <c r="L469"/>
  <c r="K469"/>
  <c r="J469"/>
  <c r="I469"/>
  <c r="H469"/>
  <c r="G469"/>
  <c r="F469"/>
  <c r="E469"/>
  <c r="D469"/>
  <c r="L468"/>
  <c r="K468"/>
  <c r="J468"/>
  <c r="I468"/>
  <c r="H468"/>
  <c r="G468"/>
  <c r="F468"/>
  <c r="E468"/>
  <c r="D468"/>
  <c r="L467"/>
  <c r="K467"/>
  <c r="J467"/>
  <c r="I467"/>
  <c r="H467"/>
  <c r="G467"/>
  <c r="F467"/>
  <c r="E467"/>
  <c r="D467"/>
  <c r="L466"/>
  <c r="K466"/>
  <c r="J466"/>
  <c r="I466"/>
  <c r="H466"/>
  <c r="G466"/>
  <c r="F466"/>
  <c r="E466"/>
  <c r="D466"/>
  <c r="L465"/>
  <c r="K465"/>
  <c r="J465"/>
  <c r="I465"/>
  <c r="H465"/>
  <c r="G465"/>
  <c r="F465"/>
  <c r="E465"/>
  <c r="D465"/>
  <c r="L464"/>
  <c r="K464"/>
  <c r="J464"/>
  <c r="I464"/>
  <c r="H464"/>
  <c r="G464"/>
  <c r="F464"/>
  <c r="E464"/>
  <c r="D464"/>
  <c r="L463"/>
  <c r="K463"/>
  <c r="J463"/>
  <c r="I463"/>
  <c r="H463"/>
  <c r="G463"/>
  <c r="F463"/>
  <c r="E463"/>
  <c r="D463"/>
  <c r="L462"/>
  <c r="K462"/>
  <c r="J462"/>
  <c r="I462"/>
  <c r="H462"/>
  <c r="G462"/>
  <c r="F462"/>
  <c r="E462"/>
  <c r="D462"/>
  <c r="L461"/>
  <c r="K461"/>
  <c r="J461"/>
  <c r="I461"/>
  <c r="H461"/>
  <c r="G461"/>
  <c r="F461"/>
  <c r="E461"/>
  <c r="D461"/>
  <c r="L460"/>
  <c r="K460"/>
  <c r="J460"/>
  <c r="I460"/>
  <c r="H460"/>
  <c r="G460"/>
  <c r="F460"/>
  <c r="E460"/>
  <c r="D460"/>
  <c r="L459"/>
  <c r="K459"/>
  <c r="J459"/>
  <c r="I459"/>
  <c r="H459"/>
  <c r="G459"/>
  <c r="F459"/>
  <c r="E459"/>
  <c r="D459"/>
  <c r="L458"/>
  <c r="K458"/>
  <c r="J458"/>
  <c r="I458"/>
  <c r="H458"/>
  <c r="G458"/>
  <c r="F458"/>
  <c r="E458"/>
  <c r="D458"/>
  <c r="L457"/>
  <c r="K457"/>
  <c r="J457"/>
  <c r="I457"/>
  <c r="H457"/>
  <c r="G457"/>
  <c r="F457"/>
  <c r="E457"/>
  <c r="D457"/>
  <c r="L456"/>
  <c r="K456"/>
  <c r="J456"/>
  <c r="I456"/>
  <c r="H456"/>
  <c r="G456"/>
  <c r="F456"/>
  <c r="E456"/>
  <c r="D456"/>
  <c r="L455"/>
  <c r="K455"/>
  <c r="J455"/>
  <c r="I455"/>
  <c r="H455"/>
  <c r="G455"/>
  <c r="F455"/>
  <c r="E455"/>
  <c r="D455"/>
  <c r="L454"/>
  <c r="K454"/>
  <c r="J454"/>
  <c r="I454"/>
  <c r="H454"/>
  <c r="G454"/>
  <c r="F454"/>
  <c r="E454"/>
  <c r="D454"/>
  <c r="L453"/>
  <c r="K453"/>
  <c r="J453"/>
  <c r="I453"/>
  <c r="H453"/>
  <c r="G453"/>
  <c r="F453"/>
  <c r="E453"/>
  <c r="D453"/>
  <c r="L452"/>
  <c r="K452"/>
  <c r="J452"/>
  <c r="I452"/>
  <c r="H452"/>
  <c r="G452"/>
  <c r="F452"/>
  <c r="E452"/>
  <c r="D452"/>
  <c r="L451"/>
  <c r="K451"/>
  <c r="J451"/>
  <c r="I451"/>
  <c r="H451"/>
  <c r="G451"/>
  <c r="F451"/>
  <c r="E451"/>
  <c r="D451"/>
  <c r="L450"/>
  <c r="K450"/>
  <c r="J450"/>
  <c r="I450"/>
  <c r="H450"/>
  <c r="G450"/>
  <c r="F450"/>
  <c r="E450"/>
  <c r="D450"/>
  <c r="L449"/>
  <c r="K449"/>
  <c r="J449"/>
  <c r="I449"/>
  <c r="H449"/>
  <c r="G449"/>
  <c r="F449"/>
  <c r="E449"/>
  <c r="D449"/>
  <c r="L448"/>
  <c r="K448"/>
  <c r="J448"/>
  <c r="I448"/>
  <c r="H448"/>
  <c r="G448"/>
  <c r="F448"/>
  <c r="E448"/>
  <c r="D448"/>
  <c r="L447"/>
  <c r="K447"/>
  <c r="J447"/>
  <c r="I447"/>
  <c r="H447"/>
  <c r="G447"/>
  <c r="F447"/>
  <c r="E447"/>
  <c r="D447"/>
  <c r="L446"/>
  <c r="K446"/>
  <c r="J446"/>
  <c r="I446"/>
  <c r="H446"/>
  <c r="G446"/>
  <c r="F446"/>
  <c r="E446"/>
  <c r="D446"/>
  <c r="L445"/>
  <c r="K445"/>
  <c r="J445"/>
  <c r="I445"/>
  <c r="H445"/>
  <c r="G445"/>
  <c r="F445"/>
  <c r="E445"/>
  <c r="D445"/>
  <c r="L444"/>
  <c r="K444"/>
  <c r="J444"/>
  <c r="I444"/>
  <c r="H444"/>
  <c r="G444"/>
  <c r="F444"/>
  <c r="E444"/>
  <c r="D444"/>
  <c r="L443"/>
  <c r="K443"/>
  <c r="J443"/>
  <c r="I443"/>
  <c r="H443"/>
  <c r="G443"/>
  <c r="F443"/>
  <c r="E443"/>
  <c r="D443"/>
  <c r="L442"/>
  <c r="K442"/>
  <c r="J442"/>
  <c r="I442"/>
  <c r="H442"/>
  <c r="G442"/>
  <c r="F442"/>
  <c r="E442"/>
  <c r="D442"/>
  <c r="L441"/>
  <c r="K441"/>
  <c r="J441"/>
  <c r="I441"/>
  <c r="H441"/>
  <c r="G441"/>
  <c r="F441"/>
  <c r="E441"/>
  <c r="D441"/>
  <c r="L440"/>
  <c r="K440"/>
  <c r="J440"/>
  <c r="I440"/>
  <c r="H440"/>
  <c r="G440"/>
  <c r="F440"/>
  <c r="E440"/>
  <c r="D440"/>
  <c r="L439"/>
  <c r="K439"/>
  <c r="J439"/>
  <c r="I439"/>
  <c r="H439"/>
  <c r="G439"/>
  <c r="F439"/>
  <c r="E439"/>
  <c r="D439"/>
  <c r="L438"/>
  <c r="K438"/>
  <c r="J438"/>
  <c r="I438"/>
  <c r="H438"/>
  <c r="G438"/>
  <c r="F438"/>
  <c r="E438"/>
  <c r="D438"/>
  <c r="L437"/>
  <c r="K437"/>
  <c r="J437"/>
  <c r="I437"/>
  <c r="H437"/>
  <c r="G437"/>
  <c r="F437"/>
  <c r="E437"/>
  <c r="D437"/>
  <c r="L436"/>
  <c r="K436"/>
  <c r="J436"/>
  <c r="I436"/>
  <c r="H436"/>
  <c r="G436"/>
  <c r="F436"/>
  <c r="E436"/>
  <c r="D436"/>
  <c r="L435"/>
  <c r="K435"/>
  <c r="J435"/>
  <c r="I435"/>
  <c r="H435"/>
  <c r="G435"/>
  <c r="F435"/>
  <c r="E435"/>
  <c r="D435"/>
  <c r="L434"/>
  <c r="K434"/>
  <c r="J434"/>
  <c r="I434"/>
  <c r="H434"/>
  <c r="G434"/>
  <c r="F434"/>
  <c r="E434"/>
  <c r="D434"/>
  <c r="L433"/>
  <c r="K433"/>
  <c r="J433"/>
  <c r="I433"/>
  <c r="H433"/>
  <c r="G433"/>
  <c r="F433"/>
  <c r="E433"/>
  <c r="D433"/>
  <c r="L432"/>
  <c r="K432"/>
  <c r="J432"/>
  <c r="I432"/>
  <c r="H432"/>
  <c r="G432"/>
  <c r="F432"/>
  <c r="E432"/>
  <c r="D432"/>
  <c r="L431"/>
  <c r="K431"/>
  <c r="J431"/>
  <c r="I431"/>
  <c r="H431"/>
  <c r="G431"/>
  <c r="F431"/>
  <c r="E431"/>
  <c r="D431"/>
  <c r="L430"/>
  <c r="K430"/>
  <c r="J430"/>
  <c r="I430"/>
  <c r="H430"/>
  <c r="G430"/>
  <c r="F430"/>
  <c r="E430"/>
  <c r="D430"/>
  <c r="L429"/>
  <c r="K429"/>
  <c r="J429"/>
  <c r="I429"/>
  <c r="H429"/>
  <c r="G429"/>
  <c r="F429"/>
  <c r="E429"/>
  <c r="D429"/>
  <c r="L428"/>
  <c r="K428"/>
  <c r="J428"/>
  <c r="I428"/>
  <c r="H428"/>
  <c r="G428"/>
  <c r="F428"/>
  <c r="E428"/>
  <c r="D428"/>
  <c r="L427"/>
  <c r="K427"/>
  <c r="J427"/>
  <c r="I427"/>
  <c r="H427"/>
  <c r="G427"/>
  <c r="F427"/>
  <c r="E427"/>
  <c r="D427"/>
  <c r="L426"/>
  <c r="K426"/>
  <c r="J426"/>
  <c r="I426"/>
  <c r="H426"/>
  <c r="G426"/>
  <c r="F426"/>
  <c r="E426"/>
  <c r="D426"/>
  <c r="L425"/>
  <c r="K425"/>
  <c r="J425"/>
  <c r="I425"/>
  <c r="H425"/>
  <c r="G425"/>
  <c r="F425"/>
  <c r="E425"/>
  <c r="D425"/>
  <c r="L424"/>
  <c r="K424"/>
  <c r="J424"/>
  <c r="I424"/>
  <c r="H424"/>
  <c r="G424"/>
  <c r="F424"/>
  <c r="E424"/>
  <c r="D424"/>
  <c r="L423"/>
  <c r="K423"/>
  <c r="J423"/>
  <c r="I423"/>
  <c r="H423"/>
  <c r="G423"/>
  <c r="F423"/>
  <c r="E423"/>
  <c r="D423"/>
  <c r="L422"/>
  <c r="K422"/>
  <c r="J422"/>
  <c r="I422"/>
  <c r="H422"/>
  <c r="G422"/>
  <c r="F422"/>
  <c r="E422"/>
  <c r="D422"/>
  <c r="L421"/>
  <c r="K421"/>
  <c r="J421"/>
  <c r="I421"/>
  <c r="H421"/>
  <c r="G421"/>
  <c r="F421"/>
  <c r="E421"/>
  <c r="D421"/>
  <c r="L420"/>
  <c r="K420"/>
  <c r="J420"/>
  <c r="I420"/>
  <c r="H420"/>
  <c r="G420"/>
  <c r="F420"/>
  <c r="E420"/>
  <c r="D420"/>
  <c r="L419"/>
  <c r="K419"/>
  <c r="J419"/>
  <c r="I419"/>
  <c r="H419"/>
  <c r="G419"/>
  <c r="F419"/>
  <c r="E419"/>
  <c r="D419"/>
  <c r="L418"/>
  <c r="K418"/>
  <c r="J418"/>
  <c r="I418"/>
  <c r="H418"/>
  <c r="G418"/>
  <c r="F418"/>
  <c r="E418"/>
  <c r="D418"/>
  <c r="L417"/>
  <c r="K417"/>
  <c r="J417"/>
  <c r="I417"/>
  <c r="H417"/>
  <c r="G417"/>
  <c r="F417"/>
  <c r="E417"/>
  <c r="D417"/>
  <c r="L416"/>
  <c r="K416"/>
  <c r="J416"/>
  <c r="I416"/>
  <c r="H416"/>
  <c r="G416"/>
  <c r="F416"/>
  <c r="E416"/>
  <c r="D416"/>
  <c r="L415"/>
  <c r="K415"/>
  <c r="J415"/>
  <c r="I415"/>
  <c r="H415"/>
  <c r="G415"/>
  <c r="F415"/>
  <c r="E415"/>
  <c r="D415"/>
  <c r="L414"/>
  <c r="K414"/>
  <c r="J414"/>
  <c r="I414"/>
  <c r="H414"/>
  <c r="G414"/>
  <c r="F414"/>
  <c r="E414"/>
  <c r="D414"/>
  <c r="L413"/>
  <c r="K413"/>
  <c r="J413"/>
  <c r="I413"/>
  <c r="H413"/>
  <c r="G413"/>
  <c r="F413"/>
  <c r="E413"/>
  <c r="D413"/>
  <c r="L412"/>
  <c r="K412"/>
  <c r="J412"/>
  <c r="I412"/>
  <c r="H412"/>
  <c r="G412"/>
  <c r="F412"/>
  <c r="E412"/>
  <c r="D412"/>
  <c r="L411"/>
  <c r="K411"/>
  <c r="J411"/>
  <c r="I411"/>
  <c r="H411"/>
  <c r="G411"/>
  <c r="F411"/>
  <c r="E411"/>
  <c r="D411"/>
  <c r="L410"/>
  <c r="K410"/>
  <c r="J410"/>
  <c r="I410"/>
  <c r="H410"/>
  <c r="G410"/>
  <c r="F410"/>
  <c r="E410"/>
  <c r="D410"/>
  <c r="L409"/>
  <c r="K409"/>
  <c r="J409"/>
  <c r="I409"/>
  <c r="H409"/>
  <c r="G409"/>
  <c r="F409"/>
  <c r="E409"/>
  <c r="D409"/>
  <c r="L408"/>
  <c r="K408"/>
  <c r="J408"/>
  <c r="I408"/>
  <c r="H408"/>
  <c r="G408"/>
  <c r="F408"/>
  <c r="E408"/>
  <c r="D408"/>
  <c r="L407"/>
  <c r="K407"/>
  <c r="J407"/>
  <c r="I407"/>
  <c r="H407"/>
  <c r="G407"/>
  <c r="F407"/>
  <c r="E407"/>
  <c r="D407"/>
  <c r="L406"/>
  <c r="K406"/>
  <c r="J406"/>
  <c r="I406"/>
  <c r="H406"/>
  <c r="G406"/>
  <c r="F406"/>
  <c r="E406"/>
  <c r="D406"/>
  <c r="L405"/>
  <c r="K405"/>
  <c r="J405"/>
  <c r="I405"/>
  <c r="H405"/>
  <c r="G405"/>
  <c r="F405"/>
  <c r="E405"/>
  <c r="D405"/>
  <c r="L404"/>
  <c r="K404"/>
  <c r="J404"/>
  <c r="I404"/>
  <c r="H404"/>
  <c r="G404"/>
  <c r="F404"/>
  <c r="E404"/>
  <c r="D404"/>
  <c r="L403"/>
  <c r="K403"/>
  <c r="J403"/>
  <c r="I403"/>
  <c r="H403"/>
  <c r="G403"/>
  <c r="F403"/>
  <c r="E403"/>
  <c r="D403"/>
  <c r="L402"/>
  <c r="K402"/>
  <c r="J402"/>
  <c r="I402"/>
  <c r="H402"/>
  <c r="G402"/>
  <c r="F402"/>
  <c r="E402"/>
  <c r="D402"/>
  <c r="L401"/>
  <c r="K401"/>
  <c r="J401"/>
  <c r="I401"/>
  <c r="H401"/>
  <c r="G401"/>
  <c r="F401"/>
  <c r="E401"/>
  <c r="D401"/>
  <c r="L400"/>
  <c r="K400"/>
  <c r="J400"/>
  <c r="I400"/>
  <c r="H400"/>
  <c r="G400"/>
  <c r="F400"/>
  <c r="E400"/>
  <c r="D400"/>
  <c r="L399"/>
  <c r="K399"/>
  <c r="J399"/>
  <c r="I399"/>
  <c r="H399"/>
  <c r="G399"/>
  <c r="F399"/>
  <c r="E399"/>
  <c r="D399"/>
  <c r="L398"/>
  <c r="K398"/>
  <c r="J398"/>
  <c r="I398"/>
  <c r="H398"/>
  <c r="G398"/>
  <c r="F398"/>
  <c r="E398"/>
  <c r="D398"/>
  <c r="L397"/>
  <c r="K397"/>
  <c r="J397"/>
  <c r="I397"/>
  <c r="H397"/>
  <c r="G397"/>
  <c r="F397"/>
  <c r="E397"/>
  <c r="D397"/>
  <c r="L396"/>
  <c r="K396"/>
  <c r="J396"/>
  <c r="I396"/>
  <c r="H396"/>
  <c r="G396"/>
  <c r="F396"/>
  <c r="E396"/>
  <c r="D396"/>
  <c r="L395"/>
  <c r="K395"/>
  <c r="J395"/>
  <c r="I395"/>
  <c r="H395"/>
  <c r="G395"/>
  <c r="F395"/>
  <c r="E395"/>
  <c r="D395"/>
  <c r="L394"/>
  <c r="K394"/>
  <c r="J394"/>
  <c r="I394"/>
  <c r="H394"/>
  <c r="G394"/>
  <c r="F394"/>
  <c r="E394"/>
  <c r="D394"/>
  <c r="L393"/>
  <c r="K393"/>
  <c r="J393"/>
  <c r="I393"/>
  <c r="H393"/>
  <c r="G393"/>
  <c r="F393"/>
  <c r="E393"/>
  <c r="D393"/>
  <c r="L392"/>
  <c r="K392"/>
  <c r="J392"/>
  <c r="I392"/>
  <c r="H392"/>
  <c r="G392"/>
  <c r="F392"/>
  <c r="E392"/>
  <c r="D392"/>
  <c r="L391"/>
  <c r="K391"/>
  <c r="J391"/>
  <c r="I391"/>
  <c r="H391"/>
  <c r="G391"/>
  <c r="F391"/>
  <c r="E391"/>
  <c r="D391"/>
  <c r="L390"/>
  <c r="K390"/>
  <c r="J390"/>
  <c r="I390"/>
  <c r="H390"/>
  <c r="G390"/>
  <c r="F390"/>
  <c r="E390"/>
  <c r="D390"/>
  <c r="L389"/>
  <c r="K389"/>
  <c r="J389"/>
  <c r="I389"/>
  <c r="H389"/>
  <c r="G389"/>
  <c r="F389"/>
  <c r="E389"/>
  <c r="D389"/>
  <c r="L388"/>
  <c r="K388"/>
  <c r="J388"/>
  <c r="I388"/>
  <c r="H388"/>
  <c r="G388"/>
  <c r="F388"/>
  <c r="E388"/>
  <c r="D388"/>
  <c r="L387"/>
  <c r="K387"/>
  <c r="J387"/>
  <c r="I387"/>
  <c r="H387"/>
  <c r="G387"/>
  <c r="F387"/>
  <c r="E387"/>
  <c r="D387"/>
  <c r="L386"/>
  <c r="K386"/>
  <c r="J386"/>
  <c r="I386"/>
  <c r="H386"/>
  <c r="G386"/>
  <c r="F386"/>
  <c r="E386"/>
  <c r="D386"/>
  <c r="L385"/>
  <c r="K385"/>
  <c r="J385"/>
  <c r="I385"/>
  <c r="H385"/>
  <c r="G385"/>
  <c r="F385"/>
  <c r="E385"/>
  <c r="D385"/>
  <c r="L384"/>
  <c r="K384"/>
  <c r="J384"/>
  <c r="I384"/>
  <c r="H384"/>
  <c r="G384"/>
  <c r="F384"/>
  <c r="E384"/>
  <c r="D384"/>
  <c r="L383"/>
  <c r="K383"/>
  <c r="J383"/>
  <c r="I383"/>
  <c r="H383"/>
  <c r="G383"/>
  <c r="F383"/>
  <c r="E383"/>
  <c r="D383"/>
  <c r="L382"/>
  <c r="K382"/>
  <c r="J382"/>
  <c r="I382"/>
  <c r="H382"/>
  <c r="G382"/>
  <c r="F382"/>
  <c r="E382"/>
  <c r="D382"/>
  <c r="L381"/>
  <c r="K381"/>
  <c r="J381"/>
  <c r="I381"/>
  <c r="H381"/>
  <c r="G381"/>
  <c r="F381"/>
  <c r="E381"/>
  <c r="D381"/>
  <c r="L380"/>
  <c r="K380"/>
  <c r="J380"/>
  <c r="I380"/>
  <c r="H380"/>
  <c r="G380"/>
  <c r="F380"/>
  <c r="E380"/>
  <c r="D380"/>
  <c r="L379"/>
  <c r="K379"/>
  <c r="J379"/>
  <c r="I379"/>
  <c r="H379"/>
  <c r="G379"/>
  <c r="F379"/>
  <c r="E379"/>
  <c r="D379"/>
  <c r="L378"/>
  <c r="K378"/>
  <c r="J378"/>
  <c r="I378"/>
  <c r="H378"/>
  <c r="G378"/>
  <c r="F378"/>
  <c r="E378"/>
  <c r="D378"/>
  <c r="L377"/>
  <c r="K377"/>
  <c r="J377"/>
  <c r="I377"/>
  <c r="H377"/>
  <c r="G377"/>
  <c r="F377"/>
  <c r="E377"/>
  <c r="D377"/>
  <c r="L376"/>
  <c r="K376"/>
  <c r="J376"/>
  <c r="I376"/>
  <c r="H376"/>
  <c r="G376"/>
  <c r="F376"/>
  <c r="E376"/>
  <c r="D376"/>
  <c r="L375"/>
  <c r="K375"/>
  <c r="J375"/>
  <c r="I375"/>
  <c r="H375"/>
  <c r="G375"/>
  <c r="F375"/>
  <c r="E375"/>
  <c r="D375"/>
  <c r="L374"/>
  <c r="K374"/>
  <c r="J374"/>
  <c r="I374"/>
  <c r="H374"/>
  <c r="G374"/>
  <c r="F374"/>
  <c r="E374"/>
  <c r="D374"/>
  <c r="L373"/>
  <c r="K373"/>
  <c r="J373"/>
  <c r="I373"/>
  <c r="H373"/>
  <c r="G373"/>
  <c r="F373"/>
  <c r="E373"/>
  <c r="D373"/>
  <c r="L372"/>
  <c r="K372"/>
  <c r="J372"/>
  <c r="I372"/>
  <c r="H372"/>
  <c r="G372"/>
  <c r="F372"/>
  <c r="E372"/>
  <c r="D372"/>
  <c r="L371"/>
  <c r="K371"/>
  <c r="J371"/>
  <c r="I371"/>
  <c r="H371"/>
  <c r="G371"/>
  <c r="F371"/>
  <c r="E371"/>
  <c r="D371"/>
  <c r="L370"/>
  <c r="K370"/>
  <c r="J370"/>
  <c r="I370"/>
  <c r="H370"/>
  <c r="G370"/>
  <c r="F370"/>
  <c r="E370"/>
  <c r="D370"/>
  <c r="L369"/>
  <c r="K369"/>
  <c r="J369"/>
  <c r="I369"/>
  <c r="H369"/>
  <c r="G369"/>
  <c r="F369"/>
  <c r="E369"/>
  <c r="D369"/>
  <c r="L368"/>
  <c r="K368"/>
  <c r="J368"/>
  <c r="I368"/>
  <c r="H368"/>
  <c r="G368"/>
  <c r="F368"/>
  <c r="E368"/>
  <c r="D368"/>
  <c r="L367"/>
  <c r="K367"/>
  <c r="J367"/>
  <c r="I367"/>
  <c r="H367"/>
  <c r="G367"/>
  <c r="F367"/>
  <c r="E367"/>
  <c r="D367"/>
  <c r="L366"/>
  <c r="K366"/>
  <c r="J366"/>
  <c r="I366"/>
  <c r="H366"/>
  <c r="G366"/>
  <c r="F366"/>
  <c r="E366"/>
  <c r="D366"/>
  <c r="L365"/>
  <c r="K365"/>
  <c r="J365"/>
  <c r="I365"/>
  <c r="H365"/>
  <c r="G365"/>
  <c r="F365"/>
  <c r="E365"/>
  <c r="D365"/>
  <c r="L364"/>
  <c r="K364"/>
  <c r="J364"/>
  <c r="I364"/>
  <c r="H364"/>
  <c r="G364"/>
  <c r="F364"/>
  <c r="E364"/>
  <c r="D364"/>
  <c r="L363"/>
  <c r="K363"/>
  <c r="J363"/>
  <c r="I363"/>
  <c r="H363"/>
  <c r="G363"/>
  <c r="F363"/>
  <c r="E363"/>
  <c r="D363"/>
  <c r="L362"/>
  <c r="K362"/>
  <c r="J362"/>
  <c r="I362"/>
  <c r="H362"/>
  <c r="G362"/>
  <c r="F362"/>
  <c r="E362"/>
  <c r="D362"/>
  <c r="L361"/>
  <c r="K361"/>
  <c r="J361"/>
  <c r="I361"/>
  <c r="H361"/>
  <c r="G361"/>
  <c r="F361"/>
  <c r="E361"/>
  <c r="D361"/>
  <c r="L360"/>
  <c r="K360"/>
  <c r="J360"/>
  <c r="I360"/>
  <c r="H360"/>
  <c r="G360"/>
  <c r="F360"/>
  <c r="E360"/>
  <c r="D360"/>
  <c r="L359"/>
  <c r="K359"/>
  <c r="J359"/>
  <c r="I359"/>
  <c r="H359"/>
  <c r="G359"/>
  <c r="F359"/>
  <c r="E359"/>
  <c r="D359"/>
  <c r="L358"/>
  <c r="K358"/>
  <c r="J358"/>
  <c r="I358"/>
  <c r="H358"/>
  <c r="G358"/>
  <c r="F358"/>
  <c r="E358"/>
  <c r="D358"/>
  <c r="L357"/>
  <c r="K357"/>
  <c r="J357"/>
  <c r="I357"/>
  <c r="H357"/>
  <c r="G357"/>
  <c r="F357"/>
  <c r="E357"/>
  <c r="D357"/>
  <c r="L356"/>
  <c r="K356"/>
  <c r="J356"/>
  <c r="I356"/>
  <c r="H356"/>
  <c r="G356"/>
  <c r="F356"/>
  <c r="E356"/>
  <c r="D356"/>
  <c r="L355"/>
  <c r="K355"/>
  <c r="J355"/>
  <c r="I355"/>
  <c r="H355"/>
  <c r="G355"/>
  <c r="F355"/>
  <c r="E355"/>
  <c r="D355"/>
  <c r="L354"/>
  <c r="K354"/>
  <c r="J354"/>
  <c r="I354"/>
  <c r="H354"/>
  <c r="G354"/>
  <c r="F354"/>
  <c r="E354"/>
  <c r="D354"/>
  <c r="L353"/>
  <c r="K353"/>
  <c r="J353"/>
  <c r="I353"/>
  <c r="H353"/>
  <c r="G353"/>
  <c r="F353"/>
  <c r="E353"/>
  <c r="D353"/>
  <c r="L352"/>
  <c r="K352"/>
  <c r="J352"/>
  <c r="I352"/>
  <c r="H352"/>
  <c r="G352"/>
  <c r="F352"/>
  <c r="E352"/>
  <c r="D352"/>
  <c r="L351"/>
  <c r="K351"/>
  <c r="J351"/>
  <c r="I351"/>
  <c r="H351"/>
  <c r="G351"/>
  <c r="F351"/>
  <c r="E351"/>
  <c r="D351"/>
  <c r="L350"/>
  <c r="K350"/>
  <c r="J350"/>
  <c r="I350"/>
  <c r="H350"/>
  <c r="G350"/>
  <c r="F350"/>
  <c r="E350"/>
  <c r="D350"/>
  <c r="L349"/>
  <c r="K349"/>
  <c r="J349"/>
  <c r="I349"/>
  <c r="H349"/>
  <c r="G349"/>
  <c r="F349"/>
  <c r="E349"/>
  <c r="D349"/>
  <c r="L348"/>
  <c r="K348"/>
  <c r="J348"/>
  <c r="I348"/>
  <c r="H348"/>
  <c r="G348"/>
  <c r="F348"/>
  <c r="E348"/>
  <c r="D348"/>
  <c r="L347"/>
  <c r="K347"/>
  <c r="J347"/>
  <c r="I347"/>
  <c r="H347"/>
  <c r="G347"/>
  <c r="F347"/>
  <c r="E347"/>
  <c r="D347"/>
  <c r="L346"/>
  <c r="K346"/>
  <c r="J346"/>
  <c r="I346"/>
  <c r="H346"/>
  <c r="G346"/>
  <c r="F346"/>
  <c r="E346"/>
  <c r="D346"/>
  <c r="L345"/>
  <c r="K345"/>
  <c r="J345"/>
  <c r="I345"/>
  <c r="H345"/>
  <c r="G345"/>
  <c r="F345"/>
  <c r="E345"/>
  <c r="D345"/>
  <c r="L344"/>
  <c r="K344"/>
  <c r="J344"/>
  <c r="I344"/>
  <c r="H344"/>
  <c r="G344"/>
  <c r="F344"/>
  <c r="E344"/>
  <c r="D344"/>
  <c r="L343"/>
  <c r="K343"/>
  <c r="J343"/>
  <c r="I343"/>
  <c r="H343"/>
  <c r="G343"/>
  <c r="F343"/>
  <c r="E343"/>
  <c r="D343"/>
  <c r="L342"/>
  <c r="K342"/>
  <c r="J342"/>
  <c r="I342"/>
  <c r="H342"/>
  <c r="G342"/>
  <c r="F342"/>
  <c r="E342"/>
  <c r="D342"/>
  <c r="L341"/>
  <c r="K341"/>
  <c r="J341"/>
  <c r="I341"/>
  <c r="H341"/>
  <c r="G341"/>
  <c r="F341"/>
  <c r="E341"/>
  <c r="D341"/>
  <c r="L340"/>
  <c r="K340"/>
  <c r="J340"/>
  <c r="I340"/>
  <c r="H340"/>
  <c r="G340"/>
  <c r="F340"/>
  <c r="E340"/>
  <c r="D340"/>
  <c r="L339"/>
  <c r="K339"/>
  <c r="J339"/>
  <c r="I339"/>
  <c r="H339"/>
  <c r="G339"/>
  <c r="F339"/>
  <c r="E339"/>
  <c r="D339"/>
  <c r="L338"/>
  <c r="K338"/>
  <c r="J338"/>
  <c r="I338"/>
  <c r="H338"/>
  <c r="G338"/>
  <c r="F338"/>
  <c r="E338"/>
  <c r="D338"/>
  <c r="L337"/>
  <c r="K337"/>
  <c r="J337"/>
  <c r="I337"/>
  <c r="H337"/>
  <c r="G337"/>
  <c r="F337"/>
  <c r="E337"/>
  <c r="D337"/>
  <c r="L336"/>
  <c r="K336"/>
  <c r="J336"/>
  <c r="I336"/>
  <c r="H336"/>
  <c r="G336"/>
  <c r="F336"/>
  <c r="E336"/>
  <c r="D336"/>
  <c r="L335"/>
  <c r="K335"/>
  <c r="J335"/>
  <c r="I335"/>
  <c r="H335"/>
  <c r="G335"/>
  <c r="F335"/>
  <c r="E335"/>
  <c r="D335"/>
  <c r="L334"/>
  <c r="K334"/>
  <c r="J334"/>
  <c r="I334"/>
  <c r="H334"/>
  <c r="G334"/>
  <c r="F334"/>
  <c r="E334"/>
  <c r="D334"/>
  <c r="L333"/>
  <c r="K333"/>
  <c r="J333"/>
  <c r="I333"/>
  <c r="H333"/>
  <c r="G333"/>
  <c r="F333"/>
  <c r="E333"/>
  <c r="D333"/>
  <c r="L332"/>
  <c r="K332"/>
  <c r="J332"/>
  <c r="I332"/>
  <c r="H332"/>
  <c r="G332"/>
  <c r="F332"/>
  <c r="E332"/>
  <c r="D332"/>
  <c r="L331"/>
  <c r="K331"/>
  <c r="J331"/>
  <c r="I331"/>
  <c r="H331"/>
  <c r="G331"/>
  <c r="F331"/>
  <c r="E331"/>
  <c r="D331"/>
  <c r="L330"/>
  <c r="K330"/>
  <c r="J330"/>
  <c r="I330"/>
  <c r="H330"/>
  <c r="G330"/>
  <c r="F330"/>
  <c r="E330"/>
  <c r="D330"/>
  <c r="L329"/>
  <c r="K329"/>
  <c r="J329"/>
  <c r="I329"/>
  <c r="H329"/>
  <c r="G329"/>
  <c r="F329"/>
  <c r="E329"/>
  <c r="D329"/>
  <c r="L328"/>
  <c r="K328"/>
  <c r="J328"/>
  <c r="I328"/>
  <c r="H328"/>
  <c r="G328"/>
  <c r="F328"/>
  <c r="E328"/>
  <c r="D328"/>
  <c r="L327"/>
  <c r="K327"/>
  <c r="J327"/>
  <c r="I327"/>
  <c r="H327"/>
  <c r="G327"/>
  <c r="F327"/>
  <c r="E327"/>
  <c r="D327"/>
  <c r="L326"/>
  <c r="K326"/>
  <c r="J326"/>
  <c r="I326"/>
  <c r="H326"/>
  <c r="G326"/>
  <c r="F326"/>
  <c r="E326"/>
  <c r="D326"/>
  <c r="L325"/>
  <c r="K325"/>
  <c r="J325"/>
  <c r="I325"/>
  <c r="H325"/>
  <c r="G325"/>
  <c r="F325"/>
  <c r="E325"/>
  <c r="D325"/>
  <c r="L324"/>
  <c r="K324"/>
  <c r="J324"/>
  <c r="I324"/>
  <c r="H324"/>
  <c r="G324"/>
  <c r="F324"/>
  <c r="E324"/>
  <c r="D324"/>
  <c r="L323"/>
  <c r="K323"/>
  <c r="J323"/>
  <c r="I323"/>
  <c r="H323"/>
  <c r="G323"/>
  <c r="F323"/>
  <c r="E323"/>
  <c r="D323"/>
  <c r="L322"/>
  <c r="K322"/>
  <c r="J322"/>
  <c r="I322"/>
  <c r="H322"/>
  <c r="G322"/>
  <c r="F322"/>
  <c r="E322"/>
  <c r="D322"/>
  <c r="L321"/>
  <c r="K321"/>
  <c r="J321"/>
  <c r="I321"/>
  <c r="H321"/>
  <c r="G321"/>
  <c r="F321"/>
  <c r="E321"/>
  <c r="D321"/>
  <c r="L320"/>
  <c r="K320"/>
  <c r="J320"/>
  <c r="I320"/>
  <c r="H320"/>
  <c r="G320"/>
  <c r="F320"/>
  <c r="E320"/>
  <c r="D320"/>
  <c r="L319"/>
  <c r="K319"/>
  <c r="J319"/>
  <c r="I319"/>
  <c r="H319"/>
  <c r="G319"/>
  <c r="F319"/>
  <c r="E319"/>
  <c r="D319"/>
  <c r="L318"/>
  <c r="K318"/>
  <c r="J318"/>
  <c r="I318"/>
  <c r="H318"/>
  <c r="G318"/>
  <c r="F318"/>
  <c r="E318"/>
  <c r="D318"/>
  <c r="L317"/>
  <c r="K317"/>
  <c r="J317"/>
  <c r="I317"/>
  <c r="H317"/>
  <c r="G317"/>
  <c r="F317"/>
  <c r="E317"/>
  <c r="D317"/>
  <c r="L316"/>
  <c r="K316"/>
  <c r="J316"/>
  <c r="I316"/>
  <c r="H316"/>
  <c r="G316"/>
  <c r="F316"/>
  <c r="E316"/>
  <c r="D316"/>
  <c r="L315"/>
  <c r="K315"/>
  <c r="J315"/>
  <c r="I315"/>
  <c r="H315"/>
  <c r="G315"/>
  <c r="F315"/>
  <c r="E315"/>
  <c r="D315"/>
  <c r="L314"/>
  <c r="K314"/>
  <c r="J314"/>
  <c r="I314"/>
  <c r="H314"/>
  <c r="G314"/>
  <c r="F314"/>
  <c r="E314"/>
  <c r="D314"/>
  <c r="L313"/>
  <c r="K313"/>
  <c r="J313"/>
  <c r="I313"/>
  <c r="H313"/>
  <c r="G313"/>
  <c r="F313"/>
  <c r="E313"/>
  <c r="D313"/>
  <c r="L312"/>
  <c r="K312"/>
  <c r="J312"/>
  <c r="I312"/>
  <c r="H312"/>
  <c r="G312"/>
  <c r="F312"/>
  <c r="E312"/>
  <c r="D312"/>
  <c r="L311"/>
  <c r="K311"/>
  <c r="J311"/>
  <c r="I311"/>
  <c r="H311"/>
  <c r="G311"/>
  <c r="F311"/>
  <c r="E311"/>
  <c r="D311"/>
  <c r="L310"/>
  <c r="K310"/>
  <c r="J310"/>
  <c r="I310"/>
  <c r="H310"/>
  <c r="G310"/>
  <c r="F310"/>
  <c r="E310"/>
  <c r="D310"/>
  <c r="L309"/>
  <c r="K309"/>
  <c r="J309"/>
  <c r="I309"/>
  <c r="H309"/>
  <c r="G309"/>
  <c r="F309"/>
  <c r="E309"/>
  <c r="D309"/>
  <c r="L308"/>
  <c r="K308"/>
  <c r="J308"/>
  <c r="I308"/>
  <c r="H308"/>
  <c r="G308"/>
  <c r="F308"/>
  <c r="E308"/>
  <c r="D308"/>
  <c r="L307"/>
  <c r="K307"/>
  <c r="J307"/>
  <c r="I307"/>
  <c r="H307"/>
  <c r="G307"/>
  <c r="F307"/>
  <c r="E307"/>
  <c r="D307"/>
  <c r="L306"/>
  <c r="K306"/>
  <c r="J306"/>
  <c r="I306"/>
  <c r="H306"/>
  <c r="G306"/>
  <c r="F306"/>
  <c r="E306"/>
  <c r="D306"/>
  <c r="L305"/>
  <c r="K305"/>
  <c r="J305"/>
  <c r="I305"/>
  <c r="H305"/>
  <c r="G305"/>
  <c r="F305"/>
  <c r="E305"/>
  <c r="D305"/>
  <c r="L304"/>
  <c r="K304"/>
  <c r="J304"/>
  <c r="I304"/>
  <c r="H304"/>
  <c r="G304"/>
  <c r="F304"/>
  <c r="E304"/>
  <c r="D304"/>
  <c r="L303"/>
  <c r="K303"/>
  <c r="J303"/>
  <c r="I303"/>
  <c r="H303"/>
  <c r="G303"/>
  <c r="F303"/>
  <c r="E303"/>
  <c r="D303"/>
  <c r="L302"/>
  <c r="K302"/>
  <c r="J302"/>
  <c r="I302"/>
  <c r="H302"/>
  <c r="G302"/>
  <c r="F302"/>
  <c r="E302"/>
  <c r="D302"/>
  <c r="L301"/>
  <c r="K301"/>
  <c r="J301"/>
  <c r="I301"/>
  <c r="H301"/>
  <c r="G301"/>
  <c r="F301"/>
  <c r="E301"/>
  <c r="D301"/>
  <c r="L300"/>
  <c r="K300"/>
  <c r="J300"/>
  <c r="I300"/>
  <c r="H300"/>
  <c r="G300"/>
  <c r="F300"/>
  <c r="E300"/>
  <c r="D300"/>
  <c r="L299"/>
  <c r="K299"/>
  <c r="J299"/>
  <c r="I299"/>
  <c r="H299"/>
  <c r="G299"/>
  <c r="F299"/>
  <c r="E299"/>
  <c r="D299"/>
  <c r="L298"/>
  <c r="K298"/>
  <c r="J298"/>
  <c r="I298"/>
  <c r="H298"/>
  <c r="G298"/>
  <c r="F298"/>
  <c r="E298"/>
  <c r="D298"/>
  <c r="L297"/>
  <c r="K297"/>
  <c r="J297"/>
  <c r="I297"/>
  <c r="H297"/>
  <c r="G297"/>
  <c r="F297"/>
  <c r="E297"/>
  <c r="D297"/>
  <c r="L296"/>
  <c r="K296"/>
  <c r="J296"/>
  <c r="I296"/>
  <c r="H296"/>
  <c r="G296"/>
  <c r="F296"/>
  <c r="E296"/>
  <c r="D296"/>
  <c r="L295"/>
  <c r="K295"/>
  <c r="J295"/>
  <c r="I295"/>
  <c r="H295"/>
  <c r="G295"/>
  <c r="F295"/>
  <c r="E295"/>
  <c r="D295"/>
  <c r="L294"/>
  <c r="K294"/>
  <c r="J294"/>
  <c r="I294"/>
  <c r="H294"/>
  <c r="G294"/>
  <c r="F294"/>
  <c r="E294"/>
  <c r="D294"/>
  <c r="L293"/>
  <c r="K293"/>
  <c r="J293"/>
  <c r="I293"/>
  <c r="H293"/>
  <c r="G293"/>
  <c r="F293"/>
  <c r="E293"/>
  <c r="D293"/>
  <c r="L292"/>
  <c r="K292"/>
  <c r="J292"/>
  <c r="I292"/>
  <c r="H292"/>
  <c r="G292"/>
  <c r="F292"/>
  <c r="E292"/>
  <c r="D292"/>
  <c r="L291"/>
  <c r="K291"/>
  <c r="J291"/>
  <c r="I291"/>
  <c r="H291"/>
  <c r="G291"/>
  <c r="F291"/>
  <c r="E291"/>
  <c r="D291"/>
  <c r="L290"/>
  <c r="K290"/>
  <c r="J290"/>
  <c r="I290"/>
  <c r="H290"/>
  <c r="G290"/>
  <c r="F290"/>
  <c r="E290"/>
  <c r="D290"/>
  <c r="L289"/>
  <c r="K289"/>
  <c r="J289"/>
  <c r="I289"/>
  <c r="H289"/>
  <c r="G289"/>
  <c r="F289"/>
  <c r="E289"/>
  <c r="D289"/>
  <c r="L288"/>
  <c r="K288"/>
  <c r="J288"/>
  <c r="I288"/>
  <c r="H288"/>
  <c r="G288"/>
  <c r="F288"/>
  <c r="E288"/>
  <c r="D288"/>
  <c r="L287"/>
  <c r="K287"/>
  <c r="J287"/>
  <c r="I287"/>
  <c r="H287"/>
  <c r="G287"/>
  <c r="F287"/>
  <c r="E287"/>
  <c r="D287"/>
  <c r="L286"/>
  <c r="K286"/>
  <c r="J286"/>
  <c r="I286"/>
  <c r="H286"/>
  <c r="G286"/>
  <c r="F286"/>
  <c r="E286"/>
  <c r="D286"/>
  <c r="L285"/>
  <c r="K285"/>
  <c r="J285"/>
  <c r="I285"/>
  <c r="H285"/>
  <c r="G285"/>
  <c r="F285"/>
  <c r="E285"/>
  <c r="D285"/>
  <c r="L284"/>
  <c r="K284"/>
  <c r="J284"/>
  <c r="I284"/>
  <c r="H284"/>
  <c r="G284"/>
  <c r="F284"/>
  <c r="E284"/>
  <c r="D284"/>
  <c r="L283"/>
  <c r="K283"/>
  <c r="J283"/>
  <c r="I283"/>
  <c r="H283"/>
  <c r="G283"/>
  <c r="F283"/>
  <c r="E283"/>
  <c r="D283"/>
  <c r="L282"/>
  <c r="K282"/>
  <c r="J282"/>
  <c r="I282"/>
  <c r="H282"/>
  <c r="G282"/>
  <c r="F282"/>
  <c r="E282"/>
  <c r="D282"/>
  <c r="L281"/>
  <c r="K281"/>
  <c r="J281"/>
  <c r="I281"/>
  <c r="H281"/>
  <c r="G281"/>
  <c r="F281"/>
  <c r="E281"/>
  <c r="D281"/>
  <c r="L280"/>
  <c r="K280"/>
  <c r="J280"/>
  <c r="I280"/>
  <c r="H280"/>
  <c r="G280"/>
  <c r="F280"/>
  <c r="E280"/>
  <c r="D280"/>
  <c r="L279"/>
  <c r="K279"/>
  <c r="J279"/>
  <c r="I279"/>
  <c r="H279"/>
  <c r="G279"/>
  <c r="F279"/>
  <c r="E279"/>
  <c r="D279"/>
  <c r="L278"/>
  <c r="K278"/>
  <c r="J278"/>
  <c r="I278"/>
  <c r="H278"/>
  <c r="G278"/>
  <c r="F278"/>
  <c r="E278"/>
  <c r="D278"/>
  <c r="L277"/>
  <c r="K277"/>
  <c r="J277"/>
  <c r="I277"/>
  <c r="H277"/>
  <c r="G277"/>
  <c r="F277"/>
  <c r="E277"/>
  <c r="D277"/>
  <c r="L276"/>
  <c r="K276"/>
  <c r="J276"/>
  <c r="I276"/>
  <c r="H276"/>
  <c r="G276"/>
  <c r="F276"/>
  <c r="E276"/>
  <c r="D276"/>
  <c r="L275"/>
  <c r="K275"/>
  <c r="J275"/>
  <c r="I275"/>
  <c r="H275"/>
  <c r="G275"/>
  <c r="F275"/>
  <c r="E275"/>
  <c r="D275"/>
  <c r="L274"/>
  <c r="K274"/>
  <c r="J274"/>
  <c r="I274"/>
  <c r="H274"/>
  <c r="G274"/>
  <c r="F274"/>
  <c r="E274"/>
  <c r="D274"/>
  <c r="L273"/>
  <c r="K273"/>
  <c r="J273"/>
  <c r="I273"/>
  <c r="H273"/>
  <c r="G273"/>
  <c r="F273"/>
  <c r="E273"/>
  <c r="D273"/>
  <c r="L272"/>
  <c r="K272"/>
  <c r="J272"/>
  <c r="I272"/>
  <c r="H272"/>
  <c r="G272"/>
  <c r="F272"/>
  <c r="E272"/>
  <c r="D272"/>
  <c r="L271"/>
  <c r="K271"/>
  <c r="J271"/>
  <c r="I271"/>
  <c r="H271"/>
  <c r="G271"/>
  <c r="F271"/>
  <c r="E271"/>
  <c r="D271"/>
  <c r="L270"/>
  <c r="K270"/>
  <c r="J270"/>
  <c r="I270"/>
  <c r="H270"/>
  <c r="G270"/>
  <c r="F270"/>
  <c r="E270"/>
  <c r="D270"/>
  <c r="L269"/>
  <c r="K269"/>
  <c r="J269"/>
  <c r="I269"/>
  <c r="H269"/>
  <c r="G269"/>
  <c r="F269"/>
  <c r="E269"/>
  <c r="D269"/>
  <c r="L268"/>
  <c r="K268"/>
  <c r="J268"/>
  <c r="I268"/>
  <c r="H268"/>
  <c r="G268"/>
  <c r="F268"/>
  <c r="E268"/>
  <c r="D268"/>
  <c r="L267"/>
  <c r="K267"/>
  <c r="J267"/>
  <c r="I267"/>
  <c r="H267"/>
  <c r="G267"/>
  <c r="F267"/>
  <c r="E267"/>
  <c r="D267"/>
  <c r="L266"/>
  <c r="K266"/>
  <c r="J266"/>
  <c r="I266"/>
  <c r="H266"/>
  <c r="G266"/>
  <c r="F266"/>
  <c r="E266"/>
  <c r="D266"/>
  <c r="L265"/>
  <c r="K265"/>
  <c r="J265"/>
  <c r="I265"/>
  <c r="H265"/>
  <c r="G265"/>
  <c r="F265"/>
  <c r="E265"/>
  <c r="D265"/>
  <c r="L264"/>
  <c r="K264"/>
  <c r="J264"/>
  <c r="I264"/>
  <c r="H264"/>
  <c r="G264"/>
  <c r="F264"/>
  <c r="E264"/>
  <c r="D264"/>
  <c r="L263"/>
  <c r="K263"/>
  <c r="J263"/>
  <c r="I263"/>
  <c r="H263"/>
  <c r="G263"/>
  <c r="F263"/>
  <c r="E263"/>
  <c r="D263"/>
  <c r="L262"/>
  <c r="K262"/>
  <c r="J262"/>
  <c r="I262"/>
  <c r="H262"/>
  <c r="G262"/>
  <c r="F262"/>
  <c r="E262"/>
  <c r="D262"/>
  <c r="L261"/>
  <c r="K261"/>
  <c r="J261"/>
  <c r="I261"/>
  <c r="H261"/>
  <c r="G261"/>
  <c r="F261"/>
  <c r="E261"/>
  <c r="D261"/>
  <c r="L260"/>
  <c r="K260"/>
  <c r="J260"/>
  <c r="I260"/>
  <c r="H260"/>
  <c r="G260"/>
  <c r="F260"/>
  <c r="E260"/>
  <c r="D260"/>
  <c r="L259"/>
  <c r="K259"/>
  <c r="J259"/>
  <c r="I259"/>
  <c r="H259"/>
  <c r="G259"/>
  <c r="F259"/>
  <c r="E259"/>
  <c r="D259"/>
  <c r="L258"/>
  <c r="K258"/>
  <c r="J258"/>
  <c r="I258"/>
  <c r="H258"/>
  <c r="G258"/>
  <c r="F258"/>
  <c r="E258"/>
  <c r="D258"/>
  <c r="L257"/>
  <c r="K257"/>
  <c r="J257"/>
  <c r="I257"/>
  <c r="H257"/>
  <c r="G257"/>
  <c r="F257"/>
  <c r="E257"/>
  <c r="D257"/>
  <c r="L256"/>
  <c r="K256"/>
  <c r="J256"/>
  <c r="I256"/>
  <c r="H256"/>
  <c r="G256"/>
  <c r="F256"/>
  <c r="E256"/>
  <c r="D256"/>
  <c r="L255"/>
  <c r="K255"/>
  <c r="J255"/>
  <c r="I255"/>
  <c r="H255"/>
  <c r="G255"/>
  <c r="F255"/>
  <c r="E255"/>
  <c r="D255"/>
  <c r="L254"/>
  <c r="K254"/>
  <c r="J254"/>
  <c r="I254"/>
  <c r="H254"/>
  <c r="G254"/>
  <c r="F254"/>
  <c r="E254"/>
  <c r="D254"/>
  <c r="L253"/>
  <c r="K253"/>
  <c r="J253"/>
  <c r="I253"/>
  <c r="H253"/>
  <c r="G253"/>
  <c r="F253"/>
  <c r="E253"/>
  <c r="D253"/>
  <c r="L252"/>
  <c r="K252"/>
  <c r="J252"/>
  <c r="I252"/>
  <c r="H252"/>
  <c r="G252"/>
  <c r="F252"/>
  <c r="E252"/>
  <c r="D252"/>
  <c r="L251"/>
  <c r="K251"/>
  <c r="J251"/>
  <c r="I251"/>
  <c r="H251"/>
  <c r="G251"/>
  <c r="F251"/>
  <c r="E251"/>
  <c r="D251"/>
  <c r="L250"/>
  <c r="K250"/>
  <c r="J250"/>
  <c r="I250"/>
  <c r="H250"/>
  <c r="G250"/>
  <c r="F250"/>
  <c r="E250"/>
  <c r="D250"/>
  <c r="L249"/>
  <c r="K249"/>
  <c r="J249"/>
  <c r="I249"/>
  <c r="H249"/>
  <c r="G249"/>
  <c r="F249"/>
  <c r="E249"/>
  <c r="D249"/>
  <c r="L248"/>
  <c r="K248"/>
  <c r="J248"/>
  <c r="I248"/>
  <c r="H248"/>
  <c r="G248"/>
  <c r="F248"/>
  <c r="E248"/>
  <c r="D248"/>
  <c r="L247"/>
  <c r="K247"/>
  <c r="J247"/>
  <c r="I247"/>
  <c r="H247"/>
  <c r="G247"/>
  <c r="F247"/>
  <c r="E247"/>
  <c r="D247"/>
  <c r="L246"/>
  <c r="K246"/>
  <c r="J246"/>
  <c r="I246"/>
  <c r="H246"/>
  <c r="G246"/>
  <c r="F246"/>
  <c r="E246"/>
  <c r="D246"/>
  <c r="L245"/>
  <c r="K245"/>
  <c r="J245"/>
  <c r="I245"/>
  <c r="H245"/>
  <c r="G245"/>
  <c r="F245"/>
  <c r="E245"/>
  <c r="D245"/>
  <c r="L244"/>
  <c r="K244"/>
  <c r="J244"/>
  <c r="I244"/>
  <c r="H244"/>
  <c r="G244"/>
  <c r="F244"/>
  <c r="E244"/>
  <c r="D244"/>
  <c r="L243"/>
  <c r="K243"/>
  <c r="J243"/>
  <c r="I243"/>
  <c r="H243"/>
  <c r="G243"/>
  <c r="F243"/>
  <c r="E243"/>
  <c r="D243"/>
  <c r="L242"/>
  <c r="K242"/>
  <c r="J242"/>
  <c r="I242"/>
  <c r="H242"/>
  <c r="G242"/>
  <c r="F242"/>
  <c r="E242"/>
  <c r="D242"/>
  <c r="L241"/>
  <c r="K241"/>
  <c r="J241"/>
  <c r="I241"/>
  <c r="H241"/>
  <c r="G241"/>
  <c r="F241"/>
  <c r="E241"/>
  <c r="D241"/>
  <c r="L240"/>
  <c r="K240"/>
  <c r="J240"/>
  <c r="I240"/>
  <c r="H240"/>
  <c r="G240"/>
  <c r="F240"/>
  <c r="E240"/>
  <c r="D240"/>
  <c r="L239"/>
  <c r="K239"/>
  <c r="J239"/>
  <c r="I239"/>
  <c r="H239"/>
  <c r="G239"/>
  <c r="F239"/>
  <c r="E239"/>
  <c r="D239"/>
  <c r="L238"/>
  <c r="K238"/>
  <c r="J238"/>
  <c r="I238"/>
  <c r="H238"/>
  <c r="G238"/>
  <c r="F238"/>
  <c r="E238"/>
  <c r="D238"/>
  <c r="L237"/>
  <c r="K237"/>
  <c r="J237"/>
  <c r="I237"/>
  <c r="H237"/>
  <c r="G237"/>
  <c r="F237"/>
  <c r="E237"/>
  <c r="D237"/>
  <c r="L236"/>
  <c r="K236"/>
  <c r="J236"/>
  <c r="I236"/>
  <c r="H236"/>
  <c r="G236"/>
  <c r="F236"/>
  <c r="E236"/>
  <c r="D236"/>
  <c r="L235"/>
  <c r="K235"/>
  <c r="J235"/>
  <c r="I235"/>
  <c r="H235"/>
  <c r="G235"/>
  <c r="F235"/>
  <c r="E235"/>
  <c r="D235"/>
  <c r="L234"/>
  <c r="K234"/>
  <c r="J234"/>
  <c r="I234"/>
  <c r="H234"/>
  <c r="G234"/>
  <c r="F234"/>
  <c r="E234"/>
  <c r="D234"/>
  <c r="L233"/>
  <c r="K233"/>
  <c r="J233"/>
  <c r="I233"/>
  <c r="H233"/>
  <c r="G233"/>
  <c r="F233"/>
  <c r="E233"/>
  <c r="D233"/>
  <c r="L232"/>
  <c r="K232"/>
  <c r="J232"/>
  <c r="I232"/>
  <c r="H232"/>
  <c r="G232"/>
  <c r="F232"/>
  <c r="E232"/>
  <c r="D232"/>
  <c r="L231"/>
  <c r="K231"/>
  <c r="J231"/>
  <c r="I231"/>
  <c r="H231"/>
  <c r="G231"/>
  <c r="F231"/>
  <c r="E231"/>
  <c r="D231"/>
  <c r="L230"/>
  <c r="K230"/>
  <c r="J230"/>
  <c r="I230"/>
  <c r="H230"/>
  <c r="G230"/>
  <c r="F230"/>
  <c r="E230"/>
  <c r="D230"/>
  <c r="L229"/>
  <c r="K229"/>
  <c r="J229"/>
  <c r="I229"/>
  <c r="H229"/>
  <c r="G229"/>
  <c r="F229"/>
  <c r="E229"/>
  <c r="D229"/>
  <c r="L228"/>
  <c r="K228"/>
  <c r="J228"/>
  <c r="I228"/>
  <c r="H228"/>
  <c r="G228"/>
  <c r="F228"/>
  <c r="E228"/>
  <c r="D228"/>
  <c r="L227"/>
  <c r="K227"/>
  <c r="J227"/>
  <c r="I227"/>
  <c r="H227"/>
  <c r="G227"/>
  <c r="F227"/>
  <c r="E227"/>
  <c r="D227"/>
  <c r="L226"/>
  <c r="K226"/>
  <c r="J226"/>
  <c r="I226"/>
  <c r="H226"/>
  <c r="G226"/>
  <c r="F226"/>
  <c r="E226"/>
  <c r="D226"/>
  <c r="L225"/>
  <c r="K225"/>
  <c r="J225"/>
  <c r="I225"/>
  <c r="H225"/>
  <c r="G225"/>
  <c r="F225"/>
  <c r="E225"/>
  <c r="D225"/>
  <c r="L224"/>
  <c r="K224"/>
  <c r="J224"/>
  <c r="I224"/>
  <c r="H224"/>
  <c r="G224"/>
  <c r="F224"/>
  <c r="E224"/>
  <c r="D224"/>
  <c r="L223"/>
  <c r="K223"/>
  <c r="J223"/>
  <c r="I223"/>
  <c r="H223"/>
  <c r="G223"/>
  <c r="F223"/>
  <c r="E223"/>
  <c r="D223"/>
  <c r="L222"/>
  <c r="K222"/>
  <c r="J222"/>
  <c r="I222"/>
  <c r="H222"/>
  <c r="G222"/>
  <c r="F222"/>
  <c r="E222"/>
  <c r="D222"/>
  <c r="L221"/>
  <c r="K221"/>
  <c r="J221"/>
  <c r="I221"/>
  <c r="H221"/>
  <c r="G221"/>
  <c r="F221"/>
  <c r="E221"/>
  <c r="D221"/>
  <c r="L220"/>
  <c r="K220"/>
  <c r="J220"/>
  <c r="I220"/>
  <c r="H220"/>
  <c r="G220"/>
  <c r="F220"/>
  <c r="E220"/>
  <c r="D220"/>
  <c r="L219"/>
  <c r="K219"/>
  <c r="J219"/>
  <c r="I219"/>
  <c r="H219"/>
  <c r="G219"/>
  <c r="F219"/>
  <c r="E219"/>
  <c r="D219"/>
  <c r="L218"/>
  <c r="K218"/>
  <c r="J218"/>
  <c r="I218"/>
  <c r="H218"/>
  <c r="G218"/>
  <c r="F218"/>
  <c r="E218"/>
  <c r="D218"/>
  <c r="L217"/>
  <c r="K217"/>
  <c r="J217"/>
  <c r="I217"/>
  <c r="H217"/>
  <c r="G217"/>
  <c r="F217"/>
  <c r="E217"/>
  <c r="D217"/>
  <c r="L216"/>
  <c r="K216"/>
  <c r="J216"/>
  <c r="I216"/>
  <c r="H216"/>
  <c r="G216"/>
  <c r="F216"/>
  <c r="E216"/>
  <c r="D216"/>
  <c r="L215"/>
  <c r="K215"/>
  <c r="J215"/>
  <c r="I215"/>
  <c r="H215"/>
  <c r="G215"/>
  <c r="F215"/>
  <c r="E215"/>
  <c r="D215"/>
  <c r="L214"/>
  <c r="K214"/>
  <c r="J214"/>
  <c r="I214"/>
  <c r="H214"/>
  <c r="G214"/>
  <c r="F214"/>
  <c r="E214"/>
  <c r="D214"/>
  <c r="L213"/>
  <c r="K213"/>
  <c r="J213"/>
  <c r="I213"/>
  <c r="H213"/>
  <c r="G213"/>
  <c r="F213"/>
  <c r="E213"/>
  <c r="D213"/>
  <c r="L212"/>
  <c r="K212"/>
  <c r="J212"/>
  <c r="I212"/>
  <c r="H212"/>
  <c r="G212"/>
  <c r="F212"/>
  <c r="E212"/>
  <c r="D212"/>
  <c r="L211"/>
  <c r="K211"/>
  <c r="J211"/>
  <c r="I211"/>
  <c r="H211"/>
  <c r="G211"/>
  <c r="F211"/>
  <c r="E211"/>
  <c r="D211"/>
  <c r="L210"/>
  <c r="K210"/>
  <c r="J210"/>
  <c r="I210"/>
  <c r="H210"/>
  <c r="G210"/>
  <c r="F210"/>
  <c r="E210"/>
  <c r="D210"/>
  <c r="L209"/>
  <c r="K209"/>
  <c r="J209"/>
  <c r="I209"/>
  <c r="H209"/>
  <c r="G209"/>
  <c r="F209"/>
  <c r="E209"/>
  <c r="D209"/>
  <c r="L208"/>
  <c r="K208"/>
  <c r="J208"/>
  <c r="I208"/>
  <c r="H208"/>
  <c r="G208"/>
  <c r="F208"/>
  <c r="E208"/>
  <c r="D208"/>
  <c r="L207"/>
  <c r="K207"/>
  <c r="J207"/>
  <c r="I207"/>
  <c r="H207"/>
  <c r="G207"/>
  <c r="F207"/>
  <c r="E207"/>
  <c r="D207"/>
  <c r="L206"/>
  <c r="K206"/>
  <c r="J206"/>
  <c r="I206"/>
  <c r="H206"/>
  <c r="G206"/>
  <c r="F206"/>
  <c r="E206"/>
  <c r="D206"/>
  <c r="L205"/>
  <c r="K205"/>
  <c r="J205"/>
  <c r="I205"/>
  <c r="H205"/>
  <c r="G205"/>
  <c r="F205"/>
  <c r="E205"/>
  <c r="D205"/>
  <c r="L204"/>
  <c r="K204"/>
  <c r="J204"/>
  <c r="I204"/>
  <c r="H204"/>
  <c r="G204"/>
  <c r="F204"/>
  <c r="E204"/>
  <c r="D204"/>
  <c r="L203"/>
  <c r="K203"/>
  <c r="J203"/>
  <c r="I203"/>
  <c r="H203"/>
  <c r="G203"/>
  <c r="F203"/>
  <c r="E203"/>
  <c r="D203"/>
  <c r="L202"/>
  <c r="K202"/>
  <c r="J202"/>
  <c r="I202"/>
  <c r="H202"/>
  <c r="G202"/>
  <c r="F202"/>
  <c r="E202"/>
  <c r="D202"/>
  <c r="L201"/>
  <c r="K201"/>
  <c r="J201"/>
  <c r="I201"/>
  <c r="H201"/>
  <c r="G201"/>
  <c r="F201"/>
  <c r="E201"/>
  <c r="D201"/>
  <c r="L200"/>
  <c r="K200"/>
  <c r="J200"/>
  <c r="I200"/>
  <c r="H200"/>
  <c r="G200"/>
  <c r="F200"/>
  <c r="E200"/>
  <c r="D200"/>
  <c r="L199"/>
  <c r="K199"/>
  <c r="J199"/>
  <c r="I199"/>
  <c r="H199"/>
  <c r="G199"/>
  <c r="F199"/>
  <c r="E199"/>
  <c r="D199"/>
  <c r="L198"/>
  <c r="K198"/>
  <c r="J198"/>
  <c r="I198"/>
  <c r="H198"/>
  <c r="G198"/>
  <c r="F198"/>
  <c r="E198"/>
  <c r="D198"/>
  <c r="L197"/>
  <c r="K197"/>
  <c r="J197"/>
  <c r="I197"/>
  <c r="H197"/>
  <c r="G197"/>
  <c r="F197"/>
  <c r="E197"/>
  <c r="D197"/>
  <c r="L196"/>
  <c r="K196"/>
  <c r="J196"/>
  <c r="I196"/>
  <c r="H196"/>
  <c r="G196"/>
  <c r="F196"/>
  <c r="E196"/>
  <c r="D196"/>
  <c r="L195"/>
  <c r="K195"/>
  <c r="J195"/>
  <c r="I195"/>
  <c r="H195"/>
  <c r="G195"/>
  <c r="F195"/>
  <c r="E195"/>
  <c r="D195"/>
  <c r="L194"/>
  <c r="K194"/>
  <c r="J194"/>
  <c r="I194"/>
  <c r="H194"/>
  <c r="G194"/>
  <c r="F194"/>
  <c r="E194"/>
  <c r="D194"/>
  <c r="L193"/>
  <c r="K193"/>
  <c r="J193"/>
  <c r="I193"/>
  <c r="H193"/>
  <c r="G193"/>
  <c r="F193"/>
  <c r="E193"/>
  <c r="D193"/>
  <c r="L192"/>
  <c r="K192"/>
  <c r="J192"/>
  <c r="I192"/>
  <c r="H192"/>
  <c r="G192"/>
  <c r="F192"/>
  <c r="E192"/>
  <c r="D192"/>
  <c r="L191"/>
  <c r="K191"/>
  <c r="J191"/>
  <c r="I191"/>
  <c r="H191"/>
  <c r="G191"/>
  <c r="F191"/>
  <c r="E191"/>
  <c r="D191"/>
  <c r="L190"/>
  <c r="K190"/>
  <c r="J190"/>
  <c r="I190"/>
  <c r="H190"/>
  <c r="G190"/>
  <c r="F190"/>
  <c r="E190"/>
  <c r="D190"/>
  <c r="L189"/>
  <c r="K189"/>
  <c r="J189"/>
  <c r="I189"/>
  <c r="H189"/>
  <c r="G189"/>
  <c r="F189"/>
  <c r="E189"/>
  <c r="D189"/>
  <c r="L188"/>
  <c r="K188"/>
  <c r="J188"/>
  <c r="I188"/>
  <c r="H188"/>
  <c r="G188"/>
  <c r="F188"/>
  <c r="E188"/>
  <c r="D188"/>
  <c r="L187"/>
  <c r="K187"/>
  <c r="J187"/>
  <c r="I187"/>
  <c r="H187"/>
  <c r="G187"/>
  <c r="F187"/>
  <c r="E187"/>
  <c r="D187"/>
  <c r="L186"/>
  <c r="K186"/>
  <c r="J186"/>
  <c r="I186"/>
  <c r="H186"/>
  <c r="G186"/>
  <c r="F186"/>
  <c r="E186"/>
  <c r="D186"/>
  <c r="L185"/>
  <c r="K185"/>
  <c r="J185"/>
  <c r="I185"/>
  <c r="H185"/>
  <c r="G185"/>
  <c r="F185"/>
  <c r="E185"/>
  <c r="D185"/>
  <c r="L184"/>
  <c r="K184"/>
  <c r="J184"/>
  <c r="I184"/>
  <c r="H184"/>
  <c r="G184"/>
  <c r="F184"/>
  <c r="E184"/>
  <c r="D184"/>
  <c r="L183"/>
  <c r="K183"/>
  <c r="J183"/>
  <c r="I183"/>
  <c r="H183"/>
  <c r="G183"/>
  <c r="F183"/>
  <c r="E183"/>
  <c r="D183"/>
  <c r="L182"/>
  <c r="K182"/>
  <c r="J182"/>
  <c r="I182"/>
  <c r="H182"/>
  <c r="G182"/>
  <c r="F182"/>
  <c r="E182"/>
  <c r="D182"/>
  <c r="L181"/>
  <c r="K181"/>
  <c r="J181"/>
  <c r="I181"/>
  <c r="H181"/>
  <c r="G181"/>
  <c r="F181"/>
  <c r="E181"/>
  <c r="D181"/>
  <c r="L180"/>
  <c r="K180"/>
  <c r="J180"/>
  <c r="I180"/>
  <c r="H180"/>
  <c r="G180"/>
  <c r="F180"/>
  <c r="E180"/>
  <c r="D180"/>
  <c r="L179"/>
  <c r="K179"/>
  <c r="J179"/>
  <c r="I179"/>
  <c r="H179"/>
  <c r="G179"/>
  <c r="F179"/>
  <c r="E179"/>
  <c r="D179"/>
  <c r="L178"/>
  <c r="K178"/>
  <c r="J178"/>
  <c r="I178"/>
  <c r="H178"/>
  <c r="G178"/>
  <c r="F178"/>
  <c r="E178"/>
  <c r="D178"/>
  <c r="L177"/>
  <c r="K177"/>
  <c r="J177"/>
  <c r="I177"/>
  <c r="H177"/>
  <c r="G177"/>
  <c r="F177"/>
  <c r="E177"/>
  <c r="D177"/>
  <c r="L176"/>
  <c r="K176"/>
  <c r="J176"/>
  <c r="I176"/>
  <c r="H176"/>
  <c r="G176"/>
  <c r="F176"/>
  <c r="E176"/>
  <c r="D176"/>
  <c r="L175"/>
  <c r="K175"/>
  <c r="J175"/>
  <c r="I175"/>
  <c r="H175"/>
  <c r="G175"/>
  <c r="F175"/>
  <c r="E175"/>
  <c r="D175"/>
  <c r="L174"/>
  <c r="K174"/>
  <c r="J174"/>
  <c r="I174"/>
  <c r="H174"/>
  <c r="G174"/>
  <c r="F174"/>
  <c r="E174"/>
  <c r="D174"/>
  <c r="L173"/>
  <c r="K173"/>
  <c r="J173"/>
  <c r="I173"/>
  <c r="H173"/>
  <c r="G173"/>
  <c r="F173"/>
  <c r="E173"/>
  <c r="D173"/>
  <c r="L172"/>
  <c r="K172"/>
  <c r="J172"/>
  <c r="I172"/>
  <c r="H172"/>
  <c r="G172"/>
  <c r="F172"/>
  <c r="E172"/>
  <c r="D172"/>
  <c r="L171"/>
  <c r="K171"/>
  <c r="J171"/>
  <c r="I171"/>
  <c r="H171"/>
  <c r="G171"/>
  <c r="F171"/>
  <c r="E171"/>
  <c r="D171"/>
  <c r="L170"/>
  <c r="K170"/>
  <c r="J170"/>
  <c r="I170"/>
  <c r="H170"/>
  <c r="G170"/>
  <c r="F170"/>
  <c r="E170"/>
  <c r="D170"/>
  <c r="L169"/>
  <c r="K169"/>
  <c r="J169"/>
  <c r="I169"/>
  <c r="H169"/>
  <c r="G169"/>
  <c r="F169"/>
  <c r="E169"/>
  <c r="D169"/>
  <c r="L168"/>
  <c r="K168"/>
  <c r="J168"/>
  <c r="I168"/>
  <c r="H168"/>
  <c r="G168"/>
  <c r="F168"/>
  <c r="E168"/>
  <c r="D168"/>
  <c r="L167"/>
  <c r="K167"/>
  <c r="J167"/>
  <c r="I167"/>
  <c r="H167"/>
  <c r="G167"/>
  <c r="F167"/>
  <c r="E167"/>
  <c r="D167"/>
  <c r="L166"/>
  <c r="K166"/>
  <c r="J166"/>
  <c r="I166"/>
  <c r="H166"/>
  <c r="G166"/>
  <c r="F166"/>
  <c r="E166"/>
  <c r="D166"/>
  <c r="L165"/>
  <c r="K165"/>
  <c r="J165"/>
  <c r="I165"/>
  <c r="H165"/>
  <c r="G165"/>
  <c r="F165"/>
  <c r="E165"/>
  <c r="D165"/>
  <c r="L164"/>
  <c r="K164"/>
  <c r="J164"/>
  <c r="I164"/>
  <c r="H164"/>
  <c r="G164"/>
  <c r="F164"/>
  <c r="E164"/>
  <c r="D164"/>
  <c r="L163"/>
  <c r="K163"/>
  <c r="J163"/>
  <c r="I163"/>
  <c r="H163"/>
  <c r="G163"/>
  <c r="F163"/>
  <c r="E163"/>
  <c r="D163"/>
  <c r="L162"/>
  <c r="K162"/>
  <c r="J162"/>
  <c r="I162"/>
  <c r="H162"/>
  <c r="G162"/>
  <c r="F162"/>
  <c r="E162"/>
  <c r="D162"/>
  <c r="L161"/>
  <c r="K161"/>
  <c r="J161"/>
  <c r="I161"/>
  <c r="H161"/>
  <c r="G161"/>
  <c r="F161"/>
  <c r="E161"/>
  <c r="D161"/>
  <c r="L160"/>
  <c r="K160"/>
  <c r="J160"/>
  <c r="I160"/>
  <c r="H160"/>
  <c r="G160"/>
  <c r="F160"/>
  <c r="E160"/>
  <c r="D160"/>
  <c r="L159"/>
  <c r="K159"/>
  <c r="J159"/>
  <c r="I159"/>
  <c r="H159"/>
  <c r="G159"/>
  <c r="F159"/>
  <c r="E159"/>
  <c r="D159"/>
  <c r="L158"/>
  <c r="K158"/>
  <c r="J158"/>
  <c r="I158"/>
  <c r="H158"/>
  <c r="G158"/>
  <c r="F158"/>
  <c r="E158"/>
  <c r="D158"/>
  <c r="L157"/>
  <c r="K157"/>
  <c r="J157"/>
  <c r="I157"/>
  <c r="H157"/>
  <c r="G157"/>
  <c r="F157"/>
  <c r="E157"/>
  <c r="D157"/>
  <c r="L156"/>
  <c r="K156"/>
  <c r="J156"/>
  <c r="I156"/>
  <c r="H156"/>
  <c r="G156"/>
  <c r="F156"/>
  <c r="E156"/>
  <c r="D156"/>
  <c r="L155"/>
  <c r="K155"/>
  <c r="J155"/>
  <c r="I155"/>
  <c r="H155"/>
  <c r="G155"/>
  <c r="F155"/>
  <c r="E155"/>
  <c r="D155"/>
  <c r="L154"/>
  <c r="K154"/>
  <c r="J154"/>
  <c r="I154"/>
  <c r="H154"/>
  <c r="G154"/>
  <c r="F154"/>
  <c r="E154"/>
  <c r="D154"/>
  <c r="L153"/>
  <c r="K153"/>
  <c r="J153"/>
  <c r="I153"/>
  <c r="H153"/>
  <c r="G153"/>
  <c r="F153"/>
  <c r="E153"/>
  <c r="D153"/>
  <c r="L152"/>
  <c r="K152"/>
  <c r="J152"/>
  <c r="I152"/>
  <c r="H152"/>
  <c r="G152"/>
  <c r="F152"/>
  <c r="E152"/>
  <c r="D152"/>
  <c r="L151"/>
  <c r="K151"/>
  <c r="J151"/>
  <c r="I151"/>
  <c r="H151"/>
  <c r="G151"/>
  <c r="F151"/>
  <c r="E151"/>
  <c r="D151"/>
  <c r="L150"/>
  <c r="K150"/>
  <c r="J150"/>
  <c r="I150"/>
  <c r="H150"/>
  <c r="G150"/>
  <c r="F150"/>
  <c r="E150"/>
  <c r="D150"/>
  <c r="L149"/>
  <c r="K149"/>
  <c r="J149"/>
  <c r="I149"/>
  <c r="H149"/>
  <c r="G149"/>
  <c r="F149"/>
  <c r="E149"/>
  <c r="D149"/>
  <c r="L148"/>
  <c r="K148"/>
  <c r="J148"/>
  <c r="I148"/>
  <c r="H148"/>
  <c r="G148"/>
  <c r="F148"/>
  <c r="E148"/>
  <c r="D148"/>
  <c r="L147"/>
  <c r="K147"/>
  <c r="J147"/>
  <c r="I147"/>
  <c r="H147"/>
  <c r="G147"/>
  <c r="F147"/>
  <c r="E147"/>
  <c r="D147"/>
  <c r="L146"/>
  <c r="K146"/>
  <c r="J146"/>
  <c r="I146"/>
  <c r="H146"/>
  <c r="G146"/>
  <c r="F146"/>
  <c r="E146"/>
  <c r="D146"/>
  <c r="L145"/>
  <c r="K145"/>
  <c r="J145"/>
  <c r="I145"/>
  <c r="H145"/>
  <c r="G145"/>
  <c r="F145"/>
  <c r="E145"/>
  <c r="D145"/>
  <c r="L144"/>
  <c r="K144"/>
  <c r="J144"/>
  <c r="I144"/>
  <c r="H144"/>
  <c r="G144"/>
  <c r="F144"/>
  <c r="E144"/>
  <c r="D144"/>
  <c r="L143"/>
  <c r="K143"/>
  <c r="J143"/>
  <c r="I143"/>
  <c r="H143"/>
  <c r="G143"/>
  <c r="F143"/>
  <c r="E143"/>
  <c r="D143"/>
  <c r="L142"/>
  <c r="K142"/>
  <c r="J142"/>
  <c r="I142"/>
  <c r="H142"/>
  <c r="G142"/>
  <c r="F142"/>
  <c r="E142"/>
  <c r="D142"/>
  <c r="L141"/>
  <c r="K141"/>
  <c r="J141"/>
  <c r="I141"/>
  <c r="H141"/>
  <c r="G141"/>
  <c r="F141"/>
  <c r="E141"/>
  <c r="D141"/>
  <c r="L140"/>
  <c r="K140"/>
  <c r="J140"/>
  <c r="I140"/>
  <c r="H140"/>
  <c r="G140"/>
  <c r="F140"/>
  <c r="E140"/>
  <c r="D140"/>
  <c r="L139"/>
  <c r="K139"/>
  <c r="J139"/>
  <c r="I139"/>
  <c r="H139"/>
  <c r="G139"/>
  <c r="F139"/>
  <c r="E139"/>
  <c r="D139"/>
  <c r="L138"/>
  <c r="K138"/>
  <c r="J138"/>
  <c r="I138"/>
  <c r="H138"/>
  <c r="G138"/>
  <c r="F138"/>
  <c r="E138"/>
  <c r="D138"/>
  <c r="L137"/>
  <c r="K137"/>
  <c r="J137"/>
  <c r="I137"/>
  <c r="H137"/>
  <c r="G137"/>
  <c r="F137"/>
  <c r="E137"/>
  <c r="D137"/>
  <c r="L136"/>
  <c r="K136"/>
  <c r="J136"/>
  <c r="I136"/>
  <c r="H136"/>
  <c r="G136"/>
  <c r="F136"/>
  <c r="E136"/>
  <c r="D136"/>
  <c r="L135"/>
  <c r="K135"/>
  <c r="J135"/>
  <c r="I135"/>
  <c r="H135"/>
  <c r="G135"/>
  <c r="F135"/>
  <c r="E135"/>
  <c r="D135"/>
  <c r="L134"/>
  <c r="K134"/>
  <c r="J134"/>
  <c r="I134"/>
  <c r="H134"/>
  <c r="G134"/>
  <c r="F134"/>
  <c r="E134"/>
  <c r="D134"/>
  <c r="L133"/>
  <c r="K133"/>
  <c r="J133"/>
  <c r="I133"/>
  <c r="H133"/>
  <c r="G133"/>
  <c r="F133"/>
  <c r="E133"/>
  <c r="D133"/>
  <c r="L132"/>
  <c r="K132"/>
  <c r="J132"/>
  <c r="I132"/>
  <c r="H132"/>
  <c r="G132"/>
  <c r="F132"/>
  <c r="E132"/>
  <c r="D132"/>
  <c r="L131"/>
  <c r="K131"/>
  <c r="J131"/>
  <c r="I131"/>
  <c r="H131"/>
  <c r="G131"/>
  <c r="F131"/>
  <c r="E131"/>
  <c r="D131"/>
  <c r="L130"/>
  <c r="K130"/>
  <c r="J130"/>
  <c r="I130"/>
  <c r="H130"/>
  <c r="G130"/>
  <c r="F130"/>
  <c r="E130"/>
  <c r="D130"/>
  <c r="L129"/>
  <c r="K129"/>
  <c r="J129"/>
  <c r="I129"/>
  <c r="H129"/>
  <c r="G129"/>
  <c r="F129"/>
  <c r="E129"/>
  <c r="D129"/>
  <c r="L128"/>
  <c r="K128"/>
  <c r="J128"/>
  <c r="I128"/>
  <c r="H128"/>
  <c r="G128"/>
  <c r="F128"/>
  <c r="E128"/>
  <c r="D128"/>
  <c r="L127"/>
  <c r="K127"/>
  <c r="J127"/>
  <c r="I127"/>
  <c r="H127"/>
  <c r="G127"/>
  <c r="F127"/>
  <c r="E127"/>
  <c r="D127"/>
  <c r="L126"/>
  <c r="K126"/>
  <c r="J126"/>
  <c r="I126"/>
  <c r="H126"/>
  <c r="G126"/>
  <c r="F126"/>
  <c r="E126"/>
  <c r="D126"/>
  <c r="L125"/>
  <c r="K125"/>
  <c r="J125"/>
  <c r="I125"/>
  <c r="H125"/>
  <c r="G125"/>
  <c r="F125"/>
  <c r="E125"/>
  <c r="D125"/>
  <c r="L124"/>
  <c r="K124"/>
  <c r="J124"/>
  <c r="I124"/>
  <c r="H124"/>
  <c r="G124"/>
  <c r="F124"/>
  <c r="E124"/>
  <c r="D124"/>
  <c r="L123"/>
  <c r="K123"/>
  <c r="J123"/>
  <c r="I123"/>
  <c r="H123"/>
  <c r="G123"/>
  <c r="F123"/>
  <c r="E123"/>
  <c r="D123"/>
  <c r="L122"/>
  <c r="K122"/>
  <c r="J122"/>
  <c r="I122"/>
  <c r="H122"/>
  <c r="G122"/>
  <c r="F122"/>
  <c r="E122"/>
  <c r="D122"/>
  <c r="L121"/>
  <c r="K121"/>
  <c r="J121"/>
  <c r="I121"/>
  <c r="H121"/>
  <c r="G121"/>
  <c r="F121"/>
  <c r="E121"/>
  <c r="D121"/>
  <c r="L120"/>
  <c r="K120"/>
  <c r="J120"/>
  <c r="I120"/>
  <c r="H120"/>
  <c r="G120"/>
  <c r="F120"/>
  <c r="E120"/>
  <c r="D120"/>
  <c r="L119"/>
  <c r="K119"/>
  <c r="J119"/>
  <c r="I119"/>
  <c r="H119"/>
  <c r="G119"/>
  <c r="F119"/>
  <c r="E119"/>
  <c r="D119"/>
  <c r="L118"/>
  <c r="K118"/>
  <c r="J118"/>
  <c r="I118"/>
  <c r="H118"/>
  <c r="G118"/>
  <c r="F118"/>
  <c r="E118"/>
  <c r="D118"/>
  <c r="L117"/>
  <c r="K117"/>
  <c r="J117"/>
  <c r="I117"/>
  <c r="H117"/>
  <c r="G117"/>
  <c r="F117"/>
  <c r="E117"/>
  <c r="D117"/>
  <c r="L116"/>
  <c r="K116"/>
  <c r="J116"/>
  <c r="I116"/>
  <c r="H116"/>
  <c r="G116"/>
  <c r="F116"/>
  <c r="E116"/>
  <c r="D116"/>
  <c r="L115"/>
  <c r="K115"/>
  <c r="J115"/>
  <c r="I115"/>
  <c r="H115"/>
  <c r="G115"/>
  <c r="F115"/>
  <c r="E115"/>
  <c r="D115"/>
  <c r="L114"/>
  <c r="K114"/>
  <c r="J114"/>
  <c r="I114"/>
  <c r="H114"/>
  <c r="G114"/>
  <c r="F114"/>
  <c r="E114"/>
  <c r="D114"/>
  <c r="L113"/>
  <c r="K113"/>
  <c r="J113"/>
  <c r="I113"/>
  <c r="H113"/>
  <c r="G113"/>
  <c r="F113"/>
  <c r="E113"/>
  <c r="D113"/>
  <c r="L112"/>
  <c r="K112"/>
  <c r="J112"/>
  <c r="I112"/>
  <c r="H112"/>
  <c r="G112"/>
  <c r="F112"/>
  <c r="E112"/>
  <c r="D112"/>
  <c r="L111"/>
  <c r="K111"/>
  <c r="J111"/>
  <c r="I111"/>
  <c r="H111"/>
  <c r="G111"/>
  <c r="F111"/>
  <c r="E111"/>
  <c r="D111"/>
  <c r="L110"/>
  <c r="K110"/>
  <c r="J110"/>
  <c r="I110"/>
  <c r="H110"/>
  <c r="G110"/>
  <c r="F110"/>
  <c r="E110"/>
  <c r="D110"/>
  <c r="L109"/>
  <c r="K109"/>
  <c r="J109"/>
  <c r="I109"/>
  <c r="H109"/>
  <c r="G109"/>
  <c r="F109"/>
  <c r="E109"/>
  <c r="D109"/>
  <c r="L108"/>
  <c r="K108"/>
  <c r="J108"/>
  <c r="I108"/>
  <c r="H108"/>
  <c r="G108"/>
  <c r="F108"/>
  <c r="E108"/>
  <c r="D108"/>
  <c r="L107"/>
  <c r="K107"/>
  <c r="J107"/>
  <c r="I107"/>
  <c r="H107"/>
  <c r="G107"/>
  <c r="F107"/>
  <c r="E107"/>
  <c r="D107"/>
  <c r="L106"/>
  <c r="K106"/>
  <c r="J106"/>
  <c r="I106"/>
  <c r="H106"/>
  <c r="G106"/>
  <c r="F106"/>
  <c r="E106"/>
  <c r="D106"/>
  <c r="L105"/>
  <c r="K105"/>
  <c r="J105"/>
  <c r="I105"/>
  <c r="H105"/>
  <c r="G105"/>
  <c r="F105"/>
  <c r="E105"/>
  <c r="D105"/>
  <c r="L104"/>
  <c r="K104"/>
  <c r="J104"/>
  <c r="I104"/>
  <c r="H104"/>
  <c r="G104"/>
  <c r="F104"/>
  <c r="E104"/>
  <c r="D104"/>
  <c r="L103"/>
  <c r="K103"/>
  <c r="J103"/>
  <c r="I103"/>
  <c r="H103"/>
  <c r="G103"/>
  <c r="F103"/>
  <c r="E103"/>
  <c r="D103"/>
  <c r="L102"/>
  <c r="K102"/>
  <c r="J102"/>
  <c r="I102"/>
  <c r="H102"/>
  <c r="G102"/>
  <c r="F102"/>
  <c r="E102"/>
  <c r="D102"/>
  <c r="L101"/>
  <c r="K101"/>
  <c r="J101"/>
  <c r="I101"/>
  <c r="H101"/>
  <c r="G101"/>
  <c r="F101"/>
  <c r="E101"/>
  <c r="D101"/>
  <c r="L100"/>
  <c r="K100"/>
  <c r="J100"/>
  <c r="I100"/>
  <c r="H100"/>
  <c r="G100"/>
  <c r="F100"/>
  <c r="E100"/>
  <c r="D100"/>
  <c r="L99"/>
  <c r="K99"/>
  <c r="J99"/>
  <c r="I99"/>
  <c r="H99"/>
  <c r="G99"/>
  <c r="F99"/>
  <c r="E99"/>
  <c r="D99"/>
  <c r="L98"/>
  <c r="K98"/>
  <c r="J98"/>
  <c r="I98"/>
  <c r="H98"/>
  <c r="G98"/>
  <c r="F98"/>
  <c r="E98"/>
  <c r="D98"/>
  <c r="L97"/>
  <c r="K97"/>
  <c r="J97"/>
  <c r="I97"/>
  <c r="H97"/>
  <c r="G97"/>
  <c r="F97"/>
  <c r="E97"/>
  <c r="D97"/>
  <c r="L96"/>
  <c r="K96"/>
  <c r="J96"/>
  <c r="I96"/>
  <c r="H96"/>
  <c r="G96"/>
  <c r="F96"/>
  <c r="E96"/>
  <c r="D96"/>
  <c r="L95"/>
  <c r="K95"/>
  <c r="J95"/>
  <c r="I95"/>
  <c r="H95"/>
  <c r="G95"/>
  <c r="F95"/>
  <c r="E95"/>
  <c r="D95"/>
  <c r="L94"/>
  <c r="K94"/>
  <c r="J94"/>
  <c r="I94"/>
  <c r="H94"/>
  <c r="G94"/>
  <c r="F94"/>
  <c r="E94"/>
  <c r="D94"/>
  <c r="L93"/>
  <c r="K93"/>
  <c r="J93"/>
  <c r="I93"/>
  <c r="H93"/>
  <c r="G93"/>
  <c r="F93"/>
  <c r="E93"/>
  <c r="D93"/>
  <c r="L92"/>
  <c r="K92"/>
  <c r="J92"/>
  <c r="I92"/>
  <c r="H92"/>
  <c r="G92"/>
  <c r="F92"/>
  <c r="E92"/>
  <c r="D92"/>
  <c r="L91"/>
  <c r="K91"/>
  <c r="J91"/>
  <c r="I91"/>
  <c r="H91"/>
  <c r="G91"/>
  <c r="F91"/>
  <c r="E91"/>
  <c r="D91"/>
  <c r="L90"/>
  <c r="K90"/>
  <c r="J90"/>
  <c r="I90"/>
  <c r="H90"/>
  <c r="G90"/>
  <c r="F90"/>
  <c r="E90"/>
  <c r="D90"/>
  <c r="L89"/>
  <c r="K89"/>
  <c r="J89"/>
  <c r="I89"/>
  <c r="H89"/>
  <c r="G89"/>
  <c r="F89"/>
  <c r="E89"/>
  <c r="D89"/>
  <c r="L88"/>
  <c r="K88"/>
  <c r="J88"/>
  <c r="I88"/>
  <c r="H88"/>
  <c r="G88"/>
  <c r="F88"/>
  <c r="E88"/>
  <c r="D88"/>
  <c r="L87"/>
  <c r="K87"/>
  <c r="J87"/>
  <c r="I87"/>
  <c r="H87"/>
  <c r="G87"/>
  <c r="F87"/>
  <c r="E87"/>
  <c r="D87"/>
  <c r="L86"/>
  <c r="K86"/>
  <c r="J86"/>
  <c r="I86"/>
  <c r="H86"/>
  <c r="G86"/>
  <c r="F86"/>
  <c r="E86"/>
  <c r="D86"/>
  <c r="L85"/>
  <c r="K85"/>
  <c r="J85"/>
  <c r="I85"/>
  <c r="H85"/>
  <c r="G85"/>
  <c r="F85"/>
  <c r="E85"/>
  <c r="D85"/>
  <c r="L84"/>
  <c r="K84"/>
  <c r="J84"/>
  <c r="I84"/>
  <c r="H84"/>
  <c r="G84"/>
  <c r="F84"/>
  <c r="E84"/>
  <c r="D84"/>
  <c r="L83"/>
  <c r="K83"/>
  <c r="J83"/>
  <c r="I83"/>
  <c r="H83"/>
  <c r="G83"/>
  <c r="F83"/>
  <c r="E83"/>
  <c r="D83"/>
  <c r="L82"/>
  <c r="K82"/>
  <c r="J82"/>
  <c r="I82"/>
  <c r="H82"/>
  <c r="G82"/>
  <c r="F82"/>
  <c r="E82"/>
  <c r="D82"/>
  <c r="L81"/>
  <c r="K81"/>
  <c r="J81"/>
  <c r="I81"/>
  <c r="H81"/>
  <c r="G81"/>
  <c r="F81"/>
  <c r="E81"/>
  <c r="D81"/>
  <c r="L80"/>
  <c r="K80"/>
  <c r="J80"/>
  <c r="I80"/>
  <c r="H80"/>
  <c r="G80"/>
  <c r="F80"/>
  <c r="E80"/>
  <c r="D80"/>
  <c r="L79"/>
  <c r="K79"/>
  <c r="J79"/>
  <c r="I79"/>
  <c r="H79"/>
  <c r="G79"/>
  <c r="F79"/>
  <c r="E79"/>
  <c r="D79"/>
  <c r="L78"/>
  <c r="K78"/>
  <c r="J78"/>
  <c r="I78"/>
  <c r="H78"/>
  <c r="G78"/>
  <c r="F78"/>
  <c r="E78"/>
  <c r="D78"/>
  <c r="L77"/>
  <c r="K77"/>
  <c r="J77"/>
  <c r="I77"/>
  <c r="H77"/>
  <c r="G77"/>
  <c r="F77"/>
  <c r="E77"/>
  <c r="D77"/>
  <c r="L76"/>
  <c r="K76"/>
  <c r="J76"/>
  <c r="I76"/>
  <c r="H76"/>
  <c r="G76"/>
  <c r="F76"/>
  <c r="E76"/>
  <c r="D76"/>
  <c r="L75"/>
  <c r="K75"/>
  <c r="J75"/>
  <c r="I75"/>
  <c r="H75"/>
  <c r="G75"/>
  <c r="F75"/>
  <c r="E75"/>
  <c r="D75"/>
  <c r="L74"/>
  <c r="K74"/>
  <c r="J74"/>
  <c r="I74"/>
  <c r="H74"/>
  <c r="G74"/>
  <c r="F74"/>
  <c r="E74"/>
  <c r="D74"/>
  <c r="L73"/>
  <c r="K73"/>
  <c r="J73"/>
  <c r="I73"/>
  <c r="H73"/>
  <c r="G73"/>
  <c r="F73"/>
  <c r="E73"/>
  <c r="D73"/>
  <c r="L72"/>
  <c r="K72"/>
  <c r="J72"/>
  <c r="I72"/>
  <c r="H72"/>
  <c r="G72"/>
  <c r="F72"/>
  <c r="E72"/>
  <c r="D72"/>
  <c r="L71"/>
  <c r="K71"/>
  <c r="J71"/>
  <c r="I71"/>
  <c r="H71"/>
  <c r="G71"/>
  <c r="F71"/>
  <c r="E71"/>
  <c r="D71"/>
  <c r="L70"/>
  <c r="K70"/>
  <c r="J70"/>
  <c r="I70"/>
  <c r="H70"/>
  <c r="G70"/>
  <c r="F70"/>
  <c r="E70"/>
  <c r="D70"/>
  <c r="L69"/>
  <c r="K69"/>
  <c r="J69"/>
  <c r="I69"/>
  <c r="H69"/>
  <c r="G69"/>
  <c r="F69"/>
  <c r="E69"/>
  <c r="D69"/>
  <c r="L68"/>
  <c r="K68"/>
  <c r="J68"/>
  <c r="I68"/>
  <c r="H68"/>
  <c r="G68"/>
  <c r="F68"/>
  <c r="E68"/>
  <c r="D68"/>
  <c r="L67"/>
  <c r="K67"/>
  <c r="J67"/>
  <c r="I67"/>
  <c r="H67"/>
  <c r="G67"/>
  <c r="F67"/>
  <c r="E67"/>
  <c r="D67"/>
  <c r="L66"/>
  <c r="K66"/>
  <c r="J66"/>
  <c r="I66"/>
  <c r="H66"/>
  <c r="G66"/>
  <c r="F66"/>
  <c r="E66"/>
  <c r="D66"/>
  <c r="L65"/>
  <c r="K65"/>
  <c r="J65"/>
  <c r="I65"/>
  <c r="H65"/>
  <c r="G65"/>
  <c r="F65"/>
  <c r="E65"/>
  <c r="D65"/>
  <c r="L64"/>
  <c r="K64"/>
  <c r="J64"/>
  <c r="I64"/>
  <c r="H64"/>
  <c r="G64"/>
  <c r="F64"/>
  <c r="E64"/>
  <c r="D64"/>
  <c r="L63"/>
  <c r="K63"/>
  <c r="J63"/>
  <c r="I63"/>
  <c r="H63"/>
  <c r="G63"/>
  <c r="F63"/>
  <c r="E63"/>
  <c r="D63"/>
  <c r="L62"/>
  <c r="K62"/>
  <c r="J62"/>
  <c r="I62"/>
  <c r="H62"/>
  <c r="G62"/>
  <c r="F62"/>
  <c r="E62"/>
  <c r="D62"/>
  <c r="L61"/>
  <c r="K61"/>
  <c r="J61"/>
  <c r="I61"/>
  <c r="H61"/>
  <c r="G61"/>
  <c r="F61"/>
  <c r="E61"/>
  <c r="D61"/>
  <c r="L60"/>
  <c r="K60"/>
  <c r="J60"/>
  <c r="I60"/>
  <c r="H60"/>
  <c r="G60"/>
  <c r="F60"/>
  <c r="E60"/>
  <c r="D60"/>
  <c r="L59"/>
  <c r="K59"/>
  <c r="J59"/>
  <c r="I59"/>
  <c r="H59"/>
  <c r="G59"/>
  <c r="F59"/>
  <c r="E59"/>
  <c r="D59"/>
  <c r="L58"/>
  <c r="K58"/>
  <c r="J58"/>
  <c r="I58"/>
  <c r="H58"/>
  <c r="G58"/>
  <c r="F58"/>
  <c r="E58"/>
  <c r="D58"/>
  <c r="L57"/>
  <c r="K57"/>
  <c r="J57"/>
  <c r="I57"/>
  <c r="H57"/>
  <c r="G57"/>
  <c r="F57"/>
  <c r="E57"/>
  <c r="D57"/>
  <c r="L56"/>
  <c r="K56"/>
  <c r="J56"/>
  <c r="I56"/>
  <c r="H56"/>
  <c r="G56"/>
  <c r="F56"/>
  <c r="E56"/>
  <c r="D56"/>
  <c r="L55"/>
  <c r="K55"/>
  <c r="J55"/>
  <c r="I55"/>
  <c r="H55"/>
  <c r="G55"/>
  <c r="F55"/>
  <c r="E55"/>
  <c r="D55"/>
  <c r="L54"/>
  <c r="K54"/>
  <c r="J54"/>
  <c r="I54"/>
  <c r="H54"/>
  <c r="G54"/>
  <c r="F54"/>
  <c r="E54"/>
  <c r="D54"/>
  <c r="L53"/>
  <c r="K53"/>
  <c r="J53"/>
  <c r="I53"/>
  <c r="H53"/>
  <c r="G53"/>
  <c r="F53"/>
  <c r="E53"/>
  <c r="D53"/>
  <c r="L52"/>
  <c r="K52"/>
  <c r="J52"/>
  <c r="I52"/>
  <c r="H52"/>
  <c r="G52"/>
  <c r="F52"/>
  <c r="E52"/>
  <c r="D52"/>
  <c r="L51"/>
  <c r="K51"/>
  <c r="J51"/>
  <c r="I51"/>
  <c r="H51"/>
  <c r="G51"/>
  <c r="F51"/>
  <c r="E51"/>
  <c r="D51"/>
  <c r="L50"/>
  <c r="K50"/>
  <c r="J50"/>
  <c r="I50"/>
  <c r="H50"/>
  <c r="G50"/>
  <c r="F50"/>
  <c r="E50"/>
  <c r="D50"/>
  <c r="L49"/>
  <c r="K49"/>
  <c r="J49"/>
  <c r="I49"/>
  <c r="H49"/>
  <c r="G49"/>
  <c r="F49"/>
  <c r="E49"/>
  <c r="D49"/>
  <c r="L48"/>
  <c r="K48"/>
  <c r="J48"/>
  <c r="I48"/>
  <c r="H48"/>
  <c r="G48"/>
  <c r="F48"/>
  <c r="E48"/>
  <c r="D48"/>
  <c r="L47"/>
  <c r="K47"/>
  <c r="J47"/>
  <c r="I47"/>
  <c r="H47"/>
  <c r="G47"/>
  <c r="F47"/>
  <c r="E47"/>
  <c r="D47"/>
  <c r="L46"/>
  <c r="K46"/>
  <c r="J46"/>
  <c r="I46"/>
  <c r="H46"/>
  <c r="G46"/>
  <c r="F46"/>
  <c r="E46"/>
  <c r="D46"/>
  <c r="L45"/>
  <c r="K45"/>
  <c r="J45"/>
  <c r="I45"/>
  <c r="H45"/>
  <c r="G45"/>
  <c r="F45"/>
  <c r="E45"/>
  <c r="D45"/>
  <c r="L44"/>
  <c r="K44"/>
  <c r="J44"/>
  <c r="I44"/>
  <c r="H44"/>
  <c r="G44"/>
  <c r="F44"/>
  <c r="E44"/>
  <c r="D44"/>
  <c r="L43"/>
  <c r="K43"/>
  <c r="J43"/>
  <c r="I43"/>
  <c r="H43"/>
  <c r="G43"/>
  <c r="F43"/>
  <c r="E43"/>
  <c r="D43"/>
  <c r="L42"/>
  <c r="K42"/>
  <c r="J42"/>
  <c r="I42"/>
  <c r="H42"/>
  <c r="G42"/>
  <c r="F42"/>
  <c r="E42"/>
  <c r="D42"/>
  <c r="L41"/>
  <c r="K41"/>
  <c r="J41"/>
  <c r="I41"/>
  <c r="H41"/>
  <c r="G41"/>
  <c r="F41"/>
  <c r="E41"/>
  <c r="D41"/>
  <c r="L40"/>
  <c r="K40"/>
  <c r="J40"/>
  <c r="I40"/>
  <c r="H40"/>
  <c r="G40"/>
  <c r="F40"/>
  <c r="E40"/>
  <c r="D40"/>
  <c r="L39"/>
  <c r="K39"/>
  <c r="J39"/>
  <c r="I39"/>
  <c r="H39"/>
  <c r="G39"/>
  <c r="F39"/>
  <c r="E39"/>
  <c r="D39"/>
  <c r="L38"/>
  <c r="K38"/>
  <c r="J38"/>
  <c r="I38"/>
  <c r="H38"/>
  <c r="G38"/>
  <c r="F38"/>
  <c r="E38"/>
  <c r="D38"/>
  <c r="L37"/>
  <c r="K37"/>
  <c r="J37"/>
  <c r="I37"/>
  <c r="H37"/>
  <c r="G37"/>
  <c r="F37"/>
  <c r="E37"/>
  <c r="D37"/>
  <c r="L36"/>
  <c r="K36"/>
  <c r="J36"/>
  <c r="I36"/>
  <c r="H36"/>
  <c r="G36"/>
  <c r="F36"/>
  <c r="E36"/>
  <c r="D36"/>
  <c r="L35"/>
  <c r="K35"/>
  <c r="J35"/>
  <c r="I35"/>
  <c r="H35"/>
  <c r="G35"/>
  <c r="F35"/>
  <c r="E35"/>
  <c r="D35"/>
  <c r="L34"/>
  <c r="K34"/>
  <c r="J34"/>
  <c r="I34"/>
  <c r="H34"/>
  <c r="G34"/>
  <c r="F34"/>
  <c r="E34"/>
  <c r="D34"/>
  <c r="L33"/>
  <c r="K33"/>
  <c r="J33"/>
  <c r="I33"/>
  <c r="H33"/>
  <c r="G33"/>
  <c r="F33"/>
  <c r="E33"/>
  <c r="D33"/>
  <c r="L32"/>
  <c r="K32"/>
  <c r="J32"/>
  <c r="I32"/>
  <c r="H32"/>
  <c r="G32"/>
  <c r="F32"/>
  <c r="E32"/>
  <c r="D32"/>
  <c r="L31"/>
  <c r="K31"/>
  <c r="J31"/>
  <c r="I31"/>
  <c r="H31"/>
  <c r="G31"/>
  <c r="F31"/>
  <c r="E31"/>
  <c r="D31"/>
  <c r="L30"/>
  <c r="K30"/>
  <c r="J30"/>
  <c r="I30"/>
  <c r="H30"/>
  <c r="G30"/>
  <c r="F30"/>
  <c r="E30"/>
  <c r="D30"/>
  <c r="L29"/>
  <c r="K29"/>
  <c r="J29"/>
  <c r="I29"/>
  <c r="H29"/>
  <c r="G29"/>
  <c r="F29"/>
  <c r="E29"/>
  <c r="D29"/>
  <c r="L28"/>
  <c r="K28"/>
  <c r="J28"/>
  <c r="I28"/>
  <c r="H28"/>
  <c r="G28"/>
  <c r="F28"/>
  <c r="E28"/>
  <c r="D28"/>
  <c r="L27"/>
  <c r="K27"/>
  <c r="J27"/>
  <c r="I27"/>
  <c r="H27"/>
  <c r="G27"/>
  <c r="F27"/>
  <c r="E27"/>
  <c r="D27"/>
  <c r="L26"/>
  <c r="K26"/>
  <c r="J26"/>
  <c r="I26"/>
  <c r="H26"/>
  <c r="G26"/>
  <c r="F26"/>
  <c r="E26"/>
  <c r="D26"/>
  <c r="L25"/>
  <c r="K25"/>
  <c r="J25"/>
  <c r="I25"/>
  <c r="H25"/>
  <c r="G25"/>
  <c r="F25"/>
  <c r="E25"/>
  <c r="D25"/>
  <c r="L24"/>
  <c r="K24"/>
  <c r="J24"/>
  <c r="I24"/>
  <c r="H24"/>
  <c r="G24"/>
  <c r="F24"/>
  <c r="E24"/>
  <c r="D24"/>
  <c r="L23"/>
  <c r="K23"/>
  <c r="J23"/>
  <c r="I23"/>
  <c r="H23"/>
  <c r="G23"/>
  <c r="F23"/>
  <c r="E23"/>
  <c r="D23"/>
  <c r="L22"/>
  <c r="K22"/>
  <c r="J22"/>
  <c r="I22"/>
  <c r="H22"/>
  <c r="G22"/>
  <c r="F22"/>
  <c r="E22"/>
  <c r="D22"/>
  <c r="L21"/>
  <c r="K21"/>
  <c r="J21"/>
  <c r="I21"/>
  <c r="H21"/>
  <c r="G21"/>
  <c r="F21"/>
  <c r="E21"/>
  <c r="D21"/>
  <c r="L20"/>
  <c r="K20"/>
  <c r="J20"/>
  <c r="I20"/>
  <c r="H20"/>
  <c r="G20"/>
  <c r="F20"/>
  <c r="E20"/>
  <c r="D20"/>
  <c r="L19"/>
  <c r="K19"/>
  <c r="J19"/>
  <c r="I19"/>
  <c r="H19"/>
  <c r="G19"/>
  <c r="F19"/>
  <c r="E19"/>
  <c r="D19"/>
  <c r="L18"/>
  <c r="K18"/>
  <c r="J18"/>
  <c r="I18"/>
  <c r="H18"/>
  <c r="G18"/>
  <c r="F18"/>
  <c r="E18"/>
  <c r="D18"/>
  <c r="L17"/>
  <c r="K17"/>
  <c r="J17"/>
  <c r="I17"/>
  <c r="H17"/>
  <c r="G17"/>
  <c r="F17"/>
  <c r="E17"/>
  <c r="D17"/>
  <c r="L16"/>
  <c r="K16"/>
  <c r="J16"/>
  <c r="I16"/>
  <c r="H16"/>
  <c r="G16"/>
  <c r="F16"/>
  <c r="E16"/>
  <c r="D16"/>
  <c r="L15"/>
  <c r="K15"/>
  <c r="J15"/>
  <c r="I15"/>
  <c r="H15"/>
  <c r="G15"/>
  <c r="F15"/>
  <c r="E15"/>
  <c r="D15"/>
  <c r="L14"/>
  <c r="K14"/>
  <c r="J14"/>
  <c r="I14"/>
  <c r="H14"/>
  <c r="G14"/>
  <c r="F14"/>
  <c r="E14"/>
  <c r="D14"/>
  <c r="L13"/>
  <c r="K13"/>
  <c r="J13"/>
  <c r="I13"/>
  <c r="H13"/>
  <c r="G13"/>
  <c r="F13"/>
  <c r="E13"/>
  <c r="D13"/>
  <c r="L12"/>
  <c r="K12"/>
  <c r="J12"/>
  <c r="I12"/>
  <c r="H12"/>
  <c r="G12"/>
  <c r="F12"/>
  <c r="E12"/>
  <c r="D12"/>
  <c r="L11"/>
  <c r="K11"/>
  <c r="J11"/>
  <c r="I11"/>
  <c r="H11"/>
  <c r="G11"/>
  <c r="F11"/>
  <c r="E11"/>
  <c r="D11"/>
  <c r="L10"/>
  <c r="K10"/>
  <c r="J10"/>
  <c r="I10"/>
  <c r="H10"/>
  <c r="G10"/>
  <c r="F10"/>
  <c r="E10"/>
  <c r="D10"/>
  <c r="L9"/>
  <c r="K9"/>
  <c r="J9"/>
  <c r="I9"/>
  <c r="H9"/>
  <c r="G9"/>
  <c r="F9"/>
  <c r="E9"/>
  <c r="D9"/>
  <c r="L8"/>
  <c r="K8"/>
  <c r="J8"/>
  <c r="I8"/>
  <c r="H8"/>
  <c r="G8"/>
  <c r="F8"/>
  <c r="E8"/>
  <c r="D8"/>
  <c r="L7"/>
  <c r="K7"/>
  <c r="J7"/>
  <c r="I7"/>
  <c r="H7"/>
  <c r="G7"/>
  <c r="F7"/>
  <c r="E7"/>
  <c r="D7"/>
  <c r="L6"/>
  <c r="K6"/>
  <c r="J6"/>
  <c r="I6"/>
  <c r="H6"/>
  <c r="G6"/>
  <c r="F6"/>
  <c r="E6"/>
  <c r="D6"/>
  <c r="D16" i="1"/>
  <c r="E16"/>
  <c r="F16"/>
  <c r="G16"/>
  <c r="H16"/>
  <c r="I16"/>
  <c r="J16"/>
  <c r="K16"/>
  <c r="L16"/>
  <c r="D17"/>
  <c r="E17"/>
  <c r="F17"/>
  <c r="G17"/>
  <c r="H17"/>
  <c r="I17"/>
  <c r="J17"/>
  <c r="K17"/>
  <c r="L17"/>
  <c r="D18"/>
  <c r="E18"/>
  <c r="F18"/>
  <c r="G18"/>
  <c r="H18"/>
  <c r="I18"/>
  <c r="J18"/>
  <c r="K18"/>
  <c r="L18"/>
  <c r="D19"/>
  <c r="E19"/>
  <c r="F19"/>
  <c r="G19"/>
  <c r="H19"/>
  <c r="I19"/>
  <c r="J19"/>
  <c r="K19"/>
  <c r="L19"/>
  <c r="D20"/>
  <c r="E20"/>
  <c r="F20"/>
  <c r="G20"/>
  <c r="H20"/>
  <c r="I20"/>
  <c r="J20"/>
  <c r="K20"/>
  <c r="L20"/>
  <c r="D21"/>
  <c r="E21"/>
  <c r="F21"/>
  <c r="G21"/>
  <c r="H21"/>
  <c r="I21"/>
  <c r="J21"/>
  <c r="K21"/>
  <c r="L21"/>
  <c r="D22"/>
  <c r="E22"/>
  <c r="F22"/>
  <c r="G22"/>
  <c r="H22"/>
  <c r="I22"/>
  <c r="J22"/>
  <c r="K22"/>
  <c r="L22"/>
  <c r="D23"/>
  <c r="E23"/>
  <c r="F23"/>
  <c r="G23"/>
  <c r="H23"/>
  <c r="I23"/>
  <c r="J23"/>
  <c r="K23"/>
  <c r="L23"/>
  <c r="D24"/>
  <c r="E24"/>
  <c r="F24"/>
  <c r="G24"/>
  <c r="H24"/>
  <c r="I24"/>
  <c r="J24"/>
  <c r="K24"/>
  <c r="L24"/>
  <c r="D25"/>
  <c r="E25"/>
  <c r="F25"/>
  <c r="G25"/>
  <c r="H25"/>
  <c r="I25"/>
  <c r="J25"/>
  <c r="K25"/>
  <c r="L25"/>
  <c r="D26"/>
  <c r="E26"/>
  <c r="F26"/>
  <c r="G26"/>
  <c r="H26"/>
  <c r="I26"/>
  <c r="J26"/>
  <c r="K26"/>
  <c r="L26"/>
  <c r="D27"/>
  <c r="E27"/>
  <c r="F27"/>
  <c r="G27"/>
  <c r="H27"/>
  <c r="I27"/>
  <c r="J27"/>
  <c r="K27"/>
  <c r="L27"/>
  <c r="D28"/>
  <c r="E28"/>
  <c r="F28"/>
  <c r="G28"/>
  <c r="H28"/>
  <c r="I28"/>
  <c r="J28"/>
  <c r="K28"/>
  <c r="L28"/>
  <c r="D29"/>
  <c r="E29"/>
  <c r="F29"/>
  <c r="G29"/>
  <c r="H29"/>
  <c r="I29"/>
  <c r="J29"/>
  <c r="K29"/>
  <c r="L29"/>
  <c r="D30"/>
  <c r="E30"/>
  <c r="F30"/>
  <c r="G30"/>
  <c r="H30"/>
  <c r="I30"/>
  <c r="J30"/>
  <c r="K30"/>
  <c r="L30"/>
  <c r="D31"/>
  <c r="E31"/>
  <c r="F31"/>
  <c r="G31"/>
  <c r="H31"/>
  <c r="I31"/>
  <c r="J31"/>
  <c r="K31"/>
  <c r="L31"/>
  <c r="D32"/>
  <c r="E32"/>
  <c r="F32"/>
  <c r="G32"/>
  <c r="H32"/>
  <c r="I32"/>
  <c r="J32"/>
  <c r="K32"/>
  <c r="L32"/>
  <c r="D33"/>
  <c r="E33"/>
  <c r="F33"/>
  <c r="G33"/>
  <c r="H33"/>
  <c r="I33"/>
  <c r="J33"/>
  <c r="K33"/>
  <c r="L33"/>
  <c r="D34"/>
  <c r="E34"/>
  <c r="F34"/>
  <c r="G34"/>
  <c r="H34"/>
  <c r="I34"/>
  <c r="J34"/>
  <c r="K34"/>
  <c r="L34"/>
  <c r="D35"/>
  <c r="E35"/>
  <c r="F35"/>
  <c r="G35"/>
  <c r="H35"/>
  <c r="I35"/>
  <c r="J35"/>
  <c r="K35"/>
  <c r="L35"/>
  <c r="D36"/>
  <c r="E36"/>
  <c r="F36"/>
  <c r="G36"/>
  <c r="H36"/>
  <c r="I36"/>
  <c r="J36"/>
  <c r="K36"/>
  <c r="L36"/>
  <c r="D37"/>
  <c r="E37"/>
  <c r="F37"/>
  <c r="G37"/>
  <c r="H37"/>
  <c r="I37"/>
  <c r="J37"/>
  <c r="K37"/>
  <c r="L37"/>
  <c r="D38"/>
  <c r="E38"/>
  <c r="F38"/>
  <c r="G38"/>
  <c r="H38"/>
  <c r="I38"/>
  <c r="J38"/>
  <c r="K38"/>
  <c r="L38"/>
  <c r="D39"/>
  <c r="E39"/>
  <c r="F39"/>
  <c r="G39"/>
  <c r="H39"/>
  <c r="I39"/>
  <c r="J39"/>
  <c r="K39"/>
  <c r="L39"/>
  <c r="D40"/>
  <c r="E40"/>
  <c r="F40"/>
  <c r="G40"/>
  <c r="H40"/>
  <c r="I40"/>
  <c r="J40"/>
  <c r="K40"/>
  <c r="L40"/>
  <c r="D41"/>
  <c r="E41"/>
  <c r="F41"/>
  <c r="G41"/>
  <c r="H41"/>
  <c r="I41"/>
  <c r="J41"/>
  <c r="K41"/>
  <c r="L41"/>
  <c r="D42"/>
  <c r="E42"/>
  <c r="F42"/>
  <c r="G42"/>
  <c r="H42"/>
  <c r="I42"/>
  <c r="J42"/>
  <c r="K42"/>
  <c r="L42"/>
  <c r="D43"/>
  <c r="E43"/>
  <c r="F43"/>
  <c r="G43"/>
  <c r="H43"/>
  <c r="I43"/>
  <c r="J43"/>
  <c r="K43"/>
  <c r="L43"/>
  <c r="D44"/>
  <c r="E44"/>
  <c r="F44"/>
  <c r="G44"/>
  <c r="H44"/>
  <c r="I44"/>
  <c r="J44"/>
  <c r="K44"/>
  <c r="L44"/>
  <c r="D45"/>
  <c r="E45"/>
  <c r="F45"/>
  <c r="G45"/>
  <c r="H45"/>
  <c r="I45"/>
  <c r="J45"/>
  <c r="K45"/>
  <c r="L45"/>
  <c r="D46"/>
  <c r="E46"/>
  <c r="F46"/>
  <c r="G46"/>
  <c r="H46"/>
  <c r="I46"/>
  <c r="J46"/>
  <c r="K46"/>
  <c r="L46"/>
  <c r="D47"/>
  <c r="E47"/>
  <c r="F47"/>
  <c r="G47"/>
  <c r="H47"/>
  <c r="I47"/>
  <c r="J47"/>
  <c r="K47"/>
  <c r="L47"/>
  <c r="D48"/>
  <c r="E48"/>
  <c r="F48"/>
  <c r="G48"/>
  <c r="H48"/>
  <c r="I48"/>
  <c r="J48"/>
  <c r="K48"/>
  <c r="L48"/>
  <c r="D49"/>
  <c r="E49"/>
  <c r="F49"/>
  <c r="G49"/>
  <c r="H49"/>
  <c r="I49"/>
  <c r="J49"/>
  <c r="K49"/>
  <c r="L49"/>
  <c r="D50"/>
  <c r="E50"/>
  <c r="F50"/>
  <c r="G50"/>
  <c r="H50"/>
  <c r="I50"/>
  <c r="J50"/>
  <c r="K50"/>
  <c r="L50"/>
  <c r="D51"/>
  <c r="E51"/>
  <c r="F51"/>
  <c r="G51"/>
  <c r="H51"/>
  <c r="I51"/>
  <c r="J51"/>
  <c r="K51"/>
  <c r="L51"/>
  <c r="D52"/>
  <c r="E52"/>
  <c r="F52"/>
  <c r="G52"/>
  <c r="H52"/>
  <c r="I52"/>
  <c r="J52"/>
  <c r="K52"/>
  <c r="L52"/>
  <c r="D53"/>
  <c r="E53"/>
  <c r="F53"/>
  <c r="G53"/>
  <c r="H53"/>
  <c r="I53"/>
  <c r="J53"/>
  <c r="K53"/>
  <c r="L53"/>
  <c r="D54"/>
  <c r="E54"/>
  <c r="F54"/>
  <c r="G54"/>
  <c r="H54"/>
  <c r="I54"/>
  <c r="J54"/>
  <c r="K54"/>
  <c r="L54"/>
  <c r="D55"/>
  <c r="E55"/>
  <c r="F55"/>
  <c r="G55"/>
  <c r="H55"/>
  <c r="I55"/>
  <c r="J55"/>
  <c r="K55"/>
  <c r="L55"/>
  <c r="D56"/>
  <c r="E56"/>
  <c r="F56"/>
  <c r="G56"/>
  <c r="H56"/>
  <c r="I56"/>
  <c r="J56"/>
  <c r="K56"/>
  <c r="L56"/>
  <c r="D57"/>
  <c r="E57"/>
  <c r="F57"/>
  <c r="G57"/>
  <c r="H57"/>
  <c r="I57"/>
  <c r="J57"/>
  <c r="K57"/>
  <c r="L57"/>
  <c r="D58"/>
  <c r="E58"/>
  <c r="F58"/>
  <c r="G58"/>
  <c r="H58"/>
  <c r="I58"/>
  <c r="J58"/>
  <c r="K58"/>
  <c r="L58"/>
  <c r="D59"/>
  <c r="E59"/>
  <c r="F59"/>
  <c r="G59"/>
  <c r="H59"/>
  <c r="I59"/>
  <c r="J59"/>
  <c r="K59"/>
  <c r="L59"/>
  <c r="D60"/>
  <c r="E60"/>
  <c r="F60"/>
  <c r="G60"/>
  <c r="H60"/>
  <c r="I60"/>
  <c r="J60"/>
  <c r="K60"/>
  <c r="L60"/>
  <c r="D61"/>
  <c r="E61"/>
  <c r="F61"/>
  <c r="G61"/>
  <c r="H61"/>
  <c r="I61"/>
  <c r="J61"/>
  <c r="K61"/>
  <c r="L61"/>
  <c r="D62"/>
  <c r="E62"/>
  <c r="F62"/>
  <c r="G62"/>
  <c r="H62"/>
  <c r="I62"/>
  <c r="J62"/>
  <c r="K62"/>
  <c r="L62"/>
  <c r="D63"/>
  <c r="E63"/>
  <c r="F63"/>
  <c r="G63"/>
  <c r="H63"/>
  <c r="I63"/>
  <c r="J63"/>
  <c r="K63"/>
  <c r="L63"/>
  <c r="D64"/>
  <c r="E64"/>
  <c r="F64"/>
  <c r="G64"/>
  <c r="H64"/>
  <c r="I64"/>
  <c r="J64"/>
  <c r="K64"/>
  <c r="L64"/>
  <c r="D65"/>
  <c r="E65"/>
  <c r="F65"/>
  <c r="G65"/>
  <c r="H65"/>
  <c r="I65"/>
  <c r="J65"/>
  <c r="K65"/>
  <c r="L65"/>
  <c r="D66"/>
  <c r="E66"/>
  <c r="F66"/>
  <c r="G66"/>
  <c r="H66"/>
  <c r="I66"/>
  <c r="J66"/>
  <c r="K66"/>
  <c r="L66"/>
  <c r="D67"/>
  <c r="E67"/>
  <c r="F67"/>
  <c r="G67"/>
  <c r="H67"/>
  <c r="I67"/>
  <c r="J67"/>
  <c r="K67"/>
  <c r="L67"/>
  <c r="D68"/>
  <c r="E68"/>
  <c r="F68"/>
  <c r="G68"/>
  <c r="H68"/>
  <c r="I68"/>
  <c r="J68"/>
  <c r="K68"/>
  <c r="L68"/>
  <c r="D69"/>
  <c r="E69"/>
  <c r="F69"/>
  <c r="G69"/>
  <c r="H69"/>
  <c r="I69"/>
  <c r="J69"/>
  <c r="K69"/>
  <c r="L69"/>
  <c r="D70"/>
  <c r="E70"/>
  <c r="F70"/>
  <c r="G70"/>
  <c r="H70"/>
  <c r="I70"/>
  <c r="J70"/>
  <c r="K70"/>
  <c r="L70"/>
  <c r="D71"/>
  <c r="E71"/>
  <c r="F71"/>
  <c r="G71"/>
  <c r="H71"/>
  <c r="I71"/>
  <c r="J71"/>
  <c r="K71"/>
  <c r="L71"/>
  <c r="D72"/>
  <c r="E72"/>
  <c r="F72"/>
  <c r="G72"/>
  <c r="H72"/>
  <c r="I72"/>
  <c r="J72"/>
  <c r="K72"/>
  <c r="L72"/>
  <c r="D73"/>
  <c r="E73"/>
  <c r="F73"/>
  <c r="G73"/>
  <c r="H73"/>
  <c r="I73"/>
  <c r="J73"/>
  <c r="K73"/>
  <c r="L73"/>
  <c r="D74"/>
  <c r="E74"/>
  <c r="F74"/>
  <c r="G74"/>
  <c r="H74"/>
  <c r="I74"/>
  <c r="J74"/>
  <c r="K74"/>
  <c r="L74"/>
  <c r="D75"/>
  <c r="E75"/>
  <c r="F75"/>
  <c r="G75"/>
  <c r="H75"/>
  <c r="I75"/>
  <c r="J75"/>
  <c r="K75"/>
  <c r="L75"/>
  <c r="D76"/>
  <c r="E76"/>
  <c r="F76"/>
  <c r="G76"/>
  <c r="H76"/>
  <c r="I76"/>
  <c r="J76"/>
  <c r="K76"/>
  <c r="L76"/>
  <c r="D77"/>
  <c r="E77"/>
  <c r="F77"/>
  <c r="G77"/>
  <c r="H77"/>
  <c r="I77"/>
  <c r="J77"/>
  <c r="K77"/>
  <c r="L77"/>
  <c r="D78"/>
  <c r="E78"/>
  <c r="F78"/>
  <c r="G78"/>
  <c r="H78"/>
  <c r="I78"/>
  <c r="J78"/>
  <c r="K78"/>
  <c r="L78"/>
  <c r="D79"/>
  <c r="E79"/>
  <c r="F79"/>
  <c r="G79"/>
  <c r="H79"/>
  <c r="I79"/>
  <c r="J79"/>
  <c r="K79"/>
  <c r="L79"/>
  <c r="D80"/>
  <c r="E80"/>
  <c r="F80"/>
  <c r="G80"/>
  <c r="H80"/>
  <c r="I80"/>
  <c r="J80"/>
  <c r="K80"/>
  <c r="L80"/>
  <c r="D81"/>
  <c r="E81"/>
  <c r="F81"/>
  <c r="G81"/>
  <c r="H81"/>
  <c r="I81"/>
  <c r="J81"/>
  <c r="K81"/>
  <c r="L81"/>
  <c r="D82"/>
  <c r="E82"/>
  <c r="F82"/>
  <c r="G82"/>
  <c r="H82"/>
  <c r="I82"/>
  <c r="J82"/>
  <c r="K82"/>
  <c r="L82"/>
  <c r="D83"/>
  <c r="E83"/>
  <c r="F83"/>
  <c r="G83"/>
  <c r="H83"/>
  <c r="I83"/>
  <c r="J83"/>
  <c r="K83"/>
  <c r="L83"/>
  <c r="D84"/>
  <c r="E84"/>
  <c r="F84"/>
  <c r="G84"/>
  <c r="H84"/>
  <c r="I84"/>
  <c r="J84"/>
  <c r="K84"/>
  <c r="L84"/>
  <c r="D85"/>
  <c r="E85"/>
  <c r="F85"/>
  <c r="G85"/>
  <c r="H85"/>
  <c r="I85"/>
  <c r="J85"/>
  <c r="K85"/>
  <c r="L85"/>
  <c r="D86"/>
  <c r="E86"/>
  <c r="F86"/>
  <c r="G86"/>
  <c r="H86"/>
  <c r="I86"/>
  <c r="J86"/>
  <c r="K86"/>
  <c r="L86"/>
  <c r="D87"/>
  <c r="E87"/>
  <c r="F87"/>
  <c r="G87"/>
  <c r="H87"/>
  <c r="I87"/>
  <c r="J87"/>
  <c r="K87"/>
  <c r="L87"/>
  <c r="D88"/>
  <c r="E88"/>
  <c r="F88"/>
  <c r="G88"/>
  <c r="H88"/>
  <c r="I88"/>
  <c r="J88"/>
  <c r="K88"/>
  <c r="L88"/>
  <c r="D89"/>
  <c r="E89"/>
  <c r="F89"/>
  <c r="G89"/>
  <c r="H89"/>
  <c r="I89"/>
  <c r="J89"/>
  <c r="K89"/>
  <c r="L89"/>
  <c r="D90"/>
  <c r="E90"/>
  <c r="F90"/>
  <c r="G90"/>
  <c r="H90"/>
  <c r="I90"/>
  <c r="J90"/>
  <c r="K90"/>
  <c r="L90"/>
  <c r="D91"/>
  <c r="E91"/>
  <c r="F91"/>
  <c r="G91"/>
  <c r="H91"/>
  <c r="I91"/>
  <c r="J91"/>
  <c r="K91"/>
  <c r="L91"/>
  <c r="D92"/>
  <c r="E92"/>
  <c r="F92"/>
  <c r="G92"/>
  <c r="H92"/>
  <c r="I92"/>
  <c r="J92"/>
  <c r="K92"/>
  <c r="L92"/>
  <c r="D93"/>
  <c r="E93"/>
  <c r="F93"/>
  <c r="G93"/>
  <c r="H93"/>
  <c r="I93"/>
  <c r="J93"/>
  <c r="K93"/>
  <c r="L93"/>
  <c r="D94"/>
  <c r="E94"/>
  <c r="F94"/>
  <c r="G94"/>
  <c r="H94"/>
  <c r="I94"/>
  <c r="J94"/>
  <c r="K94"/>
  <c r="L94"/>
  <c r="D95"/>
  <c r="E95"/>
  <c r="F95"/>
  <c r="G95"/>
  <c r="H95"/>
  <c r="I95"/>
  <c r="J95"/>
  <c r="K95"/>
  <c r="L95"/>
  <c r="D96"/>
  <c r="E96"/>
  <c r="F96"/>
  <c r="G96"/>
  <c r="H96"/>
  <c r="I96"/>
  <c r="J96"/>
  <c r="K96"/>
  <c r="L96"/>
  <c r="D97"/>
  <c r="E97"/>
  <c r="F97"/>
  <c r="G97"/>
  <c r="H97"/>
  <c r="I97"/>
  <c r="J97"/>
  <c r="K97"/>
  <c r="L97"/>
  <c r="D98"/>
  <c r="E98"/>
  <c r="F98"/>
  <c r="G98"/>
  <c r="H98"/>
  <c r="I98"/>
  <c r="J98"/>
  <c r="K98"/>
  <c r="L98"/>
  <c r="D99"/>
  <c r="E99"/>
  <c r="F99"/>
  <c r="G99"/>
  <c r="H99"/>
  <c r="I99"/>
  <c r="J99"/>
  <c r="K99"/>
  <c r="L99"/>
  <c r="D100"/>
  <c r="E100"/>
  <c r="F100"/>
  <c r="G100"/>
  <c r="H100"/>
  <c r="I100"/>
  <c r="J100"/>
  <c r="K100"/>
  <c r="L100"/>
  <c r="D101"/>
  <c r="E101"/>
  <c r="F101"/>
  <c r="G101"/>
  <c r="H101"/>
  <c r="I101"/>
  <c r="J101"/>
  <c r="K101"/>
  <c r="L101"/>
  <c r="D102"/>
  <c r="E102"/>
  <c r="F102"/>
  <c r="G102"/>
  <c r="H102"/>
  <c r="I102"/>
  <c r="J102"/>
  <c r="K102"/>
  <c r="L102"/>
  <c r="D103"/>
  <c r="E103"/>
  <c r="F103"/>
  <c r="G103"/>
  <c r="H103"/>
  <c r="I103"/>
  <c r="J103"/>
  <c r="K103"/>
  <c r="L103"/>
  <c r="D104"/>
  <c r="E104"/>
  <c r="F104"/>
  <c r="G104"/>
  <c r="H104"/>
  <c r="I104"/>
  <c r="J104"/>
  <c r="K104"/>
  <c r="L104"/>
  <c r="D105"/>
  <c r="E105"/>
  <c r="F105"/>
  <c r="G105"/>
  <c r="H105"/>
  <c r="I105"/>
  <c r="J105"/>
  <c r="K105"/>
  <c r="L105"/>
  <c r="D106"/>
  <c r="E106"/>
  <c r="F106"/>
  <c r="G106"/>
  <c r="H106"/>
  <c r="I106"/>
  <c r="J106"/>
  <c r="K106"/>
  <c r="L106"/>
  <c r="D107"/>
  <c r="E107"/>
  <c r="F107"/>
  <c r="G107"/>
  <c r="H107"/>
  <c r="I107"/>
  <c r="J107"/>
  <c r="K107"/>
  <c r="L107"/>
  <c r="D108"/>
  <c r="E108"/>
  <c r="F108"/>
  <c r="G108"/>
  <c r="H108"/>
  <c r="I108"/>
  <c r="J108"/>
  <c r="K108"/>
  <c r="L108"/>
  <c r="D109"/>
  <c r="E109"/>
  <c r="F109"/>
  <c r="G109"/>
  <c r="H109"/>
  <c r="I109"/>
  <c r="J109"/>
  <c r="K109"/>
  <c r="L109"/>
  <c r="D110"/>
  <c r="E110"/>
  <c r="F110"/>
  <c r="G110"/>
  <c r="H110"/>
  <c r="I110"/>
  <c r="J110"/>
  <c r="K110"/>
  <c r="L110"/>
  <c r="D111"/>
  <c r="E111"/>
  <c r="F111"/>
  <c r="G111"/>
  <c r="H111"/>
  <c r="I111"/>
  <c r="J111"/>
  <c r="K111"/>
  <c r="L111"/>
  <c r="D112"/>
  <c r="E112"/>
  <c r="F112"/>
  <c r="G112"/>
  <c r="H112"/>
  <c r="I112"/>
  <c r="J112"/>
  <c r="K112"/>
  <c r="L112"/>
  <c r="D113"/>
  <c r="E113"/>
  <c r="F113"/>
  <c r="G113"/>
  <c r="H113"/>
  <c r="I113"/>
  <c r="J113"/>
  <c r="K113"/>
  <c r="L113"/>
  <c r="D114"/>
  <c r="E114"/>
  <c r="F114"/>
  <c r="G114"/>
  <c r="H114"/>
  <c r="I114"/>
  <c r="J114"/>
  <c r="K114"/>
  <c r="L114"/>
  <c r="D115"/>
  <c r="E115"/>
  <c r="F115"/>
  <c r="G115"/>
  <c r="H115"/>
  <c r="I115"/>
  <c r="J115"/>
  <c r="K115"/>
  <c r="L115"/>
  <c r="D116"/>
  <c r="E116"/>
  <c r="F116"/>
  <c r="G116"/>
  <c r="H116"/>
  <c r="I116"/>
  <c r="J116"/>
  <c r="K116"/>
  <c r="L116"/>
  <c r="D117"/>
  <c r="E117"/>
  <c r="F117"/>
  <c r="G117"/>
  <c r="H117"/>
  <c r="I117"/>
  <c r="J117"/>
  <c r="K117"/>
  <c r="L117"/>
  <c r="D118"/>
  <c r="E118"/>
  <c r="F118"/>
  <c r="G118"/>
  <c r="H118"/>
  <c r="I118"/>
  <c r="J118"/>
  <c r="K118"/>
  <c r="L118"/>
  <c r="D119"/>
  <c r="E119"/>
  <c r="F119"/>
  <c r="G119"/>
  <c r="H119"/>
  <c r="I119"/>
  <c r="J119"/>
  <c r="K119"/>
  <c r="L119"/>
  <c r="D120"/>
  <c r="E120"/>
  <c r="F120"/>
  <c r="G120"/>
  <c r="H120"/>
  <c r="I120"/>
  <c r="J120"/>
  <c r="K120"/>
  <c r="L120"/>
  <c r="D121"/>
  <c r="E121"/>
  <c r="F121"/>
  <c r="G121"/>
  <c r="H121"/>
  <c r="I121"/>
  <c r="J121"/>
  <c r="K121"/>
  <c r="L121"/>
  <c r="D122"/>
  <c r="E122"/>
  <c r="F122"/>
  <c r="G122"/>
  <c r="H122"/>
  <c r="I122"/>
  <c r="J122"/>
  <c r="K122"/>
  <c r="L122"/>
  <c r="D123"/>
  <c r="E123"/>
  <c r="F123"/>
  <c r="G123"/>
  <c r="H123"/>
  <c r="I123"/>
  <c r="J123"/>
  <c r="K123"/>
  <c r="L123"/>
  <c r="D124"/>
  <c r="E124"/>
  <c r="F124"/>
  <c r="G124"/>
  <c r="H124"/>
  <c r="I124"/>
  <c r="J124"/>
  <c r="K124"/>
  <c r="L124"/>
  <c r="D125"/>
  <c r="E125"/>
  <c r="F125"/>
  <c r="G125"/>
  <c r="H125"/>
  <c r="I125"/>
  <c r="J125"/>
  <c r="K125"/>
  <c r="L125"/>
  <c r="D126"/>
  <c r="E126"/>
  <c r="F126"/>
  <c r="G126"/>
  <c r="H126"/>
  <c r="I126"/>
  <c r="J126"/>
  <c r="K126"/>
  <c r="L126"/>
  <c r="D127"/>
  <c r="E127"/>
  <c r="F127"/>
  <c r="G127"/>
  <c r="H127"/>
  <c r="I127"/>
  <c r="J127"/>
  <c r="K127"/>
  <c r="L127"/>
  <c r="D128"/>
  <c r="E128"/>
  <c r="F128"/>
  <c r="G128"/>
  <c r="H128"/>
  <c r="I128"/>
  <c r="J128"/>
  <c r="K128"/>
  <c r="L128"/>
  <c r="D129"/>
  <c r="E129"/>
  <c r="F129"/>
  <c r="G129"/>
  <c r="H129"/>
  <c r="I129"/>
  <c r="J129"/>
  <c r="K129"/>
  <c r="L129"/>
  <c r="D130"/>
  <c r="E130"/>
  <c r="F130"/>
  <c r="G130"/>
  <c r="H130"/>
  <c r="I130"/>
  <c r="J130"/>
  <c r="K130"/>
  <c r="L130"/>
  <c r="D131"/>
  <c r="E131"/>
  <c r="F131"/>
  <c r="G131"/>
  <c r="H131"/>
  <c r="I131"/>
  <c r="J131"/>
  <c r="K131"/>
  <c r="L131"/>
  <c r="D132"/>
  <c r="E132"/>
  <c r="F132"/>
  <c r="G132"/>
  <c r="H132"/>
  <c r="I132"/>
  <c r="J132"/>
  <c r="K132"/>
  <c r="L132"/>
  <c r="D133"/>
  <c r="E133"/>
  <c r="F133"/>
  <c r="G133"/>
  <c r="H133"/>
  <c r="I133"/>
  <c r="J133"/>
  <c r="K133"/>
  <c r="L133"/>
  <c r="D134"/>
  <c r="E134"/>
  <c r="F134"/>
  <c r="G134"/>
  <c r="H134"/>
  <c r="I134"/>
  <c r="J134"/>
  <c r="K134"/>
  <c r="L134"/>
  <c r="D135"/>
  <c r="E135"/>
  <c r="F135"/>
  <c r="G135"/>
  <c r="H135"/>
  <c r="I135"/>
  <c r="J135"/>
  <c r="K135"/>
  <c r="L135"/>
  <c r="D136"/>
  <c r="E136"/>
  <c r="F136"/>
  <c r="G136"/>
  <c r="H136"/>
  <c r="I136"/>
  <c r="J136"/>
  <c r="K136"/>
  <c r="L136"/>
  <c r="D137"/>
  <c r="E137"/>
  <c r="F137"/>
  <c r="G137"/>
  <c r="H137"/>
  <c r="I137"/>
  <c r="J137"/>
  <c r="K137"/>
  <c r="L137"/>
  <c r="D138"/>
  <c r="E138"/>
  <c r="F138"/>
  <c r="G138"/>
  <c r="H138"/>
  <c r="I138"/>
  <c r="J138"/>
  <c r="K138"/>
  <c r="L138"/>
  <c r="D139"/>
  <c r="E139"/>
  <c r="F139"/>
  <c r="G139"/>
  <c r="H139"/>
  <c r="I139"/>
  <c r="J139"/>
  <c r="K139"/>
  <c r="L139"/>
  <c r="D140"/>
  <c r="E140"/>
  <c r="F140"/>
  <c r="G140"/>
  <c r="H140"/>
  <c r="I140"/>
  <c r="J140"/>
  <c r="K140"/>
  <c r="L140"/>
  <c r="D141"/>
  <c r="E141"/>
  <c r="F141"/>
  <c r="G141"/>
  <c r="H141"/>
  <c r="I141"/>
  <c r="J141"/>
  <c r="K141"/>
  <c r="L141"/>
  <c r="D142"/>
  <c r="E142"/>
  <c r="F142"/>
  <c r="G142"/>
  <c r="H142"/>
  <c r="I142"/>
  <c r="J142"/>
  <c r="K142"/>
  <c r="L142"/>
  <c r="D143"/>
  <c r="E143"/>
  <c r="F143"/>
  <c r="G143"/>
  <c r="H143"/>
  <c r="I143"/>
  <c r="J143"/>
  <c r="K143"/>
  <c r="L143"/>
  <c r="D144"/>
  <c r="E144"/>
  <c r="F144"/>
  <c r="G144"/>
  <c r="H144"/>
  <c r="I144"/>
  <c r="J144"/>
  <c r="K144"/>
  <c r="L144"/>
  <c r="D145"/>
  <c r="E145"/>
  <c r="F145"/>
  <c r="G145"/>
  <c r="H145"/>
  <c r="I145"/>
  <c r="J145"/>
  <c r="K145"/>
  <c r="L145"/>
  <c r="D146"/>
  <c r="E146"/>
  <c r="F146"/>
  <c r="G146"/>
  <c r="H146"/>
  <c r="I146"/>
  <c r="J146"/>
  <c r="K146"/>
  <c r="L146"/>
  <c r="D147"/>
  <c r="E147"/>
  <c r="F147"/>
  <c r="G147"/>
  <c r="H147"/>
  <c r="I147"/>
  <c r="J147"/>
  <c r="K147"/>
  <c r="L147"/>
  <c r="D148"/>
  <c r="E148"/>
  <c r="F148"/>
  <c r="G148"/>
  <c r="H148"/>
  <c r="I148"/>
  <c r="J148"/>
  <c r="K148"/>
  <c r="L148"/>
  <c r="D149"/>
  <c r="E149"/>
  <c r="F149"/>
  <c r="G149"/>
  <c r="H149"/>
  <c r="I149"/>
  <c r="J149"/>
  <c r="K149"/>
  <c r="L149"/>
  <c r="D150"/>
  <c r="E150"/>
  <c r="F150"/>
  <c r="G150"/>
  <c r="H150"/>
  <c r="I150"/>
  <c r="J150"/>
  <c r="K150"/>
  <c r="L150"/>
  <c r="D151"/>
  <c r="E151"/>
  <c r="F151"/>
  <c r="G151"/>
  <c r="H151"/>
  <c r="I151"/>
  <c r="J151"/>
  <c r="K151"/>
  <c r="L151"/>
  <c r="D152"/>
  <c r="E152"/>
  <c r="F152"/>
  <c r="G152"/>
  <c r="H152"/>
  <c r="I152"/>
  <c r="J152"/>
  <c r="K152"/>
  <c r="L152"/>
  <c r="D153"/>
  <c r="E153"/>
  <c r="F153"/>
  <c r="G153"/>
  <c r="H153"/>
  <c r="I153"/>
  <c r="J153"/>
  <c r="K153"/>
  <c r="L153"/>
  <c r="D154"/>
  <c r="E154"/>
  <c r="F154"/>
  <c r="G154"/>
  <c r="H154"/>
  <c r="I154"/>
  <c r="J154"/>
  <c r="K154"/>
  <c r="L154"/>
  <c r="D155"/>
  <c r="E155"/>
  <c r="F155"/>
  <c r="G155"/>
  <c r="H155"/>
  <c r="I155"/>
  <c r="J155"/>
  <c r="K155"/>
  <c r="L155"/>
  <c r="D156"/>
  <c r="E156"/>
  <c r="F156"/>
  <c r="G156"/>
  <c r="H156"/>
  <c r="I156"/>
  <c r="J156"/>
  <c r="K156"/>
  <c r="L156"/>
  <c r="D157"/>
  <c r="E157"/>
  <c r="F157"/>
  <c r="G157"/>
  <c r="H157"/>
  <c r="I157"/>
  <c r="J157"/>
  <c r="K157"/>
  <c r="L157"/>
  <c r="D158"/>
  <c r="E158"/>
  <c r="F158"/>
  <c r="G158"/>
  <c r="H158"/>
  <c r="I158"/>
  <c r="J158"/>
  <c r="K158"/>
  <c r="L158"/>
  <c r="D159"/>
  <c r="E159"/>
  <c r="F159"/>
  <c r="G159"/>
  <c r="H159"/>
  <c r="I159"/>
  <c r="J159"/>
  <c r="K159"/>
  <c r="L159"/>
  <c r="D160"/>
  <c r="E160"/>
  <c r="F160"/>
  <c r="G160"/>
  <c r="H160"/>
  <c r="I160"/>
  <c r="J160"/>
  <c r="K160"/>
  <c r="L160"/>
  <c r="D161"/>
  <c r="E161"/>
  <c r="F161"/>
  <c r="G161"/>
  <c r="H161"/>
  <c r="I161"/>
  <c r="J161"/>
  <c r="K161"/>
  <c r="L161"/>
  <c r="D162"/>
  <c r="E162"/>
  <c r="F162"/>
  <c r="G162"/>
  <c r="H162"/>
  <c r="I162"/>
  <c r="J162"/>
  <c r="K162"/>
  <c r="L162"/>
  <c r="D163"/>
  <c r="E163"/>
  <c r="F163"/>
  <c r="G163"/>
  <c r="H163"/>
  <c r="I163"/>
  <c r="J163"/>
  <c r="K163"/>
  <c r="L163"/>
  <c r="D164"/>
  <c r="E164"/>
  <c r="F164"/>
  <c r="G164"/>
  <c r="H164"/>
  <c r="I164"/>
  <c r="J164"/>
  <c r="K164"/>
  <c r="L164"/>
  <c r="D165"/>
  <c r="E165"/>
  <c r="F165"/>
  <c r="G165"/>
  <c r="H165"/>
  <c r="I165"/>
  <c r="J165"/>
  <c r="K165"/>
  <c r="L165"/>
  <c r="D166"/>
  <c r="E166"/>
  <c r="F166"/>
  <c r="G166"/>
  <c r="H166"/>
  <c r="I166"/>
  <c r="J166"/>
  <c r="K166"/>
  <c r="L166"/>
  <c r="D167"/>
  <c r="E167"/>
  <c r="F167"/>
  <c r="G167"/>
  <c r="H167"/>
  <c r="I167"/>
  <c r="J167"/>
  <c r="K167"/>
  <c r="L167"/>
  <c r="D168"/>
  <c r="E168"/>
  <c r="F168"/>
  <c r="G168"/>
  <c r="H168"/>
  <c r="I168"/>
  <c r="J168"/>
  <c r="K168"/>
  <c r="L168"/>
  <c r="D169"/>
  <c r="E169"/>
  <c r="F169"/>
  <c r="G169"/>
  <c r="H169"/>
  <c r="I169"/>
  <c r="J169"/>
  <c r="K169"/>
  <c r="L169"/>
  <c r="D170"/>
  <c r="E170"/>
  <c r="F170"/>
  <c r="G170"/>
  <c r="H170"/>
  <c r="I170"/>
  <c r="J170"/>
  <c r="K170"/>
  <c r="L170"/>
  <c r="D171"/>
  <c r="E171"/>
  <c r="F171"/>
  <c r="G171"/>
  <c r="H171"/>
  <c r="I171"/>
  <c r="J171"/>
  <c r="K171"/>
  <c r="L171"/>
  <c r="D172"/>
  <c r="E172"/>
  <c r="F172"/>
  <c r="G172"/>
  <c r="H172"/>
  <c r="I172"/>
  <c r="J172"/>
  <c r="K172"/>
  <c r="L172"/>
  <c r="D173"/>
  <c r="E173"/>
  <c r="F173"/>
  <c r="G173"/>
  <c r="H173"/>
  <c r="I173"/>
  <c r="J173"/>
  <c r="K173"/>
  <c r="L173"/>
  <c r="D174"/>
  <c r="E174"/>
  <c r="F174"/>
  <c r="G174"/>
  <c r="H174"/>
  <c r="I174"/>
  <c r="J174"/>
  <c r="K174"/>
  <c r="L174"/>
  <c r="D175"/>
  <c r="E175"/>
  <c r="F175"/>
  <c r="G175"/>
  <c r="H175"/>
  <c r="I175"/>
  <c r="J175"/>
  <c r="K175"/>
  <c r="L175"/>
  <c r="D176"/>
  <c r="E176"/>
  <c r="F176"/>
  <c r="G176"/>
  <c r="H176"/>
  <c r="I176"/>
  <c r="J176"/>
  <c r="K176"/>
  <c r="L176"/>
  <c r="D177"/>
  <c r="E177"/>
  <c r="F177"/>
  <c r="G177"/>
  <c r="H177"/>
  <c r="I177"/>
  <c r="J177"/>
  <c r="K177"/>
  <c r="L177"/>
  <c r="D178"/>
  <c r="E178"/>
  <c r="F178"/>
  <c r="G178"/>
  <c r="H178"/>
  <c r="I178"/>
  <c r="J178"/>
  <c r="K178"/>
  <c r="L178"/>
  <c r="D179"/>
  <c r="E179"/>
  <c r="F179"/>
  <c r="G179"/>
  <c r="H179"/>
  <c r="I179"/>
  <c r="J179"/>
  <c r="K179"/>
  <c r="L179"/>
  <c r="D180"/>
  <c r="E180"/>
  <c r="F180"/>
  <c r="G180"/>
  <c r="H180"/>
  <c r="I180"/>
  <c r="J180"/>
  <c r="K180"/>
  <c r="L180"/>
  <c r="D181"/>
  <c r="E181"/>
  <c r="F181"/>
  <c r="G181"/>
  <c r="H181"/>
  <c r="I181"/>
  <c r="J181"/>
  <c r="K181"/>
  <c r="L181"/>
  <c r="D182"/>
  <c r="E182"/>
  <c r="F182"/>
  <c r="G182"/>
  <c r="H182"/>
  <c r="I182"/>
  <c r="J182"/>
  <c r="K182"/>
  <c r="L182"/>
  <c r="D183"/>
  <c r="E183"/>
  <c r="F183"/>
  <c r="G183"/>
  <c r="H183"/>
  <c r="I183"/>
  <c r="J183"/>
  <c r="K183"/>
  <c r="L183"/>
  <c r="D184"/>
  <c r="E184"/>
  <c r="F184"/>
  <c r="G184"/>
  <c r="H184"/>
  <c r="I184"/>
  <c r="J184"/>
  <c r="K184"/>
  <c r="L184"/>
  <c r="D185"/>
  <c r="E185"/>
  <c r="F185"/>
  <c r="G185"/>
  <c r="H185"/>
  <c r="I185"/>
  <c r="J185"/>
  <c r="K185"/>
  <c r="L185"/>
  <c r="D186"/>
  <c r="E186"/>
  <c r="F186"/>
  <c r="G186"/>
  <c r="H186"/>
  <c r="I186"/>
  <c r="J186"/>
  <c r="K186"/>
  <c r="L186"/>
  <c r="D187"/>
  <c r="E187"/>
  <c r="F187"/>
  <c r="G187"/>
  <c r="H187"/>
  <c r="I187"/>
  <c r="J187"/>
  <c r="K187"/>
  <c r="L187"/>
  <c r="D188"/>
  <c r="E188"/>
  <c r="F188"/>
  <c r="G188"/>
  <c r="H188"/>
  <c r="I188"/>
  <c r="J188"/>
  <c r="K188"/>
  <c r="L188"/>
  <c r="D189"/>
  <c r="E189"/>
  <c r="F189"/>
  <c r="G189"/>
  <c r="H189"/>
  <c r="I189"/>
  <c r="J189"/>
  <c r="K189"/>
  <c r="L189"/>
  <c r="D190"/>
  <c r="E190"/>
  <c r="F190"/>
  <c r="G190"/>
  <c r="H190"/>
  <c r="I190"/>
  <c r="J190"/>
  <c r="K190"/>
  <c r="L190"/>
  <c r="D191"/>
  <c r="E191"/>
  <c r="F191"/>
  <c r="G191"/>
  <c r="H191"/>
  <c r="I191"/>
  <c r="J191"/>
  <c r="K191"/>
  <c r="L191"/>
  <c r="D192"/>
  <c r="E192"/>
  <c r="F192"/>
  <c r="G192"/>
  <c r="H192"/>
  <c r="I192"/>
  <c r="J192"/>
  <c r="K192"/>
  <c r="L192"/>
  <c r="D193"/>
  <c r="E193"/>
  <c r="F193"/>
  <c r="G193"/>
  <c r="H193"/>
  <c r="I193"/>
  <c r="J193"/>
  <c r="K193"/>
  <c r="L193"/>
  <c r="D194"/>
  <c r="E194"/>
  <c r="F194"/>
  <c r="G194"/>
  <c r="H194"/>
  <c r="I194"/>
  <c r="J194"/>
  <c r="K194"/>
  <c r="L194"/>
  <c r="D195"/>
  <c r="E195"/>
  <c r="F195"/>
  <c r="G195"/>
  <c r="H195"/>
  <c r="I195"/>
  <c r="J195"/>
  <c r="K195"/>
  <c r="L195"/>
  <c r="D196"/>
  <c r="E196"/>
  <c r="F196"/>
  <c r="G196"/>
  <c r="H196"/>
  <c r="I196"/>
  <c r="J196"/>
  <c r="K196"/>
  <c r="L196"/>
  <c r="D197"/>
  <c r="E197"/>
  <c r="F197"/>
  <c r="G197"/>
  <c r="H197"/>
  <c r="I197"/>
  <c r="J197"/>
  <c r="K197"/>
  <c r="L197"/>
  <c r="D198"/>
  <c r="E198"/>
  <c r="F198"/>
  <c r="G198"/>
  <c r="H198"/>
  <c r="I198"/>
  <c r="J198"/>
  <c r="K198"/>
  <c r="L198"/>
  <c r="D199"/>
  <c r="E199"/>
  <c r="F199"/>
  <c r="G199"/>
  <c r="H199"/>
  <c r="I199"/>
  <c r="J199"/>
  <c r="K199"/>
  <c r="L199"/>
  <c r="D200"/>
  <c r="E200"/>
  <c r="F200"/>
  <c r="G200"/>
  <c r="H200"/>
  <c r="I200"/>
  <c r="J200"/>
  <c r="K200"/>
  <c r="L200"/>
  <c r="D201"/>
  <c r="E201"/>
  <c r="F201"/>
  <c r="G201"/>
  <c r="H201"/>
  <c r="I201"/>
  <c r="J201"/>
  <c r="K201"/>
  <c r="L201"/>
  <c r="D202"/>
  <c r="E202"/>
  <c r="F202"/>
  <c r="G202"/>
  <c r="H202"/>
  <c r="I202"/>
  <c r="J202"/>
  <c r="K202"/>
  <c r="L202"/>
  <c r="D203"/>
  <c r="E203"/>
  <c r="F203"/>
  <c r="G203"/>
  <c r="H203"/>
  <c r="I203"/>
  <c r="J203"/>
  <c r="K203"/>
  <c r="L203"/>
  <c r="D204"/>
  <c r="E204"/>
  <c r="F204"/>
  <c r="G204"/>
  <c r="H204"/>
  <c r="I204"/>
  <c r="J204"/>
  <c r="K204"/>
  <c r="L204"/>
  <c r="D205"/>
  <c r="E205"/>
  <c r="F205"/>
  <c r="G205"/>
  <c r="H205"/>
  <c r="I205"/>
  <c r="J205"/>
  <c r="K205"/>
  <c r="L205"/>
  <c r="D206"/>
  <c r="E206"/>
  <c r="F206"/>
  <c r="G206"/>
  <c r="H206"/>
  <c r="I206"/>
  <c r="J206"/>
  <c r="K206"/>
  <c r="L206"/>
  <c r="D207"/>
  <c r="E207"/>
  <c r="F207"/>
  <c r="G207"/>
  <c r="H207"/>
  <c r="I207"/>
  <c r="J207"/>
  <c r="K207"/>
  <c r="L207"/>
  <c r="D208"/>
  <c r="E208"/>
  <c r="F208"/>
  <c r="G208"/>
  <c r="H208"/>
  <c r="I208"/>
  <c r="J208"/>
  <c r="K208"/>
  <c r="L208"/>
  <c r="D209"/>
  <c r="E209"/>
  <c r="F209"/>
  <c r="G209"/>
  <c r="H209"/>
  <c r="I209"/>
  <c r="J209"/>
  <c r="K209"/>
  <c r="L209"/>
  <c r="D210"/>
  <c r="E210"/>
  <c r="F210"/>
  <c r="G210"/>
  <c r="H210"/>
  <c r="I210"/>
  <c r="J210"/>
  <c r="K210"/>
  <c r="L210"/>
  <c r="D211"/>
  <c r="E211"/>
  <c r="F211"/>
  <c r="G211"/>
  <c r="H211"/>
  <c r="I211"/>
  <c r="J211"/>
  <c r="K211"/>
  <c r="L211"/>
  <c r="D212"/>
  <c r="E212"/>
  <c r="F212"/>
  <c r="G212"/>
  <c r="H212"/>
  <c r="I212"/>
  <c r="J212"/>
  <c r="K212"/>
  <c r="L212"/>
  <c r="D213"/>
  <c r="E213"/>
  <c r="F213"/>
  <c r="G213"/>
  <c r="H213"/>
  <c r="I213"/>
  <c r="J213"/>
  <c r="K213"/>
  <c r="L213"/>
  <c r="D214"/>
  <c r="E214"/>
  <c r="F214"/>
  <c r="G214"/>
  <c r="H214"/>
  <c r="I214"/>
  <c r="J214"/>
  <c r="K214"/>
  <c r="L214"/>
  <c r="D215"/>
  <c r="E215"/>
  <c r="F215"/>
  <c r="G215"/>
  <c r="H215"/>
  <c r="I215"/>
  <c r="J215"/>
  <c r="K215"/>
  <c r="L215"/>
  <c r="D216"/>
  <c r="E216"/>
  <c r="F216"/>
  <c r="G216"/>
  <c r="H216"/>
  <c r="I216"/>
  <c r="J216"/>
  <c r="K216"/>
  <c r="L216"/>
  <c r="D217"/>
  <c r="E217"/>
  <c r="F217"/>
  <c r="G217"/>
  <c r="H217"/>
  <c r="I217"/>
  <c r="J217"/>
  <c r="K217"/>
  <c r="L217"/>
  <c r="D218"/>
  <c r="E218"/>
  <c r="F218"/>
  <c r="G218"/>
  <c r="H218"/>
  <c r="I218"/>
  <c r="J218"/>
  <c r="K218"/>
  <c r="L218"/>
  <c r="D219"/>
  <c r="E219"/>
  <c r="F219"/>
  <c r="G219"/>
  <c r="H219"/>
  <c r="I219"/>
  <c r="J219"/>
  <c r="K219"/>
  <c r="L219"/>
  <c r="D220"/>
  <c r="E220"/>
  <c r="F220"/>
  <c r="G220"/>
  <c r="H220"/>
  <c r="I220"/>
  <c r="J220"/>
  <c r="K220"/>
  <c r="L220"/>
  <c r="D221"/>
  <c r="E221"/>
  <c r="F221"/>
  <c r="G221"/>
  <c r="H221"/>
  <c r="I221"/>
  <c r="J221"/>
  <c r="K221"/>
  <c r="L221"/>
  <c r="D222"/>
  <c r="E222"/>
  <c r="F222"/>
  <c r="G222"/>
  <c r="H222"/>
  <c r="I222"/>
  <c r="J222"/>
  <c r="K222"/>
  <c r="L222"/>
  <c r="D223"/>
  <c r="E223"/>
  <c r="F223"/>
  <c r="G223"/>
  <c r="H223"/>
  <c r="I223"/>
  <c r="J223"/>
  <c r="K223"/>
  <c r="L223"/>
  <c r="D224"/>
  <c r="E224"/>
  <c r="F224"/>
  <c r="G224"/>
  <c r="H224"/>
  <c r="I224"/>
  <c r="J224"/>
  <c r="K224"/>
  <c r="L224"/>
  <c r="D225"/>
  <c r="E225"/>
  <c r="F225"/>
  <c r="G225"/>
  <c r="H225"/>
  <c r="I225"/>
  <c r="J225"/>
  <c r="K225"/>
  <c r="L225"/>
  <c r="D226"/>
  <c r="E226"/>
  <c r="F226"/>
  <c r="G226"/>
  <c r="H226"/>
  <c r="I226"/>
  <c r="J226"/>
  <c r="K226"/>
  <c r="L226"/>
  <c r="D227"/>
  <c r="E227"/>
  <c r="F227"/>
  <c r="G227"/>
  <c r="H227"/>
  <c r="I227"/>
  <c r="J227"/>
  <c r="K227"/>
  <c r="L227"/>
  <c r="D228"/>
  <c r="E228"/>
  <c r="F228"/>
  <c r="G228"/>
  <c r="H228"/>
  <c r="I228"/>
  <c r="J228"/>
  <c r="K228"/>
  <c r="L228"/>
  <c r="D229"/>
  <c r="E229"/>
  <c r="F229"/>
  <c r="G229"/>
  <c r="H229"/>
  <c r="I229"/>
  <c r="J229"/>
  <c r="K229"/>
  <c r="L229"/>
  <c r="D230"/>
  <c r="E230"/>
  <c r="F230"/>
  <c r="G230"/>
  <c r="H230"/>
  <c r="I230"/>
  <c r="J230"/>
  <c r="K230"/>
  <c r="L230"/>
  <c r="D231"/>
  <c r="E231"/>
  <c r="F231"/>
  <c r="G231"/>
  <c r="H231"/>
  <c r="I231"/>
  <c r="J231"/>
  <c r="K231"/>
  <c r="L231"/>
  <c r="D232"/>
  <c r="E232"/>
  <c r="F232"/>
  <c r="G232"/>
  <c r="H232"/>
  <c r="I232"/>
  <c r="J232"/>
  <c r="K232"/>
  <c r="L232"/>
  <c r="D233"/>
  <c r="E233"/>
  <c r="F233"/>
  <c r="G233"/>
  <c r="H233"/>
  <c r="I233"/>
  <c r="J233"/>
  <c r="K233"/>
  <c r="L233"/>
  <c r="D234"/>
  <c r="E234"/>
  <c r="F234"/>
  <c r="G234"/>
  <c r="H234"/>
  <c r="I234"/>
  <c r="J234"/>
  <c r="K234"/>
  <c r="L234"/>
  <c r="D235"/>
  <c r="E235"/>
  <c r="F235"/>
  <c r="G235"/>
  <c r="H235"/>
  <c r="I235"/>
  <c r="J235"/>
  <c r="K235"/>
  <c r="L235"/>
  <c r="D236"/>
  <c r="E236"/>
  <c r="F236"/>
  <c r="G236"/>
  <c r="H236"/>
  <c r="I236"/>
  <c r="J236"/>
  <c r="K236"/>
  <c r="L236"/>
  <c r="D237"/>
  <c r="E237"/>
  <c r="F237"/>
  <c r="G237"/>
  <c r="H237"/>
  <c r="I237"/>
  <c r="J237"/>
  <c r="K237"/>
  <c r="L237"/>
  <c r="D238"/>
  <c r="E238"/>
  <c r="F238"/>
  <c r="G238"/>
  <c r="H238"/>
  <c r="I238"/>
  <c r="J238"/>
  <c r="K238"/>
  <c r="L238"/>
  <c r="D239"/>
  <c r="E239"/>
  <c r="F239"/>
  <c r="G239"/>
  <c r="H239"/>
  <c r="I239"/>
  <c r="J239"/>
  <c r="K239"/>
  <c r="L239"/>
  <c r="D240"/>
  <c r="E240"/>
  <c r="F240"/>
  <c r="G240"/>
  <c r="H240"/>
  <c r="I240"/>
  <c r="J240"/>
  <c r="K240"/>
  <c r="L240"/>
  <c r="D241"/>
  <c r="E241"/>
  <c r="F241"/>
  <c r="G241"/>
  <c r="H241"/>
  <c r="I241"/>
  <c r="J241"/>
  <c r="K241"/>
  <c r="L241"/>
  <c r="D242"/>
  <c r="E242"/>
  <c r="F242"/>
  <c r="G242"/>
  <c r="H242"/>
  <c r="I242"/>
  <c r="J242"/>
  <c r="K242"/>
  <c r="L242"/>
  <c r="D243"/>
  <c r="E243"/>
  <c r="F243"/>
  <c r="G243"/>
  <c r="H243"/>
  <c r="I243"/>
  <c r="J243"/>
  <c r="K243"/>
  <c r="L243"/>
  <c r="D244"/>
  <c r="E244"/>
  <c r="F244"/>
  <c r="G244"/>
  <c r="H244"/>
  <c r="I244"/>
  <c r="J244"/>
  <c r="K244"/>
  <c r="L244"/>
  <c r="D245"/>
  <c r="E245"/>
  <c r="F245"/>
  <c r="G245"/>
  <c r="H245"/>
  <c r="I245"/>
  <c r="J245"/>
  <c r="K245"/>
  <c r="L245"/>
  <c r="D246"/>
  <c r="E246"/>
  <c r="F246"/>
  <c r="G246"/>
  <c r="H246"/>
  <c r="I246"/>
  <c r="J246"/>
  <c r="K246"/>
  <c r="L246"/>
  <c r="D247"/>
  <c r="E247"/>
  <c r="F247"/>
  <c r="G247"/>
  <c r="H247"/>
  <c r="I247"/>
  <c r="J247"/>
  <c r="K247"/>
  <c r="L247"/>
  <c r="D248"/>
  <c r="E248"/>
  <c r="F248"/>
  <c r="G248"/>
  <c r="H248"/>
  <c r="I248"/>
  <c r="J248"/>
  <c r="K248"/>
  <c r="L248"/>
  <c r="D249"/>
  <c r="E249"/>
  <c r="F249"/>
  <c r="G249"/>
  <c r="H249"/>
  <c r="I249"/>
  <c r="J249"/>
  <c r="K249"/>
  <c r="L249"/>
  <c r="D250"/>
  <c r="E250"/>
  <c r="F250"/>
  <c r="G250"/>
  <c r="H250"/>
  <c r="I250"/>
  <c r="J250"/>
  <c r="K250"/>
  <c r="L250"/>
  <c r="D251"/>
  <c r="E251"/>
  <c r="F251"/>
  <c r="G251"/>
  <c r="H251"/>
  <c r="I251"/>
  <c r="J251"/>
  <c r="K251"/>
  <c r="L251"/>
  <c r="D252"/>
  <c r="E252"/>
  <c r="F252"/>
  <c r="G252"/>
  <c r="H252"/>
  <c r="I252"/>
  <c r="J252"/>
  <c r="K252"/>
  <c r="L252"/>
  <c r="D253"/>
  <c r="E253"/>
  <c r="F253"/>
  <c r="G253"/>
  <c r="H253"/>
  <c r="I253"/>
  <c r="J253"/>
  <c r="K253"/>
  <c r="L253"/>
  <c r="D254"/>
  <c r="E254"/>
  <c r="F254"/>
  <c r="G254"/>
  <c r="H254"/>
  <c r="I254"/>
  <c r="J254"/>
  <c r="K254"/>
  <c r="L254"/>
  <c r="D255"/>
  <c r="E255"/>
  <c r="F255"/>
  <c r="G255"/>
  <c r="H255"/>
  <c r="I255"/>
  <c r="J255"/>
  <c r="K255"/>
  <c r="L255"/>
  <c r="D256"/>
  <c r="E256"/>
  <c r="F256"/>
  <c r="G256"/>
  <c r="H256"/>
  <c r="I256"/>
  <c r="J256"/>
  <c r="K256"/>
  <c r="L256"/>
  <c r="D257"/>
  <c r="E257"/>
  <c r="F257"/>
  <c r="G257"/>
  <c r="H257"/>
  <c r="I257"/>
  <c r="J257"/>
  <c r="K257"/>
  <c r="L257"/>
  <c r="D258"/>
  <c r="E258"/>
  <c r="F258"/>
  <c r="G258"/>
  <c r="H258"/>
  <c r="I258"/>
  <c r="J258"/>
  <c r="K258"/>
  <c r="L258"/>
  <c r="D259"/>
  <c r="E259"/>
  <c r="F259"/>
  <c r="G259"/>
  <c r="H259"/>
  <c r="I259"/>
  <c r="J259"/>
  <c r="K259"/>
  <c r="L259"/>
  <c r="D260"/>
  <c r="E260"/>
  <c r="F260"/>
  <c r="G260"/>
  <c r="H260"/>
  <c r="I260"/>
  <c r="J260"/>
  <c r="K260"/>
  <c r="L260"/>
  <c r="D261"/>
  <c r="E261"/>
  <c r="F261"/>
  <c r="G261"/>
  <c r="H261"/>
  <c r="I261"/>
  <c r="J261"/>
  <c r="K261"/>
  <c r="L261"/>
  <c r="D262"/>
  <c r="E262"/>
  <c r="F262"/>
  <c r="G262"/>
  <c r="H262"/>
  <c r="I262"/>
  <c r="J262"/>
  <c r="K262"/>
  <c r="L262"/>
  <c r="D263"/>
  <c r="E263"/>
  <c r="F263"/>
  <c r="G263"/>
  <c r="H263"/>
  <c r="I263"/>
  <c r="J263"/>
  <c r="K263"/>
  <c r="L263"/>
  <c r="D264"/>
  <c r="E264"/>
  <c r="F264"/>
  <c r="G264"/>
  <c r="H264"/>
  <c r="I264"/>
  <c r="J264"/>
  <c r="K264"/>
  <c r="L264"/>
  <c r="D265"/>
  <c r="E265"/>
  <c r="F265"/>
  <c r="G265"/>
  <c r="H265"/>
  <c r="I265"/>
  <c r="J265"/>
  <c r="K265"/>
  <c r="L265"/>
  <c r="D266"/>
  <c r="E266"/>
  <c r="F266"/>
  <c r="G266"/>
  <c r="H266"/>
  <c r="I266"/>
  <c r="J266"/>
  <c r="K266"/>
  <c r="L266"/>
  <c r="D267"/>
  <c r="E267"/>
  <c r="F267"/>
  <c r="G267"/>
  <c r="H267"/>
  <c r="I267"/>
  <c r="J267"/>
  <c r="K267"/>
  <c r="L267"/>
  <c r="D268"/>
  <c r="E268"/>
  <c r="F268"/>
  <c r="G268"/>
  <c r="H268"/>
  <c r="I268"/>
  <c r="J268"/>
  <c r="K268"/>
  <c r="L268"/>
  <c r="D269"/>
  <c r="E269"/>
  <c r="F269"/>
  <c r="G269"/>
  <c r="H269"/>
  <c r="I269"/>
  <c r="J269"/>
  <c r="K269"/>
  <c r="L269"/>
  <c r="D270"/>
  <c r="E270"/>
  <c r="F270"/>
  <c r="G270"/>
  <c r="H270"/>
  <c r="I270"/>
  <c r="J270"/>
  <c r="K270"/>
  <c r="L270"/>
  <c r="D271"/>
  <c r="E271"/>
  <c r="F271"/>
  <c r="G271"/>
  <c r="H271"/>
  <c r="I271"/>
  <c r="J271"/>
  <c r="K271"/>
  <c r="L271"/>
  <c r="D272"/>
  <c r="E272"/>
  <c r="F272"/>
  <c r="G272"/>
  <c r="H272"/>
  <c r="I272"/>
  <c r="J272"/>
  <c r="K272"/>
  <c r="L272"/>
  <c r="D273"/>
  <c r="E273"/>
  <c r="F273"/>
  <c r="G273"/>
  <c r="H273"/>
  <c r="I273"/>
  <c r="J273"/>
  <c r="K273"/>
  <c r="L273"/>
  <c r="D274"/>
  <c r="E274"/>
  <c r="F274"/>
  <c r="G274"/>
  <c r="H274"/>
  <c r="I274"/>
  <c r="J274"/>
  <c r="K274"/>
  <c r="L274"/>
  <c r="D275"/>
  <c r="E275"/>
  <c r="F275"/>
  <c r="G275"/>
  <c r="H275"/>
  <c r="I275"/>
  <c r="J275"/>
  <c r="K275"/>
  <c r="L275"/>
  <c r="D276"/>
  <c r="E276"/>
  <c r="F276"/>
  <c r="G276"/>
  <c r="H276"/>
  <c r="I276"/>
  <c r="J276"/>
  <c r="K276"/>
  <c r="L276"/>
  <c r="D277"/>
  <c r="E277"/>
  <c r="F277"/>
  <c r="G277"/>
  <c r="H277"/>
  <c r="I277"/>
  <c r="J277"/>
  <c r="K277"/>
  <c r="L277"/>
  <c r="D278"/>
  <c r="E278"/>
  <c r="F278"/>
  <c r="G278"/>
  <c r="H278"/>
  <c r="I278"/>
  <c r="J278"/>
  <c r="K278"/>
  <c r="L278"/>
  <c r="D279"/>
  <c r="E279"/>
  <c r="F279"/>
  <c r="G279"/>
  <c r="H279"/>
  <c r="I279"/>
  <c r="J279"/>
  <c r="K279"/>
  <c r="L279"/>
  <c r="D280"/>
  <c r="E280"/>
  <c r="F280"/>
  <c r="G280"/>
  <c r="H280"/>
  <c r="I280"/>
  <c r="J280"/>
  <c r="K280"/>
  <c r="L280"/>
  <c r="D281"/>
  <c r="E281"/>
  <c r="F281"/>
  <c r="G281"/>
  <c r="H281"/>
  <c r="I281"/>
  <c r="J281"/>
  <c r="K281"/>
  <c r="L281"/>
  <c r="D282"/>
  <c r="E282"/>
  <c r="F282"/>
  <c r="G282"/>
  <c r="H282"/>
  <c r="I282"/>
  <c r="J282"/>
  <c r="K282"/>
  <c r="L282"/>
  <c r="D283"/>
  <c r="E283"/>
  <c r="F283"/>
  <c r="G283"/>
  <c r="H283"/>
  <c r="I283"/>
  <c r="J283"/>
  <c r="K283"/>
  <c r="L283"/>
  <c r="D284"/>
  <c r="E284"/>
  <c r="F284"/>
  <c r="G284"/>
  <c r="H284"/>
  <c r="I284"/>
  <c r="J284"/>
  <c r="K284"/>
  <c r="L284"/>
  <c r="D285"/>
  <c r="E285"/>
  <c r="F285"/>
  <c r="G285"/>
  <c r="H285"/>
  <c r="I285"/>
  <c r="J285"/>
  <c r="K285"/>
  <c r="L285"/>
  <c r="D286"/>
  <c r="E286"/>
  <c r="F286"/>
  <c r="G286"/>
  <c r="H286"/>
  <c r="I286"/>
  <c r="J286"/>
  <c r="K286"/>
  <c r="L286"/>
  <c r="D287"/>
  <c r="E287"/>
  <c r="F287"/>
  <c r="G287"/>
  <c r="H287"/>
  <c r="I287"/>
  <c r="J287"/>
  <c r="K287"/>
  <c r="L287"/>
  <c r="D288"/>
  <c r="E288"/>
  <c r="F288"/>
  <c r="G288"/>
  <c r="H288"/>
  <c r="I288"/>
  <c r="J288"/>
  <c r="K288"/>
  <c r="L288"/>
  <c r="D289"/>
  <c r="E289"/>
  <c r="F289"/>
  <c r="G289"/>
  <c r="H289"/>
  <c r="I289"/>
  <c r="J289"/>
  <c r="K289"/>
  <c r="L289"/>
  <c r="D290"/>
  <c r="E290"/>
  <c r="F290"/>
  <c r="G290"/>
  <c r="H290"/>
  <c r="I290"/>
  <c r="J290"/>
  <c r="K290"/>
  <c r="L290"/>
  <c r="D291"/>
  <c r="E291"/>
  <c r="F291"/>
  <c r="G291"/>
  <c r="H291"/>
  <c r="I291"/>
  <c r="J291"/>
  <c r="K291"/>
  <c r="L291"/>
  <c r="D292"/>
  <c r="E292"/>
  <c r="F292"/>
  <c r="G292"/>
  <c r="H292"/>
  <c r="I292"/>
  <c r="J292"/>
  <c r="K292"/>
  <c r="L292"/>
  <c r="D293"/>
  <c r="E293"/>
  <c r="F293"/>
  <c r="G293"/>
  <c r="H293"/>
  <c r="I293"/>
  <c r="J293"/>
  <c r="K293"/>
  <c r="L293"/>
  <c r="D294"/>
  <c r="E294"/>
  <c r="F294"/>
  <c r="G294"/>
  <c r="H294"/>
  <c r="I294"/>
  <c r="J294"/>
  <c r="K294"/>
  <c r="L294"/>
  <c r="D295"/>
  <c r="E295"/>
  <c r="F295"/>
  <c r="G295"/>
  <c r="H295"/>
  <c r="I295"/>
  <c r="J295"/>
  <c r="K295"/>
  <c r="L295"/>
  <c r="D296"/>
  <c r="E296"/>
  <c r="F296"/>
  <c r="G296"/>
  <c r="H296"/>
  <c r="I296"/>
  <c r="J296"/>
  <c r="K296"/>
  <c r="L296"/>
  <c r="D297"/>
  <c r="E297"/>
  <c r="F297"/>
  <c r="G297"/>
  <c r="H297"/>
  <c r="I297"/>
  <c r="J297"/>
  <c r="K297"/>
  <c r="L297"/>
  <c r="D298"/>
  <c r="E298"/>
  <c r="F298"/>
  <c r="G298"/>
  <c r="H298"/>
  <c r="I298"/>
  <c r="J298"/>
  <c r="K298"/>
  <c r="L298"/>
  <c r="D299"/>
  <c r="E299"/>
  <c r="F299"/>
  <c r="G299"/>
  <c r="H299"/>
  <c r="I299"/>
  <c r="J299"/>
  <c r="K299"/>
  <c r="L299"/>
  <c r="D300"/>
  <c r="E300"/>
  <c r="F300"/>
  <c r="G300"/>
  <c r="H300"/>
  <c r="I300"/>
  <c r="J300"/>
  <c r="K300"/>
  <c r="L300"/>
  <c r="D301"/>
  <c r="E301"/>
  <c r="F301"/>
  <c r="G301"/>
  <c r="H301"/>
  <c r="I301"/>
  <c r="J301"/>
  <c r="K301"/>
  <c r="L301"/>
  <c r="D302"/>
  <c r="E302"/>
  <c r="F302"/>
  <c r="G302"/>
  <c r="H302"/>
  <c r="I302"/>
  <c r="J302"/>
  <c r="K302"/>
  <c r="L302"/>
  <c r="D303"/>
  <c r="E303"/>
  <c r="F303"/>
  <c r="G303"/>
  <c r="H303"/>
  <c r="I303"/>
  <c r="J303"/>
  <c r="K303"/>
  <c r="L303"/>
  <c r="D304"/>
  <c r="E304"/>
  <c r="F304"/>
  <c r="G304"/>
  <c r="H304"/>
  <c r="I304"/>
  <c r="J304"/>
  <c r="K304"/>
  <c r="L304"/>
  <c r="D305"/>
  <c r="E305"/>
  <c r="F305"/>
  <c r="G305"/>
  <c r="H305"/>
  <c r="I305"/>
  <c r="J305"/>
  <c r="K305"/>
  <c r="L305"/>
  <c r="D306"/>
  <c r="E306"/>
  <c r="F306"/>
  <c r="G306"/>
  <c r="H306"/>
  <c r="I306"/>
  <c r="J306"/>
  <c r="K306"/>
  <c r="L306"/>
  <c r="D307"/>
  <c r="E307"/>
  <c r="F307"/>
  <c r="G307"/>
  <c r="H307"/>
  <c r="I307"/>
  <c r="J307"/>
  <c r="K307"/>
  <c r="L307"/>
  <c r="D308"/>
  <c r="E308"/>
  <c r="F308"/>
  <c r="G308"/>
  <c r="H308"/>
  <c r="I308"/>
  <c r="J308"/>
  <c r="K308"/>
  <c r="L308"/>
  <c r="D309"/>
  <c r="E309"/>
  <c r="F309"/>
  <c r="G309"/>
  <c r="H309"/>
  <c r="I309"/>
  <c r="J309"/>
  <c r="K309"/>
  <c r="L309"/>
  <c r="D310"/>
  <c r="E310"/>
  <c r="F310"/>
  <c r="G310"/>
  <c r="H310"/>
  <c r="I310"/>
  <c r="J310"/>
  <c r="K310"/>
  <c r="L310"/>
  <c r="D311"/>
  <c r="E311"/>
  <c r="F311"/>
  <c r="G311"/>
  <c r="H311"/>
  <c r="I311"/>
  <c r="J311"/>
  <c r="K311"/>
  <c r="L311"/>
  <c r="D312"/>
  <c r="E312"/>
  <c r="F312"/>
  <c r="G312"/>
  <c r="H312"/>
  <c r="I312"/>
  <c r="J312"/>
  <c r="K312"/>
  <c r="L312"/>
  <c r="D313"/>
  <c r="E313"/>
  <c r="F313"/>
  <c r="G313"/>
  <c r="H313"/>
  <c r="I313"/>
  <c r="J313"/>
  <c r="K313"/>
  <c r="L313"/>
  <c r="D314"/>
  <c r="E314"/>
  <c r="F314"/>
  <c r="G314"/>
  <c r="H314"/>
  <c r="I314"/>
  <c r="J314"/>
  <c r="K314"/>
  <c r="L314"/>
  <c r="D315"/>
  <c r="E315"/>
  <c r="F315"/>
  <c r="G315"/>
  <c r="H315"/>
  <c r="I315"/>
  <c r="J315"/>
  <c r="K315"/>
  <c r="L315"/>
  <c r="D316"/>
  <c r="E316"/>
  <c r="F316"/>
  <c r="G316"/>
  <c r="H316"/>
  <c r="I316"/>
  <c r="J316"/>
  <c r="K316"/>
  <c r="L316"/>
  <c r="D317"/>
  <c r="E317"/>
  <c r="F317"/>
  <c r="G317"/>
  <c r="H317"/>
  <c r="I317"/>
  <c r="J317"/>
  <c r="K317"/>
  <c r="L317"/>
  <c r="D318"/>
  <c r="E318"/>
  <c r="F318"/>
  <c r="G318"/>
  <c r="H318"/>
  <c r="I318"/>
  <c r="J318"/>
  <c r="K318"/>
  <c r="L318"/>
  <c r="D319"/>
  <c r="E319"/>
  <c r="F319"/>
  <c r="G319"/>
  <c r="H319"/>
  <c r="I319"/>
  <c r="J319"/>
  <c r="K319"/>
  <c r="L319"/>
  <c r="D320"/>
  <c r="E320"/>
  <c r="F320"/>
  <c r="G320"/>
  <c r="H320"/>
  <c r="I320"/>
  <c r="J320"/>
  <c r="K320"/>
  <c r="L320"/>
  <c r="D321"/>
  <c r="E321"/>
  <c r="F321"/>
  <c r="G321"/>
  <c r="H321"/>
  <c r="I321"/>
  <c r="J321"/>
  <c r="K321"/>
  <c r="L321"/>
  <c r="D322"/>
  <c r="E322"/>
  <c r="F322"/>
  <c r="G322"/>
  <c r="H322"/>
  <c r="I322"/>
  <c r="J322"/>
  <c r="K322"/>
  <c r="L322"/>
  <c r="D323"/>
  <c r="E323"/>
  <c r="F323"/>
  <c r="G323"/>
  <c r="H323"/>
  <c r="I323"/>
  <c r="J323"/>
  <c r="K323"/>
  <c r="L323"/>
  <c r="D324"/>
  <c r="E324"/>
  <c r="F324"/>
  <c r="G324"/>
  <c r="H324"/>
  <c r="I324"/>
  <c r="J324"/>
  <c r="K324"/>
  <c r="L324"/>
  <c r="D325"/>
  <c r="E325"/>
  <c r="F325"/>
  <c r="G325"/>
  <c r="H325"/>
  <c r="I325"/>
  <c r="J325"/>
  <c r="K325"/>
  <c r="L325"/>
  <c r="D326"/>
  <c r="E326"/>
  <c r="F326"/>
  <c r="G326"/>
  <c r="H326"/>
  <c r="I326"/>
  <c r="J326"/>
  <c r="K326"/>
  <c r="L326"/>
  <c r="D327"/>
  <c r="E327"/>
  <c r="F327"/>
  <c r="G327"/>
  <c r="H327"/>
  <c r="I327"/>
  <c r="J327"/>
  <c r="K327"/>
  <c r="L327"/>
  <c r="D328"/>
  <c r="E328"/>
  <c r="F328"/>
  <c r="G328"/>
  <c r="H328"/>
  <c r="I328"/>
  <c r="J328"/>
  <c r="K328"/>
  <c r="L328"/>
  <c r="D329"/>
  <c r="E329"/>
  <c r="F329"/>
  <c r="G329"/>
  <c r="H329"/>
  <c r="I329"/>
  <c r="J329"/>
  <c r="K329"/>
  <c r="L329"/>
  <c r="D330"/>
  <c r="E330"/>
  <c r="F330"/>
  <c r="G330"/>
  <c r="H330"/>
  <c r="I330"/>
  <c r="J330"/>
  <c r="K330"/>
  <c r="L330"/>
  <c r="D331"/>
  <c r="E331"/>
  <c r="F331"/>
  <c r="G331"/>
  <c r="H331"/>
  <c r="I331"/>
  <c r="J331"/>
  <c r="K331"/>
  <c r="L331"/>
  <c r="D332"/>
  <c r="E332"/>
  <c r="F332"/>
  <c r="G332"/>
  <c r="H332"/>
  <c r="I332"/>
  <c r="J332"/>
  <c r="K332"/>
  <c r="L332"/>
  <c r="D333"/>
  <c r="E333"/>
  <c r="F333"/>
  <c r="G333"/>
  <c r="H333"/>
  <c r="I333"/>
  <c r="J333"/>
  <c r="K333"/>
  <c r="L333"/>
  <c r="D334"/>
  <c r="E334"/>
  <c r="F334"/>
  <c r="G334"/>
  <c r="H334"/>
  <c r="I334"/>
  <c r="J334"/>
  <c r="K334"/>
  <c r="L334"/>
  <c r="D335"/>
  <c r="E335"/>
  <c r="F335"/>
  <c r="G335"/>
  <c r="H335"/>
  <c r="I335"/>
  <c r="J335"/>
  <c r="K335"/>
  <c r="L335"/>
  <c r="D336"/>
  <c r="E336"/>
  <c r="F336"/>
  <c r="G336"/>
  <c r="H336"/>
  <c r="I336"/>
  <c r="J336"/>
  <c r="K336"/>
  <c r="L336"/>
  <c r="D337"/>
  <c r="E337"/>
  <c r="F337"/>
  <c r="G337"/>
  <c r="H337"/>
  <c r="I337"/>
  <c r="J337"/>
  <c r="K337"/>
  <c r="L337"/>
  <c r="D338"/>
  <c r="E338"/>
  <c r="F338"/>
  <c r="G338"/>
  <c r="H338"/>
  <c r="I338"/>
  <c r="J338"/>
  <c r="K338"/>
  <c r="L338"/>
  <c r="D339"/>
  <c r="E339"/>
  <c r="F339"/>
  <c r="G339"/>
  <c r="H339"/>
  <c r="I339"/>
  <c r="J339"/>
  <c r="K339"/>
  <c r="L339"/>
  <c r="D340"/>
  <c r="E340"/>
  <c r="F340"/>
  <c r="G340"/>
  <c r="H340"/>
  <c r="I340"/>
  <c r="J340"/>
  <c r="K340"/>
  <c r="L340"/>
  <c r="D341"/>
  <c r="E341"/>
  <c r="F341"/>
  <c r="G341"/>
  <c r="H341"/>
  <c r="I341"/>
  <c r="J341"/>
  <c r="K341"/>
  <c r="L341"/>
  <c r="D342"/>
  <c r="E342"/>
  <c r="F342"/>
  <c r="G342"/>
  <c r="H342"/>
  <c r="I342"/>
  <c r="J342"/>
  <c r="K342"/>
  <c r="L342"/>
  <c r="D343"/>
  <c r="E343"/>
  <c r="F343"/>
  <c r="G343"/>
  <c r="H343"/>
  <c r="I343"/>
  <c r="J343"/>
  <c r="K343"/>
  <c r="L343"/>
  <c r="D344"/>
  <c r="E344"/>
  <c r="F344"/>
  <c r="G344"/>
  <c r="H344"/>
  <c r="I344"/>
  <c r="J344"/>
  <c r="K344"/>
  <c r="L344"/>
  <c r="D345"/>
  <c r="E345"/>
  <c r="F345"/>
  <c r="G345"/>
  <c r="H345"/>
  <c r="I345"/>
  <c r="J345"/>
  <c r="K345"/>
  <c r="L345"/>
  <c r="D346"/>
  <c r="E346"/>
  <c r="F346"/>
  <c r="G346"/>
  <c r="H346"/>
  <c r="I346"/>
  <c r="J346"/>
  <c r="K346"/>
  <c r="L346"/>
  <c r="D347"/>
  <c r="E347"/>
  <c r="F347"/>
  <c r="G347"/>
  <c r="H347"/>
  <c r="I347"/>
  <c r="J347"/>
  <c r="K347"/>
  <c r="L347"/>
  <c r="D348"/>
  <c r="E348"/>
  <c r="F348"/>
  <c r="G348"/>
  <c r="H348"/>
  <c r="I348"/>
  <c r="J348"/>
  <c r="K348"/>
  <c r="L348"/>
  <c r="D349"/>
  <c r="E349"/>
  <c r="F349"/>
  <c r="G349"/>
  <c r="H349"/>
  <c r="I349"/>
  <c r="J349"/>
  <c r="K349"/>
  <c r="L349"/>
  <c r="D350"/>
  <c r="E350"/>
  <c r="F350"/>
  <c r="G350"/>
  <c r="H350"/>
  <c r="I350"/>
  <c r="J350"/>
  <c r="K350"/>
  <c r="L350"/>
  <c r="D351"/>
  <c r="E351"/>
  <c r="F351"/>
  <c r="G351"/>
  <c r="H351"/>
  <c r="I351"/>
  <c r="J351"/>
  <c r="K351"/>
  <c r="L351"/>
  <c r="D352"/>
  <c r="E352"/>
  <c r="F352"/>
  <c r="G352"/>
  <c r="H352"/>
  <c r="I352"/>
  <c r="J352"/>
  <c r="K352"/>
  <c r="L352"/>
  <c r="D353"/>
  <c r="E353"/>
  <c r="F353"/>
  <c r="G353"/>
  <c r="H353"/>
  <c r="I353"/>
  <c r="J353"/>
  <c r="K353"/>
  <c r="L353"/>
  <c r="D354"/>
  <c r="E354"/>
  <c r="F354"/>
  <c r="G354"/>
  <c r="H354"/>
  <c r="I354"/>
  <c r="J354"/>
  <c r="K354"/>
  <c r="L354"/>
  <c r="D355"/>
  <c r="E355"/>
  <c r="F355"/>
  <c r="G355"/>
  <c r="H355"/>
  <c r="I355"/>
  <c r="J355"/>
  <c r="K355"/>
  <c r="L355"/>
  <c r="D356"/>
  <c r="E356"/>
  <c r="F356"/>
  <c r="G356"/>
  <c r="H356"/>
  <c r="I356"/>
  <c r="J356"/>
  <c r="K356"/>
  <c r="L356"/>
  <c r="D357"/>
  <c r="E357"/>
  <c r="F357"/>
  <c r="G357"/>
  <c r="H357"/>
  <c r="I357"/>
  <c r="J357"/>
  <c r="K357"/>
  <c r="L357"/>
  <c r="D358"/>
  <c r="E358"/>
  <c r="F358"/>
  <c r="G358"/>
  <c r="H358"/>
  <c r="I358"/>
  <c r="J358"/>
  <c r="K358"/>
  <c r="L358"/>
  <c r="D359"/>
  <c r="E359"/>
  <c r="F359"/>
  <c r="G359"/>
  <c r="H359"/>
  <c r="I359"/>
  <c r="J359"/>
  <c r="K359"/>
  <c r="L359"/>
  <c r="D360"/>
  <c r="E360"/>
  <c r="F360"/>
  <c r="G360"/>
  <c r="H360"/>
  <c r="I360"/>
  <c r="J360"/>
  <c r="K360"/>
  <c r="L360"/>
  <c r="D361"/>
  <c r="E361"/>
  <c r="F361"/>
  <c r="G361"/>
  <c r="H361"/>
  <c r="I361"/>
  <c r="J361"/>
  <c r="K361"/>
  <c r="L361"/>
  <c r="D362"/>
  <c r="E362"/>
  <c r="F362"/>
  <c r="G362"/>
  <c r="H362"/>
  <c r="I362"/>
  <c r="J362"/>
  <c r="K362"/>
  <c r="L362"/>
  <c r="D363"/>
  <c r="E363"/>
  <c r="F363"/>
  <c r="G363"/>
  <c r="H363"/>
  <c r="I363"/>
  <c r="J363"/>
  <c r="K363"/>
  <c r="L363"/>
  <c r="D364"/>
  <c r="E364"/>
  <c r="F364"/>
  <c r="G364"/>
  <c r="H364"/>
  <c r="I364"/>
  <c r="J364"/>
  <c r="K364"/>
  <c r="L364"/>
  <c r="D365"/>
  <c r="E365"/>
  <c r="F365"/>
  <c r="G365"/>
  <c r="H365"/>
  <c r="I365"/>
  <c r="J365"/>
  <c r="K365"/>
  <c r="L365"/>
  <c r="D366"/>
  <c r="E366"/>
  <c r="F366"/>
  <c r="G366"/>
  <c r="H366"/>
  <c r="I366"/>
  <c r="J366"/>
  <c r="K366"/>
  <c r="L366"/>
  <c r="D367"/>
  <c r="E367"/>
  <c r="F367"/>
  <c r="G367"/>
  <c r="H367"/>
  <c r="I367"/>
  <c r="J367"/>
  <c r="K367"/>
  <c r="L367"/>
  <c r="D368"/>
  <c r="E368"/>
  <c r="F368"/>
  <c r="G368"/>
  <c r="H368"/>
  <c r="I368"/>
  <c r="J368"/>
  <c r="K368"/>
  <c r="L368"/>
  <c r="D369"/>
  <c r="E369"/>
  <c r="F369"/>
  <c r="G369"/>
  <c r="H369"/>
  <c r="I369"/>
  <c r="J369"/>
  <c r="K369"/>
  <c r="L369"/>
  <c r="D370"/>
  <c r="E370"/>
  <c r="F370"/>
  <c r="G370"/>
  <c r="H370"/>
  <c r="I370"/>
  <c r="J370"/>
  <c r="K370"/>
  <c r="L370"/>
  <c r="D371"/>
  <c r="E371"/>
  <c r="F371"/>
  <c r="G371"/>
  <c r="H371"/>
  <c r="I371"/>
  <c r="J371"/>
  <c r="K371"/>
  <c r="L371"/>
  <c r="D372"/>
  <c r="E372"/>
  <c r="F372"/>
  <c r="G372"/>
  <c r="H372"/>
  <c r="I372"/>
  <c r="J372"/>
  <c r="K372"/>
  <c r="L372"/>
  <c r="D373"/>
  <c r="E373"/>
  <c r="F373"/>
  <c r="G373"/>
  <c r="H373"/>
  <c r="I373"/>
  <c r="J373"/>
  <c r="K373"/>
  <c r="L373"/>
  <c r="D374"/>
  <c r="E374"/>
  <c r="F374"/>
  <c r="G374"/>
  <c r="H374"/>
  <c r="I374"/>
  <c r="J374"/>
  <c r="K374"/>
  <c r="L374"/>
  <c r="D375"/>
  <c r="E375"/>
  <c r="F375"/>
  <c r="G375"/>
  <c r="H375"/>
  <c r="I375"/>
  <c r="J375"/>
  <c r="K375"/>
  <c r="L375"/>
  <c r="D376"/>
  <c r="E376"/>
  <c r="F376"/>
  <c r="G376"/>
  <c r="H376"/>
  <c r="I376"/>
  <c r="J376"/>
  <c r="K376"/>
  <c r="L376"/>
  <c r="D377"/>
  <c r="E377"/>
  <c r="F377"/>
  <c r="G377"/>
  <c r="H377"/>
  <c r="I377"/>
  <c r="J377"/>
  <c r="K377"/>
  <c r="L377"/>
  <c r="D378"/>
  <c r="E378"/>
  <c r="F378"/>
  <c r="G378"/>
  <c r="H378"/>
  <c r="I378"/>
  <c r="J378"/>
  <c r="K378"/>
  <c r="L378"/>
  <c r="D379"/>
  <c r="E379"/>
  <c r="F379"/>
  <c r="G379"/>
  <c r="H379"/>
  <c r="I379"/>
  <c r="J379"/>
  <c r="K379"/>
  <c r="L379"/>
  <c r="D380"/>
  <c r="E380"/>
  <c r="F380"/>
  <c r="G380"/>
  <c r="H380"/>
  <c r="I380"/>
  <c r="J380"/>
  <c r="K380"/>
  <c r="L380"/>
  <c r="D381"/>
  <c r="E381"/>
  <c r="F381"/>
  <c r="G381"/>
  <c r="H381"/>
  <c r="I381"/>
  <c r="J381"/>
  <c r="K381"/>
  <c r="L381"/>
  <c r="D382"/>
  <c r="E382"/>
  <c r="F382"/>
  <c r="G382"/>
  <c r="H382"/>
  <c r="I382"/>
  <c r="J382"/>
  <c r="K382"/>
  <c r="L382"/>
  <c r="D383"/>
  <c r="E383"/>
  <c r="F383"/>
  <c r="G383"/>
  <c r="H383"/>
  <c r="I383"/>
  <c r="J383"/>
  <c r="K383"/>
  <c r="L383"/>
  <c r="D384"/>
  <c r="E384"/>
  <c r="F384"/>
  <c r="G384"/>
  <c r="H384"/>
  <c r="I384"/>
  <c r="J384"/>
  <c r="K384"/>
  <c r="L384"/>
  <c r="D385"/>
  <c r="E385"/>
  <c r="F385"/>
  <c r="G385"/>
  <c r="H385"/>
  <c r="I385"/>
  <c r="J385"/>
  <c r="K385"/>
  <c r="L385"/>
  <c r="D386"/>
  <c r="E386"/>
  <c r="F386"/>
  <c r="G386"/>
  <c r="H386"/>
  <c r="I386"/>
  <c r="J386"/>
  <c r="K386"/>
  <c r="L386"/>
  <c r="D387"/>
  <c r="E387"/>
  <c r="F387"/>
  <c r="G387"/>
  <c r="H387"/>
  <c r="I387"/>
  <c r="J387"/>
  <c r="K387"/>
  <c r="L387"/>
  <c r="D388"/>
  <c r="E388"/>
  <c r="F388"/>
  <c r="G388"/>
  <c r="H388"/>
  <c r="I388"/>
  <c r="J388"/>
  <c r="K388"/>
  <c r="L388"/>
  <c r="D389"/>
  <c r="E389"/>
  <c r="F389"/>
  <c r="G389"/>
  <c r="H389"/>
  <c r="I389"/>
  <c r="J389"/>
  <c r="K389"/>
  <c r="L389"/>
  <c r="D390"/>
  <c r="E390"/>
  <c r="F390"/>
  <c r="G390"/>
  <c r="H390"/>
  <c r="I390"/>
  <c r="J390"/>
  <c r="K390"/>
  <c r="L390"/>
  <c r="D391"/>
  <c r="E391"/>
  <c r="F391"/>
  <c r="G391"/>
  <c r="H391"/>
  <c r="I391"/>
  <c r="J391"/>
  <c r="K391"/>
  <c r="L391"/>
  <c r="D392"/>
  <c r="E392"/>
  <c r="F392"/>
  <c r="G392"/>
  <c r="H392"/>
  <c r="I392"/>
  <c r="J392"/>
  <c r="K392"/>
  <c r="L392"/>
  <c r="D393"/>
  <c r="E393"/>
  <c r="F393"/>
  <c r="G393"/>
  <c r="H393"/>
  <c r="I393"/>
  <c r="J393"/>
  <c r="K393"/>
  <c r="L393"/>
  <c r="D394"/>
  <c r="E394"/>
  <c r="F394"/>
  <c r="G394"/>
  <c r="H394"/>
  <c r="I394"/>
  <c r="J394"/>
  <c r="K394"/>
  <c r="L394"/>
  <c r="D395"/>
  <c r="E395"/>
  <c r="F395"/>
  <c r="G395"/>
  <c r="H395"/>
  <c r="I395"/>
  <c r="J395"/>
  <c r="K395"/>
  <c r="L395"/>
  <c r="D396"/>
  <c r="E396"/>
  <c r="F396"/>
  <c r="G396"/>
  <c r="H396"/>
  <c r="I396"/>
  <c r="J396"/>
  <c r="K396"/>
  <c r="L396"/>
  <c r="D397"/>
  <c r="E397"/>
  <c r="F397"/>
  <c r="G397"/>
  <c r="H397"/>
  <c r="I397"/>
  <c r="J397"/>
  <c r="K397"/>
  <c r="L397"/>
  <c r="D398"/>
  <c r="E398"/>
  <c r="F398"/>
  <c r="G398"/>
  <c r="H398"/>
  <c r="I398"/>
  <c r="J398"/>
  <c r="K398"/>
  <c r="L398"/>
  <c r="D399"/>
  <c r="E399"/>
  <c r="F399"/>
  <c r="G399"/>
  <c r="H399"/>
  <c r="I399"/>
  <c r="J399"/>
  <c r="K399"/>
  <c r="L399"/>
  <c r="D400"/>
  <c r="E400"/>
  <c r="F400"/>
  <c r="G400"/>
  <c r="H400"/>
  <c r="I400"/>
  <c r="J400"/>
  <c r="K400"/>
  <c r="L400"/>
  <c r="D401"/>
  <c r="E401"/>
  <c r="F401"/>
  <c r="G401"/>
  <c r="H401"/>
  <c r="I401"/>
  <c r="J401"/>
  <c r="K401"/>
  <c r="L401"/>
  <c r="D402"/>
  <c r="E402"/>
  <c r="F402"/>
  <c r="G402"/>
  <c r="H402"/>
  <c r="I402"/>
  <c r="J402"/>
  <c r="K402"/>
  <c r="L402"/>
  <c r="D403"/>
  <c r="E403"/>
  <c r="F403"/>
  <c r="G403"/>
  <c r="H403"/>
  <c r="I403"/>
  <c r="J403"/>
  <c r="K403"/>
  <c r="L403"/>
  <c r="D404"/>
  <c r="E404"/>
  <c r="F404"/>
  <c r="G404"/>
  <c r="H404"/>
  <c r="I404"/>
  <c r="J404"/>
  <c r="K404"/>
  <c r="L404"/>
  <c r="D405"/>
  <c r="E405"/>
  <c r="F405"/>
  <c r="G405"/>
  <c r="H405"/>
  <c r="I405"/>
  <c r="J405"/>
  <c r="K405"/>
  <c r="L405"/>
  <c r="D406"/>
  <c r="E406"/>
  <c r="F406"/>
  <c r="G406"/>
  <c r="H406"/>
  <c r="I406"/>
  <c r="J406"/>
  <c r="K406"/>
  <c r="L406"/>
  <c r="D407"/>
  <c r="E407"/>
  <c r="F407"/>
  <c r="G407"/>
  <c r="H407"/>
  <c r="I407"/>
  <c r="J407"/>
  <c r="K407"/>
  <c r="L407"/>
  <c r="D408"/>
  <c r="E408"/>
  <c r="F408"/>
  <c r="G408"/>
  <c r="H408"/>
  <c r="I408"/>
  <c r="J408"/>
  <c r="K408"/>
  <c r="L408"/>
  <c r="D409"/>
  <c r="E409"/>
  <c r="F409"/>
  <c r="G409"/>
  <c r="H409"/>
  <c r="I409"/>
  <c r="J409"/>
  <c r="K409"/>
  <c r="L409"/>
  <c r="D410"/>
  <c r="E410"/>
  <c r="F410"/>
  <c r="G410"/>
  <c r="H410"/>
  <c r="I410"/>
  <c r="J410"/>
  <c r="K410"/>
  <c r="L410"/>
  <c r="D411"/>
  <c r="E411"/>
  <c r="F411"/>
  <c r="G411"/>
  <c r="H411"/>
  <c r="I411"/>
  <c r="J411"/>
  <c r="K411"/>
  <c r="L411"/>
  <c r="D412"/>
  <c r="E412"/>
  <c r="F412"/>
  <c r="G412"/>
  <c r="H412"/>
  <c r="I412"/>
  <c r="J412"/>
  <c r="K412"/>
  <c r="L412"/>
  <c r="D413"/>
  <c r="E413"/>
  <c r="F413"/>
  <c r="G413"/>
  <c r="H413"/>
  <c r="I413"/>
  <c r="J413"/>
  <c r="K413"/>
  <c r="L413"/>
  <c r="D414"/>
  <c r="E414"/>
  <c r="F414"/>
  <c r="G414"/>
  <c r="H414"/>
  <c r="I414"/>
  <c r="J414"/>
  <c r="K414"/>
  <c r="L414"/>
  <c r="D415"/>
  <c r="E415"/>
  <c r="F415"/>
  <c r="G415"/>
  <c r="H415"/>
  <c r="I415"/>
  <c r="J415"/>
  <c r="K415"/>
  <c r="L415"/>
  <c r="D416"/>
  <c r="E416"/>
  <c r="F416"/>
  <c r="G416"/>
  <c r="H416"/>
  <c r="I416"/>
  <c r="J416"/>
  <c r="K416"/>
  <c r="L416"/>
  <c r="D417"/>
  <c r="E417"/>
  <c r="F417"/>
  <c r="G417"/>
  <c r="H417"/>
  <c r="I417"/>
  <c r="J417"/>
  <c r="K417"/>
  <c r="L417"/>
  <c r="D418"/>
  <c r="E418"/>
  <c r="F418"/>
  <c r="G418"/>
  <c r="H418"/>
  <c r="I418"/>
  <c r="J418"/>
  <c r="K418"/>
  <c r="L418"/>
  <c r="D419"/>
  <c r="E419"/>
  <c r="F419"/>
  <c r="G419"/>
  <c r="H419"/>
  <c r="I419"/>
  <c r="J419"/>
  <c r="K419"/>
  <c r="L419"/>
  <c r="D420"/>
  <c r="E420"/>
  <c r="F420"/>
  <c r="G420"/>
  <c r="H420"/>
  <c r="I420"/>
  <c r="J420"/>
  <c r="K420"/>
  <c r="L420"/>
  <c r="D421"/>
  <c r="E421"/>
  <c r="F421"/>
  <c r="G421"/>
  <c r="H421"/>
  <c r="I421"/>
  <c r="J421"/>
  <c r="K421"/>
  <c r="L421"/>
  <c r="D422"/>
  <c r="E422"/>
  <c r="F422"/>
  <c r="G422"/>
  <c r="H422"/>
  <c r="I422"/>
  <c r="J422"/>
  <c r="K422"/>
  <c r="L422"/>
  <c r="D423"/>
  <c r="E423"/>
  <c r="F423"/>
  <c r="G423"/>
  <c r="H423"/>
  <c r="I423"/>
  <c r="J423"/>
  <c r="K423"/>
  <c r="L423"/>
  <c r="D424"/>
  <c r="E424"/>
  <c r="F424"/>
  <c r="G424"/>
  <c r="H424"/>
  <c r="I424"/>
  <c r="J424"/>
  <c r="K424"/>
  <c r="L424"/>
  <c r="D425"/>
  <c r="E425"/>
  <c r="F425"/>
  <c r="G425"/>
  <c r="H425"/>
  <c r="I425"/>
  <c r="J425"/>
  <c r="K425"/>
  <c r="L425"/>
  <c r="D426"/>
  <c r="E426"/>
  <c r="F426"/>
  <c r="G426"/>
  <c r="H426"/>
  <c r="I426"/>
  <c r="J426"/>
  <c r="K426"/>
  <c r="L426"/>
  <c r="D427"/>
  <c r="E427"/>
  <c r="F427"/>
  <c r="G427"/>
  <c r="H427"/>
  <c r="I427"/>
  <c r="J427"/>
  <c r="K427"/>
  <c r="L427"/>
  <c r="D428"/>
  <c r="E428"/>
  <c r="F428"/>
  <c r="G428"/>
  <c r="H428"/>
  <c r="I428"/>
  <c r="J428"/>
  <c r="K428"/>
  <c r="L428"/>
  <c r="D429"/>
  <c r="E429"/>
  <c r="F429"/>
  <c r="G429"/>
  <c r="H429"/>
  <c r="I429"/>
  <c r="J429"/>
  <c r="K429"/>
  <c r="L429"/>
  <c r="D430"/>
  <c r="E430"/>
  <c r="F430"/>
  <c r="G430"/>
  <c r="H430"/>
  <c r="I430"/>
  <c r="J430"/>
  <c r="K430"/>
  <c r="L430"/>
  <c r="D431"/>
  <c r="E431"/>
  <c r="F431"/>
  <c r="G431"/>
  <c r="H431"/>
  <c r="I431"/>
  <c r="J431"/>
  <c r="K431"/>
  <c r="L431"/>
  <c r="D432"/>
  <c r="E432"/>
  <c r="F432"/>
  <c r="G432"/>
  <c r="H432"/>
  <c r="I432"/>
  <c r="J432"/>
  <c r="K432"/>
  <c r="L432"/>
  <c r="D433"/>
  <c r="E433"/>
  <c r="F433"/>
  <c r="G433"/>
  <c r="H433"/>
  <c r="I433"/>
  <c r="J433"/>
  <c r="K433"/>
  <c r="L433"/>
  <c r="D434"/>
  <c r="E434"/>
  <c r="F434"/>
  <c r="G434"/>
  <c r="H434"/>
  <c r="I434"/>
  <c r="J434"/>
  <c r="K434"/>
  <c r="L434"/>
  <c r="D435"/>
  <c r="E435"/>
  <c r="F435"/>
  <c r="G435"/>
  <c r="H435"/>
  <c r="I435"/>
  <c r="J435"/>
  <c r="K435"/>
  <c r="L435"/>
  <c r="D436"/>
  <c r="E436"/>
  <c r="F436"/>
  <c r="G436"/>
  <c r="H436"/>
  <c r="I436"/>
  <c r="J436"/>
  <c r="K436"/>
  <c r="L436"/>
  <c r="D437"/>
  <c r="E437"/>
  <c r="F437"/>
  <c r="G437"/>
  <c r="H437"/>
  <c r="I437"/>
  <c r="J437"/>
  <c r="K437"/>
  <c r="L437"/>
  <c r="D438"/>
  <c r="E438"/>
  <c r="F438"/>
  <c r="G438"/>
  <c r="H438"/>
  <c r="I438"/>
  <c r="J438"/>
  <c r="K438"/>
  <c r="L438"/>
  <c r="D439"/>
  <c r="E439"/>
  <c r="F439"/>
  <c r="G439"/>
  <c r="H439"/>
  <c r="I439"/>
  <c r="J439"/>
  <c r="K439"/>
  <c r="L439"/>
  <c r="D440"/>
  <c r="E440"/>
  <c r="F440"/>
  <c r="G440"/>
  <c r="H440"/>
  <c r="I440"/>
  <c r="J440"/>
  <c r="K440"/>
  <c r="L440"/>
  <c r="D441"/>
  <c r="E441"/>
  <c r="F441"/>
  <c r="G441"/>
  <c r="H441"/>
  <c r="I441"/>
  <c r="J441"/>
  <c r="K441"/>
  <c r="L441"/>
  <c r="D442"/>
  <c r="E442"/>
  <c r="F442"/>
  <c r="G442"/>
  <c r="H442"/>
  <c r="I442"/>
  <c r="J442"/>
  <c r="K442"/>
  <c r="L442"/>
  <c r="D443"/>
  <c r="E443"/>
  <c r="F443"/>
  <c r="G443"/>
  <c r="H443"/>
  <c r="I443"/>
  <c r="J443"/>
  <c r="K443"/>
  <c r="L443"/>
  <c r="D444"/>
  <c r="E444"/>
  <c r="F444"/>
  <c r="G444"/>
  <c r="H444"/>
  <c r="I444"/>
  <c r="J444"/>
  <c r="K444"/>
  <c r="L444"/>
  <c r="D445"/>
  <c r="E445"/>
  <c r="F445"/>
  <c r="G445"/>
  <c r="H445"/>
  <c r="I445"/>
  <c r="J445"/>
  <c r="K445"/>
  <c r="L445"/>
  <c r="D446"/>
  <c r="E446"/>
  <c r="F446"/>
  <c r="G446"/>
  <c r="H446"/>
  <c r="I446"/>
  <c r="J446"/>
  <c r="K446"/>
  <c r="L446"/>
  <c r="D447"/>
  <c r="E447"/>
  <c r="F447"/>
  <c r="G447"/>
  <c r="H447"/>
  <c r="I447"/>
  <c r="J447"/>
  <c r="K447"/>
  <c r="L447"/>
  <c r="D448"/>
  <c r="E448"/>
  <c r="F448"/>
  <c r="G448"/>
  <c r="H448"/>
  <c r="I448"/>
  <c r="J448"/>
  <c r="K448"/>
  <c r="L448"/>
  <c r="D449"/>
  <c r="E449"/>
  <c r="F449"/>
  <c r="G449"/>
  <c r="H449"/>
  <c r="I449"/>
  <c r="J449"/>
  <c r="K449"/>
  <c r="L449"/>
  <c r="D450"/>
  <c r="E450"/>
  <c r="F450"/>
  <c r="G450"/>
  <c r="H450"/>
  <c r="I450"/>
  <c r="J450"/>
  <c r="K450"/>
  <c r="L450"/>
  <c r="D451"/>
  <c r="E451"/>
  <c r="F451"/>
  <c r="G451"/>
  <c r="H451"/>
  <c r="I451"/>
  <c r="J451"/>
  <c r="K451"/>
  <c r="L451"/>
  <c r="D452"/>
  <c r="E452"/>
  <c r="F452"/>
  <c r="G452"/>
  <c r="H452"/>
  <c r="I452"/>
  <c r="J452"/>
  <c r="K452"/>
  <c r="L452"/>
  <c r="D453"/>
  <c r="E453"/>
  <c r="F453"/>
  <c r="G453"/>
  <c r="H453"/>
  <c r="I453"/>
  <c r="J453"/>
  <c r="K453"/>
  <c r="L453"/>
  <c r="D454"/>
  <c r="E454"/>
  <c r="F454"/>
  <c r="G454"/>
  <c r="H454"/>
  <c r="I454"/>
  <c r="J454"/>
  <c r="K454"/>
  <c r="L454"/>
  <c r="D455"/>
  <c r="E455"/>
  <c r="F455"/>
  <c r="G455"/>
  <c r="H455"/>
  <c r="I455"/>
  <c r="J455"/>
  <c r="K455"/>
  <c r="L455"/>
  <c r="D456"/>
  <c r="E456"/>
  <c r="F456"/>
  <c r="G456"/>
  <c r="H456"/>
  <c r="I456"/>
  <c r="J456"/>
  <c r="K456"/>
  <c r="L456"/>
  <c r="D457"/>
  <c r="E457"/>
  <c r="F457"/>
  <c r="G457"/>
  <c r="H457"/>
  <c r="I457"/>
  <c r="J457"/>
  <c r="K457"/>
  <c r="L457"/>
  <c r="D458"/>
  <c r="E458"/>
  <c r="F458"/>
  <c r="G458"/>
  <c r="H458"/>
  <c r="I458"/>
  <c r="J458"/>
  <c r="K458"/>
  <c r="L458"/>
  <c r="D459"/>
  <c r="E459"/>
  <c r="F459"/>
  <c r="G459"/>
  <c r="H459"/>
  <c r="I459"/>
  <c r="J459"/>
  <c r="K459"/>
  <c r="L459"/>
  <c r="D460"/>
  <c r="E460"/>
  <c r="F460"/>
  <c r="G460"/>
  <c r="H460"/>
  <c r="I460"/>
  <c r="J460"/>
  <c r="K460"/>
  <c r="L460"/>
  <c r="D461"/>
  <c r="E461"/>
  <c r="F461"/>
  <c r="G461"/>
  <c r="H461"/>
  <c r="I461"/>
  <c r="J461"/>
  <c r="K461"/>
  <c r="L461"/>
  <c r="D462"/>
  <c r="E462"/>
  <c r="F462"/>
  <c r="G462"/>
  <c r="H462"/>
  <c r="I462"/>
  <c r="J462"/>
  <c r="K462"/>
  <c r="L462"/>
  <c r="D463"/>
  <c r="E463"/>
  <c r="F463"/>
  <c r="G463"/>
  <c r="H463"/>
  <c r="I463"/>
  <c r="J463"/>
  <c r="K463"/>
  <c r="L463"/>
  <c r="D464"/>
  <c r="E464"/>
  <c r="F464"/>
  <c r="G464"/>
  <c r="H464"/>
  <c r="I464"/>
  <c r="J464"/>
  <c r="K464"/>
  <c r="L464"/>
  <c r="D465"/>
  <c r="E465"/>
  <c r="F465"/>
  <c r="G465"/>
  <c r="H465"/>
  <c r="I465"/>
  <c r="J465"/>
  <c r="K465"/>
  <c r="L465"/>
  <c r="D466"/>
  <c r="E466"/>
  <c r="F466"/>
  <c r="G466"/>
  <c r="H466"/>
  <c r="I466"/>
  <c r="J466"/>
  <c r="K466"/>
  <c r="L466"/>
  <c r="D467"/>
  <c r="E467"/>
  <c r="F467"/>
  <c r="G467"/>
  <c r="H467"/>
  <c r="I467"/>
  <c r="J467"/>
  <c r="K467"/>
  <c r="L467"/>
  <c r="D468"/>
  <c r="E468"/>
  <c r="F468"/>
  <c r="G468"/>
  <c r="H468"/>
  <c r="I468"/>
  <c r="J468"/>
  <c r="K468"/>
  <c r="L468"/>
  <c r="D469"/>
  <c r="E469"/>
  <c r="F469"/>
  <c r="G469"/>
  <c r="H469"/>
  <c r="I469"/>
  <c r="J469"/>
  <c r="K469"/>
  <c r="L469"/>
  <c r="D470"/>
  <c r="E470"/>
  <c r="F470"/>
  <c r="G470"/>
  <c r="H470"/>
  <c r="I470"/>
  <c r="J470"/>
  <c r="K470"/>
  <c r="L470"/>
  <c r="D471"/>
  <c r="E471"/>
  <c r="F471"/>
  <c r="G471"/>
  <c r="H471"/>
  <c r="I471"/>
  <c r="J471"/>
  <c r="K471"/>
  <c r="L471"/>
  <c r="D472"/>
  <c r="E472"/>
  <c r="F472"/>
  <c r="G472"/>
  <c r="H472"/>
  <c r="I472"/>
  <c r="J472"/>
  <c r="K472"/>
  <c r="L472"/>
  <c r="D473"/>
  <c r="E473"/>
  <c r="F473"/>
  <c r="G473"/>
  <c r="H473"/>
  <c r="I473"/>
  <c r="J473"/>
  <c r="K473"/>
  <c r="L473"/>
  <c r="D474"/>
  <c r="E474"/>
  <c r="F474"/>
  <c r="G474"/>
  <c r="H474"/>
  <c r="I474"/>
  <c r="J474"/>
  <c r="K474"/>
  <c r="L474"/>
  <c r="D475"/>
  <c r="E475"/>
  <c r="F475"/>
  <c r="G475"/>
  <c r="H475"/>
  <c r="I475"/>
  <c r="J475"/>
  <c r="K475"/>
  <c r="L475"/>
  <c r="D476"/>
  <c r="E476"/>
  <c r="F476"/>
  <c r="G476"/>
  <c r="H476"/>
  <c r="I476"/>
  <c r="J476"/>
  <c r="K476"/>
  <c r="L476"/>
  <c r="D477"/>
  <c r="E477"/>
  <c r="F477"/>
  <c r="G477"/>
  <c r="H477"/>
  <c r="I477"/>
  <c r="J477"/>
  <c r="K477"/>
  <c r="L477"/>
  <c r="D478"/>
  <c r="E478"/>
  <c r="F478"/>
  <c r="G478"/>
  <c r="H478"/>
  <c r="I478"/>
  <c r="J478"/>
  <c r="K478"/>
  <c r="L478"/>
  <c r="D479"/>
  <c r="E479"/>
  <c r="F479"/>
  <c r="G479"/>
  <c r="H479"/>
  <c r="I479"/>
  <c r="J479"/>
  <c r="K479"/>
  <c r="L479"/>
  <c r="D480"/>
  <c r="E480"/>
  <c r="F480"/>
  <c r="G480"/>
  <c r="H480"/>
  <c r="I480"/>
  <c r="J480"/>
  <c r="K480"/>
  <c r="L480"/>
  <c r="D481"/>
  <c r="E481"/>
  <c r="F481"/>
  <c r="G481"/>
  <c r="H481"/>
  <c r="I481"/>
  <c r="J481"/>
  <c r="K481"/>
  <c r="L481"/>
  <c r="D482"/>
  <c r="E482"/>
  <c r="F482"/>
  <c r="G482"/>
  <c r="H482"/>
  <c r="I482"/>
  <c r="J482"/>
  <c r="K482"/>
  <c r="L482"/>
  <c r="D483"/>
  <c r="E483"/>
  <c r="F483"/>
  <c r="G483"/>
  <c r="H483"/>
  <c r="I483"/>
  <c r="J483"/>
  <c r="K483"/>
  <c r="L483"/>
  <c r="D484"/>
  <c r="E484"/>
  <c r="F484"/>
  <c r="G484"/>
  <c r="H484"/>
  <c r="I484"/>
  <c r="J484"/>
  <c r="K484"/>
  <c r="L484"/>
  <c r="D485"/>
  <c r="E485"/>
  <c r="F485"/>
  <c r="G485"/>
  <c r="H485"/>
  <c r="I485"/>
  <c r="J485"/>
  <c r="K485"/>
  <c r="L485"/>
  <c r="D486"/>
  <c r="E486"/>
  <c r="F486"/>
  <c r="G486"/>
  <c r="H486"/>
  <c r="I486"/>
  <c r="J486"/>
  <c r="K486"/>
  <c r="L486"/>
  <c r="D487"/>
  <c r="E487"/>
  <c r="F487"/>
  <c r="G487"/>
  <c r="H487"/>
  <c r="I487"/>
  <c r="J487"/>
  <c r="K487"/>
  <c r="L487"/>
  <c r="D488"/>
  <c r="E488"/>
  <c r="F488"/>
  <c r="G488"/>
  <c r="H488"/>
  <c r="I488"/>
  <c r="J488"/>
  <c r="K488"/>
  <c r="L488"/>
  <c r="D489"/>
  <c r="E489"/>
  <c r="F489"/>
  <c r="G489"/>
  <c r="H489"/>
  <c r="I489"/>
  <c r="J489"/>
  <c r="K489"/>
  <c r="L489"/>
  <c r="D490"/>
  <c r="E490"/>
  <c r="F490"/>
  <c r="G490"/>
  <c r="H490"/>
  <c r="I490"/>
  <c r="J490"/>
  <c r="K490"/>
  <c r="L490"/>
  <c r="D491"/>
  <c r="E491"/>
  <c r="F491"/>
  <c r="G491"/>
  <c r="H491"/>
  <c r="I491"/>
  <c r="J491"/>
  <c r="K491"/>
  <c r="L491"/>
  <c r="D492"/>
  <c r="E492"/>
  <c r="F492"/>
  <c r="G492"/>
  <c r="H492"/>
  <c r="I492"/>
  <c r="J492"/>
  <c r="K492"/>
  <c r="L492"/>
  <c r="D493"/>
  <c r="E493"/>
  <c r="F493"/>
  <c r="G493"/>
  <c r="H493"/>
  <c r="I493"/>
  <c r="J493"/>
  <c r="K493"/>
  <c r="L493"/>
  <c r="D494"/>
  <c r="E494"/>
  <c r="F494"/>
  <c r="G494"/>
  <c r="H494"/>
  <c r="I494"/>
  <c r="J494"/>
  <c r="K494"/>
  <c r="L494"/>
  <c r="D495"/>
  <c r="E495"/>
  <c r="F495"/>
  <c r="G495"/>
  <c r="H495"/>
  <c r="I495"/>
  <c r="J495"/>
  <c r="K495"/>
  <c r="L495"/>
  <c r="D496"/>
  <c r="E496"/>
  <c r="F496"/>
  <c r="G496"/>
  <c r="H496"/>
  <c r="I496"/>
  <c r="J496"/>
  <c r="K496"/>
  <c r="L496"/>
  <c r="D497"/>
  <c r="E497"/>
  <c r="F497"/>
  <c r="G497"/>
  <c r="H497"/>
  <c r="I497"/>
  <c r="J497"/>
  <c r="K497"/>
  <c r="L497"/>
  <c r="D498"/>
  <c r="E498"/>
  <c r="F498"/>
  <c r="G498"/>
  <c r="H498"/>
  <c r="I498"/>
  <c r="J498"/>
  <c r="K498"/>
  <c r="L498"/>
  <c r="D499"/>
  <c r="E499"/>
  <c r="F499"/>
  <c r="G499"/>
  <c r="H499"/>
  <c r="I499"/>
  <c r="J499"/>
  <c r="K499"/>
  <c r="L499"/>
  <c r="D500"/>
  <c r="E500"/>
  <c r="F500"/>
  <c r="G500"/>
  <c r="H500"/>
  <c r="I500"/>
  <c r="J500"/>
  <c r="K500"/>
  <c r="L500"/>
  <c r="D501"/>
  <c r="E501"/>
  <c r="F501"/>
  <c r="G501"/>
  <c r="H501"/>
  <c r="I501"/>
  <c r="J501"/>
  <c r="K501"/>
  <c r="L501"/>
  <c r="D502"/>
  <c r="E502"/>
  <c r="F502"/>
  <c r="G502"/>
  <c r="H502"/>
  <c r="I502"/>
  <c r="J502"/>
  <c r="K502"/>
  <c r="L502"/>
  <c r="D503"/>
  <c r="E503"/>
  <c r="F503"/>
  <c r="G503"/>
  <c r="H503"/>
  <c r="I503"/>
  <c r="J503"/>
  <c r="K503"/>
  <c r="L503"/>
  <c r="D504"/>
  <c r="E504"/>
  <c r="F504"/>
  <c r="G504"/>
  <c r="H504"/>
  <c r="I504"/>
  <c r="J504"/>
  <c r="K504"/>
  <c r="L504"/>
  <c r="D505"/>
  <c r="E505"/>
  <c r="F505"/>
  <c r="G505"/>
  <c r="H505"/>
  <c r="I505"/>
  <c r="J505"/>
  <c r="K505"/>
  <c r="L505"/>
  <c r="D506"/>
  <c r="E506"/>
  <c r="F506"/>
  <c r="G506"/>
  <c r="H506"/>
  <c r="I506"/>
  <c r="J506"/>
  <c r="K506"/>
  <c r="L506"/>
  <c r="D507"/>
  <c r="E507"/>
  <c r="F507"/>
  <c r="G507"/>
  <c r="H507"/>
  <c r="I507"/>
  <c r="J507"/>
  <c r="K507"/>
  <c r="L507"/>
  <c r="D508"/>
  <c r="E508"/>
  <c r="F508"/>
  <c r="G508"/>
  <c r="H508"/>
  <c r="I508"/>
  <c r="J508"/>
  <c r="K508"/>
  <c r="L508"/>
  <c r="D509"/>
  <c r="E509"/>
  <c r="F509"/>
  <c r="G509"/>
  <c r="H509"/>
  <c r="I509"/>
  <c r="J509"/>
  <c r="K509"/>
  <c r="L509"/>
  <c r="D510"/>
  <c r="E510"/>
  <c r="F510"/>
  <c r="G510"/>
  <c r="H510"/>
  <c r="I510"/>
  <c r="J510"/>
  <c r="K510"/>
  <c r="L510"/>
  <c r="D511"/>
  <c r="E511"/>
  <c r="F511"/>
  <c r="G511"/>
  <c r="H511"/>
  <c r="I511"/>
  <c r="J511"/>
  <c r="K511"/>
  <c r="L511"/>
  <c r="D512"/>
  <c r="E512"/>
  <c r="F512"/>
  <c r="G512"/>
  <c r="H512"/>
  <c r="I512"/>
  <c r="J512"/>
  <c r="K512"/>
  <c r="L512"/>
  <c r="D513"/>
  <c r="E513"/>
  <c r="F513"/>
  <c r="G513"/>
  <c r="H513"/>
  <c r="I513"/>
  <c r="J513"/>
  <c r="K513"/>
  <c r="L513"/>
  <c r="D514"/>
  <c r="E514"/>
  <c r="F514"/>
  <c r="G514"/>
  <c r="H514"/>
  <c r="I514"/>
  <c r="J514"/>
  <c r="K514"/>
  <c r="L514"/>
  <c r="D515"/>
  <c r="E515"/>
  <c r="F515"/>
  <c r="G515"/>
  <c r="H515"/>
  <c r="I515"/>
  <c r="J515"/>
  <c r="K515"/>
  <c r="L515"/>
  <c r="D516"/>
  <c r="E516"/>
  <c r="F516"/>
  <c r="G516"/>
  <c r="H516"/>
  <c r="I516"/>
  <c r="J516"/>
  <c r="K516"/>
  <c r="L516"/>
  <c r="D517"/>
  <c r="E517"/>
  <c r="F517"/>
  <c r="G517"/>
  <c r="H517"/>
  <c r="I517"/>
  <c r="J517"/>
  <c r="K517"/>
  <c r="L517"/>
  <c r="D518"/>
  <c r="E518"/>
  <c r="F518"/>
  <c r="G518"/>
  <c r="H518"/>
  <c r="I518"/>
  <c r="J518"/>
  <c r="K518"/>
  <c r="L518"/>
  <c r="D519"/>
  <c r="E519"/>
  <c r="F519"/>
  <c r="G519"/>
  <c r="H519"/>
  <c r="I519"/>
  <c r="J519"/>
  <c r="K519"/>
  <c r="L519"/>
  <c r="D520"/>
  <c r="E520"/>
  <c r="F520"/>
  <c r="G520"/>
  <c r="H520"/>
  <c r="I520"/>
  <c r="J520"/>
  <c r="K520"/>
  <c r="L520"/>
  <c r="D521"/>
  <c r="E521"/>
  <c r="F521"/>
  <c r="G521"/>
  <c r="H521"/>
  <c r="I521"/>
  <c r="J521"/>
  <c r="K521"/>
  <c r="L521"/>
  <c r="D522"/>
  <c r="E522"/>
  <c r="F522"/>
  <c r="G522"/>
  <c r="H522"/>
  <c r="I522"/>
  <c r="J522"/>
  <c r="K522"/>
  <c r="L522"/>
  <c r="D523"/>
  <c r="E523"/>
  <c r="F523"/>
  <c r="G523"/>
  <c r="H523"/>
  <c r="I523"/>
  <c r="J523"/>
  <c r="K523"/>
  <c r="L523"/>
  <c r="D524"/>
  <c r="E524"/>
  <c r="F524"/>
  <c r="G524"/>
  <c r="H524"/>
  <c r="I524"/>
  <c r="J524"/>
  <c r="K524"/>
  <c r="L524"/>
  <c r="D525"/>
  <c r="E525"/>
  <c r="F525"/>
  <c r="G525"/>
  <c r="H525"/>
  <c r="I525"/>
  <c r="J525"/>
  <c r="K525"/>
  <c r="L525"/>
  <c r="D526"/>
  <c r="E526"/>
  <c r="F526"/>
  <c r="G526"/>
  <c r="H526"/>
  <c r="I526"/>
  <c r="J526"/>
  <c r="K526"/>
  <c r="L526"/>
  <c r="D527"/>
  <c r="E527"/>
  <c r="F527"/>
  <c r="G527"/>
  <c r="H527"/>
  <c r="I527"/>
  <c r="J527"/>
  <c r="K527"/>
  <c r="L527"/>
  <c r="D528"/>
  <c r="E528"/>
  <c r="F528"/>
  <c r="G528"/>
  <c r="H528"/>
  <c r="I528"/>
  <c r="J528"/>
  <c r="K528"/>
  <c r="L528"/>
  <c r="D529"/>
  <c r="E529"/>
  <c r="F529"/>
  <c r="G529"/>
  <c r="H529"/>
  <c r="I529"/>
  <c r="J529"/>
  <c r="K529"/>
  <c r="L529"/>
  <c r="D530"/>
  <c r="E530"/>
  <c r="F530"/>
  <c r="G530"/>
  <c r="H530"/>
  <c r="I530"/>
  <c r="J530"/>
  <c r="K530"/>
  <c r="L530"/>
  <c r="D531"/>
  <c r="E531"/>
  <c r="F531"/>
  <c r="G531"/>
  <c r="H531"/>
  <c r="I531"/>
  <c r="J531"/>
  <c r="K531"/>
  <c r="L531"/>
  <c r="D532"/>
  <c r="E532"/>
  <c r="F532"/>
  <c r="G532"/>
  <c r="H532"/>
  <c r="I532"/>
  <c r="J532"/>
  <c r="K532"/>
  <c r="L532"/>
  <c r="D533"/>
  <c r="E533"/>
  <c r="F533"/>
  <c r="G533"/>
  <c r="H533"/>
  <c r="I533"/>
  <c r="J533"/>
  <c r="K533"/>
  <c r="L533"/>
  <c r="D534"/>
  <c r="E534"/>
  <c r="F534"/>
  <c r="G534"/>
  <c r="H534"/>
  <c r="I534"/>
  <c r="J534"/>
  <c r="K534"/>
  <c r="L534"/>
  <c r="D535"/>
  <c r="E535"/>
  <c r="F535"/>
  <c r="G535"/>
  <c r="H535"/>
  <c r="I535"/>
  <c r="J535"/>
  <c r="K535"/>
  <c r="L535"/>
  <c r="D536"/>
  <c r="E536"/>
  <c r="F536"/>
  <c r="G536"/>
  <c r="H536"/>
  <c r="I536"/>
  <c r="J536"/>
  <c r="K536"/>
  <c r="L536"/>
  <c r="D537"/>
  <c r="E537"/>
  <c r="F537"/>
  <c r="G537"/>
  <c r="H537"/>
  <c r="I537"/>
  <c r="J537"/>
  <c r="K537"/>
  <c r="L537"/>
  <c r="D538"/>
  <c r="E538"/>
  <c r="F538"/>
  <c r="G538"/>
  <c r="H538"/>
  <c r="I538"/>
  <c r="J538"/>
  <c r="K538"/>
  <c r="L538"/>
  <c r="D539"/>
  <c r="E539"/>
  <c r="F539"/>
  <c r="G539"/>
  <c r="H539"/>
  <c r="I539"/>
  <c r="J539"/>
  <c r="K539"/>
  <c r="L539"/>
  <c r="D540"/>
  <c r="E540"/>
  <c r="F540"/>
  <c r="G540"/>
  <c r="H540"/>
  <c r="I540"/>
  <c r="J540"/>
  <c r="K540"/>
  <c r="L540"/>
  <c r="D541"/>
  <c r="E541"/>
  <c r="F541"/>
  <c r="G541"/>
  <c r="H541"/>
  <c r="I541"/>
  <c r="J541"/>
  <c r="K541"/>
  <c r="L541"/>
  <c r="D542"/>
  <c r="E542"/>
  <c r="F542"/>
  <c r="G542"/>
  <c r="H542"/>
  <c r="I542"/>
  <c r="J542"/>
  <c r="K542"/>
  <c r="L542"/>
  <c r="D543"/>
  <c r="E543"/>
  <c r="F543"/>
  <c r="G543"/>
  <c r="H543"/>
  <c r="I543"/>
  <c r="J543"/>
  <c r="K543"/>
  <c r="L543"/>
  <c r="D544"/>
  <c r="E544"/>
  <c r="F544"/>
  <c r="G544"/>
  <c r="H544"/>
  <c r="I544"/>
  <c r="J544"/>
  <c r="K544"/>
  <c r="L544"/>
  <c r="D545"/>
  <c r="E545"/>
  <c r="F545"/>
  <c r="G545"/>
  <c r="H545"/>
  <c r="I545"/>
  <c r="J545"/>
  <c r="K545"/>
  <c r="L545"/>
  <c r="D546"/>
  <c r="E546"/>
  <c r="F546"/>
  <c r="G546"/>
  <c r="H546"/>
  <c r="I546"/>
  <c r="J546"/>
  <c r="K546"/>
  <c r="L546"/>
  <c r="D547"/>
  <c r="E547"/>
  <c r="F547"/>
  <c r="G547"/>
  <c r="H547"/>
  <c r="I547"/>
  <c r="J547"/>
  <c r="K547"/>
  <c r="L547"/>
  <c r="D548"/>
  <c r="E548"/>
  <c r="F548"/>
  <c r="G548"/>
  <c r="H548"/>
  <c r="I548"/>
  <c r="J548"/>
  <c r="K548"/>
  <c r="L548"/>
  <c r="D549"/>
  <c r="E549"/>
  <c r="F549"/>
  <c r="G549"/>
  <c r="H549"/>
  <c r="I549"/>
  <c r="J549"/>
  <c r="K549"/>
  <c r="L549"/>
  <c r="D550"/>
  <c r="E550"/>
  <c r="F550"/>
  <c r="G550"/>
  <c r="H550"/>
  <c r="I550"/>
  <c r="J550"/>
  <c r="K550"/>
  <c r="L550"/>
  <c r="D551"/>
  <c r="E551"/>
  <c r="F551"/>
  <c r="G551"/>
  <c r="H551"/>
  <c r="I551"/>
  <c r="J551"/>
  <c r="K551"/>
  <c r="L551"/>
  <c r="D552"/>
  <c r="E552"/>
  <c r="F552"/>
  <c r="G552"/>
  <c r="H552"/>
  <c r="I552"/>
  <c r="J552"/>
  <c r="K552"/>
  <c r="L552"/>
  <c r="D553"/>
  <c r="E553"/>
  <c r="F553"/>
  <c r="G553"/>
  <c r="H553"/>
  <c r="I553"/>
  <c r="J553"/>
  <c r="K553"/>
  <c r="L553"/>
  <c r="D554"/>
  <c r="E554"/>
  <c r="F554"/>
  <c r="G554"/>
  <c r="H554"/>
  <c r="I554"/>
  <c r="J554"/>
  <c r="K554"/>
  <c r="L554"/>
  <c r="D555"/>
  <c r="E555"/>
  <c r="F555"/>
  <c r="G555"/>
  <c r="H555"/>
  <c r="I555"/>
  <c r="J555"/>
  <c r="K555"/>
  <c r="L555"/>
  <c r="D556"/>
  <c r="E556"/>
  <c r="F556"/>
  <c r="G556"/>
  <c r="H556"/>
  <c r="I556"/>
  <c r="J556"/>
  <c r="K556"/>
  <c r="L556"/>
  <c r="D557"/>
  <c r="E557"/>
  <c r="F557"/>
  <c r="G557"/>
  <c r="H557"/>
  <c r="I557"/>
  <c r="J557"/>
  <c r="K557"/>
  <c r="L557"/>
  <c r="D558"/>
  <c r="E558"/>
  <c r="F558"/>
  <c r="G558"/>
  <c r="H558"/>
  <c r="I558"/>
  <c r="J558"/>
  <c r="K558"/>
  <c r="L558"/>
  <c r="D559"/>
  <c r="E559"/>
  <c r="F559"/>
  <c r="G559"/>
  <c r="H559"/>
  <c r="I559"/>
  <c r="J559"/>
  <c r="K559"/>
  <c r="L559"/>
  <c r="D560"/>
  <c r="E560"/>
  <c r="F560"/>
  <c r="G560"/>
  <c r="H560"/>
  <c r="I560"/>
  <c r="J560"/>
  <c r="K560"/>
  <c r="L560"/>
  <c r="D561"/>
  <c r="E561"/>
  <c r="F561"/>
  <c r="G561"/>
  <c r="H561"/>
  <c r="I561"/>
  <c r="J561"/>
  <c r="K561"/>
  <c r="L561"/>
  <c r="D562"/>
  <c r="E562"/>
  <c r="F562"/>
  <c r="G562"/>
  <c r="H562"/>
  <c r="I562"/>
  <c r="J562"/>
  <c r="K562"/>
  <c r="L562"/>
  <c r="D563"/>
  <c r="E563"/>
  <c r="F563"/>
  <c r="G563"/>
  <c r="H563"/>
  <c r="I563"/>
  <c r="J563"/>
  <c r="K563"/>
  <c r="L563"/>
  <c r="D564"/>
  <c r="E564"/>
  <c r="F564"/>
  <c r="G564"/>
  <c r="H564"/>
  <c r="I564"/>
  <c r="J564"/>
  <c r="K564"/>
  <c r="L564"/>
  <c r="D565"/>
  <c r="E565"/>
  <c r="F565"/>
  <c r="G565"/>
  <c r="H565"/>
  <c r="I565"/>
  <c r="J565"/>
  <c r="K565"/>
  <c r="L565"/>
  <c r="D566"/>
  <c r="E566"/>
  <c r="F566"/>
  <c r="G566"/>
  <c r="H566"/>
  <c r="I566"/>
  <c r="J566"/>
  <c r="K566"/>
  <c r="L566"/>
  <c r="D567"/>
  <c r="E567"/>
  <c r="F567"/>
  <c r="G567"/>
  <c r="H567"/>
  <c r="I567"/>
  <c r="J567"/>
  <c r="K567"/>
  <c r="L567"/>
  <c r="D568"/>
  <c r="E568"/>
  <c r="F568"/>
  <c r="G568"/>
  <c r="H568"/>
  <c r="I568"/>
  <c r="J568"/>
  <c r="K568"/>
  <c r="L568"/>
  <c r="D569"/>
  <c r="E569"/>
  <c r="F569"/>
  <c r="G569"/>
  <c r="H569"/>
  <c r="I569"/>
  <c r="J569"/>
  <c r="K569"/>
  <c r="L569"/>
  <c r="D570"/>
  <c r="E570"/>
  <c r="F570"/>
  <c r="G570"/>
  <c r="H570"/>
  <c r="I570"/>
  <c r="J570"/>
  <c r="K570"/>
  <c r="L570"/>
  <c r="D571"/>
  <c r="E571"/>
  <c r="F571"/>
  <c r="G571"/>
  <c r="H571"/>
  <c r="I571"/>
  <c r="J571"/>
  <c r="K571"/>
  <c r="L571"/>
  <c r="D572"/>
  <c r="E572"/>
  <c r="F572"/>
  <c r="G572"/>
  <c r="H572"/>
  <c r="I572"/>
  <c r="J572"/>
  <c r="K572"/>
  <c r="L572"/>
  <c r="D573"/>
  <c r="E573"/>
  <c r="F573"/>
  <c r="G573"/>
  <c r="H573"/>
  <c r="I573"/>
  <c r="J573"/>
  <c r="K573"/>
  <c r="L573"/>
  <c r="D574"/>
  <c r="E574"/>
  <c r="F574"/>
  <c r="G574"/>
  <c r="H574"/>
  <c r="I574"/>
  <c r="J574"/>
  <c r="K574"/>
  <c r="L574"/>
  <c r="D575"/>
  <c r="E575"/>
  <c r="F575"/>
  <c r="G575"/>
  <c r="H575"/>
  <c r="I575"/>
  <c r="J575"/>
  <c r="K575"/>
  <c r="L575"/>
  <c r="D576"/>
  <c r="E576"/>
  <c r="F576"/>
  <c r="G576"/>
  <c r="H576"/>
  <c r="I576"/>
  <c r="J576"/>
  <c r="K576"/>
  <c r="L576"/>
  <c r="D577"/>
  <c r="E577"/>
  <c r="F577"/>
  <c r="G577"/>
  <c r="H577"/>
  <c r="I577"/>
  <c r="J577"/>
  <c r="K577"/>
  <c r="L577"/>
  <c r="D578"/>
  <c r="E578"/>
  <c r="F578"/>
  <c r="G578"/>
  <c r="H578"/>
  <c r="I578"/>
  <c r="J578"/>
  <c r="K578"/>
  <c r="L578"/>
  <c r="D579"/>
  <c r="E579"/>
  <c r="F579"/>
  <c r="G579"/>
  <c r="H579"/>
  <c r="I579"/>
  <c r="J579"/>
  <c r="K579"/>
  <c r="L579"/>
  <c r="D580"/>
  <c r="E580"/>
  <c r="F580"/>
  <c r="G580"/>
  <c r="H580"/>
  <c r="I580"/>
  <c r="J580"/>
  <c r="K580"/>
  <c r="L580"/>
  <c r="D581"/>
  <c r="E581"/>
  <c r="F581"/>
  <c r="G581"/>
  <c r="H581"/>
  <c r="I581"/>
  <c r="J581"/>
  <c r="K581"/>
  <c r="L581"/>
  <c r="D582"/>
  <c r="E582"/>
  <c r="F582"/>
  <c r="G582"/>
  <c r="H582"/>
  <c r="I582"/>
  <c r="J582"/>
  <c r="K582"/>
  <c r="L582"/>
  <c r="D583"/>
  <c r="E583"/>
  <c r="F583"/>
  <c r="G583"/>
  <c r="H583"/>
  <c r="I583"/>
  <c r="J583"/>
  <c r="K583"/>
  <c r="L583"/>
  <c r="D584"/>
  <c r="E584"/>
  <c r="F584"/>
  <c r="G584"/>
  <c r="H584"/>
  <c r="I584"/>
  <c r="J584"/>
  <c r="K584"/>
  <c r="L584"/>
  <c r="D585"/>
  <c r="E585"/>
  <c r="F585"/>
  <c r="G585"/>
  <c r="H585"/>
  <c r="I585"/>
  <c r="J585"/>
  <c r="K585"/>
  <c r="L585"/>
  <c r="D586"/>
  <c r="E586"/>
  <c r="F586"/>
  <c r="G586"/>
  <c r="H586"/>
  <c r="I586"/>
  <c r="J586"/>
  <c r="K586"/>
  <c r="L586"/>
  <c r="D587"/>
  <c r="E587"/>
  <c r="F587"/>
  <c r="G587"/>
  <c r="H587"/>
  <c r="I587"/>
  <c r="J587"/>
  <c r="K587"/>
  <c r="L587"/>
  <c r="D588"/>
  <c r="E588"/>
  <c r="F588"/>
  <c r="G588"/>
  <c r="H588"/>
  <c r="I588"/>
  <c r="J588"/>
  <c r="K588"/>
  <c r="L588"/>
  <c r="D589"/>
  <c r="E589"/>
  <c r="F589"/>
  <c r="G589"/>
  <c r="H589"/>
  <c r="I589"/>
  <c r="J589"/>
  <c r="K589"/>
  <c r="L589"/>
  <c r="D590"/>
  <c r="E590"/>
  <c r="F590"/>
  <c r="G590"/>
  <c r="H590"/>
  <c r="I590"/>
  <c r="J590"/>
  <c r="K590"/>
  <c r="L590"/>
  <c r="D591"/>
  <c r="E591"/>
  <c r="F591"/>
  <c r="G591"/>
  <c r="H591"/>
  <c r="I591"/>
  <c r="J591"/>
  <c r="K591"/>
  <c r="L591"/>
  <c r="D592"/>
  <c r="E592"/>
  <c r="F592"/>
  <c r="G592"/>
  <c r="H592"/>
  <c r="I592"/>
  <c r="J592"/>
  <c r="K592"/>
  <c r="L592"/>
  <c r="D593"/>
  <c r="E593"/>
  <c r="F593"/>
  <c r="G593"/>
  <c r="H593"/>
  <c r="I593"/>
  <c r="J593"/>
  <c r="K593"/>
  <c r="L593"/>
  <c r="D594"/>
  <c r="E594"/>
  <c r="F594"/>
  <c r="G594"/>
  <c r="H594"/>
  <c r="I594"/>
  <c r="J594"/>
  <c r="K594"/>
  <c r="L594"/>
  <c r="D595"/>
  <c r="E595"/>
  <c r="F595"/>
  <c r="G595"/>
  <c r="H595"/>
  <c r="I595"/>
  <c r="J595"/>
  <c r="K595"/>
  <c r="L595"/>
  <c r="D596"/>
  <c r="E596"/>
  <c r="F596"/>
  <c r="G596"/>
  <c r="H596"/>
  <c r="I596"/>
  <c r="J596"/>
  <c r="K596"/>
  <c r="L596"/>
  <c r="D597"/>
  <c r="E597"/>
  <c r="F597"/>
  <c r="G597"/>
  <c r="H597"/>
  <c r="I597"/>
  <c r="J597"/>
  <c r="K597"/>
  <c r="L597"/>
  <c r="D598"/>
  <c r="E598"/>
  <c r="F598"/>
  <c r="G598"/>
  <c r="H598"/>
  <c r="I598"/>
  <c r="J598"/>
  <c r="K598"/>
  <c r="L598"/>
  <c r="D599"/>
  <c r="E599"/>
  <c r="F599"/>
  <c r="G599"/>
  <c r="H599"/>
  <c r="I599"/>
  <c r="J599"/>
  <c r="K599"/>
  <c r="L599"/>
  <c r="D600"/>
  <c r="E600"/>
  <c r="F600"/>
  <c r="G600"/>
  <c r="H600"/>
  <c r="I600"/>
  <c r="J600"/>
  <c r="K600"/>
  <c r="L600"/>
  <c r="D601"/>
  <c r="E601"/>
  <c r="F601"/>
  <c r="G601"/>
  <c r="H601"/>
  <c r="I601"/>
  <c r="J601"/>
  <c r="K601"/>
  <c r="L601"/>
  <c r="D602"/>
  <c r="E602"/>
  <c r="F602"/>
  <c r="G602"/>
  <c r="H602"/>
  <c r="I602"/>
  <c r="J602"/>
  <c r="K602"/>
  <c r="L602"/>
  <c r="D603"/>
  <c r="E603"/>
  <c r="F603"/>
  <c r="G603"/>
  <c r="H603"/>
  <c r="I603"/>
  <c r="J603"/>
  <c r="K603"/>
  <c r="L603"/>
  <c r="D604"/>
  <c r="E604"/>
  <c r="F604"/>
  <c r="G604"/>
  <c r="H604"/>
  <c r="I604"/>
  <c r="J604"/>
  <c r="K604"/>
  <c r="L604"/>
  <c r="D605"/>
  <c r="E605"/>
  <c r="F605"/>
  <c r="G605"/>
  <c r="H605"/>
  <c r="I605"/>
  <c r="J605"/>
  <c r="K605"/>
  <c r="L605"/>
  <c r="D606"/>
  <c r="E606"/>
  <c r="F606"/>
  <c r="G606"/>
  <c r="H606"/>
  <c r="I606"/>
  <c r="J606"/>
  <c r="K606"/>
  <c r="L606"/>
  <c r="D607"/>
  <c r="E607"/>
  <c r="F607"/>
  <c r="G607"/>
  <c r="H607"/>
  <c r="I607"/>
  <c r="J607"/>
  <c r="K607"/>
  <c r="L607"/>
  <c r="D608"/>
  <c r="E608"/>
  <c r="F608"/>
  <c r="G608"/>
  <c r="H608"/>
  <c r="I608"/>
  <c r="J608"/>
  <c r="K608"/>
  <c r="L608"/>
  <c r="D609"/>
  <c r="E609"/>
  <c r="F609"/>
  <c r="G609"/>
  <c r="H609"/>
  <c r="I609"/>
  <c r="J609"/>
  <c r="K609"/>
  <c r="L609"/>
  <c r="D610"/>
  <c r="E610"/>
  <c r="F610"/>
  <c r="G610"/>
  <c r="H610"/>
  <c r="I610"/>
  <c r="J610"/>
  <c r="K610"/>
  <c r="L610"/>
  <c r="D611"/>
  <c r="E611"/>
  <c r="F611"/>
  <c r="G611"/>
  <c r="H611"/>
  <c r="I611"/>
  <c r="J611"/>
  <c r="K611"/>
  <c r="L611"/>
  <c r="D612"/>
  <c r="E612"/>
  <c r="F612"/>
  <c r="G612"/>
  <c r="H612"/>
  <c r="I612"/>
  <c r="J612"/>
  <c r="K612"/>
  <c r="L612"/>
  <c r="D613"/>
  <c r="E613"/>
  <c r="F613"/>
  <c r="G613"/>
  <c r="H613"/>
  <c r="I613"/>
  <c r="J613"/>
  <c r="K613"/>
  <c r="L613"/>
  <c r="D614"/>
  <c r="E614"/>
  <c r="F614"/>
  <c r="G614"/>
  <c r="H614"/>
  <c r="I614"/>
  <c r="J614"/>
  <c r="K614"/>
  <c r="L614"/>
  <c r="D615"/>
  <c r="E615"/>
  <c r="F615"/>
  <c r="G615"/>
  <c r="H615"/>
  <c r="I615"/>
  <c r="J615"/>
  <c r="K615"/>
  <c r="L615"/>
  <c r="D616"/>
  <c r="E616"/>
  <c r="F616"/>
  <c r="G616"/>
  <c r="H616"/>
  <c r="I616"/>
  <c r="J616"/>
  <c r="K616"/>
  <c r="L616"/>
  <c r="D617"/>
  <c r="E617"/>
  <c r="F617"/>
  <c r="G617"/>
  <c r="H617"/>
  <c r="I617"/>
  <c r="J617"/>
  <c r="K617"/>
  <c r="L617"/>
  <c r="D618"/>
  <c r="E618"/>
  <c r="F618"/>
  <c r="G618"/>
  <c r="H618"/>
  <c r="I618"/>
  <c r="J618"/>
  <c r="K618"/>
  <c r="L618"/>
  <c r="D619"/>
  <c r="E619"/>
  <c r="F619"/>
  <c r="G619"/>
  <c r="H619"/>
  <c r="I619"/>
  <c r="J619"/>
  <c r="K619"/>
  <c r="L619"/>
  <c r="D620"/>
  <c r="E620"/>
  <c r="F620"/>
  <c r="G620"/>
  <c r="H620"/>
  <c r="I620"/>
  <c r="J620"/>
  <c r="K620"/>
  <c r="L620"/>
  <c r="D621"/>
  <c r="E621"/>
  <c r="F621"/>
  <c r="G621"/>
  <c r="H621"/>
  <c r="I621"/>
  <c r="J621"/>
  <c r="K621"/>
  <c r="L621"/>
  <c r="D622"/>
  <c r="E622"/>
  <c r="F622"/>
  <c r="G622"/>
  <c r="H622"/>
  <c r="I622"/>
  <c r="J622"/>
  <c r="K622"/>
  <c r="L622"/>
  <c r="D623"/>
  <c r="E623"/>
  <c r="F623"/>
  <c r="G623"/>
  <c r="H623"/>
  <c r="I623"/>
  <c r="J623"/>
  <c r="K623"/>
  <c r="L623"/>
  <c r="D624"/>
  <c r="E624"/>
  <c r="F624"/>
  <c r="G624"/>
  <c r="H624"/>
  <c r="I624"/>
  <c r="J624"/>
  <c r="K624"/>
  <c r="L624"/>
  <c r="D625"/>
  <c r="E625"/>
  <c r="F625"/>
  <c r="G625"/>
  <c r="H625"/>
  <c r="I625"/>
  <c r="J625"/>
  <c r="K625"/>
  <c r="L625"/>
  <c r="D626"/>
  <c r="E626"/>
  <c r="F626"/>
  <c r="G626"/>
  <c r="H626"/>
  <c r="I626"/>
  <c r="J626"/>
  <c r="K626"/>
  <c r="L626"/>
  <c r="D627"/>
  <c r="E627"/>
  <c r="F627"/>
  <c r="G627"/>
  <c r="H627"/>
  <c r="I627"/>
  <c r="J627"/>
  <c r="K627"/>
  <c r="L627"/>
  <c r="D628"/>
  <c r="E628"/>
  <c r="F628"/>
  <c r="G628"/>
  <c r="H628"/>
  <c r="I628"/>
  <c r="J628"/>
  <c r="K628"/>
  <c r="L628"/>
  <c r="D629"/>
  <c r="E629"/>
  <c r="F629"/>
  <c r="G629"/>
  <c r="H629"/>
  <c r="I629"/>
  <c r="J629"/>
  <c r="K629"/>
  <c r="L629"/>
  <c r="D630"/>
  <c r="E630"/>
  <c r="F630"/>
  <c r="G630"/>
  <c r="H630"/>
  <c r="I630"/>
  <c r="J630"/>
  <c r="K630"/>
  <c r="L630"/>
  <c r="D631"/>
  <c r="E631"/>
  <c r="F631"/>
  <c r="G631"/>
  <c r="H631"/>
  <c r="I631"/>
  <c r="J631"/>
  <c r="K631"/>
  <c r="L631"/>
  <c r="D632"/>
  <c r="E632"/>
  <c r="F632"/>
  <c r="G632"/>
  <c r="H632"/>
  <c r="I632"/>
  <c r="J632"/>
  <c r="K632"/>
  <c r="L632"/>
  <c r="D633"/>
  <c r="E633"/>
  <c r="F633"/>
  <c r="G633"/>
  <c r="H633"/>
  <c r="I633"/>
  <c r="J633"/>
  <c r="K633"/>
  <c r="L633"/>
  <c r="D634"/>
  <c r="E634"/>
  <c r="F634"/>
  <c r="G634"/>
  <c r="H634"/>
  <c r="I634"/>
  <c r="J634"/>
  <c r="K634"/>
  <c r="L634"/>
  <c r="D635"/>
  <c r="E635"/>
  <c r="F635"/>
  <c r="G635"/>
  <c r="H635"/>
  <c r="I635"/>
  <c r="J635"/>
  <c r="K635"/>
  <c r="L635"/>
  <c r="D636"/>
  <c r="E636"/>
  <c r="F636"/>
  <c r="G636"/>
  <c r="H636"/>
  <c r="I636"/>
  <c r="J636"/>
  <c r="K636"/>
  <c r="L636"/>
  <c r="D637"/>
  <c r="E637"/>
  <c r="F637"/>
  <c r="G637"/>
  <c r="H637"/>
  <c r="I637"/>
  <c r="J637"/>
  <c r="K637"/>
  <c r="L637"/>
  <c r="D638"/>
  <c r="E638"/>
  <c r="F638"/>
  <c r="G638"/>
  <c r="H638"/>
  <c r="I638"/>
  <c r="J638"/>
  <c r="K638"/>
  <c r="L638"/>
  <c r="D639"/>
  <c r="E639"/>
  <c r="F639"/>
  <c r="G639"/>
  <c r="H639"/>
  <c r="I639"/>
  <c r="J639"/>
  <c r="K639"/>
  <c r="L639"/>
  <c r="D640"/>
  <c r="E640"/>
  <c r="F640"/>
  <c r="G640"/>
  <c r="H640"/>
  <c r="I640"/>
  <c r="J640"/>
  <c r="K640"/>
  <c r="L640"/>
  <c r="D641"/>
  <c r="E641"/>
  <c r="F641"/>
  <c r="G641"/>
  <c r="H641"/>
  <c r="I641"/>
  <c r="J641"/>
  <c r="K641"/>
  <c r="L641"/>
  <c r="D642"/>
  <c r="E642"/>
  <c r="F642"/>
  <c r="G642"/>
  <c r="H642"/>
  <c r="I642"/>
  <c r="J642"/>
  <c r="K642"/>
  <c r="L642"/>
  <c r="D643"/>
  <c r="E643"/>
  <c r="F643"/>
  <c r="G643"/>
  <c r="H643"/>
  <c r="I643"/>
  <c r="J643"/>
  <c r="K643"/>
  <c r="L643"/>
  <c r="D644"/>
  <c r="E644"/>
  <c r="F644"/>
  <c r="G644"/>
  <c r="H644"/>
  <c r="I644"/>
  <c r="J644"/>
  <c r="K644"/>
  <c r="L644"/>
  <c r="D645"/>
  <c r="E645"/>
  <c r="F645"/>
  <c r="G645"/>
  <c r="H645"/>
  <c r="I645"/>
  <c r="J645"/>
  <c r="K645"/>
  <c r="L645"/>
  <c r="D646"/>
  <c r="E646"/>
  <c r="F646"/>
  <c r="G646"/>
  <c r="H646"/>
  <c r="I646"/>
  <c r="J646"/>
  <c r="K646"/>
  <c r="L646"/>
  <c r="D647"/>
  <c r="E647"/>
  <c r="F647"/>
  <c r="G647"/>
  <c r="H647"/>
  <c r="I647"/>
  <c r="J647"/>
  <c r="K647"/>
  <c r="L647"/>
  <c r="D648"/>
  <c r="E648"/>
  <c r="F648"/>
  <c r="G648"/>
  <c r="H648"/>
  <c r="I648"/>
  <c r="J648"/>
  <c r="K648"/>
  <c r="L648"/>
  <c r="D649"/>
  <c r="E649"/>
  <c r="F649"/>
  <c r="G649"/>
  <c r="H649"/>
  <c r="I649"/>
  <c r="J649"/>
  <c r="K649"/>
  <c r="L649"/>
  <c r="D650"/>
  <c r="E650"/>
  <c r="F650"/>
  <c r="G650"/>
  <c r="H650"/>
  <c r="I650"/>
  <c r="J650"/>
  <c r="K650"/>
  <c r="L650"/>
  <c r="D651"/>
  <c r="E651"/>
  <c r="F651"/>
  <c r="G651"/>
  <c r="H651"/>
  <c r="I651"/>
  <c r="J651"/>
  <c r="K651"/>
  <c r="L651"/>
  <c r="D652"/>
  <c r="E652"/>
  <c r="F652"/>
  <c r="G652"/>
  <c r="H652"/>
  <c r="I652"/>
  <c r="J652"/>
  <c r="K652"/>
  <c r="L652"/>
  <c r="D653"/>
  <c r="E653"/>
  <c r="F653"/>
  <c r="G653"/>
  <c r="H653"/>
  <c r="I653"/>
  <c r="J653"/>
  <c r="K653"/>
  <c r="L653"/>
  <c r="D654"/>
  <c r="E654"/>
  <c r="F654"/>
  <c r="G654"/>
  <c r="H654"/>
  <c r="I654"/>
  <c r="J654"/>
  <c r="K654"/>
  <c r="L654"/>
  <c r="D655"/>
  <c r="E655"/>
  <c r="F655"/>
  <c r="G655"/>
  <c r="H655"/>
  <c r="I655"/>
  <c r="J655"/>
  <c r="K655"/>
  <c r="L655"/>
  <c r="D656"/>
  <c r="E656"/>
  <c r="F656"/>
  <c r="G656"/>
  <c r="H656"/>
  <c r="I656"/>
  <c r="J656"/>
  <c r="K656"/>
  <c r="L656"/>
  <c r="D657"/>
  <c r="E657"/>
  <c r="F657"/>
  <c r="G657"/>
  <c r="H657"/>
  <c r="I657"/>
  <c r="J657"/>
  <c r="K657"/>
  <c r="L657"/>
  <c r="D658"/>
  <c r="E658"/>
  <c r="F658"/>
  <c r="G658"/>
  <c r="H658"/>
  <c r="I658"/>
  <c r="J658"/>
  <c r="K658"/>
  <c r="L658"/>
  <c r="D659"/>
  <c r="E659"/>
  <c r="F659"/>
  <c r="G659"/>
  <c r="H659"/>
  <c r="I659"/>
  <c r="J659"/>
  <c r="K659"/>
  <c r="L659"/>
  <c r="D660"/>
  <c r="E660"/>
  <c r="F660"/>
  <c r="G660"/>
  <c r="H660"/>
  <c r="I660"/>
  <c r="J660"/>
  <c r="K660"/>
  <c r="L660"/>
  <c r="D661"/>
  <c r="E661"/>
  <c r="F661"/>
  <c r="G661"/>
  <c r="H661"/>
  <c r="I661"/>
  <c r="J661"/>
  <c r="K661"/>
  <c r="L661"/>
  <c r="D662"/>
  <c r="E662"/>
  <c r="F662"/>
  <c r="G662"/>
  <c r="H662"/>
  <c r="I662"/>
  <c r="J662"/>
  <c r="K662"/>
  <c r="L662"/>
  <c r="D663"/>
  <c r="E663"/>
  <c r="F663"/>
  <c r="G663"/>
  <c r="H663"/>
  <c r="I663"/>
  <c r="J663"/>
  <c r="K663"/>
  <c r="L663"/>
  <c r="D664"/>
  <c r="E664"/>
  <c r="F664"/>
  <c r="G664"/>
  <c r="H664"/>
  <c r="I664"/>
  <c r="J664"/>
  <c r="K664"/>
  <c r="L664"/>
  <c r="D665"/>
  <c r="E665"/>
  <c r="F665"/>
  <c r="G665"/>
  <c r="H665"/>
  <c r="I665"/>
  <c r="J665"/>
  <c r="K665"/>
  <c r="L665"/>
  <c r="D666"/>
  <c r="E666"/>
  <c r="F666"/>
  <c r="G666"/>
  <c r="H666"/>
  <c r="I666"/>
  <c r="J666"/>
  <c r="K666"/>
  <c r="L666"/>
  <c r="D667"/>
  <c r="E667"/>
  <c r="F667"/>
  <c r="G667"/>
  <c r="H667"/>
  <c r="I667"/>
  <c r="J667"/>
  <c r="K667"/>
  <c r="L667"/>
  <c r="D668"/>
  <c r="E668"/>
  <c r="F668"/>
  <c r="G668"/>
  <c r="H668"/>
  <c r="I668"/>
  <c r="J668"/>
  <c r="K668"/>
  <c r="L668"/>
  <c r="D669"/>
  <c r="E669"/>
  <c r="F669"/>
  <c r="G669"/>
  <c r="H669"/>
  <c r="I669"/>
  <c r="J669"/>
  <c r="K669"/>
  <c r="L669"/>
  <c r="D670"/>
  <c r="E670"/>
  <c r="F670"/>
  <c r="G670"/>
  <c r="H670"/>
  <c r="I670"/>
  <c r="J670"/>
  <c r="K670"/>
  <c r="L670"/>
  <c r="D671"/>
  <c r="E671"/>
  <c r="F671"/>
  <c r="G671"/>
  <c r="H671"/>
  <c r="I671"/>
  <c r="J671"/>
  <c r="K671"/>
  <c r="L671"/>
  <c r="D672"/>
  <c r="E672"/>
  <c r="F672"/>
  <c r="G672"/>
  <c r="H672"/>
  <c r="I672"/>
  <c r="J672"/>
  <c r="K672"/>
  <c r="L672"/>
  <c r="D673"/>
  <c r="E673"/>
  <c r="F673"/>
  <c r="G673"/>
  <c r="H673"/>
  <c r="I673"/>
  <c r="J673"/>
  <c r="K673"/>
  <c r="L673"/>
  <c r="D674"/>
  <c r="E674"/>
  <c r="F674"/>
  <c r="G674"/>
  <c r="H674"/>
  <c r="I674"/>
  <c r="J674"/>
  <c r="K674"/>
  <c r="L674"/>
  <c r="D675"/>
  <c r="E675"/>
  <c r="F675"/>
  <c r="G675"/>
  <c r="H675"/>
  <c r="I675"/>
  <c r="J675"/>
  <c r="K675"/>
  <c r="L675"/>
  <c r="D676"/>
  <c r="E676"/>
  <c r="F676"/>
  <c r="G676"/>
  <c r="H676"/>
  <c r="I676"/>
  <c r="J676"/>
  <c r="K676"/>
  <c r="L676"/>
  <c r="D677"/>
  <c r="E677"/>
  <c r="F677"/>
  <c r="G677"/>
  <c r="H677"/>
  <c r="I677"/>
  <c r="J677"/>
  <c r="K677"/>
  <c r="L677"/>
  <c r="D678"/>
  <c r="E678"/>
  <c r="F678"/>
  <c r="G678"/>
  <c r="H678"/>
  <c r="I678"/>
  <c r="J678"/>
  <c r="K678"/>
  <c r="L678"/>
  <c r="D679"/>
  <c r="E679"/>
  <c r="F679"/>
  <c r="G679"/>
  <c r="H679"/>
  <c r="I679"/>
  <c r="J679"/>
  <c r="K679"/>
  <c r="L679"/>
  <c r="D680"/>
  <c r="E680"/>
  <c r="F680"/>
  <c r="G680"/>
  <c r="H680"/>
  <c r="I680"/>
  <c r="J680"/>
  <c r="K680"/>
  <c r="L680"/>
  <c r="D681"/>
  <c r="E681"/>
  <c r="F681"/>
  <c r="G681"/>
  <c r="H681"/>
  <c r="I681"/>
  <c r="J681"/>
  <c r="K681"/>
  <c r="L681"/>
  <c r="D682"/>
  <c r="E682"/>
  <c r="F682"/>
  <c r="G682"/>
  <c r="H682"/>
  <c r="I682"/>
  <c r="J682"/>
  <c r="K682"/>
  <c r="L682"/>
  <c r="D683"/>
  <c r="E683"/>
  <c r="F683"/>
  <c r="G683"/>
  <c r="H683"/>
  <c r="I683"/>
  <c r="J683"/>
  <c r="K683"/>
  <c r="L683"/>
  <c r="D684"/>
  <c r="E684"/>
  <c r="F684"/>
  <c r="G684"/>
  <c r="H684"/>
  <c r="I684"/>
  <c r="J684"/>
  <c r="K684"/>
  <c r="L684"/>
  <c r="D685"/>
  <c r="E685"/>
  <c r="F685"/>
  <c r="G685"/>
  <c r="H685"/>
  <c r="I685"/>
  <c r="J685"/>
  <c r="K685"/>
  <c r="L685"/>
  <c r="D686"/>
  <c r="E686"/>
  <c r="F686"/>
  <c r="G686"/>
  <c r="H686"/>
  <c r="I686"/>
  <c r="J686"/>
  <c r="K686"/>
  <c r="L686"/>
  <c r="D687"/>
  <c r="E687"/>
  <c r="F687"/>
  <c r="G687"/>
  <c r="H687"/>
  <c r="I687"/>
  <c r="J687"/>
  <c r="K687"/>
  <c r="L687"/>
  <c r="D688"/>
  <c r="E688"/>
  <c r="F688"/>
  <c r="G688"/>
  <c r="H688"/>
  <c r="I688"/>
  <c r="J688"/>
  <c r="K688"/>
  <c r="L688"/>
  <c r="D689"/>
  <c r="E689"/>
  <c r="F689"/>
  <c r="G689"/>
  <c r="H689"/>
  <c r="I689"/>
  <c r="J689"/>
  <c r="K689"/>
  <c r="L689"/>
  <c r="D690"/>
  <c r="E690"/>
  <c r="F690"/>
  <c r="G690"/>
  <c r="H690"/>
  <c r="I690"/>
  <c r="J690"/>
  <c r="K690"/>
  <c r="L690"/>
  <c r="D691"/>
  <c r="E691"/>
  <c r="F691"/>
  <c r="G691"/>
  <c r="H691"/>
  <c r="I691"/>
  <c r="J691"/>
  <c r="K691"/>
  <c r="L691"/>
  <c r="D692"/>
  <c r="E692"/>
  <c r="F692"/>
  <c r="G692"/>
  <c r="H692"/>
  <c r="I692"/>
  <c r="J692"/>
  <c r="K692"/>
  <c r="L692"/>
  <c r="D693"/>
  <c r="E693"/>
  <c r="F693"/>
  <c r="G693"/>
  <c r="H693"/>
  <c r="I693"/>
  <c r="J693"/>
  <c r="K693"/>
  <c r="L693"/>
  <c r="D694"/>
  <c r="E694"/>
  <c r="F694"/>
  <c r="G694"/>
  <c r="H694"/>
  <c r="I694"/>
  <c r="J694"/>
  <c r="K694"/>
  <c r="L694"/>
  <c r="D695"/>
  <c r="E695"/>
  <c r="F695"/>
  <c r="G695"/>
  <c r="H695"/>
  <c r="I695"/>
  <c r="J695"/>
  <c r="K695"/>
  <c r="L695"/>
  <c r="D696"/>
  <c r="E696"/>
  <c r="F696"/>
  <c r="G696"/>
  <c r="H696"/>
  <c r="I696"/>
  <c r="J696"/>
  <c r="K696"/>
  <c r="L696"/>
  <c r="D697"/>
  <c r="E697"/>
  <c r="F697"/>
  <c r="G697"/>
  <c r="H697"/>
  <c r="I697"/>
  <c r="J697"/>
  <c r="K697"/>
  <c r="L697"/>
  <c r="D698"/>
  <c r="E698"/>
  <c r="F698"/>
  <c r="G698"/>
  <c r="H698"/>
  <c r="I698"/>
  <c r="J698"/>
  <c r="K698"/>
  <c r="L698"/>
  <c r="D699"/>
  <c r="E699"/>
  <c r="F699"/>
  <c r="G699"/>
  <c r="H699"/>
  <c r="I699"/>
  <c r="J699"/>
  <c r="K699"/>
  <c r="L699"/>
  <c r="D700"/>
  <c r="E700"/>
  <c r="F700"/>
  <c r="G700"/>
  <c r="H700"/>
  <c r="I700"/>
  <c r="J700"/>
  <c r="K700"/>
  <c r="L700"/>
  <c r="D701"/>
  <c r="E701"/>
  <c r="F701"/>
  <c r="G701"/>
  <c r="H701"/>
  <c r="I701"/>
  <c r="J701"/>
  <c r="K701"/>
  <c r="L701"/>
  <c r="D702"/>
  <c r="E702"/>
  <c r="F702"/>
  <c r="G702"/>
  <c r="H702"/>
  <c r="I702"/>
  <c r="J702"/>
  <c r="K702"/>
  <c r="L702"/>
  <c r="D703"/>
  <c r="E703"/>
  <c r="F703"/>
  <c r="G703"/>
  <c r="H703"/>
  <c r="I703"/>
  <c r="J703"/>
  <c r="K703"/>
  <c r="L703"/>
  <c r="D704"/>
  <c r="E704"/>
  <c r="F704"/>
  <c r="G704"/>
  <c r="H704"/>
  <c r="I704"/>
  <c r="J704"/>
  <c r="K704"/>
  <c r="L704"/>
  <c r="D705"/>
  <c r="E705"/>
  <c r="F705"/>
  <c r="G705"/>
  <c r="H705"/>
  <c r="I705"/>
  <c r="J705"/>
  <c r="K705"/>
  <c r="L705"/>
  <c r="D706"/>
  <c r="E706"/>
  <c r="F706"/>
  <c r="G706"/>
  <c r="H706"/>
  <c r="I706"/>
  <c r="J706"/>
  <c r="K706"/>
  <c r="L706"/>
  <c r="D707"/>
  <c r="E707"/>
  <c r="F707"/>
  <c r="G707"/>
  <c r="H707"/>
  <c r="I707"/>
  <c r="J707"/>
  <c r="K707"/>
  <c r="L707"/>
  <c r="D708"/>
  <c r="E708"/>
  <c r="F708"/>
  <c r="G708"/>
  <c r="H708"/>
  <c r="I708"/>
  <c r="J708"/>
  <c r="K708"/>
  <c r="L708"/>
  <c r="D709"/>
  <c r="E709"/>
  <c r="F709"/>
  <c r="G709"/>
  <c r="H709"/>
  <c r="I709"/>
  <c r="J709"/>
  <c r="K709"/>
  <c r="L709"/>
  <c r="D710"/>
  <c r="E710"/>
  <c r="F710"/>
  <c r="G710"/>
  <c r="H710"/>
  <c r="I710"/>
  <c r="J710"/>
  <c r="K710"/>
  <c r="L710"/>
  <c r="D711"/>
  <c r="E711"/>
  <c r="F711"/>
  <c r="G711"/>
  <c r="H711"/>
  <c r="I711"/>
  <c r="J711"/>
  <c r="K711"/>
  <c r="L711"/>
  <c r="D712"/>
  <c r="E712"/>
  <c r="F712"/>
  <c r="G712"/>
  <c r="H712"/>
  <c r="I712"/>
  <c r="J712"/>
  <c r="K712"/>
  <c r="L712"/>
  <c r="D713"/>
  <c r="E713"/>
  <c r="F713"/>
  <c r="G713"/>
  <c r="H713"/>
  <c r="I713"/>
  <c r="J713"/>
  <c r="K713"/>
  <c r="L713"/>
  <c r="D714"/>
  <c r="E714"/>
  <c r="F714"/>
  <c r="G714"/>
  <c r="H714"/>
  <c r="I714"/>
  <c r="J714"/>
  <c r="K714"/>
  <c r="L714"/>
  <c r="D715"/>
  <c r="E715"/>
  <c r="F715"/>
  <c r="G715"/>
  <c r="H715"/>
  <c r="I715"/>
  <c r="J715"/>
  <c r="K715"/>
  <c r="L715"/>
  <c r="D716"/>
  <c r="E716"/>
  <c r="F716"/>
  <c r="G716"/>
  <c r="H716"/>
  <c r="I716"/>
  <c r="J716"/>
  <c r="K716"/>
  <c r="L716"/>
  <c r="D717"/>
  <c r="E717"/>
  <c r="F717"/>
  <c r="G717"/>
  <c r="H717"/>
  <c r="I717"/>
  <c r="J717"/>
  <c r="K717"/>
  <c r="L717"/>
  <c r="D718"/>
  <c r="E718"/>
  <c r="F718"/>
  <c r="G718"/>
  <c r="H718"/>
  <c r="I718"/>
  <c r="J718"/>
  <c r="K718"/>
  <c r="L718"/>
  <c r="D719"/>
  <c r="E719"/>
  <c r="F719"/>
  <c r="G719"/>
  <c r="H719"/>
  <c r="I719"/>
  <c r="J719"/>
  <c r="K719"/>
  <c r="L719"/>
  <c r="D720"/>
  <c r="E720"/>
  <c r="F720"/>
  <c r="G720"/>
  <c r="H720"/>
  <c r="I720"/>
  <c r="J720"/>
  <c r="K720"/>
  <c r="L720"/>
  <c r="D721"/>
  <c r="E721"/>
  <c r="F721"/>
  <c r="G721"/>
  <c r="H721"/>
  <c r="I721"/>
  <c r="J721"/>
  <c r="K721"/>
  <c r="L721"/>
  <c r="D722"/>
  <c r="E722"/>
  <c r="F722"/>
  <c r="G722"/>
  <c r="H722"/>
  <c r="I722"/>
  <c r="J722"/>
  <c r="K722"/>
  <c r="L722"/>
  <c r="D723"/>
  <c r="E723"/>
  <c r="F723"/>
  <c r="G723"/>
  <c r="H723"/>
  <c r="I723"/>
  <c r="J723"/>
  <c r="K723"/>
  <c r="L723"/>
  <c r="D724"/>
  <c r="E724"/>
  <c r="F724"/>
  <c r="G724"/>
  <c r="H724"/>
  <c r="I724"/>
  <c r="J724"/>
  <c r="K724"/>
  <c r="L724"/>
  <c r="D725"/>
  <c r="E725"/>
  <c r="F725"/>
  <c r="G725"/>
  <c r="H725"/>
  <c r="I725"/>
  <c r="J725"/>
  <c r="K725"/>
  <c r="L725"/>
  <c r="D726"/>
  <c r="E726"/>
  <c r="F726"/>
  <c r="G726"/>
  <c r="H726"/>
  <c r="I726"/>
  <c r="J726"/>
  <c r="K726"/>
  <c r="L726"/>
  <c r="D727"/>
  <c r="E727"/>
  <c r="F727"/>
  <c r="G727"/>
  <c r="H727"/>
  <c r="I727"/>
  <c r="J727"/>
  <c r="K727"/>
  <c r="L727"/>
  <c r="D728"/>
  <c r="E728"/>
  <c r="F728"/>
  <c r="G728"/>
  <c r="H728"/>
  <c r="I728"/>
  <c r="J728"/>
  <c r="K728"/>
  <c r="L728"/>
  <c r="D729"/>
  <c r="E729"/>
  <c r="F729"/>
  <c r="G729"/>
  <c r="H729"/>
  <c r="I729"/>
  <c r="J729"/>
  <c r="K729"/>
  <c r="L729"/>
  <c r="D730"/>
  <c r="E730"/>
  <c r="F730"/>
  <c r="G730"/>
  <c r="H730"/>
  <c r="I730"/>
  <c r="J730"/>
  <c r="K730"/>
  <c r="L730"/>
  <c r="D731"/>
  <c r="E731"/>
  <c r="F731"/>
  <c r="G731"/>
  <c r="H731"/>
  <c r="I731"/>
  <c r="J731"/>
  <c r="K731"/>
  <c r="L731"/>
  <c r="D732"/>
  <c r="E732"/>
  <c r="F732"/>
  <c r="G732"/>
  <c r="H732"/>
  <c r="I732"/>
  <c r="J732"/>
  <c r="K732"/>
  <c r="L732"/>
  <c r="D733"/>
  <c r="E733"/>
  <c r="F733"/>
  <c r="G733"/>
  <c r="H733"/>
  <c r="I733"/>
  <c r="J733"/>
  <c r="K733"/>
  <c r="L733"/>
  <c r="D734"/>
  <c r="E734"/>
  <c r="F734"/>
  <c r="G734"/>
  <c r="H734"/>
  <c r="I734"/>
  <c r="J734"/>
  <c r="K734"/>
  <c r="L734"/>
  <c r="D735"/>
  <c r="E735"/>
  <c r="F735"/>
  <c r="G735"/>
  <c r="H735"/>
  <c r="I735"/>
  <c r="J735"/>
  <c r="K735"/>
  <c r="L735"/>
  <c r="D736"/>
  <c r="E736"/>
  <c r="F736"/>
  <c r="G736"/>
  <c r="H736"/>
  <c r="I736"/>
  <c r="J736"/>
  <c r="K736"/>
  <c r="L736"/>
  <c r="D737"/>
  <c r="E737"/>
  <c r="F737"/>
  <c r="G737"/>
  <c r="H737"/>
  <c r="I737"/>
  <c r="J737"/>
  <c r="K737"/>
  <c r="L737"/>
  <c r="D738"/>
  <c r="E738"/>
  <c r="F738"/>
  <c r="G738"/>
  <c r="H738"/>
  <c r="I738"/>
  <c r="J738"/>
  <c r="K738"/>
  <c r="L738"/>
  <c r="D739"/>
  <c r="E739"/>
  <c r="F739"/>
  <c r="G739"/>
  <c r="H739"/>
  <c r="I739"/>
  <c r="J739"/>
  <c r="K739"/>
  <c r="L739"/>
  <c r="D740"/>
  <c r="E740"/>
  <c r="F740"/>
  <c r="G740"/>
  <c r="H740"/>
  <c r="I740"/>
  <c r="J740"/>
  <c r="K740"/>
  <c r="L740"/>
  <c r="D741"/>
  <c r="E741"/>
  <c r="F741"/>
  <c r="G741"/>
  <c r="H741"/>
  <c r="I741"/>
  <c r="J741"/>
  <c r="K741"/>
  <c r="L741"/>
  <c r="D742"/>
  <c r="E742"/>
  <c r="F742"/>
  <c r="G742"/>
  <c r="H742"/>
  <c r="I742"/>
  <c r="J742"/>
  <c r="K742"/>
  <c r="L742"/>
  <c r="D743"/>
  <c r="E743"/>
  <c r="F743"/>
  <c r="G743"/>
  <c r="H743"/>
  <c r="I743"/>
  <c r="J743"/>
  <c r="K743"/>
  <c r="L743"/>
  <c r="D744"/>
  <c r="E744"/>
  <c r="F744"/>
  <c r="G744"/>
  <c r="H744"/>
  <c r="I744"/>
  <c r="J744"/>
  <c r="K744"/>
  <c r="L744"/>
  <c r="D745"/>
  <c r="E745"/>
  <c r="F745"/>
  <c r="G745"/>
  <c r="H745"/>
  <c r="I745"/>
  <c r="J745"/>
  <c r="K745"/>
  <c r="L745"/>
  <c r="D746"/>
  <c r="E746"/>
  <c r="F746"/>
  <c r="G746"/>
  <c r="H746"/>
  <c r="I746"/>
  <c r="J746"/>
  <c r="K746"/>
  <c r="L746"/>
  <c r="D747"/>
  <c r="E747"/>
  <c r="F747"/>
  <c r="G747"/>
  <c r="H747"/>
  <c r="I747"/>
  <c r="J747"/>
  <c r="K747"/>
  <c r="L747"/>
  <c r="D748"/>
  <c r="E748"/>
  <c r="F748"/>
  <c r="G748"/>
  <c r="H748"/>
  <c r="I748"/>
  <c r="J748"/>
  <c r="K748"/>
  <c r="L748"/>
  <c r="D749"/>
  <c r="E749"/>
  <c r="F749"/>
  <c r="G749"/>
  <c r="H749"/>
  <c r="I749"/>
  <c r="J749"/>
  <c r="K749"/>
  <c r="L749"/>
  <c r="D750"/>
  <c r="E750"/>
  <c r="F750"/>
  <c r="G750"/>
  <c r="H750"/>
  <c r="I750"/>
  <c r="J750"/>
  <c r="K750"/>
  <c r="L750"/>
  <c r="D751"/>
  <c r="E751"/>
  <c r="F751"/>
  <c r="G751"/>
  <c r="H751"/>
  <c r="I751"/>
  <c r="J751"/>
  <c r="K751"/>
  <c r="L751"/>
  <c r="D752"/>
  <c r="E752"/>
  <c r="F752"/>
  <c r="G752"/>
  <c r="H752"/>
  <c r="I752"/>
  <c r="J752"/>
  <c r="K752"/>
  <c r="L752"/>
  <c r="D753"/>
  <c r="E753"/>
  <c r="F753"/>
  <c r="G753"/>
  <c r="H753"/>
  <c r="I753"/>
  <c r="J753"/>
  <c r="K753"/>
  <c r="L753"/>
  <c r="D754"/>
  <c r="E754"/>
  <c r="F754"/>
  <c r="G754"/>
  <c r="H754"/>
  <c r="I754"/>
  <c r="J754"/>
  <c r="K754"/>
  <c r="L754"/>
  <c r="D755"/>
  <c r="E755"/>
  <c r="F755"/>
  <c r="G755"/>
  <c r="H755"/>
  <c r="I755"/>
  <c r="J755"/>
  <c r="K755"/>
  <c r="L755"/>
  <c r="D756"/>
  <c r="E756"/>
  <c r="F756"/>
  <c r="G756"/>
  <c r="H756"/>
  <c r="I756"/>
  <c r="J756"/>
  <c r="K756"/>
  <c r="L756"/>
  <c r="D757"/>
  <c r="E757"/>
  <c r="F757"/>
  <c r="G757"/>
  <c r="H757"/>
  <c r="I757"/>
  <c r="J757"/>
  <c r="K757"/>
  <c r="L757"/>
  <c r="D758"/>
  <c r="E758"/>
  <c r="F758"/>
  <c r="G758"/>
  <c r="H758"/>
  <c r="I758"/>
  <c r="J758"/>
  <c r="K758"/>
  <c r="L758"/>
  <c r="D759"/>
  <c r="E759"/>
  <c r="F759"/>
  <c r="G759"/>
  <c r="H759"/>
  <c r="I759"/>
  <c r="J759"/>
  <c r="K759"/>
  <c r="L759"/>
  <c r="D760"/>
  <c r="E760"/>
  <c r="F760"/>
  <c r="G760"/>
  <c r="H760"/>
  <c r="I760"/>
  <c r="J760"/>
  <c r="K760"/>
  <c r="L760"/>
  <c r="D761"/>
  <c r="E761"/>
  <c r="F761"/>
  <c r="G761"/>
  <c r="H761"/>
  <c r="I761"/>
  <c r="J761"/>
  <c r="K761"/>
  <c r="L761"/>
  <c r="D762"/>
  <c r="E762"/>
  <c r="F762"/>
  <c r="G762"/>
  <c r="H762"/>
  <c r="I762"/>
  <c r="J762"/>
  <c r="K762"/>
  <c r="L762"/>
  <c r="D763"/>
  <c r="E763"/>
  <c r="F763"/>
  <c r="G763"/>
  <c r="H763"/>
  <c r="I763"/>
  <c r="J763"/>
  <c r="K763"/>
  <c r="L763"/>
  <c r="D764"/>
  <c r="E764"/>
  <c r="F764"/>
  <c r="G764"/>
  <c r="H764"/>
  <c r="I764"/>
  <c r="J764"/>
  <c r="K764"/>
  <c r="L764"/>
  <c r="D765"/>
  <c r="E765"/>
  <c r="F765"/>
  <c r="G765"/>
  <c r="H765"/>
  <c r="I765"/>
  <c r="J765"/>
  <c r="K765"/>
  <c r="L765"/>
  <c r="D766"/>
  <c r="E766"/>
  <c r="F766"/>
  <c r="G766"/>
  <c r="H766"/>
  <c r="I766"/>
  <c r="J766"/>
  <c r="K766"/>
  <c r="L766"/>
  <c r="D767"/>
  <c r="E767"/>
  <c r="F767"/>
  <c r="G767"/>
  <c r="H767"/>
  <c r="I767"/>
  <c r="J767"/>
  <c r="K767"/>
  <c r="L767"/>
  <c r="D768"/>
  <c r="E768"/>
  <c r="F768"/>
  <c r="G768"/>
  <c r="H768"/>
  <c r="I768"/>
  <c r="J768"/>
  <c r="K768"/>
  <c r="L768"/>
  <c r="D769"/>
  <c r="E769"/>
  <c r="F769"/>
  <c r="G769"/>
  <c r="H769"/>
  <c r="I769"/>
  <c r="J769"/>
  <c r="K769"/>
  <c r="L769"/>
  <c r="D770"/>
  <c r="E770"/>
  <c r="F770"/>
  <c r="G770"/>
  <c r="H770"/>
  <c r="I770"/>
  <c r="J770"/>
  <c r="K770"/>
  <c r="L770"/>
  <c r="D771"/>
  <c r="E771"/>
  <c r="F771"/>
  <c r="G771"/>
  <c r="H771"/>
  <c r="I771"/>
  <c r="J771"/>
  <c r="K771"/>
  <c r="L771"/>
  <c r="D772"/>
  <c r="E772"/>
  <c r="F772"/>
  <c r="G772"/>
  <c r="H772"/>
  <c r="I772"/>
  <c r="J772"/>
  <c r="K772"/>
  <c r="L772"/>
  <c r="D773"/>
  <c r="E773"/>
  <c r="F773"/>
  <c r="G773"/>
  <c r="H773"/>
  <c r="I773"/>
  <c r="J773"/>
  <c r="K773"/>
  <c r="L773"/>
  <c r="D774"/>
  <c r="E774"/>
  <c r="F774"/>
  <c r="G774"/>
  <c r="H774"/>
  <c r="I774"/>
  <c r="J774"/>
  <c r="K774"/>
  <c r="L774"/>
  <c r="D775"/>
  <c r="E775"/>
  <c r="F775"/>
  <c r="G775"/>
  <c r="H775"/>
  <c r="I775"/>
  <c r="J775"/>
  <c r="K775"/>
  <c r="L775"/>
  <c r="D776"/>
  <c r="E776"/>
  <c r="F776"/>
  <c r="G776"/>
  <c r="H776"/>
  <c r="I776"/>
  <c r="J776"/>
  <c r="K776"/>
  <c r="L776"/>
  <c r="D777"/>
  <c r="E777"/>
  <c r="F777"/>
  <c r="G777"/>
  <c r="H777"/>
  <c r="I777"/>
  <c r="J777"/>
  <c r="K777"/>
  <c r="L777"/>
  <c r="D778"/>
  <c r="E778"/>
  <c r="F778"/>
  <c r="G778"/>
  <c r="H778"/>
  <c r="I778"/>
  <c r="J778"/>
  <c r="K778"/>
  <c r="L778"/>
  <c r="D779"/>
  <c r="E779"/>
  <c r="F779"/>
  <c r="G779"/>
  <c r="H779"/>
  <c r="I779"/>
  <c r="J779"/>
  <c r="K779"/>
  <c r="L779"/>
  <c r="D780"/>
  <c r="E780"/>
  <c r="F780"/>
  <c r="G780"/>
  <c r="H780"/>
  <c r="I780"/>
  <c r="J780"/>
  <c r="K780"/>
  <c r="L780"/>
  <c r="D781"/>
  <c r="E781"/>
  <c r="F781"/>
  <c r="G781"/>
  <c r="H781"/>
  <c r="I781"/>
  <c r="J781"/>
  <c r="K781"/>
  <c r="L781"/>
  <c r="D782"/>
  <c r="E782"/>
  <c r="F782"/>
  <c r="G782"/>
  <c r="H782"/>
  <c r="I782"/>
  <c r="J782"/>
  <c r="K782"/>
  <c r="L782"/>
  <c r="D783"/>
  <c r="E783"/>
  <c r="F783"/>
  <c r="G783"/>
  <c r="H783"/>
  <c r="I783"/>
  <c r="J783"/>
  <c r="K783"/>
  <c r="L783"/>
  <c r="D784"/>
  <c r="E784"/>
  <c r="F784"/>
  <c r="G784"/>
  <c r="H784"/>
  <c r="I784"/>
  <c r="J784"/>
  <c r="K784"/>
  <c r="L784"/>
  <c r="D785"/>
  <c r="E785"/>
  <c r="F785"/>
  <c r="G785"/>
  <c r="H785"/>
  <c r="I785"/>
  <c r="J785"/>
  <c r="K785"/>
  <c r="L785"/>
  <c r="D786"/>
  <c r="E786"/>
  <c r="F786"/>
  <c r="G786"/>
  <c r="H786"/>
  <c r="I786"/>
  <c r="J786"/>
  <c r="K786"/>
  <c r="L786"/>
  <c r="D787"/>
  <c r="E787"/>
  <c r="F787"/>
  <c r="G787"/>
  <c r="H787"/>
  <c r="I787"/>
  <c r="J787"/>
  <c r="K787"/>
  <c r="L787"/>
  <c r="D788"/>
  <c r="E788"/>
  <c r="F788"/>
  <c r="G788"/>
  <c r="H788"/>
  <c r="I788"/>
  <c r="J788"/>
  <c r="K788"/>
  <c r="L788"/>
  <c r="D789"/>
  <c r="E789"/>
  <c r="F789"/>
  <c r="G789"/>
  <c r="H789"/>
  <c r="I789"/>
  <c r="J789"/>
  <c r="K789"/>
  <c r="L789"/>
  <c r="D790"/>
  <c r="E790"/>
  <c r="F790"/>
  <c r="G790"/>
  <c r="H790"/>
  <c r="I790"/>
  <c r="J790"/>
  <c r="K790"/>
  <c r="L790"/>
  <c r="D791"/>
  <c r="E791"/>
  <c r="F791"/>
  <c r="G791"/>
  <c r="H791"/>
  <c r="I791"/>
  <c r="J791"/>
  <c r="K791"/>
  <c r="L791"/>
  <c r="D792"/>
  <c r="E792"/>
  <c r="F792"/>
  <c r="G792"/>
  <c r="H792"/>
  <c r="I792"/>
  <c r="J792"/>
  <c r="K792"/>
  <c r="L792"/>
  <c r="D793"/>
  <c r="E793"/>
  <c r="F793"/>
  <c r="G793"/>
  <c r="H793"/>
  <c r="I793"/>
  <c r="J793"/>
  <c r="K793"/>
  <c r="L793"/>
  <c r="D794"/>
  <c r="E794"/>
  <c r="F794"/>
  <c r="G794"/>
  <c r="H794"/>
  <c r="I794"/>
  <c r="J794"/>
  <c r="K794"/>
  <c r="L794"/>
  <c r="D795"/>
  <c r="E795"/>
  <c r="F795"/>
  <c r="G795"/>
  <c r="H795"/>
  <c r="I795"/>
  <c r="J795"/>
  <c r="K795"/>
  <c r="L795"/>
  <c r="D796"/>
  <c r="E796"/>
  <c r="F796"/>
  <c r="G796"/>
  <c r="H796"/>
  <c r="I796"/>
  <c r="J796"/>
  <c r="K796"/>
  <c r="L796"/>
  <c r="D797"/>
  <c r="E797"/>
  <c r="F797"/>
  <c r="G797"/>
  <c r="H797"/>
  <c r="I797"/>
  <c r="J797"/>
  <c r="K797"/>
  <c r="L797"/>
  <c r="D798"/>
  <c r="E798"/>
  <c r="F798"/>
  <c r="G798"/>
  <c r="H798"/>
  <c r="I798"/>
  <c r="J798"/>
  <c r="K798"/>
  <c r="L798"/>
  <c r="D799"/>
  <c r="E799"/>
  <c r="F799"/>
  <c r="G799"/>
  <c r="H799"/>
  <c r="I799"/>
  <c r="J799"/>
  <c r="K799"/>
  <c r="L799"/>
  <c r="D800"/>
  <c r="E800"/>
  <c r="F800"/>
  <c r="G800"/>
  <c r="H800"/>
  <c r="I800"/>
  <c r="J800"/>
  <c r="K800"/>
  <c r="L800"/>
  <c r="D801"/>
  <c r="E801"/>
  <c r="F801"/>
  <c r="G801"/>
  <c r="H801"/>
  <c r="I801"/>
  <c r="J801"/>
  <c r="K801"/>
  <c r="L801"/>
  <c r="D802"/>
  <c r="E802"/>
  <c r="F802"/>
  <c r="G802"/>
  <c r="H802"/>
  <c r="I802"/>
  <c r="J802"/>
  <c r="K802"/>
  <c r="L802"/>
  <c r="D803"/>
  <c r="E803"/>
  <c r="F803"/>
  <c r="G803"/>
  <c r="H803"/>
  <c r="I803"/>
  <c r="J803"/>
  <c r="K803"/>
  <c r="L803"/>
  <c r="D804"/>
  <c r="E804"/>
  <c r="F804"/>
  <c r="G804"/>
  <c r="H804"/>
  <c r="I804"/>
  <c r="J804"/>
  <c r="K804"/>
  <c r="L804"/>
  <c r="D805"/>
  <c r="E805"/>
  <c r="F805"/>
  <c r="G805"/>
  <c r="H805"/>
  <c r="I805"/>
  <c r="J805"/>
  <c r="K805"/>
  <c r="L805"/>
  <c r="D806"/>
  <c r="E806"/>
  <c r="F806"/>
  <c r="G806"/>
  <c r="H806"/>
  <c r="I806"/>
  <c r="J806"/>
  <c r="K806"/>
  <c r="L806"/>
  <c r="D807"/>
  <c r="E807"/>
  <c r="F807"/>
  <c r="G807"/>
  <c r="H807"/>
  <c r="I807"/>
  <c r="J807"/>
  <c r="K807"/>
  <c r="L807"/>
  <c r="D808"/>
  <c r="E808"/>
  <c r="F808"/>
  <c r="G808"/>
  <c r="H808"/>
  <c r="I808"/>
  <c r="J808"/>
  <c r="K808"/>
  <c r="L808"/>
  <c r="D809"/>
  <c r="E809"/>
  <c r="F809"/>
  <c r="G809"/>
  <c r="H809"/>
  <c r="I809"/>
  <c r="J809"/>
  <c r="K809"/>
  <c r="L809"/>
  <c r="D810"/>
  <c r="E810"/>
  <c r="F810"/>
  <c r="G810"/>
  <c r="H810"/>
  <c r="I810"/>
  <c r="J810"/>
  <c r="K810"/>
  <c r="L810"/>
  <c r="D811"/>
  <c r="E811"/>
  <c r="F811"/>
  <c r="G811"/>
  <c r="H811"/>
  <c r="I811"/>
  <c r="J811"/>
  <c r="K811"/>
  <c r="L811"/>
  <c r="D812"/>
  <c r="E812"/>
  <c r="F812"/>
  <c r="G812"/>
  <c r="H812"/>
  <c r="I812"/>
  <c r="J812"/>
  <c r="K812"/>
  <c r="L812"/>
  <c r="D813"/>
  <c r="E813"/>
  <c r="F813"/>
  <c r="G813"/>
  <c r="H813"/>
  <c r="I813"/>
  <c r="J813"/>
  <c r="K813"/>
  <c r="L813"/>
  <c r="D814"/>
  <c r="E814"/>
  <c r="F814"/>
  <c r="G814"/>
  <c r="H814"/>
  <c r="I814"/>
  <c r="J814"/>
  <c r="K814"/>
  <c r="L814"/>
  <c r="D815"/>
  <c r="E815"/>
  <c r="F815"/>
  <c r="G815"/>
  <c r="H815"/>
  <c r="I815"/>
  <c r="J815"/>
  <c r="K815"/>
  <c r="L815"/>
  <c r="D816"/>
  <c r="E816"/>
  <c r="F816"/>
  <c r="G816"/>
  <c r="H816"/>
  <c r="I816"/>
  <c r="J816"/>
  <c r="K816"/>
  <c r="L816"/>
  <c r="D817"/>
  <c r="E817"/>
  <c r="F817"/>
  <c r="G817"/>
  <c r="H817"/>
  <c r="I817"/>
  <c r="J817"/>
  <c r="K817"/>
  <c r="L817"/>
  <c r="D818"/>
  <c r="E818"/>
  <c r="F818"/>
  <c r="G818"/>
  <c r="H818"/>
  <c r="I818"/>
  <c r="J818"/>
  <c r="K818"/>
  <c r="L818"/>
  <c r="D819"/>
  <c r="E819"/>
  <c r="F819"/>
  <c r="G819"/>
  <c r="H819"/>
  <c r="I819"/>
  <c r="J819"/>
  <c r="K819"/>
  <c r="L819"/>
  <c r="D820"/>
  <c r="E820"/>
  <c r="F820"/>
  <c r="G820"/>
  <c r="H820"/>
  <c r="I820"/>
  <c r="J820"/>
  <c r="K820"/>
  <c r="L820"/>
  <c r="D821"/>
  <c r="E821"/>
  <c r="F821"/>
  <c r="G821"/>
  <c r="H821"/>
  <c r="I821"/>
  <c r="J821"/>
  <c r="K821"/>
  <c r="L821"/>
  <c r="D822"/>
  <c r="E822"/>
  <c r="F822"/>
  <c r="G822"/>
  <c r="H822"/>
  <c r="I822"/>
  <c r="J822"/>
  <c r="K822"/>
  <c r="L822"/>
  <c r="D823"/>
  <c r="E823"/>
  <c r="F823"/>
  <c r="G823"/>
  <c r="H823"/>
  <c r="I823"/>
  <c r="J823"/>
  <c r="K823"/>
  <c r="L823"/>
  <c r="D824"/>
  <c r="E824"/>
  <c r="F824"/>
  <c r="G824"/>
  <c r="H824"/>
  <c r="I824"/>
  <c r="J824"/>
  <c r="K824"/>
  <c r="L824"/>
  <c r="D825"/>
  <c r="E825"/>
  <c r="F825"/>
  <c r="G825"/>
  <c r="H825"/>
  <c r="I825"/>
  <c r="J825"/>
  <c r="K825"/>
  <c r="L825"/>
  <c r="D826"/>
  <c r="E826"/>
  <c r="F826"/>
  <c r="G826"/>
  <c r="H826"/>
  <c r="I826"/>
  <c r="J826"/>
  <c r="K826"/>
  <c r="L826"/>
  <c r="D827"/>
  <c r="E827"/>
  <c r="F827"/>
  <c r="G827"/>
  <c r="H827"/>
  <c r="I827"/>
  <c r="J827"/>
  <c r="K827"/>
  <c r="L827"/>
  <c r="D828"/>
  <c r="E828"/>
  <c r="F828"/>
  <c r="G828"/>
  <c r="H828"/>
  <c r="I828"/>
  <c r="J828"/>
  <c r="K828"/>
  <c r="L828"/>
  <c r="D829"/>
  <c r="E829"/>
  <c r="F829"/>
  <c r="G829"/>
  <c r="H829"/>
  <c r="I829"/>
  <c r="J829"/>
  <c r="K829"/>
  <c r="L829"/>
  <c r="D830"/>
  <c r="E830"/>
  <c r="F830"/>
  <c r="G830"/>
  <c r="H830"/>
  <c r="I830"/>
  <c r="J830"/>
  <c r="K830"/>
  <c r="L830"/>
  <c r="D831"/>
  <c r="E831"/>
  <c r="F831"/>
  <c r="G831"/>
  <c r="H831"/>
  <c r="I831"/>
  <c r="J831"/>
  <c r="K831"/>
  <c r="L831"/>
  <c r="D832"/>
  <c r="E832"/>
  <c r="F832"/>
  <c r="G832"/>
  <c r="H832"/>
  <c r="I832"/>
  <c r="J832"/>
  <c r="K832"/>
  <c r="L832"/>
  <c r="D833"/>
  <c r="E833"/>
  <c r="F833"/>
  <c r="G833"/>
  <c r="H833"/>
  <c r="I833"/>
  <c r="J833"/>
  <c r="K833"/>
  <c r="L833"/>
  <c r="D834"/>
  <c r="E834"/>
  <c r="F834"/>
  <c r="G834"/>
  <c r="H834"/>
  <c r="I834"/>
  <c r="J834"/>
  <c r="K834"/>
  <c r="L834"/>
  <c r="D835"/>
  <c r="E835"/>
  <c r="F835"/>
  <c r="G835"/>
  <c r="H835"/>
  <c r="I835"/>
  <c r="J835"/>
  <c r="K835"/>
  <c r="L835"/>
  <c r="D836"/>
  <c r="E836"/>
  <c r="F836"/>
  <c r="G836"/>
  <c r="H836"/>
  <c r="I836"/>
  <c r="J836"/>
  <c r="K836"/>
  <c r="L836"/>
  <c r="D837"/>
  <c r="E837"/>
  <c r="F837"/>
  <c r="G837"/>
  <c r="H837"/>
  <c r="I837"/>
  <c r="J837"/>
  <c r="K837"/>
  <c r="L837"/>
  <c r="D838"/>
  <c r="E838"/>
  <c r="F838"/>
  <c r="G838"/>
  <c r="H838"/>
  <c r="I838"/>
  <c r="J838"/>
  <c r="K838"/>
  <c r="L838"/>
  <c r="D839"/>
  <c r="E839"/>
  <c r="F839"/>
  <c r="G839"/>
  <c r="H839"/>
  <c r="I839"/>
  <c r="J839"/>
  <c r="K839"/>
  <c r="L839"/>
  <c r="D840"/>
  <c r="E840"/>
  <c r="F840"/>
  <c r="G840"/>
  <c r="H840"/>
  <c r="I840"/>
  <c r="J840"/>
  <c r="K840"/>
  <c r="L840"/>
  <c r="D841"/>
  <c r="E841"/>
  <c r="F841"/>
  <c r="G841"/>
  <c r="H841"/>
  <c r="I841"/>
  <c r="J841"/>
  <c r="K841"/>
  <c r="L841"/>
  <c r="D842"/>
  <c r="E842"/>
  <c r="F842"/>
  <c r="G842"/>
  <c r="H842"/>
  <c r="I842"/>
  <c r="J842"/>
  <c r="K842"/>
  <c r="L842"/>
  <c r="D843"/>
  <c r="E843"/>
  <c r="F843"/>
  <c r="G843"/>
  <c r="H843"/>
  <c r="I843"/>
  <c r="J843"/>
  <c r="K843"/>
  <c r="L843"/>
  <c r="D844"/>
  <c r="E844"/>
  <c r="F844"/>
  <c r="G844"/>
  <c r="H844"/>
  <c r="I844"/>
  <c r="J844"/>
  <c r="K844"/>
  <c r="L844"/>
  <c r="D845"/>
  <c r="E845"/>
  <c r="F845"/>
  <c r="G845"/>
  <c r="H845"/>
  <c r="I845"/>
  <c r="J845"/>
  <c r="K845"/>
  <c r="L845"/>
  <c r="D846"/>
  <c r="E846"/>
  <c r="F846"/>
  <c r="G846"/>
  <c r="H846"/>
  <c r="I846"/>
  <c r="J846"/>
  <c r="K846"/>
  <c r="L846"/>
  <c r="D847"/>
  <c r="E847"/>
  <c r="F847"/>
  <c r="G847"/>
  <c r="H847"/>
  <c r="I847"/>
  <c r="J847"/>
  <c r="K847"/>
  <c r="L847"/>
  <c r="D848"/>
  <c r="E848"/>
  <c r="F848"/>
  <c r="G848"/>
  <c r="H848"/>
  <c r="I848"/>
  <c r="J848"/>
  <c r="K848"/>
  <c r="L848"/>
  <c r="D849"/>
  <c r="E849"/>
  <c r="F849"/>
  <c r="G849"/>
  <c r="H849"/>
  <c r="I849"/>
  <c r="J849"/>
  <c r="K849"/>
  <c r="L849"/>
  <c r="D850"/>
  <c r="E850"/>
  <c r="F850"/>
  <c r="G850"/>
  <c r="H850"/>
  <c r="I850"/>
  <c r="J850"/>
  <c r="K850"/>
  <c r="L850"/>
  <c r="D851"/>
  <c r="E851"/>
  <c r="F851"/>
  <c r="G851"/>
  <c r="H851"/>
  <c r="I851"/>
  <c r="J851"/>
  <c r="K851"/>
  <c r="L851"/>
  <c r="D852"/>
  <c r="E852"/>
  <c r="F852"/>
  <c r="G852"/>
  <c r="H852"/>
  <c r="I852"/>
  <c r="J852"/>
  <c r="K852"/>
  <c r="L852"/>
  <c r="D853"/>
  <c r="E853"/>
  <c r="F853"/>
  <c r="G853"/>
  <c r="H853"/>
  <c r="I853"/>
  <c r="J853"/>
  <c r="K853"/>
  <c r="L853"/>
  <c r="D854"/>
  <c r="E854"/>
  <c r="F854"/>
  <c r="G854"/>
  <c r="H854"/>
  <c r="I854"/>
  <c r="J854"/>
  <c r="K854"/>
  <c r="L854"/>
  <c r="D855"/>
  <c r="E855"/>
  <c r="F855"/>
  <c r="G855"/>
  <c r="H855"/>
  <c r="I855"/>
  <c r="J855"/>
  <c r="K855"/>
  <c r="L855"/>
  <c r="D856"/>
  <c r="E856"/>
  <c r="F856"/>
  <c r="G856"/>
  <c r="H856"/>
  <c r="I856"/>
  <c r="J856"/>
  <c r="K856"/>
  <c r="L856"/>
  <c r="D857"/>
  <c r="E857"/>
  <c r="F857"/>
  <c r="G857"/>
  <c r="H857"/>
  <c r="I857"/>
  <c r="J857"/>
  <c r="K857"/>
  <c r="L857"/>
  <c r="D858"/>
  <c r="E858"/>
  <c r="F858"/>
  <c r="G858"/>
  <c r="H858"/>
  <c r="I858"/>
  <c r="J858"/>
  <c r="K858"/>
  <c r="L858"/>
  <c r="D859"/>
  <c r="E859"/>
  <c r="F859"/>
  <c r="G859"/>
  <c r="H859"/>
  <c r="I859"/>
  <c r="J859"/>
  <c r="K859"/>
  <c r="L859"/>
  <c r="D860"/>
  <c r="E860"/>
  <c r="F860"/>
  <c r="G860"/>
  <c r="H860"/>
  <c r="I860"/>
  <c r="J860"/>
  <c r="K860"/>
  <c r="L860"/>
  <c r="D861"/>
  <c r="E861"/>
  <c r="F861"/>
  <c r="G861"/>
  <c r="H861"/>
  <c r="I861"/>
  <c r="J861"/>
  <c r="K861"/>
  <c r="L861"/>
  <c r="D862"/>
  <c r="E862"/>
  <c r="F862"/>
  <c r="G862"/>
  <c r="H862"/>
  <c r="I862"/>
  <c r="J862"/>
  <c r="K862"/>
  <c r="L862"/>
  <c r="D863"/>
  <c r="E863"/>
  <c r="F863"/>
  <c r="G863"/>
  <c r="H863"/>
  <c r="I863"/>
  <c r="J863"/>
  <c r="K863"/>
  <c r="L863"/>
  <c r="D864"/>
  <c r="E864"/>
  <c r="F864"/>
  <c r="G864"/>
  <c r="H864"/>
  <c r="I864"/>
  <c r="J864"/>
  <c r="K864"/>
  <c r="L864"/>
  <c r="D865"/>
  <c r="E865"/>
  <c r="F865"/>
  <c r="G865"/>
  <c r="H865"/>
  <c r="I865"/>
  <c r="J865"/>
  <c r="K865"/>
  <c r="L865"/>
  <c r="D866"/>
  <c r="E866"/>
  <c r="F866"/>
  <c r="G866"/>
  <c r="H866"/>
  <c r="I866"/>
  <c r="J866"/>
  <c r="K866"/>
  <c r="L866"/>
  <c r="D867"/>
  <c r="E867"/>
  <c r="F867"/>
  <c r="G867"/>
  <c r="H867"/>
  <c r="I867"/>
  <c r="J867"/>
  <c r="K867"/>
  <c r="L867"/>
  <c r="D868"/>
  <c r="E868"/>
  <c r="F868"/>
  <c r="G868"/>
  <c r="H868"/>
  <c r="I868"/>
  <c r="J868"/>
  <c r="K868"/>
  <c r="L868"/>
  <c r="D869"/>
  <c r="E869"/>
  <c r="F869"/>
  <c r="G869"/>
  <c r="H869"/>
  <c r="I869"/>
  <c r="J869"/>
  <c r="K869"/>
  <c r="L869"/>
  <c r="D870"/>
  <c r="E870"/>
  <c r="F870"/>
  <c r="G870"/>
  <c r="H870"/>
  <c r="I870"/>
  <c r="J870"/>
  <c r="K870"/>
  <c r="L870"/>
  <c r="D871"/>
  <c r="E871"/>
  <c r="F871"/>
  <c r="G871"/>
  <c r="H871"/>
  <c r="I871"/>
  <c r="J871"/>
  <c r="K871"/>
  <c r="L871"/>
  <c r="D872"/>
  <c r="E872"/>
  <c r="F872"/>
  <c r="G872"/>
  <c r="H872"/>
  <c r="I872"/>
  <c r="J872"/>
  <c r="K872"/>
  <c r="L872"/>
  <c r="D873"/>
  <c r="E873"/>
  <c r="F873"/>
  <c r="G873"/>
  <c r="H873"/>
  <c r="I873"/>
  <c r="J873"/>
  <c r="K873"/>
  <c r="L873"/>
  <c r="D874"/>
  <c r="E874"/>
  <c r="F874"/>
  <c r="G874"/>
  <c r="H874"/>
  <c r="I874"/>
  <c r="J874"/>
  <c r="K874"/>
  <c r="L874"/>
  <c r="D875"/>
  <c r="E875"/>
  <c r="F875"/>
  <c r="G875"/>
  <c r="H875"/>
  <c r="I875"/>
  <c r="J875"/>
  <c r="K875"/>
  <c r="L875"/>
  <c r="D876"/>
  <c r="E876"/>
  <c r="F876"/>
  <c r="G876"/>
  <c r="H876"/>
  <c r="I876"/>
  <c r="J876"/>
  <c r="K876"/>
  <c r="L876"/>
  <c r="D877"/>
  <c r="E877"/>
  <c r="F877"/>
  <c r="G877"/>
  <c r="H877"/>
  <c r="I877"/>
  <c r="J877"/>
  <c r="K877"/>
  <c r="L877"/>
  <c r="D878"/>
  <c r="E878"/>
  <c r="F878"/>
  <c r="G878"/>
  <c r="H878"/>
  <c r="I878"/>
  <c r="J878"/>
  <c r="K878"/>
  <c r="L878"/>
  <c r="D879"/>
  <c r="E879"/>
  <c r="F879"/>
  <c r="G879"/>
  <c r="H879"/>
  <c r="I879"/>
  <c r="J879"/>
  <c r="K879"/>
  <c r="L879"/>
  <c r="D880"/>
  <c r="E880"/>
  <c r="F880"/>
  <c r="G880"/>
  <c r="H880"/>
  <c r="I880"/>
  <c r="J880"/>
  <c r="K880"/>
  <c r="L880"/>
  <c r="D881"/>
  <c r="E881"/>
  <c r="F881"/>
  <c r="G881"/>
  <c r="H881"/>
  <c r="I881"/>
  <c r="J881"/>
  <c r="K881"/>
  <c r="L881"/>
  <c r="D882"/>
  <c r="E882"/>
  <c r="F882"/>
  <c r="G882"/>
  <c r="H882"/>
  <c r="I882"/>
  <c r="J882"/>
  <c r="K882"/>
  <c r="L882"/>
  <c r="D883"/>
  <c r="E883"/>
  <c r="F883"/>
  <c r="G883"/>
  <c r="H883"/>
  <c r="I883"/>
  <c r="J883"/>
  <c r="K883"/>
  <c r="L883"/>
  <c r="D884"/>
  <c r="E884"/>
  <c r="F884"/>
  <c r="G884"/>
  <c r="H884"/>
  <c r="I884"/>
  <c r="J884"/>
  <c r="K884"/>
  <c r="L884"/>
  <c r="D885"/>
  <c r="E885"/>
  <c r="F885"/>
  <c r="G885"/>
  <c r="H885"/>
  <c r="I885"/>
  <c r="J885"/>
  <c r="K885"/>
  <c r="L885"/>
  <c r="D886"/>
  <c r="E886"/>
  <c r="F886"/>
  <c r="G886"/>
  <c r="H886"/>
  <c r="I886"/>
  <c r="J886"/>
  <c r="K886"/>
  <c r="L886"/>
  <c r="D887"/>
  <c r="E887"/>
  <c r="F887"/>
  <c r="G887"/>
  <c r="H887"/>
  <c r="I887"/>
  <c r="J887"/>
  <c r="K887"/>
  <c r="L887"/>
  <c r="D888"/>
  <c r="E888"/>
  <c r="F888"/>
  <c r="G888"/>
  <c r="H888"/>
  <c r="I888"/>
  <c r="J888"/>
  <c r="K888"/>
  <c r="L888"/>
  <c r="D889"/>
  <c r="E889"/>
  <c r="F889"/>
  <c r="G889"/>
  <c r="H889"/>
  <c r="I889"/>
  <c r="J889"/>
  <c r="K889"/>
  <c r="L889"/>
  <c r="D890"/>
  <c r="E890"/>
  <c r="F890"/>
  <c r="G890"/>
  <c r="H890"/>
  <c r="I890"/>
  <c r="J890"/>
  <c r="K890"/>
  <c r="L890"/>
  <c r="D891"/>
  <c r="E891"/>
  <c r="F891"/>
  <c r="G891"/>
  <c r="H891"/>
  <c r="I891"/>
  <c r="J891"/>
  <c r="K891"/>
  <c r="L891"/>
  <c r="D892"/>
  <c r="E892"/>
  <c r="F892"/>
  <c r="G892"/>
  <c r="H892"/>
  <c r="I892"/>
  <c r="J892"/>
  <c r="K892"/>
  <c r="L892"/>
  <c r="D893"/>
  <c r="E893"/>
  <c r="F893"/>
  <c r="G893"/>
  <c r="H893"/>
  <c r="I893"/>
  <c r="J893"/>
  <c r="K893"/>
  <c r="L893"/>
  <c r="D894"/>
  <c r="E894"/>
  <c r="F894"/>
  <c r="G894"/>
  <c r="H894"/>
  <c r="I894"/>
  <c r="J894"/>
  <c r="K894"/>
  <c r="L894"/>
  <c r="D895"/>
  <c r="E895"/>
  <c r="F895"/>
  <c r="G895"/>
  <c r="H895"/>
  <c r="I895"/>
  <c r="J895"/>
  <c r="K895"/>
  <c r="L895"/>
  <c r="D896"/>
  <c r="E896"/>
  <c r="F896"/>
  <c r="G896"/>
  <c r="H896"/>
  <c r="I896"/>
  <c r="J896"/>
  <c r="K896"/>
  <c r="L896"/>
  <c r="D897"/>
  <c r="E897"/>
  <c r="F897"/>
  <c r="G897"/>
  <c r="H897"/>
  <c r="I897"/>
  <c r="J897"/>
  <c r="K897"/>
  <c r="L897"/>
  <c r="D898"/>
  <c r="E898"/>
  <c r="F898"/>
  <c r="G898"/>
  <c r="H898"/>
  <c r="I898"/>
  <c r="J898"/>
  <c r="K898"/>
  <c r="L898"/>
  <c r="D899"/>
  <c r="E899"/>
  <c r="F899"/>
  <c r="G899"/>
  <c r="H899"/>
  <c r="I899"/>
  <c r="J899"/>
  <c r="K899"/>
  <c r="L899"/>
  <c r="D900"/>
  <c r="E900"/>
  <c r="F900"/>
  <c r="G900"/>
  <c r="H900"/>
  <c r="I900"/>
  <c r="J900"/>
  <c r="K900"/>
  <c r="L900"/>
  <c r="D901"/>
  <c r="E901"/>
  <c r="F901"/>
  <c r="G901"/>
  <c r="H901"/>
  <c r="I901"/>
  <c r="J901"/>
  <c r="K901"/>
  <c r="L901"/>
  <c r="D902"/>
  <c r="E902"/>
  <c r="F902"/>
  <c r="G902"/>
  <c r="H902"/>
  <c r="I902"/>
  <c r="J902"/>
  <c r="K902"/>
  <c r="L902"/>
  <c r="D903"/>
  <c r="E903"/>
  <c r="F903"/>
  <c r="G903"/>
  <c r="H903"/>
  <c r="I903"/>
  <c r="J903"/>
  <c r="K903"/>
  <c r="L903"/>
  <c r="D904"/>
  <c r="E904"/>
  <c r="F904"/>
  <c r="G904"/>
  <c r="H904"/>
  <c r="I904"/>
  <c r="J904"/>
  <c r="K904"/>
  <c r="L904"/>
  <c r="D905"/>
  <c r="E905"/>
  <c r="F905"/>
  <c r="G905"/>
  <c r="H905"/>
  <c r="I905"/>
  <c r="J905"/>
  <c r="K905"/>
  <c r="L905"/>
  <c r="D906"/>
  <c r="E906"/>
  <c r="F906"/>
  <c r="G906"/>
  <c r="H906"/>
  <c r="I906"/>
  <c r="J906"/>
  <c r="K906"/>
  <c r="L906"/>
  <c r="D907"/>
  <c r="E907"/>
  <c r="F907"/>
  <c r="G907"/>
  <c r="H907"/>
  <c r="I907"/>
  <c r="J907"/>
  <c r="K907"/>
  <c r="L907"/>
  <c r="D908"/>
  <c r="E908"/>
  <c r="F908"/>
  <c r="G908"/>
  <c r="H908"/>
  <c r="I908"/>
  <c r="J908"/>
  <c r="K908"/>
  <c r="L908"/>
  <c r="D909"/>
  <c r="E909"/>
  <c r="F909"/>
  <c r="G909"/>
  <c r="H909"/>
  <c r="I909"/>
  <c r="J909"/>
  <c r="K909"/>
  <c r="L909"/>
  <c r="D910"/>
  <c r="E910"/>
  <c r="F910"/>
  <c r="G910"/>
  <c r="H910"/>
  <c r="I910"/>
  <c r="J910"/>
  <c r="K910"/>
  <c r="L910"/>
  <c r="D911"/>
  <c r="E911"/>
  <c r="F911"/>
  <c r="G911"/>
  <c r="H911"/>
  <c r="I911"/>
  <c r="J911"/>
  <c r="K911"/>
  <c r="L911"/>
  <c r="D912"/>
  <c r="E912"/>
  <c r="F912"/>
  <c r="G912"/>
  <c r="H912"/>
  <c r="I912"/>
  <c r="J912"/>
  <c r="K912"/>
  <c r="L912"/>
  <c r="D913"/>
  <c r="E913"/>
  <c r="F913"/>
  <c r="G913"/>
  <c r="H913"/>
  <c r="I913"/>
  <c r="J913"/>
  <c r="K913"/>
  <c r="L913"/>
  <c r="D914"/>
  <c r="E914"/>
  <c r="F914"/>
  <c r="G914"/>
  <c r="H914"/>
  <c r="I914"/>
  <c r="J914"/>
  <c r="K914"/>
  <c r="L914"/>
  <c r="D915"/>
  <c r="E915"/>
  <c r="F915"/>
  <c r="G915"/>
  <c r="H915"/>
  <c r="I915"/>
  <c r="J915"/>
  <c r="K915"/>
  <c r="L915"/>
  <c r="D916"/>
  <c r="E916"/>
  <c r="F916"/>
  <c r="G916"/>
  <c r="H916"/>
  <c r="I916"/>
  <c r="J916"/>
  <c r="K916"/>
  <c r="L916"/>
  <c r="D917"/>
  <c r="E917"/>
  <c r="F917"/>
  <c r="G917"/>
  <c r="H917"/>
  <c r="I917"/>
  <c r="J917"/>
  <c r="K917"/>
  <c r="L917"/>
  <c r="D918"/>
  <c r="E918"/>
  <c r="F918"/>
  <c r="G918"/>
  <c r="H918"/>
  <c r="I918"/>
  <c r="J918"/>
  <c r="K918"/>
  <c r="L918"/>
  <c r="D919"/>
  <c r="E919"/>
  <c r="F919"/>
  <c r="G919"/>
  <c r="H919"/>
  <c r="I919"/>
  <c r="J919"/>
  <c r="K919"/>
  <c r="L919"/>
  <c r="D920"/>
  <c r="E920"/>
  <c r="F920"/>
  <c r="G920"/>
  <c r="H920"/>
  <c r="I920"/>
  <c r="J920"/>
  <c r="K920"/>
  <c r="L920"/>
  <c r="D921"/>
  <c r="E921"/>
  <c r="F921"/>
  <c r="G921"/>
  <c r="H921"/>
  <c r="I921"/>
  <c r="J921"/>
  <c r="K921"/>
  <c r="L921"/>
  <c r="D922"/>
  <c r="E922"/>
  <c r="F922"/>
  <c r="G922"/>
  <c r="H922"/>
  <c r="I922"/>
  <c r="J922"/>
  <c r="K922"/>
  <c r="L922"/>
  <c r="D923"/>
  <c r="E923"/>
  <c r="F923"/>
  <c r="G923"/>
  <c r="H923"/>
  <c r="I923"/>
  <c r="J923"/>
  <c r="K923"/>
  <c r="L923"/>
  <c r="D924"/>
  <c r="E924"/>
  <c r="F924"/>
  <c r="G924"/>
  <c r="H924"/>
  <c r="I924"/>
  <c r="J924"/>
  <c r="K924"/>
  <c r="L924"/>
  <c r="D925"/>
  <c r="E925"/>
  <c r="F925"/>
  <c r="G925"/>
  <c r="H925"/>
  <c r="I925"/>
  <c r="J925"/>
  <c r="K925"/>
  <c r="L925"/>
  <c r="D926"/>
  <c r="E926"/>
  <c r="F926"/>
  <c r="G926"/>
  <c r="H926"/>
  <c r="I926"/>
  <c r="J926"/>
  <c r="K926"/>
  <c r="L926"/>
  <c r="D927"/>
  <c r="E927"/>
  <c r="F927"/>
  <c r="G927"/>
  <c r="H927"/>
  <c r="I927"/>
  <c r="J927"/>
  <c r="K927"/>
  <c r="L927"/>
  <c r="D928"/>
  <c r="E928"/>
  <c r="F928"/>
  <c r="G928"/>
  <c r="H928"/>
  <c r="I928"/>
  <c r="J928"/>
  <c r="K928"/>
  <c r="L928"/>
  <c r="D929"/>
  <c r="E929"/>
  <c r="F929"/>
  <c r="G929"/>
  <c r="H929"/>
  <c r="I929"/>
  <c r="J929"/>
  <c r="K929"/>
  <c r="L929"/>
  <c r="D930"/>
  <c r="E930"/>
  <c r="F930"/>
  <c r="G930"/>
  <c r="H930"/>
  <c r="I930"/>
  <c r="J930"/>
  <c r="K930"/>
  <c r="L930"/>
  <c r="D931"/>
  <c r="E931"/>
  <c r="F931"/>
  <c r="G931"/>
  <c r="H931"/>
  <c r="I931"/>
  <c r="J931"/>
  <c r="K931"/>
  <c r="L931"/>
  <c r="D932"/>
  <c r="E932"/>
  <c r="F932"/>
  <c r="G932"/>
  <c r="H932"/>
  <c r="I932"/>
  <c r="J932"/>
  <c r="K932"/>
  <c r="L932"/>
  <c r="D933"/>
  <c r="E933"/>
  <c r="F933"/>
  <c r="G933"/>
  <c r="H933"/>
  <c r="I933"/>
  <c r="J933"/>
  <c r="K933"/>
  <c r="L933"/>
  <c r="D934"/>
  <c r="E934"/>
  <c r="F934"/>
  <c r="G934"/>
  <c r="H934"/>
  <c r="I934"/>
  <c r="J934"/>
  <c r="K934"/>
  <c r="L934"/>
  <c r="D935"/>
  <c r="E935"/>
  <c r="F935"/>
  <c r="G935"/>
  <c r="H935"/>
  <c r="I935"/>
  <c r="J935"/>
  <c r="K935"/>
  <c r="L935"/>
  <c r="D936"/>
  <c r="E936"/>
  <c r="F936"/>
  <c r="G936"/>
  <c r="H936"/>
  <c r="I936"/>
  <c r="J936"/>
  <c r="K936"/>
  <c r="L936"/>
  <c r="D937"/>
  <c r="E937"/>
  <c r="F937"/>
  <c r="G937"/>
  <c r="H937"/>
  <c r="I937"/>
  <c r="J937"/>
  <c r="K937"/>
  <c r="L937"/>
  <c r="D938"/>
  <c r="E938"/>
  <c r="F938"/>
  <c r="G938"/>
  <c r="H938"/>
  <c r="I938"/>
  <c r="J938"/>
  <c r="K938"/>
  <c r="L938"/>
  <c r="D939"/>
  <c r="E939"/>
  <c r="F939"/>
  <c r="G939"/>
  <c r="H939"/>
  <c r="I939"/>
  <c r="J939"/>
  <c r="K939"/>
  <c r="L939"/>
  <c r="D940"/>
  <c r="E940"/>
  <c r="F940"/>
  <c r="G940"/>
  <c r="H940"/>
  <c r="I940"/>
  <c r="J940"/>
  <c r="K940"/>
  <c r="L940"/>
  <c r="D941"/>
  <c r="E941"/>
  <c r="F941"/>
  <c r="G941"/>
  <c r="H941"/>
  <c r="I941"/>
  <c r="J941"/>
  <c r="K941"/>
  <c r="L941"/>
  <c r="D942"/>
  <c r="E942"/>
  <c r="F942"/>
  <c r="G942"/>
  <c r="H942"/>
  <c r="I942"/>
  <c r="J942"/>
  <c r="K942"/>
  <c r="L942"/>
  <c r="D943"/>
  <c r="E943"/>
  <c r="F943"/>
  <c r="G943"/>
  <c r="H943"/>
  <c r="I943"/>
  <c r="J943"/>
  <c r="K943"/>
  <c r="L943"/>
  <c r="D944"/>
  <c r="E944"/>
  <c r="F944"/>
  <c r="G944"/>
  <c r="H944"/>
  <c r="I944"/>
  <c r="J944"/>
  <c r="K944"/>
  <c r="L944"/>
  <c r="D945"/>
  <c r="E945"/>
  <c r="F945"/>
  <c r="G945"/>
  <c r="H945"/>
  <c r="I945"/>
  <c r="J945"/>
  <c r="K945"/>
  <c r="L945"/>
  <c r="D946"/>
  <c r="E946"/>
  <c r="F946"/>
  <c r="G946"/>
  <c r="H946"/>
  <c r="I946"/>
  <c r="J946"/>
  <c r="K946"/>
  <c r="L946"/>
  <c r="D947"/>
  <c r="E947"/>
  <c r="F947"/>
  <c r="G947"/>
  <c r="H947"/>
  <c r="I947"/>
  <c r="J947"/>
  <c r="K947"/>
  <c r="L947"/>
  <c r="D948"/>
  <c r="E948"/>
  <c r="F948"/>
  <c r="G948"/>
  <c r="H948"/>
  <c r="I948"/>
  <c r="J948"/>
  <c r="K948"/>
  <c r="L948"/>
  <c r="D949"/>
  <c r="E949"/>
  <c r="F949"/>
  <c r="G949"/>
  <c r="H949"/>
  <c r="I949"/>
  <c r="J949"/>
  <c r="K949"/>
  <c r="L949"/>
  <c r="D950"/>
  <c r="E950"/>
  <c r="F950"/>
  <c r="G950"/>
  <c r="H950"/>
  <c r="I950"/>
  <c r="J950"/>
  <c r="K950"/>
  <c r="L950"/>
  <c r="D951"/>
  <c r="E951"/>
  <c r="F951"/>
  <c r="G951"/>
  <c r="H951"/>
  <c r="I951"/>
  <c r="J951"/>
  <c r="K951"/>
  <c r="L951"/>
  <c r="D952"/>
  <c r="E952"/>
  <c r="F952"/>
  <c r="G952"/>
  <c r="H952"/>
  <c r="I952"/>
  <c r="J952"/>
  <c r="K952"/>
  <c r="L952"/>
  <c r="D953"/>
  <c r="E953"/>
  <c r="F953"/>
  <c r="G953"/>
  <c r="H953"/>
  <c r="I953"/>
  <c r="J953"/>
  <c r="K953"/>
  <c r="L953"/>
  <c r="D954"/>
  <c r="E954"/>
  <c r="F954"/>
  <c r="G954"/>
  <c r="H954"/>
  <c r="I954"/>
  <c r="J954"/>
  <c r="K954"/>
  <c r="L954"/>
  <c r="D955"/>
  <c r="E955"/>
  <c r="F955"/>
  <c r="G955"/>
  <c r="H955"/>
  <c r="I955"/>
  <c r="J955"/>
  <c r="K955"/>
  <c r="L955"/>
  <c r="D956"/>
  <c r="E956"/>
  <c r="F956"/>
  <c r="G956"/>
  <c r="H956"/>
  <c r="I956"/>
  <c r="J956"/>
  <c r="K956"/>
  <c r="L956"/>
  <c r="D957"/>
  <c r="E957"/>
  <c r="F957"/>
  <c r="G957"/>
  <c r="H957"/>
  <c r="I957"/>
  <c r="J957"/>
  <c r="K957"/>
  <c r="L957"/>
  <c r="D958"/>
  <c r="E958"/>
  <c r="F958"/>
  <c r="G958"/>
  <c r="H958"/>
  <c r="I958"/>
  <c r="J958"/>
  <c r="K958"/>
  <c r="L958"/>
  <c r="D959"/>
  <c r="E959"/>
  <c r="F959"/>
  <c r="G959"/>
  <c r="H959"/>
  <c r="I959"/>
  <c r="J959"/>
  <c r="K959"/>
  <c r="L959"/>
  <c r="D960"/>
  <c r="E960"/>
  <c r="F960"/>
  <c r="G960"/>
  <c r="H960"/>
  <c r="I960"/>
  <c r="J960"/>
  <c r="K960"/>
  <c r="L960"/>
  <c r="D961"/>
  <c r="E961"/>
  <c r="F961"/>
  <c r="G961"/>
  <c r="H961"/>
  <c r="I961"/>
  <c r="J961"/>
  <c r="K961"/>
  <c r="L961"/>
  <c r="D962"/>
  <c r="E962"/>
  <c r="F962"/>
  <c r="G962"/>
  <c r="H962"/>
  <c r="I962"/>
  <c r="J962"/>
  <c r="K962"/>
  <c r="L962"/>
  <c r="D963"/>
  <c r="E963"/>
  <c r="F963"/>
  <c r="G963"/>
  <c r="H963"/>
  <c r="I963"/>
  <c r="J963"/>
  <c r="K963"/>
  <c r="L963"/>
  <c r="D964"/>
  <c r="E964"/>
  <c r="F964"/>
  <c r="G964"/>
  <c r="H964"/>
  <c r="I964"/>
  <c r="J964"/>
  <c r="K964"/>
  <c r="L964"/>
  <c r="D965"/>
  <c r="E965"/>
  <c r="F965"/>
  <c r="G965"/>
  <c r="H965"/>
  <c r="I965"/>
  <c r="J965"/>
  <c r="K965"/>
  <c r="L965"/>
  <c r="D966"/>
  <c r="E966"/>
  <c r="F966"/>
  <c r="G966"/>
  <c r="H966"/>
  <c r="I966"/>
  <c r="J966"/>
  <c r="K966"/>
  <c r="L966"/>
  <c r="D967"/>
  <c r="E967"/>
  <c r="F967"/>
  <c r="G967"/>
  <c r="H967"/>
  <c r="I967"/>
  <c r="J967"/>
  <c r="K967"/>
  <c r="L967"/>
  <c r="D968"/>
  <c r="E968"/>
  <c r="F968"/>
  <c r="G968"/>
  <c r="H968"/>
  <c r="I968"/>
  <c r="J968"/>
  <c r="K968"/>
  <c r="L968"/>
  <c r="D969"/>
  <c r="E969"/>
  <c r="F969"/>
  <c r="G969"/>
  <c r="H969"/>
  <c r="I969"/>
  <c r="J969"/>
  <c r="K969"/>
  <c r="L969"/>
  <c r="D970"/>
  <c r="E970"/>
  <c r="F970"/>
  <c r="G970"/>
  <c r="H970"/>
  <c r="I970"/>
  <c r="J970"/>
  <c r="K970"/>
  <c r="L970"/>
  <c r="D971"/>
  <c r="E971"/>
  <c r="F971"/>
  <c r="G971"/>
  <c r="H971"/>
  <c r="I971"/>
  <c r="J971"/>
  <c r="K971"/>
  <c r="L971"/>
  <c r="D972"/>
  <c r="E972"/>
  <c r="F972"/>
  <c r="G972"/>
  <c r="H972"/>
  <c r="I972"/>
  <c r="J972"/>
  <c r="K972"/>
  <c r="L972"/>
  <c r="D973"/>
  <c r="E973"/>
  <c r="F973"/>
  <c r="G973"/>
  <c r="H973"/>
  <c r="I973"/>
  <c r="J973"/>
  <c r="K973"/>
  <c r="L973"/>
  <c r="D974"/>
  <c r="E974"/>
  <c r="F974"/>
  <c r="G974"/>
  <c r="H974"/>
  <c r="I974"/>
  <c r="J974"/>
  <c r="K974"/>
  <c r="L974"/>
  <c r="D975"/>
  <c r="E975"/>
  <c r="F975"/>
  <c r="G975"/>
  <c r="H975"/>
  <c r="I975"/>
  <c r="J975"/>
  <c r="K975"/>
  <c r="L975"/>
  <c r="D976"/>
  <c r="E976"/>
  <c r="F976"/>
  <c r="G976"/>
  <c r="H976"/>
  <c r="I976"/>
  <c r="J976"/>
  <c r="K976"/>
  <c r="L976"/>
  <c r="D977"/>
  <c r="E977"/>
  <c r="F977"/>
  <c r="G977"/>
  <c r="H977"/>
  <c r="I977"/>
  <c r="J977"/>
  <c r="K977"/>
  <c r="L977"/>
  <c r="D978"/>
  <c r="E978"/>
  <c r="F978"/>
  <c r="G978"/>
  <c r="H978"/>
  <c r="I978"/>
  <c r="J978"/>
  <c r="K978"/>
  <c r="L978"/>
  <c r="D979"/>
  <c r="E979"/>
  <c r="F979"/>
  <c r="G979"/>
  <c r="H979"/>
  <c r="I979"/>
  <c r="J979"/>
  <c r="K979"/>
  <c r="L979"/>
  <c r="D980"/>
  <c r="E980"/>
  <c r="F980"/>
  <c r="G980"/>
  <c r="H980"/>
  <c r="I980"/>
  <c r="J980"/>
  <c r="K980"/>
  <c r="L980"/>
  <c r="D981"/>
  <c r="E981"/>
  <c r="F981"/>
  <c r="G981"/>
  <c r="H981"/>
  <c r="I981"/>
  <c r="J981"/>
  <c r="K981"/>
  <c r="L981"/>
  <c r="D982"/>
  <c r="E982"/>
  <c r="F982"/>
  <c r="G982"/>
  <c r="H982"/>
  <c r="I982"/>
  <c r="J982"/>
  <c r="K982"/>
  <c r="L982"/>
  <c r="D983"/>
  <c r="E983"/>
  <c r="F983"/>
  <c r="G983"/>
  <c r="H983"/>
  <c r="I983"/>
  <c r="J983"/>
  <c r="K983"/>
  <c r="L983"/>
  <c r="D984"/>
  <c r="E984"/>
  <c r="F984"/>
  <c r="G984"/>
  <c r="H984"/>
  <c r="I984"/>
  <c r="J984"/>
  <c r="K984"/>
  <c r="L984"/>
  <c r="D985"/>
  <c r="E985"/>
  <c r="F985"/>
  <c r="G985"/>
  <c r="H985"/>
  <c r="I985"/>
  <c r="J985"/>
  <c r="K985"/>
  <c r="L985"/>
  <c r="D986"/>
  <c r="E986"/>
  <c r="F986"/>
  <c r="G986"/>
  <c r="H986"/>
  <c r="I986"/>
  <c r="J986"/>
  <c r="K986"/>
  <c r="L986"/>
  <c r="D987"/>
  <c r="E987"/>
  <c r="F987"/>
  <c r="G987"/>
  <c r="H987"/>
  <c r="I987"/>
  <c r="J987"/>
  <c r="K987"/>
  <c r="L987"/>
  <c r="D988"/>
  <c r="E988"/>
  <c r="F988"/>
  <c r="G988"/>
  <c r="H988"/>
  <c r="I988"/>
  <c r="J988"/>
  <c r="K988"/>
  <c r="L988"/>
  <c r="D989"/>
  <c r="E989"/>
  <c r="F989"/>
  <c r="G989"/>
  <c r="H989"/>
  <c r="I989"/>
  <c r="J989"/>
  <c r="K989"/>
  <c r="L989"/>
  <c r="D990"/>
  <c r="E990"/>
  <c r="F990"/>
  <c r="G990"/>
  <c r="H990"/>
  <c r="I990"/>
  <c r="J990"/>
  <c r="K990"/>
  <c r="L990"/>
  <c r="D991"/>
  <c r="E991"/>
  <c r="F991"/>
  <c r="G991"/>
  <c r="H991"/>
  <c r="I991"/>
  <c r="J991"/>
  <c r="K991"/>
  <c r="L991"/>
  <c r="D992"/>
  <c r="E992"/>
  <c r="F992"/>
  <c r="G992"/>
  <c r="H992"/>
  <c r="I992"/>
  <c r="J992"/>
  <c r="K992"/>
  <c r="L992"/>
  <c r="D993"/>
  <c r="E993"/>
  <c r="F993"/>
  <c r="G993"/>
  <c r="H993"/>
  <c r="I993"/>
  <c r="J993"/>
  <c r="K993"/>
  <c r="L993"/>
  <c r="D994"/>
  <c r="E994"/>
  <c r="F994"/>
  <c r="G994"/>
  <c r="H994"/>
  <c r="I994"/>
  <c r="J994"/>
  <c r="K994"/>
  <c r="L994"/>
  <c r="D995"/>
  <c r="E995"/>
  <c r="F995"/>
  <c r="G995"/>
  <c r="H995"/>
  <c r="I995"/>
  <c r="J995"/>
  <c r="K995"/>
  <c r="L995"/>
  <c r="D996"/>
  <c r="E996"/>
  <c r="F996"/>
  <c r="G996"/>
  <c r="H996"/>
  <c r="I996"/>
  <c r="J996"/>
  <c r="K996"/>
  <c r="L996"/>
  <c r="D997"/>
  <c r="E997"/>
  <c r="F997"/>
  <c r="G997"/>
  <c r="H997"/>
  <c r="I997"/>
  <c r="J997"/>
  <c r="K997"/>
  <c r="L997"/>
  <c r="D998"/>
  <c r="E998"/>
  <c r="F998"/>
  <c r="G998"/>
  <c r="H998"/>
  <c r="I998"/>
  <c r="J998"/>
  <c r="K998"/>
  <c r="L998"/>
  <c r="D999"/>
  <c r="E999"/>
  <c r="F999"/>
  <c r="G999"/>
  <c r="H999"/>
  <c r="I999"/>
  <c r="J999"/>
  <c r="K999"/>
  <c r="L999"/>
  <c r="D1000"/>
  <c r="E1000"/>
  <c r="F1000"/>
  <c r="G1000"/>
  <c r="H1000"/>
  <c r="I1000"/>
  <c r="J1000"/>
  <c r="K1000"/>
  <c r="L1000"/>
  <c r="D1001"/>
  <c r="E1001"/>
  <c r="F1001"/>
  <c r="G1001"/>
  <c r="H1001"/>
  <c r="I1001"/>
  <c r="J1001"/>
  <c r="K1001"/>
  <c r="L1001"/>
  <c r="D1002"/>
  <c r="E1002"/>
  <c r="F1002"/>
  <c r="G1002"/>
  <c r="H1002"/>
  <c r="I1002"/>
  <c r="J1002"/>
  <c r="K1002"/>
  <c r="L1002"/>
  <c r="D1003"/>
  <c r="E1003"/>
  <c r="F1003"/>
  <c r="G1003"/>
  <c r="H1003"/>
  <c r="I1003"/>
  <c r="J1003"/>
  <c r="K1003"/>
  <c r="L1003"/>
  <c r="D1004"/>
  <c r="E1004"/>
  <c r="F1004"/>
  <c r="G1004"/>
  <c r="H1004"/>
  <c r="I1004"/>
  <c r="J1004"/>
  <c r="K1004"/>
  <c r="L1004"/>
  <c r="D1005"/>
  <c r="E1005"/>
  <c r="F1005"/>
  <c r="G1005"/>
  <c r="H1005"/>
  <c r="I1005"/>
  <c r="J1005"/>
  <c r="K1005"/>
  <c r="L1005"/>
  <c r="D1006"/>
  <c r="E1006"/>
  <c r="F1006"/>
  <c r="G1006"/>
  <c r="H1006"/>
  <c r="I1006"/>
  <c r="J1006"/>
  <c r="K1006"/>
  <c r="L1006"/>
  <c r="D1007"/>
  <c r="E1007"/>
  <c r="F1007"/>
  <c r="G1007"/>
  <c r="H1007"/>
  <c r="I1007"/>
  <c r="J1007"/>
  <c r="K1007"/>
  <c r="L1007"/>
  <c r="D1008"/>
  <c r="E1008"/>
  <c r="F1008"/>
  <c r="G1008"/>
  <c r="H1008"/>
  <c r="I1008"/>
  <c r="J1008"/>
  <c r="K1008"/>
  <c r="L1008"/>
  <c r="D1009"/>
  <c r="E1009"/>
  <c r="F1009"/>
  <c r="G1009"/>
  <c r="H1009"/>
  <c r="I1009"/>
  <c r="J1009"/>
  <c r="K1009"/>
  <c r="L1009"/>
  <c r="D1010"/>
  <c r="E1010"/>
  <c r="F1010"/>
  <c r="G1010"/>
  <c r="H1010"/>
  <c r="I1010"/>
  <c r="J1010"/>
  <c r="K1010"/>
  <c r="L1010"/>
  <c r="D1011"/>
  <c r="E1011"/>
  <c r="F1011"/>
  <c r="G1011"/>
  <c r="H1011"/>
  <c r="I1011"/>
  <c r="J1011"/>
  <c r="K1011"/>
  <c r="L1011"/>
  <c r="D1012"/>
  <c r="E1012"/>
  <c r="F1012"/>
  <c r="G1012"/>
  <c r="H1012"/>
  <c r="I1012"/>
  <c r="J1012"/>
  <c r="K1012"/>
  <c r="L1012"/>
  <c r="D1013"/>
  <c r="E1013"/>
  <c r="F1013"/>
  <c r="G1013"/>
  <c r="H1013"/>
  <c r="I1013"/>
  <c r="J1013"/>
  <c r="K1013"/>
  <c r="L1013"/>
  <c r="D1014"/>
  <c r="E1014"/>
  <c r="F1014"/>
  <c r="G1014"/>
  <c r="H1014"/>
  <c r="I1014"/>
  <c r="J1014"/>
  <c r="K1014"/>
  <c r="L1014"/>
  <c r="D1015"/>
  <c r="E1015"/>
  <c r="F1015"/>
  <c r="G1015"/>
  <c r="H1015"/>
  <c r="I1015"/>
  <c r="J1015"/>
  <c r="K1015"/>
  <c r="L1015"/>
  <c r="D1016"/>
  <c r="E1016"/>
  <c r="F1016"/>
  <c r="G1016"/>
  <c r="H1016"/>
  <c r="I1016"/>
  <c r="J1016"/>
  <c r="K1016"/>
  <c r="L1016"/>
  <c r="D1017"/>
  <c r="E1017"/>
  <c r="F1017"/>
  <c r="G1017"/>
  <c r="H1017"/>
  <c r="I1017"/>
  <c r="J1017"/>
  <c r="K1017"/>
  <c r="L1017"/>
  <c r="D1018"/>
  <c r="E1018"/>
  <c r="F1018"/>
  <c r="G1018"/>
  <c r="H1018"/>
  <c r="I1018"/>
  <c r="J1018"/>
  <c r="K1018"/>
  <c r="L1018"/>
  <c r="D1019"/>
  <c r="E1019"/>
  <c r="F1019"/>
  <c r="G1019"/>
  <c r="H1019"/>
  <c r="I1019"/>
  <c r="J1019"/>
  <c r="K1019"/>
  <c r="L1019"/>
  <c r="D1020"/>
  <c r="E1020"/>
  <c r="F1020"/>
  <c r="G1020"/>
  <c r="H1020"/>
  <c r="I1020"/>
  <c r="J1020"/>
  <c r="K1020"/>
  <c r="L1020"/>
  <c r="D1021"/>
  <c r="E1021"/>
  <c r="F1021"/>
  <c r="G1021"/>
  <c r="H1021"/>
  <c r="I1021"/>
  <c r="J1021"/>
  <c r="K1021"/>
  <c r="L1021"/>
  <c r="D1022"/>
  <c r="E1022"/>
  <c r="F1022"/>
  <c r="G1022"/>
  <c r="H1022"/>
  <c r="I1022"/>
  <c r="J1022"/>
  <c r="K1022"/>
  <c r="L1022"/>
  <c r="D1023"/>
  <c r="E1023"/>
  <c r="F1023"/>
  <c r="G1023"/>
  <c r="H1023"/>
  <c r="I1023"/>
  <c r="J1023"/>
  <c r="K1023"/>
  <c r="L1023"/>
  <c r="D1024"/>
  <c r="E1024"/>
  <c r="F1024"/>
  <c r="G1024"/>
  <c r="H1024"/>
  <c r="I1024"/>
  <c r="J1024"/>
  <c r="K1024"/>
  <c r="L1024"/>
  <c r="D1025"/>
  <c r="E1025"/>
  <c r="F1025"/>
  <c r="G1025"/>
  <c r="H1025"/>
  <c r="I1025"/>
  <c r="J1025"/>
  <c r="K1025"/>
  <c r="L1025"/>
  <c r="D1026"/>
  <c r="E1026"/>
  <c r="F1026"/>
  <c r="G1026"/>
  <c r="H1026"/>
  <c r="I1026"/>
  <c r="J1026"/>
  <c r="K1026"/>
  <c r="L1026"/>
  <c r="D1027"/>
  <c r="E1027"/>
  <c r="F1027"/>
  <c r="G1027"/>
  <c r="H1027"/>
  <c r="I1027"/>
  <c r="J1027"/>
  <c r="K1027"/>
  <c r="L1027"/>
  <c r="D1028"/>
  <c r="E1028"/>
  <c r="F1028"/>
  <c r="G1028"/>
  <c r="H1028"/>
  <c r="I1028"/>
  <c r="J1028"/>
  <c r="K1028"/>
  <c r="L1028"/>
  <c r="D1029"/>
  <c r="E1029"/>
  <c r="F1029"/>
  <c r="G1029"/>
  <c r="H1029"/>
  <c r="I1029"/>
  <c r="J1029"/>
  <c r="K1029"/>
  <c r="L1029"/>
  <c r="D1030"/>
  <c r="E1030"/>
  <c r="F1030"/>
  <c r="G1030"/>
  <c r="H1030"/>
  <c r="I1030"/>
  <c r="J1030"/>
  <c r="K1030"/>
  <c r="L1030"/>
  <c r="D1031"/>
  <c r="E1031"/>
  <c r="F1031"/>
  <c r="G1031"/>
  <c r="H1031"/>
  <c r="I1031"/>
  <c r="J1031"/>
  <c r="K1031"/>
  <c r="L1031"/>
  <c r="D1032"/>
  <c r="E1032"/>
  <c r="F1032"/>
  <c r="G1032"/>
  <c r="H1032"/>
  <c r="I1032"/>
  <c r="J1032"/>
  <c r="K1032"/>
  <c r="L1032"/>
  <c r="D1033"/>
  <c r="E1033"/>
  <c r="F1033"/>
  <c r="G1033"/>
  <c r="H1033"/>
  <c r="I1033"/>
  <c r="J1033"/>
  <c r="K1033"/>
  <c r="L1033"/>
  <c r="D1034"/>
  <c r="E1034"/>
  <c r="F1034"/>
  <c r="G1034"/>
  <c r="H1034"/>
  <c r="I1034"/>
  <c r="J1034"/>
  <c r="K1034"/>
  <c r="L1034"/>
  <c r="D1035"/>
  <c r="E1035"/>
  <c r="F1035"/>
  <c r="G1035"/>
  <c r="H1035"/>
  <c r="I1035"/>
  <c r="J1035"/>
  <c r="K1035"/>
  <c r="L1035"/>
  <c r="D1036"/>
  <c r="E1036"/>
  <c r="F1036"/>
  <c r="G1036"/>
  <c r="H1036"/>
  <c r="I1036"/>
  <c r="J1036"/>
  <c r="K1036"/>
  <c r="L1036"/>
  <c r="D1037"/>
  <c r="E1037"/>
  <c r="F1037"/>
  <c r="G1037"/>
  <c r="H1037"/>
  <c r="I1037"/>
  <c r="J1037"/>
  <c r="K1037"/>
  <c r="L1037"/>
  <c r="D1038"/>
  <c r="E1038"/>
  <c r="F1038"/>
  <c r="G1038"/>
  <c r="H1038"/>
  <c r="I1038"/>
  <c r="J1038"/>
  <c r="K1038"/>
  <c r="L1038"/>
  <c r="D1039"/>
  <c r="E1039"/>
  <c r="F1039"/>
  <c r="G1039"/>
  <c r="H1039"/>
  <c r="I1039"/>
  <c r="J1039"/>
  <c r="K1039"/>
  <c r="L1039"/>
  <c r="D1040"/>
  <c r="E1040"/>
  <c r="F1040"/>
  <c r="G1040"/>
  <c r="H1040"/>
  <c r="I1040"/>
  <c r="J1040"/>
  <c r="K1040"/>
  <c r="L1040"/>
  <c r="D1041"/>
  <c r="E1041"/>
  <c r="F1041"/>
  <c r="G1041"/>
  <c r="H1041"/>
  <c r="I1041"/>
  <c r="J1041"/>
  <c r="K1041"/>
  <c r="L1041"/>
  <c r="D1042"/>
  <c r="E1042"/>
  <c r="F1042"/>
  <c r="G1042"/>
  <c r="H1042"/>
  <c r="I1042"/>
  <c r="J1042"/>
  <c r="K1042"/>
  <c r="L1042"/>
  <c r="D1043"/>
  <c r="E1043"/>
  <c r="F1043"/>
  <c r="G1043"/>
  <c r="H1043"/>
  <c r="I1043"/>
  <c r="J1043"/>
  <c r="K1043"/>
  <c r="L1043"/>
  <c r="D1044"/>
  <c r="E1044"/>
  <c r="F1044"/>
  <c r="G1044"/>
  <c r="H1044"/>
  <c r="I1044"/>
  <c r="J1044"/>
  <c r="K1044"/>
  <c r="L1044"/>
  <c r="D1045"/>
  <c r="E1045"/>
  <c r="F1045"/>
  <c r="G1045"/>
  <c r="H1045"/>
  <c r="I1045"/>
  <c r="J1045"/>
  <c r="K1045"/>
  <c r="L1045"/>
  <c r="D1046"/>
  <c r="E1046"/>
  <c r="F1046"/>
  <c r="G1046"/>
  <c r="H1046"/>
  <c r="I1046"/>
  <c r="J1046"/>
  <c r="K1046"/>
  <c r="L1046"/>
  <c r="D1047"/>
  <c r="E1047"/>
  <c r="F1047"/>
  <c r="G1047"/>
  <c r="H1047"/>
  <c r="I1047"/>
  <c r="J1047"/>
  <c r="K1047"/>
  <c r="L1047"/>
  <c r="D1048"/>
  <c r="E1048"/>
  <c r="F1048"/>
  <c r="G1048"/>
  <c r="H1048"/>
  <c r="I1048"/>
  <c r="J1048"/>
  <c r="K1048"/>
  <c r="L1048"/>
  <c r="D1049"/>
  <c r="E1049"/>
  <c r="F1049"/>
  <c r="G1049"/>
  <c r="H1049"/>
  <c r="I1049"/>
  <c r="J1049"/>
  <c r="K1049"/>
  <c r="L1049"/>
  <c r="D1050"/>
  <c r="E1050"/>
  <c r="F1050"/>
  <c r="G1050"/>
  <c r="H1050"/>
  <c r="I1050"/>
  <c r="J1050"/>
  <c r="K1050"/>
  <c r="L1050"/>
  <c r="D1051"/>
  <c r="E1051"/>
  <c r="F1051"/>
  <c r="G1051"/>
  <c r="H1051"/>
  <c r="I1051"/>
  <c r="J1051"/>
  <c r="K1051"/>
  <c r="L1051"/>
  <c r="D1052"/>
  <c r="E1052"/>
  <c r="F1052"/>
  <c r="G1052"/>
  <c r="H1052"/>
  <c r="I1052"/>
  <c r="J1052"/>
  <c r="K1052"/>
  <c r="L1052"/>
  <c r="D1053"/>
  <c r="E1053"/>
  <c r="F1053"/>
  <c r="G1053"/>
  <c r="H1053"/>
  <c r="I1053"/>
  <c r="J1053"/>
  <c r="K1053"/>
  <c r="L1053"/>
  <c r="D1054"/>
  <c r="E1054"/>
  <c r="F1054"/>
  <c r="G1054"/>
  <c r="H1054"/>
  <c r="I1054"/>
  <c r="J1054"/>
  <c r="K1054"/>
  <c r="L1054"/>
  <c r="D1055"/>
  <c r="E1055"/>
  <c r="F1055"/>
  <c r="G1055"/>
  <c r="H1055"/>
  <c r="I1055"/>
  <c r="J1055"/>
  <c r="K1055"/>
  <c r="L1055"/>
  <c r="D1056"/>
  <c r="E1056"/>
  <c r="F1056"/>
  <c r="G1056"/>
  <c r="H1056"/>
  <c r="I1056"/>
  <c r="J1056"/>
  <c r="K1056"/>
  <c r="L1056"/>
  <c r="D1057"/>
  <c r="E1057"/>
  <c r="F1057"/>
  <c r="G1057"/>
  <c r="H1057"/>
  <c r="I1057"/>
  <c r="J1057"/>
  <c r="K1057"/>
  <c r="L1057"/>
  <c r="D1058"/>
  <c r="E1058"/>
  <c r="F1058"/>
  <c r="G1058"/>
  <c r="H1058"/>
  <c r="I1058"/>
  <c r="J1058"/>
  <c r="K1058"/>
  <c r="L1058"/>
  <c r="D1059"/>
  <c r="E1059"/>
  <c r="F1059"/>
  <c r="G1059"/>
  <c r="H1059"/>
  <c r="I1059"/>
  <c r="J1059"/>
  <c r="K1059"/>
  <c r="L1059"/>
  <c r="D1060"/>
  <c r="E1060"/>
  <c r="F1060"/>
  <c r="G1060"/>
  <c r="H1060"/>
  <c r="I1060"/>
  <c r="J1060"/>
  <c r="K1060"/>
  <c r="L1060"/>
  <c r="D1061"/>
  <c r="E1061"/>
  <c r="F1061"/>
  <c r="G1061"/>
  <c r="H1061"/>
  <c r="I1061"/>
  <c r="J1061"/>
  <c r="K1061"/>
  <c r="L1061"/>
  <c r="D1062"/>
  <c r="E1062"/>
  <c r="F1062"/>
  <c r="G1062"/>
  <c r="H1062"/>
  <c r="I1062"/>
  <c r="J1062"/>
  <c r="K1062"/>
  <c r="L1062"/>
  <c r="D1063"/>
  <c r="E1063"/>
  <c r="F1063"/>
  <c r="G1063"/>
  <c r="H1063"/>
  <c r="I1063"/>
  <c r="J1063"/>
  <c r="K1063"/>
  <c r="L1063"/>
  <c r="D1064"/>
  <c r="E1064"/>
  <c r="F1064"/>
  <c r="G1064"/>
  <c r="H1064"/>
  <c r="I1064"/>
  <c r="J1064"/>
  <c r="K1064"/>
  <c r="L1064"/>
  <c r="D1065"/>
  <c r="E1065"/>
  <c r="F1065"/>
  <c r="G1065"/>
  <c r="H1065"/>
  <c r="I1065"/>
  <c r="J1065"/>
  <c r="K1065"/>
  <c r="L1065"/>
  <c r="D1066"/>
  <c r="E1066"/>
  <c r="F1066"/>
  <c r="G1066"/>
  <c r="H1066"/>
  <c r="I1066"/>
  <c r="J1066"/>
  <c r="K1066"/>
  <c r="L1066"/>
  <c r="D1067"/>
  <c r="E1067"/>
  <c r="F1067"/>
  <c r="G1067"/>
  <c r="H1067"/>
  <c r="I1067"/>
  <c r="J1067"/>
  <c r="K1067"/>
  <c r="L1067"/>
  <c r="D1068"/>
  <c r="E1068"/>
  <c r="F1068"/>
  <c r="G1068"/>
  <c r="H1068"/>
  <c r="I1068"/>
  <c r="J1068"/>
  <c r="K1068"/>
  <c r="L1068"/>
  <c r="D1069"/>
  <c r="E1069"/>
  <c r="F1069"/>
  <c r="G1069"/>
  <c r="H1069"/>
  <c r="I1069"/>
  <c r="J1069"/>
  <c r="K1069"/>
  <c r="L1069"/>
  <c r="D1070"/>
  <c r="E1070"/>
  <c r="F1070"/>
  <c r="G1070"/>
  <c r="H1070"/>
  <c r="I1070"/>
  <c r="J1070"/>
  <c r="K1070"/>
  <c r="L1070"/>
  <c r="D1071"/>
  <c r="E1071"/>
  <c r="F1071"/>
  <c r="G1071"/>
  <c r="H1071"/>
  <c r="I1071"/>
  <c r="J1071"/>
  <c r="K1071"/>
  <c r="L1071"/>
  <c r="D1072"/>
  <c r="E1072"/>
  <c r="F1072"/>
  <c r="G1072"/>
  <c r="H1072"/>
  <c r="I1072"/>
  <c r="J1072"/>
  <c r="K1072"/>
  <c r="L1072"/>
  <c r="D1073"/>
  <c r="E1073"/>
  <c r="F1073"/>
  <c r="G1073"/>
  <c r="H1073"/>
  <c r="I1073"/>
  <c r="J1073"/>
  <c r="K1073"/>
  <c r="L1073"/>
  <c r="D1074"/>
  <c r="E1074"/>
  <c r="F1074"/>
  <c r="G1074"/>
  <c r="H1074"/>
  <c r="I1074"/>
  <c r="J1074"/>
  <c r="K1074"/>
  <c r="L1074"/>
  <c r="D1075"/>
  <c r="E1075"/>
  <c r="F1075"/>
  <c r="G1075"/>
  <c r="H1075"/>
  <c r="I1075"/>
  <c r="J1075"/>
  <c r="K1075"/>
  <c r="L1075"/>
  <c r="D1076"/>
  <c r="E1076"/>
  <c r="F1076"/>
  <c r="G1076"/>
  <c r="H1076"/>
  <c r="I1076"/>
  <c r="J1076"/>
  <c r="K1076"/>
  <c r="L1076"/>
  <c r="D1077"/>
  <c r="E1077"/>
  <c r="F1077"/>
  <c r="G1077"/>
  <c r="H1077"/>
  <c r="I1077"/>
  <c r="J1077"/>
  <c r="K1077"/>
  <c r="L1077"/>
  <c r="D1078"/>
  <c r="E1078"/>
  <c r="F1078"/>
  <c r="G1078"/>
  <c r="H1078"/>
  <c r="I1078"/>
  <c r="J1078"/>
  <c r="K1078"/>
  <c r="L1078"/>
  <c r="D1079"/>
  <c r="E1079"/>
  <c r="F1079"/>
  <c r="G1079"/>
  <c r="H1079"/>
  <c r="I1079"/>
  <c r="J1079"/>
  <c r="K1079"/>
  <c r="L1079"/>
  <c r="D1080"/>
  <c r="E1080"/>
  <c r="F1080"/>
  <c r="G1080"/>
  <c r="H1080"/>
  <c r="I1080"/>
  <c r="J1080"/>
  <c r="K1080"/>
  <c r="L1080"/>
  <c r="D1081"/>
  <c r="E1081"/>
  <c r="F1081"/>
  <c r="G1081"/>
  <c r="H1081"/>
  <c r="I1081"/>
  <c r="J1081"/>
  <c r="K1081"/>
  <c r="L1081"/>
  <c r="D1082"/>
  <c r="E1082"/>
  <c r="F1082"/>
  <c r="G1082"/>
  <c r="H1082"/>
  <c r="I1082"/>
  <c r="J1082"/>
  <c r="K1082"/>
  <c r="L1082"/>
  <c r="D1083"/>
  <c r="E1083"/>
  <c r="F1083"/>
  <c r="G1083"/>
  <c r="H1083"/>
  <c r="I1083"/>
  <c r="J1083"/>
  <c r="K1083"/>
  <c r="L1083"/>
  <c r="D1084"/>
  <c r="E1084"/>
  <c r="F1084"/>
  <c r="G1084"/>
  <c r="H1084"/>
  <c r="I1084"/>
  <c r="J1084"/>
  <c r="K1084"/>
  <c r="L1084"/>
  <c r="D1085"/>
  <c r="E1085"/>
  <c r="F1085"/>
  <c r="G1085"/>
  <c r="H1085"/>
  <c r="I1085"/>
  <c r="J1085"/>
  <c r="K1085"/>
  <c r="L1085"/>
  <c r="D1086"/>
  <c r="E1086"/>
  <c r="F1086"/>
  <c r="G1086"/>
  <c r="H1086"/>
  <c r="I1086"/>
  <c r="J1086"/>
  <c r="K1086"/>
  <c r="L1086"/>
  <c r="D1087"/>
  <c r="E1087"/>
  <c r="F1087"/>
  <c r="G1087"/>
  <c r="H1087"/>
  <c r="I1087"/>
  <c r="J1087"/>
  <c r="K1087"/>
  <c r="L1087"/>
  <c r="D1088"/>
  <c r="E1088"/>
  <c r="F1088"/>
  <c r="G1088"/>
  <c r="H1088"/>
  <c r="I1088"/>
  <c r="J1088"/>
  <c r="K1088"/>
  <c r="L1088"/>
  <c r="D1089"/>
  <c r="E1089"/>
  <c r="F1089"/>
  <c r="G1089"/>
  <c r="H1089"/>
  <c r="I1089"/>
  <c r="J1089"/>
  <c r="K1089"/>
  <c r="L1089"/>
  <c r="D1090"/>
  <c r="E1090"/>
  <c r="F1090"/>
  <c r="G1090"/>
  <c r="H1090"/>
  <c r="I1090"/>
  <c r="J1090"/>
  <c r="K1090"/>
  <c r="L1090"/>
  <c r="D1091"/>
  <c r="E1091"/>
  <c r="F1091"/>
  <c r="G1091"/>
  <c r="H1091"/>
  <c r="I1091"/>
  <c r="J1091"/>
  <c r="K1091"/>
  <c r="L1091"/>
  <c r="D1092"/>
  <c r="E1092"/>
  <c r="F1092"/>
  <c r="G1092"/>
  <c r="H1092"/>
  <c r="I1092"/>
  <c r="J1092"/>
  <c r="K1092"/>
  <c r="L1092"/>
  <c r="D1093"/>
  <c r="E1093"/>
  <c r="F1093"/>
  <c r="G1093"/>
  <c r="H1093"/>
  <c r="I1093"/>
  <c r="J1093"/>
  <c r="K1093"/>
  <c r="L1093"/>
  <c r="D1094"/>
  <c r="E1094"/>
  <c r="F1094"/>
  <c r="G1094"/>
  <c r="H1094"/>
  <c r="I1094"/>
  <c r="J1094"/>
  <c r="K1094"/>
  <c r="L1094"/>
  <c r="D1095"/>
  <c r="E1095"/>
  <c r="F1095"/>
  <c r="G1095"/>
  <c r="H1095"/>
  <c r="I1095"/>
  <c r="J1095"/>
  <c r="K1095"/>
  <c r="L1095"/>
  <c r="D1096"/>
  <c r="E1096"/>
  <c r="F1096"/>
  <c r="G1096"/>
  <c r="H1096"/>
  <c r="I1096"/>
  <c r="J1096"/>
  <c r="K1096"/>
  <c r="L1096"/>
  <c r="D1097"/>
  <c r="E1097"/>
  <c r="F1097"/>
  <c r="G1097"/>
  <c r="H1097"/>
  <c r="I1097"/>
  <c r="J1097"/>
  <c r="K1097"/>
  <c r="L1097"/>
  <c r="D1098"/>
  <c r="E1098"/>
  <c r="F1098"/>
  <c r="G1098"/>
  <c r="H1098"/>
  <c r="I1098"/>
  <c r="J1098"/>
  <c r="K1098"/>
  <c r="L1098"/>
  <c r="D1099"/>
  <c r="E1099"/>
  <c r="F1099"/>
  <c r="G1099"/>
  <c r="H1099"/>
  <c r="I1099"/>
  <c r="J1099"/>
  <c r="K1099"/>
  <c r="L1099"/>
  <c r="D1100"/>
  <c r="E1100"/>
  <c r="F1100"/>
  <c r="G1100"/>
  <c r="H1100"/>
  <c r="I1100"/>
  <c r="J1100"/>
  <c r="K1100"/>
  <c r="L1100"/>
  <c r="D1101"/>
  <c r="E1101"/>
  <c r="F1101"/>
  <c r="G1101"/>
  <c r="H1101"/>
  <c r="I1101"/>
  <c r="J1101"/>
  <c r="K1101"/>
  <c r="L1101"/>
  <c r="D1102"/>
  <c r="E1102"/>
  <c r="F1102"/>
  <c r="G1102"/>
  <c r="H1102"/>
  <c r="I1102"/>
  <c r="J1102"/>
  <c r="K1102"/>
  <c r="L1102"/>
  <c r="D1103"/>
  <c r="E1103"/>
  <c r="F1103"/>
  <c r="G1103"/>
  <c r="H1103"/>
  <c r="I1103"/>
  <c r="J1103"/>
  <c r="K1103"/>
  <c r="L1103"/>
  <c r="D1104"/>
  <c r="E1104"/>
  <c r="F1104"/>
  <c r="G1104"/>
  <c r="H1104"/>
  <c r="I1104"/>
  <c r="J1104"/>
  <c r="K1104"/>
  <c r="L1104"/>
  <c r="D1105"/>
  <c r="E1105"/>
  <c r="F1105"/>
  <c r="G1105"/>
  <c r="H1105"/>
  <c r="I1105"/>
  <c r="J1105"/>
  <c r="K1105"/>
  <c r="L1105"/>
  <c r="D1106"/>
  <c r="E1106"/>
  <c r="F1106"/>
  <c r="G1106"/>
  <c r="H1106"/>
  <c r="I1106"/>
  <c r="J1106"/>
  <c r="K1106"/>
  <c r="L1106"/>
  <c r="D1107"/>
  <c r="E1107"/>
  <c r="F1107"/>
  <c r="G1107"/>
  <c r="H1107"/>
  <c r="I1107"/>
  <c r="J1107"/>
  <c r="K1107"/>
  <c r="L1107"/>
  <c r="D1108"/>
  <c r="E1108"/>
  <c r="F1108"/>
  <c r="G1108"/>
  <c r="H1108"/>
  <c r="I1108"/>
  <c r="J1108"/>
  <c r="K1108"/>
  <c r="L1108"/>
  <c r="D1109"/>
  <c r="E1109"/>
  <c r="F1109"/>
  <c r="G1109"/>
  <c r="H1109"/>
  <c r="I1109"/>
  <c r="J1109"/>
  <c r="K1109"/>
  <c r="L1109"/>
  <c r="D1110"/>
  <c r="E1110"/>
  <c r="F1110"/>
  <c r="G1110"/>
  <c r="H1110"/>
  <c r="I1110"/>
  <c r="J1110"/>
  <c r="K1110"/>
  <c r="L1110"/>
  <c r="D1111"/>
  <c r="E1111"/>
  <c r="F1111"/>
  <c r="G1111"/>
  <c r="H1111"/>
  <c r="I1111"/>
  <c r="J1111"/>
  <c r="K1111"/>
  <c r="L1111"/>
  <c r="D1112"/>
  <c r="E1112"/>
  <c r="F1112"/>
  <c r="G1112"/>
  <c r="H1112"/>
  <c r="I1112"/>
  <c r="J1112"/>
  <c r="K1112"/>
  <c r="L1112"/>
  <c r="D1113"/>
  <c r="E1113"/>
  <c r="F1113"/>
  <c r="G1113"/>
  <c r="H1113"/>
  <c r="I1113"/>
  <c r="J1113"/>
  <c r="K1113"/>
  <c r="L1113"/>
  <c r="D1114"/>
  <c r="E1114"/>
  <c r="F1114"/>
  <c r="G1114"/>
  <c r="H1114"/>
  <c r="I1114"/>
  <c r="J1114"/>
  <c r="K1114"/>
  <c r="L1114"/>
  <c r="D1115"/>
  <c r="E1115"/>
  <c r="F1115"/>
  <c r="G1115"/>
  <c r="H1115"/>
  <c r="I1115"/>
  <c r="J1115"/>
  <c r="K1115"/>
  <c r="L1115"/>
  <c r="D1116"/>
  <c r="E1116"/>
  <c r="F1116"/>
  <c r="G1116"/>
  <c r="H1116"/>
  <c r="I1116"/>
  <c r="J1116"/>
  <c r="K1116"/>
  <c r="L1116"/>
  <c r="D1117"/>
  <c r="E1117"/>
  <c r="F1117"/>
  <c r="G1117"/>
  <c r="H1117"/>
  <c r="I1117"/>
  <c r="J1117"/>
  <c r="K1117"/>
  <c r="L1117"/>
  <c r="D1118"/>
  <c r="E1118"/>
  <c r="F1118"/>
  <c r="G1118"/>
  <c r="H1118"/>
  <c r="I1118"/>
  <c r="J1118"/>
  <c r="K1118"/>
  <c r="L1118"/>
  <c r="D1119"/>
  <c r="E1119"/>
  <c r="F1119"/>
  <c r="G1119"/>
  <c r="H1119"/>
  <c r="I1119"/>
  <c r="J1119"/>
  <c r="K1119"/>
  <c r="L1119"/>
  <c r="D1120"/>
  <c r="E1120"/>
  <c r="F1120"/>
  <c r="G1120"/>
  <c r="H1120"/>
  <c r="I1120"/>
  <c r="J1120"/>
  <c r="K1120"/>
  <c r="L1120"/>
  <c r="D1121"/>
  <c r="E1121"/>
  <c r="F1121"/>
  <c r="G1121"/>
  <c r="H1121"/>
  <c r="I1121"/>
  <c r="J1121"/>
  <c r="K1121"/>
  <c r="L1121"/>
  <c r="D1122"/>
  <c r="E1122"/>
  <c r="F1122"/>
  <c r="G1122"/>
  <c r="H1122"/>
  <c r="I1122"/>
  <c r="J1122"/>
  <c r="K1122"/>
  <c r="L1122"/>
  <c r="D1123"/>
  <c r="E1123"/>
  <c r="F1123"/>
  <c r="G1123"/>
  <c r="H1123"/>
  <c r="I1123"/>
  <c r="J1123"/>
  <c r="K1123"/>
  <c r="L1123"/>
  <c r="D1124"/>
  <c r="E1124"/>
  <c r="F1124"/>
  <c r="G1124"/>
  <c r="H1124"/>
  <c r="I1124"/>
  <c r="J1124"/>
  <c r="K1124"/>
  <c r="L1124"/>
  <c r="D1125"/>
  <c r="E1125"/>
  <c r="F1125"/>
  <c r="G1125"/>
  <c r="H1125"/>
  <c r="I1125"/>
  <c r="J1125"/>
  <c r="K1125"/>
  <c r="L1125"/>
  <c r="D1126"/>
  <c r="E1126"/>
  <c r="F1126"/>
  <c r="G1126"/>
  <c r="H1126"/>
  <c r="I1126"/>
  <c r="J1126"/>
  <c r="K1126"/>
  <c r="L1126"/>
  <c r="D1127"/>
  <c r="E1127"/>
  <c r="F1127"/>
  <c r="G1127"/>
  <c r="H1127"/>
  <c r="I1127"/>
  <c r="J1127"/>
  <c r="K1127"/>
  <c r="L1127"/>
  <c r="D1128"/>
  <c r="E1128"/>
  <c r="F1128"/>
  <c r="G1128"/>
  <c r="H1128"/>
  <c r="I1128"/>
  <c r="J1128"/>
  <c r="K1128"/>
  <c r="L1128"/>
  <c r="D1129"/>
  <c r="E1129"/>
  <c r="F1129"/>
  <c r="G1129"/>
  <c r="H1129"/>
  <c r="I1129"/>
  <c r="J1129"/>
  <c r="K1129"/>
  <c r="L1129"/>
  <c r="D1130"/>
  <c r="E1130"/>
  <c r="F1130"/>
  <c r="G1130"/>
  <c r="H1130"/>
  <c r="I1130"/>
  <c r="J1130"/>
  <c r="K1130"/>
  <c r="L1130"/>
  <c r="D1131"/>
  <c r="E1131"/>
  <c r="F1131"/>
  <c r="G1131"/>
  <c r="H1131"/>
  <c r="I1131"/>
  <c r="J1131"/>
  <c r="K1131"/>
  <c r="L1131"/>
  <c r="D1132"/>
  <c r="E1132"/>
  <c r="F1132"/>
  <c r="G1132"/>
  <c r="H1132"/>
  <c r="I1132"/>
  <c r="J1132"/>
  <c r="K1132"/>
  <c r="L1132"/>
  <c r="D1133"/>
  <c r="E1133"/>
  <c r="F1133"/>
  <c r="G1133"/>
  <c r="H1133"/>
  <c r="I1133"/>
  <c r="J1133"/>
  <c r="K1133"/>
  <c r="L1133"/>
  <c r="D1134"/>
  <c r="E1134"/>
  <c r="F1134"/>
  <c r="G1134"/>
  <c r="H1134"/>
  <c r="I1134"/>
  <c r="J1134"/>
  <c r="K1134"/>
  <c r="L1134"/>
  <c r="D1135"/>
  <c r="E1135"/>
  <c r="F1135"/>
  <c r="G1135"/>
  <c r="H1135"/>
  <c r="I1135"/>
  <c r="J1135"/>
  <c r="K1135"/>
  <c r="L1135"/>
  <c r="D1136"/>
  <c r="E1136"/>
  <c r="F1136"/>
  <c r="G1136"/>
  <c r="H1136"/>
  <c r="I1136"/>
  <c r="J1136"/>
  <c r="K1136"/>
  <c r="L1136"/>
  <c r="D1137"/>
  <c r="E1137"/>
  <c r="F1137"/>
  <c r="G1137"/>
  <c r="H1137"/>
  <c r="I1137"/>
  <c r="J1137"/>
  <c r="K1137"/>
  <c r="L1137"/>
  <c r="D1138"/>
  <c r="E1138"/>
  <c r="F1138"/>
  <c r="G1138"/>
  <c r="H1138"/>
  <c r="I1138"/>
  <c r="J1138"/>
  <c r="K1138"/>
  <c r="L1138"/>
  <c r="D1139"/>
  <c r="E1139"/>
  <c r="F1139"/>
  <c r="G1139"/>
  <c r="H1139"/>
  <c r="I1139"/>
  <c r="J1139"/>
  <c r="K1139"/>
  <c r="L1139"/>
  <c r="D1140"/>
  <c r="E1140"/>
  <c r="F1140"/>
  <c r="G1140"/>
  <c r="H1140"/>
  <c r="I1140"/>
  <c r="J1140"/>
  <c r="K1140"/>
  <c r="L1140"/>
  <c r="D1141"/>
  <c r="E1141"/>
  <c r="F1141"/>
  <c r="G1141"/>
  <c r="H1141"/>
  <c r="I1141"/>
  <c r="J1141"/>
  <c r="K1141"/>
  <c r="L1141"/>
  <c r="D1142"/>
  <c r="E1142"/>
  <c r="F1142"/>
  <c r="G1142"/>
  <c r="H1142"/>
  <c r="I1142"/>
  <c r="J1142"/>
  <c r="K1142"/>
  <c r="L1142"/>
  <c r="D1143"/>
  <c r="E1143"/>
  <c r="F1143"/>
  <c r="G1143"/>
  <c r="H1143"/>
  <c r="I1143"/>
  <c r="J1143"/>
  <c r="K1143"/>
  <c r="L1143"/>
  <c r="D1144"/>
  <c r="E1144"/>
  <c r="F1144"/>
  <c r="G1144"/>
  <c r="H1144"/>
  <c r="I1144"/>
  <c r="J1144"/>
  <c r="K1144"/>
  <c r="L1144"/>
  <c r="D1145"/>
  <c r="E1145"/>
  <c r="F1145"/>
  <c r="G1145"/>
  <c r="H1145"/>
  <c r="I1145"/>
  <c r="J1145"/>
  <c r="K1145"/>
  <c r="L1145"/>
  <c r="D1146"/>
  <c r="E1146"/>
  <c r="F1146"/>
  <c r="G1146"/>
  <c r="H1146"/>
  <c r="I1146"/>
  <c r="J1146"/>
  <c r="K1146"/>
  <c r="L1146"/>
  <c r="D1147"/>
  <c r="E1147"/>
  <c r="F1147"/>
  <c r="G1147"/>
  <c r="H1147"/>
  <c r="I1147"/>
  <c r="J1147"/>
  <c r="K1147"/>
  <c r="L1147"/>
  <c r="D1148"/>
  <c r="E1148"/>
  <c r="F1148"/>
  <c r="G1148"/>
  <c r="H1148"/>
  <c r="I1148"/>
  <c r="J1148"/>
  <c r="K1148"/>
  <c r="L1148"/>
  <c r="D1149"/>
  <c r="E1149"/>
  <c r="F1149"/>
  <c r="G1149"/>
  <c r="H1149"/>
  <c r="I1149"/>
  <c r="J1149"/>
  <c r="K1149"/>
  <c r="L1149"/>
  <c r="D1150"/>
  <c r="E1150"/>
  <c r="F1150"/>
  <c r="G1150"/>
  <c r="H1150"/>
  <c r="I1150"/>
  <c r="J1150"/>
  <c r="K1150"/>
  <c r="L1150"/>
  <c r="D1151"/>
  <c r="E1151"/>
  <c r="F1151"/>
  <c r="G1151"/>
  <c r="H1151"/>
  <c r="I1151"/>
  <c r="J1151"/>
  <c r="K1151"/>
  <c r="L1151"/>
  <c r="D1152"/>
  <c r="E1152"/>
  <c r="F1152"/>
  <c r="G1152"/>
  <c r="H1152"/>
  <c r="I1152"/>
  <c r="J1152"/>
  <c r="K1152"/>
  <c r="L1152"/>
  <c r="D1153"/>
  <c r="E1153"/>
  <c r="F1153"/>
  <c r="G1153"/>
  <c r="H1153"/>
  <c r="I1153"/>
  <c r="J1153"/>
  <c r="K1153"/>
  <c r="L1153"/>
  <c r="D1154"/>
  <c r="E1154"/>
  <c r="F1154"/>
  <c r="G1154"/>
  <c r="H1154"/>
  <c r="I1154"/>
  <c r="J1154"/>
  <c r="K1154"/>
  <c r="L1154"/>
  <c r="D1155"/>
  <c r="E1155"/>
  <c r="F1155"/>
  <c r="G1155"/>
  <c r="H1155"/>
  <c r="I1155"/>
  <c r="J1155"/>
  <c r="K1155"/>
  <c r="L1155"/>
  <c r="D1156"/>
  <c r="E1156"/>
  <c r="F1156"/>
  <c r="G1156"/>
  <c r="H1156"/>
  <c r="I1156"/>
  <c r="J1156"/>
  <c r="K1156"/>
  <c r="L1156"/>
  <c r="D1157"/>
  <c r="E1157"/>
  <c r="F1157"/>
  <c r="G1157"/>
  <c r="H1157"/>
  <c r="I1157"/>
  <c r="J1157"/>
  <c r="K1157"/>
  <c r="L1157"/>
  <c r="D1158"/>
  <c r="E1158"/>
  <c r="F1158"/>
  <c r="G1158"/>
  <c r="H1158"/>
  <c r="I1158"/>
  <c r="J1158"/>
  <c r="K1158"/>
  <c r="L1158"/>
  <c r="D1159"/>
  <c r="E1159"/>
  <c r="F1159"/>
  <c r="G1159"/>
  <c r="H1159"/>
  <c r="I1159"/>
  <c r="J1159"/>
  <c r="K1159"/>
  <c r="L1159"/>
  <c r="D1160"/>
  <c r="E1160"/>
  <c r="F1160"/>
  <c r="G1160"/>
  <c r="H1160"/>
  <c r="I1160"/>
  <c r="J1160"/>
  <c r="K1160"/>
  <c r="L1160"/>
  <c r="D1161"/>
  <c r="E1161"/>
  <c r="F1161"/>
  <c r="G1161"/>
  <c r="H1161"/>
  <c r="I1161"/>
  <c r="J1161"/>
  <c r="K1161"/>
  <c r="L1161"/>
  <c r="D1162"/>
  <c r="E1162"/>
  <c r="F1162"/>
  <c r="G1162"/>
  <c r="H1162"/>
  <c r="I1162"/>
  <c r="J1162"/>
  <c r="K1162"/>
  <c r="L1162"/>
  <c r="D1163"/>
  <c r="E1163"/>
  <c r="F1163"/>
  <c r="G1163"/>
  <c r="H1163"/>
  <c r="I1163"/>
  <c r="J1163"/>
  <c r="K1163"/>
  <c r="L1163"/>
  <c r="D1164"/>
  <c r="E1164"/>
  <c r="F1164"/>
  <c r="G1164"/>
  <c r="H1164"/>
  <c r="I1164"/>
  <c r="J1164"/>
  <c r="K1164"/>
  <c r="L1164"/>
  <c r="D1165"/>
  <c r="E1165"/>
  <c r="F1165"/>
  <c r="G1165"/>
  <c r="H1165"/>
  <c r="I1165"/>
  <c r="J1165"/>
  <c r="K1165"/>
  <c r="L1165"/>
  <c r="D1166"/>
  <c r="E1166"/>
  <c r="F1166"/>
  <c r="G1166"/>
  <c r="H1166"/>
  <c r="I1166"/>
  <c r="J1166"/>
  <c r="K1166"/>
  <c r="L1166"/>
  <c r="D1167"/>
  <c r="E1167"/>
  <c r="F1167"/>
  <c r="G1167"/>
  <c r="H1167"/>
  <c r="I1167"/>
  <c r="J1167"/>
  <c r="K1167"/>
  <c r="L1167"/>
  <c r="D1168"/>
  <c r="E1168"/>
  <c r="F1168"/>
  <c r="G1168"/>
  <c r="H1168"/>
  <c r="I1168"/>
  <c r="J1168"/>
  <c r="K1168"/>
  <c r="L1168"/>
  <c r="D1169"/>
  <c r="E1169"/>
  <c r="F1169"/>
  <c r="G1169"/>
  <c r="H1169"/>
  <c r="I1169"/>
  <c r="J1169"/>
  <c r="K1169"/>
  <c r="L1169"/>
  <c r="D1170"/>
  <c r="E1170"/>
  <c r="F1170"/>
  <c r="G1170"/>
  <c r="H1170"/>
  <c r="I1170"/>
  <c r="J1170"/>
  <c r="K1170"/>
  <c r="L1170"/>
  <c r="D1171"/>
  <c r="E1171"/>
  <c r="F1171"/>
  <c r="G1171"/>
  <c r="H1171"/>
  <c r="I1171"/>
  <c r="J1171"/>
  <c r="K1171"/>
  <c r="L1171"/>
  <c r="D1172"/>
  <c r="E1172"/>
  <c r="F1172"/>
  <c r="G1172"/>
  <c r="H1172"/>
  <c r="I1172"/>
  <c r="J1172"/>
  <c r="K1172"/>
  <c r="L1172"/>
  <c r="D1173"/>
  <c r="E1173"/>
  <c r="F1173"/>
  <c r="G1173"/>
  <c r="H1173"/>
  <c r="I1173"/>
  <c r="J1173"/>
  <c r="K1173"/>
  <c r="L1173"/>
  <c r="D1174"/>
  <c r="E1174"/>
  <c r="F1174"/>
  <c r="G1174"/>
  <c r="H1174"/>
  <c r="I1174"/>
  <c r="J1174"/>
  <c r="K1174"/>
  <c r="L1174"/>
  <c r="D1175"/>
  <c r="E1175"/>
  <c r="F1175"/>
  <c r="G1175"/>
  <c r="H1175"/>
  <c r="I1175"/>
  <c r="J1175"/>
  <c r="K1175"/>
  <c r="L1175"/>
  <c r="D1176"/>
  <c r="E1176"/>
  <c r="F1176"/>
  <c r="G1176"/>
  <c r="H1176"/>
  <c r="I1176"/>
  <c r="J1176"/>
  <c r="K1176"/>
  <c r="L1176"/>
  <c r="D1177"/>
  <c r="E1177"/>
  <c r="F1177"/>
  <c r="G1177"/>
  <c r="H1177"/>
  <c r="I1177"/>
  <c r="J1177"/>
  <c r="K1177"/>
  <c r="L1177"/>
  <c r="D1178"/>
  <c r="E1178"/>
  <c r="F1178"/>
  <c r="G1178"/>
  <c r="H1178"/>
  <c r="I1178"/>
  <c r="J1178"/>
  <c r="K1178"/>
  <c r="L1178"/>
  <c r="D1179"/>
  <c r="E1179"/>
  <c r="F1179"/>
  <c r="G1179"/>
  <c r="H1179"/>
  <c r="I1179"/>
  <c r="J1179"/>
  <c r="K1179"/>
  <c r="L1179"/>
  <c r="D1180"/>
  <c r="E1180"/>
  <c r="F1180"/>
  <c r="G1180"/>
  <c r="H1180"/>
  <c r="I1180"/>
  <c r="J1180"/>
  <c r="K1180"/>
  <c r="L1180"/>
  <c r="D1181"/>
  <c r="E1181"/>
  <c r="F1181"/>
  <c r="G1181"/>
  <c r="H1181"/>
  <c r="I1181"/>
  <c r="J1181"/>
  <c r="K1181"/>
  <c r="L1181"/>
  <c r="D1182"/>
  <c r="E1182"/>
  <c r="F1182"/>
  <c r="G1182"/>
  <c r="H1182"/>
  <c r="I1182"/>
  <c r="J1182"/>
  <c r="K1182"/>
  <c r="L1182"/>
  <c r="D1183"/>
  <c r="E1183"/>
  <c r="F1183"/>
  <c r="G1183"/>
  <c r="H1183"/>
  <c r="I1183"/>
  <c r="J1183"/>
  <c r="K1183"/>
  <c r="L1183"/>
  <c r="D1184"/>
  <c r="E1184"/>
  <c r="F1184"/>
  <c r="G1184"/>
  <c r="H1184"/>
  <c r="I1184"/>
  <c r="J1184"/>
  <c r="K1184"/>
  <c r="L1184"/>
  <c r="D1185"/>
  <c r="E1185"/>
  <c r="F1185"/>
  <c r="G1185"/>
  <c r="H1185"/>
  <c r="I1185"/>
  <c r="J1185"/>
  <c r="K1185"/>
  <c r="L1185"/>
  <c r="D1186"/>
  <c r="E1186"/>
  <c r="F1186"/>
  <c r="G1186"/>
  <c r="H1186"/>
  <c r="I1186"/>
  <c r="J1186"/>
  <c r="K1186"/>
  <c r="L1186"/>
  <c r="D1187"/>
  <c r="E1187"/>
  <c r="F1187"/>
  <c r="G1187"/>
  <c r="H1187"/>
  <c r="I1187"/>
  <c r="J1187"/>
  <c r="K1187"/>
  <c r="L1187"/>
  <c r="D1188"/>
  <c r="E1188"/>
  <c r="F1188"/>
  <c r="G1188"/>
  <c r="H1188"/>
  <c r="I1188"/>
  <c r="J1188"/>
  <c r="K1188"/>
  <c r="L1188"/>
  <c r="D1189"/>
  <c r="E1189"/>
  <c r="F1189"/>
  <c r="G1189"/>
  <c r="H1189"/>
  <c r="I1189"/>
  <c r="J1189"/>
  <c r="K1189"/>
  <c r="L1189"/>
  <c r="D1190"/>
  <c r="E1190"/>
  <c r="F1190"/>
  <c r="G1190"/>
  <c r="H1190"/>
  <c r="I1190"/>
  <c r="J1190"/>
  <c r="K1190"/>
  <c r="L1190"/>
  <c r="D1191"/>
  <c r="E1191"/>
  <c r="F1191"/>
  <c r="G1191"/>
  <c r="H1191"/>
  <c r="I1191"/>
  <c r="J1191"/>
  <c r="K1191"/>
  <c r="L1191"/>
  <c r="D1192"/>
  <c r="E1192"/>
  <c r="F1192"/>
  <c r="G1192"/>
  <c r="H1192"/>
  <c r="I1192"/>
  <c r="J1192"/>
  <c r="K1192"/>
  <c r="L1192"/>
  <c r="D1193"/>
  <c r="E1193"/>
  <c r="F1193"/>
  <c r="G1193"/>
  <c r="H1193"/>
  <c r="I1193"/>
  <c r="J1193"/>
  <c r="K1193"/>
  <c r="L1193"/>
  <c r="D1194"/>
  <c r="E1194"/>
  <c r="F1194"/>
  <c r="G1194"/>
  <c r="H1194"/>
  <c r="I1194"/>
  <c r="J1194"/>
  <c r="K1194"/>
  <c r="L1194"/>
  <c r="D1195"/>
  <c r="E1195"/>
  <c r="F1195"/>
  <c r="G1195"/>
  <c r="H1195"/>
  <c r="I1195"/>
  <c r="J1195"/>
  <c r="K1195"/>
  <c r="L1195"/>
  <c r="D1196"/>
  <c r="E1196"/>
  <c r="F1196"/>
  <c r="G1196"/>
  <c r="H1196"/>
  <c r="I1196"/>
  <c r="J1196"/>
  <c r="K1196"/>
  <c r="L1196"/>
  <c r="D1197"/>
  <c r="E1197"/>
  <c r="F1197"/>
  <c r="G1197"/>
  <c r="H1197"/>
  <c r="I1197"/>
  <c r="J1197"/>
  <c r="K1197"/>
  <c r="L1197"/>
  <c r="D1198"/>
  <c r="E1198"/>
  <c r="F1198"/>
  <c r="G1198"/>
  <c r="H1198"/>
  <c r="I1198"/>
  <c r="J1198"/>
  <c r="K1198"/>
  <c r="L1198"/>
  <c r="D1199"/>
  <c r="E1199"/>
  <c r="F1199"/>
  <c r="G1199"/>
  <c r="H1199"/>
  <c r="I1199"/>
  <c r="J1199"/>
  <c r="K1199"/>
  <c r="L1199"/>
  <c r="D1200"/>
  <c r="E1200"/>
  <c r="F1200"/>
  <c r="G1200"/>
  <c r="H1200"/>
  <c r="I1200"/>
  <c r="J1200"/>
  <c r="K1200"/>
  <c r="L1200"/>
  <c r="D1201"/>
  <c r="E1201"/>
  <c r="F1201"/>
  <c r="G1201"/>
  <c r="H1201"/>
  <c r="I1201"/>
  <c r="J1201"/>
  <c r="K1201"/>
  <c r="L1201"/>
  <c r="D1202"/>
  <c r="E1202"/>
  <c r="F1202"/>
  <c r="G1202"/>
  <c r="H1202"/>
  <c r="I1202"/>
  <c r="J1202"/>
  <c r="K1202"/>
  <c r="L1202"/>
  <c r="D1203"/>
  <c r="E1203"/>
  <c r="F1203"/>
  <c r="G1203"/>
  <c r="H1203"/>
  <c r="I1203"/>
  <c r="J1203"/>
  <c r="K1203"/>
  <c r="L1203"/>
  <c r="D1204"/>
  <c r="E1204"/>
  <c r="F1204"/>
  <c r="G1204"/>
  <c r="H1204"/>
  <c r="I1204"/>
  <c r="J1204"/>
  <c r="K1204"/>
  <c r="L1204"/>
  <c r="D1205"/>
  <c r="E1205"/>
  <c r="F1205"/>
  <c r="G1205"/>
  <c r="H1205"/>
  <c r="I1205"/>
  <c r="J1205"/>
  <c r="K1205"/>
  <c r="L1205"/>
  <c r="D1206"/>
  <c r="E1206"/>
  <c r="F1206"/>
  <c r="G1206"/>
  <c r="H1206"/>
  <c r="I1206"/>
  <c r="J1206"/>
  <c r="K1206"/>
  <c r="L1206"/>
  <c r="D1207"/>
  <c r="E1207"/>
  <c r="F1207"/>
  <c r="G1207"/>
  <c r="H1207"/>
  <c r="I1207"/>
  <c r="J1207"/>
  <c r="K1207"/>
  <c r="L1207"/>
  <c r="D1208"/>
  <c r="E1208"/>
  <c r="F1208"/>
  <c r="G1208"/>
  <c r="H1208"/>
  <c r="I1208"/>
  <c r="J1208"/>
  <c r="K1208"/>
  <c r="L1208"/>
  <c r="D1209"/>
  <c r="E1209"/>
  <c r="F1209"/>
  <c r="G1209"/>
  <c r="H1209"/>
  <c r="I1209"/>
  <c r="J1209"/>
  <c r="K1209"/>
  <c r="L1209"/>
  <c r="D1210"/>
  <c r="E1210"/>
  <c r="F1210"/>
  <c r="G1210"/>
  <c r="H1210"/>
  <c r="I1210"/>
  <c r="J1210"/>
  <c r="K1210"/>
  <c r="L1210"/>
  <c r="D1211"/>
  <c r="E1211"/>
  <c r="F1211"/>
  <c r="G1211"/>
  <c r="H1211"/>
  <c r="I1211"/>
  <c r="J1211"/>
  <c r="K1211"/>
  <c r="L1211"/>
  <c r="D1212"/>
  <c r="E1212"/>
  <c r="F1212"/>
  <c r="G1212"/>
  <c r="H1212"/>
  <c r="I1212"/>
  <c r="J1212"/>
  <c r="K1212"/>
  <c r="L1212"/>
  <c r="D1213"/>
  <c r="E1213"/>
  <c r="F1213"/>
  <c r="G1213"/>
  <c r="H1213"/>
  <c r="I1213"/>
  <c r="J1213"/>
  <c r="K1213"/>
  <c r="L1213"/>
  <c r="D1214"/>
  <c r="E1214"/>
  <c r="F1214"/>
  <c r="G1214"/>
  <c r="H1214"/>
  <c r="I1214"/>
  <c r="J1214"/>
  <c r="K1214"/>
  <c r="L1214"/>
  <c r="D1215"/>
  <c r="E1215"/>
  <c r="F1215"/>
  <c r="G1215"/>
  <c r="H1215"/>
  <c r="I1215"/>
  <c r="J1215"/>
  <c r="K1215"/>
  <c r="L1215"/>
  <c r="D1216"/>
  <c r="E1216"/>
  <c r="F1216"/>
  <c r="G1216"/>
  <c r="H1216"/>
  <c r="I1216"/>
  <c r="J1216"/>
  <c r="K1216"/>
  <c r="L1216"/>
  <c r="D1217"/>
  <c r="E1217"/>
  <c r="F1217"/>
  <c r="G1217"/>
  <c r="H1217"/>
  <c r="I1217"/>
  <c r="J1217"/>
  <c r="K1217"/>
  <c r="L1217"/>
  <c r="D1218"/>
  <c r="E1218"/>
  <c r="F1218"/>
  <c r="G1218"/>
  <c r="H1218"/>
  <c r="I1218"/>
  <c r="J1218"/>
  <c r="K1218"/>
  <c r="L1218"/>
  <c r="D1219"/>
  <c r="E1219"/>
  <c r="F1219"/>
  <c r="G1219"/>
  <c r="H1219"/>
  <c r="I1219"/>
  <c r="J1219"/>
  <c r="K1219"/>
  <c r="L1219"/>
  <c r="D1220"/>
  <c r="E1220"/>
  <c r="F1220"/>
  <c r="G1220"/>
  <c r="H1220"/>
  <c r="I1220"/>
  <c r="J1220"/>
  <c r="K1220"/>
  <c r="L1220"/>
  <c r="D1221"/>
  <c r="E1221"/>
  <c r="F1221"/>
  <c r="G1221"/>
  <c r="H1221"/>
  <c r="I1221"/>
  <c r="J1221"/>
  <c r="K1221"/>
  <c r="L1221"/>
  <c r="D1222"/>
  <c r="E1222"/>
  <c r="F1222"/>
  <c r="G1222"/>
  <c r="H1222"/>
  <c r="I1222"/>
  <c r="J1222"/>
  <c r="K1222"/>
  <c r="L1222"/>
  <c r="D1223"/>
  <c r="E1223"/>
  <c r="F1223"/>
  <c r="G1223"/>
  <c r="H1223"/>
  <c r="I1223"/>
  <c r="J1223"/>
  <c r="K1223"/>
  <c r="L1223"/>
  <c r="D1224"/>
  <c r="E1224"/>
  <c r="F1224"/>
  <c r="G1224"/>
  <c r="H1224"/>
  <c r="I1224"/>
  <c r="J1224"/>
  <c r="K1224"/>
  <c r="L1224"/>
  <c r="D1225"/>
  <c r="E1225"/>
  <c r="F1225"/>
  <c r="G1225"/>
  <c r="H1225"/>
  <c r="I1225"/>
  <c r="J1225"/>
  <c r="K1225"/>
  <c r="L1225"/>
  <c r="D1226"/>
  <c r="E1226"/>
  <c r="F1226"/>
  <c r="G1226"/>
  <c r="H1226"/>
  <c r="I1226"/>
  <c r="J1226"/>
  <c r="K1226"/>
  <c r="L1226"/>
  <c r="D1227"/>
  <c r="E1227"/>
  <c r="F1227"/>
  <c r="G1227"/>
  <c r="H1227"/>
  <c r="I1227"/>
  <c r="J1227"/>
  <c r="K1227"/>
  <c r="L1227"/>
  <c r="D1228"/>
  <c r="E1228"/>
  <c r="F1228"/>
  <c r="G1228"/>
  <c r="H1228"/>
  <c r="I1228"/>
  <c r="J1228"/>
  <c r="K1228"/>
  <c r="L1228"/>
  <c r="D1229"/>
  <c r="E1229"/>
  <c r="F1229"/>
  <c r="G1229"/>
  <c r="H1229"/>
  <c r="I1229"/>
  <c r="J1229"/>
  <c r="K1229"/>
  <c r="L1229"/>
  <c r="D1230"/>
  <c r="E1230"/>
  <c r="F1230"/>
  <c r="G1230"/>
  <c r="H1230"/>
  <c r="I1230"/>
  <c r="J1230"/>
  <c r="K1230"/>
  <c r="L1230"/>
  <c r="D1231"/>
  <c r="E1231"/>
  <c r="F1231"/>
  <c r="G1231"/>
  <c r="H1231"/>
  <c r="I1231"/>
  <c r="J1231"/>
  <c r="K1231"/>
  <c r="L1231"/>
  <c r="D1232"/>
  <c r="E1232"/>
  <c r="F1232"/>
  <c r="G1232"/>
  <c r="H1232"/>
  <c r="I1232"/>
  <c r="J1232"/>
  <c r="K1232"/>
  <c r="L1232"/>
  <c r="D1233"/>
  <c r="E1233"/>
  <c r="F1233"/>
  <c r="G1233"/>
  <c r="H1233"/>
  <c r="I1233"/>
  <c r="J1233"/>
  <c r="K1233"/>
  <c r="L1233"/>
  <c r="D1234"/>
  <c r="E1234"/>
  <c r="F1234"/>
  <c r="G1234"/>
  <c r="H1234"/>
  <c r="I1234"/>
  <c r="J1234"/>
  <c r="K1234"/>
  <c r="L1234"/>
  <c r="D1235"/>
  <c r="E1235"/>
  <c r="F1235"/>
  <c r="G1235"/>
  <c r="H1235"/>
  <c r="I1235"/>
  <c r="J1235"/>
  <c r="K1235"/>
  <c r="L1235"/>
  <c r="D1236"/>
  <c r="E1236"/>
  <c r="F1236"/>
  <c r="G1236"/>
  <c r="H1236"/>
  <c r="I1236"/>
  <c r="J1236"/>
  <c r="K1236"/>
  <c r="L1236"/>
  <c r="D1237"/>
  <c r="E1237"/>
  <c r="F1237"/>
  <c r="G1237"/>
  <c r="H1237"/>
  <c r="I1237"/>
  <c r="J1237"/>
  <c r="K1237"/>
  <c r="L1237"/>
  <c r="D1238"/>
  <c r="E1238"/>
  <c r="F1238"/>
  <c r="G1238"/>
  <c r="H1238"/>
  <c r="I1238"/>
  <c r="J1238"/>
  <c r="K1238"/>
  <c r="L1238"/>
  <c r="D1239"/>
  <c r="E1239"/>
  <c r="F1239"/>
  <c r="G1239"/>
  <c r="H1239"/>
  <c r="I1239"/>
  <c r="J1239"/>
  <c r="K1239"/>
  <c r="L1239"/>
  <c r="D1240"/>
  <c r="E1240"/>
  <c r="F1240"/>
  <c r="G1240"/>
  <c r="H1240"/>
  <c r="I1240"/>
  <c r="J1240"/>
  <c r="K1240"/>
  <c r="L1240"/>
  <c r="D1241"/>
  <c r="E1241"/>
  <c r="F1241"/>
  <c r="G1241"/>
  <c r="H1241"/>
  <c r="I1241"/>
  <c r="J1241"/>
  <c r="K1241"/>
  <c r="L1241"/>
  <c r="D1242"/>
  <c r="E1242"/>
  <c r="F1242"/>
  <c r="G1242"/>
  <c r="H1242"/>
  <c r="I1242"/>
  <c r="J1242"/>
  <c r="K1242"/>
  <c r="L1242"/>
  <c r="D1243"/>
  <c r="E1243"/>
  <c r="F1243"/>
  <c r="G1243"/>
  <c r="H1243"/>
  <c r="I1243"/>
  <c r="J1243"/>
  <c r="K1243"/>
  <c r="L1243"/>
  <c r="D1244"/>
  <c r="E1244"/>
  <c r="F1244"/>
  <c r="G1244"/>
  <c r="H1244"/>
  <c r="I1244"/>
  <c r="J1244"/>
  <c r="K1244"/>
  <c r="L1244"/>
  <c r="D1245"/>
  <c r="E1245"/>
  <c r="F1245"/>
  <c r="G1245"/>
  <c r="H1245"/>
  <c r="I1245"/>
  <c r="J1245"/>
  <c r="K1245"/>
  <c r="L1245"/>
  <c r="D1246"/>
  <c r="E1246"/>
  <c r="F1246"/>
  <c r="G1246"/>
  <c r="H1246"/>
  <c r="I1246"/>
  <c r="J1246"/>
  <c r="K1246"/>
  <c r="L1246"/>
  <c r="D1247"/>
  <c r="E1247"/>
  <c r="F1247"/>
  <c r="G1247"/>
  <c r="H1247"/>
  <c r="I1247"/>
  <c r="J1247"/>
  <c r="K1247"/>
  <c r="L1247"/>
  <c r="D1248"/>
  <c r="E1248"/>
  <c r="F1248"/>
  <c r="G1248"/>
  <c r="H1248"/>
  <c r="I1248"/>
  <c r="J1248"/>
  <c r="K1248"/>
  <c r="L1248"/>
  <c r="D1249"/>
  <c r="E1249"/>
  <c r="F1249"/>
  <c r="G1249"/>
  <c r="H1249"/>
  <c r="I1249"/>
  <c r="J1249"/>
  <c r="K1249"/>
  <c r="L1249"/>
  <c r="D1250"/>
  <c r="E1250"/>
  <c r="F1250"/>
  <c r="G1250"/>
  <c r="H1250"/>
  <c r="I1250"/>
  <c r="J1250"/>
  <c r="K1250"/>
  <c r="L1250"/>
  <c r="D1251"/>
  <c r="E1251"/>
  <c r="F1251"/>
  <c r="G1251"/>
  <c r="H1251"/>
  <c r="I1251"/>
  <c r="J1251"/>
  <c r="K1251"/>
  <c r="L1251"/>
  <c r="D1252"/>
  <c r="E1252"/>
  <c r="F1252"/>
  <c r="G1252"/>
  <c r="H1252"/>
  <c r="I1252"/>
  <c r="J1252"/>
  <c r="K1252"/>
  <c r="L1252"/>
  <c r="D1253"/>
  <c r="E1253"/>
  <c r="F1253"/>
  <c r="G1253"/>
  <c r="H1253"/>
  <c r="I1253"/>
  <c r="J1253"/>
  <c r="K1253"/>
  <c r="L1253"/>
  <c r="D1254"/>
  <c r="E1254"/>
  <c r="F1254"/>
  <c r="G1254"/>
  <c r="H1254"/>
  <c r="I1254"/>
  <c r="J1254"/>
  <c r="K1254"/>
  <c r="L1254"/>
  <c r="D1255"/>
  <c r="E1255"/>
  <c r="F1255"/>
  <c r="G1255"/>
  <c r="H1255"/>
  <c r="I1255"/>
  <c r="J1255"/>
  <c r="K1255"/>
  <c r="L1255"/>
  <c r="D1256"/>
  <c r="E1256"/>
  <c r="F1256"/>
  <c r="G1256"/>
  <c r="H1256"/>
  <c r="I1256"/>
  <c r="J1256"/>
  <c r="K1256"/>
  <c r="L1256"/>
  <c r="D1257"/>
  <c r="E1257"/>
  <c r="F1257"/>
  <c r="G1257"/>
  <c r="H1257"/>
  <c r="I1257"/>
  <c r="J1257"/>
  <c r="K1257"/>
  <c r="L1257"/>
  <c r="D1258"/>
  <c r="E1258"/>
  <c r="F1258"/>
  <c r="G1258"/>
  <c r="H1258"/>
  <c r="I1258"/>
  <c r="J1258"/>
  <c r="K1258"/>
  <c r="L1258"/>
  <c r="D1259"/>
  <c r="E1259"/>
  <c r="F1259"/>
  <c r="G1259"/>
  <c r="H1259"/>
  <c r="I1259"/>
  <c r="J1259"/>
  <c r="K1259"/>
  <c r="L1259"/>
  <c r="D1260"/>
  <c r="E1260"/>
  <c r="F1260"/>
  <c r="G1260"/>
  <c r="H1260"/>
  <c r="I1260"/>
  <c r="J1260"/>
  <c r="K1260"/>
  <c r="L1260"/>
  <c r="D1261"/>
  <c r="E1261"/>
  <c r="F1261"/>
  <c r="G1261"/>
  <c r="H1261"/>
  <c r="I1261"/>
  <c r="J1261"/>
  <c r="K1261"/>
  <c r="L1261"/>
  <c r="D1262"/>
  <c r="E1262"/>
  <c r="F1262"/>
  <c r="G1262"/>
  <c r="H1262"/>
  <c r="I1262"/>
  <c r="J1262"/>
  <c r="K1262"/>
  <c r="L1262"/>
  <c r="D1263"/>
  <c r="E1263"/>
  <c r="F1263"/>
  <c r="G1263"/>
  <c r="H1263"/>
  <c r="I1263"/>
  <c r="J1263"/>
  <c r="K1263"/>
  <c r="L1263"/>
  <c r="D1264"/>
  <c r="E1264"/>
  <c r="F1264"/>
  <c r="G1264"/>
  <c r="H1264"/>
  <c r="I1264"/>
  <c r="J1264"/>
  <c r="K1264"/>
  <c r="L1264"/>
  <c r="D1265"/>
  <c r="E1265"/>
  <c r="F1265"/>
  <c r="G1265"/>
  <c r="H1265"/>
  <c r="I1265"/>
  <c r="J1265"/>
  <c r="K1265"/>
  <c r="L1265"/>
  <c r="D1266"/>
  <c r="E1266"/>
  <c r="F1266"/>
  <c r="G1266"/>
  <c r="H1266"/>
  <c r="I1266"/>
  <c r="J1266"/>
  <c r="K1266"/>
  <c r="L1266"/>
  <c r="D1267"/>
  <c r="E1267"/>
  <c r="F1267"/>
  <c r="G1267"/>
  <c r="H1267"/>
  <c r="I1267"/>
  <c r="J1267"/>
  <c r="K1267"/>
  <c r="L1267"/>
  <c r="D1268"/>
  <c r="E1268"/>
  <c r="F1268"/>
  <c r="G1268"/>
  <c r="H1268"/>
  <c r="I1268"/>
  <c r="J1268"/>
  <c r="K1268"/>
  <c r="L1268"/>
  <c r="D1269"/>
  <c r="E1269"/>
  <c r="F1269"/>
  <c r="G1269"/>
  <c r="H1269"/>
  <c r="I1269"/>
  <c r="J1269"/>
  <c r="K1269"/>
  <c r="L1269"/>
  <c r="D1270"/>
  <c r="E1270"/>
  <c r="F1270"/>
  <c r="G1270"/>
  <c r="H1270"/>
  <c r="I1270"/>
  <c r="J1270"/>
  <c r="K1270"/>
  <c r="L1270"/>
  <c r="D1271"/>
  <c r="E1271"/>
  <c r="F1271"/>
  <c r="G1271"/>
  <c r="H1271"/>
  <c r="I1271"/>
  <c r="J1271"/>
  <c r="K1271"/>
  <c r="L1271"/>
  <c r="D1272"/>
  <c r="E1272"/>
  <c r="F1272"/>
  <c r="G1272"/>
  <c r="H1272"/>
  <c r="I1272"/>
  <c r="J1272"/>
  <c r="K1272"/>
  <c r="L1272"/>
  <c r="D1273"/>
  <c r="E1273"/>
  <c r="F1273"/>
  <c r="G1273"/>
  <c r="H1273"/>
  <c r="I1273"/>
  <c r="J1273"/>
  <c r="K1273"/>
  <c r="L1273"/>
  <c r="D1274"/>
  <c r="E1274"/>
  <c r="F1274"/>
  <c r="G1274"/>
  <c r="H1274"/>
  <c r="I1274"/>
  <c r="J1274"/>
  <c r="K1274"/>
  <c r="L1274"/>
  <c r="D1275"/>
  <c r="E1275"/>
  <c r="F1275"/>
  <c r="G1275"/>
  <c r="H1275"/>
  <c r="I1275"/>
  <c r="J1275"/>
  <c r="K1275"/>
  <c r="L1275"/>
  <c r="D1276"/>
  <c r="E1276"/>
  <c r="F1276"/>
  <c r="G1276"/>
  <c r="H1276"/>
  <c r="I1276"/>
  <c r="J1276"/>
  <c r="K1276"/>
  <c r="L1276"/>
  <c r="D1277"/>
  <c r="E1277"/>
  <c r="F1277"/>
  <c r="G1277"/>
  <c r="H1277"/>
  <c r="I1277"/>
  <c r="J1277"/>
  <c r="K1277"/>
  <c r="L1277"/>
  <c r="D1278"/>
  <c r="E1278"/>
  <c r="F1278"/>
  <c r="G1278"/>
  <c r="H1278"/>
  <c r="I1278"/>
  <c r="J1278"/>
  <c r="K1278"/>
  <c r="L1278"/>
  <c r="D1279"/>
  <c r="E1279"/>
  <c r="F1279"/>
  <c r="G1279"/>
  <c r="H1279"/>
  <c r="I1279"/>
  <c r="J1279"/>
  <c r="K1279"/>
  <c r="L1279"/>
  <c r="D1280"/>
  <c r="E1280"/>
  <c r="F1280"/>
  <c r="G1280"/>
  <c r="H1280"/>
  <c r="I1280"/>
  <c r="J1280"/>
  <c r="K1280"/>
  <c r="L1280"/>
  <c r="D1281"/>
  <c r="E1281"/>
  <c r="F1281"/>
  <c r="G1281"/>
  <c r="H1281"/>
  <c r="I1281"/>
  <c r="J1281"/>
  <c r="K1281"/>
  <c r="L1281"/>
  <c r="D1282"/>
  <c r="E1282"/>
  <c r="F1282"/>
  <c r="G1282"/>
  <c r="H1282"/>
  <c r="I1282"/>
  <c r="J1282"/>
  <c r="K1282"/>
  <c r="L1282"/>
  <c r="D1283"/>
  <c r="E1283"/>
  <c r="F1283"/>
  <c r="G1283"/>
  <c r="H1283"/>
  <c r="I1283"/>
  <c r="J1283"/>
  <c r="K1283"/>
  <c r="L1283"/>
  <c r="D1284"/>
  <c r="E1284"/>
  <c r="F1284"/>
  <c r="G1284"/>
  <c r="H1284"/>
  <c r="I1284"/>
  <c r="J1284"/>
  <c r="K1284"/>
  <c r="L1284"/>
  <c r="D1285"/>
  <c r="E1285"/>
  <c r="F1285"/>
  <c r="G1285"/>
  <c r="H1285"/>
  <c r="I1285"/>
  <c r="J1285"/>
  <c r="K1285"/>
  <c r="L1285"/>
  <c r="D1286"/>
  <c r="E1286"/>
  <c r="F1286"/>
  <c r="G1286"/>
  <c r="H1286"/>
  <c r="I1286"/>
  <c r="J1286"/>
  <c r="K1286"/>
  <c r="L1286"/>
  <c r="D1287"/>
  <c r="E1287"/>
  <c r="F1287"/>
  <c r="G1287"/>
  <c r="H1287"/>
  <c r="I1287"/>
  <c r="J1287"/>
  <c r="K1287"/>
  <c r="L1287"/>
  <c r="D1288"/>
  <c r="E1288"/>
  <c r="F1288"/>
  <c r="G1288"/>
  <c r="H1288"/>
  <c r="I1288"/>
  <c r="J1288"/>
  <c r="K1288"/>
  <c r="L1288"/>
  <c r="D1289"/>
  <c r="E1289"/>
  <c r="F1289"/>
  <c r="G1289"/>
  <c r="H1289"/>
  <c r="I1289"/>
  <c r="J1289"/>
  <c r="K1289"/>
  <c r="L1289"/>
  <c r="D1290"/>
  <c r="E1290"/>
  <c r="F1290"/>
  <c r="G1290"/>
  <c r="H1290"/>
  <c r="I1290"/>
  <c r="J1290"/>
  <c r="K1290"/>
  <c r="L1290"/>
  <c r="D1291"/>
  <c r="E1291"/>
  <c r="F1291"/>
  <c r="G1291"/>
  <c r="H1291"/>
  <c r="I1291"/>
  <c r="J1291"/>
  <c r="K1291"/>
  <c r="L1291"/>
  <c r="D1292"/>
  <c r="E1292"/>
  <c r="F1292"/>
  <c r="G1292"/>
  <c r="H1292"/>
  <c r="I1292"/>
  <c r="J1292"/>
  <c r="K1292"/>
  <c r="L1292"/>
  <c r="D1293"/>
  <c r="E1293"/>
  <c r="F1293"/>
  <c r="G1293"/>
  <c r="H1293"/>
  <c r="I1293"/>
  <c r="J1293"/>
  <c r="K1293"/>
  <c r="L1293"/>
  <c r="D1294"/>
  <c r="E1294"/>
  <c r="F1294"/>
  <c r="G1294"/>
  <c r="H1294"/>
  <c r="I1294"/>
  <c r="J1294"/>
  <c r="K1294"/>
  <c r="L1294"/>
  <c r="D1295"/>
  <c r="E1295"/>
  <c r="F1295"/>
  <c r="G1295"/>
  <c r="H1295"/>
  <c r="I1295"/>
  <c r="J1295"/>
  <c r="K1295"/>
  <c r="L1295"/>
  <c r="D1296"/>
  <c r="E1296"/>
  <c r="F1296"/>
  <c r="G1296"/>
  <c r="H1296"/>
  <c r="I1296"/>
  <c r="J1296"/>
  <c r="K1296"/>
  <c r="L1296"/>
  <c r="D1297"/>
  <c r="E1297"/>
  <c r="F1297"/>
  <c r="G1297"/>
  <c r="H1297"/>
  <c r="I1297"/>
  <c r="J1297"/>
  <c r="K1297"/>
  <c r="L1297"/>
  <c r="D1298"/>
  <c r="E1298"/>
  <c r="F1298"/>
  <c r="G1298"/>
  <c r="H1298"/>
  <c r="I1298"/>
  <c r="J1298"/>
  <c r="K1298"/>
  <c r="L1298"/>
  <c r="D1299"/>
  <c r="E1299"/>
  <c r="F1299"/>
  <c r="G1299"/>
  <c r="H1299"/>
  <c r="I1299"/>
  <c r="J1299"/>
  <c r="K1299"/>
  <c r="L1299"/>
  <c r="D1300"/>
  <c r="E1300"/>
  <c r="F1300"/>
  <c r="G1300"/>
  <c r="H1300"/>
  <c r="I1300"/>
  <c r="J1300"/>
  <c r="K1300"/>
  <c r="L1300"/>
  <c r="D1301"/>
  <c r="E1301"/>
  <c r="F1301"/>
  <c r="G1301"/>
  <c r="H1301"/>
  <c r="I1301"/>
  <c r="J1301"/>
  <c r="K1301"/>
  <c r="L1301"/>
  <c r="D1302"/>
  <c r="E1302"/>
  <c r="F1302"/>
  <c r="G1302"/>
  <c r="H1302"/>
  <c r="I1302"/>
  <c r="J1302"/>
  <c r="K1302"/>
  <c r="L1302"/>
  <c r="D1303"/>
  <c r="E1303"/>
  <c r="F1303"/>
  <c r="G1303"/>
  <c r="H1303"/>
  <c r="I1303"/>
  <c r="J1303"/>
  <c r="K1303"/>
  <c r="L1303"/>
  <c r="D1304"/>
  <c r="E1304"/>
  <c r="F1304"/>
  <c r="G1304"/>
  <c r="H1304"/>
  <c r="I1304"/>
  <c r="J1304"/>
  <c r="K1304"/>
  <c r="L1304"/>
  <c r="D1305"/>
  <c r="E1305"/>
  <c r="F1305"/>
  <c r="G1305"/>
  <c r="H1305"/>
  <c r="I1305"/>
  <c r="J1305"/>
  <c r="K1305"/>
  <c r="L1305"/>
  <c r="D1306"/>
  <c r="E1306"/>
  <c r="F1306"/>
  <c r="G1306"/>
  <c r="H1306"/>
  <c r="I1306"/>
  <c r="J1306"/>
  <c r="K1306"/>
  <c r="L1306"/>
  <c r="D1307"/>
  <c r="E1307"/>
  <c r="F1307"/>
  <c r="G1307"/>
  <c r="H1307"/>
  <c r="I1307"/>
  <c r="J1307"/>
  <c r="K1307"/>
  <c r="L1307"/>
  <c r="D1308"/>
  <c r="E1308"/>
  <c r="F1308"/>
  <c r="G1308"/>
  <c r="H1308"/>
  <c r="I1308"/>
  <c r="J1308"/>
  <c r="K1308"/>
  <c r="L1308"/>
  <c r="D1309"/>
  <c r="E1309"/>
  <c r="F1309"/>
  <c r="G1309"/>
  <c r="H1309"/>
  <c r="I1309"/>
  <c r="J1309"/>
  <c r="K1309"/>
  <c r="L1309"/>
  <c r="D1310"/>
  <c r="E1310"/>
  <c r="F1310"/>
  <c r="G1310"/>
  <c r="H1310"/>
  <c r="I1310"/>
  <c r="J1310"/>
  <c r="K1310"/>
  <c r="L1310"/>
  <c r="D1311"/>
  <c r="E1311"/>
  <c r="F1311"/>
  <c r="G1311"/>
  <c r="H1311"/>
  <c r="I1311"/>
  <c r="J1311"/>
  <c r="K1311"/>
  <c r="L1311"/>
  <c r="D1312"/>
  <c r="E1312"/>
  <c r="F1312"/>
  <c r="G1312"/>
  <c r="H1312"/>
  <c r="I1312"/>
  <c r="J1312"/>
  <c r="K1312"/>
  <c r="L1312"/>
  <c r="D1313"/>
  <c r="E1313"/>
  <c r="F1313"/>
  <c r="G1313"/>
  <c r="H1313"/>
  <c r="I1313"/>
  <c r="J1313"/>
  <c r="K1313"/>
  <c r="L1313"/>
  <c r="D1314"/>
  <c r="E1314"/>
  <c r="F1314"/>
  <c r="G1314"/>
  <c r="H1314"/>
  <c r="I1314"/>
  <c r="J1314"/>
  <c r="K1314"/>
  <c r="L1314"/>
  <c r="D1315"/>
  <c r="E1315"/>
  <c r="F1315"/>
  <c r="G1315"/>
  <c r="H1315"/>
  <c r="I1315"/>
  <c r="J1315"/>
  <c r="K1315"/>
  <c r="L1315"/>
  <c r="D1316"/>
  <c r="E1316"/>
  <c r="F1316"/>
  <c r="G1316"/>
  <c r="H1316"/>
  <c r="I1316"/>
  <c r="J1316"/>
  <c r="K1316"/>
  <c r="L1316"/>
  <c r="D1317"/>
  <c r="E1317"/>
  <c r="F1317"/>
  <c r="G1317"/>
  <c r="H1317"/>
  <c r="I1317"/>
  <c r="J1317"/>
  <c r="K1317"/>
  <c r="L1317"/>
  <c r="D1318"/>
  <c r="E1318"/>
  <c r="F1318"/>
  <c r="G1318"/>
  <c r="H1318"/>
  <c r="I1318"/>
  <c r="J1318"/>
  <c r="K1318"/>
  <c r="L1318"/>
  <c r="D1319"/>
  <c r="E1319"/>
  <c r="F1319"/>
  <c r="G1319"/>
  <c r="H1319"/>
  <c r="I1319"/>
  <c r="J1319"/>
  <c r="K1319"/>
  <c r="L1319"/>
  <c r="D1320"/>
  <c r="E1320"/>
  <c r="F1320"/>
  <c r="G1320"/>
  <c r="H1320"/>
  <c r="I1320"/>
  <c r="J1320"/>
  <c r="K1320"/>
  <c r="L1320"/>
  <c r="D1321"/>
  <c r="E1321"/>
  <c r="F1321"/>
  <c r="G1321"/>
  <c r="H1321"/>
  <c r="I1321"/>
  <c r="J1321"/>
  <c r="K1321"/>
  <c r="L1321"/>
  <c r="D1322"/>
  <c r="E1322"/>
  <c r="F1322"/>
  <c r="G1322"/>
  <c r="H1322"/>
  <c r="I1322"/>
  <c r="J1322"/>
  <c r="K1322"/>
  <c r="L1322"/>
  <c r="D1323"/>
  <c r="E1323"/>
  <c r="F1323"/>
  <c r="G1323"/>
  <c r="H1323"/>
  <c r="I1323"/>
  <c r="J1323"/>
  <c r="K1323"/>
  <c r="L1323"/>
  <c r="D1324"/>
  <c r="E1324"/>
  <c r="F1324"/>
  <c r="G1324"/>
  <c r="H1324"/>
  <c r="I1324"/>
  <c r="J1324"/>
  <c r="K1324"/>
  <c r="L1324"/>
  <c r="D1325"/>
  <c r="E1325"/>
  <c r="F1325"/>
  <c r="G1325"/>
  <c r="H1325"/>
  <c r="I1325"/>
  <c r="J1325"/>
  <c r="K1325"/>
  <c r="L1325"/>
  <c r="D1326"/>
  <c r="E1326"/>
  <c r="F1326"/>
  <c r="G1326"/>
  <c r="H1326"/>
  <c r="I1326"/>
  <c r="J1326"/>
  <c r="K1326"/>
  <c r="L1326"/>
  <c r="D1327"/>
  <c r="E1327"/>
  <c r="F1327"/>
  <c r="G1327"/>
  <c r="H1327"/>
  <c r="I1327"/>
  <c r="J1327"/>
  <c r="K1327"/>
  <c r="L1327"/>
  <c r="D1328"/>
  <c r="E1328"/>
  <c r="F1328"/>
  <c r="G1328"/>
  <c r="H1328"/>
  <c r="I1328"/>
  <c r="J1328"/>
  <c r="K1328"/>
  <c r="L1328"/>
  <c r="D1329"/>
  <c r="E1329"/>
  <c r="F1329"/>
  <c r="G1329"/>
  <c r="H1329"/>
  <c r="I1329"/>
  <c r="J1329"/>
  <c r="K1329"/>
  <c r="L1329"/>
  <c r="D1330"/>
  <c r="E1330"/>
  <c r="F1330"/>
  <c r="G1330"/>
  <c r="H1330"/>
  <c r="I1330"/>
  <c r="J1330"/>
  <c r="K1330"/>
  <c r="L1330"/>
  <c r="D1331"/>
  <c r="E1331"/>
  <c r="F1331"/>
  <c r="G1331"/>
  <c r="H1331"/>
  <c r="I1331"/>
  <c r="J1331"/>
  <c r="K1331"/>
  <c r="L1331"/>
  <c r="D1332"/>
  <c r="E1332"/>
  <c r="F1332"/>
  <c r="G1332"/>
  <c r="H1332"/>
  <c r="I1332"/>
  <c r="J1332"/>
  <c r="K1332"/>
  <c r="L1332"/>
  <c r="D1333"/>
  <c r="E1333"/>
  <c r="F1333"/>
  <c r="G1333"/>
  <c r="H1333"/>
  <c r="I1333"/>
  <c r="J1333"/>
  <c r="K1333"/>
  <c r="L1333"/>
  <c r="D1334"/>
  <c r="E1334"/>
  <c r="F1334"/>
  <c r="G1334"/>
  <c r="H1334"/>
  <c r="I1334"/>
  <c r="J1334"/>
  <c r="K1334"/>
  <c r="L1334"/>
  <c r="D1335"/>
  <c r="E1335"/>
  <c r="F1335"/>
  <c r="G1335"/>
  <c r="H1335"/>
  <c r="I1335"/>
  <c r="J1335"/>
  <c r="K1335"/>
  <c r="L1335"/>
  <c r="D1336"/>
  <c r="E1336"/>
  <c r="F1336"/>
  <c r="G1336"/>
  <c r="H1336"/>
  <c r="I1336"/>
  <c r="J1336"/>
  <c r="K1336"/>
  <c r="L1336"/>
  <c r="D1337"/>
  <c r="E1337"/>
  <c r="F1337"/>
  <c r="G1337"/>
  <c r="H1337"/>
  <c r="I1337"/>
  <c r="J1337"/>
  <c r="K1337"/>
  <c r="L1337"/>
  <c r="D1338"/>
  <c r="E1338"/>
  <c r="F1338"/>
  <c r="G1338"/>
  <c r="H1338"/>
  <c r="I1338"/>
  <c r="J1338"/>
  <c r="K1338"/>
  <c r="L1338"/>
  <c r="D1339"/>
  <c r="E1339"/>
  <c r="F1339"/>
  <c r="G1339"/>
  <c r="H1339"/>
  <c r="I1339"/>
  <c r="J1339"/>
  <c r="K1339"/>
  <c r="L1339"/>
  <c r="D1340"/>
  <c r="E1340"/>
  <c r="F1340"/>
  <c r="G1340"/>
  <c r="H1340"/>
  <c r="I1340"/>
  <c r="J1340"/>
  <c r="K1340"/>
  <c r="L1340"/>
  <c r="D1341"/>
  <c r="E1341"/>
  <c r="F1341"/>
  <c r="G1341"/>
  <c r="H1341"/>
  <c r="I1341"/>
  <c r="J1341"/>
  <c r="K1341"/>
  <c r="L1341"/>
  <c r="D1342"/>
  <c r="E1342"/>
  <c r="F1342"/>
  <c r="G1342"/>
  <c r="H1342"/>
  <c r="I1342"/>
  <c r="J1342"/>
  <c r="K1342"/>
  <c r="L1342"/>
  <c r="D1343"/>
  <c r="E1343"/>
  <c r="F1343"/>
  <c r="G1343"/>
  <c r="H1343"/>
  <c r="I1343"/>
  <c r="J1343"/>
  <c r="K1343"/>
  <c r="L1343"/>
  <c r="D1344"/>
  <c r="E1344"/>
  <c r="F1344"/>
  <c r="G1344"/>
  <c r="H1344"/>
  <c r="I1344"/>
  <c r="J1344"/>
  <c r="K1344"/>
  <c r="L1344"/>
  <c r="D1345"/>
  <c r="E1345"/>
  <c r="F1345"/>
  <c r="G1345"/>
  <c r="H1345"/>
  <c r="I1345"/>
  <c r="J1345"/>
  <c r="K1345"/>
  <c r="L1345"/>
  <c r="D1346"/>
  <c r="E1346"/>
  <c r="F1346"/>
  <c r="G1346"/>
  <c r="H1346"/>
  <c r="I1346"/>
  <c r="J1346"/>
  <c r="K1346"/>
  <c r="L1346"/>
  <c r="D1347"/>
  <c r="E1347"/>
  <c r="F1347"/>
  <c r="G1347"/>
  <c r="H1347"/>
  <c r="I1347"/>
  <c r="J1347"/>
  <c r="K1347"/>
  <c r="L1347"/>
  <c r="D1348"/>
  <c r="E1348"/>
  <c r="F1348"/>
  <c r="G1348"/>
  <c r="H1348"/>
  <c r="I1348"/>
  <c r="J1348"/>
  <c r="K1348"/>
  <c r="L1348"/>
  <c r="D1349"/>
  <c r="E1349"/>
  <c r="F1349"/>
  <c r="G1349"/>
  <c r="H1349"/>
  <c r="I1349"/>
  <c r="J1349"/>
  <c r="K1349"/>
  <c r="L1349"/>
  <c r="D1350"/>
  <c r="E1350"/>
  <c r="F1350"/>
  <c r="G1350"/>
  <c r="H1350"/>
  <c r="I1350"/>
  <c r="J1350"/>
  <c r="K1350"/>
  <c r="L1350"/>
  <c r="D1351"/>
  <c r="E1351"/>
  <c r="F1351"/>
  <c r="G1351"/>
  <c r="H1351"/>
  <c r="I1351"/>
  <c r="J1351"/>
  <c r="K1351"/>
  <c r="L1351"/>
  <c r="D1352"/>
  <c r="E1352"/>
  <c r="F1352"/>
  <c r="G1352"/>
  <c r="H1352"/>
  <c r="I1352"/>
  <c r="J1352"/>
  <c r="K1352"/>
  <c r="L1352"/>
  <c r="D1353"/>
  <c r="E1353"/>
  <c r="F1353"/>
  <c r="G1353"/>
  <c r="H1353"/>
  <c r="I1353"/>
  <c r="J1353"/>
  <c r="K1353"/>
  <c r="L1353"/>
  <c r="D1354"/>
  <c r="E1354"/>
  <c r="F1354"/>
  <c r="G1354"/>
  <c r="H1354"/>
  <c r="I1354"/>
  <c r="J1354"/>
  <c r="K1354"/>
  <c r="L1354"/>
  <c r="D1355"/>
  <c r="E1355"/>
  <c r="F1355"/>
  <c r="G1355"/>
  <c r="H1355"/>
  <c r="I1355"/>
  <c r="J1355"/>
  <c r="K1355"/>
  <c r="L1355"/>
  <c r="D1356"/>
  <c r="E1356"/>
  <c r="F1356"/>
  <c r="G1356"/>
  <c r="H1356"/>
  <c r="I1356"/>
  <c r="J1356"/>
  <c r="K1356"/>
  <c r="L1356"/>
  <c r="D1357"/>
  <c r="E1357"/>
  <c r="F1357"/>
  <c r="G1357"/>
  <c r="H1357"/>
  <c r="I1357"/>
  <c r="J1357"/>
  <c r="K1357"/>
  <c r="L1357"/>
  <c r="D1358"/>
  <c r="E1358"/>
  <c r="F1358"/>
  <c r="G1358"/>
  <c r="H1358"/>
  <c r="I1358"/>
  <c r="J1358"/>
  <c r="K1358"/>
  <c r="L1358"/>
  <c r="D1359"/>
  <c r="E1359"/>
  <c r="F1359"/>
  <c r="G1359"/>
  <c r="H1359"/>
  <c r="I1359"/>
  <c r="J1359"/>
  <c r="K1359"/>
  <c r="L1359"/>
  <c r="D1360"/>
  <c r="E1360"/>
  <c r="F1360"/>
  <c r="G1360"/>
  <c r="H1360"/>
  <c r="I1360"/>
  <c r="J1360"/>
  <c r="K1360"/>
  <c r="L1360"/>
  <c r="D1361"/>
  <c r="E1361"/>
  <c r="F1361"/>
  <c r="G1361"/>
  <c r="H1361"/>
  <c r="I1361"/>
  <c r="J1361"/>
  <c r="K1361"/>
  <c r="L1361"/>
  <c r="D1362"/>
  <c r="E1362"/>
  <c r="F1362"/>
  <c r="G1362"/>
  <c r="H1362"/>
  <c r="I1362"/>
  <c r="J1362"/>
  <c r="K1362"/>
  <c r="L1362"/>
  <c r="D1363"/>
  <c r="E1363"/>
  <c r="F1363"/>
  <c r="G1363"/>
  <c r="H1363"/>
  <c r="I1363"/>
  <c r="J1363"/>
  <c r="K1363"/>
  <c r="L1363"/>
  <c r="D1364"/>
  <c r="E1364"/>
  <c r="F1364"/>
  <c r="G1364"/>
  <c r="H1364"/>
  <c r="I1364"/>
  <c r="J1364"/>
  <c r="K1364"/>
  <c r="L1364"/>
  <c r="D1365"/>
  <c r="E1365"/>
  <c r="F1365"/>
  <c r="G1365"/>
  <c r="H1365"/>
  <c r="I1365"/>
  <c r="J1365"/>
  <c r="K1365"/>
  <c r="L1365"/>
  <c r="D1366"/>
  <c r="E1366"/>
  <c r="F1366"/>
  <c r="G1366"/>
  <c r="H1366"/>
  <c r="I1366"/>
  <c r="J1366"/>
  <c r="K1366"/>
  <c r="L1366"/>
  <c r="D1367"/>
  <c r="E1367"/>
  <c r="F1367"/>
  <c r="G1367"/>
  <c r="H1367"/>
  <c r="I1367"/>
  <c r="J1367"/>
  <c r="K1367"/>
  <c r="L1367"/>
  <c r="D1368"/>
  <c r="E1368"/>
  <c r="F1368"/>
  <c r="G1368"/>
  <c r="H1368"/>
  <c r="I1368"/>
  <c r="J1368"/>
  <c r="K1368"/>
  <c r="L1368"/>
  <c r="D1369"/>
  <c r="E1369"/>
  <c r="F1369"/>
  <c r="G1369"/>
  <c r="H1369"/>
  <c r="I1369"/>
  <c r="J1369"/>
  <c r="K1369"/>
  <c r="L1369"/>
  <c r="D1370"/>
  <c r="E1370"/>
  <c r="F1370"/>
  <c r="G1370"/>
  <c r="H1370"/>
  <c r="I1370"/>
  <c r="J1370"/>
  <c r="K1370"/>
  <c r="L1370"/>
  <c r="D1371"/>
  <c r="E1371"/>
  <c r="F1371"/>
  <c r="G1371"/>
  <c r="H1371"/>
  <c r="I1371"/>
  <c r="J1371"/>
  <c r="K1371"/>
  <c r="L1371"/>
  <c r="D1372"/>
  <c r="E1372"/>
  <c r="F1372"/>
  <c r="G1372"/>
  <c r="H1372"/>
  <c r="I1372"/>
  <c r="J1372"/>
  <c r="K1372"/>
  <c r="L1372"/>
  <c r="D1373"/>
  <c r="E1373"/>
  <c r="F1373"/>
  <c r="G1373"/>
  <c r="H1373"/>
  <c r="I1373"/>
  <c r="J1373"/>
  <c r="K1373"/>
  <c r="L1373"/>
  <c r="D1374"/>
  <c r="E1374"/>
  <c r="F1374"/>
  <c r="G1374"/>
  <c r="H1374"/>
  <c r="I1374"/>
  <c r="J1374"/>
  <c r="K1374"/>
  <c r="L1374"/>
  <c r="D1375"/>
  <c r="E1375"/>
  <c r="F1375"/>
  <c r="G1375"/>
  <c r="H1375"/>
  <c r="I1375"/>
  <c r="J1375"/>
  <c r="K1375"/>
  <c r="L1375"/>
  <c r="D1376"/>
  <c r="E1376"/>
  <c r="F1376"/>
  <c r="G1376"/>
  <c r="H1376"/>
  <c r="I1376"/>
  <c r="J1376"/>
  <c r="K1376"/>
  <c r="L1376"/>
  <c r="D1377"/>
  <c r="E1377"/>
  <c r="F1377"/>
  <c r="G1377"/>
  <c r="H1377"/>
  <c r="I1377"/>
  <c r="J1377"/>
  <c r="K1377"/>
  <c r="L1377"/>
  <c r="D1378"/>
  <c r="E1378"/>
  <c r="F1378"/>
  <c r="G1378"/>
  <c r="H1378"/>
  <c r="I1378"/>
  <c r="J1378"/>
  <c r="K1378"/>
  <c r="L1378"/>
  <c r="D1379"/>
  <c r="E1379"/>
  <c r="F1379"/>
  <c r="G1379"/>
  <c r="H1379"/>
  <c r="I1379"/>
  <c r="J1379"/>
  <c r="K1379"/>
  <c r="L1379"/>
  <c r="D1380"/>
  <c r="E1380"/>
  <c r="F1380"/>
  <c r="G1380"/>
  <c r="H1380"/>
  <c r="I1380"/>
  <c r="J1380"/>
  <c r="K1380"/>
  <c r="L1380"/>
  <c r="D1381"/>
  <c r="E1381"/>
  <c r="F1381"/>
  <c r="G1381"/>
  <c r="H1381"/>
  <c r="I1381"/>
  <c r="J1381"/>
  <c r="K1381"/>
  <c r="L1381"/>
  <c r="D1382"/>
  <c r="E1382"/>
  <c r="F1382"/>
  <c r="G1382"/>
  <c r="H1382"/>
  <c r="I1382"/>
  <c r="J1382"/>
  <c r="K1382"/>
  <c r="L1382"/>
  <c r="D1383"/>
  <c r="E1383"/>
  <c r="F1383"/>
  <c r="G1383"/>
  <c r="H1383"/>
  <c r="I1383"/>
  <c r="J1383"/>
  <c r="K1383"/>
  <c r="L1383"/>
  <c r="D1384"/>
  <c r="E1384"/>
  <c r="F1384"/>
  <c r="G1384"/>
  <c r="H1384"/>
  <c r="I1384"/>
  <c r="J1384"/>
  <c r="K1384"/>
  <c r="L1384"/>
  <c r="D1385"/>
  <c r="E1385"/>
  <c r="F1385"/>
  <c r="G1385"/>
  <c r="H1385"/>
  <c r="I1385"/>
  <c r="J1385"/>
  <c r="K1385"/>
  <c r="L1385"/>
  <c r="D1386"/>
  <c r="E1386"/>
  <c r="F1386"/>
  <c r="G1386"/>
  <c r="H1386"/>
  <c r="I1386"/>
  <c r="J1386"/>
  <c r="K1386"/>
  <c r="L1386"/>
  <c r="D1387"/>
  <c r="E1387"/>
  <c r="F1387"/>
  <c r="G1387"/>
  <c r="H1387"/>
  <c r="I1387"/>
  <c r="J1387"/>
  <c r="K1387"/>
  <c r="L1387"/>
  <c r="D1388"/>
  <c r="E1388"/>
  <c r="F1388"/>
  <c r="G1388"/>
  <c r="H1388"/>
  <c r="I1388"/>
  <c r="J1388"/>
  <c r="K1388"/>
  <c r="L1388"/>
  <c r="D1389"/>
  <c r="E1389"/>
  <c r="F1389"/>
  <c r="G1389"/>
  <c r="H1389"/>
  <c r="I1389"/>
  <c r="J1389"/>
  <c r="K1389"/>
  <c r="L1389"/>
  <c r="D1390"/>
  <c r="E1390"/>
  <c r="F1390"/>
  <c r="G1390"/>
  <c r="H1390"/>
  <c r="I1390"/>
  <c r="J1390"/>
  <c r="K1390"/>
  <c r="L1390"/>
  <c r="D1391"/>
  <c r="E1391"/>
  <c r="F1391"/>
  <c r="G1391"/>
  <c r="H1391"/>
  <c r="I1391"/>
  <c r="J1391"/>
  <c r="K1391"/>
  <c r="L1391"/>
  <c r="D1392"/>
  <c r="E1392"/>
  <c r="F1392"/>
  <c r="G1392"/>
  <c r="H1392"/>
  <c r="I1392"/>
  <c r="J1392"/>
  <c r="K1392"/>
  <c r="L1392"/>
  <c r="D1393"/>
  <c r="E1393"/>
  <c r="F1393"/>
  <c r="G1393"/>
  <c r="H1393"/>
  <c r="I1393"/>
  <c r="J1393"/>
  <c r="K1393"/>
  <c r="L1393"/>
  <c r="D1394"/>
  <c r="E1394"/>
  <c r="F1394"/>
  <c r="G1394"/>
  <c r="H1394"/>
  <c r="I1394"/>
  <c r="J1394"/>
  <c r="K1394"/>
  <c r="L1394"/>
  <c r="D1395"/>
  <c r="E1395"/>
  <c r="F1395"/>
  <c r="G1395"/>
  <c r="H1395"/>
  <c r="I1395"/>
  <c r="J1395"/>
  <c r="K1395"/>
  <c r="L1395"/>
  <c r="D1396"/>
  <c r="E1396"/>
  <c r="F1396"/>
  <c r="G1396"/>
  <c r="H1396"/>
  <c r="I1396"/>
  <c r="J1396"/>
  <c r="K1396"/>
  <c r="L1396"/>
  <c r="D1397"/>
  <c r="E1397"/>
  <c r="F1397"/>
  <c r="G1397"/>
  <c r="H1397"/>
  <c r="I1397"/>
  <c r="J1397"/>
  <c r="K1397"/>
  <c r="L1397"/>
  <c r="D1398"/>
  <c r="E1398"/>
  <c r="F1398"/>
  <c r="G1398"/>
  <c r="H1398"/>
  <c r="I1398"/>
  <c r="J1398"/>
  <c r="K1398"/>
  <c r="L1398"/>
  <c r="D1399"/>
  <c r="E1399"/>
  <c r="F1399"/>
  <c r="G1399"/>
  <c r="H1399"/>
  <c r="I1399"/>
  <c r="J1399"/>
  <c r="K1399"/>
  <c r="L1399"/>
  <c r="D1400"/>
  <c r="E1400"/>
  <c r="F1400"/>
  <c r="G1400"/>
  <c r="H1400"/>
  <c r="I1400"/>
  <c r="J1400"/>
  <c r="K1400"/>
  <c r="L1400"/>
  <c r="D1401"/>
  <c r="E1401"/>
  <c r="F1401"/>
  <c r="G1401"/>
  <c r="H1401"/>
  <c r="I1401"/>
  <c r="J1401"/>
  <c r="K1401"/>
  <c r="L1401"/>
  <c r="D1402"/>
  <c r="E1402"/>
  <c r="F1402"/>
  <c r="G1402"/>
  <c r="H1402"/>
  <c r="I1402"/>
  <c r="J1402"/>
  <c r="K1402"/>
  <c r="L1402"/>
  <c r="D1403"/>
  <c r="E1403"/>
  <c r="F1403"/>
  <c r="G1403"/>
  <c r="H1403"/>
  <c r="I1403"/>
  <c r="J1403"/>
  <c r="K1403"/>
  <c r="L1403"/>
  <c r="D1404"/>
  <c r="E1404"/>
  <c r="F1404"/>
  <c r="G1404"/>
  <c r="H1404"/>
  <c r="I1404"/>
  <c r="J1404"/>
  <c r="K1404"/>
  <c r="L1404"/>
  <c r="D1405"/>
  <c r="E1405"/>
  <c r="F1405"/>
  <c r="G1405"/>
  <c r="H1405"/>
  <c r="I1405"/>
  <c r="J1405"/>
  <c r="K1405"/>
  <c r="L1405"/>
  <c r="D1406"/>
  <c r="E1406"/>
  <c r="F1406"/>
  <c r="G1406"/>
  <c r="H1406"/>
  <c r="I1406"/>
  <c r="J1406"/>
  <c r="K1406"/>
  <c r="L1406"/>
  <c r="D1407"/>
  <c r="E1407"/>
  <c r="F1407"/>
  <c r="G1407"/>
  <c r="H1407"/>
  <c r="I1407"/>
  <c r="J1407"/>
  <c r="K1407"/>
  <c r="L1407"/>
  <c r="D1408"/>
  <c r="E1408"/>
  <c r="F1408"/>
  <c r="G1408"/>
  <c r="H1408"/>
  <c r="I1408"/>
  <c r="J1408"/>
  <c r="K1408"/>
  <c r="L1408"/>
  <c r="D1409"/>
  <c r="E1409"/>
  <c r="F1409"/>
  <c r="G1409"/>
  <c r="H1409"/>
  <c r="I1409"/>
  <c r="J1409"/>
  <c r="K1409"/>
  <c r="L1409"/>
  <c r="D1410"/>
  <c r="E1410"/>
  <c r="F1410"/>
  <c r="G1410"/>
  <c r="H1410"/>
  <c r="I1410"/>
  <c r="J1410"/>
  <c r="K1410"/>
  <c r="L1410"/>
  <c r="D1411"/>
  <c r="E1411"/>
  <c r="F1411"/>
  <c r="G1411"/>
  <c r="H1411"/>
  <c r="I1411"/>
  <c r="J1411"/>
  <c r="K1411"/>
  <c r="L1411"/>
  <c r="D1412"/>
  <c r="E1412"/>
  <c r="F1412"/>
  <c r="G1412"/>
  <c r="H1412"/>
  <c r="I1412"/>
  <c r="J1412"/>
  <c r="K1412"/>
  <c r="L1412"/>
  <c r="D1413"/>
  <c r="E1413"/>
  <c r="F1413"/>
  <c r="G1413"/>
  <c r="H1413"/>
  <c r="I1413"/>
  <c r="J1413"/>
  <c r="K1413"/>
  <c r="L1413"/>
  <c r="D1414"/>
  <c r="E1414"/>
  <c r="F1414"/>
  <c r="G1414"/>
  <c r="H1414"/>
  <c r="I1414"/>
  <c r="J1414"/>
  <c r="K1414"/>
  <c r="L1414"/>
  <c r="D1415"/>
  <c r="E1415"/>
  <c r="F1415"/>
  <c r="G1415"/>
  <c r="H1415"/>
  <c r="I1415"/>
  <c r="J1415"/>
  <c r="K1415"/>
  <c r="L1415"/>
  <c r="D1416"/>
  <c r="E1416"/>
  <c r="F1416"/>
  <c r="G1416"/>
  <c r="H1416"/>
  <c r="I1416"/>
  <c r="J1416"/>
  <c r="K1416"/>
  <c r="L1416"/>
  <c r="D1417"/>
  <c r="E1417"/>
  <c r="F1417"/>
  <c r="G1417"/>
  <c r="H1417"/>
  <c r="I1417"/>
  <c r="J1417"/>
  <c r="K1417"/>
  <c r="L1417"/>
  <c r="D1418"/>
  <c r="E1418"/>
  <c r="F1418"/>
  <c r="G1418"/>
  <c r="H1418"/>
  <c r="I1418"/>
  <c r="J1418"/>
  <c r="K1418"/>
  <c r="L1418"/>
  <c r="D1419"/>
  <c r="E1419"/>
  <c r="F1419"/>
  <c r="G1419"/>
  <c r="H1419"/>
  <c r="I1419"/>
  <c r="J1419"/>
  <c r="K1419"/>
  <c r="L1419"/>
  <c r="D1420"/>
  <c r="E1420"/>
  <c r="F1420"/>
  <c r="G1420"/>
  <c r="H1420"/>
  <c r="I1420"/>
  <c r="J1420"/>
  <c r="K1420"/>
  <c r="L1420"/>
  <c r="D1421"/>
  <c r="E1421"/>
  <c r="F1421"/>
  <c r="G1421"/>
  <c r="H1421"/>
  <c r="I1421"/>
  <c r="J1421"/>
  <c r="K1421"/>
  <c r="L1421"/>
  <c r="D1422"/>
  <c r="E1422"/>
  <c r="F1422"/>
  <c r="G1422"/>
  <c r="H1422"/>
  <c r="I1422"/>
  <c r="J1422"/>
  <c r="K1422"/>
  <c r="L1422"/>
  <c r="D1423"/>
  <c r="E1423"/>
  <c r="F1423"/>
  <c r="G1423"/>
  <c r="H1423"/>
  <c r="I1423"/>
  <c r="J1423"/>
  <c r="K1423"/>
  <c r="L1423"/>
  <c r="D1424"/>
  <c r="E1424"/>
  <c r="F1424"/>
  <c r="G1424"/>
  <c r="H1424"/>
  <c r="I1424"/>
  <c r="J1424"/>
  <c r="K1424"/>
  <c r="L1424"/>
  <c r="D1425"/>
  <c r="E1425"/>
  <c r="F1425"/>
  <c r="G1425"/>
  <c r="H1425"/>
  <c r="I1425"/>
  <c r="J1425"/>
  <c r="K1425"/>
  <c r="L1425"/>
  <c r="D1426"/>
  <c r="E1426"/>
  <c r="F1426"/>
  <c r="G1426"/>
  <c r="H1426"/>
  <c r="I1426"/>
  <c r="J1426"/>
  <c r="K1426"/>
  <c r="L1426"/>
  <c r="D1427"/>
  <c r="E1427"/>
  <c r="F1427"/>
  <c r="G1427"/>
  <c r="H1427"/>
  <c r="I1427"/>
  <c r="J1427"/>
  <c r="K1427"/>
  <c r="L1427"/>
  <c r="D1428"/>
  <c r="E1428"/>
  <c r="F1428"/>
  <c r="G1428"/>
  <c r="H1428"/>
  <c r="I1428"/>
  <c r="J1428"/>
  <c r="K1428"/>
  <c r="L1428"/>
  <c r="D1429"/>
  <c r="E1429"/>
  <c r="F1429"/>
  <c r="G1429"/>
  <c r="H1429"/>
  <c r="I1429"/>
  <c r="J1429"/>
  <c r="K1429"/>
  <c r="L1429"/>
  <c r="D1430"/>
  <c r="E1430"/>
  <c r="F1430"/>
  <c r="G1430"/>
  <c r="H1430"/>
  <c r="I1430"/>
  <c r="J1430"/>
  <c r="K1430"/>
  <c r="L1430"/>
  <c r="D1431"/>
  <c r="E1431"/>
  <c r="F1431"/>
  <c r="G1431"/>
  <c r="H1431"/>
  <c r="I1431"/>
  <c r="J1431"/>
  <c r="K1431"/>
  <c r="L1431"/>
  <c r="D1432"/>
  <c r="E1432"/>
  <c r="F1432"/>
  <c r="G1432"/>
  <c r="H1432"/>
  <c r="I1432"/>
  <c r="J1432"/>
  <c r="K1432"/>
  <c r="L1432"/>
  <c r="D1433"/>
  <c r="E1433"/>
  <c r="F1433"/>
  <c r="G1433"/>
  <c r="H1433"/>
  <c r="I1433"/>
  <c r="J1433"/>
  <c r="K1433"/>
  <c r="L1433"/>
  <c r="D1434"/>
  <c r="E1434"/>
  <c r="F1434"/>
  <c r="G1434"/>
  <c r="H1434"/>
  <c r="I1434"/>
  <c r="J1434"/>
  <c r="K1434"/>
  <c r="L1434"/>
  <c r="D1435"/>
  <c r="E1435"/>
  <c r="F1435"/>
  <c r="G1435"/>
  <c r="H1435"/>
  <c r="I1435"/>
  <c r="J1435"/>
  <c r="K1435"/>
  <c r="L1435"/>
  <c r="D1436"/>
  <c r="E1436"/>
  <c r="F1436"/>
  <c r="G1436"/>
  <c r="H1436"/>
  <c r="I1436"/>
  <c r="J1436"/>
  <c r="K1436"/>
  <c r="L1436"/>
  <c r="D1437"/>
  <c r="E1437"/>
  <c r="F1437"/>
  <c r="G1437"/>
  <c r="H1437"/>
  <c r="I1437"/>
  <c r="J1437"/>
  <c r="K1437"/>
  <c r="L1437"/>
  <c r="D1438"/>
  <c r="E1438"/>
  <c r="F1438"/>
  <c r="G1438"/>
  <c r="H1438"/>
  <c r="I1438"/>
  <c r="J1438"/>
  <c r="K1438"/>
  <c r="L1438"/>
  <c r="D1439"/>
  <c r="E1439"/>
  <c r="F1439"/>
  <c r="G1439"/>
  <c r="H1439"/>
  <c r="I1439"/>
  <c r="J1439"/>
  <c r="K1439"/>
  <c r="L1439"/>
  <c r="D1440"/>
  <c r="E1440"/>
  <c r="F1440"/>
  <c r="G1440"/>
  <c r="H1440"/>
  <c r="I1440"/>
  <c r="J1440"/>
  <c r="K1440"/>
  <c r="L1440"/>
  <c r="D1441"/>
  <c r="E1441"/>
  <c r="F1441"/>
  <c r="G1441"/>
  <c r="H1441"/>
  <c r="I1441"/>
  <c r="J1441"/>
  <c r="K1441"/>
  <c r="L1441"/>
  <c r="D1442"/>
  <c r="E1442"/>
  <c r="F1442"/>
  <c r="G1442"/>
  <c r="H1442"/>
  <c r="I1442"/>
  <c r="J1442"/>
  <c r="K1442"/>
  <c r="L1442"/>
  <c r="D1443"/>
  <c r="E1443"/>
  <c r="F1443"/>
  <c r="G1443"/>
  <c r="H1443"/>
  <c r="I1443"/>
  <c r="J1443"/>
  <c r="K1443"/>
  <c r="L1443"/>
  <c r="D1444"/>
  <c r="E1444"/>
  <c r="F1444"/>
  <c r="G1444"/>
  <c r="H1444"/>
  <c r="I1444"/>
  <c r="J1444"/>
  <c r="K1444"/>
  <c r="L1444"/>
  <c r="D1445"/>
  <c r="E1445"/>
  <c r="F1445"/>
  <c r="G1445"/>
  <c r="H1445"/>
  <c r="I1445"/>
  <c r="J1445"/>
  <c r="K1445"/>
  <c r="L1445"/>
  <c r="D1446"/>
  <c r="E1446"/>
  <c r="F1446"/>
  <c r="G1446"/>
  <c r="H1446"/>
  <c r="I1446"/>
  <c r="J1446"/>
  <c r="K1446"/>
  <c r="L1446"/>
  <c r="D1447"/>
  <c r="E1447"/>
  <c r="F1447"/>
  <c r="G1447"/>
  <c r="H1447"/>
  <c r="I1447"/>
  <c r="J1447"/>
  <c r="K1447"/>
  <c r="L1447"/>
  <c r="D1448"/>
  <c r="E1448"/>
  <c r="F1448"/>
  <c r="G1448"/>
  <c r="H1448"/>
  <c r="I1448"/>
  <c r="J1448"/>
  <c r="K1448"/>
  <c r="L1448"/>
  <c r="D1449"/>
  <c r="E1449"/>
  <c r="F1449"/>
  <c r="G1449"/>
  <c r="H1449"/>
  <c r="I1449"/>
  <c r="J1449"/>
  <c r="K1449"/>
  <c r="L1449"/>
  <c r="D1450"/>
  <c r="E1450"/>
  <c r="F1450"/>
  <c r="G1450"/>
  <c r="H1450"/>
  <c r="I1450"/>
  <c r="J1450"/>
  <c r="K1450"/>
  <c r="L1450"/>
  <c r="D1451"/>
  <c r="E1451"/>
  <c r="F1451"/>
  <c r="G1451"/>
  <c r="H1451"/>
  <c r="I1451"/>
  <c r="J1451"/>
  <c r="K1451"/>
  <c r="L1451"/>
  <c r="D1452"/>
  <c r="E1452"/>
  <c r="F1452"/>
  <c r="G1452"/>
  <c r="H1452"/>
  <c r="I1452"/>
  <c r="J1452"/>
  <c r="K1452"/>
  <c r="L1452"/>
  <c r="D1453"/>
  <c r="E1453"/>
  <c r="F1453"/>
  <c r="G1453"/>
  <c r="H1453"/>
  <c r="I1453"/>
  <c r="J1453"/>
  <c r="K1453"/>
  <c r="L1453"/>
  <c r="D1454"/>
  <c r="E1454"/>
  <c r="F1454"/>
  <c r="G1454"/>
  <c r="H1454"/>
  <c r="I1454"/>
  <c r="J1454"/>
  <c r="K1454"/>
  <c r="L1454"/>
  <c r="D1455"/>
  <c r="E1455"/>
  <c r="F1455"/>
  <c r="G1455"/>
  <c r="H1455"/>
  <c r="I1455"/>
  <c r="J1455"/>
  <c r="K1455"/>
  <c r="L1455"/>
  <c r="D1456"/>
  <c r="E1456"/>
  <c r="F1456"/>
  <c r="G1456"/>
  <c r="H1456"/>
  <c r="I1456"/>
  <c r="J1456"/>
  <c r="K1456"/>
  <c r="L1456"/>
  <c r="D1457"/>
  <c r="E1457"/>
  <c r="F1457"/>
  <c r="G1457"/>
  <c r="H1457"/>
  <c r="I1457"/>
  <c r="J1457"/>
  <c r="K1457"/>
  <c r="L1457"/>
  <c r="D1458"/>
  <c r="E1458"/>
  <c r="F1458"/>
  <c r="G1458"/>
  <c r="H1458"/>
  <c r="I1458"/>
  <c r="J1458"/>
  <c r="K1458"/>
  <c r="L1458"/>
  <c r="D1459"/>
  <c r="E1459"/>
  <c r="F1459"/>
  <c r="G1459"/>
  <c r="H1459"/>
  <c r="I1459"/>
  <c r="J1459"/>
  <c r="K1459"/>
  <c r="L1459"/>
  <c r="D1460"/>
  <c r="E1460"/>
  <c r="F1460"/>
  <c r="G1460"/>
  <c r="H1460"/>
  <c r="I1460"/>
  <c r="J1460"/>
  <c r="K1460"/>
  <c r="L1460"/>
  <c r="D1461"/>
  <c r="E1461"/>
  <c r="F1461"/>
  <c r="G1461"/>
  <c r="H1461"/>
  <c r="I1461"/>
  <c r="J1461"/>
  <c r="K1461"/>
  <c r="L1461"/>
  <c r="D1462"/>
  <c r="E1462"/>
  <c r="F1462"/>
  <c r="G1462"/>
  <c r="H1462"/>
  <c r="I1462"/>
  <c r="J1462"/>
  <c r="K1462"/>
  <c r="L1462"/>
  <c r="D1463"/>
  <c r="E1463"/>
  <c r="F1463"/>
  <c r="G1463"/>
  <c r="H1463"/>
  <c r="I1463"/>
  <c r="J1463"/>
  <c r="K1463"/>
  <c r="L1463"/>
  <c r="D1464"/>
  <c r="E1464"/>
  <c r="F1464"/>
  <c r="G1464"/>
  <c r="H1464"/>
  <c r="I1464"/>
  <c r="J1464"/>
  <c r="K1464"/>
  <c r="L1464"/>
  <c r="D1465"/>
  <c r="E1465"/>
  <c r="F1465"/>
  <c r="G1465"/>
  <c r="H1465"/>
  <c r="I1465"/>
  <c r="J1465"/>
  <c r="K1465"/>
  <c r="L1465"/>
  <c r="D1466"/>
  <c r="E1466"/>
  <c r="F1466"/>
  <c r="G1466"/>
  <c r="H1466"/>
  <c r="I1466"/>
  <c r="J1466"/>
  <c r="K1466"/>
  <c r="L1466"/>
  <c r="D1467"/>
  <c r="E1467"/>
  <c r="F1467"/>
  <c r="G1467"/>
  <c r="H1467"/>
  <c r="I1467"/>
  <c r="J1467"/>
  <c r="K1467"/>
  <c r="L1467"/>
  <c r="D1468"/>
  <c r="E1468"/>
  <c r="F1468"/>
  <c r="G1468"/>
  <c r="H1468"/>
  <c r="I1468"/>
  <c r="J1468"/>
  <c r="K1468"/>
  <c r="L1468"/>
  <c r="D1469"/>
  <c r="E1469"/>
  <c r="F1469"/>
  <c r="G1469"/>
  <c r="H1469"/>
  <c r="I1469"/>
  <c r="J1469"/>
  <c r="K1469"/>
  <c r="L1469"/>
  <c r="D1470"/>
  <c r="E1470"/>
  <c r="F1470"/>
  <c r="G1470"/>
  <c r="H1470"/>
  <c r="I1470"/>
  <c r="J1470"/>
  <c r="K1470"/>
  <c r="L1470"/>
  <c r="D1471"/>
  <c r="E1471"/>
  <c r="F1471"/>
  <c r="G1471"/>
  <c r="H1471"/>
  <c r="I1471"/>
  <c r="J1471"/>
  <c r="K1471"/>
  <c r="L1471"/>
  <c r="D1472"/>
  <c r="E1472"/>
  <c r="F1472"/>
  <c r="G1472"/>
  <c r="H1472"/>
  <c r="I1472"/>
  <c r="J1472"/>
  <c r="K1472"/>
  <c r="L1472"/>
  <c r="D1473"/>
  <c r="E1473"/>
  <c r="F1473"/>
  <c r="G1473"/>
  <c r="H1473"/>
  <c r="I1473"/>
  <c r="J1473"/>
  <c r="K1473"/>
  <c r="L1473"/>
  <c r="D1474"/>
  <c r="E1474"/>
  <c r="F1474"/>
  <c r="G1474"/>
  <c r="H1474"/>
  <c r="I1474"/>
  <c r="J1474"/>
  <c r="K1474"/>
  <c r="L1474"/>
  <c r="D1475"/>
  <c r="E1475"/>
  <c r="F1475"/>
  <c r="G1475"/>
  <c r="H1475"/>
  <c r="I1475"/>
  <c r="J1475"/>
  <c r="K1475"/>
  <c r="L1475"/>
  <c r="D1476"/>
  <c r="E1476"/>
  <c r="F1476"/>
  <c r="G1476"/>
  <c r="H1476"/>
  <c r="I1476"/>
  <c r="J1476"/>
  <c r="K1476"/>
  <c r="L1476"/>
  <c r="D1477"/>
  <c r="E1477"/>
  <c r="F1477"/>
  <c r="G1477"/>
  <c r="H1477"/>
  <c r="I1477"/>
  <c r="J1477"/>
  <c r="K1477"/>
  <c r="L1477"/>
  <c r="D1478"/>
  <c r="E1478"/>
  <c r="F1478"/>
  <c r="G1478"/>
  <c r="H1478"/>
  <c r="I1478"/>
  <c r="J1478"/>
  <c r="K1478"/>
  <c r="L1478"/>
  <c r="D1479"/>
  <c r="E1479"/>
  <c r="F1479"/>
  <c r="G1479"/>
  <c r="H1479"/>
  <c r="I1479"/>
  <c r="J1479"/>
  <c r="K1479"/>
  <c r="L1479"/>
  <c r="D1480"/>
  <c r="E1480"/>
  <c r="F1480"/>
  <c r="G1480"/>
  <c r="H1480"/>
  <c r="I1480"/>
  <c r="J1480"/>
  <c r="K1480"/>
  <c r="L1480"/>
  <c r="D1481"/>
  <c r="E1481"/>
  <c r="F1481"/>
  <c r="G1481"/>
  <c r="H1481"/>
  <c r="I1481"/>
  <c r="J1481"/>
  <c r="K1481"/>
  <c r="L1481"/>
  <c r="D1482"/>
  <c r="E1482"/>
  <c r="F1482"/>
  <c r="G1482"/>
  <c r="H1482"/>
  <c r="I1482"/>
  <c r="J1482"/>
  <c r="K1482"/>
  <c r="L1482"/>
  <c r="D1483"/>
  <c r="E1483"/>
  <c r="F1483"/>
  <c r="G1483"/>
  <c r="H1483"/>
  <c r="I1483"/>
  <c r="J1483"/>
  <c r="K1483"/>
  <c r="L1483"/>
  <c r="D1484"/>
  <c r="E1484"/>
  <c r="F1484"/>
  <c r="G1484"/>
  <c r="H1484"/>
  <c r="I1484"/>
  <c r="J1484"/>
  <c r="K1484"/>
  <c r="L1484"/>
  <c r="D1485"/>
  <c r="E1485"/>
  <c r="F1485"/>
  <c r="G1485"/>
  <c r="H1485"/>
  <c r="I1485"/>
  <c r="J1485"/>
  <c r="K1485"/>
  <c r="L1485"/>
  <c r="D1486"/>
  <c r="E1486"/>
  <c r="F1486"/>
  <c r="G1486"/>
  <c r="H1486"/>
  <c r="I1486"/>
  <c r="J1486"/>
  <c r="K1486"/>
  <c r="L1486"/>
  <c r="D1487"/>
  <c r="E1487"/>
  <c r="F1487"/>
  <c r="G1487"/>
  <c r="H1487"/>
  <c r="I1487"/>
  <c r="J1487"/>
  <c r="K1487"/>
  <c r="L1487"/>
  <c r="D1488"/>
  <c r="E1488"/>
  <c r="F1488"/>
  <c r="G1488"/>
  <c r="H1488"/>
  <c r="I1488"/>
  <c r="J1488"/>
  <c r="K1488"/>
  <c r="L1488"/>
  <c r="D1489"/>
  <c r="E1489"/>
  <c r="F1489"/>
  <c r="G1489"/>
  <c r="H1489"/>
  <c r="I1489"/>
  <c r="J1489"/>
  <c r="K1489"/>
  <c r="L1489"/>
  <c r="D1490"/>
  <c r="E1490"/>
  <c r="F1490"/>
  <c r="G1490"/>
  <c r="H1490"/>
  <c r="I1490"/>
  <c r="J1490"/>
  <c r="K1490"/>
  <c r="L1490"/>
  <c r="D1491"/>
  <c r="E1491"/>
  <c r="F1491"/>
  <c r="G1491"/>
  <c r="H1491"/>
  <c r="I1491"/>
  <c r="J1491"/>
  <c r="K1491"/>
  <c r="L1491"/>
  <c r="D1492"/>
  <c r="E1492"/>
  <c r="F1492"/>
  <c r="G1492"/>
  <c r="H1492"/>
  <c r="I1492"/>
  <c r="J1492"/>
  <c r="K1492"/>
  <c r="L1492"/>
  <c r="D1493"/>
  <c r="E1493"/>
  <c r="F1493"/>
  <c r="G1493"/>
  <c r="H1493"/>
  <c r="I1493"/>
  <c r="J1493"/>
  <c r="K1493"/>
  <c r="L1493"/>
  <c r="D1494"/>
  <c r="E1494"/>
  <c r="F1494"/>
  <c r="G1494"/>
  <c r="H1494"/>
  <c r="I1494"/>
  <c r="J1494"/>
  <c r="K1494"/>
  <c r="L1494"/>
  <c r="D1495"/>
  <c r="E1495"/>
  <c r="F1495"/>
  <c r="G1495"/>
  <c r="H1495"/>
  <c r="I1495"/>
  <c r="J1495"/>
  <c r="K1495"/>
  <c r="L1495"/>
  <c r="D1496"/>
  <c r="E1496"/>
  <c r="F1496"/>
  <c r="G1496"/>
  <c r="H1496"/>
  <c r="I1496"/>
  <c r="J1496"/>
  <c r="K1496"/>
  <c r="L1496"/>
  <c r="D1497"/>
  <c r="E1497"/>
  <c r="F1497"/>
  <c r="G1497"/>
  <c r="H1497"/>
  <c r="I1497"/>
  <c r="J1497"/>
  <c r="K1497"/>
  <c r="L1497"/>
  <c r="D1498"/>
  <c r="E1498"/>
  <c r="F1498"/>
  <c r="G1498"/>
  <c r="H1498"/>
  <c r="I1498"/>
  <c r="J1498"/>
  <c r="K1498"/>
  <c r="L1498"/>
  <c r="D1499"/>
  <c r="E1499"/>
  <c r="F1499"/>
  <c r="G1499"/>
  <c r="H1499"/>
  <c r="I1499"/>
  <c r="J1499"/>
  <c r="K1499"/>
  <c r="L1499"/>
  <c r="D1500"/>
  <c r="E1500"/>
  <c r="F1500"/>
  <c r="G1500"/>
  <c r="H1500"/>
  <c r="I1500"/>
  <c r="J1500"/>
  <c r="K1500"/>
  <c r="L1500"/>
  <c r="D1501"/>
  <c r="E1501"/>
  <c r="F1501"/>
  <c r="G1501"/>
  <c r="H1501"/>
  <c r="I1501"/>
  <c r="J1501"/>
  <c r="K1501"/>
  <c r="L1501"/>
  <c r="D1502"/>
  <c r="E1502"/>
  <c r="F1502"/>
  <c r="G1502"/>
  <c r="H1502"/>
  <c r="I1502"/>
  <c r="J1502"/>
  <c r="K1502"/>
  <c r="L1502"/>
  <c r="D1503"/>
  <c r="E1503"/>
  <c r="F1503"/>
  <c r="G1503"/>
  <c r="H1503"/>
  <c r="I1503"/>
  <c r="J1503"/>
  <c r="K1503"/>
  <c r="L1503"/>
  <c r="D1504"/>
  <c r="E1504"/>
  <c r="F1504"/>
  <c r="G1504"/>
  <c r="H1504"/>
  <c r="I1504"/>
  <c r="J1504"/>
  <c r="K1504"/>
  <c r="L1504"/>
  <c r="D1505"/>
  <c r="E1505"/>
  <c r="F1505"/>
  <c r="G1505"/>
  <c r="H1505"/>
  <c r="I1505"/>
  <c r="J1505"/>
  <c r="K1505"/>
  <c r="L1505"/>
  <c r="D1506"/>
  <c r="E1506"/>
  <c r="F1506"/>
  <c r="G1506"/>
  <c r="H1506"/>
  <c r="I1506"/>
  <c r="J1506"/>
  <c r="K1506"/>
  <c r="L1506"/>
  <c r="D1507"/>
  <c r="E1507"/>
  <c r="F1507"/>
  <c r="G1507"/>
  <c r="H1507"/>
  <c r="I1507"/>
  <c r="J1507"/>
  <c r="K1507"/>
  <c r="L1507"/>
  <c r="D1508"/>
  <c r="E1508"/>
  <c r="F1508"/>
  <c r="G1508"/>
  <c r="H1508"/>
  <c r="I1508"/>
  <c r="J1508"/>
  <c r="K1508"/>
  <c r="L1508"/>
  <c r="D1509"/>
  <c r="E1509"/>
  <c r="F1509"/>
  <c r="G1509"/>
  <c r="H1509"/>
  <c r="I1509"/>
  <c r="J1509"/>
  <c r="K1509"/>
  <c r="L1509"/>
  <c r="D1510"/>
  <c r="E1510"/>
  <c r="F1510"/>
  <c r="G1510"/>
  <c r="H1510"/>
  <c r="I1510"/>
  <c r="J1510"/>
  <c r="K1510"/>
  <c r="L1510"/>
  <c r="D1511"/>
  <c r="E1511"/>
  <c r="F1511"/>
  <c r="G1511"/>
  <c r="H1511"/>
  <c r="I1511"/>
  <c r="J1511"/>
  <c r="K1511"/>
  <c r="L1511"/>
  <c r="D1512"/>
  <c r="E1512"/>
  <c r="F1512"/>
  <c r="G1512"/>
  <c r="H1512"/>
  <c r="I1512"/>
  <c r="J1512"/>
  <c r="K1512"/>
  <c r="L1512"/>
  <c r="D1513"/>
  <c r="E1513"/>
  <c r="F1513"/>
  <c r="G1513"/>
  <c r="H1513"/>
  <c r="I1513"/>
  <c r="J1513"/>
  <c r="K1513"/>
  <c r="L1513"/>
  <c r="D1514"/>
  <c r="E1514"/>
  <c r="F1514"/>
  <c r="G1514"/>
  <c r="H1514"/>
  <c r="I1514"/>
  <c r="J1514"/>
  <c r="K1514"/>
  <c r="L1514"/>
  <c r="D1515"/>
  <c r="E1515"/>
  <c r="F1515"/>
  <c r="G1515"/>
  <c r="H1515"/>
  <c r="I1515"/>
  <c r="J1515"/>
  <c r="K1515"/>
  <c r="L1515"/>
  <c r="D1516"/>
  <c r="E1516"/>
  <c r="F1516"/>
  <c r="G1516"/>
  <c r="H1516"/>
  <c r="I1516"/>
  <c r="J1516"/>
  <c r="K1516"/>
  <c r="L1516"/>
  <c r="D1517"/>
  <c r="E1517"/>
  <c r="F1517"/>
  <c r="G1517"/>
  <c r="H1517"/>
  <c r="I1517"/>
  <c r="J1517"/>
  <c r="K1517"/>
  <c r="L1517"/>
  <c r="D1518"/>
  <c r="E1518"/>
  <c r="F1518"/>
  <c r="G1518"/>
  <c r="H1518"/>
  <c r="I1518"/>
  <c r="J1518"/>
  <c r="K1518"/>
  <c r="L1518"/>
  <c r="D1519"/>
  <c r="E1519"/>
  <c r="F1519"/>
  <c r="G1519"/>
  <c r="H1519"/>
  <c r="I1519"/>
  <c r="J1519"/>
  <c r="K1519"/>
  <c r="L1519"/>
  <c r="D1520"/>
  <c r="E1520"/>
  <c r="F1520"/>
  <c r="G1520"/>
  <c r="H1520"/>
  <c r="I1520"/>
  <c r="J1520"/>
  <c r="K1520"/>
  <c r="L1520"/>
  <c r="D1521"/>
  <c r="E1521"/>
  <c r="F1521"/>
  <c r="G1521"/>
  <c r="H1521"/>
  <c r="I1521"/>
  <c r="J1521"/>
  <c r="K1521"/>
  <c r="L1521"/>
  <c r="D1522"/>
  <c r="E1522"/>
  <c r="F1522"/>
  <c r="G1522"/>
  <c r="H1522"/>
  <c r="I1522"/>
  <c r="J1522"/>
  <c r="K1522"/>
  <c r="L1522"/>
  <c r="D1523"/>
  <c r="E1523"/>
  <c r="F1523"/>
  <c r="G1523"/>
  <c r="H1523"/>
  <c r="I1523"/>
  <c r="J1523"/>
  <c r="K1523"/>
  <c r="L1523"/>
  <c r="D1524"/>
  <c r="E1524"/>
  <c r="F1524"/>
  <c r="G1524"/>
  <c r="H1524"/>
  <c r="I1524"/>
  <c r="J1524"/>
  <c r="K1524"/>
  <c r="L1524"/>
  <c r="D1525"/>
  <c r="E1525"/>
  <c r="F1525"/>
  <c r="G1525"/>
  <c r="H1525"/>
  <c r="I1525"/>
  <c r="J1525"/>
  <c r="K1525"/>
  <c r="L1525"/>
  <c r="D1526"/>
  <c r="E1526"/>
  <c r="F1526"/>
  <c r="G1526"/>
  <c r="H1526"/>
  <c r="I1526"/>
  <c r="J1526"/>
  <c r="K1526"/>
  <c r="L1526"/>
  <c r="D1527"/>
  <c r="E1527"/>
  <c r="F1527"/>
  <c r="G1527"/>
  <c r="H1527"/>
  <c r="I1527"/>
  <c r="J1527"/>
  <c r="K1527"/>
  <c r="L1527"/>
  <c r="D1528"/>
  <c r="E1528"/>
  <c r="F1528"/>
  <c r="G1528"/>
  <c r="H1528"/>
  <c r="I1528"/>
  <c r="J1528"/>
  <c r="K1528"/>
  <c r="L1528"/>
  <c r="D1529"/>
  <c r="E1529"/>
  <c r="F1529"/>
  <c r="G1529"/>
  <c r="H1529"/>
  <c r="I1529"/>
  <c r="J1529"/>
  <c r="K1529"/>
  <c r="L1529"/>
  <c r="D1530"/>
  <c r="E1530"/>
  <c r="F1530"/>
  <c r="G1530"/>
  <c r="H1530"/>
  <c r="I1530"/>
  <c r="J1530"/>
  <c r="K1530"/>
  <c r="L1530"/>
  <c r="D1531"/>
  <c r="E1531"/>
  <c r="F1531"/>
  <c r="G1531"/>
  <c r="H1531"/>
  <c r="I1531"/>
  <c r="J1531"/>
  <c r="K1531"/>
  <c r="L1531"/>
  <c r="D1532"/>
  <c r="E1532"/>
  <c r="F1532"/>
  <c r="G1532"/>
  <c r="H1532"/>
  <c r="I1532"/>
  <c r="J1532"/>
  <c r="K1532"/>
  <c r="L1532"/>
  <c r="D1533"/>
  <c r="E1533"/>
  <c r="F1533"/>
  <c r="G1533"/>
  <c r="H1533"/>
  <c r="I1533"/>
  <c r="J1533"/>
  <c r="K1533"/>
  <c r="L1533"/>
  <c r="D1534"/>
  <c r="E1534"/>
  <c r="F1534"/>
  <c r="G1534"/>
  <c r="H1534"/>
  <c r="I1534"/>
  <c r="J1534"/>
  <c r="K1534"/>
  <c r="L1534"/>
  <c r="D1535"/>
  <c r="E1535"/>
  <c r="F1535"/>
  <c r="G1535"/>
  <c r="H1535"/>
  <c r="I1535"/>
  <c r="J1535"/>
  <c r="K1535"/>
  <c r="L1535"/>
  <c r="D1536"/>
  <c r="E1536"/>
  <c r="F1536"/>
  <c r="G1536"/>
  <c r="H1536"/>
  <c r="I1536"/>
  <c r="J1536"/>
  <c r="K1536"/>
  <c r="L1536"/>
  <c r="D1537"/>
  <c r="E1537"/>
  <c r="F1537"/>
  <c r="G1537"/>
  <c r="H1537"/>
  <c r="I1537"/>
  <c r="J1537"/>
  <c r="K1537"/>
  <c r="L1537"/>
  <c r="D1538"/>
  <c r="E1538"/>
  <c r="F1538"/>
  <c r="G1538"/>
  <c r="H1538"/>
  <c r="I1538"/>
  <c r="J1538"/>
  <c r="K1538"/>
  <c r="L1538"/>
  <c r="D1539"/>
  <c r="E1539"/>
  <c r="F1539"/>
  <c r="G1539"/>
  <c r="H1539"/>
  <c r="I1539"/>
  <c r="J1539"/>
  <c r="K1539"/>
  <c r="L1539"/>
  <c r="D1540"/>
  <c r="E1540"/>
  <c r="F1540"/>
  <c r="G1540"/>
  <c r="H1540"/>
  <c r="I1540"/>
  <c r="J1540"/>
  <c r="K1540"/>
  <c r="L1540"/>
  <c r="D1541"/>
  <c r="E1541"/>
  <c r="F1541"/>
  <c r="G1541"/>
  <c r="H1541"/>
  <c r="I1541"/>
  <c r="J1541"/>
  <c r="K1541"/>
  <c r="L1541"/>
  <c r="D1542"/>
  <c r="E1542"/>
  <c r="F1542"/>
  <c r="G1542"/>
  <c r="H1542"/>
  <c r="I1542"/>
  <c r="J1542"/>
  <c r="K1542"/>
  <c r="L1542"/>
  <c r="D1543"/>
  <c r="E1543"/>
  <c r="F1543"/>
  <c r="G1543"/>
  <c r="H1543"/>
  <c r="I1543"/>
  <c r="J1543"/>
  <c r="K1543"/>
  <c r="L1543"/>
  <c r="D1544"/>
  <c r="E1544"/>
  <c r="F1544"/>
  <c r="G1544"/>
  <c r="H1544"/>
  <c r="I1544"/>
  <c r="J1544"/>
  <c r="K1544"/>
  <c r="L1544"/>
  <c r="D1545"/>
  <c r="E1545"/>
  <c r="F1545"/>
  <c r="G1545"/>
  <c r="H1545"/>
  <c r="I1545"/>
  <c r="J1545"/>
  <c r="K1545"/>
  <c r="L1545"/>
  <c r="D1546"/>
  <c r="E1546"/>
  <c r="F1546"/>
  <c r="G1546"/>
  <c r="H1546"/>
  <c r="I1546"/>
  <c r="J1546"/>
  <c r="K1546"/>
  <c r="L1546"/>
  <c r="D1547"/>
  <c r="E1547"/>
  <c r="F1547"/>
  <c r="G1547"/>
  <c r="H1547"/>
  <c r="I1547"/>
  <c r="J1547"/>
  <c r="K1547"/>
  <c r="L1547"/>
  <c r="D1548"/>
  <c r="E1548"/>
  <c r="F1548"/>
  <c r="G1548"/>
  <c r="H1548"/>
  <c r="I1548"/>
  <c r="J1548"/>
  <c r="K1548"/>
  <c r="L1548"/>
  <c r="D1549"/>
  <c r="E1549"/>
  <c r="F1549"/>
  <c r="G1549"/>
  <c r="H1549"/>
  <c r="I1549"/>
  <c r="J1549"/>
  <c r="K1549"/>
  <c r="L1549"/>
  <c r="D1550"/>
  <c r="E1550"/>
  <c r="F1550"/>
  <c r="G1550"/>
  <c r="H1550"/>
  <c r="I1550"/>
  <c r="J1550"/>
  <c r="K1550"/>
  <c r="L1550"/>
  <c r="D1551"/>
  <c r="E1551"/>
  <c r="F1551"/>
  <c r="G1551"/>
  <c r="H1551"/>
  <c r="I1551"/>
  <c r="J1551"/>
  <c r="K1551"/>
  <c r="L1551"/>
  <c r="D1552"/>
  <c r="E1552"/>
  <c r="F1552"/>
  <c r="G1552"/>
  <c r="H1552"/>
  <c r="I1552"/>
  <c r="J1552"/>
  <c r="K1552"/>
  <c r="L1552"/>
  <c r="D1553"/>
  <c r="E1553"/>
  <c r="F1553"/>
  <c r="G1553"/>
  <c r="H1553"/>
  <c r="I1553"/>
  <c r="J1553"/>
  <c r="K1553"/>
  <c r="L1553"/>
  <c r="D1554"/>
  <c r="E1554"/>
  <c r="F1554"/>
  <c r="G1554"/>
  <c r="H1554"/>
  <c r="I1554"/>
  <c r="J1554"/>
  <c r="K1554"/>
  <c r="L1554"/>
  <c r="D1555"/>
  <c r="E1555"/>
  <c r="F1555"/>
  <c r="G1555"/>
  <c r="H1555"/>
  <c r="I1555"/>
  <c r="J1555"/>
  <c r="K1555"/>
  <c r="L1555"/>
  <c r="D1556"/>
  <c r="E1556"/>
  <c r="F1556"/>
  <c r="G1556"/>
  <c r="H1556"/>
  <c r="I1556"/>
  <c r="J1556"/>
  <c r="K1556"/>
  <c r="L1556"/>
  <c r="D1557"/>
  <c r="E1557"/>
  <c r="F1557"/>
  <c r="G1557"/>
  <c r="H1557"/>
  <c r="I1557"/>
  <c r="J1557"/>
  <c r="K1557"/>
  <c r="L1557"/>
  <c r="D1558"/>
  <c r="E1558"/>
  <c r="F1558"/>
  <c r="G1558"/>
  <c r="H1558"/>
  <c r="I1558"/>
  <c r="J1558"/>
  <c r="K1558"/>
  <c r="L1558"/>
  <c r="D1559"/>
  <c r="E1559"/>
  <c r="F1559"/>
  <c r="G1559"/>
  <c r="H1559"/>
  <c r="I1559"/>
  <c r="J1559"/>
  <c r="K1559"/>
  <c r="L1559"/>
  <c r="D1560"/>
  <c r="E1560"/>
  <c r="F1560"/>
  <c r="G1560"/>
  <c r="H1560"/>
  <c r="I1560"/>
  <c r="J1560"/>
  <c r="K1560"/>
  <c r="L1560"/>
  <c r="D1561"/>
  <c r="E1561"/>
  <c r="F1561"/>
  <c r="G1561"/>
  <c r="H1561"/>
  <c r="I1561"/>
  <c r="J1561"/>
  <c r="K1561"/>
  <c r="L1561"/>
  <c r="D1562"/>
  <c r="E1562"/>
  <c r="F1562"/>
  <c r="G1562"/>
  <c r="H1562"/>
  <c r="I1562"/>
  <c r="J1562"/>
  <c r="K1562"/>
  <c r="L1562"/>
  <c r="D1563"/>
  <c r="E1563"/>
  <c r="F1563"/>
  <c r="G1563"/>
  <c r="H1563"/>
  <c r="I1563"/>
  <c r="J1563"/>
  <c r="K1563"/>
  <c r="L1563"/>
  <c r="D1564"/>
  <c r="E1564"/>
  <c r="F1564"/>
  <c r="G1564"/>
  <c r="H1564"/>
  <c r="I1564"/>
  <c r="J1564"/>
  <c r="K1564"/>
  <c r="L1564"/>
  <c r="D1565"/>
  <c r="E1565"/>
  <c r="F1565"/>
  <c r="G1565"/>
  <c r="H1565"/>
  <c r="I1565"/>
  <c r="J1565"/>
  <c r="K1565"/>
  <c r="L1565"/>
  <c r="D1566"/>
  <c r="E1566"/>
  <c r="F1566"/>
  <c r="G1566"/>
  <c r="H1566"/>
  <c r="I1566"/>
  <c r="J1566"/>
  <c r="K1566"/>
  <c r="L1566"/>
  <c r="D1567"/>
  <c r="E1567"/>
  <c r="F1567"/>
  <c r="G1567"/>
  <c r="H1567"/>
  <c r="I1567"/>
  <c r="J1567"/>
  <c r="K1567"/>
  <c r="L1567"/>
  <c r="D1568"/>
  <c r="E1568"/>
  <c r="F1568"/>
  <c r="G1568"/>
  <c r="H1568"/>
  <c r="I1568"/>
  <c r="J1568"/>
  <c r="K1568"/>
  <c r="L1568"/>
  <c r="D1569"/>
  <c r="E1569"/>
  <c r="F1569"/>
  <c r="G1569"/>
  <c r="H1569"/>
  <c r="I1569"/>
  <c r="J1569"/>
  <c r="K1569"/>
  <c r="L1569"/>
  <c r="D1570"/>
  <c r="E1570"/>
  <c r="F1570"/>
  <c r="G1570"/>
  <c r="H1570"/>
  <c r="I1570"/>
  <c r="J1570"/>
  <c r="K1570"/>
  <c r="L1570"/>
  <c r="D1571"/>
  <c r="E1571"/>
  <c r="F1571"/>
  <c r="G1571"/>
  <c r="H1571"/>
  <c r="I1571"/>
  <c r="J1571"/>
  <c r="K1571"/>
  <c r="L1571"/>
  <c r="D1572"/>
  <c r="E1572"/>
  <c r="F1572"/>
  <c r="G1572"/>
  <c r="H1572"/>
  <c r="I1572"/>
  <c r="J1572"/>
  <c r="K1572"/>
  <c r="L1572"/>
  <c r="D1573"/>
  <c r="E1573"/>
  <c r="F1573"/>
  <c r="G1573"/>
  <c r="H1573"/>
  <c r="I1573"/>
  <c r="J1573"/>
  <c r="K1573"/>
  <c r="L1573"/>
  <c r="D1574"/>
  <c r="E1574"/>
  <c r="F1574"/>
  <c r="G1574"/>
  <c r="H1574"/>
  <c r="I1574"/>
  <c r="J1574"/>
  <c r="K1574"/>
  <c r="L1574"/>
  <c r="D1575"/>
  <c r="E1575"/>
  <c r="F1575"/>
  <c r="G1575"/>
  <c r="H1575"/>
  <c r="I1575"/>
  <c r="J1575"/>
  <c r="K1575"/>
  <c r="L1575"/>
  <c r="D1576"/>
  <c r="E1576"/>
  <c r="F1576"/>
  <c r="G1576"/>
  <c r="H1576"/>
  <c r="I1576"/>
  <c r="J1576"/>
  <c r="K1576"/>
  <c r="L1576"/>
  <c r="D1577"/>
  <c r="E1577"/>
  <c r="F1577"/>
  <c r="G1577"/>
  <c r="H1577"/>
  <c r="I1577"/>
  <c r="J1577"/>
  <c r="K1577"/>
  <c r="L1577"/>
  <c r="D1578"/>
  <c r="E1578"/>
  <c r="F1578"/>
  <c r="G1578"/>
  <c r="H1578"/>
  <c r="I1578"/>
  <c r="J1578"/>
  <c r="K1578"/>
  <c r="L1578"/>
  <c r="D1579"/>
  <c r="E1579"/>
  <c r="F1579"/>
  <c r="G1579"/>
  <c r="H1579"/>
  <c r="I1579"/>
  <c r="J1579"/>
  <c r="K1579"/>
  <c r="L1579"/>
  <c r="D1580"/>
  <c r="E1580"/>
  <c r="F1580"/>
  <c r="G1580"/>
  <c r="H1580"/>
  <c r="I1580"/>
  <c r="J1580"/>
  <c r="K1580"/>
  <c r="L1580"/>
  <c r="D1581"/>
  <c r="E1581"/>
  <c r="F1581"/>
  <c r="G1581"/>
  <c r="H1581"/>
  <c r="I1581"/>
  <c r="J1581"/>
  <c r="K1581"/>
  <c r="L1581"/>
  <c r="D1582"/>
  <c r="E1582"/>
  <c r="F1582"/>
  <c r="G1582"/>
  <c r="H1582"/>
  <c r="I1582"/>
  <c r="J1582"/>
  <c r="K1582"/>
  <c r="L1582"/>
  <c r="D1583"/>
  <c r="E1583"/>
  <c r="F1583"/>
  <c r="G1583"/>
  <c r="H1583"/>
  <c r="I1583"/>
  <c r="J1583"/>
  <c r="K1583"/>
  <c r="L1583"/>
  <c r="D1584"/>
  <c r="E1584"/>
  <c r="F1584"/>
  <c r="G1584"/>
  <c r="H1584"/>
  <c r="I1584"/>
  <c r="J1584"/>
  <c r="K1584"/>
  <c r="L1584"/>
  <c r="D1585"/>
  <c r="E1585"/>
  <c r="F1585"/>
  <c r="G1585"/>
  <c r="H1585"/>
  <c r="I1585"/>
  <c r="J1585"/>
  <c r="K1585"/>
  <c r="L1585"/>
  <c r="D1586"/>
  <c r="E1586"/>
  <c r="F1586"/>
  <c r="G1586"/>
  <c r="H1586"/>
  <c r="I1586"/>
  <c r="J1586"/>
  <c r="K1586"/>
  <c r="L1586"/>
  <c r="D1587"/>
  <c r="E1587"/>
  <c r="F1587"/>
  <c r="G1587"/>
  <c r="H1587"/>
  <c r="I1587"/>
  <c r="J1587"/>
  <c r="K1587"/>
  <c r="L1587"/>
  <c r="D1588"/>
  <c r="E1588"/>
  <c r="F1588"/>
  <c r="G1588"/>
  <c r="H1588"/>
  <c r="I1588"/>
  <c r="J1588"/>
  <c r="K1588"/>
  <c r="L1588"/>
  <c r="D1589"/>
  <c r="E1589"/>
  <c r="F1589"/>
  <c r="G1589"/>
  <c r="H1589"/>
  <c r="I1589"/>
  <c r="J1589"/>
  <c r="K1589"/>
  <c r="L1589"/>
  <c r="D1590"/>
  <c r="E1590"/>
  <c r="F1590"/>
  <c r="G1590"/>
  <c r="H1590"/>
  <c r="I1590"/>
  <c r="J1590"/>
  <c r="K1590"/>
  <c r="L1590"/>
  <c r="D1591"/>
  <c r="E1591"/>
  <c r="F1591"/>
  <c r="G1591"/>
  <c r="H1591"/>
  <c r="I1591"/>
  <c r="J1591"/>
  <c r="K1591"/>
  <c r="L1591"/>
  <c r="D1592"/>
  <c r="E1592"/>
  <c r="F1592"/>
  <c r="G1592"/>
  <c r="H1592"/>
  <c r="I1592"/>
  <c r="J1592"/>
  <c r="K1592"/>
  <c r="L1592"/>
  <c r="D1593"/>
  <c r="E1593"/>
  <c r="F1593"/>
  <c r="G1593"/>
  <c r="H1593"/>
  <c r="I1593"/>
  <c r="J1593"/>
  <c r="K1593"/>
  <c r="L1593"/>
  <c r="D1594"/>
  <c r="E1594"/>
  <c r="F1594"/>
  <c r="G1594"/>
  <c r="H1594"/>
  <c r="I1594"/>
  <c r="J1594"/>
  <c r="K1594"/>
  <c r="L1594"/>
  <c r="D1595"/>
  <c r="E1595"/>
  <c r="F1595"/>
  <c r="G1595"/>
  <c r="H1595"/>
  <c r="I1595"/>
  <c r="J1595"/>
  <c r="K1595"/>
  <c r="L1595"/>
  <c r="D1596"/>
  <c r="E1596"/>
  <c r="F1596"/>
  <c r="G1596"/>
  <c r="H1596"/>
  <c r="I1596"/>
  <c r="J1596"/>
  <c r="K1596"/>
  <c r="L1596"/>
  <c r="D1597"/>
  <c r="E1597"/>
  <c r="F1597"/>
  <c r="G1597"/>
  <c r="H1597"/>
  <c r="I1597"/>
  <c r="J1597"/>
  <c r="K1597"/>
  <c r="L1597"/>
  <c r="D1598"/>
  <c r="E1598"/>
  <c r="F1598"/>
  <c r="G1598"/>
  <c r="H1598"/>
  <c r="I1598"/>
  <c r="J1598"/>
  <c r="K1598"/>
  <c r="L1598"/>
  <c r="D1599"/>
  <c r="E1599"/>
  <c r="F1599"/>
  <c r="G1599"/>
  <c r="H1599"/>
  <c r="I1599"/>
  <c r="J1599"/>
  <c r="K1599"/>
  <c r="L1599"/>
  <c r="D1600"/>
  <c r="E1600"/>
  <c r="F1600"/>
  <c r="G1600"/>
  <c r="H1600"/>
  <c r="I1600"/>
  <c r="J1600"/>
  <c r="K1600"/>
  <c r="L1600"/>
  <c r="D1601"/>
  <c r="E1601"/>
  <c r="F1601"/>
  <c r="G1601"/>
  <c r="H1601"/>
  <c r="I1601"/>
  <c r="J1601"/>
  <c r="K1601"/>
  <c r="L1601"/>
  <c r="D1602"/>
  <c r="E1602"/>
  <c r="F1602"/>
  <c r="G1602"/>
  <c r="H1602"/>
  <c r="I1602"/>
  <c r="J1602"/>
  <c r="K1602"/>
  <c r="L1602"/>
  <c r="D1603"/>
  <c r="E1603"/>
  <c r="F1603"/>
  <c r="G1603"/>
  <c r="H1603"/>
  <c r="I1603"/>
  <c r="J1603"/>
  <c r="K1603"/>
  <c r="L1603"/>
  <c r="D1604"/>
  <c r="E1604"/>
  <c r="F1604"/>
  <c r="G1604"/>
  <c r="H1604"/>
  <c r="I1604"/>
  <c r="J1604"/>
  <c r="K1604"/>
  <c r="L1604"/>
  <c r="D1605"/>
  <c r="E1605"/>
  <c r="F1605"/>
  <c r="G1605"/>
  <c r="H1605"/>
  <c r="I1605"/>
  <c r="J1605"/>
  <c r="K1605"/>
  <c r="L1605"/>
  <c r="D1606"/>
  <c r="E1606"/>
  <c r="F1606"/>
  <c r="G1606"/>
  <c r="H1606"/>
  <c r="I1606"/>
  <c r="J1606"/>
  <c r="K1606"/>
  <c r="L1606"/>
  <c r="D1607"/>
  <c r="E1607"/>
  <c r="F1607"/>
  <c r="G1607"/>
  <c r="H1607"/>
  <c r="I1607"/>
  <c r="J1607"/>
  <c r="K1607"/>
  <c r="L1607"/>
  <c r="D1608"/>
  <c r="E1608"/>
  <c r="F1608"/>
  <c r="G1608"/>
  <c r="H1608"/>
  <c r="I1608"/>
  <c r="J1608"/>
  <c r="K1608"/>
  <c r="L1608"/>
  <c r="D1609"/>
  <c r="E1609"/>
  <c r="F1609"/>
  <c r="G1609"/>
  <c r="H1609"/>
  <c r="I1609"/>
  <c r="J1609"/>
  <c r="K1609"/>
  <c r="L1609"/>
  <c r="D1610"/>
  <c r="E1610"/>
  <c r="F1610"/>
  <c r="G1610"/>
  <c r="H1610"/>
  <c r="I1610"/>
  <c r="J1610"/>
  <c r="K1610"/>
  <c r="L1610"/>
  <c r="D1611"/>
  <c r="E1611"/>
  <c r="F1611"/>
  <c r="G1611"/>
  <c r="H1611"/>
  <c r="I1611"/>
  <c r="J1611"/>
  <c r="K1611"/>
  <c r="L1611"/>
  <c r="D1612"/>
  <c r="E1612"/>
  <c r="F1612"/>
  <c r="G1612"/>
  <c r="H1612"/>
  <c r="I1612"/>
  <c r="J1612"/>
  <c r="K1612"/>
  <c r="L1612"/>
  <c r="D1613"/>
  <c r="E1613"/>
  <c r="F1613"/>
  <c r="G1613"/>
  <c r="H1613"/>
  <c r="I1613"/>
  <c r="J1613"/>
  <c r="K1613"/>
  <c r="L1613"/>
  <c r="D1614"/>
  <c r="E1614"/>
  <c r="F1614"/>
  <c r="G1614"/>
  <c r="H1614"/>
  <c r="I1614"/>
  <c r="J1614"/>
  <c r="K1614"/>
  <c r="L1614"/>
  <c r="D1615"/>
  <c r="E1615"/>
  <c r="F1615"/>
  <c r="G1615"/>
  <c r="H1615"/>
  <c r="I1615"/>
  <c r="J1615"/>
  <c r="K1615"/>
  <c r="L1615"/>
  <c r="D1616"/>
  <c r="E1616"/>
  <c r="F1616"/>
  <c r="G1616"/>
  <c r="H1616"/>
  <c r="I1616"/>
  <c r="J1616"/>
  <c r="K1616"/>
  <c r="L1616"/>
  <c r="D1617"/>
  <c r="E1617"/>
  <c r="F1617"/>
  <c r="G1617"/>
  <c r="H1617"/>
  <c r="I1617"/>
  <c r="J1617"/>
  <c r="K1617"/>
  <c r="L1617"/>
  <c r="D1618"/>
  <c r="E1618"/>
  <c r="F1618"/>
  <c r="G1618"/>
  <c r="H1618"/>
  <c r="I1618"/>
  <c r="J1618"/>
  <c r="K1618"/>
  <c r="L1618"/>
  <c r="D1619"/>
  <c r="E1619"/>
  <c r="F1619"/>
  <c r="G1619"/>
  <c r="H1619"/>
  <c r="I1619"/>
  <c r="J1619"/>
  <c r="K1619"/>
  <c r="L1619"/>
  <c r="D1620"/>
  <c r="E1620"/>
  <c r="F1620"/>
  <c r="G1620"/>
  <c r="H1620"/>
  <c r="I1620"/>
  <c r="J1620"/>
  <c r="K1620"/>
  <c r="L1620"/>
  <c r="D1621"/>
  <c r="E1621"/>
  <c r="F1621"/>
  <c r="G1621"/>
  <c r="H1621"/>
  <c r="I1621"/>
  <c r="J1621"/>
  <c r="K1621"/>
  <c r="L1621"/>
  <c r="D1622"/>
  <c r="E1622"/>
  <c r="F1622"/>
  <c r="G1622"/>
  <c r="H1622"/>
  <c r="I1622"/>
  <c r="J1622"/>
  <c r="K1622"/>
  <c r="L1622"/>
  <c r="D1623"/>
  <c r="E1623"/>
  <c r="F1623"/>
  <c r="G1623"/>
  <c r="H1623"/>
  <c r="I1623"/>
  <c r="J1623"/>
  <c r="K1623"/>
  <c r="L1623"/>
  <c r="D1624"/>
  <c r="E1624"/>
  <c r="F1624"/>
  <c r="G1624"/>
  <c r="H1624"/>
  <c r="I1624"/>
  <c r="J1624"/>
  <c r="K1624"/>
  <c r="L1624"/>
  <c r="D1625"/>
  <c r="E1625"/>
  <c r="F1625"/>
  <c r="G1625"/>
  <c r="H1625"/>
  <c r="I1625"/>
  <c r="J1625"/>
  <c r="K1625"/>
  <c r="L1625"/>
  <c r="D1626"/>
  <c r="E1626"/>
  <c r="F1626"/>
  <c r="G1626"/>
  <c r="H1626"/>
  <c r="I1626"/>
  <c r="J1626"/>
  <c r="K1626"/>
  <c r="L1626"/>
  <c r="D1627"/>
  <c r="E1627"/>
  <c r="F1627"/>
  <c r="G1627"/>
  <c r="H1627"/>
  <c r="I1627"/>
  <c r="J1627"/>
  <c r="K1627"/>
  <c r="L1627"/>
  <c r="D1628"/>
  <c r="E1628"/>
  <c r="F1628"/>
  <c r="G1628"/>
  <c r="H1628"/>
  <c r="I1628"/>
  <c r="J1628"/>
  <c r="K1628"/>
  <c r="L1628"/>
  <c r="D1629"/>
  <c r="E1629"/>
  <c r="F1629"/>
  <c r="G1629"/>
  <c r="H1629"/>
  <c r="I1629"/>
  <c r="J1629"/>
  <c r="K1629"/>
  <c r="L1629"/>
  <c r="D1630"/>
  <c r="E1630"/>
  <c r="F1630"/>
  <c r="G1630"/>
  <c r="H1630"/>
  <c r="I1630"/>
  <c r="J1630"/>
  <c r="K1630"/>
  <c r="L1630"/>
  <c r="D1631"/>
  <c r="E1631"/>
  <c r="F1631"/>
  <c r="G1631"/>
  <c r="H1631"/>
  <c r="I1631"/>
  <c r="J1631"/>
  <c r="K1631"/>
  <c r="L1631"/>
  <c r="D1632"/>
  <c r="E1632"/>
  <c r="F1632"/>
  <c r="G1632"/>
  <c r="H1632"/>
  <c r="I1632"/>
  <c r="J1632"/>
  <c r="K1632"/>
  <c r="L1632"/>
  <c r="D1633"/>
  <c r="E1633"/>
  <c r="F1633"/>
  <c r="G1633"/>
  <c r="H1633"/>
  <c r="I1633"/>
  <c r="J1633"/>
  <c r="K1633"/>
  <c r="L1633"/>
  <c r="D1634"/>
  <c r="E1634"/>
  <c r="F1634"/>
  <c r="G1634"/>
  <c r="H1634"/>
  <c r="I1634"/>
  <c r="J1634"/>
  <c r="K1634"/>
  <c r="L1634"/>
  <c r="D1635"/>
  <c r="E1635"/>
  <c r="F1635"/>
  <c r="G1635"/>
  <c r="H1635"/>
  <c r="I1635"/>
  <c r="J1635"/>
  <c r="K1635"/>
  <c r="L1635"/>
  <c r="D1636"/>
  <c r="E1636"/>
  <c r="F1636"/>
  <c r="G1636"/>
  <c r="H1636"/>
  <c r="I1636"/>
  <c r="J1636"/>
  <c r="K1636"/>
  <c r="L1636"/>
  <c r="D1637"/>
  <c r="E1637"/>
  <c r="F1637"/>
  <c r="G1637"/>
  <c r="H1637"/>
  <c r="I1637"/>
  <c r="J1637"/>
  <c r="K1637"/>
  <c r="L1637"/>
  <c r="D1638"/>
  <c r="E1638"/>
  <c r="F1638"/>
  <c r="G1638"/>
  <c r="H1638"/>
  <c r="I1638"/>
  <c r="J1638"/>
  <c r="K1638"/>
  <c r="L1638"/>
  <c r="D1639"/>
  <c r="E1639"/>
  <c r="F1639"/>
  <c r="G1639"/>
  <c r="H1639"/>
  <c r="I1639"/>
  <c r="J1639"/>
  <c r="K1639"/>
  <c r="L1639"/>
  <c r="D1640"/>
  <c r="E1640"/>
  <c r="F1640"/>
  <c r="G1640"/>
  <c r="H1640"/>
  <c r="I1640"/>
  <c r="J1640"/>
  <c r="K1640"/>
  <c r="L1640"/>
  <c r="D1641"/>
  <c r="E1641"/>
  <c r="F1641"/>
  <c r="G1641"/>
  <c r="H1641"/>
  <c r="I1641"/>
  <c r="J1641"/>
  <c r="K1641"/>
  <c r="L1641"/>
  <c r="D1642"/>
  <c r="E1642"/>
  <c r="F1642"/>
  <c r="G1642"/>
  <c r="H1642"/>
  <c r="I1642"/>
  <c r="J1642"/>
  <c r="K1642"/>
  <c r="L1642"/>
  <c r="D1643"/>
  <c r="E1643"/>
  <c r="F1643"/>
  <c r="G1643"/>
  <c r="H1643"/>
  <c r="I1643"/>
  <c r="J1643"/>
  <c r="K1643"/>
  <c r="L1643"/>
  <c r="D1644"/>
  <c r="E1644"/>
  <c r="F1644"/>
  <c r="G1644"/>
  <c r="H1644"/>
  <c r="I1644"/>
  <c r="J1644"/>
  <c r="K1644"/>
  <c r="L1644"/>
  <c r="D1645"/>
  <c r="E1645"/>
  <c r="F1645"/>
  <c r="G1645"/>
  <c r="H1645"/>
  <c r="I1645"/>
  <c r="J1645"/>
  <c r="K1645"/>
  <c r="L1645"/>
  <c r="D1646"/>
  <c r="E1646"/>
  <c r="F1646"/>
  <c r="G1646"/>
  <c r="H1646"/>
  <c r="I1646"/>
  <c r="J1646"/>
  <c r="K1646"/>
  <c r="L1646"/>
  <c r="D1647"/>
  <c r="E1647"/>
  <c r="F1647"/>
  <c r="G1647"/>
  <c r="H1647"/>
  <c r="I1647"/>
  <c r="J1647"/>
  <c r="K1647"/>
  <c r="L1647"/>
  <c r="D1648"/>
  <c r="E1648"/>
  <c r="F1648"/>
  <c r="G1648"/>
  <c r="H1648"/>
  <c r="I1648"/>
  <c r="J1648"/>
  <c r="K1648"/>
  <c r="L1648"/>
  <c r="D1649"/>
  <c r="E1649"/>
  <c r="F1649"/>
  <c r="G1649"/>
  <c r="H1649"/>
  <c r="I1649"/>
  <c r="J1649"/>
  <c r="K1649"/>
  <c r="L1649"/>
  <c r="D1650"/>
  <c r="E1650"/>
  <c r="F1650"/>
  <c r="G1650"/>
  <c r="H1650"/>
  <c r="I1650"/>
  <c r="J1650"/>
  <c r="K1650"/>
  <c r="L1650"/>
  <c r="D1651"/>
  <c r="E1651"/>
  <c r="F1651"/>
  <c r="G1651"/>
  <c r="H1651"/>
  <c r="I1651"/>
  <c r="J1651"/>
  <c r="K1651"/>
  <c r="L1651"/>
  <c r="D1652"/>
  <c r="E1652"/>
  <c r="F1652"/>
  <c r="G1652"/>
  <c r="H1652"/>
  <c r="I1652"/>
  <c r="J1652"/>
  <c r="K1652"/>
  <c r="L1652"/>
  <c r="D1653"/>
  <c r="E1653"/>
  <c r="F1653"/>
  <c r="G1653"/>
  <c r="H1653"/>
  <c r="I1653"/>
  <c r="J1653"/>
  <c r="K1653"/>
  <c r="L1653"/>
  <c r="D1654"/>
  <c r="E1654"/>
  <c r="F1654"/>
  <c r="G1654"/>
  <c r="H1654"/>
  <c r="I1654"/>
  <c r="J1654"/>
  <c r="K1654"/>
  <c r="L1654"/>
  <c r="D1655"/>
  <c r="E1655"/>
  <c r="F1655"/>
  <c r="G1655"/>
  <c r="H1655"/>
  <c r="I1655"/>
  <c r="J1655"/>
  <c r="K1655"/>
  <c r="L1655"/>
  <c r="D1656"/>
  <c r="E1656"/>
  <c r="F1656"/>
  <c r="G1656"/>
  <c r="H1656"/>
  <c r="I1656"/>
  <c r="J1656"/>
  <c r="K1656"/>
  <c r="L1656"/>
  <c r="D1657"/>
  <c r="E1657"/>
  <c r="F1657"/>
  <c r="G1657"/>
  <c r="H1657"/>
  <c r="I1657"/>
  <c r="J1657"/>
  <c r="K1657"/>
  <c r="L1657"/>
  <c r="D1658"/>
  <c r="E1658"/>
  <c r="F1658"/>
  <c r="G1658"/>
  <c r="H1658"/>
  <c r="I1658"/>
  <c r="J1658"/>
  <c r="K1658"/>
  <c r="L1658"/>
  <c r="D1659"/>
  <c r="E1659"/>
  <c r="F1659"/>
  <c r="G1659"/>
  <c r="H1659"/>
  <c r="I1659"/>
  <c r="J1659"/>
  <c r="K1659"/>
  <c r="L1659"/>
  <c r="D1660"/>
  <c r="E1660"/>
  <c r="F1660"/>
  <c r="G1660"/>
  <c r="H1660"/>
  <c r="I1660"/>
  <c r="J1660"/>
  <c r="K1660"/>
  <c r="L1660"/>
  <c r="D1661"/>
  <c r="E1661"/>
  <c r="F1661"/>
  <c r="G1661"/>
  <c r="H1661"/>
  <c r="I1661"/>
  <c r="J1661"/>
  <c r="K1661"/>
  <c r="L1661"/>
  <c r="D1662"/>
  <c r="E1662"/>
  <c r="F1662"/>
  <c r="G1662"/>
  <c r="H1662"/>
  <c r="I1662"/>
  <c r="J1662"/>
  <c r="K1662"/>
  <c r="L1662"/>
  <c r="D1663"/>
  <c r="E1663"/>
  <c r="F1663"/>
  <c r="G1663"/>
  <c r="H1663"/>
  <c r="I1663"/>
  <c r="J1663"/>
  <c r="K1663"/>
  <c r="L1663"/>
  <c r="D1664"/>
  <c r="E1664"/>
  <c r="F1664"/>
  <c r="G1664"/>
  <c r="H1664"/>
  <c r="I1664"/>
  <c r="J1664"/>
  <c r="K1664"/>
  <c r="L1664"/>
  <c r="D1665"/>
  <c r="E1665"/>
  <c r="F1665"/>
  <c r="G1665"/>
  <c r="H1665"/>
  <c r="I1665"/>
  <c r="J1665"/>
  <c r="K1665"/>
  <c r="L1665"/>
  <c r="D1666"/>
  <c r="E1666"/>
  <c r="F1666"/>
  <c r="G1666"/>
  <c r="H1666"/>
  <c r="I1666"/>
  <c r="J1666"/>
  <c r="K1666"/>
  <c r="L1666"/>
  <c r="D1667"/>
  <c r="E1667"/>
  <c r="F1667"/>
  <c r="G1667"/>
  <c r="H1667"/>
  <c r="I1667"/>
  <c r="J1667"/>
  <c r="K1667"/>
  <c r="L1667"/>
  <c r="D1668"/>
  <c r="E1668"/>
  <c r="F1668"/>
  <c r="G1668"/>
  <c r="H1668"/>
  <c r="I1668"/>
  <c r="J1668"/>
  <c r="K1668"/>
  <c r="L1668"/>
  <c r="D1669"/>
  <c r="E1669"/>
  <c r="F1669"/>
  <c r="G1669"/>
  <c r="H1669"/>
  <c r="I1669"/>
  <c r="J1669"/>
  <c r="K1669"/>
  <c r="L1669"/>
  <c r="D1670"/>
  <c r="E1670"/>
  <c r="F1670"/>
  <c r="G1670"/>
  <c r="H1670"/>
  <c r="I1670"/>
  <c r="J1670"/>
  <c r="K1670"/>
  <c r="L1670"/>
  <c r="D1671"/>
  <c r="E1671"/>
  <c r="F1671"/>
  <c r="G1671"/>
  <c r="H1671"/>
  <c r="I1671"/>
  <c r="J1671"/>
  <c r="K1671"/>
  <c r="L1671"/>
  <c r="D1672"/>
  <c r="E1672"/>
  <c r="F1672"/>
  <c r="G1672"/>
  <c r="H1672"/>
  <c r="I1672"/>
  <c r="J1672"/>
  <c r="K1672"/>
  <c r="L1672"/>
  <c r="D1673"/>
  <c r="E1673"/>
  <c r="F1673"/>
  <c r="G1673"/>
  <c r="H1673"/>
  <c r="I1673"/>
  <c r="J1673"/>
  <c r="K1673"/>
  <c r="L1673"/>
  <c r="D1674"/>
  <c r="E1674"/>
  <c r="F1674"/>
  <c r="G1674"/>
  <c r="H1674"/>
  <c r="I1674"/>
  <c r="J1674"/>
  <c r="K1674"/>
  <c r="L1674"/>
  <c r="D1675"/>
  <c r="E1675"/>
  <c r="F1675"/>
  <c r="G1675"/>
  <c r="H1675"/>
  <c r="I1675"/>
  <c r="J1675"/>
  <c r="K1675"/>
  <c r="L1675"/>
  <c r="D1676"/>
  <c r="E1676"/>
  <c r="F1676"/>
  <c r="G1676"/>
  <c r="H1676"/>
  <c r="I1676"/>
  <c r="J1676"/>
  <c r="K1676"/>
  <c r="L1676"/>
  <c r="D1677"/>
  <c r="E1677"/>
  <c r="F1677"/>
  <c r="G1677"/>
  <c r="H1677"/>
  <c r="I1677"/>
  <c r="J1677"/>
  <c r="K1677"/>
  <c r="L1677"/>
  <c r="D1678"/>
  <c r="E1678"/>
  <c r="F1678"/>
  <c r="G1678"/>
  <c r="H1678"/>
  <c r="I1678"/>
  <c r="J1678"/>
  <c r="K1678"/>
  <c r="L1678"/>
  <c r="D1679"/>
  <c r="E1679"/>
  <c r="F1679"/>
  <c r="G1679"/>
  <c r="H1679"/>
  <c r="I1679"/>
  <c r="J1679"/>
  <c r="K1679"/>
  <c r="L1679"/>
  <c r="D1680"/>
  <c r="E1680"/>
  <c r="F1680"/>
  <c r="G1680"/>
  <c r="H1680"/>
  <c r="I1680"/>
  <c r="J1680"/>
  <c r="K1680"/>
  <c r="L1680"/>
  <c r="D1681"/>
  <c r="E1681"/>
  <c r="F1681"/>
  <c r="G1681"/>
  <c r="H1681"/>
  <c r="I1681"/>
  <c r="J1681"/>
  <c r="K1681"/>
  <c r="L1681"/>
  <c r="D1682"/>
  <c r="E1682"/>
  <c r="F1682"/>
  <c r="G1682"/>
  <c r="H1682"/>
  <c r="I1682"/>
  <c r="J1682"/>
  <c r="K1682"/>
  <c r="L1682"/>
  <c r="D1683"/>
  <c r="E1683"/>
  <c r="F1683"/>
  <c r="G1683"/>
  <c r="H1683"/>
  <c r="I1683"/>
  <c r="J1683"/>
  <c r="K1683"/>
  <c r="L1683"/>
  <c r="D1684"/>
  <c r="E1684"/>
  <c r="F1684"/>
  <c r="G1684"/>
  <c r="H1684"/>
  <c r="I1684"/>
  <c r="J1684"/>
  <c r="K1684"/>
  <c r="L1684"/>
  <c r="D1685"/>
  <c r="E1685"/>
  <c r="F1685"/>
  <c r="G1685"/>
  <c r="H1685"/>
  <c r="I1685"/>
  <c r="J1685"/>
  <c r="K1685"/>
  <c r="L1685"/>
  <c r="D1686"/>
  <c r="E1686"/>
  <c r="F1686"/>
  <c r="G1686"/>
  <c r="H1686"/>
  <c r="I1686"/>
  <c r="J1686"/>
  <c r="K1686"/>
  <c r="L1686"/>
  <c r="D1687"/>
  <c r="E1687"/>
  <c r="F1687"/>
  <c r="G1687"/>
  <c r="H1687"/>
  <c r="I1687"/>
  <c r="J1687"/>
  <c r="K1687"/>
  <c r="L1687"/>
  <c r="D1688"/>
  <c r="E1688"/>
  <c r="F1688"/>
  <c r="G1688"/>
  <c r="H1688"/>
  <c r="I1688"/>
  <c r="J1688"/>
  <c r="K1688"/>
  <c r="L1688"/>
  <c r="D1689"/>
  <c r="E1689"/>
  <c r="F1689"/>
  <c r="G1689"/>
  <c r="H1689"/>
  <c r="I1689"/>
  <c r="J1689"/>
  <c r="K1689"/>
  <c r="L1689"/>
  <c r="D1690"/>
  <c r="E1690"/>
  <c r="F1690"/>
  <c r="G1690"/>
  <c r="H1690"/>
  <c r="I1690"/>
  <c r="J1690"/>
  <c r="K1690"/>
  <c r="L1690"/>
  <c r="D1691"/>
  <c r="E1691"/>
  <c r="F1691"/>
  <c r="G1691"/>
  <c r="H1691"/>
  <c r="I1691"/>
  <c r="J1691"/>
  <c r="K1691"/>
  <c r="L1691"/>
  <c r="D1692"/>
  <c r="E1692"/>
  <c r="F1692"/>
  <c r="G1692"/>
  <c r="H1692"/>
  <c r="I1692"/>
  <c r="J1692"/>
  <c r="K1692"/>
  <c r="L1692"/>
  <c r="D1693"/>
  <c r="E1693"/>
  <c r="F1693"/>
  <c r="G1693"/>
  <c r="H1693"/>
  <c r="I1693"/>
  <c r="J1693"/>
  <c r="K1693"/>
  <c r="L1693"/>
  <c r="D1694"/>
  <c r="E1694"/>
  <c r="F1694"/>
  <c r="G1694"/>
  <c r="H1694"/>
  <c r="I1694"/>
  <c r="J1694"/>
  <c r="K1694"/>
  <c r="L1694"/>
  <c r="D1695"/>
  <c r="E1695"/>
  <c r="F1695"/>
  <c r="G1695"/>
  <c r="H1695"/>
  <c r="I1695"/>
  <c r="J1695"/>
  <c r="K1695"/>
  <c r="L1695"/>
  <c r="D1696"/>
  <c r="E1696"/>
  <c r="F1696"/>
  <c r="G1696"/>
  <c r="H1696"/>
  <c r="I1696"/>
  <c r="J1696"/>
  <c r="K1696"/>
  <c r="L1696"/>
  <c r="D1697"/>
  <c r="E1697"/>
  <c r="F1697"/>
  <c r="G1697"/>
  <c r="H1697"/>
  <c r="I1697"/>
  <c r="J1697"/>
  <c r="K1697"/>
  <c r="L1697"/>
  <c r="D1698"/>
  <c r="E1698"/>
  <c r="F1698"/>
  <c r="G1698"/>
  <c r="H1698"/>
  <c r="I1698"/>
  <c r="J1698"/>
  <c r="K1698"/>
  <c r="L1698"/>
  <c r="D1699"/>
  <c r="E1699"/>
  <c r="F1699"/>
  <c r="G1699"/>
  <c r="H1699"/>
  <c r="I1699"/>
  <c r="J1699"/>
  <c r="K1699"/>
  <c r="L1699"/>
  <c r="D1700"/>
  <c r="E1700"/>
  <c r="F1700"/>
  <c r="G1700"/>
  <c r="H1700"/>
  <c r="I1700"/>
  <c r="J1700"/>
  <c r="K1700"/>
  <c r="L1700"/>
  <c r="D1701"/>
  <c r="E1701"/>
  <c r="F1701"/>
  <c r="G1701"/>
  <c r="H1701"/>
  <c r="I1701"/>
  <c r="J1701"/>
  <c r="K1701"/>
  <c r="L1701"/>
  <c r="D1702"/>
  <c r="E1702"/>
  <c r="F1702"/>
  <c r="G1702"/>
  <c r="H1702"/>
  <c r="I1702"/>
  <c r="J1702"/>
  <c r="K1702"/>
  <c r="L1702"/>
  <c r="D1703"/>
  <c r="E1703"/>
  <c r="F1703"/>
  <c r="G1703"/>
  <c r="H1703"/>
  <c r="I1703"/>
  <c r="J1703"/>
  <c r="K1703"/>
  <c r="L1703"/>
  <c r="D1704"/>
  <c r="E1704"/>
  <c r="F1704"/>
  <c r="G1704"/>
  <c r="H1704"/>
  <c r="I1704"/>
  <c r="J1704"/>
  <c r="K1704"/>
  <c r="L1704"/>
  <c r="D1705"/>
  <c r="E1705"/>
  <c r="F1705"/>
  <c r="G1705"/>
  <c r="H1705"/>
  <c r="I1705"/>
  <c r="J1705"/>
  <c r="K1705"/>
  <c r="L1705"/>
  <c r="D1706"/>
  <c r="E1706"/>
  <c r="F1706"/>
  <c r="G1706"/>
  <c r="H1706"/>
  <c r="I1706"/>
  <c r="J1706"/>
  <c r="K1706"/>
  <c r="L1706"/>
  <c r="D1707"/>
  <c r="E1707"/>
  <c r="F1707"/>
  <c r="G1707"/>
  <c r="H1707"/>
  <c r="I1707"/>
  <c r="J1707"/>
  <c r="K1707"/>
  <c r="L1707"/>
  <c r="D1708"/>
  <c r="E1708"/>
  <c r="F1708"/>
  <c r="G1708"/>
  <c r="H1708"/>
  <c r="I1708"/>
  <c r="J1708"/>
  <c r="K1708"/>
  <c r="L1708"/>
  <c r="D1709"/>
  <c r="E1709"/>
  <c r="F1709"/>
  <c r="G1709"/>
  <c r="H1709"/>
  <c r="I1709"/>
  <c r="J1709"/>
  <c r="K1709"/>
  <c r="L1709"/>
  <c r="D1710"/>
  <c r="E1710"/>
  <c r="F1710"/>
  <c r="G1710"/>
  <c r="H1710"/>
  <c r="I1710"/>
  <c r="J1710"/>
  <c r="K1710"/>
  <c r="L1710"/>
  <c r="D1711"/>
  <c r="E1711"/>
  <c r="F1711"/>
  <c r="G1711"/>
  <c r="H1711"/>
  <c r="I1711"/>
  <c r="J1711"/>
  <c r="K1711"/>
  <c r="L1711"/>
  <c r="D1712"/>
  <c r="E1712"/>
  <c r="F1712"/>
  <c r="G1712"/>
  <c r="H1712"/>
  <c r="I1712"/>
  <c r="J1712"/>
  <c r="K1712"/>
  <c r="L1712"/>
  <c r="D1713"/>
  <c r="E1713"/>
  <c r="F1713"/>
  <c r="G1713"/>
  <c r="H1713"/>
  <c r="I1713"/>
  <c r="J1713"/>
  <c r="K1713"/>
  <c r="L1713"/>
  <c r="D1714"/>
  <c r="E1714"/>
  <c r="F1714"/>
  <c r="G1714"/>
  <c r="H1714"/>
  <c r="I1714"/>
  <c r="J1714"/>
  <c r="K1714"/>
  <c r="L1714"/>
  <c r="D1715"/>
  <c r="E1715"/>
  <c r="F1715"/>
  <c r="G1715"/>
  <c r="H1715"/>
  <c r="I1715"/>
  <c r="J1715"/>
  <c r="K1715"/>
  <c r="L1715"/>
  <c r="D1716"/>
  <c r="E1716"/>
  <c r="F1716"/>
  <c r="G1716"/>
  <c r="H1716"/>
  <c r="I1716"/>
  <c r="J1716"/>
  <c r="K1716"/>
  <c r="L1716"/>
  <c r="D1717"/>
  <c r="E1717"/>
  <c r="F1717"/>
  <c r="G1717"/>
  <c r="H1717"/>
  <c r="I1717"/>
  <c r="J1717"/>
  <c r="K1717"/>
  <c r="L1717"/>
  <c r="D1718"/>
  <c r="E1718"/>
  <c r="F1718"/>
  <c r="G1718"/>
  <c r="H1718"/>
  <c r="I1718"/>
  <c r="J1718"/>
  <c r="K1718"/>
  <c r="L1718"/>
  <c r="D1719"/>
  <c r="E1719"/>
  <c r="F1719"/>
  <c r="G1719"/>
  <c r="H1719"/>
  <c r="I1719"/>
  <c r="J1719"/>
  <c r="K1719"/>
  <c r="L1719"/>
  <c r="D1720"/>
  <c r="E1720"/>
  <c r="F1720"/>
  <c r="G1720"/>
  <c r="H1720"/>
  <c r="I1720"/>
  <c r="J1720"/>
  <c r="K1720"/>
  <c r="L1720"/>
  <c r="D1721"/>
  <c r="E1721"/>
  <c r="F1721"/>
  <c r="G1721"/>
  <c r="H1721"/>
  <c r="I1721"/>
  <c r="J1721"/>
  <c r="K1721"/>
  <c r="L1721"/>
  <c r="D1722"/>
  <c r="E1722"/>
  <c r="F1722"/>
  <c r="G1722"/>
  <c r="H1722"/>
  <c r="I1722"/>
  <c r="J1722"/>
  <c r="K1722"/>
  <c r="L1722"/>
  <c r="D1723"/>
  <c r="E1723"/>
  <c r="F1723"/>
  <c r="G1723"/>
  <c r="H1723"/>
  <c r="I1723"/>
  <c r="J1723"/>
  <c r="K1723"/>
  <c r="L1723"/>
  <c r="D1724"/>
  <c r="E1724"/>
  <c r="F1724"/>
  <c r="G1724"/>
  <c r="H1724"/>
  <c r="I1724"/>
  <c r="J1724"/>
  <c r="K1724"/>
  <c r="L1724"/>
  <c r="D1725"/>
  <c r="E1725"/>
  <c r="F1725"/>
  <c r="G1725"/>
  <c r="H1725"/>
  <c r="I1725"/>
  <c r="J1725"/>
  <c r="K1725"/>
  <c r="L1725"/>
  <c r="D1726"/>
  <c r="E1726"/>
  <c r="F1726"/>
  <c r="G1726"/>
  <c r="H1726"/>
  <c r="I1726"/>
  <c r="J1726"/>
  <c r="K1726"/>
  <c r="L1726"/>
  <c r="D1727"/>
  <c r="E1727"/>
  <c r="F1727"/>
  <c r="G1727"/>
  <c r="H1727"/>
  <c r="I1727"/>
  <c r="J1727"/>
  <c r="K1727"/>
  <c r="L1727"/>
  <c r="D1728"/>
  <c r="E1728"/>
  <c r="F1728"/>
  <c r="G1728"/>
  <c r="H1728"/>
  <c r="I1728"/>
  <c r="J1728"/>
  <c r="K1728"/>
  <c r="L1728"/>
  <c r="D1729"/>
  <c r="E1729"/>
  <c r="F1729"/>
  <c r="G1729"/>
  <c r="H1729"/>
  <c r="I1729"/>
  <c r="J1729"/>
  <c r="K1729"/>
  <c r="L1729"/>
  <c r="D1730"/>
  <c r="E1730"/>
  <c r="F1730"/>
  <c r="G1730"/>
  <c r="H1730"/>
  <c r="I1730"/>
  <c r="J1730"/>
  <c r="K1730"/>
  <c r="L1730"/>
  <c r="D1731"/>
  <c r="E1731"/>
  <c r="F1731"/>
  <c r="G1731"/>
  <c r="H1731"/>
  <c r="I1731"/>
  <c r="J1731"/>
  <c r="K1731"/>
  <c r="L1731"/>
  <c r="D1732"/>
  <c r="E1732"/>
  <c r="F1732"/>
  <c r="G1732"/>
  <c r="H1732"/>
  <c r="I1732"/>
  <c r="J1732"/>
  <c r="K1732"/>
  <c r="L1732"/>
  <c r="D1733"/>
  <c r="E1733"/>
  <c r="F1733"/>
  <c r="G1733"/>
  <c r="H1733"/>
  <c r="I1733"/>
  <c r="J1733"/>
  <c r="K1733"/>
  <c r="L1733"/>
  <c r="D1734"/>
  <c r="E1734"/>
  <c r="F1734"/>
  <c r="G1734"/>
  <c r="H1734"/>
  <c r="I1734"/>
  <c r="J1734"/>
  <c r="K1734"/>
  <c r="L1734"/>
  <c r="D1735"/>
  <c r="E1735"/>
  <c r="F1735"/>
  <c r="G1735"/>
  <c r="H1735"/>
  <c r="I1735"/>
  <c r="J1735"/>
  <c r="K1735"/>
  <c r="L1735"/>
  <c r="D1736"/>
  <c r="E1736"/>
  <c r="F1736"/>
  <c r="G1736"/>
  <c r="H1736"/>
  <c r="I1736"/>
  <c r="J1736"/>
  <c r="K1736"/>
  <c r="L1736"/>
  <c r="D1737"/>
  <c r="E1737"/>
  <c r="F1737"/>
  <c r="G1737"/>
  <c r="H1737"/>
  <c r="I1737"/>
  <c r="J1737"/>
  <c r="K1737"/>
  <c r="L1737"/>
  <c r="D1738"/>
  <c r="E1738"/>
  <c r="F1738"/>
  <c r="G1738"/>
  <c r="H1738"/>
  <c r="I1738"/>
  <c r="J1738"/>
  <c r="K1738"/>
  <c r="L1738"/>
  <c r="D1739"/>
  <c r="E1739"/>
  <c r="F1739"/>
  <c r="G1739"/>
  <c r="H1739"/>
  <c r="I1739"/>
  <c r="J1739"/>
  <c r="K1739"/>
  <c r="L1739"/>
  <c r="D1740"/>
  <c r="E1740"/>
  <c r="F1740"/>
  <c r="G1740"/>
  <c r="H1740"/>
  <c r="I1740"/>
  <c r="J1740"/>
  <c r="K1740"/>
  <c r="L1740"/>
  <c r="D1741"/>
  <c r="E1741"/>
  <c r="F1741"/>
  <c r="G1741"/>
  <c r="H1741"/>
  <c r="I1741"/>
  <c r="J1741"/>
  <c r="K1741"/>
  <c r="L1741"/>
  <c r="D1742"/>
  <c r="E1742"/>
  <c r="F1742"/>
  <c r="G1742"/>
  <c r="H1742"/>
  <c r="I1742"/>
  <c r="J1742"/>
  <c r="K1742"/>
  <c r="L1742"/>
  <c r="D1743"/>
  <c r="E1743"/>
  <c r="F1743"/>
  <c r="G1743"/>
  <c r="H1743"/>
  <c r="I1743"/>
  <c r="J1743"/>
  <c r="K1743"/>
  <c r="L1743"/>
  <c r="D1744"/>
  <c r="E1744"/>
  <c r="F1744"/>
  <c r="G1744"/>
  <c r="H1744"/>
  <c r="I1744"/>
  <c r="J1744"/>
  <c r="K1744"/>
  <c r="L1744"/>
  <c r="D1745"/>
  <c r="E1745"/>
  <c r="F1745"/>
  <c r="G1745"/>
  <c r="H1745"/>
  <c r="I1745"/>
  <c r="J1745"/>
  <c r="K1745"/>
  <c r="L1745"/>
  <c r="D1746"/>
  <c r="E1746"/>
  <c r="F1746"/>
  <c r="G1746"/>
  <c r="H1746"/>
  <c r="I1746"/>
  <c r="J1746"/>
  <c r="K1746"/>
  <c r="L1746"/>
  <c r="D1747"/>
  <c r="E1747"/>
  <c r="F1747"/>
  <c r="G1747"/>
  <c r="H1747"/>
  <c r="I1747"/>
  <c r="J1747"/>
  <c r="K1747"/>
  <c r="L1747"/>
  <c r="D1748"/>
  <c r="E1748"/>
  <c r="F1748"/>
  <c r="G1748"/>
  <c r="H1748"/>
  <c r="I1748"/>
  <c r="J1748"/>
  <c r="K1748"/>
  <c r="L1748"/>
  <c r="D1749"/>
  <c r="E1749"/>
  <c r="F1749"/>
  <c r="G1749"/>
  <c r="H1749"/>
  <c r="I1749"/>
  <c r="J1749"/>
  <c r="K1749"/>
  <c r="L1749"/>
  <c r="D1750"/>
  <c r="E1750"/>
  <c r="F1750"/>
  <c r="G1750"/>
  <c r="H1750"/>
  <c r="I1750"/>
  <c r="J1750"/>
  <c r="K1750"/>
  <c r="L1750"/>
  <c r="D1751"/>
  <c r="E1751"/>
  <c r="F1751"/>
  <c r="G1751"/>
  <c r="H1751"/>
  <c r="I1751"/>
  <c r="J1751"/>
  <c r="K1751"/>
  <c r="L1751"/>
  <c r="D1752"/>
  <c r="E1752"/>
  <c r="F1752"/>
  <c r="G1752"/>
  <c r="H1752"/>
  <c r="I1752"/>
  <c r="J1752"/>
  <c r="K1752"/>
  <c r="L1752"/>
  <c r="D1753"/>
  <c r="E1753"/>
  <c r="F1753"/>
  <c r="G1753"/>
  <c r="H1753"/>
  <c r="I1753"/>
  <c r="J1753"/>
  <c r="K1753"/>
  <c r="L1753"/>
  <c r="D1754"/>
  <c r="E1754"/>
  <c r="F1754"/>
  <c r="G1754"/>
  <c r="H1754"/>
  <c r="I1754"/>
  <c r="J1754"/>
  <c r="K1754"/>
  <c r="L1754"/>
  <c r="D1755"/>
  <c r="E1755"/>
  <c r="F1755"/>
  <c r="G1755"/>
  <c r="H1755"/>
  <c r="I1755"/>
  <c r="J1755"/>
  <c r="K1755"/>
  <c r="L1755"/>
  <c r="D1756"/>
  <c r="E1756"/>
  <c r="F1756"/>
  <c r="G1756"/>
  <c r="H1756"/>
  <c r="I1756"/>
  <c r="J1756"/>
  <c r="K1756"/>
  <c r="L1756"/>
  <c r="D1757"/>
  <c r="E1757"/>
  <c r="F1757"/>
  <c r="G1757"/>
  <c r="H1757"/>
  <c r="I1757"/>
  <c r="J1757"/>
  <c r="K1757"/>
  <c r="L1757"/>
  <c r="D1758"/>
  <c r="E1758"/>
  <c r="F1758"/>
  <c r="G1758"/>
  <c r="H1758"/>
  <c r="I1758"/>
  <c r="J1758"/>
  <c r="K1758"/>
  <c r="L1758"/>
  <c r="D1759"/>
  <c r="E1759"/>
  <c r="F1759"/>
  <c r="G1759"/>
  <c r="H1759"/>
  <c r="I1759"/>
  <c r="J1759"/>
  <c r="K1759"/>
  <c r="L1759"/>
  <c r="D1760"/>
  <c r="E1760"/>
  <c r="F1760"/>
  <c r="G1760"/>
  <c r="H1760"/>
  <c r="I1760"/>
  <c r="J1760"/>
  <c r="K1760"/>
  <c r="L1760"/>
  <c r="D1761"/>
  <c r="E1761"/>
  <c r="F1761"/>
  <c r="G1761"/>
  <c r="H1761"/>
  <c r="I1761"/>
  <c r="J1761"/>
  <c r="K1761"/>
  <c r="L1761"/>
  <c r="D1762"/>
  <c r="E1762"/>
  <c r="F1762"/>
  <c r="G1762"/>
  <c r="H1762"/>
  <c r="I1762"/>
  <c r="J1762"/>
  <c r="K1762"/>
  <c r="L1762"/>
  <c r="D1763"/>
  <c r="E1763"/>
  <c r="F1763"/>
  <c r="G1763"/>
  <c r="H1763"/>
  <c r="I1763"/>
  <c r="J1763"/>
  <c r="K1763"/>
  <c r="L1763"/>
  <c r="D1764"/>
  <c r="E1764"/>
  <c r="F1764"/>
  <c r="G1764"/>
  <c r="H1764"/>
  <c r="I1764"/>
  <c r="J1764"/>
  <c r="K1764"/>
  <c r="L1764"/>
  <c r="D1765"/>
  <c r="E1765"/>
  <c r="F1765"/>
  <c r="G1765"/>
  <c r="H1765"/>
  <c r="I1765"/>
  <c r="J1765"/>
  <c r="K1765"/>
  <c r="L1765"/>
  <c r="D1766"/>
  <c r="E1766"/>
  <c r="F1766"/>
  <c r="G1766"/>
  <c r="H1766"/>
  <c r="I1766"/>
  <c r="J1766"/>
  <c r="K1766"/>
  <c r="L1766"/>
  <c r="D1767"/>
  <c r="E1767"/>
  <c r="F1767"/>
  <c r="G1767"/>
  <c r="H1767"/>
  <c r="I1767"/>
  <c r="J1767"/>
  <c r="K1767"/>
  <c r="L1767"/>
  <c r="D1768"/>
  <c r="E1768"/>
  <c r="F1768"/>
  <c r="G1768"/>
  <c r="H1768"/>
  <c r="I1768"/>
  <c r="J1768"/>
  <c r="K1768"/>
  <c r="L1768"/>
  <c r="D1769"/>
  <c r="E1769"/>
  <c r="F1769"/>
  <c r="G1769"/>
  <c r="H1769"/>
  <c r="I1769"/>
  <c r="J1769"/>
  <c r="K1769"/>
  <c r="L1769"/>
  <c r="D1770"/>
  <c r="E1770"/>
  <c r="F1770"/>
  <c r="G1770"/>
  <c r="H1770"/>
  <c r="I1770"/>
  <c r="J1770"/>
  <c r="K1770"/>
  <c r="L1770"/>
  <c r="D1771"/>
  <c r="E1771"/>
  <c r="F1771"/>
  <c r="G1771"/>
  <c r="H1771"/>
  <c r="I1771"/>
  <c r="J1771"/>
  <c r="K1771"/>
  <c r="L1771"/>
  <c r="D1772"/>
  <c r="E1772"/>
  <c r="F1772"/>
  <c r="G1772"/>
  <c r="H1772"/>
  <c r="I1772"/>
  <c r="J1772"/>
  <c r="K1772"/>
  <c r="L1772"/>
  <c r="D1773"/>
  <c r="E1773"/>
  <c r="F1773"/>
  <c r="G1773"/>
  <c r="H1773"/>
  <c r="I1773"/>
  <c r="J1773"/>
  <c r="K1773"/>
  <c r="L1773"/>
  <c r="D1774"/>
  <c r="E1774"/>
  <c r="F1774"/>
  <c r="G1774"/>
  <c r="H1774"/>
  <c r="I1774"/>
  <c r="J1774"/>
  <c r="K1774"/>
  <c r="L1774"/>
  <c r="D1775"/>
  <c r="E1775"/>
  <c r="F1775"/>
  <c r="G1775"/>
  <c r="H1775"/>
  <c r="I1775"/>
  <c r="J1775"/>
  <c r="K1775"/>
  <c r="L1775"/>
  <c r="D1776"/>
  <c r="E1776"/>
  <c r="F1776"/>
  <c r="G1776"/>
  <c r="H1776"/>
  <c r="I1776"/>
  <c r="J1776"/>
  <c r="K1776"/>
  <c r="L1776"/>
  <c r="D1777"/>
  <c r="E1777"/>
  <c r="F1777"/>
  <c r="G1777"/>
  <c r="H1777"/>
  <c r="I1777"/>
  <c r="J1777"/>
  <c r="K1777"/>
  <c r="L1777"/>
  <c r="D1778"/>
  <c r="E1778"/>
  <c r="F1778"/>
  <c r="G1778"/>
  <c r="H1778"/>
  <c r="I1778"/>
  <c r="J1778"/>
  <c r="K1778"/>
  <c r="L1778"/>
  <c r="D1779"/>
  <c r="E1779"/>
  <c r="F1779"/>
  <c r="G1779"/>
  <c r="H1779"/>
  <c r="I1779"/>
  <c r="J1779"/>
  <c r="K1779"/>
  <c r="L1779"/>
  <c r="D1780"/>
  <c r="E1780"/>
  <c r="F1780"/>
  <c r="G1780"/>
  <c r="H1780"/>
  <c r="I1780"/>
  <c r="J1780"/>
  <c r="K1780"/>
  <c r="L1780"/>
  <c r="D1781"/>
  <c r="E1781"/>
  <c r="F1781"/>
  <c r="G1781"/>
  <c r="H1781"/>
  <c r="I1781"/>
  <c r="J1781"/>
  <c r="K1781"/>
  <c r="L1781"/>
  <c r="D1782"/>
  <c r="E1782"/>
  <c r="F1782"/>
  <c r="G1782"/>
  <c r="H1782"/>
  <c r="I1782"/>
  <c r="J1782"/>
  <c r="K1782"/>
  <c r="L1782"/>
  <c r="D1783"/>
  <c r="E1783"/>
  <c r="F1783"/>
  <c r="G1783"/>
  <c r="H1783"/>
  <c r="I1783"/>
  <c r="J1783"/>
  <c r="K1783"/>
  <c r="L1783"/>
  <c r="D1784"/>
  <c r="E1784"/>
  <c r="F1784"/>
  <c r="G1784"/>
  <c r="H1784"/>
  <c r="I1784"/>
  <c r="J1784"/>
  <c r="K1784"/>
  <c r="L1784"/>
  <c r="D1785"/>
  <c r="E1785"/>
  <c r="F1785"/>
  <c r="G1785"/>
  <c r="H1785"/>
  <c r="I1785"/>
  <c r="J1785"/>
  <c r="K1785"/>
  <c r="L1785"/>
  <c r="D1786"/>
  <c r="E1786"/>
  <c r="F1786"/>
  <c r="G1786"/>
  <c r="H1786"/>
  <c r="I1786"/>
  <c r="J1786"/>
  <c r="K1786"/>
  <c r="L1786"/>
  <c r="D1787"/>
  <c r="E1787"/>
  <c r="F1787"/>
  <c r="G1787"/>
  <c r="H1787"/>
  <c r="I1787"/>
  <c r="J1787"/>
  <c r="K1787"/>
  <c r="L1787"/>
  <c r="D1788"/>
  <c r="E1788"/>
  <c r="F1788"/>
  <c r="G1788"/>
  <c r="H1788"/>
  <c r="I1788"/>
  <c r="J1788"/>
  <c r="K1788"/>
  <c r="L1788"/>
  <c r="D1789"/>
  <c r="E1789"/>
  <c r="F1789"/>
  <c r="G1789"/>
  <c r="H1789"/>
  <c r="I1789"/>
  <c r="J1789"/>
  <c r="K1789"/>
  <c r="L1789"/>
  <c r="D1790"/>
  <c r="E1790"/>
  <c r="F1790"/>
  <c r="G1790"/>
  <c r="H1790"/>
  <c r="I1790"/>
  <c r="J1790"/>
  <c r="K1790"/>
  <c r="L1790"/>
  <c r="D1791"/>
  <c r="E1791"/>
  <c r="F1791"/>
  <c r="G1791"/>
  <c r="H1791"/>
  <c r="I1791"/>
  <c r="J1791"/>
  <c r="K1791"/>
  <c r="L1791"/>
  <c r="D1792"/>
  <c r="E1792"/>
  <c r="F1792"/>
  <c r="G1792"/>
  <c r="H1792"/>
  <c r="I1792"/>
  <c r="J1792"/>
  <c r="K1792"/>
  <c r="L1792"/>
  <c r="D1793"/>
  <c r="E1793"/>
  <c r="F1793"/>
  <c r="G1793"/>
  <c r="H1793"/>
  <c r="I1793"/>
  <c r="J1793"/>
  <c r="K1793"/>
  <c r="L1793"/>
  <c r="D1794"/>
  <c r="E1794"/>
  <c r="F1794"/>
  <c r="G1794"/>
  <c r="H1794"/>
  <c r="I1794"/>
  <c r="J1794"/>
  <c r="K1794"/>
  <c r="L1794"/>
  <c r="D1795"/>
  <c r="E1795"/>
  <c r="F1795"/>
  <c r="G1795"/>
  <c r="H1795"/>
  <c r="I1795"/>
  <c r="J1795"/>
  <c r="K1795"/>
  <c r="L1795"/>
  <c r="D1796"/>
  <c r="E1796"/>
  <c r="F1796"/>
  <c r="G1796"/>
  <c r="H1796"/>
  <c r="I1796"/>
  <c r="J1796"/>
  <c r="K1796"/>
  <c r="L1796"/>
  <c r="D1797"/>
  <c r="E1797"/>
  <c r="F1797"/>
  <c r="G1797"/>
  <c r="H1797"/>
  <c r="I1797"/>
  <c r="J1797"/>
  <c r="K1797"/>
  <c r="L1797"/>
  <c r="D1798"/>
  <c r="E1798"/>
  <c r="F1798"/>
  <c r="G1798"/>
  <c r="H1798"/>
  <c r="I1798"/>
  <c r="J1798"/>
  <c r="K1798"/>
  <c r="L1798"/>
  <c r="D1799"/>
  <c r="E1799"/>
  <c r="F1799"/>
  <c r="G1799"/>
  <c r="H1799"/>
  <c r="I1799"/>
  <c r="J1799"/>
  <c r="K1799"/>
  <c r="L1799"/>
  <c r="D1800"/>
  <c r="E1800"/>
  <c r="F1800"/>
  <c r="G1800"/>
  <c r="H1800"/>
  <c r="I1800"/>
  <c r="J1800"/>
  <c r="K1800"/>
  <c r="L1800"/>
  <c r="D1801"/>
  <c r="E1801"/>
  <c r="F1801"/>
  <c r="G1801"/>
  <c r="H1801"/>
  <c r="I1801"/>
  <c r="J1801"/>
  <c r="K1801"/>
  <c r="L1801"/>
  <c r="D1802"/>
  <c r="E1802"/>
  <c r="F1802"/>
  <c r="G1802"/>
  <c r="H1802"/>
  <c r="I1802"/>
  <c r="J1802"/>
  <c r="K1802"/>
  <c r="L1802"/>
  <c r="D1803"/>
  <c r="E1803"/>
  <c r="F1803"/>
  <c r="G1803"/>
  <c r="H1803"/>
  <c r="I1803"/>
  <c r="J1803"/>
  <c r="K1803"/>
  <c r="L1803"/>
  <c r="D1804"/>
  <c r="E1804"/>
  <c r="F1804"/>
  <c r="G1804"/>
  <c r="H1804"/>
  <c r="I1804"/>
  <c r="J1804"/>
  <c r="K1804"/>
  <c r="L1804"/>
  <c r="D1805"/>
  <c r="E1805"/>
  <c r="F1805"/>
  <c r="G1805"/>
  <c r="H1805"/>
  <c r="I1805"/>
  <c r="J1805"/>
  <c r="K1805"/>
  <c r="L1805"/>
  <c r="D1806"/>
  <c r="E1806"/>
  <c r="F1806"/>
  <c r="G1806"/>
  <c r="H1806"/>
  <c r="I1806"/>
  <c r="J1806"/>
  <c r="K1806"/>
  <c r="L1806"/>
  <c r="D1807"/>
  <c r="E1807"/>
  <c r="F1807"/>
  <c r="G1807"/>
  <c r="H1807"/>
  <c r="I1807"/>
  <c r="J1807"/>
  <c r="K1807"/>
  <c r="L1807"/>
  <c r="D1808"/>
  <c r="E1808"/>
  <c r="F1808"/>
  <c r="G1808"/>
  <c r="H1808"/>
  <c r="I1808"/>
  <c r="J1808"/>
  <c r="K1808"/>
  <c r="L1808"/>
  <c r="D1809"/>
  <c r="E1809"/>
  <c r="F1809"/>
  <c r="G1809"/>
  <c r="H1809"/>
  <c r="I1809"/>
  <c r="J1809"/>
  <c r="K1809"/>
  <c r="L1809"/>
  <c r="D1810"/>
  <c r="E1810"/>
  <c r="F1810"/>
  <c r="G1810"/>
  <c r="H1810"/>
  <c r="I1810"/>
  <c r="J1810"/>
  <c r="K1810"/>
  <c r="L1810"/>
  <c r="D1811"/>
  <c r="E1811"/>
  <c r="F1811"/>
  <c r="G1811"/>
  <c r="H1811"/>
  <c r="I1811"/>
  <c r="J1811"/>
  <c r="K1811"/>
  <c r="L1811"/>
  <c r="D1812"/>
  <c r="E1812"/>
  <c r="F1812"/>
  <c r="G1812"/>
  <c r="H1812"/>
  <c r="I1812"/>
  <c r="J1812"/>
  <c r="K1812"/>
  <c r="L1812"/>
  <c r="D1813"/>
  <c r="E1813"/>
  <c r="F1813"/>
  <c r="G1813"/>
  <c r="H1813"/>
  <c r="I1813"/>
  <c r="J1813"/>
  <c r="K1813"/>
  <c r="L1813"/>
  <c r="D1814"/>
  <c r="E1814"/>
  <c r="F1814"/>
  <c r="G1814"/>
  <c r="H1814"/>
  <c r="I1814"/>
  <c r="J1814"/>
  <c r="K1814"/>
  <c r="L1814"/>
  <c r="D1815"/>
  <c r="E1815"/>
  <c r="F1815"/>
  <c r="G1815"/>
  <c r="H1815"/>
  <c r="I1815"/>
  <c r="J1815"/>
  <c r="K1815"/>
  <c r="L1815"/>
  <c r="D1816"/>
  <c r="E1816"/>
  <c r="F1816"/>
  <c r="G1816"/>
  <c r="H1816"/>
  <c r="I1816"/>
  <c r="J1816"/>
  <c r="K1816"/>
  <c r="L1816"/>
  <c r="D1817"/>
  <c r="E1817"/>
  <c r="F1817"/>
  <c r="G1817"/>
  <c r="H1817"/>
  <c r="I1817"/>
  <c r="J1817"/>
  <c r="K1817"/>
  <c r="L1817"/>
  <c r="D1818"/>
  <c r="E1818"/>
  <c r="F1818"/>
  <c r="G1818"/>
  <c r="H1818"/>
  <c r="I1818"/>
  <c r="J1818"/>
  <c r="K1818"/>
  <c r="L1818"/>
  <c r="D1819"/>
  <c r="E1819"/>
  <c r="F1819"/>
  <c r="G1819"/>
  <c r="H1819"/>
  <c r="I1819"/>
  <c r="J1819"/>
  <c r="K1819"/>
  <c r="L1819"/>
  <c r="D1820"/>
  <c r="E1820"/>
  <c r="F1820"/>
  <c r="G1820"/>
  <c r="H1820"/>
  <c r="I1820"/>
  <c r="J1820"/>
  <c r="K1820"/>
  <c r="L1820"/>
  <c r="D1821"/>
  <c r="E1821"/>
  <c r="F1821"/>
  <c r="G1821"/>
  <c r="H1821"/>
  <c r="I1821"/>
  <c r="J1821"/>
  <c r="K1821"/>
  <c r="L1821"/>
  <c r="D1822"/>
  <c r="E1822"/>
  <c r="F1822"/>
  <c r="G1822"/>
  <c r="H1822"/>
  <c r="I1822"/>
  <c r="J1822"/>
  <c r="K1822"/>
  <c r="L1822"/>
  <c r="D1823"/>
  <c r="E1823"/>
  <c r="F1823"/>
  <c r="G1823"/>
  <c r="H1823"/>
  <c r="I1823"/>
  <c r="J1823"/>
  <c r="K1823"/>
  <c r="L1823"/>
  <c r="D1824"/>
  <c r="E1824"/>
  <c r="F1824"/>
  <c r="G1824"/>
  <c r="H1824"/>
  <c r="I1824"/>
  <c r="J1824"/>
  <c r="K1824"/>
  <c r="L1824"/>
  <c r="D1825"/>
  <c r="E1825"/>
  <c r="F1825"/>
  <c r="G1825"/>
  <c r="H1825"/>
  <c r="I1825"/>
  <c r="J1825"/>
  <c r="K1825"/>
  <c r="L1825"/>
  <c r="D1826"/>
  <c r="E1826"/>
  <c r="F1826"/>
  <c r="G1826"/>
  <c r="H1826"/>
  <c r="I1826"/>
  <c r="J1826"/>
  <c r="K1826"/>
  <c r="L1826"/>
  <c r="D1827"/>
  <c r="E1827"/>
  <c r="F1827"/>
  <c r="G1827"/>
  <c r="H1827"/>
  <c r="I1827"/>
  <c r="J1827"/>
  <c r="K1827"/>
  <c r="L1827"/>
  <c r="D1828"/>
  <c r="E1828"/>
  <c r="F1828"/>
  <c r="G1828"/>
  <c r="H1828"/>
  <c r="I1828"/>
  <c r="J1828"/>
  <c r="K1828"/>
  <c r="L1828"/>
  <c r="D1829"/>
  <c r="E1829"/>
  <c r="F1829"/>
  <c r="G1829"/>
  <c r="H1829"/>
  <c r="I1829"/>
  <c r="J1829"/>
  <c r="K1829"/>
  <c r="L1829"/>
  <c r="D1830"/>
  <c r="E1830"/>
  <c r="F1830"/>
  <c r="G1830"/>
  <c r="H1830"/>
  <c r="I1830"/>
  <c r="J1830"/>
  <c r="K1830"/>
  <c r="L1830"/>
  <c r="D1831"/>
  <c r="E1831"/>
  <c r="F1831"/>
  <c r="G1831"/>
  <c r="H1831"/>
  <c r="I1831"/>
  <c r="J1831"/>
  <c r="K1831"/>
  <c r="L1831"/>
  <c r="D1832"/>
  <c r="E1832"/>
  <c r="F1832"/>
  <c r="G1832"/>
  <c r="H1832"/>
  <c r="I1832"/>
  <c r="J1832"/>
  <c r="K1832"/>
  <c r="L1832"/>
  <c r="D1833"/>
  <c r="E1833"/>
  <c r="F1833"/>
  <c r="G1833"/>
  <c r="H1833"/>
  <c r="I1833"/>
  <c r="J1833"/>
  <c r="K1833"/>
  <c r="L1833"/>
  <c r="D1834"/>
  <c r="E1834"/>
  <c r="F1834"/>
  <c r="G1834"/>
  <c r="H1834"/>
  <c r="I1834"/>
  <c r="J1834"/>
  <c r="K1834"/>
  <c r="L1834"/>
  <c r="D1835"/>
  <c r="E1835"/>
  <c r="F1835"/>
  <c r="G1835"/>
  <c r="H1835"/>
  <c r="I1835"/>
  <c r="J1835"/>
  <c r="K1835"/>
  <c r="L1835"/>
  <c r="D1836"/>
  <c r="E1836"/>
  <c r="F1836"/>
  <c r="G1836"/>
  <c r="H1836"/>
  <c r="I1836"/>
  <c r="J1836"/>
  <c r="K1836"/>
  <c r="L1836"/>
  <c r="D1837"/>
  <c r="E1837"/>
  <c r="F1837"/>
  <c r="G1837"/>
  <c r="H1837"/>
  <c r="I1837"/>
  <c r="J1837"/>
  <c r="K1837"/>
  <c r="L1837"/>
  <c r="D1838"/>
  <c r="E1838"/>
  <c r="F1838"/>
  <c r="G1838"/>
  <c r="H1838"/>
  <c r="I1838"/>
  <c r="J1838"/>
  <c r="K1838"/>
  <c r="L1838"/>
  <c r="D1839"/>
  <c r="E1839"/>
  <c r="F1839"/>
  <c r="G1839"/>
  <c r="H1839"/>
  <c r="I1839"/>
  <c r="J1839"/>
  <c r="K1839"/>
  <c r="L1839"/>
  <c r="D1840"/>
  <c r="E1840"/>
  <c r="F1840"/>
  <c r="G1840"/>
  <c r="H1840"/>
  <c r="I1840"/>
  <c r="J1840"/>
  <c r="K1840"/>
  <c r="L1840"/>
  <c r="D1841"/>
  <c r="E1841"/>
  <c r="F1841"/>
  <c r="G1841"/>
  <c r="H1841"/>
  <c r="I1841"/>
  <c r="J1841"/>
  <c r="K1841"/>
  <c r="L1841"/>
  <c r="D1842"/>
  <c r="E1842"/>
  <c r="F1842"/>
  <c r="G1842"/>
  <c r="H1842"/>
  <c r="I1842"/>
  <c r="J1842"/>
  <c r="K1842"/>
  <c r="L1842"/>
  <c r="D1843"/>
  <c r="E1843"/>
  <c r="F1843"/>
  <c r="G1843"/>
  <c r="H1843"/>
  <c r="I1843"/>
  <c r="J1843"/>
  <c r="K1843"/>
  <c r="L1843"/>
  <c r="D1844"/>
  <c r="E1844"/>
  <c r="F1844"/>
  <c r="G1844"/>
  <c r="H1844"/>
  <c r="I1844"/>
  <c r="J1844"/>
  <c r="K1844"/>
  <c r="L1844"/>
  <c r="D1845"/>
  <c r="E1845"/>
  <c r="F1845"/>
  <c r="G1845"/>
  <c r="H1845"/>
  <c r="I1845"/>
  <c r="J1845"/>
  <c r="K1845"/>
  <c r="L1845"/>
  <c r="D1846"/>
  <c r="E1846"/>
  <c r="F1846"/>
  <c r="G1846"/>
  <c r="H1846"/>
  <c r="I1846"/>
  <c r="J1846"/>
  <c r="K1846"/>
  <c r="L1846"/>
  <c r="D1847"/>
  <c r="E1847"/>
  <c r="F1847"/>
  <c r="G1847"/>
  <c r="H1847"/>
  <c r="I1847"/>
  <c r="J1847"/>
  <c r="K1847"/>
  <c r="L1847"/>
  <c r="D1848"/>
  <c r="E1848"/>
  <c r="F1848"/>
  <c r="G1848"/>
  <c r="H1848"/>
  <c r="I1848"/>
  <c r="J1848"/>
  <c r="K1848"/>
  <c r="L1848"/>
  <c r="D1849"/>
  <c r="E1849"/>
  <c r="F1849"/>
  <c r="G1849"/>
  <c r="H1849"/>
  <c r="I1849"/>
  <c r="J1849"/>
  <c r="K1849"/>
  <c r="L1849"/>
  <c r="D1850"/>
  <c r="E1850"/>
  <c r="F1850"/>
  <c r="G1850"/>
  <c r="H1850"/>
  <c r="I1850"/>
  <c r="J1850"/>
  <c r="K1850"/>
  <c r="L1850"/>
  <c r="D1851"/>
  <c r="E1851"/>
  <c r="F1851"/>
  <c r="G1851"/>
  <c r="H1851"/>
  <c r="I1851"/>
  <c r="J1851"/>
  <c r="K1851"/>
  <c r="L1851"/>
  <c r="D1852"/>
  <c r="E1852"/>
  <c r="F1852"/>
  <c r="G1852"/>
  <c r="H1852"/>
  <c r="I1852"/>
  <c r="J1852"/>
  <c r="K1852"/>
  <c r="L1852"/>
  <c r="D1853"/>
  <c r="E1853"/>
  <c r="F1853"/>
  <c r="G1853"/>
  <c r="H1853"/>
  <c r="I1853"/>
  <c r="J1853"/>
  <c r="K1853"/>
  <c r="L1853"/>
  <c r="D1854"/>
  <c r="E1854"/>
  <c r="F1854"/>
  <c r="G1854"/>
  <c r="H1854"/>
  <c r="I1854"/>
  <c r="J1854"/>
  <c r="K1854"/>
  <c r="L1854"/>
  <c r="D1855"/>
  <c r="E1855"/>
  <c r="F1855"/>
  <c r="G1855"/>
  <c r="H1855"/>
  <c r="I1855"/>
  <c r="J1855"/>
  <c r="K1855"/>
  <c r="L1855"/>
  <c r="D1856"/>
  <c r="E1856"/>
  <c r="F1856"/>
  <c r="G1856"/>
  <c r="H1856"/>
  <c r="I1856"/>
  <c r="J1856"/>
  <c r="K1856"/>
  <c r="L1856"/>
  <c r="D1857"/>
  <c r="E1857"/>
  <c r="F1857"/>
  <c r="G1857"/>
  <c r="H1857"/>
  <c r="I1857"/>
  <c r="J1857"/>
  <c r="K1857"/>
  <c r="L1857"/>
  <c r="D1858"/>
  <c r="E1858"/>
  <c r="F1858"/>
  <c r="G1858"/>
  <c r="H1858"/>
  <c r="I1858"/>
  <c r="J1858"/>
  <c r="K1858"/>
  <c r="L1858"/>
  <c r="D1859"/>
  <c r="E1859"/>
  <c r="F1859"/>
  <c r="G1859"/>
  <c r="H1859"/>
  <c r="I1859"/>
  <c r="J1859"/>
  <c r="K1859"/>
  <c r="L1859"/>
  <c r="D1860"/>
  <c r="E1860"/>
  <c r="F1860"/>
  <c r="G1860"/>
  <c r="H1860"/>
  <c r="I1860"/>
  <c r="J1860"/>
  <c r="K1860"/>
  <c r="L1860"/>
  <c r="D1861"/>
  <c r="E1861"/>
  <c r="F1861"/>
  <c r="G1861"/>
  <c r="H1861"/>
  <c r="I1861"/>
  <c r="J1861"/>
  <c r="K1861"/>
  <c r="L1861"/>
  <c r="D1862"/>
  <c r="E1862"/>
  <c r="F1862"/>
  <c r="G1862"/>
  <c r="H1862"/>
  <c r="I1862"/>
  <c r="J1862"/>
  <c r="K1862"/>
  <c r="L1862"/>
  <c r="D1863"/>
  <c r="E1863"/>
  <c r="F1863"/>
  <c r="G1863"/>
  <c r="H1863"/>
  <c r="I1863"/>
  <c r="J1863"/>
  <c r="K1863"/>
  <c r="L1863"/>
  <c r="D1864"/>
  <c r="E1864"/>
  <c r="F1864"/>
  <c r="G1864"/>
  <c r="H1864"/>
  <c r="I1864"/>
  <c r="J1864"/>
  <c r="K1864"/>
  <c r="L1864"/>
  <c r="D1865"/>
  <c r="E1865"/>
  <c r="F1865"/>
  <c r="G1865"/>
  <c r="H1865"/>
  <c r="I1865"/>
  <c r="J1865"/>
  <c r="K1865"/>
  <c r="L1865"/>
  <c r="D1866"/>
  <c r="E1866"/>
  <c r="F1866"/>
  <c r="G1866"/>
  <c r="H1866"/>
  <c r="I1866"/>
  <c r="J1866"/>
  <c r="K1866"/>
  <c r="L1866"/>
  <c r="D1867"/>
  <c r="E1867"/>
  <c r="F1867"/>
  <c r="G1867"/>
  <c r="H1867"/>
  <c r="I1867"/>
  <c r="J1867"/>
  <c r="K1867"/>
  <c r="L1867"/>
  <c r="D1868"/>
  <c r="E1868"/>
  <c r="F1868"/>
  <c r="G1868"/>
  <c r="H1868"/>
  <c r="I1868"/>
  <c r="J1868"/>
  <c r="K1868"/>
  <c r="L1868"/>
  <c r="D1869"/>
  <c r="E1869"/>
  <c r="F1869"/>
  <c r="G1869"/>
  <c r="H1869"/>
  <c r="I1869"/>
  <c r="J1869"/>
  <c r="K1869"/>
  <c r="L1869"/>
  <c r="D1870"/>
  <c r="E1870"/>
  <c r="F1870"/>
  <c r="G1870"/>
  <c r="H1870"/>
  <c r="I1870"/>
  <c r="J1870"/>
  <c r="K1870"/>
  <c r="L1870"/>
  <c r="D1871"/>
  <c r="E1871"/>
  <c r="F1871"/>
  <c r="G1871"/>
  <c r="H1871"/>
  <c r="I1871"/>
  <c r="J1871"/>
  <c r="K1871"/>
  <c r="L1871"/>
  <c r="D1872"/>
  <c r="E1872"/>
  <c r="F1872"/>
  <c r="G1872"/>
  <c r="H1872"/>
  <c r="I1872"/>
  <c r="J1872"/>
  <c r="K1872"/>
  <c r="L1872"/>
  <c r="D1873"/>
  <c r="E1873"/>
  <c r="F1873"/>
  <c r="G1873"/>
  <c r="H1873"/>
  <c r="I1873"/>
  <c r="J1873"/>
  <c r="K1873"/>
  <c r="L1873"/>
  <c r="D1874"/>
  <c r="E1874"/>
  <c r="F1874"/>
  <c r="G1874"/>
  <c r="H1874"/>
  <c r="I1874"/>
  <c r="J1874"/>
  <c r="K1874"/>
  <c r="L1874"/>
  <c r="D1875"/>
  <c r="E1875"/>
  <c r="F1875"/>
  <c r="G1875"/>
  <c r="H1875"/>
  <c r="I1875"/>
  <c r="J1875"/>
  <c r="K1875"/>
  <c r="L1875"/>
  <c r="D1876"/>
  <c r="E1876"/>
  <c r="F1876"/>
  <c r="G1876"/>
  <c r="H1876"/>
  <c r="I1876"/>
  <c r="J1876"/>
  <c r="K1876"/>
  <c r="L1876"/>
  <c r="D1877"/>
  <c r="E1877"/>
  <c r="F1877"/>
  <c r="G1877"/>
  <c r="H1877"/>
  <c r="I1877"/>
  <c r="J1877"/>
  <c r="K1877"/>
  <c r="L1877"/>
  <c r="D1878"/>
  <c r="E1878"/>
  <c r="F1878"/>
  <c r="G1878"/>
  <c r="H1878"/>
  <c r="I1878"/>
  <c r="J1878"/>
  <c r="K1878"/>
  <c r="L1878"/>
  <c r="D1879"/>
  <c r="E1879"/>
  <c r="F1879"/>
  <c r="G1879"/>
  <c r="H1879"/>
  <c r="I1879"/>
  <c r="J1879"/>
  <c r="K1879"/>
  <c r="L1879"/>
  <c r="D1880"/>
  <c r="E1880"/>
  <c r="F1880"/>
  <c r="G1880"/>
  <c r="H1880"/>
  <c r="I1880"/>
  <c r="J1880"/>
  <c r="K1880"/>
  <c r="L1880"/>
  <c r="D1881"/>
  <c r="E1881"/>
  <c r="F1881"/>
  <c r="G1881"/>
  <c r="H1881"/>
  <c r="I1881"/>
  <c r="J1881"/>
  <c r="K1881"/>
  <c r="L1881"/>
  <c r="D1882"/>
  <c r="E1882"/>
  <c r="F1882"/>
  <c r="G1882"/>
  <c r="H1882"/>
  <c r="I1882"/>
  <c r="J1882"/>
  <c r="K1882"/>
  <c r="L1882"/>
  <c r="D1883"/>
  <c r="E1883"/>
  <c r="F1883"/>
  <c r="G1883"/>
  <c r="H1883"/>
  <c r="I1883"/>
  <c r="J1883"/>
  <c r="K1883"/>
  <c r="L1883"/>
  <c r="D1884"/>
  <c r="E1884"/>
  <c r="F1884"/>
  <c r="G1884"/>
  <c r="H1884"/>
  <c r="I1884"/>
  <c r="J1884"/>
  <c r="K1884"/>
  <c r="L1884"/>
  <c r="D1885"/>
  <c r="E1885"/>
  <c r="F1885"/>
  <c r="G1885"/>
  <c r="H1885"/>
  <c r="I1885"/>
  <c r="J1885"/>
  <c r="K1885"/>
  <c r="L1885"/>
  <c r="D1886"/>
  <c r="E1886"/>
  <c r="F1886"/>
  <c r="G1886"/>
  <c r="H1886"/>
  <c r="I1886"/>
  <c r="J1886"/>
  <c r="K1886"/>
  <c r="L1886"/>
  <c r="D1887"/>
  <c r="E1887"/>
  <c r="F1887"/>
  <c r="G1887"/>
  <c r="H1887"/>
  <c r="I1887"/>
  <c r="J1887"/>
  <c r="K1887"/>
  <c r="L1887"/>
  <c r="D1888"/>
  <c r="E1888"/>
  <c r="F1888"/>
  <c r="G1888"/>
  <c r="H1888"/>
  <c r="I1888"/>
  <c r="J1888"/>
  <c r="K1888"/>
  <c r="L1888"/>
  <c r="D1889"/>
  <c r="E1889"/>
  <c r="F1889"/>
  <c r="G1889"/>
  <c r="H1889"/>
  <c r="I1889"/>
  <c r="J1889"/>
  <c r="K1889"/>
  <c r="L1889"/>
  <c r="D1890"/>
  <c r="E1890"/>
  <c r="F1890"/>
  <c r="G1890"/>
  <c r="H1890"/>
  <c r="I1890"/>
  <c r="J1890"/>
  <c r="K1890"/>
  <c r="L1890"/>
  <c r="D1891"/>
  <c r="E1891"/>
  <c r="F1891"/>
  <c r="G1891"/>
  <c r="H1891"/>
  <c r="I1891"/>
  <c r="J1891"/>
  <c r="K1891"/>
  <c r="L1891"/>
  <c r="D1892"/>
  <c r="E1892"/>
  <c r="F1892"/>
  <c r="G1892"/>
  <c r="H1892"/>
  <c r="I1892"/>
  <c r="J1892"/>
  <c r="K1892"/>
  <c r="L1892"/>
  <c r="D1893"/>
  <c r="E1893"/>
  <c r="F1893"/>
  <c r="G1893"/>
  <c r="H1893"/>
  <c r="I1893"/>
  <c r="J1893"/>
  <c r="K1893"/>
  <c r="L1893"/>
  <c r="D1894"/>
  <c r="E1894"/>
  <c r="F1894"/>
  <c r="G1894"/>
  <c r="H1894"/>
  <c r="I1894"/>
  <c r="J1894"/>
  <c r="K1894"/>
  <c r="L1894"/>
  <c r="D1895"/>
  <c r="E1895"/>
  <c r="F1895"/>
  <c r="G1895"/>
  <c r="H1895"/>
  <c r="I1895"/>
  <c r="J1895"/>
  <c r="K1895"/>
  <c r="L1895"/>
  <c r="D1896"/>
  <c r="E1896"/>
  <c r="F1896"/>
  <c r="G1896"/>
  <c r="H1896"/>
  <c r="I1896"/>
  <c r="J1896"/>
  <c r="K1896"/>
  <c r="L1896"/>
  <c r="D1897"/>
  <c r="E1897"/>
  <c r="F1897"/>
  <c r="G1897"/>
  <c r="H1897"/>
  <c r="I1897"/>
  <c r="J1897"/>
  <c r="K1897"/>
  <c r="L1897"/>
  <c r="D1898"/>
  <c r="E1898"/>
  <c r="F1898"/>
  <c r="G1898"/>
  <c r="H1898"/>
  <c r="I1898"/>
  <c r="J1898"/>
  <c r="K1898"/>
  <c r="L1898"/>
  <c r="D1899"/>
  <c r="E1899"/>
  <c r="F1899"/>
  <c r="G1899"/>
  <c r="H1899"/>
  <c r="I1899"/>
  <c r="J1899"/>
  <c r="K1899"/>
  <c r="L1899"/>
  <c r="D1900"/>
  <c r="E1900"/>
  <c r="F1900"/>
  <c r="G1900"/>
  <c r="H1900"/>
  <c r="I1900"/>
  <c r="J1900"/>
  <c r="K1900"/>
  <c r="L1900"/>
  <c r="D1901"/>
  <c r="E1901"/>
  <c r="F1901"/>
  <c r="G1901"/>
  <c r="H1901"/>
  <c r="I1901"/>
  <c r="J1901"/>
  <c r="K1901"/>
  <c r="L1901"/>
  <c r="D1902"/>
  <c r="E1902"/>
  <c r="F1902"/>
  <c r="G1902"/>
  <c r="H1902"/>
  <c r="I1902"/>
  <c r="J1902"/>
  <c r="K1902"/>
  <c r="L1902"/>
  <c r="D1903"/>
  <c r="E1903"/>
  <c r="F1903"/>
  <c r="G1903"/>
  <c r="H1903"/>
  <c r="I1903"/>
  <c r="J1903"/>
  <c r="K1903"/>
  <c r="L1903"/>
  <c r="D1904"/>
  <c r="E1904"/>
  <c r="F1904"/>
  <c r="G1904"/>
  <c r="H1904"/>
  <c r="I1904"/>
  <c r="J1904"/>
  <c r="K1904"/>
  <c r="L1904"/>
  <c r="D1905"/>
  <c r="E1905"/>
  <c r="F1905"/>
  <c r="G1905"/>
  <c r="H1905"/>
  <c r="I1905"/>
  <c r="J1905"/>
  <c r="K1905"/>
  <c r="L1905"/>
  <c r="D1906"/>
  <c r="E1906"/>
  <c r="F1906"/>
  <c r="G1906"/>
  <c r="H1906"/>
  <c r="I1906"/>
  <c r="J1906"/>
  <c r="K1906"/>
  <c r="L1906"/>
  <c r="D1907"/>
  <c r="E1907"/>
  <c r="F1907"/>
  <c r="G1907"/>
  <c r="H1907"/>
  <c r="I1907"/>
  <c r="J1907"/>
  <c r="K1907"/>
  <c r="L1907"/>
  <c r="D1908"/>
  <c r="E1908"/>
  <c r="F1908"/>
  <c r="G1908"/>
  <c r="H1908"/>
  <c r="I1908"/>
  <c r="J1908"/>
  <c r="K1908"/>
  <c r="L1908"/>
  <c r="D1909"/>
  <c r="E1909"/>
  <c r="F1909"/>
  <c r="G1909"/>
  <c r="H1909"/>
  <c r="I1909"/>
  <c r="J1909"/>
  <c r="K1909"/>
  <c r="L1909"/>
  <c r="D1910"/>
  <c r="E1910"/>
  <c r="F1910"/>
  <c r="G1910"/>
  <c r="H1910"/>
  <c r="I1910"/>
  <c r="J1910"/>
  <c r="K1910"/>
  <c r="L1910"/>
  <c r="D1911"/>
  <c r="E1911"/>
  <c r="F1911"/>
  <c r="G1911"/>
  <c r="H1911"/>
  <c r="I1911"/>
  <c r="J1911"/>
  <c r="K1911"/>
  <c r="L1911"/>
  <c r="D1912"/>
  <c r="E1912"/>
  <c r="F1912"/>
  <c r="G1912"/>
  <c r="H1912"/>
  <c r="I1912"/>
  <c r="J1912"/>
  <c r="K1912"/>
  <c r="L1912"/>
  <c r="D1913"/>
  <c r="E1913"/>
  <c r="F1913"/>
  <c r="G1913"/>
  <c r="H1913"/>
  <c r="I1913"/>
  <c r="J1913"/>
  <c r="K1913"/>
  <c r="L1913"/>
  <c r="D1914"/>
  <c r="E1914"/>
  <c r="F1914"/>
  <c r="G1914"/>
  <c r="H1914"/>
  <c r="I1914"/>
  <c r="J1914"/>
  <c r="K1914"/>
  <c r="L1914"/>
  <c r="D1915"/>
  <c r="E1915"/>
  <c r="F1915"/>
  <c r="G1915"/>
  <c r="H1915"/>
  <c r="I1915"/>
  <c r="J1915"/>
  <c r="K1915"/>
  <c r="L1915"/>
  <c r="D1916"/>
  <c r="E1916"/>
  <c r="F1916"/>
  <c r="G1916"/>
  <c r="H1916"/>
  <c r="I1916"/>
  <c r="J1916"/>
  <c r="K1916"/>
  <c r="L1916"/>
  <c r="D1917"/>
  <c r="E1917"/>
  <c r="F1917"/>
  <c r="G1917"/>
  <c r="H1917"/>
  <c r="I1917"/>
  <c r="J1917"/>
  <c r="K1917"/>
  <c r="L1917"/>
  <c r="D1918"/>
  <c r="E1918"/>
  <c r="F1918"/>
  <c r="G1918"/>
  <c r="H1918"/>
  <c r="I1918"/>
  <c r="J1918"/>
  <c r="K1918"/>
  <c r="L1918"/>
  <c r="D1919"/>
  <c r="E1919"/>
  <c r="F1919"/>
  <c r="G1919"/>
  <c r="H1919"/>
  <c r="I1919"/>
  <c r="J1919"/>
  <c r="K1919"/>
  <c r="L1919"/>
  <c r="D1920"/>
  <c r="E1920"/>
  <c r="F1920"/>
  <c r="G1920"/>
  <c r="H1920"/>
  <c r="I1920"/>
  <c r="J1920"/>
  <c r="K1920"/>
  <c r="L1920"/>
  <c r="D1921"/>
  <c r="E1921"/>
  <c r="F1921"/>
  <c r="G1921"/>
  <c r="H1921"/>
  <c r="I1921"/>
  <c r="J1921"/>
  <c r="K1921"/>
  <c r="L1921"/>
  <c r="D1922"/>
  <c r="E1922"/>
  <c r="F1922"/>
  <c r="G1922"/>
  <c r="H1922"/>
  <c r="I1922"/>
  <c r="J1922"/>
  <c r="K1922"/>
  <c r="L1922"/>
  <c r="D1923"/>
  <c r="E1923"/>
  <c r="F1923"/>
  <c r="G1923"/>
  <c r="H1923"/>
  <c r="I1923"/>
  <c r="J1923"/>
  <c r="K1923"/>
  <c r="L1923"/>
  <c r="D1924"/>
  <c r="E1924"/>
  <c r="F1924"/>
  <c r="G1924"/>
  <c r="H1924"/>
  <c r="I1924"/>
  <c r="J1924"/>
  <c r="K1924"/>
  <c r="L1924"/>
  <c r="D1925"/>
  <c r="E1925"/>
  <c r="F1925"/>
  <c r="G1925"/>
  <c r="H1925"/>
  <c r="I1925"/>
  <c r="J1925"/>
  <c r="K1925"/>
  <c r="L1925"/>
  <c r="D1926"/>
  <c r="E1926"/>
  <c r="F1926"/>
  <c r="G1926"/>
  <c r="H1926"/>
  <c r="I1926"/>
  <c r="J1926"/>
  <c r="K1926"/>
  <c r="L1926"/>
  <c r="D1927"/>
  <c r="E1927"/>
  <c r="F1927"/>
  <c r="G1927"/>
  <c r="H1927"/>
  <c r="I1927"/>
  <c r="J1927"/>
  <c r="K1927"/>
  <c r="L1927"/>
  <c r="D1928"/>
  <c r="E1928"/>
  <c r="F1928"/>
  <c r="G1928"/>
  <c r="H1928"/>
  <c r="I1928"/>
  <c r="J1928"/>
  <c r="K1928"/>
  <c r="L1928"/>
  <c r="D1929"/>
  <c r="E1929"/>
  <c r="F1929"/>
  <c r="G1929"/>
  <c r="H1929"/>
  <c r="I1929"/>
  <c r="J1929"/>
  <c r="K1929"/>
  <c r="L1929"/>
  <c r="D1930"/>
  <c r="E1930"/>
  <c r="F1930"/>
  <c r="G1930"/>
  <c r="H1930"/>
  <c r="I1930"/>
  <c r="J1930"/>
  <c r="K1930"/>
  <c r="L1930"/>
  <c r="D1931"/>
  <c r="E1931"/>
  <c r="F1931"/>
  <c r="G1931"/>
  <c r="H1931"/>
  <c r="I1931"/>
  <c r="J1931"/>
  <c r="K1931"/>
  <c r="L1931"/>
  <c r="D1932"/>
  <c r="E1932"/>
  <c r="F1932"/>
  <c r="G1932"/>
  <c r="H1932"/>
  <c r="I1932"/>
  <c r="J1932"/>
  <c r="K1932"/>
  <c r="L1932"/>
  <c r="D1933"/>
  <c r="E1933"/>
  <c r="F1933"/>
  <c r="G1933"/>
  <c r="H1933"/>
  <c r="I1933"/>
  <c r="J1933"/>
  <c r="K1933"/>
  <c r="L1933"/>
  <c r="D1934"/>
  <c r="E1934"/>
  <c r="F1934"/>
  <c r="G1934"/>
  <c r="H1934"/>
  <c r="I1934"/>
  <c r="J1934"/>
  <c r="K1934"/>
  <c r="L1934"/>
  <c r="D1935"/>
  <c r="E1935"/>
  <c r="F1935"/>
  <c r="G1935"/>
  <c r="H1935"/>
  <c r="I1935"/>
  <c r="J1935"/>
  <c r="K1935"/>
  <c r="L1935"/>
  <c r="D1936"/>
  <c r="E1936"/>
  <c r="F1936"/>
  <c r="G1936"/>
  <c r="H1936"/>
  <c r="I1936"/>
  <c r="J1936"/>
  <c r="K1936"/>
  <c r="L1936"/>
  <c r="D1937"/>
  <c r="E1937"/>
  <c r="F1937"/>
  <c r="G1937"/>
  <c r="H1937"/>
  <c r="I1937"/>
  <c r="J1937"/>
  <c r="K1937"/>
  <c r="L1937"/>
  <c r="D1938"/>
  <c r="E1938"/>
  <c r="F1938"/>
  <c r="G1938"/>
  <c r="H1938"/>
  <c r="I1938"/>
  <c r="J1938"/>
  <c r="K1938"/>
  <c r="L1938"/>
  <c r="D1939"/>
  <c r="E1939"/>
  <c r="F1939"/>
  <c r="G1939"/>
  <c r="H1939"/>
  <c r="I1939"/>
  <c r="J1939"/>
  <c r="K1939"/>
  <c r="L1939"/>
  <c r="D1940"/>
  <c r="E1940"/>
  <c r="F1940"/>
  <c r="G1940"/>
  <c r="H1940"/>
  <c r="I1940"/>
  <c r="J1940"/>
  <c r="K1940"/>
  <c r="L1940"/>
  <c r="D1941"/>
  <c r="E1941"/>
  <c r="F1941"/>
  <c r="G1941"/>
  <c r="H1941"/>
  <c r="I1941"/>
  <c r="J1941"/>
  <c r="K1941"/>
  <c r="L1941"/>
  <c r="D1942"/>
  <c r="E1942"/>
  <c r="F1942"/>
  <c r="G1942"/>
  <c r="H1942"/>
  <c r="I1942"/>
  <c r="J1942"/>
  <c r="K1942"/>
  <c r="L1942"/>
  <c r="D1943"/>
  <c r="E1943"/>
  <c r="F1943"/>
  <c r="G1943"/>
  <c r="H1943"/>
  <c r="I1943"/>
  <c r="J1943"/>
  <c r="K1943"/>
  <c r="L1943"/>
  <c r="D1944"/>
  <c r="E1944"/>
  <c r="F1944"/>
  <c r="G1944"/>
  <c r="H1944"/>
  <c r="I1944"/>
  <c r="J1944"/>
  <c r="K1944"/>
  <c r="L1944"/>
  <c r="D1945"/>
  <c r="E1945"/>
  <c r="F1945"/>
  <c r="G1945"/>
  <c r="H1945"/>
  <c r="I1945"/>
  <c r="J1945"/>
  <c r="K1945"/>
  <c r="L1945"/>
  <c r="D1946"/>
  <c r="E1946"/>
  <c r="F1946"/>
  <c r="G1946"/>
  <c r="H1946"/>
  <c r="I1946"/>
  <c r="J1946"/>
  <c r="K1946"/>
  <c r="L1946"/>
  <c r="D1947"/>
  <c r="E1947"/>
  <c r="F1947"/>
  <c r="G1947"/>
  <c r="H1947"/>
  <c r="I1947"/>
  <c r="J1947"/>
  <c r="K1947"/>
  <c r="L1947"/>
  <c r="D1948"/>
  <c r="E1948"/>
  <c r="F1948"/>
  <c r="G1948"/>
  <c r="H1948"/>
  <c r="I1948"/>
  <c r="J1948"/>
  <c r="K1948"/>
  <c r="L1948"/>
  <c r="D1949"/>
  <c r="E1949"/>
  <c r="F1949"/>
  <c r="G1949"/>
  <c r="H1949"/>
  <c r="I1949"/>
  <c r="J1949"/>
  <c r="K1949"/>
  <c r="L1949"/>
  <c r="D1950"/>
  <c r="E1950"/>
  <c r="F1950"/>
  <c r="G1950"/>
  <c r="H1950"/>
  <c r="I1950"/>
  <c r="J1950"/>
  <c r="K1950"/>
  <c r="L1950"/>
  <c r="D1951"/>
  <c r="E1951"/>
  <c r="F1951"/>
  <c r="G1951"/>
  <c r="H1951"/>
  <c r="I1951"/>
  <c r="J1951"/>
  <c r="K1951"/>
  <c r="L1951"/>
  <c r="D1952"/>
  <c r="E1952"/>
  <c r="F1952"/>
  <c r="G1952"/>
  <c r="H1952"/>
  <c r="I1952"/>
  <c r="J1952"/>
  <c r="K1952"/>
  <c r="L1952"/>
  <c r="D1953"/>
  <c r="E1953"/>
  <c r="F1953"/>
  <c r="G1953"/>
  <c r="H1953"/>
  <c r="I1953"/>
  <c r="J1953"/>
  <c r="K1953"/>
  <c r="L1953"/>
  <c r="D1954"/>
  <c r="E1954"/>
  <c r="F1954"/>
  <c r="G1954"/>
  <c r="H1954"/>
  <c r="I1954"/>
  <c r="J1954"/>
  <c r="K1954"/>
  <c r="L1954"/>
  <c r="D1955"/>
  <c r="E1955"/>
  <c r="F1955"/>
  <c r="G1955"/>
  <c r="H1955"/>
  <c r="I1955"/>
  <c r="J1955"/>
  <c r="K1955"/>
  <c r="L1955"/>
  <c r="D1956"/>
  <c r="E1956"/>
  <c r="F1956"/>
  <c r="G1956"/>
  <c r="H1956"/>
  <c r="I1956"/>
  <c r="J1956"/>
  <c r="K1956"/>
  <c r="L1956"/>
  <c r="D1957"/>
  <c r="E1957"/>
  <c r="F1957"/>
  <c r="G1957"/>
  <c r="H1957"/>
  <c r="I1957"/>
  <c r="J1957"/>
  <c r="K1957"/>
  <c r="L1957"/>
  <c r="D1958"/>
  <c r="E1958"/>
  <c r="F1958"/>
  <c r="G1958"/>
  <c r="H1958"/>
  <c r="I1958"/>
  <c r="J1958"/>
  <c r="K1958"/>
  <c r="L1958"/>
  <c r="D1959"/>
  <c r="E1959"/>
  <c r="F1959"/>
  <c r="G1959"/>
  <c r="H1959"/>
  <c r="I1959"/>
  <c r="J1959"/>
  <c r="K1959"/>
  <c r="L1959"/>
  <c r="D1960"/>
  <c r="E1960"/>
  <c r="F1960"/>
  <c r="G1960"/>
  <c r="H1960"/>
  <c r="I1960"/>
  <c r="J1960"/>
  <c r="K1960"/>
  <c r="L1960"/>
  <c r="D1961"/>
  <c r="E1961"/>
  <c r="F1961"/>
  <c r="G1961"/>
  <c r="H1961"/>
  <c r="I1961"/>
  <c r="J1961"/>
  <c r="K1961"/>
  <c r="L1961"/>
  <c r="D1962"/>
  <c r="E1962"/>
  <c r="F1962"/>
  <c r="G1962"/>
  <c r="H1962"/>
  <c r="I1962"/>
  <c r="J1962"/>
  <c r="K1962"/>
  <c r="L1962"/>
  <c r="D1963"/>
  <c r="E1963"/>
  <c r="F1963"/>
  <c r="G1963"/>
  <c r="H1963"/>
  <c r="I1963"/>
  <c r="J1963"/>
  <c r="K1963"/>
  <c r="L1963"/>
  <c r="D1964"/>
  <c r="E1964"/>
  <c r="F1964"/>
  <c r="G1964"/>
  <c r="H1964"/>
  <c r="I1964"/>
  <c r="J1964"/>
  <c r="K1964"/>
  <c r="L1964"/>
  <c r="D1965"/>
  <c r="E1965"/>
  <c r="F1965"/>
  <c r="G1965"/>
  <c r="H1965"/>
  <c r="I1965"/>
  <c r="J1965"/>
  <c r="K1965"/>
  <c r="L1965"/>
  <c r="D1966"/>
  <c r="E1966"/>
  <c r="F1966"/>
  <c r="G1966"/>
  <c r="H1966"/>
  <c r="I1966"/>
  <c r="J1966"/>
  <c r="K1966"/>
  <c r="L1966"/>
  <c r="D1967"/>
  <c r="E1967"/>
  <c r="F1967"/>
  <c r="G1967"/>
  <c r="H1967"/>
  <c r="I1967"/>
  <c r="J1967"/>
  <c r="K1967"/>
  <c r="L1967"/>
  <c r="D1968"/>
  <c r="E1968"/>
  <c r="F1968"/>
  <c r="G1968"/>
  <c r="H1968"/>
  <c r="I1968"/>
  <c r="J1968"/>
  <c r="K1968"/>
  <c r="L1968"/>
  <c r="D1969"/>
  <c r="E1969"/>
  <c r="F1969"/>
  <c r="G1969"/>
  <c r="H1969"/>
  <c r="I1969"/>
  <c r="J1969"/>
  <c r="K1969"/>
  <c r="L1969"/>
  <c r="D1970"/>
  <c r="E1970"/>
  <c r="F1970"/>
  <c r="G1970"/>
  <c r="H1970"/>
  <c r="I1970"/>
  <c r="J1970"/>
  <c r="K1970"/>
  <c r="L1970"/>
  <c r="D1971"/>
  <c r="E1971"/>
  <c r="F1971"/>
  <c r="G1971"/>
  <c r="H1971"/>
  <c r="I1971"/>
  <c r="J1971"/>
  <c r="K1971"/>
  <c r="L1971"/>
  <c r="D1972"/>
  <c r="E1972"/>
  <c r="F1972"/>
  <c r="G1972"/>
  <c r="H1972"/>
  <c r="I1972"/>
  <c r="J1972"/>
  <c r="K1972"/>
  <c r="L1972"/>
  <c r="D1973"/>
  <c r="E1973"/>
  <c r="F1973"/>
  <c r="G1973"/>
  <c r="H1973"/>
  <c r="I1973"/>
  <c r="J1973"/>
  <c r="K1973"/>
  <c r="L1973"/>
  <c r="D1974"/>
  <c r="E1974"/>
  <c r="F1974"/>
  <c r="G1974"/>
  <c r="H1974"/>
  <c r="I1974"/>
  <c r="J1974"/>
  <c r="K1974"/>
  <c r="L1974"/>
  <c r="D1975"/>
  <c r="E1975"/>
  <c r="F1975"/>
  <c r="G1975"/>
  <c r="H1975"/>
  <c r="I1975"/>
  <c r="J1975"/>
  <c r="K1975"/>
  <c r="L1975"/>
  <c r="D1976"/>
  <c r="E1976"/>
  <c r="F1976"/>
  <c r="G1976"/>
  <c r="H1976"/>
  <c r="I1976"/>
  <c r="J1976"/>
  <c r="K1976"/>
  <c r="L1976"/>
  <c r="D1977"/>
  <c r="E1977"/>
  <c r="F1977"/>
  <c r="G1977"/>
  <c r="H1977"/>
  <c r="I1977"/>
  <c r="J1977"/>
  <c r="K1977"/>
  <c r="L1977"/>
  <c r="D1978"/>
  <c r="E1978"/>
  <c r="F1978"/>
  <c r="G1978"/>
  <c r="H1978"/>
  <c r="I1978"/>
  <c r="J1978"/>
  <c r="K1978"/>
  <c r="L1978"/>
  <c r="D1979"/>
  <c r="E1979"/>
  <c r="F1979"/>
  <c r="G1979"/>
  <c r="H1979"/>
  <c r="I1979"/>
  <c r="J1979"/>
  <c r="K1979"/>
  <c r="L1979"/>
  <c r="D1980"/>
  <c r="E1980"/>
  <c r="F1980"/>
  <c r="G1980"/>
  <c r="H1980"/>
  <c r="I1980"/>
  <c r="J1980"/>
  <c r="K1980"/>
  <c r="L1980"/>
  <c r="D1981"/>
  <c r="E1981"/>
  <c r="F1981"/>
  <c r="G1981"/>
  <c r="H1981"/>
  <c r="I1981"/>
  <c r="J1981"/>
  <c r="K1981"/>
  <c r="L1981"/>
  <c r="D1982"/>
  <c r="E1982"/>
  <c r="F1982"/>
  <c r="G1982"/>
  <c r="H1982"/>
  <c r="I1982"/>
  <c r="J1982"/>
  <c r="K1982"/>
  <c r="L1982"/>
  <c r="D1983"/>
  <c r="E1983"/>
  <c r="F1983"/>
  <c r="G1983"/>
  <c r="H1983"/>
  <c r="I1983"/>
  <c r="J1983"/>
  <c r="K1983"/>
  <c r="L1983"/>
  <c r="D1984"/>
  <c r="E1984"/>
  <c r="F1984"/>
  <c r="G1984"/>
  <c r="H1984"/>
  <c r="I1984"/>
  <c r="J1984"/>
  <c r="K1984"/>
  <c r="L1984"/>
  <c r="D1985"/>
  <c r="E1985"/>
  <c r="F1985"/>
  <c r="G1985"/>
  <c r="H1985"/>
  <c r="I1985"/>
  <c r="J1985"/>
  <c r="K1985"/>
  <c r="L1985"/>
  <c r="D1986"/>
  <c r="E1986"/>
  <c r="F1986"/>
  <c r="G1986"/>
  <c r="H1986"/>
  <c r="I1986"/>
  <c r="J1986"/>
  <c r="K1986"/>
  <c r="L1986"/>
  <c r="D1987"/>
  <c r="E1987"/>
  <c r="F1987"/>
  <c r="G1987"/>
  <c r="H1987"/>
  <c r="I1987"/>
  <c r="J1987"/>
  <c r="K1987"/>
  <c r="L1987"/>
  <c r="D1988"/>
  <c r="E1988"/>
  <c r="F1988"/>
  <c r="G1988"/>
  <c r="H1988"/>
  <c r="I1988"/>
  <c r="J1988"/>
  <c r="K1988"/>
  <c r="L1988"/>
  <c r="D1989"/>
  <c r="E1989"/>
  <c r="F1989"/>
  <c r="G1989"/>
  <c r="H1989"/>
  <c r="I1989"/>
  <c r="J1989"/>
  <c r="K1989"/>
  <c r="L1989"/>
  <c r="D1990"/>
  <c r="E1990"/>
  <c r="F1990"/>
  <c r="G1990"/>
  <c r="H1990"/>
  <c r="I1990"/>
  <c r="J1990"/>
  <c r="K1990"/>
  <c r="L1990"/>
  <c r="D1991"/>
  <c r="E1991"/>
  <c r="F1991"/>
  <c r="G1991"/>
  <c r="H1991"/>
  <c r="I1991"/>
  <c r="J1991"/>
  <c r="K1991"/>
  <c r="L1991"/>
  <c r="D1992"/>
  <c r="E1992"/>
  <c r="F1992"/>
  <c r="G1992"/>
  <c r="H1992"/>
  <c r="I1992"/>
  <c r="J1992"/>
  <c r="K1992"/>
  <c r="L1992"/>
  <c r="D1993"/>
  <c r="E1993"/>
  <c r="F1993"/>
  <c r="G1993"/>
  <c r="H1993"/>
  <c r="I1993"/>
  <c r="J1993"/>
  <c r="K1993"/>
  <c r="L1993"/>
  <c r="D1994"/>
  <c r="E1994"/>
  <c r="F1994"/>
  <c r="G1994"/>
  <c r="H1994"/>
  <c r="I1994"/>
  <c r="J1994"/>
  <c r="K1994"/>
  <c r="L1994"/>
  <c r="D1995"/>
  <c r="E1995"/>
  <c r="F1995"/>
  <c r="G1995"/>
  <c r="H1995"/>
  <c r="I1995"/>
  <c r="J1995"/>
  <c r="K1995"/>
  <c r="L1995"/>
  <c r="D1996"/>
  <c r="E1996"/>
  <c r="F1996"/>
  <c r="G1996"/>
  <c r="H1996"/>
  <c r="I1996"/>
  <c r="J1996"/>
  <c r="K1996"/>
  <c r="L1996"/>
  <c r="D1997"/>
  <c r="E1997"/>
  <c r="F1997"/>
  <c r="G1997"/>
  <c r="H1997"/>
  <c r="I1997"/>
  <c r="J1997"/>
  <c r="K1997"/>
  <c r="L1997"/>
  <c r="D1998"/>
  <c r="E1998"/>
  <c r="F1998"/>
  <c r="G1998"/>
  <c r="H1998"/>
  <c r="I1998"/>
  <c r="J1998"/>
  <c r="K1998"/>
  <c r="L1998"/>
  <c r="D1999"/>
  <c r="E1999"/>
  <c r="F1999"/>
  <c r="G1999"/>
  <c r="H1999"/>
  <c r="I1999"/>
  <c r="J1999"/>
  <c r="K1999"/>
  <c r="L1999"/>
  <c r="D2000"/>
  <c r="E2000"/>
  <c r="F2000"/>
  <c r="G2000"/>
  <c r="H2000"/>
  <c r="I2000"/>
  <c r="J2000"/>
  <c r="K2000"/>
  <c r="L2000"/>
  <c r="D2001"/>
  <c r="E2001"/>
  <c r="F2001"/>
  <c r="G2001"/>
  <c r="H2001"/>
  <c r="I2001"/>
  <c r="J2001"/>
  <c r="K2001"/>
  <c r="L2001"/>
  <c r="D2002"/>
  <c r="E2002"/>
  <c r="F2002"/>
  <c r="G2002"/>
  <c r="H2002"/>
  <c r="I2002"/>
  <c r="J2002"/>
  <c r="K2002"/>
  <c r="L2002"/>
  <c r="D2003"/>
  <c r="E2003"/>
  <c r="F2003"/>
  <c r="G2003"/>
  <c r="H2003"/>
  <c r="I2003"/>
  <c r="J2003"/>
  <c r="K2003"/>
  <c r="L2003"/>
  <c r="D2004"/>
  <c r="E2004"/>
  <c r="F2004"/>
  <c r="G2004"/>
  <c r="H2004"/>
  <c r="I2004"/>
  <c r="J2004"/>
  <c r="K2004"/>
  <c r="L2004"/>
  <c r="D2005"/>
  <c r="E2005"/>
  <c r="F2005"/>
  <c r="G2005"/>
  <c r="H2005"/>
  <c r="I2005"/>
  <c r="J2005"/>
  <c r="K2005"/>
  <c r="L2005"/>
  <c r="D2006"/>
  <c r="E2006"/>
  <c r="F2006"/>
  <c r="G2006"/>
  <c r="H2006"/>
  <c r="I2006"/>
  <c r="J2006"/>
  <c r="K2006"/>
  <c r="L2006"/>
  <c r="D2007"/>
  <c r="E2007"/>
  <c r="F2007"/>
  <c r="G2007"/>
  <c r="H2007"/>
  <c r="I2007"/>
  <c r="J2007"/>
  <c r="K2007"/>
  <c r="L2007"/>
  <c r="D2008"/>
  <c r="E2008"/>
  <c r="F2008"/>
  <c r="G2008"/>
  <c r="H2008"/>
  <c r="I2008"/>
  <c r="J2008"/>
  <c r="K2008"/>
  <c r="L2008"/>
  <c r="D2009"/>
  <c r="E2009"/>
  <c r="F2009"/>
  <c r="G2009"/>
  <c r="H2009"/>
  <c r="I2009"/>
  <c r="J2009"/>
  <c r="K2009"/>
  <c r="L2009"/>
  <c r="D2010"/>
  <c r="E2010"/>
  <c r="F2010"/>
  <c r="G2010"/>
  <c r="H2010"/>
  <c r="I2010"/>
  <c r="J2010"/>
  <c r="K2010"/>
  <c r="L2010"/>
  <c r="D2011"/>
  <c r="E2011"/>
  <c r="F2011"/>
  <c r="G2011"/>
  <c r="H2011"/>
  <c r="I2011"/>
  <c r="J2011"/>
  <c r="K2011"/>
  <c r="L2011"/>
  <c r="D2012"/>
  <c r="E2012"/>
  <c r="F2012"/>
  <c r="G2012"/>
  <c r="H2012"/>
  <c r="I2012"/>
  <c r="J2012"/>
  <c r="K2012"/>
  <c r="L2012"/>
  <c r="D2013"/>
  <c r="E2013"/>
  <c r="F2013"/>
  <c r="G2013"/>
  <c r="H2013"/>
  <c r="I2013"/>
  <c r="J2013"/>
  <c r="K2013"/>
  <c r="L2013"/>
  <c r="D2014"/>
  <c r="E2014"/>
  <c r="F2014"/>
  <c r="G2014"/>
  <c r="H2014"/>
  <c r="I2014"/>
  <c r="J2014"/>
  <c r="K2014"/>
  <c r="L2014"/>
  <c r="D2015"/>
  <c r="E2015"/>
  <c r="F2015"/>
  <c r="G2015"/>
  <c r="H2015"/>
  <c r="I2015"/>
  <c r="J2015"/>
  <c r="K2015"/>
  <c r="L2015"/>
  <c r="D2016"/>
  <c r="E2016"/>
  <c r="F2016"/>
  <c r="G2016"/>
  <c r="H2016"/>
  <c r="I2016"/>
  <c r="J2016"/>
  <c r="K2016"/>
  <c r="L2016"/>
  <c r="D2017"/>
  <c r="E2017"/>
  <c r="F2017"/>
  <c r="G2017"/>
  <c r="H2017"/>
  <c r="I2017"/>
  <c r="J2017"/>
  <c r="K2017"/>
  <c r="L2017"/>
  <c r="D2018"/>
  <c r="E2018"/>
  <c r="F2018"/>
  <c r="G2018"/>
  <c r="H2018"/>
  <c r="I2018"/>
  <c r="J2018"/>
  <c r="K2018"/>
  <c r="L2018"/>
  <c r="D2019"/>
  <c r="E2019"/>
  <c r="F2019"/>
  <c r="G2019"/>
  <c r="H2019"/>
  <c r="I2019"/>
  <c r="J2019"/>
  <c r="K2019"/>
  <c r="L2019"/>
  <c r="D2020"/>
  <c r="E2020"/>
  <c r="F2020"/>
  <c r="G2020"/>
  <c r="H2020"/>
  <c r="I2020"/>
  <c r="J2020"/>
  <c r="K2020"/>
  <c r="L2020"/>
  <c r="D2021"/>
  <c r="E2021"/>
  <c r="F2021"/>
  <c r="G2021"/>
  <c r="H2021"/>
  <c r="I2021"/>
  <c r="J2021"/>
  <c r="K2021"/>
  <c r="L2021"/>
  <c r="D2022"/>
  <c r="E2022"/>
  <c r="F2022"/>
  <c r="G2022"/>
  <c r="H2022"/>
  <c r="I2022"/>
  <c r="J2022"/>
  <c r="K2022"/>
  <c r="L2022"/>
  <c r="D2023"/>
  <c r="E2023"/>
  <c r="F2023"/>
  <c r="G2023"/>
  <c r="H2023"/>
  <c r="I2023"/>
  <c r="J2023"/>
  <c r="K2023"/>
  <c r="L2023"/>
  <c r="D2024"/>
  <c r="E2024"/>
  <c r="F2024"/>
  <c r="G2024"/>
  <c r="H2024"/>
  <c r="I2024"/>
  <c r="J2024"/>
  <c r="K2024"/>
  <c r="L2024"/>
  <c r="D2025"/>
  <c r="E2025"/>
  <c r="F2025"/>
  <c r="G2025"/>
  <c r="H2025"/>
  <c r="I2025"/>
  <c r="J2025"/>
  <c r="K2025"/>
  <c r="L2025"/>
  <c r="D2026"/>
  <c r="E2026"/>
  <c r="F2026"/>
  <c r="G2026"/>
  <c r="H2026"/>
  <c r="I2026"/>
  <c r="J2026"/>
  <c r="K2026"/>
  <c r="L2026"/>
  <c r="D2027"/>
  <c r="E2027"/>
  <c r="F2027"/>
  <c r="G2027"/>
  <c r="H2027"/>
  <c r="I2027"/>
  <c r="J2027"/>
  <c r="K2027"/>
  <c r="L2027"/>
  <c r="D2028"/>
  <c r="E2028"/>
  <c r="F2028"/>
  <c r="G2028"/>
  <c r="H2028"/>
  <c r="I2028"/>
  <c r="J2028"/>
  <c r="K2028"/>
  <c r="L2028"/>
  <c r="D2029"/>
  <c r="E2029"/>
  <c r="F2029"/>
  <c r="G2029"/>
  <c r="H2029"/>
  <c r="I2029"/>
  <c r="J2029"/>
  <c r="K2029"/>
  <c r="L2029"/>
  <c r="D2030"/>
  <c r="E2030"/>
  <c r="F2030"/>
  <c r="G2030"/>
  <c r="H2030"/>
  <c r="I2030"/>
  <c r="J2030"/>
  <c r="K2030"/>
  <c r="L2030"/>
  <c r="D2031"/>
  <c r="E2031"/>
  <c r="F2031"/>
  <c r="G2031"/>
  <c r="H2031"/>
  <c r="I2031"/>
  <c r="J2031"/>
  <c r="K2031"/>
  <c r="L2031"/>
  <c r="D2032"/>
  <c r="E2032"/>
  <c r="F2032"/>
  <c r="G2032"/>
  <c r="H2032"/>
  <c r="I2032"/>
  <c r="J2032"/>
  <c r="K2032"/>
  <c r="L2032"/>
  <c r="D2033"/>
  <c r="E2033"/>
  <c r="F2033"/>
  <c r="G2033"/>
  <c r="H2033"/>
  <c r="I2033"/>
  <c r="J2033"/>
  <c r="K2033"/>
  <c r="L2033"/>
  <c r="D2034"/>
  <c r="E2034"/>
  <c r="F2034"/>
  <c r="G2034"/>
  <c r="H2034"/>
  <c r="I2034"/>
  <c r="J2034"/>
  <c r="K2034"/>
  <c r="L2034"/>
  <c r="D2035"/>
  <c r="E2035"/>
  <c r="F2035"/>
  <c r="G2035"/>
  <c r="H2035"/>
  <c r="I2035"/>
  <c r="J2035"/>
  <c r="K2035"/>
  <c r="L2035"/>
  <c r="D2036"/>
  <c r="E2036"/>
  <c r="F2036"/>
  <c r="G2036"/>
  <c r="H2036"/>
  <c r="I2036"/>
  <c r="J2036"/>
  <c r="K2036"/>
  <c r="L2036"/>
  <c r="D2037"/>
  <c r="E2037"/>
  <c r="F2037"/>
  <c r="G2037"/>
  <c r="H2037"/>
  <c r="I2037"/>
  <c r="J2037"/>
  <c r="K2037"/>
  <c r="L2037"/>
  <c r="D2038"/>
  <c r="E2038"/>
  <c r="F2038"/>
  <c r="G2038"/>
  <c r="H2038"/>
  <c r="I2038"/>
  <c r="J2038"/>
  <c r="K2038"/>
  <c r="L2038"/>
  <c r="D2039"/>
  <c r="E2039"/>
  <c r="F2039"/>
  <c r="G2039"/>
  <c r="H2039"/>
  <c r="I2039"/>
  <c r="J2039"/>
  <c r="K2039"/>
  <c r="L2039"/>
  <c r="D2040"/>
  <c r="E2040"/>
  <c r="F2040"/>
  <c r="G2040"/>
  <c r="H2040"/>
  <c r="I2040"/>
  <c r="J2040"/>
  <c r="K2040"/>
  <c r="L2040"/>
  <c r="D2041"/>
  <c r="E2041"/>
  <c r="F2041"/>
  <c r="G2041"/>
  <c r="H2041"/>
  <c r="I2041"/>
  <c r="J2041"/>
  <c r="K2041"/>
  <c r="L2041"/>
  <c r="D2042"/>
  <c r="E2042"/>
  <c r="F2042"/>
  <c r="G2042"/>
  <c r="H2042"/>
  <c r="I2042"/>
  <c r="J2042"/>
  <c r="K2042"/>
  <c r="L2042"/>
  <c r="D2043"/>
  <c r="E2043"/>
  <c r="F2043"/>
  <c r="G2043"/>
  <c r="H2043"/>
  <c r="I2043"/>
  <c r="J2043"/>
  <c r="K2043"/>
  <c r="L2043"/>
  <c r="D2044"/>
  <c r="E2044"/>
  <c r="F2044"/>
  <c r="G2044"/>
  <c r="H2044"/>
  <c r="I2044"/>
  <c r="J2044"/>
  <c r="K2044"/>
  <c r="L2044"/>
  <c r="D2045"/>
  <c r="E2045"/>
  <c r="F2045"/>
  <c r="G2045"/>
  <c r="H2045"/>
  <c r="I2045"/>
  <c r="J2045"/>
  <c r="K2045"/>
  <c r="L2045"/>
  <c r="D2046"/>
  <c r="E2046"/>
  <c r="F2046"/>
  <c r="G2046"/>
  <c r="H2046"/>
  <c r="I2046"/>
  <c r="J2046"/>
  <c r="K2046"/>
  <c r="L2046"/>
  <c r="D2047"/>
  <c r="E2047"/>
  <c r="F2047"/>
  <c r="G2047"/>
  <c r="H2047"/>
  <c r="I2047"/>
  <c r="J2047"/>
  <c r="K2047"/>
  <c r="L2047"/>
  <c r="D2048"/>
  <c r="E2048"/>
  <c r="F2048"/>
  <c r="G2048"/>
  <c r="H2048"/>
  <c r="I2048"/>
  <c r="J2048"/>
  <c r="K2048"/>
  <c r="L2048"/>
  <c r="D2049"/>
  <c r="E2049"/>
  <c r="F2049"/>
  <c r="G2049"/>
  <c r="H2049"/>
  <c r="I2049"/>
  <c r="J2049"/>
  <c r="K2049"/>
  <c r="L2049"/>
  <c r="D2050"/>
  <c r="E2050"/>
  <c r="F2050"/>
  <c r="G2050"/>
  <c r="H2050"/>
  <c r="I2050"/>
  <c r="J2050"/>
  <c r="K2050"/>
  <c r="L2050"/>
  <c r="D2051"/>
  <c r="E2051"/>
  <c r="F2051"/>
  <c r="G2051"/>
  <c r="H2051"/>
  <c r="I2051"/>
  <c r="J2051"/>
  <c r="K2051"/>
  <c r="L2051"/>
  <c r="D2052"/>
  <c r="E2052"/>
  <c r="F2052"/>
  <c r="G2052"/>
  <c r="H2052"/>
  <c r="I2052"/>
  <c r="J2052"/>
  <c r="K2052"/>
  <c r="L2052"/>
  <c r="D2053"/>
  <c r="E2053"/>
  <c r="F2053"/>
  <c r="G2053"/>
  <c r="H2053"/>
  <c r="I2053"/>
  <c r="J2053"/>
  <c r="K2053"/>
  <c r="L2053"/>
  <c r="D2054"/>
  <c r="E2054"/>
  <c r="F2054"/>
  <c r="G2054"/>
  <c r="H2054"/>
  <c r="I2054"/>
  <c r="J2054"/>
  <c r="K2054"/>
  <c r="L2054"/>
  <c r="D2055"/>
  <c r="E2055"/>
  <c r="F2055"/>
  <c r="G2055"/>
  <c r="H2055"/>
  <c r="I2055"/>
  <c r="J2055"/>
  <c r="K2055"/>
  <c r="L2055"/>
  <c r="D2056"/>
  <c r="E2056"/>
  <c r="F2056"/>
  <c r="G2056"/>
  <c r="H2056"/>
  <c r="I2056"/>
  <c r="J2056"/>
  <c r="K2056"/>
  <c r="L2056"/>
  <c r="D2057"/>
  <c r="E2057"/>
  <c r="F2057"/>
  <c r="G2057"/>
  <c r="H2057"/>
  <c r="I2057"/>
  <c r="J2057"/>
  <c r="K2057"/>
  <c r="L2057"/>
  <c r="D2058"/>
  <c r="E2058"/>
  <c r="F2058"/>
  <c r="G2058"/>
  <c r="H2058"/>
  <c r="I2058"/>
  <c r="J2058"/>
  <c r="K2058"/>
  <c r="L2058"/>
  <c r="D2059"/>
  <c r="E2059"/>
  <c r="F2059"/>
  <c r="G2059"/>
  <c r="H2059"/>
  <c r="I2059"/>
  <c r="J2059"/>
  <c r="K2059"/>
  <c r="L2059"/>
  <c r="D2060"/>
  <c r="E2060"/>
  <c r="F2060"/>
  <c r="G2060"/>
  <c r="H2060"/>
  <c r="I2060"/>
  <c r="J2060"/>
  <c r="K2060"/>
  <c r="L2060"/>
  <c r="D2061"/>
  <c r="E2061"/>
  <c r="F2061"/>
  <c r="G2061"/>
  <c r="H2061"/>
  <c r="I2061"/>
  <c r="J2061"/>
  <c r="K2061"/>
  <c r="L2061"/>
  <c r="D2062"/>
  <c r="E2062"/>
  <c r="F2062"/>
  <c r="G2062"/>
  <c r="H2062"/>
  <c r="I2062"/>
  <c r="J2062"/>
  <c r="K2062"/>
  <c r="L2062"/>
  <c r="D2063"/>
  <c r="E2063"/>
  <c r="F2063"/>
  <c r="G2063"/>
  <c r="H2063"/>
  <c r="I2063"/>
  <c r="J2063"/>
  <c r="K2063"/>
  <c r="L2063"/>
  <c r="D2064"/>
  <c r="E2064"/>
  <c r="F2064"/>
  <c r="G2064"/>
  <c r="H2064"/>
  <c r="I2064"/>
  <c r="J2064"/>
  <c r="K2064"/>
  <c r="L2064"/>
  <c r="D2065"/>
  <c r="E2065"/>
  <c r="F2065"/>
  <c r="G2065"/>
  <c r="H2065"/>
  <c r="I2065"/>
  <c r="J2065"/>
  <c r="K2065"/>
  <c r="L2065"/>
  <c r="D2066"/>
  <c r="E2066"/>
  <c r="F2066"/>
  <c r="G2066"/>
  <c r="H2066"/>
  <c r="I2066"/>
  <c r="J2066"/>
  <c r="K2066"/>
  <c r="L2066"/>
  <c r="D2067"/>
  <c r="E2067"/>
  <c r="F2067"/>
  <c r="G2067"/>
  <c r="H2067"/>
  <c r="I2067"/>
  <c r="J2067"/>
  <c r="K2067"/>
  <c r="L2067"/>
  <c r="D2068"/>
  <c r="E2068"/>
  <c r="F2068"/>
  <c r="G2068"/>
  <c r="H2068"/>
  <c r="I2068"/>
  <c r="J2068"/>
  <c r="K2068"/>
  <c r="L2068"/>
  <c r="D2069"/>
  <c r="E2069"/>
  <c r="F2069"/>
  <c r="G2069"/>
  <c r="H2069"/>
  <c r="I2069"/>
  <c r="J2069"/>
  <c r="K2069"/>
  <c r="L2069"/>
  <c r="D2070"/>
  <c r="E2070"/>
  <c r="F2070"/>
  <c r="G2070"/>
  <c r="H2070"/>
  <c r="I2070"/>
  <c r="J2070"/>
  <c r="K2070"/>
  <c r="L2070"/>
  <c r="D2071"/>
  <c r="E2071"/>
  <c r="F2071"/>
  <c r="G2071"/>
  <c r="H2071"/>
  <c r="I2071"/>
  <c r="J2071"/>
  <c r="K2071"/>
  <c r="L2071"/>
  <c r="D2072"/>
  <c r="E2072"/>
  <c r="F2072"/>
  <c r="G2072"/>
  <c r="H2072"/>
  <c r="I2072"/>
  <c r="J2072"/>
  <c r="K2072"/>
  <c r="L2072"/>
  <c r="D2073"/>
  <c r="E2073"/>
  <c r="F2073"/>
  <c r="G2073"/>
  <c r="H2073"/>
  <c r="I2073"/>
  <c r="J2073"/>
  <c r="K2073"/>
  <c r="L2073"/>
  <c r="D2074"/>
  <c r="E2074"/>
  <c r="F2074"/>
  <c r="G2074"/>
  <c r="H2074"/>
  <c r="I2074"/>
  <c r="J2074"/>
  <c r="K2074"/>
  <c r="L2074"/>
  <c r="D2075"/>
  <c r="E2075"/>
  <c r="F2075"/>
  <c r="G2075"/>
  <c r="H2075"/>
  <c r="I2075"/>
  <c r="J2075"/>
  <c r="K2075"/>
  <c r="L2075"/>
  <c r="D2076"/>
  <c r="E2076"/>
  <c r="F2076"/>
  <c r="G2076"/>
  <c r="H2076"/>
  <c r="I2076"/>
  <c r="J2076"/>
  <c r="K2076"/>
  <c r="L2076"/>
  <c r="D2077"/>
  <c r="E2077"/>
  <c r="F2077"/>
  <c r="G2077"/>
  <c r="H2077"/>
  <c r="I2077"/>
  <c r="J2077"/>
  <c r="K2077"/>
  <c r="L2077"/>
  <c r="D2078"/>
  <c r="E2078"/>
  <c r="F2078"/>
  <c r="G2078"/>
  <c r="H2078"/>
  <c r="I2078"/>
  <c r="J2078"/>
  <c r="K2078"/>
  <c r="L2078"/>
  <c r="D2079"/>
  <c r="E2079"/>
  <c r="F2079"/>
  <c r="G2079"/>
  <c r="H2079"/>
  <c r="I2079"/>
  <c r="J2079"/>
  <c r="K2079"/>
  <c r="L2079"/>
  <c r="D2080"/>
  <c r="E2080"/>
  <c r="F2080"/>
  <c r="G2080"/>
  <c r="H2080"/>
  <c r="I2080"/>
  <c r="J2080"/>
  <c r="K2080"/>
  <c r="L2080"/>
  <c r="D2081"/>
  <c r="E2081"/>
  <c r="F2081"/>
  <c r="G2081"/>
  <c r="H2081"/>
  <c r="I2081"/>
  <c r="J2081"/>
  <c r="K2081"/>
  <c r="L2081"/>
  <c r="D2082"/>
  <c r="E2082"/>
  <c r="F2082"/>
  <c r="G2082"/>
  <c r="H2082"/>
  <c r="I2082"/>
  <c r="J2082"/>
  <c r="K2082"/>
  <c r="L2082"/>
  <c r="D2083"/>
  <c r="E2083"/>
  <c r="F2083"/>
  <c r="G2083"/>
  <c r="H2083"/>
  <c r="I2083"/>
  <c r="J2083"/>
  <c r="K2083"/>
  <c r="L2083"/>
  <c r="D2084"/>
  <c r="E2084"/>
  <c r="F2084"/>
  <c r="G2084"/>
  <c r="H2084"/>
  <c r="I2084"/>
  <c r="J2084"/>
  <c r="K2084"/>
  <c r="L2084"/>
  <c r="D2085"/>
  <c r="E2085"/>
  <c r="F2085"/>
  <c r="G2085"/>
  <c r="H2085"/>
  <c r="I2085"/>
  <c r="J2085"/>
  <c r="K2085"/>
  <c r="L2085"/>
  <c r="D2086"/>
  <c r="E2086"/>
  <c r="F2086"/>
  <c r="G2086"/>
  <c r="H2086"/>
  <c r="I2086"/>
  <c r="J2086"/>
  <c r="K2086"/>
  <c r="L2086"/>
  <c r="D2087"/>
  <c r="E2087"/>
  <c r="F2087"/>
  <c r="G2087"/>
  <c r="H2087"/>
  <c r="I2087"/>
  <c r="J2087"/>
  <c r="K2087"/>
  <c r="L2087"/>
  <c r="D2088"/>
  <c r="E2088"/>
  <c r="F2088"/>
  <c r="G2088"/>
  <c r="H2088"/>
  <c r="I2088"/>
  <c r="J2088"/>
  <c r="K2088"/>
  <c r="L2088"/>
  <c r="D2089"/>
  <c r="E2089"/>
  <c r="F2089"/>
  <c r="G2089"/>
  <c r="H2089"/>
  <c r="I2089"/>
  <c r="J2089"/>
  <c r="K2089"/>
  <c r="L2089"/>
  <c r="D2090"/>
  <c r="E2090"/>
  <c r="F2090"/>
  <c r="G2090"/>
  <c r="H2090"/>
  <c r="I2090"/>
  <c r="J2090"/>
  <c r="K2090"/>
  <c r="L2090"/>
  <c r="D2091"/>
  <c r="E2091"/>
  <c r="F2091"/>
  <c r="G2091"/>
  <c r="H2091"/>
  <c r="I2091"/>
  <c r="J2091"/>
  <c r="K2091"/>
  <c r="L2091"/>
  <c r="D2092"/>
  <c r="E2092"/>
  <c r="F2092"/>
  <c r="G2092"/>
  <c r="H2092"/>
  <c r="I2092"/>
  <c r="J2092"/>
  <c r="K2092"/>
  <c r="L2092"/>
  <c r="D2093"/>
  <c r="E2093"/>
  <c r="F2093"/>
  <c r="G2093"/>
  <c r="H2093"/>
  <c r="I2093"/>
  <c r="J2093"/>
  <c r="K2093"/>
  <c r="L2093"/>
  <c r="D2094"/>
  <c r="E2094"/>
  <c r="F2094"/>
  <c r="G2094"/>
  <c r="H2094"/>
  <c r="I2094"/>
  <c r="J2094"/>
  <c r="K2094"/>
  <c r="L2094"/>
  <c r="D2095"/>
  <c r="E2095"/>
  <c r="F2095"/>
  <c r="G2095"/>
  <c r="H2095"/>
  <c r="I2095"/>
  <c r="J2095"/>
  <c r="K2095"/>
  <c r="L2095"/>
  <c r="D2096"/>
  <c r="E2096"/>
  <c r="F2096"/>
  <c r="G2096"/>
  <c r="H2096"/>
  <c r="I2096"/>
  <c r="J2096"/>
  <c r="K2096"/>
  <c r="L2096"/>
  <c r="D2097"/>
  <c r="E2097"/>
  <c r="F2097"/>
  <c r="G2097"/>
  <c r="H2097"/>
  <c r="I2097"/>
  <c r="J2097"/>
  <c r="K2097"/>
  <c r="L2097"/>
  <c r="D2098"/>
  <c r="E2098"/>
  <c r="F2098"/>
  <c r="G2098"/>
  <c r="H2098"/>
  <c r="I2098"/>
  <c r="J2098"/>
  <c r="K2098"/>
  <c r="L2098"/>
  <c r="D2099"/>
  <c r="E2099"/>
  <c r="F2099"/>
  <c r="G2099"/>
  <c r="H2099"/>
  <c r="I2099"/>
  <c r="J2099"/>
  <c r="K2099"/>
  <c r="L2099"/>
  <c r="D2100"/>
  <c r="E2100"/>
  <c r="F2100"/>
  <c r="G2100"/>
  <c r="H2100"/>
  <c r="I2100"/>
  <c r="J2100"/>
  <c r="K2100"/>
  <c r="L2100"/>
  <c r="D2101"/>
  <c r="E2101"/>
  <c r="F2101"/>
  <c r="G2101"/>
  <c r="H2101"/>
  <c r="I2101"/>
  <c r="J2101"/>
  <c r="K2101"/>
  <c r="L2101"/>
  <c r="D2102"/>
  <c r="E2102"/>
  <c r="F2102"/>
  <c r="G2102"/>
  <c r="H2102"/>
  <c r="I2102"/>
  <c r="J2102"/>
  <c r="K2102"/>
  <c r="L2102"/>
  <c r="D2103"/>
  <c r="E2103"/>
  <c r="F2103"/>
  <c r="G2103"/>
  <c r="H2103"/>
  <c r="I2103"/>
  <c r="J2103"/>
  <c r="K2103"/>
  <c r="L2103"/>
  <c r="D2104"/>
  <c r="E2104"/>
  <c r="F2104"/>
  <c r="G2104"/>
  <c r="H2104"/>
  <c r="I2104"/>
  <c r="J2104"/>
  <c r="K2104"/>
  <c r="L2104"/>
  <c r="D2105"/>
  <c r="E2105"/>
  <c r="F2105"/>
  <c r="G2105"/>
  <c r="H2105"/>
  <c r="I2105"/>
  <c r="J2105"/>
  <c r="K2105"/>
  <c r="L2105"/>
  <c r="D2106"/>
  <c r="E2106"/>
  <c r="F2106"/>
  <c r="G2106"/>
  <c r="H2106"/>
  <c r="I2106"/>
  <c r="J2106"/>
  <c r="K2106"/>
  <c r="L2106"/>
  <c r="D2107"/>
  <c r="E2107"/>
  <c r="F2107"/>
  <c r="G2107"/>
  <c r="H2107"/>
  <c r="I2107"/>
  <c r="J2107"/>
  <c r="K2107"/>
  <c r="L2107"/>
  <c r="D2108"/>
  <c r="E2108"/>
  <c r="F2108"/>
  <c r="G2108"/>
  <c r="H2108"/>
  <c r="I2108"/>
  <c r="J2108"/>
  <c r="K2108"/>
  <c r="L2108"/>
  <c r="D2109"/>
  <c r="E2109"/>
  <c r="F2109"/>
  <c r="G2109"/>
  <c r="H2109"/>
  <c r="I2109"/>
  <c r="J2109"/>
  <c r="K2109"/>
  <c r="L2109"/>
  <c r="D2110"/>
  <c r="E2110"/>
  <c r="F2110"/>
  <c r="G2110"/>
  <c r="H2110"/>
  <c r="I2110"/>
  <c r="J2110"/>
  <c r="K2110"/>
  <c r="L2110"/>
  <c r="D2111"/>
  <c r="E2111"/>
  <c r="F2111"/>
  <c r="G2111"/>
  <c r="H2111"/>
  <c r="I2111"/>
  <c r="J2111"/>
  <c r="K2111"/>
  <c r="L2111"/>
  <c r="D2112"/>
  <c r="E2112"/>
  <c r="F2112"/>
  <c r="G2112"/>
  <c r="H2112"/>
  <c r="I2112"/>
  <c r="J2112"/>
  <c r="K2112"/>
  <c r="L2112"/>
  <c r="D2113"/>
  <c r="E2113"/>
  <c r="F2113"/>
  <c r="G2113"/>
  <c r="H2113"/>
  <c r="I2113"/>
  <c r="J2113"/>
  <c r="K2113"/>
  <c r="L2113"/>
  <c r="D2114"/>
  <c r="E2114"/>
  <c r="F2114"/>
  <c r="G2114"/>
  <c r="H2114"/>
  <c r="I2114"/>
  <c r="J2114"/>
  <c r="K2114"/>
  <c r="L2114"/>
  <c r="D2115"/>
  <c r="E2115"/>
  <c r="F2115"/>
  <c r="G2115"/>
  <c r="H2115"/>
  <c r="I2115"/>
  <c r="J2115"/>
  <c r="K2115"/>
  <c r="L2115"/>
  <c r="D2116"/>
  <c r="E2116"/>
  <c r="F2116"/>
  <c r="G2116"/>
  <c r="H2116"/>
  <c r="I2116"/>
  <c r="J2116"/>
  <c r="K2116"/>
  <c r="L2116"/>
  <c r="D2117"/>
  <c r="E2117"/>
  <c r="F2117"/>
  <c r="G2117"/>
  <c r="H2117"/>
  <c r="I2117"/>
  <c r="J2117"/>
  <c r="K2117"/>
  <c r="L2117"/>
  <c r="D2118"/>
  <c r="E2118"/>
  <c r="F2118"/>
  <c r="G2118"/>
  <c r="H2118"/>
  <c r="I2118"/>
  <c r="J2118"/>
  <c r="K2118"/>
  <c r="L2118"/>
  <c r="D2119"/>
  <c r="E2119"/>
  <c r="F2119"/>
  <c r="G2119"/>
  <c r="H2119"/>
  <c r="I2119"/>
  <c r="J2119"/>
  <c r="K2119"/>
  <c r="L2119"/>
  <c r="D2120"/>
  <c r="E2120"/>
  <c r="F2120"/>
  <c r="G2120"/>
  <c r="H2120"/>
  <c r="I2120"/>
  <c r="J2120"/>
  <c r="K2120"/>
  <c r="L2120"/>
  <c r="D2121"/>
  <c r="E2121"/>
  <c r="F2121"/>
  <c r="G2121"/>
  <c r="H2121"/>
  <c r="I2121"/>
  <c r="J2121"/>
  <c r="K2121"/>
  <c r="L2121"/>
  <c r="D2122"/>
  <c r="E2122"/>
  <c r="F2122"/>
  <c r="G2122"/>
  <c r="H2122"/>
  <c r="I2122"/>
  <c r="J2122"/>
  <c r="K2122"/>
  <c r="L2122"/>
  <c r="D2123"/>
  <c r="E2123"/>
  <c r="F2123"/>
  <c r="G2123"/>
  <c r="H2123"/>
  <c r="I2123"/>
  <c r="J2123"/>
  <c r="K2123"/>
  <c r="L2123"/>
  <c r="D2124"/>
  <c r="E2124"/>
  <c r="F2124"/>
  <c r="G2124"/>
  <c r="H2124"/>
  <c r="I2124"/>
  <c r="J2124"/>
  <c r="K2124"/>
  <c r="L2124"/>
  <c r="D2125"/>
  <c r="E2125"/>
  <c r="F2125"/>
  <c r="G2125"/>
  <c r="H2125"/>
  <c r="I2125"/>
  <c r="J2125"/>
  <c r="K2125"/>
  <c r="L2125"/>
  <c r="D2126"/>
  <c r="E2126"/>
  <c r="F2126"/>
  <c r="G2126"/>
  <c r="H2126"/>
  <c r="I2126"/>
  <c r="J2126"/>
  <c r="K2126"/>
  <c r="L2126"/>
  <c r="D2127"/>
  <c r="E2127"/>
  <c r="F2127"/>
  <c r="G2127"/>
  <c r="H2127"/>
  <c r="I2127"/>
  <c r="J2127"/>
  <c r="K2127"/>
  <c r="L2127"/>
  <c r="D2128"/>
  <c r="E2128"/>
  <c r="F2128"/>
  <c r="G2128"/>
  <c r="H2128"/>
  <c r="I2128"/>
  <c r="J2128"/>
  <c r="K2128"/>
  <c r="L2128"/>
  <c r="D2129"/>
  <c r="E2129"/>
  <c r="F2129"/>
  <c r="G2129"/>
  <c r="H2129"/>
  <c r="I2129"/>
  <c r="J2129"/>
  <c r="K2129"/>
  <c r="L2129"/>
  <c r="D2130"/>
  <c r="E2130"/>
  <c r="F2130"/>
  <c r="G2130"/>
  <c r="H2130"/>
  <c r="I2130"/>
  <c r="J2130"/>
  <c r="K2130"/>
  <c r="L2130"/>
  <c r="D2131"/>
  <c r="E2131"/>
  <c r="F2131"/>
  <c r="G2131"/>
  <c r="H2131"/>
  <c r="I2131"/>
  <c r="J2131"/>
  <c r="K2131"/>
  <c r="L2131"/>
  <c r="D2132"/>
  <c r="E2132"/>
  <c r="F2132"/>
  <c r="G2132"/>
  <c r="H2132"/>
  <c r="I2132"/>
  <c r="J2132"/>
  <c r="K2132"/>
  <c r="L2132"/>
  <c r="D2133"/>
  <c r="E2133"/>
  <c r="F2133"/>
  <c r="G2133"/>
  <c r="H2133"/>
  <c r="I2133"/>
  <c r="J2133"/>
  <c r="K2133"/>
  <c r="L2133"/>
  <c r="D2134"/>
  <c r="E2134"/>
  <c r="F2134"/>
  <c r="G2134"/>
  <c r="H2134"/>
  <c r="I2134"/>
  <c r="J2134"/>
  <c r="K2134"/>
  <c r="L2134"/>
  <c r="D2135"/>
  <c r="E2135"/>
  <c r="F2135"/>
  <c r="G2135"/>
  <c r="H2135"/>
  <c r="I2135"/>
  <c r="J2135"/>
  <c r="K2135"/>
  <c r="L2135"/>
  <c r="D2136"/>
  <c r="E2136"/>
  <c r="F2136"/>
  <c r="G2136"/>
  <c r="H2136"/>
  <c r="I2136"/>
  <c r="J2136"/>
  <c r="K2136"/>
  <c r="L2136"/>
  <c r="D2137"/>
  <c r="E2137"/>
  <c r="F2137"/>
  <c r="G2137"/>
  <c r="H2137"/>
  <c r="I2137"/>
  <c r="J2137"/>
  <c r="K2137"/>
  <c r="L2137"/>
  <c r="D2138"/>
  <c r="E2138"/>
  <c r="F2138"/>
  <c r="G2138"/>
  <c r="H2138"/>
  <c r="I2138"/>
  <c r="J2138"/>
  <c r="K2138"/>
  <c r="L2138"/>
  <c r="D2139"/>
  <c r="E2139"/>
  <c r="F2139"/>
  <c r="G2139"/>
  <c r="H2139"/>
  <c r="I2139"/>
  <c r="J2139"/>
  <c r="K2139"/>
  <c r="L2139"/>
  <c r="D2140"/>
  <c r="E2140"/>
  <c r="F2140"/>
  <c r="G2140"/>
  <c r="H2140"/>
  <c r="I2140"/>
  <c r="J2140"/>
  <c r="K2140"/>
  <c r="L2140"/>
  <c r="D2141"/>
  <c r="E2141"/>
  <c r="F2141"/>
  <c r="G2141"/>
  <c r="H2141"/>
  <c r="I2141"/>
  <c r="J2141"/>
  <c r="K2141"/>
  <c r="L2141"/>
  <c r="D2142"/>
  <c r="E2142"/>
  <c r="F2142"/>
  <c r="G2142"/>
  <c r="H2142"/>
  <c r="I2142"/>
  <c r="J2142"/>
  <c r="K2142"/>
  <c r="L2142"/>
  <c r="D2143"/>
  <c r="E2143"/>
  <c r="F2143"/>
  <c r="G2143"/>
  <c r="H2143"/>
  <c r="I2143"/>
  <c r="J2143"/>
  <c r="K2143"/>
  <c r="L2143"/>
  <c r="D2144"/>
  <c r="E2144"/>
  <c r="F2144"/>
  <c r="G2144"/>
  <c r="H2144"/>
  <c r="I2144"/>
  <c r="J2144"/>
  <c r="K2144"/>
  <c r="L2144"/>
  <c r="D2145"/>
  <c r="E2145"/>
  <c r="F2145"/>
  <c r="G2145"/>
  <c r="H2145"/>
  <c r="I2145"/>
  <c r="J2145"/>
  <c r="K2145"/>
  <c r="L2145"/>
  <c r="D2146"/>
  <c r="E2146"/>
  <c r="F2146"/>
  <c r="G2146"/>
  <c r="H2146"/>
  <c r="I2146"/>
  <c r="J2146"/>
  <c r="K2146"/>
  <c r="L2146"/>
  <c r="D2147"/>
  <c r="E2147"/>
  <c r="F2147"/>
  <c r="G2147"/>
  <c r="H2147"/>
  <c r="I2147"/>
  <c r="J2147"/>
  <c r="K2147"/>
  <c r="L2147"/>
  <c r="D2148"/>
  <c r="E2148"/>
  <c r="F2148"/>
  <c r="G2148"/>
  <c r="H2148"/>
  <c r="I2148"/>
  <c r="J2148"/>
  <c r="K2148"/>
  <c r="L2148"/>
  <c r="D2149"/>
  <c r="E2149"/>
  <c r="F2149"/>
  <c r="G2149"/>
  <c r="H2149"/>
  <c r="I2149"/>
  <c r="J2149"/>
  <c r="K2149"/>
  <c r="L2149"/>
  <c r="D2150"/>
  <c r="E2150"/>
  <c r="F2150"/>
  <c r="G2150"/>
  <c r="H2150"/>
  <c r="I2150"/>
  <c r="J2150"/>
  <c r="K2150"/>
  <c r="L2150"/>
  <c r="D2151"/>
  <c r="E2151"/>
  <c r="F2151"/>
  <c r="G2151"/>
  <c r="H2151"/>
  <c r="I2151"/>
  <c r="J2151"/>
  <c r="K2151"/>
  <c r="L2151"/>
  <c r="D2152"/>
  <c r="E2152"/>
  <c r="F2152"/>
  <c r="G2152"/>
  <c r="H2152"/>
  <c r="I2152"/>
  <c r="J2152"/>
  <c r="K2152"/>
  <c r="L2152"/>
  <c r="D2153"/>
  <c r="E2153"/>
  <c r="F2153"/>
  <c r="G2153"/>
  <c r="H2153"/>
  <c r="I2153"/>
  <c r="J2153"/>
  <c r="K2153"/>
  <c r="L2153"/>
  <c r="D2154"/>
  <c r="E2154"/>
  <c r="F2154"/>
  <c r="G2154"/>
  <c r="H2154"/>
  <c r="I2154"/>
  <c r="J2154"/>
  <c r="K2154"/>
  <c r="L2154"/>
  <c r="D2155"/>
  <c r="E2155"/>
  <c r="F2155"/>
  <c r="G2155"/>
  <c r="H2155"/>
  <c r="I2155"/>
  <c r="J2155"/>
  <c r="K2155"/>
  <c r="L2155"/>
  <c r="D2156"/>
  <c r="E2156"/>
  <c r="F2156"/>
  <c r="G2156"/>
  <c r="H2156"/>
  <c r="I2156"/>
  <c r="J2156"/>
  <c r="K2156"/>
  <c r="L2156"/>
  <c r="D2157"/>
  <c r="E2157"/>
  <c r="F2157"/>
  <c r="G2157"/>
  <c r="H2157"/>
  <c r="I2157"/>
  <c r="J2157"/>
  <c r="K2157"/>
  <c r="L2157"/>
  <c r="D2158"/>
  <c r="E2158"/>
  <c r="F2158"/>
  <c r="G2158"/>
  <c r="H2158"/>
  <c r="I2158"/>
  <c r="J2158"/>
  <c r="K2158"/>
  <c r="L2158"/>
  <c r="D2159"/>
  <c r="E2159"/>
  <c r="F2159"/>
  <c r="G2159"/>
  <c r="H2159"/>
  <c r="I2159"/>
  <c r="J2159"/>
  <c r="K2159"/>
  <c r="L2159"/>
  <c r="D2160"/>
  <c r="E2160"/>
  <c r="F2160"/>
  <c r="G2160"/>
  <c r="H2160"/>
  <c r="I2160"/>
  <c r="J2160"/>
  <c r="K2160"/>
  <c r="L2160"/>
  <c r="D2161"/>
  <c r="E2161"/>
  <c r="F2161"/>
  <c r="G2161"/>
  <c r="H2161"/>
  <c r="I2161"/>
  <c r="J2161"/>
  <c r="K2161"/>
  <c r="L2161"/>
  <c r="D2162"/>
  <c r="E2162"/>
  <c r="F2162"/>
  <c r="G2162"/>
  <c r="H2162"/>
  <c r="I2162"/>
  <c r="J2162"/>
  <c r="K2162"/>
  <c r="L2162"/>
  <c r="D2163"/>
  <c r="E2163"/>
  <c r="F2163"/>
  <c r="G2163"/>
  <c r="H2163"/>
  <c r="I2163"/>
  <c r="J2163"/>
  <c r="K2163"/>
  <c r="L2163"/>
  <c r="D2164"/>
  <c r="E2164"/>
  <c r="F2164"/>
  <c r="G2164"/>
  <c r="H2164"/>
  <c r="I2164"/>
  <c r="J2164"/>
  <c r="K2164"/>
  <c r="L2164"/>
  <c r="D2165"/>
  <c r="E2165"/>
  <c r="F2165"/>
  <c r="G2165"/>
  <c r="H2165"/>
  <c r="I2165"/>
  <c r="J2165"/>
  <c r="K2165"/>
  <c r="L2165"/>
  <c r="D2166"/>
  <c r="E2166"/>
  <c r="F2166"/>
  <c r="G2166"/>
  <c r="H2166"/>
  <c r="I2166"/>
  <c r="J2166"/>
  <c r="K2166"/>
  <c r="L2166"/>
  <c r="D2167"/>
  <c r="E2167"/>
  <c r="F2167"/>
  <c r="G2167"/>
  <c r="H2167"/>
  <c r="I2167"/>
  <c r="J2167"/>
  <c r="K2167"/>
  <c r="L2167"/>
  <c r="D2168"/>
  <c r="E2168"/>
  <c r="F2168"/>
  <c r="G2168"/>
  <c r="H2168"/>
  <c r="I2168"/>
  <c r="J2168"/>
  <c r="K2168"/>
  <c r="L2168"/>
  <c r="D2169"/>
  <c r="E2169"/>
  <c r="F2169"/>
  <c r="G2169"/>
  <c r="H2169"/>
  <c r="I2169"/>
  <c r="J2169"/>
  <c r="K2169"/>
  <c r="L2169"/>
  <c r="D2170"/>
  <c r="E2170"/>
  <c r="F2170"/>
  <c r="G2170"/>
  <c r="H2170"/>
  <c r="I2170"/>
  <c r="J2170"/>
  <c r="K2170"/>
  <c r="L2170"/>
  <c r="D2171"/>
  <c r="E2171"/>
  <c r="F2171"/>
  <c r="G2171"/>
  <c r="H2171"/>
  <c r="I2171"/>
  <c r="J2171"/>
  <c r="K2171"/>
  <c r="L2171"/>
  <c r="D2172"/>
  <c r="E2172"/>
  <c r="F2172"/>
  <c r="G2172"/>
  <c r="H2172"/>
  <c r="I2172"/>
  <c r="J2172"/>
  <c r="K2172"/>
  <c r="L2172"/>
  <c r="D2173"/>
  <c r="E2173"/>
  <c r="F2173"/>
  <c r="G2173"/>
  <c r="H2173"/>
  <c r="I2173"/>
  <c r="J2173"/>
  <c r="K2173"/>
  <c r="L2173"/>
  <c r="D2174"/>
  <c r="E2174"/>
  <c r="F2174"/>
  <c r="G2174"/>
  <c r="H2174"/>
  <c r="I2174"/>
  <c r="J2174"/>
  <c r="K2174"/>
  <c r="L2174"/>
  <c r="D2175"/>
  <c r="E2175"/>
  <c r="F2175"/>
  <c r="G2175"/>
  <c r="H2175"/>
  <c r="I2175"/>
  <c r="J2175"/>
  <c r="K2175"/>
  <c r="L2175"/>
  <c r="D2176"/>
  <c r="E2176"/>
  <c r="F2176"/>
  <c r="G2176"/>
  <c r="H2176"/>
  <c r="I2176"/>
  <c r="J2176"/>
  <c r="K2176"/>
  <c r="L2176"/>
  <c r="D2177"/>
  <c r="E2177"/>
  <c r="F2177"/>
  <c r="G2177"/>
  <c r="H2177"/>
  <c r="I2177"/>
  <c r="J2177"/>
  <c r="K2177"/>
  <c r="L2177"/>
  <c r="D2178"/>
  <c r="E2178"/>
  <c r="F2178"/>
  <c r="G2178"/>
  <c r="H2178"/>
  <c r="I2178"/>
  <c r="J2178"/>
  <c r="K2178"/>
  <c r="L2178"/>
  <c r="D2179"/>
  <c r="E2179"/>
  <c r="F2179"/>
  <c r="G2179"/>
  <c r="H2179"/>
  <c r="I2179"/>
  <c r="J2179"/>
  <c r="K2179"/>
  <c r="L2179"/>
  <c r="D2180"/>
  <c r="E2180"/>
  <c r="F2180"/>
  <c r="G2180"/>
  <c r="H2180"/>
  <c r="I2180"/>
  <c r="J2180"/>
  <c r="K2180"/>
  <c r="L2180"/>
  <c r="D2181"/>
  <c r="E2181"/>
  <c r="F2181"/>
  <c r="G2181"/>
  <c r="H2181"/>
  <c r="I2181"/>
  <c r="J2181"/>
  <c r="K2181"/>
  <c r="L2181"/>
  <c r="D2182"/>
  <c r="E2182"/>
  <c r="F2182"/>
  <c r="G2182"/>
  <c r="H2182"/>
  <c r="I2182"/>
  <c r="J2182"/>
  <c r="K2182"/>
  <c r="L2182"/>
  <c r="D2183"/>
  <c r="E2183"/>
  <c r="F2183"/>
  <c r="G2183"/>
  <c r="H2183"/>
  <c r="I2183"/>
  <c r="J2183"/>
  <c r="K2183"/>
  <c r="L2183"/>
  <c r="D2184"/>
  <c r="E2184"/>
  <c r="F2184"/>
  <c r="G2184"/>
  <c r="H2184"/>
  <c r="I2184"/>
  <c r="J2184"/>
  <c r="K2184"/>
  <c r="L2184"/>
  <c r="D2185"/>
  <c r="E2185"/>
  <c r="F2185"/>
  <c r="G2185"/>
  <c r="H2185"/>
  <c r="I2185"/>
  <c r="J2185"/>
  <c r="K2185"/>
  <c r="L2185"/>
  <c r="D2186"/>
  <c r="E2186"/>
  <c r="F2186"/>
  <c r="G2186"/>
  <c r="H2186"/>
  <c r="I2186"/>
  <c r="J2186"/>
  <c r="K2186"/>
  <c r="L2186"/>
  <c r="D2187"/>
  <c r="E2187"/>
  <c r="F2187"/>
  <c r="G2187"/>
  <c r="H2187"/>
  <c r="I2187"/>
  <c r="J2187"/>
  <c r="K2187"/>
  <c r="L2187"/>
  <c r="D2188"/>
  <c r="E2188"/>
  <c r="F2188"/>
  <c r="G2188"/>
  <c r="H2188"/>
  <c r="I2188"/>
  <c r="J2188"/>
  <c r="K2188"/>
  <c r="L2188"/>
  <c r="D2189"/>
  <c r="E2189"/>
  <c r="F2189"/>
  <c r="G2189"/>
  <c r="H2189"/>
  <c r="I2189"/>
  <c r="J2189"/>
  <c r="K2189"/>
  <c r="L2189"/>
  <c r="D2190"/>
  <c r="E2190"/>
  <c r="F2190"/>
  <c r="G2190"/>
  <c r="H2190"/>
  <c r="I2190"/>
  <c r="J2190"/>
  <c r="K2190"/>
  <c r="L2190"/>
  <c r="D2191"/>
  <c r="E2191"/>
  <c r="F2191"/>
  <c r="G2191"/>
  <c r="H2191"/>
  <c r="I2191"/>
  <c r="J2191"/>
  <c r="K2191"/>
  <c r="L2191"/>
  <c r="D2192"/>
  <c r="E2192"/>
  <c r="F2192"/>
  <c r="G2192"/>
  <c r="H2192"/>
  <c r="I2192"/>
  <c r="J2192"/>
  <c r="K2192"/>
  <c r="L2192"/>
  <c r="D2193"/>
  <c r="E2193"/>
  <c r="F2193"/>
  <c r="G2193"/>
  <c r="H2193"/>
  <c r="I2193"/>
  <c r="J2193"/>
  <c r="K2193"/>
  <c r="L2193"/>
  <c r="D2194"/>
  <c r="E2194"/>
  <c r="F2194"/>
  <c r="G2194"/>
  <c r="H2194"/>
  <c r="I2194"/>
  <c r="J2194"/>
  <c r="K2194"/>
  <c r="L2194"/>
  <c r="D2195"/>
  <c r="E2195"/>
  <c r="F2195"/>
  <c r="G2195"/>
  <c r="H2195"/>
  <c r="I2195"/>
  <c r="J2195"/>
  <c r="K2195"/>
  <c r="L2195"/>
  <c r="D2196"/>
  <c r="E2196"/>
  <c r="F2196"/>
  <c r="G2196"/>
  <c r="H2196"/>
  <c r="I2196"/>
  <c r="J2196"/>
  <c r="K2196"/>
  <c r="L2196"/>
  <c r="D2197"/>
  <c r="E2197"/>
  <c r="F2197"/>
  <c r="G2197"/>
  <c r="H2197"/>
  <c r="I2197"/>
  <c r="J2197"/>
  <c r="K2197"/>
  <c r="L2197"/>
  <c r="D2198"/>
  <c r="E2198"/>
  <c r="F2198"/>
  <c r="G2198"/>
  <c r="H2198"/>
  <c r="I2198"/>
  <c r="J2198"/>
  <c r="K2198"/>
  <c r="L2198"/>
  <c r="D2199"/>
  <c r="E2199"/>
  <c r="F2199"/>
  <c r="G2199"/>
  <c r="H2199"/>
  <c r="I2199"/>
  <c r="J2199"/>
  <c r="K2199"/>
  <c r="L2199"/>
  <c r="D2200"/>
  <c r="E2200"/>
  <c r="F2200"/>
  <c r="G2200"/>
  <c r="H2200"/>
  <c r="I2200"/>
  <c r="J2200"/>
  <c r="K2200"/>
  <c r="L2200"/>
  <c r="D2201"/>
  <c r="E2201"/>
  <c r="F2201"/>
  <c r="G2201"/>
  <c r="H2201"/>
  <c r="I2201"/>
  <c r="J2201"/>
  <c r="K2201"/>
  <c r="L2201"/>
  <c r="D2202"/>
  <c r="E2202"/>
  <c r="F2202"/>
  <c r="G2202"/>
  <c r="H2202"/>
  <c r="I2202"/>
  <c r="J2202"/>
  <c r="K2202"/>
  <c r="L2202"/>
  <c r="D2203"/>
  <c r="E2203"/>
  <c r="F2203"/>
  <c r="G2203"/>
  <c r="H2203"/>
  <c r="I2203"/>
  <c r="J2203"/>
  <c r="K2203"/>
  <c r="L2203"/>
  <c r="D2204"/>
  <c r="E2204"/>
  <c r="F2204"/>
  <c r="G2204"/>
  <c r="H2204"/>
  <c r="I2204"/>
  <c r="J2204"/>
  <c r="K2204"/>
  <c r="L2204"/>
  <c r="D2205"/>
  <c r="E2205"/>
  <c r="F2205"/>
  <c r="G2205"/>
  <c r="H2205"/>
  <c r="I2205"/>
  <c r="J2205"/>
  <c r="K2205"/>
  <c r="L2205"/>
  <c r="D2206"/>
  <c r="E2206"/>
  <c r="F2206"/>
  <c r="G2206"/>
  <c r="H2206"/>
  <c r="I2206"/>
  <c r="J2206"/>
  <c r="K2206"/>
  <c r="L2206"/>
  <c r="D2207"/>
  <c r="E2207"/>
  <c r="F2207"/>
  <c r="G2207"/>
  <c r="H2207"/>
  <c r="I2207"/>
  <c r="J2207"/>
  <c r="K2207"/>
  <c r="L2207"/>
  <c r="D2208"/>
  <c r="E2208"/>
  <c r="F2208"/>
  <c r="G2208"/>
  <c r="H2208"/>
  <c r="I2208"/>
  <c r="J2208"/>
  <c r="K2208"/>
  <c r="L2208"/>
  <c r="D2209"/>
  <c r="E2209"/>
  <c r="F2209"/>
  <c r="G2209"/>
  <c r="H2209"/>
  <c r="I2209"/>
  <c r="J2209"/>
  <c r="K2209"/>
  <c r="L2209"/>
  <c r="D2210"/>
  <c r="E2210"/>
  <c r="F2210"/>
  <c r="G2210"/>
  <c r="H2210"/>
  <c r="I2210"/>
  <c r="J2210"/>
  <c r="K2210"/>
  <c r="L2210"/>
  <c r="D2211"/>
  <c r="E2211"/>
  <c r="F2211"/>
  <c r="G2211"/>
  <c r="H2211"/>
  <c r="I2211"/>
  <c r="J2211"/>
  <c r="K2211"/>
  <c r="L2211"/>
  <c r="D2212"/>
  <c r="E2212"/>
  <c r="F2212"/>
  <c r="G2212"/>
  <c r="H2212"/>
  <c r="I2212"/>
  <c r="J2212"/>
  <c r="K2212"/>
  <c r="L2212"/>
  <c r="D2213"/>
  <c r="E2213"/>
  <c r="F2213"/>
  <c r="G2213"/>
  <c r="H2213"/>
  <c r="I2213"/>
  <c r="J2213"/>
  <c r="K2213"/>
  <c r="L2213"/>
  <c r="D2214"/>
  <c r="E2214"/>
  <c r="F2214"/>
  <c r="G2214"/>
  <c r="H2214"/>
  <c r="I2214"/>
  <c r="J2214"/>
  <c r="K2214"/>
  <c r="L2214"/>
  <c r="D2215"/>
  <c r="E2215"/>
  <c r="F2215"/>
  <c r="G2215"/>
  <c r="H2215"/>
  <c r="I2215"/>
  <c r="J2215"/>
  <c r="K2215"/>
  <c r="L2215"/>
  <c r="D2216"/>
  <c r="E2216"/>
  <c r="F2216"/>
  <c r="G2216"/>
  <c r="H2216"/>
  <c r="I2216"/>
  <c r="J2216"/>
  <c r="K2216"/>
  <c r="L2216"/>
  <c r="D2217"/>
  <c r="E2217"/>
  <c r="F2217"/>
  <c r="G2217"/>
  <c r="H2217"/>
  <c r="I2217"/>
  <c r="J2217"/>
  <c r="K2217"/>
  <c r="L2217"/>
  <c r="D2218"/>
  <c r="E2218"/>
  <c r="F2218"/>
  <c r="G2218"/>
  <c r="H2218"/>
  <c r="I2218"/>
  <c r="J2218"/>
  <c r="K2218"/>
  <c r="L2218"/>
  <c r="D2219"/>
  <c r="E2219"/>
  <c r="F2219"/>
  <c r="G2219"/>
  <c r="H2219"/>
  <c r="I2219"/>
  <c r="J2219"/>
  <c r="K2219"/>
  <c r="L2219"/>
  <c r="D2220"/>
  <c r="E2220"/>
  <c r="F2220"/>
  <c r="G2220"/>
  <c r="H2220"/>
  <c r="I2220"/>
  <c r="J2220"/>
  <c r="K2220"/>
  <c r="L2220"/>
  <c r="D2221"/>
  <c r="E2221"/>
  <c r="F2221"/>
  <c r="G2221"/>
  <c r="H2221"/>
  <c r="I2221"/>
  <c r="J2221"/>
  <c r="K2221"/>
  <c r="L2221"/>
  <c r="D2222"/>
  <c r="E2222"/>
  <c r="F2222"/>
  <c r="G2222"/>
  <c r="H2222"/>
  <c r="I2222"/>
  <c r="J2222"/>
  <c r="K2222"/>
  <c r="L2222"/>
  <c r="D2223"/>
  <c r="E2223"/>
  <c r="F2223"/>
  <c r="G2223"/>
  <c r="H2223"/>
  <c r="I2223"/>
  <c r="J2223"/>
  <c r="K2223"/>
  <c r="L2223"/>
  <c r="D2224"/>
  <c r="E2224"/>
  <c r="F2224"/>
  <c r="G2224"/>
  <c r="H2224"/>
  <c r="I2224"/>
  <c r="J2224"/>
  <c r="K2224"/>
  <c r="L2224"/>
  <c r="D2225"/>
  <c r="E2225"/>
  <c r="F2225"/>
  <c r="G2225"/>
  <c r="H2225"/>
  <c r="I2225"/>
  <c r="J2225"/>
  <c r="K2225"/>
  <c r="L2225"/>
  <c r="D2226"/>
  <c r="E2226"/>
  <c r="F2226"/>
  <c r="G2226"/>
  <c r="H2226"/>
  <c r="I2226"/>
  <c r="J2226"/>
  <c r="K2226"/>
  <c r="L2226"/>
  <c r="D2227"/>
  <c r="E2227"/>
  <c r="F2227"/>
  <c r="G2227"/>
  <c r="H2227"/>
  <c r="I2227"/>
  <c r="J2227"/>
  <c r="K2227"/>
  <c r="L2227"/>
  <c r="D2228"/>
  <c r="E2228"/>
  <c r="F2228"/>
  <c r="G2228"/>
  <c r="H2228"/>
  <c r="I2228"/>
  <c r="J2228"/>
  <c r="K2228"/>
  <c r="L2228"/>
  <c r="D2229"/>
  <c r="E2229"/>
  <c r="F2229"/>
  <c r="G2229"/>
  <c r="H2229"/>
  <c r="I2229"/>
  <c r="J2229"/>
  <c r="K2229"/>
  <c r="L2229"/>
  <c r="D2230"/>
  <c r="E2230"/>
  <c r="F2230"/>
  <c r="G2230"/>
  <c r="H2230"/>
  <c r="I2230"/>
  <c r="J2230"/>
  <c r="K2230"/>
  <c r="L2230"/>
  <c r="D2231"/>
  <c r="E2231"/>
  <c r="F2231"/>
  <c r="G2231"/>
  <c r="H2231"/>
  <c r="I2231"/>
  <c r="J2231"/>
  <c r="K2231"/>
  <c r="L2231"/>
  <c r="D2232"/>
  <c r="E2232"/>
  <c r="F2232"/>
  <c r="G2232"/>
  <c r="H2232"/>
  <c r="I2232"/>
  <c r="J2232"/>
  <c r="K2232"/>
  <c r="L2232"/>
  <c r="D2233"/>
  <c r="E2233"/>
  <c r="F2233"/>
  <c r="G2233"/>
  <c r="H2233"/>
  <c r="I2233"/>
  <c r="J2233"/>
  <c r="K2233"/>
  <c r="L2233"/>
  <c r="D2234"/>
  <c r="E2234"/>
  <c r="F2234"/>
  <c r="G2234"/>
  <c r="H2234"/>
  <c r="I2234"/>
  <c r="J2234"/>
  <c r="K2234"/>
  <c r="L2234"/>
  <c r="D2235"/>
  <c r="E2235"/>
  <c r="F2235"/>
  <c r="G2235"/>
  <c r="H2235"/>
  <c r="I2235"/>
  <c r="J2235"/>
  <c r="K2235"/>
  <c r="L2235"/>
  <c r="D2236"/>
  <c r="E2236"/>
  <c r="F2236"/>
  <c r="G2236"/>
  <c r="H2236"/>
  <c r="I2236"/>
  <c r="J2236"/>
  <c r="K2236"/>
  <c r="L2236"/>
  <c r="D2237"/>
  <c r="E2237"/>
  <c r="F2237"/>
  <c r="G2237"/>
  <c r="H2237"/>
  <c r="I2237"/>
  <c r="J2237"/>
  <c r="K2237"/>
  <c r="L2237"/>
  <c r="D2238"/>
  <c r="E2238"/>
  <c r="F2238"/>
  <c r="G2238"/>
  <c r="H2238"/>
  <c r="I2238"/>
  <c r="J2238"/>
  <c r="K2238"/>
  <c r="L2238"/>
  <c r="D2239"/>
  <c r="E2239"/>
  <c r="F2239"/>
  <c r="G2239"/>
  <c r="H2239"/>
  <c r="I2239"/>
  <c r="J2239"/>
  <c r="K2239"/>
  <c r="L2239"/>
  <c r="D2240"/>
  <c r="E2240"/>
  <c r="F2240"/>
  <c r="G2240"/>
  <c r="H2240"/>
  <c r="I2240"/>
  <c r="J2240"/>
  <c r="K2240"/>
  <c r="L2240"/>
  <c r="D2241"/>
  <c r="E2241"/>
  <c r="F2241"/>
  <c r="G2241"/>
  <c r="H2241"/>
  <c r="I2241"/>
  <c r="J2241"/>
  <c r="K2241"/>
  <c r="L2241"/>
  <c r="D2242"/>
  <c r="E2242"/>
  <c r="F2242"/>
  <c r="G2242"/>
  <c r="H2242"/>
  <c r="I2242"/>
  <c r="J2242"/>
  <c r="K2242"/>
  <c r="L2242"/>
  <c r="D2243"/>
  <c r="E2243"/>
  <c r="F2243"/>
  <c r="G2243"/>
  <c r="H2243"/>
  <c r="I2243"/>
  <c r="J2243"/>
  <c r="K2243"/>
  <c r="L2243"/>
  <c r="D2244"/>
  <c r="E2244"/>
  <c r="F2244"/>
  <c r="G2244"/>
  <c r="H2244"/>
  <c r="I2244"/>
  <c r="J2244"/>
  <c r="K2244"/>
  <c r="L2244"/>
  <c r="D2245"/>
  <c r="E2245"/>
  <c r="F2245"/>
  <c r="G2245"/>
  <c r="H2245"/>
  <c r="I2245"/>
  <c r="J2245"/>
  <c r="K2245"/>
  <c r="L2245"/>
  <c r="D2246"/>
  <c r="E2246"/>
  <c r="F2246"/>
  <c r="G2246"/>
  <c r="H2246"/>
  <c r="I2246"/>
  <c r="J2246"/>
  <c r="K2246"/>
  <c r="L2246"/>
  <c r="D2247"/>
  <c r="E2247"/>
  <c r="F2247"/>
  <c r="G2247"/>
  <c r="H2247"/>
  <c r="I2247"/>
  <c r="J2247"/>
  <c r="K2247"/>
  <c r="L2247"/>
  <c r="D2248"/>
  <c r="E2248"/>
  <c r="F2248"/>
  <c r="G2248"/>
  <c r="H2248"/>
  <c r="I2248"/>
  <c r="J2248"/>
  <c r="K2248"/>
  <c r="L2248"/>
  <c r="D2249"/>
  <c r="E2249"/>
  <c r="F2249"/>
  <c r="G2249"/>
  <c r="H2249"/>
  <c r="I2249"/>
  <c r="J2249"/>
  <c r="K2249"/>
  <c r="L2249"/>
  <c r="D2250"/>
  <c r="E2250"/>
  <c r="F2250"/>
  <c r="G2250"/>
  <c r="H2250"/>
  <c r="I2250"/>
  <c r="J2250"/>
  <c r="K2250"/>
  <c r="L2250"/>
  <c r="D2251"/>
  <c r="E2251"/>
  <c r="F2251"/>
  <c r="G2251"/>
  <c r="H2251"/>
  <c r="I2251"/>
  <c r="J2251"/>
  <c r="K2251"/>
  <c r="L2251"/>
  <c r="D2252"/>
  <c r="E2252"/>
  <c r="F2252"/>
  <c r="G2252"/>
  <c r="H2252"/>
  <c r="I2252"/>
  <c r="J2252"/>
  <c r="K2252"/>
  <c r="L2252"/>
  <c r="D2253"/>
  <c r="E2253"/>
  <c r="F2253"/>
  <c r="G2253"/>
  <c r="H2253"/>
  <c r="I2253"/>
  <c r="J2253"/>
  <c r="K2253"/>
  <c r="L2253"/>
  <c r="D2254"/>
  <c r="E2254"/>
  <c r="F2254"/>
  <c r="G2254"/>
  <c r="H2254"/>
  <c r="I2254"/>
  <c r="J2254"/>
  <c r="K2254"/>
  <c r="L2254"/>
  <c r="D2255"/>
  <c r="E2255"/>
  <c r="F2255"/>
  <c r="G2255"/>
  <c r="H2255"/>
  <c r="I2255"/>
  <c r="J2255"/>
  <c r="K2255"/>
  <c r="L2255"/>
  <c r="D2256"/>
  <c r="E2256"/>
  <c r="F2256"/>
  <c r="G2256"/>
  <c r="H2256"/>
  <c r="I2256"/>
  <c r="J2256"/>
  <c r="K2256"/>
  <c r="L2256"/>
  <c r="D2257"/>
  <c r="E2257"/>
  <c r="F2257"/>
  <c r="G2257"/>
  <c r="H2257"/>
  <c r="I2257"/>
  <c r="J2257"/>
  <c r="K2257"/>
  <c r="L2257"/>
  <c r="D2258"/>
  <c r="E2258"/>
  <c r="F2258"/>
  <c r="G2258"/>
  <c r="H2258"/>
  <c r="I2258"/>
  <c r="J2258"/>
  <c r="K2258"/>
  <c r="L2258"/>
  <c r="D2259"/>
  <c r="E2259"/>
  <c r="F2259"/>
  <c r="G2259"/>
  <c r="H2259"/>
  <c r="I2259"/>
  <c r="J2259"/>
  <c r="K2259"/>
  <c r="L2259"/>
  <c r="D2260"/>
  <c r="E2260"/>
  <c r="F2260"/>
  <c r="G2260"/>
  <c r="H2260"/>
  <c r="I2260"/>
  <c r="J2260"/>
  <c r="K2260"/>
  <c r="L2260"/>
  <c r="D2261"/>
  <c r="E2261"/>
  <c r="F2261"/>
  <c r="G2261"/>
  <c r="H2261"/>
  <c r="I2261"/>
  <c r="J2261"/>
  <c r="K2261"/>
  <c r="L2261"/>
  <c r="D2262"/>
  <c r="E2262"/>
  <c r="F2262"/>
  <c r="G2262"/>
  <c r="H2262"/>
  <c r="I2262"/>
  <c r="J2262"/>
  <c r="K2262"/>
  <c r="L2262"/>
  <c r="D2263"/>
  <c r="E2263"/>
  <c r="F2263"/>
  <c r="G2263"/>
  <c r="H2263"/>
  <c r="I2263"/>
  <c r="J2263"/>
  <c r="K2263"/>
  <c r="L2263"/>
  <c r="D2264"/>
  <c r="E2264"/>
  <c r="F2264"/>
  <c r="G2264"/>
  <c r="H2264"/>
  <c r="I2264"/>
  <c r="J2264"/>
  <c r="K2264"/>
  <c r="L2264"/>
  <c r="D2265"/>
  <c r="E2265"/>
  <c r="F2265"/>
  <c r="G2265"/>
  <c r="H2265"/>
  <c r="I2265"/>
  <c r="J2265"/>
  <c r="K2265"/>
  <c r="L2265"/>
  <c r="D2266"/>
  <c r="E2266"/>
  <c r="F2266"/>
  <c r="G2266"/>
  <c r="H2266"/>
  <c r="I2266"/>
  <c r="J2266"/>
  <c r="K2266"/>
  <c r="L2266"/>
  <c r="D2267"/>
  <c r="E2267"/>
  <c r="F2267"/>
  <c r="G2267"/>
  <c r="H2267"/>
  <c r="I2267"/>
  <c r="J2267"/>
  <c r="K2267"/>
  <c r="L2267"/>
  <c r="D2268"/>
  <c r="E2268"/>
  <c r="F2268"/>
  <c r="G2268"/>
  <c r="H2268"/>
  <c r="I2268"/>
  <c r="J2268"/>
  <c r="K2268"/>
  <c r="L2268"/>
  <c r="D2269"/>
  <c r="E2269"/>
  <c r="F2269"/>
  <c r="G2269"/>
  <c r="H2269"/>
  <c r="I2269"/>
  <c r="J2269"/>
  <c r="K2269"/>
  <c r="L2269"/>
  <c r="D2270"/>
  <c r="E2270"/>
  <c r="F2270"/>
  <c r="G2270"/>
  <c r="H2270"/>
  <c r="I2270"/>
  <c r="J2270"/>
  <c r="K2270"/>
  <c r="L2270"/>
  <c r="D2271"/>
  <c r="E2271"/>
  <c r="F2271"/>
  <c r="G2271"/>
  <c r="H2271"/>
  <c r="I2271"/>
  <c r="J2271"/>
  <c r="K2271"/>
  <c r="L2271"/>
  <c r="D2272"/>
  <c r="E2272"/>
  <c r="F2272"/>
  <c r="G2272"/>
  <c r="H2272"/>
  <c r="I2272"/>
  <c r="J2272"/>
  <c r="K2272"/>
  <c r="L2272"/>
  <c r="D2273"/>
  <c r="E2273"/>
  <c r="F2273"/>
  <c r="G2273"/>
  <c r="H2273"/>
  <c r="I2273"/>
  <c r="J2273"/>
  <c r="K2273"/>
  <c r="L2273"/>
  <c r="D2274"/>
  <c r="E2274"/>
  <c r="F2274"/>
  <c r="G2274"/>
  <c r="H2274"/>
  <c r="I2274"/>
  <c r="J2274"/>
  <c r="K2274"/>
  <c r="L2274"/>
  <c r="D2275"/>
  <c r="E2275"/>
  <c r="F2275"/>
  <c r="G2275"/>
  <c r="H2275"/>
  <c r="I2275"/>
  <c r="J2275"/>
  <c r="K2275"/>
  <c r="L2275"/>
  <c r="D2276"/>
  <c r="E2276"/>
  <c r="F2276"/>
  <c r="G2276"/>
  <c r="H2276"/>
  <c r="I2276"/>
  <c r="J2276"/>
  <c r="K2276"/>
  <c r="L2276"/>
  <c r="D2277"/>
  <c r="E2277"/>
  <c r="F2277"/>
  <c r="G2277"/>
  <c r="H2277"/>
  <c r="I2277"/>
  <c r="J2277"/>
  <c r="K2277"/>
  <c r="L2277"/>
  <c r="D2278"/>
  <c r="E2278"/>
  <c r="F2278"/>
  <c r="G2278"/>
  <c r="H2278"/>
  <c r="I2278"/>
  <c r="J2278"/>
  <c r="K2278"/>
  <c r="L2278"/>
  <c r="D2279"/>
  <c r="E2279"/>
  <c r="F2279"/>
  <c r="G2279"/>
  <c r="H2279"/>
  <c r="I2279"/>
  <c r="J2279"/>
  <c r="K2279"/>
  <c r="L2279"/>
  <c r="D2280"/>
  <c r="E2280"/>
  <c r="F2280"/>
  <c r="G2280"/>
  <c r="H2280"/>
  <c r="I2280"/>
  <c r="J2280"/>
  <c r="K2280"/>
  <c r="L2280"/>
  <c r="D2281"/>
  <c r="E2281"/>
  <c r="F2281"/>
  <c r="G2281"/>
  <c r="H2281"/>
  <c r="I2281"/>
  <c r="J2281"/>
  <c r="K2281"/>
  <c r="L2281"/>
  <c r="D2282"/>
  <c r="E2282"/>
  <c r="F2282"/>
  <c r="G2282"/>
  <c r="H2282"/>
  <c r="I2282"/>
  <c r="J2282"/>
  <c r="K2282"/>
  <c r="L2282"/>
  <c r="D2283"/>
  <c r="E2283"/>
  <c r="F2283"/>
  <c r="G2283"/>
  <c r="H2283"/>
  <c r="I2283"/>
  <c r="J2283"/>
  <c r="K2283"/>
  <c r="L2283"/>
  <c r="D2284"/>
  <c r="E2284"/>
  <c r="F2284"/>
  <c r="G2284"/>
  <c r="H2284"/>
  <c r="I2284"/>
  <c r="J2284"/>
  <c r="K2284"/>
  <c r="L2284"/>
  <c r="D2285"/>
  <c r="E2285"/>
  <c r="F2285"/>
  <c r="G2285"/>
  <c r="H2285"/>
  <c r="I2285"/>
  <c r="J2285"/>
  <c r="K2285"/>
  <c r="L2285"/>
  <c r="D2286"/>
  <c r="E2286"/>
  <c r="F2286"/>
  <c r="G2286"/>
  <c r="H2286"/>
  <c r="I2286"/>
  <c r="J2286"/>
  <c r="K2286"/>
  <c r="L2286"/>
  <c r="D2287"/>
  <c r="E2287"/>
  <c r="F2287"/>
  <c r="G2287"/>
  <c r="H2287"/>
  <c r="I2287"/>
  <c r="J2287"/>
  <c r="K2287"/>
  <c r="L2287"/>
  <c r="D2288"/>
  <c r="E2288"/>
  <c r="F2288"/>
  <c r="G2288"/>
  <c r="H2288"/>
  <c r="I2288"/>
  <c r="J2288"/>
  <c r="K2288"/>
  <c r="L2288"/>
  <c r="D2289"/>
  <c r="E2289"/>
  <c r="F2289"/>
  <c r="G2289"/>
  <c r="H2289"/>
  <c r="I2289"/>
  <c r="J2289"/>
  <c r="K2289"/>
  <c r="L2289"/>
  <c r="D2290"/>
  <c r="E2290"/>
  <c r="F2290"/>
  <c r="G2290"/>
  <c r="H2290"/>
  <c r="I2290"/>
  <c r="J2290"/>
  <c r="K2290"/>
  <c r="L2290"/>
  <c r="D2291"/>
  <c r="E2291"/>
  <c r="F2291"/>
  <c r="G2291"/>
  <c r="H2291"/>
  <c r="I2291"/>
  <c r="J2291"/>
  <c r="K2291"/>
  <c r="L2291"/>
  <c r="D2292"/>
  <c r="E2292"/>
  <c r="F2292"/>
  <c r="G2292"/>
  <c r="H2292"/>
  <c r="I2292"/>
  <c r="J2292"/>
  <c r="K2292"/>
  <c r="L2292"/>
  <c r="D2293"/>
  <c r="E2293"/>
  <c r="F2293"/>
  <c r="G2293"/>
  <c r="H2293"/>
  <c r="I2293"/>
  <c r="J2293"/>
  <c r="K2293"/>
  <c r="L2293"/>
  <c r="D2294"/>
  <c r="E2294"/>
  <c r="F2294"/>
  <c r="G2294"/>
  <c r="H2294"/>
  <c r="I2294"/>
  <c r="J2294"/>
  <c r="K2294"/>
  <c r="L2294"/>
  <c r="D2295"/>
  <c r="E2295"/>
  <c r="F2295"/>
  <c r="G2295"/>
  <c r="H2295"/>
  <c r="I2295"/>
  <c r="J2295"/>
  <c r="K2295"/>
  <c r="L2295"/>
  <c r="D2296"/>
  <c r="E2296"/>
  <c r="F2296"/>
  <c r="G2296"/>
  <c r="H2296"/>
  <c r="I2296"/>
  <c r="J2296"/>
  <c r="K2296"/>
  <c r="L2296"/>
  <c r="D2297"/>
  <c r="E2297"/>
  <c r="F2297"/>
  <c r="G2297"/>
  <c r="H2297"/>
  <c r="I2297"/>
  <c r="J2297"/>
  <c r="K2297"/>
  <c r="L2297"/>
  <c r="D2298"/>
  <c r="E2298"/>
  <c r="F2298"/>
  <c r="G2298"/>
  <c r="H2298"/>
  <c r="I2298"/>
  <c r="J2298"/>
  <c r="K2298"/>
  <c r="L2298"/>
  <c r="D2299"/>
  <c r="E2299"/>
  <c r="F2299"/>
  <c r="G2299"/>
  <c r="H2299"/>
  <c r="I2299"/>
  <c r="J2299"/>
  <c r="K2299"/>
  <c r="L2299"/>
  <c r="D2300"/>
  <c r="E2300"/>
  <c r="F2300"/>
  <c r="G2300"/>
  <c r="H2300"/>
  <c r="I2300"/>
  <c r="J2300"/>
  <c r="K2300"/>
  <c r="L2300"/>
  <c r="D2301"/>
  <c r="E2301"/>
  <c r="F2301"/>
  <c r="G2301"/>
  <c r="H2301"/>
  <c r="I2301"/>
  <c r="J2301"/>
  <c r="K2301"/>
  <c r="L2301"/>
  <c r="D2302"/>
  <c r="E2302"/>
  <c r="F2302"/>
  <c r="G2302"/>
  <c r="H2302"/>
  <c r="I2302"/>
  <c r="J2302"/>
  <c r="K2302"/>
  <c r="L2302"/>
  <c r="D2303"/>
  <c r="E2303"/>
  <c r="F2303"/>
  <c r="G2303"/>
  <c r="H2303"/>
  <c r="I2303"/>
  <c r="J2303"/>
  <c r="K2303"/>
  <c r="L2303"/>
  <c r="D2304"/>
  <c r="E2304"/>
  <c r="F2304"/>
  <c r="G2304"/>
  <c r="H2304"/>
  <c r="I2304"/>
  <c r="J2304"/>
  <c r="K2304"/>
  <c r="L2304"/>
  <c r="D2305"/>
  <c r="E2305"/>
  <c r="F2305"/>
  <c r="G2305"/>
  <c r="H2305"/>
  <c r="I2305"/>
  <c r="J2305"/>
  <c r="K2305"/>
  <c r="L2305"/>
  <c r="D2306"/>
  <c r="E2306"/>
  <c r="F2306"/>
  <c r="G2306"/>
  <c r="H2306"/>
  <c r="I2306"/>
  <c r="J2306"/>
  <c r="K2306"/>
  <c r="L2306"/>
  <c r="D2307"/>
  <c r="E2307"/>
  <c r="F2307"/>
  <c r="G2307"/>
  <c r="H2307"/>
  <c r="I2307"/>
  <c r="J2307"/>
  <c r="K2307"/>
  <c r="L2307"/>
  <c r="D2308"/>
  <c r="E2308"/>
  <c r="F2308"/>
  <c r="G2308"/>
  <c r="H2308"/>
  <c r="I2308"/>
  <c r="J2308"/>
  <c r="K2308"/>
  <c r="L2308"/>
  <c r="D2309"/>
  <c r="E2309"/>
  <c r="F2309"/>
  <c r="G2309"/>
  <c r="H2309"/>
  <c r="I2309"/>
  <c r="J2309"/>
  <c r="K2309"/>
  <c r="L2309"/>
  <c r="D2310"/>
  <c r="E2310"/>
  <c r="F2310"/>
  <c r="G2310"/>
  <c r="H2310"/>
  <c r="I2310"/>
  <c r="J2310"/>
  <c r="K2310"/>
  <c r="L2310"/>
  <c r="D2311"/>
  <c r="E2311"/>
  <c r="F2311"/>
  <c r="G2311"/>
  <c r="H2311"/>
  <c r="I2311"/>
  <c r="J2311"/>
  <c r="K2311"/>
  <c r="L2311"/>
  <c r="D2312"/>
  <c r="E2312"/>
  <c r="F2312"/>
  <c r="G2312"/>
  <c r="H2312"/>
  <c r="I2312"/>
  <c r="J2312"/>
  <c r="K2312"/>
  <c r="L2312"/>
  <c r="D2313"/>
  <c r="E2313"/>
  <c r="F2313"/>
  <c r="G2313"/>
  <c r="H2313"/>
  <c r="I2313"/>
  <c r="J2313"/>
  <c r="K2313"/>
  <c r="L2313"/>
  <c r="D2314"/>
  <c r="E2314"/>
  <c r="F2314"/>
  <c r="G2314"/>
  <c r="H2314"/>
  <c r="I2314"/>
  <c r="J2314"/>
  <c r="K2314"/>
  <c r="L2314"/>
  <c r="D2315"/>
  <c r="E2315"/>
  <c r="F2315"/>
  <c r="G2315"/>
  <c r="H2315"/>
  <c r="I2315"/>
  <c r="J2315"/>
  <c r="K2315"/>
  <c r="L2315"/>
  <c r="D2316"/>
  <c r="E2316"/>
  <c r="F2316"/>
  <c r="G2316"/>
  <c r="H2316"/>
  <c r="I2316"/>
  <c r="J2316"/>
  <c r="K2316"/>
  <c r="L2316"/>
  <c r="D2317"/>
  <c r="E2317"/>
  <c r="F2317"/>
  <c r="G2317"/>
  <c r="H2317"/>
  <c r="I2317"/>
  <c r="J2317"/>
  <c r="K2317"/>
  <c r="L2317"/>
  <c r="D2318"/>
  <c r="E2318"/>
  <c r="F2318"/>
  <c r="G2318"/>
  <c r="H2318"/>
  <c r="I2318"/>
  <c r="J2318"/>
  <c r="K2318"/>
  <c r="L2318"/>
  <c r="D2319"/>
  <c r="E2319"/>
  <c r="F2319"/>
  <c r="G2319"/>
  <c r="H2319"/>
  <c r="I2319"/>
  <c r="J2319"/>
  <c r="K2319"/>
  <c r="L2319"/>
  <c r="D2320"/>
  <c r="E2320"/>
  <c r="F2320"/>
  <c r="G2320"/>
  <c r="H2320"/>
  <c r="I2320"/>
  <c r="J2320"/>
  <c r="K2320"/>
  <c r="L2320"/>
  <c r="D2321"/>
  <c r="E2321"/>
  <c r="F2321"/>
  <c r="G2321"/>
  <c r="H2321"/>
  <c r="I2321"/>
  <c r="J2321"/>
  <c r="K2321"/>
  <c r="L2321"/>
  <c r="D2322"/>
  <c r="E2322"/>
  <c r="F2322"/>
  <c r="G2322"/>
  <c r="H2322"/>
  <c r="I2322"/>
  <c r="J2322"/>
  <c r="K2322"/>
  <c r="L2322"/>
  <c r="D2323"/>
  <c r="E2323"/>
  <c r="F2323"/>
  <c r="G2323"/>
  <c r="H2323"/>
  <c r="I2323"/>
  <c r="J2323"/>
  <c r="K2323"/>
  <c r="L2323"/>
  <c r="D2324"/>
  <c r="E2324"/>
  <c r="F2324"/>
  <c r="G2324"/>
  <c r="H2324"/>
  <c r="I2324"/>
  <c r="J2324"/>
  <c r="K2324"/>
  <c r="L2324"/>
  <c r="D2325"/>
  <c r="E2325"/>
  <c r="F2325"/>
  <c r="G2325"/>
  <c r="H2325"/>
  <c r="I2325"/>
  <c r="J2325"/>
  <c r="K2325"/>
  <c r="L2325"/>
  <c r="D2326"/>
  <c r="E2326"/>
  <c r="F2326"/>
  <c r="G2326"/>
  <c r="H2326"/>
  <c r="I2326"/>
  <c r="J2326"/>
  <c r="K2326"/>
  <c r="L2326"/>
  <c r="D2327"/>
  <c r="E2327"/>
  <c r="F2327"/>
  <c r="G2327"/>
  <c r="H2327"/>
  <c r="I2327"/>
  <c r="J2327"/>
  <c r="K2327"/>
  <c r="L2327"/>
  <c r="D2328"/>
  <c r="E2328"/>
  <c r="F2328"/>
  <c r="G2328"/>
  <c r="H2328"/>
  <c r="I2328"/>
  <c r="J2328"/>
  <c r="K2328"/>
  <c r="L2328"/>
  <c r="D2329"/>
  <c r="E2329"/>
  <c r="F2329"/>
  <c r="G2329"/>
  <c r="H2329"/>
  <c r="I2329"/>
  <c r="J2329"/>
  <c r="K2329"/>
  <c r="L2329"/>
  <c r="D2330"/>
  <c r="E2330"/>
  <c r="F2330"/>
  <c r="G2330"/>
  <c r="H2330"/>
  <c r="I2330"/>
  <c r="J2330"/>
  <c r="K2330"/>
  <c r="L2330"/>
  <c r="D2331"/>
  <c r="E2331"/>
  <c r="F2331"/>
  <c r="G2331"/>
  <c r="H2331"/>
  <c r="I2331"/>
  <c r="J2331"/>
  <c r="K2331"/>
  <c r="L2331"/>
  <c r="D2332"/>
  <c r="E2332"/>
  <c r="F2332"/>
  <c r="G2332"/>
  <c r="H2332"/>
  <c r="I2332"/>
  <c r="J2332"/>
  <c r="K2332"/>
  <c r="L2332"/>
  <c r="D2333"/>
  <c r="E2333"/>
  <c r="F2333"/>
  <c r="G2333"/>
  <c r="H2333"/>
  <c r="I2333"/>
  <c r="J2333"/>
  <c r="K2333"/>
  <c r="L2333"/>
  <c r="D2334"/>
  <c r="E2334"/>
  <c r="F2334"/>
  <c r="G2334"/>
  <c r="H2334"/>
  <c r="I2334"/>
  <c r="J2334"/>
  <c r="K2334"/>
  <c r="L2334"/>
  <c r="D2335"/>
  <c r="E2335"/>
  <c r="F2335"/>
  <c r="G2335"/>
  <c r="H2335"/>
  <c r="I2335"/>
  <c r="J2335"/>
  <c r="K2335"/>
  <c r="L2335"/>
  <c r="D2336"/>
  <c r="E2336"/>
  <c r="F2336"/>
  <c r="G2336"/>
  <c r="H2336"/>
  <c r="I2336"/>
  <c r="J2336"/>
  <c r="K2336"/>
  <c r="L2336"/>
  <c r="D2337"/>
  <c r="E2337"/>
  <c r="F2337"/>
  <c r="G2337"/>
  <c r="H2337"/>
  <c r="I2337"/>
  <c r="J2337"/>
  <c r="K2337"/>
  <c r="L2337"/>
  <c r="D2338"/>
  <c r="E2338"/>
  <c r="F2338"/>
  <c r="G2338"/>
  <c r="H2338"/>
  <c r="I2338"/>
  <c r="J2338"/>
  <c r="K2338"/>
  <c r="L2338"/>
  <c r="D2339"/>
  <c r="E2339"/>
  <c r="F2339"/>
  <c r="G2339"/>
  <c r="H2339"/>
  <c r="I2339"/>
  <c r="J2339"/>
  <c r="K2339"/>
  <c r="L2339"/>
  <c r="D2340"/>
  <c r="E2340"/>
  <c r="F2340"/>
  <c r="G2340"/>
  <c r="H2340"/>
  <c r="I2340"/>
  <c r="J2340"/>
  <c r="K2340"/>
  <c r="L2340"/>
  <c r="D2341"/>
  <c r="E2341"/>
  <c r="F2341"/>
  <c r="G2341"/>
  <c r="H2341"/>
  <c r="I2341"/>
  <c r="J2341"/>
  <c r="K2341"/>
  <c r="L2341"/>
  <c r="D2342"/>
  <c r="E2342"/>
  <c r="F2342"/>
  <c r="G2342"/>
  <c r="H2342"/>
  <c r="I2342"/>
  <c r="J2342"/>
  <c r="K2342"/>
  <c r="L2342"/>
  <c r="D2343"/>
  <c r="E2343"/>
  <c r="F2343"/>
  <c r="G2343"/>
  <c r="H2343"/>
  <c r="I2343"/>
  <c r="J2343"/>
  <c r="K2343"/>
  <c r="L2343"/>
  <c r="D2344"/>
  <c r="E2344"/>
  <c r="F2344"/>
  <c r="G2344"/>
  <c r="H2344"/>
  <c r="I2344"/>
  <c r="J2344"/>
  <c r="K2344"/>
  <c r="L2344"/>
  <c r="D2345"/>
  <c r="E2345"/>
  <c r="F2345"/>
  <c r="G2345"/>
  <c r="H2345"/>
  <c r="I2345"/>
  <c r="J2345"/>
  <c r="K2345"/>
  <c r="L2345"/>
  <c r="D2346"/>
  <c r="E2346"/>
  <c r="F2346"/>
  <c r="G2346"/>
  <c r="H2346"/>
  <c r="I2346"/>
  <c r="J2346"/>
  <c r="K2346"/>
  <c r="L2346"/>
  <c r="D2347"/>
  <c r="E2347"/>
  <c r="F2347"/>
  <c r="G2347"/>
  <c r="H2347"/>
  <c r="I2347"/>
  <c r="J2347"/>
  <c r="K2347"/>
  <c r="L2347"/>
  <c r="D2348"/>
  <c r="E2348"/>
  <c r="F2348"/>
  <c r="G2348"/>
  <c r="H2348"/>
  <c r="I2348"/>
  <c r="J2348"/>
  <c r="K2348"/>
  <c r="L2348"/>
  <c r="D2349"/>
  <c r="E2349"/>
  <c r="F2349"/>
  <c r="G2349"/>
  <c r="H2349"/>
  <c r="I2349"/>
  <c r="J2349"/>
  <c r="K2349"/>
  <c r="L2349"/>
  <c r="D2350"/>
  <c r="E2350"/>
  <c r="F2350"/>
  <c r="G2350"/>
  <c r="H2350"/>
  <c r="I2350"/>
  <c r="J2350"/>
  <c r="K2350"/>
  <c r="L2350"/>
  <c r="D2351"/>
  <c r="E2351"/>
  <c r="F2351"/>
  <c r="G2351"/>
  <c r="H2351"/>
  <c r="I2351"/>
  <c r="J2351"/>
  <c r="K2351"/>
  <c r="L2351"/>
  <c r="D2352"/>
  <c r="E2352"/>
  <c r="F2352"/>
  <c r="G2352"/>
  <c r="H2352"/>
  <c r="I2352"/>
  <c r="J2352"/>
  <c r="K2352"/>
  <c r="L2352"/>
  <c r="D2353"/>
  <c r="E2353"/>
  <c r="F2353"/>
  <c r="G2353"/>
  <c r="H2353"/>
  <c r="I2353"/>
  <c r="J2353"/>
  <c r="K2353"/>
  <c r="L2353"/>
  <c r="D2354"/>
  <c r="E2354"/>
  <c r="F2354"/>
  <c r="G2354"/>
  <c r="H2354"/>
  <c r="I2354"/>
  <c r="J2354"/>
  <c r="K2354"/>
  <c r="L2354"/>
  <c r="D2355"/>
  <c r="E2355"/>
  <c r="F2355"/>
  <c r="G2355"/>
  <c r="H2355"/>
  <c r="I2355"/>
  <c r="J2355"/>
  <c r="K2355"/>
  <c r="L2355"/>
  <c r="D2356"/>
  <c r="E2356"/>
  <c r="F2356"/>
  <c r="G2356"/>
  <c r="H2356"/>
  <c r="I2356"/>
  <c r="J2356"/>
  <c r="K2356"/>
  <c r="L2356"/>
  <c r="D2357"/>
  <c r="E2357"/>
  <c r="F2357"/>
  <c r="G2357"/>
  <c r="H2357"/>
  <c r="I2357"/>
  <c r="J2357"/>
  <c r="K2357"/>
  <c r="L2357"/>
  <c r="D2358"/>
  <c r="E2358"/>
  <c r="F2358"/>
  <c r="G2358"/>
  <c r="H2358"/>
  <c r="I2358"/>
  <c r="J2358"/>
  <c r="K2358"/>
  <c r="L2358"/>
  <c r="D2359"/>
  <c r="E2359"/>
  <c r="F2359"/>
  <c r="G2359"/>
  <c r="H2359"/>
  <c r="I2359"/>
  <c r="J2359"/>
  <c r="K2359"/>
  <c r="L2359"/>
  <c r="D2360"/>
  <c r="E2360"/>
  <c r="F2360"/>
  <c r="G2360"/>
  <c r="H2360"/>
  <c r="I2360"/>
  <c r="J2360"/>
  <c r="K2360"/>
  <c r="L2360"/>
  <c r="D2361"/>
  <c r="E2361"/>
  <c r="F2361"/>
  <c r="G2361"/>
  <c r="H2361"/>
  <c r="I2361"/>
  <c r="J2361"/>
  <c r="K2361"/>
  <c r="L2361"/>
  <c r="D2362"/>
  <c r="E2362"/>
  <c r="F2362"/>
  <c r="G2362"/>
  <c r="H2362"/>
  <c r="I2362"/>
  <c r="J2362"/>
  <c r="K2362"/>
  <c r="L2362"/>
  <c r="D2363"/>
  <c r="E2363"/>
  <c r="F2363"/>
  <c r="G2363"/>
  <c r="H2363"/>
  <c r="I2363"/>
  <c r="J2363"/>
  <c r="K2363"/>
  <c r="L2363"/>
  <c r="D2364"/>
  <c r="E2364"/>
  <c r="F2364"/>
  <c r="G2364"/>
  <c r="H2364"/>
  <c r="I2364"/>
  <c r="J2364"/>
  <c r="K2364"/>
  <c r="L2364"/>
  <c r="D2365"/>
  <c r="E2365"/>
  <c r="F2365"/>
  <c r="G2365"/>
  <c r="H2365"/>
  <c r="I2365"/>
  <c r="J2365"/>
  <c r="K2365"/>
  <c r="L2365"/>
  <c r="D2366"/>
  <c r="E2366"/>
  <c r="F2366"/>
  <c r="G2366"/>
  <c r="H2366"/>
  <c r="I2366"/>
  <c r="J2366"/>
  <c r="K2366"/>
  <c r="L2366"/>
  <c r="D2367"/>
  <c r="E2367"/>
  <c r="F2367"/>
  <c r="G2367"/>
  <c r="H2367"/>
  <c r="I2367"/>
  <c r="J2367"/>
  <c r="K2367"/>
  <c r="L2367"/>
  <c r="D2368"/>
  <c r="E2368"/>
  <c r="F2368"/>
  <c r="G2368"/>
  <c r="H2368"/>
  <c r="I2368"/>
  <c r="J2368"/>
  <c r="K2368"/>
  <c r="L2368"/>
  <c r="D2369"/>
  <c r="E2369"/>
  <c r="F2369"/>
  <c r="G2369"/>
  <c r="H2369"/>
  <c r="I2369"/>
  <c r="J2369"/>
  <c r="K2369"/>
  <c r="L2369"/>
  <c r="D2370"/>
  <c r="E2370"/>
  <c r="F2370"/>
  <c r="G2370"/>
  <c r="H2370"/>
  <c r="I2370"/>
  <c r="J2370"/>
  <c r="K2370"/>
  <c r="L2370"/>
  <c r="D2371"/>
  <c r="E2371"/>
  <c r="F2371"/>
  <c r="G2371"/>
  <c r="H2371"/>
  <c r="I2371"/>
  <c r="J2371"/>
  <c r="K2371"/>
  <c r="L2371"/>
  <c r="D2372"/>
  <c r="E2372"/>
  <c r="F2372"/>
  <c r="G2372"/>
  <c r="H2372"/>
  <c r="I2372"/>
  <c r="J2372"/>
  <c r="K2372"/>
  <c r="L2372"/>
  <c r="D2373"/>
  <c r="E2373"/>
  <c r="F2373"/>
  <c r="G2373"/>
  <c r="H2373"/>
  <c r="I2373"/>
  <c r="J2373"/>
  <c r="K2373"/>
  <c r="L2373"/>
  <c r="D2374"/>
  <c r="E2374"/>
  <c r="F2374"/>
  <c r="G2374"/>
  <c r="H2374"/>
  <c r="I2374"/>
  <c r="J2374"/>
  <c r="K2374"/>
  <c r="L2374"/>
  <c r="D2375"/>
  <c r="E2375"/>
  <c r="F2375"/>
  <c r="G2375"/>
  <c r="H2375"/>
  <c r="I2375"/>
  <c r="J2375"/>
  <c r="K2375"/>
  <c r="L2375"/>
  <c r="D2376"/>
  <c r="E2376"/>
  <c r="F2376"/>
  <c r="G2376"/>
  <c r="H2376"/>
  <c r="I2376"/>
  <c r="J2376"/>
  <c r="K2376"/>
  <c r="L2376"/>
  <c r="D2377"/>
  <c r="E2377"/>
  <c r="F2377"/>
  <c r="G2377"/>
  <c r="H2377"/>
  <c r="I2377"/>
  <c r="J2377"/>
  <c r="K2377"/>
  <c r="L2377"/>
  <c r="D2378"/>
  <c r="E2378"/>
  <c r="F2378"/>
  <c r="G2378"/>
  <c r="H2378"/>
  <c r="I2378"/>
  <c r="J2378"/>
  <c r="K2378"/>
  <c r="L2378"/>
  <c r="D2379"/>
  <c r="E2379"/>
  <c r="F2379"/>
  <c r="G2379"/>
  <c r="H2379"/>
  <c r="I2379"/>
  <c r="J2379"/>
  <c r="K2379"/>
  <c r="L2379"/>
  <c r="D2380"/>
  <c r="E2380"/>
  <c r="F2380"/>
  <c r="G2380"/>
  <c r="H2380"/>
  <c r="I2380"/>
  <c r="J2380"/>
  <c r="K2380"/>
  <c r="L2380"/>
  <c r="D2381"/>
  <c r="E2381"/>
  <c r="F2381"/>
  <c r="G2381"/>
  <c r="H2381"/>
  <c r="I2381"/>
  <c r="J2381"/>
  <c r="K2381"/>
  <c r="L2381"/>
  <c r="D2382"/>
  <c r="E2382"/>
  <c r="F2382"/>
  <c r="G2382"/>
  <c r="H2382"/>
  <c r="I2382"/>
  <c r="J2382"/>
  <c r="K2382"/>
  <c r="L2382"/>
  <c r="D2383"/>
  <c r="E2383"/>
  <c r="F2383"/>
  <c r="G2383"/>
  <c r="H2383"/>
  <c r="I2383"/>
  <c r="J2383"/>
  <c r="K2383"/>
  <c r="L2383"/>
  <c r="D2384"/>
  <c r="E2384"/>
  <c r="F2384"/>
  <c r="G2384"/>
  <c r="H2384"/>
  <c r="I2384"/>
  <c r="J2384"/>
  <c r="K2384"/>
  <c r="L2384"/>
  <c r="D2385"/>
  <c r="E2385"/>
  <c r="F2385"/>
  <c r="G2385"/>
  <c r="H2385"/>
  <c r="I2385"/>
  <c r="J2385"/>
  <c r="K2385"/>
  <c r="L2385"/>
  <c r="D2386"/>
  <c r="E2386"/>
  <c r="F2386"/>
  <c r="G2386"/>
  <c r="H2386"/>
  <c r="I2386"/>
  <c r="J2386"/>
  <c r="K2386"/>
  <c r="L2386"/>
  <c r="D2387"/>
  <c r="E2387"/>
  <c r="F2387"/>
  <c r="G2387"/>
  <c r="H2387"/>
  <c r="I2387"/>
  <c r="J2387"/>
  <c r="K2387"/>
  <c r="L2387"/>
  <c r="D2388"/>
  <c r="E2388"/>
  <c r="F2388"/>
  <c r="G2388"/>
  <c r="H2388"/>
  <c r="I2388"/>
  <c r="J2388"/>
  <c r="K2388"/>
  <c r="L2388"/>
  <c r="D2389"/>
  <c r="E2389"/>
  <c r="F2389"/>
  <c r="G2389"/>
  <c r="H2389"/>
  <c r="I2389"/>
  <c r="J2389"/>
  <c r="K2389"/>
  <c r="L2389"/>
  <c r="D2390"/>
  <c r="E2390"/>
  <c r="F2390"/>
  <c r="G2390"/>
  <c r="H2390"/>
  <c r="I2390"/>
  <c r="J2390"/>
  <c r="K2390"/>
  <c r="L2390"/>
  <c r="D2391"/>
  <c r="E2391"/>
  <c r="F2391"/>
  <c r="G2391"/>
  <c r="H2391"/>
  <c r="I2391"/>
  <c r="J2391"/>
  <c r="K2391"/>
  <c r="L2391"/>
  <c r="D2392"/>
  <c r="E2392"/>
  <c r="F2392"/>
  <c r="G2392"/>
  <c r="H2392"/>
  <c r="I2392"/>
  <c r="J2392"/>
  <c r="K2392"/>
  <c r="L2392"/>
  <c r="D2393"/>
  <c r="E2393"/>
  <c r="F2393"/>
  <c r="G2393"/>
  <c r="H2393"/>
  <c r="I2393"/>
  <c r="J2393"/>
  <c r="K2393"/>
  <c r="L2393"/>
  <c r="D2394"/>
  <c r="E2394"/>
  <c r="F2394"/>
  <c r="G2394"/>
  <c r="H2394"/>
  <c r="I2394"/>
  <c r="J2394"/>
  <c r="K2394"/>
  <c r="L2394"/>
  <c r="D2395"/>
  <c r="E2395"/>
  <c r="F2395"/>
  <c r="G2395"/>
  <c r="H2395"/>
  <c r="I2395"/>
  <c r="J2395"/>
  <c r="K2395"/>
  <c r="L2395"/>
  <c r="D2396"/>
  <c r="E2396"/>
  <c r="F2396"/>
  <c r="G2396"/>
  <c r="H2396"/>
  <c r="I2396"/>
  <c r="J2396"/>
  <c r="K2396"/>
  <c r="L2396"/>
  <c r="D2397"/>
  <c r="E2397"/>
  <c r="F2397"/>
  <c r="G2397"/>
  <c r="H2397"/>
  <c r="I2397"/>
  <c r="J2397"/>
  <c r="K2397"/>
  <c r="L2397"/>
  <c r="D2398"/>
  <c r="E2398"/>
  <c r="F2398"/>
  <c r="G2398"/>
  <c r="H2398"/>
  <c r="I2398"/>
  <c r="J2398"/>
  <c r="K2398"/>
  <c r="L2398"/>
  <c r="D2399"/>
  <c r="E2399"/>
  <c r="F2399"/>
  <c r="G2399"/>
  <c r="H2399"/>
  <c r="I2399"/>
  <c r="J2399"/>
  <c r="K2399"/>
  <c r="L2399"/>
  <c r="D2400"/>
  <c r="E2400"/>
  <c r="F2400"/>
  <c r="G2400"/>
  <c r="H2400"/>
  <c r="I2400"/>
  <c r="J2400"/>
  <c r="K2400"/>
  <c r="L2400"/>
  <c r="D2401"/>
  <c r="E2401"/>
  <c r="F2401"/>
  <c r="G2401"/>
  <c r="H2401"/>
  <c r="I2401"/>
  <c r="J2401"/>
  <c r="K2401"/>
  <c r="L2401"/>
  <c r="D2402"/>
  <c r="E2402"/>
  <c r="F2402"/>
  <c r="G2402"/>
  <c r="H2402"/>
  <c r="I2402"/>
  <c r="J2402"/>
  <c r="K2402"/>
  <c r="L2402"/>
  <c r="D2403"/>
  <c r="E2403"/>
  <c r="F2403"/>
  <c r="G2403"/>
  <c r="H2403"/>
  <c r="I2403"/>
  <c r="J2403"/>
  <c r="K2403"/>
  <c r="L2403"/>
  <c r="D2404"/>
  <c r="E2404"/>
  <c r="F2404"/>
  <c r="G2404"/>
  <c r="H2404"/>
  <c r="I2404"/>
  <c r="J2404"/>
  <c r="K2404"/>
  <c r="L2404"/>
  <c r="D2405"/>
  <c r="E2405"/>
  <c r="F2405"/>
  <c r="G2405"/>
  <c r="H2405"/>
  <c r="I2405"/>
  <c r="J2405"/>
  <c r="K2405"/>
  <c r="L2405"/>
  <c r="D2406"/>
  <c r="E2406"/>
  <c r="F2406"/>
  <c r="G2406"/>
  <c r="H2406"/>
  <c r="I2406"/>
  <c r="J2406"/>
  <c r="K2406"/>
  <c r="L2406"/>
  <c r="D2407"/>
  <c r="E2407"/>
  <c r="F2407"/>
  <c r="G2407"/>
  <c r="H2407"/>
  <c r="I2407"/>
  <c r="J2407"/>
  <c r="K2407"/>
  <c r="L2407"/>
  <c r="D2408"/>
  <c r="E2408"/>
  <c r="F2408"/>
  <c r="G2408"/>
  <c r="H2408"/>
  <c r="I2408"/>
  <c r="J2408"/>
  <c r="K2408"/>
  <c r="L2408"/>
  <c r="D2409"/>
  <c r="E2409"/>
  <c r="F2409"/>
  <c r="G2409"/>
  <c r="H2409"/>
  <c r="I2409"/>
  <c r="J2409"/>
  <c r="K2409"/>
  <c r="L2409"/>
  <c r="D2410"/>
  <c r="E2410"/>
  <c r="F2410"/>
  <c r="G2410"/>
  <c r="H2410"/>
  <c r="I2410"/>
  <c r="J2410"/>
  <c r="K2410"/>
  <c r="L2410"/>
  <c r="D2411"/>
  <c r="E2411"/>
  <c r="F2411"/>
  <c r="G2411"/>
  <c r="H2411"/>
  <c r="I2411"/>
  <c r="J2411"/>
  <c r="K2411"/>
  <c r="L2411"/>
  <c r="D2412"/>
  <c r="E2412"/>
  <c r="F2412"/>
  <c r="G2412"/>
  <c r="H2412"/>
  <c r="I2412"/>
  <c r="J2412"/>
  <c r="K2412"/>
  <c r="L2412"/>
  <c r="D2413"/>
  <c r="E2413"/>
  <c r="F2413"/>
  <c r="G2413"/>
  <c r="H2413"/>
  <c r="I2413"/>
  <c r="J2413"/>
  <c r="K2413"/>
  <c r="L2413"/>
  <c r="D2414"/>
  <c r="E2414"/>
  <c r="F2414"/>
  <c r="G2414"/>
  <c r="H2414"/>
  <c r="I2414"/>
  <c r="J2414"/>
  <c r="K2414"/>
  <c r="L2414"/>
  <c r="D2415"/>
  <c r="E2415"/>
  <c r="F2415"/>
  <c r="G2415"/>
  <c r="H2415"/>
  <c r="I2415"/>
  <c r="J2415"/>
  <c r="K2415"/>
  <c r="L2415"/>
  <c r="D2416"/>
  <c r="E2416"/>
  <c r="F2416"/>
  <c r="G2416"/>
  <c r="H2416"/>
  <c r="I2416"/>
  <c r="J2416"/>
  <c r="K2416"/>
  <c r="L2416"/>
  <c r="D2417"/>
  <c r="E2417"/>
  <c r="F2417"/>
  <c r="G2417"/>
  <c r="H2417"/>
  <c r="I2417"/>
  <c r="J2417"/>
  <c r="K2417"/>
  <c r="L2417"/>
  <c r="D2418"/>
  <c r="E2418"/>
  <c r="F2418"/>
  <c r="G2418"/>
  <c r="H2418"/>
  <c r="I2418"/>
  <c r="J2418"/>
  <c r="K2418"/>
  <c r="L2418"/>
  <c r="D2419"/>
  <c r="E2419"/>
  <c r="F2419"/>
  <c r="G2419"/>
  <c r="H2419"/>
  <c r="I2419"/>
  <c r="J2419"/>
  <c r="K2419"/>
  <c r="L2419"/>
  <c r="D2420"/>
  <c r="E2420"/>
  <c r="F2420"/>
  <c r="G2420"/>
  <c r="H2420"/>
  <c r="I2420"/>
  <c r="J2420"/>
  <c r="K2420"/>
  <c r="L2420"/>
  <c r="D2421"/>
  <c r="E2421"/>
  <c r="F2421"/>
  <c r="G2421"/>
  <c r="H2421"/>
  <c r="I2421"/>
  <c r="J2421"/>
  <c r="K2421"/>
  <c r="L2421"/>
  <c r="D2422"/>
  <c r="E2422"/>
  <c r="F2422"/>
  <c r="G2422"/>
  <c r="H2422"/>
  <c r="I2422"/>
  <c r="J2422"/>
  <c r="K2422"/>
  <c r="L2422"/>
  <c r="D2423"/>
  <c r="E2423"/>
  <c r="F2423"/>
  <c r="G2423"/>
  <c r="H2423"/>
  <c r="I2423"/>
  <c r="J2423"/>
  <c r="K2423"/>
  <c r="L2423"/>
  <c r="D2424"/>
  <c r="E2424"/>
  <c r="F2424"/>
  <c r="G2424"/>
  <c r="H2424"/>
  <c r="I2424"/>
  <c r="J2424"/>
  <c r="K2424"/>
  <c r="L2424"/>
  <c r="D2425"/>
  <c r="E2425"/>
  <c r="F2425"/>
  <c r="G2425"/>
  <c r="H2425"/>
  <c r="I2425"/>
  <c r="J2425"/>
  <c r="K2425"/>
  <c r="L2425"/>
  <c r="D2426"/>
  <c r="E2426"/>
  <c r="F2426"/>
  <c r="G2426"/>
  <c r="H2426"/>
  <c r="I2426"/>
  <c r="J2426"/>
  <c r="K2426"/>
  <c r="L2426"/>
  <c r="D2427"/>
  <c r="E2427"/>
  <c r="F2427"/>
  <c r="G2427"/>
  <c r="H2427"/>
  <c r="I2427"/>
  <c r="J2427"/>
  <c r="K2427"/>
  <c r="L2427"/>
  <c r="D2428"/>
  <c r="E2428"/>
  <c r="F2428"/>
  <c r="G2428"/>
  <c r="H2428"/>
  <c r="I2428"/>
  <c r="J2428"/>
  <c r="K2428"/>
  <c r="L2428"/>
  <c r="D2429"/>
  <c r="E2429"/>
  <c r="F2429"/>
  <c r="G2429"/>
  <c r="H2429"/>
  <c r="I2429"/>
  <c r="J2429"/>
  <c r="K2429"/>
  <c r="L2429"/>
  <c r="D2430"/>
  <c r="E2430"/>
  <c r="F2430"/>
  <c r="G2430"/>
  <c r="H2430"/>
  <c r="I2430"/>
  <c r="J2430"/>
  <c r="K2430"/>
  <c r="L2430"/>
  <c r="D2431"/>
  <c r="E2431"/>
  <c r="F2431"/>
  <c r="G2431"/>
  <c r="H2431"/>
  <c r="I2431"/>
  <c r="J2431"/>
  <c r="K2431"/>
  <c r="L2431"/>
  <c r="D2432"/>
  <c r="E2432"/>
  <c r="F2432"/>
  <c r="G2432"/>
  <c r="H2432"/>
  <c r="I2432"/>
  <c r="J2432"/>
  <c r="K2432"/>
  <c r="L2432"/>
  <c r="D2433"/>
  <c r="E2433"/>
  <c r="F2433"/>
  <c r="G2433"/>
  <c r="H2433"/>
  <c r="I2433"/>
  <c r="J2433"/>
  <c r="K2433"/>
  <c r="L2433"/>
  <c r="D2434"/>
  <c r="E2434"/>
  <c r="F2434"/>
  <c r="G2434"/>
  <c r="H2434"/>
  <c r="I2434"/>
  <c r="J2434"/>
  <c r="K2434"/>
  <c r="L2434"/>
  <c r="D2435"/>
  <c r="E2435"/>
  <c r="F2435"/>
  <c r="G2435"/>
  <c r="H2435"/>
  <c r="I2435"/>
  <c r="J2435"/>
  <c r="K2435"/>
  <c r="L2435"/>
  <c r="D2436"/>
  <c r="E2436"/>
  <c r="F2436"/>
  <c r="G2436"/>
  <c r="H2436"/>
  <c r="I2436"/>
  <c r="J2436"/>
  <c r="K2436"/>
  <c r="L2436"/>
  <c r="D2437"/>
  <c r="E2437"/>
  <c r="F2437"/>
  <c r="G2437"/>
  <c r="H2437"/>
  <c r="I2437"/>
  <c r="J2437"/>
  <c r="K2437"/>
  <c r="L2437"/>
  <c r="D2438"/>
  <c r="E2438"/>
  <c r="F2438"/>
  <c r="G2438"/>
  <c r="H2438"/>
  <c r="I2438"/>
  <c r="J2438"/>
  <c r="K2438"/>
  <c r="L2438"/>
  <c r="D2439"/>
  <c r="E2439"/>
  <c r="F2439"/>
  <c r="G2439"/>
  <c r="H2439"/>
  <c r="I2439"/>
  <c r="J2439"/>
  <c r="K2439"/>
  <c r="L2439"/>
  <c r="D2440"/>
  <c r="E2440"/>
  <c r="F2440"/>
  <c r="G2440"/>
  <c r="H2440"/>
  <c r="I2440"/>
  <c r="J2440"/>
  <c r="K2440"/>
  <c r="L2440"/>
  <c r="D2441"/>
  <c r="E2441"/>
  <c r="F2441"/>
  <c r="G2441"/>
  <c r="H2441"/>
  <c r="I2441"/>
  <c r="J2441"/>
  <c r="K2441"/>
  <c r="L2441"/>
  <c r="D2442"/>
  <c r="E2442"/>
  <c r="F2442"/>
  <c r="G2442"/>
  <c r="H2442"/>
  <c r="I2442"/>
  <c r="J2442"/>
  <c r="K2442"/>
  <c r="L2442"/>
  <c r="D2443"/>
  <c r="E2443"/>
  <c r="F2443"/>
  <c r="G2443"/>
  <c r="H2443"/>
  <c r="I2443"/>
  <c r="J2443"/>
  <c r="K2443"/>
  <c r="L2443"/>
  <c r="D2444"/>
  <c r="E2444"/>
  <c r="F2444"/>
  <c r="G2444"/>
  <c r="H2444"/>
  <c r="I2444"/>
  <c r="J2444"/>
  <c r="K2444"/>
  <c r="L2444"/>
  <c r="D2445"/>
  <c r="E2445"/>
  <c r="F2445"/>
  <c r="G2445"/>
  <c r="H2445"/>
  <c r="I2445"/>
  <c r="J2445"/>
  <c r="K2445"/>
  <c r="L2445"/>
  <c r="D2446"/>
  <c r="E2446"/>
  <c r="F2446"/>
  <c r="G2446"/>
  <c r="H2446"/>
  <c r="I2446"/>
  <c r="J2446"/>
  <c r="K2446"/>
  <c r="L2446"/>
  <c r="D2447"/>
  <c r="E2447"/>
  <c r="F2447"/>
  <c r="G2447"/>
  <c r="H2447"/>
  <c r="I2447"/>
  <c r="J2447"/>
  <c r="K2447"/>
  <c r="L2447"/>
  <c r="D2448"/>
  <c r="E2448"/>
  <c r="F2448"/>
  <c r="G2448"/>
  <c r="H2448"/>
  <c r="I2448"/>
  <c r="J2448"/>
  <c r="K2448"/>
  <c r="L2448"/>
  <c r="D2449"/>
  <c r="E2449"/>
  <c r="F2449"/>
  <c r="G2449"/>
  <c r="H2449"/>
  <c r="I2449"/>
  <c r="J2449"/>
  <c r="K2449"/>
  <c r="L2449"/>
  <c r="D2450"/>
  <c r="E2450"/>
  <c r="F2450"/>
  <c r="G2450"/>
  <c r="H2450"/>
  <c r="I2450"/>
  <c r="J2450"/>
  <c r="K2450"/>
  <c r="L2450"/>
  <c r="D2451"/>
  <c r="E2451"/>
  <c r="F2451"/>
  <c r="G2451"/>
  <c r="H2451"/>
  <c r="I2451"/>
  <c r="J2451"/>
  <c r="K2451"/>
  <c r="L2451"/>
  <c r="D2452"/>
  <c r="E2452"/>
  <c r="F2452"/>
  <c r="G2452"/>
  <c r="H2452"/>
  <c r="I2452"/>
  <c r="J2452"/>
  <c r="K2452"/>
  <c r="L2452"/>
  <c r="D2453"/>
  <c r="E2453"/>
  <c r="F2453"/>
  <c r="G2453"/>
  <c r="H2453"/>
  <c r="I2453"/>
  <c r="J2453"/>
  <c r="K2453"/>
  <c r="L2453"/>
  <c r="D2454"/>
  <c r="E2454"/>
  <c r="F2454"/>
  <c r="G2454"/>
  <c r="H2454"/>
  <c r="I2454"/>
  <c r="J2454"/>
  <c r="K2454"/>
  <c r="L2454"/>
  <c r="D2455"/>
  <c r="E2455"/>
  <c r="F2455"/>
  <c r="G2455"/>
  <c r="H2455"/>
  <c r="I2455"/>
  <c r="J2455"/>
  <c r="K2455"/>
  <c r="L2455"/>
  <c r="D2456"/>
  <c r="E2456"/>
  <c r="F2456"/>
  <c r="G2456"/>
  <c r="H2456"/>
  <c r="I2456"/>
  <c r="J2456"/>
  <c r="K2456"/>
  <c r="L2456"/>
  <c r="D2457"/>
  <c r="E2457"/>
  <c r="F2457"/>
  <c r="G2457"/>
  <c r="H2457"/>
  <c r="I2457"/>
  <c r="J2457"/>
  <c r="K2457"/>
  <c r="L2457"/>
  <c r="D2458"/>
  <c r="E2458"/>
  <c r="F2458"/>
  <c r="G2458"/>
  <c r="H2458"/>
  <c r="I2458"/>
  <c r="J2458"/>
  <c r="K2458"/>
  <c r="L2458"/>
  <c r="D2459"/>
  <c r="E2459"/>
  <c r="F2459"/>
  <c r="G2459"/>
  <c r="H2459"/>
  <c r="I2459"/>
  <c r="J2459"/>
  <c r="K2459"/>
  <c r="L2459"/>
  <c r="D2460"/>
  <c r="E2460"/>
  <c r="F2460"/>
  <c r="G2460"/>
  <c r="H2460"/>
  <c r="I2460"/>
  <c r="J2460"/>
  <c r="K2460"/>
  <c r="L2460"/>
  <c r="D2461"/>
  <c r="E2461"/>
  <c r="F2461"/>
  <c r="G2461"/>
  <c r="H2461"/>
  <c r="I2461"/>
  <c r="J2461"/>
  <c r="K2461"/>
  <c r="L2461"/>
  <c r="D2462"/>
  <c r="E2462"/>
  <c r="F2462"/>
  <c r="G2462"/>
  <c r="H2462"/>
  <c r="I2462"/>
  <c r="J2462"/>
  <c r="K2462"/>
  <c r="L2462"/>
  <c r="D2463"/>
  <c r="E2463"/>
  <c r="F2463"/>
  <c r="G2463"/>
  <c r="H2463"/>
  <c r="I2463"/>
  <c r="J2463"/>
  <c r="K2463"/>
  <c r="L2463"/>
  <c r="D2464"/>
  <c r="E2464"/>
  <c r="F2464"/>
  <c r="G2464"/>
  <c r="H2464"/>
  <c r="I2464"/>
  <c r="J2464"/>
  <c r="K2464"/>
  <c r="L2464"/>
  <c r="D2465"/>
  <c r="E2465"/>
  <c r="F2465"/>
  <c r="G2465"/>
  <c r="H2465"/>
  <c r="I2465"/>
  <c r="J2465"/>
  <c r="K2465"/>
  <c r="L2465"/>
  <c r="D2466"/>
  <c r="E2466"/>
  <c r="F2466"/>
  <c r="G2466"/>
  <c r="H2466"/>
  <c r="I2466"/>
  <c r="J2466"/>
  <c r="K2466"/>
  <c r="L2466"/>
  <c r="D2467"/>
  <c r="E2467"/>
  <c r="F2467"/>
  <c r="G2467"/>
  <c r="H2467"/>
  <c r="I2467"/>
  <c r="J2467"/>
  <c r="K2467"/>
  <c r="L2467"/>
  <c r="D2468"/>
  <c r="E2468"/>
  <c r="F2468"/>
  <c r="G2468"/>
  <c r="H2468"/>
  <c r="I2468"/>
  <c r="J2468"/>
  <c r="K2468"/>
  <c r="L2468"/>
  <c r="D2469"/>
  <c r="E2469"/>
  <c r="F2469"/>
  <c r="G2469"/>
  <c r="H2469"/>
  <c r="I2469"/>
  <c r="J2469"/>
  <c r="K2469"/>
  <c r="L2469"/>
  <c r="D2470"/>
  <c r="E2470"/>
  <c r="F2470"/>
  <c r="G2470"/>
  <c r="H2470"/>
  <c r="I2470"/>
  <c r="J2470"/>
  <c r="K2470"/>
  <c r="L2470"/>
  <c r="D2471"/>
  <c r="E2471"/>
  <c r="F2471"/>
  <c r="G2471"/>
  <c r="H2471"/>
  <c r="I2471"/>
  <c r="J2471"/>
  <c r="K2471"/>
  <c r="L2471"/>
  <c r="D2472"/>
  <c r="E2472"/>
  <c r="F2472"/>
  <c r="G2472"/>
  <c r="H2472"/>
  <c r="I2472"/>
  <c r="J2472"/>
  <c r="K2472"/>
  <c r="L2472"/>
  <c r="D2473"/>
  <c r="E2473"/>
  <c r="F2473"/>
  <c r="G2473"/>
  <c r="H2473"/>
  <c r="I2473"/>
  <c r="J2473"/>
  <c r="K2473"/>
  <c r="L2473"/>
  <c r="D2474"/>
  <c r="E2474"/>
  <c r="F2474"/>
  <c r="G2474"/>
  <c r="H2474"/>
  <c r="I2474"/>
  <c r="J2474"/>
  <c r="K2474"/>
  <c r="L2474"/>
  <c r="D2475"/>
  <c r="E2475"/>
  <c r="F2475"/>
  <c r="G2475"/>
  <c r="H2475"/>
  <c r="I2475"/>
  <c r="J2475"/>
  <c r="K2475"/>
  <c r="L2475"/>
  <c r="D2476"/>
  <c r="E2476"/>
  <c r="F2476"/>
  <c r="G2476"/>
  <c r="H2476"/>
  <c r="I2476"/>
  <c r="J2476"/>
  <c r="K2476"/>
  <c r="L2476"/>
  <c r="D2477"/>
  <c r="E2477"/>
  <c r="F2477"/>
  <c r="G2477"/>
  <c r="H2477"/>
  <c r="I2477"/>
  <c r="J2477"/>
  <c r="K2477"/>
  <c r="L2477"/>
  <c r="D2478"/>
  <c r="E2478"/>
  <c r="F2478"/>
  <c r="G2478"/>
  <c r="H2478"/>
  <c r="I2478"/>
  <c r="J2478"/>
  <c r="K2478"/>
  <c r="L2478"/>
  <c r="D2479"/>
  <c r="E2479"/>
  <c r="F2479"/>
  <c r="G2479"/>
  <c r="H2479"/>
  <c r="I2479"/>
  <c r="J2479"/>
  <c r="K2479"/>
  <c r="L2479"/>
  <c r="D2480"/>
  <c r="E2480"/>
  <c r="F2480"/>
  <c r="G2480"/>
  <c r="H2480"/>
  <c r="I2480"/>
  <c r="J2480"/>
  <c r="K2480"/>
  <c r="L2480"/>
  <c r="D2481"/>
  <c r="E2481"/>
  <c r="F2481"/>
  <c r="G2481"/>
  <c r="H2481"/>
  <c r="I2481"/>
  <c r="J2481"/>
  <c r="K2481"/>
  <c r="L2481"/>
  <c r="D2482"/>
  <c r="E2482"/>
  <c r="F2482"/>
  <c r="G2482"/>
  <c r="H2482"/>
  <c r="I2482"/>
  <c r="J2482"/>
  <c r="K2482"/>
  <c r="L2482"/>
  <c r="D2483"/>
  <c r="E2483"/>
  <c r="F2483"/>
  <c r="G2483"/>
  <c r="H2483"/>
  <c r="I2483"/>
  <c r="J2483"/>
  <c r="K2483"/>
  <c r="L2483"/>
  <c r="D2484"/>
  <c r="E2484"/>
  <c r="F2484"/>
  <c r="G2484"/>
  <c r="H2484"/>
  <c r="I2484"/>
  <c r="J2484"/>
  <c r="K2484"/>
  <c r="L2484"/>
  <c r="D2485"/>
  <c r="E2485"/>
  <c r="F2485"/>
  <c r="G2485"/>
  <c r="H2485"/>
  <c r="I2485"/>
  <c r="J2485"/>
  <c r="K2485"/>
  <c r="L2485"/>
  <c r="D2486"/>
  <c r="E2486"/>
  <c r="F2486"/>
  <c r="G2486"/>
  <c r="H2486"/>
  <c r="I2486"/>
  <c r="J2486"/>
  <c r="K2486"/>
  <c r="L2486"/>
  <c r="D2487"/>
  <c r="E2487"/>
  <c r="F2487"/>
  <c r="G2487"/>
  <c r="H2487"/>
  <c r="I2487"/>
  <c r="J2487"/>
  <c r="K2487"/>
  <c r="L2487"/>
  <c r="D2488"/>
  <c r="E2488"/>
  <c r="F2488"/>
  <c r="G2488"/>
  <c r="H2488"/>
  <c r="I2488"/>
  <c r="J2488"/>
  <c r="K2488"/>
  <c r="L2488"/>
  <c r="D2489"/>
  <c r="E2489"/>
  <c r="F2489"/>
  <c r="G2489"/>
  <c r="H2489"/>
  <c r="I2489"/>
  <c r="J2489"/>
  <c r="K2489"/>
  <c r="L2489"/>
  <c r="D2490"/>
  <c r="E2490"/>
  <c r="F2490"/>
  <c r="G2490"/>
  <c r="H2490"/>
  <c r="I2490"/>
  <c r="J2490"/>
  <c r="K2490"/>
  <c r="L2490"/>
  <c r="D2491"/>
  <c r="E2491"/>
  <c r="F2491"/>
  <c r="G2491"/>
  <c r="H2491"/>
  <c r="I2491"/>
  <c r="J2491"/>
  <c r="K2491"/>
  <c r="L2491"/>
  <c r="D2492"/>
  <c r="E2492"/>
  <c r="F2492"/>
  <c r="G2492"/>
  <c r="H2492"/>
  <c r="I2492"/>
  <c r="J2492"/>
  <c r="K2492"/>
  <c r="L2492"/>
  <c r="D2493"/>
  <c r="E2493"/>
  <c r="F2493"/>
  <c r="G2493"/>
  <c r="H2493"/>
  <c r="I2493"/>
  <c r="J2493"/>
  <c r="K2493"/>
  <c r="L2493"/>
  <c r="D2494"/>
  <c r="E2494"/>
  <c r="F2494"/>
  <c r="G2494"/>
  <c r="H2494"/>
  <c r="I2494"/>
  <c r="J2494"/>
  <c r="K2494"/>
  <c r="L2494"/>
  <c r="D2495"/>
  <c r="E2495"/>
  <c r="F2495"/>
  <c r="G2495"/>
  <c r="H2495"/>
  <c r="I2495"/>
  <c r="J2495"/>
  <c r="K2495"/>
  <c r="L2495"/>
  <c r="D2496"/>
  <c r="E2496"/>
  <c r="F2496"/>
  <c r="G2496"/>
  <c r="H2496"/>
  <c r="I2496"/>
  <c r="J2496"/>
  <c r="K2496"/>
  <c r="L2496"/>
  <c r="D2497"/>
  <c r="E2497"/>
  <c r="F2497"/>
  <c r="G2497"/>
  <c r="H2497"/>
  <c r="I2497"/>
  <c r="J2497"/>
  <c r="K2497"/>
  <c r="L2497"/>
  <c r="D2498"/>
  <c r="E2498"/>
  <c r="F2498"/>
  <c r="G2498"/>
  <c r="H2498"/>
  <c r="I2498"/>
  <c r="J2498"/>
  <c r="K2498"/>
  <c r="L2498"/>
  <c r="D2499"/>
  <c r="E2499"/>
  <c r="F2499"/>
  <c r="G2499"/>
  <c r="H2499"/>
  <c r="I2499"/>
  <c r="J2499"/>
  <c r="K2499"/>
  <c r="L2499"/>
  <c r="D2500"/>
  <c r="E2500"/>
  <c r="F2500"/>
  <c r="G2500"/>
  <c r="H2500"/>
  <c r="I2500"/>
  <c r="J2500"/>
  <c r="K2500"/>
  <c r="L2500"/>
  <c r="D2501"/>
  <c r="E2501"/>
  <c r="F2501"/>
  <c r="G2501"/>
  <c r="H2501"/>
  <c r="I2501"/>
  <c r="J2501"/>
  <c r="K2501"/>
  <c r="L2501"/>
  <c r="D2502"/>
  <c r="E2502"/>
  <c r="F2502"/>
  <c r="G2502"/>
  <c r="H2502"/>
  <c r="I2502"/>
  <c r="J2502"/>
  <c r="K2502"/>
  <c r="L2502"/>
  <c r="D2503"/>
  <c r="E2503"/>
  <c r="F2503"/>
  <c r="G2503"/>
  <c r="H2503"/>
  <c r="I2503"/>
  <c r="J2503"/>
  <c r="K2503"/>
  <c r="L2503"/>
  <c r="D2504"/>
  <c r="E2504"/>
  <c r="F2504"/>
  <c r="G2504"/>
  <c r="H2504"/>
  <c r="I2504"/>
  <c r="J2504"/>
  <c r="K2504"/>
  <c r="L2504"/>
  <c r="D2505"/>
  <c r="E2505"/>
  <c r="F2505"/>
  <c r="G2505"/>
  <c r="H2505"/>
  <c r="I2505"/>
  <c r="J2505"/>
  <c r="K2505"/>
  <c r="L2505"/>
  <c r="D2506"/>
  <c r="E2506"/>
  <c r="F2506"/>
  <c r="G2506"/>
  <c r="H2506"/>
  <c r="I2506"/>
  <c r="J2506"/>
  <c r="K2506"/>
  <c r="L2506"/>
  <c r="D2507"/>
  <c r="E2507"/>
  <c r="F2507"/>
  <c r="G2507"/>
  <c r="H2507"/>
  <c r="I2507"/>
  <c r="J2507"/>
  <c r="K2507"/>
  <c r="L2507"/>
  <c r="D2508"/>
  <c r="E2508"/>
  <c r="F2508"/>
  <c r="G2508"/>
  <c r="H2508"/>
  <c r="I2508"/>
  <c r="J2508"/>
  <c r="K2508"/>
  <c r="L2508"/>
  <c r="D2509"/>
  <c r="E2509"/>
  <c r="F2509"/>
  <c r="G2509"/>
  <c r="H2509"/>
  <c r="I2509"/>
  <c r="J2509"/>
  <c r="K2509"/>
  <c r="L2509"/>
  <c r="D2510"/>
  <c r="E2510"/>
  <c r="F2510"/>
  <c r="G2510"/>
  <c r="H2510"/>
  <c r="I2510"/>
  <c r="J2510"/>
  <c r="K2510"/>
  <c r="L2510"/>
  <c r="D2511"/>
  <c r="E2511"/>
  <c r="F2511"/>
  <c r="G2511"/>
  <c r="H2511"/>
  <c r="I2511"/>
  <c r="J2511"/>
  <c r="K2511"/>
  <c r="L2511"/>
  <c r="D2512"/>
  <c r="E2512"/>
  <c r="F2512"/>
  <c r="G2512"/>
  <c r="H2512"/>
  <c r="I2512"/>
  <c r="J2512"/>
  <c r="K2512"/>
  <c r="L2512"/>
  <c r="D2513"/>
  <c r="E2513"/>
  <c r="F2513"/>
  <c r="G2513"/>
  <c r="H2513"/>
  <c r="I2513"/>
  <c r="J2513"/>
  <c r="K2513"/>
  <c r="L2513"/>
  <c r="D2514"/>
  <c r="E2514"/>
  <c r="F2514"/>
  <c r="G2514"/>
  <c r="H2514"/>
  <c r="I2514"/>
  <c r="J2514"/>
  <c r="K2514"/>
  <c r="L2514"/>
  <c r="D2515"/>
  <c r="E2515"/>
  <c r="F2515"/>
  <c r="G2515"/>
  <c r="H2515"/>
  <c r="I2515"/>
  <c r="J2515"/>
  <c r="K2515"/>
  <c r="L2515"/>
  <c r="D2516"/>
  <c r="E2516"/>
  <c r="F2516"/>
  <c r="G2516"/>
  <c r="H2516"/>
  <c r="I2516"/>
  <c r="J2516"/>
  <c r="K2516"/>
  <c r="L2516"/>
  <c r="D2517"/>
  <c r="E2517"/>
  <c r="F2517"/>
  <c r="G2517"/>
  <c r="H2517"/>
  <c r="I2517"/>
  <c r="J2517"/>
  <c r="K2517"/>
  <c r="L2517"/>
  <c r="D2518"/>
  <c r="E2518"/>
  <c r="F2518"/>
  <c r="G2518"/>
  <c r="H2518"/>
  <c r="I2518"/>
  <c r="J2518"/>
  <c r="K2518"/>
  <c r="L2518"/>
  <c r="D2519"/>
  <c r="E2519"/>
  <c r="F2519"/>
  <c r="G2519"/>
  <c r="H2519"/>
  <c r="I2519"/>
  <c r="J2519"/>
  <c r="K2519"/>
  <c r="L2519"/>
  <c r="D2520"/>
  <c r="E2520"/>
  <c r="F2520"/>
  <c r="G2520"/>
  <c r="H2520"/>
  <c r="I2520"/>
  <c r="J2520"/>
  <c r="K2520"/>
  <c r="L2520"/>
  <c r="D2521"/>
  <c r="E2521"/>
  <c r="F2521"/>
  <c r="G2521"/>
  <c r="H2521"/>
  <c r="I2521"/>
  <c r="J2521"/>
  <c r="K2521"/>
  <c r="L2521"/>
  <c r="D2522"/>
  <c r="E2522"/>
  <c r="F2522"/>
  <c r="G2522"/>
  <c r="H2522"/>
  <c r="I2522"/>
  <c r="J2522"/>
  <c r="K2522"/>
  <c r="L2522"/>
  <c r="D2523"/>
  <c r="E2523"/>
  <c r="F2523"/>
  <c r="G2523"/>
  <c r="H2523"/>
  <c r="I2523"/>
  <c r="J2523"/>
  <c r="K2523"/>
  <c r="L2523"/>
  <c r="D2524"/>
  <c r="E2524"/>
  <c r="F2524"/>
  <c r="G2524"/>
  <c r="H2524"/>
  <c r="I2524"/>
  <c r="J2524"/>
  <c r="K2524"/>
  <c r="L2524"/>
  <c r="D2525"/>
  <c r="E2525"/>
  <c r="F2525"/>
  <c r="G2525"/>
  <c r="H2525"/>
  <c r="I2525"/>
  <c r="J2525"/>
  <c r="K2525"/>
  <c r="L2525"/>
  <c r="D2526"/>
  <c r="E2526"/>
  <c r="F2526"/>
  <c r="G2526"/>
  <c r="H2526"/>
  <c r="I2526"/>
  <c r="J2526"/>
  <c r="K2526"/>
  <c r="L2526"/>
  <c r="D2527"/>
  <c r="E2527"/>
  <c r="F2527"/>
  <c r="G2527"/>
  <c r="H2527"/>
  <c r="I2527"/>
  <c r="J2527"/>
  <c r="K2527"/>
  <c r="L2527"/>
  <c r="D2528"/>
  <c r="E2528"/>
  <c r="F2528"/>
  <c r="G2528"/>
  <c r="H2528"/>
  <c r="I2528"/>
  <c r="J2528"/>
  <c r="K2528"/>
  <c r="L2528"/>
  <c r="D2529"/>
  <c r="E2529"/>
  <c r="F2529"/>
  <c r="G2529"/>
  <c r="H2529"/>
  <c r="I2529"/>
  <c r="J2529"/>
  <c r="K2529"/>
  <c r="L2529"/>
  <c r="D2530"/>
  <c r="E2530"/>
  <c r="F2530"/>
  <c r="G2530"/>
  <c r="H2530"/>
  <c r="I2530"/>
  <c r="J2530"/>
  <c r="K2530"/>
  <c r="L2530"/>
  <c r="D2531"/>
  <c r="E2531"/>
  <c r="F2531"/>
  <c r="G2531"/>
  <c r="H2531"/>
  <c r="I2531"/>
  <c r="J2531"/>
  <c r="K2531"/>
  <c r="L2531"/>
  <c r="D2532"/>
  <c r="E2532"/>
  <c r="F2532"/>
  <c r="G2532"/>
  <c r="H2532"/>
  <c r="I2532"/>
  <c r="J2532"/>
  <c r="K2532"/>
  <c r="L2532"/>
  <c r="D2533"/>
  <c r="E2533"/>
  <c r="F2533"/>
  <c r="G2533"/>
  <c r="H2533"/>
  <c r="I2533"/>
  <c r="J2533"/>
  <c r="K2533"/>
  <c r="L2533"/>
  <c r="D2534"/>
  <c r="E2534"/>
  <c r="F2534"/>
  <c r="G2534"/>
  <c r="H2534"/>
  <c r="I2534"/>
  <c r="J2534"/>
  <c r="K2534"/>
  <c r="L2534"/>
  <c r="D2535"/>
  <c r="E2535"/>
  <c r="F2535"/>
  <c r="G2535"/>
  <c r="H2535"/>
  <c r="I2535"/>
  <c r="J2535"/>
  <c r="K2535"/>
  <c r="L2535"/>
  <c r="D2536"/>
  <c r="E2536"/>
  <c r="F2536"/>
  <c r="G2536"/>
  <c r="H2536"/>
  <c r="I2536"/>
  <c r="J2536"/>
  <c r="K2536"/>
  <c r="L2536"/>
  <c r="D2537"/>
  <c r="E2537"/>
  <c r="F2537"/>
  <c r="G2537"/>
  <c r="H2537"/>
  <c r="I2537"/>
  <c r="J2537"/>
  <c r="K2537"/>
  <c r="L2537"/>
  <c r="D2538"/>
  <c r="E2538"/>
  <c r="F2538"/>
  <c r="G2538"/>
  <c r="H2538"/>
  <c r="I2538"/>
  <c r="J2538"/>
  <c r="K2538"/>
  <c r="L2538"/>
  <c r="D2539"/>
  <c r="E2539"/>
  <c r="F2539"/>
  <c r="G2539"/>
  <c r="H2539"/>
  <c r="I2539"/>
  <c r="J2539"/>
  <c r="K2539"/>
  <c r="L2539"/>
  <c r="D2540"/>
  <c r="E2540"/>
  <c r="F2540"/>
  <c r="G2540"/>
  <c r="H2540"/>
  <c r="I2540"/>
  <c r="J2540"/>
  <c r="K2540"/>
  <c r="L2540"/>
  <c r="D2541"/>
  <c r="E2541"/>
  <c r="F2541"/>
  <c r="G2541"/>
  <c r="H2541"/>
  <c r="I2541"/>
  <c r="J2541"/>
  <c r="K2541"/>
  <c r="L2541"/>
  <c r="D2542"/>
  <c r="E2542"/>
  <c r="F2542"/>
  <c r="G2542"/>
  <c r="H2542"/>
  <c r="I2542"/>
  <c r="J2542"/>
  <c r="K2542"/>
  <c r="L2542"/>
  <c r="D2543"/>
  <c r="E2543"/>
  <c r="F2543"/>
  <c r="G2543"/>
  <c r="H2543"/>
  <c r="I2543"/>
  <c r="J2543"/>
  <c r="K2543"/>
  <c r="L2543"/>
  <c r="D2544"/>
  <c r="E2544"/>
  <c r="F2544"/>
  <c r="G2544"/>
  <c r="H2544"/>
  <c r="I2544"/>
  <c r="J2544"/>
  <c r="K2544"/>
  <c r="L2544"/>
  <c r="D2545"/>
  <c r="E2545"/>
  <c r="F2545"/>
  <c r="G2545"/>
  <c r="H2545"/>
  <c r="I2545"/>
  <c r="J2545"/>
  <c r="K2545"/>
  <c r="L2545"/>
  <c r="D2546"/>
  <c r="E2546"/>
  <c r="F2546"/>
  <c r="G2546"/>
  <c r="H2546"/>
  <c r="I2546"/>
  <c r="J2546"/>
  <c r="K2546"/>
  <c r="L2546"/>
  <c r="D2547"/>
  <c r="E2547"/>
  <c r="F2547"/>
  <c r="G2547"/>
  <c r="H2547"/>
  <c r="I2547"/>
  <c r="J2547"/>
  <c r="K2547"/>
  <c r="L2547"/>
  <c r="D2548"/>
  <c r="E2548"/>
  <c r="F2548"/>
  <c r="G2548"/>
  <c r="H2548"/>
  <c r="I2548"/>
  <c r="J2548"/>
  <c r="K2548"/>
  <c r="L2548"/>
  <c r="D2549"/>
  <c r="E2549"/>
  <c r="F2549"/>
  <c r="G2549"/>
  <c r="H2549"/>
  <c r="I2549"/>
  <c r="J2549"/>
  <c r="K2549"/>
  <c r="L2549"/>
  <c r="D2550"/>
  <c r="E2550"/>
  <c r="F2550"/>
  <c r="G2550"/>
  <c r="H2550"/>
  <c r="I2550"/>
  <c r="J2550"/>
  <c r="K2550"/>
  <c r="L2550"/>
  <c r="D2551"/>
  <c r="E2551"/>
  <c r="F2551"/>
  <c r="G2551"/>
  <c r="H2551"/>
  <c r="I2551"/>
  <c r="J2551"/>
  <c r="K2551"/>
  <c r="L2551"/>
  <c r="D2552"/>
  <c r="E2552"/>
  <c r="F2552"/>
  <c r="G2552"/>
  <c r="H2552"/>
  <c r="I2552"/>
  <c r="J2552"/>
  <c r="K2552"/>
  <c r="L2552"/>
  <c r="D2553"/>
  <c r="E2553"/>
  <c r="F2553"/>
  <c r="G2553"/>
  <c r="H2553"/>
  <c r="I2553"/>
  <c r="J2553"/>
  <c r="K2553"/>
  <c r="L2553"/>
  <c r="D2554"/>
  <c r="E2554"/>
  <c r="F2554"/>
  <c r="G2554"/>
  <c r="H2554"/>
  <c r="I2554"/>
  <c r="J2554"/>
  <c r="K2554"/>
  <c r="L2554"/>
  <c r="D2555"/>
  <c r="E2555"/>
  <c r="F2555"/>
  <c r="G2555"/>
  <c r="H2555"/>
  <c r="I2555"/>
  <c r="J2555"/>
  <c r="K2555"/>
  <c r="L2555"/>
  <c r="D2556"/>
  <c r="E2556"/>
  <c r="F2556"/>
  <c r="G2556"/>
  <c r="H2556"/>
  <c r="I2556"/>
  <c r="J2556"/>
  <c r="K2556"/>
  <c r="L2556"/>
  <c r="D2557"/>
  <c r="E2557"/>
  <c r="F2557"/>
  <c r="G2557"/>
  <c r="H2557"/>
  <c r="I2557"/>
  <c r="J2557"/>
  <c r="K2557"/>
  <c r="L2557"/>
  <c r="D2558"/>
  <c r="E2558"/>
  <c r="F2558"/>
  <c r="G2558"/>
  <c r="H2558"/>
  <c r="I2558"/>
  <c r="J2558"/>
  <c r="K2558"/>
  <c r="L2558"/>
  <c r="D2559"/>
  <c r="E2559"/>
  <c r="F2559"/>
  <c r="G2559"/>
  <c r="H2559"/>
  <c r="I2559"/>
  <c r="J2559"/>
  <c r="K2559"/>
  <c r="L2559"/>
  <c r="D2560"/>
  <c r="E2560"/>
  <c r="F2560"/>
  <c r="G2560"/>
  <c r="H2560"/>
  <c r="I2560"/>
  <c r="J2560"/>
  <c r="K2560"/>
  <c r="L2560"/>
  <c r="D2561"/>
  <c r="E2561"/>
  <c r="F2561"/>
  <c r="G2561"/>
  <c r="H2561"/>
  <c r="I2561"/>
  <c r="J2561"/>
  <c r="K2561"/>
  <c r="L2561"/>
  <c r="D2562"/>
  <c r="E2562"/>
  <c r="F2562"/>
  <c r="G2562"/>
  <c r="H2562"/>
  <c r="I2562"/>
  <c r="J2562"/>
  <c r="K2562"/>
  <c r="L2562"/>
  <c r="D2563"/>
  <c r="E2563"/>
  <c r="F2563"/>
  <c r="G2563"/>
  <c r="H2563"/>
  <c r="I2563"/>
  <c r="J2563"/>
  <c r="K2563"/>
  <c r="L2563"/>
  <c r="D2564"/>
  <c r="E2564"/>
  <c r="F2564"/>
  <c r="G2564"/>
  <c r="H2564"/>
  <c r="I2564"/>
  <c r="J2564"/>
  <c r="K2564"/>
  <c r="L2564"/>
  <c r="D2565"/>
  <c r="E2565"/>
  <c r="F2565"/>
  <c r="G2565"/>
  <c r="H2565"/>
  <c r="I2565"/>
  <c r="J2565"/>
  <c r="K2565"/>
  <c r="L2565"/>
  <c r="D2566"/>
  <c r="E2566"/>
  <c r="F2566"/>
  <c r="G2566"/>
  <c r="H2566"/>
  <c r="I2566"/>
  <c r="J2566"/>
  <c r="K2566"/>
  <c r="L2566"/>
  <c r="D2567"/>
  <c r="E2567"/>
  <c r="F2567"/>
  <c r="G2567"/>
  <c r="H2567"/>
  <c r="I2567"/>
  <c r="J2567"/>
  <c r="K2567"/>
  <c r="L2567"/>
  <c r="D2568"/>
  <c r="E2568"/>
  <c r="F2568"/>
  <c r="G2568"/>
  <c r="H2568"/>
  <c r="I2568"/>
  <c r="J2568"/>
  <c r="K2568"/>
  <c r="L2568"/>
  <c r="D2569"/>
  <c r="E2569"/>
  <c r="F2569"/>
  <c r="G2569"/>
  <c r="H2569"/>
  <c r="I2569"/>
  <c r="J2569"/>
  <c r="K2569"/>
  <c r="L2569"/>
  <c r="D2570"/>
  <c r="E2570"/>
  <c r="F2570"/>
  <c r="G2570"/>
  <c r="H2570"/>
  <c r="I2570"/>
  <c r="J2570"/>
  <c r="K2570"/>
  <c r="L2570"/>
  <c r="D2571"/>
  <c r="E2571"/>
  <c r="F2571"/>
  <c r="G2571"/>
  <c r="H2571"/>
  <c r="I2571"/>
  <c r="J2571"/>
  <c r="K2571"/>
  <c r="L2571"/>
  <c r="D2572"/>
  <c r="E2572"/>
  <c r="F2572"/>
  <c r="G2572"/>
  <c r="H2572"/>
  <c r="I2572"/>
  <c r="J2572"/>
  <c r="K2572"/>
  <c r="L2572"/>
  <c r="D2573"/>
  <c r="E2573"/>
  <c r="F2573"/>
  <c r="G2573"/>
  <c r="H2573"/>
  <c r="I2573"/>
  <c r="J2573"/>
  <c r="K2573"/>
  <c r="L2573"/>
  <c r="D2574"/>
  <c r="E2574"/>
  <c r="F2574"/>
  <c r="G2574"/>
  <c r="H2574"/>
  <c r="I2574"/>
  <c r="J2574"/>
  <c r="K2574"/>
  <c r="L2574"/>
  <c r="D2575"/>
  <c r="E2575"/>
  <c r="F2575"/>
  <c r="G2575"/>
  <c r="H2575"/>
  <c r="I2575"/>
  <c r="J2575"/>
  <c r="K2575"/>
  <c r="L2575"/>
  <c r="D2576"/>
  <c r="E2576"/>
  <c r="F2576"/>
  <c r="G2576"/>
  <c r="H2576"/>
  <c r="I2576"/>
  <c r="J2576"/>
  <c r="K2576"/>
  <c r="L2576"/>
  <c r="D2577"/>
  <c r="E2577"/>
  <c r="F2577"/>
  <c r="G2577"/>
  <c r="H2577"/>
  <c r="I2577"/>
  <c r="J2577"/>
  <c r="K2577"/>
  <c r="L2577"/>
  <c r="D2578"/>
  <c r="E2578"/>
  <c r="F2578"/>
  <c r="G2578"/>
  <c r="H2578"/>
  <c r="I2578"/>
  <c r="J2578"/>
  <c r="K2578"/>
  <c r="L2578"/>
  <c r="D2579"/>
  <c r="E2579"/>
  <c r="F2579"/>
  <c r="G2579"/>
  <c r="H2579"/>
  <c r="I2579"/>
  <c r="J2579"/>
  <c r="K2579"/>
  <c r="L2579"/>
  <c r="D2580"/>
  <c r="E2580"/>
  <c r="F2580"/>
  <c r="G2580"/>
  <c r="H2580"/>
  <c r="I2580"/>
  <c r="J2580"/>
  <c r="K2580"/>
  <c r="L2580"/>
  <c r="D2581"/>
  <c r="E2581"/>
  <c r="F2581"/>
  <c r="G2581"/>
  <c r="H2581"/>
  <c r="I2581"/>
  <c r="J2581"/>
  <c r="K2581"/>
  <c r="L2581"/>
  <c r="D2582"/>
  <c r="E2582"/>
  <c r="F2582"/>
  <c r="G2582"/>
  <c r="H2582"/>
  <c r="I2582"/>
  <c r="J2582"/>
  <c r="K2582"/>
  <c r="L2582"/>
  <c r="D2583"/>
  <c r="E2583"/>
  <c r="F2583"/>
  <c r="G2583"/>
  <c r="H2583"/>
  <c r="I2583"/>
  <c r="J2583"/>
  <c r="K2583"/>
  <c r="L2583"/>
  <c r="D2584"/>
  <c r="E2584"/>
  <c r="F2584"/>
  <c r="G2584"/>
  <c r="H2584"/>
  <c r="I2584"/>
  <c r="J2584"/>
  <c r="K2584"/>
  <c r="L2584"/>
  <c r="D2585"/>
  <c r="E2585"/>
  <c r="F2585"/>
  <c r="G2585"/>
  <c r="H2585"/>
  <c r="I2585"/>
  <c r="J2585"/>
  <c r="K2585"/>
  <c r="L2585"/>
  <c r="D2586"/>
  <c r="E2586"/>
  <c r="F2586"/>
  <c r="G2586"/>
  <c r="H2586"/>
  <c r="I2586"/>
  <c r="J2586"/>
  <c r="K2586"/>
  <c r="L2586"/>
  <c r="D2587"/>
  <c r="E2587"/>
  <c r="F2587"/>
  <c r="G2587"/>
  <c r="H2587"/>
  <c r="I2587"/>
  <c r="J2587"/>
  <c r="K2587"/>
  <c r="L2587"/>
  <c r="D2588"/>
  <c r="E2588"/>
  <c r="F2588"/>
  <c r="G2588"/>
  <c r="H2588"/>
  <c r="I2588"/>
  <c r="J2588"/>
  <c r="K2588"/>
  <c r="L2588"/>
  <c r="D2589"/>
  <c r="E2589"/>
  <c r="F2589"/>
  <c r="G2589"/>
  <c r="H2589"/>
  <c r="I2589"/>
  <c r="J2589"/>
  <c r="K2589"/>
  <c r="L2589"/>
  <c r="D2590"/>
  <c r="E2590"/>
  <c r="F2590"/>
  <c r="G2590"/>
  <c r="H2590"/>
  <c r="I2590"/>
  <c r="J2590"/>
  <c r="K2590"/>
  <c r="L2590"/>
  <c r="D2591"/>
  <c r="E2591"/>
  <c r="F2591"/>
  <c r="G2591"/>
  <c r="H2591"/>
  <c r="I2591"/>
  <c r="J2591"/>
  <c r="K2591"/>
  <c r="L2591"/>
  <c r="D2592"/>
  <c r="E2592"/>
  <c r="F2592"/>
  <c r="G2592"/>
  <c r="H2592"/>
  <c r="I2592"/>
  <c r="J2592"/>
  <c r="K2592"/>
  <c r="L2592"/>
  <c r="D2593"/>
  <c r="E2593"/>
  <c r="F2593"/>
  <c r="G2593"/>
  <c r="H2593"/>
  <c r="I2593"/>
  <c r="J2593"/>
  <c r="K2593"/>
  <c r="L2593"/>
  <c r="D2594"/>
  <c r="E2594"/>
  <c r="F2594"/>
  <c r="G2594"/>
  <c r="H2594"/>
  <c r="I2594"/>
  <c r="J2594"/>
  <c r="K2594"/>
  <c r="L2594"/>
  <c r="D2595"/>
  <c r="E2595"/>
  <c r="F2595"/>
  <c r="G2595"/>
  <c r="H2595"/>
  <c r="I2595"/>
  <c r="J2595"/>
  <c r="K2595"/>
  <c r="L2595"/>
  <c r="D2596"/>
  <c r="E2596"/>
  <c r="F2596"/>
  <c r="G2596"/>
  <c r="H2596"/>
  <c r="I2596"/>
  <c r="J2596"/>
  <c r="K2596"/>
  <c r="L2596"/>
  <c r="D2597"/>
  <c r="E2597"/>
  <c r="F2597"/>
  <c r="G2597"/>
  <c r="H2597"/>
  <c r="I2597"/>
  <c r="J2597"/>
  <c r="K2597"/>
  <c r="L2597"/>
  <c r="D2598"/>
  <c r="E2598"/>
  <c r="F2598"/>
  <c r="G2598"/>
  <c r="H2598"/>
  <c r="I2598"/>
  <c r="J2598"/>
  <c r="K2598"/>
  <c r="L2598"/>
  <c r="D2599"/>
  <c r="E2599"/>
  <c r="F2599"/>
  <c r="G2599"/>
  <c r="H2599"/>
  <c r="I2599"/>
  <c r="J2599"/>
  <c r="K2599"/>
  <c r="L2599"/>
  <c r="D2600"/>
  <c r="E2600"/>
  <c r="F2600"/>
  <c r="G2600"/>
  <c r="H2600"/>
  <c r="I2600"/>
  <c r="J2600"/>
  <c r="K2600"/>
  <c r="L2600"/>
  <c r="D2601"/>
  <c r="E2601"/>
  <c r="F2601"/>
  <c r="G2601"/>
  <c r="H2601"/>
  <c r="I2601"/>
  <c r="J2601"/>
  <c r="K2601"/>
  <c r="L2601"/>
  <c r="D2602"/>
  <c r="E2602"/>
  <c r="F2602"/>
  <c r="G2602"/>
  <c r="H2602"/>
  <c r="I2602"/>
  <c r="J2602"/>
  <c r="K2602"/>
  <c r="L2602"/>
  <c r="D2603"/>
  <c r="E2603"/>
  <c r="F2603"/>
  <c r="G2603"/>
  <c r="H2603"/>
  <c r="I2603"/>
  <c r="J2603"/>
  <c r="K2603"/>
  <c r="L2603"/>
  <c r="D2604"/>
  <c r="E2604"/>
  <c r="F2604"/>
  <c r="G2604"/>
  <c r="H2604"/>
  <c r="I2604"/>
  <c r="J2604"/>
  <c r="K2604"/>
  <c r="L2604"/>
  <c r="D2605"/>
  <c r="E2605"/>
  <c r="F2605"/>
  <c r="G2605"/>
  <c r="H2605"/>
  <c r="I2605"/>
  <c r="J2605"/>
  <c r="K2605"/>
  <c r="L2605"/>
  <c r="D2606"/>
  <c r="E2606"/>
  <c r="F2606"/>
  <c r="G2606"/>
  <c r="H2606"/>
  <c r="I2606"/>
  <c r="J2606"/>
  <c r="K2606"/>
  <c r="L2606"/>
  <c r="D2607"/>
  <c r="E2607"/>
  <c r="F2607"/>
  <c r="G2607"/>
  <c r="H2607"/>
  <c r="I2607"/>
  <c r="J2607"/>
  <c r="K2607"/>
  <c r="L2607"/>
  <c r="D2608"/>
  <c r="E2608"/>
  <c r="F2608"/>
  <c r="G2608"/>
  <c r="H2608"/>
  <c r="I2608"/>
  <c r="J2608"/>
  <c r="K2608"/>
  <c r="L2608"/>
  <c r="D2609"/>
  <c r="E2609"/>
  <c r="F2609"/>
  <c r="G2609"/>
  <c r="H2609"/>
  <c r="I2609"/>
  <c r="J2609"/>
  <c r="K2609"/>
  <c r="L2609"/>
  <c r="D2610"/>
  <c r="E2610"/>
  <c r="F2610"/>
  <c r="G2610"/>
  <c r="H2610"/>
  <c r="I2610"/>
  <c r="J2610"/>
  <c r="K2610"/>
  <c r="L2610"/>
  <c r="D2611"/>
  <c r="E2611"/>
  <c r="F2611"/>
  <c r="G2611"/>
  <c r="H2611"/>
  <c r="I2611"/>
  <c r="J2611"/>
  <c r="K2611"/>
  <c r="L2611"/>
  <c r="D2612"/>
  <c r="E2612"/>
  <c r="F2612"/>
  <c r="G2612"/>
  <c r="H2612"/>
  <c r="I2612"/>
  <c r="J2612"/>
  <c r="K2612"/>
  <c r="L2612"/>
  <c r="D2613"/>
  <c r="E2613"/>
  <c r="F2613"/>
  <c r="G2613"/>
  <c r="H2613"/>
  <c r="I2613"/>
  <c r="J2613"/>
  <c r="K2613"/>
  <c r="L2613"/>
  <c r="D2614"/>
  <c r="E2614"/>
  <c r="F2614"/>
  <c r="G2614"/>
  <c r="H2614"/>
  <c r="I2614"/>
  <c r="J2614"/>
  <c r="K2614"/>
  <c r="L2614"/>
  <c r="D2615"/>
  <c r="E2615"/>
  <c r="F2615"/>
  <c r="G2615"/>
  <c r="H2615"/>
  <c r="I2615"/>
  <c r="J2615"/>
  <c r="K2615"/>
  <c r="L2615"/>
  <c r="D2616"/>
  <c r="E2616"/>
  <c r="F2616"/>
  <c r="G2616"/>
  <c r="H2616"/>
  <c r="I2616"/>
  <c r="J2616"/>
  <c r="K2616"/>
  <c r="L2616"/>
  <c r="D2617"/>
  <c r="E2617"/>
  <c r="F2617"/>
  <c r="G2617"/>
  <c r="H2617"/>
  <c r="I2617"/>
  <c r="J2617"/>
  <c r="K2617"/>
  <c r="L2617"/>
  <c r="D2618"/>
  <c r="E2618"/>
  <c r="F2618"/>
  <c r="G2618"/>
  <c r="H2618"/>
  <c r="I2618"/>
  <c r="J2618"/>
  <c r="K2618"/>
  <c r="L2618"/>
  <c r="D2619"/>
  <c r="E2619"/>
  <c r="F2619"/>
  <c r="G2619"/>
  <c r="H2619"/>
  <c r="I2619"/>
  <c r="J2619"/>
  <c r="K2619"/>
  <c r="L2619"/>
  <c r="D2620"/>
  <c r="E2620"/>
  <c r="F2620"/>
  <c r="G2620"/>
  <c r="H2620"/>
  <c r="I2620"/>
  <c r="J2620"/>
  <c r="K2620"/>
  <c r="L2620"/>
  <c r="D2621"/>
  <c r="E2621"/>
  <c r="F2621"/>
  <c r="G2621"/>
  <c r="H2621"/>
  <c r="I2621"/>
  <c r="J2621"/>
  <c r="K2621"/>
  <c r="L2621"/>
  <c r="D2622"/>
  <c r="E2622"/>
  <c r="F2622"/>
  <c r="G2622"/>
  <c r="H2622"/>
  <c r="I2622"/>
  <c r="J2622"/>
  <c r="K2622"/>
  <c r="L2622"/>
  <c r="D2623"/>
  <c r="E2623"/>
  <c r="F2623"/>
  <c r="G2623"/>
  <c r="H2623"/>
  <c r="I2623"/>
  <c r="J2623"/>
  <c r="K2623"/>
  <c r="L2623"/>
  <c r="D2624"/>
  <c r="E2624"/>
  <c r="F2624"/>
  <c r="G2624"/>
  <c r="H2624"/>
  <c r="I2624"/>
  <c r="J2624"/>
  <c r="K2624"/>
  <c r="L2624"/>
  <c r="D2625"/>
  <c r="E2625"/>
  <c r="F2625"/>
  <c r="G2625"/>
  <c r="H2625"/>
  <c r="I2625"/>
  <c r="J2625"/>
  <c r="K2625"/>
  <c r="L2625"/>
  <c r="D2626"/>
  <c r="E2626"/>
  <c r="F2626"/>
  <c r="G2626"/>
  <c r="H2626"/>
  <c r="I2626"/>
  <c r="J2626"/>
  <c r="K2626"/>
  <c r="L2626"/>
  <c r="D2627"/>
  <c r="E2627"/>
  <c r="F2627"/>
  <c r="G2627"/>
  <c r="H2627"/>
  <c r="I2627"/>
  <c r="J2627"/>
  <c r="K2627"/>
  <c r="L2627"/>
  <c r="D2628"/>
  <c r="E2628"/>
  <c r="F2628"/>
  <c r="G2628"/>
  <c r="H2628"/>
  <c r="I2628"/>
  <c r="J2628"/>
  <c r="K2628"/>
  <c r="L2628"/>
  <c r="D2629"/>
  <c r="E2629"/>
  <c r="F2629"/>
  <c r="G2629"/>
  <c r="H2629"/>
  <c r="I2629"/>
  <c r="J2629"/>
  <c r="K2629"/>
  <c r="L2629"/>
  <c r="D2630"/>
  <c r="E2630"/>
  <c r="F2630"/>
  <c r="G2630"/>
  <c r="H2630"/>
  <c r="I2630"/>
  <c r="J2630"/>
  <c r="K2630"/>
  <c r="L2630"/>
  <c r="D2631"/>
  <c r="E2631"/>
  <c r="F2631"/>
  <c r="G2631"/>
  <c r="H2631"/>
  <c r="I2631"/>
  <c r="J2631"/>
  <c r="K2631"/>
  <c r="L2631"/>
  <c r="D2632"/>
  <c r="E2632"/>
  <c r="F2632"/>
  <c r="G2632"/>
  <c r="H2632"/>
  <c r="I2632"/>
  <c r="J2632"/>
  <c r="K2632"/>
  <c r="L2632"/>
  <c r="D2633"/>
  <c r="E2633"/>
  <c r="F2633"/>
  <c r="G2633"/>
  <c r="H2633"/>
  <c r="I2633"/>
  <c r="J2633"/>
  <c r="K2633"/>
  <c r="L2633"/>
  <c r="D2634"/>
  <c r="E2634"/>
  <c r="F2634"/>
  <c r="G2634"/>
  <c r="H2634"/>
  <c r="I2634"/>
  <c r="J2634"/>
  <c r="K2634"/>
  <c r="L2634"/>
  <c r="D2635"/>
  <c r="E2635"/>
  <c r="F2635"/>
  <c r="G2635"/>
  <c r="H2635"/>
  <c r="I2635"/>
  <c r="J2635"/>
  <c r="K2635"/>
  <c r="L2635"/>
  <c r="D2636"/>
  <c r="E2636"/>
  <c r="F2636"/>
  <c r="G2636"/>
  <c r="H2636"/>
  <c r="I2636"/>
  <c r="J2636"/>
  <c r="K2636"/>
  <c r="L2636"/>
  <c r="D2637"/>
  <c r="E2637"/>
  <c r="F2637"/>
  <c r="G2637"/>
  <c r="H2637"/>
  <c r="I2637"/>
  <c r="J2637"/>
  <c r="K2637"/>
  <c r="L2637"/>
  <c r="D2638"/>
  <c r="E2638"/>
  <c r="F2638"/>
  <c r="G2638"/>
  <c r="H2638"/>
  <c r="I2638"/>
  <c r="J2638"/>
  <c r="K2638"/>
  <c r="L2638"/>
  <c r="D2639"/>
  <c r="E2639"/>
  <c r="F2639"/>
  <c r="G2639"/>
  <c r="H2639"/>
  <c r="I2639"/>
  <c r="J2639"/>
  <c r="K2639"/>
  <c r="L2639"/>
  <c r="D2640"/>
  <c r="E2640"/>
  <c r="F2640"/>
  <c r="G2640"/>
  <c r="H2640"/>
  <c r="I2640"/>
  <c r="J2640"/>
  <c r="K2640"/>
  <c r="L2640"/>
  <c r="D2641"/>
  <c r="E2641"/>
  <c r="F2641"/>
  <c r="G2641"/>
  <c r="H2641"/>
  <c r="I2641"/>
  <c r="J2641"/>
  <c r="K2641"/>
  <c r="L2641"/>
  <c r="D2642"/>
  <c r="E2642"/>
  <c r="F2642"/>
  <c r="G2642"/>
  <c r="H2642"/>
  <c r="I2642"/>
  <c r="J2642"/>
  <c r="K2642"/>
  <c r="L2642"/>
  <c r="D2643"/>
  <c r="E2643"/>
  <c r="F2643"/>
  <c r="G2643"/>
  <c r="H2643"/>
  <c r="I2643"/>
  <c r="J2643"/>
  <c r="K2643"/>
  <c r="L2643"/>
  <c r="D2644"/>
  <c r="E2644"/>
  <c r="F2644"/>
  <c r="G2644"/>
  <c r="H2644"/>
  <c r="I2644"/>
  <c r="J2644"/>
  <c r="K2644"/>
  <c r="L2644"/>
  <c r="D2645"/>
  <c r="E2645"/>
  <c r="F2645"/>
  <c r="G2645"/>
  <c r="H2645"/>
  <c r="I2645"/>
  <c r="J2645"/>
  <c r="K2645"/>
  <c r="L2645"/>
  <c r="D2646"/>
  <c r="E2646"/>
  <c r="F2646"/>
  <c r="G2646"/>
  <c r="H2646"/>
  <c r="I2646"/>
  <c r="J2646"/>
  <c r="K2646"/>
  <c r="L2646"/>
  <c r="D2647"/>
  <c r="E2647"/>
  <c r="F2647"/>
  <c r="G2647"/>
  <c r="H2647"/>
  <c r="I2647"/>
  <c r="J2647"/>
  <c r="K2647"/>
  <c r="L2647"/>
  <c r="D2648"/>
  <c r="E2648"/>
  <c r="F2648"/>
  <c r="G2648"/>
  <c r="H2648"/>
  <c r="I2648"/>
  <c r="J2648"/>
  <c r="K2648"/>
  <c r="L2648"/>
  <c r="D2649"/>
  <c r="E2649"/>
  <c r="F2649"/>
  <c r="G2649"/>
  <c r="H2649"/>
  <c r="I2649"/>
  <c r="J2649"/>
  <c r="K2649"/>
  <c r="L2649"/>
  <c r="D2650"/>
  <c r="E2650"/>
  <c r="F2650"/>
  <c r="G2650"/>
  <c r="H2650"/>
  <c r="I2650"/>
  <c r="J2650"/>
  <c r="K2650"/>
  <c r="L2650"/>
  <c r="D2651"/>
  <c r="E2651"/>
  <c r="F2651"/>
  <c r="G2651"/>
  <c r="H2651"/>
  <c r="I2651"/>
  <c r="J2651"/>
  <c r="K2651"/>
  <c r="L2651"/>
  <c r="D2652"/>
  <c r="E2652"/>
  <c r="F2652"/>
  <c r="G2652"/>
  <c r="H2652"/>
  <c r="I2652"/>
  <c r="J2652"/>
  <c r="K2652"/>
  <c r="L2652"/>
  <c r="D2653"/>
  <c r="E2653"/>
  <c r="F2653"/>
  <c r="G2653"/>
  <c r="H2653"/>
  <c r="I2653"/>
  <c r="J2653"/>
  <c r="K2653"/>
  <c r="L2653"/>
  <c r="D2654"/>
  <c r="E2654"/>
  <c r="F2654"/>
  <c r="G2654"/>
  <c r="H2654"/>
  <c r="I2654"/>
  <c r="J2654"/>
  <c r="K2654"/>
  <c r="L2654"/>
  <c r="D2655"/>
  <c r="E2655"/>
  <c r="F2655"/>
  <c r="G2655"/>
  <c r="H2655"/>
  <c r="I2655"/>
  <c r="J2655"/>
  <c r="K2655"/>
  <c r="L2655"/>
  <c r="D2656"/>
  <c r="E2656"/>
  <c r="F2656"/>
  <c r="G2656"/>
  <c r="H2656"/>
  <c r="I2656"/>
  <c r="J2656"/>
  <c r="K2656"/>
  <c r="L2656"/>
  <c r="D2657"/>
  <c r="E2657"/>
  <c r="F2657"/>
  <c r="G2657"/>
  <c r="H2657"/>
  <c r="I2657"/>
  <c r="J2657"/>
  <c r="K2657"/>
  <c r="L2657"/>
  <c r="D2658"/>
  <c r="E2658"/>
  <c r="F2658"/>
  <c r="G2658"/>
  <c r="H2658"/>
  <c r="I2658"/>
  <c r="J2658"/>
  <c r="K2658"/>
  <c r="L2658"/>
  <c r="D2659"/>
  <c r="E2659"/>
  <c r="F2659"/>
  <c r="G2659"/>
  <c r="H2659"/>
  <c r="I2659"/>
  <c r="J2659"/>
  <c r="K2659"/>
  <c r="L2659"/>
  <c r="D2660"/>
  <c r="E2660"/>
  <c r="F2660"/>
  <c r="G2660"/>
  <c r="H2660"/>
  <c r="I2660"/>
  <c r="J2660"/>
  <c r="K2660"/>
  <c r="L2660"/>
  <c r="D2661"/>
  <c r="E2661"/>
  <c r="F2661"/>
  <c r="G2661"/>
  <c r="H2661"/>
  <c r="I2661"/>
  <c r="J2661"/>
  <c r="K2661"/>
  <c r="L2661"/>
  <c r="D2662"/>
  <c r="E2662"/>
  <c r="F2662"/>
  <c r="G2662"/>
  <c r="H2662"/>
  <c r="I2662"/>
  <c r="J2662"/>
  <c r="K2662"/>
  <c r="L2662"/>
  <c r="D2663"/>
  <c r="E2663"/>
  <c r="F2663"/>
  <c r="G2663"/>
  <c r="H2663"/>
  <c r="I2663"/>
  <c r="J2663"/>
  <c r="K2663"/>
  <c r="L2663"/>
  <c r="D2664"/>
  <c r="E2664"/>
  <c r="F2664"/>
  <c r="G2664"/>
  <c r="H2664"/>
  <c r="I2664"/>
  <c r="J2664"/>
  <c r="K2664"/>
  <c r="L2664"/>
  <c r="D2665"/>
  <c r="E2665"/>
  <c r="F2665"/>
  <c r="G2665"/>
  <c r="H2665"/>
  <c r="I2665"/>
  <c r="J2665"/>
  <c r="K2665"/>
  <c r="L2665"/>
  <c r="D2666"/>
  <c r="E2666"/>
  <c r="F2666"/>
  <c r="G2666"/>
  <c r="H2666"/>
  <c r="I2666"/>
  <c r="J2666"/>
  <c r="K2666"/>
  <c r="L2666"/>
  <c r="D2667"/>
  <c r="E2667"/>
  <c r="F2667"/>
  <c r="G2667"/>
  <c r="H2667"/>
  <c r="I2667"/>
  <c r="J2667"/>
  <c r="K2667"/>
  <c r="L2667"/>
  <c r="D2668"/>
  <c r="E2668"/>
  <c r="F2668"/>
  <c r="G2668"/>
  <c r="H2668"/>
  <c r="I2668"/>
  <c r="J2668"/>
  <c r="K2668"/>
  <c r="L2668"/>
  <c r="D2669"/>
  <c r="E2669"/>
  <c r="F2669"/>
  <c r="G2669"/>
  <c r="H2669"/>
  <c r="I2669"/>
  <c r="J2669"/>
  <c r="K2669"/>
  <c r="L2669"/>
  <c r="D2670"/>
  <c r="E2670"/>
  <c r="F2670"/>
  <c r="G2670"/>
  <c r="H2670"/>
  <c r="I2670"/>
  <c r="J2670"/>
  <c r="K2670"/>
  <c r="L2670"/>
  <c r="D2671"/>
  <c r="E2671"/>
  <c r="F2671"/>
  <c r="G2671"/>
  <c r="H2671"/>
  <c r="I2671"/>
  <c r="J2671"/>
  <c r="K2671"/>
  <c r="L2671"/>
  <c r="D2672"/>
  <c r="E2672"/>
  <c r="F2672"/>
  <c r="G2672"/>
  <c r="H2672"/>
  <c r="I2672"/>
  <c r="J2672"/>
  <c r="K2672"/>
  <c r="L2672"/>
  <c r="D2673"/>
  <c r="E2673"/>
  <c r="F2673"/>
  <c r="G2673"/>
  <c r="H2673"/>
  <c r="I2673"/>
  <c r="J2673"/>
  <c r="K2673"/>
  <c r="L2673"/>
  <c r="D2674"/>
  <c r="E2674"/>
  <c r="F2674"/>
  <c r="G2674"/>
  <c r="H2674"/>
  <c r="I2674"/>
  <c r="J2674"/>
  <c r="K2674"/>
  <c r="L2674"/>
  <c r="D2675"/>
  <c r="E2675"/>
  <c r="F2675"/>
  <c r="G2675"/>
  <c r="H2675"/>
  <c r="I2675"/>
  <c r="J2675"/>
  <c r="K2675"/>
  <c r="L2675"/>
  <c r="D2676"/>
  <c r="E2676"/>
  <c r="F2676"/>
  <c r="G2676"/>
  <c r="H2676"/>
  <c r="I2676"/>
  <c r="J2676"/>
  <c r="K2676"/>
  <c r="L2676"/>
  <c r="D2677"/>
  <c r="E2677"/>
  <c r="F2677"/>
  <c r="G2677"/>
  <c r="H2677"/>
  <c r="I2677"/>
  <c r="J2677"/>
  <c r="K2677"/>
  <c r="L2677"/>
  <c r="D2678"/>
  <c r="E2678"/>
  <c r="F2678"/>
  <c r="G2678"/>
  <c r="H2678"/>
  <c r="I2678"/>
  <c r="J2678"/>
  <c r="K2678"/>
  <c r="L2678"/>
  <c r="D2679"/>
  <c r="E2679"/>
  <c r="F2679"/>
  <c r="G2679"/>
  <c r="H2679"/>
  <c r="I2679"/>
  <c r="J2679"/>
  <c r="K2679"/>
  <c r="L2679"/>
  <c r="D2680"/>
  <c r="E2680"/>
  <c r="F2680"/>
  <c r="G2680"/>
  <c r="H2680"/>
  <c r="I2680"/>
  <c r="J2680"/>
  <c r="K2680"/>
  <c r="L2680"/>
  <c r="D2681"/>
  <c r="E2681"/>
  <c r="F2681"/>
  <c r="G2681"/>
  <c r="H2681"/>
  <c r="I2681"/>
  <c r="J2681"/>
  <c r="K2681"/>
  <c r="L2681"/>
  <c r="D2682"/>
  <c r="E2682"/>
  <c r="F2682"/>
  <c r="G2682"/>
  <c r="H2682"/>
  <c r="I2682"/>
  <c r="J2682"/>
  <c r="K2682"/>
  <c r="L2682"/>
  <c r="D2683"/>
  <c r="E2683"/>
  <c r="F2683"/>
  <c r="G2683"/>
  <c r="H2683"/>
  <c r="I2683"/>
  <c r="J2683"/>
  <c r="K2683"/>
  <c r="L2683"/>
  <c r="D2684"/>
  <c r="E2684"/>
  <c r="F2684"/>
  <c r="G2684"/>
  <c r="H2684"/>
  <c r="I2684"/>
  <c r="J2684"/>
  <c r="K2684"/>
  <c r="L2684"/>
  <c r="D2685"/>
  <c r="E2685"/>
  <c r="F2685"/>
  <c r="G2685"/>
  <c r="H2685"/>
  <c r="I2685"/>
  <c r="J2685"/>
  <c r="K2685"/>
  <c r="L2685"/>
  <c r="D2686"/>
  <c r="E2686"/>
  <c r="F2686"/>
  <c r="G2686"/>
  <c r="H2686"/>
  <c r="I2686"/>
  <c r="J2686"/>
  <c r="K2686"/>
  <c r="L2686"/>
  <c r="D2687"/>
  <c r="E2687"/>
  <c r="F2687"/>
  <c r="G2687"/>
  <c r="H2687"/>
  <c r="I2687"/>
  <c r="J2687"/>
  <c r="K2687"/>
  <c r="L2687"/>
  <c r="D2688"/>
  <c r="E2688"/>
  <c r="F2688"/>
  <c r="G2688"/>
  <c r="H2688"/>
  <c r="I2688"/>
  <c r="J2688"/>
  <c r="K2688"/>
  <c r="L2688"/>
  <c r="D2689"/>
  <c r="E2689"/>
  <c r="F2689"/>
  <c r="G2689"/>
  <c r="H2689"/>
  <c r="I2689"/>
  <c r="J2689"/>
  <c r="K2689"/>
  <c r="L2689"/>
  <c r="D2690"/>
  <c r="E2690"/>
  <c r="F2690"/>
  <c r="G2690"/>
  <c r="H2690"/>
  <c r="I2690"/>
  <c r="J2690"/>
  <c r="K2690"/>
  <c r="L2690"/>
  <c r="D2691"/>
  <c r="E2691"/>
  <c r="F2691"/>
  <c r="G2691"/>
  <c r="H2691"/>
  <c r="I2691"/>
  <c r="J2691"/>
  <c r="K2691"/>
  <c r="L2691"/>
  <c r="D2692"/>
  <c r="E2692"/>
  <c r="F2692"/>
  <c r="G2692"/>
  <c r="H2692"/>
  <c r="I2692"/>
  <c r="J2692"/>
  <c r="K2692"/>
  <c r="L2692"/>
  <c r="D2693"/>
  <c r="E2693"/>
  <c r="F2693"/>
  <c r="G2693"/>
  <c r="H2693"/>
  <c r="I2693"/>
  <c r="J2693"/>
  <c r="K2693"/>
  <c r="L2693"/>
  <c r="D2694"/>
  <c r="E2694"/>
  <c r="F2694"/>
  <c r="G2694"/>
  <c r="H2694"/>
  <c r="I2694"/>
  <c r="J2694"/>
  <c r="K2694"/>
  <c r="L2694"/>
  <c r="D2695"/>
  <c r="E2695"/>
  <c r="F2695"/>
  <c r="G2695"/>
  <c r="H2695"/>
  <c r="I2695"/>
  <c r="J2695"/>
  <c r="K2695"/>
  <c r="L2695"/>
  <c r="D2696"/>
  <c r="E2696"/>
  <c r="F2696"/>
  <c r="G2696"/>
  <c r="H2696"/>
  <c r="I2696"/>
  <c r="J2696"/>
  <c r="K2696"/>
  <c r="L2696"/>
  <c r="D2697"/>
  <c r="E2697"/>
  <c r="F2697"/>
  <c r="G2697"/>
  <c r="H2697"/>
  <c r="I2697"/>
  <c r="J2697"/>
  <c r="K2697"/>
  <c r="L2697"/>
  <c r="D2698"/>
  <c r="E2698"/>
  <c r="F2698"/>
  <c r="G2698"/>
  <c r="H2698"/>
  <c r="I2698"/>
  <c r="J2698"/>
  <c r="K2698"/>
  <c r="L2698"/>
  <c r="D2699"/>
  <c r="E2699"/>
  <c r="F2699"/>
  <c r="G2699"/>
  <c r="H2699"/>
  <c r="I2699"/>
  <c r="J2699"/>
  <c r="K2699"/>
  <c r="L2699"/>
  <c r="D2700"/>
  <c r="E2700"/>
  <c r="F2700"/>
  <c r="G2700"/>
  <c r="H2700"/>
  <c r="I2700"/>
  <c r="J2700"/>
  <c r="K2700"/>
  <c r="L2700"/>
  <c r="D2701"/>
  <c r="E2701"/>
  <c r="F2701"/>
  <c r="G2701"/>
  <c r="H2701"/>
  <c r="I2701"/>
  <c r="J2701"/>
  <c r="K2701"/>
  <c r="L2701"/>
  <c r="D2702"/>
  <c r="E2702"/>
  <c r="F2702"/>
  <c r="G2702"/>
  <c r="H2702"/>
  <c r="I2702"/>
  <c r="J2702"/>
  <c r="K2702"/>
  <c r="L2702"/>
  <c r="D2703"/>
  <c r="E2703"/>
  <c r="F2703"/>
  <c r="G2703"/>
  <c r="H2703"/>
  <c r="I2703"/>
  <c r="J2703"/>
  <c r="K2703"/>
  <c r="L2703"/>
  <c r="D2704"/>
  <c r="E2704"/>
  <c r="F2704"/>
  <c r="G2704"/>
  <c r="H2704"/>
  <c r="I2704"/>
  <c r="J2704"/>
  <c r="K2704"/>
  <c r="L2704"/>
  <c r="D2705"/>
  <c r="E2705"/>
  <c r="F2705"/>
  <c r="G2705"/>
  <c r="H2705"/>
  <c r="I2705"/>
  <c r="J2705"/>
  <c r="K2705"/>
  <c r="L2705"/>
  <c r="D2706"/>
  <c r="E2706"/>
  <c r="F2706"/>
  <c r="G2706"/>
  <c r="H2706"/>
  <c r="I2706"/>
  <c r="J2706"/>
  <c r="K2706"/>
  <c r="L2706"/>
  <c r="D2707"/>
  <c r="E2707"/>
  <c r="F2707"/>
  <c r="G2707"/>
  <c r="H2707"/>
  <c r="I2707"/>
  <c r="J2707"/>
  <c r="K2707"/>
  <c r="L2707"/>
  <c r="D2708"/>
  <c r="E2708"/>
  <c r="F2708"/>
  <c r="G2708"/>
  <c r="H2708"/>
  <c r="I2708"/>
  <c r="J2708"/>
  <c r="K2708"/>
  <c r="L2708"/>
  <c r="D2709"/>
  <c r="E2709"/>
  <c r="F2709"/>
  <c r="G2709"/>
  <c r="H2709"/>
  <c r="I2709"/>
  <c r="J2709"/>
  <c r="K2709"/>
  <c r="L2709"/>
  <c r="D2710"/>
  <c r="E2710"/>
  <c r="F2710"/>
  <c r="G2710"/>
  <c r="H2710"/>
  <c r="I2710"/>
  <c r="J2710"/>
  <c r="K2710"/>
  <c r="L2710"/>
  <c r="D2711"/>
  <c r="E2711"/>
  <c r="F2711"/>
  <c r="G2711"/>
  <c r="H2711"/>
  <c r="I2711"/>
  <c r="J2711"/>
  <c r="K2711"/>
  <c r="L2711"/>
  <c r="D2712"/>
  <c r="E2712"/>
  <c r="F2712"/>
  <c r="G2712"/>
  <c r="H2712"/>
  <c r="I2712"/>
  <c r="J2712"/>
  <c r="K2712"/>
  <c r="L2712"/>
  <c r="D2713"/>
  <c r="E2713"/>
  <c r="F2713"/>
  <c r="G2713"/>
  <c r="H2713"/>
  <c r="I2713"/>
  <c r="J2713"/>
  <c r="K2713"/>
  <c r="L2713"/>
  <c r="D2714"/>
  <c r="E2714"/>
  <c r="F2714"/>
  <c r="G2714"/>
  <c r="H2714"/>
  <c r="I2714"/>
  <c r="J2714"/>
  <c r="K2714"/>
  <c r="L2714"/>
  <c r="D2715"/>
  <c r="E2715"/>
  <c r="F2715"/>
  <c r="G2715"/>
  <c r="H2715"/>
  <c r="I2715"/>
  <c r="J2715"/>
  <c r="K2715"/>
  <c r="L2715"/>
  <c r="D2716"/>
  <c r="E2716"/>
  <c r="F2716"/>
  <c r="G2716"/>
  <c r="H2716"/>
  <c r="I2716"/>
  <c r="J2716"/>
  <c r="K2716"/>
  <c r="L2716"/>
  <c r="D2717"/>
  <c r="E2717"/>
  <c r="F2717"/>
  <c r="G2717"/>
  <c r="H2717"/>
  <c r="I2717"/>
  <c r="J2717"/>
  <c r="K2717"/>
  <c r="L2717"/>
  <c r="D2718"/>
  <c r="E2718"/>
  <c r="F2718"/>
  <c r="G2718"/>
  <c r="H2718"/>
  <c r="I2718"/>
  <c r="J2718"/>
  <c r="K2718"/>
  <c r="L2718"/>
  <c r="D2719"/>
  <c r="E2719"/>
  <c r="F2719"/>
  <c r="G2719"/>
  <c r="H2719"/>
  <c r="I2719"/>
  <c r="J2719"/>
  <c r="K2719"/>
  <c r="L2719"/>
  <c r="D2720"/>
  <c r="E2720"/>
  <c r="F2720"/>
  <c r="G2720"/>
  <c r="H2720"/>
  <c r="I2720"/>
  <c r="J2720"/>
  <c r="K2720"/>
  <c r="L2720"/>
  <c r="D2721"/>
  <c r="E2721"/>
  <c r="F2721"/>
  <c r="G2721"/>
  <c r="H2721"/>
  <c r="I2721"/>
  <c r="J2721"/>
  <c r="K2721"/>
  <c r="L2721"/>
  <c r="D2722"/>
  <c r="E2722"/>
  <c r="F2722"/>
  <c r="G2722"/>
  <c r="H2722"/>
  <c r="I2722"/>
  <c r="J2722"/>
  <c r="K2722"/>
  <c r="L2722"/>
  <c r="D2723"/>
  <c r="E2723"/>
  <c r="F2723"/>
  <c r="G2723"/>
  <c r="H2723"/>
  <c r="I2723"/>
  <c r="J2723"/>
  <c r="K2723"/>
  <c r="L2723"/>
  <c r="D2724"/>
  <c r="E2724"/>
  <c r="F2724"/>
  <c r="G2724"/>
  <c r="H2724"/>
  <c r="I2724"/>
  <c r="J2724"/>
  <c r="K2724"/>
  <c r="L2724"/>
  <c r="D2725"/>
  <c r="E2725"/>
  <c r="F2725"/>
  <c r="G2725"/>
  <c r="H2725"/>
  <c r="I2725"/>
  <c r="J2725"/>
  <c r="K2725"/>
  <c r="L2725"/>
  <c r="D2726"/>
  <c r="E2726"/>
  <c r="F2726"/>
  <c r="G2726"/>
  <c r="H2726"/>
  <c r="I2726"/>
  <c r="J2726"/>
  <c r="K2726"/>
  <c r="L2726"/>
  <c r="D2727"/>
  <c r="E2727"/>
  <c r="F2727"/>
  <c r="G2727"/>
  <c r="H2727"/>
  <c r="I2727"/>
  <c r="J2727"/>
  <c r="K2727"/>
  <c r="L2727"/>
  <c r="D2728"/>
  <c r="E2728"/>
  <c r="F2728"/>
  <c r="G2728"/>
  <c r="H2728"/>
  <c r="I2728"/>
  <c r="J2728"/>
  <c r="K2728"/>
  <c r="L2728"/>
  <c r="D2729"/>
  <c r="E2729"/>
  <c r="F2729"/>
  <c r="G2729"/>
  <c r="H2729"/>
  <c r="I2729"/>
  <c r="J2729"/>
  <c r="K2729"/>
  <c r="L2729"/>
  <c r="D2730"/>
  <c r="E2730"/>
  <c r="F2730"/>
  <c r="G2730"/>
  <c r="H2730"/>
  <c r="I2730"/>
  <c r="J2730"/>
  <c r="K2730"/>
  <c r="L2730"/>
  <c r="D2731"/>
  <c r="E2731"/>
  <c r="F2731"/>
  <c r="G2731"/>
  <c r="H2731"/>
  <c r="I2731"/>
  <c r="J2731"/>
  <c r="K2731"/>
  <c r="L2731"/>
  <c r="D2732"/>
  <c r="E2732"/>
  <c r="F2732"/>
  <c r="G2732"/>
  <c r="H2732"/>
  <c r="I2732"/>
  <c r="J2732"/>
  <c r="K2732"/>
  <c r="L2732"/>
  <c r="D2733"/>
  <c r="E2733"/>
  <c r="F2733"/>
  <c r="G2733"/>
  <c r="H2733"/>
  <c r="I2733"/>
  <c r="J2733"/>
  <c r="K2733"/>
  <c r="L2733"/>
  <c r="D2734"/>
  <c r="E2734"/>
  <c r="F2734"/>
  <c r="G2734"/>
  <c r="H2734"/>
  <c r="I2734"/>
  <c r="J2734"/>
  <c r="K2734"/>
  <c r="L2734"/>
  <c r="D2735"/>
  <c r="E2735"/>
  <c r="F2735"/>
  <c r="G2735"/>
  <c r="H2735"/>
  <c r="I2735"/>
  <c r="J2735"/>
  <c r="K2735"/>
  <c r="L2735"/>
  <c r="D2736"/>
  <c r="E2736"/>
  <c r="F2736"/>
  <c r="G2736"/>
  <c r="H2736"/>
  <c r="I2736"/>
  <c r="J2736"/>
  <c r="K2736"/>
  <c r="L2736"/>
  <c r="D2737"/>
  <c r="E2737"/>
  <c r="F2737"/>
  <c r="G2737"/>
  <c r="H2737"/>
  <c r="I2737"/>
  <c r="J2737"/>
  <c r="K2737"/>
  <c r="L2737"/>
  <c r="D2738"/>
  <c r="E2738"/>
  <c r="F2738"/>
  <c r="G2738"/>
  <c r="H2738"/>
  <c r="I2738"/>
  <c r="J2738"/>
  <c r="K2738"/>
  <c r="L2738"/>
  <c r="D2739"/>
  <c r="E2739"/>
  <c r="F2739"/>
  <c r="G2739"/>
  <c r="H2739"/>
  <c r="I2739"/>
  <c r="J2739"/>
  <c r="K2739"/>
  <c r="L2739"/>
  <c r="D2740"/>
  <c r="E2740"/>
  <c r="F2740"/>
  <c r="G2740"/>
  <c r="H2740"/>
  <c r="I2740"/>
  <c r="J2740"/>
  <c r="K2740"/>
  <c r="L2740"/>
  <c r="D2741"/>
  <c r="E2741"/>
  <c r="F2741"/>
  <c r="G2741"/>
  <c r="H2741"/>
  <c r="I2741"/>
  <c r="J2741"/>
  <c r="K2741"/>
  <c r="L2741"/>
  <c r="D2742"/>
  <c r="E2742"/>
  <c r="F2742"/>
  <c r="G2742"/>
  <c r="H2742"/>
  <c r="I2742"/>
  <c r="J2742"/>
  <c r="K2742"/>
  <c r="L2742"/>
  <c r="D2743"/>
  <c r="E2743"/>
  <c r="F2743"/>
  <c r="G2743"/>
  <c r="H2743"/>
  <c r="I2743"/>
  <c r="J2743"/>
  <c r="K2743"/>
  <c r="L2743"/>
  <c r="D2744"/>
  <c r="E2744"/>
  <c r="F2744"/>
  <c r="G2744"/>
  <c r="H2744"/>
  <c r="I2744"/>
  <c r="J2744"/>
  <c r="K2744"/>
  <c r="L2744"/>
  <c r="D2745"/>
  <c r="E2745"/>
  <c r="F2745"/>
  <c r="G2745"/>
  <c r="H2745"/>
  <c r="I2745"/>
  <c r="J2745"/>
  <c r="K2745"/>
  <c r="L2745"/>
  <c r="D2746"/>
  <c r="E2746"/>
  <c r="F2746"/>
  <c r="G2746"/>
  <c r="H2746"/>
  <c r="I2746"/>
  <c r="J2746"/>
  <c r="K2746"/>
  <c r="L2746"/>
  <c r="D2747"/>
  <c r="E2747"/>
  <c r="F2747"/>
  <c r="G2747"/>
  <c r="H2747"/>
  <c r="I2747"/>
  <c r="J2747"/>
  <c r="K2747"/>
  <c r="L2747"/>
  <c r="D2748"/>
  <c r="E2748"/>
  <c r="F2748"/>
  <c r="G2748"/>
  <c r="H2748"/>
  <c r="I2748"/>
  <c r="J2748"/>
  <c r="K2748"/>
  <c r="L2748"/>
  <c r="D2749"/>
  <c r="E2749"/>
  <c r="F2749"/>
  <c r="G2749"/>
  <c r="H2749"/>
  <c r="I2749"/>
  <c r="J2749"/>
  <c r="K2749"/>
  <c r="L2749"/>
  <c r="D2750"/>
  <c r="E2750"/>
  <c r="F2750"/>
  <c r="G2750"/>
  <c r="H2750"/>
  <c r="I2750"/>
  <c r="J2750"/>
  <c r="K2750"/>
  <c r="L2750"/>
  <c r="D2751"/>
  <c r="E2751"/>
  <c r="F2751"/>
  <c r="G2751"/>
  <c r="H2751"/>
  <c r="I2751"/>
  <c r="J2751"/>
  <c r="K2751"/>
  <c r="L2751"/>
  <c r="D2752"/>
  <c r="E2752"/>
  <c r="F2752"/>
  <c r="G2752"/>
  <c r="H2752"/>
  <c r="I2752"/>
  <c r="J2752"/>
  <c r="K2752"/>
  <c r="L2752"/>
  <c r="D2753"/>
  <c r="E2753"/>
  <c r="F2753"/>
  <c r="G2753"/>
  <c r="H2753"/>
  <c r="I2753"/>
  <c r="J2753"/>
  <c r="K2753"/>
  <c r="L2753"/>
  <c r="D2754"/>
  <c r="E2754"/>
  <c r="F2754"/>
  <c r="G2754"/>
  <c r="H2754"/>
  <c r="I2754"/>
  <c r="J2754"/>
  <c r="K2754"/>
  <c r="L2754"/>
  <c r="D2755"/>
  <c r="E2755"/>
  <c r="F2755"/>
  <c r="G2755"/>
  <c r="H2755"/>
  <c r="I2755"/>
  <c r="J2755"/>
  <c r="K2755"/>
  <c r="L2755"/>
  <c r="D2756"/>
  <c r="E2756"/>
  <c r="F2756"/>
  <c r="G2756"/>
  <c r="H2756"/>
  <c r="I2756"/>
  <c r="J2756"/>
  <c r="K2756"/>
  <c r="L2756"/>
  <c r="D2757"/>
  <c r="E2757"/>
  <c r="F2757"/>
  <c r="G2757"/>
  <c r="H2757"/>
  <c r="I2757"/>
  <c r="J2757"/>
  <c r="K2757"/>
  <c r="L2757"/>
  <c r="D2758"/>
  <c r="E2758"/>
  <c r="F2758"/>
  <c r="G2758"/>
  <c r="H2758"/>
  <c r="I2758"/>
  <c r="J2758"/>
  <c r="K2758"/>
  <c r="L2758"/>
  <c r="D2759"/>
  <c r="E2759"/>
  <c r="F2759"/>
  <c r="G2759"/>
  <c r="H2759"/>
  <c r="I2759"/>
  <c r="J2759"/>
  <c r="K2759"/>
  <c r="L2759"/>
  <c r="D2760"/>
  <c r="E2760"/>
  <c r="F2760"/>
  <c r="G2760"/>
  <c r="H2760"/>
  <c r="I2760"/>
  <c r="J2760"/>
  <c r="K2760"/>
  <c r="L2760"/>
  <c r="D2761"/>
  <c r="E2761"/>
  <c r="F2761"/>
  <c r="G2761"/>
  <c r="H2761"/>
  <c r="I2761"/>
  <c r="J2761"/>
  <c r="K2761"/>
  <c r="L2761"/>
  <c r="D2762"/>
  <c r="E2762"/>
  <c r="F2762"/>
  <c r="G2762"/>
  <c r="H2762"/>
  <c r="I2762"/>
  <c r="J2762"/>
  <c r="K2762"/>
  <c r="L2762"/>
  <c r="D2763"/>
  <c r="E2763"/>
  <c r="F2763"/>
  <c r="G2763"/>
  <c r="H2763"/>
  <c r="I2763"/>
  <c r="J2763"/>
  <c r="K2763"/>
  <c r="L2763"/>
  <c r="D2764"/>
  <c r="E2764"/>
  <c r="F2764"/>
  <c r="G2764"/>
  <c r="H2764"/>
  <c r="I2764"/>
  <c r="J2764"/>
  <c r="K2764"/>
  <c r="L2764"/>
  <c r="D2765"/>
  <c r="E2765"/>
  <c r="F2765"/>
  <c r="G2765"/>
  <c r="H2765"/>
  <c r="I2765"/>
  <c r="J2765"/>
  <c r="K2765"/>
  <c r="L2765"/>
  <c r="D2766"/>
  <c r="E2766"/>
  <c r="F2766"/>
  <c r="G2766"/>
  <c r="H2766"/>
  <c r="I2766"/>
  <c r="J2766"/>
  <c r="K2766"/>
  <c r="L2766"/>
  <c r="D2767"/>
  <c r="E2767"/>
  <c r="F2767"/>
  <c r="G2767"/>
  <c r="H2767"/>
  <c r="I2767"/>
  <c r="J2767"/>
  <c r="K2767"/>
  <c r="L2767"/>
  <c r="D2768"/>
  <c r="E2768"/>
  <c r="F2768"/>
  <c r="G2768"/>
  <c r="H2768"/>
  <c r="I2768"/>
  <c r="J2768"/>
  <c r="K2768"/>
  <c r="L2768"/>
  <c r="D2769"/>
  <c r="E2769"/>
  <c r="F2769"/>
  <c r="G2769"/>
  <c r="H2769"/>
  <c r="I2769"/>
  <c r="J2769"/>
  <c r="K2769"/>
  <c r="L2769"/>
  <c r="D2770"/>
  <c r="E2770"/>
  <c r="F2770"/>
  <c r="G2770"/>
  <c r="H2770"/>
  <c r="I2770"/>
  <c r="J2770"/>
  <c r="K2770"/>
  <c r="L2770"/>
  <c r="D2771"/>
  <c r="E2771"/>
  <c r="F2771"/>
  <c r="G2771"/>
  <c r="H2771"/>
  <c r="I2771"/>
  <c r="J2771"/>
  <c r="K2771"/>
  <c r="L2771"/>
  <c r="D2772"/>
  <c r="E2772"/>
  <c r="F2772"/>
  <c r="G2772"/>
  <c r="H2772"/>
  <c r="I2772"/>
  <c r="J2772"/>
  <c r="K2772"/>
  <c r="L2772"/>
  <c r="D2773"/>
  <c r="E2773"/>
  <c r="F2773"/>
  <c r="G2773"/>
  <c r="H2773"/>
  <c r="I2773"/>
  <c r="J2773"/>
  <c r="K2773"/>
  <c r="L2773"/>
  <c r="D2774"/>
  <c r="E2774"/>
  <c r="F2774"/>
  <c r="G2774"/>
  <c r="H2774"/>
  <c r="I2774"/>
  <c r="J2774"/>
  <c r="K2774"/>
  <c r="L2774"/>
  <c r="D2775"/>
  <c r="E2775"/>
  <c r="F2775"/>
  <c r="G2775"/>
  <c r="H2775"/>
  <c r="I2775"/>
  <c r="J2775"/>
  <c r="K2775"/>
  <c r="L2775"/>
  <c r="D2776"/>
  <c r="E2776"/>
  <c r="F2776"/>
  <c r="G2776"/>
  <c r="H2776"/>
  <c r="I2776"/>
  <c r="J2776"/>
  <c r="K2776"/>
  <c r="L2776"/>
  <c r="D2777"/>
  <c r="E2777"/>
  <c r="F2777"/>
  <c r="G2777"/>
  <c r="H2777"/>
  <c r="I2777"/>
  <c r="J2777"/>
  <c r="K2777"/>
  <c r="L2777"/>
  <c r="D2778"/>
  <c r="E2778"/>
  <c r="F2778"/>
  <c r="G2778"/>
  <c r="H2778"/>
  <c r="I2778"/>
  <c r="J2778"/>
  <c r="K2778"/>
  <c r="L2778"/>
  <c r="D2779"/>
  <c r="E2779"/>
  <c r="F2779"/>
  <c r="G2779"/>
  <c r="H2779"/>
  <c r="I2779"/>
  <c r="J2779"/>
  <c r="K2779"/>
  <c r="L2779"/>
  <c r="D2780"/>
  <c r="E2780"/>
  <c r="F2780"/>
  <c r="G2780"/>
  <c r="H2780"/>
  <c r="I2780"/>
  <c r="J2780"/>
  <c r="K2780"/>
  <c r="L2780"/>
  <c r="D2781"/>
  <c r="E2781"/>
  <c r="F2781"/>
  <c r="G2781"/>
  <c r="H2781"/>
  <c r="I2781"/>
  <c r="J2781"/>
  <c r="K2781"/>
  <c r="L2781"/>
  <c r="D2782"/>
  <c r="E2782"/>
  <c r="F2782"/>
  <c r="G2782"/>
  <c r="H2782"/>
  <c r="I2782"/>
  <c r="J2782"/>
  <c r="K2782"/>
  <c r="L2782"/>
  <c r="D2783"/>
  <c r="E2783"/>
  <c r="F2783"/>
  <c r="G2783"/>
  <c r="H2783"/>
  <c r="I2783"/>
  <c r="J2783"/>
  <c r="K2783"/>
  <c r="L2783"/>
  <c r="D2784"/>
  <c r="E2784"/>
  <c r="F2784"/>
  <c r="G2784"/>
  <c r="H2784"/>
  <c r="I2784"/>
  <c r="J2784"/>
  <c r="K2784"/>
  <c r="L2784"/>
  <c r="D2785"/>
  <c r="E2785"/>
  <c r="F2785"/>
  <c r="G2785"/>
  <c r="H2785"/>
  <c r="I2785"/>
  <c r="J2785"/>
  <c r="K2785"/>
  <c r="L2785"/>
  <c r="D2786"/>
  <c r="E2786"/>
  <c r="F2786"/>
  <c r="G2786"/>
  <c r="H2786"/>
  <c r="I2786"/>
  <c r="J2786"/>
  <c r="K2786"/>
  <c r="L2786"/>
  <c r="D2787"/>
  <c r="E2787"/>
  <c r="F2787"/>
  <c r="G2787"/>
  <c r="H2787"/>
  <c r="I2787"/>
  <c r="J2787"/>
  <c r="K2787"/>
  <c r="L2787"/>
  <c r="D2788"/>
  <c r="E2788"/>
  <c r="F2788"/>
  <c r="G2788"/>
  <c r="H2788"/>
  <c r="I2788"/>
  <c r="J2788"/>
  <c r="K2788"/>
  <c r="L2788"/>
  <c r="D2789"/>
  <c r="E2789"/>
  <c r="F2789"/>
  <c r="G2789"/>
  <c r="H2789"/>
  <c r="I2789"/>
  <c r="J2789"/>
  <c r="K2789"/>
  <c r="L2789"/>
  <c r="D2790"/>
  <c r="E2790"/>
  <c r="F2790"/>
  <c r="G2790"/>
  <c r="H2790"/>
  <c r="I2790"/>
  <c r="J2790"/>
  <c r="K2790"/>
  <c r="L2790"/>
  <c r="D2791"/>
  <c r="E2791"/>
  <c r="F2791"/>
  <c r="G2791"/>
  <c r="H2791"/>
  <c r="I2791"/>
  <c r="J2791"/>
  <c r="K2791"/>
  <c r="L2791"/>
  <c r="D2792"/>
  <c r="E2792"/>
  <c r="F2792"/>
  <c r="G2792"/>
  <c r="H2792"/>
  <c r="I2792"/>
  <c r="J2792"/>
  <c r="K2792"/>
  <c r="L2792"/>
  <c r="D2793"/>
  <c r="E2793"/>
  <c r="F2793"/>
  <c r="G2793"/>
  <c r="H2793"/>
  <c r="I2793"/>
  <c r="J2793"/>
  <c r="K2793"/>
  <c r="L2793"/>
  <c r="D2794"/>
  <c r="E2794"/>
  <c r="F2794"/>
  <c r="G2794"/>
  <c r="H2794"/>
  <c r="I2794"/>
  <c r="J2794"/>
  <c r="K2794"/>
  <c r="L2794"/>
  <c r="D2795"/>
  <c r="E2795"/>
  <c r="F2795"/>
  <c r="G2795"/>
  <c r="H2795"/>
  <c r="I2795"/>
  <c r="J2795"/>
  <c r="K2795"/>
  <c r="L2795"/>
  <c r="D2796"/>
  <c r="E2796"/>
  <c r="F2796"/>
  <c r="G2796"/>
  <c r="H2796"/>
  <c r="I2796"/>
  <c r="J2796"/>
  <c r="K2796"/>
  <c r="L2796"/>
  <c r="D2797"/>
  <c r="E2797"/>
  <c r="F2797"/>
  <c r="G2797"/>
  <c r="H2797"/>
  <c r="I2797"/>
  <c r="J2797"/>
  <c r="K2797"/>
  <c r="L2797"/>
  <c r="D2798"/>
  <c r="E2798"/>
  <c r="F2798"/>
  <c r="G2798"/>
  <c r="H2798"/>
  <c r="I2798"/>
  <c r="J2798"/>
  <c r="K2798"/>
  <c r="L2798"/>
  <c r="D2799"/>
  <c r="E2799"/>
  <c r="F2799"/>
  <c r="G2799"/>
  <c r="H2799"/>
  <c r="I2799"/>
  <c r="J2799"/>
  <c r="K2799"/>
  <c r="L2799"/>
  <c r="D2800"/>
  <c r="E2800"/>
  <c r="F2800"/>
  <c r="G2800"/>
  <c r="H2800"/>
  <c r="I2800"/>
  <c r="J2800"/>
  <c r="K2800"/>
  <c r="L2800"/>
  <c r="D2801"/>
  <c r="E2801"/>
  <c r="F2801"/>
  <c r="G2801"/>
  <c r="H2801"/>
  <c r="I2801"/>
  <c r="J2801"/>
  <c r="K2801"/>
  <c r="L2801"/>
  <c r="D2802"/>
  <c r="E2802"/>
  <c r="F2802"/>
  <c r="G2802"/>
  <c r="H2802"/>
  <c r="I2802"/>
  <c r="J2802"/>
  <c r="K2802"/>
  <c r="L2802"/>
  <c r="D2803"/>
  <c r="E2803"/>
  <c r="F2803"/>
  <c r="G2803"/>
  <c r="H2803"/>
  <c r="I2803"/>
  <c r="J2803"/>
  <c r="K2803"/>
  <c r="L2803"/>
  <c r="D2804"/>
  <c r="E2804"/>
  <c r="F2804"/>
  <c r="G2804"/>
  <c r="H2804"/>
  <c r="I2804"/>
  <c r="J2804"/>
  <c r="K2804"/>
  <c r="L2804"/>
  <c r="D2805"/>
  <c r="E2805"/>
  <c r="F2805"/>
  <c r="G2805"/>
  <c r="H2805"/>
  <c r="I2805"/>
  <c r="J2805"/>
  <c r="K2805"/>
  <c r="L2805"/>
  <c r="D2806"/>
  <c r="E2806"/>
  <c r="F2806"/>
  <c r="G2806"/>
  <c r="H2806"/>
  <c r="I2806"/>
  <c r="J2806"/>
  <c r="K2806"/>
  <c r="L2806"/>
  <c r="D2807"/>
  <c r="E2807"/>
  <c r="F2807"/>
  <c r="G2807"/>
  <c r="H2807"/>
  <c r="I2807"/>
  <c r="J2807"/>
  <c r="K2807"/>
  <c r="L2807"/>
  <c r="D2808"/>
  <c r="E2808"/>
  <c r="F2808"/>
  <c r="G2808"/>
  <c r="H2808"/>
  <c r="I2808"/>
  <c r="J2808"/>
  <c r="K2808"/>
  <c r="L2808"/>
  <c r="D2809"/>
  <c r="E2809"/>
  <c r="F2809"/>
  <c r="G2809"/>
  <c r="H2809"/>
  <c r="I2809"/>
  <c r="J2809"/>
  <c r="K2809"/>
  <c r="L2809"/>
  <c r="D2810"/>
  <c r="E2810"/>
  <c r="F2810"/>
  <c r="G2810"/>
  <c r="H2810"/>
  <c r="I2810"/>
  <c r="J2810"/>
  <c r="K2810"/>
  <c r="L2810"/>
  <c r="D2811"/>
  <c r="E2811"/>
  <c r="F2811"/>
  <c r="G2811"/>
  <c r="H2811"/>
  <c r="I2811"/>
  <c r="J2811"/>
  <c r="K2811"/>
  <c r="L2811"/>
  <c r="D2812"/>
  <c r="E2812"/>
  <c r="F2812"/>
  <c r="G2812"/>
  <c r="H2812"/>
  <c r="I2812"/>
  <c r="J2812"/>
  <c r="K2812"/>
  <c r="L2812"/>
  <c r="D2813"/>
  <c r="E2813"/>
  <c r="F2813"/>
  <c r="G2813"/>
  <c r="H2813"/>
  <c r="I2813"/>
  <c r="J2813"/>
  <c r="K2813"/>
  <c r="L2813"/>
  <c r="D2814"/>
  <c r="E2814"/>
  <c r="F2814"/>
  <c r="G2814"/>
  <c r="H2814"/>
  <c r="I2814"/>
  <c r="J2814"/>
  <c r="K2814"/>
  <c r="L2814"/>
  <c r="D2815"/>
  <c r="E2815"/>
  <c r="F2815"/>
  <c r="G2815"/>
  <c r="H2815"/>
  <c r="I2815"/>
  <c r="J2815"/>
  <c r="K2815"/>
  <c r="L2815"/>
  <c r="D2816"/>
  <c r="E2816"/>
  <c r="F2816"/>
  <c r="G2816"/>
  <c r="H2816"/>
  <c r="I2816"/>
  <c r="J2816"/>
  <c r="K2816"/>
  <c r="L2816"/>
  <c r="D2817"/>
  <c r="E2817"/>
  <c r="F2817"/>
  <c r="G2817"/>
  <c r="H2817"/>
  <c r="I2817"/>
  <c r="J2817"/>
  <c r="K2817"/>
  <c r="L2817"/>
  <c r="D2818"/>
  <c r="E2818"/>
  <c r="F2818"/>
  <c r="G2818"/>
  <c r="H2818"/>
  <c r="I2818"/>
  <c r="J2818"/>
  <c r="K2818"/>
  <c r="L2818"/>
  <c r="D2819"/>
  <c r="E2819"/>
  <c r="F2819"/>
  <c r="G2819"/>
  <c r="H2819"/>
  <c r="I2819"/>
  <c r="J2819"/>
  <c r="K2819"/>
  <c r="L2819"/>
  <c r="D2820"/>
  <c r="E2820"/>
  <c r="F2820"/>
  <c r="G2820"/>
  <c r="H2820"/>
  <c r="I2820"/>
  <c r="J2820"/>
  <c r="K2820"/>
  <c r="L2820"/>
  <c r="D2821"/>
  <c r="E2821"/>
  <c r="F2821"/>
  <c r="G2821"/>
  <c r="H2821"/>
  <c r="I2821"/>
  <c r="J2821"/>
  <c r="K2821"/>
  <c r="L2821"/>
  <c r="D2822"/>
  <c r="E2822"/>
  <c r="F2822"/>
  <c r="G2822"/>
  <c r="H2822"/>
  <c r="I2822"/>
  <c r="J2822"/>
  <c r="K2822"/>
  <c r="L2822"/>
  <c r="D2823"/>
  <c r="E2823"/>
  <c r="F2823"/>
  <c r="G2823"/>
  <c r="H2823"/>
  <c r="I2823"/>
  <c r="J2823"/>
  <c r="K2823"/>
  <c r="L2823"/>
  <c r="D2824"/>
  <c r="E2824"/>
  <c r="F2824"/>
  <c r="G2824"/>
  <c r="H2824"/>
  <c r="I2824"/>
  <c r="J2824"/>
  <c r="K2824"/>
  <c r="L2824"/>
  <c r="D2825"/>
  <c r="E2825"/>
  <c r="F2825"/>
  <c r="G2825"/>
  <c r="H2825"/>
  <c r="I2825"/>
  <c r="J2825"/>
  <c r="K2825"/>
  <c r="L2825"/>
  <c r="D2826"/>
  <c r="E2826"/>
  <c r="F2826"/>
  <c r="G2826"/>
  <c r="H2826"/>
  <c r="I2826"/>
  <c r="J2826"/>
  <c r="K2826"/>
  <c r="L2826"/>
  <c r="D2827"/>
  <c r="E2827"/>
  <c r="F2827"/>
  <c r="G2827"/>
  <c r="H2827"/>
  <c r="I2827"/>
  <c r="J2827"/>
  <c r="K2827"/>
  <c r="L2827"/>
  <c r="D2828"/>
  <c r="E2828"/>
  <c r="F2828"/>
  <c r="G2828"/>
  <c r="H2828"/>
  <c r="I2828"/>
  <c r="J2828"/>
  <c r="K2828"/>
  <c r="L2828"/>
  <c r="D2829"/>
  <c r="E2829"/>
  <c r="F2829"/>
  <c r="G2829"/>
  <c r="H2829"/>
  <c r="I2829"/>
  <c r="J2829"/>
  <c r="K2829"/>
  <c r="L2829"/>
  <c r="D2830"/>
  <c r="E2830"/>
  <c r="F2830"/>
  <c r="G2830"/>
  <c r="H2830"/>
  <c r="I2830"/>
  <c r="J2830"/>
  <c r="K2830"/>
  <c r="L2830"/>
  <c r="D2831"/>
  <c r="E2831"/>
  <c r="F2831"/>
  <c r="G2831"/>
  <c r="H2831"/>
  <c r="I2831"/>
  <c r="J2831"/>
  <c r="K2831"/>
  <c r="L2831"/>
  <c r="D2832"/>
  <c r="E2832"/>
  <c r="F2832"/>
  <c r="G2832"/>
  <c r="H2832"/>
  <c r="I2832"/>
  <c r="J2832"/>
  <c r="K2832"/>
  <c r="L2832"/>
  <c r="D2833"/>
  <c r="E2833"/>
  <c r="F2833"/>
  <c r="G2833"/>
  <c r="H2833"/>
  <c r="I2833"/>
  <c r="J2833"/>
  <c r="K2833"/>
  <c r="L2833"/>
  <c r="D2834"/>
  <c r="E2834"/>
  <c r="F2834"/>
  <c r="G2834"/>
  <c r="H2834"/>
  <c r="I2834"/>
  <c r="J2834"/>
  <c r="K2834"/>
  <c r="L2834"/>
  <c r="D2835"/>
  <c r="E2835"/>
  <c r="F2835"/>
  <c r="G2835"/>
  <c r="H2835"/>
  <c r="I2835"/>
  <c r="J2835"/>
  <c r="K2835"/>
  <c r="L2835"/>
  <c r="D2836"/>
  <c r="E2836"/>
  <c r="F2836"/>
  <c r="G2836"/>
  <c r="H2836"/>
  <c r="I2836"/>
  <c r="J2836"/>
  <c r="K2836"/>
  <c r="L2836"/>
  <c r="D2837"/>
  <c r="E2837"/>
  <c r="F2837"/>
  <c r="G2837"/>
  <c r="H2837"/>
  <c r="I2837"/>
  <c r="J2837"/>
  <c r="K2837"/>
  <c r="L2837"/>
  <c r="D2838"/>
  <c r="E2838"/>
  <c r="F2838"/>
  <c r="G2838"/>
  <c r="H2838"/>
  <c r="I2838"/>
  <c r="J2838"/>
  <c r="K2838"/>
  <c r="L2838"/>
  <c r="D2839"/>
  <c r="E2839"/>
  <c r="F2839"/>
  <c r="G2839"/>
  <c r="H2839"/>
  <c r="I2839"/>
  <c r="J2839"/>
  <c r="K2839"/>
  <c r="L2839"/>
  <c r="D2840"/>
  <c r="E2840"/>
  <c r="F2840"/>
  <c r="G2840"/>
  <c r="H2840"/>
  <c r="I2840"/>
  <c r="J2840"/>
  <c r="K2840"/>
  <c r="L2840"/>
  <c r="D2841"/>
  <c r="E2841"/>
  <c r="F2841"/>
  <c r="G2841"/>
  <c r="H2841"/>
  <c r="I2841"/>
  <c r="J2841"/>
  <c r="K2841"/>
  <c r="L2841"/>
  <c r="D2842"/>
  <c r="E2842"/>
  <c r="F2842"/>
  <c r="G2842"/>
  <c r="H2842"/>
  <c r="I2842"/>
  <c r="J2842"/>
  <c r="K2842"/>
  <c r="L2842"/>
  <c r="D2843"/>
  <c r="E2843"/>
  <c r="F2843"/>
  <c r="G2843"/>
  <c r="H2843"/>
  <c r="I2843"/>
  <c r="J2843"/>
  <c r="K2843"/>
  <c r="L2843"/>
  <c r="D2844"/>
  <c r="E2844"/>
  <c r="F2844"/>
  <c r="G2844"/>
  <c r="H2844"/>
  <c r="I2844"/>
  <c r="J2844"/>
  <c r="K2844"/>
  <c r="L2844"/>
  <c r="D2845"/>
  <c r="E2845"/>
  <c r="F2845"/>
  <c r="G2845"/>
  <c r="H2845"/>
  <c r="I2845"/>
  <c r="J2845"/>
  <c r="K2845"/>
  <c r="L2845"/>
  <c r="D2846"/>
  <c r="E2846"/>
  <c r="F2846"/>
  <c r="G2846"/>
  <c r="H2846"/>
  <c r="I2846"/>
  <c r="J2846"/>
  <c r="K2846"/>
  <c r="L2846"/>
  <c r="D2847"/>
  <c r="E2847"/>
  <c r="F2847"/>
  <c r="G2847"/>
  <c r="H2847"/>
  <c r="I2847"/>
  <c r="J2847"/>
  <c r="K2847"/>
  <c r="L2847"/>
  <c r="D2848"/>
  <c r="E2848"/>
  <c r="F2848"/>
  <c r="G2848"/>
  <c r="H2848"/>
  <c r="I2848"/>
  <c r="J2848"/>
  <c r="K2848"/>
  <c r="L2848"/>
  <c r="D2849"/>
  <c r="E2849"/>
  <c r="F2849"/>
  <c r="G2849"/>
  <c r="H2849"/>
  <c r="I2849"/>
  <c r="J2849"/>
  <c r="K2849"/>
  <c r="L2849"/>
  <c r="D2850"/>
  <c r="E2850"/>
  <c r="F2850"/>
  <c r="G2850"/>
  <c r="H2850"/>
  <c r="I2850"/>
  <c r="J2850"/>
  <c r="K2850"/>
  <c r="L2850"/>
  <c r="D2851"/>
  <c r="E2851"/>
  <c r="F2851"/>
  <c r="G2851"/>
  <c r="H2851"/>
  <c r="I2851"/>
  <c r="J2851"/>
  <c r="K2851"/>
  <c r="L2851"/>
  <c r="D2852"/>
  <c r="E2852"/>
  <c r="F2852"/>
  <c r="G2852"/>
  <c r="H2852"/>
  <c r="I2852"/>
  <c r="J2852"/>
  <c r="K2852"/>
  <c r="L2852"/>
  <c r="D2853"/>
  <c r="E2853"/>
  <c r="F2853"/>
  <c r="G2853"/>
  <c r="H2853"/>
  <c r="I2853"/>
  <c r="J2853"/>
  <c r="K2853"/>
  <c r="L2853"/>
  <c r="D2854"/>
  <c r="E2854"/>
  <c r="F2854"/>
  <c r="G2854"/>
  <c r="H2854"/>
  <c r="I2854"/>
  <c r="J2854"/>
  <c r="K2854"/>
  <c r="L2854"/>
  <c r="D2855"/>
  <c r="E2855"/>
  <c r="F2855"/>
  <c r="G2855"/>
  <c r="H2855"/>
  <c r="I2855"/>
  <c r="J2855"/>
  <c r="K2855"/>
  <c r="L2855"/>
  <c r="D2856"/>
  <c r="E2856"/>
  <c r="F2856"/>
  <c r="G2856"/>
  <c r="H2856"/>
  <c r="I2856"/>
  <c r="J2856"/>
  <c r="K2856"/>
  <c r="L2856"/>
  <c r="D2857"/>
  <c r="E2857"/>
  <c r="F2857"/>
  <c r="G2857"/>
  <c r="H2857"/>
  <c r="I2857"/>
  <c r="J2857"/>
  <c r="K2857"/>
  <c r="L2857"/>
  <c r="D2858"/>
  <c r="E2858"/>
  <c r="F2858"/>
  <c r="G2858"/>
  <c r="H2858"/>
  <c r="I2858"/>
  <c r="J2858"/>
  <c r="K2858"/>
  <c r="L2858"/>
  <c r="D2859"/>
  <c r="E2859"/>
  <c r="F2859"/>
  <c r="G2859"/>
  <c r="H2859"/>
  <c r="I2859"/>
  <c r="J2859"/>
  <c r="K2859"/>
  <c r="L2859"/>
  <c r="D2860"/>
  <c r="E2860"/>
  <c r="F2860"/>
  <c r="G2860"/>
  <c r="H2860"/>
  <c r="I2860"/>
  <c r="J2860"/>
  <c r="K2860"/>
  <c r="L2860"/>
  <c r="D2861"/>
  <c r="E2861"/>
  <c r="F2861"/>
  <c r="G2861"/>
  <c r="H2861"/>
  <c r="I2861"/>
  <c r="J2861"/>
  <c r="K2861"/>
  <c r="L2861"/>
  <c r="D2862"/>
  <c r="E2862"/>
  <c r="F2862"/>
  <c r="G2862"/>
  <c r="H2862"/>
  <c r="I2862"/>
  <c r="J2862"/>
  <c r="K2862"/>
  <c r="L2862"/>
  <c r="D2863"/>
  <c r="E2863"/>
  <c r="F2863"/>
  <c r="G2863"/>
  <c r="H2863"/>
  <c r="I2863"/>
  <c r="J2863"/>
  <c r="K2863"/>
  <c r="L2863"/>
  <c r="D2864"/>
  <c r="E2864"/>
  <c r="F2864"/>
  <c r="G2864"/>
  <c r="H2864"/>
  <c r="I2864"/>
  <c r="J2864"/>
  <c r="K2864"/>
  <c r="L2864"/>
  <c r="D2865"/>
  <c r="E2865"/>
  <c r="F2865"/>
  <c r="G2865"/>
  <c r="H2865"/>
  <c r="I2865"/>
  <c r="J2865"/>
  <c r="K2865"/>
  <c r="L2865"/>
  <c r="D2866"/>
  <c r="E2866"/>
  <c r="F2866"/>
  <c r="G2866"/>
  <c r="H2866"/>
  <c r="I2866"/>
  <c r="J2866"/>
  <c r="K2866"/>
  <c r="L2866"/>
  <c r="D2867"/>
  <c r="E2867"/>
  <c r="F2867"/>
  <c r="G2867"/>
  <c r="H2867"/>
  <c r="I2867"/>
  <c r="J2867"/>
  <c r="K2867"/>
  <c r="L2867"/>
  <c r="D2868"/>
  <c r="E2868"/>
  <c r="F2868"/>
  <c r="G2868"/>
  <c r="H2868"/>
  <c r="I2868"/>
  <c r="J2868"/>
  <c r="K2868"/>
  <c r="L2868"/>
  <c r="D2869"/>
  <c r="E2869"/>
  <c r="F2869"/>
  <c r="G2869"/>
  <c r="H2869"/>
  <c r="I2869"/>
  <c r="J2869"/>
  <c r="K2869"/>
  <c r="L2869"/>
  <c r="D2870"/>
  <c r="E2870"/>
  <c r="F2870"/>
  <c r="G2870"/>
  <c r="H2870"/>
  <c r="I2870"/>
  <c r="J2870"/>
  <c r="K2870"/>
  <c r="L2870"/>
  <c r="D2871"/>
  <c r="E2871"/>
  <c r="F2871"/>
  <c r="G2871"/>
  <c r="H2871"/>
  <c r="I2871"/>
  <c r="J2871"/>
  <c r="K2871"/>
  <c r="L2871"/>
  <c r="D2872"/>
  <c r="E2872"/>
  <c r="F2872"/>
  <c r="G2872"/>
  <c r="H2872"/>
  <c r="I2872"/>
  <c r="J2872"/>
  <c r="K2872"/>
  <c r="L2872"/>
  <c r="D2873"/>
  <c r="E2873"/>
  <c r="F2873"/>
  <c r="G2873"/>
  <c r="H2873"/>
  <c r="I2873"/>
  <c r="J2873"/>
  <c r="K2873"/>
  <c r="L2873"/>
  <c r="D2874"/>
  <c r="E2874"/>
  <c r="F2874"/>
  <c r="G2874"/>
  <c r="H2874"/>
  <c r="I2874"/>
  <c r="J2874"/>
  <c r="K2874"/>
  <c r="L2874"/>
  <c r="D2875"/>
  <c r="E2875"/>
  <c r="F2875"/>
  <c r="G2875"/>
  <c r="H2875"/>
  <c r="I2875"/>
  <c r="J2875"/>
  <c r="K2875"/>
  <c r="L2875"/>
  <c r="D2876"/>
  <c r="E2876"/>
  <c r="F2876"/>
  <c r="G2876"/>
  <c r="H2876"/>
  <c r="I2876"/>
  <c r="J2876"/>
  <c r="K2876"/>
  <c r="L2876"/>
  <c r="D2877"/>
  <c r="E2877"/>
  <c r="F2877"/>
  <c r="G2877"/>
  <c r="H2877"/>
  <c r="I2877"/>
  <c r="J2877"/>
  <c r="K2877"/>
  <c r="L2877"/>
  <c r="D2878"/>
  <c r="E2878"/>
  <c r="F2878"/>
  <c r="G2878"/>
  <c r="H2878"/>
  <c r="I2878"/>
  <c r="J2878"/>
  <c r="K2878"/>
  <c r="L2878"/>
  <c r="D2879"/>
  <c r="E2879"/>
  <c r="F2879"/>
  <c r="G2879"/>
  <c r="H2879"/>
  <c r="I2879"/>
  <c r="J2879"/>
  <c r="K2879"/>
  <c r="L2879"/>
  <c r="D2880"/>
  <c r="E2880"/>
  <c r="F2880"/>
  <c r="G2880"/>
  <c r="H2880"/>
  <c r="I2880"/>
  <c r="J2880"/>
  <c r="K2880"/>
  <c r="L2880"/>
  <c r="D2881"/>
  <c r="E2881"/>
  <c r="F2881"/>
  <c r="G2881"/>
  <c r="H2881"/>
  <c r="I2881"/>
  <c r="J2881"/>
  <c r="K2881"/>
  <c r="L2881"/>
  <c r="D2882"/>
  <c r="E2882"/>
  <c r="F2882"/>
  <c r="G2882"/>
  <c r="H2882"/>
  <c r="I2882"/>
  <c r="J2882"/>
  <c r="K2882"/>
  <c r="L2882"/>
  <c r="D2883"/>
  <c r="E2883"/>
  <c r="F2883"/>
  <c r="G2883"/>
  <c r="H2883"/>
  <c r="I2883"/>
  <c r="J2883"/>
  <c r="K2883"/>
  <c r="L2883"/>
  <c r="D2884"/>
  <c r="E2884"/>
  <c r="F2884"/>
  <c r="G2884"/>
  <c r="H2884"/>
  <c r="I2884"/>
  <c r="J2884"/>
  <c r="K2884"/>
  <c r="L2884"/>
  <c r="D2885"/>
  <c r="E2885"/>
  <c r="F2885"/>
  <c r="G2885"/>
  <c r="H2885"/>
  <c r="I2885"/>
  <c r="J2885"/>
  <c r="K2885"/>
  <c r="L2885"/>
  <c r="D2886"/>
  <c r="E2886"/>
  <c r="F2886"/>
  <c r="G2886"/>
  <c r="H2886"/>
  <c r="I2886"/>
  <c r="J2886"/>
  <c r="K2886"/>
  <c r="L2886"/>
  <c r="D2887"/>
  <c r="E2887"/>
  <c r="F2887"/>
  <c r="G2887"/>
  <c r="H2887"/>
  <c r="I2887"/>
  <c r="J2887"/>
  <c r="K2887"/>
  <c r="L2887"/>
  <c r="D2888"/>
  <c r="E2888"/>
  <c r="F2888"/>
  <c r="G2888"/>
  <c r="H2888"/>
  <c r="I2888"/>
  <c r="J2888"/>
  <c r="K2888"/>
  <c r="L2888"/>
  <c r="D2889"/>
  <c r="E2889"/>
  <c r="F2889"/>
  <c r="G2889"/>
  <c r="H2889"/>
  <c r="I2889"/>
  <c r="J2889"/>
  <c r="K2889"/>
  <c r="L2889"/>
  <c r="D2890"/>
  <c r="E2890"/>
  <c r="F2890"/>
  <c r="G2890"/>
  <c r="H2890"/>
  <c r="I2890"/>
  <c r="J2890"/>
  <c r="K2890"/>
  <c r="L2890"/>
  <c r="D2891"/>
  <c r="E2891"/>
  <c r="F2891"/>
  <c r="G2891"/>
  <c r="H2891"/>
  <c r="I2891"/>
  <c r="J2891"/>
  <c r="K2891"/>
  <c r="L2891"/>
  <c r="D2892"/>
  <c r="E2892"/>
  <c r="F2892"/>
  <c r="G2892"/>
  <c r="H2892"/>
  <c r="I2892"/>
  <c r="J2892"/>
  <c r="K2892"/>
  <c r="L2892"/>
  <c r="D2893"/>
  <c r="E2893"/>
  <c r="F2893"/>
  <c r="G2893"/>
  <c r="H2893"/>
  <c r="I2893"/>
  <c r="J2893"/>
  <c r="K2893"/>
  <c r="L2893"/>
  <c r="D2894"/>
  <c r="E2894"/>
  <c r="F2894"/>
  <c r="G2894"/>
  <c r="H2894"/>
  <c r="I2894"/>
  <c r="J2894"/>
  <c r="K2894"/>
  <c r="L2894"/>
  <c r="D2895"/>
  <c r="E2895"/>
  <c r="F2895"/>
  <c r="G2895"/>
  <c r="H2895"/>
  <c r="I2895"/>
  <c r="J2895"/>
  <c r="K2895"/>
  <c r="L2895"/>
  <c r="D2896"/>
  <c r="E2896"/>
  <c r="F2896"/>
  <c r="G2896"/>
  <c r="H2896"/>
  <c r="I2896"/>
  <c r="J2896"/>
  <c r="K2896"/>
  <c r="L2896"/>
  <c r="D2897"/>
  <c r="E2897"/>
  <c r="F2897"/>
  <c r="G2897"/>
  <c r="H2897"/>
  <c r="I2897"/>
  <c r="J2897"/>
  <c r="K2897"/>
  <c r="L2897"/>
  <c r="D2898"/>
  <c r="E2898"/>
  <c r="F2898"/>
  <c r="G2898"/>
  <c r="H2898"/>
  <c r="I2898"/>
  <c r="J2898"/>
  <c r="K2898"/>
  <c r="L2898"/>
  <c r="D2899"/>
  <c r="E2899"/>
  <c r="F2899"/>
  <c r="G2899"/>
  <c r="H2899"/>
  <c r="I2899"/>
  <c r="J2899"/>
  <c r="K2899"/>
  <c r="L2899"/>
  <c r="D2900"/>
  <c r="E2900"/>
  <c r="F2900"/>
  <c r="G2900"/>
  <c r="H2900"/>
  <c r="I2900"/>
  <c r="J2900"/>
  <c r="K2900"/>
  <c r="L2900"/>
  <c r="D2901"/>
  <c r="E2901"/>
  <c r="F2901"/>
  <c r="G2901"/>
  <c r="H2901"/>
  <c r="I2901"/>
  <c r="J2901"/>
  <c r="K2901"/>
  <c r="L2901"/>
  <c r="D2902"/>
  <c r="E2902"/>
  <c r="F2902"/>
  <c r="G2902"/>
  <c r="H2902"/>
  <c r="I2902"/>
  <c r="J2902"/>
  <c r="K2902"/>
  <c r="L2902"/>
  <c r="D2903"/>
  <c r="E2903"/>
  <c r="F2903"/>
  <c r="G2903"/>
  <c r="H2903"/>
  <c r="I2903"/>
  <c r="J2903"/>
  <c r="K2903"/>
  <c r="L2903"/>
  <c r="D2904"/>
  <c r="E2904"/>
  <c r="F2904"/>
  <c r="G2904"/>
  <c r="H2904"/>
  <c r="I2904"/>
  <c r="J2904"/>
  <c r="K2904"/>
  <c r="L2904"/>
  <c r="D2905"/>
  <c r="E2905"/>
  <c r="F2905"/>
  <c r="G2905"/>
  <c r="H2905"/>
  <c r="I2905"/>
  <c r="J2905"/>
  <c r="K2905"/>
  <c r="L2905"/>
  <c r="D2906"/>
  <c r="E2906"/>
  <c r="F2906"/>
  <c r="G2906"/>
  <c r="H2906"/>
  <c r="I2906"/>
  <c r="J2906"/>
  <c r="K2906"/>
  <c r="L2906"/>
  <c r="D2907"/>
  <c r="E2907"/>
  <c r="F2907"/>
  <c r="G2907"/>
  <c r="H2907"/>
  <c r="I2907"/>
  <c r="J2907"/>
  <c r="K2907"/>
  <c r="L2907"/>
  <c r="D2908"/>
  <c r="E2908"/>
  <c r="F2908"/>
  <c r="G2908"/>
  <c r="H2908"/>
  <c r="I2908"/>
  <c r="J2908"/>
  <c r="K2908"/>
  <c r="L2908"/>
  <c r="D2909"/>
  <c r="E2909"/>
  <c r="F2909"/>
  <c r="G2909"/>
  <c r="H2909"/>
  <c r="I2909"/>
  <c r="J2909"/>
  <c r="K2909"/>
  <c r="L2909"/>
  <c r="D2910"/>
  <c r="E2910"/>
  <c r="F2910"/>
  <c r="G2910"/>
  <c r="H2910"/>
  <c r="I2910"/>
  <c r="J2910"/>
  <c r="K2910"/>
  <c r="L2910"/>
  <c r="D2911"/>
  <c r="E2911"/>
  <c r="F2911"/>
  <c r="G2911"/>
  <c r="H2911"/>
  <c r="I2911"/>
  <c r="J2911"/>
  <c r="K2911"/>
  <c r="L2911"/>
  <c r="D2912"/>
  <c r="E2912"/>
  <c r="F2912"/>
  <c r="G2912"/>
  <c r="H2912"/>
  <c r="I2912"/>
  <c r="J2912"/>
  <c r="K2912"/>
  <c r="L2912"/>
  <c r="D2913"/>
  <c r="E2913"/>
  <c r="F2913"/>
  <c r="G2913"/>
  <c r="H2913"/>
  <c r="I2913"/>
  <c r="J2913"/>
  <c r="K2913"/>
  <c r="L2913"/>
  <c r="D2914"/>
  <c r="E2914"/>
  <c r="F2914"/>
  <c r="G2914"/>
  <c r="H2914"/>
  <c r="I2914"/>
  <c r="J2914"/>
  <c r="K2914"/>
  <c r="L2914"/>
  <c r="D2915"/>
  <c r="E2915"/>
  <c r="F2915"/>
  <c r="G2915"/>
  <c r="H2915"/>
  <c r="I2915"/>
  <c r="J2915"/>
  <c r="K2915"/>
  <c r="L2915"/>
  <c r="D2916"/>
  <c r="E2916"/>
  <c r="F2916"/>
  <c r="G2916"/>
  <c r="H2916"/>
  <c r="I2916"/>
  <c r="J2916"/>
  <c r="K2916"/>
  <c r="L2916"/>
  <c r="D2917"/>
  <c r="E2917"/>
  <c r="F2917"/>
  <c r="G2917"/>
  <c r="H2917"/>
  <c r="I2917"/>
  <c r="J2917"/>
  <c r="K2917"/>
  <c r="L2917"/>
  <c r="D2918"/>
  <c r="E2918"/>
  <c r="F2918"/>
  <c r="G2918"/>
  <c r="H2918"/>
  <c r="I2918"/>
  <c r="J2918"/>
  <c r="K2918"/>
  <c r="L2918"/>
  <c r="D2919"/>
  <c r="E2919"/>
  <c r="F2919"/>
  <c r="G2919"/>
  <c r="H2919"/>
  <c r="I2919"/>
  <c r="J2919"/>
  <c r="K2919"/>
  <c r="L2919"/>
  <c r="D2920"/>
  <c r="E2920"/>
  <c r="F2920"/>
  <c r="G2920"/>
  <c r="H2920"/>
  <c r="I2920"/>
  <c r="J2920"/>
  <c r="K2920"/>
  <c r="L2920"/>
  <c r="D2921"/>
  <c r="E2921"/>
  <c r="F2921"/>
  <c r="G2921"/>
  <c r="H2921"/>
  <c r="I2921"/>
  <c r="J2921"/>
  <c r="K2921"/>
  <c r="L2921"/>
  <c r="D2922"/>
  <c r="E2922"/>
  <c r="F2922"/>
  <c r="G2922"/>
  <c r="H2922"/>
  <c r="I2922"/>
  <c r="J2922"/>
  <c r="K2922"/>
  <c r="L2922"/>
  <c r="D2923"/>
  <c r="E2923"/>
  <c r="F2923"/>
  <c r="G2923"/>
  <c r="H2923"/>
  <c r="I2923"/>
  <c r="J2923"/>
  <c r="K2923"/>
  <c r="L2923"/>
  <c r="D2924"/>
  <c r="E2924"/>
  <c r="F2924"/>
  <c r="G2924"/>
  <c r="H2924"/>
  <c r="I2924"/>
  <c r="J2924"/>
  <c r="K2924"/>
  <c r="L2924"/>
  <c r="D2925"/>
  <c r="E2925"/>
  <c r="F2925"/>
  <c r="G2925"/>
  <c r="H2925"/>
  <c r="I2925"/>
  <c r="J2925"/>
  <c r="K2925"/>
  <c r="L2925"/>
  <c r="D2926"/>
  <c r="E2926"/>
  <c r="F2926"/>
  <c r="G2926"/>
  <c r="H2926"/>
  <c r="I2926"/>
  <c r="J2926"/>
  <c r="K2926"/>
  <c r="L2926"/>
  <c r="D2927"/>
  <c r="E2927"/>
  <c r="F2927"/>
  <c r="G2927"/>
  <c r="H2927"/>
  <c r="I2927"/>
  <c r="J2927"/>
  <c r="K2927"/>
  <c r="L2927"/>
  <c r="D2928"/>
  <c r="E2928"/>
  <c r="F2928"/>
  <c r="G2928"/>
  <c r="H2928"/>
  <c r="I2928"/>
  <c r="J2928"/>
  <c r="K2928"/>
  <c r="L2928"/>
  <c r="D2929"/>
  <c r="E2929"/>
  <c r="F2929"/>
  <c r="G2929"/>
  <c r="H2929"/>
  <c r="I2929"/>
  <c r="J2929"/>
  <c r="K2929"/>
  <c r="L2929"/>
  <c r="D2930"/>
  <c r="E2930"/>
  <c r="F2930"/>
  <c r="G2930"/>
  <c r="H2930"/>
  <c r="I2930"/>
  <c r="J2930"/>
  <c r="K2930"/>
  <c r="L2930"/>
  <c r="D2931"/>
  <c r="E2931"/>
  <c r="F2931"/>
  <c r="G2931"/>
  <c r="H2931"/>
  <c r="I2931"/>
  <c r="J2931"/>
  <c r="K2931"/>
  <c r="L2931"/>
  <c r="D2932"/>
  <c r="E2932"/>
  <c r="F2932"/>
  <c r="G2932"/>
  <c r="H2932"/>
  <c r="I2932"/>
  <c r="J2932"/>
  <c r="K2932"/>
  <c r="L2932"/>
  <c r="D2933"/>
  <c r="E2933"/>
  <c r="F2933"/>
  <c r="G2933"/>
  <c r="H2933"/>
  <c r="I2933"/>
  <c r="J2933"/>
  <c r="K2933"/>
  <c r="L2933"/>
  <c r="D2934"/>
  <c r="E2934"/>
  <c r="F2934"/>
  <c r="G2934"/>
  <c r="H2934"/>
  <c r="I2934"/>
  <c r="J2934"/>
  <c r="K2934"/>
  <c r="L2934"/>
  <c r="D2935"/>
  <c r="E2935"/>
  <c r="F2935"/>
  <c r="G2935"/>
  <c r="H2935"/>
  <c r="I2935"/>
  <c r="J2935"/>
  <c r="K2935"/>
  <c r="L2935"/>
  <c r="D2936"/>
  <c r="E2936"/>
  <c r="F2936"/>
  <c r="G2936"/>
  <c r="H2936"/>
  <c r="I2936"/>
  <c r="J2936"/>
  <c r="K2936"/>
  <c r="L2936"/>
  <c r="D2937"/>
  <c r="E2937"/>
  <c r="F2937"/>
  <c r="G2937"/>
  <c r="H2937"/>
  <c r="I2937"/>
  <c r="J2937"/>
  <c r="K2937"/>
  <c r="L2937"/>
  <c r="D2938"/>
  <c r="E2938"/>
  <c r="F2938"/>
  <c r="G2938"/>
  <c r="H2938"/>
  <c r="I2938"/>
  <c r="J2938"/>
  <c r="K2938"/>
  <c r="L2938"/>
  <c r="D2939"/>
  <c r="E2939"/>
  <c r="F2939"/>
  <c r="G2939"/>
  <c r="H2939"/>
  <c r="I2939"/>
  <c r="J2939"/>
  <c r="K2939"/>
  <c r="L2939"/>
  <c r="D2940"/>
  <c r="E2940"/>
  <c r="F2940"/>
  <c r="G2940"/>
  <c r="H2940"/>
  <c r="I2940"/>
  <c r="J2940"/>
  <c r="K2940"/>
  <c r="L2940"/>
  <c r="D2941"/>
  <c r="E2941"/>
  <c r="F2941"/>
  <c r="G2941"/>
  <c r="H2941"/>
  <c r="I2941"/>
  <c r="J2941"/>
  <c r="K2941"/>
  <c r="L2941"/>
  <c r="D2942"/>
  <c r="E2942"/>
  <c r="F2942"/>
  <c r="G2942"/>
  <c r="H2942"/>
  <c r="I2942"/>
  <c r="J2942"/>
  <c r="K2942"/>
  <c r="L2942"/>
  <c r="D2943"/>
  <c r="E2943"/>
  <c r="F2943"/>
  <c r="G2943"/>
  <c r="H2943"/>
  <c r="I2943"/>
  <c r="J2943"/>
  <c r="K2943"/>
  <c r="L2943"/>
  <c r="D2944"/>
  <c r="E2944"/>
  <c r="F2944"/>
  <c r="G2944"/>
  <c r="H2944"/>
  <c r="I2944"/>
  <c r="J2944"/>
  <c r="K2944"/>
  <c r="L2944"/>
  <c r="D2945"/>
  <c r="E2945"/>
  <c r="F2945"/>
  <c r="G2945"/>
  <c r="H2945"/>
  <c r="I2945"/>
  <c r="J2945"/>
  <c r="K2945"/>
  <c r="L2945"/>
  <c r="D2946"/>
  <c r="E2946"/>
  <c r="F2946"/>
  <c r="G2946"/>
  <c r="H2946"/>
  <c r="I2946"/>
  <c r="J2946"/>
  <c r="K2946"/>
  <c r="L2946"/>
  <c r="D2947"/>
  <c r="E2947"/>
  <c r="F2947"/>
  <c r="G2947"/>
  <c r="H2947"/>
  <c r="I2947"/>
  <c r="J2947"/>
  <c r="K2947"/>
  <c r="L2947"/>
  <c r="D2948"/>
  <c r="E2948"/>
  <c r="F2948"/>
  <c r="G2948"/>
  <c r="H2948"/>
  <c r="I2948"/>
  <c r="J2948"/>
  <c r="K2948"/>
  <c r="L2948"/>
  <c r="D2949"/>
  <c r="E2949"/>
  <c r="F2949"/>
  <c r="G2949"/>
  <c r="H2949"/>
  <c r="I2949"/>
  <c r="J2949"/>
  <c r="K2949"/>
  <c r="L2949"/>
  <c r="D2950"/>
  <c r="E2950"/>
  <c r="F2950"/>
  <c r="G2950"/>
  <c r="H2950"/>
  <c r="I2950"/>
  <c r="J2950"/>
  <c r="K2950"/>
  <c r="L2950"/>
  <c r="D2951"/>
  <c r="E2951"/>
  <c r="F2951"/>
  <c r="G2951"/>
  <c r="H2951"/>
  <c r="I2951"/>
  <c r="J2951"/>
  <c r="K2951"/>
  <c r="L2951"/>
  <c r="D2952"/>
  <c r="E2952"/>
  <c r="F2952"/>
  <c r="G2952"/>
  <c r="H2952"/>
  <c r="I2952"/>
  <c r="J2952"/>
  <c r="K2952"/>
  <c r="L2952"/>
  <c r="D2953"/>
  <c r="E2953"/>
  <c r="F2953"/>
  <c r="G2953"/>
  <c r="H2953"/>
  <c r="I2953"/>
  <c r="J2953"/>
  <c r="K2953"/>
  <c r="L2953"/>
  <c r="D2954"/>
  <c r="E2954"/>
  <c r="F2954"/>
  <c r="G2954"/>
  <c r="H2954"/>
  <c r="I2954"/>
  <c r="J2954"/>
  <c r="K2954"/>
  <c r="L2954"/>
  <c r="D2955"/>
  <c r="E2955"/>
  <c r="F2955"/>
  <c r="G2955"/>
  <c r="H2955"/>
  <c r="I2955"/>
  <c r="J2955"/>
  <c r="K2955"/>
  <c r="L2955"/>
  <c r="D2956"/>
  <c r="E2956"/>
  <c r="F2956"/>
  <c r="G2956"/>
  <c r="H2956"/>
  <c r="I2956"/>
  <c r="J2956"/>
  <c r="K2956"/>
  <c r="L2956"/>
  <c r="D2957"/>
  <c r="E2957"/>
  <c r="F2957"/>
  <c r="G2957"/>
  <c r="H2957"/>
  <c r="I2957"/>
  <c r="J2957"/>
  <c r="K2957"/>
  <c r="L2957"/>
  <c r="D2958"/>
  <c r="E2958"/>
  <c r="F2958"/>
  <c r="G2958"/>
  <c r="H2958"/>
  <c r="I2958"/>
  <c r="J2958"/>
  <c r="K2958"/>
  <c r="L2958"/>
  <c r="D2959"/>
  <c r="E2959"/>
  <c r="F2959"/>
  <c r="G2959"/>
  <c r="H2959"/>
  <c r="I2959"/>
  <c r="J2959"/>
  <c r="K2959"/>
  <c r="L2959"/>
  <c r="D2960"/>
  <c r="E2960"/>
  <c r="F2960"/>
  <c r="G2960"/>
  <c r="H2960"/>
  <c r="I2960"/>
  <c r="J2960"/>
  <c r="K2960"/>
  <c r="L2960"/>
  <c r="D2961"/>
  <c r="E2961"/>
  <c r="F2961"/>
  <c r="G2961"/>
  <c r="H2961"/>
  <c r="I2961"/>
  <c r="J2961"/>
  <c r="K2961"/>
  <c r="L2961"/>
  <c r="D2962"/>
  <c r="E2962"/>
  <c r="F2962"/>
  <c r="G2962"/>
  <c r="H2962"/>
  <c r="I2962"/>
  <c r="J2962"/>
  <c r="K2962"/>
  <c r="L2962"/>
  <c r="D2963"/>
  <c r="E2963"/>
  <c r="F2963"/>
  <c r="G2963"/>
  <c r="H2963"/>
  <c r="I2963"/>
  <c r="J2963"/>
  <c r="K2963"/>
  <c r="L2963"/>
  <c r="D2964"/>
  <c r="E2964"/>
  <c r="F2964"/>
  <c r="G2964"/>
  <c r="H2964"/>
  <c r="I2964"/>
  <c r="J2964"/>
  <c r="K2964"/>
  <c r="L2964"/>
  <c r="D2965"/>
  <c r="E2965"/>
  <c r="F2965"/>
  <c r="G2965"/>
  <c r="H2965"/>
  <c r="I2965"/>
  <c r="J2965"/>
  <c r="K2965"/>
  <c r="L2965"/>
  <c r="D2966"/>
  <c r="E2966"/>
  <c r="F2966"/>
  <c r="G2966"/>
  <c r="H2966"/>
  <c r="I2966"/>
  <c r="J2966"/>
  <c r="K2966"/>
  <c r="L2966"/>
  <c r="D2967"/>
  <c r="E2967"/>
  <c r="F2967"/>
  <c r="G2967"/>
  <c r="H2967"/>
  <c r="I2967"/>
  <c r="J2967"/>
  <c r="K2967"/>
  <c r="L2967"/>
  <c r="D2968"/>
  <c r="E2968"/>
  <c r="F2968"/>
  <c r="G2968"/>
  <c r="H2968"/>
  <c r="I2968"/>
  <c r="J2968"/>
  <c r="K2968"/>
  <c r="L2968"/>
  <c r="D2969"/>
  <c r="E2969"/>
  <c r="F2969"/>
  <c r="G2969"/>
  <c r="H2969"/>
  <c r="I2969"/>
  <c r="J2969"/>
  <c r="K2969"/>
  <c r="L2969"/>
  <c r="D2970"/>
  <c r="E2970"/>
  <c r="F2970"/>
  <c r="G2970"/>
  <c r="H2970"/>
  <c r="I2970"/>
  <c r="J2970"/>
  <c r="K2970"/>
  <c r="L2970"/>
  <c r="D2971"/>
  <c r="E2971"/>
  <c r="F2971"/>
  <c r="G2971"/>
  <c r="H2971"/>
  <c r="I2971"/>
  <c r="J2971"/>
  <c r="K2971"/>
  <c r="L2971"/>
  <c r="D2972"/>
  <c r="E2972"/>
  <c r="F2972"/>
  <c r="G2972"/>
  <c r="H2972"/>
  <c r="I2972"/>
  <c r="J2972"/>
  <c r="K2972"/>
  <c r="L2972"/>
  <c r="D2973"/>
  <c r="E2973"/>
  <c r="F2973"/>
  <c r="G2973"/>
  <c r="H2973"/>
  <c r="I2973"/>
  <c r="J2973"/>
  <c r="K2973"/>
  <c r="L2973"/>
  <c r="D2974"/>
  <c r="E2974"/>
  <c r="F2974"/>
  <c r="G2974"/>
  <c r="H2974"/>
  <c r="I2974"/>
  <c r="J2974"/>
  <c r="K2974"/>
  <c r="L2974"/>
  <c r="D2975"/>
  <c r="E2975"/>
  <c r="F2975"/>
  <c r="G2975"/>
  <c r="H2975"/>
  <c r="I2975"/>
  <c r="J2975"/>
  <c r="K2975"/>
  <c r="L2975"/>
  <c r="D2976"/>
  <c r="E2976"/>
  <c r="F2976"/>
  <c r="G2976"/>
  <c r="H2976"/>
  <c r="I2976"/>
  <c r="J2976"/>
  <c r="K2976"/>
  <c r="L2976"/>
  <c r="D2977"/>
  <c r="E2977"/>
  <c r="F2977"/>
  <c r="G2977"/>
  <c r="H2977"/>
  <c r="I2977"/>
  <c r="J2977"/>
  <c r="K2977"/>
  <c r="L2977"/>
  <c r="D2978"/>
  <c r="E2978"/>
  <c r="F2978"/>
  <c r="G2978"/>
  <c r="H2978"/>
  <c r="I2978"/>
  <c r="J2978"/>
  <c r="K2978"/>
  <c r="L2978"/>
  <c r="D2979"/>
  <c r="E2979"/>
  <c r="F2979"/>
  <c r="G2979"/>
  <c r="H2979"/>
  <c r="I2979"/>
  <c r="J2979"/>
  <c r="K2979"/>
  <c r="L2979"/>
  <c r="D2980"/>
  <c r="E2980"/>
  <c r="F2980"/>
  <c r="G2980"/>
  <c r="H2980"/>
  <c r="I2980"/>
  <c r="J2980"/>
  <c r="K2980"/>
  <c r="L2980"/>
  <c r="D2981"/>
  <c r="E2981"/>
  <c r="F2981"/>
  <c r="G2981"/>
  <c r="H2981"/>
  <c r="I2981"/>
  <c r="J2981"/>
  <c r="K2981"/>
  <c r="L2981"/>
  <c r="D2982"/>
  <c r="E2982"/>
  <c r="F2982"/>
  <c r="G2982"/>
  <c r="H2982"/>
  <c r="I2982"/>
  <c r="J2982"/>
  <c r="K2982"/>
  <c r="L2982"/>
  <c r="D2983"/>
  <c r="E2983"/>
  <c r="F2983"/>
  <c r="G2983"/>
  <c r="H2983"/>
  <c r="I2983"/>
  <c r="J2983"/>
  <c r="K2983"/>
  <c r="L2983"/>
  <c r="D2984"/>
  <c r="E2984"/>
  <c r="F2984"/>
  <c r="G2984"/>
  <c r="H2984"/>
  <c r="I2984"/>
  <c r="J2984"/>
  <c r="K2984"/>
  <c r="L2984"/>
  <c r="D2985"/>
  <c r="E2985"/>
  <c r="F2985"/>
  <c r="G2985"/>
  <c r="H2985"/>
  <c r="I2985"/>
  <c r="J2985"/>
  <c r="K2985"/>
  <c r="L2985"/>
  <c r="D2986"/>
  <c r="E2986"/>
  <c r="F2986"/>
  <c r="G2986"/>
  <c r="H2986"/>
  <c r="I2986"/>
  <c r="J2986"/>
  <c r="K2986"/>
  <c r="L2986"/>
  <c r="D2987"/>
  <c r="E2987"/>
  <c r="F2987"/>
  <c r="G2987"/>
  <c r="H2987"/>
  <c r="I2987"/>
  <c r="J2987"/>
  <c r="K2987"/>
  <c r="L2987"/>
  <c r="D2988"/>
  <c r="E2988"/>
  <c r="F2988"/>
  <c r="G2988"/>
  <c r="H2988"/>
  <c r="I2988"/>
  <c r="J2988"/>
  <c r="K2988"/>
  <c r="L2988"/>
  <c r="D2989"/>
  <c r="E2989"/>
  <c r="F2989"/>
  <c r="G2989"/>
  <c r="H2989"/>
  <c r="I2989"/>
  <c r="J2989"/>
  <c r="K2989"/>
  <c r="L2989"/>
  <c r="D2990"/>
  <c r="E2990"/>
  <c r="F2990"/>
  <c r="G2990"/>
  <c r="H2990"/>
  <c r="I2990"/>
  <c r="J2990"/>
  <c r="K2990"/>
  <c r="L2990"/>
  <c r="D2991"/>
  <c r="E2991"/>
  <c r="F2991"/>
  <c r="G2991"/>
  <c r="H2991"/>
  <c r="I2991"/>
  <c r="J2991"/>
  <c r="K2991"/>
  <c r="L2991"/>
  <c r="D2992"/>
  <c r="E2992"/>
  <c r="F2992"/>
  <c r="G2992"/>
  <c r="H2992"/>
  <c r="I2992"/>
  <c r="J2992"/>
  <c r="K2992"/>
  <c r="L2992"/>
  <c r="D2993"/>
  <c r="E2993"/>
  <c r="F2993"/>
  <c r="G2993"/>
  <c r="H2993"/>
  <c r="I2993"/>
  <c r="J2993"/>
  <c r="K2993"/>
  <c r="L2993"/>
  <c r="D2994"/>
  <c r="E2994"/>
  <c r="F2994"/>
  <c r="G2994"/>
  <c r="H2994"/>
  <c r="I2994"/>
  <c r="J2994"/>
  <c r="K2994"/>
  <c r="L2994"/>
  <c r="D2995"/>
  <c r="E2995"/>
  <c r="F2995"/>
  <c r="G2995"/>
  <c r="H2995"/>
  <c r="I2995"/>
  <c r="J2995"/>
  <c r="K2995"/>
  <c r="L2995"/>
  <c r="D2996"/>
  <c r="E2996"/>
  <c r="F2996"/>
  <c r="G2996"/>
  <c r="H2996"/>
  <c r="I2996"/>
  <c r="J2996"/>
  <c r="K2996"/>
  <c r="L2996"/>
  <c r="D2997"/>
  <c r="E2997"/>
  <c r="F2997"/>
  <c r="G2997"/>
  <c r="H2997"/>
  <c r="I2997"/>
  <c r="J2997"/>
  <c r="K2997"/>
  <c r="L2997"/>
  <c r="D2998"/>
  <c r="E2998"/>
  <c r="F2998"/>
  <c r="G2998"/>
  <c r="H2998"/>
  <c r="I2998"/>
  <c r="J2998"/>
  <c r="K2998"/>
  <c r="L2998"/>
  <c r="D2999"/>
  <c r="E2999"/>
  <c r="F2999"/>
  <c r="G2999"/>
  <c r="H2999"/>
  <c r="I2999"/>
  <c r="J2999"/>
  <c r="K2999"/>
  <c r="L2999"/>
  <c r="D3000"/>
  <c r="E3000"/>
  <c r="F3000"/>
  <c r="G3000"/>
  <c r="H3000"/>
  <c r="I3000"/>
  <c r="J3000"/>
  <c r="K3000"/>
  <c r="L3000"/>
  <c r="D3001"/>
  <c r="E3001"/>
  <c r="F3001"/>
  <c r="G3001"/>
  <c r="H3001"/>
  <c r="I3001"/>
  <c r="J3001"/>
  <c r="K3001"/>
  <c r="L3001"/>
  <c r="D3002"/>
  <c r="E3002"/>
  <c r="F3002"/>
  <c r="G3002"/>
  <c r="H3002"/>
  <c r="I3002"/>
  <c r="J3002"/>
  <c r="K3002"/>
  <c r="L3002"/>
  <c r="D3003"/>
  <c r="E3003"/>
  <c r="F3003"/>
  <c r="G3003"/>
  <c r="H3003"/>
  <c r="I3003"/>
  <c r="J3003"/>
  <c r="K3003"/>
  <c r="L3003"/>
  <c r="D3004"/>
  <c r="E3004"/>
  <c r="F3004"/>
  <c r="G3004"/>
  <c r="H3004"/>
  <c r="I3004"/>
  <c r="J3004"/>
  <c r="K3004"/>
  <c r="L3004"/>
  <c r="D3005"/>
  <c r="E3005"/>
  <c r="F3005"/>
  <c r="G3005"/>
  <c r="H3005"/>
  <c r="I3005"/>
  <c r="J3005"/>
  <c r="K3005"/>
  <c r="L3005"/>
  <c r="D10"/>
  <c r="E10"/>
  <c r="F10"/>
  <c r="G10"/>
  <c r="H10"/>
  <c r="I10"/>
  <c r="J10"/>
  <c r="K10"/>
  <c r="L10"/>
  <c r="D11"/>
  <c r="E11"/>
  <c r="F11"/>
  <c r="G11"/>
  <c r="H11"/>
  <c r="I11"/>
  <c r="J11"/>
  <c r="K11"/>
  <c r="L11"/>
  <c r="D12"/>
  <c r="E12"/>
  <c r="F12"/>
  <c r="G12"/>
  <c r="H12"/>
  <c r="I12"/>
  <c r="J12"/>
  <c r="K12"/>
  <c r="L12"/>
  <c r="D13"/>
  <c r="E13"/>
  <c r="F13"/>
  <c r="G13"/>
  <c r="H13"/>
  <c r="I13"/>
  <c r="J13"/>
  <c r="K13"/>
  <c r="L13"/>
  <c r="D14"/>
  <c r="E14"/>
  <c r="F14"/>
  <c r="G14"/>
  <c r="H14"/>
  <c r="I14"/>
  <c r="J14"/>
  <c r="K14"/>
  <c r="L14"/>
  <c r="D15"/>
  <c r="E15"/>
  <c r="F15"/>
  <c r="G15"/>
  <c r="H15"/>
  <c r="I15"/>
  <c r="J15"/>
  <c r="K15"/>
  <c r="L15"/>
  <c r="D7"/>
  <c r="E7"/>
  <c r="F7"/>
  <c r="G7"/>
  <c r="H7"/>
  <c r="I7"/>
  <c r="J7"/>
  <c r="K7"/>
  <c r="L7"/>
  <c r="D8"/>
  <c r="E8"/>
  <c r="F8"/>
  <c r="G8"/>
  <c r="H8"/>
  <c r="I8"/>
  <c r="J8"/>
  <c r="K8"/>
  <c r="L8"/>
  <c r="D9"/>
  <c r="E9"/>
  <c r="F9"/>
  <c r="G9"/>
  <c r="H9"/>
  <c r="I9"/>
  <c r="J9"/>
  <c r="K9"/>
  <c r="L9"/>
  <c r="L6"/>
  <c r="K6"/>
  <c r="J6"/>
  <c r="I6"/>
  <c r="H6"/>
  <c r="G6"/>
  <c r="F6"/>
  <c r="E6"/>
  <c r="D6"/>
  <c r="F4" i="5"/>
  <c r="B4" l="1"/>
  <c r="J24"/>
  <c r="J22"/>
  <c r="J20"/>
  <c r="J18"/>
  <c r="J16"/>
  <c r="J14"/>
  <c r="J12"/>
  <c r="J10"/>
  <c r="I4"/>
  <c r="H4"/>
  <c r="G4"/>
  <c r="E4"/>
  <c r="D4"/>
  <c r="C4"/>
  <c r="I3"/>
  <c r="H3"/>
  <c r="G3"/>
  <c r="F3"/>
  <c r="E3"/>
  <c r="D3"/>
  <c r="C3"/>
  <c r="B3"/>
  <c r="E4" i="1" l="1"/>
  <c r="E4" i="2" s="1"/>
  <c r="I1" i="1"/>
  <c r="I1" i="2" s="1"/>
  <c r="H1" i="1"/>
  <c r="H1" i="3" s="1"/>
  <c r="G1" i="1"/>
  <c r="G1" i="2" s="1"/>
  <c r="F1" i="1"/>
  <c r="F1" i="3" s="1"/>
  <c r="E1" i="1"/>
  <c r="B9" i="5" s="1"/>
  <c r="D1" i="1"/>
  <c r="D1" i="2" s="1"/>
  <c r="J1" i="1"/>
  <c r="J1" i="2" s="1"/>
  <c r="K1" i="1"/>
  <c r="K1" i="2" s="1"/>
  <c r="L1" i="1"/>
  <c r="L1" i="2" s="1"/>
  <c r="B3006"/>
  <c r="B3006" i="3"/>
  <c r="B3006" i="1"/>
  <c r="M1216" i="2"/>
  <c r="N1216" s="1"/>
  <c r="C1216" s="1"/>
  <c r="M1992"/>
  <c r="N1992" s="1"/>
  <c r="C1992" s="1"/>
  <c r="M2015"/>
  <c r="N2015" s="1"/>
  <c r="C2015" s="1"/>
  <c r="M2023"/>
  <c r="N2023" s="1"/>
  <c r="C2023" s="1"/>
  <c r="M2095"/>
  <c r="N2095" s="1"/>
  <c r="C2095" s="1"/>
  <c r="M2103"/>
  <c r="N2103" s="1"/>
  <c r="C2103" s="1"/>
  <c r="M2111"/>
  <c r="N2111" s="1"/>
  <c r="C2111" s="1"/>
  <c r="M2119"/>
  <c r="N2119" s="1"/>
  <c r="C2119" s="1"/>
  <c r="M2127"/>
  <c r="N2127" s="1"/>
  <c r="C2127" s="1"/>
  <c r="M2135"/>
  <c r="N2135" s="1"/>
  <c r="C2135" s="1"/>
  <c r="M2143"/>
  <c r="N2143" s="1"/>
  <c r="C2143" s="1"/>
  <c r="M2151"/>
  <c r="N2151" s="1"/>
  <c r="C2151" s="1"/>
  <c r="M2159"/>
  <c r="N2159" s="1"/>
  <c r="C2159" s="1"/>
  <c r="M2167"/>
  <c r="N2167" s="1"/>
  <c r="C2167" s="1"/>
  <c r="M2175"/>
  <c r="N2175" s="1"/>
  <c r="C2175" s="1"/>
  <c r="M2183"/>
  <c r="N2183" s="1"/>
  <c r="C2183" s="1"/>
  <c r="M2184"/>
  <c r="N2184" s="1"/>
  <c r="C2184" s="1"/>
  <c r="M2191"/>
  <c r="N2191" s="1"/>
  <c r="C2191" s="1"/>
  <c r="M2192"/>
  <c r="N2192" s="1"/>
  <c r="C2192" s="1"/>
  <c r="M2199"/>
  <c r="N2199" s="1"/>
  <c r="C2199" s="1"/>
  <c r="M2207"/>
  <c r="N2207" s="1"/>
  <c r="C2207" s="1"/>
  <c r="M2215"/>
  <c r="N2215" s="1"/>
  <c r="C2215" s="1"/>
  <c r="M2216"/>
  <c r="N2216" s="1"/>
  <c r="C2216" s="1"/>
  <c r="M2223"/>
  <c r="N2223" s="1"/>
  <c r="C2223" s="1"/>
  <c r="M2224"/>
  <c r="N2224" s="1"/>
  <c r="C2224" s="1"/>
  <c r="M2231"/>
  <c r="N2231" s="1"/>
  <c r="C2231" s="1"/>
  <c r="M2239"/>
  <c r="N2239" s="1"/>
  <c r="C2239" s="1"/>
  <c r="M2247"/>
  <c r="N2247" s="1"/>
  <c r="C2247" s="1"/>
  <c r="M2248"/>
  <c r="N2248" s="1"/>
  <c r="C2248" s="1"/>
  <c r="M2255"/>
  <c r="N2255" s="1"/>
  <c r="C2255" s="1"/>
  <c r="M2263"/>
  <c r="N2263" s="1"/>
  <c r="C2263" s="1"/>
  <c r="M2271"/>
  <c r="N2271" s="1"/>
  <c r="C2271" s="1"/>
  <c r="M2279"/>
  <c r="N2279" s="1"/>
  <c r="C2279" s="1"/>
  <c r="M2280"/>
  <c r="N2280" s="1"/>
  <c r="C2280" s="1"/>
  <c r="M2287"/>
  <c r="N2287" s="1"/>
  <c r="C2287" s="1"/>
  <c r="M2288"/>
  <c r="N2288" s="1"/>
  <c r="C2288" s="1"/>
  <c r="M2295"/>
  <c r="N2295" s="1"/>
  <c r="C2295" s="1"/>
  <c r="M2303"/>
  <c r="N2303" s="1"/>
  <c r="C2303" s="1"/>
  <c r="M2311"/>
  <c r="N2311" s="1"/>
  <c r="C2311" s="1"/>
  <c r="M2312"/>
  <c r="N2312" s="1"/>
  <c r="C2312" s="1"/>
  <c r="M2319"/>
  <c r="N2319" s="1"/>
  <c r="C2319" s="1"/>
  <c r="M2320"/>
  <c r="N2320" s="1"/>
  <c r="C2320" s="1"/>
  <c r="M2327"/>
  <c r="N2327" s="1"/>
  <c r="C2327" s="1"/>
  <c r="M2328"/>
  <c r="N2328" s="1"/>
  <c r="C2328" s="1"/>
  <c r="M2335"/>
  <c r="N2335" s="1"/>
  <c r="C2335" s="1"/>
  <c r="M2336"/>
  <c r="N2336" s="1"/>
  <c r="C2336" s="1"/>
  <c r="M2343"/>
  <c r="N2343" s="1"/>
  <c r="C2343" s="1"/>
  <c r="M2351"/>
  <c r="N2351" s="1"/>
  <c r="C2351" s="1"/>
  <c r="M2359"/>
  <c r="N2359" s="1"/>
  <c r="C2359" s="1"/>
  <c r="M2367"/>
  <c r="N2367" s="1"/>
  <c r="C2367" s="1"/>
  <c r="M2375"/>
  <c r="N2375" s="1"/>
  <c r="C2375" s="1"/>
  <c r="M2383"/>
  <c r="N2383" s="1"/>
  <c r="C2383" s="1"/>
  <c r="M2391"/>
  <c r="N2391" s="1"/>
  <c r="C2391" s="1"/>
  <c r="M2399"/>
  <c r="N2399" s="1"/>
  <c r="C2399" s="1"/>
  <c r="M2407"/>
  <c r="N2407" s="1"/>
  <c r="C2407" s="1"/>
  <c r="M2415"/>
  <c r="N2415" s="1"/>
  <c r="C2415" s="1"/>
  <c r="M2423"/>
  <c r="N2423" s="1"/>
  <c r="C2423" s="1"/>
  <c r="M2431"/>
  <c r="N2431" s="1"/>
  <c r="C2431" s="1"/>
  <c r="M2439"/>
  <c r="N2439" s="1"/>
  <c r="C2439" s="1"/>
  <c r="M2447"/>
  <c r="N2447" s="1"/>
  <c r="C2447" s="1"/>
  <c r="M2455"/>
  <c r="N2455" s="1"/>
  <c r="C2455" s="1"/>
  <c r="M2463"/>
  <c r="N2463" s="1"/>
  <c r="C2463" s="1"/>
  <c r="M2471"/>
  <c r="N2471" s="1"/>
  <c r="C2471" s="1"/>
  <c r="M2479"/>
  <c r="N2479" s="1"/>
  <c r="C2479" s="1"/>
  <c r="M2487"/>
  <c r="N2487" s="1"/>
  <c r="C2487" s="1"/>
  <c r="M2495"/>
  <c r="N2495" s="1"/>
  <c r="C2495" s="1"/>
  <c r="M2503"/>
  <c r="N2503" s="1"/>
  <c r="C2503" s="1"/>
  <c r="M2511"/>
  <c r="N2511" s="1"/>
  <c r="C2511" s="1"/>
  <c r="M2519"/>
  <c r="N2519" s="1"/>
  <c r="C2519" s="1"/>
  <c r="M2527"/>
  <c r="N2527" s="1"/>
  <c r="C2527" s="1"/>
  <c r="M2535"/>
  <c r="N2535" s="1"/>
  <c r="C2535" s="1"/>
  <c r="M2543"/>
  <c r="N2543" s="1"/>
  <c r="C2543" s="1"/>
  <c r="M2551"/>
  <c r="N2551" s="1"/>
  <c r="C2551" s="1"/>
  <c r="M2559"/>
  <c r="N2559" s="1"/>
  <c r="C2559" s="1"/>
  <c r="M2567"/>
  <c r="N2567" s="1"/>
  <c r="C2567" s="1"/>
  <c r="M2575"/>
  <c r="N2575" s="1"/>
  <c r="C2575" s="1"/>
  <c r="M2583"/>
  <c r="N2583" s="1"/>
  <c r="C2583" s="1"/>
  <c r="M2591"/>
  <c r="N2591" s="1"/>
  <c r="C2591" s="1"/>
  <c r="M2599"/>
  <c r="N2599" s="1"/>
  <c r="C2599" s="1"/>
  <c r="M2607"/>
  <c r="N2607" s="1"/>
  <c r="C2607" s="1"/>
  <c r="M2615"/>
  <c r="N2615" s="1"/>
  <c r="C2615" s="1"/>
  <c r="M2623"/>
  <c r="N2623" s="1"/>
  <c r="C2623" s="1"/>
  <c r="M2631"/>
  <c r="N2631" s="1"/>
  <c r="C2631" s="1"/>
  <c r="M2639"/>
  <c r="N2639" s="1"/>
  <c r="C2639" s="1"/>
  <c r="M2647"/>
  <c r="N2647" s="1"/>
  <c r="C2647" s="1"/>
  <c r="M2655"/>
  <c r="N2655" s="1"/>
  <c r="C2655" s="1"/>
  <c r="M2663"/>
  <c r="N2663" s="1"/>
  <c r="C2663" s="1"/>
  <c r="M2671"/>
  <c r="N2671" s="1"/>
  <c r="C2671" s="1"/>
  <c r="M2679"/>
  <c r="N2679" s="1"/>
  <c r="C2679" s="1"/>
  <c r="M2687"/>
  <c r="N2687" s="1"/>
  <c r="C2687" s="1"/>
  <c r="M2695"/>
  <c r="N2695" s="1"/>
  <c r="C2695" s="1"/>
  <c r="M2703"/>
  <c r="N2703" s="1"/>
  <c r="C2703" s="1"/>
  <c r="M2711"/>
  <c r="N2711" s="1"/>
  <c r="C2711" s="1"/>
  <c r="M2719"/>
  <c r="N2719" s="1"/>
  <c r="C2719" s="1"/>
  <c r="M2727"/>
  <c r="N2727" s="1"/>
  <c r="C2727" s="1"/>
  <c r="M2735"/>
  <c r="N2735" s="1"/>
  <c r="C2735" s="1"/>
  <c r="M2743"/>
  <c r="N2743" s="1"/>
  <c r="C2743" s="1"/>
  <c r="M2751"/>
  <c r="N2751" s="1"/>
  <c r="C2751" s="1"/>
  <c r="M2759"/>
  <c r="N2759" s="1"/>
  <c r="C2759" s="1"/>
  <c r="M2767"/>
  <c r="N2767" s="1"/>
  <c r="C2767" s="1"/>
  <c r="M2775"/>
  <c r="N2775" s="1"/>
  <c r="C2775" s="1"/>
  <c r="M2783"/>
  <c r="N2783" s="1"/>
  <c r="C2783" s="1"/>
  <c r="M2791"/>
  <c r="N2791" s="1"/>
  <c r="C2791" s="1"/>
  <c r="M2799"/>
  <c r="N2799" s="1"/>
  <c r="C2799" s="1"/>
  <c r="M2807"/>
  <c r="N2807" s="1"/>
  <c r="C2807" s="1"/>
  <c r="M2815"/>
  <c r="N2815" s="1"/>
  <c r="C2815" s="1"/>
  <c r="M2823"/>
  <c r="N2823" s="1"/>
  <c r="C2823" s="1"/>
  <c r="M2831"/>
  <c r="N2831" s="1"/>
  <c r="C2831" s="1"/>
  <c r="M2839"/>
  <c r="N2839" s="1"/>
  <c r="C2839" s="1"/>
  <c r="M2847"/>
  <c r="N2847" s="1"/>
  <c r="C2847" s="1"/>
  <c r="M2855"/>
  <c r="N2855" s="1"/>
  <c r="C2855" s="1"/>
  <c r="M2863"/>
  <c r="N2863" s="1"/>
  <c r="C2863" s="1"/>
  <c r="M2999"/>
  <c r="N2999" s="1"/>
  <c r="C2999" s="1"/>
  <c r="M862"/>
  <c r="N862" s="1"/>
  <c r="C862" s="1"/>
  <c r="M863"/>
  <c r="N863" s="1"/>
  <c r="C863" s="1"/>
  <c r="M870"/>
  <c r="N870" s="1"/>
  <c r="C870" s="1"/>
  <c r="M871"/>
  <c r="N871" s="1"/>
  <c r="C871" s="1"/>
  <c r="M878"/>
  <c r="N878" s="1"/>
  <c r="C878" s="1"/>
  <c r="M950"/>
  <c r="N950" s="1"/>
  <c r="C950" s="1"/>
  <c r="M317"/>
  <c r="N317" s="1"/>
  <c r="C317" s="1"/>
  <c r="M346"/>
  <c r="N346" s="1"/>
  <c r="C346" s="1"/>
  <c r="M378"/>
  <c r="N378" s="1"/>
  <c r="C378" s="1"/>
  <c r="M458"/>
  <c r="N458" s="1"/>
  <c r="C458" s="1"/>
  <c r="M467"/>
  <c r="N467" s="1"/>
  <c r="C467" s="1"/>
  <c r="M490"/>
  <c r="N490" s="1"/>
  <c r="C490" s="1"/>
  <c r="M538"/>
  <c r="N538" s="1"/>
  <c r="C538" s="1"/>
  <c r="M546"/>
  <c r="N546" s="1"/>
  <c r="C546" s="1"/>
  <c r="M554"/>
  <c r="N554" s="1"/>
  <c r="C554" s="1"/>
  <c r="M578"/>
  <c r="N578" s="1"/>
  <c r="C578" s="1"/>
  <c r="M579"/>
  <c r="N579" s="1"/>
  <c r="C579" s="1"/>
  <c r="M594"/>
  <c r="N594" s="1"/>
  <c r="C594" s="1"/>
  <c r="M611"/>
  <c r="N611" s="1"/>
  <c r="C611" s="1"/>
  <c r="M618"/>
  <c r="N618" s="1"/>
  <c r="C618" s="1"/>
  <c r="M627"/>
  <c r="N627" s="1"/>
  <c r="C627" s="1"/>
  <c r="M650"/>
  <c r="N650" s="1"/>
  <c r="C650" s="1"/>
  <c r="M651"/>
  <c r="N651" s="1"/>
  <c r="C651" s="1"/>
  <c r="M659"/>
  <c r="N659" s="1"/>
  <c r="C659" s="1"/>
  <c r="M682"/>
  <c r="N682" s="1"/>
  <c r="C682" s="1"/>
  <c r="M683"/>
  <c r="N683" s="1"/>
  <c r="C683" s="1"/>
  <c r="M691"/>
  <c r="N691" s="1"/>
  <c r="C691" s="1"/>
  <c r="M698"/>
  <c r="N698" s="1"/>
  <c r="C698" s="1"/>
  <c r="M699"/>
  <c r="N699" s="1"/>
  <c r="C699" s="1"/>
  <c r="M706"/>
  <c r="N706" s="1"/>
  <c r="C706" s="1"/>
  <c r="M707"/>
  <c r="N707" s="1"/>
  <c r="C707" s="1"/>
  <c r="M714"/>
  <c r="N714" s="1"/>
  <c r="C714" s="1"/>
  <c r="M715"/>
  <c r="N715" s="1"/>
  <c r="C715" s="1"/>
  <c r="M722"/>
  <c r="N722" s="1"/>
  <c r="C722" s="1"/>
  <c r="M723"/>
  <c r="N723" s="1"/>
  <c r="C723" s="1"/>
  <c r="M730"/>
  <c r="N730" s="1"/>
  <c r="C730" s="1"/>
  <c r="M731"/>
  <c r="N731" s="1"/>
  <c r="C731" s="1"/>
  <c r="M738"/>
  <c r="N738" s="1"/>
  <c r="C738" s="1"/>
  <c r="M739"/>
  <c r="N739" s="1"/>
  <c r="C739" s="1"/>
  <c r="M746"/>
  <c r="N746" s="1"/>
  <c r="C746" s="1"/>
  <c r="M747"/>
  <c r="N747" s="1"/>
  <c r="C747" s="1"/>
  <c r="M754"/>
  <c r="N754" s="1"/>
  <c r="C754" s="1"/>
  <c r="M755"/>
  <c r="N755" s="1"/>
  <c r="C755" s="1"/>
  <c r="M762"/>
  <c r="N762" s="1"/>
  <c r="C762" s="1"/>
  <c r="M763"/>
  <c r="N763" s="1"/>
  <c r="C763" s="1"/>
  <c r="M770"/>
  <c r="N770" s="1"/>
  <c r="C770" s="1"/>
  <c r="M771"/>
  <c r="N771" s="1"/>
  <c r="C771" s="1"/>
  <c r="M778"/>
  <c r="N778" s="1"/>
  <c r="C778" s="1"/>
  <c r="M779"/>
  <c r="N779" s="1"/>
  <c r="C779" s="1"/>
  <c r="M786"/>
  <c r="N786" s="1"/>
  <c r="C786" s="1"/>
  <c r="M787"/>
  <c r="N787" s="1"/>
  <c r="C787" s="1"/>
  <c r="M794"/>
  <c r="N794" s="1"/>
  <c r="C794" s="1"/>
  <c r="M795"/>
  <c r="N795" s="1"/>
  <c r="C795" s="1"/>
  <c r="M802"/>
  <c r="N802" s="1"/>
  <c r="C802" s="1"/>
  <c r="M803"/>
  <c r="N803" s="1"/>
  <c r="C803" s="1"/>
  <c r="M810"/>
  <c r="N810" s="1"/>
  <c r="C810" s="1"/>
  <c r="M811"/>
  <c r="N811" s="1"/>
  <c r="C811" s="1"/>
  <c r="M818"/>
  <c r="N818" s="1"/>
  <c r="C818" s="1"/>
  <c r="M819"/>
  <c r="N819" s="1"/>
  <c r="C819" s="1"/>
  <c r="M826"/>
  <c r="N826" s="1"/>
  <c r="C826" s="1"/>
  <c r="M827"/>
  <c r="N827" s="1"/>
  <c r="C827" s="1"/>
  <c r="M834"/>
  <c r="N834" s="1"/>
  <c r="C834" s="1"/>
  <c r="M835"/>
  <c r="N835" s="1"/>
  <c r="C835" s="1"/>
  <c r="M842"/>
  <c r="N842" s="1"/>
  <c r="C842" s="1"/>
  <c r="M843"/>
  <c r="N843" s="1"/>
  <c r="C843" s="1"/>
  <c r="M850"/>
  <c r="N850" s="1"/>
  <c r="C850" s="1"/>
  <c r="M851"/>
  <c r="N851" s="1"/>
  <c r="C851" s="1"/>
  <c r="M858"/>
  <c r="N858" s="1"/>
  <c r="C858" s="1"/>
  <c r="M859"/>
  <c r="N859" s="1"/>
  <c r="C859" s="1"/>
  <c r="M882"/>
  <c r="N882" s="1"/>
  <c r="C882" s="1"/>
  <c r="M883"/>
  <c r="N883" s="1"/>
  <c r="C883" s="1"/>
  <c r="M890"/>
  <c r="N890" s="1"/>
  <c r="C890" s="1"/>
  <c r="M891"/>
  <c r="N891" s="1"/>
  <c r="C891" s="1"/>
  <c r="M898"/>
  <c r="N898" s="1"/>
  <c r="C898" s="1"/>
  <c r="M899"/>
  <c r="N899" s="1"/>
  <c r="C899" s="1"/>
  <c r="M906"/>
  <c r="N906" s="1"/>
  <c r="C906" s="1"/>
  <c r="M907"/>
  <c r="N907" s="1"/>
  <c r="C907" s="1"/>
  <c r="M914"/>
  <c r="N914" s="1"/>
  <c r="C914" s="1"/>
  <c r="M915"/>
  <c r="N915" s="1"/>
  <c r="C915" s="1"/>
  <c r="M922"/>
  <c r="N922" s="1"/>
  <c r="C922" s="1"/>
  <c r="M923"/>
  <c r="N923" s="1"/>
  <c r="C923" s="1"/>
  <c r="M930"/>
  <c r="N930" s="1"/>
  <c r="C930" s="1"/>
  <c r="M931"/>
  <c r="N931" s="1"/>
  <c r="C931" s="1"/>
  <c r="M938"/>
  <c r="N938" s="1"/>
  <c r="C938" s="1"/>
  <c r="M939"/>
  <c r="N939" s="1"/>
  <c r="C939" s="1"/>
  <c r="M946"/>
  <c r="N946" s="1"/>
  <c r="C946" s="1"/>
  <c r="M947"/>
  <c r="N947" s="1"/>
  <c r="C947" s="1"/>
  <c r="M954"/>
  <c r="N954" s="1"/>
  <c r="C954" s="1"/>
  <c r="M955"/>
  <c r="N955" s="1"/>
  <c r="C955" s="1"/>
  <c r="M962"/>
  <c r="N962" s="1"/>
  <c r="C962" s="1"/>
  <c r="M963"/>
  <c r="N963" s="1"/>
  <c r="C963" s="1"/>
  <c r="M970"/>
  <c r="N970" s="1"/>
  <c r="C970" s="1"/>
  <c r="M971"/>
  <c r="N971" s="1"/>
  <c r="C971" s="1"/>
  <c r="M978"/>
  <c r="N978" s="1"/>
  <c r="C978" s="1"/>
  <c r="M979"/>
  <c r="N979" s="1"/>
  <c r="C979" s="1"/>
  <c r="M986"/>
  <c r="N986" s="1"/>
  <c r="C986" s="1"/>
  <c r="M987"/>
  <c r="N987" s="1"/>
  <c r="C987" s="1"/>
  <c r="M994"/>
  <c r="N994" s="1"/>
  <c r="C994" s="1"/>
  <c r="M995"/>
  <c r="N995" s="1"/>
  <c r="C995" s="1"/>
  <c r="M1002"/>
  <c r="N1002" s="1"/>
  <c r="C1002" s="1"/>
  <c r="M1003"/>
  <c r="N1003" s="1"/>
  <c r="C1003" s="1"/>
  <c r="M1010"/>
  <c r="N1010" s="1"/>
  <c r="C1010" s="1"/>
  <c r="M1011"/>
  <c r="N1011" s="1"/>
  <c r="C1011" s="1"/>
  <c r="M1018"/>
  <c r="N1018" s="1"/>
  <c r="C1018" s="1"/>
  <c r="M1019"/>
  <c r="N1019" s="1"/>
  <c r="C1019" s="1"/>
  <c r="M1026"/>
  <c r="N1026" s="1"/>
  <c r="C1026" s="1"/>
  <c r="M1027"/>
  <c r="N1027" s="1"/>
  <c r="C1027" s="1"/>
  <c r="M1034"/>
  <c r="N1034" s="1"/>
  <c r="C1034" s="1"/>
  <c r="M1035"/>
  <c r="N1035" s="1"/>
  <c r="C1035" s="1"/>
  <c r="M1042"/>
  <c r="N1042" s="1"/>
  <c r="C1042" s="1"/>
  <c r="M1043"/>
  <c r="N1043" s="1"/>
  <c r="C1043" s="1"/>
  <c r="M33"/>
  <c r="N33" s="1"/>
  <c r="C33" s="1"/>
  <c r="M65"/>
  <c r="N65" s="1"/>
  <c r="C65" s="1"/>
  <c r="M129"/>
  <c r="N129" s="1"/>
  <c r="C129" s="1"/>
  <c r="M2006" i="3"/>
  <c r="N2006" s="1"/>
  <c r="C2006" s="1"/>
  <c r="M2014"/>
  <c r="N2014" s="1"/>
  <c r="C2014" s="1"/>
  <c r="M2022"/>
  <c r="N2022" s="1"/>
  <c r="C2022" s="1"/>
  <c r="M2030"/>
  <c r="N2030" s="1"/>
  <c r="C2030" s="1"/>
  <c r="M2038"/>
  <c r="N2038" s="1"/>
  <c r="C2038" s="1"/>
  <c r="M2046"/>
  <c r="N2046" s="1"/>
  <c r="C2046" s="1"/>
  <c r="M2062"/>
  <c r="N2062" s="1"/>
  <c r="C2062" s="1"/>
  <c r="M2070"/>
  <c r="N2070" s="1"/>
  <c r="C2070" s="1"/>
  <c r="M2078"/>
  <c r="N2078" s="1"/>
  <c r="C2078" s="1"/>
  <c r="M2086"/>
  <c r="N2086" s="1"/>
  <c r="C2086" s="1"/>
  <c r="M2094"/>
  <c r="N2094" s="1"/>
  <c r="C2094" s="1"/>
  <c r="M2102"/>
  <c r="N2102" s="1"/>
  <c r="C2102" s="1"/>
  <c r="M2110"/>
  <c r="N2110" s="1"/>
  <c r="C2110" s="1"/>
  <c r="M2118"/>
  <c r="N2118" s="1"/>
  <c r="C2118" s="1"/>
  <c r="M2126"/>
  <c r="N2126" s="1"/>
  <c r="C2126" s="1"/>
  <c r="M2134"/>
  <c r="N2134" s="1"/>
  <c r="C2134" s="1"/>
  <c r="M2142"/>
  <c r="N2142" s="1"/>
  <c r="C2142" s="1"/>
  <c r="M2150"/>
  <c r="N2150" s="1"/>
  <c r="C2150" s="1"/>
  <c r="M2158"/>
  <c r="N2158" s="1"/>
  <c r="C2158" s="1"/>
  <c r="M2166"/>
  <c r="N2166" s="1"/>
  <c r="C2166" s="1"/>
  <c r="M2174"/>
  <c r="N2174" s="1"/>
  <c r="C2174" s="1"/>
  <c r="M2182"/>
  <c r="N2182" s="1"/>
  <c r="C2182" s="1"/>
  <c r="M2190"/>
  <c r="N2190" s="1"/>
  <c r="C2190" s="1"/>
  <c r="M2198"/>
  <c r="N2198" s="1"/>
  <c r="C2198" s="1"/>
  <c r="M2206"/>
  <c r="N2206" s="1"/>
  <c r="C2206" s="1"/>
  <c r="M2214"/>
  <c r="N2214" s="1"/>
  <c r="C2214" s="1"/>
  <c r="M2222"/>
  <c r="N2222" s="1"/>
  <c r="C2222" s="1"/>
  <c r="M2230"/>
  <c r="N2230" s="1"/>
  <c r="C2230" s="1"/>
  <c r="M2238"/>
  <c r="N2238" s="1"/>
  <c r="C2238" s="1"/>
  <c r="M2246"/>
  <c r="N2246" s="1"/>
  <c r="C2246" s="1"/>
  <c r="M2254"/>
  <c r="N2254" s="1"/>
  <c r="C2254" s="1"/>
  <c r="M2262"/>
  <c r="N2262" s="1"/>
  <c r="C2262" s="1"/>
  <c r="M2270"/>
  <c r="N2270" s="1"/>
  <c r="C2270" s="1"/>
  <c r="M2278"/>
  <c r="N2278" s="1"/>
  <c r="C2278" s="1"/>
  <c r="M2286"/>
  <c r="N2286" s="1"/>
  <c r="C2286" s="1"/>
  <c r="M2294"/>
  <c r="N2294" s="1"/>
  <c r="C2294" s="1"/>
  <c r="M2302"/>
  <c r="N2302" s="1"/>
  <c r="C2302" s="1"/>
  <c r="M2310"/>
  <c r="N2310" s="1"/>
  <c r="C2310" s="1"/>
  <c r="M2318"/>
  <c r="N2318" s="1"/>
  <c r="C2318" s="1"/>
  <c r="M2326"/>
  <c r="N2326" s="1"/>
  <c r="C2326" s="1"/>
  <c r="M2334"/>
  <c r="N2334" s="1"/>
  <c r="C2334" s="1"/>
  <c r="M2342"/>
  <c r="N2342" s="1"/>
  <c r="C2342" s="1"/>
  <c r="M2350"/>
  <c r="N2350" s="1"/>
  <c r="C2350" s="1"/>
  <c r="M2358"/>
  <c r="N2358" s="1"/>
  <c r="C2358" s="1"/>
  <c r="M2366"/>
  <c r="N2366" s="1"/>
  <c r="C2366" s="1"/>
  <c r="M2374"/>
  <c r="N2374" s="1"/>
  <c r="C2374" s="1"/>
  <c r="M2382"/>
  <c r="N2382" s="1"/>
  <c r="C2382" s="1"/>
  <c r="M2390"/>
  <c r="N2390" s="1"/>
  <c r="C2390" s="1"/>
  <c r="M2391"/>
  <c r="N2391" s="1"/>
  <c r="C2391" s="1"/>
  <c r="M2398"/>
  <c r="N2398" s="1"/>
  <c r="C2398" s="1"/>
  <c r="M2399"/>
  <c r="N2399" s="1"/>
  <c r="C2399" s="1"/>
  <c r="M2406"/>
  <c r="N2406" s="1"/>
  <c r="C2406" s="1"/>
  <c r="M2414"/>
  <c r="N2414" s="1"/>
  <c r="C2414" s="1"/>
  <c r="M2415"/>
  <c r="N2415" s="1"/>
  <c r="C2415" s="1"/>
  <c r="M2422"/>
  <c r="N2422" s="1"/>
  <c r="C2422" s="1"/>
  <c r="M2430"/>
  <c r="N2430" s="1"/>
  <c r="C2430" s="1"/>
  <c r="M2438"/>
  <c r="N2438" s="1"/>
  <c r="C2438" s="1"/>
  <c r="M2439"/>
  <c r="N2439" s="1"/>
  <c r="C2439" s="1"/>
  <c r="M2446"/>
  <c r="N2446" s="1"/>
  <c r="C2446" s="1"/>
  <c r="M2454"/>
  <c r="N2454" s="1"/>
  <c r="C2454" s="1"/>
  <c r="M2462"/>
  <c r="N2462" s="1"/>
  <c r="C2462" s="1"/>
  <c r="M2470"/>
  <c r="N2470" s="1"/>
  <c r="C2470" s="1"/>
  <c r="M2478"/>
  <c r="N2478" s="1"/>
  <c r="C2478" s="1"/>
  <c r="M2486"/>
  <c r="N2486" s="1"/>
  <c r="C2486" s="1"/>
  <c r="M2487"/>
  <c r="N2487" s="1"/>
  <c r="C2487" s="1"/>
  <c r="M2494"/>
  <c r="N2494" s="1"/>
  <c r="C2494" s="1"/>
  <c r="M2495"/>
  <c r="N2495" s="1"/>
  <c r="C2495" s="1"/>
  <c r="M2502"/>
  <c r="N2502" s="1"/>
  <c r="C2502" s="1"/>
  <c r="M2503"/>
  <c r="N2503" s="1"/>
  <c r="C2503" s="1"/>
  <c r="M2510"/>
  <c r="N2510" s="1"/>
  <c r="C2510" s="1"/>
  <c r="M2511"/>
  <c r="N2511" s="1"/>
  <c r="C2511" s="1"/>
  <c r="M2518"/>
  <c r="N2518" s="1"/>
  <c r="C2518" s="1"/>
  <c r="M2526"/>
  <c r="N2526" s="1"/>
  <c r="C2526" s="1"/>
  <c r="M2534"/>
  <c r="N2534" s="1"/>
  <c r="C2534" s="1"/>
  <c r="M2535"/>
  <c r="N2535" s="1"/>
  <c r="C2535" s="1"/>
  <c r="M2542"/>
  <c r="N2542" s="1"/>
  <c r="C2542" s="1"/>
  <c r="M2550"/>
  <c r="N2550" s="1"/>
  <c r="C2550" s="1"/>
  <c r="M2558"/>
  <c r="N2558" s="1"/>
  <c r="C2558" s="1"/>
  <c r="M2566"/>
  <c r="N2566" s="1"/>
  <c r="C2566" s="1"/>
  <c r="M2574"/>
  <c r="N2574" s="1"/>
  <c r="C2574" s="1"/>
  <c r="M2582"/>
  <c r="N2582" s="1"/>
  <c r="C2582" s="1"/>
  <c r="M2583"/>
  <c r="N2583" s="1"/>
  <c r="C2583" s="1"/>
  <c r="M2590"/>
  <c r="N2590" s="1"/>
  <c r="C2590" s="1"/>
  <c r="M2591"/>
  <c r="N2591" s="1"/>
  <c r="C2591" s="1"/>
  <c r="M2598"/>
  <c r="N2598" s="1"/>
  <c r="C2598" s="1"/>
  <c r="M2599"/>
  <c r="N2599" s="1"/>
  <c r="C2599" s="1"/>
  <c r="M2606"/>
  <c r="N2606" s="1"/>
  <c r="C2606" s="1"/>
  <c r="M2614"/>
  <c r="N2614" s="1"/>
  <c r="C2614" s="1"/>
  <c r="M2622"/>
  <c r="N2622" s="1"/>
  <c r="C2622" s="1"/>
  <c r="M2630"/>
  <c r="N2630" s="1"/>
  <c r="C2630" s="1"/>
  <c r="M2638"/>
  <c r="N2638" s="1"/>
  <c r="C2638" s="1"/>
  <c r="M2646"/>
  <c r="N2646" s="1"/>
  <c r="C2646" s="1"/>
  <c r="M2654"/>
  <c r="N2654" s="1"/>
  <c r="C2654" s="1"/>
  <c r="M2662"/>
  <c r="N2662" s="1"/>
  <c r="C2662" s="1"/>
  <c r="M2670"/>
  <c r="N2670" s="1"/>
  <c r="C2670" s="1"/>
  <c r="M2678"/>
  <c r="N2678" s="1"/>
  <c r="C2678" s="1"/>
  <c r="M2686"/>
  <c r="N2686" s="1"/>
  <c r="C2686" s="1"/>
  <c r="M2694"/>
  <c r="N2694" s="1"/>
  <c r="C2694" s="1"/>
  <c r="M2702"/>
  <c r="N2702" s="1"/>
  <c r="C2702" s="1"/>
  <c r="M2710"/>
  <c r="N2710" s="1"/>
  <c r="C2710" s="1"/>
  <c r="M2718"/>
  <c r="N2718" s="1"/>
  <c r="C2718" s="1"/>
  <c r="M2726"/>
  <c r="N2726" s="1"/>
  <c r="C2726" s="1"/>
  <c r="M2727"/>
  <c r="N2727" s="1"/>
  <c r="C2727" s="1"/>
  <c r="M2734"/>
  <c r="N2734" s="1"/>
  <c r="C2734" s="1"/>
  <c r="M2735"/>
  <c r="N2735" s="1"/>
  <c r="C2735" s="1"/>
  <c r="M2742"/>
  <c r="N2742" s="1"/>
  <c r="C2742" s="1"/>
  <c r="M2743"/>
  <c r="N2743" s="1"/>
  <c r="C2743" s="1"/>
  <c r="M2750"/>
  <c r="N2750" s="1"/>
  <c r="C2750" s="1"/>
  <c r="M2751"/>
  <c r="N2751" s="1"/>
  <c r="C2751" s="1"/>
  <c r="M2758"/>
  <c r="N2758" s="1"/>
  <c r="C2758" s="1"/>
  <c r="M2759"/>
  <c r="N2759" s="1"/>
  <c r="C2759" s="1"/>
  <c r="M2766"/>
  <c r="N2766" s="1"/>
  <c r="C2766" s="1"/>
  <c r="M2767"/>
  <c r="N2767" s="1"/>
  <c r="C2767" s="1"/>
  <c r="M2774"/>
  <c r="N2774" s="1"/>
  <c r="C2774" s="1"/>
  <c r="M2775"/>
  <c r="N2775" s="1"/>
  <c r="C2775" s="1"/>
  <c r="M2782"/>
  <c r="N2782" s="1"/>
  <c r="C2782" s="1"/>
  <c r="M2783"/>
  <c r="N2783" s="1"/>
  <c r="C2783" s="1"/>
  <c r="M2790"/>
  <c r="N2790" s="1"/>
  <c r="C2790" s="1"/>
  <c r="M2791"/>
  <c r="N2791" s="1"/>
  <c r="C2791" s="1"/>
  <c r="M2798"/>
  <c r="N2798" s="1"/>
  <c r="C2798" s="1"/>
  <c r="M2799"/>
  <c r="N2799" s="1"/>
  <c r="C2799" s="1"/>
  <c r="M2806"/>
  <c r="N2806" s="1"/>
  <c r="C2806" s="1"/>
  <c r="M2807"/>
  <c r="N2807" s="1"/>
  <c r="C2807" s="1"/>
  <c r="M2814"/>
  <c r="N2814" s="1"/>
  <c r="C2814" s="1"/>
  <c r="M2815"/>
  <c r="N2815" s="1"/>
  <c r="C2815" s="1"/>
  <c r="M2822"/>
  <c r="N2822" s="1"/>
  <c r="C2822" s="1"/>
  <c r="M2823"/>
  <c r="N2823" s="1"/>
  <c r="C2823" s="1"/>
  <c r="M2830"/>
  <c r="N2830" s="1"/>
  <c r="C2830" s="1"/>
  <c r="M2831"/>
  <c r="N2831" s="1"/>
  <c r="C2831" s="1"/>
  <c r="M2838"/>
  <c r="N2838" s="1"/>
  <c r="C2838" s="1"/>
  <c r="M2839"/>
  <c r="N2839" s="1"/>
  <c r="C2839" s="1"/>
  <c r="M2846"/>
  <c r="N2846" s="1"/>
  <c r="C2846" s="1"/>
  <c r="M2847"/>
  <c r="N2847" s="1"/>
  <c r="C2847" s="1"/>
  <c r="M2854"/>
  <c r="N2854" s="1"/>
  <c r="C2854" s="1"/>
  <c r="M2855"/>
  <c r="N2855" s="1"/>
  <c r="C2855" s="1"/>
  <c r="M2862"/>
  <c r="N2862" s="1"/>
  <c r="C2862" s="1"/>
  <c r="M2863"/>
  <c r="N2863" s="1"/>
  <c r="C2863" s="1"/>
  <c r="M2870"/>
  <c r="N2870" s="1"/>
  <c r="C2870" s="1"/>
  <c r="M2871"/>
  <c r="N2871" s="1"/>
  <c r="C2871" s="1"/>
  <c r="M2878"/>
  <c r="N2878" s="1"/>
  <c r="C2878" s="1"/>
  <c r="M2879"/>
  <c r="N2879" s="1"/>
  <c r="C2879" s="1"/>
  <c r="M2886"/>
  <c r="N2886" s="1"/>
  <c r="C2886" s="1"/>
  <c r="M2887"/>
  <c r="N2887" s="1"/>
  <c r="C2887" s="1"/>
  <c r="M2894"/>
  <c r="N2894" s="1"/>
  <c r="C2894" s="1"/>
  <c r="M2895"/>
  <c r="N2895" s="1"/>
  <c r="C2895" s="1"/>
  <c r="M2902"/>
  <c r="N2902" s="1"/>
  <c r="C2902" s="1"/>
  <c r="M2903"/>
  <c r="N2903" s="1"/>
  <c r="C2903" s="1"/>
  <c r="M2910"/>
  <c r="N2910" s="1"/>
  <c r="C2910" s="1"/>
  <c r="M2911"/>
  <c r="N2911" s="1"/>
  <c r="C2911" s="1"/>
  <c r="M2918"/>
  <c r="N2918" s="1"/>
  <c r="C2918" s="1"/>
  <c r="M2919"/>
  <c r="N2919" s="1"/>
  <c r="C2919" s="1"/>
  <c r="M2926"/>
  <c r="N2926" s="1"/>
  <c r="C2926" s="1"/>
  <c r="M2927"/>
  <c r="N2927" s="1"/>
  <c r="C2927" s="1"/>
  <c r="M2934"/>
  <c r="N2934" s="1"/>
  <c r="C2934" s="1"/>
  <c r="M2935"/>
  <c r="N2935" s="1"/>
  <c r="C2935" s="1"/>
  <c r="M2942"/>
  <c r="N2942" s="1"/>
  <c r="C2942" s="1"/>
  <c r="M2943"/>
  <c r="N2943" s="1"/>
  <c r="C2943" s="1"/>
  <c r="M2950"/>
  <c r="N2950" s="1"/>
  <c r="C2950" s="1"/>
  <c r="M2951"/>
  <c r="N2951" s="1"/>
  <c r="C2951" s="1"/>
  <c r="M2958"/>
  <c r="N2958" s="1"/>
  <c r="C2958" s="1"/>
  <c r="M2959"/>
  <c r="N2959" s="1"/>
  <c r="C2959" s="1"/>
  <c r="M2974"/>
  <c r="N2974" s="1"/>
  <c r="C2974" s="1"/>
  <c r="M2975"/>
  <c r="N2975" s="1"/>
  <c r="C2975" s="1"/>
  <c r="M2982"/>
  <c r="N2982" s="1"/>
  <c r="C2982" s="1"/>
  <c r="M2983"/>
  <c r="N2983" s="1"/>
  <c r="C2983" s="1"/>
  <c r="M2990"/>
  <c r="N2990" s="1"/>
  <c r="C2990" s="1"/>
  <c r="M2991"/>
  <c r="N2991" s="1"/>
  <c r="C2991" s="1"/>
  <c r="M2998"/>
  <c r="N2998" s="1"/>
  <c r="C2998" s="1"/>
  <c r="M173"/>
  <c r="N173" s="1"/>
  <c r="C173" s="1"/>
  <c r="M181"/>
  <c r="N181" s="1"/>
  <c r="C181" s="1"/>
  <c r="M390"/>
  <c r="N390" s="1"/>
  <c r="C390" s="1"/>
  <c r="M398"/>
  <c r="N398" s="1"/>
  <c r="C398" s="1"/>
  <c r="M406"/>
  <c r="N406" s="1"/>
  <c r="C406" s="1"/>
  <c r="M422"/>
  <c r="N422" s="1"/>
  <c r="C422" s="1"/>
  <c r="M430"/>
  <c r="N430" s="1"/>
  <c r="C430" s="1"/>
  <c r="M438"/>
  <c r="N438" s="1"/>
  <c r="C438" s="1"/>
  <c r="M446"/>
  <c r="N446" s="1"/>
  <c r="C446" s="1"/>
  <c r="M454"/>
  <c r="N454" s="1"/>
  <c r="C454" s="1"/>
  <c r="M462"/>
  <c r="N462" s="1"/>
  <c r="C462" s="1"/>
  <c r="M470"/>
  <c r="N470" s="1"/>
  <c r="C470" s="1"/>
  <c r="M478"/>
  <c r="N478" s="1"/>
  <c r="C478" s="1"/>
  <c r="M486"/>
  <c r="N486" s="1"/>
  <c r="C486" s="1"/>
  <c r="M494"/>
  <c r="N494" s="1"/>
  <c r="C494" s="1"/>
  <c r="M502"/>
  <c r="N502" s="1"/>
  <c r="C502" s="1"/>
  <c r="M510"/>
  <c r="N510" s="1"/>
  <c r="C510" s="1"/>
  <c r="M518"/>
  <c r="N518" s="1"/>
  <c r="C518" s="1"/>
  <c r="M526"/>
  <c r="N526" s="1"/>
  <c r="C526" s="1"/>
  <c r="M534"/>
  <c r="N534" s="1"/>
  <c r="C534" s="1"/>
  <c r="M542"/>
  <c r="N542" s="1"/>
  <c r="C542" s="1"/>
  <c r="M550"/>
  <c r="N550" s="1"/>
  <c r="C550" s="1"/>
  <c r="M558"/>
  <c r="N558" s="1"/>
  <c r="C558" s="1"/>
  <c r="M566"/>
  <c r="N566" s="1"/>
  <c r="C566" s="1"/>
  <c r="M574"/>
  <c r="N574" s="1"/>
  <c r="C574" s="1"/>
  <c r="M582"/>
  <c r="N582" s="1"/>
  <c r="C582" s="1"/>
  <c r="M590"/>
  <c r="N590" s="1"/>
  <c r="C590" s="1"/>
  <c r="M598"/>
  <c r="N598" s="1"/>
  <c r="C598" s="1"/>
  <c r="M606"/>
  <c r="N606" s="1"/>
  <c r="C606" s="1"/>
  <c r="M614"/>
  <c r="N614" s="1"/>
  <c r="C614" s="1"/>
  <c r="M622"/>
  <c r="N622" s="1"/>
  <c r="C622" s="1"/>
  <c r="M630"/>
  <c r="N630" s="1"/>
  <c r="C630" s="1"/>
  <c r="M638"/>
  <c r="N638" s="1"/>
  <c r="C638" s="1"/>
  <c r="M646"/>
  <c r="N646" s="1"/>
  <c r="C646" s="1"/>
  <c r="M654"/>
  <c r="N654" s="1"/>
  <c r="C654" s="1"/>
  <c r="M662"/>
  <c r="N662" s="1"/>
  <c r="C662" s="1"/>
  <c r="M670"/>
  <c r="N670" s="1"/>
  <c r="C670" s="1"/>
  <c r="M678"/>
  <c r="N678" s="1"/>
  <c r="C678" s="1"/>
  <c r="M686"/>
  <c r="N686" s="1"/>
  <c r="C686" s="1"/>
  <c r="M694"/>
  <c r="N694" s="1"/>
  <c r="C694" s="1"/>
  <c r="M702"/>
  <c r="N702" s="1"/>
  <c r="C702" s="1"/>
  <c r="M710"/>
  <c r="N710" s="1"/>
  <c r="C710" s="1"/>
  <c r="M718"/>
  <c r="N718" s="1"/>
  <c r="C718" s="1"/>
  <c r="M726"/>
  <c r="N726" s="1"/>
  <c r="C726" s="1"/>
  <c r="M733"/>
  <c r="N733" s="1"/>
  <c r="C733" s="1"/>
  <c r="M734"/>
  <c r="N734" s="1"/>
  <c r="C734" s="1"/>
  <c r="M741"/>
  <c r="N741" s="1"/>
  <c r="C741" s="1"/>
  <c r="M744"/>
  <c r="N744" s="1"/>
  <c r="C744" s="1"/>
  <c r="M745"/>
  <c r="N745" s="1"/>
  <c r="C745" s="1"/>
  <c r="M752"/>
  <c r="N752" s="1"/>
  <c r="C752" s="1"/>
  <c r="M753"/>
  <c r="N753" s="1"/>
  <c r="C753" s="1"/>
  <c r="M760"/>
  <c r="N760" s="1"/>
  <c r="C760" s="1"/>
  <c r="M761"/>
  <c r="N761" s="1"/>
  <c r="C761" s="1"/>
  <c r="M768"/>
  <c r="N768" s="1"/>
  <c r="C768" s="1"/>
  <c r="M769"/>
  <c r="N769" s="1"/>
  <c r="C769" s="1"/>
  <c r="M776"/>
  <c r="N776" s="1"/>
  <c r="C776" s="1"/>
  <c r="M777"/>
  <c r="N777" s="1"/>
  <c r="C777" s="1"/>
  <c r="M784"/>
  <c r="N784" s="1"/>
  <c r="C784" s="1"/>
  <c r="M785"/>
  <c r="N785" s="1"/>
  <c r="C785" s="1"/>
  <c r="M792"/>
  <c r="N792" s="1"/>
  <c r="C792" s="1"/>
  <c r="M793"/>
  <c r="N793" s="1"/>
  <c r="C793" s="1"/>
  <c r="M800"/>
  <c r="N800" s="1"/>
  <c r="C800" s="1"/>
  <c r="M801"/>
  <c r="N801" s="1"/>
  <c r="C801" s="1"/>
  <c r="M808"/>
  <c r="N808" s="1"/>
  <c r="C808" s="1"/>
  <c r="M809"/>
  <c r="N809" s="1"/>
  <c r="C809" s="1"/>
  <c r="M816"/>
  <c r="N816" s="1"/>
  <c r="C816" s="1"/>
  <c r="M817"/>
  <c r="N817" s="1"/>
  <c r="C817" s="1"/>
  <c r="M824"/>
  <c r="N824" s="1"/>
  <c r="C824" s="1"/>
  <c r="M825"/>
  <c r="N825" s="1"/>
  <c r="C825" s="1"/>
  <c r="M832"/>
  <c r="N832" s="1"/>
  <c r="C832" s="1"/>
  <c r="M833"/>
  <c r="N833" s="1"/>
  <c r="C833" s="1"/>
  <c r="M840"/>
  <c r="N840" s="1"/>
  <c r="C840" s="1"/>
  <c r="M841"/>
  <c r="N841" s="1"/>
  <c r="C841" s="1"/>
  <c r="M848"/>
  <c r="N848" s="1"/>
  <c r="C848" s="1"/>
  <c r="M849"/>
  <c r="N849" s="1"/>
  <c r="C849" s="1"/>
  <c r="M856"/>
  <c r="N856" s="1"/>
  <c r="C856" s="1"/>
  <c r="M857"/>
  <c r="N857" s="1"/>
  <c r="C857" s="1"/>
  <c r="M864"/>
  <c r="N864" s="1"/>
  <c r="C864" s="1"/>
  <c r="M865"/>
  <c r="N865" s="1"/>
  <c r="C865" s="1"/>
  <c r="M872"/>
  <c r="N872" s="1"/>
  <c r="C872" s="1"/>
  <c r="M873"/>
  <c r="N873" s="1"/>
  <c r="C873" s="1"/>
  <c r="M880"/>
  <c r="N880" s="1"/>
  <c r="C880" s="1"/>
  <c r="M881"/>
  <c r="N881" s="1"/>
  <c r="C881" s="1"/>
  <c r="M888"/>
  <c r="N888" s="1"/>
  <c r="C888" s="1"/>
  <c r="M889"/>
  <c r="N889" s="1"/>
  <c r="C889" s="1"/>
  <c r="M896"/>
  <c r="N896" s="1"/>
  <c r="C896" s="1"/>
  <c r="M897"/>
  <c r="N897" s="1"/>
  <c r="C897" s="1"/>
  <c r="M904"/>
  <c r="N904" s="1"/>
  <c r="C904" s="1"/>
  <c r="M905"/>
  <c r="N905" s="1"/>
  <c r="C905" s="1"/>
  <c r="M912"/>
  <c r="N912" s="1"/>
  <c r="C912" s="1"/>
  <c r="M913"/>
  <c r="N913" s="1"/>
  <c r="C913" s="1"/>
  <c r="M920"/>
  <c r="N920" s="1"/>
  <c r="C920" s="1"/>
  <c r="M921"/>
  <c r="N921" s="1"/>
  <c r="C921" s="1"/>
  <c r="M928"/>
  <c r="N928" s="1"/>
  <c r="C928" s="1"/>
  <c r="M929"/>
  <c r="N929" s="1"/>
  <c r="C929" s="1"/>
  <c r="M936"/>
  <c r="N936" s="1"/>
  <c r="C936" s="1"/>
  <c r="M937"/>
  <c r="N937" s="1"/>
  <c r="C937" s="1"/>
  <c r="M944"/>
  <c r="N944" s="1"/>
  <c r="C944" s="1"/>
  <c r="M945"/>
  <c r="N945" s="1"/>
  <c r="C945" s="1"/>
  <c r="M952"/>
  <c r="N952" s="1"/>
  <c r="C952" s="1"/>
  <c r="M953"/>
  <c r="N953" s="1"/>
  <c r="C953" s="1"/>
  <c r="M960"/>
  <c r="N960" s="1"/>
  <c r="C960" s="1"/>
  <c r="M961"/>
  <c r="N961" s="1"/>
  <c r="C961" s="1"/>
  <c r="M968"/>
  <c r="N968" s="1"/>
  <c r="C968" s="1"/>
  <c r="M969"/>
  <c r="N969" s="1"/>
  <c r="C969" s="1"/>
  <c r="M976"/>
  <c r="N976" s="1"/>
  <c r="C976" s="1"/>
  <c r="M977"/>
  <c r="N977" s="1"/>
  <c r="C977" s="1"/>
  <c r="M984"/>
  <c r="N984" s="1"/>
  <c r="C984" s="1"/>
  <c r="M985"/>
  <c r="N985" s="1"/>
  <c r="C985" s="1"/>
  <c r="M992"/>
  <c r="N992" s="1"/>
  <c r="C992" s="1"/>
  <c r="M993"/>
  <c r="N993" s="1"/>
  <c r="C993" s="1"/>
  <c r="M1001"/>
  <c r="N1001" s="1"/>
  <c r="C1001" s="1"/>
  <c r="M1089"/>
  <c r="N1089" s="1"/>
  <c r="C1089" s="1"/>
  <c r="M1105"/>
  <c r="N1105" s="1"/>
  <c r="C1105" s="1"/>
  <c r="M1121"/>
  <c r="N1121" s="1"/>
  <c r="C1121" s="1"/>
  <c r="M1129"/>
  <c r="N1129" s="1"/>
  <c r="C1129" s="1"/>
  <c r="M1145"/>
  <c r="N1145" s="1"/>
  <c r="C1145" s="1"/>
  <c r="M1161"/>
  <c r="N1161" s="1"/>
  <c r="C1161" s="1"/>
  <c r="M1177"/>
  <c r="N1177" s="1"/>
  <c r="C1177" s="1"/>
  <c r="M1209"/>
  <c r="N1209" s="1"/>
  <c r="C1209" s="1"/>
  <c r="M1217"/>
  <c r="N1217" s="1"/>
  <c r="C1217" s="1"/>
  <c r="M1225"/>
  <c r="N1225" s="1"/>
  <c r="C1225" s="1"/>
  <c r="M1233"/>
  <c r="N1233" s="1"/>
  <c r="C1233" s="1"/>
  <c r="M1241"/>
  <c r="N1241" s="1"/>
  <c r="C1241" s="1"/>
  <c r="M1249"/>
  <c r="N1249" s="1"/>
  <c r="C1249" s="1"/>
  <c r="M1257"/>
  <c r="N1257" s="1"/>
  <c r="C1257" s="1"/>
  <c r="M1265"/>
  <c r="N1265" s="1"/>
  <c r="C1265" s="1"/>
  <c r="M1273"/>
  <c r="N1273" s="1"/>
  <c r="C1273" s="1"/>
  <c r="M1281"/>
  <c r="N1281" s="1"/>
  <c r="C1281" s="1"/>
  <c r="M1289"/>
  <c r="N1289" s="1"/>
  <c r="C1289" s="1"/>
  <c r="M1297"/>
  <c r="N1297" s="1"/>
  <c r="C1297" s="1"/>
  <c r="M1305"/>
  <c r="N1305" s="1"/>
  <c r="C1305" s="1"/>
  <c r="M1313"/>
  <c r="N1313" s="1"/>
  <c r="C1313" s="1"/>
  <c r="M1321"/>
  <c r="N1321" s="1"/>
  <c r="C1321" s="1"/>
  <c r="M1329"/>
  <c r="N1329" s="1"/>
  <c r="C1329" s="1"/>
  <c r="M1337"/>
  <c r="N1337" s="1"/>
  <c r="C1337" s="1"/>
  <c r="M1345"/>
  <c r="N1345" s="1"/>
  <c r="C1345" s="1"/>
  <c r="M1353"/>
  <c r="N1353" s="1"/>
  <c r="C1353" s="1"/>
  <c r="M1361"/>
  <c r="N1361" s="1"/>
  <c r="C1361" s="1"/>
  <c r="M1369"/>
  <c r="N1369" s="1"/>
  <c r="C1369" s="1"/>
  <c r="M1377"/>
  <c r="N1377" s="1"/>
  <c r="C1377" s="1"/>
  <c r="M1385"/>
  <c r="N1385" s="1"/>
  <c r="C1385" s="1"/>
  <c r="M1393"/>
  <c r="N1393" s="1"/>
  <c r="C1393" s="1"/>
  <c r="M1401"/>
  <c r="N1401" s="1"/>
  <c r="C1401" s="1"/>
  <c r="M1409"/>
  <c r="N1409" s="1"/>
  <c r="C1409" s="1"/>
  <c r="M1417"/>
  <c r="N1417" s="1"/>
  <c r="C1417" s="1"/>
  <c r="M1425"/>
  <c r="N1425" s="1"/>
  <c r="C1425" s="1"/>
  <c r="M1433"/>
  <c r="N1433" s="1"/>
  <c r="C1433" s="1"/>
  <c r="M1441"/>
  <c r="N1441" s="1"/>
  <c r="C1441" s="1"/>
  <c r="M1449"/>
  <c r="N1449" s="1"/>
  <c r="C1449" s="1"/>
  <c r="M1457"/>
  <c r="N1457" s="1"/>
  <c r="C1457" s="1"/>
  <c r="M1465"/>
  <c r="N1465" s="1"/>
  <c r="C1465" s="1"/>
  <c r="M1473"/>
  <c r="N1473" s="1"/>
  <c r="C1473" s="1"/>
  <c r="M1481"/>
  <c r="N1481" s="1"/>
  <c r="C1481" s="1"/>
  <c r="M1489"/>
  <c r="N1489" s="1"/>
  <c r="C1489" s="1"/>
  <c r="M1497"/>
  <c r="N1497" s="1"/>
  <c r="C1497" s="1"/>
  <c r="M1505"/>
  <c r="N1505" s="1"/>
  <c r="C1505" s="1"/>
  <c r="M1513"/>
  <c r="N1513" s="1"/>
  <c r="C1513" s="1"/>
  <c r="M1521"/>
  <c r="N1521" s="1"/>
  <c r="C1521" s="1"/>
  <c r="M1529"/>
  <c r="N1529" s="1"/>
  <c r="C1529" s="1"/>
  <c r="M1537"/>
  <c r="N1537" s="1"/>
  <c r="C1537" s="1"/>
  <c r="M1545"/>
  <c r="N1545" s="1"/>
  <c r="C1545" s="1"/>
  <c r="M1553"/>
  <c r="N1553" s="1"/>
  <c r="C1553" s="1"/>
  <c r="M1561"/>
  <c r="N1561" s="1"/>
  <c r="C1561" s="1"/>
  <c r="M1569"/>
  <c r="N1569" s="1"/>
  <c r="C1569" s="1"/>
  <c r="M1577"/>
  <c r="N1577" s="1"/>
  <c r="C1577" s="1"/>
  <c r="M1585"/>
  <c r="N1585" s="1"/>
  <c r="C1585" s="1"/>
  <c r="M1593"/>
  <c r="N1593" s="1"/>
  <c r="C1593" s="1"/>
  <c r="M1601"/>
  <c r="N1601" s="1"/>
  <c r="C1601" s="1"/>
  <c r="M1609"/>
  <c r="N1609" s="1"/>
  <c r="C1609" s="1"/>
  <c r="M1617"/>
  <c r="N1617" s="1"/>
  <c r="C1617" s="1"/>
  <c r="M1625"/>
  <c r="N1625" s="1"/>
  <c r="C1625" s="1"/>
  <c r="M1633"/>
  <c r="N1633" s="1"/>
  <c r="C1633" s="1"/>
  <c r="M1641"/>
  <c r="N1641" s="1"/>
  <c r="C1641" s="1"/>
  <c r="M1649"/>
  <c r="N1649" s="1"/>
  <c r="C1649" s="1"/>
  <c r="M1657"/>
  <c r="N1657" s="1"/>
  <c r="C1657" s="1"/>
  <c r="M1665"/>
  <c r="N1665" s="1"/>
  <c r="C1665" s="1"/>
  <c r="M1673"/>
  <c r="N1673" s="1"/>
  <c r="C1673" s="1"/>
  <c r="M1681"/>
  <c r="N1681" s="1"/>
  <c r="C1681" s="1"/>
  <c r="M1689"/>
  <c r="N1689" s="1"/>
  <c r="C1689" s="1"/>
  <c r="M1697"/>
  <c r="N1697" s="1"/>
  <c r="C1697" s="1"/>
  <c r="M1705"/>
  <c r="N1705" s="1"/>
  <c r="C1705" s="1"/>
  <c r="M1713"/>
  <c r="N1713" s="1"/>
  <c r="C1713" s="1"/>
  <c r="M1721"/>
  <c r="N1721" s="1"/>
  <c r="C1721" s="1"/>
  <c r="M1729"/>
  <c r="N1729" s="1"/>
  <c r="C1729" s="1"/>
  <c r="M1737"/>
  <c r="N1737" s="1"/>
  <c r="C1737" s="1"/>
  <c r="M1745"/>
  <c r="N1745" s="1"/>
  <c r="C1745" s="1"/>
  <c r="M1753"/>
  <c r="N1753" s="1"/>
  <c r="C1753" s="1"/>
  <c r="M1761"/>
  <c r="N1761" s="1"/>
  <c r="C1761" s="1"/>
  <c r="M1769"/>
  <c r="N1769" s="1"/>
  <c r="C1769" s="1"/>
  <c r="M1777"/>
  <c r="N1777" s="1"/>
  <c r="C1777" s="1"/>
  <c r="M1785"/>
  <c r="N1785" s="1"/>
  <c r="C1785" s="1"/>
  <c r="M1793"/>
  <c r="N1793" s="1"/>
  <c r="C1793" s="1"/>
  <c r="M1801"/>
  <c r="N1801" s="1"/>
  <c r="C1801" s="1"/>
  <c r="M1809"/>
  <c r="N1809" s="1"/>
  <c r="C1809" s="1"/>
  <c r="M1817"/>
  <c r="N1817" s="1"/>
  <c r="C1817" s="1"/>
  <c r="M1825"/>
  <c r="N1825" s="1"/>
  <c r="C1825" s="1"/>
  <c r="M1833"/>
  <c r="N1833" s="1"/>
  <c r="C1833" s="1"/>
  <c r="M1841"/>
  <c r="N1841" s="1"/>
  <c r="C1841" s="1"/>
  <c r="M1849"/>
  <c r="N1849" s="1"/>
  <c r="C1849" s="1"/>
  <c r="M1857"/>
  <c r="N1857" s="1"/>
  <c r="C1857" s="1"/>
  <c r="M1865"/>
  <c r="N1865" s="1"/>
  <c r="C1865" s="1"/>
  <c r="M1873"/>
  <c r="N1873" s="1"/>
  <c r="C1873" s="1"/>
  <c r="M1881"/>
  <c r="N1881" s="1"/>
  <c r="C1881" s="1"/>
  <c r="M1889"/>
  <c r="N1889" s="1"/>
  <c r="C1889" s="1"/>
  <c r="M1897"/>
  <c r="N1897" s="1"/>
  <c r="C1897" s="1"/>
  <c r="M1905"/>
  <c r="N1905" s="1"/>
  <c r="C1905" s="1"/>
  <c r="M1913"/>
  <c r="N1913" s="1"/>
  <c r="C1913" s="1"/>
  <c r="M1921"/>
  <c r="N1921" s="1"/>
  <c r="C1921" s="1"/>
  <c r="M1929"/>
  <c r="N1929" s="1"/>
  <c r="C1929" s="1"/>
  <c r="M1937"/>
  <c r="N1937" s="1"/>
  <c r="C1937" s="1"/>
  <c r="M1945"/>
  <c r="N1945" s="1"/>
  <c r="C1945" s="1"/>
  <c r="M1952"/>
  <c r="N1952" s="1"/>
  <c r="C1952" s="1"/>
  <c r="M1960"/>
  <c r="N1960" s="1"/>
  <c r="C1960" s="1"/>
  <c r="M1968"/>
  <c r="N1968" s="1"/>
  <c r="C1968" s="1"/>
  <c r="M1976"/>
  <c r="N1976" s="1"/>
  <c r="C1976" s="1"/>
  <c r="M1984"/>
  <c r="N1984" s="1"/>
  <c r="C1984" s="1"/>
  <c r="M1992"/>
  <c r="N1992" s="1"/>
  <c r="C1992" s="1"/>
  <c r="M184"/>
  <c r="N184" s="1"/>
  <c r="C184" s="1"/>
  <c r="M191"/>
  <c r="N191" s="1"/>
  <c r="C191" s="1"/>
  <c r="M199"/>
  <c r="N199" s="1"/>
  <c r="C199" s="1"/>
  <c r="M207"/>
  <c r="N207" s="1"/>
  <c r="C207" s="1"/>
  <c r="M215"/>
  <c r="N215" s="1"/>
  <c r="C215" s="1"/>
  <c r="M223"/>
  <c r="N223" s="1"/>
  <c r="C223" s="1"/>
  <c r="M231"/>
  <c r="N231" s="1"/>
  <c r="C231" s="1"/>
  <c r="M239"/>
  <c r="N239" s="1"/>
  <c r="C239" s="1"/>
  <c r="M247"/>
  <c r="N247" s="1"/>
  <c r="C247" s="1"/>
  <c r="M255"/>
  <c r="N255" s="1"/>
  <c r="C255" s="1"/>
  <c r="M263"/>
  <c r="N263" s="1"/>
  <c r="C263" s="1"/>
  <c r="M271"/>
  <c r="N271" s="1"/>
  <c r="C271" s="1"/>
  <c r="M295"/>
  <c r="N295" s="1"/>
  <c r="C295" s="1"/>
  <c r="M303"/>
  <c r="N303" s="1"/>
  <c r="C303" s="1"/>
  <c r="M311"/>
  <c r="N311" s="1"/>
  <c r="C311" s="1"/>
  <c r="M343"/>
  <c r="N343" s="1"/>
  <c r="C343" s="1"/>
  <c r="M351"/>
  <c r="N351" s="1"/>
  <c r="C351" s="1"/>
  <c r="M359"/>
  <c r="N359" s="1"/>
  <c r="C359" s="1"/>
  <c r="M367"/>
  <c r="N367" s="1"/>
  <c r="C367" s="1"/>
  <c r="M375"/>
  <c r="N375" s="1"/>
  <c r="C375" s="1"/>
  <c r="M391"/>
  <c r="N391" s="1"/>
  <c r="C391" s="1"/>
  <c r="M399"/>
  <c r="N399" s="1"/>
  <c r="C399" s="1"/>
  <c r="M407"/>
  <c r="N407" s="1"/>
  <c r="C407" s="1"/>
  <c r="M415"/>
  <c r="N415" s="1"/>
  <c r="C415" s="1"/>
  <c r="M423"/>
  <c r="N423" s="1"/>
  <c r="C423" s="1"/>
  <c r="M431"/>
  <c r="N431" s="1"/>
  <c r="C431" s="1"/>
  <c r="M439"/>
  <c r="N439" s="1"/>
  <c r="C439" s="1"/>
  <c r="M447"/>
  <c r="N447" s="1"/>
  <c r="C447" s="1"/>
  <c r="M1000"/>
  <c r="N1000" s="1"/>
  <c r="C1000" s="1"/>
  <c r="M15"/>
  <c r="N15" s="1"/>
  <c r="C15" s="1"/>
  <c r="M22"/>
  <c r="N22" s="1"/>
  <c r="C22" s="1"/>
  <c r="M23"/>
  <c r="N23" s="1"/>
  <c r="C23" s="1"/>
  <c r="M30"/>
  <c r="N30" s="1"/>
  <c r="C30" s="1"/>
  <c r="M31"/>
  <c r="N31" s="1"/>
  <c r="C31" s="1"/>
  <c r="M38"/>
  <c r="N38" s="1"/>
  <c r="C38" s="1"/>
  <c r="M39"/>
  <c r="N39" s="1"/>
  <c r="C39" s="1"/>
  <c r="M46"/>
  <c r="N46" s="1"/>
  <c r="C46" s="1"/>
  <c r="M47"/>
  <c r="N47" s="1"/>
  <c r="C47" s="1"/>
  <c r="M54"/>
  <c r="N54" s="1"/>
  <c r="C54" s="1"/>
  <c r="M55"/>
  <c r="N55" s="1"/>
  <c r="C55" s="1"/>
  <c r="M62"/>
  <c r="N62" s="1"/>
  <c r="C62" s="1"/>
  <c r="M63"/>
  <c r="N63" s="1"/>
  <c r="C63" s="1"/>
  <c r="M70"/>
  <c r="N70" s="1"/>
  <c r="C70" s="1"/>
  <c r="M71"/>
  <c r="N71" s="1"/>
  <c r="C71" s="1"/>
  <c r="M78"/>
  <c r="N78" s="1"/>
  <c r="C78" s="1"/>
  <c r="M79"/>
  <c r="N79" s="1"/>
  <c r="C79" s="1"/>
  <c r="M86"/>
  <c r="N86" s="1"/>
  <c r="C86" s="1"/>
  <c r="M87"/>
  <c r="N87" s="1"/>
  <c r="C87" s="1"/>
  <c r="M94"/>
  <c r="N94" s="1"/>
  <c r="C94" s="1"/>
  <c r="M95"/>
  <c r="N95" s="1"/>
  <c r="C95" s="1"/>
  <c r="M102"/>
  <c r="N102" s="1"/>
  <c r="C102" s="1"/>
  <c r="M103"/>
  <c r="N103" s="1"/>
  <c r="C103" s="1"/>
  <c r="M110"/>
  <c r="N110" s="1"/>
  <c r="C110" s="1"/>
  <c r="M111"/>
  <c r="N111" s="1"/>
  <c r="C111" s="1"/>
  <c r="M118"/>
  <c r="N118" s="1"/>
  <c r="C118" s="1"/>
  <c r="M119"/>
  <c r="N119" s="1"/>
  <c r="C119" s="1"/>
  <c r="M126"/>
  <c r="N126" s="1"/>
  <c r="C126" s="1"/>
  <c r="M127"/>
  <c r="N127" s="1"/>
  <c r="C127" s="1"/>
  <c r="M134"/>
  <c r="N134" s="1"/>
  <c r="C134" s="1"/>
  <c r="M135"/>
  <c r="N135" s="1"/>
  <c r="C135" s="1"/>
  <c r="M142"/>
  <c r="N142" s="1"/>
  <c r="C142" s="1"/>
  <c r="M143"/>
  <c r="N143" s="1"/>
  <c r="C143" s="1"/>
  <c r="M150"/>
  <c r="N150" s="1"/>
  <c r="C150" s="1"/>
  <c r="M151"/>
  <c r="N151" s="1"/>
  <c r="C151" s="1"/>
  <c r="M158"/>
  <c r="N158" s="1"/>
  <c r="C158" s="1"/>
  <c r="M159"/>
  <c r="N159" s="1"/>
  <c r="C159" s="1"/>
  <c r="M166"/>
  <c r="N166" s="1"/>
  <c r="C166" s="1"/>
  <c r="M167"/>
  <c r="N167" s="1"/>
  <c r="C167" s="1"/>
  <c r="M174"/>
  <c r="N174" s="1"/>
  <c r="C174" s="1"/>
  <c r="M182"/>
  <c r="N182" s="1"/>
  <c r="C182" s="1"/>
  <c r="M198"/>
  <c r="N198" s="1"/>
  <c r="C198" s="1"/>
  <c r="M222"/>
  <c r="N222" s="1"/>
  <c r="C222" s="1"/>
  <c r="M230"/>
  <c r="N230" s="1"/>
  <c r="C230" s="1"/>
  <c r="M238"/>
  <c r="N238" s="1"/>
  <c r="C238" s="1"/>
  <c r="M246"/>
  <c r="N246" s="1"/>
  <c r="C246" s="1"/>
  <c r="M254"/>
  <c r="N254" s="1"/>
  <c r="C254" s="1"/>
  <c r="M262"/>
  <c r="N262" s="1"/>
  <c r="C262" s="1"/>
  <c r="M270"/>
  <c r="N270" s="1"/>
  <c r="C270" s="1"/>
  <c r="M278"/>
  <c r="N278" s="1"/>
  <c r="C278" s="1"/>
  <c r="M279"/>
  <c r="N279" s="1"/>
  <c r="C279" s="1"/>
  <c r="M286"/>
  <c r="N286" s="1"/>
  <c r="C286" s="1"/>
  <c r="M287"/>
  <c r="N287" s="1"/>
  <c r="C287" s="1"/>
  <c r="M294"/>
  <c r="N294" s="1"/>
  <c r="C294" s="1"/>
  <c r="M302"/>
  <c r="N302" s="1"/>
  <c r="C302" s="1"/>
  <c r="M310"/>
  <c r="N310" s="1"/>
  <c r="C310" s="1"/>
  <c r="M318"/>
  <c r="N318" s="1"/>
  <c r="C318" s="1"/>
  <c r="M319"/>
  <c r="N319" s="1"/>
  <c r="C319" s="1"/>
  <c r="M326"/>
  <c r="N326" s="1"/>
  <c r="C326" s="1"/>
  <c r="M327"/>
  <c r="N327" s="1"/>
  <c r="C327" s="1"/>
  <c r="M334"/>
  <c r="N334" s="1"/>
  <c r="C334" s="1"/>
  <c r="M335"/>
  <c r="N335" s="1"/>
  <c r="C335" s="1"/>
  <c r="M342"/>
  <c r="N342" s="1"/>
  <c r="C342" s="1"/>
  <c r="M350"/>
  <c r="N350" s="1"/>
  <c r="C350" s="1"/>
  <c r="M358"/>
  <c r="N358" s="1"/>
  <c r="C358" s="1"/>
  <c r="M366"/>
  <c r="N366" s="1"/>
  <c r="C366" s="1"/>
  <c r="M374"/>
  <c r="N374" s="1"/>
  <c r="C374" s="1"/>
  <c r="M382"/>
  <c r="N382" s="1"/>
  <c r="C382" s="1"/>
  <c r="M383"/>
  <c r="N383" s="1"/>
  <c r="C383" s="1"/>
  <c r="M414"/>
  <c r="N414" s="1"/>
  <c r="C414" s="1"/>
  <c r="M455"/>
  <c r="N455" s="1"/>
  <c r="C455" s="1"/>
  <c r="M463"/>
  <c r="N463" s="1"/>
  <c r="C463" s="1"/>
  <c r="M471"/>
  <c r="N471" s="1"/>
  <c r="C471" s="1"/>
  <c r="M479"/>
  <c r="N479" s="1"/>
  <c r="C479" s="1"/>
  <c r="M487"/>
  <c r="N487" s="1"/>
  <c r="C487" s="1"/>
  <c r="M495"/>
  <c r="N495" s="1"/>
  <c r="C495" s="1"/>
  <c r="M503"/>
  <c r="N503" s="1"/>
  <c r="C503" s="1"/>
  <c r="M511"/>
  <c r="N511" s="1"/>
  <c r="C511" s="1"/>
  <c r="M519"/>
  <c r="N519" s="1"/>
  <c r="C519" s="1"/>
  <c r="M527"/>
  <c r="N527" s="1"/>
  <c r="C527" s="1"/>
  <c r="M535"/>
  <c r="N535" s="1"/>
  <c r="C535" s="1"/>
  <c r="M543"/>
  <c r="N543" s="1"/>
  <c r="C543" s="1"/>
  <c r="M551"/>
  <c r="N551" s="1"/>
  <c r="C551" s="1"/>
  <c r="M559"/>
  <c r="N559" s="1"/>
  <c r="C559" s="1"/>
  <c r="M567"/>
  <c r="N567" s="1"/>
  <c r="C567" s="1"/>
  <c r="M575"/>
  <c r="N575" s="1"/>
  <c r="C575" s="1"/>
  <c r="M583"/>
  <c r="N583" s="1"/>
  <c r="C583" s="1"/>
  <c r="M591"/>
  <c r="N591" s="1"/>
  <c r="C591" s="1"/>
  <c r="M599"/>
  <c r="N599" s="1"/>
  <c r="C599" s="1"/>
  <c r="M607"/>
  <c r="N607" s="1"/>
  <c r="C607" s="1"/>
  <c r="M615"/>
  <c r="N615" s="1"/>
  <c r="C615" s="1"/>
  <c r="M623"/>
  <c r="N623" s="1"/>
  <c r="C623" s="1"/>
  <c r="M631"/>
  <c r="N631" s="1"/>
  <c r="C631" s="1"/>
  <c r="M639"/>
  <c r="N639" s="1"/>
  <c r="C639" s="1"/>
  <c r="M647"/>
  <c r="N647" s="1"/>
  <c r="C647" s="1"/>
  <c r="M655"/>
  <c r="N655" s="1"/>
  <c r="C655" s="1"/>
  <c r="M663"/>
  <c r="N663" s="1"/>
  <c r="C663" s="1"/>
  <c r="M671"/>
  <c r="N671" s="1"/>
  <c r="C671" s="1"/>
  <c r="M679"/>
  <c r="N679" s="1"/>
  <c r="C679" s="1"/>
  <c r="M687"/>
  <c r="N687" s="1"/>
  <c r="C687" s="1"/>
  <c r="M695"/>
  <c r="N695" s="1"/>
  <c r="C695" s="1"/>
  <c r="M703"/>
  <c r="N703" s="1"/>
  <c r="C703" s="1"/>
  <c r="M711"/>
  <c r="N711" s="1"/>
  <c r="C711" s="1"/>
  <c r="M719"/>
  <c r="N719" s="1"/>
  <c r="C719" s="1"/>
  <c r="M727"/>
  <c r="N727" s="1"/>
  <c r="C727" s="1"/>
  <c r="M735"/>
  <c r="N735" s="1"/>
  <c r="C735" s="1"/>
  <c r="M743"/>
  <c r="N743" s="1"/>
  <c r="C743" s="1"/>
  <c r="M751"/>
  <c r="N751" s="1"/>
  <c r="C751" s="1"/>
  <c r="M759"/>
  <c r="N759" s="1"/>
  <c r="C759" s="1"/>
  <c r="M767"/>
  <c r="N767" s="1"/>
  <c r="C767" s="1"/>
  <c r="M775"/>
  <c r="N775" s="1"/>
  <c r="C775" s="1"/>
  <c r="M783"/>
  <c r="N783" s="1"/>
  <c r="C783" s="1"/>
  <c r="M791"/>
  <c r="N791" s="1"/>
  <c r="C791" s="1"/>
  <c r="M799"/>
  <c r="N799" s="1"/>
  <c r="C799" s="1"/>
  <c r="M807"/>
  <c r="N807" s="1"/>
  <c r="C807" s="1"/>
  <c r="M815"/>
  <c r="N815" s="1"/>
  <c r="C815" s="1"/>
  <c r="M823"/>
  <c r="N823" s="1"/>
  <c r="C823" s="1"/>
  <c r="M831"/>
  <c r="N831" s="1"/>
  <c r="C831" s="1"/>
  <c r="M839"/>
  <c r="N839" s="1"/>
  <c r="C839" s="1"/>
  <c r="M847"/>
  <c r="N847" s="1"/>
  <c r="C847" s="1"/>
  <c r="M855"/>
  <c r="N855" s="1"/>
  <c r="C855" s="1"/>
  <c r="M863"/>
  <c r="N863" s="1"/>
  <c r="C863" s="1"/>
  <c r="M871"/>
  <c r="N871" s="1"/>
  <c r="C871" s="1"/>
  <c r="M879"/>
  <c r="N879" s="1"/>
  <c r="C879" s="1"/>
  <c r="M887"/>
  <c r="N887" s="1"/>
  <c r="C887" s="1"/>
  <c r="M895"/>
  <c r="N895" s="1"/>
  <c r="C895" s="1"/>
  <c r="M903"/>
  <c r="N903" s="1"/>
  <c r="C903" s="1"/>
  <c r="M911"/>
  <c r="N911" s="1"/>
  <c r="C911" s="1"/>
  <c r="M919"/>
  <c r="N919" s="1"/>
  <c r="C919" s="1"/>
  <c r="M927"/>
  <c r="N927" s="1"/>
  <c r="C927" s="1"/>
  <c r="M742"/>
  <c r="N742" s="1"/>
  <c r="C742" s="1"/>
  <c r="M749"/>
  <c r="N749" s="1"/>
  <c r="C749" s="1"/>
  <c r="M750"/>
  <c r="N750" s="1"/>
  <c r="C750" s="1"/>
  <c r="M758"/>
  <c r="N758" s="1"/>
  <c r="C758" s="1"/>
  <c r="M766"/>
  <c r="N766" s="1"/>
  <c r="C766" s="1"/>
  <c r="M774"/>
  <c r="N774" s="1"/>
  <c r="C774" s="1"/>
  <c r="M782"/>
  <c r="N782" s="1"/>
  <c r="C782" s="1"/>
  <c r="M790"/>
  <c r="N790" s="1"/>
  <c r="C790" s="1"/>
  <c r="M798"/>
  <c r="N798" s="1"/>
  <c r="C798" s="1"/>
  <c r="M806"/>
  <c r="N806" s="1"/>
  <c r="C806" s="1"/>
  <c r="M814"/>
  <c r="N814" s="1"/>
  <c r="C814" s="1"/>
  <c r="M822"/>
  <c r="N822" s="1"/>
  <c r="C822" s="1"/>
  <c r="M830"/>
  <c r="N830" s="1"/>
  <c r="C830" s="1"/>
  <c r="M838"/>
  <c r="N838" s="1"/>
  <c r="C838" s="1"/>
  <c r="M846"/>
  <c r="N846" s="1"/>
  <c r="C846" s="1"/>
  <c r="M854"/>
  <c r="N854" s="1"/>
  <c r="C854" s="1"/>
  <c r="M862"/>
  <c r="N862" s="1"/>
  <c r="C862" s="1"/>
  <c r="M870"/>
  <c r="N870" s="1"/>
  <c r="C870" s="1"/>
  <c r="M878"/>
  <c r="N878" s="1"/>
  <c r="C878" s="1"/>
  <c r="M886"/>
  <c r="N886" s="1"/>
  <c r="C886" s="1"/>
  <c r="M894"/>
  <c r="N894" s="1"/>
  <c r="C894" s="1"/>
  <c r="M902"/>
  <c r="N902" s="1"/>
  <c r="C902" s="1"/>
  <c r="M910"/>
  <c r="N910" s="1"/>
  <c r="C910" s="1"/>
  <c r="M918"/>
  <c r="N918" s="1"/>
  <c r="C918" s="1"/>
  <c r="M926"/>
  <c r="N926" s="1"/>
  <c r="C926" s="1"/>
  <c r="M934"/>
  <c r="N934" s="1"/>
  <c r="C934" s="1"/>
  <c r="M942"/>
  <c r="N942" s="1"/>
  <c r="C942" s="1"/>
  <c r="M950"/>
  <c r="N950" s="1"/>
  <c r="C950" s="1"/>
  <c r="M958"/>
  <c r="N958" s="1"/>
  <c r="C958" s="1"/>
  <c r="M966"/>
  <c r="N966" s="1"/>
  <c r="C966" s="1"/>
  <c r="M12"/>
  <c r="N12" s="1"/>
  <c r="C12" s="1"/>
  <c r="M13"/>
  <c r="N13" s="1"/>
  <c r="C13" s="1"/>
  <c r="M20"/>
  <c r="N20" s="1"/>
  <c r="C20" s="1"/>
  <c r="M21"/>
  <c r="N21" s="1"/>
  <c r="C21" s="1"/>
  <c r="M28"/>
  <c r="N28" s="1"/>
  <c r="C28" s="1"/>
  <c r="M29"/>
  <c r="N29" s="1"/>
  <c r="C29" s="1"/>
  <c r="M36"/>
  <c r="N36" s="1"/>
  <c r="C36" s="1"/>
  <c r="M37"/>
  <c r="N37" s="1"/>
  <c r="C37" s="1"/>
  <c r="M44"/>
  <c r="N44" s="1"/>
  <c r="C44" s="1"/>
  <c r="M45"/>
  <c r="N45" s="1"/>
  <c r="C45" s="1"/>
  <c r="M52"/>
  <c r="N52" s="1"/>
  <c r="C52" s="1"/>
  <c r="M53"/>
  <c r="N53" s="1"/>
  <c r="C53" s="1"/>
  <c r="M60"/>
  <c r="N60" s="1"/>
  <c r="C60" s="1"/>
  <c r="M61"/>
  <c r="N61" s="1"/>
  <c r="C61" s="1"/>
  <c r="M68"/>
  <c r="N68" s="1"/>
  <c r="C68" s="1"/>
  <c r="M69"/>
  <c r="N69" s="1"/>
  <c r="C69" s="1"/>
  <c r="M76"/>
  <c r="N76" s="1"/>
  <c r="C76" s="1"/>
  <c r="M77"/>
  <c r="N77" s="1"/>
  <c r="C77" s="1"/>
  <c r="M84"/>
  <c r="N84" s="1"/>
  <c r="C84" s="1"/>
  <c r="M85"/>
  <c r="N85" s="1"/>
  <c r="C85" s="1"/>
  <c r="M92"/>
  <c r="N92" s="1"/>
  <c r="C92" s="1"/>
  <c r="M93"/>
  <c r="N93" s="1"/>
  <c r="C93" s="1"/>
  <c r="M100"/>
  <c r="N100" s="1"/>
  <c r="C100" s="1"/>
  <c r="M101"/>
  <c r="N101" s="1"/>
  <c r="C101" s="1"/>
  <c r="M108"/>
  <c r="N108" s="1"/>
  <c r="C108" s="1"/>
  <c r="M109"/>
  <c r="N109" s="1"/>
  <c r="C109" s="1"/>
  <c r="M116"/>
  <c r="N116" s="1"/>
  <c r="C116" s="1"/>
  <c r="M117"/>
  <c r="N117" s="1"/>
  <c r="C117" s="1"/>
  <c r="M124"/>
  <c r="N124" s="1"/>
  <c r="C124" s="1"/>
  <c r="M125"/>
  <c r="N125" s="1"/>
  <c r="C125" s="1"/>
  <c r="M132"/>
  <c r="N132" s="1"/>
  <c r="C132" s="1"/>
  <c r="M133"/>
  <c r="N133" s="1"/>
  <c r="C133" s="1"/>
  <c r="M140"/>
  <c r="N140" s="1"/>
  <c r="C140" s="1"/>
  <c r="M141"/>
  <c r="N141" s="1"/>
  <c r="C141" s="1"/>
  <c r="M148"/>
  <c r="N148" s="1"/>
  <c r="C148" s="1"/>
  <c r="M149"/>
  <c r="N149" s="1"/>
  <c r="C149" s="1"/>
  <c r="M156"/>
  <c r="N156" s="1"/>
  <c r="C156" s="1"/>
  <c r="M157"/>
  <c r="N157" s="1"/>
  <c r="C157" s="1"/>
  <c r="M164"/>
  <c r="N164" s="1"/>
  <c r="C164" s="1"/>
  <c r="M165"/>
  <c r="N165" s="1"/>
  <c r="C165" s="1"/>
  <c r="M189"/>
  <c r="N189" s="1"/>
  <c r="C189" s="1"/>
  <c r="M197"/>
  <c r="N197" s="1"/>
  <c r="C197" s="1"/>
  <c r="M205"/>
  <c r="N205" s="1"/>
  <c r="C205" s="1"/>
  <c r="M229"/>
  <c r="N229" s="1"/>
  <c r="C229" s="1"/>
  <c r="M237"/>
  <c r="N237" s="1"/>
  <c r="C237" s="1"/>
  <c r="M245"/>
  <c r="N245" s="1"/>
  <c r="C245" s="1"/>
  <c r="M253"/>
  <c r="N253" s="1"/>
  <c r="C253" s="1"/>
  <c r="M261"/>
  <c r="N261" s="1"/>
  <c r="C261" s="1"/>
  <c r="M269"/>
  <c r="N269" s="1"/>
  <c r="C269" s="1"/>
  <c r="M277"/>
  <c r="N277" s="1"/>
  <c r="C277" s="1"/>
  <c r="M285"/>
  <c r="N285" s="1"/>
  <c r="C285" s="1"/>
  <c r="M293"/>
  <c r="N293" s="1"/>
  <c r="C293" s="1"/>
  <c r="M301"/>
  <c r="N301" s="1"/>
  <c r="C301" s="1"/>
  <c r="M309"/>
  <c r="N309" s="1"/>
  <c r="C309" s="1"/>
  <c r="M317"/>
  <c r="N317" s="1"/>
  <c r="C317" s="1"/>
  <c r="M325"/>
  <c r="N325" s="1"/>
  <c r="C325" s="1"/>
  <c r="M333"/>
  <c r="N333" s="1"/>
  <c r="C333" s="1"/>
  <c r="M341"/>
  <c r="N341" s="1"/>
  <c r="C341" s="1"/>
  <c r="M349"/>
  <c r="N349" s="1"/>
  <c r="C349" s="1"/>
  <c r="M357"/>
  <c r="N357" s="1"/>
  <c r="C357" s="1"/>
  <c r="M365"/>
  <c r="N365" s="1"/>
  <c r="C365" s="1"/>
  <c r="M373"/>
  <c r="N373" s="1"/>
  <c r="C373" s="1"/>
  <c r="M381"/>
  <c r="N381" s="1"/>
  <c r="C381" s="1"/>
  <c r="M389"/>
  <c r="N389" s="1"/>
  <c r="C389" s="1"/>
  <c r="M397"/>
  <c r="N397" s="1"/>
  <c r="C397" s="1"/>
  <c r="M405"/>
  <c r="N405" s="1"/>
  <c r="C405" s="1"/>
  <c r="M413"/>
  <c r="N413" s="1"/>
  <c r="C413" s="1"/>
  <c r="M421"/>
  <c r="N421" s="1"/>
  <c r="C421" s="1"/>
  <c r="M429"/>
  <c r="N429" s="1"/>
  <c r="C429" s="1"/>
  <c r="M437"/>
  <c r="N437" s="1"/>
  <c r="C437" s="1"/>
  <c r="M445"/>
  <c r="N445" s="1"/>
  <c r="C445" s="1"/>
  <c r="M453"/>
  <c r="N453" s="1"/>
  <c r="C453" s="1"/>
  <c r="M461"/>
  <c r="N461" s="1"/>
  <c r="C461" s="1"/>
  <c r="M468"/>
  <c r="N468" s="1"/>
  <c r="C468" s="1"/>
  <c r="M469"/>
  <c r="N469" s="1"/>
  <c r="C469" s="1"/>
  <c r="M476"/>
  <c r="N476" s="1"/>
  <c r="C476" s="1"/>
  <c r="M477"/>
  <c r="N477" s="1"/>
  <c r="C477" s="1"/>
  <c r="M484"/>
  <c r="N484" s="1"/>
  <c r="C484" s="1"/>
  <c r="M485"/>
  <c r="N485" s="1"/>
  <c r="C485" s="1"/>
  <c r="M492"/>
  <c r="N492" s="1"/>
  <c r="C492" s="1"/>
  <c r="M493"/>
  <c r="N493" s="1"/>
  <c r="C493" s="1"/>
  <c r="M500"/>
  <c r="N500" s="1"/>
  <c r="C500" s="1"/>
  <c r="M501"/>
  <c r="N501" s="1"/>
  <c r="C501" s="1"/>
  <c r="M508"/>
  <c r="N508" s="1"/>
  <c r="C508" s="1"/>
  <c r="M509"/>
  <c r="N509" s="1"/>
  <c r="C509" s="1"/>
  <c r="M516"/>
  <c r="N516" s="1"/>
  <c r="C516" s="1"/>
  <c r="M517"/>
  <c r="N517" s="1"/>
  <c r="C517" s="1"/>
  <c r="M524"/>
  <c r="N524" s="1"/>
  <c r="C524" s="1"/>
  <c r="M525"/>
  <c r="N525" s="1"/>
  <c r="C525" s="1"/>
  <c r="M532"/>
  <c r="N532" s="1"/>
  <c r="C532" s="1"/>
  <c r="M533"/>
  <c r="N533" s="1"/>
  <c r="C533" s="1"/>
  <c r="M540"/>
  <c r="N540" s="1"/>
  <c r="C540" s="1"/>
  <c r="M541"/>
  <c r="N541" s="1"/>
  <c r="C541" s="1"/>
  <c r="M548"/>
  <c r="N548" s="1"/>
  <c r="C548" s="1"/>
  <c r="M549"/>
  <c r="N549" s="1"/>
  <c r="C549" s="1"/>
  <c r="M556"/>
  <c r="N556" s="1"/>
  <c r="C556" s="1"/>
  <c r="M557"/>
  <c r="N557" s="1"/>
  <c r="C557" s="1"/>
  <c r="M564"/>
  <c r="N564" s="1"/>
  <c r="C564" s="1"/>
  <c r="M565"/>
  <c r="N565" s="1"/>
  <c r="C565" s="1"/>
  <c r="M572"/>
  <c r="N572" s="1"/>
  <c r="C572" s="1"/>
  <c r="M573"/>
  <c r="N573" s="1"/>
  <c r="C573" s="1"/>
  <c r="M580"/>
  <c r="N580" s="1"/>
  <c r="C580" s="1"/>
  <c r="M581"/>
  <c r="N581" s="1"/>
  <c r="C581" s="1"/>
  <c r="M588"/>
  <c r="N588" s="1"/>
  <c r="C588" s="1"/>
  <c r="M589"/>
  <c r="N589" s="1"/>
  <c r="C589" s="1"/>
  <c r="M596"/>
  <c r="N596" s="1"/>
  <c r="C596" s="1"/>
  <c r="M597"/>
  <c r="N597" s="1"/>
  <c r="C597" s="1"/>
  <c r="M604"/>
  <c r="N604" s="1"/>
  <c r="C604" s="1"/>
  <c r="M605"/>
  <c r="N605" s="1"/>
  <c r="C605" s="1"/>
  <c r="M612"/>
  <c r="N612" s="1"/>
  <c r="C612" s="1"/>
  <c r="M613"/>
  <c r="N613" s="1"/>
  <c r="C613" s="1"/>
  <c r="M620"/>
  <c r="N620" s="1"/>
  <c r="C620" s="1"/>
  <c r="M621"/>
  <c r="N621" s="1"/>
  <c r="C621" s="1"/>
  <c r="M628"/>
  <c r="N628" s="1"/>
  <c r="C628" s="1"/>
  <c r="M629"/>
  <c r="N629" s="1"/>
  <c r="C629" s="1"/>
  <c r="M636"/>
  <c r="N636" s="1"/>
  <c r="C636" s="1"/>
  <c r="M637"/>
  <c r="N637" s="1"/>
  <c r="C637" s="1"/>
  <c r="M644"/>
  <c r="N644" s="1"/>
  <c r="C644" s="1"/>
  <c r="M645"/>
  <c r="N645" s="1"/>
  <c r="C645" s="1"/>
  <c r="M652"/>
  <c r="N652" s="1"/>
  <c r="C652" s="1"/>
  <c r="M653"/>
  <c r="N653" s="1"/>
  <c r="C653" s="1"/>
  <c r="M660"/>
  <c r="N660" s="1"/>
  <c r="C660" s="1"/>
  <c r="M661"/>
  <c r="N661" s="1"/>
  <c r="C661" s="1"/>
  <c r="M668"/>
  <c r="N668" s="1"/>
  <c r="C668" s="1"/>
  <c r="M669"/>
  <c r="N669" s="1"/>
  <c r="C669" s="1"/>
  <c r="M676"/>
  <c r="N676" s="1"/>
  <c r="C676" s="1"/>
  <c r="M677"/>
  <c r="N677" s="1"/>
  <c r="C677" s="1"/>
  <c r="M684"/>
  <c r="N684" s="1"/>
  <c r="C684" s="1"/>
  <c r="M685"/>
  <c r="N685" s="1"/>
  <c r="C685" s="1"/>
  <c r="M692"/>
  <c r="N692" s="1"/>
  <c r="C692" s="1"/>
  <c r="M693"/>
  <c r="N693" s="1"/>
  <c r="C693" s="1"/>
  <c r="M700"/>
  <c r="N700" s="1"/>
  <c r="C700" s="1"/>
  <c r="M701"/>
  <c r="N701" s="1"/>
  <c r="C701" s="1"/>
  <c r="M708"/>
  <c r="N708" s="1"/>
  <c r="C708" s="1"/>
  <c r="M709"/>
  <c r="N709" s="1"/>
  <c r="C709" s="1"/>
  <c r="M716"/>
  <c r="N716" s="1"/>
  <c r="C716" s="1"/>
  <c r="M717"/>
  <c r="N717" s="1"/>
  <c r="C717" s="1"/>
  <c r="M724"/>
  <c r="N724" s="1"/>
  <c r="C724" s="1"/>
  <c r="M725"/>
  <c r="N725" s="1"/>
  <c r="C725" s="1"/>
  <c r="M732"/>
  <c r="N732" s="1"/>
  <c r="C732" s="1"/>
  <c r="M740"/>
  <c r="N740" s="1"/>
  <c r="C740" s="1"/>
  <c r="M748"/>
  <c r="N748" s="1"/>
  <c r="C748" s="1"/>
  <c r="M756"/>
  <c r="N756" s="1"/>
  <c r="C756" s="1"/>
  <c r="M757"/>
  <c r="N757" s="1"/>
  <c r="C757" s="1"/>
  <c r="M764"/>
  <c r="N764" s="1"/>
  <c r="C764" s="1"/>
  <c r="M765"/>
  <c r="N765" s="1"/>
  <c r="C765" s="1"/>
  <c r="M772"/>
  <c r="N772" s="1"/>
  <c r="C772" s="1"/>
  <c r="M773"/>
  <c r="N773" s="1"/>
  <c r="C773" s="1"/>
  <c r="M780"/>
  <c r="N780" s="1"/>
  <c r="C780" s="1"/>
  <c r="M781"/>
  <c r="N781" s="1"/>
  <c r="C781" s="1"/>
  <c r="M788"/>
  <c r="N788" s="1"/>
  <c r="C788" s="1"/>
  <c r="M789"/>
  <c r="N789" s="1"/>
  <c r="C789" s="1"/>
  <c r="M796"/>
  <c r="N796" s="1"/>
  <c r="C796" s="1"/>
  <c r="M797"/>
  <c r="N797" s="1"/>
  <c r="C797" s="1"/>
  <c r="M804"/>
  <c r="N804" s="1"/>
  <c r="C804" s="1"/>
  <c r="M172"/>
  <c r="N172" s="1"/>
  <c r="C172" s="1"/>
  <c r="M236"/>
  <c r="N236" s="1"/>
  <c r="C236" s="1"/>
  <c r="M244"/>
  <c r="N244" s="1"/>
  <c r="C244" s="1"/>
  <c r="M252"/>
  <c r="N252" s="1"/>
  <c r="C252" s="1"/>
  <c r="M260"/>
  <c r="N260" s="1"/>
  <c r="C260" s="1"/>
  <c r="M268"/>
  <c r="N268" s="1"/>
  <c r="C268" s="1"/>
  <c r="M276"/>
  <c r="N276" s="1"/>
  <c r="C276" s="1"/>
  <c r="M284"/>
  <c r="N284" s="1"/>
  <c r="C284" s="1"/>
  <c r="M292"/>
  <c r="N292" s="1"/>
  <c r="C292" s="1"/>
  <c r="M300"/>
  <c r="N300" s="1"/>
  <c r="C300" s="1"/>
  <c r="M308"/>
  <c r="N308" s="1"/>
  <c r="C308" s="1"/>
  <c r="M316"/>
  <c r="N316" s="1"/>
  <c r="C316" s="1"/>
  <c r="M324"/>
  <c r="N324" s="1"/>
  <c r="C324" s="1"/>
  <c r="M332"/>
  <c r="N332" s="1"/>
  <c r="C332" s="1"/>
  <c r="M340"/>
  <c r="N340" s="1"/>
  <c r="C340" s="1"/>
  <c r="M348"/>
  <c r="N348" s="1"/>
  <c r="C348" s="1"/>
  <c r="M356"/>
  <c r="N356" s="1"/>
  <c r="C356" s="1"/>
  <c r="M364"/>
  <c r="N364" s="1"/>
  <c r="C364" s="1"/>
  <c r="M372"/>
  <c r="N372" s="1"/>
  <c r="C372" s="1"/>
  <c r="M380"/>
  <c r="N380" s="1"/>
  <c r="C380" s="1"/>
  <c r="M388"/>
  <c r="N388" s="1"/>
  <c r="C388" s="1"/>
  <c r="M396"/>
  <c r="N396" s="1"/>
  <c r="C396" s="1"/>
  <c r="M404"/>
  <c r="N404" s="1"/>
  <c r="C404" s="1"/>
  <c r="M412"/>
  <c r="N412" s="1"/>
  <c r="C412" s="1"/>
  <c r="M420"/>
  <c r="N420" s="1"/>
  <c r="C420" s="1"/>
  <c r="M428"/>
  <c r="N428" s="1"/>
  <c r="C428" s="1"/>
  <c r="M436"/>
  <c r="N436" s="1"/>
  <c r="C436" s="1"/>
  <c r="M444"/>
  <c r="N444" s="1"/>
  <c r="C444" s="1"/>
  <c r="M452"/>
  <c r="N452" s="1"/>
  <c r="C452" s="1"/>
  <c r="M460"/>
  <c r="N460" s="1"/>
  <c r="C460" s="1"/>
  <c r="M18"/>
  <c r="N18" s="1"/>
  <c r="C18" s="1"/>
  <c r="M19"/>
  <c r="N19" s="1"/>
  <c r="C19" s="1"/>
  <c r="M26"/>
  <c r="N26" s="1"/>
  <c r="C26" s="1"/>
  <c r="M27"/>
  <c r="N27" s="1"/>
  <c r="C27" s="1"/>
  <c r="M34"/>
  <c r="N34" s="1"/>
  <c r="C34" s="1"/>
  <c r="M35"/>
  <c r="N35" s="1"/>
  <c r="C35" s="1"/>
  <c r="M42"/>
  <c r="N42" s="1"/>
  <c r="C42" s="1"/>
  <c r="M43"/>
  <c r="N43" s="1"/>
  <c r="C43" s="1"/>
  <c r="M50"/>
  <c r="N50" s="1"/>
  <c r="C50" s="1"/>
  <c r="M51"/>
  <c r="N51" s="1"/>
  <c r="C51" s="1"/>
  <c r="M58"/>
  <c r="N58" s="1"/>
  <c r="C58" s="1"/>
  <c r="M59"/>
  <c r="N59" s="1"/>
  <c r="C59" s="1"/>
  <c r="M66"/>
  <c r="N66" s="1"/>
  <c r="C66" s="1"/>
  <c r="M67"/>
  <c r="N67" s="1"/>
  <c r="C67" s="1"/>
  <c r="M74"/>
  <c r="N74" s="1"/>
  <c r="C74" s="1"/>
  <c r="M75"/>
  <c r="N75" s="1"/>
  <c r="C75" s="1"/>
  <c r="M82"/>
  <c r="N82" s="1"/>
  <c r="C82" s="1"/>
  <c r="M83"/>
  <c r="N83" s="1"/>
  <c r="C83" s="1"/>
  <c r="M90"/>
  <c r="N90" s="1"/>
  <c r="C90" s="1"/>
  <c r="M91"/>
  <c r="N91" s="1"/>
  <c r="C91" s="1"/>
  <c r="M98"/>
  <c r="N98" s="1"/>
  <c r="C98" s="1"/>
  <c r="M99"/>
  <c r="N99" s="1"/>
  <c r="C99" s="1"/>
  <c r="M106"/>
  <c r="N106" s="1"/>
  <c r="C106" s="1"/>
  <c r="M107"/>
  <c r="N107" s="1"/>
  <c r="C107" s="1"/>
  <c r="M114"/>
  <c r="N114" s="1"/>
  <c r="C114" s="1"/>
  <c r="M115"/>
  <c r="N115" s="1"/>
  <c r="C115" s="1"/>
  <c r="M122"/>
  <c r="N122" s="1"/>
  <c r="C122" s="1"/>
  <c r="M123"/>
  <c r="N123" s="1"/>
  <c r="C123" s="1"/>
  <c r="M130"/>
  <c r="N130" s="1"/>
  <c r="C130" s="1"/>
  <c r="M131"/>
  <c r="N131" s="1"/>
  <c r="C131" s="1"/>
  <c r="M138"/>
  <c r="N138" s="1"/>
  <c r="C138" s="1"/>
  <c r="M139"/>
  <c r="N139" s="1"/>
  <c r="C139" s="1"/>
  <c r="M146"/>
  <c r="N146" s="1"/>
  <c r="C146" s="1"/>
  <c r="M147"/>
  <c r="N147" s="1"/>
  <c r="C147" s="1"/>
  <c r="M154"/>
  <c r="N154" s="1"/>
  <c r="C154" s="1"/>
  <c r="M155"/>
  <c r="N155" s="1"/>
  <c r="C155" s="1"/>
  <c r="M162"/>
  <c r="N162" s="1"/>
  <c r="C162" s="1"/>
  <c r="M163"/>
  <c r="N163" s="1"/>
  <c r="C163" s="1"/>
  <c r="M170"/>
  <c r="N170" s="1"/>
  <c r="C170" s="1"/>
  <c r="M178"/>
  <c r="N178" s="1"/>
  <c r="C178" s="1"/>
  <c r="M186"/>
  <c r="N186" s="1"/>
  <c r="C186" s="1"/>
  <c r="M194"/>
  <c r="N194" s="1"/>
  <c r="C194" s="1"/>
  <c r="M202"/>
  <c r="N202" s="1"/>
  <c r="C202" s="1"/>
  <c r="M210"/>
  <c r="N210" s="1"/>
  <c r="C210" s="1"/>
  <c r="M211"/>
  <c r="N211" s="1"/>
  <c r="C211" s="1"/>
  <c r="M219"/>
  <c r="N219" s="1"/>
  <c r="C219" s="1"/>
  <c r="M227"/>
  <c r="N227" s="1"/>
  <c r="C227" s="1"/>
  <c r="M234"/>
  <c r="N234" s="1"/>
  <c r="C234" s="1"/>
  <c r="M235"/>
  <c r="N235" s="1"/>
  <c r="C235" s="1"/>
  <c r="M242"/>
  <c r="N242" s="1"/>
  <c r="C242" s="1"/>
  <c r="M243"/>
  <c r="N243" s="1"/>
  <c r="C243" s="1"/>
  <c r="M250"/>
  <c r="N250" s="1"/>
  <c r="C250" s="1"/>
  <c r="M251"/>
  <c r="N251" s="1"/>
  <c r="C251" s="1"/>
  <c r="M258"/>
  <c r="N258" s="1"/>
  <c r="C258" s="1"/>
  <c r="M259"/>
  <c r="N259" s="1"/>
  <c r="C259" s="1"/>
  <c r="M266"/>
  <c r="N266" s="1"/>
  <c r="C266" s="1"/>
  <c r="M267"/>
  <c r="N267" s="1"/>
  <c r="C267" s="1"/>
  <c r="M274"/>
  <c r="N274" s="1"/>
  <c r="C274" s="1"/>
  <c r="M275"/>
  <c r="N275" s="1"/>
  <c r="C275" s="1"/>
  <c r="M282"/>
  <c r="N282" s="1"/>
  <c r="C282" s="1"/>
  <c r="M283"/>
  <c r="N283" s="1"/>
  <c r="C283" s="1"/>
  <c r="M290"/>
  <c r="N290" s="1"/>
  <c r="C290" s="1"/>
  <c r="M291"/>
  <c r="N291" s="1"/>
  <c r="C291" s="1"/>
  <c r="M298"/>
  <c r="N298" s="1"/>
  <c r="C298" s="1"/>
  <c r="M299"/>
  <c r="N299" s="1"/>
  <c r="C299" s="1"/>
  <c r="M306"/>
  <c r="N306" s="1"/>
  <c r="C306" s="1"/>
  <c r="M307"/>
  <c r="N307" s="1"/>
  <c r="C307" s="1"/>
  <c r="M314"/>
  <c r="N314" s="1"/>
  <c r="C314" s="1"/>
  <c r="M315"/>
  <c r="N315" s="1"/>
  <c r="C315" s="1"/>
  <c r="M322"/>
  <c r="N322" s="1"/>
  <c r="C322" s="1"/>
  <c r="M323"/>
  <c r="N323" s="1"/>
  <c r="C323" s="1"/>
  <c r="M330"/>
  <c r="N330" s="1"/>
  <c r="C330" s="1"/>
  <c r="M331"/>
  <c r="N331" s="1"/>
  <c r="C331" s="1"/>
  <c r="M338"/>
  <c r="N338" s="1"/>
  <c r="C338" s="1"/>
  <c r="M339"/>
  <c r="N339" s="1"/>
  <c r="C339" s="1"/>
  <c r="M346"/>
  <c r="N346" s="1"/>
  <c r="C346" s="1"/>
  <c r="M347"/>
  <c r="N347" s="1"/>
  <c r="C347" s="1"/>
  <c r="M354"/>
  <c r="N354" s="1"/>
  <c r="C354" s="1"/>
  <c r="M355"/>
  <c r="N355" s="1"/>
  <c r="C355" s="1"/>
  <c r="M362"/>
  <c r="N362" s="1"/>
  <c r="C362" s="1"/>
  <c r="M363"/>
  <c r="N363" s="1"/>
  <c r="C363" s="1"/>
  <c r="M370"/>
  <c r="N370" s="1"/>
  <c r="C370" s="1"/>
  <c r="M371"/>
  <c r="N371" s="1"/>
  <c r="C371" s="1"/>
  <c r="M378"/>
  <c r="N378" s="1"/>
  <c r="C378" s="1"/>
  <c r="M379"/>
  <c r="N379" s="1"/>
  <c r="C379" s="1"/>
  <c r="M386"/>
  <c r="N386" s="1"/>
  <c r="C386" s="1"/>
  <c r="M387"/>
  <c r="N387" s="1"/>
  <c r="C387" s="1"/>
  <c r="M394"/>
  <c r="N394" s="1"/>
  <c r="C394" s="1"/>
  <c r="M395"/>
  <c r="N395" s="1"/>
  <c r="C395" s="1"/>
  <c r="M402"/>
  <c r="N402" s="1"/>
  <c r="C402" s="1"/>
  <c r="M403"/>
  <c r="N403" s="1"/>
  <c r="C403" s="1"/>
  <c r="M410"/>
  <c r="N410" s="1"/>
  <c r="C410" s="1"/>
  <c r="M411"/>
  <c r="N411" s="1"/>
  <c r="C411" s="1"/>
  <c r="M418"/>
  <c r="N418" s="1"/>
  <c r="C418" s="1"/>
  <c r="M419"/>
  <c r="N419" s="1"/>
  <c r="C419" s="1"/>
  <c r="M426"/>
  <c r="N426" s="1"/>
  <c r="C426" s="1"/>
  <c r="M427"/>
  <c r="N427" s="1"/>
  <c r="C427" s="1"/>
  <c r="M434"/>
  <c r="N434" s="1"/>
  <c r="C434" s="1"/>
  <c r="M435"/>
  <c r="N435" s="1"/>
  <c r="C435" s="1"/>
  <c r="M442"/>
  <c r="N442" s="1"/>
  <c r="C442" s="1"/>
  <c r="M443"/>
  <c r="N443" s="1"/>
  <c r="C443" s="1"/>
  <c r="M450"/>
  <c r="N450" s="1"/>
  <c r="C450" s="1"/>
  <c r="M451"/>
  <c r="N451" s="1"/>
  <c r="C451" s="1"/>
  <c r="M458"/>
  <c r="N458" s="1"/>
  <c r="C458" s="1"/>
  <c r="M459"/>
  <c r="N459" s="1"/>
  <c r="C459" s="1"/>
  <c r="M466"/>
  <c r="N466" s="1"/>
  <c r="C466" s="1"/>
  <c r="M467"/>
  <c r="N467" s="1"/>
  <c r="C467" s="1"/>
  <c r="M474"/>
  <c r="N474" s="1"/>
  <c r="C474" s="1"/>
  <c r="M475"/>
  <c r="N475" s="1"/>
  <c r="C475" s="1"/>
  <c r="M482"/>
  <c r="N482" s="1"/>
  <c r="C482" s="1"/>
  <c r="M483"/>
  <c r="N483" s="1"/>
  <c r="C483" s="1"/>
  <c r="M490"/>
  <c r="N490" s="1"/>
  <c r="C490" s="1"/>
  <c r="M491"/>
  <c r="N491" s="1"/>
  <c r="C491" s="1"/>
  <c r="M498"/>
  <c r="N498" s="1"/>
  <c r="C498" s="1"/>
  <c r="M499"/>
  <c r="N499" s="1"/>
  <c r="C499" s="1"/>
  <c r="M506"/>
  <c r="N506" s="1"/>
  <c r="C506" s="1"/>
  <c r="M507"/>
  <c r="N507" s="1"/>
  <c r="C507" s="1"/>
  <c r="M514"/>
  <c r="N514" s="1"/>
  <c r="C514" s="1"/>
  <c r="M515"/>
  <c r="N515" s="1"/>
  <c r="C515" s="1"/>
  <c r="M522"/>
  <c r="N522" s="1"/>
  <c r="C522" s="1"/>
  <c r="M523"/>
  <c r="N523" s="1"/>
  <c r="C523" s="1"/>
  <c r="M530"/>
  <c r="N530" s="1"/>
  <c r="C530" s="1"/>
  <c r="M531"/>
  <c r="N531" s="1"/>
  <c r="C531" s="1"/>
  <c r="M538"/>
  <c r="N538" s="1"/>
  <c r="C538" s="1"/>
  <c r="M539"/>
  <c r="N539" s="1"/>
  <c r="C539" s="1"/>
  <c r="M546"/>
  <c r="N546" s="1"/>
  <c r="C546" s="1"/>
  <c r="M547"/>
  <c r="N547" s="1"/>
  <c r="C547" s="1"/>
  <c r="M554"/>
  <c r="N554" s="1"/>
  <c r="C554" s="1"/>
  <c r="M555"/>
  <c r="N555" s="1"/>
  <c r="C555" s="1"/>
  <c r="M562"/>
  <c r="N562" s="1"/>
  <c r="C562" s="1"/>
  <c r="M563"/>
  <c r="N563" s="1"/>
  <c r="C563" s="1"/>
  <c r="M570"/>
  <c r="N570" s="1"/>
  <c r="C570" s="1"/>
  <c r="M571"/>
  <c r="N571" s="1"/>
  <c r="C571" s="1"/>
  <c r="M578"/>
  <c r="N578" s="1"/>
  <c r="C578" s="1"/>
  <c r="M579"/>
  <c r="N579" s="1"/>
  <c r="C579" s="1"/>
  <c r="M586"/>
  <c r="N586" s="1"/>
  <c r="C586" s="1"/>
  <c r="M587"/>
  <c r="N587" s="1"/>
  <c r="C587" s="1"/>
  <c r="M594"/>
  <c r="N594" s="1"/>
  <c r="C594" s="1"/>
  <c r="M595"/>
  <c r="N595" s="1"/>
  <c r="C595" s="1"/>
  <c r="M602"/>
  <c r="N602" s="1"/>
  <c r="C602" s="1"/>
  <c r="M603"/>
  <c r="N603" s="1"/>
  <c r="C603" s="1"/>
  <c r="M610"/>
  <c r="N610" s="1"/>
  <c r="C610" s="1"/>
  <c r="M611"/>
  <c r="N611" s="1"/>
  <c r="C611" s="1"/>
  <c r="M618"/>
  <c r="N618" s="1"/>
  <c r="C618" s="1"/>
  <c r="M619"/>
  <c r="N619" s="1"/>
  <c r="C619" s="1"/>
  <c r="M626"/>
  <c r="N626" s="1"/>
  <c r="C626" s="1"/>
  <c r="M627"/>
  <c r="N627" s="1"/>
  <c r="C627" s="1"/>
  <c r="M634"/>
  <c r="N634" s="1"/>
  <c r="C634" s="1"/>
  <c r="M635"/>
  <c r="N635" s="1"/>
  <c r="C635" s="1"/>
  <c r="M642"/>
  <c r="N642" s="1"/>
  <c r="C642" s="1"/>
  <c r="M643"/>
  <c r="N643" s="1"/>
  <c r="C643" s="1"/>
  <c r="M650"/>
  <c r="N650" s="1"/>
  <c r="C650" s="1"/>
  <c r="M651"/>
  <c r="N651" s="1"/>
  <c r="C651" s="1"/>
  <c r="M658"/>
  <c r="N658" s="1"/>
  <c r="C658" s="1"/>
  <c r="M659"/>
  <c r="N659" s="1"/>
  <c r="C659" s="1"/>
  <c r="M666"/>
  <c r="N666" s="1"/>
  <c r="C666" s="1"/>
  <c r="M667"/>
  <c r="N667" s="1"/>
  <c r="C667" s="1"/>
  <c r="M674"/>
  <c r="N674" s="1"/>
  <c r="C674" s="1"/>
  <c r="M675"/>
  <c r="N675" s="1"/>
  <c r="C675" s="1"/>
  <c r="M682"/>
  <c r="N682" s="1"/>
  <c r="C682" s="1"/>
  <c r="M683"/>
  <c r="N683" s="1"/>
  <c r="C683" s="1"/>
  <c r="M690"/>
  <c r="N690" s="1"/>
  <c r="C690" s="1"/>
  <c r="M691"/>
  <c r="N691" s="1"/>
  <c r="C691" s="1"/>
  <c r="M698"/>
  <c r="N698" s="1"/>
  <c r="C698" s="1"/>
  <c r="M699"/>
  <c r="N699" s="1"/>
  <c r="C699" s="1"/>
  <c r="M706"/>
  <c r="N706" s="1"/>
  <c r="C706" s="1"/>
  <c r="M707"/>
  <c r="N707" s="1"/>
  <c r="C707" s="1"/>
  <c r="M714"/>
  <c r="N714" s="1"/>
  <c r="C714" s="1"/>
  <c r="M715"/>
  <c r="N715" s="1"/>
  <c r="C715" s="1"/>
  <c r="M722"/>
  <c r="N722" s="1"/>
  <c r="C722" s="1"/>
  <c r="M723"/>
  <c r="N723" s="1"/>
  <c r="C723" s="1"/>
  <c r="M730"/>
  <c r="N730" s="1"/>
  <c r="C730" s="1"/>
  <c r="M731"/>
  <c r="N731" s="1"/>
  <c r="C731" s="1"/>
  <c r="M738"/>
  <c r="N738" s="1"/>
  <c r="C738" s="1"/>
  <c r="M739"/>
  <c r="N739" s="1"/>
  <c r="C739" s="1"/>
  <c r="M746"/>
  <c r="N746" s="1"/>
  <c r="C746" s="1"/>
  <c r="M747"/>
  <c r="N747" s="1"/>
  <c r="C747" s="1"/>
  <c r="M754"/>
  <c r="N754" s="1"/>
  <c r="C754" s="1"/>
  <c r="M755"/>
  <c r="N755" s="1"/>
  <c r="C755" s="1"/>
  <c r="M762"/>
  <c r="N762" s="1"/>
  <c r="C762" s="1"/>
  <c r="M763"/>
  <c r="N763" s="1"/>
  <c r="C763" s="1"/>
  <c r="M770"/>
  <c r="N770" s="1"/>
  <c r="C770" s="1"/>
  <c r="M771"/>
  <c r="N771" s="1"/>
  <c r="C771" s="1"/>
  <c r="M778"/>
  <c r="N778" s="1"/>
  <c r="C778" s="1"/>
  <c r="M779"/>
  <c r="N779" s="1"/>
  <c r="C779" s="1"/>
  <c r="M786"/>
  <c r="N786" s="1"/>
  <c r="C786" s="1"/>
  <c r="M787"/>
  <c r="N787" s="1"/>
  <c r="C787" s="1"/>
  <c r="M794"/>
  <c r="N794" s="1"/>
  <c r="C794" s="1"/>
  <c r="M795"/>
  <c r="N795" s="1"/>
  <c r="C795" s="1"/>
  <c r="M802"/>
  <c r="N802" s="1"/>
  <c r="C802" s="1"/>
  <c r="M177"/>
  <c r="N177" s="1"/>
  <c r="C177" s="1"/>
  <c r="M313"/>
  <c r="N313" s="1"/>
  <c r="C313" s="1"/>
  <c r="M329"/>
  <c r="N329" s="1"/>
  <c r="C329" s="1"/>
  <c r="M337"/>
  <c r="N337" s="1"/>
  <c r="C337" s="1"/>
  <c r="M409"/>
  <c r="N409" s="1"/>
  <c r="C409" s="1"/>
  <c r="M417"/>
  <c r="N417" s="1"/>
  <c r="C417" s="1"/>
  <c r="M425"/>
  <c r="N425" s="1"/>
  <c r="C425" s="1"/>
  <c r="M433"/>
  <c r="N433" s="1"/>
  <c r="C433" s="1"/>
  <c r="M441"/>
  <c r="N441" s="1"/>
  <c r="C441" s="1"/>
  <c r="M449"/>
  <c r="N449" s="1"/>
  <c r="C449" s="1"/>
  <c r="M16"/>
  <c r="N16" s="1"/>
  <c r="C16" s="1"/>
  <c r="M17"/>
  <c r="N17" s="1"/>
  <c r="C17" s="1"/>
  <c r="M24"/>
  <c r="N24" s="1"/>
  <c r="C24" s="1"/>
  <c r="M25"/>
  <c r="N25" s="1"/>
  <c r="C25" s="1"/>
  <c r="M32"/>
  <c r="N32" s="1"/>
  <c r="C32" s="1"/>
  <c r="M33"/>
  <c r="N33" s="1"/>
  <c r="C33" s="1"/>
  <c r="M40"/>
  <c r="N40" s="1"/>
  <c r="C40" s="1"/>
  <c r="M41"/>
  <c r="N41" s="1"/>
  <c r="C41" s="1"/>
  <c r="M48"/>
  <c r="N48" s="1"/>
  <c r="C48" s="1"/>
  <c r="M49"/>
  <c r="N49" s="1"/>
  <c r="C49" s="1"/>
  <c r="M56"/>
  <c r="N56" s="1"/>
  <c r="C56" s="1"/>
  <c r="M57"/>
  <c r="N57" s="1"/>
  <c r="C57" s="1"/>
  <c r="M64"/>
  <c r="N64" s="1"/>
  <c r="C64" s="1"/>
  <c r="M65"/>
  <c r="N65" s="1"/>
  <c r="C65" s="1"/>
  <c r="M72"/>
  <c r="N72" s="1"/>
  <c r="C72" s="1"/>
  <c r="M73"/>
  <c r="N73" s="1"/>
  <c r="C73" s="1"/>
  <c r="M80"/>
  <c r="N80" s="1"/>
  <c r="C80" s="1"/>
  <c r="M81"/>
  <c r="N81" s="1"/>
  <c r="C81" s="1"/>
  <c r="M88"/>
  <c r="N88" s="1"/>
  <c r="C88" s="1"/>
  <c r="M89"/>
  <c r="N89" s="1"/>
  <c r="C89" s="1"/>
  <c r="M96"/>
  <c r="N96" s="1"/>
  <c r="C96" s="1"/>
  <c r="M97"/>
  <c r="N97" s="1"/>
  <c r="C97" s="1"/>
  <c r="M104"/>
  <c r="N104" s="1"/>
  <c r="C104" s="1"/>
  <c r="M105"/>
  <c r="N105" s="1"/>
  <c r="C105" s="1"/>
  <c r="M112"/>
  <c r="N112" s="1"/>
  <c r="C112" s="1"/>
  <c r="M113"/>
  <c r="N113" s="1"/>
  <c r="C113" s="1"/>
  <c r="M120"/>
  <c r="N120" s="1"/>
  <c r="C120" s="1"/>
  <c r="M121"/>
  <c r="N121" s="1"/>
  <c r="C121" s="1"/>
  <c r="M128"/>
  <c r="N128" s="1"/>
  <c r="C128" s="1"/>
  <c r="M129"/>
  <c r="N129" s="1"/>
  <c r="C129" s="1"/>
  <c r="M136"/>
  <c r="N136" s="1"/>
  <c r="C136" s="1"/>
  <c r="M137"/>
  <c r="N137" s="1"/>
  <c r="C137" s="1"/>
  <c r="M144"/>
  <c r="N144" s="1"/>
  <c r="C144" s="1"/>
  <c r="M145"/>
  <c r="N145" s="1"/>
  <c r="C145" s="1"/>
  <c r="M152"/>
  <c r="N152" s="1"/>
  <c r="C152" s="1"/>
  <c r="M153"/>
  <c r="N153" s="1"/>
  <c r="C153" s="1"/>
  <c r="M160"/>
  <c r="N160" s="1"/>
  <c r="C160" s="1"/>
  <c r="M161"/>
  <c r="N161" s="1"/>
  <c r="C161" s="1"/>
  <c r="M168"/>
  <c r="N168" s="1"/>
  <c r="C168" s="1"/>
  <c r="M169"/>
  <c r="N169" s="1"/>
  <c r="C169" s="1"/>
  <c r="M176"/>
  <c r="N176" s="1"/>
  <c r="C176" s="1"/>
  <c r="M192"/>
  <c r="N192" s="1"/>
  <c r="C192" s="1"/>
  <c r="M193"/>
  <c r="N193" s="1"/>
  <c r="C193" s="1"/>
  <c r="M200"/>
  <c r="N200" s="1"/>
  <c r="C200" s="1"/>
  <c r="M208"/>
  <c r="N208" s="1"/>
  <c r="C208" s="1"/>
  <c r="M216"/>
  <c r="N216" s="1"/>
  <c r="C216" s="1"/>
  <c r="M224"/>
  <c r="N224" s="1"/>
  <c r="C224" s="1"/>
  <c r="M232"/>
  <c r="N232" s="1"/>
  <c r="C232" s="1"/>
  <c r="M233"/>
  <c r="N233" s="1"/>
  <c r="C233" s="1"/>
  <c r="M240"/>
  <c r="N240" s="1"/>
  <c r="C240" s="1"/>
  <c r="M241"/>
  <c r="N241" s="1"/>
  <c r="C241" s="1"/>
  <c r="M248"/>
  <c r="N248" s="1"/>
  <c r="C248" s="1"/>
  <c r="M249"/>
  <c r="N249" s="1"/>
  <c r="C249" s="1"/>
  <c r="M256"/>
  <c r="N256" s="1"/>
  <c r="C256" s="1"/>
  <c r="M257"/>
  <c r="N257" s="1"/>
  <c r="C257" s="1"/>
  <c r="M264"/>
  <c r="N264" s="1"/>
  <c r="C264" s="1"/>
  <c r="M265"/>
  <c r="N265" s="1"/>
  <c r="C265" s="1"/>
  <c r="M272"/>
  <c r="N272" s="1"/>
  <c r="C272" s="1"/>
  <c r="M273"/>
  <c r="N273" s="1"/>
  <c r="C273" s="1"/>
  <c r="M280"/>
  <c r="N280" s="1"/>
  <c r="C280" s="1"/>
  <c r="M281"/>
  <c r="N281" s="1"/>
  <c r="C281" s="1"/>
  <c r="M288"/>
  <c r="N288" s="1"/>
  <c r="C288" s="1"/>
  <c r="M289"/>
  <c r="N289" s="1"/>
  <c r="C289" s="1"/>
  <c r="M296"/>
  <c r="N296" s="1"/>
  <c r="C296" s="1"/>
  <c r="M297"/>
  <c r="N297" s="1"/>
  <c r="C297" s="1"/>
  <c r="M304"/>
  <c r="N304" s="1"/>
  <c r="C304" s="1"/>
  <c r="M305"/>
  <c r="N305" s="1"/>
  <c r="C305" s="1"/>
  <c r="M312"/>
  <c r="N312" s="1"/>
  <c r="C312" s="1"/>
  <c r="M320"/>
  <c r="N320" s="1"/>
  <c r="C320" s="1"/>
  <c r="M321"/>
  <c r="N321" s="1"/>
  <c r="C321" s="1"/>
  <c r="M328"/>
  <c r="N328" s="1"/>
  <c r="C328" s="1"/>
  <c r="M336"/>
  <c r="N336" s="1"/>
  <c r="C336" s="1"/>
  <c r="M344"/>
  <c r="N344" s="1"/>
  <c r="C344" s="1"/>
  <c r="M345"/>
  <c r="N345" s="1"/>
  <c r="C345" s="1"/>
  <c r="M352"/>
  <c r="N352" s="1"/>
  <c r="C352" s="1"/>
  <c r="M353"/>
  <c r="N353" s="1"/>
  <c r="C353" s="1"/>
  <c r="M360"/>
  <c r="N360" s="1"/>
  <c r="C360" s="1"/>
  <c r="M361"/>
  <c r="N361" s="1"/>
  <c r="C361" s="1"/>
  <c r="M368"/>
  <c r="N368" s="1"/>
  <c r="C368" s="1"/>
  <c r="M369"/>
  <c r="N369" s="1"/>
  <c r="C369" s="1"/>
  <c r="M376"/>
  <c r="N376" s="1"/>
  <c r="C376" s="1"/>
  <c r="M377"/>
  <c r="N377" s="1"/>
  <c r="C377" s="1"/>
  <c r="M384"/>
  <c r="N384" s="1"/>
  <c r="C384" s="1"/>
  <c r="M385"/>
  <c r="N385" s="1"/>
  <c r="C385" s="1"/>
  <c r="M392"/>
  <c r="N392" s="1"/>
  <c r="C392" s="1"/>
  <c r="M393"/>
  <c r="N393" s="1"/>
  <c r="C393" s="1"/>
  <c r="M400"/>
  <c r="N400" s="1"/>
  <c r="C400" s="1"/>
  <c r="M401"/>
  <c r="N401" s="1"/>
  <c r="C401" s="1"/>
  <c r="M408"/>
  <c r="N408" s="1"/>
  <c r="C408" s="1"/>
  <c r="M416"/>
  <c r="N416" s="1"/>
  <c r="C416" s="1"/>
  <c r="M424"/>
  <c r="N424" s="1"/>
  <c r="C424" s="1"/>
  <c r="M432"/>
  <c r="N432" s="1"/>
  <c r="C432" s="1"/>
  <c r="M440"/>
  <c r="N440" s="1"/>
  <c r="C440" s="1"/>
  <c r="M448"/>
  <c r="N448" s="1"/>
  <c r="C448" s="1"/>
  <c r="M456"/>
  <c r="N456" s="1"/>
  <c r="C456" s="1"/>
  <c r="M457"/>
  <c r="N457" s="1"/>
  <c r="C457" s="1"/>
  <c r="M464"/>
  <c r="N464" s="1"/>
  <c r="C464" s="1"/>
  <c r="M465"/>
  <c r="N465" s="1"/>
  <c r="C465" s="1"/>
  <c r="M472"/>
  <c r="N472" s="1"/>
  <c r="C472" s="1"/>
  <c r="M473"/>
  <c r="N473" s="1"/>
  <c r="C473" s="1"/>
  <c r="M480"/>
  <c r="N480" s="1"/>
  <c r="C480" s="1"/>
  <c r="M481"/>
  <c r="N481" s="1"/>
  <c r="C481" s="1"/>
  <c r="M488"/>
  <c r="N488" s="1"/>
  <c r="C488" s="1"/>
  <c r="M489"/>
  <c r="N489" s="1"/>
  <c r="C489" s="1"/>
  <c r="M496"/>
  <c r="N496" s="1"/>
  <c r="C496" s="1"/>
  <c r="M497"/>
  <c r="N497" s="1"/>
  <c r="C497" s="1"/>
  <c r="M504"/>
  <c r="N504" s="1"/>
  <c r="C504" s="1"/>
  <c r="M505"/>
  <c r="N505" s="1"/>
  <c r="C505" s="1"/>
  <c r="M512"/>
  <c r="N512" s="1"/>
  <c r="C512" s="1"/>
  <c r="M513"/>
  <c r="N513" s="1"/>
  <c r="C513" s="1"/>
  <c r="M520"/>
  <c r="N520" s="1"/>
  <c r="C520" s="1"/>
  <c r="M521"/>
  <c r="N521" s="1"/>
  <c r="C521" s="1"/>
  <c r="M528"/>
  <c r="N528" s="1"/>
  <c r="C528" s="1"/>
  <c r="M529"/>
  <c r="N529" s="1"/>
  <c r="C529" s="1"/>
  <c r="M536"/>
  <c r="N536" s="1"/>
  <c r="C536" s="1"/>
  <c r="M537"/>
  <c r="N537" s="1"/>
  <c r="C537" s="1"/>
  <c r="M544"/>
  <c r="N544" s="1"/>
  <c r="C544" s="1"/>
  <c r="M545"/>
  <c r="N545" s="1"/>
  <c r="C545" s="1"/>
  <c r="M552"/>
  <c r="N552" s="1"/>
  <c r="C552" s="1"/>
  <c r="M553"/>
  <c r="N553" s="1"/>
  <c r="C553" s="1"/>
  <c r="M560"/>
  <c r="N560" s="1"/>
  <c r="C560" s="1"/>
  <c r="M561"/>
  <c r="N561" s="1"/>
  <c r="C561" s="1"/>
  <c r="M568"/>
  <c r="N568" s="1"/>
  <c r="C568" s="1"/>
  <c r="M569"/>
  <c r="N569" s="1"/>
  <c r="C569" s="1"/>
  <c r="M576"/>
  <c r="N576" s="1"/>
  <c r="C576" s="1"/>
  <c r="M577"/>
  <c r="N577" s="1"/>
  <c r="C577" s="1"/>
  <c r="M584"/>
  <c r="N584" s="1"/>
  <c r="C584" s="1"/>
  <c r="M585"/>
  <c r="N585" s="1"/>
  <c r="C585" s="1"/>
  <c r="M592"/>
  <c r="N592" s="1"/>
  <c r="C592" s="1"/>
  <c r="M593"/>
  <c r="N593" s="1"/>
  <c r="C593" s="1"/>
  <c r="M600"/>
  <c r="N600" s="1"/>
  <c r="C600" s="1"/>
  <c r="M601"/>
  <c r="N601" s="1"/>
  <c r="C601" s="1"/>
  <c r="M608"/>
  <c r="N608" s="1"/>
  <c r="C608" s="1"/>
  <c r="M609"/>
  <c r="N609" s="1"/>
  <c r="C609" s="1"/>
  <c r="M616"/>
  <c r="N616" s="1"/>
  <c r="C616" s="1"/>
  <c r="M617"/>
  <c r="N617" s="1"/>
  <c r="C617" s="1"/>
  <c r="M624"/>
  <c r="N624" s="1"/>
  <c r="C624" s="1"/>
  <c r="M625"/>
  <c r="N625" s="1"/>
  <c r="C625" s="1"/>
  <c r="M632"/>
  <c r="N632" s="1"/>
  <c r="C632" s="1"/>
  <c r="M633"/>
  <c r="N633" s="1"/>
  <c r="C633" s="1"/>
  <c r="M640"/>
  <c r="N640" s="1"/>
  <c r="C640" s="1"/>
  <c r="M641"/>
  <c r="N641" s="1"/>
  <c r="C641" s="1"/>
  <c r="M648"/>
  <c r="N648" s="1"/>
  <c r="C648" s="1"/>
  <c r="M649"/>
  <c r="N649" s="1"/>
  <c r="C649" s="1"/>
  <c r="M656"/>
  <c r="N656" s="1"/>
  <c r="C656" s="1"/>
  <c r="M657"/>
  <c r="N657" s="1"/>
  <c r="C657" s="1"/>
  <c r="M664"/>
  <c r="N664" s="1"/>
  <c r="C664" s="1"/>
  <c r="M665"/>
  <c r="N665" s="1"/>
  <c r="C665" s="1"/>
  <c r="M672"/>
  <c r="N672" s="1"/>
  <c r="C672" s="1"/>
  <c r="M673"/>
  <c r="N673" s="1"/>
  <c r="C673" s="1"/>
  <c r="M680"/>
  <c r="N680" s="1"/>
  <c r="C680" s="1"/>
  <c r="M681"/>
  <c r="N681" s="1"/>
  <c r="C681" s="1"/>
  <c r="M688"/>
  <c r="N688" s="1"/>
  <c r="C688" s="1"/>
  <c r="M689"/>
  <c r="N689" s="1"/>
  <c r="C689" s="1"/>
  <c r="M696"/>
  <c r="N696" s="1"/>
  <c r="C696" s="1"/>
  <c r="M697"/>
  <c r="N697" s="1"/>
  <c r="C697" s="1"/>
  <c r="M704"/>
  <c r="N704" s="1"/>
  <c r="C704" s="1"/>
  <c r="M705"/>
  <c r="N705" s="1"/>
  <c r="C705" s="1"/>
  <c r="M712"/>
  <c r="N712" s="1"/>
  <c r="C712" s="1"/>
  <c r="M713"/>
  <c r="N713" s="1"/>
  <c r="C713" s="1"/>
  <c r="M720"/>
  <c r="N720" s="1"/>
  <c r="C720" s="1"/>
  <c r="M721"/>
  <c r="N721" s="1"/>
  <c r="C721" s="1"/>
  <c r="M728"/>
  <c r="N728" s="1"/>
  <c r="C728" s="1"/>
  <c r="M729"/>
  <c r="N729" s="1"/>
  <c r="C729" s="1"/>
  <c r="M736"/>
  <c r="N736" s="1"/>
  <c r="C736" s="1"/>
  <c r="M737"/>
  <c r="N737" s="1"/>
  <c r="C737" s="1"/>
  <c r="M1128"/>
  <c r="N1128" s="1"/>
  <c r="C1128" s="1"/>
  <c r="M1136"/>
  <c r="N1136" s="1"/>
  <c r="C1136" s="1"/>
  <c r="M1144"/>
  <c r="N1144" s="1"/>
  <c r="C1144" s="1"/>
  <c r="M1152"/>
  <c r="N1152" s="1"/>
  <c r="C1152" s="1"/>
  <c r="M1160"/>
  <c r="N1160" s="1"/>
  <c r="C1160" s="1"/>
  <c r="M1168"/>
  <c r="N1168" s="1"/>
  <c r="C1168" s="1"/>
  <c r="M1176"/>
  <c r="N1176" s="1"/>
  <c r="C1176" s="1"/>
  <c r="M1184"/>
  <c r="N1184" s="1"/>
  <c r="C1184" s="1"/>
  <c r="M1192"/>
  <c r="N1192" s="1"/>
  <c r="C1192" s="1"/>
  <c r="M1200"/>
  <c r="N1200" s="1"/>
  <c r="C1200" s="1"/>
  <c r="M1208"/>
  <c r="N1208" s="1"/>
  <c r="C1208" s="1"/>
  <c r="M1216"/>
  <c r="N1216" s="1"/>
  <c r="C1216" s="1"/>
  <c r="M1224"/>
  <c r="N1224" s="1"/>
  <c r="C1224" s="1"/>
  <c r="M1232"/>
  <c r="N1232" s="1"/>
  <c r="C1232" s="1"/>
  <c r="M1240"/>
  <c r="N1240" s="1"/>
  <c r="C1240" s="1"/>
  <c r="M1248"/>
  <c r="N1248" s="1"/>
  <c r="C1248" s="1"/>
  <c r="M1256"/>
  <c r="N1256" s="1"/>
  <c r="C1256" s="1"/>
  <c r="M1264"/>
  <c r="N1264" s="1"/>
  <c r="C1264" s="1"/>
  <c r="M1272"/>
  <c r="N1272" s="1"/>
  <c r="C1272" s="1"/>
  <c r="M1280"/>
  <c r="N1280" s="1"/>
  <c r="C1280" s="1"/>
  <c r="M1288"/>
  <c r="N1288" s="1"/>
  <c r="C1288" s="1"/>
  <c r="M1296"/>
  <c r="N1296" s="1"/>
  <c r="C1296" s="1"/>
  <c r="M1304"/>
  <c r="N1304" s="1"/>
  <c r="C1304" s="1"/>
  <c r="M1312"/>
  <c r="N1312" s="1"/>
  <c r="C1312" s="1"/>
  <c r="M1320"/>
  <c r="N1320" s="1"/>
  <c r="C1320" s="1"/>
  <c r="M1328"/>
  <c r="N1328" s="1"/>
  <c r="C1328" s="1"/>
  <c r="M1336"/>
  <c r="N1336" s="1"/>
  <c r="C1336" s="1"/>
  <c r="M1344"/>
  <c r="N1344" s="1"/>
  <c r="C1344" s="1"/>
  <c r="M1352"/>
  <c r="N1352" s="1"/>
  <c r="C1352" s="1"/>
  <c r="M1360"/>
  <c r="N1360" s="1"/>
  <c r="C1360" s="1"/>
  <c r="M1368"/>
  <c r="N1368" s="1"/>
  <c r="C1368" s="1"/>
  <c r="M1376"/>
  <c r="N1376" s="1"/>
  <c r="C1376" s="1"/>
  <c r="M1384"/>
  <c r="N1384" s="1"/>
  <c r="C1384" s="1"/>
  <c r="M1392"/>
  <c r="N1392" s="1"/>
  <c r="C1392" s="1"/>
  <c r="M1400"/>
  <c r="N1400" s="1"/>
  <c r="C1400" s="1"/>
  <c r="M1408"/>
  <c r="N1408" s="1"/>
  <c r="C1408" s="1"/>
  <c r="M1416"/>
  <c r="N1416" s="1"/>
  <c r="C1416" s="1"/>
  <c r="M1424"/>
  <c r="N1424" s="1"/>
  <c r="C1424" s="1"/>
  <c r="M1432"/>
  <c r="N1432" s="1"/>
  <c r="C1432" s="1"/>
  <c r="M1440"/>
  <c r="N1440" s="1"/>
  <c r="C1440" s="1"/>
  <c r="M1448"/>
  <c r="N1448" s="1"/>
  <c r="C1448" s="1"/>
  <c r="M1456"/>
  <c r="N1456" s="1"/>
  <c r="C1456" s="1"/>
  <c r="M1464"/>
  <c r="N1464" s="1"/>
  <c r="C1464" s="1"/>
  <c r="M1472"/>
  <c r="N1472" s="1"/>
  <c r="C1472" s="1"/>
  <c r="M1480"/>
  <c r="N1480" s="1"/>
  <c r="C1480" s="1"/>
  <c r="M1488"/>
  <c r="N1488" s="1"/>
  <c r="C1488" s="1"/>
  <c r="M1496"/>
  <c r="N1496" s="1"/>
  <c r="C1496" s="1"/>
  <c r="M1504"/>
  <c r="N1504" s="1"/>
  <c r="C1504" s="1"/>
  <c r="M1512"/>
  <c r="N1512" s="1"/>
  <c r="C1512" s="1"/>
  <c r="M1520"/>
  <c r="N1520" s="1"/>
  <c r="C1520" s="1"/>
  <c r="M1528"/>
  <c r="N1528" s="1"/>
  <c r="C1528" s="1"/>
  <c r="M1536"/>
  <c r="N1536" s="1"/>
  <c r="C1536" s="1"/>
  <c r="M1544"/>
  <c r="N1544" s="1"/>
  <c r="C1544" s="1"/>
  <c r="M1552"/>
  <c r="N1552" s="1"/>
  <c r="C1552" s="1"/>
  <c r="M1560"/>
  <c r="N1560" s="1"/>
  <c r="C1560" s="1"/>
  <c r="M1568"/>
  <c r="N1568" s="1"/>
  <c r="C1568" s="1"/>
  <c r="M1576"/>
  <c r="N1576" s="1"/>
  <c r="C1576" s="1"/>
  <c r="M1584"/>
  <c r="N1584" s="1"/>
  <c r="C1584" s="1"/>
  <c r="M1592"/>
  <c r="N1592" s="1"/>
  <c r="C1592" s="1"/>
  <c r="M1600"/>
  <c r="N1600" s="1"/>
  <c r="C1600" s="1"/>
  <c r="M1608"/>
  <c r="N1608" s="1"/>
  <c r="C1608" s="1"/>
  <c r="M1616"/>
  <c r="N1616" s="1"/>
  <c r="C1616" s="1"/>
  <c r="M1624"/>
  <c r="N1624" s="1"/>
  <c r="C1624" s="1"/>
  <c r="M1632"/>
  <c r="N1632" s="1"/>
  <c r="C1632" s="1"/>
  <c r="M1640"/>
  <c r="N1640" s="1"/>
  <c r="C1640" s="1"/>
  <c r="M1648"/>
  <c r="N1648" s="1"/>
  <c r="C1648" s="1"/>
  <c r="M1656"/>
  <c r="N1656" s="1"/>
  <c r="C1656" s="1"/>
  <c r="M1664"/>
  <c r="N1664" s="1"/>
  <c r="C1664" s="1"/>
  <c r="M1672"/>
  <c r="N1672" s="1"/>
  <c r="C1672" s="1"/>
  <c r="M1680"/>
  <c r="N1680" s="1"/>
  <c r="C1680" s="1"/>
  <c r="M1688"/>
  <c r="N1688" s="1"/>
  <c r="C1688" s="1"/>
  <c r="M1696"/>
  <c r="N1696" s="1"/>
  <c r="C1696" s="1"/>
  <c r="M1704"/>
  <c r="N1704" s="1"/>
  <c r="C1704" s="1"/>
  <c r="M1712"/>
  <c r="N1712" s="1"/>
  <c r="C1712" s="1"/>
  <c r="M1720"/>
  <c r="N1720" s="1"/>
  <c r="C1720" s="1"/>
  <c r="M1728"/>
  <c r="N1728" s="1"/>
  <c r="C1728" s="1"/>
  <c r="M1736"/>
  <c r="N1736" s="1"/>
  <c r="C1736" s="1"/>
  <c r="M1744"/>
  <c r="N1744" s="1"/>
  <c r="C1744" s="1"/>
  <c r="M1752"/>
  <c r="N1752" s="1"/>
  <c r="C1752" s="1"/>
  <c r="M1760"/>
  <c r="N1760" s="1"/>
  <c r="C1760" s="1"/>
  <c r="M1768"/>
  <c r="N1768" s="1"/>
  <c r="C1768" s="1"/>
  <c r="M1776"/>
  <c r="N1776" s="1"/>
  <c r="C1776" s="1"/>
  <c r="M1784"/>
  <c r="N1784" s="1"/>
  <c r="C1784" s="1"/>
  <c r="M1792"/>
  <c r="N1792" s="1"/>
  <c r="C1792" s="1"/>
  <c r="M1800"/>
  <c r="N1800" s="1"/>
  <c r="C1800" s="1"/>
  <c r="M1808"/>
  <c r="N1808" s="1"/>
  <c r="C1808" s="1"/>
  <c r="M1816"/>
  <c r="N1816" s="1"/>
  <c r="C1816" s="1"/>
  <c r="M1824"/>
  <c r="N1824" s="1"/>
  <c r="C1824" s="1"/>
  <c r="M1832"/>
  <c r="N1832" s="1"/>
  <c r="C1832" s="1"/>
  <c r="M1840"/>
  <c r="N1840" s="1"/>
  <c r="C1840" s="1"/>
  <c r="M1848"/>
  <c r="N1848" s="1"/>
  <c r="C1848" s="1"/>
  <c r="M1856"/>
  <c r="N1856" s="1"/>
  <c r="C1856" s="1"/>
  <c r="M1864"/>
  <c r="N1864" s="1"/>
  <c r="C1864" s="1"/>
  <c r="M1872"/>
  <c r="N1872" s="1"/>
  <c r="C1872" s="1"/>
  <c r="M1880"/>
  <c r="N1880" s="1"/>
  <c r="C1880" s="1"/>
  <c r="M1888"/>
  <c r="N1888" s="1"/>
  <c r="C1888" s="1"/>
  <c r="M1896"/>
  <c r="N1896" s="1"/>
  <c r="C1896" s="1"/>
  <c r="M1904"/>
  <c r="N1904" s="1"/>
  <c r="C1904" s="1"/>
  <c r="M1912"/>
  <c r="N1912" s="1"/>
  <c r="C1912" s="1"/>
  <c r="M1920"/>
  <c r="N1920" s="1"/>
  <c r="C1920" s="1"/>
  <c r="M1928"/>
  <c r="N1928" s="1"/>
  <c r="C1928" s="1"/>
  <c r="M1936"/>
  <c r="N1936" s="1"/>
  <c r="C1936" s="1"/>
  <c r="M1944"/>
  <c r="N1944" s="1"/>
  <c r="C1944" s="1"/>
  <c r="M935"/>
  <c r="N935" s="1"/>
  <c r="C935" s="1"/>
  <c r="M943"/>
  <c r="N943" s="1"/>
  <c r="C943" s="1"/>
  <c r="M951"/>
  <c r="N951" s="1"/>
  <c r="C951" s="1"/>
  <c r="M959"/>
  <c r="N959" s="1"/>
  <c r="C959" s="1"/>
  <c r="M967"/>
  <c r="N967" s="1"/>
  <c r="C967" s="1"/>
  <c r="M975"/>
  <c r="N975" s="1"/>
  <c r="C975" s="1"/>
  <c r="M983"/>
  <c r="N983" s="1"/>
  <c r="C983" s="1"/>
  <c r="M991"/>
  <c r="N991" s="1"/>
  <c r="C991" s="1"/>
  <c r="M1022"/>
  <c r="N1022" s="1"/>
  <c r="C1022" s="1"/>
  <c r="M1023"/>
  <c r="N1023" s="1"/>
  <c r="C1023" s="1"/>
  <c r="M1030"/>
  <c r="N1030" s="1"/>
  <c r="C1030" s="1"/>
  <c r="M1031"/>
  <c r="N1031" s="1"/>
  <c r="C1031" s="1"/>
  <c r="M1038"/>
  <c r="N1038" s="1"/>
  <c r="C1038" s="1"/>
  <c r="M1039"/>
  <c r="N1039" s="1"/>
  <c r="C1039" s="1"/>
  <c r="M1046"/>
  <c r="N1046" s="1"/>
  <c r="C1046" s="1"/>
  <c r="M1047"/>
  <c r="N1047" s="1"/>
  <c r="C1047" s="1"/>
  <c r="M1054"/>
  <c r="N1054" s="1"/>
  <c r="C1054" s="1"/>
  <c r="M1055"/>
  <c r="N1055" s="1"/>
  <c r="C1055" s="1"/>
  <c r="M1062"/>
  <c r="N1062" s="1"/>
  <c r="C1062" s="1"/>
  <c r="M1063"/>
  <c r="N1063" s="1"/>
  <c r="C1063" s="1"/>
  <c r="M1070"/>
  <c r="N1070" s="1"/>
  <c r="C1070" s="1"/>
  <c r="M1071"/>
  <c r="N1071" s="1"/>
  <c r="C1071" s="1"/>
  <c r="M1078"/>
  <c r="N1078" s="1"/>
  <c r="C1078" s="1"/>
  <c r="M1079"/>
  <c r="N1079" s="1"/>
  <c r="C1079" s="1"/>
  <c r="M1086"/>
  <c r="N1086" s="1"/>
  <c r="C1086" s="1"/>
  <c r="M1094"/>
  <c r="N1094" s="1"/>
  <c r="C1094" s="1"/>
  <c r="M1095"/>
  <c r="N1095" s="1"/>
  <c r="C1095" s="1"/>
  <c r="M1102"/>
  <c r="N1102" s="1"/>
  <c r="C1102" s="1"/>
  <c r="M1110"/>
  <c r="N1110" s="1"/>
  <c r="C1110" s="1"/>
  <c r="M1111"/>
  <c r="N1111" s="1"/>
  <c r="C1111" s="1"/>
  <c r="M1118"/>
  <c r="N1118" s="1"/>
  <c r="C1118" s="1"/>
  <c r="M1182"/>
  <c r="N1182" s="1"/>
  <c r="C1182" s="1"/>
  <c r="M1183"/>
  <c r="N1183" s="1"/>
  <c r="C1183" s="1"/>
  <c r="M1191"/>
  <c r="N1191" s="1"/>
  <c r="C1191" s="1"/>
  <c r="M1199"/>
  <c r="N1199" s="1"/>
  <c r="C1199" s="1"/>
  <c r="M1207"/>
  <c r="N1207" s="1"/>
  <c r="C1207" s="1"/>
  <c r="M1214"/>
  <c r="N1214" s="1"/>
  <c r="C1214" s="1"/>
  <c r="M1215"/>
  <c r="N1215" s="1"/>
  <c r="C1215" s="1"/>
  <c r="M1222"/>
  <c r="N1222" s="1"/>
  <c r="C1222" s="1"/>
  <c r="M1223"/>
  <c r="N1223" s="1"/>
  <c r="C1223" s="1"/>
  <c r="M1230"/>
  <c r="N1230" s="1"/>
  <c r="C1230" s="1"/>
  <c r="M1231"/>
  <c r="N1231" s="1"/>
  <c r="C1231" s="1"/>
  <c r="M1238"/>
  <c r="N1238" s="1"/>
  <c r="C1238" s="1"/>
  <c r="M1239"/>
  <c r="N1239" s="1"/>
  <c r="C1239" s="1"/>
  <c r="M1246"/>
  <c r="N1246" s="1"/>
  <c r="C1246" s="1"/>
  <c r="M1247"/>
  <c r="N1247" s="1"/>
  <c r="C1247" s="1"/>
  <c r="M1254"/>
  <c r="N1254" s="1"/>
  <c r="C1254" s="1"/>
  <c r="M1255"/>
  <c r="N1255" s="1"/>
  <c r="C1255" s="1"/>
  <c r="M1262"/>
  <c r="N1262" s="1"/>
  <c r="C1262" s="1"/>
  <c r="M1263"/>
  <c r="N1263" s="1"/>
  <c r="C1263" s="1"/>
  <c r="M1270"/>
  <c r="N1270" s="1"/>
  <c r="C1270" s="1"/>
  <c r="M1271"/>
  <c r="N1271" s="1"/>
  <c r="C1271" s="1"/>
  <c r="M1278"/>
  <c r="N1278" s="1"/>
  <c r="C1278" s="1"/>
  <c r="M1279"/>
  <c r="N1279" s="1"/>
  <c r="C1279" s="1"/>
  <c r="M1286"/>
  <c r="N1286" s="1"/>
  <c r="C1286" s="1"/>
  <c r="M1287"/>
  <c r="N1287" s="1"/>
  <c r="C1287" s="1"/>
  <c r="M1294"/>
  <c r="N1294" s="1"/>
  <c r="C1294" s="1"/>
  <c r="M1295"/>
  <c r="N1295" s="1"/>
  <c r="C1295" s="1"/>
  <c r="M1302"/>
  <c r="N1302" s="1"/>
  <c r="C1302" s="1"/>
  <c r="M1303"/>
  <c r="N1303" s="1"/>
  <c r="C1303" s="1"/>
  <c r="M1310"/>
  <c r="N1310" s="1"/>
  <c r="C1310" s="1"/>
  <c r="M1311"/>
  <c r="N1311" s="1"/>
  <c r="C1311" s="1"/>
  <c r="M1318"/>
  <c r="N1318" s="1"/>
  <c r="C1318" s="1"/>
  <c r="M1319"/>
  <c r="N1319" s="1"/>
  <c r="C1319" s="1"/>
  <c r="M1326"/>
  <c r="N1326" s="1"/>
  <c r="C1326" s="1"/>
  <c r="M1327"/>
  <c r="N1327" s="1"/>
  <c r="C1327" s="1"/>
  <c r="M1334"/>
  <c r="N1334" s="1"/>
  <c r="C1334" s="1"/>
  <c r="M1335"/>
  <c r="N1335" s="1"/>
  <c r="C1335" s="1"/>
  <c r="M1342"/>
  <c r="N1342" s="1"/>
  <c r="C1342" s="1"/>
  <c r="M1343"/>
  <c r="N1343" s="1"/>
  <c r="C1343" s="1"/>
  <c r="M1350"/>
  <c r="N1350" s="1"/>
  <c r="C1350" s="1"/>
  <c r="M1351"/>
  <c r="N1351" s="1"/>
  <c r="C1351" s="1"/>
  <c r="M1358"/>
  <c r="N1358" s="1"/>
  <c r="C1358" s="1"/>
  <c r="M1359"/>
  <c r="N1359" s="1"/>
  <c r="C1359" s="1"/>
  <c r="M1366"/>
  <c r="N1366" s="1"/>
  <c r="C1366" s="1"/>
  <c r="M1367"/>
  <c r="N1367" s="1"/>
  <c r="C1367" s="1"/>
  <c r="M1374"/>
  <c r="N1374" s="1"/>
  <c r="C1374" s="1"/>
  <c r="M1375"/>
  <c r="N1375" s="1"/>
  <c r="C1375" s="1"/>
  <c r="M1382"/>
  <c r="N1382" s="1"/>
  <c r="C1382" s="1"/>
  <c r="M1383"/>
  <c r="N1383" s="1"/>
  <c r="C1383" s="1"/>
  <c r="M1390"/>
  <c r="N1390" s="1"/>
  <c r="C1390" s="1"/>
  <c r="M1391"/>
  <c r="N1391" s="1"/>
  <c r="C1391" s="1"/>
  <c r="M1398"/>
  <c r="N1398" s="1"/>
  <c r="C1398" s="1"/>
  <c r="M1399"/>
  <c r="N1399" s="1"/>
  <c r="C1399" s="1"/>
  <c r="M1406"/>
  <c r="N1406" s="1"/>
  <c r="C1406" s="1"/>
  <c r="M1407"/>
  <c r="N1407" s="1"/>
  <c r="C1407" s="1"/>
  <c r="M1414"/>
  <c r="N1414" s="1"/>
  <c r="C1414" s="1"/>
  <c r="M1415"/>
  <c r="N1415" s="1"/>
  <c r="C1415" s="1"/>
  <c r="M1422"/>
  <c r="N1422" s="1"/>
  <c r="C1422" s="1"/>
  <c r="M1423"/>
  <c r="N1423" s="1"/>
  <c r="C1423" s="1"/>
  <c r="M1430"/>
  <c r="N1430" s="1"/>
  <c r="C1430" s="1"/>
  <c r="M1431"/>
  <c r="N1431" s="1"/>
  <c r="C1431" s="1"/>
  <c r="M1438"/>
  <c r="N1438" s="1"/>
  <c r="C1438" s="1"/>
  <c r="M1439"/>
  <c r="N1439" s="1"/>
  <c r="C1439" s="1"/>
  <c r="M1446"/>
  <c r="N1446" s="1"/>
  <c r="C1446" s="1"/>
  <c r="M1447"/>
  <c r="N1447" s="1"/>
  <c r="C1447" s="1"/>
  <c r="M1454"/>
  <c r="N1454" s="1"/>
  <c r="C1454" s="1"/>
  <c r="M1455"/>
  <c r="N1455" s="1"/>
  <c r="C1455" s="1"/>
  <c r="M1462"/>
  <c r="N1462" s="1"/>
  <c r="C1462" s="1"/>
  <c r="M1463"/>
  <c r="N1463" s="1"/>
  <c r="C1463" s="1"/>
  <c r="M1470"/>
  <c r="N1470" s="1"/>
  <c r="C1470" s="1"/>
  <c r="M1471"/>
  <c r="N1471" s="1"/>
  <c r="C1471" s="1"/>
  <c r="M1478"/>
  <c r="N1478" s="1"/>
  <c r="C1478" s="1"/>
  <c r="M1479"/>
  <c r="N1479" s="1"/>
  <c r="C1479" s="1"/>
  <c r="M1486"/>
  <c r="N1486" s="1"/>
  <c r="C1486" s="1"/>
  <c r="M1487"/>
  <c r="N1487" s="1"/>
  <c r="C1487" s="1"/>
  <c r="M1494"/>
  <c r="N1494" s="1"/>
  <c r="C1494" s="1"/>
  <c r="M1495"/>
  <c r="N1495" s="1"/>
  <c r="C1495" s="1"/>
  <c r="M1502"/>
  <c r="N1502" s="1"/>
  <c r="C1502" s="1"/>
  <c r="M1503"/>
  <c r="N1503" s="1"/>
  <c r="C1503" s="1"/>
  <c r="M1510"/>
  <c r="N1510" s="1"/>
  <c r="C1510" s="1"/>
  <c r="M1511"/>
  <c r="N1511" s="1"/>
  <c r="C1511" s="1"/>
  <c r="M1518"/>
  <c r="N1518" s="1"/>
  <c r="C1518" s="1"/>
  <c r="M1519"/>
  <c r="N1519" s="1"/>
  <c r="C1519" s="1"/>
  <c r="M1526"/>
  <c r="N1526" s="1"/>
  <c r="C1526" s="1"/>
  <c r="M1527"/>
  <c r="N1527" s="1"/>
  <c r="C1527" s="1"/>
  <c r="M1534"/>
  <c r="N1534" s="1"/>
  <c r="C1534" s="1"/>
  <c r="M1535"/>
  <c r="N1535" s="1"/>
  <c r="C1535" s="1"/>
  <c r="M1542"/>
  <c r="N1542" s="1"/>
  <c r="C1542" s="1"/>
  <c r="M1543"/>
  <c r="N1543" s="1"/>
  <c r="C1543" s="1"/>
  <c r="M1550"/>
  <c r="N1550" s="1"/>
  <c r="C1550" s="1"/>
  <c r="M1551"/>
  <c r="N1551" s="1"/>
  <c r="C1551" s="1"/>
  <c r="M1558"/>
  <c r="N1558" s="1"/>
  <c r="C1558" s="1"/>
  <c r="M1559"/>
  <c r="N1559" s="1"/>
  <c r="C1559" s="1"/>
  <c r="M1566"/>
  <c r="N1566" s="1"/>
  <c r="C1566" s="1"/>
  <c r="M1567"/>
  <c r="N1567" s="1"/>
  <c r="C1567" s="1"/>
  <c r="M1574"/>
  <c r="N1574" s="1"/>
  <c r="C1574" s="1"/>
  <c r="M1575"/>
  <c r="N1575" s="1"/>
  <c r="C1575" s="1"/>
  <c r="M1582"/>
  <c r="N1582" s="1"/>
  <c r="C1582" s="1"/>
  <c r="M1583"/>
  <c r="N1583" s="1"/>
  <c r="C1583" s="1"/>
  <c r="M1590"/>
  <c r="N1590" s="1"/>
  <c r="C1590" s="1"/>
  <c r="M1591"/>
  <c r="N1591" s="1"/>
  <c r="C1591" s="1"/>
  <c r="M1598"/>
  <c r="N1598" s="1"/>
  <c r="C1598" s="1"/>
  <c r="M1599"/>
  <c r="N1599" s="1"/>
  <c r="C1599" s="1"/>
  <c r="M1606"/>
  <c r="N1606" s="1"/>
  <c r="C1606" s="1"/>
  <c r="M1607"/>
  <c r="N1607" s="1"/>
  <c r="C1607" s="1"/>
  <c r="M1614"/>
  <c r="N1614" s="1"/>
  <c r="C1614" s="1"/>
  <c r="M1615"/>
  <c r="N1615" s="1"/>
  <c r="C1615" s="1"/>
  <c r="M1622"/>
  <c r="N1622" s="1"/>
  <c r="C1622" s="1"/>
  <c r="M1623"/>
  <c r="N1623" s="1"/>
  <c r="C1623" s="1"/>
  <c r="M1630"/>
  <c r="N1630" s="1"/>
  <c r="C1630" s="1"/>
  <c r="M1631"/>
  <c r="N1631" s="1"/>
  <c r="C1631" s="1"/>
  <c r="M1638"/>
  <c r="N1638" s="1"/>
  <c r="C1638" s="1"/>
  <c r="M1639"/>
  <c r="N1639" s="1"/>
  <c r="C1639" s="1"/>
  <c r="M1646"/>
  <c r="N1646" s="1"/>
  <c r="C1646" s="1"/>
  <c r="M1647"/>
  <c r="N1647" s="1"/>
  <c r="C1647" s="1"/>
  <c r="M1654"/>
  <c r="N1654" s="1"/>
  <c r="C1654" s="1"/>
  <c r="M1655"/>
  <c r="N1655" s="1"/>
  <c r="C1655" s="1"/>
  <c r="M1662"/>
  <c r="N1662" s="1"/>
  <c r="C1662" s="1"/>
  <c r="M1663"/>
  <c r="N1663" s="1"/>
  <c r="C1663" s="1"/>
  <c r="M1670"/>
  <c r="N1670" s="1"/>
  <c r="C1670" s="1"/>
  <c r="M1671"/>
  <c r="N1671" s="1"/>
  <c r="C1671" s="1"/>
  <c r="M1678"/>
  <c r="N1678" s="1"/>
  <c r="C1678" s="1"/>
  <c r="M1679"/>
  <c r="N1679" s="1"/>
  <c r="C1679" s="1"/>
  <c r="M1686"/>
  <c r="N1686" s="1"/>
  <c r="C1686" s="1"/>
  <c r="M1687"/>
  <c r="N1687" s="1"/>
  <c r="C1687" s="1"/>
  <c r="M1694"/>
  <c r="N1694" s="1"/>
  <c r="C1694" s="1"/>
  <c r="M1695"/>
  <c r="N1695" s="1"/>
  <c r="C1695" s="1"/>
  <c r="M1702"/>
  <c r="N1702" s="1"/>
  <c r="C1702" s="1"/>
  <c r="M1703"/>
  <c r="N1703" s="1"/>
  <c r="C1703" s="1"/>
  <c r="M1710"/>
  <c r="N1710" s="1"/>
  <c r="C1710" s="1"/>
  <c r="M1711"/>
  <c r="N1711" s="1"/>
  <c r="C1711" s="1"/>
  <c r="M1718"/>
  <c r="N1718" s="1"/>
  <c r="C1718" s="1"/>
  <c r="M1719"/>
  <c r="N1719" s="1"/>
  <c r="C1719" s="1"/>
  <c r="M1726"/>
  <c r="N1726" s="1"/>
  <c r="C1726" s="1"/>
  <c r="M1727"/>
  <c r="N1727" s="1"/>
  <c r="C1727" s="1"/>
  <c r="M1734"/>
  <c r="N1734" s="1"/>
  <c r="C1734" s="1"/>
  <c r="M1735"/>
  <c r="N1735" s="1"/>
  <c r="C1735" s="1"/>
  <c r="M1742"/>
  <c r="N1742" s="1"/>
  <c r="C1742" s="1"/>
  <c r="M1743"/>
  <c r="N1743" s="1"/>
  <c r="C1743" s="1"/>
  <c r="M1750"/>
  <c r="N1750" s="1"/>
  <c r="C1750" s="1"/>
  <c r="M1751"/>
  <c r="N1751" s="1"/>
  <c r="C1751" s="1"/>
  <c r="M1758"/>
  <c r="N1758" s="1"/>
  <c r="C1758" s="1"/>
  <c r="M1759"/>
  <c r="N1759" s="1"/>
  <c r="C1759" s="1"/>
  <c r="M1766"/>
  <c r="N1766" s="1"/>
  <c r="C1766" s="1"/>
  <c r="M1767"/>
  <c r="N1767" s="1"/>
  <c r="C1767" s="1"/>
  <c r="M1774"/>
  <c r="N1774" s="1"/>
  <c r="C1774" s="1"/>
  <c r="M1775"/>
  <c r="N1775" s="1"/>
  <c r="C1775" s="1"/>
  <c r="M1782"/>
  <c r="N1782" s="1"/>
  <c r="C1782" s="1"/>
  <c r="M1783"/>
  <c r="N1783" s="1"/>
  <c r="C1783" s="1"/>
  <c r="M1790"/>
  <c r="N1790" s="1"/>
  <c r="C1790" s="1"/>
  <c r="M1791"/>
  <c r="N1791" s="1"/>
  <c r="C1791" s="1"/>
  <c r="M1798"/>
  <c r="N1798" s="1"/>
  <c r="C1798" s="1"/>
  <c r="M1799"/>
  <c r="N1799" s="1"/>
  <c r="C1799" s="1"/>
  <c r="M1806"/>
  <c r="N1806" s="1"/>
  <c r="C1806" s="1"/>
  <c r="M1807"/>
  <c r="N1807" s="1"/>
  <c r="C1807" s="1"/>
  <c r="M1814"/>
  <c r="N1814" s="1"/>
  <c r="C1814" s="1"/>
  <c r="M1815"/>
  <c r="N1815" s="1"/>
  <c r="C1815" s="1"/>
  <c r="M1822"/>
  <c r="N1822" s="1"/>
  <c r="C1822" s="1"/>
  <c r="M1823"/>
  <c r="N1823" s="1"/>
  <c r="C1823" s="1"/>
  <c r="M1830"/>
  <c r="N1830" s="1"/>
  <c r="C1830" s="1"/>
  <c r="M1831"/>
  <c r="N1831" s="1"/>
  <c r="C1831" s="1"/>
  <c r="M1838"/>
  <c r="N1838" s="1"/>
  <c r="C1838" s="1"/>
  <c r="M1839"/>
  <c r="N1839" s="1"/>
  <c r="C1839" s="1"/>
  <c r="M1846"/>
  <c r="N1846" s="1"/>
  <c r="C1846" s="1"/>
  <c r="M1847"/>
  <c r="N1847" s="1"/>
  <c r="C1847" s="1"/>
  <c r="M1854"/>
  <c r="N1854" s="1"/>
  <c r="C1854" s="1"/>
  <c r="M1855"/>
  <c r="N1855" s="1"/>
  <c r="C1855" s="1"/>
  <c r="M1862"/>
  <c r="N1862" s="1"/>
  <c r="C1862" s="1"/>
  <c r="M1863"/>
  <c r="N1863" s="1"/>
  <c r="C1863" s="1"/>
  <c r="M1870"/>
  <c r="N1870" s="1"/>
  <c r="C1870" s="1"/>
  <c r="M1871"/>
  <c r="N1871" s="1"/>
  <c r="C1871" s="1"/>
  <c r="M1878"/>
  <c r="N1878" s="1"/>
  <c r="C1878" s="1"/>
  <c r="M1879"/>
  <c r="N1879" s="1"/>
  <c r="C1879" s="1"/>
  <c r="M1886"/>
  <c r="N1886" s="1"/>
  <c r="C1886" s="1"/>
  <c r="M1887"/>
  <c r="N1887" s="1"/>
  <c r="C1887" s="1"/>
  <c r="M1894"/>
  <c r="N1894" s="1"/>
  <c r="C1894" s="1"/>
  <c r="M1895"/>
  <c r="N1895" s="1"/>
  <c r="C1895" s="1"/>
  <c r="M1902"/>
  <c r="N1902" s="1"/>
  <c r="C1902" s="1"/>
  <c r="M1903"/>
  <c r="N1903" s="1"/>
  <c r="C1903" s="1"/>
  <c r="M1910"/>
  <c r="N1910" s="1"/>
  <c r="C1910" s="1"/>
  <c r="M1911"/>
  <c r="N1911" s="1"/>
  <c r="C1911" s="1"/>
  <c r="M1918"/>
  <c r="N1918" s="1"/>
  <c r="C1918" s="1"/>
  <c r="M1919"/>
  <c r="N1919" s="1"/>
  <c r="C1919" s="1"/>
  <c r="M1926"/>
  <c r="N1926" s="1"/>
  <c r="C1926" s="1"/>
  <c r="M1927"/>
  <c r="N1927" s="1"/>
  <c r="C1927" s="1"/>
  <c r="M1934"/>
  <c r="N1934" s="1"/>
  <c r="C1934" s="1"/>
  <c r="M1935"/>
  <c r="N1935" s="1"/>
  <c r="C1935" s="1"/>
  <c r="M1942"/>
  <c r="N1942" s="1"/>
  <c r="C1942" s="1"/>
  <c r="M1943"/>
  <c r="N1943" s="1"/>
  <c r="C1943" s="1"/>
  <c r="M1950"/>
  <c r="N1950" s="1"/>
  <c r="C1950" s="1"/>
  <c r="M1951"/>
  <c r="N1951" s="1"/>
  <c r="C1951" s="1"/>
  <c r="M1958"/>
  <c r="N1958" s="1"/>
  <c r="C1958" s="1"/>
  <c r="M1959"/>
  <c r="N1959" s="1"/>
  <c r="C1959" s="1"/>
  <c r="M1966"/>
  <c r="N1966" s="1"/>
  <c r="C1966" s="1"/>
  <c r="M1967"/>
  <c r="N1967" s="1"/>
  <c r="C1967" s="1"/>
  <c r="M1974"/>
  <c r="N1974" s="1"/>
  <c r="C1974" s="1"/>
  <c r="M1975"/>
  <c r="N1975" s="1"/>
  <c r="C1975" s="1"/>
  <c r="M1982"/>
  <c r="N1982" s="1"/>
  <c r="C1982" s="1"/>
  <c r="M1983"/>
  <c r="N1983" s="1"/>
  <c r="C1983" s="1"/>
  <c r="M1990"/>
  <c r="N1990" s="1"/>
  <c r="C1990" s="1"/>
  <c r="M1991"/>
  <c r="N1991" s="1"/>
  <c r="C1991" s="1"/>
  <c r="M1998"/>
  <c r="N1998" s="1"/>
  <c r="C1998" s="1"/>
  <c r="M1999"/>
  <c r="N1999" s="1"/>
  <c r="C1999" s="1"/>
  <c r="M974"/>
  <c r="N974" s="1"/>
  <c r="C974" s="1"/>
  <c r="M982"/>
  <c r="N982" s="1"/>
  <c r="C982" s="1"/>
  <c r="M990"/>
  <c r="N990" s="1"/>
  <c r="C990" s="1"/>
  <c r="M998"/>
  <c r="N998" s="1"/>
  <c r="C998" s="1"/>
  <c r="M1006"/>
  <c r="N1006" s="1"/>
  <c r="C1006" s="1"/>
  <c r="M1013"/>
  <c r="N1013" s="1"/>
  <c r="C1013" s="1"/>
  <c r="M1014"/>
  <c r="N1014" s="1"/>
  <c r="C1014" s="1"/>
  <c r="M1077"/>
  <c r="N1077" s="1"/>
  <c r="C1077" s="1"/>
  <c r="M1085"/>
  <c r="N1085" s="1"/>
  <c r="C1085" s="1"/>
  <c r="M1093"/>
  <c r="N1093" s="1"/>
  <c r="C1093" s="1"/>
  <c r="M1101"/>
  <c r="N1101" s="1"/>
  <c r="C1101" s="1"/>
  <c r="M1109"/>
  <c r="N1109" s="1"/>
  <c r="C1109" s="1"/>
  <c r="M1117"/>
  <c r="N1117" s="1"/>
  <c r="C1117" s="1"/>
  <c r="M1125"/>
  <c r="N1125" s="1"/>
  <c r="C1125" s="1"/>
  <c r="M1133"/>
  <c r="N1133" s="1"/>
  <c r="C1133" s="1"/>
  <c r="M1141"/>
  <c r="N1141" s="1"/>
  <c r="C1141" s="1"/>
  <c r="M1149"/>
  <c r="N1149" s="1"/>
  <c r="C1149" s="1"/>
  <c r="M1157"/>
  <c r="N1157" s="1"/>
  <c r="C1157" s="1"/>
  <c r="M1165"/>
  <c r="N1165" s="1"/>
  <c r="C1165" s="1"/>
  <c r="M1173"/>
  <c r="N1173" s="1"/>
  <c r="C1173" s="1"/>
  <c r="M1181"/>
  <c r="N1181" s="1"/>
  <c r="C1181" s="1"/>
  <c r="M1189"/>
  <c r="N1189" s="1"/>
  <c r="C1189" s="1"/>
  <c r="M1197"/>
  <c r="N1197" s="1"/>
  <c r="C1197" s="1"/>
  <c r="M1205"/>
  <c r="N1205" s="1"/>
  <c r="C1205" s="1"/>
  <c r="M1213"/>
  <c r="N1213" s="1"/>
  <c r="C1213" s="1"/>
  <c r="M1221"/>
  <c r="N1221" s="1"/>
  <c r="C1221" s="1"/>
  <c r="M1229"/>
  <c r="N1229" s="1"/>
  <c r="C1229" s="1"/>
  <c r="M1237"/>
  <c r="N1237" s="1"/>
  <c r="C1237" s="1"/>
  <c r="M1245"/>
  <c r="N1245" s="1"/>
  <c r="C1245" s="1"/>
  <c r="M1253"/>
  <c r="N1253" s="1"/>
  <c r="C1253" s="1"/>
  <c r="M1261"/>
  <c r="N1261" s="1"/>
  <c r="C1261" s="1"/>
  <c r="M1269"/>
  <c r="N1269" s="1"/>
  <c r="C1269" s="1"/>
  <c r="M1277"/>
  <c r="N1277" s="1"/>
  <c r="C1277" s="1"/>
  <c r="M1285"/>
  <c r="N1285" s="1"/>
  <c r="C1285" s="1"/>
  <c r="M1293"/>
  <c r="N1293" s="1"/>
  <c r="C1293" s="1"/>
  <c r="M1301"/>
  <c r="N1301" s="1"/>
  <c r="C1301" s="1"/>
  <c r="M1309"/>
  <c r="N1309" s="1"/>
  <c r="C1309" s="1"/>
  <c r="M1317"/>
  <c r="N1317" s="1"/>
  <c r="C1317" s="1"/>
  <c r="M1325"/>
  <c r="N1325" s="1"/>
  <c r="C1325" s="1"/>
  <c r="M1333"/>
  <c r="N1333" s="1"/>
  <c r="C1333" s="1"/>
  <c r="M1341"/>
  <c r="N1341" s="1"/>
  <c r="C1341" s="1"/>
  <c r="M1349"/>
  <c r="N1349" s="1"/>
  <c r="C1349" s="1"/>
  <c r="M1357"/>
  <c r="N1357" s="1"/>
  <c r="C1357" s="1"/>
  <c r="M1365"/>
  <c r="N1365" s="1"/>
  <c r="C1365" s="1"/>
  <c r="M1373"/>
  <c r="N1373" s="1"/>
  <c r="C1373" s="1"/>
  <c r="M1381"/>
  <c r="N1381" s="1"/>
  <c r="C1381" s="1"/>
  <c r="M1389"/>
  <c r="N1389" s="1"/>
  <c r="C1389" s="1"/>
  <c r="M1397"/>
  <c r="N1397" s="1"/>
  <c r="C1397" s="1"/>
  <c r="M1405"/>
  <c r="N1405" s="1"/>
  <c r="C1405" s="1"/>
  <c r="M1413"/>
  <c r="N1413" s="1"/>
  <c r="C1413" s="1"/>
  <c r="M1421"/>
  <c r="N1421" s="1"/>
  <c r="C1421" s="1"/>
  <c r="M1429"/>
  <c r="N1429" s="1"/>
  <c r="C1429" s="1"/>
  <c r="M1437"/>
  <c r="N1437" s="1"/>
  <c r="C1437" s="1"/>
  <c r="M1445"/>
  <c r="N1445" s="1"/>
  <c r="C1445" s="1"/>
  <c r="M1453"/>
  <c r="N1453" s="1"/>
  <c r="C1453" s="1"/>
  <c r="M1461"/>
  <c r="N1461" s="1"/>
  <c r="C1461" s="1"/>
  <c r="M1469"/>
  <c r="N1469" s="1"/>
  <c r="C1469" s="1"/>
  <c r="M1477"/>
  <c r="N1477" s="1"/>
  <c r="C1477" s="1"/>
  <c r="M1485"/>
  <c r="N1485" s="1"/>
  <c r="C1485" s="1"/>
  <c r="M1493"/>
  <c r="N1493" s="1"/>
  <c r="C1493" s="1"/>
  <c r="M1501"/>
  <c r="N1501" s="1"/>
  <c r="C1501" s="1"/>
  <c r="M1509"/>
  <c r="N1509" s="1"/>
  <c r="C1509" s="1"/>
  <c r="M1517"/>
  <c r="N1517" s="1"/>
  <c r="C1517" s="1"/>
  <c r="M1525"/>
  <c r="N1525" s="1"/>
  <c r="C1525" s="1"/>
  <c r="M1533"/>
  <c r="N1533" s="1"/>
  <c r="C1533" s="1"/>
  <c r="M1541"/>
  <c r="N1541" s="1"/>
  <c r="C1541" s="1"/>
  <c r="M1549"/>
  <c r="N1549" s="1"/>
  <c r="C1549" s="1"/>
  <c r="M1557"/>
  <c r="N1557" s="1"/>
  <c r="C1557" s="1"/>
  <c r="M1565"/>
  <c r="N1565" s="1"/>
  <c r="C1565" s="1"/>
  <c r="M1573"/>
  <c r="N1573" s="1"/>
  <c r="C1573" s="1"/>
  <c r="M1581"/>
  <c r="N1581" s="1"/>
  <c r="C1581" s="1"/>
  <c r="M1589"/>
  <c r="N1589" s="1"/>
  <c r="C1589" s="1"/>
  <c r="M1597"/>
  <c r="N1597" s="1"/>
  <c r="C1597" s="1"/>
  <c r="M1605"/>
  <c r="N1605" s="1"/>
  <c r="C1605" s="1"/>
  <c r="M1613"/>
  <c r="N1613" s="1"/>
  <c r="C1613" s="1"/>
  <c r="M1621"/>
  <c r="N1621" s="1"/>
  <c r="C1621" s="1"/>
  <c r="M1629"/>
  <c r="N1629" s="1"/>
  <c r="C1629" s="1"/>
  <c r="M1637"/>
  <c r="N1637" s="1"/>
  <c r="C1637" s="1"/>
  <c r="M1645"/>
  <c r="N1645" s="1"/>
  <c r="C1645" s="1"/>
  <c r="M1653"/>
  <c r="N1653" s="1"/>
  <c r="C1653" s="1"/>
  <c r="M1661"/>
  <c r="N1661" s="1"/>
  <c r="C1661" s="1"/>
  <c r="M1669"/>
  <c r="N1669" s="1"/>
  <c r="C1669" s="1"/>
  <c r="M1677"/>
  <c r="N1677" s="1"/>
  <c r="C1677" s="1"/>
  <c r="M1685"/>
  <c r="N1685" s="1"/>
  <c r="C1685" s="1"/>
  <c r="M1693"/>
  <c r="N1693" s="1"/>
  <c r="C1693" s="1"/>
  <c r="M1701"/>
  <c r="N1701" s="1"/>
  <c r="C1701" s="1"/>
  <c r="M1709"/>
  <c r="N1709" s="1"/>
  <c r="C1709" s="1"/>
  <c r="M1717"/>
  <c r="N1717" s="1"/>
  <c r="C1717" s="1"/>
  <c r="M1725"/>
  <c r="N1725" s="1"/>
  <c r="C1725" s="1"/>
  <c r="M1733"/>
  <c r="N1733" s="1"/>
  <c r="C1733" s="1"/>
  <c r="M1741"/>
  <c r="N1741" s="1"/>
  <c r="C1741" s="1"/>
  <c r="M1749"/>
  <c r="N1749" s="1"/>
  <c r="C1749" s="1"/>
  <c r="M1757"/>
  <c r="N1757" s="1"/>
  <c r="C1757" s="1"/>
  <c r="M1765"/>
  <c r="N1765" s="1"/>
  <c r="C1765" s="1"/>
  <c r="M1773"/>
  <c r="N1773" s="1"/>
  <c r="C1773" s="1"/>
  <c r="M1781"/>
  <c r="N1781" s="1"/>
  <c r="C1781" s="1"/>
  <c r="M1789"/>
  <c r="N1789" s="1"/>
  <c r="C1789" s="1"/>
  <c r="M1797"/>
  <c r="N1797" s="1"/>
  <c r="C1797" s="1"/>
  <c r="M1805"/>
  <c r="N1805" s="1"/>
  <c r="C1805" s="1"/>
  <c r="M1813"/>
  <c r="N1813" s="1"/>
  <c r="C1813" s="1"/>
  <c r="M1821"/>
  <c r="N1821" s="1"/>
  <c r="C1821" s="1"/>
  <c r="M1829"/>
  <c r="N1829" s="1"/>
  <c r="C1829" s="1"/>
  <c r="M1837"/>
  <c r="N1837" s="1"/>
  <c r="C1837" s="1"/>
  <c r="M1845"/>
  <c r="N1845" s="1"/>
  <c r="C1845" s="1"/>
  <c r="M1853"/>
  <c r="N1853" s="1"/>
  <c r="C1853" s="1"/>
  <c r="M1861"/>
  <c r="N1861" s="1"/>
  <c r="C1861" s="1"/>
  <c r="M1869"/>
  <c r="N1869" s="1"/>
  <c r="C1869" s="1"/>
  <c r="M1877"/>
  <c r="N1877" s="1"/>
  <c r="C1877" s="1"/>
  <c r="M1885"/>
  <c r="N1885" s="1"/>
  <c r="C1885" s="1"/>
  <c r="M1893"/>
  <c r="N1893" s="1"/>
  <c r="C1893" s="1"/>
  <c r="M1901"/>
  <c r="N1901" s="1"/>
  <c r="C1901" s="1"/>
  <c r="M1909"/>
  <c r="N1909" s="1"/>
  <c r="C1909" s="1"/>
  <c r="M1917"/>
  <c r="N1917" s="1"/>
  <c r="C1917" s="1"/>
  <c r="M1925"/>
  <c r="N1925" s="1"/>
  <c r="C1925" s="1"/>
  <c r="M1933"/>
  <c r="N1933" s="1"/>
  <c r="C1933" s="1"/>
  <c r="M1941"/>
  <c r="N1941" s="1"/>
  <c r="C1941" s="1"/>
  <c r="M1949"/>
  <c r="N1949" s="1"/>
  <c r="C1949" s="1"/>
  <c r="M1957"/>
  <c r="N1957" s="1"/>
  <c r="C1957" s="1"/>
  <c r="M1965"/>
  <c r="N1965" s="1"/>
  <c r="C1965" s="1"/>
  <c r="M805"/>
  <c r="N805" s="1"/>
  <c r="C805" s="1"/>
  <c r="M812"/>
  <c r="N812" s="1"/>
  <c r="C812" s="1"/>
  <c r="M813"/>
  <c r="N813" s="1"/>
  <c r="C813" s="1"/>
  <c r="M820"/>
  <c r="N820" s="1"/>
  <c r="C820" s="1"/>
  <c r="M821"/>
  <c r="N821" s="1"/>
  <c r="C821" s="1"/>
  <c r="M828"/>
  <c r="N828" s="1"/>
  <c r="C828" s="1"/>
  <c r="M829"/>
  <c r="N829" s="1"/>
  <c r="C829" s="1"/>
  <c r="M836"/>
  <c r="N836" s="1"/>
  <c r="C836" s="1"/>
  <c r="M837"/>
  <c r="N837" s="1"/>
  <c r="C837" s="1"/>
  <c r="M844"/>
  <c r="N844" s="1"/>
  <c r="C844" s="1"/>
  <c r="M845"/>
  <c r="N845" s="1"/>
  <c r="C845" s="1"/>
  <c r="M852"/>
  <c r="N852" s="1"/>
  <c r="C852" s="1"/>
  <c r="M853"/>
  <c r="N853" s="1"/>
  <c r="C853" s="1"/>
  <c r="M860"/>
  <c r="N860" s="1"/>
  <c r="C860" s="1"/>
  <c r="M861"/>
  <c r="N861" s="1"/>
  <c r="C861" s="1"/>
  <c r="M868"/>
  <c r="N868" s="1"/>
  <c r="C868" s="1"/>
  <c r="M869"/>
  <c r="N869" s="1"/>
  <c r="C869" s="1"/>
  <c r="M876"/>
  <c r="N876" s="1"/>
  <c r="C876" s="1"/>
  <c r="M877"/>
  <c r="N877" s="1"/>
  <c r="C877" s="1"/>
  <c r="M884"/>
  <c r="N884" s="1"/>
  <c r="C884" s="1"/>
  <c r="M885"/>
  <c r="N885" s="1"/>
  <c r="C885" s="1"/>
  <c r="M892"/>
  <c r="N892" s="1"/>
  <c r="C892" s="1"/>
  <c r="M893"/>
  <c r="N893" s="1"/>
  <c r="C893" s="1"/>
  <c r="M900"/>
  <c r="N900" s="1"/>
  <c r="C900" s="1"/>
  <c r="M901"/>
  <c r="N901" s="1"/>
  <c r="C901" s="1"/>
  <c r="M908"/>
  <c r="N908" s="1"/>
  <c r="C908" s="1"/>
  <c r="M909"/>
  <c r="N909" s="1"/>
  <c r="C909" s="1"/>
  <c r="M916"/>
  <c r="N916" s="1"/>
  <c r="C916" s="1"/>
  <c r="M917"/>
  <c r="N917" s="1"/>
  <c r="C917" s="1"/>
  <c r="M924"/>
  <c r="N924" s="1"/>
  <c r="C924" s="1"/>
  <c r="M925"/>
  <c r="N925" s="1"/>
  <c r="C925" s="1"/>
  <c r="M932"/>
  <c r="N932" s="1"/>
  <c r="C932" s="1"/>
  <c r="M933"/>
  <c r="N933" s="1"/>
  <c r="C933" s="1"/>
  <c r="M940"/>
  <c r="N940" s="1"/>
  <c r="C940" s="1"/>
  <c r="M941"/>
  <c r="N941" s="1"/>
  <c r="C941" s="1"/>
  <c r="M948"/>
  <c r="N948" s="1"/>
  <c r="C948" s="1"/>
  <c r="M949"/>
  <c r="N949" s="1"/>
  <c r="C949" s="1"/>
  <c r="M956"/>
  <c r="N956" s="1"/>
  <c r="C956" s="1"/>
  <c r="M957"/>
  <c r="N957" s="1"/>
  <c r="C957" s="1"/>
  <c r="M964"/>
  <c r="N964" s="1"/>
  <c r="C964" s="1"/>
  <c r="M965"/>
  <c r="N965" s="1"/>
  <c r="C965" s="1"/>
  <c r="M972"/>
  <c r="N972" s="1"/>
  <c r="C972" s="1"/>
  <c r="M973"/>
  <c r="N973" s="1"/>
  <c r="C973" s="1"/>
  <c r="M980"/>
  <c r="N980" s="1"/>
  <c r="C980" s="1"/>
  <c r="M981"/>
  <c r="N981" s="1"/>
  <c r="C981" s="1"/>
  <c r="M988"/>
  <c r="N988" s="1"/>
  <c r="C988" s="1"/>
  <c r="M989"/>
  <c r="N989" s="1"/>
  <c r="C989" s="1"/>
  <c r="M996"/>
  <c r="N996" s="1"/>
  <c r="C996" s="1"/>
  <c r="M997"/>
  <c r="N997" s="1"/>
  <c r="C997" s="1"/>
  <c r="M1005"/>
  <c r="N1005" s="1"/>
  <c r="C1005" s="1"/>
  <c r="M1012"/>
  <c r="N1012" s="1"/>
  <c r="C1012" s="1"/>
  <c r="M1020"/>
  <c r="N1020" s="1"/>
  <c r="C1020" s="1"/>
  <c r="M1021"/>
  <c r="N1021" s="1"/>
  <c r="C1021" s="1"/>
  <c r="M1028"/>
  <c r="N1028" s="1"/>
  <c r="C1028" s="1"/>
  <c r="M1029"/>
  <c r="N1029" s="1"/>
  <c r="C1029" s="1"/>
  <c r="M1036"/>
  <c r="N1036" s="1"/>
  <c r="C1036" s="1"/>
  <c r="M1037"/>
  <c r="N1037" s="1"/>
  <c r="C1037" s="1"/>
  <c r="M1044"/>
  <c r="N1044" s="1"/>
  <c r="C1044" s="1"/>
  <c r="M1045"/>
  <c r="N1045" s="1"/>
  <c r="C1045" s="1"/>
  <c r="M1052"/>
  <c r="N1052" s="1"/>
  <c r="C1052" s="1"/>
  <c r="M1053"/>
  <c r="N1053" s="1"/>
  <c r="C1053" s="1"/>
  <c r="M1060"/>
  <c r="N1060" s="1"/>
  <c r="C1060" s="1"/>
  <c r="M1061"/>
  <c r="N1061" s="1"/>
  <c r="C1061" s="1"/>
  <c r="M1068"/>
  <c r="N1068" s="1"/>
  <c r="C1068" s="1"/>
  <c r="M1069"/>
  <c r="N1069" s="1"/>
  <c r="C1069" s="1"/>
  <c r="M1076"/>
  <c r="N1076" s="1"/>
  <c r="C1076" s="1"/>
  <c r="M1084"/>
  <c r="N1084" s="1"/>
  <c r="C1084" s="1"/>
  <c r="M1092"/>
  <c r="N1092" s="1"/>
  <c r="C1092" s="1"/>
  <c r="M1100"/>
  <c r="N1100" s="1"/>
  <c r="C1100" s="1"/>
  <c r="M1108"/>
  <c r="N1108" s="1"/>
  <c r="C1108" s="1"/>
  <c r="M1116"/>
  <c r="N1116" s="1"/>
  <c r="C1116" s="1"/>
  <c r="M1124"/>
  <c r="N1124" s="1"/>
  <c r="C1124" s="1"/>
  <c r="M1132"/>
  <c r="N1132" s="1"/>
  <c r="C1132" s="1"/>
  <c r="M1140"/>
  <c r="N1140" s="1"/>
  <c r="C1140" s="1"/>
  <c r="M1148"/>
  <c r="N1148" s="1"/>
  <c r="C1148" s="1"/>
  <c r="M1156"/>
  <c r="N1156" s="1"/>
  <c r="C1156" s="1"/>
  <c r="M1164"/>
  <c r="N1164" s="1"/>
  <c r="C1164" s="1"/>
  <c r="M1172"/>
  <c r="N1172" s="1"/>
  <c r="C1172" s="1"/>
  <c r="M1180"/>
  <c r="N1180" s="1"/>
  <c r="C1180" s="1"/>
  <c r="M1188"/>
  <c r="N1188" s="1"/>
  <c r="C1188" s="1"/>
  <c r="M1196"/>
  <c r="N1196" s="1"/>
  <c r="C1196" s="1"/>
  <c r="M1204"/>
  <c r="N1204" s="1"/>
  <c r="C1204" s="1"/>
  <c r="M1212"/>
  <c r="N1212" s="1"/>
  <c r="C1212" s="1"/>
  <c r="M1220"/>
  <c r="N1220" s="1"/>
  <c r="C1220" s="1"/>
  <c r="M1228"/>
  <c r="N1228" s="1"/>
  <c r="C1228" s="1"/>
  <c r="M1236"/>
  <c r="N1236" s="1"/>
  <c r="C1236" s="1"/>
  <c r="M1244"/>
  <c r="N1244" s="1"/>
  <c r="C1244" s="1"/>
  <c r="M1252"/>
  <c r="N1252" s="1"/>
  <c r="C1252" s="1"/>
  <c r="M1260"/>
  <c r="N1260" s="1"/>
  <c r="C1260" s="1"/>
  <c r="M1268"/>
  <c r="N1268" s="1"/>
  <c r="C1268" s="1"/>
  <c r="M1276"/>
  <c r="N1276" s="1"/>
  <c r="C1276" s="1"/>
  <c r="M1284"/>
  <c r="N1284" s="1"/>
  <c r="C1284" s="1"/>
  <c r="M1292"/>
  <c r="N1292" s="1"/>
  <c r="C1292" s="1"/>
  <c r="M1300"/>
  <c r="N1300" s="1"/>
  <c r="C1300" s="1"/>
  <c r="M1308"/>
  <c r="N1308" s="1"/>
  <c r="C1308" s="1"/>
  <c r="M1316"/>
  <c r="N1316" s="1"/>
  <c r="C1316" s="1"/>
  <c r="M1324"/>
  <c r="N1324" s="1"/>
  <c r="C1324" s="1"/>
  <c r="M1332"/>
  <c r="N1332" s="1"/>
  <c r="C1332" s="1"/>
  <c r="M1340"/>
  <c r="N1340" s="1"/>
  <c r="C1340" s="1"/>
  <c r="M1348"/>
  <c r="N1348" s="1"/>
  <c r="C1348" s="1"/>
  <c r="M1356"/>
  <c r="N1356" s="1"/>
  <c r="C1356" s="1"/>
  <c r="M1364"/>
  <c r="N1364" s="1"/>
  <c r="C1364" s="1"/>
  <c r="M1372"/>
  <c r="N1372" s="1"/>
  <c r="C1372" s="1"/>
  <c r="M1380"/>
  <c r="N1380" s="1"/>
  <c r="C1380" s="1"/>
  <c r="M1388"/>
  <c r="N1388" s="1"/>
  <c r="C1388" s="1"/>
  <c r="M1396"/>
  <c r="N1396" s="1"/>
  <c r="C1396" s="1"/>
  <c r="M1404"/>
  <c r="N1404" s="1"/>
  <c r="C1404" s="1"/>
  <c r="M1412"/>
  <c r="N1412" s="1"/>
  <c r="C1412" s="1"/>
  <c r="M1420"/>
  <c r="N1420" s="1"/>
  <c r="C1420" s="1"/>
  <c r="M1428"/>
  <c r="N1428" s="1"/>
  <c r="C1428" s="1"/>
  <c r="M1436"/>
  <c r="N1436" s="1"/>
  <c r="C1436" s="1"/>
  <c r="M1444"/>
  <c r="N1444" s="1"/>
  <c r="C1444" s="1"/>
  <c r="M1452"/>
  <c r="N1452" s="1"/>
  <c r="C1452" s="1"/>
  <c r="M1460"/>
  <c r="N1460" s="1"/>
  <c r="C1460" s="1"/>
  <c r="M1468"/>
  <c r="N1468" s="1"/>
  <c r="C1468" s="1"/>
  <c r="M1476"/>
  <c r="N1476" s="1"/>
  <c r="C1476" s="1"/>
  <c r="M1484"/>
  <c r="N1484" s="1"/>
  <c r="C1484" s="1"/>
  <c r="M1492"/>
  <c r="N1492" s="1"/>
  <c r="C1492" s="1"/>
  <c r="M1500"/>
  <c r="N1500" s="1"/>
  <c r="C1500" s="1"/>
  <c r="M1508"/>
  <c r="N1508" s="1"/>
  <c r="C1508" s="1"/>
  <c r="M1516"/>
  <c r="N1516" s="1"/>
  <c r="C1516" s="1"/>
  <c r="M1524"/>
  <c r="N1524" s="1"/>
  <c r="C1524" s="1"/>
  <c r="M1532"/>
  <c r="N1532" s="1"/>
  <c r="C1532" s="1"/>
  <c r="M1540"/>
  <c r="N1540" s="1"/>
  <c r="C1540" s="1"/>
  <c r="M1548"/>
  <c r="N1548" s="1"/>
  <c r="C1548" s="1"/>
  <c r="M1556"/>
  <c r="N1556" s="1"/>
  <c r="C1556" s="1"/>
  <c r="M1564"/>
  <c r="N1564" s="1"/>
  <c r="C1564" s="1"/>
  <c r="M1572"/>
  <c r="N1572" s="1"/>
  <c r="C1572" s="1"/>
  <c r="M1580"/>
  <c r="N1580" s="1"/>
  <c r="C1580" s="1"/>
  <c r="M1588"/>
  <c r="N1588" s="1"/>
  <c r="C1588" s="1"/>
  <c r="M1596"/>
  <c r="N1596" s="1"/>
  <c r="C1596" s="1"/>
  <c r="M1604"/>
  <c r="N1604" s="1"/>
  <c r="C1604" s="1"/>
  <c r="M1612"/>
  <c r="N1612" s="1"/>
  <c r="C1612" s="1"/>
  <c r="M1620"/>
  <c r="N1620" s="1"/>
  <c r="C1620" s="1"/>
  <c r="M1628"/>
  <c r="N1628" s="1"/>
  <c r="C1628" s="1"/>
  <c r="M1636"/>
  <c r="N1636" s="1"/>
  <c r="C1636" s="1"/>
  <c r="M1644"/>
  <c r="N1644" s="1"/>
  <c r="C1644" s="1"/>
  <c r="M1652"/>
  <c r="N1652" s="1"/>
  <c r="C1652" s="1"/>
  <c r="M1660"/>
  <c r="N1660" s="1"/>
  <c r="C1660" s="1"/>
  <c r="M1668"/>
  <c r="N1668" s="1"/>
  <c r="C1668" s="1"/>
  <c r="M1676"/>
  <c r="N1676" s="1"/>
  <c r="C1676" s="1"/>
  <c r="M1684"/>
  <c r="N1684" s="1"/>
  <c r="C1684" s="1"/>
  <c r="M1692"/>
  <c r="N1692" s="1"/>
  <c r="C1692" s="1"/>
  <c r="M1700"/>
  <c r="N1700" s="1"/>
  <c r="C1700" s="1"/>
  <c r="M1708"/>
  <c r="N1708" s="1"/>
  <c r="C1708" s="1"/>
  <c r="M1716"/>
  <c r="N1716" s="1"/>
  <c r="C1716" s="1"/>
  <c r="M1724"/>
  <c r="N1724" s="1"/>
  <c r="C1724" s="1"/>
  <c r="M1732"/>
  <c r="N1732" s="1"/>
  <c r="C1732" s="1"/>
  <c r="M1740"/>
  <c r="N1740" s="1"/>
  <c r="C1740" s="1"/>
  <c r="M1748"/>
  <c r="N1748" s="1"/>
  <c r="C1748" s="1"/>
  <c r="M1756"/>
  <c r="N1756" s="1"/>
  <c r="C1756" s="1"/>
  <c r="M1764"/>
  <c r="N1764" s="1"/>
  <c r="C1764" s="1"/>
  <c r="M1772"/>
  <c r="N1772" s="1"/>
  <c r="C1772" s="1"/>
  <c r="M1780"/>
  <c r="N1780" s="1"/>
  <c r="C1780" s="1"/>
  <c r="M1788"/>
  <c r="N1788" s="1"/>
  <c r="C1788" s="1"/>
  <c r="M1796"/>
  <c r="N1796" s="1"/>
  <c r="C1796" s="1"/>
  <c r="M1804"/>
  <c r="N1804" s="1"/>
  <c r="C1804" s="1"/>
  <c r="M1812"/>
  <c r="N1812" s="1"/>
  <c r="C1812" s="1"/>
  <c r="M1820"/>
  <c r="N1820" s="1"/>
  <c r="C1820" s="1"/>
  <c r="M1828"/>
  <c r="N1828" s="1"/>
  <c r="C1828" s="1"/>
  <c r="M1836"/>
  <c r="N1836" s="1"/>
  <c r="C1836" s="1"/>
  <c r="M1844"/>
  <c r="N1844" s="1"/>
  <c r="C1844" s="1"/>
  <c r="M1852"/>
  <c r="N1852" s="1"/>
  <c r="C1852" s="1"/>
  <c r="M1860"/>
  <c r="N1860" s="1"/>
  <c r="C1860" s="1"/>
  <c r="M1868"/>
  <c r="N1868" s="1"/>
  <c r="C1868" s="1"/>
  <c r="M1876"/>
  <c r="N1876" s="1"/>
  <c r="C1876" s="1"/>
  <c r="M1884"/>
  <c r="N1884" s="1"/>
  <c r="C1884" s="1"/>
  <c r="M1892"/>
  <c r="N1892" s="1"/>
  <c r="C1892" s="1"/>
  <c r="M1900"/>
  <c r="N1900" s="1"/>
  <c r="C1900" s="1"/>
  <c r="M1908"/>
  <c r="N1908" s="1"/>
  <c r="C1908" s="1"/>
  <c r="M1916"/>
  <c r="N1916" s="1"/>
  <c r="C1916" s="1"/>
  <c r="M1003"/>
  <c r="N1003" s="1"/>
  <c r="C1003" s="1"/>
  <c r="M1004"/>
  <c r="N1004" s="1"/>
  <c r="C1004" s="1"/>
  <c r="M1011"/>
  <c r="N1011" s="1"/>
  <c r="C1011" s="1"/>
  <c r="M803"/>
  <c r="N803" s="1"/>
  <c r="C803" s="1"/>
  <c r="M810"/>
  <c r="N810" s="1"/>
  <c r="C810" s="1"/>
  <c r="M811"/>
  <c r="N811" s="1"/>
  <c r="C811" s="1"/>
  <c r="M818"/>
  <c r="N818" s="1"/>
  <c r="C818" s="1"/>
  <c r="M819"/>
  <c r="N819" s="1"/>
  <c r="C819" s="1"/>
  <c r="M826"/>
  <c r="N826" s="1"/>
  <c r="C826" s="1"/>
  <c r="M827"/>
  <c r="N827" s="1"/>
  <c r="C827" s="1"/>
  <c r="M834"/>
  <c r="N834" s="1"/>
  <c r="C834" s="1"/>
  <c r="M835"/>
  <c r="N835" s="1"/>
  <c r="C835" s="1"/>
  <c r="M842"/>
  <c r="N842" s="1"/>
  <c r="C842" s="1"/>
  <c r="M843"/>
  <c r="N843" s="1"/>
  <c r="C843" s="1"/>
  <c r="M850"/>
  <c r="N850" s="1"/>
  <c r="C850" s="1"/>
  <c r="M851"/>
  <c r="N851" s="1"/>
  <c r="C851" s="1"/>
  <c r="M858"/>
  <c r="N858" s="1"/>
  <c r="C858" s="1"/>
  <c r="M859"/>
  <c r="N859" s="1"/>
  <c r="C859" s="1"/>
  <c r="M866"/>
  <c r="N866" s="1"/>
  <c r="C866" s="1"/>
  <c r="M867"/>
  <c r="N867" s="1"/>
  <c r="C867" s="1"/>
  <c r="M874"/>
  <c r="N874" s="1"/>
  <c r="C874" s="1"/>
  <c r="M875"/>
  <c r="N875" s="1"/>
  <c r="C875" s="1"/>
  <c r="M882"/>
  <c r="N882" s="1"/>
  <c r="C882" s="1"/>
  <c r="M883"/>
  <c r="N883" s="1"/>
  <c r="C883" s="1"/>
  <c r="M890"/>
  <c r="N890" s="1"/>
  <c r="C890" s="1"/>
  <c r="M891"/>
  <c r="N891" s="1"/>
  <c r="C891" s="1"/>
  <c r="M898"/>
  <c r="N898" s="1"/>
  <c r="C898" s="1"/>
  <c r="M899"/>
  <c r="N899" s="1"/>
  <c r="C899" s="1"/>
  <c r="M906"/>
  <c r="N906" s="1"/>
  <c r="C906" s="1"/>
  <c r="M907"/>
  <c r="N907" s="1"/>
  <c r="C907" s="1"/>
  <c r="M914"/>
  <c r="N914" s="1"/>
  <c r="C914" s="1"/>
  <c r="M915"/>
  <c r="N915" s="1"/>
  <c r="C915" s="1"/>
  <c r="M922"/>
  <c r="N922" s="1"/>
  <c r="C922" s="1"/>
  <c r="M923"/>
  <c r="N923" s="1"/>
  <c r="C923" s="1"/>
  <c r="M930"/>
  <c r="N930" s="1"/>
  <c r="C930" s="1"/>
  <c r="M931"/>
  <c r="N931" s="1"/>
  <c r="C931" s="1"/>
  <c r="M938"/>
  <c r="N938" s="1"/>
  <c r="C938" s="1"/>
  <c r="M939"/>
  <c r="N939" s="1"/>
  <c r="C939" s="1"/>
  <c r="M946"/>
  <c r="N946" s="1"/>
  <c r="C946" s="1"/>
  <c r="M947"/>
  <c r="N947" s="1"/>
  <c r="C947" s="1"/>
  <c r="M954"/>
  <c r="N954" s="1"/>
  <c r="C954" s="1"/>
  <c r="M955"/>
  <c r="N955" s="1"/>
  <c r="C955" s="1"/>
  <c r="M962"/>
  <c r="N962" s="1"/>
  <c r="C962" s="1"/>
  <c r="M963"/>
  <c r="N963" s="1"/>
  <c r="C963" s="1"/>
  <c r="M970"/>
  <c r="N970" s="1"/>
  <c r="C970" s="1"/>
  <c r="M971"/>
  <c r="N971" s="1"/>
  <c r="C971" s="1"/>
  <c r="M978"/>
  <c r="N978" s="1"/>
  <c r="C978" s="1"/>
  <c r="M979"/>
  <c r="N979" s="1"/>
  <c r="C979" s="1"/>
  <c r="M986"/>
  <c r="N986" s="1"/>
  <c r="C986" s="1"/>
  <c r="M987"/>
  <c r="N987" s="1"/>
  <c r="C987" s="1"/>
  <c r="M994"/>
  <c r="N994" s="1"/>
  <c r="C994" s="1"/>
  <c r="M995"/>
  <c r="N995" s="1"/>
  <c r="C995" s="1"/>
  <c r="M1002"/>
  <c r="N1002" s="1"/>
  <c r="C1002" s="1"/>
  <c r="M1010"/>
  <c r="N1010" s="1"/>
  <c r="C1010" s="1"/>
  <c r="M1018"/>
  <c r="N1018" s="1"/>
  <c r="C1018" s="1"/>
  <c r="M1026"/>
  <c r="N1026" s="1"/>
  <c r="C1026" s="1"/>
  <c r="M1034"/>
  <c r="N1034" s="1"/>
  <c r="C1034" s="1"/>
  <c r="M1042"/>
  <c r="N1042" s="1"/>
  <c r="C1042" s="1"/>
  <c r="M1050"/>
  <c r="N1050" s="1"/>
  <c r="C1050" s="1"/>
  <c r="M1058"/>
  <c r="N1058" s="1"/>
  <c r="C1058" s="1"/>
  <c r="M1066"/>
  <c r="N1066" s="1"/>
  <c r="C1066" s="1"/>
  <c r="M1074"/>
  <c r="N1074" s="1"/>
  <c r="C1074" s="1"/>
  <c r="M1082"/>
  <c r="N1082" s="1"/>
  <c r="C1082" s="1"/>
  <c r="M1114"/>
  <c r="N1114" s="1"/>
  <c r="C1114" s="1"/>
  <c r="M1130"/>
  <c r="N1130" s="1"/>
  <c r="C1130" s="1"/>
  <c r="M1138"/>
  <c r="N1138" s="1"/>
  <c r="C1138" s="1"/>
  <c r="M1146"/>
  <c r="N1146" s="1"/>
  <c r="C1146" s="1"/>
  <c r="M1154"/>
  <c r="N1154" s="1"/>
  <c r="C1154" s="1"/>
  <c r="M1162"/>
  <c r="N1162" s="1"/>
  <c r="C1162" s="1"/>
  <c r="M1170"/>
  <c r="N1170" s="1"/>
  <c r="C1170" s="1"/>
  <c r="M1178"/>
  <c r="N1178" s="1"/>
  <c r="C1178" s="1"/>
  <c r="M1194"/>
  <c r="N1194" s="1"/>
  <c r="C1194" s="1"/>
  <c r="M1210"/>
  <c r="N1210" s="1"/>
  <c r="C1210" s="1"/>
  <c r="M1218"/>
  <c r="N1218" s="1"/>
  <c r="C1218" s="1"/>
  <c r="M1219"/>
  <c r="N1219" s="1"/>
  <c r="C1219" s="1"/>
  <c r="M1226"/>
  <c r="N1226" s="1"/>
  <c r="C1226" s="1"/>
  <c r="M1227"/>
  <c r="N1227" s="1"/>
  <c r="C1227" s="1"/>
  <c r="M1234"/>
  <c r="N1234" s="1"/>
  <c r="C1234" s="1"/>
  <c r="M1235"/>
  <c r="N1235" s="1"/>
  <c r="C1235" s="1"/>
  <c r="M1242"/>
  <c r="N1242" s="1"/>
  <c r="C1242" s="1"/>
  <c r="M1243"/>
  <c r="N1243" s="1"/>
  <c r="C1243" s="1"/>
  <c r="M1250"/>
  <c r="N1250" s="1"/>
  <c r="C1250" s="1"/>
  <c r="M1251"/>
  <c r="N1251" s="1"/>
  <c r="C1251" s="1"/>
  <c r="M1258"/>
  <c r="N1258" s="1"/>
  <c r="C1258" s="1"/>
  <c r="M1259"/>
  <c r="N1259" s="1"/>
  <c r="C1259" s="1"/>
  <c r="M1266"/>
  <c r="N1266" s="1"/>
  <c r="C1266" s="1"/>
  <c r="M1267"/>
  <c r="N1267" s="1"/>
  <c r="C1267" s="1"/>
  <c r="M1274"/>
  <c r="N1274" s="1"/>
  <c r="C1274" s="1"/>
  <c r="M1275"/>
  <c r="N1275" s="1"/>
  <c r="C1275" s="1"/>
  <c r="M1282"/>
  <c r="N1282" s="1"/>
  <c r="C1282" s="1"/>
  <c r="M1283"/>
  <c r="N1283" s="1"/>
  <c r="C1283" s="1"/>
  <c r="M1290"/>
  <c r="N1290" s="1"/>
  <c r="C1290" s="1"/>
  <c r="M1291"/>
  <c r="N1291" s="1"/>
  <c r="C1291" s="1"/>
  <c r="M1298"/>
  <c r="N1298" s="1"/>
  <c r="C1298" s="1"/>
  <c r="M1299"/>
  <c r="N1299" s="1"/>
  <c r="C1299" s="1"/>
  <c r="M1306"/>
  <c r="N1306" s="1"/>
  <c r="C1306" s="1"/>
  <c r="M1307"/>
  <c r="N1307" s="1"/>
  <c r="C1307" s="1"/>
  <c r="M1314"/>
  <c r="N1314" s="1"/>
  <c r="C1314" s="1"/>
  <c r="M1315"/>
  <c r="N1315" s="1"/>
  <c r="C1315" s="1"/>
  <c r="M1322"/>
  <c r="N1322" s="1"/>
  <c r="C1322" s="1"/>
  <c r="M1323"/>
  <c r="N1323" s="1"/>
  <c r="C1323" s="1"/>
  <c r="M1330"/>
  <c r="N1330" s="1"/>
  <c r="C1330" s="1"/>
  <c r="M1331"/>
  <c r="N1331" s="1"/>
  <c r="C1331" s="1"/>
  <c r="M1338"/>
  <c r="N1338" s="1"/>
  <c r="C1338" s="1"/>
  <c r="M1339"/>
  <c r="N1339" s="1"/>
  <c r="C1339" s="1"/>
  <c r="M1346"/>
  <c r="N1346" s="1"/>
  <c r="C1346" s="1"/>
  <c r="M1347"/>
  <c r="N1347" s="1"/>
  <c r="C1347" s="1"/>
  <c r="M1354"/>
  <c r="N1354" s="1"/>
  <c r="C1354" s="1"/>
  <c r="M1355"/>
  <c r="N1355" s="1"/>
  <c r="C1355" s="1"/>
  <c r="M1362"/>
  <c r="N1362" s="1"/>
  <c r="C1362" s="1"/>
  <c r="M1363"/>
  <c r="N1363" s="1"/>
  <c r="C1363" s="1"/>
  <c r="M1370"/>
  <c r="N1370" s="1"/>
  <c r="C1370" s="1"/>
  <c r="M1371"/>
  <c r="N1371" s="1"/>
  <c r="C1371" s="1"/>
  <c r="M1378"/>
  <c r="N1378" s="1"/>
  <c r="C1378" s="1"/>
  <c r="M1379"/>
  <c r="N1379" s="1"/>
  <c r="C1379" s="1"/>
  <c r="M1386"/>
  <c r="N1386" s="1"/>
  <c r="C1386" s="1"/>
  <c r="M1387"/>
  <c r="N1387" s="1"/>
  <c r="C1387" s="1"/>
  <c r="M1394"/>
  <c r="N1394" s="1"/>
  <c r="C1394" s="1"/>
  <c r="M1395"/>
  <c r="N1395" s="1"/>
  <c r="C1395" s="1"/>
  <c r="M1402"/>
  <c r="N1402" s="1"/>
  <c r="C1402" s="1"/>
  <c r="M1403"/>
  <c r="N1403" s="1"/>
  <c r="C1403" s="1"/>
  <c r="M1410"/>
  <c r="N1410" s="1"/>
  <c r="C1410" s="1"/>
  <c r="M1411"/>
  <c r="N1411" s="1"/>
  <c r="C1411" s="1"/>
  <c r="M1418"/>
  <c r="N1418" s="1"/>
  <c r="C1418" s="1"/>
  <c r="M1419"/>
  <c r="N1419" s="1"/>
  <c r="C1419" s="1"/>
  <c r="M1426"/>
  <c r="N1426" s="1"/>
  <c r="C1426" s="1"/>
  <c r="M1427"/>
  <c r="N1427" s="1"/>
  <c r="C1427" s="1"/>
  <c r="M1434"/>
  <c r="N1434" s="1"/>
  <c r="C1434" s="1"/>
  <c r="M1435"/>
  <c r="N1435" s="1"/>
  <c r="C1435" s="1"/>
  <c r="M1442"/>
  <c r="N1442" s="1"/>
  <c r="C1442" s="1"/>
  <c r="M1443"/>
  <c r="N1443" s="1"/>
  <c r="C1443" s="1"/>
  <c r="M1450"/>
  <c r="N1450" s="1"/>
  <c r="C1450" s="1"/>
  <c r="M1451"/>
  <c r="N1451" s="1"/>
  <c r="C1451" s="1"/>
  <c r="M1458"/>
  <c r="N1458" s="1"/>
  <c r="C1458" s="1"/>
  <c r="M1459"/>
  <c r="N1459" s="1"/>
  <c r="C1459" s="1"/>
  <c r="M1466"/>
  <c r="N1466" s="1"/>
  <c r="C1466" s="1"/>
  <c r="M1467"/>
  <c r="N1467" s="1"/>
  <c r="C1467" s="1"/>
  <c r="M1474"/>
  <c r="N1474" s="1"/>
  <c r="C1474" s="1"/>
  <c r="M1475"/>
  <c r="N1475" s="1"/>
  <c r="C1475" s="1"/>
  <c r="M1482"/>
  <c r="N1482" s="1"/>
  <c r="C1482" s="1"/>
  <c r="M1483"/>
  <c r="N1483" s="1"/>
  <c r="C1483" s="1"/>
  <c r="M1490"/>
  <c r="N1490" s="1"/>
  <c r="C1490" s="1"/>
  <c r="M1491"/>
  <c r="N1491" s="1"/>
  <c r="C1491" s="1"/>
  <c r="M1498"/>
  <c r="N1498" s="1"/>
  <c r="C1498" s="1"/>
  <c r="M1499"/>
  <c r="N1499" s="1"/>
  <c r="C1499" s="1"/>
  <c r="M1506"/>
  <c r="N1506" s="1"/>
  <c r="C1506" s="1"/>
  <c r="M1507"/>
  <c r="N1507" s="1"/>
  <c r="C1507" s="1"/>
  <c r="M1514"/>
  <c r="N1514" s="1"/>
  <c r="C1514" s="1"/>
  <c r="M1515"/>
  <c r="N1515" s="1"/>
  <c r="C1515" s="1"/>
  <c r="M1522"/>
  <c r="N1522" s="1"/>
  <c r="C1522" s="1"/>
  <c r="M1523"/>
  <c r="N1523" s="1"/>
  <c r="C1523" s="1"/>
  <c r="M1530"/>
  <c r="N1530" s="1"/>
  <c r="C1530" s="1"/>
  <c r="M1531"/>
  <c r="N1531" s="1"/>
  <c r="C1531" s="1"/>
  <c r="M1538"/>
  <c r="N1538" s="1"/>
  <c r="C1538" s="1"/>
  <c r="M1539"/>
  <c r="N1539" s="1"/>
  <c r="C1539" s="1"/>
  <c r="M1546"/>
  <c r="N1546" s="1"/>
  <c r="C1546" s="1"/>
  <c r="M1547"/>
  <c r="N1547" s="1"/>
  <c r="C1547" s="1"/>
  <c r="M1554"/>
  <c r="N1554" s="1"/>
  <c r="C1554" s="1"/>
  <c r="M1555"/>
  <c r="N1555" s="1"/>
  <c r="C1555" s="1"/>
  <c r="M1562"/>
  <c r="N1562" s="1"/>
  <c r="C1562" s="1"/>
  <c r="M1563"/>
  <c r="N1563" s="1"/>
  <c r="C1563" s="1"/>
  <c r="M1570"/>
  <c r="N1570" s="1"/>
  <c r="C1570" s="1"/>
  <c r="M1571"/>
  <c r="N1571" s="1"/>
  <c r="C1571" s="1"/>
  <c r="M1578"/>
  <c r="N1578" s="1"/>
  <c r="C1578" s="1"/>
  <c r="M1579"/>
  <c r="N1579" s="1"/>
  <c r="C1579" s="1"/>
  <c r="M1586"/>
  <c r="N1586" s="1"/>
  <c r="C1586" s="1"/>
  <c r="M1587"/>
  <c r="N1587" s="1"/>
  <c r="C1587" s="1"/>
  <c r="M1594"/>
  <c r="N1594" s="1"/>
  <c r="C1594" s="1"/>
  <c r="M1595"/>
  <c r="N1595" s="1"/>
  <c r="C1595" s="1"/>
  <c r="M1602"/>
  <c r="N1602" s="1"/>
  <c r="C1602" s="1"/>
  <c r="M1603"/>
  <c r="N1603" s="1"/>
  <c r="C1603" s="1"/>
  <c r="M1610"/>
  <c r="N1610" s="1"/>
  <c r="C1610" s="1"/>
  <c r="M1611"/>
  <c r="N1611" s="1"/>
  <c r="C1611" s="1"/>
  <c r="M1618"/>
  <c r="N1618" s="1"/>
  <c r="C1618" s="1"/>
  <c r="M1619"/>
  <c r="N1619" s="1"/>
  <c r="C1619" s="1"/>
  <c r="M1626"/>
  <c r="N1626" s="1"/>
  <c r="C1626" s="1"/>
  <c r="M1627"/>
  <c r="N1627" s="1"/>
  <c r="C1627" s="1"/>
  <c r="M1634"/>
  <c r="N1634" s="1"/>
  <c r="C1634" s="1"/>
  <c r="M1635"/>
  <c r="N1635" s="1"/>
  <c r="C1635" s="1"/>
  <c r="M1642"/>
  <c r="N1642" s="1"/>
  <c r="C1642" s="1"/>
  <c r="M1643"/>
  <c r="N1643" s="1"/>
  <c r="C1643" s="1"/>
  <c r="M1650"/>
  <c r="N1650" s="1"/>
  <c r="C1650" s="1"/>
  <c r="M1651"/>
  <c r="N1651" s="1"/>
  <c r="C1651" s="1"/>
  <c r="M1658"/>
  <c r="N1658" s="1"/>
  <c r="C1658" s="1"/>
  <c r="M1659"/>
  <c r="N1659" s="1"/>
  <c r="C1659" s="1"/>
  <c r="M1666"/>
  <c r="N1666" s="1"/>
  <c r="C1666" s="1"/>
  <c r="M1667"/>
  <c r="N1667" s="1"/>
  <c r="C1667" s="1"/>
  <c r="M1674"/>
  <c r="N1674" s="1"/>
  <c r="C1674" s="1"/>
  <c r="M1675"/>
  <c r="N1675" s="1"/>
  <c r="C1675" s="1"/>
  <c r="M1682"/>
  <c r="N1682" s="1"/>
  <c r="C1682" s="1"/>
  <c r="M1683"/>
  <c r="N1683" s="1"/>
  <c r="C1683" s="1"/>
  <c r="M1690"/>
  <c r="N1690" s="1"/>
  <c r="C1690" s="1"/>
  <c r="M1691"/>
  <c r="N1691" s="1"/>
  <c r="C1691" s="1"/>
  <c r="M1698"/>
  <c r="N1698" s="1"/>
  <c r="C1698" s="1"/>
  <c r="M1699"/>
  <c r="N1699" s="1"/>
  <c r="C1699" s="1"/>
  <c r="M1706"/>
  <c r="N1706" s="1"/>
  <c r="C1706" s="1"/>
  <c r="M1707"/>
  <c r="N1707" s="1"/>
  <c r="C1707" s="1"/>
  <c r="M1714"/>
  <c r="N1714" s="1"/>
  <c r="C1714" s="1"/>
  <c r="M1715"/>
  <c r="N1715" s="1"/>
  <c r="C1715" s="1"/>
  <c r="M1722"/>
  <c r="N1722" s="1"/>
  <c r="C1722" s="1"/>
  <c r="M1723"/>
  <c r="N1723" s="1"/>
  <c r="C1723" s="1"/>
  <c r="M1730"/>
  <c r="N1730" s="1"/>
  <c r="C1730" s="1"/>
  <c r="M1731"/>
  <c r="N1731" s="1"/>
  <c r="C1731" s="1"/>
  <c r="M1738"/>
  <c r="N1738" s="1"/>
  <c r="C1738" s="1"/>
  <c r="M1739"/>
  <c r="N1739" s="1"/>
  <c r="C1739" s="1"/>
  <c r="M1746"/>
  <c r="N1746" s="1"/>
  <c r="C1746" s="1"/>
  <c r="M1747"/>
  <c r="N1747" s="1"/>
  <c r="C1747" s="1"/>
  <c r="M1754"/>
  <c r="N1754" s="1"/>
  <c r="C1754" s="1"/>
  <c r="M1755"/>
  <c r="N1755" s="1"/>
  <c r="C1755" s="1"/>
  <c r="M1762"/>
  <c r="N1762" s="1"/>
  <c r="C1762" s="1"/>
  <c r="M1763"/>
  <c r="N1763" s="1"/>
  <c r="C1763" s="1"/>
  <c r="M1770"/>
  <c r="N1770" s="1"/>
  <c r="C1770" s="1"/>
  <c r="M1771"/>
  <c r="N1771" s="1"/>
  <c r="C1771" s="1"/>
  <c r="M1778"/>
  <c r="N1778" s="1"/>
  <c r="C1778" s="1"/>
  <c r="M1779"/>
  <c r="N1779" s="1"/>
  <c r="C1779" s="1"/>
  <c r="M1786"/>
  <c r="N1786" s="1"/>
  <c r="C1786" s="1"/>
  <c r="M1787"/>
  <c r="N1787" s="1"/>
  <c r="C1787" s="1"/>
  <c r="M1794"/>
  <c r="N1794" s="1"/>
  <c r="C1794" s="1"/>
  <c r="M1795"/>
  <c r="N1795" s="1"/>
  <c r="C1795" s="1"/>
  <c r="M1802"/>
  <c r="N1802" s="1"/>
  <c r="C1802" s="1"/>
  <c r="M1803"/>
  <c r="N1803" s="1"/>
  <c r="C1803" s="1"/>
  <c r="M1810"/>
  <c r="N1810" s="1"/>
  <c r="C1810" s="1"/>
  <c r="M1811"/>
  <c r="N1811" s="1"/>
  <c r="C1811" s="1"/>
  <c r="M1818"/>
  <c r="N1818" s="1"/>
  <c r="C1818" s="1"/>
  <c r="M1819"/>
  <c r="N1819" s="1"/>
  <c r="C1819" s="1"/>
  <c r="M1826"/>
  <c r="N1826" s="1"/>
  <c r="C1826" s="1"/>
  <c r="M1827"/>
  <c r="N1827" s="1"/>
  <c r="C1827" s="1"/>
  <c r="M1834"/>
  <c r="N1834" s="1"/>
  <c r="C1834" s="1"/>
  <c r="M1835"/>
  <c r="N1835" s="1"/>
  <c r="C1835" s="1"/>
  <c r="M1842"/>
  <c r="N1842" s="1"/>
  <c r="C1842" s="1"/>
  <c r="M1843"/>
  <c r="N1843" s="1"/>
  <c r="C1843" s="1"/>
  <c r="M1850"/>
  <c r="N1850" s="1"/>
  <c r="C1850" s="1"/>
  <c r="M1851"/>
  <c r="N1851" s="1"/>
  <c r="C1851" s="1"/>
  <c r="M1858"/>
  <c r="N1858" s="1"/>
  <c r="C1858" s="1"/>
  <c r="M1859"/>
  <c r="N1859" s="1"/>
  <c r="C1859" s="1"/>
  <c r="M1866"/>
  <c r="N1866" s="1"/>
  <c r="C1866" s="1"/>
  <c r="M1867"/>
  <c r="N1867" s="1"/>
  <c r="C1867" s="1"/>
  <c r="M1874"/>
  <c r="N1874" s="1"/>
  <c r="C1874" s="1"/>
  <c r="M1875"/>
  <c r="N1875" s="1"/>
  <c r="C1875" s="1"/>
  <c r="M1882"/>
  <c r="N1882" s="1"/>
  <c r="C1882" s="1"/>
  <c r="M1883"/>
  <c r="N1883" s="1"/>
  <c r="C1883" s="1"/>
  <c r="M1890"/>
  <c r="N1890" s="1"/>
  <c r="C1890" s="1"/>
  <c r="M1891"/>
  <c r="N1891" s="1"/>
  <c r="C1891" s="1"/>
  <c r="M1898"/>
  <c r="N1898" s="1"/>
  <c r="C1898" s="1"/>
  <c r="M1899"/>
  <c r="N1899" s="1"/>
  <c r="C1899" s="1"/>
  <c r="M1906"/>
  <c r="N1906" s="1"/>
  <c r="C1906" s="1"/>
  <c r="M1907"/>
  <c r="N1907" s="1"/>
  <c r="C1907" s="1"/>
  <c r="M1914"/>
  <c r="N1914" s="1"/>
  <c r="C1914" s="1"/>
  <c r="M1915"/>
  <c r="N1915" s="1"/>
  <c r="C1915" s="1"/>
  <c r="M1922"/>
  <c r="N1922" s="1"/>
  <c r="C1922" s="1"/>
  <c r="M1923"/>
  <c r="N1923" s="1"/>
  <c r="C1923" s="1"/>
  <c r="M1930"/>
  <c r="N1930" s="1"/>
  <c r="C1930" s="1"/>
  <c r="M1931"/>
  <c r="N1931" s="1"/>
  <c r="C1931" s="1"/>
  <c r="M1938"/>
  <c r="N1938" s="1"/>
  <c r="C1938" s="1"/>
  <c r="M1939"/>
  <c r="N1939" s="1"/>
  <c r="C1939" s="1"/>
  <c r="M1946"/>
  <c r="N1946" s="1"/>
  <c r="C1946" s="1"/>
  <c r="M1947"/>
  <c r="N1947" s="1"/>
  <c r="C1947" s="1"/>
  <c r="M1954"/>
  <c r="N1954" s="1"/>
  <c r="C1954" s="1"/>
  <c r="M1955"/>
  <c r="N1955" s="1"/>
  <c r="C1955" s="1"/>
  <c r="M1953"/>
  <c r="N1953" s="1"/>
  <c r="C1953" s="1"/>
  <c r="M1961"/>
  <c r="N1961" s="1"/>
  <c r="C1961" s="1"/>
  <c r="M1969"/>
  <c r="N1969" s="1"/>
  <c r="C1969" s="1"/>
  <c r="M1977"/>
  <c r="N1977" s="1"/>
  <c r="C1977" s="1"/>
  <c r="M1985"/>
  <c r="N1985" s="1"/>
  <c r="C1985" s="1"/>
  <c r="M2000"/>
  <c r="N2000" s="1"/>
  <c r="C2000" s="1"/>
  <c r="M2008"/>
  <c r="N2008" s="1"/>
  <c r="C2008" s="1"/>
  <c r="M2016"/>
  <c r="N2016" s="1"/>
  <c r="C2016" s="1"/>
  <c r="M2024"/>
  <c r="N2024" s="1"/>
  <c r="C2024" s="1"/>
  <c r="M2032"/>
  <c r="N2032" s="1"/>
  <c r="C2032" s="1"/>
  <c r="M2040"/>
  <c r="N2040" s="1"/>
  <c r="C2040" s="1"/>
  <c r="M2007"/>
  <c r="N2007" s="1"/>
  <c r="C2007" s="1"/>
  <c r="M2015"/>
  <c r="N2015" s="1"/>
  <c r="C2015" s="1"/>
  <c r="M2023"/>
  <c r="N2023" s="1"/>
  <c r="C2023" s="1"/>
  <c r="M2031"/>
  <c r="N2031" s="1"/>
  <c r="C2031" s="1"/>
  <c r="M2039"/>
  <c r="N2039" s="1"/>
  <c r="C2039" s="1"/>
  <c r="M2047"/>
  <c r="N2047" s="1"/>
  <c r="C2047" s="1"/>
  <c r="M2055"/>
  <c r="N2055" s="1"/>
  <c r="C2055" s="1"/>
  <c r="M2063"/>
  <c r="N2063" s="1"/>
  <c r="C2063" s="1"/>
  <c r="M2071"/>
  <c r="N2071" s="1"/>
  <c r="C2071" s="1"/>
  <c r="M2079"/>
  <c r="N2079" s="1"/>
  <c r="C2079" s="1"/>
  <c r="M2087"/>
  <c r="N2087" s="1"/>
  <c r="C2087" s="1"/>
  <c r="M2095"/>
  <c r="N2095" s="1"/>
  <c r="C2095" s="1"/>
  <c r="M2103"/>
  <c r="N2103" s="1"/>
  <c r="C2103" s="1"/>
  <c r="M2111"/>
  <c r="N2111" s="1"/>
  <c r="C2111" s="1"/>
  <c r="M2119"/>
  <c r="N2119" s="1"/>
  <c r="C2119" s="1"/>
  <c r="M2127"/>
  <c r="N2127" s="1"/>
  <c r="C2127" s="1"/>
  <c r="M2135"/>
  <c r="N2135" s="1"/>
  <c r="C2135" s="1"/>
  <c r="M2143"/>
  <c r="N2143" s="1"/>
  <c r="C2143" s="1"/>
  <c r="M2151"/>
  <c r="N2151" s="1"/>
  <c r="C2151" s="1"/>
  <c r="M2159"/>
  <c r="N2159" s="1"/>
  <c r="C2159" s="1"/>
  <c r="M2167"/>
  <c r="N2167" s="1"/>
  <c r="C2167" s="1"/>
  <c r="M2175"/>
  <c r="N2175" s="1"/>
  <c r="C2175" s="1"/>
  <c r="M2183"/>
  <c r="N2183" s="1"/>
  <c r="C2183" s="1"/>
  <c r="M2191"/>
  <c r="N2191" s="1"/>
  <c r="C2191" s="1"/>
  <c r="M2199"/>
  <c r="N2199" s="1"/>
  <c r="C2199" s="1"/>
  <c r="M2207"/>
  <c r="N2207" s="1"/>
  <c r="C2207" s="1"/>
  <c r="M2215"/>
  <c r="N2215" s="1"/>
  <c r="C2215" s="1"/>
  <c r="M2223"/>
  <c r="N2223" s="1"/>
  <c r="C2223" s="1"/>
  <c r="M2231"/>
  <c r="N2231" s="1"/>
  <c r="C2231" s="1"/>
  <c r="M2239"/>
  <c r="N2239" s="1"/>
  <c r="C2239" s="1"/>
  <c r="M2247"/>
  <c r="N2247" s="1"/>
  <c r="C2247" s="1"/>
  <c r="M2255"/>
  <c r="N2255" s="1"/>
  <c r="C2255" s="1"/>
  <c r="M2263"/>
  <c r="N2263" s="1"/>
  <c r="C2263" s="1"/>
  <c r="M2271"/>
  <c r="N2271" s="1"/>
  <c r="C2271" s="1"/>
  <c r="M2279"/>
  <c r="N2279" s="1"/>
  <c r="C2279" s="1"/>
  <c r="M2287"/>
  <c r="N2287" s="1"/>
  <c r="C2287" s="1"/>
  <c r="M2295"/>
  <c r="N2295" s="1"/>
  <c r="C2295" s="1"/>
  <c r="M2303"/>
  <c r="N2303" s="1"/>
  <c r="C2303" s="1"/>
  <c r="M2311"/>
  <c r="N2311" s="1"/>
  <c r="C2311" s="1"/>
  <c r="M2319"/>
  <c r="N2319" s="1"/>
  <c r="C2319" s="1"/>
  <c r="M2327"/>
  <c r="N2327" s="1"/>
  <c r="C2327" s="1"/>
  <c r="M2335"/>
  <c r="N2335" s="1"/>
  <c r="C2335" s="1"/>
  <c r="M2343"/>
  <c r="N2343" s="1"/>
  <c r="C2343" s="1"/>
  <c r="M2351"/>
  <c r="N2351" s="1"/>
  <c r="C2351" s="1"/>
  <c r="M2359"/>
  <c r="N2359" s="1"/>
  <c r="C2359" s="1"/>
  <c r="M2367"/>
  <c r="N2367" s="1"/>
  <c r="C2367" s="1"/>
  <c r="M2375"/>
  <c r="N2375" s="1"/>
  <c r="C2375" s="1"/>
  <c r="M2383"/>
  <c r="N2383" s="1"/>
  <c r="C2383" s="1"/>
  <c r="M2407"/>
  <c r="N2407" s="1"/>
  <c r="C2407" s="1"/>
  <c r="M2423"/>
  <c r="N2423" s="1"/>
  <c r="C2423" s="1"/>
  <c r="M2431"/>
  <c r="N2431" s="1"/>
  <c r="C2431" s="1"/>
  <c r="M2447"/>
  <c r="N2447" s="1"/>
  <c r="C2447" s="1"/>
  <c r="M2455"/>
  <c r="N2455" s="1"/>
  <c r="C2455" s="1"/>
  <c r="M2463"/>
  <c r="N2463" s="1"/>
  <c r="C2463" s="1"/>
  <c r="M2471"/>
  <c r="N2471" s="1"/>
  <c r="C2471" s="1"/>
  <c r="M2479"/>
  <c r="N2479" s="1"/>
  <c r="C2479" s="1"/>
  <c r="M2519"/>
  <c r="N2519" s="1"/>
  <c r="C2519" s="1"/>
  <c r="M2527"/>
  <c r="N2527" s="1"/>
  <c r="C2527" s="1"/>
  <c r="M2543"/>
  <c r="N2543" s="1"/>
  <c r="C2543" s="1"/>
  <c r="M2551"/>
  <c r="N2551" s="1"/>
  <c r="C2551" s="1"/>
  <c r="M2559"/>
  <c r="N2559" s="1"/>
  <c r="C2559" s="1"/>
  <c r="M2567"/>
  <c r="N2567" s="1"/>
  <c r="C2567" s="1"/>
  <c r="M2575"/>
  <c r="N2575" s="1"/>
  <c r="C2575" s="1"/>
  <c r="M2607"/>
  <c r="N2607" s="1"/>
  <c r="C2607" s="1"/>
  <c r="M2615"/>
  <c r="N2615" s="1"/>
  <c r="C2615" s="1"/>
  <c r="M2623"/>
  <c r="N2623" s="1"/>
  <c r="C2623" s="1"/>
  <c r="M2631"/>
  <c r="N2631" s="1"/>
  <c r="C2631" s="1"/>
  <c r="M2639"/>
  <c r="N2639" s="1"/>
  <c r="C2639" s="1"/>
  <c r="M2647"/>
  <c r="N2647" s="1"/>
  <c r="C2647" s="1"/>
  <c r="M2655"/>
  <c r="N2655" s="1"/>
  <c r="C2655" s="1"/>
  <c r="M2663"/>
  <c r="N2663" s="1"/>
  <c r="C2663" s="1"/>
  <c r="M2671"/>
  <c r="N2671" s="1"/>
  <c r="C2671" s="1"/>
  <c r="M2679"/>
  <c r="N2679" s="1"/>
  <c r="C2679" s="1"/>
  <c r="M2687"/>
  <c r="N2687" s="1"/>
  <c r="C2687" s="1"/>
  <c r="M2695"/>
  <c r="N2695" s="1"/>
  <c r="C2695" s="1"/>
  <c r="M2703"/>
  <c r="N2703" s="1"/>
  <c r="C2703" s="1"/>
  <c r="M2711"/>
  <c r="N2711" s="1"/>
  <c r="C2711" s="1"/>
  <c r="M2712"/>
  <c r="N2712" s="1"/>
  <c r="C2712" s="1"/>
  <c r="M2719"/>
  <c r="N2719" s="1"/>
  <c r="C2719" s="1"/>
  <c r="M2999"/>
  <c r="N2999" s="1"/>
  <c r="C2999" s="1"/>
  <c r="M2966"/>
  <c r="N2966" s="1"/>
  <c r="C2966" s="1"/>
  <c r="M2967"/>
  <c r="N2967" s="1"/>
  <c r="C2967" s="1"/>
  <c r="M1924"/>
  <c r="N1924" s="1"/>
  <c r="C1924" s="1"/>
  <c r="M1932"/>
  <c r="N1932" s="1"/>
  <c r="C1932" s="1"/>
  <c r="M1940"/>
  <c r="N1940" s="1"/>
  <c r="C1940" s="1"/>
  <c r="M1948"/>
  <c r="N1948" s="1"/>
  <c r="C1948" s="1"/>
  <c r="M1956"/>
  <c r="N1956" s="1"/>
  <c r="C1956" s="1"/>
  <c r="M1964"/>
  <c r="N1964" s="1"/>
  <c r="C1964" s="1"/>
  <c r="M1972"/>
  <c r="N1972" s="1"/>
  <c r="C1972" s="1"/>
  <c r="M1973"/>
  <c r="N1973" s="1"/>
  <c r="C1973" s="1"/>
  <c r="M1980"/>
  <c r="N1980" s="1"/>
  <c r="C1980" s="1"/>
  <c r="M1981"/>
  <c r="N1981" s="1"/>
  <c r="C1981" s="1"/>
  <c r="M1988"/>
  <c r="N1988" s="1"/>
  <c r="C1988" s="1"/>
  <c r="M1989"/>
  <c r="N1989" s="1"/>
  <c r="C1989" s="1"/>
  <c r="M2004"/>
  <c r="N2004" s="1"/>
  <c r="C2004" s="1"/>
  <c r="M2012"/>
  <c r="N2012" s="1"/>
  <c r="C2012" s="1"/>
  <c r="M2020"/>
  <c r="N2020" s="1"/>
  <c r="C2020" s="1"/>
  <c r="M2028"/>
  <c r="N2028" s="1"/>
  <c r="C2028" s="1"/>
  <c r="M2036"/>
  <c r="N2036" s="1"/>
  <c r="C2036" s="1"/>
  <c r="M2052"/>
  <c r="N2052" s="1"/>
  <c r="C2052" s="1"/>
  <c r="M2060"/>
  <c r="N2060" s="1"/>
  <c r="C2060" s="1"/>
  <c r="M2061"/>
  <c r="N2061" s="1"/>
  <c r="C2061" s="1"/>
  <c r="M2068"/>
  <c r="N2068" s="1"/>
  <c r="C2068" s="1"/>
  <c r="M2069"/>
  <c r="N2069" s="1"/>
  <c r="C2069" s="1"/>
  <c r="M2076"/>
  <c r="N2076" s="1"/>
  <c r="C2076" s="1"/>
  <c r="M2077"/>
  <c r="N2077" s="1"/>
  <c r="C2077" s="1"/>
  <c r="M2084"/>
  <c r="N2084" s="1"/>
  <c r="C2084" s="1"/>
  <c r="M2085"/>
  <c r="N2085" s="1"/>
  <c r="C2085" s="1"/>
  <c r="M2092"/>
  <c r="N2092" s="1"/>
  <c r="C2092" s="1"/>
  <c r="M2093"/>
  <c r="N2093" s="1"/>
  <c r="C2093" s="1"/>
  <c r="M2100"/>
  <c r="N2100" s="1"/>
  <c r="C2100" s="1"/>
  <c r="M2101"/>
  <c r="N2101" s="1"/>
  <c r="C2101" s="1"/>
  <c r="M2108"/>
  <c r="N2108" s="1"/>
  <c r="C2108" s="1"/>
  <c r="M2109"/>
  <c r="N2109" s="1"/>
  <c r="C2109" s="1"/>
  <c r="M2116"/>
  <c r="N2116" s="1"/>
  <c r="C2116" s="1"/>
  <c r="M2117"/>
  <c r="N2117" s="1"/>
  <c r="C2117" s="1"/>
  <c r="M2124"/>
  <c r="N2124" s="1"/>
  <c r="C2124" s="1"/>
  <c r="M2125"/>
  <c r="N2125" s="1"/>
  <c r="C2125" s="1"/>
  <c r="M2132"/>
  <c r="N2132" s="1"/>
  <c r="C2132" s="1"/>
  <c r="M2133"/>
  <c r="N2133" s="1"/>
  <c r="C2133" s="1"/>
  <c r="M2140"/>
  <c r="N2140" s="1"/>
  <c r="C2140" s="1"/>
  <c r="M2141"/>
  <c r="N2141" s="1"/>
  <c r="C2141" s="1"/>
  <c r="M2148"/>
  <c r="N2148" s="1"/>
  <c r="C2148" s="1"/>
  <c r="M2149"/>
  <c r="N2149" s="1"/>
  <c r="C2149" s="1"/>
  <c r="M2156"/>
  <c r="N2156" s="1"/>
  <c r="C2156" s="1"/>
  <c r="M2157"/>
  <c r="N2157" s="1"/>
  <c r="C2157" s="1"/>
  <c r="M2164"/>
  <c r="N2164" s="1"/>
  <c r="C2164" s="1"/>
  <c r="M2165"/>
  <c r="N2165" s="1"/>
  <c r="C2165" s="1"/>
  <c r="M2172"/>
  <c r="N2172" s="1"/>
  <c r="C2172" s="1"/>
  <c r="M2173"/>
  <c r="N2173" s="1"/>
  <c r="C2173" s="1"/>
  <c r="M2180"/>
  <c r="N2180" s="1"/>
  <c r="C2180" s="1"/>
  <c r="M2181"/>
  <c r="N2181" s="1"/>
  <c r="C2181" s="1"/>
  <c r="M2188"/>
  <c r="N2188" s="1"/>
  <c r="C2188" s="1"/>
  <c r="M2189"/>
  <c r="N2189" s="1"/>
  <c r="C2189" s="1"/>
  <c r="M2196"/>
  <c r="N2196" s="1"/>
  <c r="C2196" s="1"/>
  <c r="M2197"/>
  <c r="N2197" s="1"/>
  <c r="C2197" s="1"/>
  <c r="M2204"/>
  <c r="N2204" s="1"/>
  <c r="C2204" s="1"/>
  <c r="M2205"/>
  <c r="N2205" s="1"/>
  <c r="C2205" s="1"/>
  <c r="M2212"/>
  <c r="N2212" s="1"/>
  <c r="C2212" s="1"/>
  <c r="M2213"/>
  <c r="N2213" s="1"/>
  <c r="C2213" s="1"/>
  <c r="M2220"/>
  <c r="N2220" s="1"/>
  <c r="C2220" s="1"/>
  <c r="M2221"/>
  <c r="N2221" s="1"/>
  <c r="C2221" s="1"/>
  <c r="M2228"/>
  <c r="N2228" s="1"/>
  <c r="C2228" s="1"/>
  <c r="M2229"/>
  <c r="N2229" s="1"/>
  <c r="C2229" s="1"/>
  <c r="M2236"/>
  <c r="N2236" s="1"/>
  <c r="C2236" s="1"/>
  <c r="M2237"/>
  <c r="N2237" s="1"/>
  <c r="C2237" s="1"/>
  <c r="M2244"/>
  <c r="N2244" s="1"/>
  <c r="C2244" s="1"/>
  <c r="M2245"/>
  <c r="N2245" s="1"/>
  <c r="C2245" s="1"/>
  <c r="M2252"/>
  <c r="N2252" s="1"/>
  <c r="C2252" s="1"/>
  <c r="M2253"/>
  <c r="N2253" s="1"/>
  <c r="C2253" s="1"/>
  <c r="M2260"/>
  <c r="N2260" s="1"/>
  <c r="C2260" s="1"/>
  <c r="M2261"/>
  <c r="N2261" s="1"/>
  <c r="C2261" s="1"/>
  <c r="M2268"/>
  <c r="N2268" s="1"/>
  <c r="C2268" s="1"/>
  <c r="M2269"/>
  <c r="N2269" s="1"/>
  <c r="C2269" s="1"/>
  <c r="M2276"/>
  <c r="N2276" s="1"/>
  <c r="C2276" s="1"/>
  <c r="M2277"/>
  <c r="N2277" s="1"/>
  <c r="C2277" s="1"/>
  <c r="M2284"/>
  <c r="N2284" s="1"/>
  <c r="C2284" s="1"/>
  <c r="M2285"/>
  <c r="N2285" s="1"/>
  <c r="C2285" s="1"/>
  <c r="M2292"/>
  <c r="N2292" s="1"/>
  <c r="C2292" s="1"/>
  <c r="M2293"/>
  <c r="N2293" s="1"/>
  <c r="C2293" s="1"/>
  <c r="M2300"/>
  <c r="N2300" s="1"/>
  <c r="C2300" s="1"/>
  <c r="M2301"/>
  <c r="N2301" s="1"/>
  <c r="C2301" s="1"/>
  <c r="M2308"/>
  <c r="N2308" s="1"/>
  <c r="C2308" s="1"/>
  <c r="M2309"/>
  <c r="N2309" s="1"/>
  <c r="C2309" s="1"/>
  <c r="M2316"/>
  <c r="N2316" s="1"/>
  <c r="C2316" s="1"/>
  <c r="M2317"/>
  <c r="N2317" s="1"/>
  <c r="C2317" s="1"/>
  <c r="M2324"/>
  <c r="N2324" s="1"/>
  <c r="C2324" s="1"/>
  <c r="M2325"/>
  <c r="N2325" s="1"/>
  <c r="C2325" s="1"/>
  <c r="M2332"/>
  <c r="N2332" s="1"/>
  <c r="C2332" s="1"/>
  <c r="M2333"/>
  <c r="N2333" s="1"/>
  <c r="C2333" s="1"/>
  <c r="M2340"/>
  <c r="N2340" s="1"/>
  <c r="C2340" s="1"/>
  <c r="M2341"/>
  <c r="N2341" s="1"/>
  <c r="C2341" s="1"/>
  <c r="M2348"/>
  <c r="N2348" s="1"/>
  <c r="C2348" s="1"/>
  <c r="M2349"/>
  <c r="N2349" s="1"/>
  <c r="C2349" s="1"/>
  <c r="M2356"/>
  <c r="N2356" s="1"/>
  <c r="C2356" s="1"/>
  <c r="M2357"/>
  <c r="N2357" s="1"/>
  <c r="C2357" s="1"/>
  <c r="M2364"/>
  <c r="N2364" s="1"/>
  <c r="C2364" s="1"/>
  <c r="M2365"/>
  <c r="N2365" s="1"/>
  <c r="C2365" s="1"/>
  <c r="M2372"/>
  <c r="N2372" s="1"/>
  <c r="C2372" s="1"/>
  <c r="M2373"/>
  <c r="N2373" s="1"/>
  <c r="C2373" s="1"/>
  <c r="M2380"/>
  <c r="N2380" s="1"/>
  <c r="C2380" s="1"/>
  <c r="M2381"/>
  <c r="N2381" s="1"/>
  <c r="C2381" s="1"/>
  <c r="M2388"/>
  <c r="N2388" s="1"/>
  <c r="C2388" s="1"/>
  <c r="M2389"/>
  <c r="N2389" s="1"/>
  <c r="C2389" s="1"/>
  <c r="M2396"/>
  <c r="N2396" s="1"/>
  <c r="C2396" s="1"/>
  <c r="M2397"/>
  <c r="N2397" s="1"/>
  <c r="C2397" s="1"/>
  <c r="M2404"/>
  <c r="N2404" s="1"/>
  <c r="C2404" s="1"/>
  <c r="M2405"/>
  <c r="N2405" s="1"/>
  <c r="C2405" s="1"/>
  <c r="M2412"/>
  <c r="N2412" s="1"/>
  <c r="C2412" s="1"/>
  <c r="M2413"/>
  <c r="N2413" s="1"/>
  <c r="C2413" s="1"/>
  <c r="M2420"/>
  <c r="N2420" s="1"/>
  <c r="C2420" s="1"/>
  <c r="M2421"/>
  <c r="N2421" s="1"/>
  <c r="C2421" s="1"/>
  <c r="M2428"/>
  <c r="N2428" s="1"/>
  <c r="C2428" s="1"/>
  <c r="M2429"/>
  <c r="N2429" s="1"/>
  <c r="C2429" s="1"/>
  <c r="M2436"/>
  <c r="N2436" s="1"/>
  <c r="C2436" s="1"/>
  <c r="M2437"/>
  <c r="N2437" s="1"/>
  <c r="C2437" s="1"/>
  <c r="M2444"/>
  <c r="N2444" s="1"/>
  <c r="C2444" s="1"/>
  <c r="M2445"/>
  <c r="N2445" s="1"/>
  <c r="C2445" s="1"/>
  <c r="M2452"/>
  <c r="N2452" s="1"/>
  <c r="C2452" s="1"/>
  <c r="M2453"/>
  <c r="N2453" s="1"/>
  <c r="C2453" s="1"/>
  <c r="M2460"/>
  <c r="N2460" s="1"/>
  <c r="C2460" s="1"/>
  <c r="M2461"/>
  <c r="N2461" s="1"/>
  <c r="C2461" s="1"/>
  <c r="M2468"/>
  <c r="N2468" s="1"/>
  <c r="C2468" s="1"/>
  <c r="M2469"/>
  <c r="N2469" s="1"/>
  <c r="C2469" s="1"/>
  <c r="M2476"/>
  <c r="N2476" s="1"/>
  <c r="C2476" s="1"/>
  <c r="M2477"/>
  <c r="N2477" s="1"/>
  <c r="C2477" s="1"/>
  <c r="M2484"/>
  <c r="N2484" s="1"/>
  <c r="C2484" s="1"/>
  <c r="M2485"/>
  <c r="N2485" s="1"/>
  <c r="C2485" s="1"/>
  <c r="M2492"/>
  <c r="N2492" s="1"/>
  <c r="C2492" s="1"/>
  <c r="M2493"/>
  <c r="N2493" s="1"/>
  <c r="C2493" s="1"/>
  <c r="M2500"/>
  <c r="N2500" s="1"/>
  <c r="C2500" s="1"/>
  <c r="M2501"/>
  <c r="N2501" s="1"/>
  <c r="C2501" s="1"/>
  <c r="M2508"/>
  <c r="N2508" s="1"/>
  <c r="C2508" s="1"/>
  <c r="M2509"/>
  <c r="N2509" s="1"/>
  <c r="C2509" s="1"/>
  <c r="M2516"/>
  <c r="N2516" s="1"/>
  <c r="C2516" s="1"/>
  <c r="M2517"/>
  <c r="N2517" s="1"/>
  <c r="C2517" s="1"/>
  <c r="M2524"/>
  <c r="N2524" s="1"/>
  <c r="C2524" s="1"/>
  <c r="M2525"/>
  <c r="N2525" s="1"/>
  <c r="C2525" s="1"/>
  <c r="M2532"/>
  <c r="N2532" s="1"/>
  <c r="C2532" s="1"/>
  <c r="M2533"/>
  <c r="N2533" s="1"/>
  <c r="C2533" s="1"/>
  <c r="M2540"/>
  <c r="N2540" s="1"/>
  <c r="C2540" s="1"/>
  <c r="M2541"/>
  <c r="N2541" s="1"/>
  <c r="C2541" s="1"/>
  <c r="M2548"/>
  <c r="N2548" s="1"/>
  <c r="C2548" s="1"/>
  <c r="M2549"/>
  <c r="N2549" s="1"/>
  <c r="C2549" s="1"/>
  <c r="M2556"/>
  <c r="N2556" s="1"/>
  <c r="C2556" s="1"/>
  <c r="M2557"/>
  <c r="N2557" s="1"/>
  <c r="C2557" s="1"/>
  <c r="M2564"/>
  <c r="N2564" s="1"/>
  <c r="C2564" s="1"/>
  <c r="M2565"/>
  <c r="N2565" s="1"/>
  <c r="C2565" s="1"/>
  <c r="M2572"/>
  <c r="N2572" s="1"/>
  <c r="C2572" s="1"/>
  <c r="M2573"/>
  <c r="N2573" s="1"/>
  <c r="C2573" s="1"/>
  <c r="M2580"/>
  <c r="N2580" s="1"/>
  <c r="C2580" s="1"/>
  <c r="M2581"/>
  <c r="N2581" s="1"/>
  <c r="C2581" s="1"/>
  <c r="M2588"/>
  <c r="N2588" s="1"/>
  <c r="C2588" s="1"/>
  <c r="M2589"/>
  <c r="N2589" s="1"/>
  <c r="C2589" s="1"/>
  <c r="M2596"/>
  <c r="N2596" s="1"/>
  <c r="C2596" s="1"/>
  <c r="M2597"/>
  <c r="N2597" s="1"/>
  <c r="C2597" s="1"/>
  <c r="M2604"/>
  <c r="N2604" s="1"/>
  <c r="C2604" s="1"/>
  <c r="M2605"/>
  <c r="N2605" s="1"/>
  <c r="C2605" s="1"/>
  <c r="M2612"/>
  <c r="N2612" s="1"/>
  <c r="C2612" s="1"/>
  <c r="M2613"/>
  <c r="N2613" s="1"/>
  <c r="C2613" s="1"/>
  <c r="M2620"/>
  <c r="N2620" s="1"/>
  <c r="C2620" s="1"/>
  <c r="M2621"/>
  <c r="N2621" s="1"/>
  <c r="C2621" s="1"/>
  <c r="M2628"/>
  <c r="N2628" s="1"/>
  <c r="C2628" s="1"/>
  <c r="M2629"/>
  <c r="N2629" s="1"/>
  <c r="C2629" s="1"/>
  <c r="M2636"/>
  <c r="N2636" s="1"/>
  <c r="C2636" s="1"/>
  <c r="M2637"/>
  <c r="N2637" s="1"/>
  <c r="C2637" s="1"/>
  <c r="M2644"/>
  <c r="N2644" s="1"/>
  <c r="C2644" s="1"/>
  <c r="M2645"/>
  <c r="N2645" s="1"/>
  <c r="C2645" s="1"/>
  <c r="M2652"/>
  <c r="N2652" s="1"/>
  <c r="C2652" s="1"/>
  <c r="M2653"/>
  <c r="N2653" s="1"/>
  <c r="C2653" s="1"/>
  <c r="M2660"/>
  <c r="N2660" s="1"/>
  <c r="C2660" s="1"/>
  <c r="M2661"/>
  <c r="N2661" s="1"/>
  <c r="C2661" s="1"/>
  <c r="M2668"/>
  <c r="N2668" s="1"/>
  <c r="C2668" s="1"/>
  <c r="M2669"/>
  <c r="N2669" s="1"/>
  <c r="C2669" s="1"/>
  <c r="M2676"/>
  <c r="N2676" s="1"/>
  <c r="C2676" s="1"/>
  <c r="M2677"/>
  <c r="N2677" s="1"/>
  <c r="C2677" s="1"/>
  <c r="M2684"/>
  <c r="N2684" s="1"/>
  <c r="C2684" s="1"/>
  <c r="M2685"/>
  <c r="N2685" s="1"/>
  <c r="C2685" s="1"/>
  <c r="M2692"/>
  <c r="N2692" s="1"/>
  <c r="C2692" s="1"/>
  <c r="M2693"/>
  <c r="N2693" s="1"/>
  <c r="C2693" s="1"/>
  <c r="M2700"/>
  <c r="N2700" s="1"/>
  <c r="C2700" s="1"/>
  <c r="M2701"/>
  <c r="N2701" s="1"/>
  <c r="C2701" s="1"/>
  <c r="M2708"/>
  <c r="N2708" s="1"/>
  <c r="C2708" s="1"/>
  <c r="M2709"/>
  <c r="N2709" s="1"/>
  <c r="C2709" s="1"/>
  <c r="M2716"/>
  <c r="N2716" s="1"/>
  <c r="C2716" s="1"/>
  <c r="M2717"/>
  <c r="N2717" s="1"/>
  <c r="C2717" s="1"/>
  <c r="M2724"/>
  <c r="N2724" s="1"/>
  <c r="C2724" s="1"/>
  <c r="M2725"/>
  <c r="N2725" s="1"/>
  <c r="C2725" s="1"/>
  <c r="M2732"/>
  <c r="N2732" s="1"/>
  <c r="C2732" s="1"/>
  <c r="M2733"/>
  <c r="N2733" s="1"/>
  <c r="C2733" s="1"/>
  <c r="M2740"/>
  <c r="N2740" s="1"/>
  <c r="C2740" s="1"/>
  <c r="M2741"/>
  <c r="N2741" s="1"/>
  <c r="C2741" s="1"/>
  <c r="M2748"/>
  <c r="N2748" s="1"/>
  <c r="C2748" s="1"/>
  <c r="M2749"/>
  <c r="N2749" s="1"/>
  <c r="C2749" s="1"/>
  <c r="M2756"/>
  <c r="N2756" s="1"/>
  <c r="C2756" s="1"/>
  <c r="M2757"/>
  <c r="N2757" s="1"/>
  <c r="C2757" s="1"/>
  <c r="M2764"/>
  <c r="N2764" s="1"/>
  <c r="C2764" s="1"/>
  <c r="M2765"/>
  <c r="N2765" s="1"/>
  <c r="C2765" s="1"/>
  <c r="M2772"/>
  <c r="N2772" s="1"/>
  <c r="C2772" s="1"/>
  <c r="M2773"/>
  <c r="N2773" s="1"/>
  <c r="C2773" s="1"/>
  <c r="M2780"/>
  <c r="N2780" s="1"/>
  <c r="C2780" s="1"/>
  <c r="M2781"/>
  <c r="N2781" s="1"/>
  <c r="C2781" s="1"/>
  <c r="M2788"/>
  <c r="N2788" s="1"/>
  <c r="C2788" s="1"/>
  <c r="M2789"/>
  <c r="N2789" s="1"/>
  <c r="C2789" s="1"/>
  <c r="M2796"/>
  <c r="N2796" s="1"/>
  <c r="C2796" s="1"/>
  <c r="M2797"/>
  <c r="N2797" s="1"/>
  <c r="C2797" s="1"/>
  <c r="M2804"/>
  <c r="N2804" s="1"/>
  <c r="C2804" s="1"/>
  <c r="M2805"/>
  <c r="N2805" s="1"/>
  <c r="C2805" s="1"/>
  <c r="M2812"/>
  <c r="N2812" s="1"/>
  <c r="C2812" s="1"/>
  <c r="M2813"/>
  <c r="N2813" s="1"/>
  <c r="C2813" s="1"/>
  <c r="M2820"/>
  <c r="N2820" s="1"/>
  <c r="C2820" s="1"/>
  <c r="M2821"/>
  <c r="N2821" s="1"/>
  <c r="C2821" s="1"/>
  <c r="M2828"/>
  <c r="N2828" s="1"/>
  <c r="C2828" s="1"/>
  <c r="M2829"/>
  <c r="N2829" s="1"/>
  <c r="C2829" s="1"/>
  <c r="M2836"/>
  <c r="N2836" s="1"/>
  <c r="C2836" s="1"/>
  <c r="M2837"/>
  <c r="N2837" s="1"/>
  <c r="C2837" s="1"/>
  <c r="M2844"/>
  <c r="N2844" s="1"/>
  <c r="C2844" s="1"/>
  <c r="M2845"/>
  <c r="N2845" s="1"/>
  <c r="C2845" s="1"/>
  <c r="M2852"/>
  <c r="N2852" s="1"/>
  <c r="C2852" s="1"/>
  <c r="M2853"/>
  <c r="N2853" s="1"/>
  <c r="C2853" s="1"/>
  <c r="M2860"/>
  <c r="N2860" s="1"/>
  <c r="C2860" s="1"/>
  <c r="M2861"/>
  <c r="N2861" s="1"/>
  <c r="C2861" s="1"/>
  <c r="M2868"/>
  <c r="N2868" s="1"/>
  <c r="C2868" s="1"/>
  <c r="M2869"/>
  <c r="N2869" s="1"/>
  <c r="C2869" s="1"/>
  <c r="M2876"/>
  <c r="N2876" s="1"/>
  <c r="C2876" s="1"/>
  <c r="M2877"/>
  <c r="N2877" s="1"/>
  <c r="C2877" s="1"/>
  <c r="M2884"/>
  <c r="N2884" s="1"/>
  <c r="C2884" s="1"/>
  <c r="M2885"/>
  <c r="N2885" s="1"/>
  <c r="C2885" s="1"/>
  <c r="M2892"/>
  <c r="N2892" s="1"/>
  <c r="C2892" s="1"/>
  <c r="M2893"/>
  <c r="N2893" s="1"/>
  <c r="C2893" s="1"/>
  <c r="M2900"/>
  <c r="N2900" s="1"/>
  <c r="C2900" s="1"/>
  <c r="M2901"/>
  <c r="N2901" s="1"/>
  <c r="C2901" s="1"/>
  <c r="M2908"/>
  <c r="N2908" s="1"/>
  <c r="C2908" s="1"/>
  <c r="M2909"/>
  <c r="N2909" s="1"/>
  <c r="C2909" s="1"/>
  <c r="M2916"/>
  <c r="N2916" s="1"/>
  <c r="C2916" s="1"/>
  <c r="M2917"/>
  <c r="N2917" s="1"/>
  <c r="C2917" s="1"/>
  <c r="M2924"/>
  <c r="N2924" s="1"/>
  <c r="C2924" s="1"/>
  <c r="M2925"/>
  <c r="N2925" s="1"/>
  <c r="C2925" s="1"/>
  <c r="M2932"/>
  <c r="N2932" s="1"/>
  <c r="C2932" s="1"/>
  <c r="M2933"/>
  <c r="N2933" s="1"/>
  <c r="C2933" s="1"/>
  <c r="M2940"/>
  <c r="N2940" s="1"/>
  <c r="C2940" s="1"/>
  <c r="M2941"/>
  <c r="N2941" s="1"/>
  <c r="C2941" s="1"/>
  <c r="M2948"/>
  <c r="N2948" s="1"/>
  <c r="C2948" s="1"/>
  <c r="M2949"/>
  <c r="N2949" s="1"/>
  <c r="C2949" s="1"/>
  <c r="M2956"/>
  <c r="N2956" s="1"/>
  <c r="C2956" s="1"/>
  <c r="M2957"/>
  <c r="N2957" s="1"/>
  <c r="C2957" s="1"/>
  <c r="M2964"/>
  <c r="N2964" s="1"/>
  <c r="C2964" s="1"/>
  <c r="M2965"/>
  <c r="N2965" s="1"/>
  <c r="C2965" s="1"/>
  <c r="M2972"/>
  <c r="N2972" s="1"/>
  <c r="C2972" s="1"/>
  <c r="M2973"/>
  <c r="N2973" s="1"/>
  <c r="C2973" s="1"/>
  <c r="M2980"/>
  <c r="N2980" s="1"/>
  <c r="C2980" s="1"/>
  <c r="M2981"/>
  <c r="N2981" s="1"/>
  <c r="C2981" s="1"/>
  <c r="M2988"/>
  <c r="N2988" s="1"/>
  <c r="C2988" s="1"/>
  <c r="M2989"/>
  <c r="N2989" s="1"/>
  <c r="C2989" s="1"/>
  <c r="M2996"/>
  <c r="N2996" s="1"/>
  <c r="C2996" s="1"/>
  <c r="M2997"/>
  <c r="N2997" s="1"/>
  <c r="C2997" s="1"/>
  <c r="M3004"/>
  <c r="N3004" s="1"/>
  <c r="C3004" s="1"/>
  <c r="M3005"/>
  <c r="N3005" s="1"/>
  <c r="C3005" s="1"/>
  <c r="M1996"/>
  <c r="N1996" s="1"/>
  <c r="C1996" s="1"/>
  <c r="M1962"/>
  <c r="N1962" s="1"/>
  <c r="C1962" s="1"/>
  <c r="M1963"/>
  <c r="N1963" s="1"/>
  <c r="C1963" s="1"/>
  <c r="M1970"/>
  <c r="N1970" s="1"/>
  <c r="C1970" s="1"/>
  <c r="M1971"/>
  <c r="N1971" s="1"/>
  <c r="C1971" s="1"/>
  <c r="M1978"/>
  <c r="N1978" s="1"/>
  <c r="C1978" s="1"/>
  <c r="M1979"/>
  <c r="N1979" s="1"/>
  <c r="C1979" s="1"/>
  <c r="M1986"/>
  <c r="N1986" s="1"/>
  <c r="C1986" s="1"/>
  <c r="M1987"/>
  <c r="N1987" s="1"/>
  <c r="C1987" s="1"/>
  <c r="M2059"/>
  <c r="N2059" s="1"/>
  <c r="C2059" s="1"/>
  <c r="M2067"/>
  <c r="N2067" s="1"/>
  <c r="C2067" s="1"/>
  <c r="M2075"/>
  <c r="N2075" s="1"/>
  <c r="C2075" s="1"/>
  <c r="M2083"/>
  <c r="N2083" s="1"/>
  <c r="C2083" s="1"/>
  <c r="M2091"/>
  <c r="N2091" s="1"/>
  <c r="C2091" s="1"/>
  <c r="M2099"/>
  <c r="N2099" s="1"/>
  <c r="C2099" s="1"/>
  <c r="M2107"/>
  <c r="N2107" s="1"/>
  <c r="C2107" s="1"/>
  <c r="M2115"/>
  <c r="N2115" s="1"/>
  <c r="C2115" s="1"/>
  <c r="M2123"/>
  <c r="N2123" s="1"/>
  <c r="C2123" s="1"/>
  <c r="M2131"/>
  <c r="N2131" s="1"/>
  <c r="C2131" s="1"/>
  <c r="M2139"/>
  <c r="N2139" s="1"/>
  <c r="C2139" s="1"/>
  <c r="M2147"/>
  <c r="N2147" s="1"/>
  <c r="C2147" s="1"/>
  <c r="M2155"/>
  <c r="N2155" s="1"/>
  <c r="C2155" s="1"/>
  <c r="M2163"/>
  <c r="N2163" s="1"/>
  <c r="C2163" s="1"/>
  <c r="M2171"/>
  <c r="N2171" s="1"/>
  <c r="C2171" s="1"/>
  <c r="M2179"/>
  <c r="N2179" s="1"/>
  <c r="C2179" s="1"/>
  <c r="M2187"/>
  <c r="N2187" s="1"/>
  <c r="C2187" s="1"/>
  <c r="M2195"/>
  <c r="N2195" s="1"/>
  <c r="C2195" s="1"/>
  <c r="M2203"/>
  <c r="N2203" s="1"/>
  <c r="C2203" s="1"/>
  <c r="M2211"/>
  <c r="N2211" s="1"/>
  <c r="C2211" s="1"/>
  <c r="M2219"/>
  <c r="N2219" s="1"/>
  <c r="C2219" s="1"/>
  <c r="M2227"/>
  <c r="N2227" s="1"/>
  <c r="C2227" s="1"/>
  <c r="M2235"/>
  <c r="N2235" s="1"/>
  <c r="C2235" s="1"/>
  <c r="M2243"/>
  <c r="N2243" s="1"/>
  <c r="C2243" s="1"/>
  <c r="M2251"/>
  <c r="N2251" s="1"/>
  <c r="C2251" s="1"/>
  <c r="M2259"/>
  <c r="N2259" s="1"/>
  <c r="C2259" s="1"/>
  <c r="M2267"/>
  <c r="N2267" s="1"/>
  <c r="C2267" s="1"/>
  <c r="M2275"/>
  <c r="N2275" s="1"/>
  <c r="C2275" s="1"/>
  <c r="M2283"/>
  <c r="N2283" s="1"/>
  <c r="C2283" s="1"/>
  <c r="M2291"/>
  <c r="N2291" s="1"/>
  <c r="C2291" s="1"/>
  <c r="M2299"/>
  <c r="N2299" s="1"/>
  <c r="C2299" s="1"/>
  <c r="M2307"/>
  <c r="N2307" s="1"/>
  <c r="C2307" s="1"/>
  <c r="M2315"/>
  <c r="N2315" s="1"/>
  <c r="C2315" s="1"/>
  <c r="M2323"/>
  <c r="N2323" s="1"/>
  <c r="C2323" s="1"/>
  <c r="M2331"/>
  <c r="N2331" s="1"/>
  <c r="C2331" s="1"/>
  <c r="M2339"/>
  <c r="N2339" s="1"/>
  <c r="C2339" s="1"/>
  <c r="M2347"/>
  <c r="N2347" s="1"/>
  <c r="C2347" s="1"/>
  <c r="M2355"/>
  <c r="N2355" s="1"/>
  <c r="C2355" s="1"/>
  <c r="M2363"/>
  <c r="N2363" s="1"/>
  <c r="C2363" s="1"/>
  <c r="M2371"/>
  <c r="N2371" s="1"/>
  <c r="C2371" s="1"/>
  <c r="M2379"/>
  <c r="N2379" s="1"/>
  <c r="C2379" s="1"/>
  <c r="M2387"/>
  <c r="N2387" s="1"/>
  <c r="C2387" s="1"/>
  <c r="M2395"/>
  <c r="N2395" s="1"/>
  <c r="C2395" s="1"/>
  <c r="M2403"/>
  <c r="N2403" s="1"/>
  <c r="C2403" s="1"/>
  <c r="M2411"/>
  <c r="N2411" s="1"/>
  <c r="C2411" s="1"/>
  <c r="M2419"/>
  <c r="N2419" s="1"/>
  <c r="C2419" s="1"/>
  <c r="M2427"/>
  <c r="N2427" s="1"/>
  <c r="C2427" s="1"/>
  <c r="M2435"/>
  <c r="N2435" s="1"/>
  <c r="C2435" s="1"/>
  <c r="M2443"/>
  <c r="N2443" s="1"/>
  <c r="C2443" s="1"/>
  <c r="M2451"/>
  <c r="N2451" s="1"/>
  <c r="C2451" s="1"/>
  <c r="M2459"/>
  <c r="N2459" s="1"/>
  <c r="C2459" s="1"/>
  <c r="M2467"/>
  <c r="N2467" s="1"/>
  <c r="C2467" s="1"/>
  <c r="M2475"/>
  <c r="N2475" s="1"/>
  <c r="C2475" s="1"/>
  <c r="M2483"/>
  <c r="N2483" s="1"/>
  <c r="C2483" s="1"/>
  <c r="M2491"/>
  <c r="N2491" s="1"/>
  <c r="C2491" s="1"/>
  <c r="M2499"/>
  <c r="N2499" s="1"/>
  <c r="C2499" s="1"/>
  <c r="M2507"/>
  <c r="N2507" s="1"/>
  <c r="C2507" s="1"/>
  <c r="M2515"/>
  <c r="N2515" s="1"/>
  <c r="C2515" s="1"/>
  <c r="M2523"/>
  <c r="N2523" s="1"/>
  <c r="C2523" s="1"/>
  <c r="M2531"/>
  <c r="N2531" s="1"/>
  <c r="C2531" s="1"/>
  <c r="M2539"/>
  <c r="N2539" s="1"/>
  <c r="C2539" s="1"/>
  <c r="M2547"/>
  <c r="N2547" s="1"/>
  <c r="C2547" s="1"/>
  <c r="M2555"/>
  <c r="N2555" s="1"/>
  <c r="C2555" s="1"/>
  <c r="M2563"/>
  <c r="N2563" s="1"/>
  <c r="C2563" s="1"/>
  <c r="M2571"/>
  <c r="N2571" s="1"/>
  <c r="C2571" s="1"/>
  <c r="M2579"/>
  <c r="N2579" s="1"/>
  <c r="C2579" s="1"/>
  <c r="M2587"/>
  <c r="N2587" s="1"/>
  <c r="C2587" s="1"/>
  <c r="M2595"/>
  <c r="N2595" s="1"/>
  <c r="C2595" s="1"/>
  <c r="M2603"/>
  <c r="N2603" s="1"/>
  <c r="C2603" s="1"/>
  <c r="M2611"/>
  <c r="N2611" s="1"/>
  <c r="C2611" s="1"/>
  <c r="M2619"/>
  <c r="N2619" s="1"/>
  <c r="C2619" s="1"/>
  <c r="M2627"/>
  <c r="N2627" s="1"/>
  <c r="C2627" s="1"/>
  <c r="M2635"/>
  <c r="N2635" s="1"/>
  <c r="C2635" s="1"/>
  <c r="M2643"/>
  <c r="N2643" s="1"/>
  <c r="C2643" s="1"/>
  <c r="M2651"/>
  <c r="N2651" s="1"/>
  <c r="C2651" s="1"/>
  <c r="M2659"/>
  <c r="N2659" s="1"/>
  <c r="C2659" s="1"/>
  <c r="M2667"/>
  <c r="N2667" s="1"/>
  <c r="C2667" s="1"/>
  <c r="M2675"/>
  <c r="N2675" s="1"/>
  <c r="C2675" s="1"/>
  <c r="M2683"/>
  <c r="N2683" s="1"/>
  <c r="C2683" s="1"/>
  <c r="M2691"/>
  <c r="N2691" s="1"/>
  <c r="C2691" s="1"/>
  <c r="M2699"/>
  <c r="N2699" s="1"/>
  <c r="C2699" s="1"/>
  <c r="M2707"/>
  <c r="N2707" s="1"/>
  <c r="C2707" s="1"/>
  <c r="M2715"/>
  <c r="N2715" s="1"/>
  <c r="C2715" s="1"/>
  <c r="M2723"/>
  <c r="N2723" s="1"/>
  <c r="C2723" s="1"/>
  <c r="M2731"/>
  <c r="N2731" s="1"/>
  <c r="C2731" s="1"/>
  <c r="M2739"/>
  <c r="N2739" s="1"/>
  <c r="C2739" s="1"/>
  <c r="M2747"/>
  <c r="N2747" s="1"/>
  <c r="C2747" s="1"/>
  <c r="M2755"/>
  <c r="N2755" s="1"/>
  <c r="C2755" s="1"/>
  <c r="M2763"/>
  <c r="N2763" s="1"/>
  <c r="C2763" s="1"/>
  <c r="M2771"/>
  <c r="N2771" s="1"/>
  <c r="C2771" s="1"/>
  <c r="M2779"/>
  <c r="N2779" s="1"/>
  <c r="C2779" s="1"/>
  <c r="M2787"/>
  <c r="N2787" s="1"/>
  <c r="C2787" s="1"/>
  <c r="M2795"/>
  <c r="N2795" s="1"/>
  <c r="C2795" s="1"/>
  <c r="M2803"/>
  <c r="N2803" s="1"/>
  <c r="C2803" s="1"/>
  <c r="M2811"/>
  <c r="N2811" s="1"/>
  <c r="C2811" s="1"/>
  <c r="M2819"/>
  <c r="N2819" s="1"/>
  <c r="C2819" s="1"/>
  <c r="M2827"/>
  <c r="N2827" s="1"/>
  <c r="C2827" s="1"/>
  <c r="M2835"/>
  <c r="N2835" s="1"/>
  <c r="C2835" s="1"/>
  <c r="M2843"/>
  <c r="N2843" s="1"/>
  <c r="C2843" s="1"/>
  <c r="M2851"/>
  <c r="N2851" s="1"/>
  <c r="C2851" s="1"/>
  <c r="M2859"/>
  <c r="N2859" s="1"/>
  <c r="C2859" s="1"/>
  <c r="M2867"/>
  <c r="N2867" s="1"/>
  <c r="C2867" s="1"/>
  <c r="M2875"/>
  <c r="N2875" s="1"/>
  <c r="C2875" s="1"/>
  <c r="M2883"/>
  <c r="N2883" s="1"/>
  <c r="C2883" s="1"/>
  <c r="M2890"/>
  <c r="N2890" s="1"/>
  <c r="C2890" s="1"/>
  <c r="M2891"/>
  <c r="N2891" s="1"/>
  <c r="C2891" s="1"/>
  <c r="M2898"/>
  <c r="N2898" s="1"/>
  <c r="C2898" s="1"/>
  <c r="M2899"/>
  <c r="N2899" s="1"/>
  <c r="C2899" s="1"/>
  <c r="M2906"/>
  <c r="N2906" s="1"/>
  <c r="C2906" s="1"/>
  <c r="M2907"/>
  <c r="N2907" s="1"/>
  <c r="C2907" s="1"/>
  <c r="M2914"/>
  <c r="N2914" s="1"/>
  <c r="C2914" s="1"/>
  <c r="M2915"/>
  <c r="N2915" s="1"/>
  <c r="C2915" s="1"/>
  <c r="M2922"/>
  <c r="N2922" s="1"/>
  <c r="C2922" s="1"/>
  <c r="M2923"/>
  <c r="N2923" s="1"/>
  <c r="C2923" s="1"/>
  <c r="M2930"/>
  <c r="N2930" s="1"/>
  <c r="C2930" s="1"/>
  <c r="M2931"/>
  <c r="N2931" s="1"/>
  <c r="C2931" s="1"/>
  <c r="M2938"/>
  <c r="N2938" s="1"/>
  <c r="C2938" s="1"/>
  <c r="M2939"/>
  <c r="N2939" s="1"/>
  <c r="C2939" s="1"/>
  <c r="M2947"/>
  <c r="N2947" s="1"/>
  <c r="C2947" s="1"/>
  <c r="M2954"/>
  <c r="N2954" s="1"/>
  <c r="C2954" s="1"/>
  <c r="M2955"/>
  <c r="N2955" s="1"/>
  <c r="C2955" s="1"/>
  <c r="M2962"/>
  <c r="N2962" s="1"/>
  <c r="C2962" s="1"/>
  <c r="M2963"/>
  <c r="N2963" s="1"/>
  <c r="C2963" s="1"/>
  <c r="M2970"/>
  <c r="N2970" s="1"/>
  <c r="C2970" s="1"/>
  <c r="M2971"/>
  <c r="N2971" s="1"/>
  <c r="C2971" s="1"/>
  <c r="M2978"/>
  <c r="N2978" s="1"/>
  <c r="C2978" s="1"/>
  <c r="M2979"/>
  <c r="N2979" s="1"/>
  <c r="C2979" s="1"/>
  <c r="M2986"/>
  <c r="N2986" s="1"/>
  <c r="C2986" s="1"/>
  <c r="M2987"/>
  <c r="N2987" s="1"/>
  <c r="C2987" s="1"/>
  <c r="M2994"/>
  <c r="N2994" s="1"/>
  <c r="C2994" s="1"/>
  <c r="M2995"/>
  <c r="N2995" s="1"/>
  <c r="C2995" s="1"/>
  <c r="M3002"/>
  <c r="N3002" s="1"/>
  <c r="C3002" s="1"/>
  <c r="M3003"/>
  <c r="N3003" s="1"/>
  <c r="C3003" s="1"/>
  <c r="M1993"/>
  <c r="N1993" s="1"/>
  <c r="C1993" s="1"/>
  <c r="M1994"/>
  <c r="N1994" s="1"/>
  <c r="C1994" s="1"/>
  <c r="M2001"/>
  <c r="N2001" s="1"/>
  <c r="C2001" s="1"/>
  <c r="M2002"/>
  <c r="N2002" s="1"/>
  <c r="C2002" s="1"/>
  <c r="M2042"/>
  <c r="N2042" s="1"/>
  <c r="C2042" s="1"/>
  <c r="M2050"/>
  <c r="N2050" s="1"/>
  <c r="C2050" s="1"/>
  <c r="M2058"/>
  <c r="N2058" s="1"/>
  <c r="C2058" s="1"/>
  <c r="M2066"/>
  <c r="N2066" s="1"/>
  <c r="C2066" s="1"/>
  <c r="M2074"/>
  <c r="N2074" s="1"/>
  <c r="C2074" s="1"/>
  <c r="M2082"/>
  <c r="N2082" s="1"/>
  <c r="C2082" s="1"/>
  <c r="M2090"/>
  <c r="N2090" s="1"/>
  <c r="C2090" s="1"/>
  <c r="M2098"/>
  <c r="N2098" s="1"/>
  <c r="C2098" s="1"/>
  <c r="M2106"/>
  <c r="N2106" s="1"/>
  <c r="C2106" s="1"/>
  <c r="M2114"/>
  <c r="N2114" s="1"/>
  <c r="C2114" s="1"/>
  <c r="M2122"/>
  <c r="N2122" s="1"/>
  <c r="C2122" s="1"/>
  <c r="M2130"/>
  <c r="N2130" s="1"/>
  <c r="C2130" s="1"/>
  <c r="M2138"/>
  <c r="N2138" s="1"/>
  <c r="C2138" s="1"/>
  <c r="M2146"/>
  <c r="N2146" s="1"/>
  <c r="C2146" s="1"/>
  <c r="M2154"/>
  <c r="N2154" s="1"/>
  <c r="C2154" s="1"/>
  <c r="M2162"/>
  <c r="N2162" s="1"/>
  <c r="C2162" s="1"/>
  <c r="M2170"/>
  <c r="N2170" s="1"/>
  <c r="C2170" s="1"/>
  <c r="M2178"/>
  <c r="N2178" s="1"/>
  <c r="C2178" s="1"/>
  <c r="M2186"/>
  <c r="N2186" s="1"/>
  <c r="C2186" s="1"/>
  <c r="M2194"/>
  <c r="N2194" s="1"/>
  <c r="C2194" s="1"/>
  <c r="M2202"/>
  <c r="N2202" s="1"/>
  <c r="C2202" s="1"/>
  <c r="M2210"/>
  <c r="N2210" s="1"/>
  <c r="C2210" s="1"/>
  <c r="M2218"/>
  <c r="N2218" s="1"/>
  <c r="C2218" s="1"/>
  <c r="M2226"/>
  <c r="N2226" s="1"/>
  <c r="C2226" s="1"/>
  <c r="M2234"/>
  <c r="N2234" s="1"/>
  <c r="C2234" s="1"/>
  <c r="M2242"/>
  <c r="N2242" s="1"/>
  <c r="C2242" s="1"/>
  <c r="M2250"/>
  <c r="N2250" s="1"/>
  <c r="C2250" s="1"/>
  <c r="M2258"/>
  <c r="N2258" s="1"/>
  <c r="C2258" s="1"/>
  <c r="M2266"/>
  <c r="N2266" s="1"/>
  <c r="C2266" s="1"/>
  <c r="M2274"/>
  <c r="N2274" s="1"/>
  <c r="C2274" s="1"/>
  <c r="M2282"/>
  <c r="N2282" s="1"/>
  <c r="C2282" s="1"/>
  <c r="M2290"/>
  <c r="N2290" s="1"/>
  <c r="C2290" s="1"/>
  <c r="M2298"/>
  <c r="N2298" s="1"/>
  <c r="C2298" s="1"/>
  <c r="M2306"/>
  <c r="N2306" s="1"/>
  <c r="C2306" s="1"/>
  <c r="M2314"/>
  <c r="N2314" s="1"/>
  <c r="C2314" s="1"/>
  <c r="M2322"/>
  <c r="N2322" s="1"/>
  <c r="C2322" s="1"/>
  <c r="M2330"/>
  <c r="N2330" s="1"/>
  <c r="C2330" s="1"/>
  <c r="M2338"/>
  <c r="N2338" s="1"/>
  <c r="C2338" s="1"/>
  <c r="M2346"/>
  <c r="N2346" s="1"/>
  <c r="C2346" s="1"/>
  <c r="M2354"/>
  <c r="N2354" s="1"/>
  <c r="C2354" s="1"/>
  <c r="M2362"/>
  <c r="N2362" s="1"/>
  <c r="C2362" s="1"/>
  <c r="M2370"/>
  <c r="N2370" s="1"/>
  <c r="C2370" s="1"/>
  <c r="M2378"/>
  <c r="N2378" s="1"/>
  <c r="C2378" s="1"/>
  <c r="M2386"/>
  <c r="N2386" s="1"/>
  <c r="C2386" s="1"/>
  <c r="M2394"/>
  <c r="N2394" s="1"/>
  <c r="C2394" s="1"/>
  <c r="M2402"/>
  <c r="N2402" s="1"/>
  <c r="C2402" s="1"/>
  <c r="M2410"/>
  <c r="N2410" s="1"/>
  <c r="C2410" s="1"/>
  <c r="M2418"/>
  <c r="N2418" s="1"/>
  <c r="C2418" s="1"/>
  <c r="M2426"/>
  <c r="N2426" s="1"/>
  <c r="C2426" s="1"/>
  <c r="M2434"/>
  <c r="N2434" s="1"/>
  <c r="C2434" s="1"/>
  <c r="M2442"/>
  <c r="N2442" s="1"/>
  <c r="C2442" s="1"/>
  <c r="M2450"/>
  <c r="N2450" s="1"/>
  <c r="C2450" s="1"/>
  <c r="M2458"/>
  <c r="N2458" s="1"/>
  <c r="C2458" s="1"/>
  <c r="M2466"/>
  <c r="N2466" s="1"/>
  <c r="C2466" s="1"/>
  <c r="M2474"/>
  <c r="N2474" s="1"/>
  <c r="C2474" s="1"/>
  <c r="M2482"/>
  <c r="N2482" s="1"/>
  <c r="C2482" s="1"/>
  <c r="M2490"/>
  <c r="N2490" s="1"/>
  <c r="C2490" s="1"/>
  <c r="M2498"/>
  <c r="N2498" s="1"/>
  <c r="C2498" s="1"/>
  <c r="M2506"/>
  <c r="N2506" s="1"/>
  <c r="C2506" s="1"/>
  <c r="M2514"/>
  <c r="N2514" s="1"/>
  <c r="C2514" s="1"/>
  <c r="M2522"/>
  <c r="N2522" s="1"/>
  <c r="C2522" s="1"/>
  <c r="M2530"/>
  <c r="N2530" s="1"/>
  <c r="C2530" s="1"/>
  <c r="M2538"/>
  <c r="N2538" s="1"/>
  <c r="C2538" s="1"/>
  <c r="M2546"/>
  <c r="N2546" s="1"/>
  <c r="C2546" s="1"/>
  <c r="M2554"/>
  <c r="N2554" s="1"/>
  <c r="C2554" s="1"/>
  <c r="M2562"/>
  <c r="N2562" s="1"/>
  <c r="C2562" s="1"/>
  <c r="M2570"/>
  <c r="N2570" s="1"/>
  <c r="C2570" s="1"/>
  <c r="M2578"/>
  <c r="N2578" s="1"/>
  <c r="C2578" s="1"/>
  <c r="M2586"/>
  <c r="N2586" s="1"/>
  <c r="C2586" s="1"/>
  <c r="M2594"/>
  <c r="N2594" s="1"/>
  <c r="C2594" s="1"/>
  <c r="M2602"/>
  <c r="N2602" s="1"/>
  <c r="C2602" s="1"/>
  <c r="M2610"/>
  <c r="N2610" s="1"/>
  <c r="C2610" s="1"/>
  <c r="M2618"/>
  <c r="N2618" s="1"/>
  <c r="C2618" s="1"/>
  <c r="M2626"/>
  <c r="N2626" s="1"/>
  <c r="C2626" s="1"/>
  <c r="M2634"/>
  <c r="N2634" s="1"/>
  <c r="C2634" s="1"/>
  <c r="M2642"/>
  <c r="N2642" s="1"/>
  <c r="C2642" s="1"/>
  <c r="M2650"/>
  <c r="N2650" s="1"/>
  <c r="C2650" s="1"/>
  <c r="M2658"/>
  <c r="N2658" s="1"/>
  <c r="C2658" s="1"/>
  <c r="M2666"/>
  <c r="N2666" s="1"/>
  <c r="C2666" s="1"/>
  <c r="M2674"/>
  <c r="N2674" s="1"/>
  <c r="C2674" s="1"/>
  <c r="M2682"/>
  <c r="N2682" s="1"/>
  <c r="C2682" s="1"/>
  <c r="M2690"/>
  <c r="N2690" s="1"/>
  <c r="C2690" s="1"/>
  <c r="M2698"/>
  <c r="N2698" s="1"/>
  <c r="C2698" s="1"/>
  <c r="M2706"/>
  <c r="N2706" s="1"/>
  <c r="C2706" s="1"/>
  <c r="M2714"/>
  <c r="N2714" s="1"/>
  <c r="C2714" s="1"/>
  <c r="M2722"/>
  <c r="N2722" s="1"/>
  <c r="C2722" s="1"/>
  <c r="M2730"/>
  <c r="N2730" s="1"/>
  <c r="C2730" s="1"/>
  <c r="M2738"/>
  <c r="N2738" s="1"/>
  <c r="C2738" s="1"/>
  <c r="M2746"/>
  <c r="N2746" s="1"/>
  <c r="C2746" s="1"/>
  <c r="M2754"/>
  <c r="N2754" s="1"/>
  <c r="C2754" s="1"/>
  <c r="M2762"/>
  <c r="N2762" s="1"/>
  <c r="C2762" s="1"/>
  <c r="M2770"/>
  <c r="N2770" s="1"/>
  <c r="C2770" s="1"/>
  <c r="M2778"/>
  <c r="N2778" s="1"/>
  <c r="C2778" s="1"/>
  <c r="M2786"/>
  <c r="N2786" s="1"/>
  <c r="C2786" s="1"/>
  <c r="M2794"/>
  <c r="N2794" s="1"/>
  <c r="C2794" s="1"/>
  <c r="M2802"/>
  <c r="N2802" s="1"/>
  <c r="C2802" s="1"/>
  <c r="M2810"/>
  <c r="N2810" s="1"/>
  <c r="C2810" s="1"/>
  <c r="M2818"/>
  <c r="N2818" s="1"/>
  <c r="C2818" s="1"/>
  <c r="M2826"/>
  <c r="N2826" s="1"/>
  <c r="C2826" s="1"/>
  <c r="M2834"/>
  <c r="N2834" s="1"/>
  <c r="C2834" s="1"/>
  <c r="M2842"/>
  <c r="N2842" s="1"/>
  <c r="C2842" s="1"/>
  <c r="M2850"/>
  <c r="N2850" s="1"/>
  <c r="C2850" s="1"/>
  <c r="M2858"/>
  <c r="N2858" s="1"/>
  <c r="C2858" s="1"/>
  <c r="M2866"/>
  <c r="N2866" s="1"/>
  <c r="C2866" s="1"/>
  <c r="M2874"/>
  <c r="N2874" s="1"/>
  <c r="C2874" s="1"/>
  <c r="M2882"/>
  <c r="N2882" s="1"/>
  <c r="C2882" s="1"/>
  <c r="M2946"/>
  <c r="N2946" s="1"/>
  <c r="C2946" s="1"/>
  <c r="M2041"/>
  <c r="N2041" s="1"/>
  <c r="C2041" s="1"/>
  <c r="M2048"/>
  <c r="N2048" s="1"/>
  <c r="C2048" s="1"/>
  <c r="M2056"/>
  <c r="N2056" s="1"/>
  <c r="C2056" s="1"/>
  <c r="M2057"/>
  <c r="N2057" s="1"/>
  <c r="C2057" s="1"/>
  <c r="M2064"/>
  <c r="N2064" s="1"/>
  <c r="C2064" s="1"/>
  <c r="M2065"/>
  <c r="N2065" s="1"/>
  <c r="C2065" s="1"/>
  <c r="M2072"/>
  <c r="N2072" s="1"/>
  <c r="C2072" s="1"/>
  <c r="M2073"/>
  <c r="N2073" s="1"/>
  <c r="C2073" s="1"/>
  <c r="M2080"/>
  <c r="N2080" s="1"/>
  <c r="C2080" s="1"/>
  <c r="M2081"/>
  <c r="N2081" s="1"/>
  <c r="C2081" s="1"/>
  <c r="M2088"/>
  <c r="N2088" s="1"/>
  <c r="C2088" s="1"/>
  <c r="M2089"/>
  <c r="N2089" s="1"/>
  <c r="C2089" s="1"/>
  <c r="M2096"/>
  <c r="N2096" s="1"/>
  <c r="C2096" s="1"/>
  <c r="M2097"/>
  <c r="N2097" s="1"/>
  <c r="C2097" s="1"/>
  <c r="M2104"/>
  <c r="N2104" s="1"/>
  <c r="C2104" s="1"/>
  <c r="M2105"/>
  <c r="N2105" s="1"/>
  <c r="C2105" s="1"/>
  <c r="M2112"/>
  <c r="N2112" s="1"/>
  <c r="C2112" s="1"/>
  <c r="M2113"/>
  <c r="N2113" s="1"/>
  <c r="C2113" s="1"/>
  <c r="M2120"/>
  <c r="N2120" s="1"/>
  <c r="C2120" s="1"/>
  <c r="M2121"/>
  <c r="N2121" s="1"/>
  <c r="C2121" s="1"/>
  <c r="M2128"/>
  <c r="N2128" s="1"/>
  <c r="C2128" s="1"/>
  <c r="M2129"/>
  <c r="N2129" s="1"/>
  <c r="C2129" s="1"/>
  <c r="M2136"/>
  <c r="N2136" s="1"/>
  <c r="C2136" s="1"/>
  <c r="M2137"/>
  <c r="N2137" s="1"/>
  <c r="C2137" s="1"/>
  <c r="M2144"/>
  <c r="N2144" s="1"/>
  <c r="C2144" s="1"/>
  <c r="M2145"/>
  <c r="N2145" s="1"/>
  <c r="C2145" s="1"/>
  <c r="M2152"/>
  <c r="N2152" s="1"/>
  <c r="C2152" s="1"/>
  <c r="M2153"/>
  <c r="N2153" s="1"/>
  <c r="C2153" s="1"/>
  <c r="M2160"/>
  <c r="N2160" s="1"/>
  <c r="C2160" s="1"/>
  <c r="M2161"/>
  <c r="N2161" s="1"/>
  <c r="C2161" s="1"/>
  <c r="M2168"/>
  <c r="N2168" s="1"/>
  <c r="C2168" s="1"/>
  <c r="M2169"/>
  <c r="N2169" s="1"/>
  <c r="C2169" s="1"/>
  <c r="M2176"/>
  <c r="N2176" s="1"/>
  <c r="C2176" s="1"/>
  <c r="M2177"/>
  <c r="N2177" s="1"/>
  <c r="C2177" s="1"/>
  <c r="M2184"/>
  <c r="N2184" s="1"/>
  <c r="C2184" s="1"/>
  <c r="M2185"/>
  <c r="N2185" s="1"/>
  <c r="C2185" s="1"/>
  <c r="M2192"/>
  <c r="N2192" s="1"/>
  <c r="C2192" s="1"/>
  <c r="M2193"/>
  <c r="N2193" s="1"/>
  <c r="C2193" s="1"/>
  <c r="M2200"/>
  <c r="N2200" s="1"/>
  <c r="C2200" s="1"/>
  <c r="M2201"/>
  <c r="N2201" s="1"/>
  <c r="C2201" s="1"/>
  <c r="M2208"/>
  <c r="N2208" s="1"/>
  <c r="C2208" s="1"/>
  <c r="M2209"/>
  <c r="N2209" s="1"/>
  <c r="C2209" s="1"/>
  <c r="M2216"/>
  <c r="N2216" s="1"/>
  <c r="C2216" s="1"/>
  <c r="M2217"/>
  <c r="N2217" s="1"/>
  <c r="C2217" s="1"/>
  <c r="M2224"/>
  <c r="N2224" s="1"/>
  <c r="C2224" s="1"/>
  <c r="M2225"/>
  <c r="N2225" s="1"/>
  <c r="C2225" s="1"/>
  <c r="M2232"/>
  <c r="N2232" s="1"/>
  <c r="C2232" s="1"/>
  <c r="M2233"/>
  <c r="N2233" s="1"/>
  <c r="C2233" s="1"/>
  <c r="M2240"/>
  <c r="N2240" s="1"/>
  <c r="C2240" s="1"/>
  <c r="M2241"/>
  <c r="N2241" s="1"/>
  <c r="C2241" s="1"/>
  <c r="M2248"/>
  <c r="N2248" s="1"/>
  <c r="C2248" s="1"/>
  <c r="M2249"/>
  <c r="N2249" s="1"/>
  <c r="C2249" s="1"/>
  <c r="M2256"/>
  <c r="N2256" s="1"/>
  <c r="C2256" s="1"/>
  <c r="M2257"/>
  <c r="N2257" s="1"/>
  <c r="C2257" s="1"/>
  <c r="M2264"/>
  <c r="N2264" s="1"/>
  <c r="C2264" s="1"/>
  <c r="M2265"/>
  <c r="N2265" s="1"/>
  <c r="C2265" s="1"/>
  <c r="M2272"/>
  <c r="N2272" s="1"/>
  <c r="C2272" s="1"/>
  <c r="M2273"/>
  <c r="N2273" s="1"/>
  <c r="C2273" s="1"/>
  <c r="M2280"/>
  <c r="N2280" s="1"/>
  <c r="C2280" s="1"/>
  <c r="M2281"/>
  <c r="N2281" s="1"/>
  <c r="C2281" s="1"/>
  <c r="M2288"/>
  <c r="N2288" s="1"/>
  <c r="C2288" s="1"/>
  <c r="M2289"/>
  <c r="N2289" s="1"/>
  <c r="C2289" s="1"/>
  <c r="M2296"/>
  <c r="N2296" s="1"/>
  <c r="C2296" s="1"/>
  <c r="M2297"/>
  <c r="N2297" s="1"/>
  <c r="C2297" s="1"/>
  <c r="M2304"/>
  <c r="N2304" s="1"/>
  <c r="C2304" s="1"/>
  <c r="M2305"/>
  <c r="N2305" s="1"/>
  <c r="C2305" s="1"/>
  <c r="M2312"/>
  <c r="N2312" s="1"/>
  <c r="C2312" s="1"/>
  <c r="M2313"/>
  <c r="N2313" s="1"/>
  <c r="C2313" s="1"/>
  <c r="M2320"/>
  <c r="N2320" s="1"/>
  <c r="C2320" s="1"/>
  <c r="M2321"/>
  <c r="N2321" s="1"/>
  <c r="C2321" s="1"/>
  <c r="M2328"/>
  <c r="N2328" s="1"/>
  <c r="C2328" s="1"/>
  <c r="M2329"/>
  <c r="N2329" s="1"/>
  <c r="C2329" s="1"/>
  <c r="M2336"/>
  <c r="N2336" s="1"/>
  <c r="C2336" s="1"/>
  <c r="M2337"/>
  <c r="N2337" s="1"/>
  <c r="C2337" s="1"/>
  <c r="M2344"/>
  <c r="N2344" s="1"/>
  <c r="C2344" s="1"/>
  <c r="M2345"/>
  <c r="N2345" s="1"/>
  <c r="C2345" s="1"/>
  <c r="M2352"/>
  <c r="N2352" s="1"/>
  <c r="C2352" s="1"/>
  <c r="M2353"/>
  <c r="N2353" s="1"/>
  <c r="C2353" s="1"/>
  <c r="M2360"/>
  <c r="N2360" s="1"/>
  <c r="C2360" s="1"/>
  <c r="M2361"/>
  <c r="N2361" s="1"/>
  <c r="C2361" s="1"/>
  <c r="M2368"/>
  <c r="N2368" s="1"/>
  <c r="C2368" s="1"/>
  <c r="M2369"/>
  <c r="N2369" s="1"/>
  <c r="C2369" s="1"/>
  <c r="M2376"/>
  <c r="N2376" s="1"/>
  <c r="C2376" s="1"/>
  <c r="M2377"/>
  <c r="N2377" s="1"/>
  <c r="C2377" s="1"/>
  <c r="M2384"/>
  <c r="N2384" s="1"/>
  <c r="C2384" s="1"/>
  <c r="M2385"/>
  <c r="N2385" s="1"/>
  <c r="C2385" s="1"/>
  <c r="M2392"/>
  <c r="N2392" s="1"/>
  <c r="C2392" s="1"/>
  <c r="M2393"/>
  <c r="N2393" s="1"/>
  <c r="C2393" s="1"/>
  <c r="M2400"/>
  <c r="N2400" s="1"/>
  <c r="C2400" s="1"/>
  <c r="M2401"/>
  <c r="N2401" s="1"/>
  <c r="C2401" s="1"/>
  <c r="M2408"/>
  <c r="N2408" s="1"/>
  <c r="C2408" s="1"/>
  <c r="M2409"/>
  <c r="N2409" s="1"/>
  <c r="C2409" s="1"/>
  <c r="M2416"/>
  <c r="N2416" s="1"/>
  <c r="C2416" s="1"/>
  <c r="M2417"/>
  <c r="N2417" s="1"/>
  <c r="C2417" s="1"/>
  <c r="M2424"/>
  <c r="N2424" s="1"/>
  <c r="C2424" s="1"/>
  <c r="M2425"/>
  <c r="N2425" s="1"/>
  <c r="C2425" s="1"/>
  <c r="M2432"/>
  <c r="N2432" s="1"/>
  <c r="C2432" s="1"/>
  <c r="M2433"/>
  <c r="N2433" s="1"/>
  <c r="C2433" s="1"/>
  <c r="M2440"/>
  <c r="N2440" s="1"/>
  <c r="C2440" s="1"/>
  <c r="M2441"/>
  <c r="N2441" s="1"/>
  <c r="C2441" s="1"/>
  <c r="M2448"/>
  <c r="N2448" s="1"/>
  <c r="C2448" s="1"/>
  <c r="M2449"/>
  <c r="N2449" s="1"/>
  <c r="C2449" s="1"/>
  <c r="M2456"/>
  <c r="N2456" s="1"/>
  <c r="C2456" s="1"/>
  <c r="M2457"/>
  <c r="N2457" s="1"/>
  <c r="C2457" s="1"/>
  <c r="M2464"/>
  <c r="N2464" s="1"/>
  <c r="C2464" s="1"/>
  <c r="M2465"/>
  <c r="N2465" s="1"/>
  <c r="C2465" s="1"/>
  <c r="M2472"/>
  <c r="N2472" s="1"/>
  <c r="C2472" s="1"/>
  <c r="M2473"/>
  <c r="N2473" s="1"/>
  <c r="C2473" s="1"/>
  <c r="M2480"/>
  <c r="N2480" s="1"/>
  <c r="C2480" s="1"/>
  <c r="M2481"/>
  <c r="N2481" s="1"/>
  <c r="C2481" s="1"/>
  <c r="M2488"/>
  <c r="N2488" s="1"/>
  <c r="C2488" s="1"/>
  <c r="M2489"/>
  <c r="N2489" s="1"/>
  <c r="C2489" s="1"/>
  <c r="M2496"/>
  <c r="N2496" s="1"/>
  <c r="C2496" s="1"/>
  <c r="M2497"/>
  <c r="N2497" s="1"/>
  <c r="C2497" s="1"/>
  <c r="M2504"/>
  <c r="N2504" s="1"/>
  <c r="C2504" s="1"/>
  <c r="M2505"/>
  <c r="N2505" s="1"/>
  <c r="C2505" s="1"/>
  <c r="M2512"/>
  <c r="N2512" s="1"/>
  <c r="C2512" s="1"/>
  <c r="M2513"/>
  <c r="N2513" s="1"/>
  <c r="C2513" s="1"/>
  <c r="M2520"/>
  <c r="N2520" s="1"/>
  <c r="C2520" s="1"/>
  <c r="M2521"/>
  <c r="N2521" s="1"/>
  <c r="C2521" s="1"/>
  <c r="M2528"/>
  <c r="N2528" s="1"/>
  <c r="C2528" s="1"/>
  <c r="M2529"/>
  <c r="N2529" s="1"/>
  <c r="C2529" s="1"/>
  <c r="M2536"/>
  <c r="N2536" s="1"/>
  <c r="C2536" s="1"/>
  <c r="M2537"/>
  <c r="N2537" s="1"/>
  <c r="C2537" s="1"/>
  <c r="M2544"/>
  <c r="N2544" s="1"/>
  <c r="C2544" s="1"/>
  <c r="M2545"/>
  <c r="N2545" s="1"/>
  <c r="C2545" s="1"/>
  <c r="M2552"/>
  <c r="N2552" s="1"/>
  <c r="C2552" s="1"/>
  <c r="M2553"/>
  <c r="N2553" s="1"/>
  <c r="C2553" s="1"/>
  <c r="M2560"/>
  <c r="N2560" s="1"/>
  <c r="C2560" s="1"/>
  <c r="M2561"/>
  <c r="N2561" s="1"/>
  <c r="C2561" s="1"/>
  <c r="M2568"/>
  <c r="N2568" s="1"/>
  <c r="C2568" s="1"/>
  <c r="M2569"/>
  <c r="N2569" s="1"/>
  <c r="C2569" s="1"/>
  <c r="M2576"/>
  <c r="N2576" s="1"/>
  <c r="C2576" s="1"/>
  <c r="M2577"/>
  <c r="N2577" s="1"/>
  <c r="C2577" s="1"/>
  <c r="M2584"/>
  <c r="N2584" s="1"/>
  <c r="C2584" s="1"/>
  <c r="M2585"/>
  <c r="N2585" s="1"/>
  <c r="C2585" s="1"/>
  <c r="M2592"/>
  <c r="N2592" s="1"/>
  <c r="C2592" s="1"/>
  <c r="M2593"/>
  <c r="N2593" s="1"/>
  <c r="C2593" s="1"/>
  <c r="M2600"/>
  <c r="N2600" s="1"/>
  <c r="C2600" s="1"/>
  <c r="M2601"/>
  <c r="N2601" s="1"/>
  <c r="C2601" s="1"/>
  <c r="M2608"/>
  <c r="N2608" s="1"/>
  <c r="C2608" s="1"/>
  <c r="M2609"/>
  <c r="N2609" s="1"/>
  <c r="C2609" s="1"/>
  <c r="M2616"/>
  <c r="N2616" s="1"/>
  <c r="C2616" s="1"/>
  <c r="M2617"/>
  <c r="N2617" s="1"/>
  <c r="C2617" s="1"/>
  <c r="M2624"/>
  <c r="N2624" s="1"/>
  <c r="C2624" s="1"/>
  <c r="M2625"/>
  <c r="N2625" s="1"/>
  <c r="C2625" s="1"/>
  <c r="M2632"/>
  <c r="N2632" s="1"/>
  <c r="C2632" s="1"/>
  <c r="M2633"/>
  <c r="N2633" s="1"/>
  <c r="C2633" s="1"/>
  <c r="M2640"/>
  <c r="N2640" s="1"/>
  <c r="C2640" s="1"/>
  <c r="M2641"/>
  <c r="N2641" s="1"/>
  <c r="C2641" s="1"/>
  <c r="M2648"/>
  <c r="N2648" s="1"/>
  <c r="C2648" s="1"/>
  <c r="M2649"/>
  <c r="N2649" s="1"/>
  <c r="C2649" s="1"/>
  <c r="M2656"/>
  <c r="N2656" s="1"/>
  <c r="C2656" s="1"/>
  <c r="M2657"/>
  <c r="N2657" s="1"/>
  <c r="C2657" s="1"/>
  <c r="M2664"/>
  <c r="N2664" s="1"/>
  <c r="C2664" s="1"/>
  <c r="M2665"/>
  <c r="N2665" s="1"/>
  <c r="C2665" s="1"/>
  <c r="M2672"/>
  <c r="N2672" s="1"/>
  <c r="C2672" s="1"/>
  <c r="M2673"/>
  <c r="N2673" s="1"/>
  <c r="C2673" s="1"/>
  <c r="M2680"/>
  <c r="N2680" s="1"/>
  <c r="C2680" s="1"/>
  <c r="M2681"/>
  <c r="N2681" s="1"/>
  <c r="C2681" s="1"/>
  <c r="M2688"/>
  <c r="N2688" s="1"/>
  <c r="C2688" s="1"/>
  <c r="M2689"/>
  <c r="N2689" s="1"/>
  <c r="C2689" s="1"/>
  <c r="M2696"/>
  <c r="N2696" s="1"/>
  <c r="C2696" s="1"/>
  <c r="M2697"/>
  <c r="N2697" s="1"/>
  <c r="C2697" s="1"/>
  <c r="M2704"/>
  <c r="N2704" s="1"/>
  <c r="C2704" s="1"/>
  <c r="M2705"/>
  <c r="N2705" s="1"/>
  <c r="C2705" s="1"/>
  <c r="M2713"/>
  <c r="N2713" s="1"/>
  <c r="C2713" s="1"/>
  <c r="M2720"/>
  <c r="N2720" s="1"/>
  <c r="C2720" s="1"/>
  <c r="M2721"/>
  <c r="N2721" s="1"/>
  <c r="C2721" s="1"/>
  <c r="M2728"/>
  <c r="N2728" s="1"/>
  <c r="C2728" s="1"/>
  <c r="M2729"/>
  <c r="N2729" s="1"/>
  <c r="C2729" s="1"/>
  <c r="M2736"/>
  <c r="N2736" s="1"/>
  <c r="C2736" s="1"/>
  <c r="M2737"/>
  <c r="N2737" s="1"/>
  <c r="C2737" s="1"/>
  <c r="M2744"/>
  <c r="N2744" s="1"/>
  <c r="C2744" s="1"/>
  <c r="M2745"/>
  <c r="N2745" s="1"/>
  <c r="C2745" s="1"/>
  <c r="M2752"/>
  <c r="N2752" s="1"/>
  <c r="C2752" s="1"/>
  <c r="M2753"/>
  <c r="N2753" s="1"/>
  <c r="C2753" s="1"/>
  <c r="M2760"/>
  <c r="N2760" s="1"/>
  <c r="C2760" s="1"/>
  <c r="M2761"/>
  <c r="N2761" s="1"/>
  <c r="C2761" s="1"/>
  <c r="M2768"/>
  <c r="N2768" s="1"/>
  <c r="C2768" s="1"/>
  <c r="M2769"/>
  <c r="N2769" s="1"/>
  <c r="C2769" s="1"/>
  <c r="M2776"/>
  <c r="N2776" s="1"/>
  <c r="C2776" s="1"/>
  <c r="M2777"/>
  <c r="N2777" s="1"/>
  <c r="C2777" s="1"/>
  <c r="M2784"/>
  <c r="N2784" s="1"/>
  <c r="C2784" s="1"/>
  <c r="M2785"/>
  <c r="N2785" s="1"/>
  <c r="C2785" s="1"/>
  <c r="M2792"/>
  <c r="N2792" s="1"/>
  <c r="C2792" s="1"/>
  <c r="M2793"/>
  <c r="N2793" s="1"/>
  <c r="C2793" s="1"/>
  <c r="M2800"/>
  <c r="N2800" s="1"/>
  <c r="C2800" s="1"/>
  <c r="M2801"/>
  <c r="N2801" s="1"/>
  <c r="C2801" s="1"/>
  <c r="M2808"/>
  <c r="N2808" s="1"/>
  <c r="C2808" s="1"/>
  <c r="M2809"/>
  <c r="N2809" s="1"/>
  <c r="C2809" s="1"/>
  <c r="M2816"/>
  <c r="N2816" s="1"/>
  <c r="C2816" s="1"/>
  <c r="M2817"/>
  <c r="N2817" s="1"/>
  <c r="C2817" s="1"/>
  <c r="M2824"/>
  <c r="N2824" s="1"/>
  <c r="C2824" s="1"/>
  <c r="M2825"/>
  <c r="N2825" s="1"/>
  <c r="C2825" s="1"/>
  <c r="M2832"/>
  <c r="N2832" s="1"/>
  <c r="C2832" s="1"/>
  <c r="M2833"/>
  <c r="N2833" s="1"/>
  <c r="C2833" s="1"/>
  <c r="M2840"/>
  <c r="N2840" s="1"/>
  <c r="C2840" s="1"/>
  <c r="M2841"/>
  <c r="N2841" s="1"/>
  <c r="C2841" s="1"/>
  <c r="M2848"/>
  <c r="N2848" s="1"/>
  <c r="C2848" s="1"/>
  <c r="M2849"/>
  <c r="N2849" s="1"/>
  <c r="C2849" s="1"/>
  <c r="M2856"/>
  <c r="N2856" s="1"/>
  <c r="C2856" s="1"/>
  <c r="M2857"/>
  <c r="N2857" s="1"/>
  <c r="C2857" s="1"/>
  <c r="M2864"/>
  <c r="N2864" s="1"/>
  <c r="C2864" s="1"/>
  <c r="M2865"/>
  <c r="N2865" s="1"/>
  <c r="C2865" s="1"/>
  <c r="M2872"/>
  <c r="N2872" s="1"/>
  <c r="C2872" s="1"/>
  <c r="M2873"/>
  <c r="N2873" s="1"/>
  <c r="C2873" s="1"/>
  <c r="M2880"/>
  <c r="N2880" s="1"/>
  <c r="C2880" s="1"/>
  <c r="M2881"/>
  <c r="N2881" s="1"/>
  <c r="C2881" s="1"/>
  <c r="M2888"/>
  <c r="N2888" s="1"/>
  <c r="C2888" s="1"/>
  <c r="M2889"/>
  <c r="N2889" s="1"/>
  <c r="C2889" s="1"/>
  <c r="M2896"/>
  <c r="N2896" s="1"/>
  <c r="C2896" s="1"/>
  <c r="M2897"/>
  <c r="N2897" s="1"/>
  <c r="C2897" s="1"/>
  <c r="M2904"/>
  <c r="N2904" s="1"/>
  <c r="C2904" s="1"/>
  <c r="M2905"/>
  <c r="N2905" s="1"/>
  <c r="C2905" s="1"/>
  <c r="M2912"/>
  <c r="N2912" s="1"/>
  <c r="C2912" s="1"/>
  <c r="M2913"/>
  <c r="N2913" s="1"/>
  <c r="C2913" s="1"/>
  <c r="M2920"/>
  <c r="N2920" s="1"/>
  <c r="C2920" s="1"/>
  <c r="M2921"/>
  <c r="N2921" s="1"/>
  <c r="C2921" s="1"/>
  <c r="M2928"/>
  <c r="N2928" s="1"/>
  <c r="C2928" s="1"/>
  <c r="M2929"/>
  <c r="N2929" s="1"/>
  <c r="C2929" s="1"/>
  <c r="M2936"/>
  <c r="N2936" s="1"/>
  <c r="C2936" s="1"/>
  <c r="M2937"/>
  <c r="N2937" s="1"/>
  <c r="C2937" s="1"/>
  <c r="M2944"/>
  <c r="N2944" s="1"/>
  <c r="C2944" s="1"/>
  <c r="M2945"/>
  <c r="N2945" s="1"/>
  <c r="C2945" s="1"/>
  <c r="M2952"/>
  <c r="N2952" s="1"/>
  <c r="C2952" s="1"/>
  <c r="M2953"/>
  <c r="N2953" s="1"/>
  <c r="C2953" s="1"/>
  <c r="M2960"/>
  <c r="N2960" s="1"/>
  <c r="C2960" s="1"/>
  <c r="M2961"/>
  <c r="N2961" s="1"/>
  <c r="C2961" s="1"/>
  <c r="M2968"/>
  <c r="N2968" s="1"/>
  <c r="C2968" s="1"/>
  <c r="M2969"/>
  <c r="N2969" s="1"/>
  <c r="C2969" s="1"/>
  <c r="M2976"/>
  <c r="N2976" s="1"/>
  <c r="C2976" s="1"/>
  <c r="M2977"/>
  <c r="N2977" s="1"/>
  <c r="C2977" s="1"/>
  <c r="M2984"/>
  <c r="N2984" s="1"/>
  <c r="C2984" s="1"/>
  <c r="M2985"/>
  <c r="N2985" s="1"/>
  <c r="C2985" s="1"/>
  <c r="M2992"/>
  <c r="N2992" s="1"/>
  <c r="C2992" s="1"/>
  <c r="M2993"/>
  <c r="N2993" s="1"/>
  <c r="C2993" s="1"/>
  <c r="M3000"/>
  <c r="N3000" s="1"/>
  <c r="C3000" s="1"/>
  <c r="M3001"/>
  <c r="N3001" s="1"/>
  <c r="C3001" s="1"/>
  <c r="M62" i="2"/>
  <c r="N62" s="1"/>
  <c r="C62" s="1"/>
  <c r="M94"/>
  <c r="N94" s="1"/>
  <c r="C94" s="1"/>
  <c r="M126"/>
  <c r="N126" s="1"/>
  <c r="C126" s="1"/>
  <c r="M230"/>
  <c r="N230" s="1"/>
  <c r="C230" s="1"/>
  <c r="M244"/>
  <c r="N244" s="1"/>
  <c r="C244" s="1"/>
  <c r="M342"/>
  <c r="N342" s="1"/>
  <c r="C342" s="1"/>
  <c r="M406"/>
  <c r="N406" s="1"/>
  <c r="C406" s="1"/>
  <c r="M407"/>
  <c r="N407" s="1"/>
  <c r="C407" s="1"/>
  <c r="M438"/>
  <c r="N438" s="1"/>
  <c r="C438" s="1"/>
  <c r="M487"/>
  <c r="N487" s="1"/>
  <c r="C487" s="1"/>
  <c r="M502"/>
  <c r="N502" s="1"/>
  <c r="C502" s="1"/>
  <c r="M519"/>
  <c r="N519" s="1"/>
  <c r="C519" s="1"/>
  <c r="M550"/>
  <c r="N550" s="1"/>
  <c r="C550" s="1"/>
  <c r="M551"/>
  <c r="N551" s="1"/>
  <c r="C551" s="1"/>
  <c r="M559"/>
  <c r="N559" s="1"/>
  <c r="C559" s="1"/>
  <c r="M582"/>
  <c r="N582" s="1"/>
  <c r="C582" s="1"/>
  <c r="M583"/>
  <c r="N583" s="1"/>
  <c r="C583" s="1"/>
  <c r="M591"/>
  <c r="N591" s="1"/>
  <c r="C591" s="1"/>
  <c r="M614"/>
  <c r="N614" s="1"/>
  <c r="C614" s="1"/>
  <c r="M615"/>
  <c r="N615" s="1"/>
  <c r="C615" s="1"/>
  <c r="M623"/>
  <c r="N623" s="1"/>
  <c r="C623" s="1"/>
  <c r="M646"/>
  <c r="N646" s="1"/>
  <c r="C646" s="1"/>
  <c r="M647"/>
  <c r="N647" s="1"/>
  <c r="C647" s="1"/>
  <c r="M655"/>
  <c r="N655" s="1"/>
  <c r="C655" s="1"/>
  <c r="M678"/>
  <c r="N678" s="1"/>
  <c r="C678" s="1"/>
  <c r="M679"/>
  <c r="N679" s="1"/>
  <c r="C679" s="1"/>
  <c r="M687"/>
  <c r="N687" s="1"/>
  <c r="C687" s="1"/>
  <c r="M694"/>
  <c r="N694" s="1"/>
  <c r="C694" s="1"/>
  <c r="M695"/>
  <c r="N695" s="1"/>
  <c r="C695" s="1"/>
  <c r="M702"/>
  <c r="N702" s="1"/>
  <c r="C702" s="1"/>
  <c r="M703"/>
  <c r="N703" s="1"/>
  <c r="C703" s="1"/>
  <c r="M710"/>
  <c r="N710" s="1"/>
  <c r="C710" s="1"/>
  <c r="M711"/>
  <c r="N711" s="1"/>
  <c r="C711" s="1"/>
  <c r="M718"/>
  <c r="N718" s="1"/>
  <c r="C718" s="1"/>
  <c r="M719"/>
  <c r="N719" s="1"/>
  <c r="C719" s="1"/>
  <c r="M726"/>
  <c r="N726" s="1"/>
  <c r="C726" s="1"/>
  <c r="M727"/>
  <c r="N727" s="1"/>
  <c r="C727" s="1"/>
  <c r="M734"/>
  <c r="N734" s="1"/>
  <c r="C734" s="1"/>
  <c r="M735"/>
  <c r="N735" s="1"/>
  <c r="C735" s="1"/>
  <c r="M742"/>
  <c r="N742" s="1"/>
  <c r="C742" s="1"/>
  <c r="M743"/>
  <c r="N743" s="1"/>
  <c r="C743" s="1"/>
  <c r="M750"/>
  <c r="N750" s="1"/>
  <c r="C750" s="1"/>
  <c r="M751"/>
  <c r="N751" s="1"/>
  <c r="C751" s="1"/>
  <c r="M758"/>
  <c r="N758" s="1"/>
  <c r="C758" s="1"/>
  <c r="M759"/>
  <c r="N759" s="1"/>
  <c r="C759" s="1"/>
  <c r="M766"/>
  <c r="N766" s="1"/>
  <c r="C766" s="1"/>
  <c r="M767"/>
  <c r="N767" s="1"/>
  <c r="C767" s="1"/>
  <c r="M774"/>
  <c r="N774" s="1"/>
  <c r="C774" s="1"/>
  <c r="M775"/>
  <c r="N775" s="1"/>
  <c r="C775" s="1"/>
  <c r="M782"/>
  <c r="N782" s="1"/>
  <c r="C782" s="1"/>
  <c r="M783"/>
  <c r="N783" s="1"/>
  <c r="C783" s="1"/>
  <c r="M790"/>
  <c r="N790" s="1"/>
  <c r="C790" s="1"/>
  <c r="M791"/>
  <c r="N791" s="1"/>
  <c r="C791" s="1"/>
  <c r="M798"/>
  <c r="N798" s="1"/>
  <c r="C798" s="1"/>
  <c r="M799"/>
  <c r="N799" s="1"/>
  <c r="C799" s="1"/>
  <c r="M806"/>
  <c r="N806" s="1"/>
  <c r="C806" s="1"/>
  <c r="M807"/>
  <c r="N807" s="1"/>
  <c r="C807" s="1"/>
  <c r="M814"/>
  <c r="N814" s="1"/>
  <c r="C814" s="1"/>
  <c r="M815"/>
  <c r="N815" s="1"/>
  <c r="C815" s="1"/>
  <c r="M822"/>
  <c r="N822" s="1"/>
  <c r="C822" s="1"/>
  <c r="M823"/>
  <c r="N823" s="1"/>
  <c r="C823" s="1"/>
  <c r="M830"/>
  <c r="N830" s="1"/>
  <c r="C830" s="1"/>
  <c r="M831"/>
  <c r="N831" s="1"/>
  <c r="C831" s="1"/>
  <c r="M838"/>
  <c r="N838" s="1"/>
  <c r="C838" s="1"/>
  <c r="M839"/>
  <c r="N839" s="1"/>
  <c r="C839" s="1"/>
  <c r="M846"/>
  <c r="N846" s="1"/>
  <c r="C846" s="1"/>
  <c r="M847"/>
  <c r="N847" s="1"/>
  <c r="C847" s="1"/>
  <c r="M854"/>
  <c r="N854" s="1"/>
  <c r="C854" s="1"/>
  <c r="M855"/>
  <c r="N855" s="1"/>
  <c r="C855" s="1"/>
  <c r="M879"/>
  <c r="N879" s="1"/>
  <c r="C879" s="1"/>
  <c r="M886"/>
  <c r="N886" s="1"/>
  <c r="C886" s="1"/>
  <c r="M887"/>
  <c r="N887" s="1"/>
  <c r="C887" s="1"/>
  <c r="M894"/>
  <c r="N894" s="1"/>
  <c r="C894" s="1"/>
  <c r="M895"/>
  <c r="N895" s="1"/>
  <c r="C895" s="1"/>
  <c r="M902"/>
  <c r="N902" s="1"/>
  <c r="C902" s="1"/>
  <c r="M903"/>
  <c r="N903" s="1"/>
  <c r="C903" s="1"/>
  <c r="M910"/>
  <c r="N910" s="1"/>
  <c r="C910" s="1"/>
  <c r="M911"/>
  <c r="N911" s="1"/>
  <c r="C911" s="1"/>
  <c r="M918"/>
  <c r="N918" s="1"/>
  <c r="C918" s="1"/>
  <c r="M919"/>
  <c r="N919" s="1"/>
  <c r="C919" s="1"/>
  <c r="M926"/>
  <c r="N926" s="1"/>
  <c r="C926" s="1"/>
  <c r="M927"/>
  <c r="N927" s="1"/>
  <c r="C927" s="1"/>
  <c r="M934"/>
  <c r="N934" s="1"/>
  <c r="C934" s="1"/>
  <c r="M935"/>
  <c r="N935" s="1"/>
  <c r="C935" s="1"/>
  <c r="M942"/>
  <c r="N942" s="1"/>
  <c r="C942" s="1"/>
  <c r="M943"/>
  <c r="N943" s="1"/>
  <c r="C943" s="1"/>
  <c r="M951"/>
  <c r="N951" s="1"/>
  <c r="C951" s="1"/>
  <c r="M958"/>
  <c r="N958" s="1"/>
  <c r="C958" s="1"/>
  <c r="M959"/>
  <c r="N959" s="1"/>
  <c r="C959" s="1"/>
  <c r="M966"/>
  <c r="N966" s="1"/>
  <c r="C966" s="1"/>
  <c r="M967"/>
  <c r="N967" s="1"/>
  <c r="C967" s="1"/>
  <c r="M974"/>
  <c r="N974" s="1"/>
  <c r="C974" s="1"/>
  <c r="M975"/>
  <c r="N975" s="1"/>
  <c r="C975" s="1"/>
  <c r="M28"/>
  <c r="N28" s="1"/>
  <c r="C28" s="1"/>
  <c r="M35"/>
  <c r="N35" s="1"/>
  <c r="C35" s="1"/>
  <c r="M67"/>
  <c r="N67" s="1"/>
  <c r="C67" s="1"/>
  <c r="M156"/>
  <c r="N156" s="1"/>
  <c r="C156" s="1"/>
  <c r="M163"/>
  <c r="N163" s="1"/>
  <c r="C163" s="1"/>
  <c r="M195"/>
  <c r="N195" s="1"/>
  <c r="C195" s="1"/>
  <c r="M381"/>
  <c r="N381" s="1"/>
  <c r="C381" s="1"/>
  <c r="M397"/>
  <c r="N397" s="1"/>
  <c r="C397" s="1"/>
  <c r="M413"/>
  <c r="N413" s="1"/>
  <c r="C413" s="1"/>
  <c r="M476"/>
  <c r="N476" s="1"/>
  <c r="C476" s="1"/>
  <c r="M477"/>
  <c r="N477" s="1"/>
  <c r="C477" s="1"/>
  <c r="M508"/>
  <c r="N508" s="1"/>
  <c r="C508" s="1"/>
  <c r="M541"/>
  <c r="N541" s="1"/>
  <c r="C541" s="1"/>
  <c r="M548"/>
  <c r="N548" s="1"/>
  <c r="C548" s="1"/>
  <c r="M556"/>
  <c r="N556" s="1"/>
  <c r="C556" s="1"/>
  <c r="M573"/>
  <c r="N573" s="1"/>
  <c r="C573" s="1"/>
  <c r="M580"/>
  <c r="N580" s="1"/>
  <c r="C580" s="1"/>
  <c r="M588"/>
  <c r="N588" s="1"/>
  <c r="C588" s="1"/>
  <c r="M605"/>
  <c r="N605" s="1"/>
  <c r="C605" s="1"/>
  <c r="M612"/>
  <c r="N612" s="1"/>
  <c r="C612" s="1"/>
  <c r="M620"/>
  <c r="N620" s="1"/>
  <c r="C620" s="1"/>
  <c r="M637"/>
  <c r="N637" s="1"/>
  <c r="C637" s="1"/>
  <c r="M644"/>
  <c r="N644" s="1"/>
  <c r="C644" s="1"/>
  <c r="M652"/>
  <c r="N652" s="1"/>
  <c r="C652" s="1"/>
  <c r="M669"/>
  <c r="N669" s="1"/>
  <c r="C669" s="1"/>
  <c r="M676"/>
  <c r="N676" s="1"/>
  <c r="C676" s="1"/>
  <c r="M684"/>
  <c r="N684" s="1"/>
  <c r="C684" s="1"/>
  <c r="M692"/>
  <c r="N692" s="1"/>
  <c r="C692" s="1"/>
  <c r="M693"/>
  <c r="N693" s="1"/>
  <c r="C693" s="1"/>
  <c r="M700"/>
  <c r="N700" s="1"/>
  <c r="C700" s="1"/>
  <c r="M701"/>
  <c r="N701" s="1"/>
  <c r="C701" s="1"/>
  <c r="M708"/>
  <c r="N708" s="1"/>
  <c r="C708" s="1"/>
  <c r="M709"/>
  <c r="N709" s="1"/>
  <c r="C709" s="1"/>
  <c r="M716"/>
  <c r="N716" s="1"/>
  <c r="C716" s="1"/>
  <c r="M717"/>
  <c r="N717" s="1"/>
  <c r="C717" s="1"/>
  <c r="M724"/>
  <c r="N724" s="1"/>
  <c r="C724" s="1"/>
  <c r="M725"/>
  <c r="N725" s="1"/>
  <c r="C725" s="1"/>
  <c r="M732"/>
  <c r="N732" s="1"/>
  <c r="C732" s="1"/>
  <c r="M733"/>
  <c r="N733" s="1"/>
  <c r="C733" s="1"/>
  <c r="M740"/>
  <c r="N740" s="1"/>
  <c r="C740" s="1"/>
  <c r="M741"/>
  <c r="N741" s="1"/>
  <c r="C741" s="1"/>
  <c r="M748"/>
  <c r="N748" s="1"/>
  <c r="C748" s="1"/>
  <c r="M749"/>
  <c r="N749" s="1"/>
  <c r="C749" s="1"/>
  <c r="M756"/>
  <c r="N756" s="1"/>
  <c r="C756" s="1"/>
  <c r="M757"/>
  <c r="N757" s="1"/>
  <c r="C757" s="1"/>
  <c r="M764"/>
  <c r="N764" s="1"/>
  <c r="C764" s="1"/>
  <c r="M765"/>
  <c r="N765" s="1"/>
  <c r="C765" s="1"/>
  <c r="M772"/>
  <c r="N772" s="1"/>
  <c r="C772" s="1"/>
  <c r="M773"/>
  <c r="N773" s="1"/>
  <c r="C773" s="1"/>
  <c r="M780"/>
  <c r="N780" s="1"/>
  <c r="C780" s="1"/>
  <c r="M781"/>
  <c r="N781" s="1"/>
  <c r="C781" s="1"/>
  <c r="M788"/>
  <c r="N788" s="1"/>
  <c r="C788" s="1"/>
  <c r="M789"/>
  <c r="N789" s="1"/>
  <c r="C789" s="1"/>
  <c r="M796"/>
  <c r="N796" s="1"/>
  <c r="C796" s="1"/>
  <c r="M797"/>
  <c r="N797" s="1"/>
  <c r="C797" s="1"/>
  <c r="M804"/>
  <c r="N804" s="1"/>
  <c r="C804" s="1"/>
  <c r="M805"/>
  <c r="N805" s="1"/>
  <c r="C805" s="1"/>
  <c r="M812"/>
  <c r="N812" s="1"/>
  <c r="C812" s="1"/>
  <c r="M813"/>
  <c r="N813" s="1"/>
  <c r="C813" s="1"/>
  <c r="M820"/>
  <c r="N820" s="1"/>
  <c r="C820" s="1"/>
  <c r="M821"/>
  <c r="N821" s="1"/>
  <c r="C821" s="1"/>
  <c r="M828"/>
  <c r="N828" s="1"/>
  <c r="C828" s="1"/>
  <c r="M829"/>
  <c r="N829" s="1"/>
  <c r="C829" s="1"/>
  <c r="M836"/>
  <c r="N836" s="1"/>
  <c r="C836" s="1"/>
  <c r="M837"/>
  <c r="N837" s="1"/>
  <c r="C837" s="1"/>
  <c r="M844"/>
  <c r="N844" s="1"/>
  <c r="C844" s="1"/>
  <c r="M845"/>
  <c r="N845" s="1"/>
  <c r="C845" s="1"/>
  <c r="M852"/>
  <c r="N852" s="1"/>
  <c r="C852" s="1"/>
  <c r="M853"/>
  <c r="N853" s="1"/>
  <c r="C853" s="1"/>
  <c r="M860"/>
  <c r="N860" s="1"/>
  <c r="C860" s="1"/>
  <c r="M861"/>
  <c r="N861" s="1"/>
  <c r="C861" s="1"/>
  <c r="M264"/>
  <c r="N264" s="1"/>
  <c r="C264" s="1"/>
  <c r="M332"/>
  <c r="N332" s="1"/>
  <c r="C332" s="1"/>
  <c r="M866"/>
  <c r="N866" s="1"/>
  <c r="C866" s="1"/>
  <c r="M867"/>
  <c r="N867" s="1"/>
  <c r="C867" s="1"/>
  <c r="M874"/>
  <c r="N874" s="1"/>
  <c r="C874" s="1"/>
  <c r="M875"/>
  <c r="N875" s="1"/>
  <c r="C875" s="1"/>
  <c r="M1050"/>
  <c r="N1050" s="1"/>
  <c r="C1050" s="1"/>
  <c r="M1051"/>
  <c r="N1051" s="1"/>
  <c r="C1051" s="1"/>
  <c r="M1058"/>
  <c r="N1058" s="1"/>
  <c r="C1058" s="1"/>
  <c r="M1059"/>
  <c r="N1059" s="1"/>
  <c r="C1059" s="1"/>
  <c r="M1066"/>
  <c r="N1066" s="1"/>
  <c r="C1066" s="1"/>
  <c r="M1067"/>
  <c r="N1067" s="1"/>
  <c r="C1067" s="1"/>
  <c r="M1074"/>
  <c r="N1074" s="1"/>
  <c r="C1074" s="1"/>
  <c r="M1075"/>
  <c r="N1075" s="1"/>
  <c r="C1075" s="1"/>
  <c r="M1082"/>
  <c r="N1082" s="1"/>
  <c r="C1082" s="1"/>
  <c r="M1083"/>
  <c r="N1083" s="1"/>
  <c r="C1083" s="1"/>
  <c r="M1090"/>
  <c r="N1090" s="1"/>
  <c r="C1090" s="1"/>
  <c r="M1091"/>
  <c r="N1091" s="1"/>
  <c r="C1091" s="1"/>
  <c r="M1098"/>
  <c r="N1098" s="1"/>
  <c r="C1098" s="1"/>
  <c r="M1099"/>
  <c r="N1099" s="1"/>
  <c r="C1099" s="1"/>
  <c r="M1106"/>
  <c r="N1106" s="1"/>
  <c r="C1106" s="1"/>
  <c r="M1107"/>
  <c r="N1107" s="1"/>
  <c r="C1107" s="1"/>
  <c r="M1114"/>
  <c r="N1114" s="1"/>
  <c r="C1114" s="1"/>
  <c r="M1115"/>
  <c r="N1115" s="1"/>
  <c r="C1115" s="1"/>
  <c r="M1122"/>
  <c r="N1122" s="1"/>
  <c r="C1122" s="1"/>
  <c r="M1123"/>
  <c r="N1123" s="1"/>
  <c r="C1123" s="1"/>
  <c r="M1138"/>
  <c r="N1138" s="1"/>
  <c r="C1138" s="1"/>
  <c r="M1146"/>
  <c r="N1146" s="1"/>
  <c r="C1146" s="1"/>
  <c r="M1154"/>
  <c r="N1154" s="1"/>
  <c r="C1154" s="1"/>
  <c r="M1162"/>
  <c r="N1162" s="1"/>
  <c r="C1162" s="1"/>
  <c r="M1170"/>
  <c r="N1170" s="1"/>
  <c r="C1170" s="1"/>
  <c r="M1178"/>
  <c r="N1178" s="1"/>
  <c r="C1178" s="1"/>
  <c r="M1186"/>
  <c r="N1186" s="1"/>
  <c r="C1186" s="1"/>
  <c r="M1194"/>
  <c r="N1194" s="1"/>
  <c r="C1194" s="1"/>
  <c r="M323"/>
  <c r="N323" s="1"/>
  <c r="C323" s="1"/>
  <c r="M31"/>
  <c r="N31" s="1"/>
  <c r="C31" s="1"/>
  <c r="M63"/>
  <c r="N63" s="1"/>
  <c r="C63" s="1"/>
  <c r="M128"/>
  <c r="N128" s="1"/>
  <c r="C128" s="1"/>
  <c r="M159"/>
  <c r="N159" s="1"/>
  <c r="C159" s="1"/>
  <c r="M191"/>
  <c r="N191" s="1"/>
  <c r="C191" s="1"/>
  <c r="M360"/>
  <c r="N360" s="1"/>
  <c r="C360" s="1"/>
  <c r="M361"/>
  <c r="N361" s="1"/>
  <c r="C361" s="1"/>
  <c r="M392"/>
  <c r="N392" s="1"/>
  <c r="C392" s="1"/>
  <c r="M441"/>
  <c r="N441" s="1"/>
  <c r="C441" s="1"/>
  <c r="M456"/>
  <c r="N456" s="1"/>
  <c r="C456" s="1"/>
  <c r="M473"/>
  <c r="N473" s="1"/>
  <c r="C473" s="1"/>
  <c r="M521"/>
  <c r="N521" s="1"/>
  <c r="C521" s="1"/>
  <c r="M528"/>
  <c r="N528" s="1"/>
  <c r="C528" s="1"/>
  <c r="M544"/>
  <c r="N544" s="1"/>
  <c r="C544" s="1"/>
  <c r="M561"/>
  <c r="N561" s="1"/>
  <c r="C561" s="1"/>
  <c r="M568"/>
  <c r="N568" s="1"/>
  <c r="C568" s="1"/>
  <c r="M576"/>
  <c r="N576" s="1"/>
  <c r="C576" s="1"/>
  <c r="M593"/>
  <c r="N593" s="1"/>
  <c r="C593" s="1"/>
  <c r="M600"/>
  <c r="N600" s="1"/>
  <c r="C600" s="1"/>
  <c r="M608"/>
  <c r="N608" s="1"/>
  <c r="C608" s="1"/>
  <c r="M625"/>
  <c r="N625" s="1"/>
  <c r="C625" s="1"/>
  <c r="M632"/>
  <c r="N632" s="1"/>
  <c r="C632" s="1"/>
  <c r="M640"/>
  <c r="N640" s="1"/>
  <c r="C640" s="1"/>
  <c r="M657"/>
  <c r="N657" s="1"/>
  <c r="C657" s="1"/>
  <c r="M664"/>
  <c r="N664" s="1"/>
  <c r="C664" s="1"/>
  <c r="M672"/>
  <c r="N672" s="1"/>
  <c r="C672" s="1"/>
  <c r="M689"/>
  <c r="N689" s="1"/>
  <c r="C689" s="1"/>
  <c r="M696"/>
  <c r="N696" s="1"/>
  <c r="C696" s="1"/>
  <c r="M697"/>
  <c r="N697" s="1"/>
  <c r="C697" s="1"/>
  <c r="M704"/>
  <c r="N704" s="1"/>
  <c r="C704" s="1"/>
  <c r="M705"/>
  <c r="N705" s="1"/>
  <c r="C705" s="1"/>
  <c r="M712"/>
  <c r="N712" s="1"/>
  <c r="C712" s="1"/>
  <c r="M713"/>
  <c r="N713" s="1"/>
  <c r="C713" s="1"/>
  <c r="M720"/>
  <c r="N720" s="1"/>
  <c r="C720" s="1"/>
  <c r="M721"/>
  <c r="N721" s="1"/>
  <c r="C721" s="1"/>
  <c r="M728"/>
  <c r="N728" s="1"/>
  <c r="C728" s="1"/>
  <c r="M729"/>
  <c r="N729" s="1"/>
  <c r="C729" s="1"/>
  <c r="M736"/>
  <c r="N736" s="1"/>
  <c r="C736" s="1"/>
  <c r="M737"/>
  <c r="N737" s="1"/>
  <c r="C737" s="1"/>
  <c r="M744"/>
  <c r="N744" s="1"/>
  <c r="C744" s="1"/>
  <c r="M745"/>
  <c r="N745" s="1"/>
  <c r="C745" s="1"/>
  <c r="M752"/>
  <c r="N752" s="1"/>
  <c r="C752" s="1"/>
  <c r="M753"/>
  <c r="N753" s="1"/>
  <c r="C753" s="1"/>
  <c r="M760"/>
  <c r="N760" s="1"/>
  <c r="C760" s="1"/>
  <c r="M761"/>
  <c r="N761" s="1"/>
  <c r="C761" s="1"/>
  <c r="M768"/>
  <c r="N768" s="1"/>
  <c r="C768" s="1"/>
  <c r="M769"/>
  <c r="N769" s="1"/>
  <c r="C769" s="1"/>
  <c r="M776"/>
  <c r="N776" s="1"/>
  <c r="C776" s="1"/>
  <c r="M777"/>
  <c r="N777" s="1"/>
  <c r="C777" s="1"/>
  <c r="M784"/>
  <c r="N784" s="1"/>
  <c r="C784" s="1"/>
  <c r="M785"/>
  <c r="N785" s="1"/>
  <c r="C785" s="1"/>
  <c r="M792"/>
  <c r="N792" s="1"/>
  <c r="C792" s="1"/>
  <c r="M793"/>
  <c r="N793" s="1"/>
  <c r="C793" s="1"/>
  <c r="M800"/>
  <c r="N800" s="1"/>
  <c r="C800" s="1"/>
  <c r="M801"/>
  <c r="N801" s="1"/>
  <c r="C801" s="1"/>
  <c r="M808"/>
  <c r="N808" s="1"/>
  <c r="C808" s="1"/>
  <c r="M809"/>
  <c r="N809" s="1"/>
  <c r="C809" s="1"/>
  <c r="M816"/>
  <c r="N816" s="1"/>
  <c r="C816" s="1"/>
  <c r="M817"/>
  <c r="N817" s="1"/>
  <c r="C817" s="1"/>
  <c r="M824"/>
  <c r="N824" s="1"/>
  <c r="C824" s="1"/>
  <c r="M825"/>
  <c r="N825" s="1"/>
  <c r="C825" s="1"/>
  <c r="M832"/>
  <c r="N832" s="1"/>
  <c r="C832" s="1"/>
  <c r="M833"/>
  <c r="N833" s="1"/>
  <c r="C833" s="1"/>
  <c r="M840"/>
  <c r="N840" s="1"/>
  <c r="C840" s="1"/>
  <c r="M841"/>
  <c r="N841" s="1"/>
  <c r="C841" s="1"/>
  <c r="M848"/>
  <c r="N848" s="1"/>
  <c r="C848" s="1"/>
  <c r="M849"/>
  <c r="N849" s="1"/>
  <c r="C849" s="1"/>
  <c r="M856"/>
  <c r="N856" s="1"/>
  <c r="C856" s="1"/>
  <c r="M857"/>
  <c r="N857" s="1"/>
  <c r="C857" s="1"/>
  <c r="M864"/>
  <c r="N864" s="1"/>
  <c r="C864" s="1"/>
  <c r="M328"/>
  <c r="N328" s="1"/>
  <c r="C328" s="1"/>
  <c r="M982"/>
  <c r="N982" s="1"/>
  <c r="C982" s="1"/>
  <c r="M983"/>
  <c r="N983" s="1"/>
  <c r="C983" s="1"/>
  <c r="M990"/>
  <c r="N990" s="1"/>
  <c r="C990" s="1"/>
  <c r="M991"/>
  <c r="N991" s="1"/>
  <c r="C991" s="1"/>
  <c r="M998"/>
  <c r="N998" s="1"/>
  <c r="C998" s="1"/>
  <c r="M999"/>
  <c r="N999" s="1"/>
  <c r="C999" s="1"/>
  <c r="M1006"/>
  <c r="N1006" s="1"/>
  <c r="C1006" s="1"/>
  <c r="M1007"/>
  <c r="N1007" s="1"/>
  <c r="C1007" s="1"/>
  <c r="M1014"/>
  <c r="N1014" s="1"/>
  <c r="C1014" s="1"/>
  <c r="M1015"/>
  <c r="N1015" s="1"/>
  <c r="C1015" s="1"/>
  <c r="M1022"/>
  <c r="N1022" s="1"/>
  <c r="C1022" s="1"/>
  <c r="M1023"/>
  <c r="N1023" s="1"/>
  <c r="C1023" s="1"/>
  <c r="M1030"/>
  <c r="N1030" s="1"/>
  <c r="C1030" s="1"/>
  <c r="M1031"/>
  <c r="N1031" s="1"/>
  <c r="C1031" s="1"/>
  <c r="M1038"/>
  <c r="N1038" s="1"/>
  <c r="C1038" s="1"/>
  <c r="M1039"/>
  <c r="N1039" s="1"/>
  <c r="C1039" s="1"/>
  <c r="M1046"/>
  <c r="N1046" s="1"/>
  <c r="C1046" s="1"/>
  <c r="M1047"/>
  <c r="N1047" s="1"/>
  <c r="C1047" s="1"/>
  <c r="M1054"/>
  <c r="N1054" s="1"/>
  <c r="C1054" s="1"/>
  <c r="M1055"/>
  <c r="N1055" s="1"/>
  <c r="C1055" s="1"/>
  <c r="M1062"/>
  <c r="N1062" s="1"/>
  <c r="C1062" s="1"/>
  <c r="M1063"/>
  <c r="N1063" s="1"/>
  <c r="C1063" s="1"/>
  <c r="M1070"/>
  <c r="N1070" s="1"/>
  <c r="C1070" s="1"/>
  <c r="M1071"/>
  <c r="N1071" s="1"/>
  <c r="C1071" s="1"/>
  <c r="M1078"/>
  <c r="N1078" s="1"/>
  <c r="C1078" s="1"/>
  <c r="M1079"/>
  <c r="N1079" s="1"/>
  <c r="C1079" s="1"/>
  <c r="M1086"/>
  <c r="N1086" s="1"/>
  <c r="C1086" s="1"/>
  <c r="M1087"/>
  <c r="N1087" s="1"/>
  <c r="C1087" s="1"/>
  <c r="M1094"/>
  <c r="N1094" s="1"/>
  <c r="C1094" s="1"/>
  <c r="M1095"/>
  <c r="N1095" s="1"/>
  <c r="C1095" s="1"/>
  <c r="M1102"/>
  <c r="N1102" s="1"/>
  <c r="C1102" s="1"/>
  <c r="M1103"/>
  <c r="N1103" s="1"/>
  <c r="C1103" s="1"/>
  <c r="M1110"/>
  <c r="N1110" s="1"/>
  <c r="C1110" s="1"/>
  <c r="M1111"/>
  <c r="N1111" s="1"/>
  <c r="C1111" s="1"/>
  <c r="M1118"/>
  <c r="N1118" s="1"/>
  <c r="C1118" s="1"/>
  <c r="M1119"/>
  <c r="N1119" s="1"/>
  <c r="C1119" s="1"/>
  <c r="M1126"/>
  <c r="N1126" s="1"/>
  <c r="C1126" s="1"/>
  <c r="M1127"/>
  <c r="N1127" s="1"/>
  <c r="C1127" s="1"/>
  <c r="M1134"/>
  <c r="N1134" s="1"/>
  <c r="C1134" s="1"/>
  <c r="M1142"/>
  <c r="N1142" s="1"/>
  <c r="C1142" s="1"/>
  <c r="M1150"/>
  <c r="N1150" s="1"/>
  <c r="C1150" s="1"/>
  <c r="M1158"/>
  <c r="N1158" s="1"/>
  <c r="C1158" s="1"/>
  <c r="M1166"/>
  <c r="N1166" s="1"/>
  <c r="C1166" s="1"/>
  <c r="M1174"/>
  <c r="N1174" s="1"/>
  <c r="C1174" s="1"/>
  <c r="M1182"/>
  <c r="N1182" s="1"/>
  <c r="C1182" s="1"/>
  <c r="M1190"/>
  <c r="N1190" s="1"/>
  <c r="C1190" s="1"/>
  <c r="M1198"/>
  <c r="N1198" s="1"/>
  <c r="C1198" s="1"/>
  <c r="M1247"/>
  <c r="N1247" s="1"/>
  <c r="C1247" s="1"/>
  <c r="M1255"/>
  <c r="N1255" s="1"/>
  <c r="C1255" s="1"/>
  <c r="M1263"/>
  <c r="N1263" s="1"/>
  <c r="C1263" s="1"/>
  <c r="M1271"/>
  <c r="N1271" s="1"/>
  <c r="C1271" s="1"/>
  <c r="M1279"/>
  <c r="N1279" s="1"/>
  <c r="C1279" s="1"/>
  <c r="M1286"/>
  <c r="N1286" s="1"/>
  <c r="C1286" s="1"/>
  <c r="M1287"/>
  <c r="N1287" s="1"/>
  <c r="C1287" s="1"/>
  <c r="M1294"/>
  <c r="N1294" s="1"/>
  <c r="C1294" s="1"/>
  <c r="M1295"/>
  <c r="N1295" s="1"/>
  <c r="C1295" s="1"/>
  <c r="M1302"/>
  <c r="N1302" s="1"/>
  <c r="C1302" s="1"/>
  <c r="M1303"/>
  <c r="N1303" s="1"/>
  <c r="C1303" s="1"/>
  <c r="M1311"/>
  <c r="N1311" s="1"/>
  <c r="C1311" s="1"/>
  <c r="M1319"/>
  <c r="N1319" s="1"/>
  <c r="C1319" s="1"/>
  <c r="M1326"/>
  <c r="N1326" s="1"/>
  <c r="C1326" s="1"/>
  <c r="M1327"/>
  <c r="N1327" s="1"/>
  <c r="C1327" s="1"/>
  <c r="M1334"/>
  <c r="N1334" s="1"/>
  <c r="C1334" s="1"/>
  <c r="M1335"/>
  <c r="N1335" s="1"/>
  <c r="C1335" s="1"/>
  <c r="M1342"/>
  <c r="N1342" s="1"/>
  <c r="C1342" s="1"/>
  <c r="M1343"/>
  <c r="N1343" s="1"/>
  <c r="C1343" s="1"/>
  <c r="M1350"/>
  <c r="N1350" s="1"/>
  <c r="C1350" s="1"/>
  <c r="M1351"/>
  <c r="N1351" s="1"/>
  <c r="C1351" s="1"/>
  <c r="M1358"/>
  <c r="N1358" s="1"/>
  <c r="C1358" s="1"/>
  <c r="M1359"/>
  <c r="N1359" s="1"/>
  <c r="C1359" s="1"/>
  <c r="M1366"/>
  <c r="N1366" s="1"/>
  <c r="C1366" s="1"/>
  <c r="M1367"/>
  <c r="N1367" s="1"/>
  <c r="C1367" s="1"/>
  <c r="M1374"/>
  <c r="N1374" s="1"/>
  <c r="C1374" s="1"/>
  <c r="M1375"/>
  <c r="N1375" s="1"/>
  <c r="C1375" s="1"/>
  <c r="M1382"/>
  <c r="N1382" s="1"/>
  <c r="C1382" s="1"/>
  <c r="M1383"/>
  <c r="N1383" s="1"/>
  <c r="C1383" s="1"/>
  <c r="M1390"/>
  <c r="N1390" s="1"/>
  <c r="C1390" s="1"/>
  <c r="M1391"/>
  <c r="N1391" s="1"/>
  <c r="C1391" s="1"/>
  <c r="M1398"/>
  <c r="N1398" s="1"/>
  <c r="C1398" s="1"/>
  <c r="M1399"/>
  <c r="N1399" s="1"/>
  <c r="C1399" s="1"/>
  <c r="M1406"/>
  <c r="N1406" s="1"/>
  <c r="C1406" s="1"/>
  <c r="M1407"/>
  <c r="N1407" s="1"/>
  <c r="C1407" s="1"/>
  <c r="M1414"/>
  <c r="N1414" s="1"/>
  <c r="C1414" s="1"/>
  <c r="M1415"/>
  <c r="N1415" s="1"/>
  <c r="C1415" s="1"/>
  <c r="M1422"/>
  <c r="N1422" s="1"/>
  <c r="C1422" s="1"/>
  <c r="M1423"/>
  <c r="N1423" s="1"/>
  <c r="C1423" s="1"/>
  <c r="M1430"/>
  <c r="N1430" s="1"/>
  <c r="C1430" s="1"/>
  <c r="M1431"/>
  <c r="N1431" s="1"/>
  <c r="C1431" s="1"/>
  <c r="M1438"/>
  <c r="N1438" s="1"/>
  <c r="C1438" s="1"/>
  <c r="M1439"/>
  <c r="N1439" s="1"/>
  <c r="C1439" s="1"/>
  <c r="M1446"/>
  <c r="N1446" s="1"/>
  <c r="C1446" s="1"/>
  <c r="M1447"/>
  <c r="N1447" s="1"/>
  <c r="C1447" s="1"/>
  <c r="M1454"/>
  <c r="N1454" s="1"/>
  <c r="C1454" s="1"/>
  <c r="M1455"/>
  <c r="N1455" s="1"/>
  <c r="C1455" s="1"/>
  <c r="M1462"/>
  <c r="N1462" s="1"/>
  <c r="C1462" s="1"/>
  <c r="M1463"/>
  <c r="N1463" s="1"/>
  <c r="C1463" s="1"/>
  <c r="M1470"/>
  <c r="N1470" s="1"/>
  <c r="C1470" s="1"/>
  <c r="M1471"/>
  <c r="N1471" s="1"/>
  <c r="C1471" s="1"/>
  <c r="M1478"/>
  <c r="N1478" s="1"/>
  <c r="C1478" s="1"/>
  <c r="M1479"/>
  <c r="N1479" s="1"/>
  <c r="C1479" s="1"/>
  <c r="M1486"/>
  <c r="N1486" s="1"/>
  <c r="C1486" s="1"/>
  <c r="M1487"/>
  <c r="N1487" s="1"/>
  <c r="C1487" s="1"/>
  <c r="M1494"/>
  <c r="N1494" s="1"/>
  <c r="C1494" s="1"/>
  <c r="M1495"/>
  <c r="N1495" s="1"/>
  <c r="C1495" s="1"/>
  <c r="M1502"/>
  <c r="N1502" s="1"/>
  <c r="C1502" s="1"/>
  <c r="M1503"/>
  <c r="N1503" s="1"/>
  <c r="C1503" s="1"/>
  <c r="M1510"/>
  <c r="N1510" s="1"/>
  <c r="C1510" s="1"/>
  <c r="M1511"/>
  <c r="N1511" s="1"/>
  <c r="C1511" s="1"/>
  <c r="M1518"/>
  <c r="N1518" s="1"/>
  <c r="C1518" s="1"/>
  <c r="M1519"/>
  <c r="N1519" s="1"/>
  <c r="C1519" s="1"/>
  <c r="M1526"/>
  <c r="N1526" s="1"/>
  <c r="C1526" s="1"/>
  <c r="M1527"/>
  <c r="N1527" s="1"/>
  <c r="C1527" s="1"/>
  <c r="M1534"/>
  <c r="N1534" s="1"/>
  <c r="C1534" s="1"/>
  <c r="M1535"/>
  <c r="N1535" s="1"/>
  <c r="C1535" s="1"/>
  <c r="M1542"/>
  <c r="N1542" s="1"/>
  <c r="C1542" s="1"/>
  <c r="M1543"/>
  <c r="N1543" s="1"/>
  <c r="C1543" s="1"/>
  <c r="M1550"/>
  <c r="N1550" s="1"/>
  <c r="C1550" s="1"/>
  <c r="M1551"/>
  <c r="N1551" s="1"/>
  <c r="C1551" s="1"/>
  <c r="M1558"/>
  <c r="N1558" s="1"/>
  <c r="C1558" s="1"/>
  <c r="M1559"/>
  <c r="N1559" s="1"/>
  <c r="C1559" s="1"/>
  <c r="M1566"/>
  <c r="N1566" s="1"/>
  <c r="C1566" s="1"/>
  <c r="M1567"/>
  <c r="N1567" s="1"/>
  <c r="C1567" s="1"/>
  <c r="M1574"/>
  <c r="N1574" s="1"/>
  <c r="C1574" s="1"/>
  <c r="M1575"/>
  <c r="N1575" s="1"/>
  <c r="C1575" s="1"/>
  <c r="M1582"/>
  <c r="N1582" s="1"/>
  <c r="C1582" s="1"/>
  <c r="M1583"/>
  <c r="N1583" s="1"/>
  <c r="C1583" s="1"/>
  <c r="M1590"/>
  <c r="N1590" s="1"/>
  <c r="C1590" s="1"/>
  <c r="M1591"/>
  <c r="N1591" s="1"/>
  <c r="C1591" s="1"/>
  <c r="M1598"/>
  <c r="N1598" s="1"/>
  <c r="C1598" s="1"/>
  <c r="M1599"/>
  <c r="N1599" s="1"/>
  <c r="C1599" s="1"/>
  <c r="M1606"/>
  <c r="N1606" s="1"/>
  <c r="C1606" s="1"/>
  <c r="M1607"/>
  <c r="N1607" s="1"/>
  <c r="C1607" s="1"/>
  <c r="M1614"/>
  <c r="N1614" s="1"/>
  <c r="C1614" s="1"/>
  <c r="M1615"/>
  <c r="N1615" s="1"/>
  <c r="C1615" s="1"/>
  <c r="M1622"/>
  <c r="N1622" s="1"/>
  <c r="C1622" s="1"/>
  <c r="M1623"/>
  <c r="N1623" s="1"/>
  <c r="C1623" s="1"/>
  <c r="M1630"/>
  <c r="N1630" s="1"/>
  <c r="C1630" s="1"/>
  <c r="M1631"/>
  <c r="N1631" s="1"/>
  <c r="C1631" s="1"/>
  <c r="M1638"/>
  <c r="N1638" s="1"/>
  <c r="C1638" s="1"/>
  <c r="M1639"/>
  <c r="N1639" s="1"/>
  <c r="C1639" s="1"/>
  <c r="M1646"/>
  <c r="N1646" s="1"/>
  <c r="C1646" s="1"/>
  <c r="M1647"/>
  <c r="N1647" s="1"/>
  <c r="C1647" s="1"/>
  <c r="M1654"/>
  <c r="N1654" s="1"/>
  <c r="C1654" s="1"/>
  <c r="M1655"/>
  <c r="N1655" s="1"/>
  <c r="C1655" s="1"/>
  <c r="M1662"/>
  <c r="N1662" s="1"/>
  <c r="C1662" s="1"/>
  <c r="M1663"/>
  <c r="N1663" s="1"/>
  <c r="C1663" s="1"/>
  <c r="M1670"/>
  <c r="N1670" s="1"/>
  <c r="C1670" s="1"/>
  <c r="M1671"/>
  <c r="N1671" s="1"/>
  <c r="C1671" s="1"/>
  <c r="M1678"/>
  <c r="N1678" s="1"/>
  <c r="C1678" s="1"/>
  <c r="M1679"/>
  <c r="N1679" s="1"/>
  <c r="C1679" s="1"/>
  <c r="M1686"/>
  <c r="N1686" s="1"/>
  <c r="C1686" s="1"/>
  <c r="M1687"/>
  <c r="N1687" s="1"/>
  <c r="C1687" s="1"/>
  <c r="M1694"/>
  <c r="N1694" s="1"/>
  <c r="C1694" s="1"/>
  <c r="M1695"/>
  <c r="N1695" s="1"/>
  <c r="C1695" s="1"/>
  <c r="M1702"/>
  <c r="N1702" s="1"/>
  <c r="C1702" s="1"/>
  <c r="M1703"/>
  <c r="N1703" s="1"/>
  <c r="C1703" s="1"/>
  <c r="M1710"/>
  <c r="N1710" s="1"/>
  <c r="C1710" s="1"/>
  <c r="M1711"/>
  <c r="N1711" s="1"/>
  <c r="C1711" s="1"/>
  <c r="M1718"/>
  <c r="N1718" s="1"/>
  <c r="C1718" s="1"/>
  <c r="M1719"/>
  <c r="N1719" s="1"/>
  <c r="C1719" s="1"/>
  <c r="M1726"/>
  <c r="N1726" s="1"/>
  <c r="C1726" s="1"/>
  <c r="M1727"/>
  <c r="N1727" s="1"/>
  <c r="C1727" s="1"/>
  <c r="M1734"/>
  <c r="N1734" s="1"/>
  <c r="C1734" s="1"/>
  <c r="M1735"/>
  <c r="N1735" s="1"/>
  <c r="C1735" s="1"/>
  <c r="M1742"/>
  <c r="N1742" s="1"/>
  <c r="C1742" s="1"/>
  <c r="M1743"/>
  <c r="N1743" s="1"/>
  <c r="C1743" s="1"/>
  <c r="M1750"/>
  <c r="N1750" s="1"/>
  <c r="C1750" s="1"/>
  <c r="M1751"/>
  <c r="N1751" s="1"/>
  <c r="C1751" s="1"/>
  <c r="M1758"/>
  <c r="N1758" s="1"/>
  <c r="C1758" s="1"/>
  <c r="M1759"/>
  <c r="N1759" s="1"/>
  <c r="C1759" s="1"/>
  <c r="M1766"/>
  <c r="N1766" s="1"/>
  <c r="C1766" s="1"/>
  <c r="M1767"/>
  <c r="N1767" s="1"/>
  <c r="C1767" s="1"/>
  <c r="M1774"/>
  <c r="N1774" s="1"/>
  <c r="C1774" s="1"/>
  <c r="M1775"/>
  <c r="N1775" s="1"/>
  <c r="C1775" s="1"/>
  <c r="M1782"/>
  <c r="N1782" s="1"/>
  <c r="C1782" s="1"/>
  <c r="M1783"/>
  <c r="N1783" s="1"/>
  <c r="C1783" s="1"/>
  <c r="M1790"/>
  <c r="N1790" s="1"/>
  <c r="C1790" s="1"/>
  <c r="M1791"/>
  <c r="N1791" s="1"/>
  <c r="C1791" s="1"/>
  <c r="M1798"/>
  <c r="N1798" s="1"/>
  <c r="C1798" s="1"/>
  <c r="M1799"/>
  <c r="N1799" s="1"/>
  <c r="C1799" s="1"/>
  <c r="M1806"/>
  <c r="N1806" s="1"/>
  <c r="C1806" s="1"/>
  <c r="M1807"/>
  <c r="N1807" s="1"/>
  <c r="C1807" s="1"/>
  <c r="M1814"/>
  <c r="N1814" s="1"/>
  <c r="C1814" s="1"/>
  <c r="M1815"/>
  <c r="N1815" s="1"/>
  <c r="C1815" s="1"/>
  <c r="M1822"/>
  <c r="N1822" s="1"/>
  <c r="C1822" s="1"/>
  <c r="M1823"/>
  <c r="N1823" s="1"/>
  <c r="C1823" s="1"/>
  <c r="M1830"/>
  <c r="N1830" s="1"/>
  <c r="C1830" s="1"/>
  <c r="M1831"/>
  <c r="N1831" s="1"/>
  <c r="C1831" s="1"/>
  <c r="M1838"/>
  <c r="N1838" s="1"/>
  <c r="C1838" s="1"/>
  <c r="M1839"/>
  <c r="N1839" s="1"/>
  <c r="C1839" s="1"/>
  <c r="M1846"/>
  <c r="N1846" s="1"/>
  <c r="C1846" s="1"/>
  <c r="M1847"/>
  <c r="N1847" s="1"/>
  <c r="C1847" s="1"/>
  <c r="M1854"/>
  <c r="N1854" s="1"/>
  <c r="C1854" s="1"/>
  <c r="M1855"/>
  <c r="N1855" s="1"/>
  <c r="C1855" s="1"/>
  <c r="M1862"/>
  <c r="N1862" s="1"/>
  <c r="C1862" s="1"/>
  <c r="M1863"/>
  <c r="N1863" s="1"/>
  <c r="C1863" s="1"/>
  <c r="M1870"/>
  <c r="N1870" s="1"/>
  <c r="C1870" s="1"/>
  <c r="M1871"/>
  <c r="N1871" s="1"/>
  <c r="C1871" s="1"/>
  <c r="M1878"/>
  <c r="N1878" s="1"/>
  <c r="C1878" s="1"/>
  <c r="M1879"/>
  <c r="N1879" s="1"/>
  <c r="C1879" s="1"/>
  <c r="M1886"/>
  <c r="N1886" s="1"/>
  <c r="C1886" s="1"/>
  <c r="M1887"/>
  <c r="N1887" s="1"/>
  <c r="C1887" s="1"/>
  <c r="M1894"/>
  <c r="N1894" s="1"/>
  <c r="C1894" s="1"/>
  <c r="M1895"/>
  <c r="N1895" s="1"/>
  <c r="C1895" s="1"/>
  <c r="M1902"/>
  <c r="N1902" s="1"/>
  <c r="C1902" s="1"/>
  <c r="M1205"/>
  <c r="N1205" s="1"/>
  <c r="C1205" s="1"/>
  <c r="M1221"/>
  <c r="N1221" s="1"/>
  <c r="C1221" s="1"/>
  <c r="M1222"/>
  <c r="N1222" s="1"/>
  <c r="C1222" s="1"/>
  <c r="M1230"/>
  <c r="N1230" s="1"/>
  <c r="C1230" s="1"/>
  <c r="M1238"/>
  <c r="N1238" s="1"/>
  <c r="C1238" s="1"/>
  <c r="M1246"/>
  <c r="N1246" s="1"/>
  <c r="C1246" s="1"/>
  <c r="M1254"/>
  <c r="N1254" s="1"/>
  <c r="C1254" s="1"/>
  <c r="M1262"/>
  <c r="N1262" s="1"/>
  <c r="C1262" s="1"/>
  <c r="M1270"/>
  <c r="N1270" s="1"/>
  <c r="C1270" s="1"/>
  <c r="M1278"/>
  <c r="N1278" s="1"/>
  <c r="C1278" s="1"/>
  <c r="M1310"/>
  <c r="N1310" s="1"/>
  <c r="C1310" s="1"/>
  <c r="M1318"/>
  <c r="N1318" s="1"/>
  <c r="C1318" s="1"/>
  <c r="M868"/>
  <c r="N868" s="1"/>
  <c r="C868" s="1"/>
  <c r="M869"/>
  <c r="N869" s="1"/>
  <c r="C869" s="1"/>
  <c r="M876"/>
  <c r="N876" s="1"/>
  <c r="C876" s="1"/>
  <c r="M877"/>
  <c r="N877" s="1"/>
  <c r="C877" s="1"/>
  <c r="M884"/>
  <c r="N884" s="1"/>
  <c r="C884" s="1"/>
  <c r="M885"/>
  <c r="N885" s="1"/>
  <c r="C885" s="1"/>
  <c r="M892"/>
  <c r="N892" s="1"/>
  <c r="C892" s="1"/>
  <c r="M893"/>
  <c r="N893" s="1"/>
  <c r="C893" s="1"/>
  <c r="M900"/>
  <c r="N900" s="1"/>
  <c r="C900" s="1"/>
  <c r="M901"/>
  <c r="N901" s="1"/>
  <c r="C901" s="1"/>
  <c r="M908"/>
  <c r="N908" s="1"/>
  <c r="C908" s="1"/>
  <c r="M909"/>
  <c r="N909" s="1"/>
  <c r="C909" s="1"/>
  <c r="M916"/>
  <c r="N916" s="1"/>
  <c r="C916" s="1"/>
  <c r="M917"/>
  <c r="N917" s="1"/>
  <c r="C917" s="1"/>
  <c r="M924"/>
  <c r="N924" s="1"/>
  <c r="C924" s="1"/>
  <c r="M925"/>
  <c r="N925" s="1"/>
  <c r="C925" s="1"/>
  <c r="M932"/>
  <c r="N932" s="1"/>
  <c r="C932" s="1"/>
  <c r="M933"/>
  <c r="N933" s="1"/>
  <c r="C933" s="1"/>
  <c r="M940"/>
  <c r="N940" s="1"/>
  <c r="C940" s="1"/>
  <c r="M941"/>
  <c r="N941" s="1"/>
  <c r="C941" s="1"/>
  <c r="M948"/>
  <c r="N948" s="1"/>
  <c r="C948" s="1"/>
  <c r="M949"/>
  <c r="N949" s="1"/>
  <c r="C949" s="1"/>
  <c r="M956"/>
  <c r="N956" s="1"/>
  <c r="C956" s="1"/>
  <c r="M957"/>
  <c r="N957" s="1"/>
  <c r="C957" s="1"/>
  <c r="M964"/>
  <c r="N964" s="1"/>
  <c r="C964" s="1"/>
  <c r="M965"/>
  <c r="N965" s="1"/>
  <c r="C965" s="1"/>
  <c r="M972"/>
  <c r="N972" s="1"/>
  <c r="C972" s="1"/>
  <c r="M973"/>
  <c r="N973" s="1"/>
  <c r="C973" s="1"/>
  <c r="M980"/>
  <c r="N980" s="1"/>
  <c r="C980" s="1"/>
  <c r="M981"/>
  <c r="N981" s="1"/>
  <c r="C981" s="1"/>
  <c r="M988"/>
  <c r="N988" s="1"/>
  <c r="C988" s="1"/>
  <c r="M989"/>
  <c r="N989" s="1"/>
  <c r="C989" s="1"/>
  <c r="M996"/>
  <c r="N996" s="1"/>
  <c r="C996" s="1"/>
  <c r="M997"/>
  <c r="N997" s="1"/>
  <c r="C997" s="1"/>
  <c r="M1004"/>
  <c r="N1004" s="1"/>
  <c r="C1004" s="1"/>
  <c r="M1005"/>
  <c r="N1005" s="1"/>
  <c r="C1005" s="1"/>
  <c r="M1012"/>
  <c r="N1012" s="1"/>
  <c r="C1012" s="1"/>
  <c r="M1013"/>
  <c r="N1013" s="1"/>
  <c r="C1013" s="1"/>
  <c r="M1020"/>
  <c r="N1020" s="1"/>
  <c r="C1020" s="1"/>
  <c r="M1021"/>
  <c r="N1021" s="1"/>
  <c r="C1021" s="1"/>
  <c r="M1028"/>
  <c r="N1028" s="1"/>
  <c r="C1028" s="1"/>
  <c r="M1029"/>
  <c r="N1029" s="1"/>
  <c r="C1029" s="1"/>
  <c r="M1036"/>
  <c r="N1036" s="1"/>
  <c r="C1036" s="1"/>
  <c r="M1037"/>
  <c r="N1037" s="1"/>
  <c r="C1037" s="1"/>
  <c r="M1044"/>
  <c r="N1044" s="1"/>
  <c r="C1044" s="1"/>
  <c r="M1045"/>
  <c r="N1045" s="1"/>
  <c r="C1045" s="1"/>
  <c r="M1052"/>
  <c r="N1052" s="1"/>
  <c r="C1052" s="1"/>
  <c r="M1053"/>
  <c r="N1053" s="1"/>
  <c r="C1053" s="1"/>
  <c r="M1060"/>
  <c r="N1060" s="1"/>
  <c r="C1060" s="1"/>
  <c r="M1061"/>
  <c r="N1061" s="1"/>
  <c r="C1061" s="1"/>
  <c r="M1068"/>
  <c r="N1068" s="1"/>
  <c r="C1068" s="1"/>
  <c r="M1069"/>
  <c r="N1069" s="1"/>
  <c r="C1069" s="1"/>
  <c r="M1076"/>
  <c r="N1076" s="1"/>
  <c r="C1076" s="1"/>
  <c r="M1077"/>
  <c r="N1077" s="1"/>
  <c r="C1077" s="1"/>
  <c r="M1084"/>
  <c r="N1084" s="1"/>
  <c r="C1084" s="1"/>
  <c r="M1085"/>
  <c r="N1085" s="1"/>
  <c r="C1085" s="1"/>
  <c r="M1092"/>
  <c r="N1092" s="1"/>
  <c r="C1092" s="1"/>
  <c r="M1093"/>
  <c r="N1093" s="1"/>
  <c r="C1093" s="1"/>
  <c r="M1100"/>
  <c r="N1100" s="1"/>
  <c r="C1100" s="1"/>
  <c r="M1101"/>
  <c r="N1101" s="1"/>
  <c r="C1101" s="1"/>
  <c r="M1108"/>
  <c r="N1108" s="1"/>
  <c r="C1108" s="1"/>
  <c r="M1109"/>
  <c r="N1109" s="1"/>
  <c r="C1109" s="1"/>
  <c r="M1116"/>
  <c r="N1116" s="1"/>
  <c r="C1116" s="1"/>
  <c r="M1117"/>
  <c r="N1117" s="1"/>
  <c r="C1117" s="1"/>
  <c r="M1124"/>
  <c r="N1124" s="1"/>
  <c r="C1124" s="1"/>
  <c r="M1125"/>
  <c r="N1125" s="1"/>
  <c r="C1125" s="1"/>
  <c r="M1132"/>
  <c r="N1132" s="1"/>
  <c r="C1132" s="1"/>
  <c r="M1133"/>
  <c r="N1133" s="1"/>
  <c r="C1133" s="1"/>
  <c r="M1140"/>
  <c r="N1140" s="1"/>
  <c r="C1140" s="1"/>
  <c r="M1141"/>
  <c r="N1141" s="1"/>
  <c r="C1141" s="1"/>
  <c r="M1148"/>
  <c r="N1148" s="1"/>
  <c r="C1148" s="1"/>
  <c r="M1149"/>
  <c r="N1149" s="1"/>
  <c r="C1149" s="1"/>
  <c r="M1156"/>
  <c r="N1156" s="1"/>
  <c r="C1156" s="1"/>
  <c r="M1157"/>
  <c r="N1157" s="1"/>
  <c r="C1157" s="1"/>
  <c r="M1164"/>
  <c r="N1164" s="1"/>
  <c r="C1164" s="1"/>
  <c r="M1165"/>
  <c r="N1165" s="1"/>
  <c r="C1165" s="1"/>
  <c r="M1172"/>
  <c r="N1172" s="1"/>
  <c r="C1172" s="1"/>
  <c r="M1173"/>
  <c r="N1173" s="1"/>
  <c r="C1173" s="1"/>
  <c r="M1180"/>
  <c r="N1180" s="1"/>
  <c r="C1180" s="1"/>
  <c r="M1181"/>
  <c r="N1181" s="1"/>
  <c r="C1181" s="1"/>
  <c r="M1188"/>
  <c r="N1188" s="1"/>
  <c r="C1188" s="1"/>
  <c r="M1189"/>
  <c r="N1189" s="1"/>
  <c r="C1189" s="1"/>
  <c r="M1196"/>
  <c r="N1196" s="1"/>
  <c r="C1196" s="1"/>
  <c r="M1197"/>
  <c r="N1197" s="1"/>
  <c r="C1197" s="1"/>
  <c r="M1204"/>
  <c r="N1204" s="1"/>
  <c r="C1204" s="1"/>
  <c r="M1212"/>
  <c r="N1212" s="1"/>
  <c r="C1212" s="1"/>
  <c r="M1213"/>
  <c r="N1213" s="1"/>
  <c r="C1213" s="1"/>
  <c r="M1236"/>
  <c r="N1236" s="1"/>
  <c r="C1236" s="1"/>
  <c r="M1244"/>
  <c r="N1244" s="1"/>
  <c r="C1244" s="1"/>
  <c r="M1245"/>
  <c r="N1245" s="1"/>
  <c r="C1245" s="1"/>
  <c r="M1252"/>
  <c r="N1252" s="1"/>
  <c r="C1252" s="1"/>
  <c r="M1253"/>
  <c r="N1253" s="1"/>
  <c r="C1253" s="1"/>
  <c r="M1260"/>
  <c r="N1260" s="1"/>
  <c r="C1260" s="1"/>
  <c r="M1261"/>
  <c r="N1261" s="1"/>
  <c r="C1261" s="1"/>
  <c r="M1268"/>
  <c r="N1268" s="1"/>
  <c r="C1268" s="1"/>
  <c r="M1269"/>
  <c r="N1269" s="1"/>
  <c r="C1269" s="1"/>
  <c r="M1276"/>
  <c r="N1276" s="1"/>
  <c r="C1276" s="1"/>
  <c r="M1277"/>
  <c r="N1277" s="1"/>
  <c r="C1277" s="1"/>
  <c r="M1284"/>
  <c r="N1284" s="1"/>
  <c r="C1284" s="1"/>
  <c r="M1285"/>
  <c r="N1285" s="1"/>
  <c r="C1285" s="1"/>
  <c r="M1292"/>
  <c r="N1292" s="1"/>
  <c r="C1292" s="1"/>
  <c r="M1293"/>
  <c r="N1293" s="1"/>
  <c r="C1293" s="1"/>
  <c r="M1300"/>
  <c r="N1300" s="1"/>
  <c r="C1300" s="1"/>
  <c r="M1301"/>
  <c r="N1301" s="1"/>
  <c r="C1301" s="1"/>
  <c r="M1308"/>
  <c r="N1308" s="1"/>
  <c r="C1308" s="1"/>
  <c r="M1309"/>
  <c r="N1309" s="1"/>
  <c r="C1309" s="1"/>
  <c r="M1316"/>
  <c r="N1316" s="1"/>
  <c r="C1316" s="1"/>
  <c r="M1317"/>
  <c r="N1317" s="1"/>
  <c r="C1317" s="1"/>
  <c r="M1324"/>
  <c r="N1324" s="1"/>
  <c r="C1324" s="1"/>
  <c r="M1325"/>
  <c r="N1325" s="1"/>
  <c r="C1325" s="1"/>
  <c r="M1332"/>
  <c r="N1332" s="1"/>
  <c r="C1332" s="1"/>
  <c r="M1333"/>
  <c r="N1333" s="1"/>
  <c r="C1333" s="1"/>
  <c r="M1340"/>
  <c r="N1340" s="1"/>
  <c r="C1340" s="1"/>
  <c r="M1341"/>
  <c r="N1341" s="1"/>
  <c r="C1341" s="1"/>
  <c r="M1348"/>
  <c r="N1348" s="1"/>
  <c r="C1348" s="1"/>
  <c r="M1349"/>
  <c r="N1349" s="1"/>
  <c r="C1349" s="1"/>
  <c r="M1356"/>
  <c r="N1356" s="1"/>
  <c r="C1356" s="1"/>
  <c r="M1357"/>
  <c r="N1357" s="1"/>
  <c r="C1357" s="1"/>
  <c r="M1364"/>
  <c r="N1364" s="1"/>
  <c r="C1364" s="1"/>
  <c r="M1365"/>
  <c r="N1365" s="1"/>
  <c r="C1365" s="1"/>
  <c r="M1372"/>
  <c r="N1372" s="1"/>
  <c r="C1372" s="1"/>
  <c r="M1373"/>
  <c r="N1373" s="1"/>
  <c r="C1373" s="1"/>
  <c r="M1380"/>
  <c r="N1380" s="1"/>
  <c r="C1380" s="1"/>
  <c r="M1381"/>
  <c r="N1381" s="1"/>
  <c r="C1381" s="1"/>
  <c r="M1388"/>
  <c r="N1388" s="1"/>
  <c r="C1388" s="1"/>
  <c r="M1389"/>
  <c r="N1389" s="1"/>
  <c r="C1389" s="1"/>
  <c r="M1396"/>
  <c r="N1396" s="1"/>
  <c r="C1396" s="1"/>
  <c r="M1397"/>
  <c r="N1397" s="1"/>
  <c r="C1397" s="1"/>
  <c r="M1404"/>
  <c r="N1404" s="1"/>
  <c r="C1404" s="1"/>
  <c r="M1405"/>
  <c r="N1405" s="1"/>
  <c r="C1405" s="1"/>
  <c r="M1412"/>
  <c r="N1412" s="1"/>
  <c r="C1412" s="1"/>
  <c r="M1413"/>
  <c r="N1413" s="1"/>
  <c r="C1413" s="1"/>
  <c r="M1420"/>
  <c r="N1420" s="1"/>
  <c r="C1420" s="1"/>
  <c r="M1421"/>
  <c r="N1421" s="1"/>
  <c r="C1421" s="1"/>
  <c r="M1428"/>
  <c r="N1428" s="1"/>
  <c r="C1428" s="1"/>
  <c r="M1429"/>
  <c r="N1429" s="1"/>
  <c r="C1429" s="1"/>
  <c r="M1436"/>
  <c r="N1436" s="1"/>
  <c r="C1436" s="1"/>
  <c r="M1437"/>
  <c r="N1437" s="1"/>
  <c r="C1437" s="1"/>
  <c r="M1444"/>
  <c r="N1444" s="1"/>
  <c r="C1444" s="1"/>
  <c r="M1445"/>
  <c r="N1445" s="1"/>
  <c r="C1445" s="1"/>
  <c r="M1452"/>
  <c r="N1452" s="1"/>
  <c r="C1452" s="1"/>
  <c r="M1453"/>
  <c r="N1453" s="1"/>
  <c r="C1453" s="1"/>
  <c r="M1460"/>
  <c r="N1460" s="1"/>
  <c r="C1460" s="1"/>
  <c r="M1461"/>
  <c r="N1461" s="1"/>
  <c r="C1461" s="1"/>
  <c r="M1468"/>
  <c r="N1468" s="1"/>
  <c r="C1468" s="1"/>
  <c r="M1469"/>
  <c r="N1469" s="1"/>
  <c r="C1469" s="1"/>
  <c r="M1476"/>
  <c r="N1476" s="1"/>
  <c r="C1476" s="1"/>
  <c r="M1477"/>
  <c r="N1477" s="1"/>
  <c r="C1477" s="1"/>
  <c r="M1484"/>
  <c r="N1484" s="1"/>
  <c r="C1484" s="1"/>
  <c r="M1485"/>
  <c r="N1485" s="1"/>
  <c r="C1485" s="1"/>
  <c r="M1492"/>
  <c r="N1492" s="1"/>
  <c r="C1492" s="1"/>
  <c r="M1493"/>
  <c r="N1493" s="1"/>
  <c r="C1493" s="1"/>
  <c r="M1500"/>
  <c r="N1500" s="1"/>
  <c r="C1500" s="1"/>
  <c r="M1501"/>
  <c r="N1501" s="1"/>
  <c r="C1501" s="1"/>
  <c r="M1508"/>
  <c r="N1508" s="1"/>
  <c r="C1508" s="1"/>
  <c r="M1509"/>
  <c r="N1509" s="1"/>
  <c r="C1509" s="1"/>
  <c r="M1516"/>
  <c r="N1516" s="1"/>
  <c r="C1516" s="1"/>
  <c r="M1517"/>
  <c r="N1517" s="1"/>
  <c r="C1517" s="1"/>
  <c r="M1524"/>
  <c r="N1524" s="1"/>
  <c r="C1524" s="1"/>
  <c r="M1525"/>
  <c r="N1525" s="1"/>
  <c r="C1525" s="1"/>
  <c r="M1532"/>
  <c r="N1532" s="1"/>
  <c r="C1532" s="1"/>
  <c r="M1533"/>
  <c r="N1533" s="1"/>
  <c r="C1533" s="1"/>
  <c r="M1540"/>
  <c r="N1540" s="1"/>
  <c r="C1540" s="1"/>
  <c r="M1541"/>
  <c r="N1541" s="1"/>
  <c r="C1541" s="1"/>
  <c r="M1548"/>
  <c r="N1548" s="1"/>
  <c r="C1548" s="1"/>
  <c r="M1549"/>
  <c r="N1549" s="1"/>
  <c r="C1549" s="1"/>
  <c r="M1556"/>
  <c r="N1556" s="1"/>
  <c r="C1556" s="1"/>
  <c r="M1557"/>
  <c r="N1557" s="1"/>
  <c r="C1557" s="1"/>
  <c r="M1564"/>
  <c r="N1564" s="1"/>
  <c r="C1564" s="1"/>
  <c r="M1565"/>
  <c r="N1565" s="1"/>
  <c r="C1565" s="1"/>
  <c r="M1572"/>
  <c r="N1572" s="1"/>
  <c r="C1572" s="1"/>
  <c r="M1573"/>
  <c r="N1573" s="1"/>
  <c r="C1573" s="1"/>
  <c r="M1580"/>
  <c r="N1580" s="1"/>
  <c r="C1580" s="1"/>
  <c r="M1581"/>
  <c r="N1581" s="1"/>
  <c r="C1581" s="1"/>
  <c r="M1588"/>
  <c r="N1588" s="1"/>
  <c r="C1588" s="1"/>
  <c r="M1589"/>
  <c r="N1589" s="1"/>
  <c r="C1589" s="1"/>
  <c r="M1596"/>
  <c r="N1596" s="1"/>
  <c r="C1596" s="1"/>
  <c r="M1597"/>
  <c r="N1597" s="1"/>
  <c r="C1597" s="1"/>
  <c r="M1604"/>
  <c r="N1604" s="1"/>
  <c r="C1604" s="1"/>
  <c r="M1605"/>
  <c r="N1605" s="1"/>
  <c r="C1605" s="1"/>
  <c r="M1612"/>
  <c r="N1612" s="1"/>
  <c r="C1612" s="1"/>
  <c r="M1613"/>
  <c r="N1613" s="1"/>
  <c r="C1613" s="1"/>
  <c r="M1620"/>
  <c r="N1620" s="1"/>
  <c r="C1620" s="1"/>
  <c r="M1621"/>
  <c r="N1621" s="1"/>
  <c r="C1621" s="1"/>
  <c r="M1628"/>
  <c r="N1628" s="1"/>
  <c r="C1628" s="1"/>
  <c r="M1629"/>
  <c r="N1629" s="1"/>
  <c r="C1629" s="1"/>
  <c r="M1636"/>
  <c r="N1636" s="1"/>
  <c r="C1636" s="1"/>
  <c r="M1637"/>
  <c r="N1637" s="1"/>
  <c r="C1637" s="1"/>
  <c r="M1644"/>
  <c r="N1644" s="1"/>
  <c r="C1644" s="1"/>
  <c r="M1645"/>
  <c r="N1645" s="1"/>
  <c r="C1645" s="1"/>
  <c r="M1652"/>
  <c r="N1652" s="1"/>
  <c r="C1652" s="1"/>
  <c r="M1653"/>
  <c r="N1653" s="1"/>
  <c r="C1653" s="1"/>
  <c r="M1660"/>
  <c r="N1660" s="1"/>
  <c r="C1660" s="1"/>
  <c r="M1661"/>
  <c r="N1661" s="1"/>
  <c r="C1661" s="1"/>
  <c r="M1668"/>
  <c r="N1668" s="1"/>
  <c r="C1668" s="1"/>
  <c r="M1669"/>
  <c r="N1669" s="1"/>
  <c r="C1669" s="1"/>
  <c r="M1676"/>
  <c r="N1676" s="1"/>
  <c r="C1676" s="1"/>
  <c r="M1677"/>
  <c r="N1677" s="1"/>
  <c r="C1677" s="1"/>
  <c r="M1684"/>
  <c r="N1684" s="1"/>
  <c r="C1684" s="1"/>
  <c r="M1685"/>
  <c r="N1685" s="1"/>
  <c r="C1685" s="1"/>
  <c r="M1692"/>
  <c r="N1692" s="1"/>
  <c r="C1692" s="1"/>
  <c r="M1693"/>
  <c r="N1693" s="1"/>
  <c r="C1693" s="1"/>
  <c r="M1700"/>
  <c r="N1700" s="1"/>
  <c r="C1700" s="1"/>
  <c r="M1701"/>
  <c r="N1701" s="1"/>
  <c r="C1701" s="1"/>
  <c r="M1708"/>
  <c r="N1708" s="1"/>
  <c r="C1708" s="1"/>
  <c r="M1709"/>
  <c r="N1709" s="1"/>
  <c r="C1709" s="1"/>
  <c r="M1716"/>
  <c r="N1716" s="1"/>
  <c r="C1716" s="1"/>
  <c r="M1717"/>
  <c r="N1717" s="1"/>
  <c r="C1717" s="1"/>
  <c r="M1724"/>
  <c r="N1724" s="1"/>
  <c r="C1724" s="1"/>
  <c r="M1725"/>
  <c r="N1725" s="1"/>
  <c r="C1725" s="1"/>
  <c r="M1732"/>
  <c r="N1732" s="1"/>
  <c r="C1732" s="1"/>
  <c r="M1733"/>
  <c r="N1733" s="1"/>
  <c r="C1733" s="1"/>
  <c r="M1740"/>
  <c r="N1740" s="1"/>
  <c r="C1740" s="1"/>
  <c r="M1741"/>
  <c r="N1741" s="1"/>
  <c r="C1741" s="1"/>
  <c r="M1748"/>
  <c r="N1748" s="1"/>
  <c r="C1748" s="1"/>
  <c r="M1749"/>
  <c r="N1749" s="1"/>
  <c r="C1749" s="1"/>
  <c r="M1756"/>
  <c r="N1756" s="1"/>
  <c r="C1756" s="1"/>
  <c r="M1757"/>
  <c r="N1757" s="1"/>
  <c r="C1757" s="1"/>
  <c r="M1764"/>
  <c r="N1764" s="1"/>
  <c r="C1764" s="1"/>
  <c r="M1765"/>
  <c r="N1765" s="1"/>
  <c r="C1765" s="1"/>
  <c r="M1772"/>
  <c r="N1772" s="1"/>
  <c r="C1772" s="1"/>
  <c r="M1773"/>
  <c r="N1773" s="1"/>
  <c r="C1773" s="1"/>
  <c r="M1780"/>
  <c r="N1780" s="1"/>
  <c r="C1780" s="1"/>
  <c r="M1781"/>
  <c r="N1781" s="1"/>
  <c r="C1781" s="1"/>
  <c r="M1788"/>
  <c r="N1788" s="1"/>
  <c r="C1788" s="1"/>
  <c r="M1789"/>
  <c r="N1789" s="1"/>
  <c r="C1789" s="1"/>
  <c r="M1796"/>
  <c r="N1796" s="1"/>
  <c r="C1796" s="1"/>
  <c r="M1797"/>
  <c r="N1797" s="1"/>
  <c r="C1797" s="1"/>
  <c r="M1804"/>
  <c r="N1804" s="1"/>
  <c r="C1804" s="1"/>
  <c r="M1805"/>
  <c r="N1805" s="1"/>
  <c r="C1805" s="1"/>
  <c r="M1812"/>
  <c r="N1812" s="1"/>
  <c r="C1812" s="1"/>
  <c r="M1813"/>
  <c r="N1813" s="1"/>
  <c r="C1813" s="1"/>
  <c r="M1820"/>
  <c r="N1820" s="1"/>
  <c r="C1820" s="1"/>
  <c r="M1821"/>
  <c r="N1821" s="1"/>
  <c r="C1821" s="1"/>
  <c r="M1828"/>
  <c r="N1828" s="1"/>
  <c r="C1828" s="1"/>
  <c r="M1829"/>
  <c r="N1829" s="1"/>
  <c r="C1829" s="1"/>
  <c r="M1836"/>
  <c r="N1836" s="1"/>
  <c r="C1836" s="1"/>
  <c r="M1837"/>
  <c r="N1837" s="1"/>
  <c r="C1837" s="1"/>
  <c r="M1844"/>
  <c r="N1844" s="1"/>
  <c r="C1844" s="1"/>
  <c r="M1845"/>
  <c r="N1845" s="1"/>
  <c r="C1845" s="1"/>
  <c r="M1852"/>
  <c r="N1852" s="1"/>
  <c r="C1852" s="1"/>
  <c r="M1853"/>
  <c r="N1853" s="1"/>
  <c r="C1853" s="1"/>
  <c r="M1860"/>
  <c r="N1860" s="1"/>
  <c r="C1860" s="1"/>
  <c r="M1861"/>
  <c r="N1861" s="1"/>
  <c r="C1861" s="1"/>
  <c r="M1868"/>
  <c r="N1868" s="1"/>
  <c r="C1868" s="1"/>
  <c r="M1869"/>
  <c r="N1869" s="1"/>
  <c r="C1869" s="1"/>
  <c r="M1876"/>
  <c r="N1876" s="1"/>
  <c r="C1876" s="1"/>
  <c r="M1877"/>
  <c r="N1877" s="1"/>
  <c r="C1877" s="1"/>
  <c r="M1884"/>
  <c r="N1884" s="1"/>
  <c r="C1884" s="1"/>
  <c r="M1885"/>
  <c r="N1885" s="1"/>
  <c r="C1885" s="1"/>
  <c r="M1892"/>
  <c r="N1892" s="1"/>
  <c r="C1892" s="1"/>
  <c r="M1893"/>
  <c r="N1893" s="1"/>
  <c r="C1893" s="1"/>
  <c r="M1900"/>
  <c r="N1900" s="1"/>
  <c r="C1900" s="1"/>
  <c r="M1901"/>
  <c r="N1901" s="1"/>
  <c r="C1901" s="1"/>
  <c r="M1908"/>
  <c r="N1908" s="1"/>
  <c r="C1908" s="1"/>
  <c r="M1909"/>
  <c r="N1909" s="1"/>
  <c r="C1909" s="1"/>
  <c r="M1131"/>
  <c r="N1131" s="1"/>
  <c r="C1131" s="1"/>
  <c r="M1139"/>
  <c r="N1139" s="1"/>
  <c r="C1139" s="1"/>
  <c r="M1147"/>
  <c r="N1147" s="1"/>
  <c r="C1147" s="1"/>
  <c r="M1155"/>
  <c r="N1155" s="1"/>
  <c r="C1155" s="1"/>
  <c r="M1163"/>
  <c r="N1163" s="1"/>
  <c r="C1163" s="1"/>
  <c r="M1171"/>
  <c r="N1171" s="1"/>
  <c r="C1171" s="1"/>
  <c r="M1179"/>
  <c r="N1179" s="1"/>
  <c r="C1179" s="1"/>
  <c r="M1187"/>
  <c r="N1187" s="1"/>
  <c r="C1187" s="1"/>
  <c r="M1195"/>
  <c r="N1195" s="1"/>
  <c r="C1195" s="1"/>
  <c r="M1203"/>
  <c r="N1203" s="1"/>
  <c r="C1203" s="1"/>
  <c r="M1202"/>
  <c r="N1202" s="1"/>
  <c r="C1202" s="1"/>
  <c r="M1210"/>
  <c r="N1210" s="1"/>
  <c r="C1210" s="1"/>
  <c r="M1218"/>
  <c r="N1218" s="1"/>
  <c r="C1218" s="1"/>
  <c r="M1226"/>
  <c r="N1226" s="1"/>
  <c r="C1226" s="1"/>
  <c r="M1234"/>
  <c r="N1234" s="1"/>
  <c r="C1234" s="1"/>
  <c r="M1235"/>
  <c r="N1235" s="1"/>
  <c r="C1235" s="1"/>
  <c r="M1243"/>
  <c r="N1243" s="1"/>
  <c r="C1243" s="1"/>
  <c r="M1250"/>
  <c r="N1250" s="1"/>
  <c r="C1250" s="1"/>
  <c r="M1251"/>
  <c r="N1251" s="1"/>
  <c r="C1251" s="1"/>
  <c r="M1258"/>
  <c r="N1258" s="1"/>
  <c r="C1258" s="1"/>
  <c r="M1259"/>
  <c r="N1259" s="1"/>
  <c r="C1259" s="1"/>
  <c r="M1266"/>
  <c r="N1266" s="1"/>
  <c r="C1266" s="1"/>
  <c r="M1267"/>
  <c r="N1267" s="1"/>
  <c r="C1267" s="1"/>
  <c r="M1274"/>
  <c r="N1274" s="1"/>
  <c r="C1274" s="1"/>
  <c r="M1275"/>
  <c r="N1275" s="1"/>
  <c r="C1275" s="1"/>
  <c r="M1282"/>
  <c r="N1282" s="1"/>
  <c r="C1282" s="1"/>
  <c r="M1283"/>
  <c r="N1283" s="1"/>
  <c r="C1283" s="1"/>
  <c r="M1290"/>
  <c r="N1290" s="1"/>
  <c r="C1290" s="1"/>
  <c r="M1291"/>
  <c r="N1291" s="1"/>
  <c r="C1291" s="1"/>
  <c r="M1298"/>
  <c r="N1298" s="1"/>
  <c r="C1298" s="1"/>
  <c r="M1299"/>
  <c r="N1299" s="1"/>
  <c r="C1299" s="1"/>
  <c r="M1306"/>
  <c r="N1306" s="1"/>
  <c r="C1306" s="1"/>
  <c r="M1307"/>
  <c r="N1307" s="1"/>
  <c r="C1307" s="1"/>
  <c r="M1314"/>
  <c r="N1314" s="1"/>
  <c r="C1314" s="1"/>
  <c r="M1315"/>
  <c r="N1315" s="1"/>
  <c r="C1315" s="1"/>
  <c r="M1322"/>
  <c r="N1322" s="1"/>
  <c r="C1322" s="1"/>
  <c r="M1323"/>
  <c r="N1323" s="1"/>
  <c r="C1323" s="1"/>
  <c r="M1330"/>
  <c r="N1330" s="1"/>
  <c r="C1330" s="1"/>
  <c r="M1331"/>
  <c r="N1331" s="1"/>
  <c r="C1331" s="1"/>
  <c r="M1338"/>
  <c r="N1338" s="1"/>
  <c r="C1338" s="1"/>
  <c r="M1339"/>
  <c r="N1339" s="1"/>
  <c r="C1339" s="1"/>
  <c r="M1346"/>
  <c r="N1346" s="1"/>
  <c r="C1346" s="1"/>
  <c r="M1347"/>
  <c r="N1347" s="1"/>
  <c r="C1347" s="1"/>
  <c r="M1354"/>
  <c r="N1354" s="1"/>
  <c r="C1354" s="1"/>
  <c r="M1355"/>
  <c r="N1355" s="1"/>
  <c r="C1355" s="1"/>
  <c r="M1362"/>
  <c r="N1362" s="1"/>
  <c r="C1362" s="1"/>
  <c r="M1363"/>
  <c r="N1363" s="1"/>
  <c r="C1363" s="1"/>
  <c r="M1370"/>
  <c r="N1370" s="1"/>
  <c r="C1370" s="1"/>
  <c r="M1371"/>
  <c r="N1371" s="1"/>
  <c r="C1371" s="1"/>
  <c r="M1378"/>
  <c r="N1378" s="1"/>
  <c r="C1378" s="1"/>
  <c r="M1379"/>
  <c r="N1379" s="1"/>
  <c r="C1379" s="1"/>
  <c r="M1386"/>
  <c r="N1386" s="1"/>
  <c r="C1386" s="1"/>
  <c r="M1387"/>
  <c r="N1387" s="1"/>
  <c r="C1387" s="1"/>
  <c r="M1394"/>
  <c r="N1394" s="1"/>
  <c r="C1394" s="1"/>
  <c r="M1395"/>
  <c r="N1395" s="1"/>
  <c r="C1395" s="1"/>
  <c r="M1402"/>
  <c r="N1402" s="1"/>
  <c r="C1402" s="1"/>
  <c r="M1403"/>
  <c r="N1403" s="1"/>
  <c r="C1403" s="1"/>
  <c r="M1410"/>
  <c r="N1410" s="1"/>
  <c r="C1410" s="1"/>
  <c r="M1411"/>
  <c r="N1411" s="1"/>
  <c r="C1411" s="1"/>
  <c r="M1418"/>
  <c r="N1418" s="1"/>
  <c r="C1418" s="1"/>
  <c r="M1419"/>
  <c r="N1419" s="1"/>
  <c r="C1419" s="1"/>
  <c r="M1426"/>
  <c r="N1426" s="1"/>
  <c r="C1426" s="1"/>
  <c r="M1427"/>
  <c r="N1427" s="1"/>
  <c r="C1427" s="1"/>
  <c r="M1434"/>
  <c r="N1434" s="1"/>
  <c r="C1434" s="1"/>
  <c r="M1435"/>
  <c r="N1435" s="1"/>
  <c r="C1435" s="1"/>
  <c r="M1442"/>
  <c r="N1442" s="1"/>
  <c r="C1442" s="1"/>
  <c r="M1443"/>
  <c r="N1443" s="1"/>
  <c r="C1443" s="1"/>
  <c r="M1450"/>
  <c r="N1450" s="1"/>
  <c r="C1450" s="1"/>
  <c r="M1451"/>
  <c r="N1451" s="1"/>
  <c r="C1451" s="1"/>
  <c r="M1458"/>
  <c r="N1458" s="1"/>
  <c r="C1458" s="1"/>
  <c r="M1459"/>
  <c r="N1459" s="1"/>
  <c r="C1459" s="1"/>
  <c r="M1466"/>
  <c r="N1466" s="1"/>
  <c r="C1466" s="1"/>
  <c r="M1467"/>
  <c r="N1467" s="1"/>
  <c r="C1467" s="1"/>
  <c r="M1474"/>
  <c r="N1474" s="1"/>
  <c r="C1474" s="1"/>
  <c r="M1475"/>
  <c r="N1475" s="1"/>
  <c r="C1475" s="1"/>
  <c r="M1482"/>
  <c r="N1482" s="1"/>
  <c r="C1482" s="1"/>
  <c r="M1483"/>
  <c r="N1483" s="1"/>
  <c r="C1483" s="1"/>
  <c r="M1490"/>
  <c r="N1490" s="1"/>
  <c r="C1490" s="1"/>
  <c r="M1491"/>
  <c r="N1491" s="1"/>
  <c r="C1491" s="1"/>
  <c r="M1498"/>
  <c r="N1498" s="1"/>
  <c r="C1498" s="1"/>
  <c r="M1499"/>
  <c r="N1499" s="1"/>
  <c r="C1499" s="1"/>
  <c r="M1506"/>
  <c r="N1506" s="1"/>
  <c r="C1506" s="1"/>
  <c r="M1507"/>
  <c r="N1507" s="1"/>
  <c r="C1507" s="1"/>
  <c r="M1514"/>
  <c r="N1514" s="1"/>
  <c r="C1514" s="1"/>
  <c r="M1515"/>
  <c r="N1515" s="1"/>
  <c r="C1515" s="1"/>
  <c r="M1522"/>
  <c r="N1522" s="1"/>
  <c r="C1522" s="1"/>
  <c r="M1523"/>
  <c r="N1523" s="1"/>
  <c r="C1523" s="1"/>
  <c r="M1530"/>
  <c r="N1530" s="1"/>
  <c r="C1530" s="1"/>
  <c r="M1531"/>
  <c r="N1531" s="1"/>
  <c r="C1531" s="1"/>
  <c r="M1538"/>
  <c r="N1538" s="1"/>
  <c r="C1538" s="1"/>
  <c r="M1539"/>
  <c r="N1539" s="1"/>
  <c r="C1539" s="1"/>
  <c r="M1546"/>
  <c r="N1546" s="1"/>
  <c r="C1546" s="1"/>
  <c r="M1547"/>
  <c r="N1547" s="1"/>
  <c r="C1547" s="1"/>
  <c r="M1554"/>
  <c r="N1554" s="1"/>
  <c r="C1554" s="1"/>
  <c r="M1555"/>
  <c r="N1555" s="1"/>
  <c r="C1555" s="1"/>
  <c r="M1562"/>
  <c r="N1562" s="1"/>
  <c r="C1562" s="1"/>
  <c r="M1563"/>
  <c r="N1563" s="1"/>
  <c r="C1563" s="1"/>
  <c r="M1570"/>
  <c r="N1570" s="1"/>
  <c r="C1570" s="1"/>
  <c r="M1571"/>
  <c r="N1571" s="1"/>
  <c r="C1571" s="1"/>
  <c r="M1578"/>
  <c r="N1578" s="1"/>
  <c r="C1578" s="1"/>
  <c r="M1579"/>
  <c r="N1579" s="1"/>
  <c r="C1579" s="1"/>
  <c r="M1586"/>
  <c r="N1586" s="1"/>
  <c r="C1586" s="1"/>
  <c r="M1587"/>
  <c r="N1587" s="1"/>
  <c r="C1587" s="1"/>
  <c r="M1594"/>
  <c r="N1594" s="1"/>
  <c r="C1594" s="1"/>
  <c r="M1595"/>
  <c r="N1595" s="1"/>
  <c r="C1595" s="1"/>
  <c r="M1602"/>
  <c r="N1602" s="1"/>
  <c r="C1602" s="1"/>
  <c r="M1603"/>
  <c r="N1603" s="1"/>
  <c r="C1603" s="1"/>
  <c r="M1610"/>
  <c r="N1610" s="1"/>
  <c r="C1610" s="1"/>
  <c r="M1611"/>
  <c r="N1611" s="1"/>
  <c r="C1611" s="1"/>
  <c r="M1618"/>
  <c r="N1618" s="1"/>
  <c r="C1618" s="1"/>
  <c r="M1619"/>
  <c r="N1619" s="1"/>
  <c r="C1619" s="1"/>
  <c r="M1626"/>
  <c r="N1626" s="1"/>
  <c r="C1626" s="1"/>
  <c r="M1627"/>
  <c r="N1627" s="1"/>
  <c r="C1627" s="1"/>
  <c r="M1634"/>
  <c r="N1634" s="1"/>
  <c r="C1634" s="1"/>
  <c r="M1635"/>
  <c r="N1635" s="1"/>
  <c r="C1635" s="1"/>
  <c r="M1642"/>
  <c r="N1642" s="1"/>
  <c r="C1642" s="1"/>
  <c r="M1643"/>
  <c r="N1643" s="1"/>
  <c r="C1643" s="1"/>
  <c r="M1650"/>
  <c r="N1650" s="1"/>
  <c r="C1650" s="1"/>
  <c r="M1651"/>
  <c r="N1651" s="1"/>
  <c r="C1651" s="1"/>
  <c r="M1658"/>
  <c r="N1658" s="1"/>
  <c r="C1658" s="1"/>
  <c r="M1659"/>
  <c r="N1659" s="1"/>
  <c r="C1659" s="1"/>
  <c r="M1666"/>
  <c r="N1666" s="1"/>
  <c r="C1666" s="1"/>
  <c r="M1667"/>
  <c r="N1667" s="1"/>
  <c r="C1667" s="1"/>
  <c r="M1674"/>
  <c r="N1674" s="1"/>
  <c r="C1674" s="1"/>
  <c r="M1675"/>
  <c r="N1675" s="1"/>
  <c r="C1675" s="1"/>
  <c r="M1682"/>
  <c r="N1682" s="1"/>
  <c r="C1682" s="1"/>
  <c r="M1683"/>
  <c r="N1683" s="1"/>
  <c r="C1683" s="1"/>
  <c r="M1690"/>
  <c r="N1690" s="1"/>
  <c r="C1690" s="1"/>
  <c r="M1691"/>
  <c r="N1691" s="1"/>
  <c r="C1691" s="1"/>
  <c r="M1698"/>
  <c r="N1698" s="1"/>
  <c r="C1698" s="1"/>
  <c r="M1699"/>
  <c r="N1699" s="1"/>
  <c r="C1699" s="1"/>
  <c r="M1706"/>
  <c r="N1706" s="1"/>
  <c r="C1706" s="1"/>
  <c r="M1707"/>
  <c r="N1707" s="1"/>
  <c r="C1707" s="1"/>
  <c r="M1714"/>
  <c r="N1714" s="1"/>
  <c r="C1714" s="1"/>
  <c r="M1715"/>
  <c r="N1715" s="1"/>
  <c r="C1715" s="1"/>
  <c r="M1722"/>
  <c r="N1722" s="1"/>
  <c r="C1722" s="1"/>
  <c r="M1723"/>
  <c r="N1723" s="1"/>
  <c r="C1723" s="1"/>
  <c r="M1730"/>
  <c r="N1730" s="1"/>
  <c r="C1730" s="1"/>
  <c r="M1731"/>
  <c r="N1731" s="1"/>
  <c r="C1731" s="1"/>
  <c r="M1738"/>
  <c r="N1738" s="1"/>
  <c r="C1738" s="1"/>
  <c r="M1739"/>
  <c r="N1739" s="1"/>
  <c r="C1739" s="1"/>
  <c r="M1746"/>
  <c r="N1746" s="1"/>
  <c r="C1746" s="1"/>
  <c r="M1747"/>
  <c r="N1747" s="1"/>
  <c r="C1747" s="1"/>
  <c r="M1754"/>
  <c r="N1754" s="1"/>
  <c r="C1754" s="1"/>
  <c r="M1755"/>
  <c r="N1755" s="1"/>
  <c r="C1755" s="1"/>
  <c r="M1762"/>
  <c r="N1762" s="1"/>
  <c r="C1762" s="1"/>
  <c r="M1763"/>
  <c r="N1763" s="1"/>
  <c r="C1763" s="1"/>
  <c r="M1770"/>
  <c r="N1770" s="1"/>
  <c r="C1770" s="1"/>
  <c r="M1771"/>
  <c r="N1771" s="1"/>
  <c r="C1771" s="1"/>
  <c r="M1778"/>
  <c r="N1778" s="1"/>
  <c r="C1778" s="1"/>
  <c r="M1779"/>
  <c r="N1779" s="1"/>
  <c r="C1779" s="1"/>
  <c r="M1786"/>
  <c r="N1786" s="1"/>
  <c r="C1786" s="1"/>
  <c r="M1787"/>
  <c r="N1787" s="1"/>
  <c r="C1787" s="1"/>
  <c r="M1794"/>
  <c r="N1794" s="1"/>
  <c r="C1794" s="1"/>
  <c r="M1795"/>
  <c r="N1795" s="1"/>
  <c r="C1795" s="1"/>
  <c r="M1802"/>
  <c r="N1802" s="1"/>
  <c r="C1802" s="1"/>
  <c r="M1803"/>
  <c r="N1803" s="1"/>
  <c r="C1803" s="1"/>
  <c r="M1810"/>
  <c r="N1810" s="1"/>
  <c r="C1810" s="1"/>
  <c r="M1811"/>
  <c r="N1811" s="1"/>
  <c r="C1811" s="1"/>
  <c r="M1818"/>
  <c r="N1818" s="1"/>
  <c r="C1818" s="1"/>
  <c r="M1819"/>
  <c r="N1819" s="1"/>
  <c r="C1819" s="1"/>
  <c r="M1826"/>
  <c r="N1826" s="1"/>
  <c r="C1826" s="1"/>
  <c r="M1827"/>
  <c r="N1827" s="1"/>
  <c r="C1827" s="1"/>
  <c r="M1834"/>
  <c r="N1834" s="1"/>
  <c r="C1834" s="1"/>
  <c r="M1835"/>
  <c r="N1835" s="1"/>
  <c r="C1835" s="1"/>
  <c r="M1842"/>
  <c r="N1842" s="1"/>
  <c r="C1842" s="1"/>
  <c r="M1843"/>
  <c r="N1843" s="1"/>
  <c r="C1843" s="1"/>
  <c r="M1850"/>
  <c r="N1850" s="1"/>
  <c r="C1850" s="1"/>
  <c r="M1851"/>
  <c r="N1851" s="1"/>
  <c r="C1851" s="1"/>
  <c r="M1858"/>
  <c r="N1858" s="1"/>
  <c r="C1858" s="1"/>
  <c r="M1859"/>
  <c r="N1859" s="1"/>
  <c r="C1859" s="1"/>
  <c r="M1866"/>
  <c r="N1866" s="1"/>
  <c r="C1866" s="1"/>
  <c r="M1867"/>
  <c r="N1867" s="1"/>
  <c r="C1867" s="1"/>
  <c r="M1874"/>
  <c r="N1874" s="1"/>
  <c r="C1874" s="1"/>
  <c r="M1875"/>
  <c r="N1875" s="1"/>
  <c r="C1875" s="1"/>
  <c r="M1882"/>
  <c r="N1882" s="1"/>
  <c r="C1882" s="1"/>
  <c r="M1883"/>
  <c r="N1883" s="1"/>
  <c r="C1883" s="1"/>
  <c r="M1890"/>
  <c r="N1890" s="1"/>
  <c r="C1890" s="1"/>
  <c r="M1891"/>
  <c r="N1891" s="1"/>
  <c r="C1891" s="1"/>
  <c r="M1898"/>
  <c r="N1898" s="1"/>
  <c r="C1898" s="1"/>
  <c r="M1899"/>
  <c r="N1899" s="1"/>
  <c r="C1899" s="1"/>
  <c r="M1906"/>
  <c r="N1906" s="1"/>
  <c r="C1906" s="1"/>
  <c r="M1907"/>
  <c r="N1907" s="1"/>
  <c r="C1907" s="1"/>
  <c r="M1914"/>
  <c r="N1914" s="1"/>
  <c r="C1914" s="1"/>
  <c r="M1915"/>
  <c r="N1915" s="1"/>
  <c r="C1915" s="1"/>
  <c r="M1922"/>
  <c r="N1922" s="1"/>
  <c r="C1922" s="1"/>
  <c r="M1923"/>
  <c r="N1923" s="1"/>
  <c r="C1923" s="1"/>
  <c r="M1930"/>
  <c r="N1930" s="1"/>
  <c r="C1930" s="1"/>
  <c r="M1931"/>
  <c r="N1931" s="1"/>
  <c r="C1931" s="1"/>
  <c r="M1938"/>
  <c r="N1938" s="1"/>
  <c r="C1938" s="1"/>
  <c r="M1939"/>
  <c r="N1939" s="1"/>
  <c r="C1939" s="1"/>
  <c r="M1946"/>
  <c r="N1946" s="1"/>
  <c r="C1946" s="1"/>
  <c r="M1947"/>
  <c r="N1947" s="1"/>
  <c r="C1947" s="1"/>
  <c r="M1954"/>
  <c r="N1954" s="1"/>
  <c r="C1954" s="1"/>
  <c r="M1955"/>
  <c r="N1955" s="1"/>
  <c r="C1955" s="1"/>
  <c r="M1962"/>
  <c r="N1962" s="1"/>
  <c r="C1962" s="1"/>
  <c r="M1963"/>
  <c r="N1963" s="1"/>
  <c r="C1963" s="1"/>
  <c r="M1970"/>
  <c r="N1970" s="1"/>
  <c r="C1970" s="1"/>
  <c r="M1971"/>
  <c r="N1971" s="1"/>
  <c r="C1971" s="1"/>
  <c r="M1978"/>
  <c r="N1978" s="1"/>
  <c r="C1978" s="1"/>
  <c r="M1979"/>
  <c r="N1979" s="1"/>
  <c r="C1979" s="1"/>
  <c r="M1130"/>
  <c r="N1130" s="1"/>
  <c r="C1130" s="1"/>
  <c r="M865"/>
  <c r="N865" s="1"/>
  <c r="C865" s="1"/>
  <c r="M872"/>
  <c r="N872" s="1"/>
  <c r="C872" s="1"/>
  <c r="M873"/>
  <c r="N873" s="1"/>
  <c r="C873" s="1"/>
  <c r="M880"/>
  <c r="N880" s="1"/>
  <c r="C880" s="1"/>
  <c r="M881"/>
  <c r="N881" s="1"/>
  <c r="C881" s="1"/>
  <c r="M888"/>
  <c r="N888" s="1"/>
  <c r="C888" s="1"/>
  <c r="M889"/>
  <c r="N889" s="1"/>
  <c r="C889" s="1"/>
  <c r="M896"/>
  <c r="N896" s="1"/>
  <c r="C896" s="1"/>
  <c r="M897"/>
  <c r="N897" s="1"/>
  <c r="C897" s="1"/>
  <c r="M904"/>
  <c r="N904" s="1"/>
  <c r="C904" s="1"/>
  <c r="M905"/>
  <c r="N905" s="1"/>
  <c r="C905" s="1"/>
  <c r="M912"/>
  <c r="N912" s="1"/>
  <c r="C912" s="1"/>
  <c r="M913"/>
  <c r="N913" s="1"/>
  <c r="C913" s="1"/>
  <c r="M920"/>
  <c r="N920" s="1"/>
  <c r="C920" s="1"/>
  <c r="M921"/>
  <c r="N921" s="1"/>
  <c r="C921" s="1"/>
  <c r="M928"/>
  <c r="N928" s="1"/>
  <c r="C928" s="1"/>
  <c r="M929"/>
  <c r="N929" s="1"/>
  <c r="C929" s="1"/>
  <c r="M936"/>
  <c r="N936" s="1"/>
  <c r="C936" s="1"/>
  <c r="M937"/>
  <c r="N937" s="1"/>
  <c r="C937" s="1"/>
  <c r="M944"/>
  <c r="N944" s="1"/>
  <c r="C944" s="1"/>
  <c r="M945"/>
  <c r="N945" s="1"/>
  <c r="C945" s="1"/>
  <c r="M952"/>
  <c r="N952" s="1"/>
  <c r="C952" s="1"/>
  <c r="M953"/>
  <c r="N953" s="1"/>
  <c r="C953" s="1"/>
  <c r="M960"/>
  <c r="N960" s="1"/>
  <c r="C960" s="1"/>
  <c r="M961"/>
  <c r="N961" s="1"/>
  <c r="C961" s="1"/>
  <c r="M968"/>
  <c r="N968" s="1"/>
  <c r="C968" s="1"/>
  <c r="M969"/>
  <c r="N969" s="1"/>
  <c r="C969" s="1"/>
  <c r="M976"/>
  <c r="N976" s="1"/>
  <c r="C976" s="1"/>
  <c r="M977"/>
  <c r="N977" s="1"/>
  <c r="C977" s="1"/>
  <c r="M984"/>
  <c r="N984" s="1"/>
  <c r="C984" s="1"/>
  <c r="M985"/>
  <c r="N985" s="1"/>
  <c r="C985" s="1"/>
  <c r="M992"/>
  <c r="N992" s="1"/>
  <c r="C992" s="1"/>
  <c r="M993"/>
  <c r="N993" s="1"/>
  <c r="C993" s="1"/>
  <c r="M1000"/>
  <c r="N1000" s="1"/>
  <c r="C1000" s="1"/>
  <c r="M1001"/>
  <c r="N1001" s="1"/>
  <c r="C1001" s="1"/>
  <c r="M1008"/>
  <c r="N1008" s="1"/>
  <c r="C1008" s="1"/>
  <c r="M1009"/>
  <c r="N1009" s="1"/>
  <c r="C1009" s="1"/>
  <c r="M1016"/>
  <c r="N1016" s="1"/>
  <c r="C1016" s="1"/>
  <c r="M1017"/>
  <c r="N1017" s="1"/>
  <c r="C1017" s="1"/>
  <c r="M1024"/>
  <c r="N1024" s="1"/>
  <c r="C1024" s="1"/>
  <c r="M1025"/>
  <c r="N1025" s="1"/>
  <c r="C1025" s="1"/>
  <c r="M1032"/>
  <c r="N1032" s="1"/>
  <c r="C1032" s="1"/>
  <c r="M1033"/>
  <c r="N1033" s="1"/>
  <c r="C1033" s="1"/>
  <c r="M1040"/>
  <c r="N1040" s="1"/>
  <c r="C1040" s="1"/>
  <c r="M1041"/>
  <c r="N1041" s="1"/>
  <c r="C1041" s="1"/>
  <c r="M1048"/>
  <c r="N1048" s="1"/>
  <c r="C1048" s="1"/>
  <c r="M1049"/>
  <c r="N1049" s="1"/>
  <c r="C1049" s="1"/>
  <c r="M1056"/>
  <c r="N1056" s="1"/>
  <c r="C1056" s="1"/>
  <c r="M1057"/>
  <c r="N1057" s="1"/>
  <c r="C1057" s="1"/>
  <c r="M1064"/>
  <c r="N1064" s="1"/>
  <c r="C1064" s="1"/>
  <c r="M1065"/>
  <c r="N1065" s="1"/>
  <c r="C1065" s="1"/>
  <c r="M1072"/>
  <c r="N1072" s="1"/>
  <c r="C1072" s="1"/>
  <c r="M1073"/>
  <c r="N1073" s="1"/>
  <c r="C1073" s="1"/>
  <c r="M1080"/>
  <c r="N1080" s="1"/>
  <c r="C1080" s="1"/>
  <c r="M1081"/>
  <c r="N1081" s="1"/>
  <c r="C1081" s="1"/>
  <c r="M1088"/>
  <c r="N1088" s="1"/>
  <c r="C1088" s="1"/>
  <c r="M1089"/>
  <c r="N1089" s="1"/>
  <c r="C1089" s="1"/>
  <c r="M1096"/>
  <c r="N1096" s="1"/>
  <c r="C1096" s="1"/>
  <c r="M1097"/>
  <c r="N1097" s="1"/>
  <c r="C1097" s="1"/>
  <c r="M1104"/>
  <c r="N1104" s="1"/>
  <c r="C1104" s="1"/>
  <c r="M1105"/>
  <c r="N1105" s="1"/>
  <c r="C1105" s="1"/>
  <c r="M1112"/>
  <c r="N1112" s="1"/>
  <c r="C1112" s="1"/>
  <c r="M1113"/>
  <c r="N1113" s="1"/>
  <c r="C1113" s="1"/>
  <c r="M1120"/>
  <c r="N1120" s="1"/>
  <c r="C1120" s="1"/>
  <c r="M1121"/>
  <c r="N1121" s="1"/>
  <c r="C1121" s="1"/>
  <c r="M1128"/>
  <c r="N1128" s="1"/>
  <c r="C1128" s="1"/>
  <c r="M1136"/>
  <c r="N1136" s="1"/>
  <c r="C1136" s="1"/>
  <c r="M1144"/>
  <c r="N1144" s="1"/>
  <c r="C1144" s="1"/>
  <c r="M1152"/>
  <c r="N1152" s="1"/>
  <c r="C1152" s="1"/>
  <c r="M1160"/>
  <c r="N1160" s="1"/>
  <c r="C1160" s="1"/>
  <c r="M1168"/>
  <c r="N1168" s="1"/>
  <c r="C1168" s="1"/>
  <c r="M1176"/>
  <c r="N1176" s="1"/>
  <c r="C1176" s="1"/>
  <c r="M1184"/>
  <c r="N1184" s="1"/>
  <c r="C1184" s="1"/>
  <c r="M1192"/>
  <c r="N1192" s="1"/>
  <c r="C1192" s="1"/>
  <c r="M1200"/>
  <c r="N1200" s="1"/>
  <c r="C1200" s="1"/>
  <c r="M1208"/>
  <c r="N1208" s="1"/>
  <c r="C1208" s="1"/>
  <c r="M1209"/>
  <c r="N1209" s="1"/>
  <c r="C1209" s="1"/>
  <c r="M1217"/>
  <c r="N1217" s="1"/>
  <c r="C1217" s="1"/>
  <c r="M1224"/>
  <c r="N1224" s="1"/>
  <c r="C1224" s="1"/>
  <c r="M1232"/>
  <c r="N1232" s="1"/>
  <c r="C1232" s="1"/>
  <c r="M1240"/>
  <c r="N1240" s="1"/>
  <c r="C1240" s="1"/>
  <c r="M1241"/>
  <c r="N1241" s="1"/>
  <c r="C1241" s="1"/>
  <c r="M1248"/>
  <c r="N1248" s="1"/>
  <c r="C1248" s="1"/>
  <c r="M1249"/>
  <c r="N1249" s="1"/>
  <c r="C1249" s="1"/>
  <c r="M1256"/>
  <c r="N1256" s="1"/>
  <c r="C1256" s="1"/>
  <c r="M1257"/>
  <c r="N1257" s="1"/>
  <c r="C1257" s="1"/>
  <c r="M1264"/>
  <c r="N1264" s="1"/>
  <c r="C1264" s="1"/>
  <c r="M1265"/>
  <c r="N1265" s="1"/>
  <c r="C1265" s="1"/>
  <c r="M1272"/>
  <c r="N1272" s="1"/>
  <c r="C1272" s="1"/>
  <c r="M1273"/>
  <c r="N1273" s="1"/>
  <c r="C1273" s="1"/>
  <c r="M1280"/>
  <c r="N1280" s="1"/>
  <c r="C1280" s="1"/>
  <c r="M1281"/>
  <c r="N1281" s="1"/>
  <c r="C1281" s="1"/>
  <c r="M1288"/>
  <c r="N1288" s="1"/>
  <c r="C1288" s="1"/>
  <c r="M1289"/>
  <c r="N1289" s="1"/>
  <c r="C1289" s="1"/>
  <c r="M1296"/>
  <c r="N1296" s="1"/>
  <c r="C1296" s="1"/>
  <c r="M1297"/>
  <c r="N1297" s="1"/>
  <c r="C1297" s="1"/>
  <c r="M1304"/>
  <c r="N1304" s="1"/>
  <c r="C1304" s="1"/>
  <c r="M1305"/>
  <c r="N1305" s="1"/>
  <c r="C1305" s="1"/>
  <c r="M1312"/>
  <c r="N1312" s="1"/>
  <c r="C1312" s="1"/>
  <c r="M1313"/>
  <c r="N1313" s="1"/>
  <c r="C1313" s="1"/>
  <c r="M1320"/>
  <c r="N1320" s="1"/>
  <c r="C1320" s="1"/>
  <c r="M1321"/>
  <c r="N1321" s="1"/>
  <c r="C1321" s="1"/>
  <c r="M1328"/>
  <c r="N1328" s="1"/>
  <c r="C1328" s="1"/>
  <c r="M1329"/>
  <c r="N1329" s="1"/>
  <c r="C1329" s="1"/>
  <c r="M1336"/>
  <c r="N1336" s="1"/>
  <c r="C1336" s="1"/>
  <c r="M1337"/>
  <c r="N1337" s="1"/>
  <c r="C1337" s="1"/>
  <c r="M1344"/>
  <c r="N1344" s="1"/>
  <c r="C1344" s="1"/>
  <c r="M1345"/>
  <c r="N1345" s="1"/>
  <c r="C1345" s="1"/>
  <c r="M1352"/>
  <c r="N1352" s="1"/>
  <c r="C1352" s="1"/>
  <c r="M1353"/>
  <c r="N1353" s="1"/>
  <c r="C1353" s="1"/>
  <c r="M1360"/>
  <c r="N1360" s="1"/>
  <c r="C1360" s="1"/>
  <c r="M1361"/>
  <c r="N1361" s="1"/>
  <c r="C1361" s="1"/>
  <c r="M1368"/>
  <c r="N1368" s="1"/>
  <c r="C1368" s="1"/>
  <c r="M1369"/>
  <c r="N1369" s="1"/>
  <c r="C1369" s="1"/>
  <c r="M1376"/>
  <c r="N1376" s="1"/>
  <c r="C1376" s="1"/>
  <c r="M1377"/>
  <c r="N1377" s="1"/>
  <c r="C1377" s="1"/>
  <c r="M1384"/>
  <c r="N1384" s="1"/>
  <c r="C1384" s="1"/>
  <c r="M1385"/>
  <c r="N1385" s="1"/>
  <c r="C1385" s="1"/>
  <c r="M1392"/>
  <c r="N1392" s="1"/>
  <c r="C1392" s="1"/>
  <c r="M1393"/>
  <c r="N1393" s="1"/>
  <c r="C1393" s="1"/>
  <c r="M1400"/>
  <c r="N1400" s="1"/>
  <c r="C1400" s="1"/>
  <c r="M1401"/>
  <c r="N1401" s="1"/>
  <c r="C1401" s="1"/>
  <c r="M1408"/>
  <c r="N1408" s="1"/>
  <c r="C1408" s="1"/>
  <c r="M1409"/>
  <c r="N1409" s="1"/>
  <c r="C1409" s="1"/>
  <c r="M1416"/>
  <c r="N1416" s="1"/>
  <c r="C1416" s="1"/>
  <c r="M1417"/>
  <c r="N1417" s="1"/>
  <c r="C1417" s="1"/>
  <c r="M1424"/>
  <c r="N1424" s="1"/>
  <c r="C1424" s="1"/>
  <c r="M1425"/>
  <c r="N1425" s="1"/>
  <c r="C1425" s="1"/>
  <c r="M1432"/>
  <c r="N1432" s="1"/>
  <c r="C1432" s="1"/>
  <c r="M1433"/>
  <c r="N1433" s="1"/>
  <c r="C1433" s="1"/>
  <c r="M1440"/>
  <c r="N1440" s="1"/>
  <c r="C1440" s="1"/>
  <c r="M1441"/>
  <c r="N1441" s="1"/>
  <c r="C1441" s="1"/>
  <c r="M1448"/>
  <c r="N1448" s="1"/>
  <c r="C1448" s="1"/>
  <c r="M1449"/>
  <c r="N1449" s="1"/>
  <c r="C1449" s="1"/>
  <c r="M1456"/>
  <c r="N1456" s="1"/>
  <c r="C1456" s="1"/>
  <c r="M1457"/>
  <c r="N1457" s="1"/>
  <c r="C1457" s="1"/>
  <c r="M1464"/>
  <c r="N1464" s="1"/>
  <c r="C1464" s="1"/>
  <c r="M1465"/>
  <c r="N1465" s="1"/>
  <c r="C1465" s="1"/>
  <c r="M1472"/>
  <c r="N1472" s="1"/>
  <c r="C1472" s="1"/>
  <c r="M1473"/>
  <c r="N1473" s="1"/>
  <c r="C1473" s="1"/>
  <c r="M1480"/>
  <c r="N1480" s="1"/>
  <c r="C1480" s="1"/>
  <c r="M1481"/>
  <c r="N1481" s="1"/>
  <c r="C1481" s="1"/>
  <c r="M1488"/>
  <c r="N1488" s="1"/>
  <c r="C1488" s="1"/>
  <c r="M1489"/>
  <c r="N1489" s="1"/>
  <c r="C1489" s="1"/>
  <c r="M1496"/>
  <c r="N1496" s="1"/>
  <c r="C1496" s="1"/>
  <c r="M1497"/>
  <c r="N1497" s="1"/>
  <c r="C1497" s="1"/>
  <c r="M1504"/>
  <c r="N1504" s="1"/>
  <c r="C1504" s="1"/>
  <c r="M1505"/>
  <c r="N1505" s="1"/>
  <c r="C1505" s="1"/>
  <c r="M1512"/>
  <c r="N1512" s="1"/>
  <c r="C1512" s="1"/>
  <c r="M1513"/>
  <c r="N1513" s="1"/>
  <c r="C1513" s="1"/>
  <c r="M1520"/>
  <c r="N1520" s="1"/>
  <c r="C1520" s="1"/>
  <c r="M1521"/>
  <c r="N1521" s="1"/>
  <c r="C1521" s="1"/>
  <c r="M1528"/>
  <c r="N1528" s="1"/>
  <c r="C1528" s="1"/>
  <c r="M1529"/>
  <c r="N1529" s="1"/>
  <c r="C1529" s="1"/>
  <c r="M1536"/>
  <c r="N1536" s="1"/>
  <c r="C1536" s="1"/>
  <c r="M1537"/>
  <c r="N1537" s="1"/>
  <c r="C1537" s="1"/>
  <c r="M1544"/>
  <c r="N1544" s="1"/>
  <c r="C1544" s="1"/>
  <c r="M1545"/>
  <c r="N1545" s="1"/>
  <c r="C1545" s="1"/>
  <c r="M1552"/>
  <c r="N1552" s="1"/>
  <c r="C1552" s="1"/>
  <c r="M1553"/>
  <c r="N1553" s="1"/>
  <c r="C1553" s="1"/>
  <c r="M1560"/>
  <c r="N1560" s="1"/>
  <c r="C1560" s="1"/>
  <c r="M1561"/>
  <c r="N1561" s="1"/>
  <c r="C1561" s="1"/>
  <c r="M1568"/>
  <c r="N1568" s="1"/>
  <c r="C1568" s="1"/>
  <c r="M1569"/>
  <c r="N1569" s="1"/>
  <c r="C1569" s="1"/>
  <c r="M1576"/>
  <c r="N1576" s="1"/>
  <c r="C1576" s="1"/>
  <c r="M1577"/>
  <c r="N1577" s="1"/>
  <c r="C1577" s="1"/>
  <c r="M1584"/>
  <c r="N1584" s="1"/>
  <c r="C1584" s="1"/>
  <c r="M1585"/>
  <c r="N1585" s="1"/>
  <c r="C1585" s="1"/>
  <c r="M1592"/>
  <c r="N1592" s="1"/>
  <c r="C1592" s="1"/>
  <c r="M1593"/>
  <c r="N1593" s="1"/>
  <c r="C1593" s="1"/>
  <c r="M1600"/>
  <c r="N1600" s="1"/>
  <c r="C1600" s="1"/>
  <c r="M1601"/>
  <c r="N1601" s="1"/>
  <c r="C1601" s="1"/>
  <c r="M1608"/>
  <c r="N1608" s="1"/>
  <c r="C1608" s="1"/>
  <c r="M1609"/>
  <c r="N1609" s="1"/>
  <c r="C1609" s="1"/>
  <c r="M1616"/>
  <c r="N1616" s="1"/>
  <c r="C1616" s="1"/>
  <c r="M1617"/>
  <c r="N1617" s="1"/>
  <c r="C1617" s="1"/>
  <c r="M1624"/>
  <c r="N1624" s="1"/>
  <c r="C1624" s="1"/>
  <c r="M1625"/>
  <c r="N1625" s="1"/>
  <c r="C1625" s="1"/>
  <c r="M1632"/>
  <c r="N1632" s="1"/>
  <c r="C1632" s="1"/>
  <c r="M1633"/>
  <c r="N1633" s="1"/>
  <c r="C1633" s="1"/>
  <c r="M1640"/>
  <c r="N1640" s="1"/>
  <c r="C1640" s="1"/>
  <c r="M1641"/>
  <c r="N1641" s="1"/>
  <c r="C1641" s="1"/>
  <c r="M1648"/>
  <c r="N1648" s="1"/>
  <c r="C1648" s="1"/>
  <c r="M1649"/>
  <c r="N1649" s="1"/>
  <c r="C1649" s="1"/>
  <c r="M1656"/>
  <c r="N1656" s="1"/>
  <c r="C1656" s="1"/>
  <c r="M1657"/>
  <c r="N1657" s="1"/>
  <c r="C1657" s="1"/>
  <c r="M1664"/>
  <c r="N1664" s="1"/>
  <c r="C1664" s="1"/>
  <c r="M1665"/>
  <c r="N1665" s="1"/>
  <c r="C1665" s="1"/>
  <c r="M1672"/>
  <c r="N1672" s="1"/>
  <c r="C1672" s="1"/>
  <c r="M1673"/>
  <c r="N1673" s="1"/>
  <c r="C1673" s="1"/>
  <c r="M1680"/>
  <c r="N1680" s="1"/>
  <c r="C1680" s="1"/>
  <c r="M1681"/>
  <c r="N1681" s="1"/>
  <c r="C1681" s="1"/>
  <c r="M1688"/>
  <c r="N1688" s="1"/>
  <c r="C1688" s="1"/>
  <c r="M1689"/>
  <c r="N1689" s="1"/>
  <c r="C1689" s="1"/>
  <c r="M1696"/>
  <c r="N1696" s="1"/>
  <c r="C1696" s="1"/>
  <c r="M1697"/>
  <c r="N1697" s="1"/>
  <c r="C1697" s="1"/>
  <c r="M1704"/>
  <c r="N1704" s="1"/>
  <c r="C1704" s="1"/>
  <c r="M1705"/>
  <c r="N1705" s="1"/>
  <c r="C1705" s="1"/>
  <c r="M1712"/>
  <c r="N1712" s="1"/>
  <c r="C1712" s="1"/>
  <c r="M1713"/>
  <c r="N1713" s="1"/>
  <c r="C1713" s="1"/>
  <c r="M1720"/>
  <c r="N1720" s="1"/>
  <c r="C1720" s="1"/>
  <c r="M1721"/>
  <c r="N1721" s="1"/>
  <c r="C1721" s="1"/>
  <c r="M1728"/>
  <c r="N1728" s="1"/>
  <c r="C1728" s="1"/>
  <c r="M1729"/>
  <c r="N1729" s="1"/>
  <c r="C1729" s="1"/>
  <c r="M1736"/>
  <c r="N1736" s="1"/>
  <c r="C1736" s="1"/>
  <c r="M1737"/>
  <c r="N1737" s="1"/>
  <c r="C1737" s="1"/>
  <c r="M1744"/>
  <c r="N1744" s="1"/>
  <c r="C1744" s="1"/>
  <c r="M1745"/>
  <c r="N1745" s="1"/>
  <c r="C1745" s="1"/>
  <c r="M1752"/>
  <c r="N1752" s="1"/>
  <c r="C1752" s="1"/>
  <c r="M1753"/>
  <c r="N1753" s="1"/>
  <c r="C1753" s="1"/>
  <c r="M1760"/>
  <c r="N1760" s="1"/>
  <c r="C1760" s="1"/>
  <c r="M1761"/>
  <c r="N1761" s="1"/>
  <c r="C1761" s="1"/>
  <c r="M1768"/>
  <c r="N1768" s="1"/>
  <c r="C1768" s="1"/>
  <c r="M1769"/>
  <c r="N1769" s="1"/>
  <c r="C1769" s="1"/>
  <c r="M1776"/>
  <c r="N1776" s="1"/>
  <c r="C1776" s="1"/>
  <c r="M1777"/>
  <c r="N1777" s="1"/>
  <c r="C1777" s="1"/>
  <c r="M1784"/>
  <c r="N1784" s="1"/>
  <c r="C1784" s="1"/>
  <c r="M1785"/>
  <c r="N1785" s="1"/>
  <c r="C1785" s="1"/>
  <c r="M1792"/>
  <c r="N1792" s="1"/>
  <c r="C1792" s="1"/>
  <c r="M1793"/>
  <c r="N1793" s="1"/>
  <c r="C1793" s="1"/>
  <c r="M1800"/>
  <c r="N1800" s="1"/>
  <c r="C1800" s="1"/>
  <c r="M1801"/>
  <c r="N1801" s="1"/>
  <c r="C1801" s="1"/>
  <c r="M1808"/>
  <c r="N1808" s="1"/>
  <c r="C1808" s="1"/>
  <c r="M1809"/>
  <c r="N1809" s="1"/>
  <c r="C1809" s="1"/>
  <c r="M1816"/>
  <c r="N1816" s="1"/>
  <c r="C1816" s="1"/>
  <c r="M1817"/>
  <c r="N1817" s="1"/>
  <c r="C1817" s="1"/>
  <c r="M1824"/>
  <c r="N1824" s="1"/>
  <c r="C1824" s="1"/>
  <c r="M1825"/>
  <c r="N1825" s="1"/>
  <c r="C1825" s="1"/>
  <c r="M1832"/>
  <c r="N1832" s="1"/>
  <c r="C1832" s="1"/>
  <c r="M1833"/>
  <c r="N1833" s="1"/>
  <c r="C1833" s="1"/>
  <c r="M1840"/>
  <c r="N1840" s="1"/>
  <c r="C1840" s="1"/>
  <c r="M1841"/>
  <c r="N1841" s="1"/>
  <c r="C1841" s="1"/>
  <c r="M1848"/>
  <c r="N1848" s="1"/>
  <c r="C1848" s="1"/>
  <c r="M1849"/>
  <c r="N1849" s="1"/>
  <c r="C1849" s="1"/>
  <c r="M1856"/>
  <c r="N1856" s="1"/>
  <c r="C1856" s="1"/>
  <c r="M1857"/>
  <c r="N1857" s="1"/>
  <c r="C1857" s="1"/>
  <c r="M1864"/>
  <c r="N1864" s="1"/>
  <c r="C1864" s="1"/>
  <c r="M1865"/>
  <c r="N1865" s="1"/>
  <c r="C1865" s="1"/>
  <c r="M1872"/>
  <c r="N1872" s="1"/>
  <c r="C1872" s="1"/>
  <c r="M1873"/>
  <c r="N1873" s="1"/>
  <c r="C1873" s="1"/>
  <c r="M1880"/>
  <c r="N1880" s="1"/>
  <c r="C1880" s="1"/>
  <c r="M1881"/>
  <c r="N1881" s="1"/>
  <c r="C1881" s="1"/>
  <c r="M1888"/>
  <c r="N1888" s="1"/>
  <c r="C1888" s="1"/>
  <c r="M1889"/>
  <c r="N1889" s="1"/>
  <c r="C1889" s="1"/>
  <c r="M1896"/>
  <c r="N1896" s="1"/>
  <c r="C1896" s="1"/>
  <c r="M1897"/>
  <c r="N1897" s="1"/>
  <c r="C1897" s="1"/>
  <c r="M1904"/>
  <c r="N1904" s="1"/>
  <c r="C1904" s="1"/>
  <c r="M1905"/>
  <c r="N1905" s="1"/>
  <c r="C1905" s="1"/>
  <c r="M1912"/>
  <c r="N1912" s="1"/>
  <c r="C1912" s="1"/>
  <c r="M1913"/>
  <c r="N1913" s="1"/>
  <c r="C1913" s="1"/>
  <c r="M1920"/>
  <c r="N1920" s="1"/>
  <c r="C1920" s="1"/>
  <c r="M1921"/>
  <c r="N1921" s="1"/>
  <c r="C1921" s="1"/>
  <c r="M1928"/>
  <c r="N1928" s="1"/>
  <c r="C1928" s="1"/>
  <c r="M1929"/>
  <c r="N1929" s="1"/>
  <c r="C1929" s="1"/>
  <c r="M1936"/>
  <c r="N1936" s="1"/>
  <c r="C1936" s="1"/>
  <c r="M1937"/>
  <c r="N1937" s="1"/>
  <c r="C1937" s="1"/>
  <c r="M1944"/>
  <c r="N1944" s="1"/>
  <c r="C1944" s="1"/>
  <c r="M1945"/>
  <c r="N1945" s="1"/>
  <c r="C1945" s="1"/>
  <c r="M1952"/>
  <c r="N1952" s="1"/>
  <c r="C1952" s="1"/>
  <c r="M1953"/>
  <c r="N1953" s="1"/>
  <c r="C1953" s="1"/>
  <c r="M1960"/>
  <c r="N1960" s="1"/>
  <c r="C1960" s="1"/>
  <c r="M1961"/>
  <c r="N1961" s="1"/>
  <c r="C1961" s="1"/>
  <c r="M1968"/>
  <c r="N1968" s="1"/>
  <c r="C1968" s="1"/>
  <c r="M1969"/>
  <c r="N1969" s="1"/>
  <c r="C1969" s="1"/>
  <c r="M1976"/>
  <c r="N1976" s="1"/>
  <c r="C1976" s="1"/>
  <c r="M1977"/>
  <c r="N1977" s="1"/>
  <c r="C1977" s="1"/>
  <c r="M1984"/>
  <c r="N1984" s="1"/>
  <c r="C1984" s="1"/>
  <c r="M1985"/>
  <c r="N1985" s="1"/>
  <c r="C1985" s="1"/>
  <c r="M1993"/>
  <c r="N1993" s="1"/>
  <c r="C1993" s="1"/>
  <c r="M2000"/>
  <c r="N2000" s="1"/>
  <c r="C2000" s="1"/>
  <c r="M2001"/>
  <c r="N2001" s="1"/>
  <c r="C2001" s="1"/>
  <c r="M2008"/>
  <c r="N2008" s="1"/>
  <c r="C2008" s="1"/>
  <c r="M2009"/>
  <c r="N2009" s="1"/>
  <c r="C2009" s="1"/>
  <c r="M2016"/>
  <c r="N2016" s="1"/>
  <c r="C2016" s="1"/>
  <c r="M2024"/>
  <c r="N2024" s="1"/>
  <c r="C2024" s="1"/>
  <c r="M2104"/>
  <c r="N2104" s="1"/>
  <c r="C2104" s="1"/>
  <c r="M2120"/>
  <c r="N2120" s="1"/>
  <c r="C2120" s="1"/>
  <c r="M2121"/>
  <c r="N2121" s="1"/>
  <c r="C2121" s="1"/>
  <c r="M2128"/>
  <c r="N2128" s="1"/>
  <c r="C2128" s="1"/>
  <c r="M2129"/>
  <c r="N2129" s="1"/>
  <c r="C2129" s="1"/>
  <c r="M2136"/>
  <c r="N2136" s="1"/>
  <c r="C2136" s="1"/>
  <c r="M2137"/>
  <c r="N2137" s="1"/>
  <c r="C2137" s="1"/>
  <c r="M2144"/>
  <c r="N2144" s="1"/>
  <c r="C2144" s="1"/>
  <c r="M2145"/>
  <c r="N2145" s="1"/>
  <c r="C2145" s="1"/>
  <c r="M2152"/>
  <c r="N2152" s="1"/>
  <c r="C2152" s="1"/>
  <c r="M2153"/>
  <c r="N2153" s="1"/>
  <c r="C2153" s="1"/>
  <c r="M2160"/>
  <c r="N2160" s="1"/>
  <c r="C2160" s="1"/>
  <c r="M2161"/>
  <c r="N2161" s="1"/>
  <c r="C2161" s="1"/>
  <c r="M2168"/>
  <c r="N2168" s="1"/>
  <c r="C2168" s="1"/>
  <c r="M2169"/>
  <c r="N2169" s="1"/>
  <c r="C2169" s="1"/>
  <c r="M2176"/>
  <c r="N2176" s="1"/>
  <c r="C2176" s="1"/>
  <c r="M2177"/>
  <c r="N2177" s="1"/>
  <c r="C2177" s="1"/>
  <c r="M2185"/>
  <c r="N2185" s="1"/>
  <c r="C2185" s="1"/>
  <c r="M2193"/>
  <c r="N2193" s="1"/>
  <c r="C2193" s="1"/>
  <c r="M2201"/>
  <c r="N2201" s="1"/>
  <c r="C2201" s="1"/>
  <c r="M2209"/>
  <c r="N2209" s="1"/>
  <c r="C2209" s="1"/>
  <c r="M2217"/>
  <c r="N2217" s="1"/>
  <c r="C2217" s="1"/>
  <c r="M2225"/>
  <c r="N2225" s="1"/>
  <c r="C2225" s="1"/>
  <c r="M2233"/>
  <c r="N2233" s="1"/>
  <c r="C2233" s="1"/>
  <c r="M2241"/>
  <c r="N2241" s="1"/>
  <c r="C2241" s="1"/>
  <c r="M2249"/>
  <c r="N2249" s="1"/>
  <c r="C2249" s="1"/>
  <c r="M2256"/>
  <c r="N2256" s="1"/>
  <c r="C2256" s="1"/>
  <c r="M2257"/>
  <c r="N2257" s="1"/>
  <c r="C2257" s="1"/>
  <c r="M2265"/>
  <c r="N2265" s="1"/>
  <c r="C2265" s="1"/>
  <c r="M2273"/>
  <c r="N2273" s="1"/>
  <c r="C2273" s="1"/>
  <c r="M2281"/>
  <c r="N2281" s="1"/>
  <c r="C2281" s="1"/>
  <c r="M2289"/>
  <c r="N2289" s="1"/>
  <c r="C2289" s="1"/>
  <c r="M2297"/>
  <c r="N2297" s="1"/>
  <c r="C2297" s="1"/>
  <c r="M2305"/>
  <c r="N2305" s="1"/>
  <c r="C2305" s="1"/>
  <c r="M2313"/>
  <c r="N2313" s="1"/>
  <c r="C2313" s="1"/>
  <c r="M2321"/>
  <c r="N2321" s="1"/>
  <c r="C2321" s="1"/>
  <c r="M2329"/>
  <c r="N2329" s="1"/>
  <c r="C2329" s="1"/>
  <c r="M2337"/>
  <c r="N2337" s="1"/>
  <c r="C2337" s="1"/>
  <c r="M2344"/>
  <c r="N2344" s="1"/>
  <c r="C2344" s="1"/>
  <c r="M2345"/>
  <c r="N2345" s="1"/>
  <c r="C2345" s="1"/>
  <c r="M2352"/>
  <c r="N2352" s="1"/>
  <c r="C2352" s="1"/>
  <c r="M2353"/>
  <c r="N2353" s="1"/>
  <c r="C2353" s="1"/>
  <c r="M2360"/>
  <c r="N2360" s="1"/>
  <c r="C2360" s="1"/>
  <c r="M2361"/>
  <c r="N2361" s="1"/>
  <c r="C2361" s="1"/>
  <c r="M2368"/>
  <c r="N2368" s="1"/>
  <c r="C2368" s="1"/>
  <c r="M2369"/>
  <c r="N2369" s="1"/>
  <c r="C2369" s="1"/>
  <c r="M2376"/>
  <c r="N2376" s="1"/>
  <c r="C2376" s="1"/>
  <c r="M2377"/>
  <c r="N2377" s="1"/>
  <c r="C2377" s="1"/>
  <c r="M2384"/>
  <c r="N2384" s="1"/>
  <c r="C2384" s="1"/>
  <c r="M2385"/>
  <c r="N2385" s="1"/>
  <c r="C2385" s="1"/>
  <c r="M2392"/>
  <c r="N2392" s="1"/>
  <c r="C2392" s="1"/>
  <c r="M2393"/>
  <c r="N2393" s="1"/>
  <c r="C2393" s="1"/>
  <c r="M2400"/>
  <c r="N2400" s="1"/>
  <c r="C2400" s="1"/>
  <c r="M2401"/>
  <c r="N2401" s="1"/>
  <c r="C2401" s="1"/>
  <c r="M2408"/>
  <c r="N2408" s="1"/>
  <c r="C2408" s="1"/>
  <c r="M2409"/>
  <c r="N2409" s="1"/>
  <c r="C2409" s="1"/>
  <c r="M2416"/>
  <c r="N2416" s="1"/>
  <c r="C2416" s="1"/>
  <c r="M2417"/>
  <c r="N2417" s="1"/>
  <c r="C2417" s="1"/>
  <c r="M2424"/>
  <c r="N2424" s="1"/>
  <c r="C2424" s="1"/>
  <c r="M2425"/>
  <c r="N2425" s="1"/>
  <c r="C2425" s="1"/>
  <c r="M2432"/>
  <c r="N2432" s="1"/>
  <c r="C2432" s="1"/>
  <c r="M2433"/>
  <c r="N2433" s="1"/>
  <c r="C2433" s="1"/>
  <c r="M2440"/>
  <c r="N2440" s="1"/>
  <c r="C2440" s="1"/>
  <c r="M2441"/>
  <c r="N2441" s="1"/>
  <c r="C2441" s="1"/>
  <c r="M2448"/>
  <c r="N2448" s="1"/>
  <c r="C2448" s="1"/>
  <c r="M2449"/>
  <c r="N2449" s="1"/>
  <c r="C2449" s="1"/>
  <c r="M2456"/>
  <c r="N2456" s="1"/>
  <c r="C2456" s="1"/>
  <c r="M2457"/>
  <c r="N2457" s="1"/>
  <c r="C2457" s="1"/>
  <c r="M2464"/>
  <c r="N2464" s="1"/>
  <c r="C2464" s="1"/>
  <c r="M2465"/>
  <c r="N2465" s="1"/>
  <c r="C2465" s="1"/>
  <c r="M2472"/>
  <c r="N2472" s="1"/>
  <c r="C2472" s="1"/>
  <c r="M2473"/>
  <c r="N2473" s="1"/>
  <c r="C2473" s="1"/>
  <c r="M2480"/>
  <c r="N2480" s="1"/>
  <c r="C2480" s="1"/>
  <c r="M2481"/>
  <c r="N2481" s="1"/>
  <c r="C2481" s="1"/>
  <c r="M2488"/>
  <c r="N2488" s="1"/>
  <c r="C2488" s="1"/>
  <c r="M2489"/>
  <c r="N2489" s="1"/>
  <c r="C2489" s="1"/>
  <c r="M2496"/>
  <c r="N2496" s="1"/>
  <c r="C2496" s="1"/>
  <c r="M2497"/>
  <c r="N2497" s="1"/>
  <c r="C2497" s="1"/>
  <c r="M2504"/>
  <c r="N2504" s="1"/>
  <c r="C2504" s="1"/>
  <c r="M2505"/>
  <c r="N2505" s="1"/>
  <c r="C2505" s="1"/>
  <c r="M2512"/>
  <c r="N2512" s="1"/>
  <c r="C2512" s="1"/>
  <c r="M2513"/>
  <c r="N2513" s="1"/>
  <c r="C2513" s="1"/>
  <c r="M2520"/>
  <c r="N2520" s="1"/>
  <c r="C2520" s="1"/>
  <c r="M2521"/>
  <c r="N2521" s="1"/>
  <c r="C2521" s="1"/>
  <c r="M2528"/>
  <c r="N2528" s="1"/>
  <c r="C2528" s="1"/>
  <c r="M2529"/>
  <c r="N2529" s="1"/>
  <c r="C2529" s="1"/>
  <c r="M2536"/>
  <c r="N2536" s="1"/>
  <c r="C2536" s="1"/>
  <c r="M2537"/>
  <c r="N2537" s="1"/>
  <c r="C2537" s="1"/>
  <c r="M2544"/>
  <c r="N2544" s="1"/>
  <c r="C2544" s="1"/>
  <c r="M2545"/>
  <c r="N2545" s="1"/>
  <c r="C2545" s="1"/>
  <c r="M2552"/>
  <c r="N2552" s="1"/>
  <c r="C2552" s="1"/>
  <c r="M2553"/>
  <c r="N2553" s="1"/>
  <c r="C2553" s="1"/>
  <c r="M2560"/>
  <c r="N2560" s="1"/>
  <c r="C2560" s="1"/>
  <c r="M2561"/>
  <c r="N2561" s="1"/>
  <c r="C2561" s="1"/>
  <c r="M2568"/>
  <c r="N2568" s="1"/>
  <c r="C2568" s="1"/>
  <c r="M2569"/>
  <c r="N2569" s="1"/>
  <c r="C2569" s="1"/>
  <c r="M2576"/>
  <c r="N2576" s="1"/>
  <c r="C2576" s="1"/>
  <c r="M2577"/>
  <c r="N2577" s="1"/>
  <c r="C2577" s="1"/>
  <c r="M2584"/>
  <c r="N2584" s="1"/>
  <c r="C2584" s="1"/>
  <c r="M2585"/>
  <c r="N2585" s="1"/>
  <c r="C2585" s="1"/>
  <c r="M2592"/>
  <c r="N2592" s="1"/>
  <c r="C2592" s="1"/>
  <c r="M2593"/>
  <c r="N2593" s="1"/>
  <c r="C2593" s="1"/>
  <c r="M2600"/>
  <c r="N2600" s="1"/>
  <c r="C2600" s="1"/>
  <c r="M2601"/>
  <c r="N2601" s="1"/>
  <c r="C2601" s="1"/>
  <c r="M2608"/>
  <c r="N2608" s="1"/>
  <c r="C2608" s="1"/>
  <c r="M2609"/>
  <c r="N2609" s="1"/>
  <c r="C2609" s="1"/>
  <c r="M2616"/>
  <c r="N2616" s="1"/>
  <c r="C2616" s="1"/>
  <c r="M2617"/>
  <c r="N2617" s="1"/>
  <c r="C2617" s="1"/>
  <c r="M2624"/>
  <c r="N2624" s="1"/>
  <c r="C2624" s="1"/>
  <c r="M2625"/>
  <c r="N2625" s="1"/>
  <c r="C2625" s="1"/>
  <c r="M2632"/>
  <c r="N2632" s="1"/>
  <c r="C2632" s="1"/>
  <c r="M2633"/>
  <c r="N2633" s="1"/>
  <c r="C2633" s="1"/>
  <c r="M2640"/>
  <c r="N2640" s="1"/>
  <c r="C2640" s="1"/>
  <c r="M2641"/>
  <c r="N2641" s="1"/>
  <c r="C2641" s="1"/>
  <c r="M2648"/>
  <c r="N2648" s="1"/>
  <c r="C2648" s="1"/>
  <c r="M2649"/>
  <c r="N2649" s="1"/>
  <c r="C2649" s="1"/>
  <c r="M2656"/>
  <c r="N2656" s="1"/>
  <c r="C2656" s="1"/>
  <c r="M2657"/>
  <c r="N2657" s="1"/>
  <c r="C2657" s="1"/>
  <c r="M2664"/>
  <c r="N2664" s="1"/>
  <c r="C2664" s="1"/>
  <c r="M2665"/>
  <c r="N2665" s="1"/>
  <c r="C2665" s="1"/>
  <c r="M2672"/>
  <c r="N2672" s="1"/>
  <c r="C2672" s="1"/>
  <c r="M2673"/>
  <c r="N2673" s="1"/>
  <c r="C2673" s="1"/>
  <c r="M2680"/>
  <c r="N2680" s="1"/>
  <c r="C2680" s="1"/>
  <c r="M2681"/>
  <c r="N2681" s="1"/>
  <c r="C2681" s="1"/>
  <c r="M2688"/>
  <c r="N2688" s="1"/>
  <c r="C2688" s="1"/>
  <c r="M2689"/>
  <c r="N2689" s="1"/>
  <c r="C2689" s="1"/>
  <c r="M2696"/>
  <c r="N2696" s="1"/>
  <c r="C2696" s="1"/>
  <c r="M2697"/>
  <c r="N2697" s="1"/>
  <c r="C2697" s="1"/>
  <c r="M2704"/>
  <c r="N2704" s="1"/>
  <c r="C2704" s="1"/>
  <c r="M2705"/>
  <c r="N2705" s="1"/>
  <c r="C2705" s="1"/>
  <c r="M2712"/>
  <c r="N2712" s="1"/>
  <c r="C2712" s="1"/>
  <c r="M2713"/>
  <c r="N2713" s="1"/>
  <c r="C2713" s="1"/>
  <c r="M2720"/>
  <c r="N2720" s="1"/>
  <c r="C2720" s="1"/>
  <c r="M2721"/>
  <c r="N2721" s="1"/>
  <c r="C2721" s="1"/>
  <c r="M2728"/>
  <c r="N2728" s="1"/>
  <c r="C2728" s="1"/>
  <c r="M2729"/>
  <c r="N2729" s="1"/>
  <c r="C2729" s="1"/>
  <c r="M2736"/>
  <c r="N2736" s="1"/>
  <c r="C2736" s="1"/>
  <c r="M2737"/>
  <c r="N2737" s="1"/>
  <c r="C2737" s="1"/>
  <c r="M2744"/>
  <c r="N2744" s="1"/>
  <c r="C2744" s="1"/>
  <c r="M2745"/>
  <c r="N2745" s="1"/>
  <c r="C2745" s="1"/>
  <c r="M2752"/>
  <c r="N2752" s="1"/>
  <c r="C2752" s="1"/>
  <c r="M2753"/>
  <c r="N2753" s="1"/>
  <c r="C2753" s="1"/>
  <c r="M2760"/>
  <c r="N2760" s="1"/>
  <c r="C2760" s="1"/>
  <c r="M2761"/>
  <c r="N2761" s="1"/>
  <c r="C2761" s="1"/>
  <c r="M2768"/>
  <c r="N2768" s="1"/>
  <c r="C2768" s="1"/>
  <c r="M2769"/>
  <c r="N2769" s="1"/>
  <c r="C2769" s="1"/>
  <c r="M2776"/>
  <c r="N2776" s="1"/>
  <c r="C2776" s="1"/>
  <c r="M2777"/>
  <c r="N2777" s="1"/>
  <c r="C2777" s="1"/>
  <c r="M2784"/>
  <c r="N2784" s="1"/>
  <c r="C2784" s="1"/>
  <c r="M2785"/>
  <c r="N2785" s="1"/>
  <c r="C2785" s="1"/>
  <c r="M2792"/>
  <c r="N2792" s="1"/>
  <c r="C2792" s="1"/>
  <c r="M2793"/>
  <c r="N2793" s="1"/>
  <c r="C2793" s="1"/>
  <c r="M2800"/>
  <c r="N2800" s="1"/>
  <c r="C2800" s="1"/>
  <c r="M2801"/>
  <c r="N2801" s="1"/>
  <c r="C2801" s="1"/>
  <c r="M2808"/>
  <c r="N2808" s="1"/>
  <c r="C2808" s="1"/>
  <c r="M2809"/>
  <c r="N2809" s="1"/>
  <c r="C2809" s="1"/>
  <c r="M2816"/>
  <c r="N2816" s="1"/>
  <c r="C2816" s="1"/>
  <c r="M2817"/>
  <c r="N2817" s="1"/>
  <c r="C2817" s="1"/>
  <c r="M2824"/>
  <c r="N2824" s="1"/>
  <c r="C2824" s="1"/>
  <c r="M2825"/>
  <c r="N2825" s="1"/>
  <c r="C2825" s="1"/>
  <c r="M2832"/>
  <c r="N2832" s="1"/>
  <c r="C2832" s="1"/>
  <c r="M2833"/>
  <c r="N2833" s="1"/>
  <c r="C2833" s="1"/>
  <c r="M2840"/>
  <c r="N2840" s="1"/>
  <c r="C2840" s="1"/>
  <c r="M2841"/>
  <c r="N2841" s="1"/>
  <c r="C2841" s="1"/>
  <c r="M2848"/>
  <c r="N2848" s="1"/>
  <c r="C2848" s="1"/>
  <c r="M2849"/>
  <c r="N2849" s="1"/>
  <c r="C2849" s="1"/>
  <c r="M2856"/>
  <c r="N2856" s="1"/>
  <c r="C2856" s="1"/>
  <c r="M2857"/>
  <c r="N2857" s="1"/>
  <c r="C2857" s="1"/>
  <c r="M2864"/>
  <c r="N2864" s="1"/>
  <c r="C2864" s="1"/>
  <c r="M2865"/>
  <c r="N2865" s="1"/>
  <c r="C2865" s="1"/>
  <c r="M2872"/>
  <c r="N2872" s="1"/>
  <c r="C2872" s="1"/>
  <c r="M2873"/>
  <c r="N2873" s="1"/>
  <c r="C2873" s="1"/>
  <c r="M2880"/>
  <c r="N2880" s="1"/>
  <c r="C2880" s="1"/>
  <c r="M2881"/>
  <c r="N2881" s="1"/>
  <c r="C2881" s="1"/>
  <c r="M2888"/>
  <c r="N2888" s="1"/>
  <c r="C2888" s="1"/>
  <c r="M2889"/>
  <c r="N2889" s="1"/>
  <c r="C2889" s="1"/>
  <c r="M2896"/>
  <c r="N2896" s="1"/>
  <c r="C2896" s="1"/>
  <c r="M2897"/>
  <c r="N2897" s="1"/>
  <c r="C2897" s="1"/>
  <c r="M2904"/>
  <c r="N2904" s="1"/>
  <c r="C2904" s="1"/>
  <c r="M2905"/>
  <c r="N2905" s="1"/>
  <c r="C2905" s="1"/>
  <c r="M2912"/>
  <c r="N2912" s="1"/>
  <c r="C2912" s="1"/>
  <c r="M2913"/>
  <c r="N2913" s="1"/>
  <c r="C2913" s="1"/>
  <c r="M2920"/>
  <c r="N2920" s="1"/>
  <c r="C2920" s="1"/>
  <c r="M2921"/>
  <c r="N2921" s="1"/>
  <c r="C2921" s="1"/>
  <c r="M2928"/>
  <c r="N2928" s="1"/>
  <c r="C2928" s="1"/>
  <c r="M2929"/>
  <c r="N2929" s="1"/>
  <c r="C2929" s="1"/>
  <c r="M2936"/>
  <c r="N2936" s="1"/>
  <c r="C2936" s="1"/>
  <c r="M2937"/>
  <c r="N2937" s="1"/>
  <c r="C2937" s="1"/>
  <c r="M2944"/>
  <c r="N2944" s="1"/>
  <c r="C2944" s="1"/>
  <c r="M2945"/>
  <c r="N2945" s="1"/>
  <c r="C2945" s="1"/>
  <c r="M2952"/>
  <c r="N2952" s="1"/>
  <c r="C2952" s="1"/>
  <c r="M2953"/>
  <c r="N2953" s="1"/>
  <c r="C2953" s="1"/>
  <c r="M2960"/>
  <c r="N2960" s="1"/>
  <c r="C2960" s="1"/>
  <c r="M2961"/>
  <c r="N2961" s="1"/>
  <c r="C2961" s="1"/>
  <c r="M2968"/>
  <c r="N2968" s="1"/>
  <c r="C2968" s="1"/>
  <c r="M2969"/>
  <c r="N2969" s="1"/>
  <c r="C2969" s="1"/>
  <c r="M2976"/>
  <c r="N2976" s="1"/>
  <c r="C2976" s="1"/>
  <c r="M2977"/>
  <c r="N2977" s="1"/>
  <c r="C2977" s="1"/>
  <c r="M2984"/>
  <c r="N2984" s="1"/>
  <c r="C2984" s="1"/>
  <c r="M2985"/>
  <c r="N2985" s="1"/>
  <c r="C2985" s="1"/>
  <c r="M2992"/>
  <c r="N2992" s="1"/>
  <c r="C2992" s="1"/>
  <c r="M2993"/>
  <c r="N2993" s="1"/>
  <c r="C2993" s="1"/>
  <c r="M3000"/>
  <c r="N3000" s="1"/>
  <c r="C3000" s="1"/>
  <c r="M3001"/>
  <c r="N3001" s="1"/>
  <c r="C3001" s="1"/>
  <c r="M1903"/>
  <c r="N1903" s="1"/>
  <c r="C1903" s="1"/>
  <c r="M1910"/>
  <c r="N1910" s="1"/>
  <c r="C1910" s="1"/>
  <c r="M1911"/>
  <c r="N1911" s="1"/>
  <c r="C1911" s="1"/>
  <c r="M1918"/>
  <c r="N1918" s="1"/>
  <c r="C1918" s="1"/>
  <c r="M1919"/>
  <c r="N1919" s="1"/>
  <c r="C1919" s="1"/>
  <c r="M1926"/>
  <c r="N1926" s="1"/>
  <c r="C1926" s="1"/>
  <c r="M1927"/>
  <c r="N1927" s="1"/>
  <c r="C1927" s="1"/>
  <c r="M1934"/>
  <c r="N1934" s="1"/>
  <c r="C1934" s="1"/>
  <c r="M1935"/>
  <c r="N1935" s="1"/>
  <c r="C1935" s="1"/>
  <c r="M1942"/>
  <c r="N1942" s="1"/>
  <c r="C1942" s="1"/>
  <c r="M1943"/>
  <c r="N1943" s="1"/>
  <c r="C1943" s="1"/>
  <c r="M1950"/>
  <c r="N1950" s="1"/>
  <c r="C1950" s="1"/>
  <c r="M1951"/>
  <c r="N1951" s="1"/>
  <c r="C1951" s="1"/>
  <c r="M1958"/>
  <c r="N1958" s="1"/>
  <c r="C1958" s="1"/>
  <c r="M1959"/>
  <c r="N1959" s="1"/>
  <c r="C1959" s="1"/>
  <c r="M1966"/>
  <c r="N1966" s="1"/>
  <c r="C1966" s="1"/>
  <c r="M1967"/>
  <c r="N1967" s="1"/>
  <c r="C1967" s="1"/>
  <c r="M1974"/>
  <c r="N1974" s="1"/>
  <c r="C1974" s="1"/>
  <c r="M1975"/>
  <c r="N1975" s="1"/>
  <c r="C1975" s="1"/>
  <c r="M1982"/>
  <c r="N1982" s="1"/>
  <c r="C1982" s="1"/>
  <c r="M1983"/>
  <c r="N1983" s="1"/>
  <c r="C1983" s="1"/>
  <c r="M1990"/>
  <c r="N1990" s="1"/>
  <c r="C1990" s="1"/>
  <c r="M1991"/>
  <c r="N1991" s="1"/>
  <c r="C1991" s="1"/>
  <c r="M1998"/>
  <c r="N1998" s="1"/>
  <c r="C1998" s="1"/>
  <c r="M1999"/>
  <c r="N1999" s="1"/>
  <c r="C1999" s="1"/>
  <c r="M2006"/>
  <c r="N2006" s="1"/>
  <c r="C2006" s="1"/>
  <c r="M2007"/>
  <c r="N2007" s="1"/>
  <c r="C2007" s="1"/>
  <c r="M2014"/>
  <c r="N2014" s="1"/>
  <c r="C2014" s="1"/>
  <c r="M2022"/>
  <c r="N2022" s="1"/>
  <c r="C2022" s="1"/>
  <c r="M2030"/>
  <c r="N2030" s="1"/>
  <c r="C2030" s="1"/>
  <c r="M2031"/>
  <c r="N2031" s="1"/>
  <c r="C2031" s="1"/>
  <c r="M2038"/>
  <c r="N2038" s="1"/>
  <c r="C2038" s="1"/>
  <c r="M2039"/>
  <c r="N2039" s="1"/>
  <c r="C2039" s="1"/>
  <c r="M2046"/>
  <c r="N2046" s="1"/>
  <c r="C2046" s="1"/>
  <c r="M2047"/>
  <c r="N2047" s="1"/>
  <c r="C2047" s="1"/>
  <c r="M2054"/>
  <c r="N2054" s="1"/>
  <c r="C2054" s="1"/>
  <c r="M2055"/>
  <c r="N2055" s="1"/>
  <c r="C2055" s="1"/>
  <c r="M2062"/>
  <c r="N2062" s="1"/>
  <c r="C2062" s="1"/>
  <c r="M2063"/>
  <c r="N2063" s="1"/>
  <c r="C2063" s="1"/>
  <c r="M2070"/>
  <c r="N2070" s="1"/>
  <c r="C2070" s="1"/>
  <c r="M2071"/>
  <c r="N2071" s="1"/>
  <c r="C2071" s="1"/>
  <c r="M2078"/>
  <c r="N2078" s="1"/>
  <c r="C2078" s="1"/>
  <c r="M2079"/>
  <c r="N2079" s="1"/>
  <c r="C2079" s="1"/>
  <c r="M2086"/>
  <c r="N2086" s="1"/>
  <c r="C2086" s="1"/>
  <c r="M2087"/>
  <c r="N2087" s="1"/>
  <c r="C2087" s="1"/>
  <c r="M2326"/>
  <c r="N2326" s="1"/>
  <c r="C2326" s="1"/>
  <c r="M2334"/>
  <c r="N2334" s="1"/>
  <c r="C2334" s="1"/>
  <c r="M2342"/>
  <c r="N2342" s="1"/>
  <c r="C2342" s="1"/>
  <c r="M2350"/>
  <c r="N2350" s="1"/>
  <c r="C2350" s="1"/>
  <c r="M2358"/>
  <c r="N2358" s="1"/>
  <c r="C2358" s="1"/>
  <c r="M2382"/>
  <c r="N2382" s="1"/>
  <c r="C2382" s="1"/>
  <c r="M2390"/>
  <c r="N2390" s="1"/>
  <c r="C2390" s="1"/>
  <c r="M2398"/>
  <c r="N2398" s="1"/>
  <c r="C2398" s="1"/>
  <c r="M2406"/>
  <c r="N2406" s="1"/>
  <c r="C2406" s="1"/>
  <c r="M2414"/>
  <c r="N2414" s="1"/>
  <c r="C2414" s="1"/>
  <c r="M2422"/>
  <c r="N2422" s="1"/>
  <c r="C2422" s="1"/>
  <c r="M2430"/>
  <c r="N2430" s="1"/>
  <c r="C2430" s="1"/>
  <c r="M2438"/>
  <c r="N2438" s="1"/>
  <c r="C2438" s="1"/>
  <c r="M2446"/>
  <c r="N2446" s="1"/>
  <c r="C2446" s="1"/>
  <c r="M2454"/>
  <c r="N2454" s="1"/>
  <c r="C2454" s="1"/>
  <c r="M2462"/>
  <c r="N2462" s="1"/>
  <c r="C2462" s="1"/>
  <c r="M2470"/>
  <c r="N2470" s="1"/>
  <c r="C2470" s="1"/>
  <c r="M2478"/>
  <c r="N2478" s="1"/>
  <c r="C2478" s="1"/>
  <c r="M2486"/>
  <c r="N2486" s="1"/>
  <c r="C2486" s="1"/>
  <c r="M2494"/>
  <c r="N2494" s="1"/>
  <c r="C2494" s="1"/>
  <c r="M2502"/>
  <c r="N2502" s="1"/>
  <c r="C2502" s="1"/>
  <c r="M2510"/>
  <c r="N2510" s="1"/>
  <c r="C2510" s="1"/>
  <c r="M2518"/>
  <c r="N2518" s="1"/>
  <c r="C2518" s="1"/>
  <c r="M2526"/>
  <c r="N2526" s="1"/>
  <c r="C2526" s="1"/>
  <c r="M2534"/>
  <c r="N2534" s="1"/>
  <c r="C2534" s="1"/>
  <c r="M2542"/>
  <c r="N2542" s="1"/>
  <c r="C2542" s="1"/>
  <c r="M2550"/>
  <c r="N2550" s="1"/>
  <c r="C2550" s="1"/>
  <c r="M2558"/>
  <c r="N2558" s="1"/>
  <c r="C2558" s="1"/>
  <c r="M2566"/>
  <c r="N2566" s="1"/>
  <c r="C2566" s="1"/>
  <c r="M2574"/>
  <c r="N2574" s="1"/>
  <c r="C2574" s="1"/>
  <c r="M2622"/>
  <c r="N2622" s="1"/>
  <c r="C2622" s="1"/>
  <c r="M2630"/>
  <c r="N2630" s="1"/>
  <c r="C2630" s="1"/>
  <c r="M2638"/>
  <c r="N2638" s="1"/>
  <c r="C2638" s="1"/>
  <c r="M2646"/>
  <c r="N2646" s="1"/>
  <c r="C2646" s="1"/>
  <c r="M2654"/>
  <c r="N2654" s="1"/>
  <c r="C2654" s="1"/>
  <c r="M2662"/>
  <c r="N2662" s="1"/>
  <c r="C2662" s="1"/>
  <c r="M2670"/>
  <c r="N2670" s="1"/>
  <c r="C2670" s="1"/>
  <c r="M2678"/>
  <c r="N2678" s="1"/>
  <c r="C2678" s="1"/>
  <c r="M2686"/>
  <c r="N2686" s="1"/>
  <c r="C2686" s="1"/>
  <c r="M2694"/>
  <c r="N2694" s="1"/>
  <c r="C2694" s="1"/>
  <c r="M2702"/>
  <c r="N2702" s="1"/>
  <c r="C2702" s="1"/>
  <c r="M2710"/>
  <c r="N2710" s="1"/>
  <c r="C2710" s="1"/>
  <c r="M2718"/>
  <c r="N2718" s="1"/>
  <c r="C2718" s="1"/>
  <c r="M2726"/>
  <c r="N2726" s="1"/>
  <c r="C2726" s="1"/>
  <c r="M2734"/>
  <c r="N2734" s="1"/>
  <c r="C2734" s="1"/>
  <c r="M2742"/>
  <c r="N2742" s="1"/>
  <c r="C2742" s="1"/>
  <c r="M2750"/>
  <c r="N2750" s="1"/>
  <c r="C2750" s="1"/>
  <c r="M2758"/>
  <c r="N2758" s="1"/>
  <c r="C2758" s="1"/>
  <c r="M2766"/>
  <c r="N2766" s="1"/>
  <c r="C2766" s="1"/>
  <c r="M2774"/>
  <c r="N2774" s="1"/>
  <c r="C2774" s="1"/>
  <c r="M2782"/>
  <c r="N2782" s="1"/>
  <c r="C2782" s="1"/>
  <c r="M2790"/>
  <c r="N2790" s="1"/>
  <c r="C2790" s="1"/>
  <c r="M2798"/>
  <c r="N2798" s="1"/>
  <c r="C2798" s="1"/>
  <c r="M2806"/>
  <c r="N2806" s="1"/>
  <c r="C2806" s="1"/>
  <c r="M2814"/>
  <c r="N2814" s="1"/>
  <c r="C2814" s="1"/>
  <c r="M2822"/>
  <c r="N2822" s="1"/>
  <c r="C2822" s="1"/>
  <c r="M2830"/>
  <c r="N2830" s="1"/>
  <c r="C2830" s="1"/>
  <c r="M2838"/>
  <c r="N2838" s="1"/>
  <c r="C2838" s="1"/>
  <c r="M2846"/>
  <c r="N2846" s="1"/>
  <c r="C2846" s="1"/>
  <c r="M2854"/>
  <c r="N2854" s="1"/>
  <c r="C2854" s="1"/>
  <c r="M2862"/>
  <c r="N2862" s="1"/>
  <c r="C2862" s="1"/>
  <c r="M2870"/>
  <c r="N2870" s="1"/>
  <c r="C2870" s="1"/>
  <c r="M2871"/>
  <c r="N2871" s="1"/>
  <c r="C2871" s="1"/>
  <c r="M2878"/>
  <c r="N2878" s="1"/>
  <c r="C2878" s="1"/>
  <c r="M2879"/>
  <c r="N2879" s="1"/>
  <c r="C2879" s="1"/>
  <c r="M2886"/>
  <c r="N2886" s="1"/>
  <c r="C2886" s="1"/>
  <c r="M2887"/>
  <c r="N2887" s="1"/>
  <c r="C2887" s="1"/>
  <c r="M2894"/>
  <c r="N2894" s="1"/>
  <c r="C2894" s="1"/>
  <c r="M2895"/>
  <c r="N2895" s="1"/>
  <c r="C2895" s="1"/>
  <c r="M2903"/>
  <c r="N2903" s="1"/>
  <c r="C2903" s="1"/>
  <c r="M2911"/>
  <c r="N2911" s="1"/>
  <c r="C2911" s="1"/>
  <c r="M2919"/>
  <c r="N2919" s="1"/>
  <c r="C2919" s="1"/>
  <c r="M2927"/>
  <c r="N2927" s="1"/>
  <c r="C2927" s="1"/>
  <c r="M2935"/>
  <c r="N2935" s="1"/>
  <c r="C2935" s="1"/>
  <c r="M2943"/>
  <c r="N2943" s="1"/>
  <c r="C2943" s="1"/>
  <c r="M2951"/>
  <c r="N2951" s="1"/>
  <c r="C2951" s="1"/>
  <c r="M2959"/>
  <c r="N2959" s="1"/>
  <c r="C2959" s="1"/>
  <c r="M2967"/>
  <c r="N2967" s="1"/>
  <c r="C2967" s="1"/>
  <c r="M2975"/>
  <c r="N2975" s="1"/>
  <c r="C2975" s="1"/>
  <c r="M2983"/>
  <c r="N2983" s="1"/>
  <c r="C2983" s="1"/>
  <c r="M2991"/>
  <c r="N2991" s="1"/>
  <c r="C2991" s="1"/>
  <c r="M1997"/>
  <c r="N1997" s="1"/>
  <c r="C1997" s="1"/>
  <c r="M2005"/>
  <c r="N2005" s="1"/>
  <c r="C2005" s="1"/>
  <c r="M2037"/>
  <c r="N2037" s="1"/>
  <c r="C2037" s="1"/>
  <c r="M2053"/>
  <c r="N2053" s="1"/>
  <c r="C2053" s="1"/>
  <c r="M2205"/>
  <c r="N2205" s="1"/>
  <c r="C2205" s="1"/>
  <c r="M2221"/>
  <c r="N2221" s="1"/>
  <c r="C2221" s="1"/>
  <c r="M2237"/>
  <c r="N2237" s="1"/>
  <c r="C2237" s="1"/>
  <c r="M2269"/>
  <c r="N2269" s="1"/>
  <c r="C2269" s="1"/>
  <c r="M2285"/>
  <c r="N2285" s="1"/>
  <c r="C2285" s="1"/>
  <c r="M2301"/>
  <c r="N2301" s="1"/>
  <c r="C2301" s="1"/>
  <c r="M2317"/>
  <c r="N2317" s="1"/>
  <c r="C2317" s="1"/>
  <c r="M2325"/>
  <c r="N2325" s="1"/>
  <c r="C2325" s="1"/>
  <c r="M2333"/>
  <c r="N2333" s="1"/>
  <c r="C2333" s="1"/>
  <c r="M2341"/>
  <c r="N2341" s="1"/>
  <c r="C2341" s="1"/>
  <c r="M2349"/>
  <c r="N2349" s="1"/>
  <c r="C2349" s="1"/>
  <c r="M2366"/>
  <c r="N2366" s="1"/>
  <c r="C2366" s="1"/>
  <c r="M2374"/>
  <c r="N2374" s="1"/>
  <c r="C2374" s="1"/>
  <c r="M2582"/>
  <c r="N2582" s="1"/>
  <c r="C2582" s="1"/>
  <c r="M2590"/>
  <c r="N2590" s="1"/>
  <c r="C2590" s="1"/>
  <c r="M2598"/>
  <c r="N2598" s="1"/>
  <c r="C2598" s="1"/>
  <c r="M2606"/>
  <c r="N2606" s="1"/>
  <c r="C2606" s="1"/>
  <c r="M2614"/>
  <c r="N2614" s="1"/>
  <c r="C2614" s="1"/>
  <c r="M2902"/>
  <c r="N2902" s="1"/>
  <c r="C2902" s="1"/>
  <c r="M2910"/>
  <c r="N2910" s="1"/>
  <c r="C2910" s="1"/>
  <c r="M2918"/>
  <c r="N2918" s="1"/>
  <c r="C2918" s="1"/>
  <c r="M2926"/>
  <c r="N2926" s="1"/>
  <c r="C2926" s="1"/>
  <c r="M2934"/>
  <c r="N2934" s="1"/>
  <c r="C2934" s="1"/>
  <c r="M2942"/>
  <c r="N2942" s="1"/>
  <c r="C2942" s="1"/>
  <c r="M2950"/>
  <c r="N2950" s="1"/>
  <c r="C2950" s="1"/>
  <c r="M2958"/>
  <c r="N2958" s="1"/>
  <c r="C2958" s="1"/>
  <c r="M2966"/>
  <c r="N2966" s="1"/>
  <c r="C2966" s="1"/>
  <c r="M2974"/>
  <c r="N2974" s="1"/>
  <c r="C2974" s="1"/>
  <c r="M2982"/>
  <c r="N2982" s="1"/>
  <c r="C2982" s="1"/>
  <c r="M2990"/>
  <c r="N2990" s="1"/>
  <c r="C2990" s="1"/>
  <c r="M2998"/>
  <c r="N2998" s="1"/>
  <c r="C2998" s="1"/>
  <c r="M1916"/>
  <c r="N1916" s="1"/>
  <c r="C1916" s="1"/>
  <c r="M1917"/>
  <c r="N1917" s="1"/>
  <c r="C1917" s="1"/>
  <c r="M1924"/>
  <c r="N1924" s="1"/>
  <c r="C1924" s="1"/>
  <c r="M1925"/>
  <c r="N1925" s="1"/>
  <c r="C1925" s="1"/>
  <c r="M1932"/>
  <c r="N1932" s="1"/>
  <c r="C1932" s="1"/>
  <c r="M1933"/>
  <c r="N1933" s="1"/>
  <c r="C1933" s="1"/>
  <c r="M1940"/>
  <c r="N1940" s="1"/>
  <c r="C1940" s="1"/>
  <c r="M1941"/>
  <c r="N1941" s="1"/>
  <c r="C1941" s="1"/>
  <c r="M1948"/>
  <c r="N1948" s="1"/>
  <c r="C1948" s="1"/>
  <c r="M1949"/>
  <c r="N1949" s="1"/>
  <c r="C1949" s="1"/>
  <c r="M1956"/>
  <c r="N1956" s="1"/>
  <c r="C1956" s="1"/>
  <c r="M1957"/>
  <c r="N1957" s="1"/>
  <c r="C1957" s="1"/>
  <c r="M1964"/>
  <c r="N1964" s="1"/>
  <c r="C1964" s="1"/>
  <c r="M1965"/>
  <c r="N1965" s="1"/>
  <c r="C1965" s="1"/>
  <c r="M1972"/>
  <c r="N1972" s="1"/>
  <c r="C1972" s="1"/>
  <c r="M1973"/>
  <c r="N1973" s="1"/>
  <c r="C1973" s="1"/>
  <c r="M1980"/>
  <c r="N1980" s="1"/>
  <c r="C1980" s="1"/>
  <c r="M1981"/>
  <c r="N1981" s="1"/>
  <c r="C1981" s="1"/>
  <c r="M1988"/>
  <c r="N1988" s="1"/>
  <c r="C1988" s="1"/>
  <c r="M1989"/>
  <c r="N1989" s="1"/>
  <c r="C1989" s="1"/>
  <c r="M1996"/>
  <c r="N1996" s="1"/>
  <c r="C1996" s="1"/>
  <c r="M2020"/>
  <c r="N2020" s="1"/>
  <c r="C2020" s="1"/>
  <c r="M2028"/>
  <c r="N2028" s="1"/>
  <c r="C2028" s="1"/>
  <c r="M2036"/>
  <c r="N2036" s="1"/>
  <c r="C2036" s="1"/>
  <c r="M2044"/>
  <c r="N2044" s="1"/>
  <c r="C2044" s="1"/>
  <c r="M2052"/>
  <c r="N2052" s="1"/>
  <c r="C2052" s="1"/>
  <c r="M2060"/>
  <c r="N2060" s="1"/>
  <c r="C2060" s="1"/>
  <c r="M2068"/>
  <c r="N2068" s="1"/>
  <c r="C2068" s="1"/>
  <c r="M2076"/>
  <c r="N2076" s="1"/>
  <c r="C2076" s="1"/>
  <c r="M2084"/>
  <c r="N2084" s="1"/>
  <c r="C2084" s="1"/>
  <c r="M2092"/>
  <c r="N2092" s="1"/>
  <c r="C2092" s="1"/>
  <c r="M2100"/>
  <c r="N2100" s="1"/>
  <c r="C2100" s="1"/>
  <c r="M2108"/>
  <c r="N2108" s="1"/>
  <c r="C2108" s="1"/>
  <c r="M2116"/>
  <c r="N2116" s="1"/>
  <c r="C2116" s="1"/>
  <c r="M2124"/>
  <c r="N2124" s="1"/>
  <c r="C2124" s="1"/>
  <c r="M2132"/>
  <c r="N2132" s="1"/>
  <c r="C2132" s="1"/>
  <c r="M2140"/>
  <c r="N2140" s="1"/>
  <c r="C2140" s="1"/>
  <c r="M2148"/>
  <c r="N2148" s="1"/>
  <c r="C2148" s="1"/>
  <c r="M2156"/>
  <c r="N2156" s="1"/>
  <c r="C2156" s="1"/>
  <c r="M2164"/>
  <c r="N2164" s="1"/>
  <c r="C2164" s="1"/>
  <c r="M2172"/>
  <c r="N2172" s="1"/>
  <c r="C2172" s="1"/>
  <c r="M2180"/>
  <c r="N2180" s="1"/>
  <c r="C2180" s="1"/>
  <c r="M2188"/>
  <c r="N2188" s="1"/>
  <c r="C2188" s="1"/>
  <c r="M2196"/>
  <c r="N2196" s="1"/>
  <c r="C2196" s="1"/>
  <c r="M2204"/>
  <c r="N2204" s="1"/>
  <c r="C2204" s="1"/>
  <c r="M2212"/>
  <c r="N2212" s="1"/>
  <c r="C2212" s="1"/>
  <c r="M2220"/>
  <c r="N2220" s="1"/>
  <c r="C2220" s="1"/>
  <c r="M2228"/>
  <c r="N2228" s="1"/>
  <c r="C2228" s="1"/>
  <c r="M2236"/>
  <c r="N2236" s="1"/>
  <c r="C2236" s="1"/>
  <c r="M2244"/>
  <c r="N2244" s="1"/>
  <c r="C2244" s="1"/>
  <c r="M2252"/>
  <c r="N2252" s="1"/>
  <c r="C2252" s="1"/>
  <c r="M2260"/>
  <c r="N2260" s="1"/>
  <c r="C2260" s="1"/>
  <c r="M2268"/>
  <c r="N2268" s="1"/>
  <c r="C2268" s="1"/>
  <c r="M2276"/>
  <c r="N2276" s="1"/>
  <c r="C2276" s="1"/>
  <c r="M2284"/>
  <c r="N2284" s="1"/>
  <c r="C2284" s="1"/>
  <c r="M2292"/>
  <c r="N2292" s="1"/>
  <c r="C2292" s="1"/>
  <c r="M2300"/>
  <c r="N2300" s="1"/>
  <c r="C2300" s="1"/>
  <c r="M2308"/>
  <c r="N2308" s="1"/>
  <c r="C2308" s="1"/>
  <c r="M2316"/>
  <c r="N2316" s="1"/>
  <c r="C2316" s="1"/>
  <c r="M2324"/>
  <c r="N2324" s="1"/>
  <c r="C2324" s="1"/>
  <c r="M2332"/>
  <c r="N2332" s="1"/>
  <c r="C2332" s="1"/>
  <c r="M2340"/>
  <c r="N2340" s="1"/>
  <c r="C2340" s="1"/>
  <c r="M2348"/>
  <c r="N2348" s="1"/>
  <c r="C2348" s="1"/>
  <c r="M2356"/>
  <c r="N2356" s="1"/>
  <c r="C2356" s="1"/>
  <c r="M2357"/>
  <c r="N2357" s="1"/>
  <c r="C2357" s="1"/>
  <c r="M2364"/>
  <c r="N2364" s="1"/>
  <c r="C2364" s="1"/>
  <c r="M2365"/>
  <c r="N2365" s="1"/>
  <c r="C2365" s="1"/>
  <c r="M2372"/>
  <c r="N2372" s="1"/>
  <c r="C2372" s="1"/>
  <c r="M2373"/>
  <c r="N2373" s="1"/>
  <c r="C2373" s="1"/>
  <c r="M2380"/>
  <c r="N2380" s="1"/>
  <c r="C2380" s="1"/>
  <c r="M2381"/>
  <c r="N2381" s="1"/>
  <c r="C2381" s="1"/>
  <c r="M2388"/>
  <c r="N2388" s="1"/>
  <c r="C2388" s="1"/>
  <c r="M2389"/>
  <c r="N2389" s="1"/>
  <c r="C2389" s="1"/>
  <c r="M2396"/>
  <c r="N2396" s="1"/>
  <c r="C2396" s="1"/>
  <c r="M2397"/>
  <c r="N2397" s="1"/>
  <c r="C2397" s="1"/>
  <c r="M2404"/>
  <c r="N2404" s="1"/>
  <c r="C2404" s="1"/>
  <c r="M2405"/>
  <c r="N2405" s="1"/>
  <c r="C2405" s="1"/>
  <c r="M2412"/>
  <c r="N2412" s="1"/>
  <c r="C2412" s="1"/>
  <c r="M2413"/>
  <c r="N2413" s="1"/>
  <c r="C2413" s="1"/>
  <c r="M2420"/>
  <c r="N2420" s="1"/>
  <c r="C2420" s="1"/>
  <c r="M2421"/>
  <c r="N2421" s="1"/>
  <c r="C2421" s="1"/>
  <c r="M2428"/>
  <c r="N2428" s="1"/>
  <c r="C2428" s="1"/>
  <c r="M2429"/>
  <c r="N2429" s="1"/>
  <c r="C2429" s="1"/>
  <c r="M2436"/>
  <c r="N2436" s="1"/>
  <c r="C2436" s="1"/>
  <c r="M2437"/>
  <c r="N2437" s="1"/>
  <c r="C2437" s="1"/>
  <c r="M2444"/>
  <c r="N2444" s="1"/>
  <c r="C2444" s="1"/>
  <c r="M2445"/>
  <c r="N2445" s="1"/>
  <c r="C2445" s="1"/>
  <c r="M2452"/>
  <c r="N2452" s="1"/>
  <c r="C2452" s="1"/>
  <c r="M2453"/>
  <c r="N2453" s="1"/>
  <c r="C2453" s="1"/>
  <c r="M2460"/>
  <c r="N2460" s="1"/>
  <c r="C2460" s="1"/>
  <c r="M2461"/>
  <c r="N2461" s="1"/>
  <c r="C2461" s="1"/>
  <c r="M2468"/>
  <c r="N2468" s="1"/>
  <c r="C2468" s="1"/>
  <c r="M2469"/>
  <c r="N2469" s="1"/>
  <c r="C2469" s="1"/>
  <c r="M2476"/>
  <c r="N2476" s="1"/>
  <c r="C2476" s="1"/>
  <c r="M2477"/>
  <c r="N2477" s="1"/>
  <c r="C2477" s="1"/>
  <c r="M2484"/>
  <c r="N2484" s="1"/>
  <c r="C2484" s="1"/>
  <c r="M2485"/>
  <c r="N2485" s="1"/>
  <c r="C2485" s="1"/>
  <c r="M2492"/>
  <c r="N2492" s="1"/>
  <c r="C2492" s="1"/>
  <c r="M2493"/>
  <c r="N2493" s="1"/>
  <c r="C2493" s="1"/>
  <c r="M2500"/>
  <c r="N2500" s="1"/>
  <c r="C2500" s="1"/>
  <c r="M2501"/>
  <c r="N2501" s="1"/>
  <c r="C2501" s="1"/>
  <c r="M2508"/>
  <c r="N2508" s="1"/>
  <c r="C2508" s="1"/>
  <c r="M2509"/>
  <c r="N2509" s="1"/>
  <c r="C2509" s="1"/>
  <c r="M2516"/>
  <c r="N2516" s="1"/>
  <c r="C2516" s="1"/>
  <c r="M2517"/>
  <c r="N2517" s="1"/>
  <c r="C2517" s="1"/>
  <c r="M2524"/>
  <c r="N2524" s="1"/>
  <c r="C2524" s="1"/>
  <c r="M2525"/>
  <c r="N2525" s="1"/>
  <c r="C2525" s="1"/>
  <c r="M2532"/>
  <c r="N2532" s="1"/>
  <c r="C2532" s="1"/>
  <c r="M2533"/>
  <c r="N2533" s="1"/>
  <c r="C2533" s="1"/>
  <c r="M2540"/>
  <c r="N2540" s="1"/>
  <c r="C2540" s="1"/>
  <c r="M2541"/>
  <c r="N2541" s="1"/>
  <c r="C2541" s="1"/>
  <c r="M2548"/>
  <c r="N2548" s="1"/>
  <c r="C2548" s="1"/>
  <c r="M2549"/>
  <c r="N2549" s="1"/>
  <c r="C2549" s="1"/>
  <c r="M2556"/>
  <c r="N2556" s="1"/>
  <c r="C2556" s="1"/>
  <c r="M2557"/>
  <c r="N2557" s="1"/>
  <c r="C2557" s="1"/>
  <c r="M2564"/>
  <c r="N2564" s="1"/>
  <c r="C2564" s="1"/>
  <c r="M2565"/>
  <c r="N2565" s="1"/>
  <c r="C2565" s="1"/>
  <c r="M2572"/>
  <c r="N2572" s="1"/>
  <c r="C2572" s="1"/>
  <c r="M2573"/>
  <c r="N2573" s="1"/>
  <c r="C2573" s="1"/>
  <c r="M2580"/>
  <c r="N2580" s="1"/>
  <c r="C2580" s="1"/>
  <c r="M2581"/>
  <c r="N2581" s="1"/>
  <c r="C2581" s="1"/>
  <c r="M2588"/>
  <c r="N2588" s="1"/>
  <c r="C2588" s="1"/>
  <c r="M2589"/>
  <c r="N2589" s="1"/>
  <c r="C2589" s="1"/>
  <c r="M2596"/>
  <c r="N2596" s="1"/>
  <c r="C2596" s="1"/>
  <c r="M2597"/>
  <c r="N2597" s="1"/>
  <c r="C2597" s="1"/>
  <c r="M2604"/>
  <c r="N2604" s="1"/>
  <c r="C2604" s="1"/>
  <c r="M2605"/>
  <c r="N2605" s="1"/>
  <c r="C2605" s="1"/>
  <c r="M2612"/>
  <c r="N2612" s="1"/>
  <c r="C2612" s="1"/>
  <c r="M2613"/>
  <c r="N2613" s="1"/>
  <c r="C2613" s="1"/>
  <c r="M2620"/>
  <c r="N2620" s="1"/>
  <c r="C2620" s="1"/>
  <c r="M2621"/>
  <c r="N2621" s="1"/>
  <c r="C2621" s="1"/>
  <c r="M2628"/>
  <c r="N2628" s="1"/>
  <c r="C2628" s="1"/>
  <c r="M2629"/>
  <c r="N2629" s="1"/>
  <c r="C2629" s="1"/>
  <c r="M2636"/>
  <c r="N2636" s="1"/>
  <c r="C2636" s="1"/>
  <c r="M2637"/>
  <c r="N2637" s="1"/>
  <c r="C2637" s="1"/>
  <c r="M2644"/>
  <c r="N2644" s="1"/>
  <c r="C2644" s="1"/>
  <c r="M2645"/>
  <c r="N2645" s="1"/>
  <c r="C2645" s="1"/>
  <c r="M2652"/>
  <c r="N2652" s="1"/>
  <c r="C2652" s="1"/>
  <c r="M2653"/>
  <c r="N2653" s="1"/>
  <c r="C2653" s="1"/>
  <c r="M2660"/>
  <c r="N2660" s="1"/>
  <c r="C2660" s="1"/>
  <c r="M2661"/>
  <c r="N2661" s="1"/>
  <c r="C2661" s="1"/>
  <c r="M2668"/>
  <c r="N2668" s="1"/>
  <c r="C2668" s="1"/>
  <c r="M2669"/>
  <c r="N2669" s="1"/>
  <c r="C2669" s="1"/>
  <c r="M2676"/>
  <c r="N2676" s="1"/>
  <c r="C2676" s="1"/>
  <c r="M2677"/>
  <c r="N2677" s="1"/>
  <c r="C2677" s="1"/>
  <c r="M2684"/>
  <c r="N2684" s="1"/>
  <c r="C2684" s="1"/>
  <c r="M2685"/>
  <c r="N2685" s="1"/>
  <c r="C2685" s="1"/>
  <c r="M2692"/>
  <c r="N2692" s="1"/>
  <c r="C2692" s="1"/>
  <c r="M2693"/>
  <c r="N2693" s="1"/>
  <c r="C2693" s="1"/>
  <c r="M2700"/>
  <c r="N2700" s="1"/>
  <c r="C2700" s="1"/>
  <c r="M2701"/>
  <c r="N2701" s="1"/>
  <c r="C2701" s="1"/>
  <c r="M2708"/>
  <c r="N2708" s="1"/>
  <c r="C2708" s="1"/>
  <c r="M2709"/>
  <c r="N2709" s="1"/>
  <c r="C2709" s="1"/>
  <c r="M2716"/>
  <c r="N2716" s="1"/>
  <c r="C2716" s="1"/>
  <c r="M2717"/>
  <c r="N2717" s="1"/>
  <c r="C2717" s="1"/>
  <c r="M2724"/>
  <c r="N2724" s="1"/>
  <c r="C2724" s="1"/>
  <c r="M2725"/>
  <c r="N2725" s="1"/>
  <c r="C2725" s="1"/>
  <c r="M2732"/>
  <c r="N2732" s="1"/>
  <c r="C2732" s="1"/>
  <c r="M2733"/>
  <c r="N2733" s="1"/>
  <c r="C2733" s="1"/>
  <c r="M2740"/>
  <c r="N2740" s="1"/>
  <c r="C2740" s="1"/>
  <c r="M2741"/>
  <c r="N2741" s="1"/>
  <c r="C2741" s="1"/>
  <c r="M2748"/>
  <c r="N2748" s="1"/>
  <c r="C2748" s="1"/>
  <c r="M2749"/>
  <c r="N2749" s="1"/>
  <c r="C2749" s="1"/>
  <c r="M2756"/>
  <c r="N2756" s="1"/>
  <c r="C2756" s="1"/>
  <c r="M2757"/>
  <c r="N2757" s="1"/>
  <c r="C2757" s="1"/>
  <c r="M2764"/>
  <c r="N2764" s="1"/>
  <c r="C2764" s="1"/>
  <c r="M2765"/>
  <c r="N2765" s="1"/>
  <c r="C2765" s="1"/>
  <c r="M2772"/>
  <c r="N2772" s="1"/>
  <c r="C2772" s="1"/>
  <c r="M2773"/>
  <c r="N2773" s="1"/>
  <c r="C2773" s="1"/>
  <c r="M2780"/>
  <c r="N2780" s="1"/>
  <c r="C2780" s="1"/>
  <c r="M2781"/>
  <c r="N2781" s="1"/>
  <c r="C2781" s="1"/>
  <c r="M2788"/>
  <c r="N2788" s="1"/>
  <c r="C2788" s="1"/>
  <c r="M2789"/>
  <c r="N2789" s="1"/>
  <c r="C2789" s="1"/>
  <c r="M2796"/>
  <c r="N2796" s="1"/>
  <c r="C2796" s="1"/>
  <c r="M2797"/>
  <c r="N2797" s="1"/>
  <c r="C2797" s="1"/>
  <c r="M2804"/>
  <c r="N2804" s="1"/>
  <c r="C2804" s="1"/>
  <c r="M2805"/>
  <c r="N2805" s="1"/>
  <c r="C2805" s="1"/>
  <c r="M2812"/>
  <c r="N2812" s="1"/>
  <c r="C2812" s="1"/>
  <c r="M2813"/>
  <c r="N2813" s="1"/>
  <c r="C2813" s="1"/>
  <c r="M2820"/>
  <c r="N2820" s="1"/>
  <c r="C2820" s="1"/>
  <c r="M2821"/>
  <c r="N2821" s="1"/>
  <c r="C2821" s="1"/>
  <c r="M2828"/>
  <c r="N2828" s="1"/>
  <c r="C2828" s="1"/>
  <c r="M2829"/>
  <c r="N2829" s="1"/>
  <c r="C2829" s="1"/>
  <c r="M2836"/>
  <c r="N2836" s="1"/>
  <c r="C2836" s="1"/>
  <c r="M2837"/>
  <c r="N2837" s="1"/>
  <c r="C2837" s="1"/>
  <c r="M2844"/>
  <c r="N2844" s="1"/>
  <c r="C2844" s="1"/>
  <c r="M2845"/>
  <c r="N2845" s="1"/>
  <c r="C2845" s="1"/>
  <c r="M2852"/>
  <c r="N2852" s="1"/>
  <c r="C2852" s="1"/>
  <c r="M2853"/>
  <c r="N2853" s="1"/>
  <c r="C2853" s="1"/>
  <c r="M2860"/>
  <c r="N2860" s="1"/>
  <c r="C2860" s="1"/>
  <c r="M2861"/>
  <c r="N2861" s="1"/>
  <c r="C2861" s="1"/>
  <c r="M2868"/>
  <c r="N2868" s="1"/>
  <c r="C2868" s="1"/>
  <c r="M2869"/>
  <c r="N2869" s="1"/>
  <c r="C2869" s="1"/>
  <c r="M2876"/>
  <c r="N2876" s="1"/>
  <c r="C2876" s="1"/>
  <c r="M2877"/>
  <c r="N2877" s="1"/>
  <c r="C2877" s="1"/>
  <c r="M2884"/>
  <c r="N2884" s="1"/>
  <c r="C2884" s="1"/>
  <c r="M2885"/>
  <c r="N2885" s="1"/>
  <c r="C2885" s="1"/>
  <c r="M2892"/>
  <c r="N2892" s="1"/>
  <c r="C2892" s="1"/>
  <c r="M2893"/>
  <c r="N2893" s="1"/>
  <c r="C2893" s="1"/>
  <c r="M2900"/>
  <c r="N2900" s="1"/>
  <c r="C2900" s="1"/>
  <c r="M2901"/>
  <c r="N2901" s="1"/>
  <c r="C2901" s="1"/>
  <c r="M2908"/>
  <c r="N2908" s="1"/>
  <c r="C2908" s="1"/>
  <c r="M2909"/>
  <c r="N2909" s="1"/>
  <c r="C2909" s="1"/>
  <c r="M2916"/>
  <c r="N2916" s="1"/>
  <c r="C2916" s="1"/>
  <c r="M2917"/>
  <c r="N2917" s="1"/>
  <c r="C2917" s="1"/>
  <c r="M2924"/>
  <c r="N2924" s="1"/>
  <c r="C2924" s="1"/>
  <c r="M2925"/>
  <c r="N2925" s="1"/>
  <c r="C2925" s="1"/>
  <c r="M2932"/>
  <c r="N2932" s="1"/>
  <c r="C2932" s="1"/>
  <c r="M2933"/>
  <c r="N2933" s="1"/>
  <c r="C2933" s="1"/>
  <c r="M2940"/>
  <c r="N2940" s="1"/>
  <c r="C2940" s="1"/>
  <c r="M2941"/>
  <c r="N2941" s="1"/>
  <c r="C2941" s="1"/>
  <c r="M2948"/>
  <c r="N2948" s="1"/>
  <c r="C2948" s="1"/>
  <c r="M2949"/>
  <c r="N2949" s="1"/>
  <c r="C2949" s="1"/>
  <c r="M2956"/>
  <c r="N2956" s="1"/>
  <c r="C2956" s="1"/>
  <c r="M2957"/>
  <c r="N2957" s="1"/>
  <c r="C2957" s="1"/>
  <c r="M2964"/>
  <c r="N2964" s="1"/>
  <c r="C2964" s="1"/>
  <c r="M2965"/>
  <c r="N2965" s="1"/>
  <c r="C2965" s="1"/>
  <c r="M2972"/>
  <c r="N2972" s="1"/>
  <c r="C2972" s="1"/>
  <c r="M2973"/>
  <c r="N2973" s="1"/>
  <c r="C2973" s="1"/>
  <c r="M2980"/>
  <c r="N2980" s="1"/>
  <c r="C2980" s="1"/>
  <c r="M2981"/>
  <c r="N2981" s="1"/>
  <c r="C2981" s="1"/>
  <c r="M2988"/>
  <c r="N2988" s="1"/>
  <c r="C2988" s="1"/>
  <c r="M2989"/>
  <c r="N2989" s="1"/>
  <c r="C2989" s="1"/>
  <c r="M2996"/>
  <c r="N2996" s="1"/>
  <c r="C2996" s="1"/>
  <c r="M2997"/>
  <c r="N2997" s="1"/>
  <c r="C2997" s="1"/>
  <c r="M3004"/>
  <c r="N3004" s="1"/>
  <c r="C3004" s="1"/>
  <c r="M3005"/>
  <c r="N3005" s="1"/>
  <c r="C3005" s="1"/>
  <c r="M2004"/>
  <c r="N2004" s="1"/>
  <c r="C2004" s="1"/>
  <c r="M2012"/>
  <c r="N2012" s="1"/>
  <c r="C2012" s="1"/>
  <c r="M1986"/>
  <c r="N1986" s="1"/>
  <c r="C1986" s="1"/>
  <c r="M1987"/>
  <c r="N1987" s="1"/>
  <c r="C1987" s="1"/>
  <c r="M2043"/>
  <c r="N2043" s="1"/>
  <c r="C2043" s="1"/>
  <c r="M2075"/>
  <c r="N2075" s="1"/>
  <c r="C2075" s="1"/>
  <c r="M2123"/>
  <c r="N2123" s="1"/>
  <c r="C2123" s="1"/>
  <c r="M2131"/>
  <c r="N2131" s="1"/>
  <c r="C2131" s="1"/>
  <c r="M2139"/>
  <c r="N2139" s="1"/>
  <c r="C2139" s="1"/>
  <c r="M2147"/>
  <c r="N2147" s="1"/>
  <c r="C2147" s="1"/>
  <c r="M2155"/>
  <c r="N2155" s="1"/>
  <c r="C2155" s="1"/>
  <c r="M2163"/>
  <c r="N2163" s="1"/>
  <c r="C2163" s="1"/>
  <c r="M2171"/>
  <c r="N2171" s="1"/>
  <c r="C2171" s="1"/>
  <c r="M2179"/>
  <c r="N2179" s="1"/>
  <c r="C2179" s="1"/>
  <c r="M2187"/>
  <c r="N2187" s="1"/>
  <c r="C2187" s="1"/>
  <c r="M2195"/>
  <c r="N2195" s="1"/>
  <c r="C2195" s="1"/>
  <c r="M2203"/>
  <c r="N2203" s="1"/>
  <c r="C2203" s="1"/>
  <c r="M2211"/>
  <c r="N2211" s="1"/>
  <c r="C2211" s="1"/>
  <c r="M2219"/>
  <c r="N2219" s="1"/>
  <c r="C2219" s="1"/>
  <c r="M2227"/>
  <c r="N2227" s="1"/>
  <c r="C2227" s="1"/>
  <c r="M2235"/>
  <c r="N2235" s="1"/>
  <c r="C2235" s="1"/>
  <c r="M2243"/>
  <c r="N2243" s="1"/>
  <c r="C2243" s="1"/>
  <c r="M2251"/>
  <c r="N2251" s="1"/>
  <c r="C2251" s="1"/>
  <c r="M2259"/>
  <c r="N2259" s="1"/>
  <c r="C2259" s="1"/>
  <c r="M2267"/>
  <c r="N2267" s="1"/>
  <c r="C2267" s="1"/>
  <c r="M2275"/>
  <c r="N2275" s="1"/>
  <c r="C2275" s="1"/>
  <c r="M2283"/>
  <c r="N2283" s="1"/>
  <c r="C2283" s="1"/>
  <c r="M2291"/>
  <c r="N2291" s="1"/>
  <c r="C2291" s="1"/>
  <c r="M2299"/>
  <c r="N2299" s="1"/>
  <c r="C2299" s="1"/>
  <c r="M2307"/>
  <c r="N2307" s="1"/>
  <c r="C2307" s="1"/>
  <c r="M2315"/>
  <c r="N2315" s="1"/>
  <c r="C2315" s="1"/>
  <c r="M2323"/>
  <c r="N2323" s="1"/>
  <c r="C2323" s="1"/>
  <c r="M2331"/>
  <c r="N2331" s="1"/>
  <c r="C2331" s="1"/>
  <c r="M2339"/>
  <c r="N2339" s="1"/>
  <c r="C2339" s="1"/>
  <c r="M2347"/>
  <c r="N2347" s="1"/>
  <c r="C2347" s="1"/>
  <c r="M2355"/>
  <c r="N2355" s="1"/>
  <c r="C2355" s="1"/>
  <c r="M2363"/>
  <c r="N2363" s="1"/>
  <c r="C2363" s="1"/>
  <c r="M2371"/>
  <c r="N2371" s="1"/>
  <c r="C2371" s="1"/>
  <c r="M2379"/>
  <c r="N2379" s="1"/>
  <c r="C2379" s="1"/>
  <c r="M2387"/>
  <c r="N2387" s="1"/>
  <c r="C2387" s="1"/>
  <c r="M2395"/>
  <c r="N2395" s="1"/>
  <c r="C2395" s="1"/>
  <c r="M2403"/>
  <c r="N2403" s="1"/>
  <c r="C2403" s="1"/>
  <c r="M2411"/>
  <c r="N2411" s="1"/>
  <c r="C2411" s="1"/>
  <c r="M2419"/>
  <c r="N2419" s="1"/>
  <c r="C2419" s="1"/>
  <c r="M2427"/>
  <c r="N2427" s="1"/>
  <c r="C2427" s="1"/>
  <c r="M2435"/>
  <c r="N2435" s="1"/>
  <c r="C2435" s="1"/>
  <c r="M2443"/>
  <c r="N2443" s="1"/>
  <c r="C2443" s="1"/>
  <c r="M2451"/>
  <c r="N2451" s="1"/>
  <c r="C2451" s="1"/>
  <c r="M2459"/>
  <c r="N2459" s="1"/>
  <c r="C2459" s="1"/>
  <c r="M2467"/>
  <c r="N2467" s="1"/>
  <c r="C2467" s="1"/>
  <c r="M2475"/>
  <c r="N2475" s="1"/>
  <c r="C2475" s="1"/>
  <c r="M2483"/>
  <c r="N2483" s="1"/>
  <c r="C2483" s="1"/>
  <c r="M2491"/>
  <c r="N2491" s="1"/>
  <c r="C2491" s="1"/>
  <c r="M2499"/>
  <c r="N2499" s="1"/>
  <c r="C2499" s="1"/>
  <c r="M2507"/>
  <c r="N2507" s="1"/>
  <c r="C2507" s="1"/>
  <c r="M2515"/>
  <c r="N2515" s="1"/>
  <c r="C2515" s="1"/>
  <c r="M2523"/>
  <c r="N2523" s="1"/>
  <c r="C2523" s="1"/>
  <c r="M2531"/>
  <c r="N2531" s="1"/>
  <c r="C2531" s="1"/>
  <c r="M2539"/>
  <c r="N2539" s="1"/>
  <c r="C2539" s="1"/>
  <c r="M2547"/>
  <c r="N2547" s="1"/>
  <c r="C2547" s="1"/>
  <c r="M2555"/>
  <c r="N2555" s="1"/>
  <c r="C2555" s="1"/>
  <c r="M2563"/>
  <c r="N2563" s="1"/>
  <c r="C2563" s="1"/>
  <c r="M2571"/>
  <c r="N2571" s="1"/>
  <c r="C2571" s="1"/>
  <c r="M2579"/>
  <c r="N2579" s="1"/>
  <c r="C2579" s="1"/>
  <c r="M2587"/>
  <c r="N2587" s="1"/>
  <c r="C2587" s="1"/>
  <c r="M2595"/>
  <c r="N2595" s="1"/>
  <c r="C2595" s="1"/>
  <c r="M2603"/>
  <c r="N2603" s="1"/>
  <c r="C2603" s="1"/>
  <c r="M2611"/>
  <c r="N2611" s="1"/>
  <c r="C2611" s="1"/>
  <c r="M2619"/>
  <c r="N2619" s="1"/>
  <c r="C2619" s="1"/>
  <c r="M2627"/>
  <c r="N2627" s="1"/>
  <c r="C2627" s="1"/>
  <c r="M2635"/>
  <c r="N2635" s="1"/>
  <c r="C2635" s="1"/>
  <c r="M2643"/>
  <c r="N2643" s="1"/>
  <c r="C2643" s="1"/>
  <c r="M2651"/>
  <c r="N2651" s="1"/>
  <c r="C2651" s="1"/>
  <c r="M2659"/>
  <c r="N2659" s="1"/>
  <c r="C2659" s="1"/>
  <c r="M2667"/>
  <c r="N2667" s="1"/>
  <c r="C2667" s="1"/>
  <c r="M2675"/>
  <c r="N2675" s="1"/>
  <c r="C2675" s="1"/>
  <c r="M2683"/>
  <c r="N2683" s="1"/>
  <c r="C2683" s="1"/>
  <c r="M2691"/>
  <c r="N2691" s="1"/>
  <c r="C2691" s="1"/>
  <c r="M2699"/>
  <c r="N2699" s="1"/>
  <c r="C2699" s="1"/>
  <c r="M2707"/>
  <c r="N2707" s="1"/>
  <c r="C2707" s="1"/>
  <c r="M2715"/>
  <c r="N2715" s="1"/>
  <c r="C2715" s="1"/>
  <c r="M2723"/>
  <c r="N2723" s="1"/>
  <c r="C2723" s="1"/>
  <c r="M2731"/>
  <c r="N2731" s="1"/>
  <c r="C2731" s="1"/>
  <c r="M2739"/>
  <c r="N2739" s="1"/>
  <c r="C2739" s="1"/>
  <c r="M2747"/>
  <c r="N2747" s="1"/>
  <c r="C2747" s="1"/>
  <c r="M2755"/>
  <c r="N2755" s="1"/>
  <c r="C2755" s="1"/>
  <c r="M2763"/>
  <c r="N2763" s="1"/>
  <c r="C2763" s="1"/>
  <c r="M2771"/>
  <c r="N2771" s="1"/>
  <c r="C2771" s="1"/>
  <c r="M2779"/>
  <c r="N2779" s="1"/>
  <c r="C2779" s="1"/>
  <c r="M2787"/>
  <c r="N2787" s="1"/>
  <c r="C2787" s="1"/>
  <c r="M2795"/>
  <c r="N2795" s="1"/>
  <c r="C2795" s="1"/>
  <c r="M2803"/>
  <c r="N2803" s="1"/>
  <c r="C2803" s="1"/>
  <c r="M2811"/>
  <c r="N2811" s="1"/>
  <c r="C2811" s="1"/>
  <c r="M2819"/>
  <c r="N2819" s="1"/>
  <c r="C2819" s="1"/>
  <c r="M2827"/>
  <c r="N2827" s="1"/>
  <c r="C2827" s="1"/>
  <c r="M2835"/>
  <c r="N2835" s="1"/>
  <c r="C2835" s="1"/>
  <c r="M2843"/>
  <c r="N2843" s="1"/>
  <c r="C2843" s="1"/>
  <c r="M2851"/>
  <c r="N2851" s="1"/>
  <c r="C2851" s="1"/>
  <c r="M2859"/>
  <c r="N2859" s="1"/>
  <c r="C2859" s="1"/>
  <c r="M2867"/>
  <c r="N2867" s="1"/>
  <c r="C2867" s="1"/>
  <c r="M2874"/>
  <c r="N2874" s="1"/>
  <c r="C2874" s="1"/>
  <c r="M2875"/>
  <c r="N2875" s="1"/>
  <c r="C2875" s="1"/>
  <c r="M2882"/>
  <c r="N2882" s="1"/>
  <c r="C2882" s="1"/>
  <c r="M2883"/>
  <c r="N2883" s="1"/>
  <c r="C2883" s="1"/>
  <c r="M2890"/>
  <c r="N2890" s="1"/>
  <c r="C2890" s="1"/>
  <c r="M2891"/>
  <c r="N2891" s="1"/>
  <c r="C2891" s="1"/>
  <c r="M2899"/>
  <c r="N2899" s="1"/>
  <c r="C2899" s="1"/>
  <c r="M2907"/>
  <c r="N2907" s="1"/>
  <c r="C2907" s="1"/>
  <c r="M2915"/>
  <c r="N2915" s="1"/>
  <c r="C2915" s="1"/>
  <c r="M2923"/>
  <c r="N2923" s="1"/>
  <c r="C2923" s="1"/>
  <c r="M2931"/>
  <c r="N2931" s="1"/>
  <c r="C2931" s="1"/>
  <c r="M2939"/>
  <c r="N2939" s="1"/>
  <c r="C2939" s="1"/>
  <c r="M2947"/>
  <c r="N2947" s="1"/>
  <c r="C2947" s="1"/>
  <c r="M2955"/>
  <c r="N2955" s="1"/>
  <c r="C2955" s="1"/>
  <c r="M2963"/>
  <c r="N2963" s="1"/>
  <c r="C2963" s="1"/>
  <c r="M2971"/>
  <c r="N2971" s="1"/>
  <c r="C2971" s="1"/>
  <c r="M2979"/>
  <c r="N2979" s="1"/>
  <c r="C2979" s="1"/>
  <c r="M2986"/>
  <c r="N2986" s="1"/>
  <c r="C2986" s="1"/>
  <c r="M2987"/>
  <c r="N2987" s="1"/>
  <c r="C2987" s="1"/>
  <c r="M2995"/>
  <c r="N2995" s="1"/>
  <c r="C2995" s="1"/>
  <c r="M3003"/>
  <c r="N3003" s="1"/>
  <c r="C3003" s="1"/>
  <c r="M2098"/>
  <c r="N2098" s="1"/>
  <c r="C2098" s="1"/>
  <c r="M2106"/>
  <c r="N2106" s="1"/>
  <c r="C2106" s="1"/>
  <c r="M2114"/>
  <c r="N2114" s="1"/>
  <c r="C2114" s="1"/>
  <c r="M2122"/>
  <c r="N2122" s="1"/>
  <c r="C2122" s="1"/>
  <c r="M2130"/>
  <c r="N2130" s="1"/>
  <c r="C2130" s="1"/>
  <c r="M2138"/>
  <c r="N2138" s="1"/>
  <c r="C2138" s="1"/>
  <c r="M2146"/>
  <c r="N2146" s="1"/>
  <c r="C2146" s="1"/>
  <c r="M2154"/>
  <c r="N2154" s="1"/>
  <c r="C2154" s="1"/>
  <c r="M2162"/>
  <c r="N2162" s="1"/>
  <c r="C2162" s="1"/>
  <c r="M2170"/>
  <c r="N2170" s="1"/>
  <c r="C2170" s="1"/>
  <c r="M2178"/>
  <c r="N2178" s="1"/>
  <c r="C2178" s="1"/>
  <c r="M2186"/>
  <c r="N2186" s="1"/>
  <c r="C2186" s="1"/>
  <c r="M2194"/>
  <c r="N2194" s="1"/>
  <c r="C2194" s="1"/>
  <c r="M2202"/>
  <c r="N2202" s="1"/>
  <c r="C2202" s="1"/>
  <c r="M2210"/>
  <c r="N2210" s="1"/>
  <c r="C2210" s="1"/>
  <c r="M2218"/>
  <c r="N2218" s="1"/>
  <c r="C2218" s="1"/>
  <c r="M2226"/>
  <c r="N2226" s="1"/>
  <c r="C2226" s="1"/>
  <c r="M2234"/>
  <c r="N2234" s="1"/>
  <c r="C2234" s="1"/>
  <c r="M2242"/>
  <c r="N2242" s="1"/>
  <c r="C2242" s="1"/>
  <c r="M2250"/>
  <c r="N2250" s="1"/>
  <c r="C2250" s="1"/>
  <c r="M2258"/>
  <c r="N2258" s="1"/>
  <c r="C2258" s="1"/>
  <c r="M2266"/>
  <c r="N2266" s="1"/>
  <c r="C2266" s="1"/>
  <c r="M2274"/>
  <c r="N2274" s="1"/>
  <c r="C2274" s="1"/>
  <c r="M2282"/>
  <c r="N2282" s="1"/>
  <c r="C2282" s="1"/>
  <c r="M2290"/>
  <c r="N2290" s="1"/>
  <c r="C2290" s="1"/>
  <c r="M2298"/>
  <c r="N2298" s="1"/>
  <c r="C2298" s="1"/>
  <c r="M2306"/>
  <c r="N2306" s="1"/>
  <c r="C2306" s="1"/>
  <c r="M2314"/>
  <c r="N2314" s="1"/>
  <c r="C2314" s="1"/>
  <c r="M2322"/>
  <c r="N2322" s="1"/>
  <c r="C2322" s="1"/>
  <c r="M2330"/>
  <c r="N2330" s="1"/>
  <c r="C2330" s="1"/>
  <c r="M2338"/>
  <c r="N2338" s="1"/>
  <c r="C2338" s="1"/>
  <c r="M2346"/>
  <c r="N2346" s="1"/>
  <c r="C2346" s="1"/>
  <c r="M2354"/>
  <c r="N2354" s="1"/>
  <c r="C2354" s="1"/>
  <c r="M2362"/>
  <c r="N2362" s="1"/>
  <c r="C2362" s="1"/>
  <c r="M2370"/>
  <c r="N2370" s="1"/>
  <c r="C2370" s="1"/>
  <c r="M2378"/>
  <c r="N2378" s="1"/>
  <c r="C2378" s="1"/>
  <c r="M2386"/>
  <c r="N2386" s="1"/>
  <c r="C2386" s="1"/>
  <c r="M2394"/>
  <c r="N2394" s="1"/>
  <c r="C2394" s="1"/>
  <c r="M2402"/>
  <c r="N2402" s="1"/>
  <c r="C2402" s="1"/>
  <c r="M2410"/>
  <c r="N2410" s="1"/>
  <c r="C2410" s="1"/>
  <c r="M2418"/>
  <c r="N2418" s="1"/>
  <c r="C2418" s="1"/>
  <c r="M2426"/>
  <c r="N2426" s="1"/>
  <c r="C2426" s="1"/>
  <c r="M2434"/>
  <c r="N2434" s="1"/>
  <c r="C2434" s="1"/>
  <c r="M2442"/>
  <c r="N2442" s="1"/>
  <c r="C2442" s="1"/>
  <c r="M2450"/>
  <c r="N2450" s="1"/>
  <c r="C2450" s="1"/>
  <c r="M2458"/>
  <c r="N2458" s="1"/>
  <c r="C2458" s="1"/>
  <c r="M2466"/>
  <c r="N2466" s="1"/>
  <c r="C2466" s="1"/>
  <c r="M2474"/>
  <c r="N2474" s="1"/>
  <c r="C2474" s="1"/>
  <c r="M2482"/>
  <c r="N2482" s="1"/>
  <c r="C2482" s="1"/>
  <c r="M2490"/>
  <c r="N2490" s="1"/>
  <c r="C2490" s="1"/>
  <c r="M2498"/>
  <c r="N2498" s="1"/>
  <c r="C2498" s="1"/>
  <c r="M2506"/>
  <c r="N2506" s="1"/>
  <c r="C2506" s="1"/>
  <c r="M2514"/>
  <c r="N2514" s="1"/>
  <c r="C2514" s="1"/>
  <c r="M2522"/>
  <c r="N2522" s="1"/>
  <c r="C2522" s="1"/>
  <c r="M2530"/>
  <c r="N2530" s="1"/>
  <c r="C2530" s="1"/>
  <c r="M2538"/>
  <c r="N2538" s="1"/>
  <c r="C2538" s="1"/>
  <c r="M2546"/>
  <c r="N2546" s="1"/>
  <c r="C2546" s="1"/>
  <c r="M2554"/>
  <c r="N2554" s="1"/>
  <c r="C2554" s="1"/>
  <c r="M2562"/>
  <c r="N2562" s="1"/>
  <c r="C2562" s="1"/>
  <c r="M2570"/>
  <c r="N2570" s="1"/>
  <c r="C2570" s="1"/>
  <c r="M2578"/>
  <c r="N2578" s="1"/>
  <c r="C2578" s="1"/>
  <c r="M2586"/>
  <c r="N2586" s="1"/>
  <c r="C2586" s="1"/>
  <c r="M2594"/>
  <c r="N2594" s="1"/>
  <c r="C2594" s="1"/>
  <c r="M2602"/>
  <c r="N2602" s="1"/>
  <c r="C2602" s="1"/>
  <c r="M2610"/>
  <c r="N2610" s="1"/>
  <c r="C2610" s="1"/>
  <c r="M2618"/>
  <c r="N2618" s="1"/>
  <c r="C2618" s="1"/>
  <c r="M2626"/>
  <c r="N2626" s="1"/>
  <c r="C2626" s="1"/>
  <c r="M2634"/>
  <c r="N2634" s="1"/>
  <c r="C2634" s="1"/>
  <c r="M2642"/>
  <c r="N2642" s="1"/>
  <c r="C2642" s="1"/>
  <c r="M2650"/>
  <c r="N2650" s="1"/>
  <c r="C2650" s="1"/>
  <c r="M2658"/>
  <c r="N2658" s="1"/>
  <c r="C2658" s="1"/>
  <c r="M2666"/>
  <c r="N2666" s="1"/>
  <c r="C2666" s="1"/>
  <c r="M2674"/>
  <c r="N2674" s="1"/>
  <c r="C2674" s="1"/>
  <c r="M2682"/>
  <c r="N2682" s="1"/>
  <c r="C2682" s="1"/>
  <c r="M2690"/>
  <c r="N2690" s="1"/>
  <c r="C2690" s="1"/>
  <c r="M2698"/>
  <c r="N2698" s="1"/>
  <c r="C2698" s="1"/>
  <c r="M2706"/>
  <c r="N2706" s="1"/>
  <c r="C2706" s="1"/>
  <c r="M2714"/>
  <c r="N2714" s="1"/>
  <c r="C2714" s="1"/>
  <c r="M2722"/>
  <c r="N2722" s="1"/>
  <c r="C2722" s="1"/>
  <c r="M2730"/>
  <c r="N2730" s="1"/>
  <c r="C2730" s="1"/>
  <c r="M2738"/>
  <c r="N2738" s="1"/>
  <c r="C2738" s="1"/>
  <c r="M2746"/>
  <c r="N2746" s="1"/>
  <c r="C2746" s="1"/>
  <c r="M2754"/>
  <c r="N2754" s="1"/>
  <c r="C2754" s="1"/>
  <c r="M2762"/>
  <c r="N2762" s="1"/>
  <c r="C2762" s="1"/>
  <c r="M2770"/>
  <c r="N2770" s="1"/>
  <c r="C2770" s="1"/>
  <c r="M2778"/>
  <c r="N2778" s="1"/>
  <c r="C2778" s="1"/>
  <c r="M2786"/>
  <c r="N2786" s="1"/>
  <c r="C2786" s="1"/>
  <c r="M2794"/>
  <c r="N2794" s="1"/>
  <c r="C2794" s="1"/>
  <c r="M2802"/>
  <c r="N2802" s="1"/>
  <c r="C2802" s="1"/>
  <c r="M2810"/>
  <c r="N2810" s="1"/>
  <c r="C2810" s="1"/>
  <c r="M2818"/>
  <c r="N2818" s="1"/>
  <c r="C2818" s="1"/>
  <c r="M2826"/>
  <c r="N2826" s="1"/>
  <c r="C2826" s="1"/>
  <c r="M2834"/>
  <c r="N2834" s="1"/>
  <c r="C2834" s="1"/>
  <c r="M2842"/>
  <c r="N2842" s="1"/>
  <c r="C2842" s="1"/>
  <c r="M2850"/>
  <c r="N2850" s="1"/>
  <c r="C2850" s="1"/>
  <c r="M2858"/>
  <c r="N2858" s="1"/>
  <c r="C2858" s="1"/>
  <c r="M2866"/>
  <c r="N2866" s="1"/>
  <c r="C2866" s="1"/>
  <c r="M2898"/>
  <c r="N2898" s="1"/>
  <c r="C2898" s="1"/>
  <c r="M2906"/>
  <c r="N2906" s="1"/>
  <c r="C2906" s="1"/>
  <c r="M2914"/>
  <c r="N2914" s="1"/>
  <c r="C2914" s="1"/>
  <c r="M2922"/>
  <c r="N2922" s="1"/>
  <c r="C2922" s="1"/>
  <c r="M2930"/>
  <c r="N2930" s="1"/>
  <c r="C2930" s="1"/>
  <c r="M2938"/>
  <c r="N2938" s="1"/>
  <c r="C2938" s="1"/>
  <c r="M2946"/>
  <c r="N2946" s="1"/>
  <c r="C2946" s="1"/>
  <c r="M2954"/>
  <c r="N2954" s="1"/>
  <c r="C2954" s="1"/>
  <c r="M2962"/>
  <c r="N2962" s="1"/>
  <c r="C2962" s="1"/>
  <c r="M2970"/>
  <c r="N2970" s="1"/>
  <c r="C2970" s="1"/>
  <c r="M2978"/>
  <c r="N2978" s="1"/>
  <c r="C2978" s="1"/>
  <c r="M2994"/>
  <c r="N2994" s="1"/>
  <c r="C2994" s="1"/>
  <c r="M3002"/>
  <c r="N3002" s="1"/>
  <c r="C3002" s="1"/>
  <c r="M14" i="3"/>
  <c r="N14" s="1"/>
  <c r="C14" s="1"/>
  <c r="M11"/>
  <c r="N11" s="1"/>
  <c r="C11" s="1"/>
  <c r="M180"/>
  <c r="N180" s="1"/>
  <c r="C180" s="1"/>
  <c r="M217"/>
  <c r="N217" s="1"/>
  <c r="C217" s="1"/>
  <c r="M183"/>
  <c r="N183" s="1"/>
  <c r="C183" s="1"/>
  <c r="M188"/>
  <c r="N188" s="1"/>
  <c r="C188" s="1"/>
  <c r="M204"/>
  <c r="N204" s="1"/>
  <c r="C204" s="1"/>
  <c r="M175"/>
  <c r="N175" s="1"/>
  <c r="C175" s="1"/>
  <c r="M179"/>
  <c r="N179" s="1"/>
  <c r="C179" s="1"/>
  <c r="M203"/>
  <c r="N203" s="1"/>
  <c r="C203" s="1"/>
  <c r="M209"/>
  <c r="N209" s="1"/>
  <c r="C209" s="1"/>
  <c r="M187"/>
  <c r="N187" s="1"/>
  <c r="C187" s="1"/>
  <c r="M214"/>
  <c r="N214" s="1"/>
  <c r="C214" s="1"/>
  <c r="M228"/>
  <c r="N228" s="1"/>
  <c r="C228" s="1"/>
  <c r="M221"/>
  <c r="N221" s="1"/>
  <c r="C221" s="1"/>
  <c r="M226"/>
  <c r="N226" s="1"/>
  <c r="C226" s="1"/>
  <c r="M190"/>
  <c r="N190" s="1"/>
  <c r="C190" s="1"/>
  <c r="M196"/>
  <c r="N196" s="1"/>
  <c r="C196" s="1"/>
  <c r="M201"/>
  <c r="N201" s="1"/>
  <c r="C201" s="1"/>
  <c r="M206"/>
  <c r="N206" s="1"/>
  <c r="C206" s="1"/>
  <c r="M220"/>
  <c r="N220" s="1"/>
  <c r="C220" s="1"/>
  <c r="M171"/>
  <c r="N171" s="1"/>
  <c r="C171" s="1"/>
  <c r="M185"/>
  <c r="N185" s="1"/>
  <c r="C185" s="1"/>
  <c r="M195"/>
  <c r="N195" s="1"/>
  <c r="C195" s="1"/>
  <c r="M213"/>
  <c r="N213" s="1"/>
  <c r="C213" s="1"/>
  <c r="M218"/>
  <c r="N218" s="1"/>
  <c r="C218" s="1"/>
  <c r="M225"/>
  <c r="N225" s="1"/>
  <c r="C225" s="1"/>
  <c r="M212"/>
  <c r="N212" s="1"/>
  <c r="C212" s="1"/>
  <c r="M1024"/>
  <c r="N1024" s="1"/>
  <c r="C1024" s="1"/>
  <c r="M1032"/>
  <c r="N1032" s="1"/>
  <c r="C1032" s="1"/>
  <c r="M1040"/>
  <c r="N1040" s="1"/>
  <c r="C1040" s="1"/>
  <c r="M1048"/>
  <c r="N1048" s="1"/>
  <c r="C1048" s="1"/>
  <c r="M1056"/>
  <c r="N1056" s="1"/>
  <c r="C1056" s="1"/>
  <c r="M1064"/>
  <c r="N1064" s="1"/>
  <c r="C1064" s="1"/>
  <c r="M1072"/>
  <c r="N1072" s="1"/>
  <c r="C1072" s="1"/>
  <c r="M1081"/>
  <c r="N1081" s="1"/>
  <c r="C1081" s="1"/>
  <c r="M1103"/>
  <c r="N1103" s="1"/>
  <c r="C1103" s="1"/>
  <c r="M1113"/>
  <c r="N1113" s="1"/>
  <c r="C1113" s="1"/>
  <c r="M1131"/>
  <c r="N1131" s="1"/>
  <c r="C1131" s="1"/>
  <c r="M1147"/>
  <c r="N1147" s="1"/>
  <c r="C1147" s="1"/>
  <c r="M1163"/>
  <c r="N1163" s="1"/>
  <c r="C1163" s="1"/>
  <c r="M1186"/>
  <c r="N1186" s="1"/>
  <c r="C1186" s="1"/>
  <c r="M1009"/>
  <c r="N1009" s="1"/>
  <c r="C1009" s="1"/>
  <c r="M1016"/>
  <c r="N1016" s="1"/>
  <c r="C1016" s="1"/>
  <c r="M1019"/>
  <c r="N1019" s="1"/>
  <c r="C1019" s="1"/>
  <c r="M1027"/>
  <c r="N1027" s="1"/>
  <c r="C1027" s="1"/>
  <c r="M1035"/>
  <c r="N1035" s="1"/>
  <c r="C1035" s="1"/>
  <c r="M1043"/>
  <c r="N1043" s="1"/>
  <c r="C1043" s="1"/>
  <c r="M1051"/>
  <c r="N1051" s="1"/>
  <c r="C1051" s="1"/>
  <c r="M1059"/>
  <c r="N1059" s="1"/>
  <c r="C1059" s="1"/>
  <c r="M1067"/>
  <c r="N1067" s="1"/>
  <c r="C1067" s="1"/>
  <c r="M1075"/>
  <c r="N1075" s="1"/>
  <c r="C1075" s="1"/>
  <c r="M1080"/>
  <c r="N1080" s="1"/>
  <c r="C1080" s="1"/>
  <c r="M1098"/>
  <c r="N1098" s="1"/>
  <c r="C1098" s="1"/>
  <c r="M1107"/>
  <c r="N1107" s="1"/>
  <c r="C1107" s="1"/>
  <c r="M1112"/>
  <c r="N1112" s="1"/>
  <c r="C1112" s="1"/>
  <c r="M1137"/>
  <c r="N1137" s="1"/>
  <c r="C1137" s="1"/>
  <c r="M1153"/>
  <c r="N1153" s="1"/>
  <c r="C1153" s="1"/>
  <c r="M1169"/>
  <c r="N1169" s="1"/>
  <c r="C1169" s="1"/>
  <c r="M1179"/>
  <c r="N1179" s="1"/>
  <c r="C1179" s="1"/>
  <c r="M1193"/>
  <c r="N1193" s="1"/>
  <c r="C1193" s="1"/>
  <c r="M1198"/>
  <c r="N1198" s="1"/>
  <c r="C1198" s="1"/>
  <c r="M999"/>
  <c r="N999" s="1"/>
  <c r="C999" s="1"/>
  <c r="M1211"/>
  <c r="N1211" s="1"/>
  <c r="C1211" s="1"/>
  <c r="M1008"/>
  <c r="N1008" s="1"/>
  <c r="C1008" s="1"/>
  <c r="M1015"/>
  <c r="N1015" s="1"/>
  <c r="C1015" s="1"/>
  <c r="M1083"/>
  <c r="N1083" s="1"/>
  <c r="C1083" s="1"/>
  <c r="M1088"/>
  <c r="N1088" s="1"/>
  <c r="C1088" s="1"/>
  <c r="M1106"/>
  <c r="N1106" s="1"/>
  <c r="C1106" s="1"/>
  <c r="M1115"/>
  <c r="N1115" s="1"/>
  <c r="C1115" s="1"/>
  <c r="M1120"/>
  <c r="N1120" s="1"/>
  <c r="C1120" s="1"/>
  <c r="M1134"/>
  <c r="N1134" s="1"/>
  <c r="C1134" s="1"/>
  <c r="M1135"/>
  <c r="N1135" s="1"/>
  <c r="C1135" s="1"/>
  <c r="M1150"/>
  <c r="N1150" s="1"/>
  <c r="C1150" s="1"/>
  <c r="M1151"/>
  <c r="N1151" s="1"/>
  <c r="C1151" s="1"/>
  <c r="M1166"/>
  <c r="N1166" s="1"/>
  <c r="C1166" s="1"/>
  <c r="M1167"/>
  <c r="N1167" s="1"/>
  <c r="C1167" s="1"/>
  <c r="M1185"/>
  <c r="N1185" s="1"/>
  <c r="C1185" s="1"/>
  <c r="M1190"/>
  <c r="N1190" s="1"/>
  <c r="C1190" s="1"/>
  <c r="M1203"/>
  <c r="N1203" s="1"/>
  <c r="C1203" s="1"/>
  <c r="M1087"/>
  <c r="N1087" s="1"/>
  <c r="C1087" s="1"/>
  <c r="M1097"/>
  <c r="N1097" s="1"/>
  <c r="C1097" s="1"/>
  <c r="M1119"/>
  <c r="N1119" s="1"/>
  <c r="C1119" s="1"/>
  <c r="M1139"/>
  <c r="N1139" s="1"/>
  <c r="C1139" s="1"/>
  <c r="M1155"/>
  <c r="N1155" s="1"/>
  <c r="C1155" s="1"/>
  <c r="M1171"/>
  <c r="N1171" s="1"/>
  <c r="C1171" s="1"/>
  <c r="M1202"/>
  <c r="N1202" s="1"/>
  <c r="C1202" s="1"/>
  <c r="M1007"/>
  <c r="N1007" s="1"/>
  <c r="C1007" s="1"/>
  <c r="M1091"/>
  <c r="N1091" s="1"/>
  <c r="C1091" s="1"/>
  <c r="M1096"/>
  <c r="N1096" s="1"/>
  <c r="C1096" s="1"/>
  <c r="M1123"/>
  <c r="N1123" s="1"/>
  <c r="C1123" s="1"/>
  <c r="M1195"/>
  <c r="N1195" s="1"/>
  <c r="C1195" s="1"/>
  <c r="M1017"/>
  <c r="N1017" s="1"/>
  <c r="C1017" s="1"/>
  <c r="M1025"/>
  <c r="N1025" s="1"/>
  <c r="C1025" s="1"/>
  <c r="M1033"/>
  <c r="N1033" s="1"/>
  <c r="C1033" s="1"/>
  <c r="M1041"/>
  <c r="N1041" s="1"/>
  <c r="C1041" s="1"/>
  <c r="M1049"/>
  <c r="N1049" s="1"/>
  <c r="C1049" s="1"/>
  <c r="M1057"/>
  <c r="N1057" s="1"/>
  <c r="C1057" s="1"/>
  <c r="M1065"/>
  <c r="N1065" s="1"/>
  <c r="C1065" s="1"/>
  <c r="M1073"/>
  <c r="N1073" s="1"/>
  <c r="C1073" s="1"/>
  <c r="M1090"/>
  <c r="N1090" s="1"/>
  <c r="C1090" s="1"/>
  <c r="M1099"/>
  <c r="N1099" s="1"/>
  <c r="C1099" s="1"/>
  <c r="M1104"/>
  <c r="N1104" s="1"/>
  <c r="C1104" s="1"/>
  <c r="M1122"/>
  <c r="N1122" s="1"/>
  <c r="C1122" s="1"/>
  <c r="M1126"/>
  <c r="N1126" s="1"/>
  <c r="C1126" s="1"/>
  <c r="M1127"/>
  <c r="N1127" s="1"/>
  <c r="C1127" s="1"/>
  <c r="M1142"/>
  <c r="N1142" s="1"/>
  <c r="C1142" s="1"/>
  <c r="M1143"/>
  <c r="N1143" s="1"/>
  <c r="C1143" s="1"/>
  <c r="M1158"/>
  <c r="N1158" s="1"/>
  <c r="C1158" s="1"/>
  <c r="M1159"/>
  <c r="N1159" s="1"/>
  <c r="C1159" s="1"/>
  <c r="M1174"/>
  <c r="N1174" s="1"/>
  <c r="C1174" s="1"/>
  <c r="M1175"/>
  <c r="N1175" s="1"/>
  <c r="C1175" s="1"/>
  <c r="M1187"/>
  <c r="N1187" s="1"/>
  <c r="C1187" s="1"/>
  <c r="M1201"/>
  <c r="N1201" s="1"/>
  <c r="C1201" s="1"/>
  <c r="M1206"/>
  <c r="N1206" s="1"/>
  <c r="C1206" s="1"/>
  <c r="M2003"/>
  <c r="N2003" s="1"/>
  <c r="C2003" s="1"/>
  <c r="M2011"/>
  <c r="N2011" s="1"/>
  <c r="C2011" s="1"/>
  <c r="M2019"/>
  <c r="N2019" s="1"/>
  <c r="C2019" s="1"/>
  <c r="M2027"/>
  <c r="N2027" s="1"/>
  <c r="C2027" s="1"/>
  <c r="M2044"/>
  <c r="N2044" s="1"/>
  <c r="C2044" s="1"/>
  <c r="M2010"/>
  <c r="N2010" s="1"/>
  <c r="C2010" s="1"/>
  <c r="M2018"/>
  <c r="N2018" s="1"/>
  <c r="C2018" s="1"/>
  <c r="M2026"/>
  <c r="N2026" s="1"/>
  <c r="C2026" s="1"/>
  <c r="M2035"/>
  <c r="N2035" s="1"/>
  <c r="C2035" s="1"/>
  <c r="M2034"/>
  <c r="N2034" s="1"/>
  <c r="C2034" s="1"/>
  <c r="M2053"/>
  <c r="N2053" s="1"/>
  <c r="C2053" s="1"/>
  <c r="M2005"/>
  <c r="N2005" s="1"/>
  <c r="C2005" s="1"/>
  <c r="M2009"/>
  <c r="N2009" s="1"/>
  <c r="C2009" s="1"/>
  <c r="M2013"/>
  <c r="N2013" s="1"/>
  <c r="C2013" s="1"/>
  <c r="M2017"/>
  <c r="N2017" s="1"/>
  <c r="C2017" s="1"/>
  <c r="M2021"/>
  <c r="N2021" s="1"/>
  <c r="C2021" s="1"/>
  <c r="M2025"/>
  <c r="N2025" s="1"/>
  <c r="C2025" s="1"/>
  <c r="M2029"/>
  <c r="N2029" s="1"/>
  <c r="C2029" s="1"/>
  <c r="M2033"/>
  <c r="N2033" s="1"/>
  <c r="C2033" s="1"/>
  <c r="M2043"/>
  <c r="N2043" s="1"/>
  <c r="C2043" s="1"/>
  <c r="M1995"/>
  <c r="N1995" s="1"/>
  <c r="C1995" s="1"/>
  <c r="M2037"/>
  <c r="N2037" s="1"/>
  <c r="C2037" s="1"/>
  <c r="M2051"/>
  <c r="N2051" s="1"/>
  <c r="C2051" s="1"/>
  <c r="M1997"/>
  <c r="N1997" s="1"/>
  <c r="C1997" s="1"/>
  <c r="M2045"/>
  <c r="N2045" s="1"/>
  <c r="C2045" s="1"/>
  <c r="M2049"/>
  <c r="N2049" s="1"/>
  <c r="C2049" s="1"/>
  <c r="M2054"/>
  <c r="N2054" s="1"/>
  <c r="C2054" s="1"/>
  <c r="M279" i="2"/>
  <c r="N279" s="1"/>
  <c r="C279" s="1"/>
  <c r="M311"/>
  <c r="N311" s="1"/>
  <c r="C311" s="1"/>
  <c r="M297"/>
  <c r="N297" s="1"/>
  <c r="C297" s="1"/>
  <c r="M302"/>
  <c r="N302" s="1"/>
  <c r="C302" s="1"/>
  <c r="M335"/>
  <c r="N335" s="1"/>
  <c r="C335" s="1"/>
  <c r="M249"/>
  <c r="N249" s="1"/>
  <c r="C249" s="1"/>
  <c r="M292"/>
  <c r="N292" s="1"/>
  <c r="C292" s="1"/>
  <c r="M305"/>
  <c r="N305" s="1"/>
  <c r="C305" s="1"/>
  <c r="M1220"/>
  <c r="N1220" s="1"/>
  <c r="C1220" s="1"/>
  <c r="M1225"/>
  <c r="N1225" s="1"/>
  <c r="C1225" s="1"/>
  <c r="M1231"/>
  <c r="N1231" s="1"/>
  <c r="C1231" s="1"/>
  <c r="M1137"/>
  <c r="N1137" s="1"/>
  <c r="C1137" s="1"/>
  <c r="M1153"/>
  <c r="N1153" s="1"/>
  <c r="C1153" s="1"/>
  <c r="M1169"/>
  <c r="N1169" s="1"/>
  <c r="C1169" s="1"/>
  <c r="M1185"/>
  <c r="N1185" s="1"/>
  <c r="C1185" s="1"/>
  <c r="M1201"/>
  <c r="N1201" s="1"/>
  <c r="C1201" s="1"/>
  <c r="M1237"/>
  <c r="N1237" s="1"/>
  <c r="C1237" s="1"/>
  <c r="M1242"/>
  <c r="N1242" s="1"/>
  <c r="C1242" s="1"/>
  <c r="M1143"/>
  <c r="N1143" s="1"/>
  <c r="C1143" s="1"/>
  <c r="M1159"/>
  <c r="N1159" s="1"/>
  <c r="C1159" s="1"/>
  <c r="M1175"/>
  <c r="N1175" s="1"/>
  <c r="C1175" s="1"/>
  <c r="M1191"/>
  <c r="N1191" s="1"/>
  <c r="C1191" s="1"/>
  <c r="M1211"/>
  <c r="N1211" s="1"/>
  <c r="C1211" s="1"/>
  <c r="M1219"/>
  <c r="N1219" s="1"/>
  <c r="C1219" s="1"/>
  <c r="M1215"/>
  <c r="N1215" s="1"/>
  <c r="C1215" s="1"/>
  <c r="M1228"/>
  <c r="N1228" s="1"/>
  <c r="C1228" s="1"/>
  <c r="M1229"/>
  <c r="N1229" s="1"/>
  <c r="C1229" s="1"/>
  <c r="M1207"/>
  <c r="N1207" s="1"/>
  <c r="C1207" s="1"/>
  <c r="M1214"/>
  <c r="N1214" s="1"/>
  <c r="C1214" s="1"/>
  <c r="M1223"/>
  <c r="N1223" s="1"/>
  <c r="C1223" s="1"/>
  <c r="M1129"/>
  <c r="N1129" s="1"/>
  <c r="C1129" s="1"/>
  <c r="M1145"/>
  <c r="N1145" s="1"/>
  <c r="C1145" s="1"/>
  <c r="M1161"/>
  <c r="N1161" s="1"/>
  <c r="C1161" s="1"/>
  <c r="M1177"/>
  <c r="N1177" s="1"/>
  <c r="C1177" s="1"/>
  <c r="M1193"/>
  <c r="N1193" s="1"/>
  <c r="C1193" s="1"/>
  <c r="M1206"/>
  <c r="N1206" s="1"/>
  <c r="C1206" s="1"/>
  <c r="M1227"/>
  <c r="N1227" s="1"/>
  <c r="C1227" s="1"/>
  <c r="M1233"/>
  <c r="N1233" s="1"/>
  <c r="C1233" s="1"/>
  <c r="M1135"/>
  <c r="N1135" s="1"/>
  <c r="C1135" s="1"/>
  <c r="M1151"/>
  <c r="N1151" s="1"/>
  <c r="C1151" s="1"/>
  <c r="M1167"/>
  <c r="N1167" s="1"/>
  <c r="C1167" s="1"/>
  <c r="M1183"/>
  <c r="N1183" s="1"/>
  <c r="C1183" s="1"/>
  <c r="M1199"/>
  <c r="N1199" s="1"/>
  <c r="C1199" s="1"/>
  <c r="M1239"/>
  <c r="N1239" s="1"/>
  <c r="C1239" s="1"/>
  <c r="M1995"/>
  <c r="N1995" s="1"/>
  <c r="C1995" s="1"/>
  <c r="M2032"/>
  <c r="N2032" s="1"/>
  <c r="C2032" s="1"/>
  <c r="M2033"/>
  <c r="N2033" s="1"/>
  <c r="C2033" s="1"/>
  <c r="M2042"/>
  <c r="N2042" s="1"/>
  <c r="C2042" s="1"/>
  <c r="M2064"/>
  <c r="N2064" s="1"/>
  <c r="C2064" s="1"/>
  <c r="M2065"/>
  <c r="N2065" s="1"/>
  <c r="C2065" s="1"/>
  <c r="M2069"/>
  <c r="N2069" s="1"/>
  <c r="C2069" s="1"/>
  <c r="M2074"/>
  <c r="N2074" s="1"/>
  <c r="C2074" s="1"/>
  <c r="M2102"/>
  <c r="N2102" s="1"/>
  <c r="C2102" s="1"/>
  <c r="M2118"/>
  <c r="N2118" s="1"/>
  <c r="C2118" s="1"/>
  <c r="M2125"/>
  <c r="N2125" s="1"/>
  <c r="C2125" s="1"/>
  <c r="M2150"/>
  <c r="N2150" s="1"/>
  <c r="C2150" s="1"/>
  <c r="M2157"/>
  <c r="N2157" s="1"/>
  <c r="C2157" s="1"/>
  <c r="M2182"/>
  <c r="N2182" s="1"/>
  <c r="C2182" s="1"/>
  <c r="M2189"/>
  <c r="N2189" s="1"/>
  <c r="C2189" s="1"/>
  <c r="M2208"/>
  <c r="N2208" s="1"/>
  <c r="C2208" s="1"/>
  <c r="M2214"/>
  <c r="N2214" s="1"/>
  <c r="C2214" s="1"/>
  <c r="M2240"/>
  <c r="N2240" s="1"/>
  <c r="C2240" s="1"/>
  <c r="M2246"/>
  <c r="N2246" s="1"/>
  <c r="C2246" s="1"/>
  <c r="M2253"/>
  <c r="N2253" s="1"/>
  <c r="C2253" s="1"/>
  <c r="M2272"/>
  <c r="N2272" s="1"/>
  <c r="C2272" s="1"/>
  <c r="M2278"/>
  <c r="N2278" s="1"/>
  <c r="C2278" s="1"/>
  <c r="M2304"/>
  <c r="N2304" s="1"/>
  <c r="C2304" s="1"/>
  <c r="M2310"/>
  <c r="N2310" s="1"/>
  <c r="C2310" s="1"/>
  <c r="M2045"/>
  <c r="N2045" s="1"/>
  <c r="C2045" s="1"/>
  <c r="M2051"/>
  <c r="N2051" s="1"/>
  <c r="C2051" s="1"/>
  <c r="M2083"/>
  <c r="N2083" s="1"/>
  <c r="C2083" s="1"/>
  <c r="M2096"/>
  <c r="N2096" s="1"/>
  <c r="C2096" s="1"/>
  <c r="M2097"/>
  <c r="N2097" s="1"/>
  <c r="C2097" s="1"/>
  <c r="M2101"/>
  <c r="N2101" s="1"/>
  <c r="C2101" s="1"/>
  <c r="M2112"/>
  <c r="N2112" s="1"/>
  <c r="C2112" s="1"/>
  <c r="M2113"/>
  <c r="N2113" s="1"/>
  <c r="C2113" s="1"/>
  <c r="M2117"/>
  <c r="N2117" s="1"/>
  <c r="C2117" s="1"/>
  <c r="M2181"/>
  <c r="N2181" s="1"/>
  <c r="C2181" s="1"/>
  <c r="M2213"/>
  <c r="N2213" s="1"/>
  <c r="C2213" s="1"/>
  <c r="M2245"/>
  <c r="N2245" s="1"/>
  <c r="C2245" s="1"/>
  <c r="M2277"/>
  <c r="N2277" s="1"/>
  <c r="C2277" s="1"/>
  <c r="M2309"/>
  <c r="N2309" s="1"/>
  <c r="C2309" s="1"/>
  <c r="M1994"/>
  <c r="N1994" s="1"/>
  <c r="C1994" s="1"/>
  <c r="M2040"/>
  <c r="N2040" s="1"/>
  <c r="C2040" s="1"/>
  <c r="M2041"/>
  <c r="N2041" s="1"/>
  <c r="C2041" s="1"/>
  <c r="M2050"/>
  <c r="N2050" s="1"/>
  <c r="C2050" s="1"/>
  <c r="M2072"/>
  <c r="N2072" s="1"/>
  <c r="C2072" s="1"/>
  <c r="M2073"/>
  <c r="N2073" s="1"/>
  <c r="C2073" s="1"/>
  <c r="M2077"/>
  <c r="N2077" s="1"/>
  <c r="C2077" s="1"/>
  <c r="M2082"/>
  <c r="N2082" s="1"/>
  <c r="C2082" s="1"/>
  <c r="M2107"/>
  <c r="N2107" s="1"/>
  <c r="C2107" s="1"/>
  <c r="M2142"/>
  <c r="N2142" s="1"/>
  <c r="C2142" s="1"/>
  <c r="M2149"/>
  <c r="N2149" s="1"/>
  <c r="C2149" s="1"/>
  <c r="M2174"/>
  <c r="N2174" s="1"/>
  <c r="C2174" s="1"/>
  <c r="M2200"/>
  <c r="N2200" s="1"/>
  <c r="C2200" s="1"/>
  <c r="M2206"/>
  <c r="N2206" s="1"/>
  <c r="C2206" s="1"/>
  <c r="M2232"/>
  <c r="N2232" s="1"/>
  <c r="C2232" s="1"/>
  <c r="M2238"/>
  <c r="N2238" s="1"/>
  <c r="C2238" s="1"/>
  <c r="M2264"/>
  <c r="N2264" s="1"/>
  <c r="C2264" s="1"/>
  <c r="M2270"/>
  <c r="N2270" s="1"/>
  <c r="C2270" s="1"/>
  <c r="M2296"/>
  <c r="N2296" s="1"/>
  <c r="C2296" s="1"/>
  <c r="M2302"/>
  <c r="N2302" s="1"/>
  <c r="C2302" s="1"/>
  <c r="M2011"/>
  <c r="N2011" s="1"/>
  <c r="C2011" s="1"/>
  <c r="M2019"/>
  <c r="N2019" s="1"/>
  <c r="C2019" s="1"/>
  <c r="M2027"/>
  <c r="N2027" s="1"/>
  <c r="C2027" s="1"/>
  <c r="M2059"/>
  <c r="N2059" s="1"/>
  <c r="C2059" s="1"/>
  <c r="M2091"/>
  <c r="N2091" s="1"/>
  <c r="C2091" s="1"/>
  <c r="M2010"/>
  <c r="N2010" s="1"/>
  <c r="C2010" s="1"/>
  <c r="M2018"/>
  <c r="N2018" s="1"/>
  <c r="C2018" s="1"/>
  <c r="M2026"/>
  <c r="N2026" s="1"/>
  <c r="C2026" s="1"/>
  <c r="M2048"/>
  <c r="N2048" s="1"/>
  <c r="C2048" s="1"/>
  <c r="M2049"/>
  <c r="N2049" s="1"/>
  <c r="C2049" s="1"/>
  <c r="M2058"/>
  <c r="N2058" s="1"/>
  <c r="C2058" s="1"/>
  <c r="M2080"/>
  <c r="N2080" s="1"/>
  <c r="C2080" s="1"/>
  <c r="M2081"/>
  <c r="N2081" s="1"/>
  <c r="C2081" s="1"/>
  <c r="M2085"/>
  <c r="N2085" s="1"/>
  <c r="C2085" s="1"/>
  <c r="M2090"/>
  <c r="N2090" s="1"/>
  <c r="C2090" s="1"/>
  <c r="M2094"/>
  <c r="N2094" s="1"/>
  <c r="C2094" s="1"/>
  <c r="M2110"/>
  <c r="N2110" s="1"/>
  <c r="C2110" s="1"/>
  <c r="M2134"/>
  <c r="N2134" s="1"/>
  <c r="C2134" s="1"/>
  <c r="M2141"/>
  <c r="N2141" s="1"/>
  <c r="C2141" s="1"/>
  <c r="M2166"/>
  <c r="N2166" s="1"/>
  <c r="C2166" s="1"/>
  <c r="M2173"/>
  <c r="N2173" s="1"/>
  <c r="C2173" s="1"/>
  <c r="M2198"/>
  <c r="N2198" s="1"/>
  <c r="C2198" s="1"/>
  <c r="M2230"/>
  <c r="N2230" s="1"/>
  <c r="C2230" s="1"/>
  <c r="M2262"/>
  <c r="N2262" s="1"/>
  <c r="C2262" s="1"/>
  <c r="M2294"/>
  <c r="N2294" s="1"/>
  <c r="C2294" s="1"/>
  <c r="M2003"/>
  <c r="N2003" s="1"/>
  <c r="C2003" s="1"/>
  <c r="M2021"/>
  <c r="N2021" s="1"/>
  <c r="C2021" s="1"/>
  <c r="M2029"/>
  <c r="N2029" s="1"/>
  <c r="C2029" s="1"/>
  <c r="M2035"/>
  <c r="N2035" s="1"/>
  <c r="C2035" s="1"/>
  <c r="M2067"/>
  <c r="N2067" s="1"/>
  <c r="C2067" s="1"/>
  <c r="M2105"/>
  <c r="N2105" s="1"/>
  <c r="C2105" s="1"/>
  <c r="M2109"/>
  <c r="N2109" s="1"/>
  <c r="C2109" s="1"/>
  <c r="M2229"/>
  <c r="N2229" s="1"/>
  <c r="C2229" s="1"/>
  <c r="M2261"/>
  <c r="N2261" s="1"/>
  <c r="C2261" s="1"/>
  <c r="M2293"/>
  <c r="N2293" s="1"/>
  <c r="C2293" s="1"/>
  <c r="M2002"/>
  <c r="N2002" s="1"/>
  <c r="C2002" s="1"/>
  <c r="M2013"/>
  <c r="N2013" s="1"/>
  <c r="C2013" s="1"/>
  <c r="M2017"/>
  <c r="N2017" s="1"/>
  <c r="C2017" s="1"/>
  <c r="M2025"/>
  <c r="N2025" s="1"/>
  <c r="C2025" s="1"/>
  <c r="M2034"/>
  <c r="N2034" s="1"/>
  <c r="C2034" s="1"/>
  <c r="M2056"/>
  <c r="N2056" s="1"/>
  <c r="C2056" s="1"/>
  <c r="M2057"/>
  <c r="N2057" s="1"/>
  <c r="C2057" s="1"/>
  <c r="M2061"/>
  <c r="N2061" s="1"/>
  <c r="C2061" s="1"/>
  <c r="M2066"/>
  <c r="N2066" s="1"/>
  <c r="C2066" s="1"/>
  <c r="M2088"/>
  <c r="N2088" s="1"/>
  <c r="C2088" s="1"/>
  <c r="M2089"/>
  <c r="N2089" s="1"/>
  <c r="C2089" s="1"/>
  <c r="M2093"/>
  <c r="N2093" s="1"/>
  <c r="C2093" s="1"/>
  <c r="M2099"/>
  <c r="N2099" s="1"/>
  <c r="C2099" s="1"/>
  <c r="M2115"/>
  <c r="N2115" s="1"/>
  <c r="C2115" s="1"/>
  <c r="M2126"/>
  <c r="N2126" s="1"/>
  <c r="C2126" s="1"/>
  <c r="M2133"/>
  <c r="N2133" s="1"/>
  <c r="C2133" s="1"/>
  <c r="M2158"/>
  <c r="N2158" s="1"/>
  <c r="C2158" s="1"/>
  <c r="M2165"/>
  <c r="N2165" s="1"/>
  <c r="C2165" s="1"/>
  <c r="M2190"/>
  <c r="N2190" s="1"/>
  <c r="C2190" s="1"/>
  <c r="M2197"/>
  <c r="N2197" s="1"/>
  <c r="C2197" s="1"/>
  <c r="M2222"/>
  <c r="N2222" s="1"/>
  <c r="C2222" s="1"/>
  <c r="M2254"/>
  <c r="N2254" s="1"/>
  <c r="C2254" s="1"/>
  <c r="M2286"/>
  <c r="N2286" s="1"/>
  <c r="C2286" s="1"/>
  <c r="M2318"/>
  <c r="N2318" s="1"/>
  <c r="C2318" s="1"/>
  <c r="H1"/>
  <c r="G1" i="3"/>
  <c r="D9" i="5"/>
  <c r="J1" i="3"/>
  <c r="A9" i="5"/>
  <c r="E1" i="3"/>
  <c r="C9" i="5"/>
  <c r="F1" i="2"/>
  <c r="E9" i="5" l="1"/>
  <c r="D1" i="3"/>
  <c r="E1" i="2"/>
  <c r="G9" i="5"/>
  <c r="I1" i="3"/>
  <c r="F9" i="5"/>
  <c r="K3006" i="3"/>
  <c r="E3006"/>
  <c r="K1"/>
  <c r="H9" i="5"/>
  <c r="M124" i="2"/>
  <c r="N124" s="1"/>
  <c r="C124" s="1"/>
  <c r="M131"/>
  <c r="N131" s="1"/>
  <c r="C131" s="1"/>
  <c r="M435"/>
  <c r="N435" s="1"/>
  <c r="C435" s="1"/>
  <c r="M531"/>
  <c r="N531" s="1"/>
  <c r="C531" s="1"/>
  <c r="M571"/>
  <c r="N571" s="1"/>
  <c r="C571" s="1"/>
  <c r="M603"/>
  <c r="N603" s="1"/>
  <c r="C603" s="1"/>
  <c r="M29"/>
  <c r="N29" s="1"/>
  <c r="C29" s="1"/>
  <c r="M30"/>
  <c r="N30" s="1"/>
  <c r="C30" s="1"/>
  <c r="M32"/>
  <c r="N32" s="1"/>
  <c r="C32" s="1"/>
  <c r="M60"/>
  <c r="N60" s="1"/>
  <c r="C60" s="1"/>
  <c r="M61"/>
  <c r="N61" s="1"/>
  <c r="C61" s="1"/>
  <c r="M64"/>
  <c r="N64" s="1"/>
  <c r="C64" s="1"/>
  <c r="M92"/>
  <c r="N92" s="1"/>
  <c r="C92" s="1"/>
  <c r="M95"/>
  <c r="N95" s="1"/>
  <c r="C95" s="1"/>
  <c r="M96"/>
  <c r="N96" s="1"/>
  <c r="C96" s="1"/>
  <c r="M97"/>
  <c r="N97" s="1"/>
  <c r="C97" s="1"/>
  <c r="M99"/>
  <c r="N99" s="1"/>
  <c r="C99" s="1"/>
  <c r="M125"/>
  <c r="N125" s="1"/>
  <c r="C125" s="1"/>
  <c r="M127"/>
  <c r="N127" s="1"/>
  <c r="C127" s="1"/>
  <c r="M154"/>
  <c r="N154" s="1"/>
  <c r="C154" s="1"/>
  <c r="M157"/>
  <c r="N157" s="1"/>
  <c r="C157" s="1"/>
  <c r="M158"/>
  <c r="N158" s="1"/>
  <c r="C158" s="1"/>
  <c r="M160"/>
  <c r="N160" s="1"/>
  <c r="C160" s="1"/>
  <c r="M161"/>
  <c r="N161" s="1"/>
  <c r="C161" s="1"/>
  <c r="M186"/>
  <c r="N186" s="1"/>
  <c r="C186" s="1"/>
  <c r="M188"/>
  <c r="N188" s="1"/>
  <c r="C188" s="1"/>
  <c r="M189"/>
  <c r="N189" s="1"/>
  <c r="C189" s="1"/>
  <c r="M190"/>
  <c r="N190" s="1"/>
  <c r="C190" s="1"/>
  <c r="M192"/>
  <c r="N192" s="1"/>
  <c r="C192" s="1"/>
  <c r="M193"/>
  <c r="N193" s="1"/>
  <c r="C193" s="1"/>
  <c r="M208"/>
  <c r="N208" s="1"/>
  <c r="C208" s="1"/>
  <c r="M209"/>
  <c r="N209" s="1"/>
  <c r="C209" s="1"/>
  <c r="M213"/>
  <c r="N213" s="1"/>
  <c r="C213" s="1"/>
  <c r="M215"/>
  <c r="N215" s="1"/>
  <c r="C215" s="1"/>
  <c r="M216"/>
  <c r="N216" s="1"/>
  <c r="C216" s="1"/>
  <c r="M217"/>
  <c r="N217" s="1"/>
  <c r="C217" s="1"/>
  <c r="M225"/>
  <c r="N225" s="1"/>
  <c r="C225" s="1"/>
  <c r="M229"/>
  <c r="N229" s="1"/>
  <c r="C229" s="1"/>
  <c r="M241"/>
  <c r="N241" s="1"/>
  <c r="C241" s="1"/>
  <c r="M255"/>
  <c r="N255" s="1"/>
  <c r="C255" s="1"/>
  <c r="M263"/>
  <c r="N263" s="1"/>
  <c r="C263" s="1"/>
  <c r="M268"/>
  <c r="N268" s="1"/>
  <c r="C268" s="1"/>
  <c r="M272"/>
  <c r="N272" s="1"/>
  <c r="C272" s="1"/>
  <c r="M276"/>
  <c r="N276" s="1"/>
  <c r="C276" s="1"/>
  <c r="M277"/>
  <c r="N277" s="1"/>
  <c r="C277" s="1"/>
  <c r="M278"/>
  <c r="N278" s="1"/>
  <c r="C278" s="1"/>
  <c r="M284"/>
  <c r="N284" s="1"/>
  <c r="C284" s="1"/>
  <c r="M291"/>
  <c r="N291" s="1"/>
  <c r="C291" s="1"/>
  <c r="M294"/>
  <c r="N294" s="1"/>
  <c r="C294" s="1"/>
  <c r="M300"/>
  <c r="N300" s="1"/>
  <c r="C300" s="1"/>
  <c r="M304"/>
  <c r="N304" s="1"/>
  <c r="C304" s="1"/>
  <c r="M306"/>
  <c r="N306" s="1"/>
  <c r="C306" s="1"/>
  <c r="M310"/>
  <c r="N310" s="1"/>
  <c r="C310" s="1"/>
  <c r="M313"/>
  <c r="N313" s="1"/>
  <c r="C313" s="1"/>
  <c r="M316"/>
  <c r="N316" s="1"/>
  <c r="C316" s="1"/>
  <c r="M318"/>
  <c r="N318" s="1"/>
  <c r="C318" s="1"/>
  <c r="M320"/>
  <c r="N320" s="1"/>
  <c r="C320" s="1"/>
  <c r="M322"/>
  <c r="N322" s="1"/>
  <c r="C322" s="1"/>
  <c r="M324"/>
  <c r="N324" s="1"/>
  <c r="C324" s="1"/>
  <c r="M345"/>
  <c r="N345" s="1"/>
  <c r="C345" s="1"/>
  <c r="M359"/>
  <c r="N359" s="1"/>
  <c r="C359" s="1"/>
  <c r="M365"/>
  <c r="N365" s="1"/>
  <c r="C365" s="1"/>
  <c r="M371"/>
  <c r="N371" s="1"/>
  <c r="C371" s="1"/>
  <c r="M374"/>
  <c r="N374" s="1"/>
  <c r="C374" s="1"/>
  <c r="M375"/>
  <c r="N375" s="1"/>
  <c r="C375" s="1"/>
  <c r="M377"/>
  <c r="N377" s="1"/>
  <c r="C377" s="1"/>
  <c r="M380"/>
  <c r="N380" s="1"/>
  <c r="C380" s="1"/>
  <c r="M391"/>
  <c r="N391" s="1"/>
  <c r="C391" s="1"/>
  <c r="M393"/>
  <c r="N393" s="1"/>
  <c r="C393" s="1"/>
  <c r="M403"/>
  <c r="N403" s="1"/>
  <c r="C403" s="1"/>
  <c r="M409"/>
  <c r="N409" s="1"/>
  <c r="C409" s="1"/>
  <c r="M410"/>
  <c r="N410" s="1"/>
  <c r="C410" s="1"/>
  <c r="M412"/>
  <c r="N412" s="1"/>
  <c r="C412" s="1"/>
  <c r="M423"/>
  <c r="N423" s="1"/>
  <c r="C423" s="1"/>
  <c r="M424"/>
  <c r="N424" s="1"/>
  <c r="C424" s="1"/>
  <c r="M425"/>
  <c r="N425" s="1"/>
  <c r="C425" s="1"/>
  <c r="M429"/>
  <c r="N429" s="1"/>
  <c r="C429" s="1"/>
  <c r="M439"/>
  <c r="N439" s="1"/>
  <c r="C439" s="1"/>
  <c r="M442"/>
  <c r="N442" s="1"/>
  <c r="C442" s="1"/>
  <c r="M444"/>
  <c r="N444" s="1"/>
  <c r="C444" s="1"/>
  <c r="M445"/>
  <c r="N445" s="1"/>
  <c r="C445" s="1"/>
  <c r="M455"/>
  <c r="N455" s="1"/>
  <c r="C455" s="1"/>
  <c r="M457"/>
  <c r="N457" s="1"/>
  <c r="C457" s="1"/>
  <c r="M461"/>
  <c r="N461" s="1"/>
  <c r="C461" s="1"/>
  <c r="M470"/>
  <c r="N470" s="1"/>
  <c r="C470" s="1"/>
  <c r="M471"/>
  <c r="N471" s="1"/>
  <c r="C471" s="1"/>
  <c r="M474"/>
  <c r="N474" s="1"/>
  <c r="C474" s="1"/>
  <c r="M488"/>
  <c r="N488" s="1"/>
  <c r="C488" s="1"/>
  <c r="M489"/>
  <c r="N489" s="1"/>
  <c r="C489" s="1"/>
  <c r="M493"/>
  <c r="N493" s="1"/>
  <c r="C493" s="1"/>
  <c r="M499"/>
  <c r="N499" s="1"/>
  <c r="C499" s="1"/>
  <c r="M503"/>
  <c r="N503" s="1"/>
  <c r="C503" s="1"/>
  <c r="M505"/>
  <c r="N505" s="1"/>
  <c r="C505" s="1"/>
  <c r="M506"/>
  <c r="N506" s="1"/>
  <c r="C506" s="1"/>
  <c r="M509"/>
  <c r="N509" s="1"/>
  <c r="C509" s="1"/>
  <c r="M516"/>
  <c r="N516" s="1"/>
  <c r="C516" s="1"/>
  <c r="M520"/>
  <c r="N520" s="1"/>
  <c r="C520" s="1"/>
  <c r="M522"/>
  <c r="N522" s="1"/>
  <c r="C522" s="1"/>
  <c r="M525"/>
  <c r="N525" s="1"/>
  <c r="C525" s="1"/>
  <c r="M534"/>
  <c r="N534" s="1"/>
  <c r="C534" s="1"/>
  <c r="M535"/>
  <c r="N535" s="1"/>
  <c r="C535" s="1"/>
  <c r="M537"/>
  <c r="N537" s="1"/>
  <c r="C537" s="1"/>
  <c r="M540"/>
  <c r="N540" s="1"/>
  <c r="C540" s="1"/>
  <c r="M542"/>
  <c r="N542" s="1"/>
  <c r="C542" s="1"/>
  <c r="M543"/>
  <c r="N543" s="1"/>
  <c r="C543" s="1"/>
  <c r="M545"/>
  <c r="N545" s="1"/>
  <c r="C545" s="1"/>
  <c r="M547"/>
  <c r="N547" s="1"/>
  <c r="C547" s="1"/>
  <c r="M549"/>
  <c r="N549" s="1"/>
  <c r="C549" s="1"/>
  <c r="M552"/>
  <c r="N552" s="1"/>
  <c r="C552" s="1"/>
  <c r="M553"/>
  <c r="N553" s="1"/>
  <c r="C553" s="1"/>
  <c r="M557"/>
  <c r="N557" s="1"/>
  <c r="C557" s="1"/>
  <c r="M558"/>
  <c r="N558" s="1"/>
  <c r="C558" s="1"/>
  <c r="M560"/>
  <c r="N560" s="1"/>
  <c r="C560" s="1"/>
  <c r="M562"/>
  <c r="N562" s="1"/>
  <c r="C562" s="1"/>
  <c r="M563"/>
  <c r="N563" s="1"/>
  <c r="C563" s="1"/>
  <c r="M564"/>
  <c r="N564" s="1"/>
  <c r="C564" s="1"/>
  <c r="M565"/>
  <c r="N565" s="1"/>
  <c r="C565" s="1"/>
  <c r="M566"/>
  <c r="N566" s="1"/>
  <c r="C566" s="1"/>
  <c r="M567"/>
  <c r="N567" s="1"/>
  <c r="C567" s="1"/>
  <c r="M569"/>
  <c r="N569" s="1"/>
  <c r="C569" s="1"/>
  <c r="M570"/>
  <c r="N570" s="1"/>
  <c r="C570" s="1"/>
  <c r="M572"/>
  <c r="N572" s="1"/>
  <c r="C572" s="1"/>
  <c r="M574"/>
  <c r="N574" s="1"/>
  <c r="C574" s="1"/>
  <c r="M575"/>
  <c r="N575" s="1"/>
  <c r="C575" s="1"/>
  <c r="M577"/>
  <c r="N577" s="1"/>
  <c r="C577" s="1"/>
  <c r="M581"/>
  <c r="N581" s="1"/>
  <c r="C581" s="1"/>
  <c r="M584"/>
  <c r="N584" s="1"/>
  <c r="C584" s="1"/>
  <c r="M585"/>
  <c r="N585" s="1"/>
  <c r="C585" s="1"/>
  <c r="M586"/>
  <c r="N586" s="1"/>
  <c r="C586" s="1"/>
  <c r="M589"/>
  <c r="N589" s="1"/>
  <c r="C589" s="1"/>
  <c r="M590"/>
  <c r="N590" s="1"/>
  <c r="C590" s="1"/>
  <c r="M592"/>
  <c r="N592" s="1"/>
  <c r="C592" s="1"/>
  <c r="M595"/>
  <c r="N595" s="1"/>
  <c r="C595" s="1"/>
  <c r="M596"/>
  <c r="N596" s="1"/>
  <c r="C596" s="1"/>
  <c r="M597"/>
  <c r="N597" s="1"/>
  <c r="C597" s="1"/>
  <c r="M598"/>
  <c r="N598" s="1"/>
  <c r="C598" s="1"/>
  <c r="M599"/>
  <c r="N599" s="1"/>
  <c r="C599" s="1"/>
  <c r="M601"/>
  <c r="N601" s="1"/>
  <c r="C601" s="1"/>
  <c r="M602"/>
  <c r="N602" s="1"/>
  <c r="C602" s="1"/>
  <c r="M604"/>
  <c r="N604" s="1"/>
  <c r="C604" s="1"/>
  <c r="M606"/>
  <c r="N606" s="1"/>
  <c r="C606" s="1"/>
  <c r="M607"/>
  <c r="N607" s="1"/>
  <c r="C607" s="1"/>
  <c r="M609"/>
  <c r="N609" s="1"/>
  <c r="C609" s="1"/>
  <c r="M610"/>
  <c r="N610" s="1"/>
  <c r="C610" s="1"/>
  <c r="M613"/>
  <c r="N613" s="1"/>
  <c r="C613" s="1"/>
  <c r="M616"/>
  <c r="N616" s="1"/>
  <c r="C616" s="1"/>
  <c r="M617"/>
  <c r="N617" s="1"/>
  <c r="C617" s="1"/>
  <c r="M621"/>
  <c r="N621" s="1"/>
  <c r="C621" s="1"/>
  <c r="M622"/>
  <c r="N622" s="1"/>
  <c r="C622" s="1"/>
  <c r="M624"/>
  <c r="N624" s="1"/>
  <c r="C624" s="1"/>
  <c r="M626"/>
  <c r="N626" s="1"/>
  <c r="C626" s="1"/>
  <c r="M628"/>
  <c r="N628" s="1"/>
  <c r="C628" s="1"/>
  <c r="M629"/>
  <c r="N629" s="1"/>
  <c r="C629" s="1"/>
  <c r="M630"/>
  <c r="N630" s="1"/>
  <c r="C630" s="1"/>
  <c r="M631"/>
  <c r="N631" s="1"/>
  <c r="C631" s="1"/>
  <c r="M633"/>
  <c r="N633" s="1"/>
  <c r="C633" s="1"/>
  <c r="M634"/>
  <c r="N634" s="1"/>
  <c r="C634" s="1"/>
  <c r="M635"/>
  <c r="N635" s="1"/>
  <c r="C635" s="1"/>
  <c r="M636"/>
  <c r="N636" s="1"/>
  <c r="C636" s="1"/>
  <c r="M638"/>
  <c r="N638" s="1"/>
  <c r="C638" s="1"/>
  <c r="M639"/>
  <c r="N639" s="1"/>
  <c r="C639" s="1"/>
  <c r="M641"/>
  <c r="N641" s="1"/>
  <c r="C641" s="1"/>
  <c r="M642"/>
  <c r="N642" s="1"/>
  <c r="C642" s="1"/>
  <c r="M643"/>
  <c r="N643" s="1"/>
  <c r="C643" s="1"/>
  <c r="M645"/>
  <c r="N645" s="1"/>
  <c r="C645" s="1"/>
  <c r="M648"/>
  <c r="N648" s="1"/>
  <c r="C648" s="1"/>
  <c r="M649"/>
  <c r="N649" s="1"/>
  <c r="C649" s="1"/>
  <c r="M653"/>
  <c r="N653" s="1"/>
  <c r="C653" s="1"/>
  <c r="M654"/>
  <c r="N654" s="1"/>
  <c r="C654" s="1"/>
  <c r="M656"/>
  <c r="N656" s="1"/>
  <c r="C656" s="1"/>
  <c r="M658"/>
  <c r="N658" s="1"/>
  <c r="C658" s="1"/>
  <c r="M660"/>
  <c r="N660" s="1"/>
  <c r="C660" s="1"/>
  <c r="M661"/>
  <c r="N661" s="1"/>
  <c r="C661" s="1"/>
  <c r="M662"/>
  <c r="N662" s="1"/>
  <c r="C662" s="1"/>
  <c r="M663"/>
  <c r="N663" s="1"/>
  <c r="C663" s="1"/>
  <c r="M665"/>
  <c r="N665" s="1"/>
  <c r="C665" s="1"/>
  <c r="M666"/>
  <c r="N666" s="1"/>
  <c r="C666" s="1"/>
  <c r="M667"/>
  <c r="N667" s="1"/>
  <c r="C667" s="1"/>
  <c r="M668"/>
  <c r="N668" s="1"/>
  <c r="C668" s="1"/>
  <c r="M670"/>
  <c r="N670" s="1"/>
  <c r="C670" s="1"/>
  <c r="M671"/>
  <c r="N671" s="1"/>
  <c r="C671" s="1"/>
  <c r="M673"/>
  <c r="N673" s="1"/>
  <c r="C673" s="1"/>
  <c r="M674"/>
  <c r="N674" s="1"/>
  <c r="C674" s="1"/>
  <c r="M675"/>
  <c r="N675" s="1"/>
  <c r="C675" s="1"/>
  <c r="M677"/>
  <c r="N677" s="1"/>
  <c r="C677" s="1"/>
  <c r="M680"/>
  <c r="N680" s="1"/>
  <c r="C680" s="1"/>
  <c r="M681"/>
  <c r="N681" s="1"/>
  <c r="C681" s="1"/>
  <c r="M685"/>
  <c r="N685" s="1"/>
  <c r="C685" s="1"/>
  <c r="M686"/>
  <c r="N686" s="1"/>
  <c r="C686" s="1"/>
  <c r="M688"/>
  <c r="N688" s="1"/>
  <c r="C688" s="1"/>
  <c r="M690"/>
  <c r="N690" s="1"/>
  <c r="C690" s="1"/>
  <c r="L1" i="3"/>
  <c r="I9" i="5"/>
  <c r="E3006" i="2"/>
  <c r="M12"/>
  <c r="N12" s="1"/>
  <c r="C12" s="1"/>
  <c r="M13"/>
  <c r="N13" s="1"/>
  <c r="C13" s="1"/>
  <c r="M14"/>
  <c r="N14" s="1"/>
  <c r="C14" s="1"/>
  <c r="M15"/>
  <c r="N15" s="1"/>
  <c r="C15" s="1"/>
  <c r="M16"/>
  <c r="N16" s="1"/>
  <c r="C16" s="1"/>
  <c r="M17"/>
  <c r="N17" s="1"/>
  <c r="C17" s="1"/>
  <c r="M18"/>
  <c r="N18" s="1"/>
  <c r="C18" s="1"/>
  <c r="M19"/>
  <c r="N19" s="1"/>
  <c r="C19" s="1"/>
  <c r="M20"/>
  <c r="N20" s="1"/>
  <c r="C20" s="1"/>
  <c r="M21"/>
  <c r="N21" s="1"/>
  <c r="C21" s="1"/>
  <c r="M22"/>
  <c r="N22" s="1"/>
  <c r="C22" s="1"/>
  <c r="M23"/>
  <c r="N23" s="1"/>
  <c r="C23" s="1"/>
  <c r="M24"/>
  <c r="N24" s="1"/>
  <c r="C24" s="1"/>
  <c r="M25"/>
  <c r="N25" s="1"/>
  <c r="C25" s="1"/>
  <c r="M26"/>
  <c r="N26" s="1"/>
  <c r="C26" s="1"/>
  <c r="M27"/>
  <c r="N27" s="1"/>
  <c r="C27" s="1"/>
  <c r="M34"/>
  <c r="N34" s="1"/>
  <c r="C34" s="1"/>
  <c r="M36"/>
  <c r="N36" s="1"/>
  <c r="C36" s="1"/>
  <c r="M37"/>
  <c r="N37" s="1"/>
  <c r="C37" s="1"/>
  <c r="M38"/>
  <c r="N38" s="1"/>
  <c r="C38" s="1"/>
  <c r="M39"/>
  <c r="N39" s="1"/>
  <c r="C39" s="1"/>
  <c r="M40"/>
  <c r="N40" s="1"/>
  <c r="C40" s="1"/>
  <c r="M41"/>
  <c r="N41" s="1"/>
  <c r="C41" s="1"/>
  <c r="M42"/>
  <c r="N42" s="1"/>
  <c r="C42" s="1"/>
  <c r="M43"/>
  <c r="N43" s="1"/>
  <c r="C43" s="1"/>
  <c r="M44"/>
  <c r="N44" s="1"/>
  <c r="C44" s="1"/>
  <c r="M45"/>
  <c r="N45" s="1"/>
  <c r="C45" s="1"/>
  <c r="M46"/>
  <c r="N46" s="1"/>
  <c r="C46" s="1"/>
  <c r="M47"/>
  <c r="N47" s="1"/>
  <c r="C47" s="1"/>
  <c r="M48"/>
  <c r="N48" s="1"/>
  <c r="C48" s="1"/>
  <c r="M49"/>
  <c r="N49" s="1"/>
  <c r="C49" s="1"/>
  <c r="M50"/>
  <c r="N50" s="1"/>
  <c r="C50" s="1"/>
  <c r="M51"/>
  <c r="N51" s="1"/>
  <c r="C51" s="1"/>
  <c r="M52"/>
  <c r="N52" s="1"/>
  <c r="C52" s="1"/>
  <c r="M53"/>
  <c r="N53" s="1"/>
  <c r="C53" s="1"/>
  <c r="M54"/>
  <c r="N54" s="1"/>
  <c r="C54" s="1"/>
  <c r="M55"/>
  <c r="N55" s="1"/>
  <c r="C55" s="1"/>
  <c r="M56"/>
  <c r="N56" s="1"/>
  <c r="C56" s="1"/>
  <c r="M57"/>
  <c r="N57" s="1"/>
  <c r="C57" s="1"/>
  <c r="M58"/>
  <c r="N58" s="1"/>
  <c r="C58" s="1"/>
  <c r="M59"/>
  <c r="N59" s="1"/>
  <c r="C59" s="1"/>
  <c r="M66"/>
  <c r="N66" s="1"/>
  <c r="C66" s="1"/>
  <c r="M68"/>
  <c r="N68" s="1"/>
  <c r="C68" s="1"/>
  <c r="M69"/>
  <c r="N69" s="1"/>
  <c r="C69" s="1"/>
  <c r="M70"/>
  <c r="N70" s="1"/>
  <c r="C70" s="1"/>
  <c r="M71"/>
  <c r="N71" s="1"/>
  <c r="C71" s="1"/>
  <c r="M72"/>
  <c r="N72" s="1"/>
  <c r="C72" s="1"/>
  <c r="M73"/>
  <c r="N73" s="1"/>
  <c r="C73" s="1"/>
  <c r="M74"/>
  <c r="N74" s="1"/>
  <c r="C74" s="1"/>
  <c r="M75"/>
  <c r="N75" s="1"/>
  <c r="C75" s="1"/>
  <c r="M76"/>
  <c r="N76" s="1"/>
  <c r="C76" s="1"/>
  <c r="M77"/>
  <c r="N77" s="1"/>
  <c r="C77" s="1"/>
  <c r="M78"/>
  <c r="N78" s="1"/>
  <c r="C78" s="1"/>
  <c r="M79"/>
  <c r="N79" s="1"/>
  <c r="C79" s="1"/>
  <c r="M80"/>
  <c r="N80" s="1"/>
  <c r="C80" s="1"/>
  <c r="M81"/>
  <c r="N81" s="1"/>
  <c r="C81" s="1"/>
  <c r="M82"/>
  <c r="N82" s="1"/>
  <c r="C82" s="1"/>
  <c r="M83"/>
  <c r="N83" s="1"/>
  <c r="C83" s="1"/>
  <c r="M84"/>
  <c r="N84" s="1"/>
  <c r="C84" s="1"/>
  <c r="M85"/>
  <c r="N85" s="1"/>
  <c r="C85" s="1"/>
  <c r="M86"/>
  <c r="N86" s="1"/>
  <c r="C86" s="1"/>
  <c r="M87"/>
  <c r="N87" s="1"/>
  <c r="C87" s="1"/>
  <c r="M88"/>
  <c r="N88" s="1"/>
  <c r="C88" s="1"/>
  <c r="M89"/>
  <c r="N89" s="1"/>
  <c r="C89" s="1"/>
  <c r="M90"/>
  <c r="N90" s="1"/>
  <c r="C90" s="1"/>
  <c r="M91"/>
  <c r="N91" s="1"/>
  <c r="C91" s="1"/>
  <c r="M93"/>
  <c r="N93" s="1"/>
  <c r="C93" s="1"/>
  <c r="M98"/>
  <c r="N98" s="1"/>
  <c r="C98" s="1"/>
  <c r="M100"/>
  <c r="N100" s="1"/>
  <c r="C100" s="1"/>
  <c r="M101"/>
  <c r="N101" s="1"/>
  <c r="C101" s="1"/>
  <c r="M102"/>
  <c r="N102" s="1"/>
  <c r="C102" s="1"/>
  <c r="M103"/>
  <c r="N103" s="1"/>
  <c r="C103" s="1"/>
  <c r="M104"/>
  <c r="N104" s="1"/>
  <c r="C104" s="1"/>
  <c r="M105"/>
  <c r="N105" s="1"/>
  <c r="C105" s="1"/>
  <c r="M106"/>
  <c r="N106" s="1"/>
  <c r="C106" s="1"/>
  <c r="M107"/>
  <c r="N107" s="1"/>
  <c r="C107" s="1"/>
  <c r="M108"/>
  <c r="N108" s="1"/>
  <c r="C108" s="1"/>
  <c r="M109"/>
  <c r="N109" s="1"/>
  <c r="C109" s="1"/>
  <c r="M110"/>
  <c r="N110" s="1"/>
  <c r="C110" s="1"/>
  <c r="M111"/>
  <c r="N111" s="1"/>
  <c r="C111" s="1"/>
  <c r="M112"/>
  <c r="N112" s="1"/>
  <c r="C112" s="1"/>
  <c r="M113"/>
  <c r="N113" s="1"/>
  <c r="C113" s="1"/>
  <c r="M114"/>
  <c r="N114" s="1"/>
  <c r="C114" s="1"/>
  <c r="M115"/>
  <c r="N115" s="1"/>
  <c r="C115" s="1"/>
  <c r="M116"/>
  <c r="N116" s="1"/>
  <c r="C116" s="1"/>
  <c r="M117"/>
  <c r="N117" s="1"/>
  <c r="C117" s="1"/>
  <c r="M118"/>
  <c r="N118" s="1"/>
  <c r="C118" s="1"/>
  <c r="M119"/>
  <c r="N119" s="1"/>
  <c r="C119" s="1"/>
  <c r="M120"/>
  <c r="N120" s="1"/>
  <c r="C120" s="1"/>
  <c r="M121"/>
  <c r="N121" s="1"/>
  <c r="C121" s="1"/>
  <c r="M122"/>
  <c r="N122" s="1"/>
  <c r="C122" s="1"/>
  <c r="M123"/>
  <c r="N123" s="1"/>
  <c r="C123" s="1"/>
  <c r="M130"/>
  <c r="N130" s="1"/>
  <c r="C130" s="1"/>
  <c r="M132"/>
  <c r="N132" s="1"/>
  <c r="C132" s="1"/>
  <c r="M133"/>
  <c r="N133" s="1"/>
  <c r="C133" s="1"/>
  <c r="M134"/>
  <c r="N134" s="1"/>
  <c r="C134" s="1"/>
  <c r="M135"/>
  <c r="N135" s="1"/>
  <c r="C135" s="1"/>
  <c r="M136"/>
  <c r="N136" s="1"/>
  <c r="C136" s="1"/>
  <c r="M137"/>
  <c r="N137" s="1"/>
  <c r="C137" s="1"/>
  <c r="M138"/>
  <c r="N138" s="1"/>
  <c r="C138" s="1"/>
  <c r="M139"/>
  <c r="N139" s="1"/>
  <c r="C139" s="1"/>
  <c r="M140"/>
  <c r="N140" s="1"/>
  <c r="C140" s="1"/>
  <c r="M141"/>
  <c r="N141" s="1"/>
  <c r="C141" s="1"/>
  <c r="M142"/>
  <c r="N142" s="1"/>
  <c r="C142" s="1"/>
  <c r="M143"/>
  <c r="N143" s="1"/>
  <c r="C143" s="1"/>
  <c r="M144"/>
  <c r="N144" s="1"/>
  <c r="C144" s="1"/>
  <c r="M145"/>
  <c r="N145" s="1"/>
  <c r="C145" s="1"/>
  <c r="M146"/>
  <c r="N146" s="1"/>
  <c r="C146" s="1"/>
  <c r="M147"/>
  <c r="N147" s="1"/>
  <c r="C147" s="1"/>
  <c r="M148"/>
  <c r="N148" s="1"/>
  <c r="C148" s="1"/>
  <c r="M149"/>
  <c r="N149" s="1"/>
  <c r="C149" s="1"/>
  <c r="M150"/>
  <c r="N150" s="1"/>
  <c r="C150" s="1"/>
  <c r="M151"/>
  <c r="N151" s="1"/>
  <c r="C151" s="1"/>
  <c r="M152"/>
  <c r="N152" s="1"/>
  <c r="C152" s="1"/>
  <c r="M153"/>
  <c r="N153" s="1"/>
  <c r="C153" s="1"/>
  <c r="M155"/>
  <c r="N155" s="1"/>
  <c r="C155" s="1"/>
  <c r="M162"/>
  <c r="N162" s="1"/>
  <c r="C162" s="1"/>
  <c r="M164"/>
  <c r="N164" s="1"/>
  <c r="C164" s="1"/>
  <c r="M165"/>
  <c r="N165" s="1"/>
  <c r="C165" s="1"/>
  <c r="M166"/>
  <c r="N166" s="1"/>
  <c r="C166" s="1"/>
  <c r="M167"/>
  <c r="N167" s="1"/>
  <c r="C167" s="1"/>
  <c r="M168"/>
  <c r="N168" s="1"/>
  <c r="C168" s="1"/>
  <c r="M169"/>
  <c r="N169" s="1"/>
  <c r="C169" s="1"/>
  <c r="M170"/>
  <c r="N170" s="1"/>
  <c r="C170" s="1"/>
  <c r="M171"/>
  <c r="N171" s="1"/>
  <c r="C171" s="1"/>
  <c r="M172"/>
  <c r="N172" s="1"/>
  <c r="C172" s="1"/>
  <c r="M173"/>
  <c r="N173" s="1"/>
  <c r="C173" s="1"/>
  <c r="M174"/>
  <c r="N174" s="1"/>
  <c r="C174" s="1"/>
  <c r="M175"/>
  <c r="N175" s="1"/>
  <c r="C175" s="1"/>
  <c r="M176"/>
  <c r="N176" s="1"/>
  <c r="C176" s="1"/>
  <c r="M177"/>
  <c r="N177" s="1"/>
  <c r="C177" s="1"/>
  <c r="M178"/>
  <c r="N178" s="1"/>
  <c r="C178" s="1"/>
  <c r="M179"/>
  <c r="N179" s="1"/>
  <c r="C179" s="1"/>
  <c r="M180"/>
  <c r="N180" s="1"/>
  <c r="C180" s="1"/>
  <c r="M181"/>
  <c r="N181" s="1"/>
  <c r="C181" s="1"/>
  <c r="M182"/>
  <c r="N182" s="1"/>
  <c r="C182" s="1"/>
  <c r="M183"/>
  <c r="N183" s="1"/>
  <c r="C183" s="1"/>
  <c r="M184"/>
  <c r="N184" s="1"/>
  <c r="C184" s="1"/>
  <c r="M185"/>
  <c r="N185" s="1"/>
  <c r="C185" s="1"/>
  <c r="M187"/>
  <c r="N187" s="1"/>
  <c r="C187" s="1"/>
  <c r="M194"/>
  <c r="N194" s="1"/>
  <c r="C194" s="1"/>
  <c r="M196"/>
  <c r="N196" s="1"/>
  <c r="C196" s="1"/>
  <c r="M197"/>
  <c r="N197" s="1"/>
  <c r="C197" s="1"/>
  <c r="M198"/>
  <c r="N198" s="1"/>
  <c r="C198" s="1"/>
  <c r="M199"/>
  <c r="N199" s="1"/>
  <c r="C199" s="1"/>
  <c r="M200"/>
  <c r="N200" s="1"/>
  <c r="C200" s="1"/>
  <c r="M201"/>
  <c r="N201" s="1"/>
  <c r="C201" s="1"/>
  <c r="M202"/>
  <c r="N202" s="1"/>
  <c r="C202" s="1"/>
  <c r="M203"/>
  <c r="N203" s="1"/>
  <c r="C203" s="1"/>
  <c r="M204"/>
  <c r="N204" s="1"/>
  <c r="C204" s="1"/>
  <c r="M205"/>
  <c r="N205" s="1"/>
  <c r="C205" s="1"/>
  <c r="M206"/>
  <c r="N206" s="1"/>
  <c r="C206" s="1"/>
  <c r="M207"/>
  <c r="N207" s="1"/>
  <c r="C207" s="1"/>
  <c r="M210"/>
  <c r="N210" s="1"/>
  <c r="C210" s="1"/>
  <c r="M211"/>
  <c r="N211" s="1"/>
  <c r="C211" s="1"/>
  <c r="M212"/>
  <c r="N212" s="1"/>
  <c r="C212" s="1"/>
  <c r="M214"/>
  <c r="N214" s="1"/>
  <c r="C214" s="1"/>
  <c r="M218"/>
  <c r="N218" s="1"/>
  <c r="C218" s="1"/>
  <c r="M219"/>
  <c r="N219" s="1"/>
  <c r="C219" s="1"/>
  <c r="M220"/>
  <c r="N220" s="1"/>
  <c r="C220" s="1"/>
  <c r="M221"/>
  <c r="N221" s="1"/>
  <c r="C221" s="1"/>
  <c r="M222"/>
  <c r="N222" s="1"/>
  <c r="C222" s="1"/>
  <c r="M223"/>
  <c r="N223" s="1"/>
  <c r="C223" s="1"/>
  <c r="M224"/>
  <c r="N224" s="1"/>
  <c r="C224" s="1"/>
  <c r="M226"/>
  <c r="N226" s="1"/>
  <c r="C226" s="1"/>
  <c r="M227"/>
  <c r="N227" s="1"/>
  <c r="C227" s="1"/>
  <c r="M228"/>
  <c r="N228" s="1"/>
  <c r="C228" s="1"/>
  <c r="M231"/>
  <c r="N231" s="1"/>
  <c r="C231" s="1"/>
  <c r="M232"/>
  <c r="N232" s="1"/>
  <c r="C232" s="1"/>
  <c r="M233"/>
  <c r="N233" s="1"/>
  <c r="C233" s="1"/>
  <c r="M234"/>
  <c r="N234" s="1"/>
  <c r="C234" s="1"/>
  <c r="M235"/>
  <c r="N235" s="1"/>
  <c r="C235" s="1"/>
  <c r="M236"/>
  <c r="N236" s="1"/>
  <c r="C236" s="1"/>
  <c r="M237"/>
  <c r="N237" s="1"/>
  <c r="C237" s="1"/>
  <c r="M238"/>
  <c r="N238" s="1"/>
  <c r="C238" s="1"/>
  <c r="M239"/>
  <c r="N239" s="1"/>
  <c r="C239" s="1"/>
  <c r="M242"/>
  <c r="N242" s="1"/>
  <c r="C242" s="1"/>
  <c r="M243"/>
  <c r="N243" s="1"/>
  <c r="C243" s="1"/>
  <c r="M245"/>
  <c r="N245" s="1"/>
  <c r="C245" s="1"/>
  <c r="M246"/>
  <c r="N246" s="1"/>
  <c r="C246" s="1"/>
  <c r="M247"/>
  <c r="N247" s="1"/>
  <c r="C247" s="1"/>
  <c r="M250"/>
  <c r="N250" s="1"/>
  <c r="C250" s="1"/>
  <c r="M251"/>
  <c r="N251" s="1"/>
  <c r="C251" s="1"/>
  <c r="M252"/>
  <c r="N252" s="1"/>
  <c r="C252" s="1"/>
  <c r="M253"/>
  <c r="N253" s="1"/>
  <c r="C253" s="1"/>
  <c r="M254"/>
  <c r="N254" s="1"/>
  <c r="C254" s="1"/>
  <c r="M258"/>
  <c r="N258" s="1"/>
  <c r="C258" s="1"/>
  <c r="M259"/>
  <c r="N259" s="1"/>
  <c r="C259" s="1"/>
  <c r="M260"/>
  <c r="N260" s="1"/>
  <c r="C260" s="1"/>
  <c r="M261"/>
  <c r="N261" s="1"/>
  <c r="C261" s="1"/>
  <c r="M262"/>
  <c r="N262" s="1"/>
  <c r="C262" s="1"/>
  <c r="M265"/>
  <c r="N265" s="1"/>
  <c r="C265" s="1"/>
  <c r="M266"/>
  <c r="N266" s="1"/>
  <c r="C266" s="1"/>
  <c r="M267"/>
  <c r="N267" s="1"/>
  <c r="C267" s="1"/>
  <c r="M269"/>
  <c r="N269" s="1"/>
  <c r="C269" s="1"/>
  <c r="M270"/>
  <c r="N270" s="1"/>
  <c r="C270" s="1"/>
  <c r="M271"/>
  <c r="N271" s="1"/>
  <c r="C271" s="1"/>
  <c r="M273"/>
  <c r="N273" s="1"/>
  <c r="C273" s="1"/>
  <c r="M274"/>
  <c r="N274" s="1"/>
  <c r="C274" s="1"/>
  <c r="M275"/>
  <c r="N275" s="1"/>
  <c r="C275" s="1"/>
  <c r="M280"/>
  <c r="N280" s="1"/>
  <c r="C280" s="1"/>
  <c r="M281"/>
  <c r="N281" s="1"/>
  <c r="C281" s="1"/>
  <c r="M282"/>
  <c r="N282" s="1"/>
  <c r="C282" s="1"/>
  <c r="M283"/>
  <c r="N283" s="1"/>
  <c r="C283" s="1"/>
  <c r="M285"/>
  <c r="N285" s="1"/>
  <c r="C285" s="1"/>
  <c r="M286"/>
  <c r="N286" s="1"/>
  <c r="C286" s="1"/>
  <c r="M287"/>
  <c r="N287" s="1"/>
  <c r="C287" s="1"/>
  <c r="M288"/>
  <c r="N288" s="1"/>
  <c r="C288" s="1"/>
  <c r="M289"/>
  <c r="N289" s="1"/>
  <c r="C289" s="1"/>
  <c r="M290"/>
  <c r="N290" s="1"/>
  <c r="C290" s="1"/>
  <c r="M293"/>
  <c r="N293" s="1"/>
  <c r="C293" s="1"/>
  <c r="M295"/>
  <c r="N295" s="1"/>
  <c r="C295" s="1"/>
  <c r="M296"/>
  <c r="N296" s="1"/>
  <c r="C296" s="1"/>
  <c r="M298"/>
  <c r="N298" s="1"/>
  <c r="C298" s="1"/>
  <c r="M299"/>
  <c r="N299" s="1"/>
  <c r="C299" s="1"/>
  <c r="M301"/>
  <c r="N301" s="1"/>
  <c r="C301" s="1"/>
  <c r="M303"/>
  <c r="N303" s="1"/>
  <c r="C303" s="1"/>
  <c r="M307"/>
  <c r="N307" s="1"/>
  <c r="C307" s="1"/>
  <c r="M308"/>
  <c r="N308" s="1"/>
  <c r="C308" s="1"/>
  <c r="M309"/>
  <c r="N309" s="1"/>
  <c r="C309" s="1"/>
  <c r="M312"/>
  <c r="N312" s="1"/>
  <c r="C312" s="1"/>
  <c r="M314"/>
  <c r="N314" s="1"/>
  <c r="C314" s="1"/>
  <c r="M315"/>
  <c r="N315" s="1"/>
  <c r="C315" s="1"/>
  <c r="M319"/>
  <c r="N319" s="1"/>
  <c r="C319" s="1"/>
  <c r="M321"/>
  <c r="N321" s="1"/>
  <c r="C321" s="1"/>
  <c r="M325"/>
  <c r="N325" s="1"/>
  <c r="C325" s="1"/>
  <c r="M326"/>
  <c r="N326" s="1"/>
  <c r="C326" s="1"/>
  <c r="M327"/>
  <c r="N327" s="1"/>
  <c r="C327" s="1"/>
  <c r="M329"/>
  <c r="N329" s="1"/>
  <c r="C329" s="1"/>
  <c r="M330"/>
  <c r="N330" s="1"/>
  <c r="C330" s="1"/>
  <c r="M331"/>
  <c r="N331" s="1"/>
  <c r="C331" s="1"/>
  <c r="M333"/>
  <c r="N333" s="1"/>
  <c r="C333" s="1"/>
  <c r="M334"/>
  <c r="N334" s="1"/>
  <c r="C334" s="1"/>
  <c r="M336"/>
  <c r="N336" s="1"/>
  <c r="C336" s="1"/>
  <c r="M337"/>
  <c r="N337" s="1"/>
  <c r="C337" s="1"/>
  <c r="M338"/>
  <c r="N338" s="1"/>
  <c r="C338" s="1"/>
  <c r="M339"/>
  <c r="N339" s="1"/>
  <c r="C339" s="1"/>
  <c r="M340"/>
  <c r="N340" s="1"/>
  <c r="C340" s="1"/>
  <c r="M341"/>
  <c r="N341" s="1"/>
  <c r="C341" s="1"/>
  <c r="M343"/>
  <c r="N343" s="1"/>
  <c r="C343" s="1"/>
  <c r="M344"/>
  <c r="N344" s="1"/>
  <c r="C344" s="1"/>
  <c r="M347"/>
  <c r="N347" s="1"/>
  <c r="C347" s="1"/>
  <c r="M348"/>
  <c r="N348" s="1"/>
  <c r="C348" s="1"/>
  <c r="M349"/>
  <c r="N349" s="1"/>
  <c r="C349" s="1"/>
  <c r="M350"/>
  <c r="N350" s="1"/>
  <c r="C350" s="1"/>
  <c r="M351"/>
  <c r="N351" s="1"/>
  <c r="C351" s="1"/>
  <c r="M352"/>
  <c r="N352" s="1"/>
  <c r="C352" s="1"/>
  <c r="M353"/>
  <c r="N353" s="1"/>
  <c r="C353" s="1"/>
  <c r="M354"/>
  <c r="N354" s="1"/>
  <c r="C354" s="1"/>
  <c r="M355"/>
  <c r="N355" s="1"/>
  <c r="C355" s="1"/>
  <c r="M356"/>
  <c r="N356" s="1"/>
  <c r="C356" s="1"/>
  <c r="M357"/>
  <c r="N357" s="1"/>
  <c r="C357" s="1"/>
  <c r="M358"/>
  <c r="N358" s="1"/>
  <c r="C358" s="1"/>
  <c r="M362"/>
  <c r="N362" s="1"/>
  <c r="C362" s="1"/>
  <c r="M363"/>
  <c r="N363" s="1"/>
  <c r="C363" s="1"/>
  <c r="M364"/>
  <c r="N364" s="1"/>
  <c r="C364" s="1"/>
  <c r="M366"/>
  <c r="N366" s="1"/>
  <c r="C366" s="1"/>
  <c r="M367"/>
  <c r="N367" s="1"/>
  <c r="C367" s="1"/>
  <c r="M368"/>
  <c r="N368" s="1"/>
  <c r="C368" s="1"/>
  <c r="M369"/>
  <c r="N369" s="1"/>
  <c r="C369" s="1"/>
  <c r="M370"/>
  <c r="N370" s="1"/>
  <c r="C370" s="1"/>
  <c r="M372"/>
  <c r="N372" s="1"/>
  <c r="C372" s="1"/>
  <c r="M373"/>
  <c r="N373" s="1"/>
  <c r="C373" s="1"/>
  <c r="M376"/>
  <c r="N376" s="1"/>
  <c r="C376" s="1"/>
  <c r="M379"/>
  <c r="N379" s="1"/>
  <c r="C379" s="1"/>
  <c r="M382"/>
  <c r="N382" s="1"/>
  <c r="C382" s="1"/>
  <c r="M383"/>
  <c r="N383" s="1"/>
  <c r="C383" s="1"/>
  <c r="M384"/>
  <c r="N384" s="1"/>
  <c r="C384" s="1"/>
  <c r="M385"/>
  <c r="N385" s="1"/>
  <c r="C385" s="1"/>
  <c r="M386"/>
  <c r="N386" s="1"/>
  <c r="C386" s="1"/>
  <c r="M387"/>
  <c r="N387" s="1"/>
  <c r="C387" s="1"/>
  <c r="M388"/>
  <c r="N388" s="1"/>
  <c r="C388" s="1"/>
  <c r="M389"/>
  <c r="N389" s="1"/>
  <c r="C389" s="1"/>
  <c r="M390"/>
  <c r="N390" s="1"/>
  <c r="C390" s="1"/>
  <c r="M394"/>
  <c r="N394" s="1"/>
  <c r="C394" s="1"/>
  <c r="M395"/>
  <c r="N395" s="1"/>
  <c r="C395" s="1"/>
  <c r="M396"/>
  <c r="N396" s="1"/>
  <c r="C396" s="1"/>
  <c r="M398"/>
  <c r="N398" s="1"/>
  <c r="C398" s="1"/>
  <c r="M399"/>
  <c r="N399" s="1"/>
  <c r="C399" s="1"/>
  <c r="M400"/>
  <c r="N400" s="1"/>
  <c r="C400" s="1"/>
  <c r="M401"/>
  <c r="N401" s="1"/>
  <c r="C401" s="1"/>
  <c r="M402"/>
  <c r="N402" s="1"/>
  <c r="C402" s="1"/>
  <c r="M404"/>
  <c r="N404" s="1"/>
  <c r="C404" s="1"/>
  <c r="M405"/>
  <c r="N405" s="1"/>
  <c r="C405" s="1"/>
  <c r="M408"/>
  <c r="N408" s="1"/>
  <c r="C408" s="1"/>
  <c r="M411"/>
  <c r="N411" s="1"/>
  <c r="C411" s="1"/>
  <c r="M414"/>
  <c r="N414" s="1"/>
  <c r="C414" s="1"/>
  <c r="M415"/>
  <c r="N415" s="1"/>
  <c r="C415" s="1"/>
  <c r="M416"/>
  <c r="N416" s="1"/>
  <c r="C416" s="1"/>
  <c r="M417"/>
  <c r="N417" s="1"/>
  <c r="C417" s="1"/>
  <c r="M418"/>
  <c r="N418" s="1"/>
  <c r="C418" s="1"/>
  <c r="M419"/>
  <c r="N419" s="1"/>
  <c r="C419" s="1"/>
  <c r="M420"/>
  <c r="N420" s="1"/>
  <c r="C420" s="1"/>
  <c r="M421"/>
  <c r="N421" s="1"/>
  <c r="C421" s="1"/>
  <c r="M422"/>
  <c r="N422" s="1"/>
  <c r="C422" s="1"/>
  <c r="M426"/>
  <c r="N426" s="1"/>
  <c r="C426" s="1"/>
  <c r="M427"/>
  <c r="N427" s="1"/>
  <c r="C427" s="1"/>
  <c r="M428"/>
  <c r="N428" s="1"/>
  <c r="C428" s="1"/>
  <c r="M430"/>
  <c r="N430" s="1"/>
  <c r="C430" s="1"/>
  <c r="M431"/>
  <c r="N431" s="1"/>
  <c r="C431" s="1"/>
  <c r="M432"/>
  <c r="N432" s="1"/>
  <c r="C432" s="1"/>
  <c r="M433"/>
  <c r="N433" s="1"/>
  <c r="C433" s="1"/>
  <c r="M434"/>
  <c r="N434" s="1"/>
  <c r="C434" s="1"/>
  <c r="M436"/>
  <c r="N436" s="1"/>
  <c r="C436" s="1"/>
  <c r="M437"/>
  <c r="N437" s="1"/>
  <c r="C437" s="1"/>
  <c r="M440"/>
  <c r="N440" s="1"/>
  <c r="C440" s="1"/>
  <c r="M443"/>
  <c r="N443" s="1"/>
  <c r="C443" s="1"/>
  <c r="M446"/>
  <c r="N446" s="1"/>
  <c r="C446" s="1"/>
  <c r="M447"/>
  <c r="N447" s="1"/>
  <c r="C447" s="1"/>
  <c r="M448"/>
  <c r="N448" s="1"/>
  <c r="C448" s="1"/>
  <c r="M449"/>
  <c r="N449" s="1"/>
  <c r="C449" s="1"/>
  <c r="M450"/>
  <c r="N450" s="1"/>
  <c r="C450" s="1"/>
  <c r="M451"/>
  <c r="N451" s="1"/>
  <c r="C451" s="1"/>
  <c r="M452"/>
  <c r="N452" s="1"/>
  <c r="C452" s="1"/>
  <c r="M453"/>
  <c r="N453" s="1"/>
  <c r="C453" s="1"/>
  <c r="M454"/>
  <c r="N454" s="1"/>
  <c r="C454" s="1"/>
  <c r="M459"/>
  <c r="N459" s="1"/>
  <c r="C459" s="1"/>
  <c r="M460"/>
  <c r="N460" s="1"/>
  <c r="C460" s="1"/>
  <c r="M462"/>
  <c r="N462" s="1"/>
  <c r="C462" s="1"/>
  <c r="M463"/>
  <c r="N463" s="1"/>
  <c r="C463" s="1"/>
  <c r="M464"/>
  <c r="N464" s="1"/>
  <c r="C464" s="1"/>
  <c r="M465"/>
  <c r="N465" s="1"/>
  <c r="C465" s="1"/>
  <c r="M466"/>
  <c r="N466" s="1"/>
  <c r="C466" s="1"/>
  <c r="M468"/>
  <c r="N468" s="1"/>
  <c r="C468" s="1"/>
  <c r="M469"/>
  <c r="N469" s="1"/>
  <c r="C469" s="1"/>
  <c r="M472"/>
  <c r="N472" s="1"/>
  <c r="C472" s="1"/>
  <c r="M475"/>
  <c r="N475" s="1"/>
  <c r="C475" s="1"/>
  <c r="M478"/>
  <c r="N478" s="1"/>
  <c r="C478" s="1"/>
  <c r="M479"/>
  <c r="N479" s="1"/>
  <c r="C479" s="1"/>
  <c r="M480"/>
  <c r="N480" s="1"/>
  <c r="C480" s="1"/>
  <c r="M481"/>
  <c r="N481" s="1"/>
  <c r="C481" s="1"/>
  <c r="M482"/>
  <c r="N482" s="1"/>
  <c r="C482" s="1"/>
  <c r="M483"/>
  <c r="N483" s="1"/>
  <c r="C483" s="1"/>
  <c r="M484"/>
  <c r="N484" s="1"/>
  <c r="C484" s="1"/>
  <c r="M485"/>
  <c r="N485" s="1"/>
  <c r="C485" s="1"/>
  <c r="M486"/>
  <c r="N486" s="1"/>
  <c r="C486" s="1"/>
  <c r="M491"/>
  <c r="N491" s="1"/>
  <c r="C491" s="1"/>
  <c r="M492"/>
  <c r="N492" s="1"/>
  <c r="C492" s="1"/>
  <c r="M494"/>
  <c r="N494" s="1"/>
  <c r="C494" s="1"/>
  <c r="M495"/>
  <c r="N495" s="1"/>
  <c r="C495" s="1"/>
  <c r="M496"/>
  <c r="N496" s="1"/>
  <c r="C496" s="1"/>
  <c r="M497"/>
  <c r="N497" s="1"/>
  <c r="C497" s="1"/>
  <c r="M498"/>
  <c r="N498" s="1"/>
  <c r="C498" s="1"/>
  <c r="M500"/>
  <c r="N500" s="1"/>
  <c r="C500" s="1"/>
  <c r="M501"/>
  <c r="N501" s="1"/>
  <c r="C501" s="1"/>
  <c r="M504"/>
  <c r="N504" s="1"/>
  <c r="C504" s="1"/>
  <c r="M507"/>
  <c r="N507" s="1"/>
  <c r="C507" s="1"/>
  <c r="M510"/>
  <c r="N510" s="1"/>
  <c r="C510" s="1"/>
  <c r="M511"/>
  <c r="N511" s="1"/>
  <c r="C511" s="1"/>
  <c r="M512"/>
  <c r="N512" s="1"/>
  <c r="C512" s="1"/>
  <c r="M513"/>
  <c r="N513" s="1"/>
  <c r="C513" s="1"/>
  <c r="M514"/>
  <c r="N514" s="1"/>
  <c r="C514" s="1"/>
  <c r="M515"/>
  <c r="N515" s="1"/>
  <c r="C515" s="1"/>
  <c r="M517"/>
  <c r="N517" s="1"/>
  <c r="C517" s="1"/>
  <c r="M518"/>
  <c r="N518" s="1"/>
  <c r="C518" s="1"/>
  <c r="M523"/>
  <c r="N523" s="1"/>
  <c r="C523" s="1"/>
  <c r="M524"/>
  <c r="N524" s="1"/>
  <c r="C524" s="1"/>
  <c r="M526"/>
  <c r="N526" s="1"/>
  <c r="C526" s="1"/>
  <c r="M527"/>
  <c r="N527" s="1"/>
  <c r="C527" s="1"/>
  <c r="M529"/>
  <c r="N529" s="1"/>
  <c r="C529" s="1"/>
  <c r="M530"/>
  <c r="N530" s="1"/>
  <c r="C530" s="1"/>
  <c r="M532"/>
  <c r="N532" s="1"/>
  <c r="C532" s="1"/>
  <c r="M533"/>
  <c r="N533" s="1"/>
  <c r="C533" s="1"/>
  <c r="M536"/>
  <c r="N536" s="1"/>
  <c r="C536" s="1"/>
  <c r="M539"/>
  <c r="N539" s="1"/>
  <c r="C539" s="1"/>
  <c r="M555"/>
  <c r="N555" s="1"/>
  <c r="C555" s="1"/>
  <c r="M587"/>
  <c r="N587" s="1"/>
  <c r="C587" s="1"/>
  <c r="M619"/>
  <c r="N619" s="1"/>
  <c r="C619" s="1"/>
  <c r="M6"/>
  <c r="N6" s="1"/>
  <c r="C6" s="1"/>
  <c r="M7"/>
  <c r="N7" s="1"/>
  <c r="C7" s="1"/>
  <c r="H3006"/>
  <c r="K3006"/>
  <c r="J3006"/>
  <c r="M2998" i="1"/>
  <c r="N2998" s="1"/>
  <c r="C2998" s="1"/>
  <c r="M2990"/>
  <c r="N2990" s="1"/>
  <c r="C2990" s="1"/>
  <c r="M2982"/>
  <c r="N2982" s="1"/>
  <c r="C2982" s="1"/>
  <c r="M2974"/>
  <c r="N2974" s="1"/>
  <c r="C2974" s="1"/>
  <c r="M2966"/>
  <c r="N2966" s="1"/>
  <c r="C2966" s="1"/>
  <c r="M2958"/>
  <c r="N2958" s="1"/>
  <c r="C2958" s="1"/>
  <c r="M2950"/>
  <c r="N2950" s="1"/>
  <c r="C2950" s="1"/>
  <c r="M2942"/>
  <c r="N2942" s="1"/>
  <c r="C2942" s="1"/>
  <c r="M2934"/>
  <c r="N2934" s="1"/>
  <c r="C2934" s="1"/>
  <c r="M2926"/>
  <c r="N2926" s="1"/>
  <c r="C2926" s="1"/>
  <c r="M2918"/>
  <c r="N2918" s="1"/>
  <c r="C2918" s="1"/>
  <c r="M2910"/>
  <c r="N2910" s="1"/>
  <c r="C2910" s="1"/>
  <c r="M2902"/>
  <c r="N2902" s="1"/>
  <c r="C2902" s="1"/>
  <c r="M2894"/>
  <c r="N2894" s="1"/>
  <c r="C2894" s="1"/>
  <c r="M2886"/>
  <c r="N2886" s="1"/>
  <c r="C2886" s="1"/>
  <c r="M2878"/>
  <c r="N2878" s="1"/>
  <c r="C2878" s="1"/>
  <c r="M2870"/>
  <c r="N2870" s="1"/>
  <c r="C2870" s="1"/>
  <c r="M2862"/>
  <c r="N2862" s="1"/>
  <c r="C2862" s="1"/>
  <c r="M2854"/>
  <c r="N2854" s="1"/>
  <c r="C2854" s="1"/>
  <c r="M2846"/>
  <c r="N2846" s="1"/>
  <c r="C2846" s="1"/>
  <c r="M2838"/>
  <c r="N2838" s="1"/>
  <c r="C2838" s="1"/>
  <c r="M2830"/>
  <c r="N2830" s="1"/>
  <c r="C2830" s="1"/>
  <c r="M2822"/>
  <c r="N2822" s="1"/>
  <c r="C2822" s="1"/>
  <c r="M2814"/>
  <c r="N2814" s="1"/>
  <c r="C2814" s="1"/>
  <c r="M2806"/>
  <c r="N2806" s="1"/>
  <c r="C2806" s="1"/>
  <c r="M2798"/>
  <c r="N2798" s="1"/>
  <c r="C2798" s="1"/>
  <c r="M2790"/>
  <c r="N2790" s="1"/>
  <c r="C2790" s="1"/>
  <c r="M2782"/>
  <c r="N2782" s="1"/>
  <c r="C2782" s="1"/>
  <c r="M2774"/>
  <c r="N2774" s="1"/>
  <c r="C2774" s="1"/>
  <c r="M2766"/>
  <c r="N2766" s="1"/>
  <c r="C2766" s="1"/>
  <c r="M2758"/>
  <c r="N2758" s="1"/>
  <c r="C2758" s="1"/>
  <c r="M2750"/>
  <c r="N2750" s="1"/>
  <c r="C2750" s="1"/>
  <c r="M2742"/>
  <c r="N2742" s="1"/>
  <c r="C2742" s="1"/>
  <c r="M2734"/>
  <c r="N2734" s="1"/>
  <c r="C2734" s="1"/>
  <c r="M2726"/>
  <c r="N2726" s="1"/>
  <c r="C2726" s="1"/>
  <c r="M2718"/>
  <c r="N2718" s="1"/>
  <c r="C2718" s="1"/>
  <c r="M2710"/>
  <c r="N2710" s="1"/>
  <c r="C2710" s="1"/>
  <c r="M2702"/>
  <c r="N2702" s="1"/>
  <c r="C2702" s="1"/>
  <c r="M2694"/>
  <c r="N2694" s="1"/>
  <c r="C2694" s="1"/>
  <c r="M2686"/>
  <c r="N2686" s="1"/>
  <c r="C2686" s="1"/>
  <c r="M2678"/>
  <c r="N2678" s="1"/>
  <c r="C2678" s="1"/>
  <c r="M2670"/>
  <c r="N2670" s="1"/>
  <c r="C2670" s="1"/>
  <c r="M2662"/>
  <c r="N2662" s="1"/>
  <c r="C2662" s="1"/>
  <c r="M2654"/>
  <c r="N2654" s="1"/>
  <c r="C2654" s="1"/>
  <c r="M2646"/>
  <c r="N2646" s="1"/>
  <c r="C2646" s="1"/>
  <c r="M2638"/>
  <c r="N2638" s="1"/>
  <c r="C2638" s="1"/>
  <c r="M2630"/>
  <c r="N2630" s="1"/>
  <c r="C2630" s="1"/>
  <c r="M2622"/>
  <c r="N2622" s="1"/>
  <c r="C2622" s="1"/>
  <c r="M2614"/>
  <c r="N2614" s="1"/>
  <c r="C2614" s="1"/>
  <c r="M2606"/>
  <c r="N2606" s="1"/>
  <c r="C2606" s="1"/>
  <c r="M2598"/>
  <c r="N2598" s="1"/>
  <c r="C2598" s="1"/>
  <c r="M2590"/>
  <c r="N2590" s="1"/>
  <c r="C2590" s="1"/>
  <c r="M2582"/>
  <c r="N2582" s="1"/>
  <c r="C2582" s="1"/>
  <c r="M2574"/>
  <c r="N2574" s="1"/>
  <c r="C2574" s="1"/>
  <c r="M2566"/>
  <c r="N2566" s="1"/>
  <c r="C2566" s="1"/>
  <c r="M2558"/>
  <c r="N2558" s="1"/>
  <c r="C2558" s="1"/>
  <c r="M2550"/>
  <c r="N2550" s="1"/>
  <c r="C2550" s="1"/>
  <c r="M2542"/>
  <c r="N2542" s="1"/>
  <c r="C2542" s="1"/>
  <c r="M2534"/>
  <c r="N2534" s="1"/>
  <c r="C2534" s="1"/>
  <c r="M2526"/>
  <c r="N2526" s="1"/>
  <c r="C2526" s="1"/>
  <c r="M2518"/>
  <c r="N2518" s="1"/>
  <c r="C2518" s="1"/>
  <c r="M2510"/>
  <c r="N2510" s="1"/>
  <c r="C2510" s="1"/>
  <c r="M2502"/>
  <c r="N2502" s="1"/>
  <c r="C2502" s="1"/>
  <c r="M2494"/>
  <c r="N2494" s="1"/>
  <c r="C2494" s="1"/>
  <c r="M2486"/>
  <c r="N2486" s="1"/>
  <c r="C2486" s="1"/>
  <c r="M2478"/>
  <c r="N2478" s="1"/>
  <c r="C2478" s="1"/>
  <c r="M2470"/>
  <c r="N2470" s="1"/>
  <c r="C2470" s="1"/>
  <c r="M2462"/>
  <c r="N2462" s="1"/>
  <c r="C2462" s="1"/>
  <c r="M2454"/>
  <c r="N2454" s="1"/>
  <c r="C2454" s="1"/>
  <c r="M2446"/>
  <c r="N2446" s="1"/>
  <c r="C2446" s="1"/>
  <c r="M2438"/>
  <c r="N2438" s="1"/>
  <c r="C2438" s="1"/>
  <c r="M2430"/>
  <c r="N2430" s="1"/>
  <c r="C2430" s="1"/>
  <c r="M2422"/>
  <c r="N2422" s="1"/>
  <c r="C2422" s="1"/>
  <c r="M2414"/>
  <c r="N2414" s="1"/>
  <c r="C2414" s="1"/>
  <c r="M2406"/>
  <c r="N2406" s="1"/>
  <c r="C2406" s="1"/>
  <c r="M2398"/>
  <c r="N2398" s="1"/>
  <c r="C2398" s="1"/>
  <c r="M2390"/>
  <c r="N2390" s="1"/>
  <c r="C2390" s="1"/>
  <c r="M2382"/>
  <c r="N2382" s="1"/>
  <c r="C2382" s="1"/>
  <c r="M2374"/>
  <c r="N2374" s="1"/>
  <c r="C2374" s="1"/>
  <c r="M2366"/>
  <c r="N2366" s="1"/>
  <c r="C2366" s="1"/>
  <c r="M2358"/>
  <c r="N2358" s="1"/>
  <c r="C2358" s="1"/>
  <c r="M2350"/>
  <c r="N2350" s="1"/>
  <c r="C2350" s="1"/>
  <c r="M2342"/>
  <c r="N2342" s="1"/>
  <c r="C2342" s="1"/>
  <c r="M2334"/>
  <c r="N2334" s="1"/>
  <c r="C2334" s="1"/>
  <c r="M2326"/>
  <c r="N2326" s="1"/>
  <c r="C2326" s="1"/>
  <c r="M2318"/>
  <c r="N2318" s="1"/>
  <c r="C2318" s="1"/>
  <c r="M2310"/>
  <c r="N2310" s="1"/>
  <c r="C2310" s="1"/>
  <c r="M2302"/>
  <c r="N2302" s="1"/>
  <c r="C2302" s="1"/>
  <c r="M2294"/>
  <c r="N2294" s="1"/>
  <c r="C2294" s="1"/>
  <c r="M2286"/>
  <c r="N2286" s="1"/>
  <c r="C2286" s="1"/>
  <c r="M2278"/>
  <c r="N2278" s="1"/>
  <c r="C2278" s="1"/>
  <c r="M2270"/>
  <c r="N2270" s="1"/>
  <c r="C2270" s="1"/>
  <c r="M2262"/>
  <c r="N2262" s="1"/>
  <c r="C2262" s="1"/>
  <c r="M2254"/>
  <c r="N2254" s="1"/>
  <c r="C2254" s="1"/>
  <c r="M2246"/>
  <c r="N2246" s="1"/>
  <c r="C2246" s="1"/>
  <c r="M2238"/>
  <c r="N2238" s="1"/>
  <c r="C2238" s="1"/>
  <c r="M2230"/>
  <c r="N2230" s="1"/>
  <c r="C2230" s="1"/>
  <c r="M2222"/>
  <c r="N2222" s="1"/>
  <c r="C2222" s="1"/>
  <c r="M2214"/>
  <c r="N2214" s="1"/>
  <c r="C2214" s="1"/>
  <c r="M2206"/>
  <c r="N2206" s="1"/>
  <c r="C2206" s="1"/>
  <c r="M2198"/>
  <c r="N2198" s="1"/>
  <c r="C2198" s="1"/>
  <c r="M2190"/>
  <c r="N2190" s="1"/>
  <c r="C2190" s="1"/>
  <c r="M2182"/>
  <c r="N2182" s="1"/>
  <c r="C2182" s="1"/>
  <c r="M2174"/>
  <c r="N2174" s="1"/>
  <c r="C2174" s="1"/>
  <c r="M2166"/>
  <c r="N2166" s="1"/>
  <c r="C2166" s="1"/>
  <c r="M2158"/>
  <c r="N2158" s="1"/>
  <c r="C2158" s="1"/>
  <c r="M2150"/>
  <c r="N2150" s="1"/>
  <c r="C2150" s="1"/>
  <c r="M2142"/>
  <c r="N2142" s="1"/>
  <c r="C2142" s="1"/>
  <c r="M2134"/>
  <c r="N2134" s="1"/>
  <c r="C2134" s="1"/>
  <c r="M2126"/>
  <c r="N2126" s="1"/>
  <c r="C2126" s="1"/>
  <c r="M2118"/>
  <c r="N2118" s="1"/>
  <c r="C2118" s="1"/>
  <c r="M2110"/>
  <c r="N2110" s="1"/>
  <c r="C2110" s="1"/>
  <c r="M2102"/>
  <c r="N2102" s="1"/>
  <c r="C2102" s="1"/>
  <c r="M2094"/>
  <c r="N2094" s="1"/>
  <c r="C2094" s="1"/>
  <c r="M2086"/>
  <c r="N2086" s="1"/>
  <c r="C2086" s="1"/>
  <c r="M2078"/>
  <c r="N2078" s="1"/>
  <c r="C2078" s="1"/>
  <c r="M2070"/>
  <c r="N2070" s="1"/>
  <c r="C2070" s="1"/>
  <c r="M2062"/>
  <c r="N2062" s="1"/>
  <c r="C2062" s="1"/>
  <c r="M2054"/>
  <c r="N2054" s="1"/>
  <c r="C2054" s="1"/>
  <c r="M2046"/>
  <c r="N2046" s="1"/>
  <c r="C2046" s="1"/>
  <c r="M2038"/>
  <c r="N2038" s="1"/>
  <c r="C2038" s="1"/>
  <c r="M2030"/>
  <c r="N2030" s="1"/>
  <c r="C2030" s="1"/>
  <c r="M2022"/>
  <c r="N2022" s="1"/>
  <c r="C2022" s="1"/>
  <c r="M2014"/>
  <c r="N2014" s="1"/>
  <c r="C2014" s="1"/>
  <c r="M2006"/>
  <c r="N2006" s="1"/>
  <c r="C2006" s="1"/>
  <c r="M1998"/>
  <c r="N1998" s="1"/>
  <c r="C1998" s="1"/>
  <c r="M1990"/>
  <c r="N1990" s="1"/>
  <c r="C1990" s="1"/>
  <c r="M1982"/>
  <c r="N1982" s="1"/>
  <c r="C1982" s="1"/>
  <c r="M1974"/>
  <c r="N1974" s="1"/>
  <c r="C1974" s="1"/>
  <c r="M1966"/>
  <c r="N1966" s="1"/>
  <c r="C1966" s="1"/>
  <c r="M1958"/>
  <c r="N1958" s="1"/>
  <c r="C1958" s="1"/>
  <c r="M1950"/>
  <c r="N1950" s="1"/>
  <c r="C1950" s="1"/>
  <c r="M1942"/>
  <c r="N1942" s="1"/>
  <c r="C1942" s="1"/>
  <c r="M1934"/>
  <c r="N1934" s="1"/>
  <c r="C1934" s="1"/>
  <c r="M1926"/>
  <c r="N1926" s="1"/>
  <c r="C1926" s="1"/>
  <c r="M1918"/>
  <c r="N1918" s="1"/>
  <c r="C1918" s="1"/>
  <c r="M1910"/>
  <c r="N1910" s="1"/>
  <c r="C1910" s="1"/>
  <c r="M1902"/>
  <c r="N1902" s="1"/>
  <c r="C1902" s="1"/>
  <c r="M1894"/>
  <c r="N1894" s="1"/>
  <c r="C1894" s="1"/>
  <c r="M1886"/>
  <c r="N1886" s="1"/>
  <c r="C1886" s="1"/>
  <c r="M1878"/>
  <c r="N1878" s="1"/>
  <c r="C1878" s="1"/>
  <c r="M1870"/>
  <c r="N1870" s="1"/>
  <c r="C1870" s="1"/>
  <c r="M1862"/>
  <c r="N1862" s="1"/>
  <c r="C1862" s="1"/>
  <c r="M1854"/>
  <c r="N1854" s="1"/>
  <c r="C1854" s="1"/>
  <c r="M1846"/>
  <c r="N1846" s="1"/>
  <c r="C1846" s="1"/>
  <c r="M1838"/>
  <c r="N1838" s="1"/>
  <c r="C1838" s="1"/>
  <c r="M1830"/>
  <c r="N1830" s="1"/>
  <c r="C1830" s="1"/>
  <c r="M1822"/>
  <c r="N1822" s="1"/>
  <c r="C1822" s="1"/>
  <c r="M1814"/>
  <c r="N1814" s="1"/>
  <c r="C1814" s="1"/>
  <c r="M1806"/>
  <c r="N1806" s="1"/>
  <c r="C1806" s="1"/>
  <c r="M1798"/>
  <c r="N1798" s="1"/>
  <c r="C1798" s="1"/>
  <c r="M1790"/>
  <c r="N1790" s="1"/>
  <c r="C1790" s="1"/>
  <c r="M1782"/>
  <c r="N1782" s="1"/>
  <c r="C1782" s="1"/>
  <c r="M1774"/>
  <c r="N1774" s="1"/>
  <c r="C1774" s="1"/>
  <c r="M1766"/>
  <c r="N1766" s="1"/>
  <c r="C1766" s="1"/>
  <c r="M1758"/>
  <c r="N1758" s="1"/>
  <c r="C1758" s="1"/>
  <c r="M1750"/>
  <c r="N1750" s="1"/>
  <c r="C1750" s="1"/>
  <c r="M1742"/>
  <c r="N1742" s="1"/>
  <c r="C1742" s="1"/>
  <c r="M1734"/>
  <c r="N1734" s="1"/>
  <c r="C1734" s="1"/>
  <c r="M1726"/>
  <c r="N1726" s="1"/>
  <c r="C1726" s="1"/>
  <c r="M1718"/>
  <c r="N1718" s="1"/>
  <c r="C1718" s="1"/>
  <c r="M1710"/>
  <c r="N1710" s="1"/>
  <c r="C1710" s="1"/>
  <c r="M1702"/>
  <c r="N1702" s="1"/>
  <c r="C1702" s="1"/>
  <c r="M1694"/>
  <c r="N1694" s="1"/>
  <c r="C1694" s="1"/>
  <c r="M1686"/>
  <c r="N1686" s="1"/>
  <c r="C1686" s="1"/>
  <c r="M1678"/>
  <c r="N1678" s="1"/>
  <c r="C1678" s="1"/>
  <c r="M1670"/>
  <c r="N1670" s="1"/>
  <c r="C1670" s="1"/>
  <c r="M1662"/>
  <c r="N1662" s="1"/>
  <c r="C1662" s="1"/>
  <c r="M1654"/>
  <c r="N1654" s="1"/>
  <c r="C1654" s="1"/>
  <c r="M1646"/>
  <c r="N1646" s="1"/>
  <c r="C1646" s="1"/>
  <c r="M1638"/>
  <c r="N1638" s="1"/>
  <c r="C1638" s="1"/>
  <c r="M2999"/>
  <c r="N2999" s="1"/>
  <c r="C2999" s="1"/>
  <c r="M2991"/>
  <c r="N2991" s="1"/>
  <c r="C2991" s="1"/>
  <c r="M2983"/>
  <c r="N2983" s="1"/>
  <c r="C2983" s="1"/>
  <c r="M2975"/>
  <c r="N2975" s="1"/>
  <c r="C2975" s="1"/>
  <c r="M2967"/>
  <c r="N2967" s="1"/>
  <c r="C2967" s="1"/>
  <c r="M2959"/>
  <c r="N2959" s="1"/>
  <c r="C2959" s="1"/>
  <c r="M2951"/>
  <c r="N2951" s="1"/>
  <c r="C2951" s="1"/>
  <c r="M2943"/>
  <c r="N2943" s="1"/>
  <c r="C2943" s="1"/>
  <c r="M2935"/>
  <c r="N2935" s="1"/>
  <c r="C2935" s="1"/>
  <c r="M2927"/>
  <c r="N2927" s="1"/>
  <c r="C2927" s="1"/>
  <c r="M2919"/>
  <c r="N2919" s="1"/>
  <c r="C2919" s="1"/>
  <c r="M2911"/>
  <c r="N2911" s="1"/>
  <c r="C2911" s="1"/>
  <c r="M2903"/>
  <c r="N2903" s="1"/>
  <c r="C2903" s="1"/>
  <c r="M2895"/>
  <c r="N2895" s="1"/>
  <c r="C2895" s="1"/>
  <c r="M2887"/>
  <c r="N2887" s="1"/>
  <c r="C2887" s="1"/>
  <c r="M2879"/>
  <c r="N2879" s="1"/>
  <c r="C2879" s="1"/>
  <c r="M2871"/>
  <c r="N2871" s="1"/>
  <c r="C2871" s="1"/>
  <c r="M2863"/>
  <c r="N2863" s="1"/>
  <c r="C2863" s="1"/>
  <c r="M2855"/>
  <c r="N2855" s="1"/>
  <c r="C2855" s="1"/>
  <c r="M2847"/>
  <c r="N2847" s="1"/>
  <c r="C2847" s="1"/>
  <c r="M2839"/>
  <c r="N2839" s="1"/>
  <c r="C2839" s="1"/>
  <c r="M2831"/>
  <c r="N2831" s="1"/>
  <c r="C2831" s="1"/>
  <c r="M2823"/>
  <c r="N2823" s="1"/>
  <c r="C2823" s="1"/>
  <c r="M2815"/>
  <c r="N2815" s="1"/>
  <c r="C2815" s="1"/>
  <c r="M2807"/>
  <c r="N2807" s="1"/>
  <c r="C2807" s="1"/>
  <c r="M2799"/>
  <c r="N2799" s="1"/>
  <c r="C2799" s="1"/>
  <c r="M2791"/>
  <c r="N2791" s="1"/>
  <c r="C2791" s="1"/>
  <c r="M2783"/>
  <c r="N2783" s="1"/>
  <c r="C2783" s="1"/>
  <c r="M2775"/>
  <c r="N2775" s="1"/>
  <c r="C2775" s="1"/>
  <c r="M2767"/>
  <c r="N2767" s="1"/>
  <c r="C2767" s="1"/>
  <c r="M2759"/>
  <c r="N2759" s="1"/>
  <c r="C2759" s="1"/>
  <c r="M2751"/>
  <c r="N2751" s="1"/>
  <c r="C2751" s="1"/>
  <c r="M2743"/>
  <c r="N2743" s="1"/>
  <c r="C2743" s="1"/>
  <c r="M2735"/>
  <c r="N2735" s="1"/>
  <c r="C2735" s="1"/>
  <c r="M2727"/>
  <c r="N2727" s="1"/>
  <c r="C2727" s="1"/>
  <c r="M2719"/>
  <c r="N2719" s="1"/>
  <c r="C2719" s="1"/>
  <c r="M2711"/>
  <c r="N2711" s="1"/>
  <c r="C2711" s="1"/>
  <c r="M2703"/>
  <c r="N2703" s="1"/>
  <c r="C2703" s="1"/>
  <c r="M2695"/>
  <c r="N2695" s="1"/>
  <c r="C2695" s="1"/>
  <c r="M2687"/>
  <c r="N2687" s="1"/>
  <c r="C2687" s="1"/>
  <c r="M2679"/>
  <c r="N2679" s="1"/>
  <c r="C2679" s="1"/>
  <c r="M2671"/>
  <c r="N2671" s="1"/>
  <c r="C2671" s="1"/>
  <c r="M2663"/>
  <c r="N2663" s="1"/>
  <c r="C2663" s="1"/>
  <c r="M2655"/>
  <c r="N2655" s="1"/>
  <c r="C2655" s="1"/>
  <c r="M2647"/>
  <c r="N2647" s="1"/>
  <c r="C2647" s="1"/>
  <c r="M2639"/>
  <c r="N2639" s="1"/>
  <c r="C2639" s="1"/>
  <c r="M2631"/>
  <c r="N2631" s="1"/>
  <c r="C2631" s="1"/>
  <c r="M2623"/>
  <c r="N2623" s="1"/>
  <c r="C2623" s="1"/>
  <c r="M2615"/>
  <c r="N2615" s="1"/>
  <c r="C2615" s="1"/>
  <c r="M2607"/>
  <c r="N2607" s="1"/>
  <c r="C2607" s="1"/>
  <c r="M2599"/>
  <c r="N2599" s="1"/>
  <c r="C2599" s="1"/>
  <c r="M2591"/>
  <c r="N2591" s="1"/>
  <c r="C2591" s="1"/>
  <c r="M2583"/>
  <c r="N2583" s="1"/>
  <c r="C2583" s="1"/>
  <c r="M2575"/>
  <c r="N2575" s="1"/>
  <c r="C2575" s="1"/>
  <c r="M2567"/>
  <c r="N2567" s="1"/>
  <c r="C2567" s="1"/>
  <c r="M2559"/>
  <c r="N2559" s="1"/>
  <c r="C2559" s="1"/>
  <c r="M2551"/>
  <c r="N2551" s="1"/>
  <c r="C2551" s="1"/>
  <c r="M2543"/>
  <c r="N2543" s="1"/>
  <c r="C2543" s="1"/>
  <c r="M2535"/>
  <c r="N2535" s="1"/>
  <c r="C2535" s="1"/>
  <c r="M2527"/>
  <c r="N2527" s="1"/>
  <c r="C2527" s="1"/>
  <c r="M2519"/>
  <c r="N2519" s="1"/>
  <c r="C2519" s="1"/>
  <c r="M2511"/>
  <c r="N2511" s="1"/>
  <c r="C2511" s="1"/>
  <c r="M2503"/>
  <c r="N2503" s="1"/>
  <c r="C2503" s="1"/>
  <c r="M2495"/>
  <c r="N2495" s="1"/>
  <c r="C2495" s="1"/>
  <c r="M2487"/>
  <c r="N2487" s="1"/>
  <c r="C2487" s="1"/>
  <c r="M2479"/>
  <c r="N2479" s="1"/>
  <c r="C2479" s="1"/>
  <c r="M2471"/>
  <c r="N2471" s="1"/>
  <c r="C2471" s="1"/>
  <c r="M2463"/>
  <c r="N2463" s="1"/>
  <c r="C2463" s="1"/>
  <c r="M2455"/>
  <c r="N2455" s="1"/>
  <c r="C2455" s="1"/>
  <c r="M2447"/>
  <c r="N2447" s="1"/>
  <c r="C2447" s="1"/>
  <c r="M2439"/>
  <c r="N2439" s="1"/>
  <c r="C2439" s="1"/>
  <c r="M2431"/>
  <c r="N2431" s="1"/>
  <c r="C2431" s="1"/>
  <c r="M2423"/>
  <c r="N2423" s="1"/>
  <c r="C2423" s="1"/>
  <c r="M2415"/>
  <c r="N2415" s="1"/>
  <c r="C2415" s="1"/>
  <c r="M2407"/>
  <c r="N2407" s="1"/>
  <c r="C2407" s="1"/>
  <c r="M2399"/>
  <c r="N2399" s="1"/>
  <c r="C2399" s="1"/>
  <c r="M2391"/>
  <c r="N2391" s="1"/>
  <c r="C2391" s="1"/>
  <c r="M2383"/>
  <c r="N2383" s="1"/>
  <c r="C2383" s="1"/>
  <c r="M2375"/>
  <c r="N2375" s="1"/>
  <c r="C2375" s="1"/>
  <c r="M2367"/>
  <c r="N2367" s="1"/>
  <c r="C2367" s="1"/>
  <c r="M2359"/>
  <c r="N2359" s="1"/>
  <c r="C2359" s="1"/>
  <c r="M2351"/>
  <c r="N2351" s="1"/>
  <c r="C2351" s="1"/>
  <c r="M2343"/>
  <c r="N2343" s="1"/>
  <c r="C2343" s="1"/>
  <c r="M2335"/>
  <c r="N2335" s="1"/>
  <c r="C2335" s="1"/>
  <c r="M2327"/>
  <c r="N2327" s="1"/>
  <c r="C2327" s="1"/>
  <c r="M2319"/>
  <c r="N2319" s="1"/>
  <c r="C2319" s="1"/>
  <c r="M2311"/>
  <c r="N2311" s="1"/>
  <c r="C2311" s="1"/>
  <c r="M2303"/>
  <c r="N2303" s="1"/>
  <c r="C2303" s="1"/>
  <c r="M2295"/>
  <c r="N2295" s="1"/>
  <c r="C2295" s="1"/>
  <c r="M2287"/>
  <c r="N2287" s="1"/>
  <c r="C2287" s="1"/>
  <c r="M2279"/>
  <c r="N2279" s="1"/>
  <c r="C2279" s="1"/>
  <c r="M2271"/>
  <c r="N2271" s="1"/>
  <c r="C2271" s="1"/>
  <c r="M2263"/>
  <c r="N2263" s="1"/>
  <c r="C2263" s="1"/>
  <c r="M2255"/>
  <c r="N2255" s="1"/>
  <c r="C2255" s="1"/>
  <c r="M2247"/>
  <c r="N2247" s="1"/>
  <c r="C2247" s="1"/>
  <c r="M2239"/>
  <c r="N2239" s="1"/>
  <c r="C2239" s="1"/>
  <c r="M2231"/>
  <c r="N2231" s="1"/>
  <c r="C2231" s="1"/>
  <c r="M2223"/>
  <c r="N2223" s="1"/>
  <c r="C2223" s="1"/>
  <c r="M2215"/>
  <c r="N2215" s="1"/>
  <c r="C2215" s="1"/>
  <c r="M2207"/>
  <c r="N2207" s="1"/>
  <c r="C2207" s="1"/>
  <c r="M2199"/>
  <c r="N2199" s="1"/>
  <c r="C2199" s="1"/>
  <c r="M2191"/>
  <c r="N2191" s="1"/>
  <c r="C2191" s="1"/>
  <c r="M2183"/>
  <c r="N2183" s="1"/>
  <c r="C2183" s="1"/>
  <c r="M2175"/>
  <c r="N2175" s="1"/>
  <c r="C2175" s="1"/>
  <c r="M2167"/>
  <c r="N2167" s="1"/>
  <c r="C2167" s="1"/>
  <c r="M2159"/>
  <c r="N2159" s="1"/>
  <c r="C2159" s="1"/>
  <c r="M2151"/>
  <c r="N2151" s="1"/>
  <c r="C2151" s="1"/>
  <c r="M2143"/>
  <c r="N2143" s="1"/>
  <c r="C2143" s="1"/>
  <c r="M2135"/>
  <c r="N2135" s="1"/>
  <c r="C2135" s="1"/>
  <c r="M2127"/>
  <c r="N2127" s="1"/>
  <c r="C2127" s="1"/>
  <c r="M2119"/>
  <c r="N2119" s="1"/>
  <c r="C2119" s="1"/>
  <c r="M2111"/>
  <c r="N2111" s="1"/>
  <c r="C2111" s="1"/>
  <c r="M2103"/>
  <c r="N2103" s="1"/>
  <c r="C2103" s="1"/>
  <c r="M2095"/>
  <c r="N2095" s="1"/>
  <c r="C2095" s="1"/>
  <c r="M2087"/>
  <c r="N2087" s="1"/>
  <c r="C2087" s="1"/>
  <c r="M2079"/>
  <c r="N2079" s="1"/>
  <c r="C2079" s="1"/>
  <c r="M2071"/>
  <c r="N2071" s="1"/>
  <c r="C2071" s="1"/>
  <c r="M2063"/>
  <c r="N2063" s="1"/>
  <c r="C2063" s="1"/>
  <c r="M2055"/>
  <c r="N2055" s="1"/>
  <c r="C2055" s="1"/>
  <c r="M3000"/>
  <c r="N3000" s="1"/>
  <c r="C3000" s="1"/>
  <c r="M2992"/>
  <c r="N2992" s="1"/>
  <c r="C2992" s="1"/>
  <c r="M2984"/>
  <c r="N2984" s="1"/>
  <c r="C2984" s="1"/>
  <c r="M2976"/>
  <c r="N2976" s="1"/>
  <c r="C2976" s="1"/>
  <c r="M2968"/>
  <c r="N2968" s="1"/>
  <c r="C2968" s="1"/>
  <c r="M2960"/>
  <c r="N2960" s="1"/>
  <c r="C2960" s="1"/>
  <c r="M2952"/>
  <c r="N2952" s="1"/>
  <c r="C2952" s="1"/>
  <c r="M2944"/>
  <c r="N2944" s="1"/>
  <c r="C2944" s="1"/>
  <c r="M2936"/>
  <c r="N2936" s="1"/>
  <c r="C2936" s="1"/>
  <c r="M2928"/>
  <c r="N2928" s="1"/>
  <c r="C2928" s="1"/>
  <c r="M2920"/>
  <c r="N2920" s="1"/>
  <c r="C2920" s="1"/>
  <c r="M2912"/>
  <c r="N2912" s="1"/>
  <c r="C2912" s="1"/>
  <c r="M2904"/>
  <c r="N2904" s="1"/>
  <c r="C2904" s="1"/>
  <c r="M2896"/>
  <c r="N2896" s="1"/>
  <c r="C2896" s="1"/>
  <c r="M2888"/>
  <c r="N2888" s="1"/>
  <c r="C2888" s="1"/>
  <c r="M2880"/>
  <c r="N2880" s="1"/>
  <c r="C2880" s="1"/>
  <c r="M2872"/>
  <c r="N2872" s="1"/>
  <c r="C2872" s="1"/>
  <c r="M2864"/>
  <c r="N2864" s="1"/>
  <c r="C2864" s="1"/>
  <c r="M2856"/>
  <c r="N2856" s="1"/>
  <c r="C2856" s="1"/>
  <c r="M2848"/>
  <c r="N2848" s="1"/>
  <c r="C2848" s="1"/>
  <c r="M2840"/>
  <c r="N2840" s="1"/>
  <c r="C2840" s="1"/>
  <c r="M2832"/>
  <c r="N2832" s="1"/>
  <c r="C2832" s="1"/>
  <c r="M2824"/>
  <c r="N2824" s="1"/>
  <c r="C2824" s="1"/>
  <c r="M2816"/>
  <c r="N2816" s="1"/>
  <c r="C2816" s="1"/>
  <c r="M2808"/>
  <c r="N2808" s="1"/>
  <c r="C2808" s="1"/>
  <c r="M2800"/>
  <c r="N2800" s="1"/>
  <c r="C2800" s="1"/>
  <c r="M2792"/>
  <c r="N2792" s="1"/>
  <c r="C2792" s="1"/>
  <c r="M2784"/>
  <c r="N2784" s="1"/>
  <c r="C2784" s="1"/>
  <c r="M2776"/>
  <c r="N2776" s="1"/>
  <c r="C2776" s="1"/>
  <c r="M2768"/>
  <c r="N2768" s="1"/>
  <c r="C2768" s="1"/>
  <c r="M2760"/>
  <c r="N2760" s="1"/>
  <c r="C2760" s="1"/>
  <c r="M2752"/>
  <c r="N2752" s="1"/>
  <c r="C2752" s="1"/>
  <c r="M2744"/>
  <c r="N2744" s="1"/>
  <c r="C2744" s="1"/>
  <c r="M2736"/>
  <c r="N2736" s="1"/>
  <c r="C2736" s="1"/>
  <c r="M2728"/>
  <c r="N2728" s="1"/>
  <c r="C2728" s="1"/>
  <c r="M2720"/>
  <c r="N2720" s="1"/>
  <c r="C2720" s="1"/>
  <c r="M2712"/>
  <c r="N2712" s="1"/>
  <c r="C2712" s="1"/>
  <c r="M2704"/>
  <c r="N2704" s="1"/>
  <c r="C2704" s="1"/>
  <c r="M2696"/>
  <c r="N2696" s="1"/>
  <c r="C2696" s="1"/>
  <c r="M2688"/>
  <c r="N2688" s="1"/>
  <c r="C2688" s="1"/>
  <c r="M2680"/>
  <c r="N2680" s="1"/>
  <c r="C2680" s="1"/>
  <c r="M2672"/>
  <c r="N2672" s="1"/>
  <c r="C2672" s="1"/>
  <c r="M2664"/>
  <c r="N2664" s="1"/>
  <c r="C2664" s="1"/>
  <c r="M2656"/>
  <c r="N2656" s="1"/>
  <c r="C2656" s="1"/>
  <c r="M2648"/>
  <c r="N2648" s="1"/>
  <c r="C2648" s="1"/>
  <c r="M2640"/>
  <c r="N2640" s="1"/>
  <c r="C2640" s="1"/>
  <c r="M2632"/>
  <c r="N2632" s="1"/>
  <c r="C2632" s="1"/>
  <c r="M2624"/>
  <c r="N2624" s="1"/>
  <c r="C2624" s="1"/>
  <c r="M2616"/>
  <c r="N2616" s="1"/>
  <c r="C2616" s="1"/>
  <c r="M2608"/>
  <c r="N2608" s="1"/>
  <c r="C2608" s="1"/>
  <c r="M2600"/>
  <c r="N2600" s="1"/>
  <c r="C2600" s="1"/>
  <c r="M2592"/>
  <c r="N2592" s="1"/>
  <c r="C2592" s="1"/>
  <c r="M2584"/>
  <c r="N2584" s="1"/>
  <c r="C2584" s="1"/>
  <c r="M2576"/>
  <c r="N2576" s="1"/>
  <c r="C2576" s="1"/>
  <c r="M2568"/>
  <c r="N2568" s="1"/>
  <c r="C2568" s="1"/>
  <c r="M2560"/>
  <c r="N2560" s="1"/>
  <c r="C2560" s="1"/>
  <c r="M2552"/>
  <c r="N2552" s="1"/>
  <c r="C2552" s="1"/>
  <c r="M2544"/>
  <c r="N2544" s="1"/>
  <c r="C2544" s="1"/>
  <c r="M2536"/>
  <c r="N2536" s="1"/>
  <c r="C2536" s="1"/>
  <c r="M2528"/>
  <c r="N2528" s="1"/>
  <c r="C2528" s="1"/>
  <c r="M2520"/>
  <c r="N2520" s="1"/>
  <c r="C2520" s="1"/>
  <c r="M2512"/>
  <c r="N2512" s="1"/>
  <c r="C2512" s="1"/>
  <c r="M2504"/>
  <c r="N2504" s="1"/>
  <c r="C2504" s="1"/>
  <c r="M2496"/>
  <c r="N2496" s="1"/>
  <c r="C2496" s="1"/>
  <c r="M2488"/>
  <c r="N2488" s="1"/>
  <c r="C2488" s="1"/>
  <c r="M2480"/>
  <c r="N2480" s="1"/>
  <c r="C2480" s="1"/>
  <c r="M2472"/>
  <c r="N2472" s="1"/>
  <c r="C2472" s="1"/>
  <c r="M2464"/>
  <c r="N2464" s="1"/>
  <c r="C2464" s="1"/>
  <c r="M2456"/>
  <c r="N2456" s="1"/>
  <c r="C2456" s="1"/>
  <c r="M2448"/>
  <c r="N2448" s="1"/>
  <c r="C2448" s="1"/>
  <c r="M2440"/>
  <c r="N2440" s="1"/>
  <c r="C2440" s="1"/>
  <c r="M2432"/>
  <c r="N2432" s="1"/>
  <c r="C2432" s="1"/>
  <c r="M2424"/>
  <c r="N2424" s="1"/>
  <c r="C2424" s="1"/>
  <c r="M2416"/>
  <c r="N2416" s="1"/>
  <c r="C2416" s="1"/>
  <c r="M2408"/>
  <c r="N2408" s="1"/>
  <c r="C2408" s="1"/>
  <c r="M2400"/>
  <c r="N2400" s="1"/>
  <c r="C2400" s="1"/>
  <c r="M2392"/>
  <c r="N2392" s="1"/>
  <c r="C2392" s="1"/>
  <c r="M2384"/>
  <c r="N2384" s="1"/>
  <c r="C2384" s="1"/>
  <c r="M2376"/>
  <c r="N2376" s="1"/>
  <c r="C2376" s="1"/>
  <c r="M2368"/>
  <c r="N2368" s="1"/>
  <c r="C2368" s="1"/>
  <c r="M2360"/>
  <c r="N2360" s="1"/>
  <c r="C2360" s="1"/>
  <c r="M2352"/>
  <c r="N2352" s="1"/>
  <c r="C2352" s="1"/>
  <c r="M2344"/>
  <c r="N2344" s="1"/>
  <c r="C2344" s="1"/>
  <c r="M2336"/>
  <c r="N2336" s="1"/>
  <c r="C2336" s="1"/>
  <c r="M2328"/>
  <c r="N2328" s="1"/>
  <c r="C2328" s="1"/>
  <c r="M2320"/>
  <c r="N2320" s="1"/>
  <c r="C2320" s="1"/>
  <c r="M2312"/>
  <c r="N2312" s="1"/>
  <c r="C2312" s="1"/>
  <c r="M2304"/>
  <c r="N2304" s="1"/>
  <c r="C2304" s="1"/>
  <c r="M2296"/>
  <c r="N2296" s="1"/>
  <c r="C2296" s="1"/>
  <c r="M2288"/>
  <c r="N2288" s="1"/>
  <c r="C2288" s="1"/>
  <c r="M2280"/>
  <c r="N2280" s="1"/>
  <c r="C2280" s="1"/>
  <c r="M2272"/>
  <c r="N2272" s="1"/>
  <c r="C2272" s="1"/>
  <c r="M2264"/>
  <c r="N2264" s="1"/>
  <c r="C2264" s="1"/>
  <c r="M2256"/>
  <c r="N2256" s="1"/>
  <c r="C2256" s="1"/>
  <c r="M2248"/>
  <c r="N2248" s="1"/>
  <c r="C2248" s="1"/>
  <c r="M2240"/>
  <c r="N2240" s="1"/>
  <c r="C2240" s="1"/>
  <c r="M2232"/>
  <c r="N2232" s="1"/>
  <c r="C2232" s="1"/>
  <c r="M2224"/>
  <c r="N2224" s="1"/>
  <c r="C2224" s="1"/>
  <c r="M2216"/>
  <c r="N2216" s="1"/>
  <c r="C2216" s="1"/>
  <c r="M2208"/>
  <c r="N2208" s="1"/>
  <c r="C2208" s="1"/>
  <c r="M2200"/>
  <c r="N2200" s="1"/>
  <c r="C2200" s="1"/>
  <c r="M2192"/>
  <c r="N2192" s="1"/>
  <c r="C2192" s="1"/>
  <c r="M2184"/>
  <c r="N2184" s="1"/>
  <c r="C2184" s="1"/>
  <c r="M2176"/>
  <c r="N2176" s="1"/>
  <c r="C2176" s="1"/>
  <c r="M2168"/>
  <c r="N2168" s="1"/>
  <c r="C2168" s="1"/>
  <c r="M2160"/>
  <c r="N2160" s="1"/>
  <c r="C2160" s="1"/>
  <c r="M2152"/>
  <c r="N2152" s="1"/>
  <c r="C2152" s="1"/>
  <c r="M2144"/>
  <c r="N2144" s="1"/>
  <c r="C2144" s="1"/>
  <c r="M2136"/>
  <c r="N2136" s="1"/>
  <c r="C2136" s="1"/>
  <c r="M2128"/>
  <c r="N2128" s="1"/>
  <c r="C2128" s="1"/>
  <c r="M2120"/>
  <c r="N2120" s="1"/>
  <c r="C2120" s="1"/>
  <c r="M2112"/>
  <c r="N2112" s="1"/>
  <c r="C2112" s="1"/>
  <c r="M2104"/>
  <c r="N2104" s="1"/>
  <c r="C2104" s="1"/>
  <c r="M2096"/>
  <c r="N2096" s="1"/>
  <c r="C2096" s="1"/>
  <c r="M2088"/>
  <c r="N2088" s="1"/>
  <c r="C2088" s="1"/>
  <c r="M2080"/>
  <c r="N2080" s="1"/>
  <c r="C2080" s="1"/>
  <c r="M2072"/>
  <c r="N2072" s="1"/>
  <c r="C2072" s="1"/>
  <c r="M2064"/>
  <c r="N2064" s="1"/>
  <c r="C2064" s="1"/>
  <c r="M2056"/>
  <c r="N2056" s="1"/>
  <c r="C2056" s="1"/>
  <c r="M2048"/>
  <c r="N2048" s="1"/>
  <c r="C2048" s="1"/>
  <c r="M2040"/>
  <c r="N2040" s="1"/>
  <c r="C2040" s="1"/>
  <c r="M2032"/>
  <c r="N2032" s="1"/>
  <c r="C2032" s="1"/>
  <c r="M2024"/>
  <c r="N2024" s="1"/>
  <c r="C2024" s="1"/>
  <c r="M2016"/>
  <c r="N2016" s="1"/>
  <c r="C2016" s="1"/>
  <c r="M2008"/>
  <c r="N2008" s="1"/>
  <c r="C2008" s="1"/>
  <c r="M2000"/>
  <c r="N2000" s="1"/>
  <c r="C2000" s="1"/>
  <c r="M1992"/>
  <c r="N1992" s="1"/>
  <c r="C1992" s="1"/>
  <c r="M1984"/>
  <c r="N1984" s="1"/>
  <c r="C1984" s="1"/>
  <c r="M1976"/>
  <c r="N1976" s="1"/>
  <c r="C1976" s="1"/>
  <c r="M1968"/>
  <c r="N1968" s="1"/>
  <c r="C1968" s="1"/>
  <c r="M1960"/>
  <c r="N1960" s="1"/>
  <c r="C1960" s="1"/>
  <c r="M1952"/>
  <c r="N1952" s="1"/>
  <c r="C1952" s="1"/>
  <c r="M1944"/>
  <c r="N1944" s="1"/>
  <c r="C1944" s="1"/>
  <c r="M1936"/>
  <c r="N1936" s="1"/>
  <c r="C1936" s="1"/>
  <c r="M1928"/>
  <c r="N1928" s="1"/>
  <c r="C1928" s="1"/>
  <c r="M1920"/>
  <c r="N1920" s="1"/>
  <c r="C1920" s="1"/>
  <c r="M1912"/>
  <c r="N1912" s="1"/>
  <c r="C1912" s="1"/>
  <c r="M1904"/>
  <c r="N1904" s="1"/>
  <c r="C1904" s="1"/>
  <c r="M1896"/>
  <c r="N1896" s="1"/>
  <c r="C1896" s="1"/>
  <c r="M1888"/>
  <c r="N1888" s="1"/>
  <c r="C1888" s="1"/>
  <c r="M1880"/>
  <c r="N1880" s="1"/>
  <c r="C1880" s="1"/>
  <c r="M1872"/>
  <c r="N1872" s="1"/>
  <c r="C1872" s="1"/>
  <c r="M1864"/>
  <c r="N1864" s="1"/>
  <c r="C1864" s="1"/>
  <c r="M1856"/>
  <c r="N1856" s="1"/>
  <c r="C1856" s="1"/>
  <c r="M1848"/>
  <c r="N1848" s="1"/>
  <c r="C1848" s="1"/>
  <c r="M1840"/>
  <c r="N1840" s="1"/>
  <c r="C1840" s="1"/>
  <c r="M1832"/>
  <c r="N1832" s="1"/>
  <c r="C1832" s="1"/>
  <c r="M1824"/>
  <c r="N1824" s="1"/>
  <c r="C1824" s="1"/>
  <c r="M1816"/>
  <c r="N1816" s="1"/>
  <c r="C1816" s="1"/>
  <c r="M1808"/>
  <c r="N1808" s="1"/>
  <c r="C1808" s="1"/>
  <c r="M1800"/>
  <c r="N1800" s="1"/>
  <c r="C1800" s="1"/>
  <c r="M1792"/>
  <c r="N1792" s="1"/>
  <c r="C1792" s="1"/>
  <c r="M1784"/>
  <c r="N1784" s="1"/>
  <c r="C1784" s="1"/>
  <c r="M1776"/>
  <c r="N1776" s="1"/>
  <c r="C1776" s="1"/>
  <c r="M1768"/>
  <c r="N1768" s="1"/>
  <c r="C1768" s="1"/>
  <c r="M1760"/>
  <c r="N1760" s="1"/>
  <c r="C1760" s="1"/>
  <c r="M1752"/>
  <c r="N1752" s="1"/>
  <c r="C1752" s="1"/>
  <c r="M1744"/>
  <c r="N1744" s="1"/>
  <c r="C1744" s="1"/>
  <c r="M1736"/>
  <c r="N1736" s="1"/>
  <c r="C1736" s="1"/>
  <c r="M1728"/>
  <c r="N1728" s="1"/>
  <c r="C1728" s="1"/>
  <c r="M1720"/>
  <c r="N1720" s="1"/>
  <c r="C1720" s="1"/>
  <c r="M3001"/>
  <c r="N3001" s="1"/>
  <c r="C3001" s="1"/>
  <c r="M2993"/>
  <c r="N2993" s="1"/>
  <c r="C2993" s="1"/>
  <c r="M2985"/>
  <c r="N2985" s="1"/>
  <c r="C2985" s="1"/>
  <c r="M2977"/>
  <c r="N2977" s="1"/>
  <c r="C2977" s="1"/>
  <c r="M2969"/>
  <c r="N2969" s="1"/>
  <c r="C2969" s="1"/>
  <c r="M2961"/>
  <c r="N2961" s="1"/>
  <c r="C2961" s="1"/>
  <c r="M2953"/>
  <c r="N2953" s="1"/>
  <c r="C2953" s="1"/>
  <c r="M2945"/>
  <c r="N2945" s="1"/>
  <c r="C2945" s="1"/>
  <c r="M2937"/>
  <c r="N2937" s="1"/>
  <c r="C2937" s="1"/>
  <c r="M2929"/>
  <c r="N2929" s="1"/>
  <c r="C2929" s="1"/>
  <c r="M2921"/>
  <c r="N2921" s="1"/>
  <c r="C2921" s="1"/>
  <c r="M2913"/>
  <c r="N2913" s="1"/>
  <c r="C2913" s="1"/>
  <c r="M2905"/>
  <c r="N2905" s="1"/>
  <c r="C2905" s="1"/>
  <c r="M2897"/>
  <c r="N2897" s="1"/>
  <c r="C2897" s="1"/>
  <c r="M2889"/>
  <c r="N2889" s="1"/>
  <c r="C2889" s="1"/>
  <c r="M2881"/>
  <c r="N2881" s="1"/>
  <c r="C2881" s="1"/>
  <c r="M2873"/>
  <c r="N2873" s="1"/>
  <c r="C2873" s="1"/>
  <c r="M2865"/>
  <c r="N2865" s="1"/>
  <c r="C2865" s="1"/>
  <c r="M2857"/>
  <c r="N2857" s="1"/>
  <c r="C2857" s="1"/>
  <c r="M2849"/>
  <c r="N2849" s="1"/>
  <c r="C2849" s="1"/>
  <c r="M2841"/>
  <c r="N2841" s="1"/>
  <c r="C2841" s="1"/>
  <c r="M2833"/>
  <c r="N2833" s="1"/>
  <c r="C2833" s="1"/>
  <c r="M2825"/>
  <c r="N2825" s="1"/>
  <c r="C2825" s="1"/>
  <c r="M2817"/>
  <c r="N2817" s="1"/>
  <c r="C2817" s="1"/>
  <c r="M2809"/>
  <c r="N2809" s="1"/>
  <c r="C2809" s="1"/>
  <c r="M2801"/>
  <c r="N2801" s="1"/>
  <c r="C2801" s="1"/>
  <c r="M2793"/>
  <c r="N2793" s="1"/>
  <c r="C2793" s="1"/>
  <c r="M2785"/>
  <c r="N2785" s="1"/>
  <c r="C2785" s="1"/>
  <c r="M2777"/>
  <c r="N2777" s="1"/>
  <c r="C2777" s="1"/>
  <c r="M2769"/>
  <c r="N2769" s="1"/>
  <c r="C2769" s="1"/>
  <c r="M2761"/>
  <c r="N2761" s="1"/>
  <c r="C2761" s="1"/>
  <c r="M2753"/>
  <c r="N2753" s="1"/>
  <c r="C2753" s="1"/>
  <c r="M2745"/>
  <c r="N2745" s="1"/>
  <c r="C2745" s="1"/>
  <c r="M2737"/>
  <c r="N2737" s="1"/>
  <c r="C2737" s="1"/>
  <c r="M2729"/>
  <c r="N2729" s="1"/>
  <c r="C2729" s="1"/>
  <c r="M2721"/>
  <c r="N2721" s="1"/>
  <c r="C2721" s="1"/>
  <c r="M2713"/>
  <c r="N2713" s="1"/>
  <c r="C2713" s="1"/>
  <c r="M2705"/>
  <c r="N2705" s="1"/>
  <c r="C2705" s="1"/>
  <c r="M2697"/>
  <c r="N2697" s="1"/>
  <c r="C2697" s="1"/>
  <c r="M2689"/>
  <c r="N2689" s="1"/>
  <c r="C2689" s="1"/>
  <c r="M2681"/>
  <c r="N2681" s="1"/>
  <c r="C2681" s="1"/>
  <c r="M2673"/>
  <c r="N2673" s="1"/>
  <c r="C2673" s="1"/>
  <c r="M2665"/>
  <c r="N2665" s="1"/>
  <c r="C2665" s="1"/>
  <c r="M2657"/>
  <c r="N2657" s="1"/>
  <c r="C2657" s="1"/>
  <c r="M2649"/>
  <c r="N2649" s="1"/>
  <c r="C2649" s="1"/>
  <c r="M2641"/>
  <c r="N2641" s="1"/>
  <c r="C2641" s="1"/>
  <c r="M2633"/>
  <c r="N2633" s="1"/>
  <c r="C2633" s="1"/>
  <c r="M2625"/>
  <c r="N2625" s="1"/>
  <c r="C2625" s="1"/>
  <c r="M2617"/>
  <c r="N2617" s="1"/>
  <c r="C2617" s="1"/>
  <c r="M2609"/>
  <c r="N2609" s="1"/>
  <c r="C2609" s="1"/>
  <c r="M2601"/>
  <c r="N2601" s="1"/>
  <c r="C2601" s="1"/>
  <c r="M2593"/>
  <c r="N2593" s="1"/>
  <c r="C2593" s="1"/>
  <c r="M2585"/>
  <c r="N2585" s="1"/>
  <c r="C2585" s="1"/>
  <c r="M2577"/>
  <c r="N2577" s="1"/>
  <c r="C2577" s="1"/>
  <c r="M2569"/>
  <c r="N2569" s="1"/>
  <c r="C2569" s="1"/>
  <c r="M2561"/>
  <c r="N2561" s="1"/>
  <c r="C2561" s="1"/>
  <c r="M2553"/>
  <c r="N2553" s="1"/>
  <c r="C2553" s="1"/>
  <c r="M2545"/>
  <c r="N2545" s="1"/>
  <c r="C2545" s="1"/>
  <c r="M2537"/>
  <c r="N2537" s="1"/>
  <c r="C2537" s="1"/>
  <c r="M2529"/>
  <c r="N2529" s="1"/>
  <c r="C2529" s="1"/>
  <c r="M2521"/>
  <c r="N2521" s="1"/>
  <c r="C2521" s="1"/>
  <c r="M2513"/>
  <c r="N2513" s="1"/>
  <c r="C2513" s="1"/>
  <c r="M2505"/>
  <c r="N2505" s="1"/>
  <c r="C2505" s="1"/>
  <c r="M2497"/>
  <c r="N2497" s="1"/>
  <c r="C2497" s="1"/>
  <c r="M2489"/>
  <c r="N2489" s="1"/>
  <c r="C2489" s="1"/>
  <c r="M2481"/>
  <c r="N2481" s="1"/>
  <c r="C2481" s="1"/>
  <c r="M2473"/>
  <c r="N2473" s="1"/>
  <c r="C2473" s="1"/>
  <c r="M2465"/>
  <c r="N2465" s="1"/>
  <c r="C2465" s="1"/>
  <c r="M2457"/>
  <c r="N2457" s="1"/>
  <c r="C2457" s="1"/>
  <c r="M2449"/>
  <c r="N2449" s="1"/>
  <c r="C2449" s="1"/>
  <c r="M2441"/>
  <c r="N2441" s="1"/>
  <c r="C2441" s="1"/>
  <c r="M2433"/>
  <c r="N2433" s="1"/>
  <c r="C2433" s="1"/>
  <c r="M2425"/>
  <c r="N2425" s="1"/>
  <c r="C2425" s="1"/>
  <c r="M2417"/>
  <c r="N2417" s="1"/>
  <c r="C2417" s="1"/>
  <c r="M2409"/>
  <c r="N2409" s="1"/>
  <c r="C2409" s="1"/>
  <c r="M2401"/>
  <c r="N2401" s="1"/>
  <c r="C2401" s="1"/>
  <c r="M2393"/>
  <c r="N2393" s="1"/>
  <c r="C2393" s="1"/>
  <c r="M2385"/>
  <c r="N2385" s="1"/>
  <c r="C2385" s="1"/>
  <c r="M2377"/>
  <c r="N2377" s="1"/>
  <c r="C2377" s="1"/>
  <c r="M2369"/>
  <c r="N2369" s="1"/>
  <c r="C2369" s="1"/>
  <c r="M2361"/>
  <c r="N2361" s="1"/>
  <c r="C2361" s="1"/>
  <c r="M2353"/>
  <c r="N2353" s="1"/>
  <c r="C2353" s="1"/>
  <c r="M2345"/>
  <c r="N2345" s="1"/>
  <c r="C2345" s="1"/>
  <c r="M2337"/>
  <c r="N2337" s="1"/>
  <c r="C2337" s="1"/>
  <c r="M2329"/>
  <c r="N2329" s="1"/>
  <c r="C2329" s="1"/>
  <c r="M2321"/>
  <c r="N2321" s="1"/>
  <c r="C2321" s="1"/>
  <c r="M2313"/>
  <c r="N2313" s="1"/>
  <c r="C2313" s="1"/>
  <c r="M2305"/>
  <c r="N2305" s="1"/>
  <c r="C2305" s="1"/>
  <c r="M2297"/>
  <c r="N2297" s="1"/>
  <c r="C2297" s="1"/>
  <c r="M2289"/>
  <c r="N2289" s="1"/>
  <c r="C2289" s="1"/>
  <c r="M2281"/>
  <c r="N2281" s="1"/>
  <c r="C2281" s="1"/>
  <c r="M2273"/>
  <c r="N2273" s="1"/>
  <c r="C2273" s="1"/>
  <c r="M2265"/>
  <c r="N2265" s="1"/>
  <c r="C2265" s="1"/>
  <c r="M2257"/>
  <c r="N2257" s="1"/>
  <c r="C2257" s="1"/>
  <c r="M2249"/>
  <c r="N2249" s="1"/>
  <c r="C2249" s="1"/>
  <c r="M2241"/>
  <c r="N2241" s="1"/>
  <c r="C2241" s="1"/>
  <c r="M2233"/>
  <c r="N2233" s="1"/>
  <c r="C2233" s="1"/>
  <c r="M2225"/>
  <c r="N2225" s="1"/>
  <c r="C2225" s="1"/>
  <c r="M2217"/>
  <c r="N2217" s="1"/>
  <c r="C2217" s="1"/>
  <c r="M2209"/>
  <c r="N2209" s="1"/>
  <c r="C2209" s="1"/>
  <c r="M2201"/>
  <c r="N2201" s="1"/>
  <c r="C2201" s="1"/>
  <c r="M2193"/>
  <c r="N2193" s="1"/>
  <c r="C2193" s="1"/>
  <c r="M2185"/>
  <c r="N2185" s="1"/>
  <c r="C2185" s="1"/>
  <c r="M2177"/>
  <c r="N2177" s="1"/>
  <c r="C2177" s="1"/>
  <c r="M2169"/>
  <c r="N2169" s="1"/>
  <c r="C2169" s="1"/>
  <c r="M2161"/>
  <c r="N2161" s="1"/>
  <c r="C2161" s="1"/>
  <c r="M2153"/>
  <c r="N2153" s="1"/>
  <c r="C2153" s="1"/>
  <c r="M2145"/>
  <c r="N2145" s="1"/>
  <c r="C2145" s="1"/>
  <c r="M2137"/>
  <c r="N2137" s="1"/>
  <c r="C2137" s="1"/>
  <c r="M2129"/>
  <c r="N2129" s="1"/>
  <c r="C2129" s="1"/>
  <c r="M2121"/>
  <c r="N2121" s="1"/>
  <c r="C2121" s="1"/>
  <c r="M2113"/>
  <c r="N2113" s="1"/>
  <c r="C2113" s="1"/>
  <c r="M2105"/>
  <c r="N2105" s="1"/>
  <c r="C2105" s="1"/>
  <c r="M2097"/>
  <c r="N2097" s="1"/>
  <c r="C2097" s="1"/>
  <c r="M2089"/>
  <c r="N2089" s="1"/>
  <c r="C2089" s="1"/>
  <c r="M2081"/>
  <c r="N2081" s="1"/>
  <c r="C2081" s="1"/>
  <c r="M2073"/>
  <c r="N2073" s="1"/>
  <c r="C2073" s="1"/>
  <c r="M2065"/>
  <c r="N2065" s="1"/>
  <c r="C2065" s="1"/>
  <c r="M2057"/>
  <c r="N2057" s="1"/>
  <c r="C2057" s="1"/>
  <c r="M2049"/>
  <c r="N2049" s="1"/>
  <c r="C2049" s="1"/>
  <c r="M2041"/>
  <c r="N2041" s="1"/>
  <c r="C2041" s="1"/>
  <c r="M2033"/>
  <c r="N2033" s="1"/>
  <c r="C2033" s="1"/>
  <c r="M2025"/>
  <c r="N2025" s="1"/>
  <c r="C2025" s="1"/>
  <c r="M2017"/>
  <c r="N2017" s="1"/>
  <c r="C2017" s="1"/>
  <c r="M2009"/>
  <c r="N2009" s="1"/>
  <c r="C2009" s="1"/>
  <c r="M2001"/>
  <c r="N2001" s="1"/>
  <c r="C2001" s="1"/>
  <c r="M1993"/>
  <c r="N1993" s="1"/>
  <c r="C1993" s="1"/>
  <c r="M1985"/>
  <c r="N1985" s="1"/>
  <c r="C1985" s="1"/>
  <c r="M1977"/>
  <c r="N1977" s="1"/>
  <c r="C1977" s="1"/>
  <c r="M1969"/>
  <c r="N1969" s="1"/>
  <c r="C1969" s="1"/>
  <c r="M1961"/>
  <c r="N1961" s="1"/>
  <c r="C1961" s="1"/>
  <c r="M1953"/>
  <c r="N1953" s="1"/>
  <c r="C1953" s="1"/>
  <c r="M1945"/>
  <c r="N1945" s="1"/>
  <c r="C1945" s="1"/>
  <c r="M1937"/>
  <c r="N1937" s="1"/>
  <c r="C1937" s="1"/>
  <c r="M1929"/>
  <c r="N1929" s="1"/>
  <c r="C1929" s="1"/>
  <c r="M1921"/>
  <c r="N1921" s="1"/>
  <c r="C1921" s="1"/>
  <c r="M1913"/>
  <c r="N1913" s="1"/>
  <c r="C1913" s="1"/>
  <c r="M1905"/>
  <c r="N1905" s="1"/>
  <c r="C1905" s="1"/>
  <c r="M1897"/>
  <c r="N1897" s="1"/>
  <c r="C1897" s="1"/>
  <c r="M1889"/>
  <c r="N1889" s="1"/>
  <c r="C1889" s="1"/>
  <c r="M1881"/>
  <c r="N1881" s="1"/>
  <c r="C1881" s="1"/>
  <c r="M1873"/>
  <c r="N1873" s="1"/>
  <c r="C1873" s="1"/>
  <c r="M1865"/>
  <c r="N1865" s="1"/>
  <c r="C1865" s="1"/>
  <c r="M1857"/>
  <c r="N1857" s="1"/>
  <c r="C1857" s="1"/>
  <c r="M1849"/>
  <c r="N1849" s="1"/>
  <c r="C1849" s="1"/>
  <c r="M1841"/>
  <c r="N1841" s="1"/>
  <c r="C1841" s="1"/>
  <c r="M1833"/>
  <c r="N1833" s="1"/>
  <c r="C1833" s="1"/>
  <c r="M1825"/>
  <c r="N1825" s="1"/>
  <c r="C1825" s="1"/>
  <c r="M1817"/>
  <c r="N1817" s="1"/>
  <c r="C1817" s="1"/>
  <c r="M1809"/>
  <c r="N1809" s="1"/>
  <c r="C1809" s="1"/>
  <c r="M1801"/>
  <c r="N1801" s="1"/>
  <c r="C1801" s="1"/>
  <c r="M1793"/>
  <c r="N1793" s="1"/>
  <c r="C1793" s="1"/>
  <c r="M1785"/>
  <c r="N1785" s="1"/>
  <c r="C1785" s="1"/>
  <c r="M1777"/>
  <c r="N1777" s="1"/>
  <c r="C1777" s="1"/>
  <c r="M1769"/>
  <c r="N1769" s="1"/>
  <c r="C1769" s="1"/>
  <c r="M1761"/>
  <c r="N1761" s="1"/>
  <c r="C1761" s="1"/>
  <c r="M1753"/>
  <c r="N1753" s="1"/>
  <c r="C1753" s="1"/>
  <c r="M1745"/>
  <c r="N1745" s="1"/>
  <c r="C1745" s="1"/>
  <c r="M1737"/>
  <c r="N1737" s="1"/>
  <c r="C1737" s="1"/>
  <c r="M1729"/>
  <c r="N1729" s="1"/>
  <c r="C1729" s="1"/>
  <c r="M1721"/>
  <c r="N1721" s="1"/>
  <c r="C1721" s="1"/>
  <c r="M1713"/>
  <c r="N1713" s="1"/>
  <c r="C1713" s="1"/>
  <c r="M1705"/>
  <c r="N1705" s="1"/>
  <c r="C1705" s="1"/>
  <c r="M1697"/>
  <c r="N1697" s="1"/>
  <c r="C1697" s="1"/>
  <c r="M1689"/>
  <c r="N1689" s="1"/>
  <c r="C1689" s="1"/>
  <c r="M1681"/>
  <c r="N1681" s="1"/>
  <c r="C1681" s="1"/>
  <c r="M1673"/>
  <c r="N1673" s="1"/>
  <c r="C1673" s="1"/>
  <c r="M1665"/>
  <c r="N1665" s="1"/>
  <c r="C1665" s="1"/>
  <c r="M1657"/>
  <c r="N1657" s="1"/>
  <c r="C1657" s="1"/>
  <c r="M1649"/>
  <c r="N1649" s="1"/>
  <c r="C1649" s="1"/>
  <c r="M1641"/>
  <c r="N1641" s="1"/>
  <c r="C1641" s="1"/>
  <c r="M1633"/>
  <c r="N1633" s="1"/>
  <c r="C1633" s="1"/>
  <c r="M1625"/>
  <c r="N1625" s="1"/>
  <c r="C1625" s="1"/>
  <c r="M1617"/>
  <c r="N1617" s="1"/>
  <c r="C1617" s="1"/>
  <c r="M1609"/>
  <c r="N1609" s="1"/>
  <c r="C1609" s="1"/>
  <c r="M1601"/>
  <c r="N1601" s="1"/>
  <c r="C1601" s="1"/>
  <c r="M1593"/>
  <c r="N1593" s="1"/>
  <c r="C1593" s="1"/>
  <c r="M1585"/>
  <c r="N1585" s="1"/>
  <c r="C1585" s="1"/>
  <c r="M1577"/>
  <c r="N1577" s="1"/>
  <c r="C1577" s="1"/>
  <c r="M1569"/>
  <c r="N1569" s="1"/>
  <c r="C1569" s="1"/>
  <c r="M1561"/>
  <c r="N1561" s="1"/>
  <c r="C1561" s="1"/>
  <c r="M1553"/>
  <c r="N1553" s="1"/>
  <c r="C1553" s="1"/>
  <c r="M1545"/>
  <c r="N1545" s="1"/>
  <c r="C1545" s="1"/>
  <c r="M1537"/>
  <c r="N1537" s="1"/>
  <c r="C1537" s="1"/>
  <c r="M1529"/>
  <c r="N1529" s="1"/>
  <c r="C1529" s="1"/>
  <c r="M3002"/>
  <c r="N3002" s="1"/>
  <c r="C3002" s="1"/>
  <c r="M2994"/>
  <c r="N2994" s="1"/>
  <c r="C2994" s="1"/>
  <c r="M2986"/>
  <c r="N2986" s="1"/>
  <c r="C2986" s="1"/>
  <c r="M2978"/>
  <c r="N2978" s="1"/>
  <c r="C2978" s="1"/>
  <c r="M2970"/>
  <c r="N2970" s="1"/>
  <c r="C2970" s="1"/>
  <c r="M2962"/>
  <c r="N2962" s="1"/>
  <c r="C2962" s="1"/>
  <c r="M2954"/>
  <c r="N2954" s="1"/>
  <c r="C2954" s="1"/>
  <c r="M2946"/>
  <c r="N2946" s="1"/>
  <c r="C2946" s="1"/>
  <c r="M2938"/>
  <c r="N2938" s="1"/>
  <c r="C2938" s="1"/>
  <c r="M2930"/>
  <c r="N2930" s="1"/>
  <c r="C2930" s="1"/>
  <c r="M2922"/>
  <c r="N2922" s="1"/>
  <c r="C2922" s="1"/>
  <c r="M2914"/>
  <c r="N2914" s="1"/>
  <c r="C2914" s="1"/>
  <c r="M2906"/>
  <c r="N2906" s="1"/>
  <c r="C2906" s="1"/>
  <c r="M2898"/>
  <c r="N2898" s="1"/>
  <c r="C2898" s="1"/>
  <c r="M2890"/>
  <c r="N2890" s="1"/>
  <c r="C2890" s="1"/>
  <c r="M2882"/>
  <c r="N2882" s="1"/>
  <c r="C2882" s="1"/>
  <c r="M2874"/>
  <c r="N2874" s="1"/>
  <c r="C2874" s="1"/>
  <c r="M2866"/>
  <c r="N2866" s="1"/>
  <c r="C2866" s="1"/>
  <c r="M2858"/>
  <c r="N2858" s="1"/>
  <c r="C2858" s="1"/>
  <c r="M2850"/>
  <c r="N2850" s="1"/>
  <c r="C2850" s="1"/>
  <c r="M2842"/>
  <c r="N2842" s="1"/>
  <c r="C2842" s="1"/>
  <c r="M2834"/>
  <c r="N2834" s="1"/>
  <c r="C2834" s="1"/>
  <c r="M2826"/>
  <c r="N2826" s="1"/>
  <c r="C2826" s="1"/>
  <c r="M2818"/>
  <c r="N2818" s="1"/>
  <c r="C2818" s="1"/>
  <c r="M2810"/>
  <c r="N2810" s="1"/>
  <c r="C2810" s="1"/>
  <c r="M2802"/>
  <c r="N2802" s="1"/>
  <c r="C2802" s="1"/>
  <c r="M2794"/>
  <c r="N2794" s="1"/>
  <c r="C2794" s="1"/>
  <c r="M2786"/>
  <c r="N2786" s="1"/>
  <c r="C2786" s="1"/>
  <c r="M2778"/>
  <c r="N2778" s="1"/>
  <c r="C2778" s="1"/>
  <c r="M2770"/>
  <c r="N2770" s="1"/>
  <c r="C2770" s="1"/>
  <c r="M2762"/>
  <c r="N2762" s="1"/>
  <c r="C2762" s="1"/>
  <c r="M2754"/>
  <c r="N2754" s="1"/>
  <c r="C2754" s="1"/>
  <c r="M2746"/>
  <c r="N2746" s="1"/>
  <c r="C2746" s="1"/>
  <c r="M2738"/>
  <c r="N2738" s="1"/>
  <c r="C2738" s="1"/>
  <c r="M2730"/>
  <c r="N2730" s="1"/>
  <c r="C2730" s="1"/>
  <c r="M2722"/>
  <c r="N2722" s="1"/>
  <c r="C2722" s="1"/>
  <c r="M2714"/>
  <c r="N2714" s="1"/>
  <c r="C2714" s="1"/>
  <c r="M2706"/>
  <c r="N2706" s="1"/>
  <c r="C2706" s="1"/>
  <c r="M2698"/>
  <c r="N2698" s="1"/>
  <c r="C2698" s="1"/>
  <c r="M2690"/>
  <c r="N2690" s="1"/>
  <c r="C2690" s="1"/>
  <c r="M2682"/>
  <c r="N2682" s="1"/>
  <c r="C2682" s="1"/>
  <c r="M2674"/>
  <c r="N2674" s="1"/>
  <c r="C2674" s="1"/>
  <c r="M2666"/>
  <c r="N2666" s="1"/>
  <c r="C2666" s="1"/>
  <c r="M2658"/>
  <c r="N2658" s="1"/>
  <c r="C2658" s="1"/>
  <c r="M2650"/>
  <c r="N2650" s="1"/>
  <c r="C2650" s="1"/>
  <c r="M2642"/>
  <c r="N2642" s="1"/>
  <c r="C2642" s="1"/>
  <c r="M2634"/>
  <c r="N2634" s="1"/>
  <c r="C2634" s="1"/>
  <c r="M2626"/>
  <c r="N2626" s="1"/>
  <c r="C2626" s="1"/>
  <c r="M2618"/>
  <c r="N2618" s="1"/>
  <c r="C2618" s="1"/>
  <c r="M2610"/>
  <c r="N2610" s="1"/>
  <c r="C2610" s="1"/>
  <c r="M2602"/>
  <c r="N2602" s="1"/>
  <c r="C2602" s="1"/>
  <c r="M2594"/>
  <c r="N2594" s="1"/>
  <c r="C2594" s="1"/>
  <c r="M2586"/>
  <c r="N2586" s="1"/>
  <c r="C2586" s="1"/>
  <c r="M2578"/>
  <c r="N2578" s="1"/>
  <c r="C2578" s="1"/>
  <c r="M2570"/>
  <c r="N2570" s="1"/>
  <c r="C2570" s="1"/>
  <c r="M2562"/>
  <c r="N2562" s="1"/>
  <c r="C2562" s="1"/>
  <c r="M2554"/>
  <c r="N2554" s="1"/>
  <c r="C2554" s="1"/>
  <c r="M2546"/>
  <c r="N2546" s="1"/>
  <c r="C2546" s="1"/>
  <c r="M2538"/>
  <c r="N2538" s="1"/>
  <c r="C2538" s="1"/>
  <c r="M2530"/>
  <c r="N2530" s="1"/>
  <c r="C2530" s="1"/>
  <c r="M2522"/>
  <c r="N2522" s="1"/>
  <c r="C2522" s="1"/>
  <c r="M2514"/>
  <c r="N2514" s="1"/>
  <c r="C2514" s="1"/>
  <c r="M2506"/>
  <c r="N2506" s="1"/>
  <c r="C2506" s="1"/>
  <c r="M2498"/>
  <c r="N2498" s="1"/>
  <c r="C2498" s="1"/>
  <c r="M2490"/>
  <c r="N2490" s="1"/>
  <c r="C2490" s="1"/>
  <c r="M2482"/>
  <c r="N2482" s="1"/>
  <c r="C2482" s="1"/>
  <c r="M2474"/>
  <c r="N2474" s="1"/>
  <c r="C2474" s="1"/>
  <c r="M2466"/>
  <c r="N2466" s="1"/>
  <c r="C2466" s="1"/>
  <c r="M2458"/>
  <c r="N2458" s="1"/>
  <c r="C2458" s="1"/>
  <c r="M2450"/>
  <c r="N2450" s="1"/>
  <c r="C2450" s="1"/>
  <c r="M2442"/>
  <c r="N2442" s="1"/>
  <c r="C2442" s="1"/>
  <c r="M2434"/>
  <c r="N2434" s="1"/>
  <c r="C2434" s="1"/>
  <c r="M2426"/>
  <c r="N2426" s="1"/>
  <c r="C2426" s="1"/>
  <c r="M2418"/>
  <c r="N2418" s="1"/>
  <c r="C2418" s="1"/>
  <c r="M2410"/>
  <c r="N2410" s="1"/>
  <c r="C2410" s="1"/>
  <c r="M2402"/>
  <c r="N2402" s="1"/>
  <c r="C2402" s="1"/>
  <c r="M2394"/>
  <c r="N2394" s="1"/>
  <c r="C2394" s="1"/>
  <c r="M2386"/>
  <c r="N2386" s="1"/>
  <c r="C2386" s="1"/>
  <c r="M2378"/>
  <c r="N2378" s="1"/>
  <c r="C2378" s="1"/>
  <c r="M2370"/>
  <c r="N2370" s="1"/>
  <c r="C2370" s="1"/>
  <c r="M2362"/>
  <c r="N2362" s="1"/>
  <c r="C2362" s="1"/>
  <c r="M2354"/>
  <c r="N2354" s="1"/>
  <c r="C2354" s="1"/>
  <c r="M2346"/>
  <c r="N2346" s="1"/>
  <c r="C2346" s="1"/>
  <c r="M2338"/>
  <c r="N2338" s="1"/>
  <c r="C2338" s="1"/>
  <c r="M2330"/>
  <c r="N2330" s="1"/>
  <c r="C2330" s="1"/>
  <c r="M2322"/>
  <c r="N2322" s="1"/>
  <c r="C2322" s="1"/>
  <c r="M2314"/>
  <c r="N2314" s="1"/>
  <c r="C2314" s="1"/>
  <c r="M2306"/>
  <c r="N2306" s="1"/>
  <c r="C2306" s="1"/>
  <c r="M2298"/>
  <c r="N2298" s="1"/>
  <c r="C2298" s="1"/>
  <c r="M2290"/>
  <c r="N2290" s="1"/>
  <c r="C2290" s="1"/>
  <c r="M2282"/>
  <c r="N2282" s="1"/>
  <c r="C2282" s="1"/>
  <c r="M2274"/>
  <c r="N2274" s="1"/>
  <c r="C2274" s="1"/>
  <c r="M2266"/>
  <c r="N2266" s="1"/>
  <c r="C2266" s="1"/>
  <c r="M2258"/>
  <c r="N2258" s="1"/>
  <c r="C2258" s="1"/>
  <c r="M2250"/>
  <c r="N2250" s="1"/>
  <c r="C2250" s="1"/>
  <c r="M2242"/>
  <c r="N2242" s="1"/>
  <c r="C2242" s="1"/>
  <c r="M2234"/>
  <c r="N2234" s="1"/>
  <c r="C2234" s="1"/>
  <c r="M2226"/>
  <c r="N2226" s="1"/>
  <c r="C2226" s="1"/>
  <c r="M2218"/>
  <c r="N2218" s="1"/>
  <c r="C2218" s="1"/>
  <c r="M2210"/>
  <c r="N2210" s="1"/>
  <c r="C2210" s="1"/>
  <c r="M2202"/>
  <c r="N2202" s="1"/>
  <c r="C2202" s="1"/>
  <c r="M2194"/>
  <c r="N2194" s="1"/>
  <c r="C2194" s="1"/>
  <c r="M2186"/>
  <c r="N2186" s="1"/>
  <c r="C2186" s="1"/>
  <c r="M2178"/>
  <c r="N2178" s="1"/>
  <c r="C2178" s="1"/>
  <c r="M2170"/>
  <c r="N2170" s="1"/>
  <c r="C2170" s="1"/>
  <c r="M2162"/>
  <c r="N2162" s="1"/>
  <c r="C2162" s="1"/>
  <c r="M2154"/>
  <c r="N2154" s="1"/>
  <c r="C2154" s="1"/>
  <c r="M2146"/>
  <c r="N2146" s="1"/>
  <c r="C2146" s="1"/>
  <c r="M2138"/>
  <c r="N2138" s="1"/>
  <c r="C2138" s="1"/>
  <c r="M2130"/>
  <c r="N2130" s="1"/>
  <c r="C2130" s="1"/>
  <c r="M2122"/>
  <c r="N2122" s="1"/>
  <c r="C2122" s="1"/>
  <c r="M2114"/>
  <c r="N2114" s="1"/>
  <c r="C2114" s="1"/>
  <c r="M2106"/>
  <c r="N2106" s="1"/>
  <c r="C2106" s="1"/>
  <c r="M2098"/>
  <c r="N2098" s="1"/>
  <c r="C2098" s="1"/>
  <c r="M2090"/>
  <c r="N2090" s="1"/>
  <c r="C2090" s="1"/>
  <c r="M2082"/>
  <c r="N2082" s="1"/>
  <c r="C2082" s="1"/>
  <c r="M2074"/>
  <c r="N2074" s="1"/>
  <c r="C2074" s="1"/>
  <c r="M2066"/>
  <c r="N2066" s="1"/>
  <c r="C2066" s="1"/>
  <c r="M2058"/>
  <c r="N2058" s="1"/>
  <c r="C2058" s="1"/>
  <c r="M2050"/>
  <c r="N2050" s="1"/>
  <c r="C2050" s="1"/>
  <c r="M3003"/>
  <c r="N3003" s="1"/>
  <c r="C3003" s="1"/>
  <c r="M2995"/>
  <c r="N2995" s="1"/>
  <c r="C2995" s="1"/>
  <c r="M2987"/>
  <c r="N2987" s="1"/>
  <c r="C2987" s="1"/>
  <c r="M2979"/>
  <c r="N2979" s="1"/>
  <c r="C2979" s="1"/>
  <c r="M2971"/>
  <c r="N2971" s="1"/>
  <c r="C2971" s="1"/>
  <c r="M2963"/>
  <c r="N2963" s="1"/>
  <c r="C2963" s="1"/>
  <c r="M2955"/>
  <c r="N2955" s="1"/>
  <c r="C2955" s="1"/>
  <c r="M2947"/>
  <c r="N2947" s="1"/>
  <c r="C2947" s="1"/>
  <c r="M2939"/>
  <c r="N2939" s="1"/>
  <c r="C2939" s="1"/>
  <c r="M2931"/>
  <c r="N2931" s="1"/>
  <c r="C2931" s="1"/>
  <c r="M2923"/>
  <c r="N2923" s="1"/>
  <c r="C2923" s="1"/>
  <c r="M2915"/>
  <c r="N2915" s="1"/>
  <c r="C2915" s="1"/>
  <c r="M2907"/>
  <c r="N2907" s="1"/>
  <c r="C2907" s="1"/>
  <c r="M2899"/>
  <c r="N2899" s="1"/>
  <c r="C2899" s="1"/>
  <c r="M2891"/>
  <c r="N2891" s="1"/>
  <c r="C2891" s="1"/>
  <c r="M2883"/>
  <c r="N2883" s="1"/>
  <c r="C2883" s="1"/>
  <c r="M2875"/>
  <c r="N2875" s="1"/>
  <c r="C2875" s="1"/>
  <c r="M2867"/>
  <c r="N2867" s="1"/>
  <c r="C2867" s="1"/>
  <c r="M2859"/>
  <c r="N2859" s="1"/>
  <c r="C2859" s="1"/>
  <c r="M2851"/>
  <c r="N2851" s="1"/>
  <c r="C2851" s="1"/>
  <c r="M2843"/>
  <c r="N2843" s="1"/>
  <c r="C2843" s="1"/>
  <c r="M2835"/>
  <c r="N2835" s="1"/>
  <c r="C2835" s="1"/>
  <c r="M2827"/>
  <c r="N2827" s="1"/>
  <c r="C2827" s="1"/>
  <c r="M2819"/>
  <c r="N2819" s="1"/>
  <c r="C2819" s="1"/>
  <c r="M2811"/>
  <c r="N2811" s="1"/>
  <c r="C2811" s="1"/>
  <c r="M2803"/>
  <c r="N2803" s="1"/>
  <c r="C2803" s="1"/>
  <c r="M2795"/>
  <c r="N2795" s="1"/>
  <c r="C2795" s="1"/>
  <c r="M2787"/>
  <c r="N2787" s="1"/>
  <c r="C2787" s="1"/>
  <c r="M2779"/>
  <c r="N2779" s="1"/>
  <c r="C2779" s="1"/>
  <c r="M2771"/>
  <c r="N2771" s="1"/>
  <c r="C2771" s="1"/>
  <c r="M2763"/>
  <c r="N2763" s="1"/>
  <c r="C2763" s="1"/>
  <c r="M2755"/>
  <c r="N2755" s="1"/>
  <c r="C2755" s="1"/>
  <c r="M2747"/>
  <c r="N2747" s="1"/>
  <c r="C2747" s="1"/>
  <c r="M2739"/>
  <c r="N2739" s="1"/>
  <c r="C2739" s="1"/>
  <c r="M2731"/>
  <c r="N2731" s="1"/>
  <c r="C2731" s="1"/>
  <c r="M2723"/>
  <c r="N2723" s="1"/>
  <c r="C2723" s="1"/>
  <c r="M2715"/>
  <c r="N2715" s="1"/>
  <c r="C2715" s="1"/>
  <c r="M2707"/>
  <c r="N2707" s="1"/>
  <c r="C2707" s="1"/>
  <c r="M2699"/>
  <c r="N2699" s="1"/>
  <c r="C2699" s="1"/>
  <c r="M2691"/>
  <c r="N2691" s="1"/>
  <c r="C2691" s="1"/>
  <c r="M2683"/>
  <c r="N2683" s="1"/>
  <c r="C2683" s="1"/>
  <c r="M2675"/>
  <c r="N2675" s="1"/>
  <c r="C2675" s="1"/>
  <c r="M2667"/>
  <c r="N2667" s="1"/>
  <c r="C2667" s="1"/>
  <c r="M2659"/>
  <c r="N2659" s="1"/>
  <c r="C2659" s="1"/>
  <c r="M2651"/>
  <c r="N2651" s="1"/>
  <c r="C2651" s="1"/>
  <c r="M2643"/>
  <c r="N2643" s="1"/>
  <c r="C2643" s="1"/>
  <c r="M2635"/>
  <c r="N2635" s="1"/>
  <c r="C2635" s="1"/>
  <c r="M2627"/>
  <c r="N2627" s="1"/>
  <c r="C2627" s="1"/>
  <c r="M2619"/>
  <c r="N2619" s="1"/>
  <c r="C2619" s="1"/>
  <c r="M2611"/>
  <c r="N2611" s="1"/>
  <c r="C2611" s="1"/>
  <c r="M2603"/>
  <c r="N2603" s="1"/>
  <c r="C2603" s="1"/>
  <c r="M2595"/>
  <c r="N2595" s="1"/>
  <c r="C2595" s="1"/>
  <c r="M2587"/>
  <c r="N2587" s="1"/>
  <c r="C2587" s="1"/>
  <c r="M2579"/>
  <c r="N2579" s="1"/>
  <c r="C2579" s="1"/>
  <c r="M2571"/>
  <c r="N2571" s="1"/>
  <c r="C2571" s="1"/>
  <c r="M2563"/>
  <c r="N2563" s="1"/>
  <c r="C2563" s="1"/>
  <c r="M2555"/>
  <c r="N2555" s="1"/>
  <c r="C2555" s="1"/>
  <c r="M2547"/>
  <c r="N2547" s="1"/>
  <c r="C2547" s="1"/>
  <c r="M2539"/>
  <c r="N2539" s="1"/>
  <c r="C2539" s="1"/>
  <c r="M2531"/>
  <c r="N2531" s="1"/>
  <c r="C2531" s="1"/>
  <c r="M2523"/>
  <c r="N2523" s="1"/>
  <c r="C2523" s="1"/>
  <c r="M2515"/>
  <c r="N2515" s="1"/>
  <c r="C2515" s="1"/>
  <c r="M2507"/>
  <c r="N2507" s="1"/>
  <c r="C2507" s="1"/>
  <c r="M2499"/>
  <c r="N2499" s="1"/>
  <c r="C2499" s="1"/>
  <c r="M2491"/>
  <c r="N2491" s="1"/>
  <c r="C2491" s="1"/>
  <c r="M2483"/>
  <c r="N2483" s="1"/>
  <c r="C2483" s="1"/>
  <c r="M2475"/>
  <c r="N2475" s="1"/>
  <c r="C2475" s="1"/>
  <c r="M2467"/>
  <c r="N2467" s="1"/>
  <c r="C2467" s="1"/>
  <c r="M2459"/>
  <c r="N2459" s="1"/>
  <c r="C2459" s="1"/>
  <c r="M2451"/>
  <c r="N2451" s="1"/>
  <c r="C2451" s="1"/>
  <c r="M2443"/>
  <c r="N2443" s="1"/>
  <c r="C2443" s="1"/>
  <c r="M2435"/>
  <c r="N2435" s="1"/>
  <c r="C2435" s="1"/>
  <c r="M2427"/>
  <c r="N2427" s="1"/>
  <c r="C2427" s="1"/>
  <c r="M2419"/>
  <c r="N2419" s="1"/>
  <c r="C2419" s="1"/>
  <c r="M2411"/>
  <c r="N2411" s="1"/>
  <c r="C2411" s="1"/>
  <c r="M2403"/>
  <c r="N2403" s="1"/>
  <c r="C2403" s="1"/>
  <c r="M2395"/>
  <c r="N2395" s="1"/>
  <c r="C2395" s="1"/>
  <c r="M2387"/>
  <c r="N2387" s="1"/>
  <c r="C2387" s="1"/>
  <c r="M2379"/>
  <c r="N2379" s="1"/>
  <c r="C2379" s="1"/>
  <c r="M2371"/>
  <c r="N2371" s="1"/>
  <c r="C2371" s="1"/>
  <c r="M2363"/>
  <c r="N2363" s="1"/>
  <c r="C2363" s="1"/>
  <c r="M2355"/>
  <c r="N2355" s="1"/>
  <c r="C2355" s="1"/>
  <c r="M2347"/>
  <c r="N2347" s="1"/>
  <c r="C2347" s="1"/>
  <c r="M2339"/>
  <c r="N2339" s="1"/>
  <c r="C2339" s="1"/>
  <c r="M2331"/>
  <c r="N2331" s="1"/>
  <c r="C2331" s="1"/>
  <c r="M2323"/>
  <c r="N2323" s="1"/>
  <c r="C2323" s="1"/>
  <c r="M2315"/>
  <c r="N2315" s="1"/>
  <c r="C2315" s="1"/>
  <c r="M2307"/>
  <c r="N2307" s="1"/>
  <c r="C2307" s="1"/>
  <c r="M2299"/>
  <c r="N2299" s="1"/>
  <c r="C2299" s="1"/>
  <c r="M2291"/>
  <c r="N2291" s="1"/>
  <c r="C2291" s="1"/>
  <c r="M2283"/>
  <c r="N2283" s="1"/>
  <c r="C2283" s="1"/>
  <c r="M2275"/>
  <c r="N2275" s="1"/>
  <c r="C2275" s="1"/>
  <c r="M2267"/>
  <c r="N2267" s="1"/>
  <c r="C2267" s="1"/>
  <c r="M2259"/>
  <c r="N2259" s="1"/>
  <c r="C2259" s="1"/>
  <c r="M2251"/>
  <c r="N2251" s="1"/>
  <c r="C2251" s="1"/>
  <c r="M2243"/>
  <c r="N2243" s="1"/>
  <c r="C2243" s="1"/>
  <c r="M2235"/>
  <c r="N2235" s="1"/>
  <c r="C2235" s="1"/>
  <c r="M2227"/>
  <c r="N2227" s="1"/>
  <c r="C2227" s="1"/>
  <c r="M2219"/>
  <c r="N2219" s="1"/>
  <c r="C2219" s="1"/>
  <c r="M2211"/>
  <c r="N2211" s="1"/>
  <c r="C2211" s="1"/>
  <c r="M2203"/>
  <c r="N2203" s="1"/>
  <c r="C2203" s="1"/>
  <c r="M2195"/>
  <c r="N2195" s="1"/>
  <c r="C2195" s="1"/>
  <c r="M2187"/>
  <c r="N2187" s="1"/>
  <c r="C2187" s="1"/>
  <c r="M2179"/>
  <c r="N2179" s="1"/>
  <c r="C2179" s="1"/>
  <c r="M2171"/>
  <c r="N2171" s="1"/>
  <c r="C2171" s="1"/>
  <c r="M2163"/>
  <c r="N2163" s="1"/>
  <c r="C2163" s="1"/>
  <c r="M2155"/>
  <c r="N2155" s="1"/>
  <c r="C2155" s="1"/>
  <c r="M2147"/>
  <c r="N2147" s="1"/>
  <c r="C2147" s="1"/>
  <c r="M2139"/>
  <c r="N2139" s="1"/>
  <c r="C2139" s="1"/>
  <c r="M2131"/>
  <c r="N2131" s="1"/>
  <c r="C2131" s="1"/>
  <c r="M2123"/>
  <c r="N2123" s="1"/>
  <c r="C2123" s="1"/>
  <c r="M2115"/>
  <c r="N2115" s="1"/>
  <c r="C2115" s="1"/>
  <c r="M2107"/>
  <c r="N2107" s="1"/>
  <c r="C2107" s="1"/>
  <c r="M2099"/>
  <c r="N2099" s="1"/>
  <c r="C2099" s="1"/>
  <c r="M2091"/>
  <c r="N2091" s="1"/>
  <c r="C2091" s="1"/>
  <c r="M2083"/>
  <c r="N2083" s="1"/>
  <c r="C2083" s="1"/>
  <c r="M2075"/>
  <c r="N2075" s="1"/>
  <c r="C2075" s="1"/>
  <c r="M2067"/>
  <c r="N2067" s="1"/>
  <c r="C2067" s="1"/>
  <c r="M2059"/>
  <c r="N2059" s="1"/>
  <c r="C2059" s="1"/>
  <c r="M2051"/>
  <c r="N2051" s="1"/>
  <c r="C2051" s="1"/>
  <c r="M2043"/>
  <c r="N2043" s="1"/>
  <c r="C2043" s="1"/>
  <c r="M2035"/>
  <c r="N2035" s="1"/>
  <c r="C2035" s="1"/>
  <c r="M2027"/>
  <c r="N2027" s="1"/>
  <c r="C2027" s="1"/>
  <c r="M2019"/>
  <c r="N2019" s="1"/>
  <c r="C2019" s="1"/>
  <c r="M2011"/>
  <c r="N2011" s="1"/>
  <c r="C2011" s="1"/>
  <c r="M2003"/>
  <c r="N2003" s="1"/>
  <c r="C2003" s="1"/>
  <c r="M1995"/>
  <c r="N1995" s="1"/>
  <c r="C1995" s="1"/>
  <c r="M1987"/>
  <c r="N1987" s="1"/>
  <c r="C1987" s="1"/>
  <c r="M1979"/>
  <c r="N1979" s="1"/>
  <c r="C1979" s="1"/>
  <c r="M1971"/>
  <c r="N1971" s="1"/>
  <c r="C1971" s="1"/>
  <c r="M1963"/>
  <c r="N1963" s="1"/>
  <c r="C1963" s="1"/>
  <c r="M1955"/>
  <c r="N1955" s="1"/>
  <c r="C1955" s="1"/>
  <c r="M1947"/>
  <c r="N1947" s="1"/>
  <c r="C1947" s="1"/>
  <c r="M1939"/>
  <c r="N1939" s="1"/>
  <c r="C1939" s="1"/>
  <c r="M1931"/>
  <c r="N1931" s="1"/>
  <c r="C1931" s="1"/>
  <c r="M1923"/>
  <c r="N1923" s="1"/>
  <c r="C1923" s="1"/>
  <c r="M1915"/>
  <c r="N1915" s="1"/>
  <c r="C1915" s="1"/>
  <c r="M1907"/>
  <c r="N1907" s="1"/>
  <c r="C1907" s="1"/>
  <c r="M1899"/>
  <c r="N1899" s="1"/>
  <c r="C1899" s="1"/>
  <c r="M1891"/>
  <c r="N1891" s="1"/>
  <c r="C1891" s="1"/>
  <c r="M1883"/>
  <c r="N1883" s="1"/>
  <c r="C1883" s="1"/>
  <c r="M1875"/>
  <c r="N1875" s="1"/>
  <c r="C1875" s="1"/>
  <c r="M1867"/>
  <c r="N1867" s="1"/>
  <c r="C1867" s="1"/>
  <c r="M1859"/>
  <c r="N1859" s="1"/>
  <c r="C1859" s="1"/>
  <c r="M1851"/>
  <c r="N1851" s="1"/>
  <c r="C1851" s="1"/>
  <c r="M1843"/>
  <c r="N1843" s="1"/>
  <c r="C1843" s="1"/>
  <c r="M1835"/>
  <c r="N1835" s="1"/>
  <c r="C1835" s="1"/>
  <c r="M1827"/>
  <c r="N1827" s="1"/>
  <c r="C1827" s="1"/>
  <c r="M1819"/>
  <c r="N1819" s="1"/>
  <c r="C1819" s="1"/>
  <c r="M1811"/>
  <c r="N1811" s="1"/>
  <c r="C1811" s="1"/>
  <c r="M1803"/>
  <c r="N1803" s="1"/>
  <c r="C1803" s="1"/>
  <c r="M1795"/>
  <c r="N1795" s="1"/>
  <c r="C1795" s="1"/>
  <c r="M1787"/>
  <c r="N1787" s="1"/>
  <c r="C1787" s="1"/>
  <c r="M1779"/>
  <c r="N1779" s="1"/>
  <c r="C1779" s="1"/>
  <c r="M1771"/>
  <c r="N1771" s="1"/>
  <c r="C1771" s="1"/>
  <c r="M1763"/>
  <c r="N1763" s="1"/>
  <c r="C1763" s="1"/>
  <c r="M1755"/>
  <c r="N1755" s="1"/>
  <c r="C1755" s="1"/>
  <c r="M1747"/>
  <c r="N1747" s="1"/>
  <c r="C1747" s="1"/>
  <c r="M1739"/>
  <c r="N1739" s="1"/>
  <c r="C1739" s="1"/>
  <c r="M1731"/>
  <c r="N1731" s="1"/>
  <c r="C1731" s="1"/>
  <c r="M1723"/>
  <c r="N1723" s="1"/>
  <c r="C1723" s="1"/>
  <c r="M1715"/>
  <c r="N1715" s="1"/>
  <c r="C1715" s="1"/>
  <c r="M1707"/>
  <c r="N1707" s="1"/>
  <c r="C1707" s="1"/>
  <c r="M1699"/>
  <c r="N1699" s="1"/>
  <c r="C1699" s="1"/>
  <c r="M1691"/>
  <c r="N1691" s="1"/>
  <c r="C1691" s="1"/>
  <c r="M1683"/>
  <c r="N1683" s="1"/>
  <c r="C1683" s="1"/>
  <c r="M1675"/>
  <c r="N1675" s="1"/>
  <c r="C1675" s="1"/>
  <c r="M1667"/>
  <c r="N1667" s="1"/>
  <c r="C1667" s="1"/>
  <c r="M1659"/>
  <c r="N1659" s="1"/>
  <c r="C1659" s="1"/>
  <c r="M1651"/>
  <c r="N1651" s="1"/>
  <c r="C1651" s="1"/>
  <c r="M1643"/>
  <c r="N1643" s="1"/>
  <c r="C1643" s="1"/>
  <c r="M1635"/>
  <c r="N1635" s="1"/>
  <c r="C1635" s="1"/>
  <c r="M1627"/>
  <c r="N1627" s="1"/>
  <c r="C1627" s="1"/>
  <c r="M1619"/>
  <c r="N1619" s="1"/>
  <c r="C1619" s="1"/>
  <c r="M1611"/>
  <c r="N1611" s="1"/>
  <c r="C1611" s="1"/>
  <c r="M1603"/>
  <c r="N1603" s="1"/>
  <c r="C1603" s="1"/>
  <c r="M1595"/>
  <c r="N1595" s="1"/>
  <c r="C1595" s="1"/>
  <c r="M1587"/>
  <c r="N1587" s="1"/>
  <c r="C1587" s="1"/>
  <c r="M1579"/>
  <c r="N1579" s="1"/>
  <c r="C1579" s="1"/>
  <c r="M1571"/>
  <c r="N1571" s="1"/>
  <c r="C1571" s="1"/>
  <c r="M3004"/>
  <c r="N3004" s="1"/>
  <c r="C3004" s="1"/>
  <c r="M2996"/>
  <c r="N2996" s="1"/>
  <c r="C2996" s="1"/>
  <c r="M2988"/>
  <c r="N2988" s="1"/>
  <c r="C2988" s="1"/>
  <c r="M2980"/>
  <c r="N2980" s="1"/>
  <c r="C2980" s="1"/>
  <c r="M2972"/>
  <c r="N2972" s="1"/>
  <c r="C2972" s="1"/>
  <c r="M2964"/>
  <c r="N2964" s="1"/>
  <c r="C2964" s="1"/>
  <c r="M2956"/>
  <c r="N2956" s="1"/>
  <c r="C2956" s="1"/>
  <c r="M2948"/>
  <c r="N2948" s="1"/>
  <c r="C2948" s="1"/>
  <c r="M2940"/>
  <c r="N2940" s="1"/>
  <c r="C2940" s="1"/>
  <c r="M2932"/>
  <c r="N2932" s="1"/>
  <c r="C2932" s="1"/>
  <c r="M2924"/>
  <c r="N2924" s="1"/>
  <c r="C2924" s="1"/>
  <c r="M2916"/>
  <c r="N2916" s="1"/>
  <c r="C2916" s="1"/>
  <c r="M2908"/>
  <c r="N2908" s="1"/>
  <c r="C2908" s="1"/>
  <c r="M2900"/>
  <c r="N2900" s="1"/>
  <c r="C2900" s="1"/>
  <c r="M2892"/>
  <c r="N2892" s="1"/>
  <c r="C2892" s="1"/>
  <c r="M2884"/>
  <c r="N2884" s="1"/>
  <c r="C2884" s="1"/>
  <c r="M2876"/>
  <c r="N2876" s="1"/>
  <c r="C2876" s="1"/>
  <c r="M2868"/>
  <c r="N2868" s="1"/>
  <c r="C2868" s="1"/>
  <c r="M2860"/>
  <c r="N2860" s="1"/>
  <c r="C2860" s="1"/>
  <c r="M2852"/>
  <c r="N2852" s="1"/>
  <c r="C2852" s="1"/>
  <c r="M2844"/>
  <c r="N2844" s="1"/>
  <c r="C2844" s="1"/>
  <c r="M2836"/>
  <c r="N2836" s="1"/>
  <c r="C2836" s="1"/>
  <c r="M2828"/>
  <c r="N2828" s="1"/>
  <c r="C2828" s="1"/>
  <c r="M2820"/>
  <c r="N2820" s="1"/>
  <c r="C2820" s="1"/>
  <c r="M2812"/>
  <c r="N2812" s="1"/>
  <c r="C2812" s="1"/>
  <c r="M2804"/>
  <c r="N2804" s="1"/>
  <c r="C2804" s="1"/>
  <c r="M2796"/>
  <c r="N2796" s="1"/>
  <c r="C2796" s="1"/>
  <c r="M2788"/>
  <c r="N2788" s="1"/>
  <c r="C2788" s="1"/>
  <c r="M2780"/>
  <c r="N2780" s="1"/>
  <c r="C2780" s="1"/>
  <c r="M2772"/>
  <c r="N2772" s="1"/>
  <c r="C2772" s="1"/>
  <c r="M2764"/>
  <c r="N2764" s="1"/>
  <c r="C2764" s="1"/>
  <c r="M2756"/>
  <c r="N2756" s="1"/>
  <c r="C2756" s="1"/>
  <c r="M2748"/>
  <c r="N2748" s="1"/>
  <c r="C2748" s="1"/>
  <c r="M2740"/>
  <c r="N2740" s="1"/>
  <c r="C2740" s="1"/>
  <c r="M2732"/>
  <c r="N2732" s="1"/>
  <c r="C2732" s="1"/>
  <c r="M2724"/>
  <c r="N2724" s="1"/>
  <c r="C2724" s="1"/>
  <c r="M2716"/>
  <c r="N2716" s="1"/>
  <c r="C2716" s="1"/>
  <c r="M2708"/>
  <c r="N2708" s="1"/>
  <c r="C2708" s="1"/>
  <c r="M2700"/>
  <c r="N2700" s="1"/>
  <c r="C2700" s="1"/>
  <c r="M2692"/>
  <c r="N2692" s="1"/>
  <c r="C2692" s="1"/>
  <c r="M2684"/>
  <c r="N2684" s="1"/>
  <c r="C2684" s="1"/>
  <c r="M2676"/>
  <c r="N2676" s="1"/>
  <c r="C2676" s="1"/>
  <c r="M2668"/>
  <c r="N2668" s="1"/>
  <c r="C2668" s="1"/>
  <c r="M2660"/>
  <c r="N2660" s="1"/>
  <c r="C2660" s="1"/>
  <c r="M2652"/>
  <c r="N2652" s="1"/>
  <c r="C2652" s="1"/>
  <c r="M2644"/>
  <c r="N2644" s="1"/>
  <c r="C2644" s="1"/>
  <c r="M2636"/>
  <c r="N2636" s="1"/>
  <c r="C2636" s="1"/>
  <c r="M2628"/>
  <c r="N2628" s="1"/>
  <c r="C2628" s="1"/>
  <c r="M2620"/>
  <c r="N2620" s="1"/>
  <c r="C2620" s="1"/>
  <c r="M2612"/>
  <c r="N2612" s="1"/>
  <c r="C2612" s="1"/>
  <c r="M2604"/>
  <c r="N2604" s="1"/>
  <c r="C2604" s="1"/>
  <c r="M2596"/>
  <c r="N2596" s="1"/>
  <c r="C2596" s="1"/>
  <c r="M2588"/>
  <c r="N2588" s="1"/>
  <c r="C2588" s="1"/>
  <c r="M2580"/>
  <c r="N2580" s="1"/>
  <c r="C2580" s="1"/>
  <c r="M2572"/>
  <c r="N2572" s="1"/>
  <c r="C2572" s="1"/>
  <c r="M2564"/>
  <c r="N2564" s="1"/>
  <c r="C2564" s="1"/>
  <c r="M2556"/>
  <c r="N2556" s="1"/>
  <c r="C2556" s="1"/>
  <c r="M2548"/>
  <c r="N2548" s="1"/>
  <c r="C2548" s="1"/>
  <c r="M2540"/>
  <c r="N2540" s="1"/>
  <c r="C2540" s="1"/>
  <c r="M2532"/>
  <c r="N2532" s="1"/>
  <c r="C2532" s="1"/>
  <c r="M2524"/>
  <c r="N2524" s="1"/>
  <c r="C2524" s="1"/>
  <c r="M2516"/>
  <c r="N2516" s="1"/>
  <c r="C2516" s="1"/>
  <c r="M2508"/>
  <c r="N2508" s="1"/>
  <c r="C2508" s="1"/>
  <c r="M2500"/>
  <c r="N2500" s="1"/>
  <c r="C2500" s="1"/>
  <c r="M2492"/>
  <c r="N2492" s="1"/>
  <c r="C2492" s="1"/>
  <c r="M2484"/>
  <c r="N2484" s="1"/>
  <c r="C2484" s="1"/>
  <c r="M2476"/>
  <c r="N2476" s="1"/>
  <c r="C2476" s="1"/>
  <c r="M2468"/>
  <c r="N2468" s="1"/>
  <c r="C2468" s="1"/>
  <c r="M2460"/>
  <c r="N2460" s="1"/>
  <c r="C2460" s="1"/>
  <c r="M2452"/>
  <c r="N2452" s="1"/>
  <c r="C2452" s="1"/>
  <c r="M2444"/>
  <c r="N2444" s="1"/>
  <c r="C2444" s="1"/>
  <c r="M2436"/>
  <c r="N2436" s="1"/>
  <c r="C2436" s="1"/>
  <c r="M2428"/>
  <c r="N2428" s="1"/>
  <c r="C2428" s="1"/>
  <c r="M2420"/>
  <c r="N2420" s="1"/>
  <c r="C2420" s="1"/>
  <c r="M2412"/>
  <c r="N2412" s="1"/>
  <c r="C2412" s="1"/>
  <c r="M2404"/>
  <c r="N2404" s="1"/>
  <c r="C2404" s="1"/>
  <c r="M2396"/>
  <c r="N2396" s="1"/>
  <c r="C2396" s="1"/>
  <c r="M2388"/>
  <c r="N2388" s="1"/>
  <c r="C2388" s="1"/>
  <c r="M2380"/>
  <c r="N2380" s="1"/>
  <c r="C2380" s="1"/>
  <c r="M2372"/>
  <c r="N2372" s="1"/>
  <c r="C2372" s="1"/>
  <c r="M2364"/>
  <c r="N2364" s="1"/>
  <c r="C2364" s="1"/>
  <c r="M2356"/>
  <c r="N2356" s="1"/>
  <c r="C2356" s="1"/>
  <c r="M2348"/>
  <c r="N2348" s="1"/>
  <c r="C2348" s="1"/>
  <c r="M2340"/>
  <c r="N2340" s="1"/>
  <c r="C2340" s="1"/>
  <c r="M2332"/>
  <c r="N2332" s="1"/>
  <c r="C2332" s="1"/>
  <c r="M2324"/>
  <c r="N2324" s="1"/>
  <c r="C2324" s="1"/>
  <c r="M2316"/>
  <c r="N2316" s="1"/>
  <c r="C2316" s="1"/>
  <c r="M2308"/>
  <c r="N2308" s="1"/>
  <c r="C2308" s="1"/>
  <c r="M2300"/>
  <c r="N2300" s="1"/>
  <c r="C2300" s="1"/>
  <c r="M2292"/>
  <c r="N2292" s="1"/>
  <c r="C2292" s="1"/>
  <c r="M2284"/>
  <c r="N2284" s="1"/>
  <c r="C2284" s="1"/>
  <c r="M2276"/>
  <c r="N2276" s="1"/>
  <c r="C2276" s="1"/>
  <c r="M2268"/>
  <c r="N2268" s="1"/>
  <c r="C2268" s="1"/>
  <c r="M2260"/>
  <c r="N2260" s="1"/>
  <c r="C2260" s="1"/>
  <c r="M2252"/>
  <c r="N2252" s="1"/>
  <c r="C2252" s="1"/>
  <c r="M2244"/>
  <c r="N2244" s="1"/>
  <c r="C2244" s="1"/>
  <c r="M2236"/>
  <c r="N2236" s="1"/>
  <c r="C2236" s="1"/>
  <c r="M2228"/>
  <c r="N2228" s="1"/>
  <c r="C2228" s="1"/>
  <c r="M2220"/>
  <c r="N2220" s="1"/>
  <c r="C2220" s="1"/>
  <c r="M2212"/>
  <c r="N2212" s="1"/>
  <c r="C2212" s="1"/>
  <c r="M2204"/>
  <c r="N2204" s="1"/>
  <c r="C2204" s="1"/>
  <c r="M2196"/>
  <c r="N2196" s="1"/>
  <c r="C2196" s="1"/>
  <c r="M2188"/>
  <c r="N2188" s="1"/>
  <c r="C2188" s="1"/>
  <c r="M2180"/>
  <c r="N2180" s="1"/>
  <c r="C2180" s="1"/>
  <c r="M2172"/>
  <c r="N2172" s="1"/>
  <c r="C2172" s="1"/>
  <c r="M2164"/>
  <c r="N2164" s="1"/>
  <c r="C2164" s="1"/>
  <c r="M2156"/>
  <c r="N2156" s="1"/>
  <c r="C2156" s="1"/>
  <c r="M2148"/>
  <c r="N2148" s="1"/>
  <c r="C2148" s="1"/>
  <c r="M2140"/>
  <c r="N2140" s="1"/>
  <c r="C2140" s="1"/>
  <c r="M2132"/>
  <c r="N2132" s="1"/>
  <c r="C2132" s="1"/>
  <c r="M2124"/>
  <c r="N2124" s="1"/>
  <c r="C2124" s="1"/>
  <c r="M2116"/>
  <c r="N2116" s="1"/>
  <c r="C2116" s="1"/>
  <c r="M2108"/>
  <c r="N2108" s="1"/>
  <c r="C2108" s="1"/>
  <c r="M2100"/>
  <c r="N2100" s="1"/>
  <c r="C2100" s="1"/>
  <c r="M2092"/>
  <c r="N2092" s="1"/>
  <c r="C2092" s="1"/>
  <c r="M2084"/>
  <c r="N2084" s="1"/>
  <c r="C2084" s="1"/>
  <c r="M2076"/>
  <c r="N2076" s="1"/>
  <c r="C2076" s="1"/>
  <c r="M2068"/>
  <c r="N2068" s="1"/>
  <c r="C2068" s="1"/>
  <c r="M2060"/>
  <c r="N2060" s="1"/>
  <c r="C2060" s="1"/>
  <c r="M2052"/>
  <c r="N2052" s="1"/>
  <c r="C2052" s="1"/>
  <c r="M2044"/>
  <c r="N2044" s="1"/>
  <c r="C2044" s="1"/>
  <c r="M2036"/>
  <c r="N2036" s="1"/>
  <c r="C2036" s="1"/>
  <c r="M2028"/>
  <c r="N2028" s="1"/>
  <c r="C2028" s="1"/>
  <c r="M2020"/>
  <c r="N2020" s="1"/>
  <c r="C2020" s="1"/>
  <c r="M2012"/>
  <c r="N2012" s="1"/>
  <c r="C2012" s="1"/>
  <c r="M2004"/>
  <c r="N2004" s="1"/>
  <c r="C2004" s="1"/>
  <c r="M1996"/>
  <c r="N1996" s="1"/>
  <c r="C1996" s="1"/>
  <c r="M1988"/>
  <c r="N1988" s="1"/>
  <c r="C1988" s="1"/>
  <c r="M1980"/>
  <c r="N1980" s="1"/>
  <c r="C1980" s="1"/>
  <c r="M1972"/>
  <c r="N1972" s="1"/>
  <c r="C1972" s="1"/>
  <c r="M1964"/>
  <c r="N1964" s="1"/>
  <c r="C1964" s="1"/>
  <c r="M1956"/>
  <c r="N1956" s="1"/>
  <c r="C1956" s="1"/>
  <c r="M1948"/>
  <c r="N1948" s="1"/>
  <c r="C1948" s="1"/>
  <c r="M1940"/>
  <c r="N1940" s="1"/>
  <c r="C1940" s="1"/>
  <c r="M1932"/>
  <c r="N1932" s="1"/>
  <c r="C1932" s="1"/>
  <c r="M1924"/>
  <c r="N1924" s="1"/>
  <c r="C1924" s="1"/>
  <c r="M1916"/>
  <c r="N1916" s="1"/>
  <c r="C1916" s="1"/>
  <c r="M1908"/>
  <c r="N1908" s="1"/>
  <c r="C1908" s="1"/>
  <c r="M1900"/>
  <c r="N1900" s="1"/>
  <c r="C1900" s="1"/>
  <c r="M1892"/>
  <c r="N1892" s="1"/>
  <c r="C1892" s="1"/>
  <c r="M1884"/>
  <c r="N1884" s="1"/>
  <c r="C1884" s="1"/>
  <c r="M1876"/>
  <c r="N1876" s="1"/>
  <c r="C1876" s="1"/>
  <c r="M1868"/>
  <c r="N1868" s="1"/>
  <c r="C1868" s="1"/>
  <c r="M1860"/>
  <c r="N1860" s="1"/>
  <c r="C1860" s="1"/>
  <c r="M1852"/>
  <c r="N1852" s="1"/>
  <c r="C1852" s="1"/>
  <c r="M1844"/>
  <c r="N1844" s="1"/>
  <c r="C1844" s="1"/>
  <c r="M1836"/>
  <c r="N1836" s="1"/>
  <c r="C1836" s="1"/>
  <c r="M1828"/>
  <c r="N1828" s="1"/>
  <c r="C1828" s="1"/>
  <c r="M1820"/>
  <c r="N1820" s="1"/>
  <c r="C1820" s="1"/>
  <c r="M1812"/>
  <c r="N1812" s="1"/>
  <c r="C1812" s="1"/>
  <c r="M1804"/>
  <c r="N1804" s="1"/>
  <c r="C1804" s="1"/>
  <c r="M1796"/>
  <c r="N1796" s="1"/>
  <c r="C1796" s="1"/>
  <c r="M1788"/>
  <c r="N1788" s="1"/>
  <c r="C1788" s="1"/>
  <c r="M1780"/>
  <c r="N1780" s="1"/>
  <c r="C1780" s="1"/>
  <c r="M1772"/>
  <c r="N1772" s="1"/>
  <c r="C1772" s="1"/>
  <c r="M1764"/>
  <c r="N1764" s="1"/>
  <c r="C1764" s="1"/>
  <c r="M1756"/>
  <c r="N1756" s="1"/>
  <c r="C1756" s="1"/>
  <c r="M1748"/>
  <c r="N1748" s="1"/>
  <c r="C1748" s="1"/>
  <c r="M1740"/>
  <c r="N1740" s="1"/>
  <c r="C1740" s="1"/>
  <c r="M1732"/>
  <c r="N1732" s="1"/>
  <c r="C1732" s="1"/>
  <c r="M1724"/>
  <c r="N1724" s="1"/>
  <c r="C1724" s="1"/>
  <c r="M1716"/>
  <c r="N1716" s="1"/>
  <c r="C1716" s="1"/>
  <c r="M1708"/>
  <c r="N1708" s="1"/>
  <c r="C1708" s="1"/>
  <c r="M1700"/>
  <c r="N1700" s="1"/>
  <c r="C1700" s="1"/>
  <c r="M1692"/>
  <c r="N1692" s="1"/>
  <c r="C1692" s="1"/>
  <c r="M1684"/>
  <c r="N1684" s="1"/>
  <c r="C1684" s="1"/>
  <c r="M1676"/>
  <c r="N1676" s="1"/>
  <c r="C1676" s="1"/>
  <c r="M1668"/>
  <c r="N1668" s="1"/>
  <c r="C1668" s="1"/>
  <c r="M1660"/>
  <c r="N1660" s="1"/>
  <c r="C1660" s="1"/>
  <c r="M1652"/>
  <c r="N1652" s="1"/>
  <c r="C1652" s="1"/>
  <c r="M1644"/>
  <c r="N1644" s="1"/>
  <c r="C1644" s="1"/>
  <c r="M1636"/>
  <c r="N1636" s="1"/>
  <c r="C1636" s="1"/>
  <c r="M1628"/>
  <c r="N1628" s="1"/>
  <c r="C1628" s="1"/>
  <c r="M1620"/>
  <c r="N1620" s="1"/>
  <c r="C1620" s="1"/>
  <c r="M1612"/>
  <c r="N1612" s="1"/>
  <c r="C1612" s="1"/>
  <c r="M1604"/>
  <c r="N1604" s="1"/>
  <c r="C1604" s="1"/>
  <c r="M1596"/>
  <c r="N1596" s="1"/>
  <c r="C1596" s="1"/>
  <c r="M1588"/>
  <c r="N1588" s="1"/>
  <c r="C1588" s="1"/>
  <c r="M1580"/>
  <c r="N1580" s="1"/>
  <c r="C1580" s="1"/>
  <c r="M1572"/>
  <c r="N1572" s="1"/>
  <c r="C1572" s="1"/>
  <c r="M1564"/>
  <c r="N1564" s="1"/>
  <c r="C1564" s="1"/>
  <c r="M1556"/>
  <c r="N1556" s="1"/>
  <c r="C1556" s="1"/>
  <c r="M1548"/>
  <c r="N1548" s="1"/>
  <c r="C1548" s="1"/>
  <c r="M1540"/>
  <c r="N1540" s="1"/>
  <c r="C1540" s="1"/>
  <c r="M1532"/>
  <c r="N1532" s="1"/>
  <c r="C1532" s="1"/>
  <c r="M1524"/>
  <c r="N1524" s="1"/>
  <c r="C1524" s="1"/>
  <c r="M1516"/>
  <c r="N1516" s="1"/>
  <c r="C1516" s="1"/>
  <c r="M1508"/>
  <c r="N1508" s="1"/>
  <c r="C1508" s="1"/>
  <c r="M1500"/>
  <c r="N1500" s="1"/>
  <c r="C1500" s="1"/>
  <c r="M1492"/>
  <c r="N1492" s="1"/>
  <c r="C1492" s="1"/>
  <c r="M1484"/>
  <c r="N1484" s="1"/>
  <c r="C1484" s="1"/>
  <c r="M1476"/>
  <c r="N1476" s="1"/>
  <c r="C1476" s="1"/>
  <c r="M1468"/>
  <c r="N1468" s="1"/>
  <c r="C1468" s="1"/>
  <c r="M1460"/>
  <c r="N1460" s="1"/>
  <c r="C1460" s="1"/>
  <c r="M1452"/>
  <c r="N1452" s="1"/>
  <c r="C1452" s="1"/>
  <c r="M1444"/>
  <c r="N1444" s="1"/>
  <c r="C1444" s="1"/>
  <c r="M1436"/>
  <c r="N1436" s="1"/>
  <c r="C1436" s="1"/>
  <c r="M1428"/>
  <c r="N1428" s="1"/>
  <c r="C1428" s="1"/>
  <c r="M1420"/>
  <c r="N1420" s="1"/>
  <c r="C1420" s="1"/>
  <c r="M1412"/>
  <c r="N1412" s="1"/>
  <c r="C1412" s="1"/>
  <c r="M1404"/>
  <c r="N1404" s="1"/>
  <c r="C1404" s="1"/>
  <c r="M1396"/>
  <c r="N1396" s="1"/>
  <c r="C1396" s="1"/>
  <c r="M1388"/>
  <c r="N1388" s="1"/>
  <c r="C1388" s="1"/>
  <c r="M1380"/>
  <c r="N1380" s="1"/>
  <c r="C1380" s="1"/>
  <c r="M1372"/>
  <c r="N1372" s="1"/>
  <c r="C1372" s="1"/>
  <c r="M1364"/>
  <c r="N1364" s="1"/>
  <c r="C1364" s="1"/>
  <c r="M1356"/>
  <c r="N1356" s="1"/>
  <c r="C1356" s="1"/>
  <c r="M1348"/>
  <c r="N1348" s="1"/>
  <c r="C1348" s="1"/>
  <c r="M1340"/>
  <c r="N1340" s="1"/>
  <c r="C1340" s="1"/>
  <c r="M1332"/>
  <c r="N1332" s="1"/>
  <c r="C1332" s="1"/>
  <c r="M1324"/>
  <c r="N1324" s="1"/>
  <c r="C1324" s="1"/>
  <c r="M1316"/>
  <c r="N1316" s="1"/>
  <c r="C1316" s="1"/>
  <c r="M1308"/>
  <c r="N1308" s="1"/>
  <c r="C1308" s="1"/>
  <c r="M1300"/>
  <c r="N1300" s="1"/>
  <c r="C1300" s="1"/>
  <c r="M1292"/>
  <c r="N1292" s="1"/>
  <c r="C1292" s="1"/>
  <c r="M1284"/>
  <c r="N1284" s="1"/>
  <c r="C1284" s="1"/>
  <c r="M1276"/>
  <c r="N1276" s="1"/>
  <c r="C1276" s="1"/>
  <c r="M1268"/>
  <c r="N1268" s="1"/>
  <c r="C1268" s="1"/>
  <c r="M1260"/>
  <c r="N1260" s="1"/>
  <c r="C1260" s="1"/>
  <c r="M1252"/>
  <c r="N1252" s="1"/>
  <c r="C1252" s="1"/>
  <c r="M1244"/>
  <c r="N1244" s="1"/>
  <c r="C1244" s="1"/>
  <c r="M1236"/>
  <c r="N1236" s="1"/>
  <c r="C1236" s="1"/>
  <c r="M1228"/>
  <c r="N1228" s="1"/>
  <c r="C1228" s="1"/>
  <c r="M1220"/>
  <c r="N1220" s="1"/>
  <c r="C1220" s="1"/>
  <c r="M1212"/>
  <c r="N1212" s="1"/>
  <c r="C1212" s="1"/>
  <c r="M1204"/>
  <c r="N1204" s="1"/>
  <c r="C1204" s="1"/>
  <c r="M1196"/>
  <c r="N1196" s="1"/>
  <c r="C1196" s="1"/>
  <c r="M1188"/>
  <c r="N1188" s="1"/>
  <c r="C1188" s="1"/>
  <c r="M1180"/>
  <c r="N1180" s="1"/>
  <c r="C1180" s="1"/>
  <c r="M1172"/>
  <c r="N1172" s="1"/>
  <c r="C1172" s="1"/>
  <c r="M1164"/>
  <c r="N1164" s="1"/>
  <c r="C1164" s="1"/>
  <c r="M1156"/>
  <c r="N1156" s="1"/>
  <c r="C1156" s="1"/>
  <c r="M1148"/>
  <c r="N1148" s="1"/>
  <c r="C1148" s="1"/>
  <c r="M1140"/>
  <c r="N1140" s="1"/>
  <c r="C1140" s="1"/>
  <c r="M1132"/>
  <c r="N1132" s="1"/>
  <c r="C1132" s="1"/>
  <c r="M1124"/>
  <c r="N1124" s="1"/>
  <c r="C1124" s="1"/>
  <c r="M1116"/>
  <c r="N1116" s="1"/>
  <c r="C1116" s="1"/>
  <c r="M3005"/>
  <c r="N3005" s="1"/>
  <c r="C3005" s="1"/>
  <c r="M2997"/>
  <c r="N2997" s="1"/>
  <c r="C2997" s="1"/>
  <c r="M2989"/>
  <c r="N2989" s="1"/>
  <c r="C2989" s="1"/>
  <c r="M2981"/>
  <c r="N2981" s="1"/>
  <c r="C2981" s="1"/>
  <c r="M2973"/>
  <c r="N2973" s="1"/>
  <c r="C2973" s="1"/>
  <c r="M2965"/>
  <c r="N2965" s="1"/>
  <c r="C2965" s="1"/>
  <c r="M2957"/>
  <c r="N2957" s="1"/>
  <c r="C2957" s="1"/>
  <c r="M2949"/>
  <c r="N2949" s="1"/>
  <c r="C2949" s="1"/>
  <c r="M2941"/>
  <c r="N2941" s="1"/>
  <c r="C2941" s="1"/>
  <c r="M2933"/>
  <c r="N2933" s="1"/>
  <c r="C2933" s="1"/>
  <c r="M2925"/>
  <c r="N2925" s="1"/>
  <c r="C2925" s="1"/>
  <c r="M2917"/>
  <c r="N2917" s="1"/>
  <c r="C2917" s="1"/>
  <c r="M2909"/>
  <c r="N2909" s="1"/>
  <c r="C2909" s="1"/>
  <c r="M2901"/>
  <c r="N2901" s="1"/>
  <c r="C2901" s="1"/>
  <c r="M2893"/>
  <c r="N2893" s="1"/>
  <c r="C2893" s="1"/>
  <c r="M2885"/>
  <c r="N2885" s="1"/>
  <c r="C2885" s="1"/>
  <c r="M2877"/>
  <c r="N2877" s="1"/>
  <c r="C2877" s="1"/>
  <c r="M2869"/>
  <c r="N2869" s="1"/>
  <c r="C2869" s="1"/>
  <c r="M2861"/>
  <c r="N2861" s="1"/>
  <c r="C2861" s="1"/>
  <c r="M2853"/>
  <c r="N2853" s="1"/>
  <c r="C2853" s="1"/>
  <c r="M2845"/>
  <c r="N2845" s="1"/>
  <c r="C2845" s="1"/>
  <c r="M2837"/>
  <c r="N2837" s="1"/>
  <c r="C2837" s="1"/>
  <c r="M2829"/>
  <c r="N2829" s="1"/>
  <c r="C2829" s="1"/>
  <c r="M2821"/>
  <c r="N2821" s="1"/>
  <c r="C2821" s="1"/>
  <c r="M2813"/>
  <c r="N2813" s="1"/>
  <c r="C2813" s="1"/>
  <c r="M2805"/>
  <c r="N2805" s="1"/>
  <c r="C2805" s="1"/>
  <c r="M2797"/>
  <c r="N2797" s="1"/>
  <c r="C2797" s="1"/>
  <c r="M2789"/>
  <c r="N2789" s="1"/>
  <c r="C2789" s="1"/>
  <c r="M2781"/>
  <c r="N2781" s="1"/>
  <c r="C2781" s="1"/>
  <c r="M2773"/>
  <c r="N2773" s="1"/>
  <c r="C2773" s="1"/>
  <c r="M2765"/>
  <c r="N2765" s="1"/>
  <c r="C2765" s="1"/>
  <c r="M2757"/>
  <c r="N2757" s="1"/>
  <c r="C2757" s="1"/>
  <c r="M2749"/>
  <c r="N2749" s="1"/>
  <c r="C2749" s="1"/>
  <c r="M2741"/>
  <c r="N2741" s="1"/>
  <c r="C2741" s="1"/>
  <c r="M2733"/>
  <c r="N2733" s="1"/>
  <c r="C2733" s="1"/>
  <c r="M2725"/>
  <c r="N2725" s="1"/>
  <c r="C2725" s="1"/>
  <c r="M2717"/>
  <c r="N2717" s="1"/>
  <c r="C2717" s="1"/>
  <c r="M2709"/>
  <c r="N2709" s="1"/>
  <c r="C2709" s="1"/>
  <c r="M2701"/>
  <c r="N2701" s="1"/>
  <c r="C2701" s="1"/>
  <c r="M2693"/>
  <c r="N2693" s="1"/>
  <c r="C2693" s="1"/>
  <c r="M2685"/>
  <c r="N2685" s="1"/>
  <c r="C2685" s="1"/>
  <c r="M2677"/>
  <c r="N2677" s="1"/>
  <c r="C2677" s="1"/>
  <c r="M2669"/>
  <c r="N2669" s="1"/>
  <c r="C2669" s="1"/>
  <c r="M2661"/>
  <c r="N2661" s="1"/>
  <c r="C2661" s="1"/>
  <c r="M2653"/>
  <c r="N2653" s="1"/>
  <c r="C2653" s="1"/>
  <c r="M2645"/>
  <c r="N2645" s="1"/>
  <c r="C2645" s="1"/>
  <c r="M2637"/>
  <c r="N2637" s="1"/>
  <c r="C2637" s="1"/>
  <c r="M2629"/>
  <c r="N2629" s="1"/>
  <c r="C2629" s="1"/>
  <c r="M2621"/>
  <c r="N2621" s="1"/>
  <c r="C2621" s="1"/>
  <c r="M2613"/>
  <c r="N2613" s="1"/>
  <c r="C2613" s="1"/>
  <c r="M2605"/>
  <c r="N2605" s="1"/>
  <c r="C2605" s="1"/>
  <c r="M2597"/>
  <c r="N2597" s="1"/>
  <c r="C2597" s="1"/>
  <c r="M2589"/>
  <c r="N2589" s="1"/>
  <c r="C2589" s="1"/>
  <c r="M2581"/>
  <c r="N2581" s="1"/>
  <c r="C2581" s="1"/>
  <c r="M2573"/>
  <c r="N2573" s="1"/>
  <c r="C2573" s="1"/>
  <c r="M2565"/>
  <c r="N2565" s="1"/>
  <c r="C2565" s="1"/>
  <c r="M2557"/>
  <c r="N2557" s="1"/>
  <c r="C2557" s="1"/>
  <c r="M2549"/>
  <c r="N2549" s="1"/>
  <c r="C2549" s="1"/>
  <c r="M2541"/>
  <c r="N2541" s="1"/>
  <c r="C2541" s="1"/>
  <c r="M2533"/>
  <c r="N2533" s="1"/>
  <c r="C2533" s="1"/>
  <c r="M2525"/>
  <c r="N2525" s="1"/>
  <c r="C2525" s="1"/>
  <c r="M2517"/>
  <c r="N2517" s="1"/>
  <c r="C2517" s="1"/>
  <c r="M2509"/>
  <c r="N2509" s="1"/>
  <c r="C2509" s="1"/>
  <c r="M2501"/>
  <c r="N2501" s="1"/>
  <c r="C2501" s="1"/>
  <c r="M2493"/>
  <c r="N2493" s="1"/>
  <c r="C2493" s="1"/>
  <c r="M2485"/>
  <c r="N2485" s="1"/>
  <c r="C2485" s="1"/>
  <c r="M2477"/>
  <c r="N2477" s="1"/>
  <c r="C2477" s="1"/>
  <c r="M2469"/>
  <c r="N2469" s="1"/>
  <c r="C2469" s="1"/>
  <c r="M2461"/>
  <c r="N2461" s="1"/>
  <c r="C2461" s="1"/>
  <c r="M2453"/>
  <c r="N2453" s="1"/>
  <c r="C2453" s="1"/>
  <c r="M2445"/>
  <c r="N2445" s="1"/>
  <c r="C2445" s="1"/>
  <c r="M2437"/>
  <c r="N2437" s="1"/>
  <c r="C2437" s="1"/>
  <c r="M2429"/>
  <c r="N2429" s="1"/>
  <c r="C2429" s="1"/>
  <c r="M2421"/>
  <c r="N2421" s="1"/>
  <c r="C2421" s="1"/>
  <c r="M2413"/>
  <c r="N2413" s="1"/>
  <c r="C2413" s="1"/>
  <c r="M2405"/>
  <c r="N2405" s="1"/>
  <c r="C2405" s="1"/>
  <c r="M2397"/>
  <c r="N2397" s="1"/>
  <c r="C2397" s="1"/>
  <c r="M2389"/>
  <c r="N2389" s="1"/>
  <c r="C2389" s="1"/>
  <c r="M2381"/>
  <c r="N2381" s="1"/>
  <c r="C2381" s="1"/>
  <c r="M2373"/>
  <c r="N2373" s="1"/>
  <c r="C2373" s="1"/>
  <c r="M2365"/>
  <c r="N2365" s="1"/>
  <c r="C2365" s="1"/>
  <c r="M2357"/>
  <c r="N2357" s="1"/>
  <c r="C2357" s="1"/>
  <c r="M2349"/>
  <c r="N2349" s="1"/>
  <c r="C2349" s="1"/>
  <c r="M2341"/>
  <c r="N2341" s="1"/>
  <c r="C2341" s="1"/>
  <c r="M2333"/>
  <c r="N2333" s="1"/>
  <c r="C2333" s="1"/>
  <c r="M2325"/>
  <c r="N2325" s="1"/>
  <c r="C2325" s="1"/>
  <c r="M2317"/>
  <c r="N2317" s="1"/>
  <c r="C2317" s="1"/>
  <c r="M2309"/>
  <c r="N2309" s="1"/>
  <c r="C2309" s="1"/>
  <c r="M2301"/>
  <c r="N2301" s="1"/>
  <c r="C2301" s="1"/>
  <c r="M2293"/>
  <c r="N2293" s="1"/>
  <c r="C2293" s="1"/>
  <c r="M2285"/>
  <c r="N2285" s="1"/>
  <c r="C2285" s="1"/>
  <c r="M2277"/>
  <c r="N2277" s="1"/>
  <c r="C2277" s="1"/>
  <c r="M2269"/>
  <c r="N2269" s="1"/>
  <c r="C2269" s="1"/>
  <c r="M2261"/>
  <c r="N2261" s="1"/>
  <c r="C2261" s="1"/>
  <c r="M2253"/>
  <c r="N2253" s="1"/>
  <c r="C2253" s="1"/>
  <c r="M2245"/>
  <c r="N2245" s="1"/>
  <c r="C2245" s="1"/>
  <c r="M2237"/>
  <c r="N2237" s="1"/>
  <c r="C2237" s="1"/>
  <c r="M2229"/>
  <c r="N2229" s="1"/>
  <c r="C2229" s="1"/>
  <c r="M2221"/>
  <c r="N2221" s="1"/>
  <c r="C2221" s="1"/>
  <c r="M2213"/>
  <c r="N2213" s="1"/>
  <c r="C2213" s="1"/>
  <c r="M2205"/>
  <c r="N2205" s="1"/>
  <c r="C2205" s="1"/>
  <c r="M2197"/>
  <c r="N2197" s="1"/>
  <c r="C2197" s="1"/>
  <c r="M2189"/>
  <c r="N2189" s="1"/>
  <c r="C2189" s="1"/>
  <c r="M2181"/>
  <c r="N2181" s="1"/>
  <c r="C2181" s="1"/>
  <c r="M2173"/>
  <c r="N2173" s="1"/>
  <c r="C2173" s="1"/>
  <c r="M2165"/>
  <c r="N2165" s="1"/>
  <c r="C2165" s="1"/>
  <c r="M2157"/>
  <c r="N2157" s="1"/>
  <c r="C2157" s="1"/>
  <c r="M2149"/>
  <c r="N2149" s="1"/>
  <c r="C2149" s="1"/>
  <c r="M2141"/>
  <c r="N2141" s="1"/>
  <c r="C2141" s="1"/>
  <c r="M2133"/>
  <c r="N2133" s="1"/>
  <c r="C2133" s="1"/>
  <c r="M2125"/>
  <c r="N2125" s="1"/>
  <c r="C2125" s="1"/>
  <c r="M2117"/>
  <c r="N2117" s="1"/>
  <c r="C2117" s="1"/>
  <c r="M2109"/>
  <c r="N2109" s="1"/>
  <c r="C2109" s="1"/>
  <c r="M2101"/>
  <c r="N2101" s="1"/>
  <c r="C2101" s="1"/>
  <c r="M2093"/>
  <c r="N2093" s="1"/>
  <c r="C2093" s="1"/>
  <c r="M2085"/>
  <c r="N2085" s="1"/>
  <c r="C2085" s="1"/>
  <c r="M2077"/>
  <c r="N2077" s="1"/>
  <c r="C2077" s="1"/>
  <c r="M2069"/>
  <c r="N2069" s="1"/>
  <c r="C2069" s="1"/>
  <c r="M2061"/>
  <c r="N2061" s="1"/>
  <c r="C2061" s="1"/>
  <c r="M2053"/>
  <c r="N2053" s="1"/>
  <c r="C2053" s="1"/>
  <c r="M2045"/>
  <c r="N2045" s="1"/>
  <c r="C2045" s="1"/>
  <c r="M2037"/>
  <c r="N2037" s="1"/>
  <c r="C2037" s="1"/>
  <c r="M2029"/>
  <c r="N2029" s="1"/>
  <c r="C2029" s="1"/>
  <c r="M2021"/>
  <c r="N2021" s="1"/>
  <c r="C2021" s="1"/>
  <c r="M2013"/>
  <c r="N2013" s="1"/>
  <c r="C2013" s="1"/>
  <c r="M2005"/>
  <c r="N2005" s="1"/>
  <c r="C2005" s="1"/>
  <c r="M1997"/>
  <c r="N1997" s="1"/>
  <c r="C1997" s="1"/>
  <c r="M1989"/>
  <c r="N1989" s="1"/>
  <c r="C1989" s="1"/>
  <c r="M1981"/>
  <c r="N1981" s="1"/>
  <c r="C1981" s="1"/>
  <c r="M1973"/>
  <c r="N1973" s="1"/>
  <c r="C1973" s="1"/>
  <c r="M1965"/>
  <c r="N1965" s="1"/>
  <c r="C1965" s="1"/>
  <c r="M1957"/>
  <c r="N1957" s="1"/>
  <c r="C1957" s="1"/>
  <c r="M1949"/>
  <c r="N1949" s="1"/>
  <c r="C1949" s="1"/>
  <c r="M1941"/>
  <c r="N1941" s="1"/>
  <c r="C1941" s="1"/>
  <c r="M1933"/>
  <c r="N1933" s="1"/>
  <c r="C1933" s="1"/>
  <c r="M1925"/>
  <c r="N1925" s="1"/>
  <c r="C1925" s="1"/>
  <c r="M1917"/>
  <c r="N1917" s="1"/>
  <c r="C1917" s="1"/>
  <c r="M1909"/>
  <c r="N1909" s="1"/>
  <c r="C1909" s="1"/>
  <c r="M1901"/>
  <c r="N1901" s="1"/>
  <c r="C1901" s="1"/>
  <c r="M1893"/>
  <c r="N1893" s="1"/>
  <c r="C1893" s="1"/>
  <c r="M1885"/>
  <c r="N1885" s="1"/>
  <c r="C1885" s="1"/>
  <c r="M1877"/>
  <c r="N1877" s="1"/>
  <c r="C1877" s="1"/>
  <c r="M1869"/>
  <c r="N1869" s="1"/>
  <c r="C1869" s="1"/>
  <c r="M1861"/>
  <c r="N1861" s="1"/>
  <c r="C1861" s="1"/>
  <c r="M1853"/>
  <c r="N1853" s="1"/>
  <c r="C1853" s="1"/>
  <c r="M1845"/>
  <c r="N1845" s="1"/>
  <c r="C1845" s="1"/>
  <c r="M1837"/>
  <c r="N1837" s="1"/>
  <c r="C1837" s="1"/>
  <c r="M1829"/>
  <c r="N1829" s="1"/>
  <c r="C1829" s="1"/>
  <c r="M1821"/>
  <c r="N1821" s="1"/>
  <c r="C1821" s="1"/>
  <c r="M1813"/>
  <c r="N1813" s="1"/>
  <c r="C1813" s="1"/>
  <c r="M1805"/>
  <c r="N1805" s="1"/>
  <c r="C1805" s="1"/>
  <c r="M1797"/>
  <c r="N1797" s="1"/>
  <c r="C1797" s="1"/>
  <c r="M1789"/>
  <c r="N1789" s="1"/>
  <c r="C1789" s="1"/>
  <c r="M1781"/>
  <c r="N1781" s="1"/>
  <c r="C1781" s="1"/>
  <c r="M1773"/>
  <c r="N1773" s="1"/>
  <c r="C1773" s="1"/>
  <c r="M1765"/>
  <c r="N1765" s="1"/>
  <c r="C1765" s="1"/>
  <c r="M1757"/>
  <c r="N1757" s="1"/>
  <c r="C1757" s="1"/>
  <c r="M1749"/>
  <c r="N1749" s="1"/>
  <c r="C1749" s="1"/>
  <c r="M1741"/>
  <c r="N1741" s="1"/>
  <c r="C1741" s="1"/>
  <c r="M1733"/>
  <c r="N1733" s="1"/>
  <c r="C1733" s="1"/>
  <c r="M1725"/>
  <c r="N1725" s="1"/>
  <c r="C1725" s="1"/>
  <c r="M1630"/>
  <c r="N1630" s="1"/>
  <c r="C1630" s="1"/>
  <c r="M1622"/>
  <c r="N1622" s="1"/>
  <c r="C1622" s="1"/>
  <c r="M1614"/>
  <c r="N1614" s="1"/>
  <c r="C1614" s="1"/>
  <c r="M1606"/>
  <c r="N1606" s="1"/>
  <c r="C1606" s="1"/>
  <c r="M1598"/>
  <c r="N1598" s="1"/>
  <c r="C1598" s="1"/>
  <c r="M1590"/>
  <c r="N1590" s="1"/>
  <c r="C1590" s="1"/>
  <c r="M1582"/>
  <c r="N1582" s="1"/>
  <c r="C1582" s="1"/>
  <c r="M1574"/>
  <c r="N1574" s="1"/>
  <c r="C1574" s="1"/>
  <c r="M1566"/>
  <c r="N1566" s="1"/>
  <c r="C1566" s="1"/>
  <c r="M1558"/>
  <c r="N1558" s="1"/>
  <c r="C1558" s="1"/>
  <c r="M1550"/>
  <c r="N1550" s="1"/>
  <c r="C1550" s="1"/>
  <c r="M1542"/>
  <c r="N1542" s="1"/>
  <c r="C1542" s="1"/>
  <c r="M1534"/>
  <c r="N1534" s="1"/>
  <c r="C1534" s="1"/>
  <c r="M1526"/>
  <c r="N1526" s="1"/>
  <c r="C1526" s="1"/>
  <c r="M1518"/>
  <c r="N1518" s="1"/>
  <c r="C1518" s="1"/>
  <c r="M1510"/>
  <c r="N1510" s="1"/>
  <c r="C1510" s="1"/>
  <c r="M1502"/>
  <c r="N1502" s="1"/>
  <c r="C1502" s="1"/>
  <c r="M1494"/>
  <c r="N1494" s="1"/>
  <c r="C1494" s="1"/>
  <c r="M1486"/>
  <c r="N1486" s="1"/>
  <c r="C1486" s="1"/>
  <c r="M1478"/>
  <c r="N1478" s="1"/>
  <c r="C1478" s="1"/>
  <c r="M1470"/>
  <c r="N1470" s="1"/>
  <c r="C1470" s="1"/>
  <c r="M1462"/>
  <c r="N1462" s="1"/>
  <c r="C1462" s="1"/>
  <c r="M1454"/>
  <c r="N1454" s="1"/>
  <c r="C1454" s="1"/>
  <c r="M1446"/>
  <c r="N1446" s="1"/>
  <c r="C1446" s="1"/>
  <c r="M1438"/>
  <c r="N1438" s="1"/>
  <c r="C1438" s="1"/>
  <c r="M1430"/>
  <c r="N1430" s="1"/>
  <c r="C1430" s="1"/>
  <c r="M1422"/>
  <c r="N1422" s="1"/>
  <c r="C1422" s="1"/>
  <c r="M1414"/>
  <c r="N1414" s="1"/>
  <c r="C1414" s="1"/>
  <c r="M1406"/>
  <c r="N1406" s="1"/>
  <c r="C1406" s="1"/>
  <c r="M1398"/>
  <c r="N1398" s="1"/>
  <c r="C1398" s="1"/>
  <c r="M1390"/>
  <c r="N1390" s="1"/>
  <c r="C1390" s="1"/>
  <c r="M1382"/>
  <c r="N1382" s="1"/>
  <c r="C1382" s="1"/>
  <c r="M1374"/>
  <c r="N1374" s="1"/>
  <c r="C1374" s="1"/>
  <c r="M1366"/>
  <c r="N1366" s="1"/>
  <c r="C1366" s="1"/>
  <c r="M1358"/>
  <c r="N1358" s="1"/>
  <c r="C1358" s="1"/>
  <c r="M1350"/>
  <c r="N1350" s="1"/>
  <c r="C1350" s="1"/>
  <c r="M1342"/>
  <c r="N1342" s="1"/>
  <c r="C1342" s="1"/>
  <c r="M1334"/>
  <c r="N1334" s="1"/>
  <c r="C1334" s="1"/>
  <c r="M1326"/>
  <c r="N1326" s="1"/>
  <c r="C1326" s="1"/>
  <c r="M1318"/>
  <c r="N1318" s="1"/>
  <c r="C1318" s="1"/>
  <c r="M1310"/>
  <c r="N1310" s="1"/>
  <c r="C1310" s="1"/>
  <c r="M1302"/>
  <c r="N1302" s="1"/>
  <c r="C1302" s="1"/>
  <c r="M1294"/>
  <c r="N1294" s="1"/>
  <c r="C1294" s="1"/>
  <c r="M1286"/>
  <c r="N1286" s="1"/>
  <c r="C1286" s="1"/>
  <c r="M1278"/>
  <c r="N1278" s="1"/>
  <c r="C1278" s="1"/>
  <c r="M1270"/>
  <c r="N1270" s="1"/>
  <c r="C1270" s="1"/>
  <c r="M1262"/>
  <c r="N1262" s="1"/>
  <c r="C1262" s="1"/>
  <c r="M1254"/>
  <c r="N1254" s="1"/>
  <c r="C1254" s="1"/>
  <c r="M1246"/>
  <c r="N1246" s="1"/>
  <c r="C1246" s="1"/>
  <c r="M1238"/>
  <c r="N1238" s="1"/>
  <c r="C1238" s="1"/>
  <c r="M1230"/>
  <c r="N1230" s="1"/>
  <c r="C1230" s="1"/>
  <c r="M1222"/>
  <c r="N1222" s="1"/>
  <c r="C1222" s="1"/>
  <c r="M1214"/>
  <c r="N1214" s="1"/>
  <c r="C1214" s="1"/>
  <c r="M1206"/>
  <c r="N1206" s="1"/>
  <c r="C1206" s="1"/>
  <c r="M1198"/>
  <c r="N1198" s="1"/>
  <c r="C1198" s="1"/>
  <c r="M1190"/>
  <c r="N1190" s="1"/>
  <c r="C1190" s="1"/>
  <c r="M1182"/>
  <c r="N1182" s="1"/>
  <c r="C1182" s="1"/>
  <c r="M1174"/>
  <c r="N1174" s="1"/>
  <c r="C1174" s="1"/>
  <c r="M1166"/>
  <c r="N1166" s="1"/>
  <c r="C1166" s="1"/>
  <c r="M1158"/>
  <c r="N1158" s="1"/>
  <c r="C1158" s="1"/>
  <c r="M1150"/>
  <c r="N1150" s="1"/>
  <c r="C1150" s="1"/>
  <c r="M1142"/>
  <c r="N1142" s="1"/>
  <c r="C1142" s="1"/>
  <c r="M1134"/>
  <c r="N1134" s="1"/>
  <c r="C1134" s="1"/>
  <c r="M1126"/>
  <c r="N1126" s="1"/>
  <c r="C1126" s="1"/>
  <c r="M1118"/>
  <c r="N1118" s="1"/>
  <c r="C1118" s="1"/>
  <c r="M1110"/>
  <c r="N1110" s="1"/>
  <c r="C1110" s="1"/>
  <c r="M1102"/>
  <c r="N1102" s="1"/>
  <c r="C1102" s="1"/>
  <c r="M1094"/>
  <c r="N1094" s="1"/>
  <c r="C1094" s="1"/>
  <c r="M1086"/>
  <c r="N1086" s="1"/>
  <c r="C1086" s="1"/>
  <c r="M1078"/>
  <c r="N1078" s="1"/>
  <c r="C1078" s="1"/>
  <c r="M1070"/>
  <c r="N1070" s="1"/>
  <c r="C1070" s="1"/>
  <c r="M1062"/>
  <c r="N1062" s="1"/>
  <c r="C1062" s="1"/>
  <c r="M1054"/>
  <c r="N1054" s="1"/>
  <c r="C1054" s="1"/>
  <c r="M1046"/>
  <c r="N1046" s="1"/>
  <c r="C1046" s="1"/>
  <c r="M1038"/>
  <c r="N1038" s="1"/>
  <c r="C1038" s="1"/>
  <c r="M1030"/>
  <c r="N1030" s="1"/>
  <c r="C1030" s="1"/>
  <c r="M1022"/>
  <c r="N1022" s="1"/>
  <c r="C1022" s="1"/>
  <c r="M1014"/>
  <c r="N1014" s="1"/>
  <c r="C1014" s="1"/>
  <c r="M1006"/>
  <c r="N1006" s="1"/>
  <c r="C1006" s="1"/>
  <c r="M998"/>
  <c r="N998" s="1"/>
  <c r="C998" s="1"/>
  <c r="M990"/>
  <c r="N990" s="1"/>
  <c r="C990" s="1"/>
  <c r="M982"/>
  <c r="N982" s="1"/>
  <c r="C982" s="1"/>
  <c r="M974"/>
  <c r="N974" s="1"/>
  <c r="C974" s="1"/>
  <c r="M966"/>
  <c r="N966" s="1"/>
  <c r="C966" s="1"/>
  <c r="M958"/>
  <c r="N958" s="1"/>
  <c r="C958" s="1"/>
  <c r="M950"/>
  <c r="N950" s="1"/>
  <c r="C950" s="1"/>
  <c r="M942"/>
  <c r="N942" s="1"/>
  <c r="C942" s="1"/>
  <c r="M934"/>
  <c r="N934" s="1"/>
  <c r="C934" s="1"/>
  <c r="M926"/>
  <c r="N926" s="1"/>
  <c r="C926" s="1"/>
  <c r="M918"/>
  <c r="N918" s="1"/>
  <c r="C918" s="1"/>
  <c r="M910"/>
  <c r="N910" s="1"/>
  <c r="C910" s="1"/>
  <c r="M902"/>
  <c r="N902" s="1"/>
  <c r="C902" s="1"/>
  <c r="M894"/>
  <c r="N894" s="1"/>
  <c r="C894" s="1"/>
  <c r="M886"/>
  <c r="N886" s="1"/>
  <c r="C886" s="1"/>
  <c r="M878"/>
  <c r="N878" s="1"/>
  <c r="C878" s="1"/>
  <c r="M870"/>
  <c r="N870" s="1"/>
  <c r="C870" s="1"/>
  <c r="M862"/>
  <c r="N862" s="1"/>
  <c r="C862" s="1"/>
  <c r="M854"/>
  <c r="N854" s="1"/>
  <c r="C854" s="1"/>
  <c r="M846"/>
  <c r="N846" s="1"/>
  <c r="C846" s="1"/>
  <c r="M838"/>
  <c r="N838" s="1"/>
  <c r="C838" s="1"/>
  <c r="M830"/>
  <c r="N830" s="1"/>
  <c r="C830" s="1"/>
  <c r="M822"/>
  <c r="N822" s="1"/>
  <c r="C822" s="1"/>
  <c r="M814"/>
  <c r="N814" s="1"/>
  <c r="C814" s="1"/>
  <c r="M806"/>
  <c r="N806" s="1"/>
  <c r="C806" s="1"/>
  <c r="M798"/>
  <c r="N798" s="1"/>
  <c r="C798" s="1"/>
  <c r="M790"/>
  <c r="N790" s="1"/>
  <c r="C790" s="1"/>
  <c r="M782"/>
  <c r="N782" s="1"/>
  <c r="C782" s="1"/>
  <c r="M774"/>
  <c r="N774" s="1"/>
  <c r="C774" s="1"/>
  <c r="M766"/>
  <c r="N766" s="1"/>
  <c r="C766" s="1"/>
  <c r="M758"/>
  <c r="N758" s="1"/>
  <c r="C758" s="1"/>
  <c r="M750"/>
  <c r="N750" s="1"/>
  <c r="C750" s="1"/>
  <c r="M742"/>
  <c r="N742" s="1"/>
  <c r="C742" s="1"/>
  <c r="M734"/>
  <c r="N734" s="1"/>
  <c r="C734" s="1"/>
  <c r="M726"/>
  <c r="N726" s="1"/>
  <c r="C726" s="1"/>
  <c r="M718"/>
  <c r="N718" s="1"/>
  <c r="C718" s="1"/>
  <c r="M710"/>
  <c r="N710" s="1"/>
  <c r="C710" s="1"/>
  <c r="M702"/>
  <c r="N702" s="1"/>
  <c r="C702" s="1"/>
  <c r="M694"/>
  <c r="N694" s="1"/>
  <c r="C694" s="1"/>
  <c r="M686"/>
  <c r="N686" s="1"/>
  <c r="C686" s="1"/>
  <c r="M678"/>
  <c r="N678" s="1"/>
  <c r="C678" s="1"/>
  <c r="M670"/>
  <c r="N670" s="1"/>
  <c r="C670" s="1"/>
  <c r="M662"/>
  <c r="N662" s="1"/>
  <c r="C662" s="1"/>
  <c r="M654"/>
  <c r="N654" s="1"/>
  <c r="C654" s="1"/>
  <c r="M646"/>
  <c r="N646" s="1"/>
  <c r="C646" s="1"/>
  <c r="M638"/>
  <c r="N638" s="1"/>
  <c r="C638" s="1"/>
  <c r="M630"/>
  <c r="N630" s="1"/>
  <c r="C630" s="1"/>
  <c r="M622"/>
  <c r="N622" s="1"/>
  <c r="C622" s="1"/>
  <c r="M614"/>
  <c r="N614" s="1"/>
  <c r="C614" s="1"/>
  <c r="M606"/>
  <c r="N606" s="1"/>
  <c r="C606" s="1"/>
  <c r="M598"/>
  <c r="N598" s="1"/>
  <c r="C598" s="1"/>
  <c r="M590"/>
  <c r="N590" s="1"/>
  <c r="C590" s="1"/>
  <c r="M582"/>
  <c r="N582" s="1"/>
  <c r="C582" s="1"/>
  <c r="M574"/>
  <c r="N574" s="1"/>
  <c r="C574" s="1"/>
  <c r="M566"/>
  <c r="N566" s="1"/>
  <c r="C566" s="1"/>
  <c r="M558"/>
  <c r="N558" s="1"/>
  <c r="C558" s="1"/>
  <c r="M550"/>
  <c r="N550" s="1"/>
  <c r="C550" s="1"/>
  <c r="M542"/>
  <c r="N542" s="1"/>
  <c r="C542" s="1"/>
  <c r="M534"/>
  <c r="N534" s="1"/>
  <c r="C534" s="1"/>
  <c r="M526"/>
  <c r="N526" s="1"/>
  <c r="C526" s="1"/>
  <c r="M518"/>
  <c r="N518" s="1"/>
  <c r="C518" s="1"/>
  <c r="M510"/>
  <c r="N510" s="1"/>
  <c r="C510" s="1"/>
  <c r="M502"/>
  <c r="N502" s="1"/>
  <c r="C502" s="1"/>
  <c r="M494"/>
  <c r="N494" s="1"/>
  <c r="C494" s="1"/>
  <c r="M486"/>
  <c r="N486" s="1"/>
  <c r="C486" s="1"/>
  <c r="M478"/>
  <c r="N478" s="1"/>
  <c r="C478" s="1"/>
  <c r="M470"/>
  <c r="N470" s="1"/>
  <c r="C470" s="1"/>
  <c r="M462"/>
  <c r="N462" s="1"/>
  <c r="C462" s="1"/>
  <c r="M454"/>
  <c r="N454" s="1"/>
  <c r="C454" s="1"/>
  <c r="M446"/>
  <c r="N446" s="1"/>
  <c r="C446" s="1"/>
  <c r="M438"/>
  <c r="N438" s="1"/>
  <c r="C438" s="1"/>
  <c r="M430"/>
  <c r="N430" s="1"/>
  <c r="C430" s="1"/>
  <c r="M422"/>
  <c r="N422" s="1"/>
  <c r="C422" s="1"/>
  <c r="M414"/>
  <c r="N414" s="1"/>
  <c r="C414" s="1"/>
  <c r="M406"/>
  <c r="N406" s="1"/>
  <c r="C406" s="1"/>
  <c r="M398"/>
  <c r="N398" s="1"/>
  <c r="C398" s="1"/>
  <c r="M390"/>
  <c r="N390" s="1"/>
  <c r="C390" s="1"/>
  <c r="M382"/>
  <c r="N382" s="1"/>
  <c r="C382" s="1"/>
  <c r="M374"/>
  <c r="N374" s="1"/>
  <c r="C374" s="1"/>
  <c r="M366"/>
  <c r="N366" s="1"/>
  <c r="C366" s="1"/>
  <c r="M358"/>
  <c r="N358" s="1"/>
  <c r="C358" s="1"/>
  <c r="M350"/>
  <c r="N350" s="1"/>
  <c r="C350" s="1"/>
  <c r="M342"/>
  <c r="N342" s="1"/>
  <c r="C342" s="1"/>
  <c r="M334"/>
  <c r="N334" s="1"/>
  <c r="C334" s="1"/>
  <c r="M326"/>
  <c r="N326" s="1"/>
  <c r="C326" s="1"/>
  <c r="M318"/>
  <c r="N318" s="1"/>
  <c r="C318" s="1"/>
  <c r="M310"/>
  <c r="N310" s="1"/>
  <c r="C310" s="1"/>
  <c r="M302"/>
  <c r="N302" s="1"/>
  <c r="C302" s="1"/>
  <c r="M294"/>
  <c r="N294" s="1"/>
  <c r="C294" s="1"/>
  <c r="M286"/>
  <c r="N286" s="1"/>
  <c r="C286" s="1"/>
  <c r="M278"/>
  <c r="N278" s="1"/>
  <c r="C278" s="1"/>
  <c r="M270"/>
  <c r="N270" s="1"/>
  <c r="C270" s="1"/>
  <c r="M262"/>
  <c r="N262" s="1"/>
  <c r="C262" s="1"/>
  <c r="M254"/>
  <c r="N254" s="1"/>
  <c r="C254" s="1"/>
  <c r="M246"/>
  <c r="N246" s="1"/>
  <c r="C246" s="1"/>
  <c r="M238"/>
  <c r="N238" s="1"/>
  <c r="C238" s="1"/>
  <c r="M230"/>
  <c r="N230" s="1"/>
  <c r="C230" s="1"/>
  <c r="M222"/>
  <c r="N222" s="1"/>
  <c r="C222" s="1"/>
  <c r="M214"/>
  <c r="N214" s="1"/>
  <c r="C214" s="1"/>
  <c r="M206"/>
  <c r="N206" s="1"/>
  <c r="C206" s="1"/>
  <c r="M198"/>
  <c r="N198" s="1"/>
  <c r="C198" s="1"/>
  <c r="M190"/>
  <c r="N190" s="1"/>
  <c r="C190" s="1"/>
  <c r="M182"/>
  <c r="N182" s="1"/>
  <c r="C182" s="1"/>
  <c r="M174"/>
  <c r="N174" s="1"/>
  <c r="C174" s="1"/>
  <c r="M166"/>
  <c r="N166" s="1"/>
  <c r="C166" s="1"/>
  <c r="M158"/>
  <c r="N158" s="1"/>
  <c r="C158" s="1"/>
  <c r="M150"/>
  <c r="N150" s="1"/>
  <c r="C150" s="1"/>
  <c r="M142"/>
  <c r="N142" s="1"/>
  <c r="C142" s="1"/>
  <c r="M134"/>
  <c r="N134" s="1"/>
  <c r="C134" s="1"/>
  <c r="M126"/>
  <c r="N126" s="1"/>
  <c r="C126" s="1"/>
  <c r="M118"/>
  <c r="N118" s="1"/>
  <c r="C118" s="1"/>
  <c r="M110"/>
  <c r="N110" s="1"/>
  <c r="C110" s="1"/>
  <c r="M102"/>
  <c r="N102" s="1"/>
  <c r="C102" s="1"/>
  <c r="M94"/>
  <c r="N94" s="1"/>
  <c r="C94" s="1"/>
  <c r="M86"/>
  <c r="N86" s="1"/>
  <c r="C86" s="1"/>
  <c r="M78"/>
  <c r="N78" s="1"/>
  <c r="C78" s="1"/>
  <c r="M70"/>
  <c r="N70" s="1"/>
  <c r="C70" s="1"/>
  <c r="M62"/>
  <c r="N62" s="1"/>
  <c r="C62" s="1"/>
  <c r="M54"/>
  <c r="N54" s="1"/>
  <c r="C54" s="1"/>
  <c r="M46"/>
  <c r="N46" s="1"/>
  <c r="C46" s="1"/>
  <c r="M38"/>
  <c r="N38" s="1"/>
  <c r="C38" s="1"/>
  <c r="M30"/>
  <c r="N30" s="1"/>
  <c r="C30" s="1"/>
  <c r="M22"/>
  <c r="N22" s="1"/>
  <c r="C22" s="1"/>
  <c r="M14"/>
  <c r="N14" s="1"/>
  <c r="C14" s="1"/>
  <c r="M2047"/>
  <c r="N2047" s="1"/>
  <c r="C2047" s="1"/>
  <c r="M2039"/>
  <c r="N2039" s="1"/>
  <c r="C2039" s="1"/>
  <c r="M2031"/>
  <c r="N2031" s="1"/>
  <c r="C2031" s="1"/>
  <c r="M2023"/>
  <c r="N2023" s="1"/>
  <c r="C2023" s="1"/>
  <c r="M2015"/>
  <c r="N2015" s="1"/>
  <c r="C2015" s="1"/>
  <c r="M2007"/>
  <c r="N2007" s="1"/>
  <c r="C2007" s="1"/>
  <c r="M1999"/>
  <c r="N1999" s="1"/>
  <c r="C1999" s="1"/>
  <c r="M1991"/>
  <c r="N1991" s="1"/>
  <c r="C1991" s="1"/>
  <c r="M1983"/>
  <c r="N1983" s="1"/>
  <c r="C1983" s="1"/>
  <c r="M1975"/>
  <c r="N1975" s="1"/>
  <c r="C1975" s="1"/>
  <c r="M1967"/>
  <c r="N1967" s="1"/>
  <c r="C1967" s="1"/>
  <c r="M1959"/>
  <c r="N1959" s="1"/>
  <c r="C1959" s="1"/>
  <c r="M1951"/>
  <c r="N1951" s="1"/>
  <c r="C1951" s="1"/>
  <c r="M1943"/>
  <c r="N1943" s="1"/>
  <c r="C1943" s="1"/>
  <c r="M1935"/>
  <c r="N1935" s="1"/>
  <c r="C1935" s="1"/>
  <c r="M1927"/>
  <c r="N1927" s="1"/>
  <c r="C1927" s="1"/>
  <c r="M1919"/>
  <c r="N1919" s="1"/>
  <c r="C1919" s="1"/>
  <c r="M1911"/>
  <c r="N1911" s="1"/>
  <c r="C1911" s="1"/>
  <c r="M1903"/>
  <c r="N1903" s="1"/>
  <c r="C1903" s="1"/>
  <c r="M1895"/>
  <c r="N1895" s="1"/>
  <c r="C1895" s="1"/>
  <c r="M1887"/>
  <c r="N1887" s="1"/>
  <c r="C1887" s="1"/>
  <c r="M1879"/>
  <c r="N1879" s="1"/>
  <c r="C1879" s="1"/>
  <c r="M1871"/>
  <c r="N1871" s="1"/>
  <c r="C1871" s="1"/>
  <c r="M1863"/>
  <c r="N1863" s="1"/>
  <c r="C1863" s="1"/>
  <c r="M1855"/>
  <c r="N1855" s="1"/>
  <c r="C1855" s="1"/>
  <c r="M1847"/>
  <c r="N1847" s="1"/>
  <c r="C1847" s="1"/>
  <c r="M1839"/>
  <c r="N1839" s="1"/>
  <c r="C1839" s="1"/>
  <c r="M1831"/>
  <c r="N1831" s="1"/>
  <c r="C1831" s="1"/>
  <c r="M1823"/>
  <c r="N1823" s="1"/>
  <c r="C1823" s="1"/>
  <c r="M1815"/>
  <c r="N1815" s="1"/>
  <c r="C1815" s="1"/>
  <c r="M1807"/>
  <c r="N1807" s="1"/>
  <c r="C1807" s="1"/>
  <c r="M1799"/>
  <c r="N1799" s="1"/>
  <c r="C1799" s="1"/>
  <c r="M1791"/>
  <c r="N1791" s="1"/>
  <c r="C1791" s="1"/>
  <c r="M1783"/>
  <c r="N1783" s="1"/>
  <c r="C1783" s="1"/>
  <c r="M1775"/>
  <c r="N1775" s="1"/>
  <c r="C1775" s="1"/>
  <c r="M1767"/>
  <c r="N1767" s="1"/>
  <c r="C1767" s="1"/>
  <c r="M1759"/>
  <c r="N1759" s="1"/>
  <c r="C1759" s="1"/>
  <c r="M1751"/>
  <c r="N1751" s="1"/>
  <c r="C1751" s="1"/>
  <c r="M1743"/>
  <c r="N1743" s="1"/>
  <c r="C1743" s="1"/>
  <c r="M1735"/>
  <c r="N1735" s="1"/>
  <c r="C1735" s="1"/>
  <c r="M1727"/>
  <c r="N1727" s="1"/>
  <c r="C1727" s="1"/>
  <c r="M1719"/>
  <c r="N1719" s="1"/>
  <c r="C1719" s="1"/>
  <c r="M1711"/>
  <c r="N1711" s="1"/>
  <c r="C1711" s="1"/>
  <c r="M1703"/>
  <c r="N1703" s="1"/>
  <c r="C1703" s="1"/>
  <c r="M1695"/>
  <c r="N1695" s="1"/>
  <c r="C1695" s="1"/>
  <c r="M1687"/>
  <c r="N1687" s="1"/>
  <c r="C1687" s="1"/>
  <c r="M1679"/>
  <c r="N1679" s="1"/>
  <c r="C1679" s="1"/>
  <c r="M1671"/>
  <c r="N1671" s="1"/>
  <c r="C1671" s="1"/>
  <c r="M1663"/>
  <c r="N1663" s="1"/>
  <c r="C1663" s="1"/>
  <c r="M1655"/>
  <c r="N1655" s="1"/>
  <c r="C1655" s="1"/>
  <c r="M1647"/>
  <c r="N1647" s="1"/>
  <c r="C1647" s="1"/>
  <c r="M1639"/>
  <c r="N1639" s="1"/>
  <c r="C1639" s="1"/>
  <c r="M1631"/>
  <c r="N1631" s="1"/>
  <c r="C1631" s="1"/>
  <c r="M1623"/>
  <c r="N1623" s="1"/>
  <c r="C1623" s="1"/>
  <c r="M1615"/>
  <c r="N1615" s="1"/>
  <c r="C1615" s="1"/>
  <c r="M1607"/>
  <c r="N1607" s="1"/>
  <c r="C1607" s="1"/>
  <c r="M1599"/>
  <c r="N1599" s="1"/>
  <c r="C1599" s="1"/>
  <c r="M1591"/>
  <c r="N1591" s="1"/>
  <c r="C1591" s="1"/>
  <c r="M1583"/>
  <c r="N1583" s="1"/>
  <c r="C1583" s="1"/>
  <c r="M1575"/>
  <c r="N1575" s="1"/>
  <c r="C1575" s="1"/>
  <c r="M1567"/>
  <c r="N1567" s="1"/>
  <c r="C1567" s="1"/>
  <c r="M1559"/>
  <c r="N1559" s="1"/>
  <c r="C1559" s="1"/>
  <c r="M1551"/>
  <c r="N1551" s="1"/>
  <c r="C1551" s="1"/>
  <c r="M1543"/>
  <c r="N1543" s="1"/>
  <c r="C1543" s="1"/>
  <c r="M1535"/>
  <c r="N1535" s="1"/>
  <c r="C1535" s="1"/>
  <c r="M1527"/>
  <c r="N1527" s="1"/>
  <c r="C1527" s="1"/>
  <c r="M1519"/>
  <c r="N1519" s="1"/>
  <c r="C1519" s="1"/>
  <c r="M1511"/>
  <c r="N1511" s="1"/>
  <c r="C1511" s="1"/>
  <c r="M1503"/>
  <c r="N1503" s="1"/>
  <c r="C1503" s="1"/>
  <c r="M1495"/>
  <c r="N1495" s="1"/>
  <c r="C1495" s="1"/>
  <c r="M1487"/>
  <c r="N1487" s="1"/>
  <c r="C1487" s="1"/>
  <c r="M1479"/>
  <c r="N1479" s="1"/>
  <c r="C1479" s="1"/>
  <c r="M1471"/>
  <c r="N1471" s="1"/>
  <c r="C1471" s="1"/>
  <c r="M1463"/>
  <c r="N1463" s="1"/>
  <c r="C1463" s="1"/>
  <c r="M1455"/>
  <c r="N1455" s="1"/>
  <c r="C1455" s="1"/>
  <c r="M1447"/>
  <c r="N1447" s="1"/>
  <c r="C1447" s="1"/>
  <c r="M1439"/>
  <c r="N1439" s="1"/>
  <c r="C1439" s="1"/>
  <c r="M1431"/>
  <c r="N1431" s="1"/>
  <c r="C1431" s="1"/>
  <c r="M1423"/>
  <c r="N1423" s="1"/>
  <c r="C1423" s="1"/>
  <c r="M1415"/>
  <c r="N1415" s="1"/>
  <c r="C1415" s="1"/>
  <c r="M1407"/>
  <c r="N1407" s="1"/>
  <c r="C1407" s="1"/>
  <c r="M1399"/>
  <c r="N1399" s="1"/>
  <c r="C1399" s="1"/>
  <c r="M1391"/>
  <c r="N1391" s="1"/>
  <c r="C1391" s="1"/>
  <c r="M1383"/>
  <c r="N1383" s="1"/>
  <c r="C1383" s="1"/>
  <c r="M1375"/>
  <c r="N1375" s="1"/>
  <c r="C1375" s="1"/>
  <c r="M1367"/>
  <c r="N1367" s="1"/>
  <c r="C1367" s="1"/>
  <c r="M1359"/>
  <c r="N1359" s="1"/>
  <c r="C1359" s="1"/>
  <c r="M1351"/>
  <c r="N1351" s="1"/>
  <c r="C1351" s="1"/>
  <c r="M1343"/>
  <c r="N1343" s="1"/>
  <c r="C1343" s="1"/>
  <c r="M1335"/>
  <c r="N1335" s="1"/>
  <c r="C1335" s="1"/>
  <c r="M1327"/>
  <c r="N1327" s="1"/>
  <c r="C1327" s="1"/>
  <c r="M1319"/>
  <c r="N1319" s="1"/>
  <c r="C1319" s="1"/>
  <c r="M1311"/>
  <c r="N1311" s="1"/>
  <c r="C1311" s="1"/>
  <c r="M1303"/>
  <c r="N1303" s="1"/>
  <c r="C1303" s="1"/>
  <c r="M1295"/>
  <c r="N1295" s="1"/>
  <c r="C1295" s="1"/>
  <c r="M1287"/>
  <c r="N1287" s="1"/>
  <c r="C1287" s="1"/>
  <c r="M1279"/>
  <c r="N1279" s="1"/>
  <c r="C1279" s="1"/>
  <c r="M1271"/>
  <c r="N1271" s="1"/>
  <c r="C1271" s="1"/>
  <c r="M1263"/>
  <c r="N1263" s="1"/>
  <c r="C1263" s="1"/>
  <c r="M1255"/>
  <c r="N1255" s="1"/>
  <c r="C1255" s="1"/>
  <c r="M1247"/>
  <c r="N1247" s="1"/>
  <c r="C1247" s="1"/>
  <c r="M1239"/>
  <c r="N1239" s="1"/>
  <c r="C1239" s="1"/>
  <c r="M1231"/>
  <c r="N1231" s="1"/>
  <c r="C1231" s="1"/>
  <c r="M1223"/>
  <c r="N1223" s="1"/>
  <c r="C1223" s="1"/>
  <c r="M1215"/>
  <c r="N1215" s="1"/>
  <c r="C1215" s="1"/>
  <c r="M1207"/>
  <c r="N1207" s="1"/>
  <c r="C1207" s="1"/>
  <c r="M1199"/>
  <c r="N1199" s="1"/>
  <c r="C1199" s="1"/>
  <c r="M1191"/>
  <c r="N1191" s="1"/>
  <c r="C1191" s="1"/>
  <c r="M1183"/>
  <c r="N1183" s="1"/>
  <c r="C1183" s="1"/>
  <c r="M1175"/>
  <c r="N1175" s="1"/>
  <c r="C1175" s="1"/>
  <c r="M1167"/>
  <c r="N1167" s="1"/>
  <c r="C1167" s="1"/>
  <c r="M1159"/>
  <c r="N1159" s="1"/>
  <c r="C1159" s="1"/>
  <c r="M1151"/>
  <c r="N1151" s="1"/>
  <c r="C1151" s="1"/>
  <c r="M1143"/>
  <c r="N1143" s="1"/>
  <c r="C1143" s="1"/>
  <c r="M1135"/>
  <c r="N1135" s="1"/>
  <c r="C1135" s="1"/>
  <c r="M1127"/>
  <c r="N1127" s="1"/>
  <c r="C1127" s="1"/>
  <c r="M1119"/>
  <c r="N1119" s="1"/>
  <c r="C1119" s="1"/>
  <c r="M1111"/>
  <c r="N1111" s="1"/>
  <c r="C1111" s="1"/>
  <c r="M1103"/>
  <c r="N1103" s="1"/>
  <c r="C1103" s="1"/>
  <c r="M1095"/>
  <c r="N1095" s="1"/>
  <c r="C1095" s="1"/>
  <c r="M1087"/>
  <c r="N1087" s="1"/>
  <c r="C1087" s="1"/>
  <c r="M1079"/>
  <c r="N1079" s="1"/>
  <c r="C1079" s="1"/>
  <c r="M1071"/>
  <c r="N1071" s="1"/>
  <c r="C1071" s="1"/>
  <c r="M1063"/>
  <c r="N1063" s="1"/>
  <c r="C1063" s="1"/>
  <c r="M1055"/>
  <c r="N1055" s="1"/>
  <c r="C1055" s="1"/>
  <c r="M1047"/>
  <c r="N1047" s="1"/>
  <c r="C1047" s="1"/>
  <c r="M1039"/>
  <c r="N1039" s="1"/>
  <c r="C1039" s="1"/>
  <c r="M1031"/>
  <c r="N1031" s="1"/>
  <c r="C1031" s="1"/>
  <c r="M1023"/>
  <c r="N1023" s="1"/>
  <c r="C1023" s="1"/>
  <c r="M1015"/>
  <c r="N1015" s="1"/>
  <c r="C1015" s="1"/>
  <c r="M1007"/>
  <c r="N1007" s="1"/>
  <c r="C1007" s="1"/>
  <c r="M999"/>
  <c r="N999" s="1"/>
  <c r="C999" s="1"/>
  <c r="M991"/>
  <c r="N991" s="1"/>
  <c r="C991" s="1"/>
  <c r="M983"/>
  <c r="N983" s="1"/>
  <c r="C983" s="1"/>
  <c r="M975"/>
  <c r="N975" s="1"/>
  <c r="C975" s="1"/>
  <c r="M967"/>
  <c r="N967" s="1"/>
  <c r="C967" s="1"/>
  <c r="M959"/>
  <c r="N959" s="1"/>
  <c r="C959" s="1"/>
  <c r="M951"/>
  <c r="N951" s="1"/>
  <c r="C951" s="1"/>
  <c r="M943"/>
  <c r="N943" s="1"/>
  <c r="C943" s="1"/>
  <c r="M935"/>
  <c r="N935" s="1"/>
  <c r="C935" s="1"/>
  <c r="M927"/>
  <c r="N927" s="1"/>
  <c r="C927" s="1"/>
  <c r="M919"/>
  <c r="N919" s="1"/>
  <c r="C919" s="1"/>
  <c r="M911"/>
  <c r="N911" s="1"/>
  <c r="C911" s="1"/>
  <c r="M903"/>
  <c r="N903" s="1"/>
  <c r="C903" s="1"/>
  <c r="M895"/>
  <c r="N895" s="1"/>
  <c r="C895" s="1"/>
  <c r="M887"/>
  <c r="N887" s="1"/>
  <c r="C887" s="1"/>
  <c r="M879"/>
  <c r="N879" s="1"/>
  <c r="C879" s="1"/>
  <c r="M871"/>
  <c r="N871" s="1"/>
  <c r="C871" s="1"/>
  <c r="M863"/>
  <c r="N863" s="1"/>
  <c r="C863" s="1"/>
  <c r="M855"/>
  <c r="N855" s="1"/>
  <c r="C855" s="1"/>
  <c r="M847"/>
  <c r="N847" s="1"/>
  <c r="C847" s="1"/>
  <c r="M839"/>
  <c r="N839" s="1"/>
  <c r="C839" s="1"/>
  <c r="M831"/>
  <c r="N831" s="1"/>
  <c r="C831" s="1"/>
  <c r="M823"/>
  <c r="N823" s="1"/>
  <c r="C823" s="1"/>
  <c r="M815"/>
  <c r="N815" s="1"/>
  <c r="C815" s="1"/>
  <c r="M807"/>
  <c r="N807" s="1"/>
  <c r="C807" s="1"/>
  <c r="M799"/>
  <c r="N799" s="1"/>
  <c r="C799" s="1"/>
  <c r="M791"/>
  <c r="N791" s="1"/>
  <c r="C791" s="1"/>
  <c r="M783"/>
  <c r="N783" s="1"/>
  <c r="C783" s="1"/>
  <c r="M775"/>
  <c r="N775" s="1"/>
  <c r="C775" s="1"/>
  <c r="M767"/>
  <c r="N767" s="1"/>
  <c r="C767" s="1"/>
  <c r="M759"/>
  <c r="N759" s="1"/>
  <c r="C759" s="1"/>
  <c r="M751"/>
  <c r="N751" s="1"/>
  <c r="C751" s="1"/>
  <c r="M743"/>
  <c r="N743" s="1"/>
  <c r="C743" s="1"/>
  <c r="M735"/>
  <c r="N735" s="1"/>
  <c r="C735" s="1"/>
  <c r="M727"/>
  <c r="N727" s="1"/>
  <c r="C727" s="1"/>
  <c r="M719"/>
  <c r="N719" s="1"/>
  <c r="C719" s="1"/>
  <c r="M711"/>
  <c r="N711" s="1"/>
  <c r="C711" s="1"/>
  <c r="M703"/>
  <c r="N703" s="1"/>
  <c r="C703" s="1"/>
  <c r="M695"/>
  <c r="N695" s="1"/>
  <c r="C695" s="1"/>
  <c r="M687"/>
  <c r="N687" s="1"/>
  <c r="C687" s="1"/>
  <c r="M679"/>
  <c r="N679" s="1"/>
  <c r="C679" s="1"/>
  <c r="M671"/>
  <c r="N671" s="1"/>
  <c r="C671" s="1"/>
  <c r="M663"/>
  <c r="N663" s="1"/>
  <c r="C663" s="1"/>
  <c r="M655"/>
  <c r="N655" s="1"/>
  <c r="C655" s="1"/>
  <c r="M647"/>
  <c r="N647" s="1"/>
  <c r="C647" s="1"/>
  <c r="M639"/>
  <c r="N639" s="1"/>
  <c r="C639" s="1"/>
  <c r="M631"/>
  <c r="N631" s="1"/>
  <c r="C631" s="1"/>
  <c r="M623"/>
  <c r="N623" s="1"/>
  <c r="C623" s="1"/>
  <c r="M615"/>
  <c r="N615" s="1"/>
  <c r="C615" s="1"/>
  <c r="M607"/>
  <c r="N607" s="1"/>
  <c r="C607" s="1"/>
  <c r="M599"/>
  <c r="N599" s="1"/>
  <c r="C599" s="1"/>
  <c r="M591"/>
  <c r="N591" s="1"/>
  <c r="C591" s="1"/>
  <c r="M583"/>
  <c r="N583" s="1"/>
  <c r="C583" s="1"/>
  <c r="M575"/>
  <c r="N575" s="1"/>
  <c r="C575" s="1"/>
  <c r="M567"/>
  <c r="N567" s="1"/>
  <c r="C567" s="1"/>
  <c r="M559"/>
  <c r="N559" s="1"/>
  <c r="C559" s="1"/>
  <c r="M551"/>
  <c r="N551" s="1"/>
  <c r="C551" s="1"/>
  <c r="M543"/>
  <c r="N543" s="1"/>
  <c r="C543" s="1"/>
  <c r="M535"/>
  <c r="N535" s="1"/>
  <c r="C535" s="1"/>
  <c r="M527"/>
  <c r="N527" s="1"/>
  <c r="C527" s="1"/>
  <c r="M519"/>
  <c r="N519" s="1"/>
  <c r="C519" s="1"/>
  <c r="M511"/>
  <c r="N511" s="1"/>
  <c r="C511" s="1"/>
  <c r="M503"/>
  <c r="N503" s="1"/>
  <c r="C503" s="1"/>
  <c r="M495"/>
  <c r="N495" s="1"/>
  <c r="C495" s="1"/>
  <c r="M487"/>
  <c r="N487" s="1"/>
  <c r="C487" s="1"/>
  <c r="M479"/>
  <c r="N479" s="1"/>
  <c r="C479" s="1"/>
  <c r="M471"/>
  <c r="N471" s="1"/>
  <c r="C471" s="1"/>
  <c r="M463"/>
  <c r="N463" s="1"/>
  <c r="C463" s="1"/>
  <c r="M455"/>
  <c r="N455" s="1"/>
  <c r="C455" s="1"/>
  <c r="M447"/>
  <c r="N447" s="1"/>
  <c r="C447" s="1"/>
  <c r="M439"/>
  <c r="N439" s="1"/>
  <c r="C439" s="1"/>
  <c r="M431"/>
  <c r="N431" s="1"/>
  <c r="C431" s="1"/>
  <c r="M423"/>
  <c r="N423" s="1"/>
  <c r="C423" s="1"/>
  <c r="M415"/>
  <c r="N415" s="1"/>
  <c r="C415" s="1"/>
  <c r="M407"/>
  <c r="N407" s="1"/>
  <c r="C407" s="1"/>
  <c r="M399"/>
  <c r="N399" s="1"/>
  <c r="C399" s="1"/>
  <c r="M391"/>
  <c r="N391" s="1"/>
  <c r="C391" s="1"/>
  <c r="M383"/>
  <c r="N383" s="1"/>
  <c r="C383" s="1"/>
  <c r="M375"/>
  <c r="N375" s="1"/>
  <c r="C375" s="1"/>
  <c r="M367"/>
  <c r="N367" s="1"/>
  <c r="C367" s="1"/>
  <c r="M359"/>
  <c r="N359" s="1"/>
  <c r="C359" s="1"/>
  <c r="M351"/>
  <c r="N351" s="1"/>
  <c r="C351" s="1"/>
  <c r="M343"/>
  <c r="N343" s="1"/>
  <c r="C343" s="1"/>
  <c r="M335"/>
  <c r="N335" s="1"/>
  <c r="C335" s="1"/>
  <c r="M327"/>
  <c r="N327" s="1"/>
  <c r="C327" s="1"/>
  <c r="M319"/>
  <c r="N319" s="1"/>
  <c r="C319" s="1"/>
  <c r="M311"/>
  <c r="N311" s="1"/>
  <c r="C311" s="1"/>
  <c r="M303"/>
  <c r="N303" s="1"/>
  <c r="C303" s="1"/>
  <c r="M295"/>
  <c r="N295" s="1"/>
  <c r="C295" s="1"/>
  <c r="M287"/>
  <c r="N287" s="1"/>
  <c r="C287" s="1"/>
  <c r="M279"/>
  <c r="N279" s="1"/>
  <c r="C279" s="1"/>
  <c r="M271"/>
  <c r="N271" s="1"/>
  <c r="C271" s="1"/>
  <c r="M263"/>
  <c r="N263" s="1"/>
  <c r="C263" s="1"/>
  <c r="M255"/>
  <c r="N255" s="1"/>
  <c r="C255" s="1"/>
  <c r="M247"/>
  <c r="N247" s="1"/>
  <c r="C247" s="1"/>
  <c r="M239"/>
  <c r="N239" s="1"/>
  <c r="C239" s="1"/>
  <c r="M231"/>
  <c r="N231" s="1"/>
  <c r="C231" s="1"/>
  <c r="M223"/>
  <c r="N223" s="1"/>
  <c r="C223" s="1"/>
  <c r="M215"/>
  <c r="N215" s="1"/>
  <c r="C215" s="1"/>
  <c r="M207"/>
  <c r="N207" s="1"/>
  <c r="C207" s="1"/>
  <c r="M199"/>
  <c r="N199" s="1"/>
  <c r="C199" s="1"/>
  <c r="M191"/>
  <c r="N191" s="1"/>
  <c r="C191" s="1"/>
  <c r="M183"/>
  <c r="N183" s="1"/>
  <c r="C183" s="1"/>
  <c r="M175"/>
  <c r="N175" s="1"/>
  <c r="C175" s="1"/>
  <c r="M167"/>
  <c r="N167" s="1"/>
  <c r="C167" s="1"/>
  <c r="M159"/>
  <c r="N159" s="1"/>
  <c r="C159" s="1"/>
  <c r="M151"/>
  <c r="N151" s="1"/>
  <c r="C151" s="1"/>
  <c r="M143"/>
  <c r="N143" s="1"/>
  <c r="C143" s="1"/>
  <c r="M135"/>
  <c r="N135" s="1"/>
  <c r="C135" s="1"/>
  <c r="M127"/>
  <c r="N127" s="1"/>
  <c r="C127" s="1"/>
  <c r="M119"/>
  <c r="N119" s="1"/>
  <c r="C119" s="1"/>
  <c r="M111"/>
  <c r="N111" s="1"/>
  <c r="C111" s="1"/>
  <c r="M103"/>
  <c r="N103" s="1"/>
  <c r="C103" s="1"/>
  <c r="M95"/>
  <c r="N95" s="1"/>
  <c r="C95" s="1"/>
  <c r="M87"/>
  <c r="N87" s="1"/>
  <c r="C87" s="1"/>
  <c r="M79"/>
  <c r="N79" s="1"/>
  <c r="C79" s="1"/>
  <c r="M71"/>
  <c r="N71" s="1"/>
  <c r="C71" s="1"/>
  <c r="M63"/>
  <c r="N63" s="1"/>
  <c r="C63" s="1"/>
  <c r="M55"/>
  <c r="N55" s="1"/>
  <c r="C55" s="1"/>
  <c r="M47"/>
  <c r="N47" s="1"/>
  <c r="C47" s="1"/>
  <c r="M39"/>
  <c r="N39" s="1"/>
  <c r="C39" s="1"/>
  <c r="M31"/>
  <c r="N31" s="1"/>
  <c r="C31" s="1"/>
  <c r="M23"/>
  <c r="N23" s="1"/>
  <c r="C23" s="1"/>
  <c r="M15"/>
  <c r="N15" s="1"/>
  <c r="C15" s="1"/>
  <c r="M7"/>
  <c r="N7" s="1"/>
  <c r="C7" s="1"/>
  <c r="M1712"/>
  <c r="N1712" s="1"/>
  <c r="C1712" s="1"/>
  <c r="M1704"/>
  <c r="N1704" s="1"/>
  <c r="C1704" s="1"/>
  <c r="M1696"/>
  <c r="N1696" s="1"/>
  <c r="C1696" s="1"/>
  <c r="M1688"/>
  <c r="N1688" s="1"/>
  <c r="C1688" s="1"/>
  <c r="M1680"/>
  <c r="N1680" s="1"/>
  <c r="C1680" s="1"/>
  <c r="M1672"/>
  <c r="N1672" s="1"/>
  <c r="C1672" s="1"/>
  <c r="M1664"/>
  <c r="N1664" s="1"/>
  <c r="C1664" s="1"/>
  <c r="M1656"/>
  <c r="N1656" s="1"/>
  <c r="C1656" s="1"/>
  <c r="M1648"/>
  <c r="N1648" s="1"/>
  <c r="C1648" s="1"/>
  <c r="M1640"/>
  <c r="N1640" s="1"/>
  <c r="C1640" s="1"/>
  <c r="M1632"/>
  <c r="N1632" s="1"/>
  <c r="C1632" s="1"/>
  <c r="M1624"/>
  <c r="N1624" s="1"/>
  <c r="C1624" s="1"/>
  <c r="M1616"/>
  <c r="N1616" s="1"/>
  <c r="C1616" s="1"/>
  <c r="M1608"/>
  <c r="N1608" s="1"/>
  <c r="C1608" s="1"/>
  <c r="M1600"/>
  <c r="N1600" s="1"/>
  <c r="C1600" s="1"/>
  <c r="M1592"/>
  <c r="N1592" s="1"/>
  <c r="C1592" s="1"/>
  <c r="M1584"/>
  <c r="N1584" s="1"/>
  <c r="C1584" s="1"/>
  <c r="M1576"/>
  <c r="N1576" s="1"/>
  <c r="C1576" s="1"/>
  <c r="M1568"/>
  <c r="N1568" s="1"/>
  <c r="C1568" s="1"/>
  <c r="M1560"/>
  <c r="N1560" s="1"/>
  <c r="C1560" s="1"/>
  <c r="M1552"/>
  <c r="N1552" s="1"/>
  <c r="C1552" s="1"/>
  <c r="M1544"/>
  <c r="N1544" s="1"/>
  <c r="C1544" s="1"/>
  <c r="M1536"/>
  <c r="N1536" s="1"/>
  <c r="C1536" s="1"/>
  <c r="M1528"/>
  <c r="N1528" s="1"/>
  <c r="C1528" s="1"/>
  <c r="M1520"/>
  <c r="N1520" s="1"/>
  <c r="C1520" s="1"/>
  <c r="M1512"/>
  <c r="N1512" s="1"/>
  <c r="C1512" s="1"/>
  <c r="M1504"/>
  <c r="N1504" s="1"/>
  <c r="C1504" s="1"/>
  <c r="M1496"/>
  <c r="N1496" s="1"/>
  <c r="C1496" s="1"/>
  <c r="M1488"/>
  <c r="N1488" s="1"/>
  <c r="C1488" s="1"/>
  <c r="M1480"/>
  <c r="N1480" s="1"/>
  <c r="C1480" s="1"/>
  <c r="M1472"/>
  <c r="N1472" s="1"/>
  <c r="C1472" s="1"/>
  <c r="M1464"/>
  <c r="N1464" s="1"/>
  <c r="C1464" s="1"/>
  <c r="M1456"/>
  <c r="N1456" s="1"/>
  <c r="C1456" s="1"/>
  <c r="M1448"/>
  <c r="N1448" s="1"/>
  <c r="C1448" s="1"/>
  <c r="M1440"/>
  <c r="N1440" s="1"/>
  <c r="C1440" s="1"/>
  <c r="M1432"/>
  <c r="N1432" s="1"/>
  <c r="C1432" s="1"/>
  <c r="M1424"/>
  <c r="N1424" s="1"/>
  <c r="C1424" s="1"/>
  <c r="M1416"/>
  <c r="N1416" s="1"/>
  <c r="C1416" s="1"/>
  <c r="M1408"/>
  <c r="N1408" s="1"/>
  <c r="C1408" s="1"/>
  <c r="M1400"/>
  <c r="N1400" s="1"/>
  <c r="C1400" s="1"/>
  <c r="M1392"/>
  <c r="N1392" s="1"/>
  <c r="C1392" s="1"/>
  <c r="M1384"/>
  <c r="N1384" s="1"/>
  <c r="C1384" s="1"/>
  <c r="M1376"/>
  <c r="N1376" s="1"/>
  <c r="C1376" s="1"/>
  <c r="M1368"/>
  <c r="N1368" s="1"/>
  <c r="C1368" s="1"/>
  <c r="M1360"/>
  <c r="N1360" s="1"/>
  <c r="C1360" s="1"/>
  <c r="M1352"/>
  <c r="N1352" s="1"/>
  <c r="C1352" s="1"/>
  <c r="M1344"/>
  <c r="N1344" s="1"/>
  <c r="C1344" s="1"/>
  <c r="M1336"/>
  <c r="N1336" s="1"/>
  <c r="C1336" s="1"/>
  <c r="M1328"/>
  <c r="N1328" s="1"/>
  <c r="C1328" s="1"/>
  <c r="M1320"/>
  <c r="N1320" s="1"/>
  <c r="C1320" s="1"/>
  <c r="M1312"/>
  <c r="N1312" s="1"/>
  <c r="C1312" s="1"/>
  <c r="M1304"/>
  <c r="N1304" s="1"/>
  <c r="C1304" s="1"/>
  <c r="M1296"/>
  <c r="N1296" s="1"/>
  <c r="C1296" s="1"/>
  <c r="M1288"/>
  <c r="N1288" s="1"/>
  <c r="C1288" s="1"/>
  <c r="M1280"/>
  <c r="N1280" s="1"/>
  <c r="C1280" s="1"/>
  <c r="M1272"/>
  <c r="N1272" s="1"/>
  <c r="C1272" s="1"/>
  <c r="M1264"/>
  <c r="N1264" s="1"/>
  <c r="C1264" s="1"/>
  <c r="M1256"/>
  <c r="N1256" s="1"/>
  <c r="C1256" s="1"/>
  <c r="M1248"/>
  <c r="N1248" s="1"/>
  <c r="C1248" s="1"/>
  <c r="M1240"/>
  <c r="N1240" s="1"/>
  <c r="C1240" s="1"/>
  <c r="M1232"/>
  <c r="N1232" s="1"/>
  <c r="C1232" s="1"/>
  <c r="M1224"/>
  <c r="N1224" s="1"/>
  <c r="C1224" s="1"/>
  <c r="M1216"/>
  <c r="N1216" s="1"/>
  <c r="C1216" s="1"/>
  <c r="M1208"/>
  <c r="N1208" s="1"/>
  <c r="C1208" s="1"/>
  <c r="M1200"/>
  <c r="N1200" s="1"/>
  <c r="C1200" s="1"/>
  <c r="M1192"/>
  <c r="N1192" s="1"/>
  <c r="C1192" s="1"/>
  <c r="M1184"/>
  <c r="N1184" s="1"/>
  <c r="C1184" s="1"/>
  <c r="M1176"/>
  <c r="N1176" s="1"/>
  <c r="C1176" s="1"/>
  <c r="M1168"/>
  <c r="N1168" s="1"/>
  <c r="C1168" s="1"/>
  <c r="M1160"/>
  <c r="N1160" s="1"/>
  <c r="C1160" s="1"/>
  <c r="M1152"/>
  <c r="N1152" s="1"/>
  <c r="C1152" s="1"/>
  <c r="M1144"/>
  <c r="N1144" s="1"/>
  <c r="C1144" s="1"/>
  <c r="M1136"/>
  <c r="N1136" s="1"/>
  <c r="C1136" s="1"/>
  <c r="M1128"/>
  <c r="N1128" s="1"/>
  <c r="C1128" s="1"/>
  <c r="M1120"/>
  <c r="N1120" s="1"/>
  <c r="C1120" s="1"/>
  <c r="M1112"/>
  <c r="N1112" s="1"/>
  <c r="C1112" s="1"/>
  <c r="M1104"/>
  <c r="N1104" s="1"/>
  <c r="C1104" s="1"/>
  <c r="M1096"/>
  <c r="N1096" s="1"/>
  <c r="C1096" s="1"/>
  <c r="M1088"/>
  <c r="N1088" s="1"/>
  <c r="C1088" s="1"/>
  <c r="M1080"/>
  <c r="N1080" s="1"/>
  <c r="C1080" s="1"/>
  <c r="M1072"/>
  <c r="N1072" s="1"/>
  <c r="C1072" s="1"/>
  <c r="M1064"/>
  <c r="N1064" s="1"/>
  <c r="C1064" s="1"/>
  <c r="M1056"/>
  <c r="N1056" s="1"/>
  <c r="C1056" s="1"/>
  <c r="M1048"/>
  <c r="N1048" s="1"/>
  <c r="C1048" s="1"/>
  <c r="M1040"/>
  <c r="N1040" s="1"/>
  <c r="C1040" s="1"/>
  <c r="M1032"/>
  <c r="N1032" s="1"/>
  <c r="C1032" s="1"/>
  <c r="M1024"/>
  <c r="N1024" s="1"/>
  <c r="C1024" s="1"/>
  <c r="M1016"/>
  <c r="N1016" s="1"/>
  <c r="C1016" s="1"/>
  <c r="M1008"/>
  <c r="N1008" s="1"/>
  <c r="C1008" s="1"/>
  <c r="M1000"/>
  <c r="N1000" s="1"/>
  <c r="C1000" s="1"/>
  <c r="M992"/>
  <c r="N992" s="1"/>
  <c r="C992" s="1"/>
  <c r="M984"/>
  <c r="N984" s="1"/>
  <c r="C984" s="1"/>
  <c r="M976"/>
  <c r="N976" s="1"/>
  <c r="C976" s="1"/>
  <c r="M968"/>
  <c r="N968" s="1"/>
  <c r="C968" s="1"/>
  <c r="M960"/>
  <c r="N960" s="1"/>
  <c r="C960" s="1"/>
  <c r="M952"/>
  <c r="N952" s="1"/>
  <c r="C952" s="1"/>
  <c r="M944"/>
  <c r="N944" s="1"/>
  <c r="C944" s="1"/>
  <c r="M936"/>
  <c r="N936" s="1"/>
  <c r="C936" s="1"/>
  <c r="M928"/>
  <c r="N928" s="1"/>
  <c r="C928" s="1"/>
  <c r="M920"/>
  <c r="N920" s="1"/>
  <c r="C920" s="1"/>
  <c r="M912"/>
  <c r="N912" s="1"/>
  <c r="C912" s="1"/>
  <c r="M904"/>
  <c r="N904" s="1"/>
  <c r="C904" s="1"/>
  <c r="M896"/>
  <c r="N896" s="1"/>
  <c r="C896" s="1"/>
  <c r="M888"/>
  <c r="N888" s="1"/>
  <c r="C888" s="1"/>
  <c r="M880"/>
  <c r="N880" s="1"/>
  <c r="C880" s="1"/>
  <c r="M872"/>
  <c r="N872" s="1"/>
  <c r="C872" s="1"/>
  <c r="M864"/>
  <c r="N864" s="1"/>
  <c r="C864" s="1"/>
  <c r="M856"/>
  <c r="N856" s="1"/>
  <c r="C856" s="1"/>
  <c r="M848"/>
  <c r="N848" s="1"/>
  <c r="C848" s="1"/>
  <c r="M840"/>
  <c r="N840" s="1"/>
  <c r="C840" s="1"/>
  <c r="M832"/>
  <c r="N832" s="1"/>
  <c r="C832" s="1"/>
  <c r="M824"/>
  <c r="N824" s="1"/>
  <c r="C824" s="1"/>
  <c r="M816"/>
  <c r="N816" s="1"/>
  <c r="C816" s="1"/>
  <c r="M808"/>
  <c r="N808" s="1"/>
  <c r="C808" s="1"/>
  <c r="M800"/>
  <c r="N800" s="1"/>
  <c r="C800" s="1"/>
  <c r="M792"/>
  <c r="N792" s="1"/>
  <c r="C792" s="1"/>
  <c r="M784"/>
  <c r="N784" s="1"/>
  <c r="C784" s="1"/>
  <c r="M776"/>
  <c r="N776" s="1"/>
  <c r="C776" s="1"/>
  <c r="M768"/>
  <c r="N768" s="1"/>
  <c r="C768" s="1"/>
  <c r="M760"/>
  <c r="N760" s="1"/>
  <c r="C760" s="1"/>
  <c r="M752"/>
  <c r="N752" s="1"/>
  <c r="C752" s="1"/>
  <c r="M744"/>
  <c r="N744" s="1"/>
  <c r="C744" s="1"/>
  <c r="M736"/>
  <c r="N736" s="1"/>
  <c r="C736" s="1"/>
  <c r="M728"/>
  <c r="N728" s="1"/>
  <c r="C728" s="1"/>
  <c r="M720"/>
  <c r="N720" s="1"/>
  <c r="C720" s="1"/>
  <c r="M712"/>
  <c r="N712" s="1"/>
  <c r="C712" s="1"/>
  <c r="M704"/>
  <c r="N704" s="1"/>
  <c r="C704" s="1"/>
  <c r="M696"/>
  <c r="N696" s="1"/>
  <c r="C696" s="1"/>
  <c r="M688"/>
  <c r="N688" s="1"/>
  <c r="C688" s="1"/>
  <c r="M680"/>
  <c r="N680" s="1"/>
  <c r="C680" s="1"/>
  <c r="M672"/>
  <c r="N672" s="1"/>
  <c r="C672" s="1"/>
  <c r="M664"/>
  <c r="N664" s="1"/>
  <c r="C664" s="1"/>
  <c r="M656"/>
  <c r="N656" s="1"/>
  <c r="C656" s="1"/>
  <c r="M648"/>
  <c r="N648" s="1"/>
  <c r="C648" s="1"/>
  <c r="M640"/>
  <c r="N640" s="1"/>
  <c r="C640" s="1"/>
  <c r="M632"/>
  <c r="N632" s="1"/>
  <c r="C632" s="1"/>
  <c r="M624"/>
  <c r="N624" s="1"/>
  <c r="C624" s="1"/>
  <c r="M616"/>
  <c r="N616" s="1"/>
  <c r="C616" s="1"/>
  <c r="M608"/>
  <c r="N608" s="1"/>
  <c r="C608" s="1"/>
  <c r="M600"/>
  <c r="N600" s="1"/>
  <c r="C600" s="1"/>
  <c r="M592"/>
  <c r="N592" s="1"/>
  <c r="C592" s="1"/>
  <c r="M584"/>
  <c r="N584" s="1"/>
  <c r="C584" s="1"/>
  <c r="M576"/>
  <c r="N576" s="1"/>
  <c r="C576" s="1"/>
  <c r="M568"/>
  <c r="N568" s="1"/>
  <c r="C568" s="1"/>
  <c r="M560"/>
  <c r="N560" s="1"/>
  <c r="C560" s="1"/>
  <c r="M552"/>
  <c r="N552" s="1"/>
  <c r="C552" s="1"/>
  <c r="M544"/>
  <c r="N544" s="1"/>
  <c r="C544" s="1"/>
  <c r="M536"/>
  <c r="N536" s="1"/>
  <c r="C536" s="1"/>
  <c r="M528"/>
  <c r="N528" s="1"/>
  <c r="C528" s="1"/>
  <c r="M520"/>
  <c r="N520" s="1"/>
  <c r="C520" s="1"/>
  <c r="M512"/>
  <c r="N512" s="1"/>
  <c r="C512" s="1"/>
  <c r="M504"/>
  <c r="N504" s="1"/>
  <c r="C504" s="1"/>
  <c r="M496"/>
  <c r="N496" s="1"/>
  <c r="C496" s="1"/>
  <c r="M488"/>
  <c r="N488" s="1"/>
  <c r="C488" s="1"/>
  <c r="M480"/>
  <c r="N480" s="1"/>
  <c r="C480" s="1"/>
  <c r="M472"/>
  <c r="N472" s="1"/>
  <c r="C472" s="1"/>
  <c r="M464"/>
  <c r="N464" s="1"/>
  <c r="C464" s="1"/>
  <c r="M456"/>
  <c r="N456" s="1"/>
  <c r="C456" s="1"/>
  <c r="M448"/>
  <c r="N448" s="1"/>
  <c r="C448" s="1"/>
  <c r="M440"/>
  <c r="N440" s="1"/>
  <c r="C440" s="1"/>
  <c r="M432"/>
  <c r="N432" s="1"/>
  <c r="C432" s="1"/>
  <c r="M424"/>
  <c r="N424" s="1"/>
  <c r="C424" s="1"/>
  <c r="M416"/>
  <c r="N416" s="1"/>
  <c r="C416" s="1"/>
  <c r="M408"/>
  <c r="N408" s="1"/>
  <c r="C408" s="1"/>
  <c r="M400"/>
  <c r="N400" s="1"/>
  <c r="C400" s="1"/>
  <c r="M392"/>
  <c r="N392" s="1"/>
  <c r="C392" s="1"/>
  <c r="M384"/>
  <c r="N384" s="1"/>
  <c r="C384" s="1"/>
  <c r="M376"/>
  <c r="N376" s="1"/>
  <c r="C376" s="1"/>
  <c r="M368"/>
  <c r="N368" s="1"/>
  <c r="C368" s="1"/>
  <c r="M360"/>
  <c r="N360" s="1"/>
  <c r="C360" s="1"/>
  <c r="M352"/>
  <c r="N352" s="1"/>
  <c r="C352" s="1"/>
  <c r="M344"/>
  <c r="N344" s="1"/>
  <c r="C344" s="1"/>
  <c r="M336"/>
  <c r="N336" s="1"/>
  <c r="C336" s="1"/>
  <c r="M328"/>
  <c r="N328" s="1"/>
  <c r="C328" s="1"/>
  <c r="M320"/>
  <c r="N320" s="1"/>
  <c r="C320" s="1"/>
  <c r="M312"/>
  <c r="N312" s="1"/>
  <c r="C312" s="1"/>
  <c r="M304"/>
  <c r="N304" s="1"/>
  <c r="C304" s="1"/>
  <c r="M296"/>
  <c r="N296" s="1"/>
  <c r="C296" s="1"/>
  <c r="M288"/>
  <c r="N288" s="1"/>
  <c r="C288" s="1"/>
  <c r="M280"/>
  <c r="N280" s="1"/>
  <c r="C280" s="1"/>
  <c r="M272"/>
  <c r="N272" s="1"/>
  <c r="C272" s="1"/>
  <c r="M264"/>
  <c r="N264" s="1"/>
  <c r="C264" s="1"/>
  <c r="M256"/>
  <c r="N256" s="1"/>
  <c r="C256" s="1"/>
  <c r="M248"/>
  <c r="N248" s="1"/>
  <c r="C248" s="1"/>
  <c r="M240"/>
  <c r="N240" s="1"/>
  <c r="C240" s="1"/>
  <c r="M232"/>
  <c r="N232" s="1"/>
  <c r="C232" s="1"/>
  <c r="M224"/>
  <c r="N224" s="1"/>
  <c r="C224" s="1"/>
  <c r="M216"/>
  <c r="N216" s="1"/>
  <c r="C216" s="1"/>
  <c r="M208"/>
  <c r="N208" s="1"/>
  <c r="C208" s="1"/>
  <c r="M200"/>
  <c r="N200" s="1"/>
  <c r="C200" s="1"/>
  <c r="M192"/>
  <c r="N192" s="1"/>
  <c r="C192" s="1"/>
  <c r="M184"/>
  <c r="N184" s="1"/>
  <c r="C184" s="1"/>
  <c r="M176"/>
  <c r="N176" s="1"/>
  <c r="C176" s="1"/>
  <c r="M168"/>
  <c r="N168" s="1"/>
  <c r="C168" s="1"/>
  <c r="M160"/>
  <c r="N160" s="1"/>
  <c r="C160" s="1"/>
  <c r="M152"/>
  <c r="N152" s="1"/>
  <c r="C152" s="1"/>
  <c r="M144"/>
  <c r="N144" s="1"/>
  <c r="C144" s="1"/>
  <c r="M136"/>
  <c r="N136" s="1"/>
  <c r="C136" s="1"/>
  <c r="M128"/>
  <c r="N128" s="1"/>
  <c r="C128" s="1"/>
  <c r="M120"/>
  <c r="N120" s="1"/>
  <c r="C120" s="1"/>
  <c r="M112"/>
  <c r="N112" s="1"/>
  <c r="C112" s="1"/>
  <c r="M104"/>
  <c r="N104" s="1"/>
  <c r="C104" s="1"/>
  <c r="M96"/>
  <c r="N96" s="1"/>
  <c r="C96" s="1"/>
  <c r="M88"/>
  <c r="N88" s="1"/>
  <c r="C88" s="1"/>
  <c r="M80"/>
  <c r="N80" s="1"/>
  <c r="C80" s="1"/>
  <c r="M72"/>
  <c r="N72" s="1"/>
  <c r="C72" s="1"/>
  <c r="M64"/>
  <c r="N64" s="1"/>
  <c r="C64" s="1"/>
  <c r="M56"/>
  <c r="N56" s="1"/>
  <c r="C56" s="1"/>
  <c r="M48"/>
  <c r="N48" s="1"/>
  <c r="C48" s="1"/>
  <c r="M40"/>
  <c r="M32"/>
  <c r="N32" s="1"/>
  <c r="C32" s="1"/>
  <c r="M24"/>
  <c r="N24" s="1"/>
  <c r="C24" s="1"/>
  <c r="M16"/>
  <c r="N16" s="1"/>
  <c r="C16" s="1"/>
  <c r="M8"/>
  <c r="M1521"/>
  <c r="N1521" s="1"/>
  <c r="C1521" s="1"/>
  <c r="M1513"/>
  <c r="N1513" s="1"/>
  <c r="C1513" s="1"/>
  <c r="M1505"/>
  <c r="N1505" s="1"/>
  <c r="C1505" s="1"/>
  <c r="M1497"/>
  <c r="N1497" s="1"/>
  <c r="C1497" s="1"/>
  <c r="M1489"/>
  <c r="N1489" s="1"/>
  <c r="C1489" s="1"/>
  <c r="M1481"/>
  <c r="N1481" s="1"/>
  <c r="C1481" s="1"/>
  <c r="M1473"/>
  <c r="N1473" s="1"/>
  <c r="C1473" s="1"/>
  <c r="M1465"/>
  <c r="N1465" s="1"/>
  <c r="C1465" s="1"/>
  <c r="M1457"/>
  <c r="N1457" s="1"/>
  <c r="C1457" s="1"/>
  <c r="M1449"/>
  <c r="N1449" s="1"/>
  <c r="C1449" s="1"/>
  <c r="M1441"/>
  <c r="N1441" s="1"/>
  <c r="C1441" s="1"/>
  <c r="M1433"/>
  <c r="N1433" s="1"/>
  <c r="C1433" s="1"/>
  <c r="M1425"/>
  <c r="N1425" s="1"/>
  <c r="C1425" s="1"/>
  <c r="M1417"/>
  <c r="N1417" s="1"/>
  <c r="C1417" s="1"/>
  <c r="M1409"/>
  <c r="N1409" s="1"/>
  <c r="C1409" s="1"/>
  <c r="M1401"/>
  <c r="N1401" s="1"/>
  <c r="C1401" s="1"/>
  <c r="M1393"/>
  <c r="N1393" s="1"/>
  <c r="C1393" s="1"/>
  <c r="M1385"/>
  <c r="N1385" s="1"/>
  <c r="C1385" s="1"/>
  <c r="M1377"/>
  <c r="N1377" s="1"/>
  <c r="C1377" s="1"/>
  <c r="M1369"/>
  <c r="N1369" s="1"/>
  <c r="C1369" s="1"/>
  <c r="M1361"/>
  <c r="N1361" s="1"/>
  <c r="C1361" s="1"/>
  <c r="M1353"/>
  <c r="N1353" s="1"/>
  <c r="C1353" s="1"/>
  <c r="M1345"/>
  <c r="N1345" s="1"/>
  <c r="C1345" s="1"/>
  <c r="M1337"/>
  <c r="N1337" s="1"/>
  <c r="C1337" s="1"/>
  <c r="M1329"/>
  <c r="N1329" s="1"/>
  <c r="C1329" s="1"/>
  <c r="M1321"/>
  <c r="N1321" s="1"/>
  <c r="C1321" s="1"/>
  <c r="M1313"/>
  <c r="N1313" s="1"/>
  <c r="C1313" s="1"/>
  <c r="M1305"/>
  <c r="N1305" s="1"/>
  <c r="C1305" s="1"/>
  <c r="M1297"/>
  <c r="N1297" s="1"/>
  <c r="C1297" s="1"/>
  <c r="M1289"/>
  <c r="N1289" s="1"/>
  <c r="C1289" s="1"/>
  <c r="M1281"/>
  <c r="N1281" s="1"/>
  <c r="C1281" s="1"/>
  <c r="M1273"/>
  <c r="N1273" s="1"/>
  <c r="C1273" s="1"/>
  <c r="M1265"/>
  <c r="N1265" s="1"/>
  <c r="C1265" s="1"/>
  <c r="M1257"/>
  <c r="N1257" s="1"/>
  <c r="C1257" s="1"/>
  <c r="M1249"/>
  <c r="N1249" s="1"/>
  <c r="C1249" s="1"/>
  <c r="M1241"/>
  <c r="N1241" s="1"/>
  <c r="C1241" s="1"/>
  <c r="M1233"/>
  <c r="N1233" s="1"/>
  <c r="C1233" s="1"/>
  <c r="M1225"/>
  <c r="N1225" s="1"/>
  <c r="C1225" s="1"/>
  <c r="M1217"/>
  <c r="N1217" s="1"/>
  <c r="C1217" s="1"/>
  <c r="M1209"/>
  <c r="N1209" s="1"/>
  <c r="C1209" s="1"/>
  <c r="M1201"/>
  <c r="N1201" s="1"/>
  <c r="C1201" s="1"/>
  <c r="M1193"/>
  <c r="N1193" s="1"/>
  <c r="C1193" s="1"/>
  <c r="M1185"/>
  <c r="N1185" s="1"/>
  <c r="C1185" s="1"/>
  <c r="M1177"/>
  <c r="N1177" s="1"/>
  <c r="C1177" s="1"/>
  <c r="M1169"/>
  <c r="N1169" s="1"/>
  <c r="C1169" s="1"/>
  <c r="M1161"/>
  <c r="N1161" s="1"/>
  <c r="C1161" s="1"/>
  <c r="M1153"/>
  <c r="N1153" s="1"/>
  <c r="C1153" s="1"/>
  <c r="M1145"/>
  <c r="N1145" s="1"/>
  <c r="C1145" s="1"/>
  <c r="M1137"/>
  <c r="N1137" s="1"/>
  <c r="C1137" s="1"/>
  <c r="M1129"/>
  <c r="N1129" s="1"/>
  <c r="C1129" s="1"/>
  <c r="M1121"/>
  <c r="N1121" s="1"/>
  <c r="C1121" s="1"/>
  <c r="M1113"/>
  <c r="N1113" s="1"/>
  <c r="C1113" s="1"/>
  <c r="M1105"/>
  <c r="N1105" s="1"/>
  <c r="C1105" s="1"/>
  <c r="M1097"/>
  <c r="N1097" s="1"/>
  <c r="C1097" s="1"/>
  <c r="M1089"/>
  <c r="N1089" s="1"/>
  <c r="C1089" s="1"/>
  <c r="M1081"/>
  <c r="N1081" s="1"/>
  <c r="C1081" s="1"/>
  <c r="M1073"/>
  <c r="N1073" s="1"/>
  <c r="C1073" s="1"/>
  <c r="M1065"/>
  <c r="N1065" s="1"/>
  <c r="C1065" s="1"/>
  <c r="M1057"/>
  <c r="N1057" s="1"/>
  <c r="C1057" s="1"/>
  <c r="M1049"/>
  <c r="N1049" s="1"/>
  <c r="C1049" s="1"/>
  <c r="M1041"/>
  <c r="N1041" s="1"/>
  <c r="C1041" s="1"/>
  <c r="M1033"/>
  <c r="N1033" s="1"/>
  <c r="C1033" s="1"/>
  <c r="M1025"/>
  <c r="N1025" s="1"/>
  <c r="C1025" s="1"/>
  <c r="M1017"/>
  <c r="N1017" s="1"/>
  <c r="C1017" s="1"/>
  <c r="M1009"/>
  <c r="N1009" s="1"/>
  <c r="C1009" s="1"/>
  <c r="M1001"/>
  <c r="N1001" s="1"/>
  <c r="C1001" s="1"/>
  <c r="M993"/>
  <c r="N993" s="1"/>
  <c r="C993" s="1"/>
  <c r="M985"/>
  <c r="N985" s="1"/>
  <c r="C985" s="1"/>
  <c r="M977"/>
  <c r="N977" s="1"/>
  <c r="C977" s="1"/>
  <c r="M969"/>
  <c r="N969" s="1"/>
  <c r="C969" s="1"/>
  <c r="M961"/>
  <c r="N961" s="1"/>
  <c r="C961" s="1"/>
  <c r="M953"/>
  <c r="N953" s="1"/>
  <c r="C953" s="1"/>
  <c r="M945"/>
  <c r="N945" s="1"/>
  <c r="C945" s="1"/>
  <c r="M937"/>
  <c r="N937" s="1"/>
  <c r="C937" s="1"/>
  <c r="M929"/>
  <c r="N929" s="1"/>
  <c r="C929" s="1"/>
  <c r="M921"/>
  <c r="N921" s="1"/>
  <c r="C921" s="1"/>
  <c r="M913"/>
  <c r="N913" s="1"/>
  <c r="C913" s="1"/>
  <c r="M905"/>
  <c r="N905" s="1"/>
  <c r="C905" s="1"/>
  <c r="M897"/>
  <c r="N897" s="1"/>
  <c r="C897" s="1"/>
  <c r="M889"/>
  <c r="N889" s="1"/>
  <c r="C889" s="1"/>
  <c r="M881"/>
  <c r="N881" s="1"/>
  <c r="C881" s="1"/>
  <c r="M873"/>
  <c r="N873" s="1"/>
  <c r="C873" s="1"/>
  <c r="M865"/>
  <c r="N865" s="1"/>
  <c r="C865" s="1"/>
  <c r="M857"/>
  <c r="N857" s="1"/>
  <c r="C857" s="1"/>
  <c r="M849"/>
  <c r="N849" s="1"/>
  <c r="C849" s="1"/>
  <c r="M841"/>
  <c r="N841" s="1"/>
  <c r="C841" s="1"/>
  <c r="M833"/>
  <c r="N833" s="1"/>
  <c r="C833" s="1"/>
  <c r="M825"/>
  <c r="N825" s="1"/>
  <c r="C825" s="1"/>
  <c r="M817"/>
  <c r="N817" s="1"/>
  <c r="C817" s="1"/>
  <c r="M809"/>
  <c r="N809" s="1"/>
  <c r="C809" s="1"/>
  <c r="M801"/>
  <c r="N801" s="1"/>
  <c r="C801" s="1"/>
  <c r="M793"/>
  <c r="N793" s="1"/>
  <c r="C793" s="1"/>
  <c r="M785"/>
  <c r="N785" s="1"/>
  <c r="C785" s="1"/>
  <c r="M777"/>
  <c r="N777" s="1"/>
  <c r="C777" s="1"/>
  <c r="M769"/>
  <c r="N769" s="1"/>
  <c r="C769" s="1"/>
  <c r="M761"/>
  <c r="N761" s="1"/>
  <c r="C761" s="1"/>
  <c r="M753"/>
  <c r="N753" s="1"/>
  <c r="C753" s="1"/>
  <c r="M745"/>
  <c r="N745" s="1"/>
  <c r="C745" s="1"/>
  <c r="M737"/>
  <c r="N737" s="1"/>
  <c r="C737" s="1"/>
  <c r="M729"/>
  <c r="N729" s="1"/>
  <c r="C729" s="1"/>
  <c r="M721"/>
  <c r="N721" s="1"/>
  <c r="C721" s="1"/>
  <c r="M713"/>
  <c r="N713" s="1"/>
  <c r="C713" s="1"/>
  <c r="M705"/>
  <c r="N705" s="1"/>
  <c r="C705" s="1"/>
  <c r="M697"/>
  <c r="N697" s="1"/>
  <c r="C697" s="1"/>
  <c r="M689"/>
  <c r="N689" s="1"/>
  <c r="C689" s="1"/>
  <c r="M681"/>
  <c r="N681" s="1"/>
  <c r="C681" s="1"/>
  <c r="M673"/>
  <c r="N673" s="1"/>
  <c r="C673" s="1"/>
  <c r="M665"/>
  <c r="N665" s="1"/>
  <c r="C665" s="1"/>
  <c r="M657"/>
  <c r="N657" s="1"/>
  <c r="C657" s="1"/>
  <c r="M649"/>
  <c r="N649" s="1"/>
  <c r="C649" s="1"/>
  <c r="M641"/>
  <c r="N641" s="1"/>
  <c r="C641" s="1"/>
  <c r="M633"/>
  <c r="N633" s="1"/>
  <c r="C633" s="1"/>
  <c r="M625"/>
  <c r="N625" s="1"/>
  <c r="C625" s="1"/>
  <c r="M617"/>
  <c r="N617" s="1"/>
  <c r="C617" s="1"/>
  <c r="M609"/>
  <c r="N609" s="1"/>
  <c r="C609" s="1"/>
  <c r="M601"/>
  <c r="N601" s="1"/>
  <c r="C601" s="1"/>
  <c r="M593"/>
  <c r="N593" s="1"/>
  <c r="C593" s="1"/>
  <c r="M585"/>
  <c r="N585" s="1"/>
  <c r="C585" s="1"/>
  <c r="M577"/>
  <c r="N577" s="1"/>
  <c r="C577" s="1"/>
  <c r="M569"/>
  <c r="N569" s="1"/>
  <c r="C569" s="1"/>
  <c r="M561"/>
  <c r="N561" s="1"/>
  <c r="C561" s="1"/>
  <c r="M553"/>
  <c r="N553" s="1"/>
  <c r="C553" s="1"/>
  <c r="M545"/>
  <c r="N545" s="1"/>
  <c r="C545" s="1"/>
  <c r="M537"/>
  <c r="N537" s="1"/>
  <c r="C537" s="1"/>
  <c r="M529"/>
  <c r="N529" s="1"/>
  <c r="C529" s="1"/>
  <c r="M521"/>
  <c r="N521" s="1"/>
  <c r="C521" s="1"/>
  <c r="M513"/>
  <c r="N513" s="1"/>
  <c r="C513" s="1"/>
  <c r="M505"/>
  <c r="N505" s="1"/>
  <c r="C505" s="1"/>
  <c r="M497"/>
  <c r="N497" s="1"/>
  <c r="C497" s="1"/>
  <c r="M489"/>
  <c r="N489" s="1"/>
  <c r="C489" s="1"/>
  <c r="M481"/>
  <c r="N481" s="1"/>
  <c r="C481" s="1"/>
  <c r="M473"/>
  <c r="N473" s="1"/>
  <c r="C473" s="1"/>
  <c r="M465"/>
  <c r="N465" s="1"/>
  <c r="C465" s="1"/>
  <c r="M457"/>
  <c r="N457" s="1"/>
  <c r="C457" s="1"/>
  <c r="M449"/>
  <c r="N449" s="1"/>
  <c r="C449" s="1"/>
  <c r="M441"/>
  <c r="N441" s="1"/>
  <c r="C441" s="1"/>
  <c r="M433"/>
  <c r="N433" s="1"/>
  <c r="C433" s="1"/>
  <c r="M425"/>
  <c r="N425" s="1"/>
  <c r="C425" s="1"/>
  <c r="M417"/>
  <c r="N417" s="1"/>
  <c r="C417" s="1"/>
  <c r="M409"/>
  <c r="N409" s="1"/>
  <c r="C409" s="1"/>
  <c r="M401"/>
  <c r="N401" s="1"/>
  <c r="C401" s="1"/>
  <c r="M393"/>
  <c r="N393" s="1"/>
  <c r="C393" s="1"/>
  <c r="M385"/>
  <c r="N385" s="1"/>
  <c r="C385" s="1"/>
  <c r="M377"/>
  <c r="N377" s="1"/>
  <c r="C377" s="1"/>
  <c r="M369"/>
  <c r="N369" s="1"/>
  <c r="C369" s="1"/>
  <c r="M361"/>
  <c r="N361" s="1"/>
  <c r="C361" s="1"/>
  <c r="M353"/>
  <c r="N353" s="1"/>
  <c r="C353" s="1"/>
  <c r="M345"/>
  <c r="N345" s="1"/>
  <c r="C345" s="1"/>
  <c r="M337"/>
  <c r="N337" s="1"/>
  <c r="C337" s="1"/>
  <c r="M329"/>
  <c r="N329" s="1"/>
  <c r="C329" s="1"/>
  <c r="M321"/>
  <c r="N321" s="1"/>
  <c r="C321" s="1"/>
  <c r="M313"/>
  <c r="N313" s="1"/>
  <c r="C313" s="1"/>
  <c r="M305"/>
  <c r="N305" s="1"/>
  <c r="C305" s="1"/>
  <c r="M297"/>
  <c r="N297" s="1"/>
  <c r="C297" s="1"/>
  <c r="M289"/>
  <c r="N289" s="1"/>
  <c r="C289" s="1"/>
  <c r="M281"/>
  <c r="N281" s="1"/>
  <c r="C281" s="1"/>
  <c r="M273"/>
  <c r="N273" s="1"/>
  <c r="C273" s="1"/>
  <c r="M265"/>
  <c r="N265" s="1"/>
  <c r="C265" s="1"/>
  <c r="M257"/>
  <c r="N257" s="1"/>
  <c r="C257" s="1"/>
  <c r="M249"/>
  <c r="N249" s="1"/>
  <c r="C249" s="1"/>
  <c r="M241"/>
  <c r="N241" s="1"/>
  <c r="C241" s="1"/>
  <c r="M233"/>
  <c r="N233" s="1"/>
  <c r="C233" s="1"/>
  <c r="M225"/>
  <c r="N225" s="1"/>
  <c r="C225" s="1"/>
  <c r="M217"/>
  <c r="N217" s="1"/>
  <c r="C217" s="1"/>
  <c r="M209"/>
  <c r="N209" s="1"/>
  <c r="C209" s="1"/>
  <c r="M201"/>
  <c r="N201" s="1"/>
  <c r="C201" s="1"/>
  <c r="M193"/>
  <c r="N193" s="1"/>
  <c r="C193" s="1"/>
  <c r="M185"/>
  <c r="N185" s="1"/>
  <c r="C185" s="1"/>
  <c r="M177"/>
  <c r="N177" s="1"/>
  <c r="C177" s="1"/>
  <c r="M169"/>
  <c r="N169" s="1"/>
  <c r="C169" s="1"/>
  <c r="M161"/>
  <c r="N161" s="1"/>
  <c r="C161" s="1"/>
  <c r="M153"/>
  <c r="N153" s="1"/>
  <c r="C153" s="1"/>
  <c r="M145"/>
  <c r="N145" s="1"/>
  <c r="C145" s="1"/>
  <c r="M137"/>
  <c r="N137" s="1"/>
  <c r="C137" s="1"/>
  <c r="M129"/>
  <c r="N129" s="1"/>
  <c r="C129" s="1"/>
  <c r="M121"/>
  <c r="N121" s="1"/>
  <c r="C121" s="1"/>
  <c r="M113"/>
  <c r="N113" s="1"/>
  <c r="C113" s="1"/>
  <c r="M105"/>
  <c r="N105" s="1"/>
  <c r="C105" s="1"/>
  <c r="M97"/>
  <c r="N97" s="1"/>
  <c r="C97" s="1"/>
  <c r="M89"/>
  <c r="N89" s="1"/>
  <c r="C89" s="1"/>
  <c r="M81"/>
  <c r="N81" s="1"/>
  <c r="C81" s="1"/>
  <c r="M73"/>
  <c r="N73" s="1"/>
  <c r="C73" s="1"/>
  <c r="M65"/>
  <c r="N65" s="1"/>
  <c r="C65" s="1"/>
  <c r="M57"/>
  <c r="N57" s="1"/>
  <c r="C57" s="1"/>
  <c r="M49"/>
  <c r="N49" s="1"/>
  <c r="C49" s="1"/>
  <c r="M41"/>
  <c r="N41" s="1"/>
  <c r="C41" s="1"/>
  <c r="M33"/>
  <c r="N33" s="1"/>
  <c r="C33" s="1"/>
  <c r="M25"/>
  <c r="N25" s="1"/>
  <c r="C25" s="1"/>
  <c r="M17"/>
  <c r="N17" s="1"/>
  <c r="C17" s="1"/>
  <c r="M9"/>
  <c r="N9" s="1"/>
  <c r="C9" s="1"/>
  <c r="M2042"/>
  <c r="N2042" s="1"/>
  <c r="C2042" s="1"/>
  <c r="M2034"/>
  <c r="N2034" s="1"/>
  <c r="C2034" s="1"/>
  <c r="M2026"/>
  <c r="N2026" s="1"/>
  <c r="C2026" s="1"/>
  <c r="M2018"/>
  <c r="N2018" s="1"/>
  <c r="C2018" s="1"/>
  <c r="M2010"/>
  <c r="N2010" s="1"/>
  <c r="C2010" s="1"/>
  <c r="M2002"/>
  <c r="N2002" s="1"/>
  <c r="C2002" s="1"/>
  <c r="M1994"/>
  <c r="N1994" s="1"/>
  <c r="C1994" s="1"/>
  <c r="M1986"/>
  <c r="N1986" s="1"/>
  <c r="C1986" s="1"/>
  <c r="M1978"/>
  <c r="N1978" s="1"/>
  <c r="C1978" s="1"/>
  <c r="M1970"/>
  <c r="N1970" s="1"/>
  <c r="C1970" s="1"/>
  <c r="M1962"/>
  <c r="N1962" s="1"/>
  <c r="C1962" s="1"/>
  <c r="M1954"/>
  <c r="N1954" s="1"/>
  <c r="C1954" s="1"/>
  <c r="M1946"/>
  <c r="N1946" s="1"/>
  <c r="C1946" s="1"/>
  <c r="M1938"/>
  <c r="N1938" s="1"/>
  <c r="C1938" s="1"/>
  <c r="M1930"/>
  <c r="N1930" s="1"/>
  <c r="C1930" s="1"/>
  <c r="M1922"/>
  <c r="N1922" s="1"/>
  <c r="C1922" s="1"/>
  <c r="M1914"/>
  <c r="N1914" s="1"/>
  <c r="C1914" s="1"/>
  <c r="M1906"/>
  <c r="N1906" s="1"/>
  <c r="C1906" s="1"/>
  <c r="M1898"/>
  <c r="N1898" s="1"/>
  <c r="C1898" s="1"/>
  <c r="M1890"/>
  <c r="N1890" s="1"/>
  <c r="C1890" s="1"/>
  <c r="M1882"/>
  <c r="N1882" s="1"/>
  <c r="C1882" s="1"/>
  <c r="M1874"/>
  <c r="N1874" s="1"/>
  <c r="C1874" s="1"/>
  <c r="M1866"/>
  <c r="N1866" s="1"/>
  <c r="C1866" s="1"/>
  <c r="M1858"/>
  <c r="N1858" s="1"/>
  <c r="C1858" s="1"/>
  <c r="M1850"/>
  <c r="N1850" s="1"/>
  <c r="C1850" s="1"/>
  <c r="M1842"/>
  <c r="N1842" s="1"/>
  <c r="C1842" s="1"/>
  <c r="M1834"/>
  <c r="N1834" s="1"/>
  <c r="C1834" s="1"/>
  <c r="M1826"/>
  <c r="N1826" s="1"/>
  <c r="C1826" s="1"/>
  <c r="M1818"/>
  <c r="N1818" s="1"/>
  <c r="C1818" s="1"/>
  <c r="M1810"/>
  <c r="N1810" s="1"/>
  <c r="C1810" s="1"/>
  <c r="M1802"/>
  <c r="N1802" s="1"/>
  <c r="C1802" s="1"/>
  <c r="M1794"/>
  <c r="N1794" s="1"/>
  <c r="C1794" s="1"/>
  <c r="M1786"/>
  <c r="N1786" s="1"/>
  <c r="C1786" s="1"/>
  <c r="M1778"/>
  <c r="N1778" s="1"/>
  <c r="C1778" s="1"/>
  <c r="M1770"/>
  <c r="N1770" s="1"/>
  <c r="C1770" s="1"/>
  <c r="M1762"/>
  <c r="N1762" s="1"/>
  <c r="C1762" s="1"/>
  <c r="M1754"/>
  <c r="N1754" s="1"/>
  <c r="C1754" s="1"/>
  <c r="M1746"/>
  <c r="N1746" s="1"/>
  <c r="C1746" s="1"/>
  <c r="M1738"/>
  <c r="N1738" s="1"/>
  <c r="C1738" s="1"/>
  <c r="M1730"/>
  <c r="N1730" s="1"/>
  <c r="C1730" s="1"/>
  <c r="M1722"/>
  <c r="N1722" s="1"/>
  <c r="C1722" s="1"/>
  <c r="M1714"/>
  <c r="N1714" s="1"/>
  <c r="C1714" s="1"/>
  <c r="M1706"/>
  <c r="N1706" s="1"/>
  <c r="C1706" s="1"/>
  <c r="M1698"/>
  <c r="N1698" s="1"/>
  <c r="C1698" s="1"/>
  <c r="M1690"/>
  <c r="N1690" s="1"/>
  <c r="C1690" s="1"/>
  <c r="M1682"/>
  <c r="N1682" s="1"/>
  <c r="C1682" s="1"/>
  <c r="M1674"/>
  <c r="N1674" s="1"/>
  <c r="C1674" s="1"/>
  <c r="M1666"/>
  <c r="N1666" s="1"/>
  <c r="C1666" s="1"/>
  <c r="M1658"/>
  <c r="N1658" s="1"/>
  <c r="C1658" s="1"/>
  <c r="M1650"/>
  <c r="N1650" s="1"/>
  <c r="C1650" s="1"/>
  <c r="M1642"/>
  <c r="N1642" s="1"/>
  <c r="C1642" s="1"/>
  <c r="M1634"/>
  <c r="N1634" s="1"/>
  <c r="C1634" s="1"/>
  <c r="M1626"/>
  <c r="N1626" s="1"/>
  <c r="C1626" s="1"/>
  <c r="M1618"/>
  <c r="N1618" s="1"/>
  <c r="C1618" s="1"/>
  <c r="M1610"/>
  <c r="N1610" s="1"/>
  <c r="C1610" s="1"/>
  <c r="M1602"/>
  <c r="N1602" s="1"/>
  <c r="C1602" s="1"/>
  <c r="M1594"/>
  <c r="N1594" s="1"/>
  <c r="C1594" s="1"/>
  <c r="M1586"/>
  <c r="N1586" s="1"/>
  <c r="C1586" s="1"/>
  <c r="M1578"/>
  <c r="N1578" s="1"/>
  <c r="C1578" s="1"/>
  <c r="M1570"/>
  <c r="N1570" s="1"/>
  <c r="C1570" s="1"/>
  <c r="M1562"/>
  <c r="N1562" s="1"/>
  <c r="C1562" s="1"/>
  <c r="M1554"/>
  <c r="N1554" s="1"/>
  <c r="C1554" s="1"/>
  <c r="M1546"/>
  <c r="N1546" s="1"/>
  <c r="C1546" s="1"/>
  <c r="M1538"/>
  <c r="N1538" s="1"/>
  <c r="C1538" s="1"/>
  <c r="M1530"/>
  <c r="N1530" s="1"/>
  <c r="C1530" s="1"/>
  <c r="M1522"/>
  <c r="N1522" s="1"/>
  <c r="C1522" s="1"/>
  <c r="M1514"/>
  <c r="N1514" s="1"/>
  <c r="C1514" s="1"/>
  <c r="M1506"/>
  <c r="N1506" s="1"/>
  <c r="C1506" s="1"/>
  <c r="M1498"/>
  <c r="N1498" s="1"/>
  <c r="C1498" s="1"/>
  <c r="M1490"/>
  <c r="N1490" s="1"/>
  <c r="C1490" s="1"/>
  <c r="M1482"/>
  <c r="N1482" s="1"/>
  <c r="C1482" s="1"/>
  <c r="M1474"/>
  <c r="N1474" s="1"/>
  <c r="C1474" s="1"/>
  <c r="M1466"/>
  <c r="N1466" s="1"/>
  <c r="C1466" s="1"/>
  <c r="M1458"/>
  <c r="N1458" s="1"/>
  <c r="C1458" s="1"/>
  <c r="M1450"/>
  <c r="N1450" s="1"/>
  <c r="C1450" s="1"/>
  <c r="M1442"/>
  <c r="N1442" s="1"/>
  <c r="C1442" s="1"/>
  <c r="M1434"/>
  <c r="N1434" s="1"/>
  <c r="C1434" s="1"/>
  <c r="M1426"/>
  <c r="N1426" s="1"/>
  <c r="C1426" s="1"/>
  <c r="M1418"/>
  <c r="N1418" s="1"/>
  <c r="C1418" s="1"/>
  <c r="M1410"/>
  <c r="N1410" s="1"/>
  <c r="C1410" s="1"/>
  <c r="M1402"/>
  <c r="N1402" s="1"/>
  <c r="C1402" s="1"/>
  <c r="M1394"/>
  <c r="N1394" s="1"/>
  <c r="C1394" s="1"/>
  <c r="M1386"/>
  <c r="N1386" s="1"/>
  <c r="C1386" s="1"/>
  <c r="M1378"/>
  <c r="N1378" s="1"/>
  <c r="C1378" s="1"/>
  <c r="M1370"/>
  <c r="N1370" s="1"/>
  <c r="C1370" s="1"/>
  <c r="M1362"/>
  <c r="N1362" s="1"/>
  <c r="C1362" s="1"/>
  <c r="M1354"/>
  <c r="N1354" s="1"/>
  <c r="C1354" s="1"/>
  <c r="M1346"/>
  <c r="N1346" s="1"/>
  <c r="C1346" s="1"/>
  <c r="M1338"/>
  <c r="N1338" s="1"/>
  <c r="C1338" s="1"/>
  <c r="M1330"/>
  <c r="N1330" s="1"/>
  <c r="C1330" s="1"/>
  <c r="M1322"/>
  <c r="N1322" s="1"/>
  <c r="C1322" s="1"/>
  <c r="M1314"/>
  <c r="N1314" s="1"/>
  <c r="C1314" s="1"/>
  <c r="M1306"/>
  <c r="N1306" s="1"/>
  <c r="C1306" s="1"/>
  <c r="M1298"/>
  <c r="N1298" s="1"/>
  <c r="C1298" s="1"/>
  <c r="M1290"/>
  <c r="N1290" s="1"/>
  <c r="C1290" s="1"/>
  <c r="M1282"/>
  <c r="N1282" s="1"/>
  <c r="C1282" s="1"/>
  <c r="M1274"/>
  <c r="N1274" s="1"/>
  <c r="C1274" s="1"/>
  <c r="M1266"/>
  <c r="N1266" s="1"/>
  <c r="C1266" s="1"/>
  <c r="M1258"/>
  <c r="N1258" s="1"/>
  <c r="C1258" s="1"/>
  <c r="M1250"/>
  <c r="N1250" s="1"/>
  <c r="C1250" s="1"/>
  <c r="M1242"/>
  <c r="N1242" s="1"/>
  <c r="C1242" s="1"/>
  <c r="M1234"/>
  <c r="N1234" s="1"/>
  <c r="C1234" s="1"/>
  <c r="M1226"/>
  <c r="N1226" s="1"/>
  <c r="C1226" s="1"/>
  <c r="M1218"/>
  <c r="N1218" s="1"/>
  <c r="C1218" s="1"/>
  <c r="M1210"/>
  <c r="N1210" s="1"/>
  <c r="C1210" s="1"/>
  <c r="M1202"/>
  <c r="N1202" s="1"/>
  <c r="C1202" s="1"/>
  <c r="M1194"/>
  <c r="N1194" s="1"/>
  <c r="C1194" s="1"/>
  <c r="M1186"/>
  <c r="N1186" s="1"/>
  <c r="C1186" s="1"/>
  <c r="M1178"/>
  <c r="N1178" s="1"/>
  <c r="C1178" s="1"/>
  <c r="M1170"/>
  <c r="N1170" s="1"/>
  <c r="C1170" s="1"/>
  <c r="M1162"/>
  <c r="N1162" s="1"/>
  <c r="C1162" s="1"/>
  <c r="M1154"/>
  <c r="N1154" s="1"/>
  <c r="C1154" s="1"/>
  <c r="M1146"/>
  <c r="N1146" s="1"/>
  <c r="C1146" s="1"/>
  <c r="M1138"/>
  <c r="N1138" s="1"/>
  <c r="C1138" s="1"/>
  <c r="M1130"/>
  <c r="N1130" s="1"/>
  <c r="C1130" s="1"/>
  <c r="M1122"/>
  <c r="N1122" s="1"/>
  <c r="C1122" s="1"/>
  <c r="M1114"/>
  <c r="N1114" s="1"/>
  <c r="C1114" s="1"/>
  <c r="M1106"/>
  <c r="N1106" s="1"/>
  <c r="C1106" s="1"/>
  <c r="M1098"/>
  <c r="N1098" s="1"/>
  <c r="C1098" s="1"/>
  <c r="M1090"/>
  <c r="N1090" s="1"/>
  <c r="C1090" s="1"/>
  <c r="M1082"/>
  <c r="N1082" s="1"/>
  <c r="C1082" s="1"/>
  <c r="M1074"/>
  <c r="N1074" s="1"/>
  <c r="C1074" s="1"/>
  <c r="M1066"/>
  <c r="N1066" s="1"/>
  <c r="C1066" s="1"/>
  <c r="M1058"/>
  <c r="N1058" s="1"/>
  <c r="C1058" s="1"/>
  <c r="M1050"/>
  <c r="N1050" s="1"/>
  <c r="C1050" s="1"/>
  <c r="M1042"/>
  <c r="N1042" s="1"/>
  <c r="C1042" s="1"/>
  <c r="M1034"/>
  <c r="N1034" s="1"/>
  <c r="C1034" s="1"/>
  <c r="M1026"/>
  <c r="N1026" s="1"/>
  <c r="C1026" s="1"/>
  <c r="M1018"/>
  <c r="N1018" s="1"/>
  <c r="C1018" s="1"/>
  <c r="M1010"/>
  <c r="N1010" s="1"/>
  <c r="C1010" s="1"/>
  <c r="M1002"/>
  <c r="N1002" s="1"/>
  <c r="C1002" s="1"/>
  <c r="M994"/>
  <c r="N994" s="1"/>
  <c r="C994" s="1"/>
  <c r="M986"/>
  <c r="N986" s="1"/>
  <c r="C986" s="1"/>
  <c r="M978"/>
  <c r="N978" s="1"/>
  <c r="C978" s="1"/>
  <c r="M970"/>
  <c r="N970" s="1"/>
  <c r="C970" s="1"/>
  <c r="M962"/>
  <c r="N962" s="1"/>
  <c r="C962" s="1"/>
  <c r="M954"/>
  <c r="N954" s="1"/>
  <c r="C954" s="1"/>
  <c r="M946"/>
  <c r="N946" s="1"/>
  <c r="C946" s="1"/>
  <c r="M938"/>
  <c r="N938" s="1"/>
  <c r="C938" s="1"/>
  <c r="M930"/>
  <c r="N930" s="1"/>
  <c r="C930" s="1"/>
  <c r="M922"/>
  <c r="N922" s="1"/>
  <c r="C922" s="1"/>
  <c r="M914"/>
  <c r="N914" s="1"/>
  <c r="C914" s="1"/>
  <c r="M906"/>
  <c r="N906" s="1"/>
  <c r="C906" s="1"/>
  <c r="M898"/>
  <c r="N898" s="1"/>
  <c r="C898" s="1"/>
  <c r="M890"/>
  <c r="N890" s="1"/>
  <c r="C890" s="1"/>
  <c r="M882"/>
  <c r="N882" s="1"/>
  <c r="C882" s="1"/>
  <c r="M874"/>
  <c r="N874" s="1"/>
  <c r="C874" s="1"/>
  <c r="M866"/>
  <c r="N866" s="1"/>
  <c r="C866" s="1"/>
  <c r="M858"/>
  <c r="N858" s="1"/>
  <c r="C858" s="1"/>
  <c r="M850"/>
  <c r="N850" s="1"/>
  <c r="C850" s="1"/>
  <c r="M842"/>
  <c r="N842" s="1"/>
  <c r="C842" s="1"/>
  <c r="M834"/>
  <c r="N834" s="1"/>
  <c r="C834" s="1"/>
  <c r="M826"/>
  <c r="N826" s="1"/>
  <c r="C826" s="1"/>
  <c r="M818"/>
  <c r="N818" s="1"/>
  <c r="C818" s="1"/>
  <c r="M810"/>
  <c r="N810" s="1"/>
  <c r="C810" s="1"/>
  <c r="M802"/>
  <c r="N802" s="1"/>
  <c r="C802" s="1"/>
  <c r="M794"/>
  <c r="N794" s="1"/>
  <c r="C794" s="1"/>
  <c r="M786"/>
  <c r="N786" s="1"/>
  <c r="C786" s="1"/>
  <c r="M778"/>
  <c r="N778" s="1"/>
  <c r="C778" s="1"/>
  <c r="M770"/>
  <c r="N770" s="1"/>
  <c r="C770" s="1"/>
  <c r="M762"/>
  <c r="N762" s="1"/>
  <c r="C762" s="1"/>
  <c r="M754"/>
  <c r="N754" s="1"/>
  <c r="C754" s="1"/>
  <c r="M746"/>
  <c r="N746" s="1"/>
  <c r="C746" s="1"/>
  <c r="M738"/>
  <c r="N738" s="1"/>
  <c r="C738" s="1"/>
  <c r="M730"/>
  <c r="N730" s="1"/>
  <c r="C730" s="1"/>
  <c r="M722"/>
  <c r="N722" s="1"/>
  <c r="C722" s="1"/>
  <c r="M714"/>
  <c r="N714" s="1"/>
  <c r="C714" s="1"/>
  <c r="M706"/>
  <c r="N706" s="1"/>
  <c r="C706" s="1"/>
  <c r="M698"/>
  <c r="N698" s="1"/>
  <c r="C698" s="1"/>
  <c r="M690"/>
  <c r="N690" s="1"/>
  <c r="C690" s="1"/>
  <c r="M682"/>
  <c r="N682" s="1"/>
  <c r="C682" s="1"/>
  <c r="M674"/>
  <c r="N674" s="1"/>
  <c r="C674" s="1"/>
  <c r="M666"/>
  <c r="N666" s="1"/>
  <c r="C666" s="1"/>
  <c r="M658"/>
  <c r="N658" s="1"/>
  <c r="C658" s="1"/>
  <c r="M650"/>
  <c r="N650" s="1"/>
  <c r="C650" s="1"/>
  <c r="M642"/>
  <c r="N642" s="1"/>
  <c r="C642" s="1"/>
  <c r="M634"/>
  <c r="N634" s="1"/>
  <c r="C634" s="1"/>
  <c r="M626"/>
  <c r="N626" s="1"/>
  <c r="C626" s="1"/>
  <c r="M618"/>
  <c r="N618" s="1"/>
  <c r="C618" s="1"/>
  <c r="M610"/>
  <c r="N610" s="1"/>
  <c r="C610" s="1"/>
  <c r="M602"/>
  <c r="N602" s="1"/>
  <c r="C602" s="1"/>
  <c r="M594"/>
  <c r="N594" s="1"/>
  <c r="C594" s="1"/>
  <c r="M586"/>
  <c r="N586" s="1"/>
  <c r="C586" s="1"/>
  <c r="M578"/>
  <c r="N578" s="1"/>
  <c r="C578" s="1"/>
  <c r="M570"/>
  <c r="N570" s="1"/>
  <c r="C570" s="1"/>
  <c r="M562"/>
  <c r="N562" s="1"/>
  <c r="C562" s="1"/>
  <c r="M554"/>
  <c r="N554" s="1"/>
  <c r="C554" s="1"/>
  <c r="M546"/>
  <c r="N546" s="1"/>
  <c r="C546" s="1"/>
  <c r="M538"/>
  <c r="N538" s="1"/>
  <c r="C538" s="1"/>
  <c r="M530"/>
  <c r="N530" s="1"/>
  <c r="C530" s="1"/>
  <c r="M522"/>
  <c r="N522" s="1"/>
  <c r="C522" s="1"/>
  <c r="M514"/>
  <c r="N514" s="1"/>
  <c r="C514" s="1"/>
  <c r="M506"/>
  <c r="N506" s="1"/>
  <c r="C506" s="1"/>
  <c r="M498"/>
  <c r="N498" s="1"/>
  <c r="C498" s="1"/>
  <c r="M490"/>
  <c r="N490" s="1"/>
  <c r="C490" s="1"/>
  <c r="M482"/>
  <c r="N482" s="1"/>
  <c r="C482" s="1"/>
  <c r="M474"/>
  <c r="N474" s="1"/>
  <c r="C474" s="1"/>
  <c r="M466"/>
  <c r="N466" s="1"/>
  <c r="C466" s="1"/>
  <c r="M458"/>
  <c r="N458" s="1"/>
  <c r="C458" s="1"/>
  <c r="M450"/>
  <c r="N450" s="1"/>
  <c r="C450" s="1"/>
  <c r="M442"/>
  <c r="N442" s="1"/>
  <c r="C442" s="1"/>
  <c r="M434"/>
  <c r="N434" s="1"/>
  <c r="C434" s="1"/>
  <c r="M426"/>
  <c r="N426" s="1"/>
  <c r="C426" s="1"/>
  <c r="M418"/>
  <c r="N418" s="1"/>
  <c r="C418" s="1"/>
  <c r="M410"/>
  <c r="N410" s="1"/>
  <c r="C410" s="1"/>
  <c r="M402"/>
  <c r="N402" s="1"/>
  <c r="C402" s="1"/>
  <c r="M394"/>
  <c r="N394" s="1"/>
  <c r="C394" s="1"/>
  <c r="M386"/>
  <c r="N386" s="1"/>
  <c r="C386" s="1"/>
  <c r="M378"/>
  <c r="N378" s="1"/>
  <c r="C378" s="1"/>
  <c r="M370"/>
  <c r="N370" s="1"/>
  <c r="C370" s="1"/>
  <c r="M362"/>
  <c r="N362" s="1"/>
  <c r="C362" s="1"/>
  <c r="M354"/>
  <c r="N354" s="1"/>
  <c r="C354" s="1"/>
  <c r="M346"/>
  <c r="N346" s="1"/>
  <c r="C346" s="1"/>
  <c r="M338"/>
  <c r="N338" s="1"/>
  <c r="C338" s="1"/>
  <c r="M330"/>
  <c r="N330" s="1"/>
  <c r="C330" s="1"/>
  <c r="M322"/>
  <c r="N322" s="1"/>
  <c r="C322" s="1"/>
  <c r="M314"/>
  <c r="N314" s="1"/>
  <c r="C314" s="1"/>
  <c r="M306"/>
  <c r="N306" s="1"/>
  <c r="C306" s="1"/>
  <c r="M298"/>
  <c r="N298" s="1"/>
  <c r="C298" s="1"/>
  <c r="M290"/>
  <c r="N290" s="1"/>
  <c r="C290" s="1"/>
  <c r="M282"/>
  <c r="N282" s="1"/>
  <c r="C282" s="1"/>
  <c r="M274"/>
  <c r="N274" s="1"/>
  <c r="C274" s="1"/>
  <c r="M266"/>
  <c r="N266" s="1"/>
  <c r="C266" s="1"/>
  <c r="M258"/>
  <c r="N258" s="1"/>
  <c r="C258" s="1"/>
  <c r="M250"/>
  <c r="N250" s="1"/>
  <c r="C250" s="1"/>
  <c r="M242"/>
  <c r="N242" s="1"/>
  <c r="C242" s="1"/>
  <c r="M234"/>
  <c r="N234" s="1"/>
  <c r="C234" s="1"/>
  <c r="M226"/>
  <c r="N226" s="1"/>
  <c r="C226" s="1"/>
  <c r="M218"/>
  <c r="N218" s="1"/>
  <c r="C218" s="1"/>
  <c r="M210"/>
  <c r="N210" s="1"/>
  <c r="C210" s="1"/>
  <c r="M202"/>
  <c r="N202" s="1"/>
  <c r="C202" s="1"/>
  <c r="M194"/>
  <c r="N194" s="1"/>
  <c r="C194" s="1"/>
  <c r="M186"/>
  <c r="N186" s="1"/>
  <c r="C186" s="1"/>
  <c r="M178"/>
  <c r="N178" s="1"/>
  <c r="C178" s="1"/>
  <c r="M170"/>
  <c r="N170" s="1"/>
  <c r="C170" s="1"/>
  <c r="M162"/>
  <c r="N162" s="1"/>
  <c r="C162" s="1"/>
  <c r="M154"/>
  <c r="N154" s="1"/>
  <c r="C154" s="1"/>
  <c r="M146"/>
  <c r="N146" s="1"/>
  <c r="C146" s="1"/>
  <c r="M138"/>
  <c r="N138" s="1"/>
  <c r="C138" s="1"/>
  <c r="M130"/>
  <c r="N130" s="1"/>
  <c r="C130" s="1"/>
  <c r="M122"/>
  <c r="N122" s="1"/>
  <c r="C122" s="1"/>
  <c r="M114"/>
  <c r="N114" s="1"/>
  <c r="C114" s="1"/>
  <c r="M106"/>
  <c r="N106" s="1"/>
  <c r="C106" s="1"/>
  <c r="M98"/>
  <c r="N98" s="1"/>
  <c r="C98" s="1"/>
  <c r="M90"/>
  <c r="N90" s="1"/>
  <c r="C90" s="1"/>
  <c r="M82"/>
  <c r="N82" s="1"/>
  <c r="C82" s="1"/>
  <c r="M74"/>
  <c r="N74" s="1"/>
  <c r="C74" s="1"/>
  <c r="M66"/>
  <c r="N66" s="1"/>
  <c r="C66" s="1"/>
  <c r="M58"/>
  <c r="N58" s="1"/>
  <c r="C58" s="1"/>
  <c r="M50"/>
  <c r="N50" s="1"/>
  <c r="C50" s="1"/>
  <c r="M42"/>
  <c r="N42" s="1"/>
  <c r="C42" s="1"/>
  <c r="M34"/>
  <c r="N34" s="1"/>
  <c r="C34" s="1"/>
  <c r="M26"/>
  <c r="N26" s="1"/>
  <c r="C26" s="1"/>
  <c r="M18"/>
  <c r="N18" s="1"/>
  <c r="C18" s="1"/>
  <c r="M10"/>
  <c r="N10" s="1"/>
  <c r="C10" s="1"/>
  <c r="M1563"/>
  <c r="N1563" s="1"/>
  <c r="C1563" s="1"/>
  <c r="M1555"/>
  <c r="N1555" s="1"/>
  <c r="C1555" s="1"/>
  <c r="M1547"/>
  <c r="N1547" s="1"/>
  <c r="C1547" s="1"/>
  <c r="M1539"/>
  <c r="N1539" s="1"/>
  <c r="C1539" s="1"/>
  <c r="M1531"/>
  <c r="N1531" s="1"/>
  <c r="C1531" s="1"/>
  <c r="M1523"/>
  <c r="N1523" s="1"/>
  <c r="C1523" s="1"/>
  <c r="M1515"/>
  <c r="N1515" s="1"/>
  <c r="C1515" s="1"/>
  <c r="M1507"/>
  <c r="N1507" s="1"/>
  <c r="C1507" s="1"/>
  <c r="M1499"/>
  <c r="N1499" s="1"/>
  <c r="C1499" s="1"/>
  <c r="M1491"/>
  <c r="N1491" s="1"/>
  <c r="C1491" s="1"/>
  <c r="M1483"/>
  <c r="N1483" s="1"/>
  <c r="C1483" s="1"/>
  <c r="M1475"/>
  <c r="N1475" s="1"/>
  <c r="C1475" s="1"/>
  <c r="M1467"/>
  <c r="N1467" s="1"/>
  <c r="C1467" s="1"/>
  <c r="M1459"/>
  <c r="N1459" s="1"/>
  <c r="C1459" s="1"/>
  <c r="M1451"/>
  <c r="N1451" s="1"/>
  <c r="C1451" s="1"/>
  <c r="M1443"/>
  <c r="N1443" s="1"/>
  <c r="C1443" s="1"/>
  <c r="M1435"/>
  <c r="N1435" s="1"/>
  <c r="C1435" s="1"/>
  <c r="M1427"/>
  <c r="N1427" s="1"/>
  <c r="C1427" s="1"/>
  <c r="M1419"/>
  <c r="N1419" s="1"/>
  <c r="C1419" s="1"/>
  <c r="M1411"/>
  <c r="N1411" s="1"/>
  <c r="C1411" s="1"/>
  <c r="M1403"/>
  <c r="N1403" s="1"/>
  <c r="C1403" s="1"/>
  <c r="M1395"/>
  <c r="N1395" s="1"/>
  <c r="C1395" s="1"/>
  <c r="M1387"/>
  <c r="N1387" s="1"/>
  <c r="C1387" s="1"/>
  <c r="M1379"/>
  <c r="N1379" s="1"/>
  <c r="C1379" s="1"/>
  <c r="M1371"/>
  <c r="N1371" s="1"/>
  <c r="C1371" s="1"/>
  <c r="M1363"/>
  <c r="N1363" s="1"/>
  <c r="C1363" s="1"/>
  <c r="M1355"/>
  <c r="N1355" s="1"/>
  <c r="C1355" s="1"/>
  <c r="M1347"/>
  <c r="N1347" s="1"/>
  <c r="C1347" s="1"/>
  <c r="M1339"/>
  <c r="N1339" s="1"/>
  <c r="C1339" s="1"/>
  <c r="M1331"/>
  <c r="N1331" s="1"/>
  <c r="C1331" s="1"/>
  <c r="M1323"/>
  <c r="N1323" s="1"/>
  <c r="C1323" s="1"/>
  <c r="M1315"/>
  <c r="N1315" s="1"/>
  <c r="C1315" s="1"/>
  <c r="M1307"/>
  <c r="N1307" s="1"/>
  <c r="C1307" s="1"/>
  <c r="M1299"/>
  <c r="N1299" s="1"/>
  <c r="C1299" s="1"/>
  <c r="M1291"/>
  <c r="N1291" s="1"/>
  <c r="C1291" s="1"/>
  <c r="M1283"/>
  <c r="N1283" s="1"/>
  <c r="C1283" s="1"/>
  <c r="M1275"/>
  <c r="N1275" s="1"/>
  <c r="C1275" s="1"/>
  <c r="M1267"/>
  <c r="N1267" s="1"/>
  <c r="C1267" s="1"/>
  <c r="M1259"/>
  <c r="N1259" s="1"/>
  <c r="C1259" s="1"/>
  <c r="M1251"/>
  <c r="N1251" s="1"/>
  <c r="C1251" s="1"/>
  <c r="M1243"/>
  <c r="N1243" s="1"/>
  <c r="C1243" s="1"/>
  <c r="M1235"/>
  <c r="N1235" s="1"/>
  <c r="C1235" s="1"/>
  <c r="M1227"/>
  <c r="N1227" s="1"/>
  <c r="C1227" s="1"/>
  <c r="M1219"/>
  <c r="N1219" s="1"/>
  <c r="C1219" s="1"/>
  <c r="M1211"/>
  <c r="N1211" s="1"/>
  <c r="C1211" s="1"/>
  <c r="M1203"/>
  <c r="N1203" s="1"/>
  <c r="C1203" s="1"/>
  <c r="M1195"/>
  <c r="N1195" s="1"/>
  <c r="C1195" s="1"/>
  <c r="M1187"/>
  <c r="N1187" s="1"/>
  <c r="C1187" s="1"/>
  <c r="M1179"/>
  <c r="N1179" s="1"/>
  <c r="C1179" s="1"/>
  <c r="M1171"/>
  <c r="N1171" s="1"/>
  <c r="C1171" s="1"/>
  <c r="M1163"/>
  <c r="N1163" s="1"/>
  <c r="C1163" s="1"/>
  <c r="M1155"/>
  <c r="N1155" s="1"/>
  <c r="C1155" s="1"/>
  <c r="M1147"/>
  <c r="N1147" s="1"/>
  <c r="C1147" s="1"/>
  <c r="M1139"/>
  <c r="N1139" s="1"/>
  <c r="C1139" s="1"/>
  <c r="M1131"/>
  <c r="N1131" s="1"/>
  <c r="C1131" s="1"/>
  <c r="M1123"/>
  <c r="N1123" s="1"/>
  <c r="C1123" s="1"/>
  <c r="M1115"/>
  <c r="N1115" s="1"/>
  <c r="C1115" s="1"/>
  <c r="M1107"/>
  <c r="N1107" s="1"/>
  <c r="C1107" s="1"/>
  <c r="M1099"/>
  <c r="N1099" s="1"/>
  <c r="C1099" s="1"/>
  <c r="M1091"/>
  <c r="N1091" s="1"/>
  <c r="C1091" s="1"/>
  <c r="M1083"/>
  <c r="N1083" s="1"/>
  <c r="C1083" s="1"/>
  <c r="M1075"/>
  <c r="N1075" s="1"/>
  <c r="C1075" s="1"/>
  <c r="M1067"/>
  <c r="N1067" s="1"/>
  <c r="C1067" s="1"/>
  <c r="M1059"/>
  <c r="N1059" s="1"/>
  <c r="C1059" s="1"/>
  <c r="M1051"/>
  <c r="N1051" s="1"/>
  <c r="C1051" s="1"/>
  <c r="M1043"/>
  <c r="N1043" s="1"/>
  <c r="C1043" s="1"/>
  <c r="M1035"/>
  <c r="N1035" s="1"/>
  <c r="C1035" s="1"/>
  <c r="M1027"/>
  <c r="N1027" s="1"/>
  <c r="C1027" s="1"/>
  <c r="M1019"/>
  <c r="N1019" s="1"/>
  <c r="C1019" s="1"/>
  <c r="M1011"/>
  <c r="N1011" s="1"/>
  <c r="C1011" s="1"/>
  <c r="M1003"/>
  <c r="N1003" s="1"/>
  <c r="C1003" s="1"/>
  <c r="M995"/>
  <c r="N995" s="1"/>
  <c r="C995" s="1"/>
  <c r="M987"/>
  <c r="N987" s="1"/>
  <c r="C987" s="1"/>
  <c r="M979"/>
  <c r="N979" s="1"/>
  <c r="C979" s="1"/>
  <c r="M971"/>
  <c r="N971" s="1"/>
  <c r="C971" s="1"/>
  <c r="M963"/>
  <c r="N963" s="1"/>
  <c r="C963" s="1"/>
  <c r="M955"/>
  <c r="N955" s="1"/>
  <c r="C955" s="1"/>
  <c r="M947"/>
  <c r="N947" s="1"/>
  <c r="C947" s="1"/>
  <c r="M939"/>
  <c r="N939" s="1"/>
  <c r="C939" s="1"/>
  <c r="M931"/>
  <c r="N931" s="1"/>
  <c r="C931" s="1"/>
  <c r="M923"/>
  <c r="N923" s="1"/>
  <c r="C923" s="1"/>
  <c r="M915"/>
  <c r="N915" s="1"/>
  <c r="C915" s="1"/>
  <c r="M907"/>
  <c r="N907" s="1"/>
  <c r="C907" s="1"/>
  <c r="M899"/>
  <c r="N899" s="1"/>
  <c r="C899" s="1"/>
  <c r="M891"/>
  <c r="N891" s="1"/>
  <c r="C891" s="1"/>
  <c r="M883"/>
  <c r="N883" s="1"/>
  <c r="C883" s="1"/>
  <c r="M875"/>
  <c r="N875" s="1"/>
  <c r="C875" s="1"/>
  <c r="M867"/>
  <c r="N867" s="1"/>
  <c r="C867" s="1"/>
  <c r="M859"/>
  <c r="N859" s="1"/>
  <c r="C859" s="1"/>
  <c r="M851"/>
  <c r="N851" s="1"/>
  <c r="C851" s="1"/>
  <c r="M843"/>
  <c r="N843" s="1"/>
  <c r="C843" s="1"/>
  <c r="M835"/>
  <c r="N835" s="1"/>
  <c r="C835" s="1"/>
  <c r="M827"/>
  <c r="N827" s="1"/>
  <c r="C827" s="1"/>
  <c r="M819"/>
  <c r="N819" s="1"/>
  <c r="C819" s="1"/>
  <c r="M811"/>
  <c r="N811" s="1"/>
  <c r="C811" s="1"/>
  <c r="M803"/>
  <c r="N803" s="1"/>
  <c r="C803" s="1"/>
  <c r="M795"/>
  <c r="N795" s="1"/>
  <c r="C795" s="1"/>
  <c r="M787"/>
  <c r="N787" s="1"/>
  <c r="C787" s="1"/>
  <c r="M779"/>
  <c r="N779" s="1"/>
  <c r="C779" s="1"/>
  <c r="M771"/>
  <c r="N771" s="1"/>
  <c r="C771" s="1"/>
  <c r="M763"/>
  <c r="N763" s="1"/>
  <c r="C763" s="1"/>
  <c r="M755"/>
  <c r="N755" s="1"/>
  <c r="C755" s="1"/>
  <c r="M747"/>
  <c r="N747" s="1"/>
  <c r="C747" s="1"/>
  <c r="M739"/>
  <c r="N739" s="1"/>
  <c r="C739" s="1"/>
  <c r="M731"/>
  <c r="N731" s="1"/>
  <c r="C731" s="1"/>
  <c r="M723"/>
  <c r="N723" s="1"/>
  <c r="C723" s="1"/>
  <c r="M715"/>
  <c r="N715" s="1"/>
  <c r="C715" s="1"/>
  <c r="M707"/>
  <c r="N707" s="1"/>
  <c r="C707" s="1"/>
  <c r="M699"/>
  <c r="N699" s="1"/>
  <c r="C699" s="1"/>
  <c r="M691"/>
  <c r="N691" s="1"/>
  <c r="C691" s="1"/>
  <c r="M683"/>
  <c r="N683" s="1"/>
  <c r="C683" s="1"/>
  <c r="M675"/>
  <c r="N675" s="1"/>
  <c r="C675" s="1"/>
  <c r="M667"/>
  <c r="N667" s="1"/>
  <c r="C667" s="1"/>
  <c r="M659"/>
  <c r="N659" s="1"/>
  <c r="C659" s="1"/>
  <c r="M651"/>
  <c r="N651" s="1"/>
  <c r="C651" s="1"/>
  <c r="M643"/>
  <c r="N643" s="1"/>
  <c r="C643" s="1"/>
  <c r="M635"/>
  <c r="N635" s="1"/>
  <c r="C635" s="1"/>
  <c r="M627"/>
  <c r="N627" s="1"/>
  <c r="C627" s="1"/>
  <c r="M619"/>
  <c r="N619" s="1"/>
  <c r="C619" s="1"/>
  <c r="M611"/>
  <c r="N611" s="1"/>
  <c r="C611" s="1"/>
  <c r="M603"/>
  <c r="N603" s="1"/>
  <c r="C603" s="1"/>
  <c r="M595"/>
  <c r="N595" s="1"/>
  <c r="C595" s="1"/>
  <c r="M587"/>
  <c r="N587" s="1"/>
  <c r="C587" s="1"/>
  <c r="M579"/>
  <c r="N579" s="1"/>
  <c r="C579" s="1"/>
  <c r="M571"/>
  <c r="N571" s="1"/>
  <c r="C571" s="1"/>
  <c r="M563"/>
  <c r="N563" s="1"/>
  <c r="C563" s="1"/>
  <c r="M555"/>
  <c r="N555" s="1"/>
  <c r="C555" s="1"/>
  <c r="M547"/>
  <c r="N547" s="1"/>
  <c r="C547" s="1"/>
  <c r="M539"/>
  <c r="N539" s="1"/>
  <c r="C539" s="1"/>
  <c r="M531"/>
  <c r="N531" s="1"/>
  <c r="C531" s="1"/>
  <c r="M523"/>
  <c r="N523" s="1"/>
  <c r="C523" s="1"/>
  <c r="M515"/>
  <c r="N515" s="1"/>
  <c r="C515" s="1"/>
  <c r="M507"/>
  <c r="N507" s="1"/>
  <c r="C507" s="1"/>
  <c r="M499"/>
  <c r="N499" s="1"/>
  <c r="C499" s="1"/>
  <c r="M491"/>
  <c r="N491" s="1"/>
  <c r="C491" s="1"/>
  <c r="M483"/>
  <c r="N483" s="1"/>
  <c r="C483" s="1"/>
  <c r="M475"/>
  <c r="N475" s="1"/>
  <c r="C475" s="1"/>
  <c r="M467"/>
  <c r="N467" s="1"/>
  <c r="C467" s="1"/>
  <c r="M459"/>
  <c r="N459" s="1"/>
  <c r="C459" s="1"/>
  <c r="M451"/>
  <c r="N451" s="1"/>
  <c r="C451" s="1"/>
  <c r="M443"/>
  <c r="N443" s="1"/>
  <c r="C443" s="1"/>
  <c r="M435"/>
  <c r="N435" s="1"/>
  <c r="C435" s="1"/>
  <c r="M427"/>
  <c r="N427" s="1"/>
  <c r="C427" s="1"/>
  <c r="M419"/>
  <c r="N419" s="1"/>
  <c r="C419" s="1"/>
  <c r="M411"/>
  <c r="N411" s="1"/>
  <c r="C411" s="1"/>
  <c r="M403"/>
  <c r="N403" s="1"/>
  <c r="C403" s="1"/>
  <c r="M395"/>
  <c r="N395" s="1"/>
  <c r="C395" s="1"/>
  <c r="M387"/>
  <c r="N387" s="1"/>
  <c r="C387" s="1"/>
  <c r="M379"/>
  <c r="N379" s="1"/>
  <c r="C379" s="1"/>
  <c r="M371"/>
  <c r="N371" s="1"/>
  <c r="C371" s="1"/>
  <c r="M363"/>
  <c r="N363" s="1"/>
  <c r="C363" s="1"/>
  <c r="M355"/>
  <c r="N355" s="1"/>
  <c r="C355" s="1"/>
  <c r="M347"/>
  <c r="N347" s="1"/>
  <c r="C347" s="1"/>
  <c r="M339"/>
  <c r="N339" s="1"/>
  <c r="C339" s="1"/>
  <c r="M331"/>
  <c r="N331" s="1"/>
  <c r="C331" s="1"/>
  <c r="M323"/>
  <c r="N323" s="1"/>
  <c r="C323" s="1"/>
  <c r="M315"/>
  <c r="N315" s="1"/>
  <c r="C315" s="1"/>
  <c r="M307"/>
  <c r="N307" s="1"/>
  <c r="C307" s="1"/>
  <c r="M299"/>
  <c r="N299" s="1"/>
  <c r="C299" s="1"/>
  <c r="M291"/>
  <c r="N291" s="1"/>
  <c r="C291" s="1"/>
  <c r="M283"/>
  <c r="N283" s="1"/>
  <c r="C283" s="1"/>
  <c r="M275"/>
  <c r="N275" s="1"/>
  <c r="C275" s="1"/>
  <c r="M267"/>
  <c r="N267" s="1"/>
  <c r="C267" s="1"/>
  <c r="M259"/>
  <c r="N259" s="1"/>
  <c r="C259" s="1"/>
  <c r="M251"/>
  <c r="N251" s="1"/>
  <c r="C251" s="1"/>
  <c r="M243"/>
  <c r="N243" s="1"/>
  <c r="C243" s="1"/>
  <c r="M235"/>
  <c r="N235" s="1"/>
  <c r="C235" s="1"/>
  <c r="M227"/>
  <c r="N227" s="1"/>
  <c r="C227" s="1"/>
  <c r="M219"/>
  <c r="N219" s="1"/>
  <c r="C219" s="1"/>
  <c r="M211"/>
  <c r="N211" s="1"/>
  <c r="C211" s="1"/>
  <c r="M203"/>
  <c r="N203" s="1"/>
  <c r="C203" s="1"/>
  <c r="M195"/>
  <c r="N195" s="1"/>
  <c r="C195" s="1"/>
  <c r="M187"/>
  <c r="N187" s="1"/>
  <c r="C187" s="1"/>
  <c r="M179"/>
  <c r="N179" s="1"/>
  <c r="C179" s="1"/>
  <c r="M171"/>
  <c r="N171" s="1"/>
  <c r="C171" s="1"/>
  <c r="M163"/>
  <c r="N163" s="1"/>
  <c r="C163" s="1"/>
  <c r="M155"/>
  <c r="N155" s="1"/>
  <c r="C155" s="1"/>
  <c r="M147"/>
  <c r="N147" s="1"/>
  <c r="C147" s="1"/>
  <c r="M139"/>
  <c r="N139" s="1"/>
  <c r="C139" s="1"/>
  <c r="M131"/>
  <c r="N131" s="1"/>
  <c r="C131" s="1"/>
  <c r="M123"/>
  <c r="N123" s="1"/>
  <c r="C123" s="1"/>
  <c r="M115"/>
  <c r="N115" s="1"/>
  <c r="C115" s="1"/>
  <c r="M107"/>
  <c r="N107" s="1"/>
  <c r="C107" s="1"/>
  <c r="M99"/>
  <c r="N99" s="1"/>
  <c r="C99" s="1"/>
  <c r="M91"/>
  <c r="N91" s="1"/>
  <c r="C91" s="1"/>
  <c r="M83"/>
  <c r="N83" s="1"/>
  <c r="C83" s="1"/>
  <c r="M75"/>
  <c r="N75" s="1"/>
  <c r="C75" s="1"/>
  <c r="M67"/>
  <c r="N67" s="1"/>
  <c r="C67" s="1"/>
  <c r="M59"/>
  <c r="N59" s="1"/>
  <c r="C59" s="1"/>
  <c r="M51"/>
  <c r="N51" s="1"/>
  <c r="C51" s="1"/>
  <c r="M43"/>
  <c r="N43" s="1"/>
  <c r="C43" s="1"/>
  <c r="M35"/>
  <c r="N35" s="1"/>
  <c r="C35" s="1"/>
  <c r="M27"/>
  <c r="N27" s="1"/>
  <c r="C27" s="1"/>
  <c r="M19"/>
  <c r="N19" s="1"/>
  <c r="C19" s="1"/>
  <c r="M11"/>
  <c r="N11" s="1"/>
  <c r="M256" i="2"/>
  <c r="N256" s="1"/>
  <c r="C256" s="1"/>
  <c r="M1108" i="1"/>
  <c r="N1108" s="1"/>
  <c r="C1108" s="1"/>
  <c r="M1100"/>
  <c r="N1100" s="1"/>
  <c r="C1100" s="1"/>
  <c r="M1092"/>
  <c r="N1092" s="1"/>
  <c r="C1092" s="1"/>
  <c r="M1084"/>
  <c r="N1084" s="1"/>
  <c r="C1084" s="1"/>
  <c r="M1076"/>
  <c r="N1076" s="1"/>
  <c r="C1076" s="1"/>
  <c r="M1068"/>
  <c r="N1068" s="1"/>
  <c r="C1068" s="1"/>
  <c r="M1060"/>
  <c r="N1060" s="1"/>
  <c r="C1060" s="1"/>
  <c r="M1052"/>
  <c r="N1052" s="1"/>
  <c r="C1052" s="1"/>
  <c r="M1044"/>
  <c r="N1044" s="1"/>
  <c r="C1044" s="1"/>
  <c r="M1036"/>
  <c r="N1036" s="1"/>
  <c r="C1036" s="1"/>
  <c r="M1028"/>
  <c r="N1028" s="1"/>
  <c r="C1028" s="1"/>
  <c r="M1020"/>
  <c r="N1020" s="1"/>
  <c r="C1020" s="1"/>
  <c r="M1012"/>
  <c r="N1012" s="1"/>
  <c r="C1012" s="1"/>
  <c r="M1004"/>
  <c r="N1004" s="1"/>
  <c r="C1004" s="1"/>
  <c r="M996"/>
  <c r="N996" s="1"/>
  <c r="C996" s="1"/>
  <c r="M988"/>
  <c r="N988" s="1"/>
  <c r="C988" s="1"/>
  <c r="M980"/>
  <c r="N980" s="1"/>
  <c r="C980" s="1"/>
  <c r="M972"/>
  <c r="N972" s="1"/>
  <c r="C972" s="1"/>
  <c r="M964"/>
  <c r="N964" s="1"/>
  <c r="C964" s="1"/>
  <c r="M956"/>
  <c r="N956" s="1"/>
  <c r="C956" s="1"/>
  <c r="M948"/>
  <c r="N948" s="1"/>
  <c r="C948" s="1"/>
  <c r="M940"/>
  <c r="N940" s="1"/>
  <c r="C940" s="1"/>
  <c r="M932"/>
  <c r="N932" s="1"/>
  <c r="C932" s="1"/>
  <c r="M924"/>
  <c r="N924" s="1"/>
  <c r="C924" s="1"/>
  <c r="M916"/>
  <c r="N916" s="1"/>
  <c r="C916" s="1"/>
  <c r="M908"/>
  <c r="N908" s="1"/>
  <c r="C908" s="1"/>
  <c r="M900"/>
  <c r="N900" s="1"/>
  <c r="C900" s="1"/>
  <c r="M892"/>
  <c r="N892" s="1"/>
  <c r="C892" s="1"/>
  <c r="M884"/>
  <c r="N884" s="1"/>
  <c r="C884" s="1"/>
  <c r="M876"/>
  <c r="N876" s="1"/>
  <c r="C876" s="1"/>
  <c r="M868"/>
  <c r="N868" s="1"/>
  <c r="C868" s="1"/>
  <c r="M860"/>
  <c r="N860" s="1"/>
  <c r="C860" s="1"/>
  <c r="M852"/>
  <c r="N852" s="1"/>
  <c r="C852" s="1"/>
  <c r="M844"/>
  <c r="N844" s="1"/>
  <c r="C844" s="1"/>
  <c r="M836"/>
  <c r="N836" s="1"/>
  <c r="C836" s="1"/>
  <c r="M828"/>
  <c r="N828" s="1"/>
  <c r="C828" s="1"/>
  <c r="M820"/>
  <c r="N820" s="1"/>
  <c r="C820" s="1"/>
  <c r="M812"/>
  <c r="N812" s="1"/>
  <c r="C812" s="1"/>
  <c r="M804"/>
  <c r="N804" s="1"/>
  <c r="C804" s="1"/>
  <c r="M796"/>
  <c r="N796" s="1"/>
  <c r="C796" s="1"/>
  <c r="M788"/>
  <c r="N788" s="1"/>
  <c r="C788" s="1"/>
  <c r="M780"/>
  <c r="N780" s="1"/>
  <c r="C780" s="1"/>
  <c r="M772"/>
  <c r="N772" s="1"/>
  <c r="C772" s="1"/>
  <c r="M764"/>
  <c r="N764" s="1"/>
  <c r="C764" s="1"/>
  <c r="M756"/>
  <c r="N756" s="1"/>
  <c r="C756" s="1"/>
  <c r="M748"/>
  <c r="N748" s="1"/>
  <c r="C748" s="1"/>
  <c r="M740"/>
  <c r="N740" s="1"/>
  <c r="C740" s="1"/>
  <c r="M732"/>
  <c r="N732" s="1"/>
  <c r="C732" s="1"/>
  <c r="M724"/>
  <c r="N724" s="1"/>
  <c r="C724" s="1"/>
  <c r="M716"/>
  <c r="N716" s="1"/>
  <c r="C716" s="1"/>
  <c r="M708"/>
  <c r="N708" s="1"/>
  <c r="C708" s="1"/>
  <c r="M700"/>
  <c r="N700" s="1"/>
  <c r="C700" s="1"/>
  <c r="M692"/>
  <c r="N692" s="1"/>
  <c r="C692" s="1"/>
  <c r="M684"/>
  <c r="N684" s="1"/>
  <c r="C684" s="1"/>
  <c r="M676"/>
  <c r="N676" s="1"/>
  <c r="C676" s="1"/>
  <c r="M668"/>
  <c r="N668" s="1"/>
  <c r="C668" s="1"/>
  <c r="M660"/>
  <c r="N660" s="1"/>
  <c r="C660" s="1"/>
  <c r="M652"/>
  <c r="N652" s="1"/>
  <c r="C652" s="1"/>
  <c r="M644"/>
  <c r="N644" s="1"/>
  <c r="C644" s="1"/>
  <c r="M636"/>
  <c r="N636" s="1"/>
  <c r="C636" s="1"/>
  <c r="M628"/>
  <c r="N628" s="1"/>
  <c r="C628" s="1"/>
  <c r="M620"/>
  <c r="N620" s="1"/>
  <c r="C620" s="1"/>
  <c r="M612"/>
  <c r="N612" s="1"/>
  <c r="C612" s="1"/>
  <c r="M604"/>
  <c r="N604" s="1"/>
  <c r="C604" s="1"/>
  <c r="M596"/>
  <c r="N596" s="1"/>
  <c r="C596" s="1"/>
  <c r="M588"/>
  <c r="N588" s="1"/>
  <c r="C588" s="1"/>
  <c r="M580"/>
  <c r="N580" s="1"/>
  <c r="C580" s="1"/>
  <c r="M572"/>
  <c r="N572" s="1"/>
  <c r="C572" s="1"/>
  <c r="M564"/>
  <c r="N564" s="1"/>
  <c r="C564" s="1"/>
  <c r="M556"/>
  <c r="N556" s="1"/>
  <c r="C556" s="1"/>
  <c r="M548"/>
  <c r="N548" s="1"/>
  <c r="C548" s="1"/>
  <c r="M540"/>
  <c r="N540" s="1"/>
  <c r="C540" s="1"/>
  <c r="M532"/>
  <c r="N532" s="1"/>
  <c r="C532" s="1"/>
  <c r="M524"/>
  <c r="N524" s="1"/>
  <c r="C524" s="1"/>
  <c r="M516"/>
  <c r="N516" s="1"/>
  <c r="C516" s="1"/>
  <c r="M508"/>
  <c r="N508" s="1"/>
  <c r="C508" s="1"/>
  <c r="M500"/>
  <c r="N500" s="1"/>
  <c r="C500" s="1"/>
  <c r="M492"/>
  <c r="N492" s="1"/>
  <c r="C492" s="1"/>
  <c r="M484"/>
  <c r="N484" s="1"/>
  <c r="C484" s="1"/>
  <c r="M476"/>
  <c r="N476" s="1"/>
  <c r="C476" s="1"/>
  <c r="M468"/>
  <c r="N468" s="1"/>
  <c r="C468" s="1"/>
  <c r="M460"/>
  <c r="N460" s="1"/>
  <c r="C460" s="1"/>
  <c r="M452"/>
  <c r="N452" s="1"/>
  <c r="C452" s="1"/>
  <c r="M444"/>
  <c r="N444" s="1"/>
  <c r="C444" s="1"/>
  <c r="M436"/>
  <c r="N436" s="1"/>
  <c r="C436" s="1"/>
  <c r="M428"/>
  <c r="N428" s="1"/>
  <c r="C428" s="1"/>
  <c r="M420"/>
  <c r="N420" s="1"/>
  <c r="C420" s="1"/>
  <c r="M412"/>
  <c r="N412" s="1"/>
  <c r="C412" s="1"/>
  <c r="M404"/>
  <c r="N404" s="1"/>
  <c r="C404" s="1"/>
  <c r="M396"/>
  <c r="N396" s="1"/>
  <c r="C396" s="1"/>
  <c r="M388"/>
  <c r="N388" s="1"/>
  <c r="C388" s="1"/>
  <c r="M380"/>
  <c r="N380" s="1"/>
  <c r="C380" s="1"/>
  <c r="M372"/>
  <c r="N372" s="1"/>
  <c r="C372" s="1"/>
  <c r="M364"/>
  <c r="N364" s="1"/>
  <c r="C364" s="1"/>
  <c r="M356"/>
  <c r="N356" s="1"/>
  <c r="C356" s="1"/>
  <c r="M348"/>
  <c r="N348" s="1"/>
  <c r="C348" s="1"/>
  <c r="M340"/>
  <c r="N340" s="1"/>
  <c r="C340" s="1"/>
  <c r="M332"/>
  <c r="N332" s="1"/>
  <c r="C332" s="1"/>
  <c r="M324"/>
  <c r="N324" s="1"/>
  <c r="C324" s="1"/>
  <c r="M316"/>
  <c r="N316" s="1"/>
  <c r="C316" s="1"/>
  <c r="M308"/>
  <c r="N308" s="1"/>
  <c r="C308" s="1"/>
  <c r="M300"/>
  <c r="N300" s="1"/>
  <c r="C300" s="1"/>
  <c r="M292"/>
  <c r="N292" s="1"/>
  <c r="C292" s="1"/>
  <c r="M284"/>
  <c r="N284" s="1"/>
  <c r="C284" s="1"/>
  <c r="M276"/>
  <c r="N276" s="1"/>
  <c r="C276" s="1"/>
  <c r="M268"/>
  <c r="N268" s="1"/>
  <c r="C268" s="1"/>
  <c r="M260"/>
  <c r="N260" s="1"/>
  <c r="C260" s="1"/>
  <c r="M252"/>
  <c r="N252" s="1"/>
  <c r="C252" s="1"/>
  <c r="M244"/>
  <c r="N244" s="1"/>
  <c r="C244" s="1"/>
  <c r="M236"/>
  <c r="N236" s="1"/>
  <c r="C236" s="1"/>
  <c r="M228"/>
  <c r="N228" s="1"/>
  <c r="C228" s="1"/>
  <c r="M220"/>
  <c r="N220" s="1"/>
  <c r="C220" s="1"/>
  <c r="M212"/>
  <c r="N212" s="1"/>
  <c r="C212" s="1"/>
  <c r="M204"/>
  <c r="N204" s="1"/>
  <c r="C204" s="1"/>
  <c r="M196"/>
  <c r="N196" s="1"/>
  <c r="C196" s="1"/>
  <c r="M188"/>
  <c r="N188" s="1"/>
  <c r="C188" s="1"/>
  <c r="M180"/>
  <c r="N180" s="1"/>
  <c r="C180" s="1"/>
  <c r="M172"/>
  <c r="N172" s="1"/>
  <c r="C172" s="1"/>
  <c r="M164"/>
  <c r="N164" s="1"/>
  <c r="C164" s="1"/>
  <c r="M156"/>
  <c r="N156" s="1"/>
  <c r="C156" s="1"/>
  <c r="M148"/>
  <c r="N148" s="1"/>
  <c r="C148" s="1"/>
  <c r="M140"/>
  <c r="N140" s="1"/>
  <c r="C140" s="1"/>
  <c r="M132"/>
  <c r="N132" s="1"/>
  <c r="C132" s="1"/>
  <c r="M124"/>
  <c r="N124" s="1"/>
  <c r="C124" s="1"/>
  <c r="M116"/>
  <c r="N116" s="1"/>
  <c r="C116" s="1"/>
  <c r="M108"/>
  <c r="N108" s="1"/>
  <c r="C108" s="1"/>
  <c r="M100"/>
  <c r="N100" s="1"/>
  <c r="C100" s="1"/>
  <c r="M92"/>
  <c r="N92" s="1"/>
  <c r="C92" s="1"/>
  <c r="M84"/>
  <c r="N84" s="1"/>
  <c r="C84" s="1"/>
  <c r="M76"/>
  <c r="N76" s="1"/>
  <c r="C76" s="1"/>
  <c r="M68"/>
  <c r="N68" s="1"/>
  <c r="C68" s="1"/>
  <c r="M60"/>
  <c r="N60" s="1"/>
  <c r="C60" s="1"/>
  <c r="M52"/>
  <c r="N52" s="1"/>
  <c r="C52" s="1"/>
  <c r="M44"/>
  <c r="N44" s="1"/>
  <c r="C44" s="1"/>
  <c r="M36"/>
  <c r="N36" s="1"/>
  <c r="C36" s="1"/>
  <c r="M28"/>
  <c r="N28" s="1"/>
  <c r="C28" s="1"/>
  <c r="M20"/>
  <c r="N20" s="1"/>
  <c r="C20" s="1"/>
  <c r="M12"/>
  <c r="N12" s="1"/>
  <c r="C12" s="1"/>
  <c r="M1717"/>
  <c r="N1717" s="1"/>
  <c r="C1717" s="1"/>
  <c r="M1709"/>
  <c r="N1709" s="1"/>
  <c r="C1709" s="1"/>
  <c r="M1701"/>
  <c r="N1701" s="1"/>
  <c r="C1701" s="1"/>
  <c r="M1693"/>
  <c r="N1693" s="1"/>
  <c r="C1693" s="1"/>
  <c r="M1685"/>
  <c r="N1685" s="1"/>
  <c r="C1685" s="1"/>
  <c r="M1677"/>
  <c r="N1677" s="1"/>
  <c r="C1677" s="1"/>
  <c r="M1669"/>
  <c r="N1669" s="1"/>
  <c r="C1669" s="1"/>
  <c r="M1661"/>
  <c r="N1661" s="1"/>
  <c r="C1661" s="1"/>
  <c r="M1653"/>
  <c r="N1653" s="1"/>
  <c r="C1653" s="1"/>
  <c r="M1645"/>
  <c r="N1645" s="1"/>
  <c r="C1645" s="1"/>
  <c r="M1637"/>
  <c r="N1637" s="1"/>
  <c r="C1637" s="1"/>
  <c r="M1629"/>
  <c r="N1629" s="1"/>
  <c r="C1629" s="1"/>
  <c r="M1621"/>
  <c r="N1621" s="1"/>
  <c r="C1621" s="1"/>
  <c r="M1613"/>
  <c r="N1613" s="1"/>
  <c r="C1613" s="1"/>
  <c r="M1605"/>
  <c r="N1605" s="1"/>
  <c r="C1605" s="1"/>
  <c r="M1597"/>
  <c r="N1597" s="1"/>
  <c r="C1597" s="1"/>
  <c r="M1589"/>
  <c r="N1589" s="1"/>
  <c r="C1589" s="1"/>
  <c r="M1581"/>
  <c r="N1581" s="1"/>
  <c r="C1581" s="1"/>
  <c r="M1573"/>
  <c r="N1573" s="1"/>
  <c r="C1573" s="1"/>
  <c r="M1565"/>
  <c r="N1565" s="1"/>
  <c r="C1565" s="1"/>
  <c r="M1557"/>
  <c r="N1557" s="1"/>
  <c r="C1557" s="1"/>
  <c r="M1549"/>
  <c r="N1549" s="1"/>
  <c r="C1549" s="1"/>
  <c r="M1541"/>
  <c r="N1541" s="1"/>
  <c r="C1541" s="1"/>
  <c r="M1533"/>
  <c r="N1533" s="1"/>
  <c r="C1533" s="1"/>
  <c r="M1525"/>
  <c r="N1525" s="1"/>
  <c r="C1525" s="1"/>
  <c r="M1517"/>
  <c r="N1517" s="1"/>
  <c r="C1517" s="1"/>
  <c r="M1509"/>
  <c r="N1509" s="1"/>
  <c r="C1509" s="1"/>
  <c r="M1501"/>
  <c r="N1501" s="1"/>
  <c r="C1501" s="1"/>
  <c r="M1493"/>
  <c r="N1493" s="1"/>
  <c r="C1493" s="1"/>
  <c r="M1485"/>
  <c r="N1485" s="1"/>
  <c r="C1485" s="1"/>
  <c r="M1477"/>
  <c r="N1477" s="1"/>
  <c r="C1477" s="1"/>
  <c r="M1469"/>
  <c r="N1469" s="1"/>
  <c r="C1469" s="1"/>
  <c r="M1461"/>
  <c r="N1461" s="1"/>
  <c r="C1461" s="1"/>
  <c r="M1453"/>
  <c r="N1453" s="1"/>
  <c r="C1453" s="1"/>
  <c r="M1445"/>
  <c r="N1445" s="1"/>
  <c r="C1445" s="1"/>
  <c r="M1437"/>
  <c r="N1437" s="1"/>
  <c r="C1437" s="1"/>
  <c r="M1429"/>
  <c r="N1429" s="1"/>
  <c r="C1429" s="1"/>
  <c r="M1421"/>
  <c r="N1421" s="1"/>
  <c r="C1421" s="1"/>
  <c r="M1413"/>
  <c r="N1413" s="1"/>
  <c r="C1413" s="1"/>
  <c r="M1405"/>
  <c r="N1405" s="1"/>
  <c r="C1405" s="1"/>
  <c r="M1397"/>
  <c r="N1397" s="1"/>
  <c r="C1397" s="1"/>
  <c r="M1389"/>
  <c r="N1389" s="1"/>
  <c r="C1389" s="1"/>
  <c r="M1381"/>
  <c r="N1381" s="1"/>
  <c r="C1381" s="1"/>
  <c r="M1373"/>
  <c r="N1373" s="1"/>
  <c r="C1373" s="1"/>
  <c r="M1365"/>
  <c r="N1365" s="1"/>
  <c r="C1365" s="1"/>
  <c r="M1357"/>
  <c r="N1357" s="1"/>
  <c r="C1357" s="1"/>
  <c r="M1349"/>
  <c r="N1349" s="1"/>
  <c r="C1349" s="1"/>
  <c r="M1341"/>
  <c r="N1341" s="1"/>
  <c r="C1341" s="1"/>
  <c r="M1333"/>
  <c r="N1333" s="1"/>
  <c r="C1333" s="1"/>
  <c r="M1325"/>
  <c r="N1325" s="1"/>
  <c r="C1325" s="1"/>
  <c r="M1317"/>
  <c r="N1317" s="1"/>
  <c r="C1317" s="1"/>
  <c r="M1309"/>
  <c r="N1309" s="1"/>
  <c r="C1309" s="1"/>
  <c r="M1301"/>
  <c r="N1301" s="1"/>
  <c r="C1301" s="1"/>
  <c r="M1293"/>
  <c r="N1293" s="1"/>
  <c r="C1293" s="1"/>
  <c r="M1285"/>
  <c r="N1285" s="1"/>
  <c r="C1285" s="1"/>
  <c r="M1277"/>
  <c r="N1277" s="1"/>
  <c r="C1277" s="1"/>
  <c r="M1269"/>
  <c r="N1269" s="1"/>
  <c r="C1269" s="1"/>
  <c r="M1261"/>
  <c r="N1261" s="1"/>
  <c r="C1261" s="1"/>
  <c r="M1253"/>
  <c r="N1253" s="1"/>
  <c r="C1253" s="1"/>
  <c r="M1245"/>
  <c r="N1245" s="1"/>
  <c r="C1245" s="1"/>
  <c r="M1237"/>
  <c r="N1237" s="1"/>
  <c r="C1237" s="1"/>
  <c r="M1229"/>
  <c r="N1229" s="1"/>
  <c r="C1229" s="1"/>
  <c r="M1221"/>
  <c r="N1221" s="1"/>
  <c r="C1221" s="1"/>
  <c r="M1213"/>
  <c r="N1213" s="1"/>
  <c r="C1213" s="1"/>
  <c r="M1205"/>
  <c r="N1205" s="1"/>
  <c r="C1205" s="1"/>
  <c r="M1197"/>
  <c r="N1197" s="1"/>
  <c r="C1197" s="1"/>
  <c r="M1189"/>
  <c r="N1189" s="1"/>
  <c r="C1189" s="1"/>
  <c r="M1181"/>
  <c r="N1181" s="1"/>
  <c r="C1181" s="1"/>
  <c r="M1173"/>
  <c r="N1173" s="1"/>
  <c r="C1173" s="1"/>
  <c r="M1165"/>
  <c r="N1165" s="1"/>
  <c r="C1165" s="1"/>
  <c r="M1157"/>
  <c r="N1157" s="1"/>
  <c r="C1157" s="1"/>
  <c r="M1149"/>
  <c r="N1149" s="1"/>
  <c r="C1149" s="1"/>
  <c r="M1141"/>
  <c r="N1141" s="1"/>
  <c r="C1141" s="1"/>
  <c r="M1133"/>
  <c r="N1133" s="1"/>
  <c r="C1133" s="1"/>
  <c r="M1125"/>
  <c r="N1125" s="1"/>
  <c r="C1125" s="1"/>
  <c r="M1117"/>
  <c r="N1117" s="1"/>
  <c r="C1117" s="1"/>
  <c r="M1109"/>
  <c r="N1109" s="1"/>
  <c r="C1109" s="1"/>
  <c r="M1101"/>
  <c r="N1101" s="1"/>
  <c r="C1101" s="1"/>
  <c r="M1093"/>
  <c r="N1093" s="1"/>
  <c r="C1093" s="1"/>
  <c r="M1085"/>
  <c r="N1085" s="1"/>
  <c r="C1085" s="1"/>
  <c r="M1077"/>
  <c r="N1077" s="1"/>
  <c r="C1077" s="1"/>
  <c r="M1069"/>
  <c r="N1069" s="1"/>
  <c r="C1069" s="1"/>
  <c r="M1061"/>
  <c r="N1061" s="1"/>
  <c r="C1061" s="1"/>
  <c r="M1053"/>
  <c r="N1053" s="1"/>
  <c r="C1053" s="1"/>
  <c r="M1045"/>
  <c r="N1045" s="1"/>
  <c r="C1045" s="1"/>
  <c r="M1037"/>
  <c r="N1037" s="1"/>
  <c r="C1037" s="1"/>
  <c r="M1029"/>
  <c r="N1029" s="1"/>
  <c r="C1029" s="1"/>
  <c r="M1021"/>
  <c r="N1021" s="1"/>
  <c r="C1021" s="1"/>
  <c r="M1013"/>
  <c r="N1013" s="1"/>
  <c r="C1013" s="1"/>
  <c r="M1005"/>
  <c r="N1005" s="1"/>
  <c r="C1005" s="1"/>
  <c r="M997"/>
  <c r="N997" s="1"/>
  <c r="C997" s="1"/>
  <c r="M989"/>
  <c r="N989" s="1"/>
  <c r="C989" s="1"/>
  <c r="M981"/>
  <c r="N981" s="1"/>
  <c r="C981" s="1"/>
  <c r="M973"/>
  <c r="N973" s="1"/>
  <c r="C973" s="1"/>
  <c r="M965"/>
  <c r="N965" s="1"/>
  <c r="C965" s="1"/>
  <c r="M957"/>
  <c r="N957" s="1"/>
  <c r="C957" s="1"/>
  <c r="M949"/>
  <c r="N949" s="1"/>
  <c r="C949" s="1"/>
  <c r="M941"/>
  <c r="N941" s="1"/>
  <c r="C941" s="1"/>
  <c r="M933"/>
  <c r="N933" s="1"/>
  <c r="C933" s="1"/>
  <c r="M925"/>
  <c r="N925" s="1"/>
  <c r="C925" s="1"/>
  <c r="M917"/>
  <c r="N917" s="1"/>
  <c r="C917" s="1"/>
  <c r="M909"/>
  <c r="N909" s="1"/>
  <c r="C909" s="1"/>
  <c r="M901"/>
  <c r="N901" s="1"/>
  <c r="C901" s="1"/>
  <c r="M893"/>
  <c r="N893" s="1"/>
  <c r="C893" s="1"/>
  <c r="M885"/>
  <c r="N885" s="1"/>
  <c r="C885" s="1"/>
  <c r="M877"/>
  <c r="N877" s="1"/>
  <c r="C877" s="1"/>
  <c r="M869"/>
  <c r="N869" s="1"/>
  <c r="C869" s="1"/>
  <c r="M861"/>
  <c r="N861" s="1"/>
  <c r="C861" s="1"/>
  <c r="M853"/>
  <c r="N853" s="1"/>
  <c r="C853" s="1"/>
  <c r="M845"/>
  <c r="N845" s="1"/>
  <c r="C845" s="1"/>
  <c r="M837"/>
  <c r="N837" s="1"/>
  <c r="C837" s="1"/>
  <c r="M829"/>
  <c r="N829" s="1"/>
  <c r="C829" s="1"/>
  <c r="M821"/>
  <c r="N821" s="1"/>
  <c r="C821" s="1"/>
  <c r="M813"/>
  <c r="N813" s="1"/>
  <c r="C813" s="1"/>
  <c r="M805"/>
  <c r="N805" s="1"/>
  <c r="C805" s="1"/>
  <c r="M797"/>
  <c r="N797" s="1"/>
  <c r="C797" s="1"/>
  <c r="M789"/>
  <c r="N789" s="1"/>
  <c r="C789" s="1"/>
  <c r="M781"/>
  <c r="N781" s="1"/>
  <c r="C781" s="1"/>
  <c r="M773"/>
  <c r="N773" s="1"/>
  <c r="C773" s="1"/>
  <c r="M765"/>
  <c r="N765" s="1"/>
  <c r="C765" s="1"/>
  <c r="M757"/>
  <c r="N757" s="1"/>
  <c r="C757" s="1"/>
  <c r="M749"/>
  <c r="N749" s="1"/>
  <c r="C749" s="1"/>
  <c r="M741"/>
  <c r="N741" s="1"/>
  <c r="C741" s="1"/>
  <c r="M733"/>
  <c r="N733" s="1"/>
  <c r="C733" s="1"/>
  <c r="M725"/>
  <c r="N725" s="1"/>
  <c r="C725" s="1"/>
  <c r="M717"/>
  <c r="N717" s="1"/>
  <c r="C717" s="1"/>
  <c r="M709"/>
  <c r="N709" s="1"/>
  <c r="C709" s="1"/>
  <c r="M701"/>
  <c r="N701" s="1"/>
  <c r="C701" s="1"/>
  <c r="M693"/>
  <c r="N693" s="1"/>
  <c r="C693" s="1"/>
  <c r="M685"/>
  <c r="N685" s="1"/>
  <c r="C685" s="1"/>
  <c r="M677"/>
  <c r="N677" s="1"/>
  <c r="C677" s="1"/>
  <c r="M669"/>
  <c r="N669" s="1"/>
  <c r="C669" s="1"/>
  <c r="M661"/>
  <c r="N661" s="1"/>
  <c r="C661" s="1"/>
  <c r="M653"/>
  <c r="N653" s="1"/>
  <c r="C653" s="1"/>
  <c r="M645"/>
  <c r="N645" s="1"/>
  <c r="C645" s="1"/>
  <c r="M637"/>
  <c r="N637" s="1"/>
  <c r="C637" s="1"/>
  <c r="M629"/>
  <c r="N629" s="1"/>
  <c r="C629" s="1"/>
  <c r="M621"/>
  <c r="N621" s="1"/>
  <c r="C621" s="1"/>
  <c r="M613"/>
  <c r="N613" s="1"/>
  <c r="C613" s="1"/>
  <c r="M605"/>
  <c r="N605" s="1"/>
  <c r="C605" s="1"/>
  <c r="M597"/>
  <c r="N597" s="1"/>
  <c r="C597" s="1"/>
  <c r="M589"/>
  <c r="N589" s="1"/>
  <c r="C589" s="1"/>
  <c r="M581"/>
  <c r="N581" s="1"/>
  <c r="C581" s="1"/>
  <c r="M573"/>
  <c r="N573" s="1"/>
  <c r="C573" s="1"/>
  <c r="M565"/>
  <c r="N565" s="1"/>
  <c r="C565" s="1"/>
  <c r="M557"/>
  <c r="N557" s="1"/>
  <c r="C557" s="1"/>
  <c r="M549"/>
  <c r="N549" s="1"/>
  <c r="C549" s="1"/>
  <c r="M541"/>
  <c r="N541" s="1"/>
  <c r="C541" s="1"/>
  <c r="M533"/>
  <c r="N533" s="1"/>
  <c r="C533" s="1"/>
  <c r="M525"/>
  <c r="N525" s="1"/>
  <c r="C525" s="1"/>
  <c r="M517"/>
  <c r="N517" s="1"/>
  <c r="C517" s="1"/>
  <c r="M509"/>
  <c r="N509" s="1"/>
  <c r="C509" s="1"/>
  <c r="M501"/>
  <c r="N501" s="1"/>
  <c r="C501" s="1"/>
  <c r="M493"/>
  <c r="N493" s="1"/>
  <c r="C493" s="1"/>
  <c r="M485"/>
  <c r="N485" s="1"/>
  <c r="C485" s="1"/>
  <c r="M477"/>
  <c r="N477" s="1"/>
  <c r="C477" s="1"/>
  <c r="M469"/>
  <c r="N469" s="1"/>
  <c r="C469" s="1"/>
  <c r="M461"/>
  <c r="N461" s="1"/>
  <c r="C461" s="1"/>
  <c r="M453"/>
  <c r="N453" s="1"/>
  <c r="C453" s="1"/>
  <c r="M445"/>
  <c r="N445" s="1"/>
  <c r="C445" s="1"/>
  <c r="M437"/>
  <c r="N437" s="1"/>
  <c r="C437" s="1"/>
  <c r="M429"/>
  <c r="N429" s="1"/>
  <c r="C429" s="1"/>
  <c r="M421"/>
  <c r="N421" s="1"/>
  <c r="C421" s="1"/>
  <c r="M413"/>
  <c r="N413" s="1"/>
  <c r="C413" s="1"/>
  <c r="M405"/>
  <c r="N405" s="1"/>
  <c r="C405" s="1"/>
  <c r="M397"/>
  <c r="N397" s="1"/>
  <c r="C397" s="1"/>
  <c r="M389"/>
  <c r="N389" s="1"/>
  <c r="C389" s="1"/>
  <c r="M381"/>
  <c r="N381" s="1"/>
  <c r="C381" s="1"/>
  <c r="M373"/>
  <c r="N373" s="1"/>
  <c r="C373" s="1"/>
  <c r="M365"/>
  <c r="N365" s="1"/>
  <c r="C365" s="1"/>
  <c r="M357"/>
  <c r="N357" s="1"/>
  <c r="C357" s="1"/>
  <c r="M349"/>
  <c r="N349" s="1"/>
  <c r="C349" s="1"/>
  <c r="M341"/>
  <c r="N341" s="1"/>
  <c r="C341" s="1"/>
  <c r="M333"/>
  <c r="N333" s="1"/>
  <c r="C333" s="1"/>
  <c r="M325"/>
  <c r="N325" s="1"/>
  <c r="C325" s="1"/>
  <c r="M317"/>
  <c r="N317" s="1"/>
  <c r="C317" s="1"/>
  <c r="M309"/>
  <c r="N309" s="1"/>
  <c r="C309" s="1"/>
  <c r="M301"/>
  <c r="N301" s="1"/>
  <c r="C301" s="1"/>
  <c r="M293"/>
  <c r="N293" s="1"/>
  <c r="C293" s="1"/>
  <c r="M285"/>
  <c r="N285" s="1"/>
  <c r="C285" s="1"/>
  <c r="M277"/>
  <c r="N277" s="1"/>
  <c r="C277" s="1"/>
  <c r="M269"/>
  <c r="N269" s="1"/>
  <c r="C269" s="1"/>
  <c r="M261"/>
  <c r="N261" s="1"/>
  <c r="C261" s="1"/>
  <c r="M253"/>
  <c r="N253" s="1"/>
  <c r="C253" s="1"/>
  <c r="M245"/>
  <c r="N245" s="1"/>
  <c r="C245" s="1"/>
  <c r="M237"/>
  <c r="N237" s="1"/>
  <c r="C237" s="1"/>
  <c r="M229"/>
  <c r="N229" s="1"/>
  <c r="C229" s="1"/>
  <c r="M221"/>
  <c r="N221" s="1"/>
  <c r="C221" s="1"/>
  <c r="M213"/>
  <c r="N213" s="1"/>
  <c r="C213" s="1"/>
  <c r="M205"/>
  <c r="N205" s="1"/>
  <c r="C205" s="1"/>
  <c r="M197"/>
  <c r="N197" s="1"/>
  <c r="C197" s="1"/>
  <c r="M189"/>
  <c r="N189" s="1"/>
  <c r="C189" s="1"/>
  <c r="M181"/>
  <c r="N181" s="1"/>
  <c r="C181" s="1"/>
  <c r="M173"/>
  <c r="N173" s="1"/>
  <c r="C173" s="1"/>
  <c r="M165"/>
  <c r="N165" s="1"/>
  <c r="C165" s="1"/>
  <c r="M157"/>
  <c r="N157" s="1"/>
  <c r="C157" s="1"/>
  <c r="M149"/>
  <c r="N149" s="1"/>
  <c r="C149" s="1"/>
  <c r="M141"/>
  <c r="N141" s="1"/>
  <c r="C141" s="1"/>
  <c r="M133"/>
  <c r="N133" s="1"/>
  <c r="C133" s="1"/>
  <c r="M125"/>
  <c r="N125" s="1"/>
  <c r="C125" s="1"/>
  <c r="M117"/>
  <c r="N117" s="1"/>
  <c r="C117" s="1"/>
  <c r="M109"/>
  <c r="N109" s="1"/>
  <c r="C109" s="1"/>
  <c r="M101"/>
  <c r="N101" s="1"/>
  <c r="C101" s="1"/>
  <c r="M93"/>
  <c r="N93" s="1"/>
  <c r="C93" s="1"/>
  <c r="M85"/>
  <c r="N85" s="1"/>
  <c r="C85" s="1"/>
  <c r="M77"/>
  <c r="N77" s="1"/>
  <c r="C77" s="1"/>
  <c r="M69"/>
  <c r="N69" s="1"/>
  <c r="C69" s="1"/>
  <c r="M61"/>
  <c r="N61" s="1"/>
  <c r="C61" s="1"/>
  <c r="M53"/>
  <c r="N53" s="1"/>
  <c r="C53" s="1"/>
  <c r="M45"/>
  <c r="N45" s="1"/>
  <c r="C45" s="1"/>
  <c r="M37"/>
  <c r="N37" s="1"/>
  <c r="C37" s="1"/>
  <c r="M29"/>
  <c r="N29" s="1"/>
  <c r="C29" s="1"/>
  <c r="M21"/>
  <c r="N21" s="1"/>
  <c r="C21" s="1"/>
  <c r="M13"/>
  <c r="M240" i="2"/>
  <c r="N240" s="1"/>
  <c r="C240" s="1"/>
  <c r="M257"/>
  <c r="N257" s="1"/>
  <c r="C257" s="1"/>
  <c r="M9"/>
  <c r="N9" s="1"/>
  <c r="C9" s="1"/>
  <c r="L3006"/>
  <c r="M248"/>
  <c r="N248" s="1"/>
  <c r="C248" s="1"/>
  <c r="M10"/>
  <c r="N10" s="1"/>
  <c r="C10" s="1"/>
  <c r="H3006" i="3"/>
  <c r="M11" i="2"/>
  <c r="N11" s="1"/>
  <c r="C11" s="1"/>
  <c r="M10" i="3"/>
  <c r="N10" s="1"/>
  <c r="C10" s="1"/>
  <c r="I3006"/>
  <c r="F3006" i="2"/>
  <c r="I3006"/>
  <c r="D3006"/>
  <c r="G3006"/>
  <c r="M8"/>
  <c r="N8" s="1"/>
  <c r="C8" s="1"/>
  <c r="M6" i="3"/>
  <c r="N6" s="1"/>
  <c r="C6" s="1"/>
  <c r="D3006"/>
  <c r="L3006"/>
  <c r="J3006"/>
  <c r="M9"/>
  <c r="N9" s="1"/>
  <c r="C9" s="1"/>
  <c r="M6" i="1"/>
  <c r="N6" s="1"/>
  <c r="L3006"/>
  <c r="G3006" i="3"/>
  <c r="M8"/>
  <c r="N8" s="1"/>
  <c r="C8" s="1"/>
  <c r="M7"/>
  <c r="N7" s="1"/>
  <c r="C7" s="1"/>
  <c r="F3006"/>
  <c r="E3006" i="1"/>
  <c r="H3006"/>
  <c r="K3006"/>
  <c r="I3006"/>
  <c r="J3006"/>
  <c r="D3006"/>
  <c r="E4" i="3"/>
  <c r="G3006" i="1"/>
  <c r="F3006"/>
  <c r="M4" i="2" a="1"/>
  <c r="M4" s="1"/>
  <c r="H24" i="5" l="1" a="1"/>
  <c r="H24" s="1"/>
  <c r="H22" a="1"/>
  <c r="H22" s="1"/>
  <c r="F20" a="1"/>
  <c r="F20" s="1"/>
  <c r="F18" a="1"/>
  <c r="F18" s="1"/>
  <c r="E16" a="1"/>
  <c r="E16" s="1"/>
  <c r="E14" a="1"/>
  <c r="E14" s="1"/>
  <c r="E12" a="1"/>
  <c r="E12" s="1"/>
  <c r="E10" a="1"/>
  <c r="E10" s="1"/>
  <c r="G24" a="1"/>
  <c r="G24" s="1"/>
  <c r="G22" a="1"/>
  <c r="G22" s="1"/>
  <c r="E20" a="1"/>
  <c r="E20" s="1"/>
  <c r="E18" a="1"/>
  <c r="E18" s="1"/>
  <c r="D16" a="1"/>
  <c r="D16" s="1"/>
  <c r="D14" a="1"/>
  <c r="D14" s="1"/>
  <c r="D12" a="1"/>
  <c r="D12" s="1"/>
  <c r="D10" a="1"/>
  <c r="D10" s="1"/>
  <c r="I16" a="1"/>
  <c r="I16" s="1"/>
  <c r="F24" a="1"/>
  <c r="F24" s="1"/>
  <c r="F22" a="1"/>
  <c r="F22" s="1"/>
  <c r="D20" a="1"/>
  <c r="D20" s="1"/>
  <c r="D18" a="1"/>
  <c r="D18" s="1"/>
  <c r="C16" a="1"/>
  <c r="C16" s="1"/>
  <c r="C14" a="1"/>
  <c r="C14" s="1"/>
  <c r="C12" a="1"/>
  <c r="C12" s="1"/>
  <c r="C10" a="1"/>
  <c r="C10" s="1"/>
  <c r="E24" a="1"/>
  <c r="E24" s="1"/>
  <c r="E22" a="1"/>
  <c r="E22" s="1"/>
  <c r="C20" a="1"/>
  <c r="C20" s="1"/>
  <c r="C18" a="1"/>
  <c r="C18" s="1"/>
  <c r="B16" a="1"/>
  <c r="B16" s="1"/>
  <c r="B14" a="1"/>
  <c r="B14" s="1"/>
  <c r="B12" a="1"/>
  <c r="B12" s="1"/>
  <c r="B10" a="1"/>
  <c r="B10" s="1"/>
  <c r="I12" a="1"/>
  <c r="I12" s="1"/>
  <c r="D24" a="1"/>
  <c r="D24" s="1"/>
  <c r="D22" a="1"/>
  <c r="D22" s="1"/>
  <c r="B20" a="1"/>
  <c r="B20" s="1"/>
  <c r="B18" a="1"/>
  <c r="B18" s="1"/>
  <c r="A16" a="1"/>
  <c r="A16" s="1"/>
  <c r="A14" a="1"/>
  <c r="A14" s="1"/>
  <c r="A12" a="1"/>
  <c r="A12" s="1"/>
  <c r="A10" a="1"/>
  <c r="A10" s="1"/>
  <c r="C24" a="1"/>
  <c r="C24" s="1"/>
  <c r="C22" a="1"/>
  <c r="C22" s="1"/>
  <c r="A20" a="1"/>
  <c r="A20" s="1"/>
  <c r="A18" a="1"/>
  <c r="A18" s="1"/>
  <c r="H16" a="1"/>
  <c r="H16" s="1"/>
  <c r="H14" a="1"/>
  <c r="H14" s="1"/>
  <c r="H12" a="1"/>
  <c r="H12" s="1"/>
  <c r="H10" a="1"/>
  <c r="H10" s="1"/>
  <c r="B24" a="1"/>
  <c r="B24" s="1"/>
  <c r="B22" a="1"/>
  <c r="B22" s="1"/>
  <c r="H20" a="1"/>
  <c r="H20" s="1"/>
  <c r="H18" a="1"/>
  <c r="H18" s="1"/>
  <c r="G16" a="1"/>
  <c r="G16" s="1"/>
  <c r="G14" a="1"/>
  <c r="G14" s="1"/>
  <c r="G12" a="1"/>
  <c r="G12" s="1"/>
  <c r="G10" a="1"/>
  <c r="G10" s="1"/>
  <c r="A24" a="1"/>
  <c r="A24" s="1"/>
  <c r="A22" a="1"/>
  <c r="A22" s="1"/>
  <c r="G20" a="1"/>
  <c r="G20" s="1"/>
  <c r="G18" a="1"/>
  <c r="G18" s="1"/>
  <c r="F16" a="1"/>
  <c r="F16" s="1"/>
  <c r="F14" a="1"/>
  <c r="F14" s="1"/>
  <c r="F12" a="1"/>
  <c r="F12" s="1"/>
  <c r="F10" a="1"/>
  <c r="F10" s="1"/>
  <c r="I10" a="1"/>
  <c r="I10" s="1"/>
  <c r="I20" a="1"/>
  <c r="I20" s="1"/>
  <c r="I22" a="1"/>
  <c r="I22" s="1"/>
  <c r="I24" a="1"/>
  <c r="I24" s="1"/>
  <c r="I18" a="1"/>
  <c r="I18" s="1"/>
  <c r="N8" i="1"/>
  <c r="C8" s="1"/>
  <c r="N13"/>
  <c r="C13" s="1"/>
  <c r="I14" i="5" a="1"/>
  <c r="I14" s="1"/>
  <c r="N40" i="1"/>
  <c r="C40" s="1"/>
  <c r="C3006" i="2" a="1"/>
  <c r="C3006" s="1"/>
  <c r="C3006" i="3" a="1"/>
  <c r="C3006" s="1"/>
  <c r="C11" i="1"/>
  <c r="N3006" i="2"/>
  <c r="M3006"/>
  <c r="M4" i="3" a="1"/>
  <c r="M4" s="1"/>
  <c r="M3006"/>
  <c r="M3006" i="1"/>
  <c r="I21" i="5" l="1" a="1"/>
  <c r="I21" s="1"/>
  <c r="F13" a="1"/>
  <c r="F13" s="1"/>
  <c r="G21" a="1"/>
  <c r="G21" s="1"/>
  <c r="G13" a="1"/>
  <c r="G13" s="1"/>
  <c r="H21" a="1"/>
  <c r="H21" s="1"/>
  <c r="H13" a="1"/>
  <c r="H13" s="1"/>
  <c r="A11" a="1"/>
  <c r="A11" s="1"/>
  <c r="B19" a="1"/>
  <c r="B19" s="1"/>
  <c r="I17" a="1"/>
  <c r="I17" s="1"/>
  <c r="D17" a="1"/>
  <c r="D17" s="1"/>
  <c r="G25" a="1"/>
  <c r="G25" s="1"/>
  <c r="E17" a="1"/>
  <c r="E17" s="1"/>
  <c r="H25" a="1"/>
  <c r="H25" s="1"/>
  <c r="I13" a="1"/>
  <c r="I13" s="1"/>
  <c r="B17" a="1"/>
  <c r="B17" s="1"/>
  <c r="E25" a="1"/>
  <c r="E25" s="1"/>
  <c r="C17" a="1"/>
  <c r="C17" s="1"/>
  <c r="F25" a="1"/>
  <c r="F25" s="1"/>
  <c r="A19" a="1"/>
  <c r="A19" s="1"/>
  <c r="F11" a="1"/>
  <c r="F11" s="1"/>
  <c r="G19" a="1"/>
  <c r="G19" s="1"/>
  <c r="G11" a="1"/>
  <c r="G11" s="1"/>
  <c r="H19" a="1"/>
  <c r="H19" s="1"/>
  <c r="H11" a="1"/>
  <c r="H11" s="1"/>
  <c r="I11" a="1"/>
  <c r="I11" s="1"/>
  <c r="A17" a="1"/>
  <c r="A17" s="1"/>
  <c r="D25" a="1"/>
  <c r="D25" s="1"/>
  <c r="D15" a="1"/>
  <c r="D15" s="1"/>
  <c r="G23" a="1"/>
  <c r="G23" s="1"/>
  <c r="E15" a="1"/>
  <c r="E15" s="1"/>
  <c r="H23" a="1"/>
  <c r="H23" s="1"/>
  <c r="I19" a="1"/>
  <c r="I19" s="1"/>
  <c r="C25" a="1"/>
  <c r="C25" s="1"/>
  <c r="B15" a="1"/>
  <c r="B15" s="1"/>
  <c r="E23" a="1"/>
  <c r="E23" s="1"/>
  <c r="C15" a="1"/>
  <c r="C15" s="1"/>
  <c r="F23" a="1"/>
  <c r="F23" s="1"/>
  <c r="I15" a="1"/>
  <c r="I15" s="1"/>
  <c r="F17" a="1"/>
  <c r="F17" s="1"/>
  <c r="A25" a="1"/>
  <c r="A25" s="1"/>
  <c r="G17" a="1"/>
  <c r="G17" s="1"/>
  <c r="B25" a="1"/>
  <c r="B25" s="1"/>
  <c r="H17" a="1"/>
  <c r="H17" s="1"/>
  <c r="A15" a="1"/>
  <c r="A15" s="1"/>
  <c r="D23" a="1"/>
  <c r="D23" s="1"/>
  <c r="D13" a="1"/>
  <c r="D13" s="1"/>
  <c r="E21" a="1"/>
  <c r="E21" s="1"/>
  <c r="E13" a="1"/>
  <c r="E13" s="1"/>
  <c r="F21" a="1"/>
  <c r="F21" s="1"/>
  <c r="C23" a="1"/>
  <c r="C23" s="1"/>
  <c r="B13" a="1"/>
  <c r="B13" s="1"/>
  <c r="C21" a="1"/>
  <c r="C21" s="1"/>
  <c r="C13" a="1"/>
  <c r="C13" s="1"/>
  <c r="D21" a="1"/>
  <c r="D21" s="1"/>
  <c r="F15" a="1"/>
  <c r="F15" s="1"/>
  <c r="A23" a="1"/>
  <c r="A23" s="1"/>
  <c r="G15" a="1"/>
  <c r="G15" s="1"/>
  <c r="B23" a="1"/>
  <c r="B23" s="1"/>
  <c r="H15" a="1"/>
  <c r="H15" s="1"/>
  <c r="A13" a="1"/>
  <c r="A13" s="1"/>
  <c r="B21" a="1"/>
  <c r="B21" s="1"/>
  <c r="D11" a="1"/>
  <c r="D11" s="1"/>
  <c r="E19" a="1"/>
  <c r="E19" s="1"/>
  <c r="E11" a="1"/>
  <c r="E11" s="1"/>
  <c r="F19" a="1"/>
  <c r="F19" s="1"/>
  <c r="A21" a="1"/>
  <c r="A21" s="1"/>
  <c r="B11" a="1"/>
  <c r="B11" s="1"/>
  <c r="C19" a="1"/>
  <c r="C19" s="1"/>
  <c r="C11" a="1"/>
  <c r="C11" s="1"/>
  <c r="D19" a="1"/>
  <c r="D19" s="1"/>
  <c r="I23" a="1"/>
  <c r="I23" s="1"/>
  <c r="I25" a="1"/>
  <c r="I25" s="1"/>
  <c r="E3" i="1" a="1"/>
  <c r="E3" s="1"/>
  <c r="E3" i="3" s="1"/>
  <c r="L3" i="1" a="1"/>
  <c r="L3" s="1"/>
  <c r="L3" i="3" s="1"/>
  <c r="F2" i="1" a="1"/>
  <c r="F2" s="1"/>
  <c r="H2" a="1"/>
  <c r="H2" s="1"/>
  <c r="E26" i="5" s="1"/>
  <c r="N3006" i="1"/>
  <c r="H3" a="1"/>
  <c r="H3" s="1"/>
  <c r="H3" i="2" s="1"/>
  <c r="D2" i="1" a="1"/>
  <c r="D2" s="1"/>
  <c r="J3" a="1"/>
  <c r="J3" s="1"/>
  <c r="J3" i="2" s="1"/>
  <c r="G3" i="1" a="1"/>
  <c r="G3" s="1"/>
  <c r="G3" i="2" s="1"/>
  <c r="F3" i="1" a="1"/>
  <c r="F3" s="1"/>
  <c r="F3" i="3" s="1"/>
  <c r="K2" i="1" a="1"/>
  <c r="K2" s="1"/>
  <c r="D3" a="1"/>
  <c r="D3" s="1"/>
  <c r="D3" i="3" s="1"/>
  <c r="E2" i="1" a="1"/>
  <c r="E2" s="1"/>
  <c r="B5" i="5" a="1"/>
  <c r="B5" s="1"/>
  <c r="L2" i="1" a="1"/>
  <c r="L2" s="1"/>
  <c r="J2" a="1"/>
  <c r="J2" s="1"/>
  <c r="K3" a="1"/>
  <c r="K3" s="1"/>
  <c r="K3" i="3" s="1"/>
  <c r="I3" i="1" a="1"/>
  <c r="I3" s="1"/>
  <c r="I3" i="3" s="1"/>
  <c r="I2" i="1" a="1"/>
  <c r="I2" s="1"/>
  <c r="G2" a="1"/>
  <c r="G2" s="1"/>
  <c r="C5" i="5" a="1"/>
  <c r="C5" s="1"/>
  <c r="G5" a="1"/>
  <c r="G5" s="1"/>
  <c r="F5" a="1"/>
  <c r="F5" s="1"/>
  <c r="I5" a="1"/>
  <c r="I5" s="1"/>
  <c r="H5" a="1"/>
  <c r="H5" s="1"/>
  <c r="D5" a="1"/>
  <c r="D5" s="1"/>
  <c r="E5" a="1"/>
  <c r="E5" s="1"/>
  <c r="M4" i="1" a="1"/>
  <c r="M4" s="1"/>
  <c r="D5" s="1"/>
  <c r="C6"/>
  <c r="C3006" s="1" a="1"/>
  <c r="C3006" s="1"/>
  <c r="N3006" i="3"/>
  <c r="H2" i="2"/>
  <c r="H2" i="3"/>
  <c r="H26" i="5" l="1"/>
  <c r="H27"/>
  <c r="I2" i="2"/>
  <c r="F27" i="5"/>
  <c r="C26"/>
  <c r="C27"/>
  <c r="A3"/>
  <c r="J27"/>
  <c r="D26"/>
  <c r="D27"/>
  <c r="E27"/>
  <c r="E2" i="2"/>
  <c r="B27" i="5"/>
  <c r="L2" i="2"/>
  <c r="I27" i="5"/>
  <c r="A26"/>
  <c r="A27"/>
  <c r="J2" i="3"/>
  <c r="G27" i="5"/>
  <c r="G26"/>
  <c r="F2" i="2"/>
  <c r="F2" i="3"/>
  <c r="E3" i="2"/>
  <c r="L3"/>
  <c r="G3" i="3"/>
  <c r="J3"/>
  <c r="D2"/>
  <c r="J2" i="2"/>
  <c r="L2" i="3"/>
  <c r="D2" i="2"/>
  <c r="H3" i="3"/>
  <c r="B26" i="5"/>
  <c r="F3" i="2"/>
  <c r="I26" i="5"/>
  <c r="E2" i="3"/>
  <c r="K3" i="2"/>
  <c r="G2" i="3"/>
  <c r="D3" i="2"/>
  <c r="K2"/>
  <c r="G2"/>
  <c r="K2" i="3"/>
  <c r="M2" i="1"/>
  <c r="J28" i="5" s="1"/>
  <c r="I3" i="2"/>
  <c r="I2" i="3"/>
  <c r="F26" i="5"/>
  <c r="M3" i="1"/>
  <c r="I7" i="5"/>
  <c r="I6"/>
  <c r="D5" i="3"/>
  <c r="D5" i="2"/>
  <c r="J3" i="5"/>
  <c r="A2" l="1"/>
  <c r="A28"/>
  <c r="C28"/>
  <c r="H28"/>
  <c r="G28"/>
  <c r="B28"/>
  <c r="F28"/>
  <c r="I28"/>
  <c r="E28"/>
  <c r="D28"/>
  <c r="M3" i="3"/>
  <c r="M2" i="2"/>
  <c r="M3"/>
  <c r="M2" i="3"/>
  <c r="G7" i="5"/>
  <c r="G6"/>
  <c r="B7"/>
  <c r="B6"/>
  <c r="E6"/>
  <c r="E7"/>
  <c r="C6"/>
  <c r="C7"/>
  <c r="D6"/>
  <c r="D7"/>
  <c r="H7"/>
  <c r="H6"/>
  <c r="F6"/>
  <c r="F7"/>
</calcChain>
</file>

<file path=xl/sharedStrings.xml><?xml version="1.0" encoding="utf-8"?>
<sst xmlns="http://schemas.openxmlformats.org/spreadsheetml/2006/main" count="77" uniqueCount="54">
  <si>
    <t>STT</t>
  </si>
  <si>
    <t>ĐỌC PHIẾU</t>
  </si>
  <si>
    <t>Ứng cử viên</t>
  </si>
  <si>
    <t>TỔNG CỘNG</t>
  </si>
  <si>
    <t>PHIẾU BẦU CỬ</t>
  </si>
  <si>
    <t>- Phiếu gạch người thứ 2 và thứ 3 thì gõ: 23</t>
  </si>
  <si>
    <t>- Phiếu gạch người thứ 1, gạch người thứ 2 và người thứ 5 thì gõ: 125</t>
  </si>
  <si>
    <t>(Mỗi bảng nhập được 3.000 phiếu bầu, nếu hết bảng 1 thì nhập tiếp sang bảng 2 và 3)</t>
  </si>
  <si>
    <t>TỔNG</t>
  </si>
  <si>
    <t>Số lượng ứng cử:</t>
  </si>
  <si>
    <t>WELCOM !</t>
  </si>
  <si>
    <t>http://vn38.com</t>
  </si>
  <si>
    <r>
      <t xml:space="preserve">Create by: </t>
    </r>
    <r>
      <rPr>
        <b/>
        <sz val="10"/>
        <color indexed="10"/>
        <rFont val="Arial"/>
        <family val="2"/>
      </rPr>
      <t>MAI DUC TUAN</t>
    </r>
  </si>
  <si>
    <t>Phone number: 0888512238 - Email address: maiductuan@gmail.com</t>
  </si>
  <si>
    <t>Phiếu được bầu</t>
  </si>
  <si>
    <t>BẢNG TỔNG HỢP KIỂM PHIẾU</t>
  </si>
  <si>
    <t>(Anh chị sử dụng thấy tiện lợi và hài lòng, xin đóng góp hoặc chuyển khoản để thay lời cảm ơn, STK 56110000778883 - BIDV.
Nếu có thắc mắc chưa hiểu, xin vui lòng liên hệ theo SĐT: 0888512238 - MAI DUC TUAN, Email address: maiductuan@gmail.com)</t>
  </si>
  <si>
    <t>Số phiếu bầu</t>
  </si>
  <si>
    <t>Lượt phiếu bầu</t>
  </si>
  <si>
    <t>Tỷ lệ %</t>
  </si>
  <si>
    <t>THỐNG KÊ
CHI TIẾT</t>
  </si>
  <si>
    <t>Họ tên UCV 1:</t>
  </si>
  <si>
    <t>Họ tên UCV 2:</t>
  </si>
  <si>
    <t>Họ tên UCV 3:</t>
  </si>
  <si>
    <t>Họ tên UCV 4:</t>
  </si>
  <si>
    <t>Họ tên UCV 5:</t>
  </si>
  <si>
    <t>Họ tên UCV 6:</t>
  </si>
  <si>
    <t>Họ tên UCV 7:</t>
  </si>
  <si>
    <t>Họ tên UCV 8:</t>
  </si>
  <si>
    <t>Họ tên UCV 9:</t>
  </si>
  <si>
    <t>Võ Đức Ân</t>
  </si>
  <si>
    <t>Hồ văn Công</t>
  </si>
  <si>
    <t>Nguyễn Công Kha</t>
  </si>
  <si>
    <t>Nguyễn Tấn Khôi</t>
  </si>
  <si>
    <t>Lê Viết Mẫn</t>
  </si>
  <si>
    <t>Hồ Ngọc Nghĩa</t>
  </si>
  <si>
    <t>Lê Văn Trung</t>
  </si>
  <si>
    <t>Phạm Minh Tuấn</t>
  </si>
  <si>
    <t>Bùi Anh Vũ</t>
  </si>
  <si>
    <t>Số phiếu trúng:</t>
  </si>
  <si>
    <t>Tổng số phiếu nhập:</t>
  </si>
  <si>
    <t>Phiếu không trúng:</t>
  </si>
  <si>
    <t>Số phiếu hợp lệ:</t>
  </si>
  <si>
    <r>
      <rPr>
        <b/>
        <sz val="10"/>
        <rFont val="Arial"/>
        <family val="2"/>
      </rPr>
      <t>Bước 2</t>
    </r>
    <r>
      <rPr>
        <sz val="10"/>
        <rFont val="Arial"/>
        <family val="2"/>
      </rPr>
      <t>: Vào Sheet 'Bang1', Nhập số liệu khiểm phiếu:</t>
    </r>
  </si>
  <si>
    <r>
      <rPr>
        <b/>
        <sz val="10"/>
        <rFont val="Arial"/>
        <family val="2"/>
      </rPr>
      <t>Bước 3</t>
    </r>
    <r>
      <rPr>
        <sz val="10"/>
        <rFont val="Arial"/>
        <family val="2"/>
      </rPr>
      <t>: Xem số lượng đã thống kê sau khi nhập.</t>
    </r>
  </si>
  <si>
    <t>Phiếu không hợp lệ Bảng 2:</t>
  </si>
  <si>
    <t>Tổng số phiếu không hợp lệ:</t>
  </si>
  <si>
    <t>- Số lượng ứng cử; Số lượng bầu, Danh sách ứng cử.</t>
  </si>
  <si>
    <t>- Phiếu gạch người thứ nhất và người thứ 2 thì gõ: 12</t>
  </si>
  <si>
    <t>Số lượng bầu:</t>
  </si>
  <si>
    <r>
      <rPr>
        <b/>
        <sz val="10"/>
        <rFont val="Arial"/>
        <family val="2"/>
      </rPr>
      <t>Bước 1</t>
    </r>
    <r>
      <rPr>
        <sz val="10"/>
        <rFont val="Arial"/>
        <family val="2"/>
      </rPr>
      <t>: Nhập lại danh sách các ứng cử viên như trên phiếu bầu cử:</t>
    </r>
  </si>
  <si>
    <t>- Nhập tất cả các phiếu hợp lệ và không hợp lệ (gõ: 12345...)</t>
  </si>
  <si>
    <t>Số lượng cử tri:</t>
  </si>
  <si>
    <t>Chúc Anh/chị kiểm phiếu bầu cử thành công !</t>
  </si>
</sst>
</file>

<file path=xl/styles.xml><?xml version="1.0" encoding="utf-8"?>
<styleSheet xmlns="http://schemas.openxmlformats.org/spreadsheetml/2006/main">
  <fonts count="42">
    <font>
      <sz val="10"/>
      <name val="Arial"/>
    </font>
    <font>
      <b/>
      <sz val="10"/>
      <name val="Arial"/>
      <family val="2"/>
    </font>
    <font>
      <b/>
      <sz val="14"/>
      <name val="Arial"/>
      <family val="2"/>
    </font>
    <font>
      <b/>
      <sz val="13"/>
      <name val="Arial"/>
      <family val="2"/>
    </font>
    <font>
      <b/>
      <sz val="11"/>
      <name val="Arial"/>
      <family val="2"/>
    </font>
    <font>
      <sz val="15"/>
      <name val="Arial"/>
      <family val="2"/>
    </font>
    <font>
      <b/>
      <sz val="13"/>
      <color indexed="9"/>
      <name val="Arial"/>
      <family val="2"/>
    </font>
    <font>
      <b/>
      <sz val="16"/>
      <name val="Arial"/>
      <family val="2"/>
    </font>
    <font>
      <sz val="8"/>
      <color indexed="22"/>
      <name val="Arial"/>
      <family val="2"/>
    </font>
    <font>
      <sz val="8"/>
      <name val="Arial"/>
      <family val="2"/>
    </font>
    <font>
      <sz val="13"/>
      <name val="Arial"/>
      <family val="2"/>
    </font>
    <font>
      <b/>
      <sz val="16"/>
      <color indexed="10"/>
      <name val="Arial"/>
      <family val="2"/>
    </font>
    <font>
      <u/>
      <sz val="10"/>
      <color indexed="12"/>
      <name val="Arial"/>
      <family val="2"/>
    </font>
    <font>
      <b/>
      <sz val="13"/>
      <color indexed="1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color indexed="9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u/>
      <sz val="9"/>
      <name val="Arial"/>
      <family val="2"/>
    </font>
    <font>
      <b/>
      <i/>
      <sz val="13"/>
      <name val="Times New Roman"/>
      <family val="1"/>
    </font>
    <font>
      <b/>
      <sz val="9"/>
      <color rgb="FFFF0000"/>
      <name val="Arial"/>
      <family val="2"/>
    </font>
    <font>
      <b/>
      <sz val="10"/>
      <color theme="0"/>
      <name val="Arial"/>
      <family val="2"/>
    </font>
    <font>
      <b/>
      <sz val="8"/>
      <color theme="5" tint="-0.249977111117893"/>
      <name val="Arial"/>
      <family val="2"/>
    </font>
    <font>
      <sz val="8"/>
      <color theme="5" tint="-0.249977111117893"/>
      <name val="Arial"/>
      <family val="2"/>
    </font>
    <font>
      <b/>
      <sz val="8"/>
      <color rgb="FF0070C0"/>
      <name val="Arial"/>
      <family val="2"/>
    </font>
    <font>
      <sz val="8"/>
      <color rgb="FF0070C0"/>
      <name val="Arial"/>
      <family val="2"/>
    </font>
    <font>
      <b/>
      <sz val="9"/>
      <color theme="3"/>
      <name val="Arial"/>
      <family val="2"/>
    </font>
    <font>
      <b/>
      <sz val="10"/>
      <color rgb="FF7030A0"/>
      <name val="Arial"/>
      <family val="2"/>
    </font>
    <font>
      <b/>
      <sz val="10"/>
      <color theme="4" tint="-0.249977111117893"/>
      <name val="Arial"/>
      <family val="2"/>
    </font>
    <font>
      <sz val="10"/>
      <color theme="4" tint="-0.249977111117893"/>
      <name val="Arial"/>
      <family val="2"/>
    </font>
    <font>
      <b/>
      <sz val="11"/>
      <color rgb="FF00B050"/>
      <name val="Arial"/>
      <family val="2"/>
    </font>
    <font>
      <b/>
      <sz val="9"/>
      <color rgb="FF0070C0"/>
      <name val="Arial"/>
      <family val="2"/>
    </font>
    <font>
      <b/>
      <sz val="10"/>
      <color rgb="FF002060"/>
      <name val="Arial"/>
      <family val="2"/>
    </font>
    <font>
      <b/>
      <sz val="9"/>
      <color theme="5" tint="-0.249977111117893"/>
      <name val="Arial"/>
      <family val="2"/>
    </font>
    <font>
      <sz val="6"/>
      <color theme="0" tint="-0.34998626667073579"/>
      <name val="Arial"/>
      <family val="2"/>
    </font>
    <font>
      <sz val="10"/>
      <color rgb="FFFF0000"/>
      <name val="Arial"/>
      <family val="2"/>
    </font>
    <font>
      <sz val="10"/>
      <color rgb="FF00B050"/>
      <name val="Arial"/>
      <family val="2"/>
    </font>
    <font>
      <sz val="10"/>
      <color theme="9" tint="0.39997558519241921"/>
      <name val="Arial"/>
      <family val="2"/>
    </font>
    <font>
      <b/>
      <sz val="11"/>
      <color theme="1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9FAC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D6FAD8"/>
        <bgColor indexed="64"/>
      </patternFill>
    </fill>
  </fills>
  <borders count="53">
    <border>
      <left/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/>
      <bottom/>
      <diagonal/>
    </border>
    <border>
      <left style="thin">
        <color indexed="55"/>
      </left>
      <right style="double">
        <color indexed="55"/>
      </right>
      <top style="double">
        <color indexed="55"/>
      </top>
      <bottom style="thin">
        <color indexed="55"/>
      </bottom>
      <diagonal/>
    </border>
    <border>
      <left style="double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double">
        <color indexed="55"/>
      </right>
      <top style="thin">
        <color indexed="55"/>
      </top>
      <bottom style="thin">
        <color indexed="55"/>
      </bottom>
      <diagonal/>
    </border>
    <border>
      <left style="double">
        <color indexed="55"/>
      </left>
      <right style="thin">
        <color indexed="55"/>
      </right>
      <top style="thin">
        <color indexed="55"/>
      </top>
      <bottom style="double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double">
        <color indexed="55"/>
      </bottom>
      <diagonal/>
    </border>
    <border>
      <left style="thin">
        <color indexed="55"/>
      </left>
      <right style="double">
        <color indexed="55"/>
      </right>
      <top style="thin">
        <color indexed="55"/>
      </top>
      <bottom style="double">
        <color indexed="55"/>
      </bottom>
      <diagonal/>
    </border>
    <border>
      <left style="double">
        <color indexed="55"/>
      </left>
      <right style="thin">
        <color indexed="55"/>
      </right>
      <top style="double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uble">
        <color indexed="55"/>
      </top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double">
        <color indexed="55"/>
      </right>
      <top style="thin">
        <color indexed="55"/>
      </top>
      <bottom/>
      <diagonal/>
    </border>
    <border>
      <left style="thin">
        <color indexed="55"/>
      </left>
      <right style="double">
        <color indexed="55"/>
      </right>
      <top/>
      <bottom style="thin">
        <color indexed="55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 style="thin">
        <color indexed="55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indexed="55"/>
      </left>
      <right style="double">
        <color indexed="55"/>
      </right>
      <top style="double">
        <color indexed="55"/>
      </top>
      <bottom/>
      <diagonal/>
    </border>
    <border>
      <left/>
      <right style="thin">
        <color indexed="55"/>
      </right>
      <top style="double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double">
        <color indexed="55"/>
      </bottom>
      <diagonal/>
    </border>
    <border>
      <left style="double">
        <color indexed="55"/>
      </left>
      <right style="thin">
        <color indexed="55"/>
      </right>
      <top style="double">
        <color indexed="55"/>
      </top>
      <bottom/>
      <diagonal/>
    </border>
    <border>
      <left style="double">
        <color indexed="55"/>
      </left>
      <right style="thin">
        <color indexed="55"/>
      </right>
      <top/>
      <bottom style="thin">
        <color indexed="55"/>
      </bottom>
      <diagonal/>
    </border>
    <border>
      <left/>
      <right/>
      <top style="thin">
        <color rgb="FF00B050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double">
        <color indexed="55"/>
      </right>
      <top/>
      <bottom/>
      <diagonal/>
    </border>
    <border>
      <left style="double">
        <color theme="1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theme="1"/>
      </left>
      <right/>
      <top style="thin">
        <color rgb="FF00B050"/>
      </top>
      <bottom/>
      <diagonal/>
    </border>
    <border>
      <left style="thin">
        <color theme="1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double">
        <color theme="1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double">
        <color theme="3" tint="0.39994506668294322"/>
      </left>
      <right/>
      <top style="double">
        <color theme="3" tint="0.39994506668294322"/>
      </top>
      <bottom/>
      <diagonal/>
    </border>
    <border>
      <left/>
      <right/>
      <top style="double">
        <color theme="3" tint="0.39994506668294322"/>
      </top>
      <bottom/>
      <diagonal/>
    </border>
    <border>
      <left/>
      <right style="double">
        <color theme="3" tint="0.39994506668294322"/>
      </right>
      <top style="double">
        <color theme="3" tint="0.39994506668294322"/>
      </top>
      <bottom/>
      <diagonal/>
    </border>
    <border>
      <left style="double">
        <color theme="3" tint="0.39994506668294322"/>
      </left>
      <right/>
      <top/>
      <bottom style="double">
        <color theme="3" tint="0.39994506668294322"/>
      </bottom>
      <diagonal/>
    </border>
    <border>
      <left/>
      <right/>
      <top/>
      <bottom style="double">
        <color theme="3" tint="0.39994506668294322"/>
      </bottom>
      <diagonal/>
    </border>
    <border>
      <left/>
      <right style="double">
        <color theme="3" tint="0.39994506668294322"/>
      </right>
      <top/>
      <bottom style="double">
        <color theme="3" tint="0.39994506668294322"/>
      </bottom>
      <diagonal/>
    </border>
    <border>
      <left style="double">
        <color indexed="55"/>
      </left>
      <right style="thin">
        <color indexed="55"/>
      </right>
      <top style="thin">
        <color indexed="55"/>
      </top>
      <bottom/>
      <diagonal/>
    </border>
    <border>
      <left/>
      <right/>
      <top style="double">
        <color indexed="55"/>
      </top>
      <bottom style="double">
        <color indexed="55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</cellStyleXfs>
  <cellXfs count="131">
    <xf numFmtId="0" fontId="0" fillId="0" borderId="0" xfId="0"/>
    <xf numFmtId="0" fontId="0" fillId="0" borderId="0" xfId="0" applyProtection="1"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hidden="1"/>
    </xf>
    <xf numFmtId="0" fontId="1" fillId="2" borderId="1" xfId="0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4" fillId="4" borderId="0" xfId="0" applyFont="1" applyFill="1" applyBorder="1" applyAlignment="1" applyProtection="1">
      <alignment horizontal="left" vertical="center" wrapText="1"/>
      <protection locked="0"/>
    </xf>
    <xf numFmtId="0" fontId="1" fillId="5" borderId="1" xfId="0" applyFont="1" applyFill="1" applyBorder="1" applyAlignment="1" applyProtection="1">
      <alignment horizontal="center" vertical="center" wrapText="1"/>
      <protection hidden="1"/>
    </xf>
    <xf numFmtId="0" fontId="0" fillId="0" borderId="0" xfId="0" applyBorder="1" applyProtection="1">
      <protection locked="0"/>
    </xf>
    <xf numFmtId="0" fontId="0" fillId="0" borderId="2" xfId="0" applyBorder="1" applyProtection="1">
      <protection hidden="1"/>
    </xf>
    <xf numFmtId="0" fontId="0" fillId="0" borderId="0" xfId="0" applyBorder="1" applyProtection="1">
      <protection hidden="1"/>
    </xf>
    <xf numFmtId="0" fontId="0" fillId="0" borderId="0" xfId="0" quotePrefix="1" applyBorder="1" applyProtection="1">
      <protection hidden="1"/>
    </xf>
    <xf numFmtId="0" fontId="18" fillId="3" borderId="1" xfId="0" applyFont="1" applyFill="1" applyBorder="1" applyAlignment="1" applyProtection="1">
      <alignment horizontal="center" vertical="center" wrapText="1"/>
      <protection locked="0"/>
    </xf>
    <xf numFmtId="3" fontId="1" fillId="8" borderId="1" xfId="0" applyNumberFormat="1" applyFont="1" applyFill="1" applyBorder="1" applyAlignment="1" applyProtection="1">
      <alignment horizontal="center" vertical="center" wrapText="1"/>
      <protection hidden="1"/>
    </xf>
    <xf numFmtId="3" fontId="15" fillId="9" borderId="1" xfId="0" applyNumberFormat="1" applyFont="1" applyFill="1" applyBorder="1" applyAlignment="1" applyProtection="1">
      <alignment horizontal="center" vertical="center" wrapText="1"/>
      <protection hidden="1"/>
    </xf>
    <xf numFmtId="0" fontId="23" fillId="10" borderId="3" xfId="0" applyFont="1" applyFill="1" applyBorder="1" applyAlignment="1" applyProtection="1">
      <alignment horizontal="center" vertical="center" wrapText="1"/>
      <protection hidden="1"/>
    </xf>
    <xf numFmtId="0" fontId="25" fillId="11" borderId="1" xfId="0" applyFont="1" applyFill="1" applyBorder="1" applyAlignment="1" applyProtection="1">
      <alignment horizontal="center" vertical="center" wrapText="1"/>
      <protection hidden="1"/>
    </xf>
    <xf numFmtId="0" fontId="26" fillId="11" borderId="1" xfId="0" applyFont="1" applyFill="1" applyBorder="1" applyAlignment="1" applyProtection="1">
      <alignment horizontal="center" vertical="center" wrapText="1"/>
      <protection hidden="1"/>
    </xf>
    <xf numFmtId="3" fontId="27" fillId="12" borderId="1" xfId="0" applyNumberFormat="1" applyFont="1" applyFill="1" applyBorder="1" applyAlignment="1" applyProtection="1">
      <alignment horizontal="center" vertical="center" wrapText="1"/>
      <protection hidden="1"/>
    </xf>
    <xf numFmtId="0" fontId="28" fillId="12" borderId="1" xfId="0" applyFont="1" applyFill="1" applyBorder="1" applyAlignment="1" applyProtection="1">
      <alignment horizontal="center" vertical="center" wrapText="1"/>
      <protection hidden="1"/>
    </xf>
    <xf numFmtId="0" fontId="27" fillId="12" borderId="1" xfId="0" applyFont="1" applyFill="1" applyBorder="1" applyAlignment="1" applyProtection="1">
      <alignment horizontal="center" vertical="center" wrapText="1"/>
      <protection hidden="1"/>
    </xf>
    <xf numFmtId="0" fontId="19" fillId="7" borderId="9" xfId="0" applyFont="1" applyFill="1" applyBorder="1" applyAlignment="1" applyProtection="1">
      <alignment horizontal="center" vertical="center" textRotation="90" wrapText="1"/>
      <protection hidden="1"/>
    </xf>
    <xf numFmtId="0" fontId="19" fillId="7" borderId="10" xfId="0" applyFont="1" applyFill="1" applyBorder="1" applyAlignment="1" applyProtection="1">
      <alignment horizontal="center" vertical="center" textRotation="90" wrapText="1"/>
      <protection hidden="1"/>
    </xf>
    <xf numFmtId="0" fontId="13" fillId="4" borderId="31" xfId="0" applyFont="1" applyFill="1" applyBorder="1" applyAlignment="1" applyProtection="1">
      <alignment horizontal="center" vertical="center" wrapText="1"/>
      <protection locked="0"/>
    </xf>
    <xf numFmtId="3" fontId="18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18" fillId="3" borderId="1" xfId="0" applyNumberFormat="1" applyFont="1" applyFill="1" applyBorder="1" applyAlignment="1" applyProtection="1">
      <alignment horizontal="center" vertical="center" wrapText="1"/>
      <protection hidden="1"/>
    </xf>
    <xf numFmtId="3" fontId="33" fillId="4" borderId="32" xfId="0" applyNumberFormat="1" applyFont="1" applyFill="1" applyBorder="1" applyAlignment="1" applyProtection="1">
      <alignment horizontal="center" vertical="center" wrapText="1"/>
      <protection locked="0"/>
    </xf>
    <xf numFmtId="0" fontId="34" fillId="4" borderId="31" xfId="0" applyFont="1" applyFill="1" applyBorder="1" applyAlignment="1" applyProtection="1">
      <alignment horizontal="left" vertical="center" wrapText="1"/>
      <protection locked="0"/>
    </xf>
    <xf numFmtId="3" fontId="1" fillId="16" borderId="1" xfId="0" applyNumberFormat="1" applyFont="1" applyFill="1" applyBorder="1" applyAlignment="1" applyProtection="1">
      <alignment horizontal="center" vertical="center" wrapText="1"/>
      <protection hidden="1"/>
    </xf>
    <xf numFmtId="3" fontId="1" fillId="17" borderId="1" xfId="0" applyNumberFormat="1" applyFont="1" applyFill="1" applyBorder="1" applyAlignment="1" applyProtection="1">
      <alignment horizontal="center" vertical="center" wrapText="1"/>
      <protection hidden="1"/>
    </xf>
    <xf numFmtId="0" fontId="1" fillId="16" borderId="1" xfId="0" applyFont="1" applyFill="1" applyBorder="1" applyAlignment="1" applyProtection="1">
      <alignment horizontal="center" vertical="center" wrapText="1"/>
      <protection hidden="1"/>
    </xf>
    <xf numFmtId="0" fontId="16" fillId="16" borderId="1" xfId="0" applyFont="1" applyFill="1" applyBorder="1" applyAlignment="1" applyProtection="1">
      <alignment horizontal="center" vertical="center" textRotation="90" wrapText="1"/>
      <protection hidden="1"/>
    </xf>
    <xf numFmtId="0" fontId="36" fillId="16" borderId="1" xfId="0" applyFont="1" applyFill="1" applyBorder="1" applyAlignment="1" applyProtection="1">
      <alignment horizontal="center" vertical="center" wrapText="1"/>
      <protection hidden="1"/>
    </xf>
    <xf numFmtId="3" fontId="1" fillId="15" borderId="1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locked="0"/>
    </xf>
    <xf numFmtId="0" fontId="17" fillId="2" borderId="1" xfId="0" applyFont="1" applyFill="1" applyBorder="1" applyAlignment="1" applyProtection="1">
      <alignment horizontal="center" vertical="center" wrapText="1"/>
      <protection hidden="1"/>
    </xf>
    <xf numFmtId="0" fontId="37" fillId="0" borderId="0" xfId="0" applyFont="1" applyAlignment="1" applyProtection="1">
      <alignment horizontal="center"/>
      <protection hidden="1"/>
    </xf>
    <xf numFmtId="0" fontId="15" fillId="0" borderId="0" xfId="0" applyFont="1" applyBorder="1" applyProtection="1">
      <protection hidden="1"/>
    </xf>
    <xf numFmtId="0" fontId="15" fillId="0" borderId="0" xfId="0" applyFont="1" applyProtection="1">
      <protection hidden="1"/>
    </xf>
    <xf numFmtId="0" fontId="15" fillId="0" borderId="0" xfId="0" quotePrefix="1" applyFont="1" applyBorder="1" applyProtection="1">
      <protection hidden="1"/>
    </xf>
    <xf numFmtId="0" fontId="4" fillId="4" borderId="22" xfId="0" applyFont="1" applyFill="1" applyBorder="1" applyAlignment="1" applyProtection="1">
      <alignment horizontal="left" vertical="center" wrapText="1"/>
      <protection locked="0"/>
    </xf>
    <xf numFmtId="0" fontId="38" fillId="0" borderId="26" xfId="0" applyFont="1" applyBorder="1" applyAlignment="1" applyProtection="1">
      <alignment horizontal="center" vertical="center"/>
      <protection locked="0"/>
    </xf>
    <xf numFmtId="0" fontId="28" fillId="4" borderId="26" xfId="0" applyFont="1" applyFill="1" applyBorder="1" applyAlignment="1" applyProtection="1">
      <alignment horizontal="center" vertical="center" wrapText="1"/>
      <protection locked="0"/>
    </xf>
    <xf numFmtId="0" fontId="0" fillId="0" borderId="28" xfId="0" applyBorder="1" applyAlignment="1" applyProtection="1">
      <protection hidden="1"/>
    </xf>
    <xf numFmtId="0" fontId="0" fillId="0" borderId="28" xfId="0" applyBorder="1" applyProtection="1">
      <protection hidden="1"/>
    </xf>
    <xf numFmtId="0" fontId="8" fillId="4" borderId="26" xfId="0" applyFont="1" applyFill="1" applyBorder="1" applyAlignment="1" applyProtection="1">
      <alignment horizontal="left" vertical="center" wrapText="1"/>
      <protection locked="0"/>
    </xf>
    <xf numFmtId="0" fontId="40" fillId="2" borderId="1" xfId="0" applyFont="1" applyFill="1" applyBorder="1" applyAlignment="1" applyProtection="1">
      <alignment horizontal="center" vertical="center"/>
      <protection hidden="1"/>
    </xf>
    <xf numFmtId="0" fontId="16" fillId="10" borderId="10" xfId="0" applyFont="1" applyFill="1" applyBorder="1" applyAlignment="1" applyProtection="1">
      <alignment horizontal="center" vertical="center" wrapText="1"/>
      <protection hidden="1"/>
    </xf>
    <xf numFmtId="3" fontId="15" fillId="9" borderId="5" xfId="0" applyNumberFormat="1" applyFont="1" applyFill="1" applyBorder="1" applyAlignment="1" applyProtection="1">
      <alignment horizontal="center" vertical="center" wrapText="1"/>
      <protection hidden="1"/>
    </xf>
    <xf numFmtId="0" fontId="1" fillId="8" borderId="7" xfId="0" applyFont="1" applyFill="1" applyBorder="1" applyAlignment="1" applyProtection="1">
      <alignment horizontal="center" vertical="center" wrapText="1"/>
      <protection hidden="1"/>
    </xf>
    <xf numFmtId="0" fontId="1" fillId="8" borderId="8" xfId="0" applyFont="1" applyFill="1" applyBorder="1" applyAlignment="1" applyProtection="1">
      <alignment horizontal="center" vertical="center" wrapText="1"/>
      <protection hidden="1"/>
    </xf>
    <xf numFmtId="0" fontId="16" fillId="10" borderId="34" xfId="0" applyFont="1" applyFill="1" applyBorder="1" applyAlignment="1" applyProtection="1">
      <alignment horizontal="center" vertical="center" wrapText="1"/>
      <protection hidden="1"/>
    </xf>
    <xf numFmtId="3" fontId="1" fillId="8" borderId="24" xfId="0" applyNumberFormat="1" applyFont="1" applyFill="1" applyBorder="1" applyAlignment="1" applyProtection="1">
      <alignment horizontal="center" vertical="center" wrapText="1"/>
      <protection hidden="1"/>
    </xf>
    <xf numFmtId="3" fontId="15" fillId="9" borderId="24" xfId="0" applyNumberFormat="1" applyFont="1" applyFill="1" applyBorder="1" applyAlignment="1" applyProtection="1">
      <alignment horizontal="center" vertical="center" wrapText="1"/>
      <protection hidden="1"/>
    </xf>
    <xf numFmtId="0" fontId="1" fillId="8" borderId="35" xfId="0" applyFont="1" applyFill="1" applyBorder="1" applyAlignment="1" applyProtection="1">
      <alignment horizontal="center" vertical="center" wrapText="1"/>
      <protection hidden="1"/>
    </xf>
    <xf numFmtId="3" fontId="15" fillId="9" borderId="4" xfId="0" applyNumberFormat="1" applyFont="1" applyFill="1" applyBorder="1" applyAlignment="1" applyProtection="1">
      <alignment horizontal="center" vertical="center" wrapText="1"/>
      <protection hidden="1"/>
    </xf>
    <xf numFmtId="0" fontId="1" fillId="8" borderId="6" xfId="0" applyFont="1" applyFill="1" applyBorder="1" applyAlignment="1" applyProtection="1">
      <alignment horizontal="center" vertical="center" wrapText="1"/>
      <protection hidden="1"/>
    </xf>
    <xf numFmtId="3" fontId="1" fillId="19" borderId="24" xfId="0" applyNumberFormat="1" applyFont="1" applyFill="1" applyBorder="1" applyAlignment="1" applyProtection="1">
      <alignment horizontal="center" vertical="center" wrapText="1"/>
      <protection hidden="1"/>
    </xf>
    <xf numFmtId="0" fontId="1" fillId="12" borderId="8" xfId="0" applyFont="1" applyFill="1" applyBorder="1" applyAlignment="1" applyProtection="1">
      <alignment horizontal="center" vertical="center" wrapText="1"/>
      <protection hidden="1"/>
    </xf>
    <xf numFmtId="0" fontId="1" fillId="10" borderId="5" xfId="0" applyFont="1" applyFill="1" applyBorder="1" applyAlignment="1" applyProtection="1">
      <alignment horizontal="center" vertical="center" wrapText="1"/>
      <protection hidden="1"/>
    </xf>
    <xf numFmtId="0" fontId="26" fillId="11" borderId="39" xfId="0" applyFont="1" applyFill="1" applyBorder="1" applyAlignment="1" applyProtection="1">
      <alignment horizontal="center" vertical="center" wrapText="1"/>
      <protection hidden="1"/>
    </xf>
    <xf numFmtId="3" fontId="1" fillId="5" borderId="1" xfId="0" applyNumberFormat="1" applyFont="1" applyFill="1" applyBorder="1" applyAlignment="1" applyProtection="1">
      <alignment horizontal="center" vertical="center" wrapText="1"/>
      <protection hidden="1"/>
    </xf>
    <xf numFmtId="0" fontId="1" fillId="7" borderId="4" xfId="0" applyNumberFormat="1" applyFont="1" applyFill="1" applyBorder="1" applyAlignment="1" applyProtection="1">
      <alignment horizontal="center" vertical="center" wrapText="1"/>
      <protection hidden="1"/>
    </xf>
    <xf numFmtId="0" fontId="1" fillId="9" borderId="6" xfId="0" applyNumberFormat="1" applyFont="1" applyFill="1" applyBorder="1" applyAlignment="1" applyProtection="1">
      <alignment horizontal="center" vertical="center" wrapText="1"/>
      <protection hidden="1"/>
    </xf>
    <xf numFmtId="0" fontId="39" fillId="0" borderId="41" xfId="0" applyFont="1" applyBorder="1" applyAlignment="1" applyProtection="1">
      <alignment horizontal="center" vertical="center"/>
      <protection locked="0"/>
    </xf>
    <xf numFmtId="3" fontId="41" fillId="4" borderId="44" xfId="0" applyNumberFormat="1" applyFont="1" applyFill="1" applyBorder="1" applyAlignment="1" applyProtection="1">
      <alignment horizontal="center" vertical="center" wrapText="1"/>
      <protection locked="0"/>
    </xf>
    <xf numFmtId="3" fontId="41" fillId="4" borderId="43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Border="1" applyAlignment="1" applyProtection="1">
      <alignment vertical="center"/>
      <protection hidden="1"/>
    </xf>
    <xf numFmtId="3" fontId="1" fillId="8" borderId="4" xfId="0" applyNumberFormat="1" applyFont="1" applyFill="1" applyBorder="1" applyAlignment="1" applyProtection="1">
      <alignment horizontal="center" vertical="center" wrapText="1"/>
      <protection hidden="1"/>
    </xf>
    <xf numFmtId="0" fontId="24" fillId="18" borderId="5" xfId="0" applyFont="1" applyFill="1" applyBorder="1" applyAlignment="1" applyProtection="1">
      <alignment horizontal="center" vertical="center" wrapText="1"/>
      <protection hidden="1"/>
    </xf>
    <xf numFmtId="0" fontId="1" fillId="7" borderId="1" xfId="0" applyNumberFormat="1" applyFont="1" applyFill="1" applyBorder="1" applyAlignment="1" applyProtection="1">
      <alignment horizontal="center" vertical="center" wrapText="1"/>
      <protection hidden="1"/>
    </xf>
    <xf numFmtId="0" fontId="1" fillId="9" borderId="7" xfId="0" applyNumberFormat="1" applyFont="1" applyFill="1" applyBorder="1" applyAlignment="1" applyProtection="1">
      <alignment horizontal="center" vertical="center" wrapText="1"/>
      <protection hidden="1"/>
    </xf>
    <xf numFmtId="3" fontId="27" fillId="12" borderId="4" xfId="0" applyNumberFormat="1" applyFont="1" applyFill="1" applyBorder="1" applyAlignment="1" applyProtection="1">
      <alignment horizontal="center" vertical="center" wrapText="1"/>
      <protection hidden="1"/>
    </xf>
    <xf numFmtId="0" fontId="28" fillId="12" borderId="4" xfId="0" applyFont="1" applyFill="1" applyBorder="1" applyAlignment="1" applyProtection="1">
      <alignment horizontal="center" vertical="center" wrapText="1"/>
      <protection hidden="1"/>
    </xf>
    <xf numFmtId="0" fontId="25" fillId="11" borderId="4" xfId="0" applyFont="1" applyFill="1" applyBorder="1" applyAlignment="1" applyProtection="1">
      <alignment horizontal="center" vertical="center" wrapText="1"/>
      <protection hidden="1"/>
    </xf>
    <xf numFmtId="0" fontId="26" fillId="11" borderId="4" xfId="0" applyFont="1" applyFill="1" applyBorder="1" applyAlignment="1" applyProtection="1">
      <alignment horizontal="center" vertical="center" wrapText="1"/>
      <protection hidden="1"/>
    </xf>
    <xf numFmtId="0" fontId="27" fillId="12" borderId="4" xfId="0" applyFont="1" applyFill="1" applyBorder="1" applyAlignment="1" applyProtection="1">
      <alignment horizontal="center" vertical="center" wrapText="1"/>
      <protection hidden="1"/>
    </xf>
    <xf numFmtId="0" fontId="26" fillId="11" borderId="51" xfId="0" applyFont="1" applyFill="1" applyBorder="1" applyAlignment="1" applyProtection="1">
      <alignment horizontal="center" vertical="center" wrapText="1"/>
      <protection hidden="1"/>
    </xf>
    <xf numFmtId="0" fontId="0" fillId="0" borderId="52" xfId="0" applyBorder="1" applyProtection="1">
      <protection hidden="1"/>
    </xf>
    <xf numFmtId="0" fontId="17" fillId="6" borderId="18" xfId="0" applyFont="1" applyFill="1" applyBorder="1" applyAlignment="1" applyProtection="1">
      <alignment horizontal="center" vertical="center" wrapText="1"/>
      <protection hidden="1"/>
    </xf>
    <xf numFmtId="0" fontId="17" fillId="6" borderId="19" xfId="0" applyFont="1" applyFill="1" applyBorder="1" applyAlignment="1" applyProtection="1">
      <alignment horizontal="center" vertical="center" wrapText="1"/>
      <protection hidden="1"/>
    </xf>
    <xf numFmtId="0" fontId="17" fillId="6" borderId="20" xfId="0" applyFont="1" applyFill="1" applyBorder="1" applyAlignment="1" applyProtection="1">
      <alignment horizontal="center" vertical="center" wrapText="1"/>
      <protection hidden="1"/>
    </xf>
    <xf numFmtId="0" fontId="1" fillId="6" borderId="29" xfId="0" applyFont="1" applyFill="1" applyBorder="1" applyAlignment="1" applyProtection="1">
      <alignment horizontal="center"/>
      <protection hidden="1"/>
    </xf>
    <xf numFmtId="0" fontId="1" fillId="6" borderId="11" xfId="0" applyFont="1" applyFill="1" applyBorder="1" applyAlignment="1" applyProtection="1">
      <alignment horizontal="center"/>
      <protection hidden="1"/>
    </xf>
    <xf numFmtId="0" fontId="1" fillId="6" borderId="30" xfId="0" applyFont="1" applyFill="1" applyBorder="1" applyAlignment="1" applyProtection="1">
      <alignment horizontal="center"/>
      <protection hidden="1"/>
    </xf>
    <xf numFmtId="0" fontId="11" fillId="6" borderId="25" xfId="0" applyFont="1" applyFill="1" applyBorder="1" applyAlignment="1" applyProtection="1">
      <alignment horizontal="center"/>
      <protection hidden="1"/>
    </xf>
    <xf numFmtId="0" fontId="7" fillId="6" borderId="22" xfId="0" applyFont="1" applyFill="1" applyBorder="1" applyAlignment="1" applyProtection="1">
      <alignment horizontal="center"/>
      <protection hidden="1"/>
    </xf>
    <xf numFmtId="0" fontId="7" fillId="6" borderId="23" xfId="0" applyFont="1" applyFill="1" applyBorder="1" applyAlignment="1" applyProtection="1">
      <alignment horizontal="center"/>
      <protection hidden="1"/>
    </xf>
    <xf numFmtId="0" fontId="20" fillId="6" borderId="12" xfId="1" applyFont="1" applyFill="1" applyBorder="1" applyAlignment="1" applyProtection="1">
      <alignment horizontal="center" vertical="center"/>
      <protection hidden="1"/>
    </xf>
    <xf numFmtId="0" fontId="10" fillId="6" borderId="13" xfId="0" applyFont="1" applyFill="1" applyBorder="1" applyAlignment="1" applyProtection="1">
      <alignment horizontal="center" vertical="center"/>
      <protection hidden="1"/>
    </xf>
    <xf numFmtId="0" fontId="10" fillId="6" borderId="27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0" fillId="0" borderId="0" xfId="0" applyBorder="1" applyAlignment="1" applyProtection="1">
      <alignment horizontal="left"/>
      <protection hidden="1"/>
    </xf>
    <xf numFmtId="0" fontId="21" fillId="4" borderId="21" xfId="0" applyFont="1" applyFill="1" applyBorder="1" applyAlignment="1" applyProtection="1">
      <alignment horizontal="center" vertical="center" wrapText="1"/>
      <protection locked="0"/>
    </xf>
    <xf numFmtId="0" fontId="21" fillId="4" borderId="22" xfId="0" applyFont="1" applyFill="1" applyBorder="1" applyAlignment="1" applyProtection="1">
      <alignment horizontal="center" vertical="center" wrapText="1"/>
      <protection locked="0"/>
    </xf>
    <xf numFmtId="0" fontId="0" fillId="0" borderId="42" xfId="0" applyBorder="1" applyAlignment="1" applyProtection="1">
      <alignment horizontal="center"/>
      <protection locked="0"/>
    </xf>
    <xf numFmtId="0" fontId="0" fillId="0" borderId="38" xfId="0" applyBorder="1" applyAlignment="1" applyProtection="1">
      <alignment horizontal="center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3" fontId="1" fillId="19" borderId="1" xfId="0" applyNumberFormat="1" applyFont="1" applyFill="1" applyBorder="1" applyAlignment="1" applyProtection="1">
      <alignment horizontal="center" vertical="center" wrapText="1"/>
      <protection hidden="1"/>
    </xf>
    <xf numFmtId="3" fontId="1" fillId="19" borderId="14" xfId="0" applyNumberFormat="1" applyFont="1" applyFill="1" applyBorder="1" applyAlignment="1" applyProtection="1">
      <alignment horizontal="center" vertical="center" wrapText="1"/>
      <protection hidden="1"/>
    </xf>
    <xf numFmtId="3" fontId="1" fillId="14" borderId="15" xfId="0" applyNumberFormat="1" applyFont="1" applyFill="1" applyBorder="1" applyAlignment="1" applyProtection="1">
      <alignment horizontal="center" vertical="center" wrapText="1"/>
      <protection hidden="1"/>
    </xf>
    <xf numFmtId="3" fontId="1" fillId="14" borderId="24" xfId="0" applyNumberFormat="1" applyFont="1" applyFill="1" applyBorder="1" applyAlignment="1" applyProtection="1">
      <alignment horizontal="center" vertical="center" wrapText="1"/>
      <protection hidden="1"/>
    </xf>
    <xf numFmtId="0" fontId="1" fillId="14" borderId="14" xfId="0" applyFont="1" applyFill="1" applyBorder="1" applyAlignment="1" applyProtection="1">
      <alignment horizontal="center" vertical="center" wrapText="1"/>
      <protection hidden="1"/>
    </xf>
    <xf numFmtId="0" fontId="1" fillId="14" borderId="24" xfId="0" applyFont="1" applyFill="1" applyBorder="1" applyAlignment="1" applyProtection="1">
      <alignment horizontal="center" vertical="center" wrapText="1"/>
      <protection hidden="1"/>
    </xf>
    <xf numFmtId="3" fontId="35" fillId="14" borderId="14" xfId="0" applyNumberFormat="1" applyFont="1" applyFill="1" applyBorder="1" applyAlignment="1" applyProtection="1">
      <alignment horizontal="center" vertical="center" wrapText="1"/>
      <protection hidden="1"/>
    </xf>
    <xf numFmtId="3" fontId="35" fillId="14" borderId="15" xfId="0" applyNumberFormat="1" applyFont="1" applyFill="1" applyBorder="1" applyAlignment="1" applyProtection="1">
      <alignment horizontal="center" vertical="center" wrapText="1"/>
      <protection hidden="1"/>
    </xf>
    <xf numFmtId="3" fontId="1" fillId="15" borderId="14" xfId="0" applyNumberFormat="1" applyFont="1" applyFill="1" applyBorder="1" applyAlignment="1" applyProtection="1">
      <alignment horizontal="center" vertical="center" wrapText="1"/>
      <protection hidden="1"/>
    </xf>
    <xf numFmtId="3" fontId="1" fillId="15" borderId="15" xfId="0" applyNumberFormat="1" applyFont="1" applyFill="1" applyBorder="1" applyAlignment="1" applyProtection="1">
      <alignment horizontal="center" vertical="center" wrapText="1"/>
      <protection hidden="1"/>
    </xf>
    <xf numFmtId="3" fontId="1" fillId="15" borderId="24" xfId="0" applyNumberFormat="1" applyFont="1" applyFill="1" applyBorder="1" applyAlignment="1" applyProtection="1">
      <alignment horizontal="center" vertical="center" wrapText="1"/>
      <protection hidden="1"/>
    </xf>
    <xf numFmtId="3" fontId="1" fillId="19" borderId="15" xfId="0" applyNumberFormat="1" applyFont="1" applyFill="1" applyBorder="1" applyAlignment="1" applyProtection="1">
      <alignment horizontal="center" vertical="center" wrapText="1"/>
      <protection hidden="1"/>
    </xf>
    <xf numFmtId="0" fontId="29" fillId="11" borderId="16" xfId="0" applyFont="1" applyFill="1" applyBorder="1" applyAlignment="1" applyProtection="1">
      <alignment horizontal="center" vertical="center" wrapText="1"/>
      <protection hidden="1"/>
    </xf>
    <xf numFmtId="0" fontId="29" fillId="11" borderId="17" xfId="0" applyFont="1" applyFill="1" applyBorder="1" applyAlignment="1" applyProtection="1">
      <alignment horizontal="center" vertical="center" wrapText="1"/>
      <protection hidden="1"/>
    </xf>
    <xf numFmtId="0" fontId="29" fillId="11" borderId="40" xfId="0" applyFont="1" applyFill="1" applyBorder="1" applyAlignment="1" applyProtection="1">
      <alignment horizontal="center" vertical="center" wrapText="1"/>
      <protection hidden="1"/>
    </xf>
    <xf numFmtId="0" fontId="30" fillId="0" borderId="0" xfId="0" applyFont="1" applyAlignment="1" applyProtection="1">
      <alignment horizontal="center" vertical="center" wrapText="1"/>
      <protection hidden="1"/>
    </xf>
    <xf numFmtId="0" fontId="29" fillId="12" borderId="16" xfId="0" applyFont="1" applyFill="1" applyBorder="1" applyAlignment="1" applyProtection="1">
      <alignment horizontal="center" vertical="center" wrapText="1"/>
      <protection hidden="1"/>
    </xf>
    <xf numFmtId="0" fontId="29" fillId="12" borderId="17" xfId="0" applyFont="1" applyFill="1" applyBorder="1" applyAlignment="1" applyProtection="1">
      <alignment horizontal="center" vertical="center" wrapText="1"/>
      <protection hidden="1"/>
    </xf>
    <xf numFmtId="0" fontId="15" fillId="13" borderId="48" xfId="0" applyFont="1" applyFill="1" applyBorder="1" applyAlignment="1" applyProtection="1">
      <alignment horizontal="center" vertical="center"/>
      <protection hidden="1"/>
    </xf>
    <xf numFmtId="0" fontId="15" fillId="13" borderId="49" xfId="0" applyFont="1" applyFill="1" applyBorder="1" applyAlignment="1" applyProtection="1">
      <alignment horizontal="center" vertical="center"/>
      <protection hidden="1"/>
    </xf>
    <xf numFmtId="0" fontId="15" fillId="13" borderId="50" xfId="0" applyFont="1" applyFill="1" applyBorder="1" applyAlignment="1" applyProtection="1">
      <alignment horizontal="center" vertical="center"/>
      <protection hidden="1"/>
    </xf>
    <xf numFmtId="0" fontId="1" fillId="13" borderId="45" xfId="0" applyFont="1" applyFill="1" applyBorder="1" applyAlignment="1" applyProtection="1">
      <alignment horizontal="center"/>
      <protection hidden="1"/>
    </xf>
    <xf numFmtId="0" fontId="1" fillId="13" borderId="46" xfId="0" applyFont="1" applyFill="1" applyBorder="1" applyAlignment="1" applyProtection="1">
      <alignment horizontal="center"/>
      <protection hidden="1"/>
    </xf>
    <xf numFmtId="0" fontId="1" fillId="13" borderId="47" xfId="0" applyFont="1" applyFill="1" applyBorder="1" applyAlignment="1" applyProtection="1">
      <alignment horizontal="center"/>
      <protection hidden="1"/>
    </xf>
    <xf numFmtId="0" fontId="31" fillId="0" borderId="0" xfId="0" applyFont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 vertical="center"/>
      <protection hidden="1"/>
    </xf>
    <xf numFmtId="3" fontId="1" fillId="8" borderId="36" xfId="0" applyNumberFormat="1" applyFont="1" applyFill="1" applyBorder="1" applyAlignment="1" applyProtection="1">
      <alignment horizontal="center" vertical="center" wrapText="1"/>
      <protection hidden="1"/>
    </xf>
    <xf numFmtId="3" fontId="1" fillId="8" borderId="37" xfId="0" applyNumberFormat="1" applyFont="1" applyFill="1" applyBorder="1" applyAlignment="1" applyProtection="1">
      <alignment horizontal="center" vertical="center" wrapText="1"/>
      <protection hidden="1"/>
    </xf>
    <xf numFmtId="3" fontId="1" fillId="8" borderId="33" xfId="0" applyNumberFormat="1" applyFont="1" applyFill="1" applyBorder="1" applyAlignment="1" applyProtection="1">
      <alignment horizontal="center" vertical="center" wrapText="1"/>
      <protection hidden="1"/>
    </xf>
    <xf numFmtId="3" fontId="1" fillId="8" borderId="17" xfId="0" applyNumberFormat="1" applyFont="1" applyFill="1" applyBorder="1" applyAlignment="1" applyProtection="1">
      <alignment horizontal="center" vertical="center" wrapText="1"/>
      <protection hidden="1"/>
    </xf>
  </cellXfs>
  <cellStyles count="2">
    <cellStyle name="Hyperlink" xfId="1" builtinId="8"/>
    <cellStyle name="Normal" xfId="0" builtinId="0"/>
  </cellStyles>
  <dxfs count="26">
    <dxf>
      <font>
        <color theme="0"/>
      </font>
      <fill>
        <patternFill>
          <bgColor theme="0"/>
        </patternFill>
      </fill>
      <border>
        <vertical/>
        <horizontal/>
      </border>
    </dxf>
    <dxf>
      <font>
        <color theme="0"/>
      </font>
      <fill>
        <patternFill>
          <bgColor theme="0"/>
        </patternFill>
      </fill>
      <border>
        <vertical/>
        <horizontal/>
      </border>
    </dxf>
    <dxf>
      <font>
        <color theme="0"/>
      </font>
      <fill>
        <patternFill>
          <bgColor theme="0"/>
        </patternFill>
      </fill>
      <border>
        <vertical/>
        <horizontal/>
      </border>
    </dxf>
    <dxf>
      <font>
        <color theme="0"/>
      </font>
      <fill>
        <patternFill>
          <bgColor theme="0"/>
        </patternFill>
      </fill>
      <border>
        <vertical/>
        <horizontal/>
      </border>
    </dxf>
    <dxf>
      <font>
        <color theme="0"/>
      </font>
      <fill>
        <patternFill>
          <bgColor theme="0"/>
        </patternFill>
      </fill>
      <border>
        <vertical/>
        <horizontal/>
      </border>
    </dxf>
    <dxf>
      <font>
        <color theme="0"/>
      </font>
      <fill>
        <patternFill>
          <bgColor theme="0"/>
        </patternFill>
      </fill>
      <border>
        <vertical/>
        <horizontal/>
      </border>
    </dxf>
    <dxf>
      <font>
        <color theme="0"/>
      </font>
      <fill>
        <patternFill>
          <bgColor theme="0"/>
        </patternFill>
      </fill>
      <border>
        <vertical/>
        <horizontal/>
      </border>
    </dxf>
    <dxf>
      <font>
        <color theme="0"/>
      </font>
      <fill>
        <patternFill>
          <bgColor theme="0"/>
        </patternFill>
      </fill>
      <border>
        <vertical/>
        <horizontal/>
      </border>
    </dxf>
    <dxf>
      <font>
        <color theme="0"/>
      </font>
      <fill>
        <patternFill>
          <bgColor theme="0"/>
        </patternFill>
      </fill>
      <border>
        <vertical/>
        <horizontal/>
      </border>
    </dxf>
    <dxf>
      <font>
        <color theme="0"/>
      </font>
      <fill>
        <patternFill>
          <bgColor theme="0"/>
        </patternFill>
      </fill>
      <border>
        <vertical/>
        <horizontal/>
      </border>
    </dxf>
    <dxf>
      <font>
        <color theme="0"/>
      </font>
      <fill>
        <patternFill>
          <bgColor theme="0"/>
        </patternFill>
      </fill>
      <border>
        <vertical/>
        <horizontal/>
      </border>
    </dxf>
    <dxf>
      <font>
        <color theme="0"/>
      </font>
      <fill>
        <patternFill>
          <bgColor theme="0"/>
        </patternFill>
      </fill>
      <border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vertical/>
        <horizontal/>
      </border>
    </dxf>
    <dxf>
      <font>
        <color theme="0"/>
      </font>
      <fill>
        <patternFill>
          <bgColor theme="0"/>
        </patternFill>
      </fill>
      <border>
        <vertical/>
        <horizontal/>
      </border>
    </dxf>
    <dxf>
      <font>
        <color theme="0"/>
      </font>
      <fill>
        <patternFill>
          <bgColor theme="0"/>
        </patternFill>
      </fill>
      <border>
        <vertical/>
        <horizontal/>
      </border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 val="0"/>
        <i val="0"/>
        <color rgb="FF00B050"/>
      </font>
      <fill>
        <patternFill>
          <bgColor rgb="FFD6FAD8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 val="0"/>
        <i val="0"/>
        <color rgb="FF00B050"/>
      </font>
      <fill>
        <patternFill>
          <bgColor rgb="FFD6FAD8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 val="0"/>
        <i val="0"/>
        <color rgb="FF00B050"/>
      </font>
      <fill>
        <patternFill>
          <bgColor rgb="FFD6FAD8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 val="0"/>
        <i val="0"/>
        <color rgb="FF00B050"/>
      </font>
      <fill>
        <patternFill>
          <bgColor rgb="FFD6FAD8"/>
        </patternFill>
      </fill>
    </dxf>
    <dxf>
      <font>
        <b val="0"/>
        <i val="0"/>
        <color rgb="FF00B050"/>
      </font>
      <fill>
        <patternFill>
          <bgColor rgb="FFD6FAD8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</dxfs>
  <tableStyles count="0" defaultTableStyle="TableStyleMedium9" defaultPivotStyle="PivotStyleLight16"/>
  <colors>
    <mruColors>
      <color rgb="FFD6FAD8"/>
      <color rgb="FF99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vn38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8"/>
  <sheetViews>
    <sheetView tabSelected="1" workbookViewId="0">
      <selection activeCell="B2" sqref="B2"/>
    </sheetView>
  </sheetViews>
  <sheetFormatPr defaultRowHeight="12.75"/>
  <cols>
    <col min="1" max="1" width="19.42578125" style="1" customWidth="1"/>
    <col min="2" max="2" width="22.85546875" style="1" customWidth="1"/>
    <col min="3" max="3" width="7.42578125" style="1" customWidth="1"/>
    <col min="4" max="12" width="9.140625" style="7"/>
    <col min="13" max="16384" width="9.140625" style="1"/>
  </cols>
  <sheetData>
    <row r="1" spans="1:12" ht="37.5" customHeight="1" thickTop="1">
      <c r="A1" s="95" t="s">
        <v>4</v>
      </c>
      <c r="B1" s="96"/>
      <c r="C1" s="42"/>
      <c r="D1" s="87" t="s">
        <v>10</v>
      </c>
      <c r="E1" s="88"/>
      <c r="F1" s="88"/>
      <c r="G1" s="88"/>
      <c r="H1" s="88"/>
      <c r="I1" s="88"/>
      <c r="J1" s="88"/>
      <c r="K1" s="88"/>
      <c r="L1" s="89"/>
    </row>
    <row r="2" spans="1:12" ht="21.75" customHeight="1">
      <c r="A2" s="43" t="s">
        <v>9</v>
      </c>
      <c r="B2" s="25">
        <v>9</v>
      </c>
      <c r="C2" s="10"/>
      <c r="D2" s="90" t="s">
        <v>11</v>
      </c>
      <c r="E2" s="91"/>
      <c r="F2" s="91"/>
      <c r="G2" s="91"/>
      <c r="H2" s="91"/>
      <c r="I2" s="91"/>
      <c r="J2" s="91"/>
      <c r="K2" s="91"/>
      <c r="L2" s="92"/>
    </row>
    <row r="3" spans="1:12" ht="21.75" customHeight="1">
      <c r="A3" s="44" t="s">
        <v>21</v>
      </c>
      <c r="B3" s="29" t="s">
        <v>30</v>
      </c>
      <c r="C3" s="8"/>
      <c r="D3" s="11"/>
      <c r="E3" s="93" t="s">
        <v>50</v>
      </c>
      <c r="F3" s="94"/>
      <c r="G3" s="94"/>
      <c r="H3" s="94"/>
      <c r="I3" s="94"/>
      <c r="J3" s="94"/>
      <c r="K3" s="94"/>
      <c r="L3" s="45"/>
    </row>
    <row r="4" spans="1:12" ht="21.75" customHeight="1">
      <c r="A4" s="44" t="s">
        <v>22</v>
      </c>
      <c r="B4" s="29" t="s">
        <v>31</v>
      </c>
      <c r="C4" s="8"/>
      <c r="D4" s="11"/>
      <c r="F4" s="41" t="s">
        <v>47</v>
      </c>
      <c r="G4" s="12"/>
      <c r="H4" s="12"/>
      <c r="I4" s="12"/>
      <c r="J4" s="12"/>
      <c r="K4" s="12"/>
      <c r="L4" s="46"/>
    </row>
    <row r="5" spans="1:12" ht="21.75" customHeight="1">
      <c r="A5" s="44" t="s">
        <v>23</v>
      </c>
      <c r="B5" s="29" t="s">
        <v>32</v>
      </c>
      <c r="C5" s="8"/>
      <c r="D5" s="11"/>
      <c r="E5" s="39" t="s">
        <v>43</v>
      </c>
      <c r="G5" s="12"/>
      <c r="H5" s="12"/>
      <c r="I5" s="12"/>
      <c r="J5" s="12"/>
      <c r="K5" s="12"/>
      <c r="L5" s="46"/>
    </row>
    <row r="6" spans="1:12" ht="21.75" customHeight="1">
      <c r="A6" s="44" t="s">
        <v>24</v>
      </c>
      <c r="B6" s="29" t="s">
        <v>33</v>
      </c>
      <c r="C6" s="8"/>
      <c r="D6" s="11"/>
      <c r="E6" s="12"/>
      <c r="F6" s="41" t="s">
        <v>48</v>
      </c>
      <c r="G6" s="12"/>
      <c r="H6" s="12"/>
      <c r="I6" s="12"/>
      <c r="J6" s="12"/>
      <c r="K6" s="12"/>
      <c r="L6" s="46"/>
    </row>
    <row r="7" spans="1:12" ht="21.75" customHeight="1">
      <c r="A7" s="44" t="s">
        <v>25</v>
      </c>
      <c r="B7" s="29" t="s">
        <v>34</v>
      </c>
      <c r="C7" s="8"/>
      <c r="D7" s="11"/>
      <c r="E7" s="12"/>
      <c r="F7" s="13" t="s">
        <v>5</v>
      </c>
      <c r="G7" s="12"/>
      <c r="H7" s="12"/>
      <c r="I7" s="12"/>
      <c r="J7" s="12"/>
      <c r="K7" s="12"/>
      <c r="L7" s="46"/>
    </row>
    <row r="8" spans="1:12" ht="21.75" customHeight="1">
      <c r="A8" s="44" t="s">
        <v>26</v>
      </c>
      <c r="B8" s="29" t="s">
        <v>35</v>
      </c>
      <c r="C8" s="8"/>
      <c r="D8" s="11"/>
      <c r="E8" s="12"/>
      <c r="F8" s="13" t="s">
        <v>6</v>
      </c>
      <c r="G8" s="12"/>
      <c r="H8" s="12"/>
      <c r="I8" s="12"/>
      <c r="J8" s="12"/>
      <c r="K8" s="12"/>
      <c r="L8" s="46"/>
    </row>
    <row r="9" spans="1:12" ht="21.75" customHeight="1">
      <c r="A9" s="44" t="s">
        <v>27</v>
      </c>
      <c r="B9" s="29" t="s">
        <v>36</v>
      </c>
      <c r="C9" s="8"/>
      <c r="D9" s="11"/>
      <c r="E9" s="12"/>
      <c r="F9" s="41" t="s">
        <v>51</v>
      </c>
      <c r="G9" s="41"/>
      <c r="H9" s="12"/>
      <c r="I9" s="12"/>
      <c r="J9" s="12"/>
      <c r="K9" s="12"/>
      <c r="L9" s="46"/>
    </row>
    <row r="10" spans="1:12" ht="21.75" customHeight="1">
      <c r="A10" s="44" t="s">
        <v>28</v>
      </c>
      <c r="B10" s="29" t="s">
        <v>37</v>
      </c>
      <c r="C10" s="8"/>
      <c r="D10" s="11"/>
      <c r="E10" s="12"/>
      <c r="F10" s="12"/>
      <c r="G10" s="41"/>
      <c r="H10" s="12"/>
      <c r="I10" s="12"/>
      <c r="J10" s="12"/>
      <c r="K10" s="12"/>
      <c r="L10" s="46"/>
    </row>
    <row r="11" spans="1:12" ht="21.75" customHeight="1">
      <c r="A11" s="44" t="s">
        <v>29</v>
      </c>
      <c r="B11" s="29" t="s">
        <v>38</v>
      </c>
      <c r="C11" s="8"/>
      <c r="D11" s="11"/>
      <c r="E11" s="39" t="s">
        <v>44</v>
      </c>
      <c r="F11" s="13"/>
      <c r="G11" s="12"/>
      <c r="H11" s="12"/>
      <c r="I11" s="12"/>
      <c r="J11" s="12"/>
      <c r="K11" s="12"/>
      <c r="L11" s="46"/>
    </row>
    <row r="12" spans="1:12" ht="2.25" customHeight="1">
      <c r="A12" s="47"/>
      <c r="B12" s="8"/>
      <c r="C12" s="8"/>
      <c r="D12" s="11"/>
      <c r="E12" s="12"/>
      <c r="F12" s="13"/>
      <c r="G12" s="12"/>
      <c r="H12" s="12"/>
      <c r="I12" s="12"/>
      <c r="J12" s="12"/>
      <c r="K12" s="12"/>
      <c r="L12" s="46"/>
    </row>
    <row r="13" spans="1:12" ht="24.75" customHeight="1">
      <c r="A13" s="66" t="s">
        <v>49</v>
      </c>
      <c r="B13" s="28">
        <v>8</v>
      </c>
      <c r="C13" s="8"/>
      <c r="D13" s="11"/>
      <c r="E13" s="12" t="s">
        <v>7</v>
      </c>
      <c r="F13" s="13"/>
      <c r="G13" s="12"/>
      <c r="H13" s="12"/>
      <c r="I13" s="12"/>
      <c r="J13" s="12"/>
      <c r="K13" s="12"/>
      <c r="L13" s="46"/>
    </row>
    <row r="14" spans="1:12" ht="13.5" customHeight="1">
      <c r="A14" s="97"/>
      <c r="B14" s="98"/>
      <c r="C14" s="8"/>
      <c r="D14" s="11"/>
      <c r="E14" s="12"/>
      <c r="F14" s="13"/>
      <c r="G14" s="12"/>
      <c r="H14" s="12"/>
      <c r="I14" s="12"/>
      <c r="J14" s="12"/>
      <c r="K14" s="12"/>
      <c r="L14" s="46"/>
    </row>
    <row r="15" spans="1:12" ht="23.25" customHeight="1">
      <c r="A15" s="67" t="s">
        <v>52</v>
      </c>
      <c r="B15" s="68">
        <v>100</v>
      </c>
      <c r="C15" s="8"/>
      <c r="D15" s="11"/>
      <c r="E15" s="12"/>
      <c r="F15" s="69" t="s">
        <v>53</v>
      </c>
      <c r="G15" s="12"/>
      <c r="H15" s="12"/>
      <c r="I15" s="12"/>
      <c r="J15" s="12"/>
      <c r="K15" s="12"/>
      <c r="L15" s="46"/>
    </row>
    <row r="16" spans="1:12" ht="23.25" customHeight="1">
      <c r="A16" s="84" t="s">
        <v>12</v>
      </c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6"/>
    </row>
    <row r="17" spans="1:12" ht="36" customHeight="1" thickBot="1">
      <c r="A17" s="81" t="s">
        <v>16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3"/>
    </row>
    <row r="18" spans="1:12" ht="13.5" thickTop="1"/>
  </sheetData>
  <sheetProtection password="B1ED" sheet="1" objects="1" scenarios="1" selectLockedCells="1"/>
  <mergeCells count="7">
    <mergeCell ref="A17:L17"/>
    <mergeCell ref="A16:L16"/>
    <mergeCell ref="D1:L1"/>
    <mergeCell ref="D2:L2"/>
    <mergeCell ref="E3:K3"/>
    <mergeCell ref="A1:B1"/>
    <mergeCell ref="A14:B14"/>
  </mergeCells>
  <phoneticPr fontId="0" type="noConversion"/>
  <hyperlinks>
    <hyperlink ref="D2" r:id="rId1"/>
  </hyperlinks>
  <printOptions horizontalCentered="1"/>
  <pageMargins left="0.17" right="0.16" top="1.19" bottom="0.28999999999999998" header="0.17" footer="0.17"/>
  <pageSetup paperSize="9" orientation="landscape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A1:N3006"/>
  <sheetViews>
    <sheetView workbookViewId="0">
      <selection activeCell="B6" sqref="B6"/>
    </sheetView>
  </sheetViews>
  <sheetFormatPr defaultRowHeight="12.75"/>
  <cols>
    <col min="1" max="1" width="8.28515625" style="1" customWidth="1"/>
    <col min="2" max="2" width="16.42578125" style="1" customWidth="1"/>
    <col min="3" max="3" width="17.42578125" style="7" customWidth="1"/>
    <col min="4" max="12" width="10" style="7" customWidth="1"/>
    <col min="13" max="13" width="12.28515625" style="7" customWidth="1"/>
    <col min="14" max="14" width="6.28515625" style="1" hidden="1" customWidth="1"/>
    <col min="15" max="16384" width="9.140625" style="1"/>
  </cols>
  <sheetData>
    <row r="1" spans="1:14" ht="105" customHeight="1">
      <c r="A1" s="99" t="s">
        <v>0</v>
      </c>
      <c r="B1" s="100" t="s">
        <v>1</v>
      </c>
      <c r="C1" s="32" t="s">
        <v>2</v>
      </c>
      <c r="D1" s="33" t="str">
        <f>IF(LEN(PhieuBauCu!B3)&gt;0,PhieuBauCu!B3,"")</f>
        <v>Võ Đức Ân</v>
      </c>
      <c r="E1" s="33" t="str">
        <f>IF(LEN(PhieuBauCu!B4)&gt;0,PhieuBauCu!B4,"")</f>
        <v>Hồ văn Công</v>
      </c>
      <c r="F1" s="33" t="str">
        <f>IF(LEN(PhieuBauCu!B5)&gt;0,PhieuBauCu!B5,"")</f>
        <v>Nguyễn Công Kha</v>
      </c>
      <c r="G1" s="33" t="str">
        <f>IF(LEN(PhieuBauCu!B6)&gt;0,PhieuBauCu!B6,"")</f>
        <v>Nguyễn Tấn Khôi</v>
      </c>
      <c r="H1" s="33" t="str">
        <f>IF(LEN(PhieuBauCu!B7)&gt;0,PhieuBauCu!B7,"")</f>
        <v>Lê Viết Mẫn</v>
      </c>
      <c r="I1" s="33" t="str">
        <f>IF(LEN(PhieuBauCu!B8)&gt;0,PhieuBauCu!B8,"")</f>
        <v>Hồ Ngọc Nghĩa</v>
      </c>
      <c r="J1" s="33" t="str">
        <f>IF(LEN(PhieuBauCu!B9)&gt;0,PhieuBauCu!B9,"")</f>
        <v>Lê Văn Trung</v>
      </c>
      <c r="K1" s="33" t="str">
        <f>IF(LEN(PhieuBauCu!B10)&gt;0,PhieuBauCu!B10,"")</f>
        <v>Phạm Minh Tuấn</v>
      </c>
      <c r="L1" s="33" t="str">
        <f>IF(LEN(PhieuBauCu!B11)&gt;0,PhieuBauCu!B11,"")</f>
        <v>Bùi Anh Vũ</v>
      </c>
      <c r="M1" s="34" t="s">
        <v>8</v>
      </c>
    </row>
    <row r="2" spans="1:14" ht="23.25" customHeight="1">
      <c r="A2" s="99"/>
      <c r="B2" s="100"/>
      <c r="C2" s="37" t="s">
        <v>39</v>
      </c>
      <c r="D2" s="31">
        <f t="array" ref="D2">IF(PhieuBauCu!$B$2&gt;0,SUM(IF(Bang1!$N$6:$N$3005=1,Bang1!D$6:D$3005,0))+SUM(IF(Bang2!$N$6:$N$3005=1,Bang2!D$6:D$3005,0))+SUM(IF(Bang3!$N$6:$N$3005=1,Bang3!D$6:D$3005,0)),"")</f>
        <v>1</v>
      </c>
      <c r="E2" s="31">
        <f t="array" ref="E2">IF(PhieuBauCu!$B$2&gt;0,SUM(IF(Bang1!$N$6:$N$3005=1,Bang1!E$6:E$3005,0))+SUM(IF(Bang2!$N$6:$N$3005=1,Bang2!E$6:E$3005,0))+SUM(IF(Bang3!$N$6:$N$3005=1,Bang3!E$6:E$3005,0)),"")</f>
        <v>0</v>
      </c>
      <c r="F2" s="31">
        <f t="array" ref="F2">IF(PhieuBauCu!$B$2&gt;0,SUM(IF(Bang1!$N$6:$N$3005=1,Bang1!F$6:F$3005,0))+SUM(IF(Bang2!$N$6:$N$3005=1,Bang2!F$6:F$3005,0))+SUM(IF(Bang3!$N$6:$N$3005=1,Bang3!F$6:F$3005,0)),"")</f>
        <v>2</v>
      </c>
      <c r="G2" s="31">
        <f t="array" ref="G2">IF(PhieuBauCu!$B$2&gt;0,SUM(IF(Bang1!$N$6:$N$3005=1,Bang1!G$6:G$3005,0))+SUM(IF(Bang2!$N$6:$N$3005=1,Bang2!G$6:G$3005,0))+SUM(IF(Bang3!$N$6:$N$3005=1,Bang3!G$6:G$3005,0)),"")</f>
        <v>3</v>
      </c>
      <c r="H2" s="31">
        <f t="array" ref="H2">IF(PhieuBauCu!$B$2&gt;0,SUM(IF(Bang1!$N$6:$N$3005=1,Bang1!H$6:H$3005,0))+SUM(IF(Bang2!$N$6:$N$3005=1,Bang2!H$6:H$3005,0))+SUM(IF(Bang3!$N$6:$N$3005=1,Bang3!H$6:H$3005,0)),"")</f>
        <v>3</v>
      </c>
      <c r="I2" s="31">
        <f t="array" ref="I2">IF(PhieuBauCu!$B$2&gt;0,SUM(IF(Bang1!$N$6:$N$3005=1,Bang1!I$6:I$3005,0))+SUM(IF(Bang2!$N$6:$N$3005=1,Bang2!I$6:I$3005,0))+SUM(IF(Bang3!$N$6:$N$3005=1,Bang3!I$6:I$3005,0)),"")</f>
        <v>4</v>
      </c>
      <c r="J2" s="31">
        <f t="array" ref="J2">IF(PhieuBauCu!$B$2&gt;0,SUM(IF(Bang1!$N$6:$N$3005=1,Bang1!J$6:J$3005,0))+SUM(IF(Bang2!$N$6:$N$3005=1,Bang2!J$6:J$3005,0))+SUM(IF(Bang3!$N$6:$N$3005=1,Bang3!J$6:J$3005,0)),"")</f>
        <v>5</v>
      </c>
      <c r="K2" s="31">
        <f t="array" ref="K2">IF(PhieuBauCu!$B$2&gt;0,SUM(IF(Bang1!$N$6:$N$3005=1,Bang1!K$6:K$3005,0))+SUM(IF(Bang2!$N$6:$N$3005=1,Bang2!K$6:K$3005,0))+SUM(IF(Bang3!$N$6:$N$3005=1,Bang3!K$6:K$3005,0)),"")</f>
        <v>6</v>
      </c>
      <c r="L2" s="31">
        <f t="array" ref="L2">IF(PhieuBauCu!$B$2&gt;0,SUM(IF(Bang1!$N$6:$N$3005=1,Bang1!L$6:L$3005,0))+SUM(IF(Bang2!$N$6:$N$3005=1,Bang2!L$6:L$3005,0))+SUM(IF(Bang3!$N$6:$N$3005=1,Bang3!L$6:L$3005,0)),"")</f>
        <v>8</v>
      </c>
      <c r="M2" s="30">
        <f>SUM(D2:L2)</f>
        <v>32</v>
      </c>
    </row>
    <row r="3" spans="1:14" ht="23.25" customHeight="1">
      <c r="A3" s="99"/>
      <c r="B3" s="100"/>
      <c r="C3" s="37" t="s">
        <v>41</v>
      </c>
      <c r="D3" s="31">
        <f t="array" ref="D3">IF(PhieuBauCu!$B$2&gt;0,SUM(IF(Bang1!$N$6:$N$3005=1,IF(Bang1!D$6:D$3005=0,1,0),0))+SUM(IF(Bang2!$N$6:$N$3005=1,IF(Bang2!D$6:D$3005=0,1,0),0))+SUM(IF(Bang3!$N$6:$N$3005=1,IF(Bang3!D$6:D$3005=0,1,0),0)),"")</f>
        <v>7</v>
      </c>
      <c r="E3" s="31">
        <f t="array" ref="E3">IF(PhieuBauCu!$B$2&gt;0,SUM(IF(Bang1!$N$6:$N$3005=1,IF(Bang1!E$6:E$3005=0,1,0),0))+SUM(IF(Bang2!$N$6:$N$3005=1,IF(Bang2!E$6:E$3005=0,1,0),0))+SUM(IF(Bang3!$N$6:$N$3005=1,IF(Bang3!E$6:E$3005=0,1,0),0)),"")</f>
        <v>8</v>
      </c>
      <c r="F3" s="31">
        <f t="array" ref="F3">IF(PhieuBauCu!$B$2&gt;0,SUM(IF(Bang1!$N$6:$N$3005=1,IF(Bang1!F$6:F$3005=0,1,0),0))+SUM(IF(Bang2!$N$6:$N$3005=1,IF(Bang2!F$6:F$3005=0,1,0),0))+SUM(IF(Bang3!$N$6:$N$3005=1,IF(Bang3!F$6:F$3005=0,1,0),0)),"")</f>
        <v>6</v>
      </c>
      <c r="G3" s="31">
        <f t="array" ref="G3">IF(PhieuBauCu!$B$2&gt;0,SUM(IF(Bang1!$N$6:$N$3005=1,IF(Bang1!G$6:G$3005=0,1,0),0))+SUM(IF(Bang2!$N$6:$N$3005=1,IF(Bang2!G$6:G$3005=0,1,0),0))+SUM(IF(Bang3!$N$6:$N$3005=1,IF(Bang3!G$6:G$3005=0,1,0),0)),"")</f>
        <v>5</v>
      </c>
      <c r="H3" s="31">
        <f t="array" ref="H3">IF(PhieuBauCu!$B$2&gt;0,SUM(IF(Bang1!$N$6:$N$3005=1,IF(Bang1!H$6:H$3005=0,1,0),0))+SUM(IF(Bang2!$N$6:$N$3005=1,IF(Bang2!H$6:H$3005=0,1,0),0))+SUM(IF(Bang3!$N$6:$N$3005=1,IF(Bang3!H$6:H$3005=0,1,0),0)),"")</f>
        <v>5</v>
      </c>
      <c r="I3" s="31">
        <f t="array" ref="I3">IF(PhieuBauCu!$B$2&gt;0,SUM(IF(Bang1!$N$6:$N$3005=1,IF(Bang1!I$6:I$3005=0,1,0),0))+SUM(IF(Bang2!$N$6:$N$3005=1,IF(Bang2!I$6:I$3005=0,1,0),0))+SUM(IF(Bang3!$N$6:$N$3005=1,IF(Bang3!I$6:I$3005=0,1,0),0)),"")</f>
        <v>4</v>
      </c>
      <c r="J3" s="31">
        <f t="array" ref="J3">IF(PhieuBauCu!$B$2&gt;0,SUM(IF(Bang1!$N$6:$N$3005=1,IF(Bang1!J$6:J$3005=0,1,0),0))+SUM(IF(Bang2!$N$6:$N$3005=1,IF(Bang2!J$6:J$3005=0,1,0),0))+SUM(IF(Bang3!$N$6:$N$3005=1,IF(Bang3!J$6:J$3005=0,1,0),0)),"")</f>
        <v>3</v>
      </c>
      <c r="K3" s="31">
        <f t="array" ref="K3">IF(PhieuBauCu!$B$2&gt;0,SUM(IF(Bang1!$N$6:$N$3005=1,IF(Bang1!K$6:K$3005=0,1,0),0))+SUM(IF(Bang2!$N$6:$N$3005=1,IF(Bang2!K$6:K$3005=0,1,0),0))+SUM(IF(Bang3!$N$6:$N$3005=1,IF(Bang3!K$6:K$3005=0,1,0),0)),"")</f>
        <v>2</v>
      </c>
      <c r="L3" s="31">
        <f t="array" ref="L3">IF(PhieuBauCu!$B$2&gt;0,SUM(IF(Bang1!$N$6:$N$3005=1,IF(Bang1!L$6:L$3005=0,1,0),0))+SUM(IF(Bang2!$N$6:$N$3005=1,IF(Bang2!L$6:L$3005=0,1,0),0))+SUM(IF(Bang3!$N$6:$N$3005=1,IF(Bang3!L$6:L$3005=0,1,0),0)),"")</f>
        <v>0</v>
      </c>
      <c r="M3" s="30">
        <f>SUM(D3:L3)</f>
        <v>40</v>
      </c>
    </row>
    <row r="4" spans="1:14" ht="23.25" customHeight="1">
      <c r="A4" s="99"/>
      <c r="B4" s="100"/>
      <c r="C4" s="105" t="s">
        <v>40</v>
      </c>
      <c r="D4" s="106"/>
      <c r="E4" s="107">
        <f>COUNTA(B6:B3005) + COUNTA(Bang2!B6:B3005) + COUNTA(Bang3!B6:B3005)</f>
        <v>10</v>
      </c>
      <c r="F4" s="108"/>
      <c r="G4" s="103"/>
      <c r="H4" s="103"/>
      <c r="I4" s="104"/>
      <c r="J4" s="109" t="s">
        <v>46</v>
      </c>
      <c r="K4" s="110"/>
      <c r="L4" s="111"/>
      <c r="M4" s="35">
        <f t="array" ref="M4">SUM(IF(LEN(Bang1!$B$6:$B$3005)&gt;0,1,0)* IF(Bang1!$N$6:$N$3005=0,1,0))+SUM(IF(LEN(Bang2!$B$6:$B$3005)&gt;0,1,0)* IF(Bang2!$N$6:$N$3005=0,1,0))+SUM(IF(LEN(Bang3!$B$6:$B$3005)&gt;0,1,0)* IF(Bang3!$N$6:$N$3005=0,1,0))</f>
        <v>2</v>
      </c>
    </row>
    <row r="5" spans="1:14" ht="23.25" customHeight="1">
      <c r="A5" s="99"/>
      <c r="B5" s="100"/>
      <c r="C5" s="6" t="s">
        <v>42</v>
      </c>
      <c r="D5" s="101">
        <f>E4-M4</f>
        <v>8</v>
      </c>
      <c r="E5" s="101"/>
      <c r="F5" s="101"/>
      <c r="G5" s="101"/>
      <c r="H5" s="101"/>
      <c r="I5" s="101"/>
      <c r="J5" s="101"/>
      <c r="K5" s="101"/>
      <c r="L5" s="102"/>
      <c r="M5" s="59"/>
    </row>
    <row r="6" spans="1:14" ht="28.5" customHeight="1">
      <c r="A6" s="2">
        <v>1</v>
      </c>
      <c r="B6" s="3">
        <v>12</v>
      </c>
      <c r="C6" s="48" t="str">
        <f>IF(LEN(B6)&gt;0,IF(N6=1,"Ok","Not Ok"),"")</f>
        <v>Ok</v>
      </c>
      <c r="D6" s="5">
        <f>IF(PhieuBauCu!$B$2&gt;0,IF(LEN($B6)=0,"",IF(AND($B6&gt;0,VALUE(SUBSTITUTE($B6,"1","0"))=$B6),1,0)),"")</f>
        <v>0</v>
      </c>
      <c r="E6" s="5">
        <f>IF(PhieuBauCu!$B$2&gt;1,IF(LEN($B6)=0,"",IF(AND($B6&gt;0,VALUE(SUBSTITUTE($B6,"2","0"))=$B6),1,0)),"")</f>
        <v>0</v>
      </c>
      <c r="F6" s="5">
        <f>IF(PhieuBauCu!$B$2&gt;2,IF(LEN($B6)=0,"",IF(AND($B6&gt;0,VALUE(SUBSTITUTE($B6,"3","0"))=$B6),1,0)),"")</f>
        <v>1</v>
      </c>
      <c r="G6" s="5">
        <f>IF(PhieuBauCu!$B$2&gt;3,IF(LEN($B6)=0,"",IF(AND($B6&gt;0,VALUE(SUBSTITUTE($B6,"4","0"))=$B6),1,0)),"")</f>
        <v>1</v>
      </c>
      <c r="H6" s="5">
        <f>IF(PhieuBauCu!$B$2&gt;4,IF(LEN($B6)=0,"",IF(AND($B6&gt;0,VALUE(SUBSTITUTE($B6,"5","0"))=$B6),1,0)),"")</f>
        <v>1</v>
      </c>
      <c r="I6" s="5">
        <f>IF(PhieuBauCu!$B$2&gt;5,IF(LEN($B6)=0,"",IF(AND($B6&gt;0,VALUE(SUBSTITUTE($B6,"6","0"))=$B6),1,0)),"")</f>
        <v>1</v>
      </c>
      <c r="J6" s="5">
        <f>IF(PhieuBauCu!$B$2&gt;6,IF(LEN($B6)=0,"",IF(AND($B6&gt;0,VALUE(SUBSTITUTE($B6,"7","0"))=$B6),1,0)),"")</f>
        <v>1</v>
      </c>
      <c r="K6" s="5">
        <f>IF(PhieuBauCu!$B$2&gt;7,IF(LEN($B6)=0,"",IF(AND($B6&gt;0,VALUE(SUBSTITUTE($B6,"8","0"))=$B6),1,0)),"")</f>
        <v>1</v>
      </c>
      <c r="L6" s="5">
        <f>IF(PhieuBauCu!$B$2&gt;8,IF(LEN($B6)=0,"",IF(AND($B6&gt;0,VALUE(SUBSTITUTE($B6,"9","0"))=$B6),1,0)),"")</f>
        <v>1</v>
      </c>
      <c r="M6" s="9">
        <f>SUMIF(D6:L6,1)</f>
        <v>7</v>
      </c>
      <c r="N6" s="36">
        <f>IF(AND(B6&gt;0,M6&lt;=PhieuBauCu!$B$13,M6&gt;=1),1,0)</f>
        <v>1</v>
      </c>
    </row>
    <row r="7" spans="1:14" ht="28.5" customHeight="1">
      <c r="A7" s="2">
        <v>2</v>
      </c>
      <c r="B7" s="3">
        <v>23</v>
      </c>
      <c r="C7" s="48" t="str">
        <f t="shared" ref="C7:C70" si="0">IF(LEN(B7)&gt;0,IF(N7=1,"Ok","Not Ok"),"")</f>
        <v>Ok</v>
      </c>
      <c r="D7" s="5">
        <f>IF(PhieuBauCu!$B$2&gt;0,IF(LEN($B7)=0,"",IF(AND($B7&gt;0,VALUE(SUBSTITUTE($B7,"1","0"))=$B7),1,0)),"")</f>
        <v>1</v>
      </c>
      <c r="E7" s="5">
        <f>IF(PhieuBauCu!$B$2&gt;1,IF(LEN($B7)=0,"",IF(AND($B7&gt;0,VALUE(SUBSTITUTE($B7,"2","0"))=$B7),1,0)),"")</f>
        <v>0</v>
      </c>
      <c r="F7" s="5">
        <f>IF(PhieuBauCu!$B$2&gt;2,IF(LEN($B7)=0,"",IF(AND($B7&gt;0,VALUE(SUBSTITUTE($B7,"3","0"))=$B7),1,0)),"")</f>
        <v>0</v>
      </c>
      <c r="G7" s="5">
        <f>IF(PhieuBauCu!$B$2&gt;3,IF(LEN($B7)=0,"",IF(AND($B7&gt;0,VALUE(SUBSTITUTE($B7,"4","0"))=$B7),1,0)),"")</f>
        <v>1</v>
      </c>
      <c r="H7" s="5">
        <f>IF(PhieuBauCu!$B$2&gt;4,IF(LEN($B7)=0,"",IF(AND($B7&gt;0,VALUE(SUBSTITUTE($B7,"5","0"))=$B7),1,0)),"")</f>
        <v>1</v>
      </c>
      <c r="I7" s="5">
        <f>IF(PhieuBauCu!$B$2&gt;5,IF(LEN($B7)=0,"",IF(AND($B7&gt;0,VALUE(SUBSTITUTE($B7,"6","0"))=$B7),1,0)),"")</f>
        <v>1</v>
      </c>
      <c r="J7" s="5">
        <f>IF(PhieuBauCu!$B$2&gt;6,IF(LEN($B7)=0,"",IF(AND($B7&gt;0,VALUE(SUBSTITUTE($B7,"7","0"))=$B7),1,0)),"")</f>
        <v>1</v>
      </c>
      <c r="K7" s="5">
        <f>IF(PhieuBauCu!$B$2&gt;7,IF(LEN($B7)=0,"",IF(AND($B7&gt;0,VALUE(SUBSTITUTE($B7,"8","0"))=$B7),1,0)),"")</f>
        <v>1</v>
      </c>
      <c r="L7" s="5">
        <f>IF(PhieuBauCu!$B$2&gt;8,IF(LEN($B7)=0,"",IF(AND($B7&gt;0,VALUE(SUBSTITUTE($B7,"9","0"))=$B7),1,0)),"")</f>
        <v>1</v>
      </c>
      <c r="M7" s="9">
        <f t="shared" ref="M7:M70" si="1">SUMIF(D7:L7,1)</f>
        <v>7</v>
      </c>
      <c r="N7" s="36">
        <f>IF(AND(M7&lt;=PhieuBauCu!$B$13,M7&gt;=1),1,0)</f>
        <v>1</v>
      </c>
    </row>
    <row r="8" spans="1:14" ht="28.5" customHeight="1">
      <c r="A8" s="2">
        <v>3</v>
      </c>
      <c r="B8" s="3">
        <v>125</v>
      </c>
      <c r="C8" s="48" t="str">
        <f t="shared" si="0"/>
        <v>Ok</v>
      </c>
      <c r="D8" s="5">
        <f>IF(PhieuBauCu!$B$2&gt;0,IF(LEN($B8)=0,"",IF(AND($B8&gt;0,VALUE(SUBSTITUTE($B8,"1","0"))=$B8),1,0)),"")</f>
        <v>0</v>
      </c>
      <c r="E8" s="5">
        <f>IF(PhieuBauCu!$B$2&gt;1,IF(LEN($B8)=0,"",IF(AND($B8&gt;0,VALUE(SUBSTITUTE($B8,"2","0"))=$B8),1,0)),"")</f>
        <v>0</v>
      </c>
      <c r="F8" s="5">
        <f>IF(PhieuBauCu!$B$2&gt;2,IF(LEN($B8)=0,"",IF(AND($B8&gt;0,VALUE(SUBSTITUTE($B8,"3","0"))=$B8),1,0)),"")</f>
        <v>1</v>
      </c>
      <c r="G8" s="5">
        <f>IF(PhieuBauCu!$B$2&gt;3,IF(LEN($B8)=0,"",IF(AND($B8&gt;0,VALUE(SUBSTITUTE($B8,"4","0"))=$B8),1,0)),"")</f>
        <v>1</v>
      </c>
      <c r="H8" s="5">
        <f>IF(PhieuBauCu!$B$2&gt;4,IF(LEN($B8)=0,"",IF(AND($B8&gt;0,VALUE(SUBSTITUTE($B8,"5","0"))=$B8),1,0)),"")</f>
        <v>0</v>
      </c>
      <c r="I8" s="5">
        <f>IF(PhieuBauCu!$B$2&gt;5,IF(LEN($B8)=0,"",IF(AND($B8&gt;0,VALUE(SUBSTITUTE($B8,"6","0"))=$B8),1,0)),"")</f>
        <v>1</v>
      </c>
      <c r="J8" s="5">
        <f>IF(PhieuBauCu!$B$2&gt;6,IF(LEN($B8)=0,"",IF(AND($B8&gt;0,VALUE(SUBSTITUTE($B8,"7","0"))=$B8),1,0)),"")</f>
        <v>1</v>
      </c>
      <c r="K8" s="5">
        <f>IF(PhieuBauCu!$B$2&gt;7,IF(LEN($B8)=0,"",IF(AND($B8&gt;0,VALUE(SUBSTITUTE($B8,"8","0"))=$B8),1,0)),"")</f>
        <v>1</v>
      </c>
      <c r="L8" s="5">
        <f>IF(PhieuBauCu!$B$2&gt;8,IF(LEN($B8)=0,"",IF(AND($B8&gt;0,VALUE(SUBSTITUTE($B8,"9","0"))=$B8),1,0)),"")</f>
        <v>1</v>
      </c>
      <c r="M8" s="9">
        <f t="shared" si="1"/>
        <v>6</v>
      </c>
      <c r="N8" s="36">
        <f>IF(AND(M8&lt;=PhieuBauCu!$B$13,M8&gt;=1),1,0)</f>
        <v>1</v>
      </c>
    </row>
    <row r="9" spans="1:14" ht="28.5" customHeight="1">
      <c r="A9" s="2">
        <v>4</v>
      </c>
      <c r="B9" s="3">
        <v>1234</v>
      </c>
      <c r="C9" s="48" t="str">
        <f t="shared" si="0"/>
        <v>Ok</v>
      </c>
      <c r="D9" s="5">
        <f>IF(PhieuBauCu!$B$2&gt;0,IF(LEN($B9)=0,"",IF(AND($B9&gt;0,VALUE(SUBSTITUTE($B9,"1","0"))=$B9),1,0)),"")</f>
        <v>0</v>
      </c>
      <c r="E9" s="5">
        <f>IF(PhieuBauCu!$B$2&gt;1,IF(LEN($B9)=0,"",IF(AND($B9&gt;0,VALUE(SUBSTITUTE($B9,"2","0"))=$B9),1,0)),"")</f>
        <v>0</v>
      </c>
      <c r="F9" s="5">
        <f>IF(PhieuBauCu!$B$2&gt;2,IF(LEN($B9)=0,"",IF(AND($B9&gt;0,VALUE(SUBSTITUTE($B9,"3","0"))=$B9),1,0)),"")</f>
        <v>0</v>
      </c>
      <c r="G9" s="5">
        <f>IF(PhieuBauCu!$B$2&gt;3,IF(LEN($B9)=0,"",IF(AND($B9&gt;0,VALUE(SUBSTITUTE($B9,"4","0"))=$B9),1,0)),"")</f>
        <v>0</v>
      </c>
      <c r="H9" s="5">
        <f>IF(PhieuBauCu!$B$2&gt;4,IF(LEN($B9)=0,"",IF(AND($B9&gt;0,VALUE(SUBSTITUTE($B9,"5","0"))=$B9),1,0)),"")</f>
        <v>1</v>
      </c>
      <c r="I9" s="5">
        <f>IF(PhieuBauCu!$B$2&gt;5,IF(LEN($B9)=0,"",IF(AND($B9&gt;0,VALUE(SUBSTITUTE($B9,"6","0"))=$B9),1,0)),"")</f>
        <v>1</v>
      </c>
      <c r="J9" s="5">
        <f>IF(PhieuBauCu!$B$2&gt;6,IF(LEN($B9)=0,"",IF(AND($B9&gt;0,VALUE(SUBSTITUTE($B9,"7","0"))=$B9),1,0)),"")</f>
        <v>1</v>
      </c>
      <c r="K9" s="5">
        <f>IF(PhieuBauCu!$B$2&gt;7,IF(LEN($B9)=0,"",IF(AND($B9&gt;0,VALUE(SUBSTITUTE($B9,"8","0"))=$B9),1,0)),"")</f>
        <v>1</v>
      </c>
      <c r="L9" s="5">
        <f>IF(PhieuBauCu!$B$2&gt;8,IF(LEN($B9)=0,"",IF(AND($B9&gt;0,VALUE(SUBSTITUTE($B9,"9","0"))=$B9),1,0)),"")</f>
        <v>1</v>
      </c>
      <c r="M9" s="9">
        <f t="shared" si="1"/>
        <v>5</v>
      </c>
      <c r="N9" s="36">
        <f>IF(AND(M9&lt;=PhieuBauCu!$B$13,M9&gt;=1),1,0)</f>
        <v>1</v>
      </c>
    </row>
    <row r="10" spans="1:14" ht="28.5" customHeight="1">
      <c r="A10" s="2">
        <v>5</v>
      </c>
      <c r="B10" s="3">
        <v>123456</v>
      </c>
      <c r="C10" s="48" t="str">
        <f t="shared" si="0"/>
        <v>Ok</v>
      </c>
      <c r="D10" s="5">
        <f>IF(PhieuBauCu!$B$2&gt;0,IF(LEN($B10)=0,"",IF(AND($B10&gt;0,VALUE(SUBSTITUTE($B10,"1","0"))=$B10),1,0)),"")</f>
        <v>0</v>
      </c>
      <c r="E10" s="5">
        <f>IF(PhieuBauCu!$B$2&gt;1,IF(LEN($B10)=0,"",IF(AND($B10&gt;0,VALUE(SUBSTITUTE($B10,"2","0"))=$B10),1,0)),"")</f>
        <v>0</v>
      </c>
      <c r="F10" s="5">
        <f>IF(PhieuBauCu!$B$2&gt;2,IF(LEN($B10)=0,"",IF(AND($B10&gt;0,VALUE(SUBSTITUTE($B10,"3","0"))=$B10),1,0)),"")</f>
        <v>0</v>
      </c>
      <c r="G10" s="5">
        <f>IF(PhieuBauCu!$B$2&gt;3,IF(LEN($B10)=0,"",IF(AND($B10&gt;0,VALUE(SUBSTITUTE($B10,"4","0"))=$B10),1,0)),"")</f>
        <v>0</v>
      </c>
      <c r="H10" s="5">
        <f>IF(PhieuBauCu!$B$2&gt;4,IF(LEN($B10)=0,"",IF(AND($B10&gt;0,VALUE(SUBSTITUTE($B10,"5","0"))=$B10),1,0)),"")</f>
        <v>0</v>
      </c>
      <c r="I10" s="5">
        <f>IF(PhieuBauCu!$B$2&gt;5,IF(LEN($B10)=0,"",IF(AND($B10&gt;0,VALUE(SUBSTITUTE($B10,"6","0"))=$B10),1,0)),"")</f>
        <v>0</v>
      </c>
      <c r="J10" s="5">
        <f>IF(PhieuBauCu!$B$2&gt;6,IF(LEN($B10)=0,"",IF(AND($B10&gt;0,VALUE(SUBSTITUTE($B10,"7","0"))=$B10),1,0)),"")</f>
        <v>1</v>
      </c>
      <c r="K10" s="5">
        <f>IF(PhieuBauCu!$B$2&gt;7,IF(LEN($B10)=0,"",IF(AND($B10&gt;0,VALUE(SUBSTITUTE($B10,"8","0"))=$B10),1,0)),"")</f>
        <v>1</v>
      </c>
      <c r="L10" s="5">
        <f>IF(PhieuBauCu!$B$2&gt;8,IF(LEN($B10)=0,"",IF(AND($B10&gt;0,VALUE(SUBSTITUTE($B10,"9","0"))=$B10),1,0)),"")</f>
        <v>1</v>
      </c>
      <c r="M10" s="9">
        <f t="shared" si="1"/>
        <v>3</v>
      </c>
      <c r="N10" s="36">
        <f>IF(AND(M10&lt;=PhieuBauCu!$B$13,M10&gt;=1),1,0)</f>
        <v>1</v>
      </c>
    </row>
    <row r="11" spans="1:14" ht="28.5" customHeight="1">
      <c r="A11" s="2">
        <v>6</v>
      </c>
      <c r="B11" s="3">
        <v>1234567</v>
      </c>
      <c r="C11" s="48" t="str">
        <f t="shared" si="0"/>
        <v>Ok</v>
      </c>
      <c r="D11" s="5">
        <f>IF(PhieuBauCu!$B$2&gt;0,IF(LEN($B11)=0,"",IF(AND($B11&gt;0,VALUE(SUBSTITUTE($B11,"1","0"))=$B11),1,0)),"")</f>
        <v>0</v>
      </c>
      <c r="E11" s="5">
        <f>IF(PhieuBauCu!$B$2&gt;1,IF(LEN($B11)=0,"",IF(AND($B11&gt;0,VALUE(SUBSTITUTE($B11,"2","0"))=$B11),1,0)),"")</f>
        <v>0</v>
      </c>
      <c r="F11" s="5">
        <f>IF(PhieuBauCu!$B$2&gt;2,IF(LEN($B11)=0,"",IF(AND($B11&gt;0,VALUE(SUBSTITUTE($B11,"3","0"))=$B11),1,0)),"")</f>
        <v>0</v>
      </c>
      <c r="G11" s="5">
        <f>IF(PhieuBauCu!$B$2&gt;3,IF(LEN($B11)=0,"",IF(AND($B11&gt;0,VALUE(SUBSTITUTE($B11,"4","0"))=$B11),1,0)),"")</f>
        <v>0</v>
      </c>
      <c r="H11" s="5">
        <f>IF(PhieuBauCu!$B$2&gt;4,IF(LEN($B11)=0,"",IF(AND($B11&gt;0,VALUE(SUBSTITUTE($B11,"5","0"))=$B11),1,0)),"")</f>
        <v>0</v>
      </c>
      <c r="I11" s="5">
        <f>IF(PhieuBauCu!$B$2&gt;5,IF(LEN($B11)=0,"",IF(AND($B11&gt;0,VALUE(SUBSTITUTE($B11,"6","0"))=$B11),1,0)),"")</f>
        <v>0</v>
      </c>
      <c r="J11" s="5">
        <f>IF(PhieuBauCu!$B$2&gt;6,IF(LEN($B11)=0,"",IF(AND($B11&gt;0,VALUE(SUBSTITUTE($B11,"7","0"))=$B11),1,0)),"")</f>
        <v>0</v>
      </c>
      <c r="K11" s="5">
        <f>IF(PhieuBauCu!$B$2&gt;7,IF(LEN($B11)=0,"",IF(AND($B11&gt;0,VALUE(SUBSTITUTE($B11,"8","0"))=$B11),1,0)),"")</f>
        <v>1</v>
      </c>
      <c r="L11" s="5">
        <f>IF(PhieuBauCu!$B$2&gt;8,IF(LEN($B11)=0,"",IF(AND($B11&gt;0,VALUE(SUBSTITUTE($B11,"9","0"))=$B11),1,0)),"")</f>
        <v>1</v>
      </c>
      <c r="M11" s="9">
        <f t="shared" si="1"/>
        <v>2</v>
      </c>
      <c r="N11" s="36">
        <f>IF(AND(M11&lt;=PhieuBauCu!$B$13,M11&gt;=1),1,0)</f>
        <v>1</v>
      </c>
    </row>
    <row r="12" spans="1:14" ht="28.5" customHeight="1">
      <c r="A12" s="2">
        <v>7</v>
      </c>
      <c r="B12" s="3">
        <v>12345678</v>
      </c>
      <c r="C12" s="48" t="str">
        <f t="shared" si="0"/>
        <v>Ok</v>
      </c>
      <c r="D12" s="5">
        <f>IF(PhieuBauCu!$B$2&gt;0,IF(LEN($B12)=0,"",IF(AND($B12&gt;0,VALUE(SUBSTITUTE($B12,"1","0"))=$B12),1,0)),"")</f>
        <v>0</v>
      </c>
      <c r="E12" s="5">
        <f>IF(PhieuBauCu!$B$2&gt;1,IF(LEN($B12)=0,"",IF(AND($B12&gt;0,VALUE(SUBSTITUTE($B12,"2","0"))=$B12),1,0)),"")</f>
        <v>0</v>
      </c>
      <c r="F12" s="5">
        <f>IF(PhieuBauCu!$B$2&gt;2,IF(LEN($B12)=0,"",IF(AND($B12&gt;0,VALUE(SUBSTITUTE($B12,"3","0"))=$B12),1,0)),"")</f>
        <v>0</v>
      </c>
      <c r="G12" s="5">
        <f>IF(PhieuBauCu!$B$2&gt;3,IF(LEN($B12)=0,"",IF(AND($B12&gt;0,VALUE(SUBSTITUTE($B12,"4","0"))=$B12),1,0)),"")</f>
        <v>0</v>
      </c>
      <c r="H12" s="5">
        <f>IF(PhieuBauCu!$B$2&gt;4,IF(LEN($B12)=0,"",IF(AND($B12&gt;0,VALUE(SUBSTITUTE($B12,"5","0"))=$B12),1,0)),"")</f>
        <v>0</v>
      </c>
      <c r="I12" s="5">
        <f>IF(PhieuBauCu!$B$2&gt;5,IF(LEN($B12)=0,"",IF(AND($B12&gt;0,VALUE(SUBSTITUTE($B12,"6","0"))=$B12),1,0)),"")</f>
        <v>0</v>
      </c>
      <c r="J12" s="5">
        <f>IF(PhieuBauCu!$B$2&gt;6,IF(LEN($B12)=0,"",IF(AND($B12&gt;0,VALUE(SUBSTITUTE($B12,"7","0"))=$B12),1,0)),"")</f>
        <v>0</v>
      </c>
      <c r="K12" s="5">
        <f>IF(PhieuBauCu!$B$2&gt;7,IF(LEN($B12)=0,"",IF(AND($B12&gt;0,VALUE(SUBSTITUTE($B12,"8","0"))=$B12),1,0)),"")</f>
        <v>0</v>
      </c>
      <c r="L12" s="5">
        <f>IF(PhieuBauCu!$B$2&gt;8,IF(LEN($B12)=0,"",IF(AND($B12&gt;0,VALUE(SUBSTITUTE($B12,"9","0"))=$B12),1,0)),"")</f>
        <v>1</v>
      </c>
      <c r="M12" s="9">
        <f t="shared" si="1"/>
        <v>1</v>
      </c>
      <c r="N12" s="36">
        <f>IF(AND(M12&lt;=PhieuBauCu!$B$13,M12&gt;=1),1,0)</f>
        <v>1</v>
      </c>
    </row>
    <row r="13" spans="1:14" ht="28.5" customHeight="1">
      <c r="A13" s="2">
        <v>8</v>
      </c>
      <c r="B13" s="3">
        <v>12345678</v>
      </c>
      <c r="C13" s="48" t="str">
        <f t="shared" si="0"/>
        <v>Ok</v>
      </c>
      <c r="D13" s="5">
        <f>IF(PhieuBauCu!$B$2&gt;0,IF(LEN($B13)=0,"",IF(AND($B13&gt;0,VALUE(SUBSTITUTE($B13,"1","0"))=$B13),1,0)),"")</f>
        <v>0</v>
      </c>
      <c r="E13" s="5">
        <f>IF(PhieuBauCu!$B$2&gt;1,IF(LEN($B13)=0,"",IF(AND($B13&gt;0,VALUE(SUBSTITUTE($B13,"2","0"))=$B13),1,0)),"")</f>
        <v>0</v>
      </c>
      <c r="F13" s="5">
        <f>IF(PhieuBauCu!$B$2&gt;2,IF(LEN($B13)=0,"",IF(AND($B13&gt;0,VALUE(SUBSTITUTE($B13,"3","0"))=$B13),1,0)),"")</f>
        <v>0</v>
      </c>
      <c r="G13" s="5">
        <f>IF(PhieuBauCu!$B$2&gt;3,IF(LEN($B13)=0,"",IF(AND($B13&gt;0,VALUE(SUBSTITUTE($B13,"4","0"))=$B13),1,0)),"")</f>
        <v>0</v>
      </c>
      <c r="H13" s="5">
        <f>IF(PhieuBauCu!$B$2&gt;4,IF(LEN($B13)=0,"",IF(AND($B13&gt;0,VALUE(SUBSTITUTE($B13,"5","0"))=$B13),1,0)),"")</f>
        <v>0</v>
      </c>
      <c r="I13" s="5">
        <f>IF(PhieuBauCu!$B$2&gt;5,IF(LEN($B13)=0,"",IF(AND($B13&gt;0,VALUE(SUBSTITUTE($B13,"6","0"))=$B13),1,0)),"")</f>
        <v>0</v>
      </c>
      <c r="J13" s="5">
        <f>IF(PhieuBauCu!$B$2&gt;6,IF(LEN($B13)=0,"",IF(AND($B13&gt;0,VALUE(SUBSTITUTE($B13,"7","0"))=$B13),1,0)),"")</f>
        <v>0</v>
      </c>
      <c r="K13" s="5">
        <f>IF(PhieuBauCu!$B$2&gt;7,IF(LEN($B13)=0,"",IF(AND($B13&gt;0,VALUE(SUBSTITUTE($B13,"8","0"))=$B13),1,0)),"")</f>
        <v>0</v>
      </c>
      <c r="L13" s="5">
        <f>IF(PhieuBauCu!$B$2&gt;8,IF(LEN($B13)=0,"",IF(AND($B13&gt;0,VALUE(SUBSTITUTE($B13,"9","0"))=$B13),1,0)),"")</f>
        <v>1</v>
      </c>
      <c r="M13" s="9">
        <f t="shared" si="1"/>
        <v>1</v>
      </c>
      <c r="N13" s="36">
        <f>IF(AND(M13&lt;=PhieuBauCu!$B$13,M13&gt;=1),1,0)</f>
        <v>1</v>
      </c>
    </row>
    <row r="14" spans="1:14" ht="28.5" customHeight="1">
      <c r="A14" s="2">
        <v>9</v>
      </c>
      <c r="B14" s="3">
        <v>123456789</v>
      </c>
      <c r="C14" s="48" t="str">
        <f t="shared" si="0"/>
        <v>Not Ok</v>
      </c>
      <c r="D14" s="5">
        <f>IF(PhieuBauCu!$B$2&gt;0,IF(LEN($B14)=0,"",IF(AND($B14&gt;0,VALUE(SUBSTITUTE($B14,"1","0"))=$B14),1,0)),"")</f>
        <v>0</v>
      </c>
      <c r="E14" s="5">
        <f>IF(PhieuBauCu!$B$2&gt;1,IF(LEN($B14)=0,"",IF(AND($B14&gt;0,VALUE(SUBSTITUTE($B14,"2","0"))=$B14),1,0)),"")</f>
        <v>0</v>
      </c>
      <c r="F14" s="5">
        <f>IF(PhieuBauCu!$B$2&gt;2,IF(LEN($B14)=0,"",IF(AND($B14&gt;0,VALUE(SUBSTITUTE($B14,"3","0"))=$B14),1,0)),"")</f>
        <v>0</v>
      </c>
      <c r="G14" s="5">
        <f>IF(PhieuBauCu!$B$2&gt;3,IF(LEN($B14)=0,"",IF(AND($B14&gt;0,VALUE(SUBSTITUTE($B14,"4","0"))=$B14),1,0)),"")</f>
        <v>0</v>
      </c>
      <c r="H14" s="5">
        <f>IF(PhieuBauCu!$B$2&gt;4,IF(LEN($B14)=0,"",IF(AND($B14&gt;0,VALUE(SUBSTITUTE($B14,"5","0"))=$B14),1,0)),"")</f>
        <v>0</v>
      </c>
      <c r="I14" s="5">
        <f>IF(PhieuBauCu!$B$2&gt;5,IF(LEN($B14)=0,"",IF(AND($B14&gt;0,VALUE(SUBSTITUTE($B14,"6","0"))=$B14),1,0)),"")</f>
        <v>0</v>
      </c>
      <c r="J14" s="5">
        <f>IF(PhieuBauCu!$B$2&gt;6,IF(LEN($B14)=0,"",IF(AND($B14&gt;0,VALUE(SUBSTITUTE($B14,"7","0"))=$B14),1,0)),"")</f>
        <v>0</v>
      </c>
      <c r="K14" s="5">
        <f>IF(PhieuBauCu!$B$2&gt;7,IF(LEN($B14)=0,"",IF(AND($B14&gt;0,VALUE(SUBSTITUTE($B14,"8","0"))=$B14),1,0)),"")</f>
        <v>0</v>
      </c>
      <c r="L14" s="5">
        <f>IF(PhieuBauCu!$B$2&gt;8,IF(LEN($B14)=0,"",IF(AND($B14&gt;0,VALUE(SUBSTITUTE($B14,"9","0"))=$B14),1,0)),"")</f>
        <v>0</v>
      </c>
      <c r="M14" s="9">
        <f t="shared" si="1"/>
        <v>0</v>
      </c>
      <c r="N14" s="36">
        <f>IF(AND(M14&lt;=PhieuBauCu!$B$13,M14&gt;=1),1,0)</f>
        <v>0</v>
      </c>
    </row>
    <row r="15" spans="1:14" ht="28.5" customHeight="1">
      <c r="A15" s="2">
        <v>10</v>
      </c>
      <c r="B15" s="3">
        <v>0</v>
      </c>
      <c r="C15" s="48" t="str">
        <f t="shared" si="0"/>
        <v>Not Ok</v>
      </c>
      <c r="D15" s="5">
        <f>IF(PhieuBauCu!$B$2&gt;0,IF(LEN($B15)=0,"",IF(AND($B15&gt;0,VALUE(SUBSTITUTE($B15,"1","0"))=$B15),1,0)),"")</f>
        <v>0</v>
      </c>
      <c r="E15" s="5">
        <f>IF(PhieuBauCu!$B$2&gt;1,IF(LEN($B15)=0,"",IF(AND($B15&gt;0,VALUE(SUBSTITUTE($B15,"2","0"))=$B15),1,0)),"")</f>
        <v>0</v>
      </c>
      <c r="F15" s="5">
        <f>IF(PhieuBauCu!$B$2&gt;2,IF(LEN($B15)=0,"",IF(AND($B15&gt;0,VALUE(SUBSTITUTE($B15,"3","0"))=$B15),1,0)),"")</f>
        <v>0</v>
      </c>
      <c r="G15" s="5">
        <f>IF(PhieuBauCu!$B$2&gt;3,IF(LEN($B15)=0,"",IF(AND($B15&gt;0,VALUE(SUBSTITUTE($B15,"4","0"))=$B15),1,0)),"")</f>
        <v>0</v>
      </c>
      <c r="H15" s="5">
        <f>IF(PhieuBauCu!$B$2&gt;4,IF(LEN($B15)=0,"",IF(AND($B15&gt;0,VALUE(SUBSTITUTE($B15,"5","0"))=$B15),1,0)),"")</f>
        <v>0</v>
      </c>
      <c r="I15" s="5">
        <f>IF(PhieuBauCu!$B$2&gt;5,IF(LEN($B15)=0,"",IF(AND($B15&gt;0,VALUE(SUBSTITUTE($B15,"6","0"))=$B15),1,0)),"")</f>
        <v>0</v>
      </c>
      <c r="J15" s="5">
        <f>IF(PhieuBauCu!$B$2&gt;6,IF(LEN($B15)=0,"",IF(AND($B15&gt;0,VALUE(SUBSTITUTE($B15,"7","0"))=$B15),1,0)),"")</f>
        <v>0</v>
      </c>
      <c r="K15" s="5">
        <f>IF(PhieuBauCu!$B$2&gt;7,IF(LEN($B15)=0,"",IF(AND($B15&gt;0,VALUE(SUBSTITUTE($B15,"8","0"))=$B15),1,0)),"")</f>
        <v>0</v>
      </c>
      <c r="L15" s="5">
        <f>IF(PhieuBauCu!$B$2&gt;8,IF(LEN($B15)=0,"",IF(AND($B15&gt;0,VALUE(SUBSTITUTE($B15,"9","0"))=$B15),1,0)),"")</f>
        <v>0</v>
      </c>
      <c r="M15" s="9">
        <f t="shared" si="1"/>
        <v>0</v>
      </c>
      <c r="N15" s="36">
        <f>IF(AND(M15&lt;=PhieuBauCu!$B$13,M15&gt;=1),1,0)</f>
        <v>0</v>
      </c>
    </row>
    <row r="16" spans="1:14" ht="28.5" customHeight="1">
      <c r="A16" s="2">
        <v>11</v>
      </c>
      <c r="B16" s="3"/>
      <c r="C16" s="48" t="str">
        <f t="shared" si="0"/>
        <v/>
      </c>
      <c r="D16" s="5" t="str">
        <f>IF(PhieuBauCu!$B$2&gt;0,IF(LEN($B16)=0,"",IF(AND($B16&gt;0,VALUE(SUBSTITUTE($B16,"1","0"))=$B16),1,0)),"")</f>
        <v/>
      </c>
      <c r="E16" s="5" t="str">
        <f>IF(PhieuBauCu!$B$2&gt;1,IF(LEN($B16)=0,"",IF(AND($B16&gt;0,VALUE(SUBSTITUTE($B16,"2","0"))=$B16),1,0)),"")</f>
        <v/>
      </c>
      <c r="F16" s="5" t="str">
        <f>IF(PhieuBauCu!$B$2&gt;2,IF(LEN($B16)=0,"",IF(AND($B16&gt;0,VALUE(SUBSTITUTE($B16,"3","0"))=$B16),1,0)),"")</f>
        <v/>
      </c>
      <c r="G16" s="5" t="str">
        <f>IF(PhieuBauCu!$B$2&gt;3,IF(LEN($B16)=0,"",IF(AND($B16&gt;0,VALUE(SUBSTITUTE($B16,"4","0"))=$B16),1,0)),"")</f>
        <v/>
      </c>
      <c r="H16" s="5" t="str">
        <f>IF(PhieuBauCu!$B$2&gt;4,IF(LEN($B16)=0,"",IF(AND($B16&gt;0,VALUE(SUBSTITUTE($B16,"5","0"))=$B16),1,0)),"")</f>
        <v/>
      </c>
      <c r="I16" s="5" t="str">
        <f>IF(PhieuBauCu!$B$2&gt;5,IF(LEN($B16)=0,"",IF(AND($B16&gt;0,VALUE(SUBSTITUTE($B16,"6","0"))=$B16),1,0)),"")</f>
        <v/>
      </c>
      <c r="J16" s="5" t="str">
        <f>IF(PhieuBauCu!$B$2&gt;6,IF(LEN($B16)=0,"",IF(AND($B16&gt;0,VALUE(SUBSTITUTE($B16,"7","0"))=$B16),1,0)),"")</f>
        <v/>
      </c>
      <c r="K16" s="5" t="str">
        <f>IF(PhieuBauCu!$B$2&gt;7,IF(LEN($B16)=0,"",IF(AND($B16&gt;0,VALUE(SUBSTITUTE($B16,"8","0"))=$B16),1,0)),"")</f>
        <v/>
      </c>
      <c r="L16" s="5" t="str">
        <f>IF(PhieuBauCu!$B$2&gt;8,IF(LEN($B16)=0,"",IF(AND($B16&gt;0,VALUE(SUBSTITUTE($B16,"9","0"))=$B16),1,0)),"")</f>
        <v/>
      </c>
      <c r="M16" s="9">
        <f t="shared" si="1"/>
        <v>0</v>
      </c>
      <c r="N16" s="36">
        <f>IF(AND(M16&lt;=PhieuBauCu!$B$13,M16&gt;=1),1,0)</f>
        <v>0</v>
      </c>
    </row>
    <row r="17" spans="1:14" ht="28.5" customHeight="1">
      <c r="A17" s="2">
        <v>12</v>
      </c>
      <c r="B17" s="3"/>
      <c r="C17" s="48" t="str">
        <f t="shared" si="0"/>
        <v/>
      </c>
      <c r="D17" s="5" t="str">
        <f>IF(PhieuBauCu!$B$2&gt;0,IF(LEN($B17)=0,"",IF(AND($B17&gt;0,VALUE(SUBSTITUTE($B17,"1","0"))=$B17),1,0)),"")</f>
        <v/>
      </c>
      <c r="E17" s="5" t="str">
        <f>IF(PhieuBauCu!$B$2&gt;1,IF(LEN($B17)=0,"",IF(AND($B17&gt;0,VALUE(SUBSTITUTE($B17,"2","0"))=$B17),1,0)),"")</f>
        <v/>
      </c>
      <c r="F17" s="5" t="str">
        <f>IF(PhieuBauCu!$B$2&gt;2,IF(LEN($B17)=0,"",IF(AND($B17&gt;0,VALUE(SUBSTITUTE($B17,"3","0"))=$B17),1,0)),"")</f>
        <v/>
      </c>
      <c r="G17" s="5" t="str">
        <f>IF(PhieuBauCu!$B$2&gt;3,IF(LEN($B17)=0,"",IF(AND($B17&gt;0,VALUE(SUBSTITUTE($B17,"4","0"))=$B17),1,0)),"")</f>
        <v/>
      </c>
      <c r="H17" s="5" t="str">
        <f>IF(PhieuBauCu!$B$2&gt;4,IF(LEN($B17)=0,"",IF(AND($B17&gt;0,VALUE(SUBSTITUTE($B17,"5","0"))=$B17),1,0)),"")</f>
        <v/>
      </c>
      <c r="I17" s="5" t="str">
        <f>IF(PhieuBauCu!$B$2&gt;5,IF(LEN($B17)=0,"",IF(AND($B17&gt;0,VALUE(SUBSTITUTE($B17,"6","0"))=$B17),1,0)),"")</f>
        <v/>
      </c>
      <c r="J17" s="5" t="str">
        <f>IF(PhieuBauCu!$B$2&gt;6,IF(LEN($B17)=0,"",IF(AND($B17&gt;0,VALUE(SUBSTITUTE($B17,"7","0"))=$B17),1,0)),"")</f>
        <v/>
      </c>
      <c r="K17" s="5" t="str">
        <f>IF(PhieuBauCu!$B$2&gt;7,IF(LEN($B17)=0,"",IF(AND($B17&gt;0,VALUE(SUBSTITUTE($B17,"8","0"))=$B17),1,0)),"")</f>
        <v/>
      </c>
      <c r="L17" s="5" t="str">
        <f>IF(PhieuBauCu!$B$2&gt;8,IF(LEN($B17)=0,"",IF(AND($B17&gt;0,VALUE(SUBSTITUTE($B17,"9","0"))=$B17),1,0)),"")</f>
        <v/>
      </c>
      <c r="M17" s="9">
        <f t="shared" si="1"/>
        <v>0</v>
      </c>
      <c r="N17" s="36">
        <f>IF(AND(M17&lt;=PhieuBauCu!$B$13,M17&gt;=1),1,0)</f>
        <v>0</v>
      </c>
    </row>
    <row r="18" spans="1:14" ht="28.5" customHeight="1">
      <c r="A18" s="2">
        <v>13</v>
      </c>
      <c r="B18" s="3"/>
      <c r="C18" s="48" t="str">
        <f t="shared" si="0"/>
        <v/>
      </c>
      <c r="D18" s="5" t="str">
        <f>IF(PhieuBauCu!$B$2&gt;0,IF(LEN($B18)=0,"",IF(AND($B18&gt;0,VALUE(SUBSTITUTE($B18,"1","0"))=$B18),1,0)),"")</f>
        <v/>
      </c>
      <c r="E18" s="5" t="str">
        <f>IF(PhieuBauCu!$B$2&gt;1,IF(LEN($B18)=0,"",IF(AND($B18&gt;0,VALUE(SUBSTITUTE($B18,"2","0"))=$B18),1,0)),"")</f>
        <v/>
      </c>
      <c r="F18" s="5" t="str">
        <f>IF(PhieuBauCu!$B$2&gt;2,IF(LEN($B18)=0,"",IF(AND($B18&gt;0,VALUE(SUBSTITUTE($B18,"3","0"))=$B18),1,0)),"")</f>
        <v/>
      </c>
      <c r="G18" s="5" t="str">
        <f>IF(PhieuBauCu!$B$2&gt;3,IF(LEN($B18)=0,"",IF(AND($B18&gt;0,VALUE(SUBSTITUTE($B18,"4","0"))=$B18),1,0)),"")</f>
        <v/>
      </c>
      <c r="H18" s="5" t="str">
        <f>IF(PhieuBauCu!$B$2&gt;4,IF(LEN($B18)=0,"",IF(AND($B18&gt;0,VALUE(SUBSTITUTE($B18,"5","0"))=$B18),1,0)),"")</f>
        <v/>
      </c>
      <c r="I18" s="5" t="str">
        <f>IF(PhieuBauCu!$B$2&gt;5,IF(LEN($B18)=0,"",IF(AND($B18&gt;0,VALUE(SUBSTITUTE($B18,"6","0"))=$B18),1,0)),"")</f>
        <v/>
      </c>
      <c r="J18" s="5" t="str">
        <f>IF(PhieuBauCu!$B$2&gt;6,IF(LEN($B18)=0,"",IF(AND($B18&gt;0,VALUE(SUBSTITUTE($B18,"7","0"))=$B18),1,0)),"")</f>
        <v/>
      </c>
      <c r="K18" s="5" t="str">
        <f>IF(PhieuBauCu!$B$2&gt;7,IF(LEN($B18)=0,"",IF(AND($B18&gt;0,VALUE(SUBSTITUTE($B18,"8","0"))=$B18),1,0)),"")</f>
        <v/>
      </c>
      <c r="L18" s="5" t="str">
        <f>IF(PhieuBauCu!$B$2&gt;8,IF(LEN($B18)=0,"",IF(AND($B18&gt;0,VALUE(SUBSTITUTE($B18,"9","0"))=$B18),1,0)),"")</f>
        <v/>
      </c>
      <c r="M18" s="9">
        <f t="shared" si="1"/>
        <v>0</v>
      </c>
      <c r="N18" s="36">
        <f>IF(AND(M18&lt;=PhieuBauCu!$B$13,M18&gt;=1),1,0)</f>
        <v>0</v>
      </c>
    </row>
    <row r="19" spans="1:14" ht="28.5" customHeight="1">
      <c r="A19" s="2">
        <v>14</v>
      </c>
      <c r="B19" s="3"/>
      <c r="C19" s="48" t="str">
        <f t="shared" si="0"/>
        <v/>
      </c>
      <c r="D19" s="5" t="str">
        <f>IF(PhieuBauCu!$B$2&gt;0,IF(LEN($B19)=0,"",IF(AND($B19&gt;0,VALUE(SUBSTITUTE($B19,"1","0"))=$B19),1,0)),"")</f>
        <v/>
      </c>
      <c r="E19" s="5" t="str">
        <f>IF(PhieuBauCu!$B$2&gt;1,IF(LEN($B19)=0,"",IF(AND($B19&gt;0,VALUE(SUBSTITUTE($B19,"2","0"))=$B19),1,0)),"")</f>
        <v/>
      </c>
      <c r="F19" s="5" t="str">
        <f>IF(PhieuBauCu!$B$2&gt;2,IF(LEN($B19)=0,"",IF(AND($B19&gt;0,VALUE(SUBSTITUTE($B19,"3","0"))=$B19),1,0)),"")</f>
        <v/>
      </c>
      <c r="G19" s="5" t="str">
        <f>IF(PhieuBauCu!$B$2&gt;3,IF(LEN($B19)=0,"",IF(AND($B19&gt;0,VALUE(SUBSTITUTE($B19,"4","0"))=$B19),1,0)),"")</f>
        <v/>
      </c>
      <c r="H19" s="5" t="str">
        <f>IF(PhieuBauCu!$B$2&gt;4,IF(LEN($B19)=0,"",IF(AND($B19&gt;0,VALUE(SUBSTITUTE($B19,"5","0"))=$B19),1,0)),"")</f>
        <v/>
      </c>
      <c r="I19" s="5" t="str">
        <f>IF(PhieuBauCu!$B$2&gt;5,IF(LEN($B19)=0,"",IF(AND($B19&gt;0,VALUE(SUBSTITUTE($B19,"6","0"))=$B19),1,0)),"")</f>
        <v/>
      </c>
      <c r="J19" s="5" t="str">
        <f>IF(PhieuBauCu!$B$2&gt;6,IF(LEN($B19)=0,"",IF(AND($B19&gt;0,VALUE(SUBSTITUTE($B19,"7","0"))=$B19),1,0)),"")</f>
        <v/>
      </c>
      <c r="K19" s="5" t="str">
        <f>IF(PhieuBauCu!$B$2&gt;7,IF(LEN($B19)=0,"",IF(AND($B19&gt;0,VALUE(SUBSTITUTE($B19,"8","0"))=$B19),1,0)),"")</f>
        <v/>
      </c>
      <c r="L19" s="5" t="str">
        <f>IF(PhieuBauCu!$B$2&gt;8,IF(LEN($B19)=0,"",IF(AND($B19&gt;0,VALUE(SUBSTITUTE($B19,"9","0"))=$B19),1,0)),"")</f>
        <v/>
      </c>
      <c r="M19" s="9">
        <f t="shared" si="1"/>
        <v>0</v>
      </c>
      <c r="N19" s="36">
        <f>IF(AND(M19&lt;=PhieuBauCu!$B$13,M19&gt;=1),1,0)</f>
        <v>0</v>
      </c>
    </row>
    <row r="20" spans="1:14" ht="28.5" customHeight="1">
      <c r="A20" s="2">
        <v>15</v>
      </c>
      <c r="B20" s="3"/>
      <c r="C20" s="48" t="str">
        <f t="shared" si="0"/>
        <v/>
      </c>
      <c r="D20" s="5" t="str">
        <f>IF(PhieuBauCu!$B$2&gt;0,IF(LEN($B20)=0,"",IF(AND($B20&gt;0,VALUE(SUBSTITUTE($B20,"1","0"))=$B20),1,0)),"")</f>
        <v/>
      </c>
      <c r="E20" s="5" t="str">
        <f>IF(PhieuBauCu!$B$2&gt;1,IF(LEN($B20)=0,"",IF(AND($B20&gt;0,VALUE(SUBSTITUTE($B20,"2","0"))=$B20),1,0)),"")</f>
        <v/>
      </c>
      <c r="F20" s="5" t="str">
        <f>IF(PhieuBauCu!$B$2&gt;2,IF(LEN($B20)=0,"",IF(AND($B20&gt;0,VALUE(SUBSTITUTE($B20,"3","0"))=$B20),1,0)),"")</f>
        <v/>
      </c>
      <c r="G20" s="5" t="str">
        <f>IF(PhieuBauCu!$B$2&gt;3,IF(LEN($B20)=0,"",IF(AND($B20&gt;0,VALUE(SUBSTITUTE($B20,"4","0"))=$B20),1,0)),"")</f>
        <v/>
      </c>
      <c r="H20" s="5" t="str">
        <f>IF(PhieuBauCu!$B$2&gt;4,IF(LEN($B20)=0,"",IF(AND($B20&gt;0,VALUE(SUBSTITUTE($B20,"5","0"))=$B20),1,0)),"")</f>
        <v/>
      </c>
      <c r="I20" s="5" t="str">
        <f>IF(PhieuBauCu!$B$2&gt;5,IF(LEN($B20)=0,"",IF(AND($B20&gt;0,VALUE(SUBSTITUTE($B20,"6","0"))=$B20),1,0)),"")</f>
        <v/>
      </c>
      <c r="J20" s="5" t="str">
        <f>IF(PhieuBauCu!$B$2&gt;6,IF(LEN($B20)=0,"",IF(AND($B20&gt;0,VALUE(SUBSTITUTE($B20,"7","0"))=$B20),1,0)),"")</f>
        <v/>
      </c>
      <c r="K20" s="5" t="str">
        <f>IF(PhieuBauCu!$B$2&gt;7,IF(LEN($B20)=0,"",IF(AND($B20&gt;0,VALUE(SUBSTITUTE($B20,"8","0"))=$B20),1,0)),"")</f>
        <v/>
      </c>
      <c r="L20" s="5" t="str">
        <f>IF(PhieuBauCu!$B$2&gt;8,IF(LEN($B20)=0,"",IF(AND($B20&gt;0,VALUE(SUBSTITUTE($B20,"9","0"))=$B20),1,0)),"")</f>
        <v/>
      </c>
      <c r="M20" s="9">
        <f t="shared" si="1"/>
        <v>0</v>
      </c>
      <c r="N20" s="36">
        <f>IF(AND(M20&lt;=PhieuBauCu!$B$13,M20&gt;=1),1,0)</f>
        <v>0</v>
      </c>
    </row>
    <row r="21" spans="1:14" ht="28.5" customHeight="1">
      <c r="A21" s="2">
        <v>16</v>
      </c>
      <c r="B21" s="3"/>
      <c r="C21" s="48" t="str">
        <f t="shared" si="0"/>
        <v/>
      </c>
      <c r="D21" s="5" t="str">
        <f>IF(PhieuBauCu!$B$2&gt;0,IF(LEN($B21)=0,"",IF(AND($B21&gt;0,VALUE(SUBSTITUTE($B21,"1","0"))=$B21),1,0)),"")</f>
        <v/>
      </c>
      <c r="E21" s="5" t="str">
        <f>IF(PhieuBauCu!$B$2&gt;1,IF(LEN($B21)=0,"",IF(AND($B21&gt;0,VALUE(SUBSTITUTE($B21,"2","0"))=$B21),1,0)),"")</f>
        <v/>
      </c>
      <c r="F21" s="5" t="str">
        <f>IF(PhieuBauCu!$B$2&gt;2,IF(LEN($B21)=0,"",IF(AND($B21&gt;0,VALUE(SUBSTITUTE($B21,"3","0"))=$B21),1,0)),"")</f>
        <v/>
      </c>
      <c r="G21" s="5" t="str">
        <f>IF(PhieuBauCu!$B$2&gt;3,IF(LEN($B21)=0,"",IF(AND($B21&gt;0,VALUE(SUBSTITUTE($B21,"4","0"))=$B21),1,0)),"")</f>
        <v/>
      </c>
      <c r="H21" s="5" t="str">
        <f>IF(PhieuBauCu!$B$2&gt;4,IF(LEN($B21)=0,"",IF(AND($B21&gt;0,VALUE(SUBSTITUTE($B21,"5","0"))=$B21),1,0)),"")</f>
        <v/>
      </c>
      <c r="I21" s="5" t="str">
        <f>IF(PhieuBauCu!$B$2&gt;5,IF(LEN($B21)=0,"",IF(AND($B21&gt;0,VALUE(SUBSTITUTE($B21,"6","0"))=$B21),1,0)),"")</f>
        <v/>
      </c>
      <c r="J21" s="5" t="str">
        <f>IF(PhieuBauCu!$B$2&gt;6,IF(LEN($B21)=0,"",IF(AND($B21&gt;0,VALUE(SUBSTITUTE($B21,"7","0"))=$B21),1,0)),"")</f>
        <v/>
      </c>
      <c r="K21" s="5" t="str">
        <f>IF(PhieuBauCu!$B$2&gt;7,IF(LEN($B21)=0,"",IF(AND($B21&gt;0,VALUE(SUBSTITUTE($B21,"8","0"))=$B21),1,0)),"")</f>
        <v/>
      </c>
      <c r="L21" s="5" t="str">
        <f>IF(PhieuBauCu!$B$2&gt;8,IF(LEN($B21)=0,"",IF(AND($B21&gt;0,VALUE(SUBSTITUTE($B21,"9","0"))=$B21),1,0)),"")</f>
        <v/>
      </c>
      <c r="M21" s="9">
        <f t="shared" si="1"/>
        <v>0</v>
      </c>
      <c r="N21" s="36">
        <f>IF(AND(M21&lt;=PhieuBauCu!$B$13,M21&gt;=1),1,0)</f>
        <v>0</v>
      </c>
    </row>
    <row r="22" spans="1:14" ht="28.5" customHeight="1">
      <c r="A22" s="2">
        <v>17</v>
      </c>
      <c r="B22" s="3"/>
      <c r="C22" s="48" t="str">
        <f t="shared" si="0"/>
        <v/>
      </c>
      <c r="D22" s="5" t="str">
        <f>IF(PhieuBauCu!$B$2&gt;0,IF(LEN($B22)=0,"",IF(AND($B22&gt;0,VALUE(SUBSTITUTE($B22,"1","0"))=$B22),1,0)),"")</f>
        <v/>
      </c>
      <c r="E22" s="5" t="str">
        <f>IF(PhieuBauCu!$B$2&gt;1,IF(LEN($B22)=0,"",IF(AND($B22&gt;0,VALUE(SUBSTITUTE($B22,"2","0"))=$B22),1,0)),"")</f>
        <v/>
      </c>
      <c r="F22" s="5" t="str">
        <f>IF(PhieuBauCu!$B$2&gt;2,IF(LEN($B22)=0,"",IF(AND($B22&gt;0,VALUE(SUBSTITUTE($B22,"3","0"))=$B22),1,0)),"")</f>
        <v/>
      </c>
      <c r="G22" s="5" t="str">
        <f>IF(PhieuBauCu!$B$2&gt;3,IF(LEN($B22)=0,"",IF(AND($B22&gt;0,VALUE(SUBSTITUTE($B22,"4","0"))=$B22),1,0)),"")</f>
        <v/>
      </c>
      <c r="H22" s="5" t="str">
        <f>IF(PhieuBauCu!$B$2&gt;4,IF(LEN($B22)=0,"",IF(AND($B22&gt;0,VALUE(SUBSTITUTE($B22,"5","0"))=$B22),1,0)),"")</f>
        <v/>
      </c>
      <c r="I22" s="5" t="str">
        <f>IF(PhieuBauCu!$B$2&gt;5,IF(LEN($B22)=0,"",IF(AND($B22&gt;0,VALUE(SUBSTITUTE($B22,"6","0"))=$B22),1,0)),"")</f>
        <v/>
      </c>
      <c r="J22" s="5" t="str">
        <f>IF(PhieuBauCu!$B$2&gt;6,IF(LEN($B22)=0,"",IF(AND($B22&gt;0,VALUE(SUBSTITUTE($B22,"7","0"))=$B22),1,0)),"")</f>
        <v/>
      </c>
      <c r="K22" s="5" t="str">
        <f>IF(PhieuBauCu!$B$2&gt;7,IF(LEN($B22)=0,"",IF(AND($B22&gt;0,VALUE(SUBSTITUTE($B22,"8","0"))=$B22),1,0)),"")</f>
        <v/>
      </c>
      <c r="L22" s="5" t="str">
        <f>IF(PhieuBauCu!$B$2&gt;8,IF(LEN($B22)=0,"",IF(AND($B22&gt;0,VALUE(SUBSTITUTE($B22,"9","0"))=$B22),1,0)),"")</f>
        <v/>
      </c>
      <c r="M22" s="9">
        <f t="shared" si="1"/>
        <v>0</v>
      </c>
      <c r="N22" s="36">
        <f>IF(AND(M22&lt;=PhieuBauCu!$B$13,M22&gt;=1),1,0)</f>
        <v>0</v>
      </c>
    </row>
    <row r="23" spans="1:14" ht="28.5" customHeight="1">
      <c r="A23" s="2">
        <v>18</v>
      </c>
      <c r="B23" s="3"/>
      <c r="C23" s="48" t="str">
        <f t="shared" si="0"/>
        <v/>
      </c>
      <c r="D23" s="5" t="str">
        <f>IF(PhieuBauCu!$B$2&gt;0,IF(LEN($B23)=0,"",IF(AND($B23&gt;0,VALUE(SUBSTITUTE($B23,"1","0"))=$B23),1,0)),"")</f>
        <v/>
      </c>
      <c r="E23" s="5" t="str">
        <f>IF(PhieuBauCu!$B$2&gt;1,IF(LEN($B23)=0,"",IF(AND($B23&gt;0,VALUE(SUBSTITUTE($B23,"2","0"))=$B23),1,0)),"")</f>
        <v/>
      </c>
      <c r="F23" s="5" t="str">
        <f>IF(PhieuBauCu!$B$2&gt;2,IF(LEN($B23)=0,"",IF(AND($B23&gt;0,VALUE(SUBSTITUTE($B23,"3","0"))=$B23),1,0)),"")</f>
        <v/>
      </c>
      <c r="G23" s="5" t="str">
        <f>IF(PhieuBauCu!$B$2&gt;3,IF(LEN($B23)=0,"",IF(AND($B23&gt;0,VALUE(SUBSTITUTE($B23,"4","0"))=$B23),1,0)),"")</f>
        <v/>
      </c>
      <c r="H23" s="5" t="str">
        <f>IF(PhieuBauCu!$B$2&gt;4,IF(LEN($B23)=0,"",IF(AND($B23&gt;0,VALUE(SUBSTITUTE($B23,"5","0"))=$B23),1,0)),"")</f>
        <v/>
      </c>
      <c r="I23" s="5" t="str">
        <f>IF(PhieuBauCu!$B$2&gt;5,IF(LEN($B23)=0,"",IF(AND($B23&gt;0,VALUE(SUBSTITUTE($B23,"6","0"))=$B23),1,0)),"")</f>
        <v/>
      </c>
      <c r="J23" s="5" t="str">
        <f>IF(PhieuBauCu!$B$2&gt;6,IF(LEN($B23)=0,"",IF(AND($B23&gt;0,VALUE(SUBSTITUTE($B23,"7","0"))=$B23),1,0)),"")</f>
        <v/>
      </c>
      <c r="K23" s="5" t="str">
        <f>IF(PhieuBauCu!$B$2&gt;7,IF(LEN($B23)=0,"",IF(AND($B23&gt;0,VALUE(SUBSTITUTE($B23,"8","0"))=$B23),1,0)),"")</f>
        <v/>
      </c>
      <c r="L23" s="5" t="str">
        <f>IF(PhieuBauCu!$B$2&gt;8,IF(LEN($B23)=0,"",IF(AND($B23&gt;0,VALUE(SUBSTITUTE($B23,"9","0"))=$B23),1,0)),"")</f>
        <v/>
      </c>
      <c r="M23" s="9">
        <f t="shared" si="1"/>
        <v>0</v>
      </c>
      <c r="N23" s="36">
        <f>IF(AND(M23&lt;=PhieuBauCu!$B$13,M23&gt;=1),1,0)</f>
        <v>0</v>
      </c>
    </row>
    <row r="24" spans="1:14" ht="28.5" customHeight="1">
      <c r="A24" s="2">
        <v>19</v>
      </c>
      <c r="B24" s="3"/>
      <c r="C24" s="48" t="str">
        <f t="shared" si="0"/>
        <v/>
      </c>
      <c r="D24" s="5" t="str">
        <f>IF(PhieuBauCu!$B$2&gt;0,IF(LEN($B24)=0,"",IF(AND($B24&gt;0,VALUE(SUBSTITUTE($B24,"1","0"))=$B24),1,0)),"")</f>
        <v/>
      </c>
      <c r="E24" s="5" t="str">
        <f>IF(PhieuBauCu!$B$2&gt;1,IF(LEN($B24)=0,"",IF(AND($B24&gt;0,VALUE(SUBSTITUTE($B24,"2","0"))=$B24),1,0)),"")</f>
        <v/>
      </c>
      <c r="F24" s="5" t="str">
        <f>IF(PhieuBauCu!$B$2&gt;2,IF(LEN($B24)=0,"",IF(AND($B24&gt;0,VALUE(SUBSTITUTE($B24,"3","0"))=$B24),1,0)),"")</f>
        <v/>
      </c>
      <c r="G24" s="5" t="str">
        <f>IF(PhieuBauCu!$B$2&gt;3,IF(LEN($B24)=0,"",IF(AND($B24&gt;0,VALUE(SUBSTITUTE($B24,"4","0"))=$B24),1,0)),"")</f>
        <v/>
      </c>
      <c r="H24" s="5" t="str">
        <f>IF(PhieuBauCu!$B$2&gt;4,IF(LEN($B24)=0,"",IF(AND($B24&gt;0,VALUE(SUBSTITUTE($B24,"5","0"))=$B24),1,0)),"")</f>
        <v/>
      </c>
      <c r="I24" s="5" t="str">
        <f>IF(PhieuBauCu!$B$2&gt;5,IF(LEN($B24)=0,"",IF(AND($B24&gt;0,VALUE(SUBSTITUTE($B24,"6","0"))=$B24),1,0)),"")</f>
        <v/>
      </c>
      <c r="J24" s="5" t="str">
        <f>IF(PhieuBauCu!$B$2&gt;6,IF(LEN($B24)=0,"",IF(AND($B24&gt;0,VALUE(SUBSTITUTE($B24,"7","0"))=$B24),1,0)),"")</f>
        <v/>
      </c>
      <c r="K24" s="5" t="str">
        <f>IF(PhieuBauCu!$B$2&gt;7,IF(LEN($B24)=0,"",IF(AND($B24&gt;0,VALUE(SUBSTITUTE($B24,"8","0"))=$B24),1,0)),"")</f>
        <v/>
      </c>
      <c r="L24" s="5" t="str">
        <f>IF(PhieuBauCu!$B$2&gt;8,IF(LEN($B24)=0,"",IF(AND($B24&gt;0,VALUE(SUBSTITUTE($B24,"9","0"))=$B24),1,0)),"")</f>
        <v/>
      </c>
      <c r="M24" s="9">
        <f t="shared" si="1"/>
        <v>0</v>
      </c>
      <c r="N24" s="36">
        <f>IF(AND(M24&lt;=PhieuBauCu!$B$13,M24&gt;=1),1,0)</f>
        <v>0</v>
      </c>
    </row>
    <row r="25" spans="1:14" ht="28.5" customHeight="1">
      <c r="A25" s="2">
        <v>20</v>
      </c>
      <c r="B25" s="3"/>
      <c r="C25" s="48" t="str">
        <f t="shared" si="0"/>
        <v/>
      </c>
      <c r="D25" s="5" t="str">
        <f>IF(PhieuBauCu!$B$2&gt;0,IF(LEN($B25)=0,"",IF(AND($B25&gt;0,VALUE(SUBSTITUTE($B25,"1","0"))=$B25),1,0)),"")</f>
        <v/>
      </c>
      <c r="E25" s="5" t="str">
        <f>IF(PhieuBauCu!$B$2&gt;1,IF(LEN($B25)=0,"",IF(AND($B25&gt;0,VALUE(SUBSTITUTE($B25,"2","0"))=$B25),1,0)),"")</f>
        <v/>
      </c>
      <c r="F25" s="5" t="str">
        <f>IF(PhieuBauCu!$B$2&gt;2,IF(LEN($B25)=0,"",IF(AND($B25&gt;0,VALUE(SUBSTITUTE($B25,"3","0"))=$B25),1,0)),"")</f>
        <v/>
      </c>
      <c r="G25" s="5" t="str">
        <f>IF(PhieuBauCu!$B$2&gt;3,IF(LEN($B25)=0,"",IF(AND($B25&gt;0,VALUE(SUBSTITUTE($B25,"4","0"))=$B25),1,0)),"")</f>
        <v/>
      </c>
      <c r="H25" s="5" t="str">
        <f>IF(PhieuBauCu!$B$2&gt;4,IF(LEN($B25)=0,"",IF(AND($B25&gt;0,VALUE(SUBSTITUTE($B25,"5","0"))=$B25),1,0)),"")</f>
        <v/>
      </c>
      <c r="I25" s="5" t="str">
        <f>IF(PhieuBauCu!$B$2&gt;5,IF(LEN($B25)=0,"",IF(AND($B25&gt;0,VALUE(SUBSTITUTE($B25,"6","0"))=$B25),1,0)),"")</f>
        <v/>
      </c>
      <c r="J25" s="5" t="str">
        <f>IF(PhieuBauCu!$B$2&gt;6,IF(LEN($B25)=0,"",IF(AND($B25&gt;0,VALUE(SUBSTITUTE($B25,"7","0"))=$B25),1,0)),"")</f>
        <v/>
      </c>
      <c r="K25" s="5" t="str">
        <f>IF(PhieuBauCu!$B$2&gt;7,IF(LEN($B25)=0,"",IF(AND($B25&gt;0,VALUE(SUBSTITUTE($B25,"8","0"))=$B25),1,0)),"")</f>
        <v/>
      </c>
      <c r="L25" s="5" t="str">
        <f>IF(PhieuBauCu!$B$2&gt;8,IF(LEN($B25)=0,"",IF(AND($B25&gt;0,VALUE(SUBSTITUTE($B25,"9","0"))=$B25),1,0)),"")</f>
        <v/>
      </c>
      <c r="M25" s="9">
        <f t="shared" si="1"/>
        <v>0</v>
      </c>
      <c r="N25" s="36">
        <f>IF(AND(M25&lt;=PhieuBauCu!$B$13,M25&gt;=1),1,0)</f>
        <v>0</v>
      </c>
    </row>
    <row r="26" spans="1:14" ht="28.5" customHeight="1">
      <c r="A26" s="2">
        <v>21</v>
      </c>
      <c r="B26" s="3"/>
      <c r="C26" s="48" t="str">
        <f t="shared" si="0"/>
        <v/>
      </c>
      <c r="D26" s="5" t="str">
        <f>IF(PhieuBauCu!$B$2&gt;0,IF(LEN($B26)=0,"",IF(AND($B26&gt;0,VALUE(SUBSTITUTE($B26,"1","0"))=$B26),1,0)),"")</f>
        <v/>
      </c>
      <c r="E26" s="5" t="str">
        <f>IF(PhieuBauCu!$B$2&gt;1,IF(LEN($B26)=0,"",IF(AND($B26&gt;0,VALUE(SUBSTITUTE($B26,"2","0"))=$B26),1,0)),"")</f>
        <v/>
      </c>
      <c r="F26" s="5" t="str">
        <f>IF(PhieuBauCu!$B$2&gt;2,IF(LEN($B26)=0,"",IF(AND($B26&gt;0,VALUE(SUBSTITUTE($B26,"3","0"))=$B26),1,0)),"")</f>
        <v/>
      </c>
      <c r="G26" s="5" t="str">
        <f>IF(PhieuBauCu!$B$2&gt;3,IF(LEN($B26)=0,"",IF(AND($B26&gt;0,VALUE(SUBSTITUTE($B26,"4","0"))=$B26),1,0)),"")</f>
        <v/>
      </c>
      <c r="H26" s="5" t="str">
        <f>IF(PhieuBauCu!$B$2&gt;4,IF(LEN($B26)=0,"",IF(AND($B26&gt;0,VALUE(SUBSTITUTE($B26,"5","0"))=$B26),1,0)),"")</f>
        <v/>
      </c>
      <c r="I26" s="5" t="str">
        <f>IF(PhieuBauCu!$B$2&gt;5,IF(LEN($B26)=0,"",IF(AND($B26&gt;0,VALUE(SUBSTITUTE($B26,"6","0"))=$B26),1,0)),"")</f>
        <v/>
      </c>
      <c r="J26" s="5" t="str">
        <f>IF(PhieuBauCu!$B$2&gt;6,IF(LEN($B26)=0,"",IF(AND($B26&gt;0,VALUE(SUBSTITUTE($B26,"7","0"))=$B26),1,0)),"")</f>
        <v/>
      </c>
      <c r="K26" s="5" t="str">
        <f>IF(PhieuBauCu!$B$2&gt;7,IF(LEN($B26)=0,"",IF(AND($B26&gt;0,VALUE(SUBSTITUTE($B26,"8","0"))=$B26),1,0)),"")</f>
        <v/>
      </c>
      <c r="L26" s="5" t="str">
        <f>IF(PhieuBauCu!$B$2&gt;8,IF(LEN($B26)=0,"",IF(AND($B26&gt;0,VALUE(SUBSTITUTE($B26,"9","0"))=$B26),1,0)),"")</f>
        <v/>
      </c>
      <c r="M26" s="9">
        <f t="shared" si="1"/>
        <v>0</v>
      </c>
      <c r="N26" s="36">
        <f>IF(AND(M26&lt;=PhieuBauCu!$B$13,M26&gt;=1),1,0)</f>
        <v>0</v>
      </c>
    </row>
    <row r="27" spans="1:14" ht="28.5" customHeight="1">
      <c r="A27" s="2">
        <v>22</v>
      </c>
      <c r="B27" s="3"/>
      <c r="C27" s="48" t="str">
        <f t="shared" si="0"/>
        <v/>
      </c>
      <c r="D27" s="5" t="str">
        <f>IF(PhieuBauCu!$B$2&gt;0,IF(LEN($B27)=0,"",IF(AND($B27&gt;0,VALUE(SUBSTITUTE($B27,"1","0"))=$B27),1,0)),"")</f>
        <v/>
      </c>
      <c r="E27" s="5" t="str">
        <f>IF(PhieuBauCu!$B$2&gt;1,IF(LEN($B27)=0,"",IF(AND($B27&gt;0,VALUE(SUBSTITUTE($B27,"2","0"))=$B27),1,0)),"")</f>
        <v/>
      </c>
      <c r="F27" s="5" t="str">
        <f>IF(PhieuBauCu!$B$2&gt;2,IF(LEN($B27)=0,"",IF(AND($B27&gt;0,VALUE(SUBSTITUTE($B27,"3","0"))=$B27),1,0)),"")</f>
        <v/>
      </c>
      <c r="G27" s="5" t="str">
        <f>IF(PhieuBauCu!$B$2&gt;3,IF(LEN($B27)=0,"",IF(AND($B27&gt;0,VALUE(SUBSTITUTE($B27,"4","0"))=$B27),1,0)),"")</f>
        <v/>
      </c>
      <c r="H27" s="5" t="str">
        <f>IF(PhieuBauCu!$B$2&gt;4,IF(LEN($B27)=0,"",IF(AND($B27&gt;0,VALUE(SUBSTITUTE($B27,"5","0"))=$B27),1,0)),"")</f>
        <v/>
      </c>
      <c r="I27" s="5" t="str">
        <f>IF(PhieuBauCu!$B$2&gt;5,IF(LEN($B27)=0,"",IF(AND($B27&gt;0,VALUE(SUBSTITUTE($B27,"6","0"))=$B27),1,0)),"")</f>
        <v/>
      </c>
      <c r="J27" s="5" t="str">
        <f>IF(PhieuBauCu!$B$2&gt;6,IF(LEN($B27)=0,"",IF(AND($B27&gt;0,VALUE(SUBSTITUTE($B27,"7","0"))=$B27),1,0)),"")</f>
        <v/>
      </c>
      <c r="K27" s="5" t="str">
        <f>IF(PhieuBauCu!$B$2&gt;7,IF(LEN($B27)=0,"",IF(AND($B27&gt;0,VALUE(SUBSTITUTE($B27,"8","0"))=$B27),1,0)),"")</f>
        <v/>
      </c>
      <c r="L27" s="5" t="str">
        <f>IF(PhieuBauCu!$B$2&gt;8,IF(LEN($B27)=0,"",IF(AND($B27&gt;0,VALUE(SUBSTITUTE($B27,"9","0"))=$B27),1,0)),"")</f>
        <v/>
      </c>
      <c r="M27" s="9">
        <f t="shared" si="1"/>
        <v>0</v>
      </c>
      <c r="N27" s="36">
        <f>IF(AND(M27&lt;=PhieuBauCu!$B$13,M27&gt;=1),1,0)</f>
        <v>0</v>
      </c>
    </row>
    <row r="28" spans="1:14" ht="28.5" customHeight="1">
      <c r="A28" s="2">
        <v>23</v>
      </c>
      <c r="B28" s="3"/>
      <c r="C28" s="48" t="str">
        <f t="shared" si="0"/>
        <v/>
      </c>
      <c r="D28" s="5" t="str">
        <f>IF(PhieuBauCu!$B$2&gt;0,IF(LEN($B28)=0,"",IF(AND($B28&gt;0,VALUE(SUBSTITUTE($B28,"1","0"))=$B28),1,0)),"")</f>
        <v/>
      </c>
      <c r="E28" s="5" t="str">
        <f>IF(PhieuBauCu!$B$2&gt;1,IF(LEN($B28)=0,"",IF(AND($B28&gt;0,VALUE(SUBSTITUTE($B28,"2","0"))=$B28),1,0)),"")</f>
        <v/>
      </c>
      <c r="F28" s="5" t="str">
        <f>IF(PhieuBauCu!$B$2&gt;2,IF(LEN($B28)=0,"",IF(AND($B28&gt;0,VALUE(SUBSTITUTE($B28,"3","0"))=$B28),1,0)),"")</f>
        <v/>
      </c>
      <c r="G28" s="5" t="str">
        <f>IF(PhieuBauCu!$B$2&gt;3,IF(LEN($B28)=0,"",IF(AND($B28&gt;0,VALUE(SUBSTITUTE($B28,"4","0"))=$B28),1,0)),"")</f>
        <v/>
      </c>
      <c r="H28" s="5" t="str">
        <f>IF(PhieuBauCu!$B$2&gt;4,IF(LEN($B28)=0,"",IF(AND($B28&gt;0,VALUE(SUBSTITUTE($B28,"5","0"))=$B28),1,0)),"")</f>
        <v/>
      </c>
      <c r="I28" s="5" t="str">
        <f>IF(PhieuBauCu!$B$2&gt;5,IF(LEN($B28)=0,"",IF(AND($B28&gt;0,VALUE(SUBSTITUTE($B28,"6","0"))=$B28),1,0)),"")</f>
        <v/>
      </c>
      <c r="J28" s="5" t="str">
        <f>IF(PhieuBauCu!$B$2&gt;6,IF(LEN($B28)=0,"",IF(AND($B28&gt;0,VALUE(SUBSTITUTE($B28,"7","0"))=$B28),1,0)),"")</f>
        <v/>
      </c>
      <c r="K28" s="5" t="str">
        <f>IF(PhieuBauCu!$B$2&gt;7,IF(LEN($B28)=0,"",IF(AND($B28&gt;0,VALUE(SUBSTITUTE($B28,"8","0"))=$B28),1,0)),"")</f>
        <v/>
      </c>
      <c r="L28" s="5" t="str">
        <f>IF(PhieuBauCu!$B$2&gt;8,IF(LEN($B28)=0,"",IF(AND($B28&gt;0,VALUE(SUBSTITUTE($B28,"9","0"))=$B28),1,0)),"")</f>
        <v/>
      </c>
      <c r="M28" s="9">
        <f t="shared" si="1"/>
        <v>0</v>
      </c>
      <c r="N28" s="36">
        <f>IF(AND(M28&lt;=PhieuBauCu!$B$13,M28&gt;=1),1,0)</f>
        <v>0</v>
      </c>
    </row>
    <row r="29" spans="1:14" ht="28.5" customHeight="1">
      <c r="A29" s="2">
        <v>24</v>
      </c>
      <c r="B29" s="3"/>
      <c r="C29" s="48" t="str">
        <f t="shared" si="0"/>
        <v/>
      </c>
      <c r="D29" s="5" t="str">
        <f>IF(PhieuBauCu!$B$2&gt;0,IF(LEN($B29)=0,"",IF(AND($B29&gt;0,VALUE(SUBSTITUTE($B29,"1","0"))=$B29),1,0)),"")</f>
        <v/>
      </c>
      <c r="E29" s="5" t="str">
        <f>IF(PhieuBauCu!$B$2&gt;1,IF(LEN($B29)=0,"",IF(AND($B29&gt;0,VALUE(SUBSTITUTE($B29,"2","0"))=$B29),1,0)),"")</f>
        <v/>
      </c>
      <c r="F29" s="5" t="str">
        <f>IF(PhieuBauCu!$B$2&gt;2,IF(LEN($B29)=0,"",IF(AND($B29&gt;0,VALUE(SUBSTITUTE($B29,"3","0"))=$B29),1,0)),"")</f>
        <v/>
      </c>
      <c r="G29" s="5" t="str">
        <f>IF(PhieuBauCu!$B$2&gt;3,IF(LEN($B29)=0,"",IF(AND($B29&gt;0,VALUE(SUBSTITUTE($B29,"4","0"))=$B29),1,0)),"")</f>
        <v/>
      </c>
      <c r="H29" s="5" t="str">
        <f>IF(PhieuBauCu!$B$2&gt;4,IF(LEN($B29)=0,"",IF(AND($B29&gt;0,VALUE(SUBSTITUTE($B29,"5","0"))=$B29),1,0)),"")</f>
        <v/>
      </c>
      <c r="I29" s="5" t="str">
        <f>IF(PhieuBauCu!$B$2&gt;5,IF(LEN($B29)=0,"",IF(AND($B29&gt;0,VALUE(SUBSTITUTE($B29,"6","0"))=$B29),1,0)),"")</f>
        <v/>
      </c>
      <c r="J29" s="5" t="str">
        <f>IF(PhieuBauCu!$B$2&gt;6,IF(LEN($B29)=0,"",IF(AND($B29&gt;0,VALUE(SUBSTITUTE($B29,"7","0"))=$B29),1,0)),"")</f>
        <v/>
      </c>
      <c r="K29" s="5" t="str">
        <f>IF(PhieuBauCu!$B$2&gt;7,IF(LEN($B29)=0,"",IF(AND($B29&gt;0,VALUE(SUBSTITUTE($B29,"8","0"))=$B29),1,0)),"")</f>
        <v/>
      </c>
      <c r="L29" s="5" t="str">
        <f>IF(PhieuBauCu!$B$2&gt;8,IF(LEN($B29)=0,"",IF(AND($B29&gt;0,VALUE(SUBSTITUTE($B29,"9","0"))=$B29),1,0)),"")</f>
        <v/>
      </c>
      <c r="M29" s="9">
        <f t="shared" si="1"/>
        <v>0</v>
      </c>
      <c r="N29" s="36">
        <f>IF(AND(M29&lt;=PhieuBauCu!$B$13,M29&gt;=1),1,0)</f>
        <v>0</v>
      </c>
    </row>
    <row r="30" spans="1:14" ht="28.5" customHeight="1">
      <c r="A30" s="2">
        <v>25</v>
      </c>
      <c r="B30" s="3"/>
      <c r="C30" s="48" t="str">
        <f t="shared" si="0"/>
        <v/>
      </c>
      <c r="D30" s="5" t="str">
        <f>IF(PhieuBauCu!$B$2&gt;0,IF(LEN($B30)=0,"",IF(AND($B30&gt;0,VALUE(SUBSTITUTE($B30,"1","0"))=$B30),1,0)),"")</f>
        <v/>
      </c>
      <c r="E30" s="5" t="str">
        <f>IF(PhieuBauCu!$B$2&gt;1,IF(LEN($B30)=0,"",IF(AND($B30&gt;0,VALUE(SUBSTITUTE($B30,"2","0"))=$B30),1,0)),"")</f>
        <v/>
      </c>
      <c r="F30" s="5" t="str">
        <f>IF(PhieuBauCu!$B$2&gt;2,IF(LEN($B30)=0,"",IF(AND($B30&gt;0,VALUE(SUBSTITUTE($B30,"3","0"))=$B30),1,0)),"")</f>
        <v/>
      </c>
      <c r="G30" s="5" t="str">
        <f>IF(PhieuBauCu!$B$2&gt;3,IF(LEN($B30)=0,"",IF(AND($B30&gt;0,VALUE(SUBSTITUTE($B30,"4","0"))=$B30),1,0)),"")</f>
        <v/>
      </c>
      <c r="H30" s="5" t="str">
        <f>IF(PhieuBauCu!$B$2&gt;4,IF(LEN($B30)=0,"",IF(AND($B30&gt;0,VALUE(SUBSTITUTE($B30,"5","0"))=$B30),1,0)),"")</f>
        <v/>
      </c>
      <c r="I30" s="5" t="str">
        <f>IF(PhieuBauCu!$B$2&gt;5,IF(LEN($B30)=0,"",IF(AND($B30&gt;0,VALUE(SUBSTITUTE($B30,"6","0"))=$B30),1,0)),"")</f>
        <v/>
      </c>
      <c r="J30" s="5" t="str">
        <f>IF(PhieuBauCu!$B$2&gt;6,IF(LEN($B30)=0,"",IF(AND($B30&gt;0,VALUE(SUBSTITUTE($B30,"7","0"))=$B30),1,0)),"")</f>
        <v/>
      </c>
      <c r="K30" s="5" t="str">
        <f>IF(PhieuBauCu!$B$2&gt;7,IF(LEN($B30)=0,"",IF(AND($B30&gt;0,VALUE(SUBSTITUTE($B30,"8","0"))=$B30),1,0)),"")</f>
        <v/>
      </c>
      <c r="L30" s="5" t="str">
        <f>IF(PhieuBauCu!$B$2&gt;8,IF(LEN($B30)=0,"",IF(AND($B30&gt;0,VALUE(SUBSTITUTE($B30,"9","0"))=$B30),1,0)),"")</f>
        <v/>
      </c>
      <c r="M30" s="9">
        <f t="shared" si="1"/>
        <v>0</v>
      </c>
      <c r="N30" s="36">
        <f>IF(AND(M30&lt;=PhieuBauCu!$B$13,M30&gt;=1),1,0)</f>
        <v>0</v>
      </c>
    </row>
    <row r="31" spans="1:14" ht="28.5" customHeight="1">
      <c r="A31" s="2">
        <v>26</v>
      </c>
      <c r="B31" s="3"/>
      <c r="C31" s="48" t="str">
        <f t="shared" si="0"/>
        <v/>
      </c>
      <c r="D31" s="5" t="str">
        <f>IF(PhieuBauCu!$B$2&gt;0,IF(LEN($B31)=0,"",IF(AND($B31&gt;0,VALUE(SUBSTITUTE($B31,"1","0"))=$B31),1,0)),"")</f>
        <v/>
      </c>
      <c r="E31" s="5" t="str">
        <f>IF(PhieuBauCu!$B$2&gt;1,IF(LEN($B31)=0,"",IF(AND($B31&gt;0,VALUE(SUBSTITUTE($B31,"2","0"))=$B31),1,0)),"")</f>
        <v/>
      </c>
      <c r="F31" s="5" t="str">
        <f>IF(PhieuBauCu!$B$2&gt;2,IF(LEN($B31)=0,"",IF(AND($B31&gt;0,VALUE(SUBSTITUTE($B31,"3","0"))=$B31),1,0)),"")</f>
        <v/>
      </c>
      <c r="G31" s="5" t="str">
        <f>IF(PhieuBauCu!$B$2&gt;3,IF(LEN($B31)=0,"",IF(AND($B31&gt;0,VALUE(SUBSTITUTE($B31,"4","0"))=$B31),1,0)),"")</f>
        <v/>
      </c>
      <c r="H31" s="5" t="str">
        <f>IF(PhieuBauCu!$B$2&gt;4,IF(LEN($B31)=0,"",IF(AND($B31&gt;0,VALUE(SUBSTITUTE($B31,"5","0"))=$B31),1,0)),"")</f>
        <v/>
      </c>
      <c r="I31" s="5" t="str">
        <f>IF(PhieuBauCu!$B$2&gt;5,IF(LEN($B31)=0,"",IF(AND($B31&gt;0,VALUE(SUBSTITUTE($B31,"6","0"))=$B31),1,0)),"")</f>
        <v/>
      </c>
      <c r="J31" s="5" t="str">
        <f>IF(PhieuBauCu!$B$2&gt;6,IF(LEN($B31)=0,"",IF(AND($B31&gt;0,VALUE(SUBSTITUTE($B31,"7","0"))=$B31),1,0)),"")</f>
        <v/>
      </c>
      <c r="K31" s="5" t="str">
        <f>IF(PhieuBauCu!$B$2&gt;7,IF(LEN($B31)=0,"",IF(AND($B31&gt;0,VALUE(SUBSTITUTE($B31,"8","0"))=$B31),1,0)),"")</f>
        <v/>
      </c>
      <c r="L31" s="5" t="str">
        <f>IF(PhieuBauCu!$B$2&gt;8,IF(LEN($B31)=0,"",IF(AND($B31&gt;0,VALUE(SUBSTITUTE($B31,"9","0"))=$B31),1,0)),"")</f>
        <v/>
      </c>
      <c r="M31" s="9">
        <f t="shared" si="1"/>
        <v>0</v>
      </c>
      <c r="N31" s="36">
        <f>IF(AND(M31&lt;=PhieuBauCu!$B$13,M31&gt;=1),1,0)</f>
        <v>0</v>
      </c>
    </row>
    <row r="32" spans="1:14" ht="28.5" customHeight="1">
      <c r="A32" s="2">
        <v>27</v>
      </c>
      <c r="B32" s="3"/>
      <c r="C32" s="48" t="str">
        <f t="shared" si="0"/>
        <v/>
      </c>
      <c r="D32" s="5" t="str">
        <f>IF(PhieuBauCu!$B$2&gt;0,IF(LEN($B32)=0,"",IF(AND($B32&gt;0,VALUE(SUBSTITUTE($B32,"1","0"))=$B32),1,0)),"")</f>
        <v/>
      </c>
      <c r="E32" s="5" t="str">
        <f>IF(PhieuBauCu!$B$2&gt;1,IF(LEN($B32)=0,"",IF(AND($B32&gt;0,VALUE(SUBSTITUTE($B32,"2","0"))=$B32),1,0)),"")</f>
        <v/>
      </c>
      <c r="F32" s="5" t="str">
        <f>IF(PhieuBauCu!$B$2&gt;2,IF(LEN($B32)=0,"",IF(AND($B32&gt;0,VALUE(SUBSTITUTE($B32,"3","0"))=$B32),1,0)),"")</f>
        <v/>
      </c>
      <c r="G32" s="5" t="str">
        <f>IF(PhieuBauCu!$B$2&gt;3,IF(LEN($B32)=0,"",IF(AND($B32&gt;0,VALUE(SUBSTITUTE($B32,"4","0"))=$B32),1,0)),"")</f>
        <v/>
      </c>
      <c r="H32" s="5" t="str">
        <f>IF(PhieuBauCu!$B$2&gt;4,IF(LEN($B32)=0,"",IF(AND($B32&gt;0,VALUE(SUBSTITUTE($B32,"5","0"))=$B32),1,0)),"")</f>
        <v/>
      </c>
      <c r="I32" s="5" t="str">
        <f>IF(PhieuBauCu!$B$2&gt;5,IF(LEN($B32)=0,"",IF(AND($B32&gt;0,VALUE(SUBSTITUTE($B32,"6","0"))=$B32),1,0)),"")</f>
        <v/>
      </c>
      <c r="J32" s="5" t="str">
        <f>IF(PhieuBauCu!$B$2&gt;6,IF(LEN($B32)=0,"",IF(AND($B32&gt;0,VALUE(SUBSTITUTE($B32,"7","0"))=$B32),1,0)),"")</f>
        <v/>
      </c>
      <c r="K32" s="5" t="str">
        <f>IF(PhieuBauCu!$B$2&gt;7,IF(LEN($B32)=0,"",IF(AND($B32&gt;0,VALUE(SUBSTITUTE($B32,"8","0"))=$B32),1,0)),"")</f>
        <v/>
      </c>
      <c r="L32" s="5" t="str">
        <f>IF(PhieuBauCu!$B$2&gt;8,IF(LEN($B32)=0,"",IF(AND($B32&gt;0,VALUE(SUBSTITUTE($B32,"9","0"))=$B32),1,0)),"")</f>
        <v/>
      </c>
      <c r="M32" s="9">
        <f t="shared" si="1"/>
        <v>0</v>
      </c>
      <c r="N32" s="36">
        <f>IF(AND(M32&lt;=PhieuBauCu!$B$13,M32&gt;=1),1,0)</f>
        <v>0</v>
      </c>
    </row>
    <row r="33" spans="1:14" ht="28.5" customHeight="1">
      <c r="A33" s="2">
        <v>28</v>
      </c>
      <c r="B33" s="3"/>
      <c r="C33" s="48" t="str">
        <f t="shared" si="0"/>
        <v/>
      </c>
      <c r="D33" s="5" t="str">
        <f>IF(PhieuBauCu!$B$2&gt;0,IF(LEN($B33)=0,"",IF(AND($B33&gt;0,VALUE(SUBSTITUTE($B33,"1","0"))=$B33),1,0)),"")</f>
        <v/>
      </c>
      <c r="E33" s="5" t="str">
        <f>IF(PhieuBauCu!$B$2&gt;1,IF(LEN($B33)=0,"",IF(AND($B33&gt;0,VALUE(SUBSTITUTE($B33,"2","0"))=$B33),1,0)),"")</f>
        <v/>
      </c>
      <c r="F33" s="5" t="str">
        <f>IF(PhieuBauCu!$B$2&gt;2,IF(LEN($B33)=0,"",IF(AND($B33&gt;0,VALUE(SUBSTITUTE($B33,"3","0"))=$B33),1,0)),"")</f>
        <v/>
      </c>
      <c r="G33" s="5" t="str">
        <f>IF(PhieuBauCu!$B$2&gt;3,IF(LEN($B33)=0,"",IF(AND($B33&gt;0,VALUE(SUBSTITUTE($B33,"4","0"))=$B33),1,0)),"")</f>
        <v/>
      </c>
      <c r="H33" s="5" t="str">
        <f>IF(PhieuBauCu!$B$2&gt;4,IF(LEN($B33)=0,"",IF(AND($B33&gt;0,VALUE(SUBSTITUTE($B33,"5","0"))=$B33),1,0)),"")</f>
        <v/>
      </c>
      <c r="I33" s="5" t="str">
        <f>IF(PhieuBauCu!$B$2&gt;5,IF(LEN($B33)=0,"",IF(AND($B33&gt;0,VALUE(SUBSTITUTE($B33,"6","0"))=$B33),1,0)),"")</f>
        <v/>
      </c>
      <c r="J33" s="5" t="str">
        <f>IF(PhieuBauCu!$B$2&gt;6,IF(LEN($B33)=0,"",IF(AND($B33&gt;0,VALUE(SUBSTITUTE($B33,"7","0"))=$B33),1,0)),"")</f>
        <v/>
      </c>
      <c r="K33" s="5" t="str">
        <f>IF(PhieuBauCu!$B$2&gt;7,IF(LEN($B33)=0,"",IF(AND($B33&gt;0,VALUE(SUBSTITUTE($B33,"8","0"))=$B33),1,0)),"")</f>
        <v/>
      </c>
      <c r="L33" s="5" t="str">
        <f>IF(PhieuBauCu!$B$2&gt;8,IF(LEN($B33)=0,"",IF(AND($B33&gt;0,VALUE(SUBSTITUTE($B33,"9","0"))=$B33),1,0)),"")</f>
        <v/>
      </c>
      <c r="M33" s="9">
        <f t="shared" si="1"/>
        <v>0</v>
      </c>
      <c r="N33" s="36">
        <f>IF(AND(M33&lt;=PhieuBauCu!$B$13,M33&gt;=1),1,0)</f>
        <v>0</v>
      </c>
    </row>
    <row r="34" spans="1:14" ht="28.5" customHeight="1">
      <c r="A34" s="2">
        <v>29</v>
      </c>
      <c r="B34" s="3"/>
      <c r="C34" s="48" t="str">
        <f t="shared" si="0"/>
        <v/>
      </c>
      <c r="D34" s="5" t="str">
        <f>IF(PhieuBauCu!$B$2&gt;0,IF(LEN($B34)=0,"",IF(AND($B34&gt;0,VALUE(SUBSTITUTE($B34,"1","0"))=$B34),1,0)),"")</f>
        <v/>
      </c>
      <c r="E34" s="5" t="str">
        <f>IF(PhieuBauCu!$B$2&gt;1,IF(LEN($B34)=0,"",IF(AND($B34&gt;0,VALUE(SUBSTITUTE($B34,"2","0"))=$B34),1,0)),"")</f>
        <v/>
      </c>
      <c r="F34" s="5" t="str">
        <f>IF(PhieuBauCu!$B$2&gt;2,IF(LEN($B34)=0,"",IF(AND($B34&gt;0,VALUE(SUBSTITUTE($B34,"3","0"))=$B34),1,0)),"")</f>
        <v/>
      </c>
      <c r="G34" s="5" t="str">
        <f>IF(PhieuBauCu!$B$2&gt;3,IF(LEN($B34)=0,"",IF(AND($B34&gt;0,VALUE(SUBSTITUTE($B34,"4","0"))=$B34),1,0)),"")</f>
        <v/>
      </c>
      <c r="H34" s="5" t="str">
        <f>IF(PhieuBauCu!$B$2&gt;4,IF(LEN($B34)=0,"",IF(AND($B34&gt;0,VALUE(SUBSTITUTE($B34,"5","0"))=$B34),1,0)),"")</f>
        <v/>
      </c>
      <c r="I34" s="5" t="str">
        <f>IF(PhieuBauCu!$B$2&gt;5,IF(LEN($B34)=0,"",IF(AND($B34&gt;0,VALUE(SUBSTITUTE($B34,"6","0"))=$B34),1,0)),"")</f>
        <v/>
      </c>
      <c r="J34" s="5" t="str">
        <f>IF(PhieuBauCu!$B$2&gt;6,IF(LEN($B34)=0,"",IF(AND($B34&gt;0,VALUE(SUBSTITUTE($B34,"7","0"))=$B34),1,0)),"")</f>
        <v/>
      </c>
      <c r="K34" s="5" t="str">
        <f>IF(PhieuBauCu!$B$2&gt;7,IF(LEN($B34)=0,"",IF(AND($B34&gt;0,VALUE(SUBSTITUTE($B34,"8","0"))=$B34),1,0)),"")</f>
        <v/>
      </c>
      <c r="L34" s="5" t="str">
        <f>IF(PhieuBauCu!$B$2&gt;8,IF(LEN($B34)=0,"",IF(AND($B34&gt;0,VALUE(SUBSTITUTE($B34,"9","0"))=$B34),1,0)),"")</f>
        <v/>
      </c>
      <c r="M34" s="9">
        <f t="shared" si="1"/>
        <v>0</v>
      </c>
      <c r="N34" s="36">
        <f>IF(AND(M34&lt;=PhieuBauCu!$B$13,M34&gt;=1),1,0)</f>
        <v>0</v>
      </c>
    </row>
    <row r="35" spans="1:14" ht="28.5" customHeight="1">
      <c r="A35" s="2">
        <v>30</v>
      </c>
      <c r="B35" s="3"/>
      <c r="C35" s="48" t="str">
        <f t="shared" si="0"/>
        <v/>
      </c>
      <c r="D35" s="5" t="str">
        <f>IF(PhieuBauCu!$B$2&gt;0,IF(LEN($B35)=0,"",IF(AND($B35&gt;0,VALUE(SUBSTITUTE($B35,"1","0"))=$B35),1,0)),"")</f>
        <v/>
      </c>
      <c r="E35" s="5" t="str">
        <f>IF(PhieuBauCu!$B$2&gt;1,IF(LEN($B35)=0,"",IF(AND($B35&gt;0,VALUE(SUBSTITUTE($B35,"2","0"))=$B35),1,0)),"")</f>
        <v/>
      </c>
      <c r="F35" s="5" t="str">
        <f>IF(PhieuBauCu!$B$2&gt;2,IF(LEN($B35)=0,"",IF(AND($B35&gt;0,VALUE(SUBSTITUTE($B35,"3","0"))=$B35),1,0)),"")</f>
        <v/>
      </c>
      <c r="G35" s="5" t="str">
        <f>IF(PhieuBauCu!$B$2&gt;3,IF(LEN($B35)=0,"",IF(AND($B35&gt;0,VALUE(SUBSTITUTE($B35,"4","0"))=$B35),1,0)),"")</f>
        <v/>
      </c>
      <c r="H35" s="5" t="str">
        <f>IF(PhieuBauCu!$B$2&gt;4,IF(LEN($B35)=0,"",IF(AND($B35&gt;0,VALUE(SUBSTITUTE($B35,"5","0"))=$B35),1,0)),"")</f>
        <v/>
      </c>
      <c r="I35" s="5" t="str">
        <f>IF(PhieuBauCu!$B$2&gt;5,IF(LEN($B35)=0,"",IF(AND($B35&gt;0,VALUE(SUBSTITUTE($B35,"6","0"))=$B35),1,0)),"")</f>
        <v/>
      </c>
      <c r="J35" s="5" t="str">
        <f>IF(PhieuBauCu!$B$2&gt;6,IF(LEN($B35)=0,"",IF(AND($B35&gt;0,VALUE(SUBSTITUTE($B35,"7","0"))=$B35),1,0)),"")</f>
        <v/>
      </c>
      <c r="K35" s="5" t="str">
        <f>IF(PhieuBauCu!$B$2&gt;7,IF(LEN($B35)=0,"",IF(AND($B35&gt;0,VALUE(SUBSTITUTE($B35,"8","0"))=$B35),1,0)),"")</f>
        <v/>
      </c>
      <c r="L35" s="5" t="str">
        <f>IF(PhieuBauCu!$B$2&gt;8,IF(LEN($B35)=0,"",IF(AND($B35&gt;0,VALUE(SUBSTITUTE($B35,"9","0"))=$B35),1,0)),"")</f>
        <v/>
      </c>
      <c r="M35" s="9">
        <f t="shared" si="1"/>
        <v>0</v>
      </c>
      <c r="N35" s="36">
        <f>IF(AND(M35&lt;=PhieuBauCu!$B$13,M35&gt;=1),1,0)</f>
        <v>0</v>
      </c>
    </row>
    <row r="36" spans="1:14" ht="28.5" customHeight="1">
      <c r="A36" s="2">
        <v>31</v>
      </c>
      <c r="B36" s="3"/>
      <c r="C36" s="48" t="str">
        <f t="shared" si="0"/>
        <v/>
      </c>
      <c r="D36" s="5" t="str">
        <f>IF(PhieuBauCu!$B$2&gt;0,IF(LEN($B36)=0,"",IF(AND($B36&gt;0,VALUE(SUBSTITUTE($B36,"1","0"))=$B36),1,0)),"")</f>
        <v/>
      </c>
      <c r="E36" s="5" t="str">
        <f>IF(PhieuBauCu!$B$2&gt;1,IF(LEN($B36)=0,"",IF(AND($B36&gt;0,VALUE(SUBSTITUTE($B36,"2","0"))=$B36),1,0)),"")</f>
        <v/>
      </c>
      <c r="F36" s="5" t="str">
        <f>IF(PhieuBauCu!$B$2&gt;2,IF(LEN($B36)=0,"",IF(AND($B36&gt;0,VALUE(SUBSTITUTE($B36,"3","0"))=$B36),1,0)),"")</f>
        <v/>
      </c>
      <c r="G36" s="5" t="str">
        <f>IF(PhieuBauCu!$B$2&gt;3,IF(LEN($B36)=0,"",IF(AND($B36&gt;0,VALUE(SUBSTITUTE($B36,"4","0"))=$B36),1,0)),"")</f>
        <v/>
      </c>
      <c r="H36" s="5" t="str">
        <f>IF(PhieuBauCu!$B$2&gt;4,IF(LEN($B36)=0,"",IF(AND($B36&gt;0,VALUE(SUBSTITUTE($B36,"5","0"))=$B36),1,0)),"")</f>
        <v/>
      </c>
      <c r="I36" s="5" t="str">
        <f>IF(PhieuBauCu!$B$2&gt;5,IF(LEN($B36)=0,"",IF(AND($B36&gt;0,VALUE(SUBSTITUTE($B36,"6","0"))=$B36),1,0)),"")</f>
        <v/>
      </c>
      <c r="J36" s="5" t="str">
        <f>IF(PhieuBauCu!$B$2&gt;6,IF(LEN($B36)=0,"",IF(AND($B36&gt;0,VALUE(SUBSTITUTE($B36,"7","0"))=$B36),1,0)),"")</f>
        <v/>
      </c>
      <c r="K36" s="5" t="str">
        <f>IF(PhieuBauCu!$B$2&gt;7,IF(LEN($B36)=0,"",IF(AND($B36&gt;0,VALUE(SUBSTITUTE($B36,"8","0"))=$B36),1,0)),"")</f>
        <v/>
      </c>
      <c r="L36" s="5" t="str">
        <f>IF(PhieuBauCu!$B$2&gt;8,IF(LEN($B36)=0,"",IF(AND($B36&gt;0,VALUE(SUBSTITUTE($B36,"9","0"))=$B36),1,0)),"")</f>
        <v/>
      </c>
      <c r="M36" s="9">
        <f t="shared" si="1"/>
        <v>0</v>
      </c>
      <c r="N36" s="36">
        <f>IF(AND(M36&lt;=PhieuBauCu!$B$13,M36&gt;=1),1,0)</f>
        <v>0</v>
      </c>
    </row>
    <row r="37" spans="1:14" ht="28.5" customHeight="1">
      <c r="A37" s="2">
        <v>32</v>
      </c>
      <c r="B37" s="3"/>
      <c r="C37" s="48" t="str">
        <f t="shared" si="0"/>
        <v/>
      </c>
      <c r="D37" s="5" t="str">
        <f>IF(PhieuBauCu!$B$2&gt;0,IF(LEN($B37)=0,"",IF(AND($B37&gt;0,VALUE(SUBSTITUTE($B37,"1","0"))=$B37),1,0)),"")</f>
        <v/>
      </c>
      <c r="E37" s="5" t="str">
        <f>IF(PhieuBauCu!$B$2&gt;1,IF(LEN($B37)=0,"",IF(AND($B37&gt;0,VALUE(SUBSTITUTE($B37,"2","0"))=$B37),1,0)),"")</f>
        <v/>
      </c>
      <c r="F37" s="5" t="str">
        <f>IF(PhieuBauCu!$B$2&gt;2,IF(LEN($B37)=0,"",IF(AND($B37&gt;0,VALUE(SUBSTITUTE($B37,"3","0"))=$B37),1,0)),"")</f>
        <v/>
      </c>
      <c r="G37" s="5" t="str">
        <f>IF(PhieuBauCu!$B$2&gt;3,IF(LEN($B37)=0,"",IF(AND($B37&gt;0,VALUE(SUBSTITUTE($B37,"4","0"))=$B37),1,0)),"")</f>
        <v/>
      </c>
      <c r="H37" s="5" t="str">
        <f>IF(PhieuBauCu!$B$2&gt;4,IF(LEN($B37)=0,"",IF(AND($B37&gt;0,VALUE(SUBSTITUTE($B37,"5","0"))=$B37),1,0)),"")</f>
        <v/>
      </c>
      <c r="I37" s="5" t="str">
        <f>IF(PhieuBauCu!$B$2&gt;5,IF(LEN($B37)=0,"",IF(AND($B37&gt;0,VALUE(SUBSTITUTE($B37,"6","0"))=$B37),1,0)),"")</f>
        <v/>
      </c>
      <c r="J37" s="5" t="str">
        <f>IF(PhieuBauCu!$B$2&gt;6,IF(LEN($B37)=0,"",IF(AND($B37&gt;0,VALUE(SUBSTITUTE($B37,"7","0"))=$B37),1,0)),"")</f>
        <v/>
      </c>
      <c r="K37" s="5" t="str">
        <f>IF(PhieuBauCu!$B$2&gt;7,IF(LEN($B37)=0,"",IF(AND($B37&gt;0,VALUE(SUBSTITUTE($B37,"8","0"))=$B37),1,0)),"")</f>
        <v/>
      </c>
      <c r="L37" s="5" t="str">
        <f>IF(PhieuBauCu!$B$2&gt;8,IF(LEN($B37)=0,"",IF(AND($B37&gt;0,VALUE(SUBSTITUTE($B37,"9","0"))=$B37),1,0)),"")</f>
        <v/>
      </c>
      <c r="M37" s="9">
        <f t="shared" si="1"/>
        <v>0</v>
      </c>
      <c r="N37" s="36">
        <f>IF(AND(M37&lt;=PhieuBauCu!$B$13,M37&gt;=1),1,0)</f>
        <v>0</v>
      </c>
    </row>
    <row r="38" spans="1:14" ht="28.5" customHeight="1">
      <c r="A38" s="2">
        <v>33</v>
      </c>
      <c r="B38" s="3"/>
      <c r="C38" s="48" t="str">
        <f t="shared" si="0"/>
        <v/>
      </c>
      <c r="D38" s="5" t="str">
        <f>IF(PhieuBauCu!$B$2&gt;0,IF(LEN($B38)=0,"",IF(AND($B38&gt;0,VALUE(SUBSTITUTE($B38,"1","0"))=$B38),1,0)),"")</f>
        <v/>
      </c>
      <c r="E38" s="5" t="str">
        <f>IF(PhieuBauCu!$B$2&gt;1,IF(LEN($B38)=0,"",IF(AND($B38&gt;0,VALUE(SUBSTITUTE($B38,"2","0"))=$B38),1,0)),"")</f>
        <v/>
      </c>
      <c r="F38" s="5" t="str">
        <f>IF(PhieuBauCu!$B$2&gt;2,IF(LEN($B38)=0,"",IF(AND($B38&gt;0,VALUE(SUBSTITUTE($B38,"3","0"))=$B38),1,0)),"")</f>
        <v/>
      </c>
      <c r="G38" s="5" t="str">
        <f>IF(PhieuBauCu!$B$2&gt;3,IF(LEN($B38)=0,"",IF(AND($B38&gt;0,VALUE(SUBSTITUTE($B38,"4","0"))=$B38),1,0)),"")</f>
        <v/>
      </c>
      <c r="H38" s="5" t="str">
        <f>IF(PhieuBauCu!$B$2&gt;4,IF(LEN($B38)=0,"",IF(AND($B38&gt;0,VALUE(SUBSTITUTE($B38,"5","0"))=$B38),1,0)),"")</f>
        <v/>
      </c>
      <c r="I38" s="5" t="str">
        <f>IF(PhieuBauCu!$B$2&gt;5,IF(LEN($B38)=0,"",IF(AND($B38&gt;0,VALUE(SUBSTITUTE($B38,"6","0"))=$B38),1,0)),"")</f>
        <v/>
      </c>
      <c r="J38" s="5" t="str">
        <f>IF(PhieuBauCu!$B$2&gt;6,IF(LEN($B38)=0,"",IF(AND($B38&gt;0,VALUE(SUBSTITUTE($B38,"7","0"))=$B38),1,0)),"")</f>
        <v/>
      </c>
      <c r="K38" s="5" t="str">
        <f>IF(PhieuBauCu!$B$2&gt;7,IF(LEN($B38)=0,"",IF(AND($B38&gt;0,VALUE(SUBSTITUTE($B38,"8","0"))=$B38),1,0)),"")</f>
        <v/>
      </c>
      <c r="L38" s="5" t="str">
        <f>IF(PhieuBauCu!$B$2&gt;8,IF(LEN($B38)=0,"",IF(AND($B38&gt;0,VALUE(SUBSTITUTE($B38,"9","0"))=$B38),1,0)),"")</f>
        <v/>
      </c>
      <c r="M38" s="9">
        <f t="shared" si="1"/>
        <v>0</v>
      </c>
      <c r="N38" s="36">
        <f>IF(AND(M38&lt;=PhieuBauCu!$B$13,M38&gt;=1),1,0)</f>
        <v>0</v>
      </c>
    </row>
    <row r="39" spans="1:14" ht="28.5" customHeight="1">
      <c r="A39" s="2">
        <v>34</v>
      </c>
      <c r="B39" s="3"/>
      <c r="C39" s="48" t="str">
        <f t="shared" si="0"/>
        <v/>
      </c>
      <c r="D39" s="5" t="str">
        <f>IF(PhieuBauCu!$B$2&gt;0,IF(LEN($B39)=0,"",IF(AND($B39&gt;0,VALUE(SUBSTITUTE($B39,"1","0"))=$B39),1,0)),"")</f>
        <v/>
      </c>
      <c r="E39" s="5" t="str">
        <f>IF(PhieuBauCu!$B$2&gt;1,IF(LEN($B39)=0,"",IF(AND($B39&gt;0,VALUE(SUBSTITUTE($B39,"2","0"))=$B39),1,0)),"")</f>
        <v/>
      </c>
      <c r="F39" s="5" t="str">
        <f>IF(PhieuBauCu!$B$2&gt;2,IF(LEN($B39)=0,"",IF(AND($B39&gt;0,VALUE(SUBSTITUTE($B39,"3","0"))=$B39),1,0)),"")</f>
        <v/>
      </c>
      <c r="G39" s="5" t="str">
        <f>IF(PhieuBauCu!$B$2&gt;3,IF(LEN($B39)=0,"",IF(AND($B39&gt;0,VALUE(SUBSTITUTE($B39,"4","0"))=$B39),1,0)),"")</f>
        <v/>
      </c>
      <c r="H39" s="5" t="str">
        <f>IF(PhieuBauCu!$B$2&gt;4,IF(LEN($B39)=0,"",IF(AND($B39&gt;0,VALUE(SUBSTITUTE($B39,"5","0"))=$B39),1,0)),"")</f>
        <v/>
      </c>
      <c r="I39" s="5" t="str">
        <f>IF(PhieuBauCu!$B$2&gt;5,IF(LEN($B39)=0,"",IF(AND($B39&gt;0,VALUE(SUBSTITUTE($B39,"6","0"))=$B39),1,0)),"")</f>
        <v/>
      </c>
      <c r="J39" s="5" t="str">
        <f>IF(PhieuBauCu!$B$2&gt;6,IF(LEN($B39)=0,"",IF(AND($B39&gt;0,VALUE(SUBSTITUTE($B39,"7","0"))=$B39),1,0)),"")</f>
        <v/>
      </c>
      <c r="K39" s="5" t="str">
        <f>IF(PhieuBauCu!$B$2&gt;7,IF(LEN($B39)=0,"",IF(AND($B39&gt;0,VALUE(SUBSTITUTE($B39,"8","0"))=$B39),1,0)),"")</f>
        <v/>
      </c>
      <c r="L39" s="5" t="str">
        <f>IF(PhieuBauCu!$B$2&gt;8,IF(LEN($B39)=0,"",IF(AND($B39&gt;0,VALUE(SUBSTITUTE($B39,"9","0"))=$B39),1,0)),"")</f>
        <v/>
      </c>
      <c r="M39" s="9">
        <f t="shared" si="1"/>
        <v>0</v>
      </c>
      <c r="N39" s="36">
        <f>IF(AND(M39&lt;=PhieuBauCu!$B$13,M39&gt;=1),1,0)</f>
        <v>0</v>
      </c>
    </row>
    <row r="40" spans="1:14" ht="28.5" customHeight="1">
      <c r="A40" s="2">
        <v>35</v>
      </c>
      <c r="B40" s="3"/>
      <c r="C40" s="48" t="str">
        <f t="shared" si="0"/>
        <v/>
      </c>
      <c r="D40" s="5" t="str">
        <f>IF(PhieuBauCu!$B$2&gt;0,IF(LEN($B40)=0,"",IF(AND($B40&gt;0,VALUE(SUBSTITUTE($B40,"1","0"))=$B40),1,0)),"")</f>
        <v/>
      </c>
      <c r="E40" s="5" t="str">
        <f>IF(PhieuBauCu!$B$2&gt;1,IF(LEN($B40)=0,"",IF(AND($B40&gt;0,VALUE(SUBSTITUTE($B40,"2","0"))=$B40),1,0)),"")</f>
        <v/>
      </c>
      <c r="F40" s="5" t="str">
        <f>IF(PhieuBauCu!$B$2&gt;2,IF(LEN($B40)=0,"",IF(AND($B40&gt;0,VALUE(SUBSTITUTE($B40,"3","0"))=$B40),1,0)),"")</f>
        <v/>
      </c>
      <c r="G40" s="5" t="str">
        <f>IF(PhieuBauCu!$B$2&gt;3,IF(LEN($B40)=0,"",IF(AND($B40&gt;0,VALUE(SUBSTITUTE($B40,"4","0"))=$B40),1,0)),"")</f>
        <v/>
      </c>
      <c r="H40" s="5" t="str">
        <f>IF(PhieuBauCu!$B$2&gt;4,IF(LEN($B40)=0,"",IF(AND($B40&gt;0,VALUE(SUBSTITUTE($B40,"5","0"))=$B40),1,0)),"")</f>
        <v/>
      </c>
      <c r="I40" s="5" t="str">
        <f>IF(PhieuBauCu!$B$2&gt;5,IF(LEN($B40)=0,"",IF(AND($B40&gt;0,VALUE(SUBSTITUTE($B40,"6","0"))=$B40),1,0)),"")</f>
        <v/>
      </c>
      <c r="J40" s="5" t="str">
        <f>IF(PhieuBauCu!$B$2&gt;6,IF(LEN($B40)=0,"",IF(AND($B40&gt;0,VALUE(SUBSTITUTE($B40,"7","0"))=$B40),1,0)),"")</f>
        <v/>
      </c>
      <c r="K40" s="5" t="str">
        <f>IF(PhieuBauCu!$B$2&gt;7,IF(LEN($B40)=0,"",IF(AND($B40&gt;0,VALUE(SUBSTITUTE($B40,"8","0"))=$B40),1,0)),"")</f>
        <v/>
      </c>
      <c r="L40" s="5" t="str">
        <f>IF(PhieuBauCu!$B$2&gt;8,IF(LEN($B40)=0,"",IF(AND($B40&gt;0,VALUE(SUBSTITUTE($B40,"9","0"))=$B40),1,0)),"")</f>
        <v/>
      </c>
      <c r="M40" s="9">
        <f t="shared" si="1"/>
        <v>0</v>
      </c>
      <c r="N40" s="36">
        <f>IF(AND(M40&lt;=PhieuBauCu!$B$13,M40&gt;=1),1,0)</f>
        <v>0</v>
      </c>
    </row>
    <row r="41" spans="1:14" ht="28.5" customHeight="1">
      <c r="A41" s="2">
        <v>36</v>
      </c>
      <c r="B41" s="3"/>
      <c r="C41" s="48" t="str">
        <f t="shared" si="0"/>
        <v/>
      </c>
      <c r="D41" s="5" t="str">
        <f>IF(PhieuBauCu!$B$2&gt;0,IF(LEN($B41)=0,"",IF(AND($B41&gt;0,VALUE(SUBSTITUTE($B41,"1","0"))=$B41),1,0)),"")</f>
        <v/>
      </c>
      <c r="E41" s="5" t="str">
        <f>IF(PhieuBauCu!$B$2&gt;1,IF(LEN($B41)=0,"",IF(AND($B41&gt;0,VALUE(SUBSTITUTE($B41,"2","0"))=$B41),1,0)),"")</f>
        <v/>
      </c>
      <c r="F41" s="5" t="str">
        <f>IF(PhieuBauCu!$B$2&gt;2,IF(LEN($B41)=0,"",IF(AND($B41&gt;0,VALUE(SUBSTITUTE($B41,"3","0"))=$B41),1,0)),"")</f>
        <v/>
      </c>
      <c r="G41" s="5" t="str">
        <f>IF(PhieuBauCu!$B$2&gt;3,IF(LEN($B41)=0,"",IF(AND($B41&gt;0,VALUE(SUBSTITUTE($B41,"4","0"))=$B41),1,0)),"")</f>
        <v/>
      </c>
      <c r="H41" s="5" t="str">
        <f>IF(PhieuBauCu!$B$2&gt;4,IF(LEN($B41)=0,"",IF(AND($B41&gt;0,VALUE(SUBSTITUTE($B41,"5","0"))=$B41),1,0)),"")</f>
        <v/>
      </c>
      <c r="I41" s="5" t="str">
        <f>IF(PhieuBauCu!$B$2&gt;5,IF(LEN($B41)=0,"",IF(AND($B41&gt;0,VALUE(SUBSTITUTE($B41,"6","0"))=$B41),1,0)),"")</f>
        <v/>
      </c>
      <c r="J41" s="5" t="str">
        <f>IF(PhieuBauCu!$B$2&gt;6,IF(LEN($B41)=0,"",IF(AND($B41&gt;0,VALUE(SUBSTITUTE($B41,"7","0"))=$B41),1,0)),"")</f>
        <v/>
      </c>
      <c r="K41" s="5" t="str">
        <f>IF(PhieuBauCu!$B$2&gt;7,IF(LEN($B41)=0,"",IF(AND($B41&gt;0,VALUE(SUBSTITUTE($B41,"8","0"))=$B41),1,0)),"")</f>
        <v/>
      </c>
      <c r="L41" s="5" t="str">
        <f>IF(PhieuBauCu!$B$2&gt;8,IF(LEN($B41)=0,"",IF(AND($B41&gt;0,VALUE(SUBSTITUTE($B41,"9","0"))=$B41),1,0)),"")</f>
        <v/>
      </c>
      <c r="M41" s="9">
        <f t="shared" si="1"/>
        <v>0</v>
      </c>
      <c r="N41" s="36">
        <f>IF(AND(M41&lt;=PhieuBauCu!$B$13,M41&gt;=1),1,0)</f>
        <v>0</v>
      </c>
    </row>
    <row r="42" spans="1:14" ht="28.5" customHeight="1">
      <c r="A42" s="2">
        <v>37</v>
      </c>
      <c r="B42" s="3"/>
      <c r="C42" s="48" t="str">
        <f t="shared" si="0"/>
        <v/>
      </c>
      <c r="D42" s="5" t="str">
        <f>IF(PhieuBauCu!$B$2&gt;0,IF(LEN($B42)=0,"",IF(AND($B42&gt;0,VALUE(SUBSTITUTE($B42,"1","0"))=$B42),1,0)),"")</f>
        <v/>
      </c>
      <c r="E42" s="5" t="str">
        <f>IF(PhieuBauCu!$B$2&gt;1,IF(LEN($B42)=0,"",IF(AND($B42&gt;0,VALUE(SUBSTITUTE($B42,"2","0"))=$B42),1,0)),"")</f>
        <v/>
      </c>
      <c r="F42" s="5" t="str">
        <f>IF(PhieuBauCu!$B$2&gt;2,IF(LEN($B42)=0,"",IF(AND($B42&gt;0,VALUE(SUBSTITUTE($B42,"3","0"))=$B42),1,0)),"")</f>
        <v/>
      </c>
      <c r="G42" s="5" t="str">
        <f>IF(PhieuBauCu!$B$2&gt;3,IF(LEN($B42)=0,"",IF(AND($B42&gt;0,VALUE(SUBSTITUTE($B42,"4","0"))=$B42),1,0)),"")</f>
        <v/>
      </c>
      <c r="H42" s="5" t="str">
        <f>IF(PhieuBauCu!$B$2&gt;4,IF(LEN($B42)=0,"",IF(AND($B42&gt;0,VALUE(SUBSTITUTE($B42,"5","0"))=$B42),1,0)),"")</f>
        <v/>
      </c>
      <c r="I42" s="5" t="str">
        <f>IF(PhieuBauCu!$B$2&gt;5,IF(LEN($B42)=0,"",IF(AND($B42&gt;0,VALUE(SUBSTITUTE($B42,"6","0"))=$B42),1,0)),"")</f>
        <v/>
      </c>
      <c r="J42" s="5" t="str">
        <f>IF(PhieuBauCu!$B$2&gt;6,IF(LEN($B42)=0,"",IF(AND($B42&gt;0,VALUE(SUBSTITUTE($B42,"7","0"))=$B42),1,0)),"")</f>
        <v/>
      </c>
      <c r="K42" s="5" t="str">
        <f>IF(PhieuBauCu!$B$2&gt;7,IF(LEN($B42)=0,"",IF(AND($B42&gt;0,VALUE(SUBSTITUTE($B42,"8","0"))=$B42),1,0)),"")</f>
        <v/>
      </c>
      <c r="L42" s="5" t="str">
        <f>IF(PhieuBauCu!$B$2&gt;8,IF(LEN($B42)=0,"",IF(AND($B42&gt;0,VALUE(SUBSTITUTE($B42,"9","0"))=$B42),1,0)),"")</f>
        <v/>
      </c>
      <c r="M42" s="9">
        <f t="shared" si="1"/>
        <v>0</v>
      </c>
      <c r="N42" s="36">
        <f>IF(AND(M42&lt;=PhieuBauCu!$B$13,M42&gt;=1),1,0)</f>
        <v>0</v>
      </c>
    </row>
    <row r="43" spans="1:14" ht="28.5" customHeight="1">
      <c r="A43" s="2">
        <v>38</v>
      </c>
      <c r="B43" s="3"/>
      <c r="C43" s="48" t="str">
        <f t="shared" si="0"/>
        <v/>
      </c>
      <c r="D43" s="5" t="str">
        <f>IF(PhieuBauCu!$B$2&gt;0,IF(LEN($B43)=0,"",IF(AND($B43&gt;0,VALUE(SUBSTITUTE($B43,"1","0"))=$B43),1,0)),"")</f>
        <v/>
      </c>
      <c r="E43" s="5" t="str">
        <f>IF(PhieuBauCu!$B$2&gt;1,IF(LEN($B43)=0,"",IF(AND($B43&gt;0,VALUE(SUBSTITUTE($B43,"2","0"))=$B43),1,0)),"")</f>
        <v/>
      </c>
      <c r="F43" s="5" t="str">
        <f>IF(PhieuBauCu!$B$2&gt;2,IF(LEN($B43)=0,"",IF(AND($B43&gt;0,VALUE(SUBSTITUTE($B43,"3","0"))=$B43),1,0)),"")</f>
        <v/>
      </c>
      <c r="G43" s="5" t="str">
        <f>IF(PhieuBauCu!$B$2&gt;3,IF(LEN($B43)=0,"",IF(AND($B43&gt;0,VALUE(SUBSTITUTE($B43,"4","0"))=$B43),1,0)),"")</f>
        <v/>
      </c>
      <c r="H43" s="5" t="str">
        <f>IF(PhieuBauCu!$B$2&gt;4,IF(LEN($B43)=0,"",IF(AND($B43&gt;0,VALUE(SUBSTITUTE($B43,"5","0"))=$B43),1,0)),"")</f>
        <v/>
      </c>
      <c r="I43" s="5" t="str">
        <f>IF(PhieuBauCu!$B$2&gt;5,IF(LEN($B43)=0,"",IF(AND($B43&gt;0,VALUE(SUBSTITUTE($B43,"6","0"))=$B43),1,0)),"")</f>
        <v/>
      </c>
      <c r="J43" s="5" t="str">
        <f>IF(PhieuBauCu!$B$2&gt;6,IF(LEN($B43)=0,"",IF(AND($B43&gt;0,VALUE(SUBSTITUTE($B43,"7","0"))=$B43),1,0)),"")</f>
        <v/>
      </c>
      <c r="K43" s="5" t="str">
        <f>IF(PhieuBauCu!$B$2&gt;7,IF(LEN($B43)=0,"",IF(AND($B43&gt;0,VALUE(SUBSTITUTE($B43,"8","0"))=$B43),1,0)),"")</f>
        <v/>
      </c>
      <c r="L43" s="5" t="str">
        <f>IF(PhieuBauCu!$B$2&gt;8,IF(LEN($B43)=0,"",IF(AND($B43&gt;0,VALUE(SUBSTITUTE($B43,"9","0"))=$B43),1,0)),"")</f>
        <v/>
      </c>
      <c r="M43" s="9">
        <f t="shared" si="1"/>
        <v>0</v>
      </c>
      <c r="N43" s="36">
        <f>IF(AND(M43&lt;=PhieuBauCu!$B$13,M43&gt;=1),1,0)</f>
        <v>0</v>
      </c>
    </row>
    <row r="44" spans="1:14" ht="28.5" customHeight="1">
      <c r="A44" s="2">
        <v>39</v>
      </c>
      <c r="B44" s="3"/>
      <c r="C44" s="48" t="str">
        <f t="shared" si="0"/>
        <v/>
      </c>
      <c r="D44" s="5" t="str">
        <f>IF(PhieuBauCu!$B$2&gt;0,IF(LEN($B44)=0,"",IF(AND($B44&gt;0,VALUE(SUBSTITUTE($B44,"1","0"))=$B44),1,0)),"")</f>
        <v/>
      </c>
      <c r="E44" s="5" t="str">
        <f>IF(PhieuBauCu!$B$2&gt;1,IF(LEN($B44)=0,"",IF(AND($B44&gt;0,VALUE(SUBSTITUTE($B44,"2","0"))=$B44),1,0)),"")</f>
        <v/>
      </c>
      <c r="F44" s="5" t="str">
        <f>IF(PhieuBauCu!$B$2&gt;2,IF(LEN($B44)=0,"",IF(AND($B44&gt;0,VALUE(SUBSTITUTE($B44,"3","0"))=$B44),1,0)),"")</f>
        <v/>
      </c>
      <c r="G44" s="5" t="str">
        <f>IF(PhieuBauCu!$B$2&gt;3,IF(LEN($B44)=0,"",IF(AND($B44&gt;0,VALUE(SUBSTITUTE($B44,"4","0"))=$B44),1,0)),"")</f>
        <v/>
      </c>
      <c r="H44" s="5" t="str">
        <f>IF(PhieuBauCu!$B$2&gt;4,IF(LEN($B44)=0,"",IF(AND($B44&gt;0,VALUE(SUBSTITUTE($B44,"5","0"))=$B44),1,0)),"")</f>
        <v/>
      </c>
      <c r="I44" s="5" t="str">
        <f>IF(PhieuBauCu!$B$2&gt;5,IF(LEN($B44)=0,"",IF(AND($B44&gt;0,VALUE(SUBSTITUTE($B44,"6","0"))=$B44),1,0)),"")</f>
        <v/>
      </c>
      <c r="J44" s="5" t="str">
        <f>IF(PhieuBauCu!$B$2&gt;6,IF(LEN($B44)=0,"",IF(AND($B44&gt;0,VALUE(SUBSTITUTE($B44,"7","0"))=$B44),1,0)),"")</f>
        <v/>
      </c>
      <c r="K44" s="5" t="str">
        <f>IF(PhieuBauCu!$B$2&gt;7,IF(LEN($B44)=0,"",IF(AND($B44&gt;0,VALUE(SUBSTITUTE($B44,"8","0"))=$B44),1,0)),"")</f>
        <v/>
      </c>
      <c r="L44" s="5" t="str">
        <f>IF(PhieuBauCu!$B$2&gt;8,IF(LEN($B44)=0,"",IF(AND($B44&gt;0,VALUE(SUBSTITUTE($B44,"9","0"))=$B44),1,0)),"")</f>
        <v/>
      </c>
      <c r="M44" s="9">
        <f t="shared" si="1"/>
        <v>0</v>
      </c>
      <c r="N44" s="36">
        <f>IF(AND(M44&lt;=PhieuBauCu!$B$13,M44&gt;=1),1,0)</f>
        <v>0</v>
      </c>
    </row>
    <row r="45" spans="1:14" ht="28.5" customHeight="1">
      <c r="A45" s="2">
        <v>40</v>
      </c>
      <c r="B45" s="3"/>
      <c r="C45" s="48" t="str">
        <f t="shared" si="0"/>
        <v/>
      </c>
      <c r="D45" s="5" t="str">
        <f>IF(PhieuBauCu!$B$2&gt;0,IF(LEN($B45)=0,"",IF(AND($B45&gt;0,VALUE(SUBSTITUTE($B45,"1","0"))=$B45),1,0)),"")</f>
        <v/>
      </c>
      <c r="E45" s="5" t="str">
        <f>IF(PhieuBauCu!$B$2&gt;1,IF(LEN($B45)=0,"",IF(AND($B45&gt;0,VALUE(SUBSTITUTE($B45,"2","0"))=$B45),1,0)),"")</f>
        <v/>
      </c>
      <c r="F45" s="5" t="str">
        <f>IF(PhieuBauCu!$B$2&gt;2,IF(LEN($B45)=0,"",IF(AND($B45&gt;0,VALUE(SUBSTITUTE($B45,"3","0"))=$B45),1,0)),"")</f>
        <v/>
      </c>
      <c r="G45" s="5" t="str">
        <f>IF(PhieuBauCu!$B$2&gt;3,IF(LEN($B45)=0,"",IF(AND($B45&gt;0,VALUE(SUBSTITUTE($B45,"4","0"))=$B45),1,0)),"")</f>
        <v/>
      </c>
      <c r="H45" s="5" t="str">
        <f>IF(PhieuBauCu!$B$2&gt;4,IF(LEN($B45)=0,"",IF(AND($B45&gt;0,VALUE(SUBSTITUTE($B45,"5","0"))=$B45),1,0)),"")</f>
        <v/>
      </c>
      <c r="I45" s="5" t="str">
        <f>IF(PhieuBauCu!$B$2&gt;5,IF(LEN($B45)=0,"",IF(AND($B45&gt;0,VALUE(SUBSTITUTE($B45,"6","0"))=$B45),1,0)),"")</f>
        <v/>
      </c>
      <c r="J45" s="5" t="str">
        <f>IF(PhieuBauCu!$B$2&gt;6,IF(LEN($B45)=0,"",IF(AND($B45&gt;0,VALUE(SUBSTITUTE($B45,"7","0"))=$B45),1,0)),"")</f>
        <v/>
      </c>
      <c r="K45" s="5" t="str">
        <f>IF(PhieuBauCu!$B$2&gt;7,IF(LEN($B45)=0,"",IF(AND($B45&gt;0,VALUE(SUBSTITUTE($B45,"8","0"))=$B45),1,0)),"")</f>
        <v/>
      </c>
      <c r="L45" s="5" t="str">
        <f>IF(PhieuBauCu!$B$2&gt;8,IF(LEN($B45)=0,"",IF(AND($B45&gt;0,VALUE(SUBSTITUTE($B45,"9","0"))=$B45),1,0)),"")</f>
        <v/>
      </c>
      <c r="M45" s="9">
        <f t="shared" si="1"/>
        <v>0</v>
      </c>
      <c r="N45" s="36">
        <f>IF(AND(M45&lt;=PhieuBauCu!$B$13,M45&gt;=1),1,0)</f>
        <v>0</v>
      </c>
    </row>
    <row r="46" spans="1:14" ht="28.5" customHeight="1">
      <c r="A46" s="2">
        <v>41</v>
      </c>
      <c r="B46" s="3"/>
      <c r="C46" s="48" t="str">
        <f t="shared" si="0"/>
        <v/>
      </c>
      <c r="D46" s="5" t="str">
        <f>IF(PhieuBauCu!$B$2&gt;0,IF(LEN($B46)=0,"",IF(AND($B46&gt;0,VALUE(SUBSTITUTE($B46,"1","0"))=$B46),1,0)),"")</f>
        <v/>
      </c>
      <c r="E46" s="5" t="str">
        <f>IF(PhieuBauCu!$B$2&gt;1,IF(LEN($B46)=0,"",IF(AND($B46&gt;0,VALUE(SUBSTITUTE($B46,"2","0"))=$B46),1,0)),"")</f>
        <v/>
      </c>
      <c r="F46" s="5" t="str">
        <f>IF(PhieuBauCu!$B$2&gt;2,IF(LEN($B46)=0,"",IF(AND($B46&gt;0,VALUE(SUBSTITUTE($B46,"3","0"))=$B46),1,0)),"")</f>
        <v/>
      </c>
      <c r="G46" s="5" t="str">
        <f>IF(PhieuBauCu!$B$2&gt;3,IF(LEN($B46)=0,"",IF(AND($B46&gt;0,VALUE(SUBSTITUTE($B46,"4","0"))=$B46),1,0)),"")</f>
        <v/>
      </c>
      <c r="H46" s="5" t="str">
        <f>IF(PhieuBauCu!$B$2&gt;4,IF(LEN($B46)=0,"",IF(AND($B46&gt;0,VALUE(SUBSTITUTE($B46,"5","0"))=$B46),1,0)),"")</f>
        <v/>
      </c>
      <c r="I46" s="5" t="str">
        <f>IF(PhieuBauCu!$B$2&gt;5,IF(LEN($B46)=0,"",IF(AND($B46&gt;0,VALUE(SUBSTITUTE($B46,"6","0"))=$B46),1,0)),"")</f>
        <v/>
      </c>
      <c r="J46" s="5" t="str">
        <f>IF(PhieuBauCu!$B$2&gt;6,IF(LEN($B46)=0,"",IF(AND($B46&gt;0,VALUE(SUBSTITUTE($B46,"7","0"))=$B46),1,0)),"")</f>
        <v/>
      </c>
      <c r="K46" s="5" t="str">
        <f>IF(PhieuBauCu!$B$2&gt;7,IF(LEN($B46)=0,"",IF(AND($B46&gt;0,VALUE(SUBSTITUTE($B46,"8","0"))=$B46),1,0)),"")</f>
        <v/>
      </c>
      <c r="L46" s="5" t="str">
        <f>IF(PhieuBauCu!$B$2&gt;8,IF(LEN($B46)=0,"",IF(AND($B46&gt;0,VALUE(SUBSTITUTE($B46,"9","0"))=$B46),1,0)),"")</f>
        <v/>
      </c>
      <c r="M46" s="9">
        <f t="shared" si="1"/>
        <v>0</v>
      </c>
      <c r="N46" s="36">
        <f>IF(AND(M46&lt;=PhieuBauCu!$B$13,M46&gt;=1),1,0)</f>
        <v>0</v>
      </c>
    </row>
    <row r="47" spans="1:14" ht="28.5" customHeight="1">
      <c r="A47" s="2">
        <v>42</v>
      </c>
      <c r="B47" s="3"/>
      <c r="C47" s="48" t="str">
        <f t="shared" si="0"/>
        <v/>
      </c>
      <c r="D47" s="5" t="str">
        <f>IF(PhieuBauCu!$B$2&gt;0,IF(LEN($B47)=0,"",IF(AND($B47&gt;0,VALUE(SUBSTITUTE($B47,"1","0"))=$B47),1,0)),"")</f>
        <v/>
      </c>
      <c r="E47" s="5" t="str">
        <f>IF(PhieuBauCu!$B$2&gt;1,IF(LEN($B47)=0,"",IF(AND($B47&gt;0,VALUE(SUBSTITUTE($B47,"2","0"))=$B47),1,0)),"")</f>
        <v/>
      </c>
      <c r="F47" s="5" t="str">
        <f>IF(PhieuBauCu!$B$2&gt;2,IF(LEN($B47)=0,"",IF(AND($B47&gt;0,VALUE(SUBSTITUTE($B47,"3","0"))=$B47),1,0)),"")</f>
        <v/>
      </c>
      <c r="G47" s="5" t="str">
        <f>IF(PhieuBauCu!$B$2&gt;3,IF(LEN($B47)=0,"",IF(AND($B47&gt;0,VALUE(SUBSTITUTE($B47,"4","0"))=$B47),1,0)),"")</f>
        <v/>
      </c>
      <c r="H47" s="5" t="str">
        <f>IF(PhieuBauCu!$B$2&gt;4,IF(LEN($B47)=0,"",IF(AND($B47&gt;0,VALUE(SUBSTITUTE($B47,"5","0"))=$B47),1,0)),"")</f>
        <v/>
      </c>
      <c r="I47" s="5" t="str">
        <f>IF(PhieuBauCu!$B$2&gt;5,IF(LEN($B47)=0,"",IF(AND($B47&gt;0,VALUE(SUBSTITUTE($B47,"6","0"))=$B47),1,0)),"")</f>
        <v/>
      </c>
      <c r="J47" s="5" t="str">
        <f>IF(PhieuBauCu!$B$2&gt;6,IF(LEN($B47)=0,"",IF(AND($B47&gt;0,VALUE(SUBSTITUTE($B47,"7","0"))=$B47),1,0)),"")</f>
        <v/>
      </c>
      <c r="K47" s="5" t="str">
        <f>IF(PhieuBauCu!$B$2&gt;7,IF(LEN($B47)=0,"",IF(AND($B47&gt;0,VALUE(SUBSTITUTE($B47,"8","0"))=$B47),1,0)),"")</f>
        <v/>
      </c>
      <c r="L47" s="5" t="str">
        <f>IF(PhieuBauCu!$B$2&gt;8,IF(LEN($B47)=0,"",IF(AND($B47&gt;0,VALUE(SUBSTITUTE($B47,"9","0"))=$B47),1,0)),"")</f>
        <v/>
      </c>
      <c r="M47" s="9">
        <f t="shared" si="1"/>
        <v>0</v>
      </c>
      <c r="N47" s="36">
        <f>IF(AND(M47&lt;=PhieuBauCu!$B$13,M47&gt;=1),1,0)</f>
        <v>0</v>
      </c>
    </row>
    <row r="48" spans="1:14" ht="28.5" customHeight="1">
      <c r="A48" s="2">
        <v>43</v>
      </c>
      <c r="B48" s="3"/>
      <c r="C48" s="48" t="str">
        <f t="shared" si="0"/>
        <v/>
      </c>
      <c r="D48" s="5" t="str">
        <f>IF(PhieuBauCu!$B$2&gt;0,IF(LEN($B48)=0,"",IF(AND($B48&gt;0,VALUE(SUBSTITUTE($B48,"1","0"))=$B48),1,0)),"")</f>
        <v/>
      </c>
      <c r="E48" s="5" t="str">
        <f>IF(PhieuBauCu!$B$2&gt;1,IF(LEN($B48)=0,"",IF(AND($B48&gt;0,VALUE(SUBSTITUTE($B48,"2","0"))=$B48),1,0)),"")</f>
        <v/>
      </c>
      <c r="F48" s="5" t="str">
        <f>IF(PhieuBauCu!$B$2&gt;2,IF(LEN($B48)=0,"",IF(AND($B48&gt;0,VALUE(SUBSTITUTE($B48,"3","0"))=$B48),1,0)),"")</f>
        <v/>
      </c>
      <c r="G48" s="5" t="str">
        <f>IF(PhieuBauCu!$B$2&gt;3,IF(LEN($B48)=0,"",IF(AND($B48&gt;0,VALUE(SUBSTITUTE($B48,"4","0"))=$B48),1,0)),"")</f>
        <v/>
      </c>
      <c r="H48" s="5" t="str">
        <f>IF(PhieuBauCu!$B$2&gt;4,IF(LEN($B48)=0,"",IF(AND($B48&gt;0,VALUE(SUBSTITUTE($B48,"5","0"))=$B48),1,0)),"")</f>
        <v/>
      </c>
      <c r="I48" s="5" t="str">
        <f>IF(PhieuBauCu!$B$2&gt;5,IF(LEN($B48)=0,"",IF(AND($B48&gt;0,VALUE(SUBSTITUTE($B48,"6","0"))=$B48),1,0)),"")</f>
        <v/>
      </c>
      <c r="J48" s="5" t="str">
        <f>IF(PhieuBauCu!$B$2&gt;6,IF(LEN($B48)=0,"",IF(AND($B48&gt;0,VALUE(SUBSTITUTE($B48,"7","0"))=$B48),1,0)),"")</f>
        <v/>
      </c>
      <c r="K48" s="5" t="str">
        <f>IF(PhieuBauCu!$B$2&gt;7,IF(LEN($B48)=0,"",IF(AND($B48&gt;0,VALUE(SUBSTITUTE($B48,"8","0"))=$B48),1,0)),"")</f>
        <v/>
      </c>
      <c r="L48" s="5" t="str">
        <f>IF(PhieuBauCu!$B$2&gt;8,IF(LEN($B48)=0,"",IF(AND($B48&gt;0,VALUE(SUBSTITUTE($B48,"9","0"))=$B48),1,0)),"")</f>
        <v/>
      </c>
      <c r="M48" s="9">
        <f t="shared" si="1"/>
        <v>0</v>
      </c>
      <c r="N48" s="36">
        <f>IF(AND(M48&lt;=PhieuBauCu!$B$13,M48&gt;=1),1,0)</f>
        <v>0</v>
      </c>
    </row>
    <row r="49" spans="1:14" ht="28.5" customHeight="1">
      <c r="A49" s="2">
        <v>44</v>
      </c>
      <c r="B49" s="3"/>
      <c r="C49" s="48" t="str">
        <f t="shared" si="0"/>
        <v/>
      </c>
      <c r="D49" s="5" t="str">
        <f>IF(PhieuBauCu!$B$2&gt;0,IF(LEN($B49)=0,"",IF(AND($B49&gt;0,VALUE(SUBSTITUTE($B49,"1","0"))=$B49),1,0)),"")</f>
        <v/>
      </c>
      <c r="E49" s="5" t="str">
        <f>IF(PhieuBauCu!$B$2&gt;1,IF(LEN($B49)=0,"",IF(AND($B49&gt;0,VALUE(SUBSTITUTE($B49,"2","0"))=$B49),1,0)),"")</f>
        <v/>
      </c>
      <c r="F49" s="5" t="str">
        <f>IF(PhieuBauCu!$B$2&gt;2,IF(LEN($B49)=0,"",IF(AND($B49&gt;0,VALUE(SUBSTITUTE($B49,"3","0"))=$B49),1,0)),"")</f>
        <v/>
      </c>
      <c r="G49" s="5" t="str">
        <f>IF(PhieuBauCu!$B$2&gt;3,IF(LEN($B49)=0,"",IF(AND($B49&gt;0,VALUE(SUBSTITUTE($B49,"4","0"))=$B49),1,0)),"")</f>
        <v/>
      </c>
      <c r="H49" s="5" t="str">
        <f>IF(PhieuBauCu!$B$2&gt;4,IF(LEN($B49)=0,"",IF(AND($B49&gt;0,VALUE(SUBSTITUTE($B49,"5","0"))=$B49),1,0)),"")</f>
        <v/>
      </c>
      <c r="I49" s="5" t="str">
        <f>IF(PhieuBauCu!$B$2&gt;5,IF(LEN($B49)=0,"",IF(AND($B49&gt;0,VALUE(SUBSTITUTE($B49,"6","0"))=$B49),1,0)),"")</f>
        <v/>
      </c>
      <c r="J49" s="5" t="str">
        <f>IF(PhieuBauCu!$B$2&gt;6,IF(LEN($B49)=0,"",IF(AND($B49&gt;0,VALUE(SUBSTITUTE($B49,"7","0"))=$B49),1,0)),"")</f>
        <v/>
      </c>
      <c r="K49" s="5" t="str">
        <f>IF(PhieuBauCu!$B$2&gt;7,IF(LEN($B49)=0,"",IF(AND($B49&gt;0,VALUE(SUBSTITUTE($B49,"8","0"))=$B49),1,0)),"")</f>
        <v/>
      </c>
      <c r="L49" s="5" t="str">
        <f>IF(PhieuBauCu!$B$2&gt;8,IF(LEN($B49)=0,"",IF(AND($B49&gt;0,VALUE(SUBSTITUTE($B49,"9","0"))=$B49),1,0)),"")</f>
        <v/>
      </c>
      <c r="M49" s="9">
        <f t="shared" si="1"/>
        <v>0</v>
      </c>
      <c r="N49" s="36">
        <f>IF(AND(M49&lt;=PhieuBauCu!$B$13,M49&gt;=1),1,0)</f>
        <v>0</v>
      </c>
    </row>
    <row r="50" spans="1:14" ht="28.5" customHeight="1">
      <c r="A50" s="2">
        <v>45</v>
      </c>
      <c r="B50" s="3"/>
      <c r="C50" s="48" t="str">
        <f t="shared" si="0"/>
        <v/>
      </c>
      <c r="D50" s="5" t="str">
        <f>IF(PhieuBauCu!$B$2&gt;0,IF(LEN($B50)=0,"",IF(AND($B50&gt;0,VALUE(SUBSTITUTE($B50,"1","0"))=$B50),1,0)),"")</f>
        <v/>
      </c>
      <c r="E50" s="5" t="str">
        <f>IF(PhieuBauCu!$B$2&gt;1,IF(LEN($B50)=0,"",IF(AND($B50&gt;0,VALUE(SUBSTITUTE($B50,"2","0"))=$B50),1,0)),"")</f>
        <v/>
      </c>
      <c r="F50" s="5" t="str">
        <f>IF(PhieuBauCu!$B$2&gt;2,IF(LEN($B50)=0,"",IF(AND($B50&gt;0,VALUE(SUBSTITUTE($B50,"3","0"))=$B50),1,0)),"")</f>
        <v/>
      </c>
      <c r="G50" s="5" t="str">
        <f>IF(PhieuBauCu!$B$2&gt;3,IF(LEN($B50)=0,"",IF(AND($B50&gt;0,VALUE(SUBSTITUTE($B50,"4","0"))=$B50),1,0)),"")</f>
        <v/>
      </c>
      <c r="H50" s="5" t="str">
        <f>IF(PhieuBauCu!$B$2&gt;4,IF(LEN($B50)=0,"",IF(AND($B50&gt;0,VALUE(SUBSTITUTE($B50,"5","0"))=$B50),1,0)),"")</f>
        <v/>
      </c>
      <c r="I50" s="5" t="str">
        <f>IF(PhieuBauCu!$B$2&gt;5,IF(LEN($B50)=0,"",IF(AND($B50&gt;0,VALUE(SUBSTITUTE($B50,"6","0"))=$B50),1,0)),"")</f>
        <v/>
      </c>
      <c r="J50" s="5" t="str">
        <f>IF(PhieuBauCu!$B$2&gt;6,IF(LEN($B50)=0,"",IF(AND($B50&gt;0,VALUE(SUBSTITUTE($B50,"7","0"))=$B50),1,0)),"")</f>
        <v/>
      </c>
      <c r="K50" s="5" t="str">
        <f>IF(PhieuBauCu!$B$2&gt;7,IF(LEN($B50)=0,"",IF(AND($B50&gt;0,VALUE(SUBSTITUTE($B50,"8","0"))=$B50),1,0)),"")</f>
        <v/>
      </c>
      <c r="L50" s="5" t="str">
        <f>IF(PhieuBauCu!$B$2&gt;8,IF(LEN($B50)=0,"",IF(AND($B50&gt;0,VALUE(SUBSTITUTE($B50,"9","0"))=$B50),1,0)),"")</f>
        <v/>
      </c>
      <c r="M50" s="9">
        <f t="shared" si="1"/>
        <v>0</v>
      </c>
      <c r="N50" s="36">
        <f>IF(AND(M50&lt;=PhieuBauCu!$B$13,M50&gt;=1),1,0)</f>
        <v>0</v>
      </c>
    </row>
    <row r="51" spans="1:14" ht="28.5" customHeight="1">
      <c r="A51" s="2">
        <v>46</v>
      </c>
      <c r="B51" s="3"/>
      <c r="C51" s="48" t="str">
        <f t="shared" si="0"/>
        <v/>
      </c>
      <c r="D51" s="5" t="str">
        <f>IF(PhieuBauCu!$B$2&gt;0,IF(LEN($B51)=0,"",IF(AND($B51&gt;0,VALUE(SUBSTITUTE($B51,"1","0"))=$B51),1,0)),"")</f>
        <v/>
      </c>
      <c r="E51" s="5" t="str">
        <f>IF(PhieuBauCu!$B$2&gt;1,IF(LEN($B51)=0,"",IF(AND($B51&gt;0,VALUE(SUBSTITUTE($B51,"2","0"))=$B51),1,0)),"")</f>
        <v/>
      </c>
      <c r="F51" s="5" t="str">
        <f>IF(PhieuBauCu!$B$2&gt;2,IF(LEN($B51)=0,"",IF(AND($B51&gt;0,VALUE(SUBSTITUTE($B51,"3","0"))=$B51),1,0)),"")</f>
        <v/>
      </c>
      <c r="G51" s="5" t="str">
        <f>IF(PhieuBauCu!$B$2&gt;3,IF(LEN($B51)=0,"",IF(AND($B51&gt;0,VALUE(SUBSTITUTE($B51,"4","0"))=$B51),1,0)),"")</f>
        <v/>
      </c>
      <c r="H51" s="5" t="str">
        <f>IF(PhieuBauCu!$B$2&gt;4,IF(LEN($B51)=0,"",IF(AND($B51&gt;0,VALUE(SUBSTITUTE($B51,"5","0"))=$B51),1,0)),"")</f>
        <v/>
      </c>
      <c r="I51" s="5" t="str">
        <f>IF(PhieuBauCu!$B$2&gt;5,IF(LEN($B51)=0,"",IF(AND($B51&gt;0,VALUE(SUBSTITUTE($B51,"6","0"))=$B51),1,0)),"")</f>
        <v/>
      </c>
      <c r="J51" s="5" t="str">
        <f>IF(PhieuBauCu!$B$2&gt;6,IF(LEN($B51)=0,"",IF(AND($B51&gt;0,VALUE(SUBSTITUTE($B51,"7","0"))=$B51),1,0)),"")</f>
        <v/>
      </c>
      <c r="K51" s="5" t="str">
        <f>IF(PhieuBauCu!$B$2&gt;7,IF(LEN($B51)=0,"",IF(AND($B51&gt;0,VALUE(SUBSTITUTE($B51,"8","0"))=$B51),1,0)),"")</f>
        <v/>
      </c>
      <c r="L51" s="5" t="str">
        <f>IF(PhieuBauCu!$B$2&gt;8,IF(LEN($B51)=0,"",IF(AND($B51&gt;0,VALUE(SUBSTITUTE($B51,"9","0"))=$B51),1,0)),"")</f>
        <v/>
      </c>
      <c r="M51" s="9">
        <f t="shared" si="1"/>
        <v>0</v>
      </c>
      <c r="N51" s="36">
        <f>IF(AND(M51&lt;=PhieuBauCu!$B$13,M51&gt;=1),1,0)</f>
        <v>0</v>
      </c>
    </row>
    <row r="52" spans="1:14" ht="28.5" customHeight="1">
      <c r="A52" s="2">
        <v>47</v>
      </c>
      <c r="B52" s="3"/>
      <c r="C52" s="48" t="str">
        <f t="shared" si="0"/>
        <v/>
      </c>
      <c r="D52" s="5" t="str">
        <f>IF(PhieuBauCu!$B$2&gt;0,IF(LEN($B52)=0,"",IF(AND($B52&gt;0,VALUE(SUBSTITUTE($B52,"1","0"))=$B52),1,0)),"")</f>
        <v/>
      </c>
      <c r="E52" s="5" t="str">
        <f>IF(PhieuBauCu!$B$2&gt;1,IF(LEN($B52)=0,"",IF(AND($B52&gt;0,VALUE(SUBSTITUTE($B52,"2","0"))=$B52),1,0)),"")</f>
        <v/>
      </c>
      <c r="F52" s="5" t="str">
        <f>IF(PhieuBauCu!$B$2&gt;2,IF(LEN($B52)=0,"",IF(AND($B52&gt;0,VALUE(SUBSTITUTE($B52,"3","0"))=$B52),1,0)),"")</f>
        <v/>
      </c>
      <c r="G52" s="5" t="str">
        <f>IF(PhieuBauCu!$B$2&gt;3,IF(LEN($B52)=0,"",IF(AND($B52&gt;0,VALUE(SUBSTITUTE($B52,"4","0"))=$B52),1,0)),"")</f>
        <v/>
      </c>
      <c r="H52" s="5" t="str">
        <f>IF(PhieuBauCu!$B$2&gt;4,IF(LEN($B52)=0,"",IF(AND($B52&gt;0,VALUE(SUBSTITUTE($B52,"5","0"))=$B52),1,0)),"")</f>
        <v/>
      </c>
      <c r="I52" s="5" t="str">
        <f>IF(PhieuBauCu!$B$2&gt;5,IF(LEN($B52)=0,"",IF(AND($B52&gt;0,VALUE(SUBSTITUTE($B52,"6","0"))=$B52),1,0)),"")</f>
        <v/>
      </c>
      <c r="J52" s="5" t="str">
        <f>IF(PhieuBauCu!$B$2&gt;6,IF(LEN($B52)=0,"",IF(AND($B52&gt;0,VALUE(SUBSTITUTE($B52,"7","0"))=$B52),1,0)),"")</f>
        <v/>
      </c>
      <c r="K52" s="5" t="str">
        <f>IF(PhieuBauCu!$B$2&gt;7,IF(LEN($B52)=0,"",IF(AND($B52&gt;0,VALUE(SUBSTITUTE($B52,"8","0"))=$B52),1,0)),"")</f>
        <v/>
      </c>
      <c r="L52" s="5" t="str">
        <f>IF(PhieuBauCu!$B$2&gt;8,IF(LEN($B52)=0,"",IF(AND($B52&gt;0,VALUE(SUBSTITUTE($B52,"9","0"))=$B52),1,0)),"")</f>
        <v/>
      </c>
      <c r="M52" s="9">
        <f t="shared" si="1"/>
        <v>0</v>
      </c>
      <c r="N52" s="36">
        <f>IF(AND(M52&lt;=PhieuBauCu!$B$13,M52&gt;=1),1,0)</f>
        <v>0</v>
      </c>
    </row>
    <row r="53" spans="1:14" ht="28.5" customHeight="1">
      <c r="A53" s="2">
        <v>48</v>
      </c>
      <c r="B53" s="3"/>
      <c r="C53" s="48" t="str">
        <f t="shared" si="0"/>
        <v/>
      </c>
      <c r="D53" s="5" t="str">
        <f>IF(PhieuBauCu!$B$2&gt;0,IF(LEN($B53)=0,"",IF(AND($B53&gt;0,VALUE(SUBSTITUTE($B53,"1","0"))=$B53),1,0)),"")</f>
        <v/>
      </c>
      <c r="E53" s="5" t="str">
        <f>IF(PhieuBauCu!$B$2&gt;1,IF(LEN($B53)=0,"",IF(AND($B53&gt;0,VALUE(SUBSTITUTE($B53,"2","0"))=$B53),1,0)),"")</f>
        <v/>
      </c>
      <c r="F53" s="5" t="str">
        <f>IF(PhieuBauCu!$B$2&gt;2,IF(LEN($B53)=0,"",IF(AND($B53&gt;0,VALUE(SUBSTITUTE($B53,"3","0"))=$B53),1,0)),"")</f>
        <v/>
      </c>
      <c r="G53" s="5" t="str">
        <f>IF(PhieuBauCu!$B$2&gt;3,IF(LEN($B53)=0,"",IF(AND($B53&gt;0,VALUE(SUBSTITUTE($B53,"4","0"))=$B53),1,0)),"")</f>
        <v/>
      </c>
      <c r="H53" s="5" t="str">
        <f>IF(PhieuBauCu!$B$2&gt;4,IF(LEN($B53)=0,"",IF(AND($B53&gt;0,VALUE(SUBSTITUTE($B53,"5","0"))=$B53),1,0)),"")</f>
        <v/>
      </c>
      <c r="I53" s="5" t="str">
        <f>IF(PhieuBauCu!$B$2&gt;5,IF(LEN($B53)=0,"",IF(AND($B53&gt;0,VALUE(SUBSTITUTE($B53,"6","0"))=$B53),1,0)),"")</f>
        <v/>
      </c>
      <c r="J53" s="5" t="str">
        <f>IF(PhieuBauCu!$B$2&gt;6,IF(LEN($B53)=0,"",IF(AND($B53&gt;0,VALUE(SUBSTITUTE($B53,"7","0"))=$B53),1,0)),"")</f>
        <v/>
      </c>
      <c r="K53" s="5" t="str">
        <f>IF(PhieuBauCu!$B$2&gt;7,IF(LEN($B53)=0,"",IF(AND($B53&gt;0,VALUE(SUBSTITUTE($B53,"8","0"))=$B53),1,0)),"")</f>
        <v/>
      </c>
      <c r="L53" s="5" t="str">
        <f>IF(PhieuBauCu!$B$2&gt;8,IF(LEN($B53)=0,"",IF(AND($B53&gt;0,VALUE(SUBSTITUTE($B53,"9","0"))=$B53),1,0)),"")</f>
        <v/>
      </c>
      <c r="M53" s="9">
        <f t="shared" si="1"/>
        <v>0</v>
      </c>
      <c r="N53" s="36">
        <f>IF(AND(M53&lt;=PhieuBauCu!$B$13,M53&gt;=1),1,0)</f>
        <v>0</v>
      </c>
    </row>
    <row r="54" spans="1:14" ht="28.5" customHeight="1">
      <c r="A54" s="2">
        <v>49</v>
      </c>
      <c r="B54" s="3"/>
      <c r="C54" s="48" t="str">
        <f t="shared" si="0"/>
        <v/>
      </c>
      <c r="D54" s="5" t="str">
        <f>IF(PhieuBauCu!$B$2&gt;0,IF(LEN($B54)=0,"",IF(AND($B54&gt;0,VALUE(SUBSTITUTE($B54,"1","0"))=$B54),1,0)),"")</f>
        <v/>
      </c>
      <c r="E54" s="5" t="str">
        <f>IF(PhieuBauCu!$B$2&gt;1,IF(LEN($B54)=0,"",IF(AND($B54&gt;0,VALUE(SUBSTITUTE($B54,"2","0"))=$B54),1,0)),"")</f>
        <v/>
      </c>
      <c r="F54" s="5" t="str">
        <f>IF(PhieuBauCu!$B$2&gt;2,IF(LEN($B54)=0,"",IF(AND($B54&gt;0,VALUE(SUBSTITUTE($B54,"3","0"))=$B54),1,0)),"")</f>
        <v/>
      </c>
      <c r="G54" s="5" t="str">
        <f>IF(PhieuBauCu!$B$2&gt;3,IF(LEN($B54)=0,"",IF(AND($B54&gt;0,VALUE(SUBSTITUTE($B54,"4","0"))=$B54),1,0)),"")</f>
        <v/>
      </c>
      <c r="H54" s="5" t="str">
        <f>IF(PhieuBauCu!$B$2&gt;4,IF(LEN($B54)=0,"",IF(AND($B54&gt;0,VALUE(SUBSTITUTE($B54,"5","0"))=$B54),1,0)),"")</f>
        <v/>
      </c>
      <c r="I54" s="5" t="str">
        <f>IF(PhieuBauCu!$B$2&gt;5,IF(LEN($B54)=0,"",IF(AND($B54&gt;0,VALUE(SUBSTITUTE($B54,"6","0"))=$B54),1,0)),"")</f>
        <v/>
      </c>
      <c r="J54" s="5" t="str">
        <f>IF(PhieuBauCu!$B$2&gt;6,IF(LEN($B54)=0,"",IF(AND($B54&gt;0,VALUE(SUBSTITUTE($B54,"7","0"))=$B54),1,0)),"")</f>
        <v/>
      </c>
      <c r="K54" s="5" t="str">
        <f>IF(PhieuBauCu!$B$2&gt;7,IF(LEN($B54)=0,"",IF(AND($B54&gt;0,VALUE(SUBSTITUTE($B54,"8","0"))=$B54),1,0)),"")</f>
        <v/>
      </c>
      <c r="L54" s="5" t="str">
        <f>IF(PhieuBauCu!$B$2&gt;8,IF(LEN($B54)=0,"",IF(AND($B54&gt;0,VALUE(SUBSTITUTE($B54,"9","0"))=$B54),1,0)),"")</f>
        <v/>
      </c>
      <c r="M54" s="9">
        <f t="shared" si="1"/>
        <v>0</v>
      </c>
      <c r="N54" s="36">
        <f>IF(AND(M54&lt;=PhieuBauCu!$B$13,M54&gt;=1),1,0)</f>
        <v>0</v>
      </c>
    </row>
    <row r="55" spans="1:14" ht="28.5" customHeight="1">
      <c r="A55" s="2">
        <v>50</v>
      </c>
      <c r="B55" s="3"/>
      <c r="C55" s="48" t="str">
        <f t="shared" si="0"/>
        <v/>
      </c>
      <c r="D55" s="5" t="str">
        <f>IF(PhieuBauCu!$B$2&gt;0,IF(LEN($B55)=0,"",IF(AND($B55&gt;0,VALUE(SUBSTITUTE($B55,"1","0"))=$B55),1,0)),"")</f>
        <v/>
      </c>
      <c r="E55" s="5" t="str">
        <f>IF(PhieuBauCu!$B$2&gt;1,IF(LEN($B55)=0,"",IF(AND($B55&gt;0,VALUE(SUBSTITUTE($B55,"2","0"))=$B55),1,0)),"")</f>
        <v/>
      </c>
      <c r="F55" s="5" t="str">
        <f>IF(PhieuBauCu!$B$2&gt;2,IF(LEN($B55)=0,"",IF(AND($B55&gt;0,VALUE(SUBSTITUTE($B55,"3","0"))=$B55),1,0)),"")</f>
        <v/>
      </c>
      <c r="G55" s="5" t="str">
        <f>IF(PhieuBauCu!$B$2&gt;3,IF(LEN($B55)=0,"",IF(AND($B55&gt;0,VALUE(SUBSTITUTE($B55,"4","0"))=$B55),1,0)),"")</f>
        <v/>
      </c>
      <c r="H55" s="5" t="str">
        <f>IF(PhieuBauCu!$B$2&gt;4,IF(LEN($B55)=0,"",IF(AND($B55&gt;0,VALUE(SUBSTITUTE($B55,"5","0"))=$B55),1,0)),"")</f>
        <v/>
      </c>
      <c r="I55" s="5" t="str">
        <f>IF(PhieuBauCu!$B$2&gt;5,IF(LEN($B55)=0,"",IF(AND($B55&gt;0,VALUE(SUBSTITUTE($B55,"6","0"))=$B55),1,0)),"")</f>
        <v/>
      </c>
      <c r="J55" s="5" t="str">
        <f>IF(PhieuBauCu!$B$2&gt;6,IF(LEN($B55)=0,"",IF(AND($B55&gt;0,VALUE(SUBSTITUTE($B55,"7","0"))=$B55),1,0)),"")</f>
        <v/>
      </c>
      <c r="K55" s="5" t="str">
        <f>IF(PhieuBauCu!$B$2&gt;7,IF(LEN($B55)=0,"",IF(AND($B55&gt;0,VALUE(SUBSTITUTE($B55,"8","0"))=$B55),1,0)),"")</f>
        <v/>
      </c>
      <c r="L55" s="5" t="str">
        <f>IF(PhieuBauCu!$B$2&gt;8,IF(LEN($B55)=0,"",IF(AND($B55&gt;0,VALUE(SUBSTITUTE($B55,"9","0"))=$B55),1,0)),"")</f>
        <v/>
      </c>
      <c r="M55" s="9">
        <f t="shared" si="1"/>
        <v>0</v>
      </c>
      <c r="N55" s="36">
        <f>IF(AND(M55&lt;=PhieuBauCu!$B$13,M55&gt;=1),1,0)</f>
        <v>0</v>
      </c>
    </row>
    <row r="56" spans="1:14" ht="28.5" customHeight="1">
      <c r="A56" s="2">
        <v>51</v>
      </c>
      <c r="B56" s="3"/>
      <c r="C56" s="48" t="str">
        <f t="shared" si="0"/>
        <v/>
      </c>
      <c r="D56" s="5" t="str">
        <f>IF(PhieuBauCu!$B$2&gt;0,IF(LEN($B56)=0,"",IF(AND($B56&gt;0,VALUE(SUBSTITUTE($B56,"1","0"))=$B56),1,0)),"")</f>
        <v/>
      </c>
      <c r="E56" s="5" t="str">
        <f>IF(PhieuBauCu!$B$2&gt;1,IF(LEN($B56)=0,"",IF(AND($B56&gt;0,VALUE(SUBSTITUTE($B56,"2","0"))=$B56),1,0)),"")</f>
        <v/>
      </c>
      <c r="F56" s="5" t="str">
        <f>IF(PhieuBauCu!$B$2&gt;2,IF(LEN($B56)=0,"",IF(AND($B56&gt;0,VALUE(SUBSTITUTE($B56,"3","0"))=$B56),1,0)),"")</f>
        <v/>
      </c>
      <c r="G56" s="5" t="str">
        <f>IF(PhieuBauCu!$B$2&gt;3,IF(LEN($B56)=0,"",IF(AND($B56&gt;0,VALUE(SUBSTITUTE($B56,"4","0"))=$B56),1,0)),"")</f>
        <v/>
      </c>
      <c r="H56" s="5" t="str">
        <f>IF(PhieuBauCu!$B$2&gt;4,IF(LEN($B56)=0,"",IF(AND($B56&gt;0,VALUE(SUBSTITUTE($B56,"5","0"))=$B56),1,0)),"")</f>
        <v/>
      </c>
      <c r="I56" s="5" t="str">
        <f>IF(PhieuBauCu!$B$2&gt;5,IF(LEN($B56)=0,"",IF(AND($B56&gt;0,VALUE(SUBSTITUTE($B56,"6","0"))=$B56),1,0)),"")</f>
        <v/>
      </c>
      <c r="J56" s="5" t="str">
        <f>IF(PhieuBauCu!$B$2&gt;6,IF(LEN($B56)=0,"",IF(AND($B56&gt;0,VALUE(SUBSTITUTE($B56,"7","0"))=$B56),1,0)),"")</f>
        <v/>
      </c>
      <c r="K56" s="5" t="str">
        <f>IF(PhieuBauCu!$B$2&gt;7,IF(LEN($B56)=0,"",IF(AND($B56&gt;0,VALUE(SUBSTITUTE($B56,"8","0"))=$B56),1,0)),"")</f>
        <v/>
      </c>
      <c r="L56" s="5" t="str">
        <f>IF(PhieuBauCu!$B$2&gt;8,IF(LEN($B56)=0,"",IF(AND($B56&gt;0,VALUE(SUBSTITUTE($B56,"9","0"))=$B56),1,0)),"")</f>
        <v/>
      </c>
      <c r="M56" s="9">
        <f t="shared" si="1"/>
        <v>0</v>
      </c>
      <c r="N56" s="36">
        <f>IF(AND(M56&lt;=PhieuBauCu!$B$13,M56&gt;=1),1,0)</f>
        <v>0</v>
      </c>
    </row>
    <row r="57" spans="1:14" ht="28.5" customHeight="1">
      <c r="A57" s="2">
        <v>52</v>
      </c>
      <c r="B57" s="3"/>
      <c r="C57" s="48" t="str">
        <f t="shared" si="0"/>
        <v/>
      </c>
      <c r="D57" s="5" t="str">
        <f>IF(PhieuBauCu!$B$2&gt;0,IF(LEN($B57)=0,"",IF(AND($B57&gt;0,VALUE(SUBSTITUTE($B57,"1","0"))=$B57),1,0)),"")</f>
        <v/>
      </c>
      <c r="E57" s="5" t="str">
        <f>IF(PhieuBauCu!$B$2&gt;1,IF(LEN($B57)=0,"",IF(AND($B57&gt;0,VALUE(SUBSTITUTE($B57,"2","0"))=$B57),1,0)),"")</f>
        <v/>
      </c>
      <c r="F57" s="5" t="str">
        <f>IF(PhieuBauCu!$B$2&gt;2,IF(LEN($B57)=0,"",IF(AND($B57&gt;0,VALUE(SUBSTITUTE($B57,"3","0"))=$B57),1,0)),"")</f>
        <v/>
      </c>
      <c r="G57" s="5" t="str">
        <f>IF(PhieuBauCu!$B$2&gt;3,IF(LEN($B57)=0,"",IF(AND($B57&gt;0,VALUE(SUBSTITUTE($B57,"4","0"))=$B57),1,0)),"")</f>
        <v/>
      </c>
      <c r="H57" s="5" t="str">
        <f>IF(PhieuBauCu!$B$2&gt;4,IF(LEN($B57)=0,"",IF(AND($B57&gt;0,VALUE(SUBSTITUTE($B57,"5","0"))=$B57),1,0)),"")</f>
        <v/>
      </c>
      <c r="I57" s="5" t="str">
        <f>IF(PhieuBauCu!$B$2&gt;5,IF(LEN($B57)=0,"",IF(AND($B57&gt;0,VALUE(SUBSTITUTE($B57,"6","0"))=$B57),1,0)),"")</f>
        <v/>
      </c>
      <c r="J57" s="5" t="str">
        <f>IF(PhieuBauCu!$B$2&gt;6,IF(LEN($B57)=0,"",IF(AND($B57&gt;0,VALUE(SUBSTITUTE($B57,"7","0"))=$B57),1,0)),"")</f>
        <v/>
      </c>
      <c r="K57" s="5" t="str">
        <f>IF(PhieuBauCu!$B$2&gt;7,IF(LEN($B57)=0,"",IF(AND($B57&gt;0,VALUE(SUBSTITUTE($B57,"8","0"))=$B57),1,0)),"")</f>
        <v/>
      </c>
      <c r="L57" s="5" t="str">
        <f>IF(PhieuBauCu!$B$2&gt;8,IF(LEN($B57)=0,"",IF(AND($B57&gt;0,VALUE(SUBSTITUTE($B57,"9","0"))=$B57),1,0)),"")</f>
        <v/>
      </c>
      <c r="M57" s="9">
        <f t="shared" si="1"/>
        <v>0</v>
      </c>
      <c r="N57" s="36">
        <f>IF(AND(M57&lt;=PhieuBauCu!$B$13,M57&gt;=1),1,0)</f>
        <v>0</v>
      </c>
    </row>
    <row r="58" spans="1:14" ht="28.5" customHeight="1">
      <c r="A58" s="2">
        <v>53</v>
      </c>
      <c r="B58" s="3"/>
      <c r="C58" s="48" t="str">
        <f t="shared" si="0"/>
        <v/>
      </c>
      <c r="D58" s="5" t="str">
        <f>IF(PhieuBauCu!$B$2&gt;0,IF(LEN($B58)=0,"",IF(AND($B58&gt;0,VALUE(SUBSTITUTE($B58,"1","0"))=$B58),1,0)),"")</f>
        <v/>
      </c>
      <c r="E58" s="5" t="str">
        <f>IF(PhieuBauCu!$B$2&gt;1,IF(LEN($B58)=0,"",IF(AND($B58&gt;0,VALUE(SUBSTITUTE($B58,"2","0"))=$B58),1,0)),"")</f>
        <v/>
      </c>
      <c r="F58" s="5" t="str">
        <f>IF(PhieuBauCu!$B$2&gt;2,IF(LEN($B58)=0,"",IF(AND($B58&gt;0,VALUE(SUBSTITUTE($B58,"3","0"))=$B58),1,0)),"")</f>
        <v/>
      </c>
      <c r="G58" s="5" t="str">
        <f>IF(PhieuBauCu!$B$2&gt;3,IF(LEN($B58)=0,"",IF(AND($B58&gt;0,VALUE(SUBSTITUTE($B58,"4","0"))=$B58),1,0)),"")</f>
        <v/>
      </c>
      <c r="H58" s="5" t="str">
        <f>IF(PhieuBauCu!$B$2&gt;4,IF(LEN($B58)=0,"",IF(AND($B58&gt;0,VALUE(SUBSTITUTE($B58,"5","0"))=$B58),1,0)),"")</f>
        <v/>
      </c>
      <c r="I58" s="5" t="str">
        <f>IF(PhieuBauCu!$B$2&gt;5,IF(LEN($B58)=0,"",IF(AND($B58&gt;0,VALUE(SUBSTITUTE($B58,"6","0"))=$B58),1,0)),"")</f>
        <v/>
      </c>
      <c r="J58" s="5" t="str">
        <f>IF(PhieuBauCu!$B$2&gt;6,IF(LEN($B58)=0,"",IF(AND($B58&gt;0,VALUE(SUBSTITUTE($B58,"7","0"))=$B58),1,0)),"")</f>
        <v/>
      </c>
      <c r="K58" s="5" t="str">
        <f>IF(PhieuBauCu!$B$2&gt;7,IF(LEN($B58)=0,"",IF(AND($B58&gt;0,VALUE(SUBSTITUTE($B58,"8","0"))=$B58),1,0)),"")</f>
        <v/>
      </c>
      <c r="L58" s="5" t="str">
        <f>IF(PhieuBauCu!$B$2&gt;8,IF(LEN($B58)=0,"",IF(AND($B58&gt;0,VALUE(SUBSTITUTE($B58,"9","0"))=$B58),1,0)),"")</f>
        <v/>
      </c>
      <c r="M58" s="9">
        <f t="shared" si="1"/>
        <v>0</v>
      </c>
      <c r="N58" s="36">
        <f>IF(AND(M58&lt;=PhieuBauCu!$B$13,M58&gt;=1),1,0)</f>
        <v>0</v>
      </c>
    </row>
    <row r="59" spans="1:14" ht="28.5" customHeight="1">
      <c r="A59" s="2">
        <v>54</v>
      </c>
      <c r="B59" s="3"/>
      <c r="C59" s="48" t="str">
        <f t="shared" si="0"/>
        <v/>
      </c>
      <c r="D59" s="5" t="str">
        <f>IF(PhieuBauCu!$B$2&gt;0,IF(LEN($B59)=0,"",IF(AND($B59&gt;0,VALUE(SUBSTITUTE($B59,"1","0"))=$B59),1,0)),"")</f>
        <v/>
      </c>
      <c r="E59" s="5" t="str">
        <f>IF(PhieuBauCu!$B$2&gt;1,IF(LEN($B59)=0,"",IF(AND($B59&gt;0,VALUE(SUBSTITUTE($B59,"2","0"))=$B59),1,0)),"")</f>
        <v/>
      </c>
      <c r="F59" s="5" t="str">
        <f>IF(PhieuBauCu!$B$2&gt;2,IF(LEN($B59)=0,"",IF(AND($B59&gt;0,VALUE(SUBSTITUTE($B59,"3","0"))=$B59),1,0)),"")</f>
        <v/>
      </c>
      <c r="G59" s="5" t="str">
        <f>IF(PhieuBauCu!$B$2&gt;3,IF(LEN($B59)=0,"",IF(AND($B59&gt;0,VALUE(SUBSTITUTE($B59,"4","0"))=$B59),1,0)),"")</f>
        <v/>
      </c>
      <c r="H59" s="5" t="str">
        <f>IF(PhieuBauCu!$B$2&gt;4,IF(LEN($B59)=0,"",IF(AND($B59&gt;0,VALUE(SUBSTITUTE($B59,"5","0"))=$B59),1,0)),"")</f>
        <v/>
      </c>
      <c r="I59" s="5" t="str">
        <f>IF(PhieuBauCu!$B$2&gt;5,IF(LEN($B59)=0,"",IF(AND($B59&gt;0,VALUE(SUBSTITUTE($B59,"6","0"))=$B59),1,0)),"")</f>
        <v/>
      </c>
      <c r="J59" s="5" t="str">
        <f>IF(PhieuBauCu!$B$2&gt;6,IF(LEN($B59)=0,"",IF(AND($B59&gt;0,VALUE(SUBSTITUTE($B59,"7","0"))=$B59),1,0)),"")</f>
        <v/>
      </c>
      <c r="K59" s="5" t="str">
        <f>IF(PhieuBauCu!$B$2&gt;7,IF(LEN($B59)=0,"",IF(AND($B59&gt;0,VALUE(SUBSTITUTE($B59,"8","0"))=$B59),1,0)),"")</f>
        <v/>
      </c>
      <c r="L59" s="5" t="str">
        <f>IF(PhieuBauCu!$B$2&gt;8,IF(LEN($B59)=0,"",IF(AND($B59&gt;0,VALUE(SUBSTITUTE($B59,"9","0"))=$B59),1,0)),"")</f>
        <v/>
      </c>
      <c r="M59" s="9">
        <f t="shared" si="1"/>
        <v>0</v>
      </c>
      <c r="N59" s="36">
        <f>IF(AND(M59&lt;=PhieuBauCu!$B$13,M59&gt;=1),1,0)</f>
        <v>0</v>
      </c>
    </row>
    <row r="60" spans="1:14" ht="28.5" customHeight="1">
      <c r="A60" s="2">
        <v>55</v>
      </c>
      <c r="B60" s="3"/>
      <c r="C60" s="48" t="str">
        <f t="shared" si="0"/>
        <v/>
      </c>
      <c r="D60" s="5" t="str">
        <f>IF(PhieuBauCu!$B$2&gt;0,IF(LEN($B60)=0,"",IF(AND($B60&gt;0,VALUE(SUBSTITUTE($B60,"1","0"))=$B60),1,0)),"")</f>
        <v/>
      </c>
      <c r="E60" s="5" t="str">
        <f>IF(PhieuBauCu!$B$2&gt;1,IF(LEN($B60)=0,"",IF(AND($B60&gt;0,VALUE(SUBSTITUTE($B60,"2","0"))=$B60),1,0)),"")</f>
        <v/>
      </c>
      <c r="F60" s="5" t="str">
        <f>IF(PhieuBauCu!$B$2&gt;2,IF(LEN($B60)=0,"",IF(AND($B60&gt;0,VALUE(SUBSTITUTE($B60,"3","0"))=$B60),1,0)),"")</f>
        <v/>
      </c>
      <c r="G60" s="5" t="str">
        <f>IF(PhieuBauCu!$B$2&gt;3,IF(LEN($B60)=0,"",IF(AND($B60&gt;0,VALUE(SUBSTITUTE($B60,"4","0"))=$B60),1,0)),"")</f>
        <v/>
      </c>
      <c r="H60" s="5" t="str">
        <f>IF(PhieuBauCu!$B$2&gt;4,IF(LEN($B60)=0,"",IF(AND($B60&gt;0,VALUE(SUBSTITUTE($B60,"5","0"))=$B60),1,0)),"")</f>
        <v/>
      </c>
      <c r="I60" s="5" t="str">
        <f>IF(PhieuBauCu!$B$2&gt;5,IF(LEN($B60)=0,"",IF(AND($B60&gt;0,VALUE(SUBSTITUTE($B60,"6","0"))=$B60),1,0)),"")</f>
        <v/>
      </c>
      <c r="J60" s="5" t="str">
        <f>IF(PhieuBauCu!$B$2&gt;6,IF(LEN($B60)=0,"",IF(AND($B60&gt;0,VALUE(SUBSTITUTE($B60,"7","0"))=$B60),1,0)),"")</f>
        <v/>
      </c>
      <c r="K60" s="5" t="str">
        <f>IF(PhieuBauCu!$B$2&gt;7,IF(LEN($B60)=0,"",IF(AND($B60&gt;0,VALUE(SUBSTITUTE($B60,"8","0"))=$B60),1,0)),"")</f>
        <v/>
      </c>
      <c r="L60" s="5" t="str">
        <f>IF(PhieuBauCu!$B$2&gt;8,IF(LEN($B60)=0,"",IF(AND($B60&gt;0,VALUE(SUBSTITUTE($B60,"9","0"))=$B60),1,0)),"")</f>
        <v/>
      </c>
      <c r="M60" s="9">
        <f t="shared" si="1"/>
        <v>0</v>
      </c>
      <c r="N60" s="36">
        <f>IF(AND(M60&lt;=PhieuBauCu!$B$13,M60&gt;=1),1,0)</f>
        <v>0</v>
      </c>
    </row>
    <row r="61" spans="1:14" ht="28.5" customHeight="1">
      <c r="A61" s="2">
        <v>56</v>
      </c>
      <c r="B61" s="3"/>
      <c r="C61" s="48" t="str">
        <f t="shared" si="0"/>
        <v/>
      </c>
      <c r="D61" s="5" t="str">
        <f>IF(PhieuBauCu!$B$2&gt;0,IF(LEN($B61)=0,"",IF(AND($B61&gt;0,VALUE(SUBSTITUTE($B61,"1","0"))=$B61),1,0)),"")</f>
        <v/>
      </c>
      <c r="E61" s="5" t="str">
        <f>IF(PhieuBauCu!$B$2&gt;1,IF(LEN($B61)=0,"",IF(AND($B61&gt;0,VALUE(SUBSTITUTE($B61,"2","0"))=$B61),1,0)),"")</f>
        <v/>
      </c>
      <c r="F61" s="5" t="str">
        <f>IF(PhieuBauCu!$B$2&gt;2,IF(LEN($B61)=0,"",IF(AND($B61&gt;0,VALUE(SUBSTITUTE($B61,"3","0"))=$B61),1,0)),"")</f>
        <v/>
      </c>
      <c r="G61" s="5" t="str">
        <f>IF(PhieuBauCu!$B$2&gt;3,IF(LEN($B61)=0,"",IF(AND($B61&gt;0,VALUE(SUBSTITUTE($B61,"4","0"))=$B61),1,0)),"")</f>
        <v/>
      </c>
      <c r="H61" s="5" t="str">
        <f>IF(PhieuBauCu!$B$2&gt;4,IF(LEN($B61)=0,"",IF(AND($B61&gt;0,VALUE(SUBSTITUTE($B61,"5","0"))=$B61),1,0)),"")</f>
        <v/>
      </c>
      <c r="I61" s="5" t="str">
        <f>IF(PhieuBauCu!$B$2&gt;5,IF(LEN($B61)=0,"",IF(AND($B61&gt;0,VALUE(SUBSTITUTE($B61,"6","0"))=$B61),1,0)),"")</f>
        <v/>
      </c>
      <c r="J61" s="5" t="str">
        <f>IF(PhieuBauCu!$B$2&gt;6,IF(LEN($B61)=0,"",IF(AND($B61&gt;0,VALUE(SUBSTITUTE($B61,"7","0"))=$B61),1,0)),"")</f>
        <v/>
      </c>
      <c r="K61" s="5" t="str">
        <f>IF(PhieuBauCu!$B$2&gt;7,IF(LEN($B61)=0,"",IF(AND($B61&gt;0,VALUE(SUBSTITUTE($B61,"8","0"))=$B61),1,0)),"")</f>
        <v/>
      </c>
      <c r="L61" s="5" t="str">
        <f>IF(PhieuBauCu!$B$2&gt;8,IF(LEN($B61)=0,"",IF(AND($B61&gt;0,VALUE(SUBSTITUTE($B61,"9","0"))=$B61),1,0)),"")</f>
        <v/>
      </c>
      <c r="M61" s="9">
        <f t="shared" si="1"/>
        <v>0</v>
      </c>
      <c r="N61" s="36">
        <f>IF(AND(M61&lt;=PhieuBauCu!$B$13,M61&gt;=1),1,0)</f>
        <v>0</v>
      </c>
    </row>
    <row r="62" spans="1:14" ht="28.5" customHeight="1">
      <c r="A62" s="2">
        <v>57</v>
      </c>
      <c r="B62" s="3"/>
      <c r="C62" s="48" t="str">
        <f t="shared" si="0"/>
        <v/>
      </c>
      <c r="D62" s="5" t="str">
        <f>IF(PhieuBauCu!$B$2&gt;0,IF(LEN($B62)=0,"",IF(AND($B62&gt;0,VALUE(SUBSTITUTE($B62,"1","0"))=$B62),1,0)),"")</f>
        <v/>
      </c>
      <c r="E62" s="5" t="str">
        <f>IF(PhieuBauCu!$B$2&gt;1,IF(LEN($B62)=0,"",IF(AND($B62&gt;0,VALUE(SUBSTITUTE($B62,"2","0"))=$B62),1,0)),"")</f>
        <v/>
      </c>
      <c r="F62" s="5" t="str">
        <f>IF(PhieuBauCu!$B$2&gt;2,IF(LEN($B62)=0,"",IF(AND($B62&gt;0,VALUE(SUBSTITUTE($B62,"3","0"))=$B62),1,0)),"")</f>
        <v/>
      </c>
      <c r="G62" s="5" t="str">
        <f>IF(PhieuBauCu!$B$2&gt;3,IF(LEN($B62)=0,"",IF(AND($B62&gt;0,VALUE(SUBSTITUTE($B62,"4","0"))=$B62),1,0)),"")</f>
        <v/>
      </c>
      <c r="H62" s="5" t="str">
        <f>IF(PhieuBauCu!$B$2&gt;4,IF(LEN($B62)=0,"",IF(AND($B62&gt;0,VALUE(SUBSTITUTE($B62,"5","0"))=$B62),1,0)),"")</f>
        <v/>
      </c>
      <c r="I62" s="5" t="str">
        <f>IF(PhieuBauCu!$B$2&gt;5,IF(LEN($B62)=0,"",IF(AND($B62&gt;0,VALUE(SUBSTITUTE($B62,"6","0"))=$B62),1,0)),"")</f>
        <v/>
      </c>
      <c r="J62" s="5" t="str">
        <f>IF(PhieuBauCu!$B$2&gt;6,IF(LEN($B62)=0,"",IF(AND($B62&gt;0,VALUE(SUBSTITUTE($B62,"7","0"))=$B62),1,0)),"")</f>
        <v/>
      </c>
      <c r="K62" s="5" t="str">
        <f>IF(PhieuBauCu!$B$2&gt;7,IF(LEN($B62)=0,"",IF(AND($B62&gt;0,VALUE(SUBSTITUTE($B62,"8","0"))=$B62),1,0)),"")</f>
        <v/>
      </c>
      <c r="L62" s="5" t="str">
        <f>IF(PhieuBauCu!$B$2&gt;8,IF(LEN($B62)=0,"",IF(AND($B62&gt;0,VALUE(SUBSTITUTE($B62,"9","0"))=$B62),1,0)),"")</f>
        <v/>
      </c>
      <c r="M62" s="9">
        <f t="shared" si="1"/>
        <v>0</v>
      </c>
      <c r="N62" s="36">
        <f>IF(AND(M62&lt;=PhieuBauCu!$B$13,M62&gt;=1),1,0)</f>
        <v>0</v>
      </c>
    </row>
    <row r="63" spans="1:14" ht="28.5" customHeight="1">
      <c r="A63" s="2">
        <v>58</v>
      </c>
      <c r="B63" s="3"/>
      <c r="C63" s="48" t="str">
        <f t="shared" si="0"/>
        <v/>
      </c>
      <c r="D63" s="5" t="str">
        <f>IF(PhieuBauCu!$B$2&gt;0,IF(LEN($B63)=0,"",IF(AND($B63&gt;0,VALUE(SUBSTITUTE($B63,"1","0"))=$B63),1,0)),"")</f>
        <v/>
      </c>
      <c r="E63" s="5" t="str">
        <f>IF(PhieuBauCu!$B$2&gt;1,IF(LEN($B63)=0,"",IF(AND($B63&gt;0,VALUE(SUBSTITUTE($B63,"2","0"))=$B63),1,0)),"")</f>
        <v/>
      </c>
      <c r="F63" s="5" t="str">
        <f>IF(PhieuBauCu!$B$2&gt;2,IF(LEN($B63)=0,"",IF(AND($B63&gt;0,VALUE(SUBSTITUTE($B63,"3","0"))=$B63),1,0)),"")</f>
        <v/>
      </c>
      <c r="G63" s="5" t="str">
        <f>IF(PhieuBauCu!$B$2&gt;3,IF(LEN($B63)=0,"",IF(AND($B63&gt;0,VALUE(SUBSTITUTE($B63,"4","0"))=$B63),1,0)),"")</f>
        <v/>
      </c>
      <c r="H63" s="5" t="str">
        <f>IF(PhieuBauCu!$B$2&gt;4,IF(LEN($B63)=0,"",IF(AND($B63&gt;0,VALUE(SUBSTITUTE($B63,"5","0"))=$B63),1,0)),"")</f>
        <v/>
      </c>
      <c r="I63" s="5" t="str">
        <f>IF(PhieuBauCu!$B$2&gt;5,IF(LEN($B63)=0,"",IF(AND($B63&gt;0,VALUE(SUBSTITUTE($B63,"6","0"))=$B63),1,0)),"")</f>
        <v/>
      </c>
      <c r="J63" s="5" t="str">
        <f>IF(PhieuBauCu!$B$2&gt;6,IF(LEN($B63)=0,"",IF(AND($B63&gt;0,VALUE(SUBSTITUTE($B63,"7","0"))=$B63),1,0)),"")</f>
        <v/>
      </c>
      <c r="K63" s="5" t="str">
        <f>IF(PhieuBauCu!$B$2&gt;7,IF(LEN($B63)=0,"",IF(AND($B63&gt;0,VALUE(SUBSTITUTE($B63,"8","0"))=$B63),1,0)),"")</f>
        <v/>
      </c>
      <c r="L63" s="5" t="str">
        <f>IF(PhieuBauCu!$B$2&gt;8,IF(LEN($B63)=0,"",IF(AND($B63&gt;0,VALUE(SUBSTITUTE($B63,"9","0"))=$B63),1,0)),"")</f>
        <v/>
      </c>
      <c r="M63" s="9">
        <f t="shared" si="1"/>
        <v>0</v>
      </c>
      <c r="N63" s="36">
        <f>IF(AND(M63&lt;=PhieuBauCu!$B$13,M63&gt;=1),1,0)</f>
        <v>0</v>
      </c>
    </row>
    <row r="64" spans="1:14" ht="28.5" customHeight="1">
      <c r="A64" s="2">
        <v>59</v>
      </c>
      <c r="B64" s="3"/>
      <c r="C64" s="48" t="str">
        <f t="shared" si="0"/>
        <v/>
      </c>
      <c r="D64" s="5" t="str">
        <f>IF(PhieuBauCu!$B$2&gt;0,IF(LEN($B64)=0,"",IF(AND($B64&gt;0,VALUE(SUBSTITUTE($B64,"1","0"))=$B64),1,0)),"")</f>
        <v/>
      </c>
      <c r="E64" s="5" t="str">
        <f>IF(PhieuBauCu!$B$2&gt;1,IF(LEN($B64)=0,"",IF(AND($B64&gt;0,VALUE(SUBSTITUTE($B64,"2","0"))=$B64),1,0)),"")</f>
        <v/>
      </c>
      <c r="F64" s="5" t="str">
        <f>IF(PhieuBauCu!$B$2&gt;2,IF(LEN($B64)=0,"",IF(AND($B64&gt;0,VALUE(SUBSTITUTE($B64,"3","0"))=$B64),1,0)),"")</f>
        <v/>
      </c>
      <c r="G64" s="5" t="str">
        <f>IF(PhieuBauCu!$B$2&gt;3,IF(LEN($B64)=0,"",IF(AND($B64&gt;0,VALUE(SUBSTITUTE($B64,"4","0"))=$B64),1,0)),"")</f>
        <v/>
      </c>
      <c r="H64" s="5" t="str">
        <f>IF(PhieuBauCu!$B$2&gt;4,IF(LEN($B64)=0,"",IF(AND($B64&gt;0,VALUE(SUBSTITUTE($B64,"5","0"))=$B64),1,0)),"")</f>
        <v/>
      </c>
      <c r="I64" s="5" t="str">
        <f>IF(PhieuBauCu!$B$2&gt;5,IF(LEN($B64)=0,"",IF(AND($B64&gt;0,VALUE(SUBSTITUTE($B64,"6","0"))=$B64),1,0)),"")</f>
        <v/>
      </c>
      <c r="J64" s="5" t="str">
        <f>IF(PhieuBauCu!$B$2&gt;6,IF(LEN($B64)=0,"",IF(AND($B64&gt;0,VALUE(SUBSTITUTE($B64,"7","0"))=$B64),1,0)),"")</f>
        <v/>
      </c>
      <c r="K64" s="5" t="str">
        <f>IF(PhieuBauCu!$B$2&gt;7,IF(LEN($B64)=0,"",IF(AND($B64&gt;0,VALUE(SUBSTITUTE($B64,"8","0"))=$B64),1,0)),"")</f>
        <v/>
      </c>
      <c r="L64" s="5" t="str">
        <f>IF(PhieuBauCu!$B$2&gt;8,IF(LEN($B64)=0,"",IF(AND($B64&gt;0,VALUE(SUBSTITUTE($B64,"9","0"))=$B64),1,0)),"")</f>
        <v/>
      </c>
      <c r="M64" s="9">
        <f t="shared" si="1"/>
        <v>0</v>
      </c>
      <c r="N64" s="36">
        <f>IF(AND(M64&lt;=PhieuBauCu!$B$13,M64&gt;=1),1,0)</f>
        <v>0</v>
      </c>
    </row>
    <row r="65" spans="1:14" ht="28.5" customHeight="1">
      <c r="A65" s="2">
        <v>60</v>
      </c>
      <c r="B65" s="3"/>
      <c r="C65" s="48" t="str">
        <f t="shared" si="0"/>
        <v/>
      </c>
      <c r="D65" s="5" t="str">
        <f>IF(PhieuBauCu!$B$2&gt;0,IF(LEN($B65)=0,"",IF(AND($B65&gt;0,VALUE(SUBSTITUTE($B65,"1","0"))=$B65),1,0)),"")</f>
        <v/>
      </c>
      <c r="E65" s="5" t="str">
        <f>IF(PhieuBauCu!$B$2&gt;1,IF(LEN($B65)=0,"",IF(AND($B65&gt;0,VALUE(SUBSTITUTE($B65,"2","0"))=$B65),1,0)),"")</f>
        <v/>
      </c>
      <c r="F65" s="5" t="str">
        <f>IF(PhieuBauCu!$B$2&gt;2,IF(LEN($B65)=0,"",IF(AND($B65&gt;0,VALUE(SUBSTITUTE($B65,"3","0"))=$B65),1,0)),"")</f>
        <v/>
      </c>
      <c r="G65" s="5" t="str">
        <f>IF(PhieuBauCu!$B$2&gt;3,IF(LEN($B65)=0,"",IF(AND($B65&gt;0,VALUE(SUBSTITUTE($B65,"4","0"))=$B65),1,0)),"")</f>
        <v/>
      </c>
      <c r="H65" s="5" t="str">
        <f>IF(PhieuBauCu!$B$2&gt;4,IF(LEN($B65)=0,"",IF(AND($B65&gt;0,VALUE(SUBSTITUTE($B65,"5","0"))=$B65),1,0)),"")</f>
        <v/>
      </c>
      <c r="I65" s="5" t="str">
        <f>IF(PhieuBauCu!$B$2&gt;5,IF(LEN($B65)=0,"",IF(AND($B65&gt;0,VALUE(SUBSTITUTE($B65,"6","0"))=$B65),1,0)),"")</f>
        <v/>
      </c>
      <c r="J65" s="5" t="str">
        <f>IF(PhieuBauCu!$B$2&gt;6,IF(LEN($B65)=0,"",IF(AND($B65&gt;0,VALUE(SUBSTITUTE($B65,"7","0"))=$B65),1,0)),"")</f>
        <v/>
      </c>
      <c r="K65" s="5" t="str">
        <f>IF(PhieuBauCu!$B$2&gt;7,IF(LEN($B65)=0,"",IF(AND($B65&gt;0,VALUE(SUBSTITUTE($B65,"8","0"))=$B65),1,0)),"")</f>
        <v/>
      </c>
      <c r="L65" s="5" t="str">
        <f>IF(PhieuBauCu!$B$2&gt;8,IF(LEN($B65)=0,"",IF(AND($B65&gt;0,VALUE(SUBSTITUTE($B65,"9","0"))=$B65),1,0)),"")</f>
        <v/>
      </c>
      <c r="M65" s="9">
        <f t="shared" si="1"/>
        <v>0</v>
      </c>
      <c r="N65" s="36">
        <f>IF(AND(M65&lt;=PhieuBauCu!$B$13,M65&gt;=1),1,0)</f>
        <v>0</v>
      </c>
    </row>
    <row r="66" spans="1:14" ht="28.5" customHeight="1">
      <c r="A66" s="2">
        <v>61</v>
      </c>
      <c r="B66" s="3"/>
      <c r="C66" s="48" t="str">
        <f t="shared" si="0"/>
        <v/>
      </c>
      <c r="D66" s="5" t="str">
        <f>IF(PhieuBauCu!$B$2&gt;0,IF(LEN($B66)=0,"",IF(AND($B66&gt;0,VALUE(SUBSTITUTE($B66,"1","0"))=$B66),1,0)),"")</f>
        <v/>
      </c>
      <c r="E66" s="5" t="str">
        <f>IF(PhieuBauCu!$B$2&gt;1,IF(LEN($B66)=0,"",IF(AND($B66&gt;0,VALUE(SUBSTITUTE($B66,"2","0"))=$B66),1,0)),"")</f>
        <v/>
      </c>
      <c r="F66" s="5" t="str">
        <f>IF(PhieuBauCu!$B$2&gt;2,IF(LEN($B66)=0,"",IF(AND($B66&gt;0,VALUE(SUBSTITUTE($B66,"3","0"))=$B66),1,0)),"")</f>
        <v/>
      </c>
      <c r="G66" s="5" t="str">
        <f>IF(PhieuBauCu!$B$2&gt;3,IF(LEN($B66)=0,"",IF(AND($B66&gt;0,VALUE(SUBSTITUTE($B66,"4","0"))=$B66),1,0)),"")</f>
        <v/>
      </c>
      <c r="H66" s="5" t="str">
        <f>IF(PhieuBauCu!$B$2&gt;4,IF(LEN($B66)=0,"",IF(AND($B66&gt;0,VALUE(SUBSTITUTE($B66,"5","0"))=$B66),1,0)),"")</f>
        <v/>
      </c>
      <c r="I66" s="5" t="str">
        <f>IF(PhieuBauCu!$B$2&gt;5,IF(LEN($B66)=0,"",IF(AND($B66&gt;0,VALUE(SUBSTITUTE($B66,"6","0"))=$B66),1,0)),"")</f>
        <v/>
      </c>
      <c r="J66" s="5" t="str">
        <f>IF(PhieuBauCu!$B$2&gt;6,IF(LEN($B66)=0,"",IF(AND($B66&gt;0,VALUE(SUBSTITUTE($B66,"7","0"))=$B66),1,0)),"")</f>
        <v/>
      </c>
      <c r="K66" s="5" t="str">
        <f>IF(PhieuBauCu!$B$2&gt;7,IF(LEN($B66)=0,"",IF(AND($B66&gt;0,VALUE(SUBSTITUTE($B66,"8","0"))=$B66),1,0)),"")</f>
        <v/>
      </c>
      <c r="L66" s="5" t="str">
        <f>IF(PhieuBauCu!$B$2&gt;8,IF(LEN($B66)=0,"",IF(AND($B66&gt;0,VALUE(SUBSTITUTE($B66,"9","0"))=$B66),1,0)),"")</f>
        <v/>
      </c>
      <c r="M66" s="9">
        <f t="shared" si="1"/>
        <v>0</v>
      </c>
      <c r="N66" s="36">
        <f>IF(AND(M66&lt;=PhieuBauCu!$B$13,M66&gt;=1),1,0)</f>
        <v>0</v>
      </c>
    </row>
    <row r="67" spans="1:14" ht="28.5" customHeight="1">
      <c r="A67" s="2">
        <v>62</v>
      </c>
      <c r="B67" s="3"/>
      <c r="C67" s="48" t="str">
        <f t="shared" si="0"/>
        <v/>
      </c>
      <c r="D67" s="5" t="str">
        <f>IF(PhieuBauCu!$B$2&gt;0,IF(LEN($B67)=0,"",IF(AND($B67&gt;0,VALUE(SUBSTITUTE($B67,"1","0"))=$B67),1,0)),"")</f>
        <v/>
      </c>
      <c r="E67" s="5" t="str">
        <f>IF(PhieuBauCu!$B$2&gt;1,IF(LEN($B67)=0,"",IF(AND($B67&gt;0,VALUE(SUBSTITUTE($B67,"2","0"))=$B67),1,0)),"")</f>
        <v/>
      </c>
      <c r="F67" s="5" t="str">
        <f>IF(PhieuBauCu!$B$2&gt;2,IF(LEN($B67)=0,"",IF(AND($B67&gt;0,VALUE(SUBSTITUTE($B67,"3","0"))=$B67),1,0)),"")</f>
        <v/>
      </c>
      <c r="G67" s="5" t="str">
        <f>IF(PhieuBauCu!$B$2&gt;3,IF(LEN($B67)=0,"",IF(AND($B67&gt;0,VALUE(SUBSTITUTE($B67,"4","0"))=$B67),1,0)),"")</f>
        <v/>
      </c>
      <c r="H67" s="5" t="str">
        <f>IF(PhieuBauCu!$B$2&gt;4,IF(LEN($B67)=0,"",IF(AND($B67&gt;0,VALUE(SUBSTITUTE($B67,"5","0"))=$B67),1,0)),"")</f>
        <v/>
      </c>
      <c r="I67" s="5" t="str">
        <f>IF(PhieuBauCu!$B$2&gt;5,IF(LEN($B67)=0,"",IF(AND($B67&gt;0,VALUE(SUBSTITUTE($B67,"6","0"))=$B67),1,0)),"")</f>
        <v/>
      </c>
      <c r="J67" s="5" t="str">
        <f>IF(PhieuBauCu!$B$2&gt;6,IF(LEN($B67)=0,"",IF(AND($B67&gt;0,VALUE(SUBSTITUTE($B67,"7","0"))=$B67),1,0)),"")</f>
        <v/>
      </c>
      <c r="K67" s="5" t="str">
        <f>IF(PhieuBauCu!$B$2&gt;7,IF(LEN($B67)=0,"",IF(AND($B67&gt;0,VALUE(SUBSTITUTE($B67,"8","0"))=$B67),1,0)),"")</f>
        <v/>
      </c>
      <c r="L67" s="5" t="str">
        <f>IF(PhieuBauCu!$B$2&gt;8,IF(LEN($B67)=0,"",IF(AND($B67&gt;0,VALUE(SUBSTITUTE($B67,"9","0"))=$B67),1,0)),"")</f>
        <v/>
      </c>
      <c r="M67" s="9">
        <f t="shared" si="1"/>
        <v>0</v>
      </c>
      <c r="N67" s="36">
        <f>IF(AND(M67&lt;=PhieuBauCu!$B$13,M67&gt;=1),1,0)</f>
        <v>0</v>
      </c>
    </row>
    <row r="68" spans="1:14" ht="28.5" customHeight="1">
      <c r="A68" s="2">
        <v>63</v>
      </c>
      <c r="B68" s="3"/>
      <c r="C68" s="48" t="str">
        <f t="shared" si="0"/>
        <v/>
      </c>
      <c r="D68" s="5" t="str">
        <f>IF(PhieuBauCu!$B$2&gt;0,IF(LEN($B68)=0,"",IF(AND($B68&gt;0,VALUE(SUBSTITUTE($B68,"1","0"))=$B68),1,0)),"")</f>
        <v/>
      </c>
      <c r="E68" s="5" t="str">
        <f>IF(PhieuBauCu!$B$2&gt;1,IF(LEN($B68)=0,"",IF(AND($B68&gt;0,VALUE(SUBSTITUTE($B68,"2","0"))=$B68),1,0)),"")</f>
        <v/>
      </c>
      <c r="F68" s="5" t="str">
        <f>IF(PhieuBauCu!$B$2&gt;2,IF(LEN($B68)=0,"",IF(AND($B68&gt;0,VALUE(SUBSTITUTE($B68,"3","0"))=$B68),1,0)),"")</f>
        <v/>
      </c>
      <c r="G68" s="5" t="str">
        <f>IF(PhieuBauCu!$B$2&gt;3,IF(LEN($B68)=0,"",IF(AND($B68&gt;0,VALUE(SUBSTITUTE($B68,"4","0"))=$B68),1,0)),"")</f>
        <v/>
      </c>
      <c r="H68" s="5" t="str">
        <f>IF(PhieuBauCu!$B$2&gt;4,IF(LEN($B68)=0,"",IF(AND($B68&gt;0,VALUE(SUBSTITUTE($B68,"5","0"))=$B68),1,0)),"")</f>
        <v/>
      </c>
      <c r="I68" s="5" t="str">
        <f>IF(PhieuBauCu!$B$2&gt;5,IF(LEN($B68)=0,"",IF(AND($B68&gt;0,VALUE(SUBSTITUTE($B68,"6","0"))=$B68),1,0)),"")</f>
        <v/>
      </c>
      <c r="J68" s="5" t="str">
        <f>IF(PhieuBauCu!$B$2&gt;6,IF(LEN($B68)=0,"",IF(AND($B68&gt;0,VALUE(SUBSTITUTE($B68,"7","0"))=$B68),1,0)),"")</f>
        <v/>
      </c>
      <c r="K68" s="5" t="str">
        <f>IF(PhieuBauCu!$B$2&gt;7,IF(LEN($B68)=0,"",IF(AND($B68&gt;0,VALUE(SUBSTITUTE($B68,"8","0"))=$B68),1,0)),"")</f>
        <v/>
      </c>
      <c r="L68" s="5" t="str">
        <f>IF(PhieuBauCu!$B$2&gt;8,IF(LEN($B68)=0,"",IF(AND($B68&gt;0,VALUE(SUBSTITUTE($B68,"9","0"))=$B68),1,0)),"")</f>
        <v/>
      </c>
      <c r="M68" s="9">
        <f t="shared" si="1"/>
        <v>0</v>
      </c>
      <c r="N68" s="36">
        <f>IF(AND(M68&lt;=PhieuBauCu!$B$13,M68&gt;=1),1,0)</f>
        <v>0</v>
      </c>
    </row>
    <row r="69" spans="1:14" ht="28.5" customHeight="1">
      <c r="A69" s="2">
        <v>64</v>
      </c>
      <c r="B69" s="3"/>
      <c r="C69" s="48" t="str">
        <f t="shared" si="0"/>
        <v/>
      </c>
      <c r="D69" s="5" t="str">
        <f>IF(PhieuBauCu!$B$2&gt;0,IF(LEN($B69)=0,"",IF(AND($B69&gt;0,VALUE(SUBSTITUTE($B69,"1","0"))=$B69),1,0)),"")</f>
        <v/>
      </c>
      <c r="E69" s="5" t="str">
        <f>IF(PhieuBauCu!$B$2&gt;1,IF(LEN($B69)=0,"",IF(AND($B69&gt;0,VALUE(SUBSTITUTE($B69,"2","0"))=$B69),1,0)),"")</f>
        <v/>
      </c>
      <c r="F69" s="5" t="str">
        <f>IF(PhieuBauCu!$B$2&gt;2,IF(LEN($B69)=0,"",IF(AND($B69&gt;0,VALUE(SUBSTITUTE($B69,"3","0"))=$B69),1,0)),"")</f>
        <v/>
      </c>
      <c r="G69" s="5" t="str">
        <f>IF(PhieuBauCu!$B$2&gt;3,IF(LEN($B69)=0,"",IF(AND($B69&gt;0,VALUE(SUBSTITUTE($B69,"4","0"))=$B69),1,0)),"")</f>
        <v/>
      </c>
      <c r="H69" s="5" t="str">
        <f>IF(PhieuBauCu!$B$2&gt;4,IF(LEN($B69)=0,"",IF(AND($B69&gt;0,VALUE(SUBSTITUTE($B69,"5","0"))=$B69),1,0)),"")</f>
        <v/>
      </c>
      <c r="I69" s="5" t="str">
        <f>IF(PhieuBauCu!$B$2&gt;5,IF(LEN($B69)=0,"",IF(AND($B69&gt;0,VALUE(SUBSTITUTE($B69,"6","0"))=$B69),1,0)),"")</f>
        <v/>
      </c>
      <c r="J69" s="5" t="str">
        <f>IF(PhieuBauCu!$B$2&gt;6,IF(LEN($B69)=0,"",IF(AND($B69&gt;0,VALUE(SUBSTITUTE($B69,"7","0"))=$B69),1,0)),"")</f>
        <v/>
      </c>
      <c r="K69" s="5" t="str">
        <f>IF(PhieuBauCu!$B$2&gt;7,IF(LEN($B69)=0,"",IF(AND($B69&gt;0,VALUE(SUBSTITUTE($B69,"8","0"))=$B69),1,0)),"")</f>
        <v/>
      </c>
      <c r="L69" s="5" t="str">
        <f>IF(PhieuBauCu!$B$2&gt;8,IF(LEN($B69)=0,"",IF(AND($B69&gt;0,VALUE(SUBSTITUTE($B69,"9","0"))=$B69),1,0)),"")</f>
        <v/>
      </c>
      <c r="M69" s="9">
        <f t="shared" si="1"/>
        <v>0</v>
      </c>
      <c r="N69" s="36">
        <f>IF(AND(M69&lt;=PhieuBauCu!$B$13,M69&gt;=1),1,0)</f>
        <v>0</v>
      </c>
    </row>
    <row r="70" spans="1:14" ht="28.5" customHeight="1">
      <c r="A70" s="2">
        <v>65</v>
      </c>
      <c r="B70" s="3"/>
      <c r="C70" s="48" t="str">
        <f t="shared" si="0"/>
        <v/>
      </c>
      <c r="D70" s="5" t="str">
        <f>IF(PhieuBauCu!$B$2&gt;0,IF(LEN($B70)=0,"",IF(AND($B70&gt;0,VALUE(SUBSTITUTE($B70,"1","0"))=$B70),1,0)),"")</f>
        <v/>
      </c>
      <c r="E70" s="5" t="str">
        <f>IF(PhieuBauCu!$B$2&gt;1,IF(LEN($B70)=0,"",IF(AND($B70&gt;0,VALUE(SUBSTITUTE($B70,"2","0"))=$B70),1,0)),"")</f>
        <v/>
      </c>
      <c r="F70" s="5" t="str">
        <f>IF(PhieuBauCu!$B$2&gt;2,IF(LEN($B70)=0,"",IF(AND($B70&gt;0,VALUE(SUBSTITUTE($B70,"3","0"))=$B70),1,0)),"")</f>
        <v/>
      </c>
      <c r="G70" s="5" t="str">
        <f>IF(PhieuBauCu!$B$2&gt;3,IF(LEN($B70)=0,"",IF(AND($B70&gt;0,VALUE(SUBSTITUTE($B70,"4","0"))=$B70),1,0)),"")</f>
        <v/>
      </c>
      <c r="H70" s="5" t="str">
        <f>IF(PhieuBauCu!$B$2&gt;4,IF(LEN($B70)=0,"",IF(AND($B70&gt;0,VALUE(SUBSTITUTE($B70,"5","0"))=$B70),1,0)),"")</f>
        <v/>
      </c>
      <c r="I70" s="5" t="str">
        <f>IF(PhieuBauCu!$B$2&gt;5,IF(LEN($B70)=0,"",IF(AND($B70&gt;0,VALUE(SUBSTITUTE($B70,"6","0"))=$B70),1,0)),"")</f>
        <v/>
      </c>
      <c r="J70" s="5" t="str">
        <f>IF(PhieuBauCu!$B$2&gt;6,IF(LEN($B70)=0,"",IF(AND($B70&gt;0,VALUE(SUBSTITUTE($B70,"7","0"))=$B70),1,0)),"")</f>
        <v/>
      </c>
      <c r="K70" s="5" t="str">
        <f>IF(PhieuBauCu!$B$2&gt;7,IF(LEN($B70)=0,"",IF(AND($B70&gt;0,VALUE(SUBSTITUTE($B70,"8","0"))=$B70),1,0)),"")</f>
        <v/>
      </c>
      <c r="L70" s="5" t="str">
        <f>IF(PhieuBauCu!$B$2&gt;8,IF(LEN($B70)=0,"",IF(AND($B70&gt;0,VALUE(SUBSTITUTE($B70,"9","0"))=$B70),1,0)),"")</f>
        <v/>
      </c>
      <c r="M70" s="9">
        <f t="shared" si="1"/>
        <v>0</v>
      </c>
      <c r="N70" s="36">
        <f>IF(AND(M70&lt;=PhieuBauCu!$B$13,M70&gt;=1),1,0)</f>
        <v>0</v>
      </c>
    </row>
    <row r="71" spans="1:14" ht="28.5" customHeight="1">
      <c r="A71" s="2">
        <v>66</v>
      </c>
      <c r="B71" s="3"/>
      <c r="C71" s="48" t="str">
        <f t="shared" ref="C71:C134" si="2">IF(LEN(B71)&gt;0,IF(N71=1,"Ok","Not Ok"),"")</f>
        <v/>
      </c>
      <c r="D71" s="5" t="str">
        <f>IF(PhieuBauCu!$B$2&gt;0,IF(LEN($B71)=0,"",IF(AND($B71&gt;0,VALUE(SUBSTITUTE($B71,"1","0"))=$B71),1,0)),"")</f>
        <v/>
      </c>
      <c r="E71" s="5" t="str">
        <f>IF(PhieuBauCu!$B$2&gt;1,IF(LEN($B71)=0,"",IF(AND($B71&gt;0,VALUE(SUBSTITUTE($B71,"2","0"))=$B71),1,0)),"")</f>
        <v/>
      </c>
      <c r="F71" s="5" t="str">
        <f>IF(PhieuBauCu!$B$2&gt;2,IF(LEN($B71)=0,"",IF(AND($B71&gt;0,VALUE(SUBSTITUTE($B71,"3","0"))=$B71),1,0)),"")</f>
        <v/>
      </c>
      <c r="G71" s="5" t="str">
        <f>IF(PhieuBauCu!$B$2&gt;3,IF(LEN($B71)=0,"",IF(AND($B71&gt;0,VALUE(SUBSTITUTE($B71,"4","0"))=$B71),1,0)),"")</f>
        <v/>
      </c>
      <c r="H71" s="5" t="str">
        <f>IF(PhieuBauCu!$B$2&gt;4,IF(LEN($B71)=0,"",IF(AND($B71&gt;0,VALUE(SUBSTITUTE($B71,"5","0"))=$B71),1,0)),"")</f>
        <v/>
      </c>
      <c r="I71" s="5" t="str">
        <f>IF(PhieuBauCu!$B$2&gt;5,IF(LEN($B71)=0,"",IF(AND($B71&gt;0,VALUE(SUBSTITUTE($B71,"6","0"))=$B71),1,0)),"")</f>
        <v/>
      </c>
      <c r="J71" s="5" t="str">
        <f>IF(PhieuBauCu!$B$2&gt;6,IF(LEN($B71)=0,"",IF(AND($B71&gt;0,VALUE(SUBSTITUTE($B71,"7","0"))=$B71),1,0)),"")</f>
        <v/>
      </c>
      <c r="K71" s="5" t="str">
        <f>IF(PhieuBauCu!$B$2&gt;7,IF(LEN($B71)=0,"",IF(AND($B71&gt;0,VALUE(SUBSTITUTE($B71,"8","0"))=$B71),1,0)),"")</f>
        <v/>
      </c>
      <c r="L71" s="5" t="str">
        <f>IF(PhieuBauCu!$B$2&gt;8,IF(LEN($B71)=0,"",IF(AND($B71&gt;0,VALUE(SUBSTITUTE($B71,"9","0"))=$B71),1,0)),"")</f>
        <v/>
      </c>
      <c r="M71" s="9">
        <f t="shared" ref="M71:M134" si="3">SUMIF(D71:L71,1)</f>
        <v>0</v>
      </c>
      <c r="N71" s="36">
        <f>IF(AND(M71&lt;=PhieuBauCu!$B$13,M71&gt;=1),1,0)</f>
        <v>0</v>
      </c>
    </row>
    <row r="72" spans="1:14" ht="28.5" customHeight="1">
      <c r="A72" s="2">
        <v>67</v>
      </c>
      <c r="B72" s="3"/>
      <c r="C72" s="48" t="str">
        <f t="shared" si="2"/>
        <v/>
      </c>
      <c r="D72" s="5" t="str">
        <f>IF(PhieuBauCu!$B$2&gt;0,IF(LEN($B72)=0,"",IF(AND($B72&gt;0,VALUE(SUBSTITUTE($B72,"1","0"))=$B72),1,0)),"")</f>
        <v/>
      </c>
      <c r="E72" s="5" t="str">
        <f>IF(PhieuBauCu!$B$2&gt;1,IF(LEN($B72)=0,"",IF(AND($B72&gt;0,VALUE(SUBSTITUTE($B72,"2","0"))=$B72),1,0)),"")</f>
        <v/>
      </c>
      <c r="F72" s="5" t="str">
        <f>IF(PhieuBauCu!$B$2&gt;2,IF(LEN($B72)=0,"",IF(AND($B72&gt;0,VALUE(SUBSTITUTE($B72,"3","0"))=$B72),1,0)),"")</f>
        <v/>
      </c>
      <c r="G72" s="5" t="str">
        <f>IF(PhieuBauCu!$B$2&gt;3,IF(LEN($B72)=0,"",IF(AND($B72&gt;0,VALUE(SUBSTITUTE($B72,"4","0"))=$B72),1,0)),"")</f>
        <v/>
      </c>
      <c r="H72" s="5" t="str">
        <f>IF(PhieuBauCu!$B$2&gt;4,IF(LEN($B72)=0,"",IF(AND($B72&gt;0,VALUE(SUBSTITUTE($B72,"5","0"))=$B72),1,0)),"")</f>
        <v/>
      </c>
      <c r="I72" s="5" t="str">
        <f>IF(PhieuBauCu!$B$2&gt;5,IF(LEN($B72)=0,"",IF(AND($B72&gt;0,VALUE(SUBSTITUTE($B72,"6","0"))=$B72),1,0)),"")</f>
        <v/>
      </c>
      <c r="J72" s="5" t="str">
        <f>IF(PhieuBauCu!$B$2&gt;6,IF(LEN($B72)=0,"",IF(AND($B72&gt;0,VALUE(SUBSTITUTE($B72,"7","0"))=$B72),1,0)),"")</f>
        <v/>
      </c>
      <c r="K72" s="5" t="str">
        <f>IF(PhieuBauCu!$B$2&gt;7,IF(LEN($B72)=0,"",IF(AND($B72&gt;0,VALUE(SUBSTITUTE($B72,"8","0"))=$B72),1,0)),"")</f>
        <v/>
      </c>
      <c r="L72" s="5" t="str">
        <f>IF(PhieuBauCu!$B$2&gt;8,IF(LEN($B72)=0,"",IF(AND($B72&gt;0,VALUE(SUBSTITUTE($B72,"9","0"))=$B72),1,0)),"")</f>
        <v/>
      </c>
      <c r="M72" s="9">
        <f t="shared" si="3"/>
        <v>0</v>
      </c>
      <c r="N72" s="36">
        <f>IF(AND(M72&lt;=PhieuBauCu!$B$13,M72&gt;=1),1,0)</f>
        <v>0</v>
      </c>
    </row>
    <row r="73" spans="1:14" ht="28.5" customHeight="1">
      <c r="A73" s="2">
        <v>68</v>
      </c>
      <c r="B73" s="3"/>
      <c r="C73" s="48" t="str">
        <f t="shared" si="2"/>
        <v/>
      </c>
      <c r="D73" s="5" t="str">
        <f>IF(PhieuBauCu!$B$2&gt;0,IF(LEN($B73)=0,"",IF(AND($B73&gt;0,VALUE(SUBSTITUTE($B73,"1","0"))=$B73),1,0)),"")</f>
        <v/>
      </c>
      <c r="E73" s="5" t="str">
        <f>IF(PhieuBauCu!$B$2&gt;1,IF(LEN($B73)=0,"",IF(AND($B73&gt;0,VALUE(SUBSTITUTE($B73,"2","0"))=$B73),1,0)),"")</f>
        <v/>
      </c>
      <c r="F73" s="5" t="str">
        <f>IF(PhieuBauCu!$B$2&gt;2,IF(LEN($B73)=0,"",IF(AND($B73&gt;0,VALUE(SUBSTITUTE($B73,"3","0"))=$B73),1,0)),"")</f>
        <v/>
      </c>
      <c r="G73" s="5" t="str">
        <f>IF(PhieuBauCu!$B$2&gt;3,IF(LEN($B73)=0,"",IF(AND($B73&gt;0,VALUE(SUBSTITUTE($B73,"4","0"))=$B73),1,0)),"")</f>
        <v/>
      </c>
      <c r="H73" s="5" t="str">
        <f>IF(PhieuBauCu!$B$2&gt;4,IF(LEN($B73)=0,"",IF(AND($B73&gt;0,VALUE(SUBSTITUTE($B73,"5","0"))=$B73),1,0)),"")</f>
        <v/>
      </c>
      <c r="I73" s="5" t="str">
        <f>IF(PhieuBauCu!$B$2&gt;5,IF(LEN($B73)=0,"",IF(AND($B73&gt;0,VALUE(SUBSTITUTE($B73,"6","0"))=$B73),1,0)),"")</f>
        <v/>
      </c>
      <c r="J73" s="5" t="str">
        <f>IF(PhieuBauCu!$B$2&gt;6,IF(LEN($B73)=0,"",IF(AND($B73&gt;0,VALUE(SUBSTITUTE($B73,"7","0"))=$B73),1,0)),"")</f>
        <v/>
      </c>
      <c r="K73" s="5" t="str">
        <f>IF(PhieuBauCu!$B$2&gt;7,IF(LEN($B73)=0,"",IF(AND($B73&gt;0,VALUE(SUBSTITUTE($B73,"8","0"))=$B73),1,0)),"")</f>
        <v/>
      </c>
      <c r="L73" s="5" t="str">
        <f>IF(PhieuBauCu!$B$2&gt;8,IF(LEN($B73)=0,"",IF(AND($B73&gt;0,VALUE(SUBSTITUTE($B73,"9","0"))=$B73),1,0)),"")</f>
        <v/>
      </c>
      <c r="M73" s="9">
        <f t="shared" si="3"/>
        <v>0</v>
      </c>
      <c r="N73" s="36">
        <f>IF(AND(M73&lt;=PhieuBauCu!$B$13,M73&gt;=1),1,0)</f>
        <v>0</v>
      </c>
    </row>
    <row r="74" spans="1:14" ht="28.5" customHeight="1">
      <c r="A74" s="2">
        <v>69</v>
      </c>
      <c r="B74" s="3"/>
      <c r="C74" s="48" t="str">
        <f t="shared" si="2"/>
        <v/>
      </c>
      <c r="D74" s="5" t="str">
        <f>IF(PhieuBauCu!$B$2&gt;0,IF(LEN($B74)=0,"",IF(AND($B74&gt;0,VALUE(SUBSTITUTE($B74,"1","0"))=$B74),1,0)),"")</f>
        <v/>
      </c>
      <c r="E74" s="5" t="str">
        <f>IF(PhieuBauCu!$B$2&gt;1,IF(LEN($B74)=0,"",IF(AND($B74&gt;0,VALUE(SUBSTITUTE($B74,"2","0"))=$B74),1,0)),"")</f>
        <v/>
      </c>
      <c r="F74" s="5" t="str">
        <f>IF(PhieuBauCu!$B$2&gt;2,IF(LEN($B74)=0,"",IF(AND($B74&gt;0,VALUE(SUBSTITUTE($B74,"3","0"))=$B74),1,0)),"")</f>
        <v/>
      </c>
      <c r="G74" s="5" t="str">
        <f>IF(PhieuBauCu!$B$2&gt;3,IF(LEN($B74)=0,"",IF(AND($B74&gt;0,VALUE(SUBSTITUTE($B74,"4","0"))=$B74),1,0)),"")</f>
        <v/>
      </c>
      <c r="H74" s="5" t="str">
        <f>IF(PhieuBauCu!$B$2&gt;4,IF(LEN($B74)=0,"",IF(AND($B74&gt;0,VALUE(SUBSTITUTE($B74,"5","0"))=$B74),1,0)),"")</f>
        <v/>
      </c>
      <c r="I74" s="5" t="str">
        <f>IF(PhieuBauCu!$B$2&gt;5,IF(LEN($B74)=0,"",IF(AND($B74&gt;0,VALUE(SUBSTITUTE($B74,"6","0"))=$B74),1,0)),"")</f>
        <v/>
      </c>
      <c r="J74" s="5" t="str">
        <f>IF(PhieuBauCu!$B$2&gt;6,IF(LEN($B74)=0,"",IF(AND($B74&gt;0,VALUE(SUBSTITUTE($B74,"7","0"))=$B74),1,0)),"")</f>
        <v/>
      </c>
      <c r="K74" s="5" t="str">
        <f>IF(PhieuBauCu!$B$2&gt;7,IF(LEN($B74)=0,"",IF(AND($B74&gt;0,VALUE(SUBSTITUTE($B74,"8","0"))=$B74),1,0)),"")</f>
        <v/>
      </c>
      <c r="L74" s="5" t="str">
        <f>IF(PhieuBauCu!$B$2&gt;8,IF(LEN($B74)=0,"",IF(AND($B74&gt;0,VALUE(SUBSTITUTE($B74,"9","0"))=$B74),1,0)),"")</f>
        <v/>
      </c>
      <c r="M74" s="9">
        <f t="shared" si="3"/>
        <v>0</v>
      </c>
      <c r="N74" s="36">
        <f>IF(AND(M74&lt;=PhieuBauCu!$B$13,M74&gt;=1),1,0)</f>
        <v>0</v>
      </c>
    </row>
    <row r="75" spans="1:14" ht="28.5" customHeight="1">
      <c r="A75" s="2">
        <v>70</v>
      </c>
      <c r="B75" s="3"/>
      <c r="C75" s="48" t="str">
        <f t="shared" si="2"/>
        <v/>
      </c>
      <c r="D75" s="5" t="str">
        <f>IF(PhieuBauCu!$B$2&gt;0,IF(LEN($B75)=0,"",IF(AND($B75&gt;0,VALUE(SUBSTITUTE($B75,"1","0"))=$B75),1,0)),"")</f>
        <v/>
      </c>
      <c r="E75" s="5" t="str">
        <f>IF(PhieuBauCu!$B$2&gt;1,IF(LEN($B75)=0,"",IF(AND($B75&gt;0,VALUE(SUBSTITUTE($B75,"2","0"))=$B75),1,0)),"")</f>
        <v/>
      </c>
      <c r="F75" s="5" t="str">
        <f>IF(PhieuBauCu!$B$2&gt;2,IF(LEN($B75)=0,"",IF(AND($B75&gt;0,VALUE(SUBSTITUTE($B75,"3","0"))=$B75),1,0)),"")</f>
        <v/>
      </c>
      <c r="G75" s="5" t="str">
        <f>IF(PhieuBauCu!$B$2&gt;3,IF(LEN($B75)=0,"",IF(AND($B75&gt;0,VALUE(SUBSTITUTE($B75,"4","0"))=$B75),1,0)),"")</f>
        <v/>
      </c>
      <c r="H75" s="5" t="str">
        <f>IF(PhieuBauCu!$B$2&gt;4,IF(LEN($B75)=0,"",IF(AND($B75&gt;0,VALUE(SUBSTITUTE($B75,"5","0"))=$B75),1,0)),"")</f>
        <v/>
      </c>
      <c r="I75" s="5" t="str">
        <f>IF(PhieuBauCu!$B$2&gt;5,IF(LEN($B75)=0,"",IF(AND($B75&gt;0,VALUE(SUBSTITUTE($B75,"6","0"))=$B75),1,0)),"")</f>
        <v/>
      </c>
      <c r="J75" s="5" t="str">
        <f>IF(PhieuBauCu!$B$2&gt;6,IF(LEN($B75)=0,"",IF(AND($B75&gt;0,VALUE(SUBSTITUTE($B75,"7","0"))=$B75),1,0)),"")</f>
        <v/>
      </c>
      <c r="K75" s="5" t="str">
        <f>IF(PhieuBauCu!$B$2&gt;7,IF(LEN($B75)=0,"",IF(AND($B75&gt;0,VALUE(SUBSTITUTE($B75,"8","0"))=$B75),1,0)),"")</f>
        <v/>
      </c>
      <c r="L75" s="5" t="str">
        <f>IF(PhieuBauCu!$B$2&gt;8,IF(LEN($B75)=0,"",IF(AND($B75&gt;0,VALUE(SUBSTITUTE($B75,"9","0"))=$B75),1,0)),"")</f>
        <v/>
      </c>
      <c r="M75" s="9">
        <f t="shared" si="3"/>
        <v>0</v>
      </c>
      <c r="N75" s="36">
        <f>IF(AND(M75&lt;=PhieuBauCu!$B$13,M75&gt;=1),1,0)</f>
        <v>0</v>
      </c>
    </row>
    <row r="76" spans="1:14" ht="28.5" customHeight="1">
      <c r="A76" s="2">
        <v>71</v>
      </c>
      <c r="B76" s="3"/>
      <c r="C76" s="48" t="str">
        <f t="shared" si="2"/>
        <v/>
      </c>
      <c r="D76" s="5" t="str">
        <f>IF(PhieuBauCu!$B$2&gt;0,IF(LEN($B76)=0,"",IF(AND($B76&gt;0,VALUE(SUBSTITUTE($B76,"1","0"))=$B76),1,0)),"")</f>
        <v/>
      </c>
      <c r="E76" s="5" t="str">
        <f>IF(PhieuBauCu!$B$2&gt;1,IF(LEN($B76)=0,"",IF(AND($B76&gt;0,VALUE(SUBSTITUTE($B76,"2","0"))=$B76),1,0)),"")</f>
        <v/>
      </c>
      <c r="F76" s="5" t="str">
        <f>IF(PhieuBauCu!$B$2&gt;2,IF(LEN($B76)=0,"",IF(AND($B76&gt;0,VALUE(SUBSTITUTE($B76,"3","0"))=$B76),1,0)),"")</f>
        <v/>
      </c>
      <c r="G76" s="5" t="str">
        <f>IF(PhieuBauCu!$B$2&gt;3,IF(LEN($B76)=0,"",IF(AND($B76&gt;0,VALUE(SUBSTITUTE($B76,"4","0"))=$B76),1,0)),"")</f>
        <v/>
      </c>
      <c r="H76" s="5" t="str">
        <f>IF(PhieuBauCu!$B$2&gt;4,IF(LEN($B76)=0,"",IF(AND($B76&gt;0,VALUE(SUBSTITUTE($B76,"5","0"))=$B76),1,0)),"")</f>
        <v/>
      </c>
      <c r="I76" s="5" t="str">
        <f>IF(PhieuBauCu!$B$2&gt;5,IF(LEN($B76)=0,"",IF(AND($B76&gt;0,VALUE(SUBSTITUTE($B76,"6","0"))=$B76),1,0)),"")</f>
        <v/>
      </c>
      <c r="J76" s="5" t="str">
        <f>IF(PhieuBauCu!$B$2&gt;6,IF(LEN($B76)=0,"",IF(AND($B76&gt;0,VALUE(SUBSTITUTE($B76,"7","0"))=$B76),1,0)),"")</f>
        <v/>
      </c>
      <c r="K76" s="5" t="str">
        <f>IF(PhieuBauCu!$B$2&gt;7,IF(LEN($B76)=0,"",IF(AND($B76&gt;0,VALUE(SUBSTITUTE($B76,"8","0"))=$B76),1,0)),"")</f>
        <v/>
      </c>
      <c r="L76" s="5" t="str">
        <f>IF(PhieuBauCu!$B$2&gt;8,IF(LEN($B76)=0,"",IF(AND($B76&gt;0,VALUE(SUBSTITUTE($B76,"9","0"))=$B76),1,0)),"")</f>
        <v/>
      </c>
      <c r="M76" s="9">
        <f t="shared" si="3"/>
        <v>0</v>
      </c>
      <c r="N76" s="36">
        <f>IF(AND(M76&lt;=PhieuBauCu!$B$13,M76&gt;=1),1,0)</f>
        <v>0</v>
      </c>
    </row>
    <row r="77" spans="1:14" ht="28.5" customHeight="1">
      <c r="A77" s="2">
        <v>72</v>
      </c>
      <c r="B77" s="3"/>
      <c r="C77" s="48" t="str">
        <f t="shared" si="2"/>
        <v/>
      </c>
      <c r="D77" s="5" t="str">
        <f>IF(PhieuBauCu!$B$2&gt;0,IF(LEN($B77)=0,"",IF(AND($B77&gt;0,VALUE(SUBSTITUTE($B77,"1","0"))=$B77),1,0)),"")</f>
        <v/>
      </c>
      <c r="E77" s="5" t="str">
        <f>IF(PhieuBauCu!$B$2&gt;1,IF(LEN($B77)=0,"",IF(AND($B77&gt;0,VALUE(SUBSTITUTE($B77,"2","0"))=$B77),1,0)),"")</f>
        <v/>
      </c>
      <c r="F77" s="5" t="str">
        <f>IF(PhieuBauCu!$B$2&gt;2,IF(LEN($B77)=0,"",IF(AND($B77&gt;0,VALUE(SUBSTITUTE($B77,"3","0"))=$B77),1,0)),"")</f>
        <v/>
      </c>
      <c r="G77" s="5" t="str">
        <f>IF(PhieuBauCu!$B$2&gt;3,IF(LEN($B77)=0,"",IF(AND($B77&gt;0,VALUE(SUBSTITUTE($B77,"4","0"))=$B77),1,0)),"")</f>
        <v/>
      </c>
      <c r="H77" s="5" t="str">
        <f>IF(PhieuBauCu!$B$2&gt;4,IF(LEN($B77)=0,"",IF(AND($B77&gt;0,VALUE(SUBSTITUTE($B77,"5","0"))=$B77),1,0)),"")</f>
        <v/>
      </c>
      <c r="I77" s="5" t="str">
        <f>IF(PhieuBauCu!$B$2&gt;5,IF(LEN($B77)=0,"",IF(AND($B77&gt;0,VALUE(SUBSTITUTE($B77,"6","0"))=$B77),1,0)),"")</f>
        <v/>
      </c>
      <c r="J77" s="5" t="str">
        <f>IF(PhieuBauCu!$B$2&gt;6,IF(LEN($B77)=0,"",IF(AND($B77&gt;0,VALUE(SUBSTITUTE($B77,"7","0"))=$B77),1,0)),"")</f>
        <v/>
      </c>
      <c r="K77" s="5" t="str">
        <f>IF(PhieuBauCu!$B$2&gt;7,IF(LEN($B77)=0,"",IF(AND($B77&gt;0,VALUE(SUBSTITUTE($B77,"8","0"))=$B77),1,0)),"")</f>
        <v/>
      </c>
      <c r="L77" s="5" t="str">
        <f>IF(PhieuBauCu!$B$2&gt;8,IF(LEN($B77)=0,"",IF(AND($B77&gt;0,VALUE(SUBSTITUTE($B77,"9","0"))=$B77),1,0)),"")</f>
        <v/>
      </c>
      <c r="M77" s="9">
        <f t="shared" si="3"/>
        <v>0</v>
      </c>
      <c r="N77" s="36">
        <f>IF(AND(M77&lt;=PhieuBauCu!$B$13,M77&gt;=1),1,0)</f>
        <v>0</v>
      </c>
    </row>
    <row r="78" spans="1:14" ht="28.5" customHeight="1">
      <c r="A78" s="2">
        <v>73</v>
      </c>
      <c r="B78" s="3"/>
      <c r="C78" s="48" t="str">
        <f t="shared" si="2"/>
        <v/>
      </c>
      <c r="D78" s="5" t="str">
        <f>IF(PhieuBauCu!$B$2&gt;0,IF(LEN($B78)=0,"",IF(AND($B78&gt;0,VALUE(SUBSTITUTE($B78,"1","0"))=$B78),1,0)),"")</f>
        <v/>
      </c>
      <c r="E78" s="5" t="str">
        <f>IF(PhieuBauCu!$B$2&gt;1,IF(LEN($B78)=0,"",IF(AND($B78&gt;0,VALUE(SUBSTITUTE($B78,"2","0"))=$B78),1,0)),"")</f>
        <v/>
      </c>
      <c r="F78" s="5" t="str">
        <f>IF(PhieuBauCu!$B$2&gt;2,IF(LEN($B78)=0,"",IF(AND($B78&gt;0,VALUE(SUBSTITUTE($B78,"3","0"))=$B78),1,0)),"")</f>
        <v/>
      </c>
      <c r="G78" s="5" t="str">
        <f>IF(PhieuBauCu!$B$2&gt;3,IF(LEN($B78)=0,"",IF(AND($B78&gt;0,VALUE(SUBSTITUTE($B78,"4","0"))=$B78),1,0)),"")</f>
        <v/>
      </c>
      <c r="H78" s="5" t="str">
        <f>IF(PhieuBauCu!$B$2&gt;4,IF(LEN($B78)=0,"",IF(AND($B78&gt;0,VALUE(SUBSTITUTE($B78,"5","0"))=$B78),1,0)),"")</f>
        <v/>
      </c>
      <c r="I78" s="5" t="str">
        <f>IF(PhieuBauCu!$B$2&gt;5,IF(LEN($B78)=0,"",IF(AND($B78&gt;0,VALUE(SUBSTITUTE($B78,"6","0"))=$B78),1,0)),"")</f>
        <v/>
      </c>
      <c r="J78" s="5" t="str">
        <f>IF(PhieuBauCu!$B$2&gt;6,IF(LEN($B78)=0,"",IF(AND($B78&gt;0,VALUE(SUBSTITUTE($B78,"7","0"))=$B78),1,0)),"")</f>
        <v/>
      </c>
      <c r="K78" s="5" t="str">
        <f>IF(PhieuBauCu!$B$2&gt;7,IF(LEN($B78)=0,"",IF(AND($B78&gt;0,VALUE(SUBSTITUTE($B78,"8","0"))=$B78),1,0)),"")</f>
        <v/>
      </c>
      <c r="L78" s="5" t="str">
        <f>IF(PhieuBauCu!$B$2&gt;8,IF(LEN($B78)=0,"",IF(AND($B78&gt;0,VALUE(SUBSTITUTE($B78,"9","0"))=$B78),1,0)),"")</f>
        <v/>
      </c>
      <c r="M78" s="9">
        <f t="shared" si="3"/>
        <v>0</v>
      </c>
      <c r="N78" s="36">
        <f>IF(AND(M78&lt;=PhieuBauCu!$B$13,M78&gt;=1),1,0)</f>
        <v>0</v>
      </c>
    </row>
    <row r="79" spans="1:14" ht="28.5" customHeight="1">
      <c r="A79" s="2">
        <v>74</v>
      </c>
      <c r="B79" s="3"/>
      <c r="C79" s="48" t="str">
        <f t="shared" si="2"/>
        <v/>
      </c>
      <c r="D79" s="5" t="str">
        <f>IF(PhieuBauCu!$B$2&gt;0,IF(LEN($B79)=0,"",IF(AND($B79&gt;0,VALUE(SUBSTITUTE($B79,"1","0"))=$B79),1,0)),"")</f>
        <v/>
      </c>
      <c r="E79" s="5" t="str">
        <f>IF(PhieuBauCu!$B$2&gt;1,IF(LEN($B79)=0,"",IF(AND($B79&gt;0,VALUE(SUBSTITUTE($B79,"2","0"))=$B79),1,0)),"")</f>
        <v/>
      </c>
      <c r="F79" s="5" t="str">
        <f>IF(PhieuBauCu!$B$2&gt;2,IF(LEN($B79)=0,"",IF(AND($B79&gt;0,VALUE(SUBSTITUTE($B79,"3","0"))=$B79),1,0)),"")</f>
        <v/>
      </c>
      <c r="G79" s="5" t="str">
        <f>IF(PhieuBauCu!$B$2&gt;3,IF(LEN($B79)=0,"",IF(AND($B79&gt;0,VALUE(SUBSTITUTE($B79,"4","0"))=$B79),1,0)),"")</f>
        <v/>
      </c>
      <c r="H79" s="5" t="str">
        <f>IF(PhieuBauCu!$B$2&gt;4,IF(LEN($B79)=0,"",IF(AND($B79&gt;0,VALUE(SUBSTITUTE($B79,"5","0"))=$B79),1,0)),"")</f>
        <v/>
      </c>
      <c r="I79" s="5" t="str">
        <f>IF(PhieuBauCu!$B$2&gt;5,IF(LEN($B79)=0,"",IF(AND($B79&gt;0,VALUE(SUBSTITUTE($B79,"6","0"))=$B79),1,0)),"")</f>
        <v/>
      </c>
      <c r="J79" s="5" t="str">
        <f>IF(PhieuBauCu!$B$2&gt;6,IF(LEN($B79)=0,"",IF(AND($B79&gt;0,VALUE(SUBSTITUTE($B79,"7","0"))=$B79),1,0)),"")</f>
        <v/>
      </c>
      <c r="K79" s="5" t="str">
        <f>IF(PhieuBauCu!$B$2&gt;7,IF(LEN($B79)=0,"",IF(AND($B79&gt;0,VALUE(SUBSTITUTE($B79,"8","0"))=$B79),1,0)),"")</f>
        <v/>
      </c>
      <c r="L79" s="5" t="str">
        <f>IF(PhieuBauCu!$B$2&gt;8,IF(LEN($B79)=0,"",IF(AND($B79&gt;0,VALUE(SUBSTITUTE($B79,"9","0"))=$B79),1,0)),"")</f>
        <v/>
      </c>
      <c r="M79" s="9">
        <f t="shared" si="3"/>
        <v>0</v>
      </c>
      <c r="N79" s="36">
        <f>IF(AND(M79&lt;=PhieuBauCu!$B$13,M79&gt;=1),1,0)</f>
        <v>0</v>
      </c>
    </row>
    <row r="80" spans="1:14" ht="28.5" customHeight="1">
      <c r="A80" s="2">
        <v>75</v>
      </c>
      <c r="B80" s="3"/>
      <c r="C80" s="48" t="str">
        <f t="shared" si="2"/>
        <v/>
      </c>
      <c r="D80" s="5" t="str">
        <f>IF(PhieuBauCu!$B$2&gt;0,IF(LEN($B80)=0,"",IF(AND($B80&gt;0,VALUE(SUBSTITUTE($B80,"1","0"))=$B80),1,0)),"")</f>
        <v/>
      </c>
      <c r="E80" s="5" t="str">
        <f>IF(PhieuBauCu!$B$2&gt;1,IF(LEN($B80)=0,"",IF(AND($B80&gt;0,VALUE(SUBSTITUTE($B80,"2","0"))=$B80),1,0)),"")</f>
        <v/>
      </c>
      <c r="F80" s="5" t="str">
        <f>IF(PhieuBauCu!$B$2&gt;2,IF(LEN($B80)=0,"",IF(AND($B80&gt;0,VALUE(SUBSTITUTE($B80,"3","0"))=$B80),1,0)),"")</f>
        <v/>
      </c>
      <c r="G80" s="5" t="str">
        <f>IF(PhieuBauCu!$B$2&gt;3,IF(LEN($B80)=0,"",IF(AND($B80&gt;0,VALUE(SUBSTITUTE($B80,"4","0"))=$B80),1,0)),"")</f>
        <v/>
      </c>
      <c r="H80" s="5" t="str">
        <f>IF(PhieuBauCu!$B$2&gt;4,IF(LEN($B80)=0,"",IF(AND($B80&gt;0,VALUE(SUBSTITUTE($B80,"5","0"))=$B80),1,0)),"")</f>
        <v/>
      </c>
      <c r="I80" s="5" t="str">
        <f>IF(PhieuBauCu!$B$2&gt;5,IF(LEN($B80)=0,"",IF(AND($B80&gt;0,VALUE(SUBSTITUTE($B80,"6","0"))=$B80),1,0)),"")</f>
        <v/>
      </c>
      <c r="J80" s="5" t="str">
        <f>IF(PhieuBauCu!$B$2&gt;6,IF(LEN($B80)=0,"",IF(AND($B80&gt;0,VALUE(SUBSTITUTE($B80,"7","0"))=$B80),1,0)),"")</f>
        <v/>
      </c>
      <c r="K80" s="5" t="str">
        <f>IF(PhieuBauCu!$B$2&gt;7,IF(LEN($B80)=0,"",IF(AND($B80&gt;0,VALUE(SUBSTITUTE($B80,"8","0"))=$B80),1,0)),"")</f>
        <v/>
      </c>
      <c r="L80" s="5" t="str">
        <f>IF(PhieuBauCu!$B$2&gt;8,IF(LEN($B80)=0,"",IF(AND($B80&gt;0,VALUE(SUBSTITUTE($B80,"9","0"))=$B80),1,0)),"")</f>
        <v/>
      </c>
      <c r="M80" s="9">
        <f t="shared" si="3"/>
        <v>0</v>
      </c>
      <c r="N80" s="36">
        <f>IF(AND(M80&lt;=PhieuBauCu!$B$13,M80&gt;=1),1,0)</f>
        <v>0</v>
      </c>
    </row>
    <row r="81" spans="1:14" ht="28.5" customHeight="1">
      <c r="A81" s="2">
        <v>76</v>
      </c>
      <c r="B81" s="3"/>
      <c r="C81" s="48" t="str">
        <f t="shared" si="2"/>
        <v/>
      </c>
      <c r="D81" s="5" t="str">
        <f>IF(PhieuBauCu!$B$2&gt;0,IF(LEN($B81)=0,"",IF(AND($B81&gt;0,VALUE(SUBSTITUTE($B81,"1","0"))=$B81),1,0)),"")</f>
        <v/>
      </c>
      <c r="E81" s="5" t="str">
        <f>IF(PhieuBauCu!$B$2&gt;1,IF(LEN($B81)=0,"",IF(AND($B81&gt;0,VALUE(SUBSTITUTE($B81,"2","0"))=$B81),1,0)),"")</f>
        <v/>
      </c>
      <c r="F81" s="5" t="str">
        <f>IF(PhieuBauCu!$B$2&gt;2,IF(LEN($B81)=0,"",IF(AND($B81&gt;0,VALUE(SUBSTITUTE($B81,"3","0"))=$B81),1,0)),"")</f>
        <v/>
      </c>
      <c r="G81" s="5" t="str">
        <f>IF(PhieuBauCu!$B$2&gt;3,IF(LEN($B81)=0,"",IF(AND($B81&gt;0,VALUE(SUBSTITUTE($B81,"4","0"))=$B81),1,0)),"")</f>
        <v/>
      </c>
      <c r="H81" s="5" t="str">
        <f>IF(PhieuBauCu!$B$2&gt;4,IF(LEN($B81)=0,"",IF(AND($B81&gt;0,VALUE(SUBSTITUTE($B81,"5","0"))=$B81),1,0)),"")</f>
        <v/>
      </c>
      <c r="I81" s="5" t="str">
        <f>IF(PhieuBauCu!$B$2&gt;5,IF(LEN($B81)=0,"",IF(AND($B81&gt;0,VALUE(SUBSTITUTE($B81,"6","0"))=$B81),1,0)),"")</f>
        <v/>
      </c>
      <c r="J81" s="5" t="str">
        <f>IF(PhieuBauCu!$B$2&gt;6,IF(LEN($B81)=0,"",IF(AND($B81&gt;0,VALUE(SUBSTITUTE($B81,"7","0"))=$B81),1,0)),"")</f>
        <v/>
      </c>
      <c r="K81" s="5" t="str">
        <f>IF(PhieuBauCu!$B$2&gt;7,IF(LEN($B81)=0,"",IF(AND($B81&gt;0,VALUE(SUBSTITUTE($B81,"8","0"))=$B81),1,0)),"")</f>
        <v/>
      </c>
      <c r="L81" s="5" t="str">
        <f>IF(PhieuBauCu!$B$2&gt;8,IF(LEN($B81)=0,"",IF(AND($B81&gt;0,VALUE(SUBSTITUTE($B81,"9","0"))=$B81),1,0)),"")</f>
        <v/>
      </c>
      <c r="M81" s="9">
        <f t="shared" si="3"/>
        <v>0</v>
      </c>
      <c r="N81" s="36">
        <f>IF(AND(M81&lt;=PhieuBauCu!$B$13,M81&gt;=1),1,0)</f>
        <v>0</v>
      </c>
    </row>
    <row r="82" spans="1:14" ht="28.5" customHeight="1">
      <c r="A82" s="2">
        <v>77</v>
      </c>
      <c r="B82" s="3"/>
      <c r="C82" s="48" t="str">
        <f t="shared" si="2"/>
        <v/>
      </c>
      <c r="D82" s="5" t="str">
        <f>IF(PhieuBauCu!$B$2&gt;0,IF(LEN($B82)=0,"",IF(AND($B82&gt;0,VALUE(SUBSTITUTE($B82,"1","0"))=$B82),1,0)),"")</f>
        <v/>
      </c>
      <c r="E82" s="5" t="str">
        <f>IF(PhieuBauCu!$B$2&gt;1,IF(LEN($B82)=0,"",IF(AND($B82&gt;0,VALUE(SUBSTITUTE($B82,"2","0"))=$B82),1,0)),"")</f>
        <v/>
      </c>
      <c r="F82" s="5" t="str">
        <f>IF(PhieuBauCu!$B$2&gt;2,IF(LEN($B82)=0,"",IF(AND($B82&gt;0,VALUE(SUBSTITUTE($B82,"3","0"))=$B82),1,0)),"")</f>
        <v/>
      </c>
      <c r="G82" s="5" t="str">
        <f>IF(PhieuBauCu!$B$2&gt;3,IF(LEN($B82)=0,"",IF(AND($B82&gt;0,VALUE(SUBSTITUTE($B82,"4","0"))=$B82),1,0)),"")</f>
        <v/>
      </c>
      <c r="H82" s="5" t="str">
        <f>IF(PhieuBauCu!$B$2&gt;4,IF(LEN($B82)=0,"",IF(AND($B82&gt;0,VALUE(SUBSTITUTE($B82,"5","0"))=$B82),1,0)),"")</f>
        <v/>
      </c>
      <c r="I82" s="5" t="str">
        <f>IF(PhieuBauCu!$B$2&gt;5,IF(LEN($B82)=0,"",IF(AND($B82&gt;0,VALUE(SUBSTITUTE($B82,"6","0"))=$B82),1,0)),"")</f>
        <v/>
      </c>
      <c r="J82" s="5" t="str">
        <f>IF(PhieuBauCu!$B$2&gt;6,IF(LEN($B82)=0,"",IF(AND($B82&gt;0,VALUE(SUBSTITUTE($B82,"7","0"))=$B82),1,0)),"")</f>
        <v/>
      </c>
      <c r="K82" s="5" t="str">
        <f>IF(PhieuBauCu!$B$2&gt;7,IF(LEN($B82)=0,"",IF(AND($B82&gt;0,VALUE(SUBSTITUTE($B82,"8","0"))=$B82),1,0)),"")</f>
        <v/>
      </c>
      <c r="L82" s="5" t="str">
        <f>IF(PhieuBauCu!$B$2&gt;8,IF(LEN($B82)=0,"",IF(AND($B82&gt;0,VALUE(SUBSTITUTE($B82,"9","0"))=$B82),1,0)),"")</f>
        <v/>
      </c>
      <c r="M82" s="9">
        <f t="shared" si="3"/>
        <v>0</v>
      </c>
      <c r="N82" s="36">
        <f>IF(AND(M82&lt;=PhieuBauCu!$B$13,M82&gt;=1),1,0)</f>
        <v>0</v>
      </c>
    </row>
    <row r="83" spans="1:14" ht="28.5" customHeight="1">
      <c r="A83" s="2">
        <v>78</v>
      </c>
      <c r="B83" s="3"/>
      <c r="C83" s="48" t="str">
        <f t="shared" si="2"/>
        <v/>
      </c>
      <c r="D83" s="5" t="str">
        <f>IF(PhieuBauCu!$B$2&gt;0,IF(LEN($B83)=0,"",IF(AND($B83&gt;0,VALUE(SUBSTITUTE($B83,"1","0"))=$B83),1,0)),"")</f>
        <v/>
      </c>
      <c r="E83" s="5" t="str">
        <f>IF(PhieuBauCu!$B$2&gt;1,IF(LEN($B83)=0,"",IF(AND($B83&gt;0,VALUE(SUBSTITUTE($B83,"2","0"))=$B83),1,0)),"")</f>
        <v/>
      </c>
      <c r="F83" s="5" t="str">
        <f>IF(PhieuBauCu!$B$2&gt;2,IF(LEN($B83)=0,"",IF(AND($B83&gt;0,VALUE(SUBSTITUTE($B83,"3","0"))=$B83),1,0)),"")</f>
        <v/>
      </c>
      <c r="G83" s="5" t="str">
        <f>IF(PhieuBauCu!$B$2&gt;3,IF(LEN($B83)=0,"",IF(AND($B83&gt;0,VALUE(SUBSTITUTE($B83,"4","0"))=$B83),1,0)),"")</f>
        <v/>
      </c>
      <c r="H83" s="5" t="str">
        <f>IF(PhieuBauCu!$B$2&gt;4,IF(LEN($B83)=0,"",IF(AND($B83&gt;0,VALUE(SUBSTITUTE($B83,"5","0"))=$B83),1,0)),"")</f>
        <v/>
      </c>
      <c r="I83" s="5" t="str">
        <f>IF(PhieuBauCu!$B$2&gt;5,IF(LEN($B83)=0,"",IF(AND($B83&gt;0,VALUE(SUBSTITUTE($B83,"6","0"))=$B83),1,0)),"")</f>
        <v/>
      </c>
      <c r="J83" s="5" t="str">
        <f>IF(PhieuBauCu!$B$2&gt;6,IF(LEN($B83)=0,"",IF(AND($B83&gt;0,VALUE(SUBSTITUTE($B83,"7","0"))=$B83),1,0)),"")</f>
        <v/>
      </c>
      <c r="K83" s="5" t="str">
        <f>IF(PhieuBauCu!$B$2&gt;7,IF(LEN($B83)=0,"",IF(AND($B83&gt;0,VALUE(SUBSTITUTE($B83,"8","0"))=$B83),1,0)),"")</f>
        <v/>
      </c>
      <c r="L83" s="5" t="str">
        <f>IF(PhieuBauCu!$B$2&gt;8,IF(LEN($B83)=0,"",IF(AND($B83&gt;0,VALUE(SUBSTITUTE($B83,"9","0"))=$B83),1,0)),"")</f>
        <v/>
      </c>
      <c r="M83" s="9">
        <f t="shared" si="3"/>
        <v>0</v>
      </c>
      <c r="N83" s="36">
        <f>IF(AND(M83&lt;=PhieuBauCu!$B$13,M83&gt;=1),1,0)</f>
        <v>0</v>
      </c>
    </row>
    <row r="84" spans="1:14" ht="28.5" customHeight="1">
      <c r="A84" s="2">
        <v>79</v>
      </c>
      <c r="B84" s="3"/>
      <c r="C84" s="48" t="str">
        <f t="shared" si="2"/>
        <v/>
      </c>
      <c r="D84" s="5" t="str">
        <f>IF(PhieuBauCu!$B$2&gt;0,IF(LEN($B84)=0,"",IF(AND($B84&gt;0,VALUE(SUBSTITUTE($B84,"1","0"))=$B84),1,0)),"")</f>
        <v/>
      </c>
      <c r="E84" s="5" t="str">
        <f>IF(PhieuBauCu!$B$2&gt;1,IF(LEN($B84)=0,"",IF(AND($B84&gt;0,VALUE(SUBSTITUTE($B84,"2","0"))=$B84),1,0)),"")</f>
        <v/>
      </c>
      <c r="F84" s="5" t="str">
        <f>IF(PhieuBauCu!$B$2&gt;2,IF(LEN($B84)=0,"",IF(AND($B84&gt;0,VALUE(SUBSTITUTE($B84,"3","0"))=$B84),1,0)),"")</f>
        <v/>
      </c>
      <c r="G84" s="5" t="str">
        <f>IF(PhieuBauCu!$B$2&gt;3,IF(LEN($B84)=0,"",IF(AND($B84&gt;0,VALUE(SUBSTITUTE($B84,"4","0"))=$B84),1,0)),"")</f>
        <v/>
      </c>
      <c r="H84" s="5" t="str">
        <f>IF(PhieuBauCu!$B$2&gt;4,IF(LEN($B84)=0,"",IF(AND($B84&gt;0,VALUE(SUBSTITUTE($B84,"5","0"))=$B84),1,0)),"")</f>
        <v/>
      </c>
      <c r="I84" s="5" t="str">
        <f>IF(PhieuBauCu!$B$2&gt;5,IF(LEN($B84)=0,"",IF(AND($B84&gt;0,VALUE(SUBSTITUTE($B84,"6","0"))=$B84),1,0)),"")</f>
        <v/>
      </c>
      <c r="J84" s="5" t="str">
        <f>IF(PhieuBauCu!$B$2&gt;6,IF(LEN($B84)=0,"",IF(AND($B84&gt;0,VALUE(SUBSTITUTE($B84,"7","0"))=$B84),1,0)),"")</f>
        <v/>
      </c>
      <c r="K84" s="5" t="str">
        <f>IF(PhieuBauCu!$B$2&gt;7,IF(LEN($B84)=0,"",IF(AND($B84&gt;0,VALUE(SUBSTITUTE($B84,"8","0"))=$B84),1,0)),"")</f>
        <v/>
      </c>
      <c r="L84" s="5" t="str">
        <f>IF(PhieuBauCu!$B$2&gt;8,IF(LEN($B84)=0,"",IF(AND($B84&gt;0,VALUE(SUBSTITUTE($B84,"9","0"))=$B84),1,0)),"")</f>
        <v/>
      </c>
      <c r="M84" s="9">
        <f t="shared" si="3"/>
        <v>0</v>
      </c>
      <c r="N84" s="36">
        <f>IF(AND(M84&lt;=PhieuBauCu!$B$13,M84&gt;=1),1,0)</f>
        <v>0</v>
      </c>
    </row>
    <row r="85" spans="1:14" ht="28.5" customHeight="1">
      <c r="A85" s="2">
        <v>80</v>
      </c>
      <c r="B85" s="3"/>
      <c r="C85" s="48" t="str">
        <f t="shared" si="2"/>
        <v/>
      </c>
      <c r="D85" s="5" t="str">
        <f>IF(PhieuBauCu!$B$2&gt;0,IF(LEN($B85)=0,"",IF(AND($B85&gt;0,VALUE(SUBSTITUTE($B85,"1","0"))=$B85),1,0)),"")</f>
        <v/>
      </c>
      <c r="E85" s="5" t="str">
        <f>IF(PhieuBauCu!$B$2&gt;1,IF(LEN($B85)=0,"",IF(AND($B85&gt;0,VALUE(SUBSTITUTE($B85,"2","0"))=$B85),1,0)),"")</f>
        <v/>
      </c>
      <c r="F85" s="5" t="str">
        <f>IF(PhieuBauCu!$B$2&gt;2,IF(LEN($B85)=0,"",IF(AND($B85&gt;0,VALUE(SUBSTITUTE($B85,"3","0"))=$B85),1,0)),"")</f>
        <v/>
      </c>
      <c r="G85" s="5" t="str">
        <f>IF(PhieuBauCu!$B$2&gt;3,IF(LEN($B85)=0,"",IF(AND($B85&gt;0,VALUE(SUBSTITUTE($B85,"4","0"))=$B85),1,0)),"")</f>
        <v/>
      </c>
      <c r="H85" s="5" t="str">
        <f>IF(PhieuBauCu!$B$2&gt;4,IF(LEN($B85)=0,"",IF(AND($B85&gt;0,VALUE(SUBSTITUTE($B85,"5","0"))=$B85),1,0)),"")</f>
        <v/>
      </c>
      <c r="I85" s="5" t="str">
        <f>IF(PhieuBauCu!$B$2&gt;5,IF(LEN($B85)=0,"",IF(AND($B85&gt;0,VALUE(SUBSTITUTE($B85,"6","0"))=$B85),1,0)),"")</f>
        <v/>
      </c>
      <c r="J85" s="5" t="str">
        <f>IF(PhieuBauCu!$B$2&gt;6,IF(LEN($B85)=0,"",IF(AND($B85&gt;0,VALUE(SUBSTITUTE($B85,"7","0"))=$B85),1,0)),"")</f>
        <v/>
      </c>
      <c r="K85" s="5" t="str">
        <f>IF(PhieuBauCu!$B$2&gt;7,IF(LEN($B85)=0,"",IF(AND($B85&gt;0,VALUE(SUBSTITUTE($B85,"8","0"))=$B85),1,0)),"")</f>
        <v/>
      </c>
      <c r="L85" s="5" t="str">
        <f>IF(PhieuBauCu!$B$2&gt;8,IF(LEN($B85)=0,"",IF(AND($B85&gt;0,VALUE(SUBSTITUTE($B85,"9","0"))=$B85),1,0)),"")</f>
        <v/>
      </c>
      <c r="M85" s="9">
        <f t="shared" si="3"/>
        <v>0</v>
      </c>
      <c r="N85" s="36">
        <f>IF(AND(M85&lt;=PhieuBauCu!$B$13,M85&gt;=1),1,0)</f>
        <v>0</v>
      </c>
    </row>
    <row r="86" spans="1:14" ht="28.5" customHeight="1">
      <c r="A86" s="2">
        <v>81</v>
      </c>
      <c r="B86" s="3"/>
      <c r="C86" s="48" t="str">
        <f t="shared" si="2"/>
        <v/>
      </c>
      <c r="D86" s="5" t="str">
        <f>IF(PhieuBauCu!$B$2&gt;0,IF(LEN($B86)=0,"",IF(AND($B86&gt;0,VALUE(SUBSTITUTE($B86,"1","0"))=$B86),1,0)),"")</f>
        <v/>
      </c>
      <c r="E86" s="5" t="str">
        <f>IF(PhieuBauCu!$B$2&gt;1,IF(LEN($B86)=0,"",IF(AND($B86&gt;0,VALUE(SUBSTITUTE($B86,"2","0"))=$B86),1,0)),"")</f>
        <v/>
      </c>
      <c r="F86" s="5" t="str">
        <f>IF(PhieuBauCu!$B$2&gt;2,IF(LEN($B86)=0,"",IF(AND($B86&gt;0,VALUE(SUBSTITUTE($B86,"3","0"))=$B86),1,0)),"")</f>
        <v/>
      </c>
      <c r="G86" s="5" t="str">
        <f>IF(PhieuBauCu!$B$2&gt;3,IF(LEN($B86)=0,"",IF(AND($B86&gt;0,VALUE(SUBSTITUTE($B86,"4","0"))=$B86),1,0)),"")</f>
        <v/>
      </c>
      <c r="H86" s="5" t="str">
        <f>IF(PhieuBauCu!$B$2&gt;4,IF(LEN($B86)=0,"",IF(AND($B86&gt;0,VALUE(SUBSTITUTE($B86,"5","0"))=$B86),1,0)),"")</f>
        <v/>
      </c>
      <c r="I86" s="5" t="str">
        <f>IF(PhieuBauCu!$B$2&gt;5,IF(LEN($B86)=0,"",IF(AND($B86&gt;0,VALUE(SUBSTITUTE($B86,"6","0"))=$B86),1,0)),"")</f>
        <v/>
      </c>
      <c r="J86" s="5" t="str">
        <f>IF(PhieuBauCu!$B$2&gt;6,IF(LEN($B86)=0,"",IF(AND($B86&gt;0,VALUE(SUBSTITUTE($B86,"7","0"))=$B86),1,0)),"")</f>
        <v/>
      </c>
      <c r="K86" s="5" t="str">
        <f>IF(PhieuBauCu!$B$2&gt;7,IF(LEN($B86)=0,"",IF(AND($B86&gt;0,VALUE(SUBSTITUTE($B86,"8","0"))=$B86),1,0)),"")</f>
        <v/>
      </c>
      <c r="L86" s="5" t="str">
        <f>IF(PhieuBauCu!$B$2&gt;8,IF(LEN($B86)=0,"",IF(AND($B86&gt;0,VALUE(SUBSTITUTE($B86,"9","0"))=$B86),1,0)),"")</f>
        <v/>
      </c>
      <c r="M86" s="9">
        <f t="shared" si="3"/>
        <v>0</v>
      </c>
      <c r="N86" s="36">
        <f>IF(AND(M86&lt;=PhieuBauCu!$B$13,M86&gt;=1),1,0)</f>
        <v>0</v>
      </c>
    </row>
    <row r="87" spans="1:14" ht="28.5" customHeight="1">
      <c r="A87" s="2">
        <v>82</v>
      </c>
      <c r="B87" s="3"/>
      <c r="C87" s="48" t="str">
        <f t="shared" si="2"/>
        <v/>
      </c>
      <c r="D87" s="5" t="str">
        <f>IF(PhieuBauCu!$B$2&gt;0,IF(LEN($B87)=0,"",IF(AND($B87&gt;0,VALUE(SUBSTITUTE($B87,"1","0"))=$B87),1,0)),"")</f>
        <v/>
      </c>
      <c r="E87" s="5" t="str">
        <f>IF(PhieuBauCu!$B$2&gt;1,IF(LEN($B87)=0,"",IF(AND($B87&gt;0,VALUE(SUBSTITUTE($B87,"2","0"))=$B87),1,0)),"")</f>
        <v/>
      </c>
      <c r="F87" s="5" t="str">
        <f>IF(PhieuBauCu!$B$2&gt;2,IF(LEN($B87)=0,"",IF(AND($B87&gt;0,VALUE(SUBSTITUTE($B87,"3","0"))=$B87),1,0)),"")</f>
        <v/>
      </c>
      <c r="G87" s="5" t="str">
        <f>IF(PhieuBauCu!$B$2&gt;3,IF(LEN($B87)=0,"",IF(AND($B87&gt;0,VALUE(SUBSTITUTE($B87,"4","0"))=$B87),1,0)),"")</f>
        <v/>
      </c>
      <c r="H87" s="5" t="str">
        <f>IF(PhieuBauCu!$B$2&gt;4,IF(LEN($B87)=0,"",IF(AND($B87&gt;0,VALUE(SUBSTITUTE($B87,"5","0"))=$B87),1,0)),"")</f>
        <v/>
      </c>
      <c r="I87" s="5" t="str">
        <f>IF(PhieuBauCu!$B$2&gt;5,IF(LEN($B87)=0,"",IF(AND($B87&gt;0,VALUE(SUBSTITUTE($B87,"6","0"))=$B87),1,0)),"")</f>
        <v/>
      </c>
      <c r="J87" s="5" t="str">
        <f>IF(PhieuBauCu!$B$2&gt;6,IF(LEN($B87)=0,"",IF(AND($B87&gt;0,VALUE(SUBSTITUTE($B87,"7","0"))=$B87),1,0)),"")</f>
        <v/>
      </c>
      <c r="K87" s="5" t="str">
        <f>IF(PhieuBauCu!$B$2&gt;7,IF(LEN($B87)=0,"",IF(AND($B87&gt;0,VALUE(SUBSTITUTE($B87,"8","0"))=$B87),1,0)),"")</f>
        <v/>
      </c>
      <c r="L87" s="5" t="str">
        <f>IF(PhieuBauCu!$B$2&gt;8,IF(LEN($B87)=0,"",IF(AND($B87&gt;0,VALUE(SUBSTITUTE($B87,"9","0"))=$B87),1,0)),"")</f>
        <v/>
      </c>
      <c r="M87" s="9">
        <f t="shared" si="3"/>
        <v>0</v>
      </c>
      <c r="N87" s="36">
        <f>IF(AND(M87&lt;=PhieuBauCu!$B$13,M87&gt;=1),1,0)</f>
        <v>0</v>
      </c>
    </row>
    <row r="88" spans="1:14" ht="28.5" customHeight="1">
      <c r="A88" s="2">
        <v>83</v>
      </c>
      <c r="B88" s="3"/>
      <c r="C88" s="48" t="str">
        <f t="shared" si="2"/>
        <v/>
      </c>
      <c r="D88" s="5" t="str">
        <f>IF(PhieuBauCu!$B$2&gt;0,IF(LEN($B88)=0,"",IF(AND($B88&gt;0,VALUE(SUBSTITUTE($B88,"1","0"))=$B88),1,0)),"")</f>
        <v/>
      </c>
      <c r="E88" s="5" t="str">
        <f>IF(PhieuBauCu!$B$2&gt;1,IF(LEN($B88)=0,"",IF(AND($B88&gt;0,VALUE(SUBSTITUTE($B88,"2","0"))=$B88),1,0)),"")</f>
        <v/>
      </c>
      <c r="F88" s="5" t="str">
        <f>IF(PhieuBauCu!$B$2&gt;2,IF(LEN($B88)=0,"",IF(AND($B88&gt;0,VALUE(SUBSTITUTE($B88,"3","0"))=$B88),1,0)),"")</f>
        <v/>
      </c>
      <c r="G88" s="5" t="str">
        <f>IF(PhieuBauCu!$B$2&gt;3,IF(LEN($B88)=0,"",IF(AND($B88&gt;0,VALUE(SUBSTITUTE($B88,"4","0"))=$B88),1,0)),"")</f>
        <v/>
      </c>
      <c r="H88" s="5" t="str">
        <f>IF(PhieuBauCu!$B$2&gt;4,IF(LEN($B88)=0,"",IF(AND($B88&gt;0,VALUE(SUBSTITUTE($B88,"5","0"))=$B88),1,0)),"")</f>
        <v/>
      </c>
      <c r="I88" s="5" t="str">
        <f>IF(PhieuBauCu!$B$2&gt;5,IF(LEN($B88)=0,"",IF(AND($B88&gt;0,VALUE(SUBSTITUTE($B88,"6","0"))=$B88),1,0)),"")</f>
        <v/>
      </c>
      <c r="J88" s="5" t="str">
        <f>IF(PhieuBauCu!$B$2&gt;6,IF(LEN($B88)=0,"",IF(AND($B88&gt;0,VALUE(SUBSTITUTE($B88,"7","0"))=$B88),1,0)),"")</f>
        <v/>
      </c>
      <c r="K88" s="5" t="str">
        <f>IF(PhieuBauCu!$B$2&gt;7,IF(LEN($B88)=0,"",IF(AND($B88&gt;0,VALUE(SUBSTITUTE($B88,"8","0"))=$B88),1,0)),"")</f>
        <v/>
      </c>
      <c r="L88" s="5" t="str">
        <f>IF(PhieuBauCu!$B$2&gt;8,IF(LEN($B88)=0,"",IF(AND($B88&gt;0,VALUE(SUBSTITUTE($B88,"9","0"))=$B88),1,0)),"")</f>
        <v/>
      </c>
      <c r="M88" s="9">
        <f t="shared" si="3"/>
        <v>0</v>
      </c>
      <c r="N88" s="36">
        <f>IF(AND(M88&lt;=PhieuBauCu!$B$13,M88&gt;=1),1,0)</f>
        <v>0</v>
      </c>
    </row>
    <row r="89" spans="1:14" ht="28.5" customHeight="1">
      <c r="A89" s="2">
        <v>84</v>
      </c>
      <c r="B89" s="3"/>
      <c r="C89" s="48" t="str">
        <f t="shared" si="2"/>
        <v/>
      </c>
      <c r="D89" s="5" t="str">
        <f>IF(PhieuBauCu!$B$2&gt;0,IF(LEN($B89)=0,"",IF(AND($B89&gt;0,VALUE(SUBSTITUTE($B89,"1","0"))=$B89),1,0)),"")</f>
        <v/>
      </c>
      <c r="E89" s="5" t="str">
        <f>IF(PhieuBauCu!$B$2&gt;1,IF(LEN($B89)=0,"",IF(AND($B89&gt;0,VALUE(SUBSTITUTE($B89,"2","0"))=$B89),1,0)),"")</f>
        <v/>
      </c>
      <c r="F89" s="5" t="str">
        <f>IF(PhieuBauCu!$B$2&gt;2,IF(LEN($B89)=0,"",IF(AND($B89&gt;0,VALUE(SUBSTITUTE($B89,"3","0"))=$B89),1,0)),"")</f>
        <v/>
      </c>
      <c r="G89" s="5" t="str">
        <f>IF(PhieuBauCu!$B$2&gt;3,IF(LEN($B89)=0,"",IF(AND($B89&gt;0,VALUE(SUBSTITUTE($B89,"4","0"))=$B89),1,0)),"")</f>
        <v/>
      </c>
      <c r="H89" s="5" t="str">
        <f>IF(PhieuBauCu!$B$2&gt;4,IF(LEN($B89)=0,"",IF(AND($B89&gt;0,VALUE(SUBSTITUTE($B89,"5","0"))=$B89),1,0)),"")</f>
        <v/>
      </c>
      <c r="I89" s="5" t="str">
        <f>IF(PhieuBauCu!$B$2&gt;5,IF(LEN($B89)=0,"",IF(AND($B89&gt;0,VALUE(SUBSTITUTE($B89,"6","0"))=$B89),1,0)),"")</f>
        <v/>
      </c>
      <c r="J89" s="5" t="str">
        <f>IF(PhieuBauCu!$B$2&gt;6,IF(LEN($B89)=0,"",IF(AND($B89&gt;0,VALUE(SUBSTITUTE($B89,"7","0"))=$B89),1,0)),"")</f>
        <v/>
      </c>
      <c r="K89" s="5" t="str">
        <f>IF(PhieuBauCu!$B$2&gt;7,IF(LEN($B89)=0,"",IF(AND($B89&gt;0,VALUE(SUBSTITUTE($B89,"8","0"))=$B89),1,0)),"")</f>
        <v/>
      </c>
      <c r="L89" s="5" t="str">
        <f>IF(PhieuBauCu!$B$2&gt;8,IF(LEN($B89)=0,"",IF(AND($B89&gt;0,VALUE(SUBSTITUTE($B89,"9","0"))=$B89),1,0)),"")</f>
        <v/>
      </c>
      <c r="M89" s="9">
        <f t="shared" si="3"/>
        <v>0</v>
      </c>
      <c r="N89" s="36">
        <f>IF(AND(M89&lt;=PhieuBauCu!$B$13,M89&gt;=1),1,0)</f>
        <v>0</v>
      </c>
    </row>
    <row r="90" spans="1:14" ht="28.5" customHeight="1">
      <c r="A90" s="2">
        <v>85</v>
      </c>
      <c r="B90" s="3"/>
      <c r="C90" s="48" t="str">
        <f t="shared" si="2"/>
        <v/>
      </c>
      <c r="D90" s="5" t="str">
        <f>IF(PhieuBauCu!$B$2&gt;0,IF(LEN($B90)=0,"",IF(AND($B90&gt;0,VALUE(SUBSTITUTE($B90,"1","0"))=$B90),1,0)),"")</f>
        <v/>
      </c>
      <c r="E90" s="5" t="str">
        <f>IF(PhieuBauCu!$B$2&gt;1,IF(LEN($B90)=0,"",IF(AND($B90&gt;0,VALUE(SUBSTITUTE($B90,"2","0"))=$B90),1,0)),"")</f>
        <v/>
      </c>
      <c r="F90" s="5" t="str">
        <f>IF(PhieuBauCu!$B$2&gt;2,IF(LEN($B90)=0,"",IF(AND($B90&gt;0,VALUE(SUBSTITUTE($B90,"3","0"))=$B90),1,0)),"")</f>
        <v/>
      </c>
      <c r="G90" s="5" t="str">
        <f>IF(PhieuBauCu!$B$2&gt;3,IF(LEN($B90)=0,"",IF(AND($B90&gt;0,VALUE(SUBSTITUTE($B90,"4","0"))=$B90),1,0)),"")</f>
        <v/>
      </c>
      <c r="H90" s="5" t="str">
        <f>IF(PhieuBauCu!$B$2&gt;4,IF(LEN($B90)=0,"",IF(AND($B90&gt;0,VALUE(SUBSTITUTE($B90,"5","0"))=$B90),1,0)),"")</f>
        <v/>
      </c>
      <c r="I90" s="5" t="str">
        <f>IF(PhieuBauCu!$B$2&gt;5,IF(LEN($B90)=0,"",IF(AND($B90&gt;0,VALUE(SUBSTITUTE($B90,"6","0"))=$B90),1,0)),"")</f>
        <v/>
      </c>
      <c r="J90" s="5" t="str">
        <f>IF(PhieuBauCu!$B$2&gt;6,IF(LEN($B90)=0,"",IF(AND($B90&gt;0,VALUE(SUBSTITUTE($B90,"7","0"))=$B90),1,0)),"")</f>
        <v/>
      </c>
      <c r="K90" s="5" t="str">
        <f>IF(PhieuBauCu!$B$2&gt;7,IF(LEN($B90)=0,"",IF(AND($B90&gt;0,VALUE(SUBSTITUTE($B90,"8","0"))=$B90),1,0)),"")</f>
        <v/>
      </c>
      <c r="L90" s="5" t="str">
        <f>IF(PhieuBauCu!$B$2&gt;8,IF(LEN($B90)=0,"",IF(AND($B90&gt;0,VALUE(SUBSTITUTE($B90,"9","0"))=$B90),1,0)),"")</f>
        <v/>
      </c>
      <c r="M90" s="9">
        <f t="shared" si="3"/>
        <v>0</v>
      </c>
      <c r="N90" s="36">
        <f>IF(AND(M90&lt;=PhieuBauCu!$B$13,M90&gt;=1),1,0)</f>
        <v>0</v>
      </c>
    </row>
    <row r="91" spans="1:14" ht="28.5" customHeight="1">
      <c r="A91" s="2">
        <v>86</v>
      </c>
      <c r="B91" s="3"/>
      <c r="C91" s="48" t="str">
        <f t="shared" si="2"/>
        <v/>
      </c>
      <c r="D91" s="5" t="str">
        <f>IF(PhieuBauCu!$B$2&gt;0,IF(LEN($B91)=0,"",IF(AND($B91&gt;0,VALUE(SUBSTITUTE($B91,"1","0"))=$B91),1,0)),"")</f>
        <v/>
      </c>
      <c r="E91" s="5" t="str">
        <f>IF(PhieuBauCu!$B$2&gt;1,IF(LEN($B91)=0,"",IF(AND($B91&gt;0,VALUE(SUBSTITUTE($B91,"2","0"))=$B91),1,0)),"")</f>
        <v/>
      </c>
      <c r="F91" s="5" t="str">
        <f>IF(PhieuBauCu!$B$2&gt;2,IF(LEN($B91)=0,"",IF(AND($B91&gt;0,VALUE(SUBSTITUTE($B91,"3","0"))=$B91),1,0)),"")</f>
        <v/>
      </c>
      <c r="G91" s="5" t="str">
        <f>IF(PhieuBauCu!$B$2&gt;3,IF(LEN($B91)=0,"",IF(AND($B91&gt;0,VALUE(SUBSTITUTE($B91,"4","0"))=$B91),1,0)),"")</f>
        <v/>
      </c>
      <c r="H91" s="5" t="str">
        <f>IF(PhieuBauCu!$B$2&gt;4,IF(LEN($B91)=0,"",IF(AND($B91&gt;0,VALUE(SUBSTITUTE($B91,"5","0"))=$B91),1,0)),"")</f>
        <v/>
      </c>
      <c r="I91" s="5" t="str">
        <f>IF(PhieuBauCu!$B$2&gt;5,IF(LEN($B91)=0,"",IF(AND($B91&gt;0,VALUE(SUBSTITUTE($B91,"6","0"))=$B91),1,0)),"")</f>
        <v/>
      </c>
      <c r="J91" s="5" t="str">
        <f>IF(PhieuBauCu!$B$2&gt;6,IF(LEN($B91)=0,"",IF(AND($B91&gt;0,VALUE(SUBSTITUTE($B91,"7","0"))=$B91),1,0)),"")</f>
        <v/>
      </c>
      <c r="K91" s="5" t="str">
        <f>IF(PhieuBauCu!$B$2&gt;7,IF(LEN($B91)=0,"",IF(AND($B91&gt;0,VALUE(SUBSTITUTE($B91,"8","0"))=$B91),1,0)),"")</f>
        <v/>
      </c>
      <c r="L91" s="5" t="str">
        <f>IF(PhieuBauCu!$B$2&gt;8,IF(LEN($B91)=0,"",IF(AND($B91&gt;0,VALUE(SUBSTITUTE($B91,"9","0"))=$B91),1,0)),"")</f>
        <v/>
      </c>
      <c r="M91" s="9">
        <f t="shared" si="3"/>
        <v>0</v>
      </c>
      <c r="N91" s="36">
        <f>IF(AND(M91&lt;=PhieuBauCu!$B$13,M91&gt;=1),1,0)</f>
        <v>0</v>
      </c>
    </row>
    <row r="92" spans="1:14" ht="28.5" customHeight="1">
      <c r="A92" s="2">
        <v>87</v>
      </c>
      <c r="B92" s="3"/>
      <c r="C92" s="48" t="str">
        <f t="shared" si="2"/>
        <v/>
      </c>
      <c r="D92" s="5" t="str">
        <f>IF(PhieuBauCu!$B$2&gt;0,IF(LEN($B92)=0,"",IF(AND($B92&gt;0,VALUE(SUBSTITUTE($B92,"1","0"))=$B92),1,0)),"")</f>
        <v/>
      </c>
      <c r="E92" s="5" t="str">
        <f>IF(PhieuBauCu!$B$2&gt;1,IF(LEN($B92)=0,"",IF(AND($B92&gt;0,VALUE(SUBSTITUTE($B92,"2","0"))=$B92),1,0)),"")</f>
        <v/>
      </c>
      <c r="F92" s="5" t="str">
        <f>IF(PhieuBauCu!$B$2&gt;2,IF(LEN($B92)=0,"",IF(AND($B92&gt;0,VALUE(SUBSTITUTE($B92,"3","0"))=$B92),1,0)),"")</f>
        <v/>
      </c>
      <c r="G92" s="5" t="str">
        <f>IF(PhieuBauCu!$B$2&gt;3,IF(LEN($B92)=0,"",IF(AND($B92&gt;0,VALUE(SUBSTITUTE($B92,"4","0"))=$B92),1,0)),"")</f>
        <v/>
      </c>
      <c r="H92" s="5" t="str">
        <f>IF(PhieuBauCu!$B$2&gt;4,IF(LEN($B92)=0,"",IF(AND($B92&gt;0,VALUE(SUBSTITUTE($B92,"5","0"))=$B92),1,0)),"")</f>
        <v/>
      </c>
      <c r="I92" s="5" t="str">
        <f>IF(PhieuBauCu!$B$2&gt;5,IF(LEN($B92)=0,"",IF(AND($B92&gt;0,VALUE(SUBSTITUTE($B92,"6","0"))=$B92),1,0)),"")</f>
        <v/>
      </c>
      <c r="J92" s="5" t="str">
        <f>IF(PhieuBauCu!$B$2&gt;6,IF(LEN($B92)=0,"",IF(AND($B92&gt;0,VALUE(SUBSTITUTE($B92,"7","0"))=$B92),1,0)),"")</f>
        <v/>
      </c>
      <c r="K92" s="5" t="str">
        <f>IF(PhieuBauCu!$B$2&gt;7,IF(LEN($B92)=0,"",IF(AND($B92&gt;0,VALUE(SUBSTITUTE($B92,"8","0"))=$B92),1,0)),"")</f>
        <v/>
      </c>
      <c r="L92" s="5" t="str">
        <f>IF(PhieuBauCu!$B$2&gt;8,IF(LEN($B92)=0,"",IF(AND($B92&gt;0,VALUE(SUBSTITUTE($B92,"9","0"))=$B92),1,0)),"")</f>
        <v/>
      </c>
      <c r="M92" s="9">
        <f t="shared" si="3"/>
        <v>0</v>
      </c>
      <c r="N92" s="36">
        <f>IF(AND(M92&lt;=PhieuBauCu!$B$13,M92&gt;=1),1,0)</f>
        <v>0</v>
      </c>
    </row>
    <row r="93" spans="1:14" ht="28.5" customHeight="1">
      <c r="A93" s="2">
        <v>88</v>
      </c>
      <c r="B93" s="3"/>
      <c r="C93" s="48" t="str">
        <f t="shared" si="2"/>
        <v/>
      </c>
      <c r="D93" s="5" t="str">
        <f>IF(PhieuBauCu!$B$2&gt;0,IF(LEN($B93)=0,"",IF(AND($B93&gt;0,VALUE(SUBSTITUTE($B93,"1","0"))=$B93),1,0)),"")</f>
        <v/>
      </c>
      <c r="E93" s="5" t="str">
        <f>IF(PhieuBauCu!$B$2&gt;1,IF(LEN($B93)=0,"",IF(AND($B93&gt;0,VALUE(SUBSTITUTE($B93,"2","0"))=$B93),1,0)),"")</f>
        <v/>
      </c>
      <c r="F93" s="5" t="str">
        <f>IF(PhieuBauCu!$B$2&gt;2,IF(LEN($B93)=0,"",IF(AND($B93&gt;0,VALUE(SUBSTITUTE($B93,"3","0"))=$B93),1,0)),"")</f>
        <v/>
      </c>
      <c r="G93" s="5" t="str">
        <f>IF(PhieuBauCu!$B$2&gt;3,IF(LEN($B93)=0,"",IF(AND($B93&gt;0,VALUE(SUBSTITUTE($B93,"4","0"))=$B93),1,0)),"")</f>
        <v/>
      </c>
      <c r="H93" s="5" t="str">
        <f>IF(PhieuBauCu!$B$2&gt;4,IF(LEN($B93)=0,"",IF(AND($B93&gt;0,VALUE(SUBSTITUTE($B93,"5","0"))=$B93),1,0)),"")</f>
        <v/>
      </c>
      <c r="I93" s="5" t="str">
        <f>IF(PhieuBauCu!$B$2&gt;5,IF(LEN($B93)=0,"",IF(AND($B93&gt;0,VALUE(SUBSTITUTE($B93,"6","0"))=$B93),1,0)),"")</f>
        <v/>
      </c>
      <c r="J93" s="5" t="str">
        <f>IF(PhieuBauCu!$B$2&gt;6,IF(LEN($B93)=0,"",IF(AND($B93&gt;0,VALUE(SUBSTITUTE($B93,"7","0"))=$B93),1,0)),"")</f>
        <v/>
      </c>
      <c r="K93" s="5" t="str">
        <f>IF(PhieuBauCu!$B$2&gt;7,IF(LEN($B93)=0,"",IF(AND($B93&gt;0,VALUE(SUBSTITUTE($B93,"8","0"))=$B93),1,0)),"")</f>
        <v/>
      </c>
      <c r="L93" s="5" t="str">
        <f>IF(PhieuBauCu!$B$2&gt;8,IF(LEN($B93)=0,"",IF(AND($B93&gt;0,VALUE(SUBSTITUTE($B93,"9","0"))=$B93),1,0)),"")</f>
        <v/>
      </c>
      <c r="M93" s="9">
        <f t="shared" si="3"/>
        <v>0</v>
      </c>
      <c r="N93" s="36">
        <f>IF(AND(M93&lt;=PhieuBauCu!$B$13,M93&gt;=1),1,0)</f>
        <v>0</v>
      </c>
    </row>
    <row r="94" spans="1:14" ht="28.5" customHeight="1">
      <c r="A94" s="2">
        <v>89</v>
      </c>
      <c r="B94" s="3"/>
      <c r="C94" s="48" t="str">
        <f t="shared" si="2"/>
        <v/>
      </c>
      <c r="D94" s="5" t="str">
        <f>IF(PhieuBauCu!$B$2&gt;0,IF(LEN($B94)=0,"",IF(AND($B94&gt;0,VALUE(SUBSTITUTE($B94,"1","0"))=$B94),1,0)),"")</f>
        <v/>
      </c>
      <c r="E94" s="5" t="str">
        <f>IF(PhieuBauCu!$B$2&gt;1,IF(LEN($B94)=0,"",IF(AND($B94&gt;0,VALUE(SUBSTITUTE($B94,"2","0"))=$B94),1,0)),"")</f>
        <v/>
      </c>
      <c r="F94" s="5" t="str">
        <f>IF(PhieuBauCu!$B$2&gt;2,IF(LEN($B94)=0,"",IF(AND($B94&gt;0,VALUE(SUBSTITUTE($B94,"3","0"))=$B94),1,0)),"")</f>
        <v/>
      </c>
      <c r="G94" s="5" t="str">
        <f>IF(PhieuBauCu!$B$2&gt;3,IF(LEN($B94)=0,"",IF(AND($B94&gt;0,VALUE(SUBSTITUTE($B94,"4","0"))=$B94),1,0)),"")</f>
        <v/>
      </c>
      <c r="H94" s="5" t="str">
        <f>IF(PhieuBauCu!$B$2&gt;4,IF(LEN($B94)=0,"",IF(AND($B94&gt;0,VALUE(SUBSTITUTE($B94,"5","0"))=$B94),1,0)),"")</f>
        <v/>
      </c>
      <c r="I94" s="5" t="str">
        <f>IF(PhieuBauCu!$B$2&gt;5,IF(LEN($B94)=0,"",IF(AND($B94&gt;0,VALUE(SUBSTITUTE($B94,"6","0"))=$B94),1,0)),"")</f>
        <v/>
      </c>
      <c r="J94" s="5" t="str">
        <f>IF(PhieuBauCu!$B$2&gt;6,IF(LEN($B94)=0,"",IF(AND($B94&gt;0,VALUE(SUBSTITUTE($B94,"7","0"))=$B94),1,0)),"")</f>
        <v/>
      </c>
      <c r="K94" s="5" t="str">
        <f>IF(PhieuBauCu!$B$2&gt;7,IF(LEN($B94)=0,"",IF(AND($B94&gt;0,VALUE(SUBSTITUTE($B94,"8","0"))=$B94),1,0)),"")</f>
        <v/>
      </c>
      <c r="L94" s="5" t="str">
        <f>IF(PhieuBauCu!$B$2&gt;8,IF(LEN($B94)=0,"",IF(AND($B94&gt;0,VALUE(SUBSTITUTE($B94,"9","0"))=$B94),1,0)),"")</f>
        <v/>
      </c>
      <c r="M94" s="9">
        <f t="shared" si="3"/>
        <v>0</v>
      </c>
      <c r="N94" s="36">
        <f>IF(AND(M94&lt;=PhieuBauCu!$B$13,M94&gt;=1),1,0)</f>
        <v>0</v>
      </c>
    </row>
    <row r="95" spans="1:14" ht="28.5" customHeight="1">
      <c r="A95" s="2">
        <v>90</v>
      </c>
      <c r="B95" s="3"/>
      <c r="C95" s="48" t="str">
        <f t="shared" si="2"/>
        <v/>
      </c>
      <c r="D95" s="5" t="str">
        <f>IF(PhieuBauCu!$B$2&gt;0,IF(LEN($B95)=0,"",IF(AND($B95&gt;0,VALUE(SUBSTITUTE($B95,"1","0"))=$B95),1,0)),"")</f>
        <v/>
      </c>
      <c r="E95" s="5" t="str">
        <f>IF(PhieuBauCu!$B$2&gt;1,IF(LEN($B95)=0,"",IF(AND($B95&gt;0,VALUE(SUBSTITUTE($B95,"2","0"))=$B95),1,0)),"")</f>
        <v/>
      </c>
      <c r="F95" s="5" t="str">
        <f>IF(PhieuBauCu!$B$2&gt;2,IF(LEN($B95)=0,"",IF(AND($B95&gt;0,VALUE(SUBSTITUTE($B95,"3","0"))=$B95),1,0)),"")</f>
        <v/>
      </c>
      <c r="G95" s="5" t="str">
        <f>IF(PhieuBauCu!$B$2&gt;3,IF(LEN($B95)=0,"",IF(AND($B95&gt;0,VALUE(SUBSTITUTE($B95,"4","0"))=$B95),1,0)),"")</f>
        <v/>
      </c>
      <c r="H95" s="5" t="str">
        <f>IF(PhieuBauCu!$B$2&gt;4,IF(LEN($B95)=0,"",IF(AND($B95&gt;0,VALUE(SUBSTITUTE($B95,"5","0"))=$B95),1,0)),"")</f>
        <v/>
      </c>
      <c r="I95" s="5" t="str">
        <f>IF(PhieuBauCu!$B$2&gt;5,IF(LEN($B95)=0,"",IF(AND($B95&gt;0,VALUE(SUBSTITUTE($B95,"6","0"))=$B95),1,0)),"")</f>
        <v/>
      </c>
      <c r="J95" s="5" t="str">
        <f>IF(PhieuBauCu!$B$2&gt;6,IF(LEN($B95)=0,"",IF(AND($B95&gt;0,VALUE(SUBSTITUTE($B95,"7","0"))=$B95),1,0)),"")</f>
        <v/>
      </c>
      <c r="K95" s="5" t="str">
        <f>IF(PhieuBauCu!$B$2&gt;7,IF(LEN($B95)=0,"",IF(AND($B95&gt;0,VALUE(SUBSTITUTE($B95,"8","0"))=$B95),1,0)),"")</f>
        <v/>
      </c>
      <c r="L95" s="5" t="str">
        <f>IF(PhieuBauCu!$B$2&gt;8,IF(LEN($B95)=0,"",IF(AND($B95&gt;0,VALUE(SUBSTITUTE($B95,"9","0"))=$B95),1,0)),"")</f>
        <v/>
      </c>
      <c r="M95" s="9">
        <f t="shared" si="3"/>
        <v>0</v>
      </c>
      <c r="N95" s="36">
        <f>IF(AND(M95&lt;=PhieuBauCu!$B$13,M95&gt;=1),1,0)</f>
        <v>0</v>
      </c>
    </row>
    <row r="96" spans="1:14" ht="28.5" customHeight="1">
      <c r="A96" s="2">
        <v>91</v>
      </c>
      <c r="B96" s="3"/>
      <c r="C96" s="48" t="str">
        <f t="shared" si="2"/>
        <v/>
      </c>
      <c r="D96" s="5" t="str">
        <f>IF(PhieuBauCu!$B$2&gt;0,IF(LEN($B96)=0,"",IF(AND($B96&gt;0,VALUE(SUBSTITUTE($B96,"1","0"))=$B96),1,0)),"")</f>
        <v/>
      </c>
      <c r="E96" s="5" t="str">
        <f>IF(PhieuBauCu!$B$2&gt;1,IF(LEN($B96)=0,"",IF(AND($B96&gt;0,VALUE(SUBSTITUTE($B96,"2","0"))=$B96),1,0)),"")</f>
        <v/>
      </c>
      <c r="F96" s="5" t="str">
        <f>IF(PhieuBauCu!$B$2&gt;2,IF(LEN($B96)=0,"",IF(AND($B96&gt;0,VALUE(SUBSTITUTE($B96,"3","0"))=$B96),1,0)),"")</f>
        <v/>
      </c>
      <c r="G96" s="5" t="str">
        <f>IF(PhieuBauCu!$B$2&gt;3,IF(LEN($B96)=0,"",IF(AND($B96&gt;0,VALUE(SUBSTITUTE($B96,"4","0"))=$B96),1,0)),"")</f>
        <v/>
      </c>
      <c r="H96" s="5" t="str">
        <f>IF(PhieuBauCu!$B$2&gt;4,IF(LEN($B96)=0,"",IF(AND($B96&gt;0,VALUE(SUBSTITUTE($B96,"5","0"))=$B96),1,0)),"")</f>
        <v/>
      </c>
      <c r="I96" s="5" t="str">
        <f>IF(PhieuBauCu!$B$2&gt;5,IF(LEN($B96)=0,"",IF(AND($B96&gt;0,VALUE(SUBSTITUTE($B96,"6","0"))=$B96),1,0)),"")</f>
        <v/>
      </c>
      <c r="J96" s="5" t="str">
        <f>IF(PhieuBauCu!$B$2&gt;6,IF(LEN($B96)=0,"",IF(AND($B96&gt;0,VALUE(SUBSTITUTE($B96,"7","0"))=$B96),1,0)),"")</f>
        <v/>
      </c>
      <c r="K96" s="5" t="str">
        <f>IF(PhieuBauCu!$B$2&gt;7,IF(LEN($B96)=0,"",IF(AND($B96&gt;0,VALUE(SUBSTITUTE($B96,"8","0"))=$B96),1,0)),"")</f>
        <v/>
      </c>
      <c r="L96" s="5" t="str">
        <f>IF(PhieuBauCu!$B$2&gt;8,IF(LEN($B96)=0,"",IF(AND($B96&gt;0,VALUE(SUBSTITUTE($B96,"9","0"))=$B96),1,0)),"")</f>
        <v/>
      </c>
      <c r="M96" s="9">
        <f t="shared" si="3"/>
        <v>0</v>
      </c>
      <c r="N96" s="36">
        <f>IF(AND(M96&lt;=PhieuBauCu!$B$13,M96&gt;=1),1,0)</f>
        <v>0</v>
      </c>
    </row>
    <row r="97" spans="1:14" ht="28.5" customHeight="1">
      <c r="A97" s="2">
        <v>92</v>
      </c>
      <c r="B97" s="3"/>
      <c r="C97" s="48" t="str">
        <f t="shared" si="2"/>
        <v/>
      </c>
      <c r="D97" s="5" t="str">
        <f>IF(PhieuBauCu!$B$2&gt;0,IF(LEN($B97)=0,"",IF(AND($B97&gt;0,VALUE(SUBSTITUTE($B97,"1","0"))=$B97),1,0)),"")</f>
        <v/>
      </c>
      <c r="E97" s="5" t="str">
        <f>IF(PhieuBauCu!$B$2&gt;1,IF(LEN($B97)=0,"",IF(AND($B97&gt;0,VALUE(SUBSTITUTE($B97,"2","0"))=$B97),1,0)),"")</f>
        <v/>
      </c>
      <c r="F97" s="5" t="str">
        <f>IF(PhieuBauCu!$B$2&gt;2,IF(LEN($B97)=0,"",IF(AND($B97&gt;0,VALUE(SUBSTITUTE($B97,"3","0"))=$B97),1,0)),"")</f>
        <v/>
      </c>
      <c r="G97" s="5" t="str">
        <f>IF(PhieuBauCu!$B$2&gt;3,IF(LEN($B97)=0,"",IF(AND($B97&gt;0,VALUE(SUBSTITUTE($B97,"4","0"))=$B97),1,0)),"")</f>
        <v/>
      </c>
      <c r="H97" s="5" t="str">
        <f>IF(PhieuBauCu!$B$2&gt;4,IF(LEN($B97)=0,"",IF(AND($B97&gt;0,VALUE(SUBSTITUTE($B97,"5","0"))=$B97),1,0)),"")</f>
        <v/>
      </c>
      <c r="I97" s="5" t="str">
        <f>IF(PhieuBauCu!$B$2&gt;5,IF(LEN($B97)=0,"",IF(AND($B97&gt;0,VALUE(SUBSTITUTE($B97,"6","0"))=$B97),1,0)),"")</f>
        <v/>
      </c>
      <c r="J97" s="5" t="str">
        <f>IF(PhieuBauCu!$B$2&gt;6,IF(LEN($B97)=0,"",IF(AND($B97&gt;0,VALUE(SUBSTITUTE($B97,"7","0"))=$B97),1,0)),"")</f>
        <v/>
      </c>
      <c r="K97" s="5" t="str">
        <f>IF(PhieuBauCu!$B$2&gt;7,IF(LEN($B97)=0,"",IF(AND($B97&gt;0,VALUE(SUBSTITUTE($B97,"8","0"))=$B97),1,0)),"")</f>
        <v/>
      </c>
      <c r="L97" s="5" t="str">
        <f>IF(PhieuBauCu!$B$2&gt;8,IF(LEN($B97)=0,"",IF(AND($B97&gt;0,VALUE(SUBSTITUTE($B97,"9","0"))=$B97),1,0)),"")</f>
        <v/>
      </c>
      <c r="M97" s="9">
        <f t="shared" si="3"/>
        <v>0</v>
      </c>
      <c r="N97" s="36">
        <f>IF(AND(M97&lt;=PhieuBauCu!$B$13,M97&gt;=1),1,0)</f>
        <v>0</v>
      </c>
    </row>
    <row r="98" spans="1:14" ht="28.5" customHeight="1">
      <c r="A98" s="2">
        <v>93</v>
      </c>
      <c r="B98" s="3"/>
      <c r="C98" s="48" t="str">
        <f t="shared" si="2"/>
        <v/>
      </c>
      <c r="D98" s="5" t="str">
        <f>IF(PhieuBauCu!$B$2&gt;0,IF(LEN($B98)=0,"",IF(AND($B98&gt;0,VALUE(SUBSTITUTE($B98,"1","0"))=$B98),1,0)),"")</f>
        <v/>
      </c>
      <c r="E98" s="5" t="str">
        <f>IF(PhieuBauCu!$B$2&gt;1,IF(LEN($B98)=0,"",IF(AND($B98&gt;0,VALUE(SUBSTITUTE($B98,"2","0"))=$B98),1,0)),"")</f>
        <v/>
      </c>
      <c r="F98" s="5" t="str">
        <f>IF(PhieuBauCu!$B$2&gt;2,IF(LEN($B98)=0,"",IF(AND($B98&gt;0,VALUE(SUBSTITUTE($B98,"3","0"))=$B98),1,0)),"")</f>
        <v/>
      </c>
      <c r="G98" s="5" t="str">
        <f>IF(PhieuBauCu!$B$2&gt;3,IF(LEN($B98)=0,"",IF(AND($B98&gt;0,VALUE(SUBSTITUTE($B98,"4","0"))=$B98),1,0)),"")</f>
        <v/>
      </c>
      <c r="H98" s="5" t="str">
        <f>IF(PhieuBauCu!$B$2&gt;4,IF(LEN($B98)=0,"",IF(AND($B98&gt;0,VALUE(SUBSTITUTE($B98,"5","0"))=$B98),1,0)),"")</f>
        <v/>
      </c>
      <c r="I98" s="5" t="str">
        <f>IF(PhieuBauCu!$B$2&gt;5,IF(LEN($B98)=0,"",IF(AND($B98&gt;0,VALUE(SUBSTITUTE($B98,"6","0"))=$B98),1,0)),"")</f>
        <v/>
      </c>
      <c r="J98" s="5" t="str">
        <f>IF(PhieuBauCu!$B$2&gt;6,IF(LEN($B98)=0,"",IF(AND($B98&gt;0,VALUE(SUBSTITUTE($B98,"7","0"))=$B98),1,0)),"")</f>
        <v/>
      </c>
      <c r="K98" s="5" t="str">
        <f>IF(PhieuBauCu!$B$2&gt;7,IF(LEN($B98)=0,"",IF(AND($B98&gt;0,VALUE(SUBSTITUTE($B98,"8","0"))=$B98),1,0)),"")</f>
        <v/>
      </c>
      <c r="L98" s="5" t="str">
        <f>IF(PhieuBauCu!$B$2&gt;8,IF(LEN($B98)=0,"",IF(AND($B98&gt;0,VALUE(SUBSTITUTE($B98,"9","0"))=$B98),1,0)),"")</f>
        <v/>
      </c>
      <c r="M98" s="9">
        <f t="shared" si="3"/>
        <v>0</v>
      </c>
      <c r="N98" s="36">
        <f>IF(AND(M98&lt;=PhieuBauCu!$B$13,M98&gt;=1),1,0)</f>
        <v>0</v>
      </c>
    </row>
    <row r="99" spans="1:14" ht="28.5" customHeight="1">
      <c r="A99" s="2">
        <v>94</v>
      </c>
      <c r="B99" s="3"/>
      <c r="C99" s="48" t="str">
        <f t="shared" si="2"/>
        <v/>
      </c>
      <c r="D99" s="5" t="str">
        <f>IF(PhieuBauCu!$B$2&gt;0,IF(LEN($B99)=0,"",IF(AND($B99&gt;0,VALUE(SUBSTITUTE($B99,"1","0"))=$B99),1,0)),"")</f>
        <v/>
      </c>
      <c r="E99" s="5" t="str">
        <f>IF(PhieuBauCu!$B$2&gt;1,IF(LEN($B99)=0,"",IF(AND($B99&gt;0,VALUE(SUBSTITUTE($B99,"2","0"))=$B99),1,0)),"")</f>
        <v/>
      </c>
      <c r="F99" s="5" t="str">
        <f>IF(PhieuBauCu!$B$2&gt;2,IF(LEN($B99)=0,"",IF(AND($B99&gt;0,VALUE(SUBSTITUTE($B99,"3","0"))=$B99),1,0)),"")</f>
        <v/>
      </c>
      <c r="G99" s="5" t="str">
        <f>IF(PhieuBauCu!$B$2&gt;3,IF(LEN($B99)=0,"",IF(AND($B99&gt;0,VALUE(SUBSTITUTE($B99,"4","0"))=$B99),1,0)),"")</f>
        <v/>
      </c>
      <c r="H99" s="5" t="str">
        <f>IF(PhieuBauCu!$B$2&gt;4,IF(LEN($B99)=0,"",IF(AND($B99&gt;0,VALUE(SUBSTITUTE($B99,"5","0"))=$B99),1,0)),"")</f>
        <v/>
      </c>
      <c r="I99" s="5" t="str">
        <f>IF(PhieuBauCu!$B$2&gt;5,IF(LEN($B99)=0,"",IF(AND($B99&gt;0,VALUE(SUBSTITUTE($B99,"6","0"))=$B99),1,0)),"")</f>
        <v/>
      </c>
      <c r="J99" s="5" t="str">
        <f>IF(PhieuBauCu!$B$2&gt;6,IF(LEN($B99)=0,"",IF(AND($B99&gt;0,VALUE(SUBSTITUTE($B99,"7","0"))=$B99),1,0)),"")</f>
        <v/>
      </c>
      <c r="K99" s="5" t="str">
        <f>IF(PhieuBauCu!$B$2&gt;7,IF(LEN($B99)=0,"",IF(AND($B99&gt;0,VALUE(SUBSTITUTE($B99,"8","0"))=$B99),1,0)),"")</f>
        <v/>
      </c>
      <c r="L99" s="5" t="str">
        <f>IF(PhieuBauCu!$B$2&gt;8,IF(LEN($B99)=0,"",IF(AND($B99&gt;0,VALUE(SUBSTITUTE($B99,"9","0"))=$B99),1,0)),"")</f>
        <v/>
      </c>
      <c r="M99" s="9">
        <f t="shared" si="3"/>
        <v>0</v>
      </c>
      <c r="N99" s="36">
        <f>IF(AND(M99&lt;=PhieuBauCu!$B$13,M99&gt;=1),1,0)</f>
        <v>0</v>
      </c>
    </row>
    <row r="100" spans="1:14" ht="28.5" customHeight="1">
      <c r="A100" s="2">
        <v>95</v>
      </c>
      <c r="B100" s="3"/>
      <c r="C100" s="48" t="str">
        <f t="shared" si="2"/>
        <v/>
      </c>
      <c r="D100" s="5" t="str">
        <f>IF(PhieuBauCu!$B$2&gt;0,IF(LEN($B100)=0,"",IF(AND($B100&gt;0,VALUE(SUBSTITUTE($B100,"1","0"))=$B100),1,0)),"")</f>
        <v/>
      </c>
      <c r="E100" s="5" t="str">
        <f>IF(PhieuBauCu!$B$2&gt;1,IF(LEN($B100)=0,"",IF(AND($B100&gt;0,VALUE(SUBSTITUTE($B100,"2","0"))=$B100),1,0)),"")</f>
        <v/>
      </c>
      <c r="F100" s="5" t="str">
        <f>IF(PhieuBauCu!$B$2&gt;2,IF(LEN($B100)=0,"",IF(AND($B100&gt;0,VALUE(SUBSTITUTE($B100,"3","0"))=$B100),1,0)),"")</f>
        <v/>
      </c>
      <c r="G100" s="5" t="str">
        <f>IF(PhieuBauCu!$B$2&gt;3,IF(LEN($B100)=0,"",IF(AND($B100&gt;0,VALUE(SUBSTITUTE($B100,"4","0"))=$B100),1,0)),"")</f>
        <v/>
      </c>
      <c r="H100" s="5" t="str">
        <f>IF(PhieuBauCu!$B$2&gt;4,IF(LEN($B100)=0,"",IF(AND($B100&gt;0,VALUE(SUBSTITUTE($B100,"5","0"))=$B100),1,0)),"")</f>
        <v/>
      </c>
      <c r="I100" s="5" t="str">
        <f>IF(PhieuBauCu!$B$2&gt;5,IF(LEN($B100)=0,"",IF(AND($B100&gt;0,VALUE(SUBSTITUTE($B100,"6","0"))=$B100),1,0)),"")</f>
        <v/>
      </c>
      <c r="J100" s="5" t="str">
        <f>IF(PhieuBauCu!$B$2&gt;6,IF(LEN($B100)=0,"",IF(AND($B100&gt;0,VALUE(SUBSTITUTE($B100,"7","0"))=$B100),1,0)),"")</f>
        <v/>
      </c>
      <c r="K100" s="5" t="str">
        <f>IF(PhieuBauCu!$B$2&gt;7,IF(LEN($B100)=0,"",IF(AND($B100&gt;0,VALUE(SUBSTITUTE($B100,"8","0"))=$B100),1,0)),"")</f>
        <v/>
      </c>
      <c r="L100" s="5" t="str">
        <f>IF(PhieuBauCu!$B$2&gt;8,IF(LEN($B100)=0,"",IF(AND($B100&gt;0,VALUE(SUBSTITUTE($B100,"9","0"))=$B100),1,0)),"")</f>
        <v/>
      </c>
      <c r="M100" s="9">
        <f t="shared" si="3"/>
        <v>0</v>
      </c>
      <c r="N100" s="36">
        <f>IF(AND(M100&lt;=PhieuBauCu!$B$13,M100&gt;=1),1,0)</f>
        <v>0</v>
      </c>
    </row>
    <row r="101" spans="1:14" ht="28.5" customHeight="1">
      <c r="A101" s="2">
        <v>96</v>
      </c>
      <c r="B101" s="3"/>
      <c r="C101" s="48" t="str">
        <f t="shared" si="2"/>
        <v/>
      </c>
      <c r="D101" s="5" t="str">
        <f>IF(PhieuBauCu!$B$2&gt;0,IF(LEN($B101)=0,"",IF(AND($B101&gt;0,VALUE(SUBSTITUTE($B101,"1","0"))=$B101),1,0)),"")</f>
        <v/>
      </c>
      <c r="E101" s="5" t="str">
        <f>IF(PhieuBauCu!$B$2&gt;1,IF(LEN($B101)=0,"",IF(AND($B101&gt;0,VALUE(SUBSTITUTE($B101,"2","0"))=$B101),1,0)),"")</f>
        <v/>
      </c>
      <c r="F101" s="5" t="str">
        <f>IF(PhieuBauCu!$B$2&gt;2,IF(LEN($B101)=0,"",IF(AND($B101&gt;0,VALUE(SUBSTITUTE($B101,"3","0"))=$B101),1,0)),"")</f>
        <v/>
      </c>
      <c r="G101" s="5" t="str">
        <f>IF(PhieuBauCu!$B$2&gt;3,IF(LEN($B101)=0,"",IF(AND($B101&gt;0,VALUE(SUBSTITUTE($B101,"4","0"))=$B101),1,0)),"")</f>
        <v/>
      </c>
      <c r="H101" s="5" t="str">
        <f>IF(PhieuBauCu!$B$2&gt;4,IF(LEN($B101)=0,"",IF(AND($B101&gt;0,VALUE(SUBSTITUTE($B101,"5","0"))=$B101),1,0)),"")</f>
        <v/>
      </c>
      <c r="I101" s="5" t="str">
        <f>IF(PhieuBauCu!$B$2&gt;5,IF(LEN($B101)=0,"",IF(AND($B101&gt;0,VALUE(SUBSTITUTE($B101,"6","0"))=$B101),1,0)),"")</f>
        <v/>
      </c>
      <c r="J101" s="5" t="str">
        <f>IF(PhieuBauCu!$B$2&gt;6,IF(LEN($B101)=0,"",IF(AND($B101&gt;0,VALUE(SUBSTITUTE($B101,"7","0"))=$B101),1,0)),"")</f>
        <v/>
      </c>
      <c r="K101" s="5" t="str">
        <f>IF(PhieuBauCu!$B$2&gt;7,IF(LEN($B101)=0,"",IF(AND($B101&gt;0,VALUE(SUBSTITUTE($B101,"8","0"))=$B101),1,0)),"")</f>
        <v/>
      </c>
      <c r="L101" s="5" t="str">
        <f>IF(PhieuBauCu!$B$2&gt;8,IF(LEN($B101)=0,"",IF(AND($B101&gt;0,VALUE(SUBSTITUTE($B101,"9","0"))=$B101),1,0)),"")</f>
        <v/>
      </c>
      <c r="M101" s="9">
        <f t="shared" si="3"/>
        <v>0</v>
      </c>
      <c r="N101" s="36">
        <f>IF(AND(M101&lt;=PhieuBauCu!$B$13,M101&gt;=1),1,0)</f>
        <v>0</v>
      </c>
    </row>
    <row r="102" spans="1:14" ht="28.5" customHeight="1">
      <c r="A102" s="2">
        <v>97</v>
      </c>
      <c r="B102" s="3"/>
      <c r="C102" s="48" t="str">
        <f t="shared" si="2"/>
        <v/>
      </c>
      <c r="D102" s="5" t="str">
        <f>IF(PhieuBauCu!$B$2&gt;0,IF(LEN($B102)=0,"",IF(AND($B102&gt;0,VALUE(SUBSTITUTE($B102,"1","0"))=$B102),1,0)),"")</f>
        <v/>
      </c>
      <c r="E102" s="5" t="str">
        <f>IF(PhieuBauCu!$B$2&gt;1,IF(LEN($B102)=0,"",IF(AND($B102&gt;0,VALUE(SUBSTITUTE($B102,"2","0"))=$B102),1,0)),"")</f>
        <v/>
      </c>
      <c r="F102" s="5" t="str">
        <f>IF(PhieuBauCu!$B$2&gt;2,IF(LEN($B102)=0,"",IF(AND($B102&gt;0,VALUE(SUBSTITUTE($B102,"3","0"))=$B102),1,0)),"")</f>
        <v/>
      </c>
      <c r="G102" s="5" t="str">
        <f>IF(PhieuBauCu!$B$2&gt;3,IF(LEN($B102)=0,"",IF(AND($B102&gt;0,VALUE(SUBSTITUTE($B102,"4","0"))=$B102),1,0)),"")</f>
        <v/>
      </c>
      <c r="H102" s="5" t="str">
        <f>IF(PhieuBauCu!$B$2&gt;4,IF(LEN($B102)=0,"",IF(AND($B102&gt;0,VALUE(SUBSTITUTE($B102,"5","0"))=$B102),1,0)),"")</f>
        <v/>
      </c>
      <c r="I102" s="5" t="str">
        <f>IF(PhieuBauCu!$B$2&gt;5,IF(LEN($B102)=0,"",IF(AND($B102&gt;0,VALUE(SUBSTITUTE($B102,"6","0"))=$B102),1,0)),"")</f>
        <v/>
      </c>
      <c r="J102" s="5" t="str">
        <f>IF(PhieuBauCu!$B$2&gt;6,IF(LEN($B102)=0,"",IF(AND($B102&gt;0,VALUE(SUBSTITUTE($B102,"7","0"))=$B102),1,0)),"")</f>
        <v/>
      </c>
      <c r="K102" s="5" t="str">
        <f>IF(PhieuBauCu!$B$2&gt;7,IF(LEN($B102)=0,"",IF(AND($B102&gt;0,VALUE(SUBSTITUTE($B102,"8","0"))=$B102),1,0)),"")</f>
        <v/>
      </c>
      <c r="L102" s="5" t="str">
        <f>IF(PhieuBauCu!$B$2&gt;8,IF(LEN($B102)=0,"",IF(AND($B102&gt;0,VALUE(SUBSTITUTE($B102,"9","0"))=$B102),1,0)),"")</f>
        <v/>
      </c>
      <c r="M102" s="9">
        <f t="shared" si="3"/>
        <v>0</v>
      </c>
      <c r="N102" s="36">
        <f>IF(AND(M102&lt;=PhieuBauCu!$B$13,M102&gt;=1),1,0)</f>
        <v>0</v>
      </c>
    </row>
    <row r="103" spans="1:14" ht="28.5" customHeight="1">
      <c r="A103" s="2">
        <v>98</v>
      </c>
      <c r="B103" s="3"/>
      <c r="C103" s="48" t="str">
        <f t="shared" si="2"/>
        <v/>
      </c>
      <c r="D103" s="5" t="str">
        <f>IF(PhieuBauCu!$B$2&gt;0,IF(LEN($B103)=0,"",IF(AND($B103&gt;0,VALUE(SUBSTITUTE($B103,"1","0"))=$B103),1,0)),"")</f>
        <v/>
      </c>
      <c r="E103" s="5" t="str">
        <f>IF(PhieuBauCu!$B$2&gt;1,IF(LEN($B103)=0,"",IF(AND($B103&gt;0,VALUE(SUBSTITUTE($B103,"2","0"))=$B103),1,0)),"")</f>
        <v/>
      </c>
      <c r="F103" s="5" t="str">
        <f>IF(PhieuBauCu!$B$2&gt;2,IF(LEN($B103)=0,"",IF(AND($B103&gt;0,VALUE(SUBSTITUTE($B103,"3","0"))=$B103),1,0)),"")</f>
        <v/>
      </c>
      <c r="G103" s="5" t="str">
        <f>IF(PhieuBauCu!$B$2&gt;3,IF(LEN($B103)=0,"",IF(AND($B103&gt;0,VALUE(SUBSTITUTE($B103,"4","0"))=$B103),1,0)),"")</f>
        <v/>
      </c>
      <c r="H103" s="5" t="str">
        <f>IF(PhieuBauCu!$B$2&gt;4,IF(LEN($B103)=0,"",IF(AND($B103&gt;0,VALUE(SUBSTITUTE($B103,"5","0"))=$B103),1,0)),"")</f>
        <v/>
      </c>
      <c r="I103" s="5" t="str">
        <f>IF(PhieuBauCu!$B$2&gt;5,IF(LEN($B103)=0,"",IF(AND($B103&gt;0,VALUE(SUBSTITUTE($B103,"6","0"))=$B103),1,0)),"")</f>
        <v/>
      </c>
      <c r="J103" s="5" t="str">
        <f>IF(PhieuBauCu!$B$2&gt;6,IF(LEN($B103)=0,"",IF(AND($B103&gt;0,VALUE(SUBSTITUTE($B103,"7","0"))=$B103),1,0)),"")</f>
        <v/>
      </c>
      <c r="K103" s="5" t="str">
        <f>IF(PhieuBauCu!$B$2&gt;7,IF(LEN($B103)=0,"",IF(AND($B103&gt;0,VALUE(SUBSTITUTE($B103,"8","0"))=$B103),1,0)),"")</f>
        <v/>
      </c>
      <c r="L103" s="5" t="str">
        <f>IF(PhieuBauCu!$B$2&gt;8,IF(LEN($B103)=0,"",IF(AND($B103&gt;0,VALUE(SUBSTITUTE($B103,"9","0"))=$B103),1,0)),"")</f>
        <v/>
      </c>
      <c r="M103" s="9">
        <f t="shared" si="3"/>
        <v>0</v>
      </c>
      <c r="N103" s="36">
        <f>IF(AND(M103&lt;=PhieuBauCu!$B$13,M103&gt;=1),1,0)</f>
        <v>0</v>
      </c>
    </row>
    <row r="104" spans="1:14" ht="28.5" customHeight="1">
      <c r="A104" s="2">
        <v>99</v>
      </c>
      <c r="B104" s="3"/>
      <c r="C104" s="48" t="str">
        <f t="shared" si="2"/>
        <v/>
      </c>
      <c r="D104" s="5" t="str">
        <f>IF(PhieuBauCu!$B$2&gt;0,IF(LEN($B104)=0,"",IF(AND($B104&gt;0,VALUE(SUBSTITUTE($B104,"1","0"))=$B104),1,0)),"")</f>
        <v/>
      </c>
      <c r="E104" s="5" t="str">
        <f>IF(PhieuBauCu!$B$2&gt;1,IF(LEN($B104)=0,"",IF(AND($B104&gt;0,VALUE(SUBSTITUTE($B104,"2","0"))=$B104),1,0)),"")</f>
        <v/>
      </c>
      <c r="F104" s="5" t="str">
        <f>IF(PhieuBauCu!$B$2&gt;2,IF(LEN($B104)=0,"",IF(AND($B104&gt;0,VALUE(SUBSTITUTE($B104,"3","0"))=$B104),1,0)),"")</f>
        <v/>
      </c>
      <c r="G104" s="5" t="str">
        <f>IF(PhieuBauCu!$B$2&gt;3,IF(LEN($B104)=0,"",IF(AND($B104&gt;0,VALUE(SUBSTITUTE($B104,"4","0"))=$B104),1,0)),"")</f>
        <v/>
      </c>
      <c r="H104" s="5" t="str">
        <f>IF(PhieuBauCu!$B$2&gt;4,IF(LEN($B104)=0,"",IF(AND($B104&gt;0,VALUE(SUBSTITUTE($B104,"5","0"))=$B104),1,0)),"")</f>
        <v/>
      </c>
      <c r="I104" s="5" t="str">
        <f>IF(PhieuBauCu!$B$2&gt;5,IF(LEN($B104)=0,"",IF(AND($B104&gt;0,VALUE(SUBSTITUTE($B104,"6","0"))=$B104),1,0)),"")</f>
        <v/>
      </c>
      <c r="J104" s="5" t="str">
        <f>IF(PhieuBauCu!$B$2&gt;6,IF(LEN($B104)=0,"",IF(AND($B104&gt;0,VALUE(SUBSTITUTE($B104,"7","0"))=$B104),1,0)),"")</f>
        <v/>
      </c>
      <c r="K104" s="5" t="str">
        <f>IF(PhieuBauCu!$B$2&gt;7,IF(LEN($B104)=0,"",IF(AND($B104&gt;0,VALUE(SUBSTITUTE($B104,"8","0"))=$B104),1,0)),"")</f>
        <v/>
      </c>
      <c r="L104" s="5" t="str">
        <f>IF(PhieuBauCu!$B$2&gt;8,IF(LEN($B104)=0,"",IF(AND($B104&gt;0,VALUE(SUBSTITUTE($B104,"9","0"))=$B104),1,0)),"")</f>
        <v/>
      </c>
      <c r="M104" s="9">
        <f t="shared" si="3"/>
        <v>0</v>
      </c>
      <c r="N104" s="36">
        <f>IF(AND(M104&lt;=PhieuBauCu!$B$13,M104&gt;=1),1,0)</f>
        <v>0</v>
      </c>
    </row>
    <row r="105" spans="1:14" ht="28.5" customHeight="1">
      <c r="A105" s="2">
        <v>100</v>
      </c>
      <c r="B105" s="3"/>
      <c r="C105" s="48" t="str">
        <f t="shared" si="2"/>
        <v/>
      </c>
      <c r="D105" s="5" t="str">
        <f>IF(PhieuBauCu!$B$2&gt;0,IF(LEN($B105)=0,"",IF(AND($B105&gt;0,VALUE(SUBSTITUTE($B105,"1","0"))=$B105),1,0)),"")</f>
        <v/>
      </c>
      <c r="E105" s="5" t="str">
        <f>IF(PhieuBauCu!$B$2&gt;1,IF(LEN($B105)=0,"",IF(AND($B105&gt;0,VALUE(SUBSTITUTE($B105,"2","0"))=$B105),1,0)),"")</f>
        <v/>
      </c>
      <c r="F105" s="5" t="str">
        <f>IF(PhieuBauCu!$B$2&gt;2,IF(LEN($B105)=0,"",IF(AND($B105&gt;0,VALUE(SUBSTITUTE($B105,"3","0"))=$B105),1,0)),"")</f>
        <v/>
      </c>
      <c r="G105" s="5" t="str">
        <f>IF(PhieuBauCu!$B$2&gt;3,IF(LEN($B105)=0,"",IF(AND($B105&gt;0,VALUE(SUBSTITUTE($B105,"4","0"))=$B105),1,0)),"")</f>
        <v/>
      </c>
      <c r="H105" s="5" t="str">
        <f>IF(PhieuBauCu!$B$2&gt;4,IF(LEN($B105)=0,"",IF(AND($B105&gt;0,VALUE(SUBSTITUTE($B105,"5","0"))=$B105),1,0)),"")</f>
        <v/>
      </c>
      <c r="I105" s="5" t="str">
        <f>IF(PhieuBauCu!$B$2&gt;5,IF(LEN($B105)=0,"",IF(AND($B105&gt;0,VALUE(SUBSTITUTE($B105,"6","0"))=$B105),1,0)),"")</f>
        <v/>
      </c>
      <c r="J105" s="5" t="str">
        <f>IF(PhieuBauCu!$B$2&gt;6,IF(LEN($B105)=0,"",IF(AND($B105&gt;0,VALUE(SUBSTITUTE($B105,"7","0"))=$B105),1,0)),"")</f>
        <v/>
      </c>
      <c r="K105" s="5" t="str">
        <f>IF(PhieuBauCu!$B$2&gt;7,IF(LEN($B105)=0,"",IF(AND($B105&gt;0,VALUE(SUBSTITUTE($B105,"8","0"))=$B105),1,0)),"")</f>
        <v/>
      </c>
      <c r="L105" s="5" t="str">
        <f>IF(PhieuBauCu!$B$2&gt;8,IF(LEN($B105)=0,"",IF(AND($B105&gt;0,VALUE(SUBSTITUTE($B105,"9","0"))=$B105),1,0)),"")</f>
        <v/>
      </c>
      <c r="M105" s="9">
        <f t="shared" si="3"/>
        <v>0</v>
      </c>
      <c r="N105" s="36">
        <f>IF(AND(M105&lt;=PhieuBauCu!$B$13,M105&gt;=1),1,0)</f>
        <v>0</v>
      </c>
    </row>
    <row r="106" spans="1:14" ht="28.5" customHeight="1">
      <c r="A106" s="2">
        <v>101</v>
      </c>
      <c r="B106" s="3"/>
      <c r="C106" s="48" t="str">
        <f t="shared" si="2"/>
        <v/>
      </c>
      <c r="D106" s="5" t="str">
        <f>IF(PhieuBauCu!$B$2&gt;0,IF(LEN($B106)=0,"",IF(AND($B106&gt;0,VALUE(SUBSTITUTE($B106,"1","0"))=$B106),1,0)),"")</f>
        <v/>
      </c>
      <c r="E106" s="5" t="str">
        <f>IF(PhieuBauCu!$B$2&gt;1,IF(LEN($B106)=0,"",IF(AND($B106&gt;0,VALUE(SUBSTITUTE($B106,"2","0"))=$B106),1,0)),"")</f>
        <v/>
      </c>
      <c r="F106" s="5" t="str">
        <f>IF(PhieuBauCu!$B$2&gt;2,IF(LEN($B106)=0,"",IF(AND($B106&gt;0,VALUE(SUBSTITUTE($B106,"3","0"))=$B106),1,0)),"")</f>
        <v/>
      </c>
      <c r="G106" s="5" t="str">
        <f>IF(PhieuBauCu!$B$2&gt;3,IF(LEN($B106)=0,"",IF(AND($B106&gt;0,VALUE(SUBSTITUTE($B106,"4","0"))=$B106),1,0)),"")</f>
        <v/>
      </c>
      <c r="H106" s="5" t="str">
        <f>IF(PhieuBauCu!$B$2&gt;4,IF(LEN($B106)=0,"",IF(AND($B106&gt;0,VALUE(SUBSTITUTE($B106,"5","0"))=$B106),1,0)),"")</f>
        <v/>
      </c>
      <c r="I106" s="5" t="str">
        <f>IF(PhieuBauCu!$B$2&gt;5,IF(LEN($B106)=0,"",IF(AND($B106&gt;0,VALUE(SUBSTITUTE($B106,"6","0"))=$B106),1,0)),"")</f>
        <v/>
      </c>
      <c r="J106" s="5" t="str">
        <f>IF(PhieuBauCu!$B$2&gt;6,IF(LEN($B106)=0,"",IF(AND($B106&gt;0,VALUE(SUBSTITUTE($B106,"7","0"))=$B106),1,0)),"")</f>
        <v/>
      </c>
      <c r="K106" s="5" t="str">
        <f>IF(PhieuBauCu!$B$2&gt;7,IF(LEN($B106)=0,"",IF(AND($B106&gt;0,VALUE(SUBSTITUTE($B106,"8","0"))=$B106),1,0)),"")</f>
        <v/>
      </c>
      <c r="L106" s="5" t="str">
        <f>IF(PhieuBauCu!$B$2&gt;8,IF(LEN($B106)=0,"",IF(AND($B106&gt;0,VALUE(SUBSTITUTE($B106,"9","0"))=$B106),1,0)),"")</f>
        <v/>
      </c>
      <c r="M106" s="9">
        <f t="shared" si="3"/>
        <v>0</v>
      </c>
      <c r="N106" s="36">
        <f>IF(AND(M106&lt;=PhieuBauCu!$B$13,M106&gt;=1),1,0)</f>
        <v>0</v>
      </c>
    </row>
    <row r="107" spans="1:14" ht="28.5" customHeight="1">
      <c r="A107" s="2">
        <v>102</v>
      </c>
      <c r="B107" s="3"/>
      <c r="C107" s="48" t="str">
        <f t="shared" si="2"/>
        <v/>
      </c>
      <c r="D107" s="5" t="str">
        <f>IF(PhieuBauCu!$B$2&gt;0,IF(LEN($B107)=0,"",IF(AND($B107&gt;0,VALUE(SUBSTITUTE($B107,"1","0"))=$B107),1,0)),"")</f>
        <v/>
      </c>
      <c r="E107" s="5" t="str">
        <f>IF(PhieuBauCu!$B$2&gt;1,IF(LEN($B107)=0,"",IF(AND($B107&gt;0,VALUE(SUBSTITUTE($B107,"2","0"))=$B107),1,0)),"")</f>
        <v/>
      </c>
      <c r="F107" s="5" t="str">
        <f>IF(PhieuBauCu!$B$2&gt;2,IF(LEN($B107)=0,"",IF(AND($B107&gt;0,VALUE(SUBSTITUTE($B107,"3","0"))=$B107),1,0)),"")</f>
        <v/>
      </c>
      <c r="G107" s="5" t="str">
        <f>IF(PhieuBauCu!$B$2&gt;3,IF(LEN($B107)=0,"",IF(AND($B107&gt;0,VALUE(SUBSTITUTE($B107,"4","0"))=$B107),1,0)),"")</f>
        <v/>
      </c>
      <c r="H107" s="5" t="str">
        <f>IF(PhieuBauCu!$B$2&gt;4,IF(LEN($B107)=0,"",IF(AND($B107&gt;0,VALUE(SUBSTITUTE($B107,"5","0"))=$B107),1,0)),"")</f>
        <v/>
      </c>
      <c r="I107" s="5" t="str">
        <f>IF(PhieuBauCu!$B$2&gt;5,IF(LEN($B107)=0,"",IF(AND($B107&gt;0,VALUE(SUBSTITUTE($B107,"6","0"))=$B107),1,0)),"")</f>
        <v/>
      </c>
      <c r="J107" s="5" t="str">
        <f>IF(PhieuBauCu!$B$2&gt;6,IF(LEN($B107)=0,"",IF(AND($B107&gt;0,VALUE(SUBSTITUTE($B107,"7","0"))=$B107),1,0)),"")</f>
        <v/>
      </c>
      <c r="K107" s="5" t="str">
        <f>IF(PhieuBauCu!$B$2&gt;7,IF(LEN($B107)=0,"",IF(AND($B107&gt;0,VALUE(SUBSTITUTE($B107,"8","0"))=$B107),1,0)),"")</f>
        <v/>
      </c>
      <c r="L107" s="5" t="str">
        <f>IF(PhieuBauCu!$B$2&gt;8,IF(LEN($B107)=0,"",IF(AND($B107&gt;0,VALUE(SUBSTITUTE($B107,"9","0"))=$B107),1,0)),"")</f>
        <v/>
      </c>
      <c r="M107" s="9">
        <f t="shared" si="3"/>
        <v>0</v>
      </c>
      <c r="N107" s="36">
        <f>IF(AND(M107&lt;=PhieuBauCu!$B$13,M107&gt;=1),1,0)</f>
        <v>0</v>
      </c>
    </row>
    <row r="108" spans="1:14" ht="28.5" customHeight="1">
      <c r="A108" s="2">
        <v>103</v>
      </c>
      <c r="B108" s="3"/>
      <c r="C108" s="48" t="str">
        <f t="shared" si="2"/>
        <v/>
      </c>
      <c r="D108" s="5" t="str">
        <f>IF(PhieuBauCu!$B$2&gt;0,IF(LEN($B108)=0,"",IF(AND($B108&gt;0,VALUE(SUBSTITUTE($B108,"1","0"))=$B108),1,0)),"")</f>
        <v/>
      </c>
      <c r="E108" s="5" t="str">
        <f>IF(PhieuBauCu!$B$2&gt;1,IF(LEN($B108)=0,"",IF(AND($B108&gt;0,VALUE(SUBSTITUTE($B108,"2","0"))=$B108),1,0)),"")</f>
        <v/>
      </c>
      <c r="F108" s="5" t="str">
        <f>IF(PhieuBauCu!$B$2&gt;2,IF(LEN($B108)=0,"",IF(AND($B108&gt;0,VALUE(SUBSTITUTE($B108,"3","0"))=$B108),1,0)),"")</f>
        <v/>
      </c>
      <c r="G108" s="5" t="str">
        <f>IF(PhieuBauCu!$B$2&gt;3,IF(LEN($B108)=0,"",IF(AND($B108&gt;0,VALUE(SUBSTITUTE($B108,"4","0"))=$B108),1,0)),"")</f>
        <v/>
      </c>
      <c r="H108" s="5" t="str">
        <f>IF(PhieuBauCu!$B$2&gt;4,IF(LEN($B108)=0,"",IF(AND($B108&gt;0,VALUE(SUBSTITUTE($B108,"5","0"))=$B108),1,0)),"")</f>
        <v/>
      </c>
      <c r="I108" s="5" t="str">
        <f>IF(PhieuBauCu!$B$2&gt;5,IF(LEN($B108)=0,"",IF(AND($B108&gt;0,VALUE(SUBSTITUTE($B108,"6","0"))=$B108),1,0)),"")</f>
        <v/>
      </c>
      <c r="J108" s="5" t="str">
        <f>IF(PhieuBauCu!$B$2&gt;6,IF(LEN($B108)=0,"",IF(AND($B108&gt;0,VALUE(SUBSTITUTE($B108,"7","0"))=$B108),1,0)),"")</f>
        <v/>
      </c>
      <c r="K108" s="5" t="str">
        <f>IF(PhieuBauCu!$B$2&gt;7,IF(LEN($B108)=0,"",IF(AND($B108&gt;0,VALUE(SUBSTITUTE($B108,"8","0"))=$B108),1,0)),"")</f>
        <v/>
      </c>
      <c r="L108" s="5" t="str">
        <f>IF(PhieuBauCu!$B$2&gt;8,IF(LEN($B108)=0,"",IF(AND($B108&gt;0,VALUE(SUBSTITUTE($B108,"9","0"))=$B108),1,0)),"")</f>
        <v/>
      </c>
      <c r="M108" s="9">
        <f t="shared" si="3"/>
        <v>0</v>
      </c>
      <c r="N108" s="36">
        <f>IF(AND(M108&lt;=PhieuBauCu!$B$13,M108&gt;=1),1,0)</f>
        <v>0</v>
      </c>
    </row>
    <row r="109" spans="1:14" ht="28.5" customHeight="1">
      <c r="A109" s="2">
        <v>104</v>
      </c>
      <c r="B109" s="3"/>
      <c r="C109" s="48" t="str">
        <f t="shared" si="2"/>
        <v/>
      </c>
      <c r="D109" s="5" t="str">
        <f>IF(PhieuBauCu!$B$2&gt;0,IF(LEN($B109)=0,"",IF(AND($B109&gt;0,VALUE(SUBSTITUTE($B109,"1","0"))=$B109),1,0)),"")</f>
        <v/>
      </c>
      <c r="E109" s="5" t="str">
        <f>IF(PhieuBauCu!$B$2&gt;1,IF(LEN($B109)=0,"",IF(AND($B109&gt;0,VALUE(SUBSTITUTE($B109,"2","0"))=$B109),1,0)),"")</f>
        <v/>
      </c>
      <c r="F109" s="5" t="str">
        <f>IF(PhieuBauCu!$B$2&gt;2,IF(LEN($B109)=0,"",IF(AND($B109&gt;0,VALUE(SUBSTITUTE($B109,"3","0"))=$B109),1,0)),"")</f>
        <v/>
      </c>
      <c r="G109" s="5" t="str">
        <f>IF(PhieuBauCu!$B$2&gt;3,IF(LEN($B109)=0,"",IF(AND($B109&gt;0,VALUE(SUBSTITUTE($B109,"4","0"))=$B109),1,0)),"")</f>
        <v/>
      </c>
      <c r="H109" s="5" t="str">
        <f>IF(PhieuBauCu!$B$2&gt;4,IF(LEN($B109)=0,"",IF(AND($B109&gt;0,VALUE(SUBSTITUTE($B109,"5","0"))=$B109),1,0)),"")</f>
        <v/>
      </c>
      <c r="I109" s="5" t="str">
        <f>IF(PhieuBauCu!$B$2&gt;5,IF(LEN($B109)=0,"",IF(AND($B109&gt;0,VALUE(SUBSTITUTE($B109,"6","0"))=$B109),1,0)),"")</f>
        <v/>
      </c>
      <c r="J109" s="5" t="str">
        <f>IF(PhieuBauCu!$B$2&gt;6,IF(LEN($B109)=0,"",IF(AND($B109&gt;0,VALUE(SUBSTITUTE($B109,"7","0"))=$B109),1,0)),"")</f>
        <v/>
      </c>
      <c r="K109" s="5" t="str">
        <f>IF(PhieuBauCu!$B$2&gt;7,IF(LEN($B109)=0,"",IF(AND($B109&gt;0,VALUE(SUBSTITUTE($B109,"8","0"))=$B109),1,0)),"")</f>
        <v/>
      </c>
      <c r="L109" s="5" t="str">
        <f>IF(PhieuBauCu!$B$2&gt;8,IF(LEN($B109)=0,"",IF(AND($B109&gt;0,VALUE(SUBSTITUTE($B109,"9","0"))=$B109),1,0)),"")</f>
        <v/>
      </c>
      <c r="M109" s="9">
        <f t="shared" si="3"/>
        <v>0</v>
      </c>
      <c r="N109" s="36">
        <f>IF(AND(M109&lt;=PhieuBauCu!$B$13,M109&gt;=1),1,0)</f>
        <v>0</v>
      </c>
    </row>
    <row r="110" spans="1:14" ht="28.5" customHeight="1">
      <c r="A110" s="2">
        <v>105</v>
      </c>
      <c r="B110" s="3"/>
      <c r="C110" s="48" t="str">
        <f t="shared" si="2"/>
        <v/>
      </c>
      <c r="D110" s="5" t="str">
        <f>IF(PhieuBauCu!$B$2&gt;0,IF(LEN($B110)=0,"",IF(AND($B110&gt;0,VALUE(SUBSTITUTE($B110,"1","0"))=$B110),1,0)),"")</f>
        <v/>
      </c>
      <c r="E110" s="5" t="str">
        <f>IF(PhieuBauCu!$B$2&gt;1,IF(LEN($B110)=0,"",IF(AND($B110&gt;0,VALUE(SUBSTITUTE($B110,"2","0"))=$B110),1,0)),"")</f>
        <v/>
      </c>
      <c r="F110" s="5" t="str">
        <f>IF(PhieuBauCu!$B$2&gt;2,IF(LEN($B110)=0,"",IF(AND($B110&gt;0,VALUE(SUBSTITUTE($B110,"3","0"))=$B110),1,0)),"")</f>
        <v/>
      </c>
      <c r="G110" s="5" t="str">
        <f>IF(PhieuBauCu!$B$2&gt;3,IF(LEN($B110)=0,"",IF(AND($B110&gt;0,VALUE(SUBSTITUTE($B110,"4","0"))=$B110),1,0)),"")</f>
        <v/>
      </c>
      <c r="H110" s="5" t="str">
        <f>IF(PhieuBauCu!$B$2&gt;4,IF(LEN($B110)=0,"",IF(AND($B110&gt;0,VALUE(SUBSTITUTE($B110,"5","0"))=$B110),1,0)),"")</f>
        <v/>
      </c>
      <c r="I110" s="5" t="str">
        <f>IF(PhieuBauCu!$B$2&gt;5,IF(LEN($B110)=0,"",IF(AND($B110&gt;0,VALUE(SUBSTITUTE($B110,"6","0"))=$B110),1,0)),"")</f>
        <v/>
      </c>
      <c r="J110" s="5" t="str">
        <f>IF(PhieuBauCu!$B$2&gt;6,IF(LEN($B110)=0,"",IF(AND($B110&gt;0,VALUE(SUBSTITUTE($B110,"7","0"))=$B110),1,0)),"")</f>
        <v/>
      </c>
      <c r="K110" s="5" t="str">
        <f>IF(PhieuBauCu!$B$2&gt;7,IF(LEN($B110)=0,"",IF(AND($B110&gt;0,VALUE(SUBSTITUTE($B110,"8","0"))=$B110),1,0)),"")</f>
        <v/>
      </c>
      <c r="L110" s="5" t="str">
        <f>IF(PhieuBauCu!$B$2&gt;8,IF(LEN($B110)=0,"",IF(AND($B110&gt;0,VALUE(SUBSTITUTE($B110,"9","0"))=$B110),1,0)),"")</f>
        <v/>
      </c>
      <c r="M110" s="9">
        <f t="shared" si="3"/>
        <v>0</v>
      </c>
      <c r="N110" s="36">
        <f>IF(AND(M110&lt;=PhieuBauCu!$B$13,M110&gt;=1),1,0)</f>
        <v>0</v>
      </c>
    </row>
    <row r="111" spans="1:14" ht="28.5" customHeight="1">
      <c r="A111" s="2">
        <v>106</v>
      </c>
      <c r="B111" s="3"/>
      <c r="C111" s="48" t="str">
        <f t="shared" si="2"/>
        <v/>
      </c>
      <c r="D111" s="5" t="str">
        <f>IF(PhieuBauCu!$B$2&gt;0,IF(LEN($B111)=0,"",IF(AND($B111&gt;0,VALUE(SUBSTITUTE($B111,"1","0"))=$B111),1,0)),"")</f>
        <v/>
      </c>
      <c r="E111" s="5" t="str">
        <f>IF(PhieuBauCu!$B$2&gt;1,IF(LEN($B111)=0,"",IF(AND($B111&gt;0,VALUE(SUBSTITUTE($B111,"2","0"))=$B111),1,0)),"")</f>
        <v/>
      </c>
      <c r="F111" s="5" t="str">
        <f>IF(PhieuBauCu!$B$2&gt;2,IF(LEN($B111)=0,"",IF(AND($B111&gt;0,VALUE(SUBSTITUTE($B111,"3","0"))=$B111),1,0)),"")</f>
        <v/>
      </c>
      <c r="G111" s="5" t="str">
        <f>IF(PhieuBauCu!$B$2&gt;3,IF(LEN($B111)=0,"",IF(AND($B111&gt;0,VALUE(SUBSTITUTE($B111,"4","0"))=$B111),1,0)),"")</f>
        <v/>
      </c>
      <c r="H111" s="5" t="str">
        <f>IF(PhieuBauCu!$B$2&gt;4,IF(LEN($B111)=0,"",IF(AND($B111&gt;0,VALUE(SUBSTITUTE($B111,"5","0"))=$B111),1,0)),"")</f>
        <v/>
      </c>
      <c r="I111" s="5" t="str">
        <f>IF(PhieuBauCu!$B$2&gt;5,IF(LEN($B111)=0,"",IF(AND($B111&gt;0,VALUE(SUBSTITUTE($B111,"6","0"))=$B111),1,0)),"")</f>
        <v/>
      </c>
      <c r="J111" s="5" t="str">
        <f>IF(PhieuBauCu!$B$2&gt;6,IF(LEN($B111)=0,"",IF(AND($B111&gt;0,VALUE(SUBSTITUTE($B111,"7","0"))=$B111),1,0)),"")</f>
        <v/>
      </c>
      <c r="K111" s="5" t="str">
        <f>IF(PhieuBauCu!$B$2&gt;7,IF(LEN($B111)=0,"",IF(AND($B111&gt;0,VALUE(SUBSTITUTE($B111,"8","0"))=$B111),1,0)),"")</f>
        <v/>
      </c>
      <c r="L111" s="5" t="str">
        <f>IF(PhieuBauCu!$B$2&gt;8,IF(LEN($B111)=0,"",IF(AND($B111&gt;0,VALUE(SUBSTITUTE($B111,"9","0"))=$B111),1,0)),"")</f>
        <v/>
      </c>
      <c r="M111" s="9">
        <f t="shared" si="3"/>
        <v>0</v>
      </c>
      <c r="N111" s="36">
        <f>IF(AND(M111&lt;=PhieuBauCu!$B$13,M111&gt;=1),1,0)</f>
        <v>0</v>
      </c>
    </row>
    <row r="112" spans="1:14" ht="28.5" customHeight="1">
      <c r="A112" s="2">
        <v>107</v>
      </c>
      <c r="B112" s="3"/>
      <c r="C112" s="48" t="str">
        <f t="shared" si="2"/>
        <v/>
      </c>
      <c r="D112" s="5" t="str">
        <f>IF(PhieuBauCu!$B$2&gt;0,IF(LEN($B112)=0,"",IF(AND($B112&gt;0,VALUE(SUBSTITUTE($B112,"1","0"))=$B112),1,0)),"")</f>
        <v/>
      </c>
      <c r="E112" s="5" t="str">
        <f>IF(PhieuBauCu!$B$2&gt;1,IF(LEN($B112)=0,"",IF(AND($B112&gt;0,VALUE(SUBSTITUTE($B112,"2","0"))=$B112),1,0)),"")</f>
        <v/>
      </c>
      <c r="F112" s="5" t="str">
        <f>IF(PhieuBauCu!$B$2&gt;2,IF(LEN($B112)=0,"",IF(AND($B112&gt;0,VALUE(SUBSTITUTE($B112,"3","0"))=$B112),1,0)),"")</f>
        <v/>
      </c>
      <c r="G112" s="5" t="str">
        <f>IF(PhieuBauCu!$B$2&gt;3,IF(LEN($B112)=0,"",IF(AND($B112&gt;0,VALUE(SUBSTITUTE($B112,"4","0"))=$B112),1,0)),"")</f>
        <v/>
      </c>
      <c r="H112" s="5" t="str">
        <f>IF(PhieuBauCu!$B$2&gt;4,IF(LEN($B112)=0,"",IF(AND($B112&gt;0,VALUE(SUBSTITUTE($B112,"5","0"))=$B112),1,0)),"")</f>
        <v/>
      </c>
      <c r="I112" s="5" t="str">
        <f>IF(PhieuBauCu!$B$2&gt;5,IF(LEN($B112)=0,"",IF(AND($B112&gt;0,VALUE(SUBSTITUTE($B112,"6","0"))=$B112),1,0)),"")</f>
        <v/>
      </c>
      <c r="J112" s="5" t="str">
        <f>IF(PhieuBauCu!$B$2&gt;6,IF(LEN($B112)=0,"",IF(AND($B112&gt;0,VALUE(SUBSTITUTE($B112,"7","0"))=$B112),1,0)),"")</f>
        <v/>
      </c>
      <c r="K112" s="5" t="str">
        <f>IF(PhieuBauCu!$B$2&gt;7,IF(LEN($B112)=0,"",IF(AND($B112&gt;0,VALUE(SUBSTITUTE($B112,"8","0"))=$B112),1,0)),"")</f>
        <v/>
      </c>
      <c r="L112" s="5" t="str">
        <f>IF(PhieuBauCu!$B$2&gt;8,IF(LEN($B112)=0,"",IF(AND($B112&gt;0,VALUE(SUBSTITUTE($B112,"9","0"))=$B112),1,0)),"")</f>
        <v/>
      </c>
      <c r="M112" s="9">
        <f t="shared" si="3"/>
        <v>0</v>
      </c>
      <c r="N112" s="36">
        <f>IF(AND(M112&lt;=PhieuBauCu!$B$13,M112&gt;=1),1,0)</f>
        <v>0</v>
      </c>
    </row>
    <row r="113" spans="1:14" ht="28.5" customHeight="1">
      <c r="A113" s="2">
        <v>108</v>
      </c>
      <c r="B113" s="3"/>
      <c r="C113" s="48" t="str">
        <f t="shared" si="2"/>
        <v/>
      </c>
      <c r="D113" s="5" t="str">
        <f>IF(PhieuBauCu!$B$2&gt;0,IF(LEN($B113)=0,"",IF(AND($B113&gt;0,VALUE(SUBSTITUTE($B113,"1","0"))=$B113),1,0)),"")</f>
        <v/>
      </c>
      <c r="E113" s="5" t="str">
        <f>IF(PhieuBauCu!$B$2&gt;1,IF(LEN($B113)=0,"",IF(AND($B113&gt;0,VALUE(SUBSTITUTE($B113,"2","0"))=$B113),1,0)),"")</f>
        <v/>
      </c>
      <c r="F113" s="5" t="str">
        <f>IF(PhieuBauCu!$B$2&gt;2,IF(LEN($B113)=0,"",IF(AND($B113&gt;0,VALUE(SUBSTITUTE($B113,"3","0"))=$B113),1,0)),"")</f>
        <v/>
      </c>
      <c r="G113" s="5" t="str">
        <f>IF(PhieuBauCu!$B$2&gt;3,IF(LEN($B113)=0,"",IF(AND($B113&gt;0,VALUE(SUBSTITUTE($B113,"4","0"))=$B113),1,0)),"")</f>
        <v/>
      </c>
      <c r="H113" s="5" t="str">
        <f>IF(PhieuBauCu!$B$2&gt;4,IF(LEN($B113)=0,"",IF(AND($B113&gt;0,VALUE(SUBSTITUTE($B113,"5","0"))=$B113),1,0)),"")</f>
        <v/>
      </c>
      <c r="I113" s="5" t="str">
        <f>IF(PhieuBauCu!$B$2&gt;5,IF(LEN($B113)=0,"",IF(AND($B113&gt;0,VALUE(SUBSTITUTE($B113,"6","0"))=$B113),1,0)),"")</f>
        <v/>
      </c>
      <c r="J113" s="5" t="str">
        <f>IF(PhieuBauCu!$B$2&gt;6,IF(LEN($B113)=0,"",IF(AND($B113&gt;0,VALUE(SUBSTITUTE($B113,"7","0"))=$B113),1,0)),"")</f>
        <v/>
      </c>
      <c r="K113" s="5" t="str">
        <f>IF(PhieuBauCu!$B$2&gt;7,IF(LEN($B113)=0,"",IF(AND($B113&gt;0,VALUE(SUBSTITUTE($B113,"8","0"))=$B113),1,0)),"")</f>
        <v/>
      </c>
      <c r="L113" s="5" t="str">
        <f>IF(PhieuBauCu!$B$2&gt;8,IF(LEN($B113)=0,"",IF(AND($B113&gt;0,VALUE(SUBSTITUTE($B113,"9","0"))=$B113),1,0)),"")</f>
        <v/>
      </c>
      <c r="M113" s="9">
        <f t="shared" si="3"/>
        <v>0</v>
      </c>
      <c r="N113" s="36">
        <f>IF(AND(M113&lt;=PhieuBauCu!$B$13,M113&gt;=1),1,0)</f>
        <v>0</v>
      </c>
    </row>
    <row r="114" spans="1:14" ht="28.5" customHeight="1">
      <c r="A114" s="2">
        <v>109</v>
      </c>
      <c r="B114" s="3"/>
      <c r="C114" s="48" t="str">
        <f t="shared" si="2"/>
        <v/>
      </c>
      <c r="D114" s="5" t="str">
        <f>IF(PhieuBauCu!$B$2&gt;0,IF(LEN($B114)=0,"",IF(AND($B114&gt;0,VALUE(SUBSTITUTE($B114,"1","0"))=$B114),1,0)),"")</f>
        <v/>
      </c>
      <c r="E114" s="5" t="str">
        <f>IF(PhieuBauCu!$B$2&gt;1,IF(LEN($B114)=0,"",IF(AND($B114&gt;0,VALUE(SUBSTITUTE($B114,"2","0"))=$B114),1,0)),"")</f>
        <v/>
      </c>
      <c r="F114" s="5" t="str">
        <f>IF(PhieuBauCu!$B$2&gt;2,IF(LEN($B114)=0,"",IF(AND($B114&gt;0,VALUE(SUBSTITUTE($B114,"3","0"))=$B114),1,0)),"")</f>
        <v/>
      </c>
      <c r="G114" s="5" t="str">
        <f>IF(PhieuBauCu!$B$2&gt;3,IF(LEN($B114)=0,"",IF(AND($B114&gt;0,VALUE(SUBSTITUTE($B114,"4","0"))=$B114),1,0)),"")</f>
        <v/>
      </c>
      <c r="H114" s="5" t="str">
        <f>IF(PhieuBauCu!$B$2&gt;4,IF(LEN($B114)=0,"",IF(AND($B114&gt;0,VALUE(SUBSTITUTE($B114,"5","0"))=$B114),1,0)),"")</f>
        <v/>
      </c>
      <c r="I114" s="5" t="str">
        <f>IF(PhieuBauCu!$B$2&gt;5,IF(LEN($B114)=0,"",IF(AND($B114&gt;0,VALUE(SUBSTITUTE($B114,"6","0"))=$B114),1,0)),"")</f>
        <v/>
      </c>
      <c r="J114" s="5" t="str">
        <f>IF(PhieuBauCu!$B$2&gt;6,IF(LEN($B114)=0,"",IF(AND($B114&gt;0,VALUE(SUBSTITUTE($B114,"7","0"))=$B114),1,0)),"")</f>
        <v/>
      </c>
      <c r="K114" s="5" t="str">
        <f>IF(PhieuBauCu!$B$2&gt;7,IF(LEN($B114)=0,"",IF(AND($B114&gt;0,VALUE(SUBSTITUTE($B114,"8","0"))=$B114),1,0)),"")</f>
        <v/>
      </c>
      <c r="L114" s="5" t="str">
        <f>IF(PhieuBauCu!$B$2&gt;8,IF(LEN($B114)=0,"",IF(AND($B114&gt;0,VALUE(SUBSTITUTE($B114,"9","0"))=$B114),1,0)),"")</f>
        <v/>
      </c>
      <c r="M114" s="9">
        <f t="shared" si="3"/>
        <v>0</v>
      </c>
      <c r="N114" s="36">
        <f>IF(AND(M114&lt;=PhieuBauCu!$B$13,M114&gt;=1),1,0)</f>
        <v>0</v>
      </c>
    </row>
    <row r="115" spans="1:14" ht="28.5" customHeight="1">
      <c r="A115" s="2">
        <v>110</v>
      </c>
      <c r="B115" s="3"/>
      <c r="C115" s="48" t="str">
        <f t="shared" si="2"/>
        <v/>
      </c>
      <c r="D115" s="5" t="str">
        <f>IF(PhieuBauCu!$B$2&gt;0,IF(LEN($B115)=0,"",IF(AND($B115&gt;0,VALUE(SUBSTITUTE($B115,"1","0"))=$B115),1,0)),"")</f>
        <v/>
      </c>
      <c r="E115" s="5" t="str">
        <f>IF(PhieuBauCu!$B$2&gt;1,IF(LEN($B115)=0,"",IF(AND($B115&gt;0,VALUE(SUBSTITUTE($B115,"2","0"))=$B115),1,0)),"")</f>
        <v/>
      </c>
      <c r="F115" s="5" t="str">
        <f>IF(PhieuBauCu!$B$2&gt;2,IF(LEN($B115)=0,"",IF(AND($B115&gt;0,VALUE(SUBSTITUTE($B115,"3","0"))=$B115),1,0)),"")</f>
        <v/>
      </c>
      <c r="G115" s="5" t="str">
        <f>IF(PhieuBauCu!$B$2&gt;3,IF(LEN($B115)=0,"",IF(AND($B115&gt;0,VALUE(SUBSTITUTE($B115,"4","0"))=$B115),1,0)),"")</f>
        <v/>
      </c>
      <c r="H115" s="5" t="str">
        <f>IF(PhieuBauCu!$B$2&gt;4,IF(LEN($B115)=0,"",IF(AND($B115&gt;0,VALUE(SUBSTITUTE($B115,"5","0"))=$B115),1,0)),"")</f>
        <v/>
      </c>
      <c r="I115" s="5" t="str">
        <f>IF(PhieuBauCu!$B$2&gt;5,IF(LEN($B115)=0,"",IF(AND($B115&gt;0,VALUE(SUBSTITUTE($B115,"6","0"))=$B115),1,0)),"")</f>
        <v/>
      </c>
      <c r="J115" s="5" t="str">
        <f>IF(PhieuBauCu!$B$2&gt;6,IF(LEN($B115)=0,"",IF(AND($B115&gt;0,VALUE(SUBSTITUTE($B115,"7","0"))=$B115),1,0)),"")</f>
        <v/>
      </c>
      <c r="K115" s="5" t="str">
        <f>IF(PhieuBauCu!$B$2&gt;7,IF(LEN($B115)=0,"",IF(AND($B115&gt;0,VALUE(SUBSTITUTE($B115,"8","0"))=$B115),1,0)),"")</f>
        <v/>
      </c>
      <c r="L115" s="5" t="str">
        <f>IF(PhieuBauCu!$B$2&gt;8,IF(LEN($B115)=0,"",IF(AND($B115&gt;0,VALUE(SUBSTITUTE($B115,"9","0"))=$B115),1,0)),"")</f>
        <v/>
      </c>
      <c r="M115" s="9">
        <f t="shared" si="3"/>
        <v>0</v>
      </c>
      <c r="N115" s="36">
        <f>IF(AND(M115&lt;=PhieuBauCu!$B$13,M115&gt;=1),1,0)</f>
        <v>0</v>
      </c>
    </row>
    <row r="116" spans="1:14" ht="28.5" customHeight="1">
      <c r="A116" s="2">
        <v>111</v>
      </c>
      <c r="B116" s="3"/>
      <c r="C116" s="48" t="str">
        <f t="shared" si="2"/>
        <v/>
      </c>
      <c r="D116" s="5" t="str">
        <f>IF(PhieuBauCu!$B$2&gt;0,IF(LEN($B116)=0,"",IF(AND($B116&gt;0,VALUE(SUBSTITUTE($B116,"1","0"))=$B116),1,0)),"")</f>
        <v/>
      </c>
      <c r="E116" s="5" t="str">
        <f>IF(PhieuBauCu!$B$2&gt;1,IF(LEN($B116)=0,"",IF(AND($B116&gt;0,VALUE(SUBSTITUTE($B116,"2","0"))=$B116),1,0)),"")</f>
        <v/>
      </c>
      <c r="F116" s="5" t="str">
        <f>IF(PhieuBauCu!$B$2&gt;2,IF(LEN($B116)=0,"",IF(AND($B116&gt;0,VALUE(SUBSTITUTE($B116,"3","0"))=$B116),1,0)),"")</f>
        <v/>
      </c>
      <c r="G116" s="5" t="str">
        <f>IF(PhieuBauCu!$B$2&gt;3,IF(LEN($B116)=0,"",IF(AND($B116&gt;0,VALUE(SUBSTITUTE($B116,"4","0"))=$B116),1,0)),"")</f>
        <v/>
      </c>
      <c r="H116" s="5" t="str">
        <f>IF(PhieuBauCu!$B$2&gt;4,IF(LEN($B116)=0,"",IF(AND($B116&gt;0,VALUE(SUBSTITUTE($B116,"5","0"))=$B116),1,0)),"")</f>
        <v/>
      </c>
      <c r="I116" s="5" t="str">
        <f>IF(PhieuBauCu!$B$2&gt;5,IF(LEN($B116)=0,"",IF(AND($B116&gt;0,VALUE(SUBSTITUTE($B116,"6","0"))=$B116),1,0)),"")</f>
        <v/>
      </c>
      <c r="J116" s="5" t="str">
        <f>IF(PhieuBauCu!$B$2&gt;6,IF(LEN($B116)=0,"",IF(AND($B116&gt;0,VALUE(SUBSTITUTE($B116,"7","0"))=$B116),1,0)),"")</f>
        <v/>
      </c>
      <c r="K116" s="5" t="str">
        <f>IF(PhieuBauCu!$B$2&gt;7,IF(LEN($B116)=0,"",IF(AND($B116&gt;0,VALUE(SUBSTITUTE($B116,"8","0"))=$B116),1,0)),"")</f>
        <v/>
      </c>
      <c r="L116" s="5" t="str">
        <f>IF(PhieuBauCu!$B$2&gt;8,IF(LEN($B116)=0,"",IF(AND($B116&gt;0,VALUE(SUBSTITUTE($B116,"9","0"))=$B116),1,0)),"")</f>
        <v/>
      </c>
      <c r="M116" s="9">
        <f t="shared" si="3"/>
        <v>0</v>
      </c>
      <c r="N116" s="36">
        <f>IF(AND(M116&lt;=PhieuBauCu!$B$13,M116&gt;=1),1,0)</f>
        <v>0</v>
      </c>
    </row>
    <row r="117" spans="1:14" ht="28.5" customHeight="1">
      <c r="A117" s="2">
        <v>112</v>
      </c>
      <c r="B117" s="3"/>
      <c r="C117" s="48" t="str">
        <f t="shared" si="2"/>
        <v/>
      </c>
      <c r="D117" s="5" t="str">
        <f>IF(PhieuBauCu!$B$2&gt;0,IF(LEN($B117)=0,"",IF(AND($B117&gt;0,VALUE(SUBSTITUTE($B117,"1","0"))=$B117),1,0)),"")</f>
        <v/>
      </c>
      <c r="E117" s="5" t="str">
        <f>IF(PhieuBauCu!$B$2&gt;1,IF(LEN($B117)=0,"",IF(AND($B117&gt;0,VALUE(SUBSTITUTE($B117,"2","0"))=$B117),1,0)),"")</f>
        <v/>
      </c>
      <c r="F117" s="5" t="str">
        <f>IF(PhieuBauCu!$B$2&gt;2,IF(LEN($B117)=0,"",IF(AND($B117&gt;0,VALUE(SUBSTITUTE($B117,"3","0"))=$B117),1,0)),"")</f>
        <v/>
      </c>
      <c r="G117" s="5" t="str">
        <f>IF(PhieuBauCu!$B$2&gt;3,IF(LEN($B117)=0,"",IF(AND($B117&gt;0,VALUE(SUBSTITUTE($B117,"4","0"))=$B117),1,0)),"")</f>
        <v/>
      </c>
      <c r="H117" s="5" t="str">
        <f>IF(PhieuBauCu!$B$2&gt;4,IF(LEN($B117)=0,"",IF(AND($B117&gt;0,VALUE(SUBSTITUTE($B117,"5","0"))=$B117),1,0)),"")</f>
        <v/>
      </c>
      <c r="I117" s="5" t="str">
        <f>IF(PhieuBauCu!$B$2&gt;5,IF(LEN($B117)=0,"",IF(AND($B117&gt;0,VALUE(SUBSTITUTE($B117,"6","0"))=$B117),1,0)),"")</f>
        <v/>
      </c>
      <c r="J117" s="5" t="str">
        <f>IF(PhieuBauCu!$B$2&gt;6,IF(LEN($B117)=0,"",IF(AND($B117&gt;0,VALUE(SUBSTITUTE($B117,"7","0"))=$B117),1,0)),"")</f>
        <v/>
      </c>
      <c r="K117" s="5" t="str">
        <f>IF(PhieuBauCu!$B$2&gt;7,IF(LEN($B117)=0,"",IF(AND($B117&gt;0,VALUE(SUBSTITUTE($B117,"8","0"))=$B117),1,0)),"")</f>
        <v/>
      </c>
      <c r="L117" s="5" t="str">
        <f>IF(PhieuBauCu!$B$2&gt;8,IF(LEN($B117)=0,"",IF(AND($B117&gt;0,VALUE(SUBSTITUTE($B117,"9","0"))=$B117),1,0)),"")</f>
        <v/>
      </c>
      <c r="M117" s="9">
        <f t="shared" si="3"/>
        <v>0</v>
      </c>
      <c r="N117" s="36">
        <f>IF(AND(M117&lt;=PhieuBauCu!$B$13,M117&gt;=1),1,0)</f>
        <v>0</v>
      </c>
    </row>
    <row r="118" spans="1:14" ht="28.5" customHeight="1">
      <c r="A118" s="2">
        <v>113</v>
      </c>
      <c r="B118" s="3"/>
      <c r="C118" s="48" t="str">
        <f t="shared" si="2"/>
        <v/>
      </c>
      <c r="D118" s="5" t="str">
        <f>IF(PhieuBauCu!$B$2&gt;0,IF(LEN($B118)=0,"",IF(AND($B118&gt;0,VALUE(SUBSTITUTE($B118,"1","0"))=$B118),1,0)),"")</f>
        <v/>
      </c>
      <c r="E118" s="5" t="str">
        <f>IF(PhieuBauCu!$B$2&gt;1,IF(LEN($B118)=0,"",IF(AND($B118&gt;0,VALUE(SUBSTITUTE($B118,"2","0"))=$B118),1,0)),"")</f>
        <v/>
      </c>
      <c r="F118" s="5" t="str">
        <f>IF(PhieuBauCu!$B$2&gt;2,IF(LEN($B118)=0,"",IF(AND($B118&gt;0,VALUE(SUBSTITUTE($B118,"3","0"))=$B118),1,0)),"")</f>
        <v/>
      </c>
      <c r="G118" s="5" t="str">
        <f>IF(PhieuBauCu!$B$2&gt;3,IF(LEN($B118)=0,"",IF(AND($B118&gt;0,VALUE(SUBSTITUTE($B118,"4","0"))=$B118),1,0)),"")</f>
        <v/>
      </c>
      <c r="H118" s="5" t="str">
        <f>IF(PhieuBauCu!$B$2&gt;4,IF(LEN($B118)=0,"",IF(AND($B118&gt;0,VALUE(SUBSTITUTE($B118,"5","0"))=$B118),1,0)),"")</f>
        <v/>
      </c>
      <c r="I118" s="5" t="str">
        <f>IF(PhieuBauCu!$B$2&gt;5,IF(LEN($B118)=0,"",IF(AND($B118&gt;0,VALUE(SUBSTITUTE($B118,"6","0"))=$B118),1,0)),"")</f>
        <v/>
      </c>
      <c r="J118" s="5" t="str">
        <f>IF(PhieuBauCu!$B$2&gt;6,IF(LEN($B118)=0,"",IF(AND($B118&gt;0,VALUE(SUBSTITUTE($B118,"7","0"))=$B118),1,0)),"")</f>
        <v/>
      </c>
      <c r="K118" s="5" t="str">
        <f>IF(PhieuBauCu!$B$2&gt;7,IF(LEN($B118)=0,"",IF(AND($B118&gt;0,VALUE(SUBSTITUTE($B118,"8","0"))=$B118),1,0)),"")</f>
        <v/>
      </c>
      <c r="L118" s="5" t="str">
        <f>IF(PhieuBauCu!$B$2&gt;8,IF(LEN($B118)=0,"",IF(AND($B118&gt;0,VALUE(SUBSTITUTE($B118,"9","0"))=$B118),1,0)),"")</f>
        <v/>
      </c>
      <c r="M118" s="9">
        <f t="shared" si="3"/>
        <v>0</v>
      </c>
      <c r="N118" s="36">
        <f>IF(AND(M118&lt;=PhieuBauCu!$B$13,M118&gt;=1),1,0)</f>
        <v>0</v>
      </c>
    </row>
    <row r="119" spans="1:14" ht="28.5" customHeight="1">
      <c r="A119" s="2">
        <v>114</v>
      </c>
      <c r="B119" s="3"/>
      <c r="C119" s="48" t="str">
        <f t="shared" si="2"/>
        <v/>
      </c>
      <c r="D119" s="5" t="str">
        <f>IF(PhieuBauCu!$B$2&gt;0,IF(LEN($B119)=0,"",IF(AND($B119&gt;0,VALUE(SUBSTITUTE($B119,"1","0"))=$B119),1,0)),"")</f>
        <v/>
      </c>
      <c r="E119" s="5" t="str">
        <f>IF(PhieuBauCu!$B$2&gt;1,IF(LEN($B119)=0,"",IF(AND($B119&gt;0,VALUE(SUBSTITUTE($B119,"2","0"))=$B119),1,0)),"")</f>
        <v/>
      </c>
      <c r="F119" s="5" t="str">
        <f>IF(PhieuBauCu!$B$2&gt;2,IF(LEN($B119)=0,"",IF(AND($B119&gt;0,VALUE(SUBSTITUTE($B119,"3","0"))=$B119),1,0)),"")</f>
        <v/>
      </c>
      <c r="G119" s="5" t="str">
        <f>IF(PhieuBauCu!$B$2&gt;3,IF(LEN($B119)=0,"",IF(AND($B119&gt;0,VALUE(SUBSTITUTE($B119,"4","0"))=$B119),1,0)),"")</f>
        <v/>
      </c>
      <c r="H119" s="5" t="str">
        <f>IF(PhieuBauCu!$B$2&gt;4,IF(LEN($B119)=0,"",IF(AND($B119&gt;0,VALUE(SUBSTITUTE($B119,"5","0"))=$B119),1,0)),"")</f>
        <v/>
      </c>
      <c r="I119" s="5" t="str">
        <f>IF(PhieuBauCu!$B$2&gt;5,IF(LEN($B119)=0,"",IF(AND($B119&gt;0,VALUE(SUBSTITUTE($B119,"6","0"))=$B119),1,0)),"")</f>
        <v/>
      </c>
      <c r="J119" s="5" t="str">
        <f>IF(PhieuBauCu!$B$2&gt;6,IF(LEN($B119)=0,"",IF(AND($B119&gt;0,VALUE(SUBSTITUTE($B119,"7","0"))=$B119),1,0)),"")</f>
        <v/>
      </c>
      <c r="K119" s="5" t="str">
        <f>IF(PhieuBauCu!$B$2&gt;7,IF(LEN($B119)=0,"",IF(AND($B119&gt;0,VALUE(SUBSTITUTE($B119,"8","0"))=$B119),1,0)),"")</f>
        <v/>
      </c>
      <c r="L119" s="5" t="str">
        <f>IF(PhieuBauCu!$B$2&gt;8,IF(LEN($B119)=0,"",IF(AND($B119&gt;0,VALUE(SUBSTITUTE($B119,"9","0"))=$B119),1,0)),"")</f>
        <v/>
      </c>
      <c r="M119" s="9">
        <f t="shared" si="3"/>
        <v>0</v>
      </c>
      <c r="N119" s="36">
        <f>IF(AND(M119&lt;=PhieuBauCu!$B$13,M119&gt;=1),1,0)</f>
        <v>0</v>
      </c>
    </row>
    <row r="120" spans="1:14" ht="28.5" customHeight="1">
      <c r="A120" s="2">
        <v>115</v>
      </c>
      <c r="B120" s="3"/>
      <c r="C120" s="48" t="str">
        <f t="shared" si="2"/>
        <v/>
      </c>
      <c r="D120" s="5" t="str">
        <f>IF(PhieuBauCu!$B$2&gt;0,IF(LEN($B120)=0,"",IF(AND($B120&gt;0,VALUE(SUBSTITUTE($B120,"1","0"))=$B120),1,0)),"")</f>
        <v/>
      </c>
      <c r="E120" s="5" t="str">
        <f>IF(PhieuBauCu!$B$2&gt;1,IF(LEN($B120)=0,"",IF(AND($B120&gt;0,VALUE(SUBSTITUTE($B120,"2","0"))=$B120),1,0)),"")</f>
        <v/>
      </c>
      <c r="F120" s="5" t="str">
        <f>IF(PhieuBauCu!$B$2&gt;2,IF(LEN($B120)=0,"",IF(AND($B120&gt;0,VALUE(SUBSTITUTE($B120,"3","0"))=$B120),1,0)),"")</f>
        <v/>
      </c>
      <c r="G120" s="5" t="str">
        <f>IF(PhieuBauCu!$B$2&gt;3,IF(LEN($B120)=0,"",IF(AND($B120&gt;0,VALUE(SUBSTITUTE($B120,"4","0"))=$B120),1,0)),"")</f>
        <v/>
      </c>
      <c r="H120" s="5" t="str">
        <f>IF(PhieuBauCu!$B$2&gt;4,IF(LEN($B120)=0,"",IF(AND($B120&gt;0,VALUE(SUBSTITUTE($B120,"5","0"))=$B120),1,0)),"")</f>
        <v/>
      </c>
      <c r="I120" s="5" t="str">
        <f>IF(PhieuBauCu!$B$2&gt;5,IF(LEN($B120)=0,"",IF(AND($B120&gt;0,VALUE(SUBSTITUTE($B120,"6","0"))=$B120),1,0)),"")</f>
        <v/>
      </c>
      <c r="J120" s="5" t="str">
        <f>IF(PhieuBauCu!$B$2&gt;6,IF(LEN($B120)=0,"",IF(AND($B120&gt;0,VALUE(SUBSTITUTE($B120,"7","0"))=$B120),1,0)),"")</f>
        <v/>
      </c>
      <c r="K120" s="5" t="str">
        <f>IF(PhieuBauCu!$B$2&gt;7,IF(LEN($B120)=0,"",IF(AND($B120&gt;0,VALUE(SUBSTITUTE($B120,"8","0"))=$B120),1,0)),"")</f>
        <v/>
      </c>
      <c r="L120" s="5" t="str">
        <f>IF(PhieuBauCu!$B$2&gt;8,IF(LEN($B120)=0,"",IF(AND($B120&gt;0,VALUE(SUBSTITUTE($B120,"9","0"))=$B120),1,0)),"")</f>
        <v/>
      </c>
      <c r="M120" s="9">
        <f t="shared" si="3"/>
        <v>0</v>
      </c>
      <c r="N120" s="36">
        <f>IF(AND(M120&lt;=PhieuBauCu!$B$13,M120&gt;=1),1,0)</f>
        <v>0</v>
      </c>
    </row>
    <row r="121" spans="1:14" ht="28.5" customHeight="1">
      <c r="A121" s="2">
        <v>116</v>
      </c>
      <c r="B121" s="3"/>
      <c r="C121" s="48" t="str">
        <f t="shared" si="2"/>
        <v/>
      </c>
      <c r="D121" s="5" t="str">
        <f>IF(PhieuBauCu!$B$2&gt;0,IF(LEN($B121)=0,"",IF(AND($B121&gt;0,VALUE(SUBSTITUTE($B121,"1","0"))=$B121),1,0)),"")</f>
        <v/>
      </c>
      <c r="E121" s="5" t="str">
        <f>IF(PhieuBauCu!$B$2&gt;1,IF(LEN($B121)=0,"",IF(AND($B121&gt;0,VALUE(SUBSTITUTE($B121,"2","0"))=$B121),1,0)),"")</f>
        <v/>
      </c>
      <c r="F121" s="5" t="str">
        <f>IF(PhieuBauCu!$B$2&gt;2,IF(LEN($B121)=0,"",IF(AND($B121&gt;0,VALUE(SUBSTITUTE($B121,"3","0"))=$B121),1,0)),"")</f>
        <v/>
      </c>
      <c r="G121" s="5" t="str">
        <f>IF(PhieuBauCu!$B$2&gt;3,IF(LEN($B121)=0,"",IF(AND($B121&gt;0,VALUE(SUBSTITUTE($B121,"4","0"))=$B121),1,0)),"")</f>
        <v/>
      </c>
      <c r="H121" s="5" t="str">
        <f>IF(PhieuBauCu!$B$2&gt;4,IF(LEN($B121)=0,"",IF(AND($B121&gt;0,VALUE(SUBSTITUTE($B121,"5","0"))=$B121),1,0)),"")</f>
        <v/>
      </c>
      <c r="I121" s="5" t="str">
        <f>IF(PhieuBauCu!$B$2&gt;5,IF(LEN($B121)=0,"",IF(AND($B121&gt;0,VALUE(SUBSTITUTE($B121,"6","0"))=$B121),1,0)),"")</f>
        <v/>
      </c>
      <c r="J121" s="5" t="str">
        <f>IF(PhieuBauCu!$B$2&gt;6,IF(LEN($B121)=0,"",IF(AND($B121&gt;0,VALUE(SUBSTITUTE($B121,"7","0"))=$B121),1,0)),"")</f>
        <v/>
      </c>
      <c r="K121" s="5" t="str">
        <f>IF(PhieuBauCu!$B$2&gt;7,IF(LEN($B121)=0,"",IF(AND($B121&gt;0,VALUE(SUBSTITUTE($B121,"8","0"))=$B121),1,0)),"")</f>
        <v/>
      </c>
      <c r="L121" s="5" t="str">
        <f>IF(PhieuBauCu!$B$2&gt;8,IF(LEN($B121)=0,"",IF(AND($B121&gt;0,VALUE(SUBSTITUTE($B121,"9","0"))=$B121),1,0)),"")</f>
        <v/>
      </c>
      <c r="M121" s="9">
        <f t="shared" si="3"/>
        <v>0</v>
      </c>
      <c r="N121" s="36">
        <f>IF(AND(M121&lt;=PhieuBauCu!$B$13,M121&gt;=1),1,0)</f>
        <v>0</v>
      </c>
    </row>
    <row r="122" spans="1:14" ht="28.5" customHeight="1">
      <c r="A122" s="2">
        <v>117</v>
      </c>
      <c r="B122" s="3"/>
      <c r="C122" s="48" t="str">
        <f t="shared" si="2"/>
        <v/>
      </c>
      <c r="D122" s="5" t="str">
        <f>IF(PhieuBauCu!$B$2&gt;0,IF(LEN($B122)=0,"",IF(AND($B122&gt;0,VALUE(SUBSTITUTE($B122,"1","0"))=$B122),1,0)),"")</f>
        <v/>
      </c>
      <c r="E122" s="5" t="str">
        <f>IF(PhieuBauCu!$B$2&gt;1,IF(LEN($B122)=0,"",IF(AND($B122&gt;0,VALUE(SUBSTITUTE($B122,"2","0"))=$B122),1,0)),"")</f>
        <v/>
      </c>
      <c r="F122" s="5" t="str">
        <f>IF(PhieuBauCu!$B$2&gt;2,IF(LEN($B122)=0,"",IF(AND($B122&gt;0,VALUE(SUBSTITUTE($B122,"3","0"))=$B122),1,0)),"")</f>
        <v/>
      </c>
      <c r="G122" s="5" t="str">
        <f>IF(PhieuBauCu!$B$2&gt;3,IF(LEN($B122)=0,"",IF(AND($B122&gt;0,VALUE(SUBSTITUTE($B122,"4","0"))=$B122),1,0)),"")</f>
        <v/>
      </c>
      <c r="H122" s="5" t="str">
        <f>IF(PhieuBauCu!$B$2&gt;4,IF(LEN($B122)=0,"",IF(AND($B122&gt;0,VALUE(SUBSTITUTE($B122,"5","0"))=$B122),1,0)),"")</f>
        <v/>
      </c>
      <c r="I122" s="5" t="str">
        <f>IF(PhieuBauCu!$B$2&gt;5,IF(LEN($B122)=0,"",IF(AND($B122&gt;0,VALUE(SUBSTITUTE($B122,"6","0"))=$B122),1,0)),"")</f>
        <v/>
      </c>
      <c r="J122" s="5" t="str">
        <f>IF(PhieuBauCu!$B$2&gt;6,IF(LEN($B122)=0,"",IF(AND($B122&gt;0,VALUE(SUBSTITUTE($B122,"7","0"))=$B122),1,0)),"")</f>
        <v/>
      </c>
      <c r="K122" s="5" t="str">
        <f>IF(PhieuBauCu!$B$2&gt;7,IF(LEN($B122)=0,"",IF(AND($B122&gt;0,VALUE(SUBSTITUTE($B122,"8","0"))=$B122),1,0)),"")</f>
        <v/>
      </c>
      <c r="L122" s="5" t="str">
        <f>IF(PhieuBauCu!$B$2&gt;8,IF(LEN($B122)=0,"",IF(AND($B122&gt;0,VALUE(SUBSTITUTE($B122,"9","0"))=$B122),1,0)),"")</f>
        <v/>
      </c>
      <c r="M122" s="9">
        <f t="shared" si="3"/>
        <v>0</v>
      </c>
      <c r="N122" s="36">
        <f>IF(AND(M122&lt;=PhieuBauCu!$B$13,M122&gt;=1),1,0)</f>
        <v>0</v>
      </c>
    </row>
    <row r="123" spans="1:14" ht="28.5" customHeight="1">
      <c r="A123" s="2">
        <v>118</v>
      </c>
      <c r="B123" s="3"/>
      <c r="C123" s="48" t="str">
        <f t="shared" si="2"/>
        <v/>
      </c>
      <c r="D123" s="5" t="str">
        <f>IF(PhieuBauCu!$B$2&gt;0,IF(LEN($B123)=0,"",IF(AND($B123&gt;0,VALUE(SUBSTITUTE($B123,"1","0"))=$B123),1,0)),"")</f>
        <v/>
      </c>
      <c r="E123" s="5" t="str">
        <f>IF(PhieuBauCu!$B$2&gt;1,IF(LEN($B123)=0,"",IF(AND($B123&gt;0,VALUE(SUBSTITUTE($B123,"2","0"))=$B123),1,0)),"")</f>
        <v/>
      </c>
      <c r="F123" s="5" t="str">
        <f>IF(PhieuBauCu!$B$2&gt;2,IF(LEN($B123)=0,"",IF(AND($B123&gt;0,VALUE(SUBSTITUTE($B123,"3","0"))=$B123),1,0)),"")</f>
        <v/>
      </c>
      <c r="G123" s="5" t="str">
        <f>IF(PhieuBauCu!$B$2&gt;3,IF(LEN($B123)=0,"",IF(AND($B123&gt;0,VALUE(SUBSTITUTE($B123,"4","0"))=$B123),1,0)),"")</f>
        <v/>
      </c>
      <c r="H123" s="5" t="str">
        <f>IF(PhieuBauCu!$B$2&gt;4,IF(LEN($B123)=0,"",IF(AND($B123&gt;0,VALUE(SUBSTITUTE($B123,"5","0"))=$B123),1,0)),"")</f>
        <v/>
      </c>
      <c r="I123" s="5" t="str">
        <f>IF(PhieuBauCu!$B$2&gt;5,IF(LEN($B123)=0,"",IF(AND($B123&gt;0,VALUE(SUBSTITUTE($B123,"6","0"))=$B123),1,0)),"")</f>
        <v/>
      </c>
      <c r="J123" s="5" t="str">
        <f>IF(PhieuBauCu!$B$2&gt;6,IF(LEN($B123)=0,"",IF(AND($B123&gt;0,VALUE(SUBSTITUTE($B123,"7","0"))=$B123),1,0)),"")</f>
        <v/>
      </c>
      <c r="K123" s="5" t="str">
        <f>IF(PhieuBauCu!$B$2&gt;7,IF(LEN($B123)=0,"",IF(AND($B123&gt;0,VALUE(SUBSTITUTE($B123,"8","0"))=$B123),1,0)),"")</f>
        <v/>
      </c>
      <c r="L123" s="5" t="str">
        <f>IF(PhieuBauCu!$B$2&gt;8,IF(LEN($B123)=0,"",IF(AND($B123&gt;0,VALUE(SUBSTITUTE($B123,"9","0"))=$B123),1,0)),"")</f>
        <v/>
      </c>
      <c r="M123" s="9">
        <f t="shared" si="3"/>
        <v>0</v>
      </c>
      <c r="N123" s="36">
        <f>IF(AND(M123&lt;=PhieuBauCu!$B$13,M123&gt;=1),1,0)</f>
        <v>0</v>
      </c>
    </row>
    <row r="124" spans="1:14" ht="28.5" customHeight="1">
      <c r="A124" s="2">
        <v>119</v>
      </c>
      <c r="B124" s="3"/>
      <c r="C124" s="48" t="str">
        <f t="shared" si="2"/>
        <v/>
      </c>
      <c r="D124" s="5" t="str">
        <f>IF(PhieuBauCu!$B$2&gt;0,IF(LEN($B124)=0,"",IF(AND($B124&gt;0,VALUE(SUBSTITUTE($B124,"1","0"))=$B124),1,0)),"")</f>
        <v/>
      </c>
      <c r="E124" s="5" t="str">
        <f>IF(PhieuBauCu!$B$2&gt;1,IF(LEN($B124)=0,"",IF(AND($B124&gt;0,VALUE(SUBSTITUTE($B124,"2","0"))=$B124),1,0)),"")</f>
        <v/>
      </c>
      <c r="F124" s="5" t="str">
        <f>IF(PhieuBauCu!$B$2&gt;2,IF(LEN($B124)=0,"",IF(AND($B124&gt;0,VALUE(SUBSTITUTE($B124,"3","0"))=$B124),1,0)),"")</f>
        <v/>
      </c>
      <c r="G124" s="5" t="str">
        <f>IF(PhieuBauCu!$B$2&gt;3,IF(LEN($B124)=0,"",IF(AND($B124&gt;0,VALUE(SUBSTITUTE($B124,"4","0"))=$B124),1,0)),"")</f>
        <v/>
      </c>
      <c r="H124" s="5" t="str">
        <f>IF(PhieuBauCu!$B$2&gt;4,IF(LEN($B124)=0,"",IF(AND($B124&gt;0,VALUE(SUBSTITUTE($B124,"5","0"))=$B124),1,0)),"")</f>
        <v/>
      </c>
      <c r="I124" s="5" t="str">
        <f>IF(PhieuBauCu!$B$2&gt;5,IF(LEN($B124)=0,"",IF(AND($B124&gt;0,VALUE(SUBSTITUTE($B124,"6","0"))=$B124),1,0)),"")</f>
        <v/>
      </c>
      <c r="J124" s="5" t="str">
        <f>IF(PhieuBauCu!$B$2&gt;6,IF(LEN($B124)=0,"",IF(AND($B124&gt;0,VALUE(SUBSTITUTE($B124,"7","0"))=$B124),1,0)),"")</f>
        <v/>
      </c>
      <c r="K124" s="5" t="str">
        <f>IF(PhieuBauCu!$B$2&gt;7,IF(LEN($B124)=0,"",IF(AND($B124&gt;0,VALUE(SUBSTITUTE($B124,"8","0"))=$B124),1,0)),"")</f>
        <v/>
      </c>
      <c r="L124" s="5" t="str">
        <f>IF(PhieuBauCu!$B$2&gt;8,IF(LEN($B124)=0,"",IF(AND($B124&gt;0,VALUE(SUBSTITUTE($B124,"9","0"))=$B124),1,0)),"")</f>
        <v/>
      </c>
      <c r="M124" s="9">
        <f t="shared" si="3"/>
        <v>0</v>
      </c>
      <c r="N124" s="36">
        <f>IF(AND(M124&lt;=PhieuBauCu!$B$13,M124&gt;=1),1,0)</f>
        <v>0</v>
      </c>
    </row>
    <row r="125" spans="1:14" ht="28.5" customHeight="1">
      <c r="A125" s="2">
        <v>120</v>
      </c>
      <c r="B125" s="3"/>
      <c r="C125" s="48" t="str">
        <f t="shared" si="2"/>
        <v/>
      </c>
      <c r="D125" s="5" t="str">
        <f>IF(PhieuBauCu!$B$2&gt;0,IF(LEN($B125)=0,"",IF(AND($B125&gt;0,VALUE(SUBSTITUTE($B125,"1","0"))=$B125),1,0)),"")</f>
        <v/>
      </c>
      <c r="E125" s="5" t="str">
        <f>IF(PhieuBauCu!$B$2&gt;1,IF(LEN($B125)=0,"",IF(AND($B125&gt;0,VALUE(SUBSTITUTE($B125,"2","0"))=$B125),1,0)),"")</f>
        <v/>
      </c>
      <c r="F125" s="5" t="str">
        <f>IF(PhieuBauCu!$B$2&gt;2,IF(LEN($B125)=0,"",IF(AND($B125&gt;0,VALUE(SUBSTITUTE($B125,"3","0"))=$B125),1,0)),"")</f>
        <v/>
      </c>
      <c r="G125" s="5" t="str">
        <f>IF(PhieuBauCu!$B$2&gt;3,IF(LEN($B125)=0,"",IF(AND($B125&gt;0,VALUE(SUBSTITUTE($B125,"4","0"))=$B125),1,0)),"")</f>
        <v/>
      </c>
      <c r="H125" s="5" t="str">
        <f>IF(PhieuBauCu!$B$2&gt;4,IF(LEN($B125)=0,"",IF(AND($B125&gt;0,VALUE(SUBSTITUTE($B125,"5","0"))=$B125),1,0)),"")</f>
        <v/>
      </c>
      <c r="I125" s="5" t="str">
        <f>IF(PhieuBauCu!$B$2&gt;5,IF(LEN($B125)=0,"",IF(AND($B125&gt;0,VALUE(SUBSTITUTE($B125,"6","0"))=$B125),1,0)),"")</f>
        <v/>
      </c>
      <c r="J125" s="5" t="str">
        <f>IF(PhieuBauCu!$B$2&gt;6,IF(LEN($B125)=0,"",IF(AND($B125&gt;0,VALUE(SUBSTITUTE($B125,"7","0"))=$B125),1,0)),"")</f>
        <v/>
      </c>
      <c r="K125" s="5" t="str">
        <f>IF(PhieuBauCu!$B$2&gt;7,IF(LEN($B125)=0,"",IF(AND($B125&gt;0,VALUE(SUBSTITUTE($B125,"8","0"))=$B125),1,0)),"")</f>
        <v/>
      </c>
      <c r="L125" s="5" t="str">
        <f>IF(PhieuBauCu!$B$2&gt;8,IF(LEN($B125)=0,"",IF(AND($B125&gt;0,VALUE(SUBSTITUTE($B125,"9","0"))=$B125),1,0)),"")</f>
        <v/>
      </c>
      <c r="M125" s="9">
        <f t="shared" si="3"/>
        <v>0</v>
      </c>
      <c r="N125" s="36">
        <f>IF(AND(M125&lt;=PhieuBauCu!$B$13,M125&gt;=1),1,0)</f>
        <v>0</v>
      </c>
    </row>
    <row r="126" spans="1:14" ht="28.5" customHeight="1">
      <c r="A126" s="2">
        <v>121</v>
      </c>
      <c r="B126" s="3"/>
      <c r="C126" s="48" t="str">
        <f t="shared" si="2"/>
        <v/>
      </c>
      <c r="D126" s="5" t="str">
        <f>IF(PhieuBauCu!$B$2&gt;0,IF(LEN($B126)=0,"",IF(AND($B126&gt;0,VALUE(SUBSTITUTE($B126,"1","0"))=$B126),1,0)),"")</f>
        <v/>
      </c>
      <c r="E126" s="5" t="str">
        <f>IF(PhieuBauCu!$B$2&gt;1,IF(LEN($B126)=0,"",IF(AND($B126&gt;0,VALUE(SUBSTITUTE($B126,"2","0"))=$B126),1,0)),"")</f>
        <v/>
      </c>
      <c r="F126" s="5" t="str">
        <f>IF(PhieuBauCu!$B$2&gt;2,IF(LEN($B126)=0,"",IF(AND($B126&gt;0,VALUE(SUBSTITUTE($B126,"3","0"))=$B126),1,0)),"")</f>
        <v/>
      </c>
      <c r="G126" s="5" t="str">
        <f>IF(PhieuBauCu!$B$2&gt;3,IF(LEN($B126)=0,"",IF(AND($B126&gt;0,VALUE(SUBSTITUTE($B126,"4","0"))=$B126),1,0)),"")</f>
        <v/>
      </c>
      <c r="H126" s="5" t="str">
        <f>IF(PhieuBauCu!$B$2&gt;4,IF(LEN($B126)=0,"",IF(AND($B126&gt;0,VALUE(SUBSTITUTE($B126,"5","0"))=$B126),1,0)),"")</f>
        <v/>
      </c>
      <c r="I126" s="5" t="str">
        <f>IF(PhieuBauCu!$B$2&gt;5,IF(LEN($B126)=0,"",IF(AND($B126&gt;0,VALUE(SUBSTITUTE($B126,"6","0"))=$B126),1,0)),"")</f>
        <v/>
      </c>
      <c r="J126" s="5" t="str">
        <f>IF(PhieuBauCu!$B$2&gt;6,IF(LEN($B126)=0,"",IF(AND($B126&gt;0,VALUE(SUBSTITUTE($B126,"7","0"))=$B126),1,0)),"")</f>
        <v/>
      </c>
      <c r="K126" s="5" t="str">
        <f>IF(PhieuBauCu!$B$2&gt;7,IF(LEN($B126)=0,"",IF(AND($B126&gt;0,VALUE(SUBSTITUTE($B126,"8","0"))=$B126),1,0)),"")</f>
        <v/>
      </c>
      <c r="L126" s="5" t="str">
        <f>IF(PhieuBauCu!$B$2&gt;8,IF(LEN($B126)=0,"",IF(AND($B126&gt;0,VALUE(SUBSTITUTE($B126,"9","0"))=$B126),1,0)),"")</f>
        <v/>
      </c>
      <c r="M126" s="9">
        <f t="shared" si="3"/>
        <v>0</v>
      </c>
      <c r="N126" s="36">
        <f>IF(AND(M126&lt;=PhieuBauCu!$B$13,M126&gt;=1),1,0)</f>
        <v>0</v>
      </c>
    </row>
    <row r="127" spans="1:14" ht="28.5" customHeight="1">
      <c r="A127" s="2">
        <v>122</v>
      </c>
      <c r="B127" s="3"/>
      <c r="C127" s="48" t="str">
        <f t="shared" si="2"/>
        <v/>
      </c>
      <c r="D127" s="5" t="str">
        <f>IF(PhieuBauCu!$B$2&gt;0,IF(LEN($B127)=0,"",IF(AND($B127&gt;0,VALUE(SUBSTITUTE($B127,"1","0"))=$B127),1,0)),"")</f>
        <v/>
      </c>
      <c r="E127" s="5" t="str">
        <f>IF(PhieuBauCu!$B$2&gt;1,IF(LEN($B127)=0,"",IF(AND($B127&gt;0,VALUE(SUBSTITUTE($B127,"2","0"))=$B127),1,0)),"")</f>
        <v/>
      </c>
      <c r="F127" s="5" t="str">
        <f>IF(PhieuBauCu!$B$2&gt;2,IF(LEN($B127)=0,"",IF(AND($B127&gt;0,VALUE(SUBSTITUTE($B127,"3","0"))=$B127),1,0)),"")</f>
        <v/>
      </c>
      <c r="G127" s="5" t="str">
        <f>IF(PhieuBauCu!$B$2&gt;3,IF(LEN($B127)=0,"",IF(AND($B127&gt;0,VALUE(SUBSTITUTE($B127,"4","0"))=$B127),1,0)),"")</f>
        <v/>
      </c>
      <c r="H127" s="5" t="str">
        <f>IF(PhieuBauCu!$B$2&gt;4,IF(LEN($B127)=0,"",IF(AND($B127&gt;0,VALUE(SUBSTITUTE($B127,"5","0"))=$B127),1,0)),"")</f>
        <v/>
      </c>
      <c r="I127" s="5" t="str">
        <f>IF(PhieuBauCu!$B$2&gt;5,IF(LEN($B127)=0,"",IF(AND($B127&gt;0,VALUE(SUBSTITUTE($B127,"6","0"))=$B127),1,0)),"")</f>
        <v/>
      </c>
      <c r="J127" s="5" t="str">
        <f>IF(PhieuBauCu!$B$2&gt;6,IF(LEN($B127)=0,"",IF(AND($B127&gt;0,VALUE(SUBSTITUTE($B127,"7","0"))=$B127),1,0)),"")</f>
        <v/>
      </c>
      <c r="K127" s="5" t="str">
        <f>IF(PhieuBauCu!$B$2&gt;7,IF(LEN($B127)=0,"",IF(AND($B127&gt;0,VALUE(SUBSTITUTE($B127,"8","0"))=$B127),1,0)),"")</f>
        <v/>
      </c>
      <c r="L127" s="5" t="str">
        <f>IF(PhieuBauCu!$B$2&gt;8,IF(LEN($B127)=0,"",IF(AND($B127&gt;0,VALUE(SUBSTITUTE($B127,"9","0"))=$B127),1,0)),"")</f>
        <v/>
      </c>
      <c r="M127" s="9">
        <f t="shared" si="3"/>
        <v>0</v>
      </c>
      <c r="N127" s="36">
        <f>IF(AND(M127&lt;=PhieuBauCu!$B$13,M127&gt;=1),1,0)</f>
        <v>0</v>
      </c>
    </row>
    <row r="128" spans="1:14" ht="28.5" customHeight="1">
      <c r="A128" s="2">
        <v>123</v>
      </c>
      <c r="B128" s="3"/>
      <c r="C128" s="48" t="str">
        <f t="shared" si="2"/>
        <v/>
      </c>
      <c r="D128" s="5" t="str">
        <f>IF(PhieuBauCu!$B$2&gt;0,IF(LEN($B128)=0,"",IF(AND($B128&gt;0,VALUE(SUBSTITUTE($B128,"1","0"))=$B128),1,0)),"")</f>
        <v/>
      </c>
      <c r="E128" s="5" t="str">
        <f>IF(PhieuBauCu!$B$2&gt;1,IF(LEN($B128)=0,"",IF(AND($B128&gt;0,VALUE(SUBSTITUTE($B128,"2","0"))=$B128),1,0)),"")</f>
        <v/>
      </c>
      <c r="F128" s="5" t="str">
        <f>IF(PhieuBauCu!$B$2&gt;2,IF(LEN($B128)=0,"",IF(AND($B128&gt;0,VALUE(SUBSTITUTE($B128,"3","0"))=$B128),1,0)),"")</f>
        <v/>
      </c>
      <c r="G128" s="5" t="str">
        <f>IF(PhieuBauCu!$B$2&gt;3,IF(LEN($B128)=0,"",IF(AND($B128&gt;0,VALUE(SUBSTITUTE($B128,"4","0"))=$B128),1,0)),"")</f>
        <v/>
      </c>
      <c r="H128" s="5" t="str">
        <f>IF(PhieuBauCu!$B$2&gt;4,IF(LEN($B128)=0,"",IF(AND($B128&gt;0,VALUE(SUBSTITUTE($B128,"5","0"))=$B128),1,0)),"")</f>
        <v/>
      </c>
      <c r="I128" s="5" t="str">
        <f>IF(PhieuBauCu!$B$2&gt;5,IF(LEN($B128)=0,"",IF(AND($B128&gt;0,VALUE(SUBSTITUTE($B128,"6","0"))=$B128),1,0)),"")</f>
        <v/>
      </c>
      <c r="J128" s="5" t="str">
        <f>IF(PhieuBauCu!$B$2&gt;6,IF(LEN($B128)=0,"",IF(AND($B128&gt;0,VALUE(SUBSTITUTE($B128,"7","0"))=$B128),1,0)),"")</f>
        <v/>
      </c>
      <c r="K128" s="5" t="str">
        <f>IF(PhieuBauCu!$B$2&gt;7,IF(LEN($B128)=0,"",IF(AND($B128&gt;0,VALUE(SUBSTITUTE($B128,"8","0"))=$B128),1,0)),"")</f>
        <v/>
      </c>
      <c r="L128" s="5" t="str">
        <f>IF(PhieuBauCu!$B$2&gt;8,IF(LEN($B128)=0,"",IF(AND($B128&gt;0,VALUE(SUBSTITUTE($B128,"9","0"))=$B128),1,0)),"")</f>
        <v/>
      </c>
      <c r="M128" s="9">
        <f t="shared" si="3"/>
        <v>0</v>
      </c>
      <c r="N128" s="36">
        <f>IF(AND(M128&lt;=PhieuBauCu!$B$13,M128&gt;=1),1,0)</f>
        <v>0</v>
      </c>
    </row>
    <row r="129" spans="1:14" ht="28.5" customHeight="1">
      <c r="A129" s="2">
        <v>124</v>
      </c>
      <c r="B129" s="3"/>
      <c r="C129" s="48" t="str">
        <f t="shared" si="2"/>
        <v/>
      </c>
      <c r="D129" s="5" t="str">
        <f>IF(PhieuBauCu!$B$2&gt;0,IF(LEN($B129)=0,"",IF(AND($B129&gt;0,VALUE(SUBSTITUTE($B129,"1","0"))=$B129),1,0)),"")</f>
        <v/>
      </c>
      <c r="E129" s="5" t="str">
        <f>IF(PhieuBauCu!$B$2&gt;1,IF(LEN($B129)=0,"",IF(AND($B129&gt;0,VALUE(SUBSTITUTE($B129,"2","0"))=$B129),1,0)),"")</f>
        <v/>
      </c>
      <c r="F129" s="5" t="str">
        <f>IF(PhieuBauCu!$B$2&gt;2,IF(LEN($B129)=0,"",IF(AND($B129&gt;0,VALUE(SUBSTITUTE($B129,"3","0"))=$B129),1,0)),"")</f>
        <v/>
      </c>
      <c r="G129" s="5" t="str">
        <f>IF(PhieuBauCu!$B$2&gt;3,IF(LEN($B129)=0,"",IF(AND($B129&gt;0,VALUE(SUBSTITUTE($B129,"4","0"))=$B129),1,0)),"")</f>
        <v/>
      </c>
      <c r="H129" s="5" t="str">
        <f>IF(PhieuBauCu!$B$2&gt;4,IF(LEN($B129)=0,"",IF(AND($B129&gt;0,VALUE(SUBSTITUTE($B129,"5","0"))=$B129),1,0)),"")</f>
        <v/>
      </c>
      <c r="I129" s="5" t="str">
        <f>IF(PhieuBauCu!$B$2&gt;5,IF(LEN($B129)=0,"",IF(AND($B129&gt;0,VALUE(SUBSTITUTE($B129,"6","0"))=$B129),1,0)),"")</f>
        <v/>
      </c>
      <c r="J129" s="5" t="str">
        <f>IF(PhieuBauCu!$B$2&gt;6,IF(LEN($B129)=0,"",IF(AND($B129&gt;0,VALUE(SUBSTITUTE($B129,"7","0"))=$B129),1,0)),"")</f>
        <v/>
      </c>
      <c r="K129" s="5" t="str">
        <f>IF(PhieuBauCu!$B$2&gt;7,IF(LEN($B129)=0,"",IF(AND($B129&gt;0,VALUE(SUBSTITUTE($B129,"8","0"))=$B129),1,0)),"")</f>
        <v/>
      </c>
      <c r="L129" s="5" t="str">
        <f>IF(PhieuBauCu!$B$2&gt;8,IF(LEN($B129)=0,"",IF(AND($B129&gt;0,VALUE(SUBSTITUTE($B129,"9","0"))=$B129),1,0)),"")</f>
        <v/>
      </c>
      <c r="M129" s="9">
        <f t="shared" si="3"/>
        <v>0</v>
      </c>
      <c r="N129" s="36">
        <f>IF(AND(M129&lt;=PhieuBauCu!$B$13,M129&gt;=1),1,0)</f>
        <v>0</v>
      </c>
    </row>
    <row r="130" spans="1:14" ht="28.5" customHeight="1">
      <c r="A130" s="2">
        <v>125</v>
      </c>
      <c r="B130" s="3"/>
      <c r="C130" s="48" t="str">
        <f t="shared" si="2"/>
        <v/>
      </c>
      <c r="D130" s="5" t="str">
        <f>IF(PhieuBauCu!$B$2&gt;0,IF(LEN($B130)=0,"",IF(AND($B130&gt;0,VALUE(SUBSTITUTE($B130,"1","0"))=$B130),1,0)),"")</f>
        <v/>
      </c>
      <c r="E130" s="5" t="str">
        <f>IF(PhieuBauCu!$B$2&gt;1,IF(LEN($B130)=0,"",IF(AND($B130&gt;0,VALUE(SUBSTITUTE($B130,"2","0"))=$B130),1,0)),"")</f>
        <v/>
      </c>
      <c r="F130" s="5" t="str">
        <f>IF(PhieuBauCu!$B$2&gt;2,IF(LEN($B130)=0,"",IF(AND($B130&gt;0,VALUE(SUBSTITUTE($B130,"3","0"))=$B130),1,0)),"")</f>
        <v/>
      </c>
      <c r="G130" s="5" t="str">
        <f>IF(PhieuBauCu!$B$2&gt;3,IF(LEN($B130)=0,"",IF(AND($B130&gt;0,VALUE(SUBSTITUTE($B130,"4","0"))=$B130),1,0)),"")</f>
        <v/>
      </c>
      <c r="H130" s="5" t="str">
        <f>IF(PhieuBauCu!$B$2&gt;4,IF(LEN($B130)=0,"",IF(AND($B130&gt;0,VALUE(SUBSTITUTE($B130,"5","0"))=$B130),1,0)),"")</f>
        <v/>
      </c>
      <c r="I130" s="5" t="str">
        <f>IF(PhieuBauCu!$B$2&gt;5,IF(LEN($B130)=0,"",IF(AND($B130&gt;0,VALUE(SUBSTITUTE($B130,"6","0"))=$B130),1,0)),"")</f>
        <v/>
      </c>
      <c r="J130" s="5" t="str">
        <f>IF(PhieuBauCu!$B$2&gt;6,IF(LEN($B130)=0,"",IF(AND($B130&gt;0,VALUE(SUBSTITUTE($B130,"7","0"))=$B130),1,0)),"")</f>
        <v/>
      </c>
      <c r="K130" s="5" t="str">
        <f>IF(PhieuBauCu!$B$2&gt;7,IF(LEN($B130)=0,"",IF(AND($B130&gt;0,VALUE(SUBSTITUTE($B130,"8","0"))=$B130),1,0)),"")</f>
        <v/>
      </c>
      <c r="L130" s="5" t="str">
        <f>IF(PhieuBauCu!$B$2&gt;8,IF(LEN($B130)=0,"",IF(AND($B130&gt;0,VALUE(SUBSTITUTE($B130,"9","0"))=$B130),1,0)),"")</f>
        <v/>
      </c>
      <c r="M130" s="9">
        <f t="shared" si="3"/>
        <v>0</v>
      </c>
      <c r="N130" s="36">
        <f>IF(AND(M130&lt;=PhieuBauCu!$B$13,M130&gt;=1),1,0)</f>
        <v>0</v>
      </c>
    </row>
    <row r="131" spans="1:14" ht="28.5" customHeight="1">
      <c r="A131" s="2">
        <v>126</v>
      </c>
      <c r="B131" s="3"/>
      <c r="C131" s="48" t="str">
        <f t="shared" si="2"/>
        <v/>
      </c>
      <c r="D131" s="5" t="str">
        <f>IF(PhieuBauCu!$B$2&gt;0,IF(LEN($B131)=0,"",IF(AND($B131&gt;0,VALUE(SUBSTITUTE($B131,"1","0"))=$B131),1,0)),"")</f>
        <v/>
      </c>
      <c r="E131" s="5" t="str">
        <f>IF(PhieuBauCu!$B$2&gt;1,IF(LEN($B131)=0,"",IF(AND($B131&gt;0,VALUE(SUBSTITUTE($B131,"2","0"))=$B131),1,0)),"")</f>
        <v/>
      </c>
      <c r="F131" s="5" t="str">
        <f>IF(PhieuBauCu!$B$2&gt;2,IF(LEN($B131)=0,"",IF(AND($B131&gt;0,VALUE(SUBSTITUTE($B131,"3","0"))=$B131),1,0)),"")</f>
        <v/>
      </c>
      <c r="G131" s="5" t="str">
        <f>IF(PhieuBauCu!$B$2&gt;3,IF(LEN($B131)=0,"",IF(AND($B131&gt;0,VALUE(SUBSTITUTE($B131,"4","0"))=$B131),1,0)),"")</f>
        <v/>
      </c>
      <c r="H131" s="5" t="str">
        <f>IF(PhieuBauCu!$B$2&gt;4,IF(LEN($B131)=0,"",IF(AND($B131&gt;0,VALUE(SUBSTITUTE($B131,"5","0"))=$B131),1,0)),"")</f>
        <v/>
      </c>
      <c r="I131" s="5" t="str">
        <f>IF(PhieuBauCu!$B$2&gt;5,IF(LEN($B131)=0,"",IF(AND($B131&gt;0,VALUE(SUBSTITUTE($B131,"6","0"))=$B131),1,0)),"")</f>
        <v/>
      </c>
      <c r="J131" s="5" t="str">
        <f>IF(PhieuBauCu!$B$2&gt;6,IF(LEN($B131)=0,"",IF(AND($B131&gt;0,VALUE(SUBSTITUTE($B131,"7","0"))=$B131),1,0)),"")</f>
        <v/>
      </c>
      <c r="K131" s="5" t="str">
        <f>IF(PhieuBauCu!$B$2&gt;7,IF(LEN($B131)=0,"",IF(AND($B131&gt;0,VALUE(SUBSTITUTE($B131,"8","0"))=$B131),1,0)),"")</f>
        <v/>
      </c>
      <c r="L131" s="5" t="str">
        <f>IF(PhieuBauCu!$B$2&gt;8,IF(LEN($B131)=0,"",IF(AND($B131&gt;0,VALUE(SUBSTITUTE($B131,"9","0"))=$B131),1,0)),"")</f>
        <v/>
      </c>
      <c r="M131" s="9">
        <f t="shared" si="3"/>
        <v>0</v>
      </c>
      <c r="N131" s="36">
        <f>IF(AND(M131&lt;=PhieuBauCu!$B$13,M131&gt;=1),1,0)</f>
        <v>0</v>
      </c>
    </row>
    <row r="132" spans="1:14" ht="28.5" customHeight="1">
      <c r="A132" s="2">
        <v>127</v>
      </c>
      <c r="B132" s="3"/>
      <c r="C132" s="48" t="str">
        <f t="shared" si="2"/>
        <v/>
      </c>
      <c r="D132" s="5" t="str">
        <f>IF(PhieuBauCu!$B$2&gt;0,IF(LEN($B132)=0,"",IF(AND($B132&gt;0,VALUE(SUBSTITUTE($B132,"1","0"))=$B132),1,0)),"")</f>
        <v/>
      </c>
      <c r="E132" s="5" t="str">
        <f>IF(PhieuBauCu!$B$2&gt;1,IF(LEN($B132)=0,"",IF(AND($B132&gt;0,VALUE(SUBSTITUTE($B132,"2","0"))=$B132),1,0)),"")</f>
        <v/>
      </c>
      <c r="F132" s="5" t="str">
        <f>IF(PhieuBauCu!$B$2&gt;2,IF(LEN($B132)=0,"",IF(AND($B132&gt;0,VALUE(SUBSTITUTE($B132,"3","0"))=$B132),1,0)),"")</f>
        <v/>
      </c>
      <c r="G132" s="5" t="str">
        <f>IF(PhieuBauCu!$B$2&gt;3,IF(LEN($B132)=0,"",IF(AND($B132&gt;0,VALUE(SUBSTITUTE($B132,"4","0"))=$B132),1,0)),"")</f>
        <v/>
      </c>
      <c r="H132" s="5" t="str">
        <f>IF(PhieuBauCu!$B$2&gt;4,IF(LEN($B132)=0,"",IF(AND($B132&gt;0,VALUE(SUBSTITUTE($B132,"5","0"))=$B132),1,0)),"")</f>
        <v/>
      </c>
      <c r="I132" s="5" t="str">
        <f>IF(PhieuBauCu!$B$2&gt;5,IF(LEN($B132)=0,"",IF(AND($B132&gt;0,VALUE(SUBSTITUTE($B132,"6","0"))=$B132),1,0)),"")</f>
        <v/>
      </c>
      <c r="J132" s="5" t="str">
        <f>IF(PhieuBauCu!$B$2&gt;6,IF(LEN($B132)=0,"",IF(AND($B132&gt;0,VALUE(SUBSTITUTE($B132,"7","0"))=$B132),1,0)),"")</f>
        <v/>
      </c>
      <c r="K132" s="5" t="str">
        <f>IF(PhieuBauCu!$B$2&gt;7,IF(LEN($B132)=0,"",IF(AND($B132&gt;0,VALUE(SUBSTITUTE($B132,"8","0"))=$B132),1,0)),"")</f>
        <v/>
      </c>
      <c r="L132" s="5" t="str">
        <f>IF(PhieuBauCu!$B$2&gt;8,IF(LEN($B132)=0,"",IF(AND($B132&gt;0,VALUE(SUBSTITUTE($B132,"9","0"))=$B132),1,0)),"")</f>
        <v/>
      </c>
      <c r="M132" s="9">
        <f t="shared" si="3"/>
        <v>0</v>
      </c>
      <c r="N132" s="36">
        <f>IF(AND(M132&lt;=PhieuBauCu!$B$13,M132&gt;=1),1,0)</f>
        <v>0</v>
      </c>
    </row>
    <row r="133" spans="1:14" ht="28.5" customHeight="1">
      <c r="A133" s="2">
        <v>128</v>
      </c>
      <c r="B133" s="3"/>
      <c r="C133" s="48" t="str">
        <f t="shared" si="2"/>
        <v/>
      </c>
      <c r="D133" s="5" t="str">
        <f>IF(PhieuBauCu!$B$2&gt;0,IF(LEN($B133)=0,"",IF(AND($B133&gt;0,VALUE(SUBSTITUTE($B133,"1","0"))=$B133),1,0)),"")</f>
        <v/>
      </c>
      <c r="E133" s="5" t="str">
        <f>IF(PhieuBauCu!$B$2&gt;1,IF(LEN($B133)=0,"",IF(AND($B133&gt;0,VALUE(SUBSTITUTE($B133,"2","0"))=$B133),1,0)),"")</f>
        <v/>
      </c>
      <c r="F133" s="5" t="str">
        <f>IF(PhieuBauCu!$B$2&gt;2,IF(LEN($B133)=0,"",IF(AND($B133&gt;0,VALUE(SUBSTITUTE($B133,"3","0"))=$B133),1,0)),"")</f>
        <v/>
      </c>
      <c r="G133" s="5" t="str">
        <f>IF(PhieuBauCu!$B$2&gt;3,IF(LEN($B133)=0,"",IF(AND($B133&gt;0,VALUE(SUBSTITUTE($B133,"4","0"))=$B133),1,0)),"")</f>
        <v/>
      </c>
      <c r="H133" s="5" t="str">
        <f>IF(PhieuBauCu!$B$2&gt;4,IF(LEN($B133)=0,"",IF(AND($B133&gt;0,VALUE(SUBSTITUTE($B133,"5","0"))=$B133),1,0)),"")</f>
        <v/>
      </c>
      <c r="I133" s="5" t="str">
        <f>IF(PhieuBauCu!$B$2&gt;5,IF(LEN($B133)=0,"",IF(AND($B133&gt;0,VALUE(SUBSTITUTE($B133,"6","0"))=$B133),1,0)),"")</f>
        <v/>
      </c>
      <c r="J133" s="5" t="str">
        <f>IF(PhieuBauCu!$B$2&gt;6,IF(LEN($B133)=0,"",IF(AND($B133&gt;0,VALUE(SUBSTITUTE($B133,"7","0"))=$B133),1,0)),"")</f>
        <v/>
      </c>
      <c r="K133" s="5" t="str">
        <f>IF(PhieuBauCu!$B$2&gt;7,IF(LEN($B133)=0,"",IF(AND($B133&gt;0,VALUE(SUBSTITUTE($B133,"8","0"))=$B133),1,0)),"")</f>
        <v/>
      </c>
      <c r="L133" s="5" t="str">
        <f>IF(PhieuBauCu!$B$2&gt;8,IF(LEN($B133)=0,"",IF(AND($B133&gt;0,VALUE(SUBSTITUTE($B133,"9","0"))=$B133),1,0)),"")</f>
        <v/>
      </c>
      <c r="M133" s="9">
        <f t="shared" si="3"/>
        <v>0</v>
      </c>
      <c r="N133" s="36">
        <f>IF(AND(M133&lt;=PhieuBauCu!$B$13,M133&gt;=1),1,0)</f>
        <v>0</v>
      </c>
    </row>
    <row r="134" spans="1:14" ht="28.5" customHeight="1">
      <c r="A134" s="2">
        <v>129</v>
      </c>
      <c r="B134" s="3"/>
      <c r="C134" s="48" t="str">
        <f t="shared" si="2"/>
        <v/>
      </c>
      <c r="D134" s="5" t="str">
        <f>IF(PhieuBauCu!$B$2&gt;0,IF(LEN($B134)=0,"",IF(AND($B134&gt;0,VALUE(SUBSTITUTE($B134,"1","0"))=$B134),1,0)),"")</f>
        <v/>
      </c>
      <c r="E134" s="5" t="str">
        <f>IF(PhieuBauCu!$B$2&gt;1,IF(LEN($B134)=0,"",IF(AND($B134&gt;0,VALUE(SUBSTITUTE($B134,"2","0"))=$B134),1,0)),"")</f>
        <v/>
      </c>
      <c r="F134" s="5" t="str">
        <f>IF(PhieuBauCu!$B$2&gt;2,IF(LEN($B134)=0,"",IF(AND($B134&gt;0,VALUE(SUBSTITUTE($B134,"3","0"))=$B134),1,0)),"")</f>
        <v/>
      </c>
      <c r="G134" s="5" t="str">
        <f>IF(PhieuBauCu!$B$2&gt;3,IF(LEN($B134)=0,"",IF(AND($B134&gt;0,VALUE(SUBSTITUTE($B134,"4","0"))=$B134),1,0)),"")</f>
        <v/>
      </c>
      <c r="H134" s="5" t="str">
        <f>IF(PhieuBauCu!$B$2&gt;4,IF(LEN($B134)=0,"",IF(AND($B134&gt;0,VALUE(SUBSTITUTE($B134,"5","0"))=$B134),1,0)),"")</f>
        <v/>
      </c>
      <c r="I134" s="5" t="str">
        <f>IF(PhieuBauCu!$B$2&gt;5,IF(LEN($B134)=0,"",IF(AND($B134&gt;0,VALUE(SUBSTITUTE($B134,"6","0"))=$B134),1,0)),"")</f>
        <v/>
      </c>
      <c r="J134" s="5" t="str">
        <f>IF(PhieuBauCu!$B$2&gt;6,IF(LEN($B134)=0,"",IF(AND($B134&gt;0,VALUE(SUBSTITUTE($B134,"7","0"))=$B134),1,0)),"")</f>
        <v/>
      </c>
      <c r="K134" s="5" t="str">
        <f>IF(PhieuBauCu!$B$2&gt;7,IF(LEN($B134)=0,"",IF(AND($B134&gt;0,VALUE(SUBSTITUTE($B134,"8","0"))=$B134),1,0)),"")</f>
        <v/>
      </c>
      <c r="L134" s="5" t="str">
        <f>IF(PhieuBauCu!$B$2&gt;8,IF(LEN($B134)=0,"",IF(AND($B134&gt;0,VALUE(SUBSTITUTE($B134,"9","0"))=$B134),1,0)),"")</f>
        <v/>
      </c>
      <c r="M134" s="9">
        <f t="shared" si="3"/>
        <v>0</v>
      </c>
      <c r="N134" s="36">
        <f>IF(AND(M134&lt;=PhieuBauCu!$B$13,M134&gt;=1),1,0)</f>
        <v>0</v>
      </c>
    </row>
    <row r="135" spans="1:14" ht="28.5" customHeight="1">
      <c r="A135" s="2">
        <v>130</v>
      </c>
      <c r="B135" s="3"/>
      <c r="C135" s="48" t="str">
        <f t="shared" ref="C135:C198" si="4">IF(LEN(B135)&gt;0,IF(N135=1,"Ok","Not Ok"),"")</f>
        <v/>
      </c>
      <c r="D135" s="5" t="str">
        <f>IF(PhieuBauCu!$B$2&gt;0,IF(LEN($B135)=0,"",IF(AND($B135&gt;0,VALUE(SUBSTITUTE($B135,"1","0"))=$B135),1,0)),"")</f>
        <v/>
      </c>
      <c r="E135" s="5" t="str">
        <f>IF(PhieuBauCu!$B$2&gt;1,IF(LEN($B135)=0,"",IF(AND($B135&gt;0,VALUE(SUBSTITUTE($B135,"2","0"))=$B135),1,0)),"")</f>
        <v/>
      </c>
      <c r="F135" s="5" t="str">
        <f>IF(PhieuBauCu!$B$2&gt;2,IF(LEN($B135)=0,"",IF(AND($B135&gt;0,VALUE(SUBSTITUTE($B135,"3","0"))=$B135),1,0)),"")</f>
        <v/>
      </c>
      <c r="G135" s="5" t="str">
        <f>IF(PhieuBauCu!$B$2&gt;3,IF(LEN($B135)=0,"",IF(AND($B135&gt;0,VALUE(SUBSTITUTE($B135,"4","0"))=$B135),1,0)),"")</f>
        <v/>
      </c>
      <c r="H135" s="5" t="str">
        <f>IF(PhieuBauCu!$B$2&gt;4,IF(LEN($B135)=0,"",IF(AND($B135&gt;0,VALUE(SUBSTITUTE($B135,"5","0"))=$B135),1,0)),"")</f>
        <v/>
      </c>
      <c r="I135" s="5" t="str">
        <f>IF(PhieuBauCu!$B$2&gt;5,IF(LEN($B135)=0,"",IF(AND($B135&gt;0,VALUE(SUBSTITUTE($B135,"6","0"))=$B135),1,0)),"")</f>
        <v/>
      </c>
      <c r="J135" s="5" t="str">
        <f>IF(PhieuBauCu!$B$2&gt;6,IF(LEN($B135)=0,"",IF(AND($B135&gt;0,VALUE(SUBSTITUTE($B135,"7","0"))=$B135),1,0)),"")</f>
        <v/>
      </c>
      <c r="K135" s="5" t="str">
        <f>IF(PhieuBauCu!$B$2&gt;7,IF(LEN($B135)=0,"",IF(AND($B135&gt;0,VALUE(SUBSTITUTE($B135,"8","0"))=$B135),1,0)),"")</f>
        <v/>
      </c>
      <c r="L135" s="5" t="str">
        <f>IF(PhieuBauCu!$B$2&gt;8,IF(LEN($B135)=0,"",IF(AND($B135&gt;0,VALUE(SUBSTITUTE($B135,"9","0"))=$B135),1,0)),"")</f>
        <v/>
      </c>
      <c r="M135" s="9">
        <f t="shared" ref="M135:M198" si="5">SUMIF(D135:L135,1)</f>
        <v>0</v>
      </c>
      <c r="N135" s="36">
        <f>IF(AND(M135&lt;=PhieuBauCu!$B$13,M135&gt;=1),1,0)</f>
        <v>0</v>
      </c>
    </row>
    <row r="136" spans="1:14" ht="28.5" customHeight="1">
      <c r="A136" s="2">
        <v>131</v>
      </c>
      <c r="B136" s="3"/>
      <c r="C136" s="48" t="str">
        <f t="shared" si="4"/>
        <v/>
      </c>
      <c r="D136" s="5" t="str">
        <f>IF(PhieuBauCu!$B$2&gt;0,IF(LEN($B136)=0,"",IF(AND($B136&gt;0,VALUE(SUBSTITUTE($B136,"1","0"))=$B136),1,0)),"")</f>
        <v/>
      </c>
      <c r="E136" s="5" t="str">
        <f>IF(PhieuBauCu!$B$2&gt;1,IF(LEN($B136)=0,"",IF(AND($B136&gt;0,VALUE(SUBSTITUTE($B136,"2","0"))=$B136),1,0)),"")</f>
        <v/>
      </c>
      <c r="F136" s="5" t="str">
        <f>IF(PhieuBauCu!$B$2&gt;2,IF(LEN($B136)=0,"",IF(AND($B136&gt;0,VALUE(SUBSTITUTE($B136,"3","0"))=$B136),1,0)),"")</f>
        <v/>
      </c>
      <c r="G136" s="5" t="str">
        <f>IF(PhieuBauCu!$B$2&gt;3,IF(LEN($B136)=0,"",IF(AND($B136&gt;0,VALUE(SUBSTITUTE($B136,"4","0"))=$B136),1,0)),"")</f>
        <v/>
      </c>
      <c r="H136" s="5" t="str">
        <f>IF(PhieuBauCu!$B$2&gt;4,IF(LEN($B136)=0,"",IF(AND($B136&gt;0,VALUE(SUBSTITUTE($B136,"5","0"))=$B136),1,0)),"")</f>
        <v/>
      </c>
      <c r="I136" s="5" t="str">
        <f>IF(PhieuBauCu!$B$2&gt;5,IF(LEN($B136)=0,"",IF(AND($B136&gt;0,VALUE(SUBSTITUTE($B136,"6","0"))=$B136),1,0)),"")</f>
        <v/>
      </c>
      <c r="J136" s="5" t="str">
        <f>IF(PhieuBauCu!$B$2&gt;6,IF(LEN($B136)=0,"",IF(AND($B136&gt;0,VALUE(SUBSTITUTE($B136,"7","0"))=$B136),1,0)),"")</f>
        <v/>
      </c>
      <c r="K136" s="5" t="str">
        <f>IF(PhieuBauCu!$B$2&gt;7,IF(LEN($B136)=0,"",IF(AND($B136&gt;0,VALUE(SUBSTITUTE($B136,"8","0"))=$B136),1,0)),"")</f>
        <v/>
      </c>
      <c r="L136" s="5" t="str">
        <f>IF(PhieuBauCu!$B$2&gt;8,IF(LEN($B136)=0,"",IF(AND($B136&gt;0,VALUE(SUBSTITUTE($B136,"9","0"))=$B136),1,0)),"")</f>
        <v/>
      </c>
      <c r="M136" s="9">
        <f t="shared" si="5"/>
        <v>0</v>
      </c>
      <c r="N136" s="36">
        <f>IF(AND(M136&lt;=PhieuBauCu!$B$13,M136&gt;=1),1,0)</f>
        <v>0</v>
      </c>
    </row>
    <row r="137" spans="1:14" ht="28.5" customHeight="1">
      <c r="A137" s="2">
        <v>132</v>
      </c>
      <c r="B137" s="3"/>
      <c r="C137" s="48" t="str">
        <f t="shared" si="4"/>
        <v/>
      </c>
      <c r="D137" s="5" t="str">
        <f>IF(PhieuBauCu!$B$2&gt;0,IF(LEN($B137)=0,"",IF(AND($B137&gt;0,VALUE(SUBSTITUTE($B137,"1","0"))=$B137),1,0)),"")</f>
        <v/>
      </c>
      <c r="E137" s="5" t="str">
        <f>IF(PhieuBauCu!$B$2&gt;1,IF(LEN($B137)=0,"",IF(AND($B137&gt;0,VALUE(SUBSTITUTE($B137,"2","0"))=$B137),1,0)),"")</f>
        <v/>
      </c>
      <c r="F137" s="5" t="str">
        <f>IF(PhieuBauCu!$B$2&gt;2,IF(LEN($B137)=0,"",IF(AND($B137&gt;0,VALUE(SUBSTITUTE($B137,"3","0"))=$B137),1,0)),"")</f>
        <v/>
      </c>
      <c r="G137" s="5" t="str">
        <f>IF(PhieuBauCu!$B$2&gt;3,IF(LEN($B137)=0,"",IF(AND($B137&gt;0,VALUE(SUBSTITUTE($B137,"4","0"))=$B137),1,0)),"")</f>
        <v/>
      </c>
      <c r="H137" s="5" t="str">
        <f>IF(PhieuBauCu!$B$2&gt;4,IF(LEN($B137)=0,"",IF(AND($B137&gt;0,VALUE(SUBSTITUTE($B137,"5","0"))=$B137),1,0)),"")</f>
        <v/>
      </c>
      <c r="I137" s="5" t="str">
        <f>IF(PhieuBauCu!$B$2&gt;5,IF(LEN($B137)=0,"",IF(AND($B137&gt;0,VALUE(SUBSTITUTE($B137,"6","0"))=$B137),1,0)),"")</f>
        <v/>
      </c>
      <c r="J137" s="5" t="str">
        <f>IF(PhieuBauCu!$B$2&gt;6,IF(LEN($B137)=0,"",IF(AND($B137&gt;0,VALUE(SUBSTITUTE($B137,"7","0"))=$B137),1,0)),"")</f>
        <v/>
      </c>
      <c r="K137" s="5" t="str">
        <f>IF(PhieuBauCu!$B$2&gt;7,IF(LEN($B137)=0,"",IF(AND($B137&gt;0,VALUE(SUBSTITUTE($B137,"8","0"))=$B137),1,0)),"")</f>
        <v/>
      </c>
      <c r="L137" s="5" t="str">
        <f>IF(PhieuBauCu!$B$2&gt;8,IF(LEN($B137)=0,"",IF(AND($B137&gt;0,VALUE(SUBSTITUTE($B137,"9","0"))=$B137),1,0)),"")</f>
        <v/>
      </c>
      <c r="M137" s="9">
        <f t="shared" si="5"/>
        <v>0</v>
      </c>
      <c r="N137" s="36">
        <f>IF(AND(M137&lt;=PhieuBauCu!$B$13,M137&gt;=1),1,0)</f>
        <v>0</v>
      </c>
    </row>
    <row r="138" spans="1:14" ht="28.5" customHeight="1">
      <c r="A138" s="2">
        <v>133</v>
      </c>
      <c r="B138" s="3"/>
      <c r="C138" s="48" t="str">
        <f t="shared" si="4"/>
        <v/>
      </c>
      <c r="D138" s="5" t="str">
        <f>IF(PhieuBauCu!$B$2&gt;0,IF(LEN($B138)=0,"",IF(AND($B138&gt;0,VALUE(SUBSTITUTE($B138,"1","0"))=$B138),1,0)),"")</f>
        <v/>
      </c>
      <c r="E138" s="5" t="str">
        <f>IF(PhieuBauCu!$B$2&gt;1,IF(LEN($B138)=0,"",IF(AND($B138&gt;0,VALUE(SUBSTITUTE($B138,"2","0"))=$B138),1,0)),"")</f>
        <v/>
      </c>
      <c r="F138" s="5" t="str">
        <f>IF(PhieuBauCu!$B$2&gt;2,IF(LEN($B138)=0,"",IF(AND($B138&gt;0,VALUE(SUBSTITUTE($B138,"3","0"))=$B138),1,0)),"")</f>
        <v/>
      </c>
      <c r="G138" s="5" t="str">
        <f>IF(PhieuBauCu!$B$2&gt;3,IF(LEN($B138)=0,"",IF(AND($B138&gt;0,VALUE(SUBSTITUTE($B138,"4","0"))=$B138),1,0)),"")</f>
        <v/>
      </c>
      <c r="H138" s="5" t="str">
        <f>IF(PhieuBauCu!$B$2&gt;4,IF(LEN($B138)=0,"",IF(AND($B138&gt;0,VALUE(SUBSTITUTE($B138,"5","0"))=$B138),1,0)),"")</f>
        <v/>
      </c>
      <c r="I138" s="5" t="str">
        <f>IF(PhieuBauCu!$B$2&gt;5,IF(LEN($B138)=0,"",IF(AND($B138&gt;0,VALUE(SUBSTITUTE($B138,"6","0"))=$B138),1,0)),"")</f>
        <v/>
      </c>
      <c r="J138" s="5" t="str">
        <f>IF(PhieuBauCu!$B$2&gt;6,IF(LEN($B138)=0,"",IF(AND($B138&gt;0,VALUE(SUBSTITUTE($B138,"7","0"))=$B138),1,0)),"")</f>
        <v/>
      </c>
      <c r="K138" s="5" t="str">
        <f>IF(PhieuBauCu!$B$2&gt;7,IF(LEN($B138)=0,"",IF(AND($B138&gt;0,VALUE(SUBSTITUTE($B138,"8","0"))=$B138),1,0)),"")</f>
        <v/>
      </c>
      <c r="L138" s="5" t="str">
        <f>IF(PhieuBauCu!$B$2&gt;8,IF(LEN($B138)=0,"",IF(AND($B138&gt;0,VALUE(SUBSTITUTE($B138,"9","0"))=$B138),1,0)),"")</f>
        <v/>
      </c>
      <c r="M138" s="9">
        <f t="shared" si="5"/>
        <v>0</v>
      </c>
      <c r="N138" s="36">
        <f>IF(AND(M138&lt;=PhieuBauCu!$B$13,M138&gt;=1),1,0)</f>
        <v>0</v>
      </c>
    </row>
    <row r="139" spans="1:14" ht="28.5" customHeight="1">
      <c r="A139" s="2">
        <v>134</v>
      </c>
      <c r="B139" s="3"/>
      <c r="C139" s="48" t="str">
        <f t="shared" si="4"/>
        <v/>
      </c>
      <c r="D139" s="5" t="str">
        <f>IF(PhieuBauCu!$B$2&gt;0,IF(LEN($B139)=0,"",IF(AND($B139&gt;0,VALUE(SUBSTITUTE($B139,"1","0"))=$B139),1,0)),"")</f>
        <v/>
      </c>
      <c r="E139" s="5" t="str">
        <f>IF(PhieuBauCu!$B$2&gt;1,IF(LEN($B139)=0,"",IF(AND($B139&gt;0,VALUE(SUBSTITUTE($B139,"2","0"))=$B139),1,0)),"")</f>
        <v/>
      </c>
      <c r="F139" s="5" t="str">
        <f>IF(PhieuBauCu!$B$2&gt;2,IF(LEN($B139)=0,"",IF(AND($B139&gt;0,VALUE(SUBSTITUTE($B139,"3","0"))=$B139),1,0)),"")</f>
        <v/>
      </c>
      <c r="G139" s="5" t="str">
        <f>IF(PhieuBauCu!$B$2&gt;3,IF(LEN($B139)=0,"",IF(AND($B139&gt;0,VALUE(SUBSTITUTE($B139,"4","0"))=$B139),1,0)),"")</f>
        <v/>
      </c>
      <c r="H139" s="5" t="str">
        <f>IF(PhieuBauCu!$B$2&gt;4,IF(LEN($B139)=0,"",IF(AND($B139&gt;0,VALUE(SUBSTITUTE($B139,"5","0"))=$B139),1,0)),"")</f>
        <v/>
      </c>
      <c r="I139" s="5" t="str">
        <f>IF(PhieuBauCu!$B$2&gt;5,IF(LEN($B139)=0,"",IF(AND($B139&gt;0,VALUE(SUBSTITUTE($B139,"6","0"))=$B139),1,0)),"")</f>
        <v/>
      </c>
      <c r="J139" s="5" t="str">
        <f>IF(PhieuBauCu!$B$2&gt;6,IF(LEN($B139)=0,"",IF(AND($B139&gt;0,VALUE(SUBSTITUTE($B139,"7","0"))=$B139),1,0)),"")</f>
        <v/>
      </c>
      <c r="K139" s="5" t="str">
        <f>IF(PhieuBauCu!$B$2&gt;7,IF(LEN($B139)=0,"",IF(AND($B139&gt;0,VALUE(SUBSTITUTE($B139,"8","0"))=$B139),1,0)),"")</f>
        <v/>
      </c>
      <c r="L139" s="5" t="str">
        <f>IF(PhieuBauCu!$B$2&gt;8,IF(LEN($B139)=0,"",IF(AND($B139&gt;0,VALUE(SUBSTITUTE($B139,"9","0"))=$B139),1,0)),"")</f>
        <v/>
      </c>
      <c r="M139" s="9">
        <f t="shared" si="5"/>
        <v>0</v>
      </c>
      <c r="N139" s="36">
        <f>IF(AND(M139&lt;=PhieuBauCu!$B$13,M139&gt;=1),1,0)</f>
        <v>0</v>
      </c>
    </row>
    <row r="140" spans="1:14" ht="28.5" customHeight="1">
      <c r="A140" s="2">
        <v>135</v>
      </c>
      <c r="B140" s="3"/>
      <c r="C140" s="48" t="str">
        <f t="shared" si="4"/>
        <v/>
      </c>
      <c r="D140" s="5" t="str">
        <f>IF(PhieuBauCu!$B$2&gt;0,IF(LEN($B140)=0,"",IF(AND($B140&gt;0,VALUE(SUBSTITUTE($B140,"1","0"))=$B140),1,0)),"")</f>
        <v/>
      </c>
      <c r="E140" s="5" t="str">
        <f>IF(PhieuBauCu!$B$2&gt;1,IF(LEN($B140)=0,"",IF(AND($B140&gt;0,VALUE(SUBSTITUTE($B140,"2","0"))=$B140),1,0)),"")</f>
        <v/>
      </c>
      <c r="F140" s="5" t="str">
        <f>IF(PhieuBauCu!$B$2&gt;2,IF(LEN($B140)=0,"",IF(AND($B140&gt;0,VALUE(SUBSTITUTE($B140,"3","0"))=$B140),1,0)),"")</f>
        <v/>
      </c>
      <c r="G140" s="5" t="str">
        <f>IF(PhieuBauCu!$B$2&gt;3,IF(LEN($B140)=0,"",IF(AND($B140&gt;0,VALUE(SUBSTITUTE($B140,"4","0"))=$B140),1,0)),"")</f>
        <v/>
      </c>
      <c r="H140" s="5" t="str">
        <f>IF(PhieuBauCu!$B$2&gt;4,IF(LEN($B140)=0,"",IF(AND($B140&gt;0,VALUE(SUBSTITUTE($B140,"5","0"))=$B140),1,0)),"")</f>
        <v/>
      </c>
      <c r="I140" s="5" t="str">
        <f>IF(PhieuBauCu!$B$2&gt;5,IF(LEN($B140)=0,"",IF(AND($B140&gt;0,VALUE(SUBSTITUTE($B140,"6","0"))=$B140),1,0)),"")</f>
        <v/>
      </c>
      <c r="J140" s="5" t="str">
        <f>IF(PhieuBauCu!$B$2&gt;6,IF(LEN($B140)=0,"",IF(AND($B140&gt;0,VALUE(SUBSTITUTE($B140,"7","0"))=$B140),1,0)),"")</f>
        <v/>
      </c>
      <c r="K140" s="5" t="str">
        <f>IF(PhieuBauCu!$B$2&gt;7,IF(LEN($B140)=0,"",IF(AND($B140&gt;0,VALUE(SUBSTITUTE($B140,"8","0"))=$B140),1,0)),"")</f>
        <v/>
      </c>
      <c r="L140" s="5" t="str">
        <f>IF(PhieuBauCu!$B$2&gt;8,IF(LEN($B140)=0,"",IF(AND($B140&gt;0,VALUE(SUBSTITUTE($B140,"9","0"))=$B140),1,0)),"")</f>
        <v/>
      </c>
      <c r="M140" s="9">
        <f t="shared" si="5"/>
        <v>0</v>
      </c>
      <c r="N140" s="36">
        <f>IF(AND(M140&lt;=PhieuBauCu!$B$13,M140&gt;=1),1,0)</f>
        <v>0</v>
      </c>
    </row>
    <row r="141" spans="1:14" ht="28.5" customHeight="1">
      <c r="A141" s="2">
        <v>136</v>
      </c>
      <c r="B141" s="3"/>
      <c r="C141" s="48" t="str">
        <f t="shared" si="4"/>
        <v/>
      </c>
      <c r="D141" s="5" t="str">
        <f>IF(PhieuBauCu!$B$2&gt;0,IF(LEN($B141)=0,"",IF(AND($B141&gt;0,VALUE(SUBSTITUTE($B141,"1","0"))=$B141),1,0)),"")</f>
        <v/>
      </c>
      <c r="E141" s="5" t="str">
        <f>IF(PhieuBauCu!$B$2&gt;1,IF(LEN($B141)=0,"",IF(AND($B141&gt;0,VALUE(SUBSTITUTE($B141,"2","0"))=$B141),1,0)),"")</f>
        <v/>
      </c>
      <c r="F141" s="5" t="str">
        <f>IF(PhieuBauCu!$B$2&gt;2,IF(LEN($B141)=0,"",IF(AND($B141&gt;0,VALUE(SUBSTITUTE($B141,"3","0"))=$B141),1,0)),"")</f>
        <v/>
      </c>
      <c r="G141" s="5" t="str">
        <f>IF(PhieuBauCu!$B$2&gt;3,IF(LEN($B141)=0,"",IF(AND($B141&gt;0,VALUE(SUBSTITUTE($B141,"4","0"))=$B141),1,0)),"")</f>
        <v/>
      </c>
      <c r="H141" s="5" t="str">
        <f>IF(PhieuBauCu!$B$2&gt;4,IF(LEN($B141)=0,"",IF(AND($B141&gt;0,VALUE(SUBSTITUTE($B141,"5","0"))=$B141),1,0)),"")</f>
        <v/>
      </c>
      <c r="I141" s="5" t="str">
        <f>IF(PhieuBauCu!$B$2&gt;5,IF(LEN($B141)=0,"",IF(AND($B141&gt;0,VALUE(SUBSTITUTE($B141,"6","0"))=$B141),1,0)),"")</f>
        <v/>
      </c>
      <c r="J141" s="5" t="str">
        <f>IF(PhieuBauCu!$B$2&gt;6,IF(LEN($B141)=0,"",IF(AND($B141&gt;0,VALUE(SUBSTITUTE($B141,"7","0"))=$B141),1,0)),"")</f>
        <v/>
      </c>
      <c r="K141" s="5" t="str">
        <f>IF(PhieuBauCu!$B$2&gt;7,IF(LEN($B141)=0,"",IF(AND($B141&gt;0,VALUE(SUBSTITUTE($B141,"8","0"))=$B141),1,0)),"")</f>
        <v/>
      </c>
      <c r="L141" s="5" t="str">
        <f>IF(PhieuBauCu!$B$2&gt;8,IF(LEN($B141)=0,"",IF(AND($B141&gt;0,VALUE(SUBSTITUTE($B141,"9","0"))=$B141),1,0)),"")</f>
        <v/>
      </c>
      <c r="M141" s="9">
        <f t="shared" si="5"/>
        <v>0</v>
      </c>
      <c r="N141" s="36">
        <f>IF(AND(M141&lt;=PhieuBauCu!$B$13,M141&gt;=1),1,0)</f>
        <v>0</v>
      </c>
    </row>
    <row r="142" spans="1:14" ht="28.5" customHeight="1">
      <c r="A142" s="2">
        <v>137</v>
      </c>
      <c r="B142" s="3"/>
      <c r="C142" s="48" t="str">
        <f t="shared" si="4"/>
        <v/>
      </c>
      <c r="D142" s="5" t="str">
        <f>IF(PhieuBauCu!$B$2&gt;0,IF(LEN($B142)=0,"",IF(AND($B142&gt;0,VALUE(SUBSTITUTE($B142,"1","0"))=$B142),1,0)),"")</f>
        <v/>
      </c>
      <c r="E142" s="5" t="str">
        <f>IF(PhieuBauCu!$B$2&gt;1,IF(LEN($B142)=0,"",IF(AND($B142&gt;0,VALUE(SUBSTITUTE($B142,"2","0"))=$B142),1,0)),"")</f>
        <v/>
      </c>
      <c r="F142" s="5" t="str">
        <f>IF(PhieuBauCu!$B$2&gt;2,IF(LEN($B142)=0,"",IF(AND($B142&gt;0,VALUE(SUBSTITUTE($B142,"3","0"))=$B142),1,0)),"")</f>
        <v/>
      </c>
      <c r="G142" s="5" t="str">
        <f>IF(PhieuBauCu!$B$2&gt;3,IF(LEN($B142)=0,"",IF(AND($B142&gt;0,VALUE(SUBSTITUTE($B142,"4","0"))=$B142),1,0)),"")</f>
        <v/>
      </c>
      <c r="H142" s="5" t="str">
        <f>IF(PhieuBauCu!$B$2&gt;4,IF(LEN($B142)=0,"",IF(AND($B142&gt;0,VALUE(SUBSTITUTE($B142,"5","0"))=$B142),1,0)),"")</f>
        <v/>
      </c>
      <c r="I142" s="5" t="str">
        <f>IF(PhieuBauCu!$B$2&gt;5,IF(LEN($B142)=0,"",IF(AND($B142&gt;0,VALUE(SUBSTITUTE($B142,"6","0"))=$B142),1,0)),"")</f>
        <v/>
      </c>
      <c r="J142" s="5" t="str">
        <f>IF(PhieuBauCu!$B$2&gt;6,IF(LEN($B142)=0,"",IF(AND($B142&gt;0,VALUE(SUBSTITUTE($B142,"7","0"))=$B142),1,0)),"")</f>
        <v/>
      </c>
      <c r="K142" s="5" t="str">
        <f>IF(PhieuBauCu!$B$2&gt;7,IF(LEN($B142)=0,"",IF(AND($B142&gt;0,VALUE(SUBSTITUTE($B142,"8","0"))=$B142),1,0)),"")</f>
        <v/>
      </c>
      <c r="L142" s="5" t="str">
        <f>IF(PhieuBauCu!$B$2&gt;8,IF(LEN($B142)=0,"",IF(AND($B142&gt;0,VALUE(SUBSTITUTE($B142,"9","0"))=$B142),1,0)),"")</f>
        <v/>
      </c>
      <c r="M142" s="9">
        <f t="shared" si="5"/>
        <v>0</v>
      </c>
      <c r="N142" s="36">
        <f>IF(AND(M142&lt;=PhieuBauCu!$B$13,M142&gt;=1),1,0)</f>
        <v>0</v>
      </c>
    </row>
    <row r="143" spans="1:14" ht="28.5" customHeight="1">
      <c r="A143" s="2">
        <v>138</v>
      </c>
      <c r="B143" s="3"/>
      <c r="C143" s="48" t="str">
        <f t="shared" si="4"/>
        <v/>
      </c>
      <c r="D143" s="5" t="str">
        <f>IF(PhieuBauCu!$B$2&gt;0,IF(LEN($B143)=0,"",IF(AND($B143&gt;0,VALUE(SUBSTITUTE($B143,"1","0"))=$B143),1,0)),"")</f>
        <v/>
      </c>
      <c r="E143" s="5" t="str">
        <f>IF(PhieuBauCu!$B$2&gt;1,IF(LEN($B143)=0,"",IF(AND($B143&gt;0,VALUE(SUBSTITUTE($B143,"2","0"))=$B143),1,0)),"")</f>
        <v/>
      </c>
      <c r="F143" s="5" t="str">
        <f>IF(PhieuBauCu!$B$2&gt;2,IF(LEN($B143)=0,"",IF(AND($B143&gt;0,VALUE(SUBSTITUTE($B143,"3","0"))=$B143),1,0)),"")</f>
        <v/>
      </c>
      <c r="G143" s="5" t="str">
        <f>IF(PhieuBauCu!$B$2&gt;3,IF(LEN($B143)=0,"",IF(AND($B143&gt;0,VALUE(SUBSTITUTE($B143,"4","0"))=$B143),1,0)),"")</f>
        <v/>
      </c>
      <c r="H143" s="5" t="str">
        <f>IF(PhieuBauCu!$B$2&gt;4,IF(LEN($B143)=0,"",IF(AND($B143&gt;0,VALUE(SUBSTITUTE($B143,"5","0"))=$B143),1,0)),"")</f>
        <v/>
      </c>
      <c r="I143" s="5" t="str">
        <f>IF(PhieuBauCu!$B$2&gt;5,IF(LEN($B143)=0,"",IF(AND($B143&gt;0,VALUE(SUBSTITUTE($B143,"6","0"))=$B143),1,0)),"")</f>
        <v/>
      </c>
      <c r="J143" s="5" t="str">
        <f>IF(PhieuBauCu!$B$2&gt;6,IF(LEN($B143)=0,"",IF(AND($B143&gt;0,VALUE(SUBSTITUTE($B143,"7","0"))=$B143),1,0)),"")</f>
        <v/>
      </c>
      <c r="K143" s="5" t="str">
        <f>IF(PhieuBauCu!$B$2&gt;7,IF(LEN($B143)=0,"",IF(AND($B143&gt;0,VALUE(SUBSTITUTE($B143,"8","0"))=$B143),1,0)),"")</f>
        <v/>
      </c>
      <c r="L143" s="5" t="str">
        <f>IF(PhieuBauCu!$B$2&gt;8,IF(LEN($B143)=0,"",IF(AND($B143&gt;0,VALUE(SUBSTITUTE($B143,"9","0"))=$B143),1,0)),"")</f>
        <v/>
      </c>
      <c r="M143" s="9">
        <f t="shared" si="5"/>
        <v>0</v>
      </c>
      <c r="N143" s="36">
        <f>IF(AND(M143&lt;=PhieuBauCu!$B$13,M143&gt;=1),1,0)</f>
        <v>0</v>
      </c>
    </row>
    <row r="144" spans="1:14" ht="28.5" customHeight="1">
      <c r="A144" s="2">
        <v>139</v>
      </c>
      <c r="B144" s="3"/>
      <c r="C144" s="48" t="str">
        <f t="shared" si="4"/>
        <v/>
      </c>
      <c r="D144" s="5" t="str">
        <f>IF(PhieuBauCu!$B$2&gt;0,IF(LEN($B144)=0,"",IF(AND($B144&gt;0,VALUE(SUBSTITUTE($B144,"1","0"))=$B144),1,0)),"")</f>
        <v/>
      </c>
      <c r="E144" s="5" t="str">
        <f>IF(PhieuBauCu!$B$2&gt;1,IF(LEN($B144)=0,"",IF(AND($B144&gt;0,VALUE(SUBSTITUTE($B144,"2","0"))=$B144),1,0)),"")</f>
        <v/>
      </c>
      <c r="F144" s="5" t="str">
        <f>IF(PhieuBauCu!$B$2&gt;2,IF(LEN($B144)=0,"",IF(AND($B144&gt;0,VALUE(SUBSTITUTE($B144,"3","0"))=$B144),1,0)),"")</f>
        <v/>
      </c>
      <c r="G144" s="5" t="str">
        <f>IF(PhieuBauCu!$B$2&gt;3,IF(LEN($B144)=0,"",IF(AND($B144&gt;0,VALUE(SUBSTITUTE($B144,"4","0"))=$B144),1,0)),"")</f>
        <v/>
      </c>
      <c r="H144" s="5" t="str">
        <f>IF(PhieuBauCu!$B$2&gt;4,IF(LEN($B144)=0,"",IF(AND($B144&gt;0,VALUE(SUBSTITUTE($B144,"5","0"))=$B144),1,0)),"")</f>
        <v/>
      </c>
      <c r="I144" s="5" t="str">
        <f>IF(PhieuBauCu!$B$2&gt;5,IF(LEN($B144)=0,"",IF(AND($B144&gt;0,VALUE(SUBSTITUTE($B144,"6","0"))=$B144),1,0)),"")</f>
        <v/>
      </c>
      <c r="J144" s="5" t="str">
        <f>IF(PhieuBauCu!$B$2&gt;6,IF(LEN($B144)=0,"",IF(AND($B144&gt;0,VALUE(SUBSTITUTE($B144,"7","0"))=$B144),1,0)),"")</f>
        <v/>
      </c>
      <c r="K144" s="5" t="str">
        <f>IF(PhieuBauCu!$B$2&gt;7,IF(LEN($B144)=0,"",IF(AND($B144&gt;0,VALUE(SUBSTITUTE($B144,"8","0"))=$B144),1,0)),"")</f>
        <v/>
      </c>
      <c r="L144" s="5" t="str">
        <f>IF(PhieuBauCu!$B$2&gt;8,IF(LEN($B144)=0,"",IF(AND($B144&gt;0,VALUE(SUBSTITUTE($B144,"9","0"))=$B144),1,0)),"")</f>
        <v/>
      </c>
      <c r="M144" s="9">
        <f t="shared" si="5"/>
        <v>0</v>
      </c>
      <c r="N144" s="36">
        <f>IF(AND(M144&lt;=PhieuBauCu!$B$13,M144&gt;=1),1,0)</f>
        <v>0</v>
      </c>
    </row>
    <row r="145" spans="1:14" ht="28.5" customHeight="1">
      <c r="A145" s="2">
        <v>140</v>
      </c>
      <c r="B145" s="3"/>
      <c r="C145" s="48" t="str">
        <f t="shared" si="4"/>
        <v/>
      </c>
      <c r="D145" s="5" t="str">
        <f>IF(PhieuBauCu!$B$2&gt;0,IF(LEN($B145)=0,"",IF(AND($B145&gt;0,VALUE(SUBSTITUTE($B145,"1","0"))=$B145),1,0)),"")</f>
        <v/>
      </c>
      <c r="E145" s="5" t="str">
        <f>IF(PhieuBauCu!$B$2&gt;1,IF(LEN($B145)=0,"",IF(AND($B145&gt;0,VALUE(SUBSTITUTE($B145,"2","0"))=$B145),1,0)),"")</f>
        <v/>
      </c>
      <c r="F145" s="5" t="str">
        <f>IF(PhieuBauCu!$B$2&gt;2,IF(LEN($B145)=0,"",IF(AND($B145&gt;0,VALUE(SUBSTITUTE($B145,"3","0"))=$B145),1,0)),"")</f>
        <v/>
      </c>
      <c r="G145" s="5" t="str">
        <f>IF(PhieuBauCu!$B$2&gt;3,IF(LEN($B145)=0,"",IF(AND($B145&gt;0,VALUE(SUBSTITUTE($B145,"4","0"))=$B145),1,0)),"")</f>
        <v/>
      </c>
      <c r="H145" s="5" t="str">
        <f>IF(PhieuBauCu!$B$2&gt;4,IF(LEN($B145)=0,"",IF(AND($B145&gt;0,VALUE(SUBSTITUTE($B145,"5","0"))=$B145),1,0)),"")</f>
        <v/>
      </c>
      <c r="I145" s="5" t="str">
        <f>IF(PhieuBauCu!$B$2&gt;5,IF(LEN($B145)=0,"",IF(AND($B145&gt;0,VALUE(SUBSTITUTE($B145,"6","0"))=$B145),1,0)),"")</f>
        <v/>
      </c>
      <c r="J145" s="5" t="str">
        <f>IF(PhieuBauCu!$B$2&gt;6,IF(LEN($B145)=0,"",IF(AND($B145&gt;0,VALUE(SUBSTITUTE($B145,"7","0"))=$B145),1,0)),"")</f>
        <v/>
      </c>
      <c r="K145" s="5" t="str">
        <f>IF(PhieuBauCu!$B$2&gt;7,IF(LEN($B145)=0,"",IF(AND($B145&gt;0,VALUE(SUBSTITUTE($B145,"8","0"))=$B145),1,0)),"")</f>
        <v/>
      </c>
      <c r="L145" s="5" t="str">
        <f>IF(PhieuBauCu!$B$2&gt;8,IF(LEN($B145)=0,"",IF(AND($B145&gt;0,VALUE(SUBSTITUTE($B145,"9","0"))=$B145),1,0)),"")</f>
        <v/>
      </c>
      <c r="M145" s="9">
        <f t="shared" si="5"/>
        <v>0</v>
      </c>
      <c r="N145" s="36">
        <f>IF(AND(M145&lt;=PhieuBauCu!$B$13,M145&gt;=1),1,0)</f>
        <v>0</v>
      </c>
    </row>
    <row r="146" spans="1:14" ht="28.5" customHeight="1">
      <c r="A146" s="2">
        <v>141</v>
      </c>
      <c r="B146" s="3"/>
      <c r="C146" s="48" t="str">
        <f t="shared" si="4"/>
        <v/>
      </c>
      <c r="D146" s="5" t="str">
        <f>IF(PhieuBauCu!$B$2&gt;0,IF(LEN($B146)=0,"",IF(AND($B146&gt;0,VALUE(SUBSTITUTE($B146,"1","0"))=$B146),1,0)),"")</f>
        <v/>
      </c>
      <c r="E146" s="5" t="str">
        <f>IF(PhieuBauCu!$B$2&gt;1,IF(LEN($B146)=0,"",IF(AND($B146&gt;0,VALUE(SUBSTITUTE($B146,"2","0"))=$B146),1,0)),"")</f>
        <v/>
      </c>
      <c r="F146" s="5" t="str">
        <f>IF(PhieuBauCu!$B$2&gt;2,IF(LEN($B146)=0,"",IF(AND($B146&gt;0,VALUE(SUBSTITUTE($B146,"3","0"))=$B146),1,0)),"")</f>
        <v/>
      </c>
      <c r="G146" s="5" t="str">
        <f>IF(PhieuBauCu!$B$2&gt;3,IF(LEN($B146)=0,"",IF(AND($B146&gt;0,VALUE(SUBSTITUTE($B146,"4","0"))=$B146),1,0)),"")</f>
        <v/>
      </c>
      <c r="H146" s="5" t="str">
        <f>IF(PhieuBauCu!$B$2&gt;4,IF(LEN($B146)=0,"",IF(AND($B146&gt;0,VALUE(SUBSTITUTE($B146,"5","0"))=$B146),1,0)),"")</f>
        <v/>
      </c>
      <c r="I146" s="5" t="str">
        <f>IF(PhieuBauCu!$B$2&gt;5,IF(LEN($B146)=0,"",IF(AND($B146&gt;0,VALUE(SUBSTITUTE($B146,"6","0"))=$B146),1,0)),"")</f>
        <v/>
      </c>
      <c r="J146" s="5" t="str">
        <f>IF(PhieuBauCu!$B$2&gt;6,IF(LEN($B146)=0,"",IF(AND($B146&gt;0,VALUE(SUBSTITUTE($B146,"7","0"))=$B146),1,0)),"")</f>
        <v/>
      </c>
      <c r="K146" s="5" t="str">
        <f>IF(PhieuBauCu!$B$2&gt;7,IF(LEN($B146)=0,"",IF(AND($B146&gt;0,VALUE(SUBSTITUTE($B146,"8","0"))=$B146),1,0)),"")</f>
        <v/>
      </c>
      <c r="L146" s="5" t="str">
        <f>IF(PhieuBauCu!$B$2&gt;8,IF(LEN($B146)=0,"",IF(AND($B146&gt;0,VALUE(SUBSTITUTE($B146,"9","0"))=$B146),1,0)),"")</f>
        <v/>
      </c>
      <c r="M146" s="9">
        <f t="shared" si="5"/>
        <v>0</v>
      </c>
      <c r="N146" s="36">
        <f>IF(AND(M146&lt;=PhieuBauCu!$B$13,M146&gt;=1),1,0)</f>
        <v>0</v>
      </c>
    </row>
    <row r="147" spans="1:14" ht="28.5" customHeight="1">
      <c r="A147" s="2">
        <v>142</v>
      </c>
      <c r="B147" s="3"/>
      <c r="C147" s="48" t="str">
        <f t="shared" si="4"/>
        <v/>
      </c>
      <c r="D147" s="5" t="str">
        <f>IF(PhieuBauCu!$B$2&gt;0,IF(LEN($B147)=0,"",IF(AND($B147&gt;0,VALUE(SUBSTITUTE($B147,"1","0"))=$B147),1,0)),"")</f>
        <v/>
      </c>
      <c r="E147" s="5" t="str">
        <f>IF(PhieuBauCu!$B$2&gt;1,IF(LEN($B147)=0,"",IF(AND($B147&gt;0,VALUE(SUBSTITUTE($B147,"2","0"))=$B147),1,0)),"")</f>
        <v/>
      </c>
      <c r="F147" s="5" t="str">
        <f>IF(PhieuBauCu!$B$2&gt;2,IF(LEN($B147)=0,"",IF(AND($B147&gt;0,VALUE(SUBSTITUTE($B147,"3","0"))=$B147),1,0)),"")</f>
        <v/>
      </c>
      <c r="G147" s="5" t="str">
        <f>IF(PhieuBauCu!$B$2&gt;3,IF(LEN($B147)=0,"",IF(AND($B147&gt;0,VALUE(SUBSTITUTE($B147,"4","0"))=$B147),1,0)),"")</f>
        <v/>
      </c>
      <c r="H147" s="5" t="str">
        <f>IF(PhieuBauCu!$B$2&gt;4,IF(LEN($B147)=0,"",IF(AND($B147&gt;0,VALUE(SUBSTITUTE($B147,"5","0"))=$B147),1,0)),"")</f>
        <v/>
      </c>
      <c r="I147" s="5" t="str">
        <f>IF(PhieuBauCu!$B$2&gt;5,IF(LEN($B147)=0,"",IF(AND($B147&gt;0,VALUE(SUBSTITUTE($B147,"6","0"))=$B147),1,0)),"")</f>
        <v/>
      </c>
      <c r="J147" s="5" t="str">
        <f>IF(PhieuBauCu!$B$2&gt;6,IF(LEN($B147)=0,"",IF(AND($B147&gt;0,VALUE(SUBSTITUTE($B147,"7","0"))=$B147),1,0)),"")</f>
        <v/>
      </c>
      <c r="K147" s="5" t="str">
        <f>IF(PhieuBauCu!$B$2&gt;7,IF(LEN($B147)=0,"",IF(AND($B147&gt;0,VALUE(SUBSTITUTE($B147,"8","0"))=$B147),1,0)),"")</f>
        <v/>
      </c>
      <c r="L147" s="5" t="str">
        <f>IF(PhieuBauCu!$B$2&gt;8,IF(LEN($B147)=0,"",IF(AND($B147&gt;0,VALUE(SUBSTITUTE($B147,"9","0"))=$B147),1,0)),"")</f>
        <v/>
      </c>
      <c r="M147" s="9">
        <f t="shared" si="5"/>
        <v>0</v>
      </c>
      <c r="N147" s="36">
        <f>IF(AND(M147&lt;=PhieuBauCu!$B$13,M147&gt;=1),1,0)</f>
        <v>0</v>
      </c>
    </row>
    <row r="148" spans="1:14" ht="28.5" customHeight="1">
      <c r="A148" s="2">
        <v>143</v>
      </c>
      <c r="B148" s="3"/>
      <c r="C148" s="48" t="str">
        <f t="shared" si="4"/>
        <v/>
      </c>
      <c r="D148" s="5" t="str">
        <f>IF(PhieuBauCu!$B$2&gt;0,IF(LEN($B148)=0,"",IF(AND($B148&gt;0,VALUE(SUBSTITUTE($B148,"1","0"))=$B148),1,0)),"")</f>
        <v/>
      </c>
      <c r="E148" s="5" t="str">
        <f>IF(PhieuBauCu!$B$2&gt;1,IF(LEN($B148)=0,"",IF(AND($B148&gt;0,VALUE(SUBSTITUTE($B148,"2","0"))=$B148),1,0)),"")</f>
        <v/>
      </c>
      <c r="F148" s="5" t="str">
        <f>IF(PhieuBauCu!$B$2&gt;2,IF(LEN($B148)=0,"",IF(AND($B148&gt;0,VALUE(SUBSTITUTE($B148,"3","0"))=$B148),1,0)),"")</f>
        <v/>
      </c>
      <c r="G148" s="5" t="str">
        <f>IF(PhieuBauCu!$B$2&gt;3,IF(LEN($B148)=0,"",IF(AND($B148&gt;0,VALUE(SUBSTITUTE($B148,"4","0"))=$B148),1,0)),"")</f>
        <v/>
      </c>
      <c r="H148" s="5" t="str">
        <f>IF(PhieuBauCu!$B$2&gt;4,IF(LEN($B148)=0,"",IF(AND($B148&gt;0,VALUE(SUBSTITUTE($B148,"5","0"))=$B148),1,0)),"")</f>
        <v/>
      </c>
      <c r="I148" s="5" t="str">
        <f>IF(PhieuBauCu!$B$2&gt;5,IF(LEN($B148)=0,"",IF(AND($B148&gt;0,VALUE(SUBSTITUTE($B148,"6","0"))=$B148),1,0)),"")</f>
        <v/>
      </c>
      <c r="J148" s="5" t="str">
        <f>IF(PhieuBauCu!$B$2&gt;6,IF(LEN($B148)=0,"",IF(AND($B148&gt;0,VALUE(SUBSTITUTE($B148,"7","0"))=$B148),1,0)),"")</f>
        <v/>
      </c>
      <c r="K148" s="5" t="str">
        <f>IF(PhieuBauCu!$B$2&gt;7,IF(LEN($B148)=0,"",IF(AND($B148&gt;0,VALUE(SUBSTITUTE($B148,"8","0"))=$B148),1,0)),"")</f>
        <v/>
      </c>
      <c r="L148" s="5" t="str">
        <f>IF(PhieuBauCu!$B$2&gt;8,IF(LEN($B148)=0,"",IF(AND($B148&gt;0,VALUE(SUBSTITUTE($B148,"9","0"))=$B148),1,0)),"")</f>
        <v/>
      </c>
      <c r="M148" s="9">
        <f t="shared" si="5"/>
        <v>0</v>
      </c>
      <c r="N148" s="36">
        <f>IF(AND(M148&lt;=PhieuBauCu!$B$13,M148&gt;=1),1,0)</f>
        <v>0</v>
      </c>
    </row>
    <row r="149" spans="1:14" ht="28.5" customHeight="1">
      <c r="A149" s="2">
        <v>144</v>
      </c>
      <c r="B149" s="3"/>
      <c r="C149" s="48" t="str">
        <f t="shared" si="4"/>
        <v/>
      </c>
      <c r="D149" s="5" t="str">
        <f>IF(PhieuBauCu!$B$2&gt;0,IF(LEN($B149)=0,"",IF(AND($B149&gt;0,VALUE(SUBSTITUTE($B149,"1","0"))=$B149),1,0)),"")</f>
        <v/>
      </c>
      <c r="E149" s="5" t="str">
        <f>IF(PhieuBauCu!$B$2&gt;1,IF(LEN($B149)=0,"",IF(AND($B149&gt;0,VALUE(SUBSTITUTE($B149,"2","0"))=$B149),1,0)),"")</f>
        <v/>
      </c>
      <c r="F149" s="5" t="str">
        <f>IF(PhieuBauCu!$B$2&gt;2,IF(LEN($B149)=0,"",IF(AND($B149&gt;0,VALUE(SUBSTITUTE($B149,"3","0"))=$B149),1,0)),"")</f>
        <v/>
      </c>
      <c r="G149" s="5" t="str">
        <f>IF(PhieuBauCu!$B$2&gt;3,IF(LEN($B149)=0,"",IF(AND($B149&gt;0,VALUE(SUBSTITUTE($B149,"4","0"))=$B149),1,0)),"")</f>
        <v/>
      </c>
      <c r="H149" s="5" t="str">
        <f>IF(PhieuBauCu!$B$2&gt;4,IF(LEN($B149)=0,"",IF(AND($B149&gt;0,VALUE(SUBSTITUTE($B149,"5","0"))=$B149),1,0)),"")</f>
        <v/>
      </c>
      <c r="I149" s="5" t="str">
        <f>IF(PhieuBauCu!$B$2&gt;5,IF(LEN($B149)=0,"",IF(AND($B149&gt;0,VALUE(SUBSTITUTE($B149,"6","0"))=$B149),1,0)),"")</f>
        <v/>
      </c>
      <c r="J149" s="5" t="str">
        <f>IF(PhieuBauCu!$B$2&gt;6,IF(LEN($B149)=0,"",IF(AND($B149&gt;0,VALUE(SUBSTITUTE($B149,"7","0"))=$B149),1,0)),"")</f>
        <v/>
      </c>
      <c r="K149" s="5" t="str">
        <f>IF(PhieuBauCu!$B$2&gt;7,IF(LEN($B149)=0,"",IF(AND($B149&gt;0,VALUE(SUBSTITUTE($B149,"8","0"))=$B149),1,0)),"")</f>
        <v/>
      </c>
      <c r="L149" s="5" t="str">
        <f>IF(PhieuBauCu!$B$2&gt;8,IF(LEN($B149)=0,"",IF(AND($B149&gt;0,VALUE(SUBSTITUTE($B149,"9","0"))=$B149),1,0)),"")</f>
        <v/>
      </c>
      <c r="M149" s="9">
        <f t="shared" si="5"/>
        <v>0</v>
      </c>
      <c r="N149" s="36">
        <f>IF(AND(M149&lt;=PhieuBauCu!$B$13,M149&gt;=1),1,0)</f>
        <v>0</v>
      </c>
    </row>
    <row r="150" spans="1:14" ht="28.5" customHeight="1">
      <c r="A150" s="2">
        <v>145</v>
      </c>
      <c r="B150" s="3"/>
      <c r="C150" s="48" t="str">
        <f t="shared" si="4"/>
        <v/>
      </c>
      <c r="D150" s="5" t="str">
        <f>IF(PhieuBauCu!$B$2&gt;0,IF(LEN($B150)=0,"",IF(AND($B150&gt;0,VALUE(SUBSTITUTE($B150,"1","0"))=$B150),1,0)),"")</f>
        <v/>
      </c>
      <c r="E150" s="5" t="str">
        <f>IF(PhieuBauCu!$B$2&gt;1,IF(LEN($B150)=0,"",IF(AND($B150&gt;0,VALUE(SUBSTITUTE($B150,"2","0"))=$B150),1,0)),"")</f>
        <v/>
      </c>
      <c r="F150" s="5" t="str">
        <f>IF(PhieuBauCu!$B$2&gt;2,IF(LEN($B150)=0,"",IF(AND($B150&gt;0,VALUE(SUBSTITUTE($B150,"3","0"))=$B150),1,0)),"")</f>
        <v/>
      </c>
      <c r="G150" s="5" t="str">
        <f>IF(PhieuBauCu!$B$2&gt;3,IF(LEN($B150)=0,"",IF(AND($B150&gt;0,VALUE(SUBSTITUTE($B150,"4","0"))=$B150),1,0)),"")</f>
        <v/>
      </c>
      <c r="H150" s="5" t="str">
        <f>IF(PhieuBauCu!$B$2&gt;4,IF(LEN($B150)=0,"",IF(AND($B150&gt;0,VALUE(SUBSTITUTE($B150,"5","0"))=$B150),1,0)),"")</f>
        <v/>
      </c>
      <c r="I150" s="5" t="str">
        <f>IF(PhieuBauCu!$B$2&gt;5,IF(LEN($B150)=0,"",IF(AND($B150&gt;0,VALUE(SUBSTITUTE($B150,"6","0"))=$B150),1,0)),"")</f>
        <v/>
      </c>
      <c r="J150" s="5" t="str">
        <f>IF(PhieuBauCu!$B$2&gt;6,IF(LEN($B150)=0,"",IF(AND($B150&gt;0,VALUE(SUBSTITUTE($B150,"7","0"))=$B150),1,0)),"")</f>
        <v/>
      </c>
      <c r="K150" s="5" t="str">
        <f>IF(PhieuBauCu!$B$2&gt;7,IF(LEN($B150)=0,"",IF(AND($B150&gt;0,VALUE(SUBSTITUTE($B150,"8","0"))=$B150),1,0)),"")</f>
        <v/>
      </c>
      <c r="L150" s="5" t="str">
        <f>IF(PhieuBauCu!$B$2&gt;8,IF(LEN($B150)=0,"",IF(AND($B150&gt;0,VALUE(SUBSTITUTE($B150,"9","0"))=$B150),1,0)),"")</f>
        <v/>
      </c>
      <c r="M150" s="9">
        <f t="shared" si="5"/>
        <v>0</v>
      </c>
      <c r="N150" s="36">
        <f>IF(AND(M150&lt;=PhieuBauCu!$B$13,M150&gt;=1),1,0)</f>
        <v>0</v>
      </c>
    </row>
    <row r="151" spans="1:14" ht="28.5" customHeight="1">
      <c r="A151" s="2">
        <v>146</v>
      </c>
      <c r="B151" s="3"/>
      <c r="C151" s="48" t="str">
        <f t="shared" si="4"/>
        <v/>
      </c>
      <c r="D151" s="5" t="str">
        <f>IF(PhieuBauCu!$B$2&gt;0,IF(LEN($B151)=0,"",IF(AND($B151&gt;0,VALUE(SUBSTITUTE($B151,"1","0"))=$B151),1,0)),"")</f>
        <v/>
      </c>
      <c r="E151" s="5" t="str">
        <f>IF(PhieuBauCu!$B$2&gt;1,IF(LEN($B151)=0,"",IF(AND($B151&gt;0,VALUE(SUBSTITUTE($B151,"2","0"))=$B151),1,0)),"")</f>
        <v/>
      </c>
      <c r="F151" s="5" t="str">
        <f>IF(PhieuBauCu!$B$2&gt;2,IF(LEN($B151)=0,"",IF(AND($B151&gt;0,VALUE(SUBSTITUTE($B151,"3","0"))=$B151),1,0)),"")</f>
        <v/>
      </c>
      <c r="G151" s="5" t="str">
        <f>IF(PhieuBauCu!$B$2&gt;3,IF(LEN($B151)=0,"",IF(AND($B151&gt;0,VALUE(SUBSTITUTE($B151,"4","0"))=$B151),1,0)),"")</f>
        <v/>
      </c>
      <c r="H151" s="5" t="str">
        <f>IF(PhieuBauCu!$B$2&gt;4,IF(LEN($B151)=0,"",IF(AND($B151&gt;0,VALUE(SUBSTITUTE($B151,"5","0"))=$B151),1,0)),"")</f>
        <v/>
      </c>
      <c r="I151" s="5" t="str">
        <f>IF(PhieuBauCu!$B$2&gt;5,IF(LEN($B151)=0,"",IF(AND($B151&gt;0,VALUE(SUBSTITUTE($B151,"6","0"))=$B151),1,0)),"")</f>
        <v/>
      </c>
      <c r="J151" s="5" t="str">
        <f>IF(PhieuBauCu!$B$2&gt;6,IF(LEN($B151)=0,"",IF(AND($B151&gt;0,VALUE(SUBSTITUTE($B151,"7","0"))=$B151),1,0)),"")</f>
        <v/>
      </c>
      <c r="K151" s="5" t="str">
        <f>IF(PhieuBauCu!$B$2&gt;7,IF(LEN($B151)=0,"",IF(AND($B151&gt;0,VALUE(SUBSTITUTE($B151,"8","0"))=$B151),1,0)),"")</f>
        <v/>
      </c>
      <c r="L151" s="5" t="str">
        <f>IF(PhieuBauCu!$B$2&gt;8,IF(LEN($B151)=0,"",IF(AND($B151&gt;0,VALUE(SUBSTITUTE($B151,"9","0"))=$B151),1,0)),"")</f>
        <v/>
      </c>
      <c r="M151" s="9">
        <f t="shared" si="5"/>
        <v>0</v>
      </c>
      <c r="N151" s="36">
        <f>IF(AND(M151&lt;=PhieuBauCu!$B$13,M151&gt;=1),1,0)</f>
        <v>0</v>
      </c>
    </row>
    <row r="152" spans="1:14" ht="28.5" customHeight="1">
      <c r="A152" s="2">
        <v>147</v>
      </c>
      <c r="B152" s="3"/>
      <c r="C152" s="48" t="str">
        <f t="shared" si="4"/>
        <v/>
      </c>
      <c r="D152" s="5" t="str">
        <f>IF(PhieuBauCu!$B$2&gt;0,IF(LEN($B152)=0,"",IF(AND($B152&gt;0,VALUE(SUBSTITUTE($B152,"1","0"))=$B152),1,0)),"")</f>
        <v/>
      </c>
      <c r="E152" s="5" t="str">
        <f>IF(PhieuBauCu!$B$2&gt;1,IF(LEN($B152)=0,"",IF(AND($B152&gt;0,VALUE(SUBSTITUTE($B152,"2","0"))=$B152),1,0)),"")</f>
        <v/>
      </c>
      <c r="F152" s="5" t="str">
        <f>IF(PhieuBauCu!$B$2&gt;2,IF(LEN($B152)=0,"",IF(AND($B152&gt;0,VALUE(SUBSTITUTE($B152,"3","0"))=$B152),1,0)),"")</f>
        <v/>
      </c>
      <c r="G152" s="5" t="str">
        <f>IF(PhieuBauCu!$B$2&gt;3,IF(LEN($B152)=0,"",IF(AND($B152&gt;0,VALUE(SUBSTITUTE($B152,"4","0"))=$B152),1,0)),"")</f>
        <v/>
      </c>
      <c r="H152" s="5" t="str">
        <f>IF(PhieuBauCu!$B$2&gt;4,IF(LEN($B152)=0,"",IF(AND($B152&gt;0,VALUE(SUBSTITUTE($B152,"5","0"))=$B152),1,0)),"")</f>
        <v/>
      </c>
      <c r="I152" s="5" t="str">
        <f>IF(PhieuBauCu!$B$2&gt;5,IF(LEN($B152)=0,"",IF(AND($B152&gt;0,VALUE(SUBSTITUTE($B152,"6","0"))=$B152),1,0)),"")</f>
        <v/>
      </c>
      <c r="J152" s="5" t="str">
        <f>IF(PhieuBauCu!$B$2&gt;6,IF(LEN($B152)=0,"",IF(AND($B152&gt;0,VALUE(SUBSTITUTE($B152,"7","0"))=$B152),1,0)),"")</f>
        <v/>
      </c>
      <c r="K152" s="5" t="str">
        <f>IF(PhieuBauCu!$B$2&gt;7,IF(LEN($B152)=0,"",IF(AND($B152&gt;0,VALUE(SUBSTITUTE($B152,"8","0"))=$B152),1,0)),"")</f>
        <v/>
      </c>
      <c r="L152" s="5" t="str">
        <f>IF(PhieuBauCu!$B$2&gt;8,IF(LEN($B152)=0,"",IF(AND($B152&gt;0,VALUE(SUBSTITUTE($B152,"9","0"))=$B152),1,0)),"")</f>
        <v/>
      </c>
      <c r="M152" s="9">
        <f t="shared" si="5"/>
        <v>0</v>
      </c>
      <c r="N152" s="36">
        <f>IF(AND(M152&lt;=PhieuBauCu!$B$13,M152&gt;=1),1,0)</f>
        <v>0</v>
      </c>
    </row>
    <row r="153" spans="1:14" ht="28.5" customHeight="1">
      <c r="A153" s="2">
        <v>148</v>
      </c>
      <c r="B153" s="3"/>
      <c r="C153" s="48" t="str">
        <f t="shared" si="4"/>
        <v/>
      </c>
      <c r="D153" s="5" t="str">
        <f>IF(PhieuBauCu!$B$2&gt;0,IF(LEN($B153)=0,"",IF(AND($B153&gt;0,VALUE(SUBSTITUTE($B153,"1","0"))=$B153),1,0)),"")</f>
        <v/>
      </c>
      <c r="E153" s="5" t="str">
        <f>IF(PhieuBauCu!$B$2&gt;1,IF(LEN($B153)=0,"",IF(AND($B153&gt;0,VALUE(SUBSTITUTE($B153,"2","0"))=$B153),1,0)),"")</f>
        <v/>
      </c>
      <c r="F153" s="5" t="str">
        <f>IF(PhieuBauCu!$B$2&gt;2,IF(LEN($B153)=0,"",IF(AND($B153&gt;0,VALUE(SUBSTITUTE($B153,"3","0"))=$B153),1,0)),"")</f>
        <v/>
      </c>
      <c r="G153" s="5" t="str">
        <f>IF(PhieuBauCu!$B$2&gt;3,IF(LEN($B153)=0,"",IF(AND($B153&gt;0,VALUE(SUBSTITUTE($B153,"4","0"))=$B153),1,0)),"")</f>
        <v/>
      </c>
      <c r="H153" s="5" t="str">
        <f>IF(PhieuBauCu!$B$2&gt;4,IF(LEN($B153)=0,"",IF(AND($B153&gt;0,VALUE(SUBSTITUTE($B153,"5","0"))=$B153),1,0)),"")</f>
        <v/>
      </c>
      <c r="I153" s="5" t="str">
        <f>IF(PhieuBauCu!$B$2&gt;5,IF(LEN($B153)=0,"",IF(AND($B153&gt;0,VALUE(SUBSTITUTE($B153,"6","0"))=$B153),1,0)),"")</f>
        <v/>
      </c>
      <c r="J153" s="5" t="str">
        <f>IF(PhieuBauCu!$B$2&gt;6,IF(LEN($B153)=0,"",IF(AND($B153&gt;0,VALUE(SUBSTITUTE($B153,"7","0"))=$B153),1,0)),"")</f>
        <v/>
      </c>
      <c r="K153" s="5" t="str">
        <f>IF(PhieuBauCu!$B$2&gt;7,IF(LEN($B153)=0,"",IF(AND($B153&gt;0,VALUE(SUBSTITUTE($B153,"8","0"))=$B153),1,0)),"")</f>
        <v/>
      </c>
      <c r="L153" s="5" t="str">
        <f>IF(PhieuBauCu!$B$2&gt;8,IF(LEN($B153)=0,"",IF(AND($B153&gt;0,VALUE(SUBSTITUTE($B153,"9","0"))=$B153),1,0)),"")</f>
        <v/>
      </c>
      <c r="M153" s="9">
        <f t="shared" si="5"/>
        <v>0</v>
      </c>
      <c r="N153" s="36">
        <f>IF(AND(M153&lt;=PhieuBauCu!$B$13,M153&gt;=1),1,0)</f>
        <v>0</v>
      </c>
    </row>
    <row r="154" spans="1:14" ht="28.5" customHeight="1">
      <c r="A154" s="2">
        <v>149</v>
      </c>
      <c r="B154" s="3"/>
      <c r="C154" s="48" t="str">
        <f t="shared" si="4"/>
        <v/>
      </c>
      <c r="D154" s="5" t="str">
        <f>IF(PhieuBauCu!$B$2&gt;0,IF(LEN($B154)=0,"",IF(AND($B154&gt;0,VALUE(SUBSTITUTE($B154,"1","0"))=$B154),1,0)),"")</f>
        <v/>
      </c>
      <c r="E154" s="5" t="str">
        <f>IF(PhieuBauCu!$B$2&gt;1,IF(LEN($B154)=0,"",IF(AND($B154&gt;0,VALUE(SUBSTITUTE($B154,"2","0"))=$B154),1,0)),"")</f>
        <v/>
      </c>
      <c r="F154" s="5" t="str">
        <f>IF(PhieuBauCu!$B$2&gt;2,IF(LEN($B154)=0,"",IF(AND($B154&gt;0,VALUE(SUBSTITUTE($B154,"3","0"))=$B154),1,0)),"")</f>
        <v/>
      </c>
      <c r="G154" s="5" t="str">
        <f>IF(PhieuBauCu!$B$2&gt;3,IF(LEN($B154)=0,"",IF(AND($B154&gt;0,VALUE(SUBSTITUTE($B154,"4","0"))=$B154),1,0)),"")</f>
        <v/>
      </c>
      <c r="H154" s="5" t="str">
        <f>IF(PhieuBauCu!$B$2&gt;4,IF(LEN($B154)=0,"",IF(AND($B154&gt;0,VALUE(SUBSTITUTE($B154,"5","0"))=$B154),1,0)),"")</f>
        <v/>
      </c>
      <c r="I154" s="5" t="str">
        <f>IF(PhieuBauCu!$B$2&gt;5,IF(LEN($B154)=0,"",IF(AND($B154&gt;0,VALUE(SUBSTITUTE($B154,"6","0"))=$B154),1,0)),"")</f>
        <v/>
      </c>
      <c r="J154" s="5" t="str">
        <f>IF(PhieuBauCu!$B$2&gt;6,IF(LEN($B154)=0,"",IF(AND($B154&gt;0,VALUE(SUBSTITUTE($B154,"7","0"))=$B154),1,0)),"")</f>
        <v/>
      </c>
      <c r="K154" s="5" t="str">
        <f>IF(PhieuBauCu!$B$2&gt;7,IF(LEN($B154)=0,"",IF(AND($B154&gt;0,VALUE(SUBSTITUTE($B154,"8","0"))=$B154),1,0)),"")</f>
        <v/>
      </c>
      <c r="L154" s="5" t="str">
        <f>IF(PhieuBauCu!$B$2&gt;8,IF(LEN($B154)=0,"",IF(AND($B154&gt;0,VALUE(SUBSTITUTE($B154,"9","0"))=$B154),1,0)),"")</f>
        <v/>
      </c>
      <c r="M154" s="9">
        <f t="shared" si="5"/>
        <v>0</v>
      </c>
      <c r="N154" s="36">
        <f>IF(AND(M154&lt;=PhieuBauCu!$B$13,M154&gt;=1),1,0)</f>
        <v>0</v>
      </c>
    </row>
    <row r="155" spans="1:14" ht="28.5" customHeight="1">
      <c r="A155" s="2">
        <v>150</v>
      </c>
      <c r="B155" s="3"/>
      <c r="C155" s="48" t="str">
        <f t="shared" si="4"/>
        <v/>
      </c>
      <c r="D155" s="5" t="str">
        <f>IF(PhieuBauCu!$B$2&gt;0,IF(LEN($B155)=0,"",IF(AND($B155&gt;0,VALUE(SUBSTITUTE($B155,"1","0"))=$B155),1,0)),"")</f>
        <v/>
      </c>
      <c r="E155" s="5" t="str">
        <f>IF(PhieuBauCu!$B$2&gt;1,IF(LEN($B155)=0,"",IF(AND($B155&gt;0,VALUE(SUBSTITUTE($B155,"2","0"))=$B155),1,0)),"")</f>
        <v/>
      </c>
      <c r="F155" s="5" t="str">
        <f>IF(PhieuBauCu!$B$2&gt;2,IF(LEN($B155)=0,"",IF(AND($B155&gt;0,VALUE(SUBSTITUTE($B155,"3","0"))=$B155),1,0)),"")</f>
        <v/>
      </c>
      <c r="G155" s="5" t="str">
        <f>IF(PhieuBauCu!$B$2&gt;3,IF(LEN($B155)=0,"",IF(AND($B155&gt;0,VALUE(SUBSTITUTE($B155,"4","0"))=$B155),1,0)),"")</f>
        <v/>
      </c>
      <c r="H155" s="5" t="str">
        <f>IF(PhieuBauCu!$B$2&gt;4,IF(LEN($B155)=0,"",IF(AND($B155&gt;0,VALUE(SUBSTITUTE($B155,"5","0"))=$B155),1,0)),"")</f>
        <v/>
      </c>
      <c r="I155" s="5" t="str">
        <f>IF(PhieuBauCu!$B$2&gt;5,IF(LEN($B155)=0,"",IF(AND($B155&gt;0,VALUE(SUBSTITUTE($B155,"6","0"))=$B155),1,0)),"")</f>
        <v/>
      </c>
      <c r="J155" s="5" t="str">
        <f>IF(PhieuBauCu!$B$2&gt;6,IF(LEN($B155)=0,"",IF(AND($B155&gt;0,VALUE(SUBSTITUTE($B155,"7","0"))=$B155),1,0)),"")</f>
        <v/>
      </c>
      <c r="K155" s="5" t="str">
        <f>IF(PhieuBauCu!$B$2&gt;7,IF(LEN($B155)=0,"",IF(AND($B155&gt;0,VALUE(SUBSTITUTE($B155,"8","0"))=$B155),1,0)),"")</f>
        <v/>
      </c>
      <c r="L155" s="5" t="str">
        <f>IF(PhieuBauCu!$B$2&gt;8,IF(LEN($B155)=0,"",IF(AND($B155&gt;0,VALUE(SUBSTITUTE($B155,"9","0"))=$B155),1,0)),"")</f>
        <v/>
      </c>
      <c r="M155" s="9">
        <f t="shared" si="5"/>
        <v>0</v>
      </c>
      <c r="N155" s="36">
        <f>IF(AND(M155&lt;=PhieuBauCu!$B$13,M155&gt;=1),1,0)</f>
        <v>0</v>
      </c>
    </row>
    <row r="156" spans="1:14" ht="28.5" customHeight="1">
      <c r="A156" s="2">
        <v>151</v>
      </c>
      <c r="B156" s="3"/>
      <c r="C156" s="48" t="str">
        <f t="shared" si="4"/>
        <v/>
      </c>
      <c r="D156" s="5" t="str">
        <f>IF(PhieuBauCu!$B$2&gt;0,IF(LEN($B156)=0,"",IF(AND($B156&gt;0,VALUE(SUBSTITUTE($B156,"1","0"))=$B156),1,0)),"")</f>
        <v/>
      </c>
      <c r="E156" s="5" t="str">
        <f>IF(PhieuBauCu!$B$2&gt;1,IF(LEN($B156)=0,"",IF(AND($B156&gt;0,VALUE(SUBSTITUTE($B156,"2","0"))=$B156),1,0)),"")</f>
        <v/>
      </c>
      <c r="F156" s="5" t="str">
        <f>IF(PhieuBauCu!$B$2&gt;2,IF(LEN($B156)=0,"",IF(AND($B156&gt;0,VALUE(SUBSTITUTE($B156,"3","0"))=$B156),1,0)),"")</f>
        <v/>
      </c>
      <c r="G156" s="5" t="str">
        <f>IF(PhieuBauCu!$B$2&gt;3,IF(LEN($B156)=0,"",IF(AND($B156&gt;0,VALUE(SUBSTITUTE($B156,"4","0"))=$B156),1,0)),"")</f>
        <v/>
      </c>
      <c r="H156" s="5" t="str">
        <f>IF(PhieuBauCu!$B$2&gt;4,IF(LEN($B156)=0,"",IF(AND($B156&gt;0,VALUE(SUBSTITUTE($B156,"5","0"))=$B156),1,0)),"")</f>
        <v/>
      </c>
      <c r="I156" s="5" t="str">
        <f>IF(PhieuBauCu!$B$2&gt;5,IF(LEN($B156)=0,"",IF(AND($B156&gt;0,VALUE(SUBSTITUTE($B156,"6","0"))=$B156),1,0)),"")</f>
        <v/>
      </c>
      <c r="J156" s="5" t="str">
        <f>IF(PhieuBauCu!$B$2&gt;6,IF(LEN($B156)=0,"",IF(AND($B156&gt;0,VALUE(SUBSTITUTE($B156,"7","0"))=$B156),1,0)),"")</f>
        <v/>
      </c>
      <c r="K156" s="5" t="str">
        <f>IF(PhieuBauCu!$B$2&gt;7,IF(LEN($B156)=0,"",IF(AND($B156&gt;0,VALUE(SUBSTITUTE($B156,"8","0"))=$B156),1,0)),"")</f>
        <v/>
      </c>
      <c r="L156" s="5" t="str">
        <f>IF(PhieuBauCu!$B$2&gt;8,IF(LEN($B156)=0,"",IF(AND($B156&gt;0,VALUE(SUBSTITUTE($B156,"9","0"))=$B156),1,0)),"")</f>
        <v/>
      </c>
      <c r="M156" s="9">
        <f t="shared" si="5"/>
        <v>0</v>
      </c>
      <c r="N156" s="36">
        <f>IF(AND(M156&lt;=PhieuBauCu!$B$13,M156&gt;=1),1,0)</f>
        <v>0</v>
      </c>
    </row>
    <row r="157" spans="1:14" ht="28.5" customHeight="1">
      <c r="A157" s="2">
        <v>152</v>
      </c>
      <c r="B157" s="3"/>
      <c r="C157" s="48" t="str">
        <f t="shared" si="4"/>
        <v/>
      </c>
      <c r="D157" s="5" t="str">
        <f>IF(PhieuBauCu!$B$2&gt;0,IF(LEN($B157)=0,"",IF(AND($B157&gt;0,VALUE(SUBSTITUTE($B157,"1","0"))=$B157),1,0)),"")</f>
        <v/>
      </c>
      <c r="E157" s="5" t="str">
        <f>IF(PhieuBauCu!$B$2&gt;1,IF(LEN($B157)=0,"",IF(AND($B157&gt;0,VALUE(SUBSTITUTE($B157,"2","0"))=$B157),1,0)),"")</f>
        <v/>
      </c>
      <c r="F157" s="5" t="str">
        <f>IF(PhieuBauCu!$B$2&gt;2,IF(LEN($B157)=0,"",IF(AND($B157&gt;0,VALUE(SUBSTITUTE($B157,"3","0"))=$B157),1,0)),"")</f>
        <v/>
      </c>
      <c r="G157" s="5" t="str">
        <f>IF(PhieuBauCu!$B$2&gt;3,IF(LEN($B157)=0,"",IF(AND($B157&gt;0,VALUE(SUBSTITUTE($B157,"4","0"))=$B157),1,0)),"")</f>
        <v/>
      </c>
      <c r="H157" s="5" t="str">
        <f>IF(PhieuBauCu!$B$2&gt;4,IF(LEN($B157)=0,"",IF(AND($B157&gt;0,VALUE(SUBSTITUTE($B157,"5","0"))=$B157),1,0)),"")</f>
        <v/>
      </c>
      <c r="I157" s="5" t="str">
        <f>IF(PhieuBauCu!$B$2&gt;5,IF(LEN($B157)=0,"",IF(AND($B157&gt;0,VALUE(SUBSTITUTE($B157,"6","0"))=$B157),1,0)),"")</f>
        <v/>
      </c>
      <c r="J157" s="5" t="str">
        <f>IF(PhieuBauCu!$B$2&gt;6,IF(LEN($B157)=0,"",IF(AND($B157&gt;0,VALUE(SUBSTITUTE($B157,"7","0"))=$B157),1,0)),"")</f>
        <v/>
      </c>
      <c r="K157" s="5" t="str">
        <f>IF(PhieuBauCu!$B$2&gt;7,IF(LEN($B157)=0,"",IF(AND($B157&gt;0,VALUE(SUBSTITUTE($B157,"8","0"))=$B157),1,0)),"")</f>
        <v/>
      </c>
      <c r="L157" s="5" t="str">
        <f>IF(PhieuBauCu!$B$2&gt;8,IF(LEN($B157)=0,"",IF(AND($B157&gt;0,VALUE(SUBSTITUTE($B157,"9","0"))=$B157),1,0)),"")</f>
        <v/>
      </c>
      <c r="M157" s="9">
        <f t="shared" si="5"/>
        <v>0</v>
      </c>
      <c r="N157" s="36">
        <f>IF(AND(M157&lt;=PhieuBauCu!$B$13,M157&gt;=1),1,0)</f>
        <v>0</v>
      </c>
    </row>
    <row r="158" spans="1:14" ht="28.5" customHeight="1">
      <c r="A158" s="2">
        <v>153</v>
      </c>
      <c r="B158" s="3"/>
      <c r="C158" s="48" t="str">
        <f t="shared" si="4"/>
        <v/>
      </c>
      <c r="D158" s="5" t="str">
        <f>IF(PhieuBauCu!$B$2&gt;0,IF(LEN($B158)=0,"",IF(AND($B158&gt;0,VALUE(SUBSTITUTE($B158,"1","0"))=$B158),1,0)),"")</f>
        <v/>
      </c>
      <c r="E158" s="5" t="str">
        <f>IF(PhieuBauCu!$B$2&gt;1,IF(LEN($B158)=0,"",IF(AND($B158&gt;0,VALUE(SUBSTITUTE($B158,"2","0"))=$B158),1,0)),"")</f>
        <v/>
      </c>
      <c r="F158" s="5" t="str">
        <f>IF(PhieuBauCu!$B$2&gt;2,IF(LEN($B158)=0,"",IF(AND($B158&gt;0,VALUE(SUBSTITUTE($B158,"3","0"))=$B158),1,0)),"")</f>
        <v/>
      </c>
      <c r="G158" s="5" t="str">
        <f>IF(PhieuBauCu!$B$2&gt;3,IF(LEN($B158)=0,"",IF(AND($B158&gt;0,VALUE(SUBSTITUTE($B158,"4","0"))=$B158),1,0)),"")</f>
        <v/>
      </c>
      <c r="H158" s="5" t="str">
        <f>IF(PhieuBauCu!$B$2&gt;4,IF(LEN($B158)=0,"",IF(AND($B158&gt;0,VALUE(SUBSTITUTE($B158,"5","0"))=$B158),1,0)),"")</f>
        <v/>
      </c>
      <c r="I158" s="5" t="str">
        <f>IF(PhieuBauCu!$B$2&gt;5,IF(LEN($B158)=0,"",IF(AND($B158&gt;0,VALUE(SUBSTITUTE($B158,"6","0"))=$B158),1,0)),"")</f>
        <v/>
      </c>
      <c r="J158" s="5" t="str">
        <f>IF(PhieuBauCu!$B$2&gt;6,IF(LEN($B158)=0,"",IF(AND($B158&gt;0,VALUE(SUBSTITUTE($B158,"7","0"))=$B158),1,0)),"")</f>
        <v/>
      </c>
      <c r="K158" s="5" t="str">
        <f>IF(PhieuBauCu!$B$2&gt;7,IF(LEN($B158)=0,"",IF(AND($B158&gt;0,VALUE(SUBSTITUTE($B158,"8","0"))=$B158),1,0)),"")</f>
        <v/>
      </c>
      <c r="L158" s="5" t="str">
        <f>IF(PhieuBauCu!$B$2&gt;8,IF(LEN($B158)=0,"",IF(AND($B158&gt;0,VALUE(SUBSTITUTE($B158,"9","0"))=$B158),1,0)),"")</f>
        <v/>
      </c>
      <c r="M158" s="9">
        <f t="shared" si="5"/>
        <v>0</v>
      </c>
      <c r="N158" s="36">
        <f>IF(AND(M158&lt;=PhieuBauCu!$B$13,M158&gt;=1),1,0)</f>
        <v>0</v>
      </c>
    </row>
    <row r="159" spans="1:14" ht="28.5" customHeight="1">
      <c r="A159" s="2">
        <v>154</v>
      </c>
      <c r="B159" s="3"/>
      <c r="C159" s="48" t="str">
        <f t="shared" si="4"/>
        <v/>
      </c>
      <c r="D159" s="5" t="str">
        <f>IF(PhieuBauCu!$B$2&gt;0,IF(LEN($B159)=0,"",IF(AND($B159&gt;0,VALUE(SUBSTITUTE($B159,"1","0"))=$B159),1,0)),"")</f>
        <v/>
      </c>
      <c r="E159" s="5" t="str">
        <f>IF(PhieuBauCu!$B$2&gt;1,IF(LEN($B159)=0,"",IF(AND($B159&gt;0,VALUE(SUBSTITUTE($B159,"2","0"))=$B159),1,0)),"")</f>
        <v/>
      </c>
      <c r="F159" s="5" t="str">
        <f>IF(PhieuBauCu!$B$2&gt;2,IF(LEN($B159)=0,"",IF(AND($B159&gt;0,VALUE(SUBSTITUTE($B159,"3","0"))=$B159),1,0)),"")</f>
        <v/>
      </c>
      <c r="G159" s="5" t="str">
        <f>IF(PhieuBauCu!$B$2&gt;3,IF(LEN($B159)=0,"",IF(AND($B159&gt;0,VALUE(SUBSTITUTE($B159,"4","0"))=$B159),1,0)),"")</f>
        <v/>
      </c>
      <c r="H159" s="5" t="str">
        <f>IF(PhieuBauCu!$B$2&gt;4,IF(LEN($B159)=0,"",IF(AND($B159&gt;0,VALUE(SUBSTITUTE($B159,"5","0"))=$B159),1,0)),"")</f>
        <v/>
      </c>
      <c r="I159" s="5" t="str">
        <f>IF(PhieuBauCu!$B$2&gt;5,IF(LEN($B159)=0,"",IF(AND($B159&gt;0,VALUE(SUBSTITUTE($B159,"6","0"))=$B159),1,0)),"")</f>
        <v/>
      </c>
      <c r="J159" s="5" t="str">
        <f>IF(PhieuBauCu!$B$2&gt;6,IF(LEN($B159)=0,"",IF(AND($B159&gt;0,VALUE(SUBSTITUTE($B159,"7","0"))=$B159),1,0)),"")</f>
        <v/>
      </c>
      <c r="K159" s="5" t="str">
        <f>IF(PhieuBauCu!$B$2&gt;7,IF(LEN($B159)=0,"",IF(AND($B159&gt;0,VALUE(SUBSTITUTE($B159,"8","0"))=$B159),1,0)),"")</f>
        <v/>
      </c>
      <c r="L159" s="5" t="str">
        <f>IF(PhieuBauCu!$B$2&gt;8,IF(LEN($B159)=0,"",IF(AND($B159&gt;0,VALUE(SUBSTITUTE($B159,"9","0"))=$B159),1,0)),"")</f>
        <v/>
      </c>
      <c r="M159" s="9">
        <f t="shared" si="5"/>
        <v>0</v>
      </c>
      <c r="N159" s="36">
        <f>IF(AND(M159&lt;=PhieuBauCu!$B$13,M159&gt;=1),1,0)</f>
        <v>0</v>
      </c>
    </row>
    <row r="160" spans="1:14" ht="28.5" customHeight="1">
      <c r="A160" s="2">
        <v>155</v>
      </c>
      <c r="B160" s="3"/>
      <c r="C160" s="48" t="str">
        <f t="shared" si="4"/>
        <v/>
      </c>
      <c r="D160" s="5" t="str">
        <f>IF(PhieuBauCu!$B$2&gt;0,IF(LEN($B160)=0,"",IF(AND($B160&gt;0,VALUE(SUBSTITUTE($B160,"1","0"))=$B160),1,0)),"")</f>
        <v/>
      </c>
      <c r="E160" s="5" t="str">
        <f>IF(PhieuBauCu!$B$2&gt;1,IF(LEN($B160)=0,"",IF(AND($B160&gt;0,VALUE(SUBSTITUTE($B160,"2","0"))=$B160),1,0)),"")</f>
        <v/>
      </c>
      <c r="F160" s="5" t="str">
        <f>IF(PhieuBauCu!$B$2&gt;2,IF(LEN($B160)=0,"",IF(AND($B160&gt;0,VALUE(SUBSTITUTE($B160,"3","0"))=$B160),1,0)),"")</f>
        <v/>
      </c>
      <c r="G160" s="5" t="str">
        <f>IF(PhieuBauCu!$B$2&gt;3,IF(LEN($B160)=0,"",IF(AND($B160&gt;0,VALUE(SUBSTITUTE($B160,"4","0"))=$B160),1,0)),"")</f>
        <v/>
      </c>
      <c r="H160" s="5" t="str">
        <f>IF(PhieuBauCu!$B$2&gt;4,IF(LEN($B160)=0,"",IF(AND($B160&gt;0,VALUE(SUBSTITUTE($B160,"5","0"))=$B160),1,0)),"")</f>
        <v/>
      </c>
      <c r="I160" s="5" t="str">
        <f>IF(PhieuBauCu!$B$2&gt;5,IF(LEN($B160)=0,"",IF(AND($B160&gt;0,VALUE(SUBSTITUTE($B160,"6","0"))=$B160),1,0)),"")</f>
        <v/>
      </c>
      <c r="J160" s="5" t="str">
        <f>IF(PhieuBauCu!$B$2&gt;6,IF(LEN($B160)=0,"",IF(AND($B160&gt;0,VALUE(SUBSTITUTE($B160,"7","0"))=$B160),1,0)),"")</f>
        <v/>
      </c>
      <c r="K160" s="5" t="str">
        <f>IF(PhieuBauCu!$B$2&gt;7,IF(LEN($B160)=0,"",IF(AND($B160&gt;0,VALUE(SUBSTITUTE($B160,"8","0"))=$B160),1,0)),"")</f>
        <v/>
      </c>
      <c r="L160" s="5" t="str">
        <f>IF(PhieuBauCu!$B$2&gt;8,IF(LEN($B160)=0,"",IF(AND($B160&gt;0,VALUE(SUBSTITUTE($B160,"9","0"))=$B160),1,0)),"")</f>
        <v/>
      </c>
      <c r="M160" s="9">
        <f t="shared" si="5"/>
        <v>0</v>
      </c>
      <c r="N160" s="36">
        <f>IF(AND(M160&lt;=PhieuBauCu!$B$13,M160&gt;=1),1,0)</f>
        <v>0</v>
      </c>
    </row>
    <row r="161" spans="1:14" ht="28.5" customHeight="1">
      <c r="A161" s="2">
        <v>156</v>
      </c>
      <c r="B161" s="3"/>
      <c r="C161" s="48" t="str">
        <f t="shared" si="4"/>
        <v/>
      </c>
      <c r="D161" s="5" t="str">
        <f>IF(PhieuBauCu!$B$2&gt;0,IF(LEN($B161)=0,"",IF(AND($B161&gt;0,VALUE(SUBSTITUTE($B161,"1","0"))=$B161),1,0)),"")</f>
        <v/>
      </c>
      <c r="E161" s="5" t="str">
        <f>IF(PhieuBauCu!$B$2&gt;1,IF(LEN($B161)=0,"",IF(AND($B161&gt;0,VALUE(SUBSTITUTE($B161,"2","0"))=$B161),1,0)),"")</f>
        <v/>
      </c>
      <c r="F161" s="5" t="str">
        <f>IF(PhieuBauCu!$B$2&gt;2,IF(LEN($B161)=0,"",IF(AND($B161&gt;0,VALUE(SUBSTITUTE($B161,"3","0"))=$B161),1,0)),"")</f>
        <v/>
      </c>
      <c r="G161" s="5" t="str">
        <f>IF(PhieuBauCu!$B$2&gt;3,IF(LEN($B161)=0,"",IF(AND($B161&gt;0,VALUE(SUBSTITUTE($B161,"4","0"))=$B161),1,0)),"")</f>
        <v/>
      </c>
      <c r="H161" s="5" t="str">
        <f>IF(PhieuBauCu!$B$2&gt;4,IF(LEN($B161)=0,"",IF(AND($B161&gt;0,VALUE(SUBSTITUTE($B161,"5","0"))=$B161),1,0)),"")</f>
        <v/>
      </c>
      <c r="I161" s="5" t="str">
        <f>IF(PhieuBauCu!$B$2&gt;5,IF(LEN($B161)=0,"",IF(AND($B161&gt;0,VALUE(SUBSTITUTE($B161,"6","0"))=$B161),1,0)),"")</f>
        <v/>
      </c>
      <c r="J161" s="5" t="str">
        <f>IF(PhieuBauCu!$B$2&gt;6,IF(LEN($B161)=0,"",IF(AND($B161&gt;0,VALUE(SUBSTITUTE($B161,"7","0"))=$B161),1,0)),"")</f>
        <v/>
      </c>
      <c r="K161" s="5" t="str">
        <f>IF(PhieuBauCu!$B$2&gt;7,IF(LEN($B161)=0,"",IF(AND($B161&gt;0,VALUE(SUBSTITUTE($B161,"8","0"))=$B161),1,0)),"")</f>
        <v/>
      </c>
      <c r="L161" s="5" t="str">
        <f>IF(PhieuBauCu!$B$2&gt;8,IF(LEN($B161)=0,"",IF(AND($B161&gt;0,VALUE(SUBSTITUTE($B161,"9","0"))=$B161),1,0)),"")</f>
        <v/>
      </c>
      <c r="M161" s="9">
        <f t="shared" si="5"/>
        <v>0</v>
      </c>
      <c r="N161" s="36">
        <f>IF(AND(M161&lt;=PhieuBauCu!$B$13,M161&gt;=1),1,0)</f>
        <v>0</v>
      </c>
    </row>
    <row r="162" spans="1:14" ht="28.5" customHeight="1">
      <c r="A162" s="2">
        <v>157</v>
      </c>
      <c r="B162" s="3"/>
      <c r="C162" s="48" t="str">
        <f t="shared" si="4"/>
        <v/>
      </c>
      <c r="D162" s="5" t="str">
        <f>IF(PhieuBauCu!$B$2&gt;0,IF(LEN($B162)=0,"",IF(AND($B162&gt;0,VALUE(SUBSTITUTE($B162,"1","0"))=$B162),1,0)),"")</f>
        <v/>
      </c>
      <c r="E162" s="5" t="str">
        <f>IF(PhieuBauCu!$B$2&gt;1,IF(LEN($B162)=0,"",IF(AND($B162&gt;0,VALUE(SUBSTITUTE($B162,"2","0"))=$B162),1,0)),"")</f>
        <v/>
      </c>
      <c r="F162" s="5" t="str">
        <f>IF(PhieuBauCu!$B$2&gt;2,IF(LEN($B162)=0,"",IF(AND($B162&gt;0,VALUE(SUBSTITUTE($B162,"3","0"))=$B162),1,0)),"")</f>
        <v/>
      </c>
      <c r="G162" s="5" t="str">
        <f>IF(PhieuBauCu!$B$2&gt;3,IF(LEN($B162)=0,"",IF(AND($B162&gt;0,VALUE(SUBSTITUTE($B162,"4","0"))=$B162),1,0)),"")</f>
        <v/>
      </c>
      <c r="H162" s="5" t="str">
        <f>IF(PhieuBauCu!$B$2&gt;4,IF(LEN($B162)=0,"",IF(AND($B162&gt;0,VALUE(SUBSTITUTE($B162,"5","0"))=$B162),1,0)),"")</f>
        <v/>
      </c>
      <c r="I162" s="5" t="str">
        <f>IF(PhieuBauCu!$B$2&gt;5,IF(LEN($B162)=0,"",IF(AND($B162&gt;0,VALUE(SUBSTITUTE($B162,"6","0"))=$B162),1,0)),"")</f>
        <v/>
      </c>
      <c r="J162" s="5" t="str">
        <f>IF(PhieuBauCu!$B$2&gt;6,IF(LEN($B162)=0,"",IF(AND($B162&gt;0,VALUE(SUBSTITUTE($B162,"7","0"))=$B162),1,0)),"")</f>
        <v/>
      </c>
      <c r="K162" s="5" t="str">
        <f>IF(PhieuBauCu!$B$2&gt;7,IF(LEN($B162)=0,"",IF(AND($B162&gt;0,VALUE(SUBSTITUTE($B162,"8","0"))=$B162),1,0)),"")</f>
        <v/>
      </c>
      <c r="L162" s="5" t="str">
        <f>IF(PhieuBauCu!$B$2&gt;8,IF(LEN($B162)=0,"",IF(AND($B162&gt;0,VALUE(SUBSTITUTE($B162,"9","0"))=$B162),1,0)),"")</f>
        <v/>
      </c>
      <c r="M162" s="9">
        <f t="shared" si="5"/>
        <v>0</v>
      </c>
      <c r="N162" s="36">
        <f>IF(AND(M162&lt;=PhieuBauCu!$B$13,M162&gt;=1),1,0)</f>
        <v>0</v>
      </c>
    </row>
    <row r="163" spans="1:14" ht="28.5" customHeight="1">
      <c r="A163" s="2">
        <v>158</v>
      </c>
      <c r="B163" s="3"/>
      <c r="C163" s="48" t="str">
        <f t="shared" si="4"/>
        <v/>
      </c>
      <c r="D163" s="5" t="str">
        <f>IF(PhieuBauCu!$B$2&gt;0,IF(LEN($B163)=0,"",IF(AND($B163&gt;0,VALUE(SUBSTITUTE($B163,"1","0"))=$B163),1,0)),"")</f>
        <v/>
      </c>
      <c r="E163" s="5" t="str">
        <f>IF(PhieuBauCu!$B$2&gt;1,IF(LEN($B163)=0,"",IF(AND($B163&gt;0,VALUE(SUBSTITUTE($B163,"2","0"))=$B163),1,0)),"")</f>
        <v/>
      </c>
      <c r="F163" s="5" t="str">
        <f>IF(PhieuBauCu!$B$2&gt;2,IF(LEN($B163)=0,"",IF(AND($B163&gt;0,VALUE(SUBSTITUTE($B163,"3","0"))=$B163),1,0)),"")</f>
        <v/>
      </c>
      <c r="G163" s="5" t="str">
        <f>IF(PhieuBauCu!$B$2&gt;3,IF(LEN($B163)=0,"",IF(AND($B163&gt;0,VALUE(SUBSTITUTE($B163,"4","0"))=$B163),1,0)),"")</f>
        <v/>
      </c>
      <c r="H163" s="5" t="str">
        <f>IF(PhieuBauCu!$B$2&gt;4,IF(LEN($B163)=0,"",IF(AND($B163&gt;0,VALUE(SUBSTITUTE($B163,"5","0"))=$B163),1,0)),"")</f>
        <v/>
      </c>
      <c r="I163" s="5" t="str">
        <f>IF(PhieuBauCu!$B$2&gt;5,IF(LEN($B163)=0,"",IF(AND($B163&gt;0,VALUE(SUBSTITUTE($B163,"6","0"))=$B163),1,0)),"")</f>
        <v/>
      </c>
      <c r="J163" s="5" t="str">
        <f>IF(PhieuBauCu!$B$2&gt;6,IF(LEN($B163)=0,"",IF(AND($B163&gt;0,VALUE(SUBSTITUTE($B163,"7","0"))=$B163),1,0)),"")</f>
        <v/>
      </c>
      <c r="K163" s="5" t="str">
        <f>IF(PhieuBauCu!$B$2&gt;7,IF(LEN($B163)=0,"",IF(AND($B163&gt;0,VALUE(SUBSTITUTE($B163,"8","0"))=$B163),1,0)),"")</f>
        <v/>
      </c>
      <c r="L163" s="5" t="str">
        <f>IF(PhieuBauCu!$B$2&gt;8,IF(LEN($B163)=0,"",IF(AND($B163&gt;0,VALUE(SUBSTITUTE($B163,"9","0"))=$B163),1,0)),"")</f>
        <v/>
      </c>
      <c r="M163" s="9">
        <f t="shared" si="5"/>
        <v>0</v>
      </c>
      <c r="N163" s="36">
        <f>IF(AND(M163&lt;=PhieuBauCu!$B$13,M163&gt;=1),1,0)</f>
        <v>0</v>
      </c>
    </row>
    <row r="164" spans="1:14" ht="28.5" customHeight="1">
      <c r="A164" s="2">
        <v>159</v>
      </c>
      <c r="B164" s="3"/>
      <c r="C164" s="48" t="str">
        <f t="shared" si="4"/>
        <v/>
      </c>
      <c r="D164" s="5" t="str">
        <f>IF(PhieuBauCu!$B$2&gt;0,IF(LEN($B164)=0,"",IF(AND($B164&gt;0,VALUE(SUBSTITUTE($B164,"1","0"))=$B164),1,0)),"")</f>
        <v/>
      </c>
      <c r="E164" s="5" t="str">
        <f>IF(PhieuBauCu!$B$2&gt;1,IF(LEN($B164)=0,"",IF(AND($B164&gt;0,VALUE(SUBSTITUTE($B164,"2","0"))=$B164),1,0)),"")</f>
        <v/>
      </c>
      <c r="F164" s="5" t="str">
        <f>IF(PhieuBauCu!$B$2&gt;2,IF(LEN($B164)=0,"",IF(AND($B164&gt;0,VALUE(SUBSTITUTE($B164,"3","0"))=$B164),1,0)),"")</f>
        <v/>
      </c>
      <c r="G164" s="5" t="str">
        <f>IF(PhieuBauCu!$B$2&gt;3,IF(LEN($B164)=0,"",IF(AND($B164&gt;0,VALUE(SUBSTITUTE($B164,"4","0"))=$B164),1,0)),"")</f>
        <v/>
      </c>
      <c r="H164" s="5" t="str">
        <f>IF(PhieuBauCu!$B$2&gt;4,IF(LEN($B164)=0,"",IF(AND($B164&gt;0,VALUE(SUBSTITUTE($B164,"5","0"))=$B164),1,0)),"")</f>
        <v/>
      </c>
      <c r="I164" s="5" t="str">
        <f>IF(PhieuBauCu!$B$2&gt;5,IF(LEN($B164)=0,"",IF(AND($B164&gt;0,VALUE(SUBSTITUTE($B164,"6","0"))=$B164),1,0)),"")</f>
        <v/>
      </c>
      <c r="J164" s="5" t="str">
        <f>IF(PhieuBauCu!$B$2&gt;6,IF(LEN($B164)=0,"",IF(AND($B164&gt;0,VALUE(SUBSTITUTE($B164,"7","0"))=$B164),1,0)),"")</f>
        <v/>
      </c>
      <c r="K164" s="5" t="str">
        <f>IF(PhieuBauCu!$B$2&gt;7,IF(LEN($B164)=0,"",IF(AND($B164&gt;0,VALUE(SUBSTITUTE($B164,"8","0"))=$B164),1,0)),"")</f>
        <v/>
      </c>
      <c r="L164" s="5" t="str">
        <f>IF(PhieuBauCu!$B$2&gt;8,IF(LEN($B164)=0,"",IF(AND($B164&gt;0,VALUE(SUBSTITUTE($B164,"9","0"))=$B164),1,0)),"")</f>
        <v/>
      </c>
      <c r="M164" s="9">
        <f t="shared" si="5"/>
        <v>0</v>
      </c>
      <c r="N164" s="36">
        <f>IF(AND(M164&lt;=PhieuBauCu!$B$13,M164&gt;=1),1,0)</f>
        <v>0</v>
      </c>
    </row>
    <row r="165" spans="1:14" ht="28.5" customHeight="1">
      <c r="A165" s="2">
        <v>160</v>
      </c>
      <c r="B165" s="3"/>
      <c r="C165" s="48" t="str">
        <f t="shared" si="4"/>
        <v/>
      </c>
      <c r="D165" s="5" t="str">
        <f>IF(PhieuBauCu!$B$2&gt;0,IF(LEN($B165)=0,"",IF(AND($B165&gt;0,VALUE(SUBSTITUTE($B165,"1","0"))=$B165),1,0)),"")</f>
        <v/>
      </c>
      <c r="E165" s="5" t="str">
        <f>IF(PhieuBauCu!$B$2&gt;1,IF(LEN($B165)=0,"",IF(AND($B165&gt;0,VALUE(SUBSTITUTE($B165,"2","0"))=$B165),1,0)),"")</f>
        <v/>
      </c>
      <c r="F165" s="5" t="str">
        <f>IF(PhieuBauCu!$B$2&gt;2,IF(LEN($B165)=0,"",IF(AND($B165&gt;0,VALUE(SUBSTITUTE($B165,"3","0"))=$B165),1,0)),"")</f>
        <v/>
      </c>
      <c r="G165" s="5" t="str">
        <f>IF(PhieuBauCu!$B$2&gt;3,IF(LEN($B165)=0,"",IF(AND($B165&gt;0,VALUE(SUBSTITUTE($B165,"4","0"))=$B165),1,0)),"")</f>
        <v/>
      </c>
      <c r="H165" s="5" t="str">
        <f>IF(PhieuBauCu!$B$2&gt;4,IF(LEN($B165)=0,"",IF(AND($B165&gt;0,VALUE(SUBSTITUTE($B165,"5","0"))=$B165),1,0)),"")</f>
        <v/>
      </c>
      <c r="I165" s="5" t="str">
        <f>IF(PhieuBauCu!$B$2&gt;5,IF(LEN($B165)=0,"",IF(AND($B165&gt;0,VALUE(SUBSTITUTE($B165,"6","0"))=$B165),1,0)),"")</f>
        <v/>
      </c>
      <c r="J165" s="5" t="str">
        <f>IF(PhieuBauCu!$B$2&gt;6,IF(LEN($B165)=0,"",IF(AND($B165&gt;0,VALUE(SUBSTITUTE($B165,"7","0"))=$B165),1,0)),"")</f>
        <v/>
      </c>
      <c r="K165" s="5" t="str">
        <f>IF(PhieuBauCu!$B$2&gt;7,IF(LEN($B165)=0,"",IF(AND($B165&gt;0,VALUE(SUBSTITUTE($B165,"8","0"))=$B165),1,0)),"")</f>
        <v/>
      </c>
      <c r="L165" s="5" t="str">
        <f>IF(PhieuBauCu!$B$2&gt;8,IF(LEN($B165)=0,"",IF(AND($B165&gt;0,VALUE(SUBSTITUTE($B165,"9","0"))=$B165),1,0)),"")</f>
        <v/>
      </c>
      <c r="M165" s="9">
        <f t="shared" si="5"/>
        <v>0</v>
      </c>
      <c r="N165" s="36">
        <f>IF(AND(M165&lt;=PhieuBauCu!$B$13,M165&gt;=1),1,0)</f>
        <v>0</v>
      </c>
    </row>
    <row r="166" spans="1:14" ht="28.5" customHeight="1">
      <c r="A166" s="2">
        <v>161</v>
      </c>
      <c r="B166" s="3"/>
      <c r="C166" s="48" t="str">
        <f t="shared" si="4"/>
        <v/>
      </c>
      <c r="D166" s="5" t="str">
        <f>IF(PhieuBauCu!$B$2&gt;0,IF(LEN($B166)=0,"",IF(AND($B166&gt;0,VALUE(SUBSTITUTE($B166,"1","0"))=$B166),1,0)),"")</f>
        <v/>
      </c>
      <c r="E166" s="5" t="str">
        <f>IF(PhieuBauCu!$B$2&gt;1,IF(LEN($B166)=0,"",IF(AND($B166&gt;0,VALUE(SUBSTITUTE($B166,"2","0"))=$B166),1,0)),"")</f>
        <v/>
      </c>
      <c r="F166" s="5" t="str">
        <f>IF(PhieuBauCu!$B$2&gt;2,IF(LEN($B166)=0,"",IF(AND($B166&gt;0,VALUE(SUBSTITUTE($B166,"3","0"))=$B166),1,0)),"")</f>
        <v/>
      </c>
      <c r="G166" s="5" t="str">
        <f>IF(PhieuBauCu!$B$2&gt;3,IF(LEN($B166)=0,"",IF(AND($B166&gt;0,VALUE(SUBSTITUTE($B166,"4","0"))=$B166),1,0)),"")</f>
        <v/>
      </c>
      <c r="H166" s="5" t="str">
        <f>IF(PhieuBauCu!$B$2&gt;4,IF(LEN($B166)=0,"",IF(AND($B166&gt;0,VALUE(SUBSTITUTE($B166,"5","0"))=$B166),1,0)),"")</f>
        <v/>
      </c>
      <c r="I166" s="5" t="str">
        <f>IF(PhieuBauCu!$B$2&gt;5,IF(LEN($B166)=0,"",IF(AND($B166&gt;0,VALUE(SUBSTITUTE($B166,"6","0"))=$B166),1,0)),"")</f>
        <v/>
      </c>
      <c r="J166" s="5" t="str">
        <f>IF(PhieuBauCu!$B$2&gt;6,IF(LEN($B166)=0,"",IF(AND($B166&gt;0,VALUE(SUBSTITUTE($B166,"7","0"))=$B166),1,0)),"")</f>
        <v/>
      </c>
      <c r="K166" s="5" t="str">
        <f>IF(PhieuBauCu!$B$2&gt;7,IF(LEN($B166)=0,"",IF(AND($B166&gt;0,VALUE(SUBSTITUTE($B166,"8","0"))=$B166),1,0)),"")</f>
        <v/>
      </c>
      <c r="L166" s="5" t="str">
        <f>IF(PhieuBauCu!$B$2&gt;8,IF(LEN($B166)=0,"",IF(AND($B166&gt;0,VALUE(SUBSTITUTE($B166,"9","0"))=$B166),1,0)),"")</f>
        <v/>
      </c>
      <c r="M166" s="9">
        <f t="shared" si="5"/>
        <v>0</v>
      </c>
      <c r="N166" s="36">
        <f>IF(AND(M166&lt;=PhieuBauCu!$B$13,M166&gt;=1),1,0)</f>
        <v>0</v>
      </c>
    </row>
    <row r="167" spans="1:14" ht="28.5" customHeight="1">
      <c r="A167" s="2">
        <v>162</v>
      </c>
      <c r="B167" s="3"/>
      <c r="C167" s="48" t="str">
        <f t="shared" si="4"/>
        <v/>
      </c>
      <c r="D167" s="5" t="str">
        <f>IF(PhieuBauCu!$B$2&gt;0,IF(LEN($B167)=0,"",IF(AND($B167&gt;0,VALUE(SUBSTITUTE($B167,"1","0"))=$B167),1,0)),"")</f>
        <v/>
      </c>
      <c r="E167" s="5" t="str">
        <f>IF(PhieuBauCu!$B$2&gt;1,IF(LEN($B167)=0,"",IF(AND($B167&gt;0,VALUE(SUBSTITUTE($B167,"2","0"))=$B167),1,0)),"")</f>
        <v/>
      </c>
      <c r="F167" s="5" t="str">
        <f>IF(PhieuBauCu!$B$2&gt;2,IF(LEN($B167)=0,"",IF(AND($B167&gt;0,VALUE(SUBSTITUTE($B167,"3","0"))=$B167),1,0)),"")</f>
        <v/>
      </c>
      <c r="G167" s="5" t="str">
        <f>IF(PhieuBauCu!$B$2&gt;3,IF(LEN($B167)=0,"",IF(AND($B167&gt;0,VALUE(SUBSTITUTE($B167,"4","0"))=$B167),1,0)),"")</f>
        <v/>
      </c>
      <c r="H167" s="5" t="str">
        <f>IF(PhieuBauCu!$B$2&gt;4,IF(LEN($B167)=0,"",IF(AND($B167&gt;0,VALUE(SUBSTITUTE($B167,"5","0"))=$B167),1,0)),"")</f>
        <v/>
      </c>
      <c r="I167" s="5" t="str">
        <f>IF(PhieuBauCu!$B$2&gt;5,IF(LEN($B167)=0,"",IF(AND($B167&gt;0,VALUE(SUBSTITUTE($B167,"6","0"))=$B167),1,0)),"")</f>
        <v/>
      </c>
      <c r="J167" s="5" t="str">
        <f>IF(PhieuBauCu!$B$2&gt;6,IF(LEN($B167)=0,"",IF(AND($B167&gt;0,VALUE(SUBSTITUTE($B167,"7","0"))=$B167),1,0)),"")</f>
        <v/>
      </c>
      <c r="K167" s="5" t="str">
        <f>IF(PhieuBauCu!$B$2&gt;7,IF(LEN($B167)=0,"",IF(AND($B167&gt;0,VALUE(SUBSTITUTE($B167,"8","0"))=$B167),1,0)),"")</f>
        <v/>
      </c>
      <c r="L167" s="5" t="str">
        <f>IF(PhieuBauCu!$B$2&gt;8,IF(LEN($B167)=0,"",IF(AND($B167&gt;0,VALUE(SUBSTITUTE($B167,"9","0"))=$B167),1,0)),"")</f>
        <v/>
      </c>
      <c r="M167" s="9">
        <f t="shared" si="5"/>
        <v>0</v>
      </c>
      <c r="N167" s="36">
        <f>IF(AND(M167&lt;=PhieuBauCu!$B$13,M167&gt;=1),1,0)</f>
        <v>0</v>
      </c>
    </row>
    <row r="168" spans="1:14" ht="28.5" customHeight="1">
      <c r="A168" s="2">
        <v>163</v>
      </c>
      <c r="B168" s="3"/>
      <c r="C168" s="48" t="str">
        <f t="shared" si="4"/>
        <v/>
      </c>
      <c r="D168" s="5" t="str">
        <f>IF(PhieuBauCu!$B$2&gt;0,IF(LEN($B168)=0,"",IF(AND($B168&gt;0,VALUE(SUBSTITUTE($B168,"1","0"))=$B168),1,0)),"")</f>
        <v/>
      </c>
      <c r="E168" s="5" t="str">
        <f>IF(PhieuBauCu!$B$2&gt;1,IF(LEN($B168)=0,"",IF(AND($B168&gt;0,VALUE(SUBSTITUTE($B168,"2","0"))=$B168),1,0)),"")</f>
        <v/>
      </c>
      <c r="F168" s="5" t="str">
        <f>IF(PhieuBauCu!$B$2&gt;2,IF(LEN($B168)=0,"",IF(AND($B168&gt;0,VALUE(SUBSTITUTE($B168,"3","0"))=$B168),1,0)),"")</f>
        <v/>
      </c>
      <c r="G168" s="5" t="str">
        <f>IF(PhieuBauCu!$B$2&gt;3,IF(LEN($B168)=0,"",IF(AND($B168&gt;0,VALUE(SUBSTITUTE($B168,"4","0"))=$B168),1,0)),"")</f>
        <v/>
      </c>
      <c r="H168" s="5" t="str">
        <f>IF(PhieuBauCu!$B$2&gt;4,IF(LEN($B168)=0,"",IF(AND($B168&gt;0,VALUE(SUBSTITUTE($B168,"5","0"))=$B168),1,0)),"")</f>
        <v/>
      </c>
      <c r="I168" s="5" t="str">
        <f>IF(PhieuBauCu!$B$2&gt;5,IF(LEN($B168)=0,"",IF(AND($B168&gt;0,VALUE(SUBSTITUTE($B168,"6","0"))=$B168),1,0)),"")</f>
        <v/>
      </c>
      <c r="J168" s="5" t="str">
        <f>IF(PhieuBauCu!$B$2&gt;6,IF(LEN($B168)=0,"",IF(AND($B168&gt;0,VALUE(SUBSTITUTE($B168,"7","0"))=$B168),1,0)),"")</f>
        <v/>
      </c>
      <c r="K168" s="5" t="str">
        <f>IF(PhieuBauCu!$B$2&gt;7,IF(LEN($B168)=0,"",IF(AND($B168&gt;0,VALUE(SUBSTITUTE($B168,"8","0"))=$B168),1,0)),"")</f>
        <v/>
      </c>
      <c r="L168" s="5" t="str">
        <f>IF(PhieuBauCu!$B$2&gt;8,IF(LEN($B168)=0,"",IF(AND($B168&gt;0,VALUE(SUBSTITUTE($B168,"9","0"))=$B168),1,0)),"")</f>
        <v/>
      </c>
      <c r="M168" s="9">
        <f t="shared" si="5"/>
        <v>0</v>
      </c>
      <c r="N168" s="36">
        <f>IF(AND(M168&lt;=PhieuBauCu!$B$13,M168&gt;=1),1,0)</f>
        <v>0</v>
      </c>
    </row>
    <row r="169" spans="1:14" ht="28.5" customHeight="1">
      <c r="A169" s="2">
        <v>164</v>
      </c>
      <c r="B169" s="3"/>
      <c r="C169" s="48" t="str">
        <f t="shared" si="4"/>
        <v/>
      </c>
      <c r="D169" s="5" t="str">
        <f>IF(PhieuBauCu!$B$2&gt;0,IF(LEN($B169)=0,"",IF(AND($B169&gt;0,VALUE(SUBSTITUTE($B169,"1","0"))=$B169),1,0)),"")</f>
        <v/>
      </c>
      <c r="E169" s="5" t="str">
        <f>IF(PhieuBauCu!$B$2&gt;1,IF(LEN($B169)=0,"",IF(AND($B169&gt;0,VALUE(SUBSTITUTE($B169,"2","0"))=$B169),1,0)),"")</f>
        <v/>
      </c>
      <c r="F169" s="5" t="str">
        <f>IF(PhieuBauCu!$B$2&gt;2,IF(LEN($B169)=0,"",IF(AND($B169&gt;0,VALUE(SUBSTITUTE($B169,"3","0"))=$B169),1,0)),"")</f>
        <v/>
      </c>
      <c r="G169" s="5" t="str">
        <f>IF(PhieuBauCu!$B$2&gt;3,IF(LEN($B169)=0,"",IF(AND($B169&gt;0,VALUE(SUBSTITUTE($B169,"4","0"))=$B169),1,0)),"")</f>
        <v/>
      </c>
      <c r="H169" s="5" t="str">
        <f>IF(PhieuBauCu!$B$2&gt;4,IF(LEN($B169)=0,"",IF(AND($B169&gt;0,VALUE(SUBSTITUTE($B169,"5","0"))=$B169),1,0)),"")</f>
        <v/>
      </c>
      <c r="I169" s="5" t="str">
        <f>IF(PhieuBauCu!$B$2&gt;5,IF(LEN($B169)=0,"",IF(AND($B169&gt;0,VALUE(SUBSTITUTE($B169,"6","0"))=$B169),1,0)),"")</f>
        <v/>
      </c>
      <c r="J169" s="5" t="str">
        <f>IF(PhieuBauCu!$B$2&gt;6,IF(LEN($B169)=0,"",IF(AND($B169&gt;0,VALUE(SUBSTITUTE($B169,"7","0"))=$B169),1,0)),"")</f>
        <v/>
      </c>
      <c r="K169" s="5" t="str">
        <f>IF(PhieuBauCu!$B$2&gt;7,IF(LEN($B169)=0,"",IF(AND($B169&gt;0,VALUE(SUBSTITUTE($B169,"8","0"))=$B169),1,0)),"")</f>
        <v/>
      </c>
      <c r="L169" s="5" t="str">
        <f>IF(PhieuBauCu!$B$2&gt;8,IF(LEN($B169)=0,"",IF(AND($B169&gt;0,VALUE(SUBSTITUTE($B169,"9","0"))=$B169),1,0)),"")</f>
        <v/>
      </c>
      <c r="M169" s="9">
        <f t="shared" si="5"/>
        <v>0</v>
      </c>
      <c r="N169" s="36">
        <f>IF(AND(M169&lt;=PhieuBauCu!$B$13,M169&gt;=1),1,0)</f>
        <v>0</v>
      </c>
    </row>
    <row r="170" spans="1:14" ht="28.5" customHeight="1">
      <c r="A170" s="2">
        <v>165</v>
      </c>
      <c r="B170" s="3"/>
      <c r="C170" s="48" t="str">
        <f t="shared" si="4"/>
        <v/>
      </c>
      <c r="D170" s="5" t="str">
        <f>IF(PhieuBauCu!$B$2&gt;0,IF(LEN($B170)=0,"",IF(AND($B170&gt;0,VALUE(SUBSTITUTE($B170,"1","0"))=$B170),1,0)),"")</f>
        <v/>
      </c>
      <c r="E170" s="5" t="str">
        <f>IF(PhieuBauCu!$B$2&gt;1,IF(LEN($B170)=0,"",IF(AND($B170&gt;0,VALUE(SUBSTITUTE($B170,"2","0"))=$B170),1,0)),"")</f>
        <v/>
      </c>
      <c r="F170" s="5" t="str">
        <f>IF(PhieuBauCu!$B$2&gt;2,IF(LEN($B170)=0,"",IF(AND($B170&gt;0,VALUE(SUBSTITUTE($B170,"3","0"))=$B170),1,0)),"")</f>
        <v/>
      </c>
      <c r="G170" s="5" t="str">
        <f>IF(PhieuBauCu!$B$2&gt;3,IF(LEN($B170)=0,"",IF(AND($B170&gt;0,VALUE(SUBSTITUTE($B170,"4","0"))=$B170),1,0)),"")</f>
        <v/>
      </c>
      <c r="H170" s="5" t="str">
        <f>IF(PhieuBauCu!$B$2&gt;4,IF(LEN($B170)=0,"",IF(AND($B170&gt;0,VALUE(SUBSTITUTE($B170,"5","0"))=$B170),1,0)),"")</f>
        <v/>
      </c>
      <c r="I170" s="5" t="str">
        <f>IF(PhieuBauCu!$B$2&gt;5,IF(LEN($B170)=0,"",IF(AND($B170&gt;0,VALUE(SUBSTITUTE($B170,"6","0"))=$B170),1,0)),"")</f>
        <v/>
      </c>
      <c r="J170" s="5" t="str">
        <f>IF(PhieuBauCu!$B$2&gt;6,IF(LEN($B170)=0,"",IF(AND($B170&gt;0,VALUE(SUBSTITUTE($B170,"7","0"))=$B170),1,0)),"")</f>
        <v/>
      </c>
      <c r="K170" s="5" t="str">
        <f>IF(PhieuBauCu!$B$2&gt;7,IF(LEN($B170)=0,"",IF(AND($B170&gt;0,VALUE(SUBSTITUTE($B170,"8","0"))=$B170),1,0)),"")</f>
        <v/>
      </c>
      <c r="L170" s="5" t="str">
        <f>IF(PhieuBauCu!$B$2&gt;8,IF(LEN($B170)=0,"",IF(AND($B170&gt;0,VALUE(SUBSTITUTE($B170,"9","0"))=$B170),1,0)),"")</f>
        <v/>
      </c>
      <c r="M170" s="9">
        <f t="shared" si="5"/>
        <v>0</v>
      </c>
      <c r="N170" s="36">
        <f>IF(AND(M170&lt;=PhieuBauCu!$B$13,M170&gt;=1),1,0)</f>
        <v>0</v>
      </c>
    </row>
    <row r="171" spans="1:14" ht="28.5" customHeight="1">
      <c r="A171" s="2">
        <v>166</v>
      </c>
      <c r="B171" s="3"/>
      <c r="C171" s="48" t="str">
        <f t="shared" si="4"/>
        <v/>
      </c>
      <c r="D171" s="5" t="str">
        <f>IF(PhieuBauCu!$B$2&gt;0,IF(LEN($B171)=0,"",IF(AND($B171&gt;0,VALUE(SUBSTITUTE($B171,"1","0"))=$B171),1,0)),"")</f>
        <v/>
      </c>
      <c r="E171" s="5" t="str">
        <f>IF(PhieuBauCu!$B$2&gt;1,IF(LEN($B171)=0,"",IF(AND($B171&gt;0,VALUE(SUBSTITUTE($B171,"2","0"))=$B171),1,0)),"")</f>
        <v/>
      </c>
      <c r="F171" s="5" t="str">
        <f>IF(PhieuBauCu!$B$2&gt;2,IF(LEN($B171)=0,"",IF(AND($B171&gt;0,VALUE(SUBSTITUTE($B171,"3","0"))=$B171),1,0)),"")</f>
        <v/>
      </c>
      <c r="G171" s="5" t="str">
        <f>IF(PhieuBauCu!$B$2&gt;3,IF(LEN($B171)=0,"",IF(AND($B171&gt;0,VALUE(SUBSTITUTE($B171,"4","0"))=$B171),1,0)),"")</f>
        <v/>
      </c>
      <c r="H171" s="5" t="str">
        <f>IF(PhieuBauCu!$B$2&gt;4,IF(LEN($B171)=0,"",IF(AND($B171&gt;0,VALUE(SUBSTITUTE($B171,"5","0"))=$B171),1,0)),"")</f>
        <v/>
      </c>
      <c r="I171" s="5" t="str">
        <f>IF(PhieuBauCu!$B$2&gt;5,IF(LEN($B171)=0,"",IF(AND($B171&gt;0,VALUE(SUBSTITUTE($B171,"6","0"))=$B171),1,0)),"")</f>
        <v/>
      </c>
      <c r="J171" s="5" t="str">
        <f>IF(PhieuBauCu!$B$2&gt;6,IF(LEN($B171)=0,"",IF(AND($B171&gt;0,VALUE(SUBSTITUTE($B171,"7","0"))=$B171),1,0)),"")</f>
        <v/>
      </c>
      <c r="K171" s="5" t="str">
        <f>IF(PhieuBauCu!$B$2&gt;7,IF(LEN($B171)=0,"",IF(AND($B171&gt;0,VALUE(SUBSTITUTE($B171,"8","0"))=$B171),1,0)),"")</f>
        <v/>
      </c>
      <c r="L171" s="5" t="str">
        <f>IF(PhieuBauCu!$B$2&gt;8,IF(LEN($B171)=0,"",IF(AND($B171&gt;0,VALUE(SUBSTITUTE($B171,"9","0"))=$B171),1,0)),"")</f>
        <v/>
      </c>
      <c r="M171" s="9">
        <f t="shared" si="5"/>
        <v>0</v>
      </c>
      <c r="N171" s="36">
        <f>IF(AND(M171&lt;=PhieuBauCu!$B$13,M171&gt;=1),1,0)</f>
        <v>0</v>
      </c>
    </row>
    <row r="172" spans="1:14" ht="28.5" customHeight="1">
      <c r="A172" s="2">
        <v>167</v>
      </c>
      <c r="B172" s="3"/>
      <c r="C172" s="48" t="str">
        <f t="shared" si="4"/>
        <v/>
      </c>
      <c r="D172" s="5" t="str">
        <f>IF(PhieuBauCu!$B$2&gt;0,IF(LEN($B172)=0,"",IF(AND($B172&gt;0,VALUE(SUBSTITUTE($B172,"1","0"))=$B172),1,0)),"")</f>
        <v/>
      </c>
      <c r="E172" s="5" t="str">
        <f>IF(PhieuBauCu!$B$2&gt;1,IF(LEN($B172)=0,"",IF(AND($B172&gt;0,VALUE(SUBSTITUTE($B172,"2","0"))=$B172),1,0)),"")</f>
        <v/>
      </c>
      <c r="F172" s="5" t="str">
        <f>IF(PhieuBauCu!$B$2&gt;2,IF(LEN($B172)=0,"",IF(AND($B172&gt;0,VALUE(SUBSTITUTE($B172,"3","0"))=$B172),1,0)),"")</f>
        <v/>
      </c>
      <c r="G172" s="5" t="str">
        <f>IF(PhieuBauCu!$B$2&gt;3,IF(LEN($B172)=0,"",IF(AND($B172&gt;0,VALUE(SUBSTITUTE($B172,"4","0"))=$B172),1,0)),"")</f>
        <v/>
      </c>
      <c r="H172" s="5" t="str">
        <f>IF(PhieuBauCu!$B$2&gt;4,IF(LEN($B172)=0,"",IF(AND($B172&gt;0,VALUE(SUBSTITUTE($B172,"5","0"))=$B172),1,0)),"")</f>
        <v/>
      </c>
      <c r="I172" s="5" t="str">
        <f>IF(PhieuBauCu!$B$2&gt;5,IF(LEN($B172)=0,"",IF(AND($B172&gt;0,VALUE(SUBSTITUTE($B172,"6","0"))=$B172),1,0)),"")</f>
        <v/>
      </c>
      <c r="J172" s="5" t="str">
        <f>IF(PhieuBauCu!$B$2&gt;6,IF(LEN($B172)=0,"",IF(AND($B172&gt;0,VALUE(SUBSTITUTE($B172,"7","0"))=$B172),1,0)),"")</f>
        <v/>
      </c>
      <c r="K172" s="5" t="str">
        <f>IF(PhieuBauCu!$B$2&gt;7,IF(LEN($B172)=0,"",IF(AND($B172&gt;0,VALUE(SUBSTITUTE($B172,"8","0"))=$B172),1,0)),"")</f>
        <v/>
      </c>
      <c r="L172" s="5" t="str">
        <f>IF(PhieuBauCu!$B$2&gt;8,IF(LEN($B172)=0,"",IF(AND($B172&gt;0,VALUE(SUBSTITUTE($B172,"9","0"))=$B172),1,0)),"")</f>
        <v/>
      </c>
      <c r="M172" s="9">
        <f t="shared" si="5"/>
        <v>0</v>
      </c>
      <c r="N172" s="36">
        <f>IF(AND(M172&lt;=PhieuBauCu!$B$13,M172&gt;=1),1,0)</f>
        <v>0</v>
      </c>
    </row>
    <row r="173" spans="1:14" ht="28.5" customHeight="1">
      <c r="A173" s="2">
        <v>168</v>
      </c>
      <c r="B173" s="3"/>
      <c r="C173" s="48" t="str">
        <f t="shared" si="4"/>
        <v/>
      </c>
      <c r="D173" s="5" t="str">
        <f>IF(PhieuBauCu!$B$2&gt;0,IF(LEN($B173)=0,"",IF(AND($B173&gt;0,VALUE(SUBSTITUTE($B173,"1","0"))=$B173),1,0)),"")</f>
        <v/>
      </c>
      <c r="E173" s="5" t="str">
        <f>IF(PhieuBauCu!$B$2&gt;1,IF(LEN($B173)=0,"",IF(AND($B173&gt;0,VALUE(SUBSTITUTE($B173,"2","0"))=$B173),1,0)),"")</f>
        <v/>
      </c>
      <c r="F173" s="5" t="str">
        <f>IF(PhieuBauCu!$B$2&gt;2,IF(LEN($B173)=0,"",IF(AND($B173&gt;0,VALUE(SUBSTITUTE($B173,"3","0"))=$B173),1,0)),"")</f>
        <v/>
      </c>
      <c r="G173" s="5" t="str">
        <f>IF(PhieuBauCu!$B$2&gt;3,IF(LEN($B173)=0,"",IF(AND($B173&gt;0,VALUE(SUBSTITUTE($B173,"4","0"))=$B173),1,0)),"")</f>
        <v/>
      </c>
      <c r="H173" s="5" t="str">
        <f>IF(PhieuBauCu!$B$2&gt;4,IF(LEN($B173)=0,"",IF(AND($B173&gt;0,VALUE(SUBSTITUTE($B173,"5","0"))=$B173),1,0)),"")</f>
        <v/>
      </c>
      <c r="I173" s="5" t="str">
        <f>IF(PhieuBauCu!$B$2&gt;5,IF(LEN($B173)=0,"",IF(AND($B173&gt;0,VALUE(SUBSTITUTE($B173,"6","0"))=$B173),1,0)),"")</f>
        <v/>
      </c>
      <c r="J173" s="5" t="str">
        <f>IF(PhieuBauCu!$B$2&gt;6,IF(LEN($B173)=0,"",IF(AND($B173&gt;0,VALUE(SUBSTITUTE($B173,"7","0"))=$B173),1,0)),"")</f>
        <v/>
      </c>
      <c r="K173" s="5" t="str">
        <f>IF(PhieuBauCu!$B$2&gt;7,IF(LEN($B173)=0,"",IF(AND($B173&gt;0,VALUE(SUBSTITUTE($B173,"8","0"))=$B173),1,0)),"")</f>
        <v/>
      </c>
      <c r="L173" s="5" t="str">
        <f>IF(PhieuBauCu!$B$2&gt;8,IF(LEN($B173)=0,"",IF(AND($B173&gt;0,VALUE(SUBSTITUTE($B173,"9","0"))=$B173),1,0)),"")</f>
        <v/>
      </c>
      <c r="M173" s="9">
        <f t="shared" si="5"/>
        <v>0</v>
      </c>
      <c r="N173" s="36">
        <f>IF(AND(M173&lt;=PhieuBauCu!$B$13,M173&gt;=1),1,0)</f>
        <v>0</v>
      </c>
    </row>
    <row r="174" spans="1:14" ht="28.5" customHeight="1">
      <c r="A174" s="2">
        <v>169</v>
      </c>
      <c r="B174" s="3"/>
      <c r="C174" s="48" t="str">
        <f t="shared" si="4"/>
        <v/>
      </c>
      <c r="D174" s="5" t="str">
        <f>IF(PhieuBauCu!$B$2&gt;0,IF(LEN($B174)=0,"",IF(AND($B174&gt;0,VALUE(SUBSTITUTE($B174,"1","0"))=$B174),1,0)),"")</f>
        <v/>
      </c>
      <c r="E174" s="5" t="str">
        <f>IF(PhieuBauCu!$B$2&gt;1,IF(LEN($B174)=0,"",IF(AND($B174&gt;0,VALUE(SUBSTITUTE($B174,"2","0"))=$B174),1,0)),"")</f>
        <v/>
      </c>
      <c r="F174" s="5" t="str">
        <f>IF(PhieuBauCu!$B$2&gt;2,IF(LEN($B174)=0,"",IF(AND($B174&gt;0,VALUE(SUBSTITUTE($B174,"3","0"))=$B174),1,0)),"")</f>
        <v/>
      </c>
      <c r="G174" s="5" t="str">
        <f>IF(PhieuBauCu!$B$2&gt;3,IF(LEN($B174)=0,"",IF(AND($B174&gt;0,VALUE(SUBSTITUTE($B174,"4","0"))=$B174),1,0)),"")</f>
        <v/>
      </c>
      <c r="H174" s="5" t="str">
        <f>IF(PhieuBauCu!$B$2&gt;4,IF(LEN($B174)=0,"",IF(AND($B174&gt;0,VALUE(SUBSTITUTE($B174,"5","0"))=$B174),1,0)),"")</f>
        <v/>
      </c>
      <c r="I174" s="5" t="str">
        <f>IF(PhieuBauCu!$B$2&gt;5,IF(LEN($B174)=0,"",IF(AND($B174&gt;0,VALUE(SUBSTITUTE($B174,"6","0"))=$B174),1,0)),"")</f>
        <v/>
      </c>
      <c r="J174" s="5" t="str">
        <f>IF(PhieuBauCu!$B$2&gt;6,IF(LEN($B174)=0,"",IF(AND($B174&gt;0,VALUE(SUBSTITUTE($B174,"7","0"))=$B174),1,0)),"")</f>
        <v/>
      </c>
      <c r="K174" s="5" t="str">
        <f>IF(PhieuBauCu!$B$2&gt;7,IF(LEN($B174)=0,"",IF(AND($B174&gt;0,VALUE(SUBSTITUTE($B174,"8","0"))=$B174),1,0)),"")</f>
        <v/>
      </c>
      <c r="L174" s="5" t="str">
        <f>IF(PhieuBauCu!$B$2&gt;8,IF(LEN($B174)=0,"",IF(AND($B174&gt;0,VALUE(SUBSTITUTE($B174,"9","0"))=$B174),1,0)),"")</f>
        <v/>
      </c>
      <c r="M174" s="9">
        <f t="shared" si="5"/>
        <v>0</v>
      </c>
      <c r="N174" s="36">
        <f>IF(AND(M174&lt;=PhieuBauCu!$B$13,M174&gt;=1),1,0)</f>
        <v>0</v>
      </c>
    </row>
    <row r="175" spans="1:14" ht="28.5" customHeight="1">
      <c r="A175" s="2">
        <v>170</v>
      </c>
      <c r="B175" s="3"/>
      <c r="C175" s="48" t="str">
        <f t="shared" si="4"/>
        <v/>
      </c>
      <c r="D175" s="5" t="str">
        <f>IF(PhieuBauCu!$B$2&gt;0,IF(LEN($B175)=0,"",IF(AND($B175&gt;0,VALUE(SUBSTITUTE($B175,"1","0"))=$B175),1,0)),"")</f>
        <v/>
      </c>
      <c r="E175" s="5" t="str">
        <f>IF(PhieuBauCu!$B$2&gt;1,IF(LEN($B175)=0,"",IF(AND($B175&gt;0,VALUE(SUBSTITUTE($B175,"2","0"))=$B175),1,0)),"")</f>
        <v/>
      </c>
      <c r="F175" s="5" t="str">
        <f>IF(PhieuBauCu!$B$2&gt;2,IF(LEN($B175)=0,"",IF(AND($B175&gt;0,VALUE(SUBSTITUTE($B175,"3","0"))=$B175),1,0)),"")</f>
        <v/>
      </c>
      <c r="G175" s="5" t="str">
        <f>IF(PhieuBauCu!$B$2&gt;3,IF(LEN($B175)=0,"",IF(AND($B175&gt;0,VALUE(SUBSTITUTE($B175,"4","0"))=$B175),1,0)),"")</f>
        <v/>
      </c>
      <c r="H175" s="5" t="str">
        <f>IF(PhieuBauCu!$B$2&gt;4,IF(LEN($B175)=0,"",IF(AND($B175&gt;0,VALUE(SUBSTITUTE($B175,"5","0"))=$B175),1,0)),"")</f>
        <v/>
      </c>
      <c r="I175" s="5" t="str">
        <f>IF(PhieuBauCu!$B$2&gt;5,IF(LEN($B175)=0,"",IF(AND($B175&gt;0,VALUE(SUBSTITUTE($B175,"6","0"))=$B175),1,0)),"")</f>
        <v/>
      </c>
      <c r="J175" s="5" t="str">
        <f>IF(PhieuBauCu!$B$2&gt;6,IF(LEN($B175)=0,"",IF(AND($B175&gt;0,VALUE(SUBSTITUTE($B175,"7","0"))=$B175),1,0)),"")</f>
        <v/>
      </c>
      <c r="K175" s="5" t="str">
        <f>IF(PhieuBauCu!$B$2&gt;7,IF(LEN($B175)=0,"",IF(AND($B175&gt;0,VALUE(SUBSTITUTE($B175,"8","0"))=$B175),1,0)),"")</f>
        <v/>
      </c>
      <c r="L175" s="5" t="str">
        <f>IF(PhieuBauCu!$B$2&gt;8,IF(LEN($B175)=0,"",IF(AND($B175&gt;0,VALUE(SUBSTITUTE($B175,"9","0"))=$B175),1,0)),"")</f>
        <v/>
      </c>
      <c r="M175" s="9">
        <f t="shared" si="5"/>
        <v>0</v>
      </c>
      <c r="N175" s="36">
        <f>IF(AND(M175&lt;=PhieuBauCu!$B$13,M175&gt;=1),1,0)</f>
        <v>0</v>
      </c>
    </row>
    <row r="176" spans="1:14" ht="28.5" customHeight="1">
      <c r="A176" s="2">
        <v>171</v>
      </c>
      <c r="B176" s="3"/>
      <c r="C176" s="48" t="str">
        <f t="shared" si="4"/>
        <v/>
      </c>
      <c r="D176" s="5" t="str">
        <f>IF(PhieuBauCu!$B$2&gt;0,IF(LEN($B176)=0,"",IF(AND($B176&gt;0,VALUE(SUBSTITUTE($B176,"1","0"))=$B176),1,0)),"")</f>
        <v/>
      </c>
      <c r="E176" s="5" t="str">
        <f>IF(PhieuBauCu!$B$2&gt;1,IF(LEN($B176)=0,"",IF(AND($B176&gt;0,VALUE(SUBSTITUTE($B176,"2","0"))=$B176),1,0)),"")</f>
        <v/>
      </c>
      <c r="F176" s="5" t="str">
        <f>IF(PhieuBauCu!$B$2&gt;2,IF(LEN($B176)=0,"",IF(AND($B176&gt;0,VALUE(SUBSTITUTE($B176,"3","0"))=$B176),1,0)),"")</f>
        <v/>
      </c>
      <c r="G176" s="5" t="str">
        <f>IF(PhieuBauCu!$B$2&gt;3,IF(LEN($B176)=0,"",IF(AND($B176&gt;0,VALUE(SUBSTITUTE($B176,"4","0"))=$B176),1,0)),"")</f>
        <v/>
      </c>
      <c r="H176" s="5" t="str">
        <f>IF(PhieuBauCu!$B$2&gt;4,IF(LEN($B176)=0,"",IF(AND($B176&gt;0,VALUE(SUBSTITUTE($B176,"5","0"))=$B176),1,0)),"")</f>
        <v/>
      </c>
      <c r="I176" s="5" t="str">
        <f>IF(PhieuBauCu!$B$2&gt;5,IF(LEN($B176)=0,"",IF(AND($B176&gt;0,VALUE(SUBSTITUTE($B176,"6","0"))=$B176),1,0)),"")</f>
        <v/>
      </c>
      <c r="J176" s="5" t="str">
        <f>IF(PhieuBauCu!$B$2&gt;6,IF(LEN($B176)=0,"",IF(AND($B176&gt;0,VALUE(SUBSTITUTE($B176,"7","0"))=$B176),1,0)),"")</f>
        <v/>
      </c>
      <c r="K176" s="5" t="str">
        <f>IF(PhieuBauCu!$B$2&gt;7,IF(LEN($B176)=0,"",IF(AND($B176&gt;0,VALUE(SUBSTITUTE($B176,"8","0"))=$B176),1,0)),"")</f>
        <v/>
      </c>
      <c r="L176" s="5" t="str">
        <f>IF(PhieuBauCu!$B$2&gt;8,IF(LEN($B176)=0,"",IF(AND($B176&gt;0,VALUE(SUBSTITUTE($B176,"9","0"))=$B176),1,0)),"")</f>
        <v/>
      </c>
      <c r="M176" s="9">
        <f t="shared" si="5"/>
        <v>0</v>
      </c>
      <c r="N176" s="36">
        <f>IF(AND(M176&lt;=PhieuBauCu!$B$13,M176&gt;=1),1,0)</f>
        <v>0</v>
      </c>
    </row>
    <row r="177" spans="1:14" ht="28.5" customHeight="1">
      <c r="A177" s="2">
        <v>172</v>
      </c>
      <c r="B177" s="3"/>
      <c r="C177" s="48" t="str">
        <f t="shared" si="4"/>
        <v/>
      </c>
      <c r="D177" s="5" t="str">
        <f>IF(PhieuBauCu!$B$2&gt;0,IF(LEN($B177)=0,"",IF(AND($B177&gt;0,VALUE(SUBSTITUTE($B177,"1","0"))=$B177),1,0)),"")</f>
        <v/>
      </c>
      <c r="E177" s="5" t="str">
        <f>IF(PhieuBauCu!$B$2&gt;1,IF(LEN($B177)=0,"",IF(AND($B177&gt;0,VALUE(SUBSTITUTE($B177,"2","0"))=$B177),1,0)),"")</f>
        <v/>
      </c>
      <c r="F177" s="5" t="str">
        <f>IF(PhieuBauCu!$B$2&gt;2,IF(LEN($B177)=0,"",IF(AND($B177&gt;0,VALUE(SUBSTITUTE($B177,"3","0"))=$B177),1,0)),"")</f>
        <v/>
      </c>
      <c r="G177" s="5" t="str">
        <f>IF(PhieuBauCu!$B$2&gt;3,IF(LEN($B177)=0,"",IF(AND($B177&gt;0,VALUE(SUBSTITUTE($B177,"4","0"))=$B177),1,0)),"")</f>
        <v/>
      </c>
      <c r="H177" s="5" t="str">
        <f>IF(PhieuBauCu!$B$2&gt;4,IF(LEN($B177)=0,"",IF(AND($B177&gt;0,VALUE(SUBSTITUTE($B177,"5","0"))=$B177),1,0)),"")</f>
        <v/>
      </c>
      <c r="I177" s="5" t="str">
        <f>IF(PhieuBauCu!$B$2&gt;5,IF(LEN($B177)=0,"",IF(AND($B177&gt;0,VALUE(SUBSTITUTE($B177,"6","0"))=$B177),1,0)),"")</f>
        <v/>
      </c>
      <c r="J177" s="5" t="str">
        <f>IF(PhieuBauCu!$B$2&gt;6,IF(LEN($B177)=0,"",IF(AND($B177&gt;0,VALUE(SUBSTITUTE($B177,"7","0"))=$B177),1,0)),"")</f>
        <v/>
      </c>
      <c r="K177" s="5" t="str">
        <f>IF(PhieuBauCu!$B$2&gt;7,IF(LEN($B177)=0,"",IF(AND($B177&gt;0,VALUE(SUBSTITUTE($B177,"8","0"))=$B177),1,0)),"")</f>
        <v/>
      </c>
      <c r="L177" s="5" t="str">
        <f>IF(PhieuBauCu!$B$2&gt;8,IF(LEN($B177)=0,"",IF(AND($B177&gt;0,VALUE(SUBSTITUTE($B177,"9","0"))=$B177),1,0)),"")</f>
        <v/>
      </c>
      <c r="M177" s="9">
        <f t="shared" si="5"/>
        <v>0</v>
      </c>
      <c r="N177" s="36">
        <f>IF(AND(M177&lt;=PhieuBauCu!$B$13,M177&gt;=1),1,0)</f>
        <v>0</v>
      </c>
    </row>
    <row r="178" spans="1:14" ht="28.5" customHeight="1">
      <c r="A178" s="2">
        <v>173</v>
      </c>
      <c r="B178" s="3"/>
      <c r="C178" s="48" t="str">
        <f t="shared" si="4"/>
        <v/>
      </c>
      <c r="D178" s="5" t="str">
        <f>IF(PhieuBauCu!$B$2&gt;0,IF(LEN($B178)=0,"",IF(AND($B178&gt;0,VALUE(SUBSTITUTE($B178,"1","0"))=$B178),1,0)),"")</f>
        <v/>
      </c>
      <c r="E178" s="5" t="str">
        <f>IF(PhieuBauCu!$B$2&gt;1,IF(LEN($B178)=0,"",IF(AND($B178&gt;0,VALUE(SUBSTITUTE($B178,"2","0"))=$B178),1,0)),"")</f>
        <v/>
      </c>
      <c r="F178" s="5" t="str">
        <f>IF(PhieuBauCu!$B$2&gt;2,IF(LEN($B178)=0,"",IF(AND($B178&gt;0,VALUE(SUBSTITUTE($B178,"3","0"))=$B178),1,0)),"")</f>
        <v/>
      </c>
      <c r="G178" s="5" t="str">
        <f>IF(PhieuBauCu!$B$2&gt;3,IF(LEN($B178)=0,"",IF(AND($B178&gt;0,VALUE(SUBSTITUTE($B178,"4","0"))=$B178),1,0)),"")</f>
        <v/>
      </c>
      <c r="H178" s="5" t="str">
        <f>IF(PhieuBauCu!$B$2&gt;4,IF(LEN($B178)=0,"",IF(AND($B178&gt;0,VALUE(SUBSTITUTE($B178,"5","0"))=$B178),1,0)),"")</f>
        <v/>
      </c>
      <c r="I178" s="5" t="str">
        <f>IF(PhieuBauCu!$B$2&gt;5,IF(LEN($B178)=0,"",IF(AND($B178&gt;0,VALUE(SUBSTITUTE($B178,"6","0"))=$B178),1,0)),"")</f>
        <v/>
      </c>
      <c r="J178" s="5" t="str">
        <f>IF(PhieuBauCu!$B$2&gt;6,IF(LEN($B178)=0,"",IF(AND($B178&gt;0,VALUE(SUBSTITUTE($B178,"7","0"))=$B178),1,0)),"")</f>
        <v/>
      </c>
      <c r="K178" s="5" t="str">
        <f>IF(PhieuBauCu!$B$2&gt;7,IF(LEN($B178)=0,"",IF(AND($B178&gt;0,VALUE(SUBSTITUTE($B178,"8","0"))=$B178),1,0)),"")</f>
        <v/>
      </c>
      <c r="L178" s="5" t="str">
        <f>IF(PhieuBauCu!$B$2&gt;8,IF(LEN($B178)=0,"",IF(AND($B178&gt;0,VALUE(SUBSTITUTE($B178,"9","0"))=$B178),1,0)),"")</f>
        <v/>
      </c>
      <c r="M178" s="9">
        <f t="shared" si="5"/>
        <v>0</v>
      </c>
      <c r="N178" s="36">
        <f>IF(AND(M178&lt;=PhieuBauCu!$B$13,M178&gt;=1),1,0)</f>
        <v>0</v>
      </c>
    </row>
    <row r="179" spans="1:14" ht="28.5" customHeight="1">
      <c r="A179" s="2">
        <v>174</v>
      </c>
      <c r="B179" s="3"/>
      <c r="C179" s="48" t="str">
        <f t="shared" si="4"/>
        <v/>
      </c>
      <c r="D179" s="5" t="str">
        <f>IF(PhieuBauCu!$B$2&gt;0,IF(LEN($B179)=0,"",IF(AND($B179&gt;0,VALUE(SUBSTITUTE($B179,"1","0"))=$B179),1,0)),"")</f>
        <v/>
      </c>
      <c r="E179" s="5" t="str">
        <f>IF(PhieuBauCu!$B$2&gt;1,IF(LEN($B179)=0,"",IF(AND($B179&gt;0,VALUE(SUBSTITUTE($B179,"2","0"))=$B179),1,0)),"")</f>
        <v/>
      </c>
      <c r="F179" s="5" t="str">
        <f>IF(PhieuBauCu!$B$2&gt;2,IF(LEN($B179)=0,"",IF(AND($B179&gt;0,VALUE(SUBSTITUTE($B179,"3","0"))=$B179),1,0)),"")</f>
        <v/>
      </c>
      <c r="G179" s="5" t="str">
        <f>IF(PhieuBauCu!$B$2&gt;3,IF(LEN($B179)=0,"",IF(AND($B179&gt;0,VALUE(SUBSTITUTE($B179,"4","0"))=$B179),1,0)),"")</f>
        <v/>
      </c>
      <c r="H179" s="5" t="str">
        <f>IF(PhieuBauCu!$B$2&gt;4,IF(LEN($B179)=0,"",IF(AND($B179&gt;0,VALUE(SUBSTITUTE($B179,"5","0"))=$B179),1,0)),"")</f>
        <v/>
      </c>
      <c r="I179" s="5" t="str">
        <f>IF(PhieuBauCu!$B$2&gt;5,IF(LEN($B179)=0,"",IF(AND($B179&gt;0,VALUE(SUBSTITUTE($B179,"6","0"))=$B179),1,0)),"")</f>
        <v/>
      </c>
      <c r="J179" s="5" t="str">
        <f>IF(PhieuBauCu!$B$2&gt;6,IF(LEN($B179)=0,"",IF(AND($B179&gt;0,VALUE(SUBSTITUTE($B179,"7","0"))=$B179),1,0)),"")</f>
        <v/>
      </c>
      <c r="K179" s="5" t="str">
        <f>IF(PhieuBauCu!$B$2&gt;7,IF(LEN($B179)=0,"",IF(AND($B179&gt;0,VALUE(SUBSTITUTE($B179,"8","0"))=$B179),1,0)),"")</f>
        <v/>
      </c>
      <c r="L179" s="5" t="str">
        <f>IF(PhieuBauCu!$B$2&gt;8,IF(LEN($B179)=0,"",IF(AND($B179&gt;0,VALUE(SUBSTITUTE($B179,"9","0"))=$B179),1,0)),"")</f>
        <v/>
      </c>
      <c r="M179" s="9">
        <f t="shared" si="5"/>
        <v>0</v>
      </c>
      <c r="N179" s="36">
        <f>IF(AND(M179&lt;=PhieuBauCu!$B$13,M179&gt;=1),1,0)</f>
        <v>0</v>
      </c>
    </row>
    <row r="180" spans="1:14" ht="28.5" customHeight="1">
      <c r="A180" s="2">
        <v>175</v>
      </c>
      <c r="B180" s="3"/>
      <c r="C180" s="48" t="str">
        <f t="shared" si="4"/>
        <v/>
      </c>
      <c r="D180" s="5" t="str">
        <f>IF(PhieuBauCu!$B$2&gt;0,IF(LEN($B180)=0,"",IF(AND($B180&gt;0,VALUE(SUBSTITUTE($B180,"1","0"))=$B180),1,0)),"")</f>
        <v/>
      </c>
      <c r="E180" s="5" t="str">
        <f>IF(PhieuBauCu!$B$2&gt;1,IF(LEN($B180)=0,"",IF(AND($B180&gt;0,VALUE(SUBSTITUTE($B180,"2","0"))=$B180),1,0)),"")</f>
        <v/>
      </c>
      <c r="F180" s="5" t="str">
        <f>IF(PhieuBauCu!$B$2&gt;2,IF(LEN($B180)=0,"",IF(AND($B180&gt;0,VALUE(SUBSTITUTE($B180,"3","0"))=$B180),1,0)),"")</f>
        <v/>
      </c>
      <c r="G180" s="5" t="str">
        <f>IF(PhieuBauCu!$B$2&gt;3,IF(LEN($B180)=0,"",IF(AND($B180&gt;0,VALUE(SUBSTITUTE($B180,"4","0"))=$B180),1,0)),"")</f>
        <v/>
      </c>
      <c r="H180" s="5" t="str">
        <f>IF(PhieuBauCu!$B$2&gt;4,IF(LEN($B180)=0,"",IF(AND($B180&gt;0,VALUE(SUBSTITUTE($B180,"5","0"))=$B180),1,0)),"")</f>
        <v/>
      </c>
      <c r="I180" s="5" t="str">
        <f>IF(PhieuBauCu!$B$2&gt;5,IF(LEN($B180)=0,"",IF(AND($B180&gt;0,VALUE(SUBSTITUTE($B180,"6","0"))=$B180),1,0)),"")</f>
        <v/>
      </c>
      <c r="J180" s="5" t="str">
        <f>IF(PhieuBauCu!$B$2&gt;6,IF(LEN($B180)=0,"",IF(AND($B180&gt;0,VALUE(SUBSTITUTE($B180,"7","0"))=$B180),1,0)),"")</f>
        <v/>
      </c>
      <c r="K180" s="5" t="str">
        <f>IF(PhieuBauCu!$B$2&gt;7,IF(LEN($B180)=0,"",IF(AND($B180&gt;0,VALUE(SUBSTITUTE($B180,"8","0"))=$B180),1,0)),"")</f>
        <v/>
      </c>
      <c r="L180" s="5" t="str">
        <f>IF(PhieuBauCu!$B$2&gt;8,IF(LEN($B180)=0,"",IF(AND($B180&gt;0,VALUE(SUBSTITUTE($B180,"9","0"))=$B180),1,0)),"")</f>
        <v/>
      </c>
      <c r="M180" s="9">
        <f t="shared" si="5"/>
        <v>0</v>
      </c>
      <c r="N180" s="36">
        <f>IF(AND(M180&lt;=PhieuBauCu!$B$13,M180&gt;=1),1,0)</f>
        <v>0</v>
      </c>
    </row>
    <row r="181" spans="1:14" ht="28.5" customHeight="1">
      <c r="A181" s="2">
        <v>176</v>
      </c>
      <c r="B181" s="3"/>
      <c r="C181" s="48" t="str">
        <f t="shared" si="4"/>
        <v/>
      </c>
      <c r="D181" s="5" t="str">
        <f>IF(PhieuBauCu!$B$2&gt;0,IF(LEN($B181)=0,"",IF(AND($B181&gt;0,VALUE(SUBSTITUTE($B181,"1","0"))=$B181),1,0)),"")</f>
        <v/>
      </c>
      <c r="E181" s="5" t="str">
        <f>IF(PhieuBauCu!$B$2&gt;1,IF(LEN($B181)=0,"",IF(AND($B181&gt;0,VALUE(SUBSTITUTE($B181,"2","0"))=$B181),1,0)),"")</f>
        <v/>
      </c>
      <c r="F181" s="5" t="str">
        <f>IF(PhieuBauCu!$B$2&gt;2,IF(LEN($B181)=0,"",IF(AND($B181&gt;0,VALUE(SUBSTITUTE($B181,"3","0"))=$B181),1,0)),"")</f>
        <v/>
      </c>
      <c r="G181" s="5" t="str">
        <f>IF(PhieuBauCu!$B$2&gt;3,IF(LEN($B181)=0,"",IF(AND($B181&gt;0,VALUE(SUBSTITUTE($B181,"4","0"))=$B181),1,0)),"")</f>
        <v/>
      </c>
      <c r="H181" s="5" t="str">
        <f>IF(PhieuBauCu!$B$2&gt;4,IF(LEN($B181)=0,"",IF(AND($B181&gt;0,VALUE(SUBSTITUTE($B181,"5","0"))=$B181),1,0)),"")</f>
        <v/>
      </c>
      <c r="I181" s="5" t="str">
        <f>IF(PhieuBauCu!$B$2&gt;5,IF(LEN($B181)=0,"",IF(AND($B181&gt;0,VALUE(SUBSTITUTE($B181,"6","0"))=$B181),1,0)),"")</f>
        <v/>
      </c>
      <c r="J181" s="5" t="str">
        <f>IF(PhieuBauCu!$B$2&gt;6,IF(LEN($B181)=0,"",IF(AND($B181&gt;0,VALUE(SUBSTITUTE($B181,"7","0"))=$B181),1,0)),"")</f>
        <v/>
      </c>
      <c r="K181" s="5" t="str">
        <f>IF(PhieuBauCu!$B$2&gt;7,IF(LEN($B181)=0,"",IF(AND($B181&gt;0,VALUE(SUBSTITUTE($B181,"8","0"))=$B181),1,0)),"")</f>
        <v/>
      </c>
      <c r="L181" s="5" t="str">
        <f>IF(PhieuBauCu!$B$2&gt;8,IF(LEN($B181)=0,"",IF(AND($B181&gt;0,VALUE(SUBSTITUTE($B181,"9","0"))=$B181),1,0)),"")</f>
        <v/>
      </c>
      <c r="M181" s="9">
        <f t="shared" si="5"/>
        <v>0</v>
      </c>
      <c r="N181" s="36">
        <f>IF(AND(M181&lt;=PhieuBauCu!$B$13,M181&gt;=1),1,0)</f>
        <v>0</v>
      </c>
    </row>
    <row r="182" spans="1:14" ht="28.5" customHeight="1">
      <c r="A182" s="2">
        <v>177</v>
      </c>
      <c r="B182" s="3"/>
      <c r="C182" s="48" t="str">
        <f t="shared" si="4"/>
        <v/>
      </c>
      <c r="D182" s="5" t="str">
        <f>IF(PhieuBauCu!$B$2&gt;0,IF(LEN($B182)=0,"",IF(AND($B182&gt;0,VALUE(SUBSTITUTE($B182,"1","0"))=$B182),1,0)),"")</f>
        <v/>
      </c>
      <c r="E182" s="5" t="str">
        <f>IF(PhieuBauCu!$B$2&gt;1,IF(LEN($B182)=0,"",IF(AND($B182&gt;0,VALUE(SUBSTITUTE($B182,"2","0"))=$B182),1,0)),"")</f>
        <v/>
      </c>
      <c r="F182" s="5" t="str">
        <f>IF(PhieuBauCu!$B$2&gt;2,IF(LEN($B182)=0,"",IF(AND($B182&gt;0,VALUE(SUBSTITUTE($B182,"3","0"))=$B182),1,0)),"")</f>
        <v/>
      </c>
      <c r="G182" s="5" t="str">
        <f>IF(PhieuBauCu!$B$2&gt;3,IF(LEN($B182)=0,"",IF(AND($B182&gt;0,VALUE(SUBSTITUTE($B182,"4","0"))=$B182),1,0)),"")</f>
        <v/>
      </c>
      <c r="H182" s="5" t="str">
        <f>IF(PhieuBauCu!$B$2&gt;4,IF(LEN($B182)=0,"",IF(AND($B182&gt;0,VALUE(SUBSTITUTE($B182,"5","0"))=$B182),1,0)),"")</f>
        <v/>
      </c>
      <c r="I182" s="5" t="str">
        <f>IF(PhieuBauCu!$B$2&gt;5,IF(LEN($B182)=0,"",IF(AND($B182&gt;0,VALUE(SUBSTITUTE($B182,"6","0"))=$B182),1,0)),"")</f>
        <v/>
      </c>
      <c r="J182" s="5" t="str">
        <f>IF(PhieuBauCu!$B$2&gt;6,IF(LEN($B182)=0,"",IF(AND($B182&gt;0,VALUE(SUBSTITUTE($B182,"7","0"))=$B182),1,0)),"")</f>
        <v/>
      </c>
      <c r="K182" s="5" t="str">
        <f>IF(PhieuBauCu!$B$2&gt;7,IF(LEN($B182)=0,"",IF(AND($B182&gt;0,VALUE(SUBSTITUTE($B182,"8","0"))=$B182),1,0)),"")</f>
        <v/>
      </c>
      <c r="L182" s="5" t="str">
        <f>IF(PhieuBauCu!$B$2&gt;8,IF(LEN($B182)=0,"",IF(AND($B182&gt;0,VALUE(SUBSTITUTE($B182,"9","0"))=$B182),1,0)),"")</f>
        <v/>
      </c>
      <c r="M182" s="9">
        <f t="shared" si="5"/>
        <v>0</v>
      </c>
      <c r="N182" s="36">
        <f>IF(AND(M182&lt;=PhieuBauCu!$B$13,M182&gt;=1),1,0)</f>
        <v>0</v>
      </c>
    </row>
    <row r="183" spans="1:14" ht="28.5" customHeight="1">
      <c r="A183" s="2">
        <v>178</v>
      </c>
      <c r="B183" s="3"/>
      <c r="C183" s="48" t="str">
        <f t="shared" si="4"/>
        <v/>
      </c>
      <c r="D183" s="5" t="str">
        <f>IF(PhieuBauCu!$B$2&gt;0,IF(LEN($B183)=0,"",IF(AND($B183&gt;0,VALUE(SUBSTITUTE($B183,"1","0"))=$B183),1,0)),"")</f>
        <v/>
      </c>
      <c r="E183" s="5" t="str">
        <f>IF(PhieuBauCu!$B$2&gt;1,IF(LEN($B183)=0,"",IF(AND($B183&gt;0,VALUE(SUBSTITUTE($B183,"2","0"))=$B183),1,0)),"")</f>
        <v/>
      </c>
      <c r="F183" s="5" t="str">
        <f>IF(PhieuBauCu!$B$2&gt;2,IF(LEN($B183)=0,"",IF(AND($B183&gt;0,VALUE(SUBSTITUTE($B183,"3","0"))=$B183),1,0)),"")</f>
        <v/>
      </c>
      <c r="G183" s="5" t="str">
        <f>IF(PhieuBauCu!$B$2&gt;3,IF(LEN($B183)=0,"",IF(AND($B183&gt;0,VALUE(SUBSTITUTE($B183,"4","0"))=$B183),1,0)),"")</f>
        <v/>
      </c>
      <c r="H183" s="5" t="str">
        <f>IF(PhieuBauCu!$B$2&gt;4,IF(LEN($B183)=0,"",IF(AND($B183&gt;0,VALUE(SUBSTITUTE($B183,"5","0"))=$B183),1,0)),"")</f>
        <v/>
      </c>
      <c r="I183" s="5" t="str">
        <f>IF(PhieuBauCu!$B$2&gt;5,IF(LEN($B183)=0,"",IF(AND($B183&gt;0,VALUE(SUBSTITUTE($B183,"6","0"))=$B183),1,0)),"")</f>
        <v/>
      </c>
      <c r="J183" s="5" t="str">
        <f>IF(PhieuBauCu!$B$2&gt;6,IF(LEN($B183)=0,"",IF(AND($B183&gt;0,VALUE(SUBSTITUTE($B183,"7","0"))=$B183),1,0)),"")</f>
        <v/>
      </c>
      <c r="K183" s="5" t="str">
        <f>IF(PhieuBauCu!$B$2&gt;7,IF(LEN($B183)=0,"",IF(AND($B183&gt;0,VALUE(SUBSTITUTE($B183,"8","0"))=$B183),1,0)),"")</f>
        <v/>
      </c>
      <c r="L183" s="5" t="str">
        <f>IF(PhieuBauCu!$B$2&gt;8,IF(LEN($B183)=0,"",IF(AND($B183&gt;0,VALUE(SUBSTITUTE($B183,"9","0"))=$B183),1,0)),"")</f>
        <v/>
      </c>
      <c r="M183" s="9">
        <f t="shared" si="5"/>
        <v>0</v>
      </c>
      <c r="N183" s="36">
        <f>IF(AND(M183&lt;=PhieuBauCu!$B$13,M183&gt;=1),1,0)</f>
        <v>0</v>
      </c>
    </row>
    <row r="184" spans="1:14" ht="28.5" customHeight="1">
      <c r="A184" s="2">
        <v>179</v>
      </c>
      <c r="B184" s="3"/>
      <c r="C184" s="48" t="str">
        <f t="shared" si="4"/>
        <v/>
      </c>
      <c r="D184" s="5" t="str">
        <f>IF(PhieuBauCu!$B$2&gt;0,IF(LEN($B184)=0,"",IF(AND($B184&gt;0,VALUE(SUBSTITUTE($B184,"1","0"))=$B184),1,0)),"")</f>
        <v/>
      </c>
      <c r="E184" s="5" t="str">
        <f>IF(PhieuBauCu!$B$2&gt;1,IF(LEN($B184)=0,"",IF(AND($B184&gt;0,VALUE(SUBSTITUTE($B184,"2","0"))=$B184),1,0)),"")</f>
        <v/>
      </c>
      <c r="F184" s="5" t="str">
        <f>IF(PhieuBauCu!$B$2&gt;2,IF(LEN($B184)=0,"",IF(AND($B184&gt;0,VALUE(SUBSTITUTE($B184,"3","0"))=$B184),1,0)),"")</f>
        <v/>
      </c>
      <c r="G184" s="5" t="str">
        <f>IF(PhieuBauCu!$B$2&gt;3,IF(LEN($B184)=0,"",IF(AND($B184&gt;0,VALUE(SUBSTITUTE($B184,"4","0"))=$B184),1,0)),"")</f>
        <v/>
      </c>
      <c r="H184" s="5" t="str">
        <f>IF(PhieuBauCu!$B$2&gt;4,IF(LEN($B184)=0,"",IF(AND($B184&gt;0,VALUE(SUBSTITUTE($B184,"5","0"))=$B184),1,0)),"")</f>
        <v/>
      </c>
      <c r="I184" s="5" t="str">
        <f>IF(PhieuBauCu!$B$2&gt;5,IF(LEN($B184)=0,"",IF(AND($B184&gt;0,VALUE(SUBSTITUTE($B184,"6","0"))=$B184),1,0)),"")</f>
        <v/>
      </c>
      <c r="J184" s="5" t="str">
        <f>IF(PhieuBauCu!$B$2&gt;6,IF(LEN($B184)=0,"",IF(AND($B184&gt;0,VALUE(SUBSTITUTE($B184,"7","0"))=$B184),1,0)),"")</f>
        <v/>
      </c>
      <c r="K184" s="5" t="str">
        <f>IF(PhieuBauCu!$B$2&gt;7,IF(LEN($B184)=0,"",IF(AND($B184&gt;0,VALUE(SUBSTITUTE($B184,"8","0"))=$B184),1,0)),"")</f>
        <v/>
      </c>
      <c r="L184" s="5" t="str">
        <f>IF(PhieuBauCu!$B$2&gt;8,IF(LEN($B184)=0,"",IF(AND($B184&gt;0,VALUE(SUBSTITUTE($B184,"9","0"))=$B184),1,0)),"")</f>
        <v/>
      </c>
      <c r="M184" s="9">
        <f t="shared" si="5"/>
        <v>0</v>
      </c>
      <c r="N184" s="36">
        <f>IF(AND(M184&lt;=PhieuBauCu!$B$13,M184&gt;=1),1,0)</f>
        <v>0</v>
      </c>
    </row>
    <row r="185" spans="1:14" ht="28.5" customHeight="1">
      <c r="A185" s="2">
        <v>180</v>
      </c>
      <c r="B185" s="3"/>
      <c r="C185" s="48" t="str">
        <f t="shared" si="4"/>
        <v/>
      </c>
      <c r="D185" s="5" t="str">
        <f>IF(PhieuBauCu!$B$2&gt;0,IF(LEN($B185)=0,"",IF(AND($B185&gt;0,VALUE(SUBSTITUTE($B185,"1","0"))=$B185),1,0)),"")</f>
        <v/>
      </c>
      <c r="E185" s="5" t="str">
        <f>IF(PhieuBauCu!$B$2&gt;1,IF(LEN($B185)=0,"",IF(AND($B185&gt;0,VALUE(SUBSTITUTE($B185,"2","0"))=$B185),1,0)),"")</f>
        <v/>
      </c>
      <c r="F185" s="5" t="str">
        <f>IF(PhieuBauCu!$B$2&gt;2,IF(LEN($B185)=0,"",IF(AND($B185&gt;0,VALUE(SUBSTITUTE($B185,"3","0"))=$B185),1,0)),"")</f>
        <v/>
      </c>
      <c r="G185" s="5" t="str">
        <f>IF(PhieuBauCu!$B$2&gt;3,IF(LEN($B185)=0,"",IF(AND($B185&gt;0,VALUE(SUBSTITUTE($B185,"4","0"))=$B185),1,0)),"")</f>
        <v/>
      </c>
      <c r="H185" s="5" t="str">
        <f>IF(PhieuBauCu!$B$2&gt;4,IF(LEN($B185)=0,"",IF(AND($B185&gt;0,VALUE(SUBSTITUTE($B185,"5","0"))=$B185),1,0)),"")</f>
        <v/>
      </c>
      <c r="I185" s="5" t="str">
        <f>IF(PhieuBauCu!$B$2&gt;5,IF(LEN($B185)=0,"",IF(AND($B185&gt;0,VALUE(SUBSTITUTE($B185,"6","0"))=$B185),1,0)),"")</f>
        <v/>
      </c>
      <c r="J185" s="5" t="str">
        <f>IF(PhieuBauCu!$B$2&gt;6,IF(LEN($B185)=0,"",IF(AND($B185&gt;0,VALUE(SUBSTITUTE($B185,"7","0"))=$B185),1,0)),"")</f>
        <v/>
      </c>
      <c r="K185" s="5" t="str">
        <f>IF(PhieuBauCu!$B$2&gt;7,IF(LEN($B185)=0,"",IF(AND($B185&gt;0,VALUE(SUBSTITUTE($B185,"8","0"))=$B185),1,0)),"")</f>
        <v/>
      </c>
      <c r="L185" s="5" t="str">
        <f>IF(PhieuBauCu!$B$2&gt;8,IF(LEN($B185)=0,"",IF(AND($B185&gt;0,VALUE(SUBSTITUTE($B185,"9","0"))=$B185),1,0)),"")</f>
        <v/>
      </c>
      <c r="M185" s="9">
        <f t="shared" si="5"/>
        <v>0</v>
      </c>
      <c r="N185" s="36">
        <f>IF(AND(M185&lt;=PhieuBauCu!$B$13,M185&gt;=1),1,0)</f>
        <v>0</v>
      </c>
    </row>
    <row r="186" spans="1:14" ht="28.5" customHeight="1">
      <c r="A186" s="2">
        <v>181</v>
      </c>
      <c r="B186" s="3"/>
      <c r="C186" s="48" t="str">
        <f t="shared" si="4"/>
        <v/>
      </c>
      <c r="D186" s="5" t="str">
        <f>IF(PhieuBauCu!$B$2&gt;0,IF(LEN($B186)=0,"",IF(AND($B186&gt;0,VALUE(SUBSTITUTE($B186,"1","0"))=$B186),1,0)),"")</f>
        <v/>
      </c>
      <c r="E186" s="5" t="str">
        <f>IF(PhieuBauCu!$B$2&gt;1,IF(LEN($B186)=0,"",IF(AND($B186&gt;0,VALUE(SUBSTITUTE($B186,"2","0"))=$B186),1,0)),"")</f>
        <v/>
      </c>
      <c r="F186" s="5" t="str">
        <f>IF(PhieuBauCu!$B$2&gt;2,IF(LEN($B186)=0,"",IF(AND($B186&gt;0,VALUE(SUBSTITUTE($B186,"3","0"))=$B186),1,0)),"")</f>
        <v/>
      </c>
      <c r="G186" s="5" t="str">
        <f>IF(PhieuBauCu!$B$2&gt;3,IF(LEN($B186)=0,"",IF(AND($B186&gt;0,VALUE(SUBSTITUTE($B186,"4","0"))=$B186),1,0)),"")</f>
        <v/>
      </c>
      <c r="H186" s="5" t="str">
        <f>IF(PhieuBauCu!$B$2&gt;4,IF(LEN($B186)=0,"",IF(AND($B186&gt;0,VALUE(SUBSTITUTE($B186,"5","0"))=$B186),1,0)),"")</f>
        <v/>
      </c>
      <c r="I186" s="5" t="str">
        <f>IF(PhieuBauCu!$B$2&gt;5,IF(LEN($B186)=0,"",IF(AND($B186&gt;0,VALUE(SUBSTITUTE($B186,"6","0"))=$B186),1,0)),"")</f>
        <v/>
      </c>
      <c r="J186" s="5" t="str">
        <f>IF(PhieuBauCu!$B$2&gt;6,IF(LEN($B186)=0,"",IF(AND($B186&gt;0,VALUE(SUBSTITUTE($B186,"7","0"))=$B186),1,0)),"")</f>
        <v/>
      </c>
      <c r="K186" s="5" t="str">
        <f>IF(PhieuBauCu!$B$2&gt;7,IF(LEN($B186)=0,"",IF(AND($B186&gt;0,VALUE(SUBSTITUTE($B186,"8","0"))=$B186),1,0)),"")</f>
        <v/>
      </c>
      <c r="L186" s="5" t="str">
        <f>IF(PhieuBauCu!$B$2&gt;8,IF(LEN($B186)=0,"",IF(AND($B186&gt;0,VALUE(SUBSTITUTE($B186,"9","0"))=$B186),1,0)),"")</f>
        <v/>
      </c>
      <c r="M186" s="9">
        <f t="shared" si="5"/>
        <v>0</v>
      </c>
      <c r="N186" s="36">
        <f>IF(AND(M186&lt;=PhieuBauCu!$B$13,M186&gt;=1),1,0)</f>
        <v>0</v>
      </c>
    </row>
    <row r="187" spans="1:14" ht="28.5" customHeight="1">
      <c r="A187" s="2">
        <v>182</v>
      </c>
      <c r="B187" s="3"/>
      <c r="C187" s="48" t="str">
        <f t="shared" si="4"/>
        <v/>
      </c>
      <c r="D187" s="5" t="str">
        <f>IF(PhieuBauCu!$B$2&gt;0,IF(LEN($B187)=0,"",IF(AND($B187&gt;0,VALUE(SUBSTITUTE($B187,"1","0"))=$B187),1,0)),"")</f>
        <v/>
      </c>
      <c r="E187" s="5" t="str">
        <f>IF(PhieuBauCu!$B$2&gt;1,IF(LEN($B187)=0,"",IF(AND($B187&gt;0,VALUE(SUBSTITUTE($B187,"2","0"))=$B187),1,0)),"")</f>
        <v/>
      </c>
      <c r="F187" s="5" t="str">
        <f>IF(PhieuBauCu!$B$2&gt;2,IF(LEN($B187)=0,"",IF(AND($B187&gt;0,VALUE(SUBSTITUTE($B187,"3","0"))=$B187),1,0)),"")</f>
        <v/>
      </c>
      <c r="G187" s="5" t="str">
        <f>IF(PhieuBauCu!$B$2&gt;3,IF(LEN($B187)=0,"",IF(AND($B187&gt;0,VALUE(SUBSTITUTE($B187,"4","0"))=$B187),1,0)),"")</f>
        <v/>
      </c>
      <c r="H187" s="5" t="str">
        <f>IF(PhieuBauCu!$B$2&gt;4,IF(LEN($B187)=0,"",IF(AND($B187&gt;0,VALUE(SUBSTITUTE($B187,"5","0"))=$B187),1,0)),"")</f>
        <v/>
      </c>
      <c r="I187" s="5" t="str">
        <f>IF(PhieuBauCu!$B$2&gt;5,IF(LEN($B187)=0,"",IF(AND($B187&gt;0,VALUE(SUBSTITUTE($B187,"6","0"))=$B187),1,0)),"")</f>
        <v/>
      </c>
      <c r="J187" s="5" t="str">
        <f>IF(PhieuBauCu!$B$2&gt;6,IF(LEN($B187)=0,"",IF(AND($B187&gt;0,VALUE(SUBSTITUTE($B187,"7","0"))=$B187),1,0)),"")</f>
        <v/>
      </c>
      <c r="K187" s="5" t="str">
        <f>IF(PhieuBauCu!$B$2&gt;7,IF(LEN($B187)=0,"",IF(AND($B187&gt;0,VALUE(SUBSTITUTE($B187,"8","0"))=$B187),1,0)),"")</f>
        <v/>
      </c>
      <c r="L187" s="5" t="str">
        <f>IF(PhieuBauCu!$B$2&gt;8,IF(LEN($B187)=0,"",IF(AND($B187&gt;0,VALUE(SUBSTITUTE($B187,"9","0"))=$B187),1,0)),"")</f>
        <v/>
      </c>
      <c r="M187" s="9">
        <f t="shared" si="5"/>
        <v>0</v>
      </c>
      <c r="N187" s="36">
        <f>IF(AND(M187&lt;=PhieuBauCu!$B$13,M187&gt;=1),1,0)</f>
        <v>0</v>
      </c>
    </row>
    <row r="188" spans="1:14" ht="28.5" customHeight="1">
      <c r="A188" s="2">
        <v>183</v>
      </c>
      <c r="B188" s="3"/>
      <c r="C188" s="48" t="str">
        <f t="shared" si="4"/>
        <v/>
      </c>
      <c r="D188" s="5" t="str">
        <f>IF(PhieuBauCu!$B$2&gt;0,IF(LEN($B188)=0,"",IF(AND($B188&gt;0,VALUE(SUBSTITUTE($B188,"1","0"))=$B188),1,0)),"")</f>
        <v/>
      </c>
      <c r="E188" s="5" t="str">
        <f>IF(PhieuBauCu!$B$2&gt;1,IF(LEN($B188)=0,"",IF(AND($B188&gt;0,VALUE(SUBSTITUTE($B188,"2","0"))=$B188),1,0)),"")</f>
        <v/>
      </c>
      <c r="F188" s="5" t="str">
        <f>IF(PhieuBauCu!$B$2&gt;2,IF(LEN($B188)=0,"",IF(AND($B188&gt;0,VALUE(SUBSTITUTE($B188,"3","0"))=$B188),1,0)),"")</f>
        <v/>
      </c>
      <c r="G188" s="5" t="str">
        <f>IF(PhieuBauCu!$B$2&gt;3,IF(LEN($B188)=0,"",IF(AND($B188&gt;0,VALUE(SUBSTITUTE($B188,"4","0"))=$B188),1,0)),"")</f>
        <v/>
      </c>
      <c r="H188" s="5" t="str">
        <f>IF(PhieuBauCu!$B$2&gt;4,IF(LEN($B188)=0,"",IF(AND($B188&gt;0,VALUE(SUBSTITUTE($B188,"5","0"))=$B188),1,0)),"")</f>
        <v/>
      </c>
      <c r="I188" s="5" t="str">
        <f>IF(PhieuBauCu!$B$2&gt;5,IF(LEN($B188)=0,"",IF(AND($B188&gt;0,VALUE(SUBSTITUTE($B188,"6","0"))=$B188),1,0)),"")</f>
        <v/>
      </c>
      <c r="J188" s="5" t="str">
        <f>IF(PhieuBauCu!$B$2&gt;6,IF(LEN($B188)=0,"",IF(AND($B188&gt;0,VALUE(SUBSTITUTE($B188,"7","0"))=$B188),1,0)),"")</f>
        <v/>
      </c>
      <c r="K188" s="5" t="str">
        <f>IF(PhieuBauCu!$B$2&gt;7,IF(LEN($B188)=0,"",IF(AND($B188&gt;0,VALUE(SUBSTITUTE($B188,"8","0"))=$B188),1,0)),"")</f>
        <v/>
      </c>
      <c r="L188" s="5" t="str">
        <f>IF(PhieuBauCu!$B$2&gt;8,IF(LEN($B188)=0,"",IF(AND($B188&gt;0,VALUE(SUBSTITUTE($B188,"9","0"))=$B188),1,0)),"")</f>
        <v/>
      </c>
      <c r="M188" s="9">
        <f t="shared" si="5"/>
        <v>0</v>
      </c>
      <c r="N188" s="36">
        <f>IF(AND(M188&lt;=PhieuBauCu!$B$13,M188&gt;=1),1,0)</f>
        <v>0</v>
      </c>
    </row>
    <row r="189" spans="1:14" ht="28.5" customHeight="1">
      <c r="A189" s="2">
        <v>184</v>
      </c>
      <c r="B189" s="3"/>
      <c r="C189" s="48" t="str">
        <f t="shared" si="4"/>
        <v/>
      </c>
      <c r="D189" s="5" t="str">
        <f>IF(PhieuBauCu!$B$2&gt;0,IF(LEN($B189)=0,"",IF(AND($B189&gt;0,VALUE(SUBSTITUTE($B189,"1","0"))=$B189),1,0)),"")</f>
        <v/>
      </c>
      <c r="E189" s="5" t="str">
        <f>IF(PhieuBauCu!$B$2&gt;1,IF(LEN($B189)=0,"",IF(AND($B189&gt;0,VALUE(SUBSTITUTE($B189,"2","0"))=$B189),1,0)),"")</f>
        <v/>
      </c>
      <c r="F189" s="5" t="str">
        <f>IF(PhieuBauCu!$B$2&gt;2,IF(LEN($B189)=0,"",IF(AND($B189&gt;0,VALUE(SUBSTITUTE($B189,"3","0"))=$B189),1,0)),"")</f>
        <v/>
      </c>
      <c r="G189" s="5" t="str">
        <f>IF(PhieuBauCu!$B$2&gt;3,IF(LEN($B189)=0,"",IF(AND($B189&gt;0,VALUE(SUBSTITUTE($B189,"4","0"))=$B189),1,0)),"")</f>
        <v/>
      </c>
      <c r="H189" s="5" t="str">
        <f>IF(PhieuBauCu!$B$2&gt;4,IF(LEN($B189)=0,"",IF(AND($B189&gt;0,VALUE(SUBSTITUTE($B189,"5","0"))=$B189),1,0)),"")</f>
        <v/>
      </c>
      <c r="I189" s="5" t="str">
        <f>IF(PhieuBauCu!$B$2&gt;5,IF(LEN($B189)=0,"",IF(AND($B189&gt;0,VALUE(SUBSTITUTE($B189,"6","0"))=$B189),1,0)),"")</f>
        <v/>
      </c>
      <c r="J189" s="5" t="str">
        <f>IF(PhieuBauCu!$B$2&gt;6,IF(LEN($B189)=0,"",IF(AND($B189&gt;0,VALUE(SUBSTITUTE($B189,"7","0"))=$B189),1,0)),"")</f>
        <v/>
      </c>
      <c r="K189" s="5" t="str">
        <f>IF(PhieuBauCu!$B$2&gt;7,IF(LEN($B189)=0,"",IF(AND($B189&gt;0,VALUE(SUBSTITUTE($B189,"8","0"))=$B189),1,0)),"")</f>
        <v/>
      </c>
      <c r="L189" s="5" t="str">
        <f>IF(PhieuBauCu!$B$2&gt;8,IF(LEN($B189)=0,"",IF(AND($B189&gt;0,VALUE(SUBSTITUTE($B189,"9","0"))=$B189),1,0)),"")</f>
        <v/>
      </c>
      <c r="M189" s="9">
        <f t="shared" si="5"/>
        <v>0</v>
      </c>
      <c r="N189" s="36">
        <f>IF(AND(M189&lt;=PhieuBauCu!$B$13,M189&gt;=1),1,0)</f>
        <v>0</v>
      </c>
    </row>
    <row r="190" spans="1:14" ht="28.5" customHeight="1">
      <c r="A190" s="2">
        <v>185</v>
      </c>
      <c r="B190" s="3"/>
      <c r="C190" s="48" t="str">
        <f t="shared" si="4"/>
        <v/>
      </c>
      <c r="D190" s="5" t="str">
        <f>IF(PhieuBauCu!$B$2&gt;0,IF(LEN($B190)=0,"",IF(AND($B190&gt;0,VALUE(SUBSTITUTE($B190,"1","0"))=$B190),1,0)),"")</f>
        <v/>
      </c>
      <c r="E190" s="5" t="str">
        <f>IF(PhieuBauCu!$B$2&gt;1,IF(LEN($B190)=0,"",IF(AND($B190&gt;0,VALUE(SUBSTITUTE($B190,"2","0"))=$B190),1,0)),"")</f>
        <v/>
      </c>
      <c r="F190" s="5" t="str">
        <f>IF(PhieuBauCu!$B$2&gt;2,IF(LEN($B190)=0,"",IF(AND($B190&gt;0,VALUE(SUBSTITUTE($B190,"3","0"))=$B190),1,0)),"")</f>
        <v/>
      </c>
      <c r="G190" s="5" t="str">
        <f>IF(PhieuBauCu!$B$2&gt;3,IF(LEN($B190)=0,"",IF(AND($B190&gt;0,VALUE(SUBSTITUTE($B190,"4","0"))=$B190),1,0)),"")</f>
        <v/>
      </c>
      <c r="H190" s="5" t="str">
        <f>IF(PhieuBauCu!$B$2&gt;4,IF(LEN($B190)=0,"",IF(AND($B190&gt;0,VALUE(SUBSTITUTE($B190,"5","0"))=$B190),1,0)),"")</f>
        <v/>
      </c>
      <c r="I190" s="5" t="str">
        <f>IF(PhieuBauCu!$B$2&gt;5,IF(LEN($B190)=0,"",IF(AND($B190&gt;0,VALUE(SUBSTITUTE($B190,"6","0"))=$B190),1,0)),"")</f>
        <v/>
      </c>
      <c r="J190" s="5" t="str">
        <f>IF(PhieuBauCu!$B$2&gt;6,IF(LEN($B190)=0,"",IF(AND($B190&gt;0,VALUE(SUBSTITUTE($B190,"7","0"))=$B190),1,0)),"")</f>
        <v/>
      </c>
      <c r="K190" s="5" t="str">
        <f>IF(PhieuBauCu!$B$2&gt;7,IF(LEN($B190)=0,"",IF(AND($B190&gt;0,VALUE(SUBSTITUTE($B190,"8","0"))=$B190),1,0)),"")</f>
        <v/>
      </c>
      <c r="L190" s="5" t="str">
        <f>IF(PhieuBauCu!$B$2&gt;8,IF(LEN($B190)=0,"",IF(AND($B190&gt;0,VALUE(SUBSTITUTE($B190,"9","0"))=$B190),1,0)),"")</f>
        <v/>
      </c>
      <c r="M190" s="9">
        <f t="shared" si="5"/>
        <v>0</v>
      </c>
      <c r="N190" s="36">
        <f>IF(AND(M190&lt;=PhieuBauCu!$B$13,M190&gt;=1),1,0)</f>
        <v>0</v>
      </c>
    </row>
    <row r="191" spans="1:14" ht="28.5" customHeight="1">
      <c r="A191" s="2">
        <v>186</v>
      </c>
      <c r="B191" s="3"/>
      <c r="C191" s="48" t="str">
        <f t="shared" si="4"/>
        <v/>
      </c>
      <c r="D191" s="5" t="str">
        <f>IF(PhieuBauCu!$B$2&gt;0,IF(LEN($B191)=0,"",IF(AND($B191&gt;0,VALUE(SUBSTITUTE($B191,"1","0"))=$B191),1,0)),"")</f>
        <v/>
      </c>
      <c r="E191" s="5" t="str">
        <f>IF(PhieuBauCu!$B$2&gt;1,IF(LEN($B191)=0,"",IF(AND($B191&gt;0,VALUE(SUBSTITUTE($B191,"2","0"))=$B191),1,0)),"")</f>
        <v/>
      </c>
      <c r="F191" s="5" t="str">
        <f>IF(PhieuBauCu!$B$2&gt;2,IF(LEN($B191)=0,"",IF(AND($B191&gt;0,VALUE(SUBSTITUTE($B191,"3","0"))=$B191),1,0)),"")</f>
        <v/>
      </c>
      <c r="G191" s="5" t="str">
        <f>IF(PhieuBauCu!$B$2&gt;3,IF(LEN($B191)=0,"",IF(AND($B191&gt;0,VALUE(SUBSTITUTE($B191,"4","0"))=$B191),1,0)),"")</f>
        <v/>
      </c>
      <c r="H191" s="5" t="str">
        <f>IF(PhieuBauCu!$B$2&gt;4,IF(LEN($B191)=0,"",IF(AND($B191&gt;0,VALUE(SUBSTITUTE($B191,"5","0"))=$B191),1,0)),"")</f>
        <v/>
      </c>
      <c r="I191" s="5" t="str">
        <f>IF(PhieuBauCu!$B$2&gt;5,IF(LEN($B191)=0,"",IF(AND($B191&gt;0,VALUE(SUBSTITUTE($B191,"6","0"))=$B191),1,0)),"")</f>
        <v/>
      </c>
      <c r="J191" s="5" t="str">
        <f>IF(PhieuBauCu!$B$2&gt;6,IF(LEN($B191)=0,"",IF(AND($B191&gt;0,VALUE(SUBSTITUTE($B191,"7","0"))=$B191),1,0)),"")</f>
        <v/>
      </c>
      <c r="K191" s="5" t="str">
        <f>IF(PhieuBauCu!$B$2&gt;7,IF(LEN($B191)=0,"",IF(AND($B191&gt;0,VALUE(SUBSTITUTE($B191,"8","0"))=$B191),1,0)),"")</f>
        <v/>
      </c>
      <c r="L191" s="5" t="str">
        <f>IF(PhieuBauCu!$B$2&gt;8,IF(LEN($B191)=0,"",IF(AND($B191&gt;0,VALUE(SUBSTITUTE($B191,"9","0"))=$B191),1,0)),"")</f>
        <v/>
      </c>
      <c r="M191" s="9">
        <f t="shared" si="5"/>
        <v>0</v>
      </c>
      <c r="N191" s="36">
        <f>IF(AND(M191&lt;=PhieuBauCu!$B$13,M191&gt;=1),1,0)</f>
        <v>0</v>
      </c>
    </row>
    <row r="192" spans="1:14" ht="28.5" customHeight="1">
      <c r="A192" s="2">
        <v>187</v>
      </c>
      <c r="B192" s="3"/>
      <c r="C192" s="48" t="str">
        <f t="shared" si="4"/>
        <v/>
      </c>
      <c r="D192" s="5" t="str">
        <f>IF(PhieuBauCu!$B$2&gt;0,IF(LEN($B192)=0,"",IF(AND($B192&gt;0,VALUE(SUBSTITUTE($B192,"1","0"))=$B192),1,0)),"")</f>
        <v/>
      </c>
      <c r="E192" s="5" t="str">
        <f>IF(PhieuBauCu!$B$2&gt;1,IF(LEN($B192)=0,"",IF(AND($B192&gt;0,VALUE(SUBSTITUTE($B192,"2","0"))=$B192),1,0)),"")</f>
        <v/>
      </c>
      <c r="F192" s="5" t="str">
        <f>IF(PhieuBauCu!$B$2&gt;2,IF(LEN($B192)=0,"",IF(AND($B192&gt;0,VALUE(SUBSTITUTE($B192,"3","0"))=$B192),1,0)),"")</f>
        <v/>
      </c>
      <c r="G192" s="5" t="str">
        <f>IF(PhieuBauCu!$B$2&gt;3,IF(LEN($B192)=0,"",IF(AND($B192&gt;0,VALUE(SUBSTITUTE($B192,"4","0"))=$B192),1,0)),"")</f>
        <v/>
      </c>
      <c r="H192" s="5" t="str">
        <f>IF(PhieuBauCu!$B$2&gt;4,IF(LEN($B192)=0,"",IF(AND($B192&gt;0,VALUE(SUBSTITUTE($B192,"5","0"))=$B192),1,0)),"")</f>
        <v/>
      </c>
      <c r="I192" s="5" t="str">
        <f>IF(PhieuBauCu!$B$2&gt;5,IF(LEN($B192)=0,"",IF(AND($B192&gt;0,VALUE(SUBSTITUTE($B192,"6","0"))=$B192),1,0)),"")</f>
        <v/>
      </c>
      <c r="J192" s="5" t="str">
        <f>IF(PhieuBauCu!$B$2&gt;6,IF(LEN($B192)=0,"",IF(AND($B192&gt;0,VALUE(SUBSTITUTE($B192,"7","0"))=$B192),1,0)),"")</f>
        <v/>
      </c>
      <c r="K192" s="5" t="str">
        <f>IF(PhieuBauCu!$B$2&gt;7,IF(LEN($B192)=0,"",IF(AND($B192&gt;0,VALUE(SUBSTITUTE($B192,"8","0"))=$B192),1,0)),"")</f>
        <v/>
      </c>
      <c r="L192" s="5" t="str">
        <f>IF(PhieuBauCu!$B$2&gt;8,IF(LEN($B192)=0,"",IF(AND($B192&gt;0,VALUE(SUBSTITUTE($B192,"9","0"))=$B192),1,0)),"")</f>
        <v/>
      </c>
      <c r="M192" s="9">
        <f t="shared" si="5"/>
        <v>0</v>
      </c>
      <c r="N192" s="36">
        <f>IF(AND(M192&lt;=PhieuBauCu!$B$13,M192&gt;=1),1,0)</f>
        <v>0</v>
      </c>
    </row>
    <row r="193" spans="1:14" ht="28.5" customHeight="1">
      <c r="A193" s="2">
        <v>188</v>
      </c>
      <c r="B193" s="3"/>
      <c r="C193" s="48" t="str">
        <f t="shared" si="4"/>
        <v/>
      </c>
      <c r="D193" s="5" t="str">
        <f>IF(PhieuBauCu!$B$2&gt;0,IF(LEN($B193)=0,"",IF(AND($B193&gt;0,VALUE(SUBSTITUTE($B193,"1","0"))=$B193),1,0)),"")</f>
        <v/>
      </c>
      <c r="E193" s="5" t="str">
        <f>IF(PhieuBauCu!$B$2&gt;1,IF(LEN($B193)=0,"",IF(AND($B193&gt;0,VALUE(SUBSTITUTE($B193,"2","0"))=$B193),1,0)),"")</f>
        <v/>
      </c>
      <c r="F193" s="5" t="str">
        <f>IF(PhieuBauCu!$B$2&gt;2,IF(LEN($B193)=0,"",IF(AND($B193&gt;0,VALUE(SUBSTITUTE($B193,"3","0"))=$B193),1,0)),"")</f>
        <v/>
      </c>
      <c r="G193" s="5" t="str">
        <f>IF(PhieuBauCu!$B$2&gt;3,IF(LEN($B193)=0,"",IF(AND($B193&gt;0,VALUE(SUBSTITUTE($B193,"4","0"))=$B193),1,0)),"")</f>
        <v/>
      </c>
      <c r="H193" s="5" t="str">
        <f>IF(PhieuBauCu!$B$2&gt;4,IF(LEN($B193)=0,"",IF(AND($B193&gt;0,VALUE(SUBSTITUTE($B193,"5","0"))=$B193),1,0)),"")</f>
        <v/>
      </c>
      <c r="I193" s="5" t="str">
        <f>IF(PhieuBauCu!$B$2&gt;5,IF(LEN($B193)=0,"",IF(AND($B193&gt;0,VALUE(SUBSTITUTE($B193,"6","0"))=$B193),1,0)),"")</f>
        <v/>
      </c>
      <c r="J193" s="5" t="str">
        <f>IF(PhieuBauCu!$B$2&gt;6,IF(LEN($B193)=0,"",IF(AND($B193&gt;0,VALUE(SUBSTITUTE($B193,"7","0"))=$B193),1,0)),"")</f>
        <v/>
      </c>
      <c r="K193" s="5" t="str">
        <f>IF(PhieuBauCu!$B$2&gt;7,IF(LEN($B193)=0,"",IF(AND($B193&gt;0,VALUE(SUBSTITUTE($B193,"8","0"))=$B193),1,0)),"")</f>
        <v/>
      </c>
      <c r="L193" s="5" t="str">
        <f>IF(PhieuBauCu!$B$2&gt;8,IF(LEN($B193)=0,"",IF(AND($B193&gt;0,VALUE(SUBSTITUTE($B193,"9","0"))=$B193),1,0)),"")</f>
        <v/>
      </c>
      <c r="M193" s="9">
        <f t="shared" si="5"/>
        <v>0</v>
      </c>
      <c r="N193" s="36">
        <f>IF(AND(M193&lt;=PhieuBauCu!$B$13,M193&gt;=1),1,0)</f>
        <v>0</v>
      </c>
    </row>
    <row r="194" spans="1:14" ht="28.5" customHeight="1">
      <c r="A194" s="2">
        <v>189</v>
      </c>
      <c r="B194" s="3"/>
      <c r="C194" s="48" t="str">
        <f t="shared" si="4"/>
        <v/>
      </c>
      <c r="D194" s="5" t="str">
        <f>IF(PhieuBauCu!$B$2&gt;0,IF(LEN($B194)=0,"",IF(AND($B194&gt;0,VALUE(SUBSTITUTE($B194,"1","0"))=$B194),1,0)),"")</f>
        <v/>
      </c>
      <c r="E194" s="5" t="str">
        <f>IF(PhieuBauCu!$B$2&gt;1,IF(LEN($B194)=0,"",IF(AND($B194&gt;0,VALUE(SUBSTITUTE($B194,"2","0"))=$B194),1,0)),"")</f>
        <v/>
      </c>
      <c r="F194" s="5" t="str">
        <f>IF(PhieuBauCu!$B$2&gt;2,IF(LEN($B194)=0,"",IF(AND($B194&gt;0,VALUE(SUBSTITUTE($B194,"3","0"))=$B194),1,0)),"")</f>
        <v/>
      </c>
      <c r="G194" s="5" t="str">
        <f>IF(PhieuBauCu!$B$2&gt;3,IF(LEN($B194)=0,"",IF(AND($B194&gt;0,VALUE(SUBSTITUTE($B194,"4","0"))=$B194),1,0)),"")</f>
        <v/>
      </c>
      <c r="H194" s="5" t="str">
        <f>IF(PhieuBauCu!$B$2&gt;4,IF(LEN($B194)=0,"",IF(AND($B194&gt;0,VALUE(SUBSTITUTE($B194,"5","0"))=$B194),1,0)),"")</f>
        <v/>
      </c>
      <c r="I194" s="5" t="str">
        <f>IF(PhieuBauCu!$B$2&gt;5,IF(LEN($B194)=0,"",IF(AND($B194&gt;0,VALUE(SUBSTITUTE($B194,"6","0"))=$B194),1,0)),"")</f>
        <v/>
      </c>
      <c r="J194" s="5" t="str">
        <f>IF(PhieuBauCu!$B$2&gt;6,IF(LEN($B194)=0,"",IF(AND($B194&gt;0,VALUE(SUBSTITUTE($B194,"7","0"))=$B194),1,0)),"")</f>
        <v/>
      </c>
      <c r="K194" s="5" t="str">
        <f>IF(PhieuBauCu!$B$2&gt;7,IF(LEN($B194)=0,"",IF(AND($B194&gt;0,VALUE(SUBSTITUTE($B194,"8","0"))=$B194),1,0)),"")</f>
        <v/>
      </c>
      <c r="L194" s="5" t="str">
        <f>IF(PhieuBauCu!$B$2&gt;8,IF(LEN($B194)=0,"",IF(AND($B194&gt;0,VALUE(SUBSTITUTE($B194,"9","0"))=$B194),1,0)),"")</f>
        <v/>
      </c>
      <c r="M194" s="9">
        <f t="shared" si="5"/>
        <v>0</v>
      </c>
      <c r="N194" s="36">
        <f>IF(AND(M194&lt;=PhieuBauCu!$B$13,M194&gt;=1),1,0)</f>
        <v>0</v>
      </c>
    </row>
    <row r="195" spans="1:14" ht="28.5" customHeight="1">
      <c r="A195" s="2">
        <v>190</v>
      </c>
      <c r="B195" s="3"/>
      <c r="C195" s="48" t="str">
        <f t="shared" si="4"/>
        <v/>
      </c>
      <c r="D195" s="5" t="str">
        <f>IF(PhieuBauCu!$B$2&gt;0,IF(LEN($B195)=0,"",IF(AND($B195&gt;0,VALUE(SUBSTITUTE($B195,"1","0"))=$B195),1,0)),"")</f>
        <v/>
      </c>
      <c r="E195" s="5" t="str">
        <f>IF(PhieuBauCu!$B$2&gt;1,IF(LEN($B195)=0,"",IF(AND($B195&gt;0,VALUE(SUBSTITUTE($B195,"2","0"))=$B195),1,0)),"")</f>
        <v/>
      </c>
      <c r="F195" s="5" t="str">
        <f>IF(PhieuBauCu!$B$2&gt;2,IF(LEN($B195)=0,"",IF(AND($B195&gt;0,VALUE(SUBSTITUTE($B195,"3","0"))=$B195),1,0)),"")</f>
        <v/>
      </c>
      <c r="G195" s="5" t="str">
        <f>IF(PhieuBauCu!$B$2&gt;3,IF(LEN($B195)=0,"",IF(AND($B195&gt;0,VALUE(SUBSTITUTE($B195,"4","0"))=$B195),1,0)),"")</f>
        <v/>
      </c>
      <c r="H195" s="5" t="str">
        <f>IF(PhieuBauCu!$B$2&gt;4,IF(LEN($B195)=0,"",IF(AND($B195&gt;0,VALUE(SUBSTITUTE($B195,"5","0"))=$B195),1,0)),"")</f>
        <v/>
      </c>
      <c r="I195" s="5" t="str">
        <f>IF(PhieuBauCu!$B$2&gt;5,IF(LEN($B195)=0,"",IF(AND($B195&gt;0,VALUE(SUBSTITUTE($B195,"6","0"))=$B195),1,0)),"")</f>
        <v/>
      </c>
      <c r="J195" s="5" t="str">
        <f>IF(PhieuBauCu!$B$2&gt;6,IF(LEN($B195)=0,"",IF(AND($B195&gt;0,VALUE(SUBSTITUTE($B195,"7","0"))=$B195),1,0)),"")</f>
        <v/>
      </c>
      <c r="K195" s="5" t="str">
        <f>IF(PhieuBauCu!$B$2&gt;7,IF(LEN($B195)=0,"",IF(AND($B195&gt;0,VALUE(SUBSTITUTE($B195,"8","0"))=$B195),1,0)),"")</f>
        <v/>
      </c>
      <c r="L195" s="5" t="str">
        <f>IF(PhieuBauCu!$B$2&gt;8,IF(LEN($B195)=0,"",IF(AND($B195&gt;0,VALUE(SUBSTITUTE($B195,"9","0"))=$B195),1,0)),"")</f>
        <v/>
      </c>
      <c r="M195" s="9">
        <f t="shared" si="5"/>
        <v>0</v>
      </c>
      <c r="N195" s="36">
        <f>IF(AND(M195&lt;=PhieuBauCu!$B$13,M195&gt;=1),1,0)</f>
        <v>0</v>
      </c>
    </row>
    <row r="196" spans="1:14" ht="28.5" customHeight="1">
      <c r="A196" s="2">
        <v>191</v>
      </c>
      <c r="B196" s="3"/>
      <c r="C196" s="48" t="str">
        <f t="shared" si="4"/>
        <v/>
      </c>
      <c r="D196" s="5" t="str">
        <f>IF(PhieuBauCu!$B$2&gt;0,IF(LEN($B196)=0,"",IF(AND($B196&gt;0,VALUE(SUBSTITUTE($B196,"1","0"))=$B196),1,0)),"")</f>
        <v/>
      </c>
      <c r="E196" s="5" t="str">
        <f>IF(PhieuBauCu!$B$2&gt;1,IF(LEN($B196)=0,"",IF(AND($B196&gt;0,VALUE(SUBSTITUTE($B196,"2","0"))=$B196),1,0)),"")</f>
        <v/>
      </c>
      <c r="F196" s="5" t="str">
        <f>IF(PhieuBauCu!$B$2&gt;2,IF(LEN($B196)=0,"",IF(AND($B196&gt;0,VALUE(SUBSTITUTE($B196,"3","0"))=$B196),1,0)),"")</f>
        <v/>
      </c>
      <c r="G196" s="5" t="str">
        <f>IF(PhieuBauCu!$B$2&gt;3,IF(LEN($B196)=0,"",IF(AND($B196&gt;0,VALUE(SUBSTITUTE($B196,"4","0"))=$B196),1,0)),"")</f>
        <v/>
      </c>
      <c r="H196" s="5" t="str">
        <f>IF(PhieuBauCu!$B$2&gt;4,IF(LEN($B196)=0,"",IF(AND($B196&gt;0,VALUE(SUBSTITUTE($B196,"5","0"))=$B196),1,0)),"")</f>
        <v/>
      </c>
      <c r="I196" s="5" t="str">
        <f>IF(PhieuBauCu!$B$2&gt;5,IF(LEN($B196)=0,"",IF(AND($B196&gt;0,VALUE(SUBSTITUTE($B196,"6","0"))=$B196),1,0)),"")</f>
        <v/>
      </c>
      <c r="J196" s="5" t="str">
        <f>IF(PhieuBauCu!$B$2&gt;6,IF(LEN($B196)=0,"",IF(AND($B196&gt;0,VALUE(SUBSTITUTE($B196,"7","0"))=$B196),1,0)),"")</f>
        <v/>
      </c>
      <c r="K196" s="5" t="str">
        <f>IF(PhieuBauCu!$B$2&gt;7,IF(LEN($B196)=0,"",IF(AND($B196&gt;0,VALUE(SUBSTITUTE($B196,"8","0"))=$B196),1,0)),"")</f>
        <v/>
      </c>
      <c r="L196" s="5" t="str">
        <f>IF(PhieuBauCu!$B$2&gt;8,IF(LEN($B196)=0,"",IF(AND($B196&gt;0,VALUE(SUBSTITUTE($B196,"9","0"))=$B196),1,0)),"")</f>
        <v/>
      </c>
      <c r="M196" s="9">
        <f t="shared" si="5"/>
        <v>0</v>
      </c>
      <c r="N196" s="36">
        <f>IF(AND(M196&lt;=PhieuBauCu!$B$13,M196&gt;=1),1,0)</f>
        <v>0</v>
      </c>
    </row>
    <row r="197" spans="1:14" ht="28.5" customHeight="1">
      <c r="A197" s="2">
        <v>192</v>
      </c>
      <c r="B197" s="3"/>
      <c r="C197" s="48" t="str">
        <f t="shared" si="4"/>
        <v/>
      </c>
      <c r="D197" s="5" t="str">
        <f>IF(PhieuBauCu!$B$2&gt;0,IF(LEN($B197)=0,"",IF(AND($B197&gt;0,VALUE(SUBSTITUTE($B197,"1","0"))=$B197),1,0)),"")</f>
        <v/>
      </c>
      <c r="E197" s="5" t="str">
        <f>IF(PhieuBauCu!$B$2&gt;1,IF(LEN($B197)=0,"",IF(AND($B197&gt;0,VALUE(SUBSTITUTE($B197,"2","0"))=$B197),1,0)),"")</f>
        <v/>
      </c>
      <c r="F197" s="5" t="str">
        <f>IF(PhieuBauCu!$B$2&gt;2,IF(LEN($B197)=0,"",IF(AND($B197&gt;0,VALUE(SUBSTITUTE($B197,"3","0"))=$B197),1,0)),"")</f>
        <v/>
      </c>
      <c r="G197" s="5" t="str">
        <f>IF(PhieuBauCu!$B$2&gt;3,IF(LEN($B197)=0,"",IF(AND($B197&gt;0,VALUE(SUBSTITUTE($B197,"4","0"))=$B197),1,0)),"")</f>
        <v/>
      </c>
      <c r="H197" s="5" t="str">
        <f>IF(PhieuBauCu!$B$2&gt;4,IF(LEN($B197)=0,"",IF(AND($B197&gt;0,VALUE(SUBSTITUTE($B197,"5","0"))=$B197),1,0)),"")</f>
        <v/>
      </c>
      <c r="I197" s="5" t="str">
        <f>IF(PhieuBauCu!$B$2&gt;5,IF(LEN($B197)=0,"",IF(AND($B197&gt;0,VALUE(SUBSTITUTE($B197,"6","0"))=$B197),1,0)),"")</f>
        <v/>
      </c>
      <c r="J197" s="5" t="str">
        <f>IF(PhieuBauCu!$B$2&gt;6,IF(LEN($B197)=0,"",IF(AND($B197&gt;0,VALUE(SUBSTITUTE($B197,"7","0"))=$B197),1,0)),"")</f>
        <v/>
      </c>
      <c r="K197" s="5" t="str">
        <f>IF(PhieuBauCu!$B$2&gt;7,IF(LEN($B197)=0,"",IF(AND($B197&gt;0,VALUE(SUBSTITUTE($B197,"8","0"))=$B197),1,0)),"")</f>
        <v/>
      </c>
      <c r="L197" s="5" t="str">
        <f>IF(PhieuBauCu!$B$2&gt;8,IF(LEN($B197)=0,"",IF(AND($B197&gt;0,VALUE(SUBSTITUTE($B197,"9","0"))=$B197),1,0)),"")</f>
        <v/>
      </c>
      <c r="M197" s="9">
        <f t="shared" si="5"/>
        <v>0</v>
      </c>
      <c r="N197" s="36">
        <f>IF(AND(M197&lt;=PhieuBauCu!$B$13,M197&gt;=1),1,0)</f>
        <v>0</v>
      </c>
    </row>
    <row r="198" spans="1:14" ht="28.5" customHeight="1">
      <c r="A198" s="2">
        <v>193</v>
      </c>
      <c r="B198" s="3"/>
      <c r="C198" s="48" t="str">
        <f t="shared" si="4"/>
        <v/>
      </c>
      <c r="D198" s="5" t="str">
        <f>IF(PhieuBauCu!$B$2&gt;0,IF(LEN($B198)=0,"",IF(AND($B198&gt;0,VALUE(SUBSTITUTE($B198,"1","0"))=$B198),1,0)),"")</f>
        <v/>
      </c>
      <c r="E198" s="5" t="str">
        <f>IF(PhieuBauCu!$B$2&gt;1,IF(LEN($B198)=0,"",IF(AND($B198&gt;0,VALUE(SUBSTITUTE($B198,"2","0"))=$B198),1,0)),"")</f>
        <v/>
      </c>
      <c r="F198" s="5" t="str">
        <f>IF(PhieuBauCu!$B$2&gt;2,IF(LEN($B198)=0,"",IF(AND($B198&gt;0,VALUE(SUBSTITUTE($B198,"3","0"))=$B198),1,0)),"")</f>
        <v/>
      </c>
      <c r="G198" s="5" t="str">
        <f>IF(PhieuBauCu!$B$2&gt;3,IF(LEN($B198)=0,"",IF(AND($B198&gt;0,VALUE(SUBSTITUTE($B198,"4","0"))=$B198),1,0)),"")</f>
        <v/>
      </c>
      <c r="H198" s="5" t="str">
        <f>IF(PhieuBauCu!$B$2&gt;4,IF(LEN($B198)=0,"",IF(AND($B198&gt;0,VALUE(SUBSTITUTE($B198,"5","0"))=$B198),1,0)),"")</f>
        <v/>
      </c>
      <c r="I198" s="5" t="str">
        <f>IF(PhieuBauCu!$B$2&gt;5,IF(LEN($B198)=0,"",IF(AND($B198&gt;0,VALUE(SUBSTITUTE($B198,"6","0"))=$B198),1,0)),"")</f>
        <v/>
      </c>
      <c r="J198" s="5" t="str">
        <f>IF(PhieuBauCu!$B$2&gt;6,IF(LEN($B198)=0,"",IF(AND($B198&gt;0,VALUE(SUBSTITUTE($B198,"7","0"))=$B198),1,0)),"")</f>
        <v/>
      </c>
      <c r="K198" s="5" t="str">
        <f>IF(PhieuBauCu!$B$2&gt;7,IF(LEN($B198)=0,"",IF(AND($B198&gt;0,VALUE(SUBSTITUTE($B198,"8","0"))=$B198),1,0)),"")</f>
        <v/>
      </c>
      <c r="L198" s="5" t="str">
        <f>IF(PhieuBauCu!$B$2&gt;8,IF(LEN($B198)=0,"",IF(AND($B198&gt;0,VALUE(SUBSTITUTE($B198,"9","0"))=$B198),1,0)),"")</f>
        <v/>
      </c>
      <c r="M198" s="9">
        <f t="shared" si="5"/>
        <v>0</v>
      </c>
      <c r="N198" s="36">
        <f>IF(AND(M198&lt;=PhieuBauCu!$B$13,M198&gt;=1),1,0)</f>
        <v>0</v>
      </c>
    </row>
    <row r="199" spans="1:14" ht="28.5" customHeight="1">
      <c r="A199" s="2">
        <v>194</v>
      </c>
      <c r="B199" s="3"/>
      <c r="C199" s="48" t="str">
        <f t="shared" ref="C199:C262" si="6">IF(LEN(B199)&gt;0,IF(N199=1,"Ok","Not Ok"),"")</f>
        <v/>
      </c>
      <c r="D199" s="5" t="str">
        <f>IF(PhieuBauCu!$B$2&gt;0,IF(LEN($B199)=0,"",IF(AND($B199&gt;0,VALUE(SUBSTITUTE($B199,"1","0"))=$B199),1,0)),"")</f>
        <v/>
      </c>
      <c r="E199" s="5" t="str">
        <f>IF(PhieuBauCu!$B$2&gt;1,IF(LEN($B199)=0,"",IF(AND($B199&gt;0,VALUE(SUBSTITUTE($B199,"2","0"))=$B199),1,0)),"")</f>
        <v/>
      </c>
      <c r="F199" s="5" t="str">
        <f>IF(PhieuBauCu!$B$2&gt;2,IF(LEN($B199)=0,"",IF(AND($B199&gt;0,VALUE(SUBSTITUTE($B199,"3","0"))=$B199),1,0)),"")</f>
        <v/>
      </c>
      <c r="G199" s="5" t="str">
        <f>IF(PhieuBauCu!$B$2&gt;3,IF(LEN($B199)=0,"",IF(AND($B199&gt;0,VALUE(SUBSTITUTE($B199,"4","0"))=$B199),1,0)),"")</f>
        <v/>
      </c>
      <c r="H199" s="5" t="str">
        <f>IF(PhieuBauCu!$B$2&gt;4,IF(LEN($B199)=0,"",IF(AND($B199&gt;0,VALUE(SUBSTITUTE($B199,"5","0"))=$B199),1,0)),"")</f>
        <v/>
      </c>
      <c r="I199" s="5" t="str">
        <f>IF(PhieuBauCu!$B$2&gt;5,IF(LEN($B199)=0,"",IF(AND($B199&gt;0,VALUE(SUBSTITUTE($B199,"6","0"))=$B199),1,0)),"")</f>
        <v/>
      </c>
      <c r="J199" s="5" t="str">
        <f>IF(PhieuBauCu!$B$2&gt;6,IF(LEN($B199)=0,"",IF(AND($B199&gt;0,VALUE(SUBSTITUTE($B199,"7","0"))=$B199),1,0)),"")</f>
        <v/>
      </c>
      <c r="K199" s="5" t="str">
        <f>IF(PhieuBauCu!$B$2&gt;7,IF(LEN($B199)=0,"",IF(AND($B199&gt;0,VALUE(SUBSTITUTE($B199,"8","0"))=$B199),1,0)),"")</f>
        <v/>
      </c>
      <c r="L199" s="5" t="str">
        <f>IF(PhieuBauCu!$B$2&gt;8,IF(LEN($B199)=0,"",IF(AND($B199&gt;0,VALUE(SUBSTITUTE($B199,"9","0"))=$B199),1,0)),"")</f>
        <v/>
      </c>
      <c r="M199" s="9">
        <f t="shared" ref="M199:M262" si="7">SUMIF(D199:L199,1)</f>
        <v>0</v>
      </c>
      <c r="N199" s="36">
        <f>IF(AND(M199&lt;=PhieuBauCu!$B$13,M199&gt;=1),1,0)</f>
        <v>0</v>
      </c>
    </row>
    <row r="200" spans="1:14" ht="28.5" customHeight="1">
      <c r="A200" s="2">
        <v>195</v>
      </c>
      <c r="B200" s="3"/>
      <c r="C200" s="48" t="str">
        <f t="shared" si="6"/>
        <v/>
      </c>
      <c r="D200" s="5" t="str">
        <f>IF(PhieuBauCu!$B$2&gt;0,IF(LEN($B200)=0,"",IF(AND($B200&gt;0,VALUE(SUBSTITUTE($B200,"1","0"))=$B200),1,0)),"")</f>
        <v/>
      </c>
      <c r="E200" s="5" t="str">
        <f>IF(PhieuBauCu!$B$2&gt;1,IF(LEN($B200)=0,"",IF(AND($B200&gt;0,VALUE(SUBSTITUTE($B200,"2","0"))=$B200),1,0)),"")</f>
        <v/>
      </c>
      <c r="F200" s="5" t="str">
        <f>IF(PhieuBauCu!$B$2&gt;2,IF(LEN($B200)=0,"",IF(AND($B200&gt;0,VALUE(SUBSTITUTE($B200,"3","0"))=$B200),1,0)),"")</f>
        <v/>
      </c>
      <c r="G200" s="5" t="str">
        <f>IF(PhieuBauCu!$B$2&gt;3,IF(LEN($B200)=0,"",IF(AND($B200&gt;0,VALUE(SUBSTITUTE($B200,"4","0"))=$B200),1,0)),"")</f>
        <v/>
      </c>
      <c r="H200" s="5" t="str">
        <f>IF(PhieuBauCu!$B$2&gt;4,IF(LEN($B200)=0,"",IF(AND($B200&gt;0,VALUE(SUBSTITUTE($B200,"5","0"))=$B200),1,0)),"")</f>
        <v/>
      </c>
      <c r="I200" s="5" t="str">
        <f>IF(PhieuBauCu!$B$2&gt;5,IF(LEN($B200)=0,"",IF(AND($B200&gt;0,VALUE(SUBSTITUTE($B200,"6","0"))=$B200),1,0)),"")</f>
        <v/>
      </c>
      <c r="J200" s="5" t="str">
        <f>IF(PhieuBauCu!$B$2&gt;6,IF(LEN($B200)=0,"",IF(AND($B200&gt;0,VALUE(SUBSTITUTE($B200,"7","0"))=$B200),1,0)),"")</f>
        <v/>
      </c>
      <c r="K200" s="5" t="str">
        <f>IF(PhieuBauCu!$B$2&gt;7,IF(LEN($B200)=0,"",IF(AND($B200&gt;0,VALUE(SUBSTITUTE($B200,"8","0"))=$B200),1,0)),"")</f>
        <v/>
      </c>
      <c r="L200" s="5" t="str">
        <f>IF(PhieuBauCu!$B$2&gt;8,IF(LEN($B200)=0,"",IF(AND($B200&gt;0,VALUE(SUBSTITUTE($B200,"9","0"))=$B200),1,0)),"")</f>
        <v/>
      </c>
      <c r="M200" s="9">
        <f t="shared" si="7"/>
        <v>0</v>
      </c>
      <c r="N200" s="36">
        <f>IF(AND(M200&lt;=PhieuBauCu!$B$13,M200&gt;=1),1,0)</f>
        <v>0</v>
      </c>
    </row>
    <row r="201" spans="1:14" ht="28.5" customHeight="1">
      <c r="A201" s="2">
        <v>196</v>
      </c>
      <c r="B201" s="3"/>
      <c r="C201" s="48" t="str">
        <f t="shared" si="6"/>
        <v/>
      </c>
      <c r="D201" s="5" t="str">
        <f>IF(PhieuBauCu!$B$2&gt;0,IF(LEN($B201)=0,"",IF(AND($B201&gt;0,VALUE(SUBSTITUTE($B201,"1","0"))=$B201),1,0)),"")</f>
        <v/>
      </c>
      <c r="E201" s="5" t="str">
        <f>IF(PhieuBauCu!$B$2&gt;1,IF(LEN($B201)=0,"",IF(AND($B201&gt;0,VALUE(SUBSTITUTE($B201,"2","0"))=$B201),1,0)),"")</f>
        <v/>
      </c>
      <c r="F201" s="5" t="str">
        <f>IF(PhieuBauCu!$B$2&gt;2,IF(LEN($B201)=0,"",IF(AND($B201&gt;0,VALUE(SUBSTITUTE($B201,"3","0"))=$B201),1,0)),"")</f>
        <v/>
      </c>
      <c r="G201" s="5" t="str">
        <f>IF(PhieuBauCu!$B$2&gt;3,IF(LEN($B201)=0,"",IF(AND($B201&gt;0,VALUE(SUBSTITUTE($B201,"4","0"))=$B201),1,0)),"")</f>
        <v/>
      </c>
      <c r="H201" s="5" t="str">
        <f>IF(PhieuBauCu!$B$2&gt;4,IF(LEN($B201)=0,"",IF(AND($B201&gt;0,VALUE(SUBSTITUTE($B201,"5","0"))=$B201),1,0)),"")</f>
        <v/>
      </c>
      <c r="I201" s="5" t="str">
        <f>IF(PhieuBauCu!$B$2&gt;5,IF(LEN($B201)=0,"",IF(AND($B201&gt;0,VALUE(SUBSTITUTE($B201,"6","0"))=$B201),1,0)),"")</f>
        <v/>
      </c>
      <c r="J201" s="5" t="str">
        <f>IF(PhieuBauCu!$B$2&gt;6,IF(LEN($B201)=0,"",IF(AND($B201&gt;0,VALUE(SUBSTITUTE($B201,"7","0"))=$B201),1,0)),"")</f>
        <v/>
      </c>
      <c r="K201" s="5" t="str">
        <f>IF(PhieuBauCu!$B$2&gt;7,IF(LEN($B201)=0,"",IF(AND($B201&gt;0,VALUE(SUBSTITUTE($B201,"8","0"))=$B201),1,0)),"")</f>
        <v/>
      </c>
      <c r="L201" s="5" t="str">
        <f>IF(PhieuBauCu!$B$2&gt;8,IF(LEN($B201)=0,"",IF(AND($B201&gt;0,VALUE(SUBSTITUTE($B201,"9","0"))=$B201),1,0)),"")</f>
        <v/>
      </c>
      <c r="M201" s="9">
        <f t="shared" si="7"/>
        <v>0</v>
      </c>
      <c r="N201" s="36">
        <f>IF(AND(M201&lt;=PhieuBauCu!$B$13,M201&gt;=1),1,0)</f>
        <v>0</v>
      </c>
    </row>
    <row r="202" spans="1:14" ht="28.5" customHeight="1">
      <c r="A202" s="2">
        <v>197</v>
      </c>
      <c r="B202" s="3"/>
      <c r="C202" s="48" t="str">
        <f t="shared" si="6"/>
        <v/>
      </c>
      <c r="D202" s="5" t="str">
        <f>IF(PhieuBauCu!$B$2&gt;0,IF(LEN($B202)=0,"",IF(AND($B202&gt;0,VALUE(SUBSTITUTE($B202,"1","0"))=$B202),1,0)),"")</f>
        <v/>
      </c>
      <c r="E202" s="5" t="str">
        <f>IF(PhieuBauCu!$B$2&gt;1,IF(LEN($B202)=0,"",IF(AND($B202&gt;0,VALUE(SUBSTITUTE($B202,"2","0"))=$B202),1,0)),"")</f>
        <v/>
      </c>
      <c r="F202" s="5" t="str">
        <f>IF(PhieuBauCu!$B$2&gt;2,IF(LEN($B202)=0,"",IF(AND($B202&gt;0,VALUE(SUBSTITUTE($B202,"3","0"))=$B202),1,0)),"")</f>
        <v/>
      </c>
      <c r="G202" s="5" t="str">
        <f>IF(PhieuBauCu!$B$2&gt;3,IF(LEN($B202)=0,"",IF(AND($B202&gt;0,VALUE(SUBSTITUTE($B202,"4","0"))=$B202),1,0)),"")</f>
        <v/>
      </c>
      <c r="H202" s="5" t="str">
        <f>IF(PhieuBauCu!$B$2&gt;4,IF(LEN($B202)=0,"",IF(AND($B202&gt;0,VALUE(SUBSTITUTE($B202,"5","0"))=$B202),1,0)),"")</f>
        <v/>
      </c>
      <c r="I202" s="5" t="str">
        <f>IF(PhieuBauCu!$B$2&gt;5,IF(LEN($B202)=0,"",IF(AND($B202&gt;0,VALUE(SUBSTITUTE($B202,"6","0"))=$B202),1,0)),"")</f>
        <v/>
      </c>
      <c r="J202" s="5" t="str">
        <f>IF(PhieuBauCu!$B$2&gt;6,IF(LEN($B202)=0,"",IF(AND($B202&gt;0,VALUE(SUBSTITUTE($B202,"7","0"))=$B202),1,0)),"")</f>
        <v/>
      </c>
      <c r="K202" s="5" t="str">
        <f>IF(PhieuBauCu!$B$2&gt;7,IF(LEN($B202)=0,"",IF(AND($B202&gt;0,VALUE(SUBSTITUTE($B202,"8","0"))=$B202),1,0)),"")</f>
        <v/>
      </c>
      <c r="L202" s="5" t="str">
        <f>IF(PhieuBauCu!$B$2&gt;8,IF(LEN($B202)=0,"",IF(AND($B202&gt;0,VALUE(SUBSTITUTE($B202,"9","0"))=$B202),1,0)),"")</f>
        <v/>
      </c>
      <c r="M202" s="9">
        <f t="shared" si="7"/>
        <v>0</v>
      </c>
      <c r="N202" s="36">
        <f>IF(AND(M202&lt;=PhieuBauCu!$B$13,M202&gt;=1),1,0)</f>
        <v>0</v>
      </c>
    </row>
    <row r="203" spans="1:14" ht="28.5" customHeight="1">
      <c r="A203" s="2">
        <v>198</v>
      </c>
      <c r="B203" s="3"/>
      <c r="C203" s="48" t="str">
        <f t="shared" si="6"/>
        <v/>
      </c>
      <c r="D203" s="5" t="str">
        <f>IF(PhieuBauCu!$B$2&gt;0,IF(LEN($B203)=0,"",IF(AND($B203&gt;0,VALUE(SUBSTITUTE($B203,"1","0"))=$B203),1,0)),"")</f>
        <v/>
      </c>
      <c r="E203" s="5" t="str">
        <f>IF(PhieuBauCu!$B$2&gt;1,IF(LEN($B203)=0,"",IF(AND($B203&gt;0,VALUE(SUBSTITUTE($B203,"2","0"))=$B203),1,0)),"")</f>
        <v/>
      </c>
      <c r="F203" s="5" t="str">
        <f>IF(PhieuBauCu!$B$2&gt;2,IF(LEN($B203)=0,"",IF(AND($B203&gt;0,VALUE(SUBSTITUTE($B203,"3","0"))=$B203),1,0)),"")</f>
        <v/>
      </c>
      <c r="G203" s="5" t="str">
        <f>IF(PhieuBauCu!$B$2&gt;3,IF(LEN($B203)=0,"",IF(AND($B203&gt;0,VALUE(SUBSTITUTE($B203,"4","0"))=$B203),1,0)),"")</f>
        <v/>
      </c>
      <c r="H203" s="5" t="str">
        <f>IF(PhieuBauCu!$B$2&gt;4,IF(LEN($B203)=0,"",IF(AND($B203&gt;0,VALUE(SUBSTITUTE($B203,"5","0"))=$B203),1,0)),"")</f>
        <v/>
      </c>
      <c r="I203" s="5" t="str">
        <f>IF(PhieuBauCu!$B$2&gt;5,IF(LEN($B203)=0,"",IF(AND($B203&gt;0,VALUE(SUBSTITUTE($B203,"6","0"))=$B203),1,0)),"")</f>
        <v/>
      </c>
      <c r="J203" s="5" t="str">
        <f>IF(PhieuBauCu!$B$2&gt;6,IF(LEN($B203)=0,"",IF(AND($B203&gt;0,VALUE(SUBSTITUTE($B203,"7","0"))=$B203),1,0)),"")</f>
        <v/>
      </c>
      <c r="K203" s="5" t="str">
        <f>IF(PhieuBauCu!$B$2&gt;7,IF(LEN($B203)=0,"",IF(AND($B203&gt;0,VALUE(SUBSTITUTE($B203,"8","0"))=$B203),1,0)),"")</f>
        <v/>
      </c>
      <c r="L203" s="5" t="str">
        <f>IF(PhieuBauCu!$B$2&gt;8,IF(LEN($B203)=0,"",IF(AND($B203&gt;0,VALUE(SUBSTITUTE($B203,"9","0"))=$B203),1,0)),"")</f>
        <v/>
      </c>
      <c r="M203" s="9">
        <f t="shared" si="7"/>
        <v>0</v>
      </c>
      <c r="N203" s="36">
        <f>IF(AND(M203&lt;=PhieuBauCu!$B$13,M203&gt;=1),1,0)</f>
        <v>0</v>
      </c>
    </row>
    <row r="204" spans="1:14" ht="28.5" customHeight="1">
      <c r="A204" s="2">
        <v>199</v>
      </c>
      <c r="B204" s="3"/>
      <c r="C204" s="48" t="str">
        <f t="shared" si="6"/>
        <v/>
      </c>
      <c r="D204" s="5" t="str">
        <f>IF(PhieuBauCu!$B$2&gt;0,IF(LEN($B204)=0,"",IF(AND($B204&gt;0,VALUE(SUBSTITUTE($B204,"1","0"))=$B204),1,0)),"")</f>
        <v/>
      </c>
      <c r="E204" s="5" t="str">
        <f>IF(PhieuBauCu!$B$2&gt;1,IF(LEN($B204)=0,"",IF(AND($B204&gt;0,VALUE(SUBSTITUTE($B204,"2","0"))=$B204),1,0)),"")</f>
        <v/>
      </c>
      <c r="F204" s="5" t="str">
        <f>IF(PhieuBauCu!$B$2&gt;2,IF(LEN($B204)=0,"",IF(AND($B204&gt;0,VALUE(SUBSTITUTE($B204,"3","0"))=$B204),1,0)),"")</f>
        <v/>
      </c>
      <c r="G204" s="5" t="str">
        <f>IF(PhieuBauCu!$B$2&gt;3,IF(LEN($B204)=0,"",IF(AND($B204&gt;0,VALUE(SUBSTITUTE($B204,"4","0"))=$B204),1,0)),"")</f>
        <v/>
      </c>
      <c r="H204" s="5" t="str">
        <f>IF(PhieuBauCu!$B$2&gt;4,IF(LEN($B204)=0,"",IF(AND($B204&gt;0,VALUE(SUBSTITUTE($B204,"5","0"))=$B204),1,0)),"")</f>
        <v/>
      </c>
      <c r="I204" s="5" t="str">
        <f>IF(PhieuBauCu!$B$2&gt;5,IF(LEN($B204)=0,"",IF(AND($B204&gt;0,VALUE(SUBSTITUTE($B204,"6","0"))=$B204),1,0)),"")</f>
        <v/>
      </c>
      <c r="J204" s="5" t="str">
        <f>IF(PhieuBauCu!$B$2&gt;6,IF(LEN($B204)=0,"",IF(AND($B204&gt;0,VALUE(SUBSTITUTE($B204,"7","0"))=$B204),1,0)),"")</f>
        <v/>
      </c>
      <c r="K204" s="5" t="str">
        <f>IF(PhieuBauCu!$B$2&gt;7,IF(LEN($B204)=0,"",IF(AND($B204&gt;0,VALUE(SUBSTITUTE($B204,"8","0"))=$B204),1,0)),"")</f>
        <v/>
      </c>
      <c r="L204" s="5" t="str">
        <f>IF(PhieuBauCu!$B$2&gt;8,IF(LEN($B204)=0,"",IF(AND($B204&gt;0,VALUE(SUBSTITUTE($B204,"9","0"))=$B204),1,0)),"")</f>
        <v/>
      </c>
      <c r="M204" s="9">
        <f t="shared" si="7"/>
        <v>0</v>
      </c>
      <c r="N204" s="36">
        <f>IF(AND(M204&lt;=PhieuBauCu!$B$13,M204&gt;=1),1,0)</f>
        <v>0</v>
      </c>
    </row>
    <row r="205" spans="1:14" ht="28.5" customHeight="1">
      <c r="A205" s="2">
        <v>200</v>
      </c>
      <c r="B205" s="3"/>
      <c r="C205" s="48" t="str">
        <f t="shared" si="6"/>
        <v/>
      </c>
      <c r="D205" s="5" t="str">
        <f>IF(PhieuBauCu!$B$2&gt;0,IF(LEN($B205)=0,"",IF(AND($B205&gt;0,VALUE(SUBSTITUTE($B205,"1","0"))=$B205),1,0)),"")</f>
        <v/>
      </c>
      <c r="E205" s="5" t="str">
        <f>IF(PhieuBauCu!$B$2&gt;1,IF(LEN($B205)=0,"",IF(AND($B205&gt;0,VALUE(SUBSTITUTE($B205,"2","0"))=$B205),1,0)),"")</f>
        <v/>
      </c>
      <c r="F205" s="5" t="str">
        <f>IF(PhieuBauCu!$B$2&gt;2,IF(LEN($B205)=0,"",IF(AND($B205&gt;0,VALUE(SUBSTITUTE($B205,"3","0"))=$B205),1,0)),"")</f>
        <v/>
      </c>
      <c r="G205" s="5" t="str">
        <f>IF(PhieuBauCu!$B$2&gt;3,IF(LEN($B205)=0,"",IF(AND($B205&gt;0,VALUE(SUBSTITUTE($B205,"4","0"))=$B205),1,0)),"")</f>
        <v/>
      </c>
      <c r="H205" s="5" t="str">
        <f>IF(PhieuBauCu!$B$2&gt;4,IF(LEN($B205)=0,"",IF(AND($B205&gt;0,VALUE(SUBSTITUTE($B205,"5","0"))=$B205),1,0)),"")</f>
        <v/>
      </c>
      <c r="I205" s="5" t="str">
        <f>IF(PhieuBauCu!$B$2&gt;5,IF(LEN($B205)=0,"",IF(AND($B205&gt;0,VALUE(SUBSTITUTE($B205,"6","0"))=$B205),1,0)),"")</f>
        <v/>
      </c>
      <c r="J205" s="5" t="str">
        <f>IF(PhieuBauCu!$B$2&gt;6,IF(LEN($B205)=0,"",IF(AND($B205&gt;0,VALUE(SUBSTITUTE($B205,"7","0"))=$B205),1,0)),"")</f>
        <v/>
      </c>
      <c r="K205" s="5" t="str">
        <f>IF(PhieuBauCu!$B$2&gt;7,IF(LEN($B205)=0,"",IF(AND($B205&gt;0,VALUE(SUBSTITUTE($B205,"8","0"))=$B205),1,0)),"")</f>
        <v/>
      </c>
      <c r="L205" s="5" t="str">
        <f>IF(PhieuBauCu!$B$2&gt;8,IF(LEN($B205)=0,"",IF(AND($B205&gt;0,VALUE(SUBSTITUTE($B205,"9","0"))=$B205),1,0)),"")</f>
        <v/>
      </c>
      <c r="M205" s="9">
        <f t="shared" si="7"/>
        <v>0</v>
      </c>
      <c r="N205" s="36">
        <f>IF(AND(M205&lt;=PhieuBauCu!$B$13,M205&gt;=1),1,0)</f>
        <v>0</v>
      </c>
    </row>
    <row r="206" spans="1:14" ht="28.5" customHeight="1">
      <c r="A206" s="2">
        <v>201</v>
      </c>
      <c r="B206" s="3"/>
      <c r="C206" s="48" t="str">
        <f t="shared" si="6"/>
        <v/>
      </c>
      <c r="D206" s="5" t="str">
        <f>IF(PhieuBauCu!$B$2&gt;0,IF(LEN($B206)=0,"",IF(AND($B206&gt;0,VALUE(SUBSTITUTE($B206,"1","0"))=$B206),1,0)),"")</f>
        <v/>
      </c>
      <c r="E206" s="5" t="str">
        <f>IF(PhieuBauCu!$B$2&gt;1,IF(LEN($B206)=0,"",IF(AND($B206&gt;0,VALUE(SUBSTITUTE($B206,"2","0"))=$B206),1,0)),"")</f>
        <v/>
      </c>
      <c r="F206" s="5" t="str">
        <f>IF(PhieuBauCu!$B$2&gt;2,IF(LEN($B206)=0,"",IF(AND($B206&gt;0,VALUE(SUBSTITUTE($B206,"3","0"))=$B206),1,0)),"")</f>
        <v/>
      </c>
      <c r="G206" s="5" t="str">
        <f>IF(PhieuBauCu!$B$2&gt;3,IF(LEN($B206)=0,"",IF(AND($B206&gt;0,VALUE(SUBSTITUTE($B206,"4","0"))=$B206),1,0)),"")</f>
        <v/>
      </c>
      <c r="H206" s="5" t="str">
        <f>IF(PhieuBauCu!$B$2&gt;4,IF(LEN($B206)=0,"",IF(AND($B206&gt;0,VALUE(SUBSTITUTE($B206,"5","0"))=$B206),1,0)),"")</f>
        <v/>
      </c>
      <c r="I206" s="5" t="str">
        <f>IF(PhieuBauCu!$B$2&gt;5,IF(LEN($B206)=0,"",IF(AND($B206&gt;0,VALUE(SUBSTITUTE($B206,"6","0"))=$B206),1,0)),"")</f>
        <v/>
      </c>
      <c r="J206" s="5" t="str">
        <f>IF(PhieuBauCu!$B$2&gt;6,IF(LEN($B206)=0,"",IF(AND($B206&gt;0,VALUE(SUBSTITUTE($B206,"7","0"))=$B206),1,0)),"")</f>
        <v/>
      </c>
      <c r="K206" s="5" t="str">
        <f>IF(PhieuBauCu!$B$2&gt;7,IF(LEN($B206)=0,"",IF(AND($B206&gt;0,VALUE(SUBSTITUTE($B206,"8","0"))=$B206),1,0)),"")</f>
        <v/>
      </c>
      <c r="L206" s="5" t="str">
        <f>IF(PhieuBauCu!$B$2&gt;8,IF(LEN($B206)=0,"",IF(AND($B206&gt;0,VALUE(SUBSTITUTE($B206,"9","0"))=$B206),1,0)),"")</f>
        <v/>
      </c>
      <c r="M206" s="9">
        <f t="shared" si="7"/>
        <v>0</v>
      </c>
      <c r="N206" s="36">
        <f>IF(AND(M206&lt;=PhieuBauCu!$B$13,M206&gt;=1),1,0)</f>
        <v>0</v>
      </c>
    </row>
    <row r="207" spans="1:14" ht="28.5" customHeight="1">
      <c r="A207" s="2">
        <v>202</v>
      </c>
      <c r="B207" s="3"/>
      <c r="C207" s="48" t="str">
        <f t="shared" si="6"/>
        <v/>
      </c>
      <c r="D207" s="5" t="str">
        <f>IF(PhieuBauCu!$B$2&gt;0,IF(LEN($B207)=0,"",IF(AND($B207&gt;0,VALUE(SUBSTITUTE($B207,"1","0"))=$B207),1,0)),"")</f>
        <v/>
      </c>
      <c r="E207" s="5" t="str">
        <f>IF(PhieuBauCu!$B$2&gt;1,IF(LEN($B207)=0,"",IF(AND($B207&gt;0,VALUE(SUBSTITUTE($B207,"2","0"))=$B207),1,0)),"")</f>
        <v/>
      </c>
      <c r="F207" s="5" t="str">
        <f>IF(PhieuBauCu!$B$2&gt;2,IF(LEN($B207)=0,"",IF(AND($B207&gt;0,VALUE(SUBSTITUTE($B207,"3","0"))=$B207),1,0)),"")</f>
        <v/>
      </c>
      <c r="G207" s="5" t="str">
        <f>IF(PhieuBauCu!$B$2&gt;3,IF(LEN($B207)=0,"",IF(AND($B207&gt;0,VALUE(SUBSTITUTE($B207,"4","0"))=$B207),1,0)),"")</f>
        <v/>
      </c>
      <c r="H207" s="5" t="str">
        <f>IF(PhieuBauCu!$B$2&gt;4,IF(LEN($B207)=0,"",IF(AND($B207&gt;0,VALUE(SUBSTITUTE($B207,"5","0"))=$B207),1,0)),"")</f>
        <v/>
      </c>
      <c r="I207" s="5" t="str">
        <f>IF(PhieuBauCu!$B$2&gt;5,IF(LEN($B207)=0,"",IF(AND($B207&gt;0,VALUE(SUBSTITUTE($B207,"6","0"))=$B207),1,0)),"")</f>
        <v/>
      </c>
      <c r="J207" s="5" t="str">
        <f>IF(PhieuBauCu!$B$2&gt;6,IF(LEN($B207)=0,"",IF(AND($B207&gt;0,VALUE(SUBSTITUTE($B207,"7","0"))=$B207),1,0)),"")</f>
        <v/>
      </c>
      <c r="K207" s="5" t="str">
        <f>IF(PhieuBauCu!$B$2&gt;7,IF(LEN($B207)=0,"",IF(AND($B207&gt;0,VALUE(SUBSTITUTE($B207,"8","0"))=$B207),1,0)),"")</f>
        <v/>
      </c>
      <c r="L207" s="5" t="str">
        <f>IF(PhieuBauCu!$B$2&gt;8,IF(LEN($B207)=0,"",IF(AND($B207&gt;0,VALUE(SUBSTITUTE($B207,"9","0"))=$B207),1,0)),"")</f>
        <v/>
      </c>
      <c r="M207" s="9">
        <f t="shared" si="7"/>
        <v>0</v>
      </c>
      <c r="N207" s="36">
        <f>IF(AND(M207&lt;=PhieuBauCu!$B$13,M207&gt;=1),1,0)</f>
        <v>0</v>
      </c>
    </row>
    <row r="208" spans="1:14" ht="28.5" customHeight="1">
      <c r="A208" s="2">
        <v>203</v>
      </c>
      <c r="B208" s="3"/>
      <c r="C208" s="48" t="str">
        <f t="shared" si="6"/>
        <v/>
      </c>
      <c r="D208" s="5" t="str">
        <f>IF(PhieuBauCu!$B$2&gt;0,IF(LEN($B208)=0,"",IF(AND($B208&gt;0,VALUE(SUBSTITUTE($B208,"1","0"))=$B208),1,0)),"")</f>
        <v/>
      </c>
      <c r="E208" s="5" t="str">
        <f>IF(PhieuBauCu!$B$2&gt;1,IF(LEN($B208)=0,"",IF(AND($B208&gt;0,VALUE(SUBSTITUTE($B208,"2","0"))=$B208),1,0)),"")</f>
        <v/>
      </c>
      <c r="F208" s="5" t="str">
        <f>IF(PhieuBauCu!$B$2&gt;2,IF(LEN($B208)=0,"",IF(AND($B208&gt;0,VALUE(SUBSTITUTE($B208,"3","0"))=$B208),1,0)),"")</f>
        <v/>
      </c>
      <c r="G208" s="5" t="str">
        <f>IF(PhieuBauCu!$B$2&gt;3,IF(LEN($B208)=0,"",IF(AND($B208&gt;0,VALUE(SUBSTITUTE($B208,"4","0"))=$B208),1,0)),"")</f>
        <v/>
      </c>
      <c r="H208" s="5" t="str">
        <f>IF(PhieuBauCu!$B$2&gt;4,IF(LEN($B208)=0,"",IF(AND($B208&gt;0,VALUE(SUBSTITUTE($B208,"5","0"))=$B208),1,0)),"")</f>
        <v/>
      </c>
      <c r="I208" s="5" t="str">
        <f>IF(PhieuBauCu!$B$2&gt;5,IF(LEN($B208)=0,"",IF(AND($B208&gt;0,VALUE(SUBSTITUTE($B208,"6","0"))=$B208),1,0)),"")</f>
        <v/>
      </c>
      <c r="J208" s="5" t="str">
        <f>IF(PhieuBauCu!$B$2&gt;6,IF(LEN($B208)=0,"",IF(AND($B208&gt;0,VALUE(SUBSTITUTE($B208,"7","0"))=$B208),1,0)),"")</f>
        <v/>
      </c>
      <c r="K208" s="5" t="str">
        <f>IF(PhieuBauCu!$B$2&gt;7,IF(LEN($B208)=0,"",IF(AND($B208&gt;0,VALUE(SUBSTITUTE($B208,"8","0"))=$B208),1,0)),"")</f>
        <v/>
      </c>
      <c r="L208" s="5" t="str">
        <f>IF(PhieuBauCu!$B$2&gt;8,IF(LEN($B208)=0,"",IF(AND($B208&gt;0,VALUE(SUBSTITUTE($B208,"9","0"))=$B208),1,0)),"")</f>
        <v/>
      </c>
      <c r="M208" s="9">
        <f t="shared" si="7"/>
        <v>0</v>
      </c>
      <c r="N208" s="36">
        <f>IF(AND(M208&lt;=PhieuBauCu!$B$13,M208&gt;=1),1,0)</f>
        <v>0</v>
      </c>
    </row>
    <row r="209" spans="1:14" ht="28.5" customHeight="1">
      <c r="A209" s="2">
        <v>204</v>
      </c>
      <c r="B209" s="3"/>
      <c r="C209" s="48" t="str">
        <f t="shared" si="6"/>
        <v/>
      </c>
      <c r="D209" s="5" t="str">
        <f>IF(PhieuBauCu!$B$2&gt;0,IF(LEN($B209)=0,"",IF(AND($B209&gt;0,VALUE(SUBSTITUTE($B209,"1","0"))=$B209),1,0)),"")</f>
        <v/>
      </c>
      <c r="E209" s="5" t="str">
        <f>IF(PhieuBauCu!$B$2&gt;1,IF(LEN($B209)=0,"",IF(AND($B209&gt;0,VALUE(SUBSTITUTE($B209,"2","0"))=$B209),1,0)),"")</f>
        <v/>
      </c>
      <c r="F209" s="5" t="str">
        <f>IF(PhieuBauCu!$B$2&gt;2,IF(LEN($B209)=0,"",IF(AND($B209&gt;0,VALUE(SUBSTITUTE($B209,"3","0"))=$B209),1,0)),"")</f>
        <v/>
      </c>
      <c r="G209" s="5" t="str">
        <f>IF(PhieuBauCu!$B$2&gt;3,IF(LEN($B209)=0,"",IF(AND($B209&gt;0,VALUE(SUBSTITUTE($B209,"4","0"))=$B209),1,0)),"")</f>
        <v/>
      </c>
      <c r="H209" s="5" t="str">
        <f>IF(PhieuBauCu!$B$2&gt;4,IF(LEN($B209)=0,"",IF(AND($B209&gt;0,VALUE(SUBSTITUTE($B209,"5","0"))=$B209),1,0)),"")</f>
        <v/>
      </c>
      <c r="I209" s="5" t="str">
        <f>IF(PhieuBauCu!$B$2&gt;5,IF(LEN($B209)=0,"",IF(AND($B209&gt;0,VALUE(SUBSTITUTE($B209,"6","0"))=$B209),1,0)),"")</f>
        <v/>
      </c>
      <c r="J209" s="5" t="str">
        <f>IF(PhieuBauCu!$B$2&gt;6,IF(LEN($B209)=0,"",IF(AND($B209&gt;0,VALUE(SUBSTITUTE($B209,"7","0"))=$B209),1,0)),"")</f>
        <v/>
      </c>
      <c r="K209" s="5" t="str">
        <f>IF(PhieuBauCu!$B$2&gt;7,IF(LEN($B209)=0,"",IF(AND($B209&gt;0,VALUE(SUBSTITUTE($B209,"8","0"))=$B209),1,0)),"")</f>
        <v/>
      </c>
      <c r="L209" s="5" t="str">
        <f>IF(PhieuBauCu!$B$2&gt;8,IF(LEN($B209)=0,"",IF(AND($B209&gt;0,VALUE(SUBSTITUTE($B209,"9","0"))=$B209),1,0)),"")</f>
        <v/>
      </c>
      <c r="M209" s="9">
        <f t="shared" si="7"/>
        <v>0</v>
      </c>
      <c r="N209" s="36">
        <f>IF(AND(M209&lt;=PhieuBauCu!$B$13,M209&gt;=1),1,0)</f>
        <v>0</v>
      </c>
    </row>
    <row r="210" spans="1:14" ht="28.5" customHeight="1">
      <c r="A210" s="2">
        <v>205</v>
      </c>
      <c r="B210" s="3"/>
      <c r="C210" s="48" t="str">
        <f t="shared" si="6"/>
        <v/>
      </c>
      <c r="D210" s="5" t="str">
        <f>IF(PhieuBauCu!$B$2&gt;0,IF(LEN($B210)=0,"",IF(AND($B210&gt;0,VALUE(SUBSTITUTE($B210,"1","0"))=$B210),1,0)),"")</f>
        <v/>
      </c>
      <c r="E210" s="5" t="str">
        <f>IF(PhieuBauCu!$B$2&gt;1,IF(LEN($B210)=0,"",IF(AND($B210&gt;0,VALUE(SUBSTITUTE($B210,"2","0"))=$B210),1,0)),"")</f>
        <v/>
      </c>
      <c r="F210" s="5" t="str">
        <f>IF(PhieuBauCu!$B$2&gt;2,IF(LEN($B210)=0,"",IF(AND($B210&gt;0,VALUE(SUBSTITUTE($B210,"3","0"))=$B210),1,0)),"")</f>
        <v/>
      </c>
      <c r="G210" s="5" t="str">
        <f>IF(PhieuBauCu!$B$2&gt;3,IF(LEN($B210)=0,"",IF(AND($B210&gt;0,VALUE(SUBSTITUTE($B210,"4","0"))=$B210),1,0)),"")</f>
        <v/>
      </c>
      <c r="H210" s="5" t="str">
        <f>IF(PhieuBauCu!$B$2&gt;4,IF(LEN($B210)=0,"",IF(AND($B210&gt;0,VALUE(SUBSTITUTE($B210,"5","0"))=$B210),1,0)),"")</f>
        <v/>
      </c>
      <c r="I210" s="5" t="str">
        <f>IF(PhieuBauCu!$B$2&gt;5,IF(LEN($B210)=0,"",IF(AND($B210&gt;0,VALUE(SUBSTITUTE($B210,"6","0"))=$B210),1,0)),"")</f>
        <v/>
      </c>
      <c r="J210" s="5" t="str">
        <f>IF(PhieuBauCu!$B$2&gt;6,IF(LEN($B210)=0,"",IF(AND($B210&gt;0,VALUE(SUBSTITUTE($B210,"7","0"))=$B210),1,0)),"")</f>
        <v/>
      </c>
      <c r="K210" s="5" t="str">
        <f>IF(PhieuBauCu!$B$2&gt;7,IF(LEN($B210)=0,"",IF(AND($B210&gt;0,VALUE(SUBSTITUTE($B210,"8","0"))=$B210),1,0)),"")</f>
        <v/>
      </c>
      <c r="L210" s="5" t="str">
        <f>IF(PhieuBauCu!$B$2&gt;8,IF(LEN($B210)=0,"",IF(AND($B210&gt;0,VALUE(SUBSTITUTE($B210,"9","0"))=$B210),1,0)),"")</f>
        <v/>
      </c>
      <c r="M210" s="9">
        <f t="shared" si="7"/>
        <v>0</v>
      </c>
      <c r="N210" s="36">
        <f>IF(AND(M210&lt;=PhieuBauCu!$B$13,M210&gt;=1),1,0)</f>
        <v>0</v>
      </c>
    </row>
    <row r="211" spans="1:14" ht="28.5" customHeight="1">
      <c r="A211" s="2">
        <v>206</v>
      </c>
      <c r="B211" s="3"/>
      <c r="C211" s="48" t="str">
        <f t="shared" si="6"/>
        <v/>
      </c>
      <c r="D211" s="5" t="str">
        <f>IF(PhieuBauCu!$B$2&gt;0,IF(LEN($B211)=0,"",IF(AND($B211&gt;0,VALUE(SUBSTITUTE($B211,"1","0"))=$B211),1,0)),"")</f>
        <v/>
      </c>
      <c r="E211" s="5" t="str">
        <f>IF(PhieuBauCu!$B$2&gt;1,IF(LEN($B211)=0,"",IF(AND($B211&gt;0,VALUE(SUBSTITUTE($B211,"2","0"))=$B211),1,0)),"")</f>
        <v/>
      </c>
      <c r="F211" s="5" t="str">
        <f>IF(PhieuBauCu!$B$2&gt;2,IF(LEN($B211)=0,"",IF(AND($B211&gt;0,VALUE(SUBSTITUTE($B211,"3","0"))=$B211),1,0)),"")</f>
        <v/>
      </c>
      <c r="G211" s="5" t="str">
        <f>IF(PhieuBauCu!$B$2&gt;3,IF(LEN($B211)=0,"",IF(AND($B211&gt;0,VALUE(SUBSTITUTE($B211,"4","0"))=$B211),1,0)),"")</f>
        <v/>
      </c>
      <c r="H211" s="5" t="str">
        <f>IF(PhieuBauCu!$B$2&gt;4,IF(LEN($B211)=0,"",IF(AND($B211&gt;0,VALUE(SUBSTITUTE($B211,"5","0"))=$B211),1,0)),"")</f>
        <v/>
      </c>
      <c r="I211" s="5" t="str">
        <f>IF(PhieuBauCu!$B$2&gt;5,IF(LEN($B211)=0,"",IF(AND($B211&gt;0,VALUE(SUBSTITUTE($B211,"6","0"))=$B211),1,0)),"")</f>
        <v/>
      </c>
      <c r="J211" s="5" t="str">
        <f>IF(PhieuBauCu!$B$2&gt;6,IF(LEN($B211)=0,"",IF(AND($B211&gt;0,VALUE(SUBSTITUTE($B211,"7","0"))=$B211),1,0)),"")</f>
        <v/>
      </c>
      <c r="K211" s="5" t="str">
        <f>IF(PhieuBauCu!$B$2&gt;7,IF(LEN($B211)=0,"",IF(AND($B211&gt;0,VALUE(SUBSTITUTE($B211,"8","0"))=$B211),1,0)),"")</f>
        <v/>
      </c>
      <c r="L211" s="5" t="str">
        <f>IF(PhieuBauCu!$B$2&gt;8,IF(LEN($B211)=0,"",IF(AND($B211&gt;0,VALUE(SUBSTITUTE($B211,"9","0"))=$B211),1,0)),"")</f>
        <v/>
      </c>
      <c r="M211" s="9">
        <f t="shared" si="7"/>
        <v>0</v>
      </c>
      <c r="N211" s="36">
        <f>IF(AND(M211&lt;=PhieuBauCu!$B$13,M211&gt;=1),1,0)</f>
        <v>0</v>
      </c>
    </row>
    <row r="212" spans="1:14" ht="28.5" customHeight="1">
      <c r="A212" s="2">
        <v>207</v>
      </c>
      <c r="B212" s="3"/>
      <c r="C212" s="48" t="str">
        <f t="shared" si="6"/>
        <v/>
      </c>
      <c r="D212" s="5" t="str">
        <f>IF(PhieuBauCu!$B$2&gt;0,IF(LEN($B212)=0,"",IF(AND($B212&gt;0,VALUE(SUBSTITUTE($B212,"1","0"))=$B212),1,0)),"")</f>
        <v/>
      </c>
      <c r="E212" s="5" t="str">
        <f>IF(PhieuBauCu!$B$2&gt;1,IF(LEN($B212)=0,"",IF(AND($B212&gt;0,VALUE(SUBSTITUTE($B212,"2","0"))=$B212),1,0)),"")</f>
        <v/>
      </c>
      <c r="F212" s="5" t="str">
        <f>IF(PhieuBauCu!$B$2&gt;2,IF(LEN($B212)=0,"",IF(AND($B212&gt;0,VALUE(SUBSTITUTE($B212,"3","0"))=$B212),1,0)),"")</f>
        <v/>
      </c>
      <c r="G212" s="5" t="str">
        <f>IF(PhieuBauCu!$B$2&gt;3,IF(LEN($B212)=0,"",IF(AND($B212&gt;0,VALUE(SUBSTITUTE($B212,"4","0"))=$B212),1,0)),"")</f>
        <v/>
      </c>
      <c r="H212" s="5" t="str">
        <f>IF(PhieuBauCu!$B$2&gt;4,IF(LEN($B212)=0,"",IF(AND($B212&gt;0,VALUE(SUBSTITUTE($B212,"5","0"))=$B212),1,0)),"")</f>
        <v/>
      </c>
      <c r="I212" s="5" t="str">
        <f>IF(PhieuBauCu!$B$2&gt;5,IF(LEN($B212)=0,"",IF(AND($B212&gt;0,VALUE(SUBSTITUTE($B212,"6","0"))=$B212),1,0)),"")</f>
        <v/>
      </c>
      <c r="J212" s="5" t="str">
        <f>IF(PhieuBauCu!$B$2&gt;6,IF(LEN($B212)=0,"",IF(AND($B212&gt;0,VALUE(SUBSTITUTE($B212,"7","0"))=$B212),1,0)),"")</f>
        <v/>
      </c>
      <c r="K212" s="5" t="str">
        <f>IF(PhieuBauCu!$B$2&gt;7,IF(LEN($B212)=0,"",IF(AND($B212&gt;0,VALUE(SUBSTITUTE($B212,"8","0"))=$B212),1,0)),"")</f>
        <v/>
      </c>
      <c r="L212" s="5" t="str">
        <f>IF(PhieuBauCu!$B$2&gt;8,IF(LEN($B212)=0,"",IF(AND($B212&gt;0,VALUE(SUBSTITUTE($B212,"9","0"))=$B212),1,0)),"")</f>
        <v/>
      </c>
      <c r="M212" s="9">
        <f t="shared" si="7"/>
        <v>0</v>
      </c>
      <c r="N212" s="36">
        <f>IF(AND(M212&lt;=PhieuBauCu!$B$13,M212&gt;=1),1,0)</f>
        <v>0</v>
      </c>
    </row>
    <row r="213" spans="1:14" ht="28.5" customHeight="1">
      <c r="A213" s="2">
        <v>208</v>
      </c>
      <c r="B213" s="3"/>
      <c r="C213" s="48" t="str">
        <f t="shared" si="6"/>
        <v/>
      </c>
      <c r="D213" s="5" t="str">
        <f>IF(PhieuBauCu!$B$2&gt;0,IF(LEN($B213)=0,"",IF(AND($B213&gt;0,VALUE(SUBSTITUTE($B213,"1","0"))=$B213),1,0)),"")</f>
        <v/>
      </c>
      <c r="E213" s="5" t="str">
        <f>IF(PhieuBauCu!$B$2&gt;1,IF(LEN($B213)=0,"",IF(AND($B213&gt;0,VALUE(SUBSTITUTE($B213,"2","0"))=$B213),1,0)),"")</f>
        <v/>
      </c>
      <c r="F213" s="5" t="str">
        <f>IF(PhieuBauCu!$B$2&gt;2,IF(LEN($B213)=0,"",IF(AND($B213&gt;0,VALUE(SUBSTITUTE($B213,"3","0"))=$B213),1,0)),"")</f>
        <v/>
      </c>
      <c r="G213" s="5" t="str">
        <f>IF(PhieuBauCu!$B$2&gt;3,IF(LEN($B213)=0,"",IF(AND($B213&gt;0,VALUE(SUBSTITUTE($B213,"4","0"))=$B213),1,0)),"")</f>
        <v/>
      </c>
      <c r="H213" s="5" t="str">
        <f>IF(PhieuBauCu!$B$2&gt;4,IF(LEN($B213)=0,"",IF(AND($B213&gt;0,VALUE(SUBSTITUTE($B213,"5","0"))=$B213),1,0)),"")</f>
        <v/>
      </c>
      <c r="I213" s="5" t="str">
        <f>IF(PhieuBauCu!$B$2&gt;5,IF(LEN($B213)=0,"",IF(AND($B213&gt;0,VALUE(SUBSTITUTE($B213,"6","0"))=$B213),1,0)),"")</f>
        <v/>
      </c>
      <c r="J213" s="5" t="str">
        <f>IF(PhieuBauCu!$B$2&gt;6,IF(LEN($B213)=0,"",IF(AND($B213&gt;0,VALUE(SUBSTITUTE($B213,"7","0"))=$B213),1,0)),"")</f>
        <v/>
      </c>
      <c r="K213" s="5" t="str">
        <f>IF(PhieuBauCu!$B$2&gt;7,IF(LEN($B213)=0,"",IF(AND($B213&gt;0,VALUE(SUBSTITUTE($B213,"8","0"))=$B213),1,0)),"")</f>
        <v/>
      </c>
      <c r="L213" s="5" t="str">
        <f>IF(PhieuBauCu!$B$2&gt;8,IF(LEN($B213)=0,"",IF(AND($B213&gt;0,VALUE(SUBSTITUTE($B213,"9","0"))=$B213),1,0)),"")</f>
        <v/>
      </c>
      <c r="M213" s="9">
        <f t="shared" si="7"/>
        <v>0</v>
      </c>
      <c r="N213" s="36">
        <f>IF(AND(M213&lt;=PhieuBauCu!$B$13,M213&gt;=1),1,0)</f>
        <v>0</v>
      </c>
    </row>
    <row r="214" spans="1:14" ht="28.5" customHeight="1">
      <c r="A214" s="2">
        <v>209</v>
      </c>
      <c r="B214" s="3"/>
      <c r="C214" s="48" t="str">
        <f t="shared" si="6"/>
        <v/>
      </c>
      <c r="D214" s="5" t="str">
        <f>IF(PhieuBauCu!$B$2&gt;0,IF(LEN($B214)=0,"",IF(AND($B214&gt;0,VALUE(SUBSTITUTE($B214,"1","0"))=$B214),1,0)),"")</f>
        <v/>
      </c>
      <c r="E214" s="5" t="str">
        <f>IF(PhieuBauCu!$B$2&gt;1,IF(LEN($B214)=0,"",IF(AND($B214&gt;0,VALUE(SUBSTITUTE($B214,"2","0"))=$B214),1,0)),"")</f>
        <v/>
      </c>
      <c r="F214" s="5" t="str">
        <f>IF(PhieuBauCu!$B$2&gt;2,IF(LEN($B214)=0,"",IF(AND($B214&gt;0,VALUE(SUBSTITUTE($B214,"3","0"))=$B214),1,0)),"")</f>
        <v/>
      </c>
      <c r="G214" s="5" t="str">
        <f>IF(PhieuBauCu!$B$2&gt;3,IF(LEN($B214)=0,"",IF(AND($B214&gt;0,VALUE(SUBSTITUTE($B214,"4","0"))=$B214),1,0)),"")</f>
        <v/>
      </c>
      <c r="H214" s="5" t="str">
        <f>IF(PhieuBauCu!$B$2&gt;4,IF(LEN($B214)=0,"",IF(AND($B214&gt;0,VALUE(SUBSTITUTE($B214,"5","0"))=$B214),1,0)),"")</f>
        <v/>
      </c>
      <c r="I214" s="5" t="str">
        <f>IF(PhieuBauCu!$B$2&gt;5,IF(LEN($B214)=0,"",IF(AND($B214&gt;0,VALUE(SUBSTITUTE($B214,"6","0"))=$B214),1,0)),"")</f>
        <v/>
      </c>
      <c r="J214" s="5" t="str">
        <f>IF(PhieuBauCu!$B$2&gt;6,IF(LEN($B214)=0,"",IF(AND($B214&gt;0,VALUE(SUBSTITUTE($B214,"7","0"))=$B214),1,0)),"")</f>
        <v/>
      </c>
      <c r="K214" s="5" t="str">
        <f>IF(PhieuBauCu!$B$2&gt;7,IF(LEN($B214)=0,"",IF(AND($B214&gt;0,VALUE(SUBSTITUTE($B214,"8","0"))=$B214),1,0)),"")</f>
        <v/>
      </c>
      <c r="L214" s="5" t="str">
        <f>IF(PhieuBauCu!$B$2&gt;8,IF(LEN($B214)=0,"",IF(AND($B214&gt;0,VALUE(SUBSTITUTE($B214,"9","0"))=$B214),1,0)),"")</f>
        <v/>
      </c>
      <c r="M214" s="9">
        <f t="shared" si="7"/>
        <v>0</v>
      </c>
      <c r="N214" s="36">
        <f>IF(AND(M214&lt;=PhieuBauCu!$B$13,M214&gt;=1),1,0)</f>
        <v>0</v>
      </c>
    </row>
    <row r="215" spans="1:14" ht="28.5" customHeight="1">
      <c r="A215" s="2">
        <v>210</v>
      </c>
      <c r="B215" s="3"/>
      <c r="C215" s="48" t="str">
        <f t="shared" si="6"/>
        <v/>
      </c>
      <c r="D215" s="5" t="str">
        <f>IF(PhieuBauCu!$B$2&gt;0,IF(LEN($B215)=0,"",IF(AND($B215&gt;0,VALUE(SUBSTITUTE($B215,"1","0"))=$B215),1,0)),"")</f>
        <v/>
      </c>
      <c r="E215" s="5" t="str">
        <f>IF(PhieuBauCu!$B$2&gt;1,IF(LEN($B215)=0,"",IF(AND($B215&gt;0,VALUE(SUBSTITUTE($B215,"2","0"))=$B215),1,0)),"")</f>
        <v/>
      </c>
      <c r="F215" s="5" t="str">
        <f>IF(PhieuBauCu!$B$2&gt;2,IF(LEN($B215)=0,"",IF(AND($B215&gt;0,VALUE(SUBSTITUTE($B215,"3","0"))=$B215),1,0)),"")</f>
        <v/>
      </c>
      <c r="G215" s="5" t="str">
        <f>IF(PhieuBauCu!$B$2&gt;3,IF(LEN($B215)=0,"",IF(AND($B215&gt;0,VALUE(SUBSTITUTE($B215,"4","0"))=$B215),1,0)),"")</f>
        <v/>
      </c>
      <c r="H215" s="5" t="str">
        <f>IF(PhieuBauCu!$B$2&gt;4,IF(LEN($B215)=0,"",IF(AND($B215&gt;0,VALUE(SUBSTITUTE($B215,"5","0"))=$B215),1,0)),"")</f>
        <v/>
      </c>
      <c r="I215" s="5" t="str">
        <f>IF(PhieuBauCu!$B$2&gt;5,IF(LEN($B215)=0,"",IF(AND($B215&gt;0,VALUE(SUBSTITUTE($B215,"6","0"))=$B215),1,0)),"")</f>
        <v/>
      </c>
      <c r="J215" s="5" t="str">
        <f>IF(PhieuBauCu!$B$2&gt;6,IF(LEN($B215)=0,"",IF(AND($B215&gt;0,VALUE(SUBSTITUTE($B215,"7","0"))=$B215),1,0)),"")</f>
        <v/>
      </c>
      <c r="K215" s="5" t="str">
        <f>IF(PhieuBauCu!$B$2&gt;7,IF(LEN($B215)=0,"",IF(AND($B215&gt;0,VALUE(SUBSTITUTE($B215,"8","0"))=$B215),1,0)),"")</f>
        <v/>
      </c>
      <c r="L215" s="5" t="str">
        <f>IF(PhieuBauCu!$B$2&gt;8,IF(LEN($B215)=0,"",IF(AND($B215&gt;0,VALUE(SUBSTITUTE($B215,"9","0"))=$B215),1,0)),"")</f>
        <v/>
      </c>
      <c r="M215" s="9">
        <f t="shared" si="7"/>
        <v>0</v>
      </c>
      <c r="N215" s="36">
        <f>IF(AND(M215&lt;=PhieuBauCu!$B$13,M215&gt;=1),1,0)</f>
        <v>0</v>
      </c>
    </row>
    <row r="216" spans="1:14" ht="28.5" customHeight="1">
      <c r="A216" s="2">
        <v>211</v>
      </c>
      <c r="B216" s="3"/>
      <c r="C216" s="48" t="str">
        <f t="shared" si="6"/>
        <v/>
      </c>
      <c r="D216" s="5" t="str">
        <f>IF(PhieuBauCu!$B$2&gt;0,IF(LEN($B216)=0,"",IF(AND($B216&gt;0,VALUE(SUBSTITUTE($B216,"1","0"))=$B216),1,0)),"")</f>
        <v/>
      </c>
      <c r="E216" s="5" t="str">
        <f>IF(PhieuBauCu!$B$2&gt;1,IF(LEN($B216)=0,"",IF(AND($B216&gt;0,VALUE(SUBSTITUTE($B216,"2","0"))=$B216),1,0)),"")</f>
        <v/>
      </c>
      <c r="F216" s="5" t="str">
        <f>IF(PhieuBauCu!$B$2&gt;2,IF(LEN($B216)=0,"",IF(AND($B216&gt;0,VALUE(SUBSTITUTE($B216,"3","0"))=$B216),1,0)),"")</f>
        <v/>
      </c>
      <c r="G216" s="5" t="str">
        <f>IF(PhieuBauCu!$B$2&gt;3,IF(LEN($B216)=0,"",IF(AND($B216&gt;0,VALUE(SUBSTITUTE($B216,"4","0"))=$B216),1,0)),"")</f>
        <v/>
      </c>
      <c r="H216" s="5" t="str">
        <f>IF(PhieuBauCu!$B$2&gt;4,IF(LEN($B216)=0,"",IF(AND($B216&gt;0,VALUE(SUBSTITUTE($B216,"5","0"))=$B216),1,0)),"")</f>
        <v/>
      </c>
      <c r="I216" s="5" t="str">
        <f>IF(PhieuBauCu!$B$2&gt;5,IF(LEN($B216)=0,"",IF(AND($B216&gt;0,VALUE(SUBSTITUTE($B216,"6","0"))=$B216),1,0)),"")</f>
        <v/>
      </c>
      <c r="J216" s="5" t="str">
        <f>IF(PhieuBauCu!$B$2&gt;6,IF(LEN($B216)=0,"",IF(AND($B216&gt;0,VALUE(SUBSTITUTE($B216,"7","0"))=$B216),1,0)),"")</f>
        <v/>
      </c>
      <c r="K216" s="5" t="str">
        <f>IF(PhieuBauCu!$B$2&gt;7,IF(LEN($B216)=0,"",IF(AND($B216&gt;0,VALUE(SUBSTITUTE($B216,"8","0"))=$B216),1,0)),"")</f>
        <v/>
      </c>
      <c r="L216" s="5" t="str">
        <f>IF(PhieuBauCu!$B$2&gt;8,IF(LEN($B216)=0,"",IF(AND($B216&gt;0,VALUE(SUBSTITUTE($B216,"9","0"))=$B216),1,0)),"")</f>
        <v/>
      </c>
      <c r="M216" s="9">
        <f t="shared" si="7"/>
        <v>0</v>
      </c>
      <c r="N216" s="36">
        <f>IF(AND(M216&lt;=PhieuBauCu!$B$13,M216&gt;=1),1,0)</f>
        <v>0</v>
      </c>
    </row>
    <row r="217" spans="1:14" ht="28.5" customHeight="1">
      <c r="A217" s="2">
        <v>212</v>
      </c>
      <c r="B217" s="3"/>
      <c r="C217" s="48" t="str">
        <f t="shared" si="6"/>
        <v/>
      </c>
      <c r="D217" s="5" t="str">
        <f>IF(PhieuBauCu!$B$2&gt;0,IF(LEN($B217)=0,"",IF(AND($B217&gt;0,VALUE(SUBSTITUTE($B217,"1","0"))=$B217),1,0)),"")</f>
        <v/>
      </c>
      <c r="E217" s="5" t="str">
        <f>IF(PhieuBauCu!$B$2&gt;1,IF(LEN($B217)=0,"",IF(AND($B217&gt;0,VALUE(SUBSTITUTE($B217,"2","0"))=$B217),1,0)),"")</f>
        <v/>
      </c>
      <c r="F217" s="5" t="str">
        <f>IF(PhieuBauCu!$B$2&gt;2,IF(LEN($B217)=0,"",IF(AND($B217&gt;0,VALUE(SUBSTITUTE($B217,"3","0"))=$B217),1,0)),"")</f>
        <v/>
      </c>
      <c r="G217" s="5" t="str">
        <f>IF(PhieuBauCu!$B$2&gt;3,IF(LEN($B217)=0,"",IF(AND($B217&gt;0,VALUE(SUBSTITUTE($B217,"4","0"))=$B217),1,0)),"")</f>
        <v/>
      </c>
      <c r="H217" s="5" t="str">
        <f>IF(PhieuBauCu!$B$2&gt;4,IF(LEN($B217)=0,"",IF(AND($B217&gt;0,VALUE(SUBSTITUTE($B217,"5","0"))=$B217),1,0)),"")</f>
        <v/>
      </c>
      <c r="I217" s="5" t="str">
        <f>IF(PhieuBauCu!$B$2&gt;5,IF(LEN($B217)=0,"",IF(AND($B217&gt;0,VALUE(SUBSTITUTE($B217,"6","0"))=$B217),1,0)),"")</f>
        <v/>
      </c>
      <c r="J217" s="5" t="str">
        <f>IF(PhieuBauCu!$B$2&gt;6,IF(LEN($B217)=0,"",IF(AND($B217&gt;0,VALUE(SUBSTITUTE($B217,"7","0"))=$B217),1,0)),"")</f>
        <v/>
      </c>
      <c r="K217" s="5" t="str">
        <f>IF(PhieuBauCu!$B$2&gt;7,IF(LEN($B217)=0,"",IF(AND($B217&gt;0,VALUE(SUBSTITUTE($B217,"8","0"))=$B217),1,0)),"")</f>
        <v/>
      </c>
      <c r="L217" s="5" t="str">
        <f>IF(PhieuBauCu!$B$2&gt;8,IF(LEN($B217)=0,"",IF(AND($B217&gt;0,VALUE(SUBSTITUTE($B217,"9","0"))=$B217),1,0)),"")</f>
        <v/>
      </c>
      <c r="M217" s="9">
        <f t="shared" si="7"/>
        <v>0</v>
      </c>
      <c r="N217" s="36">
        <f>IF(AND(M217&lt;=PhieuBauCu!$B$13,M217&gt;=1),1,0)</f>
        <v>0</v>
      </c>
    </row>
    <row r="218" spans="1:14" ht="28.5" customHeight="1">
      <c r="A218" s="2">
        <v>213</v>
      </c>
      <c r="B218" s="3"/>
      <c r="C218" s="48" t="str">
        <f t="shared" si="6"/>
        <v/>
      </c>
      <c r="D218" s="5" t="str">
        <f>IF(PhieuBauCu!$B$2&gt;0,IF(LEN($B218)=0,"",IF(AND($B218&gt;0,VALUE(SUBSTITUTE($B218,"1","0"))=$B218),1,0)),"")</f>
        <v/>
      </c>
      <c r="E218" s="5" t="str">
        <f>IF(PhieuBauCu!$B$2&gt;1,IF(LEN($B218)=0,"",IF(AND($B218&gt;0,VALUE(SUBSTITUTE($B218,"2","0"))=$B218),1,0)),"")</f>
        <v/>
      </c>
      <c r="F218" s="5" t="str">
        <f>IF(PhieuBauCu!$B$2&gt;2,IF(LEN($B218)=0,"",IF(AND($B218&gt;0,VALUE(SUBSTITUTE($B218,"3","0"))=$B218),1,0)),"")</f>
        <v/>
      </c>
      <c r="G218" s="5" t="str">
        <f>IF(PhieuBauCu!$B$2&gt;3,IF(LEN($B218)=0,"",IF(AND($B218&gt;0,VALUE(SUBSTITUTE($B218,"4","0"))=$B218),1,0)),"")</f>
        <v/>
      </c>
      <c r="H218" s="5" t="str">
        <f>IF(PhieuBauCu!$B$2&gt;4,IF(LEN($B218)=0,"",IF(AND($B218&gt;0,VALUE(SUBSTITUTE($B218,"5","0"))=$B218),1,0)),"")</f>
        <v/>
      </c>
      <c r="I218" s="5" t="str">
        <f>IF(PhieuBauCu!$B$2&gt;5,IF(LEN($B218)=0,"",IF(AND($B218&gt;0,VALUE(SUBSTITUTE($B218,"6","0"))=$B218),1,0)),"")</f>
        <v/>
      </c>
      <c r="J218" s="5" t="str">
        <f>IF(PhieuBauCu!$B$2&gt;6,IF(LEN($B218)=0,"",IF(AND($B218&gt;0,VALUE(SUBSTITUTE($B218,"7","0"))=$B218),1,0)),"")</f>
        <v/>
      </c>
      <c r="K218" s="5" t="str">
        <f>IF(PhieuBauCu!$B$2&gt;7,IF(LEN($B218)=0,"",IF(AND($B218&gt;0,VALUE(SUBSTITUTE($B218,"8","0"))=$B218),1,0)),"")</f>
        <v/>
      </c>
      <c r="L218" s="5" t="str">
        <f>IF(PhieuBauCu!$B$2&gt;8,IF(LEN($B218)=0,"",IF(AND($B218&gt;0,VALUE(SUBSTITUTE($B218,"9","0"))=$B218),1,0)),"")</f>
        <v/>
      </c>
      <c r="M218" s="9">
        <f t="shared" si="7"/>
        <v>0</v>
      </c>
      <c r="N218" s="36">
        <f>IF(AND(M218&lt;=PhieuBauCu!$B$13,M218&gt;=1),1,0)</f>
        <v>0</v>
      </c>
    </row>
    <row r="219" spans="1:14" ht="28.5" customHeight="1">
      <c r="A219" s="2">
        <v>214</v>
      </c>
      <c r="B219" s="3"/>
      <c r="C219" s="48" t="str">
        <f t="shared" si="6"/>
        <v/>
      </c>
      <c r="D219" s="5" t="str">
        <f>IF(PhieuBauCu!$B$2&gt;0,IF(LEN($B219)=0,"",IF(AND($B219&gt;0,VALUE(SUBSTITUTE($B219,"1","0"))=$B219),1,0)),"")</f>
        <v/>
      </c>
      <c r="E219" s="5" t="str">
        <f>IF(PhieuBauCu!$B$2&gt;1,IF(LEN($B219)=0,"",IF(AND($B219&gt;0,VALUE(SUBSTITUTE($B219,"2","0"))=$B219),1,0)),"")</f>
        <v/>
      </c>
      <c r="F219" s="5" t="str">
        <f>IF(PhieuBauCu!$B$2&gt;2,IF(LEN($B219)=0,"",IF(AND($B219&gt;0,VALUE(SUBSTITUTE($B219,"3","0"))=$B219),1,0)),"")</f>
        <v/>
      </c>
      <c r="G219" s="5" t="str">
        <f>IF(PhieuBauCu!$B$2&gt;3,IF(LEN($B219)=0,"",IF(AND($B219&gt;0,VALUE(SUBSTITUTE($B219,"4","0"))=$B219),1,0)),"")</f>
        <v/>
      </c>
      <c r="H219" s="5" t="str">
        <f>IF(PhieuBauCu!$B$2&gt;4,IF(LEN($B219)=0,"",IF(AND($B219&gt;0,VALUE(SUBSTITUTE($B219,"5","0"))=$B219),1,0)),"")</f>
        <v/>
      </c>
      <c r="I219" s="5" t="str">
        <f>IF(PhieuBauCu!$B$2&gt;5,IF(LEN($B219)=0,"",IF(AND($B219&gt;0,VALUE(SUBSTITUTE($B219,"6","0"))=$B219),1,0)),"")</f>
        <v/>
      </c>
      <c r="J219" s="5" t="str">
        <f>IF(PhieuBauCu!$B$2&gt;6,IF(LEN($B219)=0,"",IF(AND($B219&gt;0,VALUE(SUBSTITUTE($B219,"7","0"))=$B219),1,0)),"")</f>
        <v/>
      </c>
      <c r="K219" s="5" t="str">
        <f>IF(PhieuBauCu!$B$2&gt;7,IF(LEN($B219)=0,"",IF(AND($B219&gt;0,VALUE(SUBSTITUTE($B219,"8","0"))=$B219),1,0)),"")</f>
        <v/>
      </c>
      <c r="L219" s="5" t="str">
        <f>IF(PhieuBauCu!$B$2&gt;8,IF(LEN($B219)=0,"",IF(AND($B219&gt;0,VALUE(SUBSTITUTE($B219,"9","0"))=$B219),1,0)),"")</f>
        <v/>
      </c>
      <c r="M219" s="9">
        <f t="shared" si="7"/>
        <v>0</v>
      </c>
      <c r="N219" s="36">
        <f>IF(AND(M219&lt;=PhieuBauCu!$B$13,M219&gt;=1),1,0)</f>
        <v>0</v>
      </c>
    </row>
    <row r="220" spans="1:14" ht="28.5" customHeight="1">
      <c r="A220" s="2">
        <v>215</v>
      </c>
      <c r="B220" s="3"/>
      <c r="C220" s="48" t="str">
        <f t="shared" si="6"/>
        <v/>
      </c>
      <c r="D220" s="5" t="str">
        <f>IF(PhieuBauCu!$B$2&gt;0,IF(LEN($B220)=0,"",IF(AND($B220&gt;0,VALUE(SUBSTITUTE($B220,"1","0"))=$B220),1,0)),"")</f>
        <v/>
      </c>
      <c r="E220" s="5" t="str">
        <f>IF(PhieuBauCu!$B$2&gt;1,IF(LEN($B220)=0,"",IF(AND($B220&gt;0,VALUE(SUBSTITUTE($B220,"2","0"))=$B220),1,0)),"")</f>
        <v/>
      </c>
      <c r="F220" s="5" t="str">
        <f>IF(PhieuBauCu!$B$2&gt;2,IF(LEN($B220)=0,"",IF(AND($B220&gt;0,VALUE(SUBSTITUTE($B220,"3","0"))=$B220),1,0)),"")</f>
        <v/>
      </c>
      <c r="G220" s="5" t="str">
        <f>IF(PhieuBauCu!$B$2&gt;3,IF(LEN($B220)=0,"",IF(AND($B220&gt;0,VALUE(SUBSTITUTE($B220,"4","0"))=$B220),1,0)),"")</f>
        <v/>
      </c>
      <c r="H220" s="5" t="str">
        <f>IF(PhieuBauCu!$B$2&gt;4,IF(LEN($B220)=0,"",IF(AND($B220&gt;0,VALUE(SUBSTITUTE($B220,"5","0"))=$B220),1,0)),"")</f>
        <v/>
      </c>
      <c r="I220" s="5" t="str">
        <f>IF(PhieuBauCu!$B$2&gt;5,IF(LEN($B220)=0,"",IF(AND($B220&gt;0,VALUE(SUBSTITUTE($B220,"6","0"))=$B220),1,0)),"")</f>
        <v/>
      </c>
      <c r="J220" s="5" t="str">
        <f>IF(PhieuBauCu!$B$2&gt;6,IF(LEN($B220)=0,"",IF(AND($B220&gt;0,VALUE(SUBSTITUTE($B220,"7","0"))=$B220),1,0)),"")</f>
        <v/>
      </c>
      <c r="K220" s="5" t="str">
        <f>IF(PhieuBauCu!$B$2&gt;7,IF(LEN($B220)=0,"",IF(AND($B220&gt;0,VALUE(SUBSTITUTE($B220,"8","0"))=$B220),1,0)),"")</f>
        <v/>
      </c>
      <c r="L220" s="5" t="str">
        <f>IF(PhieuBauCu!$B$2&gt;8,IF(LEN($B220)=0,"",IF(AND($B220&gt;0,VALUE(SUBSTITUTE($B220,"9","0"))=$B220),1,0)),"")</f>
        <v/>
      </c>
      <c r="M220" s="9">
        <f t="shared" si="7"/>
        <v>0</v>
      </c>
      <c r="N220" s="36">
        <f>IF(AND(M220&lt;=PhieuBauCu!$B$13,M220&gt;=1),1,0)</f>
        <v>0</v>
      </c>
    </row>
    <row r="221" spans="1:14" ht="28.5" customHeight="1">
      <c r="A221" s="2">
        <v>216</v>
      </c>
      <c r="B221" s="3"/>
      <c r="C221" s="48" t="str">
        <f t="shared" si="6"/>
        <v/>
      </c>
      <c r="D221" s="5" t="str">
        <f>IF(PhieuBauCu!$B$2&gt;0,IF(LEN($B221)=0,"",IF(AND($B221&gt;0,VALUE(SUBSTITUTE($B221,"1","0"))=$B221),1,0)),"")</f>
        <v/>
      </c>
      <c r="E221" s="5" t="str">
        <f>IF(PhieuBauCu!$B$2&gt;1,IF(LEN($B221)=0,"",IF(AND($B221&gt;0,VALUE(SUBSTITUTE($B221,"2","0"))=$B221),1,0)),"")</f>
        <v/>
      </c>
      <c r="F221" s="5" t="str">
        <f>IF(PhieuBauCu!$B$2&gt;2,IF(LEN($B221)=0,"",IF(AND($B221&gt;0,VALUE(SUBSTITUTE($B221,"3","0"))=$B221),1,0)),"")</f>
        <v/>
      </c>
      <c r="G221" s="5" t="str">
        <f>IF(PhieuBauCu!$B$2&gt;3,IF(LEN($B221)=0,"",IF(AND($B221&gt;0,VALUE(SUBSTITUTE($B221,"4","0"))=$B221),1,0)),"")</f>
        <v/>
      </c>
      <c r="H221" s="5" t="str">
        <f>IF(PhieuBauCu!$B$2&gt;4,IF(LEN($B221)=0,"",IF(AND($B221&gt;0,VALUE(SUBSTITUTE($B221,"5","0"))=$B221),1,0)),"")</f>
        <v/>
      </c>
      <c r="I221" s="5" t="str">
        <f>IF(PhieuBauCu!$B$2&gt;5,IF(LEN($B221)=0,"",IF(AND($B221&gt;0,VALUE(SUBSTITUTE($B221,"6","0"))=$B221),1,0)),"")</f>
        <v/>
      </c>
      <c r="J221" s="5" t="str">
        <f>IF(PhieuBauCu!$B$2&gt;6,IF(LEN($B221)=0,"",IF(AND($B221&gt;0,VALUE(SUBSTITUTE($B221,"7","0"))=$B221),1,0)),"")</f>
        <v/>
      </c>
      <c r="K221" s="5" t="str">
        <f>IF(PhieuBauCu!$B$2&gt;7,IF(LEN($B221)=0,"",IF(AND($B221&gt;0,VALUE(SUBSTITUTE($B221,"8","0"))=$B221),1,0)),"")</f>
        <v/>
      </c>
      <c r="L221" s="5" t="str">
        <f>IF(PhieuBauCu!$B$2&gt;8,IF(LEN($B221)=0,"",IF(AND($B221&gt;0,VALUE(SUBSTITUTE($B221,"9","0"))=$B221),1,0)),"")</f>
        <v/>
      </c>
      <c r="M221" s="9">
        <f t="shared" si="7"/>
        <v>0</v>
      </c>
      <c r="N221" s="36">
        <f>IF(AND(M221&lt;=PhieuBauCu!$B$13,M221&gt;=1),1,0)</f>
        <v>0</v>
      </c>
    </row>
    <row r="222" spans="1:14" ht="28.5" customHeight="1">
      <c r="A222" s="2">
        <v>217</v>
      </c>
      <c r="B222" s="3"/>
      <c r="C222" s="48" t="str">
        <f t="shared" si="6"/>
        <v/>
      </c>
      <c r="D222" s="5" t="str">
        <f>IF(PhieuBauCu!$B$2&gt;0,IF(LEN($B222)=0,"",IF(AND($B222&gt;0,VALUE(SUBSTITUTE($B222,"1","0"))=$B222),1,0)),"")</f>
        <v/>
      </c>
      <c r="E222" s="5" t="str">
        <f>IF(PhieuBauCu!$B$2&gt;1,IF(LEN($B222)=0,"",IF(AND($B222&gt;0,VALUE(SUBSTITUTE($B222,"2","0"))=$B222),1,0)),"")</f>
        <v/>
      </c>
      <c r="F222" s="5" t="str">
        <f>IF(PhieuBauCu!$B$2&gt;2,IF(LEN($B222)=0,"",IF(AND($B222&gt;0,VALUE(SUBSTITUTE($B222,"3","0"))=$B222),1,0)),"")</f>
        <v/>
      </c>
      <c r="G222" s="5" t="str">
        <f>IF(PhieuBauCu!$B$2&gt;3,IF(LEN($B222)=0,"",IF(AND($B222&gt;0,VALUE(SUBSTITUTE($B222,"4","0"))=$B222),1,0)),"")</f>
        <v/>
      </c>
      <c r="H222" s="5" t="str">
        <f>IF(PhieuBauCu!$B$2&gt;4,IF(LEN($B222)=0,"",IF(AND($B222&gt;0,VALUE(SUBSTITUTE($B222,"5","0"))=$B222),1,0)),"")</f>
        <v/>
      </c>
      <c r="I222" s="5" t="str">
        <f>IF(PhieuBauCu!$B$2&gt;5,IF(LEN($B222)=0,"",IF(AND($B222&gt;0,VALUE(SUBSTITUTE($B222,"6","0"))=$B222),1,0)),"")</f>
        <v/>
      </c>
      <c r="J222" s="5" t="str">
        <f>IF(PhieuBauCu!$B$2&gt;6,IF(LEN($B222)=0,"",IF(AND($B222&gt;0,VALUE(SUBSTITUTE($B222,"7","0"))=$B222),1,0)),"")</f>
        <v/>
      </c>
      <c r="K222" s="5" t="str">
        <f>IF(PhieuBauCu!$B$2&gt;7,IF(LEN($B222)=0,"",IF(AND($B222&gt;0,VALUE(SUBSTITUTE($B222,"8","0"))=$B222),1,0)),"")</f>
        <v/>
      </c>
      <c r="L222" s="5" t="str">
        <f>IF(PhieuBauCu!$B$2&gt;8,IF(LEN($B222)=0,"",IF(AND($B222&gt;0,VALUE(SUBSTITUTE($B222,"9","0"))=$B222),1,0)),"")</f>
        <v/>
      </c>
      <c r="M222" s="9">
        <f t="shared" si="7"/>
        <v>0</v>
      </c>
      <c r="N222" s="36">
        <f>IF(AND(M222&lt;=PhieuBauCu!$B$13,M222&gt;=1),1,0)</f>
        <v>0</v>
      </c>
    </row>
    <row r="223" spans="1:14" ht="28.5" customHeight="1">
      <c r="A223" s="2">
        <v>218</v>
      </c>
      <c r="B223" s="3"/>
      <c r="C223" s="48" t="str">
        <f t="shared" si="6"/>
        <v/>
      </c>
      <c r="D223" s="5" t="str">
        <f>IF(PhieuBauCu!$B$2&gt;0,IF(LEN($B223)=0,"",IF(AND($B223&gt;0,VALUE(SUBSTITUTE($B223,"1","0"))=$B223),1,0)),"")</f>
        <v/>
      </c>
      <c r="E223" s="5" t="str">
        <f>IF(PhieuBauCu!$B$2&gt;1,IF(LEN($B223)=0,"",IF(AND($B223&gt;0,VALUE(SUBSTITUTE($B223,"2","0"))=$B223),1,0)),"")</f>
        <v/>
      </c>
      <c r="F223" s="5" t="str">
        <f>IF(PhieuBauCu!$B$2&gt;2,IF(LEN($B223)=0,"",IF(AND($B223&gt;0,VALUE(SUBSTITUTE($B223,"3","0"))=$B223),1,0)),"")</f>
        <v/>
      </c>
      <c r="G223" s="5" t="str">
        <f>IF(PhieuBauCu!$B$2&gt;3,IF(LEN($B223)=0,"",IF(AND($B223&gt;0,VALUE(SUBSTITUTE($B223,"4","0"))=$B223),1,0)),"")</f>
        <v/>
      </c>
      <c r="H223" s="5" t="str">
        <f>IF(PhieuBauCu!$B$2&gt;4,IF(LEN($B223)=0,"",IF(AND($B223&gt;0,VALUE(SUBSTITUTE($B223,"5","0"))=$B223),1,0)),"")</f>
        <v/>
      </c>
      <c r="I223" s="5" t="str">
        <f>IF(PhieuBauCu!$B$2&gt;5,IF(LEN($B223)=0,"",IF(AND($B223&gt;0,VALUE(SUBSTITUTE($B223,"6","0"))=$B223),1,0)),"")</f>
        <v/>
      </c>
      <c r="J223" s="5" t="str">
        <f>IF(PhieuBauCu!$B$2&gt;6,IF(LEN($B223)=0,"",IF(AND($B223&gt;0,VALUE(SUBSTITUTE($B223,"7","0"))=$B223),1,0)),"")</f>
        <v/>
      </c>
      <c r="K223" s="5" t="str">
        <f>IF(PhieuBauCu!$B$2&gt;7,IF(LEN($B223)=0,"",IF(AND($B223&gt;0,VALUE(SUBSTITUTE($B223,"8","0"))=$B223),1,0)),"")</f>
        <v/>
      </c>
      <c r="L223" s="5" t="str">
        <f>IF(PhieuBauCu!$B$2&gt;8,IF(LEN($B223)=0,"",IF(AND($B223&gt;0,VALUE(SUBSTITUTE($B223,"9","0"))=$B223),1,0)),"")</f>
        <v/>
      </c>
      <c r="M223" s="9">
        <f t="shared" si="7"/>
        <v>0</v>
      </c>
      <c r="N223" s="36">
        <f>IF(AND(M223&lt;=PhieuBauCu!$B$13,M223&gt;=1),1,0)</f>
        <v>0</v>
      </c>
    </row>
    <row r="224" spans="1:14" ht="28.5" customHeight="1">
      <c r="A224" s="2">
        <v>219</v>
      </c>
      <c r="B224" s="3"/>
      <c r="C224" s="48" t="str">
        <f t="shared" si="6"/>
        <v/>
      </c>
      <c r="D224" s="5" t="str">
        <f>IF(PhieuBauCu!$B$2&gt;0,IF(LEN($B224)=0,"",IF(AND($B224&gt;0,VALUE(SUBSTITUTE($B224,"1","0"))=$B224),1,0)),"")</f>
        <v/>
      </c>
      <c r="E224" s="5" t="str">
        <f>IF(PhieuBauCu!$B$2&gt;1,IF(LEN($B224)=0,"",IF(AND($B224&gt;0,VALUE(SUBSTITUTE($B224,"2","0"))=$B224),1,0)),"")</f>
        <v/>
      </c>
      <c r="F224" s="5" t="str">
        <f>IF(PhieuBauCu!$B$2&gt;2,IF(LEN($B224)=0,"",IF(AND($B224&gt;0,VALUE(SUBSTITUTE($B224,"3","0"))=$B224),1,0)),"")</f>
        <v/>
      </c>
      <c r="G224" s="5" t="str">
        <f>IF(PhieuBauCu!$B$2&gt;3,IF(LEN($B224)=0,"",IF(AND($B224&gt;0,VALUE(SUBSTITUTE($B224,"4","0"))=$B224),1,0)),"")</f>
        <v/>
      </c>
      <c r="H224" s="5" t="str">
        <f>IF(PhieuBauCu!$B$2&gt;4,IF(LEN($B224)=0,"",IF(AND($B224&gt;0,VALUE(SUBSTITUTE($B224,"5","0"))=$B224),1,0)),"")</f>
        <v/>
      </c>
      <c r="I224" s="5" t="str">
        <f>IF(PhieuBauCu!$B$2&gt;5,IF(LEN($B224)=0,"",IF(AND($B224&gt;0,VALUE(SUBSTITUTE($B224,"6","0"))=$B224),1,0)),"")</f>
        <v/>
      </c>
      <c r="J224" s="5" t="str">
        <f>IF(PhieuBauCu!$B$2&gt;6,IF(LEN($B224)=0,"",IF(AND($B224&gt;0,VALUE(SUBSTITUTE($B224,"7","0"))=$B224),1,0)),"")</f>
        <v/>
      </c>
      <c r="K224" s="5" t="str">
        <f>IF(PhieuBauCu!$B$2&gt;7,IF(LEN($B224)=0,"",IF(AND($B224&gt;0,VALUE(SUBSTITUTE($B224,"8","0"))=$B224),1,0)),"")</f>
        <v/>
      </c>
      <c r="L224" s="5" t="str">
        <f>IF(PhieuBauCu!$B$2&gt;8,IF(LEN($B224)=0,"",IF(AND($B224&gt;0,VALUE(SUBSTITUTE($B224,"9","0"))=$B224),1,0)),"")</f>
        <v/>
      </c>
      <c r="M224" s="9">
        <f t="shared" si="7"/>
        <v>0</v>
      </c>
      <c r="N224" s="36">
        <f>IF(AND(M224&lt;=PhieuBauCu!$B$13,M224&gt;=1),1,0)</f>
        <v>0</v>
      </c>
    </row>
    <row r="225" spans="1:14" ht="28.5" customHeight="1">
      <c r="A225" s="2">
        <v>220</v>
      </c>
      <c r="B225" s="3"/>
      <c r="C225" s="48" t="str">
        <f t="shared" si="6"/>
        <v/>
      </c>
      <c r="D225" s="5" t="str">
        <f>IF(PhieuBauCu!$B$2&gt;0,IF(LEN($B225)=0,"",IF(AND($B225&gt;0,VALUE(SUBSTITUTE($B225,"1","0"))=$B225),1,0)),"")</f>
        <v/>
      </c>
      <c r="E225" s="5" t="str">
        <f>IF(PhieuBauCu!$B$2&gt;1,IF(LEN($B225)=0,"",IF(AND($B225&gt;0,VALUE(SUBSTITUTE($B225,"2","0"))=$B225),1,0)),"")</f>
        <v/>
      </c>
      <c r="F225" s="5" t="str">
        <f>IF(PhieuBauCu!$B$2&gt;2,IF(LEN($B225)=0,"",IF(AND($B225&gt;0,VALUE(SUBSTITUTE($B225,"3","0"))=$B225),1,0)),"")</f>
        <v/>
      </c>
      <c r="G225" s="5" t="str">
        <f>IF(PhieuBauCu!$B$2&gt;3,IF(LEN($B225)=0,"",IF(AND($B225&gt;0,VALUE(SUBSTITUTE($B225,"4","0"))=$B225),1,0)),"")</f>
        <v/>
      </c>
      <c r="H225" s="5" t="str">
        <f>IF(PhieuBauCu!$B$2&gt;4,IF(LEN($B225)=0,"",IF(AND($B225&gt;0,VALUE(SUBSTITUTE($B225,"5","0"))=$B225),1,0)),"")</f>
        <v/>
      </c>
      <c r="I225" s="5" t="str">
        <f>IF(PhieuBauCu!$B$2&gt;5,IF(LEN($B225)=0,"",IF(AND($B225&gt;0,VALUE(SUBSTITUTE($B225,"6","0"))=$B225),1,0)),"")</f>
        <v/>
      </c>
      <c r="J225" s="5" t="str">
        <f>IF(PhieuBauCu!$B$2&gt;6,IF(LEN($B225)=0,"",IF(AND($B225&gt;0,VALUE(SUBSTITUTE($B225,"7","0"))=$B225),1,0)),"")</f>
        <v/>
      </c>
      <c r="K225" s="5" t="str">
        <f>IF(PhieuBauCu!$B$2&gt;7,IF(LEN($B225)=0,"",IF(AND($B225&gt;0,VALUE(SUBSTITUTE($B225,"8","0"))=$B225),1,0)),"")</f>
        <v/>
      </c>
      <c r="L225" s="5" t="str">
        <f>IF(PhieuBauCu!$B$2&gt;8,IF(LEN($B225)=0,"",IF(AND($B225&gt;0,VALUE(SUBSTITUTE($B225,"9","0"))=$B225),1,0)),"")</f>
        <v/>
      </c>
      <c r="M225" s="9">
        <f t="shared" si="7"/>
        <v>0</v>
      </c>
      <c r="N225" s="36">
        <f>IF(AND(M225&lt;=PhieuBauCu!$B$13,M225&gt;=1),1,0)</f>
        <v>0</v>
      </c>
    </row>
    <row r="226" spans="1:14" ht="28.5" customHeight="1">
      <c r="A226" s="2">
        <v>221</v>
      </c>
      <c r="B226" s="3"/>
      <c r="C226" s="48" t="str">
        <f t="shared" si="6"/>
        <v/>
      </c>
      <c r="D226" s="5" t="str">
        <f>IF(PhieuBauCu!$B$2&gt;0,IF(LEN($B226)=0,"",IF(AND($B226&gt;0,VALUE(SUBSTITUTE($B226,"1","0"))=$B226),1,0)),"")</f>
        <v/>
      </c>
      <c r="E226" s="5" t="str">
        <f>IF(PhieuBauCu!$B$2&gt;1,IF(LEN($B226)=0,"",IF(AND($B226&gt;0,VALUE(SUBSTITUTE($B226,"2","0"))=$B226),1,0)),"")</f>
        <v/>
      </c>
      <c r="F226" s="5" t="str">
        <f>IF(PhieuBauCu!$B$2&gt;2,IF(LEN($B226)=0,"",IF(AND($B226&gt;0,VALUE(SUBSTITUTE($B226,"3","0"))=$B226),1,0)),"")</f>
        <v/>
      </c>
      <c r="G226" s="5" t="str">
        <f>IF(PhieuBauCu!$B$2&gt;3,IF(LEN($B226)=0,"",IF(AND($B226&gt;0,VALUE(SUBSTITUTE($B226,"4","0"))=$B226),1,0)),"")</f>
        <v/>
      </c>
      <c r="H226" s="5" t="str">
        <f>IF(PhieuBauCu!$B$2&gt;4,IF(LEN($B226)=0,"",IF(AND($B226&gt;0,VALUE(SUBSTITUTE($B226,"5","0"))=$B226),1,0)),"")</f>
        <v/>
      </c>
      <c r="I226" s="5" t="str">
        <f>IF(PhieuBauCu!$B$2&gt;5,IF(LEN($B226)=0,"",IF(AND($B226&gt;0,VALUE(SUBSTITUTE($B226,"6","0"))=$B226),1,0)),"")</f>
        <v/>
      </c>
      <c r="J226" s="5" t="str">
        <f>IF(PhieuBauCu!$B$2&gt;6,IF(LEN($B226)=0,"",IF(AND($B226&gt;0,VALUE(SUBSTITUTE($B226,"7","0"))=$B226),1,0)),"")</f>
        <v/>
      </c>
      <c r="K226" s="5" t="str">
        <f>IF(PhieuBauCu!$B$2&gt;7,IF(LEN($B226)=0,"",IF(AND($B226&gt;0,VALUE(SUBSTITUTE($B226,"8","0"))=$B226),1,0)),"")</f>
        <v/>
      </c>
      <c r="L226" s="5" t="str">
        <f>IF(PhieuBauCu!$B$2&gt;8,IF(LEN($B226)=0,"",IF(AND($B226&gt;0,VALUE(SUBSTITUTE($B226,"9","0"))=$B226),1,0)),"")</f>
        <v/>
      </c>
      <c r="M226" s="9">
        <f t="shared" si="7"/>
        <v>0</v>
      </c>
      <c r="N226" s="36">
        <f>IF(AND(M226&lt;=PhieuBauCu!$B$13,M226&gt;=1),1,0)</f>
        <v>0</v>
      </c>
    </row>
    <row r="227" spans="1:14" ht="28.5" customHeight="1">
      <c r="A227" s="2">
        <v>222</v>
      </c>
      <c r="B227" s="3"/>
      <c r="C227" s="48" t="str">
        <f t="shared" si="6"/>
        <v/>
      </c>
      <c r="D227" s="5" t="str">
        <f>IF(PhieuBauCu!$B$2&gt;0,IF(LEN($B227)=0,"",IF(AND($B227&gt;0,VALUE(SUBSTITUTE($B227,"1","0"))=$B227),1,0)),"")</f>
        <v/>
      </c>
      <c r="E227" s="5" t="str">
        <f>IF(PhieuBauCu!$B$2&gt;1,IF(LEN($B227)=0,"",IF(AND($B227&gt;0,VALUE(SUBSTITUTE($B227,"2","0"))=$B227),1,0)),"")</f>
        <v/>
      </c>
      <c r="F227" s="5" t="str">
        <f>IF(PhieuBauCu!$B$2&gt;2,IF(LEN($B227)=0,"",IF(AND($B227&gt;0,VALUE(SUBSTITUTE($B227,"3","0"))=$B227),1,0)),"")</f>
        <v/>
      </c>
      <c r="G227" s="5" t="str">
        <f>IF(PhieuBauCu!$B$2&gt;3,IF(LEN($B227)=0,"",IF(AND($B227&gt;0,VALUE(SUBSTITUTE($B227,"4","0"))=$B227),1,0)),"")</f>
        <v/>
      </c>
      <c r="H227" s="5" t="str">
        <f>IF(PhieuBauCu!$B$2&gt;4,IF(LEN($B227)=0,"",IF(AND($B227&gt;0,VALUE(SUBSTITUTE($B227,"5","0"))=$B227),1,0)),"")</f>
        <v/>
      </c>
      <c r="I227" s="5" t="str">
        <f>IF(PhieuBauCu!$B$2&gt;5,IF(LEN($B227)=0,"",IF(AND($B227&gt;0,VALUE(SUBSTITUTE($B227,"6","0"))=$B227),1,0)),"")</f>
        <v/>
      </c>
      <c r="J227" s="5" t="str">
        <f>IF(PhieuBauCu!$B$2&gt;6,IF(LEN($B227)=0,"",IF(AND($B227&gt;0,VALUE(SUBSTITUTE($B227,"7","0"))=$B227),1,0)),"")</f>
        <v/>
      </c>
      <c r="K227" s="5" t="str">
        <f>IF(PhieuBauCu!$B$2&gt;7,IF(LEN($B227)=0,"",IF(AND($B227&gt;0,VALUE(SUBSTITUTE($B227,"8","0"))=$B227),1,0)),"")</f>
        <v/>
      </c>
      <c r="L227" s="5" t="str">
        <f>IF(PhieuBauCu!$B$2&gt;8,IF(LEN($B227)=0,"",IF(AND($B227&gt;0,VALUE(SUBSTITUTE($B227,"9","0"))=$B227),1,0)),"")</f>
        <v/>
      </c>
      <c r="M227" s="9">
        <f t="shared" si="7"/>
        <v>0</v>
      </c>
      <c r="N227" s="36">
        <f>IF(AND(M227&lt;=PhieuBauCu!$B$13,M227&gt;=1),1,0)</f>
        <v>0</v>
      </c>
    </row>
    <row r="228" spans="1:14" ht="28.5" customHeight="1">
      <c r="A228" s="2">
        <v>223</v>
      </c>
      <c r="B228" s="3"/>
      <c r="C228" s="48" t="str">
        <f t="shared" si="6"/>
        <v/>
      </c>
      <c r="D228" s="5" t="str">
        <f>IF(PhieuBauCu!$B$2&gt;0,IF(LEN($B228)=0,"",IF(AND($B228&gt;0,VALUE(SUBSTITUTE($B228,"1","0"))=$B228),1,0)),"")</f>
        <v/>
      </c>
      <c r="E228" s="5" t="str">
        <f>IF(PhieuBauCu!$B$2&gt;1,IF(LEN($B228)=0,"",IF(AND($B228&gt;0,VALUE(SUBSTITUTE($B228,"2","0"))=$B228),1,0)),"")</f>
        <v/>
      </c>
      <c r="F228" s="5" t="str">
        <f>IF(PhieuBauCu!$B$2&gt;2,IF(LEN($B228)=0,"",IF(AND($B228&gt;0,VALUE(SUBSTITUTE($B228,"3","0"))=$B228),1,0)),"")</f>
        <v/>
      </c>
      <c r="G228" s="5" t="str">
        <f>IF(PhieuBauCu!$B$2&gt;3,IF(LEN($B228)=0,"",IF(AND($B228&gt;0,VALUE(SUBSTITUTE($B228,"4","0"))=$B228),1,0)),"")</f>
        <v/>
      </c>
      <c r="H228" s="5" t="str">
        <f>IF(PhieuBauCu!$B$2&gt;4,IF(LEN($B228)=0,"",IF(AND($B228&gt;0,VALUE(SUBSTITUTE($B228,"5","0"))=$B228),1,0)),"")</f>
        <v/>
      </c>
      <c r="I228" s="5" t="str">
        <f>IF(PhieuBauCu!$B$2&gt;5,IF(LEN($B228)=0,"",IF(AND($B228&gt;0,VALUE(SUBSTITUTE($B228,"6","0"))=$B228),1,0)),"")</f>
        <v/>
      </c>
      <c r="J228" s="5" t="str">
        <f>IF(PhieuBauCu!$B$2&gt;6,IF(LEN($B228)=0,"",IF(AND($B228&gt;0,VALUE(SUBSTITUTE($B228,"7","0"))=$B228),1,0)),"")</f>
        <v/>
      </c>
      <c r="K228" s="5" t="str">
        <f>IF(PhieuBauCu!$B$2&gt;7,IF(LEN($B228)=0,"",IF(AND($B228&gt;0,VALUE(SUBSTITUTE($B228,"8","0"))=$B228),1,0)),"")</f>
        <v/>
      </c>
      <c r="L228" s="5" t="str">
        <f>IF(PhieuBauCu!$B$2&gt;8,IF(LEN($B228)=0,"",IF(AND($B228&gt;0,VALUE(SUBSTITUTE($B228,"9","0"))=$B228),1,0)),"")</f>
        <v/>
      </c>
      <c r="M228" s="9">
        <f t="shared" si="7"/>
        <v>0</v>
      </c>
      <c r="N228" s="36">
        <f>IF(AND(M228&lt;=PhieuBauCu!$B$13,M228&gt;=1),1,0)</f>
        <v>0</v>
      </c>
    </row>
    <row r="229" spans="1:14" ht="28.5" customHeight="1">
      <c r="A229" s="2">
        <v>224</v>
      </c>
      <c r="B229" s="3"/>
      <c r="C229" s="48" t="str">
        <f t="shared" si="6"/>
        <v/>
      </c>
      <c r="D229" s="5" t="str">
        <f>IF(PhieuBauCu!$B$2&gt;0,IF(LEN($B229)=0,"",IF(AND($B229&gt;0,VALUE(SUBSTITUTE($B229,"1","0"))=$B229),1,0)),"")</f>
        <v/>
      </c>
      <c r="E229" s="5" t="str">
        <f>IF(PhieuBauCu!$B$2&gt;1,IF(LEN($B229)=0,"",IF(AND($B229&gt;0,VALUE(SUBSTITUTE($B229,"2","0"))=$B229),1,0)),"")</f>
        <v/>
      </c>
      <c r="F229" s="5" t="str">
        <f>IF(PhieuBauCu!$B$2&gt;2,IF(LEN($B229)=0,"",IF(AND($B229&gt;0,VALUE(SUBSTITUTE($B229,"3","0"))=$B229),1,0)),"")</f>
        <v/>
      </c>
      <c r="G229" s="5" t="str">
        <f>IF(PhieuBauCu!$B$2&gt;3,IF(LEN($B229)=0,"",IF(AND($B229&gt;0,VALUE(SUBSTITUTE($B229,"4","0"))=$B229),1,0)),"")</f>
        <v/>
      </c>
      <c r="H229" s="5" t="str">
        <f>IF(PhieuBauCu!$B$2&gt;4,IF(LEN($B229)=0,"",IF(AND($B229&gt;0,VALUE(SUBSTITUTE($B229,"5","0"))=$B229),1,0)),"")</f>
        <v/>
      </c>
      <c r="I229" s="5" t="str">
        <f>IF(PhieuBauCu!$B$2&gt;5,IF(LEN($B229)=0,"",IF(AND($B229&gt;0,VALUE(SUBSTITUTE($B229,"6","0"))=$B229),1,0)),"")</f>
        <v/>
      </c>
      <c r="J229" s="5" t="str">
        <f>IF(PhieuBauCu!$B$2&gt;6,IF(LEN($B229)=0,"",IF(AND($B229&gt;0,VALUE(SUBSTITUTE($B229,"7","0"))=$B229),1,0)),"")</f>
        <v/>
      </c>
      <c r="K229" s="5" t="str">
        <f>IF(PhieuBauCu!$B$2&gt;7,IF(LEN($B229)=0,"",IF(AND($B229&gt;0,VALUE(SUBSTITUTE($B229,"8","0"))=$B229),1,0)),"")</f>
        <v/>
      </c>
      <c r="L229" s="5" t="str">
        <f>IF(PhieuBauCu!$B$2&gt;8,IF(LEN($B229)=0,"",IF(AND($B229&gt;0,VALUE(SUBSTITUTE($B229,"9","0"))=$B229),1,0)),"")</f>
        <v/>
      </c>
      <c r="M229" s="9">
        <f t="shared" si="7"/>
        <v>0</v>
      </c>
      <c r="N229" s="36">
        <f>IF(AND(M229&lt;=PhieuBauCu!$B$13,M229&gt;=1),1,0)</f>
        <v>0</v>
      </c>
    </row>
    <row r="230" spans="1:14" ht="28.5" customHeight="1">
      <c r="A230" s="2">
        <v>225</v>
      </c>
      <c r="B230" s="3"/>
      <c r="C230" s="48" t="str">
        <f t="shared" si="6"/>
        <v/>
      </c>
      <c r="D230" s="5" t="str">
        <f>IF(PhieuBauCu!$B$2&gt;0,IF(LEN($B230)=0,"",IF(AND($B230&gt;0,VALUE(SUBSTITUTE($B230,"1","0"))=$B230),1,0)),"")</f>
        <v/>
      </c>
      <c r="E230" s="5" t="str">
        <f>IF(PhieuBauCu!$B$2&gt;1,IF(LEN($B230)=0,"",IF(AND($B230&gt;0,VALUE(SUBSTITUTE($B230,"2","0"))=$B230),1,0)),"")</f>
        <v/>
      </c>
      <c r="F230" s="5" t="str">
        <f>IF(PhieuBauCu!$B$2&gt;2,IF(LEN($B230)=0,"",IF(AND($B230&gt;0,VALUE(SUBSTITUTE($B230,"3","0"))=$B230),1,0)),"")</f>
        <v/>
      </c>
      <c r="G230" s="5" t="str">
        <f>IF(PhieuBauCu!$B$2&gt;3,IF(LEN($B230)=0,"",IF(AND($B230&gt;0,VALUE(SUBSTITUTE($B230,"4","0"))=$B230),1,0)),"")</f>
        <v/>
      </c>
      <c r="H230" s="5" t="str">
        <f>IF(PhieuBauCu!$B$2&gt;4,IF(LEN($B230)=0,"",IF(AND($B230&gt;0,VALUE(SUBSTITUTE($B230,"5","0"))=$B230),1,0)),"")</f>
        <v/>
      </c>
      <c r="I230" s="5" t="str">
        <f>IF(PhieuBauCu!$B$2&gt;5,IF(LEN($B230)=0,"",IF(AND($B230&gt;0,VALUE(SUBSTITUTE($B230,"6","0"))=$B230),1,0)),"")</f>
        <v/>
      </c>
      <c r="J230" s="5" t="str">
        <f>IF(PhieuBauCu!$B$2&gt;6,IF(LEN($B230)=0,"",IF(AND($B230&gt;0,VALUE(SUBSTITUTE($B230,"7","0"))=$B230),1,0)),"")</f>
        <v/>
      </c>
      <c r="K230" s="5" t="str">
        <f>IF(PhieuBauCu!$B$2&gt;7,IF(LEN($B230)=0,"",IF(AND($B230&gt;0,VALUE(SUBSTITUTE($B230,"8","0"))=$B230),1,0)),"")</f>
        <v/>
      </c>
      <c r="L230" s="5" t="str">
        <f>IF(PhieuBauCu!$B$2&gt;8,IF(LEN($B230)=0,"",IF(AND($B230&gt;0,VALUE(SUBSTITUTE($B230,"9","0"))=$B230),1,0)),"")</f>
        <v/>
      </c>
      <c r="M230" s="9">
        <f t="shared" si="7"/>
        <v>0</v>
      </c>
      <c r="N230" s="36">
        <f>IF(AND(M230&lt;=PhieuBauCu!$B$13,M230&gt;=1),1,0)</f>
        <v>0</v>
      </c>
    </row>
    <row r="231" spans="1:14" ht="28.5" customHeight="1">
      <c r="A231" s="2">
        <v>226</v>
      </c>
      <c r="B231" s="3"/>
      <c r="C231" s="48" t="str">
        <f t="shared" si="6"/>
        <v/>
      </c>
      <c r="D231" s="5" t="str">
        <f>IF(PhieuBauCu!$B$2&gt;0,IF(LEN($B231)=0,"",IF(AND($B231&gt;0,VALUE(SUBSTITUTE($B231,"1","0"))=$B231),1,0)),"")</f>
        <v/>
      </c>
      <c r="E231" s="5" t="str">
        <f>IF(PhieuBauCu!$B$2&gt;1,IF(LEN($B231)=0,"",IF(AND($B231&gt;0,VALUE(SUBSTITUTE($B231,"2","0"))=$B231),1,0)),"")</f>
        <v/>
      </c>
      <c r="F231" s="5" t="str">
        <f>IF(PhieuBauCu!$B$2&gt;2,IF(LEN($B231)=0,"",IF(AND($B231&gt;0,VALUE(SUBSTITUTE($B231,"3","0"))=$B231),1,0)),"")</f>
        <v/>
      </c>
      <c r="G231" s="5" t="str">
        <f>IF(PhieuBauCu!$B$2&gt;3,IF(LEN($B231)=0,"",IF(AND($B231&gt;0,VALUE(SUBSTITUTE($B231,"4","0"))=$B231),1,0)),"")</f>
        <v/>
      </c>
      <c r="H231" s="5" t="str">
        <f>IF(PhieuBauCu!$B$2&gt;4,IF(LEN($B231)=0,"",IF(AND($B231&gt;0,VALUE(SUBSTITUTE($B231,"5","0"))=$B231),1,0)),"")</f>
        <v/>
      </c>
      <c r="I231" s="5" t="str">
        <f>IF(PhieuBauCu!$B$2&gt;5,IF(LEN($B231)=0,"",IF(AND($B231&gt;0,VALUE(SUBSTITUTE($B231,"6","0"))=$B231),1,0)),"")</f>
        <v/>
      </c>
      <c r="J231" s="5" t="str">
        <f>IF(PhieuBauCu!$B$2&gt;6,IF(LEN($B231)=0,"",IF(AND($B231&gt;0,VALUE(SUBSTITUTE($B231,"7","0"))=$B231),1,0)),"")</f>
        <v/>
      </c>
      <c r="K231" s="5" t="str">
        <f>IF(PhieuBauCu!$B$2&gt;7,IF(LEN($B231)=0,"",IF(AND($B231&gt;0,VALUE(SUBSTITUTE($B231,"8","0"))=$B231),1,0)),"")</f>
        <v/>
      </c>
      <c r="L231" s="5" t="str">
        <f>IF(PhieuBauCu!$B$2&gt;8,IF(LEN($B231)=0,"",IF(AND($B231&gt;0,VALUE(SUBSTITUTE($B231,"9","0"))=$B231),1,0)),"")</f>
        <v/>
      </c>
      <c r="M231" s="9">
        <f t="shared" si="7"/>
        <v>0</v>
      </c>
      <c r="N231" s="36">
        <f>IF(AND(M231&lt;=PhieuBauCu!$B$13,M231&gt;=1),1,0)</f>
        <v>0</v>
      </c>
    </row>
    <row r="232" spans="1:14" ht="28.5" customHeight="1">
      <c r="A232" s="2">
        <v>227</v>
      </c>
      <c r="B232" s="3"/>
      <c r="C232" s="48" t="str">
        <f t="shared" si="6"/>
        <v/>
      </c>
      <c r="D232" s="5" t="str">
        <f>IF(PhieuBauCu!$B$2&gt;0,IF(LEN($B232)=0,"",IF(AND($B232&gt;0,VALUE(SUBSTITUTE($B232,"1","0"))=$B232),1,0)),"")</f>
        <v/>
      </c>
      <c r="E232" s="5" t="str">
        <f>IF(PhieuBauCu!$B$2&gt;1,IF(LEN($B232)=0,"",IF(AND($B232&gt;0,VALUE(SUBSTITUTE($B232,"2","0"))=$B232),1,0)),"")</f>
        <v/>
      </c>
      <c r="F232" s="5" t="str">
        <f>IF(PhieuBauCu!$B$2&gt;2,IF(LEN($B232)=0,"",IF(AND($B232&gt;0,VALUE(SUBSTITUTE($B232,"3","0"))=$B232),1,0)),"")</f>
        <v/>
      </c>
      <c r="G232" s="5" t="str">
        <f>IF(PhieuBauCu!$B$2&gt;3,IF(LEN($B232)=0,"",IF(AND($B232&gt;0,VALUE(SUBSTITUTE($B232,"4","0"))=$B232),1,0)),"")</f>
        <v/>
      </c>
      <c r="H232" s="5" t="str">
        <f>IF(PhieuBauCu!$B$2&gt;4,IF(LEN($B232)=0,"",IF(AND($B232&gt;0,VALUE(SUBSTITUTE($B232,"5","0"))=$B232),1,0)),"")</f>
        <v/>
      </c>
      <c r="I232" s="5" t="str">
        <f>IF(PhieuBauCu!$B$2&gt;5,IF(LEN($B232)=0,"",IF(AND($B232&gt;0,VALUE(SUBSTITUTE($B232,"6","0"))=$B232),1,0)),"")</f>
        <v/>
      </c>
      <c r="J232" s="5" t="str">
        <f>IF(PhieuBauCu!$B$2&gt;6,IF(LEN($B232)=0,"",IF(AND($B232&gt;0,VALUE(SUBSTITUTE($B232,"7","0"))=$B232),1,0)),"")</f>
        <v/>
      </c>
      <c r="K232" s="5" t="str">
        <f>IF(PhieuBauCu!$B$2&gt;7,IF(LEN($B232)=0,"",IF(AND($B232&gt;0,VALUE(SUBSTITUTE($B232,"8","0"))=$B232),1,0)),"")</f>
        <v/>
      </c>
      <c r="L232" s="5" t="str">
        <f>IF(PhieuBauCu!$B$2&gt;8,IF(LEN($B232)=0,"",IF(AND($B232&gt;0,VALUE(SUBSTITUTE($B232,"9","0"))=$B232),1,0)),"")</f>
        <v/>
      </c>
      <c r="M232" s="9">
        <f t="shared" si="7"/>
        <v>0</v>
      </c>
      <c r="N232" s="36">
        <f>IF(AND(M232&lt;=PhieuBauCu!$B$13,M232&gt;=1),1,0)</f>
        <v>0</v>
      </c>
    </row>
    <row r="233" spans="1:14" ht="28.5" customHeight="1">
      <c r="A233" s="2">
        <v>228</v>
      </c>
      <c r="B233" s="3"/>
      <c r="C233" s="48" t="str">
        <f t="shared" si="6"/>
        <v/>
      </c>
      <c r="D233" s="5" t="str">
        <f>IF(PhieuBauCu!$B$2&gt;0,IF(LEN($B233)=0,"",IF(AND($B233&gt;0,VALUE(SUBSTITUTE($B233,"1","0"))=$B233),1,0)),"")</f>
        <v/>
      </c>
      <c r="E233" s="5" t="str">
        <f>IF(PhieuBauCu!$B$2&gt;1,IF(LEN($B233)=0,"",IF(AND($B233&gt;0,VALUE(SUBSTITUTE($B233,"2","0"))=$B233),1,0)),"")</f>
        <v/>
      </c>
      <c r="F233" s="5" t="str">
        <f>IF(PhieuBauCu!$B$2&gt;2,IF(LEN($B233)=0,"",IF(AND($B233&gt;0,VALUE(SUBSTITUTE($B233,"3","0"))=$B233),1,0)),"")</f>
        <v/>
      </c>
      <c r="G233" s="5" t="str">
        <f>IF(PhieuBauCu!$B$2&gt;3,IF(LEN($B233)=0,"",IF(AND($B233&gt;0,VALUE(SUBSTITUTE($B233,"4","0"))=$B233),1,0)),"")</f>
        <v/>
      </c>
      <c r="H233" s="5" t="str">
        <f>IF(PhieuBauCu!$B$2&gt;4,IF(LEN($B233)=0,"",IF(AND($B233&gt;0,VALUE(SUBSTITUTE($B233,"5","0"))=$B233),1,0)),"")</f>
        <v/>
      </c>
      <c r="I233" s="5" t="str">
        <f>IF(PhieuBauCu!$B$2&gt;5,IF(LEN($B233)=0,"",IF(AND($B233&gt;0,VALUE(SUBSTITUTE($B233,"6","0"))=$B233),1,0)),"")</f>
        <v/>
      </c>
      <c r="J233" s="5" t="str">
        <f>IF(PhieuBauCu!$B$2&gt;6,IF(LEN($B233)=0,"",IF(AND($B233&gt;0,VALUE(SUBSTITUTE($B233,"7","0"))=$B233),1,0)),"")</f>
        <v/>
      </c>
      <c r="K233" s="5" t="str">
        <f>IF(PhieuBauCu!$B$2&gt;7,IF(LEN($B233)=0,"",IF(AND($B233&gt;0,VALUE(SUBSTITUTE($B233,"8","0"))=$B233),1,0)),"")</f>
        <v/>
      </c>
      <c r="L233" s="5" t="str">
        <f>IF(PhieuBauCu!$B$2&gt;8,IF(LEN($B233)=0,"",IF(AND($B233&gt;0,VALUE(SUBSTITUTE($B233,"9","0"))=$B233),1,0)),"")</f>
        <v/>
      </c>
      <c r="M233" s="9">
        <f t="shared" si="7"/>
        <v>0</v>
      </c>
      <c r="N233" s="36">
        <f>IF(AND(M233&lt;=PhieuBauCu!$B$13,M233&gt;=1),1,0)</f>
        <v>0</v>
      </c>
    </row>
    <row r="234" spans="1:14" ht="28.5" customHeight="1">
      <c r="A234" s="2">
        <v>229</v>
      </c>
      <c r="B234" s="3"/>
      <c r="C234" s="48" t="str">
        <f t="shared" si="6"/>
        <v/>
      </c>
      <c r="D234" s="5" t="str">
        <f>IF(PhieuBauCu!$B$2&gt;0,IF(LEN($B234)=0,"",IF(AND($B234&gt;0,VALUE(SUBSTITUTE($B234,"1","0"))=$B234),1,0)),"")</f>
        <v/>
      </c>
      <c r="E234" s="5" t="str">
        <f>IF(PhieuBauCu!$B$2&gt;1,IF(LEN($B234)=0,"",IF(AND($B234&gt;0,VALUE(SUBSTITUTE($B234,"2","0"))=$B234),1,0)),"")</f>
        <v/>
      </c>
      <c r="F234" s="5" t="str">
        <f>IF(PhieuBauCu!$B$2&gt;2,IF(LEN($B234)=0,"",IF(AND($B234&gt;0,VALUE(SUBSTITUTE($B234,"3","0"))=$B234),1,0)),"")</f>
        <v/>
      </c>
      <c r="G234" s="5" t="str">
        <f>IF(PhieuBauCu!$B$2&gt;3,IF(LEN($B234)=0,"",IF(AND($B234&gt;0,VALUE(SUBSTITUTE($B234,"4","0"))=$B234),1,0)),"")</f>
        <v/>
      </c>
      <c r="H234" s="5" t="str">
        <f>IF(PhieuBauCu!$B$2&gt;4,IF(LEN($B234)=0,"",IF(AND($B234&gt;0,VALUE(SUBSTITUTE($B234,"5","0"))=$B234),1,0)),"")</f>
        <v/>
      </c>
      <c r="I234" s="5" t="str">
        <f>IF(PhieuBauCu!$B$2&gt;5,IF(LEN($B234)=0,"",IF(AND($B234&gt;0,VALUE(SUBSTITUTE($B234,"6","0"))=$B234),1,0)),"")</f>
        <v/>
      </c>
      <c r="J234" s="5" t="str">
        <f>IF(PhieuBauCu!$B$2&gt;6,IF(LEN($B234)=0,"",IF(AND($B234&gt;0,VALUE(SUBSTITUTE($B234,"7","0"))=$B234),1,0)),"")</f>
        <v/>
      </c>
      <c r="K234" s="5" t="str">
        <f>IF(PhieuBauCu!$B$2&gt;7,IF(LEN($B234)=0,"",IF(AND($B234&gt;0,VALUE(SUBSTITUTE($B234,"8","0"))=$B234),1,0)),"")</f>
        <v/>
      </c>
      <c r="L234" s="5" t="str">
        <f>IF(PhieuBauCu!$B$2&gt;8,IF(LEN($B234)=0,"",IF(AND($B234&gt;0,VALUE(SUBSTITUTE($B234,"9","0"))=$B234),1,0)),"")</f>
        <v/>
      </c>
      <c r="M234" s="9">
        <f t="shared" si="7"/>
        <v>0</v>
      </c>
      <c r="N234" s="36">
        <f>IF(AND(M234&lt;=PhieuBauCu!$B$13,M234&gt;=1),1,0)</f>
        <v>0</v>
      </c>
    </row>
    <row r="235" spans="1:14" ht="28.5" customHeight="1">
      <c r="A235" s="2">
        <v>230</v>
      </c>
      <c r="B235" s="3"/>
      <c r="C235" s="48" t="str">
        <f t="shared" si="6"/>
        <v/>
      </c>
      <c r="D235" s="5" t="str">
        <f>IF(PhieuBauCu!$B$2&gt;0,IF(LEN($B235)=0,"",IF(AND($B235&gt;0,VALUE(SUBSTITUTE($B235,"1","0"))=$B235),1,0)),"")</f>
        <v/>
      </c>
      <c r="E235" s="5" t="str">
        <f>IF(PhieuBauCu!$B$2&gt;1,IF(LEN($B235)=0,"",IF(AND($B235&gt;0,VALUE(SUBSTITUTE($B235,"2","0"))=$B235),1,0)),"")</f>
        <v/>
      </c>
      <c r="F235" s="5" t="str">
        <f>IF(PhieuBauCu!$B$2&gt;2,IF(LEN($B235)=0,"",IF(AND($B235&gt;0,VALUE(SUBSTITUTE($B235,"3","0"))=$B235),1,0)),"")</f>
        <v/>
      </c>
      <c r="G235" s="5" t="str">
        <f>IF(PhieuBauCu!$B$2&gt;3,IF(LEN($B235)=0,"",IF(AND($B235&gt;0,VALUE(SUBSTITUTE($B235,"4","0"))=$B235),1,0)),"")</f>
        <v/>
      </c>
      <c r="H235" s="5" t="str">
        <f>IF(PhieuBauCu!$B$2&gt;4,IF(LEN($B235)=0,"",IF(AND($B235&gt;0,VALUE(SUBSTITUTE($B235,"5","0"))=$B235),1,0)),"")</f>
        <v/>
      </c>
      <c r="I235" s="5" t="str">
        <f>IF(PhieuBauCu!$B$2&gt;5,IF(LEN($B235)=0,"",IF(AND($B235&gt;0,VALUE(SUBSTITUTE($B235,"6","0"))=$B235),1,0)),"")</f>
        <v/>
      </c>
      <c r="J235" s="5" t="str">
        <f>IF(PhieuBauCu!$B$2&gt;6,IF(LEN($B235)=0,"",IF(AND($B235&gt;0,VALUE(SUBSTITUTE($B235,"7","0"))=$B235),1,0)),"")</f>
        <v/>
      </c>
      <c r="K235" s="5" t="str">
        <f>IF(PhieuBauCu!$B$2&gt;7,IF(LEN($B235)=0,"",IF(AND($B235&gt;0,VALUE(SUBSTITUTE($B235,"8","0"))=$B235),1,0)),"")</f>
        <v/>
      </c>
      <c r="L235" s="5" t="str">
        <f>IF(PhieuBauCu!$B$2&gt;8,IF(LEN($B235)=0,"",IF(AND($B235&gt;0,VALUE(SUBSTITUTE($B235,"9","0"))=$B235),1,0)),"")</f>
        <v/>
      </c>
      <c r="M235" s="9">
        <f t="shared" si="7"/>
        <v>0</v>
      </c>
      <c r="N235" s="36">
        <f>IF(AND(M235&lt;=PhieuBauCu!$B$13,M235&gt;=1),1,0)</f>
        <v>0</v>
      </c>
    </row>
    <row r="236" spans="1:14" ht="28.5" customHeight="1">
      <c r="A236" s="2">
        <v>231</v>
      </c>
      <c r="B236" s="3"/>
      <c r="C236" s="48" t="str">
        <f t="shared" si="6"/>
        <v/>
      </c>
      <c r="D236" s="5" t="str">
        <f>IF(PhieuBauCu!$B$2&gt;0,IF(LEN($B236)=0,"",IF(AND($B236&gt;0,VALUE(SUBSTITUTE($B236,"1","0"))=$B236),1,0)),"")</f>
        <v/>
      </c>
      <c r="E236" s="5" t="str">
        <f>IF(PhieuBauCu!$B$2&gt;1,IF(LEN($B236)=0,"",IF(AND($B236&gt;0,VALUE(SUBSTITUTE($B236,"2","0"))=$B236),1,0)),"")</f>
        <v/>
      </c>
      <c r="F236" s="5" t="str">
        <f>IF(PhieuBauCu!$B$2&gt;2,IF(LEN($B236)=0,"",IF(AND($B236&gt;0,VALUE(SUBSTITUTE($B236,"3","0"))=$B236),1,0)),"")</f>
        <v/>
      </c>
      <c r="G236" s="5" t="str">
        <f>IF(PhieuBauCu!$B$2&gt;3,IF(LEN($B236)=0,"",IF(AND($B236&gt;0,VALUE(SUBSTITUTE($B236,"4","0"))=$B236),1,0)),"")</f>
        <v/>
      </c>
      <c r="H236" s="5" t="str">
        <f>IF(PhieuBauCu!$B$2&gt;4,IF(LEN($B236)=0,"",IF(AND($B236&gt;0,VALUE(SUBSTITUTE($B236,"5","0"))=$B236),1,0)),"")</f>
        <v/>
      </c>
      <c r="I236" s="5" t="str">
        <f>IF(PhieuBauCu!$B$2&gt;5,IF(LEN($B236)=0,"",IF(AND($B236&gt;0,VALUE(SUBSTITUTE($B236,"6","0"))=$B236),1,0)),"")</f>
        <v/>
      </c>
      <c r="J236" s="5" t="str">
        <f>IF(PhieuBauCu!$B$2&gt;6,IF(LEN($B236)=0,"",IF(AND($B236&gt;0,VALUE(SUBSTITUTE($B236,"7","0"))=$B236),1,0)),"")</f>
        <v/>
      </c>
      <c r="K236" s="5" t="str">
        <f>IF(PhieuBauCu!$B$2&gt;7,IF(LEN($B236)=0,"",IF(AND($B236&gt;0,VALUE(SUBSTITUTE($B236,"8","0"))=$B236),1,0)),"")</f>
        <v/>
      </c>
      <c r="L236" s="5" t="str">
        <f>IF(PhieuBauCu!$B$2&gt;8,IF(LEN($B236)=0,"",IF(AND($B236&gt;0,VALUE(SUBSTITUTE($B236,"9","0"))=$B236),1,0)),"")</f>
        <v/>
      </c>
      <c r="M236" s="9">
        <f t="shared" si="7"/>
        <v>0</v>
      </c>
      <c r="N236" s="36">
        <f>IF(AND(M236&lt;=PhieuBauCu!$B$13,M236&gt;=1),1,0)</f>
        <v>0</v>
      </c>
    </row>
    <row r="237" spans="1:14" ht="28.5" customHeight="1">
      <c r="A237" s="2">
        <v>232</v>
      </c>
      <c r="B237" s="3"/>
      <c r="C237" s="48" t="str">
        <f t="shared" si="6"/>
        <v/>
      </c>
      <c r="D237" s="5" t="str">
        <f>IF(PhieuBauCu!$B$2&gt;0,IF(LEN($B237)=0,"",IF(AND($B237&gt;0,VALUE(SUBSTITUTE($B237,"1","0"))=$B237),1,0)),"")</f>
        <v/>
      </c>
      <c r="E237" s="5" t="str">
        <f>IF(PhieuBauCu!$B$2&gt;1,IF(LEN($B237)=0,"",IF(AND($B237&gt;0,VALUE(SUBSTITUTE($B237,"2","0"))=$B237),1,0)),"")</f>
        <v/>
      </c>
      <c r="F237" s="5" t="str">
        <f>IF(PhieuBauCu!$B$2&gt;2,IF(LEN($B237)=0,"",IF(AND($B237&gt;0,VALUE(SUBSTITUTE($B237,"3","0"))=$B237),1,0)),"")</f>
        <v/>
      </c>
      <c r="G237" s="5" t="str">
        <f>IF(PhieuBauCu!$B$2&gt;3,IF(LEN($B237)=0,"",IF(AND($B237&gt;0,VALUE(SUBSTITUTE($B237,"4","0"))=$B237),1,0)),"")</f>
        <v/>
      </c>
      <c r="H237" s="5" t="str">
        <f>IF(PhieuBauCu!$B$2&gt;4,IF(LEN($B237)=0,"",IF(AND($B237&gt;0,VALUE(SUBSTITUTE($B237,"5","0"))=$B237),1,0)),"")</f>
        <v/>
      </c>
      <c r="I237" s="5" t="str">
        <f>IF(PhieuBauCu!$B$2&gt;5,IF(LEN($B237)=0,"",IF(AND($B237&gt;0,VALUE(SUBSTITUTE($B237,"6","0"))=$B237),1,0)),"")</f>
        <v/>
      </c>
      <c r="J237" s="5" t="str">
        <f>IF(PhieuBauCu!$B$2&gt;6,IF(LEN($B237)=0,"",IF(AND($B237&gt;0,VALUE(SUBSTITUTE($B237,"7","0"))=$B237),1,0)),"")</f>
        <v/>
      </c>
      <c r="K237" s="5" t="str">
        <f>IF(PhieuBauCu!$B$2&gt;7,IF(LEN($B237)=0,"",IF(AND($B237&gt;0,VALUE(SUBSTITUTE($B237,"8","0"))=$B237),1,0)),"")</f>
        <v/>
      </c>
      <c r="L237" s="5" t="str">
        <f>IF(PhieuBauCu!$B$2&gt;8,IF(LEN($B237)=0,"",IF(AND($B237&gt;0,VALUE(SUBSTITUTE($B237,"9","0"))=$B237),1,0)),"")</f>
        <v/>
      </c>
      <c r="M237" s="9">
        <f t="shared" si="7"/>
        <v>0</v>
      </c>
      <c r="N237" s="36">
        <f>IF(AND(M237&lt;=PhieuBauCu!$B$13,M237&gt;=1),1,0)</f>
        <v>0</v>
      </c>
    </row>
    <row r="238" spans="1:14" ht="28.5" customHeight="1">
      <c r="A238" s="2">
        <v>233</v>
      </c>
      <c r="B238" s="3"/>
      <c r="C238" s="48" t="str">
        <f t="shared" si="6"/>
        <v/>
      </c>
      <c r="D238" s="5" t="str">
        <f>IF(PhieuBauCu!$B$2&gt;0,IF(LEN($B238)=0,"",IF(AND($B238&gt;0,VALUE(SUBSTITUTE($B238,"1","0"))=$B238),1,0)),"")</f>
        <v/>
      </c>
      <c r="E238" s="5" t="str">
        <f>IF(PhieuBauCu!$B$2&gt;1,IF(LEN($B238)=0,"",IF(AND($B238&gt;0,VALUE(SUBSTITUTE($B238,"2","0"))=$B238),1,0)),"")</f>
        <v/>
      </c>
      <c r="F238" s="5" t="str">
        <f>IF(PhieuBauCu!$B$2&gt;2,IF(LEN($B238)=0,"",IF(AND($B238&gt;0,VALUE(SUBSTITUTE($B238,"3","0"))=$B238),1,0)),"")</f>
        <v/>
      </c>
      <c r="G238" s="5" t="str">
        <f>IF(PhieuBauCu!$B$2&gt;3,IF(LEN($B238)=0,"",IF(AND($B238&gt;0,VALUE(SUBSTITUTE($B238,"4","0"))=$B238),1,0)),"")</f>
        <v/>
      </c>
      <c r="H238" s="5" t="str">
        <f>IF(PhieuBauCu!$B$2&gt;4,IF(LEN($B238)=0,"",IF(AND($B238&gt;0,VALUE(SUBSTITUTE($B238,"5","0"))=$B238),1,0)),"")</f>
        <v/>
      </c>
      <c r="I238" s="5" t="str">
        <f>IF(PhieuBauCu!$B$2&gt;5,IF(LEN($B238)=0,"",IF(AND($B238&gt;0,VALUE(SUBSTITUTE($B238,"6","0"))=$B238),1,0)),"")</f>
        <v/>
      </c>
      <c r="J238" s="5" t="str">
        <f>IF(PhieuBauCu!$B$2&gt;6,IF(LEN($B238)=0,"",IF(AND($B238&gt;0,VALUE(SUBSTITUTE($B238,"7","0"))=$B238),1,0)),"")</f>
        <v/>
      </c>
      <c r="K238" s="5" t="str">
        <f>IF(PhieuBauCu!$B$2&gt;7,IF(LEN($B238)=0,"",IF(AND($B238&gt;0,VALUE(SUBSTITUTE($B238,"8","0"))=$B238),1,0)),"")</f>
        <v/>
      </c>
      <c r="L238" s="5" t="str">
        <f>IF(PhieuBauCu!$B$2&gt;8,IF(LEN($B238)=0,"",IF(AND($B238&gt;0,VALUE(SUBSTITUTE($B238,"9","0"))=$B238),1,0)),"")</f>
        <v/>
      </c>
      <c r="M238" s="9">
        <f t="shared" si="7"/>
        <v>0</v>
      </c>
      <c r="N238" s="36">
        <f>IF(AND(M238&lt;=PhieuBauCu!$B$13,M238&gt;=1),1,0)</f>
        <v>0</v>
      </c>
    </row>
    <row r="239" spans="1:14" ht="28.5" customHeight="1">
      <c r="A239" s="2">
        <v>234</v>
      </c>
      <c r="B239" s="3"/>
      <c r="C239" s="48" t="str">
        <f t="shared" si="6"/>
        <v/>
      </c>
      <c r="D239" s="5" t="str">
        <f>IF(PhieuBauCu!$B$2&gt;0,IF(LEN($B239)=0,"",IF(AND($B239&gt;0,VALUE(SUBSTITUTE($B239,"1","0"))=$B239),1,0)),"")</f>
        <v/>
      </c>
      <c r="E239" s="5" t="str">
        <f>IF(PhieuBauCu!$B$2&gt;1,IF(LEN($B239)=0,"",IF(AND($B239&gt;0,VALUE(SUBSTITUTE($B239,"2","0"))=$B239),1,0)),"")</f>
        <v/>
      </c>
      <c r="F239" s="5" t="str">
        <f>IF(PhieuBauCu!$B$2&gt;2,IF(LEN($B239)=0,"",IF(AND($B239&gt;0,VALUE(SUBSTITUTE($B239,"3","0"))=$B239),1,0)),"")</f>
        <v/>
      </c>
      <c r="G239" s="5" t="str">
        <f>IF(PhieuBauCu!$B$2&gt;3,IF(LEN($B239)=0,"",IF(AND($B239&gt;0,VALUE(SUBSTITUTE($B239,"4","0"))=$B239),1,0)),"")</f>
        <v/>
      </c>
      <c r="H239" s="5" t="str">
        <f>IF(PhieuBauCu!$B$2&gt;4,IF(LEN($B239)=0,"",IF(AND($B239&gt;0,VALUE(SUBSTITUTE($B239,"5","0"))=$B239),1,0)),"")</f>
        <v/>
      </c>
      <c r="I239" s="5" t="str">
        <f>IF(PhieuBauCu!$B$2&gt;5,IF(LEN($B239)=0,"",IF(AND($B239&gt;0,VALUE(SUBSTITUTE($B239,"6","0"))=$B239),1,0)),"")</f>
        <v/>
      </c>
      <c r="J239" s="5" t="str">
        <f>IF(PhieuBauCu!$B$2&gt;6,IF(LEN($B239)=0,"",IF(AND($B239&gt;0,VALUE(SUBSTITUTE($B239,"7","0"))=$B239),1,0)),"")</f>
        <v/>
      </c>
      <c r="K239" s="5" t="str">
        <f>IF(PhieuBauCu!$B$2&gt;7,IF(LEN($B239)=0,"",IF(AND($B239&gt;0,VALUE(SUBSTITUTE($B239,"8","0"))=$B239),1,0)),"")</f>
        <v/>
      </c>
      <c r="L239" s="5" t="str">
        <f>IF(PhieuBauCu!$B$2&gt;8,IF(LEN($B239)=0,"",IF(AND($B239&gt;0,VALUE(SUBSTITUTE($B239,"9","0"))=$B239),1,0)),"")</f>
        <v/>
      </c>
      <c r="M239" s="9">
        <f t="shared" si="7"/>
        <v>0</v>
      </c>
      <c r="N239" s="36">
        <f>IF(AND(M239&lt;=PhieuBauCu!$B$13,M239&gt;=1),1,0)</f>
        <v>0</v>
      </c>
    </row>
    <row r="240" spans="1:14" ht="28.5" customHeight="1">
      <c r="A240" s="2">
        <v>235</v>
      </c>
      <c r="B240" s="3"/>
      <c r="C240" s="48" t="str">
        <f t="shared" si="6"/>
        <v/>
      </c>
      <c r="D240" s="5" t="str">
        <f>IF(PhieuBauCu!$B$2&gt;0,IF(LEN($B240)=0,"",IF(AND($B240&gt;0,VALUE(SUBSTITUTE($B240,"1","0"))=$B240),1,0)),"")</f>
        <v/>
      </c>
      <c r="E240" s="5" t="str">
        <f>IF(PhieuBauCu!$B$2&gt;1,IF(LEN($B240)=0,"",IF(AND($B240&gt;0,VALUE(SUBSTITUTE($B240,"2","0"))=$B240),1,0)),"")</f>
        <v/>
      </c>
      <c r="F240" s="5" t="str">
        <f>IF(PhieuBauCu!$B$2&gt;2,IF(LEN($B240)=0,"",IF(AND($B240&gt;0,VALUE(SUBSTITUTE($B240,"3","0"))=$B240),1,0)),"")</f>
        <v/>
      </c>
      <c r="G240" s="5" t="str">
        <f>IF(PhieuBauCu!$B$2&gt;3,IF(LEN($B240)=0,"",IF(AND($B240&gt;0,VALUE(SUBSTITUTE($B240,"4","0"))=$B240),1,0)),"")</f>
        <v/>
      </c>
      <c r="H240" s="5" t="str">
        <f>IF(PhieuBauCu!$B$2&gt;4,IF(LEN($B240)=0,"",IF(AND($B240&gt;0,VALUE(SUBSTITUTE($B240,"5","0"))=$B240),1,0)),"")</f>
        <v/>
      </c>
      <c r="I240" s="5" t="str">
        <f>IF(PhieuBauCu!$B$2&gt;5,IF(LEN($B240)=0,"",IF(AND($B240&gt;0,VALUE(SUBSTITUTE($B240,"6","0"))=$B240),1,0)),"")</f>
        <v/>
      </c>
      <c r="J240" s="5" t="str">
        <f>IF(PhieuBauCu!$B$2&gt;6,IF(LEN($B240)=0,"",IF(AND($B240&gt;0,VALUE(SUBSTITUTE($B240,"7","0"))=$B240),1,0)),"")</f>
        <v/>
      </c>
      <c r="K240" s="5" t="str">
        <f>IF(PhieuBauCu!$B$2&gt;7,IF(LEN($B240)=0,"",IF(AND($B240&gt;0,VALUE(SUBSTITUTE($B240,"8","0"))=$B240),1,0)),"")</f>
        <v/>
      </c>
      <c r="L240" s="5" t="str">
        <f>IF(PhieuBauCu!$B$2&gt;8,IF(LEN($B240)=0,"",IF(AND($B240&gt;0,VALUE(SUBSTITUTE($B240,"9","0"))=$B240),1,0)),"")</f>
        <v/>
      </c>
      <c r="M240" s="9">
        <f t="shared" si="7"/>
        <v>0</v>
      </c>
      <c r="N240" s="36">
        <f>IF(AND(M240&lt;=PhieuBauCu!$B$13,M240&gt;=1),1,0)</f>
        <v>0</v>
      </c>
    </row>
    <row r="241" spans="1:14" ht="28.5" customHeight="1">
      <c r="A241" s="2">
        <v>236</v>
      </c>
      <c r="B241" s="3"/>
      <c r="C241" s="48" t="str">
        <f t="shared" si="6"/>
        <v/>
      </c>
      <c r="D241" s="5" t="str">
        <f>IF(PhieuBauCu!$B$2&gt;0,IF(LEN($B241)=0,"",IF(AND($B241&gt;0,VALUE(SUBSTITUTE($B241,"1","0"))=$B241),1,0)),"")</f>
        <v/>
      </c>
      <c r="E241" s="5" t="str">
        <f>IF(PhieuBauCu!$B$2&gt;1,IF(LEN($B241)=0,"",IF(AND($B241&gt;0,VALUE(SUBSTITUTE($B241,"2","0"))=$B241),1,0)),"")</f>
        <v/>
      </c>
      <c r="F241" s="5" t="str">
        <f>IF(PhieuBauCu!$B$2&gt;2,IF(LEN($B241)=0,"",IF(AND($B241&gt;0,VALUE(SUBSTITUTE($B241,"3","0"))=$B241),1,0)),"")</f>
        <v/>
      </c>
      <c r="G241" s="5" t="str">
        <f>IF(PhieuBauCu!$B$2&gt;3,IF(LEN($B241)=0,"",IF(AND($B241&gt;0,VALUE(SUBSTITUTE($B241,"4","0"))=$B241),1,0)),"")</f>
        <v/>
      </c>
      <c r="H241" s="5" t="str">
        <f>IF(PhieuBauCu!$B$2&gt;4,IF(LEN($B241)=0,"",IF(AND($B241&gt;0,VALUE(SUBSTITUTE($B241,"5","0"))=$B241),1,0)),"")</f>
        <v/>
      </c>
      <c r="I241" s="5" t="str">
        <f>IF(PhieuBauCu!$B$2&gt;5,IF(LEN($B241)=0,"",IF(AND($B241&gt;0,VALUE(SUBSTITUTE($B241,"6","0"))=$B241),1,0)),"")</f>
        <v/>
      </c>
      <c r="J241" s="5" t="str">
        <f>IF(PhieuBauCu!$B$2&gt;6,IF(LEN($B241)=0,"",IF(AND($B241&gt;0,VALUE(SUBSTITUTE($B241,"7","0"))=$B241),1,0)),"")</f>
        <v/>
      </c>
      <c r="K241" s="5" t="str">
        <f>IF(PhieuBauCu!$B$2&gt;7,IF(LEN($B241)=0,"",IF(AND($B241&gt;0,VALUE(SUBSTITUTE($B241,"8","0"))=$B241),1,0)),"")</f>
        <v/>
      </c>
      <c r="L241" s="5" t="str">
        <f>IF(PhieuBauCu!$B$2&gt;8,IF(LEN($B241)=0,"",IF(AND($B241&gt;0,VALUE(SUBSTITUTE($B241,"9","0"))=$B241),1,0)),"")</f>
        <v/>
      </c>
      <c r="M241" s="9">
        <f t="shared" si="7"/>
        <v>0</v>
      </c>
      <c r="N241" s="36">
        <f>IF(AND(M241&lt;=PhieuBauCu!$B$13,M241&gt;=1),1,0)</f>
        <v>0</v>
      </c>
    </row>
    <row r="242" spans="1:14" ht="28.5" customHeight="1">
      <c r="A242" s="2">
        <v>237</v>
      </c>
      <c r="B242" s="3"/>
      <c r="C242" s="48" t="str">
        <f t="shared" si="6"/>
        <v/>
      </c>
      <c r="D242" s="5" t="str">
        <f>IF(PhieuBauCu!$B$2&gt;0,IF(LEN($B242)=0,"",IF(AND($B242&gt;0,VALUE(SUBSTITUTE($B242,"1","0"))=$B242),1,0)),"")</f>
        <v/>
      </c>
      <c r="E242" s="5" t="str">
        <f>IF(PhieuBauCu!$B$2&gt;1,IF(LEN($B242)=0,"",IF(AND($B242&gt;0,VALUE(SUBSTITUTE($B242,"2","0"))=$B242),1,0)),"")</f>
        <v/>
      </c>
      <c r="F242" s="5" t="str">
        <f>IF(PhieuBauCu!$B$2&gt;2,IF(LEN($B242)=0,"",IF(AND($B242&gt;0,VALUE(SUBSTITUTE($B242,"3","0"))=$B242),1,0)),"")</f>
        <v/>
      </c>
      <c r="G242" s="5" t="str">
        <f>IF(PhieuBauCu!$B$2&gt;3,IF(LEN($B242)=0,"",IF(AND($B242&gt;0,VALUE(SUBSTITUTE($B242,"4","0"))=$B242),1,0)),"")</f>
        <v/>
      </c>
      <c r="H242" s="5" t="str">
        <f>IF(PhieuBauCu!$B$2&gt;4,IF(LEN($B242)=0,"",IF(AND($B242&gt;0,VALUE(SUBSTITUTE($B242,"5","0"))=$B242),1,0)),"")</f>
        <v/>
      </c>
      <c r="I242" s="5" t="str">
        <f>IF(PhieuBauCu!$B$2&gt;5,IF(LEN($B242)=0,"",IF(AND($B242&gt;0,VALUE(SUBSTITUTE($B242,"6","0"))=$B242),1,0)),"")</f>
        <v/>
      </c>
      <c r="J242" s="5" t="str">
        <f>IF(PhieuBauCu!$B$2&gt;6,IF(LEN($B242)=0,"",IF(AND($B242&gt;0,VALUE(SUBSTITUTE($B242,"7","0"))=$B242),1,0)),"")</f>
        <v/>
      </c>
      <c r="K242" s="5" t="str">
        <f>IF(PhieuBauCu!$B$2&gt;7,IF(LEN($B242)=0,"",IF(AND($B242&gt;0,VALUE(SUBSTITUTE($B242,"8","0"))=$B242),1,0)),"")</f>
        <v/>
      </c>
      <c r="L242" s="5" t="str">
        <f>IF(PhieuBauCu!$B$2&gt;8,IF(LEN($B242)=0,"",IF(AND($B242&gt;0,VALUE(SUBSTITUTE($B242,"9","0"))=$B242),1,0)),"")</f>
        <v/>
      </c>
      <c r="M242" s="9">
        <f t="shared" si="7"/>
        <v>0</v>
      </c>
      <c r="N242" s="36">
        <f>IF(AND(M242&lt;=PhieuBauCu!$B$13,M242&gt;=1),1,0)</f>
        <v>0</v>
      </c>
    </row>
    <row r="243" spans="1:14" ht="28.5" customHeight="1">
      <c r="A243" s="2">
        <v>238</v>
      </c>
      <c r="B243" s="3"/>
      <c r="C243" s="48" t="str">
        <f t="shared" si="6"/>
        <v/>
      </c>
      <c r="D243" s="5" t="str">
        <f>IF(PhieuBauCu!$B$2&gt;0,IF(LEN($B243)=0,"",IF(AND($B243&gt;0,VALUE(SUBSTITUTE($B243,"1","0"))=$B243),1,0)),"")</f>
        <v/>
      </c>
      <c r="E243" s="5" t="str">
        <f>IF(PhieuBauCu!$B$2&gt;1,IF(LEN($B243)=0,"",IF(AND($B243&gt;0,VALUE(SUBSTITUTE($B243,"2","0"))=$B243),1,0)),"")</f>
        <v/>
      </c>
      <c r="F243" s="5" t="str">
        <f>IF(PhieuBauCu!$B$2&gt;2,IF(LEN($B243)=0,"",IF(AND($B243&gt;0,VALUE(SUBSTITUTE($B243,"3","0"))=$B243),1,0)),"")</f>
        <v/>
      </c>
      <c r="G243" s="5" t="str">
        <f>IF(PhieuBauCu!$B$2&gt;3,IF(LEN($B243)=0,"",IF(AND($B243&gt;0,VALUE(SUBSTITUTE($B243,"4","0"))=$B243),1,0)),"")</f>
        <v/>
      </c>
      <c r="H243" s="5" t="str">
        <f>IF(PhieuBauCu!$B$2&gt;4,IF(LEN($B243)=0,"",IF(AND($B243&gt;0,VALUE(SUBSTITUTE($B243,"5","0"))=$B243),1,0)),"")</f>
        <v/>
      </c>
      <c r="I243" s="5" t="str">
        <f>IF(PhieuBauCu!$B$2&gt;5,IF(LEN($B243)=0,"",IF(AND($B243&gt;0,VALUE(SUBSTITUTE($B243,"6","0"))=$B243),1,0)),"")</f>
        <v/>
      </c>
      <c r="J243" s="5" t="str">
        <f>IF(PhieuBauCu!$B$2&gt;6,IF(LEN($B243)=0,"",IF(AND($B243&gt;0,VALUE(SUBSTITUTE($B243,"7","0"))=$B243),1,0)),"")</f>
        <v/>
      </c>
      <c r="K243" s="5" t="str">
        <f>IF(PhieuBauCu!$B$2&gt;7,IF(LEN($B243)=0,"",IF(AND($B243&gt;0,VALUE(SUBSTITUTE($B243,"8","0"))=$B243),1,0)),"")</f>
        <v/>
      </c>
      <c r="L243" s="5" t="str">
        <f>IF(PhieuBauCu!$B$2&gt;8,IF(LEN($B243)=0,"",IF(AND($B243&gt;0,VALUE(SUBSTITUTE($B243,"9","0"))=$B243),1,0)),"")</f>
        <v/>
      </c>
      <c r="M243" s="9">
        <f t="shared" si="7"/>
        <v>0</v>
      </c>
      <c r="N243" s="36">
        <f>IF(AND(M243&lt;=PhieuBauCu!$B$13,M243&gt;=1),1,0)</f>
        <v>0</v>
      </c>
    </row>
    <row r="244" spans="1:14" ht="28.5" customHeight="1">
      <c r="A244" s="2">
        <v>239</v>
      </c>
      <c r="B244" s="3"/>
      <c r="C244" s="48" t="str">
        <f t="shared" si="6"/>
        <v/>
      </c>
      <c r="D244" s="5" t="str">
        <f>IF(PhieuBauCu!$B$2&gt;0,IF(LEN($B244)=0,"",IF(AND($B244&gt;0,VALUE(SUBSTITUTE($B244,"1","0"))=$B244),1,0)),"")</f>
        <v/>
      </c>
      <c r="E244" s="5" t="str">
        <f>IF(PhieuBauCu!$B$2&gt;1,IF(LEN($B244)=0,"",IF(AND($B244&gt;0,VALUE(SUBSTITUTE($B244,"2","0"))=$B244),1,0)),"")</f>
        <v/>
      </c>
      <c r="F244" s="5" t="str">
        <f>IF(PhieuBauCu!$B$2&gt;2,IF(LEN($B244)=0,"",IF(AND($B244&gt;0,VALUE(SUBSTITUTE($B244,"3","0"))=$B244),1,0)),"")</f>
        <v/>
      </c>
      <c r="G244" s="5" t="str">
        <f>IF(PhieuBauCu!$B$2&gt;3,IF(LEN($B244)=0,"",IF(AND($B244&gt;0,VALUE(SUBSTITUTE($B244,"4","0"))=$B244),1,0)),"")</f>
        <v/>
      </c>
      <c r="H244" s="5" t="str">
        <f>IF(PhieuBauCu!$B$2&gt;4,IF(LEN($B244)=0,"",IF(AND($B244&gt;0,VALUE(SUBSTITUTE($B244,"5","0"))=$B244),1,0)),"")</f>
        <v/>
      </c>
      <c r="I244" s="5" t="str">
        <f>IF(PhieuBauCu!$B$2&gt;5,IF(LEN($B244)=0,"",IF(AND($B244&gt;0,VALUE(SUBSTITUTE($B244,"6","0"))=$B244),1,0)),"")</f>
        <v/>
      </c>
      <c r="J244" s="5" t="str">
        <f>IF(PhieuBauCu!$B$2&gt;6,IF(LEN($B244)=0,"",IF(AND($B244&gt;0,VALUE(SUBSTITUTE($B244,"7","0"))=$B244),1,0)),"")</f>
        <v/>
      </c>
      <c r="K244" s="5" t="str">
        <f>IF(PhieuBauCu!$B$2&gt;7,IF(LEN($B244)=0,"",IF(AND($B244&gt;0,VALUE(SUBSTITUTE($B244,"8","0"))=$B244),1,0)),"")</f>
        <v/>
      </c>
      <c r="L244" s="5" t="str">
        <f>IF(PhieuBauCu!$B$2&gt;8,IF(LEN($B244)=0,"",IF(AND($B244&gt;0,VALUE(SUBSTITUTE($B244,"9","0"))=$B244),1,0)),"")</f>
        <v/>
      </c>
      <c r="M244" s="9">
        <f t="shared" si="7"/>
        <v>0</v>
      </c>
      <c r="N244" s="36">
        <f>IF(AND(M244&lt;=PhieuBauCu!$B$13,M244&gt;=1),1,0)</f>
        <v>0</v>
      </c>
    </row>
    <row r="245" spans="1:14" ht="28.5" customHeight="1">
      <c r="A245" s="2">
        <v>240</v>
      </c>
      <c r="B245" s="3"/>
      <c r="C245" s="48" t="str">
        <f t="shared" si="6"/>
        <v/>
      </c>
      <c r="D245" s="5" t="str">
        <f>IF(PhieuBauCu!$B$2&gt;0,IF(LEN($B245)=0,"",IF(AND($B245&gt;0,VALUE(SUBSTITUTE($B245,"1","0"))=$B245),1,0)),"")</f>
        <v/>
      </c>
      <c r="E245" s="5" t="str">
        <f>IF(PhieuBauCu!$B$2&gt;1,IF(LEN($B245)=0,"",IF(AND($B245&gt;0,VALUE(SUBSTITUTE($B245,"2","0"))=$B245),1,0)),"")</f>
        <v/>
      </c>
      <c r="F245" s="5" t="str">
        <f>IF(PhieuBauCu!$B$2&gt;2,IF(LEN($B245)=0,"",IF(AND($B245&gt;0,VALUE(SUBSTITUTE($B245,"3","0"))=$B245),1,0)),"")</f>
        <v/>
      </c>
      <c r="G245" s="5" t="str">
        <f>IF(PhieuBauCu!$B$2&gt;3,IF(LEN($B245)=0,"",IF(AND($B245&gt;0,VALUE(SUBSTITUTE($B245,"4","0"))=$B245),1,0)),"")</f>
        <v/>
      </c>
      <c r="H245" s="5" t="str">
        <f>IF(PhieuBauCu!$B$2&gt;4,IF(LEN($B245)=0,"",IF(AND($B245&gt;0,VALUE(SUBSTITUTE($B245,"5","0"))=$B245),1,0)),"")</f>
        <v/>
      </c>
      <c r="I245" s="5" t="str">
        <f>IF(PhieuBauCu!$B$2&gt;5,IF(LEN($B245)=0,"",IF(AND($B245&gt;0,VALUE(SUBSTITUTE($B245,"6","0"))=$B245),1,0)),"")</f>
        <v/>
      </c>
      <c r="J245" s="5" t="str">
        <f>IF(PhieuBauCu!$B$2&gt;6,IF(LEN($B245)=0,"",IF(AND($B245&gt;0,VALUE(SUBSTITUTE($B245,"7","0"))=$B245),1,0)),"")</f>
        <v/>
      </c>
      <c r="K245" s="5" t="str">
        <f>IF(PhieuBauCu!$B$2&gt;7,IF(LEN($B245)=0,"",IF(AND($B245&gt;0,VALUE(SUBSTITUTE($B245,"8","0"))=$B245),1,0)),"")</f>
        <v/>
      </c>
      <c r="L245" s="5" t="str">
        <f>IF(PhieuBauCu!$B$2&gt;8,IF(LEN($B245)=0,"",IF(AND($B245&gt;0,VALUE(SUBSTITUTE($B245,"9","0"))=$B245),1,0)),"")</f>
        <v/>
      </c>
      <c r="M245" s="9">
        <f t="shared" si="7"/>
        <v>0</v>
      </c>
      <c r="N245" s="36">
        <f>IF(AND(M245&lt;=PhieuBauCu!$B$13,M245&gt;=1),1,0)</f>
        <v>0</v>
      </c>
    </row>
    <row r="246" spans="1:14" ht="28.5" customHeight="1">
      <c r="A246" s="2">
        <v>241</v>
      </c>
      <c r="B246" s="3"/>
      <c r="C246" s="48" t="str">
        <f t="shared" si="6"/>
        <v/>
      </c>
      <c r="D246" s="5" t="str">
        <f>IF(PhieuBauCu!$B$2&gt;0,IF(LEN($B246)=0,"",IF(AND($B246&gt;0,VALUE(SUBSTITUTE($B246,"1","0"))=$B246),1,0)),"")</f>
        <v/>
      </c>
      <c r="E246" s="5" t="str">
        <f>IF(PhieuBauCu!$B$2&gt;1,IF(LEN($B246)=0,"",IF(AND($B246&gt;0,VALUE(SUBSTITUTE($B246,"2","0"))=$B246),1,0)),"")</f>
        <v/>
      </c>
      <c r="F246" s="5" t="str">
        <f>IF(PhieuBauCu!$B$2&gt;2,IF(LEN($B246)=0,"",IF(AND($B246&gt;0,VALUE(SUBSTITUTE($B246,"3","0"))=$B246),1,0)),"")</f>
        <v/>
      </c>
      <c r="G246" s="5" t="str">
        <f>IF(PhieuBauCu!$B$2&gt;3,IF(LEN($B246)=0,"",IF(AND($B246&gt;0,VALUE(SUBSTITUTE($B246,"4","0"))=$B246),1,0)),"")</f>
        <v/>
      </c>
      <c r="H246" s="5" t="str">
        <f>IF(PhieuBauCu!$B$2&gt;4,IF(LEN($B246)=0,"",IF(AND($B246&gt;0,VALUE(SUBSTITUTE($B246,"5","0"))=$B246),1,0)),"")</f>
        <v/>
      </c>
      <c r="I246" s="5" t="str">
        <f>IF(PhieuBauCu!$B$2&gt;5,IF(LEN($B246)=0,"",IF(AND($B246&gt;0,VALUE(SUBSTITUTE($B246,"6","0"))=$B246),1,0)),"")</f>
        <v/>
      </c>
      <c r="J246" s="5" t="str">
        <f>IF(PhieuBauCu!$B$2&gt;6,IF(LEN($B246)=0,"",IF(AND($B246&gt;0,VALUE(SUBSTITUTE($B246,"7","0"))=$B246),1,0)),"")</f>
        <v/>
      </c>
      <c r="K246" s="5" t="str">
        <f>IF(PhieuBauCu!$B$2&gt;7,IF(LEN($B246)=0,"",IF(AND($B246&gt;0,VALUE(SUBSTITUTE($B246,"8","0"))=$B246),1,0)),"")</f>
        <v/>
      </c>
      <c r="L246" s="5" t="str">
        <f>IF(PhieuBauCu!$B$2&gt;8,IF(LEN($B246)=0,"",IF(AND($B246&gt;0,VALUE(SUBSTITUTE($B246,"9","0"))=$B246),1,0)),"")</f>
        <v/>
      </c>
      <c r="M246" s="9">
        <f t="shared" si="7"/>
        <v>0</v>
      </c>
      <c r="N246" s="36">
        <f>IF(AND(M246&lt;=PhieuBauCu!$B$13,M246&gt;=1),1,0)</f>
        <v>0</v>
      </c>
    </row>
    <row r="247" spans="1:14" ht="28.5" customHeight="1">
      <c r="A247" s="2">
        <v>242</v>
      </c>
      <c r="B247" s="3"/>
      <c r="C247" s="48" t="str">
        <f t="shared" si="6"/>
        <v/>
      </c>
      <c r="D247" s="5" t="str">
        <f>IF(PhieuBauCu!$B$2&gt;0,IF(LEN($B247)=0,"",IF(AND($B247&gt;0,VALUE(SUBSTITUTE($B247,"1","0"))=$B247),1,0)),"")</f>
        <v/>
      </c>
      <c r="E247" s="5" t="str">
        <f>IF(PhieuBauCu!$B$2&gt;1,IF(LEN($B247)=0,"",IF(AND($B247&gt;0,VALUE(SUBSTITUTE($B247,"2","0"))=$B247),1,0)),"")</f>
        <v/>
      </c>
      <c r="F247" s="5" t="str">
        <f>IF(PhieuBauCu!$B$2&gt;2,IF(LEN($B247)=0,"",IF(AND($B247&gt;0,VALUE(SUBSTITUTE($B247,"3","0"))=$B247),1,0)),"")</f>
        <v/>
      </c>
      <c r="G247" s="5" t="str">
        <f>IF(PhieuBauCu!$B$2&gt;3,IF(LEN($B247)=0,"",IF(AND($B247&gt;0,VALUE(SUBSTITUTE($B247,"4","0"))=$B247),1,0)),"")</f>
        <v/>
      </c>
      <c r="H247" s="5" t="str">
        <f>IF(PhieuBauCu!$B$2&gt;4,IF(LEN($B247)=0,"",IF(AND($B247&gt;0,VALUE(SUBSTITUTE($B247,"5","0"))=$B247),1,0)),"")</f>
        <v/>
      </c>
      <c r="I247" s="5" t="str">
        <f>IF(PhieuBauCu!$B$2&gt;5,IF(LEN($B247)=0,"",IF(AND($B247&gt;0,VALUE(SUBSTITUTE($B247,"6","0"))=$B247),1,0)),"")</f>
        <v/>
      </c>
      <c r="J247" s="5" t="str">
        <f>IF(PhieuBauCu!$B$2&gt;6,IF(LEN($B247)=0,"",IF(AND($B247&gt;0,VALUE(SUBSTITUTE($B247,"7","0"))=$B247),1,0)),"")</f>
        <v/>
      </c>
      <c r="K247" s="5" t="str">
        <f>IF(PhieuBauCu!$B$2&gt;7,IF(LEN($B247)=0,"",IF(AND($B247&gt;0,VALUE(SUBSTITUTE($B247,"8","0"))=$B247),1,0)),"")</f>
        <v/>
      </c>
      <c r="L247" s="5" t="str">
        <f>IF(PhieuBauCu!$B$2&gt;8,IF(LEN($B247)=0,"",IF(AND($B247&gt;0,VALUE(SUBSTITUTE($B247,"9","0"))=$B247),1,0)),"")</f>
        <v/>
      </c>
      <c r="M247" s="9">
        <f t="shared" si="7"/>
        <v>0</v>
      </c>
      <c r="N247" s="36">
        <f>IF(AND(M247&lt;=PhieuBauCu!$B$13,M247&gt;=1),1,0)</f>
        <v>0</v>
      </c>
    </row>
    <row r="248" spans="1:14" ht="28.5" customHeight="1">
      <c r="A248" s="2">
        <v>243</v>
      </c>
      <c r="B248" s="3"/>
      <c r="C248" s="48" t="str">
        <f t="shared" si="6"/>
        <v/>
      </c>
      <c r="D248" s="5" t="str">
        <f>IF(PhieuBauCu!$B$2&gt;0,IF(LEN($B248)=0,"",IF(AND($B248&gt;0,VALUE(SUBSTITUTE($B248,"1","0"))=$B248),1,0)),"")</f>
        <v/>
      </c>
      <c r="E248" s="5" t="str">
        <f>IF(PhieuBauCu!$B$2&gt;1,IF(LEN($B248)=0,"",IF(AND($B248&gt;0,VALUE(SUBSTITUTE($B248,"2","0"))=$B248),1,0)),"")</f>
        <v/>
      </c>
      <c r="F248" s="5" t="str">
        <f>IF(PhieuBauCu!$B$2&gt;2,IF(LEN($B248)=0,"",IF(AND($B248&gt;0,VALUE(SUBSTITUTE($B248,"3","0"))=$B248),1,0)),"")</f>
        <v/>
      </c>
      <c r="G248" s="5" t="str">
        <f>IF(PhieuBauCu!$B$2&gt;3,IF(LEN($B248)=0,"",IF(AND($B248&gt;0,VALUE(SUBSTITUTE($B248,"4","0"))=$B248),1,0)),"")</f>
        <v/>
      </c>
      <c r="H248" s="5" t="str">
        <f>IF(PhieuBauCu!$B$2&gt;4,IF(LEN($B248)=0,"",IF(AND($B248&gt;0,VALUE(SUBSTITUTE($B248,"5","0"))=$B248),1,0)),"")</f>
        <v/>
      </c>
      <c r="I248" s="5" t="str">
        <f>IF(PhieuBauCu!$B$2&gt;5,IF(LEN($B248)=0,"",IF(AND($B248&gt;0,VALUE(SUBSTITUTE($B248,"6","0"))=$B248),1,0)),"")</f>
        <v/>
      </c>
      <c r="J248" s="5" t="str">
        <f>IF(PhieuBauCu!$B$2&gt;6,IF(LEN($B248)=0,"",IF(AND($B248&gt;0,VALUE(SUBSTITUTE($B248,"7","0"))=$B248),1,0)),"")</f>
        <v/>
      </c>
      <c r="K248" s="5" t="str">
        <f>IF(PhieuBauCu!$B$2&gt;7,IF(LEN($B248)=0,"",IF(AND($B248&gt;0,VALUE(SUBSTITUTE($B248,"8","0"))=$B248),1,0)),"")</f>
        <v/>
      </c>
      <c r="L248" s="5" t="str">
        <f>IF(PhieuBauCu!$B$2&gt;8,IF(LEN($B248)=0,"",IF(AND($B248&gt;0,VALUE(SUBSTITUTE($B248,"9","0"))=$B248),1,0)),"")</f>
        <v/>
      </c>
      <c r="M248" s="9">
        <f t="shared" si="7"/>
        <v>0</v>
      </c>
      <c r="N248" s="36">
        <f>IF(AND(M248&lt;=PhieuBauCu!$B$13,M248&gt;=1),1,0)</f>
        <v>0</v>
      </c>
    </row>
    <row r="249" spans="1:14" ht="28.5" customHeight="1">
      <c r="A249" s="2">
        <v>244</v>
      </c>
      <c r="B249" s="3"/>
      <c r="C249" s="48" t="str">
        <f t="shared" si="6"/>
        <v/>
      </c>
      <c r="D249" s="5" t="str">
        <f>IF(PhieuBauCu!$B$2&gt;0,IF(LEN($B249)=0,"",IF(AND($B249&gt;0,VALUE(SUBSTITUTE($B249,"1","0"))=$B249),1,0)),"")</f>
        <v/>
      </c>
      <c r="E249" s="5" t="str">
        <f>IF(PhieuBauCu!$B$2&gt;1,IF(LEN($B249)=0,"",IF(AND($B249&gt;0,VALUE(SUBSTITUTE($B249,"2","0"))=$B249),1,0)),"")</f>
        <v/>
      </c>
      <c r="F249" s="5" t="str">
        <f>IF(PhieuBauCu!$B$2&gt;2,IF(LEN($B249)=0,"",IF(AND($B249&gt;0,VALUE(SUBSTITUTE($B249,"3","0"))=$B249),1,0)),"")</f>
        <v/>
      </c>
      <c r="G249" s="5" t="str">
        <f>IF(PhieuBauCu!$B$2&gt;3,IF(LEN($B249)=0,"",IF(AND($B249&gt;0,VALUE(SUBSTITUTE($B249,"4","0"))=$B249),1,0)),"")</f>
        <v/>
      </c>
      <c r="H249" s="5" t="str">
        <f>IF(PhieuBauCu!$B$2&gt;4,IF(LEN($B249)=0,"",IF(AND($B249&gt;0,VALUE(SUBSTITUTE($B249,"5","0"))=$B249),1,0)),"")</f>
        <v/>
      </c>
      <c r="I249" s="5" t="str">
        <f>IF(PhieuBauCu!$B$2&gt;5,IF(LEN($B249)=0,"",IF(AND($B249&gt;0,VALUE(SUBSTITUTE($B249,"6","0"))=$B249),1,0)),"")</f>
        <v/>
      </c>
      <c r="J249" s="5" t="str">
        <f>IF(PhieuBauCu!$B$2&gt;6,IF(LEN($B249)=0,"",IF(AND($B249&gt;0,VALUE(SUBSTITUTE($B249,"7","0"))=$B249),1,0)),"")</f>
        <v/>
      </c>
      <c r="K249" s="5" t="str">
        <f>IF(PhieuBauCu!$B$2&gt;7,IF(LEN($B249)=0,"",IF(AND($B249&gt;0,VALUE(SUBSTITUTE($B249,"8","0"))=$B249),1,0)),"")</f>
        <v/>
      </c>
      <c r="L249" s="5" t="str">
        <f>IF(PhieuBauCu!$B$2&gt;8,IF(LEN($B249)=0,"",IF(AND($B249&gt;0,VALUE(SUBSTITUTE($B249,"9","0"))=$B249),1,0)),"")</f>
        <v/>
      </c>
      <c r="M249" s="9">
        <f t="shared" si="7"/>
        <v>0</v>
      </c>
      <c r="N249" s="36">
        <f>IF(AND(M249&lt;=PhieuBauCu!$B$13,M249&gt;=1),1,0)</f>
        <v>0</v>
      </c>
    </row>
    <row r="250" spans="1:14" ht="28.5" customHeight="1">
      <c r="A250" s="2">
        <v>245</v>
      </c>
      <c r="B250" s="3"/>
      <c r="C250" s="48" t="str">
        <f t="shared" si="6"/>
        <v/>
      </c>
      <c r="D250" s="5" t="str">
        <f>IF(PhieuBauCu!$B$2&gt;0,IF(LEN($B250)=0,"",IF(AND($B250&gt;0,VALUE(SUBSTITUTE($B250,"1","0"))=$B250),1,0)),"")</f>
        <v/>
      </c>
      <c r="E250" s="5" t="str">
        <f>IF(PhieuBauCu!$B$2&gt;1,IF(LEN($B250)=0,"",IF(AND($B250&gt;0,VALUE(SUBSTITUTE($B250,"2","0"))=$B250),1,0)),"")</f>
        <v/>
      </c>
      <c r="F250" s="5" t="str">
        <f>IF(PhieuBauCu!$B$2&gt;2,IF(LEN($B250)=0,"",IF(AND($B250&gt;0,VALUE(SUBSTITUTE($B250,"3","0"))=$B250),1,0)),"")</f>
        <v/>
      </c>
      <c r="G250" s="5" t="str">
        <f>IF(PhieuBauCu!$B$2&gt;3,IF(LEN($B250)=0,"",IF(AND($B250&gt;0,VALUE(SUBSTITUTE($B250,"4","0"))=$B250),1,0)),"")</f>
        <v/>
      </c>
      <c r="H250" s="5" t="str">
        <f>IF(PhieuBauCu!$B$2&gt;4,IF(LEN($B250)=0,"",IF(AND($B250&gt;0,VALUE(SUBSTITUTE($B250,"5","0"))=$B250),1,0)),"")</f>
        <v/>
      </c>
      <c r="I250" s="5" t="str">
        <f>IF(PhieuBauCu!$B$2&gt;5,IF(LEN($B250)=0,"",IF(AND($B250&gt;0,VALUE(SUBSTITUTE($B250,"6","0"))=$B250),1,0)),"")</f>
        <v/>
      </c>
      <c r="J250" s="5" t="str">
        <f>IF(PhieuBauCu!$B$2&gt;6,IF(LEN($B250)=0,"",IF(AND($B250&gt;0,VALUE(SUBSTITUTE($B250,"7","0"))=$B250),1,0)),"")</f>
        <v/>
      </c>
      <c r="K250" s="5" t="str">
        <f>IF(PhieuBauCu!$B$2&gt;7,IF(LEN($B250)=0,"",IF(AND($B250&gt;0,VALUE(SUBSTITUTE($B250,"8","0"))=$B250),1,0)),"")</f>
        <v/>
      </c>
      <c r="L250" s="5" t="str">
        <f>IF(PhieuBauCu!$B$2&gt;8,IF(LEN($B250)=0,"",IF(AND($B250&gt;0,VALUE(SUBSTITUTE($B250,"9","0"))=$B250),1,0)),"")</f>
        <v/>
      </c>
      <c r="M250" s="9">
        <f t="shared" si="7"/>
        <v>0</v>
      </c>
      <c r="N250" s="36">
        <f>IF(AND(M250&lt;=PhieuBauCu!$B$13,M250&gt;=1),1,0)</f>
        <v>0</v>
      </c>
    </row>
    <row r="251" spans="1:14" ht="28.5" customHeight="1">
      <c r="A251" s="2">
        <v>246</v>
      </c>
      <c r="B251" s="3"/>
      <c r="C251" s="48" t="str">
        <f t="shared" si="6"/>
        <v/>
      </c>
      <c r="D251" s="5" t="str">
        <f>IF(PhieuBauCu!$B$2&gt;0,IF(LEN($B251)=0,"",IF(AND($B251&gt;0,VALUE(SUBSTITUTE($B251,"1","0"))=$B251),1,0)),"")</f>
        <v/>
      </c>
      <c r="E251" s="5" t="str">
        <f>IF(PhieuBauCu!$B$2&gt;1,IF(LEN($B251)=0,"",IF(AND($B251&gt;0,VALUE(SUBSTITUTE($B251,"2","0"))=$B251),1,0)),"")</f>
        <v/>
      </c>
      <c r="F251" s="5" t="str">
        <f>IF(PhieuBauCu!$B$2&gt;2,IF(LEN($B251)=0,"",IF(AND($B251&gt;0,VALUE(SUBSTITUTE($B251,"3","0"))=$B251),1,0)),"")</f>
        <v/>
      </c>
      <c r="G251" s="5" t="str">
        <f>IF(PhieuBauCu!$B$2&gt;3,IF(LEN($B251)=0,"",IF(AND($B251&gt;0,VALUE(SUBSTITUTE($B251,"4","0"))=$B251),1,0)),"")</f>
        <v/>
      </c>
      <c r="H251" s="5" t="str">
        <f>IF(PhieuBauCu!$B$2&gt;4,IF(LEN($B251)=0,"",IF(AND($B251&gt;0,VALUE(SUBSTITUTE($B251,"5","0"))=$B251),1,0)),"")</f>
        <v/>
      </c>
      <c r="I251" s="5" t="str">
        <f>IF(PhieuBauCu!$B$2&gt;5,IF(LEN($B251)=0,"",IF(AND($B251&gt;0,VALUE(SUBSTITUTE($B251,"6","0"))=$B251),1,0)),"")</f>
        <v/>
      </c>
      <c r="J251" s="5" t="str">
        <f>IF(PhieuBauCu!$B$2&gt;6,IF(LEN($B251)=0,"",IF(AND($B251&gt;0,VALUE(SUBSTITUTE($B251,"7","0"))=$B251),1,0)),"")</f>
        <v/>
      </c>
      <c r="K251" s="5" t="str">
        <f>IF(PhieuBauCu!$B$2&gt;7,IF(LEN($B251)=0,"",IF(AND($B251&gt;0,VALUE(SUBSTITUTE($B251,"8","0"))=$B251),1,0)),"")</f>
        <v/>
      </c>
      <c r="L251" s="5" t="str">
        <f>IF(PhieuBauCu!$B$2&gt;8,IF(LEN($B251)=0,"",IF(AND($B251&gt;0,VALUE(SUBSTITUTE($B251,"9","0"))=$B251),1,0)),"")</f>
        <v/>
      </c>
      <c r="M251" s="9">
        <f t="shared" si="7"/>
        <v>0</v>
      </c>
      <c r="N251" s="36">
        <f>IF(AND(M251&lt;=PhieuBauCu!$B$13,M251&gt;=1),1,0)</f>
        <v>0</v>
      </c>
    </row>
    <row r="252" spans="1:14" ht="28.5" customHeight="1">
      <c r="A252" s="2">
        <v>247</v>
      </c>
      <c r="B252" s="3"/>
      <c r="C252" s="48" t="str">
        <f t="shared" si="6"/>
        <v/>
      </c>
      <c r="D252" s="5" t="str">
        <f>IF(PhieuBauCu!$B$2&gt;0,IF(LEN($B252)=0,"",IF(AND($B252&gt;0,VALUE(SUBSTITUTE($B252,"1","0"))=$B252),1,0)),"")</f>
        <v/>
      </c>
      <c r="E252" s="5" t="str">
        <f>IF(PhieuBauCu!$B$2&gt;1,IF(LEN($B252)=0,"",IF(AND($B252&gt;0,VALUE(SUBSTITUTE($B252,"2","0"))=$B252),1,0)),"")</f>
        <v/>
      </c>
      <c r="F252" s="5" t="str">
        <f>IF(PhieuBauCu!$B$2&gt;2,IF(LEN($B252)=0,"",IF(AND($B252&gt;0,VALUE(SUBSTITUTE($B252,"3","0"))=$B252),1,0)),"")</f>
        <v/>
      </c>
      <c r="G252" s="5" t="str">
        <f>IF(PhieuBauCu!$B$2&gt;3,IF(LEN($B252)=0,"",IF(AND($B252&gt;0,VALUE(SUBSTITUTE($B252,"4","0"))=$B252),1,0)),"")</f>
        <v/>
      </c>
      <c r="H252" s="5" t="str">
        <f>IF(PhieuBauCu!$B$2&gt;4,IF(LEN($B252)=0,"",IF(AND($B252&gt;0,VALUE(SUBSTITUTE($B252,"5","0"))=$B252),1,0)),"")</f>
        <v/>
      </c>
      <c r="I252" s="5" t="str">
        <f>IF(PhieuBauCu!$B$2&gt;5,IF(LEN($B252)=0,"",IF(AND($B252&gt;0,VALUE(SUBSTITUTE($B252,"6","0"))=$B252),1,0)),"")</f>
        <v/>
      </c>
      <c r="J252" s="5" t="str">
        <f>IF(PhieuBauCu!$B$2&gt;6,IF(LEN($B252)=0,"",IF(AND($B252&gt;0,VALUE(SUBSTITUTE($B252,"7","0"))=$B252),1,0)),"")</f>
        <v/>
      </c>
      <c r="K252" s="5" t="str">
        <f>IF(PhieuBauCu!$B$2&gt;7,IF(LEN($B252)=0,"",IF(AND($B252&gt;0,VALUE(SUBSTITUTE($B252,"8","0"))=$B252),1,0)),"")</f>
        <v/>
      </c>
      <c r="L252" s="5" t="str">
        <f>IF(PhieuBauCu!$B$2&gt;8,IF(LEN($B252)=0,"",IF(AND($B252&gt;0,VALUE(SUBSTITUTE($B252,"9","0"))=$B252),1,0)),"")</f>
        <v/>
      </c>
      <c r="M252" s="9">
        <f t="shared" si="7"/>
        <v>0</v>
      </c>
      <c r="N252" s="36">
        <f>IF(AND(M252&lt;=PhieuBauCu!$B$13,M252&gt;=1),1,0)</f>
        <v>0</v>
      </c>
    </row>
    <row r="253" spans="1:14" ht="28.5" customHeight="1">
      <c r="A253" s="2">
        <v>248</v>
      </c>
      <c r="B253" s="3"/>
      <c r="C253" s="48" t="str">
        <f t="shared" si="6"/>
        <v/>
      </c>
      <c r="D253" s="5" t="str">
        <f>IF(PhieuBauCu!$B$2&gt;0,IF(LEN($B253)=0,"",IF(AND($B253&gt;0,VALUE(SUBSTITUTE($B253,"1","0"))=$B253),1,0)),"")</f>
        <v/>
      </c>
      <c r="E253" s="5" t="str">
        <f>IF(PhieuBauCu!$B$2&gt;1,IF(LEN($B253)=0,"",IF(AND($B253&gt;0,VALUE(SUBSTITUTE($B253,"2","0"))=$B253),1,0)),"")</f>
        <v/>
      </c>
      <c r="F253" s="5" t="str">
        <f>IF(PhieuBauCu!$B$2&gt;2,IF(LEN($B253)=0,"",IF(AND($B253&gt;0,VALUE(SUBSTITUTE($B253,"3","0"))=$B253),1,0)),"")</f>
        <v/>
      </c>
      <c r="G253" s="5" t="str">
        <f>IF(PhieuBauCu!$B$2&gt;3,IF(LEN($B253)=0,"",IF(AND($B253&gt;0,VALUE(SUBSTITUTE($B253,"4","0"))=$B253),1,0)),"")</f>
        <v/>
      </c>
      <c r="H253" s="5" t="str">
        <f>IF(PhieuBauCu!$B$2&gt;4,IF(LEN($B253)=0,"",IF(AND($B253&gt;0,VALUE(SUBSTITUTE($B253,"5","0"))=$B253),1,0)),"")</f>
        <v/>
      </c>
      <c r="I253" s="5" t="str">
        <f>IF(PhieuBauCu!$B$2&gt;5,IF(LEN($B253)=0,"",IF(AND($B253&gt;0,VALUE(SUBSTITUTE($B253,"6","0"))=$B253),1,0)),"")</f>
        <v/>
      </c>
      <c r="J253" s="5" t="str">
        <f>IF(PhieuBauCu!$B$2&gt;6,IF(LEN($B253)=0,"",IF(AND($B253&gt;0,VALUE(SUBSTITUTE($B253,"7","0"))=$B253),1,0)),"")</f>
        <v/>
      </c>
      <c r="K253" s="5" t="str">
        <f>IF(PhieuBauCu!$B$2&gt;7,IF(LEN($B253)=0,"",IF(AND($B253&gt;0,VALUE(SUBSTITUTE($B253,"8","0"))=$B253),1,0)),"")</f>
        <v/>
      </c>
      <c r="L253" s="5" t="str">
        <f>IF(PhieuBauCu!$B$2&gt;8,IF(LEN($B253)=0,"",IF(AND($B253&gt;0,VALUE(SUBSTITUTE($B253,"9","0"))=$B253),1,0)),"")</f>
        <v/>
      </c>
      <c r="M253" s="9">
        <f t="shared" si="7"/>
        <v>0</v>
      </c>
      <c r="N253" s="36">
        <f>IF(AND(M253&lt;=PhieuBauCu!$B$13,M253&gt;=1),1,0)</f>
        <v>0</v>
      </c>
    </row>
    <row r="254" spans="1:14" ht="28.5" customHeight="1">
      <c r="A254" s="2">
        <v>249</v>
      </c>
      <c r="B254" s="3"/>
      <c r="C254" s="48" t="str">
        <f t="shared" si="6"/>
        <v/>
      </c>
      <c r="D254" s="5" t="str">
        <f>IF(PhieuBauCu!$B$2&gt;0,IF(LEN($B254)=0,"",IF(AND($B254&gt;0,VALUE(SUBSTITUTE($B254,"1","0"))=$B254),1,0)),"")</f>
        <v/>
      </c>
      <c r="E254" s="5" t="str">
        <f>IF(PhieuBauCu!$B$2&gt;1,IF(LEN($B254)=0,"",IF(AND($B254&gt;0,VALUE(SUBSTITUTE($B254,"2","0"))=$B254),1,0)),"")</f>
        <v/>
      </c>
      <c r="F254" s="5" t="str">
        <f>IF(PhieuBauCu!$B$2&gt;2,IF(LEN($B254)=0,"",IF(AND($B254&gt;0,VALUE(SUBSTITUTE($B254,"3","0"))=$B254),1,0)),"")</f>
        <v/>
      </c>
      <c r="G254" s="5" t="str">
        <f>IF(PhieuBauCu!$B$2&gt;3,IF(LEN($B254)=0,"",IF(AND($B254&gt;0,VALUE(SUBSTITUTE($B254,"4","0"))=$B254),1,0)),"")</f>
        <v/>
      </c>
      <c r="H254" s="5" t="str">
        <f>IF(PhieuBauCu!$B$2&gt;4,IF(LEN($B254)=0,"",IF(AND($B254&gt;0,VALUE(SUBSTITUTE($B254,"5","0"))=$B254),1,0)),"")</f>
        <v/>
      </c>
      <c r="I254" s="5" t="str">
        <f>IF(PhieuBauCu!$B$2&gt;5,IF(LEN($B254)=0,"",IF(AND($B254&gt;0,VALUE(SUBSTITUTE($B254,"6","0"))=$B254),1,0)),"")</f>
        <v/>
      </c>
      <c r="J254" s="5" t="str">
        <f>IF(PhieuBauCu!$B$2&gt;6,IF(LEN($B254)=0,"",IF(AND($B254&gt;0,VALUE(SUBSTITUTE($B254,"7","0"))=$B254),1,0)),"")</f>
        <v/>
      </c>
      <c r="K254" s="5" t="str">
        <f>IF(PhieuBauCu!$B$2&gt;7,IF(LEN($B254)=0,"",IF(AND($B254&gt;0,VALUE(SUBSTITUTE($B254,"8","0"))=$B254),1,0)),"")</f>
        <v/>
      </c>
      <c r="L254" s="5" t="str">
        <f>IF(PhieuBauCu!$B$2&gt;8,IF(LEN($B254)=0,"",IF(AND($B254&gt;0,VALUE(SUBSTITUTE($B254,"9","0"))=$B254),1,0)),"")</f>
        <v/>
      </c>
      <c r="M254" s="9">
        <f t="shared" si="7"/>
        <v>0</v>
      </c>
      <c r="N254" s="36">
        <f>IF(AND(M254&lt;=PhieuBauCu!$B$13,M254&gt;=1),1,0)</f>
        <v>0</v>
      </c>
    </row>
    <row r="255" spans="1:14" ht="28.5" customHeight="1">
      <c r="A255" s="2">
        <v>250</v>
      </c>
      <c r="B255" s="3"/>
      <c r="C255" s="48" t="str">
        <f t="shared" si="6"/>
        <v/>
      </c>
      <c r="D255" s="5" t="str">
        <f>IF(PhieuBauCu!$B$2&gt;0,IF(LEN($B255)=0,"",IF(AND($B255&gt;0,VALUE(SUBSTITUTE($B255,"1","0"))=$B255),1,0)),"")</f>
        <v/>
      </c>
      <c r="E255" s="5" t="str">
        <f>IF(PhieuBauCu!$B$2&gt;1,IF(LEN($B255)=0,"",IF(AND($B255&gt;0,VALUE(SUBSTITUTE($B255,"2","0"))=$B255),1,0)),"")</f>
        <v/>
      </c>
      <c r="F255" s="5" t="str">
        <f>IF(PhieuBauCu!$B$2&gt;2,IF(LEN($B255)=0,"",IF(AND($B255&gt;0,VALUE(SUBSTITUTE($B255,"3","0"))=$B255),1,0)),"")</f>
        <v/>
      </c>
      <c r="G255" s="5" t="str">
        <f>IF(PhieuBauCu!$B$2&gt;3,IF(LEN($B255)=0,"",IF(AND($B255&gt;0,VALUE(SUBSTITUTE($B255,"4","0"))=$B255),1,0)),"")</f>
        <v/>
      </c>
      <c r="H255" s="5" t="str">
        <f>IF(PhieuBauCu!$B$2&gt;4,IF(LEN($B255)=0,"",IF(AND($B255&gt;0,VALUE(SUBSTITUTE($B255,"5","0"))=$B255),1,0)),"")</f>
        <v/>
      </c>
      <c r="I255" s="5" t="str">
        <f>IF(PhieuBauCu!$B$2&gt;5,IF(LEN($B255)=0,"",IF(AND($B255&gt;0,VALUE(SUBSTITUTE($B255,"6","0"))=$B255),1,0)),"")</f>
        <v/>
      </c>
      <c r="J255" s="5" t="str">
        <f>IF(PhieuBauCu!$B$2&gt;6,IF(LEN($B255)=0,"",IF(AND($B255&gt;0,VALUE(SUBSTITUTE($B255,"7","0"))=$B255),1,0)),"")</f>
        <v/>
      </c>
      <c r="K255" s="5" t="str">
        <f>IF(PhieuBauCu!$B$2&gt;7,IF(LEN($B255)=0,"",IF(AND($B255&gt;0,VALUE(SUBSTITUTE($B255,"8","0"))=$B255),1,0)),"")</f>
        <v/>
      </c>
      <c r="L255" s="5" t="str">
        <f>IF(PhieuBauCu!$B$2&gt;8,IF(LEN($B255)=0,"",IF(AND($B255&gt;0,VALUE(SUBSTITUTE($B255,"9","0"))=$B255),1,0)),"")</f>
        <v/>
      </c>
      <c r="M255" s="9">
        <f t="shared" si="7"/>
        <v>0</v>
      </c>
      <c r="N255" s="36">
        <f>IF(AND(M255&lt;=PhieuBauCu!$B$13,M255&gt;=1),1,0)</f>
        <v>0</v>
      </c>
    </row>
    <row r="256" spans="1:14" ht="28.5" customHeight="1">
      <c r="A256" s="2">
        <v>251</v>
      </c>
      <c r="B256" s="3"/>
      <c r="C256" s="48" t="str">
        <f t="shared" si="6"/>
        <v/>
      </c>
      <c r="D256" s="5" t="str">
        <f>IF(PhieuBauCu!$B$2&gt;0,IF(LEN($B256)=0,"",IF(AND($B256&gt;0,VALUE(SUBSTITUTE($B256,"1","0"))=$B256),1,0)),"")</f>
        <v/>
      </c>
      <c r="E256" s="5" t="str">
        <f>IF(PhieuBauCu!$B$2&gt;1,IF(LEN($B256)=0,"",IF(AND($B256&gt;0,VALUE(SUBSTITUTE($B256,"2","0"))=$B256),1,0)),"")</f>
        <v/>
      </c>
      <c r="F256" s="5" t="str">
        <f>IF(PhieuBauCu!$B$2&gt;2,IF(LEN($B256)=0,"",IF(AND($B256&gt;0,VALUE(SUBSTITUTE($B256,"3","0"))=$B256),1,0)),"")</f>
        <v/>
      </c>
      <c r="G256" s="5" t="str">
        <f>IF(PhieuBauCu!$B$2&gt;3,IF(LEN($B256)=0,"",IF(AND($B256&gt;0,VALUE(SUBSTITUTE($B256,"4","0"))=$B256),1,0)),"")</f>
        <v/>
      </c>
      <c r="H256" s="5" t="str">
        <f>IF(PhieuBauCu!$B$2&gt;4,IF(LEN($B256)=0,"",IF(AND($B256&gt;0,VALUE(SUBSTITUTE($B256,"5","0"))=$B256),1,0)),"")</f>
        <v/>
      </c>
      <c r="I256" s="5" t="str">
        <f>IF(PhieuBauCu!$B$2&gt;5,IF(LEN($B256)=0,"",IF(AND($B256&gt;0,VALUE(SUBSTITUTE($B256,"6","0"))=$B256),1,0)),"")</f>
        <v/>
      </c>
      <c r="J256" s="5" t="str">
        <f>IF(PhieuBauCu!$B$2&gt;6,IF(LEN($B256)=0,"",IF(AND($B256&gt;0,VALUE(SUBSTITUTE($B256,"7","0"))=$B256),1,0)),"")</f>
        <v/>
      </c>
      <c r="K256" s="5" t="str">
        <f>IF(PhieuBauCu!$B$2&gt;7,IF(LEN($B256)=0,"",IF(AND($B256&gt;0,VALUE(SUBSTITUTE($B256,"8","0"))=$B256),1,0)),"")</f>
        <v/>
      </c>
      <c r="L256" s="5" t="str">
        <f>IF(PhieuBauCu!$B$2&gt;8,IF(LEN($B256)=0,"",IF(AND($B256&gt;0,VALUE(SUBSTITUTE($B256,"9","0"))=$B256),1,0)),"")</f>
        <v/>
      </c>
      <c r="M256" s="9">
        <f t="shared" si="7"/>
        <v>0</v>
      </c>
      <c r="N256" s="36">
        <f>IF(AND(M256&lt;=PhieuBauCu!$B$13,M256&gt;=1),1,0)</f>
        <v>0</v>
      </c>
    </row>
    <row r="257" spans="1:14" ht="28.5" customHeight="1">
      <c r="A257" s="2">
        <v>252</v>
      </c>
      <c r="B257" s="3"/>
      <c r="C257" s="48" t="str">
        <f t="shared" si="6"/>
        <v/>
      </c>
      <c r="D257" s="5" t="str">
        <f>IF(PhieuBauCu!$B$2&gt;0,IF(LEN($B257)=0,"",IF(AND($B257&gt;0,VALUE(SUBSTITUTE($B257,"1","0"))=$B257),1,0)),"")</f>
        <v/>
      </c>
      <c r="E257" s="5" t="str">
        <f>IF(PhieuBauCu!$B$2&gt;1,IF(LEN($B257)=0,"",IF(AND($B257&gt;0,VALUE(SUBSTITUTE($B257,"2","0"))=$B257),1,0)),"")</f>
        <v/>
      </c>
      <c r="F257" s="5" t="str">
        <f>IF(PhieuBauCu!$B$2&gt;2,IF(LEN($B257)=0,"",IF(AND($B257&gt;0,VALUE(SUBSTITUTE($B257,"3","0"))=$B257),1,0)),"")</f>
        <v/>
      </c>
      <c r="G257" s="5" t="str">
        <f>IF(PhieuBauCu!$B$2&gt;3,IF(LEN($B257)=0,"",IF(AND($B257&gt;0,VALUE(SUBSTITUTE($B257,"4","0"))=$B257),1,0)),"")</f>
        <v/>
      </c>
      <c r="H257" s="5" t="str">
        <f>IF(PhieuBauCu!$B$2&gt;4,IF(LEN($B257)=0,"",IF(AND($B257&gt;0,VALUE(SUBSTITUTE($B257,"5","0"))=$B257),1,0)),"")</f>
        <v/>
      </c>
      <c r="I257" s="5" t="str">
        <f>IF(PhieuBauCu!$B$2&gt;5,IF(LEN($B257)=0,"",IF(AND($B257&gt;0,VALUE(SUBSTITUTE($B257,"6","0"))=$B257),1,0)),"")</f>
        <v/>
      </c>
      <c r="J257" s="5" t="str">
        <f>IF(PhieuBauCu!$B$2&gt;6,IF(LEN($B257)=0,"",IF(AND($B257&gt;0,VALUE(SUBSTITUTE($B257,"7","0"))=$B257),1,0)),"")</f>
        <v/>
      </c>
      <c r="K257" s="5" t="str">
        <f>IF(PhieuBauCu!$B$2&gt;7,IF(LEN($B257)=0,"",IF(AND($B257&gt;0,VALUE(SUBSTITUTE($B257,"8","0"))=$B257),1,0)),"")</f>
        <v/>
      </c>
      <c r="L257" s="5" t="str">
        <f>IF(PhieuBauCu!$B$2&gt;8,IF(LEN($B257)=0,"",IF(AND($B257&gt;0,VALUE(SUBSTITUTE($B257,"9","0"))=$B257),1,0)),"")</f>
        <v/>
      </c>
      <c r="M257" s="9">
        <f t="shared" si="7"/>
        <v>0</v>
      </c>
      <c r="N257" s="36">
        <f>IF(AND(M257&lt;=PhieuBauCu!$B$13,M257&gt;=1),1,0)</f>
        <v>0</v>
      </c>
    </row>
    <row r="258" spans="1:14" ht="28.5" customHeight="1">
      <c r="A258" s="2">
        <v>253</v>
      </c>
      <c r="B258" s="3"/>
      <c r="C258" s="48" t="str">
        <f t="shared" si="6"/>
        <v/>
      </c>
      <c r="D258" s="5" t="str">
        <f>IF(PhieuBauCu!$B$2&gt;0,IF(LEN($B258)=0,"",IF(AND($B258&gt;0,VALUE(SUBSTITUTE($B258,"1","0"))=$B258),1,0)),"")</f>
        <v/>
      </c>
      <c r="E258" s="5" t="str">
        <f>IF(PhieuBauCu!$B$2&gt;1,IF(LEN($B258)=0,"",IF(AND($B258&gt;0,VALUE(SUBSTITUTE($B258,"2","0"))=$B258),1,0)),"")</f>
        <v/>
      </c>
      <c r="F258" s="5" t="str">
        <f>IF(PhieuBauCu!$B$2&gt;2,IF(LEN($B258)=0,"",IF(AND($B258&gt;0,VALUE(SUBSTITUTE($B258,"3","0"))=$B258),1,0)),"")</f>
        <v/>
      </c>
      <c r="G258" s="5" t="str">
        <f>IF(PhieuBauCu!$B$2&gt;3,IF(LEN($B258)=0,"",IF(AND($B258&gt;0,VALUE(SUBSTITUTE($B258,"4","0"))=$B258),1,0)),"")</f>
        <v/>
      </c>
      <c r="H258" s="5" t="str">
        <f>IF(PhieuBauCu!$B$2&gt;4,IF(LEN($B258)=0,"",IF(AND($B258&gt;0,VALUE(SUBSTITUTE($B258,"5","0"))=$B258),1,0)),"")</f>
        <v/>
      </c>
      <c r="I258" s="5" t="str">
        <f>IF(PhieuBauCu!$B$2&gt;5,IF(LEN($B258)=0,"",IF(AND($B258&gt;0,VALUE(SUBSTITUTE($B258,"6","0"))=$B258),1,0)),"")</f>
        <v/>
      </c>
      <c r="J258" s="5" t="str">
        <f>IF(PhieuBauCu!$B$2&gt;6,IF(LEN($B258)=0,"",IF(AND($B258&gt;0,VALUE(SUBSTITUTE($B258,"7","0"))=$B258),1,0)),"")</f>
        <v/>
      </c>
      <c r="K258" s="5" t="str">
        <f>IF(PhieuBauCu!$B$2&gt;7,IF(LEN($B258)=0,"",IF(AND($B258&gt;0,VALUE(SUBSTITUTE($B258,"8","0"))=$B258),1,0)),"")</f>
        <v/>
      </c>
      <c r="L258" s="5" t="str">
        <f>IF(PhieuBauCu!$B$2&gt;8,IF(LEN($B258)=0,"",IF(AND($B258&gt;0,VALUE(SUBSTITUTE($B258,"9","0"))=$B258),1,0)),"")</f>
        <v/>
      </c>
      <c r="M258" s="9">
        <f t="shared" si="7"/>
        <v>0</v>
      </c>
      <c r="N258" s="36">
        <f>IF(AND(M258&lt;=PhieuBauCu!$B$13,M258&gt;=1),1,0)</f>
        <v>0</v>
      </c>
    </row>
    <row r="259" spans="1:14" ht="28.5" customHeight="1">
      <c r="A259" s="2">
        <v>254</v>
      </c>
      <c r="B259" s="3"/>
      <c r="C259" s="48" t="str">
        <f t="shared" si="6"/>
        <v/>
      </c>
      <c r="D259" s="5" t="str">
        <f>IF(PhieuBauCu!$B$2&gt;0,IF(LEN($B259)=0,"",IF(AND($B259&gt;0,VALUE(SUBSTITUTE($B259,"1","0"))=$B259),1,0)),"")</f>
        <v/>
      </c>
      <c r="E259" s="5" t="str">
        <f>IF(PhieuBauCu!$B$2&gt;1,IF(LEN($B259)=0,"",IF(AND($B259&gt;0,VALUE(SUBSTITUTE($B259,"2","0"))=$B259),1,0)),"")</f>
        <v/>
      </c>
      <c r="F259" s="5" t="str">
        <f>IF(PhieuBauCu!$B$2&gt;2,IF(LEN($B259)=0,"",IF(AND($B259&gt;0,VALUE(SUBSTITUTE($B259,"3","0"))=$B259),1,0)),"")</f>
        <v/>
      </c>
      <c r="G259" s="5" t="str">
        <f>IF(PhieuBauCu!$B$2&gt;3,IF(LEN($B259)=0,"",IF(AND($B259&gt;0,VALUE(SUBSTITUTE($B259,"4","0"))=$B259),1,0)),"")</f>
        <v/>
      </c>
      <c r="H259" s="5" t="str">
        <f>IF(PhieuBauCu!$B$2&gt;4,IF(LEN($B259)=0,"",IF(AND($B259&gt;0,VALUE(SUBSTITUTE($B259,"5","0"))=$B259),1,0)),"")</f>
        <v/>
      </c>
      <c r="I259" s="5" t="str">
        <f>IF(PhieuBauCu!$B$2&gt;5,IF(LEN($B259)=0,"",IF(AND($B259&gt;0,VALUE(SUBSTITUTE($B259,"6","0"))=$B259),1,0)),"")</f>
        <v/>
      </c>
      <c r="J259" s="5" t="str">
        <f>IF(PhieuBauCu!$B$2&gt;6,IF(LEN($B259)=0,"",IF(AND($B259&gt;0,VALUE(SUBSTITUTE($B259,"7","0"))=$B259),1,0)),"")</f>
        <v/>
      </c>
      <c r="K259" s="5" t="str">
        <f>IF(PhieuBauCu!$B$2&gt;7,IF(LEN($B259)=0,"",IF(AND($B259&gt;0,VALUE(SUBSTITUTE($B259,"8","0"))=$B259),1,0)),"")</f>
        <v/>
      </c>
      <c r="L259" s="5" t="str">
        <f>IF(PhieuBauCu!$B$2&gt;8,IF(LEN($B259)=0,"",IF(AND($B259&gt;0,VALUE(SUBSTITUTE($B259,"9","0"))=$B259),1,0)),"")</f>
        <v/>
      </c>
      <c r="M259" s="9">
        <f t="shared" si="7"/>
        <v>0</v>
      </c>
      <c r="N259" s="36">
        <f>IF(AND(M259&lt;=PhieuBauCu!$B$13,M259&gt;=1),1,0)</f>
        <v>0</v>
      </c>
    </row>
    <row r="260" spans="1:14" ht="28.5" customHeight="1">
      <c r="A260" s="2">
        <v>255</v>
      </c>
      <c r="B260" s="3"/>
      <c r="C260" s="48" t="str">
        <f t="shared" si="6"/>
        <v/>
      </c>
      <c r="D260" s="5" t="str">
        <f>IF(PhieuBauCu!$B$2&gt;0,IF(LEN($B260)=0,"",IF(AND($B260&gt;0,VALUE(SUBSTITUTE($B260,"1","0"))=$B260),1,0)),"")</f>
        <v/>
      </c>
      <c r="E260" s="5" t="str">
        <f>IF(PhieuBauCu!$B$2&gt;1,IF(LEN($B260)=0,"",IF(AND($B260&gt;0,VALUE(SUBSTITUTE($B260,"2","0"))=$B260),1,0)),"")</f>
        <v/>
      </c>
      <c r="F260" s="5" t="str">
        <f>IF(PhieuBauCu!$B$2&gt;2,IF(LEN($B260)=0,"",IF(AND($B260&gt;0,VALUE(SUBSTITUTE($B260,"3","0"))=$B260),1,0)),"")</f>
        <v/>
      </c>
      <c r="G260" s="5" t="str">
        <f>IF(PhieuBauCu!$B$2&gt;3,IF(LEN($B260)=0,"",IF(AND($B260&gt;0,VALUE(SUBSTITUTE($B260,"4","0"))=$B260),1,0)),"")</f>
        <v/>
      </c>
      <c r="H260" s="5" t="str">
        <f>IF(PhieuBauCu!$B$2&gt;4,IF(LEN($B260)=0,"",IF(AND($B260&gt;0,VALUE(SUBSTITUTE($B260,"5","0"))=$B260),1,0)),"")</f>
        <v/>
      </c>
      <c r="I260" s="5" t="str">
        <f>IF(PhieuBauCu!$B$2&gt;5,IF(LEN($B260)=0,"",IF(AND($B260&gt;0,VALUE(SUBSTITUTE($B260,"6","0"))=$B260),1,0)),"")</f>
        <v/>
      </c>
      <c r="J260" s="5" t="str">
        <f>IF(PhieuBauCu!$B$2&gt;6,IF(LEN($B260)=0,"",IF(AND($B260&gt;0,VALUE(SUBSTITUTE($B260,"7","0"))=$B260),1,0)),"")</f>
        <v/>
      </c>
      <c r="K260" s="5" t="str">
        <f>IF(PhieuBauCu!$B$2&gt;7,IF(LEN($B260)=0,"",IF(AND($B260&gt;0,VALUE(SUBSTITUTE($B260,"8","0"))=$B260),1,0)),"")</f>
        <v/>
      </c>
      <c r="L260" s="5" t="str">
        <f>IF(PhieuBauCu!$B$2&gt;8,IF(LEN($B260)=0,"",IF(AND($B260&gt;0,VALUE(SUBSTITUTE($B260,"9","0"))=$B260),1,0)),"")</f>
        <v/>
      </c>
      <c r="M260" s="9">
        <f t="shared" si="7"/>
        <v>0</v>
      </c>
      <c r="N260" s="36">
        <f>IF(AND(M260&lt;=PhieuBauCu!$B$13,M260&gt;=1),1,0)</f>
        <v>0</v>
      </c>
    </row>
    <row r="261" spans="1:14" ht="28.5" customHeight="1">
      <c r="A261" s="2">
        <v>256</v>
      </c>
      <c r="B261" s="3"/>
      <c r="C261" s="48" t="str">
        <f t="shared" si="6"/>
        <v/>
      </c>
      <c r="D261" s="5" t="str">
        <f>IF(PhieuBauCu!$B$2&gt;0,IF(LEN($B261)=0,"",IF(AND($B261&gt;0,VALUE(SUBSTITUTE($B261,"1","0"))=$B261),1,0)),"")</f>
        <v/>
      </c>
      <c r="E261" s="5" t="str">
        <f>IF(PhieuBauCu!$B$2&gt;1,IF(LEN($B261)=0,"",IF(AND($B261&gt;0,VALUE(SUBSTITUTE($B261,"2","0"))=$B261),1,0)),"")</f>
        <v/>
      </c>
      <c r="F261" s="5" t="str">
        <f>IF(PhieuBauCu!$B$2&gt;2,IF(LEN($B261)=0,"",IF(AND($B261&gt;0,VALUE(SUBSTITUTE($B261,"3","0"))=$B261),1,0)),"")</f>
        <v/>
      </c>
      <c r="G261" s="5" t="str">
        <f>IF(PhieuBauCu!$B$2&gt;3,IF(LEN($B261)=0,"",IF(AND($B261&gt;0,VALUE(SUBSTITUTE($B261,"4","0"))=$B261),1,0)),"")</f>
        <v/>
      </c>
      <c r="H261" s="5" t="str">
        <f>IF(PhieuBauCu!$B$2&gt;4,IF(LEN($B261)=0,"",IF(AND($B261&gt;0,VALUE(SUBSTITUTE($B261,"5","0"))=$B261),1,0)),"")</f>
        <v/>
      </c>
      <c r="I261" s="5" t="str">
        <f>IF(PhieuBauCu!$B$2&gt;5,IF(LEN($B261)=0,"",IF(AND($B261&gt;0,VALUE(SUBSTITUTE($B261,"6","0"))=$B261),1,0)),"")</f>
        <v/>
      </c>
      <c r="J261" s="5" t="str">
        <f>IF(PhieuBauCu!$B$2&gt;6,IF(LEN($B261)=0,"",IF(AND($B261&gt;0,VALUE(SUBSTITUTE($B261,"7","0"))=$B261),1,0)),"")</f>
        <v/>
      </c>
      <c r="K261" s="5" t="str">
        <f>IF(PhieuBauCu!$B$2&gt;7,IF(LEN($B261)=0,"",IF(AND($B261&gt;0,VALUE(SUBSTITUTE($B261,"8","0"))=$B261),1,0)),"")</f>
        <v/>
      </c>
      <c r="L261" s="5" t="str">
        <f>IF(PhieuBauCu!$B$2&gt;8,IF(LEN($B261)=0,"",IF(AND($B261&gt;0,VALUE(SUBSTITUTE($B261,"9","0"))=$B261),1,0)),"")</f>
        <v/>
      </c>
      <c r="M261" s="9">
        <f t="shared" si="7"/>
        <v>0</v>
      </c>
      <c r="N261" s="36">
        <f>IF(AND(M261&lt;=PhieuBauCu!$B$13,M261&gt;=1),1,0)</f>
        <v>0</v>
      </c>
    </row>
    <row r="262" spans="1:14" ht="28.5" customHeight="1">
      <c r="A262" s="2">
        <v>257</v>
      </c>
      <c r="B262" s="3"/>
      <c r="C262" s="48" t="str">
        <f t="shared" si="6"/>
        <v/>
      </c>
      <c r="D262" s="5" t="str">
        <f>IF(PhieuBauCu!$B$2&gt;0,IF(LEN($B262)=0,"",IF(AND($B262&gt;0,VALUE(SUBSTITUTE($B262,"1","0"))=$B262),1,0)),"")</f>
        <v/>
      </c>
      <c r="E262" s="5" t="str">
        <f>IF(PhieuBauCu!$B$2&gt;1,IF(LEN($B262)=0,"",IF(AND($B262&gt;0,VALUE(SUBSTITUTE($B262,"2","0"))=$B262),1,0)),"")</f>
        <v/>
      </c>
      <c r="F262" s="5" t="str">
        <f>IF(PhieuBauCu!$B$2&gt;2,IF(LEN($B262)=0,"",IF(AND($B262&gt;0,VALUE(SUBSTITUTE($B262,"3","0"))=$B262),1,0)),"")</f>
        <v/>
      </c>
      <c r="G262" s="5" t="str">
        <f>IF(PhieuBauCu!$B$2&gt;3,IF(LEN($B262)=0,"",IF(AND($B262&gt;0,VALUE(SUBSTITUTE($B262,"4","0"))=$B262),1,0)),"")</f>
        <v/>
      </c>
      <c r="H262" s="5" t="str">
        <f>IF(PhieuBauCu!$B$2&gt;4,IF(LEN($B262)=0,"",IF(AND($B262&gt;0,VALUE(SUBSTITUTE($B262,"5","0"))=$B262),1,0)),"")</f>
        <v/>
      </c>
      <c r="I262" s="5" t="str">
        <f>IF(PhieuBauCu!$B$2&gt;5,IF(LEN($B262)=0,"",IF(AND($B262&gt;0,VALUE(SUBSTITUTE($B262,"6","0"))=$B262),1,0)),"")</f>
        <v/>
      </c>
      <c r="J262" s="5" t="str">
        <f>IF(PhieuBauCu!$B$2&gt;6,IF(LEN($B262)=0,"",IF(AND($B262&gt;0,VALUE(SUBSTITUTE($B262,"7","0"))=$B262),1,0)),"")</f>
        <v/>
      </c>
      <c r="K262" s="5" t="str">
        <f>IF(PhieuBauCu!$B$2&gt;7,IF(LEN($B262)=0,"",IF(AND($B262&gt;0,VALUE(SUBSTITUTE($B262,"8","0"))=$B262),1,0)),"")</f>
        <v/>
      </c>
      <c r="L262" s="5" t="str">
        <f>IF(PhieuBauCu!$B$2&gt;8,IF(LEN($B262)=0,"",IF(AND($B262&gt;0,VALUE(SUBSTITUTE($B262,"9","0"))=$B262),1,0)),"")</f>
        <v/>
      </c>
      <c r="M262" s="9">
        <f t="shared" si="7"/>
        <v>0</v>
      </c>
      <c r="N262" s="36">
        <f>IF(AND(M262&lt;=PhieuBauCu!$B$13,M262&gt;=1),1,0)</f>
        <v>0</v>
      </c>
    </row>
    <row r="263" spans="1:14" ht="28.5" customHeight="1">
      <c r="A263" s="2">
        <v>258</v>
      </c>
      <c r="B263" s="3"/>
      <c r="C263" s="48" t="str">
        <f t="shared" ref="C263:C326" si="8">IF(LEN(B263)&gt;0,IF(N263=1,"Ok","Not Ok"),"")</f>
        <v/>
      </c>
      <c r="D263" s="5" t="str">
        <f>IF(PhieuBauCu!$B$2&gt;0,IF(LEN($B263)=0,"",IF(AND($B263&gt;0,VALUE(SUBSTITUTE($B263,"1","0"))=$B263),1,0)),"")</f>
        <v/>
      </c>
      <c r="E263" s="5" t="str">
        <f>IF(PhieuBauCu!$B$2&gt;1,IF(LEN($B263)=0,"",IF(AND($B263&gt;0,VALUE(SUBSTITUTE($B263,"2","0"))=$B263),1,0)),"")</f>
        <v/>
      </c>
      <c r="F263" s="5" t="str">
        <f>IF(PhieuBauCu!$B$2&gt;2,IF(LEN($B263)=0,"",IF(AND($B263&gt;0,VALUE(SUBSTITUTE($B263,"3","0"))=$B263),1,0)),"")</f>
        <v/>
      </c>
      <c r="G263" s="5" t="str">
        <f>IF(PhieuBauCu!$B$2&gt;3,IF(LEN($B263)=0,"",IF(AND($B263&gt;0,VALUE(SUBSTITUTE($B263,"4","0"))=$B263),1,0)),"")</f>
        <v/>
      </c>
      <c r="H263" s="5" t="str">
        <f>IF(PhieuBauCu!$B$2&gt;4,IF(LEN($B263)=0,"",IF(AND($B263&gt;0,VALUE(SUBSTITUTE($B263,"5","0"))=$B263),1,0)),"")</f>
        <v/>
      </c>
      <c r="I263" s="5" t="str">
        <f>IF(PhieuBauCu!$B$2&gt;5,IF(LEN($B263)=0,"",IF(AND($B263&gt;0,VALUE(SUBSTITUTE($B263,"6","0"))=$B263),1,0)),"")</f>
        <v/>
      </c>
      <c r="J263" s="5" t="str">
        <f>IF(PhieuBauCu!$B$2&gt;6,IF(LEN($B263)=0,"",IF(AND($B263&gt;0,VALUE(SUBSTITUTE($B263,"7","0"))=$B263),1,0)),"")</f>
        <v/>
      </c>
      <c r="K263" s="5" t="str">
        <f>IF(PhieuBauCu!$B$2&gt;7,IF(LEN($B263)=0,"",IF(AND($B263&gt;0,VALUE(SUBSTITUTE($B263,"8","0"))=$B263),1,0)),"")</f>
        <v/>
      </c>
      <c r="L263" s="5" t="str">
        <f>IF(PhieuBauCu!$B$2&gt;8,IF(LEN($B263)=0,"",IF(AND($B263&gt;0,VALUE(SUBSTITUTE($B263,"9","0"))=$B263),1,0)),"")</f>
        <v/>
      </c>
      <c r="M263" s="9">
        <f t="shared" ref="M263:M326" si="9">SUMIF(D263:L263,1)</f>
        <v>0</v>
      </c>
      <c r="N263" s="36">
        <f>IF(AND(M263&lt;=PhieuBauCu!$B$13,M263&gt;=1),1,0)</f>
        <v>0</v>
      </c>
    </row>
    <row r="264" spans="1:14" ht="28.5" customHeight="1">
      <c r="A264" s="2">
        <v>259</v>
      </c>
      <c r="B264" s="3"/>
      <c r="C264" s="48" t="str">
        <f t="shared" si="8"/>
        <v/>
      </c>
      <c r="D264" s="5" t="str">
        <f>IF(PhieuBauCu!$B$2&gt;0,IF(LEN($B264)=0,"",IF(AND($B264&gt;0,VALUE(SUBSTITUTE($B264,"1","0"))=$B264),1,0)),"")</f>
        <v/>
      </c>
      <c r="E264" s="5" t="str">
        <f>IF(PhieuBauCu!$B$2&gt;1,IF(LEN($B264)=0,"",IF(AND($B264&gt;0,VALUE(SUBSTITUTE($B264,"2","0"))=$B264),1,0)),"")</f>
        <v/>
      </c>
      <c r="F264" s="5" t="str">
        <f>IF(PhieuBauCu!$B$2&gt;2,IF(LEN($B264)=0,"",IF(AND($B264&gt;0,VALUE(SUBSTITUTE($B264,"3","0"))=$B264),1,0)),"")</f>
        <v/>
      </c>
      <c r="G264" s="5" t="str">
        <f>IF(PhieuBauCu!$B$2&gt;3,IF(LEN($B264)=0,"",IF(AND($B264&gt;0,VALUE(SUBSTITUTE($B264,"4","0"))=$B264),1,0)),"")</f>
        <v/>
      </c>
      <c r="H264" s="5" t="str">
        <f>IF(PhieuBauCu!$B$2&gt;4,IF(LEN($B264)=0,"",IF(AND($B264&gt;0,VALUE(SUBSTITUTE($B264,"5","0"))=$B264),1,0)),"")</f>
        <v/>
      </c>
      <c r="I264" s="5" t="str">
        <f>IF(PhieuBauCu!$B$2&gt;5,IF(LEN($B264)=0,"",IF(AND($B264&gt;0,VALUE(SUBSTITUTE($B264,"6","0"))=$B264),1,0)),"")</f>
        <v/>
      </c>
      <c r="J264" s="5" t="str">
        <f>IF(PhieuBauCu!$B$2&gt;6,IF(LEN($B264)=0,"",IF(AND($B264&gt;0,VALUE(SUBSTITUTE($B264,"7","0"))=$B264),1,0)),"")</f>
        <v/>
      </c>
      <c r="K264" s="5" t="str">
        <f>IF(PhieuBauCu!$B$2&gt;7,IF(LEN($B264)=0,"",IF(AND($B264&gt;0,VALUE(SUBSTITUTE($B264,"8","0"))=$B264),1,0)),"")</f>
        <v/>
      </c>
      <c r="L264" s="5" t="str">
        <f>IF(PhieuBauCu!$B$2&gt;8,IF(LEN($B264)=0,"",IF(AND($B264&gt;0,VALUE(SUBSTITUTE($B264,"9","0"))=$B264),1,0)),"")</f>
        <v/>
      </c>
      <c r="M264" s="9">
        <f t="shared" si="9"/>
        <v>0</v>
      </c>
      <c r="N264" s="36">
        <f>IF(AND(M264&lt;=PhieuBauCu!$B$13,M264&gt;=1),1,0)</f>
        <v>0</v>
      </c>
    </row>
    <row r="265" spans="1:14" ht="28.5" customHeight="1">
      <c r="A265" s="2">
        <v>260</v>
      </c>
      <c r="B265" s="3"/>
      <c r="C265" s="48" t="str">
        <f t="shared" si="8"/>
        <v/>
      </c>
      <c r="D265" s="5" t="str">
        <f>IF(PhieuBauCu!$B$2&gt;0,IF(LEN($B265)=0,"",IF(AND($B265&gt;0,VALUE(SUBSTITUTE($B265,"1","0"))=$B265),1,0)),"")</f>
        <v/>
      </c>
      <c r="E265" s="5" t="str">
        <f>IF(PhieuBauCu!$B$2&gt;1,IF(LEN($B265)=0,"",IF(AND($B265&gt;0,VALUE(SUBSTITUTE($B265,"2","0"))=$B265),1,0)),"")</f>
        <v/>
      </c>
      <c r="F265" s="5" t="str">
        <f>IF(PhieuBauCu!$B$2&gt;2,IF(LEN($B265)=0,"",IF(AND($B265&gt;0,VALUE(SUBSTITUTE($B265,"3","0"))=$B265),1,0)),"")</f>
        <v/>
      </c>
      <c r="G265" s="5" t="str">
        <f>IF(PhieuBauCu!$B$2&gt;3,IF(LEN($B265)=0,"",IF(AND($B265&gt;0,VALUE(SUBSTITUTE($B265,"4","0"))=$B265),1,0)),"")</f>
        <v/>
      </c>
      <c r="H265" s="5" t="str">
        <f>IF(PhieuBauCu!$B$2&gt;4,IF(LEN($B265)=0,"",IF(AND($B265&gt;0,VALUE(SUBSTITUTE($B265,"5","0"))=$B265),1,0)),"")</f>
        <v/>
      </c>
      <c r="I265" s="5" t="str">
        <f>IF(PhieuBauCu!$B$2&gt;5,IF(LEN($B265)=0,"",IF(AND($B265&gt;0,VALUE(SUBSTITUTE($B265,"6","0"))=$B265),1,0)),"")</f>
        <v/>
      </c>
      <c r="J265" s="5" t="str">
        <f>IF(PhieuBauCu!$B$2&gt;6,IF(LEN($B265)=0,"",IF(AND($B265&gt;0,VALUE(SUBSTITUTE($B265,"7","0"))=$B265),1,0)),"")</f>
        <v/>
      </c>
      <c r="K265" s="5" t="str">
        <f>IF(PhieuBauCu!$B$2&gt;7,IF(LEN($B265)=0,"",IF(AND($B265&gt;0,VALUE(SUBSTITUTE($B265,"8","0"))=$B265),1,0)),"")</f>
        <v/>
      </c>
      <c r="L265" s="5" t="str">
        <f>IF(PhieuBauCu!$B$2&gt;8,IF(LEN($B265)=0,"",IF(AND($B265&gt;0,VALUE(SUBSTITUTE($B265,"9","0"))=$B265),1,0)),"")</f>
        <v/>
      </c>
      <c r="M265" s="9">
        <f t="shared" si="9"/>
        <v>0</v>
      </c>
      <c r="N265" s="36">
        <f>IF(AND(M265&lt;=PhieuBauCu!$B$13,M265&gt;=1),1,0)</f>
        <v>0</v>
      </c>
    </row>
    <row r="266" spans="1:14" ht="28.5" customHeight="1">
      <c r="A266" s="2">
        <v>261</v>
      </c>
      <c r="B266" s="3"/>
      <c r="C266" s="48" t="str">
        <f t="shared" si="8"/>
        <v/>
      </c>
      <c r="D266" s="5" t="str">
        <f>IF(PhieuBauCu!$B$2&gt;0,IF(LEN($B266)=0,"",IF(AND($B266&gt;0,VALUE(SUBSTITUTE($B266,"1","0"))=$B266),1,0)),"")</f>
        <v/>
      </c>
      <c r="E266" s="5" t="str">
        <f>IF(PhieuBauCu!$B$2&gt;1,IF(LEN($B266)=0,"",IF(AND($B266&gt;0,VALUE(SUBSTITUTE($B266,"2","0"))=$B266),1,0)),"")</f>
        <v/>
      </c>
      <c r="F266" s="5" t="str">
        <f>IF(PhieuBauCu!$B$2&gt;2,IF(LEN($B266)=0,"",IF(AND($B266&gt;0,VALUE(SUBSTITUTE($B266,"3","0"))=$B266),1,0)),"")</f>
        <v/>
      </c>
      <c r="G266" s="5" t="str">
        <f>IF(PhieuBauCu!$B$2&gt;3,IF(LEN($B266)=0,"",IF(AND($B266&gt;0,VALUE(SUBSTITUTE($B266,"4","0"))=$B266),1,0)),"")</f>
        <v/>
      </c>
      <c r="H266" s="5" t="str">
        <f>IF(PhieuBauCu!$B$2&gt;4,IF(LEN($B266)=0,"",IF(AND($B266&gt;0,VALUE(SUBSTITUTE($B266,"5","0"))=$B266),1,0)),"")</f>
        <v/>
      </c>
      <c r="I266" s="5" t="str">
        <f>IF(PhieuBauCu!$B$2&gt;5,IF(LEN($B266)=0,"",IF(AND($B266&gt;0,VALUE(SUBSTITUTE($B266,"6","0"))=$B266),1,0)),"")</f>
        <v/>
      </c>
      <c r="J266" s="5" t="str">
        <f>IF(PhieuBauCu!$B$2&gt;6,IF(LEN($B266)=0,"",IF(AND($B266&gt;0,VALUE(SUBSTITUTE($B266,"7","0"))=$B266),1,0)),"")</f>
        <v/>
      </c>
      <c r="K266" s="5" t="str">
        <f>IF(PhieuBauCu!$B$2&gt;7,IF(LEN($B266)=0,"",IF(AND($B266&gt;0,VALUE(SUBSTITUTE($B266,"8","0"))=$B266),1,0)),"")</f>
        <v/>
      </c>
      <c r="L266" s="5" t="str">
        <f>IF(PhieuBauCu!$B$2&gt;8,IF(LEN($B266)=0,"",IF(AND($B266&gt;0,VALUE(SUBSTITUTE($B266,"9","0"))=$B266),1,0)),"")</f>
        <v/>
      </c>
      <c r="M266" s="9">
        <f t="shared" si="9"/>
        <v>0</v>
      </c>
      <c r="N266" s="36">
        <f>IF(AND(M266&lt;=PhieuBauCu!$B$13,M266&gt;=1),1,0)</f>
        <v>0</v>
      </c>
    </row>
    <row r="267" spans="1:14" ht="28.5" customHeight="1">
      <c r="A267" s="2">
        <v>262</v>
      </c>
      <c r="B267" s="3"/>
      <c r="C267" s="48" t="str">
        <f t="shared" si="8"/>
        <v/>
      </c>
      <c r="D267" s="5" t="str">
        <f>IF(PhieuBauCu!$B$2&gt;0,IF(LEN($B267)=0,"",IF(AND($B267&gt;0,VALUE(SUBSTITUTE($B267,"1","0"))=$B267),1,0)),"")</f>
        <v/>
      </c>
      <c r="E267" s="5" t="str">
        <f>IF(PhieuBauCu!$B$2&gt;1,IF(LEN($B267)=0,"",IF(AND($B267&gt;0,VALUE(SUBSTITUTE($B267,"2","0"))=$B267),1,0)),"")</f>
        <v/>
      </c>
      <c r="F267" s="5" t="str">
        <f>IF(PhieuBauCu!$B$2&gt;2,IF(LEN($B267)=0,"",IF(AND($B267&gt;0,VALUE(SUBSTITUTE($B267,"3","0"))=$B267),1,0)),"")</f>
        <v/>
      </c>
      <c r="G267" s="5" t="str">
        <f>IF(PhieuBauCu!$B$2&gt;3,IF(LEN($B267)=0,"",IF(AND($B267&gt;0,VALUE(SUBSTITUTE($B267,"4","0"))=$B267),1,0)),"")</f>
        <v/>
      </c>
      <c r="H267" s="5" t="str">
        <f>IF(PhieuBauCu!$B$2&gt;4,IF(LEN($B267)=0,"",IF(AND($B267&gt;0,VALUE(SUBSTITUTE($B267,"5","0"))=$B267),1,0)),"")</f>
        <v/>
      </c>
      <c r="I267" s="5" t="str">
        <f>IF(PhieuBauCu!$B$2&gt;5,IF(LEN($B267)=0,"",IF(AND($B267&gt;0,VALUE(SUBSTITUTE($B267,"6","0"))=$B267),1,0)),"")</f>
        <v/>
      </c>
      <c r="J267" s="5" t="str">
        <f>IF(PhieuBauCu!$B$2&gt;6,IF(LEN($B267)=0,"",IF(AND($B267&gt;0,VALUE(SUBSTITUTE($B267,"7","0"))=$B267),1,0)),"")</f>
        <v/>
      </c>
      <c r="K267" s="5" t="str">
        <f>IF(PhieuBauCu!$B$2&gt;7,IF(LEN($B267)=0,"",IF(AND($B267&gt;0,VALUE(SUBSTITUTE($B267,"8","0"))=$B267),1,0)),"")</f>
        <v/>
      </c>
      <c r="L267" s="5" t="str">
        <f>IF(PhieuBauCu!$B$2&gt;8,IF(LEN($B267)=0,"",IF(AND($B267&gt;0,VALUE(SUBSTITUTE($B267,"9","0"))=$B267),1,0)),"")</f>
        <v/>
      </c>
      <c r="M267" s="9">
        <f t="shared" si="9"/>
        <v>0</v>
      </c>
      <c r="N267" s="36">
        <f>IF(AND(M267&lt;=PhieuBauCu!$B$13,M267&gt;=1),1,0)</f>
        <v>0</v>
      </c>
    </row>
    <row r="268" spans="1:14" ht="28.5" customHeight="1">
      <c r="A268" s="2">
        <v>263</v>
      </c>
      <c r="B268" s="3"/>
      <c r="C268" s="48" t="str">
        <f t="shared" si="8"/>
        <v/>
      </c>
      <c r="D268" s="5" t="str">
        <f>IF(PhieuBauCu!$B$2&gt;0,IF(LEN($B268)=0,"",IF(AND($B268&gt;0,VALUE(SUBSTITUTE($B268,"1","0"))=$B268),1,0)),"")</f>
        <v/>
      </c>
      <c r="E268" s="5" t="str">
        <f>IF(PhieuBauCu!$B$2&gt;1,IF(LEN($B268)=0,"",IF(AND($B268&gt;0,VALUE(SUBSTITUTE($B268,"2","0"))=$B268),1,0)),"")</f>
        <v/>
      </c>
      <c r="F268" s="5" t="str">
        <f>IF(PhieuBauCu!$B$2&gt;2,IF(LEN($B268)=0,"",IF(AND($B268&gt;0,VALUE(SUBSTITUTE($B268,"3","0"))=$B268),1,0)),"")</f>
        <v/>
      </c>
      <c r="G268" s="5" t="str">
        <f>IF(PhieuBauCu!$B$2&gt;3,IF(LEN($B268)=0,"",IF(AND($B268&gt;0,VALUE(SUBSTITUTE($B268,"4","0"))=$B268),1,0)),"")</f>
        <v/>
      </c>
      <c r="H268" s="5" t="str">
        <f>IF(PhieuBauCu!$B$2&gt;4,IF(LEN($B268)=0,"",IF(AND($B268&gt;0,VALUE(SUBSTITUTE($B268,"5","0"))=$B268),1,0)),"")</f>
        <v/>
      </c>
      <c r="I268" s="5" t="str">
        <f>IF(PhieuBauCu!$B$2&gt;5,IF(LEN($B268)=0,"",IF(AND($B268&gt;0,VALUE(SUBSTITUTE($B268,"6","0"))=$B268),1,0)),"")</f>
        <v/>
      </c>
      <c r="J268" s="5" t="str">
        <f>IF(PhieuBauCu!$B$2&gt;6,IF(LEN($B268)=0,"",IF(AND($B268&gt;0,VALUE(SUBSTITUTE($B268,"7","0"))=$B268),1,0)),"")</f>
        <v/>
      </c>
      <c r="K268" s="5" t="str">
        <f>IF(PhieuBauCu!$B$2&gt;7,IF(LEN($B268)=0,"",IF(AND($B268&gt;0,VALUE(SUBSTITUTE($B268,"8","0"))=$B268),1,0)),"")</f>
        <v/>
      </c>
      <c r="L268" s="5" t="str">
        <f>IF(PhieuBauCu!$B$2&gt;8,IF(LEN($B268)=0,"",IF(AND($B268&gt;0,VALUE(SUBSTITUTE($B268,"9","0"))=$B268),1,0)),"")</f>
        <v/>
      </c>
      <c r="M268" s="9">
        <f t="shared" si="9"/>
        <v>0</v>
      </c>
      <c r="N268" s="36">
        <f>IF(AND(M268&lt;=PhieuBauCu!$B$13,M268&gt;=1),1,0)</f>
        <v>0</v>
      </c>
    </row>
    <row r="269" spans="1:14" ht="28.5" customHeight="1">
      <c r="A269" s="2">
        <v>264</v>
      </c>
      <c r="B269" s="3"/>
      <c r="C269" s="48" t="str">
        <f t="shared" si="8"/>
        <v/>
      </c>
      <c r="D269" s="5" t="str">
        <f>IF(PhieuBauCu!$B$2&gt;0,IF(LEN($B269)=0,"",IF(AND($B269&gt;0,VALUE(SUBSTITUTE($B269,"1","0"))=$B269),1,0)),"")</f>
        <v/>
      </c>
      <c r="E269" s="5" t="str">
        <f>IF(PhieuBauCu!$B$2&gt;1,IF(LEN($B269)=0,"",IF(AND($B269&gt;0,VALUE(SUBSTITUTE($B269,"2","0"))=$B269),1,0)),"")</f>
        <v/>
      </c>
      <c r="F269" s="5" t="str">
        <f>IF(PhieuBauCu!$B$2&gt;2,IF(LEN($B269)=0,"",IF(AND($B269&gt;0,VALUE(SUBSTITUTE($B269,"3","0"))=$B269),1,0)),"")</f>
        <v/>
      </c>
      <c r="G269" s="5" t="str">
        <f>IF(PhieuBauCu!$B$2&gt;3,IF(LEN($B269)=0,"",IF(AND($B269&gt;0,VALUE(SUBSTITUTE($B269,"4","0"))=$B269),1,0)),"")</f>
        <v/>
      </c>
      <c r="H269" s="5" t="str">
        <f>IF(PhieuBauCu!$B$2&gt;4,IF(LEN($B269)=0,"",IF(AND($B269&gt;0,VALUE(SUBSTITUTE($B269,"5","0"))=$B269),1,0)),"")</f>
        <v/>
      </c>
      <c r="I269" s="5" t="str">
        <f>IF(PhieuBauCu!$B$2&gt;5,IF(LEN($B269)=0,"",IF(AND($B269&gt;0,VALUE(SUBSTITUTE($B269,"6","0"))=$B269),1,0)),"")</f>
        <v/>
      </c>
      <c r="J269" s="5" t="str">
        <f>IF(PhieuBauCu!$B$2&gt;6,IF(LEN($B269)=0,"",IF(AND($B269&gt;0,VALUE(SUBSTITUTE($B269,"7","0"))=$B269),1,0)),"")</f>
        <v/>
      </c>
      <c r="K269" s="5" t="str">
        <f>IF(PhieuBauCu!$B$2&gt;7,IF(LEN($B269)=0,"",IF(AND($B269&gt;0,VALUE(SUBSTITUTE($B269,"8","0"))=$B269),1,0)),"")</f>
        <v/>
      </c>
      <c r="L269" s="5" t="str">
        <f>IF(PhieuBauCu!$B$2&gt;8,IF(LEN($B269)=0,"",IF(AND($B269&gt;0,VALUE(SUBSTITUTE($B269,"9","0"))=$B269),1,0)),"")</f>
        <v/>
      </c>
      <c r="M269" s="9">
        <f t="shared" si="9"/>
        <v>0</v>
      </c>
      <c r="N269" s="36">
        <f>IF(AND(M269&lt;=PhieuBauCu!$B$13,M269&gt;=1),1,0)</f>
        <v>0</v>
      </c>
    </row>
    <row r="270" spans="1:14" ht="28.5" customHeight="1">
      <c r="A270" s="2">
        <v>265</v>
      </c>
      <c r="B270" s="3"/>
      <c r="C270" s="48" t="str">
        <f t="shared" si="8"/>
        <v/>
      </c>
      <c r="D270" s="5" t="str">
        <f>IF(PhieuBauCu!$B$2&gt;0,IF(LEN($B270)=0,"",IF(AND($B270&gt;0,VALUE(SUBSTITUTE($B270,"1","0"))=$B270),1,0)),"")</f>
        <v/>
      </c>
      <c r="E270" s="5" t="str">
        <f>IF(PhieuBauCu!$B$2&gt;1,IF(LEN($B270)=0,"",IF(AND($B270&gt;0,VALUE(SUBSTITUTE($B270,"2","0"))=$B270),1,0)),"")</f>
        <v/>
      </c>
      <c r="F270" s="5" t="str">
        <f>IF(PhieuBauCu!$B$2&gt;2,IF(LEN($B270)=0,"",IF(AND($B270&gt;0,VALUE(SUBSTITUTE($B270,"3","0"))=$B270),1,0)),"")</f>
        <v/>
      </c>
      <c r="G270" s="5" t="str">
        <f>IF(PhieuBauCu!$B$2&gt;3,IF(LEN($B270)=0,"",IF(AND($B270&gt;0,VALUE(SUBSTITUTE($B270,"4","0"))=$B270),1,0)),"")</f>
        <v/>
      </c>
      <c r="H270" s="5" t="str">
        <f>IF(PhieuBauCu!$B$2&gt;4,IF(LEN($B270)=0,"",IF(AND($B270&gt;0,VALUE(SUBSTITUTE($B270,"5","0"))=$B270),1,0)),"")</f>
        <v/>
      </c>
      <c r="I270" s="5" t="str">
        <f>IF(PhieuBauCu!$B$2&gt;5,IF(LEN($B270)=0,"",IF(AND($B270&gt;0,VALUE(SUBSTITUTE($B270,"6","0"))=$B270),1,0)),"")</f>
        <v/>
      </c>
      <c r="J270" s="5" t="str">
        <f>IF(PhieuBauCu!$B$2&gt;6,IF(LEN($B270)=0,"",IF(AND($B270&gt;0,VALUE(SUBSTITUTE($B270,"7","0"))=$B270),1,0)),"")</f>
        <v/>
      </c>
      <c r="K270" s="5" t="str">
        <f>IF(PhieuBauCu!$B$2&gt;7,IF(LEN($B270)=0,"",IF(AND($B270&gt;0,VALUE(SUBSTITUTE($B270,"8","0"))=$B270),1,0)),"")</f>
        <v/>
      </c>
      <c r="L270" s="5" t="str">
        <f>IF(PhieuBauCu!$B$2&gt;8,IF(LEN($B270)=0,"",IF(AND($B270&gt;0,VALUE(SUBSTITUTE($B270,"9","0"))=$B270),1,0)),"")</f>
        <v/>
      </c>
      <c r="M270" s="9">
        <f t="shared" si="9"/>
        <v>0</v>
      </c>
      <c r="N270" s="36">
        <f>IF(AND(M270&lt;=PhieuBauCu!$B$13,M270&gt;=1),1,0)</f>
        <v>0</v>
      </c>
    </row>
    <row r="271" spans="1:14" ht="28.5" customHeight="1">
      <c r="A271" s="2">
        <v>266</v>
      </c>
      <c r="B271" s="3"/>
      <c r="C271" s="48" t="str">
        <f t="shared" si="8"/>
        <v/>
      </c>
      <c r="D271" s="5" t="str">
        <f>IF(PhieuBauCu!$B$2&gt;0,IF(LEN($B271)=0,"",IF(AND($B271&gt;0,VALUE(SUBSTITUTE($B271,"1","0"))=$B271),1,0)),"")</f>
        <v/>
      </c>
      <c r="E271" s="5" t="str">
        <f>IF(PhieuBauCu!$B$2&gt;1,IF(LEN($B271)=0,"",IF(AND($B271&gt;0,VALUE(SUBSTITUTE($B271,"2","0"))=$B271),1,0)),"")</f>
        <v/>
      </c>
      <c r="F271" s="5" t="str">
        <f>IF(PhieuBauCu!$B$2&gt;2,IF(LEN($B271)=0,"",IF(AND($B271&gt;0,VALUE(SUBSTITUTE($B271,"3","0"))=$B271),1,0)),"")</f>
        <v/>
      </c>
      <c r="G271" s="5" t="str">
        <f>IF(PhieuBauCu!$B$2&gt;3,IF(LEN($B271)=0,"",IF(AND($B271&gt;0,VALUE(SUBSTITUTE($B271,"4","0"))=$B271),1,0)),"")</f>
        <v/>
      </c>
      <c r="H271" s="5" t="str">
        <f>IF(PhieuBauCu!$B$2&gt;4,IF(LEN($B271)=0,"",IF(AND($B271&gt;0,VALUE(SUBSTITUTE($B271,"5","0"))=$B271),1,0)),"")</f>
        <v/>
      </c>
      <c r="I271" s="5" t="str">
        <f>IF(PhieuBauCu!$B$2&gt;5,IF(LEN($B271)=0,"",IF(AND($B271&gt;0,VALUE(SUBSTITUTE($B271,"6","0"))=$B271),1,0)),"")</f>
        <v/>
      </c>
      <c r="J271" s="5" t="str">
        <f>IF(PhieuBauCu!$B$2&gt;6,IF(LEN($B271)=0,"",IF(AND($B271&gt;0,VALUE(SUBSTITUTE($B271,"7","0"))=$B271),1,0)),"")</f>
        <v/>
      </c>
      <c r="K271" s="5" t="str">
        <f>IF(PhieuBauCu!$B$2&gt;7,IF(LEN($B271)=0,"",IF(AND($B271&gt;0,VALUE(SUBSTITUTE($B271,"8","0"))=$B271),1,0)),"")</f>
        <v/>
      </c>
      <c r="L271" s="5" t="str">
        <f>IF(PhieuBauCu!$B$2&gt;8,IF(LEN($B271)=0,"",IF(AND($B271&gt;0,VALUE(SUBSTITUTE($B271,"9","0"))=$B271),1,0)),"")</f>
        <v/>
      </c>
      <c r="M271" s="9">
        <f t="shared" si="9"/>
        <v>0</v>
      </c>
      <c r="N271" s="36">
        <f>IF(AND(M271&lt;=PhieuBauCu!$B$13,M271&gt;=1),1,0)</f>
        <v>0</v>
      </c>
    </row>
    <row r="272" spans="1:14" ht="28.5" customHeight="1">
      <c r="A272" s="2">
        <v>267</v>
      </c>
      <c r="B272" s="3"/>
      <c r="C272" s="48" t="str">
        <f t="shared" si="8"/>
        <v/>
      </c>
      <c r="D272" s="5" t="str">
        <f>IF(PhieuBauCu!$B$2&gt;0,IF(LEN($B272)=0,"",IF(AND($B272&gt;0,VALUE(SUBSTITUTE($B272,"1","0"))=$B272),1,0)),"")</f>
        <v/>
      </c>
      <c r="E272" s="5" t="str">
        <f>IF(PhieuBauCu!$B$2&gt;1,IF(LEN($B272)=0,"",IF(AND($B272&gt;0,VALUE(SUBSTITUTE($B272,"2","0"))=$B272),1,0)),"")</f>
        <v/>
      </c>
      <c r="F272" s="5" t="str">
        <f>IF(PhieuBauCu!$B$2&gt;2,IF(LEN($B272)=0,"",IF(AND($B272&gt;0,VALUE(SUBSTITUTE($B272,"3","0"))=$B272),1,0)),"")</f>
        <v/>
      </c>
      <c r="G272" s="5" t="str">
        <f>IF(PhieuBauCu!$B$2&gt;3,IF(LEN($B272)=0,"",IF(AND($B272&gt;0,VALUE(SUBSTITUTE($B272,"4","0"))=$B272),1,0)),"")</f>
        <v/>
      </c>
      <c r="H272" s="5" t="str">
        <f>IF(PhieuBauCu!$B$2&gt;4,IF(LEN($B272)=0,"",IF(AND($B272&gt;0,VALUE(SUBSTITUTE($B272,"5","0"))=$B272),1,0)),"")</f>
        <v/>
      </c>
      <c r="I272" s="5" t="str">
        <f>IF(PhieuBauCu!$B$2&gt;5,IF(LEN($B272)=0,"",IF(AND($B272&gt;0,VALUE(SUBSTITUTE($B272,"6","0"))=$B272),1,0)),"")</f>
        <v/>
      </c>
      <c r="J272" s="5" t="str">
        <f>IF(PhieuBauCu!$B$2&gt;6,IF(LEN($B272)=0,"",IF(AND($B272&gt;0,VALUE(SUBSTITUTE($B272,"7","0"))=$B272),1,0)),"")</f>
        <v/>
      </c>
      <c r="K272" s="5" t="str">
        <f>IF(PhieuBauCu!$B$2&gt;7,IF(LEN($B272)=0,"",IF(AND($B272&gt;0,VALUE(SUBSTITUTE($B272,"8","0"))=$B272),1,0)),"")</f>
        <v/>
      </c>
      <c r="L272" s="5" t="str">
        <f>IF(PhieuBauCu!$B$2&gt;8,IF(LEN($B272)=0,"",IF(AND($B272&gt;0,VALUE(SUBSTITUTE($B272,"9","0"))=$B272),1,0)),"")</f>
        <v/>
      </c>
      <c r="M272" s="9">
        <f t="shared" si="9"/>
        <v>0</v>
      </c>
      <c r="N272" s="36">
        <f>IF(AND(M272&lt;=PhieuBauCu!$B$13,M272&gt;=1),1,0)</f>
        <v>0</v>
      </c>
    </row>
    <row r="273" spans="1:14" ht="28.5" customHeight="1">
      <c r="A273" s="2">
        <v>268</v>
      </c>
      <c r="B273" s="3"/>
      <c r="C273" s="48" t="str">
        <f t="shared" si="8"/>
        <v/>
      </c>
      <c r="D273" s="5" t="str">
        <f>IF(PhieuBauCu!$B$2&gt;0,IF(LEN($B273)=0,"",IF(AND($B273&gt;0,VALUE(SUBSTITUTE($B273,"1","0"))=$B273),1,0)),"")</f>
        <v/>
      </c>
      <c r="E273" s="5" t="str">
        <f>IF(PhieuBauCu!$B$2&gt;1,IF(LEN($B273)=0,"",IF(AND($B273&gt;0,VALUE(SUBSTITUTE($B273,"2","0"))=$B273),1,0)),"")</f>
        <v/>
      </c>
      <c r="F273" s="5" t="str">
        <f>IF(PhieuBauCu!$B$2&gt;2,IF(LEN($B273)=0,"",IF(AND($B273&gt;0,VALUE(SUBSTITUTE($B273,"3","0"))=$B273),1,0)),"")</f>
        <v/>
      </c>
      <c r="G273" s="5" t="str">
        <f>IF(PhieuBauCu!$B$2&gt;3,IF(LEN($B273)=0,"",IF(AND($B273&gt;0,VALUE(SUBSTITUTE($B273,"4","0"))=$B273),1,0)),"")</f>
        <v/>
      </c>
      <c r="H273" s="5" t="str">
        <f>IF(PhieuBauCu!$B$2&gt;4,IF(LEN($B273)=0,"",IF(AND($B273&gt;0,VALUE(SUBSTITUTE($B273,"5","0"))=$B273),1,0)),"")</f>
        <v/>
      </c>
      <c r="I273" s="5" t="str">
        <f>IF(PhieuBauCu!$B$2&gt;5,IF(LEN($B273)=0,"",IF(AND($B273&gt;0,VALUE(SUBSTITUTE($B273,"6","0"))=$B273),1,0)),"")</f>
        <v/>
      </c>
      <c r="J273" s="5" t="str">
        <f>IF(PhieuBauCu!$B$2&gt;6,IF(LEN($B273)=0,"",IF(AND($B273&gt;0,VALUE(SUBSTITUTE($B273,"7","0"))=$B273),1,0)),"")</f>
        <v/>
      </c>
      <c r="K273" s="5" t="str">
        <f>IF(PhieuBauCu!$B$2&gt;7,IF(LEN($B273)=0,"",IF(AND($B273&gt;0,VALUE(SUBSTITUTE($B273,"8","0"))=$B273),1,0)),"")</f>
        <v/>
      </c>
      <c r="L273" s="5" t="str">
        <f>IF(PhieuBauCu!$B$2&gt;8,IF(LEN($B273)=0,"",IF(AND($B273&gt;0,VALUE(SUBSTITUTE($B273,"9","0"))=$B273),1,0)),"")</f>
        <v/>
      </c>
      <c r="M273" s="9">
        <f t="shared" si="9"/>
        <v>0</v>
      </c>
      <c r="N273" s="36">
        <f>IF(AND(M273&lt;=PhieuBauCu!$B$13,M273&gt;=1),1,0)</f>
        <v>0</v>
      </c>
    </row>
    <row r="274" spans="1:14" ht="28.5" customHeight="1">
      <c r="A274" s="2">
        <v>269</v>
      </c>
      <c r="B274" s="3"/>
      <c r="C274" s="48" t="str">
        <f t="shared" si="8"/>
        <v/>
      </c>
      <c r="D274" s="5" t="str">
        <f>IF(PhieuBauCu!$B$2&gt;0,IF(LEN($B274)=0,"",IF(AND($B274&gt;0,VALUE(SUBSTITUTE($B274,"1","0"))=$B274),1,0)),"")</f>
        <v/>
      </c>
      <c r="E274" s="5" t="str">
        <f>IF(PhieuBauCu!$B$2&gt;1,IF(LEN($B274)=0,"",IF(AND($B274&gt;0,VALUE(SUBSTITUTE($B274,"2","0"))=$B274),1,0)),"")</f>
        <v/>
      </c>
      <c r="F274" s="5" t="str">
        <f>IF(PhieuBauCu!$B$2&gt;2,IF(LEN($B274)=0,"",IF(AND($B274&gt;0,VALUE(SUBSTITUTE($B274,"3","0"))=$B274),1,0)),"")</f>
        <v/>
      </c>
      <c r="G274" s="5" t="str">
        <f>IF(PhieuBauCu!$B$2&gt;3,IF(LEN($B274)=0,"",IF(AND($B274&gt;0,VALUE(SUBSTITUTE($B274,"4","0"))=$B274),1,0)),"")</f>
        <v/>
      </c>
      <c r="H274" s="5" t="str">
        <f>IF(PhieuBauCu!$B$2&gt;4,IF(LEN($B274)=0,"",IF(AND($B274&gt;0,VALUE(SUBSTITUTE($B274,"5","0"))=$B274),1,0)),"")</f>
        <v/>
      </c>
      <c r="I274" s="5" t="str">
        <f>IF(PhieuBauCu!$B$2&gt;5,IF(LEN($B274)=0,"",IF(AND($B274&gt;0,VALUE(SUBSTITUTE($B274,"6","0"))=$B274),1,0)),"")</f>
        <v/>
      </c>
      <c r="J274" s="5" t="str">
        <f>IF(PhieuBauCu!$B$2&gt;6,IF(LEN($B274)=0,"",IF(AND($B274&gt;0,VALUE(SUBSTITUTE($B274,"7","0"))=$B274),1,0)),"")</f>
        <v/>
      </c>
      <c r="K274" s="5" t="str">
        <f>IF(PhieuBauCu!$B$2&gt;7,IF(LEN($B274)=0,"",IF(AND($B274&gt;0,VALUE(SUBSTITUTE($B274,"8","0"))=$B274),1,0)),"")</f>
        <v/>
      </c>
      <c r="L274" s="5" t="str">
        <f>IF(PhieuBauCu!$B$2&gt;8,IF(LEN($B274)=0,"",IF(AND($B274&gt;0,VALUE(SUBSTITUTE($B274,"9","0"))=$B274),1,0)),"")</f>
        <v/>
      </c>
      <c r="M274" s="9">
        <f t="shared" si="9"/>
        <v>0</v>
      </c>
      <c r="N274" s="36">
        <f>IF(AND(M274&lt;=PhieuBauCu!$B$13,M274&gt;=1),1,0)</f>
        <v>0</v>
      </c>
    </row>
    <row r="275" spans="1:14" ht="28.5" customHeight="1">
      <c r="A275" s="2">
        <v>270</v>
      </c>
      <c r="B275" s="3"/>
      <c r="C275" s="48" t="str">
        <f t="shared" si="8"/>
        <v/>
      </c>
      <c r="D275" s="5" t="str">
        <f>IF(PhieuBauCu!$B$2&gt;0,IF(LEN($B275)=0,"",IF(AND($B275&gt;0,VALUE(SUBSTITUTE($B275,"1","0"))=$B275),1,0)),"")</f>
        <v/>
      </c>
      <c r="E275" s="5" t="str">
        <f>IF(PhieuBauCu!$B$2&gt;1,IF(LEN($B275)=0,"",IF(AND($B275&gt;0,VALUE(SUBSTITUTE($B275,"2","0"))=$B275),1,0)),"")</f>
        <v/>
      </c>
      <c r="F275" s="5" t="str">
        <f>IF(PhieuBauCu!$B$2&gt;2,IF(LEN($B275)=0,"",IF(AND($B275&gt;0,VALUE(SUBSTITUTE($B275,"3","0"))=$B275),1,0)),"")</f>
        <v/>
      </c>
      <c r="G275" s="5" t="str">
        <f>IF(PhieuBauCu!$B$2&gt;3,IF(LEN($B275)=0,"",IF(AND($B275&gt;0,VALUE(SUBSTITUTE($B275,"4","0"))=$B275),1,0)),"")</f>
        <v/>
      </c>
      <c r="H275" s="5" t="str">
        <f>IF(PhieuBauCu!$B$2&gt;4,IF(LEN($B275)=0,"",IF(AND($B275&gt;0,VALUE(SUBSTITUTE($B275,"5","0"))=$B275),1,0)),"")</f>
        <v/>
      </c>
      <c r="I275" s="5" t="str">
        <f>IF(PhieuBauCu!$B$2&gt;5,IF(LEN($B275)=0,"",IF(AND($B275&gt;0,VALUE(SUBSTITUTE($B275,"6","0"))=$B275),1,0)),"")</f>
        <v/>
      </c>
      <c r="J275" s="5" t="str">
        <f>IF(PhieuBauCu!$B$2&gt;6,IF(LEN($B275)=0,"",IF(AND($B275&gt;0,VALUE(SUBSTITUTE($B275,"7","0"))=$B275),1,0)),"")</f>
        <v/>
      </c>
      <c r="K275" s="5" t="str">
        <f>IF(PhieuBauCu!$B$2&gt;7,IF(LEN($B275)=0,"",IF(AND($B275&gt;0,VALUE(SUBSTITUTE($B275,"8","0"))=$B275),1,0)),"")</f>
        <v/>
      </c>
      <c r="L275" s="5" t="str">
        <f>IF(PhieuBauCu!$B$2&gt;8,IF(LEN($B275)=0,"",IF(AND($B275&gt;0,VALUE(SUBSTITUTE($B275,"9","0"))=$B275),1,0)),"")</f>
        <v/>
      </c>
      <c r="M275" s="9">
        <f t="shared" si="9"/>
        <v>0</v>
      </c>
      <c r="N275" s="36">
        <f>IF(AND(M275&lt;=PhieuBauCu!$B$13,M275&gt;=1),1,0)</f>
        <v>0</v>
      </c>
    </row>
    <row r="276" spans="1:14" ht="28.5" customHeight="1">
      <c r="A276" s="2">
        <v>271</v>
      </c>
      <c r="B276" s="3"/>
      <c r="C276" s="48" t="str">
        <f t="shared" si="8"/>
        <v/>
      </c>
      <c r="D276" s="5" t="str">
        <f>IF(PhieuBauCu!$B$2&gt;0,IF(LEN($B276)=0,"",IF(AND($B276&gt;0,VALUE(SUBSTITUTE($B276,"1","0"))=$B276),1,0)),"")</f>
        <v/>
      </c>
      <c r="E276" s="5" t="str">
        <f>IF(PhieuBauCu!$B$2&gt;1,IF(LEN($B276)=0,"",IF(AND($B276&gt;0,VALUE(SUBSTITUTE($B276,"2","0"))=$B276),1,0)),"")</f>
        <v/>
      </c>
      <c r="F276" s="5" t="str">
        <f>IF(PhieuBauCu!$B$2&gt;2,IF(LEN($B276)=0,"",IF(AND($B276&gt;0,VALUE(SUBSTITUTE($B276,"3","0"))=$B276),1,0)),"")</f>
        <v/>
      </c>
      <c r="G276" s="5" t="str">
        <f>IF(PhieuBauCu!$B$2&gt;3,IF(LEN($B276)=0,"",IF(AND($B276&gt;0,VALUE(SUBSTITUTE($B276,"4","0"))=$B276),1,0)),"")</f>
        <v/>
      </c>
      <c r="H276" s="5" t="str">
        <f>IF(PhieuBauCu!$B$2&gt;4,IF(LEN($B276)=0,"",IF(AND($B276&gt;0,VALUE(SUBSTITUTE($B276,"5","0"))=$B276),1,0)),"")</f>
        <v/>
      </c>
      <c r="I276" s="5" t="str">
        <f>IF(PhieuBauCu!$B$2&gt;5,IF(LEN($B276)=0,"",IF(AND($B276&gt;0,VALUE(SUBSTITUTE($B276,"6","0"))=$B276),1,0)),"")</f>
        <v/>
      </c>
      <c r="J276" s="5" t="str">
        <f>IF(PhieuBauCu!$B$2&gt;6,IF(LEN($B276)=0,"",IF(AND($B276&gt;0,VALUE(SUBSTITUTE($B276,"7","0"))=$B276),1,0)),"")</f>
        <v/>
      </c>
      <c r="K276" s="5" t="str">
        <f>IF(PhieuBauCu!$B$2&gt;7,IF(LEN($B276)=0,"",IF(AND($B276&gt;0,VALUE(SUBSTITUTE($B276,"8","0"))=$B276),1,0)),"")</f>
        <v/>
      </c>
      <c r="L276" s="5" t="str">
        <f>IF(PhieuBauCu!$B$2&gt;8,IF(LEN($B276)=0,"",IF(AND($B276&gt;0,VALUE(SUBSTITUTE($B276,"9","0"))=$B276),1,0)),"")</f>
        <v/>
      </c>
      <c r="M276" s="9">
        <f t="shared" si="9"/>
        <v>0</v>
      </c>
      <c r="N276" s="36">
        <f>IF(AND(M276&lt;=PhieuBauCu!$B$13,M276&gt;=1),1,0)</f>
        <v>0</v>
      </c>
    </row>
    <row r="277" spans="1:14" ht="28.5" customHeight="1">
      <c r="A277" s="2">
        <v>272</v>
      </c>
      <c r="B277" s="3"/>
      <c r="C277" s="48" t="str">
        <f t="shared" si="8"/>
        <v/>
      </c>
      <c r="D277" s="5" t="str">
        <f>IF(PhieuBauCu!$B$2&gt;0,IF(LEN($B277)=0,"",IF(AND($B277&gt;0,VALUE(SUBSTITUTE($B277,"1","0"))=$B277),1,0)),"")</f>
        <v/>
      </c>
      <c r="E277" s="5" t="str">
        <f>IF(PhieuBauCu!$B$2&gt;1,IF(LEN($B277)=0,"",IF(AND($B277&gt;0,VALUE(SUBSTITUTE($B277,"2","0"))=$B277),1,0)),"")</f>
        <v/>
      </c>
      <c r="F277" s="5" t="str">
        <f>IF(PhieuBauCu!$B$2&gt;2,IF(LEN($B277)=0,"",IF(AND($B277&gt;0,VALUE(SUBSTITUTE($B277,"3","0"))=$B277),1,0)),"")</f>
        <v/>
      </c>
      <c r="G277" s="5" t="str">
        <f>IF(PhieuBauCu!$B$2&gt;3,IF(LEN($B277)=0,"",IF(AND($B277&gt;0,VALUE(SUBSTITUTE($B277,"4","0"))=$B277),1,0)),"")</f>
        <v/>
      </c>
      <c r="H277" s="5" t="str">
        <f>IF(PhieuBauCu!$B$2&gt;4,IF(LEN($B277)=0,"",IF(AND($B277&gt;0,VALUE(SUBSTITUTE($B277,"5","0"))=$B277),1,0)),"")</f>
        <v/>
      </c>
      <c r="I277" s="5" t="str">
        <f>IF(PhieuBauCu!$B$2&gt;5,IF(LEN($B277)=0,"",IF(AND($B277&gt;0,VALUE(SUBSTITUTE($B277,"6","0"))=$B277),1,0)),"")</f>
        <v/>
      </c>
      <c r="J277" s="5" t="str">
        <f>IF(PhieuBauCu!$B$2&gt;6,IF(LEN($B277)=0,"",IF(AND($B277&gt;0,VALUE(SUBSTITUTE($B277,"7","0"))=$B277),1,0)),"")</f>
        <v/>
      </c>
      <c r="K277" s="5" t="str">
        <f>IF(PhieuBauCu!$B$2&gt;7,IF(LEN($B277)=0,"",IF(AND($B277&gt;0,VALUE(SUBSTITUTE($B277,"8","0"))=$B277),1,0)),"")</f>
        <v/>
      </c>
      <c r="L277" s="5" t="str">
        <f>IF(PhieuBauCu!$B$2&gt;8,IF(LEN($B277)=0,"",IF(AND($B277&gt;0,VALUE(SUBSTITUTE($B277,"9","0"))=$B277),1,0)),"")</f>
        <v/>
      </c>
      <c r="M277" s="9">
        <f t="shared" si="9"/>
        <v>0</v>
      </c>
      <c r="N277" s="36">
        <f>IF(AND(M277&lt;=PhieuBauCu!$B$13,M277&gt;=1),1,0)</f>
        <v>0</v>
      </c>
    </row>
    <row r="278" spans="1:14" ht="28.5" customHeight="1">
      <c r="A278" s="2">
        <v>273</v>
      </c>
      <c r="B278" s="3"/>
      <c r="C278" s="48" t="str">
        <f t="shared" si="8"/>
        <v/>
      </c>
      <c r="D278" s="5" t="str">
        <f>IF(PhieuBauCu!$B$2&gt;0,IF(LEN($B278)=0,"",IF(AND($B278&gt;0,VALUE(SUBSTITUTE($B278,"1","0"))=$B278),1,0)),"")</f>
        <v/>
      </c>
      <c r="E278" s="5" t="str">
        <f>IF(PhieuBauCu!$B$2&gt;1,IF(LEN($B278)=0,"",IF(AND($B278&gt;0,VALUE(SUBSTITUTE($B278,"2","0"))=$B278),1,0)),"")</f>
        <v/>
      </c>
      <c r="F278" s="5" t="str">
        <f>IF(PhieuBauCu!$B$2&gt;2,IF(LEN($B278)=0,"",IF(AND($B278&gt;0,VALUE(SUBSTITUTE($B278,"3","0"))=$B278),1,0)),"")</f>
        <v/>
      </c>
      <c r="G278" s="5" t="str">
        <f>IF(PhieuBauCu!$B$2&gt;3,IF(LEN($B278)=0,"",IF(AND($B278&gt;0,VALUE(SUBSTITUTE($B278,"4","0"))=$B278),1,0)),"")</f>
        <v/>
      </c>
      <c r="H278" s="5" t="str">
        <f>IF(PhieuBauCu!$B$2&gt;4,IF(LEN($B278)=0,"",IF(AND($B278&gt;0,VALUE(SUBSTITUTE($B278,"5","0"))=$B278),1,0)),"")</f>
        <v/>
      </c>
      <c r="I278" s="5" t="str">
        <f>IF(PhieuBauCu!$B$2&gt;5,IF(LEN($B278)=0,"",IF(AND($B278&gt;0,VALUE(SUBSTITUTE($B278,"6","0"))=$B278),1,0)),"")</f>
        <v/>
      </c>
      <c r="J278" s="5" t="str">
        <f>IF(PhieuBauCu!$B$2&gt;6,IF(LEN($B278)=0,"",IF(AND($B278&gt;0,VALUE(SUBSTITUTE($B278,"7","0"))=$B278),1,0)),"")</f>
        <v/>
      </c>
      <c r="K278" s="5" t="str">
        <f>IF(PhieuBauCu!$B$2&gt;7,IF(LEN($B278)=0,"",IF(AND($B278&gt;0,VALUE(SUBSTITUTE($B278,"8","0"))=$B278),1,0)),"")</f>
        <v/>
      </c>
      <c r="L278" s="5" t="str">
        <f>IF(PhieuBauCu!$B$2&gt;8,IF(LEN($B278)=0,"",IF(AND($B278&gt;0,VALUE(SUBSTITUTE($B278,"9","0"))=$B278),1,0)),"")</f>
        <v/>
      </c>
      <c r="M278" s="9">
        <f t="shared" si="9"/>
        <v>0</v>
      </c>
      <c r="N278" s="36">
        <f>IF(AND(M278&lt;=PhieuBauCu!$B$13,M278&gt;=1),1,0)</f>
        <v>0</v>
      </c>
    </row>
    <row r="279" spans="1:14" ht="28.5" customHeight="1">
      <c r="A279" s="2">
        <v>274</v>
      </c>
      <c r="B279" s="3"/>
      <c r="C279" s="48" t="str">
        <f t="shared" si="8"/>
        <v/>
      </c>
      <c r="D279" s="5" t="str">
        <f>IF(PhieuBauCu!$B$2&gt;0,IF(LEN($B279)=0,"",IF(AND($B279&gt;0,VALUE(SUBSTITUTE($B279,"1","0"))=$B279),1,0)),"")</f>
        <v/>
      </c>
      <c r="E279" s="5" t="str">
        <f>IF(PhieuBauCu!$B$2&gt;1,IF(LEN($B279)=0,"",IF(AND($B279&gt;0,VALUE(SUBSTITUTE($B279,"2","0"))=$B279),1,0)),"")</f>
        <v/>
      </c>
      <c r="F279" s="5" t="str">
        <f>IF(PhieuBauCu!$B$2&gt;2,IF(LEN($B279)=0,"",IF(AND($B279&gt;0,VALUE(SUBSTITUTE($B279,"3","0"))=$B279),1,0)),"")</f>
        <v/>
      </c>
      <c r="G279" s="5" t="str">
        <f>IF(PhieuBauCu!$B$2&gt;3,IF(LEN($B279)=0,"",IF(AND($B279&gt;0,VALUE(SUBSTITUTE($B279,"4","0"))=$B279),1,0)),"")</f>
        <v/>
      </c>
      <c r="H279" s="5" t="str">
        <f>IF(PhieuBauCu!$B$2&gt;4,IF(LEN($B279)=0,"",IF(AND($B279&gt;0,VALUE(SUBSTITUTE($B279,"5","0"))=$B279),1,0)),"")</f>
        <v/>
      </c>
      <c r="I279" s="5" t="str">
        <f>IF(PhieuBauCu!$B$2&gt;5,IF(LEN($B279)=0,"",IF(AND($B279&gt;0,VALUE(SUBSTITUTE($B279,"6","0"))=$B279),1,0)),"")</f>
        <v/>
      </c>
      <c r="J279" s="5" t="str">
        <f>IF(PhieuBauCu!$B$2&gt;6,IF(LEN($B279)=0,"",IF(AND($B279&gt;0,VALUE(SUBSTITUTE($B279,"7","0"))=$B279),1,0)),"")</f>
        <v/>
      </c>
      <c r="K279" s="5" t="str">
        <f>IF(PhieuBauCu!$B$2&gt;7,IF(LEN($B279)=0,"",IF(AND($B279&gt;0,VALUE(SUBSTITUTE($B279,"8","0"))=$B279),1,0)),"")</f>
        <v/>
      </c>
      <c r="L279" s="5" t="str">
        <f>IF(PhieuBauCu!$B$2&gt;8,IF(LEN($B279)=0,"",IF(AND($B279&gt;0,VALUE(SUBSTITUTE($B279,"9","0"))=$B279),1,0)),"")</f>
        <v/>
      </c>
      <c r="M279" s="9">
        <f t="shared" si="9"/>
        <v>0</v>
      </c>
      <c r="N279" s="36">
        <f>IF(AND(M279&lt;=PhieuBauCu!$B$13,M279&gt;=1),1,0)</f>
        <v>0</v>
      </c>
    </row>
    <row r="280" spans="1:14" ht="28.5" customHeight="1">
      <c r="A280" s="2">
        <v>275</v>
      </c>
      <c r="B280" s="3"/>
      <c r="C280" s="48" t="str">
        <f t="shared" si="8"/>
        <v/>
      </c>
      <c r="D280" s="5" t="str">
        <f>IF(PhieuBauCu!$B$2&gt;0,IF(LEN($B280)=0,"",IF(AND($B280&gt;0,VALUE(SUBSTITUTE($B280,"1","0"))=$B280),1,0)),"")</f>
        <v/>
      </c>
      <c r="E280" s="5" t="str">
        <f>IF(PhieuBauCu!$B$2&gt;1,IF(LEN($B280)=0,"",IF(AND($B280&gt;0,VALUE(SUBSTITUTE($B280,"2","0"))=$B280),1,0)),"")</f>
        <v/>
      </c>
      <c r="F280" s="5" t="str">
        <f>IF(PhieuBauCu!$B$2&gt;2,IF(LEN($B280)=0,"",IF(AND($B280&gt;0,VALUE(SUBSTITUTE($B280,"3","0"))=$B280),1,0)),"")</f>
        <v/>
      </c>
      <c r="G280" s="5" t="str">
        <f>IF(PhieuBauCu!$B$2&gt;3,IF(LEN($B280)=0,"",IF(AND($B280&gt;0,VALUE(SUBSTITUTE($B280,"4","0"))=$B280),1,0)),"")</f>
        <v/>
      </c>
      <c r="H280" s="5" t="str">
        <f>IF(PhieuBauCu!$B$2&gt;4,IF(LEN($B280)=0,"",IF(AND($B280&gt;0,VALUE(SUBSTITUTE($B280,"5","0"))=$B280),1,0)),"")</f>
        <v/>
      </c>
      <c r="I280" s="5" t="str">
        <f>IF(PhieuBauCu!$B$2&gt;5,IF(LEN($B280)=0,"",IF(AND($B280&gt;0,VALUE(SUBSTITUTE($B280,"6","0"))=$B280),1,0)),"")</f>
        <v/>
      </c>
      <c r="J280" s="5" t="str">
        <f>IF(PhieuBauCu!$B$2&gt;6,IF(LEN($B280)=0,"",IF(AND($B280&gt;0,VALUE(SUBSTITUTE($B280,"7","0"))=$B280),1,0)),"")</f>
        <v/>
      </c>
      <c r="K280" s="5" t="str">
        <f>IF(PhieuBauCu!$B$2&gt;7,IF(LEN($B280)=0,"",IF(AND($B280&gt;0,VALUE(SUBSTITUTE($B280,"8","0"))=$B280),1,0)),"")</f>
        <v/>
      </c>
      <c r="L280" s="5" t="str">
        <f>IF(PhieuBauCu!$B$2&gt;8,IF(LEN($B280)=0,"",IF(AND($B280&gt;0,VALUE(SUBSTITUTE($B280,"9","0"))=$B280),1,0)),"")</f>
        <v/>
      </c>
      <c r="M280" s="9">
        <f t="shared" si="9"/>
        <v>0</v>
      </c>
      <c r="N280" s="36">
        <f>IF(AND(M280&lt;=PhieuBauCu!$B$13,M280&gt;=1),1,0)</f>
        <v>0</v>
      </c>
    </row>
    <row r="281" spans="1:14" ht="28.5" customHeight="1">
      <c r="A281" s="2">
        <v>276</v>
      </c>
      <c r="B281" s="3"/>
      <c r="C281" s="48" t="str">
        <f t="shared" si="8"/>
        <v/>
      </c>
      <c r="D281" s="5" t="str">
        <f>IF(PhieuBauCu!$B$2&gt;0,IF(LEN($B281)=0,"",IF(AND($B281&gt;0,VALUE(SUBSTITUTE($B281,"1","0"))=$B281),1,0)),"")</f>
        <v/>
      </c>
      <c r="E281" s="5" t="str">
        <f>IF(PhieuBauCu!$B$2&gt;1,IF(LEN($B281)=0,"",IF(AND($B281&gt;0,VALUE(SUBSTITUTE($B281,"2","0"))=$B281),1,0)),"")</f>
        <v/>
      </c>
      <c r="F281" s="5" t="str">
        <f>IF(PhieuBauCu!$B$2&gt;2,IF(LEN($B281)=0,"",IF(AND($B281&gt;0,VALUE(SUBSTITUTE($B281,"3","0"))=$B281),1,0)),"")</f>
        <v/>
      </c>
      <c r="G281" s="5" t="str">
        <f>IF(PhieuBauCu!$B$2&gt;3,IF(LEN($B281)=0,"",IF(AND($B281&gt;0,VALUE(SUBSTITUTE($B281,"4","0"))=$B281),1,0)),"")</f>
        <v/>
      </c>
      <c r="H281" s="5" t="str">
        <f>IF(PhieuBauCu!$B$2&gt;4,IF(LEN($B281)=0,"",IF(AND($B281&gt;0,VALUE(SUBSTITUTE($B281,"5","0"))=$B281),1,0)),"")</f>
        <v/>
      </c>
      <c r="I281" s="5" t="str">
        <f>IF(PhieuBauCu!$B$2&gt;5,IF(LEN($B281)=0,"",IF(AND($B281&gt;0,VALUE(SUBSTITUTE($B281,"6","0"))=$B281),1,0)),"")</f>
        <v/>
      </c>
      <c r="J281" s="5" t="str">
        <f>IF(PhieuBauCu!$B$2&gt;6,IF(LEN($B281)=0,"",IF(AND($B281&gt;0,VALUE(SUBSTITUTE($B281,"7","0"))=$B281),1,0)),"")</f>
        <v/>
      </c>
      <c r="K281" s="5" t="str">
        <f>IF(PhieuBauCu!$B$2&gt;7,IF(LEN($B281)=0,"",IF(AND($B281&gt;0,VALUE(SUBSTITUTE($B281,"8","0"))=$B281),1,0)),"")</f>
        <v/>
      </c>
      <c r="L281" s="5" t="str">
        <f>IF(PhieuBauCu!$B$2&gt;8,IF(LEN($B281)=0,"",IF(AND($B281&gt;0,VALUE(SUBSTITUTE($B281,"9","0"))=$B281),1,0)),"")</f>
        <v/>
      </c>
      <c r="M281" s="9">
        <f t="shared" si="9"/>
        <v>0</v>
      </c>
      <c r="N281" s="36">
        <f>IF(AND(M281&lt;=PhieuBauCu!$B$13,M281&gt;=1),1,0)</f>
        <v>0</v>
      </c>
    </row>
    <row r="282" spans="1:14" ht="28.5" customHeight="1">
      <c r="A282" s="2">
        <v>277</v>
      </c>
      <c r="B282" s="3"/>
      <c r="C282" s="48" t="str">
        <f t="shared" si="8"/>
        <v/>
      </c>
      <c r="D282" s="5" t="str">
        <f>IF(PhieuBauCu!$B$2&gt;0,IF(LEN($B282)=0,"",IF(AND($B282&gt;0,VALUE(SUBSTITUTE($B282,"1","0"))=$B282),1,0)),"")</f>
        <v/>
      </c>
      <c r="E282" s="5" t="str">
        <f>IF(PhieuBauCu!$B$2&gt;1,IF(LEN($B282)=0,"",IF(AND($B282&gt;0,VALUE(SUBSTITUTE($B282,"2","0"))=$B282),1,0)),"")</f>
        <v/>
      </c>
      <c r="F282" s="5" t="str">
        <f>IF(PhieuBauCu!$B$2&gt;2,IF(LEN($B282)=0,"",IF(AND($B282&gt;0,VALUE(SUBSTITUTE($B282,"3","0"))=$B282),1,0)),"")</f>
        <v/>
      </c>
      <c r="G282" s="5" t="str">
        <f>IF(PhieuBauCu!$B$2&gt;3,IF(LEN($B282)=0,"",IF(AND($B282&gt;0,VALUE(SUBSTITUTE($B282,"4","0"))=$B282),1,0)),"")</f>
        <v/>
      </c>
      <c r="H282" s="5" t="str">
        <f>IF(PhieuBauCu!$B$2&gt;4,IF(LEN($B282)=0,"",IF(AND($B282&gt;0,VALUE(SUBSTITUTE($B282,"5","0"))=$B282),1,0)),"")</f>
        <v/>
      </c>
      <c r="I282" s="5" t="str">
        <f>IF(PhieuBauCu!$B$2&gt;5,IF(LEN($B282)=0,"",IF(AND($B282&gt;0,VALUE(SUBSTITUTE($B282,"6","0"))=$B282),1,0)),"")</f>
        <v/>
      </c>
      <c r="J282" s="5" t="str">
        <f>IF(PhieuBauCu!$B$2&gt;6,IF(LEN($B282)=0,"",IF(AND($B282&gt;0,VALUE(SUBSTITUTE($B282,"7","0"))=$B282),1,0)),"")</f>
        <v/>
      </c>
      <c r="K282" s="5" t="str">
        <f>IF(PhieuBauCu!$B$2&gt;7,IF(LEN($B282)=0,"",IF(AND($B282&gt;0,VALUE(SUBSTITUTE($B282,"8","0"))=$B282),1,0)),"")</f>
        <v/>
      </c>
      <c r="L282" s="5" t="str">
        <f>IF(PhieuBauCu!$B$2&gt;8,IF(LEN($B282)=0,"",IF(AND($B282&gt;0,VALUE(SUBSTITUTE($B282,"9","0"))=$B282),1,0)),"")</f>
        <v/>
      </c>
      <c r="M282" s="9">
        <f t="shared" si="9"/>
        <v>0</v>
      </c>
      <c r="N282" s="36">
        <f>IF(AND(M282&lt;=PhieuBauCu!$B$13,M282&gt;=1),1,0)</f>
        <v>0</v>
      </c>
    </row>
    <row r="283" spans="1:14" ht="28.5" customHeight="1">
      <c r="A283" s="2">
        <v>278</v>
      </c>
      <c r="B283" s="3"/>
      <c r="C283" s="48" t="str">
        <f t="shared" si="8"/>
        <v/>
      </c>
      <c r="D283" s="5" t="str">
        <f>IF(PhieuBauCu!$B$2&gt;0,IF(LEN($B283)=0,"",IF(AND($B283&gt;0,VALUE(SUBSTITUTE($B283,"1","0"))=$B283),1,0)),"")</f>
        <v/>
      </c>
      <c r="E283" s="5" t="str">
        <f>IF(PhieuBauCu!$B$2&gt;1,IF(LEN($B283)=0,"",IF(AND($B283&gt;0,VALUE(SUBSTITUTE($B283,"2","0"))=$B283),1,0)),"")</f>
        <v/>
      </c>
      <c r="F283" s="5" t="str">
        <f>IF(PhieuBauCu!$B$2&gt;2,IF(LEN($B283)=0,"",IF(AND($B283&gt;0,VALUE(SUBSTITUTE($B283,"3","0"))=$B283),1,0)),"")</f>
        <v/>
      </c>
      <c r="G283" s="5" t="str">
        <f>IF(PhieuBauCu!$B$2&gt;3,IF(LEN($B283)=0,"",IF(AND($B283&gt;0,VALUE(SUBSTITUTE($B283,"4","0"))=$B283),1,0)),"")</f>
        <v/>
      </c>
      <c r="H283" s="5" t="str">
        <f>IF(PhieuBauCu!$B$2&gt;4,IF(LEN($B283)=0,"",IF(AND($B283&gt;0,VALUE(SUBSTITUTE($B283,"5","0"))=$B283),1,0)),"")</f>
        <v/>
      </c>
      <c r="I283" s="5" t="str">
        <f>IF(PhieuBauCu!$B$2&gt;5,IF(LEN($B283)=0,"",IF(AND($B283&gt;0,VALUE(SUBSTITUTE($B283,"6","0"))=$B283),1,0)),"")</f>
        <v/>
      </c>
      <c r="J283" s="5" t="str">
        <f>IF(PhieuBauCu!$B$2&gt;6,IF(LEN($B283)=0,"",IF(AND($B283&gt;0,VALUE(SUBSTITUTE($B283,"7","0"))=$B283),1,0)),"")</f>
        <v/>
      </c>
      <c r="K283" s="5" t="str">
        <f>IF(PhieuBauCu!$B$2&gt;7,IF(LEN($B283)=0,"",IF(AND($B283&gt;0,VALUE(SUBSTITUTE($B283,"8","0"))=$B283),1,0)),"")</f>
        <v/>
      </c>
      <c r="L283" s="5" t="str">
        <f>IF(PhieuBauCu!$B$2&gt;8,IF(LEN($B283)=0,"",IF(AND($B283&gt;0,VALUE(SUBSTITUTE($B283,"9","0"))=$B283),1,0)),"")</f>
        <v/>
      </c>
      <c r="M283" s="9">
        <f t="shared" si="9"/>
        <v>0</v>
      </c>
      <c r="N283" s="36">
        <f>IF(AND(M283&lt;=PhieuBauCu!$B$13,M283&gt;=1),1,0)</f>
        <v>0</v>
      </c>
    </row>
    <row r="284" spans="1:14" ht="28.5" customHeight="1">
      <c r="A284" s="2">
        <v>279</v>
      </c>
      <c r="B284" s="3"/>
      <c r="C284" s="48" t="str">
        <f t="shared" si="8"/>
        <v/>
      </c>
      <c r="D284" s="5" t="str">
        <f>IF(PhieuBauCu!$B$2&gt;0,IF(LEN($B284)=0,"",IF(AND($B284&gt;0,VALUE(SUBSTITUTE($B284,"1","0"))=$B284),1,0)),"")</f>
        <v/>
      </c>
      <c r="E284" s="5" t="str">
        <f>IF(PhieuBauCu!$B$2&gt;1,IF(LEN($B284)=0,"",IF(AND($B284&gt;0,VALUE(SUBSTITUTE($B284,"2","0"))=$B284),1,0)),"")</f>
        <v/>
      </c>
      <c r="F284" s="5" t="str">
        <f>IF(PhieuBauCu!$B$2&gt;2,IF(LEN($B284)=0,"",IF(AND($B284&gt;0,VALUE(SUBSTITUTE($B284,"3","0"))=$B284),1,0)),"")</f>
        <v/>
      </c>
      <c r="G284" s="5" t="str">
        <f>IF(PhieuBauCu!$B$2&gt;3,IF(LEN($B284)=0,"",IF(AND($B284&gt;0,VALUE(SUBSTITUTE($B284,"4","0"))=$B284),1,0)),"")</f>
        <v/>
      </c>
      <c r="H284" s="5" t="str">
        <f>IF(PhieuBauCu!$B$2&gt;4,IF(LEN($B284)=0,"",IF(AND($B284&gt;0,VALUE(SUBSTITUTE($B284,"5","0"))=$B284),1,0)),"")</f>
        <v/>
      </c>
      <c r="I284" s="5" t="str">
        <f>IF(PhieuBauCu!$B$2&gt;5,IF(LEN($B284)=0,"",IF(AND($B284&gt;0,VALUE(SUBSTITUTE($B284,"6","0"))=$B284),1,0)),"")</f>
        <v/>
      </c>
      <c r="J284" s="5" t="str">
        <f>IF(PhieuBauCu!$B$2&gt;6,IF(LEN($B284)=0,"",IF(AND($B284&gt;0,VALUE(SUBSTITUTE($B284,"7","0"))=$B284),1,0)),"")</f>
        <v/>
      </c>
      <c r="K284" s="5" t="str">
        <f>IF(PhieuBauCu!$B$2&gt;7,IF(LEN($B284)=0,"",IF(AND($B284&gt;0,VALUE(SUBSTITUTE($B284,"8","0"))=$B284),1,0)),"")</f>
        <v/>
      </c>
      <c r="L284" s="5" t="str">
        <f>IF(PhieuBauCu!$B$2&gt;8,IF(LEN($B284)=0,"",IF(AND($B284&gt;0,VALUE(SUBSTITUTE($B284,"9","0"))=$B284),1,0)),"")</f>
        <v/>
      </c>
      <c r="M284" s="9">
        <f t="shared" si="9"/>
        <v>0</v>
      </c>
      <c r="N284" s="36">
        <f>IF(AND(M284&lt;=PhieuBauCu!$B$13,M284&gt;=1),1,0)</f>
        <v>0</v>
      </c>
    </row>
    <row r="285" spans="1:14" ht="28.5" customHeight="1">
      <c r="A285" s="2">
        <v>280</v>
      </c>
      <c r="B285" s="3"/>
      <c r="C285" s="48" t="str">
        <f t="shared" si="8"/>
        <v/>
      </c>
      <c r="D285" s="5" t="str">
        <f>IF(PhieuBauCu!$B$2&gt;0,IF(LEN($B285)=0,"",IF(AND($B285&gt;0,VALUE(SUBSTITUTE($B285,"1","0"))=$B285),1,0)),"")</f>
        <v/>
      </c>
      <c r="E285" s="5" t="str">
        <f>IF(PhieuBauCu!$B$2&gt;1,IF(LEN($B285)=0,"",IF(AND($B285&gt;0,VALUE(SUBSTITUTE($B285,"2","0"))=$B285),1,0)),"")</f>
        <v/>
      </c>
      <c r="F285" s="5" t="str">
        <f>IF(PhieuBauCu!$B$2&gt;2,IF(LEN($B285)=0,"",IF(AND($B285&gt;0,VALUE(SUBSTITUTE($B285,"3","0"))=$B285),1,0)),"")</f>
        <v/>
      </c>
      <c r="G285" s="5" t="str">
        <f>IF(PhieuBauCu!$B$2&gt;3,IF(LEN($B285)=0,"",IF(AND($B285&gt;0,VALUE(SUBSTITUTE($B285,"4","0"))=$B285),1,0)),"")</f>
        <v/>
      </c>
      <c r="H285" s="5" t="str">
        <f>IF(PhieuBauCu!$B$2&gt;4,IF(LEN($B285)=0,"",IF(AND($B285&gt;0,VALUE(SUBSTITUTE($B285,"5","0"))=$B285),1,0)),"")</f>
        <v/>
      </c>
      <c r="I285" s="5" t="str">
        <f>IF(PhieuBauCu!$B$2&gt;5,IF(LEN($B285)=0,"",IF(AND($B285&gt;0,VALUE(SUBSTITUTE($B285,"6","0"))=$B285),1,0)),"")</f>
        <v/>
      </c>
      <c r="J285" s="5" t="str">
        <f>IF(PhieuBauCu!$B$2&gt;6,IF(LEN($B285)=0,"",IF(AND($B285&gt;0,VALUE(SUBSTITUTE($B285,"7","0"))=$B285),1,0)),"")</f>
        <v/>
      </c>
      <c r="K285" s="5" t="str">
        <f>IF(PhieuBauCu!$B$2&gt;7,IF(LEN($B285)=0,"",IF(AND($B285&gt;0,VALUE(SUBSTITUTE($B285,"8","0"))=$B285),1,0)),"")</f>
        <v/>
      </c>
      <c r="L285" s="5" t="str">
        <f>IF(PhieuBauCu!$B$2&gt;8,IF(LEN($B285)=0,"",IF(AND($B285&gt;0,VALUE(SUBSTITUTE($B285,"9","0"))=$B285),1,0)),"")</f>
        <v/>
      </c>
      <c r="M285" s="9">
        <f t="shared" si="9"/>
        <v>0</v>
      </c>
      <c r="N285" s="36">
        <f>IF(AND(M285&lt;=PhieuBauCu!$B$13,M285&gt;=1),1,0)</f>
        <v>0</v>
      </c>
    </row>
    <row r="286" spans="1:14" ht="28.5" customHeight="1">
      <c r="A286" s="2">
        <v>281</v>
      </c>
      <c r="B286" s="3"/>
      <c r="C286" s="48" t="str">
        <f t="shared" si="8"/>
        <v/>
      </c>
      <c r="D286" s="5" t="str">
        <f>IF(PhieuBauCu!$B$2&gt;0,IF(LEN($B286)=0,"",IF(AND($B286&gt;0,VALUE(SUBSTITUTE($B286,"1","0"))=$B286),1,0)),"")</f>
        <v/>
      </c>
      <c r="E286" s="5" t="str">
        <f>IF(PhieuBauCu!$B$2&gt;1,IF(LEN($B286)=0,"",IF(AND($B286&gt;0,VALUE(SUBSTITUTE($B286,"2","0"))=$B286),1,0)),"")</f>
        <v/>
      </c>
      <c r="F286" s="5" t="str">
        <f>IF(PhieuBauCu!$B$2&gt;2,IF(LEN($B286)=0,"",IF(AND($B286&gt;0,VALUE(SUBSTITUTE($B286,"3","0"))=$B286),1,0)),"")</f>
        <v/>
      </c>
      <c r="G286" s="5" t="str">
        <f>IF(PhieuBauCu!$B$2&gt;3,IF(LEN($B286)=0,"",IF(AND($B286&gt;0,VALUE(SUBSTITUTE($B286,"4","0"))=$B286),1,0)),"")</f>
        <v/>
      </c>
      <c r="H286" s="5" t="str">
        <f>IF(PhieuBauCu!$B$2&gt;4,IF(LEN($B286)=0,"",IF(AND($B286&gt;0,VALUE(SUBSTITUTE($B286,"5","0"))=$B286),1,0)),"")</f>
        <v/>
      </c>
      <c r="I286" s="5" t="str">
        <f>IF(PhieuBauCu!$B$2&gt;5,IF(LEN($B286)=0,"",IF(AND($B286&gt;0,VALUE(SUBSTITUTE($B286,"6","0"))=$B286),1,0)),"")</f>
        <v/>
      </c>
      <c r="J286" s="5" t="str">
        <f>IF(PhieuBauCu!$B$2&gt;6,IF(LEN($B286)=0,"",IF(AND($B286&gt;0,VALUE(SUBSTITUTE($B286,"7","0"))=$B286),1,0)),"")</f>
        <v/>
      </c>
      <c r="K286" s="5" t="str">
        <f>IF(PhieuBauCu!$B$2&gt;7,IF(LEN($B286)=0,"",IF(AND($B286&gt;0,VALUE(SUBSTITUTE($B286,"8","0"))=$B286),1,0)),"")</f>
        <v/>
      </c>
      <c r="L286" s="5" t="str">
        <f>IF(PhieuBauCu!$B$2&gt;8,IF(LEN($B286)=0,"",IF(AND($B286&gt;0,VALUE(SUBSTITUTE($B286,"9","0"))=$B286),1,0)),"")</f>
        <v/>
      </c>
      <c r="M286" s="9">
        <f t="shared" si="9"/>
        <v>0</v>
      </c>
      <c r="N286" s="36">
        <f>IF(AND(M286&lt;=PhieuBauCu!$B$13,M286&gt;=1),1,0)</f>
        <v>0</v>
      </c>
    </row>
    <row r="287" spans="1:14" ht="28.5" customHeight="1">
      <c r="A287" s="2">
        <v>282</v>
      </c>
      <c r="B287" s="3"/>
      <c r="C287" s="48" t="str">
        <f t="shared" si="8"/>
        <v/>
      </c>
      <c r="D287" s="5" t="str">
        <f>IF(PhieuBauCu!$B$2&gt;0,IF(LEN($B287)=0,"",IF(AND($B287&gt;0,VALUE(SUBSTITUTE($B287,"1","0"))=$B287),1,0)),"")</f>
        <v/>
      </c>
      <c r="E287" s="5" t="str">
        <f>IF(PhieuBauCu!$B$2&gt;1,IF(LEN($B287)=0,"",IF(AND($B287&gt;0,VALUE(SUBSTITUTE($B287,"2","0"))=$B287),1,0)),"")</f>
        <v/>
      </c>
      <c r="F287" s="5" t="str">
        <f>IF(PhieuBauCu!$B$2&gt;2,IF(LEN($B287)=0,"",IF(AND($B287&gt;0,VALUE(SUBSTITUTE($B287,"3","0"))=$B287),1,0)),"")</f>
        <v/>
      </c>
      <c r="G287" s="5" t="str">
        <f>IF(PhieuBauCu!$B$2&gt;3,IF(LEN($B287)=0,"",IF(AND($B287&gt;0,VALUE(SUBSTITUTE($B287,"4","0"))=$B287),1,0)),"")</f>
        <v/>
      </c>
      <c r="H287" s="5" t="str">
        <f>IF(PhieuBauCu!$B$2&gt;4,IF(LEN($B287)=0,"",IF(AND($B287&gt;0,VALUE(SUBSTITUTE($B287,"5","0"))=$B287),1,0)),"")</f>
        <v/>
      </c>
      <c r="I287" s="5" t="str">
        <f>IF(PhieuBauCu!$B$2&gt;5,IF(LEN($B287)=0,"",IF(AND($B287&gt;0,VALUE(SUBSTITUTE($B287,"6","0"))=$B287),1,0)),"")</f>
        <v/>
      </c>
      <c r="J287" s="5" t="str">
        <f>IF(PhieuBauCu!$B$2&gt;6,IF(LEN($B287)=0,"",IF(AND($B287&gt;0,VALUE(SUBSTITUTE($B287,"7","0"))=$B287),1,0)),"")</f>
        <v/>
      </c>
      <c r="K287" s="5" t="str">
        <f>IF(PhieuBauCu!$B$2&gt;7,IF(LEN($B287)=0,"",IF(AND($B287&gt;0,VALUE(SUBSTITUTE($B287,"8","0"))=$B287),1,0)),"")</f>
        <v/>
      </c>
      <c r="L287" s="5" t="str">
        <f>IF(PhieuBauCu!$B$2&gt;8,IF(LEN($B287)=0,"",IF(AND($B287&gt;0,VALUE(SUBSTITUTE($B287,"9","0"))=$B287),1,0)),"")</f>
        <v/>
      </c>
      <c r="M287" s="9">
        <f t="shared" si="9"/>
        <v>0</v>
      </c>
      <c r="N287" s="36">
        <f>IF(AND(M287&lt;=PhieuBauCu!$B$13,M287&gt;=1),1,0)</f>
        <v>0</v>
      </c>
    </row>
    <row r="288" spans="1:14" ht="28.5" customHeight="1">
      <c r="A288" s="2">
        <v>283</v>
      </c>
      <c r="B288" s="3"/>
      <c r="C288" s="48" t="str">
        <f t="shared" si="8"/>
        <v/>
      </c>
      <c r="D288" s="5" t="str">
        <f>IF(PhieuBauCu!$B$2&gt;0,IF(LEN($B288)=0,"",IF(AND($B288&gt;0,VALUE(SUBSTITUTE($B288,"1","0"))=$B288),1,0)),"")</f>
        <v/>
      </c>
      <c r="E288" s="5" t="str">
        <f>IF(PhieuBauCu!$B$2&gt;1,IF(LEN($B288)=0,"",IF(AND($B288&gt;0,VALUE(SUBSTITUTE($B288,"2","0"))=$B288),1,0)),"")</f>
        <v/>
      </c>
      <c r="F288" s="5" t="str">
        <f>IF(PhieuBauCu!$B$2&gt;2,IF(LEN($B288)=0,"",IF(AND($B288&gt;0,VALUE(SUBSTITUTE($B288,"3","0"))=$B288),1,0)),"")</f>
        <v/>
      </c>
      <c r="G288" s="5" t="str">
        <f>IF(PhieuBauCu!$B$2&gt;3,IF(LEN($B288)=0,"",IF(AND($B288&gt;0,VALUE(SUBSTITUTE($B288,"4","0"))=$B288),1,0)),"")</f>
        <v/>
      </c>
      <c r="H288" s="5" t="str">
        <f>IF(PhieuBauCu!$B$2&gt;4,IF(LEN($B288)=0,"",IF(AND($B288&gt;0,VALUE(SUBSTITUTE($B288,"5","0"))=$B288),1,0)),"")</f>
        <v/>
      </c>
      <c r="I288" s="5" t="str">
        <f>IF(PhieuBauCu!$B$2&gt;5,IF(LEN($B288)=0,"",IF(AND($B288&gt;0,VALUE(SUBSTITUTE($B288,"6","0"))=$B288),1,0)),"")</f>
        <v/>
      </c>
      <c r="J288" s="5" t="str">
        <f>IF(PhieuBauCu!$B$2&gt;6,IF(LEN($B288)=0,"",IF(AND($B288&gt;0,VALUE(SUBSTITUTE($B288,"7","0"))=$B288),1,0)),"")</f>
        <v/>
      </c>
      <c r="K288" s="5" t="str">
        <f>IF(PhieuBauCu!$B$2&gt;7,IF(LEN($B288)=0,"",IF(AND($B288&gt;0,VALUE(SUBSTITUTE($B288,"8","0"))=$B288),1,0)),"")</f>
        <v/>
      </c>
      <c r="L288" s="5" t="str">
        <f>IF(PhieuBauCu!$B$2&gt;8,IF(LEN($B288)=0,"",IF(AND($B288&gt;0,VALUE(SUBSTITUTE($B288,"9","0"))=$B288),1,0)),"")</f>
        <v/>
      </c>
      <c r="M288" s="9">
        <f t="shared" si="9"/>
        <v>0</v>
      </c>
      <c r="N288" s="36">
        <f>IF(AND(M288&lt;=PhieuBauCu!$B$13,M288&gt;=1),1,0)</f>
        <v>0</v>
      </c>
    </row>
    <row r="289" spans="1:14" ht="28.5" customHeight="1">
      <c r="A289" s="2">
        <v>284</v>
      </c>
      <c r="B289" s="3"/>
      <c r="C289" s="48" t="str">
        <f t="shared" si="8"/>
        <v/>
      </c>
      <c r="D289" s="5" t="str">
        <f>IF(PhieuBauCu!$B$2&gt;0,IF(LEN($B289)=0,"",IF(AND($B289&gt;0,VALUE(SUBSTITUTE($B289,"1","0"))=$B289),1,0)),"")</f>
        <v/>
      </c>
      <c r="E289" s="5" t="str">
        <f>IF(PhieuBauCu!$B$2&gt;1,IF(LEN($B289)=0,"",IF(AND($B289&gt;0,VALUE(SUBSTITUTE($B289,"2","0"))=$B289),1,0)),"")</f>
        <v/>
      </c>
      <c r="F289" s="5" t="str">
        <f>IF(PhieuBauCu!$B$2&gt;2,IF(LEN($B289)=0,"",IF(AND($B289&gt;0,VALUE(SUBSTITUTE($B289,"3","0"))=$B289),1,0)),"")</f>
        <v/>
      </c>
      <c r="G289" s="5" t="str">
        <f>IF(PhieuBauCu!$B$2&gt;3,IF(LEN($B289)=0,"",IF(AND($B289&gt;0,VALUE(SUBSTITUTE($B289,"4","0"))=$B289),1,0)),"")</f>
        <v/>
      </c>
      <c r="H289" s="5" t="str">
        <f>IF(PhieuBauCu!$B$2&gt;4,IF(LEN($B289)=0,"",IF(AND($B289&gt;0,VALUE(SUBSTITUTE($B289,"5","0"))=$B289),1,0)),"")</f>
        <v/>
      </c>
      <c r="I289" s="5" t="str">
        <f>IF(PhieuBauCu!$B$2&gt;5,IF(LEN($B289)=0,"",IF(AND($B289&gt;0,VALUE(SUBSTITUTE($B289,"6","0"))=$B289),1,0)),"")</f>
        <v/>
      </c>
      <c r="J289" s="5" t="str">
        <f>IF(PhieuBauCu!$B$2&gt;6,IF(LEN($B289)=0,"",IF(AND($B289&gt;0,VALUE(SUBSTITUTE($B289,"7","0"))=$B289),1,0)),"")</f>
        <v/>
      </c>
      <c r="K289" s="5" t="str">
        <f>IF(PhieuBauCu!$B$2&gt;7,IF(LEN($B289)=0,"",IF(AND($B289&gt;0,VALUE(SUBSTITUTE($B289,"8","0"))=$B289),1,0)),"")</f>
        <v/>
      </c>
      <c r="L289" s="5" t="str">
        <f>IF(PhieuBauCu!$B$2&gt;8,IF(LEN($B289)=0,"",IF(AND($B289&gt;0,VALUE(SUBSTITUTE($B289,"9","0"))=$B289),1,0)),"")</f>
        <v/>
      </c>
      <c r="M289" s="9">
        <f t="shared" si="9"/>
        <v>0</v>
      </c>
      <c r="N289" s="36">
        <f>IF(AND(M289&lt;=PhieuBauCu!$B$13,M289&gt;=1),1,0)</f>
        <v>0</v>
      </c>
    </row>
    <row r="290" spans="1:14" ht="28.5" customHeight="1">
      <c r="A290" s="2">
        <v>285</v>
      </c>
      <c r="B290" s="3"/>
      <c r="C290" s="48" t="str">
        <f t="shared" si="8"/>
        <v/>
      </c>
      <c r="D290" s="5" t="str">
        <f>IF(PhieuBauCu!$B$2&gt;0,IF(LEN($B290)=0,"",IF(AND($B290&gt;0,VALUE(SUBSTITUTE($B290,"1","0"))=$B290),1,0)),"")</f>
        <v/>
      </c>
      <c r="E290" s="5" t="str">
        <f>IF(PhieuBauCu!$B$2&gt;1,IF(LEN($B290)=0,"",IF(AND($B290&gt;0,VALUE(SUBSTITUTE($B290,"2","0"))=$B290),1,0)),"")</f>
        <v/>
      </c>
      <c r="F290" s="5" t="str">
        <f>IF(PhieuBauCu!$B$2&gt;2,IF(LEN($B290)=0,"",IF(AND($B290&gt;0,VALUE(SUBSTITUTE($B290,"3","0"))=$B290),1,0)),"")</f>
        <v/>
      </c>
      <c r="G290" s="5" t="str">
        <f>IF(PhieuBauCu!$B$2&gt;3,IF(LEN($B290)=0,"",IF(AND($B290&gt;0,VALUE(SUBSTITUTE($B290,"4","0"))=$B290),1,0)),"")</f>
        <v/>
      </c>
      <c r="H290" s="5" t="str">
        <f>IF(PhieuBauCu!$B$2&gt;4,IF(LEN($B290)=0,"",IF(AND($B290&gt;0,VALUE(SUBSTITUTE($B290,"5","0"))=$B290),1,0)),"")</f>
        <v/>
      </c>
      <c r="I290" s="5" t="str">
        <f>IF(PhieuBauCu!$B$2&gt;5,IF(LEN($B290)=0,"",IF(AND($B290&gt;0,VALUE(SUBSTITUTE($B290,"6","0"))=$B290),1,0)),"")</f>
        <v/>
      </c>
      <c r="J290" s="5" t="str">
        <f>IF(PhieuBauCu!$B$2&gt;6,IF(LEN($B290)=0,"",IF(AND($B290&gt;0,VALUE(SUBSTITUTE($B290,"7","0"))=$B290),1,0)),"")</f>
        <v/>
      </c>
      <c r="K290" s="5" t="str">
        <f>IF(PhieuBauCu!$B$2&gt;7,IF(LEN($B290)=0,"",IF(AND($B290&gt;0,VALUE(SUBSTITUTE($B290,"8","0"))=$B290),1,0)),"")</f>
        <v/>
      </c>
      <c r="L290" s="5" t="str">
        <f>IF(PhieuBauCu!$B$2&gt;8,IF(LEN($B290)=0,"",IF(AND($B290&gt;0,VALUE(SUBSTITUTE($B290,"9","0"))=$B290),1,0)),"")</f>
        <v/>
      </c>
      <c r="M290" s="9">
        <f t="shared" si="9"/>
        <v>0</v>
      </c>
      <c r="N290" s="36">
        <f>IF(AND(M290&lt;=PhieuBauCu!$B$13,M290&gt;=1),1,0)</f>
        <v>0</v>
      </c>
    </row>
    <row r="291" spans="1:14" ht="28.5" customHeight="1">
      <c r="A291" s="2">
        <v>286</v>
      </c>
      <c r="B291" s="3"/>
      <c r="C291" s="48" t="str">
        <f t="shared" si="8"/>
        <v/>
      </c>
      <c r="D291" s="5" t="str">
        <f>IF(PhieuBauCu!$B$2&gt;0,IF(LEN($B291)=0,"",IF(AND($B291&gt;0,VALUE(SUBSTITUTE($B291,"1","0"))=$B291),1,0)),"")</f>
        <v/>
      </c>
      <c r="E291" s="5" t="str">
        <f>IF(PhieuBauCu!$B$2&gt;1,IF(LEN($B291)=0,"",IF(AND($B291&gt;0,VALUE(SUBSTITUTE($B291,"2","0"))=$B291),1,0)),"")</f>
        <v/>
      </c>
      <c r="F291" s="5" t="str">
        <f>IF(PhieuBauCu!$B$2&gt;2,IF(LEN($B291)=0,"",IF(AND($B291&gt;0,VALUE(SUBSTITUTE($B291,"3","0"))=$B291),1,0)),"")</f>
        <v/>
      </c>
      <c r="G291" s="5" t="str">
        <f>IF(PhieuBauCu!$B$2&gt;3,IF(LEN($B291)=0,"",IF(AND($B291&gt;0,VALUE(SUBSTITUTE($B291,"4","0"))=$B291),1,0)),"")</f>
        <v/>
      </c>
      <c r="H291" s="5" t="str">
        <f>IF(PhieuBauCu!$B$2&gt;4,IF(LEN($B291)=0,"",IF(AND($B291&gt;0,VALUE(SUBSTITUTE($B291,"5","0"))=$B291),1,0)),"")</f>
        <v/>
      </c>
      <c r="I291" s="5" t="str">
        <f>IF(PhieuBauCu!$B$2&gt;5,IF(LEN($B291)=0,"",IF(AND($B291&gt;0,VALUE(SUBSTITUTE($B291,"6","0"))=$B291),1,0)),"")</f>
        <v/>
      </c>
      <c r="J291" s="5" t="str">
        <f>IF(PhieuBauCu!$B$2&gt;6,IF(LEN($B291)=0,"",IF(AND($B291&gt;0,VALUE(SUBSTITUTE($B291,"7","0"))=$B291),1,0)),"")</f>
        <v/>
      </c>
      <c r="K291" s="5" t="str">
        <f>IF(PhieuBauCu!$B$2&gt;7,IF(LEN($B291)=0,"",IF(AND($B291&gt;0,VALUE(SUBSTITUTE($B291,"8","0"))=$B291),1,0)),"")</f>
        <v/>
      </c>
      <c r="L291" s="5" t="str">
        <f>IF(PhieuBauCu!$B$2&gt;8,IF(LEN($B291)=0,"",IF(AND($B291&gt;0,VALUE(SUBSTITUTE($B291,"9","0"))=$B291),1,0)),"")</f>
        <v/>
      </c>
      <c r="M291" s="9">
        <f t="shared" si="9"/>
        <v>0</v>
      </c>
      <c r="N291" s="36">
        <f>IF(AND(M291&lt;=PhieuBauCu!$B$13,M291&gt;=1),1,0)</f>
        <v>0</v>
      </c>
    </row>
    <row r="292" spans="1:14" ht="28.5" customHeight="1">
      <c r="A292" s="2">
        <v>287</v>
      </c>
      <c r="B292" s="3"/>
      <c r="C292" s="48" t="str">
        <f t="shared" si="8"/>
        <v/>
      </c>
      <c r="D292" s="5" t="str">
        <f>IF(PhieuBauCu!$B$2&gt;0,IF(LEN($B292)=0,"",IF(AND($B292&gt;0,VALUE(SUBSTITUTE($B292,"1","0"))=$B292),1,0)),"")</f>
        <v/>
      </c>
      <c r="E292" s="5" t="str">
        <f>IF(PhieuBauCu!$B$2&gt;1,IF(LEN($B292)=0,"",IF(AND($B292&gt;0,VALUE(SUBSTITUTE($B292,"2","0"))=$B292),1,0)),"")</f>
        <v/>
      </c>
      <c r="F292" s="5" t="str">
        <f>IF(PhieuBauCu!$B$2&gt;2,IF(LEN($B292)=0,"",IF(AND($B292&gt;0,VALUE(SUBSTITUTE($B292,"3","0"))=$B292),1,0)),"")</f>
        <v/>
      </c>
      <c r="G292" s="5" t="str">
        <f>IF(PhieuBauCu!$B$2&gt;3,IF(LEN($B292)=0,"",IF(AND($B292&gt;0,VALUE(SUBSTITUTE($B292,"4","0"))=$B292),1,0)),"")</f>
        <v/>
      </c>
      <c r="H292" s="5" t="str">
        <f>IF(PhieuBauCu!$B$2&gt;4,IF(LEN($B292)=0,"",IF(AND($B292&gt;0,VALUE(SUBSTITUTE($B292,"5","0"))=$B292),1,0)),"")</f>
        <v/>
      </c>
      <c r="I292" s="5" t="str">
        <f>IF(PhieuBauCu!$B$2&gt;5,IF(LEN($B292)=0,"",IF(AND($B292&gt;0,VALUE(SUBSTITUTE($B292,"6","0"))=$B292),1,0)),"")</f>
        <v/>
      </c>
      <c r="J292" s="5" t="str">
        <f>IF(PhieuBauCu!$B$2&gt;6,IF(LEN($B292)=0,"",IF(AND($B292&gt;0,VALUE(SUBSTITUTE($B292,"7","0"))=$B292),1,0)),"")</f>
        <v/>
      </c>
      <c r="K292" s="5" t="str">
        <f>IF(PhieuBauCu!$B$2&gt;7,IF(LEN($B292)=0,"",IF(AND($B292&gt;0,VALUE(SUBSTITUTE($B292,"8","0"))=$B292),1,0)),"")</f>
        <v/>
      </c>
      <c r="L292" s="5" t="str">
        <f>IF(PhieuBauCu!$B$2&gt;8,IF(LEN($B292)=0,"",IF(AND($B292&gt;0,VALUE(SUBSTITUTE($B292,"9","0"))=$B292),1,0)),"")</f>
        <v/>
      </c>
      <c r="M292" s="9">
        <f t="shared" si="9"/>
        <v>0</v>
      </c>
      <c r="N292" s="36">
        <f>IF(AND(M292&lt;=PhieuBauCu!$B$13,M292&gt;=1),1,0)</f>
        <v>0</v>
      </c>
    </row>
    <row r="293" spans="1:14" ht="28.5" customHeight="1">
      <c r="A293" s="2">
        <v>288</v>
      </c>
      <c r="B293" s="3"/>
      <c r="C293" s="48" t="str">
        <f t="shared" si="8"/>
        <v/>
      </c>
      <c r="D293" s="5" t="str">
        <f>IF(PhieuBauCu!$B$2&gt;0,IF(LEN($B293)=0,"",IF(AND($B293&gt;0,VALUE(SUBSTITUTE($B293,"1","0"))=$B293),1,0)),"")</f>
        <v/>
      </c>
      <c r="E293" s="5" t="str">
        <f>IF(PhieuBauCu!$B$2&gt;1,IF(LEN($B293)=0,"",IF(AND($B293&gt;0,VALUE(SUBSTITUTE($B293,"2","0"))=$B293),1,0)),"")</f>
        <v/>
      </c>
      <c r="F293" s="5" t="str">
        <f>IF(PhieuBauCu!$B$2&gt;2,IF(LEN($B293)=0,"",IF(AND($B293&gt;0,VALUE(SUBSTITUTE($B293,"3","0"))=$B293),1,0)),"")</f>
        <v/>
      </c>
      <c r="G293" s="5" t="str">
        <f>IF(PhieuBauCu!$B$2&gt;3,IF(LEN($B293)=0,"",IF(AND($B293&gt;0,VALUE(SUBSTITUTE($B293,"4","0"))=$B293),1,0)),"")</f>
        <v/>
      </c>
      <c r="H293" s="5" t="str">
        <f>IF(PhieuBauCu!$B$2&gt;4,IF(LEN($B293)=0,"",IF(AND($B293&gt;0,VALUE(SUBSTITUTE($B293,"5","0"))=$B293),1,0)),"")</f>
        <v/>
      </c>
      <c r="I293" s="5" t="str">
        <f>IF(PhieuBauCu!$B$2&gt;5,IF(LEN($B293)=0,"",IF(AND($B293&gt;0,VALUE(SUBSTITUTE($B293,"6","0"))=$B293),1,0)),"")</f>
        <v/>
      </c>
      <c r="J293" s="5" t="str">
        <f>IF(PhieuBauCu!$B$2&gt;6,IF(LEN($B293)=0,"",IF(AND($B293&gt;0,VALUE(SUBSTITUTE($B293,"7","0"))=$B293),1,0)),"")</f>
        <v/>
      </c>
      <c r="K293" s="5" t="str">
        <f>IF(PhieuBauCu!$B$2&gt;7,IF(LEN($B293)=0,"",IF(AND($B293&gt;0,VALUE(SUBSTITUTE($B293,"8","0"))=$B293),1,0)),"")</f>
        <v/>
      </c>
      <c r="L293" s="5" t="str">
        <f>IF(PhieuBauCu!$B$2&gt;8,IF(LEN($B293)=0,"",IF(AND($B293&gt;0,VALUE(SUBSTITUTE($B293,"9","0"))=$B293),1,0)),"")</f>
        <v/>
      </c>
      <c r="M293" s="9">
        <f t="shared" si="9"/>
        <v>0</v>
      </c>
      <c r="N293" s="36">
        <f>IF(AND(M293&lt;=PhieuBauCu!$B$13,M293&gt;=1),1,0)</f>
        <v>0</v>
      </c>
    </row>
    <row r="294" spans="1:14" ht="28.5" customHeight="1">
      <c r="A294" s="2">
        <v>289</v>
      </c>
      <c r="B294" s="3"/>
      <c r="C294" s="48" t="str">
        <f t="shared" si="8"/>
        <v/>
      </c>
      <c r="D294" s="5" t="str">
        <f>IF(PhieuBauCu!$B$2&gt;0,IF(LEN($B294)=0,"",IF(AND($B294&gt;0,VALUE(SUBSTITUTE($B294,"1","0"))=$B294),1,0)),"")</f>
        <v/>
      </c>
      <c r="E294" s="5" t="str">
        <f>IF(PhieuBauCu!$B$2&gt;1,IF(LEN($B294)=0,"",IF(AND($B294&gt;0,VALUE(SUBSTITUTE($B294,"2","0"))=$B294),1,0)),"")</f>
        <v/>
      </c>
      <c r="F294" s="5" t="str">
        <f>IF(PhieuBauCu!$B$2&gt;2,IF(LEN($B294)=0,"",IF(AND($B294&gt;0,VALUE(SUBSTITUTE($B294,"3","0"))=$B294),1,0)),"")</f>
        <v/>
      </c>
      <c r="G294" s="5" t="str">
        <f>IF(PhieuBauCu!$B$2&gt;3,IF(LEN($B294)=0,"",IF(AND($B294&gt;0,VALUE(SUBSTITUTE($B294,"4","0"))=$B294),1,0)),"")</f>
        <v/>
      </c>
      <c r="H294" s="5" t="str">
        <f>IF(PhieuBauCu!$B$2&gt;4,IF(LEN($B294)=0,"",IF(AND($B294&gt;0,VALUE(SUBSTITUTE($B294,"5","0"))=$B294),1,0)),"")</f>
        <v/>
      </c>
      <c r="I294" s="5" t="str">
        <f>IF(PhieuBauCu!$B$2&gt;5,IF(LEN($B294)=0,"",IF(AND($B294&gt;0,VALUE(SUBSTITUTE($B294,"6","0"))=$B294),1,0)),"")</f>
        <v/>
      </c>
      <c r="J294" s="5" t="str">
        <f>IF(PhieuBauCu!$B$2&gt;6,IF(LEN($B294)=0,"",IF(AND($B294&gt;0,VALUE(SUBSTITUTE($B294,"7","0"))=$B294),1,0)),"")</f>
        <v/>
      </c>
      <c r="K294" s="5" t="str">
        <f>IF(PhieuBauCu!$B$2&gt;7,IF(LEN($B294)=0,"",IF(AND($B294&gt;0,VALUE(SUBSTITUTE($B294,"8","0"))=$B294),1,0)),"")</f>
        <v/>
      </c>
      <c r="L294" s="5" t="str">
        <f>IF(PhieuBauCu!$B$2&gt;8,IF(LEN($B294)=0,"",IF(AND($B294&gt;0,VALUE(SUBSTITUTE($B294,"9","0"))=$B294),1,0)),"")</f>
        <v/>
      </c>
      <c r="M294" s="9">
        <f t="shared" si="9"/>
        <v>0</v>
      </c>
      <c r="N294" s="36">
        <f>IF(AND(M294&lt;=PhieuBauCu!$B$13,M294&gt;=1),1,0)</f>
        <v>0</v>
      </c>
    </row>
    <row r="295" spans="1:14" ht="28.5" customHeight="1">
      <c r="A295" s="2">
        <v>290</v>
      </c>
      <c r="B295" s="3"/>
      <c r="C295" s="48" t="str">
        <f t="shared" si="8"/>
        <v/>
      </c>
      <c r="D295" s="5" t="str">
        <f>IF(PhieuBauCu!$B$2&gt;0,IF(LEN($B295)=0,"",IF(AND($B295&gt;0,VALUE(SUBSTITUTE($B295,"1","0"))=$B295),1,0)),"")</f>
        <v/>
      </c>
      <c r="E295" s="5" t="str">
        <f>IF(PhieuBauCu!$B$2&gt;1,IF(LEN($B295)=0,"",IF(AND($B295&gt;0,VALUE(SUBSTITUTE($B295,"2","0"))=$B295),1,0)),"")</f>
        <v/>
      </c>
      <c r="F295" s="5" t="str">
        <f>IF(PhieuBauCu!$B$2&gt;2,IF(LEN($B295)=0,"",IF(AND($B295&gt;0,VALUE(SUBSTITUTE($B295,"3","0"))=$B295),1,0)),"")</f>
        <v/>
      </c>
      <c r="G295" s="5" t="str">
        <f>IF(PhieuBauCu!$B$2&gt;3,IF(LEN($B295)=0,"",IF(AND($B295&gt;0,VALUE(SUBSTITUTE($B295,"4","0"))=$B295),1,0)),"")</f>
        <v/>
      </c>
      <c r="H295" s="5" t="str">
        <f>IF(PhieuBauCu!$B$2&gt;4,IF(LEN($B295)=0,"",IF(AND($B295&gt;0,VALUE(SUBSTITUTE($B295,"5","0"))=$B295),1,0)),"")</f>
        <v/>
      </c>
      <c r="I295" s="5" t="str">
        <f>IF(PhieuBauCu!$B$2&gt;5,IF(LEN($B295)=0,"",IF(AND($B295&gt;0,VALUE(SUBSTITUTE($B295,"6","0"))=$B295),1,0)),"")</f>
        <v/>
      </c>
      <c r="J295" s="5" t="str">
        <f>IF(PhieuBauCu!$B$2&gt;6,IF(LEN($B295)=0,"",IF(AND($B295&gt;0,VALUE(SUBSTITUTE($B295,"7","0"))=$B295),1,0)),"")</f>
        <v/>
      </c>
      <c r="K295" s="5" t="str">
        <f>IF(PhieuBauCu!$B$2&gt;7,IF(LEN($B295)=0,"",IF(AND($B295&gt;0,VALUE(SUBSTITUTE($B295,"8","0"))=$B295),1,0)),"")</f>
        <v/>
      </c>
      <c r="L295" s="5" t="str">
        <f>IF(PhieuBauCu!$B$2&gt;8,IF(LEN($B295)=0,"",IF(AND($B295&gt;0,VALUE(SUBSTITUTE($B295,"9","0"))=$B295),1,0)),"")</f>
        <v/>
      </c>
      <c r="M295" s="9">
        <f t="shared" si="9"/>
        <v>0</v>
      </c>
      <c r="N295" s="36">
        <f>IF(AND(M295&lt;=PhieuBauCu!$B$13,M295&gt;=1),1,0)</f>
        <v>0</v>
      </c>
    </row>
    <row r="296" spans="1:14" ht="28.5" customHeight="1">
      <c r="A296" s="2">
        <v>291</v>
      </c>
      <c r="B296" s="3"/>
      <c r="C296" s="48" t="str">
        <f t="shared" si="8"/>
        <v/>
      </c>
      <c r="D296" s="5" t="str">
        <f>IF(PhieuBauCu!$B$2&gt;0,IF(LEN($B296)=0,"",IF(AND($B296&gt;0,VALUE(SUBSTITUTE($B296,"1","0"))=$B296),1,0)),"")</f>
        <v/>
      </c>
      <c r="E296" s="5" t="str">
        <f>IF(PhieuBauCu!$B$2&gt;1,IF(LEN($B296)=0,"",IF(AND($B296&gt;0,VALUE(SUBSTITUTE($B296,"2","0"))=$B296),1,0)),"")</f>
        <v/>
      </c>
      <c r="F296" s="5" t="str">
        <f>IF(PhieuBauCu!$B$2&gt;2,IF(LEN($B296)=0,"",IF(AND($B296&gt;0,VALUE(SUBSTITUTE($B296,"3","0"))=$B296),1,0)),"")</f>
        <v/>
      </c>
      <c r="G296" s="5" t="str">
        <f>IF(PhieuBauCu!$B$2&gt;3,IF(LEN($B296)=0,"",IF(AND($B296&gt;0,VALUE(SUBSTITUTE($B296,"4","0"))=$B296),1,0)),"")</f>
        <v/>
      </c>
      <c r="H296" s="5" t="str">
        <f>IF(PhieuBauCu!$B$2&gt;4,IF(LEN($B296)=0,"",IF(AND($B296&gt;0,VALUE(SUBSTITUTE($B296,"5","0"))=$B296),1,0)),"")</f>
        <v/>
      </c>
      <c r="I296" s="5" t="str">
        <f>IF(PhieuBauCu!$B$2&gt;5,IF(LEN($B296)=0,"",IF(AND($B296&gt;0,VALUE(SUBSTITUTE($B296,"6","0"))=$B296),1,0)),"")</f>
        <v/>
      </c>
      <c r="J296" s="5" t="str">
        <f>IF(PhieuBauCu!$B$2&gt;6,IF(LEN($B296)=0,"",IF(AND($B296&gt;0,VALUE(SUBSTITUTE($B296,"7","0"))=$B296),1,0)),"")</f>
        <v/>
      </c>
      <c r="K296" s="5" t="str">
        <f>IF(PhieuBauCu!$B$2&gt;7,IF(LEN($B296)=0,"",IF(AND($B296&gt;0,VALUE(SUBSTITUTE($B296,"8","0"))=$B296),1,0)),"")</f>
        <v/>
      </c>
      <c r="L296" s="5" t="str">
        <f>IF(PhieuBauCu!$B$2&gt;8,IF(LEN($B296)=0,"",IF(AND($B296&gt;0,VALUE(SUBSTITUTE($B296,"9","0"))=$B296),1,0)),"")</f>
        <v/>
      </c>
      <c r="M296" s="9">
        <f t="shared" si="9"/>
        <v>0</v>
      </c>
      <c r="N296" s="36">
        <f>IF(AND(M296&lt;=PhieuBauCu!$B$13,M296&gt;=1),1,0)</f>
        <v>0</v>
      </c>
    </row>
    <row r="297" spans="1:14" ht="28.5" customHeight="1">
      <c r="A297" s="2">
        <v>292</v>
      </c>
      <c r="B297" s="3"/>
      <c r="C297" s="48" t="str">
        <f t="shared" si="8"/>
        <v/>
      </c>
      <c r="D297" s="5" t="str">
        <f>IF(PhieuBauCu!$B$2&gt;0,IF(LEN($B297)=0,"",IF(AND($B297&gt;0,VALUE(SUBSTITUTE($B297,"1","0"))=$B297),1,0)),"")</f>
        <v/>
      </c>
      <c r="E297" s="5" t="str">
        <f>IF(PhieuBauCu!$B$2&gt;1,IF(LEN($B297)=0,"",IF(AND($B297&gt;0,VALUE(SUBSTITUTE($B297,"2","0"))=$B297),1,0)),"")</f>
        <v/>
      </c>
      <c r="F297" s="5" t="str">
        <f>IF(PhieuBauCu!$B$2&gt;2,IF(LEN($B297)=0,"",IF(AND($B297&gt;0,VALUE(SUBSTITUTE($B297,"3","0"))=$B297),1,0)),"")</f>
        <v/>
      </c>
      <c r="G297" s="5" t="str">
        <f>IF(PhieuBauCu!$B$2&gt;3,IF(LEN($B297)=0,"",IF(AND($B297&gt;0,VALUE(SUBSTITUTE($B297,"4","0"))=$B297),1,0)),"")</f>
        <v/>
      </c>
      <c r="H297" s="5" t="str">
        <f>IF(PhieuBauCu!$B$2&gt;4,IF(LEN($B297)=0,"",IF(AND($B297&gt;0,VALUE(SUBSTITUTE($B297,"5","0"))=$B297),1,0)),"")</f>
        <v/>
      </c>
      <c r="I297" s="5" t="str">
        <f>IF(PhieuBauCu!$B$2&gt;5,IF(LEN($B297)=0,"",IF(AND($B297&gt;0,VALUE(SUBSTITUTE($B297,"6","0"))=$B297),1,0)),"")</f>
        <v/>
      </c>
      <c r="J297" s="5" t="str">
        <f>IF(PhieuBauCu!$B$2&gt;6,IF(LEN($B297)=0,"",IF(AND($B297&gt;0,VALUE(SUBSTITUTE($B297,"7","0"))=$B297),1,0)),"")</f>
        <v/>
      </c>
      <c r="K297" s="5" t="str">
        <f>IF(PhieuBauCu!$B$2&gt;7,IF(LEN($B297)=0,"",IF(AND($B297&gt;0,VALUE(SUBSTITUTE($B297,"8","0"))=$B297),1,0)),"")</f>
        <v/>
      </c>
      <c r="L297" s="5" t="str">
        <f>IF(PhieuBauCu!$B$2&gt;8,IF(LEN($B297)=0,"",IF(AND($B297&gt;0,VALUE(SUBSTITUTE($B297,"9","0"))=$B297),1,0)),"")</f>
        <v/>
      </c>
      <c r="M297" s="9">
        <f t="shared" si="9"/>
        <v>0</v>
      </c>
      <c r="N297" s="36">
        <f>IF(AND(M297&lt;=PhieuBauCu!$B$13,M297&gt;=1),1,0)</f>
        <v>0</v>
      </c>
    </row>
    <row r="298" spans="1:14" ht="28.5" customHeight="1">
      <c r="A298" s="2">
        <v>293</v>
      </c>
      <c r="B298" s="3"/>
      <c r="C298" s="48" t="str">
        <f t="shared" si="8"/>
        <v/>
      </c>
      <c r="D298" s="5" t="str">
        <f>IF(PhieuBauCu!$B$2&gt;0,IF(LEN($B298)=0,"",IF(AND($B298&gt;0,VALUE(SUBSTITUTE($B298,"1","0"))=$B298),1,0)),"")</f>
        <v/>
      </c>
      <c r="E298" s="5" t="str">
        <f>IF(PhieuBauCu!$B$2&gt;1,IF(LEN($B298)=0,"",IF(AND($B298&gt;0,VALUE(SUBSTITUTE($B298,"2","0"))=$B298),1,0)),"")</f>
        <v/>
      </c>
      <c r="F298" s="5" t="str">
        <f>IF(PhieuBauCu!$B$2&gt;2,IF(LEN($B298)=0,"",IF(AND($B298&gt;0,VALUE(SUBSTITUTE($B298,"3","0"))=$B298),1,0)),"")</f>
        <v/>
      </c>
      <c r="G298" s="5" t="str">
        <f>IF(PhieuBauCu!$B$2&gt;3,IF(LEN($B298)=0,"",IF(AND($B298&gt;0,VALUE(SUBSTITUTE($B298,"4","0"))=$B298),1,0)),"")</f>
        <v/>
      </c>
      <c r="H298" s="5" t="str">
        <f>IF(PhieuBauCu!$B$2&gt;4,IF(LEN($B298)=0,"",IF(AND($B298&gt;0,VALUE(SUBSTITUTE($B298,"5","0"))=$B298),1,0)),"")</f>
        <v/>
      </c>
      <c r="I298" s="5" t="str">
        <f>IF(PhieuBauCu!$B$2&gt;5,IF(LEN($B298)=0,"",IF(AND($B298&gt;0,VALUE(SUBSTITUTE($B298,"6","0"))=$B298),1,0)),"")</f>
        <v/>
      </c>
      <c r="J298" s="5" t="str">
        <f>IF(PhieuBauCu!$B$2&gt;6,IF(LEN($B298)=0,"",IF(AND($B298&gt;0,VALUE(SUBSTITUTE($B298,"7","0"))=$B298),1,0)),"")</f>
        <v/>
      </c>
      <c r="K298" s="5" t="str">
        <f>IF(PhieuBauCu!$B$2&gt;7,IF(LEN($B298)=0,"",IF(AND($B298&gt;0,VALUE(SUBSTITUTE($B298,"8","0"))=$B298),1,0)),"")</f>
        <v/>
      </c>
      <c r="L298" s="5" t="str">
        <f>IF(PhieuBauCu!$B$2&gt;8,IF(LEN($B298)=0,"",IF(AND($B298&gt;0,VALUE(SUBSTITUTE($B298,"9","0"))=$B298),1,0)),"")</f>
        <v/>
      </c>
      <c r="M298" s="9">
        <f t="shared" si="9"/>
        <v>0</v>
      </c>
      <c r="N298" s="36">
        <f>IF(AND(M298&lt;=PhieuBauCu!$B$13,M298&gt;=1),1,0)</f>
        <v>0</v>
      </c>
    </row>
    <row r="299" spans="1:14" ht="28.5" customHeight="1">
      <c r="A299" s="2">
        <v>294</v>
      </c>
      <c r="B299" s="3"/>
      <c r="C299" s="48" t="str">
        <f t="shared" si="8"/>
        <v/>
      </c>
      <c r="D299" s="5" t="str">
        <f>IF(PhieuBauCu!$B$2&gt;0,IF(LEN($B299)=0,"",IF(AND($B299&gt;0,VALUE(SUBSTITUTE($B299,"1","0"))=$B299),1,0)),"")</f>
        <v/>
      </c>
      <c r="E299" s="5" t="str">
        <f>IF(PhieuBauCu!$B$2&gt;1,IF(LEN($B299)=0,"",IF(AND($B299&gt;0,VALUE(SUBSTITUTE($B299,"2","0"))=$B299),1,0)),"")</f>
        <v/>
      </c>
      <c r="F299" s="5" t="str">
        <f>IF(PhieuBauCu!$B$2&gt;2,IF(LEN($B299)=0,"",IF(AND($B299&gt;0,VALUE(SUBSTITUTE($B299,"3","0"))=$B299),1,0)),"")</f>
        <v/>
      </c>
      <c r="G299" s="5" t="str">
        <f>IF(PhieuBauCu!$B$2&gt;3,IF(LEN($B299)=0,"",IF(AND($B299&gt;0,VALUE(SUBSTITUTE($B299,"4","0"))=$B299),1,0)),"")</f>
        <v/>
      </c>
      <c r="H299" s="5" t="str">
        <f>IF(PhieuBauCu!$B$2&gt;4,IF(LEN($B299)=0,"",IF(AND($B299&gt;0,VALUE(SUBSTITUTE($B299,"5","0"))=$B299),1,0)),"")</f>
        <v/>
      </c>
      <c r="I299" s="5" t="str">
        <f>IF(PhieuBauCu!$B$2&gt;5,IF(LEN($B299)=0,"",IF(AND($B299&gt;0,VALUE(SUBSTITUTE($B299,"6","0"))=$B299),1,0)),"")</f>
        <v/>
      </c>
      <c r="J299" s="5" t="str">
        <f>IF(PhieuBauCu!$B$2&gt;6,IF(LEN($B299)=0,"",IF(AND($B299&gt;0,VALUE(SUBSTITUTE($B299,"7","0"))=$B299),1,0)),"")</f>
        <v/>
      </c>
      <c r="K299" s="5" t="str">
        <f>IF(PhieuBauCu!$B$2&gt;7,IF(LEN($B299)=0,"",IF(AND($B299&gt;0,VALUE(SUBSTITUTE($B299,"8","0"))=$B299),1,0)),"")</f>
        <v/>
      </c>
      <c r="L299" s="5" t="str">
        <f>IF(PhieuBauCu!$B$2&gt;8,IF(LEN($B299)=0,"",IF(AND($B299&gt;0,VALUE(SUBSTITUTE($B299,"9","0"))=$B299),1,0)),"")</f>
        <v/>
      </c>
      <c r="M299" s="9">
        <f t="shared" si="9"/>
        <v>0</v>
      </c>
      <c r="N299" s="36">
        <f>IF(AND(M299&lt;=PhieuBauCu!$B$13,M299&gt;=1),1,0)</f>
        <v>0</v>
      </c>
    </row>
    <row r="300" spans="1:14" ht="28.5" customHeight="1">
      <c r="A300" s="2">
        <v>295</v>
      </c>
      <c r="B300" s="3"/>
      <c r="C300" s="48" t="str">
        <f t="shared" si="8"/>
        <v/>
      </c>
      <c r="D300" s="5" t="str">
        <f>IF(PhieuBauCu!$B$2&gt;0,IF(LEN($B300)=0,"",IF(AND($B300&gt;0,VALUE(SUBSTITUTE($B300,"1","0"))=$B300),1,0)),"")</f>
        <v/>
      </c>
      <c r="E300" s="5" t="str">
        <f>IF(PhieuBauCu!$B$2&gt;1,IF(LEN($B300)=0,"",IF(AND($B300&gt;0,VALUE(SUBSTITUTE($B300,"2","0"))=$B300),1,0)),"")</f>
        <v/>
      </c>
      <c r="F300" s="5" t="str">
        <f>IF(PhieuBauCu!$B$2&gt;2,IF(LEN($B300)=0,"",IF(AND($B300&gt;0,VALUE(SUBSTITUTE($B300,"3","0"))=$B300),1,0)),"")</f>
        <v/>
      </c>
      <c r="G300" s="5" t="str">
        <f>IF(PhieuBauCu!$B$2&gt;3,IF(LEN($B300)=0,"",IF(AND($B300&gt;0,VALUE(SUBSTITUTE($B300,"4","0"))=$B300),1,0)),"")</f>
        <v/>
      </c>
      <c r="H300" s="5" t="str">
        <f>IF(PhieuBauCu!$B$2&gt;4,IF(LEN($B300)=0,"",IF(AND($B300&gt;0,VALUE(SUBSTITUTE($B300,"5","0"))=$B300),1,0)),"")</f>
        <v/>
      </c>
      <c r="I300" s="5" t="str">
        <f>IF(PhieuBauCu!$B$2&gt;5,IF(LEN($B300)=0,"",IF(AND($B300&gt;0,VALUE(SUBSTITUTE($B300,"6","0"))=$B300),1,0)),"")</f>
        <v/>
      </c>
      <c r="J300" s="5" t="str">
        <f>IF(PhieuBauCu!$B$2&gt;6,IF(LEN($B300)=0,"",IF(AND($B300&gt;0,VALUE(SUBSTITUTE($B300,"7","0"))=$B300),1,0)),"")</f>
        <v/>
      </c>
      <c r="K300" s="5" t="str">
        <f>IF(PhieuBauCu!$B$2&gt;7,IF(LEN($B300)=0,"",IF(AND($B300&gt;0,VALUE(SUBSTITUTE($B300,"8","0"))=$B300),1,0)),"")</f>
        <v/>
      </c>
      <c r="L300" s="5" t="str">
        <f>IF(PhieuBauCu!$B$2&gt;8,IF(LEN($B300)=0,"",IF(AND($B300&gt;0,VALUE(SUBSTITUTE($B300,"9","0"))=$B300),1,0)),"")</f>
        <v/>
      </c>
      <c r="M300" s="9">
        <f t="shared" si="9"/>
        <v>0</v>
      </c>
      <c r="N300" s="36">
        <f>IF(AND(M300&lt;=PhieuBauCu!$B$13,M300&gt;=1),1,0)</f>
        <v>0</v>
      </c>
    </row>
    <row r="301" spans="1:14" ht="28.5" customHeight="1">
      <c r="A301" s="2">
        <v>296</v>
      </c>
      <c r="B301" s="3"/>
      <c r="C301" s="48" t="str">
        <f t="shared" si="8"/>
        <v/>
      </c>
      <c r="D301" s="5" t="str">
        <f>IF(PhieuBauCu!$B$2&gt;0,IF(LEN($B301)=0,"",IF(AND($B301&gt;0,VALUE(SUBSTITUTE($B301,"1","0"))=$B301),1,0)),"")</f>
        <v/>
      </c>
      <c r="E301" s="5" t="str">
        <f>IF(PhieuBauCu!$B$2&gt;1,IF(LEN($B301)=0,"",IF(AND($B301&gt;0,VALUE(SUBSTITUTE($B301,"2","0"))=$B301),1,0)),"")</f>
        <v/>
      </c>
      <c r="F301" s="5" t="str">
        <f>IF(PhieuBauCu!$B$2&gt;2,IF(LEN($B301)=0,"",IF(AND($B301&gt;0,VALUE(SUBSTITUTE($B301,"3","0"))=$B301),1,0)),"")</f>
        <v/>
      </c>
      <c r="G301" s="5" t="str">
        <f>IF(PhieuBauCu!$B$2&gt;3,IF(LEN($B301)=0,"",IF(AND($B301&gt;0,VALUE(SUBSTITUTE($B301,"4","0"))=$B301),1,0)),"")</f>
        <v/>
      </c>
      <c r="H301" s="5" t="str">
        <f>IF(PhieuBauCu!$B$2&gt;4,IF(LEN($B301)=0,"",IF(AND($B301&gt;0,VALUE(SUBSTITUTE($B301,"5","0"))=$B301),1,0)),"")</f>
        <v/>
      </c>
      <c r="I301" s="5" t="str">
        <f>IF(PhieuBauCu!$B$2&gt;5,IF(LEN($B301)=0,"",IF(AND($B301&gt;0,VALUE(SUBSTITUTE($B301,"6","0"))=$B301),1,0)),"")</f>
        <v/>
      </c>
      <c r="J301" s="5" t="str">
        <f>IF(PhieuBauCu!$B$2&gt;6,IF(LEN($B301)=0,"",IF(AND($B301&gt;0,VALUE(SUBSTITUTE($B301,"7","0"))=$B301),1,0)),"")</f>
        <v/>
      </c>
      <c r="K301" s="5" t="str">
        <f>IF(PhieuBauCu!$B$2&gt;7,IF(LEN($B301)=0,"",IF(AND($B301&gt;0,VALUE(SUBSTITUTE($B301,"8","0"))=$B301),1,0)),"")</f>
        <v/>
      </c>
      <c r="L301" s="5" t="str">
        <f>IF(PhieuBauCu!$B$2&gt;8,IF(LEN($B301)=0,"",IF(AND($B301&gt;0,VALUE(SUBSTITUTE($B301,"9","0"))=$B301),1,0)),"")</f>
        <v/>
      </c>
      <c r="M301" s="9">
        <f t="shared" si="9"/>
        <v>0</v>
      </c>
      <c r="N301" s="36">
        <f>IF(AND(M301&lt;=PhieuBauCu!$B$13,M301&gt;=1),1,0)</f>
        <v>0</v>
      </c>
    </row>
    <row r="302" spans="1:14" ht="28.5" customHeight="1">
      <c r="A302" s="2">
        <v>297</v>
      </c>
      <c r="B302" s="3"/>
      <c r="C302" s="48" t="str">
        <f t="shared" si="8"/>
        <v/>
      </c>
      <c r="D302" s="5" t="str">
        <f>IF(PhieuBauCu!$B$2&gt;0,IF(LEN($B302)=0,"",IF(AND($B302&gt;0,VALUE(SUBSTITUTE($B302,"1","0"))=$B302),1,0)),"")</f>
        <v/>
      </c>
      <c r="E302" s="5" t="str">
        <f>IF(PhieuBauCu!$B$2&gt;1,IF(LEN($B302)=0,"",IF(AND($B302&gt;0,VALUE(SUBSTITUTE($B302,"2","0"))=$B302),1,0)),"")</f>
        <v/>
      </c>
      <c r="F302" s="5" t="str">
        <f>IF(PhieuBauCu!$B$2&gt;2,IF(LEN($B302)=0,"",IF(AND($B302&gt;0,VALUE(SUBSTITUTE($B302,"3","0"))=$B302),1,0)),"")</f>
        <v/>
      </c>
      <c r="G302" s="5" t="str">
        <f>IF(PhieuBauCu!$B$2&gt;3,IF(LEN($B302)=0,"",IF(AND($B302&gt;0,VALUE(SUBSTITUTE($B302,"4","0"))=$B302),1,0)),"")</f>
        <v/>
      </c>
      <c r="H302" s="5" t="str">
        <f>IF(PhieuBauCu!$B$2&gt;4,IF(LEN($B302)=0,"",IF(AND($B302&gt;0,VALUE(SUBSTITUTE($B302,"5","0"))=$B302),1,0)),"")</f>
        <v/>
      </c>
      <c r="I302" s="5" t="str">
        <f>IF(PhieuBauCu!$B$2&gt;5,IF(LEN($B302)=0,"",IF(AND($B302&gt;0,VALUE(SUBSTITUTE($B302,"6","0"))=$B302),1,0)),"")</f>
        <v/>
      </c>
      <c r="J302" s="5" t="str">
        <f>IF(PhieuBauCu!$B$2&gt;6,IF(LEN($B302)=0,"",IF(AND($B302&gt;0,VALUE(SUBSTITUTE($B302,"7","0"))=$B302),1,0)),"")</f>
        <v/>
      </c>
      <c r="K302" s="5" t="str">
        <f>IF(PhieuBauCu!$B$2&gt;7,IF(LEN($B302)=0,"",IF(AND($B302&gt;0,VALUE(SUBSTITUTE($B302,"8","0"))=$B302),1,0)),"")</f>
        <v/>
      </c>
      <c r="L302" s="5" t="str">
        <f>IF(PhieuBauCu!$B$2&gt;8,IF(LEN($B302)=0,"",IF(AND($B302&gt;0,VALUE(SUBSTITUTE($B302,"9","0"))=$B302),1,0)),"")</f>
        <v/>
      </c>
      <c r="M302" s="9">
        <f t="shared" si="9"/>
        <v>0</v>
      </c>
      <c r="N302" s="36">
        <f>IF(AND(M302&lt;=PhieuBauCu!$B$13,M302&gt;=1),1,0)</f>
        <v>0</v>
      </c>
    </row>
    <row r="303" spans="1:14" ht="28.5" customHeight="1">
      <c r="A303" s="2">
        <v>298</v>
      </c>
      <c r="B303" s="3"/>
      <c r="C303" s="48" t="str">
        <f t="shared" si="8"/>
        <v/>
      </c>
      <c r="D303" s="5" t="str">
        <f>IF(PhieuBauCu!$B$2&gt;0,IF(LEN($B303)=0,"",IF(AND($B303&gt;0,VALUE(SUBSTITUTE($B303,"1","0"))=$B303),1,0)),"")</f>
        <v/>
      </c>
      <c r="E303" s="5" t="str">
        <f>IF(PhieuBauCu!$B$2&gt;1,IF(LEN($B303)=0,"",IF(AND($B303&gt;0,VALUE(SUBSTITUTE($B303,"2","0"))=$B303),1,0)),"")</f>
        <v/>
      </c>
      <c r="F303" s="5" t="str">
        <f>IF(PhieuBauCu!$B$2&gt;2,IF(LEN($B303)=0,"",IF(AND($B303&gt;0,VALUE(SUBSTITUTE($B303,"3","0"))=$B303),1,0)),"")</f>
        <v/>
      </c>
      <c r="G303" s="5" t="str">
        <f>IF(PhieuBauCu!$B$2&gt;3,IF(LEN($B303)=0,"",IF(AND($B303&gt;0,VALUE(SUBSTITUTE($B303,"4","0"))=$B303),1,0)),"")</f>
        <v/>
      </c>
      <c r="H303" s="5" t="str">
        <f>IF(PhieuBauCu!$B$2&gt;4,IF(LEN($B303)=0,"",IF(AND($B303&gt;0,VALUE(SUBSTITUTE($B303,"5","0"))=$B303),1,0)),"")</f>
        <v/>
      </c>
      <c r="I303" s="5" t="str">
        <f>IF(PhieuBauCu!$B$2&gt;5,IF(LEN($B303)=0,"",IF(AND($B303&gt;0,VALUE(SUBSTITUTE($B303,"6","0"))=$B303),1,0)),"")</f>
        <v/>
      </c>
      <c r="J303" s="5" t="str">
        <f>IF(PhieuBauCu!$B$2&gt;6,IF(LEN($B303)=0,"",IF(AND($B303&gt;0,VALUE(SUBSTITUTE($B303,"7","0"))=$B303),1,0)),"")</f>
        <v/>
      </c>
      <c r="K303" s="5" t="str">
        <f>IF(PhieuBauCu!$B$2&gt;7,IF(LEN($B303)=0,"",IF(AND($B303&gt;0,VALUE(SUBSTITUTE($B303,"8","0"))=$B303),1,0)),"")</f>
        <v/>
      </c>
      <c r="L303" s="5" t="str">
        <f>IF(PhieuBauCu!$B$2&gt;8,IF(LEN($B303)=0,"",IF(AND($B303&gt;0,VALUE(SUBSTITUTE($B303,"9","0"))=$B303),1,0)),"")</f>
        <v/>
      </c>
      <c r="M303" s="9">
        <f t="shared" si="9"/>
        <v>0</v>
      </c>
      <c r="N303" s="36">
        <f>IF(AND(M303&lt;=PhieuBauCu!$B$13,M303&gt;=1),1,0)</f>
        <v>0</v>
      </c>
    </row>
    <row r="304" spans="1:14" ht="28.5" customHeight="1">
      <c r="A304" s="2">
        <v>299</v>
      </c>
      <c r="B304" s="3"/>
      <c r="C304" s="48" t="str">
        <f t="shared" si="8"/>
        <v/>
      </c>
      <c r="D304" s="5" t="str">
        <f>IF(PhieuBauCu!$B$2&gt;0,IF(LEN($B304)=0,"",IF(AND($B304&gt;0,VALUE(SUBSTITUTE($B304,"1","0"))=$B304),1,0)),"")</f>
        <v/>
      </c>
      <c r="E304" s="5" t="str">
        <f>IF(PhieuBauCu!$B$2&gt;1,IF(LEN($B304)=0,"",IF(AND($B304&gt;0,VALUE(SUBSTITUTE($B304,"2","0"))=$B304),1,0)),"")</f>
        <v/>
      </c>
      <c r="F304" s="5" t="str">
        <f>IF(PhieuBauCu!$B$2&gt;2,IF(LEN($B304)=0,"",IF(AND($B304&gt;0,VALUE(SUBSTITUTE($B304,"3","0"))=$B304),1,0)),"")</f>
        <v/>
      </c>
      <c r="G304" s="5" t="str">
        <f>IF(PhieuBauCu!$B$2&gt;3,IF(LEN($B304)=0,"",IF(AND($B304&gt;0,VALUE(SUBSTITUTE($B304,"4","0"))=$B304),1,0)),"")</f>
        <v/>
      </c>
      <c r="H304" s="5" t="str">
        <f>IF(PhieuBauCu!$B$2&gt;4,IF(LEN($B304)=0,"",IF(AND($B304&gt;0,VALUE(SUBSTITUTE($B304,"5","0"))=$B304),1,0)),"")</f>
        <v/>
      </c>
      <c r="I304" s="5" t="str">
        <f>IF(PhieuBauCu!$B$2&gt;5,IF(LEN($B304)=0,"",IF(AND($B304&gt;0,VALUE(SUBSTITUTE($B304,"6","0"))=$B304),1,0)),"")</f>
        <v/>
      </c>
      <c r="J304" s="5" t="str">
        <f>IF(PhieuBauCu!$B$2&gt;6,IF(LEN($B304)=0,"",IF(AND($B304&gt;0,VALUE(SUBSTITUTE($B304,"7","0"))=$B304),1,0)),"")</f>
        <v/>
      </c>
      <c r="K304" s="5" t="str">
        <f>IF(PhieuBauCu!$B$2&gt;7,IF(LEN($B304)=0,"",IF(AND($B304&gt;0,VALUE(SUBSTITUTE($B304,"8","0"))=$B304),1,0)),"")</f>
        <v/>
      </c>
      <c r="L304" s="5" t="str">
        <f>IF(PhieuBauCu!$B$2&gt;8,IF(LEN($B304)=0,"",IF(AND($B304&gt;0,VALUE(SUBSTITUTE($B304,"9","0"))=$B304),1,0)),"")</f>
        <v/>
      </c>
      <c r="M304" s="9">
        <f t="shared" si="9"/>
        <v>0</v>
      </c>
      <c r="N304" s="36">
        <f>IF(AND(M304&lt;=PhieuBauCu!$B$13,M304&gt;=1),1,0)</f>
        <v>0</v>
      </c>
    </row>
    <row r="305" spans="1:14" ht="28.5" customHeight="1">
      <c r="A305" s="2">
        <v>300</v>
      </c>
      <c r="B305" s="3"/>
      <c r="C305" s="48" t="str">
        <f t="shared" si="8"/>
        <v/>
      </c>
      <c r="D305" s="5" t="str">
        <f>IF(PhieuBauCu!$B$2&gt;0,IF(LEN($B305)=0,"",IF(AND($B305&gt;0,VALUE(SUBSTITUTE($B305,"1","0"))=$B305),1,0)),"")</f>
        <v/>
      </c>
      <c r="E305" s="5" t="str">
        <f>IF(PhieuBauCu!$B$2&gt;1,IF(LEN($B305)=0,"",IF(AND($B305&gt;0,VALUE(SUBSTITUTE($B305,"2","0"))=$B305),1,0)),"")</f>
        <v/>
      </c>
      <c r="F305" s="5" t="str">
        <f>IF(PhieuBauCu!$B$2&gt;2,IF(LEN($B305)=0,"",IF(AND($B305&gt;0,VALUE(SUBSTITUTE($B305,"3","0"))=$B305),1,0)),"")</f>
        <v/>
      </c>
      <c r="G305" s="5" t="str">
        <f>IF(PhieuBauCu!$B$2&gt;3,IF(LEN($B305)=0,"",IF(AND($B305&gt;0,VALUE(SUBSTITUTE($B305,"4","0"))=$B305),1,0)),"")</f>
        <v/>
      </c>
      <c r="H305" s="5" t="str">
        <f>IF(PhieuBauCu!$B$2&gt;4,IF(LEN($B305)=0,"",IF(AND($B305&gt;0,VALUE(SUBSTITUTE($B305,"5","0"))=$B305),1,0)),"")</f>
        <v/>
      </c>
      <c r="I305" s="5" t="str">
        <f>IF(PhieuBauCu!$B$2&gt;5,IF(LEN($B305)=0,"",IF(AND($B305&gt;0,VALUE(SUBSTITUTE($B305,"6","0"))=$B305),1,0)),"")</f>
        <v/>
      </c>
      <c r="J305" s="5" t="str">
        <f>IF(PhieuBauCu!$B$2&gt;6,IF(LEN($B305)=0,"",IF(AND($B305&gt;0,VALUE(SUBSTITUTE($B305,"7","0"))=$B305),1,0)),"")</f>
        <v/>
      </c>
      <c r="K305" s="5" t="str">
        <f>IF(PhieuBauCu!$B$2&gt;7,IF(LEN($B305)=0,"",IF(AND($B305&gt;0,VALUE(SUBSTITUTE($B305,"8","0"))=$B305),1,0)),"")</f>
        <v/>
      </c>
      <c r="L305" s="5" t="str">
        <f>IF(PhieuBauCu!$B$2&gt;8,IF(LEN($B305)=0,"",IF(AND($B305&gt;0,VALUE(SUBSTITUTE($B305,"9","0"))=$B305),1,0)),"")</f>
        <v/>
      </c>
      <c r="M305" s="9">
        <f t="shared" si="9"/>
        <v>0</v>
      </c>
      <c r="N305" s="36">
        <f>IF(AND(M305&lt;=PhieuBauCu!$B$13,M305&gt;=1),1,0)</f>
        <v>0</v>
      </c>
    </row>
    <row r="306" spans="1:14" ht="28.5" customHeight="1">
      <c r="A306" s="2">
        <v>301</v>
      </c>
      <c r="B306" s="3"/>
      <c r="C306" s="48" t="str">
        <f t="shared" si="8"/>
        <v/>
      </c>
      <c r="D306" s="5" t="str">
        <f>IF(PhieuBauCu!$B$2&gt;0,IF(LEN($B306)=0,"",IF(AND($B306&gt;0,VALUE(SUBSTITUTE($B306,"1","0"))=$B306),1,0)),"")</f>
        <v/>
      </c>
      <c r="E306" s="5" t="str">
        <f>IF(PhieuBauCu!$B$2&gt;1,IF(LEN($B306)=0,"",IF(AND($B306&gt;0,VALUE(SUBSTITUTE($B306,"2","0"))=$B306),1,0)),"")</f>
        <v/>
      </c>
      <c r="F306" s="5" t="str">
        <f>IF(PhieuBauCu!$B$2&gt;2,IF(LEN($B306)=0,"",IF(AND($B306&gt;0,VALUE(SUBSTITUTE($B306,"3","0"))=$B306),1,0)),"")</f>
        <v/>
      </c>
      <c r="G306" s="5" t="str">
        <f>IF(PhieuBauCu!$B$2&gt;3,IF(LEN($B306)=0,"",IF(AND($B306&gt;0,VALUE(SUBSTITUTE($B306,"4","0"))=$B306),1,0)),"")</f>
        <v/>
      </c>
      <c r="H306" s="5" t="str">
        <f>IF(PhieuBauCu!$B$2&gt;4,IF(LEN($B306)=0,"",IF(AND($B306&gt;0,VALUE(SUBSTITUTE($B306,"5","0"))=$B306),1,0)),"")</f>
        <v/>
      </c>
      <c r="I306" s="5" t="str">
        <f>IF(PhieuBauCu!$B$2&gt;5,IF(LEN($B306)=0,"",IF(AND($B306&gt;0,VALUE(SUBSTITUTE($B306,"6","0"))=$B306),1,0)),"")</f>
        <v/>
      </c>
      <c r="J306" s="5" t="str">
        <f>IF(PhieuBauCu!$B$2&gt;6,IF(LEN($B306)=0,"",IF(AND($B306&gt;0,VALUE(SUBSTITUTE($B306,"7","0"))=$B306),1,0)),"")</f>
        <v/>
      </c>
      <c r="K306" s="5" t="str">
        <f>IF(PhieuBauCu!$B$2&gt;7,IF(LEN($B306)=0,"",IF(AND($B306&gt;0,VALUE(SUBSTITUTE($B306,"8","0"))=$B306),1,0)),"")</f>
        <v/>
      </c>
      <c r="L306" s="5" t="str">
        <f>IF(PhieuBauCu!$B$2&gt;8,IF(LEN($B306)=0,"",IF(AND($B306&gt;0,VALUE(SUBSTITUTE($B306,"9","0"))=$B306),1,0)),"")</f>
        <v/>
      </c>
      <c r="M306" s="9">
        <f t="shared" si="9"/>
        <v>0</v>
      </c>
      <c r="N306" s="36">
        <f>IF(AND(M306&lt;=PhieuBauCu!$B$13,M306&gt;=1),1,0)</f>
        <v>0</v>
      </c>
    </row>
    <row r="307" spans="1:14" ht="28.5" customHeight="1">
      <c r="A307" s="2">
        <v>302</v>
      </c>
      <c r="B307" s="3"/>
      <c r="C307" s="48" t="str">
        <f t="shared" si="8"/>
        <v/>
      </c>
      <c r="D307" s="5" t="str">
        <f>IF(PhieuBauCu!$B$2&gt;0,IF(LEN($B307)=0,"",IF(AND($B307&gt;0,VALUE(SUBSTITUTE($B307,"1","0"))=$B307),1,0)),"")</f>
        <v/>
      </c>
      <c r="E307" s="5" t="str">
        <f>IF(PhieuBauCu!$B$2&gt;1,IF(LEN($B307)=0,"",IF(AND($B307&gt;0,VALUE(SUBSTITUTE($B307,"2","0"))=$B307),1,0)),"")</f>
        <v/>
      </c>
      <c r="F307" s="5" t="str">
        <f>IF(PhieuBauCu!$B$2&gt;2,IF(LEN($B307)=0,"",IF(AND($B307&gt;0,VALUE(SUBSTITUTE($B307,"3","0"))=$B307),1,0)),"")</f>
        <v/>
      </c>
      <c r="G307" s="5" t="str">
        <f>IF(PhieuBauCu!$B$2&gt;3,IF(LEN($B307)=0,"",IF(AND($B307&gt;0,VALUE(SUBSTITUTE($B307,"4","0"))=$B307),1,0)),"")</f>
        <v/>
      </c>
      <c r="H307" s="5" t="str">
        <f>IF(PhieuBauCu!$B$2&gt;4,IF(LEN($B307)=0,"",IF(AND($B307&gt;0,VALUE(SUBSTITUTE($B307,"5","0"))=$B307),1,0)),"")</f>
        <v/>
      </c>
      <c r="I307" s="5" t="str">
        <f>IF(PhieuBauCu!$B$2&gt;5,IF(LEN($B307)=0,"",IF(AND($B307&gt;0,VALUE(SUBSTITUTE($B307,"6","0"))=$B307),1,0)),"")</f>
        <v/>
      </c>
      <c r="J307" s="5" t="str">
        <f>IF(PhieuBauCu!$B$2&gt;6,IF(LEN($B307)=0,"",IF(AND($B307&gt;0,VALUE(SUBSTITUTE($B307,"7","0"))=$B307),1,0)),"")</f>
        <v/>
      </c>
      <c r="K307" s="5" t="str">
        <f>IF(PhieuBauCu!$B$2&gt;7,IF(LEN($B307)=0,"",IF(AND($B307&gt;0,VALUE(SUBSTITUTE($B307,"8","0"))=$B307),1,0)),"")</f>
        <v/>
      </c>
      <c r="L307" s="5" t="str">
        <f>IF(PhieuBauCu!$B$2&gt;8,IF(LEN($B307)=0,"",IF(AND($B307&gt;0,VALUE(SUBSTITUTE($B307,"9","0"))=$B307),1,0)),"")</f>
        <v/>
      </c>
      <c r="M307" s="9">
        <f t="shared" si="9"/>
        <v>0</v>
      </c>
      <c r="N307" s="36">
        <f>IF(AND(M307&lt;=PhieuBauCu!$B$13,M307&gt;=1),1,0)</f>
        <v>0</v>
      </c>
    </row>
    <row r="308" spans="1:14" ht="28.5" customHeight="1">
      <c r="A308" s="2">
        <v>303</v>
      </c>
      <c r="B308" s="3"/>
      <c r="C308" s="48" t="str">
        <f t="shared" si="8"/>
        <v/>
      </c>
      <c r="D308" s="5" t="str">
        <f>IF(PhieuBauCu!$B$2&gt;0,IF(LEN($B308)=0,"",IF(AND($B308&gt;0,VALUE(SUBSTITUTE($B308,"1","0"))=$B308),1,0)),"")</f>
        <v/>
      </c>
      <c r="E308" s="5" t="str">
        <f>IF(PhieuBauCu!$B$2&gt;1,IF(LEN($B308)=0,"",IF(AND($B308&gt;0,VALUE(SUBSTITUTE($B308,"2","0"))=$B308),1,0)),"")</f>
        <v/>
      </c>
      <c r="F308" s="5" t="str">
        <f>IF(PhieuBauCu!$B$2&gt;2,IF(LEN($B308)=0,"",IF(AND($B308&gt;0,VALUE(SUBSTITUTE($B308,"3","0"))=$B308),1,0)),"")</f>
        <v/>
      </c>
      <c r="G308" s="5" t="str">
        <f>IF(PhieuBauCu!$B$2&gt;3,IF(LEN($B308)=0,"",IF(AND($B308&gt;0,VALUE(SUBSTITUTE($B308,"4","0"))=$B308),1,0)),"")</f>
        <v/>
      </c>
      <c r="H308" s="5" t="str">
        <f>IF(PhieuBauCu!$B$2&gt;4,IF(LEN($B308)=0,"",IF(AND($B308&gt;0,VALUE(SUBSTITUTE($B308,"5","0"))=$B308),1,0)),"")</f>
        <v/>
      </c>
      <c r="I308" s="5" t="str">
        <f>IF(PhieuBauCu!$B$2&gt;5,IF(LEN($B308)=0,"",IF(AND($B308&gt;0,VALUE(SUBSTITUTE($B308,"6","0"))=$B308),1,0)),"")</f>
        <v/>
      </c>
      <c r="J308" s="5" t="str">
        <f>IF(PhieuBauCu!$B$2&gt;6,IF(LEN($B308)=0,"",IF(AND($B308&gt;0,VALUE(SUBSTITUTE($B308,"7","0"))=$B308),1,0)),"")</f>
        <v/>
      </c>
      <c r="K308" s="5" t="str">
        <f>IF(PhieuBauCu!$B$2&gt;7,IF(LEN($B308)=0,"",IF(AND($B308&gt;0,VALUE(SUBSTITUTE($B308,"8","0"))=$B308),1,0)),"")</f>
        <v/>
      </c>
      <c r="L308" s="5" t="str">
        <f>IF(PhieuBauCu!$B$2&gt;8,IF(LEN($B308)=0,"",IF(AND($B308&gt;0,VALUE(SUBSTITUTE($B308,"9","0"))=$B308),1,0)),"")</f>
        <v/>
      </c>
      <c r="M308" s="9">
        <f t="shared" si="9"/>
        <v>0</v>
      </c>
      <c r="N308" s="36">
        <f>IF(AND(M308&lt;=PhieuBauCu!$B$13,M308&gt;=1),1,0)</f>
        <v>0</v>
      </c>
    </row>
    <row r="309" spans="1:14" ht="28.5" customHeight="1">
      <c r="A309" s="2">
        <v>304</v>
      </c>
      <c r="B309" s="3"/>
      <c r="C309" s="48" t="str">
        <f t="shared" si="8"/>
        <v/>
      </c>
      <c r="D309" s="5" t="str">
        <f>IF(PhieuBauCu!$B$2&gt;0,IF(LEN($B309)=0,"",IF(AND($B309&gt;0,VALUE(SUBSTITUTE($B309,"1","0"))=$B309),1,0)),"")</f>
        <v/>
      </c>
      <c r="E309" s="5" t="str">
        <f>IF(PhieuBauCu!$B$2&gt;1,IF(LEN($B309)=0,"",IF(AND($B309&gt;0,VALUE(SUBSTITUTE($B309,"2","0"))=$B309),1,0)),"")</f>
        <v/>
      </c>
      <c r="F309" s="5" t="str">
        <f>IF(PhieuBauCu!$B$2&gt;2,IF(LEN($B309)=0,"",IF(AND($B309&gt;0,VALUE(SUBSTITUTE($B309,"3","0"))=$B309),1,0)),"")</f>
        <v/>
      </c>
      <c r="G309" s="5" t="str">
        <f>IF(PhieuBauCu!$B$2&gt;3,IF(LEN($B309)=0,"",IF(AND($B309&gt;0,VALUE(SUBSTITUTE($B309,"4","0"))=$B309),1,0)),"")</f>
        <v/>
      </c>
      <c r="H309" s="5" t="str">
        <f>IF(PhieuBauCu!$B$2&gt;4,IF(LEN($B309)=0,"",IF(AND($B309&gt;0,VALUE(SUBSTITUTE($B309,"5","0"))=$B309),1,0)),"")</f>
        <v/>
      </c>
      <c r="I309" s="5" t="str">
        <f>IF(PhieuBauCu!$B$2&gt;5,IF(LEN($B309)=0,"",IF(AND($B309&gt;0,VALUE(SUBSTITUTE($B309,"6","0"))=$B309),1,0)),"")</f>
        <v/>
      </c>
      <c r="J309" s="5" t="str">
        <f>IF(PhieuBauCu!$B$2&gt;6,IF(LEN($B309)=0,"",IF(AND($B309&gt;0,VALUE(SUBSTITUTE($B309,"7","0"))=$B309),1,0)),"")</f>
        <v/>
      </c>
      <c r="K309" s="5" t="str">
        <f>IF(PhieuBauCu!$B$2&gt;7,IF(LEN($B309)=0,"",IF(AND($B309&gt;0,VALUE(SUBSTITUTE($B309,"8","0"))=$B309),1,0)),"")</f>
        <v/>
      </c>
      <c r="L309" s="5" t="str">
        <f>IF(PhieuBauCu!$B$2&gt;8,IF(LEN($B309)=0,"",IF(AND($B309&gt;0,VALUE(SUBSTITUTE($B309,"9","0"))=$B309),1,0)),"")</f>
        <v/>
      </c>
      <c r="M309" s="9">
        <f t="shared" si="9"/>
        <v>0</v>
      </c>
      <c r="N309" s="36">
        <f>IF(AND(M309&lt;=PhieuBauCu!$B$13,M309&gt;=1),1,0)</f>
        <v>0</v>
      </c>
    </row>
    <row r="310" spans="1:14" ht="28.5" customHeight="1">
      <c r="A310" s="2">
        <v>305</v>
      </c>
      <c r="B310" s="3"/>
      <c r="C310" s="48" t="str">
        <f t="shared" si="8"/>
        <v/>
      </c>
      <c r="D310" s="5" t="str">
        <f>IF(PhieuBauCu!$B$2&gt;0,IF(LEN($B310)=0,"",IF(AND($B310&gt;0,VALUE(SUBSTITUTE($B310,"1","0"))=$B310),1,0)),"")</f>
        <v/>
      </c>
      <c r="E310" s="5" t="str">
        <f>IF(PhieuBauCu!$B$2&gt;1,IF(LEN($B310)=0,"",IF(AND($B310&gt;0,VALUE(SUBSTITUTE($B310,"2","0"))=$B310),1,0)),"")</f>
        <v/>
      </c>
      <c r="F310" s="5" t="str">
        <f>IF(PhieuBauCu!$B$2&gt;2,IF(LEN($B310)=0,"",IF(AND($B310&gt;0,VALUE(SUBSTITUTE($B310,"3","0"))=$B310),1,0)),"")</f>
        <v/>
      </c>
      <c r="G310" s="5" t="str">
        <f>IF(PhieuBauCu!$B$2&gt;3,IF(LEN($B310)=0,"",IF(AND($B310&gt;0,VALUE(SUBSTITUTE($B310,"4","0"))=$B310),1,0)),"")</f>
        <v/>
      </c>
      <c r="H310" s="5" t="str">
        <f>IF(PhieuBauCu!$B$2&gt;4,IF(LEN($B310)=0,"",IF(AND($B310&gt;0,VALUE(SUBSTITUTE($B310,"5","0"))=$B310),1,0)),"")</f>
        <v/>
      </c>
      <c r="I310" s="5" t="str">
        <f>IF(PhieuBauCu!$B$2&gt;5,IF(LEN($B310)=0,"",IF(AND($B310&gt;0,VALUE(SUBSTITUTE($B310,"6","0"))=$B310),1,0)),"")</f>
        <v/>
      </c>
      <c r="J310" s="5" t="str">
        <f>IF(PhieuBauCu!$B$2&gt;6,IF(LEN($B310)=0,"",IF(AND($B310&gt;0,VALUE(SUBSTITUTE($B310,"7","0"))=$B310),1,0)),"")</f>
        <v/>
      </c>
      <c r="K310" s="5" t="str">
        <f>IF(PhieuBauCu!$B$2&gt;7,IF(LEN($B310)=0,"",IF(AND($B310&gt;0,VALUE(SUBSTITUTE($B310,"8","0"))=$B310),1,0)),"")</f>
        <v/>
      </c>
      <c r="L310" s="5" t="str">
        <f>IF(PhieuBauCu!$B$2&gt;8,IF(LEN($B310)=0,"",IF(AND($B310&gt;0,VALUE(SUBSTITUTE($B310,"9","0"))=$B310),1,0)),"")</f>
        <v/>
      </c>
      <c r="M310" s="9">
        <f t="shared" si="9"/>
        <v>0</v>
      </c>
      <c r="N310" s="36">
        <f>IF(AND(M310&lt;=PhieuBauCu!$B$13,M310&gt;=1),1,0)</f>
        <v>0</v>
      </c>
    </row>
    <row r="311" spans="1:14" ht="28.5" customHeight="1">
      <c r="A311" s="2">
        <v>306</v>
      </c>
      <c r="B311" s="3"/>
      <c r="C311" s="48" t="str">
        <f t="shared" si="8"/>
        <v/>
      </c>
      <c r="D311" s="5" t="str">
        <f>IF(PhieuBauCu!$B$2&gt;0,IF(LEN($B311)=0,"",IF(AND($B311&gt;0,VALUE(SUBSTITUTE($B311,"1","0"))=$B311),1,0)),"")</f>
        <v/>
      </c>
      <c r="E311" s="5" t="str">
        <f>IF(PhieuBauCu!$B$2&gt;1,IF(LEN($B311)=0,"",IF(AND($B311&gt;0,VALUE(SUBSTITUTE($B311,"2","0"))=$B311),1,0)),"")</f>
        <v/>
      </c>
      <c r="F311" s="5" t="str">
        <f>IF(PhieuBauCu!$B$2&gt;2,IF(LEN($B311)=0,"",IF(AND($B311&gt;0,VALUE(SUBSTITUTE($B311,"3","0"))=$B311),1,0)),"")</f>
        <v/>
      </c>
      <c r="G311" s="5" t="str">
        <f>IF(PhieuBauCu!$B$2&gt;3,IF(LEN($B311)=0,"",IF(AND($B311&gt;0,VALUE(SUBSTITUTE($B311,"4","0"))=$B311),1,0)),"")</f>
        <v/>
      </c>
      <c r="H311" s="5" t="str">
        <f>IF(PhieuBauCu!$B$2&gt;4,IF(LEN($B311)=0,"",IF(AND($B311&gt;0,VALUE(SUBSTITUTE($B311,"5","0"))=$B311),1,0)),"")</f>
        <v/>
      </c>
      <c r="I311" s="5" t="str">
        <f>IF(PhieuBauCu!$B$2&gt;5,IF(LEN($B311)=0,"",IF(AND($B311&gt;0,VALUE(SUBSTITUTE($B311,"6","0"))=$B311),1,0)),"")</f>
        <v/>
      </c>
      <c r="J311" s="5" t="str">
        <f>IF(PhieuBauCu!$B$2&gt;6,IF(LEN($B311)=0,"",IF(AND($B311&gt;0,VALUE(SUBSTITUTE($B311,"7","0"))=$B311),1,0)),"")</f>
        <v/>
      </c>
      <c r="K311" s="5" t="str">
        <f>IF(PhieuBauCu!$B$2&gt;7,IF(LEN($B311)=0,"",IF(AND($B311&gt;0,VALUE(SUBSTITUTE($B311,"8","0"))=$B311),1,0)),"")</f>
        <v/>
      </c>
      <c r="L311" s="5" t="str">
        <f>IF(PhieuBauCu!$B$2&gt;8,IF(LEN($B311)=0,"",IF(AND($B311&gt;0,VALUE(SUBSTITUTE($B311,"9","0"))=$B311),1,0)),"")</f>
        <v/>
      </c>
      <c r="M311" s="9">
        <f t="shared" si="9"/>
        <v>0</v>
      </c>
      <c r="N311" s="36">
        <f>IF(AND(M311&lt;=PhieuBauCu!$B$13,M311&gt;=1),1,0)</f>
        <v>0</v>
      </c>
    </row>
    <row r="312" spans="1:14" ht="28.5" customHeight="1">
      <c r="A312" s="2">
        <v>307</v>
      </c>
      <c r="B312" s="3"/>
      <c r="C312" s="48" t="str">
        <f t="shared" si="8"/>
        <v/>
      </c>
      <c r="D312" s="5" t="str">
        <f>IF(PhieuBauCu!$B$2&gt;0,IF(LEN($B312)=0,"",IF(AND($B312&gt;0,VALUE(SUBSTITUTE($B312,"1","0"))=$B312),1,0)),"")</f>
        <v/>
      </c>
      <c r="E312" s="5" t="str">
        <f>IF(PhieuBauCu!$B$2&gt;1,IF(LEN($B312)=0,"",IF(AND($B312&gt;0,VALUE(SUBSTITUTE($B312,"2","0"))=$B312),1,0)),"")</f>
        <v/>
      </c>
      <c r="F312" s="5" t="str">
        <f>IF(PhieuBauCu!$B$2&gt;2,IF(LEN($B312)=0,"",IF(AND($B312&gt;0,VALUE(SUBSTITUTE($B312,"3","0"))=$B312),1,0)),"")</f>
        <v/>
      </c>
      <c r="G312" s="5" t="str">
        <f>IF(PhieuBauCu!$B$2&gt;3,IF(LEN($B312)=0,"",IF(AND($B312&gt;0,VALUE(SUBSTITUTE($B312,"4","0"))=$B312),1,0)),"")</f>
        <v/>
      </c>
      <c r="H312" s="5" t="str">
        <f>IF(PhieuBauCu!$B$2&gt;4,IF(LEN($B312)=0,"",IF(AND($B312&gt;0,VALUE(SUBSTITUTE($B312,"5","0"))=$B312),1,0)),"")</f>
        <v/>
      </c>
      <c r="I312" s="5" t="str">
        <f>IF(PhieuBauCu!$B$2&gt;5,IF(LEN($B312)=0,"",IF(AND($B312&gt;0,VALUE(SUBSTITUTE($B312,"6","0"))=$B312),1,0)),"")</f>
        <v/>
      </c>
      <c r="J312" s="5" t="str">
        <f>IF(PhieuBauCu!$B$2&gt;6,IF(LEN($B312)=0,"",IF(AND($B312&gt;0,VALUE(SUBSTITUTE($B312,"7","0"))=$B312),1,0)),"")</f>
        <v/>
      </c>
      <c r="K312" s="5" t="str">
        <f>IF(PhieuBauCu!$B$2&gt;7,IF(LEN($B312)=0,"",IF(AND($B312&gt;0,VALUE(SUBSTITUTE($B312,"8","0"))=$B312),1,0)),"")</f>
        <v/>
      </c>
      <c r="L312" s="5" t="str">
        <f>IF(PhieuBauCu!$B$2&gt;8,IF(LEN($B312)=0,"",IF(AND($B312&gt;0,VALUE(SUBSTITUTE($B312,"9","0"))=$B312),1,0)),"")</f>
        <v/>
      </c>
      <c r="M312" s="9">
        <f t="shared" si="9"/>
        <v>0</v>
      </c>
      <c r="N312" s="36">
        <f>IF(AND(M312&lt;=PhieuBauCu!$B$13,M312&gt;=1),1,0)</f>
        <v>0</v>
      </c>
    </row>
    <row r="313" spans="1:14" ht="28.5" customHeight="1">
      <c r="A313" s="2">
        <v>308</v>
      </c>
      <c r="B313" s="3"/>
      <c r="C313" s="48" t="str">
        <f t="shared" si="8"/>
        <v/>
      </c>
      <c r="D313" s="5" t="str">
        <f>IF(PhieuBauCu!$B$2&gt;0,IF(LEN($B313)=0,"",IF(AND($B313&gt;0,VALUE(SUBSTITUTE($B313,"1","0"))=$B313),1,0)),"")</f>
        <v/>
      </c>
      <c r="E313" s="5" t="str">
        <f>IF(PhieuBauCu!$B$2&gt;1,IF(LEN($B313)=0,"",IF(AND($B313&gt;0,VALUE(SUBSTITUTE($B313,"2","0"))=$B313),1,0)),"")</f>
        <v/>
      </c>
      <c r="F313" s="5" t="str">
        <f>IF(PhieuBauCu!$B$2&gt;2,IF(LEN($B313)=0,"",IF(AND($B313&gt;0,VALUE(SUBSTITUTE($B313,"3","0"))=$B313),1,0)),"")</f>
        <v/>
      </c>
      <c r="G313" s="5" t="str">
        <f>IF(PhieuBauCu!$B$2&gt;3,IF(LEN($B313)=0,"",IF(AND($B313&gt;0,VALUE(SUBSTITUTE($B313,"4","0"))=$B313),1,0)),"")</f>
        <v/>
      </c>
      <c r="H313" s="5" t="str">
        <f>IF(PhieuBauCu!$B$2&gt;4,IF(LEN($B313)=0,"",IF(AND($B313&gt;0,VALUE(SUBSTITUTE($B313,"5","0"))=$B313),1,0)),"")</f>
        <v/>
      </c>
      <c r="I313" s="5" t="str">
        <f>IF(PhieuBauCu!$B$2&gt;5,IF(LEN($B313)=0,"",IF(AND($B313&gt;0,VALUE(SUBSTITUTE($B313,"6","0"))=$B313),1,0)),"")</f>
        <v/>
      </c>
      <c r="J313" s="5" t="str">
        <f>IF(PhieuBauCu!$B$2&gt;6,IF(LEN($B313)=0,"",IF(AND($B313&gt;0,VALUE(SUBSTITUTE($B313,"7","0"))=$B313),1,0)),"")</f>
        <v/>
      </c>
      <c r="K313" s="5" t="str">
        <f>IF(PhieuBauCu!$B$2&gt;7,IF(LEN($B313)=0,"",IF(AND($B313&gt;0,VALUE(SUBSTITUTE($B313,"8","0"))=$B313),1,0)),"")</f>
        <v/>
      </c>
      <c r="L313" s="5" t="str">
        <f>IF(PhieuBauCu!$B$2&gt;8,IF(LEN($B313)=0,"",IF(AND($B313&gt;0,VALUE(SUBSTITUTE($B313,"9","0"))=$B313),1,0)),"")</f>
        <v/>
      </c>
      <c r="M313" s="9">
        <f t="shared" si="9"/>
        <v>0</v>
      </c>
      <c r="N313" s="36">
        <f>IF(AND(M313&lt;=PhieuBauCu!$B$13,M313&gt;=1),1,0)</f>
        <v>0</v>
      </c>
    </row>
    <row r="314" spans="1:14" ht="28.5" customHeight="1">
      <c r="A314" s="2">
        <v>309</v>
      </c>
      <c r="B314" s="3"/>
      <c r="C314" s="48" t="str">
        <f t="shared" si="8"/>
        <v/>
      </c>
      <c r="D314" s="5" t="str">
        <f>IF(PhieuBauCu!$B$2&gt;0,IF(LEN($B314)=0,"",IF(AND($B314&gt;0,VALUE(SUBSTITUTE($B314,"1","0"))=$B314),1,0)),"")</f>
        <v/>
      </c>
      <c r="E314" s="5" t="str">
        <f>IF(PhieuBauCu!$B$2&gt;1,IF(LEN($B314)=0,"",IF(AND($B314&gt;0,VALUE(SUBSTITUTE($B314,"2","0"))=$B314),1,0)),"")</f>
        <v/>
      </c>
      <c r="F314" s="5" t="str">
        <f>IF(PhieuBauCu!$B$2&gt;2,IF(LEN($B314)=0,"",IF(AND($B314&gt;0,VALUE(SUBSTITUTE($B314,"3","0"))=$B314),1,0)),"")</f>
        <v/>
      </c>
      <c r="G314" s="5" t="str">
        <f>IF(PhieuBauCu!$B$2&gt;3,IF(LEN($B314)=0,"",IF(AND($B314&gt;0,VALUE(SUBSTITUTE($B314,"4","0"))=$B314),1,0)),"")</f>
        <v/>
      </c>
      <c r="H314" s="5" t="str">
        <f>IF(PhieuBauCu!$B$2&gt;4,IF(LEN($B314)=0,"",IF(AND($B314&gt;0,VALUE(SUBSTITUTE($B314,"5","0"))=$B314),1,0)),"")</f>
        <v/>
      </c>
      <c r="I314" s="5" t="str">
        <f>IF(PhieuBauCu!$B$2&gt;5,IF(LEN($B314)=0,"",IF(AND($B314&gt;0,VALUE(SUBSTITUTE($B314,"6","0"))=$B314),1,0)),"")</f>
        <v/>
      </c>
      <c r="J314" s="5" t="str">
        <f>IF(PhieuBauCu!$B$2&gt;6,IF(LEN($B314)=0,"",IF(AND($B314&gt;0,VALUE(SUBSTITUTE($B314,"7","0"))=$B314),1,0)),"")</f>
        <v/>
      </c>
      <c r="K314" s="5" t="str">
        <f>IF(PhieuBauCu!$B$2&gt;7,IF(LEN($B314)=0,"",IF(AND($B314&gt;0,VALUE(SUBSTITUTE($B314,"8","0"))=$B314),1,0)),"")</f>
        <v/>
      </c>
      <c r="L314" s="5" t="str">
        <f>IF(PhieuBauCu!$B$2&gt;8,IF(LEN($B314)=0,"",IF(AND($B314&gt;0,VALUE(SUBSTITUTE($B314,"9","0"))=$B314),1,0)),"")</f>
        <v/>
      </c>
      <c r="M314" s="9">
        <f t="shared" si="9"/>
        <v>0</v>
      </c>
      <c r="N314" s="36">
        <f>IF(AND(M314&lt;=PhieuBauCu!$B$13,M314&gt;=1),1,0)</f>
        <v>0</v>
      </c>
    </row>
    <row r="315" spans="1:14" ht="28.5" customHeight="1">
      <c r="A315" s="2">
        <v>310</v>
      </c>
      <c r="B315" s="3"/>
      <c r="C315" s="48" t="str">
        <f t="shared" si="8"/>
        <v/>
      </c>
      <c r="D315" s="5" t="str">
        <f>IF(PhieuBauCu!$B$2&gt;0,IF(LEN($B315)=0,"",IF(AND($B315&gt;0,VALUE(SUBSTITUTE($B315,"1","0"))=$B315),1,0)),"")</f>
        <v/>
      </c>
      <c r="E315" s="5" t="str">
        <f>IF(PhieuBauCu!$B$2&gt;1,IF(LEN($B315)=0,"",IF(AND($B315&gt;0,VALUE(SUBSTITUTE($B315,"2","0"))=$B315),1,0)),"")</f>
        <v/>
      </c>
      <c r="F315" s="5" t="str">
        <f>IF(PhieuBauCu!$B$2&gt;2,IF(LEN($B315)=0,"",IF(AND($B315&gt;0,VALUE(SUBSTITUTE($B315,"3","0"))=$B315),1,0)),"")</f>
        <v/>
      </c>
      <c r="G315" s="5" t="str">
        <f>IF(PhieuBauCu!$B$2&gt;3,IF(LEN($B315)=0,"",IF(AND($B315&gt;0,VALUE(SUBSTITUTE($B315,"4","0"))=$B315),1,0)),"")</f>
        <v/>
      </c>
      <c r="H315" s="5" t="str">
        <f>IF(PhieuBauCu!$B$2&gt;4,IF(LEN($B315)=0,"",IF(AND($B315&gt;0,VALUE(SUBSTITUTE($B315,"5","0"))=$B315),1,0)),"")</f>
        <v/>
      </c>
      <c r="I315" s="5" t="str">
        <f>IF(PhieuBauCu!$B$2&gt;5,IF(LEN($B315)=0,"",IF(AND($B315&gt;0,VALUE(SUBSTITUTE($B315,"6","0"))=$B315),1,0)),"")</f>
        <v/>
      </c>
      <c r="J315" s="5" t="str">
        <f>IF(PhieuBauCu!$B$2&gt;6,IF(LEN($B315)=0,"",IF(AND($B315&gt;0,VALUE(SUBSTITUTE($B315,"7","0"))=$B315),1,0)),"")</f>
        <v/>
      </c>
      <c r="K315" s="5" t="str">
        <f>IF(PhieuBauCu!$B$2&gt;7,IF(LEN($B315)=0,"",IF(AND($B315&gt;0,VALUE(SUBSTITUTE($B315,"8","0"))=$B315),1,0)),"")</f>
        <v/>
      </c>
      <c r="L315" s="5" t="str">
        <f>IF(PhieuBauCu!$B$2&gt;8,IF(LEN($B315)=0,"",IF(AND($B315&gt;0,VALUE(SUBSTITUTE($B315,"9","0"))=$B315),1,0)),"")</f>
        <v/>
      </c>
      <c r="M315" s="9">
        <f t="shared" si="9"/>
        <v>0</v>
      </c>
      <c r="N315" s="36">
        <f>IF(AND(M315&lt;=PhieuBauCu!$B$13,M315&gt;=1),1,0)</f>
        <v>0</v>
      </c>
    </row>
    <row r="316" spans="1:14" ht="28.5" customHeight="1">
      <c r="A316" s="2">
        <v>311</v>
      </c>
      <c r="B316" s="3"/>
      <c r="C316" s="48" t="str">
        <f t="shared" si="8"/>
        <v/>
      </c>
      <c r="D316" s="5" t="str">
        <f>IF(PhieuBauCu!$B$2&gt;0,IF(LEN($B316)=0,"",IF(AND($B316&gt;0,VALUE(SUBSTITUTE($B316,"1","0"))=$B316),1,0)),"")</f>
        <v/>
      </c>
      <c r="E316" s="5" t="str">
        <f>IF(PhieuBauCu!$B$2&gt;1,IF(LEN($B316)=0,"",IF(AND($B316&gt;0,VALUE(SUBSTITUTE($B316,"2","0"))=$B316),1,0)),"")</f>
        <v/>
      </c>
      <c r="F316" s="5" t="str">
        <f>IF(PhieuBauCu!$B$2&gt;2,IF(LEN($B316)=0,"",IF(AND($B316&gt;0,VALUE(SUBSTITUTE($B316,"3","0"))=$B316),1,0)),"")</f>
        <v/>
      </c>
      <c r="G316" s="5" t="str">
        <f>IF(PhieuBauCu!$B$2&gt;3,IF(LEN($B316)=0,"",IF(AND($B316&gt;0,VALUE(SUBSTITUTE($B316,"4","0"))=$B316),1,0)),"")</f>
        <v/>
      </c>
      <c r="H316" s="5" t="str">
        <f>IF(PhieuBauCu!$B$2&gt;4,IF(LEN($B316)=0,"",IF(AND($B316&gt;0,VALUE(SUBSTITUTE($B316,"5","0"))=$B316),1,0)),"")</f>
        <v/>
      </c>
      <c r="I316" s="5" t="str">
        <f>IF(PhieuBauCu!$B$2&gt;5,IF(LEN($B316)=0,"",IF(AND($B316&gt;0,VALUE(SUBSTITUTE($B316,"6","0"))=$B316),1,0)),"")</f>
        <v/>
      </c>
      <c r="J316" s="5" t="str">
        <f>IF(PhieuBauCu!$B$2&gt;6,IF(LEN($B316)=0,"",IF(AND($B316&gt;0,VALUE(SUBSTITUTE($B316,"7","0"))=$B316),1,0)),"")</f>
        <v/>
      </c>
      <c r="K316" s="5" t="str">
        <f>IF(PhieuBauCu!$B$2&gt;7,IF(LEN($B316)=0,"",IF(AND($B316&gt;0,VALUE(SUBSTITUTE($B316,"8","0"))=$B316),1,0)),"")</f>
        <v/>
      </c>
      <c r="L316" s="5" t="str">
        <f>IF(PhieuBauCu!$B$2&gt;8,IF(LEN($B316)=0,"",IF(AND($B316&gt;0,VALUE(SUBSTITUTE($B316,"9","0"))=$B316),1,0)),"")</f>
        <v/>
      </c>
      <c r="M316" s="9">
        <f t="shared" si="9"/>
        <v>0</v>
      </c>
      <c r="N316" s="36">
        <f>IF(AND(M316&lt;=PhieuBauCu!$B$13,M316&gt;=1),1,0)</f>
        <v>0</v>
      </c>
    </row>
    <row r="317" spans="1:14" ht="28.5" customHeight="1">
      <c r="A317" s="2">
        <v>312</v>
      </c>
      <c r="B317" s="3"/>
      <c r="C317" s="48" t="str">
        <f t="shared" si="8"/>
        <v/>
      </c>
      <c r="D317" s="5" t="str">
        <f>IF(PhieuBauCu!$B$2&gt;0,IF(LEN($B317)=0,"",IF(AND($B317&gt;0,VALUE(SUBSTITUTE($B317,"1","0"))=$B317),1,0)),"")</f>
        <v/>
      </c>
      <c r="E317" s="5" t="str">
        <f>IF(PhieuBauCu!$B$2&gt;1,IF(LEN($B317)=0,"",IF(AND($B317&gt;0,VALUE(SUBSTITUTE($B317,"2","0"))=$B317),1,0)),"")</f>
        <v/>
      </c>
      <c r="F317" s="5" t="str">
        <f>IF(PhieuBauCu!$B$2&gt;2,IF(LEN($B317)=0,"",IF(AND($B317&gt;0,VALUE(SUBSTITUTE($B317,"3","0"))=$B317),1,0)),"")</f>
        <v/>
      </c>
      <c r="G317" s="5" t="str">
        <f>IF(PhieuBauCu!$B$2&gt;3,IF(LEN($B317)=0,"",IF(AND($B317&gt;0,VALUE(SUBSTITUTE($B317,"4","0"))=$B317),1,0)),"")</f>
        <v/>
      </c>
      <c r="H317" s="5" t="str">
        <f>IF(PhieuBauCu!$B$2&gt;4,IF(LEN($B317)=0,"",IF(AND($B317&gt;0,VALUE(SUBSTITUTE($B317,"5","0"))=$B317),1,0)),"")</f>
        <v/>
      </c>
      <c r="I317" s="5" t="str">
        <f>IF(PhieuBauCu!$B$2&gt;5,IF(LEN($B317)=0,"",IF(AND($B317&gt;0,VALUE(SUBSTITUTE($B317,"6","0"))=$B317),1,0)),"")</f>
        <v/>
      </c>
      <c r="J317" s="5" t="str">
        <f>IF(PhieuBauCu!$B$2&gt;6,IF(LEN($B317)=0,"",IF(AND($B317&gt;0,VALUE(SUBSTITUTE($B317,"7","0"))=$B317),1,0)),"")</f>
        <v/>
      </c>
      <c r="K317" s="5" t="str">
        <f>IF(PhieuBauCu!$B$2&gt;7,IF(LEN($B317)=0,"",IF(AND($B317&gt;0,VALUE(SUBSTITUTE($B317,"8","0"))=$B317),1,0)),"")</f>
        <v/>
      </c>
      <c r="L317" s="5" t="str">
        <f>IF(PhieuBauCu!$B$2&gt;8,IF(LEN($B317)=0,"",IF(AND($B317&gt;0,VALUE(SUBSTITUTE($B317,"9","0"))=$B317),1,0)),"")</f>
        <v/>
      </c>
      <c r="M317" s="9">
        <f t="shared" si="9"/>
        <v>0</v>
      </c>
      <c r="N317" s="36">
        <f>IF(AND(M317&lt;=PhieuBauCu!$B$13,M317&gt;=1),1,0)</f>
        <v>0</v>
      </c>
    </row>
    <row r="318" spans="1:14" ht="28.5" customHeight="1">
      <c r="A318" s="2">
        <v>313</v>
      </c>
      <c r="B318" s="3"/>
      <c r="C318" s="48" t="str">
        <f t="shared" si="8"/>
        <v/>
      </c>
      <c r="D318" s="5" t="str">
        <f>IF(PhieuBauCu!$B$2&gt;0,IF(LEN($B318)=0,"",IF(AND($B318&gt;0,VALUE(SUBSTITUTE($B318,"1","0"))=$B318),1,0)),"")</f>
        <v/>
      </c>
      <c r="E318" s="5" t="str">
        <f>IF(PhieuBauCu!$B$2&gt;1,IF(LEN($B318)=0,"",IF(AND($B318&gt;0,VALUE(SUBSTITUTE($B318,"2","0"))=$B318),1,0)),"")</f>
        <v/>
      </c>
      <c r="F318" s="5" t="str">
        <f>IF(PhieuBauCu!$B$2&gt;2,IF(LEN($B318)=0,"",IF(AND($B318&gt;0,VALUE(SUBSTITUTE($B318,"3","0"))=$B318),1,0)),"")</f>
        <v/>
      </c>
      <c r="G318" s="5" t="str">
        <f>IF(PhieuBauCu!$B$2&gt;3,IF(LEN($B318)=0,"",IF(AND($B318&gt;0,VALUE(SUBSTITUTE($B318,"4","0"))=$B318),1,0)),"")</f>
        <v/>
      </c>
      <c r="H318" s="5" t="str">
        <f>IF(PhieuBauCu!$B$2&gt;4,IF(LEN($B318)=0,"",IF(AND($B318&gt;0,VALUE(SUBSTITUTE($B318,"5","0"))=$B318),1,0)),"")</f>
        <v/>
      </c>
      <c r="I318" s="5" t="str">
        <f>IF(PhieuBauCu!$B$2&gt;5,IF(LEN($B318)=0,"",IF(AND($B318&gt;0,VALUE(SUBSTITUTE($B318,"6","0"))=$B318),1,0)),"")</f>
        <v/>
      </c>
      <c r="J318" s="5" t="str">
        <f>IF(PhieuBauCu!$B$2&gt;6,IF(LEN($B318)=0,"",IF(AND($B318&gt;0,VALUE(SUBSTITUTE($B318,"7","0"))=$B318),1,0)),"")</f>
        <v/>
      </c>
      <c r="K318" s="5" t="str">
        <f>IF(PhieuBauCu!$B$2&gt;7,IF(LEN($B318)=0,"",IF(AND($B318&gt;0,VALUE(SUBSTITUTE($B318,"8","0"))=$B318),1,0)),"")</f>
        <v/>
      </c>
      <c r="L318" s="5" t="str">
        <f>IF(PhieuBauCu!$B$2&gt;8,IF(LEN($B318)=0,"",IF(AND($B318&gt;0,VALUE(SUBSTITUTE($B318,"9","0"))=$B318),1,0)),"")</f>
        <v/>
      </c>
      <c r="M318" s="9">
        <f t="shared" si="9"/>
        <v>0</v>
      </c>
      <c r="N318" s="36">
        <f>IF(AND(M318&lt;=PhieuBauCu!$B$13,M318&gt;=1),1,0)</f>
        <v>0</v>
      </c>
    </row>
    <row r="319" spans="1:14" ht="28.5" customHeight="1">
      <c r="A319" s="2">
        <v>314</v>
      </c>
      <c r="B319" s="3"/>
      <c r="C319" s="48" t="str">
        <f t="shared" si="8"/>
        <v/>
      </c>
      <c r="D319" s="5" t="str">
        <f>IF(PhieuBauCu!$B$2&gt;0,IF(LEN($B319)=0,"",IF(AND($B319&gt;0,VALUE(SUBSTITUTE($B319,"1","0"))=$B319),1,0)),"")</f>
        <v/>
      </c>
      <c r="E319" s="5" t="str">
        <f>IF(PhieuBauCu!$B$2&gt;1,IF(LEN($B319)=0,"",IF(AND($B319&gt;0,VALUE(SUBSTITUTE($B319,"2","0"))=$B319),1,0)),"")</f>
        <v/>
      </c>
      <c r="F319" s="5" t="str">
        <f>IF(PhieuBauCu!$B$2&gt;2,IF(LEN($B319)=0,"",IF(AND($B319&gt;0,VALUE(SUBSTITUTE($B319,"3","0"))=$B319),1,0)),"")</f>
        <v/>
      </c>
      <c r="G319" s="5" t="str">
        <f>IF(PhieuBauCu!$B$2&gt;3,IF(LEN($B319)=0,"",IF(AND($B319&gt;0,VALUE(SUBSTITUTE($B319,"4","0"))=$B319),1,0)),"")</f>
        <v/>
      </c>
      <c r="H319" s="5" t="str">
        <f>IF(PhieuBauCu!$B$2&gt;4,IF(LEN($B319)=0,"",IF(AND($B319&gt;0,VALUE(SUBSTITUTE($B319,"5","0"))=$B319),1,0)),"")</f>
        <v/>
      </c>
      <c r="I319" s="5" t="str">
        <f>IF(PhieuBauCu!$B$2&gt;5,IF(LEN($B319)=0,"",IF(AND($B319&gt;0,VALUE(SUBSTITUTE($B319,"6","0"))=$B319),1,0)),"")</f>
        <v/>
      </c>
      <c r="J319" s="5" t="str">
        <f>IF(PhieuBauCu!$B$2&gt;6,IF(LEN($B319)=0,"",IF(AND($B319&gt;0,VALUE(SUBSTITUTE($B319,"7","0"))=$B319),1,0)),"")</f>
        <v/>
      </c>
      <c r="K319" s="5" t="str">
        <f>IF(PhieuBauCu!$B$2&gt;7,IF(LEN($B319)=0,"",IF(AND($B319&gt;0,VALUE(SUBSTITUTE($B319,"8","0"))=$B319),1,0)),"")</f>
        <v/>
      </c>
      <c r="L319" s="5" t="str">
        <f>IF(PhieuBauCu!$B$2&gt;8,IF(LEN($B319)=0,"",IF(AND($B319&gt;0,VALUE(SUBSTITUTE($B319,"9","0"))=$B319),1,0)),"")</f>
        <v/>
      </c>
      <c r="M319" s="9">
        <f t="shared" si="9"/>
        <v>0</v>
      </c>
      <c r="N319" s="36">
        <f>IF(AND(M319&lt;=PhieuBauCu!$B$13,M319&gt;=1),1,0)</f>
        <v>0</v>
      </c>
    </row>
    <row r="320" spans="1:14" ht="28.5" customHeight="1">
      <c r="A320" s="2">
        <v>315</v>
      </c>
      <c r="B320" s="3"/>
      <c r="C320" s="48" t="str">
        <f t="shared" si="8"/>
        <v/>
      </c>
      <c r="D320" s="5" t="str">
        <f>IF(PhieuBauCu!$B$2&gt;0,IF(LEN($B320)=0,"",IF(AND($B320&gt;0,VALUE(SUBSTITUTE($B320,"1","0"))=$B320),1,0)),"")</f>
        <v/>
      </c>
      <c r="E320" s="5" t="str">
        <f>IF(PhieuBauCu!$B$2&gt;1,IF(LEN($B320)=0,"",IF(AND($B320&gt;0,VALUE(SUBSTITUTE($B320,"2","0"))=$B320),1,0)),"")</f>
        <v/>
      </c>
      <c r="F320" s="5" t="str">
        <f>IF(PhieuBauCu!$B$2&gt;2,IF(LEN($B320)=0,"",IF(AND($B320&gt;0,VALUE(SUBSTITUTE($B320,"3","0"))=$B320),1,0)),"")</f>
        <v/>
      </c>
      <c r="G320" s="5" t="str">
        <f>IF(PhieuBauCu!$B$2&gt;3,IF(LEN($B320)=0,"",IF(AND($B320&gt;0,VALUE(SUBSTITUTE($B320,"4","0"))=$B320),1,0)),"")</f>
        <v/>
      </c>
      <c r="H320" s="5" t="str">
        <f>IF(PhieuBauCu!$B$2&gt;4,IF(LEN($B320)=0,"",IF(AND($B320&gt;0,VALUE(SUBSTITUTE($B320,"5","0"))=$B320),1,0)),"")</f>
        <v/>
      </c>
      <c r="I320" s="5" t="str">
        <f>IF(PhieuBauCu!$B$2&gt;5,IF(LEN($B320)=0,"",IF(AND($B320&gt;0,VALUE(SUBSTITUTE($B320,"6","0"))=$B320),1,0)),"")</f>
        <v/>
      </c>
      <c r="J320" s="5" t="str">
        <f>IF(PhieuBauCu!$B$2&gt;6,IF(LEN($B320)=0,"",IF(AND($B320&gt;0,VALUE(SUBSTITUTE($B320,"7","0"))=$B320),1,0)),"")</f>
        <v/>
      </c>
      <c r="K320" s="5" t="str">
        <f>IF(PhieuBauCu!$B$2&gt;7,IF(LEN($B320)=0,"",IF(AND($B320&gt;0,VALUE(SUBSTITUTE($B320,"8","0"))=$B320),1,0)),"")</f>
        <v/>
      </c>
      <c r="L320" s="5" t="str">
        <f>IF(PhieuBauCu!$B$2&gt;8,IF(LEN($B320)=0,"",IF(AND($B320&gt;0,VALUE(SUBSTITUTE($B320,"9","0"))=$B320),1,0)),"")</f>
        <v/>
      </c>
      <c r="M320" s="9">
        <f t="shared" si="9"/>
        <v>0</v>
      </c>
      <c r="N320" s="36">
        <f>IF(AND(M320&lt;=PhieuBauCu!$B$13,M320&gt;=1),1,0)</f>
        <v>0</v>
      </c>
    </row>
    <row r="321" spans="1:14" ht="28.5" customHeight="1">
      <c r="A321" s="2">
        <v>316</v>
      </c>
      <c r="B321" s="3"/>
      <c r="C321" s="48" t="str">
        <f t="shared" si="8"/>
        <v/>
      </c>
      <c r="D321" s="5" t="str">
        <f>IF(PhieuBauCu!$B$2&gt;0,IF(LEN($B321)=0,"",IF(AND($B321&gt;0,VALUE(SUBSTITUTE($B321,"1","0"))=$B321),1,0)),"")</f>
        <v/>
      </c>
      <c r="E321" s="5" t="str">
        <f>IF(PhieuBauCu!$B$2&gt;1,IF(LEN($B321)=0,"",IF(AND($B321&gt;0,VALUE(SUBSTITUTE($B321,"2","0"))=$B321),1,0)),"")</f>
        <v/>
      </c>
      <c r="F321" s="5" t="str">
        <f>IF(PhieuBauCu!$B$2&gt;2,IF(LEN($B321)=0,"",IF(AND($B321&gt;0,VALUE(SUBSTITUTE($B321,"3","0"))=$B321),1,0)),"")</f>
        <v/>
      </c>
      <c r="G321" s="5" t="str">
        <f>IF(PhieuBauCu!$B$2&gt;3,IF(LEN($B321)=0,"",IF(AND($B321&gt;0,VALUE(SUBSTITUTE($B321,"4","0"))=$B321),1,0)),"")</f>
        <v/>
      </c>
      <c r="H321" s="5" t="str">
        <f>IF(PhieuBauCu!$B$2&gt;4,IF(LEN($B321)=0,"",IF(AND($B321&gt;0,VALUE(SUBSTITUTE($B321,"5","0"))=$B321),1,0)),"")</f>
        <v/>
      </c>
      <c r="I321" s="5" t="str">
        <f>IF(PhieuBauCu!$B$2&gt;5,IF(LEN($B321)=0,"",IF(AND($B321&gt;0,VALUE(SUBSTITUTE($B321,"6","0"))=$B321),1,0)),"")</f>
        <v/>
      </c>
      <c r="J321" s="5" t="str">
        <f>IF(PhieuBauCu!$B$2&gt;6,IF(LEN($B321)=0,"",IF(AND($B321&gt;0,VALUE(SUBSTITUTE($B321,"7","0"))=$B321),1,0)),"")</f>
        <v/>
      </c>
      <c r="K321" s="5" t="str">
        <f>IF(PhieuBauCu!$B$2&gt;7,IF(LEN($B321)=0,"",IF(AND($B321&gt;0,VALUE(SUBSTITUTE($B321,"8","0"))=$B321),1,0)),"")</f>
        <v/>
      </c>
      <c r="L321" s="5" t="str">
        <f>IF(PhieuBauCu!$B$2&gt;8,IF(LEN($B321)=0,"",IF(AND($B321&gt;0,VALUE(SUBSTITUTE($B321,"9","0"))=$B321),1,0)),"")</f>
        <v/>
      </c>
      <c r="M321" s="9">
        <f t="shared" si="9"/>
        <v>0</v>
      </c>
      <c r="N321" s="36">
        <f>IF(AND(M321&lt;=PhieuBauCu!$B$13,M321&gt;=1),1,0)</f>
        <v>0</v>
      </c>
    </row>
    <row r="322" spans="1:14" ht="28.5" customHeight="1">
      <c r="A322" s="2">
        <v>317</v>
      </c>
      <c r="B322" s="3"/>
      <c r="C322" s="48" t="str">
        <f t="shared" si="8"/>
        <v/>
      </c>
      <c r="D322" s="5" t="str">
        <f>IF(PhieuBauCu!$B$2&gt;0,IF(LEN($B322)=0,"",IF(AND($B322&gt;0,VALUE(SUBSTITUTE($B322,"1","0"))=$B322),1,0)),"")</f>
        <v/>
      </c>
      <c r="E322" s="5" t="str">
        <f>IF(PhieuBauCu!$B$2&gt;1,IF(LEN($B322)=0,"",IF(AND($B322&gt;0,VALUE(SUBSTITUTE($B322,"2","0"))=$B322),1,0)),"")</f>
        <v/>
      </c>
      <c r="F322" s="5" t="str">
        <f>IF(PhieuBauCu!$B$2&gt;2,IF(LEN($B322)=0,"",IF(AND($B322&gt;0,VALUE(SUBSTITUTE($B322,"3","0"))=$B322),1,0)),"")</f>
        <v/>
      </c>
      <c r="G322" s="5" t="str">
        <f>IF(PhieuBauCu!$B$2&gt;3,IF(LEN($B322)=0,"",IF(AND($B322&gt;0,VALUE(SUBSTITUTE($B322,"4","0"))=$B322),1,0)),"")</f>
        <v/>
      </c>
      <c r="H322" s="5" t="str">
        <f>IF(PhieuBauCu!$B$2&gt;4,IF(LEN($B322)=0,"",IF(AND($B322&gt;0,VALUE(SUBSTITUTE($B322,"5","0"))=$B322),1,0)),"")</f>
        <v/>
      </c>
      <c r="I322" s="5" t="str">
        <f>IF(PhieuBauCu!$B$2&gt;5,IF(LEN($B322)=0,"",IF(AND($B322&gt;0,VALUE(SUBSTITUTE($B322,"6","0"))=$B322),1,0)),"")</f>
        <v/>
      </c>
      <c r="J322" s="5" t="str">
        <f>IF(PhieuBauCu!$B$2&gt;6,IF(LEN($B322)=0,"",IF(AND($B322&gt;0,VALUE(SUBSTITUTE($B322,"7","0"))=$B322),1,0)),"")</f>
        <v/>
      </c>
      <c r="K322" s="5" t="str">
        <f>IF(PhieuBauCu!$B$2&gt;7,IF(LEN($B322)=0,"",IF(AND($B322&gt;0,VALUE(SUBSTITUTE($B322,"8","0"))=$B322),1,0)),"")</f>
        <v/>
      </c>
      <c r="L322" s="5" t="str">
        <f>IF(PhieuBauCu!$B$2&gt;8,IF(LEN($B322)=0,"",IF(AND($B322&gt;0,VALUE(SUBSTITUTE($B322,"9","0"))=$B322),1,0)),"")</f>
        <v/>
      </c>
      <c r="M322" s="9">
        <f t="shared" si="9"/>
        <v>0</v>
      </c>
      <c r="N322" s="36">
        <f>IF(AND(M322&lt;=PhieuBauCu!$B$13,M322&gt;=1),1,0)</f>
        <v>0</v>
      </c>
    </row>
    <row r="323" spans="1:14" ht="28.5" customHeight="1">
      <c r="A323" s="2">
        <v>318</v>
      </c>
      <c r="B323" s="3"/>
      <c r="C323" s="48" t="str">
        <f t="shared" si="8"/>
        <v/>
      </c>
      <c r="D323" s="5" t="str">
        <f>IF(PhieuBauCu!$B$2&gt;0,IF(LEN($B323)=0,"",IF(AND($B323&gt;0,VALUE(SUBSTITUTE($B323,"1","0"))=$B323),1,0)),"")</f>
        <v/>
      </c>
      <c r="E323" s="5" t="str">
        <f>IF(PhieuBauCu!$B$2&gt;1,IF(LEN($B323)=0,"",IF(AND($B323&gt;0,VALUE(SUBSTITUTE($B323,"2","0"))=$B323),1,0)),"")</f>
        <v/>
      </c>
      <c r="F323" s="5" t="str">
        <f>IF(PhieuBauCu!$B$2&gt;2,IF(LEN($B323)=0,"",IF(AND($B323&gt;0,VALUE(SUBSTITUTE($B323,"3","0"))=$B323),1,0)),"")</f>
        <v/>
      </c>
      <c r="G323" s="5" t="str">
        <f>IF(PhieuBauCu!$B$2&gt;3,IF(LEN($B323)=0,"",IF(AND($B323&gt;0,VALUE(SUBSTITUTE($B323,"4","0"))=$B323),1,0)),"")</f>
        <v/>
      </c>
      <c r="H323" s="5" t="str">
        <f>IF(PhieuBauCu!$B$2&gt;4,IF(LEN($B323)=0,"",IF(AND($B323&gt;0,VALUE(SUBSTITUTE($B323,"5","0"))=$B323),1,0)),"")</f>
        <v/>
      </c>
      <c r="I323" s="5" t="str">
        <f>IF(PhieuBauCu!$B$2&gt;5,IF(LEN($B323)=0,"",IF(AND($B323&gt;0,VALUE(SUBSTITUTE($B323,"6","0"))=$B323),1,0)),"")</f>
        <v/>
      </c>
      <c r="J323" s="5" t="str">
        <f>IF(PhieuBauCu!$B$2&gt;6,IF(LEN($B323)=0,"",IF(AND($B323&gt;0,VALUE(SUBSTITUTE($B323,"7","0"))=$B323),1,0)),"")</f>
        <v/>
      </c>
      <c r="K323" s="5" t="str">
        <f>IF(PhieuBauCu!$B$2&gt;7,IF(LEN($B323)=0,"",IF(AND($B323&gt;0,VALUE(SUBSTITUTE($B323,"8","0"))=$B323),1,0)),"")</f>
        <v/>
      </c>
      <c r="L323" s="5" t="str">
        <f>IF(PhieuBauCu!$B$2&gt;8,IF(LEN($B323)=0,"",IF(AND($B323&gt;0,VALUE(SUBSTITUTE($B323,"9","0"))=$B323),1,0)),"")</f>
        <v/>
      </c>
      <c r="M323" s="9">
        <f t="shared" si="9"/>
        <v>0</v>
      </c>
      <c r="N323" s="36">
        <f>IF(AND(M323&lt;=PhieuBauCu!$B$13,M323&gt;=1),1,0)</f>
        <v>0</v>
      </c>
    </row>
    <row r="324" spans="1:14" ht="28.5" customHeight="1">
      <c r="A324" s="2">
        <v>319</v>
      </c>
      <c r="B324" s="3"/>
      <c r="C324" s="48" t="str">
        <f t="shared" si="8"/>
        <v/>
      </c>
      <c r="D324" s="5" t="str">
        <f>IF(PhieuBauCu!$B$2&gt;0,IF(LEN($B324)=0,"",IF(AND($B324&gt;0,VALUE(SUBSTITUTE($B324,"1","0"))=$B324),1,0)),"")</f>
        <v/>
      </c>
      <c r="E324" s="5" t="str">
        <f>IF(PhieuBauCu!$B$2&gt;1,IF(LEN($B324)=0,"",IF(AND($B324&gt;0,VALUE(SUBSTITUTE($B324,"2","0"))=$B324),1,0)),"")</f>
        <v/>
      </c>
      <c r="F324" s="5" t="str">
        <f>IF(PhieuBauCu!$B$2&gt;2,IF(LEN($B324)=0,"",IF(AND($B324&gt;0,VALUE(SUBSTITUTE($B324,"3","0"))=$B324),1,0)),"")</f>
        <v/>
      </c>
      <c r="G324" s="5" t="str">
        <f>IF(PhieuBauCu!$B$2&gt;3,IF(LEN($B324)=0,"",IF(AND($B324&gt;0,VALUE(SUBSTITUTE($B324,"4","0"))=$B324),1,0)),"")</f>
        <v/>
      </c>
      <c r="H324" s="5" t="str">
        <f>IF(PhieuBauCu!$B$2&gt;4,IF(LEN($B324)=0,"",IF(AND($B324&gt;0,VALUE(SUBSTITUTE($B324,"5","0"))=$B324),1,0)),"")</f>
        <v/>
      </c>
      <c r="I324" s="5" t="str">
        <f>IF(PhieuBauCu!$B$2&gt;5,IF(LEN($B324)=0,"",IF(AND($B324&gt;0,VALUE(SUBSTITUTE($B324,"6","0"))=$B324),1,0)),"")</f>
        <v/>
      </c>
      <c r="J324" s="5" t="str">
        <f>IF(PhieuBauCu!$B$2&gt;6,IF(LEN($B324)=0,"",IF(AND($B324&gt;0,VALUE(SUBSTITUTE($B324,"7","0"))=$B324),1,0)),"")</f>
        <v/>
      </c>
      <c r="K324" s="5" t="str">
        <f>IF(PhieuBauCu!$B$2&gt;7,IF(LEN($B324)=0,"",IF(AND($B324&gt;0,VALUE(SUBSTITUTE($B324,"8","0"))=$B324),1,0)),"")</f>
        <v/>
      </c>
      <c r="L324" s="5" t="str">
        <f>IF(PhieuBauCu!$B$2&gt;8,IF(LEN($B324)=0,"",IF(AND($B324&gt;0,VALUE(SUBSTITUTE($B324,"9","0"))=$B324),1,0)),"")</f>
        <v/>
      </c>
      <c r="M324" s="9">
        <f t="shared" si="9"/>
        <v>0</v>
      </c>
      <c r="N324" s="36">
        <f>IF(AND(M324&lt;=PhieuBauCu!$B$13,M324&gt;=1),1,0)</f>
        <v>0</v>
      </c>
    </row>
    <row r="325" spans="1:14" ht="28.5" customHeight="1">
      <c r="A325" s="2">
        <v>320</v>
      </c>
      <c r="B325" s="3"/>
      <c r="C325" s="48" t="str">
        <f t="shared" si="8"/>
        <v/>
      </c>
      <c r="D325" s="5" t="str">
        <f>IF(PhieuBauCu!$B$2&gt;0,IF(LEN($B325)=0,"",IF(AND($B325&gt;0,VALUE(SUBSTITUTE($B325,"1","0"))=$B325),1,0)),"")</f>
        <v/>
      </c>
      <c r="E325" s="5" t="str">
        <f>IF(PhieuBauCu!$B$2&gt;1,IF(LEN($B325)=0,"",IF(AND($B325&gt;0,VALUE(SUBSTITUTE($B325,"2","0"))=$B325),1,0)),"")</f>
        <v/>
      </c>
      <c r="F325" s="5" t="str">
        <f>IF(PhieuBauCu!$B$2&gt;2,IF(LEN($B325)=0,"",IF(AND($B325&gt;0,VALUE(SUBSTITUTE($B325,"3","0"))=$B325),1,0)),"")</f>
        <v/>
      </c>
      <c r="G325" s="5" t="str">
        <f>IF(PhieuBauCu!$B$2&gt;3,IF(LEN($B325)=0,"",IF(AND($B325&gt;0,VALUE(SUBSTITUTE($B325,"4","0"))=$B325),1,0)),"")</f>
        <v/>
      </c>
      <c r="H325" s="5" t="str">
        <f>IF(PhieuBauCu!$B$2&gt;4,IF(LEN($B325)=0,"",IF(AND($B325&gt;0,VALUE(SUBSTITUTE($B325,"5","0"))=$B325),1,0)),"")</f>
        <v/>
      </c>
      <c r="I325" s="5" t="str">
        <f>IF(PhieuBauCu!$B$2&gt;5,IF(LEN($B325)=0,"",IF(AND($B325&gt;0,VALUE(SUBSTITUTE($B325,"6","0"))=$B325),1,0)),"")</f>
        <v/>
      </c>
      <c r="J325" s="5" t="str">
        <f>IF(PhieuBauCu!$B$2&gt;6,IF(LEN($B325)=0,"",IF(AND($B325&gt;0,VALUE(SUBSTITUTE($B325,"7","0"))=$B325),1,0)),"")</f>
        <v/>
      </c>
      <c r="K325" s="5" t="str">
        <f>IF(PhieuBauCu!$B$2&gt;7,IF(LEN($B325)=0,"",IF(AND($B325&gt;0,VALUE(SUBSTITUTE($B325,"8","0"))=$B325),1,0)),"")</f>
        <v/>
      </c>
      <c r="L325" s="5" t="str">
        <f>IF(PhieuBauCu!$B$2&gt;8,IF(LEN($B325)=0,"",IF(AND($B325&gt;0,VALUE(SUBSTITUTE($B325,"9","0"))=$B325),1,0)),"")</f>
        <v/>
      </c>
      <c r="M325" s="9">
        <f t="shared" si="9"/>
        <v>0</v>
      </c>
      <c r="N325" s="36">
        <f>IF(AND(M325&lt;=PhieuBauCu!$B$13,M325&gt;=1),1,0)</f>
        <v>0</v>
      </c>
    </row>
    <row r="326" spans="1:14" ht="28.5" customHeight="1">
      <c r="A326" s="2">
        <v>321</v>
      </c>
      <c r="B326" s="3"/>
      <c r="C326" s="48" t="str">
        <f t="shared" si="8"/>
        <v/>
      </c>
      <c r="D326" s="5" t="str">
        <f>IF(PhieuBauCu!$B$2&gt;0,IF(LEN($B326)=0,"",IF(AND($B326&gt;0,VALUE(SUBSTITUTE($B326,"1","0"))=$B326),1,0)),"")</f>
        <v/>
      </c>
      <c r="E326" s="5" t="str">
        <f>IF(PhieuBauCu!$B$2&gt;1,IF(LEN($B326)=0,"",IF(AND($B326&gt;0,VALUE(SUBSTITUTE($B326,"2","0"))=$B326),1,0)),"")</f>
        <v/>
      </c>
      <c r="F326" s="5" t="str">
        <f>IF(PhieuBauCu!$B$2&gt;2,IF(LEN($B326)=0,"",IF(AND($B326&gt;0,VALUE(SUBSTITUTE($B326,"3","0"))=$B326),1,0)),"")</f>
        <v/>
      </c>
      <c r="G326" s="5" t="str">
        <f>IF(PhieuBauCu!$B$2&gt;3,IF(LEN($B326)=0,"",IF(AND($B326&gt;0,VALUE(SUBSTITUTE($B326,"4","0"))=$B326),1,0)),"")</f>
        <v/>
      </c>
      <c r="H326" s="5" t="str">
        <f>IF(PhieuBauCu!$B$2&gt;4,IF(LEN($B326)=0,"",IF(AND($B326&gt;0,VALUE(SUBSTITUTE($B326,"5","0"))=$B326),1,0)),"")</f>
        <v/>
      </c>
      <c r="I326" s="5" t="str">
        <f>IF(PhieuBauCu!$B$2&gt;5,IF(LEN($B326)=0,"",IF(AND($B326&gt;0,VALUE(SUBSTITUTE($B326,"6","0"))=$B326),1,0)),"")</f>
        <v/>
      </c>
      <c r="J326" s="5" t="str">
        <f>IF(PhieuBauCu!$B$2&gt;6,IF(LEN($B326)=0,"",IF(AND($B326&gt;0,VALUE(SUBSTITUTE($B326,"7","0"))=$B326),1,0)),"")</f>
        <v/>
      </c>
      <c r="K326" s="5" t="str">
        <f>IF(PhieuBauCu!$B$2&gt;7,IF(LEN($B326)=0,"",IF(AND($B326&gt;0,VALUE(SUBSTITUTE($B326,"8","0"))=$B326),1,0)),"")</f>
        <v/>
      </c>
      <c r="L326" s="5" t="str">
        <f>IF(PhieuBauCu!$B$2&gt;8,IF(LEN($B326)=0,"",IF(AND($B326&gt;0,VALUE(SUBSTITUTE($B326,"9","0"))=$B326),1,0)),"")</f>
        <v/>
      </c>
      <c r="M326" s="9">
        <f t="shared" si="9"/>
        <v>0</v>
      </c>
      <c r="N326" s="36">
        <f>IF(AND(M326&lt;=PhieuBauCu!$B$13,M326&gt;=1),1,0)</f>
        <v>0</v>
      </c>
    </row>
    <row r="327" spans="1:14" ht="28.5" customHeight="1">
      <c r="A327" s="2">
        <v>322</v>
      </c>
      <c r="B327" s="3"/>
      <c r="C327" s="48" t="str">
        <f t="shared" ref="C327:C390" si="10">IF(LEN(B327)&gt;0,IF(N327=1,"Ok","Not Ok"),"")</f>
        <v/>
      </c>
      <c r="D327" s="5" t="str">
        <f>IF(PhieuBauCu!$B$2&gt;0,IF(LEN($B327)=0,"",IF(AND($B327&gt;0,VALUE(SUBSTITUTE($B327,"1","0"))=$B327),1,0)),"")</f>
        <v/>
      </c>
      <c r="E327" s="5" t="str">
        <f>IF(PhieuBauCu!$B$2&gt;1,IF(LEN($B327)=0,"",IF(AND($B327&gt;0,VALUE(SUBSTITUTE($B327,"2","0"))=$B327),1,0)),"")</f>
        <v/>
      </c>
      <c r="F327" s="5" t="str">
        <f>IF(PhieuBauCu!$B$2&gt;2,IF(LEN($B327)=0,"",IF(AND($B327&gt;0,VALUE(SUBSTITUTE($B327,"3","0"))=$B327),1,0)),"")</f>
        <v/>
      </c>
      <c r="G327" s="5" t="str">
        <f>IF(PhieuBauCu!$B$2&gt;3,IF(LEN($B327)=0,"",IF(AND($B327&gt;0,VALUE(SUBSTITUTE($B327,"4","0"))=$B327),1,0)),"")</f>
        <v/>
      </c>
      <c r="H327" s="5" t="str">
        <f>IF(PhieuBauCu!$B$2&gt;4,IF(LEN($B327)=0,"",IF(AND($B327&gt;0,VALUE(SUBSTITUTE($B327,"5","0"))=$B327),1,0)),"")</f>
        <v/>
      </c>
      <c r="I327" s="5" t="str">
        <f>IF(PhieuBauCu!$B$2&gt;5,IF(LEN($B327)=0,"",IF(AND($B327&gt;0,VALUE(SUBSTITUTE($B327,"6","0"))=$B327),1,0)),"")</f>
        <v/>
      </c>
      <c r="J327" s="5" t="str">
        <f>IF(PhieuBauCu!$B$2&gt;6,IF(LEN($B327)=0,"",IF(AND($B327&gt;0,VALUE(SUBSTITUTE($B327,"7","0"))=$B327),1,0)),"")</f>
        <v/>
      </c>
      <c r="K327" s="5" t="str">
        <f>IF(PhieuBauCu!$B$2&gt;7,IF(LEN($B327)=0,"",IF(AND($B327&gt;0,VALUE(SUBSTITUTE($B327,"8","0"))=$B327),1,0)),"")</f>
        <v/>
      </c>
      <c r="L327" s="5" t="str">
        <f>IF(PhieuBauCu!$B$2&gt;8,IF(LEN($B327)=0,"",IF(AND($B327&gt;0,VALUE(SUBSTITUTE($B327,"9","0"))=$B327),1,0)),"")</f>
        <v/>
      </c>
      <c r="M327" s="9">
        <f t="shared" ref="M327:M390" si="11">SUMIF(D327:L327,1)</f>
        <v>0</v>
      </c>
      <c r="N327" s="36">
        <f>IF(AND(M327&lt;=PhieuBauCu!$B$13,M327&gt;=1),1,0)</f>
        <v>0</v>
      </c>
    </row>
    <row r="328" spans="1:14" ht="28.5" customHeight="1">
      <c r="A328" s="2">
        <v>323</v>
      </c>
      <c r="B328" s="3"/>
      <c r="C328" s="48" t="str">
        <f t="shared" si="10"/>
        <v/>
      </c>
      <c r="D328" s="5" t="str">
        <f>IF(PhieuBauCu!$B$2&gt;0,IF(LEN($B328)=0,"",IF(AND($B328&gt;0,VALUE(SUBSTITUTE($B328,"1","0"))=$B328),1,0)),"")</f>
        <v/>
      </c>
      <c r="E328" s="5" t="str">
        <f>IF(PhieuBauCu!$B$2&gt;1,IF(LEN($B328)=0,"",IF(AND($B328&gt;0,VALUE(SUBSTITUTE($B328,"2","0"))=$B328),1,0)),"")</f>
        <v/>
      </c>
      <c r="F328" s="5" t="str">
        <f>IF(PhieuBauCu!$B$2&gt;2,IF(LEN($B328)=0,"",IF(AND($B328&gt;0,VALUE(SUBSTITUTE($B328,"3","0"))=$B328),1,0)),"")</f>
        <v/>
      </c>
      <c r="G328" s="5" t="str">
        <f>IF(PhieuBauCu!$B$2&gt;3,IF(LEN($B328)=0,"",IF(AND($B328&gt;0,VALUE(SUBSTITUTE($B328,"4","0"))=$B328),1,0)),"")</f>
        <v/>
      </c>
      <c r="H328" s="5" t="str">
        <f>IF(PhieuBauCu!$B$2&gt;4,IF(LEN($B328)=0,"",IF(AND($B328&gt;0,VALUE(SUBSTITUTE($B328,"5","0"))=$B328),1,0)),"")</f>
        <v/>
      </c>
      <c r="I328" s="5" t="str">
        <f>IF(PhieuBauCu!$B$2&gt;5,IF(LEN($B328)=0,"",IF(AND($B328&gt;0,VALUE(SUBSTITUTE($B328,"6","0"))=$B328),1,0)),"")</f>
        <v/>
      </c>
      <c r="J328" s="5" t="str">
        <f>IF(PhieuBauCu!$B$2&gt;6,IF(LEN($B328)=0,"",IF(AND($B328&gt;0,VALUE(SUBSTITUTE($B328,"7","0"))=$B328),1,0)),"")</f>
        <v/>
      </c>
      <c r="K328" s="5" t="str">
        <f>IF(PhieuBauCu!$B$2&gt;7,IF(LEN($B328)=0,"",IF(AND($B328&gt;0,VALUE(SUBSTITUTE($B328,"8","0"))=$B328),1,0)),"")</f>
        <v/>
      </c>
      <c r="L328" s="5" t="str">
        <f>IF(PhieuBauCu!$B$2&gt;8,IF(LEN($B328)=0,"",IF(AND($B328&gt;0,VALUE(SUBSTITUTE($B328,"9","0"))=$B328),1,0)),"")</f>
        <v/>
      </c>
      <c r="M328" s="9">
        <f t="shared" si="11"/>
        <v>0</v>
      </c>
      <c r="N328" s="36">
        <f>IF(AND(M328&lt;=PhieuBauCu!$B$13,M328&gt;=1),1,0)</f>
        <v>0</v>
      </c>
    </row>
    <row r="329" spans="1:14" ht="28.5" customHeight="1">
      <c r="A329" s="2">
        <v>324</v>
      </c>
      <c r="B329" s="3"/>
      <c r="C329" s="48" t="str">
        <f t="shared" si="10"/>
        <v/>
      </c>
      <c r="D329" s="5" t="str">
        <f>IF(PhieuBauCu!$B$2&gt;0,IF(LEN($B329)=0,"",IF(AND($B329&gt;0,VALUE(SUBSTITUTE($B329,"1","0"))=$B329),1,0)),"")</f>
        <v/>
      </c>
      <c r="E329" s="5" t="str">
        <f>IF(PhieuBauCu!$B$2&gt;1,IF(LEN($B329)=0,"",IF(AND($B329&gt;0,VALUE(SUBSTITUTE($B329,"2","0"))=$B329),1,0)),"")</f>
        <v/>
      </c>
      <c r="F329" s="5" t="str">
        <f>IF(PhieuBauCu!$B$2&gt;2,IF(LEN($B329)=0,"",IF(AND($B329&gt;0,VALUE(SUBSTITUTE($B329,"3","0"))=$B329),1,0)),"")</f>
        <v/>
      </c>
      <c r="G329" s="5" t="str">
        <f>IF(PhieuBauCu!$B$2&gt;3,IF(LEN($B329)=0,"",IF(AND($B329&gt;0,VALUE(SUBSTITUTE($B329,"4","0"))=$B329),1,0)),"")</f>
        <v/>
      </c>
      <c r="H329" s="5" t="str">
        <f>IF(PhieuBauCu!$B$2&gt;4,IF(LEN($B329)=0,"",IF(AND($B329&gt;0,VALUE(SUBSTITUTE($B329,"5","0"))=$B329),1,0)),"")</f>
        <v/>
      </c>
      <c r="I329" s="5" t="str">
        <f>IF(PhieuBauCu!$B$2&gt;5,IF(LEN($B329)=0,"",IF(AND($B329&gt;0,VALUE(SUBSTITUTE($B329,"6","0"))=$B329),1,0)),"")</f>
        <v/>
      </c>
      <c r="J329" s="5" t="str">
        <f>IF(PhieuBauCu!$B$2&gt;6,IF(LEN($B329)=0,"",IF(AND($B329&gt;0,VALUE(SUBSTITUTE($B329,"7","0"))=$B329),1,0)),"")</f>
        <v/>
      </c>
      <c r="K329" s="5" t="str">
        <f>IF(PhieuBauCu!$B$2&gt;7,IF(LEN($B329)=0,"",IF(AND($B329&gt;0,VALUE(SUBSTITUTE($B329,"8","0"))=$B329),1,0)),"")</f>
        <v/>
      </c>
      <c r="L329" s="5" t="str">
        <f>IF(PhieuBauCu!$B$2&gt;8,IF(LEN($B329)=0,"",IF(AND($B329&gt;0,VALUE(SUBSTITUTE($B329,"9","0"))=$B329),1,0)),"")</f>
        <v/>
      </c>
      <c r="M329" s="9">
        <f t="shared" si="11"/>
        <v>0</v>
      </c>
      <c r="N329" s="36">
        <f>IF(AND(M329&lt;=PhieuBauCu!$B$13,M329&gt;=1),1,0)</f>
        <v>0</v>
      </c>
    </row>
    <row r="330" spans="1:14" ht="28.5" customHeight="1">
      <c r="A330" s="2">
        <v>325</v>
      </c>
      <c r="B330" s="3"/>
      <c r="C330" s="48" t="str">
        <f t="shared" si="10"/>
        <v/>
      </c>
      <c r="D330" s="5" t="str">
        <f>IF(PhieuBauCu!$B$2&gt;0,IF(LEN($B330)=0,"",IF(AND($B330&gt;0,VALUE(SUBSTITUTE($B330,"1","0"))=$B330),1,0)),"")</f>
        <v/>
      </c>
      <c r="E330" s="5" t="str">
        <f>IF(PhieuBauCu!$B$2&gt;1,IF(LEN($B330)=0,"",IF(AND($B330&gt;0,VALUE(SUBSTITUTE($B330,"2","0"))=$B330),1,0)),"")</f>
        <v/>
      </c>
      <c r="F330" s="5" t="str">
        <f>IF(PhieuBauCu!$B$2&gt;2,IF(LEN($B330)=0,"",IF(AND($B330&gt;0,VALUE(SUBSTITUTE($B330,"3","0"))=$B330),1,0)),"")</f>
        <v/>
      </c>
      <c r="G330" s="5" t="str">
        <f>IF(PhieuBauCu!$B$2&gt;3,IF(LEN($B330)=0,"",IF(AND($B330&gt;0,VALUE(SUBSTITUTE($B330,"4","0"))=$B330),1,0)),"")</f>
        <v/>
      </c>
      <c r="H330" s="5" t="str">
        <f>IF(PhieuBauCu!$B$2&gt;4,IF(LEN($B330)=0,"",IF(AND($B330&gt;0,VALUE(SUBSTITUTE($B330,"5","0"))=$B330),1,0)),"")</f>
        <v/>
      </c>
      <c r="I330" s="5" t="str">
        <f>IF(PhieuBauCu!$B$2&gt;5,IF(LEN($B330)=0,"",IF(AND($B330&gt;0,VALUE(SUBSTITUTE($B330,"6","0"))=$B330),1,0)),"")</f>
        <v/>
      </c>
      <c r="J330" s="5" t="str">
        <f>IF(PhieuBauCu!$B$2&gt;6,IF(LEN($B330)=0,"",IF(AND($B330&gt;0,VALUE(SUBSTITUTE($B330,"7","0"))=$B330),1,0)),"")</f>
        <v/>
      </c>
      <c r="K330" s="5" t="str">
        <f>IF(PhieuBauCu!$B$2&gt;7,IF(LEN($B330)=0,"",IF(AND($B330&gt;0,VALUE(SUBSTITUTE($B330,"8","0"))=$B330),1,0)),"")</f>
        <v/>
      </c>
      <c r="L330" s="5" t="str">
        <f>IF(PhieuBauCu!$B$2&gt;8,IF(LEN($B330)=0,"",IF(AND($B330&gt;0,VALUE(SUBSTITUTE($B330,"9","0"))=$B330),1,0)),"")</f>
        <v/>
      </c>
      <c r="M330" s="9">
        <f t="shared" si="11"/>
        <v>0</v>
      </c>
      <c r="N330" s="36">
        <f>IF(AND(M330&lt;=PhieuBauCu!$B$13,M330&gt;=1),1,0)</f>
        <v>0</v>
      </c>
    </row>
    <row r="331" spans="1:14" ht="28.5" customHeight="1">
      <c r="A331" s="2">
        <v>326</v>
      </c>
      <c r="B331" s="3"/>
      <c r="C331" s="48" t="str">
        <f t="shared" si="10"/>
        <v/>
      </c>
      <c r="D331" s="5" t="str">
        <f>IF(PhieuBauCu!$B$2&gt;0,IF(LEN($B331)=0,"",IF(AND($B331&gt;0,VALUE(SUBSTITUTE($B331,"1","0"))=$B331),1,0)),"")</f>
        <v/>
      </c>
      <c r="E331" s="5" t="str">
        <f>IF(PhieuBauCu!$B$2&gt;1,IF(LEN($B331)=0,"",IF(AND($B331&gt;0,VALUE(SUBSTITUTE($B331,"2","0"))=$B331),1,0)),"")</f>
        <v/>
      </c>
      <c r="F331" s="5" t="str">
        <f>IF(PhieuBauCu!$B$2&gt;2,IF(LEN($B331)=0,"",IF(AND($B331&gt;0,VALUE(SUBSTITUTE($B331,"3","0"))=$B331),1,0)),"")</f>
        <v/>
      </c>
      <c r="G331" s="5" t="str">
        <f>IF(PhieuBauCu!$B$2&gt;3,IF(LEN($B331)=0,"",IF(AND($B331&gt;0,VALUE(SUBSTITUTE($B331,"4","0"))=$B331),1,0)),"")</f>
        <v/>
      </c>
      <c r="H331" s="5" t="str">
        <f>IF(PhieuBauCu!$B$2&gt;4,IF(LEN($B331)=0,"",IF(AND($B331&gt;0,VALUE(SUBSTITUTE($B331,"5","0"))=$B331),1,0)),"")</f>
        <v/>
      </c>
      <c r="I331" s="5" t="str">
        <f>IF(PhieuBauCu!$B$2&gt;5,IF(LEN($B331)=0,"",IF(AND($B331&gt;0,VALUE(SUBSTITUTE($B331,"6","0"))=$B331),1,0)),"")</f>
        <v/>
      </c>
      <c r="J331" s="5" t="str">
        <f>IF(PhieuBauCu!$B$2&gt;6,IF(LEN($B331)=0,"",IF(AND($B331&gt;0,VALUE(SUBSTITUTE($B331,"7","0"))=$B331),1,0)),"")</f>
        <v/>
      </c>
      <c r="K331" s="5" t="str">
        <f>IF(PhieuBauCu!$B$2&gt;7,IF(LEN($B331)=0,"",IF(AND($B331&gt;0,VALUE(SUBSTITUTE($B331,"8","0"))=$B331),1,0)),"")</f>
        <v/>
      </c>
      <c r="L331" s="5" t="str">
        <f>IF(PhieuBauCu!$B$2&gt;8,IF(LEN($B331)=0,"",IF(AND($B331&gt;0,VALUE(SUBSTITUTE($B331,"9","0"))=$B331),1,0)),"")</f>
        <v/>
      </c>
      <c r="M331" s="9">
        <f t="shared" si="11"/>
        <v>0</v>
      </c>
      <c r="N331" s="36">
        <f>IF(AND(M331&lt;=PhieuBauCu!$B$13,M331&gt;=1),1,0)</f>
        <v>0</v>
      </c>
    </row>
    <row r="332" spans="1:14" ht="28.5" customHeight="1">
      <c r="A332" s="2">
        <v>327</v>
      </c>
      <c r="B332" s="3"/>
      <c r="C332" s="48" t="str">
        <f t="shared" si="10"/>
        <v/>
      </c>
      <c r="D332" s="5" t="str">
        <f>IF(PhieuBauCu!$B$2&gt;0,IF(LEN($B332)=0,"",IF(AND($B332&gt;0,VALUE(SUBSTITUTE($B332,"1","0"))=$B332),1,0)),"")</f>
        <v/>
      </c>
      <c r="E332" s="5" t="str">
        <f>IF(PhieuBauCu!$B$2&gt;1,IF(LEN($B332)=0,"",IF(AND($B332&gt;0,VALUE(SUBSTITUTE($B332,"2","0"))=$B332),1,0)),"")</f>
        <v/>
      </c>
      <c r="F332" s="5" t="str">
        <f>IF(PhieuBauCu!$B$2&gt;2,IF(LEN($B332)=0,"",IF(AND($B332&gt;0,VALUE(SUBSTITUTE($B332,"3","0"))=$B332),1,0)),"")</f>
        <v/>
      </c>
      <c r="G332" s="5" t="str">
        <f>IF(PhieuBauCu!$B$2&gt;3,IF(LEN($B332)=0,"",IF(AND($B332&gt;0,VALUE(SUBSTITUTE($B332,"4","0"))=$B332),1,0)),"")</f>
        <v/>
      </c>
      <c r="H332" s="5" t="str">
        <f>IF(PhieuBauCu!$B$2&gt;4,IF(LEN($B332)=0,"",IF(AND($B332&gt;0,VALUE(SUBSTITUTE($B332,"5","0"))=$B332),1,0)),"")</f>
        <v/>
      </c>
      <c r="I332" s="5" t="str">
        <f>IF(PhieuBauCu!$B$2&gt;5,IF(LEN($B332)=0,"",IF(AND($B332&gt;0,VALUE(SUBSTITUTE($B332,"6","0"))=$B332),1,0)),"")</f>
        <v/>
      </c>
      <c r="J332" s="5" t="str">
        <f>IF(PhieuBauCu!$B$2&gt;6,IF(LEN($B332)=0,"",IF(AND($B332&gt;0,VALUE(SUBSTITUTE($B332,"7","0"))=$B332),1,0)),"")</f>
        <v/>
      </c>
      <c r="K332" s="5" t="str">
        <f>IF(PhieuBauCu!$B$2&gt;7,IF(LEN($B332)=0,"",IF(AND($B332&gt;0,VALUE(SUBSTITUTE($B332,"8","0"))=$B332),1,0)),"")</f>
        <v/>
      </c>
      <c r="L332" s="5" t="str">
        <f>IF(PhieuBauCu!$B$2&gt;8,IF(LEN($B332)=0,"",IF(AND($B332&gt;0,VALUE(SUBSTITUTE($B332,"9","0"))=$B332),1,0)),"")</f>
        <v/>
      </c>
      <c r="M332" s="9">
        <f t="shared" si="11"/>
        <v>0</v>
      </c>
      <c r="N332" s="36">
        <f>IF(AND(M332&lt;=PhieuBauCu!$B$13,M332&gt;=1),1,0)</f>
        <v>0</v>
      </c>
    </row>
    <row r="333" spans="1:14" ht="28.5" customHeight="1">
      <c r="A333" s="2">
        <v>328</v>
      </c>
      <c r="B333" s="3"/>
      <c r="C333" s="48" t="str">
        <f t="shared" si="10"/>
        <v/>
      </c>
      <c r="D333" s="5" t="str">
        <f>IF(PhieuBauCu!$B$2&gt;0,IF(LEN($B333)=0,"",IF(AND($B333&gt;0,VALUE(SUBSTITUTE($B333,"1","0"))=$B333),1,0)),"")</f>
        <v/>
      </c>
      <c r="E333" s="5" t="str">
        <f>IF(PhieuBauCu!$B$2&gt;1,IF(LEN($B333)=0,"",IF(AND($B333&gt;0,VALUE(SUBSTITUTE($B333,"2","0"))=$B333),1,0)),"")</f>
        <v/>
      </c>
      <c r="F333" s="5" t="str">
        <f>IF(PhieuBauCu!$B$2&gt;2,IF(LEN($B333)=0,"",IF(AND($B333&gt;0,VALUE(SUBSTITUTE($B333,"3","0"))=$B333),1,0)),"")</f>
        <v/>
      </c>
      <c r="G333" s="5" t="str">
        <f>IF(PhieuBauCu!$B$2&gt;3,IF(LEN($B333)=0,"",IF(AND($B333&gt;0,VALUE(SUBSTITUTE($B333,"4","0"))=$B333),1,0)),"")</f>
        <v/>
      </c>
      <c r="H333" s="5" t="str">
        <f>IF(PhieuBauCu!$B$2&gt;4,IF(LEN($B333)=0,"",IF(AND($B333&gt;0,VALUE(SUBSTITUTE($B333,"5","0"))=$B333),1,0)),"")</f>
        <v/>
      </c>
      <c r="I333" s="5" t="str">
        <f>IF(PhieuBauCu!$B$2&gt;5,IF(LEN($B333)=0,"",IF(AND($B333&gt;0,VALUE(SUBSTITUTE($B333,"6","0"))=$B333),1,0)),"")</f>
        <v/>
      </c>
      <c r="J333" s="5" t="str">
        <f>IF(PhieuBauCu!$B$2&gt;6,IF(LEN($B333)=0,"",IF(AND($B333&gt;0,VALUE(SUBSTITUTE($B333,"7","0"))=$B333),1,0)),"")</f>
        <v/>
      </c>
      <c r="K333" s="5" t="str">
        <f>IF(PhieuBauCu!$B$2&gt;7,IF(LEN($B333)=0,"",IF(AND($B333&gt;0,VALUE(SUBSTITUTE($B333,"8","0"))=$B333),1,0)),"")</f>
        <v/>
      </c>
      <c r="L333" s="5" t="str">
        <f>IF(PhieuBauCu!$B$2&gt;8,IF(LEN($B333)=0,"",IF(AND($B333&gt;0,VALUE(SUBSTITUTE($B333,"9","0"))=$B333),1,0)),"")</f>
        <v/>
      </c>
      <c r="M333" s="9">
        <f t="shared" si="11"/>
        <v>0</v>
      </c>
      <c r="N333" s="36">
        <f>IF(AND(M333&lt;=PhieuBauCu!$B$13,M333&gt;=1),1,0)</f>
        <v>0</v>
      </c>
    </row>
    <row r="334" spans="1:14" ht="28.5" customHeight="1">
      <c r="A334" s="2">
        <v>329</v>
      </c>
      <c r="B334" s="3"/>
      <c r="C334" s="48" t="str">
        <f t="shared" si="10"/>
        <v/>
      </c>
      <c r="D334" s="5" t="str">
        <f>IF(PhieuBauCu!$B$2&gt;0,IF(LEN($B334)=0,"",IF(AND($B334&gt;0,VALUE(SUBSTITUTE($B334,"1","0"))=$B334),1,0)),"")</f>
        <v/>
      </c>
      <c r="E334" s="5" t="str">
        <f>IF(PhieuBauCu!$B$2&gt;1,IF(LEN($B334)=0,"",IF(AND($B334&gt;0,VALUE(SUBSTITUTE($B334,"2","0"))=$B334),1,0)),"")</f>
        <v/>
      </c>
      <c r="F334" s="5" t="str">
        <f>IF(PhieuBauCu!$B$2&gt;2,IF(LEN($B334)=0,"",IF(AND($B334&gt;0,VALUE(SUBSTITUTE($B334,"3","0"))=$B334),1,0)),"")</f>
        <v/>
      </c>
      <c r="G334" s="5" t="str">
        <f>IF(PhieuBauCu!$B$2&gt;3,IF(LEN($B334)=0,"",IF(AND($B334&gt;0,VALUE(SUBSTITUTE($B334,"4","0"))=$B334),1,0)),"")</f>
        <v/>
      </c>
      <c r="H334" s="5" t="str">
        <f>IF(PhieuBauCu!$B$2&gt;4,IF(LEN($B334)=0,"",IF(AND($B334&gt;0,VALUE(SUBSTITUTE($B334,"5","0"))=$B334),1,0)),"")</f>
        <v/>
      </c>
      <c r="I334" s="5" t="str">
        <f>IF(PhieuBauCu!$B$2&gt;5,IF(LEN($B334)=0,"",IF(AND($B334&gt;0,VALUE(SUBSTITUTE($B334,"6","0"))=$B334),1,0)),"")</f>
        <v/>
      </c>
      <c r="J334" s="5" t="str">
        <f>IF(PhieuBauCu!$B$2&gt;6,IF(LEN($B334)=0,"",IF(AND($B334&gt;0,VALUE(SUBSTITUTE($B334,"7","0"))=$B334),1,0)),"")</f>
        <v/>
      </c>
      <c r="K334" s="5" t="str">
        <f>IF(PhieuBauCu!$B$2&gt;7,IF(LEN($B334)=0,"",IF(AND($B334&gt;0,VALUE(SUBSTITUTE($B334,"8","0"))=$B334),1,0)),"")</f>
        <v/>
      </c>
      <c r="L334" s="5" t="str">
        <f>IF(PhieuBauCu!$B$2&gt;8,IF(LEN($B334)=0,"",IF(AND($B334&gt;0,VALUE(SUBSTITUTE($B334,"9","0"))=$B334),1,0)),"")</f>
        <v/>
      </c>
      <c r="M334" s="9">
        <f t="shared" si="11"/>
        <v>0</v>
      </c>
      <c r="N334" s="36">
        <f>IF(AND(M334&lt;=PhieuBauCu!$B$13,M334&gt;=1),1,0)</f>
        <v>0</v>
      </c>
    </row>
    <row r="335" spans="1:14" ht="28.5" customHeight="1">
      <c r="A335" s="2">
        <v>330</v>
      </c>
      <c r="B335" s="3"/>
      <c r="C335" s="48" t="str">
        <f t="shared" si="10"/>
        <v/>
      </c>
      <c r="D335" s="5" t="str">
        <f>IF(PhieuBauCu!$B$2&gt;0,IF(LEN($B335)=0,"",IF(AND($B335&gt;0,VALUE(SUBSTITUTE($B335,"1","0"))=$B335),1,0)),"")</f>
        <v/>
      </c>
      <c r="E335" s="5" t="str">
        <f>IF(PhieuBauCu!$B$2&gt;1,IF(LEN($B335)=0,"",IF(AND($B335&gt;0,VALUE(SUBSTITUTE($B335,"2","0"))=$B335),1,0)),"")</f>
        <v/>
      </c>
      <c r="F335" s="5" t="str">
        <f>IF(PhieuBauCu!$B$2&gt;2,IF(LEN($B335)=0,"",IF(AND($B335&gt;0,VALUE(SUBSTITUTE($B335,"3","0"))=$B335),1,0)),"")</f>
        <v/>
      </c>
      <c r="G335" s="5" t="str">
        <f>IF(PhieuBauCu!$B$2&gt;3,IF(LEN($B335)=0,"",IF(AND($B335&gt;0,VALUE(SUBSTITUTE($B335,"4","0"))=$B335),1,0)),"")</f>
        <v/>
      </c>
      <c r="H335" s="5" t="str">
        <f>IF(PhieuBauCu!$B$2&gt;4,IF(LEN($B335)=0,"",IF(AND($B335&gt;0,VALUE(SUBSTITUTE($B335,"5","0"))=$B335),1,0)),"")</f>
        <v/>
      </c>
      <c r="I335" s="5" t="str">
        <f>IF(PhieuBauCu!$B$2&gt;5,IF(LEN($B335)=0,"",IF(AND($B335&gt;0,VALUE(SUBSTITUTE($B335,"6","0"))=$B335),1,0)),"")</f>
        <v/>
      </c>
      <c r="J335" s="5" t="str">
        <f>IF(PhieuBauCu!$B$2&gt;6,IF(LEN($B335)=0,"",IF(AND($B335&gt;0,VALUE(SUBSTITUTE($B335,"7","0"))=$B335),1,0)),"")</f>
        <v/>
      </c>
      <c r="K335" s="5" t="str">
        <f>IF(PhieuBauCu!$B$2&gt;7,IF(LEN($B335)=0,"",IF(AND($B335&gt;0,VALUE(SUBSTITUTE($B335,"8","0"))=$B335),1,0)),"")</f>
        <v/>
      </c>
      <c r="L335" s="5" t="str">
        <f>IF(PhieuBauCu!$B$2&gt;8,IF(LEN($B335)=0,"",IF(AND($B335&gt;0,VALUE(SUBSTITUTE($B335,"9","0"))=$B335),1,0)),"")</f>
        <v/>
      </c>
      <c r="M335" s="9">
        <f t="shared" si="11"/>
        <v>0</v>
      </c>
      <c r="N335" s="36">
        <f>IF(AND(M335&lt;=PhieuBauCu!$B$13,M335&gt;=1),1,0)</f>
        <v>0</v>
      </c>
    </row>
    <row r="336" spans="1:14" ht="28.5" customHeight="1">
      <c r="A336" s="2">
        <v>331</v>
      </c>
      <c r="B336" s="3"/>
      <c r="C336" s="48" t="str">
        <f t="shared" si="10"/>
        <v/>
      </c>
      <c r="D336" s="5" t="str">
        <f>IF(PhieuBauCu!$B$2&gt;0,IF(LEN($B336)=0,"",IF(AND($B336&gt;0,VALUE(SUBSTITUTE($B336,"1","0"))=$B336),1,0)),"")</f>
        <v/>
      </c>
      <c r="E336" s="5" t="str">
        <f>IF(PhieuBauCu!$B$2&gt;1,IF(LEN($B336)=0,"",IF(AND($B336&gt;0,VALUE(SUBSTITUTE($B336,"2","0"))=$B336),1,0)),"")</f>
        <v/>
      </c>
      <c r="F336" s="5" t="str">
        <f>IF(PhieuBauCu!$B$2&gt;2,IF(LEN($B336)=0,"",IF(AND($B336&gt;0,VALUE(SUBSTITUTE($B336,"3","0"))=$B336),1,0)),"")</f>
        <v/>
      </c>
      <c r="G336" s="5" t="str">
        <f>IF(PhieuBauCu!$B$2&gt;3,IF(LEN($B336)=0,"",IF(AND($B336&gt;0,VALUE(SUBSTITUTE($B336,"4","0"))=$B336),1,0)),"")</f>
        <v/>
      </c>
      <c r="H336" s="5" t="str">
        <f>IF(PhieuBauCu!$B$2&gt;4,IF(LEN($B336)=0,"",IF(AND($B336&gt;0,VALUE(SUBSTITUTE($B336,"5","0"))=$B336),1,0)),"")</f>
        <v/>
      </c>
      <c r="I336" s="5" t="str">
        <f>IF(PhieuBauCu!$B$2&gt;5,IF(LEN($B336)=0,"",IF(AND($B336&gt;0,VALUE(SUBSTITUTE($B336,"6","0"))=$B336),1,0)),"")</f>
        <v/>
      </c>
      <c r="J336" s="5" t="str">
        <f>IF(PhieuBauCu!$B$2&gt;6,IF(LEN($B336)=0,"",IF(AND($B336&gt;0,VALUE(SUBSTITUTE($B336,"7","0"))=$B336),1,0)),"")</f>
        <v/>
      </c>
      <c r="K336" s="5" t="str">
        <f>IF(PhieuBauCu!$B$2&gt;7,IF(LEN($B336)=0,"",IF(AND($B336&gt;0,VALUE(SUBSTITUTE($B336,"8","0"))=$B336),1,0)),"")</f>
        <v/>
      </c>
      <c r="L336" s="5" t="str">
        <f>IF(PhieuBauCu!$B$2&gt;8,IF(LEN($B336)=0,"",IF(AND($B336&gt;0,VALUE(SUBSTITUTE($B336,"9","0"))=$B336),1,0)),"")</f>
        <v/>
      </c>
      <c r="M336" s="9">
        <f t="shared" si="11"/>
        <v>0</v>
      </c>
      <c r="N336" s="36">
        <f>IF(AND(M336&lt;=PhieuBauCu!$B$13,M336&gt;=1),1,0)</f>
        <v>0</v>
      </c>
    </row>
    <row r="337" spans="1:14" ht="28.5" customHeight="1">
      <c r="A337" s="2">
        <v>332</v>
      </c>
      <c r="B337" s="3"/>
      <c r="C337" s="48" t="str">
        <f t="shared" si="10"/>
        <v/>
      </c>
      <c r="D337" s="5" t="str">
        <f>IF(PhieuBauCu!$B$2&gt;0,IF(LEN($B337)=0,"",IF(AND($B337&gt;0,VALUE(SUBSTITUTE($B337,"1","0"))=$B337),1,0)),"")</f>
        <v/>
      </c>
      <c r="E337" s="5" t="str">
        <f>IF(PhieuBauCu!$B$2&gt;1,IF(LEN($B337)=0,"",IF(AND($B337&gt;0,VALUE(SUBSTITUTE($B337,"2","0"))=$B337),1,0)),"")</f>
        <v/>
      </c>
      <c r="F337" s="5" t="str">
        <f>IF(PhieuBauCu!$B$2&gt;2,IF(LEN($B337)=0,"",IF(AND($B337&gt;0,VALUE(SUBSTITUTE($B337,"3","0"))=$B337),1,0)),"")</f>
        <v/>
      </c>
      <c r="G337" s="5" t="str">
        <f>IF(PhieuBauCu!$B$2&gt;3,IF(LEN($B337)=0,"",IF(AND($B337&gt;0,VALUE(SUBSTITUTE($B337,"4","0"))=$B337),1,0)),"")</f>
        <v/>
      </c>
      <c r="H337" s="5" t="str">
        <f>IF(PhieuBauCu!$B$2&gt;4,IF(LEN($B337)=0,"",IF(AND($B337&gt;0,VALUE(SUBSTITUTE($B337,"5","0"))=$B337),1,0)),"")</f>
        <v/>
      </c>
      <c r="I337" s="5" t="str">
        <f>IF(PhieuBauCu!$B$2&gt;5,IF(LEN($B337)=0,"",IF(AND($B337&gt;0,VALUE(SUBSTITUTE($B337,"6","0"))=$B337),1,0)),"")</f>
        <v/>
      </c>
      <c r="J337" s="5" t="str">
        <f>IF(PhieuBauCu!$B$2&gt;6,IF(LEN($B337)=0,"",IF(AND($B337&gt;0,VALUE(SUBSTITUTE($B337,"7","0"))=$B337),1,0)),"")</f>
        <v/>
      </c>
      <c r="K337" s="5" t="str">
        <f>IF(PhieuBauCu!$B$2&gt;7,IF(LEN($B337)=0,"",IF(AND($B337&gt;0,VALUE(SUBSTITUTE($B337,"8","0"))=$B337),1,0)),"")</f>
        <v/>
      </c>
      <c r="L337" s="5" t="str">
        <f>IF(PhieuBauCu!$B$2&gt;8,IF(LEN($B337)=0,"",IF(AND($B337&gt;0,VALUE(SUBSTITUTE($B337,"9","0"))=$B337),1,0)),"")</f>
        <v/>
      </c>
      <c r="M337" s="9">
        <f t="shared" si="11"/>
        <v>0</v>
      </c>
      <c r="N337" s="36">
        <f>IF(AND(M337&lt;=PhieuBauCu!$B$13,M337&gt;=1),1,0)</f>
        <v>0</v>
      </c>
    </row>
    <row r="338" spans="1:14" ht="28.5" customHeight="1">
      <c r="A338" s="2">
        <v>333</v>
      </c>
      <c r="B338" s="3"/>
      <c r="C338" s="48" t="str">
        <f t="shared" si="10"/>
        <v/>
      </c>
      <c r="D338" s="5" t="str">
        <f>IF(PhieuBauCu!$B$2&gt;0,IF(LEN($B338)=0,"",IF(AND($B338&gt;0,VALUE(SUBSTITUTE($B338,"1","0"))=$B338),1,0)),"")</f>
        <v/>
      </c>
      <c r="E338" s="5" t="str">
        <f>IF(PhieuBauCu!$B$2&gt;1,IF(LEN($B338)=0,"",IF(AND($B338&gt;0,VALUE(SUBSTITUTE($B338,"2","0"))=$B338),1,0)),"")</f>
        <v/>
      </c>
      <c r="F338" s="5" t="str">
        <f>IF(PhieuBauCu!$B$2&gt;2,IF(LEN($B338)=0,"",IF(AND($B338&gt;0,VALUE(SUBSTITUTE($B338,"3","0"))=$B338),1,0)),"")</f>
        <v/>
      </c>
      <c r="G338" s="5" t="str">
        <f>IF(PhieuBauCu!$B$2&gt;3,IF(LEN($B338)=0,"",IF(AND($B338&gt;0,VALUE(SUBSTITUTE($B338,"4","0"))=$B338),1,0)),"")</f>
        <v/>
      </c>
      <c r="H338" s="5" t="str">
        <f>IF(PhieuBauCu!$B$2&gt;4,IF(LEN($B338)=0,"",IF(AND($B338&gt;0,VALUE(SUBSTITUTE($B338,"5","0"))=$B338),1,0)),"")</f>
        <v/>
      </c>
      <c r="I338" s="5" t="str">
        <f>IF(PhieuBauCu!$B$2&gt;5,IF(LEN($B338)=0,"",IF(AND($B338&gt;0,VALUE(SUBSTITUTE($B338,"6","0"))=$B338),1,0)),"")</f>
        <v/>
      </c>
      <c r="J338" s="5" t="str">
        <f>IF(PhieuBauCu!$B$2&gt;6,IF(LEN($B338)=0,"",IF(AND($B338&gt;0,VALUE(SUBSTITUTE($B338,"7","0"))=$B338),1,0)),"")</f>
        <v/>
      </c>
      <c r="K338" s="5" t="str">
        <f>IF(PhieuBauCu!$B$2&gt;7,IF(LEN($B338)=0,"",IF(AND($B338&gt;0,VALUE(SUBSTITUTE($B338,"8","0"))=$B338),1,0)),"")</f>
        <v/>
      </c>
      <c r="L338" s="5" t="str">
        <f>IF(PhieuBauCu!$B$2&gt;8,IF(LEN($B338)=0,"",IF(AND($B338&gt;0,VALUE(SUBSTITUTE($B338,"9","0"))=$B338),1,0)),"")</f>
        <v/>
      </c>
      <c r="M338" s="9">
        <f t="shared" si="11"/>
        <v>0</v>
      </c>
      <c r="N338" s="36">
        <f>IF(AND(M338&lt;=PhieuBauCu!$B$13,M338&gt;=1),1,0)</f>
        <v>0</v>
      </c>
    </row>
    <row r="339" spans="1:14" ht="28.5" customHeight="1">
      <c r="A339" s="2">
        <v>334</v>
      </c>
      <c r="B339" s="3"/>
      <c r="C339" s="48" t="str">
        <f t="shared" si="10"/>
        <v/>
      </c>
      <c r="D339" s="5" t="str">
        <f>IF(PhieuBauCu!$B$2&gt;0,IF(LEN($B339)=0,"",IF(AND($B339&gt;0,VALUE(SUBSTITUTE($B339,"1","0"))=$B339),1,0)),"")</f>
        <v/>
      </c>
      <c r="E339" s="5" t="str">
        <f>IF(PhieuBauCu!$B$2&gt;1,IF(LEN($B339)=0,"",IF(AND($B339&gt;0,VALUE(SUBSTITUTE($B339,"2","0"))=$B339),1,0)),"")</f>
        <v/>
      </c>
      <c r="F339" s="5" t="str">
        <f>IF(PhieuBauCu!$B$2&gt;2,IF(LEN($B339)=0,"",IF(AND($B339&gt;0,VALUE(SUBSTITUTE($B339,"3","0"))=$B339),1,0)),"")</f>
        <v/>
      </c>
      <c r="G339" s="5" t="str">
        <f>IF(PhieuBauCu!$B$2&gt;3,IF(LEN($B339)=0,"",IF(AND($B339&gt;0,VALUE(SUBSTITUTE($B339,"4","0"))=$B339),1,0)),"")</f>
        <v/>
      </c>
      <c r="H339" s="5" t="str">
        <f>IF(PhieuBauCu!$B$2&gt;4,IF(LEN($B339)=0,"",IF(AND($B339&gt;0,VALUE(SUBSTITUTE($B339,"5","0"))=$B339),1,0)),"")</f>
        <v/>
      </c>
      <c r="I339" s="5" t="str">
        <f>IF(PhieuBauCu!$B$2&gt;5,IF(LEN($B339)=0,"",IF(AND($B339&gt;0,VALUE(SUBSTITUTE($B339,"6","0"))=$B339),1,0)),"")</f>
        <v/>
      </c>
      <c r="J339" s="5" t="str">
        <f>IF(PhieuBauCu!$B$2&gt;6,IF(LEN($B339)=0,"",IF(AND($B339&gt;0,VALUE(SUBSTITUTE($B339,"7","0"))=$B339),1,0)),"")</f>
        <v/>
      </c>
      <c r="K339" s="5" t="str">
        <f>IF(PhieuBauCu!$B$2&gt;7,IF(LEN($B339)=0,"",IF(AND($B339&gt;0,VALUE(SUBSTITUTE($B339,"8","0"))=$B339),1,0)),"")</f>
        <v/>
      </c>
      <c r="L339" s="5" t="str">
        <f>IF(PhieuBauCu!$B$2&gt;8,IF(LEN($B339)=0,"",IF(AND($B339&gt;0,VALUE(SUBSTITUTE($B339,"9","0"))=$B339),1,0)),"")</f>
        <v/>
      </c>
      <c r="M339" s="9">
        <f t="shared" si="11"/>
        <v>0</v>
      </c>
      <c r="N339" s="36">
        <f>IF(AND(M339&lt;=PhieuBauCu!$B$13,M339&gt;=1),1,0)</f>
        <v>0</v>
      </c>
    </row>
    <row r="340" spans="1:14" ht="28.5" customHeight="1">
      <c r="A340" s="2">
        <v>335</v>
      </c>
      <c r="B340" s="3"/>
      <c r="C340" s="48" t="str">
        <f t="shared" si="10"/>
        <v/>
      </c>
      <c r="D340" s="5" t="str">
        <f>IF(PhieuBauCu!$B$2&gt;0,IF(LEN($B340)=0,"",IF(AND($B340&gt;0,VALUE(SUBSTITUTE($B340,"1","0"))=$B340),1,0)),"")</f>
        <v/>
      </c>
      <c r="E340" s="5" t="str">
        <f>IF(PhieuBauCu!$B$2&gt;1,IF(LEN($B340)=0,"",IF(AND($B340&gt;0,VALUE(SUBSTITUTE($B340,"2","0"))=$B340),1,0)),"")</f>
        <v/>
      </c>
      <c r="F340" s="5" t="str">
        <f>IF(PhieuBauCu!$B$2&gt;2,IF(LEN($B340)=0,"",IF(AND($B340&gt;0,VALUE(SUBSTITUTE($B340,"3","0"))=$B340),1,0)),"")</f>
        <v/>
      </c>
      <c r="G340" s="5" t="str">
        <f>IF(PhieuBauCu!$B$2&gt;3,IF(LEN($B340)=0,"",IF(AND($B340&gt;0,VALUE(SUBSTITUTE($B340,"4","0"))=$B340),1,0)),"")</f>
        <v/>
      </c>
      <c r="H340" s="5" t="str">
        <f>IF(PhieuBauCu!$B$2&gt;4,IF(LEN($B340)=0,"",IF(AND($B340&gt;0,VALUE(SUBSTITUTE($B340,"5","0"))=$B340),1,0)),"")</f>
        <v/>
      </c>
      <c r="I340" s="5" t="str">
        <f>IF(PhieuBauCu!$B$2&gt;5,IF(LEN($B340)=0,"",IF(AND($B340&gt;0,VALUE(SUBSTITUTE($B340,"6","0"))=$B340),1,0)),"")</f>
        <v/>
      </c>
      <c r="J340" s="5" t="str">
        <f>IF(PhieuBauCu!$B$2&gt;6,IF(LEN($B340)=0,"",IF(AND($B340&gt;0,VALUE(SUBSTITUTE($B340,"7","0"))=$B340),1,0)),"")</f>
        <v/>
      </c>
      <c r="K340" s="5" t="str">
        <f>IF(PhieuBauCu!$B$2&gt;7,IF(LEN($B340)=0,"",IF(AND($B340&gt;0,VALUE(SUBSTITUTE($B340,"8","0"))=$B340),1,0)),"")</f>
        <v/>
      </c>
      <c r="L340" s="5" t="str">
        <f>IF(PhieuBauCu!$B$2&gt;8,IF(LEN($B340)=0,"",IF(AND($B340&gt;0,VALUE(SUBSTITUTE($B340,"9","0"))=$B340),1,0)),"")</f>
        <v/>
      </c>
      <c r="M340" s="9">
        <f t="shared" si="11"/>
        <v>0</v>
      </c>
      <c r="N340" s="36">
        <f>IF(AND(M340&lt;=PhieuBauCu!$B$13,M340&gt;=1),1,0)</f>
        <v>0</v>
      </c>
    </row>
    <row r="341" spans="1:14" ht="28.5" customHeight="1">
      <c r="A341" s="2">
        <v>336</v>
      </c>
      <c r="B341" s="3"/>
      <c r="C341" s="48" t="str">
        <f t="shared" si="10"/>
        <v/>
      </c>
      <c r="D341" s="5" t="str">
        <f>IF(PhieuBauCu!$B$2&gt;0,IF(LEN($B341)=0,"",IF(AND($B341&gt;0,VALUE(SUBSTITUTE($B341,"1","0"))=$B341),1,0)),"")</f>
        <v/>
      </c>
      <c r="E341" s="5" t="str">
        <f>IF(PhieuBauCu!$B$2&gt;1,IF(LEN($B341)=0,"",IF(AND($B341&gt;0,VALUE(SUBSTITUTE($B341,"2","0"))=$B341),1,0)),"")</f>
        <v/>
      </c>
      <c r="F341" s="5" t="str">
        <f>IF(PhieuBauCu!$B$2&gt;2,IF(LEN($B341)=0,"",IF(AND($B341&gt;0,VALUE(SUBSTITUTE($B341,"3","0"))=$B341),1,0)),"")</f>
        <v/>
      </c>
      <c r="G341" s="5" t="str">
        <f>IF(PhieuBauCu!$B$2&gt;3,IF(LEN($B341)=0,"",IF(AND($B341&gt;0,VALUE(SUBSTITUTE($B341,"4","0"))=$B341),1,0)),"")</f>
        <v/>
      </c>
      <c r="H341" s="5" t="str">
        <f>IF(PhieuBauCu!$B$2&gt;4,IF(LEN($B341)=0,"",IF(AND($B341&gt;0,VALUE(SUBSTITUTE($B341,"5","0"))=$B341),1,0)),"")</f>
        <v/>
      </c>
      <c r="I341" s="5" t="str">
        <f>IF(PhieuBauCu!$B$2&gt;5,IF(LEN($B341)=0,"",IF(AND($B341&gt;0,VALUE(SUBSTITUTE($B341,"6","0"))=$B341),1,0)),"")</f>
        <v/>
      </c>
      <c r="J341" s="5" t="str">
        <f>IF(PhieuBauCu!$B$2&gt;6,IF(LEN($B341)=0,"",IF(AND($B341&gt;0,VALUE(SUBSTITUTE($B341,"7","0"))=$B341),1,0)),"")</f>
        <v/>
      </c>
      <c r="K341" s="5" t="str">
        <f>IF(PhieuBauCu!$B$2&gt;7,IF(LEN($B341)=0,"",IF(AND($B341&gt;0,VALUE(SUBSTITUTE($B341,"8","0"))=$B341),1,0)),"")</f>
        <v/>
      </c>
      <c r="L341" s="5" t="str">
        <f>IF(PhieuBauCu!$B$2&gt;8,IF(LEN($B341)=0,"",IF(AND($B341&gt;0,VALUE(SUBSTITUTE($B341,"9","0"))=$B341),1,0)),"")</f>
        <v/>
      </c>
      <c r="M341" s="9">
        <f t="shared" si="11"/>
        <v>0</v>
      </c>
      <c r="N341" s="36">
        <f>IF(AND(M341&lt;=PhieuBauCu!$B$13,M341&gt;=1),1,0)</f>
        <v>0</v>
      </c>
    </row>
    <row r="342" spans="1:14" ht="28.5" customHeight="1">
      <c r="A342" s="2">
        <v>337</v>
      </c>
      <c r="B342" s="3"/>
      <c r="C342" s="48" t="str">
        <f t="shared" si="10"/>
        <v/>
      </c>
      <c r="D342" s="5" t="str">
        <f>IF(PhieuBauCu!$B$2&gt;0,IF(LEN($B342)=0,"",IF(AND($B342&gt;0,VALUE(SUBSTITUTE($B342,"1","0"))=$B342),1,0)),"")</f>
        <v/>
      </c>
      <c r="E342" s="5" t="str">
        <f>IF(PhieuBauCu!$B$2&gt;1,IF(LEN($B342)=0,"",IF(AND($B342&gt;0,VALUE(SUBSTITUTE($B342,"2","0"))=$B342),1,0)),"")</f>
        <v/>
      </c>
      <c r="F342" s="5" t="str">
        <f>IF(PhieuBauCu!$B$2&gt;2,IF(LEN($B342)=0,"",IF(AND($B342&gt;0,VALUE(SUBSTITUTE($B342,"3","0"))=$B342),1,0)),"")</f>
        <v/>
      </c>
      <c r="G342" s="5" t="str">
        <f>IF(PhieuBauCu!$B$2&gt;3,IF(LEN($B342)=0,"",IF(AND($B342&gt;0,VALUE(SUBSTITUTE($B342,"4","0"))=$B342),1,0)),"")</f>
        <v/>
      </c>
      <c r="H342" s="5" t="str">
        <f>IF(PhieuBauCu!$B$2&gt;4,IF(LEN($B342)=0,"",IF(AND($B342&gt;0,VALUE(SUBSTITUTE($B342,"5","0"))=$B342),1,0)),"")</f>
        <v/>
      </c>
      <c r="I342" s="5" t="str">
        <f>IF(PhieuBauCu!$B$2&gt;5,IF(LEN($B342)=0,"",IF(AND($B342&gt;0,VALUE(SUBSTITUTE($B342,"6","0"))=$B342),1,0)),"")</f>
        <v/>
      </c>
      <c r="J342" s="5" t="str">
        <f>IF(PhieuBauCu!$B$2&gt;6,IF(LEN($B342)=0,"",IF(AND($B342&gt;0,VALUE(SUBSTITUTE($B342,"7","0"))=$B342),1,0)),"")</f>
        <v/>
      </c>
      <c r="K342" s="5" t="str">
        <f>IF(PhieuBauCu!$B$2&gt;7,IF(LEN($B342)=0,"",IF(AND($B342&gt;0,VALUE(SUBSTITUTE($B342,"8","0"))=$B342),1,0)),"")</f>
        <v/>
      </c>
      <c r="L342" s="5" t="str">
        <f>IF(PhieuBauCu!$B$2&gt;8,IF(LEN($B342)=0,"",IF(AND($B342&gt;0,VALUE(SUBSTITUTE($B342,"9","0"))=$B342),1,0)),"")</f>
        <v/>
      </c>
      <c r="M342" s="9">
        <f t="shared" si="11"/>
        <v>0</v>
      </c>
      <c r="N342" s="36">
        <f>IF(AND(M342&lt;=PhieuBauCu!$B$13,M342&gt;=1),1,0)</f>
        <v>0</v>
      </c>
    </row>
    <row r="343" spans="1:14" ht="28.5" customHeight="1">
      <c r="A343" s="2">
        <v>338</v>
      </c>
      <c r="B343" s="3"/>
      <c r="C343" s="48" t="str">
        <f t="shared" si="10"/>
        <v/>
      </c>
      <c r="D343" s="5" t="str">
        <f>IF(PhieuBauCu!$B$2&gt;0,IF(LEN($B343)=0,"",IF(AND($B343&gt;0,VALUE(SUBSTITUTE($B343,"1","0"))=$B343),1,0)),"")</f>
        <v/>
      </c>
      <c r="E343" s="5" t="str">
        <f>IF(PhieuBauCu!$B$2&gt;1,IF(LEN($B343)=0,"",IF(AND($B343&gt;0,VALUE(SUBSTITUTE($B343,"2","0"))=$B343),1,0)),"")</f>
        <v/>
      </c>
      <c r="F343" s="5" t="str">
        <f>IF(PhieuBauCu!$B$2&gt;2,IF(LEN($B343)=0,"",IF(AND($B343&gt;0,VALUE(SUBSTITUTE($B343,"3","0"))=$B343),1,0)),"")</f>
        <v/>
      </c>
      <c r="G343" s="5" t="str">
        <f>IF(PhieuBauCu!$B$2&gt;3,IF(LEN($B343)=0,"",IF(AND($B343&gt;0,VALUE(SUBSTITUTE($B343,"4","0"))=$B343),1,0)),"")</f>
        <v/>
      </c>
      <c r="H343" s="5" t="str">
        <f>IF(PhieuBauCu!$B$2&gt;4,IF(LEN($B343)=0,"",IF(AND($B343&gt;0,VALUE(SUBSTITUTE($B343,"5","0"))=$B343),1,0)),"")</f>
        <v/>
      </c>
      <c r="I343" s="5" t="str">
        <f>IF(PhieuBauCu!$B$2&gt;5,IF(LEN($B343)=0,"",IF(AND($B343&gt;0,VALUE(SUBSTITUTE($B343,"6","0"))=$B343),1,0)),"")</f>
        <v/>
      </c>
      <c r="J343" s="5" t="str">
        <f>IF(PhieuBauCu!$B$2&gt;6,IF(LEN($B343)=0,"",IF(AND($B343&gt;0,VALUE(SUBSTITUTE($B343,"7","0"))=$B343),1,0)),"")</f>
        <v/>
      </c>
      <c r="K343" s="5" t="str">
        <f>IF(PhieuBauCu!$B$2&gt;7,IF(LEN($B343)=0,"",IF(AND($B343&gt;0,VALUE(SUBSTITUTE($B343,"8","0"))=$B343),1,0)),"")</f>
        <v/>
      </c>
      <c r="L343" s="5" t="str">
        <f>IF(PhieuBauCu!$B$2&gt;8,IF(LEN($B343)=0,"",IF(AND($B343&gt;0,VALUE(SUBSTITUTE($B343,"9","0"))=$B343),1,0)),"")</f>
        <v/>
      </c>
      <c r="M343" s="9">
        <f t="shared" si="11"/>
        <v>0</v>
      </c>
      <c r="N343" s="36">
        <f>IF(AND(M343&lt;=PhieuBauCu!$B$13,M343&gt;=1),1,0)</f>
        <v>0</v>
      </c>
    </row>
    <row r="344" spans="1:14" ht="28.5" customHeight="1">
      <c r="A344" s="2">
        <v>339</v>
      </c>
      <c r="B344" s="3"/>
      <c r="C344" s="48" t="str">
        <f t="shared" si="10"/>
        <v/>
      </c>
      <c r="D344" s="5" t="str">
        <f>IF(PhieuBauCu!$B$2&gt;0,IF(LEN($B344)=0,"",IF(AND($B344&gt;0,VALUE(SUBSTITUTE($B344,"1","0"))=$B344),1,0)),"")</f>
        <v/>
      </c>
      <c r="E344" s="5" t="str">
        <f>IF(PhieuBauCu!$B$2&gt;1,IF(LEN($B344)=0,"",IF(AND($B344&gt;0,VALUE(SUBSTITUTE($B344,"2","0"))=$B344),1,0)),"")</f>
        <v/>
      </c>
      <c r="F344" s="5" t="str">
        <f>IF(PhieuBauCu!$B$2&gt;2,IF(LEN($B344)=0,"",IF(AND($B344&gt;0,VALUE(SUBSTITUTE($B344,"3","0"))=$B344),1,0)),"")</f>
        <v/>
      </c>
      <c r="G344" s="5" t="str">
        <f>IF(PhieuBauCu!$B$2&gt;3,IF(LEN($B344)=0,"",IF(AND($B344&gt;0,VALUE(SUBSTITUTE($B344,"4","0"))=$B344),1,0)),"")</f>
        <v/>
      </c>
      <c r="H344" s="5" t="str">
        <f>IF(PhieuBauCu!$B$2&gt;4,IF(LEN($B344)=0,"",IF(AND($B344&gt;0,VALUE(SUBSTITUTE($B344,"5","0"))=$B344),1,0)),"")</f>
        <v/>
      </c>
      <c r="I344" s="5" t="str">
        <f>IF(PhieuBauCu!$B$2&gt;5,IF(LEN($B344)=0,"",IF(AND($B344&gt;0,VALUE(SUBSTITUTE($B344,"6","0"))=$B344),1,0)),"")</f>
        <v/>
      </c>
      <c r="J344" s="5" t="str">
        <f>IF(PhieuBauCu!$B$2&gt;6,IF(LEN($B344)=0,"",IF(AND($B344&gt;0,VALUE(SUBSTITUTE($B344,"7","0"))=$B344),1,0)),"")</f>
        <v/>
      </c>
      <c r="K344" s="5" t="str">
        <f>IF(PhieuBauCu!$B$2&gt;7,IF(LEN($B344)=0,"",IF(AND($B344&gt;0,VALUE(SUBSTITUTE($B344,"8","0"))=$B344),1,0)),"")</f>
        <v/>
      </c>
      <c r="L344" s="5" t="str">
        <f>IF(PhieuBauCu!$B$2&gt;8,IF(LEN($B344)=0,"",IF(AND($B344&gt;0,VALUE(SUBSTITUTE($B344,"9","0"))=$B344),1,0)),"")</f>
        <v/>
      </c>
      <c r="M344" s="9">
        <f t="shared" si="11"/>
        <v>0</v>
      </c>
      <c r="N344" s="36">
        <f>IF(AND(M344&lt;=PhieuBauCu!$B$13,M344&gt;=1),1,0)</f>
        <v>0</v>
      </c>
    </row>
    <row r="345" spans="1:14" ht="28.5" customHeight="1">
      <c r="A345" s="2">
        <v>340</v>
      </c>
      <c r="B345" s="3"/>
      <c r="C345" s="48" t="str">
        <f t="shared" si="10"/>
        <v/>
      </c>
      <c r="D345" s="5" t="str">
        <f>IF(PhieuBauCu!$B$2&gt;0,IF(LEN($B345)=0,"",IF(AND($B345&gt;0,VALUE(SUBSTITUTE($B345,"1","0"))=$B345),1,0)),"")</f>
        <v/>
      </c>
      <c r="E345" s="5" t="str">
        <f>IF(PhieuBauCu!$B$2&gt;1,IF(LEN($B345)=0,"",IF(AND($B345&gt;0,VALUE(SUBSTITUTE($B345,"2","0"))=$B345),1,0)),"")</f>
        <v/>
      </c>
      <c r="F345" s="5" t="str">
        <f>IF(PhieuBauCu!$B$2&gt;2,IF(LEN($B345)=0,"",IF(AND($B345&gt;0,VALUE(SUBSTITUTE($B345,"3","0"))=$B345),1,0)),"")</f>
        <v/>
      </c>
      <c r="G345" s="5" t="str">
        <f>IF(PhieuBauCu!$B$2&gt;3,IF(LEN($B345)=0,"",IF(AND($B345&gt;0,VALUE(SUBSTITUTE($B345,"4","0"))=$B345),1,0)),"")</f>
        <v/>
      </c>
      <c r="H345" s="5" t="str">
        <f>IF(PhieuBauCu!$B$2&gt;4,IF(LEN($B345)=0,"",IF(AND($B345&gt;0,VALUE(SUBSTITUTE($B345,"5","0"))=$B345),1,0)),"")</f>
        <v/>
      </c>
      <c r="I345" s="5" t="str">
        <f>IF(PhieuBauCu!$B$2&gt;5,IF(LEN($B345)=0,"",IF(AND($B345&gt;0,VALUE(SUBSTITUTE($B345,"6","0"))=$B345),1,0)),"")</f>
        <v/>
      </c>
      <c r="J345" s="5" t="str">
        <f>IF(PhieuBauCu!$B$2&gt;6,IF(LEN($B345)=0,"",IF(AND($B345&gt;0,VALUE(SUBSTITUTE($B345,"7","0"))=$B345),1,0)),"")</f>
        <v/>
      </c>
      <c r="K345" s="5" t="str">
        <f>IF(PhieuBauCu!$B$2&gt;7,IF(LEN($B345)=0,"",IF(AND($B345&gt;0,VALUE(SUBSTITUTE($B345,"8","0"))=$B345),1,0)),"")</f>
        <v/>
      </c>
      <c r="L345" s="5" t="str">
        <f>IF(PhieuBauCu!$B$2&gt;8,IF(LEN($B345)=0,"",IF(AND($B345&gt;0,VALUE(SUBSTITUTE($B345,"9","0"))=$B345),1,0)),"")</f>
        <v/>
      </c>
      <c r="M345" s="9">
        <f t="shared" si="11"/>
        <v>0</v>
      </c>
      <c r="N345" s="36">
        <f>IF(AND(M345&lt;=PhieuBauCu!$B$13,M345&gt;=1),1,0)</f>
        <v>0</v>
      </c>
    </row>
    <row r="346" spans="1:14" ht="28.5" customHeight="1">
      <c r="A346" s="2">
        <v>341</v>
      </c>
      <c r="B346" s="3"/>
      <c r="C346" s="48" t="str">
        <f t="shared" si="10"/>
        <v/>
      </c>
      <c r="D346" s="5" t="str">
        <f>IF(PhieuBauCu!$B$2&gt;0,IF(LEN($B346)=0,"",IF(AND($B346&gt;0,VALUE(SUBSTITUTE($B346,"1","0"))=$B346),1,0)),"")</f>
        <v/>
      </c>
      <c r="E346" s="5" t="str">
        <f>IF(PhieuBauCu!$B$2&gt;1,IF(LEN($B346)=0,"",IF(AND($B346&gt;0,VALUE(SUBSTITUTE($B346,"2","0"))=$B346),1,0)),"")</f>
        <v/>
      </c>
      <c r="F346" s="5" t="str">
        <f>IF(PhieuBauCu!$B$2&gt;2,IF(LEN($B346)=0,"",IF(AND($B346&gt;0,VALUE(SUBSTITUTE($B346,"3","0"))=$B346),1,0)),"")</f>
        <v/>
      </c>
      <c r="G346" s="5" t="str">
        <f>IF(PhieuBauCu!$B$2&gt;3,IF(LEN($B346)=0,"",IF(AND($B346&gt;0,VALUE(SUBSTITUTE($B346,"4","0"))=$B346),1,0)),"")</f>
        <v/>
      </c>
      <c r="H346" s="5" t="str">
        <f>IF(PhieuBauCu!$B$2&gt;4,IF(LEN($B346)=0,"",IF(AND($B346&gt;0,VALUE(SUBSTITUTE($B346,"5","0"))=$B346),1,0)),"")</f>
        <v/>
      </c>
      <c r="I346" s="5" t="str">
        <f>IF(PhieuBauCu!$B$2&gt;5,IF(LEN($B346)=0,"",IF(AND($B346&gt;0,VALUE(SUBSTITUTE($B346,"6","0"))=$B346),1,0)),"")</f>
        <v/>
      </c>
      <c r="J346" s="5" t="str">
        <f>IF(PhieuBauCu!$B$2&gt;6,IF(LEN($B346)=0,"",IF(AND($B346&gt;0,VALUE(SUBSTITUTE($B346,"7","0"))=$B346),1,0)),"")</f>
        <v/>
      </c>
      <c r="K346" s="5" t="str">
        <f>IF(PhieuBauCu!$B$2&gt;7,IF(LEN($B346)=0,"",IF(AND($B346&gt;0,VALUE(SUBSTITUTE($B346,"8","0"))=$B346),1,0)),"")</f>
        <v/>
      </c>
      <c r="L346" s="5" t="str">
        <f>IF(PhieuBauCu!$B$2&gt;8,IF(LEN($B346)=0,"",IF(AND($B346&gt;0,VALUE(SUBSTITUTE($B346,"9","0"))=$B346),1,0)),"")</f>
        <v/>
      </c>
      <c r="M346" s="9">
        <f t="shared" si="11"/>
        <v>0</v>
      </c>
      <c r="N346" s="36">
        <f>IF(AND(M346&lt;=PhieuBauCu!$B$13,M346&gt;=1),1,0)</f>
        <v>0</v>
      </c>
    </row>
    <row r="347" spans="1:14" ht="28.5" customHeight="1">
      <c r="A347" s="2">
        <v>342</v>
      </c>
      <c r="B347" s="3"/>
      <c r="C347" s="48" t="str">
        <f t="shared" si="10"/>
        <v/>
      </c>
      <c r="D347" s="5" t="str">
        <f>IF(PhieuBauCu!$B$2&gt;0,IF(LEN($B347)=0,"",IF(AND($B347&gt;0,VALUE(SUBSTITUTE($B347,"1","0"))=$B347),1,0)),"")</f>
        <v/>
      </c>
      <c r="E347" s="5" t="str">
        <f>IF(PhieuBauCu!$B$2&gt;1,IF(LEN($B347)=0,"",IF(AND($B347&gt;0,VALUE(SUBSTITUTE($B347,"2","0"))=$B347),1,0)),"")</f>
        <v/>
      </c>
      <c r="F347" s="5" t="str">
        <f>IF(PhieuBauCu!$B$2&gt;2,IF(LEN($B347)=0,"",IF(AND($B347&gt;0,VALUE(SUBSTITUTE($B347,"3","0"))=$B347),1,0)),"")</f>
        <v/>
      </c>
      <c r="G347" s="5" t="str">
        <f>IF(PhieuBauCu!$B$2&gt;3,IF(LEN($B347)=0,"",IF(AND($B347&gt;0,VALUE(SUBSTITUTE($B347,"4","0"))=$B347),1,0)),"")</f>
        <v/>
      </c>
      <c r="H347" s="5" t="str">
        <f>IF(PhieuBauCu!$B$2&gt;4,IF(LEN($B347)=0,"",IF(AND($B347&gt;0,VALUE(SUBSTITUTE($B347,"5","0"))=$B347),1,0)),"")</f>
        <v/>
      </c>
      <c r="I347" s="5" t="str">
        <f>IF(PhieuBauCu!$B$2&gt;5,IF(LEN($B347)=0,"",IF(AND($B347&gt;0,VALUE(SUBSTITUTE($B347,"6","0"))=$B347),1,0)),"")</f>
        <v/>
      </c>
      <c r="J347" s="5" t="str">
        <f>IF(PhieuBauCu!$B$2&gt;6,IF(LEN($B347)=0,"",IF(AND($B347&gt;0,VALUE(SUBSTITUTE($B347,"7","0"))=$B347),1,0)),"")</f>
        <v/>
      </c>
      <c r="K347" s="5" t="str">
        <f>IF(PhieuBauCu!$B$2&gt;7,IF(LEN($B347)=0,"",IF(AND($B347&gt;0,VALUE(SUBSTITUTE($B347,"8","0"))=$B347),1,0)),"")</f>
        <v/>
      </c>
      <c r="L347" s="5" t="str">
        <f>IF(PhieuBauCu!$B$2&gt;8,IF(LEN($B347)=0,"",IF(AND($B347&gt;0,VALUE(SUBSTITUTE($B347,"9","0"))=$B347),1,0)),"")</f>
        <v/>
      </c>
      <c r="M347" s="9">
        <f t="shared" si="11"/>
        <v>0</v>
      </c>
      <c r="N347" s="36">
        <f>IF(AND(M347&lt;=PhieuBauCu!$B$13,M347&gt;=1),1,0)</f>
        <v>0</v>
      </c>
    </row>
    <row r="348" spans="1:14" ht="28.5" customHeight="1">
      <c r="A348" s="2">
        <v>343</v>
      </c>
      <c r="B348" s="3"/>
      <c r="C348" s="48" t="str">
        <f t="shared" si="10"/>
        <v/>
      </c>
      <c r="D348" s="5" t="str">
        <f>IF(PhieuBauCu!$B$2&gt;0,IF(LEN($B348)=0,"",IF(AND($B348&gt;0,VALUE(SUBSTITUTE($B348,"1","0"))=$B348),1,0)),"")</f>
        <v/>
      </c>
      <c r="E348" s="5" t="str">
        <f>IF(PhieuBauCu!$B$2&gt;1,IF(LEN($B348)=0,"",IF(AND($B348&gt;0,VALUE(SUBSTITUTE($B348,"2","0"))=$B348),1,0)),"")</f>
        <v/>
      </c>
      <c r="F348" s="5" t="str">
        <f>IF(PhieuBauCu!$B$2&gt;2,IF(LEN($B348)=0,"",IF(AND($B348&gt;0,VALUE(SUBSTITUTE($B348,"3","0"))=$B348),1,0)),"")</f>
        <v/>
      </c>
      <c r="G348" s="5" t="str">
        <f>IF(PhieuBauCu!$B$2&gt;3,IF(LEN($B348)=0,"",IF(AND($B348&gt;0,VALUE(SUBSTITUTE($B348,"4","0"))=$B348),1,0)),"")</f>
        <v/>
      </c>
      <c r="H348" s="5" t="str">
        <f>IF(PhieuBauCu!$B$2&gt;4,IF(LEN($B348)=0,"",IF(AND($B348&gt;0,VALUE(SUBSTITUTE($B348,"5","0"))=$B348),1,0)),"")</f>
        <v/>
      </c>
      <c r="I348" s="5" t="str">
        <f>IF(PhieuBauCu!$B$2&gt;5,IF(LEN($B348)=0,"",IF(AND($B348&gt;0,VALUE(SUBSTITUTE($B348,"6","0"))=$B348),1,0)),"")</f>
        <v/>
      </c>
      <c r="J348" s="5" t="str">
        <f>IF(PhieuBauCu!$B$2&gt;6,IF(LEN($B348)=0,"",IF(AND($B348&gt;0,VALUE(SUBSTITUTE($B348,"7","0"))=$B348),1,0)),"")</f>
        <v/>
      </c>
      <c r="K348" s="5" t="str">
        <f>IF(PhieuBauCu!$B$2&gt;7,IF(LEN($B348)=0,"",IF(AND($B348&gt;0,VALUE(SUBSTITUTE($B348,"8","0"))=$B348),1,0)),"")</f>
        <v/>
      </c>
      <c r="L348" s="5" t="str">
        <f>IF(PhieuBauCu!$B$2&gt;8,IF(LEN($B348)=0,"",IF(AND($B348&gt;0,VALUE(SUBSTITUTE($B348,"9","0"))=$B348),1,0)),"")</f>
        <v/>
      </c>
      <c r="M348" s="9">
        <f t="shared" si="11"/>
        <v>0</v>
      </c>
      <c r="N348" s="36">
        <f>IF(AND(M348&lt;=PhieuBauCu!$B$13,M348&gt;=1),1,0)</f>
        <v>0</v>
      </c>
    </row>
    <row r="349" spans="1:14" ht="28.5" customHeight="1">
      <c r="A349" s="2">
        <v>344</v>
      </c>
      <c r="B349" s="3"/>
      <c r="C349" s="48" t="str">
        <f t="shared" si="10"/>
        <v/>
      </c>
      <c r="D349" s="5" t="str">
        <f>IF(PhieuBauCu!$B$2&gt;0,IF(LEN($B349)=0,"",IF(AND($B349&gt;0,VALUE(SUBSTITUTE($B349,"1","0"))=$B349),1,0)),"")</f>
        <v/>
      </c>
      <c r="E349" s="5" t="str">
        <f>IF(PhieuBauCu!$B$2&gt;1,IF(LEN($B349)=0,"",IF(AND($B349&gt;0,VALUE(SUBSTITUTE($B349,"2","0"))=$B349),1,0)),"")</f>
        <v/>
      </c>
      <c r="F349" s="5" t="str">
        <f>IF(PhieuBauCu!$B$2&gt;2,IF(LEN($B349)=0,"",IF(AND($B349&gt;0,VALUE(SUBSTITUTE($B349,"3","0"))=$B349),1,0)),"")</f>
        <v/>
      </c>
      <c r="G349" s="5" t="str">
        <f>IF(PhieuBauCu!$B$2&gt;3,IF(LEN($B349)=0,"",IF(AND($B349&gt;0,VALUE(SUBSTITUTE($B349,"4","0"))=$B349),1,0)),"")</f>
        <v/>
      </c>
      <c r="H349" s="5" t="str">
        <f>IF(PhieuBauCu!$B$2&gt;4,IF(LEN($B349)=0,"",IF(AND($B349&gt;0,VALUE(SUBSTITUTE($B349,"5","0"))=$B349),1,0)),"")</f>
        <v/>
      </c>
      <c r="I349" s="5" t="str">
        <f>IF(PhieuBauCu!$B$2&gt;5,IF(LEN($B349)=0,"",IF(AND($B349&gt;0,VALUE(SUBSTITUTE($B349,"6","0"))=$B349),1,0)),"")</f>
        <v/>
      </c>
      <c r="J349" s="5" t="str">
        <f>IF(PhieuBauCu!$B$2&gt;6,IF(LEN($B349)=0,"",IF(AND($B349&gt;0,VALUE(SUBSTITUTE($B349,"7","0"))=$B349),1,0)),"")</f>
        <v/>
      </c>
      <c r="K349" s="5" t="str">
        <f>IF(PhieuBauCu!$B$2&gt;7,IF(LEN($B349)=0,"",IF(AND($B349&gt;0,VALUE(SUBSTITUTE($B349,"8","0"))=$B349),1,0)),"")</f>
        <v/>
      </c>
      <c r="L349" s="5" t="str">
        <f>IF(PhieuBauCu!$B$2&gt;8,IF(LEN($B349)=0,"",IF(AND($B349&gt;0,VALUE(SUBSTITUTE($B349,"9","0"))=$B349),1,0)),"")</f>
        <v/>
      </c>
      <c r="M349" s="9">
        <f t="shared" si="11"/>
        <v>0</v>
      </c>
      <c r="N349" s="36">
        <f>IF(AND(M349&lt;=PhieuBauCu!$B$13,M349&gt;=1),1,0)</f>
        <v>0</v>
      </c>
    </row>
    <row r="350" spans="1:14" ht="28.5" customHeight="1">
      <c r="A350" s="2">
        <v>345</v>
      </c>
      <c r="B350" s="3"/>
      <c r="C350" s="48" t="str">
        <f t="shared" si="10"/>
        <v/>
      </c>
      <c r="D350" s="5" t="str">
        <f>IF(PhieuBauCu!$B$2&gt;0,IF(LEN($B350)=0,"",IF(AND($B350&gt;0,VALUE(SUBSTITUTE($B350,"1","0"))=$B350),1,0)),"")</f>
        <v/>
      </c>
      <c r="E350" s="5" t="str">
        <f>IF(PhieuBauCu!$B$2&gt;1,IF(LEN($B350)=0,"",IF(AND($B350&gt;0,VALUE(SUBSTITUTE($B350,"2","0"))=$B350),1,0)),"")</f>
        <v/>
      </c>
      <c r="F350" s="5" t="str">
        <f>IF(PhieuBauCu!$B$2&gt;2,IF(LEN($B350)=0,"",IF(AND($B350&gt;0,VALUE(SUBSTITUTE($B350,"3","0"))=$B350),1,0)),"")</f>
        <v/>
      </c>
      <c r="G350" s="5" t="str">
        <f>IF(PhieuBauCu!$B$2&gt;3,IF(LEN($B350)=0,"",IF(AND($B350&gt;0,VALUE(SUBSTITUTE($B350,"4","0"))=$B350),1,0)),"")</f>
        <v/>
      </c>
      <c r="H350" s="5" t="str">
        <f>IF(PhieuBauCu!$B$2&gt;4,IF(LEN($B350)=0,"",IF(AND($B350&gt;0,VALUE(SUBSTITUTE($B350,"5","0"))=$B350),1,0)),"")</f>
        <v/>
      </c>
      <c r="I350" s="5" t="str">
        <f>IF(PhieuBauCu!$B$2&gt;5,IF(LEN($B350)=0,"",IF(AND($B350&gt;0,VALUE(SUBSTITUTE($B350,"6","0"))=$B350),1,0)),"")</f>
        <v/>
      </c>
      <c r="J350" s="5" t="str">
        <f>IF(PhieuBauCu!$B$2&gt;6,IF(LEN($B350)=0,"",IF(AND($B350&gt;0,VALUE(SUBSTITUTE($B350,"7","0"))=$B350),1,0)),"")</f>
        <v/>
      </c>
      <c r="K350" s="5" t="str">
        <f>IF(PhieuBauCu!$B$2&gt;7,IF(LEN($B350)=0,"",IF(AND($B350&gt;0,VALUE(SUBSTITUTE($B350,"8","0"))=$B350),1,0)),"")</f>
        <v/>
      </c>
      <c r="L350" s="5" t="str">
        <f>IF(PhieuBauCu!$B$2&gt;8,IF(LEN($B350)=0,"",IF(AND($B350&gt;0,VALUE(SUBSTITUTE($B350,"9","0"))=$B350),1,0)),"")</f>
        <v/>
      </c>
      <c r="M350" s="9">
        <f t="shared" si="11"/>
        <v>0</v>
      </c>
      <c r="N350" s="36">
        <f>IF(AND(M350&lt;=PhieuBauCu!$B$13,M350&gt;=1),1,0)</f>
        <v>0</v>
      </c>
    </row>
    <row r="351" spans="1:14" ht="28.5" customHeight="1">
      <c r="A351" s="2">
        <v>346</v>
      </c>
      <c r="B351" s="3"/>
      <c r="C351" s="48" t="str">
        <f t="shared" si="10"/>
        <v/>
      </c>
      <c r="D351" s="5" t="str">
        <f>IF(PhieuBauCu!$B$2&gt;0,IF(LEN($B351)=0,"",IF(AND($B351&gt;0,VALUE(SUBSTITUTE($B351,"1","0"))=$B351),1,0)),"")</f>
        <v/>
      </c>
      <c r="E351" s="5" t="str">
        <f>IF(PhieuBauCu!$B$2&gt;1,IF(LEN($B351)=0,"",IF(AND($B351&gt;0,VALUE(SUBSTITUTE($B351,"2","0"))=$B351),1,0)),"")</f>
        <v/>
      </c>
      <c r="F351" s="5" t="str">
        <f>IF(PhieuBauCu!$B$2&gt;2,IF(LEN($B351)=0,"",IF(AND($B351&gt;0,VALUE(SUBSTITUTE($B351,"3","0"))=$B351),1,0)),"")</f>
        <v/>
      </c>
      <c r="G351" s="5" t="str">
        <f>IF(PhieuBauCu!$B$2&gt;3,IF(LEN($B351)=0,"",IF(AND($B351&gt;0,VALUE(SUBSTITUTE($B351,"4","0"))=$B351),1,0)),"")</f>
        <v/>
      </c>
      <c r="H351" s="5" t="str">
        <f>IF(PhieuBauCu!$B$2&gt;4,IF(LEN($B351)=0,"",IF(AND($B351&gt;0,VALUE(SUBSTITUTE($B351,"5","0"))=$B351),1,0)),"")</f>
        <v/>
      </c>
      <c r="I351" s="5" t="str">
        <f>IF(PhieuBauCu!$B$2&gt;5,IF(LEN($B351)=0,"",IF(AND($B351&gt;0,VALUE(SUBSTITUTE($B351,"6","0"))=$B351),1,0)),"")</f>
        <v/>
      </c>
      <c r="J351" s="5" t="str">
        <f>IF(PhieuBauCu!$B$2&gt;6,IF(LEN($B351)=0,"",IF(AND($B351&gt;0,VALUE(SUBSTITUTE($B351,"7","0"))=$B351),1,0)),"")</f>
        <v/>
      </c>
      <c r="K351" s="5" t="str">
        <f>IF(PhieuBauCu!$B$2&gt;7,IF(LEN($B351)=0,"",IF(AND($B351&gt;0,VALUE(SUBSTITUTE($B351,"8","0"))=$B351),1,0)),"")</f>
        <v/>
      </c>
      <c r="L351" s="5" t="str">
        <f>IF(PhieuBauCu!$B$2&gt;8,IF(LEN($B351)=0,"",IF(AND($B351&gt;0,VALUE(SUBSTITUTE($B351,"9","0"))=$B351),1,0)),"")</f>
        <v/>
      </c>
      <c r="M351" s="9">
        <f t="shared" si="11"/>
        <v>0</v>
      </c>
      <c r="N351" s="36">
        <f>IF(AND(M351&lt;=PhieuBauCu!$B$13,M351&gt;=1),1,0)</f>
        <v>0</v>
      </c>
    </row>
    <row r="352" spans="1:14" ht="28.5" customHeight="1">
      <c r="A352" s="2">
        <v>347</v>
      </c>
      <c r="B352" s="3"/>
      <c r="C352" s="48" t="str">
        <f t="shared" si="10"/>
        <v/>
      </c>
      <c r="D352" s="5" t="str">
        <f>IF(PhieuBauCu!$B$2&gt;0,IF(LEN($B352)=0,"",IF(AND($B352&gt;0,VALUE(SUBSTITUTE($B352,"1","0"))=$B352),1,0)),"")</f>
        <v/>
      </c>
      <c r="E352" s="5" t="str">
        <f>IF(PhieuBauCu!$B$2&gt;1,IF(LEN($B352)=0,"",IF(AND($B352&gt;0,VALUE(SUBSTITUTE($B352,"2","0"))=$B352),1,0)),"")</f>
        <v/>
      </c>
      <c r="F352" s="5" t="str">
        <f>IF(PhieuBauCu!$B$2&gt;2,IF(LEN($B352)=0,"",IF(AND($B352&gt;0,VALUE(SUBSTITUTE($B352,"3","0"))=$B352),1,0)),"")</f>
        <v/>
      </c>
      <c r="G352" s="5" t="str">
        <f>IF(PhieuBauCu!$B$2&gt;3,IF(LEN($B352)=0,"",IF(AND($B352&gt;0,VALUE(SUBSTITUTE($B352,"4","0"))=$B352),1,0)),"")</f>
        <v/>
      </c>
      <c r="H352" s="5" t="str">
        <f>IF(PhieuBauCu!$B$2&gt;4,IF(LEN($B352)=0,"",IF(AND($B352&gt;0,VALUE(SUBSTITUTE($B352,"5","0"))=$B352),1,0)),"")</f>
        <v/>
      </c>
      <c r="I352" s="5" t="str">
        <f>IF(PhieuBauCu!$B$2&gt;5,IF(LEN($B352)=0,"",IF(AND($B352&gt;0,VALUE(SUBSTITUTE($B352,"6","0"))=$B352),1,0)),"")</f>
        <v/>
      </c>
      <c r="J352" s="5" t="str">
        <f>IF(PhieuBauCu!$B$2&gt;6,IF(LEN($B352)=0,"",IF(AND($B352&gt;0,VALUE(SUBSTITUTE($B352,"7","0"))=$B352),1,0)),"")</f>
        <v/>
      </c>
      <c r="K352" s="5" t="str">
        <f>IF(PhieuBauCu!$B$2&gt;7,IF(LEN($B352)=0,"",IF(AND($B352&gt;0,VALUE(SUBSTITUTE($B352,"8","0"))=$B352),1,0)),"")</f>
        <v/>
      </c>
      <c r="L352" s="5" t="str">
        <f>IF(PhieuBauCu!$B$2&gt;8,IF(LEN($B352)=0,"",IF(AND($B352&gt;0,VALUE(SUBSTITUTE($B352,"9","0"))=$B352),1,0)),"")</f>
        <v/>
      </c>
      <c r="M352" s="9">
        <f t="shared" si="11"/>
        <v>0</v>
      </c>
      <c r="N352" s="36">
        <f>IF(AND(M352&lt;=PhieuBauCu!$B$13,M352&gt;=1),1,0)</f>
        <v>0</v>
      </c>
    </row>
    <row r="353" spans="1:14" ht="28.5" customHeight="1">
      <c r="A353" s="2">
        <v>348</v>
      </c>
      <c r="B353" s="3"/>
      <c r="C353" s="48" t="str">
        <f t="shared" si="10"/>
        <v/>
      </c>
      <c r="D353" s="5" t="str">
        <f>IF(PhieuBauCu!$B$2&gt;0,IF(LEN($B353)=0,"",IF(AND($B353&gt;0,VALUE(SUBSTITUTE($B353,"1","0"))=$B353),1,0)),"")</f>
        <v/>
      </c>
      <c r="E353" s="5" t="str">
        <f>IF(PhieuBauCu!$B$2&gt;1,IF(LEN($B353)=0,"",IF(AND($B353&gt;0,VALUE(SUBSTITUTE($B353,"2","0"))=$B353),1,0)),"")</f>
        <v/>
      </c>
      <c r="F353" s="5" t="str">
        <f>IF(PhieuBauCu!$B$2&gt;2,IF(LEN($B353)=0,"",IF(AND($B353&gt;0,VALUE(SUBSTITUTE($B353,"3","0"))=$B353),1,0)),"")</f>
        <v/>
      </c>
      <c r="G353" s="5" t="str">
        <f>IF(PhieuBauCu!$B$2&gt;3,IF(LEN($B353)=0,"",IF(AND($B353&gt;0,VALUE(SUBSTITUTE($B353,"4","0"))=$B353),1,0)),"")</f>
        <v/>
      </c>
      <c r="H353" s="5" t="str">
        <f>IF(PhieuBauCu!$B$2&gt;4,IF(LEN($B353)=0,"",IF(AND($B353&gt;0,VALUE(SUBSTITUTE($B353,"5","0"))=$B353),1,0)),"")</f>
        <v/>
      </c>
      <c r="I353" s="5" t="str">
        <f>IF(PhieuBauCu!$B$2&gt;5,IF(LEN($B353)=0,"",IF(AND($B353&gt;0,VALUE(SUBSTITUTE($B353,"6","0"))=$B353),1,0)),"")</f>
        <v/>
      </c>
      <c r="J353" s="5" t="str">
        <f>IF(PhieuBauCu!$B$2&gt;6,IF(LEN($B353)=0,"",IF(AND($B353&gt;0,VALUE(SUBSTITUTE($B353,"7","0"))=$B353),1,0)),"")</f>
        <v/>
      </c>
      <c r="K353" s="5" t="str">
        <f>IF(PhieuBauCu!$B$2&gt;7,IF(LEN($B353)=0,"",IF(AND($B353&gt;0,VALUE(SUBSTITUTE($B353,"8","0"))=$B353),1,0)),"")</f>
        <v/>
      </c>
      <c r="L353" s="5" t="str">
        <f>IF(PhieuBauCu!$B$2&gt;8,IF(LEN($B353)=0,"",IF(AND($B353&gt;0,VALUE(SUBSTITUTE($B353,"9","0"))=$B353),1,0)),"")</f>
        <v/>
      </c>
      <c r="M353" s="9">
        <f t="shared" si="11"/>
        <v>0</v>
      </c>
      <c r="N353" s="36">
        <f>IF(AND(M353&lt;=PhieuBauCu!$B$13,M353&gt;=1),1,0)</f>
        <v>0</v>
      </c>
    </row>
    <row r="354" spans="1:14" ht="28.5" customHeight="1">
      <c r="A354" s="2">
        <v>349</v>
      </c>
      <c r="B354" s="3"/>
      <c r="C354" s="48" t="str">
        <f t="shared" si="10"/>
        <v/>
      </c>
      <c r="D354" s="5" t="str">
        <f>IF(PhieuBauCu!$B$2&gt;0,IF(LEN($B354)=0,"",IF(AND($B354&gt;0,VALUE(SUBSTITUTE($B354,"1","0"))=$B354),1,0)),"")</f>
        <v/>
      </c>
      <c r="E354" s="5" t="str">
        <f>IF(PhieuBauCu!$B$2&gt;1,IF(LEN($B354)=0,"",IF(AND($B354&gt;0,VALUE(SUBSTITUTE($B354,"2","0"))=$B354),1,0)),"")</f>
        <v/>
      </c>
      <c r="F354" s="5" t="str">
        <f>IF(PhieuBauCu!$B$2&gt;2,IF(LEN($B354)=0,"",IF(AND($B354&gt;0,VALUE(SUBSTITUTE($B354,"3","0"))=$B354),1,0)),"")</f>
        <v/>
      </c>
      <c r="G354" s="5" t="str">
        <f>IF(PhieuBauCu!$B$2&gt;3,IF(LEN($B354)=0,"",IF(AND($B354&gt;0,VALUE(SUBSTITUTE($B354,"4","0"))=$B354),1,0)),"")</f>
        <v/>
      </c>
      <c r="H354" s="5" t="str">
        <f>IF(PhieuBauCu!$B$2&gt;4,IF(LEN($B354)=0,"",IF(AND($B354&gt;0,VALUE(SUBSTITUTE($B354,"5","0"))=$B354),1,0)),"")</f>
        <v/>
      </c>
      <c r="I354" s="5" t="str">
        <f>IF(PhieuBauCu!$B$2&gt;5,IF(LEN($B354)=0,"",IF(AND($B354&gt;0,VALUE(SUBSTITUTE($B354,"6","0"))=$B354),1,0)),"")</f>
        <v/>
      </c>
      <c r="J354" s="5" t="str">
        <f>IF(PhieuBauCu!$B$2&gt;6,IF(LEN($B354)=0,"",IF(AND($B354&gt;0,VALUE(SUBSTITUTE($B354,"7","0"))=$B354),1,0)),"")</f>
        <v/>
      </c>
      <c r="K354" s="5" t="str">
        <f>IF(PhieuBauCu!$B$2&gt;7,IF(LEN($B354)=0,"",IF(AND($B354&gt;0,VALUE(SUBSTITUTE($B354,"8","0"))=$B354),1,0)),"")</f>
        <v/>
      </c>
      <c r="L354" s="5" t="str">
        <f>IF(PhieuBauCu!$B$2&gt;8,IF(LEN($B354)=0,"",IF(AND($B354&gt;0,VALUE(SUBSTITUTE($B354,"9","0"))=$B354),1,0)),"")</f>
        <v/>
      </c>
      <c r="M354" s="9">
        <f t="shared" si="11"/>
        <v>0</v>
      </c>
      <c r="N354" s="36">
        <f>IF(AND(M354&lt;=PhieuBauCu!$B$13,M354&gt;=1),1,0)</f>
        <v>0</v>
      </c>
    </row>
    <row r="355" spans="1:14" ht="28.5" customHeight="1">
      <c r="A355" s="2">
        <v>350</v>
      </c>
      <c r="B355" s="3"/>
      <c r="C355" s="48" t="str">
        <f t="shared" si="10"/>
        <v/>
      </c>
      <c r="D355" s="5" t="str">
        <f>IF(PhieuBauCu!$B$2&gt;0,IF(LEN($B355)=0,"",IF(AND($B355&gt;0,VALUE(SUBSTITUTE($B355,"1","0"))=$B355),1,0)),"")</f>
        <v/>
      </c>
      <c r="E355" s="5" t="str">
        <f>IF(PhieuBauCu!$B$2&gt;1,IF(LEN($B355)=0,"",IF(AND($B355&gt;0,VALUE(SUBSTITUTE($B355,"2","0"))=$B355),1,0)),"")</f>
        <v/>
      </c>
      <c r="F355" s="5" t="str">
        <f>IF(PhieuBauCu!$B$2&gt;2,IF(LEN($B355)=0,"",IF(AND($B355&gt;0,VALUE(SUBSTITUTE($B355,"3","0"))=$B355),1,0)),"")</f>
        <v/>
      </c>
      <c r="G355" s="5" t="str">
        <f>IF(PhieuBauCu!$B$2&gt;3,IF(LEN($B355)=0,"",IF(AND($B355&gt;0,VALUE(SUBSTITUTE($B355,"4","0"))=$B355),1,0)),"")</f>
        <v/>
      </c>
      <c r="H355" s="5" t="str">
        <f>IF(PhieuBauCu!$B$2&gt;4,IF(LEN($B355)=0,"",IF(AND($B355&gt;0,VALUE(SUBSTITUTE($B355,"5","0"))=$B355),1,0)),"")</f>
        <v/>
      </c>
      <c r="I355" s="5" t="str">
        <f>IF(PhieuBauCu!$B$2&gt;5,IF(LEN($B355)=0,"",IF(AND($B355&gt;0,VALUE(SUBSTITUTE($B355,"6","0"))=$B355),1,0)),"")</f>
        <v/>
      </c>
      <c r="J355" s="5" t="str">
        <f>IF(PhieuBauCu!$B$2&gt;6,IF(LEN($B355)=0,"",IF(AND($B355&gt;0,VALUE(SUBSTITUTE($B355,"7","0"))=$B355),1,0)),"")</f>
        <v/>
      </c>
      <c r="K355" s="5" t="str">
        <f>IF(PhieuBauCu!$B$2&gt;7,IF(LEN($B355)=0,"",IF(AND($B355&gt;0,VALUE(SUBSTITUTE($B355,"8","0"))=$B355),1,0)),"")</f>
        <v/>
      </c>
      <c r="L355" s="5" t="str">
        <f>IF(PhieuBauCu!$B$2&gt;8,IF(LEN($B355)=0,"",IF(AND($B355&gt;0,VALUE(SUBSTITUTE($B355,"9","0"))=$B355),1,0)),"")</f>
        <v/>
      </c>
      <c r="M355" s="9">
        <f t="shared" si="11"/>
        <v>0</v>
      </c>
      <c r="N355" s="36">
        <f>IF(AND(M355&lt;=PhieuBauCu!$B$13,M355&gt;=1),1,0)</f>
        <v>0</v>
      </c>
    </row>
    <row r="356" spans="1:14" ht="28.5" customHeight="1">
      <c r="A356" s="2">
        <v>351</v>
      </c>
      <c r="B356" s="3"/>
      <c r="C356" s="48" t="str">
        <f t="shared" si="10"/>
        <v/>
      </c>
      <c r="D356" s="5" t="str">
        <f>IF(PhieuBauCu!$B$2&gt;0,IF(LEN($B356)=0,"",IF(AND($B356&gt;0,VALUE(SUBSTITUTE($B356,"1","0"))=$B356),1,0)),"")</f>
        <v/>
      </c>
      <c r="E356" s="5" t="str">
        <f>IF(PhieuBauCu!$B$2&gt;1,IF(LEN($B356)=0,"",IF(AND($B356&gt;0,VALUE(SUBSTITUTE($B356,"2","0"))=$B356),1,0)),"")</f>
        <v/>
      </c>
      <c r="F356" s="5" t="str">
        <f>IF(PhieuBauCu!$B$2&gt;2,IF(LEN($B356)=0,"",IF(AND($B356&gt;0,VALUE(SUBSTITUTE($B356,"3","0"))=$B356),1,0)),"")</f>
        <v/>
      </c>
      <c r="G356" s="5" t="str">
        <f>IF(PhieuBauCu!$B$2&gt;3,IF(LEN($B356)=0,"",IF(AND($B356&gt;0,VALUE(SUBSTITUTE($B356,"4","0"))=$B356),1,0)),"")</f>
        <v/>
      </c>
      <c r="H356" s="5" t="str">
        <f>IF(PhieuBauCu!$B$2&gt;4,IF(LEN($B356)=0,"",IF(AND($B356&gt;0,VALUE(SUBSTITUTE($B356,"5","0"))=$B356),1,0)),"")</f>
        <v/>
      </c>
      <c r="I356" s="5" t="str">
        <f>IF(PhieuBauCu!$B$2&gt;5,IF(LEN($B356)=0,"",IF(AND($B356&gt;0,VALUE(SUBSTITUTE($B356,"6","0"))=$B356),1,0)),"")</f>
        <v/>
      </c>
      <c r="J356" s="5" t="str">
        <f>IF(PhieuBauCu!$B$2&gt;6,IF(LEN($B356)=0,"",IF(AND($B356&gt;0,VALUE(SUBSTITUTE($B356,"7","0"))=$B356),1,0)),"")</f>
        <v/>
      </c>
      <c r="K356" s="5" t="str">
        <f>IF(PhieuBauCu!$B$2&gt;7,IF(LEN($B356)=0,"",IF(AND($B356&gt;0,VALUE(SUBSTITUTE($B356,"8","0"))=$B356),1,0)),"")</f>
        <v/>
      </c>
      <c r="L356" s="5" t="str">
        <f>IF(PhieuBauCu!$B$2&gt;8,IF(LEN($B356)=0,"",IF(AND($B356&gt;0,VALUE(SUBSTITUTE($B356,"9","0"))=$B356),1,0)),"")</f>
        <v/>
      </c>
      <c r="M356" s="9">
        <f t="shared" si="11"/>
        <v>0</v>
      </c>
      <c r="N356" s="36">
        <f>IF(AND(M356&lt;=PhieuBauCu!$B$13,M356&gt;=1),1,0)</f>
        <v>0</v>
      </c>
    </row>
    <row r="357" spans="1:14" ht="28.5" customHeight="1">
      <c r="A357" s="2">
        <v>352</v>
      </c>
      <c r="B357" s="3"/>
      <c r="C357" s="48" t="str">
        <f t="shared" si="10"/>
        <v/>
      </c>
      <c r="D357" s="5" t="str">
        <f>IF(PhieuBauCu!$B$2&gt;0,IF(LEN($B357)=0,"",IF(AND($B357&gt;0,VALUE(SUBSTITUTE($B357,"1","0"))=$B357),1,0)),"")</f>
        <v/>
      </c>
      <c r="E357" s="5" t="str">
        <f>IF(PhieuBauCu!$B$2&gt;1,IF(LEN($B357)=0,"",IF(AND($B357&gt;0,VALUE(SUBSTITUTE($B357,"2","0"))=$B357),1,0)),"")</f>
        <v/>
      </c>
      <c r="F357" s="5" t="str">
        <f>IF(PhieuBauCu!$B$2&gt;2,IF(LEN($B357)=0,"",IF(AND($B357&gt;0,VALUE(SUBSTITUTE($B357,"3","0"))=$B357),1,0)),"")</f>
        <v/>
      </c>
      <c r="G357" s="5" t="str">
        <f>IF(PhieuBauCu!$B$2&gt;3,IF(LEN($B357)=0,"",IF(AND($B357&gt;0,VALUE(SUBSTITUTE($B357,"4","0"))=$B357),1,0)),"")</f>
        <v/>
      </c>
      <c r="H357" s="5" t="str">
        <f>IF(PhieuBauCu!$B$2&gt;4,IF(LEN($B357)=0,"",IF(AND($B357&gt;0,VALUE(SUBSTITUTE($B357,"5","0"))=$B357),1,0)),"")</f>
        <v/>
      </c>
      <c r="I357" s="5" t="str">
        <f>IF(PhieuBauCu!$B$2&gt;5,IF(LEN($B357)=0,"",IF(AND($B357&gt;0,VALUE(SUBSTITUTE($B357,"6","0"))=$B357),1,0)),"")</f>
        <v/>
      </c>
      <c r="J357" s="5" t="str">
        <f>IF(PhieuBauCu!$B$2&gt;6,IF(LEN($B357)=0,"",IF(AND($B357&gt;0,VALUE(SUBSTITUTE($B357,"7","0"))=$B357),1,0)),"")</f>
        <v/>
      </c>
      <c r="K357" s="5" t="str">
        <f>IF(PhieuBauCu!$B$2&gt;7,IF(LEN($B357)=0,"",IF(AND($B357&gt;0,VALUE(SUBSTITUTE($B357,"8","0"))=$B357),1,0)),"")</f>
        <v/>
      </c>
      <c r="L357" s="5" t="str">
        <f>IF(PhieuBauCu!$B$2&gt;8,IF(LEN($B357)=0,"",IF(AND($B357&gt;0,VALUE(SUBSTITUTE($B357,"9","0"))=$B357),1,0)),"")</f>
        <v/>
      </c>
      <c r="M357" s="9">
        <f t="shared" si="11"/>
        <v>0</v>
      </c>
      <c r="N357" s="36">
        <f>IF(AND(M357&lt;=PhieuBauCu!$B$13,M357&gt;=1),1,0)</f>
        <v>0</v>
      </c>
    </row>
    <row r="358" spans="1:14" ht="28.5" customHeight="1">
      <c r="A358" s="2">
        <v>353</v>
      </c>
      <c r="B358" s="3"/>
      <c r="C358" s="48" t="str">
        <f t="shared" si="10"/>
        <v/>
      </c>
      <c r="D358" s="5" t="str">
        <f>IF(PhieuBauCu!$B$2&gt;0,IF(LEN($B358)=0,"",IF(AND($B358&gt;0,VALUE(SUBSTITUTE($B358,"1","0"))=$B358),1,0)),"")</f>
        <v/>
      </c>
      <c r="E358" s="5" t="str">
        <f>IF(PhieuBauCu!$B$2&gt;1,IF(LEN($B358)=0,"",IF(AND($B358&gt;0,VALUE(SUBSTITUTE($B358,"2","0"))=$B358),1,0)),"")</f>
        <v/>
      </c>
      <c r="F358" s="5" t="str">
        <f>IF(PhieuBauCu!$B$2&gt;2,IF(LEN($B358)=0,"",IF(AND($B358&gt;0,VALUE(SUBSTITUTE($B358,"3","0"))=$B358),1,0)),"")</f>
        <v/>
      </c>
      <c r="G358" s="5" t="str">
        <f>IF(PhieuBauCu!$B$2&gt;3,IF(LEN($B358)=0,"",IF(AND($B358&gt;0,VALUE(SUBSTITUTE($B358,"4","0"))=$B358),1,0)),"")</f>
        <v/>
      </c>
      <c r="H358" s="5" t="str">
        <f>IF(PhieuBauCu!$B$2&gt;4,IF(LEN($B358)=0,"",IF(AND($B358&gt;0,VALUE(SUBSTITUTE($B358,"5","0"))=$B358),1,0)),"")</f>
        <v/>
      </c>
      <c r="I358" s="5" t="str">
        <f>IF(PhieuBauCu!$B$2&gt;5,IF(LEN($B358)=0,"",IF(AND($B358&gt;0,VALUE(SUBSTITUTE($B358,"6","0"))=$B358),1,0)),"")</f>
        <v/>
      </c>
      <c r="J358" s="5" t="str">
        <f>IF(PhieuBauCu!$B$2&gt;6,IF(LEN($B358)=0,"",IF(AND($B358&gt;0,VALUE(SUBSTITUTE($B358,"7","0"))=$B358),1,0)),"")</f>
        <v/>
      </c>
      <c r="K358" s="5" t="str">
        <f>IF(PhieuBauCu!$B$2&gt;7,IF(LEN($B358)=0,"",IF(AND($B358&gt;0,VALUE(SUBSTITUTE($B358,"8","0"))=$B358),1,0)),"")</f>
        <v/>
      </c>
      <c r="L358" s="5" t="str">
        <f>IF(PhieuBauCu!$B$2&gt;8,IF(LEN($B358)=0,"",IF(AND($B358&gt;0,VALUE(SUBSTITUTE($B358,"9","0"))=$B358),1,0)),"")</f>
        <v/>
      </c>
      <c r="M358" s="9">
        <f t="shared" si="11"/>
        <v>0</v>
      </c>
      <c r="N358" s="36">
        <f>IF(AND(M358&lt;=PhieuBauCu!$B$13,M358&gt;=1),1,0)</f>
        <v>0</v>
      </c>
    </row>
    <row r="359" spans="1:14" ht="28.5" customHeight="1">
      <c r="A359" s="2">
        <v>354</v>
      </c>
      <c r="B359" s="3"/>
      <c r="C359" s="48" t="str">
        <f t="shared" si="10"/>
        <v/>
      </c>
      <c r="D359" s="5" t="str">
        <f>IF(PhieuBauCu!$B$2&gt;0,IF(LEN($B359)=0,"",IF(AND($B359&gt;0,VALUE(SUBSTITUTE($B359,"1","0"))=$B359),1,0)),"")</f>
        <v/>
      </c>
      <c r="E359" s="5" t="str">
        <f>IF(PhieuBauCu!$B$2&gt;1,IF(LEN($B359)=0,"",IF(AND($B359&gt;0,VALUE(SUBSTITUTE($B359,"2","0"))=$B359),1,0)),"")</f>
        <v/>
      </c>
      <c r="F359" s="5" t="str">
        <f>IF(PhieuBauCu!$B$2&gt;2,IF(LEN($B359)=0,"",IF(AND($B359&gt;0,VALUE(SUBSTITUTE($B359,"3","0"))=$B359),1,0)),"")</f>
        <v/>
      </c>
      <c r="G359" s="5" t="str">
        <f>IF(PhieuBauCu!$B$2&gt;3,IF(LEN($B359)=0,"",IF(AND($B359&gt;0,VALUE(SUBSTITUTE($B359,"4","0"))=$B359),1,0)),"")</f>
        <v/>
      </c>
      <c r="H359" s="5" t="str">
        <f>IF(PhieuBauCu!$B$2&gt;4,IF(LEN($B359)=0,"",IF(AND($B359&gt;0,VALUE(SUBSTITUTE($B359,"5","0"))=$B359),1,0)),"")</f>
        <v/>
      </c>
      <c r="I359" s="5" t="str">
        <f>IF(PhieuBauCu!$B$2&gt;5,IF(LEN($B359)=0,"",IF(AND($B359&gt;0,VALUE(SUBSTITUTE($B359,"6","0"))=$B359),1,0)),"")</f>
        <v/>
      </c>
      <c r="J359" s="5" t="str">
        <f>IF(PhieuBauCu!$B$2&gt;6,IF(LEN($B359)=0,"",IF(AND($B359&gt;0,VALUE(SUBSTITUTE($B359,"7","0"))=$B359),1,0)),"")</f>
        <v/>
      </c>
      <c r="K359" s="5" t="str">
        <f>IF(PhieuBauCu!$B$2&gt;7,IF(LEN($B359)=0,"",IF(AND($B359&gt;0,VALUE(SUBSTITUTE($B359,"8","0"))=$B359),1,0)),"")</f>
        <v/>
      </c>
      <c r="L359" s="5" t="str">
        <f>IF(PhieuBauCu!$B$2&gt;8,IF(LEN($B359)=0,"",IF(AND($B359&gt;0,VALUE(SUBSTITUTE($B359,"9","0"))=$B359),1,0)),"")</f>
        <v/>
      </c>
      <c r="M359" s="9">
        <f t="shared" si="11"/>
        <v>0</v>
      </c>
      <c r="N359" s="36">
        <f>IF(AND(M359&lt;=PhieuBauCu!$B$13,M359&gt;=1),1,0)</f>
        <v>0</v>
      </c>
    </row>
    <row r="360" spans="1:14" ht="28.5" customHeight="1">
      <c r="A360" s="2">
        <v>355</v>
      </c>
      <c r="B360" s="3"/>
      <c r="C360" s="48" t="str">
        <f t="shared" si="10"/>
        <v/>
      </c>
      <c r="D360" s="5" t="str">
        <f>IF(PhieuBauCu!$B$2&gt;0,IF(LEN($B360)=0,"",IF(AND($B360&gt;0,VALUE(SUBSTITUTE($B360,"1","0"))=$B360),1,0)),"")</f>
        <v/>
      </c>
      <c r="E360" s="5" t="str">
        <f>IF(PhieuBauCu!$B$2&gt;1,IF(LEN($B360)=0,"",IF(AND($B360&gt;0,VALUE(SUBSTITUTE($B360,"2","0"))=$B360),1,0)),"")</f>
        <v/>
      </c>
      <c r="F360" s="5" t="str">
        <f>IF(PhieuBauCu!$B$2&gt;2,IF(LEN($B360)=0,"",IF(AND($B360&gt;0,VALUE(SUBSTITUTE($B360,"3","0"))=$B360),1,0)),"")</f>
        <v/>
      </c>
      <c r="G360" s="5" t="str">
        <f>IF(PhieuBauCu!$B$2&gt;3,IF(LEN($B360)=0,"",IF(AND($B360&gt;0,VALUE(SUBSTITUTE($B360,"4","0"))=$B360),1,0)),"")</f>
        <v/>
      </c>
      <c r="H360" s="5" t="str">
        <f>IF(PhieuBauCu!$B$2&gt;4,IF(LEN($B360)=0,"",IF(AND($B360&gt;0,VALUE(SUBSTITUTE($B360,"5","0"))=$B360),1,0)),"")</f>
        <v/>
      </c>
      <c r="I360" s="5" t="str">
        <f>IF(PhieuBauCu!$B$2&gt;5,IF(LEN($B360)=0,"",IF(AND($B360&gt;0,VALUE(SUBSTITUTE($B360,"6","0"))=$B360),1,0)),"")</f>
        <v/>
      </c>
      <c r="J360" s="5" t="str">
        <f>IF(PhieuBauCu!$B$2&gt;6,IF(LEN($B360)=0,"",IF(AND($B360&gt;0,VALUE(SUBSTITUTE($B360,"7","0"))=$B360),1,0)),"")</f>
        <v/>
      </c>
      <c r="K360" s="5" t="str">
        <f>IF(PhieuBauCu!$B$2&gt;7,IF(LEN($B360)=0,"",IF(AND($B360&gt;0,VALUE(SUBSTITUTE($B360,"8","0"))=$B360),1,0)),"")</f>
        <v/>
      </c>
      <c r="L360" s="5" t="str">
        <f>IF(PhieuBauCu!$B$2&gt;8,IF(LEN($B360)=0,"",IF(AND($B360&gt;0,VALUE(SUBSTITUTE($B360,"9","0"))=$B360),1,0)),"")</f>
        <v/>
      </c>
      <c r="M360" s="9">
        <f t="shared" si="11"/>
        <v>0</v>
      </c>
      <c r="N360" s="36">
        <f>IF(AND(M360&lt;=PhieuBauCu!$B$13,M360&gt;=1),1,0)</f>
        <v>0</v>
      </c>
    </row>
    <row r="361" spans="1:14" ht="28.5" customHeight="1">
      <c r="A361" s="2">
        <v>356</v>
      </c>
      <c r="B361" s="3"/>
      <c r="C361" s="48" t="str">
        <f t="shared" si="10"/>
        <v/>
      </c>
      <c r="D361" s="5" t="str">
        <f>IF(PhieuBauCu!$B$2&gt;0,IF(LEN($B361)=0,"",IF(AND($B361&gt;0,VALUE(SUBSTITUTE($B361,"1","0"))=$B361),1,0)),"")</f>
        <v/>
      </c>
      <c r="E361" s="5" t="str">
        <f>IF(PhieuBauCu!$B$2&gt;1,IF(LEN($B361)=0,"",IF(AND($B361&gt;0,VALUE(SUBSTITUTE($B361,"2","0"))=$B361),1,0)),"")</f>
        <v/>
      </c>
      <c r="F361" s="5" t="str">
        <f>IF(PhieuBauCu!$B$2&gt;2,IF(LEN($B361)=0,"",IF(AND($B361&gt;0,VALUE(SUBSTITUTE($B361,"3","0"))=$B361),1,0)),"")</f>
        <v/>
      </c>
      <c r="G361" s="5" t="str">
        <f>IF(PhieuBauCu!$B$2&gt;3,IF(LEN($B361)=0,"",IF(AND($B361&gt;0,VALUE(SUBSTITUTE($B361,"4","0"))=$B361),1,0)),"")</f>
        <v/>
      </c>
      <c r="H361" s="5" t="str">
        <f>IF(PhieuBauCu!$B$2&gt;4,IF(LEN($B361)=0,"",IF(AND($B361&gt;0,VALUE(SUBSTITUTE($B361,"5","0"))=$B361),1,0)),"")</f>
        <v/>
      </c>
      <c r="I361" s="5" t="str">
        <f>IF(PhieuBauCu!$B$2&gt;5,IF(LEN($B361)=0,"",IF(AND($B361&gt;0,VALUE(SUBSTITUTE($B361,"6","0"))=$B361),1,0)),"")</f>
        <v/>
      </c>
      <c r="J361" s="5" t="str">
        <f>IF(PhieuBauCu!$B$2&gt;6,IF(LEN($B361)=0,"",IF(AND($B361&gt;0,VALUE(SUBSTITUTE($B361,"7","0"))=$B361),1,0)),"")</f>
        <v/>
      </c>
      <c r="K361" s="5" t="str">
        <f>IF(PhieuBauCu!$B$2&gt;7,IF(LEN($B361)=0,"",IF(AND($B361&gt;0,VALUE(SUBSTITUTE($B361,"8","0"))=$B361),1,0)),"")</f>
        <v/>
      </c>
      <c r="L361" s="5" t="str">
        <f>IF(PhieuBauCu!$B$2&gt;8,IF(LEN($B361)=0,"",IF(AND($B361&gt;0,VALUE(SUBSTITUTE($B361,"9","0"))=$B361),1,0)),"")</f>
        <v/>
      </c>
      <c r="M361" s="9">
        <f t="shared" si="11"/>
        <v>0</v>
      </c>
      <c r="N361" s="36">
        <f>IF(AND(M361&lt;=PhieuBauCu!$B$13,M361&gt;=1),1,0)</f>
        <v>0</v>
      </c>
    </row>
    <row r="362" spans="1:14" ht="28.5" customHeight="1">
      <c r="A362" s="2">
        <v>357</v>
      </c>
      <c r="B362" s="3"/>
      <c r="C362" s="48" t="str">
        <f t="shared" si="10"/>
        <v/>
      </c>
      <c r="D362" s="5" t="str">
        <f>IF(PhieuBauCu!$B$2&gt;0,IF(LEN($B362)=0,"",IF(AND($B362&gt;0,VALUE(SUBSTITUTE($B362,"1","0"))=$B362),1,0)),"")</f>
        <v/>
      </c>
      <c r="E362" s="5" t="str">
        <f>IF(PhieuBauCu!$B$2&gt;1,IF(LEN($B362)=0,"",IF(AND($B362&gt;0,VALUE(SUBSTITUTE($B362,"2","0"))=$B362),1,0)),"")</f>
        <v/>
      </c>
      <c r="F362" s="5" t="str">
        <f>IF(PhieuBauCu!$B$2&gt;2,IF(LEN($B362)=0,"",IF(AND($B362&gt;0,VALUE(SUBSTITUTE($B362,"3","0"))=$B362),1,0)),"")</f>
        <v/>
      </c>
      <c r="G362" s="5" t="str">
        <f>IF(PhieuBauCu!$B$2&gt;3,IF(LEN($B362)=0,"",IF(AND($B362&gt;0,VALUE(SUBSTITUTE($B362,"4","0"))=$B362),1,0)),"")</f>
        <v/>
      </c>
      <c r="H362" s="5" t="str">
        <f>IF(PhieuBauCu!$B$2&gt;4,IF(LEN($B362)=0,"",IF(AND($B362&gt;0,VALUE(SUBSTITUTE($B362,"5","0"))=$B362),1,0)),"")</f>
        <v/>
      </c>
      <c r="I362" s="5" t="str">
        <f>IF(PhieuBauCu!$B$2&gt;5,IF(LEN($B362)=0,"",IF(AND($B362&gt;0,VALUE(SUBSTITUTE($B362,"6","0"))=$B362),1,0)),"")</f>
        <v/>
      </c>
      <c r="J362" s="5" t="str">
        <f>IF(PhieuBauCu!$B$2&gt;6,IF(LEN($B362)=0,"",IF(AND($B362&gt;0,VALUE(SUBSTITUTE($B362,"7","0"))=$B362),1,0)),"")</f>
        <v/>
      </c>
      <c r="K362" s="5" t="str">
        <f>IF(PhieuBauCu!$B$2&gt;7,IF(LEN($B362)=0,"",IF(AND($B362&gt;0,VALUE(SUBSTITUTE($B362,"8","0"))=$B362),1,0)),"")</f>
        <v/>
      </c>
      <c r="L362" s="5" t="str">
        <f>IF(PhieuBauCu!$B$2&gt;8,IF(LEN($B362)=0,"",IF(AND($B362&gt;0,VALUE(SUBSTITUTE($B362,"9","0"))=$B362),1,0)),"")</f>
        <v/>
      </c>
      <c r="M362" s="9">
        <f t="shared" si="11"/>
        <v>0</v>
      </c>
      <c r="N362" s="36">
        <f>IF(AND(M362&lt;=PhieuBauCu!$B$13,M362&gt;=1),1,0)</f>
        <v>0</v>
      </c>
    </row>
    <row r="363" spans="1:14" ht="28.5" customHeight="1">
      <c r="A363" s="2">
        <v>358</v>
      </c>
      <c r="B363" s="3"/>
      <c r="C363" s="48" t="str">
        <f t="shared" si="10"/>
        <v/>
      </c>
      <c r="D363" s="5" t="str">
        <f>IF(PhieuBauCu!$B$2&gt;0,IF(LEN($B363)=0,"",IF(AND($B363&gt;0,VALUE(SUBSTITUTE($B363,"1","0"))=$B363),1,0)),"")</f>
        <v/>
      </c>
      <c r="E363" s="5" t="str">
        <f>IF(PhieuBauCu!$B$2&gt;1,IF(LEN($B363)=0,"",IF(AND($B363&gt;0,VALUE(SUBSTITUTE($B363,"2","0"))=$B363),1,0)),"")</f>
        <v/>
      </c>
      <c r="F363" s="5" t="str">
        <f>IF(PhieuBauCu!$B$2&gt;2,IF(LEN($B363)=0,"",IF(AND($B363&gt;0,VALUE(SUBSTITUTE($B363,"3","0"))=$B363),1,0)),"")</f>
        <v/>
      </c>
      <c r="G363" s="5" t="str">
        <f>IF(PhieuBauCu!$B$2&gt;3,IF(LEN($B363)=0,"",IF(AND($B363&gt;0,VALUE(SUBSTITUTE($B363,"4","0"))=$B363),1,0)),"")</f>
        <v/>
      </c>
      <c r="H363" s="5" t="str">
        <f>IF(PhieuBauCu!$B$2&gt;4,IF(LEN($B363)=0,"",IF(AND($B363&gt;0,VALUE(SUBSTITUTE($B363,"5","0"))=$B363),1,0)),"")</f>
        <v/>
      </c>
      <c r="I363" s="5" t="str">
        <f>IF(PhieuBauCu!$B$2&gt;5,IF(LEN($B363)=0,"",IF(AND($B363&gt;0,VALUE(SUBSTITUTE($B363,"6","0"))=$B363),1,0)),"")</f>
        <v/>
      </c>
      <c r="J363" s="5" t="str">
        <f>IF(PhieuBauCu!$B$2&gt;6,IF(LEN($B363)=0,"",IF(AND($B363&gt;0,VALUE(SUBSTITUTE($B363,"7","0"))=$B363),1,0)),"")</f>
        <v/>
      </c>
      <c r="K363" s="5" t="str">
        <f>IF(PhieuBauCu!$B$2&gt;7,IF(LEN($B363)=0,"",IF(AND($B363&gt;0,VALUE(SUBSTITUTE($B363,"8","0"))=$B363),1,0)),"")</f>
        <v/>
      </c>
      <c r="L363" s="5" t="str">
        <f>IF(PhieuBauCu!$B$2&gt;8,IF(LEN($B363)=0,"",IF(AND($B363&gt;0,VALUE(SUBSTITUTE($B363,"9","0"))=$B363),1,0)),"")</f>
        <v/>
      </c>
      <c r="M363" s="9">
        <f t="shared" si="11"/>
        <v>0</v>
      </c>
      <c r="N363" s="36">
        <f>IF(AND(M363&lt;=PhieuBauCu!$B$13,M363&gt;=1),1,0)</f>
        <v>0</v>
      </c>
    </row>
    <row r="364" spans="1:14" ht="28.5" customHeight="1">
      <c r="A364" s="2">
        <v>359</v>
      </c>
      <c r="B364" s="3"/>
      <c r="C364" s="48" t="str">
        <f t="shared" si="10"/>
        <v/>
      </c>
      <c r="D364" s="5" t="str">
        <f>IF(PhieuBauCu!$B$2&gt;0,IF(LEN($B364)=0,"",IF(AND($B364&gt;0,VALUE(SUBSTITUTE($B364,"1","0"))=$B364),1,0)),"")</f>
        <v/>
      </c>
      <c r="E364" s="5" t="str">
        <f>IF(PhieuBauCu!$B$2&gt;1,IF(LEN($B364)=0,"",IF(AND($B364&gt;0,VALUE(SUBSTITUTE($B364,"2","0"))=$B364),1,0)),"")</f>
        <v/>
      </c>
      <c r="F364" s="5" t="str">
        <f>IF(PhieuBauCu!$B$2&gt;2,IF(LEN($B364)=0,"",IF(AND($B364&gt;0,VALUE(SUBSTITUTE($B364,"3","0"))=$B364),1,0)),"")</f>
        <v/>
      </c>
      <c r="G364" s="5" t="str">
        <f>IF(PhieuBauCu!$B$2&gt;3,IF(LEN($B364)=0,"",IF(AND($B364&gt;0,VALUE(SUBSTITUTE($B364,"4","0"))=$B364),1,0)),"")</f>
        <v/>
      </c>
      <c r="H364" s="5" t="str">
        <f>IF(PhieuBauCu!$B$2&gt;4,IF(LEN($B364)=0,"",IF(AND($B364&gt;0,VALUE(SUBSTITUTE($B364,"5","0"))=$B364),1,0)),"")</f>
        <v/>
      </c>
      <c r="I364" s="5" t="str">
        <f>IF(PhieuBauCu!$B$2&gt;5,IF(LEN($B364)=0,"",IF(AND($B364&gt;0,VALUE(SUBSTITUTE($B364,"6","0"))=$B364),1,0)),"")</f>
        <v/>
      </c>
      <c r="J364" s="5" t="str">
        <f>IF(PhieuBauCu!$B$2&gt;6,IF(LEN($B364)=0,"",IF(AND($B364&gt;0,VALUE(SUBSTITUTE($B364,"7","0"))=$B364),1,0)),"")</f>
        <v/>
      </c>
      <c r="K364" s="5" t="str">
        <f>IF(PhieuBauCu!$B$2&gt;7,IF(LEN($B364)=0,"",IF(AND($B364&gt;0,VALUE(SUBSTITUTE($B364,"8","0"))=$B364),1,0)),"")</f>
        <v/>
      </c>
      <c r="L364" s="5" t="str">
        <f>IF(PhieuBauCu!$B$2&gt;8,IF(LEN($B364)=0,"",IF(AND($B364&gt;0,VALUE(SUBSTITUTE($B364,"9","0"))=$B364),1,0)),"")</f>
        <v/>
      </c>
      <c r="M364" s="9">
        <f t="shared" si="11"/>
        <v>0</v>
      </c>
      <c r="N364" s="36">
        <f>IF(AND(M364&lt;=PhieuBauCu!$B$13,M364&gt;=1),1,0)</f>
        <v>0</v>
      </c>
    </row>
    <row r="365" spans="1:14" ht="28.5" customHeight="1">
      <c r="A365" s="2">
        <v>360</v>
      </c>
      <c r="B365" s="3"/>
      <c r="C365" s="48" t="str">
        <f t="shared" si="10"/>
        <v/>
      </c>
      <c r="D365" s="5" t="str">
        <f>IF(PhieuBauCu!$B$2&gt;0,IF(LEN($B365)=0,"",IF(AND($B365&gt;0,VALUE(SUBSTITUTE($B365,"1","0"))=$B365),1,0)),"")</f>
        <v/>
      </c>
      <c r="E365" s="5" t="str">
        <f>IF(PhieuBauCu!$B$2&gt;1,IF(LEN($B365)=0,"",IF(AND($B365&gt;0,VALUE(SUBSTITUTE($B365,"2","0"))=$B365),1,0)),"")</f>
        <v/>
      </c>
      <c r="F365" s="5" t="str">
        <f>IF(PhieuBauCu!$B$2&gt;2,IF(LEN($B365)=0,"",IF(AND($B365&gt;0,VALUE(SUBSTITUTE($B365,"3","0"))=$B365),1,0)),"")</f>
        <v/>
      </c>
      <c r="G365" s="5" t="str">
        <f>IF(PhieuBauCu!$B$2&gt;3,IF(LEN($B365)=0,"",IF(AND($B365&gt;0,VALUE(SUBSTITUTE($B365,"4","0"))=$B365),1,0)),"")</f>
        <v/>
      </c>
      <c r="H365" s="5" t="str">
        <f>IF(PhieuBauCu!$B$2&gt;4,IF(LEN($B365)=0,"",IF(AND($B365&gt;0,VALUE(SUBSTITUTE($B365,"5","0"))=$B365),1,0)),"")</f>
        <v/>
      </c>
      <c r="I365" s="5" t="str">
        <f>IF(PhieuBauCu!$B$2&gt;5,IF(LEN($B365)=0,"",IF(AND($B365&gt;0,VALUE(SUBSTITUTE($B365,"6","0"))=$B365),1,0)),"")</f>
        <v/>
      </c>
      <c r="J365" s="5" t="str">
        <f>IF(PhieuBauCu!$B$2&gt;6,IF(LEN($B365)=0,"",IF(AND($B365&gt;0,VALUE(SUBSTITUTE($B365,"7","0"))=$B365),1,0)),"")</f>
        <v/>
      </c>
      <c r="K365" s="5" t="str">
        <f>IF(PhieuBauCu!$B$2&gt;7,IF(LEN($B365)=0,"",IF(AND($B365&gt;0,VALUE(SUBSTITUTE($B365,"8","0"))=$B365),1,0)),"")</f>
        <v/>
      </c>
      <c r="L365" s="5" t="str">
        <f>IF(PhieuBauCu!$B$2&gt;8,IF(LEN($B365)=0,"",IF(AND($B365&gt;0,VALUE(SUBSTITUTE($B365,"9","0"))=$B365),1,0)),"")</f>
        <v/>
      </c>
      <c r="M365" s="9">
        <f t="shared" si="11"/>
        <v>0</v>
      </c>
      <c r="N365" s="36">
        <f>IF(AND(M365&lt;=PhieuBauCu!$B$13,M365&gt;=1),1,0)</f>
        <v>0</v>
      </c>
    </row>
    <row r="366" spans="1:14" ht="28.5" customHeight="1">
      <c r="A366" s="2">
        <v>361</v>
      </c>
      <c r="B366" s="3"/>
      <c r="C366" s="48" t="str">
        <f t="shared" si="10"/>
        <v/>
      </c>
      <c r="D366" s="5" t="str">
        <f>IF(PhieuBauCu!$B$2&gt;0,IF(LEN($B366)=0,"",IF(AND($B366&gt;0,VALUE(SUBSTITUTE($B366,"1","0"))=$B366),1,0)),"")</f>
        <v/>
      </c>
      <c r="E366" s="5" t="str">
        <f>IF(PhieuBauCu!$B$2&gt;1,IF(LEN($B366)=0,"",IF(AND($B366&gt;0,VALUE(SUBSTITUTE($B366,"2","0"))=$B366),1,0)),"")</f>
        <v/>
      </c>
      <c r="F366" s="5" t="str">
        <f>IF(PhieuBauCu!$B$2&gt;2,IF(LEN($B366)=0,"",IF(AND($B366&gt;0,VALUE(SUBSTITUTE($B366,"3","0"))=$B366),1,0)),"")</f>
        <v/>
      </c>
      <c r="G366" s="5" t="str">
        <f>IF(PhieuBauCu!$B$2&gt;3,IF(LEN($B366)=0,"",IF(AND($B366&gt;0,VALUE(SUBSTITUTE($B366,"4","0"))=$B366),1,0)),"")</f>
        <v/>
      </c>
      <c r="H366" s="5" t="str">
        <f>IF(PhieuBauCu!$B$2&gt;4,IF(LEN($B366)=0,"",IF(AND($B366&gt;0,VALUE(SUBSTITUTE($B366,"5","0"))=$B366),1,0)),"")</f>
        <v/>
      </c>
      <c r="I366" s="5" t="str">
        <f>IF(PhieuBauCu!$B$2&gt;5,IF(LEN($B366)=0,"",IF(AND($B366&gt;0,VALUE(SUBSTITUTE($B366,"6","0"))=$B366),1,0)),"")</f>
        <v/>
      </c>
      <c r="J366" s="5" t="str">
        <f>IF(PhieuBauCu!$B$2&gt;6,IF(LEN($B366)=0,"",IF(AND($B366&gt;0,VALUE(SUBSTITUTE($B366,"7","0"))=$B366),1,0)),"")</f>
        <v/>
      </c>
      <c r="K366" s="5" t="str">
        <f>IF(PhieuBauCu!$B$2&gt;7,IF(LEN($B366)=0,"",IF(AND($B366&gt;0,VALUE(SUBSTITUTE($B366,"8","0"))=$B366),1,0)),"")</f>
        <v/>
      </c>
      <c r="L366" s="5" t="str">
        <f>IF(PhieuBauCu!$B$2&gt;8,IF(LEN($B366)=0,"",IF(AND($B366&gt;0,VALUE(SUBSTITUTE($B366,"9","0"))=$B366),1,0)),"")</f>
        <v/>
      </c>
      <c r="M366" s="9">
        <f t="shared" si="11"/>
        <v>0</v>
      </c>
      <c r="N366" s="36">
        <f>IF(AND(M366&lt;=PhieuBauCu!$B$13,M366&gt;=1),1,0)</f>
        <v>0</v>
      </c>
    </row>
    <row r="367" spans="1:14" ht="28.5" customHeight="1">
      <c r="A367" s="2">
        <v>362</v>
      </c>
      <c r="B367" s="3"/>
      <c r="C367" s="48" t="str">
        <f t="shared" si="10"/>
        <v/>
      </c>
      <c r="D367" s="5" t="str">
        <f>IF(PhieuBauCu!$B$2&gt;0,IF(LEN($B367)=0,"",IF(AND($B367&gt;0,VALUE(SUBSTITUTE($B367,"1","0"))=$B367),1,0)),"")</f>
        <v/>
      </c>
      <c r="E367" s="5" t="str">
        <f>IF(PhieuBauCu!$B$2&gt;1,IF(LEN($B367)=0,"",IF(AND($B367&gt;0,VALUE(SUBSTITUTE($B367,"2","0"))=$B367),1,0)),"")</f>
        <v/>
      </c>
      <c r="F367" s="5" t="str">
        <f>IF(PhieuBauCu!$B$2&gt;2,IF(LEN($B367)=0,"",IF(AND($B367&gt;0,VALUE(SUBSTITUTE($B367,"3","0"))=$B367),1,0)),"")</f>
        <v/>
      </c>
      <c r="G367" s="5" t="str">
        <f>IF(PhieuBauCu!$B$2&gt;3,IF(LEN($B367)=0,"",IF(AND($B367&gt;0,VALUE(SUBSTITUTE($B367,"4","0"))=$B367),1,0)),"")</f>
        <v/>
      </c>
      <c r="H367" s="5" t="str">
        <f>IF(PhieuBauCu!$B$2&gt;4,IF(LEN($B367)=0,"",IF(AND($B367&gt;0,VALUE(SUBSTITUTE($B367,"5","0"))=$B367),1,0)),"")</f>
        <v/>
      </c>
      <c r="I367" s="5" t="str">
        <f>IF(PhieuBauCu!$B$2&gt;5,IF(LEN($B367)=0,"",IF(AND($B367&gt;0,VALUE(SUBSTITUTE($B367,"6","0"))=$B367),1,0)),"")</f>
        <v/>
      </c>
      <c r="J367" s="5" t="str">
        <f>IF(PhieuBauCu!$B$2&gt;6,IF(LEN($B367)=0,"",IF(AND($B367&gt;0,VALUE(SUBSTITUTE($B367,"7","0"))=$B367),1,0)),"")</f>
        <v/>
      </c>
      <c r="K367" s="5" t="str">
        <f>IF(PhieuBauCu!$B$2&gt;7,IF(LEN($B367)=0,"",IF(AND($B367&gt;0,VALUE(SUBSTITUTE($B367,"8","0"))=$B367),1,0)),"")</f>
        <v/>
      </c>
      <c r="L367" s="5" t="str">
        <f>IF(PhieuBauCu!$B$2&gt;8,IF(LEN($B367)=0,"",IF(AND($B367&gt;0,VALUE(SUBSTITUTE($B367,"9","0"))=$B367),1,0)),"")</f>
        <v/>
      </c>
      <c r="M367" s="9">
        <f t="shared" si="11"/>
        <v>0</v>
      </c>
      <c r="N367" s="36">
        <f>IF(AND(M367&lt;=PhieuBauCu!$B$13,M367&gt;=1),1,0)</f>
        <v>0</v>
      </c>
    </row>
    <row r="368" spans="1:14" ht="28.5" customHeight="1">
      <c r="A368" s="2">
        <v>363</v>
      </c>
      <c r="B368" s="3"/>
      <c r="C368" s="48" t="str">
        <f t="shared" si="10"/>
        <v/>
      </c>
      <c r="D368" s="5" t="str">
        <f>IF(PhieuBauCu!$B$2&gt;0,IF(LEN($B368)=0,"",IF(AND($B368&gt;0,VALUE(SUBSTITUTE($B368,"1","0"))=$B368),1,0)),"")</f>
        <v/>
      </c>
      <c r="E368" s="5" t="str">
        <f>IF(PhieuBauCu!$B$2&gt;1,IF(LEN($B368)=0,"",IF(AND($B368&gt;0,VALUE(SUBSTITUTE($B368,"2","0"))=$B368),1,0)),"")</f>
        <v/>
      </c>
      <c r="F368" s="5" t="str">
        <f>IF(PhieuBauCu!$B$2&gt;2,IF(LEN($B368)=0,"",IF(AND($B368&gt;0,VALUE(SUBSTITUTE($B368,"3","0"))=$B368),1,0)),"")</f>
        <v/>
      </c>
      <c r="G368" s="5" t="str">
        <f>IF(PhieuBauCu!$B$2&gt;3,IF(LEN($B368)=0,"",IF(AND($B368&gt;0,VALUE(SUBSTITUTE($B368,"4","0"))=$B368),1,0)),"")</f>
        <v/>
      </c>
      <c r="H368" s="5" t="str">
        <f>IF(PhieuBauCu!$B$2&gt;4,IF(LEN($B368)=0,"",IF(AND($B368&gt;0,VALUE(SUBSTITUTE($B368,"5","0"))=$B368),1,0)),"")</f>
        <v/>
      </c>
      <c r="I368" s="5" t="str">
        <f>IF(PhieuBauCu!$B$2&gt;5,IF(LEN($B368)=0,"",IF(AND($B368&gt;0,VALUE(SUBSTITUTE($B368,"6","0"))=$B368),1,0)),"")</f>
        <v/>
      </c>
      <c r="J368" s="5" t="str">
        <f>IF(PhieuBauCu!$B$2&gt;6,IF(LEN($B368)=0,"",IF(AND($B368&gt;0,VALUE(SUBSTITUTE($B368,"7","0"))=$B368),1,0)),"")</f>
        <v/>
      </c>
      <c r="K368" s="5" t="str">
        <f>IF(PhieuBauCu!$B$2&gt;7,IF(LEN($B368)=0,"",IF(AND($B368&gt;0,VALUE(SUBSTITUTE($B368,"8","0"))=$B368),1,0)),"")</f>
        <v/>
      </c>
      <c r="L368" s="5" t="str">
        <f>IF(PhieuBauCu!$B$2&gt;8,IF(LEN($B368)=0,"",IF(AND($B368&gt;0,VALUE(SUBSTITUTE($B368,"9","0"))=$B368),1,0)),"")</f>
        <v/>
      </c>
      <c r="M368" s="9">
        <f t="shared" si="11"/>
        <v>0</v>
      </c>
      <c r="N368" s="36">
        <f>IF(AND(M368&lt;=PhieuBauCu!$B$13,M368&gt;=1),1,0)</f>
        <v>0</v>
      </c>
    </row>
    <row r="369" spans="1:14" ht="28.5" customHeight="1">
      <c r="A369" s="2">
        <v>364</v>
      </c>
      <c r="B369" s="3"/>
      <c r="C369" s="48" t="str">
        <f t="shared" si="10"/>
        <v/>
      </c>
      <c r="D369" s="5" t="str">
        <f>IF(PhieuBauCu!$B$2&gt;0,IF(LEN($B369)=0,"",IF(AND($B369&gt;0,VALUE(SUBSTITUTE($B369,"1","0"))=$B369),1,0)),"")</f>
        <v/>
      </c>
      <c r="E369" s="5" t="str">
        <f>IF(PhieuBauCu!$B$2&gt;1,IF(LEN($B369)=0,"",IF(AND($B369&gt;0,VALUE(SUBSTITUTE($B369,"2","0"))=$B369),1,0)),"")</f>
        <v/>
      </c>
      <c r="F369" s="5" t="str">
        <f>IF(PhieuBauCu!$B$2&gt;2,IF(LEN($B369)=0,"",IF(AND($B369&gt;0,VALUE(SUBSTITUTE($B369,"3","0"))=$B369),1,0)),"")</f>
        <v/>
      </c>
      <c r="G369" s="5" t="str">
        <f>IF(PhieuBauCu!$B$2&gt;3,IF(LEN($B369)=0,"",IF(AND($B369&gt;0,VALUE(SUBSTITUTE($B369,"4","0"))=$B369),1,0)),"")</f>
        <v/>
      </c>
      <c r="H369" s="5" t="str">
        <f>IF(PhieuBauCu!$B$2&gt;4,IF(LEN($B369)=0,"",IF(AND($B369&gt;0,VALUE(SUBSTITUTE($B369,"5","0"))=$B369),1,0)),"")</f>
        <v/>
      </c>
      <c r="I369" s="5" t="str">
        <f>IF(PhieuBauCu!$B$2&gt;5,IF(LEN($B369)=0,"",IF(AND($B369&gt;0,VALUE(SUBSTITUTE($B369,"6","0"))=$B369),1,0)),"")</f>
        <v/>
      </c>
      <c r="J369" s="5" t="str">
        <f>IF(PhieuBauCu!$B$2&gt;6,IF(LEN($B369)=0,"",IF(AND($B369&gt;0,VALUE(SUBSTITUTE($B369,"7","0"))=$B369),1,0)),"")</f>
        <v/>
      </c>
      <c r="K369" s="5" t="str">
        <f>IF(PhieuBauCu!$B$2&gt;7,IF(LEN($B369)=0,"",IF(AND($B369&gt;0,VALUE(SUBSTITUTE($B369,"8","0"))=$B369),1,0)),"")</f>
        <v/>
      </c>
      <c r="L369" s="5" t="str">
        <f>IF(PhieuBauCu!$B$2&gt;8,IF(LEN($B369)=0,"",IF(AND($B369&gt;0,VALUE(SUBSTITUTE($B369,"9","0"))=$B369),1,0)),"")</f>
        <v/>
      </c>
      <c r="M369" s="9">
        <f t="shared" si="11"/>
        <v>0</v>
      </c>
      <c r="N369" s="36">
        <f>IF(AND(M369&lt;=PhieuBauCu!$B$13,M369&gt;=1),1,0)</f>
        <v>0</v>
      </c>
    </row>
    <row r="370" spans="1:14" ht="28.5" customHeight="1">
      <c r="A370" s="2">
        <v>365</v>
      </c>
      <c r="B370" s="3"/>
      <c r="C370" s="48" t="str">
        <f t="shared" si="10"/>
        <v/>
      </c>
      <c r="D370" s="5" t="str">
        <f>IF(PhieuBauCu!$B$2&gt;0,IF(LEN($B370)=0,"",IF(AND($B370&gt;0,VALUE(SUBSTITUTE($B370,"1","0"))=$B370),1,0)),"")</f>
        <v/>
      </c>
      <c r="E370" s="5" t="str">
        <f>IF(PhieuBauCu!$B$2&gt;1,IF(LEN($B370)=0,"",IF(AND($B370&gt;0,VALUE(SUBSTITUTE($B370,"2","0"))=$B370),1,0)),"")</f>
        <v/>
      </c>
      <c r="F370" s="5" t="str">
        <f>IF(PhieuBauCu!$B$2&gt;2,IF(LEN($B370)=0,"",IF(AND($B370&gt;0,VALUE(SUBSTITUTE($B370,"3","0"))=$B370),1,0)),"")</f>
        <v/>
      </c>
      <c r="G370" s="5" t="str">
        <f>IF(PhieuBauCu!$B$2&gt;3,IF(LEN($B370)=0,"",IF(AND($B370&gt;0,VALUE(SUBSTITUTE($B370,"4","0"))=$B370),1,0)),"")</f>
        <v/>
      </c>
      <c r="H370" s="5" t="str">
        <f>IF(PhieuBauCu!$B$2&gt;4,IF(LEN($B370)=0,"",IF(AND($B370&gt;0,VALUE(SUBSTITUTE($B370,"5","0"))=$B370),1,0)),"")</f>
        <v/>
      </c>
      <c r="I370" s="5" t="str">
        <f>IF(PhieuBauCu!$B$2&gt;5,IF(LEN($B370)=0,"",IF(AND($B370&gt;0,VALUE(SUBSTITUTE($B370,"6","0"))=$B370),1,0)),"")</f>
        <v/>
      </c>
      <c r="J370" s="5" t="str">
        <f>IF(PhieuBauCu!$B$2&gt;6,IF(LEN($B370)=0,"",IF(AND($B370&gt;0,VALUE(SUBSTITUTE($B370,"7","0"))=$B370),1,0)),"")</f>
        <v/>
      </c>
      <c r="K370" s="5" t="str">
        <f>IF(PhieuBauCu!$B$2&gt;7,IF(LEN($B370)=0,"",IF(AND($B370&gt;0,VALUE(SUBSTITUTE($B370,"8","0"))=$B370),1,0)),"")</f>
        <v/>
      </c>
      <c r="L370" s="5" t="str">
        <f>IF(PhieuBauCu!$B$2&gt;8,IF(LEN($B370)=0,"",IF(AND($B370&gt;0,VALUE(SUBSTITUTE($B370,"9","0"))=$B370),1,0)),"")</f>
        <v/>
      </c>
      <c r="M370" s="9">
        <f t="shared" si="11"/>
        <v>0</v>
      </c>
      <c r="N370" s="36">
        <f>IF(AND(M370&lt;=PhieuBauCu!$B$13,M370&gt;=1),1,0)</f>
        <v>0</v>
      </c>
    </row>
    <row r="371" spans="1:14" ht="28.5" customHeight="1">
      <c r="A371" s="2">
        <v>366</v>
      </c>
      <c r="B371" s="3"/>
      <c r="C371" s="48" t="str">
        <f t="shared" si="10"/>
        <v/>
      </c>
      <c r="D371" s="5" t="str">
        <f>IF(PhieuBauCu!$B$2&gt;0,IF(LEN($B371)=0,"",IF(AND($B371&gt;0,VALUE(SUBSTITUTE($B371,"1","0"))=$B371),1,0)),"")</f>
        <v/>
      </c>
      <c r="E371" s="5" t="str">
        <f>IF(PhieuBauCu!$B$2&gt;1,IF(LEN($B371)=0,"",IF(AND($B371&gt;0,VALUE(SUBSTITUTE($B371,"2","0"))=$B371),1,0)),"")</f>
        <v/>
      </c>
      <c r="F371" s="5" t="str">
        <f>IF(PhieuBauCu!$B$2&gt;2,IF(LEN($B371)=0,"",IF(AND($B371&gt;0,VALUE(SUBSTITUTE($B371,"3","0"))=$B371),1,0)),"")</f>
        <v/>
      </c>
      <c r="G371" s="5" t="str">
        <f>IF(PhieuBauCu!$B$2&gt;3,IF(LEN($B371)=0,"",IF(AND($B371&gt;0,VALUE(SUBSTITUTE($B371,"4","0"))=$B371),1,0)),"")</f>
        <v/>
      </c>
      <c r="H371" s="5" t="str">
        <f>IF(PhieuBauCu!$B$2&gt;4,IF(LEN($B371)=0,"",IF(AND($B371&gt;0,VALUE(SUBSTITUTE($B371,"5","0"))=$B371),1,0)),"")</f>
        <v/>
      </c>
      <c r="I371" s="5" t="str">
        <f>IF(PhieuBauCu!$B$2&gt;5,IF(LEN($B371)=0,"",IF(AND($B371&gt;0,VALUE(SUBSTITUTE($B371,"6","0"))=$B371),1,0)),"")</f>
        <v/>
      </c>
      <c r="J371" s="5" t="str">
        <f>IF(PhieuBauCu!$B$2&gt;6,IF(LEN($B371)=0,"",IF(AND($B371&gt;0,VALUE(SUBSTITUTE($B371,"7","0"))=$B371),1,0)),"")</f>
        <v/>
      </c>
      <c r="K371" s="5" t="str">
        <f>IF(PhieuBauCu!$B$2&gt;7,IF(LEN($B371)=0,"",IF(AND($B371&gt;0,VALUE(SUBSTITUTE($B371,"8","0"))=$B371),1,0)),"")</f>
        <v/>
      </c>
      <c r="L371" s="5" t="str">
        <f>IF(PhieuBauCu!$B$2&gt;8,IF(LEN($B371)=0,"",IF(AND($B371&gt;0,VALUE(SUBSTITUTE($B371,"9","0"))=$B371),1,0)),"")</f>
        <v/>
      </c>
      <c r="M371" s="9">
        <f t="shared" si="11"/>
        <v>0</v>
      </c>
      <c r="N371" s="36">
        <f>IF(AND(M371&lt;=PhieuBauCu!$B$13,M371&gt;=1),1,0)</f>
        <v>0</v>
      </c>
    </row>
    <row r="372" spans="1:14" ht="28.5" customHeight="1">
      <c r="A372" s="2">
        <v>367</v>
      </c>
      <c r="B372" s="3"/>
      <c r="C372" s="48" t="str">
        <f t="shared" si="10"/>
        <v/>
      </c>
      <c r="D372" s="5" t="str">
        <f>IF(PhieuBauCu!$B$2&gt;0,IF(LEN($B372)=0,"",IF(AND($B372&gt;0,VALUE(SUBSTITUTE($B372,"1","0"))=$B372),1,0)),"")</f>
        <v/>
      </c>
      <c r="E372" s="5" t="str">
        <f>IF(PhieuBauCu!$B$2&gt;1,IF(LEN($B372)=0,"",IF(AND($B372&gt;0,VALUE(SUBSTITUTE($B372,"2","0"))=$B372),1,0)),"")</f>
        <v/>
      </c>
      <c r="F372" s="5" t="str">
        <f>IF(PhieuBauCu!$B$2&gt;2,IF(LEN($B372)=0,"",IF(AND($B372&gt;0,VALUE(SUBSTITUTE($B372,"3","0"))=$B372),1,0)),"")</f>
        <v/>
      </c>
      <c r="G372" s="5" t="str">
        <f>IF(PhieuBauCu!$B$2&gt;3,IF(LEN($B372)=0,"",IF(AND($B372&gt;0,VALUE(SUBSTITUTE($B372,"4","0"))=$B372),1,0)),"")</f>
        <v/>
      </c>
      <c r="H372" s="5" t="str">
        <f>IF(PhieuBauCu!$B$2&gt;4,IF(LEN($B372)=0,"",IF(AND($B372&gt;0,VALUE(SUBSTITUTE($B372,"5","0"))=$B372),1,0)),"")</f>
        <v/>
      </c>
      <c r="I372" s="5" t="str">
        <f>IF(PhieuBauCu!$B$2&gt;5,IF(LEN($B372)=0,"",IF(AND($B372&gt;0,VALUE(SUBSTITUTE($B372,"6","0"))=$B372),1,0)),"")</f>
        <v/>
      </c>
      <c r="J372" s="5" t="str">
        <f>IF(PhieuBauCu!$B$2&gt;6,IF(LEN($B372)=0,"",IF(AND($B372&gt;0,VALUE(SUBSTITUTE($B372,"7","0"))=$B372),1,0)),"")</f>
        <v/>
      </c>
      <c r="K372" s="5" t="str">
        <f>IF(PhieuBauCu!$B$2&gt;7,IF(LEN($B372)=0,"",IF(AND($B372&gt;0,VALUE(SUBSTITUTE($B372,"8","0"))=$B372),1,0)),"")</f>
        <v/>
      </c>
      <c r="L372" s="5" t="str">
        <f>IF(PhieuBauCu!$B$2&gt;8,IF(LEN($B372)=0,"",IF(AND($B372&gt;0,VALUE(SUBSTITUTE($B372,"9","0"))=$B372),1,0)),"")</f>
        <v/>
      </c>
      <c r="M372" s="9">
        <f t="shared" si="11"/>
        <v>0</v>
      </c>
      <c r="N372" s="36">
        <f>IF(AND(M372&lt;=PhieuBauCu!$B$13,M372&gt;=1),1,0)</f>
        <v>0</v>
      </c>
    </row>
    <row r="373" spans="1:14" ht="28.5" customHeight="1">
      <c r="A373" s="2">
        <v>368</v>
      </c>
      <c r="B373" s="3"/>
      <c r="C373" s="48" t="str">
        <f t="shared" si="10"/>
        <v/>
      </c>
      <c r="D373" s="5" t="str">
        <f>IF(PhieuBauCu!$B$2&gt;0,IF(LEN($B373)=0,"",IF(AND($B373&gt;0,VALUE(SUBSTITUTE($B373,"1","0"))=$B373),1,0)),"")</f>
        <v/>
      </c>
      <c r="E373" s="5" t="str">
        <f>IF(PhieuBauCu!$B$2&gt;1,IF(LEN($B373)=0,"",IF(AND($B373&gt;0,VALUE(SUBSTITUTE($B373,"2","0"))=$B373),1,0)),"")</f>
        <v/>
      </c>
      <c r="F373" s="5" t="str">
        <f>IF(PhieuBauCu!$B$2&gt;2,IF(LEN($B373)=0,"",IF(AND($B373&gt;0,VALUE(SUBSTITUTE($B373,"3","0"))=$B373),1,0)),"")</f>
        <v/>
      </c>
      <c r="G373" s="5" t="str">
        <f>IF(PhieuBauCu!$B$2&gt;3,IF(LEN($B373)=0,"",IF(AND($B373&gt;0,VALUE(SUBSTITUTE($B373,"4","0"))=$B373),1,0)),"")</f>
        <v/>
      </c>
      <c r="H373" s="5" t="str">
        <f>IF(PhieuBauCu!$B$2&gt;4,IF(LEN($B373)=0,"",IF(AND($B373&gt;0,VALUE(SUBSTITUTE($B373,"5","0"))=$B373),1,0)),"")</f>
        <v/>
      </c>
      <c r="I373" s="5" t="str">
        <f>IF(PhieuBauCu!$B$2&gt;5,IF(LEN($B373)=0,"",IF(AND($B373&gt;0,VALUE(SUBSTITUTE($B373,"6","0"))=$B373),1,0)),"")</f>
        <v/>
      </c>
      <c r="J373" s="5" t="str">
        <f>IF(PhieuBauCu!$B$2&gt;6,IF(LEN($B373)=0,"",IF(AND($B373&gt;0,VALUE(SUBSTITUTE($B373,"7","0"))=$B373),1,0)),"")</f>
        <v/>
      </c>
      <c r="K373" s="5" t="str">
        <f>IF(PhieuBauCu!$B$2&gt;7,IF(LEN($B373)=0,"",IF(AND($B373&gt;0,VALUE(SUBSTITUTE($B373,"8","0"))=$B373),1,0)),"")</f>
        <v/>
      </c>
      <c r="L373" s="5" t="str">
        <f>IF(PhieuBauCu!$B$2&gt;8,IF(LEN($B373)=0,"",IF(AND($B373&gt;0,VALUE(SUBSTITUTE($B373,"9","0"))=$B373),1,0)),"")</f>
        <v/>
      </c>
      <c r="M373" s="9">
        <f t="shared" si="11"/>
        <v>0</v>
      </c>
      <c r="N373" s="36">
        <f>IF(AND(M373&lt;=PhieuBauCu!$B$13,M373&gt;=1),1,0)</f>
        <v>0</v>
      </c>
    </row>
    <row r="374" spans="1:14" ht="28.5" customHeight="1">
      <c r="A374" s="2">
        <v>369</v>
      </c>
      <c r="B374" s="3"/>
      <c r="C374" s="48" t="str">
        <f t="shared" si="10"/>
        <v/>
      </c>
      <c r="D374" s="5" t="str">
        <f>IF(PhieuBauCu!$B$2&gt;0,IF(LEN($B374)=0,"",IF(AND($B374&gt;0,VALUE(SUBSTITUTE($B374,"1","0"))=$B374),1,0)),"")</f>
        <v/>
      </c>
      <c r="E374" s="5" t="str">
        <f>IF(PhieuBauCu!$B$2&gt;1,IF(LEN($B374)=0,"",IF(AND($B374&gt;0,VALUE(SUBSTITUTE($B374,"2","0"))=$B374),1,0)),"")</f>
        <v/>
      </c>
      <c r="F374" s="5" t="str">
        <f>IF(PhieuBauCu!$B$2&gt;2,IF(LEN($B374)=0,"",IF(AND($B374&gt;0,VALUE(SUBSTITUTE($B374,"3","0"))=$B374),1,0)),"")</f>
        <v/>
      </c>
      <c r="G374" s="5" t="str">
        <f>IF(PhieuBauCu!$B$2&gt;3,IF(LEN($B374)=0,"",IF(AND($B374&gt;0,VALUE(SUBSTITUTE($B374,"4","0"))=$B374),1,0)),"")</f>
        <v/>
      </c>
      <c r="H374" s="5" t="str">
        <f>IF(PhieuBauCu!$B$2&gt;4,IF(LEN($B374)=0,"",IF(AND($B374&gt;0,VALUE(SUBSTITUTE($B374,"5","0"))=$B374),1,0)),"")</f>
        <v/>
      </c>
      <c r="I374" s="5" t="str">
        <f>IF(PhieuBauCu!$B$2&gt;5,IF(LEN($B374)=0,"",IF(AND($B374&gt;0,VALUE(SUBSTITUTE($B374,"6","0"))=$B374),1,0)),"")</f>
        <v/>
      </c>
      <c r="J374" s="5" t="str">
        <f>IF(PhieuBauCu!$B$2&gt;6,IF(LEN($B374)=0,"",IF(AND($B374&gt;0,VALUE(SUBSTITUTE($B374,"7","0"))=$B374),1,0)),"")</f>
        <v/>
      </c>
      <c r="K374" s="5" t="str">
        <f>IF(PhieuBauCu!$B$2&gt;7,IF(LEN($B374)=0,"",IF(AND($B374&gt;0,VALUE(SUBSTITUTE($B374,"8","0"))=$B374),1,0)),"")</f>
        <v/>
      </c>
      <c r="L374" s="5" t="str">
        <f>IF(PhieuBauCu!$B$2&gt;8,IF(LEN($B374)=0,"",IF(AND($B374&gt;0,VALUE(SUBSTITUTE($B374,"9","0"))=$B374),1,0)),"")</f>
        <v/>
      </c>
      <c r="M374" s="9">
        <f t="shared" si="11"/>
        <v>0</v>
      </c>
      <c r="N374" s="36">
        <f>IF(AND(M374&lt;=PhieuBauCu!$B$13,M374&gt;=1),1,0)</f>
        <v>0</v>
      </c>
    </row>
    <row r="375" spans="1:14" ht="28.5" customHeight="1">
      <c r="A375" s="2">
        <v>370</v>
      </c>
      <c r="B375" s="3"/>
      <c r="C375" s="48" t="str">
        <f t="shared" si="10"/>
        <v/>
      </c>
      <c r="D375" s="5" t="str">
        <f>IF(PhieuBauCu!$B$2&gt;0,IF(LEN($B375)=0,"",IF(AND($B375&gt;0,VALUE(SUBSTITUTE($B375,"1","0"))=$B375),1,0)),"")</f>
        <v/>
      </c>
      <c r="E375" s="5" t="str">
        <f>IF(PhieuBauCu!$B$2&gt;1,IF(LEN($B375)=0,"",IF(AND($B375&gt;0,VALUE(SUBSTITUTE($B375,"2","0"))=$B375),1,0)),"")</f>
        <v/>
      </c>
      <c r="F375" s="5" t="str">
        <f>IF(PhieuBauCu!$B$2&gt;2,IF(LEN($B375)=0,"",IF(AND($B375&gt;0,VALUE(SUBSTITUTE($B375,"3","0"))=$B375),1,0)),"")</f>
        <v/>
      </c>
      <c r="G375" s="5" t="str">
        <f>IF(PhieuBauCu!$B$2&gt;3,IF(LEN($B375)=0,"",IF(AND($B375&gt;0,VALUE(SUBSTITUTE($B375,"4","0"))=$B375),1,0)),"")</f>
        <v/>
      </c>
      <c r="H375" s="5" t="str">
        <f>IF(PhieuBauCu!$B$2&gt;4,IF(LEN($B375)=0,"",IF(AND($B375&gt;0,VALUE(SUBSTITUTE($B375,"5","0"))=$B375),1,0)),"")</f>
        <v/>
      </c>
      <c r="I375" s="5" t="str">
        <f>IF(PhieuBauCu!$B$2&gt;5,IF(LEN($B375)=0,"",IF(AND($B375&gt;0,VALUE(SUBSTITUTE($B375,"6","0"))=$B375),1,0)),"")</f>
        <v/>
      </c>
      <c r="J375" s="5" t="str">
        <f>IF(PhieuBauCu!$B$2&gt;6,IF(LEN($B375)=0,"",IF(AND($B375&gt;0,VALUE(SUBSTITUTE($B375,"7","0"))=$B375),1,0)),"")</f>
        <v/>
      </c>
      <c r="K375" s="5" t="str">
        <f>IF(PhieuBauCu!$B$2&gt;7,IF(LEN($B375)=0,"",IF(AND($B375&gt;0,VALUE(SUBSTITUTE($B375,"8","0"))=$B375),1,0)),"")</f>
        <v/>
      </c>
      <c r="L375" s="5" t="str">
        <f>IF(PhieuBauCu!$B$2&gt;8,IF(LEN($B375)=0,"",IF(AND($B375&gt;0,VALUE(SUBSTITUTE($B375,"9","0"))=$B375),1,0)),"")</f>
        <v/>
      </c>
      <c r="M375" s="9">
        <f t="shared" si="11"/>
        <v>0</v>
      </c>
      <c r="N375" s="36">
        <f>IF(AND(M375&lt;=PhieuBauCu!$B$13,M375&gt;=1),1,0)</f>
        <v>0</v>
      </c>
    </row>
    <row r="376" spans="1:14" ht="28.5" customHeight="1">
      <c r="A376" s="2">
        <v>371</v>
      </c>
      <c r="B376" s="3"/>
      <c r="C376" s="48" t="str">
        <f t="shared" si="10"/>
        <v/>
      </c>
      <c r="D376" s="5" t="str">
        <f>IF(PhieuBauCu!$B$2&gt;0,IF(LEN($B376)=0,"",IF(AND($B376&gt;0,VALUE(SUBSTITUTE($B376,"1","0"))=$B376),1,0)),"")</f>
        <v/>
      </c>
      <c r="E376" s="5" t="str">
        <f>IF(PhieuBauCu!$B$2&gt;1,IF(LEN($B376)=0,"",IF(AND($B376&gt;0,VALUE(SUBSTITUTE($B376,"2","0"))=$B376),1,0)),"")</f>
        <v/>
      </c>
      <c r="F376" s="5" t="str">
        <f>IF(PhieuBauCu!$B$2&gt;2,IF(LEN($B376)=0,"",IF(AND($B376&gt;0,VALUE(SUBSTITUTE($B376,"3","0"))=$B376),1,0)),"")</f>
        <v/>
      </c>
      <c r="G376" s="5" t="str">
        <f>IF(PhieuBauCu!$B$2&gt;3,IF(LEN($B376)=0,"",IF(AND($B376&gt;0,VALUE(SUBSTITUTE($B376,"4","0"))=$B376),1,0)),"")</f>
        <v/>
      </c>
      <c r="H376" s="5" t="str">
        <f>IF(PhieuBauCu!$B$2&gt;4,IF(LEN($B376)=0,"",IF(AND($B376&gt;0,VALUE(SUBSTITUTE($B376,"5","0"))=$B376),1,0)),"")</f>
        <v/>
      </c>
      <c r="I376" s="5" t="str">
        <f>IF(PhieuBauCu!$B$2&gt;5,IF(LEN($B376)=0,"",IF(AND($B376&gt;0,VALUE(SUBSTITUTE($B376,"6","0"))=$B376),1,0)),"")</f>
        <v/>
      </c>
      <c r="J376" s="5" t="str">
        <f>IF(PhieuBauCu!$B$2&gt;6,IF(LEN($B376)=0,"",IF(AND($B376&gt;0,VALUE(SUBSTITUTE($B376,"7","0"))=$B376),1,0)),"")</f>
        <v/>
      </c>
      <c r="K376" s="5" t="str">
        <f>IF(PhieuBauCu!$B$2&gt;7,IF(LEN($B376)=0,"",IF(AND($B376&gt;0,VALUE(SUBSTITUTE($B376,"8","0"))=$B376),1,0)),"")</f>
        <v/>
      </c>
      <c r="L376" s="5" t="str">
        <f>IF(PhieuBauCu!$B$2&gt;8,IF(LEN($B376)=0,"",IF(AND($B376&gt;0,VALUE(SUBSTITUTE($B376,"9","0"))=$B376),1,0)),"")</f>
        <v/>
      </c>
      <c r="M376" s="9">
        <f t="shared" si="11"/>
        <v>0</v>
      </c>
      <c r="N376" s="36">
        <f>IF(AND(M376&lt;=PhieuBauCu!$B$13,M376&gt;=1),1,0)</f>
        <v>0</v>
      </c>
    </row>
    <row r="377" spans="1:14" ht="28.5" customHeight="1">
      <c r="A377" s="2">
        <v>372</v>
      </c>
      <c r="B377" s="3"/>
      <c r="C377" s="48" t="str">
        <f t="shared" si="10"/>
        <v/>
      </c>
      <c r="D377" s="5" t="str">
        <f>IF(PhieuBauCu!$B$2&gt;0,IF(LEN($B377)=0,"",IF(AND($B377&gt;0,VALUE(SUBSTITUTE($B377,"1","0"))=$B377),1,0)),"")</f>
        <v/>
      </c>
      <c r="E377" s="5" t="str">
        <f>IF(PhieuBauCu!$B$2&gt;1,IF(LEN($B377)=0,"",IF(AND($B377&gt;0,VALUE(SUBSTITUTE($B377,"2","0"))=$B377),1,0)),"")</f>
        <v/>
      </c>
      <c r="F377" s="5" t="str">
        <f>IF(PhieuBauCu!$B$2&gt;2,IF(LEN($B377)=0,"",IF(AND($B377&gt;0,VALUE(SUBSTITUTE($B377,"3","0"))=$B377),1,0)),"")</f>
        <v/>
      </c>
      <c r="G377" s="5" t="str">
        <f>IF(PhieuBauCu!$B$2&gt;3,IF(LEN($B377)=0,"",IF(AND($B377&gt;0,VALUE(SUBSTITUTE($B377,"4","0"))=$B377),1,0)),"")</f>
        <v/>
      </c>
      <c r="H377" s="5" t="str">
        <f>IF(PhieuBauCu!$B$2&gt;4,IF(LEN($B377)=0,"",IF(AND($B377&gt;0,VALUE(SUBSTITUTE($B377,"5","0"))=$B377),1,0)),"")</f>
        <v/>
      </c>
      <c r="I377" s="5" t="str">
        <f>IF(PhieuBauCu!$B$2&gt;5,IF(LEN($B377)=0,"",IF(AND($B377&gt;0,VALUE(SUBSTITUTE($B377,"6","0"))=$B377),1,0)),"")</f>
        <v/>
      </c>
      <c r="J377" s="5" t="str">
        <f>IF(PhieuBauCu!$B$2&gt;6,IF(LEN($B377)=0,"",IF(AND($B377&gt;0,VALUE(SUBSTITUTE($B377,"7","0"))=$B377),1,0)),"")</f>
        <v/>
      </c>
      <c r="K377" s="5" t="str">
        <f>IF(PhieuBauCu!$B$2&gt;7,IF(LEN($B377)=0,"",IF(AND($B377&gt;0,VALUE(SUBSTITUTE($B377,"8","0"))=$B377),1,0)),"")</f>
        <v/>
      </c>
      <c r="L377" s="5" t="str">
        <f>IF(PhieuBauCu!$B$2&gt;8,IF(LEN($B377)=0,"",IF(AND($B377&gt;0,VALUE(SUBSTITUTE($B377,"9","0"))=$B377),1,0)),"")</f>
        <v/>
      </c>
      <c r="M377" s="9">
        <f t="shared" si="11"/>
        <v>0</v>
      </c>
      <c r="N377" s="36">
        <f>IF(AND(M377&lt;=PhieuBauCu!$B$13,M377&gt;=1),1,0)</f>
        <v>0</v>
      </c>
    </row>
    <row r="378" spans="1:14" ht="28.5" customHeight="1">
      <c r="A378" s="2">
        <v>373</v>
      </c>
      <c r="B378" s="3"/>
      <c r="C378" s="48" t="str">
        <f t="shared" si="10"/>
        <v/>
      </c>
      <c r="D378" s="5" t="str">
        <f>IF(PhieuBauCu!$B$2&gt;0,IF(LEN($B378)=0,"",IF(AND($B378&gt;0,VALUE(SUBSTITUTE($B378,"1","0"))=$B378),1,0)),"")</f>
        <v/>
      </c>
      <c r="E378" s="5" t="str">
        <f>IF(PhieuBauCu!$B$2&gt;1,IF(LEN($B378)=0,"",IF(AND($B378&gt;0,VALUE(SUBSTITUTE($B378,"2","0"))=$B378),1,0)),"")</f>
        <v/>
      </c>
      <c r="F378" s="5" t="str">
        <f>IF(PhieuBauCu!$B$2&gt;2,IF(LEN($B378)=0,"",IF(AND($B378&gt;0,VALUE(SUBSTITUTE($B378,"3","0"))=$B378),1,0)),"")</f>
        <v/>
      </c>
      <c r="G378" s="5" t="str">
        <f>IF(PhieuBauCu!$B$2&gt;3,IF(LEN($B378)=0,"",IF(AND($B378&gt;0,VALUE(SUBSTITUTE($B378,"4","0"))=$B378),1,0)),"")</f>
        <v/>
      </c>
      <c r="H378" s="5" t="str">
        <f>IF(PhieuBauCu!$B$2&gt;4,IF(LEN($B378)=0,"",IF(AND($B378&gt;0,VALUE(SUBSTITUTE($B378,"5","0"))=$B378),1,0)),"")</f>
        <v/>
      </c>
      <c r="I378" s="5" t="str">
        <f>IF(PhieuBauCu!$B$2&gt;5,IF(LEN($B378)=0,"",IF(AND($B378&gt;0,VALUE(SUBSTITUTE($B378,"6","0"))=$B378),1,0)),"")</f>
        <v/>
      </c>
      <c r="J378" s="5" t="str">
        <f>IF(PhieuBauCu!$B$2&gt;6,IF(LEN($B378)=0,"",IF(AND($B378&gt;0,VALUE(SUBSTITUTE($B378,"7","0"))=$B378),1,0)),"")</f>
        <v/>
      </c>
      <c r="K378" s="5" t="str">
        <f>IF(PhieuBauCu!$B$2&gt;7,IF(LEN($B378)=0,"",IF(AND($B378&gt;0,VALUE(SUBSTITUTE($B378,"8","0"))=$B378),1,0)),"")</f>
        <v/>
      </c>
      <c r="L378" s="5" t="str">
        <f>IF(PhieuBauCu!$B$2&gt;8,IF(LEN($B378)=0,"",IF(AND($B378&gt;0,VALUE(SUBSTITUTE($B378,"9","0"))=$B378),1,0)),"")</f>
        <v/>
      </c>
      <c r="M378" s="9">
        <f t="shared" si="11"/>
        <v>0</v>
      </c>
      <c r="N378" s="36">
        <f>IF(AND(M378&lt;=PhieuBauCu!$B$13,M378&gt;=1),1,0)</f>
        <v>0</v>
      </c>
    </row>
    <row r="379" spans="1:14" ht="28.5" customHeight="1">
      <c r="A379" s="2">
        <v>374</v>
      </c>
      <c r="B379" s="3"/>
      <c r="C379" s="48" t="str">
        <f t="shared" si="10"/>
        <v/>
      </c>
      <c r="D379" s="5" t="str">
        <f>IF(PhieuBauCu!$B$2&gt;0,IF(LEN($B379)=0,"",IF(AND($B379&gt;0,VALUE(SUBSTITUTE($B379,"1","0"))=$B379),1,0)),"")</f>
        <v/>
      </c>
      <c r="E379" s="5" t="str">
        <f>IF(PhieuBauCu!$B$2&gt;1,IF(LEN($B379)=0,"",IF(AND($B379&gt;0,VALUE(SUBSTITUTE($B379,"2","0"))=$B379),1,0)),"")</f>
        <v/>
      </c>
      <c r="F379" s="5" t="str">
        <f>IF(PhieuBauCu!$B$2&gt;2,IF(LEN($B379)=0,"",IF(AND($B379&gt;0,VALUE(SUBSTITUTE($B379,"3","0"))=$B379),1,0)),"")</f>
        <v/>
      </c>
      <c r="G379" s="5" t="str">
        <f>IF(PhieuBauCu!$B$2&gt;3,IF(LEN($B379)=0,"",IF(AND($B379&gt;0,VALUE(SUBSTITUTE($B379,"4","0"))=$B379),1,0)),"")</f>
        <v/>
      </c>
      <c r="H379" s="5" t="str">
        <f>IF(PhieuBauCu!$B$2&gt;4,IF(LEN($B379)=0,"",IF(AND($B379&gt;0,VALUE(SUBSTITUTE($B379,"5","0"))=$B379),1,0)),"")</f>
        <v/>
      </c>
      <c r="I379" s="5" t="str">
        <f>IF(PhieuBauCu!$B$2&gt;5,IF(LEN($B379)=0,"",IF(AND($B379&gt;0,VALUE(SUBSTITUTE($B379,"6","0"))=$B379),1,0)),"")</f>
        <v/>
      </c>
      <c r="J379" s="5" t="str">
        <f>IF(PhieuBauCu!$B$2&gt;6,IF(LEN($B379)=0,"",IF(AND($B379&gt;0,VALUE(SUBSTITUTE($B379,"7","0"))=$B379),1,0)),"")</f>
        <v/>
      </c>
      <c r="K379" s="5" t="str">
        <f>IF(PhieuBauCu!$B$2&gt;7,IF(LEN($B379)=0,"",IF(AND($B379&gt;0,VALUE(SUBSTITUTE($B379,"8","0"))=$B379),1,0)),"")</f>
        <v/>
      </c>
      <c r="L379" s="5" t="str">
        <f>IF(PhieuBauCu!$B$2&gt;8,IF(LEN($B379)=0,"",IF(AND($B379&gt;0,VALUE(SUBSTITUTE($B379,"9","0"))=$B379),1,0)),"")</f>
        <v/>
      </c>
      <c r="M379" s="9">
        <f t="shared" si="11"/>
        <v>0</v>
      </c>
      <c r="N379" s="36">
        <f>IF(AND(M379&lt;=PhieuBauCu!$B$13,M379&gt;=1),1,0)</f>
        <v>0</v>
      </c>
    </row>
    <row r="380" spans="1:14" ht="28.5" customHeight="1">
      <c r="A380" s="2">
        <v>375</v>
      </c>
      <c r="B380" s="3"/>
      <c r="C380" s="48" t="str">
        <f t="shared" si="10"/>
        <v/>
      </c>
      <c r="D380" s="5" t="str">
        <f>IF(PhieuBauCu!$B$2&gt;0,IF(LEN($B380)=0,"",IF(AND($B380&gt;0,VALUE(SUBSTITUTE($B380,"1","0"))=$B380),1,0)),"")</f>
        <v/>
      </c>
      <c r="E380" s="5" t="str">
        <f>IF(PhieuBauCu!$B$2&gt;1,IF(LEN($B380)=0,"",IF(AND($B380&gt;0,VALUE(SUBSTITUTE($B380,"2","0"))=$B380),1,0)),"")</f>
        <v/>
      </c>
      <c r="F380" s="5" t="str">
        <f>IF(PhieuBauCu!$B$2&gt;2,IF(LEN($B380)=0,"",IF(AND($B380&gt;0,VALUE(SUBSTITUTE($B380,"3","0"))=$B380),1,0)),"")</f>
        <v/>
      </c>
      <c r="G380" s="5" t="str">
        <f>IF(PhieuBauCu!$B$2&gt;3,IF(LEN($B380)=0,"",IF(AND($B380&gt;0,VALUE(SUBSTITUTE($B380,"4","0"))=$B380),1,0)),"")</f>
        <v/>
      </c>
      <c r="H380" s="5" t="str">
        <f>IF(PhieuBauCu!$B$2&gt;4,IF(LEN($B380)=0,"",IF(AND($B380&gt;0,VALUE(SUBSTITUTE($B380,"5","0"))=$B380),1,0)),"")</f>
        <v/>
      </c>
      <c r="I380" s="5" t="str">
        <f>IF(PhieuBauCu!$B$2&gt;5,IF(LEN($B380)=0,"",IF(AND($B380&gt;0,VALUE(SUBSTITUTE($B380,"6","0"))=$B380),1,0)),"")</f>
        <v/>
      </c>
      <c r="J380" s="5" t="str">
        <f>IF(PhieuBauCu!$B$2&gt;6,IF(LEN($B380)=0,"",IF(AND($B380&gt;0,VALUE(SUBSTITUTE($B380,"7","0"))=$B380),1,0)),"")</f>
        <v/>
      </c>
      <c r="K380" s="5" t="str">
        <f>IF(PhieuBauCu!$B$2&gt;7,IF(LEN($B380)=0,"",IF(AND($B380&gt;0,VALUE(SUBSTITUTE($B380,"8","0"))=$B380),1,0)),"")</f>
        <v/>
      </c>
      <c r="L380" s="5" t="str">
        <f>IF(PhieuBauCu!$B$2&gt;8,IF(LEN($B380)=0,"",IF(AND($B380&gt;0,VALUE(SUBSTITUTE($B380,"9","0"))=$B380),1,0)),"")</f>
        <v/>
      </c>
      <c r="M380" s="9">
        <f t="shared" si="11"/>
        <v>0</v>
      </c>
      <c r="N380" s="36">
        <f>IF(AND(M380&lt;=PhieuBauCu!$B$13,M380&gt;=1),1,0)</f>
        <v>0</v>
      </c>
    </row>
    <row r="381" spans="1:14" ht="28.5" customHeight="1">
      <c r="A381" s="2">
        <v>376</v>
      </c>
      <c r="B381" s="3"/>
      <c r="C381" s="48" t="str">
        <f t="shared" si="10"/>
        <v/>
      </c>
      <c r="D381" s="5" t="str">
        <f>IF(PhieuBauCu!$B$2&gt;0,IF(LEN($B381)=0,"",IF(AND($B381&gt;0,VALUE(SUBSTITUTE($B381,"1","0"))=$B381),1,0)),"")</f>
        <v/>
      </c>
      <c r="E381" s="5" t="str">
        <f>IF(PhieuBauCu!$B$2&gt;1,IF(LEN($B381)=0,"",IF(AND($B381&gt;0,VALUE(SUBSTITUTE($B381,"2","0"))=$B381),1,0)),"")</f>
        <v/>
      </c>
      <c r="F381" s="5" t="str">
        <f>IF(PhieuBauCu!$B$2&gt;2,IF(LEN($B381)=0,"",IF(AND($B381&gt;0,VALUE(SUBSTITUTE($B381,"3","0"))=$B381),1,0)),"")</f>
        <v/>
      </c>
      <c r="G381" s="5" t="str">
        <f>IF(PhieuBauCu!$B$2&gt;3,IF(LEN($B381)=0,"",IF(AND($B381&gt;0,VALUE(SUBSTITUTE($B381,"4","0"))=$B381),1,0)),"")</f>
        <v/>
      </c>
      <c r="H381" s="5" t="str">
        <f>IF(PhieuBauCu!$B$2&gt;4,IF(LEN($B381)=0,"",IF(AND($B381&gt;0,VALUE(SUBSTITUTE($B381,"5","0"))=$B381),1,0)),"")</f>
        <v/>
      </c>
      <c r="I381" s="5" t="str">
        <f>IF(PhieuBauCu!$B$2&gt;5,IF(LEN($B381)=0,"",IF(AND($B381&gt;0,VALUE(SUBSTITUTE($B381,"6","0"))=$B381),1,0)),"")</f>
        <v/>
      </c>
      <c r="J381" s="5" t="str">
        <f>IF(PhieuBauCu!$B$2&gt;6,IF(LEN($B381)=0,"",IF(AND($B381&gt;0,VALUE(SUBSTITUTE($B381,"7","0"))=$B381),1,0)),"")</f>
        <v/>
      </c>
      <c r="K381" s="5" t="str">
        <f>IF(PhieuBauCu!$B$2&gt;7,IF(LEN($B381)=0,"",IF(AND($B381&gt;0,VALUE(SUBSTITUTE($B381,"8","0"))=$B381),1,0)),"")</f>
        <v/>
      </c>
      <c r="L381" s="5" t="str">
        <f>IF(PhieuBauCu!$B$2&gt;8,IF(LEN($B381)=0,"",IF(AND($B381&gt;0,VALUE(SUBSTITUTE($B381,"9","0"))=$B381),1,0)),"")</f>
        <v/>
      </c>
      <c r="M381" s="9">
        <f t="shared" si="11"/>
        <v>0</v>
      </c>
      <c r="N381" s="36">
        <f>IF(AND(M381&lt;=PhieuBauCu!$B$13,M381&gt;=1),1,0)</f>
        <v>0</v>
      </c>
    </row>
    <row r="382" spans="1:14" ht="28.5" customHeight="1">
      <c r="A382" s="2">
        <v>377</v>
      </c>
      <c r="B382" s="3"/>
      <c r="C382" s="48" t="str">
        <f t="shared" si="10"/>
        <v/>
      </c>
      <c r="D382" s="5" t="str">
        <f>IF(PhieuBauCu!$B$2&gt;0,IF(LEN($B382)=0,"",IF(AND($B382&gt;0,VALUE(SUBSTITUTE($B382,"1","0"))=$B382),1,0)),"")</f>
        <v/>
      </c>
      <c r="E382" s="5" t="str">
        <f>IF(PhieuBauCu!$B$2&gt;1,IF(LEN($B382)=0,"",IF(AND($B382&gt;0,VALUE(SUBSTITUTE($B382,"2","0"))=$B382),1,0)),"")</f>
        <v/>
      </c>
      <c r="F382" s="5" t="str">
        <f>IF(PhieuBauCu!$B$2&gt;2,IF(LEN($B382)=0,"",IF(AND($B382&gt;0,VALUE(SUBSTITUTE($B382,"3","0"))=$B382),1,0)),"")</f>
        <v/>
      </c>
      <c r="G382" s="5" t="str">
        <f>IF(PhieuBauCu!$B$2&gt;3,IF(LEN($B382)=0,"",IF(AND($B382&gt;0,VALUE(SUBSTITUTE($B382,"4","0"))=$B382),1,0)),"")</f>
        <v/>
      </c>
      <c r="H382" s="5" t="str">
        <f>IF(PhieuBauCu!$B$2&gt;4,IF(LEN($B382)=0,"",IF(AND($B382&gt;0,VALUE(SUBSTITUTE($B382,"5","0"))=$B382),1,0)),"")</f>
        <v/>
      </c>
      <c r="I382" s="5" t="str">
        <f>IF(PhieuBauCu!$B$2&gt;5,IF(LEN($B382)=0,"",IF(AND($B382&gt;0,VALUE(SUBSTITUTE($B382,"6","0"))=$B382),1,0)),"")</f>
        <v/>
      </c>
      <c r="J382" s="5" t="str">
        <f>IF(PhieuBauCu!$B$2&gt;6,IF(LEN($B382)=0,"",IF(AND($B382&gt;0,VALUE(SUBSTITUTE($B382,"7","0"))=$B382),1,0)),"")</f>
        <v/>
      </c>
      <c r="K382" s="5" t="str">
        <f>IF(PhieuBauCu!$B$2&gt;7,IF(LEN($B382)=0,"",IF(AND($B382&gt;0,VALUE(SUBSTITUTE($B382,"8","0"))=$B382),1,0)),"")</f>
        <v/>
      </c>
      <c r="L382" s="5" t="str">
        <f>IF(PhieuBauCu!$B$2&gt;8,IF(LEN($B382)=0,"",IF(AND($B382&gt;0,VALUE(SUBSTITUTE($B382,"9","0"))=$B382),1,0)),"")</f>
        <v/>
      </c>
      <c r="M382" s="9">
        <f t="shared" si="11"/>
        <v>0</v>
      </c>
      <c r="N382" s="36">
        <f>IF(AND(M382&lt;=PhieuBauCu!$B$13,M382&gt;=1),1,0)</f>
        <v>0</v>
      </c>
    </row>
    <row r="383" spans="1:14" ht="28.5" customHeight="1">
      <c r="A383" s="2">
        <v>378</v>
      </c>
      <c r="B383" s="3"/>
      <c r="C383" s="48" t="str">
        <f t="shared" si="10"/>
        <v/>
      </c>
      <c r="D383" s="5" t="str">
        <f>IF(PhieuBauCu!$B$2&gt;0,IF(LEN($B383)=0,"",IF(AND($B383&gt;0,VALUE(SUBSTITUTE($B383,"1","0"))=$B383),1,0)),"")</f>
        <v/>
      </c>
      <c r="E383" s="5" t="str">
        <f>IF(PhieuBauCu!$B$2&gt;1,IF(LEN($B383)=0,"",IF(AND($B383&gt;0,VALUE(SUBSTITUTE($B383,"2","0"))=$B383),1,0)),"")</f>
        <v/>
      </c>
      <c r="F383" s="5" t="str">
        <f>IF(PhieuBauCu!$B$2&gt;2,IF(LEN($B383)=0,"",IF(AND($B383&gt;0,VALUE(SUBSTITUTE($B383,"3","0"))=$B383),1,0)),"")</f>
        <v/>
      </c>
      <c r="G383" s="5" t="str">
        <f>IF(PhieuBauCu!$B$2&gt;3,IF(LEN($B383)=0,"",IF(AND($B383&gt;0,VALUE(SUBSTITUTE($B383,"4","0"))=$B383),1,0)),"")</f>
        <v/>
      </c>
      <c r="H383" s="5" t="str">
        <f>IF(PhieuBauCu!$B$2&gt;4,IF(LEN($B383)=0,"",IF(AND($B383&gt;0,VALUE(SUBSTITUTE($B383,"5","0"))=$B383),1,0)),"")</f>
        <v/>
      </c>
      <c r="I383" s="5" t="str">
        <f>IF(PhieuBauCu!$B$2&gt;5,IF(LEN($B383)=0,"",IF(AND($B383&gt;0,VALUE(SUBSTITUTE($B383,"6","0"))=$B383),1,0)),"")</f>
        <v/>
      </c>
      <c r="J383" s="5" t="str">
        <f>IF(PhieuBauCu!$B$2&gt;6,IF(LEN($B383)=0,"",IF(AND($B383&gt;0,VALUE(SUBSTITUTE($B383,"7","0"))=$B383),1,0)),"")</f>
        <v/>
      </c>
      <c r="K383" s="5" t="str">
        <f>IF(PhieuBauCu!$B$2&gt;7,IF(LEN($B383)=0,"",IF(AND($B383&gt;0,VALUE(SUBSTITUTE($B383,"8","0"))=$B383),1,0)),"")</f>
        <v/>
      </c>
      <c r="L383" s="5" t="str">
        <f>IF(PhieuBauCu!$B$2&gt;8,IF(LEN($B383)=0,"",IF(AND($B383&gt;0,VALUE(SUBSTITUTE($B383,"9","0"))=$B383),1,0)),"")</f>
        <v/>
      </c>
      <c r="M383" s="9">
        <f t="shared" si="11"/>
        <v>0</v>
      </c>
      <c r="N383" s="36">
        <f>IF(AND(M383&lt;=PhieuBauCu!$B$13,M383&gt;=1),1,0)</f>
        <v>0</v>
      </c>
    </row>
    <row r="384" spans="1:14" ht="28.5" customHeight="1">
      <c r="A384" s="2">
        <v>379</v>
      </c>
      <c r="B384" s="3"/>
      <c r="C384" s="48" t="str">
        <f t="shared" si="10"/>
        <v/>
      </c>
      <c r="D384" s="5" t="str">
        <f>IF(PhieuBauCu!$B$2&gt;0,IF(LEN($B384)=0,"",IF(AND($B384&gt;0,VALUE(SUBSTITUTE($B384,"1","0"))=$B384),1,0)),"")</f>
        <v/>
      </c>
      <c r="E384" s="5" t="str">
        <f>IF(PhieuBauCu!$B$2&gt;1,IF(LEN($B384)=0,"",IF(AND($B384&gt;0,VALUE(SUBSTITUTE($B384,"2","0"))=$B384),1,0)),"")</f>
        <v/>
      </c>
      <c r="F384" s="5" t="str">
        <f>IF(PhieuBauCu!$B$2&gt;2,IF(LEN($B384)=0,"",IF(AND($B384&gt;0,VALUE(SUBSTITUTE($B384,"3","0"))=$B384),1,0)),"")</f>
        <v/>
      </c>
      <c r="G384" s="5" t="str">
        <f>IF(PhieuBauCu!$B$2&gt;3,IF(LEN($B384)=0,"",IF(AND($B384&gt;0,VALUE(SUBSTITUTE($B384,"4","0"))=$B384),1,0)),"")</f>
        <v/>
      </c>
      <c r="H384" s="5" t="str">
        <f>IF(PhieuBauCu!$B$2&gt;4,IF(LEN($B384)=0,"",IF(AND($B384&gt;0,VALUE(SUBSTITUTE($B384,"5","0"))=$B384),1,0)),"")</f>
        <v/>
      </c>
      <c r="I384" s="5" t="str">
        <f>IF(PhieuBauCu!$B$2&gt;5,IF(LEN($B384)=0,"",IF(AND($B384&gt;0,VALUE(SUBSTITUTE($B384,"6","0"))=$B384),1,0)),"")</f>
        <v/>
      </c>
      <c r="J384" s="5" t="str">
        <f>IF(PhieuBauCu!$B$2&gt;6,IF(LEN($B384)=0,"",IF(AND($B384&gt;0,VALUE(SUBSTITUTE($B384,"7","0"))=$B384),1,0)),"")</f>
        <v/>
      </c>
      <c r="K384" s="5" t="str">
        <f>IF(PhieuBauCu!$B$2&gt;7,IF(LEN($B384)=0,"",IF(AND($B384&gt;0,VALUE(SUBSTITUTE($B384,"8","0"))=$B384),1,0)),"")</f>
        <v/>
      </c>
      <c r="L384" s="5" t="str">
        <f>IF(PhieuBauCu!$B$2&gt;8,IF(LEN($B384)=0,"",IF(AND($B384&gt;0,VALUE(SUBSTITUTE($B384,"9","0"))=$B384),1,0)),"")</f>
        <v/>
      </c>
      <c r="M384" s="9">
        <f t="shared" si="11"/>
        <v>0</v>
      </c>
      <c r="N384" s="36">
        <f>IF(AND(M384&lt;=PhieuBauCu!$B$13,M384&gt;=1),1,0)</f>
        <v>0</v>
      </c>
    </row>
    <row r="385" spans="1:14" ht="28.5" customHeight="1">
      <c r="A385" s="2">
        <v>380</v>
      </c>
      <c r="B385" s="3"/>
      <c r="C385" s="48" t="str">
        <f t="shared" si="10"/>
        <v/>
      </c>
      <c r="D385" s="5" t="str">
        <f>IF(PhieuBauCu!$B$2&gt;0,IF(LEN($B385)=0,"",IF(AND($B385&gt;0,VALUE(SUBSTITUTE($B385,"1","0"))=$B385),1,0)),"")</f>
        <v/>
      </c>
      <c r="E385" s="5" t="str">
        <f>IF(PhieuBauCu!$B$2&gt;1,IF(LEN($B385)=0,"",IF(AND($B385&gt;0,VALUE(SUBSTITUTE($B385,"2","0"))=$B385),1,0)),"")</f>
        <v/>
      </c>
      <c r="F385" s="5" t="str">
        <f>IF(PhieuBauCu!$B$2&gt;2,IF(LEN($B385)=0,"",IF(AND($B385&gt;0,VALUE(SUBSTITUTE($B385,"3","0"))=$B385),1,0)),"")</f>
        <v/>
      </c>
      <c r="G385" s="5" t="str">
        <f>IF(PhieuBauCu!$B$2&gt;3,IF(LEN($B385)=0,"",IF(AND($B385&gt;0,VALUE(SUBSTITUTE($B385,"4","0"))=$B385),1,0)),"")</f>
        <v/>
      </c>
      <c r="H385" s="5" t="str">
        <f>IF(PhieuBauCu!$B$2&gt;4,IF(LEN($B385)=0,"",IF(AND($B385&gt;0,VALUE(SUBSTITUTE($B385,"5","0"))=$B385),1,0)),"")</f>
        <v/>
      </c>
      <c r="I385" s="5" t="str">
        <f>IF(PhieuBauCu!$B$2&gt;5,IF(LEN($B385)=0,"",IF(AND($B385&gt;0,VALUE(SUBSTITUTE($B385,"6","0"))=$B385),1,0)),"")</f>
        <v/>
      </c>
      <c r="J385" s="5" t="str">
        <f>IF(PhieuBauCu!$B$2&gt;6,IF(LEN($B385)=0,"",IF(AND($B385&gt;0,VALUE(SUBSTITUTE($B385,"7","0"))=$B385),1,0)),"")</f>
        <v/>
      </c>
      <c r="K385" s="5" t="str">
        <f>IF(PhieuBauCu!$B$2&gt;7,IF(LEN($B385)=0,"",IF(AND($B385&gt;0,VALUE(SUBSTITUTE($B385,"8","0"))=$B385),1,0)),"")</f>
        <v/>
      </c>
      <c r="L385" s="5" t="str">
        <f>IF(PhieuBauCu!$B$2&gt;8,IF(LEN($B385)=0,"",IF(AND($B385&gt;0,VALUE(SUBSTITUTE($B385,"9","0"))=$B385),1,0)),"")</f>
        <v/>
      </c>
      <c r="M385" s="9">
        <f t="shared" si="11"/>
        <v>0</v>
      </c>
      <c r="N385" s="36">
        <f>IF(AND(M385&lt;=PhieuBauCu!$B$13,M385&gt;=1),1,0)</f>
        <v>0</v>
      </c>
    </row>
    <row r="386" spans="1:14" ht="28.5" customHeight="1">
      <c r="A386" s="2">
        <v>381</v>
      </c>
      <c r="B386" s="3"/>
      <c r="C386" s="48" t="str">
        <f t="shared" si="10"/>
        <v/>
      </c>
      <c r="D386" s="5" t="str">
        <f>IF(PhieuBauCu!$B$2&gt;0,IF(LEN($B386)=0,"",IF(AND($B386&gt;0,VALUE(SUBSTITUTE($B386,"1","0"))=$B386),1,0)),"")</f>
        <v/>
      </c>
      <c r="E386" s="5" t="str">
        <f>IF(PhieuBauCu!$B$2&gt;1,IF(LEN($B386)=0,"",IF(AND($B386&gt;0,VALUE(SUBSTITUTE($B386,"2","0"))=$B386),1,0)),"")</f>
        <v/>
      </c>
      <c r="F386" s="5" t="str">
        <f>IF(PhieuBauCu!$B$2&gt;2,IF(LEN($B386)=0,"",IF(AND($B386&gt;0,VALUE(SUBSTITUTE($B386,"3","0"))=$B386),1,0)),"")</f>
        <v/>
      </c>
      <c r="G386" s="5" t="str">
        <f>IF(PhieuBauCu!$B$2&gt;3,IF(LEN($B386)=0,"",IF(AND($B386&gt;0,VALUE(SUBSTITUTE($B386,"4","0"))=$B386),1,0)),"")</f>
        <v/>
      </c>
      <c r="H386" s="5" t="str">
        <f>IF(PhieuBauCu!$B$2&gt;4,IF(LEN($B386)=0,"",IF(AND($B386&gt;0,VALUE(SUBSTITUTE($B386,"5","0"))=$B386),1,0)),"")</f>
        <v/>
      </c>
      <c r="I386" s="5" t="str">
        <f>IF(PhieuBauCu!$B$2&gt;5,IF(LEN($B386)=0,"",IF(AND($B386&gt;0,VALUE(SUBSTITUTE($B386,"6","0"))=$B386),1,0)),"")</f>
        <v/>
      </c>
      <c r="J386" s="5" t="str">
        <f>IF(PhieuBauCu!$B$2&gt;6,IF(LEN($B386)=0,"",IF(AND($B386&gt;0,VALUE(SUBSTITUTE($B386,"7","0"))=$B386),1,0)),"")</f>
        <v/>
      </c>
      <c r="K386" s="5" t="str">
        <f>IF(PhieuBauCu!$B$2&gt;7,IF(LEN($B386)=0,"",IF(AND($B386&gt;0,VALUE(SUBSTITUTE($B386,"8","0"))=$B386),1,0)),"")</f>
        <v/>
      </c>
      <c r="L386" s="5" t="str">
        <f>IF(PhieuBauCu!$B$2&gt;8,IF(LEN($B386)=0,"",IF(AND($B386&gt;0,VALUE(SUBSTITUTE($B386,"9","0"))=$B386),1,0)),"")</f>
        <v/>
      </c>
      <c r="M386" s="9">
        <f t="shared" si="11"/>
        <v>0</v>
      </c>
      <c r="N386" s="36">
        <f>IF(AND(M386&lt;=PhieuBauCu!$B$13,M386&gt;=1),1,0)</f>
        <v>0</v>
      </c>
    </row>
    <row r="387" spans="1:14" ht="28.5" customHeight="1">
      <c r="A387" s="2">
        <v>382</v>
      </c>
      <c r="B387" s="3"/>
      <c r="C387" s="48" t="str">
        <f t="shared" si="10"/>
        <v/>
      </c>
      <c r="D387" s="5" t="str">
        <f>IF(PhieuBauCu!$B$2&gt;0,IF(LEN($B387)=0,"",IF(AND($B387&gt;0,VALUE(SUBSTITUTE($B387,"1","0"))=$B387),1,0)),"")</f>
        <v/>
      </c>
      <c r="E387" s="5" t="str">
        <f>IF(PhieuBauCu!$B$2&gt;1,IF(LEN($B387)=0,"",IF(AND($B387&gt;0,VALUE(SUBSTITUTE($B387,"2","0"))=$B387),1,0)),"")</f>
        <v/>
      </c>
      <c r="F387" s="5" t="str">
        <f>IF(PhieuBauCu!$B$2&gt;2,IF(LEN($B387)=0,"",IF(AND($B387&gt;0,VALUE(SUBSTITUTE($B387,"3","0"))=$B387),1,0)),"")</f>
        <v/>
      </c>
      <c r="G387" s="5" t="str">
        <f>IF(PhieuBauCu!$B$2&gt;3,IF(LEN($B387)=0,"",IF(AND($B387&gt;0,VALUE(SUBSTITUTE($B387,"4","0"))=$B387),1,0)),"")</f>
        <v/>
      </c>
      <c r="H387" s="5" t="str">
        <f>IF(PhieuBauCu!$B$2&gt;4,IF(LEN($B387)=0,"",IF(AND($B387&gt;0,VALUE(SUBSTITUTE($B387,"5","0"))=$B387),1,0)),"")</f>
        <v/>
      </c>
      <c r="I387" s="5" t="str">
        <f>IF(PhieuBauCu!$B$2&gt;5,IF(LEN($B387)=0,"",IF(AND($B387&gt;0,VALUE(SUBSTITUTE($B387,"6","0"))=$B387),1,0)),"")</f>
        <v/>
      </c>
      <c r="J387" s="5" t="str">
        <f>IF(PhieuBauCu!$B$2&gt;6,IF(LEN($B387)=0,"",IF(AND($B387&gt;0,VALUE(SUBSTITUTE($B387,"7","0"))=$B387),1,0)),"")</f>
        <v/>
      </c>
      <c r="K387" s="5" t="str">
        <f>IF(PhieuBauCu!$B$2&gt;7,IF(LEN($B387)=0,"",IF(AND($B387&gt;0,VALUE(SUBSTITUTE($B387,"8","0"))=$B387),1,0)),"")</f>
        <v/>
      </c>
      <c r="L387" s="5" t="str">
        <f>IF(PhieuBauCu!$B$2&gt;8,IF(LEN($B387)=0,"",IF(AND($B387&gt;0,VALUE(SUBSTITUTE($B387,"9","0"))=$B387),1,0)),"")</f>
        <v/>
      </c>
      <c r="M387" s="9">
        <f t="shared" si="11"/>
        <v>0</v>
      </c>
      <c r="N387" s="36">
        <f>IF(AND(M387&lt;=PhieuBauCu!$B$13,M387&gt;=1),1,0)</f>
        <v>0</v>
      </c>
    </row>
    <row r="388" spans="1:14" ht="28.5" customHeight="1">
      <c r="A388" s="2">
        <v>383</v>
      </c>
      <c r="B388" s="3"/>
      <c r="C388" s="48" t="str">
        <f t="shared" si="10"/>
        <v/>
      </c>
      <c r="D388" s="5" t="str">
        <f>IF(PhieuBauCu!$B$2&gt;0,IF(LEN($B388)=0,"",IF(AND($B388&gt;0,VALUE(SUBSTITUTE($B388,"1","0"))=$B388),1,0)),"")</f>
        <v/>
      </c>
      <c r="E388" s="5" t="str">
        <f>IF(PhieuBauCu!$B$2&gt;1,IF(LEN($B388)=0,"",IF(AND($B388&gt;0,VALUE(SUBSTITUTE($B388,"2","0"))=$B388),1,0)),"")</f>
        <v/>
      </c>
      <c r="F388" s="5" t="str">
        <f>IF(PhieuBauCu!$B$2&gt;2,IF(LEN($B388)=0,"",IF(AND($B388&gt;0,VALUE(SUBSTITUTE($B388,"3","0"))=$B388),1,0)),"")</f>
        <v/>
      </c>
      <c r="G388" s="5" t="str">
        <f>IF(PhieuBauCu!$B$2&gt;3,IF(LEN($B388)=0,"",IF(AND($B388&gt;0,VALUE(SUBSTITUTE($B388,"4","0"))=$B388),1,0)),"")</f>
        <v/>
      </c>
      <c r="H388" s="5" t="str">
        <f>IF(PhieuBauCu!$B$2&gt;4,IF(LEN($B388)=0,"",IF(AND($B388&gt;0,VALUE(SUBSTITUTE($B388,"5","0"))=$B388),1,0)),"")</f>
        <v/>
      </c>
      <c r="I388" s="5" t="str">
        <f>IF(PhieuBauCu!$B$2&gt;5,IF(LEN($B388)=0,"",IF(AND($B388&gt;0,VALUE(SUBSTITUTE($B388,"6","0"))=$B388),1,0)),"")</f>
        <v/>
      </c>
      <c r="J388" s="5" t="str">
        <f>IF(PhieuBauCu!$B$2&gt;6,IF(LEN($B388)=0,"",IF(AND($B388&gt;0,VALUE(SUBSTITUTE($B388,"7","0"))=$B388),1,0)),"")</f>
        <v/>
      </c>
      <c r="K388" s="5" t="str">
        <f>IF(PhieuBauCu!$B$2&gt;7,IF(LEN($B388)=0,"",IF(AND($B388&gt;0,VALUE(SUBSTITUTE($B388,"8","0"))=$B388),1,0)),"")</f>
        <v/>
      </c>
      <c r="L388" s="5" t="str">
        <f>IF(PhieuBauCu!$B$2&gt;8,IF(LEN($B388)=0,"",IF(AND($B388&gt;0,VALUE(SUBSTITUTE($B388,"9","0"))=$B388),1,0)),"")</f>
        <v/>
      </c>
      <c r="M388" s="9">
        <f t="shared" si="11"/>
        <v>0</v>
      </c>
      <c r="N388" s="36">
        <f>IF(AND(M388&lt;=PhieuBauCu!$B$13,M388&gt;=1),1,0)</f>
        <v>0</v>
      </c>
    </row>
    <row r="389" spans="1:14" ht="28.5" customHeight="1">
      <c r="A389" s="2">
        <v>384</v>
      </c>
      <c r="B389" s="3"/>
      <c r="C389" s="48" t="str">
        <f t="shared" si="10"/>
        <v/>
      </c>
      <c r="D389" s="5" t="str">
        <f>IF(PhieuBauCu!$B$2&gt;0,IF(LEN($B389)=0,"",IF(AND($B389&gt;0,VALUE(SUBSTITUTE($B389,"1","0"))=$B389),1,0)),"")</f>
        <v/>
      </c>
      <c r="E389" s="5" t="str">
        <f>IF(PhieuBauCu!$B$2&gt;1,IF(LEN($B389)=0,"",IF(AND($B389&gt;0,VALUE(SUBSTITUTE($B389,"2","0"))=$B389),1,0)),"")</f>
        <v/>
      </c>
      <c r="F389" s="5" t="str">
        <f>IF(PhieuBauCu!$B$2&gt;2,IF(LEN($B389)=0,"",IF(AND($B389&gt;0,VALUE(SUBSTITUTE($B389,"3","0"))=$B389),1,0)),"")</f>
        <v/>
      </c>
      <c r="G389" s="5" t="str">
        <f>IF(PhieuBauCu!$B$2&gt;3,IF(LEN($B389)=0,"",IF(AND($B389&gt;0,VALUE(SUBSTITUTE($B389,"4","0"))=$B389),1,0)),"")</f>
        <v/>
      </c>
      <c r="H389" s="5" t="str">
        <f>IF(PhieuBauCu!$B$2&gt;4,IF(LEN($B389)=0,"",IF(AND($B389&gt;0,VALUE(SUBSTITUTE($B389,"5","0"))=$B389),1,0)),"")</f>
        <v/>
      </c>
      <c r="I389" s="5" t="str">
        <f>IF(PhieuBauCu!$B$2&gt;5,IF(LEN($B389)=0,"",IF(AND($B389&gt;0,VALUE(SUBSTITUTE($B389,"6","0"))=$B389),1,0)),"")</f>
        <v/>
      </c>
      <c r="J389" s="5" t="str">
        <f>IF(PhieuBauCu!$B$2&gt;6,IF(LEN($B389)=0,"",IF(AND($B389&gt;0,VALUE(SUBSTITUTE($B389,"7","0"))=$B389),1,0)),"")</f>
        <v/>
      </c>
      <c r="K389" s="5" t="str">
        <f>IF(PhieuBauCu!$B$2&gt;7,IF(LEN($B389)=0,"",IF(AND($B389&gt;0,VALUE(SUBSTITUTE($B389,"8","0"))=$B389),1,0)),"")</f>
        <v/>
      </c>
      <c r="L389" s="5" t="str">
        <f>IF(PhieuBauCu!$B$2&gt;8,IF(LEN($B389)=0,"",IF(AND($B389&gt;0,VALUE(SUBSTITUTE($B389,"9","0"))=$B389),1,0)),"")</f>
        <v/>
      </c>
      <c r="M389" s="9">
        <f t="shared" si="11"/>
        <v>0</v>
      </c>
      <c r="N389" s="36">
        <f>IF(AND(M389&lt;=PhieuBauCu!$B$13,M389&gt;=1),1,0)</f>
        <v>0</v>
      </c>
    </row>
    <row r="390" spans="1:14" ht="28.5" customHeight="1">
      <c r="A390" s="2">
        <v>385</v>
      </c>
      <c r="B390" s="3"/>
      <c r="C390" s="48" t="str">
        <f t="shared" si="10"/>
        <v/>
      </c>
      <c r="D390" s="5" t="str">
        <f>IF(PhieuBauCu!$B$2&gt;0,IF(LEN($B390)=0,"",IF(AND($B390&gt;0,VALUE(SUBSTITUTE($B390,"1","0"))=$B390),1,0)),"")</f>
        <v/>
      </c>
      <c r="E390" s="5" t="str">
        <f>IF(PhieuBauCu!$B$2&gt;1,IF(LEN($B390)=0,"",IF(AND($B390&gt;0,VALUE(SUBSTITUTE($B390,"2","0"))=$B390),1,0)),"")</f>
        <v/>
      </c>
      <c r="F390" s="5" t="str">
        <f>IF(PhieuBauCu!$B$2&gt;2,IF(LEN($B390)=0,"",IF(AND($B390&gt;0,VALUE(SUBSTITUTE($B390,"3","0"))=$B390),1,0)),"")</f>
        <v/>
      </c>
      <c r="G390" s="5" t="str">
        <f>IF(PhieuBauCu!$B$2&gt;3,IF(LEN($B390)=0,"",IF(AND($B390&gt;0,VALUE(SUBSTITUTE($B390,"4","0"))=$B390),1,0)),"")</f>
        <v/>
      </c>
      <c r="H390" s="5" t="str">
        <f>IF(PhieuBauCu!$B$2&gt;4,IF(LEN($B390)=0,"",IF(AND($B390&gt;0,VALUE(SUBSTITUTE($B390,"5","0"))=$B390),1,0)),"")</f>
        <v/>
      </c>
      <c r="I390" s="5" t="str">
        <f>IF(PhieuBauCu!$B$2&gt;5,IF(LEN($B390)=0,"",IF(AND($B390&gt;0,VALUE(SUBSTITUTE($B390,"6","0"))=$B390),1,0)),"")</f>
        <v/>
      </c>
      <c r="J390" s="5" t="str">
        <f>IF(PhieuBauCu!$B$2&gt;6,IF(LEN($B390)=0,"",IF(AND($B390&gt;0,VALUE(SUBSTITUTE($B390,"7","0"))=$B390),1,0)),"")</f>
        <v/>
      </c>
      <c r="K390" s="5" t="str">
        <f>IF(PhieuBauCu!$B$2&gt;7,IF(LEN($B390)=0,"",IF(AND($B390&gt;0,VALUE(SUBSTITUTE($B390,"8","0"))=$B390),1,0)),"")</f>
        <v/>
      </c>
      <c r="L390" s="5" t="str">
        <f>IF(PhieuBauCu!$B$2&gt;8,IF(LEN($B390)=0,"",IF(AND($B390&gt;0,VALUE(SUBSTITUTE($B390,"9","0"))=$B390),1,0)),"")</f>
        <v/>
      </c>
      <c r="M390" s="9">
        <f t="shared" si="11"/>
        <v>0</v>
      </c>
      <c r="N390" s="36">
        <f>IF(AND(M390&lt;=PhieuBauCu!$B$13,M390&gt;=1),1,0)</f>
        <v>0</v>
      </c>
    </row>
    <row r="391" spans="1:14" ht="28.5" customHeight="1">
      <c r="A391" s="2">
        <v>386</v>
      </c>
      <c r="B391" s="3"/>
      <c r="C391" s="48" t="str">
        <f t="shared" ref="C391:C454" si="12">IF(LEN(B391)&gt;0,IF(N391=1,"Ok","Not Ok"),"")</f>
        <v/>
      </c>
      <c r="D391" s="5" t="str">
        <f>IF(PhieuBauCu!$B$2&gt;0,IF(LEN($B391)=0,"",IF(AND($B391&gt;0,VALUE(SUBSTITUTE($B391,"1","0"))=$B391),1,0)),"")</f>
        <v/>
      </c>
      <c r="E391" s="5" t="str">
        <f>IF(PhieuBauCu!$B$2&gt;1,IF(LEN($B391)=0,"",IF(AND($B391&gt;0,VALUE(SUBSTITUTE($B391,"2","0"))=$B391),1,0)),"")</f>
        <v/>
      </c>
      <c r="F391" s="5" t="str">
        <f>IF(PhieuBauCu!$B$2&gt;2,IF(LEN($B391)=0,"",IF(AND($B391&gt;0,VALUE(SUBSTITUTE($B391,"3","0"))=$B391),1,0)),"")</f>
        <v/>
      </c>
      <c r="G391" s="5" t="str">
        <f>IF(PhieuBauCu!$B$2&gt;3,IF(LEN($B391)=0,"",IF(AND($B391&gt;0,VALUE(SUBSTITUTE($B391,"4","0"))=$B391),1,0)),"")</f>
        <v/>
      </c>
      <c r="H391" s="5" t="str">
        <f>IF(PhieuBauCu!$B$2&gt;4,IF(LEN($B391)=0,"",IF(AND($B391&gt;0,VALUE(SUBSTITUTE($B391,"5","0"))=$B391),1,0)),"")</f>
        <v/>
      </c>
      <c r="I391" s="5" t="str">
        <f>IF(PhieuBauCu!$B$2&gt;5,IF(LEN($B391)=0,"",IF(AND($B391&gt;0,VALUE(SUBSTITUTE($B391,"6","0"))=$B391),1,0)),"")</f>
        <v/>
      </c>
      <c r="J391" s="5" t="str">
        <f>IF(PhieuBauCu!$B$2&gt;6,IF(LEN($B391)=0,"",IF(AND($B391&gt;0,VALUE(SUBSTITUTE($B391,"7","0"))=$B391),1,0)),"")</f>
        <v/>
      </c>
      <c r="K391" s="5" t="str">
        <f>IF(PhieuBauCu!$B$2&gt;7,IF(LEN($B391)=0,"",IF(AND($B391&gt;0,VALUE(SUBSTITUTE($B391,"8","0"))=$B391),1,0)),"")</f>
        <v/>
      </c>
      <c r="L391" s="5" t="str">
        <f>IF(PhieuBauCu!$B$2&gt;8,IF(LEN($B391)=0,"",IF(AND($B391&gt;0,VALUE(SUBSTITUTE($B391,"9","0"))=$B391),1,0)),"")</f>
        <v/>
      </c>
      <c r="M391" s="9">
        <f t="shared" ref="M391:M454" si="13">SUMIF(D391:L391,1)</f>
        <v>0</v>
      </c>
      <c r="N391" s="36">
        <f>IF(AND(M391&lt;=PhieuBauCu!$B$13,M391&gt;=1),1,0)</f>
        <v>0</v>
      </c>
    </row>
    <row r="392" spans="1:14" ht="28.5" customHeight="1">
      <c r="A392" s="2">
        <v>387</v>
      </c>
      <c r="B392" s="3"/>
      <c r="C392" s="48" t="str">
        <f t="shared" si="12"/>
        <v/>
      </c>
      <c r="D392" s="5" t="str">
        <f>IF(PhieuBauCu!$B$2&gt;0,IF(LEN($B392)=0,"",IF(AND($B392&gt;0,VALUE(SUBSTITUTE($B392,"1","0"))=$B392),1,0)),"")</f>
        <v/>
      </c>
      <c r="E392" s="5" t="str">
        <f>IF(PhieuBauCu!$B$2&gt;1,IF(LEN($B392)=0,"",IF(AND($B392&gt;0,VALUE(SUBSTITUTE($B392,"2","0"))=$B392),1,0)),"")</f>
        <v/>
      </c>
      <c r="F392" s="5" t="str">
        <f>IF(PhieuBauCu!$B$2&gt;2,IF(LEN($B392)=0,"",IF(AND($B392&gt;0,VALUE(SUBSTITUTE($B392,"3","0"))=$B392),1,0)),"")</f>
        <v/>
      </c>
      <c r="G392" s="5" t="str">
        <f>IF(PhieuBauCu!$B$2&gt;3,IF(LEN($B392)=0,"",IF(AND($B392&gt;0,VALUE(SUBSTITUTE($B392,"4","0"))=$B392),1,0)),"")</f>
        <v/>
      </c>
      <c r="H392" s="5" t="str">
        <f>IF(PhieuBauCu!$B$2&gt;4,IF(LEN($B392)=0,"",IF(AND($B392&gt;0,VALUE(SUBSTITUTE($B392,"5","0"))=$B392),1,0)),"")</f>
        <v/>
      </c>
      <c r="I392" s="5" t="str">
        <f>IF(PhieuBauCu!$B$2&gt;5,IF(LEN($B392)=0,"",IF(AND($B392&gt;0,VALUE(SUBSTITUTE($B392,"6","0"))=$B392),1,0)),"")</f>
        <v/>
      </c>
      <c r="J392" s="5" t="str">
        <f>IF(PhieuBauCu!$B$2&gt;6,IF(LEN($B392)=0,"",IF(AND($B392&gt;0,VALUE(SUBSTITUTE($B392,"7","0"))=$B392),1,0)),"")</f>
        <v/>
      </c>
      <c r="K392" s="5" t="str">
        <f>IF(PhieuBauCu!$B$2&gt;7,IF(LEN($B392)=0,"",IF(AND($B392&gt;0,VALUE(SUBSTITUTE($B392,"8","0"))=$B392),1,0)),"")</f>
        <v/>
      </c>
      <c r="L392" s="5" t="str">
        <f>IF(PhieuBauCu!$B$2&gt;8,IF(LEN($B392)=0,"",IF(AND($B392&gt;0,VALUE(SUBSTITUTE($B392,"9","0"))=$B392),1,0)),"")</f>
        <v/>
      </c>
      <c r="M392" s="9">
        <f t="shared" si="13"/>
        <v>0</v>
      </c>
      <c r="N392" s="36">
        <f>IF(AND(M392&lt;=PhieuBauCu!$B$13,M392&gt;=1),1,0)</f>
        <v>0</v>
      </c>
    </row>
    <row r="393" spans="1:14" ht="28.5" customHeight="1">
      <c r="A393" s="2">
        <v>388</v>
      </c>
      <c r="B393" s="3"/>
      <c r="C393" s="48" t="str">
        <f t="shared" si="12"/>
        <v/>
      </c>
      <c r="D393" s="5" t="str">
        <f>IF(PhieuBauCu!$B$2&gt;0,IF(LEN($B393)=0,"",IF(AND($B393&gt;0,VALUE(SUBSTITUTE($B393,"1","0"))=$B393),1,0)),"")</f>
        <v/>
      </c>
      <c r="E393" s="5" t="str">
        <f>IF(PhieuBauCu!$B$2&gt;1,IF(LEN($B393)=0,"",IF(AND($B393&gt;0,VALUE(SUBSTITUTE($B393,"2","0"))=$B393),1,0)),"")</f>
        <v/>
      </c>
      <c r="F393" s="5" t="str">
        <f>IF(PhieuBauCu!$B$2&gt;2,IF(LEN($B393)=0,"",IF(AND($B393&gt;0,VALUE(SUBSTITUTE($B393,"3","0"))=$B393),1,0)),"")</f>
        <v/>
      </c>
      <c r="G393" s="5" t="str">
        <f>IF(PhieuBauCu!$B$2&gt;3,IF(LEN($B393)=0,"",IF(AND($B393&gt;0,VALUE(SUBSTITUTE($B393,"4","0"))=$B393),1,0)),"")</f>
        <v/>
      </c>
      <c r="H393" s="5" t="str">
        <f>IF(PhieuBauCu!$B$2&gt;4,IF(LEN($B393)=0,"",IF(AND($B393&gt;0,VALUE(SUBSTITUTE($B393,"5","0"))=$B393),1,0)),"")</f>
        <v/>
      </c>
      <c r="I393" s="5" t="str">
        <f>IF(PhieuBauCu!$B$2&gt;5,IF(LEN($B393)=0,"",IF(AND($B393&gt;0,VALUE(SUBSTITUTE($B393,"6","0"))=$B393),1,0)),"")</f>
        <v/>
      </c>
      <c r="J393" s="5" t="str">
        <f>IF(PhieuBauCu!$B$2&gt;6,IF(LEN($B393)=0,"",IF(AND($B393&gt;0,VALUE(SUBSTITUTE($B393,"7","0"))=$B393),1,0)),"")</f>
        <v/>
      </c>
      <c r="K393" s="5" t="str">
        <f>IF(PhieuBauCu!$B$2&gt;7,IF(LEN($B393)=0,"",IF(AND($B393&gt;0,VALUE(SUBSTITUTE($B393,"8","0"))=$B393),1,0)),"")</f>
        <v/>
      </c>
      <c r="L393" s="5" t="str">
        <f>IF(PhieuBauCu!$B$2&gt;8,IF(LEN($B393)=0,"",IF(AND($B393&gt;0,VALUE(SUBSTITUTE($B393,"9","0"))=$B393),1,0)),"")</f>
        <v/>
      </c>
      <c r="M393" s="9">
        <f t="shared" si="13"/>
        <v>0</v>
      </c>
      <c r="N393" s="36">
        <f>IF(AND(M393&lt;=PhieuBauCu!$B$13,M393&gt;=1),1,0)</f>
        <v>0</v>
      </c>
    </row>
    <row r="394" spans="1:14" ht="28.5" customHeight="1">
      <c r="A394" s="2">
        <v>389</v>
      </c>
      <c r="B394" s="3"/>
      <c r="C394" s="48" t="str">
        <f t="shared" si="12"/>
        <v/>
      </c>
      <c r="D394" s="5" t="str">
        <f>IF(PhieuBauCu!$B$2&gt;0,IF(LEN($B394)=0,"",IF(AND($B394&gt;0,VALUE(SUBSTITUTE($B394,"1","0"))=$B394),1,0)),"")</f>
        <v/>
      </c>
      <c r="E394" s="5" t="str">
        <f>IF(PhieuBauCu!$B$2&gt;1,IF(LEN($B394)=0,"",IF(AND($B394&gt;0,VALUE(SUBSTITUTE($B394,"2","0"))=$B394),1,0)),"")</f>
        <v/>
      </c>
      <c r="F394" s="5" t="str">
        <f>IF(PhieuBauCu!$B$2&gt;2,IF(LEN($B394)=0,"",IF(AND($B394&gt;0,VALUE(SUBSTITUTE($B394,"3","0"))=$B394),1,0)),"")</f>
        <v/>
      </c>
      <c r="G394" s="5" t="str">
        <f>IF(PhieuBauCu!$B$2&gt;3,IF(LEN($B394)=0,"",IF(AND($B394&gt;0,VALUE(SUBSTITUTE($B394,"4","0"))=$B394),1,0)),"")</f>
        <v/>
      </c>
      <c r="H394" s="5" t="str">
        <f>IF(PhieuBauCu!$B$2&gt;4,IF(LEN($B394)=0,"",IF(AND($B394&gt;0,VALUE(SUBSTITUTE($B394,"5","0"))=$B394),1,0)),"")</f>
        <v/>
      </c>
      <c r="I394" s="5" t="str">
        <f>IF(PhieuBauCu!$B$2&gt;5,IF(LEN($B394)=0,"",IF(AND($B394&gt;0,VALUE(SUBSTITUTE($B394,"6","0"))=$B394),1,0)),"")</f>
        <v/>
      </c>
      <c r="J394" s="5" t="str">
        <f>IF(PhieuBauCu!$B$2&gt;6,IF(LEN($B394)=0,"",IF(AND($B394&gt;0,VALUE(SUBSTITUTE($B394,"7","0"))=$B394),1,0)),"")</f>
        <v/>
      </c>
      <c r="K394" s="5" t="str">
        <f>IF(PhieuBauCu!$B$2&gt;7,IF(LEN($B394)=0,"",IF(AND($B394&gt;0,VALUE(SUBSTITUTE($B394,"8","0"))=$B394),1,0)),"")</f>
        <v/>
      </c>
      <c r="L394" s="5" t="str">
        <f>IF(PhieuBauCu!$B$2&gt;8,IF(LEN($B394)=0,"",IF(AND($B394&gt;0,VALUE(SUBSTITUTE($B394,"9","0"))=$B394),1,0)),"")</f>
        <v/>
      </c>
      <c r="M394" s="9">
        <f t="shared" si="13"/>
        <v>0</v>
      </c>
      <c r="N394" s="36">
        <f>IF(AND(M394&lt;=PhieuBauCu!$B$13,M394&gt;=1),1,0)</f>
        <v>0</v>
      </c>
    </row>
    <row r="395" spans="1:14" ht="28.5" customHeight="1">
      <c r="A395" s="2">
        <v>390</v>
      </c>
      <c r="B395" s="3"/>
      <c r="C395" s="48" t="str">
        <f t="shared" si="12"/>
        <v/>
      </c>
      <c r="D395" s="5" t="str">
        <f>IF(PhieuBauCu!$B$2&gt;0,IF(LEN($B395)=0,"",IF(AND($B395&gt;0,VALUE(SUBSTITUTE($B395,"1","0"))=$B395),1,0)),"")</f>
        <v/>
      </c>
      <c r="E395" s="5" t="str">
        <f>IF(PhieuBauCu!$B$2&gt;1,IF(LEN($B395)=0,"",IF(AND($B395&gt;0,VALUE(SUBSTITUTE($B395,"2","0"))=$B395),1,0)),"")</f>
        <v/>
      </c>
      <c r="F395" s="5" t="str">
        <f>IF(PhieuBauCu!$B$2&gt;2,IF(LEN($B395)=0,"",IF(AND($B395&gt;0,VALUE(SUBSTITUTE($B395,"3","0"))=$B395),1,0)),"")</f>
        <v/>
      </c>
      <c r="G395" s="5" t="str">
        <f>IF(PhieuBauCu!$B$2&gt;3,IF(LEN($B395)=0,"",IF(AND($B395&gt;0,VALUE(SUBSTITUTE($B395,"4","0"))=$B395),1,0)),"")</f>
        <v/>
      </c>
      <c r="H395" s="5" t="str">
        <f>IF(PhieuBauCu!$B$2&gt;4,IF(LEN($B395)=0,"",IF(AND($B395&gt;0,VALUE(SUBSTITUTE($B395,"5","0"))=$B395),1,0)),"")</f>
        <v/>
      </c>
      <c r="I395" s="5" t="str">
        <f>IF(PhieuBauCu!$B$2&gt;5,IF(LEN($B395)=0,"",IF(AND($B395&gt;0,VALUE(SUBSTITUTE($B395,"6","0"))=$B395),1,0)),"")</f>
        <v/>
      </c>
      <c r="J395" s="5" t="str">
        <f>IF(PhieuBauCu!$B$2&gt;6,IF(LEN($B395)=0,"",IF(AND($B395&gt;0,VALUE(SUBSTITUTE($B395,"7","0"))=$B395),1,0)),"")</f>
        <v/>
      </c>
      <c r="K395" s="5" t="str">
        <f>IF(PhieuBauCu!$B$2&gt;7,IF(LEN($B395)=0,"",IF(AND($B395&gt;0,VALUE(SUBSTITUTE($B395,"8","0"))=$B395),1,0)),"")</f>
        <v/>
      </c>
      <c r="L395" s="5" t="str">
        <f>IF(PhieuBauCu!$B$2&gt;8,IF(LEN($B395)=0,"",IF(AND($B395&gt;0,VALUE(SUBSTITUTE($B395,"9","0"))=$B395),1,0)),"")</f>
        <v/>
      </c>
      <c r="M395" s="9">
        <f t="shared" si="13"/>
        <v>0</v>
      </c>
      <c r="N395" s="36">
        <f>IF(AND(M395&lt;=PhieuBauCu!$B$13,M395&gt;=1),1,0)</f>
        <v>0</v>
      </c>
    </row>
    <row r="396" spans="1:14" ht="28.5" customHeight="1">
      <c r="A396" s="2">
        <v>391</v>
      </c>
      <c r="B396" s="3"/>
      <c r="C396" s="48" t="str">
        <f t="shared" si="12"/>
        <v/>
      </c>
      <c r="D396" s="5" t="str">
        <f>IF(PhieuBauCu!$B$2&gt;0,IF(LEN($B396)=0,"",IF(AND($B396&gt;0,VALUE(SUBSTITUTE($B396,"1","0"))=$B396),1,0)),"")</f>
        <v/>
      </c>
      <c r="E396" s="5" t="str">
        <f>IF(PhieuBauCu!$B$2&gt;1,IF(LEN($B396)=0,"",IF(AND($B396&gt;0,VALUE(SUBSTITUTE($B396,"2","0"))=$B396),1,0)),"")</f>
        <v/>
      </c>
      <c r="F396" s="5" t="str">
        <f>IF(PhieuBauCu!$B$2&gt;2,IF(LEN($B396)=0,"",IF(AND($B396&gt;0,VALUE(SUBSTITUTE($B396,"3","0"))=$B396),1,0)),"")</f>
        <v/>
      </c>
      <c r="G396" s="5" t="str">
        <f>IF(PhieuBauCu!$B$2&gt;3,IF(LEN($B396)=0,"",IF(AND($B396&gt;0,VALUE(SUBSTITUTE($B396,"4","0"))=$B396),1,0)),"")</f>
        <v/>
      </c>
      <c r="H396" s="5" t="str">
        <f>IF(PhieuBauCu!$B$2&gt;4,IF(LEN($B396)=0,"",IF(AND($B396&gt;0,VALUE(SUBSTITUTE($B396,"5","0"))=$B396),1,0)),"")</f>
        <v/>
      </c>
      <c r="I396" s="5" t="str">
        <f>IF(PhieuBauCu!$B$2&gt;5,IF(LEN($B396)=0,"",IF(AND($B396&gt;0,VALUE(SUBSTITUTE($B396,"6","0"))=$B396),1,0)),"")</f>
        <v/>
      </c>
      <c r="J396" s="5" t="str">
        <f>IF(PhieuBauCu!$B$2&gt;6,IF(LEN($B396)=0,"",IF(AND($B396&gt;0,VALUE(SUBSTITUTE($B396,"7","0"))=$B396),1,0)),"")</f>
        <v/>
      </c>
      <c r="K396" s="5" t="str">
        <f>IF(PhieuBauCu!$B$2&gt;7,IF(LEN($B396)=0,"",IF(AND($B396&gt;0,VALUE(SUBSTITUTE($B396,"8","0"))=$B396),1,0)),"")</f>
        <v/>
      </c>
      <c r="L396" s="5" t="str">
        <f>IF(PhieuBauCu!$B$2&gt;8,IF(LEN($B396)=0,"",IF(AND($B396&gt;0,VALUE(SUBSTITUTE($B396,"9","0"))=$B396),1,0)),"")</f>
        <v/>
      </c>
      <c r="M396" s="9">
        <f t="shared" si="13"/>
        <v>0</v>
      </c>
      <c r="N396" s="36">
        <f>IF(AND(M396&lt;=PhieuBauCu!$B$13,M396&gt;=1),1,0)</f>
        <v>0</v>
      </c>
    </row>
    <row r="397" spans="1:14" ht="28.5" customHeight="1">
      <c r="A397" s="2">
        <v>392</v>
      </c>
      <c r="B397" s="3"/>
      <c r="C397" s="48" t="str">
        <f t="shared" si="12"/>
        <v/>
      </c>
      <c r="D397" s="5" t="str">
        <f>IF(PhieuBauCu!$B$2&gt;0,IF(LEN($B397)=0,"",IF(AND($B397&gt;0,VALUE(SUBSTITUTE($B397,"1","0"))=$B397),1,0)),"")</f>
        <v/>
      </c>
      <c r="E397" s="5" t="str">
        <f>IF(PhieuBauCu!$B$2&gt;1,IF(LEN($B397)=0,"",IF(AND($B397&gt;0,VALUE(SUBSTITUTE($B397,"2","0"))=$B397),1,0)),"")</f>
        <v/>
      </c>
      <c r="F397" s="5" t="str">
        <f>IF(PhieuBauCu!$B$2&gt;2,IF(LEN($B397)=0,"",IF(AND($B397&gt;0,VALUE(SUBSTITUTE($B397,"3","0"))=$B397),1,0)),"")</f>
        <v/>
      </c>
      <c r="G397" s="5" t="str">
        <f>IF(PhieuBauCu!$B$2&gt;3,IF(LEN($B397)=0,"",IF(AND($B397&gt;0,VALUE(SUBSTITUTE($B397,"4","0"))=$B397),1,0)),"")</f>
        <v/>
      </c>
      <c r="H397" s="5" t="str">
        <f>IF(PhieuBauCu!$B$2&gt;4,IF(LEN($B397)=0,"",IF(AND($B397&gt;0,VALUE(SUBSTITUTE($B397,"5","0"))=$B397),1,0)),"")</f>
        <v/>
      </c>
      <c r="I397" s="5" t="str">
        <f>IF(PhieuBauCu!$B$2&gt;5,IF(LEN($B397)=0,"",IF(AND($B397&gt;0,VALUE(SUBSTITUTE($B397,"6","0"))=$B397),1,0)),"")</f>
        <v/>
      </c>
      <c r="J397" s="5" t="str">
        <f>IF(PhieuBauCu!$B$2&gt;6,IF(LEN($B397)=0,"",IF(AND($B397&gt;0,VALUE(SUBSTITUTE($B397,"7","0"))=$B397),1,0)),"")</f>
        <v/>
      </c>
      <c r="K397" s="5" t="str">
        <f>IF(PhieuBauCu!$B$2&gt;7,IF(LEN($B397)=0,"",IF(AND($B397&gt;0,VALUE(SUBSTITUTE($B397,"8","0"))=$B397),1,0)),"")</f>
        <v/>
      </c>
      <c r="L397" s="5" t="str">
        <f>IF(PhieuBauCu!$B$2&gt;8,IF(LEN($B397)=0,"",IF(AND($B397&gt;0,VALUE(SUBSTITUTE($B397,"9","0"))=$B397),1,0)),"")</f>
        <v/>
      </c>
      <c r="M397" s="9">
        <f t="shared" si="13"/>
        <v>0</v>
      </c>
      <c r="N397" s="36">
        <f>IF(AND(M397&lt;=PhieuBauCu!$B$13,M397&gt;=1),1,0)</f>
        <v>0</v>
      </c>
    </row>
    <row r="398" spans="1:14" ht="28.5" customHeight="1">
      <c r="A398" s="2">
        <v>393</v>
      </c>
      <c r="B398" s="3"/>
      <c r="C398" s="48" t="str">
        <f t="shared" si="12"/>
        <v/>
      </c>
      <c r="D398" s="5" t="str">
        <f>IF(PhieuBauCu!$B$2&gt;0,IF(LEN($B398)=0,"",IF(AND($B398&gt;0,VALUE(SUBSTITUTE($B398,"1","0"))=$B398),1,0)),"")</f>
        <v/>
      </c>
      <c r="E398" s="5" t="str">
        <f>IF(PhieuBauCu!$B$2&gt;1,IF(LEN($B398)=0,"",IF(AND($B398&gt;0,VALUE(SUBSTITUTE($B398,"2","0"))=$B398),1,0)),"")</f>
        <v/>
      </c>
      <c r="F398" s="5" t="str">
        <f>IF(PhieuBauCu!$B$2&gt;2,IF(LEN($B398)=0,"",IF(AND($B398&gt;0,VALUE(SUBSTITUTE($B398,"3","0"))=$B398),1,0)),"")</f>
        <v/>
      </c>
      <c r="G398" s="5" t="str">
        <f>IF(PhieuBauCu!$B$2&gt;3,IF(LEN($B398)=0,"",IF(AND($B398&gt;0,VALUE(SUBSTITUTE($B398,"4","0"))=$B398),1,0)),"")</f>
        <v/>
      </c>
      <c r="H398" s="5" t="str">
        <f>IF(PhieuBauCu!$B$2&gt;4,IF(LEN($B398)=0,"",IF(AND($B398&gt;0,VALUE(SUBSTITUTE($B398,"5","0"))=$B398),1,0)),"")</f>
        <v/>
      </c>
      <c r="I398" s="5" t="str">
        <f>IF(PhieuBauCu!$B$2&gt;5,IF(LEN($B398)=0,"",IF(AND($B398&gt;0,VALUE(SUBSTITUTE($B398,"6","0"))=$B398),1,0)),"")</f>
        <v/>
      </c>
      <c r="J398" s="5" t="str">
        <f>IF(PhieuBauCu!$B$2&gt;6,IF(LEN($B398)=0,"",IF(AND($B398&gt;0,VALUE(SUBSTITUTE($B398,"7","0"))=$B398),1,0)),"")</f>
        <v/>
      </c>
      <c r="K398" s="5" t="str">
        <f>IF(PhieuBauCu!$B$2&gt;7,IF(LEN($B398)=0,"",IF(AND($B398&gt;0,VALUE(SUBSTITUTE($B398,"8","0"))=$B398),1,0)),"")</f>
        <v/>
      </c>
      <c r="L398" s="5" t="str">
        <f>IF(PhieuBauCu!$B$2&gt;8,IF(LEN($B398)=0,"",IF(AND($B398&gt;0,VALUE(SUBSTITUTE($B398,"9","0"))=$B398),1,0)),"")</f>
        <v/>
      </c>
      <c r="M398" s="9">
        <f t="shared" si="13"/>
        <v>0</v>
      </c>
      <c r="N398" s="36">
        <f>IF(AND(M398&lt;=PhieuBauCu!$B$13,M398&gt;=1),1,0)</f>
        <v>0</v>
      </c>
    </row>
    <row r="399" spans="1:14" ht="28.5" customHeight="1">
      <c r="A399" s="2">
        <v>394</v>
      </c>
      <c r="B399" s="3"/>
      <c r="C399" s="48" t="str">
        <f t="shared" si="12"/>
        <v/>
      </c>
      <c r="D399" s="5" t="str">
        <f>IF(PhieuBauCu!$B$2&gt;0,IF(LEN($B399)=0,"",IF(AND($B399&gt;0,VALUE(SUBSTITUTE($B399,"1","0"))=$B399),1,0)),"")</f>
        <v/>
      </c>
      <c r="E399" s="5" t="str">
        <f>IF(PhieuBauCu!$B$2&gt;1,IF(LEN($B399)=0,"",IF(AND($B399&gt;0,VALUE(SUBSTITUTE($B399,"2","0"))=$B399),1,0)),"")</f>
        <v/>
      </c>
      <c r="F399" s="5" t="str">
        <f>IF(PhieuBauCu!$B$2&gt;2,IF(LEN($B399)=0,"",IF(AND($B399&gt;0,VALUE(SUBSTITUTE($B399,"3","0"))=$B399),1,0)),"")</f>
        <v/>
      </c>
      <c r="G399" s="5" t="str">
        <f>IF(PhieuBauCu!$B$2&gt;3,IF(LEN($B399)=0,"",IF(AND($B399&gt;0,VALUE(SUBSTITUTE($B399,"4","0"))=$B399),1,0)),"")</f>
        <v/>
      </c>
      <c r="H399" s="5" t="str">
        <f>IF(PhieuBauCu!$B$2&gt;4,IF(LEN($B399)=0,"",IF(AND($B399&gt;0,VALUE(SUBSTITUTE($B399,"5","0"))=$B399),1,0)),"")</f>
        <v/>
      </c>
      <c r="I399" s="5" t="str">
        <f>IF(PhieuBauCu!$B$2&gt;5,IF(LEN($B399)=0,"",IF(AND($B399&gt;0,VALUE(SUBSTITUTE($B399,"6","0"))=$B399),1,0)),"")</f>
        <v/>
      </c>
      <c r="J399" s="5" t="str">
        <f>IF(PhieuBauCu!$B$2&gt;6,IF(LEN($B399)=0,"",IF(AND($B399&gt;0,VALUE(SUBSTITUTE($B399,"7","0"))=$B399),1,0)),"")</f>
        <v/>
      </c>
      <c r="K399" s="5" t="str">
        <f>IF(PhieuBauCu!$B$2&gt;7,IF(LEN($B399)=0,"",IF(AND($B399&gt;0,VALUE(SUBSTITUTE($B399,"8","0"))=$B399),1,0)),"")</f>
        <v/>
      </c>
      <c r="L399" s="5" t="str">
        <f>IF(PhieuBauCu!$B$2&gt;8,IF(LEN($B399)=0,"",IF(AND($B399&gt;0,VALUE(SUBSTITUTE($B399,"9","0"))=$B399),1,0)),"")</f>
        <v/>
      </c>
      <c r="M399" s="9">
        <f t="shared" si="13"/>
        <v>0</v>
      </c>
      <c r="N399" s="36">
        <f>IF(AND(M399&lt;=PhieuBauCu!$B$13,M399&gt;=1),1,0)</f>
        <v>0</v>
      </c>
    </row>
    <row r="400" spans="1:14" ht="28.5" customHeight="1">
      <c r="A400" s="2">
        <v>395</v>
      </c>
      <c r="B400" s="3"/>
      <c r="C400" s="48" t="str">
        <f t="shared" si="12"/>
        <v/>
      </c>
      <c r="D400" s="5" t="str">
        <f>IF(PhieuBauCu!$B$2&gt;0,IF(LEN($B400)=0,"",IF(AND($B400&gt;0,VALUE(SUBSTITUTE($B400,"1","0"))=$B400),1,0)),"")</f>
        <v/>
      </c>
      <c r="E400" s="5" t="str">
        <f>IF(PhieuBauCu!$B$2&gt;1,IF(LEN($B400)=0,"",IF(AND($B400&gt;0,VALUE(SUBSTITUTE($B400,"2","0"))=$B400),1,0)),"")</f>
        <v/>
      </c>
      <c r="F400" s="5" t="str">
        <f>IF(PhieuBauCu!$B$2&gt;2,IF(LEN($B400)=0,"",IF(AND($B400&gt;0,VALUE(SUBSTITUTE($B400,"3","0"))=$B400),1,0)),"")</f>
        <v/>
      </c>
      <c r="G400" s="5" t="str">
        <f>IF(PhieuBauCu!$B$2&gt;3,IF(LEN($B400)=0,"",IF(AND($B400&gt;0,VALUE(SUBSTITUTE($B400,"4","0"))=$B400),1,0)),"")</f>
        <v/>
      </c>
      <c r="H400" s="5" t="str">
        <f>IF(PhieuBauCu!$B$2&gt;4,IF(LEN($B400)=0,"",IF(AND($B400&gt;0,VALUE(SUBSTITUTE($B400,"5","0"))=$B400),1,0)),"")</f>
        <v/>
      </c>
      <c r="I400" s="5" t="str">
        <f>IF(PhieuBauCu!$B$2&gt;5,IF(LEN($B400)=0,"",IF(AND($B400&gt;0,VALUE(SUBSTITUTE($B400,"6","0"))=$B400),1,0)),"")</f>
        <v/>
      </c>
      <c r="J400" s="5" t="str">
        <f>IF(PhieuBauCu!$B$2&gt;6,IF(LEN($B400)=0,"",IF(AND($B400&gt;0,VALUE(SUBSTITUTE($B400,"7","0"))=$B400),1,0)),"")</f>
        <v/>
      </c>
      <c r="K400" s="5" t="str">
        <f>IF(PhieuBauCu!$B$2&gt;7,IF(LEN($B400)=0,"",IF(AND($B400&gt;0,VALUE(SUBSTITUTE($B400,"8","0"))=$B400),1,0)),"")</f>
        <v/>
      </c>
      <c r="L400" s="5" t="str">
        <f>IF(PhieuBauCu!$B$2&gt;8,IF(LEN($B400)=0,"",IF(AND($B400&gt;0,VALUE(SUBSTITUTE($B400,"9","0"))=$B400),1,0)),"")</f>
        <v/>
      </c>
      <c r="M400" s="9">
        <f t="shared" si="13"/>
        <v>0</v>
      </c>
      <c r="N400" s="36">
        <f>IF(AND(M400&lt;=PhieuBauCu!$B$13,M400&gt;=1),1,0)</f>
        <v>0</v>
      </c>
    </row>
    <row r="401" spans="1:14" ht="28.5" customHeight="1">
      <c r="A401" s="2">
        <v>396</v>
      </c>
      <c r="B401" s="3"/>
      <c r="C401" s="48" t="str">
        <f t="shared" si="12"/>
        <v/>
      </c>
      <c r="D401" s="5" t="str">
        <f>IF(PhieuBauCu!$B$2&gt;0,IF(LEN($B401)=0,"",IF(AND($B401&gt;0,VALUE(SUBSTITUTE($B401,"1","0"))=$B401),1,0)),"")</f>
        <v/>
      </c>
      <c r="E401" s="5" t="str">
        <f>IF(PhieuBauCu!$B$2&gt;1,IF(LEN($B401)=0,"",IF(AND($B401&gt;0,VALUE(SUBSTITUTE($B401,"2","0"))=$B401),1,0)),"")</f>
        <v/>
      </c>
      <c r="F401" s="5" t="str">
        <f>IF(PhieuBauCu!$B$2&gt;2,IF(LEN($B401)=0,"",IF(AND($B401&gt;0,VALUE(SUBSTITUTE($B401,"3","0"))=$B401),1,0)),"")</f>
        <v/>
      </c>
      <c r="G401" s="5" t="str">
        <f>IF(PhieuBauCu!$B$2&gt;3,IF(LEN($B401)=0,"",IF(AND($B401&gt;0,VALUE(SUBSTITUTE($B401,"4","0"))=$B401),1,0)),"")</f>
        <v/>
      </c>
      <c r="H401" s="5" t="str">
        <f>IF(PhieuBauCu!$B$2&gt;4,IF(LEN($B401)=0,"",IF(AND($B401&gt;0,VALUE(SUBSTITUTE($B401,"5","0"))=$B401),1,0)),"")</f>
        <v/>
      </c>
      <c r="I401" s="5" t="str">
        <f>IF(PhieuBauCu!$B$2&gt;5,IF(LEN($B401)=0,"",IF(AND($B401&gt;0,VALUE(SUBSTITUTE($B401,"6","0"))=$B401),1,0)),"")</f>
        <v/>
      </c>
      <c r="J401" s="5" t="str">
        <f>IF(PhieuBauCu!$B$2&gt;6,IF(LEN($B401)=0,"",IF(AND($B401&gt;0,VALUE(SUBSTITUTE($B401,"7","0"))=$B401),1,0)),"")</f>
        <v/>
      </c>
      <c r="K401" s="5" t="str">
        <f>IF(PhieuBauCu!$B$2&gt;7,IF(LEN($B401)=0,"",IF(AND($B401&gt;0,VALUE(SUBSTITUTE($B401,"8","0"))=$B401),1,0)),"")</f>
        <v/>
      </c>
      <c r="L401" s="5" t="str">
        <f>IF(PhieuBauCu!$B$2&gt;8,IF(LEN($B401)=0,"",IF(AND($B401&gt;0,VALUE(SUBSTITUTE($B401,"9","0"))=$B401),1,0)),"")</f>
        <v/>
      </c>
      <c r="M401" s="9">
        <f t="shared" si="13"/>
        <v>0</v>
      </c>
      <c r="N401" s="36">
        <f>IF(AND(M401&lt;=PhieuBauCu!$B$13,M401&gt;=1),1,0)</f>
        <v>0</v>
      </c>
    </row>
    <row r="402" spans="1:14" ht="28.5" customHeight="1">
      <c r="A402" s="2">
        <v>397</v>
      </c>
      <c r="B402" s="3"/>
      <c r="C402" s="48" t="str">
        <f t="shared" si="12"/>
        <v/>
      </c>
      <c r="D402" s="5" t="str">
        <f>IF(PhieuBauCu!$B$2&gt;0,IF(LEN($B402)=0,"",IF(AND($B402&gt;0,VALUE(SUBSTITUTE($B402,"1","0"))=$B402),1,0)),"")</f>
        <v/>
      </c>
      <c r="E402" s="5" t="str">
        <f>IF(PhieuBauCu!$B$2&gt;1,IF(LEN($B402)=0,"",IF(AND($B402&gt;0,VALUE(SUBSTITUTE($B402,"2","0"))=$B402),1,0)),"")</f>
        <v/>
      </c>
      <c r="F402" s="5" t="str">
        <f>IF(PhieuBauCu!$B$2&gt;2,IF(LEN($B402)=0,"",IF(AND($B402&gt;0,VALUE(SUBSTITUTE($B402,"3","0"))=$B402),1,0)),"")</f>
        <v/>
      </c>
      <c r="G402" s="5" t="str">
        <f>IF(PhieuBauCu!$B$2&gt;3,IF(LEN($B402)=0,"",IF(AND($B402&gt;0,VALUE(SUBSTITUTE($B402,"4","0"))=$B402),1,0)),"")</f>
        <v/>
      </c>
      <c r="H402" s="5" t="str">
        <f>IF(PhieuBauCu!$B$2&gt;4,IF(LEN($B402)=0,"",IF(AND($B402&gt;0,VALUE(SUBSTITUTE($B402,"5","0"))=$B402),1,0)),"")</f>
        <v/>
      </c>
      <c r="I402" s="5" t="str">
        <f>IF(PhieuBauCu!$B$2&gt;5,IF(LEN($B402)=0,"",IF(AND($B402&gt;0,VALUE(SUBSTITUTE($B402,"6","0"))=$B402),1,0)),"")</f>
        <v/>
      </c>
      <c r="J402" s="5" t="str">
        <f>IF(PhieuBauCu!$B$2&gt;6,IF(LEN($B402)=0,"",IF(AND($B402&gt;0,VALUE(SUBSTITUTE($B402,"7","0"))=$B402),1,0)),"")</f>
        <v/>
      </c>
      <c r="K402" s="5" t="str">
        <f>IF(PhieuBauCu!$B$2&gt;7,IF(LEN($B402)=0,"",IF(AND($B402&gt;0,VALUE(SUBSTITUTE($B402,"8","0"))=$B402),1,0)),"")</f>
        <v/>
      </c>
      <c r="L402" s="5" t="str">
        <f>IF(PhieuBauCu!$B$2&gt;8,IF(LEN($B402)=0,"",IF(AND($B402&gt;0,VALUE(SUBSTITUTE($B402,"9","0"))=$B402),1,0)),"")</f>
        <v/>
      </c>
      <c r="M402" s="9">
        <f t="shared" si="13"/>
        <v>0</v>
      </c>
      <c r="N402" s="36">
        <f>IF(AND(M402&lt;=PhieuBauCu!$B$13,M402&gt;=1),1,0)</f>
        <v>0</v>
      </c>
    </row>
    <row r="403" spans="1:14" ht="28.5" customHeight="1">
      <c r="A403" s="2">
        <v>398</v>
      </c>
      <c r="B403" s="3"/>
      <c r="C403" s="48" t="str">
        <f t="shared" si="12"/>
        <v/>
      </c>
      <c r="D403" s="5" t="str">
        <f>IF(PhieuBauCu!$B$2&gt;0,IF(LEN($B403)=0,"",IF(AND($B403&gt;0,VALUE(SUBSTITUTE($B403,"1","0"))=$B403),1,0)),"")</f>
        <v/>
      </c>
      <c r="E403" s="5" t="str">
        <f>IF(PhieuBauCu!$B$2&gt;1,IF(LEN($B403)=0,"",IF(AND($B403&gt;0,VALUE(SUBSTITUTE($B403,"2","0"))=$B403),1,0)),"")</f>
        <v/>
      </c>
      <c r="F403" s="5" t="str">
        <f>IF(PhieuBauCu!$B$2&gt;2,IF(LEN($B403)=0,"",IF(AND($B403&gt;0,VALUE(SUBSTITUTE($B403,"3","0"))=$B403),1,0)),"")</f>
        <v/>
      </c>
      <c r="G403" s="5" t="str">
        <f>IF(PhieuBauCu!$B$2&gt;3,IF(LEN($B403)=0,"",IF(AND($B403&gt;0,VALUE(SUBSTITUTE($B403,"4","0"))=$B403),1,0)),"")</f>
        <v/>
      </c>
      <c r="H403" s="5" t="str">
        <f>IF(PhieuBauCu!$B$2&gt;4,IF(LEN($B403)=0,"",IF(AND($B403&gt;0,VALUE(SUBSTITUTE($B403,"5","0"))=$B403),1,0)),"")</f>
        <v/>
      </c>
      <c r="I403" s="5" t="str">
        <f>IF(PhieuBauCu!$B$2&gt;5,IF(LEN($B403)=0,"",IF(AND($B403&gt;0,VALUE(SUBSTITUTE($B403,"6","0"))=$B403),1,0)),"")</f>
        <v/>
      </c>
      <c r="J403" s="5" t="str">
        <f>IF(PhieuBauCu!$B$2&gt;6,IF(LEN($B403)=0,"",IF(AND($B403&gt;0,VALUE(SUBSTITUTE($B403,"7","0"))=$B403),1,0)),"")</f>
        <v/>
      </c>
      <c r="K403" s="5" t="str">
        <f>IF(PhieuBauCu!$B$2&gt;7,IF(LEN($B403)=0,"",IF(AND($B403&gt;0,VALUE(SUBSTITUTE($B403,"8","0"))=$B403),1,0)),"")</f>
        <v/>
      </c>
      <c r="L403" s="5" t="str">
        <f>IF(PhieuBauCu!$B$2&gt;8,IF(LEN($B403)=0,"",IF(AND($B403&gt;0,VALUE(SUBSTITUTE($B403,"9","0"))=$B403),1,0)),"")</f>
        <v/>
      </c>
      <c r="M403" s="9">
        <f t="shared" si="13"/>
        <v>0</v>
      </c>
      <c r="N403" s="36">
        <f>IF(AND(M403&lt;=PhieuBauCu!$B$13,M403&gt;=1),1,0)</f>
        <v>0</v>
      </c>
    </row>
    <row r="404" spans="1:14" ht="28.5" customHeight="1">
      <c r="A404" s="2">
        <v>399</v>
      </c>
      <c r="B404" s="3"/>
      <c r="C404" s="48" t="str">
        <f t="shared" si="12"/>
        <v/>
      </c>
      <c r="D404" s="5" t="str">
        <f>IF(PhieuBauCu!$B$2&gt;0,IF(LEN($B404)=0,"",IF(AND($B404&gt;0,VALUE(SUBSTITUTE($B404,"1","0"))=$B404),1,0)),"")</f>
        <v/>
      </c>
      <c r="E404" s="5" t="str">
        <f>IF(PhieuBauCu!$B$2&gt;1,IF(LEN($B404)=0,"",IF(AND($B404&gt;0,VALUE(SUBSTITUTE($B404,"2","0"))=$B404),1,0)),"")</f>
        <v/>
      </c>
      <c r="F404" s="5" t="str">
        <f>IF(PhieuBauCu!$B$2&gt;2,IF(LEN($B404)=0,"",IF(AND($B404&gt;0,VALUE(SUBSTITUTE($B404,"3","0"))=$B404),1,0)),"")</f>
        <v/>
      </c>
      <c r="G404" s="5" t="str">
        <f>IF(PhieuBauCu!$B$2&gt;3,IF(LEN($B404)=0,"",IF(AND($B404&gt;0,VALUE(SUBSTITUTE($B404,"4","0"))=$B404),1,0)),"")</f>
        <v/>
      </c>
      <c r="H404" s="5" t="str">
        <f>IF(PhieuBauCu!$B$2&gt;4,IF(LEN($B404)=0,"",IF(AND($B404&gt;0,VALUE(SUBSTITUTE($B404,"5","0"))=$B404),1,0)),"")</f>
        <v/>
      </c>
      <c r="I404" s="5" t="str">
        <f>IF(PhieuBauCu!$B$2&gt;5,IF(LEN($B404)=0,"",IF(AND($B404&gt;0,VALUE(SUBSTITUTE($B404,"6","0"))=$B404),1,0)),"")</f>
        <v/>
      </c>
      <c r="J404" s="5" t="str">
        <f>IF(PhieuBauCu!$B$2&gt;6,IF(LEN($B404)=0,"",IF(AND($B404&gt;0,VALUE(SUBSTITUTE($B404,"7","0"))=$B404),1,0)),"")</f>
        <v/>
      </c>
      <c r="K404" s="5" t="str">
        <f>IF(PhieuBauCu!$B$2&gt;7,IF(LEN($B404)=0,"",IF(AND($B404&gt;0,VALUE(SUBSTITUTE($B404,"8","0"))=$B404),1,0)),"")</f>
        <v/>
      </c>
      <c r="L404" s="5" t="str">
        <f>IF(PhieuBauCu!$B$2&gt;8,IF(LEN($B404)=0,"",IF(AND($B404&gt;0,VALUE(SUBSTITUTE($B404,"9","0"))=$B404),1,0)),"")</f>
        <v/>
      </c>
      <c r="M404" s="9">
        <f t="shared" si="13"/>
        <v>0</v>
      </c>
      <c r="N404" s="36">
        <f>IF(AND(M404&lt;=PhieuBauCu!$B$13,M404&gt;=1),1,0)</f>
        <v>0</v>
      </c>
    </row>
    <row r="405" spans="1:14" ht="28.5" customHeight="1">
      <c r="A405" s="2">
        <v>400</v>
      </c>
      <c r="B405" s="3"/>
      <c r="C405" s="48" t="str">
        <f t="shared" si="12"/>
        <v/>
      </c>
      <c r="D405" s="5" t="str">
        <f>IF(PhieuBauCu!$B$2&gt;0,IF(LEN($B405)=0,"",IF(AND($B405&gt;0,VALUE(SUBSTITUTE($B405,"1","0"))=$B405),1,0)),"")</f>
        <v/>
      </c>
      <c r="E405" s="5" t="str">
        <f>IF(PhieuBauCu!$B$2&gt;1,IF(LEN($B405)=0,"",IF(AND($B405&gt;0,VALUE(SUBSTITUTE($B405,"2","0"))=$B405),1,0)),"")</f>
        <v/>
      </c>
      <c r="F405" s="5" t="str">
        <f>IF(PhieuBauCu!$B$2&gt;2,IF(LEN($B405)=0,"",IF(AND($B405&gt;0,VALUE(SUBSTITUTE($B405,"3","0"))=$B405),1,0)),"")</f>
        <v/>
      </c>
      <c r="G405" s="5" t="str">
        <f>IF(PhieuBauCu!$B$2&gt;3,IF(LEN($B405)=0,"",IF(AND($B405&gt;0,VALUE(SUBSTITUTE($B405,"4","0"))=$B405),1,0)),"")</f>
        <v/>
      </c>
      <c r="H405" s="5" t="str">
        <f>IF(PhieuBauCu!$B$2&gt;4,IF(LEN($B405)=0,"",IF(AND($B405&gt;0,VALUE(SUBSTITUTE($B405,"5","0"))=$B405),1,0)),"")</f>
        <v/>
      </c>
      <c r="I405" s="5" t="str">
        <f>IF(PhieuBauCu!$B$2&gt;5,IF(LEN($B405)=0,"",IF(AND($B405&gt;0,VALUE(SUBSTITUTE($B405,"6","0"))=$B405),1,0)),"")</f>
        <v/>
      </c>
      <c r="J405" s="5" t="str">
        <f>IF(PhieuBauCu!$B$2&gt;6,IF(LEN($B405)=0,"",IF(AND($B405&gt;0,VALUE(SUBSTITUTE($B405,"7","0"))=$B405),1,0)),"")</f>
        <v/>
      </c>
      <c r="K405" s="5" t="str">
        <f>IF(PhieuBauCu!$B$2&gt;7,IF(LEN($B405)=0,"",IF(AND($B405&gt;0,VALUE(SUBSTITUTE($B405,"8","0"))=$B405),1,0)),"")</f>
        <v/>
      </c>
      <c r="L405" s="5" t="str">
        <f>IF(PhieuBauCu!$B$2&gt;8,IF(LEN($B405)=0,"",IF(AND($B405&gt;0,VALUE(SUBSTITUTE($B405,"9","0"))=$B405),1,0)),"")</f>
        <v/>
      </c>
      <c r="M405" s="9">
        <f t="shared" si="13"/>
        <v>0</v>
      </c>
      <c r="N405" s="36">
        <f>IF(AND(M405&lt;=PhieuBauCu!$B$13,M405&gt;=1),1,0)</f>
        <v>0</v>
      </c>
    </row>
    <row r="406" spans="1:14" ht="28.5" customHeight="1">
      <c r="A406" s="2">
        <v>401</v>
      </c>
      <c r="B406" s="3"/>
      <c r="C406" s="48" t="str">
        <f t="shared" si="12"/>
        <v/>
      </c>
      <c r="D406" s="5" t="str">
        <f>IF(PhieuBauCu!$B$2&gt;0,IF(LEN($B406)=0,"",IF(AND($B406&gt;0,VALUE(SUBSTITUTE($B406,"1","0"))=$B406),1,0)),"")</f>
        <v/>
      </c>
      <c r="E406" s="5" t="str">
        <f>IF(PhieuBauCu!$B$2&gt;1,IF(LEN($B406)=0,"",IF(AND($B406&gt;0,VALUE(SUBSTITUTE($B406,"2","0"))=$B406),1,0)),"")</f>
        <v/>
      </c>
      <c r="F406" s="5" t="str">
        <f>IF(PhieuBauCu!$B$2&gt;2,IF(LEN($B406)=0,"",IF(AND($B406&gt;0,VALUE(SUBSTITUTE($B406,"3","0"))=$B406),1,0)),"")</f>
        <v/>
      </c>
      <c r="G406" s="5" t="str">
        <f>IF(PhieuBauCu!$B$2&gt;3,IF(LEN($B406)=0,"",IF(AND($B406&gt;0,VALUE(SUBSTITUTE($B406,"4","0"))=$B406),1,0)),"")</f>
        <v/>
      </c>
      <c r="H406" s="5" t="str">
        <f>IF(PhieuBauCu!$B$2&gt;4,IF(LEN($B406)=0,"",IF(AND($B406&gt;0,VALUE(SUBSTITUTE($B406,"5","0"))=$B406),1,0)),"")</f>
        <v/>
      </c>
      <c r="I406" s="5" t="str">
        <f>IF(PhieuBauCu!$B$2&gt;5,IF(LEN($B406)=0,"",IF(AND($B406&gt;0,VALUE(SUBSTITUTE($B406,"6","0"))=$B406),1,0)),"")</f>
        <v/>
      </c>
      <c r="J406" s="5" t="str">
        <f>IF(PhieuBauCu!$B$2&gt;6,IF(LEN($B406)=0,"",IF(AND($B406&gt;0,VALUE(SUBSTITUTE($B406,"7","0"))=$B406),1,0)),"")</f>
        <v/>
      </c>
      <c r="K406" s="5" t="str">
        <f>IF(PhieuBauCu!$B$2&gt;7,IF(LEN($B406)=0,"",IF(AND($B406&gt;0,VALUE(SUBSTITUTE($B406,"8","0"))=$B406),1,0)),"")</f>
        <v/>
      </c>
      <c r="L406" s="5" t="str">
        <f>IF(PhieuBauCu!$B$2&gt;8,IF(LEN($B406)=0,"",IF(AND($B406&gt;0,VALUE(SUBSTITUTE($B406,"9","0"))=$B406),1,0)),"")</f>
        <v/>
      </c>
      <c r="M406" s="9">
        <f t="shared" si="13"/>
        <v>0</v>
      </c>
      <c r="N406" s="36">
        <f>IF(AND(M406&lt;=PhieuBauCu!$B$13,M406&gt;=1),1,0)</f>
        <v>0</v>
      </c>
    </row>
    <row r="407" spans="1:14" ht="28.5" customHeight="1">
      <c r="A407" s="2">
        <v>402</v>
      </c>
      <c r="B407" s="3"/>
      <c r="C407" s="48" t="str">
        <f t="shared" si="12"/>
        <v/>
      </c>
      <c r="D407" s="5" t="str">
        <f>IF(PhieuBauCu!$B$2&gt;0,IF(LEN($B407)=0,"",IF(AND($B407&gt;0,VALUE(SUBSTITUTE($B407,"1","0"))=$B407),1,0)),"")</f>
        <v/>
      </c>
      <c r="E407" s="5" t="str">
        <f>IF(PhieuBauCu!$B$2&gt;1,IF(LEN($B407)=0,"",IF(AND($B407&gt;0,VALUE(SUBSTITUTE($B407,"2","0"))=$B407),1,0)),"")</f>
        <v/>
      </c>
      <c r="F407" s="5" t="str">
        <f>IF(PhieuBauCu!$B$2&gt;2,IF(LEN($B407)=0,"",IF(AND($B407&gt;0,VALUE(SUBSTITUTE($B407,"3","0"))=$B407),1,0)),"")</f>
        <v/>
      </c>
      <c r="G407" s="5" t="str">
        <f>IF(PhieuBauCu!$B$2&gt;3,IF(LEN($B407)=0,"",IF(AND($B407&gt;0,VALUE(SUBSTITUTE($B407,"4","0"))=$B407),1,0)),"")</f>
        <v/>
      </c>
      <c r="H407" s="5" t="str">
        <f>IF(PhieuBauCu!$B$2&gt;4,IF(LEN($B407)=0,"",IF(AND($B407&gt;0,VALUE(SUBSTITUTE($B407,"5","0"))=$B407),1,0)),"")</f>
        <v/>
      </c>
      <c r="I407" s="5" t="str">
        <f>IF(PhieuBauCu!$B$2&gt;5,IF(LEN($B407)=0,"",IF(AND($B407&gt;0,VALUE(SUBSTITUTE($B407,"6","0"))=$B407),1,0)),"")</f>
        <v/>
      </c>
      <c r="J407" s="5" t="str">
        <f>IF(PhieuBauCu!$B$2&gt;6,IF(LEN($B407)=0,"",IF(AND($B407&gt;0,VALUE(SUBSTITUTE($B407,"7","0"))=$B407),1,0)),"")</f>
        <v/>
      </c>
      <c r="K407" s="5" t="str">
        <f>IF(PhieuBauCu!$B$2&gt;7,IF(LEN($B407)=0,"",IF(AND($B407&gt;0,VALUE(SUBSTITUTE($B407,"8","0"))=$B407),1,0)),"")</f>
        <v/>
      </c>
      <c r="L407" s="5" t="str">
        <f>IF(PhieuBauCu!$B$2&gt;8,IF(LEN($B407)=0,"",IF(AND($B407&gt;0,VALUE(SUBSTITUTE($B407,"9","0"))=$B407),1,0)),"")</f>
        <v/>
      </c>
      <c r="M407" s="9">
        <f t="shared" si="13"/>
        <v>0</v>
      </c>
      <c r="N407" s="36">
        <f>IF(AND(M407&lt;=PhieuBauCu!$B$13,M407&gt;=1),1,0)</f>
        <v>0</v>
      </c>
    </row>
    <row r="408" spans="1:14" ht="28.5" customHeight="1">
      <c r="A408" s="2">
        <v>403</v>
      </c>
      <c r="B408" s="3"/>
      <c r="C408" s="48" t="str">
        <f t="shared" si="12"/>
        <v/>
      </c>
      <c r="D408" s="5" t="str">
        <f>IF(PhieuBauCu!$B$2&gt;0,IF(LEN($B408)=0,"",IF(AND($B408&gt;0,VALUE(SUBSTITUTE($B408,"1","0"))=$B408),1,0)),"")</f>
        <v/>
      </c>
      <c r="E408" s="5" t="str">
        <f>IF(PhieuBauCu!$B$2&gt;1,IF(LEN($B408)=0,"",IF(AND($B408&gt;0,VALUE(SUBSTITUTE($B408,"2","0"))=$B408),1,0)),"")</f>
        <v/>
      </c>
      <c r="F408" s="5" t="str">
        <f>IF(PhieuBauCu!$B$2&gt;2,IF(LEN($B408)=0,"",IF(AND($B408&gt;0,VALUE(SUBSTITUTE($B408,"3","0"))=$B408),1,0)),"")</f>
        <v/>
      </c>
      <c r="G408" s="5" t="str">
        <f>IF(PhieuBauCu!$B$2&gt;3,IF(LEN($B408)=0,"",IF(AND($B408&gt;0,VALUE(SUBSTITUTE($B408,"4","0"))=$B408),1,0)),"")</f>
        <v/>
      </c>
      <c r="H408" s="5" t="str">
        <f>IF(PhieuBauCu!$B$2&gt;4,IF(LEN($B408)=0,"",IF(AND($B408&gt;0,VALUE(SUBSTITUTE($B408,"5","0"))=$B408),1,0)),"")</f>
        <v/>
      </c>
      <c r="I408" s="5" t="str">
        <f>IF(PhieuBauCu!$B$2&gt;5,IF(LEN($B408)=0,"",IF(AND($B408&gt;0,VALUE(SUBSTITUTE($B408,"6","0"))=$B408),1,0)),"")</f>
        <v/>
      </c>
      <c r="J408" s="5" t="str">
        <f>IF(PhieuBauCu!$B$2&gt;6,IF(LEN($B408)=0,"",IF(AND($B408&gt;0,VALUE(SUBSTITUTE($B408,"7","0"))=$B408),1,0)),"")</f>
        <v/>
      </c>
      <c r="K408" s="5" t="str">
        <f>IF(PhieuBauCu!$B$2&gt;7,IF(LEN($B408)=0,"",IF(AND($B408&gt;0,VALUE(SUBSTITUTE($B408,"8","0"))=$B408),1,0)),"")</f>
        <v/>
      </c>
      <c r="L408" s="5" t="str">
        <f>IF(PhieuBauCu!$B$2&gt;8,IF(LEN($B408)=0,"",IF(AND($B408&gt;0,VALUE(SUBSTITUTE($B408,"9","0"))=$B408),1,0)),"")</f>
        <v/>
      </c>
      <c r="M408" s="9">
        <f t="shared" si="13"/>
        <v>0</v>
      </c>
      <c r="N408" s="36">
        <f>IF(AND(M408&lt;=PhieuBauCu!$B$13,M408&gt;=1),1,0)</f>
        <v>0</v>
      </c>
    </row>
    <row r="409" spans="1:14" ht="28.5" customHeight="1">
      <c r="A409" s="2">
        <v>404</v>
      </c>
      <c r="B409" s="3"/>
      <c r="C409" s="48" t="str">
        <f t="shared" si="12"/>
        <v/>
      </c>
      <c r="D409" s="5" t="str">
        <f>IF(PhieuBauCu!$B$2&gt;0,IF(LEN($B409)=0,"",IF(AND($B409&gt;0,VALUE(SUBSTITUTE($B409,"1","0"))=$B409),1,0)),"")</f>
        <v/>
      </c>
      <c r="E409" s="5" t="str">
        <f>IF(PhieuBauCu!$B$2&gt;1,IF(LEN($B409)=0,"",IF(AND($B409&gt;0,VALUE(SUBSTITUTE($B409,"2","0"))=$B409),1,0)),"")</f>
        <v/>
      </c>
      <c r="F409" s="5" t="str">
        <f>IF(PhieuBauCu!$B$2&gt;2,IF(LEN($B409)=0,"",IF(AND($B409&gt;0,VALUE(SUBSTITUTE($B409,"3","0"))=$B409),1,0)),"")</f>
        <v/>
      </c>
      <c r="G409" s="5" t="str">
        <f>IF(PhieuBauCu!$B$2&gt;3,IF(LEN($B409)=0,"",IF(AND($B409&gt;0,VALUE(SUBSTITUTE($B409,"4","0"))=$B409),1,0)),"")</f>
        <v/>
      </c>
      <c r="H409" s="5" t="str">
        <f>IF(PhieuBauCu!$B$2&gt;4,IF(LEN($B409)=0,"",IF(AND($B409&gt;0,VALUE(SUBSTITUTE($B409,"5","0"))=$B409),1,0)),"")</f>
        <v/>
      </c>
      <c r="I409" s="5" t="str">
        <f>IF(PhieuBauCu!$B$2&gt;5,IF(LEN($B409)=0,"",IF(AND($B409&gt;0,VALUE(SUBSTITUTE($B409,"6","0"))=$B409),1,0)),"")</f>
        <v/>
      </c>
      <c r="J409" s="5" t="str">
        <f>IF(PhieuBauCu!$B$2&gt;6,IF(LEN($B409)=0,"",IF(AND($B409&gt;0,VALUE(SUBSTITUTE($B409,"7","0"))=$B409),1,0)),"")</f>
        <v/>
      </c>
      <c r="K409" s="5" t="str">
        <f>IF(PhieuBauCu!$B$2&gt;7,IF(LEN($B409)=0,"",IF(AND($B409&gt;0,VALUE(SUBSTITUTE($B409,"8","0"))=$B409),1,0)),"")</f>
        <v/>
      </c>
      <c r="L409" s="5" t="str">
        <f>IF(PhieuBauCu!$B$2&gt;8,IF(LEN($B409)=0,"",IF(AND($B409&gt;0,VALUE(SUBSTITUTE($B409,"9","0"))=$B409),1,0)),"")</f>
        <v/>
      </c>
      <c r="M409" s="9">
        <f t="shared" si="13"/>
        <v>0</v>
      </c>
      <c r="N409" s="36">
        <f>IF(AND(M409&lt;=PhieuBauCu!$B$13,M409&gt;=1),1,0)</f>
        <v>0</v>
      </c>
    </row>
    <row r="410" spans="1:14" ht="28.5" customHeight="1">
      <c r="A410" s="2">
        <v>405</v>
      </c>
      <c r="B410" s="3"/>
      <c r="C410" s="48" t="str">
        <f t="shared" si="12"/>
        <v/>
      </c>
      <c r="D410" s="5" t="str">
        <f>IF(PhieuBauCu!$B$2&gt;0,IF(LEN($B410)=0,"",IF(AND($B410&gt;0,VALUE(SUBSTITUTE($B410,"1","0"))=$B410),1,0)),"")</f>
        <v/>
      </c>
      <c r="E410" s="5" t="str">
        <f>IF(PhieuBauCu!$B$2&gt;1,IF(LEN($B410)=0,"",IF(AND($B410&gt;0,VALUE(SUBSTITUTE($B410,"2","0"))=$B410),1,0)),"")</f>
        <v/>
      </c>
      <c r="F410" s="5" t="str">
        <f>IF(PhieuBauCu!$B$2&gt;2,IF(LEN($B410)=0,"",IF(AND($B410&gt;0,VALUE(SUBSTITUTE($B410,"3","0"))=$B410),1,0)),"")</f>
        <v/>
      </c>
      <c r="G410" s="5" t="str">
        <f>IF(PhieuBauCu!$B$2&gt;3,IF(LEN($B410)=0,"",IF(AND($B410&gt;0,VALUE(SUBSTITUTE($B410,"4","0"))=$B410),1,0)),"")</f>
        <v/>
      </c>
      <c r="H410" s="5" t="str">
        <f>IF(PhieuBauCu!$B$2&gt;4,IF(LEN($B410)=0,"",IF(AND($B410&gt;0,VALUE(SUBSTITUTE($B410,"5","0"))=$B410),1,0)),"")</f>
        <v/>
      </c>
      <c r="I410" s="5" t="str">
        <f>IF(PhieuBauCu!$B$2&gt;5,IF(LEN($B410)=0,"",IF(AND($B410&gt;0,VALUE(SUBSTITUTE($B410,"6","0"))=$B410),1,0)),"")</f>
        <v/>
      </c>
      <c r="J410" s="5" t="str">
        <f>IF(PhieuBauCu!$B$2&gt;6,IF(LEN($B410)=0,"",IF(AND($B410&gt;0,VALUE(SUBSTITUTE($B410,"7","0"))=$B410),1,0)),"")</f>
        <v/>
      </c>
      <c r="K410" s="5" t="str">
        <f>IF(PhieuBauCu!$B$2&gt;7,IF(LEN($B410)=0,"",IF(AND($B410&gt;0,VALUE(SUBSTITUTE($B410,"8","0"))=$B410),1,0)),"")</f>
        <v/>
      </c>
      <c r="L410" s="5" t="str">
        <f>IF(PhieuBauCu!$B$2&gt;8,IF(LEN($B410)=0,"",IF(AND($B410&gt;0,VALUE(SUBSTITUTE($B410,"9","0"))=$B410),1,0)),"")</f>
        <v/>
      </c>
      <c r="M410" s="9">
        <f t="shared" si="13"/>
        <v>0</v>
      </c>
      <c r="N410" s="36">
        <f>IF(AND(M410&lt;=PhieuBauCu!$B$13,M410&gt;=1),1,0)</f>
        <v>0</v>
      </c>
    </row>
    <row r="411" spans="1:14" ht="28.5" customHeight="1">
      <c r="A411" s="2">
        <v>406</v>
      </c>
      <c r="B411" s="3"/>
      <c r="C411" s="48" t="str">
        <f t="shared" si="12"/>
        <v/>
      </c>
      <c r="D411" s="5" t="str">
        <f>IF(PhieuBauCu!$B$2&gt;0,IF(LEN($B411)=0,"",IF(AND($B411&gt;0,VALUE(SUBSTITUTE($B411,"1","0"))=$B411),1,0)),"")</f>
        <v/>
      </c>
      <c r="E411" s="5" t="str">
        <f>IF(PhieuBauCu!$B$2&gt;1,IF(LEN($B411)=0,"",IF(AND($B411&gt;0,VALUE(SUBSTITUTE($B411,"2","0"))=$B411),1,0)),"")</f>
        <v/>
      </c>
      <c r="F411" s="5" t="str">
        <f>IF(PhieuBauCu!$B$2&gt;2,IF(LEN($B411)=0,"",IF(AND($B411&gt;0,VALUE(SUBSTITUTE($B411,"3","0"))=$B411),1,0)),"")</f>
        <v/>
      </c>
      <c r="G411" s="5" t="str">
        <f>IF(PhieuBauCu!$B$2&gt;3,IF(LEN($B411)=0,"",IF(AND($B411&gt;0,VALUE(SUBSTITUTE($B411,"4","0"))=$B411),1,0)),"")</f>
        <v/>
      </c>
      <c r="H411" s="5" t="str">
        <f>IF(PhieuBauCu!$B$2&gt;4,IF(LEN($B411)=0,"",IF(AND($B411&gt;0,VALUE(SUBSTITUTE($B411,"5","0"))=$B411),1,0)),"")</f>
        <v/>
      </c>
      <c r="I411" s="5" t="str">
        <f>IF(PhieuBauCu!$B$2&gt;5,IF(LEN($B411)=0,"",IF(AND($B411&gt;0,VALUE(SUBSTITUTE($B411,"6","0"))=$B411),1,0)),"")</f>
        <v/>
      </c>
      <c r="J411" s="5" t="str">
        <f>IF(PhieuBauCu!$B$2&gt;6,IF(LEN($B411)=0,"",IF(AND($B411&gt;0,VALUE(SUBSTITUTE($B411,"7","0"))=$B411),1,0)),"")</f>
        <v/>
      </c>
      <c r="K411" s="5" t="str">
        <f>IF(PhieuBauCu!$B$2&gt;7,IF(LEN($B411)=0,"",IF(AND($B411&gt;0,VALUE(SUBSTITUTE($B411,"8","0"))=$B411),1,0)),"")</f>
        <v/>
      </c>
      <c r="L411" s="5" t="str">
        <f>IF(PhieuBauCu!$B$2&gt;8,IF(LEN($B411)=0,"",IF(AND($B411&gt;0,VALUE(SUBSTITUTE($B411,"9","0"))=$B411),1,0)),"")</f>
        <v/>
      </c>
      <c r="M411" s="9">
        <f t="shared" si="13"/>
        <v>0</v>
      </c>
      <c r="N411" s="36">
        <f>IF(AND(M411&lt;=PhieuBauCu!$B$13,M411&gt;=1),1,0)</f>
        <v>0</v>
      </c>
    </row>
    <row r="412" spans="1:14" ht="28.5" customHeight="1">
      <c r="A412" s="2">
        <v>407</v>
      </c>
      <c r="B412" s="3"/>
      <c r="C412" s="48" t="str">
        <f t="shared" si="12"/>
        <v/>
      </c>
      <c r="D412" s="5" t="str">
        <f>IF(PhieuBauCu!$B$2&gt;0,IF(LEN($B412)=0,"",IF(AND($B412&gt;0,VALUE(SUBSTITUTE($B412,"1","0"))=$B412),1,0)),"")</f>
        <v/>
      </c>
      <c r="E412" s="5" t="str">
        <f>IF(PhieuBauCu!$B$2&gt;1,IF(LEN($B412)=0,"",IF(AND($B412&gt;0,VALUE(SUBSTITUTE($B412,"2","0"))=$B412),1,0)),"")</f>
        <v/>
      </c>
      <c r="F412" s="5" t="str">
        <f>IF(PhieuBauCu!$B$2&gt;2,IF(LEN($B412)=0,"",IF(AND($B412&gt;0,VALUE(SUBSTITUTE($B412,"3","0"))=$B412),1,0)),"")</f>
        <v/>
      </c>
      <c r="G412" s="5" t="str">
        <f>IF(PhieuBauCu!$B$2&gt;3,IF(LEN($B412)=0,"",IF(AND($B412&gt;0,VALUE(SUBSTITUTE($B412,"4","0"))=$B412),1,0)),"")</f>
        <v/>
      </c>
      <c r="H412" s="5" t="str">
        <f>IF(PhieuBauCu!$B$2&gt;4,IF(LEN($B412)=0,"",IF(AND($B412&gt;0,VALUE(SUBSTITUTE($B412,"5","0"))=$B412),1,0)),"")</f>
        <v/>
      </c>
      <c r="I412" s="5" t="str">
        <f>IF(PhieuBauCu!$B$2&gt;5,IF(LEN($B412)=0,"",IF(AND($B412&gt;0,VALUE(SUBSTITUTE($B412,"6","0"))=$B412),1,0)),"")</f>
        <v/>
      </c>
      <c r="J412" s="5" t="str">
        <f>IF(PhieuBauCu!$B$2&gt;6,IF(LEN($B412)=0,"",IF(AND($B412&gt;0,VALUE(SUBSTITUTE($B412,"7","0"))=$B412),1,0)),"")</f>
        <v/>
      </c>
      <c r="K412" s="5" t="str">
        <f>IF(PhieuBauCu!$B$2&gt;7,IF(LEN($B412)=0,"",IF(AND($B412&gt;0,VALUE(SUBSTITUTE($B412,"8","0"))=$B412),1,0)),"")</f>
        <v/>
      </c>
      <c r="L412" s="5" t="str">
        <f>IF(PhieuBauCu!$B$2&gt;8,IF(LEN($B412)=0,"",IF(AND($B412&gt;0,VALUE(SUBSTITUTE($B412,"9","0"))=$B412),1,0)),"")</f>
        <v/>
      </c>
      <c r="M412" s="9">
        <f t="shared" si="13"/>
        <v>0</v>
      </c>
      <c r="N412" s="36">
        <f>IF(AND(M412&lt;=PhieuBauCu!$B$13,M412&gt;=1),1,0)</f>
        <v>0</v>
      </c>
    </row>
    <row r="413" spans="1:14" ht="28.5" customHeight="1">
      <c r="A413" s="2">
        <v>408</v>
      </c>
      <c r="B413" s="3"/>
      <c r="C413" s="48" t="str">
        <f t="shared" si="12"/>
        <v/>
      </c>
      <c r="D413" s="5" t="str">
        <f>IF(PhieuBauCu!$B$2&gt;0,IF(LEN($B413)=0,"",IF(AND($B413&gt;0,VALUE(SUBSTITUTE($B413,"1","0"))=$B413),1,0)),"")</f>
        <v/>
      </c>
      <c r="E413" s="5" t="str">
        <f>IF(PhieuBauCu!$B$2&gt;1,IF(LEN($B413)=0,"",IF(AND($B413&gt;0,VALUE(SUBSTITUTE($B413,"2","0"))=$B413),1,0)),"")</f>
        <v/>
      </c>
      <c r="F413" s="5" t="str">
        <f>IF(PhieuBauCu!$B$2&gt;2,IF(LEN($B413)=0,"",IF(AND($B413&gt;0,VALUE(SUBSTITUTE($B413,"3","0"))=$B413),1,0)),"")</f>
        <v/>
      </c>
      <c r="G413" s="5" t="str">
        <f>IF(PhieuBauCu!$B$2&gt;3,IF(LEN($B413)=0,"",IF(AND($B413&gt;0,VALUE(SUBSTITUTE($B413,"4","0"))=$B413),1,0)),"")</f>
        <v/>
      </c>
      <c r="H413" s="5" t="str">
        <f>IF(PhieuBauCu!$B$2&gt;4,IF(LEN($B413)=0,"",IF(AND($B413&gt;0,VALUE(SUBSTITUTE($B413,"5","0"))=$B413),1,0)),"")</f>
        <v/>
      </c>
      <c r="I413" s="5" t="str">
        <f>IF(PhieuBauCu!$B$2&gt;5,IF(LEN($B413)=0,"",IF(AND($B413&gt;0,VALUE(SUBSTITUTE($B413,"6","0"))=$B413),1,0)),"")</f>
        <v/>
      </c>
      <c r="J413" s="5" t="str">
        <f>IF(PhieuBauCu!$B$2&gt;6,IF(LEN($B413)=0,"",IF(AND($B413&gt;0,VALUE(SUBSTITUTE($B413,"7","0"))=$B413),1,0)),"")</f>
        <v/>
      </c>
      <c r="K413" s="5" t="str">
        <f>IF(PhieuBauCu!$B$2&gt;7,IF(LEN($B413)=0,"",IF(AND($B413&gt;0,VALUE(SUBSTITUTE($B413,"8","0"))=$B413),1,0)),"")</f>
        <v/>
      </c>
      <c r="L413" s="5" t="str">
        <f>IF(PhieuBauCu!$B$2&gt;8,IF(LEN($B413)=0,"",IF(AND($B413&gt;0,VALUE(SUBSTITUTE($B413,"9","0"))=$B413),1,0)),"")</f>
        <v/>
      </c>
      <c r="M413" s="9">
        <f t="shared" si="13"/>
        <v>0</v>
      </c>
      <c r="N413" s="36">
        <f>IF(AND(M413&lt;=PhieuBauCu!$B$13,M413&gt;=1),1,0)</f>
        <v>0</v>
      </c>
    </row>
    <row r="414" spans="1:14" ht="28.5" customHeight="1">
      <c r="A414" s="2">
        <v>409</v>
      </c>
      <c r="B414" s="3"/>
      <c r="C414" s="48" t="str">
        <f t="shared" si="12"/>
        <v/>
      </c>
      <c r="D414" s="5" t="str">
        <f>IF(PhieuBauCu!$B$2&gt;0,IF(LEN($B414)=0,"",IF(AND($B414&gt;0,VALUE(SUBSTITUTE($B414,"1","0"))=$B414),1,0)),"")</f>
        <v/>
      </c>
      <c r="E414" s="5" t="str">
        <f>IF(PhieuBauCu!$B$2&gt;1,IF(LEN($B414)=0,"",IF(AND($B414&gt;0,VALUE(SUBSTITUTE($B414,"2","0"))=$B414),1,0)),"")</f>
        <v/>
      </c>
      <c r="F414" s="5" t="str">
        <f>IF(PhieuBauCu!$B$2&gt;2,IF(LEN($B414)=0,"",IF(AND($B414&gt;0,VALUE(SUBSTITUTE($B414,"3","0"))=$B414),1,0)),"")</f>
        <v/>
      </c>
      <c r="G414" s="5" t="str">
        <f>IF(PhieuBauCu!$B$2&gt;3,IF(LEN($B414)=0,"",IF(AND($B414&gt;0,VALUE(SUBSTITUTE($B414,"4","0"))=$B414),1,0)),"")</f>
        <v/>
      </c>
      <c r="H414" s="5" t="str">
        <f>IF(PhieuBauCu!$B$2&gt;4,IF(LEN($B414)=0,"",IF(AND($B414&gt;0,VALUE(SUBSTITUTE($B414,"5","0"))=$B414),1,0)),"")</f>
        <v/>
      </c>
      <c r="I414" s="5" t="str">
        <f>IF(PhieuBauCu!$B$2&gt;5,IF(LEN($B414)=0,"",IF(AND($B414&gt;0,VALUE(SUBSTITUTE($B414,"6","0"))=$B414),1,0)),"")</f>
        <v/>
      </c>
      <c r="J414" s="5" t="str">
        <f>IF(PhieuBauCu!$B$2&gt;6,IF(LEN($B414)=0,"",IF(AND($B414&gt;0,VALUE(SUBSTITUTE($B414,"7","0"))=$B414),1,0)),"")</f>
        <v/>
      </c>
      <c r="K414" s="5" t="str">
        <f>IF(PhieuBauCu!$B$2&gt;7,IF(LEN($B414)=0,"",IF(AND($B414&gt;0,VALUE(SUBSTITUTE($B414,"8","0"))=$B414),1,0)),"")</f>
        <v/>
      </c>
      <c r="L414" s="5" t="str">
        <f>IF(PhieuBauCu!$B$2&gt;8,IF(LEN($B414)=0,"",IF(AND($B414&gt;0,VALUE(SUBSTITUTE($B414,"9","0"))=$B414),1,0)),"")</f>
        <v/>
      </c>
      <c r="M414" s="9">
        <f t="shared" si="13"/>
        <v>0</v>
      </c>
      <c r="N414" s="36">
        <f>IF(AND(M414&lt;=PhieuBauCu!$B$13,M414&gt;=1),1,0)</f>
        <v>0</v>
      </c>
    </row>
    <row r="415" spans="1:14" ht="28.5" customHeight="1">
      <c r="A415" s="2">
        <v>410</v>
      </c>
      <c r="B415" s="3"/>
      <c r="C415" s="48" t="str">
        <f t="shared" si="12"/>
        <v/>
      </c>
      <c r="D415" s="5" t="str">
        <f>IF(PhieuBauCu!$B$2&gt;0,IF(LEN($B415)=0,"",IF(AND($B415&gt;0,VALUE(SUBSTITUTE($B415,"1","0"))=$B415),1,0)),"")</f>
        <v/>
      </c>
      <c r="E415" s="5" t="str">
        <f>IF(PhieuBauCu!$B$2&gt;1,IF(LEN($B415)=0,"",IF(AND($B415&gt;0,VALUE(SUBSTITUTE($B415,"2","0"))=$B415),1,0)),"")</f>
        <v/>
      </c>
      <c r="F415" s="5" t="str">
        <f>IF(PhieuBauCu!$B$2&gt;2,IF(LEN($B415)=0,"",IF(AND($B415&gt;0,VALUE(SUBSTITUTE($B415,"3","0"))=$B415),1,0)),"")</f>
        <v/>
      </c>
      <c r="G415" s="5" t="str">
        <f>IF(PhieuBauCu!$B$2&gt;3,IF(LEN($B415)=0,"",IF(AND($B415&gt;0,VALUE(SUBSTITUTE($B415,"4","0"))=$B415),1,0)),"")</f>
        <v/>
      </c>
      <c r="H415" s="5" t="str">
        <f>IF(PhieuBauCu!$B$2&gt;4,IF(LEN($B415)=0,"",IF(AND($B415&gt;0,VALUE(SUBSTITUTE($B415,"5","0"))=$B415),1,0)),"")</f>
        <v/>
      </c>
      <c r="I415" s="5" t="str">
        <f>IF(PhieuBauCu!$B$2&gt;5,IF(LEN($B415)=0,"",IF(AND($B415&gt;0,VALUE(SUBSTITUTE($B415,"6","0"))=$B415),1,0)),"")</f>
        <v/>
      </c>
      <c r="J415" s="5" t="str">
        <f>IF(PhieuBauCu!$B$2&gt;6,IF(LEN($B415)=0,"",IF(AND($B415&gt;0,VALUE(SUBSTITUTE($B415,"7","0"))=$B415),1,0)),"")</f>
        <v/>
      </c>
      <c r="K415" s="5" t="str">
        <f>IF(PhieuBauCu!$B$2&gt;7,IF(LEN($B415)=0,"",IF(AND($B415&gt;0,VALUE(SUBSTITUTE($B415,"8","0"))=$B415),1,0)),"")</f>
        <v/>
      </c>
      <c r="L415" s="5" t="str">
        <f>IF(PhieuBauCu!$B$2&gt;8,IF(LEN($B415)=0,"",IF(AND($B415&gt;0,VALUE(SUBSTITUTE($B415,"9","0"))=$B415),1,0)),"")</f>
        <v/>
      </c>
      <c r="M415" s="9">
        <f t="shared" si="13"/>
        <v>0</v>
      </c>
      <c r="N415" s="36">
        <f>IF(AND(M415&lt;=PhieuBauCu!$B$13,M415&gt;=1),1,0)</f>
        <v>0</v>
      </c>
    </row>
    <row r="416" spans="1:14" ht="28.5" customHeight="1">
      <c r="A416" s="2">
        <v>411</v>
      </c>
      <c r="B416" s="3"/>
      <c r="C416" s="48" t="str">
        <f t="shared" si="12"/>
        <v/>
      </c>
      <c r="D416" s="5" t="str">
        <f>IF(PhieuBauCu!$B$2&gt;0,IF(LEN($B416)=0,"",IF(AND($B416&gt;0,VALUE(SUBSTITUTE($B416,"1","0"))=$B416),1,0)),"")</f>
        <v/>
      </c>
      <c r="E416" s="5" t="str">
        <f>IF(PhieuBauCu!$B$2&gt;1,IF(LEN($B416)=0,"",IF(AND($B416&gt;0,VALUE(SUBSTITUTE($B416,"2","0"))=$B416),1,0)),"")</f>
        <v/>
      </c>
      <c r="F416" s="5" t="str">
        <f>IF(PhieuBauCu!$B$2&gt;2,IF(LEN($B416)=0,"",IF(AND($B416&gt;0,VALUE(SUBSTITUTE($B416,"3","0"))=$B416),1,0)),"")</f>
        <v/>
      </c>
      <c r="G416" s="5" t="str">
        <f>IF(PhieuBauCu!$B$2&gt;3,IF(LEN($B416)=0,"",IF(AND($B416&gt;0,VALUE(SUBSTITUTE($B416,"4","0"))=$B416),1,0)),"")</f>
        <v/>
      </c>
      <c r="H416" s="5" t="str">
        <f>IF(PhieuBauCu!$B$2&gt;4,IF(LEN($B416)=0,"",IF(AND($B416&gt;0,VALUE(SUBSTITUTE($B416,"5","0"))=$B416),1,0)),"")</f>
        <v/>
      </c>
      <c r="I416" s="5" t="str">
        <f>IF(PhieuBauCu!$B$2&gt;5,IF(LEN($B416)=0,"",IF(AND($B416&gt;0,VALUE(SUBSTITUTE($B416,"6","0"))=$B416),1,0)),"")</f>
        <v/>
      </c>
      <c r="J416" s="5" t="str">
        <f>IF(PhieuBauCu!$B$2&gt;6,IF(LEN($B416)=0,"",IF(AND($B416&gt;0,VALUE(SUBSTITUTE($B416,"7","0"))=$B416),1,0)),"")</f>
        <v/>
      </c>
      <c r="K416" s="5" t="str">
        <f>IF(PhieuBauCu!$B$2&gt;7,IF(LEN($B416)=0,"",IF(AND($B416&gt;0,VALUE(SUBSTITUTE($B416,"8","0"))=$B416),1,0)),"")</f>
        <v/>
      </c>
      <c r="L416" s="5" t="str">
        <f>IF(PhieuBauCu!$B$2&gt;8,IF(LEN($B416)=0,"",IF(AND($B416&gt;0,VALUE(SUBSTITUTE($B416,"9","0"))=$B416),1,0)),"")</f>
        <v/>
      </c>
      <c r="M416" s="9">
        <f t="shared" si="13"/>
        <v>0</v>
      </c>
      <c r="N416" s="36">
        <f>IF(AND(M416&lt;=PhieuBauCu!$B$13,M416&gt;=1),1,0)</f>
        <v>0</v>
      </c>
    </row>
    <row r="417" spans="1:14" ht="28.5" customHeight="1">
      <c r="A417" s="2">
        <v>412</v>
      </c>
      <c r="B417" s="3"/>
      <c r="C417" s="48" t="str">
        <f t="shared" si="12"/>
        <v/>
      </c>
      <c r="D417" s="5" t="str">
        <f>IF(PhieuBauCu!$B$2&gt;0,IF(LEN($B417)=0,"",IF(AND($B417&gt;0,VALUE(SUBSTITUTE($B417,"1","0"))=$B417),1,0)),"")</f>
        <v/>
      </c>
      <c r="E417" s="5" t="str">
        <f>IF(PhieuBauCu!$B$2&gt;1,IF(LEN($B417)=0,"",IF(AND($B417&gt;0,VALUE(SUBSTITUTE($B417,"2","0"))=$B417),1,0)),"")</f>
        <v/>
      </c>
      <c r="F417" s="5" t="str">
        <f>IF(PhieuBauCu!$B$2&gt;2,IF(LEN($B417)=0,"",IF(AND($B417&gt;0,VALUE(SUBSTITUTE($B417,"3","0"))=$B417),1,0)),"")</f>
        <v/>
      </c>
      <c r="G417" s="5" t="str">
        <f>IF(PhieuBauCu!$B$2&gt;3,IF(LEN($B417)=0,"",IF(AND($B417&gt;0,VALUE(SUBSTITUTE($B417,"4","0"))=$B417),1,0)),"")</f>
        <v/>
      </c>
      <c r="H417" s="5" t="str">
        <f>IF(PhieuBauCu!$B$2&gt;4,IF(LEN($B417)=0,"",IF(AND($B417&gt;0,VALUE(SUBSTITUTE($B417,"5","0"))=$B417),1,0)),"")</f>
        <v/>
      </c>
      <c r="I417" s="5" t="str">
        <f>IF(PhieuBauCu!$B$2&gt;5,IF(LEN($B417)=0,"",IF(AND($B417&gt;0,VALUE(SUBSTITUTE($B417,"6","0"))=$B417),1,0)),"")</f>
        <v/>
      </c>
      <c r="J417" s="5" t="str">
        <f>IF(PhieuBauCu!$B$2&gt;6,IF(LEN($B417)=0,"",IF(AND($B417&gt;0,VALUE(SUBSTITUTE($B417,"7","0"))=$B417),1,0)),"")</f>
        <v/>
      </c>
      <c r="K417" s="5" t="str">
        <f>IF(PhieuBauCu!$B$2&gt;7,IF(LEN($B417)=0,"",IF(AND($B417&gt;0,VALUE(SUBSTITUTE($B417,"8","0"))=$B417),1,0)),"")</f>
        <v/>
      </c>
      <c r="L417" s="5" t="str">
        <f>IF(PhieuBauCu!$B$2&gt;8,IF(LEN($B417)=0,"",IF(AND($B417&gt;0,VALUE(SUBSTITUTE($B417,"9","0"))=$B417),1,0)),"")</f>
        <v/>
      </c>
      <c r="M417" s="9">
        <f t="shared" si="13"/>
        <v>0</v>
      </c>
      <c r="N417" s="36">
        <f>IF(AND(M417&lt;=PhieuBauCu!$B$13,M417&gt;=1),1,0)</f>
        <v>0</v>
      </c>
    </row>
    <row r="418" spans="1:14" ht="28.5" customHeight="1">
      <c r="A418" s="2">
        <v>413</v>
      </c>
      <c r="B418" s="3"/>
      <c r="C418" s="48" t="str">
        <f t="shared" si="12"/>
        <v/>
      </c>
      <c r="D418" s="5" t="str">
        <f>IF(PhieuBauCu!$B$2&gt;0,IF(LEN($B418)=0,"",IF(AND($B418&gt;0,VALUE(SUBSTITUTE($B418,"1","0"))=$B418),1,0)),"")</f>
        <v/>
      </c>
      <c r="E418" s="5" t="str">
        <f>IF(PhieuBauCu!$B$2&gt;1,IF(LEN($B418)=0,"",IF(AND($B418&gt;0,VALUE(SUBSTITUTE($B418,"2","0"))=$B418),1,0)),"")</f>
        <v/>
      </c>
      <c r="F418" s="5" t="str">
        <f>IF(PhieuBauCu!$B$2&gt;2,IF(LEN($B418)=0,"",IF(AND($B418&gt;0,VALUE(SUBSTITUTE($B418,"3","0"))=$B418),1,0)),"")</f>
        <v/>
      </c>
      <c r="G418" s="5" t="str">
        <f>IF(PhieuBauCu!$B$2&gt;3,IF(LEN($B418)=0,"",IF(AND($B418&gt;0,VALUE(SUBSTITUTE($B418,"4","0"))=$B418),1,0)),"")</f>
        <v/>
      </c>
      <c r="H418" s="5" t="str">
        <f>IF(PhieuBauCu!$B$2&gt;4,IF(LEN($B418)=0,"",IF(AND($B418&gt;0,VALUE(SUBSTITUTE($B418,"5","0"))=$B418),1,0)),"")</f>
        <v/>
      </c>
      <c r="I418" s="5" t="str">
        <f>IF(PhieuBauCu!$B$2&gt;5,IF(LEN($B418)=0,"",IF(AND($B418&gt;0,VALUE(SUBSTITUTE($B418,"6","0"))=$B418),1,0)),"")</f>
        <v/>
      </c>
      <c r="J418" s="5" t="str">
        <f>IF(PhieuBauCu!$B$2&gt;6,IF(LEN($B418)=0,"",IF(AND($B418&gt;0,VALUE(SUBSTITUTE($B418,"7","0"))=$B418),1,0)),"")</f>
        <v/>
      </c>
      <c r="K418" s="5" t="str">
        <f>IF(PhieuBauCu!$B$2&gt;7,IF(LEN($B418)=0,"",IF(AND($B418&gt;0,VALUE(SUBSTITUTE($B418,"8","0"))=$B418),1,0)),"")</f>
        <v/>
      </c>
      <c r="L418" s="5" t="str">
        <f>IF(PhieuBauCu!$B$2&gt;8,IF(LEN($B418)=0,"",IF(AND($B418&gt;0,VALUE(SUBSTITUTE($B418,"9","0"))=$B418),1,0)),"")</f>
        <v/>
      </c>
      <c r="M418" s="9">
        <f t="shared" si="13"/>
        <v>0</v>
      </c>
      <c r="N418" s="36">
        <f>IF(AND(M418&lt;=PhieuBauCu!$B$13,M418&gt;=1),1,0)</f>
        <v>0</v>
      </c>
    </row>
    <row r="419" spans="1:14" ht="28.5" customHeight="1">
      <c r="A419" s="2">
        <v>414</v>
      </c>
      <c r="B419" s="3"/>
      <c r="C419" s="48" t="str">
        <f t="shared" si="12"/>
        <v/>
      </c>
      <c r="D419" s="5" t="str">
        <f>IF(PhieuBauCu!$B$2&gt;0,IF(LEN($B419)=0,"",IF(AND($B419&gt;0,VALUE(SUBSTITUTE($B419,"1","0"))=$B419),1,0)),"")</f>
        <v/>
      </c>
      <c r="E419" s="5" t="str">
        <f>IF(PhieuBauCu!$B$2&gt;1,IF(LEN($B419)=0,"",IF(AND($B419&gt;0,VALUE(SUBSTITUTE($B419,"2","0"))=$B419),1,0)),"")</f>
        <v/>
      </c>
      <c r="F419" s="5" t="str">
        <f>IF(PhieuBauCu!$B$2&gt;2,IF(LEN($B419)=0,"",IF(AND($B419&gt;0,VALUE(SUBSTITUTE($B419,"3","0"))=$B419),1,0)),"")</f>
        <v/>
      </c>
      <c r="G419" s="5" t="str">
        <f>IF(PhieuBauCu!$B$2&gt;3,IF(LEN($B419)=0,"",IF(AND($B419&gt;0,VALUE(SUBSTITUTE($B419,"4","0"))=$B419),1,0)),"")</f>
        <v/>
      </c>
      <c r="H419" s="5" t="str">
        <f>IF(PhieuBauCu!$B$2&gt;4,IF(LEN($B419)=0,"",IF(AND($B419&gt;0,VALUE(SUBSTITUTE($B419,"5","0"))=$B419),1,0)),"")</f>
        <v/>
      </c>
      <c r="I419" s="5" t="str">
        <f>IF(PhieuBauCu!$B$2&gt;5,IF(LEN($B419)=0,"",IF(AND($B419&gt;0,VALUE(SUBSTITUTE($B419,"6","0"))=$B419),1,0)),"")</f>
        <v/>
      </c>
      <c r="J419" s="5" t="str">
        <f>IF(PhieuBauCu!$B$2&gt;6,IF(LEN($B419)=0,"",IF(AND($B419&gt;0,VALUE(SUBSTITUTE($B419,"7","0"))=$B419),1,0)),"")</f>
        <v/>
      </c>
      <c r="K419" s="5" t="str">
        <f>IF(PhieuBauCu!$B$2&gt;7,IF(LEN($B419)=0,"",IF(AND($B419&gt;0,VALUE(SUBSTITUTE($B419,"8","0"))=$B419),1,0)),"")</f>
        <v/>
      </c>
      <c r="L419" s="5" t="str">
        <f>IF(PhieuBauCu!$B$2&gt;8,IF(LEN($B419)=0,"",IF(AND($B419&gt;0,VALUE(SUBSTITUTE($B419,"9","0"))=$B419),1,0)),"")</f>
        <v/>
      </c>
      <c r="M419" s="9">
        <f t="shared" si="13"/>
        <v>0</v>
      </c>
      <c r="N419" s="36">
        <f>IF(AND(M419&lt;=PhieuBauCu!$B$13,M419&gt;=1),1,0)</f>
        <v>0</v>
      </c>
    </row>
    <row r="420" spans="1:14" ht="28.5" customHeight="1">
      <c r="A420" s="2">
        <v>415</v>
      </c>
      <c r="B420" s="3"/>
      <c r="C420" s="48" t="str">
        <f t="shared" si="12"/>
        <v/>
      </c>
      <c r="D420" s="5" t="str">
        <f>IF(PhieuBauCu!$B$2&gt;0,IF(LEN($B420)=0,"",IF(AND($B420&gt;0,VALUE(SUBSTITUTE($B420,"1","0"))=$B420),1,0)),"")</f>
        <v/>
      </c>
      <c r="E420" s="5" t="str">
        <f>IF(PhieuBauCu!$B$2&gt;1,IF(LEN($B420)=0,"",IF(AND($B420&gt;0,VALUE(SUBSTITUTE($B420,"2","0"))=$B420),1,0)),"")</f>
        <v/>
      </c>
      <c r="F420" s="5" t="str">
        <f>IF(PhieuBauCu!$B$2&gt;2,IF(LEN($B420)=0,"",IF(AND($B420&gt;0,VALUE(SUBSTITUTE($B420,"3","0"))=$B420),1,0)),"")</f>
        <v/>
      </c>
      <c r="G420" s="5" t="str">
        <f>IF(PhieuBauCu!$B$2&gt;3,IF(LEN($B420)=0,"",IF(AND($B420&gt;0,VALUE(SUBSTITUTE($B420,"4","0"))=$B420),1,0)),"")</f>
        <v/>
      </c>
      <c r="H420" s="5" t="str">
        <f>IF(PhieuBauCu!$B$2&gt;4,IF(LEN($B420)=0,"",IF(AND($B420&gt;0,VALUE(SUBSTITUTE($B420,"5","0"))=$B420),1,0)),"")</f>
        <v/>
      </c>
      <c r="I420" s="5" t="str">
        <f>IF(PhieuBauCu!$B$2&gt;5,IF(LEN($B420)=0,"",IF(AND($B420&gt;0,VALUE(SUBSTITUTE($B420,"6","0"))=$B420),1,0)),"")</f>
        <v/>
      </c>
      <c r="J420" s="5" t="str">
        <f>IF(PhieuBauCu!$B$2&gt;6,IF(LEN($B420)=0,"",IF(AND($B420&gt;0,VALUE(SUBSTITUTE($B420,"7","0"))=$B420),1,0)),"")</f>
        <v/>
      </c>
      <c r="K420" s="5" t="str">
        <f>IF(PhieuBauCu!$B$2&gt;7,IF(LEN($B420)=0,"",IF(AND($B420&gt;0,VALUE(SUBSTITUTE($B420,"8","0"))=$B420),1,0)),"")</f>
        <v/>
      </c>
      <c r="L420" s="5" t="str">
        <f>IF(PhieuBauCu!$B$2&gt;8,IF(LEN($B420)=0,"",IF(AND($B420&gt;0,VALUE(SUBSTITUTE($B420,"9","0"))=$B420),1,0)),"")</f>
        <v/>
      </c>
      <c r="M420" s="9">
        <f t="shared" si="13"/>
        <v>0</v>
      </c>
      <c r="N420" s="36">
        <f>IF(AND(M420&lt;=PhieuBauCu!$B$13,M420&gt;=1),1,0)</f>
        <v>0</v>
      </c>
    </row>
    <row r="421" spans="1:14" ht="28.5" customHeight="1">
      <c r="A421" s="2">
        <v>416</v>
      </c>
      <c r="B421" s="3"/>
      <c r="C421" s="48" t="str">
        <f t="shared" si="12"/>
        <v/>
      </c>
      <c r="D421" s="5" t="str">
        <f>IF(PhieuBauCu!$B$2&gt;0,IF(LEN($B421)=0,"",IF(AND($B421&gt;0,VALUE(SUBSTITUTE($B421,"1","0"))=$B421),1,0)),"")</f>
        <v/>
      </c>
      <c r="E421" s="5" t="str">
        <f>IF(PhieuBauCu!$B$2&gt;1,IF(LEN($B421)=0,"",IF(AND($B421&gt;0,VALUE(SUBSTITUTE($B421,"2","0"))=$B421),1,0)),"")</f>
        <v/>
      </c>
      <c r="F421" s="5" t="str">
        <f>IF(PhieuBauCu!$B$2&gt;2,IF(LEN($B421)=0,"",IF(AND($B421&gt;0,VALUE(SUBSTITUTE($B421,"3","0"))=$B421),1,0)),"")</f>
        <v/>
      </c>
      <c r="G421" s="5" t="str">
        <f>IF(PhieuBauCu!$B$2&gt;3,IF(LEN($B421)=0,"",IF(AND($B421&gt;0,VALUE(SUBSTITUTE($B421,"4","0"))=$B421),1,0)),"")</f>
        <v/>
      </c>
      <c r="H421" s="5" t="str">
        <f>IF(PhieuBauCu!$B$2&gt;4,IF(LEN($B421)=0,"",IF(AND($B421&gt;0,VALUE(SUBSTITUTE($B421,"5","0"))=$B421),1,0)),"")</f>
        <v/>
      </c>
      <c r="I421" s="5" t="str">
        <f>IF(PhieuBauCu!$B$2&gt;5,IF(LEN($B421)=0,"",IF(AND($B421&gt;0,VALUE(SUBSTITUTE($B421,"6","0"))=$B421),1,0)),"")</f>
        <v/>
      </c>
      <c r="J421" s="5" t="str">
        <f>IF(PhieuBauCu!$B$2&gt;6,IF(LEN($B421)=0,"",IF(AND($B421&gt;0,VALUE(SUBSTITUTE($B421,"7","0"))=$B421),1,0)),"")</f>
        <v/>
      </c>
      <c r="K421" s="5" t="str">
        <f>IF(PhieuBauCu!$B$2&gt;7,IF(LEN($B421)=0,"",IF(AND($B421&gt;0,VALUE(SUBSTITUTE($B421,"8","0"))=$B421),1,0)),"")</f>
        <v/>
      </c>
      <c r="L421" s="5" t="str">
        <f>IF(PhieuBauCu!$B$2&gt;8,IF(LEN($B421)=0,"",IF(AND($B421&gt;0,VALUE(SUBSTITUTE($B421,"9","0"))=$B421),1,0)),"")</f>
        <v/>
      </c>
      <c r="M421" s="9">
        <f t="shared" si="13"/>
        <v>0</v>
      </c>
      <c r="N421" s="36">
        <f>IF(AND(M421&lt;=PhieuBauCu!$B$13,M421&gt;=1),1,0)</f>
        <v>0</v>
      </c>
    </row>
    <row r="422" spans="1:14" ht="28.5" customHeight="1">
      <c r="A422" s="2">
        <v>417</v>
      </c>
      <c r="B422" s="3"/>
      <c r="C422" s="48" t="str">
        <f t="shared" si="12"/>
        <v/>
      </c>
      <c r="D422" s="5" t="str">
        <f>IF(PhieuBauCu!$B$2&gt;0,IF(LEN($B422)=0,"",IF(AND($B422&gt;0,VALUE(SUBSTITUTE($B422,"1","0"))=$B422),1,0)),"")</f>
        <v/>
      </c>
      <c r="E422" s="5" t="str">
        <f>IF(PhieuBauCu!$B$2&gt;1,IF(LEN($B422)=0,"",IF(AND($B422&gt;0,VALUE(SUBSTITUTE($B422,"2","0"))=$B422),1,0)),"")</f>
        <v/>
      </c>
      <c r="F422" s="5" t="str">
        <f>IF(PhieuBauCu!$B$2&gt;2,IF(LEN($B422)=0,"",IF(AND($B422&gt;0,VALUE(SUBSTITUTE($B422,"3","0"))=$B422),1,0)),"")</f>
        <v/>
      </c>
      <c r="G422" s="5" t="str">
        <f>IF(PhieuBauCu!$B$2&gt;3,IF(LEN($B422)=0,"",IF(AND($B422&gt;0,VALUE(SUBSTITUTE($B422,"4","0"))=$B422),1,0)),"")</f>
        <v/>
      </c>
      <c r="H422" s="5" t="str">
        <f>IF(PhieuBauCu!$B$2&gt;4,IF(LEN($B422)=0,"",IF(AND($B422&gt;0,VALUE(SUBSTITUTE($B422,"5","0"))=$B422),1,0)),"")</f>
        <v/>
      </c>
      <c r="I422" s="5" t="str">
        <f>IF(PhieuBauCu!$B$2&gt;5,IF(LEN($B422)=0,"",IF(AND($B422&gt;0,VALUE(SUBSTITUTE($B422,"6","0"))=$B422),1,0)),"")</f>
        <v/>
      </c>
      <c r="J422" s="5" t="str">
        <f>IF(PhieuBauCu!$B$2&gt;6,IF(LEN($B422)=0,"",IF(AND($B422&gt;0,VALUE(SUBSTITUTE($B422,"7","0"))=$B422),1,0)),"")</f>
        <v/>
      </c>
      <c r="K422" s="5" t="str">
        <f>IF(PhieuBauCu!$B$2&gt;7,IF(LEN($B422)=0,"",IF(AND($B422&gt;0,VALUE(SUBSTITUTE($B422,"8","0"))=$B422),1,0)),"")</f>
        <v/>
      </c>
      <c r="L422" s="5" t="str">
        <f>IF(PhieuBauCu!$B$2&gt;8,IF(LEN($B422)=0,"",IF(AND($B422&gt;0,VALUE(SUBSTITUTE($B422,"9","0"))=$B422),1,0)),"")</f>
        <v/>
      </c>
      <c r="M422" s="9">
        <f t="shared" si="13"/>
        <v>0</v>
      </c>
      <c r="N422" s="36">
        <f>IF(AND(M422&lt;=PhieuBauCu!$B$13,M422&gt;=1),1,0)</f>
        <v>0</v>
      </c>
    </row>
    <row r="423" spans="1:14" ht="28.5" customHeight="1">
      <c r="A423" s="2">
        <v>418</v>
      </c>
      <c r="B423" s="3"/>
      <c r="C423" s="48" t="str">
        <f t="shared" si="12"/>
        <v/>
      </c>
      <c r="D423" s="5" t="str">
        <f>IF(PhieuBauCu!$B$2&gt;0,IF(LEN($B423)=0,"",IF(AND($B423&gt;0,VALUE(SUBSTITUTE($B423,"1","0"))=$B423),1,0)),"")</f>
        <v/>
      </c>
      <c r="E423" s="5" t="str">
        <f>IF(PhieuBauCu!$B$2&gt;1,IF(LEN($B423)=0,"",IF(AND($B423&gt;0,VALUE(SUBSTITUTE($B423,"2","0"))=$B423),1,0)),"")</f>
        <v/>
      </c>
      <c r="F423" s="5" t="str">
        <f>IF(PhieuBauCu!$B$2&gt;2,IF(LEN($B423)=0,"",IF(AND($B423&gt;0,VALUE(SUBSTITUTE($B423,"3","0"))=$B423),1,0)),"")</f>
        <v/>
      </c>
      <c r="G423" s="5" t="str">
        <f>IF(PhieuBauCu!$B$2&gt;3,IF(LEN($B423)=0,"",IF(AND($B423&gt;0,VALUE(SUBSTITUTE($B423,"4","0"))=$B423),1,0)),"")</f>
        <v/>
      </c>
      <c r="H423" s="5" t="str">
        <f>IF(PhieuBauCu!$B$2&gt;4,IF(LEN($B423)=0,"",IF(AND($B423&gt;0,VALUE(SUBSTITUTE($B423,"5","0"))=$B423),1,0)),"")</f>
        <v/>
      </c>
      <c r="I423" s="5" t="str">
        <f>IF(PhieuBauCu!$B$2&gt;5,IF(LEN($B423)=0,"",IF(AND($B423&gt;0,VALUE(SUBSTITUTE($B423,"6","0"))=$B423),1,0)),"")</f>
        <v/>
      </c>
      <c r="J423" s="5" t="str">
        <f>IF(PhieuBauCu!$B$2&gt;6,IF(LEN($B423)=0,"",IF(AND($B423&gt;0,VALUE(SUBSTITUTE($B423,"7","0"))=$B423),1,0)),"")</f>
        <v/>
      </c>
      <c r="K423" s="5" t="str">
        <f>IF(PhieuBauCu!$B$2&gt;7,IF(LEN($B423)=0,"",IF(AND($B423&gt;0,VALUE(SUBSTITUTE($B423,"8","0"))=$B423),1,0)),"")</f>
        <v/>
      </c>
      <c r="L423" s="5" t="str">
        <f>IF(PhieuBauCu!$B$2&gt;8,IF(LEN($B423)=0,"",IF(AND($B423&gt;0,VALUE(SUBSTITUTE($B423,"9","0"))=$B423),1,0)),"")</f>
        <v/>
      </c>
      <c r="M423" s="9">
        <f t="shared" si="13"/>
        <v>0</v>
      </c>
      <c r="N423" s="36">
        <f>IF(AND(M423&lt;=PhieuBauCu!$B$13,M423&gt;=1),1,0)</f>
        <v>0</v>
      </c>
    </row>
    <row r="424" spans="1:14" ht="28.5" customHeight="1">
      <c r="A424" s="2">
        <v>419</v>
      </c>
      <c r="B424" s="3"/>
      <c r="C424" s="48" t="str">
        <f t="shared" si="12"/>
        <v/>
      </c>
      <c r="D424" s="5" t="str">
        <f>IF(PhieuBauCu!$B$2&gt;0,IF(LEN($B424)=0,"",IF(AND($B424&gt;0,VALUE(SUBSTITUTE($B424,"1","0"))=$B424),1,0)),"")</f>
        <v/>
      </c>
      <c r="E424" s="5" t="str">
        <f>IF(PhieuBauCu!$B$2&gt;1,IF(LEN($B424)=0,"",IF(AND($B424&gt;0,VALUE(SUBSTITUTE($B424,"2","0"))=$B424),1,0)),"")</f>
        <v/>
      </c>
      <c r="F424" s="5" t="str">
        <f>IF(PhieuBauCu!$B$2&gt;2,IF(LEN($B424)=0,"",IF(AND($B424&gt;0,VALUE(SUBSTITUTE($B424,"3","0"))=$B424),1,0)),"")</f>
        <v/>
      </c>
      <c r="G424" s="5" t="str">
        <f>IF(PhieuBauCu!$B$2&gt;3,IF(LEN($B424)=0,"",IF(AND($B424&gt;0,VALUE(SUBSTITUTE($B424,"4","0"))=$B424),1,0)),"")</f>
        <v/>
      </c>
      <c r="H424" s="5" t="str">
        <f>IF(PhieuBauCu!$B$2&gt;4,IF(LEN($B424)=0,"",IF(AND($B424&gt;0,VALUE(SUBSTITUTE($B424,"5","0"))=$B424),1,0)),"")</f>
        <v/>
      </c>
      <c r="I424" s="5" t="str">
        <f>IF(PhieuBauCu!$B$2&gt;5,IF(LEN($B424)=0,"",IF(AND($B424&gt;0,VALUE(SUBSTITUTE($B424,"6","0"))=$B424),1,0)),"")</f>
        <v/>
      </c>
      <c r="J424" s="5" t="str">
        <f>IF(PhieuBauCu!$B$2&gt;6,IF(LEN($B424)=0,"",IF(AND($B424&gt;0,VALUE(SUBSTITUTE($B424,"7","0"))=$B424),1,0)),"")</f>
        <v/>
      </c>
      <c r="K424" s="5" t="str">
        <f>IF(PhieuBauCu!$B$2&gt;7,IF(LEN($B424)=0,"",IF(AND($B424&gt;0,VALUE(SUBSTITUTE($B424,"8","0"))=$B424),1,0)),"")</f>
        <v/>
      </c>
      <c r="L424" s="5" t="str">
        <f>IF(PhieuBauCu!$B$2&gt;8,IF(LEN($B424)=0,"",IF(AND($B424&gt;0,VALUE(SUBSTITUTE($B424,"9","0"))=$B424),1,0)),"")</f>
        <v/>
      </c>
      <c r="M424" s="9">
        <f t="shared" si="13"/>
        <v>0</v>
      </c>
      <c r="N424" s="36">
        <f>IF(AND(M424&lt;=PhieuBauCu!$B$13,M424&gt;=1),1,0)</f>
        <v>0</v>
      </c>
    </row>
    <row r="425" spans="1:14" ht="28.5" customHeight="1">
      <c r="A425" s="2">
        <v>420</v>
      </c>
      <c r="B425" s="3"/>
      <c r="C425" s="48" t="str">
        <f t="shared" si="12"/>
        <v/>
      </c>
      <c r="D425" s="5" t="str">
        <f>IF(PhieuBauCu!$B$2&gt;0,IF(LEN($B425)=0,"",IF(AND($B425&gt;0,VALUE(SUBSTITUTE($B425,"1","0"))=$B425),1,0)),"")</f>
        <v/>
      </c>
      <c r="E425" s="5" t="str">
        <f>IF(PhieuBauCu!$B$2&gt;1,IF(LEN($B425)=0,"",IF(AND($B425&gt;0,VALUE(SUBSTITUTE($B425,"2","0"))=$B425),1,0)),"")</f>
        <v/>
      </c>
      <c r="F425" s="5" t="str">
        <f>IF(PhieuBauCu!$B$2&gt;2,IF(LEN($B425)=0,"",IF(AND($B425&gt;0,VALUE(SUBSTITUTE($B425,"3","0"))=$B425),1,0)),"")</f>
        <v/>
      </c>
      <c r="G425" s="5" t="str">
        <f>IF(PhieuBauCu!$B$2&gt;3,IF(LEN($B425)=0,"",IF(AND($B425&gt;0,VALUE(SUBSTITUTE($B425,"4","0"))=$B425),1,0)),"")</f>
        <v/>
      </c>
      <c r="H425" s="5" t="str">
        <f>IF(PhieuBauCu!$B$2&gt;4,IF(LEN($B425)=0,"",IF(AND($B425&gt;0,VALUE(SUBSTITUTE($B425,"5","0"))=$B425),1,0)),"")</f>
        <v/>
      </c>
      <c r="I425" s="5" t="str">
        <f>IF(PhieuBauCu!$B$2&gt;5,IF(LEN($B425)=0,"",IF(AND($B425&gt;0,VALUE(SUBSTITUTE($B425,"6","0"))=$B425),1,0)),"")</f>
        <v/>
      </c>
      <c r="J425" s="5" t="str">
        <f>IF(PhieuBauCu!$B$2&gt;6,IF(LEN($B425)=0,"",IF(AND($B425&gt;0,VALUE(SUBSTITUTE($B425,"7","0"))=$B425),1,0)),"")</f>
        <v/>
      </c>
      <c r="K425" s="5" t="str">
        <f>IF(PhieuBauCu!$B$2&gt;7,IF(LEN($B425)=0,"",IF(AND($B425&gt;0,VALUE(SUBSTITUTE($B425,"8","0"))=$B425),1,0)),"")</f>
        <v/>
      </c>
      <c r="L425" s="5" t="str">
        <f>IF(PhieuBauCu!$B$2&gt;8,IF(LEN($B425)=0,"",IF(AND($B425&gt;0,VALUE(SUBSTITUTE($B425,"9","0"))=$B425),1,0)),"")</f>
        <v/>
      </c>
      <c r="M425" s="9">
        <f t="shared" si="13"/>
        <v>0</v>
      </c>
      <c r="N425" s="36">
        <f>IF(AND(M425&lt;=PhieuBauCu!$B$13,M425&gt;=1),1,0)</f>
        <v>0</v>
      </c>
    </row>
    <row r="426" spans="1:14" ht="28.5" customHeight="1">
      <c r="A426" s="2">
        <v>421</v>
      </c>
      <c r="B426" s="3"/>
      <c r="C426" s="48" t="str">
        <f t="shared" si="12"/>
        <v/>
      </c>
      <c r="D426" s="5" t="str">
        <f>IF(PhieuBauCu!$B$2&gt;0,IF(LEN($B426)=0,"",IF(AND($B426&gt;0,VALUE(SUBSTITUTE($B426,"1","0"))=$B426),1,0)),"")</f>
        <v/>
      </c>
      <c r="E426" s="5" t="str">
        <f>IF(PhieuBauCu!$B$2&gt;1,IF(LEN($B426)=0,"",IF(AND($B426&gt;0,VALUE(SUBSTITUTE($B426,"2","0"))=$B426),1,0)),"")</f>
        <v/>
      </c>
      <c r="F426" s="5" t="str">
        <f>IF(PhieuBauCu!$B$2&gt;2,IF(LEN($B426)=0,"",IF(AND($B426&gt;0,VALUE(SUBSTITUTE($B426,"3","0"))=$B426),1,0)),"")</f>
        <v/>
      </c>
      <c r="G426" s="5" t="str">
        <f>IF(PhieuBauCu!$B$2&gt;3,IF(LEN($B426)=0,"",IF(AND($B426&gt;0,VALUE(SUBSTITUTE($B426,"4","0"))=$B426),1,0)),"")</f>
        <v/>
      </c>
      <c r="H426" s="5" t="str">
        <f>IF(PhieuBauCu!$B$2&gt;4,IF(LEN($B426)=0,"",IF(AND($B426&gt;0,VALUE(SUBSTITUTE($B426,"5","0"))=$B426),1,0)),"")</f>
        <v/>
      </c>
      <c r="I426" s="5" t="str">
        <f>IF(PhieuBauCu!$B$2&gt;5,IF(LEN($B426)=0,"",IF(AND($B426&gt;0,VALUE(SUBSTITUTE($B426,"6","0"))=$B426),1,0)),"")</f>
        <v/>
      </c>
      <c r="J426" s="5" t="str">
        <f>IF(PhieuBauCu!$B$2&gt;6,IF(LEN($B426)=0,"",IF(AND($B426&gt;0,VALUE(SUBSTITUTE($B426,"7","0"))=$B426),1,0)),"")</f>
        <v/>
      </c>
      <c r="K426" s="5" t="str">
        <f>IF(PhieuBauCu!$B$2&gt;7,IF(LEN($B426)=0,"",IF(AND($B426&gt;0,VALUE(SUBSTITUTE($B426,"8","0"))=$B426),1,0)),"")</f>
        <v/>
      </c>
      <c r="L426" s="5" t="str">
        <f>IF(PhieuBauCu!$B$2&gt;8,IF(LEN($B426)=0,"",IF(AND($B426&gt;0,VALUE(SUBSTITUTE($B426,"9","0"))=$B426),1,0)),"")</f>
        <v/>
      </c>
      <c r="M426" s="9">
        <f t="shared" si="13"/>
        <v>0</v>
      </c>
      <c r="N426" s="36">
        <f>IF(AND(M426&lt;=PhieuBauCu!$B$13,M426&gt;=1),1,0)</f>
        <v>0</v>
      </c>
    </row>
    <row r="427" spans="1:14" ht="28.5" customHeight="1">
      <c r="A427" s="2">
        <v>422</v>
      </c>
      <c r="B427" s="3"/>
      <c r="C427" s="48" t="str">
        <f t="shared" si="12"/>
        <v/>
      </c>
      <c r="D427" s="5" t="str">
        <f>IF(PhieuBauCu!$B$2&gt;0,IF(LEN($B427)=0,"",IF(AND($B427&gt;0,VALUE(SUBSTITUTE($B427,"1","0"))=$B427),1,0)),"")</f>
        <v/>
      </c>
      <c r="E427" s="5" t="str">
        <f>IF(PhieuBauCu!$B$2&gt;1,IF(LEN($B427)=0,"",IF(AND($B427&gt;0,VALUE(SUBSTITUTE($B427,"2","0"))=$B427),1,0)),"")</f>
        <v/>
      </c>
      <c r="F427" s="5" t="str">
        <f>IF(PhieuBauCu!$B$2&gt;2,IF(LEN($B427)=0,"",IF(AND($B427&gt;0,VALUE(SUBSTITUTE($B427,"3","0"))=$B427),1,0)),"")</f>
        <v/>
      </c>
      <c r="G427" s="5" t="str">
        <f>IF(PhieuBauCu!$B$2&gt;3,IF(LEN($B427)=0,"",IF(AND($B427&gt;0,VALUE(SUBSTITUTE($B427,"4","0"))=$B427),1,0)),"")</f>
        <v/>
      </c>
      <c r="H427" s="5" t="str">
        <f>IF(PhieuBauCu!$B$2&gt;4,IF(LEN($B427)=0,"",IF(AND($B427&gt;0,VALUE(SUBSTITUTE($B427,"5","0"))=$B427),1,0)),"")</f>
        <v/>
      </c>
      <c r="I427" s="5" t="str">
        <f>IF(PhieuBauCu!$B$2&gt;5,IF(LEN($B427)=0,"",IF(AND($B427&gt;0,VALUE(SUBSTITUTE($B427,"6","0"))=$B427),1,0)),"")</f>
        <v/>
      </c>
      <c r="J427" s="5" t="str">
        <f>IF(PhieuBauCu!$B$2&gt;6,IF(LEN($B427)=0,"",IF(AND($B427&gt;0,VALUE(SUBSTITUTE($B427,"7","0"))=$B427),1,0)),"")</f>
        <v/>
      </c>
      <c r="K427" s="5" t="str">
        <f>IF(PhieuBauCu!$B$2&gt;7,IF(LEN($B427)=0,"",IF(AND($B427&gt;0,VALUE(SUBSTITUTE($B427,"8","0"))=$B427),1,0)),"")</f>
        <v/>
      </c>
      <c r="L427" s="5" t="str">
        <f>IF(PhieuBauCu!$B$2&gt;8,IF(LEN($B427)=0,"",IF(AND($B427&gt;0,VALUE(SUBSTITUTE($B427,"9","0"))=$B427),1,0)),"")</f>
        <v/>
      </c>
      <c r="M427" s="9">
        <f t="shared" si="13"/>
        <v>0</v>
      </c>
      <c r="N427" s="36">
        <f>IF(AND(M427&lt;=PhieuBauCu!$B$13,M427&gt;=1),1,0)</f>
        <v>0</v>
      </c>
    </row>
    <row r="428" spans="1:14" ht="28.5" customHeight="1">
      <c r="A428" s="2">
        <v>423</v>
      </c>
      <c r="B428" s="3"/>
      <c r="C428" s="48" t="str">
        <f t="shared" si="12"/>
        <v/>
      </c>
      <c r="D428" s="5" t="str">
        <f>IF(PhieuBauCu!$B$2&gt;0,IF(LEN($B428)=0,"",IF(AND($B428&gt;0,VALUE(SUBSTITUTE($B428,"1","0"))=$B428),1,0)),"")</f>
        <v/>
      </c>
      <c r="E428" s="5" t="str">
        <f>IF(PhieuBauCu!$B$2&gt;1,IF(LEN($B428)=0,"",IF(AND($B428&gt;0,VALUE(SUBSTITUTE($B428,"2","0"))=$B428),1,0)),"")</f>
        <v/>
      </c>
      <c r="F428" s="5" t="str">
        <f>IF(PhieuBauCu!$B$2&gt;2,IF(LEN($B428)=0,"",IF(AND($B428&gt;0,VALUE(SUBSTITUTE($B428,"3","0"))=$B428),1,0)),"")</f>
        <v/>
      </c>
      <c r="G428" s="5" t="str">
        <f>IF(PhieuBauCu!$B$2&gt;3,IF(LEN($B428)=0,"",IF(AND($B428&gt;0,VALUE(SUBSTITUTE($B428,"4","0"))=$B428),1,0)),"")</f>
        <v/>
      </c>
      <c r="H428" s="5" t="str">
        <f>IF(PhieuBauCu!$B$2&gt;4,IF(LEN($B428)=0,"",IF(AND($B428&gt;0,VALUE(SUBSTITUTE($B428,"5","0"))=$B428),1,0)),"")</f>
        <v/>
      </c>
      <c r="I428" s="5" t="str">
        <f>IF(PhieuBauCu!$B$2&gt;5,IF(LEN($B428)=0,"",IF(AND($B428&gt;0,VALUE(SUBSTITUTE($B428,"6","0"))=$B428),1,0)),"")</f>
        <v/>
      </c>
      <c r="J428" s="5" t="str">
        <f>IF(PhieuBauCu!$B$2&gt;6,IF(LEN($B428)=0,"",IF(AND($B428&gt;0,VALUE(SUBSTITUTE($B428,"7","0"))=$B428),1,0)),"")</f>
        <v/>
      </c>
      <c r="K428" s="5" t="str">
        <f>IF(PhieuBauCu!$B$2&gt;7,IF(LEN($B428)=0,"",IF(AND($B428&gt;0,VALUE(SUBSTITUTE($B428,"8","0"))=$B428),1,0)),"")</f>
        <v/>
      </c>
      <c r="L428" s="5" t="str">
        <f>IF(PhieuBauCu!$B$2&gt;8,IF(LEN($B428)=0,"",IF(AND($B428&gt;0,VALUE(SUBSTITUTE($B428,"9","0"))=$B428),1,0)),"")</f>
        <v/>
      </c>
      <c r="M428" s="9">
        <f t="shared" si="13"/>
        <v>0</v>
      </c>
      <c r="N428" s="36">
        <f>IF(AND(M428&lt;=PhieuBauCu!$B$13,M428&gt;=1),1,0)</f>
        <v>0</v>
      </c>
    </row>
    <row r="429" spans="1:14" ht="28.5" customHeight="1">
      <c r="A429" s="2">
        <v>424</v>
      </c>
      <c r="B429" s="3"/>
      <c r="C429" s="48" t="str">
        <f t="shared" si="12"/>
        <v/>
      </c>
      <c r="D429" s="5" t="str">
        <f>IF(PhieuBauCu!$B$2&gt;0,IF(LEN($B429)=0,"",IF(AND($B429&gt;0,VALUE(SUBSTITUTE($B429,"1","0"))=$B429),1,0)),"")</f>
        <v/>
      </c>
      <c r="E429" s="5" t="str">
        <f>IF(PhieuBauCu!$B$2&gt;1,IF(LEN($B429)=0,"",IF(AND($B429&gt;0,VALUE(SUBSTITUTE($B429,"2","0"))=$B429),1,0)),"")</f>
        <v/>
      </c>
      <c r="F429" s="5" t="str">
        <f>IF(PhieuBauCu!$B$2&gt;2,IF(LEN($B429)=0,"",IF(AND($B429&gt;0,VALUE(SUBSTITUTE($B429,"3","0"))=$B429),1,0)),"")</f>
        <v/>
      </c>
      <c r="G429" s="5" t="str">
        <f>IF(PhieuBauCu!$B$2&gt;3,IF(LEN($B429)=0,"",IF(AND($B429&gt;0,VALUE(SUBSTITUTE($B429,"4","0"))=$B429),1,0)),"")</f>
        <v/>
      </c>
      <c r="H429" s="5" t="str">
        <f>IF(PhieuBauCu!$B$2&gt;4,IF(LEN($B429)=0,"",IF(AND($B429&gt;0,VALUE(SUBSTITUTE($B429,"5","0"))=$B429),1,0)),"")</f>
        <v/>
      </c>
      <c r="I429" s="5" t="str">
        <f>IF(PhieuBauCu!$B$2&gt;5,IF(LEN($B429)=0,"",IF(AND($B429&gt;0,VALUE(SUBSTITUTE($B429,"6","0"))=$B429),1,0)),"")</f>
        <v/>
      </c>
      <c r="J429" s="5" t="str">
        <f>IF(PhieuBauCu!$B$2&gt;6,IF(LEN($B429)=0,"",IF(AND($B429&gt;0,VALUE(SUBSTITUTE($B429,"7","0"))=$B429),1,0)),"")</f>
        <v/>
      </c>
      <c r="K429" s="5" t="str">
        <f>IF(PhieuBauCu!$B$2&gt;7,IF(LEN($B429)=0,"",IF(AND($B429&gt;0,VALUE(SUBSTITUTE($B429,"8","0"))=$B429),1,0)),"")</f>
        <v/>
      </c>
      <c r="L429" s="5" t="str">
        <f>IF(PhieuBauCu!$B$2&gt;8,IF(LEN($B429)=0,"",IF(AND($B429&gt;0,VALUE(SUBSTITUTE($B429,"9","0"))=$B429),1,0)),"")</f>
        <v/>
      </c>
      <c r="M429" s="9">
        <f t="shared" si="13"/>
        <v>0</v>
      </c>
      <c r="N429" s="36">
        <f>IF(AND(M429&lt;=PhieuBauCu!$B$13,M429&gt;=1),1,0)</f>
        <v>0</v>
      </c>
    </row>
    <row r="430" spans="1:14" ht="28.5" customHeight="1">
      <c r="A430" s="2">
        <v>425</v>
      </c>
      <c r="B430" s="3"/>
      <c r="C430" s="48" t="str">
        <f t="shared" si="12"/>
        <v/>
      </c>
      <c r="D430" s="5" t="str">
        <f>IF(PhieuBauCu!$B$2&gt;0,IF(LEN($B430)=0,"",IF(AND($B430&gt;0,VALUE(SUBSTITUTE($B430,"1","0"))=$B430),1,0)),"")</f>
        <v/>
      </c>
      <c r="E430" s="5" t="str">
        <f>IF(PhieuBauCu!$B$2&gt;1,IF(LEN($B430)=0,"",IF(AND($B430&gt;0,VALUE(SUBSTITUTE($B430,"2","0"))=$B430),1,0)),"")</f>
        <v/>
      </c>
      <c r="F430" s="5" t="str">
        <f>IF(PhieuBauCu!$B$2&gt;2,IF(LEN($B430)=0,"",IF(AND($B430&gt;0,VALUE(SUBSTITUTE($B430,"3","0"))=$B430),1,0)),"")</f>
        <v/>
      </c>
      <c r="G430" s="5" t="str">
        <f>IF(PhieuBauCu!$B$2&gt;3,IF(LEN($B430)=0,"",IF(AND($B430&gt;0,VALUE(SUBSTITUTE($B430,"4","0"))=$B430),1,0)),"")</f>
        <v/>
      </c>
      <c r="H430" s="5" t="str">
        <f>IF(PhieuBauCu!$B$2&gt;4,IF(LEN($B430)=0,"",IF(AND($B430&gt;0,VALUE(SUBSTITUTE($B430,"5","0"))=$B430),1,0)),"")</f>
        <v/>
      </c>
      <c r="I430" s="5" t="str">
        <f>IF(PhieuBauCu!$B$2&gt;5,IF(LEN($B430)=0,"",IF(AND($B430&gt;0,VALUE(SUBSTITUTE($B430,"6","0"))=$B430),1,0)),"")</f>
        <v/>
      </c>
      <c r="J430" s="5" t="str">
        <f>IF(PhieuBauCu!$B$2&gt;6,IF(LEN($B430)=0,"",IF(AND($B430&gt;0,VALUE(SUBSTITUTE($B430,"7","0"))=$B430),1,0)),"")</f>
        <v/>
      </c>
      <c r="K430" s="5" t="str">
        <f>IF(PhieuBauCu!$B$2&gt;7,IF(LEN($B430)=0,"",IF(AND($B430&gt;0,VALUE(SUBSTITUTE($B430,"8","0"))=$B430),1,0)),"")</f>
        <v/>
      </c>
      <c r="L430" s="5" t="str">
        <f>IF(PhieuBauCu!$B$2&gt;8,IF(LEN($B430)=0,"",IF(AND($B430&gt;0,VALUE(SUBSTITUTE($B430,"9","0"))=$B430),1,0)),"")</f>
        <v/>
      </c>
      <c r="M430" s="9">
        <f t="shared" si="13"/>
        <v>0</v>
      </c>
      <c r="N430" s="36">
        <f>IF(AND(M430&lt;=PhieuBauCu!$B$13,M430&gt;=1),1,0)</f>
        <v>0</v>
      </c>
    </row>
    <row r="431" spans="1:14" ht="28.5" customHeight="1">
      <c r="A431" s="2">
        <v>426</v>
      </c>
      <c r="B431" s="3"/>
      <c r="C431" s="48" t="str">
        <f t="shared" si="12"/>
        <v/>
      </c>
      <c r="D431" s="5" t="str">
        <f>IF(PhieuBauCu!$B$2&gt;0,IF(LEN($B431)=0,"",IF(AND($B431&gt;0,VALUE(SUBSTITUTE($B431,"1","0"))=$B431),1,0)),"")</f>
        <v/>
      </c>
      <c r="E431" s="5" t="str">
        <f>IF(PhieuBauCu!$B$2&gt;1,IF(LEN($B431)=0,"",IF(AND($B431&gt;0,VALUE(SUBSTITUTE($B431,"2","0"))=$B431),1,0)),"")</f>
        <v/>
      </c>
      <c r="F431" s="5" t="str">
        <f>IF(PhieuBauCu!$B$2&gt;2,IF(LEN($B431)=0,"",IF(AND($B431&gt;0,VALUE(SUBSTITUTE($B431,"3","0"))=$B431),1,0)),"")</f>
        <v/>
      </c>
      <c r="G431" s="5" t="str">
        <f>IF(PhieuBauCu!$B$2&gt;3,IF(LEN($B431)=0,"",IF(AND($B431&gt;0,VALUE(SUBSTITUTE($B431,"4","0"))=$B431),1,0)),"")</f>
        <v/>
      </c>
      <c r="H431" s="5" t="str">
        <f>IF(PhieuBauCu!$B$2&gt;4,IF(LEN($B431)=0,"",IF(AND($B431&gt;0,VALUE(SUBSTITUTE($B431,"5","0"))=$B431),1,0)),"")</f>
        <v/>
      </c>
      <c r="I431" s="5" t="str">
        <f>IF(PhieuBauCu!$B$2&gt;5,IF(LEN($B431)=0,"",IF(AND($B431&gt;0,VALUE(SUBSTITUTE($B431,"6","0"))=$B431),1,0)),"")</f>
        <v/>
      </c>
      <c r="J431" s="5" t="str">
        <f>IF(PhieuBauCu!$B$2&gt;6,IF(LEN($B431)=0,"",IF(AND($B431&gt;0,VALUE(SUBSTITUTE($B431,"7","0"))=$B431),1,0)),"")</f>
        <v/>
      </c>
      <c r="K431" s="5" t="str">
        <f>IF(PhieuBauCu!$B$2&gt;7,IF(LEN($B431)=0,"",IF(AND($B431&gt;0,VALUE(SUBSTITUTE($B431,"8","0"))=$B431),1,0)),"")</f>
        <v/>
      </c>
      <c r="L431" s="5" t="str">
        <f>IF(PhieuBauCu!$B$2&gt;8,IF(LEN($B431)=0,"",IF(AND($B431&gt;0,VALUE(SUBSTITUTE($B431,"9","0"))=$B431),1,0)),"")</f>
        <v/>
      </c>
      <c r="M431" s="9">
        <f t="shared" si="13"/>
        <v>0</v>
      </c>
      <c r="N431" s="36">
        <f>IF(AND(M431&lt;=PhieuBauCu!$B$13,M431&gt;=1),1,0)</f>
        <v>0</v>
      </c>
    </row>
    <row r="432" spans="1:14" ht="28.5" customHeight="1">
      <c r="A432" s="2">
        <v>427</v>
      </c>
      <c r="B432" s="3"/>
      <c r="C432" s="48" t="str">
        <f t="shared" si="12"/>
        <v/>
      </c>
      <c r="D432" s="5" t="str">
        <f>IF(PhieuBauCu!$B$2&gt;0,IF(LEN($B432)=0,"",IF(AND($B432&gt;0,VALUE(SUBSTITUTE($B432,"1","0"))=$B432),1,0)),"")</f>
        <v/>
      </c>
      <c r="E432" s="5" t="str">
        <f>IF(PhieuBauCu!$B$2&gt;1,IF(LEN($B432)=0,"",IF(AND($B432&gt;0,VALUE(SUBSTITUTE($B432,"2","0"))=$B432),1,0)),"")</f>
        <v/>
      </c>
      <c r="F432" s="5" t="str">
        <f>IF(PhieuBauCu!$B$2&gt;2,IF(LEN($B432)=0,"",IF(AND($B432&gt;0,VALUE(SUBSTITUTE($B432,"3","0"))=$B432),1,0)),"")</f>
        <v/>
      </c>
      <c r="G432" s="5" t="str">
        <f>IF(PhieuBauCu!$B$2&gt;3,IF(LEN($B432)=0,"",IF(AND($B432&gt;0,VALUE(SUBSTITUTE($B432,"4","0"))=$B432),1,0)),"")</f>
        <v/>
      </c>
      <c r="H432" s="5" t="str">
        <f>IF(PhieuBauCu!$B$2&gt;4,IF(LEN($B432)=0,"",IF(AND($B432&gt;0,VALUE(SUBSTITUTE($B432,"5","0"))=$B432),1,0)),"")</f>
        <v/>
      </c>
      <c r="I432" s="5" t="str">
        <f>IF(PhieuBauCu!$B$2&gt;5,IF(LEN($B432)=0,"",IF(AND($B432&gt;0,VALUE(SUBSTITUTE($B432,"6","0"))=$B432),1,0)),"")</f>
        <v/>
      </c>
      <c r="J432" s="5" t="str">
        <f>IF(PhieuBauCu!$B$2&gt;6,IF(LEN($B432)=0,"",IF(AND($B432&gt;0,VALUE(SUBSTITUTE($B432,"7","0"))=$B432),1,0)),"")</f>
        <v/>
      </c>
      <c r="K432" s="5" t="str">
        <f>IF(PhieuBauCu!$B$2&gt;7,IF(LEN($B432)=0,"",IF(AND($B432&gt;0,VALUE(SUBSTITUTE($B432,"8","0"))=$B432),1,0)),"")</f>
        <v/>
      </c>
      <c r="L432" s="5" t="str">
        <f>IF(PhieuBauCu!$B$2&gt;8,IF(LEN($B432)=0,"",IF(AND($B432&gt;0,VALUE(SUBSTITUTE($B432,"9","0"))=$B432),1,0)),"")</f>
        <v/>
      </c>
      <c r="M432" s="9">
        <f t="shared" si="13"/>
        <v>0</v>
      </c>
      <c r="N432" s="36">
        <f>IF(AND(M432&lt;=PhieuBauCu!$B$13,M432&gt;=1),1,0)</f>
        <v>0</v>
      </c>
    </row>
    <row r="433" spans="1:14" ht="28.5" customHeight="1">
      <c r="A433" s="2">
        <v>428</v>
      </c>
      <c r="B433" s="3"/>
      <c r="C433" s="48" t="str">
        <f t="shared" si="12"/>
        <v/>
      </c>
      <c r="D433" s="5" t="str">
        <f>IF(PhieuBauCu!$B$2&gt;0,IF(LEN($B433)=0,"",IF(AND($B433&gt;0,VALUE(SUBSTITUTE($B433,"1","0"))=$B433),1,0)),"")</f>
        <v/>
      </c>
      <c r="E433" s="5" t="str">
        <f>IF(PhieuBauCu!$B$2&gt;1,IF(LEN($B433)=0,"",IF(AND($B433&gt;0,VALUE(SUBSTITUTE($B433,"2","0"))=$B433),1,0)),"")</f>
        <v/>
      </c>
      <c r="F433" s="5" t="str">
        <f>IF(PhieuBauCu!$B$2&gt;2,IF(LEN($B433)=0,"",IF(AND($B433&gt;0,VALUE(SUBSTITUTE($B433,"3","0"))=$B433),1,0)),"")</f>
        <v/>
      </c>
      <c r="G433" s="5" t="str">
        <f>IF(PhieuBauCu!$B$2&gt;3,IF(LEN($B433)=0,"",IF(AND($B433&gt;0,VALUE(SUBSTITUTE($B433,"4","0"))=$B433),1,0)),"")</f>
        <v/>
      </c>
      <c r="H433" s="5" t="str">
        <f>IF(PhieuBauCu!$B$2&gt;4,IF(LEN($B433)=0,"",IF(AND($B433&gt;0,VALUE(SUBSTITUTE($B433,"5","0"))=$B433),1,0)),"")</f>
        <v/>
      </c>
      <c r="I433" s="5" t="str">
        <f>IF(PhieuBauCu!$B$2&gt;5,IF(LEN($B433)=0,"",IF(AND($B433&gt;0,VALUE(SUBSTITUTE($B433,"6","0"))=$B433),1,0)),"")</f>
        <v/>
      </c>
      <c r="J433" s="5" t="str">
        <f>IF(PhieuBauCu!$B$2&gt;6,IF(LEN($B433)=0,"",IF(AND($B433&gt;0,VALUE(SUBSTITUTE($B433,"7","0"))=$B433),1,0)),"")</f>
        <v/>
      </c>
      <c r="K433" s="5" t="str">
        <f>IF(PhieuBauCu!$B$2&gt;7,IF(LEN($B433)=0,"",IF(AND($B433&gt;0,VALUE(SUBSTITUTE($B433,"8","0"))=$B433),1,0)),"")</f>
        <v/>
      </c>
      <c r="L433" s="5" t="str">
        <f>IF(PhieuBauCu!$B$2&gt;8,IF(LEN($B433)=0,"",IF(AND($B433&gt;0,VALUE(SUBSTITUTE($B433,"9","0"))=$B433),1,0)),"")</f>
        <v/>
      </c>
      <c r="M433" s="9">
        <f t="shared" si="13"/>
        <v>0</v>
      </c>
      <c r="N433" s="36">
        <f>IF(AND(M433&lt;=PhieuBauCu!$B$13,M433&gt;=1),1,0)</f>
        <v>0</v>
      </c>
    </row>
    <row r="434" spans="1:14" ht="28.5" customHeight="1">
      <c r="A434" s="2">
        <v>429</v>
      </c>
      <c r="B434" s="3"/>
      <c r="C434" s="48" t="str">
        <f t="shared" si="12"/>
        <v/>
      </c>
      <c r="D434" s="5" t="str">
        <f>IF(PhieuBauCu!$B$2&gt;0,IF(LEN($B434)=0,"",IF(AND($B434&gt;0,VALUE(SUBSTITUTE($B434,"1","0"))=$B434),1,0)),"")</f>
        <v/>
      </c>
      <c r="E434" s="5" t="str">
        <f>IF(PhieuBauCu!$B$2&gt;1,IF(LEN($B434)=0,"",IF(AND($B434&gt;0,VALUE(SUBSTITUTE($B434,"2","0"))=$B434),1,0)),"")</f>
        <v/>
      </c>
      <c r="F434" s="5" t="str">
        <f>IF(PhieuBauCu!$B$2&gt;2,IF(LEN($B434)=0,"",IF(AND($B434&gt;0,VALUE(SUBSTITUTE($B434,"3","0"))=$B434),1,0)),"")</f>
        <v/>
      </c>
      <c r="G434" s="5" t="str">
        <f>IF(PhieuBauCu!$B$2&gt;3,IF(LEN($B434)=0,"",IF(AND($B434&gt;0,VALUE(SUBSTITUTE($B434,"4","0"))=$B434),1,0)),"")</f>
        <v/>
      </c>
      <c r="H434" s="5" t="str">
        <f>IF(PhieuBauCu!$B$2&gt;4,IF(LEN($B434)=0,"",IF(AND($B434&gt;0,VALUE(SUBSTITUTE($B434,"5","0"))=$B434),1,0)),"")</f>
        <v/>
      </c>
      <c r="I434" s="5" t="str">
        <f>IF(PhieuBauCu!$B$2&gt;5,IF(LEN($B434)=0,"",IF(AND($B434&gt;0,VALUE(SUBSTITUTE($B434,"6","0"))=$B434),1,0)),"")</f>
        <v/>
      </c>
      <c r="J434" s="5" t="str">
        <f>IF(PhieuBauCu!$B$2&gt;6,IF(LEN($B434)=0,"",IF(AND($B434&gt;0,VALUE(SUBSTITUTE($B434,"7","0"))=$B434),1,0)),"")</f>
        <v/>
      </c>
      <c r="K434" s="5" t="str">
        <f>IF(PhieuBauCu!$B$2&gt;7,IF(LEN($B434)=0,"",IF(AND($B434&gt;0,VALUE(SUBSTITUTE($B434,"8","0"))=$B434),1,0)),"")</f>
        <v/>
      </c>
      <c r="L434" s="5" t="str">
        <f>IF(PhieuBauCu!$B$2&gt;8,IF(LEN($B434)=0,"",IF(AND($B434&gt;0,VALUE(SUBSTITUTE($B434,"9","0"))=$B434),1,0)),"")</f>
        <v/>
      </c>
      <c r="M434" s="9">
        <f t="shared" si="13"/>
        <v>0</v>
      </c>
      <c r="N434" s="36">
        <f>IF(AND(M434&lt;=PhieuBauCu!$B$13,M434&gt;=1),1,0)</f>
        <v>0</v>
      </c>
    </row>
    <row r="435" spans="1:14" ht="28.5" customHeight="1">
      <c r="A435" s="2">
        <v>430</v>
      </c>
      <c r="B435" s="3"/>
      <c r="C435" s="48" t="str">
        <f t="shared" si="12"/>
        <v/>
      </c>
      <c r="D435" s="5" t="str">
        <f>IF(PhieuBauCu!$B$2&gt;0,IF(LEN($B435)=0,"",IF(AND($B435&gt;0,VALUE(SUBSTITUTE($B435,"1","0"))=$B435),1,0)),"")</f>
        <v/>
      </c>
      <c r="E435" s="5" t="str">
        <f>IF(PhieuBauCu!$B$2&gt;1,IF(LEN($B435)=0,"",IF(AND($B435&gt;0,VALUE(SUBSTITUTE($B435,"2","0"))=$B435),1,0)),"")</f>
        <v/>
      </c>
      <c r="F435" s="5" t="str">
        <f>IF(PhieuBauCu!$B$2&gt;2,IF(LEN($B435)=0,"",IF(AND($B435&gt;0,VALUE(SUBSTITUTE($B435,"3","0"))=$B435),1,0)),"")</f>
        <v/>
      </c>
      <c r="G435" s="5" t="str">
        <f>IF(PhieuBauCu!$B$2&gt;3,IF(LEN($B435)=0,"",IF(AND($B435&gt;0,VALUE(SUBSTITUTE($B435,"4","0"))=$B435),1,0)),"")</f>
        <v/>
      </c>
      <c r="H435" s="5" t="str">
        <f>IF(PhieuBauCu!$B$2&gt;4,IF(LEN($B435)=0,"",IF(AND($B435&gt;0,VALUE(SUBSTITUTE($B435,"5","0"))=$B435),1,0)),"")</f>
        <v/>
      </c>
      <c r="I435" s="5" t="str">
        <f>IF(PhieuBauCu!$B$2&gt;5,IF(LEN($B435)=0,"",IF(AND($B435&gt;0,VALUE(SUBSTITUTE($B435,"6","0"))=$B435),1,0)),"")</f>
        <v/>
      </c>
      <c r="J435" s="5" t="str">
        <f>IF(PhieuBauCu!$B$2&gt;6,IF(LEN($B435)=0,"",IF(AND($B435&gt;0,VALUE(SUBSTITUTE($B435,"7","0"))=$B435),1,0)),"")</f>
        <v/>
      </c>
      <c r="K435" s="5" t="str">
        <f>IF(PhieuBauCu!$B$2&gt;7,IF(LEN($B435)=0,"",IF(AND($B435&gt;0,VALUE(SUBSTITUTE($B435,"8","0"))=$B435),1,0)),"")</f>
        <v/>
      </c>
      <c r="L435" s="5" t="str">
        <f>IF(PhieuBauCu!$B$2&gt;8,IF(LEN($B435)=0,"",IF(AND($B435&gt;0,VALUE(SUBSTITUTE($B435,"9","0"))=$B435),1,0)),"")</f>
        <v/>
      </c>
      <c r="M435" s="9">
        <f t="shared" si="13"/>
        <v>0</v>
      </c>
      <c r="N435" s="36">
        <f>IF(AND(M435&lt;=PhieuBauCu!$B$13,M435&gt;=1),1,0)</f>
        <v>0</v>
      </c>
    </row>
    <row r="436" spans="1:14" ht="28.5" customHeight="1">
      <c r="A436" s="2">
        <v>431</v>
      </c>
      <c r="B436" s="3"/>
      <c r="C436" s="48" t="str">
        <f t="shared" si="12"/>
        <v/>
      </c>
      <c r="D436" s="5" t="str">
        <f>IF(PhieuBauCu!$B$2&gt;0,IF(LEN($B436)=0,"",IF(AND($B436&gt;0,VALUE(SUBSTITUTE($B436,"1","0"))=$B436),1,0)),"")</f>
        <v/>
      </c>
      <c r="E436" s="5" t="str">
        <f>IF(PhieuBauCu!$B$2&gt;1,IF(LEN($B436)=0,"",IF(AND($B436&gt;0,VALUE(SUBSTITUTE($B436,"2","0"))=$B436),1,0)),"")</f>
        <v/>
      </c>
      <c r="F436" s="5" t="str">
        <f>IF(PhieuBauCu!$B$2&gt;2,IF(LEN($B436)=0,"",IF(AND($B436&gt;0,VALUE(SUBSTITUTE($B436,"3","0"))=$B436),1,0)),"")</f>
        <v/>
      </c>
      <c r="G436" s="5" t="str">
        <f>IF(PhieuBauCu!$B$2&gt;3,IF(LEN($B436)=0,"",IF(AND($B436&gt;0,VALUE(SUBSTITUTE($B436,"4","0"))=$B436),1,0)),"")</f>
        <v/>
      </c>
      <c r="H436" s="5" t="str">
        <f>IF(PhieuBauCu!$B$2&gt;4,IF(LEN($B436)=0,"",IF(AND($B436&gt;0,VALUE(SUBSTITUTE($B436,"5","0"))=$B436),1,0)),"")</f>
        <v/>
      </c>
      <c r="I436" s="5" t="str">
        <f>IF(PhieuBauCu!$B$2&gt;5,IF(LEN($B436)=0,"",IF(AND($B436&gt;0,VALUE(SUBSTITUTE($B436,"6","0"))=$B436),1,0)),"")</f>
        <v/>
      </c>
      <c r="J436" s="5" t="str">
        <f>IF(PhieuBauCu!$B$2&gt;6,IF(LEN($B436)=0,"",IF(AND($B436&gt;0,VALUE(SUBSTITUTE($B436,"7","0"))=$B436),1,0)),"")</f>
        <v/>
      </c>
      <c r="K436" s="5" t="str">
        <f>IF(PhieuBauCu!$B$2&gt;7,IF(LEN($B436)=0,"",IF(AND($B436&gt;0,VALUE(SUBSTITUTE($B436,"8","0"))=$B436),1,0)),"")</f>
        <v/>
      </c>
      <c r="L436" s="5" t="str">
        <f>IF(PhieuBauCu!$B$2&gt;8,IF(LEN($B436)=0,"",IF(AND($B436&gt;0,VALUE(SUBSTITUTE($B436,"9","0"))=$B436),1,0)),"")</f>
        <v/>
      </c>
      <c r="M436" s="9">
        <f t="shared" si="13"/>
        <v>0</v>
      </c>
      <c r="N436" s="36">
        <f>IF(AND(M436&lt;=PhieuBauCu!$B$13,M436&gt;=1),1,0)</f>
        <v>0</v>
      </c>
    </row>
    <row r="437" spans="1:14" ht="28.5" customHeight="1">
      <c r="A437" s="2">
        <v>432</v>
      </c>
      <c r="B437" s="3"/>
      <c r="C437" s="48" t="str">
        <f t="shared" si="12"/>
        <v/>
      </c>
      <c r="D437" s="5" t="str">
        <f>IF(PhieuBauCu!$B$2&gt;0,IF(LEN($B437)=0,"",IF(AND($B437&gt;0,VALUE(SUBSTITUTE($B437,"1","0"))=$B437),1,0)),"")</f>
        <v/>
      </c>
      <c r="E437" s="5" t="str">
        <f>IF(PhieuBauCu!$B$2&gt;1,IF(LEN($B437)=0,"",IF(AND($B437&gt;0,VALUE(SUBSTITUTE($B437,"2","0"))=$B437),1,0)),"")</f>
        <v/>
      </c>
      <c r="F437" s="5" t="str">
        <f>IF(PhieuBauCu!$B$2&gt;2,IF(LEN($B437)=0,"",IF(AND($B437&gt;0,VALUE(SUBSTITUTE($B437,"3","0"))=$B437),1,0)),"")</f>
        <v/>
      </c>
      <c r="G437" s="5" t="str">
        <f>IF(PhieuBauCu!$B$2&gt;3,IF(LEN($B437)=0,"",IF(AND($B437&gt;0,VALUE(SUBSTITUTE($B437,"4","0"))=$B437),1,0)),"")</f>
        <v/>
      </c>
      <c r="H437" s="5" t="str">
        <f>IF(PhieuBauCu!$B$2&gt;4,IF(LEN($B437)=0,"",IF(AND($B437&gt;0,VALUE(SUBSTITUTE($B437,"5","0"))=$B437),1,0)),"")</f>
        <v/>
      </c>
      <c r="I437" s="5" t="str">
        <f>IF(PhieuBauCu!$B$2&gt;5,IF(LEN($B437)=0,"",IF(AND($B437&gt;0,VALUE(SUBSTITUTE($B437,"6","0"))=$B437),1,0)),"")</f>
        <v/>
      </c>
      <c r="J437" s="5" t="str">
        <f>IF(PhieuBauCu!$B$2&gt;6,IF(LEN($B437)=0,"",IF(AND($B437&gt;0,VALUE(SUBSTITUTE($B437,"7","0"))=$B437),1,0)),"")</f>
        <v/>
      </c>
      <c r="K437" s="5" t="str">
        <f>IF(PhieuBauCu!$B$2&gt;7,IF(LEN($B437)=0,"",IF(AND($B437&gt;0,VALUE(SUBSTITUTE($B437,"8","0"))=$B437),1,0)),"")</f>
        <v/>
      </c>
      <c r="L437" s="5" t="str">
        <f>IF(PhieuBauCu!$B$2&gt;8,IF(LEN($B437)=0,"",IF(AND($B437&gt;0,VALUE(SUBSTITUTE($B437,"9","0"))=$B437),1,0)),"")</f>
        <v/>
      </c>
      <c r="M437" s="9">
        <f t="shared" si="13"/>
        <v>0</v>
      </c>
      <c r="N437" s="36">
        <f>IF(AND(M437&lt;=PhieuBauCu!$B$13,M437&gt;=1),1,0)</f>
        <v>0</v>
      </c>
    </row>
    <row r="438" spans="1:14" ht="28.5" customHeight="1">
      <c r="A438" s="2">
        <v>433</v>
      </c>
      <c r="B438" s="3"/>
      <c r="C438" s="48" t="str">
        <f t="shared" si="12"/>
        <v/>
      </c>
      <c r="D438" s="5" t="str">
        <f>IF(PhieuBauCu!$B$2&gt;0,IF(LEN($B438)=0,"",IF(AND($B438&gt;0,VALUE(SUBSTITUTE($B438,"1","0"))=$B438),1,0)),"")</f>
        <v/>
      </c>
      <c r="E438" s="5" t="str">
        <f>IF(PhieuBauCu!$B$2&gt;1,IF(LEN($B438)=0,"",IF(AND($B438&gt;0,VALUE(SUBSTITUTE($B438,"2","0"))=$B438),1,0)),"")</f>
        <v/>
      </c>
      <c r="F438" s="5" t="str">
        <f>IF(PhieuBauCu!$B$2&gt;2,IF(LEN($B438)=0,"",IF(AND($B438&gt;0,VALUE(SUBSTITUTE($B438,"3","0"))=$B438),1,0)),"")</f>
        <v/>
      </c>
      <c r="G438" s="5" t="str">
        <f>IF(PhieuBauCu!$B$2&gt;3,IF(LEN($B438)=0,"",IF(AND($B438&gt;0,VALUE(SUBSTITUTE($B438,"4","0"))=$B438),1,0)),"")</f>
        <v/>
      </c>
      <c r="H438" s="5" t="str">
        <f>IF(PhieuBauCu!$B$2&gt;4,IF(LEN($B438)=0,"",IF(AND($B438&gt;0,VALUE(SUBSTITUTE($B438,"5","0"))=$B438),1,0)),"")</f>
        <v/>
      </c>
      <c r="I438" s="5" t="str">
        <f>IF(PhieuBauCu!$B$2&gt;5,IF(LEN($B438)=0,"",IF(AND($B438&gt;0,VALUE(SUBSTITUTE($B438,"6","0"))=$B438),1,0)),"")</f>
        <v/>
      </c>
      <c r="J438" s="5" t="str">
        <f>IF(PhieuBauCu!$B$2&gt;6,IF(LEN($B438)=0,"",IF(AND($B438&gt;0,VALUE(SUBSTITUTE($B438,"7","0"))=$B438),1,0)),"")</f>
        <v/>
      </c>
      <c r="K438" s="5" t="str">
        <f>IF(PhieuBauCu!$B$2&gt;7,IF(LEN($B438)=0,"",IF(AND($B438&gt;0,VALUE(SUBSTITUTE($B438,"8","0"))=$B438),1,0)),"")</f>
        <v/>
      </c>
      <c r="L438" s="5" t="str">
        <f>IF(PhieuBauCu!$B$2&gt;8,IF(LEN($B438)=0,"",IF(AND($B438&gt;0,VALUE(SUBSTITUTE($B438,"9","0"))=$B438),1,0)),"")</f>
        <v/>
      </c>
      <c r="M438" s="9">
        <f t="shared" si="13"/>
        <v>0</v>
      </c>
      <c r="N438" s="36">
        <f>IF(AND(M438&lt;=PhieuBauCu!$B$13,M438&gt;=1),1,0)</f>
        <v>0</v>
      </c>
    </row>
    <row r="439" spans="1:14" ht="28.5" customHeight="1">
      <c r="A439" s="2">
        <v>434</v>
      </c>
      <c r="B439" s="3"/>
      <c r="C439" s="48" t="str">
        <f t="shared" si="12"/>
        <v/>
      </c>
      <c r="D439" s="5" t="str">
        <f>IF(PhieuBauCu!$B$2&gt;0,IF(LEN($B439)=0,"",IF(AND($B439&gt;0,VALUE(SUBSTITUTE($B439,"1","0"))=$B439),1,0)),"")</f>
        <v/>
      </c>
      <c r="E439" s="5" t="str">
        <f>IF(PhieuBauCu!$B$2&gt;1,IF(LEN($B439)=0,"",IF(AND($B439&gt;0,VALUE(SUBSTITUTE($B439,"2","0"))=$B439),1,0)),"")</f>
        <v/>
      </c>
      <c r="F439" s="5" t="str">
        <f>IF(PhieuBauCu!$B$2&gt;2,IF(LEN($B439)=0,"",IF(AND($B439&gt;0,VALUE(SUBSTITUTE($B439,"3","0"))=$B439),1,0)),"")</f>
        <v/>
      </c>
      <c r="G439" s="5" t="str">
        <f>IF(PhieuBauCu!$B$2&gt;3,IF(LEN($B439)=0,"",IF(AND($B439&gt;0,VALUE(SUBSTITUTE($B439,"4","0"))=$B439),1,0)),"")</f>
        <v/>
      </c>
      <c r="H439" s="5" t="str">
        <f>IF(PhieuBauCu!$B$2&gt;4,IF(LEN($B439)=0,"",IF(AND($B439&gt;0,VALUE(SUBSTITUTE($B439,"5","0"))=$B439),1,0)),"")</f>
        <v/>
      </c>
      <c r="I439" s="5" t="str">
        <f>IF(PhieuBauCu!$B$2&gt;5,IF(LEN($B439)=0,"",IF(AND($B439&gt;0,VALUE(SUBSTITUTE($B439,"6","0"))=$B439),1,0)),"")</f>
        <v/>
      </c>
      <c r="J439" s="5" t="str">
        <f>IF(PhieuBauCu!$B$2&gt;6,IF(LEN($B439)=0,"",IF(AND($B439&gt;0,VALUE(SUBSTITUTE($B439,"7","0"))=$B439),1,0)),"")</f>
        <v/>
      </c>
      <c r="K439" s="5" t="str">
        <f>IF(PhieuBauCu!$B$2&gt;7,IF(LEN($B439)=0,"",IF(AND($B439&gt;0,VALUE(SUBSTITUTE($B439,"8","0"))=$B439),1,0)),"")</f>
        <v/>
      </c>
      <c r="L439" s="5" t="str">
        <f>IF(PhieuBauCu!$B$2&gt;8,IF(LEN($B439)=0,"",IF(AND($B439&gt;0,VALUE(SUBSTITUTE($B439,"9","0"))=$B439),1,0)),"")</f>
        <v/>
      </c>
      <c r="M439" s="9">
        <f t="shared" si="13"/>
        <v>0</v>
      </c>
      <c r="N439" s="36">
        <f>IF(AND(M439&lt;=PhieuBauCu!$B$13,M439&gt;=1),1,0)</f>
        <v>0</v>
      </c>
    </row>
    <row r="440" spans="1:14" ht="28.5" customHeight="1">
      <c r="A440" s="2">
        <v>435</v>
      </c>
      <c r="B440" s="3"/>
      <c r="C440" s="48" t="str">
        <f t="shared" si="12"/>
        <v/>
      </c>
      <c r="D440" s="5" t="str">
        <f>IF(PhieuBauCu!$B$2&gt;0,IF(LEN($B440)=0,"",IF(AND($B440&gt;0,VALUE(SUBSTITUTE($B440,"1","0"))=$B440),1,0)),"")</f>
        <v/>
      </c>
      <c r="E440" s="5" t="str">
        <f>IF(PhieuBauCu!$B$2&gt;1,IF(LEN($B440)=0,"",IF(AND($B440&gt;0,VALUE(SUBSTITUTE($B440,"2","0"))=$B440),1,0)),"")</f>
        <v/>
      </c>
      <c r="F440" s="5" t="str">
        <f>IF(PhieuBauCu!$B$2&gt;2,IF(LEN($B440)=0,"",IF(AND($B440&gt;0,VALUE(SUBSTITUTE($B440,"3","0"))=$B440),1,0)),"")</f>
        <v/>
      </c>
      <c r="G440" s="5" t="str">
        <f>IF(PhieuBauCu!$B$2&gt;3,IF(LEN($B440)=0,"",IF(AND($B440&gt;0,VALUE(SUBSTITUTE($B440,"4","0"))=$B440),1,0)),"")</f>
        <v/>
      </c>
      <c r="H440" s="5" t="str">
        <f>IF(PhieuBauCu!$B$2&gt;4,IF(LEN($B440)=0,"",IF(AND($B440&gt;0,VALUE(SUBSTITUTE($B440,"5","0"))=$B440),1,0)),"")</f>
        <v/>
      </c>
      <c r="I440" s="5" t="str">
        <f>IF(PhieuBauCu!$B$2&gt;5,IF(LEN($B440)=0,"",IF(AND($B440&gt;0,VALUE(SUBSTITUTE($B440,"6","0"))=$B440),1,0)),"")</f>
        <v/>
      </c>
      <c r="J440" s="5" t="str">
        <f>IF(PhieuBauCu!$B$2&gt;6,IF(LEN($B440)=0,"",IF(AND($B440&gt;0,VALUE(SUBSTITUTE($B440,"7","0"))=$B440),1,0)),"")</f>
        <v/>
      </c>
      <c r="K440" s="5" t="str">
        <f>IF(PhieuBauCu!$B$2&gt;7,IF(LEN($B440)=0,"",IF(AND($B440&gt;0,VALUE(SUBSTITUTE($B440,"8","0"))=$B440),1,0)),"")</f>
        <v/>
      </c>
      <c r="L440" s="5" t="str">
        <f>IF(PhieuBauCu!$B$2&gt;8,IF(LEN($B440)=0,"",IF(AND($B440&gt;0,VALUE(SUBSTITUTE($B440,"9","0"))=$B440),1,0)),"")</f>
        <v/>
      </c>
      <c r="M440" s="9">
        <f t="shared" si="13"/>
        <v>0</v>
      </c>
      <c r="N440" s="36">
        <f>IF(AND(M440&lt;=PhieuBauCu!$B$13,M440&gt;=1),1,0)</f>
        <v>0</v>
      </c>
    </row>
    <row r="441" spans="1:14" ht="28.5" customHeight="1">
      <c r="A441" s="2">
        <v>436</v>
      </c>
      <c r="B441" s="3"/>
      <c r="C441" s="48" t="str">
        <f t="shared" si="12"/>
        <v/>
      </c>
      <c r="D441" s="5" t="str">
        <f>IF(PhieuBauCu!$B$2&gt;0,IF(LEN($B441)=0,"",IF(AND($B441&gt;0,VALUE(SUBSTITUTE($B441,"1","0"))=$B441),1,0)),"")</f>
        <v/>
      </c>
      <c r="E441" s="5" t="str">
        <f>IF(PhieuBauCu!$B$2&gt;1,IF(LEN($B441)=0,"",IF(AND($B441&gt;0,VALUE(SUBSTITUTE($B441,"2","0"))=$B441),1,0)),"")</f>
        <v/>
      </c>
      <c r="F441" s="5" t="str">
        <f>IF(PhieuBauCu!$B$2&gt;2,IF(LEN($B441)=0,"",IF(AND($B441&gt;0,VALUE(SUBSTITUTE($B441,"3","0"))=$B441),1,0)),"")</f>
        <v/>
      </c>
      <c r="G441" s="5" t="str">
        <f>IF(PhieuBauCu!$B$2&gt;3,IF(LEN($B441)=0,"",IF(AND($B441&gt;0,VALUE(SUBSTITUTE($B441,"4","0"))=$B441),1,0)),"")</f>
        <v/>
      </c>
      <c r="H441" s="5" t="str">
        <f>IF(PhieuBauCu!$B$2&gt;4,IF(LEN($B441)=0,"",IF(AND($B441&gt;0,VALUE(SUBSTITUTE($B441,"5","0"))=$B441),1,0)),"")</f>
        <v/>
      </c>
      <c r="I441" s="5" t="str">
        <f>IF(PhieuBauCu!$B$2&gt;5,IF(LEN($B441)=0,"",IF(AND($B441&gt;0,VALUE(SUBSTITUTE($B441,"6","0"))=$B441),1,0)),"")</f>
        <v/>
      </c>
      <c r="J441" s="5" t="str">
        <f>IF(PhieuBauCu!$B$2&gt;6,IF(LEN($B441)=0,"",IF(AND($B441&gt;0,VALUE(SUBSTITUTE($B441,"7","0"))=$B441),1,0)),"")</f>
        <v/>
      </c>
      <c r="K441" s="5" t="str">
        <f>IF(PhieuBauCu!$B$2&gt;7,IF(LEN($B441)=0,"",IF(AND($B441&gt;0,VALUE(SUBSTITUTE($B441,"8","0"))=$B441),1,0)),"")</f>
        <v/>
      </c>
      <c r="L441" s="5" t="str">
        <f>IF(PhieuBauCu!$B$2&gt;8,IF(LEN($B441)=0,"",IF(AND($B441&gt;0,VALUE(SUBSTITUTE($B441,"9","0"))=$B441),1,0)),"")</f>
        <v/>
      </c>
      <c r="M441" s="9">
        <f t="shared" si="13"/>
        <v>0</v>
      </c>
      <c r="N441" s="36">
        <f>IF(AND(M441&lt;=PhieuBauCu!$B$13,M441&gt;=1),1,0)</f>
        <v>0</v>
      </c>
    </row>
    <row r="442" spans="1:14" ht="28.5" customHeight="1">
      <c r="A442" s="2">
        <v>437</v>
      </c>
      <c r="B442" s="3"/>
      <c r="C442" s="48" t="str">
        <f t="shared" si="12"/>
        <v/>
      </c>
      <c r="D442" s="5" t="str">
        <f>IF(PhieuBauCu!$B$2&gt;0,IF(LEN($B442)=0,"",IF(AND($B442&gt;0,VALUE(SUBSTITUTE($B442,"1","0"))=$B442),1,0)),"")</f>
        <v/>
      </c>
      <c r="E442" s="5" t="str">
        <f>IF(PhieuBauCu!$B$2&gt;1,IF(LEN($B442)=0,"",IF(AND($B442&gt;0,VALUE(SUBSTITUTE($B442,"2","0"))=$B442),1,0)),"")</f>
        <v/>
      </c>
      <c r="F442" s="5" t="str">
        <f>IF(PhieuBauCu!$B$2&gt;2,IF(LEN($B442)=0,"",IF(AND($B442&gt;0,VALUE(SUBSTITUTE($B442,"3","0"))=$B442),1,0)),"")</f>
        <v/>
      </c>
      <c r="G442" s="5" t="str">
        <f>IF(PhieuBauCu!$B$2&gt;3,IF(LEN($B442)=0,"",IF(AND($B442&gt;0,VALUE(SUBSTITUTE($B442,"4","0"))=$B442),1,0)),"")</f>
        <v/>
      </c>
      <c r="H442" s="5" t="str">
        <f>IF(PhieuBauCu!$B$2&gt;4,IF(LEN($B442)=0,"",IF(AND($B442&gt;0,VALUE(SUBSTITUTE($B442,"5","0"))=$B442),1,0)),"")</f>
        <v/>
      </c>
      <c r="I442" s="5" t="str">
        <f>IF(PhieuBauCu!$B$2&gt;5,IF(LEN($B442)=0,"",IF(AND($B442&gt;0,VALUE(SUBSTITUTE($B442,"6","0"))=$B442),1,0)),"")</f>
        <v/>
      </c>
      <c r="J442" s="5" t="str">
        <f>IF(PhieuBauCu!$B$2&gt;6,IF(LEN($B442)=0,"",IF(AND($B442&gt;0,VALUE(SUBSTITUTE($B442,"7","0"))=$B442),1,0)),"")</f>
        <v/>
      </c>
      <c r="K442" s="5" t="str">
        <f>IF(PhieuBauCu!$B$2&gt;7,IF(LEN($B442)=0,"",IF(AND($B442&gt;0,VALUE(SUBSTITUTE($B442,"8","0"))=$B442),1,0)),"")</f>
        <v/>
      </c>
      <c r="L442" s="5" t="str">
        <f>IF(PhieuBauCu!$B$2&gt;8,IF(LEN($B442)=0,"",IF(AND($B442&gt;0,VALUE(SUBSTITUTE($B442,"9","0"))=$B442),1,0)),"")</f>
        <v/>
      </c>
      <c r="M442" s="9">
        <f t="shared" si="13"/>
        <v>0</v>
      </c>
      <c r="N442" s="36">
        <f>IF(AND(M442&lt;=PhieuBauCu!$B$13,M442&gt;=1),1,0)</f>
        <v>0</v>
      </c>
    </row>
    <row r="443" spans="1:14" ht="28.5" customHeight="1">
      <c r="A443" s="2">
        <v>438</v>
      </c>
      <c r="B443" s="3"/>
      <c r="C443" s="48" t="str">
        <f t="shared" si="12"/>
        <v/>
      </c>
      <c r="D443" s="5" t="str">
        <f>IF(PhieuBauCu!$B$2&gt;0,IF(LEN($B443)=0,"",IF(AND($B443&gt;0,VALUE(SUBSTITUTE($B443,"1","0"))=$B443),1,0)),"")</f>
        <v/>
      </c>
      <c r="E443" s="5" t="str">
        <f>IF(PhieuBauCu!$B$2&gt;1,IF(LEN($B443)=0,"",IF(AND($B443&gt;0,VALUE(SUBSTITUTE($B443,"2","0"))=$B443),1,0)),"")</f>
        <v/>
      </c>
      <c r="F443" s="5" t="str">
        <f>IF(PhieuBauCu!$B$2&gt;2,IF(LEN($B443)=0,"",IF(AND($B443&gt;0,VALUE(SUBSTITUTE($B443,"3","0"))=$B443),1,0)),"")</f>
        <v/>
      </c>
      <c r="G443" s="5" t="str">
        <f>IF(PhieuBauCu!$B$2&gt;3,IF(LEN($B443)=0,"",IF(AND($B443&gt;0,VALUE(SUBSTITUTE($B443,"4","0"))=$B443),1,0)),"")</f>
        <v/>
      </c>
      <c r="H443" s="5" t="str">
        <f>IF(PhieuBauCu!$B$2&gt;4,IF(LEN($B443)=0,"",IF(AND($B443&gt;0,VALUE(SUBSTITUTE($B443,"5","0"))=$B443),1,0)),"")</f>
        <v/>
      </c>
      <c r="I443" s="5" t="str">
        <f>IF(PhieuBauCu!$B$2&gt;5,IF(LEN($B443)=0,"",IF(AND($B443&gt;0,VALUE(SUBSTITUTE($B443,"6","0"))=$B443),1,0)),"")</f>
        <v/>
      </c>
      <c r="J443" s="5" t="str">
        <f>IF(PhieuBauCu!$B$2&gt;6,IF(LEN($B443)=0,"",IF(AND($B443&gt;0,VALUE(SUBSTITUTE($B443,"7","0"))=$B443),1,0)),"")</f>
        <v/>
      </c>
      <c r="K443" s="5" t="str">
        <f>IF(PhieuBauCu!$B$2&gt;7,IF(LEN($B443)=0,"",IF(AND($B443&gt;0,VALUE(SUBSTITUTE($B443,"8","0"))=$B443),1,0)),"")</f>
        <v/>
      </c>
      <c r="L443" s="5" t="str">
        <f>IF(PhieuBauCu!$B$2&gt;8,IF(LEN($B443)=0,"",IF(AND($B443&gt;0,VALUE(SUBSTITUTE($B443,"9","0"))=$B443),1,0)),"")</f>
        <v/>
      </c>
      <c r="M443" s="9">
        <f t="shared" si="13"/>
        <v>0</v>
      </c>
      <c r="N443" s="36">
        <f>IF(AND(M443&lt;=PhieuBauCu!$B$13,M443&gt;=1),1,0)</f>
        <v>0</v>
      </c>
    </row>
    <row r="444" spans="1:14" ht="28.5" customHeight="1">
      <c r="A444" s="2">
        <v>439</v>
      </c>
      <c r="B444" s="3"/>
      <c r="C444" s="48" t="str">
        <f t="shared" si="12"/>
        <v/>
      </c>
      <c r="D444" s="5" t="str">
        <f>IF(PhieuBauCu!$B$2&gt;0,IF(LEN($B444)=0,"",IF(AND($B444&gt;0,VALUE(SUBSTITUTE($B444,"1","0"))=$B444),1,0)),"")</f>
        <v/>
      </c>
      <c r="E444" s="5" t="str">
        <f>IF(PhieuBauCu!$B$2&gt;1,IF(LEN($B444)=0,"",IF(AND($B444&gt;0,VALUE(SUBSTITUTE($B444,"2","0"))=$B444),1,0)),"")</f>
        <v/>
      </c>
      <c r="F444" s="5" t="str">
        <f>IF(PhieuBauCu!$B$2&gt;2,IF(LEN($B444)=0,"",IF(AND($B444&gt;0,VALUE(SUBSTITUTE($B444,"3","0"))=$B444),1,0)),"")</f>
        <v/>
      </c>
      <c r="G444" s="5" t="str">
        <f>IF(PhieuBauCu!$B$2&gt;3,IF(LEN($B444)=0,"",IF(AND($B444&gt;0,VALUE(SUBSTITUTE($B444,"4","0"))=$B444),1,0)),"")</f>
        <v/>
      </c>
      <c r="H444" s="5" t="str">
        <f>IF(PhieuBauCu!$B$2&gt;4,IF(LEN($B444)=0,"",IF(AND($B444&gt;0,VALUE(SUBSTITUTE($B444,"5","0"))=$B444),1,0)),"")</f>
        <v/>
      </c>
      <c r="I444" s="5" t="str">
        <f>IF(PhieuBauCu!$B$2&gt;5,IF(LEN($B444)=0,"",IF(AND($B444&gt;0,VALUE(SUBSTITUTE($B444,"6","0"))=$B444),1,0)),"")</f>
        <v/>
      </c>
      <c r="J444" s="5" t="str">
        <f>IF(PhieuBauCu!$B$2&gt;6,IF(LEN($B444)=0,"",IF(AND($B444&gt;0,VALUE(SUBSTITUTE($B444,"7","0"))=$B444),1,0)),"")</f>
        <v/>
      </c>
      <c r="K444" s="5" t="str">
        <f>IF(PhieuBauCu!$B$2&gt;7,IF(LEN($B444)=0,"",IF(AND($B444&gt;0,VALUE(SUBSTITUTE($B444,"8","0"))=$B444),1,0)),"")</f>
        <v/>
      </c>
      <c r="L444" s="5" t="str">
        <f>IF(PhieuBauCu!$B$2&gt;8,IF(LEN($B444)=0,"",IF(AND($B444&gt;0,VALUE(SUBSTITUTE($B444,"9","0"))=$B444),1,0)),"")</f>
        <v/>
      </c>
      <c r="M444" s="9">
        <f t="shared" si="13"/>
        <v>0</v>
      </c>
      <c r="N444" s="36">
        <f>IF(AND(M444&lt;=PhieuBauCu!$B$13,M444&gt;=1),1,0)</f>
        <v>0</v>
      </c>
    </row>
    <row r="445" spans="1:14" ht="28.5" customHeight="1">
      <c r="A445" s="2">
        <v>440</v>
      </c>
      <c r="B445" s="3"/>
      <c r="C445" s="48" t="str">
        <f t="shared" si="12"/>
        <v/>
      </c>
      <c r="D445" s="5" t="str">
        <f>IF(PhieuBauCu!$B$2&gt;0,IF(LEN($B445)=0,"",IF(AND($B445&gt;0,VALUE(SUBSTITUTE($B445,"1","0"))=$B445),1,0)),"")</f>
        <v/>
      </c>
      <c r="E445" s="5" t="str">
        <f>IF(PhieuBauCu!$B$2&gt;1,IF(LEN($B445)=0,"",IF(AND($B445&gt;0,VALUE(SUBSTITUTE($B445,"2","0"))=$B445),1,0)),"")</f>
        <v/>
      </c>
      <c r="F445" s="5" t="str">
        <f>IF(PhieuBauCu!$B$2&gt;2,IF(LEN($B445)=0,"",IF(AND($B445&gt;0,VALUE(SUBSTITUTE($B445,"3","0"))=$B445),1,0)),"")</f>
        <v/>
      </c>
      <c r="G445" s="5" t="str">
        <f>IF(PhieuBauCu!$B$2&gt;3,IF(LEN($B445)=0,"",IF(AND($B445&gt;0,VALUE(SUBSTITUTE($B445,"4","0"))=$B445),1,0)),"")</f>
        <v/>
      </c>
      <c r="H445" s="5" t="str">
        <f>IF(PhieuBauCu!$B$2&gt;4,IF(LEN($B445)=0,"",IF(AND($B445&gt;0,VALUE(SUBSTITUTE($B445,"5","0"))=$B445),1,0)),"")</f>
        <v/>
      </c>
      <c r="I445" s="5" t="str">
        <f>IF(PhieuBauCu!$B$2&gt;5,IF(LEN($B445)=0,"",IF(AND($B445&gt;0,VALUE(SUBSTITUTE($B445,"6","0"))=$B445),1,0)),"")</f>
        <v/>
      </c>
      <c r="J445" s="5" t="str">
        <f>IF(PhieuBauCu!$B$2&gt;6,IF(LEN($B445)=0,"",IF(AND($B445&gt;0,VALUE(SUBSTITUTE($B445,"7","0"))=$B445),1,0)),"")</f>
        <v/>
      </c>
      <c r="K445" s="5" t="str">
        <f>IF(PhieuBauCu!$B$2&gt;7,IF(LEN($B445)=0,"",IF(AND($B445&gt;0,VALUE(SUBSTITUTE($B445,"8","0"))=$B445),1,0)),"")</f>
        <v/>
      </c>
      <c r="L445" s="5" t="str">
        <f>IF(PhieuBauCu!$B$2&gt;8,IF(LEN($B445)=0,"",IF(AND($B445&gt;0,VALUE(SUBSTITUTE($B445,"9","0"))=$B445),1,0)),"")</f>
        <v/>
      </c>
      <c r="M445" s="9">
        <f t="shared" si="13"/>
        <v>0</v>
      </c>
      <c r="N445" s="36">
        <f>IF(AND(M445&lt;=PhieuBauCu!$B$13,M445&gt;=1),1,0)</f>
        <v>0</v>
      </c>
    </row>
    <row r="446" spans="1:14" ht="28.5" customHeight="1">
      <c r="A446" s="2">
        <v>441</v>
      </c>
      <c r="B446" s="3"/>
      <c r="C446" s="48" t="str">
        <f t="shared" si="12"/>
        <v/>
      </c>
      <c r="D446" s="5" t="str">
        <f>IF(PhieuBauCu!$B$2&gt;0,IF(LEN($B446)=0,"",IF(AND($B446&gt;0,VALUE(SUBSTITUTE($B446,"1","0"))=$B446),1,0)),"")</f>
        <v/>
      </c>
      <c r="E446" s="5" t="str">
        <f>IF(PhieuBauCu!$B$2&gt;1,IF(LEN($B446)=0,"",IF(AND($B446&gt;0,VALUE(SUBSTITUTE($B446,"2","0"))=$B446),1,0)),"")</f>
        <v/>
      </c>
      <c r="F446" s="5" t="str">
        <f>IF(PhieuBauCu!$B$2&gt;2,IF(LEN($B446)=0,"",IF(AND($B446&gt;0,VALUE(SUBSTITUTE($B446,"3","0"))=$B446),1,0)),"")</f>
        <v/>
      </c>
      <c r="G446" s="5" t="str">
        <f>IF(PhieuBauCu!$B$2&gt;3,IF(LEN($B446)=0,"",IF(AND($B446&gt;0,VALUE(SUBSTITUTE($B446,"4","0"))=$B446),1,0)),"")</f>
        <v/>
      </c>
      <c r="H446" s="5" t="str">
        <f>IF(PhieuBauCu!$B$2&gt;4,IF(LEN($B446)=0,"",IF(AND($B446&gt;0,VALUE(SUBSTITUTE($B446,"5","0"))=$B446),1,0)),"")</f>
        <v/>
      </c>
      <c r="I446" s="5" t="str">
        <f>IF(PhieuBauCu!$B$2&gt;5,IF(LEN($B446)=0,"",IF(AND($B446&gt;0,VALUE(SUBSTITUTE($B446,"6","0"))=$B446),1,0)),"")</f>
        <v/>
      </c>
      <c r="J446" s="5" t="str">
        <f>IF(PhieuBauCu!$B$2&gt;6,IF(LEN($B446)=0,"",IF(AND($B446&gt;0,VALUE(SUBSTITUTE($B446,"7","0"))=$B446),1,0)),"")</f>
        <v/>
      </c>
      <c r="K446" s="5" t="str">
        <f>IF(PhieuBauCu!$B$2&gt;7,IF(LEN($B446)=0,"",IF(AND($B446&gt;0,VALUE(SUBSTITUTE($B446,"8","0"))=$B446),1,0)),"")</f>
        <v/>
      </c>
      <c r="L446" s="5" t="str">
        <f>IF(PhieuBauCu!$B$2&gt;8,IF(LEN($B446)=0,"",IF(AND($B446&gt;0,VALUE(SUBSTITUTE($B446,"9","0"))=$B446),1,0)),"")</f>
        <v/>
      </c>
      <c r="M446" s="9">
        <f t="shared" si="13"/>
        <v>0</v>
      </c>
      <c r="N446" s="36">
        <f>IF(AND(M446&lt;=PhieuBauCu!$B$13,M446&gt;=1),1,0)</f>
        <v>0</v>
      </c>
    </row>
    <row r="447" spans="1:14" ht="28.5" customHeight="1">
      <c r="A447" s="2">
        <v>442</v>
      </c>
      <c r="B447" s="3"/>
      <c r="C447" s="48" t="str">
        <f t="shared" si="12"/>
        <v/>
      </c>
      <c r="D447" s="5" t="str">
        <f>IF(PhieuBauCu!$B$2&gt;0,IF(LEN($B447)=0,"",IF(AND($B447&gt;0,VALUE(SUBSTITUTE($B447,"1","0"))=$B447),1,0)),"")</f>
        <v/>
      </c>
      <c r="E447" s="5" t="str">
        <f>IF(PhieuBauCu!$B$2&gt;1,IF(LEN($B447)=0,"",IF(AND($B447&gt;0,VALUE(SUBSTITUTE($B447,"2","0"))=$B447),1,0)),"")</f>
        <v/>
      </c>
      <c r="F447" s="5" t="str">
        <f>IF(PhieuBauCu!$B$2&gt;2,IF(LEN($B447)=0,"",IF(AND($B447&gt;0,VALUE(SUBSTITUTE($B447,"3","0"))=$B447),1,0)),"")</f>
        <v/>
      </c>
      <c r="G447" s="5" t="str">
        <f>IF(PhieuBauCu!$B$2&gt;3,IF(LEN($B447)=0,"",IF(AND($B447&gt;0,VALUE(SUBSTITUTE($B447,"4","0"))=$B447),1,0)),"")</f>
        <v/>
      </c>
      <c r="H447" s="5" t="str">
        <f>IF(PhieuBauCu!$B$2&gt;4,IF(LEN($B447)=0,"",IF(AND($B447&gt;0,VALUE(SUBSTITUTE($B447,"5","0"))=$B447),1,0)),"")</f>
        <v/>
      </c>
      <c r="I447" s="5" t="str">
        <f>IF(PhieuBauCu!$B$2&gt;5,IF(LEN($B447)=0,"",IF(AND($B447&gt;0,VALUE(SUBSTITUTE($B447,"6","0"))=$B447),1,0)),"")</f>
        <v/>
      </c>
      <c r="J447" s="5" t="str">
        <f>IF(PhieuBauCu!$B$2&gt;6,IF(LEN($B447)=0,"",IF(AND($B447&gt;0,VALUE(SUBSTITUTE($B447,"7","0"))=$B447),1,0)),"")</f>
        <v/>
      </c>
      <c r="K447" s="5" t="str">
        <f>IF(PhieuBauCu!$B$2&gt;7,IF(LEN($B447)=0,"",IF(AND($B447&gt;0,VALUE(SUBSTITUTE($B447,"8","0"))=$B447),1,0)),"")</f>
        <v/>
      </c>
      <c r="L447" s="5" t="str">
        <f>IF(PhieuBauCu!$B$2&gt;8,IF(LEN($B447)=0,"",IF(AND($B447&gt;0,VALUE(SUBSTITUTE($B447,"9","0"))=$B447),1,0)),"")</f>
        <v/>
      </c>
      <c r="M447" s="9">
        <f t="shared" si="13"/>
        <v>0</v>
      </c>
      <c r="N447" s="36">
        <f>IF(AND(M447&lt;=PhieuBauCu!$B$13,M447&gt;=1),1,0)</f>
        <v>0</v>
      </c>
    </row>
    <row r="448" spans="1:14" ht="28.5" customHeight="1">
      <c r="A448" s="2">
        <v>443</v>
      </c>
      <c r="B448" s="3"/>
      <c r="C448" s="48" t="str">
        <f t="shared" si="12"/>
        <v/>
      </c>
      <c r="D448" s="5" t="str">
        <f>IF(PhieuBauCu!$B$2&gt;0,IF(LEN($B448)=0,"",IF(AND($B448&gt;0,VALUE(SUBSTITUTE($B448,"1","0"))=$B448),1,0)),"")</f>
        <v/>
      </c>
      <c r="E448" s="5" t="str">
        <f>IF(PhieuBauCu!$B$2&gt;1,IF(LEN($B448)=0,"",IF(AND($B448&gt;0,VALUE(SUBSTITUTE($B448,"2","0"))=$B448),1,0)),"")</f>
        <v/>
      </c>
      <c r="F448" s="5" t="str">
        <f>IF(PhieuBauCu!$B$2&gt;2,IF(LEN($B448)=0,"",IF(AND($B448&gt;0,VALUE(SUBSTITUTE($B448,"3","0"))=$B448),1,0)),"")</f>
        <v/>
      </c>
      <c r="G448" s="5" t="str">
        <f>IF(PhieuBauCu!$B$2&gt;3,IF(LEN($B448)=0,"",IF(AND($B448&gt;0,VALUE(SUBSTITUTE($B448,"4","0"))=$B448),1,0)),"")</f>
        <v/>
      </c>
      <c r="H448" s="5" t="str">
        <f>IF(PhieuBauCu!$B$2&gt;4,IF(LEN($B448)=0,"",IF(AND($B448&gt;0,VALUE(SUBSTITUTE($B448,"5","0"))=$B448),1,0)),"")</f>
        <v/>
      </c>
      <c r="I448" s="5" t="str">
        <f>IF(PhieuBauCu!$B$2&gt;5,IF(LEN($B448)=0,"",IF(AND($B448&gt;0,VALUE(SUBSTITUTE($B448,"6","0"))=$B448),1,0)),"")</f>
        <v/>
      </c>
      <c r="J448" s="5" t="str">
        <f>IF(PhieuBauCu!$B$2&gt;6,IF(LEN($B448)=0,"",IF(AND($B448&gt;0,VALUE(SUBSTITUTE($B448,"7","0"))=$B448),1,0)),"")</f>
        <v/>
      </c>
      <c r="K448" s="5" t="str">
        <f>IF(PhieuBauCu!$B$2&gt;7,IF(LEN($B448)=0,"",IF(AND($B448&gt;0,VALUE(SUBSTITUTE($B448,"8","0"))=$B448),1,0)),"")</f>
        <v/>
      </c>
      <c r="L448" s="5" t="str">
        <f>IF(PhieuBauCu!$B$2&gt;8,IF(LEN($B448)=0,"",IF(AND($B448&gt;0,VALUE(SUBSTITUTE($B448,"9","0"))=$B448),1,0)),"")</f>
        <v/>
      </c>
      <c r="M448" s="9">
        <f t="shared" si="13"/>
        <v>0</v>
      </c>
      <c r="N448" s="36">
        <f>IF(AND(M448&lt;=PhieuBauCu!$B$13,M448&gt;=1),1,0)</f>
        <v>0</v>
      </c>
    </row>
    <row r="449" spans="1:14" ht="28.5" customHeight="1">
      <c r="A449" s="2">
        <v>444</v>
      </c>
      <c r="B449" s="3"/>
      <c r="C449" s="48" t="str">
        <f t="shared" si="12"/>
        <v/>
      </c>
      <c r="D449" s="5" t="str">
        <f>IF(PhieuBauCu!$B$2&gt;0,IF(LEN($B449)=0,"",IF(AND($B449&gt;0,VALUE(SUBSTITUTE($B449,"1","0"))=$B449),1,0)),"")</f>
        <v/>
      </c>
      <c r="E449" s="5" t="str">
        <f>IF(PhieuBauCu!$B$2&gt;1,IF(LEN($B449)=0,"",IF(AND($B449&gt;0,VALUE(SUBSTITUTE($B449,"2","0"))=$B449),1,0)),"")</f>
        <v/>
      </c>
      <c r="F449" s="5" t="str">
        <f>IF(PhieuBauCu!$B$2&gt;2,IF(LEN($B449)=0,"",IF(AND($B449&gt;0,VALUE(SUBSTITUTE($B449,"3","0"))=$B449),1,0)),"")</f>
        <v/>
      </c>
      <c r="G449" s="5" t="str">
        <f>IF(PhieuBauCu!$B$2&gt;3,IF(LEN($B449)=0,"",IF(AND($B449&gt;0,VALUE(SUBSTITUTE($B449,"4","0"))=$B449),1,0)),"")</f>
        <v/>
      </c>
      <c r="H449" s="5" t="str">
        <f>IF(PhieuBauCu!$B$2&gt;4,IF(LEN($B449)=0,"",IF(AND($B449&gt;0,VALUE(SUBSTITUTE($B449,"5","0"))=$B449),1,0)),"")</f>
        <v/>
      </c>
      <c r="I449" s="5" t="str">
        <f>IF(PhieuBauCu!$B$2&gt;5,IF(LEN($B449)=0,"",IF(AND($B449&gt;0,VALUE(SUBSTITUTE($B449,"6","0"))=$B449),1,0)),"")</f>
        <v/>
      </c>
      <c r="J449" s="5" t="str">
        <f>IF(PhieuBauCu!$B$2&gt;6,IF(LEN($B449)=0,"",IF(AND($B449&gt;0,VALUE(SUBSTITUTE($B449,"7","0"))=$B449),1,0)),"")</f>
        <v/>
      </c>
      <c r="K449" s="5" t="str">
        <f>IF(PhieuBauCu!$B$2&gt;7,IF(LEN($B449)=0,"",IF(AND($B449&gt;0,VALUE(SUBSTITUTE($B449,"8","0"))=$B449),1,0)),"")</f>
        <v/>
      </c>
      <c r="L449" s="5" t="str">
        <f>IF(PhieuBauCu!$B$2&gt;8,IF(LEN($B449)=0,"",IF(AND($B449&gt;0,VALUE(SUBSTITUTE($B449,"9","0"))=$B449),1,0)),"")</f>
        <v/>
      </c>
      <c r="M449" s="9">
        <f t="shared" si="13"/>
        <v>0</v>
      </c>
      <c r="N449" s="36">
        <f>IF(AND(M449&lt;=PhieuBauCu!$B$13,M449&gt;=1),1,0)</f>
        <v>0</v>
      </c>
    </row>
    <row r="450" spans="1:14" ht="28.5" customHeight="1">
      <c r="A450" s="2">
        <v>445</v>
      </c>
      <c r="B450" s="3"/>
      <c r="C450" s="48" t="str">
        <f t="shared" si="12"/>
        <v/>
      </c>
      <c r="D450" s="5" t="str">
        <f>IF(PhieuBauCu!$B$2&gt;0,IF(LEN($B450)=0,"",IF(AND($B450&gt;0,VALUE(SUBSTITUTE($B450,"1","0"))=$B450),1,0)),"")</f>
        <v/>
      </c>
      <c r="E450" s="5" t="str">
        <f>IF(PhieuBauCu!$B$2&gt;1,IF(LEN($B450)=0,"",IF(AND($B450&gt;0,VALUE(SUBSTITUTE($B450,"2","0"))=$B450),1,0)),"")</f>
        <v/>
      </c>
      <c r="F450" s="5" t="str">
        <f>IF(PhieuBauCu!$B$2&gt;2,IF(LEN($B450)=0,"",IF(AND($B450&gt;0,VALUE(SUBSTITUTE($B450,"3","0"))=$B450),1,0)),"")</f>
        <v/>
      </c>
      <c r="G450" s="5" t="str">
        <f>IF(PhieuBauCu!$B$2&gt;3,IF(LEN($B450)=0,"",IF(AND($B450&gt;0,VALUE(SUBSTITUTE($B450,"4","0"))=$B450),1,0)),"")</f>
        <v/>
      </c>
      <c r="H450" s="5" t="str">
        <f>IF(PhieuBauCu!$B$2&gt;4,IF(LEN($B450)=0,"",IF(AND($B450&gt;0,VALUE(SUBSTITUTE($B450,"5","0"))=$B450),1,0)),"")</f>
        <v/>
      </c>
      <c r="I450" s="5" t="str">
        <f>IF(PhieuBauCu!$B$2&gt;5,IF(LEN($B450)=0,"",IF(AND($B450&gt;0,VALUE(SUBSTITUTE($B450,"6","0"))=$B450),1,0)),"")</f>
        <v/>
      </c>
      <c r="J450" s="5" t="str">
        <f>IF(PhieuBauCu!$B$2&gt;6,IF(LEN($B450)=0,"",IF(AND($B450&gt;0,VALUE(SUBSTITUTE($B450,"7","0"))=$B450),1,0)),"")</f>
        <v/>
      </c>
      <c r="K450" s="5" t="str">
        <f>IF(PhieuBauCu!$B$2&gt;7,IF(LEN($B450)=0,"",IF(AND($B450&gt;0,VALUE(SUBSTITUTE($B450,"8","0"))=$B450),1,0)),"")</f>
        <v/>
      </c>
      <c r="L450" s="5" t="str">
        <f>IF(PhieuBauCu!$B$2&gt;8,IF(LEN($B450)=0,"",IF(AND($B450&gt;0,VALUE(SUBSTITUTE($B450,"9","0"))=$B450),1,0)),"")</f>
        <v/>
      </c>
      <c r="M450" s="9">
        <f t="shared" si="13"/>
        <v>0</v>
      </c>
      <c r="N450" s="36">
        <f>IF(AND(M450&lt;=PhieuBauCu!$B$13,M450&gt;=1),1,0)</f>
        <v>0</v>
      </c>
    </row>
    <row r="451" spans="1:14" ht="28.5" customHeight="1">
      <c r="A451" s="2">
        <v>446</v>
      </c>
      <c r="B451" s="3"/>
      <c r="C451" s="48" t="str">
        <f t="shared" si="12"/>
        <v/>
      </c>
      <c r="D451" s="5" t="str">
        <f>IF(PhieuBauCu!$B$2&gt;0,IF(LEN($B451)=0,"",IF(AND($B451&gt;0,VALUE(SUBSTITUTE($B451,"1","0"))=$B451),1,0)),"")</f>
        <v/>
      </c>
      <c r="E451" s="5" t="str">
        <f>IF(PhieuBauCu!$B$2&gt;1,IF(LEN($B451)=0,"",IF(AND($B451&gt;0,VALUE(SUBSTITUTE($B451,"2","0"))=$B451),1,0)),"")</f>
        <v/>
      </c>
      <c r="F451" s="5" t="str">
        <f>IF(PhieuBauCu!$B$2&gt;2,IF(LEN($B451)=0,"",IF(AND($B451&gt;0,VALUE(SUBSTITUTE($B451,"3","0"))=$B451),1,0)),"")</f>
        <v/>
      </c>
      <c r="G451" s="5" t="str">
        <f>IF(PhieuBauCu!$B$2&gt;3,IF(LEN($B451)=0,"",IF(AND($B451&gt;0,VALUE(SUBSTITUTE($B451,"4","0"))=$B451),1,0)),"")</f>
        <v/>
      </c>
      <c r="H451" s="5" t="str">
        <f>IF(PhieuBauCu!$B$2&gt;4,IF(LEN($B451)=0,"",IF(AND($B451&gt;0,VALUE(SUBSTITUTE($B451,"5","0"))=$B451),1,0)),"")</f>
        <v/>
      </c>
      <c r="I451" s="5" t="str">
        <f>IF(PhieuBauCu!$B$2&gt;5,IF(LEN($B451)=0,"",IF(AND($B451&gt;0,VALUE(SUBSTITUTE($B451,"6","0"))=$B451),1,0)),"")</f>
        <v/>
      </c>
      <c r="J451" s="5" t="str">
        <f>IF(PhieuBauCu!$B$2&gt;6,IF(LEN($B451)=0,"",IF(AND($B451&gt;0,VALUE(SUBSTITUTE($B451,"7","0"))=$B451),1,0)),"")</f>
        <v/>
      </c>
      <c r="K451" s="5" t="str">
        <f>IF(PhieuBauCu!$B$2&gt;7,IF(LEN($B451)=0,"",IF(AND($B451&gt;0,VALUE(SUBSTITUTE($B451,"8","0"))=$B451),1,0)),"")</f>
        <v/>
      </c>
      <c r="L451" s="5" t="str">
        <f>IF(PhieuBauCu!$B$2&gt;8,IF(LEN($B451)=0,"",IF(AND($B451&gt;0,VALUE(SUBSTITUTE($B451,"9","0"))=$B451),1,0)),"")</f>
        <v/>
      </c>
      <c r="M451" s="9">
        <f t="shared" si="13"/>
        <v>0</v>
      </c>
      <c r="N451" s="36">
        <f>IF(AND(M451&lt;=PhieuBauCu!$B$13,M451&gt;=1),1,0)</f>
        <v>0</v>
      </c>
    </row>
    <row r="452" spans="1:14" ht="28.5" customHeight="1">
      <c r="A452" s="2">
        <v>447</v>
      </c>
      <c r="B452" s="3"/>
      <c r="C452" s="48" t="str">
        <f t="shared" si="12"/>
        <v/>
      </c>
      <c r="D452" s="5" t="str">
        <f>IF(PhieuBauCu!$B$2&gt;0,IF(LEN($B452)=0,"",IF(AND($B452&gt;0,VALUE(SUBSTITUTE($B452,"1","0"))=$B452),1,0)),"")</f>
        <v/>
      </c>
      <c r="E452" s="5" t="str">
        <f>IF(PhieuBauCu!$B$2&gt;1,IF(LEN($B452)=0,"",IF(AND($B452&gt;0,VALUE(SUBSTITUTE($B452,"2","0"))=$B452),1,0)),"")</f>
        <v/>
      </c>
      <c r="F452" s="5" t="str">
        <f>IF(PhieuBauCu!$B$2&gt;2,IF(LEN($B452)=0,"",IF(AND($B452&gt;0,VALUE(SUBSTITUTE($B452,"3","0"))=$B452),1,0)),"")</f>
        <v/>
      </c>
      <c r="G452" s="5" t="str">
        <f>IF(PhieuBauCu!$B$2&gt;3,IF(LEN($B452)=0,"",IF(AND($B452&gt;0,VALUE(SUBSTITUTE($B452,"4","0"))=$B452),1,0)),"")</f>
        <v/>
      </c>
      <c r="H452" s="5" t="str">
        <f>IF(PhieuBauCu!$B$2&gt;4,IF(LEN($B452)=0,"",IF(AND($B452&gt;0,VALUE(SUBSTITUTE($B452,"5","0"))=$B452),1,0)),"")</f>
        <v/>
      </c>
      <c r="I452" s="5" t="str">
        <f>IF(PhieuBauCu!$B$2&gt;5,IF(LEN($B452)=0,"",IF(AND($B452&gt;0,VALUE(SUBSTITUTE($B452,"6","0"))=$B452),1,0)),"")</f>
        <v/>
      </c>
      <c r="J452" s="5" t="str">
        <f>IF(PhieuBauCu!$B$2&gt;6,IF(LEN($B452)=0,"",IF(AND($B452&gt;0,VALUE(SUBSTITUTE($B452,"7","0"))=$B452),1,0)),"")</f>
        <v/>
      </c>
      <c r="K452" s="5" t="str">
        <f>IF(PhieuBauCu!$B$2&gt;7,IF(LEN($B452)=0,"",IF(AND($B452&gt;0,VALUE(SUBSTITUTE($B452,"8","0"))=$B452),1,0)),"")</f>
        <v/>
      </c>
      <c r="L452" s="5" t="str">
        <f>IF(PhieuBauCu!$B$2&gt;8,IF(LEN($B452)=0,"",IF(AND($B452&gt;0,VALUE(SUBSTITUTE($B452,"9","0"))=$B452),1,0)),"")</f>
        <v/>
      </c>
      <c r="M452" s="9">
        <f t="shared" si="13"/>
        <v>0</v>
      </c>
      <c r="N452" s="36">
        <f>IF(AND(M452&lt;=PhieuBauCu!$B$13,M452&gt;=1),1,0)</f>
        <v>0</v>
      </c>
    </row>
    <row r="453" spans="1:14" ht="28.5" customHeight="1">
      <c r="A453" s="2">
        <v>448</v>
      </c>
      <c r="B453" s="3"/>
      <c r="C453" s="48" t="str">
        <f t="shared" si="12"/>
        <v/>
      </c>
      <c r="D453" s="5" t="str">
        <f>IF(PhieuBauCu!$B$2&gt;0,IF(LEN($B453)=0,"",IF(AND($B453&gt;0,VALUE(SUBSTITUTE($B453,"1","0"))=$B453),1,0)),"")</f>
        <v/>
      </c>
      <c r="E453" s="5" t="str">
        <f>IF(PhieuBauCu!$B$2&gt;1,IF(LEN($B453)=0,"",IF(AND($B453&gt;0,VALUE(SUBSTITUTE($B453,"2","0"))=$B453),1,0)),"")</f>
        <v/>
      </c>
      <c r="F453" s="5" t="str">
        <f>IF(PhieuBauCu!$B$2&gt;2,IF(LEN($B453)=0,"",IF(AND($B453&gt;0,VALUE(SUBSTITUTE($B453,"3","0"))=$B453),1,0)),"")</f>
        <v/>
      </c>
      <c r="G453" s="5" t="str">
        <f>IF(PhieuBauCu!$B$2&gt;3,IF(LEN($B453)=0,"",IF(AND($B453&gt;0,VALUE(SUBSTITUTE($B453,"4","0"))=$B453),1,0)),"")</f>
        <v/>
      </c>
      <c r="H453" s="5" t="str">
        <f>IF(PhieuBauCu!$B$2&gt;4,IF(LEN($B453)=0,"",IF(AND($B453&gt;0,VALUE(SUBSTITUTE($B453,"5","0"))=$B453),1,0)),"")</f>
        <v/>
      </c>
      <c r="I453" s="5" t="str">
        <f>IF(PhieuBauCu!$B$2&gt;5,IF(LEN($B453)=0,"",IF(AND($B453&gt;0,VALUE(SUBSTITUTE($B453,"6","0"))=$B453),1,0)),"")</f>
        <v/>
      </c>
      <c r="J453" s="5" t="str">
        <f>IF(PhieuBauCu!$B$2&gt;6,IF(LEN($B453)=0,"",IF(AND($B453&gt;0,VALUE(SUBSTITUTE($B453,"7","0"))=$B453),1,0)),"")</f>
        <v/>
      </c>
      <c r="K453" s="5" t="str">
        <f>IF(PhieuBauCu!$B$2&gt;7,IF(LEN($B453)=0,"",IF(AND($B453&gt;0,VALUE(SUBSTITUTE($B453,"8","0"))=$B453),1,0)),"")</f>
        <v/>
      </c>
      <c r="L453" s="5" t="str">
        <f>IF(PhieuBauCu!$B$2&gt;8,IF(LEN($B453)=0,"",IF(AND($B453&gt;0,VALUE(SUBSTITUTE($B453,"9","0"))=$B453),1,0)),"")</f>
        <v/>
      </c>
      <c r="M453" s="9">
        <f t="shared" si="13"/>
        <v>0</v>
      </c>
      <c r="N453" s="36">
        <f>IF(AND(M453&lt;=PhieuBauCu!$B$13,M453&gt;=1),1,0)</f>
        <v>0</v>
      </c>
    </row>
    <row r="454" spans="1:14" ht="28.5" customHeight="1">
      <c r="A454" s="2">
        <v>449</v>
      </c>
      <c r="B454" s="3"/>
      <c r="C454" s="48" t="str">
        <f t="shared" si="12"/>
        <v/>
      </c>
      <c r="D454" s="5" t="str">
        <f>IF(PhieuBauCu!$B$2&gt;0,IF(LEN($B454)=0,"",IF(AND($B454&gt;0,VALUE(SUBSTITUTE($B454,"1","0"))=$B454),1,0)),"")</f>
        <v/>
      </c>
      <c r="E454" s="5" t="str">
        <f>IF(PhieuBauCu!$B$2&gt;1,IF(LEN($B454)=0,"",IF(AND($B454&gt;0,VALUE(SUBSTITUTE($B454,"2","0"))=$B454),1,0)),"")</f>
        <v/>
      </c>
      <c r="F454" s="5" t="str">
        <f>IF(PhieuBauCu!$B$2&gt;2,IF(LEN($B454)=0,"",IF(AND($B454&gt;0,VALUE(SUBSTITUTE($B454,"3","0"))=$B454),1,0)),"")</f>
        <v/>
      </c>
      <c r="G454" s="5" t="str">
        <f>IF(PhieuBauCu!$B$2&gt;3,IF(LEN($B454)=0,"",IF(AND($B454&gt;0,VALUE(SUBSTITUTE($B454,"4","0"))=$B454),1,0)),"")</f>
        <v/>
      </c>
      <c r="H454" s="5" t="str">
        <f>IF(PhieuBauCu!$B$2&gt;4,IF(LEN($B454)=0,"",IF(AND($B454&gt;0,VALUE(SUBSTITUTE($B454,"5","0"))=$B454),1,0)),"")</f>
        <v/>
      </c>
      <c r="I454" s="5" t="str">
        <f>IF(PhieuBauCu!$B$2&gt;5,IF(LEN($B454)=0,"",IF(AND($B454&gt;0,VALUE(SUBSTITUTE($B454,"6","0"))=$B454),1,0)),"")</f>
        <v/>
      </c>
      <c r="J454" s="5" t="str">
        <f>IF(PhieuBauCu!$B$2&gt;6,IF(LEN($B454)=0,"",IF(AND($B454&gt;0,VALUE(SUBSTITUTE($B454,"7","0"))=$B454),1,0)),"")</f>
        <v/>
      </c>
      <c r="K454" s="5" t="str">
        <f>IF(PhieuBauCu!$B$2&gt;7,IF(LEN($B454)=0,"",IF(AND($B454&gt;0,VALUE(SUBSTITUTE($B454,"8","0"))=$B454),1,0)),"")</f>
        <v/>
      </c>
      <c r="L454" s="5" t="str">
        <f>IF(PhieuBauCu!$B$2&gt;8,IF(LEN($B454)=0,"",IF(AND($B454&gt;0,VALUE(SUBSTITUTE($B454,"9","0"))=$B454),1,0)),"")</f>
        <v/>
      </c>
      <c r="M454" s="9">
        <f t="shared" si="13"/>
        <v>0</v>
      </c>
      <c r="N454" s="36">
        <f>IF(AND(M454&lt;=PhieuBauCu!$B$13,M454&gt;=1),1,0)</f>
        <v>0</v>
      </c>
    </row>
    <row r="455" spans="1:14" ht="28.5" customHeight="1">
      <c r="A455" s="2">
        <v>450</v>
      </c>
      <c r="B455" s="3"/>
      <c r="C455" s="48" t="str">
        <f t="shared" ref="C455:C518" si="14">IF(LEN(B455)&gt;0,IF(N455=1,"Ok","Not Ok"),"")</f>
        <v/>
      </c>
      <c r="D455" s="5" t="str">
        <f>IF(PhieuBauCu!$B$2&gt;0,IF(LEN($B455)=0,"",IF(AND($B455&gt;0,VALUE(SUBSTITUTE($B455,"1","0"))=$B455),1,0)),"")</f>
        <v/>
      </c>
      <c r="E455" s="5" t="str">
        <f>IF(PhieuBauCu!$B$2&gt;1,IF(LEN($B455)=0,"",IF(AND($B455&gt;0,VALUE(SUBSTITUTE($B455,"2","0"))=$B455),1,0)),"")</f>
        <v/>
      </c>
      <c r="F455" s="5" t="str">
        <f>IF(PhieuBauCu!$B$2&gt;2,IF(LEN($B455)=0,"",IF(AND($B455&gt;0,VALUE(SUBSTITUTE($B455,"3","0"))=$B455),1,0)),"")</f>
        <v/>
      </c>
      <c r="G455" s="5" t="str">
        <f>IF(PhieuBauCu!$B$2&gt;3,IF(LEN($B455)=0,"",IF(AND($B455&gt;0,VALUE(SUBSTITUTE($B455,"4","0"))=$B455),1,0)),"")</f>
        <v/>
      </c>
      <c r="H455" s="5" t="str">
        <f>IF(PhieuBauCu!$B$2&gt;4,IF(LEN($B455)=0,"",IF(AND($B455&gt;0,VALUE(SUBSTITUTE($B455,"5","0"))=$B455),1,0)),"")</f>
        <v/>
      </c>
      <c r="I455" s="5" t="str">
        <f>IF(PhieuBauCu!$B$2&gt;5,IF(LEN($B455)=0,"",IF(AND($B455&gt;0,VALUE(SUBSTITUTE($B455,"6","0"))=$B455),1,0)),"")</f>
        <v/>
      </c>
      <c r="J455" s="5" t="str">
        <f>IF(PhieuBauCu!$B$2&gt;6,IF(LEN($B455)=0,"",IF(AND($B455&gt;0,VALUE(SUBSTITUTE($B455,"7","0"))=$B455),1,0)),"")</f>
        <v/>
      </c>
      <c r="K455" s="5" t="str">
        <f>IF(PhieuBauCu!$B$2&gt;7,IF(LEN($B455)=0,"",IF(AND($B455&gt;0,VALUE(SUBSTITUTE($B455,"8","0"))=$B455),1,0)),"")</f>
        <v/>
      </c>
      <c r="L455" s="5" t="str">
        <f>IF(PhieuBauCu!$B$2&gt;8,IF(LEN($B455)=0,"",IF(AND($B455&gt;0,VALUE(SUBSTITUTE($B455,"9","0"))=$B455),1,0)),"")</f>
        <v/>
      </c>
      <c r="M455" s="9">
        <f t="shared" ref="M455:M518" si="15">SUMIF(D455:L455,1)</f>
        <v>0</v>
      </c>
      <c r="N455" s="36">
        <f>IF(AND(M455&lt;=PhieuBauCu!$B$13,M455&gt;=1),1,0)</f>
        <v>0</v>
      </c>
    </row>
    <row r="456" spans="1:14" ht="28.5" customHeight="1">
      <c r="A456" s="2">
        <v>451</v>
      </c>
      <c r="B456" s="3"/>
      <c r="C456" s="48" t="str">
        <f t="shared" si="14"/>
        <v/>
      </c>
      <c r="D456" s="5" t="str">
        <f>IF(PhieuBauCu!$B$2&gt;0,IF(LEN($B456)=0,"",IF(AND($B456&gt;0,VALUE(SUBSTITUTE($B456,"1","0"))=$B456),1,0)),"")</f>
        <v/>
      </c>
      <c r="E456" s="5" t="str">
        <f>IF(PhieuBauCu!$B$2&gt;1,IF(LEN($B456)=0,"",IF(AND($B456&gt;0,VALUE(SUBSTITUTE($B456,"2","0"))=$B456),1,0)),"")</f>
        <v/>
      </c>
      <c r="F456" s="5" t="str">
        <f>IF(PhieuBauCu!$B$2&gt;2,IF(LEN($B456)=0,"",IF(AND($B456&gt;0,VALUE(SUBSTITUTE($B456,"3","0"))=$B456),1,0)),"")</f>
        <v/>
      </c>
      <c r="G456" s="5" t="str">
        <f>IF(PhieuBauCu!$B$2&gt;3,IF(LEN($B456)=0,"",IF(AND($B456&gt;0,VALUE(SUBSTITUTE($B456,"4","0"))=$B456),1,0)),"")</f>
        <v/>
      </c>
      <c r="H456" s="5" t="str">
        <f>IF(PhieuBauCu!$B$2&gt;4,IF(LEN($B456)=0,"",IF(AND($B456&gt;0,VALUE(SUBSTITUTE($B456,"5","0"))=$B456),1,0)),"")</f>
        <v/>
      </c>
      <c r="I456" s="5" t="str">
        <f>IF(PhieuBauCu!$B$2&gt;5,IF(LEN($B456)=0,"",IF(AND($B456&gt;0,VALUE(SUBSTITUTE($B456,"6","0"))=$B456),1,0)),"")</f>
        <v/>
      </c>
      <c r="J456" s="5" t="str">
        <f>IF(PhieuBauCu!$B$2&gt;6,IF(LEN($B456)=0,"",IF(AND($B456&gt;0,VALUE(SUBSTITUTE($B456,"7","0"))=$B456),1,0)),"")</f>
        <v/>
      </c>
      <c r="K456" s="5" t="str">
        <f>IF(PhieuBauCu!$B$2&gt;7,IF(LEN($B456)=0,"",IF(AND($B456&gt;0,VALUE(SUBSTITUTE($B456,"8","0"))=$B456),1,0)),"")</f>
        <v/>
      </c>
      <c r="L456" s="5" t="str">
        <f>IF(PhieuBauCu!$B$2&gt;8,IF(LEN($B456)=0,"",IF(AND($B456&gt;0,VALUE(SUBSTITUTE($B456,"9","0"))=$B456),1,0)),"")</f>
        <v/>
      </c>
      <c r="M456" s="9">
        <f t="shared" si="15"/>
        <v>0</v>
      </c>
      <c r="N456" s="36">
        <f>IF(AND(M456&lt;=PhieuBauCu!$B$13,M456&gt;=1),1,0)</f>
        <v>0</v>
      </c>
    </row>
    <row r="457" spans="1:14" ht="28.5" customHeight="1">
      <c r="A457" s="2">
        <v>452</v>
      </c>
      <c r="B457" s="3"/>
      <c r="C457" s="48" t="str">
        <f t="shared" si="14"/>
        <v/>
      </c>
      <c r="D457" s="5" t="str">
        <f>IF(PhieuBauCu!$B$2&gt;0,IF(LEN($B457)=0,"",IF(AND($B457&gt;0,VALUE(SUBSTITUTE($B457,"1","0"))=$B457),1,0)),"")</f>
        <v/>
      </c>
      <c r="E457" s="5" t="str">
        <f>IF(PhieuBauCu!$B$2&gt;1,IF(LEN($B457)=0,"",IF(AND($B457&gt;0,VALUE(SUBSTITUTE($B457,"2","0"))=$B457),1,0)),"")</f>
        <v/>
      </c>
      <c r="F457" s="5" t="str">
        <f>IF(PhieuBauCu!$B$2&gt;2,IF(LEN($B457)=0,"",IF(AND($B457&gt;0,VALUE(SUBSTITUTE($B457,"3","0"))=$B457),1,0)),"")</f>
        <v/>
      </c>
      <c r="G457" s="5" t="str">
        <f>IF(PhieuBauCu!$B$2&gt;3,IF(LEN($B457)=0,"",IF(AND($B457&gt;0,VALUE(SUBSTITUTE($B457,"4","0"))=$B457),1,0)),"")</f>
        <v/>
      </c>
      <c r="H457" s="5" t="str">
        <f>IF(PhieuBauCu!$B$2&gt;4,IF(LEN($B457)=0,"",IF(AND($B457&gt;0,VALUE(SUBSTITUTE($B457,"5","0"))=$B457),1,0)),"")</f>
        <v/>
      </c>
      <c r="I457" s="5" t="str">
        <f>IF(PhieuBauCu!$B$2&gt;5,IF(LEN($B457)=0,"",IF(AND($B457&gt;0,VALUE(SUBSTITUTE($B457,"6","0"))=$B457),1,0)),"")</f>
        <v/>
      </c>
      <c r="J457" s="5" t="str">
        <f>IF(PhieuBauCu!$B$2&gt;6,IF(LEN($B457)=0,"",IF(AND($B457&gt;0,VALUE(SUBSTITUTE($B457,"7","0"))=$B457),1,0)),"")</f>
        <v/>
      </c>
      <c r="K457" s="5" t="str">
        <f>IF(PhieuBauCu!$B$2&gt;7,IF(LEN($B457)=0,"",IF(AND($B457&gt;0,VALUE(SUBSTITUTE($B457,"8","0"))=$B457),1,0)),"")</f>
        <v/>
      </c>
      <c r="L457" s="5" t="str">
        <f>IF(PhieuBauCu!$B$2&gt;8,IF(LEN($B457)=0,"",IF(AND($B457&gt;0,VALUE(SUBSTITUTE($B457,"9","0"))=$B457),1,0)),"")</f>
        <v/>
      </c>
      <c r="M457" s="9">
        <f t="shared" si="15"/>
        <v>0</v>
      </c>
      <c r="N457" s="36">
        <f>IF(AND(M457&lt;=PhieuBauCu!$B$13,M457&gt;=1),1,0)</f>
        <v>0</v>
      </c>
    </row>
    <row r="458" spans="1:14" ht="28.5" customHeight="1">
      <c r="A458" s="2">
        <v>453</v>
      </c>
      <c r="B458" s="3"/>
      <c r="C458" s="48" t="str">
        <f t="shared" si="14"/>
        <v/>
      </c>
      <c r="D458" s="5" t="str">
        <f>IF(PhieuBauCu!$B$2&gt;0,IF(LEN($B458)=0,"",IF(AND($B458&gt;0,VALUE(SUBSTITUTE($B458,"1","0"))=$B458),1,0)),"")</f>
        <v/>
      </c>
      <c r="E458" s="5" t="str">
        <f>IF(PhieuBauCu!$B$2&gt;1,IF(LEN($B458)=0,"",IF(AND($B458&gt;0,VALUE(SUBSTITUTE($B458,"2","0"))=$B458),1,0)),"")</f>
        <v/>
      </c>
      <c r="F458" s="5" t="str">
        <f>IF(PhieuBauCu!$B$2&gt;2,IF(LEN($B458)=0,"",IF(AND($B458&gt;0,VALUE(SUBSTITUTE($B458,"3","0"))=$B458),1,0)),"")</f>
        <v/>
      </c>
      <c r="G458" s="5" t="str">
        <f>IF(PhieuBauCu!$B$2&gt;3,IF(LEN($B458)=0,"",IF(AND($B458&gt;0,VALUE(SUBSTITUTE($B458,"4","0"))=$B458),1,0)),"")</f>
        <v/>
      </c>
      <c r="H458" s="5" t="str">
        <f>IF(PhieuBauCu!$B$2&gt;4,IF(LEN($B458)=0,"",IF(AND($B458&gt;0,VALUE(SUBSTITUTE($B458,"5","0"))=$B458),1,0)),"")</f>
        <v/>
      </c>
      <c r="I458" s="5" t="str">
        <f>IF(PhieuBauCu!$B$2&gt;5,IF(LEN($B458)=0,"",IF(AND($B458&gt;0,VALUE(SUBSTITUTE($B458,"6","0"))=$B458),1,0)),"")</f>
        <v/>
      </c>
      <c r="J458" s="5" t="str">
        <f>IF(PhieuBauCu!$B$2&gt;6,IF(LEN($B458)=0,"",IF(AND($B458&gt;0,VALUE(SUBSTITUTE($B458,"7","0"))=$B458),1,0)),"")</f>
        <v/>
      </c>
      <c r="K458" s="5" t="str">
        <f>IF(PhieuBauCu!$B$2&gt;7,IF(LEN($B458)=0,"",IF(AND($B458&gt;0,VALUE(SUBSTITUTE($B458,"8","0"))=$B458),1,0)),"")</f>
        <v/>
      </c>
      <c r="L458" s="5" t="str">
        <f>IF(PhieuBauCu!$B$2&gt;8,IF(LEN($B458)=0,"",IF(AND($B458&gt;0,VALUE(SUBSTITUTE($B458,"9","0"))=$B458),1,0)),"")</f>
        <v/>
      </c>
      <c r="M458" s="9">
        <f t="shared" si="15"/>
        <v>0</v>
      </c>
      <c r="N458" s="36">
        <f>IF(AND(M458&lt;=PhieuBauCu!$B$13,M458&gt;=1),1,0)</f>
        <v>0</v>
      </c>
    </row>
    <row r="459" spans="1:14" ht="28.5" customHeight="1">
      <c r="A459" s="2">
        <v>454</v>
      </c>
      <c r="B459" s="3"/>
      <c r="C459" s="48" t="str">
        <f t="shared" si="14"/>
        <v/>
      </c>
      <c r="D459" s="5" t="str">
        <f>IF(PhieuBauCu!$B$2&gt;0,IF(LEN($B459)=0,"",IF(AND($B459&gt;0,VALUE(SUBSTITUTE($B459,"1","0"))=$B459),1,0)),"")</f>
        <v/>
      </c>
      <c r="E459" s="5" t="str">
        <f>IF(PhieuBauCu!$B$2&gt;1,IF(LEN($B459)=0,"",IF(AND($B459&gt;0,VALUE(SUBSTITUTE($B459,"2","0"))=$B459),1,0)),"")</f>
        <v/>
      </c>
      <c r="F459" s="5" t="str">
        <f>IF(PhieuBauCu!$B$2&gt;2,IF(LEN($B459)=0,"",IF(AND($B459&gt;0,VALUE(SUBSTITUTE($B459,"3","0"))=$B459),1,0)),"")</f>
        <v/>
      </c>
      <c r="G459" s="5" t="str">
        <f>IF(PhieuBauCu!$B$2&gt;3,IF(LEN($B459)=0,"",IF(AND($B459&gt;0,VALUE(SUBSTITUTE($B459,"4","0"))=$B459),1,0)),"")</f>
        <v/>
      </c>
      <c r="H459" s="5" t="str">
        <f>IF(PhieuBauCu!$B$2&gt;4,IF(LEN($B459)=0,"",IF(AND($B459&gt;0,VALUE(SUBSTITUTE($B459,"5","0"))=$B459),1,0)),"")</f>
        <v/>
      </c>
      <c r="I459" s="5" t="str">
        <f>IF(PhieuBauCu!$B$2&gt;5,IF(LEN($B459)=0,"",IF(AND($B459&gt;0,VALUE(SUBSTITUTE($B459,"6","0"))=$B459),1,0)),"")</f>
        <v/>
      </c>
      <c r="J459" s="5" t="str">
        <f>IF(PhieuBauCu!$B$2&gt;6,IF(LEN($B459)=0,"",IF(AND($B459&gt;0,VALUE(SUBSTITUTE($B459,"7","0"))=$B459),1,0)),"")</f>
        <v/>
      </c>
      <c r="K459" s="5" t="str">
        <f>IF(PhieuBauCu!$B$2&gt;7,IF(LEN($B459)=0,"",IF(AND($B459&gt;0,VALUE(SUBSTITUTE($B459,"8","0"))=$B459),1,0)),"")</f>
        <v/>
      </c>
      <c r="L459" s="5" t="str">
        <f>IF(PhieuBauCu!$B$2&gt;8,IF(LEN($B459)=0,"",IF(AND($B459&gt;0,VALUE(SUBSTITUTE($B459,"9","0"))=$B459),1,0)),"")</f>
        <v/>
      </c>
      <c r="M459" s="9">
        <f t="shared" si="15"/>
        <v>0</v>
      </c>
      <c r="N459" s="36">
        <f>IF(AND(M459&lt;=PhieuBauCu!$B$13,M459&gt;=1),1,0)</f>
        <v>0</v>
      </c>
    </row>
    <row r="460" spans="1:14" ht="28.5" customHeight="1">
      <c r="A460" s="2">
        <v>455</v>
      </c>
      <c r="B460" s="3"/>
      <c r="C460" s="48" t="str">
        <f t="shared" si="14"/>
        <v/>
      </c>
      <c r="D460" s="5" t="str">
        <f>IF(PhieuBauCu!$B$2&gt;0,IF(LEN($B460)=0,"",IF(AND($B460&gt;0,VALUE(SUBSTITUTE($B460,"1","0"))=$B460),1,0)),"")</f>
        <v/>
      </c>
      <c r="E460" s="5" t="str">
        <f>IF(PhieuBauCu!$B$2&gt;1,IF(LEN($B460)=0,"",IF(AND($B460&gt;0,VALUE(SUBSTITUTE($B460,"2","0"))=$B460),1,0)),"")</f>
        <v/>
      </c>
      <c r="F460" s="5" t="str">
        <f>IF(PhieuBauCu!$B$2&gt;2,IF(LEN($B460)=0,"",IF(AND($B460&gt;0,VALUE(SUBSTITUTE($B460,"3","0"))=$B460),1,0)),"")</f>
        <v/>
      </c>
      <c r="G460" s="5" t="str">
        <f>IF(PhieuBauCu!$B$2&gt;3,IF(LEN($B460)=0,"",IF(AND($B460&gt;0,VALUE(SUBSTITUTE($B460,"4","0"))=$B460),1,0)),"")</f>
        <v/>
      </c>
      <c r="H460" s="5" t="str">
        <f>IF(PhieuBauCu!$B$2&gt;4,IF(LEN($B460)=0,"",IF(AND($B460&gt;0,VALUE(SUBSTITUTE($B460,"5","0"))=$B460),1,0)),"")</f>
        <v/>
      </c>
      <c r="I460" s="5" t="str">
        <f>IF(PhieuBauCu!$B$2&gt;5,IF(LEN($B460)=0,"",IF(AND($B460&gt;0,VALUE(SUBSTITUTE($B460,"6","0"))=$B460),1,0)),"")</f>
        <v/>
      </c>
      <c r="J460" s="5" t="str">
        <f>IF(PhieuBauCu!$B$2&gt;6,IF(LEN($B460)=0,"",IF(AND($B460&gt;0,VALUE(SUBSTITUTE($B460,"7","0"))=$B460),1,0)),"")</f>
        <v/>
      </c>
      <c r="K460" s="5" t="str">
        <f>IF(PhieuBauCu!$B$2&gt;7,IF(LEN($B460)=0,"",IF(AND($B460&gt;0,VALUE(SUBSTITUTE($B460,"8","0"))=$B460),1,0)),"")</f>
        <v/>
      </c>
      <c r="L460" s="5" t="str">
        <f>IF(PhieuBauCu!$B$2&gt;8,IF(LEN($B460)=0,"",IF(AND($B460&gt;0,VALUE(SUBSTITUTE($B460,"9","0"))=$B460),1,0)),"")</f>
        <v/>
      </c>
      <c r="M460" s="9">
        <f t="shared" si="15"/>
        <v>0</v>
      </c>
      <c r="N460" s="36">
        <f>IF(AND(M460&lt;=PhieuBauCu!$B$13,M460&gt;=1),1,0)</f>
        <v>0</v>
      </c>
    </row>
    <row r="461" spans="1:14" ht="28.5" customHeight="1">
      <c r="A461" s="2">
        <v>456</v>
      </c>
      <c r="B461" s="3"/>
      <c r="C461" s="48" t="str">
        <f t="shared" si="14"/>
        <v/>
      </c>
      <c r="D461" s="5" t="str">
        <f>IF(PhieuBauCu!$B$2&gt;0,IF(LEN($B461)=0,"",IF(AND($B461&gt;0,VALUE(SUBSTITUTE($B461,"1","0"))=$B461),1,0)),"")</f>
        <v/>
      </c>
      <c r="E461" s="5" t="str">
        <f>IF(PhieuBauCu!$B$2&gt;1,IF(LEN($B461)=0,"",IF(AND($B461&gt;0,VALUE(SUBSTITUTE($B461,"2","0"))=$B461),1,0)),"")</f>
        <v/>
      </c>
      <c r="F461" s="5" t="str">
        <f>IF(PhieuBauCu!$B$2&gt;2,IF(LEN($B461)=0,"",IF(AND($B461&gt;0,VALUE(SUBSTITUTE($B461,"3","0"))=$B461),1,0)),"")</f>
        <v/>
      </c>
      <c r="G461" s="5" t="str">
        <f>IF(PhieuBauCu!$B$2&gt;3,IF(LEN($B461)=0,"",IF(AND($B461&gt;0,VALUE(SUBSTITUTE($B461,"4","0"))=$B461),1,0)),"")</f>
        <v/>
      </c>
      <c r="H461" s="5" t="str">
        <f>IF(PhieuBauCu!$B$2&gt;4,IF(LEN($B461)=0,"",IF(AND($B461&gt;0,VALUE(SUBSTITUTE($B461,"5","0"))=$B461),1,0)),"")</f>
        <v/>
      </c>
      <c r="I461" s="5" t="str">
        <f>IF(PhieuBauCu!$B$2&gt;5,IF(LEN($B461)=0,"",IF(AND($B461&gt;0,VALUE(SUBSTITUTE($B461,"6","0"))=$B461),1,0)),"")</f>
        <v/>
      </c>
      <c r="J461" s="5" t="str">
        <f>IF(PhieuBauCu!$B$2&gt;6,IF(LEN($B461)=0,"",IF(AND($B461&gt;0,VALUE(SUBSTITUTE($B461,"7","0"))=$B461),1,0)),"")</f>
        <v/>
      </c>
      <c r="K461" s="5" t="str">
        <f>IF(PhieuBauCu!$B$2&gt;7,IF(LEN($B461)=0,"",IF(AND($B461&gt;0,VALUE(SUBSTITUTE($B461,"8","0"))=$B461),1,0)),"")</f>
        <v/>
      </c>
      <c r="L461" s="5" t="str">
        <f>IF(PhieuBauCu!$B$2&gt;8,IF(LEN($B461)=0,"",IF(AND($B461&gt;0,VALUE(SUBSTITUTE($B461,"9","0"))=$B461),1,0)),"")</f>
        <v/>
      </c>
      <c r="M461" s="9">
        <f t="shared" si="15"/>
        <v>0</v>
      </c>
      <c r="N461" s="36">
        <f>IF(AND(M461&lt;=PhieuBauCu!$B$13,M461&gt;=1),1,0)</f>
        <v>0</v>
      </c>
    </row>
    <row r="462" spans="1:14" ht="28.5" customHeight="1">
      <c r="A462" s="2">
        <v>457</v>
      </c>
      <c r="B462" s="3"/>
      <c r="C462" s="48" t="str">
        <f t="shared" si="14"/>
        <v/>
      </c>
      <c r="D462" s="5" t="str">
        <f>IF(PhieuBauCu!$B$2&gt;0,IF(LEN($B462)=0,"",IF(AND($B462&gt;0,VALUE(SUBSTITUTE($B462,"1","0"))=$B462),1,0)),"")</f>
        <v/>
      </c>
      <c r="E462" s="5" t="str">
        <f>IF(PhieuBauCu!$B$2&gt;1,IF(LEN($B462)=0,"",IF(AND($B462&gt;0,VALUE(SUBSTITUTE($B462,"2","0"))=$B462),1,0)),"")</f>
        <v/>
      </c>
      <c r="F462" s="5" t="str">
        <f>IF(PhieuBauCu!$B$2&gt;2,IF(LEN($B462)=0,"",IF(AND($B462&gt;0,VALUE(SUBSTITUTE($B462,"3","0"))=$B462),1,0)),"")</f>
        <v/>
      </c>
      <c r="G462" s="5" t="str">
        <f>IF(PhieuBauCu!$B$2&gt;3,IF(LEN($B462)=0,"",IF(AND($B462&gt;0,VALUE(SUBSTITUTE($B462,"4","0"))=$B462),1,0)),"")</f>
        <v/>
      </c>
      <c r="H462" s="5" t="str">
        <f>IF(PhieuBauCu!$B$2&gt;4,IF(LEN($B462)=0,"",IF(AND($B462&gt;0,VALUE(SUBSTITUTE($B462,"5","0"))=$B462),1,0)),"")</f>
        <v/>
      </c>
      <c r="I462" s="5" t="str">
        <f>IF(PhieuBauCu!$B$2&gt;5,IF(LEN($B462)=0,"",IF(AND($B462&gt;0,VALUE(SUBSTITUTE($B462,"6","0"))=$B462),1,0)),"")</f>
        <v/>
      </c>
      <c r="J462" s="5" t="str">
        <f>IF(PhieuBauCu!$B$2&gt;6,IF(LEN($B462)=0,"",IF(AND($B462&gt;0,VALUE(SUBSTITUTE($B462,"7","0"))=$B462),1,0)),"")</f>
        <v/>
      </c>
      <c r="K462" s="5" t="str">
        <f>IF(PhieuBauCu!$B$2&gt;7,IF(LEN($B462)=0,"",IF(AND($B462&gt;0,VALUE(SUBSTITUTE($B462,"8","0"))=$B462),1,0)),"")</f>
        <v/>
      </c>
      <c r="L462" s="5" t="str">
        <f>IF(PhieuBauCu!$B$2&gt;8,IF(LEN($B462)=0,"",IF(AND($B462&gt;0,VALUE(SUBSTITUTE($B462,"9","0"))=$B462),1,0)),"")</f>
        <v/>
      </c>
      <c r="M462" s="9">
        <f t="shared" si="15"/>
        <v>0</v>
      </c>
      <c r="N462" s="36">
        <f>IF(AND(M462&lt;=PhieuBauCu!$B$13,M462&gt;=1),1,0)</f>
        <v>0</v>
      </c>
    </row>
    <row r="463" spans="1:14" ht="28.5" customHeight="1">
      <c r="A463" s="2">
        <v>458</v>
      </c>
      <c r="B463" s="3"/>
      <c r="C463" s="48" t="str">
        <f t="shared" si="14"/>
        <v/>
      </c>
      <c r="D463" s="5" t="str">
        <f>IF(PhieuBauCu!$B$2&gt;0,IF(LEN($B463)=0,"",IF(AND($B463&gt;0,VALUE(SUBSTITUTE($B463,"1","0"))=$B463),1,0)),"")</f>
        <v/>
      </c>
      <c r="E463" s="5" t="str">
        <f>IF(PhieuBauCu!$B$2&gt;1,IF(LEN($B463)=0,"",IF(AND($B463&gt;0,VALUE(SUBSTITUTE($B463,"2","0"))=$B463),1,0)),"")</f>
        <v/>
      </c>
      <c r="F463" s="5" t="str">
        <f>IF(PhieuBauCu!$B$2&gt;2,IF(LEN($B463)=0,"",IF(AND($B463&gt;0,VALUE(SUBSTITUTE($B463,"3","0"))=$B463),1,0)),"")</f>
        <v/>
      </c>
      <c r="G463" s="5" t="str">
        <f>IF(PhieuBauCu!$B$2&gt;3,IF(LEN($B463)=0,"",IF(AND($B463&gt;0,VALUE(SUBSTITUTE($B463,"4","0"))=$B463),1,0)),"")</f>
        <v/>
      </c>
      <c r="H463" s="5" t="str">
        <f>IF(PhieuBauCu!$B$2&gt;4,IF(LEN($B463)=0,"",IF(AND($B463&gt;0,VALUE(SUBSTITUTE($B463,"5","0"))=$B463),1,0)),"")</f>
        <v/>
      </c>
      <c r="I463" s="5" t="str">
        <f>IF(PhieuBauCu!$B$2&gt;5,IF(LEN($B463)=0,"",IF(AND($B463&gt;0,VALUE(SUBSTITUTE($B463,"6","0"))=$B463),1,0)),"")</f>
        <v/>
      </c>
      <c r="J463" s="5" t="str">
        <f>IF(PhieuBauCu!$B$2&gt;6,IF(LEN($B463)=0,"",IF(AND($B463&gt;0,VALUE(SUBSTITUTE($B463,"7","0"))=$B463),1,0)),"")</f>
        <v/>
      </c>
      <c r="K463" s="5" t="str">
        <f>IF(PhieuBauCu!$B$2&gt;7,IF(LEN($B463)=0,"",IF(AND($B463&gt;0,VALUE(SUBSTITUTE($B463,"8","0"))=$B463),1,0)),"")</f>
        <v/>
      </c>
      <c r="L463" s="5" t="str">
        <f>IF(PhieuBauCu!$B$2&gt;8,IF(LEN($B463)=0,"",IF(AND($B463&gt;0,VALUE(SUBSTITUTE($B463,"9","0"))=$B463),1,0)),"")</f>
        <v/>
      </c>
      <c r="M463" s="9">
        <f t="shared" si="15"/>
        <v>0</v>
      </c>
      <c r="N463" s="36">
        <f>IF(AND(M463&lt;=PhieuBauCu!$B$13,M463&gt;=1),1,0)</f>
        <v>0</v>
      </c>
    </row>
    <row r="464" spans="1:14" ht="28.5" customHeight="1">
      <c r="A464" s="2">
        <v>459</v>
      </c>
      <c r="B464" s="3"/>
      <c r="C464" s="48" t="str">
        <f t="shared" si="14"/>
        <v/>
      </c>
      <c r="D464" s="5" t="str">
        <f>IF(PhieuBauCu!$B$2&gt;0,IF(LEN($B464)=0,"",IF(AND($B464&gt;0,VALUE(SUBSTITUTE($B464,"1","0"))=$B464),1,0)),"")</f>
        <v/>
      </c>
      <c r="E464" s="5" t="str">
        <f>IF(PhieuBauCu!$B$2&gt;1,IF(LEN($B464)=0,"",IF(AND($B464&gt;0,VALUE(SUBSTITUTE($B464,"2","0"))=$B464),1,0)),"")</f>
        <v/>
      </c>
      <c r="F464" s="5" t="str">
        <f>IF(PhieuBauCu!$B$2&gt;2,IF(LEN($B464)=0,"",IF(AND($B464&gt;0,VALUE(SUBSTITUTE($B464,"3","0"))=$B464),1,0)),"")</f>
        <v/>
      </c>
      <c r="G464" s="5" t="str">
        <f>IF(PhieuBauCu!$B$2&gt;3,IF(LEN($B464)=0,"",IF(AND($B464&gt;0,VALUE(SUBSTITUTE($B464,"4","0"))=$B464),1,0)),"")</f>
        <v/>
      </c>
      <c r="H464" s="5" t="str">
        <f>IF(PhieuBauCu!$B$2&gt;4,IF(LEN($B464)=0,"",IF(AND($B464&gt;0,VALUE(SUBSTITUTE($B464,"5","0"))=$B464),1,0)),"")</f>
        <v/>
      </c>
      <c r="I464" s="5" t="str">
        <f>IF(PhieuBauCu!$B$2&gt;5,IF(LEN($B464)=0,"",IF(AND($B464&gt;0,VALUE(SUBSTITUTE($B464,"6","0"))=$B464),1,0)),"")</f>
        <v/>
      </c>
      <c r="J464" s="5" t="str">
        <f>IF(PhieuBauCu!$B$2&gt;6,IF(LEN($B464)=0,"",IF(AND($B464&gt;0,VALUE(SUBSTITUTE($B464,"7","0"))=$B464),1,0)),"")</f>
        <v/>
      </c>
      <c r="K464" s="5" t="str">
        <f>IF(PhieuBauCu!$B$2&gt;7,IF(LEN($B464)=0,"",IF(AND($B464&gt;0,VALUE(SUBSTITUTE($B464,"8","0"))=$B464),1,0)),"")</f>
        <v/>
      </c>
      <c r="L464" s="5" t="str">
        <f>IF(PhieuBauCu!$B$2&gt;8,IF(LEN($B464)=0,"",IF(AND($B464&gt;0,VALUE(SUBSTITUTE($B464,"9","0"))=$B464),1,0)),"")</f>
        <v/>
      </c>
      <c r="M464" s="9">
        <f t="shared" si="15"/>
        <v>0</v>
      </c>
      <c r="N464" s="36">
        <f>IF(AND(M464&lt;=PhieuBauCu!$B$13,M464&gt;=1),1,0)</f>
        <v>0</v>
      </c>
    </row>
    <row r="465" spans="1:14" ht="28.5" customHeight="1">
      <c r="A465" s="2">
        <v>460</v>
      </c>
      <c r="B465" s="3"/>
      <c r="C465" s="48" t="str">
        <f t="shared" si="14"/>
        <v/>
      </c>
      <c r="D465" s="5" t="str">
        <f>IF(PhieuBauCu!$B$2&gt;0,IF(LEN($B465)=0,"",IF(AND($B465&gt;0,VALUE(SUBSTITUTE($B465,"1","0"))=$B465),1,0)),"")</f>
        <v/>
      </c>
      <c r="E465" s="5" t="str">
        <f>IF(PhieuBauCu!$B$2&gt;1,IF(LEN($B465)=0,"",IF(AND($B465&gt;0,VALUE(SUBSTITUTE($B465,"2","0"))=$B465),1,0)),"")</f>
        <v/>
      </c>
      <c r="F465" s="5" t="str">
        <f>IF(PhieuBauCu!$B$2&gt;2,IF(LEN($B465)=0,"",IF(AND($B465&gt;0,VALUE(SUBSTITUTE($B465,"3","0"))=$B465),1,0)),"")</f>
        <v/>
      </c>
      <c r="G465" s="5" t="str">
        <f>IF(PhieuBauCu!$B$2&gt;3,IF(LEN($B465)=0,"",IF(AND($B465&gt;0,VALUE(SUBSTITUTE($B465,"4","0"))=$B465),1,0)),"")</f>
        <v/>
      </c>
      <c r="H465" s="5" t="str">
        <f>IF(PhieuBauCu!$B$2&gt;4,IF(LEN($B465)=0,"",IF(AND($B465&gt;0,VALUE(SUBSTITUTE($B465,"5","0"))=$B465),1,0)),"")</f>
        <v/>
      </c>
      <c r="I465" s="5" t="str">
        <f>IF(PhieuBauCu!$B$2&gt;5,IF(LEN($B465)=0,"",IF(AND($B465&gt;0,VALUE(SUBSTITUTE($B465,"6","0"))=$B465),1,0)),"")</f>
        <v/>
      </c>
      <c r="J465" s="5" t="str">
        <f>IF(PhieuBauCu!$B$2&gt;6,IF(LEN($B465)=0,"",IF(AND($B465&gt;0,VALUE(SUBSTITUTE($B465,"7","0"))=$B465),1,0)),"")</f>
        <v/>
      </c>
      <c r="K465" s="5" t="str">
        <f>IF(PhieuBauCu!$B$2&gt;7,IF(LEN($B465)=0,"",IF(AND($B465&gt;0,VALUE(SUBSTITUTE($B465,"8","0"))=$B465),1,0)),"")</f>
        <v/>
      </c>
      <c r="L465" s="5" t="str">
        <f>IF(PhieuBauCu!$B$2&gt;8,IF(LEN($B465)=0,"",IF(AND($B465&gt;0,VALUE(SUBSTITUTE($B465,"9","0"))=$B465),1,0)),"")</f>
        <v/>
      </c>
      <c r="M465" s="9">
        <f t="shared" si="15"/>
        <v>0</v>
      </c>
      <c r="N465" s="36">
        <f>IF(AND(M465&lt;=PhieuBauCu!$B$13,M465&gt;=1),1,0)</f>
        <v>0</v>
      </c>
    </row>
    <row r="466" spans="1:14" ht="28.5" customHeight="1">
      <c r="A466" s="2">
        <v>461</v>
      </c>
      <c r="B466" s="3"/>
      <c r="C466" s="48" t="str">
        <f t="shared" si="14"/>
        <v/>
      </c>
      <c r="D466" s="5" t="str">
        <f>IF(PhieuBauCu!$B$2&gt;0,IF(LEN($B466)=0,"",IF(AND($B466&gt;0,VALUE(SUBSTITUTE($B466,"1","0"))=$B466),1,0)),"")</f>
        <v/>
      </c>
      <c r="E466" s="5" t="str">
        <f>IF(PhieuBauCu!$B$2&gt;1,IF(LEN($B466)=0,"",IF(AND($B466&gt;0,VALUE(SUBSTITUTE($B466,"2","0"))=$B466),1,0)),"")</f>
        <v/>
      </c>
      <c r="F466" s="5" t="str">
        <f>IF(PhieuBauCu!$B$2&gt;2,IF(LEN($B466)=0,"",IF(AND($B466&gt;0,VALUE(SUBSTITUTE($B466,"3","0"))=$B466),1,0)),"")</f>
        <v/>
      </c>
      <c r="G466" s="5" t="str">
        <f>IF(PhieuBauCu!$B$2&gt;3,IF(LEN($B466)=0,"",IF(AND($B466&gt;0,VALUE(SUBSTITUTE($B466,"4","0"))=$B466),1,0)),"")</f>
        <v/>
      </c>
      <c r="H466" s="5" t="str">
        <f>IF(PhieuBauCu!$B$2&gt;4,IF(LEN($B466)=0,"",IF(AND($B466&gt;0,VALUE(SUBSTITUTE($B466,"5","0"))=$B466),1,0)),"")</f>
        <v/>
      </c>
      <c r="I466" s="5" t="str">
        <f>IF(PhieuBauCu!$B$2&gt;5,IF(LEN($B466)=0,"",IF(AND($B466&gt;0,VALUE(SUBSTITUTE($B466,"6","0"))=$B466),1,0)),"")</f>
        <v/>
      </c>
      <c r="J466" s="5" t="str">
        <f>IF(PhieuBauCu!$B$2&gt;6,IF(LEN($B466)=0,"",IF(AND($B466&gt;0,VALUE(SUBSTITUTE($B466,"7","0"))=$B466),1,0)),"")</f>
        <v/>
      </c>
      <c r="K466" s="5" t="str">
        <f>IF(PhieuBauCu!$B$2&gt;7,IF(LEN($B466)=0,"",IF(AND($B466&gt;0,VALUE(SUBSTITUTE($B466,"8","0"))=$B466),1,0)),"")</f>
        <v/>
      </c>
      <c r="L466" s="5" t="str">
        <f>IF(PhieuBauCu!$B$2&gt;8,IF(LEN($B466)=0,"",IF(AND($B466&gt;0,VALUE(SUBSTITUTE($B466,"9","0"))=$B466),1,0)),"")</f>
        <v/>
      </c>
      <c r="M466" s="9">
        <f t="shared" si="15"/>
        <v>0</v>
      </c>
      <c r="N466" s="36">
        <f>IF(AND(M466&lt;=PhieuBauCu!$B$13,M466&gt;=1),1,0)</f>
        <v>0</v>
      </c>
    </row>
    <row r="467" spans="1:14" ht="28.5" customHeight="1">
      <c r="A467" s="2">
        <v>462</v>
      </c>
      <c r="B467" s="3"/>
      <c r="C467" s="48" t="str">
        <f t="shared" si="14"/>
        <v/>
      </c>
      <c r="D467" s="5" t="str">
        <f>IF(PhieuBauCu!$B$2&gt;0,IF(LEN($B467)=0,"",IF(AND($B467&gt;0,VALUE(SUBSTITUTE($B467,"1","0"))=$B467),1,0)),"")</f>
        <v/>
      </c>
      <c r="E467" s="5" t="str">
        <f>IF(PhieuBauCu!$B$2&gt;1,IF(LEN($B467)=0,"",IF(AND($B467&gt;0,VALUE(SUBSTITUTE($B467,"2","0"))=$B467),1,0)),"")</f>
        <v/>
      </c>
      <c r="F467" s="5" t="str">
        <f>IF(PhieuBauCu!$B$2&gt;2,IF(LEN($B467)=0,"",IF(AND($B467&gt;0,VALUE(SUBSTITUTE($B467,"3","0"))=$B467),1,0)),"")</f>
        <v/>
      </c>
      <c r="G467" s="5" t="str">
        <f>IF(PhieuBauCu!$B$2&gt;3,IF(LEN($B467)=0,"",IF(AND($B467&gt;0,VALUE(SUBSTITUTE($B467,"4","0"))=$B467),1,0)),"")</f>
        <v/>
      </c>
      <c r="H467" s="5" t="str">
        <f>IF(PhieuBauCu!$B$2&gt;4,IF(LEN($B467)=0,"",IF(AND($B467&gt;0,VALUE(SUBSTITUTE($B467,"5","0"))=$B467),1,0)),"")</f>
        <v/>
      </c>
      <c r="I467" s="5" t="str">
        <f>IF(PhieuBauCu!$B$2&gt;5,IF(LEN($B467)=0,"",IF(AND($B467&gt;0,VALUE(SUBSTITUTE($B467,"6","0"))=$B467),1,0)),"")</f>
        <v/>
      </c>
      <c r="J467" s="5" t="str">
        <f>IF(PhieuBauCu!$B$2&gt;6,IF(LEN($B467)=0,"",IF(AND($B467&gt;0,VALUE(SUBSTITUTE($B467,"7","0"))=$B467),1,0)),"")</f>
        <v/>
      </c>
      <c r="K467" s="5" t="str">
        <f>IF(PhieuBauCu!$B$2&gt;7,IF(LEN($B467)=0,"",IF(AND($B467&gt;0,VALUE(SUBSTITUTE($B467,"8","0"))=$B467),1,0)),"")</f>
        <v/>
      </c>
      <c r="L467" s="5" t="str">
        <f>IF(PhieuBauCu!$B$2&gt;8,IF(LEN($B467)=0,"",IF(AND($B467&gt;0,VALUE(SUBSTITUTE($B467,"9","0"))=$B467),1,0)),"")</f>
        <v/>
      </c>
      <c r="M467" s="9">
        <f t="shared" si="15"/>
        <v>0</v>
      </c>
      <c r="N467" s="36">
        <f>IF(AND(M467&lt;=PhieuBauCu!$B$13,M467&gt;=1),1,0)</f>
        <v>0</v>
      </c>
    </row>
    <row r="468" spans="1:14" ht="28.5" customHeight="1">
      <c r="A468" s="2">
        <v>463</v>
      </c>
      <c r="B468" s="3"/>
      <c r="C468" s="48" t="str">
        <f t="shared" si="14"/>
        <v/>
      </c>
      <c r="D468" s="5" t="str">
        <f>IF(PhieuBauCu!$B$2&gt;0,IF(LEN($B468)=0,"",IF(AND($B468&gt;0,VALUE(SUBSTITUTE($B468,"1","0"))=$B468),1,0)),"")</f>
        <v/>
      </c>
      <c r="E468" s="5" t="str">
        <f>IF(PhieuBauCu!$B$2&gt;1,IF(LEN($B468)=0,"",IF(AND($B468&gt;0,VALUE(SUBSTITUTE($B468,"2","0"))=$B468),1,0)),"")</f>
        <v/>
      </c>
      <c r="F468" s="5" t="str">
        <f>IF(PhieuBauCu!$B$2&gt;2,IF(LEN($B468)=0,"",IF(AND($B468&gt;0,VALUE(SUBSTITUTE($B468,"3","0"))=$B468),1,0)),"")</f>
        <v/>
      </c>
      <c r="G468" s="5" t="str">
        <f>IF(PhieuBauCu!$B$2&gt;3,IF(LEN($B468)=0,"",IF(AND($B468&gt;0,VALUE(SUBSTITUTE($B468,"4","0"))=$B468),1,0)),"")</f>
        <v/>
      </c>
      <c r="H468" s="5" t="str">
        <f>IF(PhieuBauCu!$B$2&gt;4,IF(LEN($B468)=0,"",IF(AND($B468&gt;0,VALUE(SUBSTITUTE($B468,"5","0"))=$B468),1,0)),"")</f>
        <v/>
      </c>
      <c r="I468" s="5" t="str">
        <f>IF(PhieuBauCu!$B$2&gt;5,IF(LEN($B468)=0,"",IF(AND($B468&gt;0,VALUE(SUBSTITUTE($B468,"6","0"))=$B468),1,0)),"")</f>
        <v/>
      </c>
      <c r="J468" s="5" t="str">
        <f>IF(PhieuBauCu!$B$2&gt;6,IF(LEN($B468)=0,"",IF(AND($B468&gt;0,VALUE(SUBSTITUTE($B468,"7","0"))=$B468),1,0)),"")</f>
        <v/>
      </c>
      <c r="K468" s="5" t="str">
        <f>IF(PhieuBauCu!$B$2&gt;7,IF(LEN($B468)=0,"",IF(AND($B468&gt;0,VALUE(SUBSTITUTE($B468,"8","0"))=$B468),1,0)),"")</f>
        <v/>
      </c>
      <c r="L468" s="5" t="str">
        <f>IF(PhieuBauCu!$B$2&gt;8,IF(LEN($B468)=0,"",IF(AND($B468&gt;0,VALUE(SUBSTITUTE($B468,"9","0"))=$B468),1,0)),"")</f>
        <v/>
      </c>
      <c r="M468" s="9">
        <f t="shared" si="15"/>
        <v>0</v>
      </c>
      <c r="N468" s="36">
        <f>IF(AND(M468&lt;=PhieuBauCu!$B$13,M468&gt;=1),1,0)</f>
        <v>0</v>
      </c>
    </row>
    <row r="469" spans="1:14" ht="28.5" customHeight="1">
      <c r="A469" s="2">
        <v>464</v>
      </c>
      <c r="B469" s="3"/>
      <c r="C469" s="48" t="str">
        <f t="shared" si="14"/>
        <v/>
      </c>
      <c r="D469" s="5" t="str">
        <f>IF(PhieuBauCu!$B$2&gt;0,IF(LEN($B469)=0,"",IF(AND($B469&gt;0,VALUE(SUBSTITUTE($B469,"1","0"))=$B469),1,0)),"")</f>
        <v/>
      </c>
      <c r="E469" s="5" t="str">
        <f>IF(PhieuBauCu!$B$2&gt;1,IF(LEN($B469)=0,"",IF(AND($B469&gt;0,VALUE(SUBSTITUTE($B469,"2","0"))=$B469),1,0)),"")</f>
        <v/>
      </c>
      <c r="F469" s="5" t="str">
        <f>IF(PhieuBauCu!$B$2&gt;2,IF(LEN($B469)=0,"",IF(AND($B469&gt;0,VALUE(SUBSTITUTE($B469,"3","0"))=$B469),1,0)),"")</f>
        <v/>
      </c>
      <c r="G469" s="5" t="str">
        <f>IF(PhieuBauCu!$B$2&gt;3,IF(LEN($B469)=0,"",IF(AND($B469&gt;0,VALUE(SUBSTITUTE($B469,"4","0"))=$B469),1,0)),"")</f>
        <v/>
      </c>
      <c r="H469" s="5" t="str">
        <f>IF(PhieuBauCu!$B$2&gt;4,IF(LEN($B469)=0,"",IF(AND($B469&gt;0,VALUE(SUBSTITUTE($B469,"5","0"))=$B469),1,0)),"")</f>
        <v/>
      </c>
      <c r="I469" s="5" t="str">
        <f>IF(PhieuBauCu!$B$2&gt;5,IF(LEN($B469)=0,"",IF(AND($B469&gt;0,VALUE(SUBSTITUTE($B469,"6","0"))=$B469),1,0)),"")</f>
        <v/>
      </c>
      <c r="J469" s="5" t="str">
        <f>IF(PhieuBauCu!$B$2&gt;6,IF(LEN($B469)=0,"",IF(AND($B469&gt;0,VALUE(SUBSTITUTE($B469,"7","0"))=$B469),1,0)),"")</f>
        <v/>
      </c>
      <c r="K469" s="5" t="str">
        <f>IF(PhieuBauCu!$B$2&gt;7,IF(LEN($B469)=0,"",IF(AND($B469&gt;0,VALUE(SUBSTITUTE($B469,"8","0"))=$B469),1,0)),"")</f>
        <v/>
      </c>
      <c r="L469" s="5" t="str">
        <f>IF(PhieuBauCu!$B$2&gt;8,IF(LEN($B469)=0,"",IF(AND($B469&gt;0,VALUE(SUBSTITUTE($B469,"9","0"))=$B469),1,0)),"")</f>
        <v/>
      </c>
      <c r="M469" s="9">
        <f t="shared" si="15"/>
        <v>0</v>
      </c>
      <c r="N469" s="36">
        <f>IF(AND(M469&lt;=PhieuBauCu!$B$13,M469&gt;=1),1,0)</f>
        <v>0</v>
      </c>
    </row>
    <row r="470" spans="1:14" ht="28.5" customHeight="1">
      <c r="A470" s="2">
        <v>465</v>
      </c>
      <c r="B470" s="3"/>
      <c r="C470" s="48" t="str">
        <f t="shared" si="14"/>
        <v/>
      </c>
      <c r="D470" s="5" t="str">
        <f>IF(PhieuBauCu!$B$2&gt;0,IF(LEN($B470)=0,"",IF(AND($B470&gt;0,VALUE(SUBSTITUTE($B470,"1","0"))=$B470),1,0)),"")</f>
        <v/>
      </c>
      <c r="E470" s="5" t="str">
        <f>IF(PhieuBauCu!$B$2&gt;1,IF(LEN($B470)=0,"",IF(AND($B470&gt;0,VALUE(SUBSTITUTE($B470,"2","0"))=$B470),1,0)),"")</f>
        <v/>
      </c>
      <c r="F470" s="5" t="str">
        <f>IF(PhieuBauCu!$B$2&gt;2,IF(LEN($B470)=0,"",IF(AND($B470&gt;0,VALUE(SUBSTITUTE($B470,"3","0"))=$B470),1,0)),"")</f>
        <v/>
      </c>
      <c r="G470" s="5" t="str">
        <f>IF(PhieuBauCu!$B$2&gt;3,IF(LEN($B470)=0,"",IF(AND($B470&gt;0,VALUE(SUBSTITUTE($B470,"4","0"))=$B470),1,0)),"")</f>
        <v/>
      </c>
      <c r="H470" s="5" t="str">
        <f>IF(PhieuBauCu!$B$2&gt;4,IF(LEN($B470)=0,"",IF(AND($B470&gt;0,VALUE(SUBSTITUTE($B470,"5","0"))=$B470),1,0)),"")</f>
        <v/>
      </c>
      <c r="I470" s="5" t="str">
        <f>IF(PhieuBauCu!$B$2&gt;5,IF(LEN($B470)=0,"",IF(AND($B470&gt;0,VALUE(SUBSTITUTE($B470,"6","0"))=$B470),1,0)),"")</f>
        <v/>
      </c>
      <c r="J470" s="5" t="str">
        <f>IF(PhieuBauCu!$B$2&gt;6,IF(LEN($B470)=0,"",IF(AND($B470&gt;0,VALUE(SUBSTITUTE($B470,"7","0"))=$B470),1,0)),"")</f>
        <v/>
      </c>
      <c r="K470" s="5" t="str">
        <f>IF(PhieuBauCu!$B$2&gt;7,IF(LEN($B470)=0,"",IF(AND($B470&gt;0,VALUE(SUBSTITUTE($B470,"8","0"))=$B470),1,0)),"")</f>
        <v/>
      </c>
      <c r="L470" s="5" t="str">
        <f>IF(PhieuBauCu!$B$2&gt;8,IF(LEN($B470)=0,"",IF(AND($B470&gt;0,VALUE(SUBSTITUTE($B470,"9","0"))=$B470),1,0)),"")</f>
        <v/>
      </c>
      <c r="M470" s="9">
        <f t="shared" si="15"/>
        <v>0</v>
      </c>
      <c r="N470" s="36">
        <f>IF(AND(M470&lt;=PhieuBauCu!$B$13,M470&gt;=1),1,0)</f>
        <v>0</v>
      </c>
    </row>
    <row r="471" spans="1:14" ht="28.5" customHeight="1">
      <c r="A471" s="2">
        <v>466</v>
      </c>
      <c r="B471" s="3"/>
      <c r="C471" s="48" t="str">
        <f t="shared" si="14"/>
        <v/>
      </c>
      <c r="D471" s="5" t="str">
        <f>IF(PhieuBauCu!$B$2&gt;0,IF(LEN($B471)=0,"",IF(AND($B471&gt;0,VALUE(SUBSTITUTE($B471,"1","0"))=$B471),1,0)),"")</f>
        <v/>
      </c>
      <c r="E471" s="5" t="str">
        <f>IF(PhieuBauCu!$B$2&gt;1,IF(LEN($B471)=0,"",IF(AND($B471&gt;0,VALUE(SUBSTITUTE($B471,"2","0"))=$B471),1,0)),"")</f>
        <v/>
      </c>
      <c r="F471" s="5" t="str">
        <f>IF(PhieuBauCu!$B$2&gt;2,IF(LEN($B471)=0,"",IF(AND($B471&gt;0,VALUE(SUBSTITUTE($B471,"3","0"))=$B471),1,0)),"")</f>
        <v/>
      </c>
      <c r="G471" s="5" t="str">
        <f>IF(PhieuBauCu!$B$2&gt;3,IF(LEN($B471)=0,"",IF(AND($B471&gt;0,VALUE(SUBSTITUTE($B471,"4","0"))=$B471),1,0)),"")</f>
        <v/>
      </c>
      <c r="H471" s="5" t="str">
        <f>IF(PhieuBauCu!$B$2&gt;4,IF(LEN($B471)=0,"",IF(AND($B471&gt;0,VALUE(SUBSTITUTE($B471,"5","0"))=$B471),1,0)),"")</f>
        <v/>
      </c>
      <c r="I471" s="5" t="str">
        <f>IF(PhieuBauCu!$B$2&gt;5,IF(LEN($B471)=0,"",IF(AND($B471&gt;0,VALUE(SUBSTITUTE($B471,"6","0"))=$B471),1,0)),"")</f>
        <v/>
      </c>
      <c r="J471" s="5" t="str">
        <f>IF(PhieuBauCu!$B$2&gt;6,IF(LEN($B471)=0,"",IF(AND($B471&gt;0,VALUE(SUBSTITUTE($B471,"7","0"))=$B471),1,0)),"")</f>
        <v/>
      </c>
      <c r="K471" s="5" t="str">
        <f>IF(PhieuBauCu!$B$2&gt;7,IF(LEN($B471)=0,"",IF(AND($B471&gt;0,VALUE(SUBSTITUTE($B471,"8","0"))=$B471),1,0)),"")</f>
        <v/>
      </c>
      <c r="L471" s="5" t="str">
        <f>IF(PhieuBauCu!$B$2&gt;8,IF(LEN($B471)=0,"",IF(AND($B471&gt;0,VALUE(SUBSTITUTE($B471,"9","0"))=$B471),1,0)),"")</f>
        <v/>
      </c>
      <c r="M471" s="9">
        <f t="shared" si="15"/>
        <v>0</v>
      </c>
      <c r="N471" s="36">
        <f>IF(AND(M471&lt;=PhieuBauCu!$B$13,M471&gt;=1),1,0)</f>
        <v>0</v>
      </c>
    </row>
    <row r="472" spans="1:14" ht="28.5" customHeight="1">
      <c r="A472" s="2">
        <v>467</v>
      </c>
      <c r="B472" s="3"/>
      <c r="C472" s="48" t="str">
        <f t="shared" si="14"/>
        <v/>
      </c>
      <c r="D472" s="5" t="str">
        <f>IF(PhieuBauCu!$B$2&gt;0,IF(LEN($B472)=0,"",IF(AND($B472&gt;0,VALUE(SUBSTITUTE($B472,"1","0"))=$B472),1,0)),"")</f>
        <v/>
      </c>
      <c r="E472" s="5" t="str">
        <f>IF(PhieuBauCu!$B$2&gt;1,IF(LEN($B472)=0,"",IF(AND($B472&gt;0,VALUE(SUBSTITUTE($B472,"2","0"))=$B472),1,0)),"")</f>
        <v/>
      </c>
      <c r="F472" s="5" t="str">
        <f>IF(PhieuBauCu!$B$2&gt;2,IF(LEN($B472)=0,"",IF(AND($B472&gt;0,VALUE(SUBSTITUTE($B472,"3","0"))=$B472),1,0)),"")</f>
        <v/>
      </c>
      <c r="G472" s="5" t="str">
        <f>IF(PhieuBauCu!$B$2&gt;3,IF(LEN($B472)=0,"",IF(AND($B472&gt;0,VALUE(SUBSTITUTE($B472,"4","0"))=$B472),1,0)),"")</f>
        <v/>
      </c>
      <c r="H472" s="5" t="str">
        <f>IF(PhieuBauCu!$B$2&gt;4,IF(LEN($B472)=0,"",IF(AND($B472&gt;0,VALUE(SUBSTITUTE($B472,"5","0"))=$B472),1,0)),"")</f>
        <v/>
      </c>
      <c r="I472" s="5" t="str">
        <f>IF(PhieuBauCu!$B$2&gt;5,IF(LEN($B472)=0,"",IF(AND($B472&gt;0,VALUE(SUBSTITUTE($B472,"6","0"))=$B472),1,0)),"")</f>
        <v/>
      </c>
      <c r="J472" s="5" t="str">
        <f>IF(PhieuBauCu!$B$2&gt;6,IF(LEN($B472)=0,"",IF(AND($B472&gt;0,VALUE(SUBSTITUTE($B472,"7","0"))=$B472),1,0)),"")</f>
        <v/>
      </c>
      <c r="K472" s="5" t="str">
        <f>IF(PhieuBauCu!$B$2&gt;7,IF(LEN($B472)=0,"",IF(AND($B472&gt;0,VALUE(SUBSTITUTE($B472,"8","0"))=$B472),1,0)),"")</f>
        <v/>
      </c>
      <c r="L472" s="5" t="str">
        <f>IF(PhieuBauCu!$B$2&gt;8,IF(LEN($B472)=0,"",IF(AND($B472&gt;0,VALUE(SUBSTITUTE($B472,"9","0"))=$B472),1,0)),"")</f>
        <v/>
      </c>
      <c r="M472" s="9">
        <f t="shared" si="15"/>
        <v>0</v>
      </c>
      <c r="N472" s="36">
        <f>IF(AND(M472&lt;=PhieuBauCu!$B$13,M472&gt;=1),1,0)</f>
        <v>0</v>
      </c>
    </row>
    <row r="473" spans="1:14" ht="28.5" customHeight="1">
      <c r="A473" s="2">
        <v>468</v>
      </c>
      <c r="B473" s="3"/>
      <c r="C473" s="48" t="str">
        <f t="shared" si="14"/>
        <v/>
      </c>
      <c r="D473" s="5" t="str">
        <f>IF(PhieuBauCu!$B$2&gt;0,IF(LEN($B473)=0,"",IF(AND($B473&gt;0,VALUE(SUBSTITUTE($B473,"1","0"))=$B473),1,0)),"")</f>
        <v/>
      </c>
      <c r="E473" s="5" t="str">
        <f>IF(PhieuBauCu!$B$2&gt;1,IF(LEN($B473)=0,"",IF(AND($B473&gt;0,VALUE(SUBSTITUTE($B473,"2","0"))=$B473),1,0)),"")</f>
        <v/>
      </c>
      <c r="F473" s="5" t="str">
        <f>IF(PhieuBauCu!$B$2&gt;2,IF(LEN($B473)=0,"",IF(AND($B473&gt;0,VALUE(SUBSTITUTE($B473,"3","0"))=$B473),1,0)),"")</f>
        <v/>
      </c>
      <c r="G473" s="5" t="str">
        <f>IF(PhieuBauCu!$B$2&gt;3,IF(LEN($B473)=0,"",IF(AND($B473&gt;0,VALUE(SUBSTITUTE($B473,"4","0"))=$B473),1,0)),"")</f>
        <v/>
      </c>
      <c r="H473" s="5" t="str">
        <f>IF(PhieuBauCu!$B$2&gt;4,IF(LEN($B473)=0,"",IF(AND($B473&gt;0,VALUE(SUBSTITUTE($B473,"5","0"))=$B473),1,0)),"")</f>
        <v/>
      </c>
      <c r="I473" s="5" t="str">
        <f>IF(PhieuBauCu!$B$2&gt;5,IF(LEN($B473)=0,"",IF(AND($B473&gt;0,VALUE(SUBSTITUTE($B473,"6","0"))=$B473),1,0)),"")</f>
        <v/>
      </c>
      <c r="J473" s="5" t="str">
        <f>IF(PhieuBauCu!$B$2&gt;6,IF(LEN($B473)=0,"",IF(AND($B473&gt;0,VALUE(SUBSTITUTE($B473,"7","0"))=$B473),1,0)),"")</f>
        <v/>
      </c>
      <c r="K473" s="5" t="str">
        <f>IF(PhieuBauCu!$B$2&gt;7,IF(LEN($B473)=0,"",IF(AND($B473&gt;0,VALUE(SUBSTITUTE($B473,"8","0"))=$B473),1,0)),"")</f>
        <v/>
      </c>
      <c r="L473" s="5" t="str">
        <f>IF(PhieuBauCu!$B$2&gt;8,IF(LEN($B473)=0,"",IF(AND($B473&gt;0,VALUE(SUBSTITUTE($B473,"9","0"))=$B473),1,0)),"")</f>
        <v/>
      </c>
      <c r="M473" s="9">
        <f t="shared" si="15"/>
        <v>0</v>
      </c>
      <c r="N473" s="36">
        <f>IF(AND(M473&lt;=PhieuBauCu!$B$13,M473&gt;=1),1,0)</f>
        <v>0</v>
      </c>
    </row>
    <row r="474" spans="1:14" ht="28.5" customHeight="1">
      <c r="A474" s="2">
        <v>469</v>
      </c>
      <c r="B474" s="3"/>
      <c r="C474" s="48" t="str">
        <f t="shared" si="14"/>
        <v/>
      </c>
      <c r="D474" s="5" t="str">
        <f>IF(PhieuBauCu!$B$2&gt;0,IF(LEN($B474)=0,"",IF(AND($B474&gt;0,VALUE(SUBSTITUTE($B474,"1","0"))=$B474),1,0)),"")</f>
        <v/>
      </c>
      <c r="E474" s="5" t="str">
        <f>IF(PhieuBauCu!$B$2&gt;1,IF(LEN($B474)=0,"",IF(AND($B474&gt;0,VALUE(SUBSTITUTE($B474,"2","0"))=$B474),1,0)),"")</f>
        <v/>
      </c>
      <c r="F474" s="5" t="str">
        <f>IF(PhieuBauCu!$B$2&gt;2,IF(LEN($B474)=0,"",IF(AND($B474&gt;0,VALUE(SUBSTITUTE($B474,"3","0"))=$B474),1,0)),"")</f>
        <v/>
      </c>
      <c r="G474" s="5" t="str">
        <f>IF(PhieuBauCu!$B$2&gt;3,IF(LEN($B474)=0,"",IF(AND($B474&gt;0,VALUE(SUBSTITUTE($B474,"4","0"))=$B474),1,0)),"")</f>
        <v/>
      </c>
      <c r="H474" s="5" t="str">
        <f>IF(PhieuBauCu!$B$2&gt;4,IF(LEN($B474)=0,"",IF(AND($B474&gt;0,VALUE(SUBSTITUTE($B474,"5","0"))=$B474),1,0)),"")</f>
        <v/>
      </c>
      <c r="I474" s="5" t="str">
        <f>IF(PhieuBauCu!$B$2&gt;5,IF(LEN($B474)=0,"",IF(AND($B474&gt;0,VALUE(SUBSTITUTE($B474,"6","0"))=$B474),1,0)),"")</f>
        <v/>
      </c>
      <c r="J474" s="5" t="str">
        <f>IF(PhieuBauCu!$B$2&gt;6,IF(LEN($B474)=0,"",IF(AND($B474&gt;0,VALUE(SUBSTITUTE($B474,"7","0"))=$B474),1,0)),"")</f>
        <v/>
      </c>
      <c r="K474" s="5" t="str">
        <f>IF(PhieuBauCu!$B$2&gt;7,IF(LEN($B474)=0,"",IF(AND($B474&gt;0,VALUE(SUBSTITUTE($B474,"8","0"))=$B474),1,0)),"")</f>
        <v/>
      </c>
      <c r="L474" s="5" t="str">
        <f>IF(PhieuBauCu!$B$2&gt;8,IF(LEN($B474)=0,"",IF(AND($B474&gt;0,VALUE(SUBSTITUTE($B474,"9","0"))=$B474),1,0)),"")</f>
        <v/>
      </c>
      <c r="M474" s="9">
        <f t="shared" si="15"/>
        <v>0</v>
      </c>
      <c r="N474" s="36">
        <f>IF(AND(M474&lt;=PhieuBauCu!$B$13,M474&gt;=1),1,0)</f>
        <v>0</v>
      </c>
    </row>
    <row r="475" spans="1:14" ht="28.5" customHeight="1">
      <c r="A475" s="2">
        <v>470</v>
      </c>
      <c r="B475" s="3"/>
      <c r="C475" s="48" t="str">
        <f t="shared" si="14"/>
        <v/>
      </c>
      <c r="D475" s="5" t="str">
        <f>IF(PhieuBauCu!$B$2&gt;0,IF(LEN($B475)=0,"",IF(AND($B475&gt;0,VALUE(SUBSTITUTE($B475,"1","0"))=$B475),1,0)),"")</f>
        <v/>
      </c>
      <c r="E475" s="5" t="str">
        <f>IF(PhieuBauCu!$B$2&gt;1,IF(LEN($B475)=0,"",IF(AND($B475&gt;0,VALUE(SUBSTITUTE($B475,"2","0"))=$B475),1,0)),"")</f>
        <v/>
      </c>
      <c r="F475" s="5" t="str">
        <f>IF(PhieuBauCu!$B$2&gt;2,IF(LEN($B475)=0,"",IF(AND($B475&gt;0,VALUE(SUBSTITUTE($B475,"3","0"))=$B475),1,0)),"")</f>
        <v/>
      </c>
      <c r="G475" s="5" t="str">
        <f>IF(PhieuBauCu!$B$2&gt;3,IF(LEN($B475)=0,"",IF(AND($B475&gt;0,VALUE(SUBSTITUTE($B475,"4","0"))=$B475),1,0)),"")</f>
        <v/>
      </c>
      <c r="H475" s="5" t="str">
        <f>IF(PhieuBauCu!$B$2&gt;4,IF(LEN($B475)=0,"",IF(AND($B475&gt;0,VALUE(SUBSTITUTE($B475,"5","0"))=$B475),1,0)),"")</f>
        <v/>
      </c>
      <c r="I475" s="5" t="str">
        <f>IF(PhieuBauCu!$B$2&gt;5,IF(LEN($B475)=0,"",IF(AND($B475&gt;0,VALUE(SUBSTITUTE($B475,"6","0"))=$B475),1,0)),"")</f>
        <v/>
      </c>
      <c r="J475" s="5" t="str">
        <f>IF(PhieuBauCu!$B$2&gt;6,IF(LEN($B475)=0,"",IF(AND($B475&gt;0,VALUE(SUBSTITUTE($B475,"7","0"))=$B475),1,0)),"")</f>
        <v/>
      </c>
      <c r="K475" s="5" t="str">
        <f>IF(PhieuBauCu!$B$2&gt;7,IF(LEN($B475)=0,"",IF(AND($B475&gt;0,VALUE(SUBSTITUTE($B475,"8","0"))=$B475),1,0)),"")</f>
        <v/>
      </c>
      <c r="L475" s="5" t="str">
        <f>IF(PhieuBauCu!$B$2&gt;8,IF(LEN($B475)=0,"",IF(AND($B475&gt;0,VALUE(SUBSTITUTE($B475,"9","0"))=$B475),1,0)),"")</f>
        <v/>
      </c>
      <c r="M475" s="9">
        <f t="shared" si="15"/>
        <v>0</v>
      </c>
      <c r="N475" s="36">
        <f>IF(AND(M475&lt;=PhieuBauCu!$B$13,M475&gt;=1),1,0)</f>
        <v>0</v>
      </c>
    </row>
    <row r="476" spans="1:14" ht="28.5" customHeight="1">
      <c r="A476" s="2">
        <v>471</v>
      </c>
      <c r="B476" s="3"/>
      <c r="C476" s="48" t="str">
        <f t="shared" si="14"/>
        <v/>
      </c>
      <c r="D476" s="5" t="str">
        <f>IF(PhieuBauCu!$B$2&gt;0,IF(LEN($B476)=0,"",IF(AND($B476&gt;0,VALUE(SUBSTITUTE($B476,"1","0"))=$B476),1,0)),"")</f>
        <v/>
      </c>
      <c r="E476" s="5" t="str">
        <f>IF(PhieuBauCu!$B$2&gt;1,IF(LEN($B476)=0,"",IF(AND($B476&gt;0,VALUE(SUBSTITUTE($B476,"2","0"))=$B476),1,0)),"")</f>
        <v/>
      </c>
      <c r="F476" s="5" t="str">
        <f>IF(PhieuBauCu!$B$2&gt;2,IF(LEN($B476)=0,"",IF(AND($B476&gt;0,VALUE(SUBSTITUTE($B476,"3","0"))=$B476),1,0)),"")</f>
        <v/>
      </c>
      <c r="G476" s="5" t="str">
        <f>IF(PhieuBauCu!$B$2&gt;3,IF(LEN($B476)=0,"",IF(AND($B476&gt;0,VALUE(SUBSTITUTE($B476,"4","0"))=$B476),1,0)),"")</f>
        <v/>
      </c>
      <c r="H476" s="5" t="str">
        <f>IF(PhieuBauCu!$B$2&gt;4,IF(LEN($B476)=0,"",IF(AND($B476&gt;0,VALUE(SUBSTITUTE($B476,"5","0"))=$B476),1,0)),"")</f>
        <v/>
      </c>
      <c r="I476" s="5" t="str">
        <f>IF(PhieuBauCu!$B$2&gt;5,IF(LEN($B476)=0,"",IF(AND($B476&gt;0,VALUE(SUBSTITUTE($B476,"6","0"))=$B476),1,0)),"")</f>
        <v/>
      </c>
      <c r="J476" s="5" t="str">
        <f>IF(PhieuBauCu!$B$2&gt;6,IF(LEN($B476)=0,"",IF(AND($B476&gt;0,VALUE(SUBSTITUTE($B476,"7","0"))=$B476),1,0)),"")</f>
        <v/>
      </c>
      <c r="K476" s="5" t="str">
        <f>IF(PhieuBauCu!$B$2&gt;7,IF(LEN($B476)=0,"",IF(AND($B476&gt;0,VALUE(SUBSTITUTE($B476,"8","0"))=$B476),1,0)),"")</f>
        <v/>
      </c>
      <c r="L476" s="5" t="str">
        <f>IF(PhieuBauCu!$B$2&gt;8,IF(LEN($B476)=0,"",IF(AND($B476&gt;0,VALUE(SUBSTITUTE($B476,"9","0"))=$B476),1,0)),"")</f>
        <v/>
      </c>
      <c r="M476" s="9">
        <f t="shared" si="15"/>
        <v>0</v>
      </c>
      <c r="N476" s="36">
        <f>IF(AND(M476&lt;=PhieuBauCu!$B$13,M476&gt;=1),1,0)</f>
        <v>0</v>
      </c>
    </row>
    <row r="477" spans="1:14" ht="28.5" customHeight="1">
      <c r="A477" s="2">
        <v>472</v>
      </c>
      <c r="B477" s="3"/>
      <c r="C477" s="48" t="str">
        <f t="shared" si="14"/>
        <v/>
      </c>
      <c r="D477" s="5" t="str">
        <f>IF(PhieuBauCu!$B$2&gt;0,IF(LEN($B477)=0,"",IF(AND($B477&gt;0,VALUE(SUBSTITUTE($B477,"1","0"))=$B477),1,0)),"")</f>
        <v/>
      </c>
      <c r="E477" s="5" t="str">
        <f>IF(PhieuBauCu!$B$2&gt;1,IF(LEN($B477)=0,"",IF(AND($B477&gt;0,VALUE(SUBSTITUTE($B477,"2","0"))=$B477),1,0)),"")</f>
        <v/>
      </c>
      <c r="F477" s="5" t="str">
        <f>IF(PhieuBauCu!$B$2&gt;2,IF(LEN($B477)=0,"",IF(AND($B477&gt;0,VALUE(SUBSTITUTE($B477,"3","0"))=$B477),1,0)),"")</f>
        <v/>
      </c>
      <c r="G477" s="5" t="str">
        <f>IF(PhieuBauCu!$B$2&gt;3,IF(LEN($B477)=0,"",IF(AND($B477&gt;0,VALUE(SUBSTITUTE($B477,"4","0"))=$B477),1,0)),"")</f>
        <v/>
      </c>
      <c r="H477" s="5" t="str">
        <f>IF(PhieuBauCu!$B$2&gt;4,IF(LEN($B477)=0,"",IF(AND($B477&gt;0,VALUE(SUBSTITUTE($B477,"5","0"))=$B477),1,0)),"")</f>
        <v/>
      </c>
      <c r="I477" s="5" t="str">
        <f>IF(PhieuBauCu!$B$2&gt;5,IF(LEN($B477)=0,"",IF(AND($B477&gt;0,VALUE(SUBSTITUTE($B477,"6","0"))=$B477),1,0)),"")</f>
        <v/>
      </c>
      <c r="J477" s="5" t="str">
        <f>IF(PhieuBauCu!$B$2&gt;6,IF(LEN($B477)=0,"",IF(AND($B477&gt;0,VALUE(SUBSTITUTE($B477,"7","0"))=$B477),1,0)),"")</f>
        <v/>
      </c>
      <c r="K477" s="5" t="str">
        <f>IF(PhieuBauCu!$B$2&gt;7,IF(LEN($B477)=0,"",IF(AND($B477&gt;0,VALUE(SUBSTITUTE($B477,"8","0"))=$B477),1,0)),"")</f>
        <v/>
      </c>
      <c r="L477" s="5" t="str">
        <f>IF(PhieuBauCu!$B$2&gt;8,IF(LEN($B477)=0,"",IF(AND($B477&gt;0,VALUE(SUBSTITUTE($B477,"9","0"))=$B477),1,0)),"")</f>
        <v/>
      </c>
      <c r="M477" s="9">
        <f t="shared" si="15"/>
        <v>0</v>
      </c>
      <c r="N477" s="36">
        <f>IF(AND(M477&lt;=PhieuBauCu!$B$13,M477&gt;=1),1,0)</f>
        <v>0</v>
      </c>
    </row>
    <row r="478" spans="1:14" ht="28.5" customHeight="1">
      <c r="A478" s="2">
        <v>473</v>
      </c>
      <c r="B478" s="3"/>
      <c r="C478" s="48" t="str">
        <f t="shared" si="14"/>
        <v/>
      </c>
      <c r="D478" s="5" t="str">
        <f>IF(PhieuBauCu!$B$2&gt;0,IF(LEN($B478)=0,"",IF(AND($B478&gt;0,VALUE(SUBSTITUTE($B478,"1","0"))=$B478),1,0)),"")</f>
        <v/>
      </c>
      <c r="E478" s="5" t="str">
        <f>IF(PhieuBauCu!$B$2&gt;1,IF(LEN($B478)=0,"",IF(AND($B478&gt;0,VALUE(SUBSTITUTE($B478,"2","0"))=$B478),1,0)),"")</f>
        <v/>
      </c>
      <c r="F478" s="5" t="str">
        <f>IF(PhieuBauCu!$B$2&gt;2,IF(LEN($B478)=0,"",IF(AND($B478&gt;0,VALUE(SUBSTITUTE($B478,"3","0"))=$B478),1,0)),"")</f>
        <v/>
      </c>
      <c r="G478" s="5" t="str">
        <f>IF(PhieuBauCu!$B$2&gt;3,IF(LEN($B478)=0,"",IF(AND($B478&gt;0,VALUE(SUBSTITUTE($B478,"4","0"))=$B478),1,0)),"")</f>
        <v/>
      </c>
      <c r="H478" s="5" t="str">
        <f>IF(PhieuBauCu!$B$2&gt;4,IF(LEN($B478)=0,"",IF(AND($B478&gt;0,VALUE(SUBSTITUTE($B478,"5","0"))=$B478),1,0)),"")</f>
        <v/>
      </c>
      <c r="I478" s="5" t="str">
        <f>IF(PhieuBauCu!$B$2&gt;5,IF(LEN($B478)=0,"",IF(AND($B478&gt;0,VALUE(SUBSTITUTE($B478,"6","0"))=$B478),1,0)),"")</f>
        <v/>
      </c>
      <c r="J478" s="5" t="str">
        <f>IF(PhieuBauCu!$B$2&gt;6,IF(LEN($B478)=0,"",IF(AND($B478&gt;0,VALUE(SUBSTITUTE($B478,"7","0"))=$B478),1,0)),"")</f>
        <v/>
      </c>
      <c r="K478" s="5" t="str">
        <f>IF(PhieuBauCu!$B$2&gt;7,IF(LEN($B478)=0,"",IF(AND($B478&gt;0,VALUE(SUBSTITUTE($B478,"8","0"))=$B478),1,0)),"")</f>
        <v/>
      </c>
      <c r="L478" s="5" t="str">
        <f>IF(PhieuBauCu!$B$2&gt;8,IF(LEN($B478)=0,"",IF(AND($B478&gt;0,VALUE(SUBSTITUTE($B478,"9","0"))=$B478),1,0)),"")</f>
        <v/>
      </c>
      <c r="M478" s="9">
        <f t="shared" si="15"/>
        <v>0</v>
      </c>
      <c r="N478" s="36">
        <f>IF(AND(M478&lt;=PhieuBauCu!$B$13,M478&gt;=1),1,0)</f>
        <v>0</v>
      </c>
    </row>
    <row r="479" spans="1:14" ht="28.5" customHeight="1">
      <c r="A479" s="2">
        <v>474</v>
      </c>
      <c r="B479" s="3"/>
      <c r="C479" s="48" t="str">
        <f t="shared" si="14"/>
        <v/>
      </c>
      <c r="D479" s="5" t="str">
        <f>IF(PhieuBauCu!$B$2&gt;0,IF(LEN($B479)=0,"",IF(AND($B479&gt;0,VALUE(SUBSTITUTE($B479,"1","0"))=$B479),1,0)),"")</f>
        <v/>
      </c>
      <c r="E479" s="5" t="str">
        <f>IF(PhieuBauCu!$B$2&gt;1,IF(LEN($B479)=0,"",IF(AND($B479&gt;0,VALUE(SUBSTITUTE($B479,"2","0"))=$B479),1,0)),"")</f>
        <v/>
      </c>
      <c r="F479" s="5" t="str">
        <f>IF(PhieuBauCu!$B$2&gt;2,IF(LEN($B479)=0,"",IF(AND($B479&gt;0,VALUE(SUBSTITUTE($B479,"3","0"))=$B479),1,0)),"")</f>
        <v/>
      </c>
      <c r="G479" s="5" t="str">
        <f>IF(PhieuBauCu!$B$2&gt;3,IF(LEN($B479)=0,"",IF(AND($B479&gt;0,VALUE(SUBSTITUTE($B479,"4","0"))=$B479),1,0)),"")</f>
        <v/>
      </c>
      <c r="H479" s="5" t="str">
        <f>IF(PhieuBauCu!$B$2&gt;4,IF(LEN($B479)=0,"",IF(AND($B479&gt;0,VALUE(SUBSTITUTE($B479,"5","0"))=$B479),1,0)),"")</f>
        <v/>
      </c>
      <c r="I479" s="5" t="str">
        <f>IF(PhieuBauCu!$B$2&gt;5,IF(LEN($B479)=0,"",IF(AND($B479&gt;0,VALUE(SUBSTITUTE($B479,"6","0"))=$B479),1,0)),"")</f>
        <v/>
      </c>
      <c r="J479" s="5" t="str">
        <f>IF(PhieuBauCu!$B$2&gt;6,IF(LEN($B479)=0,"",IF(AND($B479&gt;0,VALUE(SUBSTITUTE($B479,"7","0"))=$B479),1,0)),"")</f>
        <v/>
      </c>
      <c r="K479" s="5" t="str">
        <f>IF(PhieuBauCu!$B$2&gt;7,IF(LEN($B479)=0,"",IF(AND($B479&gt;0,VALUE(SUBSTITUTE($B479,"8","0"))=$B479),1,0)),"")</f>
        <v/>
      </c>
      <c r="L479" s="5" t="str">
        <f>IF(PhieuBauCu!$B$2&gt;8,IF(LEN($B479)=0,"",IF(AND($B479&gt;0,VALUE(SUBSTITUTE($B479,"9","0"))=$B479),1,0)),"")</f>
        <v/>
      </c>
      <c r="M479" s="9">
        <f t="shared" si="15"/>
        <v>0</v>
      </c>
      <c r="N479" s="36">
        <f>IF(AND(M479&lt;=PhieuBauCu!$B$13,M479&gt;=1),1,0)</f>
        <v>0</v>
      </c>
    </row>
    <row r="480" spans="1:14" ht="28.5" customHeight="1">
      <c r="A480" s="2">
        <v>475</v>
      </c>
      <c r="B480" s="3"/>
      <c r="C480" s="48" t="str">
        <f t="shared" si="14"/>
        <v/>
      </c>
      <c r="D480" s="5" t="str">
        <f>IF(PhieuBauCu!$B$2&gt;0,IF(LEN($B480)=0,"",IF(AND($B480&gt;0,VALUE(SUBSTITUTE($B480,"1","0"))=$B480),1,0)),"")</f>
        <v/>
      </c>
      <c r="E480" s="5" t="str">
        <f>IF(PhieuBauCu!$B$2&gt;1,IF(LEN($B480)=0,"",IF(AND($B480&gt;0,VALUE(SUBSTITUTE($B480,"2","0"))=$B480),1,0)),"")</f>
        <v/>
      </c>
      <c r="F480" s="5" t="str">
        <f>IF(PhieuBauCu!$B$2&gt;2,IF(LEN($B480)=0,"",IF(AND($B480&gt;0,VALUE(SUBSTITUTE($B480,"3","0"))=$B480),1,0)),"")</f>
        <v/>
      </c>
      <c r="G480" s="5" t="str">
        <f>IF(PhieuBauCu!$B$2&gt;3,IF(LEN($B480)=0,"",IF(AND($B480&gt;0,VALUE(SUBSTITUTE($B480,"4","0"))=$B480),1,0)),"")</f>
        <v/>
      </c>
      <c r="H480" s="5" t="str">
        <f>IF(PhieuBauCu!$B$2&gt;4,IF(LEN($B480)=0,"",IF(AND($B480&gt;0,VALUE(SUBSTITUTE($B480,"5","0"))=$B480),1,0)),"")</f>
        <v/>
      </c>
      <c r="I480" s="5" t="str">
        <f>IF(PhieuBauCu!$B$2&gt;5,IF(LEN($B480)=0,"",IF(AND($B480&gt;0,VALUE(SUBSTITUTE($B480,"6","0"))=$B480),1,0)),"")</f>
        <v/>
      </c>
      <c r="J480" s="5" t="str">
        <f>IF(PhieuBauCu!$B$2&gt;6,IF(LEN($B480)=0,"",IF(AND($B480&gt;0,VALUE(SUBSTITUTE($B480,"7","0"))=$B480),1,0)),"")</f>
        <v/>
      </c>
      <c r="K480" s="5" t="str">
        <f>IF(PhieuBauCu!$B$2&gt;7,IF(LEN($B480)=0,"",IF(AND($B480&gt;0,VALUE(SUBSTITUTE($B480,"8","0"))=$B480),1,0)),"")</f>
        <v/>
      </c>
      <c r="L480" s="5" t="str">
        <f>IF(PhieuBauCu!$B$2&gt;8,IF(LEN($B480)=0,"",IF(AND($B480&gt;0,VALUE(SUBSTITUTE($B480,"9","0"))=$B480),1,0)),"")</f>
        <v/>
      </c>
      <c r="M480" s="9">
        <f t="shared" si="15"/>
        <v>0</v>
      </c>
      <c r="N480" s="36">
        <f>IF(AND(M480&lt;=PhieuBauCu!$B$13,M480&gt;=1),1,0)</f>
        <v>0</v>
      </c>
    </row>
    <row r="481" spans="1:14" ht="28.5" customHeight="1">
      <c r="A481" s="2">
        <v>476</v>
      </c>
      <c r="B481" s="3"/>
      <c r="C481" s="48" t="str">
        <f t="shared" si="14"/>
        <v/>
      </c>
      <c r="D481" s="5" t="str">
        <f>IF(PhieuBauCu!$B$2&gt;0,IF(LEN($B481)=0,"",IF(AND($B481&gt;0,VALUE(SUBSTITUTE($B481,"1","0"))=$B481),1,0)),"")</f>
        <v/>
      </c>
      <c r="E481" s="5" t="str">
        <f>IF(PhieuBauCu!$B$2&gt;1,IF(LEN($B481)=0,"",IF(AND($B481&gt;0,VALUE(SUBSTITUTE($B481,"2","0"))=$B481),1,0)),"")</f>
        <v/>
      </c>
      <c r="F481" s="5" t="str">
        <f>IF(PhieuBauCu!$B$2&gt;2,IF(LEN($B481)=0,"",IF(AND($B481&gt;0,VALUE(SUBSTITUTE($B481,"3","0"))=$B481),1,0)),"")</f>
        <v/>
      </c>
      <c r="G481" s="5" t="str">
        <f>IF(PhieuBauCu!$B$2&gt;3,IF(LEN($B481)=0,"",IF(AND($B481&gt;0,VALUE(SUBSTITUTE($B481,"4","0"))=$B481),1,0)),"")</f>
        <v/>
      </c>
      <c r="H481" s="5" t="str">
        <f>IF(PhieuBauCu!$B$2&gt;4,IF(LEN($B481)=0,"",IF(AND($B481&gt;0,VALUE(SUBSTITUTE($B481,"5","0"))=$B481),1,0)),"")</f>
        <v/>
      </c>
      <c r="I481" s="5" t="str">
        <f>IF(PhieuBauCu!$B$2&gt;5,IF(LEN($B481)=0,"",IF(AND($B481&gt;0,VALUE(SUBSTITUTE($B481,"6","0"))=$B481),1,0)),"")</f>
        <v/>
      </c>
      <c r="J481" s="5" t="str">
        <f>IF(PhieuBauCu!$B$2&gt;6,IF(LEN($B481)=0,"",IF(AND($B481&gt;0,VALUE(SUBSTITUTE($B481,"7","0"))=$B481),1,0)),"")</f>
        <v/>
      </c>
      <c r="K481" s="5" t="str">
        <f>IF(PhieuBauCu!$B$2&gt;7,IF(LEN($B481)=0,"",IF(AND($B481&gt;0,VALUE(SUBSTITUTE($B481,"8","0"))=$B481),1,0)),"")</f>
        <v/>
      </c>
      <c r="L481" s="5" t="str">
        <f>IF(PhieuBauCu!$B$2&gt;8,IF(LEN($B481)=0,"",IF(AND($B481&gt;0,VALUE(SUBSTITUTE($B481,"9","0"))=$B481),1,0)),"")</f>
        <v/>
      </c>
      <c r="M481" s="9">
        <f t="shared" si="15"/>
        <v>0</v>
      </c>
      <c r="N481" s="36">
        <f>IF(AND(M481&lt;=PhieuBauCu!$B$13,M481&gt;=1),1,0)</f>
        <v>0</v>
      </c>
    </row>
    <row r="482" spans="1:14" ht="28.5" customHeight="1">
      <c r="A482" s="2">
        <v>477</v>
      </c>
      <c r="B482" s="3"/>
      <c r="C482" s="48" t="str">
        <f t="shared" si="14"/>
        <v/>
      </c>
      <c r="D482" s="5" t="str">
        <f>IF(PhieuBauCu!$B$2&gt;0,IF(LEN($B482)=0,"",IF(AND($B482&gt;0,VALUE(SUBSTITUTE($B482,"1","0"))=$B482),1,0)),"")</f>
        <v/>
      </c>
      <c r="E482" s="5" t="str">
        <f>IF(PhieuBauCu!$B$2&gt;1,IF(LEN($B482)=0,"",IF(AND($B482&gt;0,VALUE(SUBSTITUTE($B482,"2","0"))=$B482),1,0)),"")</f>
        <v/>
      </c>
      <c r="F482" s="5" t="str">
        <f>IF(PhieuBauCu!$B$2&gt;2,IF(LEN($B482)=0,"",IF(AND($B482&gt;0,VALUE(SUBSTITUTE($B482,"3","0"))=$B482),1,0)),"")</f>
        <v/>
      </c>
      <c r="G482" s="5" t="str">
        <f>IF(PhieuBauCu!$B$2&gt;3,IF(LEN($B482)=0,"",IF(AND($B482&gt;0,VALUE(SUBSTITUTE($B482,"4","0"))=$B482),1,0)),"")</f>
        <v/>
      </c>
      <c r="H482" s="5" t="str">
        <f>IF(PhieuBauCu!$B$2&gt;4,IF(LEN($B482)=0,"",IF(AND($B482&gt;0,VALUE(SUBSTITUTE($B482,"5","0"))=$B482),1,0)),"")</f>
        <v/>
      </c>
      <c r="I482" s="5" t="str">
        <f>IF(PhieuBauCu!$B$2&gt;5,IF(LEN($B482)=0,"",IF(AND($B482&gt;0,VALUE(SUBSTITUTE($B482,"6","0"))=$B482),1,0)),"")</f>
        <v/>
      </c>
      <c r="J482" s="5" t="str">
        <f>IF(PhieuBauCu!$B$2&gt;6,IF(LEN($B482)=0,"",IF(AND($B482&gt;0,VALUE(SUBSTITUTE($B482,"7","0"))=$B482),1,0)),"")</f>
        <v/>
      </c>
      <c r="K482" s="5" t="str">
        <f>IF(PhieuBauCu!$B$2&gt;7,IF(LEN($B482)=0,"",IF(AND($B482&gt;0,VALUE(SUBSTITUTE($B482,"8","0"))=$B482),1,0)),"")</f>
        <v/>
      </c>
      <c r="L482" s="5" t="str">
        <f>IF(PhieuBauCu!$B$2&gt;8,IF(LEN($B482)=0,"",IF(AND($B482&gt;0,VALUE(SUBSTITUTE($B482,"9","0"))=$B482),1,0)),"")</f>
        <v/>
      </c>
      <c r="M482" s="9">
        <f t="shared" si="15"/>
        <v>0</v>
      </c>
      <c r="N482" s="36">
        <f>IF(AND(M482&lt;=PhieuBauCu!$B$13,M482&gt;=1),1,0)</f>
        <v>0</v>
      </c>
    </row>
    <row r="483" spans="1:14" ht="28.5" customHeight="1">
      <c r="A483" s="2">
        <v>478</v>
      </c>
      <c r="B483" s="3"/>
      <c r="C483" s="48" t="str">
        <f t="shared" si="14"/>
        <v/>
      </c>
      <c r="D483" s="5" t="str">
        <f>IF(PhieuBauCu!$B$2&gt;0,IF(LEN($B483)=0,"",IF(AND($B483&gt;0,VALUE(SUBSTITUTE($B483,"1","0"))=$B483),1,0)),"")</f>
        <v/>
      </c>
      <c r="E483" s="5" t="str">
        <f>IF(PhieuBauCu!$B$2&gt;1,IF(LEN($B483)=0,"",IF(AND($B483&gt;0,VALUE(SUBSTITUTE($B483,"2","0"))=$B483),1,0)),"")</f>
        <v/>
      </c>
      <c r="F483" s="5" t="str">
        <f>IF(PhieuBauCu!$B$2&gt;2,IF(LEN($B483)=0,"",IF(AND($B483&gt;0,VALUE(SUBSTITUTE($B483,"3","0"))=$B483),1,0)),"")</f>
        <v/>
      </c>
      <c r="G483" s="5" t="str">
        <f>IF(PhieuBauCu!$B$2&gt;3,IF(LEN($B483)=0,"",IF(AND($B483&gt;0,VALUE(SUBSTITUTE($B483,"4","0"))=$B483),1,0)),"")</f>
        <v/>
      </c>
      <c r="H483" s="5" t="str">
        <f>IF(PhieuBauCu!$B$2&gt;4,IF(LEN($B483)=0,"",IF(AND($B483&gt;0,VALUE(SUBSTITUTE($B483,"5","0"))=$B483),1,0)),"")</f>
        <v/>
      </c>
      <c r="I483" s="5" t="str">
        <f>IF(PhieuBauCu!$B$2&gt;5,IF(LEN($B483)=0,"",IF(AND($B483&gt;0,VALUE(SUBSTITUTE($B483,"6","0"))=$B483),1,0)),"")</f>
        <v/>
      </c>
      <c r="J483" s="5" t="str">
        <f>IF(PhieuBauCu!$B$2&gt;6,IF(LEN($B483)=0,"",IF(AND($B483&gt;0,VALUE(SUBSTITUTE($B483,"7","0"))=$B483),1,0)),"")</f>
        <v/>
      </c>
      <c r="K483" s="5" t="str">
        <f>IF(PhieuBauCu!$B$2&gt;7,IF(LEN($B483)=0,"",IF(AND($B483&gt;0,VALUE(SUBSTITUTE($B483,"8","0"))=$B483),1,0)),"")</f>
        <v/>
      </c>
      <c r="L483" s="5" t="str">
        <f>IF(PhieuBauCu!$B$2&gt;8,IF(LEN($B483)=0,"",IF(AND($B483&gt;0,VALUE(SUBSTITUTE($B483,"9","0"))=$B483),1,0)),"")</f>
        <v/>
      </c>
      <c r="M483" s="9">
        <f t="shared" si="15"/>
        <v>0</v>
      </c>
      <c r="N483" s="36">
        <f>IF(AND(M483&lt;=PhieuBauCu!$B$13,M483&gt;=1),1,0)</f>
        <v>0</v>
      </c>
    </row>
    <row r="484" spans="1:14" ht="28.5" customHeight="1">
      <c r="A484" s="2">
        <v>479</v>
      </c>
      <c r="B484" s="3"/>
      <c r="C484" s="48" t="str">
        <f t="shared" si="14"/>
        <v/>
      </c>
      <c r="D484" s="5" t="str">
        <f>IF(PhieuBauCu!$B$2&gt;0,IF(LEN($B484)=0,"",IF(AND($B484&gt;0,VALUE(SUBSTITUTE($B484,"1","0"))=$B484),1,0)),"")</f>
        <v/>
      </c>
      <c r="E484" s="5" t="str">
        <f>IF(PhieuBauCu!$B$2&gt;1,IF(LEN($B484)=0,"",IF(AND($B484&gt;0,VALUE(SUBSTITUTE($B484,"2","0"))=$B484),1,0)),"")</f>
        <v/>
      </c>
      <c r="F484" s="5" t="str">
        <f>IF(PhieuBauCu!$B$2&gt;2,IF(LEN($B484)=0,"",IF(AND($B484&gt;0,VALUE(SUBSTITUTE($B484,"3","0"))=$B484),1,0)),"")</f>
        <v/>
      </c>
      <c r="G484" s="5" t="str">
        <f>IF(PhieuBauCu!$B$2&gt;3,IF(LEN($B484)=0,"",IF(AND($B484&gt;0,VALUE(SUBSTITUTE($B484,"4","0"))=$B484),1,0)),"")</f>
        <v/>
      </c>
      <c r="H484" s="5" t="str">
        <f>IF(PhieuBauCu!$B$2&gt;4,IF(LEN($B484)=0,"",IF(AND($B484&gt;0,VALUE(SUBSTITUTE($B484,"5","0"))=$B484),1,0)),"")</f>
        <v/>
      </c>
      <c r="I484" s="5" t="str">
        <f>IF(PhieuBauCu!$B$2&gt;5,IF(LEN($B484)=0,"",IF(AND($B484&gt;0,VALUE(SUBSTITUTE($B484,"6","0"))=$B484),1,0)),"")</f>
        <v/>
      </c>
      <c r="J484" s="5" t="str">
        <f>IF(PhieuBauCu!$B$2&gt;6,IF(LEN($B484)=0,"",IF(AND($B484&gt;0,VALUE(SUBSTITUTE($B484,"7","0"))=$B484),1,0)),"")</f>
        <v/>
      </c>
      <c r="K484" s="5" t="str">
        <f>IF(PhieuBauCu!$B$2&gt;7,IF(LEN($B484)=0,"",IF(AND($B484&gt;0,VALUE(SUBSTITUTE($B484,"8","0"))=$B484),1,0)),"")</f>
        <v/>
      </c>
      <c r="L484" s="5" t="str">
        <f>IF(PhieuBauCu!$B$2&gt;8,IF(LEN($B484)=0,"",IF(AND($B484&gt;0,VALUE(SUBSTITUTE($B484,"9","0"))=$B484),1,0)),"")</f>
        <v/>
      </c>
      <c r="M484" s="9">
        <f t="shared" si="15"/>
        <v>0</v>
      </c>
      <c r="N484" s="36">
        <f>IF(AND(M484&lt;=PhieuBauCu!$B$13,M484&gt;=1),1,0)</f>
        <v>0</v>
      </c>
    </row>
    <row r="485" spans="1:14" ht="28.5" customHeight="1">
      <c r="A485" s="2">
        <v>480</v>
      </c>
      <c r="B485" s="3"/>
      <c r="C485" s="48" t="str">
        <f t="shared" si="14"/>
        <v/>
      </c>
      <c r="D485" s="5" t="str">
        <f>IF(PhieuBauCu!$B$2&gt;0,IF(LEN($B485)=0,"",IF(AND($B485&gt;0,VALUE(SUBSTITUTE($B485,"1","0"))=$B485),1,0)),"")</f>
        <v/>
      </c>
      <c r="E485" s="5" t="str">
        <f>IF(PhieuBauCu!$B$2&gt;1,IF(LEN($B485)=0,"",IF(AND($B485&gt;0,VALUE(SUBSTITUTE($B485,"2","0"))=$B485),1,0)),"")</f>
        <v/>
      </c>
      <c r="F485" s="5" t="str">
        <f>IF(PhieuBauCu!$B$2&gt;2,IF(LEN($B485)=0,"",IF(AND($B485&gt;0,VALUE(SUBSTITUTE($B485,"3","0"))=$B485),1,0)),"")</f>
        <v/>
      </c>
      <c r="G485" s="5" t="str">
        <f>IF(PhieuBauCu!$B$2&gt;3,IF(LEN($B485)=0,"",IF(AND($B485&gt;0,VALUE(SUBSTITUTE($B485,"4","0"))=$B485),1,0)),"")</f>
        <v/>
      </c>
      <c r="H485" s="5" t="str">
        <f>IF(PhieuBauCu!$B$2&gt;4,IF(LEN($B485)=0,"",IF(AND($B485&gt;0,VALUE(SUBSTITUTE($B485,"5","0"))=$B485),1,0)),"")</f>
        <v/>
      </c>
      <c r="I485" s="5" t="str">
        <f>IF(PhieuBauCu!$B$2&gt;5,IF(LEN($B485)=0,"",IF(AND($B485&gt;0,VALUE(SUBSTITUTE($B485,"6","0"))=$B485),1,0)),"")</f>
        <v/>
      </c>
      <c r="J485" s="5" t="str">
        <f>IF(PhieuBauCu!$B$2&gt;6,IF(LEN($B485)=0,"",IF(AND($B485&gt;0,VALUE(SUBSTITUTE($B485,"7","0"))=$B485),1,0)),"")</f>
        <v/>
      </c>
      <c r="K485" s="5" t="str">
        <f>IF(PhieuBauCu!$B$2&gt;7,IF(LEN($B485)=0,"",IF(AND($B485&gt;0,VALUE(SUBSTITUTE($B485,"8","0"))=$B485),1,0)),"")</f>
        <v/>
      </c>
      <c r="L485" s="5" t="str">
        <f>IF(PhieuBauCu!$B$2&gt;8,IF(LEN($B485)=0,"",IF(AND($B485&gt;0,VALUE(SUBSTITUTE($B485,"9","0"))=$B485),1,0)),"")</f>
        <v/>
      </c>
      <c r="M485" s="9">
        <f t="shared" si="15"/>
        <v>0</v>
      </c>
      <c r="N485" s="36">
        <f>IF(AND(M485&lt;=PhieuBauCu!$B$13,M485&gt;=1),1,0)</f>
        <v>0</v>
      </c>
    </row>
    <row r="486" spans="1:14" ht="28.5" customHeight="1">
      <c r="A486" s="2">
        <v>481</v>
      </c>
      <c r="B486" s="3"/>
      <c r="C486" s="48" t="str">
        <f t="shared" si="14"/>
        <v/>
      </c>
      <c r="D486" s="5" t="str">
        <f>IF(PhieuBauCu!$B$2&gt;0,IF(LEN($B486)=0,"",IF(AND($B486&gt;0,VALUE(SUBSTITUTE($B486,"1","0"))=$B486),1,0)),"")</f>
        <v/>
      </c>
      <c r="E486" s="5" t="str">
        <f>IF(PhieuBauCu!$B$2&gt;1,IF(LEN($B486)=0,"",IF(AND($B486&gt;0,VALUE(SUBSTITUTE($B486,"2","0"))=$B486),1,0)),"")</f>
        <v/>
      </c>
      <c r="F486" s="5" t="str">
        <f>IF(PhieuBauCu!$B$2&gt;2,IF(LEN($B486)=0,"",IF(AND($B486&gt;0,VALUE(SUBSTITUTE($B486,"3","0"))=$B486),1,0)),"")</f>
        <v/>
      </c>
      <c r="G486" s="5" t="str">
        <f>IF(PhieuBauCu!$B$2&gt;3,IF(LEN($B486)=0,"",IF(AND($B486&gt;0,VALUE(SUBSTITUTE($B486,"4","0"))=$B486),1,0)),"")</f>
        <v/>
      </c>
      <c r="H486" s="5" t="str">
        <f>IF(PhieuBauCu!$B$2&gt;4,IF(LEN($B486)=0,"",IF(AND($B486&gt;0,VALUE(SUBSTITUTE($B486,"5","0"))=$B486),1,0)),"")</f>
        <v/>
      </c>
      <c r="I486" s="5" t="str">
        <f>IF(PhieuBauCu!$B$2&gt;5,IF(LEN($B486)=0,"",IF(AND($B486&gt;0,VALUE(SUBSTITUTE($B486,"6","0"))=$B486),1,0)),"")</f>
        <v/>
      </c>
      <c r="J486" s="5" t="str">
        <f>IF(PhieuBauCu!$B$2&gt;6,IF(LEN($B486)=0,"",IF(AND($B486&gt;0,VALUE(SUBSTITUTE($B486,"7","0"))=$B486),1,0)),"")</f>
        <v/>
      </c>
      <c r="K486" s="5" t="str">
        <f>IF(PhieuBauCu!$B$2&gt;7,IF(LEN($B486)=0,"",IF(AND($B486&gt;0,VALUE(SUBSTITUTE($B486,"8","0"))=$B486),1,0)),"")</f>
        <v/>
      </c>
      <c r="L486" s="5" t="str">
        <f>IF(PhieuBauCu!$B$2&gt;8,IF(LEN($B486)=0,"",IF(AND($B486&gt;0,VALUE(SUBSTITUTE($B486,"9","0"))=$B486),1,0)),"")</f>
        <v/>
      </c>
      <c r="M486" s="9">
        <f t="shared" si="15"/>
        <v>0</v>
      </c>
      <c r="N486" s="36">
        <f>IF(AND(M486&lt;=PhieuBauCu!$B$13,M486&gt;=1),1,0)</f>
        <v>0</v>
      </c>
    </row>
    <row r="487" spans="1:14" ht="28.5" customHeight="1">
      <c r="A487" s="2">
        <v>482</v>
      </c>
      <c r="B487" s="3"/>
      <c r="C487" s="48" t="str">
        <f t="shared" si="14"/>
        <v/>
      </c>
      <c r="D487" s="5" t="str">
        <f>IF(PhieuBauCu!$B$2&gt;0,IF(LEN($B487)=0,"",IF(AND($B487&gt;0,VALUE(SUBSTITUTE($B487,"1","0"))=$B487),1,0)),"")</f>
        <v/>
      </c>
      <c r="E487" s="5" t="str">
        <f>IF(PhieuBauCu!$B$2&gt;1,IF(LEN($B487)=0,"",IF(AND($B487&gt;0,VALUE(SUBSTITUTE($B487,"2","0"))=$B487),1,0)),"")</f>
        <v/>
      </c>
      <c r="F487" s="5" t="str">
        <f>IF(PhieuBauCu!$B$2&gt;2,IF(LEN($B487)=0,"",IF(AND($B487&gt;0,VALUE(SUBSTITUTE($B487,"3","0"))=$B487),1,0)),"")</f>
        <v/>
      </c>
      <c r="G487" s="5" t="str">
        <f>IF(PhieuBauCu!$B$2&gt;3,IF(LEN($B487)=0,"",IF(AND($B487&gt;0,VALUE(SUBSTITUTE($B487,"4","0"))=$B487),1,0)),"")</f>
        <v/>
      </c>
      <c r="H487" s="5" t="str">
        <f>IF(PhieuBauCu!$B$2&gt;4,IF(LEN($B487)=0,"",IF(AND($B487&gt;0,VALUE(SUBSTITUTE($B487,"5","0"))=$B487),1,0)),"")</f>
        <v/>
      </c>
      <c r="I487" s="5" t="str">
        <f>IF(PhieuBauCu!$B$2&gt;5,IF(LEN($B487)=0,"",IF(AND($B487&gt;0,VALUE(SUBSTITUTE($B487,"6","0"))=$B487),1,0)),"")</f>
        <v/>
      </c>
      <c r="J487" s="5" t="str">
        <f>IF(PhieuBauCu!$B$2&gt;6,IF(LEN($B487)=0,"",IF(AND($B487&gt;0,VALUE(SUBSTITUTE($B487,"7","0"))=$B487),1,0)),"")</f>
        <v/>
      </c>
      <c r="K487" s="5" t="str">
        <f>IF(PhieuBauCu!$B$2&gt;7,IF(LEN($B487)=0,"",IF(AND($B487&gt;0,VALUE(SUBSTITUTE($B487,"8","0"))=$B487),1,0)),"")</f>
        <v/>
      </c>
      <c r="L487" s="5" t="str">
        <f>IF(PhieuBauCu!$B$2&gt;8,IF(LEN($B487)=0,"",IF(AND($B487&gt;0,VALUE(SUBSTITUTE($B487,"9","0"))=$B487),1,0)),"")</f>
        <v/>
      </c>
      <c r="M487" s="9">
        <f t="shared" si="15"/>
        <v>0</v>
      </c>
      <c r="N487" s="36">
        <f>IF(AND(M487&lt;=PhieuBauCu!$B$13,M487&gt;=1),1,0)</f>
        <v>0</v>
      </c>
    </row>
    <row r="488" spans="1:14" ht="28.5" customHeight="1">
      <c r="A488" s="2">
        <v>483</v>
      </c>
      <c r="B488" s="3"/>
      <c r="C488" s="48" t="str">
        <f t="shared" si="14"/>
        <v/>
      </c>
      <c r="D488" s="5" t="str">
        <f>IF(PhieuBauCu!$B$2&gt;0,IF(LEN($B488)=0,"",IF(AND($B488&gt;0,VALUE(SUBSTITUTE($B488,"1","0"))=$B488),1,0)),"")</f>
        <v/>
      </c>
      <c r="E488" s="5" t="str">
        <f>IF(PhieuBauCu!$B$2&gt;1,IF(LEN($B488)=0,"",IF(AND($B488&gt;0,VALUE(SUBSTITUTE($B488,"2","0"))=$B488),1,0)),"")</f>
        <v/>
      </c>
      <c r="F488" s="5" t="str">
        <f>IF(PhieuBauCu!$B$2&gt;2,IF(LEN($B488)=0,"",IF(AND($B488&gt;0,VALUE(SUBSTITUTE($B488,"3","0"))=$B488),1,0)),"")</f>
        <v/>
      </c>
      <c r="G488" s="5" t="str">
        <f>IF(PhieuBauCu!$B$2&gt;3,IF(LEN($B488)=0,"",IF(AND($B488&gt;0,VALUE(SUBSTITUTE($B488,"4","0"))=$B488),1,0)),"")</f>
        <v/>
      </c>
      <c r="H488" s="5" t="str">
        <f>IF(PhieuBauCu!$B$2&gt;4,IF(LEN($B488)=0,"",IF(AND($B488&gt;0,VALUE(SUBSTITUTE($B488,"5","0"))=$B488),1,0)),"")</f>
        <v/>
      </c>
      <c r="I488" s="5" t="str">
        <f>IF(PhieuBauCu!$B$2&gt;5,IF(LEN($B488)=0,"",IF(AND($B488&gt;0,VALUE(SUBSTITUTE($B488,"6","0"))=$B488),1,0)),"")</f>
        <v/>
      </c>
      <c r="J488" s="5" t="str">
        <f>IF(PhieuBauCu!$B$2&gt;6,IF(LEN($B488)=0,"",IF(AND($B488&gt;0,VALUE(SUBSTITUTE($B488,"7","0"))=$B488),1,0)),"")</f>
        <v/>
      </c>
      <c r="K488" s="5" t="str">
        <f>IF(PhieuBauCu!$B$2&gt;7,IF(LEN($B488)=0,"",IF(AND($B488&gt;0,VALUE(SUBSTITUTE($B488,"8","0"))=$B488),1,0)),"")</f>
        <v/>
      </c>
      <c r="L488" s="5" t="str">
        <f>IF(PhieuBauCu!$B$2&gt;8,IF(LEN($B488)=0,"",IF(AND($B488&gt;0,VALUE(SUBSTITUTE($B488,"9","0"))=$B488),1,0)),"")</f>
        <v/>
      </c>
      <c r="M488" s="9">
        <f t="shared" si="15"/>
        <v>0</v>
      </c>
      <c r="N488" s="36">
        <f>IF(AND(M488&lt;=PhieuBauCu!$B$13,M488&gt;=1),1,0)</f>
        <v>0</v>
      </c>
    </row>
    <row r="489" spans="1:14" ht="28.5" customHeight="1">
      <c r="A489" s="2">
        <v>484</v>
      </c>
      <c r="B489" s="3"/>
      <c r="C489" s="48" t="str">
        <f t="shared" si="14"/>
        <v/>
      </c>
      <c r="D489" s="5" t="str">
        <f>IF(PhieuBauCu!$B$2&gt;0,IF(LEN($B489)=0,"",IF(AND($B489&gt;0,VALUE(SUBSTITUTE($B489,"1","0"))=$B489),1,0)),"")</f>
        <v/>
      </c>
      <c r="E489" s="5" t="str">
        <f>IF(PhieuBauCu!$B$2&gt;1,IF(LEN($B489)=0,"",IF(AND($B489&gt;0,VALUE(SUBSTITUTE($B489,"2","0"))=$B489),1,0)),"")</f>
        <v/>
      </c>
      <c r="F489" s="5" t="str">
        <f>IF(PhieuBauCu!$B$2&gt;2,IF(LEN($B489)=0,"",IF(AND($B489&gt;0,VALUE(SUBSTITUTE($B489,"3","0"))=$B489),1,0)),"")</f>
        <v/>
      </c>
      <c r="G489" s="5" t="str">
        <f>IF(PhieuBauCu!$B$2&gt;3,IF(LEN($B489)=0,"",IF(AND($B489&gt;0,VALUE(SUBSTITUTE($B489,"4","0"))=$B489),1,0)),"")</f>
        <v/>
      </c>
      <c r="H489" s="5" t="str">
        <f>IF(PhieuBauCu!$B$2&gt;4,IF(LEN($B489)=0,"",IF(AND($B489&gt;0,VALUE(SUBSTITUTE($B489,"5","0"))=$B489),1,0)),"")</f>
        <v/>
      </c>
      <c r="I489" s="5" t="str">
        <f>IF(PhieuBauCu!$B$2&gt;5,IF(LEN($B489)=0,"",IF(AND($B489&gt;0,VALUE(SUBSTITUTE($B489,"6","0"))=$B489),1,0)),"")</f>
        <v/>
      </c>
      <c r="J489" s="5" t="str">
        <f>IF(PhieuBauCu!$B$2&gt;6,IF(LEN($B489)=0,"",IF(AND($B489&gt;0,VALUE(SUBSTITUTE($B489,"7","0"))=$B489),1,0)),"")</f>
        <v/>
      </c>
      <c r="K489" s="5" t="str">
        <f>IF(PhieuBauCu!$B$2&gt;7,IF(LEN($B489)=0,"",IF(AND($B489&gt;0,VALUE(SUBSTITUTE($B489,"8","0"))=$B489),1,0)),"")</f>
        <v/>
      </c>
      <c r="L489" s="5" t="str">
        <f>IF(PhieuBauCu!$B$2&gt;8,IF(LEN($B489)=0,"",IF(AND($B489&gt;0,VALUE(SUBSTITUTE($B489,"9","0"))=$B489),1,0)),"")</f>
        <v/>
      </c>
      <c r="M489" s="9">
        <f t="shared" si="15"/>
        <v>0</v>
      </c>
      <c r="N489" s="36">
        <f>IF(AND(M489&lt;=PhieuBauCu!$B$13,M489&gt;=1),1,0)</f>
        <v>0</v>
      </c>
    </row>
    <row r="490" spans="1:14" ht="28.5" customHeight="1">
      <c r="A490" s="2">
        <v>485</v>
      </c>
      <c r="B490" s="3"/>
      <c r="C490" s="48" t="str">
        <f t="shared" si="14"/>
        <v/>
      </c>
      <c r="D490" s="5" t="str">
        <f>IF(PhieuBauCu!$B$2&gt;0,IF(LEN($B490)=0,"",IF(AND($B490&gt;0,VALUE(SUBSTITUTE($B490,"1","0"))=$B490),1,0)),"")</f>
        <v/>
      </c>
      <c r="E490" s="5" t="str">
        <f>IF(PhieuBauCu!$B$2&gt;1,IF(LEN($B490)=0,"",IF(AND($B490&gt;0,VALUE(SUBSTITUTE($B490,"2","0"))=$B490),1,0)),"")</f>
        <v/>
      </c>
      <c r="F490" s="5" t="str">
        <f>IF(PhieuBauCu!$B$2&gt;2,IF(LEN($B490)=0,"",IF(AND($B490&gt;0,VALUE(SUBSTITUTE($B490,"3","0"))=$B490),1,0)),"")</f>
        <v/>
      </c>
      <c r="G490" s="5" t="str">
        <f>IF(PhieuBauCu!$B$2&gt;3,IF(LEN($B490)=0,"",IF(AND($B490&gt;0,VALUE(SUBSTITUTE($B490,"4","0"))=$B490),1,0)),"")</f>
        <v/>
      </c>
      <c r="H490" s="5" t="str">
        <f>IF(PhieuBauCu!$B$2&gt;4,IF(LEN($B490)=0,"",IF(AND($B490&gt;0,VALUE(SUBSTITUTE($B490,"5","0"))=$B490),1,0)),"")</f>
        <v/>
      </c>
      <c r="I490" s="5" t="str">
        <f>IF(PhieuBauCu!$B$2&gt;5,IF(LEN($B490)=0,"",IF(AND($B490&gt;0,VALUE(SUBSTITUTE($B490,"6","0"))=$B490),1,0)),"")</f>
        <v/>
      </c>
      <c r="J490" s="5" t="str">
        <f>IF(PhieuBauCu!$B$2&gt;6,IF(LEN($B490)=0,"",IF(AND($B490&gt;0,VALUE(SUBSTITUTE($B490,"7","0"))=$B490),1,0)),"")</f>
        <v/>
      </c>
      <c r="K490" s="5" t="str">
        <f>IF(PhieuBauCu!$B$2&gt;7,IF(LEN($B490)=0,"",IF(AND($B490&gt;0,VALUE(SUBSTITUTE($B490,"8","0"))=$B490),1,0)),"")</f>
        <v/>
      </c>
      <c r="L490" s="5" t="str">
        <f>IF(PhieuBauCu!$B$2&gt;8,IF(LEN($B490)=0,"",IF(AND($B490&gt;0,VALUE(SUBSTITUTE($B490,"9","0"))=$B490),1,0)),"")</f>
        <v/>
      </c>
      <c r="M490" s="9">
        <f t="shared" si="15"/>
        <v>0</v>
      </c>
      <c r="N490" s="36">
        <f>IF(AND(M490&lt;=PhieuBauCu!$B$13,M490&gt;=1),1,0)</f>
        <v>0</v>
      </c>
    </row>
    <row r="491" spans="1:14" ht="28.5" customHeight="1">
      <c r="A491" s="2">
        <v>486</v>
      </c>
      <c r="B491" s="3"/>
      <c r="C491" s="48" t="str">
        <f t="shared" si="14"/>
        <v/>
      </c>
      <c r="D491" s="5" t="str">
        <f>IF(PhieuBauCu!$B$2&gt;0,IF(LEN($B491)=0,"",IF(AND($B491&gt;0,VALUE(SUBSTITUTE($B491,"1","0"))=$B491),1,0)),"")</f>
        <v/>
      </c>
      <c r="E491" s="5" t="str">
        <f>IF(PhieuBauCu!$B$2&gt;1,IF(LEN($B491)=0,"",IF(AND($B491&gt;0,VALUE(SUBSTITUTE($B491,"2","0"))=$B491),1,0)),"")</f>
        <v/>
      </c>
      <c r="F491" s="5" t="str">
        <f>IF(PhieuBauCu!$B$2&gt;2,IF(LEN($B491)=0,"",IF(AND($B491&gt;0,VALUE(SUBSTITUTE($B491,"3","0"))=$B491),1,0)),"")</f>
        <v/>
      </c>
      <c r="G491" s="5" t="str">
        <f>IF(PhieuBauCu!$B$2&gt;3,IF(LEN($B491)=0,"",IF(AND($B491&gt;0,VALUE(SUBSTITUTE($B491,"4","0"))=$B491),1,0)),"")</f>
        <v/>
      </c>
      <c r="H491" s="5" t="str">
        <f>IF(PhieuBauCu!$B$2&gt;4,IF(LEN($B491)=0,"",IF(AND($B491&gt;0,VALUE(SUBSTITUTE($B491,"5","0"))=$B491),1,0)),"")</f>
        <v/>
      </c>
      <c r="I491" s="5" t="str">
        <f>IF(PhieuBauCu!$B$2&gt;5,IF(LEN($B491)=0,"",IF(AND($B491&gt;0,VALUE(SUBSTITUTE($B491,"6","0"))=$B491),1,0)),"")</f>
        <v/>
      </c>
      <c r="J491" s="5" t="str">
        <f>IF(PhieuBauCu!$B$2&gt;6,IF(LEN($B491)=0,"",IF(AND($B491&gt;0,VALUE(SUBSTITUTE($B491,"7","0"))=$B491),1,0)),"")</f>
        <v/>
      </c>
      <c r="K491" s="5" t="str">
        <f>IF(PhieuBauCu!$B$2&gt;7,IF(LEN($B491)=0,"",IF(AND($B491&gt;0,VALUE(SUBSTITUTE($B491,"8","0"))=$B491),1,0)),"")</f>
        <v/>
      </c>
      <c r="L491" s="5" t="str">
        <f>IF(PhieuBauCu!$B$2&gt;8,IF(LEN($B491)=0,"",IF(AND($B491&gt;0,VALUE(SUBSTITUTE($B491,"9","0"))=$B491),1,0)),"")</f>
        <v/>
      </c>
      <c r="M491" s="9">
        <f t="shared" si="15"/>
        <v>0</v>
      </c>
      <c r="N491" s="36">
        <f>IF(AND(M491&lt;=PhieuBauCu!$B$13,M491&gt;=1),1,0)</f>
        <v>0</v>
      </c>
    </row>
    <row r="492" spans="1:14" ht="28.5" customHeight="1">
      <c r="A492" s="2">
        <v>487</v>
      </c>
      <c r="B492" s="3"/>
      <c r="C492" s="48" t="str">
        <f t="shared" si="14"/>
        <v/>
      </c>
      <c r="D492" s="5" t="str">
        <f>IF(PhieuBauCu!$B$2&gt;0,IF(LEN($B492)=0,"",IF(AND($B492&gt;0,VALUE(SUBSTITUTE($B492,"1","0"))=$B492),1,0)),"")</f>
        <v/>
      </c>
      <c r="E492" s="5" t="str">
        <f>IF(PhieuBauCu!$B$2&gt;1,IF(LEN($B492)=0,"",IF(AND($B492&gt;0,VALUE(SUBSTITUTE($B492,"2","0"))=$B492),1,0)),"")</f>
        <v/>
      </c>
      <c r="F492" s="5" t="str">
        <f>IF(PhieuBauCu!$B$2&gt;2,IF(LEN($B492)=0,"",IF(AND($B492&gt;0,VALUE(SUBSTITUTE($B492,"3","0"))=$B492),1,0)),"")</f>
        <v/>
      </c>
      <c r="G492" s="5" t="str">
        <f>IF(PhieuBauCu!$B$2&gt;3,IF(LEN($B492)=0,"",IF(AND($B492&gt;0,VALUE(SUBSTITUTE($B492,"4","0"))=$B492),1,0)),"")</f>
        <v/>
      </c>
      <c r="H492" s="5" t="str">
        <f>IF(PhieuBauCu!$B$2&gt;4,IF(LEN($B492)=0,"",IF(AND($B492&gt;0,VALUE(SUBSTITUTE($B492,"5","0"))=$B492),1,0)),"")</f>
        <v/>
      </c>
      <c r="I492" s="5" t="str">
        <f>IF(PhieuBauCu!$B$2&gt;5,IF(LEN($B492)=0,"",IF(AND($B492&gt;0,VALUE(SUBSTITUTE($B492,"6","0"))=$B492),1,0)),"")</f>
        <v/>
      </c>
      <c r="J492" s="5" t="str">
        <f>IF(PhieuBauCu!$B$2&gt;6,IF(LEN($B492)=0,"",IF(AND($B492&gt;0,VALUE(SUBSTITUTE($B492,"7","0"))=$B492),1,0)),"")</f>
        <v/>
      </c>
      <c r="K492" s="5" t="str">
        <f>IF(PhieuBauCu!$B$2&gt;7,IF(LEN($B492)=0,"",IF(AND($B492&gt;0,VALUE(SUBSTITUTE($B492,"8","0"))=$B492),1,0)),"")</f>
        <v/>
      </c>
      <c r="L492" s="5" t="str">
        <f>IF(PhieuBauCu!$B$2&gt;8,IF(LEN($B492)=0,"",IF(AND($B492&gt;0,VALUE(SUBSTITUTE($B492,"9","0"))=$B492),1,0)),"")</f>
        <v/>
      </c>
      <c r="M492" s="9">
        <f t="shared" si="15"/>
        <v>0</v>
      </c>
      <c r="N492" s="36">
        <f>IF(AND(M492&lt;=PhieuBauCu!$B$13,M492&gt;=1),1,0)</f>
        <v>0</v>
      </c>
    </row>
    <row r="493" spans="1:14" ht="28.5" customHeight="1">
      <c r="A493" s="2">
        <v>488</v>
      </c>
      <c r="B493" s="3"/>
      <c r="C493" s="48" t="str">
        <f t="shared" si="14"/>
        <v/>
      </c>
      <c r="D493" s="5" t="str">
        <f>IF(PhieuBauCu!$B$2&gt;0,IF(LEN($B493)=0,"",IF(AND($B493&gt;0,VALUE(SUBSTITUTE($B493,"1","0"))=$B493),1,0)),"")</f>
        <v/>
      </c>
      <c r="E493" s="5" t="str">
        <f>IF(PhieuBauCu!$B$2&gt;1,IF(LEN($B493)=0,"",IF(AND($B493&gt;0,VALUE(SUBSTITUTE($B493,"2","0"))=$B493),1,0)),"")</f>
        <v/>
      </c>
      <c r="F493" s="5" t="str">
        <f>IF(PhieuBauCu!$B$2&gt;2,IF(LEN($B493)=0,"",IF(AND($B493&gt;0,VALUE(SUBSTITUTE($B493,"3","0"))=$B493),1,0)),"")</f>
        <v/>
      </c>
      <c r="G493" s="5" t="str">
        <f>IF(PhieuBauCu!$B$2&gt;3,IF(LEN($B493)=0,"",IF(AND($B493&gt;0,VALUE(SUBSTITUTE($B493,"4","0"))=$B493),1,0)),"")</f>
        <v/>
      </c>
      <c r="H493" s="5" t="str">
        <f>IF(PhieuBauCu!$B$2&gt;4,IF(LEN($B493)=0,"",IF(AND($B493&gt;0,VALUE(SUBSTITUTE($B493,"5","0"))=$B493),1,0)),"")</f>
        <v/>
      </c>
      <c r="I493" s="5" t="str">
        <f>IF(PhieuBauCu!$B$2&gt;5,IF(LEN($B493)=0,"",IF(AND($B493&gt;0,VALUE(SUBSTITUTE($B493,"6","0"))=$B493),1,0)),"")</f>
        <v/>
      </c>
      <c r="J493" s="5" t="str">
        <f>IF(PhieuBauCu!$B$2&gt;6,IF(LEN($B493)=0,"",IF(AND($B493&gt;0,VALUE(SUBSTITUTE($B493,"7","0"))=$B493),1,0)),"")</f>
        <v/>
      </c>
      <c r="K493" s="5" t="str">
        <f>IF(PhieuBauCu!$B$2&gt;7,IF(LEN($B493)=0,"",IF(AND($B493&gt;0,VALUE(SUBSTITUTE($B493,"8","0"))=$B493),1,0)),"")</f>
        <v/>
      </c>
      <c r="L493" s="5" t="str">
        <f>IF(PhieuBauCu!$B$2&gt;8,IF(LEN($B493)=0,"",IF(AND($B493&gt;0,VALUE(SUBSTITUTE($B493,"9","0"))=$B493),1,0)),"")</f>
        <v/>
      </c>
      <c r="M493" s="9">
        <f t="shared" si="15"/>
        <v>0</v>
      </c>
      <c r="N493" s="36">
        <f>IF(AND(M493&lt;=PhieuBauCu!$B$13,M493&gt;=1),1,0)</f>
        <v>0</v>
      </c>
    </row>
    <row r="494" spans="1:14" ht="28.5" customHeight="1">
      <c r="A494" s="2">
        <v>489</v>
      </c>
      <c r="B494" s="3"/>
      <c r="C494" s="48" t="str">
        <f t="shared" si="14"/>
        <v/>
      </c>
      <c r="D494" s="5" t="str">
        <f>IF(PhieuBauCu!$B$2&gt;0,IF(LEN($B494)=0,"",IF(AND($B494&gt;0,VALUE(SUBSTITUTE($B494,"1","0"))=$B494),1,0)),"")</f>
        <v/>
      </c>
      <c r="E494" s="5" t="str">
        <f>IF(PhieuBauCu!$B$2&gt;1,IF(LEN($B494)=0,"",IF(AND($B494&gt;0,VALUE(SUBSTITUTE($B494,"2","0"))=$B494),1,0)),"")</f>
        <v/>
      </c>
      <c r="F494" s="5" t="str">
        <f>IF(PhieuBauCu!$B$2&gt;2,IF(LEN($B494)=0,"",IF(AND($B494&gt;0,VALUE(SUBSTITUTE($B494,"3","0"))=$B494),1,0)),"")</f>
        <v/>
      </c>
      <c r="G494" s="5" t="str">
        <f>IF(PhieuBauCu!$B$2&gt;3,IF(LEN($B494)=0,"",IF(AND($B494&gt;0,VALUE(SUBSTITUTE($B494,"4","0"))=$B494),1,0)),"")</f>
        <v/>
      </c>
      <c r="H494" s="5" t="str">
        <f>IF(PhieuBauCu!$B$2&gt;4,IF(LEN($B494)=0,"",IF(AND($B494&gt;0,VALUE(SUBSTITUTE($B494,"5","0"))=$B494),1,0)),"")</f>
        <v/>
      </c>
      <c r="I494" s="5" t="str">
        <f>IF(PhieuBauCu!$B$2&gt;5,IF(LEN($B494)=0,"",IF(AND($B494&gt;0,VALUE(SUBSTITUTE($B494,"6","0"))=$B494),1,0)),"")</f>
        <v/>
      </c>
      <c r="J494" s="5" t="str">
        <f>IF(PhieuBauCu!$B$2&gt;6,IF(LEN($B494)=0,"",IF(AND($B494&gt;0,VALUE(SUBSTITUTE($B494,"7","0"))=$B494),1,0)),"")</f>
        <v/>
      </c>
      <c r="K494" s="5" t="str">
        <f>IF(PhieuBauCu!$B$2&gt;7,IF(LEN($B494)=0,"",IF(AND($B494&gt;0,VALUE(SUBSTITUTE($B494,"8","0"))=$B494),1,0)),"")</f>
        <v/>
      </c>
      <c r="L494" s="5" t="str">
        <f>IF(PhieuBauCu!$B$2&gt;8,IF(LEN($B494)=0,"",IF(AND($B494&gt;0,VALUE(SUBSTITUTE($B494,"9","0"))=$B494),1,0)),"")</f>
        <v/>
      </c>
      <c r="M494" s="9">
        <f t="shared" si="15"/>
        <v>0</v>
      </c>
      <c r="N494" s="36">
        <f>IF(AND(M494&lt;=PhieuBauCu!$B$13,M494&gt;=1),1,0)</f>
        <v>0</v>
      </c>
    </row>
    <row r="495" spans="1:14" ht="28.5" customHeight="1">
      <c r="A495" s="2">
        <v>490</v>
      </c>
      <c r="B495" s="3"/>
      <c r="C495" s="48" t="str">
        <f t="shared" si="14"/>
        <v/>
      </c>
      <c r="D495" s="5" t="str">
        <f>IF(PhieuBauCu!$B$2&gt;0,IF(LEN($B495)=0,"",IF(AND($B495&gt;0,VALUE(SUBSTITUTE($B495,"1","0"))=$B495),1,0)),"")</f>
        <v/>
      </c>
      <c r="E495" s="5" t="str">
        <f>IF(PhieuBauCu!$B$2&gt;1,IF(LEN($B495)=0,"",IF(AND($B495&gt;0,VALUE(SUBSTITUTE($B495,"2","0"))=$B495),1,0)),"")</f>
        <v/>
      </c>
      <c r="F495" s="5" t="str">
        <f>IF(PhieuBauCu!$B$2&gt;2,IF(LEN($B495)=0,"",IF(AND($B495&gt;0,VALUE(SUBSTITUTE($B495,"3","0"))=$B495),1,0)),"")</f>
        <v/>
      </c>
      <c r="G495" s="5" t="str">
        <f>IF(PhieuBauCu!$B$2&gt;3,IF(LEN($B495)=0,"",IF(AND($B495&gt;0,VALUE(SUBSTITUTE($B495,"4","0"))=$B495),1,0)),"")</f>
        <v/>
      </c>
      <c r="H495" s="5" t="str">
        <f>IF(PhieuBauCu!$B$2&gt;4,IF(LEN($B495)=0,"",IF(AND($B495&gt;0,VALUE(SUBSTITUTE($B495,"5","0"))=$B495),1,0)),"")</f>
        <v/>
      </c>
      <c r="I495" s="5" t="str">
        <f>IF(PhieuBauCu!$B$2&gt;5,IF(LEN($B495)=0,"",IF(AND($B495&gt;0,VALUE(SUBSTITUTE($B495,"6","0"))=$B495),1,0)),"")</f>
        <v/>
      </c>
      <c r="J495" s="5" t="str">
        <f>IF(PhieuBauCu!$B$2&gt;6,IF(LEN($B495)=0,"",IF(AND($B495&gt;0,VALUE(SUBSTITUTE($B495,"7","0"))=$B495),1,0)),"")</f>
        <v/>
      </c>
      <c r="K495" s="5" t="str">
        <f>IF(PhieuBauCu!$B$2&gt;7,IF(LEN($B495)=0,"",IF(AND($B495&gt;0,VALUE(SUBSTITUTE($B495,"8","0"))=$B495),1,0)),"")</f>
        <v/>
      </c>
      <c r="L495" s="5" t="str">
        <f>IF(PhieuBauCu!$B$2&gt;8,IF(LEN($B495)=0,"",IF(AND($B495&gt;0,VALUE(SUBSTITUTE($B495,"9","0"))=$B495),1,0)),"")</f>
        <v/>
      </c>
      <c r="M495" s="9">
        <f t="shared" si="15"/>
        <v>0</v>
      </c>
      <c r="N495" s="36">
        <f>IF(AND(M495&lt;=PhieuBauCu!$B$13,M495&gt;=1),1,0)</f>
        <v>0</v>
      </c>
    </row>
    <row r="496" spans="1:14" ht="28.5" customHeight="1">
      <c r="A496" s="2">
        <v>491</v>
      </c>
      <c r="B496" s="3"/>
      <c r="C496" s="48" t="str">
        <f t="shared" si="14"/>
        <v/>
      </c>
      <c r="D496" s="5" t="str">
        <f>IF(PhieuBauCu!$B$2&gt;0,IF(LEN($B496)=0,"",IF(AND($B496&gt;0,VALUE(SUBSTITUTE($B496,"1","0"))=$B496),1,0)),"")</f>
        <v/>
      </c>
      <c r="E496" s="5" t="str">
        <f>IF(PhieuBauCu!$B$2&gt;1,IF(LEN($B496)=0,"",IF(AND($B496&gt;0,VALUE(SUBSTITUTE($B496,"2","0"))=$B496),1,0)),"")</f>
        <v/>
      </c>
      <c r="F496" s="5" t="str">
        <f>IF(PhieuBauCu!$B$2&gt;2,IF(LEN($B496)=0,"",IF(AND($B496&gt;0,VALUE(SUBSTITUTE($B496,"3","0"))=$B496),1,0)),"")</f>
        <v/>
      </c>
      <c r="G496" s="5" t="str">
        <f>IF(PhieuBauCu!$B$2&gt;3,IF(LEN($B496)=0,"",IF(AND($B496&gt;0,VALUE(SUBSTITUTE($B496,"4","0"))=$B496),1,0)),"")</f>
        <v/>
      </c>
      <c r="H496" s="5" t="str">
        <f>IF(PhieuBauCu!$B$2&gt;4,IF(LEN($B496)=0,"",IF(AND($B496&gt;0,VALUE(SUBSTITUTE($B496,"5","0"))=$B496),1,0)),"")</f>
        <v/>
      </c>
      <c r="I496" s="5" t="str">
        <f>IF(PhieuBauCu!$B$2&gt;5,IF(LEN($B496)=0,"",IF(AND($B496&gt;0,VALUE(SUBSTITUTE($B496,"6","0"))=$B496),1,0)),"")</f>
        <v/>
      </c>
      <c r="J496" s="5" t="str">
        <f>IF(PhieuBauCu!$B$2&gt;6,IF(LEN($B496)=0,"",IF(AND($B496&gt;0,VALUE(SUBSTITUTE($B496,"7","0"))=$B496),1,0)),"")</f>
        <v/>
      </c>
      <c r="K496" s="5" t="str">
        <f>IF(PhieuBauCu!$B$2&gt;7,IF(LEN($B496)=0,"",IF(AND($B496&gt;0,VALUE(SUBSTITUTE($B496,"8","0"))=$B496),1,0)),"")</f>
        <v/>
      </c>
      <c r="L496" s="5" t="str">
        <f>IF(PhieuBauCu!$B$2&gt;8,IF(LEN($B496)=0,"",IF(AND($B496&gt;0,VALUE(SUBSTITUTE($B496,"9","0"))=$B496),1,0)),"")</f>
        <v/>
      </c>
      <c r="M496" s="9">
        <f t="shared" si="15"/>
        <v>0</v>
      </c>
      <c r="N496" s="36">
        <f>IF(AND(M496&lt;=PhieuBauCu!$B$13,M496&gt;=1),1,0)</f>
        <v>0</v>
      </c>
    </row>
    <row r="497" spans="1:14" ht="28.5" customHeight="1">
      <c r="A497" s="2">
        <v>492</v>
      </c>
      <c r="B497" s="3"/>
      <c r="C497" s="48" t="str">
        <f t="shared" si="14"/>
        <v/>
      </c>
      <c r="D497" s="5" t="str">
        <f>IF(PhieuBauCu!$B$2&gt;0,IF(LEN($B497)=0,"",IF(AND($B497&gt;0,VALUE(SUBSTITUTE($B497,"1","0"))=$B497),1,0)),"")</f>
        <v/>
      </c>
      <c r="E497" s="5" t="str">
        <f>IF(PhieuBauCu!$B$2&gt;1,IF(LEN($B497)=0,"",IF(AND($B497&gt;0,VALUE(SUBSTITUTE($B497,"2","0"))=$B497),1,0)),"")</f>
        <v/>
      </c>
      <c r="F497" s="5" t="str">
        <f>IF(PhieuBauCu!$B$2&gt;2,IF(LEN($B497)=0,"",IF(AND($B497&gt;0,VALUE(SUBSTITUTE($B497,"3","0"))=$B497),1,0)),"")</f>
        <v/>
      </c>
      <c r="G497" s="5" t="str">
        <f>IF(PhieuBauCu!$B$2&gt;3,IF(LEN($B497)=0,"",IF(AND($B497&gt;0,VALUE(SUBSTITUTE($B497,"4","0"))=$B497),1,0)),"")</f>
        <v/>
      </c>
      <c r="H497" s="5" t="str">
        <f>IF(PhieuBauCu!$B$2&gt;4,IF(LEN($B497)=0,"",IF(AND($B497&gt;0,VALUE(SUBSTITUTE($B497,"5","0"))=$B497),1,0)),"")</f>
        <v/>
      </c>
      <c r="I497" s="5" t="str">
        <f>IF(PhieuBauCu!$B$2&gt;5,IF(LEN($B497)=0,"",IF(AND($B497&gt;0,VALUE(SUBSTITUTE($B497,"6","0"))=$B497),1,0)),"")</f>
        <v/>
      </c>
      <c r="J497" s="5" t="str">
        <f>IF(PhieuBauCu!$B$2&gt;6,IF(LEN($B497)=0,"",IF(AND($B497&gt;0,VALUE(SUBSTITUTE($B497,"7","0"))=$B497),1,0)),"")</f>
        <v/>
      </c>
      <c r="K497" s="5" t="str">
        <f>IF(PhieuBauCu!$B$2&gt;7,IF(LEN($B497)=0,"",IF(AND($B497&gt;0,VALUE(SUBSTITUTE($B497,"8","0"))=$B497),1,0)),"")</f>
        <v/>
      </c>
      <c r="L497" s="5" t="str">
        <f>IF(PhieuBauCu!$B$2&gt;8,IF(LEN($B497)=0,"",IF(AND($B497&gt;0,VALUE(SUBSTITUTE($B497,"9","0"))=$B497),1,0)),"")</f>
        <v/>
      </c>
      <c r="M497" s="9">
        <f t="shared" si="15"/>
        <v>0</v>
      </c>
      <c r="N497" s="36">
        <f>IF(AND(M497&lt;=PhieuBauCu!$B$13,M497&gt;=1),1,0)</f>
        <v>0</v>
      </c>
    </row>
    <row r="498" spans="1:14" ht="28.5" customHeight="1">
      <c r="A498" s="2">
        <v>493</v>
      </c>
      <c r="B498" s="3"/>
      <c r="C498" s="48" t="str">
        <f t="shared" si="14"/>
        <v/>
      </c>
      <c r="D498" s="5" t="str">
        <f>IF(PhieuBauCu!$B$2&gt;0,IF(LEN($B498)=0,"",IF(AND($B498&gt;0,VALUE(SUBSTITUTE($B498,"1","0"))=$B498),1,0)),"")</f>
        <v/>
      </c>
      <c r="E498" s="5" t="str">
        <f>IF(PhieuBauCu!$B$2&gt;1,IF(LEN($B498)=0,"",IF(AND($B498&gt;0,VALUE(SUBSTITUTE($B498,"2","0"))=$B498),1,0)),"")</f>
        <v/>
      </c>
      <c r="F498" s="5" t="str">
        <f>IF(PhieuBauCu!$B$2&gt;2,IF(LEN($B498)=0,"",IF(AND($B498&gt;0,VALUE(SUBSTITUTE($B498,"3","0"))=$B498),1,0)),"")</f>
        <v/>
      </c>
      <c r="G498" s="5" t="str">
        <f>IF(PhieuBauCu!$B$2&gt;3,IF(LEN($B498)=0,"",IF(AND($B498&gt;0,VALUE(SUBSTITUTE($B498,"4","0"))=$B498),1,0)),"")</f>
        <v/>
      </c>
      <c r="H498" s="5" t="str">
        <f>IF(PhieuBauCu!$B$2&gt;4,IF(LEN($B498)=0,"",IF(AND($B498&gt;0,VALUE(SUBSTITUTE($B498,"5","0"))=$B498),1,0)),"")</f>
        <v/>
      </c>
      <c r="I498" s="5" t="str">
        <f>IF(PhieuBauCu!$B$2&gt;5,IF(LEN($B498)=0,"",IF(AND($B498&gt;0,VALUE(SUBSTITUTE($B498,"6","0"))=$B498),1,0)),"")</f>
        <v/>
      </c>
      <c r="J498" s="5" t="str">
        <f>IF(PhieuBauCu!$B$2&gt;6,IF(LEN($B498)=0,"",IF(AND($B498&gt;0,VALUE(SUBSTITUTE($B498,"7","0"))=$B498),1,0)),"")</f>
        <v/>
      </c>
      <c r="K498" s="5" t="str">
        <f>IF(PhieuBauCu!$B$2&gt;7,IF(LEN($B498)=0,"",IF(AND($B498&gt;0,VALUE(SUBSTITUTE($B498,"8","0"))=$B498),1,0)),"")</f>
        <v/>
      </c>
      <c r="L498" s="5" t="str">
        <f>IF(PhieuBauCu!$B$2&gt;8,IF(LEN($B498)=0,"",IF(AND($B498&gt;0,VALUE(SUBSTITUTE($B498,"9","0"))=$B498),1,0)),"")</f>
        <v/>
      </c>
      <c r="M498" s="9">
        <f t="shared" si="15"/>
        <v>0</v>
      </c>
      <c r="N498" s="36">
        <f>IF(AND(M498&lt;=PhieuBauCu!$B$13,M498&gt;=1),1,0)</f>
        <v>0</v>
      </c>
    </row>
    <row r="499" spans="1:14" ht="28.5" customHeight="1">
      <c r="A499" s="2">
        <v>494</v>
      </c>
      <c r="B499" s="3"/>
      <c r="C499" s="48" t="str">
        <f t="shared" si="14"/>
        <v/>
      </c>
      <c r="D499" s="5" t="str">
        <f>IF(PhieuBauCu!$B$2&gt;0,IF(LEN($B499)=0,"",IF(AND($B499&gt;0,VALUE(SUBSTITUTE($B499,"1","0"))=$B499),1,0)),"")</f>
        <v/>
      </c>
      <c r="E499" s="5" t="str">
        <f>IF(PhieuBauCu!$B$2&gt;1,IF(LEN($B499)=0,"",IF(AND($B499&gt;0,VALUE(SUBSTITUTE($B499,"2","0"))=$B499),1,0)),"")</f>
        <v/>
      </c>
      <c r="F499" s="5" t="str">
        <f>IF(PhieuBauCu!$B$2&gt;2,IF(LEN($B499)=0,"",IF(AND($B499&gt;0,VALUE(SUBSTITUTE($B499,"3","0"))=$B499),1,0)),"")</f>
        <v/>
      </c>
      <c r="G499" s="5" t="str">
        <f>IF(PhieuBauCu!$B$2&gt;3,IF(LEN($B499)=0,"",IF(AND($B499&gt;0,VALUE(SUBSTITUTE($B499,"4","0"))=$B499),1,0)),"")</f>
        <v/>
      </c>
      <c r="H499" s="5" t="str">
        <f>IF(PhieuBauCu!$B$2&gt;4,IF(LEN($B499)=0,"",IF(AND($B499&gt;0,VALUE(SUBSTITUTE($B499,"5","0"))=$B499),1,0)),"")</f>
        <v/>
      </c>
      <c r="I499" s="5" t="str">
        <f>IF(PhieuBauCu!$B$2&gt;5,IF(LEN($B499)=0,"",IF(AND($B499&gt;0,VALUE(SUBSTITUTE($B499,"6","0"))=$B499),1,0)),"")</f>
        <v/>
      </c>
      <c r="J499" s="5" t="str">
        <f>IF(PhieuBauCu!$B$2&gt;6,IF(LEN($B499)=0,"",IF(AND($B499&gt;0,VALUE(SUBSTITUTE($B499,"7","0"))=$B499),1,0)),"")</f>
        <v/>
      </c>
      <c r="K499" s="5" t="str">
        <f>IF(PhieuBauCu!$B$2&gt;7,IF(LEN($B499)=0,"",IF(AND($B499&gt;0,VALUE(SUBSTITUTE($B499,"8","0"))=$B499),1,0)),"")</f>
        <v/>
      </c>
      <c r="L499" s="5" t="str">
        <f>IF(PhieuBauCu!$B$2&gt;8,IF(LEN($B499)=0,"",IF(AND($B499&gt;0,VALUE(SUBSTITUTE($B499,"9","0"))=$B499),1,0)),"")</f>
        <v/>
      </c>
      <c r="M499" s="9">
        <f t="shared" si="15"/>
        <v>0</v>
      </c>
      <c r="N499" s="36">
        <f>IF(AND(M499&lt;=PhieuBauCu!$B$13,M499&gt;=1),1,0)</f>
        <v>0</v>
      </c>
    </row>
    <row r="500" spans="1:14" ht="28.5" customHeight="1">
      <c r="A500" s="2">
        <v>495</v>
      </c>
      <c r="B500" s="3"/>
      <c r="C500" s="48" t="str">
        <f t="shared" si="14"/>
        <v/>
      </c>
      <c r="D500" s="5" t="str">
        <f>IF(PhieuBauCu!$B$2&gt;0,IF(LEN($B500)=0,"",IF(AND($B500&gt;0,VALUE(SUBSTITUTE($B500,"1","0"))=$B500),1,0)),"")</f>
        <v/>
      </c>
      <c r="E500" s="5" t="str">
        <f>IF(PhieuBauCu!$B$2&gt;1,IF(LEN($B500)=0,"",IF(AND($B500&gt;0,VALUE(SUBSTITUTE($B500,"2","0"))=$B500),1,0)),"")</f>
        <v/>
      </c>
      <c r="F500" s="5" t="str">
        <f>IF(PhieuBauCu!$B$2&gt;2,IF(LEN($B500)=0,"",IF(AND($B500&gt;0,VALUE(SUBSTITUTE($B500,"3","0"))=$B500),1,0)),"")</f>
        <v/>
      </c>
      <c r="G500" s="5" t="str">
        <f>IF(PhieuBauCu!$B$2&gt;3,IF(LEN($B500)=0,"",IF(AND($B500&gt;0,VALUE(SUBSTITUTE($B500,"4","0"))=$B500),1,0)),"")</f>
        <v/>
      </c>
      <c r="H500" s="5" t="str">
        <f>IF(PhieuBauCu!$B$2&gt;4,IF(LEN($B500)=0,"",IF(AND($B500&gt;0,VALUE(SUBSTITUTE($B500,"5","0"))=$B500),1,0)),"")</f>
        <v/>
      </c>
      <c r="I500" s="5" t="str">
        <f>IF(PhieuBauCu!$B$2&gt;5,IF(LEN($B500)=0,"",IF(AND($B500&gt;0,VALUE(SUBSTITUTE($B500,"6","0"))=$B500),1,0)),"")</f>
        <v/>
      </c>
      <c r="J500" s="5" t="str">
        <f>IF(PhieuBauCu!$B$2&gt;6,IF(LEN($B500)=0,"",IF(AND($B500&gt;0,VALUE(SUBSTITUTE($B500,"7","0"))=$B500),1,0)),"")</f>
        <v/>
      </c>
      <c r="K500" s="5" t="str">
        <f>IF(PhieuBauCu!$B$2&gt;7,IF(LEN($B500)=0,"",IF(AND($B500&gt;0,VALUE(SUBSTITUTE($B500,"8","0"))=$B500),1,0)),"")</f>
        <v/>
      </c>
      <c r="L500" s="5" t="str">
        <f>IF(PhieuBauCu!$B$2&gt;8,IF(LEN($B500)=0,"",IF(AND($B500&gt;0,VALUE(SUBSTITUTE($B500,"9","0"))=$B500),1,0)),"")</f>
        <v/>
      </c>
      <c r="M500" s="9">
        <f t="shared" si="15"/>
        <v>0</v>
      </c>
      <c r="N500" s="36">
        <f>IF(AND(M500&lt;=PhieuBauCu!$B$13,M500&gt;=1),1,0)</f>
        <v>0</v>
      </c>
    </row>
    <row r="501" spans="1:14" ht="28.5" customHeight="1">
      <c r="A501" s="2">
        <v>496</v>
      </c>
      <c r="B501" s="3"/>
      <c r="C501" s="48" t="str">
        <f t="shared" si="14"/>
        <v/>
      </c>
      <c r="D501" s="5" t="str">
        <f>IF(PhieuBauCu!$B$2&gt;0,IF(LEN($B501)=0,"",IF(AND($B501&gt;0,VALUE(SUBSTITUTE($B501,"1","0"))=$B501),1,0)),"")</f>
        <v/>
      </c>
      <c r="E501" s="5" t="str">
        <f>IF(PhieuBauCu!$B$2&gt;1,IF(LEN($B501)=0,"",IF(AND($B501&gt;0,VALUE(SUBSTITUTE($B501,"2","0"))=$B501),1,0)),"")</f>
        <v/>
      </c>
      <c r="F501" s="5" t="str">
        <f>IF(PhieuBauCu!$B$2&gt;2,IF(LEN($B501)=0,"",IF(AND($B501&gt;0,VALUE(SUBSTITUTE($B501,"3","0"))=$B501),1,0)),"")</f>
        <v/>
      </c>
      <c r="G501" s="5" t="str">
        <f>IF(PhieuBauCu!$B$2&gt;3,IF(LEN($B501)=0,"",IF(AND($B501&gt;0,VALUE(SUBSTITUTE($B501,"4","0"))=$B501),1,0)),"")</f>
        <v/>
      </c>
      <c r="H501" s="5" t="str">
        <f>IF(PhieuBauCu!$B$2&gt;4,IF(LEN($B501)=0,"",IF(AND($B501&gt;0,VALUE(SUBSTITUTE($B501,"5","0"))=$B501),1,0)),"")</f>
        <v/>
      </c>
      <c r="I501" s="5" t="str">
        <f>IF(PhieuBauCu!$B$2&gt;5,IF(LEN($B501)=0,"",IF(AND($B501&gt;0,VALUE(SUBSTITUTE($B501,"6","0"))=$B501),1,0)),"")</f>
        <v/>
      </c>
      <c r="J501" s="5" t="str">
        <f>IF(PhieuBauCu!$B$2&gt;6,IF(LEN($B501)=0,"",IF(AND($B501&gt;0,VALUE(SUBSTITUTE($B501,"7","0"))=$B501),1,0)),"")</f>
        <v/>
      </c>
      <c r="K501" s="5" t="str">
        <f>IF(PhieuBauCu!$B$2&gt;7,IF(LEN($B501)=0,"",IF(AND($B501&gt;0,VALUE(SUBSTITUTE($B501,"8","0"))=$B501),1,0)),"")</f>
        <v/>
      </c>
      <c r="L501" s="5" t="str">
        <f>IF(PhieuBauCu!$B$2&gt;8,IF(LEN($B501)=0,"",IF(AND($B501&gt;0,VALUE(SUBSTITUTE($B501,"9","0"))=$B501),1,0)),"")</f>
        <v/>
      </c>
      <c r="M501" s="9">
        <f t="shared" si="15"/>
        <v>0</v>
      </c>
      <c r="N501" s="36">
        <f>IF(AND(M501&lt;=PhieuBauCu!$B$13,M501&gt;=1),1,0)</f>
        <v>0</v>
      </c>
    </row>
    <row r="502" spans="1:14" ht="28.5" customHeight="1">
      <c r="A502" s="2">
        <v>497</v>
      </c>
      <c r="B502" s="3"/>
      <c r="C502" s="48" t="str">
        <f t="shared" si="14"/>
        <v/>
      </c>
      <c r="D502" s="5" t="str">
        <f>IF(PhieuBauCu!$B$2&gt;0,IF(LEN($B502)=0,"",IF(AND($B502&gt;0,VALUE(SUBSTITUTE($B502,"1","0"))=$B502),1,0)),"")</f>
        <v/>
      </c>
      <c r="E502" s="5" t="str">
        <f>IF(PhieuBauCu!$B$2&gt;1,IF(LEN($B502)=0,"",IF(AND($B502&gt;0,VALUE(SUBSTITUTE($B502,"2","0"))=$B502),1,0)),"")</f>
        <v/>
      </c>
      <c r="F502" s="5" t="str">
        <f>IF(PhieuBauCu!$B$2&gt;2,IF(LEN($B502)=0,"",IF(AND($B502&gt;0,VALUE(SUBSTITUTE($B502,"3","0"))=$B502),1,0)),"")</f>
        <v/>
      </c>
      <c r="G502" s="5" t="str">
        <f>IF(PhieuBauCu!$B$2&gt;3,IF(LEN($B502)=0,"",IF(AND($B502&gt;0,VALUE(SUBSTITUTE($B502,"4","0"))=$B502),1,0)),"")</f>
        <v/>
      </c>
      <c r="H502" s="5" t="str">
        <f>IF(PhieuBauCu!$B$2&gt;4,IF(LEN($B502)=0,"",IF(AND($B502&gt;0,VALUE(SUBSTITUTE($B502,"5","0"))=$B502),1,0)),"")</f>
        <v/>
      </c>
      <c r="I502" s="5" t="str">
        <f>IF(PhieuBauCu!$B$2&gt;5,IF(LEN($B502)=0,"",IF(AND($B502&gt;0,VALUE(SUBSTITUTE($B502,"6","0"))=$B502),1,0)),"")</f>
        <v/>
      </c>
      <c r="J502" s="5" t="str">
        <f>IF(PhieuBauCu!$B$2&gt;6,IF(LEN($B502)=0,"",IF(AND($B502&gt;0,VALUE(SUBSTITUTE($B502,"7","0"))=$B502),1,0)),"")</f>
        <v/>
      </c>
      <c r="K502" s="5" t="str">
        <f>IF(PhieuBauCu!$B$2&gt;7,IF(LEN($B502)=0,"",IF(AND($B502&gt;0,VALUE(SUBSTITUTE($B502,"8","0"))=$B502),1,0)),"")</f>
        <v/>
      </c>
      <c r="L502" s="5" t="str">
        <f>IF(PhieuBauCu!$B$2&gt;8,IF(LEN($B502)=0,"",IF(AND($B502&gt;0,VALUE(SUBSTITUTE($B502,"9","0"))=$B502),1,0)),"")</f>
        <v/>
      </c>
      <c r="M502" s="9">
        <f t="shared" si="15"/>
        <v>0</v>
      </c>
      <c r="N502" s="36">
        <f>IF(AND(M502&lt;=PhieuBauCu!$B$13,M502&gt;=1),1,0)</f>
        <v>0</v>
      </c>
    </row>
    <row r="503" spans="1:14" ht="28.5" customHeight="1">
      <c r="A503" s="2">
        <v>498</v>
      </c>
      <c r="B503" s="3"/>
      <c r="C503" s="48" t="str">
        <f t="shared" si="14"/>
        <v/>
      </c>
      <c r="D503" s="5" t="str">
        <f>IF(PhieuBauCu!$B$2&gt;0,IF(LEN($B503)=0,"",IF(AND($B503&gt;0,VALUE(SUBSTITUTE($B503,"1","0"))=$B503),1,0)),"")</f>
        <v/>
      </c>
      <c r="E503" s="5" t="str">
        <f>IF(PhieuBauCu!$B$2&gt;1,IF(LEN($B503)=0,"",IF(AND($B503&gt;0,VALUE(SUBSTITUTE($B503,"2","0"))=$B503),1,0)),"")</f>
        <v/>
      </c>
      <c r="F503" s="5" t="str">
        <f>IF(PhieuBauCu!$B$2&gt;2,IF(LEN($B503)=0,"",IF(AND($B503&gt;0,VALUE(SUBSTITUTE($B503,"3","0"))=$B503),1,0)),"")</f>
        <v/>
      </c>
      <c r="G503" s="5" t="str">
        <f>IF(PhieuBauCu!$B$2&gt;3,IF(LEN($B503)=0,"",IF(AND($B503&gt;0,VALUE(SUBSTITUTE($B503,"4","0"))=$B503),1,0)),"")</f>
        <v/>
      </c>
      <c r="H503" s="5" t="str">
        <f>IF(PhieuBauCu!$B$2&gt;4,IF(LEN($B503)=0,"",IF(AND($B503&gt;0,VALUE(SUBSTITUTE($B503,"5","0"))=$B503),1,0)),"")</f>
        <v/>
      </c>
      <c r="I503" s="5" t="str">
        <f>IF(PhieuBauCu!$B$2&gt;5,IF(LEN($B503)=0,"",IF(AND($B503&gt;0,VALUE(SUBSTITUTE($B503,"6","0"))=$B503),1,0)),"")</f>
        <v/>
      </c>
      <c r="J503" s="5" t="str">
        <f>IF(PhieuBauCu!$B$2&gt;6,IF(LEN($B503)=0,"",IF(AND($B503&gt;0,VALUE(SUBSTITUTE($B503,"7","0"))=$B503),1,0)),"")</f>
        <v/>
      </c>
      <c r="K503" s="5" t="str">
        <f>IF(PhieuBauCu!$B$2&gt;7,IF(LEN($B503)=0,"",IF(AND($B503&gt;0,VALUE(SUBSTITUTE($B503,"8","0"))=$B503),1,0)),"")</f>
        <v/>
      </c>
      <c r="L503" s="5" t="str">
        <f>IF(PhieuBauCu!$B$2&gt;8,IF(LEN($B503)=0,"",IF(AND($B503&gt;0,VALUE(SUBSTITUTE($B503,"9","0"))=$B503),1,0)),"")</f>
        <v/>
      </c>
      <c r="M503" s="9">
        <f t="shared" si="15"/>
        <v>0</v>
      </c>
      <c r="N503" s="36">
        <f>IF(AND(M503&lt;=PhieuBauCu!$B$13,M503&gt;=1),1,0)</f>
        <v>0</v>
      </c>
    </row>
    <row r="504" spans="1:14" ht="28.5" customHeight="1">
      <c r="A504" s="2">
        <v>499</v>
      </c>
      <c r="B504" s="3"/>
      <c r="C504" s="48" t="str">
        <f t="shared" si="14"/>
        <v/>
      </c>
      <c r="D504" s="5" t="str">
        <f>IF(PhieuBauCu!$B$2&gt;0,IF(LEN($B504)=0,"",IF(AND($B504&gt;0,VALUE(SUBSTITUTE($B504,"1","0"))=$B504),1,0)),"")</f>
        <v/>
      </c>
      <c r="E504" s="5" t="str">
        <f>IF(PhieuBauCu!$B$2&gt;1,IF(LEN($B504)=0,"",IF(AND($B504&gt;0,VALUE(SUBSTITUTE($B504,"2","0"))=$B504),1,0)),"")</f>
        <v/>
      </c>
      <c r="F504" s="5" t="str">
        <f>IF(PhieuBauCu!$B$2&gt;2,IF(LEN($B504)=0,"",IF(AND($B504&gt;0,VALUE(SUBSTITUTE($B504,"3","0"))=$B504),1,0)),"")</f>
        <v/>
      </c>
      <c r="G504" s="5" t="str">
        <f>IF(PhieuBauCu!$B$2&gt;3,IF(LEN($B504)=0,"",IF(AND($B504&gt;0,VALUE(SUBSTITUTE($B504,"4","0"))=$B504),1,0)),"")</f>
        <v/>
      </c>
      <c r="H504" s="5" t="str">
        <f>IF(PhieuBauCu!$B$2&gt;4,IF(LEN($B504)=0,"",IF(AND($B504&gt;0,VALUE(SUBSTITUTE($B504,"5","0"))=$B504),1,0)),"")</f>
        <v/>
      </c>
      <c r="I504" s="5" t="str">
        <f>IF(PhieuBauCu!$B$2&gt;5,IF(LEN($B504)=0,"",IF(AND($B504&gt;0,VALUE(SUBSTITUTE($B504,"6","0"))=$B504),1,0)),"")</f>
        <v/>
      </c>
      <c r="J504" s="5" t="str">
        <f>IF(PhieuBauCu!$B$2&gt;6,IF(LEN($B504)=0,"",IF(AND($B504&gt;0,VALUE(SUBSTITUTE($B504,"7","0"))=$B504),1,0)),"")</f>
        <v/>
      </c>
      <c r="K504" s="5" t="str">
        <f>IF(PhieuBauCu!$B$2&gt;7,IF(LEN($B504)=0,"",IF(AND($B504&gt;0,VALUE(SUBSTITUTE($B504,"8","0"))=$B504),1,0)),"")</f>
        <v/>
      </c>
      <c r="L504" s="5" t="str">
        <f>IF(PhieuBauCu!$B$2&gt;8,IF(LEN($B504)=0,"",IF(AND($B504&gt;0,VALUE(SUBSTITUTE($B504,"9","0"))=$B504),1,0)),"")</f>
        <v/>
      </c>
      <c r="M504" s="9">
        <f t="shared" si="15"/>
        <v>0</v>
      </c>
      <c r="N504" s="36">
        <f>IF(AND(M504&lt;=PhieuBauCu!$B$13,M504&gt;=1),1,0)</f>
        <v>0</v>
      </c>
    </row>
    <row r="505" spans="1:14" ht="28.5" customHeight="1">
      <c r="A505" s="2">
        <v>500</v>
      </c>
      <c r="B505" s="3"/>
      <c r="C505" s="48" t="str">
        <f t="shared" si="14"/>
        <v/>
      </c>
      <c r="D505" s="5" t="str">
        <f>IF(PhieuBauCu!$B$2&gt;0,IF(LEN($B505)=0,"",IF(AND($B505&gt;0,VALUE(SUBSTITUTE($B505,"1","0"))=$B505),1,0)),"")</f>
        <v/>
      </c>
      <c r="E505" s="5" t="str">
        <f>IF(PhieuBauCu!$B$2&gt;1,IF(LEN($B505)=0,"",IF(AND($B505&gt;0,VALUE(SUBSTITUTE($B505,"2","0"))=$B505),1,0)),"")</f>
        <v/>
      </c>
      <c r="F505" s="5" t="str">
        <f>IF(PhieuBauCu!$B$2&gt;2,IF(LEN($B505)=0,"",IF(AND($B505&gt;0,VALUE(SUBSTITUTE($B505,"3","0"))=$B505),1,0)),"")</f>
        <v/>
      </c>
      <c r="G505" s="5" t="str">
        <f>IF(PhieuBauCu!$B$2&gt;3,IF(LEN($B505)=0,"",IF(AND($B505&gt;0,VALUE(SUBSTITUTE($B505,"4","0"))=$B505),1,0)),"")</f>
        <v/>
      </c>
      <c r="H505" s="5" t="str">
        <f>IF(PhieuBauCu!$B$2&gt;4,IF(LEN($B505)=0,"",IF(AND($B505&gt;0,VALUE(SUBSTITUTE($B505,"5","0"))=$B505),1,0)),"")</f>
        <v/>
      </c>
      <c r="I505" s="5" t="str">
        <f>IF(PhieuBauCu!$B$2&gt;5,IF(LEN($B505)=0,"",IF(AND($B505&gt;0,VALUE(SUBSTITUTE($B505,"6","0"))=$B505),1,0)),"")</f>
        <v/>
      </c>
      <c r="J505" s="5" t="str">
        <f>IF(PhieuBauCu!$B$2&gt;6,IF(LEN($B505)=0,"",IF(AND($B505&gt;0,VALUE(SUBSTITUTE($B505,"7","0"))=$B505),1,0)),"")</f>
        <v/>
      </c>
      <c r="K505" s="5" t="str">
        <f>IF(PhieuBauCu!$B$2&gt;7,IF(LEN($B505)=0,"",IF(AND($B505&gt;0,VALUE(SUBSTITUTE($B505,"8","0"))=$B505),1,0)),"")</f>
        <v/>
      </c>
      <c r="L505" s="5" t="str">
        <f>IF(PhieuBauCu!$B$2&gt;8,IF(LEN($B505)=0,"",IF(AND($B505&gt;0,VALUE(SUBSTITUTE($B505,"9","0"))=$B505),1,0)),"")</f>
        <v/>
      </c>
      <c r="M505" s="9">
        <f t="shared" si="15"/>
        <v>0</v>
      </c>
      <c r="N505" s="36">
        <f>IF(AND(M505&lt;=PhieuBauCu!$B$13,M505&gt;=1),1,0)</f>
        <v>0</v>
      </c>
    </row>
    <row r="506" spans="1:14" ht="28.5" customHeight="1">
      <c r="A506" s="2">
        <v>501</v>
      </c>
      <c r="B506" s="3"/>
      <c r="C506" s="48" t="str">
        <f t="shared" si="14"/>
        <v/>
      </c>
      <c r="D506" s="5" t="str">
        <f>IF(PhieuBauCu!$B$2&gt;0,IF(LEN($B506)=0,"",IF(AND($B506&gt;0,VALUE(SUBSTITUTE($B506,"1","0"))=$B506),1,0)),"")</f>
        <v/>
      </c>
      <c r="E506" s="5" t="str">
        <f>IF(PhieuBauCu!$B$2&gt;1,IF(LEN($B506)=0,"",IF(AND($B506&gt;0,VALUE(SUBSTITUTE($B506,"2","0"))=$B506),1,0)),"")</f>
        <v/>
      </c>
      <c r="F506" s="5" t="str">
        <f>IF(PhieuBauCu!$B$2&gt;2,IF(LEN($B506)=0,"",IF(AND($B506&gt;0,VALUE(SUBSTITUTE($B506,"3","0"))=$B506),1,0)),"")</f>
        <v/>
      </c>
      <c r="G506" s="5" t="str">
        <f>IF(PhieuBauCu!$B$2&gt;3,IF(LEN($B506)=0,"",IF(AND($B506&gt;0,VALUE(SUBSTITUTE($B506,"4","0"))=$B506),1,0)),"")</f>
        <v/>
      </c>
      <c r="H506" s="5" t="str">
        <f>IF(PhieuBauCu!$B$2&gt;4,IF(LEN($B506)=0,"",IF(AND($B506&gt;0,VALUE(SUBSTITUTE($B506,"5","0"))=$B506),1,0)),"")</f>
        <v/>
      </c>
      <c r="I506" s="5" t="str">
        <f>IF(PhieuBauCu!$B$2&gt;5,IF(LEN($B506)=0,"",IF(AND($B506&gt;0,VALUE(SUBSTITUTE($B506,"6","0"))=$B506),1,0)),"")</f>
        <v/>
      </c>
      <c r="J506" s="5" t="str">
        <f>IF(PhieuBauCu!$B$2&gt;6,IF(LEN($B506)=0,"",IF(AND($B506&gt;0,VALUE(SUBSTITUTE($B506,"7","0"))=$B506),1,0)),"")</f>
        <v/>
      </c>
      <c r="K506" s="5" t="str">
        <f>IF(PhieuBauCu!$B$2&gt;7,IF(LEN($B506)=0,"",IF(AND($B506&gt;0,VALUE(SUBSTITUTE($B506,"8","0"))=$B506),1,0)),"")</f>
        <v/>
      </c>
      <c r="L506" s="5" t="str">
        <f>IF(PhieuBauCu!$B$2&gt;8,IF(LEN($B506)=0,"",IF(AND($B506&gt;0,VALUE(SUBSTITUTE($B506,"9","0"))=$B506),1,0)),"")</f>
        <v/>
      </c>
      <c r="M506" s="9">
        <f t="shared" si="15"/>
        <v>0</v>
      </c>
      <c r="N506" s="36">
        <f>IF(AND(M506&lt;=PhieuBauCu!$B$13,M506&gt;=1),1,0)</f>
        <v>0</v>
      </c>
    </row>
    <row r="507" spans="1:14" ht="28.5" customHeight="1">
      <c r="A507" s="2">
        <v>502</v>
      </c>
      <c r="B507" s="3"/>
      <c r="C507" s="48" t="str">
        <f t="shared" si="14"/>
        <v/>
      </c>
      <c r="D507" s="5" t="str">
        <f>IF(PhieuBauCu!$B$2&gt;0,IF(LEN($B507)=0,"",IF(AND($B507&gt;0,VALUE(SUBSTITUTE($B507,"1","0"))=$B507),1,0)),"")</f>
        <v/>
      </c>
      <c r="E507" s="5" t="str">
        <f>IF(PhieuBauCu!$B$2&gt;1,IF(LEN($B507)=0,"",IF(AND($B507&gt;0,VALUE(SUBSTITUTE($B507,"2","0"))=$B507),1,0)),"")</f>
        <v/>
      </c>
      <c r="F507" s="5" t="str">
        <f>IF(PhieuBauCu!$B$2&gt;2,IF(LEN($B507)=0,"",IF(AND($B507&gt;0,VALUE(SUBSTITUTE($B507,"3","0"))=$B507),1,0)),"")</f>
        <v/>
      </c>
      <c r="G507" s="5" t="str">
        <f>IF(PhieuBauCu!$B$2&gt;3,IF(LEN($B507)=0,"",IF(AND($B507&gt;0,VALUE(SUBSTITUTE($B507,"4","0"))=$B507),1,0)),"")</f>
        <v/>
      </c>
      <c r="H507" s="5" t="str">
        <f>IF(PhieuBauCu!$B$2&gt;4,IF(LEN($B507)=0,"",IF(AND($B507&gt;0,VALUE(SUBSTITUTE($B507,"5","0"))=$B507),1,0)),"")</f>
        <v/>
      </c>
      <c r="I507" s="5" t="str">
        <f>IF(PhieuBauCu!$B$2&gt;5,IF(LEN($B507)=0,"",IF(AND($B507&gt;0,VALUE(SUBSTITUTE($B507,"6","0"))=$B507),1,0)),"")</f>
        <v/>
      </c>
      <c r="J507" s="5" t="str">
        <f>IF(PhieuBauCu!$B$2&gt;6,IF(LEN($B507)=0,"",IF(AND($B507&gt;0,VALUE(SUBSTITUTE($B507,"7","0"))=$B507),1,0)),"")</f>
        <v/>
      </c>
      <c r="K507" s="5" t="str">
        <f>IF(PhieuBauCu!$B$2&gt;7,IF(LEN($B507)=0,"",IF(AND($B507&gt;0,VALUE(SUBSTITUTE($B507,"8","0"))=$B507),1,0)),"")</f>
        <v/>
      </c>
      <c r="L507" s="5" t="str">
        <f>IF(PhieuBauCu!$B$2&gt;8,IF(LEN($B507)=0,"",IF(AND($B507&gt;0,VALUE(SUBSTITUTE($B507,"9","0"))=$B507),1,0)),"")</f>
        <v/>
      </c>
      <c r="M507" s="9">
        <f t="shared" si="15"/>
        <v>0</v>
      </c>
      <c r="N507" s="36">
        <f>IF(AND(M507&lt;=PhieuBauCu!$B$13,M507&gt;=1),1,0)</f>
        <v>0</v>
      </c>
    </row>
    <row r="508" spans="1:14" ht="28.5" customHeight="1">
      <c r="A508" s="2">
        <v>503</v>
      </c>
      <c r="B508" s="3"/>
      <c r="C508" s="48" t="str">
        <f t="shared" si="14"/>
        <v/>
      </c>
      <c r="D508" s="5" t="str">
        <f>IF(PhieuBauCu!$B$2&gt;0,IF(LEN($B508)=0,"",IF(AND($B508&gt;0,VALUE(SUBSTITUTE($B508,"1","0"))=$B508),1,0)),"")</f>
        <v/>
      </c>
      <c r="E508" s="5" t="str">
        <f>IF(PhieuBauCu!$B$2&gt;1,IF(LEN($B508)=0,"",IF(AND($B508&gt;0,VALUE(SUBSTITUTE($B508,"2","0"))=$B508),1,0)),"")</f>
        <v/>
      </c>
      <c r="F508" s="5" t="str">
        <f>IF(PhieuBauCu!$B$2&gt;2,IF(LEN($B508)=0,"",IF(AND($B508&gt;0,VALUE(SUBSTITUTE($B508,"3","0"))=$B508),1,0)),"")</f>
        <v/>
      </c>
      <c r="G508" s="5" t="str">
        <f>IF(PhieuBauCu!$B$2&gt;3,IF(LEN($B508)=0,"",IF(AND($B508&gt;0,VALUE(SUBSTITUTE($B508,"4","0"))=$B508),1,0)),"")</f>
        <v/>
      </c>
      <c r="H508" s="5" t="str">
        <f>IF(PhieuBauCu!$B$2&gt;4,IF(LEN($B508)=0,"",IF(AND($B508&gt;0,VALUE(SUBSTITUTE($B508,"5","0"))=$B508),1,0)),"")</f>
        <v/>
      </c>
      <c r="I508" s="5" t="str">
        <f>IF(PhieuBauCu!$B$2&gt;5,IF(LEN($B508)=0,"",IF(AND($B508&gt;0,VALUE(SUBSTITUTE($B508,"6","0"))=$B508),1,0)),"")</f>
        <v/>
      </c>
      <c r="J508" s="5" t="str">
        <f>IF(PhieuBauCu!$B$2&gt;6,IF(LEN($B508)=0,"",IF(AND($B508&gt;0,VALUE(SUBSTITUTE($B508,"7","0"))=$B508),1,0)),"")</f>
        <v/>
      </c>
      <c r="K508" s="5" t="str">
        <f>IF(PhieuBauCu!$B$2&gt;7,IF(LEN($B508)=0,"",IF(AND($B508&gt;0,VALUE(SUBSTITUTE($B508,"8","0"))=$B508),1,0)),"")</f>
        <v/>
      </c>
      <c r="L508" s="5" t="str">
        <f>IF(PhieuBauCu!$B$2&gt;8,IF(LEN($B508)=0,"",IF(AND($B508&gt;0,VALUE(SUBSTITUTE($B508,"9","0"))=$B508),1,0)),"")</f>
        <v/>
      </c>
      <c r="M508" s="9">
        <f t="shared" si="15"/>
        <v>0</v>
      </c>
      <c r="N508" s="36">
        <f>IF(AND(M508&lt;=PhieuBauCu!$B$13,M508&gt;=1),1,0)</f>
        <v>0</v>
      </c>
    </row>
    <row r="509" spans="1:14" ht="28.5" customHeight="1">
      <c r="A509" s="2">
        <v>504</v>
      </c>
      <c r="B509" s="3"/>
      <c r="C509" s="48" t="str">
        <f t="shared" si="14"/>
        <v/>
      </c>
      <c r="D509" s="5" t="str">
        <f>IF(PhieuBauCu!$B$2&gt;0,IF(LEN($B509)=0,"",IF(AND($B509&gt;0,VALUE(SUBSTITUTE($B509,"1","0"))=$B509),1,0)),"")</f>
        <v/>
      </c>
      <c r="E509" s="5" t="str">
        <f>IF(PhieuBauCu!$B$2&gt;1,IF(LEN($B509)=0,"",IF(AND($B509&gt;0,VALUE(SUBSTITUTE($B509,"2","0"))=$B509),1,0)),"")</f>
        <v/>
      </c>
      <c r="F509" s="5" t="str">
        <f>IF(PhieuBauCu!$B$2&gt;2,IF(LEN($B509)=0,"",IF(AND($B509&gt;0,VALUE(SUBSTITUTE($B509,"3","0"))=$B509),1,0)),"")</f>
        <v/>
      </c>
      <c r="G509" s="5" t="str">
        <f>IF(PhieuBauCu!$B$2&gt;3,IF(LEN($B509)=0,"",IF(AND($B509&gt;0,VALUE(SUBSTITUTE($B509,"4","0"))=$B509),1,0)),"")</f>
        <v/>
      </c>
      <c r="H509" s="5" t="str">
        <f>IF(PhieuBauCu!$B$2&gt;4,IF(LEN($B509)=0,"",IF(AND($B509&gt;0,VALUE(SUBSTITUTE($B509,"5","0"))=$B509),1,0)),"")</f>
        <v/>
      </c>
      <c r="I509" s="5" t="str">
        <f>IF(PhieuBauCu!$B$2&gt;5,IF(LEN($B509)=0,"",IF(AND($B509&gt;0,VALUE(SUBSTITUTE($B509,"6","0"))=$B509),1,0)),"")</f>
        <v/>
      </c>
      <c r="J509" s="5" t="str">
        <f>IF(PhieuBauCu!$B$2&gt;6,IF(LEN($B509)=0,"",IF(AND($B509&gt;0,VALUE(SUBSTITUTE($B509,"7","0"))=$B509),1,0)),"")</f>
        <v/>
      </c>
      <c r="K509" s="5" t="str">
        <f>IF(PhieuBauCu!$B$2&gt;7,IF(LEN($B509)=0,"",IF(AND($B509&gt;0,VALUE(SUBSTITUTE($B509,"8","0"))=$B509),1,0)),"")</f>
        <v/>
      </c>
      <c r="L509" s="5" t="str">
        <f>IF(PhieuBauCu!$B$2&gt;8,IF(LEN($B509)=0,"",IF(AND($B509&gt;0,VALUE(SUBSTITUTE($B509,"9","0"))=$B509),1,0)),"")</f>
        <v/>
      </c>
      <c r="M509" s="9">
        <f t="shared" si="15"/>
        <v>0</v>
      </c>
      <c r="N509" s="36">
        <f>IF(AND(M509&lt;=PhieuBauCu!$B$13,M509&gt;=1),1,0)</f>
        <v>0</v>
      </c>
    </row>
    <row r="510" spans="1:14" ht="28.5" customHeight="1">
      <c r="A510" s="2">
        <v>505</v>
      </c>
      <c r="B510" s="3"/>
      <c r="C510" s="48" t="str">
        <f t="shared" si="14"/>
        <v/>
      </c>
      <c r="D510" s="5" t="str">
        <f>IF(PhieuBauCu!$B$2&gt;0,IF(LEN($B510)=0,"",IF(AND($B510&gt;0,VALUE(SUBSTITUTE($B510,"1","0"))=$B510),1,0)),"")</f>
        <v/>
      </c>
      <c r="E510" s="5" t="str">
        <f>IF(PhieuBauCu!$B$2&gt;1,IF(LEN($B510)=0,"",IF(AND($B510&gt;0,VALUE(SUBSTITUTE($B510,"2","0"))=$B510),1,0)),"")</f>
        <v/>
      </c>
      <c r="F510" s="5" t="str">
        <f>IF(PhieuBauCu!$B$2&gt;2,IF(LEN($B510)=0,"",IF(AND($B510&gt;0,VALUE(SUBSTITUTE($B510,"3","0"))=$B510),1,0)),"")</f>
        <v/>
      </c>
      <c r="G510" s="5" t="str">
        <f>IF(PhieuBauCu!$B$2&gt;3,IF(LEN($B510)=0,"",IF(AND($B510&gt;0,VALUE(SUBSTITUTE($B510,"4","0"))=$B510),1,0)),"")</f>
        <v/>
      </c>
      <c r="H510" s="5" t="str">
        <f>IF(PhieuBauCu!$B$2&gt;4,IF(LEN($B510)=0,"",IF(AND($B510&gt;0,VALUE(SUBSTITUTE($B510,"5","0"))=$B510),1,0)),"")</f>
        <v/>
      </c>
      <c r="I510" s="5" t="str">
        <f>IF(PhieuBauCu!$B$2&gt;5,IF(LEN($B510)=0,"",IF(AND($B510&gt;0,VALUE(SUBSTITUTE($B510,"6","0"))=$B510),1,0)),"")</f>
        <v/>
      </c>
      <c r="J510" s="5" t="str">
        <f>IF(PhieuBauCu!$B$2&gt;6,IF(LEN($B510)=0,"",IF(AND($B510&gt;0,VALUE(SUBSTITUTE($B510,"7","0"))=$B510),1,0)),"")</f>
        <v/>
      </c>
      <c r="K510" s="5" t="str">
        <f>IF(PhieuBauCu!$B$2&gt;7,IF(LEN($B510)=0,"",IF(AND($B510&gt;0,VALUE(SUBSTITUTE($B510,"8","0"))=$B510),1,0)),"")</f>
        <v/>
      </c>
      <c r="L510" s="5" t="str">
        <f>IF(PhieuBauCu!$B$2&gt;8,IF(LEN($B510)=0,"",IF(AND($B510&gt;0,VALUE(SUBSTITUTE($B510,"9","0"))=$B510),1,0)),"")</f>
        <v/>
      </c>
      <c r="M510" s="9">
        <f t="shared" si="15"/>
        <v>0</v>
      </c>
      <c r="N510" s="36">
        <f>IF(AND(M510&lt;=PhieuBauCu!$B$13,M510&gt;=1),1,0)</f>
        <v>0</v>
      </c>
    </row>
    <row r="511" spans="1:14" ht="28.5" customHeight="1">
      <c r="A511" s="2">
        <v>506</v>
      </c>
      <c r="B511" s="3"/>
      <c r="C511" s="48" t="str">
        <f t="shared" si="14"/>
        <v/>
      </c>
      <c r="D511" s="5" t="str">
        <f>IF(PhieuBauCu!$B$2&gt;0,IF(LEN($B511)=0,"",IF(AND($B511&gt;0,VALUE(SUBSTITUTE($B511,"1","0"))=$B511),1,0)),"")</f>
        <v/>
      </c>
      <c r="E511" s="5" t="str">
        <f>IF(PhieuBauCu!$B$2&gt;1,IF(LEN($B511)=0,"",IF(AND($B511&gt;0,VALUE(SUBSTITUTE($B511,"2","0"))=$B511),1,0)),"")</f>
        <v/>
      </c>
      <c r="F511" s="5" t="str">
        <f>IF(PhieuBauCu!$B$2&gt;2,IF(LEN($B511)=0,"",IF(AND($B511&gt;0,VALUE(SUBSTITUTE($B511,"3","0"))=$B511),1,0)),"")</f>
        <v/>
      </c>
      <c r="G511" s="5" t="str">
        <f>IF(PhieuBauCu!$B$2&gt;3,IF(LEN($B511)=0,"",IF(AND($B511&gt;0,VALUE(SUBSTITUTE($B511,"4","0"))=$B511),1,0)),"")</f>
        <v/>
      </c>
      <c r="H511" s="5" t="str">
        <f>IF(PhieuBauCu!$B$2&gt;4,IF(LEN($B511)=0,"",IF(AND($B511&gt;0,VALUE(SUBSTITUTE($B511,"5","0"))=$B511),1,0)),"")</f>
        <v/>
      </c>
      <c r="I511" s="5" t="str">
        <f>IF(PhieuBauCu!$B$2&gt;5,IF(LEN($B511)=0,"",IF(AND($B511&gt;0,VALUE(SUBSTITUTE($B511,"6","0"))=$B511),1,0)),"")</f>
        <v/>
      </c>
      <c r="J511" s="5" t="str">
        <f>IF(PhieuBauCu!$B$2&gt;6,IF(LEN($B511)=0,"",IF(AND($B511&gt;0,VALUE(SUBSTITUTE($B511,"7","0"))=$B511),1,0)),"")</f>
        <v/>
      </c>
      <c r="K511" s="5" t="str">
        <f>IF(PhieuBauCu!$B$2&gt;7,IF(LEN($B511)=0,"",IF(AND($B511&gt;0,VALUE(SUBSTITUTE($B511,"8","0"))=$B511),1,0)),"")</f>
        <v/>
      </c>
      <c r="L511" s="5" t="str">
        <f>IF(PhieuBauCu!$B$2&gt;8,IF(LEN($B511)=0,"",IF(AND($B511&gt;0,VALUE(SUBSTITUTE($B511,"9","0"))=$B511),1,0)),"")</f>
        <v/>
      </c>
      <c r="M511" s="9">
        <f t="shared" si="15"/>
        <v>0</v>
      </c>
      <c r="N511" s="36">
        <f>IF(AND(M511&lt;=PhieuBauCu!$B$13,M511&gt;=1),1,0)</f>
        <v>0</v>
      </c>
    </row>
    <row r="512" spans="1:14" ht="28.5" customHeight="1">
      <c r="A512" s="2">
        <v>507</v>
      </c>
      <c r="B512" s="3"/>
      <c r="C512" s="48" t="str">
        <f t="shared" si="14"/>
        <v/>
      </c>
      <c r="D512" s="5" t="str">
        <f>IF(PhieuBauCu!$B$2&gt;0,IF(LEN($B512)=0,"",IF(AND($B512&gt;0,VALUE(SUBSTITUTE($B512,"1","0"))=$B512),1,0)),"")</f>
        <v/>
      </c>
      <c r="E512" s="5" t="str">
        <f>IF(PhieuBauCu!$B$2&gt;1,IF(LEN($B512)=0,"",IF(AND($B512&gt;0,VALUE(SUBSTITUTE($B512,"2","0"))=$B512),1,0)),"")</f>
        <v/>
      </c>
      <c r="F512" s="5" t="str">
        <f>IF(PhieuBauCu!$B$2&gt;2,IF(LEN($B512)=0,"",IF(AND($B512&gt;0,VALUE(SUBSTITUTE($B512,"3","0"))=$B512),1,0)),"")</f>
        <v/>
      </c>
      <c r="G512" s="5" t="str">
        <f>IF(PhieuBauCu!$B$2&gt;3,IF(LEN($B512)=0,"",IF(AND($B512&gt;0,VALUE(SUBSTITUTE($B512,"4","0"))=$B512),1,0)),"")</f>
        <v/>
      </c>
      <c r="H512" s="5" t="str">
        <f>IF(PhieuBauCu!$B$2&gt;4,IF(LEN($B512)=0,"",IF(AND($B512&gt;0,VALUE(SUBSTITUTE($B512,"5","0"))=$B512),1,0)),"")</f>
        <v/>
      </c>
      <c r="I512" s="5" t="str">
        <f>IF(PhieuBauCu!$B$2&gt;5,IF(LEN($B512)=0,"",IF(AND($B512&gt;0,VALUE(SUBSTITUTE($B512,"6","0"))=$B512),1,0)),"")</f>
        <v/>
      </c>
      <c r="J512" s="5" t="str">
        <f>IF(PhieuBauCu!$B$2&gt;6,IF(LEN($B512)=0,"",IF(AND($B512&gt;0,VALUE(SUBSTITUTE($B512,"7","0"))=$B512),1,0)),"")</f>
        <v/>
      </c>
      <c r="K512" s="5" t="str">
        <f>IF(PhieuBauCu!$B$2&gt;7,IF(LEN($B512)=0,"",IF(AND($B512&gt;0,VALUE(SUBSTITUTE($B512,"8","0"))=$B512),1,0)),"")</f>
        <v/>
      </c>
      <c r="L512" s="5" t="str">
        <f>IF(PhieuBauCu!$B$2&gt;8,IF(LEN($B512)=0,"",IF(AND($B512&gt;0,VALUE(SUBSTITUTE($B512,"9","0"))=$B512),1,0)),"")</f>
        <v/>
      </c>
      <c r="M512" s="9">
        <f t="shared" si="15"/>
        <v>0</v>
      </c>
      <c r="N512" s="36">
        <f>IF(AND(M512&lt;=PhieuBauCu!$B$13,M512&gt;=1),1,0)</f>
        <v>0</v>
      </c>
    </row>
    <row r="513" spans="1:14" ht="28.5" customHeight="1">
      <c r="A513" s="2">
        <v>508</v>
      </c>
      <c r="B513" s="3"/>
      <c r="C513" s="48" t="str">
        <f t="shared" si="14"/>
        <v/>
      </c>
      <c r="D513" s="5" t="str">
        <f>IF(PhieuBauCu!$B$2&gt;0,IF(LEN($B513)=0,"",IF(AND($B513&gt;0,VALUE(SUBSTITUTE($B513,"1","0"))=$B513),1,0)),"")</f>
        <v/>
      </c>
      <c r="E513" s="5" t="str">
        <f>IF(PhieuBauCu!$B$2&gt;1,IF(LEN($B513)=0,"",IF(AND($B513&gt;0,VALUE(SUBSTITUTE($B513,"2","0"))=$B513),1,0)),"")</f>
        <v/>
      </c>
      <c r="F513" s="5" t="str">
        <f>IF(PhieuBauCu!$B$2&gt;2,IF(LEN($B513)=0,"",IF(AND($B513&gt;0,VALUE(SUBSTITUTE($B513,"3","0"))=$B513),1,0)),"")</f>
        <v/>
      </c>
      <c r="G513" s="5" t="str">
        <f>IF(PhieuBauCu!$B$2&gt;3,IF(LEN($B513)=0,"",IF(AND($B513&gt;0,VALUE(SUBSTITUTE($B513,"4","0"))=$B513),1,0)),"")</f>
        <v/>
      </c>
      <c r="H513" s="5" t="str">
        <f>IF(PhieuBauCu!$B$2&gt;4,IF(LEN($B513)=0,"",IF(AND($B513&gt;0,VALUE(SUBSTITUTE($B513,"5","0"))=$B513),1,0)),"")</f>
        <v/>
      </c>
      <c r="I513" s="5" t="str">
        <f>IF(PhieuBauCu!$B$2&gt;5,IF(LEN($B513)=0,"",IF(AND($B513&gt;0,VALUE(SUBSTITUTE($B513,"6","0"))=$B513),1,0)),"")</f>
        <v/>
      </c>
      <c r="J513" s="5" t="str">
        <f>IF(PhieuBauCu!$B$2&gt;6,IF(LEN($B513)=0,"",IF(AND($B513&gt;0,VALUE(SUBSTITUTE($B513,"7","0"))=$B513),1,0)),"")</f>
        <v/>
      </c>
      <c r="K513" s="5" t="str">
        <f>IF(PhieuBauCu!$B$2&gt;7,IF(LEN($B513)=0,"",IF(AND($B513&gt;0,VALUE(SUBSTITUTE($B513,"8","0"))=$B513),1,0)),"")</f>
        <v/>
      </c>
      <c r="L513" s="5" t="str">
        <f>IF(PhieuBauCu!$B$2&gt;8,IF(LEN($B513)=0,"",IF(AND($B513&gt;0,VALUE(SUBSTITUTE($B513,"9","0"))=$B513),1,0)),"")</f>
        <v/>
      </c>
      <c r="M513" s="9">
        <f t="shared" si="15"/>
        <v>0</v>
      </c>
      <c r="N513" s="36">
        <f>IF(AND(M513&lt;=PhieuBauCu!$B$13,M513&gt;=1),1,0)</f>
        <v>0</v>
      </c>
    </row>
    <row r="514" spans="1:14" ht="28.5" customHeight="1">
      <c r="A514" s="2">
        <v>509</v>
      </c>
      <c r="B514" s="3"/>
      <c r="C514" s="48" t="str">
        <f t="shared" si="14"/>
        <v/>
      </c>
      <c r="D514" s="5" t="str">
        <f>IF(PhieuBauCu!$B$2&gt;0,IF(LEN($B514)=0,"",IF(AND($B514&gt;0,VALUE(SUBSTITUTE($B514,"1","0"))=$B514),1,0)),"")</f>
        <v/>
      </c>
      <c r="E514" s="5" t="str">
        <f>IF(PhieuBauCu!$B$2&gt;1,IF(LEN($B514)=0,"",IF(AND($B514&gt;0,VALUE(SUBSTITUTE($B514,"2","0"))=$B514),1,0)),"")</f>
        <v/>
      </c>
      <c r="F514" s="5" t="str">
        <f>IF(PhieuBauCu!$B$2&gt;2,IF(LEN($B514)=0,"",IF(AND($B514&gt;0,VALUE(SUBSTITUTE($B514,"3","0"))=$B514),1,0)),"")</f>
        <v/>
      </c>
      <c r="G514" s="5" t="str">
        <f>IF(PhieuBauCu!$B$2&gt;3,IF(LEN($B514)=0,"",IF(AND($B514&gt;0,VALUE(SUBSTITUTE($B514,"4","0"))=$B514),1,0)),"")</f>
        <v/>
      </c>
      <c r="H514" s="5" t="str">
        <f>IF(PhieuBauCu!$B$2&gt;4,IF(LEN($B514)=0,"",IF(AND($B514&gt;0,VALUE(SUBSTITUTE($B514,"5","0"))=$B514),1,0)),"")</f>
        <v/>
      </c>
      <c r="I514" s="5" t="str">
        <f>IF(PhieuBauCu!$B$2&gt;5,IF(LEN($B514)=0,"",IF(AND($B514&gt;0,VALUE(SUBSTITUTE($B514,"6","0"))=$B514),1,0)),"")</f>
        <v/>
      </c>
      <c r="J514" s="5" t="str">
        <f>IF(PhieuBauCu!$B$2&gt;6,IF(LEN($B514)=0,"",IF(AND($B514&gt;0,VALUE(SUBSTITUTE($B514,"7","0"))=$B514),1,0)),"")</f>
        <v/>
      </c>
      <c r="K514" s="5" t="str">
        <f>IF(PhieuBauCu!$B$2&gt;7,IF(LEN($B514)=0,"",IF(AND($B514&gt;0,VALUE(SUBSTITUTE($B514,"8","0"))=$B514),1,0)),"")</f>
        <v/>
      </c>
      <c r="L514" s="5" t="str">
        <f>IF(PhieuBauCu!$B$2&gt;8,IF(LEN($B514)=0,"",IF(AND($B514&gt;0,VALUE(SUBSTITUTE($B514,"9","0"))=$B514),1,0)),"")</f>
        <v/>
      </c>
      <c r="M514" s="9">
        <f t="shared" si="15"/>
        <v>0</v>
      </c>
      <c r="N514" s="36">
        <f>IF(AND(M514&lt;=PhieuBauCu!$B$13,M514&gt;=1),1,0)</f>
        <v>0</v>
      </c>
    </row>
    <row r="515" spans="1:14" ht="28.5" customHeight="1">
      <c r="A515" s="2">
        <v>510</v>
      </c>
      <c r="B515" s="3"/>
      <c r="C515" s="48" t="str">
        <f t="shared" si="14"/>
        <v/>
      </c>
      <c r="D515" s="5" t="str">
        <f>IF(PhieuBauCu!$B$2&gt;0,IF(LEN($B515)=0,"",IF(AND($B515&gt;0,VALUE(SUBSTITUTE($B515,"1","0"))=$B515),1,0)),"")</f>
        <v/>
      </c>
      <c r="E515" s="5" t="str">
        <f>IF(PhieuBauCu!$B$2&gt;1,IF(LEN($B515)=0,"",IF(AND($B515&gt;0,VALUE(SUBSTITUTE($B515,"2","0"))=$B515),1,0)),"")</f>
        <v/>
      </c>
      <c r="F515" s="5" t="str">
        <f>IF(PhieuBauCu!$B$2&gt;2,IF(LEN($B515)=0,"",IF(AND($B515&gt;0,VALUE(SUBSTITUTE($B515,"3","0"))=$B515),1,0)),"")</f>
        <v/>
      </c>
      <c r="G515" s="5" t="str">
        <f>IF(PhieuBauCu!$B$2&gt;3,IF(LEN($B515)=0,"",IF(AND($B515&gt;0,VALUE(SUBSTITUTE($B515,"4","0"))=$B515),1,0)),"")</f>
        <v/>
      </c>
      <c r="H515" s="5" t="str">
        <f>IF(PhieuBauCu!$B$2&gt;4,IF(LEN($B515)=0,"",IF(AND($B515&gt;0,VALUE(SUBSTITUTE($B515,"5","0"))=$B515),1,0)),"")</f>
        <v/>
      </c>
      <c r="I515" s="5" t="str">
        <f>IF(PhieuBauCu!$B$2&gt;5,IF(LEN($B515)=0,"",IF(AND($B515&gt;0,VALUE(SUBSTITUTE($B515,"6","0"))=$B515),1,0)),"")</f>
        <v/>
      </c>
      <c r="J515" s="5" t="str">
        <f>IF(PhieuBauCu!$B$2&gt;6,IF(LEN($B515)=0,"",IF(AND($B515&gt;0,VALUE(SUBSTITUTE($B515,"7","0"))=$B515),1,0)),"")</f>
        <v/>
      </c>
      <c r="K515" s="5" t="str">
        <f>IF(PhieuBauCu!$B$2&gt;7,IF(LEN($B515)=0,"",IF(AND($B515&gt;0,VALUE(SUBSTITUTE($B515,"8","0"))=$B515),1,0)),"")</f>
        <v/>
      </c>
      <c r="L515" s="5" t="str">
        <f>IF(PhieuBauCu!$B$2&gt;8,IF(LEN($B515)=0,"",IF(AND($B515&gt;0,VALUE(SUBSTITUTE($B515,"9","0"))=$B515),1,0)),"")</f>
        <v/>
      </c>
      <c r="M515" s="9">
        <f t="shared" si="15"/>
        <v>0</v>
      </c>
      <c r="N515" s="36">
        <f>IF(AND(M515&lt;=PhieuBauCu!$B$13,M515&gt;=1),1,0)</f>
        <v>0</v>
      </c>
    </row>
    <row r="516" spans="1:14" ht="28.5" customHeight="1">
      <c r="A516" s="2">
        <v>511</v>
      </c>
      <c r="B516" s="3"/>
      <c r="C516" s="48" t="str">
        <f t="shared" si="14"/>
        <v/>
      </c>
      <c r="D516" s="5" t="str">
        <f>IF(PhieuBauCu!$B$2&gt;0,IF(LEN($B516)=0,"",IF(AND($B516&gt;0,VALUE(SUBSTITUTE($B516,"1","0"))=$B516),1,0)),"")</f>
        <v/>
      </c>
      <c r="E516" s="5" t="str">
        <f>IF(PhieuBauCu!$B$2&gt;1,IF(LEN($B516)=0,"",IF(AND($B516&gt;0,VALUE(SUBSTITUTE($B516,"2","0"))=$B516),1,0)),"")</f>
        <v/>
      </c>
      <c r="F516" s="5" t="str">
        <f>IF(PhieuBauCu!$B$2&gt;2,IF(LEN($B516)=0,"",IF(AND($B516&gt;0,VALUE(SUBSTITUTE($B516,"3","0"))=$B516),1,0)),"")</f>
        <v/>
      </c>
      <c r="G516" s="5" t="str">
        <f>IF(PhieuBauCu!$B$2&gt;3,IF(LEN($B516)=0,"",IF(AND($B516&gt;0,VALUE(SUBSTITUTE($B516,"4","0"))=$B516),1,0)),"")</f>
        <v/>
      </c>
      <c r="H516" s="5" t="str">
        <f>IF(PhieuBauCu!$B$2&gt;4,IF(LEN($B516)=0,"",IF(AND($B516&gt;0,VALUE(SUBSTITUTE($B516,"5","0"))=$B516),1,0)),"")</f>
        <v/>
      </c>
      <c r="I516" s="5" t="str">
        <f>IF(PhieuBauCu!$B$2&gt;5,IF(LEN($B516)=0,"",IF(AND($B516&gt;0,VALUE(SUBSTITUTE($B516,"6","0"))=$B516),1,0)),"")</f>
        <v/>
      </c>
      <c r="J516" s="5" t="str">
        <f>IF(PhieuBauCu!$B$2&gt;6,IF(LEN($B516)=0,"",IF(AND($B516&gt;0,VALUE(SUBSTITUTE($B516,"7","0"))=$B516),1,0)),"")</f>
        <v/>
      </c>
      <c r="K516" s="5" t="str">
        <f>IF(PhieuBauCu!$B$2&gt;7,IF(LEN($B516)=0,"",IF(AND($B516&gt;0,VALUE(SUBSTITUTE($B516,"8","0"))=$B516),1,0)),"")</f>
        <v/>
      </c>
      <c r="L516" s="5" t="str">
        <f>IF(PhieuBauCu!$B$2&gt;8,IF(LEN($B516)=0,"",IF(AND($B516&gt;0,VALUE(SUBSTITUTE($B516,"9","0"))=$B516),1,0)),"")</f>
        <v/>
      </c>
      <c r="M516" s="9">
        <f t="shared" si="15"/>
        <v>0</v>
      </c>
      <c r="N516" s="36">
        <f>IF(AND(M516&lt;=PhieuBauCu!$B$13,M516&gt;=1),1,0)</f>
        <v>0</v>
      </c>
    </row>
    <row r="517" spans="1:14" ht="28.5" customHeight="1">
      <c r="A517" s="2">
        <v>512</v>
      </c>
      <c r="B517" s="3"/>
      <c r="C517" s="48" t="str">
        <f t="shared" si="14"/>
        <v/>
      </c>
      <c r="D517" s="5" t="str">
        <f>IF(PhieuBauCu!$B$2&gt;0,IF(LEN($B517)=0,"",IF(AND($B517&gt;0,VALUE(SUBSTITUTE($B517,"1","0"))=$B517),1,0)),"")</f>
        <v/>
      </c>
      <c r="E517" s="5" t="str">
        <f>IF(PhieuBauCu!$B$2&gt;1,IF(LEN($B517)=0,"",IF(AND($B517&gt;0,VALUE(SUBSTITUTE($B517,"2","0"))=$B517),1,0)),"")</f>
        <v/>
      </c>
      <c r="F517" s="5" t="str">
        <f>IF(PhieuBauCu!$B$2&gt;2,IF(LEN($B517)=0,"",IF(AND($B517&gt;0,VALUE(SUBSTITUTE($B517,"3","0"))=$B517),1,0)),"")</f>
        <v/>
      </c>
      <c r="G517" s="5" t="str">
        <f>IF(PhieuBauCu!$B$2&gt;3,IF(LEN($B517)=0,"",IF(AND($B517&gt;0,VALUE(SUBSTITUTE($B517,"4","0"))=$B517),1,0)),"")</f>
        <v/>
      </c>
      <c r="H517" s="5" t="str">
        <f>IF(PhieuBauCu!$B$2&gt;4,IF(LEN($B517)=0,"",IF(AND($B517&gt;0,VALUE(SUBSTITUTE($B517,"5","0"))=$B517),1,0)),"")</f>
        <v/>
      </c>
      <c r="I517" s="5" t="str">
        <f>IF(PhieuBauCu!$B$2&gt;5,IF(LEN($B517)=0,"",IF(AND($B517&gt;0,VALUE(SUBSTITUTE($B517,"6","0"))=$B517),1,0)),"")</f>
        <v/>
      </c>
      <c r="J517" s="5" t="str">
        <f>IF(PhieuBauCu!$B$2&gt;6,IF(LEN($B517)=0,"",IF(AND($B517&gt;0,VALUE(SUBSTITUTE($B517,"7","0"))=$B517),1,0)),"")</f>
        <v/>
      </c>
      <c r="K517" s="5" t="str">
        <f>IF(PhieuBauCu!$B$2&gt;7,IF(LEN($B517)=0,"",IF(AND($B517&gt;0,VALUE(SUBSTITUTE($B517,"8","0"))=$B517),1,0)),"")</f>
        <v/>
      </c>
      <c r="L517" s="5" t="str">
        <f>IF(PhieuBauCu!$B$2&gt;8,IF(LEN($B517)=0,"",IF(AND($B517&gt;0,VALUE(SUBSTITUTE($B517,"9","0"))=$B517),1,0)),"")</f>
        <v/>
      </c>
      <c r="M517" s="9">
        <f t="shared" si="15"/>
        <v>0</v>
      </c>
      <c r="N517" s="36">
        <f>IF(AND(M517&lt;=PhieuBauCu!$B$13,M517&gt;=1),1,0)</f>
        <v>0</v>
      </c>
    </row>
    <row r="518" spans="1:14" ht="28.5" customHeight="1">
      <c r="A518" s="2">
        <v>513</v>
      </c>
      <c r="B518" s="3"/>
      <c r="C518" s="48" t="str">
        <f t="shared" si="14"/>
        <v/>
      </c>
      <c r="D518" s="5" t="str">
        <f>IF(PhieuBauCu!$B$2&gt;0,IF(LEN($B518)=0,"",IF(AND($B518&gt;0,VALUE(SUBSTITUTE($B518,"1","0"))=$B518),1,0)),"")</f>
        <v/>
      </c>
      <c r="E518" s="5" t="str">
        <f>IF(PhieuBauCu!$B$2&gt;1,IF(LEN($B518)=0,"",IF(AND($B518&gt;0,VALUE(SUBSTITUTE($B518,"2","0"))=$B518),1,0)),"")</f>
        <v/>
      </c>
      <c r="F518" s="5" t="str">
        <f>IF(PhieuBauCu!$B$2&gt;2,IF(LEN($B518)=0,"",IF(AND($B518&gt;0,VALUE(SUBSTITUTE($B518,"3","0"))=$B518),1,0)),"")</f>
        <v/>
      </c>
      <c r="G518" s="5" t="str">
        <f>IF(PhieuBauCu!$B$2&gt;3,IF(LEN($B518)=0,"",IF(AND($B518&gt;0,VALUE(SUBSTITUTE($B518,"4","0"))=$B518),1,0)),"")</f>
        <v/>
      </c>
      <c r="H518" s="5" t="str">
        <f>IF(PhieuBauCu!$B$2&gt;4,IF(LEN($B518)=0,"",IF(AND($B518&gt;0,VALUE(SUBSTITUTE($B518,"5","0"))=$B518),1,0)),"")</f>
        <v/>
      </c>
      <c r="I518" s="5" t="str">
        <f>IF(PhieuBauCu!$B$2&gt;5,IF(LEN($B518)=0,"",IF(AND($B518&gt;0,VALUE(SUBSTITUTE($B518,"6","0"))=$B518),1,0)),"")</f>
        <v/>
      </c>
      <c r="J518" s="5" t="str">
        <f>IF(PhieuBauCu!$B$2&gt;6,IF(LEN($B518)=0,"",IF(AND($B518&gt;0,VALUE(SUBSTITUTE($B518,"7","0"))=$B518),1,0)),"")</f>
        <v/>
      </c>
      <c r="K518" s="5" t="str">
        <f>IF(PhieuBauCu!$B$2&gt;7,IF(LEN($B518)=0,"",IF(AND($B518&gt;0,VALUE(SUBSTITUTE($B518,"8","0"))=$B518),1,0)),"")</f>
        <v/>
      </c>
      <c r="L518" s="5" t="str">
        <f>IF(PhieuBauCu!$B$2&gt;8,IF(LEN($B518)=0,"",IF(AND($B518&gt;0,VALUE(SUBSTITUTE($B518,"9","0"))=$B518),1,0)),"")</f>
        <v/>
      </c>
      <c r="M518" s="9">
        <f t="shared" si="15"/>
        <v>0</v>
      </c>
      <c r="N518" s="36">
        <f>IF(AND(M518&lt;=PhieuBauCu!$B$13,M518&gt;=1),1,0)</f>
        <v>0</v>
      </c>
    </row>
    <row r="519" spans="1:14" ht="28.5" customHeight="1">
      <c r="A519" s="2">
        <v>514</v>
      </c>
      <c r="B519" s="3"/>
      <c r="C519" s="48" t="str">
        <f t="shared" ref="C519:C582" si="16">IF(LEN(B519)&gt;0,IF(N519=1,"Ok","Not Ok"),"")</f>
        <v/>
      </c>
      <c r="D519" s="5" t="str">
        <f>IF(PhieuBauCu!$B$2&gt;0,IF(LEN($B519)=0,"",IF(AND($B519&gt;0,VALUE(SUBSTITUTE($B519,"1","0"))=$B519),1,0)),"")</f>
        <v/>
      </c>
      <c r="E519" s="5" t="str">
        <f>IF(PhieuBauCu!$B$2&gt;1,IF(LEN($B519)=0,"",IF(AND($B519&gt;0,VALUE(SUBSTITUTE($B519,"2","0"))=$B519),1,0)),"")</f>
        <v/>
      </c>
      <c r="F519" s="5" t="str">
        <f>IF(PhieuBauCu!$B$2&gt;2,IF(LEN($B519)=0,"",IF(AND($B519&gt;0,VALUE(SUBSTITUTE($B519,"3","0"))=$B519),1,0)),"")</f>
        <v/>
      </c>
      <c r="G519" s="5" t="str">
        <f>IF(PhieuBauCu!$B$2&gt;3,IF(LEN($B519)=0,"",IF(AND($B519&gt;0,VALUE(SUBSTITUTE($B519,"4","0"))=$B519),1,0)),"")</f>
        <v/>
      </c>
      <c r="H519" s="5" t="str">
        <f>IF(PhieuBauCu!$B$2&gt;4,IF(LEN($B519)=0,"",IF(AND($B519&gt;0,VALUE(SUBSTITUTE($B519,"5","0"))=$B519),1,0)),"")</f>
        <v/>
      </c>
      <c r="I519" s="5" t="str">
        <f>IF(PhieuBauCu!$B$2&gt;5,IF(LEN($B519)=0,"",IF(AND($B519&gt;0,VALUE(SUBSTITUTE($B519,"6","0"))=$B519),1,0)),"")</f>
        <v/>
      </c>
      <c r="J519" s="5" t="str">
        <f>IF(PhieuBauCu!$B$2&gt;6,IF(LEN($B519)=0,"",IF(AND($B519&gt;0,VALUE(SUBSTITUTE($B519,"7","0"))=$B519),1,0)),"")</f>
        <v/>
      </c>
      <c r="K519" s="5" t="str">
        <f>IF(PhieuBauCu!$B$2&gt;7,IF(LEN($B519)=0,"",IF(AND($B519&gt;0,VALUE(SUBSTITUTE($B519,"8","0"))=$B519),1,0)),"")</f>
        <v/>
      </c>
      <c r="L519" s="5" t="str">
        <f>IF(PhieuBauCu!$B$2&gt;8,IF(LEN($B519)=0,"",IF(AND($B519&gt;0,VALUE(SUBSTITUTE($B519,"9","0"))=$B519),1,0)),"")</f>
        <v/>
      </c>
      <c r="M519" s="9">
        <f t="shared" ref="M519:M582" si="17">SUMIF(D519:L519,1)</f>
        <v>0</v>
      </c>
      <c r="N519" s="36">
        <f>IF(AND(M519&lt;=PhieuBauCu!$B$13,M519&gt;=1),1,0)</f>
        <v>0</v>
      </c>
    </row>
    <row r="520" spans="1:14" ht="28.5" customHeight="1">
      <c r="A520" s="2">
        <v>515</v>
      </c>
      <c r="B520" s="3"/>
      <c r="C520" s="48" t="str">
        <f t="shared" si="16"/>
        <v/>
      </c>
      <c r="D520" s="5" t="str">
        <f>IF(PhieuBauCu!$B$2&gt;0,IF(LEN($B520)=0,"",IF(AND($B520&gt;0,VALUE(SUBSTITUTE($B520,"1","0"))=$B520),1,0)),"")</f>
        <v/>
      </c>
      <c r="E520" s="5" t="str">
        <f>IF(PhieuBauCu!$B$2&gt;1,IF(LEN($B520)=0,"",IF(AND($B520&gt;0,VALUE(SUBSTITUTE($B520,"2","0"))=$B520),1,0)),"")</f>
        <v/>
      </c>
      <c r="F520" s="5" t="str">
        <f>IF(PhieuBauCu!$B$2&gt;2,IF(LEN($B520)=0,"",IF(AND($B520&gt;0,VALUE(SUBSTITUTE($B520,"3","0"))=$B520),1,0)),"")</f>
        <v/>
      </c>
      <c r="G520" s="5" t="str">
        <f>IF(PhieuBauCu!$B$2&gt;3,IF(LEN($B520)=0,"",IF(AND($B520&gt;0,VALUE(SUBSTITUTE($B520,"4","0"))=$B520),1,0)),"")</f>
        <v/>
      </c>
      <c r="H520" s="5" t="str">
        <f>IF(PhieuBauCu!$B$2&gt;4,IF(LEN($B520)=0,"",IF(AND($B520&gt;0,VALUE(SUBSTITUTE($B520,"5","0"))=$B520),1,0)),"")</f>
        <v/>
      </c>
      <c r="I520" s="5" t="str">
        <f>IF(PhieuBauCu!$B$2&gt;5,IF(LEN($B520)=0,"",IF(AND($B520&gt;0,VALUE(SUBSTITUTE($B520,"6","0"))=$B520),1,0)),"")</f>
        <v/>
      </c>
      <c r="J520" s="5" t="str">
        <f>IF(PhieuBauCu!$B$2&gt;6,IF(LEN($B520)=0,"",IF(AND($B520&gt;0,VALUE(SUBSTITUTE($B520,"7","0"))=$B520),1,0)),"")</f>
        <v/>
      </c>
      <c r="K520" s="5" t="str">
        <f>IF(PhieuBauCu!$B$2&gt;7,IF(LEN($B520)=0,"",IF(AND($B520&gt;0,VALUE(SUBSTITUTE($B520,"8","0"))=$B520),1,0)),"")</f>
        <v/>
      </c>
      <c r="L520" s="5" t="str">
        <f>IF(PhieuBauCu!$B$2&gt;8,IF(LEN($B520)=0,"",IF(AND($B520&gt;0,VALUE(SUBSTITUTE($B520,"9","0"))=$B520),1,0)),"")</f>
        <v/>
      </c>
      <c r="M520" s="9">
        <f t="shared" si="17"/>
        <v>0</v>
      </c>
      <c r="N520" s="36">
        <f>IF(AND(M520&lt;=PhieuBauCu!$B$13,M520&gt;=1),1,0)</f>
        <v>0</v>
      </c>
    </row>
    <row r="521" spans="1:14" ht="28.5" customHeight="1">
      <c r="A521" s="2">
        <v>516</v>
      </c>
      <c r="B521" s="3"/>
      <c r="C521" s="48" t="str">
        <f t="shared" si="16"/>
        <v/>
      </c>
      <c r="D521" s="5" t="str">
        <f>IF(PhieuBauCu!$B$2&gt;0,IF(LEN($B521)=0,"",IF(AND($B521&gt;0,VALUE(SUBSTITUTE($B521,"1","0"))=$B521),1,0)),"")</f>
        <v/>
      </c>
      <c r="E521" s="5" t="str">
        <f>IF(PhieuBauCu!$B$2&gt;1,IF(LEN($B521)=0,"",IF(AND($B521&gt;0,VALUE(SUBSTITUTE($B521,"2","0"))=$B521),1,0)),"")</f>
        <v/>
      </c>
      <c r="F521" s="5" t="str">
        <f>IF(PhieuBauCu!$B$2&gt;2,IF(LEN($B521)=0,"",IF(AND($B521&gt;0,VALUE(SUBSTITUTE($B521,"3","0"))=$B521),1,0)),"")</f>
        <v/>
      </c>
      <c r="G521" s="5" t="str">
        <f>IF(PhieuBauCu!$B$2&gt;3,IF(LEN($B521)=0,"",IF(AND($B521&gt;0,VALUE(SUBSTITUTE($B521,"4","0"))=$B521),1,0)),"")</f>
        <v/>
      </c>
      <c r="H521" s="5" t="str">
        <f>IF(PhieuBauCu!$B$2&gt;4,IF(LEN($B521)=0,"",IF(AND($B521&gt;0,VALUE(SUBSTITUTE($B521,"5","0"))=$B521),1,0)),"")</f>
        <v/>
      </c>
      <c r="I521" s="5" t="str">
        <f>IF(PhieuBauCu!$B$2&gt;5,IF(LEN($B521)=0,"",IF(AND($B521&gt;0,VALUE(SUBSTITUTE($B521,"6","0"))=$B521),1,0)),"")</f>
        <v/>
      </c>
      <c r="J521" s="5" t="str">
        <f>IF(PhieuBauCu!$B$2&gt;6,IF(LEN($B521)=0,"",IF(AND($B521&gt;0,VALUE(SUBSTITUTE($B521,"7","0"))=$B521),1,0)),"")</f>
        <v/>
      </c>
      <c r="K521" s="5" t="str">
        <f>IF(PhieuBauCu!$B$2&gt;7,IF(LEN($B521)=0,"",IF(AND($B521&gt;0,VALUE(SUBSTITUTE($B521,"8","0"))=$B521),1,0)),"")</f>
        <v/>
      </c>
      <c r="L521" s="5" t="str">
        <f>IF(PhieuBauCu!$B$2&gt;8,IF(LEN($B521)=0,"",IF(AND($B521&gt;0,VALUE(SUBSTITUTE($B521,"9","0"))=$B521),1,0)),"")</f>
        <v/>
      </c>
      <c r="M521" s="9">
        <f t="shared" si="17"/>
        <v>0</v>
      </c>
      <c r="N521" s="36">
        <f>IF(AND(M521&lt;=PhieuBauCu!$B$13,M521&gt;=1),1,0)</f>
        <v>0</v>
      </c>
    </row>
    <row r="522" spans="1:14" ht="28.5" customHeight="1">
      <c r="A522" s="2">
        <v>517</v>
      </c>
      <c r="B522" s="3"/>
      <c r="C522" s="48" t="str">
        <f t="shared" si="16"/>
        <v/>
      </c>
      <c r="D522" s="5" t="str">
        <f>IF(PhieuBauCu!$B$2&gt;0,IF(LEN($B522)=0,"",IF(AND($B522&gt;0,VALUE(SUBSTITUTE($B522,"1","0"))=$B522),1,0)),"")</f>
        <v/>
      </c>
      <c r="E522" s="5" t="str">
        <f>IF(PhieuBauCu!$B$2&gt;1,IF(LEN($B522)=0,"",IF(AND($B522&gt;0,VALUE(SUBSTITUTE($B522,"2","0"))=$B522),1,0)),"")</f>
        <v/>
      </c>
      <c r="F522" s="5" t="str">
        <f>IF(PhieuBauCu!$B$2&gt;2,IF(LEN($B522)=0,"",IF(AND($B522&gt;0,VALUE(SUBSTITUTE($B522,"3","0"))=$B522),1,0)),"")</f>
        <v/>
      </c>
      <c r="G522" s="5" t="str">
        <f>IF(PhieuBauCu!$B$2&gt;3,IF(LEN($B522)=0,"",IF(AND($B522&gt;0,VALUE(SUBSTITUTE($B522,"4","0"))=$B522),1,0)),"")</f>
        <v/>
      </c>
      <c r="H522" s="5" t="str">
        <f>IF(PhieuBauCu!$B$2&gt;4,IF(LEN($B522)=0,"",IF(AND($B522&gt;0,VALUE(SUBSTITUTE($B522,"5","0"))=$B522),1,0)),"")</f>
        <v/>
      </c>
      <c r="I522" s="5" t="str">
        <f>IF(PhieuBauCu!$B$2&gt;5,IF(LEN($B522)=0,"",IF(AND($B522&gt;0,VALUE(SUBSTITUTE($B522,"6","0"))=$B522),1,0)),"")</f>
        <v/>
      </c>
      <c r="J522" s="5" t="str">
        <f>IF(PhieuBauCu!$B$2&gt;6,IF(LEN($B522)=0,"",IF(AND($B522&gt;0,VALUE(SUBSTITUTE($B522,"7","0"))=$B522),1,0)),"")</f>
        <v/>
      </c>
      <c r="K522" s="5" t="str">
        <f>IF(PhieuBauCu!$B$2&gt;7,IF(LEN($B522)=0,"",IF(AND($B522&gt;0,VALUE(SUBSTITUTE($B522,"8","0"))=$B522),1,0)),"")</f>
        <v/>
      </c>
      <c r="L522" s="5" t="str">
        <f>IF(PhieuBauCu!$B$2&gt;8,IF(LEN($B522)=0,"",IF(AND($B522&gt;0,VALUE(SUBSTITUTE($B522,"9","0"))=$B522),1,0)),"")</f>
        <v/>
      </c>
      <c r="M522" s="9">
        <f t="shared" si="17"/>
        <v>0</v>
      </c>
      <c r="N522" s="36">
        <f>IF(AND(M522&lt;=PhieuBauCu!$B$13,M522&gt;=1),1,0)</f>
        <v>0</v>
      </c>
    </row>
    <row r="523" spans="1:14" ht="28.5" customHeight="1">
      <c r="A523" s="2">
        <v>518</v>
      </c>
      <c r="B523" s="3"/>
      <c r="C523" s="48" t="str">
        <f t="shared" si="16"/>
        <v/>
      </c>
      <c r="D523" s="5" t="str">
        <f>IF(PhieuBauCu!$B$2&gt;0,IF(LEN($B523)=0,"",IF(AND($B523&gt;0,VALUE(SUBSTITUTE($B523,"1","0"))=$B523),1,0)),"")</f>
        <v/>
      </c>
      <c r="E523" s="5" t="str">
        <f>IF(PhieuBauCu!$B$2&gt;1,IF(LEN($B523)=0,"",IF(AND($B523&gt;0,VALUE(SUBSTITUTE($B523,"2","0"))=$B523),1,0)),"")</f>
        <v/>
      </c>
      <c r="F523" s="5" t="str">
        <f>IF(PhieuBauCu!$B$2&gt;2,IF(LEN($B523)=0,"",IF(AND($B523&gt;0,VALUE(SUBSTITUTE($B523,"3","0"))=$B523),1,0)),"")</f>
        <v/>
      </c>
      <c r="G523" s="5" t="str">
        <f>IF(PhieuBauCu!$B$2&gt;3,IF(LEN($B523)=0,"",IF(AND($B523&gt;0,VALUE(SUBSTITUTE($B523,"4","0"))=$B523),1,0)),"")</f>
        <v/>
      </c>
      <c r="H523" s="5" t="str">
        <f>IF(PhieuBauCu!$B$2&gt;4,IF(LEN($B523)=0,"",IF(AND($B523&gt;0,VALUE(SUBSTITUTE($B523,"5","0"))=$B523),1,0)),"")</f>
        <v/>
      </c>
      <c r="I523" s="5" t="str">
        <f>IF(PhieuBauCu!$B$2&gt;5,IF(LEN($B523)=0,"",IF(AND($B523&gt;0,VALUE(SUBSTITUTE($B523,"6","0"))=$B523),1,0)),"")</f>
        <v/>
      </c>
      <c r="J523" s="5" t="str">
        <f>IF(PhieuBauCu!$B$2&gt;6,IF(LEN($B523)=0,"",IF(AND($B523&gt;0,VALUE(SUBSTITUTE($B523,"7","0"))=$B523),1,0)),"")</f>
        <v/>
      </c>
      <c r="K523" s="5" t="str">
        <f>IF(PhieuBauCu!$B$2&gt;7,IF(LEN($B523)=0,"",IF(AND($B523&gt;0,VALUE(SUBSTITUTE($B523,"8","0"))=$B523),1,0)),"")</f>
        <v/>
      </c>
      <c r="L523" s="5" t="str">
        <f>IF(PhieuBauCu!$B$2&gt;8,IF(LEN($B523)=0,"",IF(AND($B523&gt;0,VALUE(SUBSTITUTE($B523,"9","0"))=$B523),1,0)),"")</f>
        <v/>
      </c>
      <c r="M523" s="9">
        <f t="shared" si="17"/>
        <v>0</v>
      </c>
      <c r="N523" s="36">
        <f>IF(AND(M523&lt;=PhieuBauCu!$B$13,M523&gt;=1),1,0)</f>
        <v>0</v>
      </c>
    </row>
    <row r="524" spans="1:14" ht="28.5" customHeight="1">
      <c r="A524" s="2">
        <v>519</v>
      </c>
      <c r="B524" s="3"/>
      <c r="C524" s="48" t="str">
        <f t="shared" si="16"/>
        <v/>
      </c>
      <c r="D524" s="5" t="str">
        <f>IF(PhieuBauCu!$B$2&gt;0,IF(LEN($B524)=0,"",IF(AND($B524&gt;0,VALUE(SUBSTITUTE($B524,"1","0"))=$B524),1,0)),"")</f>
        <v/>
      </c>
      <c r="E524" s="5" t="str">
        <f>IF(PhieuBauCu!$B$2&gt;1,IF(LEN($B524)=0,"",IF(AND($B524&gt;0,VALUE(SUBSTITUTE($B524,"2","0"))=$B524),1,0)),"")</f>
        <v/>
      </c>
      <c r="F524" s="5" t="str">
        <f>IF(PhieuBauCu!$B$2&gt;2,IF(LEN($B524)=0,"",IF(AND($B524&gt;0,VALUE(SUBSTITUTE($B524,"3","0"))=$B524),1,0)),"")</f>
        <v/>
      </c>
      <c r="G524" s="5" t="str">
        <f>IF(PhieuBauCu!$B$2&gt;3,IF(LEN($B524)=0,"",IF(AND($B524&gt;0,VALUE(SUBSTITUTE($B524,"4","0"))=$B524),1,0)),"")</f>
        <v/>
      </c>
      <c r="H524" s="5" t="str">
        <f>IF(PhieuBauCu!$B$2&gt;4,IF(LEN($B524)=0,"",IF(AND($B524&gt;0,VALUE(SUBSTITUTE($B524,"5","0"))=$B524),1,0)),"")</f>
        <v/>
      </c>
      <c r="I524" s="5" t="str">
        <f>IF(PhieuBauCu!$B$2&gt;5,IF(LEN($B524)=0,"",IF(AND($B524&gt;0,VALUE(SUBSTITUTE($B524,"6","0"))=$B524),1,0)),"")</f>
        <v/>
      </c>
      <c r="J524" s="5" t="str">
        <f>IF(PhieuBauCu!$B$2&gt;6,IF(LEN($B524)=0,"",IF(AND($B524&gt;0,VALUE(SUBSTITUTE($B524,"7","0"))=$B524),1,0)),"")</f>
        <v/>
      </c>
      <c r="K524" s="5" t="str">
        <f>IF(PhieuBauCu!$B$2&gt;7,IF(LEN($B524)=0,"",IF(AND($B524&gt;0,VALUE(SUBSTITUTE($B524,"8","0"))=$B524),1,0)),"")</f>
        <v/>
      </c>
      <c r="L524" s="5" t="str">
        <f>IF(PhieuBauCu!$B$2&gt;8,IF(LEN($B524)=0,"",IF(AND($B524&gt;0,VALUE(SUBSTITUTE($B524,"9","0"))=$B524),1,0)),"")</f>
        <v/>
      </c>
      <c r="M524" s="9">
        <f t="shared" si="17"/>
        <v>0</v>
      </c>
      <c r="N524" s="36">
        <f>IF(AND(M524&lt;=PhieuBauCu!$B$13,M524&gt;=1),1,0)</f>
        <v>0</v>
      </c>
    </row>
    <row r="525" spans="1:14" ht="28.5" customHeight="1">
      <c r="A525" s="2">
        <v>520</v>
      </c>
      <c r="B525" s="3"/>
      <c r="C525" s="48" t="str">
        <f t="shared" si="16"/>
        <v/>
      </c>
      <c r="D525" s="5" t="str">
        <f>IF(PhieuBauCu!$B$2&gt;0,IF(LEN($B525)=0,"",IF(AND($B525&gt;0,VALUE(SUBSTITUTE($B525,"1","0"))=$B525),1,0)),"")</f>
        <v/>
      </c>
      <c r="E525" s="5" t="str">
        <f>IF(PhieuBauCu!$B$2&gt;1,IF(LEN($B525)=0,"",IF(AND($B525&gt;0,VALUE(SUBSTITUTE($B525,"2","0"))=$B525),1,0)),"")</f>
        <v/>
      </c>
      <c r="F525" s="5" t="str">
        <f>IF(PhieuBauCu!$B$2&gt;2,IF(LEN($B525)=0,"",IF(AND($B525&gt;0,VALUE(SUBSTITUTE($B525,"3","0"))=$B525),1,0)),"")</f>
        <v/>
      </c>
      <c r="G525" s="5" t="str">
        <f>IF(PhieuBauCu!$B$2&gt;3,IF(LEN($B525)=0,"",IF(AND($B525&gt;0,VALUE(SUBSTITUTE($B525,"4","0"))=$B525),1,0)),"")</f>
        <v/>
      </c>
      <c r="H525" s="5" t="str">
        <f>IF(PhieuBauCu!$B$2&gt;4,IF(LEN($B525)=0,"",IF(AND($B525&gt;0,VALUE(SUBSTITUTE($B525,"5","0"))=$B525),1,0)),"")</f>
        <v/>
      </c>
      <c r="I525" s="5" t="str">
        <f>IF(PhieuBauCu!$B$2&gt;5,IF(LEN($B525)=0,"",IF(AND($B525&gt;0,VALUE(SUBSTITUTE($B525,"6","0"))=$B525),1,0)),"")</f>
        <v/>
      </c>
      <c r="J525" s="5" t="str">
        <f>IF(PhieuBauCu!$B$2&gt;6,IF(LEN($B525)=0,"",IF(AND($B525&gt;0,VALUE(SUBSTITUTE($B525,"7","0"))=$B525),1,0)),"")</f>
        <v/>
      </c>
      <c r="K525" s="5" t="str">
        <f>IF(PhieuBauCu!$B$2&gt;7,IF(LEN($B525)=0,"",IF(AND($B525&gt;0,VALUE(SUBSTITUTE($B525,"8","0"))=$B525),1,0)),"")</f>
        <v/>
      </c>
      <c r="L525" s="5" t="str">
        <f>IF(PhieuBauCu!$B$2&gt;8,IF(LEN($B525)=0,"",IF(AND($B525&gt;0,VALUE(SUBSTITUTE($B525,"9","0"))=$B525),1,0)),"")</f>
        <v/>
      </c>
      <c r="M525" s="9">
        <f t="shared" si="17"/>
        <v>0</v>
      </c>
      <c r="N525" s="36">
        <f>IF(AND(M525&lt;=PhieuBauCu!$B$13,M525&gt;=1),1,0)</f>
        <v>0</v>
      </c>
    </row>
    <row r="526" spans="1:14" ht="28.5" customHeight="1">
      <c r="A526" s="2">
        <v>521</v>
      </c>
      <c r="B526" s="3"/>
      <c r="C526" s="48" t="str">
        <f t="shared" si="16"/>
        <v/>
      </c>
      <c r="D526" s="5" t="str">
        <f>IF(PhieuBauCu!$B$2&gt;0,IF(LEN($B526)=0,"",IF(AND($B526&gt;0,VALUE(SUBSTITUTE($B526,"1","0"))=$B526),1,0)),"")</f>
        <v/>
      </c>
      <c r="E526" s="5" t="str">
        <f>IF(PhieuBauCu!$B$2&gt;1,IF(LEN($B526)=0,"",IF(AND($B526&gt;0,VALUE(SUBSTITUTE($B526,"2","0"))=$B526),1,0)),"")</f>
        <v/>
      </c>
      <c r="F526" s="5" t="str">
        <f>IF(PhieuBauCu!$B$2&gt;2,IF(LEN($B526)=0,"",IF(AND($B526&gt;0,VALUE(SUBSTITUTE($B526,"3","0"))=$B526),1,0)),"")</f>
        <v/>
      </c>
      <c r="G526" s="5" t="str">
        <f>IF(PhieuBauCu!$B$2&gt;3,IF(LEN($B526)=0,"",IF(AND($B526&gt;0,VALUE(SUBSTITUTE($B526,"4","0"))=$B526),1,0)),"")</f>
        <v/>
      </c>
      <c r="H526" s="5" t="str">
        <f>IF(PhieuBauCu!$B$2&gt;4,IF(LEN($B526)=0,"",IF(AND($B526&gt;0,VALUE(SUBSTITUTE($B526,"5","0"))=$B526),1,0)),"")</f>
        <v/>
      </c>
      <c r="I526" s="5" t="str">
        <f>IF(PhieuBauCu!$B$2&gt;5,IF(LEN($B526)=0,"",IF(AND($B526&gt;0,VALUE(SUBSTITUTE($B526,"6","0"))=$B526),1,0)),"")</f>
        <v/>
      </c>
      <c r="J526" s="5" t="str">
        <f>IF(PhieuBauCu!$B$2&gt;6,IF(LEN($B526)=0,"",IF(AND($B526&gt;0,VALUE(SUBSTITUTE($B526,"7","0"))=$B526),1,0)),"")</f>
        <v/>
      </c>
      <c r="K526" s="5" t="str">
        <f>IF(PhieuBauCu!$B$2&gt;7,IF(LEN($B526)=0,"",IF(AND($B526&gt;0,VALUE(SUBSTITUTE($B526,"8","0"))=$B526),1,0)),"")</f>
        <v/>
      </c>
      <c r="L526" s="5" t="str">
        <f>IF(PhieuBauCu!$B$2&gt;8,IF(LEN($B526)=0,"",IF(AND($B526&gt;0,VALUE(SUBSTITUTE($B526,"9","0"))=$B526),1,0)),"")</f>
        <v/>
      </c>
      <c r="M526" s="9">
        <f t="shared" si="17"/>
        <v>0</v>
      </c>
      <c r="N526" s="36">
        <f>IF(AND(M526&lt;=PhieuBauCu!$B$13,M526&gt;=1),1,0)</f>
        <v>0</v>
      </c>
    </row>
    <row r="527" spans="1:14" ht="28.5" customHeight="1">
      <c r="A527" s="2">
        <v>522</v>
      </c>
      <c r="B527" s="3"/>
      <c r="C527" s="48" t="str">
        <f t="shared" si="16"/>
        <v/>
      </c>
      <c r="D527" s="5" t="str">
        <f>IF(PhieuBauCu!$B$2&gt;0,IF(LEN($B527)=0,"",IF(AND($B527&gt;0,VALUE(SUBSTITUTE($B527,"1","0"))=$B527),1,0)),"")</f>
        <v/>
      </c>
      <c r="E527" s="5" t="str">
        <f>IF(PhieuBauCu!$B$2&gt;1,IF(LEN($B527)=0,"",IF(AND($B527&gt;0,VALUE(SUBSTITUTE($B527,"2","0"))=$B527),1,0)),"")</f>
        <v/>
      </c>
      <c r="F527" s="5" t="str">
        <f>IF(PhieuBauCu!$B$2&gt;2,IF(LEN($B527)=0,"",IF(AND($B527&gt;0,VALUE(SUBSTITUTE($B527,"3","0"))=$B527),1,0)),"")</f>
        <v/>
      </c>
      <c r="G527" s="5" t="str">
        <f>IF(PhieuBauCu!$B$2&gt;3,IF(LEN($B527)=0,"",IF(AND($B527&gt;0,VALUE(SUBSTITUTE($B527,"4","0"))=$B527),1,0)),"")</f>
        <v/>
      </c>
      <c r="H527" s="5" t="str">
        <f>IF(PhieuBauCu!$B$2&gt;4,IF(LEN($B527)=0,"",IF(AND($B527&gt;0,VALUE(SUBSTITUTE($B527,"5","0"))=$B527),1,0)),"")</f>
        <v/>
      </c>
      <c r="I527" s="5" t="str">
        <f>IF(PhieuBauCu!$B$2&gt;5,IF(LEN($B527)=0,"",IF(AND($B527&gt;0,VALUE(SUBSTITUTE($B527,"6","0"))=$B527),1,0)),"")</f>
        <v/>
      </c>
      <c r="J527" s="5" t="str">
        <f>IF(PhieuBauCu!$B$2&gt;6,IF(LEN($B527)=0,"",IF(AND($B527&gt;0,VALUE(SUBSTITUTE($B527,"7","0"))=$B527),1,0)),"")</f>
        <v/>
      </c>
      <c r="K527" s="5" t="str">
        <f>IF(PhieuBauCu!$B$2&gt;7,IF(LEN($B527)=0,"",IF(AND($B527&gt;0,VALUE(SUBSTITUTE($B527,"8","0"))=$B527),1,0)),"")</f>
        <v/>
      </c>
      <c r="L527" s="5" t="str">
        <f>IF(PhieuBauCu!$B$2&gt;8,IF(LEN($B527)=0,"",IF(AND($B527&gt;0,VALUE(SUBSTITUTE($B527,"9","0"))=$B527),1,0)),"")</f>
        <v/>
      </c>
      <c r="M527" s="9">
        <f t="shared" si="17"/>
        <v>0</v>
      </c>
      <c r="N527" s="36">
        <f>IF(AND(M527&lt;=PhieuBauCu!$B$13,M527&gt;=1),1,0)</f>
        <v>0</v>
      </c>
    </row>
    <row r="528" spans="1:14" ht="28.5" customHeight="1">
      <c r="A528" s="2">
        <v>523</v>
      </c>
      <c r="B528" s="3"/>
      <c r="C528" s="48" t="str">
        <f t="shared" si="16"/>
        <v/>
      </c>
      <c r="D528" s="5" t="str">
        <f>IF(PhieuBauCu!$B$2&gt;0,IF(LEN($B528)=0,"",IF(AND($B528&gt;0,VALUE(SUBSTITUTE($B528,"1","0"))=$B528),1,0)),"")</f>
        <v/>
      </c>
      <c r="E528" s="5" t="str">
        <f>IF(PhieuBauCu!$B$2&gt;1,IF(LEN($B528)=0,"",IF(AND($B528&gt;0,VALUE(SUBSTITUTE($B528,"2","0"))=$B528),1,0)),"")</f>
        <v/>
      </c>
      <c r="F528" s="5" t="str">
        <f>IF(PhieuBauCu!$B$2&gt;2,IF(LEN($B528)=0,"",IF(AND($B528&gt;0,VALUE(SUBSTITUTE($B528,"3","0"))=$B528),1,0)),"")</f>
        <v/>
      </c>
      <c r="G528" s="5" t="str">
        <f>IF(PhieuBauCu!$B$2&gt;3,IF(LEN($B528)=0,"",IF(AND($B528&gt;0,VALUE(SUBSTITUTE($B528,"4","0"))=$B528),1,0)),"")</f>
        <v/>
      </c>
      <c r="H528" s="5" t="str">
        <f>IF(PhieuBauCu!$B$2&gt;4,IF(LEN($B528)=0,"",IF(AND($B528&gt;0,VALUE(SUBSTITUTE($B528,"5","0"))=$B528),1,0)),"")</f>
        <v/>
      </c>
      <c r="I528" s="5" t="str">
        <f>IF(PhieuBauCu!$B$2&gt;5,IF(LEN($B528)=0,"",IF(AND($B528&gt;0,VALUE(SUBSTITUTE($B528,"6","0"))=$B528),1,0)),"")</f>
        <v/>
      </c>
      <c r="J528" s="5" t="str">
        <f>IF(PhieuBauCu!$B$2&gt;6,IF(LEN($B528)=0,"",IF(AND($B528&gt;0,VALUE(SUBSTITUTE($B528,"7","0"))=$B528),1,0)),"")</f>
        <v/>
      </c>
      <c r="K528" s="5" t="str">
        <f>IF(PhieuBauCu!$B$2&gt;7,IF(LEN($B528)=0,"",IF(AND($B528&gt;0,VALUE(SUBSTITUTE($B528,"8","0"))=$B528),1,0)),"")</f>
        <v/>
      </c>
      <c r="L528" s="5" t="str">
        <f>IF(PhieuBauCu!$B$2&gt;8,IF(LEN($B528)=0,"",IF(AND($B528&gt;0,VALUE(SUBSTITUTE($B528,"9","0"))=$B528),1,0)),"")</f>
        <v/>
      </c>
      <c r="M528" s="9">
        <f t="shared" si="17"/>
        <v>0</v>
      </c>
      <c r="N528" s="36">
        <f>IF(AND(M528&lt;=PhieuBauCu!$B$13,M528&gt;=1),1,0)</f>
        <v>0</v>
      </c>
    </row>
    <row r="529" spans="1:14" ht="28.5" customHeight="1">
      <c r="A529" s="2">
        <v>524</v>
      </c>
      <c r="B529" s="3"/>
      <c r="C529" s="48" t="str">
        <f t="shared" si="16"/>
        <v/>
      </c>
      <c r="D529" s="5" t="str">
        <f>IF(PhieuBauCu!$B$2&gt;0,IF(LEN($B529)=0,"",IF(AND($B529&gt;0,VALUE(SUBSTITUTE($B529,"1","0"))=$B529),1,0)),"")</f>
        <v/>
      </c>
      <c r="E529" s="5" t="str">
        <f>IF(PhieuBauCu!$B$2&gt;1,IF(LEN($B529)=0,"",IF(AND($B529&gt;0,VALUE(SUBSTITUTE($B529,"2","0"))=$B529),1,0)),"")</f>
        <v/>
      </c>
      <c r="F529" s="5" t="str">
        <f>IF(PhieuBauCu!$B$2&gt;2,IF(LEN($B529)=0,"",IF(AND($B529&gt;0,VALUE(SUBSTITUTE($B529,"3","0"))=$B529),1,0)),"")</f>
        <v/>
      </c>
      <c r="G529" s="5" t="str">
        <f>IF(PhieuBauCu!$B$2&gt;3,IF(LEN($B529)=0,"",IF(AND($B529&gt;0,VALUE(SUBSTITUTE($B529,"4","0"))=$B529),1,0)),"")</f>
        <v/>
      </c>
      <c r="H529" s="5" t="str">
        <f>IF(PhieuBauCu!$B$2&gt;4,IF(LEN($B529)=0,"",IF(AND($B529&gt;0,VALUE(SUBSTITUTE($B529,"5","0"))=$B529),1,0)),"")</f>
        <v/>
      </c>
      <c r="I529" s="5" t="str">
        <f>IF(PhieuBauCu!$B$2&gt;5,IF(LEN($B529)=0,"",IF(AND($B529&gt;0,VALUE(SUBSTITUTE($B529,"6","0"))=$B529),1,0)),"")</f>
        <v/>
      </c>
      <c r="J529" s="5" t="str">
        <f>IF(PhieuBauCu!$B$2&gt;6,IF(LEN($B529)=0,"",IF(AND($B529&gt;0,VALUE(SUBSTITUTE($B529,"7","0"))=$B529),1,0)),"")</f>
        <v/>
      </c>
      <c r="K529" s="5" t="str">
        <f>IF(PhieuBauCu!$B$2&gt;7,IF(LEN($B529)=0,"",IF(AND($B529&gt;0,VALUE(SUBSTITUTE($B529,"8","0"))=$B529),1,0)),"")</f>
        <v/>
      </c>
      <c r="L529" s="5" t="str">
        <f>IF(PhieuBauCu!$B$2&gt;8,IF(LEN($B529)=0,"",IF(AND($B529&gt;0,VALUE(SUBSTITUTE($B529,"9","0"))=$B529),1,0)),"")</f>
        <v/>
      </c>
      <c r="M529" s="9">
        <f t="shared" si="17"/>
        <v>0</v>
      </c>
      <c r="N529" s="36">
        <f>IF(AND(M529&lt;=PhieuBauCu!$B$13,M529&gt;=1),1,0)</f>
        <v>0</v>
      </c>
    </row>
    <row r="530" spans="1:14" ht="28.5" customHeight="1">
      <c r="A530" s="2">
        <v>525</v>
      </c>
      <c r="B530" s="3"/>
      <c r="C530" s="48" t="str">
        <f t="shared" si="16"/>
        <v/>
      </c>
      <c r="D530" s="5" t="str">
        <f>IF(PhieuBauCu!$B$2&gt;0,IF(LEN($B530)=0,"",IF(AND($B530&gt;0,VALUE(SUBSTITUTE($B530,"1","0"))=$B530),1,0)),"")</f>
        <v/>
      </c>
      <c r="E530" s="5" t="str">
        <f>IF(PhieuBauCu!$B$2&gt;1,IF(LEN($B530)=0,"",IF(AND($B530&gt;0,VALUE(SUBSTITUTE($B530,"2","0"))=$B530),1,0)),"")</f>
        <v/>
      </c>
      <c r="F530" s="5" t="str">
        <f>IF(PhieuBauCu!$B$2&gt;2,IF(LEN($B530)=0,"",IF(AND($B530&gt;0,VALUE(SUBSTITUTE($B530,"3","0"))=$B530),1,0)),"")</f>
        <v/>
      </c>
      <c r="G530" s="5" t="str">
        <f>IF(PhieuBauCu!$B$2&gt;3,IF(LEN($B530)=0,"",IF(AND($B530&gt;0,VALUE(SUBSTITUTE($B530,"4","0"))=$B530),1,0)),"")</f>
        <v/>
      </c>
      <c r="H530" s="5" t="str">
        <f>IF(PhieuBauCu!$B$2&gt;4,IF(LEN($B530)=0,"",IF(AND($B530&gt;0,VALUE(SUBSTITUTE($B530,"5","0"))=$B530),1,0)),"")</f>
        <v/>
      </c>
      <c r="I530" s="5" t="str">
        <f>IF(PhieuBauCu!$B$2&gt;5,IF(LEN($B530)=0,"",IF(AND($B530&gt;0,VALUE(SUBSTITUTE($B530,"6","0"))=$B530),1,0)),"")</f>
        <v/>
      </c>
      <c r="J530" s="5" t="str">
        <f>IF(PhieuBauCu!$B$2&gt;6,IF(LEN($B530)=0,"",IF(AND($B530&gt;0,VALUE(SUBSTITUTE($B530,"7","0"))=$B530),1,0)),"")</f>
        <v/>
      </c>
      <c r="K530" s="5" t="str">
        <f>IF(PhieuBauCu!$B$2&gt;7,IF(LEN($B530)=0,"",IF(AND($B530&gt;0,VALUE(SUBSTITUTE($B530,"8","0"))=$B530),1,0)),"")</f>
        <v/>
      </c>
      <c r="L530" s="5" t="str">
        <f>IF(PhieuBauCu!$B$2&gt;8,IF(LEN($B530)=0,"",IF(AND($B530&gt;0,VALUE(SUBSTITUTE($B530,"9","0"))=$B530),1,0)),"")</f>
        <v/>
      </c>
      <c r="M530" s="9">
        <f t="shared" si="17"/>
        <v>0</v>
      </c>
      <c r="N530" s="36">
        <f>IF(AND(M530&lt;=PhieuBauCu!$B$13,M530&gt;=1),1,0)</f>
        <v>0</v>
      </c>
    </row>
    <row r="531" spans="1:14" ht="28.5" customHeight="1">
      <c r="A531" s="2">
        <v>526</v>
      </c>
      <c r="B531" s="3"/>
      <c r="C531" s="48" t="str">
        <f t="shared" si="16"/>
        <v/>
      </c>
      <c r="D531" s="5" t="str">
        <f>IF(PhieuBauCu!$B$2&gt;0,IF(LEN($B531)=0,"",IF(AND($B531&gt;0,VALUE(SUBSTITUTE($B531,"1","0"))=$B531),1,0)),"")</f>
        <v/>
      </c>
      <c r="E531" s="5" t="str">
        <f>IF(PhieuBauCu!$B$2&gt;1,IF(LEN($B531)=0,"",IF(AND($B531&gt;0,VALUE(SUBSTITUTE($B531,"2","0"))=$B531),1,0)),"")</f>
        <v/>
      </c>
      <c r="F531" s="5" t="str">
        <f>IF(PhieuBauCu!$B$2&gt;2,IF(LEN($B531)=0,"",IF(AND($B531&gt;0,VALUE(SUBSTITUTE($B531,"3","0"))=$B531),1,0)),"")</f>
        <v/>
      </c>
      <c r="G531" s="5" t="str">
        <f>IF(PhieuBauCu!$B$2&gt;3,IF(LEN($B531)=0,"",IF(AND($B531&gt;0,VALUE(SUBSTITUTE($B531,"4","0"))=$B531),1,0)),"")</f>
        <v/>
      </c>
      <c r="H531" s="5" t="str">
        <f>IF(PhieuBauCu!$B$2&gt;4,IF(LEN($B531)=0,"",IF(AND($B531&gt;0,VALUE(SUBSTITUTE($B531,"5","0"))=$B531),1,0)),"")</f>
        <v/>
      </c>
      <c r="I531" s="5" t="str">
        <f>IF(PhieuBauCu!$B$2&gt;5,IF(LEN($B531)=0,"",IF(AND($B531&gt;0,VALUE(SUBSTITUTE($B531,"6","0"))=$B531),1,0)),"")</f>
        <v/>
      </c>
      <c r="J531" s="5" t="str">
        <f>IF(PhieuBauCu!$B$2&gt;6,IF(LEN($B531)=0,"",IF(AND($B531&gt;0,VALUE(SUBSTITUTE($B531,"7","0"))=$B531),1,0)),"")</f>
        <v/>
      </c>
      <c r="K531" s="5" t="str">
        <f>IF(PhieuBauCu!$B$2&gt;7,IF(LEN($B531)=0,"",IF(AND($B531&gt;0,VALUE(SUBSTITUTE($B531,"8","0"))=$B531),1,0)),"")</f>
        <v/>
      </c>
      <c r="L531" s="5" t="str">
        <f>IF(PhieuBauCu!$B$2&gt;8,IF(LEN($B531)=0,"",IF(AND($B531&gt;0,VALUE(SUBSTITUTE($B531,"9","0"))=$B531),1,0)),"")</f>
        <v/>
      </c>
      <c r="M531" s="9">
        <f t="shared" si="17"/>
        <v>0</v>
      </c>
      <c r="N531" s="36">
        <f>IF(AND(M531&lt;=PhieuBauCu!$B$13,M531&gt;=1),1,0)</f>
        <v>0</v>
      </c>
    </row>
    <row r="532" spans="1:14" ht="28.5" customHeight="1">
      <c r="A532" s="2">
        <v>527</v>
      </c>
      <c r="B532" s="3"/>
      <c r="C532" s="48" t="str">
        <f t="shared" si="16"/>
        <v/>
      </c>
      <c r="D532" s="5" t="str">
        <f>IF(PhieuBauCu!$B$2&gt;0,IF(LEN($B532)=0,"",IF(AND($B532&gt;0,VALUE(SUBSTITUTE($B532,"1","0"))=$B532),1,0)),"")</f>
        <v/>
      </c>
      <c r="E532" s="5" t="str">
        <f>IF(PhieuBauCu!$B$2&gt;1,IF(LEN($B532)=0,"",IF(AND($B532&gt;0,VALUE(SUBSTITUTE($B532,"2","0"))=$B532),1,0)),"")</f>
        <v/>
      </c>
      <c r="F532" s="5" t="str">
        <f>IF(PhieuBauCu!$B$2&gt;2,IF(LEN($B532)=0,"",IF(AND($B532&gt;0,VALUE(SUBSTITUTE($B532,"3","0"))=$B532),1,0)),"")</f>
        <v/>
      </c>
      <c r="G532" s="5" t="str">
        <f>IF(PhieuBauCu!$B$2&gt;3,IF(LEN($B532)=0,"",IF(AND($B532&gt;0,VALUE(SUBSTITUTE($B532,"4","0"))=$B532),1,0)),"")</f>
        <v/>
      </c>
      <c r="H532" s="5" t="str">
        <f>IF(PhieuBauCu!$B$2&gt;4,IF(LEN($B532)=0,"",IF(AND($B532&gt;0,VALUE(SUBSTITUTE($B532,"5","0"))=$B532),1,0)),"")</f>
        <v/>
      </c>
      <c r="I532" s="5" t="str">
        <f>IF(PhieuBauCu!$B$2&gt;5,IF(LEN($B532)=0,"",IF(AND($B532&gt;0,VALUE(SUBSTITUTE($B532,"6","0"))=$B532),1,0)),"")</f>
        <v/>
      </c>
      <c r="J532" s="5" t="str">
        <f>IF(PhieuBauCu!$B$2&gt;6,IF(LEN($B532)=0,"",IF(AND($B532&gt;0,VALUE(SUBSTITUTE($B532,"7","0"))=$B532),1,0)),"")</f>
        <v/>
      </c>
      <c r="K532" s="5" t="str">
        <f>IF(PhieuBauCu!$B$2&gt;7,IF(LEN($B532)=0,"",IF(AND($B532&gt;0,VALUE(SUBSTITUTE($B532,"8","0"))=$B532),1,0)),"")</f>
        <v/>
      </c>
      <c r="L532" s="5" t="str">
        <f>IF(PhieuBauCu!$B$2&gt;8,IF(LEN($B532)=0,"",IF(AND($B532&gt;0,VALUE(SUBSTITUTE($B532,"9","0"))=$B532),1,0)),"")</f>
        <v/>
      </c>
      <c r="M532" s="9">
        <f t="shared" si="17"/>
        <v>0</v>
      </c>
      <c r="N532" s="36">
        <f>IF(AND(M532&lt;=PhieuBauCu!$B$13,M532&gt;=1),1,0)</f>
        <v>0</v>
      </c>
    </row>
    <row r="533" spans="1:14" ht="28.5" customHeight="1">
      <c r="A533" s="2">
        <v>528</v>
      </c>
      <c r="B533" s="3"/>
      <c r="C533" s="48" t="str">
        <f t="shared" si="16"/>
        <v/>
      </c>
      <c r="D533" s="5" t="str">
        <f>IF(PhieuBauCu!$B$2&gt;0,IF(LEN($B533)=0,"",IF(AND($B533&gt;0,VALUE(SUBSTITUTE($B533,"1","0"))=$B533),1,0)),"")</f>
        <v/>
      </c>
      <c r="E533" s="5" t="str">
        <f>IF(PhieuBauCu!$B$2&gt;1,IF(LEN($B533)=0,"",IF(AND($B533&gt;0,VALUE(SUBSTITUTE($B533,"2","0"))=$B533),1,0)),"")</f>
        <v/>
      </c>
      <c r="F533" s="5" t="str">
        <f>IF(PhieuBauCu!$B$2&gt;2,IF(LEN($B533)=0,"",IF(AND($B533&gt;0,VALUE(SUBSTITUTE($B533,"3","0"))=$B533),1,0)),"")</f>
        <v/>
      </c>
      <c r="G533" s="5" t="str">
        <f>IF(PhieuBauCu!$B$2&gt;3,IF(LEN($B533)=0,"",IF(AND($B533&gt;0,VALUE(SUBSTITUTE($B533,"4","0"))=$B533),1,0)),"")</f>
        <v/>
      </c>
      <c r="H533" s="5" t="str">
        <f>IF(PhieuBauCu!$B$2&gt;4,IF(LEN($B533)=0,"",IF(AND($B533&gt;0,VALUE(SUBSTITUTE($B533,"5","0"))=$B533),1,0)),"")</f>
        <v/>
      </c>
      <c r="I533" s="5" t="str">
        <f>IF(PhieuBauCu!$B$2&gt;5,IF(LEN($B533)=0,"",IF(AND($B533&gt;0,VALUE(SUBSTITUTE($B533,"6","0"))=$B533),1,0)),"")</f>
        <v/>
      </c>
      <c r="J533" s="5" t="str">
        <f>IF(PhieuBauCu!$B$2&gt;6,IF(LEN($B533)=0,"",IF(AND($B533&gt;0,VALUE(SUBSTITUTE($B533,"7","0"))=$B533),1,0)),"")</f>
        <v/>
      </c>
      <c r="K533" s="5" t="str">
        <f>IF(PhieuBauCu!$B$2&gt;7,IF(LEN($B533)=0,"",IF(AND($B533&gt;0,VALUE(SUBSTITUTE($B533,"8","0"))=$B533),1,0)),"")</f>
        <v/>
      </c>
      <c r="L533" s="5" t="str">
        <f>IF(PhieuBauCu!$B$2&gt;8,IF(LEN($B533)=0,"",IF(AND($B533&gt;0,VALUE(SUBSTITUTE($B533,"9","0"))=$B533),1,0)),"")</f>
        <v/>
      </c>
      <c r="M533" s="9">
        <f t="shared" si="17"/>
        <v>0</v>
      </c>
      <c r="N533" s="36">
        <f>IF(AND(M533&lt;=PhieuBauCu!$B$13,M533&gt;=1),1,0)</f>
        <v>0</v>
      </c>
    </row>
    <row r="534" spans="1:14" ht="28.5" customHeight="1">
      <c r="A534" s="2">
        <v>529</v>
      </c>
      <c r="B534" s="3"/>
      <c r="C534" s="48" t="str">
        <f t="shared" si="16"/>
        <v/>
      </c>
      <c r="D534" s="5" t="str">
        <f>IF(PhieuBauCu!$B$2&gt;0,IF(LEN($B534)=0,"",IF(AND($B534&gt;0,VALUE(SUBSTITUTE($B534,"1","0"))=$B534),1,0)),"")</f>
        <v/>
      </c>
      <c r="E534" s="5" t="str">
        <f>IF(PhieuBauCu!$B$2&gt;1,IF(LEN($B534)=0,"",IF(AND($B534&gt;0,VALUE(SUBSTITUTE($B534,"2","0"))=$B534),1,0)),"")</f>
        <v/>
      </c>
      <c r="F534" s="5" t="str">
        <f>IF(PhieuBauCu!$B$2&gt;2,IF(LEN($B534)=0,"",IF(AND($B534&gt;0,VALUE(SUBSTITUTE($B534,"3","0"))=$B534),1,0)),"")</f>
        <v/>
      </c>
      <c r="G534" s="5" t="str">
        <f>IF(PhieuBauCu!$B$2&gt;3,IF(LEN($B534)=0,"",IF(AND($B534&gt;0,VALUE(SUBSTITUTE($B534,"4","0"))=$B534),1,0)),"")</f>
        <v/>
      </c>
      <c r="H534" s="5" t="str">
        <f>IF(PhieuBauCu!$B$2&gt;4,IF(LEN($B534)=0,"",IF(AND($B534&gt;0,VALUE(SUBSTITUTE($B534,"5","0"))=$B534),1,0)),"")</f>
        <v/>
      </c>
      <c r="I534" s="5" t="str">
        <f>IF(PhieuBauCu!$B$2&gt;5,IF(LEN($B534)=0,"",IF(AND($B534&gt;0,VALUE(SUBSTITUTE($B534,"6","0"))=$B534),1,0)),"")</f>
        <v/>
      </c>
      <c r="J534" s="5" t="str">
        <f>IF(PhieuBauCu!$B$2&gt;6,IF(LEN($B534)=0,"",IF(AND($B534&gt;0,VALUE(SUBSTITUTE($B534,"7","0"))=$B534),1,0)),"")</f>
        <v/>
      </c>
      <c r="K534" s="5" t="str">
        <f>IF(PhieuBauCu!$B$2&gt;7,IF(LEN($B534)=0,"",IF(AND($B534&gt;0,VALUE(SUBSTITUTE($B534,"8","0"))=$B534),1,0)),"")</f>
        <v/>
      </c>
      <c r="L534" s="5" t="str">
        <f>IF(PhieuBauCu!$B$2&gt;8,IF(LEN($B534)=0,"",IF(AND($B534&gt;0,VALUE(SUBSTITUTE($B534,"9","0"))=$B534),1,0)),"")</f>
        <v/>
      </c>
      <c r="M534" s="9">
        <f t="shared" si="17"/>
        <v>0</v>
      </c>
      <c r="N534" s="36">
        <f>IF(AND(M534&lt;=PhieuBauCu!$B$13,M534&gt;=1),1,0)</f>
        <v>0</v>
      </c>
    </row>
    <row r="535" spans="1:14" ht="28.5" customHeight="1">
      <c r="A535" s="2">
        <v>530</v>
      </c>
      <c r="B535" s="3"/>
      <c r="C535" s="48" t="str">
        <f t="shared" si="16"/>
        <v/>
      </c>
      <c r="D535" s="5" t="str">
        <f>IF(PhieuBauCu!$B$2&gt;0,IF(LEN($B535)=0,"",IF(AND($B535&gt;0,VALUE(SUBSTITUTE($B535,"1","0"))=$B535),1,0)),"")</f>
        <v/>
      </c>
      <c r="E535" s="5" t="str">
        <f>IF(PhieuBauCu!$B$2&gt;1,IF(LEN($B535)=0,"",IF(AND($B535&gt;0,VALUE(SUBSTITUTE($B535,"2","0"))=$B535),1,0)),"")</f>
        <v/>
      </c>
      <c r="F535" s="5" t="str">
        <f>IF(PhieuBauCu!$B$2&gt;2,IF(LEN($B535)=0,"",IF(AND($B535&gt;0,VALUE(SUBSTITUTE($B535,"3","0"))=$B535),1,0)),"")</f>
        <v/>
      </c>
      <c r="G535" s="5" t="str">
        <f>IF(PhieuBauCu!$B$2&gt;3,IF(LEN($B535)=0,"",IF(AND($B535&gt;0,VALUE(SUBSTITUTE($B535,"4","0"))=$B535),1,0)),"")</f>
        <v/>
      </c>
      <c r="H535" s="5" t="str">
        <f>IF(PhieuBauCu!$B$2&gt;4,IF(LEN($B535)=0,"",IF(AND($B535&gt;0,VALUE(SUBSTITUTE($B535,"5","0"))=$B535),1,0)),"")</f>
        <v/>
      </c>
      <c r="I535" s="5" t="str">
        <f>IF(PhieuBauCu!$B$2&gt;5,IF(LEN($B535)=0,"",IF(AND($B535&gt;0,VALUE(SUBSTITUTE($B535,"6","0"))=$B535),1,0)),"")</f>
        <v/>
      </c>
      <c r="J535" s="5" t="str">
        <f>IF(PhieuBauCu!$B$2&gt;6,IF(LEN($B535)=0,"",IF(AND($B535&gt;0,VALUE(SUBSTITUTE($B535,"7","0"))=$B535),1,0)),"")</f>
        <v/>
      </c>
      <c r="K535" s="5" t="str">
        <f>IF(PhieuBauCu!$B$2&gt;7,IF(LEN($B535)=0,"",IF(AND($B535&gt;0,VALUE(SUBSTITUTE($B535,"8","0"))=$B535),1,0)),"")</f>
        <v/>
      </c>
      <c r="L535" s="5" t="str">
        <f>IF(PhieuBauCu!$B$2&gt;8,IF(LEN($B535)=0,"",IF(AND($B535&gt;0,VALUE(SUBSTITUTE($B535,"9","0"))=$B535),1,0)),"")</f>
        <v/>
      </c>
      <c r="M535" s="9">
        <f t="shared" si="17"/>
        <v>0</v>
      </c>
      <c r="N535" s="36">
        <f>IF(AND(M535&lt;=PhieuBauCu!$B$13,M535&gt;=1),1,0)</f>
        <v>0</v>
      </c>
    </row>
    <row r="536" spans="1:14" ht="28.5" customHeight="1">
      <c r="A536" s="2">
        <v>531</v>
      </c>
      <c r="B536" s="3"/>
      <c r="C536" s="48" t="str">
        <f t="shared" si="16"/>
        <v/>
      </c>
      <c r="D536" s="5" t="str">
        <f>IF(PhieuBauCu!$B$2&gt;0,IF(LEN($B536)=0,"",IF(AND($B536&gt;0,VALUE(SUBSTITUTE($B536,"1","0"))=$B536),1,0)),"")</f>
        <v/>
      </c>
      <c r="E536" s="5" t="str">
        <f>IF(PhieuBauCu!$B$2&gt;1,IF(LEN($B536)=0,"",IF(AND($B536&gt;0,VALUE(SUBSTITUTE($B536,"2","0"))=$B536),1,0)),"")</f>
        <v/>
      </c>
      <c r="F536" s="5" t="str">
        <f>IF(PhieuBauCu!$B$2&gt;2,IF(LEN($B536)=0,"",IF(AND($B536&gt;0,VALUE(SUBSTITUTE($B536,"3","0"))=$B536),1,0)),"")</f>
        <v/>
      </c>
      <c r="G536" s="5" t="str">
        <f>IF(PhieuBauCu!$B$2&gt;3,IF(LEN($B536)=0,"",IF(AND($B536&gt;0,VALUE(SUBSTITUTE($B536,"4","0"))=$B536),1,0)),"")</f>
        <v/>
      </c>
      <c r="H536" s="5" t="str">
        <f>IF(PhieuBauCu!$B$2&gt;4,IF(LEN($B536)=0,"",IF(AND($B536&gt;0,VALUE(SUBSTITUTE($B536,"5","0"))=$B536),1,0)),"")</f>
        <v/>
      </c>
      <c r="I536" s="5" t="str">
        <f>IF(PhieuBauCu!$B$2&gt;5,IF(LEN($B536)=0,"",IF(AND($B536&gt;0,VALUE(SUBSTITUTE($B536,"6","0"))=$B536),1,0)),"")</f>
        <v/>
      </c>
      <c r="J536" s="5" t="str">
        <f>IF(PhieuBauCu!$B$2&gt;6,IF(LEN($B536)=0,"",IF(AND($B536&gt;0,VALUE(SUBSTITUTE($B536,"7","0"))=$B536),1,0)),"")</f>
        <v/>
      </c>
      <c r="K536" s="5" t="str">
        <f>IF(PhieuBauCu!$B$2&gt;7,IF(LEN($B536)=0,"",IF(AND($B536&gt;0,VALUE(SUBSTITUTE($B536,"8","0"))=$B536),1,0)),"")</f>
        <v/>
      </c>
      <c r="L536" s="5" t="str">
        <f>IF(PhieuBauCu!$B$2&gt;8,IF(LEN($B536)=0,"",IF(AND($B536&gt;0,VALUE(SUBSTITUTE($B536,"9","0"))=$B536),1,0)),"")</f>
        <v/>
      </c>
      <c r="M536" s="9">
        <f t="shared" si="17"/>
        <v>0</v>
      </c>
      <c r="N536" s="36">
        <f>IF(AND(M536&lt;=PhieuBauCu!$B$13,M536&gt;=1),1,0)</f>
        <v>0</v>
      </c>
    </row>
    <row r="537" spans="1:14" ht="28.5" customHeight="1">
      <c r="A537" s="2">
        <v>532</v>
      </c>
      <c r="B537" s="3"/>
      <c r="C537" s="48" t="str">
        <f t="shared" si="16"/>
        <v/>
      </c>
      <c r="D537" s="5" t="str">
        <f>IF(PhieuBauCu!$B$2&gt;0,IF(LEN($B537)=0,"",IF(AND($B537&gt;0,VALUE(SUBSTITUTE($B537,"1","0"))=$B537),1,0)),"")</f>
        <v/>
      </c>
      <c r="E537" s="5" t="str">
        <f>IF(PhieuBauCu!$B$2&gt;1,IF(LEN($B537)=0,"",IF(AND($B537&gt;0,VALUE(SUBSTITUTE($B537,"2","0"))=$B537),1,0)),"")</f>
        <v/>
      </c>
      <c r="F537" s="5" t="str">
        <f>IF(PhieuBauCu!$B$2&gt;2,IF(LEN($B537)=0,"",IF(AND($B537&gt;0,VALUE(SUBSTITUTE($B537,"3","0"))=$B537),1,0)),"")</f>
        <v/>
      </c>
      <c r="G537" s="5" t="str">
        <f>IF(PhieuBauCu!$B$2&gt;3,IF(LEN($B537)=0,"",IF(AND($B537&gt;0,VALUE(SUBSTITUTE($B537,"4","0"))=$B537),1,0)),"")</f>
        <v/>
      </c>
      <c r="H537" s="5" t="str">
        <f>IF(PhieuBauCu!$B$2&gt;4,IF(LEN($B537)=0,"",IF(AND($B537&gt;0,VALUE(SUBSTITUTE($B537,"5","0"))=$B537),1,0)),"")</f>
        <v/>
      </c>
      <c r="I537" s="5" t="str">
        <f>IF(PhieuBauCu!$B$2&gt;5,IF(LEN($B537)=0,"",IF(AND($B537&gt;0,VALUE(SUBSTITUTE($B537,"6","0"))=$B537),1,0)),"")</f>
        <v/>
      </c>
      <c r="J537" s="5" t="str">
        <f>IF(PhieuBauCu!$B$2&gt;6,IF(LEN($B537)=0,"",IF(AND($B537&gt;0,VALUE(SUBSTITUTE($B537,"7","0"))=$B537),1,0)),"")</f>
        <v/>
      </c>
      <c r="K537" s="5" t="str">
        <f>IF(PhieuBauCu!$B$2&gt;7,IF(LEN($B537)=0,"",IF(AND($B537&gt;0,VALUE(SUBSTITUTE($B537,"8","0"))=$B537),1,0)),"")</f>
        <v/>
      </c>
      <c r="L537" s="5" t="str">
        <f>IF(PhieuBauCu!$B$2&gt;8,IF(LEN($B537)=0,"",IF(AND($B537&gt;0,VALUE(SUBSTITUTE($B537,"9","0"))=$B537),1,0)),"")</f>
        <v/>
      </c>
      <c r="M537" s="9">
        <f t="shared" si="17"/>
        <v>0</v>
      </c>
      <c r="N537" s="36">
        <f>IF(AND(M537&lt;=PhieuBauCu!$B$13,M537&gt;=1),1,0)</f>
        <v>0</v>
      </c>
    </row>
    <row r="538" spans="1:14" ht="28.5" customHeight="1">
      <c r="A538" s="2">
        <v>533</v>
      </c>
      <c r="B538" s="3"/>
      <c r="C538" s="48" t="str">
        <f t="shared" si="16"/>
        <v/>
      </c>
      <c r="D538" s="5" t="str">
        <f>IF(PhieuBauCu!$B$2&gt;0,IF(LEN($B538)=0,"",IF(AND($B538&gt;0,VALUE(SUBSTITUTE($B538,"1","0"))=$B538),1,0)),"")</f>
        <v/>
      </c>
      <c r="E538" s="5" t="str">
        <f>IF(PhieuBauCu!$B$2&gt;1,IF(LEN($B538)=0,"",IF(AND($B538&gt;0,VALUE(SUBSTITUTE($B538,"2","0"))=$B538),1,0)),"")</f>
        <v/>
      </c>
      <c r="F538" s="5" t="str">
        <f>IF(PhieuBauCu!$B$2&gt;2,IF(LEN($B538)=0,"",IF(AND($B538&gt;0,VALUE(SUBSTITUTE($B538,"3","0"))=$B538),1,0)),"")</f>
        <v/>
      </c>
      <c r="G538" s="5" t="str">
        <f>IF(PhieuBauCu!$B$2&gt;3,IF(LEN($B538)=0,"",IF(AND($B538&gt;0,VALUE(SUBSTITUTE($B538,"4","0"))=$B538),1,0)),"")</f>
        <v/>
      </c>
      <c r="H538" s="5" t="str">
        <f>IF(PhieuBauCu!$B$2&gt;4,IF(LEN($B538)=0,"",IF(AND($B538&gt;0,VALUE(SUBSTITUTE($B538,"5","0"))=$B538),1,0)),"")</f>
        <v/>
      </c>
      <c r="I538" s="5" t="str">
        <f>IF(PhieuBauCu!$B$2&gt;5,IF(LEN($B538)=0,"",IF(AND($B538&gt;0,VALUE(SUBSTITUTE($B538,"6","0"))=$B538),1,0)),"")</f>
        <v/>
      </c>
      <c r="J538" s="5" t="str">
        <f>IF(PhieuBauCu!$B$2&gt;6,IF(LEN($B538)=0,"",IF(AND($B538&gt;0,VALUE(SUBSTITUTE($B538,"7","0"))=$B538),1,0)),"")</f>
        <v/>
      </c>
      <c r="K538" s="5" t="str">
        <f>IF(PhieuBauCu!$B$2&gt;7,IF(LEN($B538)=0,"",IF(AND($B538&gt;0,VALUE(SUBSTITUTE($B538,"8","0"))=$B538),1,0)),"")</f>
        <v/>
      </c>
      <c r="L538" s="5" t="str">
        <f>IF(PhieuBauCu!$B$2&gt;8,IF(LEN($B538)=0,"",IF(AND($B538&gt;0,VALUE(SUBSTITUTE($B538,"9","0"))=$B538),1,0)),"")</f>
        <v/>
      </c>
      <c r="M538" s="9">
        <f t="shared" si="17"/>
        <v>0</v>
      </c>
      <c r="N538" s="36">
        <f>IF(AND(M538&lt;=PhieuBauCu!$B$13,M538&gt;=1),1,0)</f>
        <v>0</v>
      </c>
    </row>
    <row r="539" spans="1:14" ht="28.5" customHeight="1">
      <c r="A539" s="2">
        <v>534</v>
      </c>
      <c r="B539" s="3"/>
      <c r="C539" s="48" t="str">
        <f t="shared" si="16"/>
        <v/>
      </c>
      <c r="D539" s="5" t="str">
        <f>IF(PhieuBauCu!$B$2&gt;0,IF(LEN($B539)=0,"",IF(AND($B539&gt;0,VALUE(SUBSTITUTE($B539,"1","0"))=$B539),1,0)),"")</f>
        <v/>
      </c>
      <c r="E539" s="5" t="str">
        <f>IF(PhieuBauCu!$B$2&gt;1,IF(LEN($B539)=0,"",IF(AND($B539&gt;0,VALUE(SUBSTITUTE($B539,"2","0"))=$B539),1,0)),"")</f>
        <v/>
      </c>
      <c r="F539" s="5" t="str">
        <f>IF(PhieuBauCu!$B$2&gt;2,IF(LEN($B539)=0,"",IF(AND($B539&gt;0,VALUE(SUBSTITUTE($B539,"3","0"))=$B539),1,0)),"")</f>
        <v/>
      </c>
      <c r="G539" s="5" t="str">
        <f>IF(PhieuBauCu!$B$2&gt;3,IF(LEN($B539)=0,"",IF(AND($B539&gt;0,VALUE(SUBSTITUTE($B539,"4","0"))=$B539),1,0)),"")</f>
        <v/>
      </c>
      <c r="H539" s="5" t="str">
        <f>IF(PhieuBauCu!$B$2&gt;4,IF(LEN($B539)=0,"",IF(AND($B539&gt;0,VALUE(SUBSTITUTE($B539,"5","0"))=$B539),1,0)),"")</f>
        <v/>
      </c>
      <c r="I539" s="5" t="str">
        <f>IF(PhieuBauCu!$B$2&gt;5,IF(LEN($B539)=0,"",IF(AND($B539&gt;0,VALUE(SUBSTITUTE($B539,"6","0"))=$B539),1,0)),"")</f>
        <v/>
      </c>
      <c r="J539" s="5" t="str">
        <f>IF(PhieuBauCu!$B$2&gt;6,IF(LEN($B539)=0,"",IF(AND($B539&gt;0,VALUE(SUBSTITUTE($B539,"7","0"))=$B539),1,0)),"")</f>
        <v/>
      </c>
      <c r="K539" s="5" t="str">
        <f>IF(PhieuBauCu!$B$2&gt;7,IF(LEN($B539)=0,"",IF(AND($B539&gt;0,VALUE(SUBSTITUTE($B539,"8","0"))=$B539),1,0)),"")</f>
        <v/>
      </c>
      <c r="L539" s="5" t="str">
        <f>IF(PhieuBauCu!$B$2&gt;8,IF(LEN($B539)=0,"",IF(AND($B539&gt;0,VALUE(SUBSTITUTE($B539,"9","0"))=$B539),1,0)),"")</f>
        <v/>
      </c>
      <c r="M539" s="9">
        <f t="shared" si="17"/>
        <v>0</v>
      </c>
      <c r="N539" s="36">
        <f>IF(AND(M539&lt;=PhieuBauCu!$B$13,M539&gt;=1),1,0)</f>
        <v>0</v>
      </c>
    </row>
    <row r="540" spans="1:14" ht="28.5" customHeight="1">
      <c r="A540" s="2">
        <v>535</v>
      </c>
      <c r="B540" s="3"/>
      <c r="C540" s="48" t="str">
        <f t="shared" si="16"/>
        <v/>
      </c>
      <c r="D540" s="5" t="str">
        <f>IF(PhieuBauCu!$B$2&gt;0,IF(LEN($B540)=0,"",IF(AND($B540&gt;0,VALUE(SUBSTITUTE($B540,"1","0"))=$B540),1,0)),"")</f>
        <v/>
      </c>
      <c r="E540" s="5" t="str">
        <f>IF(PhieuBauCu!$B$2&gt;1,IF(LEN($B540)=0,"",IF(AND($B540&gt;0,VALUE(SUBSTITUTE($B540,"2","0"))=$B540),1,0)),"")</f>
        <v/>
      </c>
      <c r="F540" s="5" t="str">
        <f>IF(PhieuBauCu!$B$2&gt;2,IF(LEN($B540)=0,"",IF(AND($B540&gt;0,VALUE(SUBSTITUTE($B540,"3","0"))=$B540),1,0)),"")</f>
        <v/>
      </c>
      <c r="G540" s="5" t="str">
        <f>IF(PhieuBauCu!$B$2&gt;3,IF(LEN($B540)=0,"",IF(AND($B540&gt;0,VALUE(SUBSTITUTE($B540,"4","0"))=$B540),1,0)),"")</f>
        <v/>
      </c>
      <c r="H540" s="5" t="str">
        <f>IF(PhieuBauCu!$B$2&gt;4,IF(LEN($B540)=0,"",IF(AND($B540&gt;0,VALUE(SUBSTITUTE($B540,"5","0"))=$B540),1,0)),"")</f>
        <v/>
      </c>
      <c r="I540" s="5" t="str">
        <f>IF(PhieuBauCu!$B$2&gt;5,IF(LEN($B540)=0,"",IF(AND($B540&gt;0,VALUE(SUBSTITUTE($B540,"6","0"))=$B540),1,0)),"")</f>
        <v/>
      </c>
      <c r="J540" s="5" t="str">
        <f>IF(PhieuBauCu!$B$2&gt;6,IF(LEN($B540)=0,"",IF(AND($B540&gt;0,VALUE(SUBSTITUTE($B540,"7","0"))=$B540),1,0)),"")</f>
        <v/>
      </c>
      <c r="K540" s="5" t="str">
        <f>IF(PhieuBauCu!$B$2&gt;7,IF(LEN($B540)=0,"",IF(AND($B540&gt;0,VALUE(SUBSTITUTE($B540,"8","0"))=$B540),1,0)),"")</f>
        <v/>
      </c>
      <c r="L540" s="5" t="str">
        <f>IF(PhieuBauCu!$B$2&gt;8,IF(LEN($B540)=0,"",IF(AND($B540&gt;0,VALUE(SUBSTITUTE($B540,"9","0"))=$B540),1,0)),"")</f>
        <v/>
      </c>
      <c r="M540" s="9">
        <f t="shared" si="17"/>
        <v>0</v>
      </c>
      <c r="N540" s="36">
        <f>IF(AND(M540&lt;=PhieuBauCu!$B$13,M540&gt;=1),1,0)</f>
        <v>0</v>
      </c>
    </row>
    <row r="541" spans="1:14" ht="28.5" customHeight="1">
      <c r="A541" s="2">
        <v>536</v>
      </c>
      <c r="B541" s="3"/>
      <c r="C541" s="48" t="str">
        <f t="shared" si="16"/>
        <v/>
      </c>
      <c r="D541" s="5" t="str">
        <f>IF(PhieuBauCu!$B$2&gt;0,IF(LEN($B541)=0,"",IF(AND($B541&gt;0,VALUE(SUBSTITUTE($B541,"1","0"))=$B541),1,0)),"")</f>
        <v/>
      </c>
      <c r="E541" s="5" t="str">
        <f>IF(PhieuBauCu!$B$2&gt;1,IF(LEN($B541)=0,"",IF(AND($B541&gt;0,VALUE(SUBSTITUTE($B541,"2","0"))=$B541),1,0)),"")</f>
        <v/>
      </c>
      <c r="F541" s="5" t="str">
        <f>IF(PhieuBauCu!$B$2&gt;2,IF(LEN($B541)=0,"",IF(AND($B541&gt;0,VALUE(SUBSTITUTE($B541,"3","0"))=$B541),1,0)),"")</f>
        <v/>
      </c>
      <c r="G541" s="5" t="str">
        <f>IF(PhieuBauCu!$B$2&gt;3,IF(LEN($B541)=0,"",IF(AND($B541&gt;0,VALUE(SUBSTITUTE($B541,"4","0"))=$B541),1,0)),"")</f>
        <v/>
      </c>
      <c r="H541" s="5" t="str">
        <f>IF(PhieuBauCu!$B$2&gt;4,IF(LEN($B541)=0,"",IF(AND($B541&gt;0,VALUE(SUBSTITUTE($B541,"5","0"))=$B541),1,0)),"")</f>
        <v/>
      </c>
      <c r="I541" s="5" t="str">
        <f>IF(PhieuBauCu!$B$2&gt;5,IF(LEN($B541)=0,"",IF(AND($B541&gt;0,VALUE(SUBSTITUTE($B541,"6","0"))=$B541),1,0)),"")</f>
        <v/>
      </c>
      <c r="J541" s="5" t="str">
        <f>IF(PhieuBauCu!$B$2&gt;6,IF(LEN($B541)=0,"",IF(AND($B541&gt;0,VALUE(SUBSTITUTE($B541,"7","0"))=$B541),1,0)),"")</f>
        <v/>
      </c>
      <c r="K541" s="5" t="str">
        <f>IF(PhieuBauCu!$B$2&gt;7,IF(LEN($B541)=0,"",IF(AND($B541&gt;0,VALUE(SUBSTITUTE($B541,"8","0"))=$B541),1,0)),"")</f>
        <v/>
      </c>
      <c r="L541" s="5" t="str">
        <f>IF(PhieuBauCu!$B$2&gt;8,IF(LEN($B541)=0,"",IF(AND($B541&gt;0,VALUE(SUBSTITUTE($B541,"9","0"))=$B541),1,0)),"")</f>
        <v/>
      </c>
      <c r="M541" s="9">
        <f t="shared" si="17"/>
        <v>0</v>
      </c>
      <c r="N541" s="36">
        <f>IF(AND(M541&lt;=PhieuBauCu!$B$13,M541&gt;=1),1,0)</f>
        <v>0</v>
      </c>
    </row>
    <row r="542" spans="1:14" ht="28.5" customHeight="1">
      <c r="A542" s="2">
        <v>537</v>
      </c>
      <c r="B542" s="3"/>
      <c r="C542" s="48" t="str">
        <f t="shared" si="16"/>
        <v/>
      </c>
      <c r="D542" s="5" t="str">
        <f>IF(PhieuBauCu!$B$2&gt;0,IF(LEN($B542)=0,"",IF(AND($B542&gt;0,VALUE(SUBSTITUTE($B542,"1","0"))=$B542),1,0)),"")</f>
        <v/>
      </c>
      <c r="E542" s="5" t="str">
        <f>IF(PhieuBauCu!$B$2&gt;1,IF(LEN($B542)=0,"",IF(AND($B542&gt;0,VALUE(SUBSTITUTE($B542,"2","0"))=$B542),1,0)),"")</f>
        <v/>
      </c>
      <c r="F542" s="5" t="str">
        <f>IF(PhieuBauCu!$B$2&gt;2,IF(LEN($B542)=0,"",IF(AND($B542&gt;0,VALUE(SUBSTITUTE($B542,"3","0"))=$B542),1,0)),"")</f>
        <v/>
      </c>
      <c r="G542" s="5" t="str">
        <f>IF(PhieuBauCu!$B$2&gt;3,IF(LEN($B542)=0,"",IF(AND($B542&gt;0,VALUE(SUBSTITUTE($B542,"4","0"))=$B542),1,0)),"")</f>
        <v/>
      </c>
      <c r="H542" s="5" t="str">
        <f>IF(PhieuBauCu!$B$2&gt;4,IF(LEN($B542)=0,"",IF(AND($B542&gt;0,VALUE(SUBSTITUTE($B542,"5","0"))=$B542),1,0)),"")</f>
        <v/>
      </c>
      <c r="I542" s="5" t="str">
        <f>IF(PhieuBauCu!$B$2&gt;5,IF(LEN($B542)=0,"",IF(AND($B542&gt;0,VALUE(SUBSTITUTE($B542,"6","0"))=$B542),1,0)),"")</f>
        <v/>
      </c>
      <c r="J542" s="5" t="str">
        <f>IF(PhieuBauCu!$B$2&gt;6,IF(LEN($B542)=0,"",IF(AND($B542&gt;0,VALUE(SUBSTITUTE($B542,"7","0"))=$B542),1,0)),"")</f>
        <v/>
      </c>
      <c r="K542" s="5" t="str">
        <f>IF(PhieuBauCu!$B$2&gt;7,IF(LEN($B542)=0,"",IF(AND($B542&gt;0,VALUE(SUBSTITUTE($B542,"8","0"))=$B542),1,0)),"")</f>
        <v/>
      </c>
      <c r="L542" s="5" t="str">
        <f>IF(PhieuBauCu!$B$2&gt;8,IF(LEN($B542)=0,"",IF(AND($B542&gt;0,VALUE(SUBSTITUTE($B542,"9","0"))=$B542),1,0)),"")</f>
        <v/>
      </c>
      <c r="M542" s="9">
        <f t="shared" si="17"/>
        <v>0</v>
      </c>
      <c r="N542" s="36">
        <f>IF(AND(M542&lt;=PhieuBauCu!$B$13,M542&gt;=1),1,0)</f>
        <v>0</v>
      </c>
    </row>
    <row r="543" spans="1:14" ht="28.5" customHeight="1">
      <c r="A543" s="2">
        <v>538</v>
      </c>
      <c r="B543" s="3"/>
      <c r="C543" s="48" t="str">
        <f t="shared" si="16"/>
        <v/>
      </c>
      <c r="D543" s="5" t="str">
        <f>IF(PhieuBauCu!$B$2&gt;0,IF(LEN($B543)=0,"",IF(AND($B543&gt;0,VALUE(SUBSTITUTE($B543,"1","0"))=$B543),1,0)),"")</f>
        <v/>
      </c>
      <c r="E543" s="5" t="str">
        <f>IF(PhieuBauCu!$B$2&gt;1,IF(LEN($B543)=0,"",IF(AND($B543&gt;0,VALUE(SUBSTITUTE($B543,"2","0"))=$B543),1,0)),"")</f>
        <v/>
      </c>
      <c r="F543" s="5" t="str">
        <f>IF(PhieuBauCu!$B$2&gt;2,IF(LEN($B543)=0,"",IF(AND($B543&gt;0,VALUE(SUBSTITUTE($B543,"3","0"))=$B543),1,0)),"")</f>
        <v/>
      </c>
      <c r="G543" s="5" t="str">
        <f>IF(PhieuBauCu!$B$2&gt;3,IF(LEN($B543)=0,"",IF(AND($B543&gt;0,VALUE(SUBSTITUTE($B543,"4","0"))=$B543),1,0)),"")</f>
        <v/>
      </c>
      <c r="H543" s="5" t="str">
        <f>IF(PhieuBauCu!$B$2&gt;4,IF(LEN($B543)=0,"",IF(AND($B543&gt;0,VALUE(SUBSTITUTE($B543,"5","0"))=$B543),1,0)),"")</f>
        <v/>
      </c>
      <c r="I543" s="5" t="str">
        <f>IF(PhieuBauCu!$B$2&gt;5,IF(LEN($B543)=0,"",IF(AND($B543&gt;0,VALUE(SUBSTITUTE($B543,"6","0"))=$B543),1,0)),"")</f>
        <v/>
      </c>
      <c r="J543" s="5" t="str">
        <f>IF(PhieuBauCu!$B$2&gt;6,IF(LEN($B543)=0,"",IF(AND($B543&gt;0,VALUE(SUBSTITUTE($B543,"7","0"))=$B543),1,0)),"")</f>
        <v/>
      </c>
      <c r="K543" s="5" t="str">
        <f>IF(PhieuBauCu!$B$2&gt;7,IF(LEN($B543)=0,"",IF(AND($B543&gt;0,VALUE(SUBSTITUTE($B543,"8","0"))=$B543),1,0)),"")</f>
        <v/>
      </c>
      <c r="L543" s="5" t="str">
        <f>IF(PhieuBauCu!$B$2&gt;8,IF(LEN($B543)=0,"",IF(AND($B543&gt;0,VALUE(SUBSTITUTE($B543,"9","0"))=$B543),1,0)),"")</f>
        <v/>
      </c>
      <c r="M543" s="9">
        <f t="shared" si="17"/>
        <v>0</v>
      </c>
      <c r="N543" s="36">
        <f>IF(AND(M543&lt;=PhieuBauCu!$B$13,M543&gt;=1),1,0)</f>
        <v>0</v>
      </c>
    </row>
    <row r="544" spans="1:14" ht="28.5" customHeight="1">
      <c r="A544" s="2">
        <v>539</v>
      </c>
      <c r="B544" s="3"/>
      <c r="C544" s="48" t="str">
        <f t="shared" si="16"/>
        <v/>
      </c>
      <c r="D544" s="5" t="str">
        <f>IF(PhieuBauCu!$B$2&gt;0,IF(LEN($B544)=0,"",IF(AND($B544&gt;0,VALUE(SUBSTITUTE($B544,"1","0"))=$B544),1,0)),"")</f>
        <v/>
      </c>
      <c r="E544" s="5" t="str">
        <f>IF(PhieuBauCu!$B$2&gt;1,IF(LEN($B544)=0,"",IF(AND($B544&gt;0,VALUE(SUBSTITUTE($B544,"2","0"))=$B544),1,0)),"")</f>
        <v/>
      </c>
      <c r="F544" s="5" t="str">
        <f>IF(PhieuBauCu!$B$2&gt;2,IF(LEN($B544)=0,"",IF(AND($B544&gt;0,VALUE(SUBSTITUTE($B544,"3","0"))=$B544),1,0)),"")</f>
        <v/>
      </c>
      <c r="G544" s="5" t="str">
        <f>IF(PhieuBauCu!$B$2&gt;3,IF(LEN($B544)=0,"",IF(AND($B544&gt;0,VALUE(SUBSTITUTE($B544,"4","0"))=$B544),1,0)),"")</f>
        <v/>
      </c>
      <c r="H544" s="5" t="str">
        <f>IF(PhieuBauCu!$B$2&gt;4,IF(LEN($B544)=0,"",IF(AND($B544&gt;0,VALUE(SUBSTITUTE($B544,"5","0"))=$B544),1,0)),"")</f>
        <v/>
      </c>
      <c r="I544" s="5" t="str">
        <f>IF(PhieuBauCu!$B$2&gt;5,IF(LEN($B544)=0,"",IF(AND($B544&gt;0,VALUE(SUBSTITUTE($B544,"6","0"))=$B544),1,0)),"")</f>
        <v/>
      </c>
      <c r="J544" s="5" t="str">
        <f>IF(PhieuBauCu!$B$2&gt;6,IF(LEN($B544)=0,"",IF(AND($B544&gt;0,VALUE(SUBSTITUTE($B544,"7","0"))=$B544),1,0)),"")</f>
        <v/>
      </c>
      <c r="K544" s="5" t="str">
        <f>IF(PhieuBauCu!$B$2&gt;7,IF(LEN($B544)=0,"",IF(AND($B544&gt;0,VALUE(SUBSTITUTE($B544,"8","0"))=$B544),1,0)),"")</f>
        <v/>
      </c>
      <c r="L544" s="5" t="str">
        <f>IF(PhieuBauCu!$B$2&gt;8,IF(LEN($B544)=0,"",IF(AND($B544&gt;0,VALUE(SUBSTITUTE($B544,"9","0"))=$B544),1,0)),"")</f>
        <v/>
      </c>
      <c r="M544" s="9">
        <f t="shared" si="17"/>
        <v>0</v>
      </c>
      <c r="N544" s="36">
        <f>IF(AND(M544&lt;=PhieuBauCu!$B$13,M544&gt;=1),1,0)</f>
        <v>0</v>
      </c>
    </row>
    <row r="545" spans="1:14" ht="28.5" customHeight="1">
      <c r="A545" s="2">
        <v>540</v>
      </c>
      <c r="B545" s="3"/>
      <c r="C545" s="48" t="str">
        <f t="shared" si="16"/>
        <v/>
      </c>
      <c r="D545" s="5" t="str">
        <f>IF(PhieuBauCu!$B$2&gt;0,IF(LEN($B545)=0,"",IF(AND($B545&gt;0,VALUE(SUBSTITUTE($B545,"1","0"))=$B545),1,0)),"")</f>
        <v/>
      </c>
      <c r="E545" s="5" t="str">
        <f>IF(PhieuBauCu!$B$2&gt;1,IF(LEN($B545)=0,"",IF(AND($B545&gt;0,VALUE(SUBSTITUTE($B545,"2","0"))=$B545),1,0)),"")</f>
        <v/>
      </c>
      <c r="F545" s="5" t="str">
        <f>IF(PhieuBauCu!$B$2&gt;2,IF(LEN($B545)=0,"",IF(AND($B545&gt;0,VALUE(SUBSTITUTE($B545,"3","0"))=$B545),1,0)),"")</f>
        <v/>
      </c>
      <c r="G545" s="5" t="str">
        <f>IF(PhieuBauCu!$B$2&gt;3,IF(LEN($B545)=0,"",IF(AND($B545&gt;0,VALUE(SUBSTITUTE($B545,"4","0"))=$B545),1,0)),"")</f>
        <v/>
      </c>
      <c r="H545" s="5" t="str">
        <f>IF(PhieuBauCu!$B$2&gt;4,IF(LEN($B545)=0,"",IF(AND($B545&gt;0,VALUE(SUBSTITUTE($B545,"5","0"))=$B545),1,0)),"")</f>
        <v/>
      </c>
      <c r="I545" s="5" t="str">
        <f>IF(PhieuBauCu!$B$2&gt;5,IF(LEN($B545)=0,"",IF(AND($B545&gt;0,VALUE(SUBSTITUTE($B545,"6","0"))=$B545),1,0)),"")</f>
        <v/>
      </c>
      <c r="J545" s="5" t="str">
        <f>IF(PhieuBauCu!$B$2&gt;6,IF(LEN($B545)=0,"",IF(AND($B545&gt;0,VALUE(SUBSTITUTE($B545,"7","0"))=$B545),1,0)),"")</f>
        <v/>
      </c>
      <c r="K545" s="5" t="str">
        <f>IF(PhieuBauCu!$B$2&gt;7,IF(LEN($B545)=0,"",IF(AND($B545&gt;0,VALUE(SUBSTITUTE($B545,"8","0"))=$B545),1,0)),"")</f>
        <v/>
      </c>
      <c r="L545" s="5" t="str">
        <f>IF(PhieuBauCu!$B$2&gt;8,IF(LEN($B545)=0,"",IF(AND($B545&gt;0,VALUE(SUBSTITUTE($B545,"9","0"))=$B545),1,0)),"")</f>
        <v/>
      </c>
      <c r="M545" s="9">
        <f t="shared" si="17"/>
        <v>0</v>
      </c>
      <c r="N545" s="36">
        <f>IF(AND(M545&lt;=PhieuBauCu!$B$13,M545&gt;=1),1,0)</f>
        <v>0</v>
      </c>
    </row>
    <row r="546" spans="1:14" ht="28.5" customHeight="1">
      <c r="A546" s="2">
        <v>541</v>
      </c>
      <c r="B546" s="3"/>
      <c r="C546" s="48" t="str">
        <f t="shared" si="16"/>
        <v/>
      </c>
      <c r="D546" s="5" t="str">
        <f>IF(PhieuBauCu!$B$2&gt;0,IF(LEN($B546)=0,"",IF(AND($B546&gt;0,VALUE(SUBSTITUTE($B546,"1","0"))=$B546),1,0)),"")</f>
        <v/>
      </c>
      <c r="E546" s="5" t="str">
        <f>IF(PhieuBauCu!$B$2&gt;1,IF(LEN($B546)=0,"",IF(AND($B546&gt;0,VALUE(SUBSTITUTE($B546,"2","0"))=$B546),1,0)),"")</f>
        <v/>
      </c>
      <c r="F546" s="5" t="str">
        <f>IF(PhieuBauCu!$B$2&gt;2,IF(LEN($B546)=0,"",IF(AND($B546&gt;0,VALUE(SUBSTITUTE($B546,"3","0"))=$B546),1,0)),"")</f>
        <v/>
      </c>
      <c r="G546" s="5" t="str">
        <f>IF(PhieuBauCu!$B$2&gt;3,IF(LEN($B546)=0,"",IF(AND($B546&gt;0,VALUE(SUBSTITUTE($B546,"4","0"))=$B546),1,0)),"")</f>
        <v/>
      </c>
      <c r="H546" s="5" t="str">
        <f>IF(PhieuBauCu!$B$2&gt;4,IF(LEN($B546)=0,"",IF(AND($B546&gt;0,VALUE(SUBSTITUTE($B546,"5","0"))=$B546),1,0)),"")</f>
        <v/>
      </c>
      <c r="I546" s="5" t="str">
        <f>IF(PhieuBauCu!$B$2&gt;5,IF(LEN($B546)=0,"",IF(AND($B546&gt;0,VALUE(SUBSTITUTE($B546,"6","0"))=$B546),1,0)),"")</f>
        <v/>
      </c>
      <c r="J546" s="5" t="str">
        <f>IF(PhieuBauCu!$B$2&gt;6,IF(LEN($B546)=0,"",IF(AND($B546&gt;0,VALUE(SUBSTITUTE($B546,"7","0"))=$B546),1,0)),"")</f>
        <v/>
      </c>
      <c r="K546" s="5" t="str">
        <f>IF(PhieuBauCu!$B$2&gt;7,IF(LEN($B546)=0,"",IF(AND($B546&gt;0,VALUE(SUBSTITUTE($B546,"8","0"))=$B546),1,0)),"")</f>
        <v/>
      </c>
      <c r="L546" s="5" t="str">
        <f>IF(PhieuBauCu!$B$2&gt;8,IF(LEN($B546)=0,"",IF(AND($B546&gt;0,VALUE(SUBSTITUTE($B546,"9","0"))=$B546),1,0)),"")</f>
        <v/>
      </c>
      <c r="M546" s="9">
        <f t="shared" si="17"/>
        <v>0</v>
      </c>
      <c r="N546" s="36">
        <f>IF(AND(M546&lt;=PhieuBauCu!$B$13,M546&gt;=1),1,0)</f>
        <v>0</v>
      </c>
    </row>
    <row r="547" spans="1:14" ht="28.5" customHeight="1">
      <c r="A547" s="2">
        <v>542</v>
      </c>
      <c r="B547" s="3"/>
      <c r="C547" s="48" t="str">
        <f t="shared" si="16"/>
        <v/>
      </c>
      <c r="D547" s="5" t="str">
        <f>IF(PhieuBauCu!$B$2&gt;0,IF(LEN($B547)=0,"",IF(AND($B547&gt;0,VALUE(SUBSTITUTE($B547,"1","0"))=$B547),1,0)),"")</f>
        <v/>
      </c>
      <c r="E547" s="5" t="str">
        <f>IF(PhieuBauCu!$B$2&gt;1,IF(LEN($B547)=0,"",IF(AND($B547&gt;0,VALUE(SUBSTITUTE($B547,"2","0"))=$B547),1,0)),"")</f>
        <v/>
      </c>
      <c r="F547" s="5" t="str">
        <f>IF(PhieuBauCu!$B$2&gt;2,IF(LEN($B547)=0,"",IF(AND($B547&gt;0,VALUE(SUBSTITUTE($B547,"3","0"))=$B547),1,0)),"")</f>
        <v/>
      </c>
      <c r="G547" s="5" t="str">
        <f>IF(PhieuBauCu!$B$2&gt;3,IF(LEN($B547)=0,"",IF(AND($B547&gt;0,VALUE(SUBSTITUTE($B547,"4","0"))=$B547),1,0)),"")</f>
        <v/>
      </c>
      <c r="H547" s="5" t="str">
        <f>IF(PhieuBauCu!$B$2&gt;4,IF(LEN($B547)=0,"",IF(AND($B547&gt;0,VALUE(SUBSTITUTE($B547,"5","0"))=$B547),1,0)),"")</f>
        <v/>
      </c>
      <c r="I547" s="5" t="str">
        <f>IF(PhieuBauCu!$B$2&gt;5,IF(LEN($B547)=0,"",IF(AND($B547&gt;0,VALUE(SUBSTITUTE($B547,"6","0"))=$B547),1,0)),"")</f>
        <v/>
      </c>
      <c r="J547" s="5" t="str">
        <f>IF(PhieuBauCu!$B$2&gt;6,IF(LEN($B547)=0,"",IF(AND($B547&gt;0,VALUE(SUBSTITUTE($B547,"7","0"))=$B547),1,0)),"")</f>
        <v/>
      </c>
      <c r="K547" s="5" t="str">
        <f>IF(PhieuBauCu!$B$2&gt;7,IF(LEN($B547)=0,"",IF(AND($B547&gt;0,VALUE(SUBSTITUTE($B547,"8","0"))=$B547),1,0)),"")</f>
        <v/>
      </c>
      <c r="L547" s="5" t="str">
        <f>IF(PhieuBauCu!$B$2&gt;8,IF(LEN($B547)=0,"",IF(AND($B547&gt;0,VALUE(SUBSTITUTE($B547,"9","0"))=$B547),1,0)),"")</f>
        <v/>
      </c>
      <c r="M547" s="9">
        <f t="shared" si="17"/>
        <v>0</v>
      </c>
      <c r="N547" s="36">
        <f>IF(AND(M547&lt;=PhieuBauCu!$B$13,M547&gt;=1),1,0)</f>
        <v>0</v>
      </c>
    </row>
    <row r="548" spans="1:14" ht="28.5" customHeight="1">
      <c r="A548" s="2">
        <v>543</v>
      </c>
      <c r="B548" s="3"/>
      <c r="C548" s="48" t="str">
        <f t="shared" si="16"/>
        <v/>
      </c>
      <c r="D548" s="5" t="str">
        <f>IF(PhieuBauCu!$B$2&gt;0,IF(LEN($B548)=0,"",IF(AND($B548&gt;0,VALUE(SUBSTITUTE($B548,"1","0"))=$B548),1,0)),"")</f>
        <v/>
      </c>
      <c r="E548" s="5" t="str">
        <f>IF(PhieuBauCu!$B$2&gt;1,IF(LEN($B548)=0,"",IF(AND($B548&gt;0,VALUE(SUBSTITUTE($B548,"2","0"))=$B548),1,0)),"")</f>
        <v/>
      </c>
      <c r="F548" s="5" t="str">
        <f>IF(PhieuBauCu!$B$2&gt;2,IF(LEN($B548)=0,"",IF(AND($B548&gt;0,VALUE(SUBSTITUTE($B548,"3","0"))=$B548),1,0)),"")</f>
        <v/>
      </c>
      <c r="G548" s="5" t="str">
        <f>IF(PhieuBauCu!$B$2&gt;3,IF(LEN($B548)=0,"",IF(AND($B548&gt;0,VALUE(SUBSTITUTE($B548,"4","0"))=$B548),1,0)),"")</f>
        <v/>
      </c>
      <c r="H548" s="5" t="str">
        <f>IF(PhieuBauCu!$B$2&gt;4,IF(LEN($B548)=0,"",IF(AND($B548&gt;0,VALUE(SUBSTITUTE($B548,"5","0"))=$B548),1,0)),"")</f>
        <v/>
      </c>
      <c r="I548" s="5" t="str">
        <f>IF(PhieuBauCu!$B$2&gt;5,IF(LEN($B548)=0,"",IF(AND($B548&gt;0,VALUE(SUBSTITUTE($B548,"6","0"))=$B548),1,0)),"")</f>
        <v/>
      </c>
      <c r="J548" s="5" t="str">
        <f>IF(PhieuBauCu!$B$2&gt;6,IF(LEN($B548)=0,"",IF(AND($B548&gt;0,VALUE(SUBSTITUTE($B548,"7","0"))=$B548),1,0)),"")</f>
        <v/>
      </c>
      <c r="K548" s="5" t="str">
        <f>IF(PhieuBauCu!$B$2&gt;7,IF(LEN($B548)=0,"",IF(AND($B548&gt;0,VALUE(SUBSTITUTE($B548,"8","0"))=$B548),1,0)),"")</f>
        <v/>
      </c>
      <c r="L548" s="5" t="str">
        <f>IF(PhieuBauCu!$B$2&gt;8,IF(LEN($B548)=0,"",IF(AND($B548&gt;0,VALUE(SUBSTITUTE($B548,"9","0"))=$B548),1,0)),"")</f>
        <v/>
      </c>
      <c r="M548" s="9">
        <f t="shared" si="17"/>
        <v>0</v>
      </c>
      <c r="N548" s="36">
        <f>IF(AND(M548&lt;=PhieuBauCu!$B$13,M548&gt;=1),1,0)</f>
        <v>0</v>
      </c>
    </row>
    <row r="549" spans="1:14" ht="28.5" customHeight="1">
      <c r="A549" s="2">
        <v>544</v>
      </c>
      <c r="B549" s="3"/>
      <c r="C549" s="48" t="str">
        <f t="shared" si="16"/>
        <v/>
      </c>
      <c r="D549" s="5" t="str">
        <f>IF(PhieuBauCu!$B$2&gt;0,IF(LEN($B549)=0,"",IF(AND($B549&gt;0,VALUE(SUBSTITUTE($B549,"1","0"))=$B549),1,0)),"")</f>
        <v/>
      </c>
      <c r="E549" s="5" t="str">
        <f>IF(PhieuBauCu!$B$2&gt;1,IF(LEN($B549)=0,"",IF(AND($B549&gt;0,VALUE(SUBSTITUTE($B549,"2","0"))=$B549),1,0)),"")</f>
        <v/>
      </c>
      <c r="F549" s="5" t="str">
        <f>IF(PhieuBauCu!$B$2&gt;2,IF(LEN($B549)=0,"",IF(AND($B549&gt;0,VALUE(SUBSTITUTE($B549,"3","0"))=$B549),1,0)),"")</f>
        <v/>
      </c>
      <c r="G549" s="5" t="str">
        <f>IF(PhieuBauCu!$B$2&gt;3,IF(LEN($B549)=0,"",IF(AND($B549&gt;0,VALUE(SUBSTITUTE($B549,"4","0"))=$B549),1,0)),"")</f>
        <v/>
      </c>
      <c r="H549" s="5" t="str">
        <f>IF(PhieuBauCu!$B$2&gt;4,IF(LEN($B549)=0,"",IF(AND($B549&gt;0,VALUE(SUBSTITUTE($B549,"5","0"))=$B549),1,0)),"")</f>
        <v/>
      </c>
      <c r="I549" s="5" t="str">
        <f>IF(PhieuBauCu!$B$2&gt;5,IF(LEN($B549)=0,"",IF(AND($B549&gt;0,VALUE(SUBSTITUTE($B549,"6","0"))=$B549),1,0)),"")</f>
        <v/>
      </c>
      <c r="J549" s="5" t="str">
        <f>IF(PhieuBauCu!$B$2&gt;6,IF(LEN($B549)=0,"",IF(AND($B549&gt;0,VALUE(SUBSTITUTE($B549,"7","0"))=$B549),1,0)),"")</f>
        <v/>
      </c>
      <c r="K549" s="5" t="str">
        <f>IF(PhieuBauCu!$B$2&gt;7,IF(LEN($B549)=0,"",IF(AND($B549&gt;0,VALUE(SUBSTITUTE($B549,"8","0"))=$B549),1,0)),"")</f>
        <v/>
      </c>
      <c r="L549" s="5" t="str">
        <f>IF(PhieuBauCu!$B$2&gt;8,IF(LEN($B549)=0,"",IF(AND($B549&gt;0,VALUE(SUBSTITUTE($B549,"9","0"))=$B549),1,0)),"")</f>
        <v/>
      </c>
      <c r="M549" s="9">
        <f t="shared" si="17"/>
        <v>0</v>
      </c>
      <c r="N549" s="36">
        <f>IF(AND(M549&lt;=PhieuBauCu!$B$13,M549&gt;=1),1,0)</f>
        <v>0</v>
      </c>
    </row>
    <row r="550" spans="1:14" ht="28.5" customHeight="1">
      <c r="A550" s="2">
        <v>545</v>
      </c>
      <c r="B550" s="3"/>
      <c r="C550" s="48" t="str">
        <f t="shared" si="16"/>
        <v/>
      </c>
      <c r="D550" s="5" t="str">
        <f>IF(PhieuBauCu!$B$2&gt;0,IF(LEN($B550)=0,"",IF(AND($B550&gt;0,VALUE(SUBSTITUTE($B550,"1","0"))=$B550),1,0)),"")</f>
        <v/>
      </c>
      <c r="E550" s="5" t="str">
        <f>IF(PhieuBauCu!$B$2&gt;1,IF(LEN($B550)=0,"",IF(AND($B550&gt;0,VALUE(SUBSTITUTE($B550,"2","0"))=$B550),1,0)),"")</f>
        <v/>
      </c>
      <c r="F550" s="5" t="str">
        <f>IF(PhieuBauCu!$B$2&gt;2,IF(LEN($B550)=0,"",IF(AND($B550&gt;0,VALUE(SUBSTITUTE($B550,"3","0"))=$B550),1,0)),"")</f>
        <v/>
      </c>
      <c r="G550" s="5" t="str">
        <f>IF(PhieuBauCu!$B$2&gt;3,IF(LEN($B550)=0,"",IF(AND($B550&gt;0,VALUE(SUBSTITUTE($B550,"4","0"))=$B550),1,0)),"")</f>
        <v/>
      </c>
      <c r="H550" s="5" t="str">
        <f>IF(PhieuBauCu!$B$2&gt;4,IF(LEN($B550)=0,"",IF(AND($B550&gt;0,VALUE(SUBSTITUTE($B550,"5","0"))=$B550),1,0)),"")</f>
        <v/>
      </c>
      <c r="I550" s="5" t="str">
        <f>IF(PhieuBauCu!$B$2&gt;5,IF(LEN($B550)=0,"",IF(AND($B550&gt;0,VALUE(SUBSTITUTE($B550,"6","0"))=$B550),1,0)),"")</f>
        <v/>
      </c>
      <c r="J550" s="5" t="str">
        <f>IF(PhieuBauCu!$B$2&gt;6,IF(LEN($B550)=0,"",IF(AND($B550&gt;0,VALUE(SUBSTITUTE($B550,"7","0"))=$B550),1,0)),"")</f>
        <v/>
      </c>
      <c r="K550" s="5" t="str">
        <f>IF(PhieuBauCu!$B$2&gt;7,IF(LEN($B550)=0,"",IF(AND($B550&gt;0,VALUE(SUBSTITUTE($B550,"8","0"))=$B550),1,0)),"")</f>
        <v/>
      </c>
      <c r="L550" s="5" t="str">
        <f>IF(PhieuBauCu!$B$2&gt;8,IF(LEN($B550)=0,"",IF(AND($B550&gt;0,VALUE(SUBSTITUTE($B550,"9","0"))=$B550),1,0)),"")</f>
        <v/>
      </c>
      <c r="M550" s="9">
        <f t="shared" si="17"/>
        <v>0</v>
      </c>
      <c r="N550" s="36">
        <f>IF(AND(M550&lt;=PhieuBauCu!$B$13,M550&gt;=1),1,0)</f>
        <v>0</v>
      </c>
    </row>
    <row r="551" spans="1:14" ht="28.5" customHeight="1">
      <c r="A551" s="2">
        <v>546</v>
      </c>
      <c r="B551" s="3"/>
      <c r="C551" s="48" t="str">
        <f t="shared" si="16"/>
        <v/>
      </c>
      <c r="D551" s="5" t="str">
        <f>IF(PhieuBauCu!$B$2&gt;0,IF(LEN($B551)=0,"",IF(AND($B551&gt;0,VALUE(SUBSTITUTE($B551,"1","0"))=$B551),1,0)),"")</f>
        <v/>
      </c>
      <c r="E551" s="5" t="str">
        <f>IF(PhieuBauCu!$B$2&gt;1,IF(LEN($B551)=0,"",IF(AND($B551&gt;0,VALUE(SUBSTITUTE($B551,"2","0"))=$B551),1,0)),"")</f>
        <v/>
      </c>
      <c r="F551" s="5" t="str">
        <f>IF(PhieuBauCu!$B$2&gt;2,IF(LEN($B551)=0,"",IF(AND($B551&gt;0,VALUE(SUBSTITUTE($B551,"3","0"))=$B551),1,0)),"")</f>
        <v/>
      </c>
      <c r="G551" s="5" t="str">
        <f>IF(PhieuBauCu!$B$2&gt;3,IF(LEN($B551)=0,"",IF(AND($B551&gt;0,VALUE(SUBSTITUTE($B551,"4","0"))=$B551),1,0)),"")</f>
        <v/>
      </c>
      <c r="H551" s="5" t="str">
        <f>IF(PhieuBauCu!$B$2&gt;4,IF(LEN($B551)=0,"",IF(AND($B551&gt;0,VALUE(SUBSTITUTE($B551,"5","0"))=$B551),1,0)),"")</f>
        <v/>
      </c>
      <c r="I551" s="5" t="str">
        <f>IF(PhieuBauCu!$B$2&gt;5,IF(LEN($B551)=0,"",IF(AND($B551&gt;0,VALUE(SUBSTITUTE($B551,"6","0"))=$B551),1,0)),"")</f>
        <v/>
      </c>
      <c r="J551" s="5" t="str">
        <f>IF(PhieuBauCu!$B$2&gt;6,IF(LEN($B551)=0,"",IF(AND($B551&gt;0,VALUE(SUBSTITUTE($B551,"7","0"))=$B551),1,0)),"")</f>
        <v/>
      </c>
      <c r="K551" s="5" t="str">
        <f>IF(PhieuBauCu!$B$2&gt;7,IF(LEN($B551)=0,"",IF(AND($B551&gt;0,VALUE(SUBSTITUTE($B551,"8","0"))=$B551),1,0)),"")</f>
        <v/>
      </c>
      <c r="L551" s="5" t="str">
        <f>IF(PhieuBauCu!$B$2&gt;8,IF(LEN($B551)=0,"",IF(AND($B551&gt;0,VALUE(SUBSTITUTE($B551,"9","0"))=$B551),1,0)),"")</f>
        <v/>
      </c>
      <c r="M551" s="9">
        <f t="shared" si="17"/>
        <v>0</v>
      </c>
      <c r="N551" s="36">
        <f>IF(AND(M551&lt;=PhieuBauCu!$B$13,M551&gt;=1),1,0)</f>
        <v>0</v>
      </c>
    </row>
    <row r="552" spans="1:14" ht="28.5" customHeight="1">
      <c r="A552" s="2">
        <v>547</v>
      </c>
      <c r="B552" s="3"/>
      <c r="C552" s="48" t="str">
        <f t="shared" si="16"/>
        <v/>
      </c>
      <c r="D552" s="5" t="str">
        <f>IF(PhieuBauCu!$B$2&gt;0,IF(LEN($B552)=0,"",IF(AND($B552&gt;0,VALUE(SUBSTITUTE($B552,"1","0"))=$B552),1,0)),"")</f>
        <v/>
      </c>
      <c r="E552" s="5" t="str">
        <f>IF(PhieuBauCu!$B$2&gt;1,IF(LEN($B552)=0,"",IF(AND($B552&gt;0,VALUE(SUBSTITUTE($B552,"2","0"))=$B552),1,0)),"")</f>
        <v/>
      </c>
      <c r="F552" s="5" t="str">
        <f>IF(PhieuBauCu!$B$2&gt;2,IF(LEN($B552)=0,"",IF(AND($B552&gt;0,VALUE(SUBSTITUTE($B552,"3","0"))=$B552),1,0)),"")</f>
        <v/>
      </c>
      <c r="G552" s="5" t="str">
        <f>IF(PhieuBauCu!$B$2&gt;3,IF(LEN($B552)=0,"",IF(AND($B552&gt;0,VALUE(SUBSTITUTE($B552,"4","0"))=$B552),1,0)),"")</f>
        <v/>
      </c>
      <c r="H552" s="5" t="str">
        <f>IF(PhieuBauCu!$B$2&gt;4,IF(LEN($B552)=0,"",IF(AND($B552&gt;0,VALUE(SUBSTITUTE($B552,"5","0"))=$B552),1,0)),"")</f>
        <v/>
      </c>
      <c r="I552" s="5" t="str">
        <f>IF(PhieuBauCu!$B$2&gt;5,IF(LEN($B552)=0,"",IF(AND($B552&gt;0,VALUE(SUBSTITUTE($B552,"6","0"))=$B552),1,0)),"")</f>
        <v/>
      </c>
      <c r="J552" s="5" t="str">
        <f>IF(PhieuBauCu!$B$2&gt;6,IF(LEN($B552)=0,"",IF(AND($B552&gt;0,VALUE(SUBSTITUTE($B552,"7","0"))=$B552),1,0)),"")</f>
        <v/>
      </c>
      <c r="K552" s="5" t="str">
        <f>IF(PhieuBauCu!$B$2&gt;7,IF(LEN($B552)=0,"",IF(AND($B552&gt;0,VALUE(SUBSTITUTE($B552,"8","0"))=$B552),1,0)),"")</f>
        <v/>
      </c>
      <c r="L552" s="5" t="str">
        <f>IF(PhieuBauCu!$B$2&gt;8,IF(LEN($B552)=0,"",IF(AND($B552&gt;0,VALUE(SUBSTITUTE($B552,"9","0"))=$B552),1,0)),"")</f>
        <v/>
      </c>
      <c r="M552" s="9">
        <f t="shared" si="17"/>
        <v>0</v>
      </c>
      <c r="N552" s="36">
        <f>IF(AND(M552&lt;=PhieuBauCu!$B$13,M552&gt;=1),1,0)</f>
        <v>0</v>
      </c>
    </row>
    <row r="553" spans="1:14" ht="28.5" customHeight="1">
      <c r="A553" s="2">
        <v>548</v>
      </c>
      <c r="B553" s="3"/>
      <c r="C553" s="48" t="str">
        <f t="shared" si="16"/>
        <v/>
      </c>
      <c r="D553" s="5" t="str">
        <f>IF(PhieuBauCu!$B$2&gt;0,IF(LEN($B553)=0,"",IF(AND($B553&gt;0,VALUE(SUBSTITUTE($B553,"1","0"))=$B553),1,0)),"")</f>
        <v/>
      </c>
      <c r="E553" s="5" t="str">
        <f>IF(PhieuBauCu!$B$2&gt;1,IF(LEN($B553)=0,"",IF(AND($B553&gt;0,VALUE(SUBSTITUTE($B553,"2","0"))=$B553),1,0)),"")</f>
        <v/>
      </c>
      <c r="F553" s="5" t="str">
        <f>IF(PhieuBauCu!$B$2&gt;2,IF(LEN($B553)=0,"",IF(AND($B553&gt;0,VALUE(SUBSTITUTE($B553,"3","0"))=$B553),1,0)),"")</f>
        <v/>
      </c>
      <c r="G553" s="5" t="str">
        <f>IF(PhieuBauCu!$B$2&gt;3,IF(LEN($B553)=0,"",IF(AND($B553&gt;0,VALUE(SUBSTITUTE($B553,"4","0"))=$B553),1,0)),"")</f>
        <v/>
      </c>
      <c r="H553" s="5" t="str">
        <f>IF(PhieuBauCu!$B$2&gt;4,IF(LEN($B553)=0,"",IF(AND($B553&gt;0,VALUE(SUBSTITUTE($B553,"5","0"))=$B553),1,0)),"")</f>
        <v/>
      </c>
      <c r="I553" s="5" t="str">
        <f>IF(PhieuBauCu!$B$2&gt;5,IF(LEN($B553)=0,"",IF(AND($B553&gt;0,VALUE(SUBSTITUTE($B553,"6","0"))=$B553),1,0)),"")</f>
        <v/>
      </c>
      <c r="J553" s="5" t="str">
        <f>IF(PhieuBauCu!$B$2&gt;6,IF(LEN($B553)=0,"",IF(AND($B553&gt;0,VALUE(SUBSTITUTE($B553,"7","0"))=$B553),1,0)),"")</f>
        <v/>
      </c>
      <c r="K553" s="5" t="str">
        <f>IF(PhieuBauCu!$B$2&gt;7,IF(LEN($B553)=0,"",IF(AND($B553&gt;0,VALUE(SUBSTITUTE($B553,"8","0"))=$B553),1,0)),"")</f>
        <v/>
      </c>
      <c r="L553" s="5" t="str">
        <f>IF(PhieuBauCu!$B$2&gt;8,IF(LEN($B553)=0,"",IF(AND($B553&gt;0,VALUE(SUBSTITUTE($B553,"9","0"))=$B553),1,0)),"")</f>
        <v/>
      </c>
      <c r="M553" s="9">
        <f t="shared" si="17"/>
        <v>0</v>
      </c>
      <c r="N553" s="36">
        <f>IF(AND(M553&lt;=PhieuBauCu!$B$13,M553&gt;=1),1,0)</f>
        <v>0</v>
      </c>
    </row>
    <row r="554" spans="1:14" ht="28.5" customHeight="1">
      <c r="A554" s="2">
        <v>549</v>
      </c>
      <c r="B554" s="3"/>
      <c r="C554" s="48" t="str">
        <f t="shared" si="16"/>
        <v/>
      </c>
      <c r="D554" s="5" t="str">
        <f>IF(PhieuBauCu!$B$2&gt;0,IF(LEN($B554)=0,"",IF(AND($B554&gt;0,VALUE(SUBSTITUTE($B554,"1","0"))=$B554),1,0)),"")</f>
        <v/>
      </c>
      <c r="E554" s="5" t="str">
        <f>IF(PhieuBauCu!$B$2&gt;1,IF(LEN($B554)=0,"",IF(AND($B554&gt;0,VALUE(SUBSTITUTE($B554,"2","0"))=$B554),1,0)),"")</f>
        <v/>
      </c>
      <c r="F554" s="5" t="str">
        <f>IF(PhieuBauCu!$B$2&gt;2,IF(LEN($B554)=0,"",IF(AND($B554&gt;0,VALUE(SUBSTITUTE($B554,"3","0"))=$B554),1,0)),"")</f>
        <v/>
      </c>
      <c r="G554" s="5" t="str">
        <f>IF(PhieuBauCu!$B$2&gt;3,IF(LEN($B554)=0,"",IF(AND($B554&gt;0,VALUE(SUBSTITUTE($B554,"4","0"))=$B554),1,0)),"")</f>
        <v/>
      </c>
      <c r="H554" s="5" t="str">
        <f>IF(PhieuBauCu!$B$2&gt;4,IF(LEN($B554)=0,"",IF(AND($B554&gt;0,VALUE(SUBSTITUTE($B554,"5","0"))=$B554),1,0)),"")</f>
        <v/>
      </c>
      <c r="I554" s="5" t="str">
        <f>IF(PhieuBauCu!$B$2&gt;5,IF(LEN($B554)=0,"",IF(AND($B554&gt;0,VALUE(SUBSTITUTE($B554,"6","0"))=$B554),1,0)),"")</f>
        <v/>
      </c>
      <c r="J554" s="5" t="str">
        <f>IF(PhieuBauCu!$B$2&gt;6,IF(LEN($B554)=0,"",IF(AND($B554&gt;0,VALUE(SUBSTITUTE($B554,"7","0"))=$B554),1,0)),"")</f>
        <v/>
      </c>
      <c r="K554" s="5" t="str">
        <f>IF(PhieuBauCu!$B$2&gt;7,IF(LEN($B554)=0,"",IF(AND($B554&gt;0,VALUE(SUBSTITUTE($B554,"8","0"))=$B554),1,0)),"")</f>
        <v/>
      </c>
      <c r="L554" s="5" t="str">
        <f>IF(PhieuBauCu!$B$2&gt;8,IF(LEN($B554)=0,"",IF(AND($B554&gt;0,VALUE(SUBSTITUTE($B554,"9","0"))=$B554),1,0)),"")</f>
        <v/>
      </c>
      <c r="M554" s="9">
        <f t="shared" si="17"/>
        <v>0</v>
      </c>
      <c r="N554" s="36">
        <f>IF(AND(M554&lt;=PhieuBauCu!$B$13,M554&gt;=1),1,0)</f>
        <v>0</v>
      </c>
    </row>
    <row r="555" spans="1:14" ht="28.5" customHeight="1">
      <c r="A555" s="2">
        <v>550</v>
      </c>
      <c r="B555" s="3"/>
      <c r="C555" s="48" t="str">
        <f t="shared" si="16"/>
        <v/>
      </c>
      <c r="D555" s="5" t="str">
        <f>IF(PhieuBauCu!$B$2&gt;0,IF(LEN($B555)=0,"",IF(AND($B555&gt;0,VALUE(SUBSTITUTE($B555,"1","0"))=$B555),1,0)),"")</f>
        <v/>
      </c>
      <c r="E555" s="5" t="str">
        <f>IF(PhieuBauCu!$B$2&gt;1,IF(LEN($B555)=0,"",IF(AND($B555&gt;0,VALUE(SUBSTITUTE($B555,"2","0"))=$B555),1,0)),"")</f>
        <v/>
      </c>
      <c r="F555" s="5" t="str">
        <f>IF(PhieuBauCu!$B$2&gt;2,IF(LEN($B555)=0,"",IF(AND($B555&gt;0,VALUE(SUBSTITUTE($B555,"3","0"))=$B555),1,0)),"")</f>
        <v/>
      </c>
      <c r="G555" s="5" t="str">
        <f>IF(PhieuBauCu!$B$2&gt;3,IF(LEN($B555)=0,"",IF(AND($B555&gt;0,VALUE(SUBSTITUTE($B555,"4","0"))=$B555),1,0)),"")</f>
        <v/>
      </c>
      <c r="H555" s="5" t="str">
        <f>IF(PhieuBauCu!$B$2&gt;4,IF(LEN($B555)=0,"",IF(AND($B555&gt;0,VALUE(SUBSTITUTE($B555,"5","0"))=$B555),1,0)),"")</f>
        <v/>
      </c>
      <c r="I555" s="5" t="str">
        <f>IF(PhieuBauCu!$B$2&gt;5,IF(LEN($B555)=0,"",IF(AND($B555&gt;0,VALUE(SUBSTITUTE($B555,"6","0"))=$B555),1,0)),"")</f>
        <v/>
      </c>
      <c r="J555" s="5" t="str">
        <f>IF(PhieuBauCu!$B$2&gt;6,IF(LEN($B555)=0,"",IF(AND($B555&gt;0,VALUE(SUBSTITUTE($B555,"7","0"))=$B555),1,0)),"")</f>
        <v/>
      </c>
      <c r="K555" s="5" t="str">
        <f>IF(PhieuBauCu!$B$2&gt;7,IF(LEN($B555)=0,"",IF(AND($B555&gt;0,VALUE(SUBSTITUTE($B555,"8","0"))=$B555),1,0)),"")</f>
        <v/>
      </c>
      <c r="L555" s="5" t="str">
        <f>IF(PhieuBauCu!$B$2&gt;8,IF(LEN($B555)=0,"",IF(AND($B555&gt;0,VALUE(SUBSTITUTE($B555,"9","0"))=$B555),1,0)),"")</f>
        <v/>
      </c>
      <c r="M555" s="9">
        <f t="shared" si="17"/>
        <v>0</v>
      </c>
      <c r="N555" s="36">
        <f>IF(AND(M555&lt;=PhieuBauCu!$B$13,M555&gt;=1),1,0)</f>
        <v>0</v>
      </c>
    </row>
    <row r="556" spans="1:14" ht="28.5" customHeight="1">
      <c r="A556" s="2">
        <v>551</v>
      </c>
      <c r="B556" s="3"/>
      <c r="C556" s="48" t="str">
        <f t="shared" si="16"/>
        <v/>
      </c>
      <c r="D556" s="5" t="str">
        <f>IF(PhieuBauCu!$B$2&gt;0,IF(LEN($B556)=0,"",IF(AND($B556&gt;0,VALUE(SUBSTITUTE($B556,"1","0"))=$B556),1,0)),"")</f>
        <v/>
      </c>
      <c r="E556" s="5" t="str">
        <f>IF(PhieuBauCu!$B$2&gt;1,IF(LEN($B556)=0,"",IF(AND($B556&gt;0,VALUE(SUBSTITUTE($B556,"2","0"))=$B556),1,0)),"")</f>
        <v/>
      </c>
      <c r="F556" s="5" t="str">
        <f>IF(PhieuBauCu!$B$2&gt;2,IF(LEN($B556)=0,"",IF(AND($B556&gt;0,VALUE(SUBSTITUTE($B556,"3","0"))=$B556),1,0)),"")</f>
        <v/>
      </c>
      <c r="G556" s="5" t="str">
        <f>IF(PhieuBauCu!$B$2&gt;3,IF(LEN($B556)=0,"",IF(AND($B556&gt;0,VALUE(SUBSTITUTE($B556,"4","0"))=$B556),1,0)),"")</f>
        <v/>
      </c>
      <c r="H556" s="5" t="str">
        <f>IF(PhieuBauCu!$B$2&gt;4,IF(LEN($B556)=0,"",IF(AND($B556&gt;0,VALUE(SUBSTITUTE($B556,"5","0"))=$B556),1,0)),"")</f>
        <v/>
      </c>
      <c r="I556" s="5" t="str">
        <f>IF(PhieuBauCu!$B$2&gt;5,IF(LEN($B556)=0,"",IF(AND($B556&gt;0,VALUE(SUBSTITUTE($B556,"6","0"))=$B556),1,0)),"")</f>
        <v/>
      </c>
      <c r="J556" s="5" t="str">
        <f>IF(PhieuBauCu!$B$2&gt;6,IF(LEN($B556)=0,"",IF(AND($B556&gt;0,VALUE(SUBSTITUTE($B556,"7","0"))=$B556),1,0)),"")</f>
        <v/>
      </c>
      <c r="K556" s="5" t="str">
        <f>IF(PhieuBauCu!$B$2&gt;7,IF(LEN($B556)=0,"",IF(AND($B556&gt;0,VALUE(SUBSTITUTE($B556,"8","0"))=$B556),1,0)),"")</f>
        <v/>
      </c>
      <c r="L556" s="5" t="str">
        <f>IF(PhieuBauCu!$B$2&gt;8,IF(LEN($B556)=0,"",IF(AND($B556&gt;0,VALUE(SUBSTITUTE($B556,"9","0"))=$B556),1,0)),"")</f>
        <v/>
      </c>
      <c r="M556" s="9">
        <f t="shared" si="17"/>
        <v>0</v>
      </c>
      <c r="N556" s="36">
        <f>IF(AND(M556&lt;=PhieuBauCu!$B$13,M556&gt;=1),1,0)</f>
        <v>0</v>
      </c>
    </row>
    <row r="557" spans="1:14" ht="28.5" customHeight="1">
      <c r="A557" s="2">
        <v>552</v>
      </c>
      <c r="B557" s="3"/>
      <c r="C557" s="48" t="str">
        <f t="shared" si="16"/>
        <v/>
      </c>
      <c r="D557" s="5" t="str">
        <f>IF(PhieuBauCu!$B$2&gt;0,IF(LEN($B557)=0,"",IF(AND($B557&gt;0,VALUE(SUBSTITUTE($B557,"1","0"))=$B557),1,0)),"")</f>
        <v/>
      </c>
      <c r="E557" s="5" t="str">
        <f>IF(PhieuBauCu!$B$2&gt;1,IF(LEN($B557)=0,"",IF(AND($B557&gt;0,VALUE(SUBSTITUTE($B557,"2","0"))=$B557),1,0)),"")</f>
        <v/>
      </c>
      <c r="F557" s="5" t="str">
        <f>IF(PhieuBauCu!$B$2&gt;2,IF(LEN($B557)=0,"",IF(AND($B557&gt;0,VALUE(SUBSTITUTE($B557,"3","0"))=$B557),1,0)),"")</f>
        <v/>
      </c>
      <c r="G557" s="5" t="str">
        <f>IF(PhieuBauCu!$B$2&gt;3,IF(LEN($B557)=0,"",IF(AND($B557&gt;0,VALUE(SUBSTITUTE($B557,"4","0"))=$B557),1,0)),"")</f>
        <v/>
      </c>
      <c r="H557" s="5" t="str">
        <f>IF(PhieuBauCu!$B$2&gt;4,IF(LEN($B557)=0,"",IF(AND($B557&gt;0,VALUE(SUBSTITUTE($B557,"5","0"))=$B557),1,0)),"")</f>
        <v/>
      </c>
      <c r="I557" s="5" t="str">
        <f>IF(PhieuBauCu!$B$2&gt;5,IF(LEN($B557)=0,"",IF(AND($B557&gt;0,VALUE(SUBSTITUTE($B557,"6","0"))=$B557),1,0)),"")</f>
        <v/>
      </c>
      <c r="J557" s="5" t="str">
        <f>IF(PhieuBauCu!$B$2&gt;6,IF(LEN($B557)=0,"",IF(AND($B557&gt;0,VALUE(SUBSTITUTE($B557,"7","0"))=$B557),1,0)),"")</f>
        <v/>
      </c>
      <c r="K557" s="5" t="str">
        <f>IF(PhieuBauCu!$B$2&gt;7,IF(LEN($B557)=0,"",IF(AND($B557&gt;0,VALUE(SUBSTITUTE($B557,"8","0"))=$B557),1,0)),"")</f>
        <v/>
      </c>
      <c r="L557" s="5" t="str">
        <f>IF(PhieuBauCu!$B$2&gt;8,IF(LEN($B557)=0,"",IF(AND($B557&gt;0,VALUE(SUBSTITUTE($B557,"9","0"))=$B557),1,0)),"")</f>
        <v/>
      </c>
      <c r="M557" s="9">
        <f t="shared" si="17"/>
        <v>0</v>
      </c>
      <c r="N557" s="36">
        <f>IF(AND(M557&lt;=PhieuBauCu!$B$13,M557&gt;=1),1,0)</f>
        <v>0</v>
      </c>
    </row>
    <row r="558" spans="1:14" ht="28.5" customHeight="1">
      <c r="A558" s="2">
        <v>553</v>
      </c>
      <c r="B558" s="3"/>
      <c r="C558" s="48" t="str">
        <f t="shared" si="16"/>
        <v/>
      </c>
      <c r="D558" s="5" t="str">
        <f>IF(PhieuBauCu!$B$2&gt;0,IF(LEN($B558)=0,"",IF(AND($B558&gt;0,VALUE(SUBSTITUTE($B558,"1","0"))=$B558),1,0)),"")</f>
        <v/>
      </c>
      <c r="E558" s="5" t="str">
        <f>IF(PhieuBauCu!$B$2&gt;1,IF(LEN($B558)=0,"",IF(AND($B558&gt;0,VALUE(SUBSTITUTE($B558,"2","0"))=$B558),1,0)),"")</f>
        <v/>
      </c>
      <c r="F558" s="5" t="str">
        <f>IF(PhieuBauCu!$B$2&gt;2,IF(LEN($B558)=0,"",IF(AND($B558&gt;0,VALUE(SUBSTITUTE($B558,"3","0"))=$B558),1,0)),"")</f>
        <v/>
      </c>
      <c r="G558" s="5" t="str">
        <f>IF(PhieuBauCu!$B$2&gt;3,IF(LEN($B558)=0,"",IF(AND($B558&gt;0,VALUE(SUBSTITUTE($B558,"4","0"))=$B558),1,0)),"")</f>
        <v/>
      </c>
      <c r="H558" s="5" t="str">
        <f>IF(PhieuBauCu!$B$2&gt;4,IF(LEN($B558)=0,"",IF(AND($B558&gt;0,VALUE(SUBSTITUTE($B558,"5","0"))=$B558),1,0)),"")</f>
        <v/>
      </c>
      <c r="I558" s="5" t="str">
        <f>IF(PhieuBauCu!$B$2&gt;5,IF(LEN($B558)=0,"",IF(AND($B558&gt;0,VALUE(SUBSTITUTE($B558,"6","0"))=$B558),1,0)),"")</f>
        <v/>
      </c>
      <c r="J558" s="5" t="str">
        <f>IF(PhieuBauCu!$B$2&gt;6,IF(LEN($B558)=0,"",IF(AND($B558&gt;0,VALUE(SUBSTITUTE($B558,"7","0"))=$B558),1,0)),"")</f>
        <v/>
      </c>
      <c r="K558" s="5" t="str">
        <f>IF(PhieuBauCu!$B$2&gt;7,IF(LEN($B558)=0,"",IF(AND($B558&gt;0,VALUE(SUBSTITUTE($B558,"8","0"))=$B558),1,0)),"")</f>
        <v/>
      </c>
      <c r="L558" s="5" t="str">
        <f>IF(PhieuBauCu!$B$2&gt;8,IF(LEN($B558)=0,"",IF(AND($B558&gt;0,VALUE(SUBSTITUTE($B558,"9","0"))=$B558),1,0)),"")</f>
        <v/>
      </c>
      <c r="M558" s="9">
        <f t="shared" si="17"/>
        <v>0</v>
      </c>
      <c r="N558" s="36">
        <f>IF(AND(M558&lt;=PhieuBauCu!$B$13,M558&gt;=1),1,0)</f>
        <v>0</v>
      </c>
    </row>
    <row r="559" spans="1:14" ht="28.5" customHeight="1">
      <c r="A559" s="2">
        <v>554</v>
      </c>
      <c r="B559" s="3"/>
      <c r="C559" s="48" t="str">
        <f t="shared" si="16"/>
        <v/>
      </c>
      <c r="D559" s="5" t="str">
        <f>IF(PhieuBauCu!$B$2&gt;0,IF(LEN($B559)=0,"",IF(AND($B559&gt;0,VALUE(SUBSTITUTE($B559,"1","0"))=$B559),1,0)),"")</f>
        <v/>
      </c>
      <c r="E559" s="5" t="str">
        <f>IF(PhieuBauCu!$B$2&gt;1,IF(LEN($B559)=0,"",IF(AND($B559&gt;0,VALUE(SUBSTITUTE($B559,"2","0"))=$B559),1,0)),"")</f>
        <v/>
      </c>
      <c r="F559" s="5" t="str">
        <f>IF(PhieuBauCu!$B$2&gt;2,IF(LEN($B559)=0,"",IF(AND($B559&gt;0,VALUE(SUBSTITUTE($B559,"3","0"))=$B559),1,0)),"")</f>
        <v/>
      </c>
      <c r="G559" s="5" t="str">
        <f>IF(PhieuBauCu!$B$2&gt;3,IF(LEN($B559)=0,"",IF(AND($B559&gt;0,VALUE(SUBSTITUTE($B559,"4","0"))=$B559),1,0)),"")</f>
        <v/>
      </c>
      <c r="H559" s="5" t="str">
        <f>IF(PhieuBauCu!$B$2&gt;4,IF(LEN($B559)=0,"",IF(AND($B559&gt;0,VALUE(SUBSTITUTE($B559,"5","0"))=$B559),1,0)),"")</f>
        <v/>
      </c>
      <c r="I559" s="5" t="str">
        <f>IF(PhieuBauCu!$B$2&gt;5,IF(LEN($B559)=0,"",IF(AND($B559&gt;0,VALUE(SUBSTITUTE($B559,"6","0"))=$B559),1,0)),"")</f>
        <v/>
      </c>
      <c r="J559" s="5" t="str">
        <f>IF(PhieuBauCu!$B$2&gt;6,IF(LEN($B559)=0,"",IF(AND($B559&gt;0,VALUE(SUBSTITUTE($B559,"7","0"))=$B559),1,0)),"")</f>
        <v/>
      </c>
      <c r="K559" s="5" t="str">
        <f>IF(PhieuBauCu!$B$2&gt;7,IF(LEN($B559)=0,"",IF(AND($B559&gt;0,VALUE(SUBSTITUTE($B559,"8","0"))=$B559),1,0)),"")</f>
        <v/>
      </c>
      <c r="L559" s="5" t="str">
        <f>IF(PhieuBauCu!$B$2&gt;8,IF(LEN($B559)=0,"",IF(AND($B559&gt;0,VALUE(SUBSTITUTE($B559,"9","0"))=$B559),1,0)),"")</f>
        <v/>
      </c>
      <c r="M559" s="9">
        <f t="shared" si="17"/>
        <v>0</v>
      </c>
      <c r="N559" s="36">
        <f>IF(AND(M559&lt;=PhieuBauCu!$B$13,M559&gt;=1),1,0)</f>
        <v>0</v>
      </c>
    </row>
    <row r="560" spans="1:14" ht="28.5" customHeight="1">
      <c r="A560" s="2">
        <v>555</v>
      </c>
      <c r="B560" s="3"/>
      <c r="C560" s="48" t="str">
        <f t="shared" si="16"/>
        <v/>
      </c>
      <c r="D560" s="5" t="str">
        <f>IF(PhieuBauCu!$B$2&gt;0,IF(LEN($B560)=0,"",IF(AND($B560&gt;0,VALUE(SUBSTITUTE($B560,"1","0"))=$B560),1,0)),"")</f>
        <v/>
      </c>
      <c r="E560" s="5" t="str">
        <f>IF(PhieuBauCu!$B$2&gt;1,IF(LEN($B560)=0,"",IF(AND($B560&gt;0,VALUE(SUBSTITUTE($B560,"2","0"))=$B560),1,0)),"")</f>
        <v/>
      </c>
      <c r="F560" s="5" t="str">
        <f>IF(PhieuBauCu!$B$2&gt;2,IF(LEN($B560)=0,"",IF(AND($B560&gt;0,VALUE(SUBSTITUTE($B560,"3","0"))=$B560),1,0)),"")</f>
        <v/>
      </c>
      <c r="G560" s="5" t="str">
        <f>IF(PhieuBauCu!$B$2&gt;3,IF(LEN($B560)=0,"",IF(AND($B560&gt;0,VALUE(SUBSTITUTE($B560,"4","0"))=$B560),1,0)),"")</f>
        <v/>
      </c>
      <c r="H560" s="5" t="str">
        <f>IF(PhieuBauCu!$B$2&gt;4,IF(LEN($B560)=0,"",IF(AND($B560&gt;0,VALUE(SUBSTITUTE($B560,"5","0"))=$B560),1,0)),"")</f>
        <v/>
      </c>
      <c r="I560" s="5" t="str">
        <f>IF(PhieuBauCu!$B$2&gt;5,IF(LEN($B560)=0,"",IF(AND($B560&gt;0,VALUE(SUBSTITUTE($B560,"6","0"))=$B560),1,0)),"")</f>
        <v/>
      </c>
      <c r="J560" s="5" t="str">
        <f>IF(PhieuBauCu!$B$2&gt;6,IF(LEN($B560)=0,"",IF(AND($B560&gt;0,VALUE(SUBSTITUTE($B560,"7","0"))=$B560),1,0)),"")</f>
        <v/>
      </c>
      <c r="K560" s="5" t="str">
        <f>IF(PhieuBauCu!$B$2&gt;7,IF(LEN($B560)=0,"",IF(AND($B560&gt;0,VALUE(SUBSTITUTE($B560,"8","0"))=$B560),1,0)),"")</f>
        <v/>
      </c>
      <c r="L560" s="5" t="str">
        <f>IF(PhieuBauCu!$B$2&gt;8,IF(LEN($B560)=0,"",IF(AND($B560&gt;0,VALUE(SUBSTITUTE($B560,"9","0"))=$B560),1,0)),"")</f>
        <v/>
      </c>
      <c r="M560" s="9">
        <f t="shared" si="17"/>
        <v>0</v>
      </c>
      <c r="N560" s="36">
        <f>IF(AND(M560&lt;=PhieuBauCu!$B$13,M560&gt;=1),1,0)</f>
        <v>0</v>
      </c>
    </row>
    <row r="561" spans="1:14" ht="28.5" customHeight="1">
      <c r="A561" s="2">
        <v>556</v>
      </c>
      <c r="B561" s="3"/>
      <c r="C561" s="48" t="str">
        <f t="shared" si="16"/>
        <v/>
      </c>
      <c r="D561" s="5" t="str">
        <f>IF(PhieuBauCu!$B$2&gt;0,IF(LEN($B561)=0,"",IF(AND($B561&gt;0,VALUE(SUBSTITUTE($B561,"1","0"))=$B561),1,0)),"")</f>
        <v/>
      </c>
      <c r="E561" s="5" t="str">
        <f>IF(PhieuBauCu!$B$2&gt;1,IF(LEN($B561)=0,"",IF(AND($B561&gt;0,VALUE(SUBSTITUTE($B561,"2","0"))=$B561),1,0)),"")</f>
        <v/>
      </c>
      <c r="F561" s="5" t="str">
        <f>IF(PhieuBauCu!$B$2&gt;2,IF(LEN($B561)=0,"",IF(AND($B561&gt;0,VALUE(SUBSTITUTE($B561,"3","0"))=$B561),1,0)),"")</f>
        <v/>
      </c>
      <c r="G561" s="5" t="str">
        <f>IF(PhieuBauCu!$B$2&gt;3,IF(LEN($B561)=0,"",IF(AND($B561&gt;0,VALUE(SUBSTITUTE($B561,"4","0"))=$B561),1,0)),"")</f>
        <v/>
      </c>
      <c r="H561" s="5" t="str">
        <f>IF(PhieuBauCu!$B$2&gt;4,IF(LEN($B561)=0,"",IF(AND($B561&gt;0,VALUE(SUBSTITUTE($B561,"5","0"))=$B561),1,0)),"")</f>
        <v/>
      </c>
      <c r="I561" s="5" t="str">
        <f>IF(PhieuBauCu!$B$2&gt;5,IF(LEN($B561)=0,"",IF(AND($B561&gt;0,VALUE(SUBSTITUTE($B561,"6","0"))=$B561),1,0)),"")</f>
        <v/>
      </c>
      <c r="J561" s="5" t="str">
        <f>IF(PhieuBauCu!$B$2&gt;6,IF(LEN($B561)=0,"",IF(AND($B561&gt;0,VALUE(SUBSTITUTE($B561,"7","0"))=$B561),1,0)),"")</f>
        <v/>
      </c>
      <c r="K561" s="5" t="str">
        <f>IF(PhieuBauCu!$B$2&gt;7,IF(LEN($B561)=0,"",IF(AND($B561&gt;0,VALUE(SUBSTITUTE($B561,"8","0"))=$B561),1,0)),"")</f>
        <v/>
      </c>
      <c r="L561" s="5" t="str">
        <f>IF(PhieuBauCu!$B$2&gt;8,IF(LEN($B561)=0,"",IF(AND($B561&gt;0,VALUE(SUBSTITUTE($B561,"9","0"))=$B561),1,0)),"")</f>
        <v/>
      </c>
      <c r="M561" s="9">
        <f t="shared" si="17"/>
        <v>0</v>
      </c>
      <c r="N561" s="36">
        <f>IF(AND(M561&lt;=PhieuBauCu!$B$13,M561&gt;=1),1,0)</f>
        <v>0</v>
      </c>
    </row>
    <row r="562" spans="1:14" ht="28.5" customHeight="1">
      <c r="A562" s="2">
        <v>557</v>
      </c>
      <c r="B562" s="3"/>
      <c r="C562" s="48" t="str">
        <f t="shared" si="16"/>
        <v/>
      </c>
      <c r="D562" s="5" t="str">
        <f>IF(PhieuBauCu!$B$2&gt;0,IF(LEN($B562)=0,"",IF(AND($B562&gt;0,VALUE(SUBSTITUTE($B562,"1","0"))=$B562),1,0)),"")</f>
        <v/>
      </c>
      <c r="E562" s="5" t="str">
        <f>IF(PhieuBauCu!$B$2&gt;1,IF(LEN($B562)=0,"",IF(AND($B562&gt;0,VALUE(SUBSTITUTE($B562,"2","0"))=$B562),1,0)),"")</f>
        <v/>
      </c>
      <c r="F562" s="5" t="str">
        <f>IF(PhieuBauCu!$B$2&gt;2,IF(LEN($B562)=0,"",IF(AND($B562&gt;0,VALUE(SUBSTITUTE($B562,"3","0"))=$B562),1,0)),"")</f>
        <v/>
      </c>
      <c r="G562" s="5" t="str">
        <f>IF(PhieuBauCu!$B$2&gt;3,IF(LEN($B562)=0,"",IF(AND($B562&gt;0,VALUE(SUBSTITUTE($B562,"4","0"))=$B562),1,0)),"")</f>
        <v/>
      </c>
      <c r="H562" s="5" t="str">
        <f>IF(PhieuBauCu!$B$2&gt;4,IF(LEN($B562)=0,"",IF(AND($B562&gt;0,VALUE(SUBSTITUTE($B562,"5","0"))=$B562),1,0)),"")</f>
        <v/>
      </c>
      <c r="I562" s="5" t="str">
        <f>IF(PhieuBauCu!$B$2&gt;5,IF(LEN($B562)=0,"",IF(AND($B562&gt;0,VALUE(SUBSTITUTE($B562,"6","0"))=$B562),1,0)),"")</f>
        <v/>
      </c>
      <c r="J562" s="5" t="str">
        <f>IF(PhieuBauCu!$B$2&gt;6,IF(LEN($B562)=0,"",IF(AND($B562&gt;0,VALUE(SUBSTITUTE($B562,"7","0"))=$B562),1,0)),"")</f>
        <v/>
      </c>
      <c r="K562" s="5" t="str">
        <f>IF(PhieuBauCu!$B$2&gt;7,IF(LEN($B562)=0,"",IF(AND($B562&gt;0,VALUE(SUBSTITUTE($B562,"8","0"))=$B562),1,0)),"")</f>
        <v/>
      </c>
      <c r="L562" s="5" t="str">
        <f>IF(PhieuBauCu!$B$2&gt;8,IF(LEN($B562)=0,"",IF(AND($B562&gt;0,VALUE(SUBSTITUTE($B562,"9","0"))=$B562),1,0)),"")</f>
        <v/>
      </c>
      <c r="M562" s="9">
        <f t="shared" si="17"/>
        <v>0</v>
      </c>
      <c r="N562" s="36">
        <f>IF(AND(M562&lt;=PhieuBauCu!$B$13,M562&gt;=1),1,0)</f>
        <v>0</v>
      </c>
    </row>
    <row r="563" spans="1:14" ht="28.5" customHeight="1">
      <c r="A563" s="2">
        <v>558</v>
      </c>
      <c r="B563" s="3"/>
      <c r="C563" s="48" t="str">
        <f t="shared" si="16"/>
        <v/>
      </c>
      <c r="D563" s="5" t="str">
        <f>IF(PhieuBauCu!$B$2&gt;0,IF(LEN($B563)=0,"",IF(AND($B563&gt;0,VALUE(SUBSTITUTE($B563,"1","0"))=$B563),1,0)),"")</f>
        <v/>
      </c>
      <c r="E563" s="5" t="str">
        <f>IF(PhieuBauCu!$B$2&gt;1,IF(LEN($B563)=0,"",IF(AND($B563&gt;0,VALUE(SUBSTITUTE($B563,"2","0"))=$B563),1,0)),"")</f>
        <v/>
      </c>
      <c r="F563" s="5" t="str">
        <f>IF(PhieuBauCu!$B$2&gt;2,IF(LEN($B563)=0,"",IF(AND($B563&gt;0,VALUE(SUBSTITUTE($B563,"3","0"))=$B563),1,0)),"")</f>
        <v/>
      </c>
      <c r="G563" s="5" t="str">
        <f>IF(PhieuBauCu!$B$2&gt;3,IF(LEN($B563)=0,"",IF(AND($B563&gt;0,VALUE(SUBSTITUTE($B563,"4","0"))=$B563),1,0)),"")</f>
        <v/>
      </c>
      <c r="H563" s="5" t="str">
        <f>IF(PhieuBauCu!$B$2&gt;4,IF(LEN($B563)=0,"",IF(AND($B563&gt;0,VALUE(SUBSTITUTE($B563,"5","0"))=$B563),1,0)),"")</f>
        <v/>
      </c>
      <c r="I563" s="5" t="str">
        <f>IF(PhieuBauCu!$B$2&gt;5,IF(LEN($B563)=0,"",IF(AND($B563&gt;0,VALUE(SUBSTITUTE($B563,"6","0"))=$B563),1,0)),"")</f>
        <v/>
      </c>
      <c r="J563" s="5" t="str">
        <f>IF(PhieuBauCu!$B$2&gt;6,IF(LEN($B563)=0,"",IF(AND($B563&gt;0,VALUE(SUBSTITUTE($B563,"7","0"))=$B563),1,0)),"")</f>
        <v/>
      </c>
      <c r="K563" s="5" t="str">
        <f>IF(PhieuBauCu!$B$2&gt;7,IF(LEN($B563)=0,"",IF(AND($B563&gt;0,VALUE(SUBSTITUTE($B563,"8","0"))=$B563),1,0)),"")</f>
        <v/>
      </c>
      <c r="L563" s="5" t="str">
        <f>IF(PhieuBauCu!$B$2&gt;8,IF(LEN($B563)=0,"",IF(AND($B563&gt;0,VALUE(SUBSTITUTE($B563,"9","0"))=$B563),1,0)),"")</f>
        <v/>
      </c>
      <c r="M563" s="9">
        <f t="shared" si="17"/>
        <v>0</v>
      </c>
      <c r="N563" s="36">
        <f>IF(AND(M563&lt;=PhieuBauCu!$B$13,M563&gt;=1),1,0)</f>
        <v>0</v>
      </c>
    </row>
    <row r="564" spans="1:14" ht="28.5" customHeight="1">
      <c r="A564" s="2">
        <v>559</v>
      </c>
      <c r="B564" s="3"/>
      <c r="C564" s="48" t="str">
        <f t="shared" si="16"/>
        <v/>
      </c>
      <c r="D564" s="5" t="str">
        <f>IF(PhieuBauCu!$B$2&gt;0,IF(LEN($B564)=0,"",IF(AND($B564&gt;0,VALUE(SUBSTITUTE($B564,"1","0"))=$B564),1,0)),"")</f>
        <v/>
      </c>
      <c r="E564" s="5" t="str">
        <f>IF(PhieuBauCu!$B$2&gt;1,IF(LEN($B564)=0,"",IF(AND($B564&gt;0,VALUE(SUBSTITUTE($B564,"2","0"))=$B564),1,0)),"")</f>
        <v/>
      </c>
      <c r="F564" s="5" t="str">
        <f>IF(PhieuBauCu!$B$2&gt;2,IF(LEN($B564)=0,"",IF(AND($B564&gt;0,VALUE(SUBSTITUTE($B564,"3","0"))=$B564),1,0)),"")</f>
        <v/>
      </c>
      <c r="G564" s="5" t="str">
        <f>IF(PhieuBauCu!$B$2&gt;3,IF(LEN($B564)=0,"",IF(AND($B564&gt;0,VALUE(SUBSTITUTE($B564,"4","0"))=$B564),1,0)),"")</f>
        <v/>
      </c>
      <c r="H564" s="5" t="str">
        <f>IF(PhieuBauCu!$B$2&gt;4,IF(LEN($B564)=0,"",IF(AND($B564&gt;0,VALUE(SUBSTITUTE($B564,"5","0"))=$B564),1,0)),"")</f>
        <v/>
      </c>
      <c r="I564" s="5" t="str">
        <f>IF(PhieuBauCu!$B$2&gt;5,IF(LEN($B564)=0,"",IF(AND($B564&gt;0,VALUE(SUBSTITUTE($B564,"6","0"))=$B564),1,0)),"")</f>
        <v/>
      </c>
      <c r="J564" s="5" t="str">
        <f>IF(PhieuBauCu!$B$2&gt;6,IF(LEN($B564)=0,"",IF(AND($B564&gt;0,VALUE(SUBSTITUTE($B564,"7","0"))=$B564),1,0)),"")</f>
        <v/>
      </c>
      <c r="K564" s="5" t="str">
        <f>IF(PhieuBauCu!$B$2&gt;7,IF(LEN($B564)=0,"",IF(AND($B564&gt;0,VALUE(SUBSTITUTE($B564,"8","0"))=$B564),1,0)),"")</f>
        <v/>
      </c>
      <c r="L564" s="5" t="str">
        <f>IF(PhieuBauCu!$B$2&gt;8,IF(LEN($B564)=0,"",IF(AND($B564&gt;0,VALUE(SUBSTITUTE($B564,"9","0"))=$B564),1,0)),"")</f>
        <v/>
      </c>
      <c r="M564" s="9">
        <f t="shared" si="17"/>
        <v>0</v>
      </c>
      <c r="N564" s="36">
        <f>IF(AND(M564&lt;=PhieuBauCu!$B$13,M564&gt;=1),1,0)</f>
        <v>0</v>
      </c>
    </row>
    <row r="565" spans="1:14" ht="28.5" customHeight="1">
      <c r="A565" s="2">
        <v>560</v>
      </c>
      <c r="B565" s="3"/>
      <c r="C565" s="48" t="str">
        <f t="shared" si="16"/>
        <v/>
      </c>
      <c r="D565" s="5" t="str">
        <f>IF(PhieuBauCu!$B$2&gt;0,IF(LEN($B565)=0,"",IF(AND($B565&gt;0,VALUE(SUBSTITUTE($B565,"1","0"))=$B565),1,0)),"")</f>
        <v/>
      </c>
      <c r="E565" s="5" t="str">
        <f>IF(PhieuBauCu!$B$2&gt;1,IF(LEN($B565)=0,"",IF(AND($B565&gt;0,VALUE(SUBSTITUTE($B565,"2","0"))=$B565),1,0)),"")</f>
        <v/>
      </c>
      <c r="F565" s="5" t="str">
        <f>IF(PhieuBauCu!$B$2&gt;2,IF(LEN($B565)=0,"",IF(AND($B565&gt;0,VALUE(SUBSTITUTE($B565,"3","0"))=$B565),1,0)),"")</f>
        <v/>
      </c>
      <c r="G565" s="5" t="str">
        <f>IF(PhieuBauCu!$B$2&gt;3,IF(LEN($B565)=0,"",IF(AND($B565&gt;0,VALUE(SUBSTITUTE($B565,"4","0"))=$B565),1,0)),"")</f>
        <v/>
      </c>
      <c r="H565" s="5" t="str">
        <f>IF(PhieuBauCu!$B$2&gt;4,IF(LEN($B565)=0,"",IF(AND($B565&gt;0,VALUE(SUBSTITUTE($B565,"5","0"))=$B565),1,0)),"")</f>
        <v/>
      </c>
      <c r="I565" s="5" t="str">
        <f>IF(PhieuBauCu!$B$2&gt;5,IF(LEN($B565)=0,"",IF(AND($B565&gt;0,VALUE(SUBSTITUTE($B565,"6","0"))=$B565),1,0)),"")</f>
        <v/>
      </c>
      <c r="J565" s="5" t="str">
        <f>IF(PhieuBauCu!$B$2&gt;6,IF(LEN($B565)=0,"",IF(AND($B565&gt;0,VALUE(SUBSTITUTE($B565,"7","0"))=$B565),1,0)),"")</f>
        <v/>
      </c>
      <c r="K565" s="5" t="str">
        <f>IF(PhieuBauCu!$B$2&gt;7,IF(LEN($B565)=0,"",IF(AND($B565&gt;0,VALUE(SUBSTITUTE($B565,"8","0"))=$B565),1,0)),"")</f>
        <v/>
      </c>
      <c r="L565" s="5" t="str">
        <f>IF(PhieuBauCu!$B$2&gt;8,IF(LEN($B565)=0,"",IF(AND($B565&gt;0,VALUE(SUBSTITUTE($B565,"9","0"))=$B565),1,0)),"")</f>
        <v/>
      </c>
      <c r="M565" s="9">
        <f t="shared" si="17"/>
        <v>0</v>
      </c>
      <c r="N565" s="36">
        <f>IF(AND(M565&lt;=PhieuBauCu!$B$13,M565&gt;=1),1,0)</f>
        <v>0</v>
      </c>
    </row>
    <row r="566" spans="1:14" ht="28.5" customHeight="1">
      <c r="A566" s="2">
        <v>561</v>
      </c>
      <c r="B566" s="3"/>
      <c r="C566" s="48" t="str">
        <f t="shared" si="16"/>
        <v/>
      </c>
      <c r="D566" s="5" t="str">
        <f>IF(PhieuBauCu!$B$2&gt;0,IF(LEN($B566)=0,"",IF(AND($B566&gt;0,VALUE(SUBSTITUTE($B566,"1","0"))=$B566),1,0)),"")</f>
        <v/>
      </c>
      <c r="E566" s="5" t="str">
        <f>IF(PhieuBauCu!$B$2&gt;1,IF(LEN($B566)=0,"",IF(AND($B566&gt;0,VALUE(SUBSTITUTE($B566,"2","0"))=$B566),1,0)),"")</f>
        <v/>
      </c>
      <c r="F566" s="5" t="str">
        <f>IF(PhieuBauCu!$B$2&gt;2,IF(LEN($B566)=0,"",IF(AND($B566&gt;0,VALUE(SUBSTITUTE($B566,"3","0"))=$B566),1,0)),"")</f>
        <v/>
      </c>
      <c r="G566" s="5" t="str">
        <f>IF(PhieuBauCu!$B$2&gt;3,IF(LEN($B566)=0,"",IF(AND($B566&gt;0,VALUE(SUBSTITUTE($B566,"4","0"))=$B566),1,0)),"")</f>
        <v/>
      </c>
      <c r="H566" s="5" t="str">
        <f>IF(PhieuBauCu!$B$2&gt;4,IF(LEN($B566)=0,"",IF(AND($B566&gt;0,VALUE(SUBSTITUTE($B566,"5","0"))=$B566),1,0)),"")</f>
        <v/>
      </c>
      <c r="I566" s="5" t="str">
        <f>IF(PhieuBauCu!$B$2&gt;5,IF(LEN($B566)=0,"",IF(AND($B566&gt;0,VALUE(SUBSTITUTE($B566,"6","0"))=$B566),1,0)),"")</f>
        <v/>
      </c>
      <c r="J566" s="5" t="str">
        <f>IF(PhieuBauCu!$B$2&gt;6,IF(LEN($B566)=0,"",IF(AND($B566&gt;0,VALUE(SUBSTITUTE($B566,"7","0"))=$B566),1,0)),"")</f>
        <v/>
      </c>
      <c r="K566" s="5" t="str">
        <f>IF(PhieuBauCu!$B$2&gt;7,IF(LEN($B566)=0,"",IF(AND($B566&gt;0,VALUE(SUBSTITUTE($B566,"8","0"))=$B566),1,0)),"")</f>
        <v/>
      </c>
      <c r="L566" s="5" t="str">
        <f>IF(PhieuBauCu!$B$2&gt;8,IF(LEN($B566)=0,"",IF(AND($B566&gt;0,VALUE(SUBSTITUTE($B566,"9","0"))=$B566),1,0)),"")</f>
        <v/>
      </c>
      <c r="M566" s="9">
        <f t="shared" si="17"/>
        <v>0</v>
      </c>
      <c r="N566" s="36">
        <f>IF(AND(M566&lt;=PhieuBauCu!$B$13,M566&gt;=1),1,0)</f>
        <v>0</v>
      </c>
    </row>
    <row r="567" spans="1:14" ht="28.5" customHeight="1">
      <c r="A567" s="2">
        <v>562</v>
      </c>
      <c r="B567" s="3"/>
      <c r="C567" s="48" t="str">
        <f t="shared" si="16"/>
        <v/>
      </c>
      <c r="D567" s="5" t="str">
        <f>IF(PhieuBauCu!$B$2&gt;0,IF(LEN($B567)=0,"",IF(AND($B567&gt;0,VALUE(SUBSTITUTE($B567,"1","0"))=$B567),1,0)),"")</f>
        <v/>
      </c>
      <c r="E567" s="5" t="str">
        <f>IF(PhieuBauCu!$B$2&gt;1,IF(LEN($B567)=0,"",IF(AND($B567&gt;0,VALUE(SUBSTITUTE($B567,"2","0"))=$B567),1,0)),"")</f>
        <v/>
      </c>
      <c r="F567" s="5" t="str">
        <f>IF(PhieuBauCu!$B$2&gt;2,IF(LEN($B567)=0,"",IF(AND($B567&gt;0,VALUE(SUBSTITUTE($B567,"3","0"))=$B567),1,0)),"")</f>
        <v/>
      </c>
      <c r="G567" s="5" t="str">
        <f>IF(PhieuBauCu!$B$2&gt;3,IF(LEN($B567)=0,"",IF(AND($B567&gt;0,VALUE(SUBSTITUTE($B567,"4","0"))=$B567),1,0)),"")</f>
        <v/>
      </c>
      <c r="H567" s="5" t="str">
        <f>IF(PhieuBauCu!$B$2&gt;4,IF(LEN($B567)=0,"",IF(AND($B567&gt;0,VALUE(SUBSTITUTE($B567,"5","0"))=$B567),1,0)),"")</f>
        <v/>
      </c>
      <c r="I567" s="5" t="str">
        <f>IF(PhieuBauCu!$B$2&gt;5,IF(LEN($B567)=0,"",IF(AND($B567&gt;0,VALUE(SUBSTITUTE($B567,"6","0"))=$B567),1,0)),"")</f>
        <v/>
      </c>
      <c r="J567" s="5" t="str">
        <f>IF(PhieuBauCu!$B$2&gt;6,IF(LEN($B567)=0,"",IF(AND($B567&gt;0,VALUE(SUBSTITUTE($B567,"7","0"))=$B567),1,0)),"")</f>
        <v/>
      </c>
      <c r="K567" s="5" t="str">
        <f>IF(PhieuBauCu!$B$2&gt;7,IF(LEN($B567)=0,"",IF(AND($B567&gt;0,VALUE(SUBSTITUTE($B567,"8","0"))=$B567),1,0)),"")</f>
        <v/>
      </c>
      <c r="L567" s="5" t="str">
        <f>IF(PhieuBauCu!$B$2&gt;8,IF(LEN($B567)=0,"",IF(AND($B567&gt;0,VALUE(SUBSTITUTE($B567,"9","0"))=$B567),1,0)),"")</f>
        <v/>
      </c>
      <c r="M567" s="9">
        <f t="shared" si="17"/>
        <v>0</v>
      </c>
      <c r="N567" s="36">
        <f>IF(AND(M567&lt;=PhieuBauCu!$B$13,M567&gt;=1),1,0)</f>
        <v>0</v>
      </c>
    </row>
    <row r="568" spans="1:14" ht="28.5" customHeight="1">
      <c r="A568" s="2">
        <v>563</v>
      </c>
      <c r="B568" s="3"/>
      <c r="C568" s="48" t="str">
        <f t="shared" si="16"/>
        <v/>
      </c>
      <c r="D568" s="5" t="str">
        <f>IF(PhieuBauCu!$B$2&gt;0,IF(LEN($B568)=0,"",IF(AND($B568&gt;0,VALUE(SUBSTITUTE($B568,"1","0"))=$B568),1,0)),"")</f>
        <v/>
      </c>
      <c r="E568" s="5" t="str">
        <f>IF(PhieuBauCu!$B$2&gt;1,IF(LEN($B568)=0,"",IF(AND($B568&gt;0,VALUE(SUBSTITUTE($B568,"2","0"))=$B568),1,0)),"")</f>
        <v/>
      </c>
      <c r="F568" s="5" t="str">
        <f>IF(PhieuBauCu!$B$2&gt;2,IF(LEN($B568)=0,"",IF(AND($B568&gt;0,VALUE(SUBSTITUTE($B568,"3","0"))=$B568),1,0)),"")</f>
        <v/>
      </c>
      <c r="G568" s="5" t="str">
        <f>IF(PhieuBauCu!$B$2&gt;3,IF(LEN($B568)=0,"",IF(AND($B568&gt;0,VALUE(SUBSTITUTE($B568,"4","0"))=$B568),1,0)),"")</f>
        <v/>
      </c>
      <c r="H568" s="5" t="str">
        <f>IF(PhieuBauCu!$B$2&gt;4,IF(LEN($B568)=0,"",IF(AND($B568&gt;0,VALUE(SUBSTITUTE($B568,"5","0"))=$B568),1,0)),"")</f>
        <v/>
      </c>
      <c r="I568" s="5" t="str">
        <f>IF(PhieuBauCu!$B$2&gt;5,IF(LEN($B568)=0,"",IF(AND($B568&gt;0,VALUE(SUBSTITUTE($B568,"6","0"))=$B568),1,0)),"")</f>
        <v/>
      </c>
      <c r="J568" s="5" t="str">
        <f>IF(PhieuBauCu!$B$2&gt;6,IF(LEN($B568)=0,"",IF(AND($B568&gt;0,VALUE(SUBSTITUTE($B568,"7","0"))=$B568),1,0)),"")</f>
        <v/>
      </c>
      <c r="K568" s="5" t="str">
        <f>IF(PhieuBauCu!$B$2&gt;7,IF(LEN($B568)=0,"",IF(AND($B568&gt;0,VALUE(SUBSTITUTE($B568,"8","0"))=$B568),1,0)),"")</f>
        <v/>
      </c>
      <c r="L568" s="5" t="str">
        <f>IF(PhieuBauCu!$B$2&gt;8,IF(LEN($B568)=0,"",IF(AND($B568&gt;0,VALUE(SUBSTITUTE($B568,"9","0"))=$B568),1,0)),"")</f>
        <v/>
      </c>
      <c r="M568" s="9">
        <f t="shared" si="17"/>
        <v>0</v>
      </c>
      <c r="N568" s="36">
        <f>IF(AND(M568&lt;=PhieuBauCu!$B$13,M568&gt;=1),1,0)</f>
        <v>0</v>
      </c>
    </row>
    <row r="569" spans="1:14" ht="28.5" customHeight="1">
      <c r="A569" s="2">
        <v>564</v>
      </c>
      <c r="B569" s="3"/>
      <c r="C569" s="48" t="str">
        <f t="shared" si="16"/>
        <v/>
      </c>
      <c r="D569" s="5" t="str">
        <f>IF(PhieuBauCu!$B$2&gt;0,IF(LEN($B569)=0,"",IF(AND($B569&gt;0,VALUE(SUBSTITUTE($B569,"1","0"))=$B569),1,0)),"")</f>
        <v/>
      </c>
      <c r="E569" s="5" t="str">
        <f>IF(PhieuBauCu!$B$2&gt;1,IF(LEN($B569)=0,"",IF(AND($B569&gt;0,VALUE(SUBSTITUTE($B569,"2","0"))=$B569),1,0)),"")</f>
        <v/>
      </c>
      <c r="F569" s="5" t="str">
        <f>IF(PhieuBauCu!$B$2&gt;2,IF(LEN($B569)=0,"",IF(AND($B569&gt;0,VALUE(SUBSTITUTE($B569,"3","0"))=$B569),1,0)),"")</f>
        <v/>
      </c>
      <c r="G569" s="5" t="str">
        <f>IF(PhieuBauCu!$B$2&gt;3,IF(LEN($B569)=0,"",IF(AND($B569&gt;0,VALUE(SUBSTITUTE($B569,"4","0"))=$B569),1,0)),"")</f>
        <v/>
      </c>
      <c r="H569" s="5" t="str">
        <f>IF(PhieuBauCu!$B$2&gt;4,IF(LEN($B569)=0,"",IF(AND($B569&gt;0,VALUE(SUBSTITUTE($B569,"5","0"))=$B569),1,0)),"")</f>
        <v/>
      </c>
      <c r="I569" s="5" t="str">
        <f>IF(PhieuBauCu!$B$2&gt;5,IF(LEN($B569)=0,"",IF(AND($B569&gt;0,VALUE(SUBSTITUTE($B569,"6","0"))=$B569),1,0)),"")</f>
        <v/>
      </c>
      <c r="J569" s="5" t="str">
        <f>IF(PhieuBauCu!$B$2&gt;6,IF(LEN($B569)=0,"",IF(AND($B569&gt;0,VALUE(SUBSTITUTE($B569,"7","0"))=$B569),1,0)),"")</f>
        <v/>
      </c>
      <c r="K569" s="5" t="str">
        <f>IF(PhieuBauCu!$B$2&gt;7,IF(LEN($B569)=0,"",IF(AND($B569&gt;0,VALUE(SUBSTITUTE($B569,"8","0"))=$B569),1,0)),"")</f>
        <v/>
      </c>
      <c r="L569" s="5" t="str">
        <f>IF(PhieuBauCu!$B$2&gt;8,IF(LEN($B569)=0,"",IF(AND($B569&gt;0,VALUE(SUBSTITUTE($B569,"9","0"))=$B569),1,0)),"")</f>
        <v/>
      </c>
      <c r="M569" s="9">
        <f t="shared" si="17"/>
        <v>0</v>
      </c>
      <c r="N569" s="36">
        <f>IF(AND(M569&lt;=PhieuBauCu!$B$13,M569&gt;=1),1,0)</f>
        <v>0</v>
      </c>
    </row>
    <row r="570" spans="1:14" ht="28.5" customHeight="1">
      <c r="A570" s="2">
        <v>565</v>
      </c>
      <c r="B570" s="3"/>
      <c r="C570" s="48" t="str">
        <f t="shared" si="16"/>
        <v/>
      </c>
      <c r="D570" s="5" t="str">
        <f>IF(PhieuBauCu!$B$2&gt;0,IF(LEN($B570)=0,"",IF(AND($B570&gt;0,VALUE(SUBSTITUTE($B570,"1","0"))=$B570),1,0)),"")</f>
        <v/>
      </c>
      <c r="E570" s="5" t="str">
        <f>IF(PhieuBauCu!$B$2&gt;1,IF(LEN($B570)=0,"",IF(AND($B570&gt;0,VALUE(SUBSTITUTE($B570,"2","0"))=$B570),1,0)),"")</f>
        <v/>
      </c>
      <c r="F570" s="5" t="str">
        <f>IF(PhieuBauCu!$B$2&gt;2,IF(LEN($B570)=0,"",IF(AND($B570&gt;0,VALUE(SUBSTITUTE($B570,"3","0"))=$B570),1,0)),"")</f>
        <v/>
      </c>
      <c r="G570" s="5" t="str">
        <f>IF(PhieuBauCu!$B$2&gt;3,IF(LEN($B570)=0,"",IF(AND($B570&gt;0,VALUE(SUBSTITUTE($B570,"4","0"))=$B570),1,0)),"")</f>
        <v/>
      </c>
      <c r="H570" s="5" t="str">
        <f>IF(PhieuBauCu!$B$2&gt;4,IF(LEN($B570)=0,"",IF(AND($B570&gt;0,VALUE(SUBSTITUTE($B570,"5","0"))=$B570),1,0)),"")</f>
        <v/>
      </c>
      <c r="I570" s="5" t="str">
        <f>IF(PhieuBauCu!$B$2&gt;5,IF(LEN($B570)=0,"",IF(AND($B570&gt;0,VALUE(SUBSTITUTE($B570,"6","0"))=$B570),1,0)),"")</f>
        <v/>
      </c>
      <c r="J570" s="5" t="str">
        <f>IF(PhieuBauCu!$B$2&gt;6,IF(LEN($B570)=0,"",IF(AND($B570&gt;0,VALUE(SUBSTITUTE($B570,"7","0"))=$B570),1,0)),"")</f>
        <v/>
      </c>
      <c r="K570" s="5" t="str">
        <f>IF(PhieuBauCu!$B$2&gt;7,IF(LEN($B570)=0,"",IF(AND($B570&gt;0,VALUE(SUBSTITUTE($B570,"8","0"))=$B570),1,0)),"")</f>
        <v/>
      </c>
      <c r="L570" s="5" t="str">
        <f>IF(PhieuBauCu!$B$2&gt;8,IF(LEN($B570)=0,"",IF(AND($B570&gt;0,VALUE(SUBSTITUTE($B570,"9","0"))=$B570),1,0)),"")</f>
        <v/>
      </c>
      <c r="M570" s="9">
        <f t="shared" si="17"/>
        <v>0</v>
      </c>
      <c r="N570" s="36">
        <f>IF(AND(M570&lt;=PhieuBauCu!$B$13,M570&gt;=1),1,0)</f>
        <v>0</v>
      </c>
    </row>
    <row r="571" spans="1:14" ht="28.5" customHeight="1">
      <c r="A571" s="2">
        <v>566</v>
      </c>
      <c r="B571" s="3"/>
      <c r="C571" s="48" t="str">
        <f t="shared" si="16"/>
        <v/>
      </c>
      <c r="D571" s="5" t="str">
        <f>IF(PhieuBauCu!$B$2&gt;0,IF(LEN($B571)=0,"",IF(AND($B571&gt;0,VALUE(SUBSTITUTE($B571,"1","0"))=$B571),1,0)),"")</f>
        <v/>
      </c>
      <c r="E571" s="5" t="str">
        <f>IF(PhieuBauCu!$B$2&gt;1,IF(LEN($B571)=0,"",IF(AND($B571&gt;0,VALUE(SUBSTITUTE($B571,"2","0"))=$B571),1,0)),"")</f>
        <v/>
      </c>
      <c r="F571" s="5" t="str">
        <f>IF(PhieuBauCu!$B$2&gt;2,IF(LEN($B571)=0,"",IF(AND($B571&gt;0,VALUE(SUBSTITUTE($B571,"3","0"))=$B571),1,0)),"")</f>
        <v/>
      </c>
      <c r="G571" s="5" t="str">
        <f>IF(PhieuBauCu!$B$2&gt;3,IF(LEN($B571)=0,"",IF(AND($B571&gt;0,VALUE(SUBSTITUTE($B571,"4","0"))=$B571),1,0)),"")</f>
        <v/>
      </c>
      <c r="H571" s="5" t="str">
        <f>IF(PhieuBauCu!$B$2&gt;4,IF(LEN($B571)=0,"",IF(AND($B571&gt;0,VALUE(SUBSTITUTE($B571,"5","0"))=$B571),1,0)),"")</f>
        <v/>
      </c>
      <c r="I571" s="5" t="str">
        <f>IF(PhieuBauCu!$B$2&gt;5,IF(LEN($B571)=0,"",IF(AND($B571&gt;0,VALUE(SUBSTITUTE($B571,"6","0"))=$B571),1,0)),"")</f>
        <v/>
      </c>
      <c r="J571" s="5" t="str">
        <f>IF(PhieuBauCu!$B$2&gt;6,IF(LEN($B571)=0,"",IF(AND($B571&gt;0,VALUE(SUBSTITUTE($B571,"7","0"))=$B571),1,0)),"")</f>
        <v/>
      </c>
      <c r="K571" s="5" t="str">
        <f>IF(PhieuBauCu!$B$2&gt;7,IF(LEN($B571)=0,"",IF(AND($B571&gt;0,VALUE(SUBSTITUTE($B571,"8","0"))=$B571),1,0)),"")</f>
        <v/>
      </c>
      <c r="L571" s="5" t="str">
        <f>IF(PhieuBauCu!$B$2&gt;8,IF(LEN($B571)=0,"",IF(AND($B571&gt;0,VALUE(SUBSTITUTE($B571,"9","0"))=$B571),1,0)),"")</f>
        <v/>
      </c>
      <c r="M571" s="9">
        <f t="shared" si="17"/>
        <v>0</v>
      </c>
      <c r="N571" s="36">
        <f>IF(AND(M571&lt;=PhieuBauCu!$B$13,M571&gt;=1),1,0)</f>
        <v>0</v>
      </c>
    </row>
    <row r="572" spans="1:14" ht="28.5" customHeight="1">
      <c r="A572" s="2">
        <v>567</v>
      </c>
      <c r="B572" s="3"/>
      <c r="C572" s="48" t="str">
        <f t="shared" si="16"/>
        <v/>
      </c>
      <c r="D572" s="5" t="str">
        <f>IF(PhieuBauCu!$B$2&gt;0,IF(LEN($B572)=0,"",IF(AND($B572&gt;0,VALUE(SUBSTITUTE($B572,"1","0"))=$B572),1,0)),"")</f>
        <v/>
      </c>
      <c r="E572" s="5" t="str">
        <f>IF(PhieuBauCu!$B$2&gt;1,IF(LEN($B572)=0,"",IF(AND($B572&gt;0,VALUE(SUBSTITUTE($B572,"2","0"))=$B572),1,0)),"")</f>
        <v/>
      </c>
      <c r="F572" s="5" t="str">
        <f>IF(PhieuBauCu!$B$2&gt;2,IF(LEN($B572)=0,"",IF(AND($B572&gt;0,VALUE(SUBSTITUTE($B572,"3","0"))=$B572),1,0)),"")</f>
        <v/>
      </c>
      <c r="G572" s="5" t="str">
        <f>IF(PhieuBauCu!$B$2&gt;3,IF(LEN($B572)=0,"",IF(AND($B572&gt;0,VALUE(SUBSTITUTE($B572,"4","0"))=$B572),1,0)),"")</f>
        <v/>
      </c>
      <c r="H572" s="5" t="str">
        <f>IF(PhieuBauCu!$B$2&gt;4,IF(LEN($B572)=0,"",IF(AND($B572&gt;0,VALUE(SUBSTITUTE($B572,"5","0"))=$B572),1,0)),"")</f>
        <v/>
      </c>
      <c r="I572" s="5" t="str">
        <f>IF(PhieuBauCu!$B$2&gt;5,IF(LEN($B572)=0,"",IF(AND($B572&gt;0,VALUE(SUBSTITUTE($B572,"6","0"))=$B572),1,0)),"")</f>
        <v/>
      </c>
      <c r="J572" s="5" t="str">
        <f>IF(PhieuBauCu!$B$2&gt;6,IF(LEN($B572)=0,"",IF(AND($B572&gt;0,VALUE(SUBSTITUTE($B572,"7","0"))=$B572),1,0)),"")</f>
        <v/>
      </c>
      <c r="K572" s="5" t="str">
        <f>IF(PhieuBauCu!$B$2&gt;7,IF(LEN($B572)=0,"",IF(AND($B572&gt;0,VALUE(SUBSTITUTE($B572,"8","0"))=$B572),1,0)),"")</f>
        <v/>
      </c>
      <c r="L572" s="5" t="str">
        <f>IF(PhieuBauCu!$B$2&gt;8,IF(LEN($B572)=0,"",IF(AND($B572&gt;0,VALUE(SUBSTITUTE($B572,"9","0"))=$B572),1,0)),"")</f>
        <v/>
      </c>
      <c r="M572" s="9">
        <f t="shared" si="17"/>
        <v>0</v>
      </c>
      <c r="N572" s="36">
        <f>IF(AND(M572&lt;=PhieuBauCu!$B$13,M572&gt;=1),1,0)</f>
        <v>0</v>
      </c>
    </row>
    <row r="573" spans="1:14" ht="28.5" customHeight="1">
      <c r="A573" s="2">
        <v>568</v>
      </c>
      <c r="B573" s="3"/>
      <c r="C573" s="48" t="str">
        <f t="shared" si="16"/>
        <v/>
      </c>
      <c r="D573" s="5" t="str">
        <f>IF(PhieuBauCu!$B$2&gt;0,IF(LEN($B573)=0,"",IF(AND($B573&gt;0,VALUE(SUBSTITUTE($B573,"1","0"))=$B573),1,0)),"")</f>
        <v/>
      </c>
      <c r="E573" s="5" t="str">
        <f>IF(PhieuBauCu!$B$2&gt;1,IF(LEN($B573)=0,"",IF(AND($B573&gt;0,VALUE(SUBSTITUTE($B573,"2","0"))=$B573),1,0)),"")</f>
        <v/>
      </c>
      <c r="F573" s="5" t="str">
        <f>IF(PhieuBauCu!$B$2&gt;2,IF(LEN($B573)=0,"",IF(AND($B573&gt;0,VALUE(SUBSTITUTE($B573,"3","0"))=$B573),1,0)),"")</f>
        <v/>
      </c>
      <c r="G573" s="5" t="str">
        <f>IF(PhieuBauCu!$B$2&gt;3,IF(LEN($B573)=0,"",IF(AND($B573&gt;0,VALUE(SUBSTITUTE($B573,"4","0"))=$B573),1,0)),"")</f>
        <v/>
      </c>
      <c r="H573" s="5" t="str">
        <f>IF(PhieuBauCu!$B$2&gt;4,IF(LEN($B573)=0,"",IF(AND($B573&gt;0,VALUE(SUBSTITUTE($B573,"5","0"))=$B573),1,0)),"")</f>
        <v/>
      </c>
      <c r="I573" s="5" t="str">
        <f>IF(PhieuBauCu!$B$2&gt;5,IF(LEN($B573)=0,"",IF(AND($B573&gt;0,VALUE(SUBSTITUTE($B573,"6","0"))=$B573),1,0)),"")</f>
        <v/>
      </c>
      <c r="J573" s="5" t="str">
        <f>IF(PhieuBauCu!$B$2&gt;6,IF(LEN($B573)=0,"",IF(AND($B573&gt;0,VALUE(SUBSTITUTE($B573,"7","0"))=$B573),1,0)),"")</f>
        <v/>
      </c>
      <c r="K573" s="5" t="str">
        <f>IF(PhieuBauCu!$B$2&gt;7,IF(LEN($B573)=0,"",IF(AND($B573&gt;0,VALUE(SUBSTITUTE($B573,"8","0"))=$B573),1,0)),"")</f>
        <v/>
      </c>
      <c r="L573" s="5" t="str">
        <f>IF(PhieuBauCu!$B$2&gt;8,IF(LEN($B573)=0,"",IF(AND($B573&gt;0,VALUE(SUBSTITUTE($B573,"9","0"))=$B573),1,0)),"")</f>
        <v/>
      </c>
      <c r="M573" s="9">
        <f t="shared" si="17"/>
        <v>0</v>
      </c>
      <c r="N573" s="36">
        <f>IF(AND(M573&lt;=PhieuBauCu!$B$13,M573&gt;=1),1,0)</f>
        <v>0</v>
      </c>
    </row>
    <row r="574" spans="1:14" ht="28.5" customHeight="1">
      <c r="A574" s="2">
        <v>569</v>
      </c>
      <c r="B574" s="3"/>
      <c r="C574" s="48" t="str">
        <f t="shared" si="16"/>
        <v/>
      </c>
      <c r="D574" s="5" t="str">
        <f>IF(PhieuBauCu!$B$2&gt;0,IF(LEN($B574)=0,"",IF(AND($B574&gt;0,VALUE(SUBSTITUTE($B574,"1","0"))=$B574),1,0)),"")</f>
        <v/>
      </c>
      <c r="E574" s="5" t="str">
        <f>IF(PhieuBauCu!$B$2&gt;1,IF(LEN($B574)=0,"",IF(AND($B574&gt;0,VALUE(SUBSTITUTE($B574,"2","0"))=$B574),1,0)),"")</f>
        <v/>
      </c>
      <c r="F574" s="5" t="str">
        <f>IF(PhieuBauCu!$B$2&gt;2,IF(LEN($B574)=0,"",IF(AND($B574&gt;0,VALUE(SUBSTITUTE($B574,"3","0"))=$B574),1,0)),"")</f>
        <v/>
      </c>
      <c r="G574" s="5" t="str">
        <f>IF(PhieuBauCu!$B$2&gt;3,IF(LEN($B574)=0,"",IF(AND($B574&gt;0,VALUE(SUBSTITUTE($B574,"4","0"))=$B574),1,0)),"")</f>
        <v/>
      </c>
      <c r="H574" s="5" t="str">
        <f>IF(PhieuBauCu!$B$2&gt;4,IF(LEN($B574)=0,"",IF(AND($B574&gt;0,VALUE(SUBSTITUTE($B574,"5","0"))=$B574),1,0)),"")</f>
        <v/>
      </c>
      <c r="I574" s="5" t="str">
        <f>IF(PhieuBauCu!$B$2&gt;5,IF(LEN($B574)=0,"",IF(AND($B574&gt;0,VALUE(SUBSTITUTE($B574,"6","0"))=$B574),1,0)),"")</f>
        <v/>
      </c>
      <c r="J574" s="5" t="str">
        <f>IF(PhieuBauCu!$B$2&gt;6,IF(LEN($B574)=0,"",IF(AND($B574&gt;0,VALUE(SUBSTITUTE($B574,"7","0"))=$B574),1,0)),"")</f>
        <v/>
      </c>
      <c r="K574" s="5" t="str">
        <f>IF(PhieuBauCu!$B$2&gt;7,IF(LEN($B574)=0,"",IF(AND($B574&gt;0,VALUE(SUBSTITUTE($B574,"8","0"))=$B574),1,0)),"")</f>
        <v/>
      </c>
      <c r="L574" s="5" t="str">
        <f>IF(PhieuBauCu!$B$2&gt;8,IF(LEN($B574)=0,"",IF(AND($B574&gt;0,VALUE(SUBSTITUTE($B574,"9","0"))=$B574),1,0)),"")</f>
        <v/>
      </c>
      <c r="M574" s="9">
        <f t="shared" si="17"/>
        <v>0</v>
      </c>
      <c r="N574" s="36">
        <f>IF(AND(M574&lt;=PhieuBauCu!$B$13,M574&gt;=1),1,0)</f>
        <v>0</v>
      </c>
    </row>
    <row r="575" spans="1:14" ht="28.5" customHeight="1">
      <c r="A575" s="2">
        <v>570</v>
      </c>
      <c r="B575" s="3"/>
      <c r="C575" s="48" t="str">
        <f t="shared" si="16"/>
        <v/>
      </c>
      <c r="D575" s="5" t="str">
        <f>IF(PhieuBauCu!$B$2&gt;0,IF(LEN($B575)=0,"",IF(AND($B575&gt;0,VALUE(SUBSTITUTE($B575,"1","0"))=$B575),1,0)),"")</f>
        <v/>
      </c>
      <c r="E575" s="5" t="str">
        <f>IF(PhieuBauCu!$B$2&gt;1,IF(LEN($B575)=0,"",IF(AND($B575&gt;0,VALUE(SUBSTITUTE($B575,"2","0"))=$B575),1,0)),"")</f>
        <v/>
      </c>
      <c r="F575" s="5" t="str">
        <f>IF(PhieuBauCu!$B$2&gt;2,IF(LEN($B575)=0,"",IF(AND($B575&gt;0,VALUE(SUBSTITUTE($B575,"3","0"))=$B575),1,0)),"")</f>
        <v/>
      </c>
      <c r="G575" s="5" t="str">
        <f>IF(PhieuBauCu!$B$2&gt;3,IF(LEN($B575)=0,"",IF(AND($B575&gt;0,VALUE(SUBSTITUTE($B575,"4","0"))=$B575),1,0)),"")</f>
        <v/>
      </c>
      <c r="H575" s="5" t="str">
        <f>IF(PhieuBauCu!$B$2&gt;4,IF(LEN($B575)=0,"",IF(AND($B575&gt;0,VALUE(SUBSTITUTE($B575,"5","0"))=$B575),1,0)),"")</f>
        <v/>
      </c>
      <c r="I575" s="5" t="str">
        <f>IF(PhieuBauCu!$B$2&gt;5,IF(LEN($B575)=0,"",IF(AND($B575&gt;0,VALUE(SUBSTITUTE($B575,"6","0"))=$B575),1,0)),"")</f>
        <v/>
      </c>
      <c r="J575" s="5" t="str">
        <f>IF(PhieuBauCu!$B$2&gt;6,IF(LEN($B575)=0,"",IF(AND($B575&gt;0,VALUE(SUBSTITUTE($B575,"7","0"))=$B575),1,0)),"")</f>
        <v/>
      </c>
      <c r="K575" s="5" t="str">
        <f>IF(PhieuBauCu!$B$2&gt;7,IF(LEN($B575)=0,"",IF(AND($B575&gt;0,VALUE(SUBSTITUTE($B575,"8","0"))=$B575),1,0)),"")</f>
        <v/>
      </c>
      <c r="L575" s="5" t="str">
        <f>IF(PhieuBauCu!$B$2&gt;8,IF(LEN($B575)=0,"",IF(AND($B575&gt;0,VALUE(SUBSTITUTE($B575,"9","0"))=$B575),1,0)),"")</f>
        <v/>
      </c>
      <c r="M575" s="9">
        <f t="shared" si="17"/>
        <v>0</v>
      </c>
      <c r="N575" s="36">
        <f>IF(AND(M575&lt;=PhieuBauCu!$B$13,M575&gt;=1),1,0)</f>
        <v>0</v>
      </c>
    </row>
    <row r="576" spans="1:14" ht="28.5" customHeight="1">
      <c r="A576" s="2">
        <v>571</v>
      </c>
      <c r="B576" s="3"/>
      <c r="C576" s="48" t="str">
        <f t="shared" si="16"/>
        <v/>
      </c>
      <c r="D576" s="5" t="str">
        <f>IF(PhieuBauCu!$B$2&gt;0,IF(LEN($B576)=0,"",IF(AND($B576&gt;0,VALUE(SUBSTITUTE($B576,"1","0"))=$B576),1,0)),"")</f>
        <v/>
      </c>
      <c r="E576" s="5" t="str">
        <f>IF(PhieuBauCu!$B$2&gt;1,IF(LEN($B576)=0,"",IF(AND($B576&gt;0,VALUE(SUBSTITUTE($B576,"2","0"))=$B576),1,0)),"")</f>
        <v/>
      </c>
      <c r="F576" s="5" t="str">
        <f>IF(PhieuBauCu!$B$2&gt;2,IF(LEN($B576)=0,"",IF(AND($B576&gt;0,VALUE(SUBSTITUTE($B576,"3","0"))=$B576),1,0)),"")</f>
        <v/>
      </c>
      <c r="G576" s="5" t="str">
        <f>IF(PhieuBauCu!$B$2&gt;3,IF(LEN($B576)=0,"",IF(AND($B576&gt;0,VALUE(SUBSTITUTE($B576,"4","0"))=$B576),1,0)),"")</f>
        <v/>
      </c>
      <c r="H576" s="5" t="str">
        <f>IF(PhieuBauCu!$B$2&gt;4,IF(LEN($B576)=0,"",IF(AND($B576&gt;0,VALUE(SUBSTITUTE($B576,"5","0"))=$B576),1,0)),"")</f>
        <v/>
      </c>
      <c r="I576" s="5" t="str">
        <f>IF(PhieuBauCu!$B$2&gt;5,IF(LEN($B576)=0,"",IF(AND($B576&gt;0,VALUE(SUBSTITUTE($B576,"6","0"))=$B576),1,0)),"")</f>
        <v/>
      </c>
      <c r="J576" s="5" t="str">
        <f>IF(PhieuBauCu!$B$2&gt;6,IF(LEN($B576)=0,"",IF(AND($B576&gt;0,VALUE(SUBSTITUTE($B576,"7","0"))=$B576),1,0)),"")</f>
        <v/>
      </c>
      <c r="K576" s="5" t="str">
        <f>IF(PhieuBauCu!$B$2&gt;7,IF(LEN($B576)=0,"",IF(AND($B576&gt;0,VALUE(SUBSTITUTE($B576,"8","0"))=$B576),1,0)),"")</f>
        <v/>
      </c>
      <c r="L576" s="5" t="str">
        <f>IF(PhieuBauCu!$B$2&gt;8,IF(LEN($B576)=0,"",IF(AND($B576&gt;0,VALUE(SUBSTITUTE($B576,"9","0"))=$B576),1,0)),"")</f>
        <v/>
      </c>
      <c r="M576" s="9">
        <f t="shared" si="17"/>
        <v>0</v>
      </c>
      <c r="N576" s="36">
        <f>IF(AND(M576&lt;=PhieuBauCu!$B$13,M576&gt;=1),1,0)</f>
        <v>0</v>
      </c>
    </row>
    <row r="577" spans="1:14" ht="28.5" customHeight="1">
      <c r="A577" s="2">
        <v>572</v>
      </c>
      <c r="B577" s="3"/>
      <c r="C577" s="48" t="str">
        <f t="shared" si="16"/>
        <v/>
      </c>
      <c r="D577" s="5" t="str">
        <f>IF(PhieuBauCu!$B$2&gt;0,IF(LEN($B577)=0,"",IF(AND($B577&gt;0,VALUE(SUBSTITUTE($B577,"1","0"))=$B577),1,0)),"")</f>
        <v/>
      </c>
      <c r="E577" s="5" t="str">
        <f>IF(PhieuBauCu!$B$2&gt;1,IF(LEN($B577)=0,"",IF(AND($B577&gt;0,VALUE(SUBSTITUTE($B577,"2","0"))=$B577),1,0)),"")</f>
        <v/>
      </c>
      <c r="F577" s="5" t="str">
        <f>IF(PhieuBauCu!$B$2&gt;2,IF(LEN($B577)=0,"",IF(AND($B577&gt;0,VALUE(SUBSTITUTE($B577,"3","0"))=$B577),1,0)),"")</f>
        <v/>
      </c>
      <c r="G577" s="5" t="str">
        <f>IF(PhieuBauCu!$B$2&gt;3,IF(LEN($B577)=0,"",IF(AND($B577&gt;0,VALUE(SUBSTITUTE($B577,"4","0"))=$B577),1,0)),"")</f>
        <v/>
      </c>
      <c r="H577" s="5" t="str">
        <f>IF(PhieuBauCu!$B$2&gt;4,IF(LEN($B577)=0,"",IF(AND($B577&gt;0,VALUE(SUBSTITUTE($B577,"5","0"))=$B577),1,0)),"")</f>
        <v/>
      </c>
      <c r="I577" s="5" t="str">
        <f>IF(PhieuBauCu!$B$2&gt;5,IF(LEN($B577)=0,"",IF(AND($B577&gt;0,VALUE(SUBSTITUTE($B577,"6","0"))=$B577),1,0)),"")</f>
        <v/>
      </c>
      <c r="J577" s="5" t="str">
        <f>IF(PhieuBauCu!$B$2&gt;6,IF(LEN($B577)=0,"",IF(AND($B577&gt;0,VALUE(SUBSTITUTE($B577,"7","0"))=$B577),1,0)),"")</f>
        <v/>
      </c>
      <c r="K577" s="5" t="str">
        <f>IF(PhieuBauCu!$B$2&gt;7,IF(LEN($B577)=0,"",IF(AND($B577&gt;0,VALUE(SUBSTITUTE($B577,"8","0"))=$B577),1,0)),"")</f>
        <v/>
      </c>
      <c r="L577" s="5" t="str">
        <f>IF(PhieuBauCu!$B$2&gt;8,IF(LEN($B577)=0,"",IF(AND($B577&gt;0,VALUE(SUBSTITUTE($B577,"9","0"))=$B577),1,0)),"")</f>
        <v/>
      </c>
      <c r="M577" s="9">
        <f t="shared" si="17"/>
        <v>0</v>
      </c>
      <c r="N577" s="36">
        <f>IF(AND(M577&lt;=PhieuBauCu!$B$13,M577&gt;=1),1,0)</f>
        <v>0</v>
      </c>
    </row>
    <row r="578" spans="1:14" ht="28.5" customHeight="1">
      <c r="A578" s="2">
        <v>573</v>
      </c>
      <c r="B578" s="3"/>
      <c r="C578" s="48" t="str">
        <f t="shared" si="16"/>
        <v/>
      </c>
      <c r="D578" s="5" t="str">
        <f>IF(PhieuBauCu!$B$2&gt;0,IF(LEN($B578)=0,"",IF(AND($B578&gt;0,VALUE(SUBSTITUTE($B578,"1","0"))=$B578),1,0)),"")</f>
        <v/>
      </c>
      <c r="E578" s="5" t="str">
        <f>IF(PhieuBauCu!$B$2&gt;1,IF(LEN($B578)=0,"",IF(AND($B578&gt;0,VALUE(SUBSTITUTE($B578,"2","0"))=$B578),1,0)),"")</f>
        <v/>
      </c>
      <c r="F578" s="5" t="str">
        <f>IF(PhieuBauCu!$B$2&gt;2,IF(LEN($B578)=0,"",IF(AND($B578&gt;0,VALUE(SUBSTITUTE($B578,"3","0"))=$B578),1,0)),"")</f>
        <v/>
      </c>
      <c r="G578" s="5" t="str">
        <f>IF(PhieuBauCu!$B$2&gt;3,IF(LEN($B578)=0,"",IF(AND($B578&gt;0,VALUE(SUBSTITUTE($B578,"4","0"))=$B578),1,0)),"")</f>
        <v/>
      </c>
      <c r="H578" s="5" t="str">
        <f>IF(PhieuBauCu!$B$2&gt;4,IF(LEN($B578)=0,"",IF(AND($B578&gt;0,VALUE(SUBSTITUTE($B578,"5","0"))=$B578),1,0)),"")</f>
        <v/>
      </c>
      <c r="I578" s="5" t="str">
        <f>IF(PhieuBauCu!$B$2&gt;5,IF(LEN($B578)=0,"",IF(AND($B578&gt;0,VALUE(SUBSTITUTE($B578,"6","0"))=$B578),1,0)),"")</f>
        <v/>
      </c>
      <c r="J578" s="5" t="str">
        <f>IF(PhieuBauCu!$B$2&gt;6,IF(LEN($B578)=0,"",IF(AND($B578&gt;0,VALUE(SUBSTITUTE($B578,"7","0"))=$B578),1,0)),"")</f>
        <v/>
      </c>
      <c r="K578" s="5" t="str">
        <f>IF(PhieuBauCu!$B$2&gt;7,IF(LEN($B578)=0,"",IF(AND($B578&gt;0,VALUE(SUBSTITUTE($B578,"8","0"))=$B578),1,0)),"")</f>
        <v/>
      </c>
      <c r="L578" s="5" t="str">
        <f>IF(PhieuBauCu!$B$2&gt;8,IF(LEN($B578)=0,"",IF(AND($B578&gt;0,VALUE(SUBSTITUTE($B578,"9","0"))=$B578),1,0)),"")</f>
        <v/>
      </c>
      <c r="M578" s="9">
        <f t="shared" si="17"/>
        <v>0</v>
      </c>
      <c r="N578" s="36">
        <f>IF(AND(M578&lt;=PhieuBauCu!$B$13,M578&gt;=1),1,0)</f>
        <v>0</v>
      </c>
    </row>
    <row r="579" spans="1:14" ht="28.5" customHeight="1">
      <c r="A579" s="2">
        <v>574</v>
      </c>
      <c r="B579" s="3"/>
      <c r="C579" s="48" t="str">
        <f t="shared" si="16"/>
        <v/>
      </c>
      <c r="D579" s="5" t="str">
        <f>IF(PhieuBauCu!$B$2&gt;0,IF(LEN($B579)=0,"",IF(AND($B579&gt;0,VALUE(SUBSTITUTE($B579,"1","0"))=$B579),1,0)),"")</f>
        <v/>
      </c>
      <c r="E579" s="5" t="str">
        <f>IF(PhieuBauCu!$B$2&gt;1,IF(LEN($B579)=0,"",IF(AND($B579&gt;0,VALUE(SUBSTITUTE($B579,"2","0"))=$B579),1,0)),"")</f>
        <v/>
      </c>
      <c r="F579" s="5" t="str">
        <f>IF(PhieuBauCu!$B$2&gt;2,IF(LEN($B579)=0,"",IF(AND($B579&gt;0,VALUE(SUBSTITUTE($B579,"3","0"))=$B579),1,0)),"")</f>
        <v/>
      </c>
      <c r="G579" s="5" t="str">
        <f>IF(PhieuBauCu!$B$2&gt;3,IF(LEN($B579)=0,"",IF(AND($B579&gt;0,VALUE(SUBSTITUTE($B579,"4","0"))=$B579),1,0)),"")</f>
        <v/>
      </c>
      <c r="H579" s="5" t="str">
        <f>IF(PhieuBauCu!$B$2&gt;4,IF(LEN($B579)=0,"",IF(AND($B579&gt;0,VALUE(SUBSTITUTE($B579,"5","0"))=$B579),1,0)),"")</f>
        <v/>
      </c>
      <c r="I579" s="5" t="str">
        <f>IF(PhieuBauCu!$B$2&gt;5,IF(LEN($B579)=0,"",IF(AND($B579&gt;0,VALUE(SUBSTITUTE($B579,"6","0"))=$B579),1,0)),"")</f>
        <v/>
      </c>
      <c r="J579" s="5" t="str">
        <f>IF(PhieuBauCu!$B$2&gt;6,IF(LEN($B579)=0,"",IF(AND($B579&gt;0,VALUE(SUBSTITUTE($B579,"7","0"))=$B579),1,0)),"")</f>
        <v/>
      </c>
      <c r="K579" s="5" t="str">
        <f>IF(PhieuBauCu!$B$2&gt;7,IF(LEN($B579)=0,"",IF(AND($B579&gt;0,VALUE(SUBSTITUTE($B579,"8","0"))=$B579),1,0)),"")</f>
        <v/>
      </c>
      <c r="L579" s="5" t="str">
        <f>IF(PhieuBauCu!$B$2&gt;8,IF(LEN($B579)=0,"",IF(AND($B579&gt;0,VALUE(SUBSTITUTE($B579,"9","0"))=$B579),1,0)),"")</f>
        <v/>
      </c>
      <c r="M579" s="9">
        <f t="shared" si="17"/>
        <v>0</v>
      </c>
      <c r="N579" s="36">
        <f>IF(AND(M579&lt;=PhieuBauCu!$B$13,M579&gt;=1),1,0)</f>
        <v>0</v>
      </c>
    </row>
    <row r="580" spans="1:14" ht="28.5" customHeight="1">
      <c r="A580" s="2">
        <v>575</v>
      </c>
      <c r="B580" s="3"/>
      <c r="C580" s="48" t="str">
        <f t="shared" si="16"/>
        <v/>
      </c>
      <c r="D580" s="5" t="str">
        <f>IF(PhieuBauCu!$B$2&gt;0,IF(LEN($B580)=0,"",IF(AND($B580&gt;0,VALUE(SUBSTITUTE($B580,"1","0"))=$B580),1,0)),"")</f>
        <v/>
      </c>
      <c r="E580" s="5" t="str">
        <f>IF(PhieuBauCu!$B$2&gt;1,IF(LEN($B580)=0,"",IF(AND($B580&gt;0,VALUE(SUBSTITUTE($B580,"2","0"))=$B580),1,0)),"")</f>
        <v/>
      </c>
      <c r="F580" s="5" t="str">
        <f>IF(PhieuBauCu!$B$2&gt;2,IF(LEN($B580)=0,"",IF(AND($B580&gt;0,VALUE(SUBSTITUTE($B580,"3","0"))=$B580),1,0)),"")</f>
        <v/>
      </c>
      <c r="G580" s="5" t="str">
        <f>IF(PhieuBauCu!$B$2&gt;3,IF(LEN($B580)=0,"",IF(AND($B580&gt;0,VALUE(SUBSTITUTE($B580,"4","0"))=$B580),1,0)),"")</f>
        <v/>
      </c>
      <c r="H580" s="5" t="str">
        <f>IF(PhieuBauCu!$B$2&gt;4,IF(LEN($B580)=0,"",IF(AND($B580&gt;0,VALUE(SUBSTITUTE($B580,"5","0"))=$B580),1,0)),"")</f>
        <v/>
      </c>
      <c r="I580" s="5" t="str">
        <f>IF(PhieuBauCu!$B$2&gt;5,IF(LEN($B580)=0,"",IF(AND($B580&gt;0,VALUE(SUBSTITUTE($B580,"6","0"))=$B580),1,0)),"")</f>
        <v/>
      </c>
      <c r="J580" s="5" t="str">
        <f>IF(PhieuBauCu!$B$2&gt;6,IF(LEN($B580)=0,"",IF(AND($B580&gt;0,VALUE(SUBSTITUTE($B580,"7","0"))=$B580),1,0)),"")</f>
        <v/>
      </c>
      <c r="K580" s="5" t="str">
        <f>IF(PhieuBauCu!$B$2&gt;7,IF(LEN($B580)=0,"",IF(AND($B580&gt;0,VALUE(SUBSTITUTE($B580,"8","0"))=$B580),1,0)),"")</f>
        <v/>
      </c>
      <c r="L580" s="5" t="str">
        <f>IF(PhieuBauCu!$B$2&gt;8,IF(LEN($B580)=0,"",IF(AND($B580&gt;0,VALUE(SUBSTITUTE($B580,"9","0"))=$B580),1,0)),"")</f>
        <v/>
      </c>
      <c r="M580" s="9">
        <f t="shared" si="17"/>
        <v>0</v>
      </c>
      <c r="N580" s="36">
        <f>IF(AND(M580&lt;=PhieuBauCu!$B$13,M580&gt;=1),1,0)</f>
        <v>0</v>
      </c>
    </row>
    <row r="581" spans="1:14" ht="28.5" customHeight="1">
      <c r="A581" s="2">
        <v>576</v>
      </c>
      <c r="B581" s="3"/>
      <c r="C581" s="48" t="str">
        <f t="shared" si="16"/>
        <v/>
      </c>
      <c r="D581" s="5" t="str">
        <f>IF(PhieuBauCu!$B$2&gt;0,IF(LEN($B581)=0,"",IF(AND($B581&gt;0,VALUE(SUBSTITUTE($B581,"1","0"))=$B581),1,0)),"")</f>
        <v/>
      </c>
      <c r="E581" s="5" t="str">
        <f>IF(PhieuBauCu!$B$2&gt;1,IF(LEN($B581)=0,"",IF(AND($B581&gt;0,VALUE(SUBSTITUTE($B581,"2","0"))=$B581),1,0)),"")</f>
        <v/>
      </c>
      <c r="F581" s="5" t="str">
        <f>IF(PhieuBauCu!$B$2&gt;2,IF(LEN($B581)=0,"",IF(AND($B581&gt;0,VALUE(SUBSTITUTE($B581,"3","0"))=$B581),1,0)),"")</f>
        <v/>
      </c>
      <c r="G581" s="5" t="str">
        <f>IF(PhieuBauCu!$B$2&gt;3,IF(LEN($B581)=0,"",IF(AND($B581&gt;0,VALUE(SUBSTITUTE($B581,"4","0"))=$B581),1,0)),"")</f>
        <v/>
      </c>
      <c r="H581" s="5" t="str">
        <f>IF(PhieuBauCu!$B$2&gt;4,IF(LEN($B581)=0,"",IF(AND($B581&gt;0,VALUE(SUBSTITUTE($B581,"5","0"))=$B581),1,0)),"")</f>
        <v/>
      </c>
      <c r="I581" s="5" t="str">
        <f>IF(PhieuBauCu!$B$2&gt;5,IF(LEN($B581)=0,"",IF(AND($B581&gt;0,VALUE(SUBSTITUTE($B581,"6","0"))=$B581),1,0)),"")</f>
        <v/>
      </c>
      <c r="J581" s="5" t="str">
        <f>IF(PhieuBauCu!$B$2&gt;6,IF(LEN($B581)=0,"",IF(AND($B581&gt;0,VALUE(SUBSTITUTE($B581,"7","0"))=$B581),1,0)),"")</f>
        <v/>
      </c>
      <c r="K581" s="5" t="str">
        <f>IF(PhieuBauCu!$B$2&gt;7,IF(LEN($B581)=0,"",IF(AND($B581&gt;0,VALUE(SUBSTITUTE($B581,"8","0"))=$B581),1,0)),"")</f>
        <v/>
      </c>
      <c r="L581" s="5" t="str">
        <f>IF(PhieuBauCu!$B$2&gt;8,IF(LEN($B581)=0,"",IF(AND($B581&gt;0,VALUE(SUBSTITUTE($B581,"9","0"))=$B581),1,0)),"")</f>
        <v/>
      </c>
      <c r="M581" s="9">
        <f t="shared" si="17"/>
        <v>0</v>
      </c>
      <c r="N581" s="36">
        <f>IF(AND(M581&lt;=PhieuBauCu!$B$13,M581&gt;=1),1,0)</f>
        <v>0</v>
      </c>
    </row>
    <row r="582" spans="1:14" ht="28.5" customHeight="1">
      <c r="A582" s="2">
        <v>577</v>
      </c>
      <c r="B582" s="3"/>
      <c r="C582" s="48" t="str">
        <f t="shared" si="16"/>
        <v/>
      </c>
      <c r="D582" s="5" t="str">
        <f>IF(PhieuBauCu!$B$2&gt;0,IF(LEN($B582)=0,"",IF(AND($B582&gt;0,VALUE(SUBSTITUTE($B582,"1","0"))=$B582),1,0)),"")</f>
        <v/>
      </c>
      <c r="E582" s="5" t="str">
        <f>IF(PhieuBauCu!$B$2&gt;1,IF(LEN($B582)=0,"",IF(AND($B582&gt;0,VALUE(SUBSTITUTE($B582,"2","0"))=$B582),1,0)),"")</f>
        <v/>
      </c>
      <c r="F582" s="5" t="str">
        <f>IF(PhieuBauCu!$B$2&gt;2,IF(LEN($B582)=0,"",IF(AND($B582&gt;0,VALUE(SUBSTITUTE($B582,"3","0"))=$B582),1,0)),"")</f>
        <v/>
      </c>
      <c r="G582" s="5" t="str">
        <f>IF(PhieuBauCu!$B$2&gt;3,IF(LEN($B582)=0,"",IF(AND($B582&gt;0,VALUE(SUBSTITUTE($B582,"4","0"))=$B582),1,0)),"")</f>
        <v/>
      </c>
      <c r="H582" s="5" t="str">
        <f>IF(PhieuBauCu!$B$2&gt;4,IF(LEN($B582)=0,"",IF(AND($B582&gt;0,VALUE(SUBSTITUTE($B582,"5","0"))=$B582),1,0)),"")</f>
        <v/>
      </c>
      <c r="I582" s="5" t="str">
        <f>IF(PhieuBauCu!$B$2&gt;5,IF(LEN($B582)=0,"",IF(AND($B582&gt;0,VALUE(SUBSTITUTE($B582,"6","0"))=$B582),1,0)),"")</f>
        <v/>
      </c>
      <c r="J582" s="5" t="str">
        <f>IF(PhieuBauCu!$B$2&gt;6,IF(LEN($B582)=0,"",IF(AND($B582&gt;0,VALUE(SUBSTITUTE($B582,"7","0"))=$B582),1,0)),"")</f>
        <v/>
      </c>
      <c r="K582" s="5" t="str">
        <f>IF(PhieuBauCu!$B$2&gt;7,IF(LEN($B582)=0,"",IF(AND($B582&gt;0,VALUE(SUBSTITUTE($B582,"8","0"))=$B582),1,0)),"")</f>
        <v/>
      </c>
      <c r="L582" s="5" t="str">
        <f>IF(PhieuBauCu!$B$2&gt;8,IF(LEN($B582)=0,"",IF(AND($B582&gt;0,VALUE(SUBSTITUTE($B582,"9","0"))=$B582),1,0)),"")</f>
        <v/>
      </c>
      <c r="M582" s="9">
        <f t="shared" si="17"/>
        <v>0</v>
      </c>
      <c r="N582" s="36">
        <f>IF(AND(M582&lt;=PhieuBauCu!$B$13,M582&gt;=1),1,0)</f>
        <v>0</v>
      </c>
    </row>
    <row r="583" spans="1:14" ht="28.5" customHeight="1">
      <c r="A583" s="2">
        <v>578</v>
      </c>
      <c r="B583" s="3"/>
      <c r="C583" s="48" t="str">
        <f t="shared" ref="C583:C646" si="18">IF(LEN(B583)&gt;0,IF(N583=1,"Ok","Not Ok"),"")</f>
        <v/>
      </c>
      <c r="D583" s="5" t="str">
        <f>IF(PhieuBauCu!$B$2&gt;0,IF(LEN($B583)=0,"",IF(AND($B583&gt;0,VALUE(SUBSTITUTE($B583,"1","0"))=$B583),1,0)),"")</f>
        <v/>
      </c>
      <c r="E583" s="5" t="str">
        <f>IF(PhieuBauCu!$B$2&gt;1,IF(LEN($B583)=0,"",IF(AND($B583&gt;0,VALUE(SUBSTITUTE($B583,"2","0"))=$B583),1,0)),"")</f>
        <v/>
      </c>
      <c r="F583" s="5" t="str">
        <f>IF(PhieuBauCu!$B$2&gt;2,IF(LEN($B583)=0,"",IF(AND($B583&gt;0,VALUE(SUBSTITUTE($B583,"3","0"))=$B583),1,0)),"")</f>
        <v/>
      </c>
      <c r="G583" s="5" t="str">
        <f>IF(PhieuBauCu!$B$2&gt;3,IF(LEN($B583)=0,"",IF(AND($B583&gt;0,VALUE(SUBSTITUTE($B583,"4","0"))=$B583),1,0)),"")</f>
        <v/>
      </c>
      <c r="H583" s="5" t="str">
        <f>IF(PhieuBauCu!$B$2&gt;4,IF(LEN($B583)=0,"",IF(AND($B583&gt;0,VALUE(SUBSTITUTE($B583,"5","0"))=$B583),1,0)),"")</f>
        <v/>
      </c>
      <c r="I583" s="5" t="str">
        <f>IF(PhieuBauCu!$B$2&gt;5,IF(LEN($B583)=0,"",IF(AND($B583&gt;0,VALUE(SUBSTITUTE($B583,"6","0"))=$B583),1,0)),"")</f>
        <v/>
      </c>
      <c r="J583" s="5" t="str">
        <f>IF(PhieuBauCu!$B$2&gt;6,IF(LEN($B583)=0,"",IF(AND($B583&gt;0,VALUE(SUBSTITUTE($B583,"7","0"))=$B583),1,0)),"")</f>
        <v/>
      </c>
      <c r="K583" s="5" t="str">
        <f>IF(PhieuBauCu!$B$2&gt;7,IF(LEN($B583)=0,"",IF(AND($B583&gt;0,VALUE(SUBSTITUTE($B583,"8","0"))=$B583),1,0)),"")</f>
        <v/>
      </c>
      <c r="L583" s="5" t="str">
        <f>IF(PhieuBauCu!$B$2&gt;8,IF(LEN($B583)=0,"",IF(AND($B583&gt;0,VALUE(SUBSTITUTE($B583,"9","0"))=$B583),1,0)),"")</f>
        <v/>
      </c>
      <c r="M583" s="9">
        <f t="shared" ref="M583:M646" si="19">SUMIF(D583:L583,1)</f>
        <v>0</v>
      </c>
      <c r="N583" s="36">
        <f>IF(AND(M583&lt;=PhieuBauCu!$B$13,M583&gt;=1),1,0)</f>
        <v>0</v>
      </c>
    </row>
    <row r="584" spans="1:14" ht="28.5" customHeight="1">
      <c r="A584" s="2">
        <v>579</v>
      </c>
      <c r="B584" s="3"/>
      <c r="C584" s="48" t="str">
        <f t="shared" si="18"/>
        <v/>
      </c>
      <c r="D584" s="5" t="str">
        <f>IF(PhieuBauCu!$B$2&gt;0,IF(LEN($B584)=0,"",IF(AND($B584&gt;0,VALUE(SUBSTITUTE($B584,"1","0"))=$B584),1,0)),"")</f>
        <v/>
      </c>
      <c r="E584" s="5" t="str">
        <f>IF(PhieuBauCu!$B$2&gt;1,IF(LEN($B584)=0,"",IF(AND($B584&gt;0,VALUE(SUBSTITUTE($B584,"2","0"))=$B584),1,0)),"")</f>
        <v/>
      </c>
      <c r="F584" s="5" t="str">
        <f>IF(PhieuBauCu!$B$2&gt;2,IF(LEN($B584)=0,"",IF(AND($B584&gt;0,VALUE(SUBSTITUTE($B584,"3","0"))=$B584),1,0)),"")</f>
        <v/>
      </c>
      <c r="G584" s="5" t="str">
        <f>IF(PhieuBauCu!$B$2&gt;3,IF(LEN($B584)=0,"",IF(AND($B584&gt;0,VALUE(SUBSTITUTE($B584,"4","0"))=$B584),1,0)),"")</f>
        <v/>
      </c>
      <c r="H584" s="5" t="str">
        <f>IF(PhieuBauCu!$B$2&gt;4,IF(LEN($B584)=0,"",IF(AND($B584&gt;0,VALUE(SUBSTITUTE($B584,"5","0"))=$B584),1,0)),"")</f>
        <v/>
      </c>
      <c r="I584" s="5" t="str">
        <f>IF(PhieuBauCu!$B$2&gt;5,IF(LEN($B584)=0,"",IF(AND($B584&gt;0,VALUE(SUBSTITUTE($B584,"6","0"))=$B584),1,0)),"")</f>
        <v/>
      </c>
      <c r="J584" s="5" t="str">
        <f>IF(PhieuBauCu!$B$2&gt;6,IF(LEN($B584)=0,"",IF(AND($B584&gt;0,VALUE(SUBSTITUTE($B584,"7","0"))=$B584),1,0)),"")</f>
        <v/>
      </c>
      <c r="K584" s="5" t="str">
        <f>IF(PhieuBauCu!$B$2&gt;7,IF(LEN($B584)=0,"",IF(AND($B584&gt;0,VALUE(SUBSTITUTE($B584,"8","0"))=$B584),1,0)),"")</f>
        <v/>
      </c>
      <c r="L584" s="5" t="str">
        <f>IF(PhieuBauCu!$B$2&gt;8,IF(LEN($B584)=0,"",IF(AND($B584&gt;0,VALUE(SUBSTITUTE($B584,"9","0"))=$B584),1,0)),"")</f>
        <v/>
      </c>
      <c r="M584" s="9">
        <f t="shared" si="19"/>
        <v>0</v>
      </c>
      <c r="N584" s="36">
        <f>IF(AND(M584&lt;=PhieuBauCu!$B$13,M584&gt;=1),1,0)</f>
        <v>0</v>
      </c>
    </row>
    <row r="585" spans="1:14" ht="28.5" customHeight="1">
      <c r="A585" s="2">
        <v>580</v>
      </c>
      <c r="B585" s="3"/>
      <c r="C585" s="48" t="str">
        <f t="shared" si="18"/>
        <v/>
      </c>
      <c r="D585" s="5" t="str">
        <f>IF(PhieuBauCu!$B$2&gt;0,IF(LEN($B585)=0,"",IF(AND($B585&gt;0,VALUE(SUBSTITUTE($B585,"1","0"))=$B585),1,0)),"")</f>
        <v/>
      </c>
      <c r="E585" s="5" t="str">
        <f>IF(PhieuBauCu!$B$2&gt;1,IF(LEN($B585)=0,"",IF(AND($B585&gt;0,VALUE(SUBSTITUTE($B585,"2","0"))=$B585),1,0)),"")</f>
        <v/>
      </c>
      <c r="F585" s="5" t="str">
        <f>IF(PhieuBauCu!$B$2&gt;2,IF(LEN($B585)=0,"",IF(AND($B585&gt;0,VALUE(SUBSTITUTE($B585,"3","0"))=$B585),1,0)),"")</f>
        <v/>
      </c>
      <c r="G585" s="5" t="str">
        <f>IF(PhieuBauCu!$B$2&gt;3,IF(LEN($B585)=0,"",IF(AND($B585&gt;0,VALUE(SUBSTITUTE($B585,"4","0"))=$B585),1,0)),"")</f>
        <v/>
      </c>
      <c r="H585" s="5" t="str">
        <f>IF(PhieuBauCu!$B$2&gt;4,IF(LEN($B585)=0,"",IF(AND($B585&gt;0,VALUE(SUBSTITUTE($B585,"5","0"))=$B585),1,0)),"")</f>
        <v/>
      </c>
      <c r="I585" s="5" t="str">
        <f>IF(PhieuBauCu!$B$2&gt;5,IF(LEN($B585)=0,"",IF(AND($B585&gt;0,VALUE(SUBSTITUTE($B585,"6","0"))=$B585),1,0)),"")</f>
        <v/>
      </c>
      <c r="J585" s="5" t="str">
        <f>IF(PhieuBauCu!$B$2&gt;6,IF(LEN($B585)=0,"",IF(AND($B585&gt;0,VALUE(SUBSTITUTE($B585,"7","0"))=$B585),1,0)),"")</f>
        <v/>
      </c>
      <c r="K585" s="5" t="str">
        <f>IF(PhieuBauCu!$B$2&gt;7,IF(LEN($B585)=0,"",IF(AND($B585&gt;0,VALUE(SUBSTITUTE($B585,"8","0"))=$B585),1,0)),"")</f>
        <v/>
      </c>
      <c r="L585" s="5" t="str">
        <f>IF(PhieuBauCu!$B$2&gt;8,IF(LEN($B585)=0,"",IF(AND($B585&gt;0,VALUE(SUBSTITUTE($B585,"9","0"))=$B585),1,0)),"")</f>
        <v/>
      </c>
      <c r="M585" s="9">
        <f t="shared" si="19"/>
        <v>0</v>
      </c>
      <c r="N585" s="36">
        <f>IF(AND(M585&lt;=PhieuBauCu!$B$13,M585&gt;=1),1,0)</f>
        <v>0</v>
      </c>
    </row>
    <row r="586" spans="1:14" ht="28.5" customHeight="1">
      <c r="A586" s="2">
        <v>581</v>
      </c>
      <c r="B586" s="3"/>
      <c r="C586" s="48" t="str">
        <f t="shared" si="18"/>
        <v/>
      </c>
      <c r="D586" s="5" t="str">
        <f>IF(PhieuBauCu!$B$2&gt;0,IF(LEN($B586)=0,"",IF(AND($B586&gt;0,VALUE(SUBSTITUTE($B586,"1","0"))=$B586),1,0)),"")</f>
        <v/>
      </c>
      <c r="E586" s="5" t="str">
        <f>IF(PhieuBauCu!$B$2&gt;1,IF(LEN($B586)=0,"",IF(AND($B586&gt;0,VALUE(SUBSTITUTE($B586,"2","0"))=$B586),1,0)),"")</f>
        <v/>
      </c>
      <c r="F586" s="5" t="str">
        <f>IF(PhieuBauCu!$B$2&gt;2,IF(LEN($B586)=0,"",IF(AND($B586&gt;0,VALUE(SUBSTITUTE($B586,"3","0"))=$B586),1,0)),"")</f>
        <v/>
      </c>
      <c r="G586" s="5" t="str">
        <f>IF(PhieuBauCu!$B$2&gt;3,IF(LEN($B586)=0,"",IF(AND($B586&gt;0,VALUE(SUBSTITUTE($B586,"4","0"))=$B586),1,0)),"")</f>
        <v/>
      </c>
      <c r="H586" s="5" t="str">
        <f>IF(PhieuBauCu!$B$2&gt;4,IF(LEN($B586)=0,"",IF(AND($B586&gt;0,VALUE(SUBSTITUTE($B586,"5","0"))=$B586),1,0)),"")</f>
        <v/>
      </c>
      <c r="I586" s="5" t="str">
        <f>IF(PhieuBauCu!$B$2&gt;5,IF(LEN($B586)=0,"",IF(AND($B586&gt;0,VALUE(SUBSTITUTE($B586,"6","0"))=$B586),1,0)),"")</f>
        <v/>
      </c>
      <c r="J586" s="5" t="str">
        <f>IF(PhieuBauCu!$B$2&gt;6,IF(LEN($B586)=0,"",IF(AND($B586&gt;0,VALUE(SUBSTITUTE($B586,"7","0"))=$B586),1,0)),"")</f>
        <v/>
      </c>
      <c r="K586" s="5" t="str">
        <f>IF(PhieuBauCu!$B$2&gt;7,IF(LEN($B586)=0,"",IF(AND($B586&gt;0,VALUE(SUBSTITUTE($B586,"8","0"))=$B586),1,0)),"")</f>
        <v/>
      </c>
      <c r="L586" s="5" t="str">
        <f>IF(PhieuBauCu!$B$2&gt;8,IF(LEN($B586)=0,"",IF(AND($B586&gt;0,VALUE(SUBSTITUTE($B586,"9","0"))=$B586),1,0)),"")</f>
        <v/>
      </c>
      <c r="M586" s="9">
        <f t="shared" si="19"/>
        <v>0</v>
      </c>
      <c r="N586" s="36">
        <f>IF(AND(M586&lt;=PhieuBauCu!$B$13,M586&gt;=1),1,0)</f>
        <v>0</v>
      </c>
    </row>
    <row r="587" spans="1:14" ht="28.5" customHeight="1">
      <c r="A587" s="2">
        <v>582</v>
      </c>
      <c r="B587" s="3"/>
      <c r="C587" s="48" t="str">
        <f t="shared" si="18"/>
        <v/>
      </c>
      <c r="D587" s="5" t="str">
        <f>IF(PhieuBauCu!$B$2&gt;0,IF(LEN($B587)=0,"",IF(AND($B587&gt;0,VALUE(SUBSTITUTE($B587,"1","0"))=$B587),1,0)),"")</f>
        <v/>
      </c>
      <c r="E587" s="5" t="str">
        <f>IF(PhieuBauCu!$B$2&gt;1,IF(LEN($B587)=0,"",IF(AND($B587&gt;0,VALUE(SUBSTITUTE($B587,"2","0"))=$B587),1,0)),"")</f>
        <v/>
      </c>
      <c r="F587" s="5" t="str">
        <f>IF(PhieuBauCu!$B$2&gt;2,IF(LEN($B587)=0,"",IF(AND($B587&gt;0,VALUE(SUBSTITUTE($B587,"3","0"))=$B587),1,0)),"")</f>
        <v/>
      </c>
      <c r="G587" s="5" t="str">
        <f>IF(PhieuBauCu!$B$2&gt;3,IF(LEN($B587)=0,"",IF(AND($B587&gt;0,VALUE(SUBSTITUTE($B587,"4","0"))=$B587),1,0)),"")</f>
        <v/>
      </c>
      <c r="H587" s="5" t="str">
        <f>IF(PhieuBauCu!$B$2&gt;4,IF(LEN($B587)=0,"",IF(AND($B587&gt;0,VALUE(SUBSTITUTE($B587,"5","0"))=$B587),1,0)),"")</f>
        <v/>
      </c>
      <c r="I587" s="5" t="str">
        <f>IF(PhieuBauCu!$B$2&gt;5,IF(LEN($B587)=0,"",IF(AND($B587&gt;0,VALUE(SUBSTITUTE($B587,"6","0"))=$B587),1,0)),"")</f>
        <v/>
      </c>
      <c r="J587" s="5" t="str">
        <f>IF(PhieuBauCu!$B$2&gt;6,IF(LEN($B587)=0,"",IF(AND($B587&gt;0,VALUE(SUBSTITUTE($B587,"7","0"))=$B587),1,0)),"")</f>
        <v/>
      </c>
      <c r="K587" s="5" t="str">
        <f>IF(PhieuBauCu!$B$2&gt;7,IF(LEN($B587)=0,"",IF(AND($B587&gt;0,VALUE(SUBSTITUTE($B587,"8","0"))=$B587),1,0)),"")</f>
        <v/>
      </c>
      <c r="L587" s="5" t="str">
        <f>IF(PhieuBauCu!$B$2&gt;8,IF(LEN($B587)=0,"",IF(AND($B587&gt;0,VALUE(SUBSTITUTE($B587,"9","0"))=$B587),1,0)),"")</f>
        <v/>
      </c>
      <c r="M587" s="9">
        <f t="shared" si="19"/>
        <v>0</v>
      </c>
      <c r="N587" s="36">
        <f>IF(AND(M587&lt;=PhieuBauCu!$B$13,M587&gt;=1),1,0)</f>
        <v>0</v>
      </c>
    </row>
    <row r="588" spans="1:14" ht="28.5" customHeight="1">
      <c r="A588" s="2">
        <v>583</v>
      </c>
      <c r="B588" s="3"/>
      <c r="C588" s="48" t="str">
        <f t="shared" si="18"/>
        <v/>
      </c>
      <c r="D588" s="5" t="str">
        <f>IF(PhieuBauCu!$B$2&gt;0,IF(LEN($B588)=0,"",IF(AND($B588&gt;0,VALUE(SUBSTITUTE($B588,"1","0"))=$B588),1,0)),"")</f>
        <v/>
      </c>
      <c r="E588" s="5" t="str">
        <f>IF(PhieuBauCu!$B$2&gt;1,IF(LEN($B588)=0,"",IF(AND($B588&gt;0,VALUE(SUBSTITUTE($B588,"2","0"))=$B588),1,0)),"")</f>
        <v/>
      </c>
      <c r="F588" s="5" t="str">
        <f>IF(PhieuBauCu!$B$2&gt;2,IF(LEN($B588)=0,"",IF(AND($B588&gt;0,VALUE(SUBSTITUTE($B588,"3","0"))=$B588),1,0)),"")</f>
        <v/>
      </c>
      <c r="G588" s="5" t="str">
        <f>IF(PhieuBauCu!$B$2&gt;3,IF(LEN($B588)=0,"",IF(AND($B588&gt;0,VALUE(SUBSTITUTE($B588,"4","0"))=$B588),1,0)),"")</f>
        <v/>
      </c>
      <c r="H588" s="5" t="str">
        <f>IF(PhieuBauCu!$B$2&gt;4,IF(LEN($B588)=0,"",IF(AND($B588&gt;0,VALUE(SUBSTITUTE($B588,"5","0"))=$B588),1,0)),"")</f>
        <v/>
      </c>
      <c r="I588" s="5" t="str">
        <f>IF(PhieuBauCu!$B$2&gt;5,IF(LEN($B588)=0,"",IF(AND($B588&gt;0,VALUE(SUBSTITUTE($B588,"6","0"))=$B588),1,0)),"")</f>
        <v/>
      </c>
      <c r="J588" s="5" t="str">
        <f>IF(PhieuBauCu!$B$2&gt;6,IF(LEN($B588)=0,"",IF(AND($B588&gt;0,VALUE(SUBSTITUTE($B588,"7","0"))=$B588),1,0)),"")</f>
        <v/>
      </c>
      <c r="K588" s="5" t="str">
        <f>IF(PhieuBauCu!$B$2&gt;7,IF(LEN($B588)=0,"",IF(AND($B588&gt;0,VALUE(SUBSTITUTE($B588,"8","0"))=$B588),1,0)),"")</f>
        <v/>
      </c>
      <c r="L588" s="5" t="str">
        <f>IF(PhieuBauCu!$B$2&gt;8,IF(LEN($B588)=0,"",IF(AND($B588&gt;0,VALUE(SUBSTITUTE($B588,"9","0"))=$B588),1,0)),"")</f>
        <v/>
      </c>
      <c r="M588" s="9">
        <f t="shared" si="19"/>
        <v>0</v>
      </c>
      <c r="N588" s="36">
        <f>IF(AND(M588&lt;=PhieuBauCu!$B$13,M588&gt;=1),1,0)</f>
        <v>0</v>
      </c>
    </row>
    <row r="589" spans="1:14" ht="28.5" customHeight="1">
      <c r="A589" s="2">
        <v>584</v>
      </c>
      <c r="B589" s="3"/>
      <c r="C589" s="48" t="str">
        <f t="shared" si="18"/>
        <v/>
      </c>
      <c r="D589" s="5" t="str">
        <f>IF(PhieuBauCu!$B$2&gt;0,IF(LEN($B589)=0,"",IF(AND($B589&gt;0,VALUE(SUBSTITUTE($B589,"1","0"))=$B589),1,0)),"")</f>
        <v/>
      </c>
      <c r="E589" s="5" t="str">
        <f>IF(PhieuBauCu!$B$2&gt;1,IF(LEN($B589)=0,"",IF(AND($B589&gt;0,VALUE(SUBSTITUTE($B589,"2","0"))=$B589),1,0)),"")</f>
        <v/>
      </c>
      <c r="F589" s="5" t="str">
        <f>IF(PhieuBauCu!$B$2&gt;2,IF(LEN($B589)=0,"",IF(AND($B589&gt;0,VALUE(SUBSTITUTE($B589,"3","0"))=$B589),1,0)),"")</f>
        <v/>
      </c>
      <c r="G589" s="5" t="str">
        <f>IF(PhieuBauCu!$B$2&gt;3,IF(LEN($B589)=0,"",IF(AND($B589&gt;0,VALUE(SUBSTITUTE($B589,"4","0"))=$B589),1,0)),"")</f>
        <v/>
      </c>
      <c r="H589" s="5" t="str">
        <f>IF(PhieuBauCu!$B$2&gt;4,IF(LEN($B589)=0,"",IF(AND($B589&gt;0,VALUE(SUBSTITUTE($B589,"5","0"))=$B589),1,0)),"")</f>
        <v/>
      </c>
      <c r="I589" s="5" t="str">
        <f>IF(PhieuBauCu!$B$2&gt;5,IF(LEN($B589)=0,"",IF(AND($B589&gt;0,VALUE(SUBSTITUTE($B589,"6","0"))=$B589),1,0)),"")</f>
        <v/>
      </c>
      <c r="J589" s="5" t="str">
        <f>IF(PhieuBauCu!$B$2&gt;6,IF(LEN($B589)=0,"",IF(AND($B589&gt;0,VALUE(SUBSTITUTE($B589,"7","0"))=$B589),1,0)),"")</f>
        <v/>
      </c>
      <c r="K589" s="5" t="str">
        <f>IF(PhieuBauCu!$B$2&gt;7,IF(LEN($B589)=0,"",IF(AND($B589&gt;0,VALUE(SUBSTITUTE($B589,"8","0"))=$B589),1,0)),"")</f>
        <v/>
      </c>
      <c r="L589" s="5" t="str">
        <f>IF(PhieuBauCu!$B$2&gt;8,IF(LEN($B589)=0,"",IF(AND($B589&gt;0,VALUE(SUBSTITUTE($B589,"9","0"))=$B589),1,0)),"")</f>
        <v/>
      </c>
      <c r="M589" s="9">
        <f t="shared" si="19"/>
        <v>0</v>
      </c>
      <c r="N589" s="36">
        <f>IF(AND(M589&lt;=PhieuBauCu!$B$13,M589&gt;=1),1,0)</f>
        <v>0</v>
      </c>
    </row>
    <row r="590" spans="1:14" ht="28.5" customHeight="1">
      <c r="A590" s="2">
        <v>585</v>
      </c>
      <c r="B590" s="3"/>
      <c r="C590" s="48" t="str">
        <f t="shared" si="18"/>
        <v/>
      </c>
      <c r="D590" s="5" t="str">
        <f>IF(PhieuBauCu!$B$2&gt;0,IF(LEN($B590)=0,"",IF(AND($B590&gt;0,VALUE(SUBSTITUTE($B590,"1","0"))=$B590),1,0)),"")</f>
        <v/>
      </c>
      <c r="E590" s="5" t="str">
        <f>IF(PhieuBauCu!$B$2&gt;1,IF(LEN($B590)=0,"",IF(AND($B590&gt;0,VALUE(SUBSTITUTE($B590,"2","0"))=$B590),1,0)),"")</f>
        <v/>
      </c>
      <c r="F590" s="5" t="str">
        <f>IF(PhieuBauCu!$B$2&gt;2,IF(LEN($B590)=0,"",IF(AND($B590&gt;0,VALUE(SUBSTITUTE($B590,"3","0"))=$B590),1,0)),"")</f>
        <v/>
      </c>
      <c r="G590" s="5" t="str">
        <f>IF(PhieuBauCu!$B$2&gt;3,IF(LEN($B590)=0,"",IF(AND($B590&gt;0,VALUE(SUBSTITUTE($B590,"4","0"))=$B590),1,0)),"")</f>
        <v/>
      </c>
      <c r="H590" s="5" t="str">
        <f>IF(PhieuBauCu!$B$2&gt;4,IF(LEN($B590)=0,"",IF(AND($B590&gt;0,VALUE(SUBSTITUTE($B590,"5","0"))=$B590),1,0)),"")</f>
        <v/>
      </c>
      <c r="I590" s="5" t="str">
        <f>IF(PhieuBauCu!$B$2&gt;5,IF(LEN($B590)=0,"",IF(AND($B590&gt;0,VALUE(SUBSTITUTE($B590,"6","0"))=$B590),1,0)),"")</f>
        <v/>
      </c>
      <c r="J590" s="5" t="str">
        <f>IF(PhieuBauCu!$B$2&gt;6,IF(LEN($B590)=0,"",IF(AND($B590&gt;0,VALUE(SUBSTITUTE($B590,"7","0"))=$B590),1,0)),"")</f>
        <v/>
      </c>
      <c r="K590" s="5" t="str">
        <f>IF(PhieuBauCu!$B$2&gt;7,IF(LEN($B590)=0,"",IF(AND($B590&gt;0,VALUE(SUBSTITUTE($B590,"8","0"))=$B590),1,0)),"")</f>
        <v/>
      </c>
      <c r="L590" s="5" t="str">
        <f>IF(PhieuBauCu!$B$2&gt;8,IF(LEN($B590)=0,"",IF(AND($B590&gt;0,VALUE(SUBSTITUTE($B590,"9","0"))=$B590),1,0)),"")</f>
        <v/>
      </c>
      <c r="M590" s="9">
        <f t="shared" si="19"/>
        <v>0</v>
      </c>
      <c r="N590" s="36">
        <f>IF(AND(M590&lt;=PhieuBauCu!$B$13,M590&gt;=1),1,0)</f>
        <v>0</v>
      </c>
    </row>
    <row r="591" spans="1:14" ht="28.5" customHeight="1">
      <c r="A591" s="2">
        <v>586</v>
      </c>
      <c r="B591" s="3"/>
      <c r="C591" s="48" t="str">
        <f t="shared" si="18"/>
        <v/>
      </c>
      <c r="D591" s="5" t="str">
        <f>IF(PhieuBauCu!$B$2&gt;0,IF(LEN($B591)=0,"",IF(AND($B591&gt;0,VALUE(SUBSTITUTE($B591,"1","0"))=$B591),1,0)),"")</f>
        <v/>
      </c>
      <c r="E591" s="5" t="str">
        <f>IF(PhieuBauCu!$B$2&gt;1,IF(LEN($B591)=0,"",IF(AND($B591&gt;0,VALUE(SUBSTITUTE($B591,"2","0"))=$B591),1,0)),"")</f>
        <v/>
      </c>
      <c r="F591" s="5" t="str">
        <f>IF(PhieuBauCu!$B$2&gt;2,IF(LEN($B591)=0,"",IF(AND($B591&gt;0,VALUE(SUBSTITUTE($B591,"3","0"))=$B591),1,0)),"")</f>
        <v/>
      </c>
      <c r="G591" s="5" t="str">
        <f>IF(PhieuBauCu!$B$2&gt;3,IF(LEN($B591)=0,"",IF(AND($B591&gt;0,VALUE(SUBSTITUTE($B591,"4","0"))=$B591),1,0)),"")</f>
        <v/>
      </c>
      <c r="H591" s="5" t="str">
        <f>IF(PhieuBauCu!$B$2&gt;4,IF(LEN($B591)=0,"",IF(AND($B591&gt;0,VALUE(SUBSTITUTE($B591,"5","0"))=$B591),1,0)),"")</f>
        <v/>
      </c>
      <c r="I591" s="5" t="str">
        <f>IF(PhieuBauCu!$B$2&gt;5,IF(LEN($B591)=0,"",IF(AND($B591&gt;0,VALUE(SUBSTITUTE($B591,"6","0"))=$B591),1,0)),"")</f>
        <v/>
      </c>
      <c r="J591" s="5" t="str">
        <f>IF(PhieuBauCu!$B$2&gt;6,IF(LEN($B591)=0,"",IF(AND($B591&gt;0,VALUE(SUBSTITUTE($B591,"7","0"))=$B591),1,0)),"")</f>
        <v/>
      </c>
      <c r="K591" s="5" t="str">
        <f>IF(PhieuBauCu!$B$2&gt;7,IF(LEN($B591)=0,"",IF(AND($B591&gt;0,VALUE(SUBSTITUTE($B591,"8","0"))=$B591),1,0)),"")</f>
        <v/>
      </c>
      <c r="L591" s="5" t="str">
        <f>IF(PhieuBauCu!$B$2&gt;8,IF(LEN($B591)=0,"",IF(AND($B591&gt;0,VALUE(SUBSTITUTE($B591,"9","0"))=$B591),1,0)),"")</f>
        <v/>
      </c>
      <c r="M591" s="9">
        <f t="shared" si="19"/>
        <v>0</v>
      </c>
      <c r="N591" s="36">
        <f>IF(AND(M591&lt;=PhieuBauCu!$B$13,M591&gt;=1),1,0)</f>
        <v>0</v>
      </c>
    </row>
    <row r="592" spans="1:14" ht="28.5" customHeight="1">
      <c r="A592" s="2">
        <v>587</v>
      </c>
      <c r="B592" s="3"/>
      <c r="C592" s="48" t="str">
        <f t="shared" si="18"/>
        <v/>
      </c>
      <c r="D592" s="5" t="str">
        <f>IF(PhieuBauCu!$B$2&gt;0,IF(LEN($B592)=0,"",IF(AND($B592&gt;0,VALUE(SUBSTITUTE($B592,"1","0"))=$B592),1,0)),"")</f>
        <v/>
      </c>
      <c r="E592" s="5" t="str">
        <f>IF(PhieuBauCu!$B$2&gt;1,IF(LEN($B592)=0,"",IF(AND($B592&gt;0,VALUE(SUBSTITUTE($B592,"2","0"))=$B592),1,0)),"")</f>
        <v/>
      </c>
      <c r="F592" s="5" t="str">
        <f>IF(PhieuBauCu!$B$2&gt;2,IF(LEN($B592)=0,"",IF(AND($B592&gt;0,VALUE(SUBSTITUTE($B592,"3","0"))=$B592),1,0)),"")</f>
        <v/>
      </c>
      <c r="G592" s="5" t="str">
        <f>IF(PhieuBauCu!$B$2&gt;3,IF(LEN($B592)=0,"",IF(AND($B592&gt;0,VALUE(SUBSTITUTE($B592,"4","0"))=$B592),1,0)),"")</f>
        <v/>
      </c>
      <c r="H592" s="5" t="str">
        <f>IF(PhieuBauCu!$B$2&gt;4,IF(LEN($B592)=0,"",IF(AND($B592&gt;0,VALUE(SUBSTITUTE($B592,"5","0"))=$B592),1,0)),"")</f>
        <v/>
      </c>
      <c r="I592" s="5" t="str">
        <f>IF(PhieuBauCu!$B$2&gt;5,IF(LEN($B592)=0,"",IF(AND($B592&gt;0,VALUE(SUBSTITUTE($B592,"6","0"))=$B592),1,0)),"")</f>
        <v/>
      </c>
      <c r="J592" s="5" t="str">
        <f>IF(PhieuBauCu!$B$2&gt;6,IF(LEN($B592)=0,"",IF(AND($B592&gt;0,VALUE(SUBSTITUTE($B592,"7","0"))=$B592),1,0)),"")</f>
        <v/>
      </c>
      <c r="K592" s="5" t="str">
        <f>IF(PhieuBauCu!$B$2&gt;7,IF(LEN($B592)=0,"",IF(AND($B592&gt;0,VALUE(SUBSTITUTE($B592,"8","0"))=$B592),1,0)),"")</f>
        <v/>
      </c>
      <c r="L592" s="5" t="str">
        <f>IF(PhieuBauCu!$B$2&gt;8,IF(LEN($B592)=0,"",IF(AND($B592&gt;0,VALUE(SUBSTITUTE($B592,"9","0"))=$B592),1,0)),"")</f>
        <v/>
      </c>
      <c r="M592" s="9">
        <f t="shared" si="19"/>
        <v>0</v>
      </c>
      <c r="N592" s="36">
        <f>IF(AND(M592&lt;=PhieuBauCu!$B$13,M592&gt;=1),1,0)</f>
        <v>0</v>
      </c>
    </row>
    <row r="593" spans="1:14" ht="28.5" customHeight="1">
      <c r="A593" s="2">
        <v>588</v>
      </c>
      <c r="B593" s="3"/>
      <c r="C593" s="48" t="str">
        <f t="shared" si="18"/>
        <v/>
      </c>
      <c r="D593" s="5" t="str">
        <f>IF(PhieuBauCu!$B$2&gt;0,IF(LEN($B593)=0,"",IF(AND($B593&gt;0,VALUE(SUBSTITUTE($B593,"1","0"))=$B593),1,0)),"")</f>
        <v/>
      </c>
      <c r="E593" s="5" t="str">
        <f>IF(PhieuBauCu!$B$2&gt;1,IF(LEN($B593)=0,"",IF(AND($B593&gt;0,VALUE(SUBSTITUTE($B593,"2","0"))=$B593),1,0)),"")</f>
        <v/>
      </c>
      <c r="F593" s="5" t="str">
        <f>IF(PhieuBauCu!$B$2&gt;2,IF(LEN($B593)=0,"",IF(AND($B593&gt;0,VALUE(SUBSTITUTE($B593,"3","0"))=$B593),1,0)),"")</f>
        <v/>
      </c>
      <c r="G593" s="5" t="str">
        <f>IF(PhieuBauCu!$B$2&gt;3,IF(LEN($B593)=0,"",IF(AND($B593&gt;0,VALUE(SUBSTITUTE($B593,"4","0"))=$B593),1,0)),"")</f>
        <v/>
      </c>
      <c r="H593" s="5" t="str">
        <f>IF(PhieuBauCu!$B$2&gt;4,IF(LEN($B593)=0,"",IF(AND($B593&gt;0,VALUE(SUBSTITUTE($B593,"5","0"))=$B593),1,0)),"")</f>
        <v/>
      </c>
      <c r="I593" s="5" t="str">
        <f>IF(PhieuBauCu!$B$2&gt;5,IF(LEN($B593)=0,"",IF(AND($B593&gt;0,VALUE(SUBSTITUTE($B593,"6","0"))=$B593),1,0)),"")</f>
        <v/>
      </c>
      <c r="J593" s="5" t="str">
        <f>IF(PhieuBauCu!$B$2&gt;6,IF(LEN($B593)=0,"",IF(AND($B593&gt;0,VALUE(SUBSTITUTE($B593,"7","0"))=$B593),1,0)),"")</f>
        <v/>
      </c>
      <c r="K593" s="5" t="str">
        <f>IF(PhieuBauCu!$B$2&gt;7,IF(LEN($B593)=0,"",IF(AND($B593&gt;0,VALUE(SUBSTITUTE($B593,"8","0"))=$B593),1,0)),"")</f>
        <v/>
      </c>
      <c r="L593" s="5" t="str">
        <f>IF(PhieuBauCu!$B$2&gt;8,IF(LEN($B593)=0,"",IF(AND($B593&gt;0,VALUE(SUBSTITUTE($B593,"9","0"))=$B593),1,0)),"")</f>
        <v/>
      </c>
      <c r="M593" s="9">
        <f t="shared" si="19"/>
        <v>0</v>
      </c>
      <c r="N593" s="36">
        <f>IF(AND(M593&lt;=PhieuBauCu!$B$13,M593&gt;=1),1,0)</f>
        <v>0</v>
      </c>
    </row>
    <row r="594" spans="1:14" ht="28.5" customHeight="1">
      <c r="A594" s="2">
        <v>589</v>
      </c>
      <c r="B594" s="3"/>
      <c r="C594" s="48" t="str">
        <f t="shared" si="18"/>
        <v/>
      </c>
      <c r="D594" s="5" t="str">
        <f>IF(PhieuBauCu!$B$2&gt;0,IF(LEN($B594)=0,"",IF(AND($B594&gt;0,VALUE(SUBSTITUTE($B594,"1","0"))=$B594),1,0)),"")</f>
        <v/>
      </c>
      <c r="E594" s="5" t="str">
        <f>IF(PhieuBauCu!$B$2&gt;1,IF(LEN($B594)=0,"",IF(AND($B594&gt;0,VALUE(SUBSTITUTE($B594,"2","0"))=$B594),1,0)),"")</f>
        <v/>
      </c>
      <c r="F594" s="5" t="str">
        <f>IF(PhieuBauCu!$B$2&gt;2,IF(LEN($B594)=0,"",IF(AND($B594&gt;0,VALUE(SUBSTITUTE($B594,"3","0"))=$B594),1,0)),"")</f>
        <v/>
      </c>
      <c r="G594" s="5" t="str">
        <f>IF(PhieuBauCu!$B$2&gt;3,IF(LEN($B594)=0,"",IF(AND($B594&gt;0,VALUE(SUBSTITUTE($B594,"4","0"))=$B594),1,0)),"")</f>
        <v/>
      </c>
      <c r="H594" s="5" t="str">
        <f>IF(PhieuBauCu!$B$2&gt;4,IF(LEN($B594)=0,"",IF(AND($B594&gt;0,VALUE(SUBSTITUTE($B594,"5","0"))=$B594),1,0)),"")</f>
        <v/>
      </c>
      <c r="I594" s="5" t="str">
        <f>IF(PhieuBauCu!$B$2&gt;5,IF(LEN($B594)=0,"",IF(AND($B594&gt;0,VALUE(SUBSTITUTE($B594,"6","0"))=$B594),1,0)),"")</f>
        <v/>
      </c>
      <c r="J594" s="5" t="str">
        <f>IF(PhieuBauCu!$B$2&gt;6,IF(LEN($B594)=0,"",IF(AND($B594&gt;0,VALUE(SUBSTITUTE($B594,"7","0"))=$B594),1,0)),"")</f>
        <v/>
      </c>
      <c r="K594" s="5" t="str">
        <f>IF(PhieuBauCu!$B$2&gt;7,IF(LEN($B594)=0,"",IF(AND($B594&gt;0,VALUE(SUBSTITUTE($B594,"8","0"))=$B594),1,0)),"")</f>
        <v/>
      </c>
      <c r="L594" s="5" t="str">
        <f>IF(PhieuBauCu!$B$2&gt;8,IF(LEN($B594)=0,"",IF(AND($B594&gt;0,VALUE(SUBSTITUTE($B594,"9","0"))=$B594),1,0)),"")</f>
        <v/>
      </c>
      <c r="M594" s="9">
        <f t="shared" si="19"/>
        <v>0</v>
      </c>
      <c r="N594" s="36">
        <f>IF(AND(M594&lt;=PhieuBauCu!$B$13,M594&gt;=1),1,0)</f>
        <v>0</v>
      </c>
    </row>
    <row r="595" spans="1:14" ht="28.5" customHeight="1">
      <c r="A595" s="2">
        <v>590</v>
      </c>
      <c r="B595" s="3"/>
      <c r="C595" s="48" t="str">
        <f t="shared" si="18"/>
        <v/>
      </c>
      <c r="D595" s="5" t="str">
        <f>IF(PhieuBauCu!$B$2&gt;0,IF(LEN($B595)=0,"",IF(AND($B595&gt;0,VALUE(SUBSTITUTE($B595,"1","0"))=$B595),1,0)),"")</f>
        <v/>
      </c>
      <c r="E595" s="5" t="str">
        <f>IF(PhieuBauCu!$B$2&gt;1,IF(LEN($B595)=0,"",IF(AND($B595&gt;0,VALUE(SUBSTITUTE($B595,"2","0"))=$B595),1,0)),"")</f>
        <v/>
      </c>
      <c r="F595" s="5" t="str">
        <f>IF(PhieuBauCu!$B$2&gt;2,IF(LEN($B595)=0,"",IF(AND($B595&gt;0,VALUE(SUBSTITUTE($B595,"3","0"))=$B595),1,0)),"")</f>
        <v/>
      </c>
      <c r="G595" s="5" t="str">
        <f>IF(PhieuBauCu!$B$2&gt;3,IF(LEN($B595)=0,"",IF(AND($B595&gt;0,VALUE(SUBSTITUTE($B595,"4","0"))=$B595),1,0)),"")</f>
        <v/>
      </c>
      <c r="H595" s="5" t="str">
        <f>IF(PhieuBauCu!$B$2&gt;4,IF(LEN($B595)=0,"",IF(AND($B595&gt;0,VALUE(SUBSTITUTE($B595,"5","0"))=$B595),1,0)),"")</f>
        <v/>
      </c>
      <c r="I595" s="5" t="str">
        <f>IF(PhieuBauCu!$B$2&gt;5,IF(LEN($B595)=0,"",IF(AND($B595&gt;0,VALUE(SUBSTITUTE($B595,"6","0"))=$B595),1,0)),"")</f>
        <v/>
      </c>
      <c r="J595" s="5" t="str">
        <f>IF(PhieuBauCu!$B$2&gt;6,IF(LEN($B595)=0,"",IF(AND($B595&gt;0,VALUE(SUBSTITUTE($B595,"7","0"))=$B595),1,0)),"")</f>
        <v/>
      </c>
      <c r="K595" s="5" t="str">
        <f>IF(PhieuBauCu!$B$2&gt;7,IF(LEN($B595)=0,"",IF(AND($B595&gt;0,VALUE(SUBSTITUTE($B595,"8","0"))=$B595),1,0)),"")</f>
        <v/>
      </c>
      <c r="L595" s="5" t="str">
        <f>IF(PhieuBauCu!$B$2&gt;8,IF(LEN($B595)=0,"",IF(AND($B595&gt;0,VALUE(SUBSTITUTE($B595,"9","0"))=$B595),1,0)),"")</f>
        <v/>
      </c>
      <c r="M595" s="9">
        <f t="shared" si="19"/>
        <v>0</v>
      </c>
      <c r="N595" s="36">
        <f>IF(AND(M595&lt;=PhieuBauCu!$B$13,M595&gt;=1),1,0)</f>
        <v>0</v>
      </c>
    </row>
    <row r="596" spans="1:14" ht="28.5" customHeight="1">
      <c r="A596" s="2">
        <v>591</v>
      </c>
      <c r="B596" s="3"/>
      <c r="C596" s="48" t="str">
        <f t="shared" si="18"/>
        <v/>
      </c>
      <c r="D596" s="5" t="str">
        <f>IF(PhieuBauCu!$B$2&gt;0,IF(LEN($B596)=0,"",IF(AND($B596&gt;0,VALUE(SUBSTITUTE($B596,"1","0"))=$B596),1,0)),"")</f>
        <v/>
      </c>
      <c r="E596" s="5" t="str">
        <f>IF(PhieuBauCu!$B$2&gt;1,IF(LEN($B596)=0,"",IF(AND($B596&gt;0,VALUE(SUBSTITUTE($B596,"2","0"))=$B596),1,0)),"")</f>
        <v/>
      </c>
      <c r="F596" s="5" t="str">
        <f>IF(PhieuBauCu!$B$2&gt;2,IF(LEN($B596)=0,"",IF(AND($B596&gt;0,VALUE(SUBSTITUTE($B596,"3","0"))=$B596),1,0)),"")</f>
        <v/>
      </c>
      <c r="G596" s="5" t="str">
        <f>IF(PhieuBauCu!$B$2&gt;3,IF(LEN($B596)=0,"",IF(AND($B596&gt;0,VALUE(SUBSTITUTE($B596,"4","0"))=$B596),1,0)),"")</f>
        <v/>
      </c>
      <c r="H596" s="5" t="str">
        <f>IF(PhieuBauCu!$B$2&gt;4,IF(LEN($B596)=0,"",IF(AND($B596&gt;0,VALUE(SUBSTITUTE($B596,"5","0"))=$B596),1,0)),"")</f>
        <v/>
      </c>
      <c r="I596" s="5" t="str">
        <f>IF(PhieuBauCu!$B$2&gt;5,IF(LEN($B596)=0,"",IF(AND($B596&gt;0,VALUE(SUBSTITUTE($B596,"6","0"))=$B596),1,0)),"")</f>
        <v/>
      </c>
      <c r="J596" s="5" t="str">
        <f>IF(PhieuBauCu!$B$2&gt;6,IF(LEN($B596)=0,"",IF(AND($B596&gt;0,VALUE(SUBSTITUTE($B596,"7","0"))=$B596),1,0)),"")</f>
        <v/>
      </c>
      <c r="K596" s="5" t="str">
        <f>IF(PhieuBauCu!$B$2&gt;7,IF(LEN($B596)=0,"",IF(AND($B596&gt;0,VALUE(SUBSTITUTE($B596,"8","0"))=$B596),1,0)),"")</f>
        <v/>
      </c>
      <c r="L596" s="5" t="str">
        <f>IF(PhieuBauCu!$B$2&gt;8,IF(LEN($B596)=0,"",IF(AND($B596&gt;0,VALUE(SUBSTITUTE($B596,"9","0"))=$B596),1,0)),"")</f>
        <v/>
      </c>
      <c r="M596" s="9">
        <f t="shared" si="19"/>
        <v>0</v>
      </c>
      <c r="N596" s="36">
        <f>IF(AND(M596&lt;=PhieuBauCu!$B$13,M596&gt;=1),1,0)</f>
        <v>0</v>
      </c>
    </row>
    <row r="597" spans="1:14" ht="28.5" customHeight="1">
      <c r="A597" s="2">
        <v>592</v>
      </c>
      <c r="B597" s="3"/>
      <c r="C597" s="48" t="str">
        <f t="shared" si="18"/>
        <v/>
      </c>
      <c r="D597" s="5" t="str">
        <f>IF(PhieuBauCu!$B$2&gt;0,IF(LEN($B597)=0,"",IF(AND($B597&gt;0,VALUE(SUBSTITUTE($B597,"1","0"))=$B597),1,0)),"")</f>
        <v/>
      </c>
      <c r="E597" s="5" t="str">
        <f>IF(PhieuBauCu!$B$2&gt;1,IF(LEN($B597)=0,"",IF(AND($B597&gt;0,VALUE(SUBSTITUTE($B597,"2","0"))=$B597),1,0)),"")</f>
        <v/>
      </c>
      <c r="F597" s="5" t="str">
        <f>IF(PhieuBauCu!$B$2&gt;2,IF(LEN($B597)=0,"",IF(AND($B597&gt;0,VALUE(SUBSTITUTE($B597,"3","0"))=$B597),1,0)),"")</f>
        <v/>
      </c>
      <c r="G597" s="5" t="str">
        <f>IF(PhieuBauCu!$B$2&gt;3,IF(LEN($B597)=0,"",IF(AND($B597&gt;0,VALUE(SUBSTITUTE($B597,"4","0"))=$B597),1,0)),"")</f>
        <v/>
      </c>
      <c r="H597" s="5" t="str">
        <f>IF(PhieuBauCu!$B$2&gt;4,IF(LEN($B597)=0,"",IF(AND($B597&gt;0,VALUE(SUBSTITUTE($B597,"5","0"))=$B597),1,0)),"")</f>
        <v/>
      </c>
      <c r="I597" s="5" t="str">
        <f>IF(PhieuBauCu!$B$2&gt;5,IF(LEN($B597)=0,"",IF(AND($B597&gt;0,VALUE(SUBSTITUTE($B597,"6","0"))=$B597),1,0)),"")</f>
        <v/>
      </c>
      <c r="J597" s="5" t="str">
        <f>IF(PhieuBauCu!$B$2&gt;6,IF(LEN($B597)=0,"",IF(AND($B597&gt;0,VALUE(SUBSTITUTE($B597,"7","0"))=$B597),1,0)),"")</f>
        <v/>
      </c>
      <c r="K597" s="5" t="str">
        <f>IF(PhieuBauCu!$B$2&gt;7,IF(LEN($B597)=0,"",IF(AND($B597&gt;0,VALUE(SUBSTITUTE($B597,"8","0"))=$B597),1,0)),"")</f>
        <v/>
      </c>
      <c r="L597" s="5" t="str">
        <f>IF(PhieuBauCu!$B$2&gt;8,IF(LEN($B597)=0,"",IF(AND($B597&gt;0,VALUE(SUBSTITUTE($B597,"9","0"))=$B597),1,0)),"")</f>
        <v/>
      </c>
      <c r="M597" s="9">
        <f t="shared" si="19"/>
        <v>0</v>
      </c>
      <c r="N597" s="36">
        <f>IF(AND(M597&lt;=PhieuBauCu!$B$13,M597&gt;=1),1,0)</f>
        <v>0</v>
      </c>
    </row>
    <row r="598" spans="1:14" ht="28.5" customHeight="1">
      <c r="A598" s="2">
        <v>593</v>
      </c>
      <c r="B598" s="3"/>
      <c r="C598" s="48" t="str">
        <f t="shared" si="18"/>
        <v/>
      </c>
      <c r="D598" s="5" t="str">
        <f>IF(PhieuBauCu!$B$2&gt;0,IF(LEN($B598)=0,"",IF(AND($B598&gt;0,VALUE(SUBSTITUTE($B598,"1","0"))=$B598),1,0)),"")</f>
        <v/>
      </c>
      <c r="E598" s="5" t="str">
        <f>IF(PhieuBauCu!$B$2&gt;1,IF(LEN($B598)=0,"",IF(AND($B598&gt;0,VALUE(SUBSTITUTE($B598,"2","0"))=$B598),1,0)),"")</f>
        <v/>
      </c>
      <c r="F598" s="5" t="str">
        <f>IF(PhieuBauCu!$B$2&gt;2,IF(LEN($B598)=0,"",IF(AND($B598&gt;0,VALUE(SUBSTITUTE($B598,"3","0"))=$B598),1,0)),"")</f>
        <v/>
      </c>
      <c r="G598" s="5" t="str">
        <f>IF(PhieuBauCu!$B$2&gt;3,IF(LEN($B598)=0,"",IF(AND($B598&gt;0,VALUE(SUBSTITUTE($B598,"4","0"))=$B598),1,0)),"")</f>
        <v/>
      </c>
      <c r="H598" s="5" t="str">
        <f>IF(PhieuBauCu!$B$2&gt;4,IF(LEN($B598)=0,"",IF(AND($B598&gt;0,VALUE(SUBSTITUTE($B598,"5","0"))=$B598),1,0)),"")</f>
        <v/>
      </c>
      <c r="I598" s="5" t="str">
        <f>IF(PhieuBauCu!$B$2&gt;5,IF(LEN($B598)=0,"",IF(AND($B598&gt;0,VALUE(SUBSTITUTE($B598,"6","0"))=$B598),1,0)),"")</f>
        <v/>
      </c>
      <c r="J598" s="5" t="str">
        <f>IF(PhieuBauCu!$B$2&gt;6,IF(LEN($B598)=0,"",IF(AND($B598&gt;0,VALUE(SUBSTITUTE($B598,"7","0"))=$B598),1,0)),"")</f>
        <v/>
      </c>
      <c r="K598" s="5" t="str">
        <f>IF(PhieuBauCu!$B$2&gt;7,IF(LEN($B598)=0,"",IF(AND($B598&gt;0,VALUE(SUBSTITUTE($B598,"8","0"))=$B598),1,0)),"")</f>
        <v/>
      </c>
      <c r="L598" s="5" t="str">
        <f>IF(PhieuBauCu!$B$2&gt;8,IF(LEN($B598)=0,"",IF(AND($B598&gt;0,VALUE(SUBSTITUTE($B598,"9","0"))=$B598),1,0)),"")</f>
        <v/>
      </c>
      <c r="M598" s="9">
        <f t="shared" si="19"/>
        <v>0</v>
      </c>
      <c r="N598" s="36">
        <f>IF(AND(M598&lt;=PhieuBauCu!$B$13,M598&gt;=1),1,0)</f>
        <v>0</v>
      </c>
    </row>
    <row r="599" spans="1:14" ht="28.5" customHeight="1">
      <c r="A599" s="2">
        <v>594</v>
      </c>
      <c r="B599" s="3"/>
      <c r="C599" s="48" t="str">
        <f t="shared" si="18"/>
        <v/>
      </c>
      <c r="D599" s="5" t="str">
        <f>IF(PhieuBauCu!$B$2&gt;0,IF(LEN($B599)=0,"",IF(AND($B599&gt;0,VALUE(SUBSTITUTE($B599,"1","0"))=$B599),1,0)),"")</f>
        <v/>
      </c>
      <c r="E599" s="5" t="str">
        <f>IF(PhieuBauCu!$B$2&gt;1,IF(LEN($B599)=0,"",IF(AND($B599&gt;0,VALUE(SUBSTITUTE($B599,"2","0"))=$B599),1,0)),"")</f>
        <v/>
      </c>
      <c r="F599" s="5" t="str">
        <f>IF(PhieuBauCu!$B$2&gt;2,IF(LEN($B599)=0,"",IF(AND($B599&gt;0,VALUE(SUBSTITUTE($B599,"3","0"))=$B599),1,0)),"")</f>
        <v/>
      </c>
      <c r="G599" s="5" t="str">
        <f>IF(PhieuBauCu!$B$2&gt;3,IF(LEN($B599)=0,"",IF(AND($B599&gt;0,VALUE(SUBSTITUTE($B599,"4","0"))=$B599),1,0)),"")</f>
        <v/>
      </c>
      <c r="H599" s="5" t="str">
        <f>IF(PhieuBauCu!$B$2&gt;4,IF(LEN($B599)=0,"",IF(AND($B599&gt;0,VALUE(SUBSTITUTE($B599,"5","0"))=$B599),1,0)),"")</f>
        <v/>
      </c>
      <c r="I599" s="5" t="str">
        <f>IF(PhieuBauCu!$B$2&gt;5,IF(LEN($B599)=0,"",IF(AND($B599&gt;0,VALUE(SUBSTITUTE($B599,"6","0"))=$B599),1,0)),"")</f>
        <v/>
      </c>
      <c r="J599" s="5" t="str">
        <f>IF(PhieuBauCu!$B$2&gt;6,IF(LEN($B599)=0,"",IF(AND($B599&gt;0,VALUE(SUBSTITUTE($B599,"7","0"))=$B599),1,0)),"")</f>
        <v/>
      </c>
      <c r="K599" s="5" t="str">
        <f>IF(PhieuBauCu!$B$2&gt;7,IF(LEN($B599)=0,"",IF(AND($B599&gt;0,VALUE(SUBSTITUTE($B599,"8","0"))=$B599),1,0)),"")</f>
        <v/>
      </c>
      <c r="L599" s="5" t="str">
        <f>IF(PhieuBauCu!$B$2&gt;8,IF(LEN($B599)=0,"",IF(AND($B599&gt;0,VALUE(SUBSTITUTE($B599,"9","0"))=$B599),1,0)),"")</f>
        <v/>
      </c>
      <c r="M599" s="9">
        <f t="shared" si="19"/>
        <v>0</v>
      </c>
      <c r="N599" s="36">
        <f>IF(AND(M599&lt;=PhieuBauCu!$B$13,M599&gt;=1),1,0)</f>
        <v>0</v>
      </c>
    </row>
    <row r="600" spans="1:14" ht="28.5" customHeight="1">
      <c r="A600" s="2">
        <v>595</v>
      </c>
      <c r="B600" s="3"/>
      <c r="C600" s="48" t="str">
        <f t="shared" si="18"/>
        <v/>
      </c>
      <c r="D600" s="5" t="str">
        <f>IF(PhieuBauCu!$B$2&gt;0,IF(LEN($B600)=0,"",IF(AND($B600&gt;0,VALUE(SUBSTITUTE($B600,"1","0"))=$B600),1,0)),"")</f>
        <v/>
      </c>
      <c r="E600" s="5" t="str">
        <f>IF(PhieuBauCu!$B$2&gt;1,IF(LEN($B600)=0,"",IF(AND($B600&gt;0,VALUE(SUBSTITUTE($B600,"2","0"))=$B600),1,0)),"")</f>
        <v/>
      </c>
      <c r="F600" s="5" t="str">
        <f>IF(PhieuBauCu!$B$2&gt;2,IF(LEN($B600)=0,"",IF(AND($B600&gt;0,VALUE(SUBSTITUTE($B600,"3","0"))=$B600),1,0)),"")</f>
        <v/>
      </c>
      <c r="G600" s="5" t="str">
        <f>IF(PhieuBauCu!$B$2&gt;3,IF(LEN($B600)=0,"",IF(AND($B600&gt;0,VALUE(SUBSTITUTE($B600,"4","0"))=$B600),1,0)),"")</f>
        <v/>
      </c>
      <c r="H600" s="5" t="str">
        <f>IF(PhieuBauCu!$B$2&gt;4,IF(LEN($B600)=0,"",IF(AND($B600&gt;0,VALUE(SUBSTITUTE($B600,"5","0"))=$B600),1,0)),"")</f>
        <v/>
      </c>
      <c r="I600" s="5" t="str">
        <f>IF(PhieuBauCu!$B$2&gt;5,IF(LEN($B600)=0,"",IF(AND($B600&gt;0,VALUE(SUBSTITUTE($B600,"6","0"))=$B600),1,0)),"")</f>
        <v/>
      </c>
      <c r="J600" s="5" t="str">
        <f>IF(PhieuBauCu!$B$2&gt;6,IF(LEN($B600)=0,"",IF(AND($B600&gt;0,VALUE(SUBSTITUTE($B600,"7","0"))=$B600),1,0)),"")</f>
        <v/>
      </c>
      <c r="K600" s="5" t="str">
        <f>IF(PhieuBauCu!$B$2&gt;7,IF(LEN($B600)=0,"",IF(AND($B600&gt;0,VALUE(SUBSTITUTE($B600,"8","0"))=$B600),1,0)),"")</f>
        <v/>
      </c>
      <c r="L600" s="5" t="str">
        <f>IF(PhieuBauCu!$B$2&gt;8,IF(LEN($B600)=0,"",IF(AND($B600&gt;0,VALUE(SUBSTITUTE($B600,"9","0"))=$B600),1,0)),"")</f>
        <v/>
      </c>
      <c r="M600" s="9">
        <f t="shared" si="19"/>
        <v>0</v>
      </c>
      <c r="N600" s="36">
        <f>IF(AND(M600&lt;=PhieuBauCu!$B$13,M600&gt;=1),1,0)</f>
        <v>0</v>
      </c>
    </row>
    <row r="601" spans="1:14" ht="28.5" customHeight="1">
      <c r="A601" s="2">
        <v>596</v>
      </c>
      <c r="B601" s="3"/>
      <c r="C601" s="48" t="str">
        <f t="shared" si="18"/>
        <v/>
      </c>
      <c r="D601" s="5" t="str">
        <f>IF(PhieuBauCu!$B$2&gt;0,IF(LEN($B601)=0,"",IF(AND($B601&gt;0,VALUE(SUBSTITUTE($B601,"1","0"))=$B601),1,0)),"")</f>
        <v/>
      </c>
      <c r="E601" s="5" t="str">
        <f>IF(PhieuBauCu!$B$2&gt;1,IF(LEN($B601)=0,"",IF(AND($B601&gt;0,VALUE(SUBSTITUTE($B601,"2","0"))=$B601),1,0)),"")</f>
        <v/>
      </c>
      <c r="F601" s="5" t="str">
        <f>IF(PhieuBauCu!$B$2&gt;2,IF(LEN($B601)=0,"",IF(AND($B601&gt;0,VALUE(SUBSTITUTE($B601,"3","0"))=$B601),1,0)),"")</f>
        <v/>
      </c>
      <c r="G601" s="5" t="str">
        <f>IF(PhieuBauCu!$B$2&gt;3,IF(LEN($B601)=0,"",IF(AND($B601&gt;0,VALUE(SUBSTITUTE($B601,"4","0"))=$B601),1,0)),"")</f>
        <v/>
      </c>
      <c r="H601" s="5" t="str">
        <f>IF(PhieuBauCu!$B$2&gt;4,IF(LEN($B601)=0,"",IF(AND($B601&gt;0,VALUE(SUBSTITUTE($B601,"5","0"))=$B601),1,0)),"")</f>
        <v/>
      </c>
      <c r="I601" s="5" t="str">
        <f>IF(PhieuBauCu!$B$2&gt;5,IF(LEN($B601)=0,"",IF(AND($B601&gt;0,VALUE(SUBSTITUTE($B601,"6","0"))=$B601),1,0)),"")</f>
        <v/>
      </c>
      <c r="J601" s="5" t="str">
        <f>IF(PhieuBauCu!$B$2&gt;6,IF(LEN($B601)=0,"",IF(AND($B601&gt;0,VALUE(SUBSTITUTE($B601,"7","0"))=$B601),1,0)),"")</f>
        <v/>
      </c>
      <c r="K601" s="5" t="str">
        <f>IF(PhieuBauCu!$B$2&gt;7,IF(LEN($B601)=0,"",IF(AND($B601&gt;0,VALUE(SUBSTITUTE($B601,"8","0"))=$B601),1,0)),"")</f>
        <v/>
      </c>
      <c r="L601" s="5" t="str">
        <f>IF(PhieuBauCu!$B$2&gt;8,IF(LEN($B601)=0,"",IF(AND($B601&gt;0,VALUE(SUBSTITUTE($B601,"9","0"))=$B601),1,0)),"")</f>
        <v/>
      </c>
      <c r="M601" s="9">
        <f t="shared" si="19"/>
        <v>0</v>
      </c>
      <c r="N601" s="36">
        <f>IF(AND(M601&lt;=PhieuBauCu!$B$13,M601&gt;=1),1,0)</f>
        <v>0</v>
      </c>
    </row>
    <row r="602" spans="1:14" ht="28.5" customHeight="1">
      <c r="A602" s="2">
        <v>597</v>
      </c>
      <c r="B602" s="3"/>
      <c r="C602" s="48" t="str">
        <f t="shared" si="18"/>
        <v/>
      </c>
      <c r="D602" s="5" t="str">
        <f>IF(PhieuBauCu!$B$2&gt;0,IF(LEN($B602)=0,"",IF(AND($B602&gt;0,VALUE(SUBSTITUTE($B602,"1","0"))=$B602),1,0)),"")</f>
        <v/>
      </c>
      <c r="E602" s="5" t="str">
        <f>IF(PhieuBauCu!$B$2&gt;1,IF(LEN($B602)=0,"",IF(AND($B602&gt;0,VALUE(SUBSTITUTE($B602,"2","0"))=$B602),1,0)),"")</f>
        <v/>
      </c>
      <c r="F602" s="5" t="str">
        <f>IF(PhieuBauCu!$B$2&gt;2,IF(LEN($B602)=0,"",IF(AND($B602&gt;0,VALUE(SUBSTITUTE($B602,"3","0"))=$B602),1,0)),"")</f>
        <v/>
      </c>
      <c r="G602" s="5" t="str">
        <f>IF(PhieuBauCu!$B$2&gt;3,IF(LEN($B602)=0,"",IF(AND($B602&gt;0,VALUE(SUBSTITUTE($B602,"4","0"))=$B602),1,0)),"")</f>
        <v/>
      </c>
      <c r="H602" s="5" t="str">
        <f>IF(PhieuBauCu!$B$2&gt;4,IF(LEN($B602)=0,"",IF(AND($B602&gt;0,VALUE(SUBSTITUTE($B602,"5","0"))=$B602),1,0)),"")</f>
        <v/>
      </c>
      <c r="I602" s="5" t="str">
        <f>IF(PhieuBauCu!$B$2&gt;5,IF(LEN($B602)=0,"",IF(AND($B602&gt;0,VALUE(SUBSTITUTE($B602,"6","0"))=$B602),1,0)),"")</f>
        <v/>
      </c>
      <c r="J602" s="5" t="str">
        <f>IF(PhieuBauCu!$B$2&gt;6,IF(LEN($B602)=0,"",IF(AND($B602&gt;0,VALUE(SUBSTITUTE($B602,"7","0"))=$B602),1,0)),"")</f>
        <v/>
      </c>
      <c r="K602" s="5" t="str">
        <f>IF(PhieuBauCu!$B$2&gt;7,IF(LEN($B602)=0,"",IF(AND($B602&gt;0,VALUE(SUBSTITUTE($B602,"8","0"))=$B602),1,0)),"")</f>
        <v/>
      </c>
      <c r="L602" s="5" t="str">
        <f>IF(PhieuBauCu!$B$2&gt;8,IF(LEN($B602)=0,"",IF(AND($B602&gt;0,VALUE(SUBSTITUTE($B602,"9","0"))=$B602),1,0)),"")</f>
        <v/>
      </c>
      <c r="M602" s="9">
        <f t="shared" si="19"/>
        <v>0</v>
      </c>
      <c r="N602" s="36">
        <f>IF(AND(M602&lt;=PhieuBauCu!$B$13,M602&gt;=1),1,0)</f>
        <v>0</v>
      </c>
    </row>
    <row r="603" spans="1:14" ht="28.5" customHeight="1">
      <c r="A603" s="2">
        <v>598</v>
      </c>
      <c r="B603" s="3"/>
      <c r="C603" s="48" t="str">
        <f t="shared" si="18"/>
        <v/>
      </c>
      <c r="D603" s="5" t="str">
        <f>IF(PhieuBauCu!$B$2&gt;0,IF(LEN($B603)=0,"",IF(AND($B603&gt;0,VALUE(SUBSTITUTE($B603,"1","0"))=$B603),1,0)),"")</f>
        <v/>
      </c>
      <c r="E603" s="5" t="str">
        <f>IF(PhieuBauCu!$B$2&gt;1,IF(LEN($B603)=0,"",IF(AND($B603&gt;0,VALUE(SUBSTITUTE($B603,"2","0"))=$B603),1,0)),"")</f>
        <v/>
      </c>
      <c r="F603" s="5" t="str">
        <f>IF(PhieuBauCu!$B$2&gt;2,IF(LEN($B603)=0,"",IF(AND($B603&gt;0,VALUE(SUBSTITUTE($B603,"3","0"))=$B603),1,0)),"")</f>
        <v/>
      </c>
      <c r="G603" s="5" t="str">
        <f>IF(PhieuBauCu!$B$2&gt;3,IF(LEN($B603)=0,"",IF(AND($B603&gt;0,VALUE(SUBSTITUTE($B603,"4","0"))=$B603),1,0)),"")</f>
        <v/>
      </c>
      <c r="H603" s="5" t="str">
        <f>IF(PhieuBauCu!$B$2&gt;4,IF(LEN($B603)=0,"",IF(AND($B603&gt;0,VALUE(SUBSTITUTE($B603,"5","0"))=$B603),1,0)),"")</f>
        <v/>
      </c>
      <c r="I603" s="5" t="str">
        <f>IF(PhieuBauCu!$B$2&gt;5,IF(LEN($B603)=0,"",IF(AND($B603&gt;0,VALUE(SUBSTITUTE($B603,"6","0"))=$B603),1,0)),"")</f>
        <v/>
      </c>
      <c r="J603" s="5" t="str">
        <f>IF(PhieuBauCu!$B$2&gt;6,IF(LEN($B603)=0,"",IF(AND($B603&gt;0,VALUE(SUBSTITUTE($B603,"7","0"))=$B603),1,0)),"")</f>
        <v/>
      </c>
      <c r="K603" s="5" t="str">
        <f>IF(PhieuBauCu!$B$2&gt;7,IF(LEN($B603)=0,"",IF(AND($B603&gt;0,VALUE(SUBSTITUTE($B603,"8","0"))=$B603),1,0)),"")</f>
        <v/>
      </c>
      <c r="L603" s="5" t="str">
        <f>IF(PhieuBauCu!$B$2&gt;8,IF(LEN($B603)=0,"",IF(AND($B603&gt;0,VALUE(SUBSTITUTE($B603,"9","0"))=$B603),1,0)),"")</f>
        <v/>
      </c>
      <c r="M603" s="9">
        <f t="shared" si="19"/>
        <v>0</v>
      </c>
      <c r="N603" s="36">
        <f>IF(AND(M603&lt;=PhieuBauCu!$B$13,M603&gt;=1),1,0)</f>
        <v>0</v>
      </c>
    </row>
    <row r="604" spans="1:14" ht="28.5" customHeight="1">
      <c r="A604" s="2">
        <v>599</v>
      </c>
      <c r="B604" s="3"/>
      <c r="C604" s="48" t="str">
        <f t="shared" si="18"/>
        <v/>
      </c>
      <c r="D604" s="5" t="str">
        <f>IF(PhieuBauCu!$B$2&gt;0,IF(LEN($B604)=0,"",IF(AND($B604&gt;0,VALUE(SUBSTITUTE($B604,"1","0"))=$B604),1,0)),"")</f>
        <v/>
      </c>
      <c r="E604" s="5" t="str">
        <f>IF(PhieuBauCu!$B$2&gt;1,IF(LEN($B604)=0,"",IF(AND($B604&gt;0,VALUE(SUBSTITUTE($B604,"2","0"))=$B604),1,0)),"")</f>
        <v/>
      </c>
      <c r="F604" s="5" t="str">
        <f>IF(PhieuBauCu!$B$2&gt;2,IF(LEN($B604)=0,"",IF(AND($B604&gt;0,VALUE(SUBSTITUTE($B604,"3","0"))=$B604),1,0)),"")</f>
        <v/>
      </c>
      <c r="G604" s="5" t="str">
        <f>IF(PhieuBauCu!$B$2&gt;3,IF(LEN($B604)=0,"",IF(AND($B604&gt;0,VALUE(SUBSTITUTE($B604,"4","0"))=$B604),1,0)),"")</f>
        <v/>
      </c>
      <c r="H604" s="5" t="str">
        <f>IF(PhieuBauCu!$B$2&gt;4,IF(LEN($B604)=0,"",IF(AND($B604&gt;0,VALUE(SUBSTITUTE($B604,"5","0"))=$B604),1,0)),"")</f>
        <v/>
      </c>
      <c r="I604" s="5" t="str">
        <f>IF(PhieuBauCu!$B$2&gt;5,IF(LEN($B604)=0,"",IF(AND($B604&gt;0,VALUE(SUBSTITUTE($B604,"6","0"))=$B604),1,0)),"")</f>
        <v/>
      </c>
      <c r="J604" s="5" t="str">
        <f>IF(PhieuBauCu!$B$2&gt;6,IF(LEN($B604)=0,"",IF(AND($B604&gt;0,VALUE(SUBSTITUTE($B604,"7","0"))=$B604),1,0)),"")</f>
        <v/>
      </c>
      <c r="K604" s="5" t="str">
        <f>IF(PhieuBauCu!$B$2&gt;7,IF(LEN($B604)=0,"",IF(AND($B604&gt;0,VALUE(SUBSTITUTE($B604,"8","0"))=$B604),1,0)),"")</f>
        <v/>
      </c>
      <c r="L604" s="5" t="str">
        <f>IF(PhieuBauCu!$B$2&gt;8,IF(LEN($B604)=0,"",IF(AND($B604&gt;0,VALUE(SUBSTITUTE($B604,"9","0"))=$B604),1,0)),"")</f>
        <v/>
      </c>
      <c r="M604" s="9">
        <f t="shared" si="19"/>
        <v>0</v>
      </c>
      <c r="N604" s="36">
        <f>IF(AND(M604&lt;=PhieuBauCu!$B$13,M604&gt;=1),1,0)</f>
        <v>0</v>
      </c>
    </row>
    <row r="605" spans="1:14" ht="28.5" customHeight="1">
      <c r="A605" s="2">
        <v>600</v>
      </c>
      <c r="B605" s="3"/>
      <c r="C605" s="48" t="str">
        <f t="shared" si="18"/>
        <v/>
      </c>
      <c r="D605" s="5" t="str">
        <f>IF(PhieuBauCu!$B$2&gt;0,IF(LEN($B605)=0,"",IF(AND($B605&gt;0,VALUE(SUBSTITUTE($B605,"1","0"))=$B605),1,0)),"")</f>
        <v/>
      </c>
      <c r="E605" s="5" t="str">
        <f>IF(PhieuBauCu!$B$2&gt;1,IF(LEN($B605)=0,"",IF(AND($B605&gt;0,VALUE(SUBSTITUTE($B605,"2","0"))=$B605),1,0)),"")</f>
        <v/>
      </c>
      <c r="F605" s="5" t="str">
        <f>IF(PhieuBauCu!$B$2&gt;2,IF(LEN($B605)=0,"",IF(AND($B605&gt;0,VALUE(SUBSTITUTE($B605,"3","0"))=$B605),1,0)),"")</f>
        <v/>
      </c>
      <c r="G605" s="5" t="str">
        <f>IF(PhieuBauCu!$B$2&gt;3,IF(LEN($B605)=0,"",IF(AND($B605&gt;0,VALUE(SUBSTITUTE($B605,"4","0"))=$B605),1,0)),"")</f>
        <v/>
      </c>
      <c r="H605" s="5" t="str">
        <f>IF(PhieuBauCu!$B$2&gt;4,IF(LEN($B605)=0,"",IF(AND($B605&gt;0,VALUE(SUBSTITUTE($B605,"5","0"))=$B605),1,0)),"")</f>
        <v/>
      </c>
      <c r="I605" s="5" t="str">
        <f>IF(PhieuBauCu!$B$2&gt;5,IF(LEN($B605)=0,"",IF(AND($B605&gt;0,VALUE(SUBSTITUTE($B605,"6","0"))=$B605),1,0)),"")</f>
        <v/>
      </c>
      <c r="J605" s="5" t="str">
        <f>IF(PhieuBauCu!$B$2&gt;6,IF(LEN($B605)=0,"",IF(AND($B605&gt;0,VALUE(SUBSTITUTE($B605,"7","0"))=$B605),1,0)),"")</f>
        <v/>
      </c>
      <c r="K605" s="5" t="str">
        <f>IF(PhieuBauCu!$B$2&gt;7,IF(LEN($B605)=0,"",IF(AND($B605&gt;0,VALUE(SUBSTITUTE($B605,"8","0"))=$B605),1,0)),"")</f>
        <v/>
      </c>
      <c r="L605" s="5" t="str">
        <f>IF(PhieuBauCu!$B$2&gt;8,IF(LEN($B605)=0,"",IF(AND($B605&gt;0,VALUE(SUBSTITUTE($B605,"9","0"))=$B605),1,0)),"")</f>
        <v/>
      </c>
      <c r="M605" s="9">
        <f t="shared" si="19"/>
        <v>0</v>
      </c>
      <c r="N605" s="36">
        <f>IF(AND(M605&lt;=PhieuBauCu!$B$13,M605&gt;=1),1,0)</f>
        <v>0</v>
      </c>
    </row>
    <row r="606" spans="1:14" ht="28.5" customHeight="1">
      <c r="A606" s="2">
        <v>601</v>
      </c>
      <c r="B606" s="3"/>
      <c r="C606" s="48" t="str">
        <f t="shared" si="18"/>
        <v/>
      </c>
      <c r="D606" s="5" t="str">
        <f>IF(PhieuBauCu!$B$2&gt;0,IF(LEN($B606)=0,"",IF(AND($B606&gt;0,VALUE(SUBSTITUTE($B606,"1","0"))=$B606),1,0)),"")</f>
        <v/>
      </c>
      <c r="E606" s="5" t="str">
        <f>IF(PhieuBauCu!$B$2&gt;1,IF(LEN($B606)=0,"",IF(AND($B606&gt;0,VALUE(SUBSTITUTE($B606,"2","0"))=$B606),1,0)),"")</f>
        <v/>
      </c>
      <c r="F606" s="5" t="str">
        <f>IF(PhieuBauCu!$B$2&gt;2,IF(LEN($B606)=0,"",IF(AND($B606&gt;0,VALUE(SUBSTITUTE($B606,"3","0"))=$B606),1,0)),"")</f>
        <v/>
      </c>
      <c r="G606" s="5" t="str">
        <f>IF(PhieuBauCu!$B$2&gt;3,IF(LEN($B606)=0,"",IF(AND($B606&gt;0,VALUE(SUBSTITUTE($B606,"4","0"))=$B606),1,0)),"")</f>
        <v/>
      </c>
      <c r="H606" s="5" t="str">
        <f>IF(PhieuBauCu!$B$2&gt;4,IF(LEN($B606)=0,"",IF(AND($B606&gt;0,VALUE(SUBSTITUTE($B606,"5","0"))=$B606),1,0)),"")</f>
        <v/>
      </c>
      <c r="I606" s="5" t="str">
        <f>IF(PhieuBauCu!$B$2&gt;5,IF(LEN($B606)=0,"",IF(AND($B606&gt;0,VALUE(SUBSTITUTE($B606,"6","0"))=$B606),1,0)),"")</f>
        <v/>
      </c>
      <c r="J606" s="5" t="str">
        <f>IF(PhieuBauCu!$B$2&gt;6,IF(LEN($B606)=0,"",IF(AND($B606&gt;0,VALUE(SUBSTITUTE($B606,"7","0"))=$B606),1,0)),"")</f>
        <v/>
      </c>
      <c r="K606" s="5" t="str">
        <f>IF(PhieuBauCu!$B$2&gt;7,IF(LEN($B606)=0,"",IF(AND($B606&gt;0,VALUE(SUBSTITUTE($B606,"8","0"))=$B606),1,0)),"")</f>
        <v/>
      </c>
      <c r="L606" s="5" t="str">
        <f>IF(PhieuBauCu!$B$2&gt;8,IF(LEN($B606)=0,"",IF(AND($B606&gt;0,VALUE(SUBSTITUTE($B606,"9","0"))=$B606),1,0)),"")</f>
        <v/>
      </c>
      <c r="M606" s="9">
        <f t="shared" si="19"/>
        <v>0</v>
      </c>
      <c r="N606" s="36">
        <f>IF(AND(M606&lt;=PhieuBauCu!$B$13,M606&gt;=1),1,0)</f>
        <v>0</v>
      </c>
    </row>
    <row r="607" spans="1:14" ht="28.5" customHeight="1">
      <c r="A607" s="2">
        <v>602</v>
      </c>
      <c r="B607" s="3"/>
      <c r="C607" s="48" t="str">
        <f t="shared" si="18"/>
        <v/>
      </c>
      <c r="D607" s="5" t="str">
        <f>IF(PhieuBauCu!$B$2&gt;0,IF(LEN($B607)=0,"",IF(AND($B607&gt;0,VALUE(SUBSTITUTE($B607,"1","0"))=$B607),1,0)),"")</f>
        <v/>
      </c>
      <c r="E607" s="5" t="str">
        <f>IF(PhieuBauCu!$B$2&gt;1,IF(LEN($B607)=0,"",IF(AND($B607&gt;0,VALUE(SUBSTITUTE($B607,"2","0"))=$B607),1,0)),"")</f>
        <v/>
      </c>
      <c r="F607" s="5" t="str">
        <f>IF(PhieuBauCu!$B$2&gt;2,IF(LEN($B607)=0,"",IF(AND($B607&gt;0,VALUE(SUBSTITUTE($B607,"3","0"))=$B607),1,0)),"")</f>
        <v/>
      </c>
      <c r="G607" s="5" t="str">
        <f>IF(PhieuBauCu!$B$2&gt;3,IF(LEN($B607)=0,"",IF(AND($B607&gt;0,VALUE(SUBSTITUTE($B607,"4","0"))=$B607),1,0)),"")</f>
        <v/>
      </c>
      <c r="H607" s="5" t="str">
        <f>IF(PhieuBauCu!$B$2&gt;4,IF(LEN($B607)=0,"",IF(AND($B607&gt;0,VALUE(SUBSTITUTE($B607,"5","0"))=$B607),1,0)),"")</f>
        <v/>
      </c>
      <c r="I607" s="5" t="str">
        <f>IF(PhieuBauCu!$B$2&gt;5,IF(LEN($B607)=0,"",IF(AND($B607&gt;0,VALUE(SUBSTITUTE($B607,"6","0"))=$B607),1,0)),"")</f>
        <v/>
      </c>
      <c r="J607" s="5" t="str">
        <f>IF(PhieuBauCu!$B$2&gt;6,IF(LEN($B607)=0,"",IF(AND($B607&gt;0,VALUE(SUBSTITUTE($B607,"7","0"))=$B607),1,0)),"")</f>
        <v/>
      </c>
      <c r="K607" s="5" t="str">
        <f>IF(PhieuBauCu!$B$2&gt;7,IF(LEN($B607)=0,"",IF(AND($B607&gt;0,VALUE(SUBSTITUTE($B607,"8","0"))=$B607),1,0)),"")</f>
        <v/>
      </c>
      <c r="L607" s="5" t="str">
        <f>IF(PhieuBauCu!$B$2&gt;8,IF(LEN($B607)=0,"",IF(AND($B607&gt;0,VALUE(SUBSTITUTE($B607,"9","0"))=$B607),1,0)),"")</f>
        <v/>
      </c>
      <c r="M607" s="9">
        <f t="shared" si="19"/>
        <v>0</v>
      </c>
      <c r="N607" s="36">
        <f>IF(AND(M607&lt;=PhieuBauCu!$B$13,M607&gt;=1),1,0)</f>
        <v>0</v>
      </c>
    </row>
    <row r="608" spans="1:14" ht="28.5" customHeight="1">
      <c r="A608" s="2">
        <v>603</v>
      </c>
      <c r="B608" s="3"/>
      <c r="C608" s="48" t="str">
        <f t="shared" si="18"/>
        <v/>
      </c>
      <c r="D608" s="5" t="str">
        <f>IF(PhieuBauCu!$B$2&gt;0,IF(LEN($B608)=0,"",IF(AND($B608&gt;0,VALUE(SUBSTITUTE($B608,"1","0"))=$B608),1,0)),"")</f>
        <v/>
      </c>
      <c r="E608" s="5" t="str">
        <f>IF(PhieuBauCu!$B$2&gt;1,IF(LEN($B608)=0,"",IF(AND($B608&gt;0,VALUE(SUBSTITUTE($B608,"2","0"))=$B608),1,0)),"")</f>
        <v/>
      </c>
      <c r="F608" s="5" t="str">
        <f>IF(PhieuBauCu!$B$2&gt;2,IF(LEN($B608)=0,"",IF(AND($B608&gt;0,VALUE(SUBSTITUTE($B608,"3","0"))=$B608),1,0)),"")</f>
        <v/>
      </c>
      <c r="G608" s="5" t="str">
        <f>IF(PhieuBauCu!$B$2&gt;3,IF(LEN($B608)=0,"",IF(AND($B608&gt;0,VALUE(SUBSTITUTE($B608,"4","0"))=$B608),1,0)),"")</f>
        <v/>
      </c>
      <c r="H608" s="5" t="str">
        <f>IF(PhieuBauCu!$B$2&gt;4,IF(LEN($B608)=0,"",IF(AND($B608&gt;0,VALUE(SUBSTITUTE($B608,"5","0"))=$B608),1,0)),"")</f>
        <v/>
      </c>
      <c r="I608" s="5" t="str">
        <f>IF(PhieuBauCu!$B$2&gt;5,IF(LEN($B608)=0,"",IF(AND($B608&gt;0,VALUE(SUBSTITUTE($B608,"6","0"))=$B608),1,0)),"")</f>
        <v/>
      </c>
      <c r="J608" s="5" t="str">
        <f>IF(PhieuBauCu!$B$2&gt;6,IF(LEN($B608)=0,"",IF(AND($B608&gt;0,VALUE(SUBSTITUTE($B608,"7","0"))=$B608),1,0)),"")</f>
        <v/>
      </c>
      <c r="K608" s="5" t="str">
        <f>IF(PhieuBauCu!$B$2&gt;7,IF(LEN($B608)=0,"",IF(AND($B608&gt;0,VALUE(SUBSTITUTE($B608,"8","0"))=$B608),1,0)),"")</f>
        <v/>
      </c>
      <c r="L608" s="5" t="str">
        <f>IF(PhieuBauCu!$B$2&gt;8,IF(LEN($B608)=0,"",IF(AND($B608&gt;0,VALUE(SUBSTITUTE($B608,"9","0"))=$B608),1,0)),"")</f>
        <v/>
      </c>
      <c r="M608" s="9">
        <f t="shared" si="19"/>
        <v>0</v>
      </c>
      <c r="N608" s="36">
        <f>IF(AND(M608&lt;=PhieuBauCu!$B$13,M608&gt;=1),1,0)</f>
        <v>0</v>
      </c>
    </row>
    <row r="609" spans="1:14" ht="28.5" customHeight="1">
      <c r="A609" s="2">
        <v>604</v>
      </c>
      <c r="B609" s="3"/>
      <c r="C609" s="48" t="str">
        <f t="shared" si="18"/>
        <v/>
      </c>
      <c r="D609" s="5" t="str">
        <f>IF(PhieuBauCu!$B$2&gt;0,IF(LEN($B609)=0,"",IF(AND($B609&gt;0,VALUE(SUBSTITUTE($B609,"1","0"))=$B609),1,0)),"")</f>
        <v/>
      </c>
      <c r="E609" s="5" t="str">
        <f>IF(PhieuBauCu!$B$2&gt;1,IF(LEN($B609)=0,"",IF(AND($B609&gt;0,VALUE(SUBSTITUTE($B609,"2","0"))=$B609),1,0)),"")</f>
        <v/>
      </c>
      <c r="F609" s="5" t="str">
        <f>IF(PhieuBauCu!$B$2&gt;2,IF(LEN($B609)=0,"",IF(AND($B609&gt;0,VALUE(SUBSTITUTE($B609,"3","0"))=$B609),1,0)),"")</f>
        <v/>
      </c>
      <c r="G609" s="5" t="str">
        <f>IF(PhieuBauCu!$B$2&gt;3,IF(LEN($B609)=0,"",IF(AND($B609&gt;0,VALUE(SUBSTITUTE($B609,"4","0"))=$B609),1,0)),"")</f>
        <v/>
      </c>
      <c r="H609" s="5" t="str">
        <f>IF(PhieuBauCu!$B$2&gt;4,IF(LEN($B609)=0,"",IF(AND($B609&gt;0,VALUE(SUBSTITUTE($B609,"5","0"))=$B609),1,0)),"")</f>
        <v/>
      </c>
      <c r="I609" s="5" t="str">
        <f>IF(PhieuBauCu!$B$2&gt;5,IF(LEN($B609)=0,"",IF(AND($B609&gt;0,VALUE(SUBSTITUTE($B609,"6","0"))=$B609),1,0)),"")</f>
        <v/>
      </c>
      <c r="J609" s="5" t="str">
        <f>IF(PhieuBauCu!$B$2&gt;6,IF(LEN($B609)=0,"",IF(AND($B609&gt;0,VALUE(SUBSTITUTE($B609,"7","0"))=$B609),1,0)),"")</f>
        <v/>
      </c>
      <c r="K609" s="5" t="str">
        <f>IF(PhieuBauCu!$B$2&gt;7,IF(LEN($B609)=0,"",IF(AND($B609&gt;0,VALUE(SUBSTITUTE($B609,"8","0"))=$B609),1,0)),"")</f>
        <v/>
      </c>
      <c r="L609" s="5" t="str">
        <f>IF(PhieuBauCu!$B$2&gt;8,IF(LEN($B609)=0,"",IF(AND($B609&gt;0,VALUE(SUBSTITUTE($B609,"9","0"))=$B609),1,0)),"")</f>
        <v/>
      </c>
      <c r="M609" s="9">
        <f t="shared" si="19"/>
        <v>0</v>
      </c>
      <c r="N609" s="36">
        <f>IF(AND(M609&lt;=PhieuBauCu!$B$13,M609&gt;=1),1,0)</f>
        <v>0</v>
      </c>
    </row>
    <row r="610" spans="1:14" ht="28.5" customHeight="1">
      <c r="A610" s="2">
        <v>605</v>
      </c>
      <c r="B610" s="3"/>
      <c r="C610" s="48" t="str">
        <f t="shared" si="18"/>
        <v/>
      </c>
      <c r="D610" s="5" t="str">
        <f>IF(PhieuBauCu!$B$2&gt;0,IF(LEN($B610)=0,"",IF(AND($B610&gt;0,VALUE(SUBSTITUTE($B610,"1","0"))=$B610),1,0)),"")</f>
        <v/>
      </c>
      <c r="E610" s="5" t="str">
        <f>IF(PhieuBauCu!$B$2&gt;1,IF(LEN($B610)=0,"",IF(AND($B610&gt;0,VALUE(SUBSTITUTE($B610,"2","0"))=$B610),1,0)),"")</f>
        <v/>
      </c>
      <c r="F610" s="5" t="str">
        <f>IF(PhieuBauCu!$B$2&gt;2,IF(LEN($B610)=0,"",IF(AND($B610&gt;0,VALUE(SUBSTITUTE($B610,"3","0"))=$B610),1,0)),"")</f>
        <v/>
      </c>
      <c r="G610" s="5" t="str">
        <f>IF(PhieuBauCu!$B$2&gt;3,IF(LEN($B610)=0,"",IF(AND($B610&gt;0,VALUE(SUBSTITUTE($B610,"4","0"))=$B610),1,0)),"")</f>
        <v/>
      </c>
      <c r="H610" s="5" t="str">
        <f>IF(PhieuBauCu!$B$2&gt;4,IF(LEN($B610)=0,"",IF(AND($B610&gt;0,VALUE(SUBSTITUTE($B610,"5","0"))=$B610),1,0)),"")</f>
        <v/>
      </c>
      <c r="I610" s="5" t="str">
        <f>IF(PhieuBauCu!$B$2&gt;5,IF(LEN($B610)=0,"",IF(AND($B610&gt;0,VALUE(SUBSTITUTE($B610,"6","0"))=$B610),1,0)),"")</f>
        <v/>
      </c>
      <c r="J610" s="5" t="str">
        <f>IF(PhieuBauCu!$B$2&gt;6,IF(LEN($B610)=0,"",IF(AND($B610&gt;0,VALUE(SUBSTITUTE($B610,"7","0"))=$B610),1,0)),"")</f>
        <v/>
      </c>
      <c r="K610" s="5" t="str">
        <f>IF(PhieuBauCu!$B$2&gt;7,IF(LEN($B610)=0,"",IF(AND($B610&gt;0,VALUE(SUBSTITUTE($B610,"8","0"))=$B610),1,0)),"")</f>
        <v/>
      </c>
      <c r="L610" s="5" t="str">
        <f>IF(PhieuBauCu!$B$2&gt;8,IF(LEN($B610)=0,"",IF(AND($B610&gt;0,VALUE(SUBSTITUTE($B610,"9","0"))=$B610),1,0)),"")</f>
        <v/>
      </c>
      <c r="M610" s="9">
        <f t="shared" si="19"/>
        <v>0</v>
      </c>
      <c r="N610" s="36">
        <f>IF(AND(M610&lt;=PhieuBauCu!$B$13,M610&gt;=1),1,0)</f>
        <v>0</v>
      </c>
    </row>
    <row r="611" spans="1:14" ht="28.5" customHeight="1">
      <c r="A611" s="2">
        <v>606</v>
      </c>
      <c r="B611" s="3"/>
      <c r="C611" s="48" t="str">
        <f t="shared" si="18"/>
        <v/>
      </c>
      <c r="D611" s="5" t="str">
        <f>IF(PhieuBauCu!$B$2&gt;0,IF(LEN($B611)=0,"",IF(AND($B611&gt;0,VALUE(SUBSTITUTE($B611,"1","0"))=$B611),1,0)),"")</f>
        <v/>
      </c>
      <c r="E611" s="5" t="str">
        <f>IF(PhieuBauCu!$B$2&gt;1,IF(LEN($B611)=0,"",IF(AND($B611&gt;0,VALUE(SUBSTITUTE($B611,"2","0"))=$B611),1,0)),"")</f>
        <v/>
      </c>
      <c r="F611" s="5" t="str">
        <f>IF(PhieuBauCu!$B$2&gt;2,IF(LEN($B611)=0,"",IF(AND($B611&gt;0,VALUE(SUBSTITUTE($B611,"3","0"))=$B611),1,0)),"")</f>
        <v/>
      </c>
      <c r="G611" s="5" t="str">
        <f>IF(PhieuBauCu!$B$2&gt;3,IF(LEN($B611)=0,"",IF(AND($B611&gt;0,VALUE(SUBSTITUTE($B611,"4","0"))=$B611),1,0)),"")</f>
        <v/>
      </c>
      <c r="H611" s="5" t="str">
        <f>IF(PhieuBauCu!$B$2&gt;4,IF(LEN($B611)=0,"",IF(AND($B611&gt;0,VALUE(SUBSTITUTE($B611,"5","0"))=$B611),1,0)),"")</f>
        <v/>
      </c>
      <c r="I611" s="5" t="str">
        <f>IF(PhieuBauCu!$B$2&gt;5,IF(LEN($B611)=0,"",IF(AND($B611&gt;0,VALUE(SUBSTITUTE($B611,"6","0"))=$B611),1,0)),"")</f>
        <v/>
      </c>
      <c r="J611" s="5" t="str">
        <f>IF(PhieuBauCu!$B$2&gt;6,IF(LEN($B611)=0,"",IF(AND($B611&gt;0,VALUE(SUBSTITUTE($B611,"7","0"))=$B611),1,0)),"")</f>
        <v/>
      </c>
      <c r="K611" s="5" t="str">
        <f>IF(PhieuBauCu!$B$2&gt;7,IF(LEN($B611)=0,"",IF(AND($B611&gt;0,VALUE(SUBSTITUTE($B611,"8","0"))=$B611),1,0)),"")</f>
        <v/>
      </c>
      <c r="L611" s="5" t="str">
        <f>IF(PhieuBauCu!$B$2&gt;8,IF(LEN($B611)=0,"",IF(AND($B611&gt;0,VALUE(SUBSTITUTE($B611,"9","0"))=$B611),1,0)),"")</f>
        <v/>
      </c>
      <c r="M611" s="9">
        <f t="shared" si="19"/>
        <v>0</v>
      </c>
      <c r="N611" s="36">
        <f>IF(AND(M611&lt;=PhieuBauCu!$B$13,M611&gt;=1),1,0)</f>
        <v>0</v>
      </c>
    </row>
    <row r="612" spans="1:14" ht="28.5" customHeight="1">
      <c r="A612" s="2">
        <v>607</v>
      </c>
      <c r="B612" s="3"/>
      <c r="C612" s="48" t="str">
        <f t="shared" si="18"/>
        <v/>
      </c>
      <c r="D612" s="5" t="str">
        <f>IF(PhieuBauCu!$B$2&gt;0,IF(LEN($B612)=0,"",IF(AND($B612&gt;0,VALUE(SUBSTITUTE($B612,"1","0"))=$B612),1,0)),"")</f>
        <v/>
      </c>
      <c r="E612" s="5" t="str">
        <f>IF(PhieuBauCu!$B$2&gt;1,IF(LEN($B612)=0,"",IF(AND($B612&gt;0,VALUE(SUBSTITUTE($B612,"2","0"))=$B612),1,0)),"")</f>
        <v/>
      </c>
      <c r="F612" s="5" t="str">
        <f>IF(PhieuBauCu!$B$2&gt;2,IF(LEN($B612)=0,"",IF(AND($B612&gt;0,VALUE(SUBSTITUTE($B612,"3","0"))=$B612),1,0)),"")</f>
        <v/>
      </c>
      <c r="G612" s="5" t="str">
        <f>IF(PhieuBauCu!$B$2&gt;3,IF(LEN($B612)=0,"",IF(AND($B612&gt;0,VALUE(SUBSTITUTE($B612,"4","0"))=$B612),1,0)),"")</f>
        <v/>
      </c>
      <c r="H612" s="5" t="str">
        <f>IF(PhieuBauCu!$B$2&gt;4,IF(LEN($B612)=0,"",IF(AND($B612&gt;0,VALUE(SUBSTITUTE($B612,"5","0"))=$B612),1,0)),"")</f>
        <v/>
      </c>
      <c r="I612" s="5" t="str">
        <f>IF(PhieuBauCu!$B$2&gt;5,IF(LEN($B612)=0,"",IF(AND($B612&gt;0,VALUE(SUBSTITUTE($B612,"6","0"))=$B612),1,0)),"")</f>
        <v/>
      </c>
      <c r="J612" s="5" t="str">
        <f>IF(PhieuBauCu!$B$2&gt;6,IF(LEN($B612)=0,"",IF(AND($B612&gt;0,VALUE(SUBSTITUTE($B612,"7","0"))=$B612),1,0)),"")</f>
        <v/>
      </c>
      <c r="K612" s="5" t="str">
        <f>IF(PhieuBauCu!$B$2&gt;7,IF(LEN($B612)=0,"",IF(AND($B612&gt;0,VALUE(SUBSTITUTE($B612,"8","0"))=$B612),1,0)),"")</f>
        <v/>
      </c>
      <c r="L612" s="5" t="str">
        <f>IF(PhieuBauCu!$B$2&gt;8,IF(LEN($B612)=0,"",IF(AND($B612&gt;0,VALUE(SUBSTITUTE($B612,"9","0"))=$B612),1,0)),"")</f>
        <v/>
      </c>
      <c r="M612" s="9">
        <f t="shared" si="19"/>
        <v>0</v>
      </c>
      <c r="N612" s="36">
        <f>IF(AND(M612&lt;=PhieuBauCu!$B$13,M612&gt;=1),1,0)</f>
        <v>0</v>
      </c>
    </row>
    <row r="613" spans="1:14" ht="28.5" customHeight="1">
      <c r="A613" s="2">
        <v>608</v>
      </c>
      <c r="B613" s="3"/>
      <c r="C613" s="48" t="str">
        <f t="shared" si="18"/>
        <v/>
      </c>
      <c r="D613" s="5" t="str">
        <f>IF(PhieuBauCu!$B$2&gt;0,IF(LEN($B613)=0,"",IF(AND($B613&gt;0,VALUE(SUBSTITUTE($B613,"1","0"))=$B613),1,0)),"")</f>
        <v/>
      </c>
      <c r="E613" s="5" t="str">
        <f>IF(PhieuBauCu!$B$2&gt;1,IF(LEN($B613)=0,"",IF(AND($B613&gt;0,VALUE(SUBSTITUTE($B613,"2","0"))=$B613),1,0)),"")</f>
        <v/>
      </c>
      <c r="F613" s="5" t="str">
        <f>IF(PhieuBauCu!$B$2&gt;2,IF(LEN($B613)=0,"",IF(AND($B613&gt;0,VALUE(SUBSTITUTE($B613,"3","0"))=$B613),1,0)),"")</f>
        <v/>
      </c>
      <c r="G613" s="5" t="str">
        <f>IF(PhieuBauCu!$B$2&gt;3,IF(LEN($B613)=0,"",IF(AND($B613&gt;0,VALUE(SUBSTITUTE($B613,"4","0"))=$B613),1,0)),"")</f>
        <v/>
      </c>
      <c r="H613" s="5" t="str">
        <f>IF(PhieuBauCu!$B$2&gt;4,IF(LEN($B613)=0,"",IF(AND($B613&gt;0,VALUE(SUBSTITUTE($B613,"5","0"))=$B613),1,0)),"")</f>
        <v/>
      </c>
      <c r="I613" s="5" t="str">
        <f>IF(PhieuBauCu!$B$2&gt;5,IF(LEN($B613)=0,"",IF(AND($B613&gt;0,VALUE(SUBSTITUTE($B613,"6","0"))=$B613),1,0)),"")</f>
        <v/>
      </c>
      <c r="J613" s="5" t="str">
        <f>IF(PhieuBauCu!$B$2&gt;6,IF(LEN($B613)=0,"",IF(AND($B613&gt;0,VALUE(SUBSTITUTE($B613,"7","0"))=$B613),1,0)),"")</f>
        <v/>
      </c>
      <c r="K613" s="5" t="str">
        <f>IF(PhieuBauCu!$B$2&gt;7,IF(LEN($B613)=0,"",IF(AND($B613&gt;0,VALUE(SUBSTITUTE($B613,"8","0"))=$B613),1,0)),"")</f>
        <v/>
      </c>
      <c r="L613" s="5" t="str">
        <f>IF(PhieuBauCu!$B$2&gt;8,IF(LEN($B613)=0,"",IF(AND($B613&gt;0,VALUE(SUBSTITUTE($B613,"9","0"))=$B613),1,0)),"")</f>
        <v/>
      </c>
      <c r="M613" s="9">
        <f t="shared" si="19"/>
        <v>0</v>
      </c>
      <c r="N613" s="36">
        <f>IF(AND(M613&lt;=PhieuBauCu!$B$13,M613&gt;=1),1,0)</f>
        <v>0</v>
      </c>
    </row>
    <row r="614" spans="1:14" ht="28.5" customHeight="1">
      <c r="A614" s="2">
        <v>609</v>
      </c>
      <c r="B614" s="3"/>
      <c r="C614" s="48" t="str">
        <f t="shared" si="18"/>
        <v/>
      </c>
      <c r="D614" s="5" t="str">
        <f>IF(PhieuBauCu!$B$2&gt;0,IF(LEN($B614)=0,"",IF(AND($B614&gt;0,VALUE(SUBSTITUTE($B614,"1","0"))=$B614),1,0)),"")</f>
        <v/>
      </c>
      <c r="E614" s="5" t="str">
        <f>IF(PhieuBauCu!$B$2&gt;1,IF(LEN($B614)=0,"",IF(AND($B614&gt;0,VALUE(SUBSTITUTE($B614,"2","0"))=$B614),1,0)),"")</f>
        <v/>
      </c>
      <c r="F614" s="5" t="str">
        <f>IF(PhieuBauCu!$B$2&gt;2,IF(LEN($B614)=0,"",IF(AND($B614&gt;0,VALUE(SUBSTITUTE($B614,"3","0"))=$B614),1,0)),"")</f>
        <v/>
      </c>
      <c r="G614" s="5" t="str">
        <f>IF(PhieuBauCu!$B$2&gt;3,IF(LEN($B614)=0,"",IF(AND($B614&gt;0,VALUE(SUBSTITUTE($B614,"4","0"))=$B614),1,0)),"")</f>
        <v/>
      </c>
      <c r="H614" s="5" t="str">
        <f>IF(PhieuBauCu!$B$2&gt;4,IF(LEN($B614)=0,"",IF(AND($B614&gt;0,VALUE(SUBSTITUTE($B614,"5","0"))=$B614),1,0)),"")</f>
        <v/>
      </c>
      <c r="I614" s="5" t="str">
        <f>IF(PhieuBauCu!$B$2&gt;5,IF(LEN($B614)=0,"",IF(AND($B614&gt;0,VALUE(SUBSTITUTE($B614,"6","0"))=$B614),1,0)),"")</f>
        <v/>
      </c>
      <c r="J614" s="5" t="str">
        <f>IF(PhieuBauCu!$B$2&gt;6,IF(LEN($B614)=0,"",IF(AND($B614&gt;0,VALUE(SUBSTITUTE($B614,"7","0"))=$B614),1,0)),"")</f>
        <v/>
      </c>
      <c r="K614" s="5" t="str">
        <f>IF(PhieuBauCu!$B$2&gt;7,IF(LEN($B614)=0,"",IF(AND($B614&gt;0,VALUE(SUBSTITUTE($B614,"8","0"))=$B614),1,0)),"")</f>
        <v/>
      </c>
      <c r="L614" s="5" t="str">
        <f>IF(PhieuBauCu!$B$2&gt;8,IF(LEN($B614)=0,"",IF(AND($B614&gt;0,VALUE(SUBSTITUTE($B614,"9","0"))=$B614),1,0)),"")</f>
        <v/>
      </c>
      <c r="M614" s="9">
        <f t="shared" si="19"/>
        <v>0</v>
      </c>
      <c r="N614" s="36">
        <f>IF(AND(M614&lt;=PhieuBauCu!$B$13,M614&gt;=1),1,0)</f>
        <v>0</v>
      </c>
    </row>
    <row r="615" spans="1:14" ht="28.5" customHeight="1">
      <c r="A615" s="2">
        <v>610</v>
      </c>
      <c r="B615" s="3"/>
      <c r="C615" s="48" t="str">
        <f t="shared" si="18"/>
        <v/>
      </c>
      <c r="D615" s="5" t="str">
        <f>IF(PhieuBauCu!$B$2&gt;0,IF(LEN($B615)=0,"",IF(AND($B615&gt;0,VALUE(SUBSTITUTE($B615,"1","0"))=$B615),1,0)),"")</f>
        <v/>
      </c>
      <c r="E615" s="5" t="str">
        <f>IF(PhieuBauCu!$B$2&gt;1,IF(LEN($B615)=0,"",IF(AND($B615&gt;0,VALUE(SUBSTITUTE($B615,"2","0"))=$B615),1,0)),"")</f>
        <v/>
      </c>
      <c r="F615" s="5" t="str">
        <f>IF(PhieuBauCu!$B$2&gt;2,IF(LEN($B615)=0,"",IF(AND($B615&gt;0,VALUE(SUBSTITUTE($B615,"3","0"))=$B615),1,0)),"")</f>
        <v/>
      </c>
      <c r="G615" s="5" t="str">
        <f>IF(PhieuBauCu!$B$2&gt;3,IF(LEN($B615)=0,"",IF(AND($B615&gt;0,VALUE(SUBSTITUTE($B615,"4","0"))=$B615),1,0)),"")</f>
        <v/>
      </c>
      <c r="H615" s="5" t="str">
        <f>IF(PhieuBauCu!$B$2&gt;4,IF(LEN($B615)=0,"",IF(AND($B615&gt;0,VALUE(SUBSTITUTE($B615,"5","0"))=$B615),1,0)),"")</f>
        <v/>
      </c>
      <c r="I615" s="5" t="str">
        <f>IF(PhieuBauCu!$B$2&gt;5,IF(LEN($B615)=0,"",IF(AND($B615&gt;0,VALUE(SUBSTITUTE($B615,"6","0"))=$B615),1,0)),"")</f>
        <v/>
      </c>
      <c r="J615" s="5" t="str">
        <f>IF(PhieuBauCu!$B$2&gt;6,IF(LEN($B615)=0,"",IF(AND($B615&gt;0,VALUE(SUBSTITUTE($B615,"7","0"))=$B615),1,0)),"")</f>
        <v/>
      </c>
      <c r="K615" s="5" t="str">
        <f>IF(PhieuBauCu!$B$2&gt;7,IF(LEN($B615)=0,"",IF(AND($B615&gt;0,VALUE(SUBSTITUTE($B615,"8","0"))=$B615),1,0)),"")</f>
        <v/>
      </c>
      <c r="L615" s="5" t="str">
        <f>IF(PhieuBauCu!$B$2&gt;8,IF(LEN($B615)=0,"",IF(AND($B615&gt;0,VALUE(SUBSTITUTE($B615,"9","0"))=$B615),1,0)),"")</f>
        <v/>
      </c>
      <c r="M615" s="9">
        <f t="shared" si="19"/>
        <v>0</v>
      </c>
      <c r="N615" s="36">
        <f>IF(AND(M615&lt;=PhieuBauCu!$B$13,M615&gt;=1),1,0)</f>
        <v>0</v>
      </c>
    </row>
    <row r="616" spans="1:14" ht="28.5" customHeight="1">
      <c r="A616" s="2">
        <v>611</v>
      </c>
      <c r="B616" s="3"/>
      <c r="C616" s="48" t="str">
        <f t="shared" si="18"/>
        <v/>
      </c>
      <c r="D616" s="5" t="str">
        <f>IF(PhieuBauCu!$B$2&gt;0,IF(LEN($B616)=0,"",IF(AND($B616&gt;0,VALUE(SUBSTITUTE($B616,"1","0"))=$B616),1,0)),"")</f>
        <v/>
      </c>
      <c r="E616" s="5" t="str">
        <f>IF(PhieuBauCu!$B$2&gt;1,IF(LEN($B616)=0,"",IF(AND($B616&gt;0,VALUE(SUBSTITUTE($B616,"2","0"))=$B616),1,0)),"")</f>
        <v/>
      </c>
      <c r="F616" s="5" t="str">
        <f>IF(PhieuBauCu!$B$2&gt;2,IF(LEN($B616)=0,"",IF(AND($B616&gt;0,VALUE(SUBSTITUTE($B616,"3","0"))=$B616),1,0)),"")</f>
        <v/>
      </c>
      <c r="G616" s="5" t="str">
        <f>IF(PhieuBauCu!$B$2&gt;3,IF(LEN($B616)=0,"",IF(AND($B616&gt;0,VALUE(SUBSTITUTE($B616,"4","0"))=$B616),1,0)),"")</f>
        <v/>
      </c>
      <c r="H616" s="5" t="str">
        <f>IF(PhieuBauCu!$B$2&gt;4,IF(LEN($B616)=0,"",IF(AND($B616&gt;0,VALUE(SUBSTITUTE($B616,"5","0"))=$B616),1,0)),"")</f>
        <v/>
      </c>
      <c r="I616" s="5" t="str">
        <f>IF(PhieuBauCu!$B$2&gt;5,IF(LEN($B616)=0,"",IF(AND($B616&gt;0,VALUE(SUBSTITUTE($B616,"6","0"))=$B616),1,0)),"")</f>
        <v/>
      </c>
      <c r="J616" s="5" t="str">
        <f>IF(PhieuBauCu!$B$2&gt;6,IF(LEN($B616)=0,"",IF(AND($B616&gt;0,VALUE(SUBSTITUTE($B616,"7","0"))=$B616),1,0)),"")</f>
        <v/>
      </c>
      <c r="K616" s="5" t="str">
        <f>IF(PhieuBauCu!$B$2&gt;7,IF(LEN($B616)=0,"",IF(AND($B616&gt;0,VALUE(SUBSTITUTE($B616,"8","0"))=$B616),1,0)),"")</f>
        <v/>
      </c>
      <c r="L616" s="5" t="str">
        <f>IF(PhieuBauCu!$B$2&gt;8,IF(LEN($B616)=0,"",IF(AND($B616&gt;0,VALUE(SUBSTITUTE($B616,"9","0"))=$B616),1,0)),"")</f>
        <v/>
      </c>
      <c r="M616" s="9">
        <f t="shared" si="19"/>
        <v>0</v>
      </c>
      <c r="N616" s="36">
        <f>IF(AND(M616&lt;=PhieuBauCu!$B$13,M616&gt;=1),1,0)</f>
        <v>0</v>
      </c>
    </row>
    <row r="617" spans="1:14" ht="28.5" customHeight="1">
      <c r="A617" s="2">
        <v>612</v>
      </c>
      <c r="B617" s="3"/>
      <c r="C617" s="48" t="str">
        <f t="shared" si="18"/>
        <v/>
      </c>
      <c r="D617" s="5" t="str">
        <f>IF(PhieuBauCu!$B$2&gt;0,IF(LEN($B617)=0,"",IF(AND($B617&gt;0,VALUE(SUBSTITUTE($B617,"1","0"))=$B617),1,0)),"")</f>
        <v/>
      </c>
      <c r="E617" s="5" t="str">
        <f>IF(PhieuBauCu!$B$2&gt;1,IF(LEN($B617)=0,"",IF(AND($B617&gt;0,VALUE(SUBSTITUTE($B617,"2","0"))=$B617),1,0)),"")</f>
        <v/>
      </c>
      <c r="F617" s="5" t="str">
        <f>IF(PhieuBauCu!$B$2&gt;2,IF(LEN($B617)=0,"",IF(AND($B617&gt;0,VALUE(SUBSTITUTE($B617,"3","0"))=$B617),1,0)),"")</f>
        <v/>
      </c>
      <c r="G617" s="5" t="str">
        <f>IF(PhieuBauCu!$B$2&gt;3,IF(LEN($B617)=0,"",IF(AND($B617&gt;0,VALUE(SUBSTITUTE($B617,"4","0"))=$B617),1,0)),"")</f>
        <v/>
      </c>
      <c r="H617" s="5" t="str">
        <f>IF(PhieuBauCu!$B$2&gt;4,IF(LEN($B617)=0,"",IF(AND($B617&gt;0,VALUE(SUBSTITUTE($B617,"5","0"))=$B617),1,0)),"")</f>
        <v/>
      </c>
      <c r="I617" s="5" t="str">
        <f>IF(PhieuBauCu!$B$2&gt;5,IF(LEN($B617)=0,"",IF(AND($B617&gt;0,VALUE(SUBSTITUTE($B617,"6","0"))=$B617),1,0)),"")</f>
        <v/>
      </c>
      <c r="J617" s="5" t="str">
        <f>IF(PhieuBauCu!$B$2&gt;6,IF(LEN($B617)=0,"",IF(AND($B617&gt;0,VALUE(SUBSTITUTE($B617,"7","0"))=$B617),1,0)),"")</f>
        <v/>
      </c>
      <c r="K617" s="5" t="str">
        <f>IF(PhieuBauCu!$B$2&gt;7,IF(LEN($B617)=0,"",IF(AND($B617&gt;0,VALUE(SUBSTITUTE($B617,"8","0"))=$B617),1,0)),"")</f>
        <v/>
      </c>
      <c r="L617" s="5" t="str">
        <f>IF(PhieuBauCu!$B$2&gt;8,IF(LEN($B617)=0,"",IF(AND($B617&gt;0,VALUE(SUBSTITUTE($B617,"9","0"))=$B617),1,0)),"")</f>
        <v/>
      </c>
      <c r="M617" s="9">
        <f t="shared" si="19"/>
        <v>0</v>
      </c>
      <c r="N617" s="36">
        <f>IF(AND(M617&lt;=PhieuBauCu!$B$13,M617&gt;=1),1,0)</f>
        <v>0</v>
      </c>
    </row>
    <row r="618" spans="1:14" ht="28.5" customHeight="1">
      <c r="A618" s="2">
        <v>613</v>
      </c>
      <c r="B618" s="3"/>
      <c r="C618" s="48" t="str">
        <f t="shared" si="18"/>
        <v/>
      </c>
      <c r="D618" s="5" t="str">
        <f>IF(PhieuBauCu!$B$2&gt;0,IF(LEN($B618)=0,"",IF(AND($B618&gt;0,VALUE(SUBSTITUTE($B618,"1","0"))=$B618),1,0)),"")</f>
        <v/>
      </c>
      <c r="E618" s="5" t="str">
        <f>IF(PhieuBauCu!$B$2&gt;1,IF(LEN($B618)=0,"",IF(AND($B618&gt;0,VALUE(SUBSTITUTE($B618,"2","0"))=$B618),1,0)),"")</f>
        <v/>
      </c>
      <c r="F618" s="5" t="str">
        <f>IF(PhieuBauCu!$B$2&gt;2,IF(LEN($B618)=0,"",IF(AND($B618&gt;0,VALUE(SUBSTITUTE($B618,"3","0"))=$B618),1,0)),"")</f>
        <v/>
      </c>
      <c r="G618" s="5" t="str">
        <f>IF(PhieuBauCu!$B$2&gt;3,IF(LEN($B618)=0,"",IF(AND($B618&gt;0,VALUE(SUBSTITUTE($B618,"4","0"))=$B618),1,0)),"")</f>
        <v/>
      </c>
      <c r="H618" s="5" t="str">
        <f>IF(PhieuBauCu!$B$2&gt;4,IF(LEN($B618)=0,"",IF(AND($B618&gt;0,VALUE(SUBSTITUTE($B618,"5","0"))=$B618),1,0)),"")</f>
        <v/>
      </c>
      <c r="I618" s="5" t="str">
        <f>IF(PhieuBauCu!$B$2&gt;5,IF(LEN($B618)=0,"",IF(AND($B618&gt;0,VALUE(SUBSTITUTE($B618,"6","0"))=$B618),1,0)),"")</f>
        <v/>
      </c>
      <c r="J618" s="5" t="str">
        <f>IF(PhieuBauCu!$B$2&gt;6,IF(LEN($B618)=0,"",IF(AND($B618&gt;0,VALUE(SUBSTITUTE($B618,"7","0"))=$B618),1,0)),"")</f>
        <v/>
      </c>
      <c r="K618" s="5" t="str">
        <f>IF(PhieuBauCu!$B$2&gt;7,IF(LEN($B618)=0,"",IF(AND($B618&gt;0,VALUE(SUBSTITUTE($B618,"8","0"))=$B618),1,0)),"")</f>
        <v/>
      </c>
      <c r="L618" s="5" t="str">
        <f>IF(PhieuBauCu!$B$2&gt;8,IF(LEN($B618)=0,"",IF(AND($B618&gt;0,VALUE(SUBSTITUTE($B618,"9","0"))=$B618),1,0)),"")</f>
        <v/>
      </c>
      <c r="M618" s="9">
        <f t="shared" si="19"/>
        <v>0</v>
      </c>
      <c r="N618" s="36">
        <f>IF(AND(M618&lt;=PhieuBauCu!$B$13,M618&gt;=1),1,0)</f>
        <v>0</v>
      </c>
    </row>
    <row r="619" spans="1:14" ht="28.5" customHeight="1">
      <c r="A619" s="2">
        <v>614</v>
      </c>
      <c r="B619" s="3"/>
      <c r="C619" s="48" t="str">
        <f t="shared" si="18"/>
        <v/>
      </c>
      <c r="D619" s="5" t="str">
        <f>IF(PhieuBauCu!$B$2&gt;0,IF(LEN($B619)=0,"",IF(AND($B619&gt;0,VALUE(SUBSTITUTE($B619,"1","0"))=$B619),1,0)),"")</f>
        <v/>
      </c>
      <c r="E619" s="5" t="str">
        <f>IF(PhieuBauCu!$B$2&gt;1,IF(LEN($B619)=0,"",IF(AND($B619&gt;0,VALUE(SUBSTITUTE($B619,"2","0"))=$B619),1,0)),"")</f>
        <v/>
      </c>
      <c r="F619" s="5" t="str">
        <f>IF(PhieuBauCu!$B$2&gt;2,IF(LEN($B619)=0,"",IF(AND($B619&gt;0,VALUE(SUBSTITUTE($B619,"3","0"))=$B619),1,0)),"")</f>
        <v/>
      </c>
      <c r="G619" s="5" t="str">
        <f>IF(PhieuBauCu!$B$2&gt;3,IF(LEN($B619)=0,"",IF(AND($B619&gt;0,VALUE(SUBSTITUTE($B619,"4","0"))=$B619),1,0)),"")</f>
        <v/>
      </c>
      <c r="H619" s="5" t="str">
        <f>IF(PhieuBauCu!$B$2&gt;4,IF(LEN($B619)=0,"",IF(AND($B619&gt;0,VALUE(SUBSTITUTE($B619,"5","0"))=$B619),1,0)),"")</f>
        <v/>
      </c>
      <c r="I619" s="5" t="str">
        <f>IF(PhieuBauCu!$B$2&gt;5,IF(LEN($B619)=0,"",IF(AND($B619&gt;0,VALUE(SUBSTITUTE($B619,"6","0"))=$B619),1,0)),"")</f>
        <v/>
      </c>
      <c r="J619" s="5" t="str">
        <f>IF(PhieuBauCu!$B$2&gt;6,IF(LEN($B619)=0,"",IF(AND($B619&gt;0,VALUE(SUBSTITUTE($B619,"7","0"))=$B619),1,0)),"")</f>
        <v/>
      </c>
      <c r="K619" s="5" t="str">
        <f>IF(PhieuBauCu!$B$2&gt;7,IF(LEN($B619)=0,"",IF(AND($B619&gt;0,VALUE(SUBSTITUTE($B619,"8","0"))=$B619),1,0)),"")</f>
        <v/>
      </c>
      <c r="L619" s="5" t="str">
        <f>IF(PhieuBauCu!$B$2&gt;8,IF(LEN($B619)=0,"",IF(AND($B619&gt;0,VALUE(SUBSTITUTE($B619,"9","0"))=$B619),1,0)),"")</f>
        <v/>
      </c>
      <c r="M619" s="9">
        <f t="shared" si="19"/>
        <v>0</v>
      </c>
      <c r="N619" s="36">
        <f>IF(AND(M619&lt;=PhieuBauCu!$B$13,M619&gt;=1),1,0)</f>
        <v>0</v>
      </c>
    </row>
    <row r="620" spans="1:14" ht="28.5" customHeight="1">
      <c r="A620" s="2">
        <v>615</v>
      </c>
      <c r="B620" s="3"/>
      <c r="C620" s="48" t="str">
        <f t="shared" si="18"/>
        <v/>
      </c>
      <c r="D620" s="5" t="str">
        <f>IF(PhieuBauCu!$B$2&gt;0,IF(LEN($B620)=0,"",IF(AND($B620&gt;0,VALUE(SUBSTITUTE($B620,"1","0"))=$B620),1,0)),"")</f>
        <v/>
      </c>
      <c r="E620" s="5" t="str">
        <f>IF(PhieuBauCu!$B$2&gt;1,IF(LEN($B620)=0,"",IF(AND($B620&gt;0,VALUE(SUBSTITUTE($B620,"2","0"))=$B620),1,0)),"")</f>
        <v/>
      </c>
      <c r="F620" s="5" t="str">
        <f>IF(PhieuBauCu!$B$2&gt;2,IF(LEN($B620)=0,"",IF(AND($B620&gt;0,VALUE(SUBSTITUTE($B620,"3","0"))=$B620),1,0)),"")</f>
        <v/>
      </c>
      <c r="G620" s="5" t="str">
        <f>IF(PhieuBauCu!$B$2&gt;3,IF(LEN($B620)=0,"",IF(AND($B620&gt;0,VALUE(SUBSTITUTE($B620,"4","0"))=$B620),1,0)),"")</f>
        <v/>
      </c>
      <c r="H620" s="5" t="str">
        <f>IF(PhieuBauCu!$B$2&gt;4,IF(LEN($B620)=0,"",IF(AND($B620&gt;0,VALUE(SUBSTITUTE($B620,"5","0"))=$B620),1,0)),"")</f>
        <v/>
      </c>
      <c r="I620" s="5" t="str">
        <f>IF(PhieuBauCu!$B$2&gt;5,IF(LEN($B620)=0,"",IF(AND($B620&gt;0,VALUE(SUBSTITUTE($B620,"6","0"))=$B620),1,0)),"")</f>
        <v/>
      </c>
      <c r="J620" s="5" t="str">
        <f>IF(PhieuBauCu!$B$2&gt;6,IF(LEN($B620)=0,"",IF(AND($B620&gt;0,VALUE(SUBSTITUTE($B620,"7","0"))=$B620),1,0)),"")</f>
        <v/>
      </c>
      <c r="K620" s="5" t="str">
        <f>IF(PhieuBauCu!$B$2&gt;7,IF(LEN($B620)=0,"",IF(AND($B620&gt;0,VALUE(SUBSTITUTE($B620,"8","0"))=$B620),1,0)),"")</f>
        <v/>
      </c>
      <c r="L620" s="5" t="str">
        <f>IF(PhieuBauCu!$B$2&gt;8,IF(LEN($B620)=0,"",IF(AND($B620&gt;0,VALUE(SUBSTITUTE($B620,"9","0"))=$B620),1,0)),"")</f>
        <v/>
      </c>
      <c r="M620" s="9">
        <f t="shared" si="19"/>
        <v>0</v>
      </c>
      <c r="N620" s="36">
        <f>IF(AND(M620&lt;=PhieuBauCu!$B$13,M620&gt;=1),1,0)</f>
        <v>0</v>
      </c>
    </row>
    <row r="621" spans="1:14" ht="28.5" customHeight="1">
      <c r="A621" s="2">
        <v>616</v>
      </c>
      <c r="B621" s="3"/>
      <c r="C621" s="48" t="str">
        <f t="shared" si="18"/>
        <v/>
      </c>
      <c r="D621" s="5" t="str">
        <f>IF(PhieuBauCu!$B$2&gt;0,IF(LEN($B621)=0,"",IF(AND($B621&gt;0,VALUE(SUBSTITUTE($B621,"1","0"))=$B621),1,0)),"")</f>
        <v/>
      </c>
      <c r="E621" s="5" t="str">
        <f>IF(PhieuBauCu!$B$2&gt;1,IF(LEN($B621)=0,"",IF(AND($B621&gt;0,VALUE(SUBSTITUTE($B621,"2","0"))=$B621),1,0)),"")</f>
        <v/>
      </c>
      <c r="F621" s="5" t="str">
        <f>IF(PhieuBauCu!$B$2&gt;2,IF(LEN($B621)=0,"",IF(AND($B621&gt;0,VALUE(SUBSTITUTE($B621,"3","0"))=$B621),1,0)),"")</f>
        <v/>
      </c>
      <c r="G621" s="5" t="str">
        <f>IF(PhieuBauCu!$B$2&gt;3,IF(LEN($B621)=0,"",IF(AND($B621&gt;0,VALUE(SUBSTITUTE($B621,"4","0"))=$B621),1,0)),"")</f>
        <v/>
      </c>
      <c r="H621" s="5" t="str">
        <f>IF(PhieuBauCu!$B$2&gt;4,IF(LEN($B621)=0,"",IF(AND($B621&gt;0,VALUE(SUBSTITUTE($B621,"5","0"))=$B621),1,0)),"")</f>
        <v/>
      </c>
      <c r="I621" s="5" t="str">
        <f>IF(PhieuBauCu!$B$2&gt;5,IF(LEN($B621)=0,"",IF(AND($B621&gt;0,VALUE(SUBSTITUTE($B621,"6","0"))=$B621),1,0)),"")</f>
        <v/>
      </c>
      <c r="J621" s="5" t="str">
        <f>IF(PhieuBauCu!$B$2&gt;6,IF(LEN($B621)=0,"",IF(AND($B621&gt;0,VALUE(SUBSTITUTE($B621,"7","0"))=$B621),1,0)),"")</f>
        <v/>
      </c>
      <c r="K621" s="5" t="str">
        <f>IF(PhieuBauCu!$B$2&gt;7,IF(LEN($B621)=0,"",IF(AND($B621&gt;0,VALUE(SUBSTITUTE($B621,"8","0"))=$B621),1,0)),"")</f>
        <v/>
      </c>
      <c r="L621" s="5" t="str">
        <f>IF(PhieuBauCu!$B$2&gt;8,IF(LEN($B621)=0,"",IF(AND($B621&gt;0,VALUE(SUBSTITUTE($B621,"9","0"))=$B621),1,0)),"")</f>
        <v/>
      </c>
      <c r="M621" s="9">
        <f t="shared" si="19"/>
        <v>0</v>
      </c>
      <c r="N621" s="36">
        <f>IF(AND(M621&lt;=PhieuBauCu!$B$13,M621&gt;=1),1,0)</f>
        <v>0</v>
      </c>
    </row>
    <row r="622" spans="1:14" ht="28.5" customHeight="1">
      <c r="A622" s="2">
        <v>617</v>
      </c>
      <c r="B622" s="3"/>
      <c r="C622" s="48" t="str">
        <f t="shared" si="18"/>
        <v/>
      </c>
      <c r="D622" s="5" t="str">
        <f>IF(PhieuBauCu!$B$2&gt;0,IF(LEN($B622)=0,"",IF(AND($B622&gt;0,VALUE(SUBSTITUTE($B622,"1","0"))=$B622),1,0)),"")</f>
        <v/>
      </c>
      <c r="E622" s="5" t="str">
        <f>IF(PhieuBauCu!$B$2&gt;1,IF(LEN($B622)=0,"",IF(AND($B622&gt;0,VALUE(SUBSTITUTE($B622,"2","0"))=$B622),1,0)),"")</f>
        <v/>
      </c>
      <c r="F622" s="5" t="str">
        <f>IF(PhieuBauCu!$B$2&gt;2,IF(LEN($B622)=0,"",IF(AND($B622&gt;0,VALUE(SUBSTITUTE($B622,"3","0"))=$B622),1,0)),"")</f>
        <v/>
      </c>
      <c r="G622" s="5" t="str">
        <f>IF(PhieuBauCu!$B$2&gt;3,IF(LEN($B622)=0,"",IF(AND($B622&gt;0,VALUE(SUBSTITUTE($B622,"4","0"))=$B622),1,0)),"")</f>
        <v/>
      </c>
      <c r="H622" s="5" t="str">
        <f>IF(PhieuBauCu!$B$2&gt;4,IF(LEN($B622)=0,"",IF(AND($B622&gt;0,VALUE(SUBSTITUTE($B622,"5","0"))=$B622),1,0)),"")</f>
        <v/>
      </c>
      <c r="I622" s="5" t="str">
        <f>IF(PhieuBauCu!$B$2&gt;5,IF(LEN($B622)=0,"",IF(AND($B622&gt;0,VALUE(SUBSTITUTE($B622,"6","0"))=$B622),1,0)),"")</f>
        <v/>
      </c>
      <c r="J622" s="5" t="str">
        <f>IF(PhieuBauCu!$B$2&gt;6,IF(LEN($B622)=0,"",IF(AND($B622&gt;0,VALUE(SUBSTITUTE($B622,"7","0"))=$B622),1,0)),"")</f>
        <v/>
      </c>
      <c r="K622" s="5" t="str">
        <f>IF(PhieuBauCu!$B$2&gt;7,IF(LEN($B622)=0,"",IF(AND($B622&gt;0,VALUE(SUBSTITUTE($B622,"8","0"))=$B622),1,0)),"")</f>
        <v/>
      </c>
      <c r="L622" s="5" t="str">
        <f>IF(PhieuBauCu!$B$2&gt;8,IF(LEN($B622)=0,"",IF(AND($B622&gt;0,VALUE(SUBSTITUTE($B622,"9","0"))=$B622),1,0)),"")</f>
        <v/>
      </c>
      <c r="M622" s="9">
        <f t="shared" si="19"/>
        <v>0</v>
      </c>
      <c r="N622" s="36">
        <f>IF(AND(M622&lt;=PhieuBauCu!$B$13,M622&gt;=1),1,0)</f>
        <v>0</v>
      </c>
    </row>
    <row r="623" spans="1:14" ht="28.5" customHeight="1">
      <c r="A623" s="2">
        <v>618</v>
      </c>
      <c r="B623" s="3"/>
      <c r="C623" s="48" t="str">
        <f t="shared" si="18"/>
        <v/>
      </c>
      <c r="D623" s="5" t="str">
        <f>IF(PhieuBauCu!$B$2&gt;0,IF(LEN($B623)=0,"",IF(AND($B623&gt;0,VALUE(SUBSTITUTE($B623,"1","0"))=$B623),1,0)),"")</f>
        <v/>
      </c>
      <c r="E623" s="5" t="str">
        <f>IF(PhieuBauCu!$B$2&gt;1,IF(LEN($B623)=0,"",IF(AND($B623&gt;0,VALUE(SUBSTITUTE($B623,"2","0"))=$B623),1,0)),"")</f>
        <v/>
      </c>
      <c r="F623" s="5" t="str">
        <f>IF(PhieuBauCu!$B$2&gt;2,IF(LEN($B623)=0,"",IF(AND($B623&gt;0,VALUE(SUBSTITUTE($B623,"3","0"))=$B623),1,0)),"")</f>
        <v/>
      </c>
      <c r="G623" s="5" t="str">
        <f>IF(PhieuBauCu!$B$2&gt;3,IF(LEN($B623)=0,"",IF(AND($B623&gt;0,VALUE(SUBSTITUTE($B623,"4","0"))=$B623),1,0)),"")</f>
        <v/>
      </c>
      <c r="H623" s="5" t="str">
        <f>IF(PhieuBauCu!$B$2&gt;4,IF(LEN($B623)=0,"",IF(AND($B623&gt;0,VALUE(SUBSTITUTE($B623,"5","0"))=$B623),1,0)),"")</f>
        <v/>
      </c>
      <c r="I623" s="5" t="str">
        <f>IF(PhieuBauCu!$B$2&gt;5,IF(LEN($B623)=0,"",IF(AND($B623&gt;0,VALUE(SUBSTITUTE($B623,"6","0"))=$B623),1,0)),"")</f>
        <v/>
      </c>
      <c r="J623" s="5" t="str">
        <f>IF(PhieuBauCu!$B$2&gt;6,IF(LEN($B623)=0,"",IF(AND($B623&gt;0,VALUE(SUBSTITUTE($B623,"7","0"))=$B623),1,0)),"")</f>
        <v/>
      </c>
      <c r="K623" s="5" t="str">
        <f>IF(PhieuBauCu!$B$2&gt;7,IF(LEN($B623)=0,"",IF(AND($B623&gt;0,VALUE(SUBSTITUTE($B623,"8","0"))=$B623),1,0)),"")</f>
        <v/>
      </c>
      <c r="L623" s="5" t="str">
        <f>IF(PhieuBauCu!$B$2&gt;8,IF(LEN($B623)=0,"",IF(AND($B623&gt;0,VALUE(SUBSTITUTE($B623,"9","0"))=$B623),1,0)),"")</f>
        <v/>
      </c>
      <c r="M623" s="9">
        <f t="shared" si="19"/>
        <v>0</v>
      </c>
      <c r="N623" s="36">
        <f>IF(AND(M623&lt;=PhieuBauCu!$B$13,M623&gt;=1),1,0)</f>
        <v>0</v>
      </c>
    </row>
    <row r="624" spans="1:14" ht="28.5" customHeight="1">
      <c r="A624" s="2">
        <v>619</v>
      </c>
      <c r="B624" s="3"/>
      <c r="C624" s="48" t="str">
        <f t="shared" si="18"/>
        <v/>
      </c>
      <c r="D624" s="5" t="str">
        <f>IF(PhieuBauCu!$B$2&gt;0,IF(LEN($B624)=0,"",IF(AND($B624&gt;0,VALUE(SUBSTITUTE($B624,"1","0"))=$B624),1,0)),"")</f>
        <v/>
      </c>
      <c r="E624" s="5" t="str">
        <f>IF(PhieuBauCu!$B$2&gt;1,IF(LEN($B624)=0,"",IF(AND($B624&gt;0,VALUE(SUBSTITUTE($B624,"2","0"))=$B624),1,0)),"")</f>
        <v/>
      </c>
      <c r="F624" s="5" t="str">
        <f>IF(PhieuBauCu!$B$2&gt;2,IF(LEN($B624)=0,"",IF(AND($B624&gt;0,VALUE(SUBSTITUTE($B624,"3","0"))=$B624),1,0)),"")</f>
        <v/>
      </c>
      <c r="G624" s="5" t="str">
        <f>IF(PhieuBauCu!$B$2&gt;3,IF(LEN($B624)=0,"",IF(AND($B624&gt;0,VALUE(SUBSTITUTE($B624,"4","0"))=$B624),1,0)),"")</f>
        <v/>
      </c>
      <c r="H624" s="5" t="str">
        <f>IF(PhieuBauCu!$B$2&gt;4,IF(LEN($B624)=0,"",IF(AND($B624&gt;0,VALUE(SUBSTITUTE($B624,"5","0"))=$B624),1,0)),"")</f>
        <v/>
      </c>
      <c r="I624" s="5" t="str">
        <f>IF(PhieuBauCu!$B$2&gt;5,IF(LEN($B624)=0,"",IF(AND($B624&gt;0,VALUE(SUBSTITUTE($B624,"6","0"))=$B624),1,0)),"")</f>
        <v/>
      </c>
      <c r="J624" s="5" t="str">
        <f>IF(PhieuBauCu!$B$2&gt;6,IF(LEN($B624)=0,"",IF(AND($B624&gt;0,VALUE(SUBSTITUTE($B624,"7","0"))=$B624),1,0)),"")</f>
        <v/>
      </c>
      <c r="K624" s="5" t="str">
        <f>IF(PhieuBauCu!$B$2&gt;7,IF(LEN($B624)=0,"",IF(AND($B624&gt;0,VALUE(SUBSTITUTE($B624,"8","0"))=$B624),1,0)),"")</f>
        <v/>
      </c>
      <c r="L624" s="5" t="str">
        <f>IF(PhieuBauCu!$B$2&gt;8,IF(LEN($B624)=0,"",IF(AND($B624&gt;0,VALUE(SUBSTITUTE($B624,"9","0"))=$B624),1,0)),"")</f>
        <v/>
      </c>
      <c r="M624" s="9">
        <f t="shared" si="19"/>
        <v>0</v>
      </c>
      <c r="N624" s="36">
        <f>IF(AND(M624&lt;=PhieuBauCu!$B$13,M624&gt;=1),1,0)</f>
        <v>0</v>
      </c>
    </row>
    <row r="625" spans="1:14" ht="28.5" customHeight="1">
      <c r="A625" s="2">
        <v>620</v>
      </c>
      <c r="B625" s="3"/>
      <c r="C625" s="48" t="str">
        <f t="shared" si="18"/>
        <v/>
      </c>
      <c r="D625" s="5" t="str">
        <f>IF(PhieuBauCu!$B$2&gt;0,IF(LEN($B625)=0,"",IF(AND($B625&gt;0,VALUE(SUBSTITUTE($B625,"1","0"))=$B625),1,0)),"")</f>
        <v/>
      </c>
      <c r="E625" s="5" t="str">
        <f>IF(PhieuBauCu!$B$2&gt;1,IF(LEN($B625)=0,"",IF(AND($B625&gt;0,VALUE(SUBSTITUTE($B625,"2","0"))=$B625),1,0)),"")</f>
        <v/>
      </c>
      <c r="F625" s="5" t="str">
        <f>IF(PhieuBauCu!$B$2&gt;2,IF(LEN($B625)=0,"",IF(AND($B625&gt;0,VALUE(SUBSTITUTE($B625,"3","0"))=$B625),1,0)),"")</f>
        <v/>
      </c>
      <c r="G625" s="5" t="str">
        <f>IF(PhieuBauCu!$B$2&gt;3,IF(LEN($B625)=0,"",IF(AND($B625&gt;0,VALUE(SUBSTITUTE($B625,"4","0"))=$B625),1,0)),"")</f>
        <v/>
      </c>
      <c r="H625" s="5" t="str">
        <f>IF(PhieuBauCu!$B$2&gt;4,IF(LEN($B625)=0,"",IF(AND($B625&gt;0,VALUE(SUBSTITUTE($B625,"5","0"))=$B625),1,0)),"")</f>
        <v/>
      </c>
      <c r="I625" s="5" t="str">
        <f>IF(PhieuBauCu!$B$2&gt;5,IF(LEN($B625)=0,"",IF(AND($B625&gt;0,VALUE(SUBSTITUTE($B625,"6","0"))=$B625),1,0)),"")</f>
        <v/>
      </c>
      <c r="J625" s="5" t="str">
        <f>IF(PhieuBauCu!$B$2&gt;6,IF(LEN($B625)=0,"",IF(AND($B625&gt;0,VALUE(SUBSTITUTE($B625,"7","0"))=$B625),1,0)),"")</f>
        <v/>
      </c>
      <c r="K625" s="5" t="str">
        <f>IF(PhieuBauCu!$B$2&gt;7,IF(LEN($B625)=0,"",IF(AND($B625&gt;0,VALUE(SUBSTITUTE($B625,"8","0"))=$B625),1,0)),"")</f>
        <v/>
      </c>
      <c r="L625" s="5" t="str">
        <f>IF(PhieuBauCu!$B$2&gt;8,IF(LEN($B625)=0,"",IF(AND($B625&gt;0,VALUE(SUBSTITUTE($B625,"9","0"))=$B625),1,0)),"")</f>
        <v/>
      </c>
      <c r="M625" s="9">
        <f t="shared" si="19"/>
        <v>0</v>
      </c>
      <c r="N625" s="36">
        <f>IF(AND(M625&lt;=PhieuBauCu!$B$13,M625&gt;=1),1,0)</f>
        <v>0</v>
      </c>
    </row>
    <row r="626" spans="1:14" ht="28.5" customHeight="1">
      <c r="A626" s="2">
        <v>621</v>
      </c>
      <c r="B626" s="3"/>
      <c r="C626" s="48" t="str">
        <f t="shared" si="18"/>
        <v/>
      </c>
      <c r="D626" s="5" t="str">
        <f>IF(PhieuBauCu!$B$2&gt;0,IF(LEN($B626)=0,"",IF(AND($B626&gt;0,VALUE(SUBSTITUTE($B626,"1","0"))=$B626),1,0)),"")</f>
        <v/>
      </c>
      <c r="E626" s="5" t="str">
        <f>IF(PhieuBauCu!$B$2&gt;1,IF(LEN($B626)=0,"",IF(AND($B626&gt;0,VALUE(SUBSTITUTE($B626,"2","0"))=$B626),1,0)),"")</f>
        <v/>
      </c>
      <c r="F626" s="5" t="str">
        <f>IF(PhieuBauCu!$B$2&gt;2,IF(LEN($B626)=0,"",IF(AND($B626&gt;0,VALUE(SUBSTITUTE($B626,"3","0"))=$B626),1,0)),"")</f>
        <v/>
      </c>
      <c r="G626" s="5" t="str">
        <f>IF(PhieuBauCu!$B$2&gt;3,IF(LEN($B626)=0,"",IF(AND($B626&gt;0,VALUE(SUBSTITUTE($B626,"4","0"))=$B626),1,0)),"")</f>
        <v/>
      </c>
      <c r="H626" s="5" t="str">
        <f>IF(PhieuBauCu!$B$2&gt;4,IF(LEN($B626)=0,"",IF(AND($B626&gt;0,VALUE(SUBSTITUTE($B626,"5","0"))=$B626),1,0)),"")</f>
        <v/>
      </c>
      <c r="I626" s="5" t="str">
        <f>IF(PhieuBauCu!$B$2&gt;5,IF(LEN($B626)=0,"",IF(AND($B626&gt;0,VALUE(SUBSTITUTE($B626,"6","0"))=$B626),1,0)),"")</f>
        <v/>
      </c>
      <c r="J626" s="5" t="str">
        <f>IF(PhieuBauCu!$B$2&gt;6,IF(LEN($B626)=0,"",IF(AND($B626&gt;0,VALUE(SUBSTITUTE($B626,"7","0"))=$B626),1,0)),"")</f>
        <v/>
      </c>
      <c r="K626" s="5" t="str">
        <f>IF(PhieuBauCu!$B$2&gt;7,IF(LEN($B626)=0,"",IF(AND($B626&gt;0,VALUE(SUBSTITUTE($B626,"8","0"))=$B626),1,0)),"")</f>
        <v/>
      </c>
      <c r="L626" s="5" t="str">
        <f>IF(PhieuBauCu!$B$2&gt;8,IF(LEN($B626)=0,"",IF(AND($B626&gt;0,VALUE(SUBSTITUTE($B626,"9","0"))=$B626),1,0)),"")</f>
        <v/>
      </c>
      <c r="M626" s="9">
        <f t="shared" si="19"/>
        <v>0</v>
      </c>
      <c r="N626" s="36">
        <f>IF(AND(M626&lt;=PhieuBauCu!$B$13,M626&gt;=1),1,0)</f>
        <v>0</v>
      </c>
    </row>
    <row r="627" spans="1:14" ht="28.5" customHeight="1">
      <c r="A627" s="2">
        <v>622</v>
      </c>
      <c r="B627" s="3"/>
      <c r="C627" s="48" t="str">
        <f t="shared" si="18"/>
        <v/>
      </c>
      <c r="D627" s="5" t="str">
        <f>IF(PhieuBauCu!$B$2&gt;0,IF(LEN($B627)=0,"",IF(AND($B627&gt;0,VALUE(SUBSTITUTE($B627,"1","0"))=$B627),1,0)),"")</f>
        <v/>
      </c>
      <c r="E627" s="5" t="str">
        <f>IF(PhieuBauCu!$B$2&gt;1,IF(LEN($B627)=0,"",IF(AND($B627&gt;0,VALUE(SUBSTITUTE($B627,"2","0"))=$B627),1,0)),"")</f>
        <v/>
      </c>
      <c r="F627" s="5" t="str">
        <f>IF(PhieuBauCu!$B$2&gt;2,IF(LEN($B627)=0,"",IF(AND($B627&gt;0,VALUE(SUBSTITUTE($B627,"3","0"))=$B627),1,0)),"")</f>
        <v/>
      </c>
      <c r="G627" s="5" t="str">
        <f>IF(PhieuBauCu!$B$2&gt;3,IF(LEN($B627)=0,"",IF(AND($B627&gt;0,VALUE(SUBSTITUTE($B627,"4","0"))=$B627),1,0)),"")</f>
        <v/>
      </c>
      <c r="H627" s="5" t="str">
        <f>IF(PhieuBauCu!$B$2&gt;4,IF(LEN($B627)=0,"",IF(AND($B627&gt;0,VALUE(SUBSTITUTE($B627,"5","0"))=$B627),1,0)),"")</f>
        <v/>
      </c>
      <c r="I627" s="5" t="str">
        <f>IF(PhieuBauCu!$B$2&gt;5,IF(LEN($B627)=0,"",IF(AND($B627&gt;0,VALUE(SUBSTITUTE($B627,"6","0"))=$B627),1,0)),"")</f>
        <v/>
      </c>
      <c r="J627" s="5" t="str">
        <f>IF(PhieuBauCu!$B$2&gt;6,IF(LEN($B627)=0,"",IF(AND($B627&gt;0,VALUE(SUBSTITUTE($B627,"7","0"))=$B627),1,0)),"")</f>
        <v/>
      </c>
      <c r="K627" s="5" t="str">
        <f>IF(PhieuBauCu!$B$2&gt;7,IF(LEN($B627)=0,"",IF(AND($B627&gt;0,VALUE(SUBSTITUTE($B627,"8","0"))=$B627),1,0)),"")</f>
        <v/>
      </c>
      <c r="L627" s="5" t="str">
        <f>IF(PhieuBauCu!$B$2&gt;8,IF(LEN($B627)=0,"",IF(AND($B627&gt;0,VALUE(SUBSTITUTE($B627,"9","0"))=$B627),1,0)),"")</f>
        <v/>
      </c>
      <c r="M627" s="9">
        <f t="shared" si="19"/>
        <v>0</v>
      </c>
      <c r="N627" s="36">
        <f>IF(AND(M627&lt;=PhieuBauCu!$B$13,M627&gt;=1),1,0)</f>
        <v>0</v>
      </c>
    </row>
    <row r="628" spans="1:14" ht="28.5" customHeight="1">
      <c r="A628" s="2">
        <v>623</v>
      </c>
      <c r="B628" s="3"/>
      <c r="C628" s="48" t="str">
        <f t="shared" si="18"/>
        <v/>
      </c>
      <c r="D628" s="5" t="str">
        <f>IF(PhieuBauCu!$B$2&gt;0,IF(LEN($B628)=0,"",IF(AND($B628&gt;0,VALUE(SUBSTITUTE($B628,"1","0"))=$B628),1,0)),"")</f>
        <v/>
      </c>
      <c r="E628" s="5" t="str">
        <f>IF(PhieuBauCu!$B$2&gt;1,IF(LEN($B628)=0,"",IF(AND($B628&gt;0,VALUE(SUBSTITUTE($B628,"2","0"))=$B628),1,0)),"")</f>
        <v/>
      </c>
      <c r="F628" s="5" t="str">
        <f>IF(PhieuBauCu!$B$2&gt;2,IF(LEN($B628)=0,"",IF(AND($B628&gt;0,VALUE(SUBSTITUTE($B628,"3","0"))=$B628),1,0)),"")</f>
        <v/>
      </c>
      <c r="G628" s="5" t="str">
        <f>IF(PhieuBauCu!$B$2&gt;3,IF(LEN($B628)=0,"",IF(AND($B628&gt;0,VALUE(SUBSTITUTE($B628,"4","0"))=$B628),1,0)),"")</f>
        <v/>
      </c>
      <c r="H628" s="5" t="str">
        <f>IF(PhieuBauCu!$B$2&gt;4,IF(LEN($B628)=0,"",IF(AND($B628&gt;0,VALUE(SUBSTITUTE($B628,"5","0"))=$B628),1,0)),"")</f>
        <v/>
      </c>
      <c r="I628" s="5" t="str">
        <f>IF(PhieuBauCu!$B$2&gt;5,IF(LEN($B628)=0,"",IF(AND($B628&gt;0,VALUE(SUBSTITUTE($B628,"6","0"))=$B628),1,0)),"")</f>
        <v/>
      </c>
      <c r="J628" s="5" t="str">
        <f>IF(PhieuBauCu!$B$2&gt;6,IF(LEN($B628)=0,"",IF(AND($B628&gt;0,VALUE(SUBSTITUTE($B628,"7","0"))=$B628),1,0)),"")</f>
        <v/>
      </c>
      <c r="K628" s="5" t="str">
        <f>IF(PhieuBauCu!$B$2&gt;7,IF(LEN($B628)=0,"",IF(AND($B628&gt;0,VALUE(SUBSTITUTE($B628,"8","0"))=$B628),1,0)),"")</f>
        <v/>
      </c>
      <c r="L628" s="5" t="str">
        <f>IF(PhieuBauCu!$B$2&gt;8,IF(LEN($B628)=0,"",IF(AND($B628&gt;0,VALUE(SUBSTITUTE($B628,"9","0"))=$B628),1,0)),"")</f>
        <v/>
      </c>
      <c r="M628" s="9">
        <f t="shared" si="19"/>
        <v>0</v>
      </c>
      <c r="N628" s="36">
        <f>IF(AND(M628&lt;=PhieuBauCu!$B$13,M628&gt;=1),1,0)</f>
        <v>0</v>
      </c>
    </row>
    <row r="629" spans="1:14" ht="28.5" customHeight="1">
      <c r="A629" s="2">
        <v>624</v>
      </c>
      <c r="B629" s="3"/>
      <c r="C629" s="48" t="str">
        <f t="shared" si="18"/>
        <v/>
      </c>
      <c r="D629" s="5" t="str">
        <f>IF(PhieuBauCu!$B$2&gt;0,IF(LEN($B629)=0,"",IF(AND($B629&gt;0,VALUE(SUBSTITUTE($B629,"1","0"))=$B629),1,0)),"")</f>
        <v/>
      </c>
      <c r="E629" s="5" t="str">
        <f>IF(PhieuBauCu!$B$2&gt;1,IF(LEN($B629)=0,"",IF(AND($B629&gt;0,VALUE(SUBSTITUTE($B629,"2","0"))=$B629),1,0)),"")</f>
        <v/>
      </c>
      <c r="F629" s="5" t="str">
        <f>IF(PhieuBauCu!$B$2&gt;2,IF(LEN($B629)=0,"",IF(AND($B629&gt;0,VALUE(SUBSTITUTE($B629,"3","0"))=$B629),1,0)),"")</f>
        <v/>
      </c>
      <c r="G629" s="5" t="str">
        <f>IF(PhieuBauCu!$B$2&gt;3,IF(LEN($B629)=0,"",IF(AND($B629&gt;0,VALUE(SUBSTITUTE($B629,"4","0"))=$B629),1,0)),"")</f>
        <v/>
      </c>
      <c r="H629" s="5" t="str">
        <f>IF(PhieuBauCu!$B$2&gt;4,IF(LEN($B629)=0,"",IF(AND($B629&gt;0,VALUE(SUBSTITUTE($B629,"5","0"))=$B629),1,0)),"")</f>
        <v/>
      </c>
      <c r="I629" s="5" t="str">
        <f>IF(PhieuBauCu!$B$2&gt;5,IF(LEN($B629)=0,"",IF(AND($B629&gt;0,VALUE(SUBSTITUTE($B629,"6","0"))=$B629),1,0)),"")</f>
        <v/>
      </c>
      <c r="J629" s="5" t="str">
        <f>IF(PhieuBauCu!$B$2&gt;6,IF(LEN($B629)=0,"",IF(AND($B629&gt;0,VALUE(SUBSTITUTE($B629,"7","0"))=$B629),1,0)),"")</f>
        <v/>
      </c>
      <c r="K629" s="5" t="str">
        <f>IF(PhieuBauCu!$B$2&gt;7,IF(LEN($B629)=0,"",IF(AND($B629&gt;0,VALUE(SUBSTITUTE($B629,"8","0"))=$B629),1,0)),"")</f>
        <v/>
      </c>
      <c r="L629" s="5" t="str">
        <f>IF(PhieuBauCu!$B$2&gt;8,IF(LEN($B629)=0,"",IF(AND($B629&gt;0,VALUE(SUBSTITUTE($B629,"9","0"))=$B629),1,0)),"")</f>
        <v/>
      </c>
      <c r="M629" s="9">
        <f t="shared" si="19"/>
        <v>0</v>
      </c>
      <c r="N629" s="36">
        <f>IF(AND(M629&lt;=PhieuBauCu!$B$13,M629&gt;=1),1,0)</f>
        <v>0</v>
      </c>
    </row>
    <row r="630" spans="1:14" ht="28.5" customHeight="1">
      <c r="A630" s="2">
        <v>625</v>
      </c>
      <c r="B630" s="3"/>
      <c r="C630" s="48" t="str">
        <f t="shared" si="18"/>
        <v/>
      </c>
      <c r="D630" s="5" t="str">
        <f>IF(PhieuBauCu!$B$2&gt;0,IF(LEN($B630)=0,"",IF(AND($B630&gt;0,VALUE(SUBSTITUTE($B630,"1","0"))=$B630),1,0)),"")</f>
        <v/>
      </c>
      <c r="E630" s="5" t="str">
        <f>IF(PhieuBauCu!$B$2&gt;1,IF(LEN($B630)=0,"",IF(AND($B630&gt;0,VALUE(SUBSTITUTE($B630,"2","0"))=$B630),1,0)),"")</f>
        <v/>
      </c>
      <c r="F630" s="5" t="str">
        <f>IF(PhieuBauCu!$B$2&gt;2,IF(LEN($B630)=0,"",IF(AND($B630&gt;0,VALUE(SUBSTITUTE($B630,"3","0"))=$B630),1,0)),"")</f>
        <v/>
      </c>
      <c r="G630" s="5" t="str">
        <f>IF(PhieuBauCu!$B$2&gt;3,IF(LEN($B630)=0,"",IF(AND($B630&gt;0,VALUE(SUBSTITUTE($B630,"4","0"))=$B630),1,0)),"")</f>
        <v/>
      </c>
      <c r="H630" s="5" t="str">
        <f>IF(PhieuBauCu!$B$2&gt;4,IF(LEN($B630)=0,"",IF(AND($B630&gt;0,VALUE(SUBSTITUTE($B630,"5","0"))=$B630),1,0)),"")</f>
        <v/>
      </c>
      <c r="I630" s="5" t="str">
        <f>IF(PhieuBauCu!$B$2&gt;5,IF(LEN($B630)=0,"",IF(AND($B630&gt;0,VALUE(SUBSTITUTE($B630,"6","0"))=$B630),1,0)),"")</f>
        <v/>
      </c>
      <c r="J630" s="5" t="str">
        <f>IF(PhieuBauCu!$B$2&gt;6,IF(LEN($B630)=0,"",IF(AND($B630&gt;0,VALUE(SUBSTITUTE($B630,"7","0"))=$B630),1,0)),"")</f>
        <v/>
      </c>
      <c r="K630" s="5" t="str">
        <f>IF(PhieuBauCu!$B$2&gt;7,IF(LEN($B630)=0,"",IF(AND($B630&gt;0,VALUE(SUBSTITUTE($B630,"8","0"))=$B630),1,0)),"")</f>
        <v/>
      </c>
      <c r="L630" s="5" t="str">
        <f>IF(PhieuBauCu!$B$2&gt;8,IF(LEN($B630)=0,"",IF(AND($B630&gt;0,VALUE(SUBSTITUTE($B630,"9","0"))=$B630),1,0)),"")</f>
        <v/>
      </c>
      <c r="M630" s="9">
        <f t="shared" si="19"/>
        <v>0</v>
      </c>
      <c r="N630" s="36">
        <f>IF(AND(M630&lt;=PhieuBauCu!$B$13,M630&gt;=1),1,0)</f>
        <v>0</v>
      </c>
    </row>
    <row r="631" spans="1:14" ht="28.5" customHeight="1">
      <c r="A631" s="2">
        <v>626</v>
      </c>
      <c r="B631" s="3"/>
      <c r="C631" s="48" t="str">
        <f t="shared" si="18"/>
        <v/>
      </c>
      <c r="D631" s="5" t="str">
        <f>IF(PhieuBauCu!$B$2&gt;0,IF(LEN($B631)=0,"",IF(AND($B631&gt;0,VALUE(SUBSTITUTE($B631,"1","0"))=$B631),1,0)),"")</f>
        <v/>
      </c>
      <c r="E631" s="5" t="str">
        <f>IF(PhieuBauCu!$B$2&gt;1,IF(LEN($B631)=0,"",IF(AND($B631&gt;0,VALUE(SUBSTITUTE($B631,"2","0"))=$B631),1,0)),"")</f>
        <v/>
      </c>
      <c r="F631" s="5" t="str">
        <f>IF(PhieuBauCu!$B$2&gt;2,IF(LEN($B631)=0,"",IF(AND($B631&gt;0,VALUE(SUBSTITUTE($B631,"3","0"))=$B631),1,0)),"")</f>
        <v/>
      </c>
      <c r="G631" s="5" t="str">
        <f>IF(PhieuBauCu!$B$2&gt;3,IF(LEN($B631)=0,"",IF(AND($B631&gt;0,VALUE(SUBSTITUTE($B631,"4","0"))=$B631),1,0)),"")</f>
        <v/>
      </c>
      <c r="H631" s="5" t="str">
        <f>IF(PhieuBauCu!$B$2&gt;4,IF(LEN($B631)=0,"",IF(AND($B631&gt;0,VALUE(SUBSTITUTE($B631,"5","0"))=$B631),1,0)),"")</f>
        <v/>
      </c>
      <c r="I631" s="5" t="str">
        <f>IF(PhieuBauCu!$B$2&gt;5,IF(LEN($B631)=0,"",IF(AND($B631&gt;0,VALUE(SUBSTITUTE($B631,"6","0"))=$B631),1,0)),"")</f>
        <v/>
      </c>
      <c r="J631" s="5" t="str">
        <f>IF(PhieuBauCu!$B$2&gt;6,IF(LEN($B631)=0,"",IF(AND($B631&gt;0,VALUE(SUBSTITUTE($B631,"7","0"))=$B631),1,0)),"")</f>
        <v/>
      </c>
      <c r="K631" s="5" t="str">
        <f>IF(PhieuBauCu!$B$2&gt;7,IF(LEN($B631)=0,"",IF(AND($B631&gt;0,VALUE(SUBSTITUTE($B631,"8","0"))=$B631),1,0)),"")</f>
        <v/>
      </c>
      <c r="L631" s="5" t="str">
        <f>IF(PhieuBauCu!$B$2&gt;8,IF(LEN($B631)=0,"",IF(AND($B631&gt;0,VALUE(SUBSTITUTE($B631,"9","0"))=$B631),1,0)),"")</f>
        <v/>
      </c>
      <c r="M631" s="9">
        <f t="shared" si="19"/>
        <v>0</v>
      </c>
      <c r="N631" s="36">
        <f>IF(AND(M631&lt;=PhieuBauCu!$B$13,M631&gt;=1),1,0)</f>
        <v>0</v>
      </c>
    </row>
    <row r="632" spans="1:14" ht="28.5" customHeight="1">
      <c r="A632" s="2">
        <v>627</v>
      </c>
      <c r="B632" s="3"/>
      <c r="C632" s="48" t="str">
        <f t="shared" si="18"/>
        <v/>
      </c>
      <c r="D632" s="5" t="str">
        <f>IF(PhieuBauCu!$B$2&gt;0,IF(LEN($B632)=0,"",IF(AND($B632&gt;0,VALUE(SUBSTITUTE($B632,"1","0"))=$B632),1,0)),"")</f>
        <v/>
      </c>
      <c r="E632" s="5" t="str">
        <f>IF(PhieuBauCu!$B$2&gt;1,IF(LEN($B632)=0,"",IF(AND($B632&gt;0,VALUE(SUBSTITUTE($B632,"2","0"))=$B632),1,0)),"")</f>
        <v/>
      </c>
      <c r="F632" s="5" t="str">
        <f>IF(PhieuBauCu!$B$2&gt;2,IF(LEN($B632)=0,"",IF(AND($B632&gt;0,VALUE(SUBSTITUTE($B632,"3","0"))=$B632),1,0)),"")</f>
        <v/>
      </c>
      <c r="G632" s="5" t="str">
        <f>IF(PhieuBauCu!$B$2&gt;3,IF(LEN($B632)=0,"",IF(AND($B632&gt;0,VALUE(SUBSTITUTE($B632,"4","0"))=$B632),1,0)),"")</f>
        <v/>
      </c>
      <c r="H632" s="5" t="str">
        <f>IF(PhieuBauCu!$B$2&gt;4,IF(LEN($B632)=0,"",IF(AND($B632&gt;0,VALUE(SUBSTITUTE($B632,"5","0"))=$B632),1,0)),"")</f>
        <v/>
      </c>
      <c r="I632" s="5" t="str">
        <f>IF(PhieuBauCu!$B$2&gt;5,IF(LEN($B632)=0,"",IF(AND($B632&gt;0,VALUE(SUBSTITUTE($B632,"6","0"))=$B632),1,0)),"")</f>
        <v/>
      </c>
      <c r="J632" s="5" t="str">
        <f>IF(PhieuBauCu!$B$2&gt;6,IF(LEN($B632)=0,"",IF(AND($B632&gt;0,VALUE(SUBSTITUTE($B632,"7","0"))=$B632),1,0)),"")</f>
        <v/>
      </c>
      <c r="K632" s="5" t="str">
        <f>IF(PhieuBauCu!$B$2&gt;7,IF(LEN($B632)=0,"",IF(AND($B632&gt;0,VALUE(SUBSTITUTE($B632,"8","0"))=$B632),1,0)),"")</f>
        <v/>
      </c>
      <c r="L632" s="5" t="str">
        <f>IF(PhieuBauCu!$B$2&gt;8,IF(LEN($B632)=0,"",IF(AND($B632&gt;0,VALUE(SUBSTITUTE($B632,"9","0"))=$B632),1,0)),"")</f>
        <v/>
      </c>
      <c r="M632" s="9">
        <f t="shared" si="19"/>
        <v>0</v>
      </c>
      <c r="N632" s="36">
        <f>IF(AND(M632&lt;=PhieuBauCu!$B$13,M632&gt;=1),1,0)</f>
        <v>0</v>
      </c>
    </row>
    <row r="633" spans="1:14" ht="28.5" customHeight="1">
      <c r="A633" s="2">
        <v>628</v>
      </c>
      <c r="B633" s="3"/>
      <c r="C633" s="48" t="str">
        <f t="shared" si="18"/>
        <v/>
      </c>
      <c r="D633" s="5" t="str">
        <f>IF(PhieuBauCu!$B$2&gt;0,IF(LEN($B633)=0,"",IF(AND($B633&gt;0,VALUE(SUBSTITUTE($B633,"1","0"))=$B633),1,0)),"")</f>
        <v/>
      </c>
      <c r="E633" s="5" t="str">
        <f>IF(PhieuBauCu!$B$2&gt;1,IF(LEN($B633)=0,"",IF(AND($B633&gt;0,VALUE(SUBSTITUTE($B633,"2","0"))=$B633),1,0)),"")</f>
        <v/>
      </c>
      <c r="F633" s="5" t="str">
        <f>IF(PhieuBauCu!$B$2&gt;2,IF(LEN($B633)=0,"",IF(AND($B633&gt;0,VALUE(SUBSTITUTE($B633,"3","0"))=$B633),1,0)),"")</f>
        <v/>
      </c>
      <c r="G633" s="5" t="str">
        <f>IF(PhieuBauCu!$B$2&gt;3,IF(LEN($B633)=0,"",IF(AND($B633&gt;0,VALUE(SUBSTITUTE($B633,"4","0"))=$B633),1,0)),"")</f>
        <v/>
      </c>
      <c r="H633" s="5" t="str">
        <f>IF(PhieuBauCu!$B$2&gt;4,IF(LEN($B633)=0,"",IF(AND($B633&gt;0,VALUE(SUBSTITUTE($B633,"5","0"))=$B633),1,0)),"")</f>
        <v/>
      </c>
      <c r="I633" s="5" t="str">
        <f>IF(PhieuBauCu!$B$2&gt;5,IF(LEN($B633)=0,"",IF(AND($B633&gt;0,VALUE(SUBSTITUTE($B633,"6","0"))=$B633),1,0)),"")</f>
        <v/>
      </c>
      <c r="J633" s="5" t="str">
        <f>IF(PhieuBauCu!$B$2&gt;6,IF(LEN($B633)=0,"",IF(AND($B633&gt;0,VALUE(SUBSTITUTE($B633,"7","0"))=$B633),1,0)),"")</f>
        <v/>
      </c>
      <c r="K633" s="5" t="str">
        <f>IF(PhieuBauCu!$B$2&gt;7,IF(LEN($B633)=0,"",IF(AND($B633&gt;0,VALUE(SUBSTITUTE($B633,"8","0"))=$B633),1,0)),"")</f>
        <v/>
      </c>
      <c r="L633" s="5" t="str">
        <f>IF(PhieuBauCu!$B$2&gt;8,IF(LEN($B633)=0,"",IF(AND($B633&gt;0,VALUE(SUBSTITUTE($B633,"9","0"))=$B633),1,0)),"")</f>
        <v/>
      </c>
      <c r="M633" s="9">
        <f t="shared" si="19"/>
        <v>0</v>
      </c>
      <c r="N633" s="36">
        <f>IF(AND(M633&lt;=PhieuBauCu!$B$13,M633&gt;=1),1,0)</f>
        <v>0</v>
      </c>
    </row>
    <row r="634" spans="1:14" ht="28.5" customHeight="1">
      <c r="A634" s="2">
        <v>629</v>
      </c>
      <c r="B634" s="3"/>
      <c r="C634" s="48" t="str">
        <f t="shared" si="18"/>
        <v/>
      </c>
      <c r="D634" s="5" t="str">
        <f>IF(PhieuBauCu!$B$2&gt;0,IF(LEN($B634)=0,"",IF(AND($B634&gt;0,VALUE(SUBSTITUTE($B634,"1","0"))=$B634),1,0)),"")</f>
        <v/>
      </c>
      <c r="E634" s="5" t="str">
        <f>IF(PhieuBauCu!$B$2&gt;1,IF(LEN($B634)=0,"",IF(AND($B634&gt;0,VALUE(SUBSTITUTE($B634,"2","0"))=$B634),1,0)),"")</f>
        <v/>
      </c>
      <c r="F634" s="5" t="str">
        <f>IF(PhieuBauCu!$B$2&gt;2,IF(LEN($B634)=0,"",IF(AND($B634&gt;0,VALUE(SUBSTITUTE($B634,"3","0"))=$B634),1,0)),"")</f>
        <v/>
      </c>
      <c r="G634" s="5" t="str">
        <f>IF(PhieuBauCu!$B$2&gt;3,IF(LEN($B634)=0,"",IF(AND($B634&gt;0,VALUE(SUBSTITUTE($B634,"4","0"))=$B634),1,0)),"")</f>
        <v/>
      </c>
      <c r="H634" s="5" t="str">
        <f>IF(PhieuBauCu!$B$2&gt;4,IF(LEN($B634)=0,"",IF(AND($B634&gt;0,VALUE(SUBSTITUTE($B634,"5","0"))=$B634),1,0)),"")</f>
        <v/>
      </c>
      <c r="I634" s="5" t="str">
        <f>IF(PhieuBauCu!$B$2&gt;5,IF(LEN($B634)=0,"",IF(AND($B634&gt;0,VALUE(SUBSTITUTE($B634,"6","0"))=$B634),1,0)),"")</f>
        <v/>
      </c>
      <c r="J634" s="5" t="str">
        <f>IF(PhieuBauCu!$B$2&gt;6,IF(LEN($B634)=0,"",IF(AND($B634&gt;0,VALUE(SUBSTITUTE($B634,"7","0"))=$B634),1,0)),"")</f>
        <v/>
      </c>
      <c r="K634" s="5" t="str">
        <f>IF(PhieuBauCu!$B$2&gt;7,IF(LEN($B634)=0,"",IF(AND($B634&gt;0,VALUE(SUBSTITUTE($B634,"8","0"))=$B634),1,0)),"")</f>
        <v/>
      </c>
      <c r="L634" s="5" t="str">
        <f>IF(PhieuBauCu!$B$2&gt;8,IF(LEN($B634)=0,"",IF(AND($B634&gt;0,VALUE(SUBSTITUTE($B634,"9","0"))=$B634),1,0)),"")</f>
        <v/>
      </c>
      <c r="M634" s="9">
        <f t="shared" si="19"/>
        <v>0</v>
      </c>
      <c r="N634" s="36">
        <f>IF(AND(M634&lt;=PhieuBauCu!$B$13,M634&gt;=1),1,0)</f>
        <v>0</v>
      </c>
    </row>
    <row r="635" spans="1:14" ht="28.5" customHeight="1">
      <c r="A635" s="2">
        <v>630</v>
      </c>
      <c r="B635" s="3"/>
      <c r="C635" s="48" t="str">
        <f t="shared" si="18"/>
        <v/>
      </c>
      <c r="D635" s="5" t="str">
        <f>IF(PhieuBauCu!$B$2&gt;0,IF(LEN($B635)=0,"",IF(AND($B635&gt;0,VALUE(SUBSTITUTE($B635,"1","0"))=$B635),1,0)),"")</f>
        <v/>
      </c>
      <c r="E635" s="5" t="str">
        <f>IF(PhieuBauCu!$B$2&gt;1,IF(LEN($B635)=0,"",IF(AND($B635&gt;0,VALUE(SUBSTITUTE($B635,"2","0"))=$B635),1,0)),"")</f>
        <v/>
      </c>
      <c r="F635" s="5" t="str">
        <f>IF(PhieuBauCu!$B$2&gt;2,IF(LEN($B635)=0,"",IF(AND($B635&gt;0,VALUE(SUBSTITUTE($B635,"3","0"))=$B635),1,0)),"")</f>
        <v/>
      </c>
      <c r="G635" s="5" t="str">
        <f>IF(PhieuBauCu!$B$2&gt;3,IF(LEN($B635)=0,"",IF(AND($B635&gt;0,VALUE(SUBSTITUTE($B635,"4","0"))=$B635),1,0)),"")</f>
        <v/>
      </c>
      <c r="H635" s="5" t="str">
        <f>IF(PhieuBauCu!$B$2&gt;4,IF(LEN($B635)=0,"",IF(AND($B635&gt;0,VALUE(SUBSTITUTE($B635,"5","0"))=$B635),1,0)),"")</f>
        <v/>
      </c>
      <c r="I635" s="5" t="str">
        <f>IF(PhieuBauCu!$B$2&gt;5,IF(LEN($B635)=0,"",IF(AND($B635&gt;0,VALUE(SUBSTITUTE($B635,"6","0"))=$B635),1,0)),"")</f>
        <v/>
      </c>
      <c r="J635" s="5" t="str">
        <f>IF(PhieuBauCu!$B$2&gt;6,IF(LEN($B635)=0,"",IF(AND($B635&gt;0,VALUE(SUBSTITUTE($B635,"7","0"))=$B635),1,0)),"")</f>
        <v/>
      </c>
      <c r="K635" s="5" t="str">
        <f>IF(PhieuBauCu!$B$2&gt;7,IF(LEN($B635)=0,"",IF(AND($B635&gt;0,VALUE(SUBSTITUTE($B635,"8","0"))=$B635),1,0)),"")</f>
        <v/>
      </c>
      <c r="L635" s="5" t="str">
        <f>IF(PhieuBauCu!$B$2&gt;8,IF(LEN($B635)=0,"",IF(AND($B635&gt;0,VALUE(SUBSTITUTE($B635,"9","0"))=$B635),1,0)),"")</f>
        <v/>
      </c>
      <c r="M635" s="9">
        <f t="shared" si="19"/>
        <v>0</v>
      </c>
      <c r="N635" s="36">
        <f>IF(AND(M635&lt;=PhieuBauCu!$B$13,M635&gt;=1),1,0)</f>
        <v>0</v>
      </c>
    </row>
    <row r="636" spans="1:14" ht="28.5" customHeight="1">
      <c r="A636" s="2">
        <v>631</v>
      </c>
      <c r="B636" s="3"/>
      <c r="C636" s="48" t="str">
        <f t="shared" si="18"/>
        <v/>
      </c>
      <c r="D636" s="5" t="str">
        <f>IF(PhieuBauCu!$B$2&gt;0,IF(LEN($B636)=0,"",IF(AND($B636&gt;0,VALUE(SUBSTITUTE($B636,"1","0"))=$B636),1,0)),"")</f>
        <v/>
      </c>
      <c r="E636" s="5" t="str">
        <f>IF(PhieuBauCu!$B$2&gt;1,IF(LEN($B636)=0,"",IF(AND($B636&gt;0,VALUE(SUBSTITUTE($B636,"2","0"))=$B636),1,0)),"")</f>
        <v/>
      </c>
      <c r="F636" s="5" t="str">
        <f>IF(PhieuBauCu!$B$2&gt;2,IF(LEN($B636)=0,"",IF(AND($B636&gt;0,VALUE(SUBSTITUTE($B636,"3","0"))=$B636),1,0)),"")</f>
        <v/>
      </c>
      <c r="G636" s="5" t="str">
        <f>IF(PhieuBauCu!$B$2&gt;3,IF(LEN($B636)=0,"",IF(AND($B636&gt;0,VALUE(SUBSTITUTE($B636,"4","0"))=$B636),1,0)),"")</f>
        <v/>
      </c>
      <c r="H636" s="5" t="str">
        <f>IF(PhieuBauCu!$B$2&gt;4,IF(LEN($B636)=0,"",IF(AND($B636&gt;0,VALUE(SUBSTITUTE($B636,"5","0"))=$B636),1,0)),"")</f>
        <v/>
      </c>
      <c r="I636" s="5" t="str">
        <f>IF(PhieuBauCu!$B$2&gt;5,IF(LEN($B636)=0,"",IF(AND($B636&gt;0,VALUE(SUBSTITUTE($B636,"6","0"))=$B636),1,0)),"")</f>
        <v/>
      </c>
      <c r="J636" s="5" t="str">
        <f>IF(PhieuBauCu!$B$2&gt;6,IF(LEN($B636)=0,"",IF(AND($B636&gt;0,VALUE(SUBSTITUTE($B636,"7","0"))=$B636),1,0)),"")</f>
        <v/>
      </c>
      <c r="K636" s="5" t="str">
        <f>IF(PhieuBauCu!$B$2&gt;7,IF(LEN($B636)=0,"",IF(AND($B636&gt;0,VALUE(SUBSTITUTE($B636,"8","0"))=$B636),1,0)),"")</f>
        <v/>
      </c>
      <c r="L636" s="5" t="str">
        <f>IF(PhieuBauCu!$B$2&gt;8,IF(LEN($B636)=0,"",IF(AND($B636&gt;0,VALUE(SUBSTITUTE($B636,"9","0"))=$B636),1,0)),"")</f>
        <v/>
      </c>
      <c r="M636" s="9">
        <f t="shared" si="19"/>
        <v>0</v>
      </c>
      <c r="N636" s="36">
        <f>IF(AND(M636&lt;=PhieuBauCu!$B$13,M636&gt;=1),1,0)</f>
        <v>0</v>
      </c>
    </row>
    <row r="637" spans="1:14" ht="28.5" customHeight="1">
      <c r="A637" s="2">
        <v>632</v>
      </c>
      <c r="B637" s="3"/>
      <c r="C637" s="48" t="str">
        <f t="shared" si="18"/>
        <v/>
      </c>
      <c r="D637" s="5" t="str">
        <f>IF(PhieuBauCu!$B$2&gt;0,IF(LEN($B637)=0,"",IF(AND($B637&gt;0,VALUE(SUBSTITUTE($B637,"1","0"))=$B637),1,0)),"")</f>
        <v/>
      </c>
      <c r="E637" s="5" t="str">
        <f>IF(PhieuBauCu!$B$2&gt;1,IF(LEN($B637)=0,"",IF(AND($B637&gt;0,VALUE(SUBSTITUTE($B637,"2","0"))=$B637),1,0)),"")</f>
        <v/>
      </c>
      <c r="F637" s="5" t="str">
        <f>IF(PhieuBauCu!$B$2&gt;2,IF(LEN($B637)=0,"",IF(AND($B637&gt;0,VALUE(SUBSTITUTE($B637,"3","0"))=$B637),1,0)),"")</f>
        <v/>
      </c>
      <c r="G637" s="5" t="str">
        <f>IF(PhieuBauCu!$B$2&gt;3,IF(LEN($B637)=0,"",IF(AND($B637&gt;0,VALUE(SUBSTITUTE($B637,"4","0"))=$B637),1,0)),"")</f>
        <v/>
      </c>
      <c r="H637" s="5" t="str">
        <f>IF(PhieuBauCu!$B$2&gt;4,IF(LEN($B637)=0,"",IF(AND($B637&gt;0,VALUE(SUBSTITUTE($B637,"5","0"))=$B637),1,0)),"")</f>
        <v/>
      </c>
      <c r="I637" s="5" t="str">
        <f>IF(PhieuBauCu!$B$2&gt;5,IF(LEN($B637)=0,"",IF(AND($B637&gt;0,VALUE(SUBSTITUTE($B637,"6","0"))=$B637),1,0)),"")</f>
        <v/>
      </c>
      <c r="J637" s="5" t="str">
        <f>IF(PhieuBauCu!$B$2&gt;6,IF(LEN($B637)=0,"",IF(AND($B637&gt;0,VALUE(SUBSTITUTE($B637,"7","0"))=$B637),1,0)),"")</f>
        <v/>
      </c>
      <c r="K637" s="5" t="str">
        <f>IF(PhieuBauCu!$B$2&gt;7,IF(LEN($B637)=0,"",IF(AND($B637&gt;0,VALUE(SUBSTITUTE($B637,"8","0"))=$B637),1,0)),"")</f>
        <v/>
      </c>
      <c r="L637" s="5" t="str">
        <f>IF(PhieuBauCu!$B$2&gt;8,IF(LEN($B637)=0,"",IF(AND($B637&gt;0,VALUE(SUBSTITUTE($B637,"9","0"))=$B637),1,0)),"")</f>
        <v/>
      </c>
      <c r="M637" s="9">
        <f t="shared" si="19"/>
        <v>0</v>
      </c>
      <c r="N637" s="36">
        <f>IF(AND(M637&lt;=PhieuBauCu!$B$13,M637&gt;=1),1,0)</f>
        <v>0</v>
      </c>
    </row>
    <row r="638" spans="1:14" ht="28.5" customHeight="1">
      <c r="A638" s="2">
        <v>633</v>
      </c>
      <c r="B638" s="3"/>
      <c r="C638" s="48" t="str">
        <f t="shared" si="18"/>
        <v/>
      </c>
      <c r="D638" s="5" t="str">
        <f>IF(PhieuBauCu!$B$2&gt;0,IF(LEN($B638)=0,"",IF(AND($B638&gt;0,VALUE(SUBSTITUTE($B638,"1","0"))=$B638),1,0)),"")</f>
        <v/>
      </c>
      <c r="E638" s="5" t="str">
        <f>IF(PhieuBauCu!$B$2&gt;1,IF(LEN($B638)=0,"",IF(AND($B638&gt;0,VALUE(SUBSTITUTE($B638,"2","0"))=$B638),1,0)),"")</f>
        <v/>
      </c>
      <c r="F638" s="5" t="str">
        <f>IF(PhieuBauCu!$B$2&gt;2,IF(LEN($B638)=0,"",IF(AND($B638&gt;0,VALUE(SUBSTITUTE($B638,"3","0"))=$B638),1,0)),"")</f>
        <v/>
      </c>
      <c r="G638" s="5" t="str">
        <f>IF(PhieuBauCu!$B$2&gt;3,IF(LEN($B638)=0,"",IF(AND($B638&gt;0,VALUE(SUBSTITUTE($B638,"4","0"))=$B638),1,0)),"")</f>
        <v/>
      </c>
      <c r="H638" s="5" t="str">
        <f>IF(PhieuBauCu!$B$2&gt;4,IF(LEN($B638)=0,"",IF(AND($B638&gt;0,VALUE(SUBSTITUTE($B638,"5","0"))=$B638),1,0)),"")</f>
        <v/>
      </c>
      <c r="I638" s="5" t="str">
        <f>IF(PhieuBauCu!$B$2&gt;5,IF(LEN($B638)=0,"",IF(AND($B638&gt;0,VALUE(SUBSTITUTE($B638,"6","0"))=$B638),1,0)),"")</f>
        <v/>
      </c>
      <c r="J638" s="5" t="str">
        <f>IF(PhieuBauCu!$B$2&gt;6,IF(LEN($B638)=0,"",IF(AND($B638&gt;0,VALUE(SUBSTITUTE($B638,"7","0"))=$B638),1,0)),"")</f>
        <v/>
      </c>
      <c r="K638" s="5" t="str">
        <f>IF(PhieuBauCu!$B$2&gt;7,IF(LEN($B638)=0,"",IF(AND($B638&gt;0,VALUE(SUBSTITUTE($B638,"8","0"))=$B638),1,0)),"")</f>
        <v/>
      </c>
      <c r="L638" s="5" t="str">
        <f>IF(PhieuBauCu!$B$2&gt;8,IF(LEN($B638)=0,"",IF(AND($B638&gt;0,VALUE(SUBSTITUTE($B638,"9","0"))=$B638),1,0)),"")</f>
        <v/>
      </c>
      <c r="M638" s="9">
        <f t="shared" si="19"/>
        <v>0</v>
      </c>
      <c r="N638" s="36">
        <f>IF(AND(M638&lt;=PhieuBauCu!$B$13,M638&gt;=1),1,0)</f>
        <v>0</v>
      </c>
    </row>
    <row r="639" spans="1:14" ht="28.5" customHeight="1">
      <c r="A639" s="2">
        <v>634</v>
      </c>
      <c r="B639" s="3"/>
      <c r="C639" s="48" t="str">
        <f t="shared" si="18"/>
        <v/>
      </c>
      <c r="D639" s="5" t="str">
        <f>IF(PhieuBauCu!$B$2&gt;0,IF(LEN($B639)=0,"",IF(AND($B639&gt;0,VALUE(SUBSTITUTE($B639,"1","0"))=$B639),1,0)),"")</f>
        <v/>
      </c>
      <c r="E639" s="5" t="str">
        <f>IF(PhieuBauCu!$B$2&gt;1,IF(LEN($B639)=0,"",IF(AND($B639&gt;0,VALUE(SUBSTITUTE($B639,"2","0"))=$B639),1,0)),"")</f>
        <v/>
      </c>
      <c r="F639" s="5" t="str">
        <f>IF(PhieuBauCu!$B$2&gt;2,IF(LEN($B639)=0,"",IF(AND($B639&gt;0,VALUE(SUBSTITUTE($B639,"3","0"))=$B639),1,0)),"")</f>
        <v/>
      </c>
      <c r="G639" s="5" t="str">
        <f>IF(PhieuBauCu!$B$2&gt;3,IF(LEN($B639)=0,"",IF(AND($B639&gt;0,VALUE(SUBSTITUTE($B639,"4","0"))=$B639),1,0)),"")</f>
        <v/>
      </c>
      <c r="H639" s="5" t="str">
        <f>IF(PhieuBauCu!$B$2&gt;4,IF(LEN($B639)=0,"",IF(AND($B639&gt;0,VALUE(SUBSTITUTE($B639,"5","0"))=$B639),1,0)),"")</f>
        <v/>
      </c>
      <c r="I639" s="5" t="str">
        <f>IF(PhieuBauCu!$B$2&gt;5,IF(LEN($B639)=0,"",IF(AND($B639&gt;0,VALUE(SUBSTITUTE($B639,"6","0"))=$B639),1,0)),"")</f>
        <v/>
      </c>
      <c r="J639" s="5" t="str">
        <f>IF(PhieuBauCu!$B$2&gt;6,IF(LEN($B639)=0,"",IF(AND($B639&gt;0,VALUE(SUBSTITUTE($B639,"7","0"))=$B639),1,0)),"")</f>
        <v/>
      </c>
      <c r="K639" s="5" t="str">
        <f>IF(PhieuBauCu!$B$2&gt;7,IF(LEN($B639)=0,"",IF(AND($B639&gt;0,VALUE(SUBSTITUTE($B639,"8","0"))=$B639),1,0)),"")</f>
        <v/>
      </c>
      <c r="L639" s="5" t="str">
        <f>IF(PhieuBauCu!$B$2&gt;8,IF(LEN($B639)=0,"",IF(AND($B639&gt;0,VALUE(SUBSTITUTE($B639,"9","0"))=$B639),1,0)),"")</f>
        <v/>
      </c>
      <c r="M639" s="9">
        <f t="shared" si="19"/>
        <v>0</v>
      </c>
      <c r="N639" s="36">
        <f>IF(AND(M639&lt;=PhieuBauCu!$B$13,M639&gt;=1),1,0)</f>
        <v>0</v>
      </c>
    </row>
    <row r="640" spans="1:14" ht="28.5" customHeight="1">
      <c r="A640" s="2">
        <v>635</v>
      </c>
      <c r="B640" s="3"/>
      <c r="C640" s="48" t="str">
        <f t="shared" si="18"/>
        <v/>
      </c>
      <c r="D640" s="5" t="str">
        <f>IF(PhieuBauCu!$B$2&gt;0,IF(LEN($B640)=0,"",IF(AND($B640&gt;0,VALUE(SUBSTITUTE($B640,"1","0"))=$B640),1,0)),"")</f>
        <v/>
      </c>
      <c r="E640" s="5" t="str">
        <f>IF(PhieuBauCu!$B$2&gt;1,IF(LEN($B640)=0,"",IF(AND($B640&gt;0,VALUE(SUBSTITUTE($B640,"2","0"))=$B640),1,0)),"")</f>
        <v/>
      </c>
      <c r="F640" s="5" t="str">
        <f>IF(PhieuBauCu!$B$2&gt;2,IF(LEN($B640)=0,"",IF(AND($B640&gt;0,VALUE(SUBSTITUTE($B640,"3","0"))=$B640),1,0)),"")</f>
        <v/>
      </c>
      <c r="G640" s="5" t="str">
        <f>IF(PhieuBauCu!$B$2&gt;3,IF(LEN($B640)=0,"",IF(AND($B640&gt;0,VALUE(SUBSTITUTE($B640,"4","0"))=$B640),1,0)),"")</f>
        <v/>
      </c>
      <c r="H640" s="5" t="str">
        <f>IF(PhieuBauCu!$B$2&gt;4,IF(LEN($B640)=0,"",IF(AND($B640&gt;0,VALUE(SUBSTITUTE($B640,"5","0"))=$B640),1,0)),"")</f>
        <v/>
      </c>
      <c r="I640" s="5" t="str">
        <f>IF(PhieuBauCu!$B$2&gt;5,IF(LEN($B640)=0,"",IF(AND($B640&gt;0,VALUE(SUBSTITUTE($B640,"6","0"))=$B640),1,0)),"")</f>
        <v/>
      </c>
      <c r="J640" s="5" t="str">
        <f>IF(PhieuBauCu!$B$2&gt;6,IF(LEN($B640)=0,"",IF(AND($B640&gt;0,VALUE(SUBSTITUTE($B640,"7","0"))=$B640),1,0)),"")</f>
        <v/>
      </c>
      <c r="K640" s="5" t="str">
        <f>IF(PhieuBauCu!$B$2&gt;7,IF(LEN($B640)=0,"",IF(AND($B640&gt;0,VALUE(SUBSTITUTE($B640,"8","0"))=$B640),1,0)),"")</f>
        <v/>
      </c>
      <c r="L640" s="5" t="str">
        <f>IF(PhieuBauCu!$B$2&gt;8,IF(LEN($B640)=0,"",IF(AND($B640&gt;0,VALUE(SUBSTITUTE($B640,"9","0"))=$B640),1,0)),"")</f>
        <v/>
      </c>
      <c r="M640" s="9">
        <f t="shared" si="19"/>
        <v>0</v>
      </c>
      <c r="N640" s="36">
        <f>IF(AND(M640&lt;=PhieuBauCu!$B$13,M640&gt;=1),1,0)</f>
        <v>0</v>
      </c>
    </row>
    <row r="641" spans="1:14" ht="28.5" customHeight="1">
      <c r="A641" s="2">
        <v>636</v>
      </c>
      <c r="B641" s="3"/>
      <c r="C641" s="48" t="str">
        <f t="shared" si="18"/>
        <v/>
      </c>
      <c r="D641" s="5" t="str">
        <f>IF(PhieuBauCu!$B$2&gt;0,IF(LEN($B641)=0,"",IF(AND($B641&gt;0,VALUE(SUBSTITUTE($B641,"1","0"))=$B641),1,0)),"")</f>
        <v/>
      </c>
      <c r="E641" s="5" t="str">
        <f>IF(PhieuBauCu!$B$2&gt;1,IF(LEN($B641)=0,"",IF(AND($B641&gt;0,VALUE(SUBSTITUTE($B641,"2","0"))=$B641),1,0)),"")</f>
        <v/>
      </c>
      <c r="F641" s="5" t="str">
        <f>IF(PhieuBauCu!$B$2&gt;2,IF(LEN($B641)=0,"",IF(AND($B641&gt;0,VALUE(SUBSTITUTE($B641,"3","0"))=$B641),1,0)),"")</f>
        <v/>
      </c>
      <c r="G641" s="5" t="str">
        <f>IF(PhieuBauCu!$B$2&gt;3,IF(LEN($B641)=0,"",IF(AND($B641&gt;0,VALUE(SUBSTITUTE($B641,"4","0"))=$B641),1,0)),"")</f>
        <v/>
      </c>
      <c r="H641" s="5" t="str">
        <f>IF(PhieuBauCu!$B$2&gt;4,IF(LEN($B641)=0,"",IF(AND($B641&gt;0,VALUE(SUBSTITUTE($B641,"5","0"))=$B641),1,0)),"")</f>
        <v/>
      </c>
      <c r="I641" s="5" t="str">
        <f>IF(PhieuBauCu!$B$2&gt;5,IF(LEN($B641)=0,"",IF(AND($B641&gt;0,VALUE(SUBSTITUTE($B641,"6","0"))=$B641),1,0)),"")</f>
        <v/>
      </c>
      <c r="J641" s="5" t="str">
        <f>IF(PhieuBauCu!$B$2&gt;6,IF(LEN($B641)=0,"",IF(AND($B641&gt;0,VALUE(SUBSTITUTE($B641,"7","0"))=$B641),1,0)),"")</f>
        <v/>
      </c>
      <c r="K641" s="5" t="str">
        <f>IF(PhieuBauCu!$B$2&gt;7,IF(LEN($B641)=0,"",IF(AND($B641&gt;0,VALUE(SUBSTITUTE($B641,"8","0"))=$B641),1,0)),"")</f>
        <v/>
      </c>
      <c r="L641" s="5" t="str">
        <f>IF(PhieuBauCu!$B$2&gt;8,IF(LEN($B641)=0,"",IF(AND($B641&gt;0,VALUE(SUBSTITUTE($B641,"9","0"))=$B641),1,0)),"")</f>
        <v/>
      </c>
      <c r="M641" s="9">
        <f t="shared" si="19"/>
        <v>0</v>
      </c>
      <c r="N641" s="36">
        <f>IF(AND(M641&lt;=PhieuBauCu!$B$13,M641&gt;=1),1,0)</f>
        <v>0</v>
      </c>
    </row>
    <row r="642" spans="1:14" ht="28.5" customHeight="1">
      <c r="A642" s="2">
        <v>637</v>
      </c>
      <c r="B642" s="3"/>
      <c r="C642" s="48" t="str">
        <f t="shared" si="18"/>
        <v/>
      </c>
      <c r="D642" s="5" t="str">
        <f>IF(PhieuBauCu!$B$2&gt;0,IF(LEN($B642)=0,"",IF(AND($B642&gt;0,VALUE(SUBSTITUTE($B642,"1","0"))=$B642),1,0)),"")</f>
        <v/>
      </c>
      <c r="E642" s="5" t="str">
        <f>IF(PhieuBauCu!$B$2&gt;1,IF(LEN($B642)=0,"",IF(AND($B642&gt;0,VALUE(SUBSTITUTE($B642,"2","0"))=$B642),1,0)),"")</f>
        <v/>
      </c>
      <c r="F642" s="5" t="str">
        <f>IF(PhieuBauCu!$B$2&gt;2,IF(LEN($B642)=0,"",IF(AND($B642&gt;0,VALUE(SUBSTITUTE($B642,"3","0"))=$B642),1,0)),"")</f>
        <v/>
      </c>
      <c r="G642" s="5" t="str">
        <f>IF(PhieuBauCu!$B$2&gt;3,IF(LEN($B642)=0,"",IF(AND($B642&gt;0,VALUE(SUBSTITUTE($B642,"4","0"))=$B642),1,0)),"")</f>
        <v/>
      </c>
      <c r="H642" s="5" t="str">
        <f>IF(PhieuBauCu!$B$2&gt;4,IF(LEN($B642)=0,"",IF(AND($B642&gt;0,VALUE(SUBSTITUTE($B642,"5","0"))=$B642),1,0)),"")</f>
        <v/>
      </c>
      <c r="I642" s="5" t="str">
        <f>IF(PhieuBauCu!$B$2&gt;5,IF(LEN($B642)=0,"",IF(AND($B642&gt;0,VALUE(SUBSTITUTE($B642,"6","0"))=$B642),1,0)),"")</f>
        <v/>
      </c>
      <c r="J642" s="5" t="str">
        <f>IF(PhieuBauCu!$B$2&gt;6,IF(LEN($B642)=0,"",IF(AND($B642&gt;0,VALUE(SUBSTITUTE($B642,"7","0"))=$B642),1,0)),"")</f>
        <v/>
      </c>
      <c r="K642" s="5" t="str">
        <f>IF(PhieuBauCu!$B$2&gt;7,IF(LEN($B642)=0,"",IF(AND($B642&gt;0,VALUE(SUBSTITUTE($B642,"8","0"))=$B642),1,0)),"")</f>
        <v/>
      </c>
      <c r="L642" s="5" t="str">
        <f>IF(PhieuBauCu!$B$2&gt;8,IF(LEN($B642)=0,"",IF(AND($B642&gt;0,VALUE(SUBSTITUTE($B642,"9","0"))=$B642),1,0)),"")</f>
        <v/>
      </c>
      <c r="M642" s="9">
        <f t="shared" si="19"/>
        <v>0</v>
      </c>
      <c r="N642" s="36">
        <f>IF(AND(M642&lt;=PhieuBauCu!$B$13,M642&gt;=1),1,0)</f>
        <v>0</v>
      </c>
    </row>
    <row r="643" spans="1:14" ht="28.5" customHeight="1">
      <c r="A643" s="2">
        <v>638</v>
      </c>
      <c r="B643" s="3"/>
      <c r="C643" s="48" t="str">
        <f t="shared" si="18"/>
        <v/>
      </c>
      <c r="D643" s="5" t="str">
        <f>IF(PhieuBauCu!$B$2&gt;0,IF(LEN($B643)=0,"",IF(AND($B643&gt;0,VALUE(SUBSTITUTE($B643,"1","0"))=$B643),1,0)),"")</f>
        <v/>
      </c>
      <c r="E643" s="5" t="str">
        <f>IF(PhieuBauCu!$B$2&gt;1,IF(LEN($B643)=0,"",IF(AND($B643&gt;0,VALUE(SUBSTITUTE($B643,"2","0"))=$B643),1,0)),"")</f>
        <v/>
      </c>
      <c r="F643" s="5" t="str">
        <f>IF(PhieuBauCu!$B$2&gt;2,IF(LEN($B643)=0,"",IF(AND($B643&gt;0,VALUE(SUBSTITUTE($B643,"3","0"))=$B643),1,0)),"")</f>
        <v/>
      </c>
      <c r="G643" s="5" t="str">
        <f>IF(PhieuBauCu!$B$2&gt;3,IF(LEN($B643)=0,"",IF(AND($B643&gt;0,VALUE(SUBSTITUTE($B643,"4","0"))=$B643),1,0)),"")</f>
        <v/>
      </c>
      <c r="H643" s="5" t="str">
        <f>IF(PhieuBauCu!$B$2&gt;4,IF(LEN($B643)=0,"",IF(AND($B643&gt;0,VALUE(SUBSTITUTE($B643,"5","0"))=$B643),1,0)),"")</f>
        <v/>
      </c>
      <c r="I643" s="5" t="str">
        <f>IF(PhieuBauCu!$B$2&gt;5,IF(LEN($B643)=0,"",IF(AND($B643&gt;0,VALUE(SUBSTITUTE($B643,"6","0"))=$B643),1,0)),"")</f>
        <v/>
      </c>
      <c r="J643" s="5" t="str">
        <f>IF(PhieuBauCu!$B$2&gt;6,IF(LEN($B643)=0,"",IF(AND($B643&gt;0,VALUE(SUBSTITUTE($B643,"7","0"))=$B643),1,0)),"")</f>
        <v/>
      </c>
      <c r="K643" s="5" t="str">
        <f>IF(PhieuBauCu!$B$2&gt;7,IF(LEN($B643)=0,"",IF(AND($B643&gt;0,VALUE(SUBSTITUTE($B643,"8","0"))=$B643),1,0)),"")</f>
        <v/>
      </c>
      <c r="L643" s="5" t="str">
        <f>IF(PhieuBauCu!$B$2&gt;8,IF(LEN($B643)=0,"",IF(AND($B643&gt;0,VALUE(SUBSTITUTE($B643,"9","0"))=$B643),1,0)),"")</f>
        <v/>
      </c>
      <c r="M643" s="9">
        <f t="shared" si="19"/>
        <v>0</v>
      </c>
      <c r="N643" s="36">
        <f>IF(AND(M643&lt;=PhieuBauCu!$B$13,M643&gt;=1),1,0)</f>
        <v>0</v>
      </c>
    </row>
    <row r="644" spans="1:14" ht="28.5" customHeight="1">
      <c r="A644" s="2">
        <v>639</v>
      </c>
      <c r="B644" s="3"/>
      <c r="C644" s="48" t="str">
        <f t="shared" si="18"/>
        <v/>
      </c>
      <c r="D644" s="5" t="str">
        <f>IF(PhieuBauCu!$B$2&gt;0,IF(LEN($B644)=0,"",IF(AND($B644&gt;0,VALUE(SUBSTITUTE($B644,"1","0"))=$B644),1,0)),"")</f>
        <v/>
      </c>
      <c r="E644" s="5" t="str">
        <f>IF(PhieuBauCu!$B$2&gt;1,IF(LEN($B644)=0,"",IF(AND($B644&gt;0,VALUE(SUBSTITUTE($B644,"2","0"))=$B644),1,0)),"")</f>
        <v/>
      </c>
      <c r="F644" s="5" t="str">
        <f>IF(PhieuBauCu!$B$2&gt;2,IF(LEN($B644)=0,"",IF(AND($B644&gt;0,VALUE(SUBSTITUTE($B644,"3","0"))=$B644),1,0)),"")</f>
        <v/>
      </c>
      <c r="G644" s="5" t="str">
        <f>IF(PhieuBauCu!$B$2&gt;3,IF(LEN($B644)=0,"",IF(AND($B644&gt;0,VALUE(SUBSTITUTE($B644,"4","0"))=$B644),1,0)),"")</f>
        <v/>
      </c>
      <c r="H644" s="5" t="str">
        <f>IF(PhieuBauCu!$B$2&gt;4,IF(LEN($B644)=0,"",IF(AND($B644&gt;0,VALUE(SUBSTITUTE($B644,"5","0"))=$B644),1,0)),"")</f>
        <v/>
      </c>
      <c r="I644" s="5" t="str">
        <f>IF(PhieuBauCu!$B$2&gt;5,IF(LEN($B644)=0,"",IF(AND($B644&gt;0,VALUE(SUBSTITUTE($B644,"6","0"))=$B644),1,0)),"")</f>
        <v/>
      </c>
      <c r="J644" s="5" t="str">
        <f>IF(PhieuBauCu!$B$2&gt;6,IF(LEN($B644)=0,"",IF(AND($B644&gt;0,VALUE(SUBSTITUTE($B644,"7","0"))=$B644),1,0)),"")</f>
        <v/>
      </c>
      <c r="K644" s="5" t="str">
        <f>IF(PhieuBauCu!$B$2&gt;7,IF(LEN($B644)=0,"",IF(AND($B644&gt;0,VALUE(SUBSTITUTE($B644,"8","0"))=$B644),1,0)),"")</f>
        <v/>
      </c>
      <c r="L644" s="5" t="str">
        <f>IF(PhieuBauCu!$B$2&gt;8,IF(LEN($B644)=0,"",IF(AND($B644&gt;0,VALUE(SUBSTITUTE($B644,"9","0"))=$B644),1,0)),"")</f>
        <v/>
      </c>
      <c r="M644" s="9">
        <f t="shared" si="19"/>
        <v>0</v>
      </c>
      <c r="N644" s="36">
        <f>IF(AND(M644&lt;=PhieuBauCu!$B$13,M644&gt;=1),1,0)</f>
        <v>0</v>
      </c>
    </row>
    <row r="645" spans="1:14" ht="28.5" customHeight="1">
      <c r="A645" s="2">
        <v>640</v>
      </c>
      <c r="B645" s="3"/>
      <c r="C645" s="48" t="str">
        <f t="shared" si="18"/>
        <v/>
      </c>
      <c r="D645" s="5" t="str">
        <f>IF(PhieuBauCu!$B$2&gt;0,IF(LEN($B645)=0,"",IF(AND($B645&gt;0,VALUE(SUBSTITUTE($B645,"1","0"))=$B645),1,0)),"")</f>
        <v/>
      </c>
      <c r="E645" s="5" t="str">
        <f>IF(PhieuBauCu!$B$2&gt;1,IF(LEN($B645)=0,"",IF(AND($B645&gt;0,VALUE(SUBSTITUTE($B645,"2","0"))=$B645),1,0)),"")</f>
        <v/>
      </c>
      <c r="F645" s="5" t="str">
        <f>IF(PhieuBauCu!$B$2&gt;2,IF(LEN($B645)=0,"",IF(AND($B645&gt;0,VALUE(SUBSTITUTE($B645,"3","0"))=$B645),1,0)),"")</f>
        <v/>
      </c>
      <c r="G645" s="5" t="str">
        <f>IF(PhieuBauCu!$B$2&gt;3,IF(LEN($B645)=0,"",IF(AND($B645&gt;0,VALUE(SUBSTITUTE($B645,"4","0"))=$B645),1,0)),"")</f>
        <v/>
      </c>
      <c r="H645" s="5" t="str">
        <f>IF(PhieuBauCu!$B$2&gt;4,IF(LEN($B645)=0,"",IF(AND($B645&gt;0,VALUE(SUBSTITUTE($B645,"5","0"))=$B645),1,0)),"")</f>
        <v/>
      </c>
      <c r="I645" s="5" t="str">
        <f>IF(PhieuBauCu!$B$2&gt;5,IF(LEN($B645)=0,"",IF(AND($B645&gt;0,VALUE(SUBSTITUTE($B645,"6","0"))=$B645),1,0)),"")</f>
        <v/>
      </c>
      <c r="J645" s="5" t="str">
        <f>IF(PhieuBauCu!$B$2&gt;6,IF(LEN($B645)=0,"",IF(AND($B645&gt;0,VALUE(SUBSTITUTE($B645,"7","0"))=$B645),1,0)),"")</f>
        <v/>
      </c>
      <c r="K645" s="5" t="str">
        <f>IF(PhieuBauCu!$B$2&gt;7,IF(LEN($B645)=0,"",IF(AND($B645&gt;0,VALUE(SUBSTITUTE($B645,"8","0"))=$B645),1,0)),"")</f>
        <v/>
      </c>
      <c r="L645" s="5" t="str">
        <f>IF(PhieuBauCu!$B$2&gt;8,IF(LEN($B645)=0,"",IF(AND($B645&gt;0,VALUE(SUBSTITUTE($B645,"9","0"))=$B645),1,0)),"")</f>
        <v/>
      </c>
      <c r="M645" s="9">
        <f t="shared" si="19"/>
        <v>0</v>
      </c>
      <c r="N645" s="36">
        <f>IF(AND(M645&lt;=PhieuBauCu!$B$13,M645&gt;=1),1,0)</f>
        <v>0</v>
      </c>
    </row>
    <row r="646" spans="1:14" ht="28.5" customHeight="1">
      <c r="A646" s="2">
        <v>641</v>
      </c>
      <c r="B646" s="3"/>
      <c r="C646" s="48" t="str">
        <f t="shared" si="18"/>
        <v/>
      </c>
      <c r="D646" s="5" t="str">
        <f>IF(PhieuBauCu!$B$2&gt;0,IF(LEN($B646)=0,"",IF(AND($B646&gt;0,VALUE(SUBSTITUTE($B646,"1","0"))=$B646),1,0)),"")</f>
        <v/>
      </c>
      <c r="E646" s="5" t="str">
        <f>IF(PhieuBauCu!$B$2&gt;1,IF(LEN($B646)=0,"",IF(AND($B646&gt;0,VALUE(SUBSTITUTE($B646,"2","0"))=$B646),1,0)),"")</f>
        <v/>
      </c>
      <c r="F646" s="5" t="str">
        <f>IF(PhieuBauCu!$B$2&gt;2,IF(LEN($B646)=0,"",IF(AND($B646&gt;0,VALUE(SUBSTITUTE($B646,"3","0"))=$B646),1,0)),"")</f>
        <v/>
      </c>
      <c r="G646" s="5" t="str">
        <f>IF(PhieuBauCu!$B$2&gt;3,IF(LEN($B646)=0,"",IF(AND($B646&gt;0,VALUE(SUBSTITUTE($B646,"4","0"))=$B646),1,0)),"")</f>
        <v/>
      </c>
      <c r="H646" s="5" t="str">
        <f>IF(PhieuBauCu!$B$2&gt;4,IF(LEN($B646)=0,"",IF(AND($B646&gt;0,VALUE(SUBSTITUTE($B646,"5","0"))=$B646),1,0)),"")</f>
        <v/>
      </c>
      <c r="I646" s="5" t="str">
        <f>IF(PhieuBauCu!$B$2&gt;5,IF(LEN($B646)=0,"",IF(AND($B646&gt;0,VALUE(SUBSTITUTE($B646,"6","0"))=$B646),1,0)),"")</f>
        <v/>
      </c>
      <c r="J646" s="5" t="str">
        <f>IF(PhieuBauCu!$B$2&gt;6,IF(LEN($B646)=0,"",IF(AND($B646&gt;0,VALUE(SUBSTITUTE($B646,"7","0"))=$B646),1,0)),"")</f>
        <v/>
      </c>
      <c r="K646" s="5" t="str">
        <f>IF(PhieuBauCu!$B$2&gt;7,IF(LEN($B646)=0,"",IF(AND($B646&gt;0,VALUE(SUBSTITUTE($B646,"8","0"))=$B646),1,0)),"")</f>
        <v/>
      </c>
      <c r="L646" s="5" t="str">
        <f>IF(PhieuBauCu!$B$2&gt;8,IF(LEN($B646)=0,"",IF(AND($B646&gt;0,VALUE(SUBSTITUTE($B646,"9","0"))=$B646),1,0)),"")</f>
        <v/>
      </c>
      <c r="M646" s="9">
        <f t="shared" si="19"/>
        <v>0</v>
      </c>
      <c r="N646" s="36">
        <f>IF(AND(M646&lt;=PhieuBauCu!$B$13,M646&gt;=1),1,0)</f>
        <v>0</v>
      </c>
    </row>
    <row r="647" spans="1:14" ht="28.5" customHeight="1">
      <c r="A647" s="2">
        <v>642</v>
      </c>
      <c r="B647" s="3"/>
      <c r="C647" s="48" t="str">
        <f t="shared" ref="C647:C710" si="20">IF(LEN(B647)&gt;0,IF(N647=1,"Ok","Not Ok"),"")</f>
        <v/>
      </c>
      <c r="D647" s="5" t="str">
        <f>IF(PhieuBauCu!$B$2&gt;0,IF(LEN($B647)=0,"",IF(AND($B647&gt;0,VALUE(SUBSTITUTE($B647,"1","0"))=$B647),1,0)),"")</f>
        <v/>
      </c>
      <c r="E647" s="5" t="str">
        <f>IF(PhieuBauCu!$B$2&gt;1,IF(LEN($B647)=0,"",IF(AND($B647&gt;0,VALUE(SUBSTITUTE($B647,"2","0"))=$B647),1,0)),"")</f>
        <v/>
      </c>
      <c r="F647" s="5" t="str">
        <f>IF(PhieuBauCu!$B$2&gt;2,IF(LEN($B647)=0,"",IF(AND($B647&gt;0,VALUE(SUBSTITUTE($B647,"3","0"))=$B647),1,0)),"")</f>
        <v/>
      </c>
      <c r="G647" s="5" t="str">
        <f>IF(PhieuBauCu!$B$2&gt;3,IF(LEN($B647)=0,"",IF(AND($B647&gt;0,VALUE(SUBSTITUTE($B647,"4","0"))=$B647),1,0)),"")</f>
        <v/>
      </c>
      <c r="H647" s="5" t="str">
        <f>IF(PhieuBauCu!$B$2&gt;4,IF(LEN($B647)=0,"",IF(AND($B647&gt;0,VALUE(SUBSTITUTE($B647,"5","0"))=$B647),1,0)),"")</f>
        <v/>
      </c>
      <c r="I647" s="5" t="str">
        <f>IF(PhieuBauCu!$B$2&gt;5,IF(LEN($B647)=0,"",IF(AND($B647&gt;0,VALUE(SUBSTITUTE($B647,"6","0"))=$B647),1,0)),"")</f>
        <v/>
      </c>
      <c r="J647" s="5" t="str">
        <f>IF(PhieuBauCu!$B$2&gt;6,IF(LEN($B647)=0,"",IF(AND($B647&gt;0,VALUE(SUBSTITUTE($B647,"7","0"))=$B647),1,0)),"")</f>
        <v/>
      </c>
      <c r="K647" s="5" t="str">
        <f>IF(PhieuBauCu!$B$2&gt;7,IF(LEN($B647)=0,"",IF(AND($B647&gt;0,VALUE(SUBSTITUTE($B647,"8","0"))=$B647),1,0)),"")</f>
        <v/>
      </c>
      <c r="L647" s="5" t="str">
        <f>IF(PhieuBauCu!$B$2&gt;8,IF(LEN($B647)=0,"",IF(AND($B647&gt;0,VALUE(SUBSTITUTE($B647,"9","0"))=$B647),1,0)),"")</f>
        <v/>
      </c>
      <c r="M647" s="9">
        <f t="shared" ref="M647:M710" si="21">SUMIF(D647:L647,1)</f>
        <v>0</v>
      </c>
      <c r="N647" s="36">
        <f>IF(AND(M647&lt;=PhieuBauCu!$B$13,M647&gt;=1),1,0)</f>
        <v>0</v>
      </c>
    </row>
    <row r="648" spans="1:14" ht="28.5" customHeight="1">
      <c r="A648" s="2">
        <v>643</v>
      </c>
      <c r="B648" s="3"/>
      <c r="C648" s="48" t="str">
        <f t="shared" si="20"/>
        <v/>
      </c>
      <c r="D648" s="5" t="str">
        <f>IF(PhieuBauCu!$B$2&gt;0,IF(LEN($B648)=0,"",IF(AND($B648&gt;0,VALUE(SUBSTITUTE($B648,"1","0"))=$B648),1,0)),"")</f>
        <v/>
      </c>
      <c r="E648" s="5" t="str">
        <f>IF(PhieuBauCu!$B$2&gt;1,IF(LEN($B648)=0,"",IF(AND($B648&gt;0,VALUE(SUBSTITUTE($B648,"2","0"))=$B648),1,0)),"")</f>
        <v/>
      </c>
      <c r="F648" s="5" t="str">
        <f>IF(PhieuBauCu!$B$2&gt;2,IF(LEN($B648)=0,"",IF(AND($B648&gt;0,VALUE(SUBSTITUTE($B648,"3","0"))=$B648),1,0)),"")</f>
        <v/>
      </c>
      <c r="G648" s="5" t="str">
        <f>IF(PhieuBauCu!$B$2&gt;3,IF(LEN($B648)=0,"",IF(AND($B648&gt;0,VALUE(SUBSTITUTE($B648,"4","0"))=$B648),1,0)),"")</f>
        <v/>
      </c>
      <c r="H648" s="5" t="str">
        <f>IF(PhieuBauCu!$B$2&gt;4,IF(LEN($B648)=0,"",IF(AND($B648&gt;0,VALUE(SUBSTITUTE($B648,"5","0"))=$B648),1,0)),"")</f>
        <v/>
      </c>
      <c r="I648" s="5" t="str">
        <f>IF(PhieuBauCu!$B$2&gt;5,IF(LEN($B648)=0,"",IF(AND($B648&gt;0,VALUE(SUBSTITUTE($B648,"6","0"))=$B648),1,0)),"")</f>
        <v/>
      </c>
      <c r="J648" s="5" t="str">
        <f>IF(PhieuBauCu!$B$2&gt;6,IF(LEN($B648)=0,"",IF(AND($B648&gt;0,VALUE(SUBSTITUTE($B648,"7","0"))=$B648),1,0)),"")</f>
        <v/>
      </c>
      <c r="K648" s="5" t="str">
        <f>IF(PhieuBauCu!$B$2&gt;7,IF(LEN($B648)=0,"",IF(AND($B648&gt;0,VALUE(SUBSTITUTE($B648,"8","0"))=$B648),1,0)),"")</f>
        <v/>
      </c>
      <c r="L648" s="5" t="str">
        <f>IF(PhieuBauCu!$B$2&gt;8,IF(LEN($B648)=0,"",IF(AND($B648&gt;0,VALUE(SUBSTITUTE($B648,"9","0"))=$B648),1,0)),"")</f>
        <v/>
      </c>
      <c r="M648" s="9">
        <f t="shared" si="21"/>
        <v>0</v>
      </c>
      <c r="N648" s="36">
        <f>IF(AND(M648&lt;=PhieuBauCu!$B$13,M648&gt;=1),1,0)</f>
        <v>0</v>
      </c>
    </row>
    <row r="649" spans="1:14" ht="28.5" customHeight="1">
      <c r="A649" s="2">
        <v>644</v>
      </c>
      <c r="B649" s="3"/>
      <c r="C649" s="48" t="str">
        <f t="shared" si="20"/>
        <v/>
      </c>
      <c r="D649" s="5" t="str">
        <f>IF(PhieuBauCu!$B$2&gt;0,IF(LEN($B649)=0,"",IF(AND($B649&gt;0,VALUE(SUBSTITUTE($B649,"1","0"))=$B649),1,0)),"")</f>
        <v/>
      </c>
      <c r="E649" s="5" t="str">
        <f>IF(PhieuBauCu!$B$2&gt;1,IF(LEN($B649)=0,"",IF(AND($B649&gt;0,VALUE(SUBSTITUTE($B649,"2","0"))=$B649),1,0)),"")</f>
        <v/>
      </c>
      <c r="F649" s="5" t="str">
        <f>IF(PhieuBauCu!$B$2&gt;2,IF(LEN($B649)=0,"",IF(AND($B649&gt;0,VALUE(SUBSTITUTE($B649,"3","0"))=$B649),1,0)),"")</f>
        <v/>
      </c>
      <c r="G649" s="5" t="str">
        <f>IF(PhieuBauCu!$B$2&gt;3,IF(LEN($B649)=0,"",IF(AND($B649&gt;0,VALUE(SUBSTITUTE($B649,"4","0"))=$B649),1,0)),"")</f>
        <v/>
      </c>
      <c r="H649" s="5" t="str">
        <f>IF(PhieuBauCu!$B$2&gt;4,IF(LEN($B649)=0,"",IF(AND($B649&gt;0,VALUE(SUBSTITUTE($B649,"5","0"))=$B649),1,0)),"")</f>
        <v/>
      </c>
      <c r="I649" s="5" t="str">
        <f>IF(PhieuBauCu!$B$2&gt;5,IF(LEN($B649)=0,"",IF(AND($B649&gt;0,VALUE(SUBSTITUTE($B649,"6","0"))=$B649),1,0)),"")</f>
        <v/>
      </c>
      <c r="J649" s="5" t="str">
        <f>IF(PhieuBauCu!$B$2&gt;6,IF(LEN($B649)=0,"",IF(AND($B649&gt;0,VALUE(SUBSTITUTE($B649,"7","0"))=$B649),1,0)),"")</f>
        <v/>
      </c>
      <c r="K649" s="5" t="str">
        <f>IF(PhieuBauCu!$B$2&gt;7,IF(LEN($B649)=0,"",IF(AND($B649&gt;0,VALUE(SUBSTITUTE($B649,"8","0"))=$B649),1,0)),"")</f>
        <v/>
      </c>
      <c r="L649" s="5" t="str">
        <f>IF(PhieuBauCu!$B$2&gt;8,IF(LEN($B649)=0,"",IF(AND($B649&gt;0,VALUE(SUBSTITUTE($B649,"9","0"))=$B649),1,0)),"")</f>
        <v/>
      </c>
      <c r="M649" s="9">
        <f t="shared" si="21"/>
        <v>0</v>
      </c>
      <c r="N649" s="36">
        <f>IF(AND(M649&lt;=PhieuBauCu!$B$13,M649&gt;=1),1,0)</f>
        <v>0</v>
      </c>
    </row>
    <row r="650" spans="1:14" ht="28.5" customHeight="1">
      <c r="A650" s="2">
        <v>645</v>
      </c>
      <c r="B650" s="3"/>
      <c r="C650" s="48" t="str">
        <f t="shared" si="20"/>
        <v/>
      </c>
      <c r="D650" s="5" t="str">
        <f>IF(PhieuBauCu!$B$2&gt;0,IF(LEN($B650)=0,"",IF(AND($B650&gt;0,VALUE(SUBSTITUTE($B650,"1","0"))=$B650),1,0)),"")</f>
        <v/>
      </c>
      <c r="E650" s="5" t="str">
        <f>IF(PhieuBauCu!$B$2&gt;1,IF(LEN($B650)=0,"",IF(AND($B650&gt;0,VALUE(SUBSTITUTE($B650,"2","0"))=$B650),1,0)),"")</f>
        <v/>
      </c>
      <c r="F650" s="5" t="str">
        <f>IF(PhieuBauCu!$B$2&gt;2,IF(LEN($B650)=0,"",IF(AND($B650&gt;0,VALUE(SUBSTITUTE($B650,"3","0"))=$B650),1,0)),"")</f>
        <v/>
      </c>
      <c r="G650" s="5" t="str">
        <f>IF(PhieuBauCu!$B$2&gt;3,IF(LEN($B650)=0,"",IF(AND($B650&gt;0,VALUE(SUBSTITUTE($B650,"4","0"))=$B650),1,0)),"")</f>
        <v/>
      </c>
      <c r="H650" s="5" t="str">
        <f>IF(PhieuBauCu!$B$2&gt;4,IF(LEN($B650)=0,"",IF(AND($B650&gt;0,VALUE(SUBSTITUTE($B650,"5","0"))=$B650),1,0)),"")</f>
        <v/>
      </c>
      <c r="I650" s="5" t="str">
        <f>IF(PhieuBauCu!$B$2&gt;5,IF(LEN($B650)=0,"",IF(AND($B650&gt;0,VALUE(SUBSTITUTE($B650,"6","0"))=$B650),1,0)),"")</f>
        <v/>
      </c>
      <c r="J650" s="5" t="str">
        <f>IF(PhieuBauCu!$B$2&gt;6,IF(LEN($B650)=0,"",IF(AND($B650&gt;0,VALUE(SUBSTITUTE($B650,"7","0"))=$B650),1,0)),"")</f>
        <v/>
      </c>
      <c r="K650" s="5" t="str">
        <f>IF(PhieuBauCu!$B$2&gt;7,IF(LEN($B650)=0,"",IF(AND($B650&gt;0,VALUE(SUBSTITUTE($B650,"8","0"))=$B650),1,0)),"")</f>
        <v/>
      </c>
      <c r="L650" s="5" t="str">
        <f>IF(PhieuBauCu!$B$2&gt;8,IF(LEN($B650)=0,"",IF(AND($B650&gt;0,VALUE(SUBSTITUTE($B650,"9","0"))=$B650),1,0)),"")</f>
        <v/>
      </c>
      <c r="M650" s="9">
        <f t="shared" si="21"/>
        <v>0</v>
      </c>
      <c r="N650" s="36">
        <f>IF(AND(M650&lt;=PhieuBauCu!$B$13,M650&gt;=1),1,0)</f>
        <v>0</v>
      </c>
    </row>
    <row r="651" spans="1:14" ht="28.5" customHeight="1">
      <c r="A651" s="2">
        <v>646</v>
      </c>
      <c r="B651" s="3"/>
      <c r="C651" s="48" t="str">
        <f t="shared" si="20"/>
        <v/>
      </c>
      <c r="D651" s="5" t="str">
        <f>IF(PhieuBauCu!$B$2&gt;0,IF(LEN($B651)=0,"",IF(AND($B651&gt;0,VALUE(SUBSTITUTE($B651,"1","0"))=$B651),1,0)),"")</f>
        <v/>
      </c>
      <c r="E651" s="5" t="str">
        <f>IF(PhieuBauCu!$B$2&gt;1,IF(LEN($B651)=0,"",IF(AND($B651&gt;0,VALUE(SUBSTITUTE($B651,"2","0"))=$B651),1,0)),"")</f>
        <v/>
      </c>
      <c r="F651" s="5" t="str">
        <f>IF(PhieuBauCu!$B$2&gt;2,IF(LEN($B651)=0,"",IF(AND($B651&gt;0,VALUE(SUBSTITUTE($B651,"3","0"))=$B651),1,0)),"")</f>
        <v/>
      </c>
      <c r="G651" s="5" t="str">
        <f>IF(PhieuBauCu!$B$2&gt;3,IF(LEN($B651)=0,"",IF(AND($B651&gt;0,VALUE(SUBSTITUTE($B651,"4","0"))=$B651),1,0)),"")</f>
        <v/>
      </c>
      <c r="H651" s="5" t="str">
        <f>IF(PhieuBauCu!$B$2&gt;4,IF(LEN($B651)=0,"",IF(AND($B651&gt;0,VALUE(SUBSTITUTE($B651,"5","0"))=$B651),1,0)),"")</f>
        <v/>
      </c>
      <c r="I651" s="5" t="str">
        <f>IF(PhieuBauCu!$B$2&gt;5,IF(LEN($B651)=0,"",IF(AND($B651&gt;0,VALUE(SUBSTITUTE($B651,"6","0"))=$B651),1,0)),"")</f>
        <v/>
      </c>
      <c r="J651" s="5" t="str">
        <f>IF(PhieuBauCu!$B$2&gt;6,IF(LEN($B651)=0,"",IF(AND($B651&gt;0,VALUE(SUBSTITUTE($B651,"7","0"))=$B651),1,0)),"")</f>
        <v/>
      </c>
      <c r="K651" s="5" t="str">
        <f>IF(PhieuBauCu!$B$2&gt;7,IF(LEN($B651)=0,"",IF(AND($B651&gt;0,VALUE(SUBSTITUTE($B651,"8","0"))=$B651),1,0)),"")</f>
        <v/>
      </c>
      <c r="L651" s="5" t="str">
        <f>IF(PhieuBauCu!$B$2&gt;8,IF(LEN($B651)=0,"",IF(AND($B651&gt;0,VALUE(SUBSTITUTE($B651,"9","0"))=$B651),1,0)),"")</f>
        <v/>
      </c>
      <c r="M651" s="9">
        <f t="shared" si="21"/>
        <v>0</v>
      </c>
      <c r="N651" s="36">
        <f>IF(AND(M651&lt;=PhieuBauCu!$B$13,M651&gt;=1),1,0)</f>
        <v>0</v>
      </c>
    </row>
    <row r="652" spans="1:14" ht="28.5" customHeight="1">
      <c r="A652" s="2">
        <v>647</v>
      </c>
      <c r="B652" s="3"/>
      <c r="C652" s="48" t="str">
        <f t="shared" si="20"/>
        <v/>
      </c>
      <c r="D652" s="5" t="str">
        <f>IF(PhieuBauCu!$B$2&gt;0,IF(LEN($B652)=0,"",IF(AND($B652&gt;0,VALUE(SUBSTITUTE($B652,"1","0"))=$B652),1,0)),"")</f>
        <v/>
      </c>
      <c r="E652" s="5" t="str">
        <f>IF(PhieuBauCu!$B$2&gt;1,IF(LEN($B652)=0,"",IF(AND($B652&gt;0,VALUE(SUBSTITUTE($B652,"2","0"))=$B652),1,0)),"")</f>
        <v/>
      </c>
      <c r="F652" s="5" t="str">
        <f>IF(PhieuBauCu!$B$2&gt;2,IF(LEN($B652)=0,"",IF(AND($B652&gt;0,VALUE(SUBSTITUTE($B652,"3","0"))=$B652),1,0)),"")</f>
        <v/>
      </c>
      <c r="G652" s="5" t="str">
        <f>IF(PhieuBauCu!$B$2&gt;3,IF(LEN($B652)=0,"",IF(AND($B652&gt;0,VALUE(SUBSTITUTE($B652,"4","0"))=$B652),1,0)),"")</f>
        <v/>
      </c>
      <c r="H652" s="5" t="str">
        <f>IF(PhieuBauCu!$B$2&gt;4,IF(LEN($B652)=0,"",IF(AND($B652&gt;0,VALUE(SUBSTITUTE($B652,"5","0"))=$B652),1,0)),"")</f>
        <v/>
      </c>
      <c r="I652" s="5" t="str">
        <f>IF(PhieuBauCu!$B$2&gt;5,IF(LEN($B652)=0,"",IF(AND($B652&gt;0,VALUE(SUBSTITUTE($B652,"6","0"))=$B652),1,0)),"")</f>
        <v/>
      </c>
      <c r="J652" s="5" t="str">
        <f>IF(PhieuBauCu!$B$2&gt;6,IF(LEN($B652)=0,"",IF(AND($B652&gt;0,VALUE(SUBSTITUTE($B652,"7","0"))=$B652),1,0)),"")</f>
        <v/>
      </c>
      <c r="K652" s="5" t="str">
        <f>IF(PhieuBauCu!$B$2&gt;7,IF(LEN($B652)=0,"",IF(AND($B652&gt;0,VALUE(SUBSTITUTE($B652,"8","0"))=$B652),1,0)),"")</f>
        <v/>
      </c>
      <c r="L652" s="5" t="str">
        <f>IF(PhieuBauCu!$B$2&gt;8,IF(LEN($B652)=0,"",IF(AND($B652&gt;0,VALUE(SUBSTITUTE($B652,"9","0"))=$B652),1,0)),"")</f>
        <v/>
      </c>
      <c r="M652" s="9">
        <f t="shared" si="21"/>
        <v>0</v>
      </c>
      <c r="N652" s="36">
        <f>IF(AND(M652&lt;=PhieuBauCu!$B$13,M652&gt;=1),1,0)</f>
        <v>0</v>
      </c>
    </row>
    <row r="653" spans="1:14" ht="28.5" customHeight="1">
      <c r="A653" s="2">
        <v>648</v>
      </c>
      <c r="B653" s="3"/>
      <c r="C653" s="48" t="str">
        <f t="shared" si="20"/>
        <v/>
      </c>
      <c r="D653" s="5" t="str">
        <f>IF(PhieuBauCu!$B$2&gt;0,IF(LEN($B653)=0,"",IF(AND($B653&gt;0,VALUE(SUBSTITUTE($B653,"1","0"))=$B653),1,0)),"")</f>
        <v/>
      </c>
      <c r="E653" s="5" t="str">
        <f>IF(PhieuBauCu!$B$2&gt;1,IF(LEN($B653)=0,"",IF(AND($B653&gt;0,VALUE(SUBSTITUTE($B653,"2","0"))=$B653),1,0)),"")</f>
        <v/>
      </c>
      <c r="F653" s="5" t="str">
        <f>IF(PhieuBauCu!$B$2&gt;2,IF(LEN($B653)=0,"",IF(AND($B653&gt;0,VALUE(SUBSTITUTE($B653,"3","0"))=$B653),1,0)),"")</f>
        <v/>
      </c>
      <c r="G653" s="5" t="str">
        <f>IF(PhieuBauCu!$B$2&gt;3,IF(LEN($B653)=0,"",IF(AND($B653&gt;0,VALUE(SUBSTITUTE($B653,"4","0"))=$B653),1,0)),"")</f>
        <v/>
      </c>
      <c r="H653" s="5" t="str">
        <f>IF(PhieuBauCu!$B$2&gt;4,IF(LEN($B653)=0,"",IF(AND($B653&gt;0,VALUE(SUBSTITUTE($B653,"5","0"))=$B653),1,0)),"")</f>
        <v/>
      </c>
      <c r="I653" s="5" t="str">
        <f>IF(PhieuBauCu!$B$2&gt;5,IF(LEN($B653)=0,"",IF(AND($B653&gt;0,VALUE(SUBSTITUTE($B653,"6","0"))=$B653),1,0)),"")</f>
        <v/>
      </c>
      <c r="J653" s="5" t="str">
        <f>IF(PhieuBauCu!$B$2&gt;6,IF(LEN($B653)=0,"",IF(AND($B653&gt;0,VALUE(SUBSTITUTE($B653,"7","0"))=$B653),1,0)),"")</f>
        <v/>
      </c>
      <c r="K653" s="5" t="str">
        <f>IF(PhieuBauCu!$B$2&gt;7,IF(LEN($B653)=0,"",IF(AND($B653&gt;0,VALUE(SUBSTITUTE($B653,"8","0"))=$B653),1,0)),"")</f>
        <v/>
      </c>
      <c r="L653" s="5" t="str">
        <f>IF(PhieuBauCu!$B$2&gt;8,IF(LEN($B653)=0,"",IF(AND($B653&gt;0,VALUE(SUBSTITUTE($B653,"9","0"))=$B653),1,0)),"")</f>
        <v/>
      </c>
      <c r="M653" s="9">
        <f t="shared" si="21"/>
        <v>0</v>
      </c>
      <c r="N653" s="36">
        <f>IF(AND(M653&lt;=PhieuBauCu!$B$13,M653&gt;=1),1,0)</f>
        <v>0</v>
      </c>
    </row>
    <row r="654" spans="1:14" ht="28.5" customHeight="1">
      <c r="A654" s="2">
        <v>649</v>
      </c>
      <c r="B654" s="3"/>
      <c r="C654" s="48" t="str">
        <f t="shared" si="20"/>
        <v/>
      </c>
      <c r="D654" s="5" t="str">
        <f>IF(PhieuBauCu!$B$2&gt;0,IF(LEN($B654)=0,"",IF(AND($B654&gt;0,VALUE(SUBSTITUTE($B654,"1","0"))=$B654),1,0)),"")</f>
        <v/>
      </c>
      <c r="E654" s="5" t="str">
        <f>IF(PhieuBauCu!$B$2&gt;1,IF(LEN($B654)=0,"",IF(AND($B654&gt;0,VALUE(SUBSTITUTE($B654,"2","0"))=$B654),1,0)),"")</f>
        <v/>
      </c>
      <c r="F654" s="5" t="str">
        <f>IF(PhieuBauCu!$B$2&gt;2,IF(LEN($B654)=0,"",IF(AND($B654&gt;0,VALUE(SUBSTITUTE($B654,"3","0"))=$B654),1,0)),"")</f>
        <v/>
      </c>
      <c r="G654" s="5" t="str">
        <f>IF(PhieuBauCu!$B$2&gt;3,IF(LEN($B654)=0,"",IF(AND($B654&gt;0,VALUE(SUBSTITUTE($B654,"4","0"))=$B654),1,0)),"")</f>
        <v/>
      </c>
      <c r="H654" s="5" t="str">
        <f>IF(PhieuBauCu!$B$2&gt;4,IF(LEN($B654)=0,"",IF(AND($B654&gt;0,VALUE(SUBSTITUTE($B654,"5","0"))=$B654),1,0)),"")</f>
        <v/>
      </c>
      <c r="I654" s="5" t="str">
        <f>IF(PhieuBauCu!$B$2&gt;5,IF(LEN($B654)=0,"",IF(AND($B654&gt;0,VALUE(SUBSTITUTE($B654,"6","0"))=$B654),1,0)),"")</f>
        <v/>
      </c>
      <c r="J654" s="5" t="str">
        <f>IF(PhieuBauCu!$B$2&gt;6,IF(LEN($B654)=0,"",IF(AND($B654&gt;0,VALUE(SUBSTITUTE($B654,"7","0"))=$B654),1,0)),"")</f>
        <v/>
      </c>
      <c r="K654" s="5" t="str">
        <f>IF(PhieuBauCu!$B$2&gt;7,IF(LEN($B654)=0,"",IF(AND($B654&gt;0,VALUE(SUBSTITUTE($B654,"8","0"))=$B654),1,0)),"")</f>
        <v/>
      </c>
      <c r="L654" s="5" t="str">
        <f>IF(PhieuBauCu!$B$2&gt;8,IF(LEN($B654)=0,"",IF(AND($B654&gt;0,VALUE(SUBSTITUTE($B654,"9","0"))=$B654),1,0)),"")</f>
        <v/>
      </c>
      <c r="M654" s="9">
        <f t="shared" si="21"/>
        <v>0</v>
      </c>
      <c r="N654" s="36">
        <f>IF(AND(M654&lt;=PhieuBauCu!$B$13,M654&gt;=1),1,0)</f>
        <v>0</v>
      </c>
    </row>
    <row r="655" spans="1:14" ht="28.5" customHeight="1">
      <c r="A655" s="2">
        <v>650</v>
      </c>
      <c r="B655" s="3"/>
      <c r="C655" s="48" t="str">
        <f t="shared" si="20"/>
        <v/>
      </c>
      <c r="D655" s="5" t="str">
        <f>IF(PhieuBauCu!$B$2&gt;0,IF(LEN($B655)=0,"",IF(AND($B655&gt;0,VALUE(SUBSTITUTE($B655,"1","0"))=$B655),1,0)),"")</f>
        <v/>
      </c>
      <c r="E655" s="5" t="str">
        <f>IF(PhieuBauCu!$B$2&gt;1,IF(LEN($B655)=0,"",IF(AND($B655&gt;0,VALUE(SUBSTITUTE($B655,"2","0"))=$B655),1,0)),"")</f>
        <v/>
      </c>
      <c r="F655" s="5" t="str">
        <f>IF(PhieuBauCu!$B$2&gt;2,IF(LEN($B655)=0,"",IF(AND($B655&gt;0,VALUE(SUBSTITUTE($B655,"3","0"))=$B655),1,0)),"")</f>
        <v/>
      </c>
      <c r="G655" s="5" t="str">
        <f>IF(PhieuBauCu!$B$2&gt;3,IF(LEN($B655)=0,"",IF(AND($B655&gt;0,VALUE(SUBSTITUTE($B655,"4","0"))=$B655),1,0)),"")</f>
        <v/>
      </c>
      <c r="H655" s="5" t="str">
        <f>IF(PhieuBauCu!$B$2&gt;4,IF(LEN($B655)=0,"",IF(AND($B655&gt;0,VALUE(SUBSTITUTE($B655,"5","0"))=$B655),1,0)),"")</f>
        <v/>
      </c>
      <c r="I655" s="5" t="str">
        <f>IF(PhieuBauCu!$B$2&gt;5,IF(LEN($B655)=0,"",IF(AND($B655&gt;0,VALUE(SUBSTITUTE($B655,"6","0"))=$B655),1,0)),"")</f>
        <v/>
      </c>
      <c r="J655" s="5" t="str">
        <f>IF(PhieuBauCu!$B$2&gt;6,IF(LEN($B655)=0,"",IF(AND($B655&gt;0,VALUE(SUBSTITUTE($B655,"7","0"))=$B655),1,0)),"")</f>
        <v/>
      </c>
      <c r="K655" s="5" t="str">
        <f>IF(PhieuBauCu!$B$2&gt;7,IF(LEN($B655)=0,"",IF(AND($B655&gt;0,VALUE(SUBSTITUTE($B655,"8","0"))=$B655),1,0)),"")</f>
        <v/>
      </c>
      <c r="L655" s="5" t="str">
        <f>IF(PhieuBauCu!$B$2&gt;8,IF(LEN($B655)=0,"",IF(AND($B655&gt;0,VALUE(SUBSTITUTE($B655,"9","0"))=$B655),1,0)),"")</f>
        <v/>
      </c>
      <c r="M655" s="9">
        <f t="shared" si="21"/>
        <v>0</v>
      </c>
      <c r="N655" s="36">
        <f>IF(AND(M655&lt;=PhieuBauCu!$B$13,M655&gt;=1),1,0)</f>
        <v>0</v>
      </c>
    </row>
    <row r="656" spans="1:14" ht="28.5" customHeight="1">
      <c r="A656" s="2">
        <v>651</v>
      </c>
      <c r="B656" s="3"/>
      <c r="C656" s="48" t="str">
        <f t="shared" si="20"/>
        <v/>
      </c>
      <c r="D656" s="5" t="str">
        <f>IF(PhieuBauCu!$B$2&gt;0,IF(LEN($B656)=0,"",IF(AND($B656&gt;0,VALUE(SUBSTITUTE($B656,"1","0"))=$B656),1,0)),"")</f>
        <v/>
      </c>
      <c r="E656" s="5" t="str">
        <f>IF(PhieuBauCu!$B$2&gt;1,IF(LEN($B656)=0,"",IF(AND($B656&gt;0,VALUE(SUBSTITUTE($B656,"2","0"))=$B656),1,0)),"")</f>
        <v/>
      </c>
      <c r="F656" s="5" t="str">
        <f>IF(PhieuBauCu!$B$2&gt;2,IF(LEN($B656)=0,"",IF(AND($B656&gt;0,VALUE(SUBSTITUTE($B656,"3","0"))=$B656),1,0)),"")</f>
        <v/>
      </c>
      <c r="G656" s="5" t="str">
        <f>IF(PhieuBauCu!$B$2&gt;3,IF(LEN($B656)=0,"",IF(AND($B656&gt;0,VALUE(SUBSTITUTE($B656,"4","0"))=$B656),1,0)),"")</f>
        <v/>
      </c>
      <c r="H656" s="5" t="str">
        <f>IF(PhieuBauCu!$B$2&gt;4,IF(LEN($B656)=0,"",IF(AND($B656&gt;0,VALUE(SUBSTITUTE($B656,"5","0"))=$B656),1,0)),"")</f>
        <v/>
      </c>
      <c r="I656" s="5" t="str">
        <f>IF(PhieuBauCu!$B$2&gt;5,IF(LEN($B656)=0,"",IF(AND($B656&gt;0,VALUE(SUBSTITUTE($B656,"6","0"))=$B656),1,0)),"")</f>
        <v/>
      </c>
      <c r="J656" s="5" t="str">
        <f>IF(PhieuBauCu!$B$2&gt;6,IF(LEN($B656)=0,"",IF(AND($B656&gt;0,VALUE(SUBSTITUTE($B656,"7","0"))=$B656),1,0)),"")</f>
        <v/>
      </c>
      <c r="K656" s="5" t="str">
        <f>IF(PhieuBauCu!$B$2&gt;7,IF(LEN($B656)=0,"",IF(AND($B656&gt;0,VALUE(SUBSTITUTE($B656,"8","0"))=$B656),1,0)),"")</f>
        <v/>
      </c>
      <c r="L656" s="5" t="str">
        <f>IF(PhieuBauCu!$B$2&gt;8,IF(LEN($B656)=0,"",IF(AND($B656&gt;0,VALUE(SUBSTITUTE($B656,"9","0"))=$B656),1,0)),"")</f>
        <v/>
      </c>
      <c r="M656" s="9">
        <f t="shared" si="21"/>
        <v>0</v>
      </c>
      <c r="N656" s="36">
        <f>IF(AND(M656&lt;=PhieuBauCu!$B$13,M656&gt;=1),1,0)</f>
        <v>0</v>
      </c>
    </row>
    <row r="657" spans="1:14" ht="28.5" customHeight="1">
      <c r="A657" s="2">
        <v>652</v>
      </c>
      <c r="B657" s="3"/>
      <c r="C657" s="48" t="str">
        <f t="shared" si="20"/>
        <v/>
      </c>
      <c r="D657" s="5" t="str">
        <f>IF(PhieuBauCu!$B$2&gt;0,IF(LEN($B657)=0,"",IF(AND($B657&gt;0,VALUE(SUBSTITUTE($B657,"1","0"))=$B657),1,0)),"")</f>
        <v/>
      </c>
      <c r="E657" s="5" t="str">
        <f>IF(PhieuBauCu!$B$2&gt;1,IF(LEN($B657)=0,"",IF(AND($B657&gt;0,VALUE(SUBSTITUTE($B657,"2","0"))=$B657),1,0)),"")</f>
        <v/>
      </c>
      <c r="F657" s="5" t="str">
        <f>IF(PhieuBauCu!$B$2&gt;2,IF(LEN($B657)=0,"",IF(AND($B657&gt;0,VALUE(SUBSTITUTE($B657,"3","0"))=$B657),1,0)),"")</f>
        <v/>
      </c>
      <c r="G657" s="5" t="str">
        <f>IF(PhieuBauCu!$B$2&gt;3,IF(LEN($B657)=0,"",IF(AND($B657&gt;0,VALUE(SUBSTITUTE($B657,"4","0"))=$B657),1,0)),"")</f>
        <v/>
      </c>
      <c r="H657" s="5" t="str">
        <f>IF(PhieuBauCu!$B$2&gt;4,IF(LEN($B657)=0,"",IF(AND($B657&gt;0,VALUE(SUBSTITUTE($B657,"5","0"))=$B657),1,0)),"")</f>
        <v/>
      </c>
      <c r="I657" s="5" t="str">
        <f>IF(PhieuBauCu!$B$2&gt;5,IF(LEN($B657)=0,"",IF(AND($B657&gt;0,VALUE(SUBSTITUTE($B657,"6","0"))=$B657),1,0)),"")</f>
        <v/>
      </c>
      <c r="J657" s="5" t="str">
        <f>IF(PhieuBauCu!$B$2&gt;6,IF(LEN($B657)=0,"",IF(AND($B657&gt;0,VALUE(SUBSTITUTE($B657,"7","0"))=$B657),1,0)),"")</f>
        <v/>
      </c>
      <c r="K657" s="5" t="str">
        <f>IF(PhieuBauCu!$B$2&gt;7,IF(LEN($B657)=0,"",IF(AND($B657&gt;0,VALUE(SUBSTITUTE($B657,"8","0"))=$B657),1,0)),"")</f>
        <v/>
      </c>
      <c r="L657" s="5" t="str">
        <f>IF(PhieuBauCu!$B$2&gt;8,IF(LEN($B657)=0,"",IF(AND($B657&gt;0,VALUE(SUBSTITUTE($B657,"9","0"))=$B657),1,0)),"")</f>
        <v/>
      </c>
      <c r="M657" s="9">
        <f t="shared" si="21"/>
        <v>0</v>
      </c>
      <c r="N657" s="36">
        <f>IF(AND(M657&lt;=PhieuBauCu!$B$13,M657&gt;=1),1,0)</f>
        <v>0</v>
      </c>
    </row>
    <row r="658" spans="1:14" ht="28.5" customHeight="1">
      <c r="A658" s="2">
        <v>653</v>
      </c>
      <c r="B658" s="3"/>
      <c r="C658" s="48" t="str">
        <f t="shared" si="20"/>
        <v/>
      </c>
      <c r="D658" s="5" t="str">
        <f>IF(PhieuBauCu!$B$2&gt;0,IF(LEN($B658)=0,"",IF(AND($B658&gt;0,VALUE(SUBSTITUTE($B658,"1","0"))=$B658),1,0)),"")</f>
        <v/>
      </c>
      <c r="E658" s="5" t="str">
        <f>IF(PhieuBauCu!$B$2&gt;1,IF(LEN($B658)=0,"",IF(AND($B658&gt;0,VALUE(SUBSTITUTE($B658,"2","0"))=$B658),1,0)),"")</f>
        <v/>
      </c>
      <c r="F658" s="5" t="str">
        <f>IF(PhieuBauCu!$B$2&gt;2,IF(LEN($B658)=0,"",IF(AND($B658&gt;0,VALUE(SUBSTITUTE($B658,"3","0"))=$B658),1,0)),"")</f>
        <v/>
      </c>
      <c r="G658" s="5" t="str">
        <f>IF(PhieuBauCu!$B$2&gt;3,IF(LEN($B658)=0,"",IF(AND($B658&gt;0,VALUE(SUBSTITUTE($B658,"4","0"))=$B658),1,0)),"")</f>
        <v/>
      </c>
      <c r="H658" s="5" t="str">
        <f>IF(PhieuBauCu!$B$2&gt;4,IF(LEN($B658)=0,"",IF(AND($B658&gt;0,VALUE(SUBSTITUTE($B658,"5","0"))=$B658),1,0)),"")</f>
        <v/>
      </c>
      <c r="I658" s="5" t="str">
        <f>IF(PhieuBauCu!$B$2&gt;5,IF(LEN($B658)=0,"",IF(AND($B658&gt;0,VALUE(SUBSTITUTE($B658,"6","0"))=$B658),1,0)),"")</f>
        <v/>
      </c>
      <c r="J658" s="5" t="str">
        <f>IF(PhieuBauCu!$B$2&gt;6,IF(LEN($B658)=0,"",IF(AND($B658&gt;0,VALUE(SUBSTITUTE($B658,"7","0"))=$B658),1,0)),"")</f>
        <v/>
      </c>
      <c r="K658" s="5" t="str">
        <f>IF(PhieuBauCu!$B$2&gt;7,IF(LEN($B658)=0,"",IF(AND($B658&gt;0,VALUE(SUBSTITUTE($B658,"8","0"))=$B658),1,0)),"")</f>
        <v/>
      </c>
      <c r="L658" s="5" t="str">
        <f>IF(PhieuBauCu!$B$2&gt;8,IF(LEN($B658)=0,"",IF(AND($B658&gt;0,VALUE(SUBSTITUTE($B658,"9","0"))=$B658),1,0)),"")</f>
        <v/>
      </c>
      <c r="M658" s="9">
        <f t="shared" si="21"/>
        <v>0</v>
      </c>
      <c r="N658" s="36">
        <f>IF(AND(M658&lt;=PhieuBauCu!$B$13,M658&gt;=1),1,0)</f>
        <v>0</v>
      </c>
    </row>
    <row r="659" spans="1:14" ht="28.5" customHeight="1">
      <c r="A659" s="2">
        <v>654</v>
      </c>
      <c r="B659" s="3"/>
      <c r="C659" s="48" t="str">
        <f t="shared" si="20"/>
        <v/>
      </c>
      <c r="D659" s="5" t="str">
        <f>IF(PhieuBauCu!$B$2&gt;0,IF(LEN($B659)=0,"",IF(AND($B659&gt;0,VALUE(SUBSTITUTE($B659,"1","0"))=$B659),1,0)),"")</f>
        <v/>
      </c>
      <c r="E659" s="5" t="str">
        <f>IF(PhieuBauCu!$B$2&gt;1,IF(LEN($B659)=0,"",IF(AND($B659&gt;0,VALUE(SUBSTITUTE($B659,"2","0"))=$B659),1,0)),"")</f>
        <v/>
      </c>
      <c r="F659" s="5" t="str">
        <f>IF(PhieuBauCu!$B$2&gt;2,IF(LEN($B659)=0,"",IF(AND($B659&gt;0,VALUE(SUBSTITUTE($B659,"3","0"))=$B659),1,0)),"")</f>
        <v/>
      </c>
      <c r="G659" s="5" t="str">
        <f>IF(PhieuBauCu!$B$2&gt;3,IF(LEN($B659)=0,"",IF(AND($B659&gt;0,VALUE(SUBSTITUTE($B659,"4","0"))=$B659),1,0)),"")</f>
        <v/>
      </c>
      <c r="H659" s="5" t="str">
        <f>IF(PhieuBauCu!$B$2&gt;4,IF(LEN($B659)=0,"",IF(AND($B659&gt;0,VALUE(SUBSTITUTE($B659,"5","0"))=$B659),1,0)),"")</f>
        <v/>
      </c>
      <c r="I659" s="5" t="str">
        <f>IF(PhieuBauCu!$B$2&gt;5,IF(LEN($B659)=0,"",IF(AND($B659&gt;0,VALUE(SUBSTITUTE($B659,"6","0"))=$B659),1,0)),"")</f>
        <v/>
      </c>
      <c r="J659" s="5" t="str">
        <f>IF(PhieuBauCu!$B$2&gt;6,IF(LEN($B659)=0,"",IF(AND($B659&gt;0,VALUE(SUBSTITUTE($B659,"7","0"))=$B659),1,0)),"")</f>
        <v/>
      </c>
      <c r="K659" s="5" t="str">
        <f>IF(PhieuBauCu!$B$2&gt;7,IF(LEN($B659)=0,"",IF(AND($B659&gt;0,VALUE(SUBSTITUTE($B659,"8","0"))=$B659),1,0)),"")</f>
        <v/>
      </c>
      <c r="L659" s="5" t="str">
        <f>IF(PhieuBauCu!$B$2&gt;8,IF(LEN($B659)=0,"",IF(AND($B659&gt;0,VALUE(SUBSTITUTE($B659,"9","0"))=$B659),1,0)),"")</f>
        <v/>
      </c>
      <c r="M659" s="9">
        <f t="shared" si="21"/>
        <v>0</v>
      </c>
      <c r="N659" s="36">
        <f>IF(AND(M659&lt;=PhieuBauCu!$B$13,M659&gt;=1),1,0)</f>
        <v>0</v>
      </c>
    </row>
    <row r="660" spans="1:14" ht="28.5" customHeight="1">
      <c r="A660" s="2">
        <v>655</v>
      </c>
      <c r="B660" s="3"/>
      <c r="C660" s="48" t="str">
        <f t="shared" si="20"/>
        <v/>
      </c>
      <c r="D660" s="5" t="str">
        <f>IF(PhieuBauCu!$B$2&gt;0,IF(LEN($B660)=0,"",IF(AND($B660&gt;0,VALUE(SUBSTITUTE($B660,"1","0"))=$B660),1,0)),"")</f>
        <v/>
      </c>
      <c r="E660" s="5" t="str">
        <f>IF(PhieuBauCu!$B$2&gt;1,IF(LEN($B660)=0,"",IF(AND($B660&gt;0,VALUE(SUBSTITUTE($B660,"2","0"))=$B660),1,0)),"")</f>
        <v/>
      </c>
      <c r="F660" s="5" t="str">
        <f>IF(PhieuBauCu!$B$2&gt;2,IF(LEN($B660)=0,"",IF(AND($B660&gt;0,VALUE(SUBSTITUTE($B660,"3","0"))=$B660),1,0)),"")</f>
        <v/>
      </c>
      <c r="G660" s="5" t="str">
        <f>IF(PhieuBauCu!$B$2&gt;3,IF(LEN($B660)=0,"",IF(AND($B660&gt;0,VALUE(SUBSTITUTE($B660,"4","0"))=$B660),1,0)),"")</f>
        <v/>
      </c>
      <c r="H660" s="5" t="str">
        <f>IF(PhieuBauCu!$B$2&gt;4,IF(LEN($B660)=0,"",IF(AND($B660&gt;0,VALUE(SUBSTITUTE($B660,"5","0"))=$B660),1,0)),"")</f>
        <v/>
      </c>
      <c r="I660" s="5" t="str">
        <f>IF(PhieuBauCu!$B$2&gt;5,IF(LEN($B660)=0,"",IF(AND($B660&gt;0,VALUE(SUBSTITUTE($B660,"6","0"))=$B660),1,0)),"")</f>
        <v/>
      </c>
      <c r="J660" s="5" t="str">
        <f>IF(PhieuBauCu!$B$2&gt;6,IF(LEN($B660)=0,"",IF(AND($B660&gt;0,VALUE(SUBSTITUTE($B660,"7","0"))=$B660),1,0)),"")</f>
        <v/>
      </c>
      <c r="K660" s="5" t="str">
        <f>IF(PhieuBauCu!$B$2&gt;7,IF(LEN($B660)=0,"",IF(AND($B660&gt;0,VALUE(SUBSTITUTE($B660,"8","0"))=$B660),1,0)),"")</f>
        <v/>
      </c>
      <c r="L660" s="5" t="str">
        <f>IF(PhieuBauCu!$B$2&gt;8,IF(LEN($B660)=0,"",IF(AND($B660&gt;0,VALUE(SUBSTITUTE($B660,"9","0"))=$B660),1,0)),"")</f>
        <v/>
      </c>
      <c r="M660" s="9">
        <f t="shared" si="21"/>
        <v>0</v>
      </c>
      <c r="N660" s="36">
        <f>IF(AND(M660&lt;=PhieuBauCu!$B$13,M660&gt;=1),1,0)</f>
        <v>0</v>
      </c>
    </row>
    <row r="661" spans="1:14" ht="28.5" customHeight="1">
      <c r="A661" s="2">
        <v>656</v>
      </c>
      <c r="B661" s="3"/>
      <c r="C661" s="48" t="str">
        <f t="shared" si="20"/>
        <v/>
      </c>
      <c r="D661" s="5" t="str">
        <f>IF(PhieuBauCu!$B$2&gt;0,IF(LEN($B661)=0,"",IF(AND($B661&gt;0,VALUE(SUBSTITUTE($B661,"1","0"))=$B661),1,0)),"")</f>
        <v/>
      </c>
      <c r="E661" s="5" t="str">
        <f>IF(PhieuBauCu!$B$2&gt;1,IF(LEN($B661)=0,"",IF(AND($B661&gt;0,VALUE(SUBSTITUTE($B661,"2","0"))=$B661),1,0)),"")</f>
        <v/>
      </c>
      <c r="F661" s="5" t="str">
        <f>IF(PhieuBauCu!$B$2&gt;2,IF(LEN($B661)=0,"",IF(AND($B661&gt;0,VALUE(SUBSTITUTE($B661,"3","0"))=$B661),1,0)),"")</f>
        <v/>
      </c>
      <c r="G661" s="5" t="str">
        <f>IF(PhieuBauCu!$B$2&gt;3,IF(LEN($B661)=0,"",IF(AND($B661&gt;0,VALUE(SUBSTITUTE($B661,"4","0"))=$B661),1,0)),"")</f>
        <v/>
      </c>
      <c r="H661" s="5" t="str">
        <f>IF(PhieuBauCu!$B$2&gt;4,IF(LEN($B661)=0,"",IF(AND($B661&gt;0,VALUE(SUBSTITUTE($B661,"5","0"))=$B661),1,0)),"")</f>
        <v/>
      </c>
      <c r="I661" s="5" t="str">
        <f>IF(PhieuBauCu!$B$2&gt;5,IF(LEN($B661)=0,"",IF(AND($B661&gt;0,VALUE(SUBSTITUTE($B661,"6","0"))=$B661),1,0)),"")</f>
        <v/>
      </c>
      <c r="J661" s="5" t="str">
        <f>IF(PhieuBauCu!$B$2&gt;6,IF(LEN($B661)=0,"",IF(AND($B661&gt;0,VALUE(SUBSTITUTE($B661,"7","0"))=$B661),1,0)),"")</f>
        <v/>
      </c>
      <c r="K661" s="5" t="str">
        <f>IF(PhieuBauCu!$B$2&gt;7,IF(LEN($B661)=0,"",IF(AND($B661&gt;0,VALUE(SUBSTITUTE($B661,"8","0"))=$B661),1,0)),"")</f>
        <v/>
      </c>
      <c r="L661" s="5" t="str">
        <f>IF(PhieuBauCu!$B$2&gt;8,IF(LEN($B661)=0,"",IF(AND($B661&gt;0,VALUE(SUBSTITUTE($B661,"9","0"))=$B661),1,0)),"")</f>
        <v/>
      </c>
      <c r="M661" s="9">
        <f t="shared" si="21"/>
        <v>0</v>
      </c>
      <c r="N661" s="36">
        <f>IF(AND(M661&lt;=PhieuBauCu!$B$13,M661&gt;=1),1,0)</f>
        <v>0</v>
      </c>
    </row>
    <row r="662" spans="1:14" ht="28.5" customHeight="1">
      <c r="A662" s="2">
        <v>657</v>
      </c>
      <c r="B662" s="3"/>
      <c r="C662" s="48" t="str">
        <f t="shared" si="20"/>
        <v/>
      </c>
      <c r="D662" s="5" t="str">
        <f>IF(PhieuBauCu!$B$2&gt;0,IF(LEN($B662)=0,"",IF(AND($B662&gt;0,VALUE(SUBSTITUTE($B662,"1","0"))=$B662),1,0)),"")</f>
        <v/>
      </c>
      <c r="E662" s="5" t="str">
        <f>IF(PhieuBauCu!$B$2&gt;1,IF(LEN($B662)=0,"",IF(AND($B662&gt;0,VALUE(SUBSTITUTE($B662,"2","0"))=$B662),1,0)),"")</f>
        <v/>
      </c>
      <c r="F662" s="5" t="str">
        <f>IF(PhieuBauCu!$B$2&gt;2,IF(LEN($B662)=0,"",IF(AND($B662&gt;0,VALUE(SUBSTITUTE($B662,"3","0"))=$B662),1,0)),"")</f>
        <v/>
      </c>
      <c r="G662" s="5" t="str">
        <f>IF(PhieuBauCu!$B$2&gt;3,IF(LEN($B662)=0,"",IF(AND($B662&gt;0,VALUE(SUBSTITUTE($B662,"4","0"))=$B662),1,0)),"")</f>
        <v/>
      </c>
      <c r="H662" s="5" t="str">
        <f>IF(PhieuBauCu!$B$2&gt;4,IF(LEN($B662)=0,"",IF(AND($B662&gt;0,VALUE(SUBSTITUTE($B662,"5","0"))=$B662),1,0)),"")</f>
        <v/>
      </c>
      <c r="I662" s="5" t="str">
        <f>IF(PhieuBauCu!$B$2&gt;5,IF(LEN($B662)=0,"",IF(AND($B662&gt;0,VALUE(SUBSTITUTE($B662,"6","0"))=$B662),1,0)),"")</f>
        <v/>
      </c>
      <c r="J662" s="5" t="str">
        <f>IF(PhieuBauCu!$B$2&gt;6,IF(LEN($B662)=0,"",IF(AND($B662&gt;0,VALUE(SUBSTITUTE($B662,"7","0"))=$B662),1,0)),"")</f>
        <v/>
      </c>
      <c r="K662" s="5" t="str">
        <f>IF(PhieuBauCu!$B$2&gt;7,IF(LEN($B662)=0,"",IF(AND($B662&gt;0,VALUE(SUBSTITUTE($B662,"8","0"))=$B662),1,0)),"")</f>
        <v/>
      </c>
      <c r="L662" s="5" t="str">
        <f>IF(PhieuBauCu!$B$2&gt;8,IF(LEN($B662)=0,"",IF(AND($B662&gt;0,VALUE(SUBSTITUTE($B662,"9","0"))=$B662),1,0)),"")</f>
        <v/>
      </c>
      <c r="M662" s="9">
        <f t="shared" si="21"/>
        <v>0</v>
      </c>
      <c r="N662" s="36">
        <f>IF(AND(M662&lt;=PhieuBauCu!$B$13,M662&gt;=1),1,0)</f>
        <v>0</v>
      </c>
    </row>
    <row r="663" spans="1:14" ht="28.5" customHeight="1">
      <c r="A663" s="2">
        <v>658</v>
      </c>
      <c r="B663" s="3"/>
      <c r="C663" s="48" t="str">
        <f t="shared" si="20"/>
        <v/>
      </c>
      <c r="D663" s="5" t="str">
        <f>IF(PhieuBauCu!$B$2&gt;0,IF(LEN($B663)=0,"",IF(AND($B663&gt;0,VALUE(SUBSTITUTE($B663,"1","0"))=$B663),1,0)),"")</f>
        <v/>
      </c>
      <c r="E663" s="5" t="str">
        <f>IF(PhieuBauCu!$B$2&gt;1,IF(LEN($B663)=0,"",IF(AND($B663&gt;0,VALUE(SUBSTITUTE($B663,"2","0"))=$B663),1,0)),"")</f>
        <v/>
      </c>
      <c r="F663" s="5" t="str">
        <f>IF(PhieuBauCu!$B$2&gt;2,IF(LEN($B663)=0,"",IF(AND($B663&gt;0,VALUE(SUBSTITUTE($B663,"3","0"))=$B663),1,0)),"")</f>
        <v/>
      </c>
      <c r="G663" s="5" t="str">
        <f>IF(PhieuBauCu!$B$2&gt;3,IF(LEN($B663)=0,"",IF(AND($B663&gt;0,VALUE(SUBSTITUTE($B663,"4","0"))=$B663),1,0)),"")</f>
        <v/>
      </c>
      <c r="H663" s="5" t="str">
        <f>IF(PhieuBauCu!$B$2&gt;4,IF(LEN($B663)=0,"",IF(AND($B663&gt;0,VALUE(SUBSTITUTE($B663,"5","0"))=$B663),1,0)),"")</f>
        <v/>
      </c>
      <c r="I663" s="5" t="str">
        <f>IF(PhieuBauCu!$B$2&gt;5,IF(LEN($B663)=0,"",IF(AND($B663&gt;0,VALUE(SUBSTITUTE($B663,"6","0"))=$B663),1,0)),"")</f>
        <v/>
      </c>
      <c r="J663" s="5" t="str">
        <f>IF(PhieuBauCu!$B$2&gt;6,IF(LEN($B663)=0,"",IF(AND($B663&gt;0,VALUE(SUBSTITUTE($B663,"7","0"))=$B663),1,0)),"")</f>
        <v/>
      </c>
      <c r="K663" s="5" t="str">
        <f>IF(PhieuBauCu!$B$2&gt;7,IF(LEN($B663)=0,"",IF(AND($B663&gt;0,VALUE(SUBSTITUTE($B663,"8","0"))=$B663),1,0)),"")</f>
        <v/>
      </c>
      <c r="L663" s="5" t="str">
        <f>IF(PhieuBauCu!$B$2&gt;8,IF(LEN($B663)=0,"",IF(AND($B663&gt;0,VALUE(SUBSTITUTE($B663,"9","0"))=$B663),1,0)),"")</f>
        <v/>
      </c>
      <c r="M663" s="9">
        <f t="shared" si="21"/>
        <v>0</v>
      </c>
      <c r="N663" s="36">
        <f>IF(AND(M663&lt;=PhieuBauCu!$B$13,M663&gt;=1),1,0)</f>
        <v>0</v>
      </c>
    </row>
    <row r="664" spans="1:14" ht="28.5" customHeight="1">
      <c r="A664" s="2">
        <v>659</v>
      </c>
      <c r="B664" s="3"/>
      <c r="C664" s="48" t="str">
        <f t="shared" si="20"/>
        <v/>
      </c>
      <c r="D664" s="5" t="str">
        <f>IF(PhieuBauCu!$B$2&gt;0,IF(LEN($B664)=0,"",IF(AND($B664&gt;0,VALUE(SUBSTITUTE($B664,"1","0"))=$B664),1,0)),"")</f>
        <v/>
      </c>
      <c r="E664" s="5" t="str">
        <f>IF(PhieuBauCu!$B$2&gt;1,IF(LEN($B664)=0,"",IF(AND($B664&gt;0,VALUE(SUBSTITUTE($B664,"2","0"))=$B664),1,0)),"")</f>
        <v/>
      </c>
      <c r="F664" s="5" t="str">
        <f>IF(PhieuBauCu!$B$2&gt;2,IF(LEN($B664)=0,"",IF(AND($B664&gt;0,VALUE(SUBSTITUTE($B664,"3","0"))=$B664),1,0)),"")</f>
        <v/>
      </c>
      <c r="G664" s="5" t="str">
        <f>IF(PhieuBauCu!$B$2&gt;3,IF(LEN($B664)=0,"",IF(AND($B664&gt;0,VALUE(SUBSTITUTE($B664,"4","0"))=$B664),1,0)),"")</f>
        <v/>
      </c>
      <c r="H664" s="5" t="str">
        <f>IF(PhieuBauCu!$B$2&gt;4,IF(LEN($B664)=0,"",IF(AND($B664&gt;0,VALUE(SUBSTITUTE($B664,"5","0"))=$B664),1,0)),"")</f>
        <v/>
      </c>
      <c r="I664" s="5" t="str">
        <f>IF(PhieuBauCu!$B$2&gt;5,IF(LEN($B664)=0,"",IF(AND($B664&gt;0,VALUE(SUBSTITUTE($B664,"6","0"))=$B664),1,0)),"")</f>
        <v/>
      </c>
      <c r="J664" s="5" t="str">
        <f>IF(PhieuBauCu!$B$2&gt;6,IF(LEN($B664)=0,"",IF(AND($B664&gt;0,VALUE(SUBSTITUTE($B664,"7","0"))=$B664),1,0)),"")</f>
        <v/>
      </c>
      <c r="K664" s="5" t="str">
        <f>IF(PhieuBauCu!$B$2&gt;7,IF(LEN($B664)=0,"",IF(AND($B664&gt;0,VALUE(SUBSTITUTE($B664,"8","0"))=$B664),1,0)),"")</f>
        <v/>
      </c>
      <c r="L664" s="5" t="str">
        <f>IF(PhieuBauCu!$B$2&gt;8,IF(LEN($B664)=0,"",IF(AND($B664&gt;0,VALUE(SUBSTITUTE($B664,"9","0"))=$B664),1,0)),"")</f>
        <v/>
      </c>
      <c r="M664" s="9">
        <f t="shared" si="21"/>
        <v>0</v>
      </c>
      <c r="N664" s="36">
        <f>IF(AND(M664&lt;=PhieuBauCu!$B$13,M664&gt;=1),1,0)</f>
        <v>0</v>
      </c>
    </row>
    <row r="665" spans="1:14" ht="28.5" customHeight="1">
      <c r="A665" s="2">
        <v>660</v>
      </c>
      <c r="B665" s="3"/>
      <c r="C665" s="48" t="str">
        <f t="shared" si="20"/>
        <v/>
      </c>
      <c r="D665" s="5" t="str">
        <f>IF(PhieuBauCu!$B$2&gt;0,IF(LEN($B665)=0,"",IF(AND($B665&gt;0,VALUE(SUBSTITUTE($B665,"1","0"))=$B665),1,0)),"")</f>
        <v/>
      </c>
      <c r="E665" s="5" t="str">
        <f>IF(PhieuBauCu!$B$2&gt;1,IF(LEN($B665)=0,"",IF(AND($B665&gt;0,VALUE(SUBSTITUTE($B665,"2","0"))=$B665),1,0)),"")</f>
        <v/>
      </c>
      <c r="F665" s="5" t="str">
        <f>IF(PhieuBauCu!$B$2&gt;2,IF(LEN($B665)=0,"",IF(AND($B665&gt;0,VALUE(SUBSTITUTE($B665,"3","0"))=$B665),1,0)),"")</f>
        <v/>
      </c>
      <c r="G665" s="5" t="str">
        <f>IF(PhieuBauCu!$B$2&gt;3,IF(LEN($B665)=0,"",IF(AND($B665&gt;0,VALUE(SUBSTITUTE($B665,"4","0"))=$B665),1,0)),"")</f>
        <v/>
      </c>
      <c r="H665" s="5" t="str">
        <f>IF(PhieuBauCu!$B$2&gt;4,IF(LEN($B665)=0,"",IF(AND($B665&gt;0,VALUE(SUBSTITUTE($B665,"5","0"))=$B665),1,0)),"")</f>
        <v/>
      </c>
      <c r="I665" s="5" t="str">
        <f>IF(PhieuBauCu!$B$2&gt;5,IF(LEN($B665)=0,"",IF(AND($B665&gt;0,VALUE(SUBSTITUTE($B665,"6","0"))=$B665),1,0)),"")</f>
        <v/>
      </c>
      <c r="J665" s="5" t="str">
        <f>IF(PhieuBauCu!$B$2&gt;6,IF(LEN($B665)=0,"",IF(AND($B665&gt;0,VALUE(SUBSTITUTE($B665,"7","0"))=$B665),1,0)),"")</f>
        <v/>
      </c>
      <c r="K665" s="5" t="str">
        <f>IF(PhieuBauCu!$B$2&gt;7,IF(LEN($B665)=0,"",IF(AND($B665&gt;0,VALUE(SUBSTITUTE($B665,"8","0"))=$B665),1,0)),"")</f>
        <v/>
      </c>
      <c r="L665" s="5" t="str">
        <f>IF(PhieuBauCu!$B$2&gt;8,IF(LEN($B665)=0,"",IF(AND($B665&gt;0,VALUE(SUBSTITUTE($B665,"9","0"))=$B665),1,0)),"")</f>
        <v/>
      </c>
      <c r="M665" s="9">
        <f t="shared" si="21"/>
        <v>0</v>
      </c>
      <c r="N665" s="36">
        <f>IF(AND(M665&lt;=PhieuBauCu!$B$13,M665&gt;=1),1,0)</f>
        <v>0</v>
      </c>
    </row>
    <row r="666" spans="1:14" ht="28.5" customHeight="1">
      <c r="A666" s="2">
        <v>661</v>
      </c>
      <c r="B666" s="3"/>
      <c r="C666" s="48" t="str">
        <f t="shared" si="20"/>
        <v/>
      </c>
      <c r="D666" s="5" t="str">
        <f>IF(PhieuBauCu!$B$2&gt;0,IF(LEN($B666)=0,"",IF(AND($B666&gt;0,VALUE(SUBSTITUTE($B666,"1","0"))=$B666),1,0)),"")</f>
        <v/>
      </c>
      <c r="E666" s="5" t="str">
        <f>IF(PhieuBauCu!$B$2&gt;1,IF(LEN($B666)=0,"",IF(AND($B666&gt;0,VALUE(SUBSTITUTE($B666,"2","0"))=$B666),1,0)),"")</f>
        <v/>
      </c>
      <c r="F666" s="5" t="str">
        <f>IF(PhieuBauCu!$B$2&gt;2,IF(LEN($B666)=0,"",IF(AND($B666&gt;0,VALUE(SUBSTITUTE($B666,"3","0"))=$B666),1,0)),"")</f>
        <v/>
      </c>
      <c r="G666" s="5" t="str">
        <f>IF(PhieuBauCu!$B$2&gt;3,IF(LEN($B666)=0,"",IF(AND($B666&gt;0,VALUE(SUBSTITUTE($B666,"4","0"))=$B666),1,0)),"")</f>
        <v/>
      </c>
      <c r="H666" s="5" t="str">
        <f>IF(PhieuBauCu!$B$2&gt;4,IF(LEN($B666)=0,"",IF(AND($B666&gt;0,VALUE(SUBSTITUTE($B666,"5","0"))=$B666),1,0)),"")</f>
        <v/>
      </c>
      <c r="I666" s="5" t="str">
        <f>IF(PhieuBauCu!$B$2&gt;5,IF(LEN($B666)=0,"",IF(AND($B666&gt;0,VALUE(SUBSTITUTE($B666,"6","0"))=$B666),1,0)),"")</f>
        <v/>
      </c>
      <c r="J666" s="5" t="str">
        <f>IF(PhieuBauCu!$B$2&gt;6,IF(LEN($B666)=0,"",IF(AND($B666&gt;0,VALUE(SUBSTITUTE($B666,"7","0"))=$B666),1,0)),"")</f>
        <v/>
      </c>
      <c r="K666" s="5" t="str">
        <f>IF(PhieuBauCu!$B$2&gt;7,IF(LEN($B666)=0,"",IF(AND($B666&gt;0,VALUE(SUBSTITUTE($B666,"8","0"))=$B666),1,0)),"")</f>
        <v/>
      </c>
      <c r="L666" s="5" t="str">
        <f>IF(PhieuBauCu!$B$2&gt;8,IF(LEN($B666)=0,"",IF(AND($B666&gt;0,VALUE(SUBSTITUTE($B666,"9","0"))=$B666),1,0)),"")</f>
        <v/>
      </c>
      <c r="M666" s="9">
        <f t="shared" si="21"/>
        <v>0</v>
      </c>
      <c r="N666" s="36">
        <f>IF(AND(M666&lt;=PhieuBauCu!$B$13,M666&gt;=1),1,0)</f>
        <v>0</v>
      </c>
    </row>
    <row r="667" spans="1:14" ht="28.5" customHeight="1">
      <c r="A667" s="2">
        <v>662</v>
      </c>
      <c r="B667" s="3"/>
      <c r="C667" s="48" t="str">
        <f t="shared" si="20"/>
        <v/>
      </c>
      <c r="D667" s="5" t="str">
        <f>IF(PhieuBauCu!$B$2&gt;0,IF(LEN($B667)=0,"",IF(AND($B667&gt;0,VALUE(SUBSTITUTE($B667,"1","0"))=$B667),1,0)),"")</f>
        <v/>
      </c>
      <c r="E667" s="5" t="str">
        <f>IF(PhieuBauCu!$B$2&gt;1,IF(LEN($B667)=0,"",IF(AND($B667&gt;0,VALUE(SUBSTITUTE($B667,"2","0"))=$B667),1,0)),"")</f>
        <v/>
      </c>
      <c r="F667" s="5" t="str">
        <f>IF(PhieuBauCu!$B$2&gt;2,IF(LEN($B667)=0,"",IF(AND($B667&gt;0,VALUE(SUBSTITUTE($B667,"3","0"))=$B667),1,0)),"")</f>
        <v/>
      </c>
      <c r="G667" s="5" t="str">
        <f>IF(PhieuBauCu!$B$2&gt;3,IF(LEN($B667)=0,"",IF(AND($B667&gt;0,VALUE(SUBSTITUTE($B667,"4","0"))=$B667),1,0)),"")</f>
        <v/>
      </c>
      <c r="H667" s="5" t="str">
        <f>IF(PhieuBauCu!$B$2&gt;4,IF(LEN($B667)=0,"",IF(AND($B667&gt;0,VALUE(SUBSTITUTE($B667,"5","0"))=$B667),1,0)),"")</f>
        <v/>
      </c>
      <c r="I667" s="5" t="str">
        <f>IF(PhieuBauCu!$B$2&gt;5,IF(LEN($B667)=0,"",IF(AND($B667&gt;0,VALUE(SUBSTITUTE($B667,"6","0"))=$B667),1,0)),"")</f>
        <v/>
      </c>
      <c r="J667" s="5" t="str">
        <f>IF(PhieuBauCu!$B$2&gt;6,IF(LEN($B667)=0,"",IF(AND($B667&gt;0,VALUE(SUBSTITUTE($B667,"7","0"))=$B667),1,0)),"")</f>
        <v/>
      </c>
      <c r="K667" s="5" t="str">
        <f>IF(PhieuBauCu!$B$2&gt;7,IF(LEN($B667)=0,"",IF(AND($B667&gt;0,VALUE(SUBSTITUTE($B667,"8","0"))=$B667),1,0)),"")</f>
        <v/>
      </c>
      <c r="L667" s="5" t="str">
        <f>IF(PhieuBauCu!$B$2&gt;8,IF(LEN($B667)=0,"",IF(AND($B667&gt;0,VALUE(SUBSTITUTE($B667,"9","0"))=$B667),1,0)),"")</f>
        <v/>
      </c>
      <c r="M667" s="9">
        <f t="shared" si="21"/>
        <v>0</v>
      </c>
      <c r="N667" s="36">
        <f>IF(AND(M667&lt;=PhieuBauCu!$B$13,M667&gt;=1),1,0)</f>
        <v>0</v>
      </c>
    </row>
    <row r="668" spans="1:14" ht="28.5" customHeight="1">
      <c r="A668" s="2">
        <v>663</v>
      </c>
      <c r="B668" s="3"/>
      <c r="C668" s="48" t="str">
        <f t="shared" si="20"/>
        <v/>
      </c>
      <c r="D668" s="5" t="str">
        <f>IF(PhieuBauCu!$B$2&gt;0,IF(LEN($B668)=0,"",IF(AND($B668&gt;0,VALUE(SUBSTITUTE($B668,"1","0"))=$B668),1,0)),"")</f>
        <v/>
      </c>
      <c r="E668" s="5" t="str">
        <f>IF(PhieuBauCu!$B$2&gt;1,IF(LEN($B668)=0,"",IF(AND($B668&gt;0,VALUE(SUBSTITUTE($B668,"2","0"))=$B668),1,0)),"")</f>
        <v/>
      </c>
      <c r="F668" s="5" t="str">
        <f>IF(PhieuBauCu!$B$2&gt;2,IF(LEN($B668)=0,"",IF(AND($B668&gt;0,VALUE(SUBSTITUTE($B668,"3","0"))=$B668),1,0)),"")</f>
        <v/>
      </c>
      <c r="G668" s="5" t="str">
        <f>IF(PhieuBauCu!$B$2&gt;3,IF(LEN($B668)=0,"",IF(AND($B668&gt;0,VALUE(SUBSTITUTE($B668,"4","0"))=$B668),1,0)),"")</f>
        <v/>
      </c>
      <c r="H668" s="5" t="str">
        <f>IF(PhieuBauCu!$B$2&gt;4,IF(LEN($B668)=0,"",IF(AND($B668&gt;0,VALUE(SUBSTITUTE($B668,"5","0"))=$B668),1,0)),"")</f>
        <v/>
      </c>
      <c r="I668" s="5" t="str">
        <f>IF(PhieuBauCu!$B$2&gt;5,IF(LEN($B668)=0,"",IF(AND($B668&gt;0,VALUE(SUBSTITUTE($B668,"6","0"))=$B668),1,0)),"")</f>
        <v/>
      </c>
      <c r="J668" s="5" t="str">
        <f>IF(PhieuBauCu!$B$2&gt;6,IF(LEN($B668)=0,"",IF(AND($B668&gt;0,VALUE(SUBSTITUTE($B668,"7","0"))=$B668),1,0)),"")</f>
        <v/>
      </c>
      <c r="K668" s="5" t="str">
        <f>IF(PhieuBauCu!$B$2&gt;7,IF(LEN($B668)=0,"",IF(AND($B668&gt;0,VALUE(SUBSTITUTE($B668,"8","0"))=$B668),1,0)),"")</f>
        <v/>
      </c>
      <c r="L668" s="5" t="str">
        <f>IF(PhieuBauCu!$B$2&gt;8,IF(LEN($B668)=0,"",IF(AND($B668&gt;0,VALUE(SUBSTITUTE($B668,"9","0"))=$B668),1,0)),"")</f>
        <v/>
      </c>
      <c r="M668" s="9">
        <f t="shared" si="21"/>
        <v>0</v>
      </c>
      <c r="N668" s="36">
        <f>IF(AND(M668&lt;=PhieuBauCu!$B$13,M668&gt;=1),1,0)</f>
        <v>0</v>
      </c>
    </row>
    <row r="669" spans="1:14" ht="28.5" customHeight="1">
      <c r="A669" s="2">
        <v>664</v>
      </c>
      <c r="B669" s="3"/>
      <c r="C669" s="48" t="str">
        <f t="shared" si="20"/>
        <v/>
      </c>
      <c r="D669" s="5" t="str">
        <f>IF(PhieuBauCu!$B$2&gt;0,IF(LEN($B669)=0,"",IF(AND($B669&gt;0,VALUE(SUBSTITUTE($B669,"1","0"))=$B669),1,0)),"")</f>
        <v/>
      </c>
      <c r="E669" s="5" t="str">
        <f>IF(PhieuBauCu!$B$2&gt;1,IF(LEN($B669)=0,"",IF(AND($B669&gt;0,VALUE(SUBSTITUTE($B669,"2","0"))=$B669),1,0)),"")</f>
        <v/>
      </c>
      <c r="F669" s="5" t="str">
        <f>IF(PhieuBauCu!$B$2&gt;2,IF(LEN($B669)=0,"",IF(AND($B669&gt;0,VALUE(SUBSTITUTE($B669,"3","0"))=$B669),1,0)),"")</f>
        <v/>
      </c>
      <c r="G669" s="5" t="str">
        <f>IF(PhieuBauCu!$B$2&gt;3,IF(LEN($B669)=0,"",IF(AND($B669&gt;0,VALUE(SUBSTITUTE($B669,"4","0"))=$B669),1,0)),"")</f>
        <v/>
      </c>
      <c r="H669" s="5" t="str">
        <f>IF(PhieuBauCu!$B$2&gt;4,IF(LEN($B669)=0,"",IF(AND($B669&gt;0,VALUE(SUBSTITUTE($B669,"5","0"))=$B669),1,0)),"")</f>
        <v/>
      </c>
      <c r="I669" s="5" t="str">
        <f>IF(PhieuBauCu!$B$2&gt;5,IF(LEN($B669)=0,"",IF(AND($B669&gt;0,VALUE(SUBSTITUTE($B669,"6","0"))=$B669),1,0)),"")</f>
        <v/>
      </c>
      <c r="J669" s="5" t="str">
        <f>IF(PhieuBauCu!$B$2&gt;6,IF(LEN($B669)=0,"",IF(AND($B669&gt;0,VALUE(SUBSTITUTE($B669,"7","0"))=$B669),1,0)),"")</f>
        <v/>
      </c>
      <c r="K669" s="5" t="str">
        <f>IF(PhieuBauCu!$B$2&gt;7,IF(LEN($B669)=0,"",IF(AND($B669&gt;0,VALUE(SUBSTITUTE($B669,"8","0"))=$B669),1,0)),"")</f>
        <v/>
      </c>
      <c r="L669" s="5" t="str">
        <f>IF(PhieuBauCu!$B$2&gt;8,IF(LEN($B669)=0,"",IF(AND($B669&gt;0,VALUE(SUBSTITUTE($B669,"9","0"))=$B669),1,0)),"")</f>
        <v/>
      </c>
      <c r="M669" s="9">
        <f t="shared" si="21"/>
        <v>0</v>
      </c>
      <c r="N669" s="36">
        <f>IF(AND(M669&lt;=PhieuBauCu!$B$13,M669&gt;=1),1,0)</f>
        <v>0</v>
      </c>
    </row>
    <row r="670" spans="1:14" ht="28.5" customHeight="1">
      <c r="A670" s="2">
        <v>665</v>
      </c>
      <c r="B670" s="3"/>
      <c r="C670" s="48" t="str">
        <f t="shared" si="20"/>
        <v/>
      </c>
      <c r="D670" s="5" t="str">
        <f>IF(PhieuBauCu!$B$2&gt;0,IF(LEN($B670)=0,"",IF(AND($B670&gt;0,VALUE(SUBSTITUTE($B670,"1","0"))=$B670),1,0)),"")</f>
        <v/>
      </c>
      <c r="E670" s="5" t="str">
        <f>IF(PhieuBauCu!$B$2&gt;1,IF(LEN($B670)=0,"",IF(AND($B670&gt;0,VALUE(SUBSTITUTE($B670,"2","0"))=$B670),1,0)),"")</f>
        <v/>
      </c>
      <c r="F670" s="5" t="str">
        <f>IF(PhieuBauCu!$B$2&gt;2,IF(LEN($B670)=0,"",IF(AND($B670&gt;0,VALUE(SUBSTITUTE($B670,"3","0"))=$B670),1,0)),"")</f>
        <v/>
      </c>
      <c r="G670" s="5" t="str">
        <f>IF(PhieuBauCu!$B$2&gt;3,IF(LEN($B670)=0,"",IF(AND($B670&gt;0,VALUE(SUBSTITUTE($B670,"4","0"))=$B670),1,0)),"")</f>
        <v/>
      </c>
      <c r="H670" s="5" t="str">
        <f>IF(PhieuBauCu!$B$2&gt;4,IF(LEN($B670)=0,"",IF(AND($B670&gt;0,VALUE(SUBSTITUTE($B670,"5","0"))=$B670),1,0)),"")</f>
        <v/>
      </c>
      <c r="I670" s="5" t="str">
        <f>IF(PhieuBauCu!$B$2&gt;5,IF(LEN($B670)=0,"",IF(AND($B670&gt;0,VALUE(SUBSTITUTE($B670,"6","0"))=$B670),1,0)),"")</f>
        <v/>
      </c>
      <c r="J670" s="5" t="str">
        <f>IF(PhieuBauCu!$B$2&gt;6,IF(LEN($B670)=0,"",IF(AND($B670&gt;0,VALUE(SUBSTITUTE($B670,"7","0"))=$B670),1,0)),"")</f>
        <v/>
      </c>
      <c r="K670" s="5" t="str">
        <f>IF(PhieuBauCu!$B$2&gt;7,IF(LEN($B670)=0,"",IF(AND($B670&gt;0,VALUE(SUBSTITUTE($B670,"8","0"))=$B670),1,0)),"")</f>
        <v/>
      </c>
      <c r="L670" s="5" t="str">
        <f>IF(PhieuBauCu!$B$2&gt;8,IF(LEN($B670)=0,"",IF(AND($B670&gt;0,VALUE(SUBSTITUTE($B670,"9","0"))=$B670),1,0)),"")</f>
        <v/>
      </c>
      <c r="M670" s="9">
        <f t="shared" si="21"/>
        <v>0</v>
      </c>
      <c r="N670" s="36">
        <f>IF(AND(M670&lt;=PhieuBauCu!$B$13,M670&gt;=1),1,0)</f>
        <v>0</v>
      </c>
    </row>
    <row r="671" spans="1:14" ht="28.5" customHeight="1">
      <c r="A671" s="2">
        <v>666</v>
      </c>
      <c r="B671" s="3"/>
      <c r="C671" s="48" t="str">
        <f t="shared" si="20"/>
        <v/>
      </c>
      <c r="D671" s="5" t="str">
        <f>IF(PhieuBauCu!$B$2&gt;0,IF(LEN($B671)=0,"",IF(AND($B671&gt;0,VALUE(SUBSTITUTE($B671,"1","0"))=$B671),1,0)),"")</f>
        <v/>
      </c>
      <c r="E671" s="5" t="str">
        <f>IF(PhieuBauCu!$B$2&gt;1,IF(LEN($B671)=0,"",IF(AND($B671&gt;0,VALUE(SUBSTITUTE($B671,"2","0"))=$B671),1,0)),"")</f>
        <v/>
      </c>
      <c r="F671" s="5" t="str">
        <f>IF(PhieuBauCu!$B$2&gt;2,IF(LEN($B671)=0,"",IF(AND($B671&gt;0,VALUE(SUBSTITUTE($B671,"3","0"))=$B671),1,0)),"")</f>
        <v/>
      </c>
      <c r="G671" s="5" t="str">
        <f>IF(PhieuBauCu!$B$2&gt;3,IF(LEN($B671)=0,"",IF(AND($B671&gt;0,VALUE(SUBSTITUTE($B671,"4","0"))=$B671),1,0)),"")</f>
        <v/>
      </c>
      <c r="H671" s="5" t="str">
        <f>IF(PhieuBauCu!$B$2&gt;4,IF(LEN($B671)=0,"",IF(AND($B671&gt;0,VALUE(SUBSTITUTE($B671,"5","0"))=$B671),1,0)),"")</f>
        <v/>
      </c>
      <c r="I671" s="5" t="str">
        <f>IF(PhieuBauCu!$B$2&gt;5,IF(LEN($B671)=0,"",IF(AND($B671&gt;0,VALUE(SUBSTITUTE($B671,"6","0"))=$B671),1,0)),"")</f>
        <v/>
      </c>
      <c r="J671" s="5" t="str">
        <f>IF(PhieuBauCu!$B$2&gt;6,IF(LEN($B671)=0,"",IF(AND($B671&gt;0,VALUE(SUBSTITUTE($B671,"7","0"))=$B671),1,0)),"")</f>
        <v/>
      </c>
      <c r="K671" s="5" t="str">
        <f>IF(PhieuBauCu!$B$2&gt;7,IF(LEN($B671)=0,"",IF(AND($B671&gt;0,VALUE(SUBSTITUTE($B671,"8","0"))=$B671),1,0)),"")</f>
        <v/>
      </c>
      <c r="L671" s="5" t="str">
        <f>IF(PhieuBauCu!$B$2&gt;8,IF(LEN($B671)=0,"",IF(AND($B671&gt;0,VALUE(SUBSTITUTE($B671,"9","0"))=$B671),1,0)),"")</f>
        <v/>
      </c>
      <c r="M671" s="9">
        <f t="shared" si="21"/>
        <v>0</v>
      </c>
      <c r="N671" s="36">
        <f>IF(AND(M671&lt;=PhieuBauCu!$B$13,M671&gt;=1),1,0)</f>
        <v>0</v>
      </c>
    </row>
    <row r="672" spans="1:14" ht="28.5" customHeight="1">
      <c r="A672" s="2">
        <v>667</v>
      </c>
      <c r="B672" s="3"/>
      <c r="C672" s="48" t="str">
        <f t="shared" si="20"/>
        <v/>
      </c>
      <c r="D672" s="5" t="str">
        <f>IF(PhieuBauCu!$B$2&gt;0,IF(LEN($B672)=0,"",IF(AND($B672&gt;0,VALUE(SUBSTITUTE($B672,"1","0"))=$B672),1,0)),"")</f>
        <v/>
      </c>
      <c r="E672" s="5" t="str">
        <f>IF(PhieuBauCu!$B$2&gt;1,IF(LEN($B672)=0,"",IF(AND($B672&gt;0,VALUE(SUBSTITUTE($B672,"2","0"))=$B672),1,0)),"")</f>
        <v/>
      </c>
      <c r="F672" s="5" t="str">
        <f>IF(PhieuBauCu!$B$2&gt;2,IF(LEN($B672)=0,"",IF(AND($B672&gt;0,VALUE(SUBSTITUTE($B672,"3","0"))=$B672),1,0)),"")</f>
        <v/>
      </c>
      <c r="G672" s="5" t="str">
        <f>IF(PhieuBauCu!$B$2&gt;3,IF(LEN($B672)=0,"",IF(AND($B672&gt;0,VALUE(SUBSTITUTE($B672,"4","0"))=$B672),1,0)),"")</f>
        <v/>
      </c>
      <c r="H672" s="5" t="str">
        <f>IF(PhieuBauCu!$B$2&gt;4,IF(LEN($B672)=0,"",IF(AND($B672&gt;0,VALUE(SUBSTITUTE($B672,"5","0"))=$B672),1,0)),"")</f>
        <v/>
      </c>
      <c r="I672" s="5" t="str">
        <f>IF(PhieuBauCu!$B$2&gt;5,IF(LEN($B672)=0,"",IF(AND($B672&gt;0,VALUE(SUBSTITUTE($B672,"6","0"))=$B672),1,0)),"")</f>
        <v/>
      </c>
      <c r="J672" s="5" t="str">
        <f>IF(PhieuBauCu!$B$2&gt;6,IF(LEN($B672)=0,"",IF(AND($B672&gt;0,VALUE(SUBSTITUTE($B672,"7","0"))=$B672),1,0)),"")</f>
        <v/>
      </c>
      <c r="K672" s="5" t="str">
        <f>IF(PhieuBauCu!$B$2&gt;7,IF(LEN($B672)=0,"",IF(AND($B672&gt;0,VALUE(SUBSTITUTE($B672,"8","0"))=$B672),1,0)),"")</f>
        <v/>
      </c>
      <c r="L672" s="5" t="str">
        <f>IF(PhieuBauCu!$B$2&gt;8,IF(LEN($B672)=0,"",IF(AND($B672&gt;0,VALUE(SUBSTITUTE($B672,"9","0"))=$B672),1,0)),"")</f>
        <v/>
      </c>
      <c r="M672" s="9">
        <f t="shared" si="21"/>
        <v>0</v>
      </c>
      <c r="N672" s="36">
        <f>IF(AND(M672&lt;=PhieuBauCu!$B$13,M672&gt;=1),1,0)</f>
        <v>0</v>
      </c>
    </row>
    <row r="673" spans="1:14" ht="28.5" customHeight="1">
      <c r="A673" s="2">
        <v>668</v>
      </c>
      <c r="B673" s="3"/>
      <c r="C673" s="48" t="str">
        <f t="shared" si="20"/>
        <v/>
      </c>
      <c r="D673" s="5" t="str">
        <f>IF(PhieuBauCu!$B$2&gt;0,IF(LEN($B673)=0,"",IF(AND($B673&gt;0,VALUE(SUBSTITUTE($B673,"1","0"))=$B673),1,0)),"")</f>
        <v/>
      </c>
      <c r="E673" s="5" t="str">
        <f>IF(PhieuBauCu!$B$2&gt;1,IF(LEN($B673)=0,"",IF(AND($B673&gt;0,VALUE(SUBSTITUTE($B673,"2","0"))=$B673),1,0)),"")</f>
        <v/>
      </c>
      <c r="F673" s="5" t="str">
        <f>IF(PhieuBauCu!$B$2&gt;2,IF(LEN($B673)=0,"",IF(AND($B673&gt;0,VALUE(SUBSTITUTE($B673,"3","0"))=$B673),1,0)),"")</f>
        <v/>
      </c>
      <c r="G673" s="5" t="str">
        <f>IF(PhieuBauCu!$B$2&gt;3,IF(LEN($B673)=0,"",IF(AND($B673&gt;0,VALUE(SUBSTITUTE($B673,"4","0"))=$B673),1,0)),"")</f>
        <v/>
      </c>
      <c r="H673" s="5" t="str">
        <f>IF(PhieuBauCu!$B$2&gt;4,IF(LEN($B673)=0,"",IF(AND($B673&gt;0,VALUE(SUBSTITUTE($B673,"5","0"))=$B673),1,0)),"")</f>
        <v/>
      </c>
      <c r="I673" s="5" t="str">
        <f>IF(PhieuBauCu!$B$2&gt;5,IF(LEN($B673)=0,"",IF(AND($B673&gt;0,VALUE(SUBSTITUTE($B673,"6","0"))=$B673),1,0)),"")</f>
        <v/>
      </c>
      <c r="J673" s="5" t="str">
        <f>IF(PhieuBauCu!$B$2&gt;6,IF(LEN($B673)=0,"",IF(AND($B673&gt;0,VALUE(SUBSTITUTE($B673,"7","0"))=$B673),1,0)),"")</f>
        <v/>
      </c>
      <c r="K673" s="5" t="str">
        <f>IF(PhieuBauCu!$B$2&gt;7,IF(LEN($B673)=0,"",IF(AND($B673&gt;0,VALUE(SUBSTITUTE($B673,"8","0"))=$B673),1,0)),"")</f>
        <v/>
      </c>
      <c r="L673" s="5" t="str">
        <f>IF(PhieuBauCu!$B$2&gt;8,IF(LEN($B673)=0,"",IF(AND($B673&gt;0,VALUE(SUBSTITUTE($B673,"9","0"))=$B673),1,0)),"")</f>
        <v/>
      </c>
      <c r="M673" s="9">
        <f t="shared" si="21"/>
        <v>0</v>
      </c>
      <c r="N673" s="36">
        <f>IF(AND(M673&lt;=PhieuBauCu!$B$13,M673&gt;=1),1,0)</f>
        <v>0</v>
      </c>
    </row>
    <row r="674" spans="1:14" ht="28.5" customHeight="1">
      <c r="A674" s="2">
        <v>669</v>
      </c>
      <c r="B674" s="3"/>
      <c r="C674" s="48" t="str">
        <f t="shared" si="20"/>
        <v/>
      </c>
      <c r="D674" s="5" t="str">
        <f>IF(PhieuBauCu!$B$2&gt;0,IF(LEN($B674)=0,"",IF(AND($B674&gt;0,VALUE(SUBSTITUTE($B674,"1","0"))=$B674),1,0)),"")</f>
        <v/>
      </c>
      <c r="E674" s="5" t="str">
        <f>IF(PhieuBauCu!$B$2&gt;1,IF(LEN($B674)=0,"",IF(AND($B674&gt;0,VALUE(SUBSTITUTE($B674,"2","0"))=$B674),1,0)),"")</f>
        <v/>
      </c>
      <c r="F674" s="5" t="str">
        <f>IF(PhieuBauCu!$B$2&gt;2,IF(LEN($B674)=0,"",IF(AND($B674&gt;0,VALUE(SUBSTITUTE($B674,"3","0"))=$B674),1,0)),"")</f>
        <v/>
      </c>
      <c r="G674" s="5" t="str">
        <f>IF(PhieuBauCu!$B$2&gt;3,IF(LEN($B674)=0,"",IF(AND($B674&gt;0,VALUE(SUBSTITUTE($B674,"4","0"))=$B674),1,0)),"")</f>
        <v/>
      </c>
      <c r="H674" s="5" t="str">
        <f>IF(PhieuBauCu!$B$2&gt;4,IF(LEN($B674)=0,"",IF(AND($B674&gt;0,VALUE(SUBSTITUTE($B674,"5","0"))=$B674),1,0)),"")</f>
        <v/>
      </c>
      <c r="I674" s="5" t="str">
        <f>IF(PhieuBauCu!$B$2&gt;5,IF(LEN($B674)=0,"",IF(AND($B674&gt;0,VALUE(SUBSTITUTE($B674,"6","0"))=$B674),1,0)),"")</f>
        <v/>
      </c>
      <c r="J674" s="5" t="str">
        <f>IF(PhieuBauCu!$B$2&gt;6,IF(LEN($B674)=0,"",IF(AND($B674&gt;0,VALUE(SUBSTITUTE($B674,"7","0"))=$B674),1,0)),"")</f>
        <v/>
      </c>
      <c r="K674" s="5" t="str">
        <f>IF(PhieuBauCu!$B$2&gt;7,IF(LEN($B674)=0,"",IF(AND($B674&gt;0,VALUE(SUBSTITUTE($B674,"8","0"))=$B674),1,0)),"")</f>
        <v/>
      </c>
      <c r="L674" s="5" t="str">
        <f>IF(PhieuBauCu!$B$2&gt;8,IF(LEN($B674)=0,"",IF(AND($B674&gt;0,VALUE(SUBSTITUTE($B674,"9","0"))=$B674),1,0)),"")</f>
        <v/>
      </c>
      <c r="M674" s="9">
        <f t="shared" si="21"/>
        <v>0</v>
      </c>
      <c r="N674" s="36">
        <f>IF(AND(M674&lt;=PhieuBauCu!$B$13,M674&gt;=1),1,0)</f>
        <v>0</v>
      </c>
    </row>
    <row r="675" spans="1:14" ht="28.5" customHeight="1">
      <c r="A675" s="2">
        <v>670</v>
      </c>
      <c r="B675" s="3"/>
      <c r="C675" s="48" t="str">
        <f t="shared" si="20"/>
        <v/>
      </c>
      <c r="D675" s="5" t="str">
        <f>IF(PhieuBauCu!$B$2&gt;0,IF(LEN($B675)=0,"",IF(AND($B675&gt;0,VALUE(SUBSTITUTE($B675,"1","0"))=$B675),1,0)),"")</f>
        <v/>
      </c>
      <c r="E675" s="5" t="str">
        <f>IF(PhieuBauCu!$B$2&gt;1,IF(LEN($B675)=0,"",IF(AND($B675&gt;0,VALUE(SUBSTITUTE($B675,"2","0"))=$B675),1,0)),"")</f>
        <v/>
      </c>
      <c r="F675" s="5" t="str">
        <f>IF(PhieuBauCu!$B$2&gt;2,IF(LEN($B675)=0,"",IF(AND($B675&gt;0,VALUE(SUBSTITUTE($B675,"3","0"))=$B675),1,0)),"")</f>
        <v/>
      </c>
      <c r="G675" s="5" t="str">
        <f>IF(PhieuBauCu!$B$2&gt;3,IF(LEN($B675)=0,"",IF(AND($B675&gt;0,VALUE(SUBSTITUTE($B675,"4","0"))=$B675),1,0)),"")</f>
        <v/>
      </c>
      <c r="H675" s="5" t="str">
        <f>IF(PhieuBauCu!$B$2&gt;4,IF(LEN($B675)=0,"",IF(AND($B675&gt;0,VALUE(SUBSTITUTE($B675,"5","0"))=$B675),1,0)),"")</f>
        <v/>
      </c>
      <c r="I675" s="5" t="str">
        <f>IF(PhieuBauCu!$B$2&gt;5,IF(LEN($B675)=0,"",IF(AND($B675&gt;0,VALUE(SUBSTITUTE($B675,"6","0"))=$B675),1,0)),"")</f>
        <v/>
      </c>
      <c r="J675" s="5" t="str">
        <f>IF(PhieuBauCu!$B$2&gt;6,IF(LEN($B675)=0,"",IF(AND($B675&gt;0,VALUE(SUBSTITUTE($B675,"7","0"))=$B675),1,0)),"")</f>
        <v/>
      </c>
      <c r="K675" s="5" t="str">
        <f>IF(PhieuBauCu!$B$2&gt;7,IF(LEN($B675)=0,"",IF(AND($B675&gt;0,VALUE(SUBSTITUTE($B675,"8","0"))=$B675),1,0)),"")</f>
        <v/>
      </c>
      <c r="L675" s="5" t="str">
        <f>IF(PhieuBauCu!$B$2&gt;8,IF(LEN($B675)=0,"",IF(AND($B675&gt;0,VALUE(SUBSTITUTE($B675,"9","0"))=$B675),1,0)),"")</f>
        <v/>
      </c>
      <c r="M675" s="9">
        <f t="shared" si="21"/>
        <v>0</v>
      </c>
      <c r="N675" s="36">
        <f>IF(AND(M675&lt;=PhieuBauCu!$B$13,M675&gt;=1),1,0)</f>
        <v>0</v>
      </c>
    </row>
    <row r="676" spans="1:14" ht="28.5" customHeight="1">
      <c r="A676" s="2">
        <v>671</v>
      </c>
      <c r="B676" s="3"/>
      <c r="C676" s="48" t="str">
        <f t="shared" si="20"/>
        <v/>
      </c>
      <c r="D676" s="5" t="str">
        <f>IF(PhieuBauCu!$B$2&gt;0,IF(LEN($B676)=0,"",IF(AND($B676&gt;0,VALUE(SUBSTITUTE($B676,"1","0"))=$B676),1,0)),"")</f>
        <v/>
      </c>
      <c r="E676" s="5" t="str">
        <f>IF(PhieuBauCu!$B$2&gt;1,IF(LEN($B676)=0,"",IF(AND($B676&gt;0,VALUE(SUBSTITUTE($B676,"2","0"))=$B676),1,0)),"")</f>
        <v/>
      </c>
      <c r="F676" s="5" t="str">
        <f>IF(PhieuBauCu!$B$2&gt;2,IF(LEN($B676)=0,"",IF(AND($B676&gt;0,VALUE(SUBSTITUTE($B676,"3","0"))=$B676),1,0)),"")</f>
        <v/>
      </c>
      <c r="G676" s="5" t="str">
        <f>IF(PhieuBauCu!$B$2&gt;3,IF(LEN($B676)=0,"",IF(AND($B676&gt;0,VALUE(SUBSTITUTE($B676,"4","0"))=$B676),1,0)),"")</f>
        <v/>
      </c>
      <c r="H676" s="5" t="str">
        <f>IF(PhieuBauCu!$B$2&gt;4,IF(LEN($B676)=0,"",IF(AND($B676&gt;0,VALUE(SUBSTITUTE($B676,"5","0"))=$B676),1,0)),"")</f>
        <v/>
      </c>
      <c r="I676" s="5" t="str">
        <f>IF(PhieuBauCu!$B$2&gt;5,IF(LEN($B676)=0,"",IF(AND($B676&gt;0,VALUE(SUBSTITUTE($B676,"6","0"))=$B676),1,0)),"")</f>
        <v/>
      </c>
      <c r="J676" s="5" t="str">
        <f>IF(PhieuBauCu!$B$2&gt;6,IF(LEN($B676)=0,"",IF(AND($B676&gt;0,VALUE(SUBSTITUTE($B676,"7","0"))=$B676),1,0)),"")</f>
        <v/>
      </c>
      <c r="K676" s="5" t="str">
        <f>IF(PhieuBauCu!$B$2&gt;7,IF(LEN($B676)=0,"",IF(AND($B676&gt;0,VALUE(SUBSTITUTE($B676,"8","0"))=$B676),1,0)),"")</f>
        <v/>
      </c>
      <c r="L676" s="5" t="str">
        <f>IF(PhieuBauCu!$B$2&gt;8,IF(LEN($B676)=0,"",IF(AND($B676&gt;0,VALUE(SUBSTITUTE($B676,"9","0"))=$B676),1,0)),"")</f>
        <v/>
      </c>
      <c r="M676" s="9">
        <f t="shared" si="21"/>
        <v>0</v>
      </c>
      <c r="N676" s="36">
        <f>IF(AND(M676&lt;=PhieuBauCu!$B$13,M676&gt;=1),1,0)</f>
        <v>0</v>
      </c>
    </row>
    <row r="677" spans="1:14" ht="28.5" customHeight="1">
      <c r="A677" s="2">
        <v>672</v>
      </c>
      <c r="B677" s="3"/>
      <c r="C677" s="48" t="str">
        <f t="shared" si="20"/>
        <v/>
      </c>
      <c r="D677" s="5" t="str">
        <f>IF(PhieuBauCu!$B$2&gt;0,IF(LEN($B677)=0,"",IF(AND($B677&gt;0,VALUE(SUBSTITUTE($B677,"1","0"))=$B677),1,0)),"")</f>
        <v/>
      </c>
      <c r="E677" s="5" t="str">
        <f>IF(PhieuBauCu!$B$2&gt;1,IF(LEN($B677)=0,"",IF(AND($B677&gt;0,VALUE(SUBSTITUTE($B677,"2","0"))=$B677),1,0)),"")</f>
        <v/>
      </c>
      <c r="F677" s="5" t="str">
        <f>IF(PhieuBauCu!$B$2&gt;2,IF(LEN($B677)=0,"",IF(AND($B677&gt;0,VALUE(SUBSTITUTE($B677,"3","0"))=$B677),1,0)),"")</f>
        <v/>
      </c>
      <c r="G677" s="5" t="str">
        <f>IF(PhieuBauCu!$B$2&gt;3,IF(LEN($B677)=0,"",IF(AND($B677&gt;0,VALUE(SUBSTITUTE($B677,"4","0"))=$B677),1,0)),"")</f>
        <v/>
      </c>
      <c r="H677" s="5" t="str">
        <f>IF(PhieuBauCu!$B$2&gt;4,IF(LEN($B677)=0,"",IF(AND($B677&gt;0,VALUE(SUBSTITUTE($B677,"5","0"))=$B677),1,0)),"")</f>
        <v/>
      </c>
      <c r="I677" s="5" t="str">
        <f>IF(PhieuBauCu!$B$2&gt;5,IF(LEN($B677)=0,"",IF(AND($B677&gt;0,VALUE(SUBSTITUTE($B677,"6","0"))=$B677),1,0)),"")</f>
        <v/>
      </c>
      <c r="J677" s="5" t="str">
        <f>IF(PhieuBauCu!$B$2&gt;6,IF(LEN($B677)=0,"",IF(AND($B677&gt;0,VALUE(SUBSTITUTE($B677,"7","0"))=$B677),1,0)),"")</f>
        <v/>
      </c>
      <c r="K677" s="5" t="str">
        <f>IF(PhieuBauCu!$B$2&gt;7,IF(LEN($B677)=0,"",IF(AND($B677&gt;0,VALUE(SUBSTITUTE($B677,"8","0"))=$B677),1,0)),"")</f>
        <v/>
      </c>
      <c r="L677" s="5" t="str">
        <f>IF(PhieuBauCu!$B$2&gt;8,IF(LEN($B677)=0,"",IF(AND($B677&gt;0,VALUE(SUBSTITUTE($B677,"9","0"))=$B677),1,0)),"")</f>
        <v/>
      </c>
      <c r="M677" s="9">
        <f t="shared" si="21"/>
        <v>0</v>
      </c>
      <c r="N677" s="36">
        <f>IF(AND(M677&lt;=PhieuBauCu!$B$13,M677&gt;=1),1,0)</f>
        <v>0</v>
      </c>
    </row>
    <row r="678" spans="1:14" ht="28.5" customHeight="1">
      <c r="A678" s="2">
        <v>673</v>
      </c>
      <c r="B678" s="3"/>
      <c r="C678" s="48" t="str">
        <f t="shared" si="20"/>
        <v/>
      </c>
      <c r="D678" s="5" t="str">
        <f>IF(PhieuBauCu!$B$2&gt;0,IF(LEN($B678)=0,"",IF(AND($B678&gt;0,VALUE(SUBSTITUTE($B678,"1","0"))=$B678),1,0)),"")</f>
        <v/>
      </c>
      <c r="E678" s="5" t="str">
        <f>IF(PhieuBauCu!$B$2&gt;1,IF(LEN($B678)=0,"",IF(AND($B678&gt;0,VALUE(SUBSTITUTE($B678,"2","0"))=$B678),1,0)),"")</f>
        <v/>
      </c>
      <c r="F678" s="5" t="str">
        <f>IF(PhieuBauCu!$B$2&gt;2,IF(LEN($B678)=0,"",IF(AND($B678&gt;0,VALUE(SUBSTITUTE($B678,"3","0"))=$B678),1,0)),"")</f>
        <v/>
      </c>
      <c r="G678" s="5" t="str">
        <f>IF(PhieuBauCu!$B$2&gt;3,IF(LEN($B678)=0,"",IF(AND($B678&gt;0,VALUE(SUBSTITUTE($B678,"4","0"))=$B678),1,0)),"")</f>
        <v/>
      </c>
      <c r="H678" s="5" t="str">
        <f>IF(PhieuBauCu!$B$2&gt;4,IF(LEN($B678)=0,"",IF(AND($B678&gt;0,VALUE(SUBSTITUTE($B678,"5","0"))=$B678),1,0)),"")</f>
        <v/>
      </c>
      <c r="I678" s="5" t="str">
        <f>IF(PhieuBauCu!$B$2&gt;5,IF(LEN($B678)=0,"",IF(AND($B678&gt;0,VALUE(SUBSTITUTE($B678,"6","0"))=$B678),1,0)),"")</f>
        <v/>
      </c>
      <c r="J678" s="5" t="str">
        <f>IF(PhieuBauCu!$B$2&gt;6,IF(LEN($B678)=0,"",IF(AND($B678&gt;0,VALUE(SUBSTITUTE($B678,"7","0"))=$B678),1,0)),"")</f>
        <v/>
      </c>
      <c r="K678" s="5" t="str">
        <f>IF(PhieuBauCu!$B$2&gt;7,IF(LEN($B678)=0,"",IF(AND($B678&gt;0,VALUE(SUBSTITUTE($B678,"8","0"))=$B678),1,0)),"")</f>
        <v/>
      </c>
      <c r="L678" s="5" t="str">
        <f>IF(PhieuBauCu!$B$2&gt;8,IF(LEN($B678)=0,"",IF(AND($B678&gt;0,VALUE(SUBSTITUTE($B678,"9","0"))=$B678),1,0)),"")</f>
        <v/>
      </c>
      <c r="M678" s="9">
        <f t="shared" si="21"/>
        <v>0</v>
      </c>
      <c r="N678" s="36">
        <f>IF(AND(M678&lt;=PhieuBauCu!$B$13,M678&gt;=1),1,0)</f>
        <v>0</v>
      </c>
    </row>
    <row r="679" spans="1:14" ht="28.5" customHeight="1">
      <c r="A679" s="2">
        <v>674</v>
      </c>
      <c r="B679" s="3"/>
      <c r="C679" s="48" t="str">
        <f t="shared" si="20"/>
        <v/>
      </c>
      <c r="D679" s="5" t="str">
        <f>IF(PhieuBauCu!$B$2&gt;0,IF(LEN($B679)=0,"",IF(AND($B679&gt;0,VALUE(SUBSTITUTE($B679,"1","0"))=$B679),1,0)),"")</f>
        <v/>
      </c>
      <c r="E679" s="5" t="str">
        <f>IF(PhieuBauCu!$B$2&gt;1,IF(LEN($B679)=0,"",IF(AND($B679&gt;0,VALUE(SUBSTITUTE($B679,"2","0"))=$B679),1,0)),"")</f>
        <v/>
      </c>
      <c r="F679" s="5" t="str">
        <f>IF(PhieuBauCu!$B$2&gt;2,IF(LEN($B679)=0,"",IF(AND($B679&gt;0,VALUE(SUBSTITUTE($B679,"3","0"))=$B679),1,0)),"")</f>
        <v/>
      </c>
      <c r="G679" s="5" t="str">
        <f>IF(PhieuBauCu!$B$2&gt;3,IF(LEN($B679)=0,"",IF(AND($B679&gt;0,VALUE(SUBSTITUTE($B679,"4","0"))=$B679),1,0)),"")</f>
        <v/>
      </c>
      <c r="H679" s="5" t="str">
        <f>IF(PhieuBauCu!$B$2&gt;4,IF(LEN($B679)=0,"",IF(AND($B679&gt;0,VALUE(SUBSTITUTE($B679,"5","0"))=$B679),1,0)),"")</f>
        <v/>
      </c>
      <c r="I679" s="5" t="str">
        <f>IF(PhieuBauCu!$B$2&gt;5,IF(LEN($B679)=0,"",IF(AND($B679&gt;0,VALUE(SUBSTITUTE($B679,"6","0"))=$B679),1,0)),"")</f>
        <v/>
      </c>
      <c r="J679" s="5" t="str">
        <f>IF(PhieuBauCu!$B$2&gt;6,IF(LEN($B679)=0,"",IF(AND($B679&gt;0,VALUE(SUBSTITUTE($B679,"7","0"))=$B679),1,0)),"")</f>
        <v/>
      </c>
      <c r="K679" s="5" t="str">
        <f>IF(PhieuBauCu!$B$2&gt;7,IF(LEN($B679)=0,"",IF(AND($B679&gt;0,VALUE(SUBSTITUTE($B679,"8","0"))=$B679),1,0)),"")</f>
        <v/>
      </c>
      <c r="L679" s="5" t="str">
        <f>IF(PhieuBauCu!$B$2&gt;8,IF(LEN($B679)=0,"",IF(AND($B679&gt;0,VALUE(SUBSTITUTE($B679,"9","0"))=$B679),1,0)),"")</f>
        <v/>
      </c>
      <c r="M679" s="9">
        <f t="shared" si="21"/>
        <v>0</v>
      </c>
      <c r="N679" s="36">
        <f>IF(AND(M679&lt;=PhieuBauCu!$B$13,M679&gt;=1),1,0)</f>
        <v>0</v>
      </c>
    </row>
    <row r="680" spans="1:14" ht="28.5" customHeight="1">
      <c r="A680" s="2">
        <v>675</v>
      </c>
      <c r="B680" s="3"/>
      <c r="C680" s="48" t="str">
        <f t="shared" si="20"/>
        <v/>
      </c>
      <c r="D680" s="5" t="str">
        <f>IF(PhieuBauCu!$B$2&gt;0,IF(LEN($B680)=0,"",IF(AND($B680&gt;0,VALUE(SUBSTITUTE($B680,"1","0"))=$B680),1,0)),"")</f>
        <v/>
      </c>
      <c r="E680" s="5" t="str">
        <f>IF(PhieuBauCu!$B$2&gt;1,IF(LEN($B680)=0,"",IF(AND($B680&gt;0,VALUE(SUBSTITUTE($B680,"2","0"))=$B680),1,0)),"")</f>
        <v/>
      </c>
      <c r="F680" s="5" t="str">
        <f>IF(PhieuBauCu!$B$2&gt;2,IF(LEN($B680)=0,"",IF(AND($B680&gt;0,VALUE(SUBSTITUTE($B680,"3","0"))=$B680),1,0)),"")</f>
        <v/>
      </c>
      <c r="G680" s="5" t="str">
        <f>IF(PhieuBauCu!$B$2&gt;3,IF(LEN($B680)=0,"",IF(AND($B680&gt;0,VALUE(SUBSTITUTE($B680,"4","0"))=$B680),1,0)),"")</f>
        <v/>
      </c>
      <c r="H680" s="5" t="str">
        <f>IF(PhieuBauCu!$B$2&gt;4,IF(LEN($B680)=0,"",IF(AND($B680&gt;0,VALUE(SUBSTITUTE($B680,"5","0"))=$B680),1,0)),"")</f>
        <v/>
      </c>
      <c r="I680" s="5" t="str">
        <f>IF(PhieuBauCu!$B$2&gt;5,IF(LEN($B680)=0,"",IF(AND($B680&gt;0,VALUE(SUBSTITUTE($B680,"6","0"))=$B680),1,0)),"")</f>
        <v/>
      </c>
      <c r="J680" s="5" t="str">
        <f>IF(PhieuBauCu!$B$2&gt;6,IF(LEN($B680)=0,"",IF(AND($B680&gt;0,VALUE(SUBSTITUTE($B680,"7","0"))=$B680),1,0)),"")</f>
        <v/>
      </c>
      <c r="K680" s="5" t="str">
        <f>IF(PhieuBauCu!$B$2&gt;7,IF(LEN($B680)=0,"",IF(AND($B680&gt;0,VALUE(SUBSTITUTE($B680,"8","0"))=$B680),1,0)),"")</f>
        <v/>
      </c>
      <c r="L680" s="5" t="str">
        <f>IF(PhieuBauCu!$B$2&gt;8,IF(LEN($B680)=0,"",IF(AND($B680&gt;0,VALUE(SUBSTITUTE($B680,"9","0"))=$B680),1,0)),"")</f>
        <v/>
      </c>
      <c r="M680" s="9">
        <f t="shared" si="21"/>
        <v>0</v>
      </c>
      <c r="N680" s="36">
        <f>IF(AND(M680&lt;=PhieuBauCu!$B$13,M680&gt;=1),1,0)</f>
        <v>0</v>
      </c>
    </row>
    <row r="681" spans="1:14" ht="28.5" customHeight="1">
      <c r="A681" s="2">
        <v>676</v>
      </c>
      <c r="B681" s="3"/>
      <c r="C681" s="48" t="str">
        <f t="shared" si="20"/>
        <v/>
      </c>
      <c r="D681" s="5" t="str">
        <f>IF(PhieuBauCu!$B$2&gt;0,IF(LEN($B681)=0,"",IF(AND($B681&gt;0,VALUE(SUBSTITUTE($B681,"1","0"))=$B681),1,0)),"")</f>
        <v/>
      </c>
      <c r="E681" s="5" t="str">
        <f>IF(PhieuBauCu!$B$2&gt;1,IF(LEN($B681)=0,"",IF(AND($B681&gt;0,VALUE(SUBSTITUTE($B681,"2","0"))=$B681),1,0)),"")</f>
        <v/>
      </c>
      <c r="F681" s="5" t="str">
        <f>IF(PhieuBauCu!$B$2&gt;2,IF(LEN($B681)=0,"",IF(AND($B681&gt;0,VALUE(SUBSTITUTE($B681,"3","0"))=$B681),1,0)),"")</f>
        <v/>
      </c>
      <c r="G681" s="5" t="str">
        <f>IF(PhieuBauCu!$B$2&gt;3,IF(LEN($B681)=0,"",IF(AND($B681&gt;0,VALUE(SUBSTITUTE($B681,"4","0"))=$B681),1,0)),"")</f>
        <v/>
      </c>
      <c r="H681" s="5" t="str">
        <f>IF(PhieuBauCu!$B$2&gt;4,IF(LEN($B681)=0,"",IF(AND($B681&gt;0,VALUE(SUBSTITUTE($B681,"5","0"))=$B681),1,0)),"")</f>
        <v/>
      </c>
      <c r="I681" s="5" t="str">
        <f>IF(PhieuBauCu!$B$2&gt;5,IF(LEN($B681)=0,"",IF(AND($B681&gt;0,VALUE(SUBSTITUTE($B681,"6","0"))=$B681),1,0)),"")</f>
        <v/>
      </c>
      <c r="J681" s="5" t="str">
        <f>IF(PhieuBauCu!$B$2&gt;6,IF(LEN($B681)=0,"",IF(AND($B681&gt;0,VALUE(SUBSTITUTE($B681,"7","0"))=$B681),1,0)),"")</f>
        <v/>
      </c>
      <c r="K681" s="5" t="str">
        <f>IF(PhieuBauCu!$B$2&gt;7,IF(LEN($B681)=0,"",IF(AND($B681&gt;0,VALUE(SUBSTITUTE($B681,"8","0"))=$B681),1,0)),"")</f>
        <v/>
      </c>
      <c r="L681" s="5" t="str">
        <f>IF(PhieuBauCu!$B$2&gt;8,IF(LEN($B681)=0,"",IF(AND($B681&gt;0,VALUE(SUBSTITUTE($B681,"9","0"))=$B681),1,0)),"")</f>
        <v/>
      </c>
      <c r="M681" s="9">
        <f t="shared" si="21"/>
        <v>0</v>
      </c>
      <c r="N681" s="36">
        <f>IF(AND(M681&lt;=PhieuBauCu!$B$13,M681&gt;=1),1,0)</f>
        <v>0</v>
      </c>
    </row>
    <row r="682" spans="1:14" ht="28.5" customHeight="1">
      <c r="A682" s="2">
        <v>677</v>
      </c>
      <c r="B682" s="3"/>
      <c r="C682" s="48" t="str">
        <f t="shared" si="20"/>
        <v/>
      </c>
      <c r="D682" s="5" t="str">
        <f>IF(PhieuBauCu!$B$2&gt;0,IF(LEN($B682)=0,"",IF(AND($B682&gt;0,VALUE(SUBSTITUTE($B682,"1","0"))=$B682),1,0)),"")</f>
        <v/>
      </c>
      <c r="E682" s="5" t="str">
        <f>IF(PhieuBauCu!$B$2&gt;1,IF(LEN($B682)=0,"",IF(AND($B682&gt;0,VALUE(SUBSTITUTE($B682,"2","0"))=$B682),1,0)),"")</f>
        <v/>
      </c>
      <c r="F682" s="5" t="str">
        <f>IF(PhieuBauCu!$B$2&gt;2,IF(LEN($B682)=0,"",IF(AND($B682&gt;0,VALUE(SUBSTITUTE($B682,"3","0"))=$B682),1,0)),"")</f>
        <v/>
      </c>
      <c r="G682" s="5" t="str">
        <f>IF(PhieuBauCu!$B$2&gt;3,IF(LEN($B682)=0,"",IF(AND($B682&gt;0,VALUE(SUBSTITUTE($B682,"4","0"))=$B682),1,0)),"")</f>
        <v/>
      </c>
      <c r="H682" s="5" t="str">
        <f>IF(PhieuBauCu!$B$2&gt;4,IF(LEN($B682)=0,"",IF(AND($B682&gt;0,VALUE(SUBSTITUTE($B682,"5","0"))=$B682),1,0)),"")</f>
        <v/>
      </c>
      <c r="I682" s="5" t="str">
        <f>IF(PhieuBauCu!$B$2&gt;5,IF(LEN($B682)=0,"",IF(AND($B682&gt;0,VALUE(SUBSTITUTE($B682,"6","0"))=$B682),1,0)),"")</f>
        <v/>
      </c>
      <c r="J682" s="5" t="str">
        <f>IF(PhieuBauCu!$B$2&gt;6,IF(LEN($B682)=0,"",IF(AND($B682&gt;0,VALUE(SUBSTITUTE($B682,"7","0"))=$B682),1,0)),"")</f>
        <v/>
      </c>
      <c r="K682" s="5" t="str">
        <f>IF(PhieuBauCu!$B$2&gt;7,IF(LEN($B682)=0,"",IF(AND($B682&gt;0,VALUE(SUBSTITUTE($B682,"8","0"))=$B682),1,0)),"")</f>
        <v/>
      </c>
      <c r="L682" s="5" t="str">
        <f>IF(PhieuBauCu!$B$2&gt;8,IF(LEN($B682)=0,"",IF(AND($B682&gt;0,VALUE(SUBSTITUTE($B682,"9","0"))=$B682),1,0)),"")</f>
        <v/>
      </c>
      <c r="M682" s="9">
        <f t="shared" si="21"/>
        <v>0</v>
      </c>
      <c r="N682" s="36">
        <f>IF(AND(M682&lt;=PhieuBauCu!$B$13,M682&gt;=1),1,0)</f>
        <v>0</v>
      </c>
    </row>
    <row r="683" spans="1:14" ht="28.5" customHeight="1">
      <c r="A683" s="2">
        <v>678</v>
      </c>
      <c r="B683" s="3"/>
      <c r="C683" s="48" t="str">
        <f t="shared" si="20"/>
        <v/>
      </c>
      <c r="D683" s="5" t="str">
        <f>IF(PhieuBauCu!$B$2&gt;0,IF(LEN($B683)=0,"",IF(AND($B683&gt;0,VALUE(SUBSTITUTE($B683,"1","0"))=$B683),1,0)),"")</f>
        <v/>
      </c>
      <c r="E683" s="5" t="str">
        <f>IF(PhieuBauCu!$B$2&gt;1,IF(LEN($B683)=0,"",IF(AND($B683&gt;0,VALUE(SUBSTITUTE($B683,"2","0"))=$B683),1,0)),"")</f>
        <v/>
      </c>
      <c r="F683" s="5" t="str">
        <f>IF(PhieuBauCu!$B$2&gt;2,IF(LEN($B683)=0,"",IF(AND($B683&gt;0,VALUE(SUBSTITUTE($B683,"3","0"))=$B683),1,0)),"")</f>
        <v/>
      </c>
      <c r="G683" s="5" t="str">
        <f>IF(PhieuBauCu!$B$2&gt;3,IF(LEN($B683)=0,"",IF(AND($B683&gt;0,VALUE(SUBSTITUTE($B683,"4","0"))=$B683),1,0)),"")</f>
        <v/>
      </c>
      <c r="H683" s="5" t="str">
        <f>IF(PhieuBauCu!$B$2&gt;4,IF(LEN($B683)=0,"",IF(AND($B683&gt;0,VALUE(SUBSTITUTE($B683,"5","0"))=$B683),1,0)),"")</f>
        <v/>
      </c>
      <c r="I683" s="5" t="str">
        <f>IF(PhieuBauCu!$B$2&gt;5,IF(LEN($B683)=0,"",IF(AND($B683&gt;0,VALUE(SUBSTITUTE($B683,"6","0"))=$B683),1,0)),"")</f>
        <v/>
      </c>
      <c r="J683" s="5" t="str">
        <f>IF(PhieuBauCu!$B$2&gt;6,IF(LEN($B683)=0,"",IF(AND($B683&gt;0,VALUE(SUBSTITUTE($B683,"7","0"))=$B683),1,0)),"")</f>
        <v/>
      </c>
      <c r="K683" s="5" t="str">
        <f>IF(PhieuBauCu!$B$2&gt;7,IF(LEN($B683)=0,"",IF(AND($B683&gt;0,VALUE(SUBSTITUTE($B683,"8","0"))=$B683),1,0)),"")</f>
        <v/>
      </c>
      <c r="L683" s="5" t="str">
        <f>IF(PhieuBauCu!$B$2&gt;8,IF(LEN($B683)=0,"",IF(AND($B683&gt;0,VALUE(SUBSTITUTE($B683,"9","0"))=$B683),1,0)),"")</f>
        <v/>
      </c>
      <c r="M683" s="9">
        <f t="shared" si="21"/>
        <v>0</v>
      </c>
      <c r="N683" s="36">
        <f>IF(AND(M683&lt;=PhieuBauCu!$B$13,M683&gt;=1),1,0)</f>
        <v>0</v>
      </c>
    </row>
    <row r="684" spans="1:14" ht="28.5" customHeight="1">
      <c r="A684" s="2">
        <v>679</v>
      </c>
      <c r="B684" s="3"/>
      <c r="C684" s="48" t="str">
        <f t="shared" si="20"/>
        <v/>
      </c>
      <c r="D684" s="5" t="str">
        <f>IF(PhieuBauCu!$B$2&gt;0,IF(LEN($B684)=0,"",IF(AND($B684&gt;0,VALUE(SUBSTITUTE($B684,"1","0"))=$B684),1,0)),"")</f>
        <v/>
      </c>
      <c r="E684" s="5" t="str">
        <f>IF(PhieuBauCu!$B$2&gt;1,IF(LEN($B684)=0,"",IF(AND($B684&gt;0,VALUE(SUBSTITUTE($B684,"2","0"))=$B684),1,0)),"")</f>
        <v/>
      </c>
      <c r="F684" s="5" t="str">
        <f>IF(PhieuBauCu!$B$2&gt;2,IF(LEN($B684)=0,"",IF(AND($B684&gt;0,VALUE(SUBSTITUTE($B684,"3","0"))=$B684),1,0)),"")</f>
        <v/>
      </c>
      <c r="G684" s="5" t="str">
        <f>IF(PhieuBauCu!$B$2&gt;3,IF(LEN($B684)=0,"",IF(AND($B684&gt;0,VALUE(SUBSTITUTE($B684,"4","0"))=$B684),1,0)),"")</f>
        <v/>
      </c>
      <c r="H684" s="5" t="str">
        <f>IF(PhieuBauCu!$B$2&gt;4,IF(LEN($B684)=0,"",IF(AND($B684&gt;0,VALUE(SUBSTITUTE($B684,"5","0"))=$B684),1,0)),"")</f>
        <v/>
      </c>
      <c r="I684" s="5" t="str">
        <f>IF(PhieuBauCu!$B$2&gt;5,IF(LEN($B684)=0,"",IF(AND($B684&gt;0,VALUE(SUBSTITUTE($B684,"6","0"))=$B684),1,0)),"")</f>
        <v/>
      </c>
      <c r="J684" s="5" t="str">
        <f>IF(PhieuBauCu!$B$2&gt;6,IF(LEN($B684)=0,"",IF(AND($B684&gt;0,VALUE(SUBSTITUTE($B684,"7","0"))=$B684),1,0)),"")</f>
        <v/>
      </c>
      <c r="K684" s="5" t="str">
        <f>IF(PhieuBauCu!$B$2&gt;7,IF(LEN($B684)=0,"",IF(AND($B684&gt;0,VALUE(SUBSTITUTE($B684,"8","0"))=$B684),1,0)),"")</f>
        <v/>
      </c>
      <c r="L684" s="5" t="str">
        <f>IF(PhieuBauCu!$B$2&gt;8,IF(LEN($B684)=0,"",IF(AND($B684&gt;0,VALUE(SUBSTITUTE($B684,"9","0"))=$B684),1,0)),"")</f>
        <v/>
      </c>
      <c r="M684" s="9">
        <f t="shared" si="21"/>
        <v>0</v>
      </c>
      <c r="N684" s="36">
        <f>IF(AND(M684&lt;=PhieuBauCu!$B$13,M684&gt;=1),1,0)</f>
        <v>0</v>
      </c>
    </row>
    <row r="685" spans="1:14" ht="28.5" customHeight="1">
      <c r="A685" s="2">
        <v>680</v>
      </c>
      <c r="B685" s="3"/>
      <c r="C685" s="48" t="str">
        <f t="shared" si="20"/>
        <v/>
      </c>
      <c r="D685" s="5" t="str">
        <f>IF(PhieuBauCu!$B$2&gt;0,IF(LEN($B685)=0,"",IF(AND($B685&gt;0,VALUE(SUBSTITUTE($B685,"1","0"))=$B685),1,0)),"")</f>
        <v/>
      </c>
      <c r="E685" s="5" t="str">
        <f>IF(PhieuBauCu!$B$2&gt;1,IF(LEN($B685)=0,"",IF(AND($B685&gt;0,VALUE(SUBSTITUTE($B685,"2","0"))=$B685),1,0)),"")</f>
        <v/>
      </c>
      <c r="F685" s="5" t="str">
        <f>IF(PhieuBauCu!$B$2&gt;2,IF(LEN($B685)=0,"",IF(AND($B685&gt;0,VALUE(SUBSTITUTE($B685,"3","0"))=$B685),1,0)),"")</f>
        <v/>
      </c>
      <c r="G685" s="5" t="str">
        <f>IF(PhieuBauCu!$B$2&gt;3,IF(LEN($B685)=0,"",IF(AND($B685&gt;0,VALUE(SUBSTITUTE($B685,"4","0"))=$B685),1,0)),"")</f>
        <v/>
      </c>
      <c r="H685" s="5" t="str">
        <f>IF(PhieuBauCu!$B$2&gt;4,IF(LEN($B685)=0,"",IF(AND($B685&gt;0,VALUE(SUBSTITUTE($B685,"5","0"))=$B685),1,0)),"")</f>
        <v/>
      </c>
      <c r="I685" s="5" t="str">
        <f>IF(PhieuBauCu!$B$2&gt;5,IF(LEN($B685)=0,"",IF(AND($B685&gt;0,VALUE(SUBSTITUTE($B685,"6","0"))=$B685),1,0)),"")</f>
        <v/>
      </c>
      <c r="J685" s="5" t="str">
        <f>IF(PhieuBauCu!$B$2&gt;6,IF(LEN($B685)=0,"",IF(AND($B685&gt;0,VALUE(SUBSTITUTE($B685,"7","0"))=$B685),1,0)),"")</f>
        <v/>
      </c>
      <c r="K685" s="5" t="str">
        <f>IF(PhieuBauCu!$B$2&gt;7,IF(LEN($B685)=0,"",IF(AND($B685&gt;0,VALUE(SUBSTITUTE($B685,"8","0"))=$B685),1,0)),"")</f>
        <v/>
      </c>
      <c r="L685" s="5" t="str">
        <f>IF(PhieuBauCu!$B$2&gt;8,IF(LEN($B685)=0,"",IF(AND($B685&gt;0,VALUE(SUBSTITUTE($B685,"9","0"))=$B685),1,0)),"")</f>
        <v/>
      </c>
      <c r="M685" s="9">
        <f t="shared" si="21"/>
        <v>0</v>
      </c>
      <c r="N685" s="36">
        <f>IF(AND(M685&lt;=PhieuBauCu!$B$13,M685&gt;=1),1,0)</f>
        <v>0</v>
      </c>
    </row>
    <row r="686" spans="1:14" ht="28.5" customHeight="1">
      <c r="A686" s="2">
        <v>681</v>
      </c>
      <c r="B686" s="3"/>
      <c r="C686" s="48" t="str">
        <f t="shared" si="20"/>
        <v/>
      </c>
      <c r="D686" s="5" t="str">
        <f>IF(PhieuBauCu!$B$2&gt;0,IF(LEN($B686)=0,"",IF(AND($B686&gt;0,VALUE(SUBSTITUTE($B686,"1","0"))=$B686),1,0)),"")</f>
        <v/>
      </c>
      <c r="E686" s="5" t="str">
        <f>IF(PhieuBauCu!$B$2&gt;1,IF(LEN($B686)=0,"",IF(AND($B686&gt;0,VALUE(SUBSTITUTE($B686,"2","0"))=$B686),1,0)),"")</f>
        <v/>
      </c>
      <c r="F686" s="5" t="str">
        <f>IF(PhieuBauCu!$B$2&gt;2,IF(LEN($B686)=0,"",IF(AND($B686&gt;0,VALUE(SUBSTITUTE($B686,"3","0"))=$B686),1,0)),"")</f>
        <v/>
      </c>
      <c r="G686" s="5" t="str">
        <f>IF(PhieuBauCu!$B$2&gt;3,IF(LEN($B686)=0,"",IF(AND($B686&gt;0,VALUE(SUBSTITUTE($B686,"4","0"))=$B686),1,0)),"")</f>
        <v/>
      </c>
      <c r="H686" s="5" t="str">
        <f>IF(PhieuBauCu!$B$2&gt;4,IF(LEN($B686)=0,"",IF(AND($B686&gt;0,VALUE(SUBSTITUTE($B686,"5","0"))=$B686),1,0)),"")</f>
        <v/>
      </c>
      <c r="I686" s="5" t="str">
        <f>IF(PhieuBauCu!$B$2&gt;5,IF(LEN($B686)=0,"",IF(AND($B686&gt;0,VALUE(SUBSTITUTE($B686,"6","0"))=$B686),1,0)),"")</f>
        <v/>
      </c>
      <c r="J686" s="5" t="str">
        <f>IF(PhieuBauCu!$B$2&gt;6,IF(LEN($B686)=0,"",IF(AND($B686&gt;0,VALUE(SUBSTITUTE($B686,"7","0"))=$B686),1,0)),"")</f>
        <v/>
      </c>
      <c r="K686" s="5" t="str">
        <f>IF(PhieuBauCu!$B$2&gt;7,IF(LEN($B686)=0,"",IF(AND($B686&gt;0,VALUE(SUBSTITUTE($B686,"8","0"))=$B686),1,0)),"")</f>
        <v/>
      </c>
      <c r="L686" s="5" t="str">
        <f>IF(PhieuBauCu!$B$2&gt;8,IF(LEN($B686)=0,"",IF(AND($B686&gt;0,VALUE(SUBSTITUTE($B686,"9","0"))=$B686),1,0)),"")</f>
        <v/>
      </c>
      <c r="M686" s="9">
        <f t="shared" si="21"/>
        <v>0</v>
      </c>
      <c r="N686" s="36">
        <f>IF(AND(M686&lt;=PhieuBauCu!$B$13,M686&gt;=1),1,0)</f>
        <v>0</v>
      </c>
    </row>
    <row r="687" spans="1:14" ht="28.5" customHeight="1">
      <c r="A687" s="2">
        <v>682</v>
      </c>
      <c r="B687" s="3"/>
      <c r="C687" s="48" t="str">
        <f t="shared" si="20"/>
        <v/>
      </c>
      <c r="D687" s="5" t="str">
        <f>IF(PhieuBauCu!$B$2&gt;0,IF(LEN($B687)=0,"",IF(AND($B687&gt;0,VALUE(SUBSTITUTE($B687,"1","0"))=$B687),1,0)),"")</f>
        <v/>
      </c>
      <c r="E687" s="5" t="str">
        <f>IF(PhieuBauCu!$B$2&gt;1,IF(LEN($B687)=0,"",IF(AND($B687&gt;0,VALUE(SUBSTITUTE($B687,"2","0"))=$B687),1,0)),"")</f>
        <v/>
      </c>
      <c r="F687" s="5" t="str">
        <f>IF(PhieuBauCu!$B$2&gt;2,IF(LEN($B687)=0,"",IF(AND($B687&gt;0,VALUE(SUBSTITUTE($B687,"3","0"))=$B687),1,0)),"")</f>
        <v/>
      </c>
      <c r="G687" s="5" t="str">
        <f>IF(PhieuBauCu!$B$2&gt;3,IF(LEN($B687)=0,"",IF(AND($B687&gt;0,VALUE(SUBSTITUTE($B687,"4","0"))=$B687),1,0)),"")</f>
        <v/>
      </c>
      <c r="H687" s="5" t="str">
        <f>IF(PhieuBauCu!$B$2&gt;4,IF(LEN($B687)=0,"",IF(AND($B687&gt;0,VALUE(SUBSTITUTE($B687,"5","0"))=$B687),1,0)),"")</f>
        <v/>
      </c>
      <c r="I687" s="5" t="str">
        <f>IF(PhieuBauCu!$B$2&gt;5,IF(LEN($B687)=0,"",IF(AND($B687&gt;0,VALUE(SUBSTITUTE($B687,"6","0"))=$B687),1,0)),"")</f>
        <v/>
      </c>
      <c r="J687" s="5" t="str">
        <f>IF(PhieuBauCu!$B$2&gt;6,IF(LEN($B687)=0,"",IF(AND($B687&gt;0,VALUE(SUBSTITUTE($B687,"7","0"))=$B687),1,0)),"")</f>
        <v/>
      </c>
      <c r="K687" s="5" t="str">
        <f>IF(PhieuBauCu!$B$2&gt;7,IF(LEN($B687)=0,"",IF(AND($B687&gt;0,VALUE(SUBSTITUTE($B687,"8","0"))=$B687),1,0)),"")</f>
        <v/>
      </c>
      <c r="L687" s="5" t="str">
        <f>IF(PhieuBauCu!$B$2&gt;8,IF(LEN($B687)=0,"",IF(AND($B687&gt;0,VALUE(SUBSTITUTE($B687,"9","0"))=$B687),1,0)),"")</f>
        <v/>
      </c>
      <c r="M687" s="9">
        <f t="shared" si="21"/>
        <v>0</v>
      </c>
      <c r="N687" s="36">
        <f>IF(AND(M687&lt;=PhieuBauCu!$B$13,M687&gt;=1),1,0)</f>
        <v>0</v>
      </c>
    </row>
    <row r="688" spans="1:14" ht="28.5" customHeight="1">
      <c r="A688" s="2">
        <v>683</v>
      </c>
      <c r="B688" s="3"/>
      <c r="C688" s="48" t="str">
        <f t="shared" si="20"/>
        <v/>
      </c>
      <c r="D688" s="5" t="str">
        <f>IF(PhieuBauCu!$B$2&gt;0,IF(LEN($B688)=0,"",IF(AND($B688&gt;0,VALUE(SUBSTITUTE($B688,"1","0"))=$B688),1,0)),"")</f>
        <v/>
      </c>
      <c r="E688" s="5" t="str">
        <f>IF(PhieuBauCu!$B$2&gt;1,IF(LEN($B688)=0,"",IF(AND($B688&gt;0,VALUE(SUBSTITUTE($B688,"2","0"))=$B688),1,0)),"")</f>
        <v/>
      </c>
      <c r="F688" s="5" t="str">
        <f>IF(PhieuBauCu!$B$2&gt;2,IF(LEN($B688)=0,"",IF(AND($B688&gt;0,VALUE(SUBSTITUTE($B688,"3","0"))=$B688),1,0)),"")</f>
        <v/>
      </c>
      <c r="G688" s="5" t="str">
        <f>IF(PhieuBauCu!$B$2&gt;3,IF(LEN($B688)=0,"",IF(AND($B688&gt;0,VALUE(SUBSTITUTE($B688,"4","0"))=$B688),1,0)),"")</f>
        <v/>
      </c>
      <c r="H688" s="5" t="str">
        <f>IF(PhieuBauCu!$B$2&gt;4,IF(LEN($B688)=0,"",IF(AND($B688&gt;0,VALUE(SUBSTITUTE($B688,"5","0"))=$B688),1,0)),"")</f>
        <v/>
      </c>
      <c r="I688" s="5" t="str">
        <f>IF(PhieuBauCu!$B$2&gt;5,IF(LEN($B688)=0,"",IF(AND($B688&gt;0,VALUE(SUBSTITUTE($B688,"6","0"))=$B688),1,0)),"")</f>
        <v/>
      </c>
      <c r="J688" s="5" t="str">
        <f>IF(PhieuBauCu!$B$2&gt;6,IF(LEN($B688)=0,"",IF(AND($B688&gt;0,VALUE(SUBSTITUTE($B688,"7","0"))=$B688),1,0)),"")</f>
        <v/>
      </c>
      <c r="K688" s="5" t="str">
        <f>IF(PhieuBauCu!$B$2&gt;7,IF(LEN($B688)=0,"",IF(AND($B688&gt;0,VALUE(SUBSTITUTE($B688,"8","0"))=$B688),1,0)),"")</f>
        <v/>
      </c>
      <c r="L688" s="5" t="str">
        <f>IF(PhieuBauCu!$B$2&gt;8,IF(LEN($B688)=0,"",IF(AND($B688&gt;0,VALUE(SUBSTITUTE($B688,"9","0"))=$B688),1,0)),"")</f>
        <v/>
      </c>
      <c r="M688" s="9">
        <f t="shared" si="21"/>
        <v>0</v>
      </c>
      <c r="N688" s="36">
        <f>IF(AND(M688&lt;=PhieuBauCu!$B$13,M688&gt;=1),1,0)</f>
        <v>0</v>
      </c>
    </row>
    <row r="689" spans="1:14" ht="28.5" customHeight="1">
      <c r="A689" s="2">
        <v>684</v>
      </c>
      <c r="B689" s="3"/>
      <c r="C689" s="48" t="str">
        <f t="shared" si="20"/>
        <v/>
      </c>
      <c r="D689" s="5" t="str">
        <f>IF(PhieuBauCu!$B$2&gt;0,IF(LEN($B689)=0,"",IF(AND($B689&gt;0,VALUE(SUBSTITUTE($B689,"1","0"))=$B689),1,0)),"")</f>
        <v/>
      </c>
      <c r="E689" s="5" t="str">
        <f>IF(PhieuBauCu!$B$2&gt;1,IF(LEN($B689)=0,"",IF(AND($B689&gt;0,VALUE(SUBSTITUTE($B689,"2","0"))=$B689),1,0)),"")</f>
        <v/>
      </c>
      <c r="F689" s="5" t="str">
        <f>IF(PhieuBauCu!$B$2&gt;2,IF(LEN($B689)=0,"",IF(AND($B689&gt;0,VALUE(SUBSTITUTE($B689,"3","0"))=$B689),1,0)),"")</f>
        <v/>
      </c>
      <c r="G689" s="5" t="str">
        <f>IF(PhieuBauCu!$B$2&gt;3,IF(LEN($B689)=0,"",IF(AND($B689&gt;0,VALUE(SUBSTITUTE($B689,"4","0"))=$B689),1,0)),"")</f>
        <v/>
      </c>
      <c r="H689" s="5" t="str">
        <f>IF(PhieuBauCu!$B$2&gt;4,IF(LEN($B689)=0,"",IF(AND($B689&gt;0,VALUE(SUBSTITUTE($B689,"5","0"))=$B689),1,0)),"")</f>
        <v/>
      </c>
      <c r="I689" s="5" t="str">
        <f>IF(PhieuBauCu!$B$2&gt;5,IF(LEN($B689)=0,"",IF(AND($B689&gt;0,VALUE(SUBSTITUTE($B689,"6","0"))=$B689),1,0)),"")</f>
        <v/>
      </c>
      <c r="J689" s="5" t="str">
        <f>IF(PhieuBauCu!$B$2&gt;6,IF(LEN($B689)=0,"",IF(AND($B689&gt;0,VALUE(SUBSTITUTE($B689,"7","0"))=$B689),1,0)),"")</f>
        <v/>
      </c>
      <c r="K689" s="5" t="str">
        <f>IF(PhieuBauCu!$B$2&gt;7,IF(LEN($B689)=0,"",IF(AND($B689&gt;0,VALUE(SUBSTITUTE($B689,"8","0"))=$B689),1,0)),"")</f>
        <v/>
      </c>
      <c r="L689" s="5" t="str">
        <f>IF(PhieuBauCu!$B$2&gt;8,IF(LEN($B689)=0,"",IF(AND($B689&gt;0,VALUE(SUBSTITUTE($B689,"9","0"))=$B689),1,0)),"")</f>
        <v/>
      </c>
      <c r="M689" s="9">
        <f t="shared" si="21"/>
        <v>0</v>
      </c>
      <c r="N689" s="36">
        <f>IF(AND(M689&lt;=PhieuBauCu!$B$13,M689&gt;=1),1,0)</f>
        <v>0</v>
      </c>
    </row>
    <row r="690" spans="1:14" ht="28.5" customHeight="1">
      <c r="A690" s="2">
        <v>685</v>
      </c>
      <c r="B690" s="3"/>
      <c r="C690" s="48" t="str">
        <f t="shared" si="20"/>
        <v/>
      </c>
      <c r="D690" s="5" t="str">
        <f>IF(PhieuBauCu!$B$2&gt;0,IF(LEN($B690)=0,"",IF(AND($B690&gt;0,VALUE(SUBSTITUTE($B690,"1","0"))=$B690),1,0)),"")</f>
        <v/>
      </c>
      <c r="E690" s="5" t="str">
        <f>IF(PhieuBauCu!$B$2&gt;1,IF(LEN($B690)=0,"",IF(AND($B690&gt;0,VALUE(SUBSTITUTE($B690,"2","0"))=$B690),1,0)),"")</f>
        <v/>
      </c>
      <c r="F690" s="5" t="str">
        <f>IF(PhieuBauCu!$B$2&gt;2,IF(LEN($B690)=0,"",IF(AND($B690&gt;0,VALUE(SUBSTITUTE($B690,"3","0"))=$B690),1,0)),"")</f>
        <v/>
      </c>
      <c r="G690" s="5" t="str">
        <f>IF(PhieuBauCu!$B$2&gt;3,IF(LEN($B690)=0,"",IF(AND($B690&gt;0,VALUE(SUBSTITUTE($B690,"4","0"))=$B690),1,0)),"")</f>
        <v/>
      </c>
      <c r="H690" s="5" t="str">
        <f>IF(PhieuBauCu!$B$2&gt;4,IF(LEN($B690)=0,"",IF(AND($B690&gt;0,VALUE(SUBSTITUTE($B690,"5","0"))=$B690),1,0)),"")</f>
        <v/>
      </c>
      <c r="I690" s="5" t="str">
        <f>IF(PhieuBauCu!$B$2&gt;5,IF(LEN($B690)=0,"",IF(AND($B690&gt;0,VALUE(SUBSTITUTE($B690,"6","0"))=$B690),1,0)),"")</f>
        <v/>
      </c>
      <c r="J690" s="5" t="str">
        <f>IF(PhieuBauCu!$B$2&gt;6,IF(LEN($B690)=0,"",IF(AND($B690&gt;0,VALUE(SUBSTITUTE($B690,"7","0"))=$B690),1,0)),"")</f>
        <v/>
      </c>
      <c r="K690" s="5" t="str">
        <f>IF(PhieuBauCu!$B$2&gt;7,IF(LEN($B690)=0,"",IF(AND($B690&gt;0,VALUE(SUBSTITUTE($B690,"8","0"))=$B690),1,0)),"")</f>
        <v/>
      </c>
      <c r="L690" s="5" t="str">
        <f>IF(PhieuBauCu!$B$2&gt;8,IF(LEN($B690)=0,"",IF(AND($B690&gt;0,VALUE(SUBSTITUTE($B690,"9","0"))=$B690),1,0)),"")</f>
        <v/>
      </c>
      <c r="M690" s="9">
        <f t="shared" si="21"/>
        <v>0</v>
      </c>
      <c r="N690" s="36">
        <f>IF(AND(M690&lt;=PhieuBauCu!$B$13,M690&gt;=1),1,0)</f>
        <v>0</v>
      </c>
    </row>
    <row r="691" spans="1:14" ht="28.5" customHeight="1">
      <c r="A691" s="2">
        <v>686</v>
      </c>
      <c r="B691" s="3"/>
      <c r="C691" s="48" t="str">
        <f t="shared" si="20"/>
        <v/>
      </c>
      <c r="D691" s="5" t="str">
        <f>IF(PhieuBauCu!$B$2&gt;0,IF(LEN($B691)=0,"",IF(AND($B691&gt;0,VALUE(SUBSTITUTE($B691,"1","0"))=$B691),1,0)),"")</f>
        <v/>
      </c>
      <c r="E691" s="5" t="str">
        <f>IF(PhieuBauCu!$B$2&gt;1,IF(LEN($B691)=0,"",IF(AND($B691&gt;0,VALUE(SUBSTITUTE($B691,"2","0"))=$B691),1,0)),"")</f>
        <v/>
      </c>
      <c r="F691" s="5" t="str">
        <f>IF(PhieuBauCu!$B$2&gt;2,IF(LEN($B691)=0,"",IF(AND($B691&gt;0,VALUE(SUBSTITUTE($B691,"3","0"))=$B691),1,0)),"")</f>
        <v/>
      </c>
      <c r="G691" s="5" t="str">
        <f>IF(PhieuBauCu!$B$2&gt;3,IF(LEN($B691)=0,"",IF(AND($B691&gt;0,VALUE(SUBSTITUTE($B691,"4","0"))=$B691),1,0)),"")</f>
        <v/>
      </c>
      <c r="H691" s="5" t="str">
        <f>IF(PhieuBauCu!$B$2&gt;4,IF(LEN($B691)=0,"",IF(AND($B691&gt;0,VALUE(SUBSTITUTE($B691,"5","0"))=$B691),1,0)),"")</f>
        <v/>
      </c>
      <c r="I691" s="5" t="str">
        <f>IF(PhieuBauCu!$B$2&gt;5,IF(LEN($B691)=0,"",IF(AND($B691&gt;0,VALUE(SUBSTITUTE($B691,"6","0"))=$B691),1,0)),"")</f>
        <v/>
      </c>
      <c r="J691" s="5" t="str">
        <f>IF(PhieuBauCu!$B$2&gt;6,IF(LEN($B691)=0,"",IF(AND($B691&gt;0,VALUE(SUBSTITUTE($B691,"7","0"))=$B691),1,0)),"")</f>
        <v/>
      </c>
      <c r="K691" s="5" t="str">
        <f>IF(PhieuBauCu!$B$2&gt;7,IF(LEN($B691)=0,"",IF(AND($B691&gt;0,VALUE(SUBSTITUTE($B691,"8","0"))=$B691),1,0)),"")</f>
        <v/>
      </c>
      <c r="L691" s="5" t="str">
        <f>IF(PhieuBauCu!$B$2&gt;8,IF(LEN($B691)=0,"",IF(AND($B691&gt;0,VALUE(SUBSTITUTE($B691,"9","0"))=$B691),1,0)),"")</f>
        <v/>
      </c>
      <c r="M691" s="9">
        <f t="shared" si="21"/>
        <v>0</v>
      </c>
      <c r="N691" s="36">
        <f>IF(AND(M691&lt;=PhieuBauCu!$B$13,M691&gt;=1),1,0)</f>
        <v>0</v>
      </c>
    </row>
    <row r="692" spans="1:14" ht="28.5" customHeight="1">
      <c r="A692" s="2">
        <v>687</v>
      </c>
      <c r="B692" s="3"/>
      <c r="C692" s="48" t="str">
        <f t="shared" si="20"/>
        <v/>
      </c>
      <c r="D692" s="5" t="str">
        <f>IF(PhieuBauCu!$B$2&gt;0,IF(LEN($B692)=0,"",IF(AND($B692&gt;0,VALUE(SUBSTITUTE($B692,"1","0"))=$B692),1,0)),"")</f>
        <v/>
      </c>
      <c r="E692" s="5" t="str">
        <f>IF(PhieuBauCu!$B$2&gt;1,IF(LEN($B692)=0,"",IF(AND($B692&gt;0,VALUE(SUBSTITUTE($B692,"2","0"))=$B692),1,0)),"")</f>
        <v/>
      </c>
      <c r="F692" s="5" t="str">
        <f>IF(PhieuBauCu!$B$2&gt;2,IF(LEN($B692)=0,"",IF(AND($B692&gt;0,VALUE(SUBSTITUTE($B692,"3","0"))=$B692),1,0)),"")</f>
        <v/>
      </c>
      <c r="G692" s="5" t="str">
        <f>IF(PhieuBauCu!$B$2&gt;3,IF(LEN($B692)=0,"",IF(AND($B692&gt;0,VALUE(SUBSTITUTE($B692,"4","0"))=$B692),1,0)),"")</f>
        <v/>
      </c>
      <c r="H692" s="5" t="str">
        <f>IF(PhieuBauCu!$B$2&gt;4,IF(LEN($B692)=0,"",IF(AND($B692&gt;0,VALUE(SUBSTITUTE($B692,"5","0"))=$B692),1,0)),"")</f>
        <v/>
      </c>
      <c r="I692" s="5" t="str">
        <f>IF(PhieuBauCu!$B$2&gt;5,IF(LEN($B692)=0,"",IF(AND($B692&gt;0,VALUE(SUBSTITUTE($B692,"6","0"))=$B692),1,0)),"")</f>
        <v/>
      </c>
      <c r="J692" s="5" t="str">
        <f>IF(PhieuBauCu!$B$2&gt;6,IF(LEN($B692)=0,"",IF(AND($B692&gt;0,VALUE(SUBSTITUTE($B692,"7","0"))=$B692),1,0)),"")</f>
        <v/>
      </c>
      <c r="K692" s="5" t="str">
        <f>IF(PhieuBauCu!$B$2&gt;7,IF(LEN($B692)=0,"",IF(AND($B692&gt;0,VALUE(SUBSTITUTE($B692,"8","0"))=$B692),1,0)),"")</f>
        <v/>
      </c>
      <c r="L692" s="5" t="str">
        <f>IF(PhieuBauCu!$B$2&gt;8,IF(LEN($B692)=0,"",IF(AND($B692&gt;0,VALUE(SUBSTITUTE($B692,"9","0"))=$B692),1,0)),"")</f>
        <v/>
      </c>
      <c r="M692" s="9">
        <f t="shared" si="21"/>
        <v>0</v>
      </c>
      <c r="N692" s="36">
        <f>IF(AND(M692&lt;=PhieuBauCu!$B$13,M692&gt;=1),1,0)</f>
        <v>0</v>
      </c>
    </row>
    <row r="693" spans="1:14" ht="28.5" customHeight="1">
      <c r="A693" s="2">
        <v>688</v>
      </c>
      <c r="B693" s="3"/>
      <c r="C693" s="48" t="str">
        <f t="shared" si="20"/>
        <v/>
      </c>
      <c r="D693" s="5" t="str">
        <f>IF(PhieuBauCu!$B$2&gt;0,IF(LEN($B693)=0,"",IF(AND($B693&gt;0,VALUE(SUBSTITUTE($B693,"1","0"))=$B693),1,0)),"")</f>
        <v/>
      </c>
      <c r="E693" s="5" t="str">
        <f>IF(PhieuBauCu!$B$2&gt;1,IF(LEN($B693)=0,"",IF(AND($B693&gt;0,VALUE(SUBSTITUTE($B693,"2","0"))=$B693),1,0)),"")</f>
        <v/>
      </c>
      <c r="F693" s="5" t="str">
        <f>IF(PhieuBauCu!$B$2&gt;2,IF(LEN($B693)=0,"",IF(AND($B693&gt;0,VALUE(SUBSTITUTE($B693,"3","0"))=$B693),1,0)),"")</f>
        <v/>
      </c>
      <c r="G693" s="5" t="str">
        <f>IF(PhieuBauCu!$B$2&gt;3,IF(LEN($B693)=0,"",IF(AND($B693&gt;0,VALUE(SUBSTITUTE($B693,"4","0"))=$B693),1,0)),"")</f>
        <v/>
      </c>
      <c r="H693" s="5" t="str">
        <f>IF(PhieuBauCu!$B$2&gt;4,IF(LEN($B693)=0,"",IF(AND($B693&gt;0,VALUE(SUBSTITUTE($B693,"5","0"))=$B693),1,0)),"")</f>
        <v/>
      </c>
      <c r="I693" s="5" t="str">
        <f>IF(PhieuBauCu!$B$2&gt;5,IF(LEN($B693)=0,"",IF(AND($B693&gt;0,VALUE(SUBSTITUTE($B693,"6","0"))=$B693),1,0)),"")</f>
        <v/>
      </c>
      <c r="J693" s="5" t="str">
        <f>IF(PhieuBauCu!$B$2&gt;6,IF(LEN($B693)=0,"",IF(AND($B693&gt;0,VALUE(SUBSTITUTE($B693,"7","0"))=$B693),1,0)),"")</f>
        <v/>
      </c>
      <c r="K693" s="5" t="str">
        <f>IF(PhieuBauCu!$B$2&gt;7,IF(LEN($B693)=0,"",IF(AND($B693&gt;0,VALUE(SUBSTITUTE($B693,"8","0"))=$B693),1,0)),"")</f>
        <v/>
      </c>
      <c r="L693" s="5" t="str">
        <f>IF(PhieuBauCu!$B$2&gt;8,IF(LEN($B693)=0,"",IF(AND($B693&gt;0,VALUE(SUBSTITUTE($B693,"9","0"))=$B693),1,0)),"")</f>
        <v/>
      </c>
      <c r="M693" s="9">
        <f t="shared" si="21"/>
        <v>0</v>
      </c>
      <c r="N693" s="36">
        <f>IF(AND(M693&lt;=PhieuBauCu!$B$13,M693&gt;=1),1,0)</f>
        <v>0</v>
      </c>
    </row>
    <row r="694" spans="1:14" ht="28.5" customHeight="1">
      <c r="A694" s="2">
        <v>689</v>
      </c>
      <c r="B694" s="3"/>
      <c r="C694" s="48" t="str">
        <f t="shared" si="20"/>
        <v/>
      </c>
      <c r="D694" s="5" t="str">
        <f>IF(PhieuBauCu!$B$2&gt;0,IF(LEN($B694)=0,"",IF(AND($B694&gt;0,VALUE(SUBSTITUTE($B694,"1","0"))=$B694),1,0)),"")</f>
        <v/>
      </c>
      <c r="E694" s="5" t="str">
        <f>IF(PhieuBauCu!$B$2&gt;1,IF(LEN($B694)=0,"",IF(AND($B694&gt;0,VALUE(SUBSTITUTE($B694,"2","0"))=$B694),1,0)),"")</f>
        <v/>
      </c>
      <c r="F694" s="5" t="str">
        <f>IF(PhieuBauCu!$B$2&gt;2,IF(LEN($B694)=0,"",IF(AND($B694&gt;0,VALUE(SUBSTITUTE($B694,"3","0"))=$B694),1,0)),"")</f>
        <v/>
      </c>
      <c r="G694" s="5" t="str">
        <f>IF(PhieuBauCu!$B$2&gt;3,IF(LEN($B694)=0,"",IF(AND($B694&gt;0,VALUE(SUBSTITUTE($B694,"4","0"))=$B694),1,0)),"")</f>
        <v/>
      </c>
      <c r="H694" s="5" t="str">
        <f>IF(PhieuBauCu!$B$2&gt;4,IF(LEN($B694)=0,"",IF(AND($B694&gt;0,VALUE(SUBSTITUTE($B694,"5","0"))=$B694),1,0)),"")</f>
        <v/>
      </c>
      <c r="I694" s="5" t="str">
        <f>IF(PhieuBauCu!$B$2&gt;5,IF(LEN($B694)=0,"",IF(AND($B694&gt;0,VALUE(SUBSTITUTE($B694,"6","0"))=$B694),1,0)),"")</f>
        <v/>
      </c>
      <c r="J694" s="5" t="str">
        <f>IF(PhieuBauCu!$B$2&gt;6,IF(LEN($B694)=0,"",IF(AND($B694&gt;0,VALUE(SUBSTITUTE($B694,"7","0"))=$B694),1,0)),"")</f>
        <v/>
      </c>
      <c r="K694" s="5" t="str">
        <f>IF(PhieuBauCu!$B$2&gt;7,IF(LEN($B694)=0,"",IF(AND($B694&gt;0,VALUE(SUBSTITUTE($B694,"8","0"))=$B694),1,0)),"")</f>
        <v/>
      </c>
      <c r="L694" s="5" t="str">
        <f>IF(PhieuBauCu!$B$2&gt;8,IF(LEN($B694)=0,"",IF(AND($B694&gt;0,VALUE(SUBSTITUTE($B694,"9","0"))=$B694),1,0)),"")</f>
        <v/>
      </c>
      <c r="M694" s="9">
        <f t="shared" si="21"/>
        <v>0</v>
      </c>
      <c r="N694" s="36">
        <f>IF(AND(M694&lt;=PhieuBauCu!$B$13,M694&gt;=1),1,0)</f>
        <v>0</v>
      </c>
    </row>
    <row r="695" spans="1:14" ht="28.5" customHeight="1">
      <c r="A695" s="2">
        <v>690</v>
      </c>
      <c r="B695" s="3"/>
      <c r="C695" s="48" t="str">
        <f t="shared" si="20"/>
        <v/>
      </c>
      <c r="D695" s="5" t="str">
        <f>IF(PhieuBauCu!$B$2&gt;0,IF(LEN($B695)=0,"",IF(AND($B695&gt;0,VALUE(SUBSTITUTE($B695,"1","0"))=$B695),1,0)),"")</f>
        <v/>
      </c>
      <c r="E695" s="5" t="str">
        <f>IF(PhieuBauCu!$B$2&gt;1,IF(LEN($B695)=0,"",IF(AND($B695&gt;0,VALUE(SUBSTITUTE($B695,"2","0"))=$B695),1,0)),"")</f>
        <v/>
      </c>
      <c r="F695" s="5" t="str">
        <f>IF(PhieuBauCu!$B$2&gt;2,IF(LEN($B695)=0,"",IF(AND($B695&gt;0,VALUE(SUBSTITUTE($B695,"3","0"))=$B695),1,0)),"")</f>
        <v/>
      </c>
      <c r="G695" s="5" t="str">
        <f>IF(PhieuBauCu!$B$2&gt;3,IF(LEN($B695)=0,"",IF(AND($B695&gt;0,VALUE(SUBSTITUTE($B695,"4","0"))=$B695),1,0)),"")</f>
        <v/>
      </c>
      <c r="H695" s="5" t="str">
        <f>IF(PhieuBauCu!$B$2&gt;4,IF(LEN($B695)=0,"",IF(AND($B695&gt;0,VALUE(SUBSTITUTE($B695,"5","0"))=$B695),1,0)),"")</f>
        <v/>
      </c>
      <c r="I695" s="5" t="str">
        <f>IF(PhieuBauCu!$B$2&gt;5,IF(LEN($B695)=0,"",IF(AND($B695&gt;0,VALUE(SUBSTITUTE($B695,"6","0"))=$B695),1,0)),"")</f>
        <v/>
      </c>
      <c r="J695" s="5" t="str">
        <f>IF(PhieuBauCu!$B$2&gt;6,IF(LEN($B695)=0,"",IF(AND($B695&gt;0,VALUE(SUBSTITUTE($B695,"7","0"))=$B695),1,0)),"")</f>
        <v/>
      </c>
      <c r="K695" s="5" t="str">
        <f>IF(PhieuBauCu!$B$2&gt;7,IF(LEN($B695)=0,"",IF(AND($B695&gt;0,VALUE(SUBSTITUTE($B695,"8","0"))=$B695),1,0)),"")</f>
        <v/>
      </c>
      <c r="L695" s="5" t="str">
        <f>IF(PhieuBauCu!$B$2&gt;8,IF(LEN($B695)=0,"",IF(AND($B695&gt;0,VALUE(SUBSTITUTE($B695,"9","0"))=$B695),1,0)),"")</f>
        <v/>
      </c>
      <c r="M695" s="9">
        <f t="shared" si="21"/>
        <v>0</v>
      </c>
      <c r="N695" s="36">
        <f>IF(AND(M695&lt;=PhieuBauCu!$B$13,M695&gt;=1),1,0)</f>
        <v>0</v>
      </c>
    </row>
    <row r="696" spans="1:14" ht="28.5" customHeight="1">
      <c r="A696" s="2">
        <v>691</v>
      </c>
      <c r="B696" s="3"/>
      <c r="C696" s="48" t="str">
        <f t="shared" si="20"/>
        <v/>
      </c>
      <c r="D696" s="5" t="str">
        <f>IF(PhieuBauCu!$B$2&gt;0,IF(LEN($B696)=0,"",IF(AND($B696&gt;0,VALUE(SUBSTITUTE($B696,"1","0"))=$B696),1,0)),"")</f>
        <v/>
      </c>
      <c r="E696" s="5" t="str">
        <f>IF(PhieuBauCu!$B$2&gt;1,IF(LEN($B696)=0,"",IF(AND($B696&gt;0,VALUE(SUBSTITUTE($B696,"2","0"))=$B696),1,0)),"")</f>
        <v/>
      </c>
      <c r="F696" s="5" t="str">
        <f>IF(PhieuBauCu!$B$2&gt;2,IF(LEN($B696)=0,"",IF(AND($B696&gt;0,VALUE(SUBSTITUTE($B696,"3","0"))=$B696),1,0)),"")</f>
        <v/>
      </c>
      <c r="G696" s="5" t="str">
        <f>IF(PhieuBauCu!$B$2&gt;3,IF(LEN($B696)=0,"",IF(AND($B696&gt;0,VALUE(SUBSTITUTE($B696,"4","0"))=$B696),1,0)),"")</f>
        <v/>
      </c>
      <c r="H696" s="5" t="str">
        <f>IF(PhieuBauCu!$B$2&gt;4,IF(LEN($B696)=0,"",IF(AND($B696&gt;0,VALUE(SUBSTITUTE($B696,"5","0"))=$B696),1,0)),"")</f>
        <v/>
      </c>
      <c r="I696" s="5" t="str">
        <f>IF(PhieuBauCu!$B$2&gt;5,IF(LEN($B696)=0,"",IF(AND($B696&gt;0,VALUE(SUBSTITUTE($B696,"6","0"))=$B696),1,0)),"")</f>
        <v/>
      </c>
      <c r="J696" s="5" t="str">
        <f>IF(PhieuBauCu!$B$2&gt;6,IF(LEN($B696)=0,"",IF(AND($B696&gt;0,VALUE(SUBSTITUTE($B696,"7","0"))=$B696),1,0)),"")</f>
        <v/>
      </c>
      <c r="K696" s="5" t="str">
        <f>IF(PhieuBauCu!$B$2&gt;7,IF(LEN($B696)=0,"",IF(AND($B696&gt;0,VALUE(SUBSTITUTE($B696,"8","0"))=$B696),1,0)),"")</f>
        <v/>
      </c>
      <c r="L696" s="5" t="str">
        <f>IF(PhieuBauCu!$B$2&gt;8,IF(LEN($B696)=0,"",IF(AND($B696&gt;0,VALUE(SUBSTITUTE($B696,"9","0"))=$B696),1,0)),"")</f>
        <v/>
      </c>
      <c r="M696" s="9">
        <f t="shared" si="21"/>
        <v>0</v>
      </c>
      <c r="N696" s="36">
        <f>IF(AND(M696&lt;=PhieuBauCu!$B$13,M696&gt;=1),1,0)</f>
        <v>0</v>
      </c>
    </row>
    <row r="697" spans="1:14" ht="28.5" customHeight="1">
      <c r="A697" s="2">
        <v>692</v>
      </c>
      <c r="B697" s="3"/>
      <c r="C697" s="48" t="str">
        <f t="shared" si="20"/>
        <v/>
      </c>
      <c r="D697" s="5" t="str">
        <f>IF(PhieuBauCu!$B$2&gt;0,IF(LEN($B697)=0,"",IF(AND($B697&gt;0,VALUE(SUBSTITUTE($B697,"1","0"))=$B697),1,0)),"")</f>
        <v/>
      </c>
      <c r="E697" s="5" t="str">
        <f>IF(PhieuBauCu!$B$2&gt;1,IF(LEN($B697)=0,"",IF(AND($B697&gt;0,VALUE(SUBSTITUTE($B697,"2","0"))=$B697),1,0)),"")</f>
        <v/>
      </c>
      <c r="F697" s="5" t="str">
        <f>IF(PhieuBauCu!$B$2&gt;2,IF(LEN($B697)=0,"",IF(AND($B697&gt;0,VALUE(SUBSTITUTE($B697,"3","0"))=$B697),1,0)),"")</f>
        <v/>
      </c>
      <c r="G697" s="5" t="str">
        <f>IF(PhieuBauCu!$B$2&gt;3,IF(LEN($B697)=0,"",IF(AND($B697&gt;0,VALUE(SUBSTITUTE($B697,"4","0"))=$B697),1,0)),"")</f>
        <v/>
      </c>
      <c r="H697" s="5" t="str">
        <f>IF(PhieuBauCu!$B$2&gt;4,IF(LEN($B697)=0,"",IF(AND($B697&gt;0,VALUE(SUBSTITUTE($B697,"5","0"))=$B697),1,0)),"")</f>
        <v/>
      </c>
      <c r="I697" s="5" t="str">
        <f>IF(PhieuBauCu!$B$2&gt;5,IF(LEN($B697)=0,"",IF(AND($B697&gt;0,VALUE(SUBSTITUTE($B697,"6","0"))=$B697),1,0)),"")</f>
        <v/>
      </c>
      <c r="J697" s="5" t="str">
        <f>IF(PhieuBauCu!$B$2&gt;6,IF(LEN($B697)=0,"",IF(AND($B697&gt;0,VALUE(SUBSTITUTE($B697,"7","0"))=$B697),1,0)),"")</f>
        <v/>
      </c>
      <c r="K697" s="5" t="str">
        <f>IF(PhieuBauCu!$B$2&gt;7,IF(LEN($B697)=0,"",IF(AND($B697&gt;0,VALUE(SUBSTITUTE($B697,"8","0"))=$B697),1,0)),"")</f>
        <v/>
      </c>
      <c r="L697" s="5" t="str">
        <f>IF(PhieuBauCu!$B$2&gt;8,IF(LEN($B697)=0,"",IF(AND($B697&gt;0,VALUE(SUBSTITUTE($B697,"9","0"))=$B697),1,0)),"")</f>
        <v/>
      </c>
      <c r="M697" s="9">
        <f t="shared" si="21"/>
        <v>0</v>
      </c>
      <c r="N697" s="36">
        <f>IF(AND(M697&lt;=PhieuBauCu!$B$13,M697&gt;=1),1,0)</f>
        <v>0</v>
      </c>
    </row>
    <row r="698" spans="1:14" ht="28.5" customHeight="1">
      <c r="A698" s="2">
        <v>693</v>
      </c>
      <c r="B698" s="3"/>
      <c r="C698" s="48" t="str">
        <f t="shared" si="20"/>
        <v/>
      </c>
      <c r="D698" s="5" t="str">
        <f>IF(PhieuBauCu!$B$2&gt;0,IF(LEN($B698)=0,"",IF(AND($B698&gt;0,VALUE(SUBSTITUTE($B698,"1","0"))=$B698),1,0)),"")</f>
        <v/>
      </c>
      <c r="E698" s="5" t="str">
        <f>IF(PhieuBauCu!$B$2&gt;1,IF(LEN($B698)=0,"",IF(AND($B698&gt;0,VALUE(SUBSTITUTE($B698,"2","0"))=$B698),1,0)),"")</f>
        <v/>
      </c>
      <c r="F698" s="5" t="str">
        <f>IF(PhieuBauCu!$B$2&gt;2,IF(LEN($B698)=0,"",IF(AND($B698&gt;0,VALUE(SUBSTITUTE($B698,"3","0"))=$B698),1,0)),"")</f>
        <v/>
      </c>
      <c r="G698" s="5" t="str">
        <f>IF(PhieuBauCu!$B$2&gt;3,IF(LEN($B698)=0,"",IF(AND($B698&gt;0,VALUE(SUBSTITUTE($B698,"4","0"))=$B698),1,0)),"")</f>
        <v/>
      </c>
      <c r="H698" s="5" t="str">
        <f>IF(PhieuBauCu!$B$2&gt;4,IF(LEN($B698)=0,"",IF(AND($B698&gt;0,VALUE(SUBSTITUTE($B698,"5","0"))=$B698),1,0)),"")</f>
        <v/>
      </c>
      <c r="I698" s="5" t="str">
        <f>IF(PhieuBauCu!$B$2&gt;5,IF(LEN($B698)=0,"",IF(AND($B698&gt;0,VALUE(SUBSTITUTE($B698,"6","0"))=$B698),1,0)),"")</f>
        <v/>
      </c>
      <c r="J698" s="5" t="str">
        <f>IF(PhieuBauCu!$B$2&gt;6,IF(LEN($B698)=0,"",IF(AND($B698&gt;0,VALUE(SUBSTITUTE($B698,"7","0"))=$B698),1,0)),"")</f>
        <v/>
      </c>
      <c r="K698" s="5" t="str">
        <f>IF(PhieuBauCu!$B$2&gt;7,IF(LEN($B698)=0,"",IF(AND($B698&gt;0,VALUE(SUBSTITUTE($B698,"8","0"))=$B698),1,0)),"")</f>
        <v/>
      </c>
      <c r="L698" s="5" t="str">
        <f>IF(PhieuBauCu!$B$2&gt;8,IF(LEN($B698)=0,"",IF(AND($B698&gt;0,VALUE(SUBSTITUTE($B698,"9","0"))=$B698),1,0)),"")</f>
        <v/>
      </c>
      <c r="M698" s="9">
        <f t="shared" si="21"/>
        <v>0</v>
      </c>
      <c r="N698" s="36">
        <f>IF(AND(M698&lt;=PhieuBauCu!$B$13,M698&gt;=1),1,0)</f>
        <v>0</v>
      </c>
    </row>
    <row r="699" spans="1:14" ht="28.5" customHeight="1">
      <c r="A699" s="2">
        <v>694</v>
      </c>
      <c r="B699" s="3"/>
      <c r="C699" s="48" t="str">
        <f t="shared" si="20"/>
        <v/>
      </c>
      <c r="D699" s="5" t="str">
        <f>IF(PhieuBauCu!$B$2&gt;0,IF(LEN($B699)=0,"",IF(AND($B699&gt;0,VALUE(SUBSTITUTE($B699,"1","0"))=$B699),1,0)),"")</f>
        <v/>
      </c>
      <c r="E699" s="5" t="str">
        <f>IF(PhieuBauCu!$B$2&gt;1,IF(LEN($B699)=0,"",IF(AND($B699&gt;0,VALUE(SUBSTITUTE($B699,"2","0"))=$B699),1,0)),"")</f>
        <v/>
      </c>
      <c r="F699" s="5" t="str">
        <f>IF(PhieuBauCu!$B$2&gt;2,IF(LEN($B699)=0,"",IF(AND($B699&gt;0,VALUE(SUBSTITUTE($B699,"3","0"))=$B699),1,0)),"")</f>
        <v/>
      </c>
      <c r="G699" s="5" t="str">
        <f>IF(PhieuBauCu!$B$2&gt;3,IF(LEN($B699)=0,"",IF(AND($B699&gt;0,VALUE(SUBSTITUTE($B699,"4","0"))=$B699),1,0)),"")</f>
        <v/>
      </c>
      <c r="H699" s="5" t="str">
        <f>IF(PhieuBauCu!$B$2&gt;4,IF(LEN($B699)=0,"",IF(AND($B699&gt;0,VALUE(SUBSTITUTE($B699,"5","0"))=$B699),1,0)),"")</f>
        <v/>
      </c>
      <c r="I699" s="5" t="str">
        <f>IF(PhieuBauCu!$B$2&gt;5,IF(LEN($B699)=0,"",IF(AND($B699&gt;0,VALUE(SUBSTITUTE($B699,"6","0"))=$B699),1,0)),"")</f>
        <v/>
      </c>
      <c r="J699" s="5" t="str">
        <f>IF(PhieuBauCu!$B$2&gt;6,IF(LEN($B699)=0,"",IF(AND($B699&gt;0,VALUE(SUBSTITUTE($B699,"7","0"))=$B699),1,0)),"")</f>
        <v/>
      </c>
      <c r="K699" s="5" t="str">
        <f>IF(PhieuBauCu!$B$2&gt;7,IF(LEN($B699)=0,"",IF(AND($B699&gt;0,VALUE(SUBSTITUTE($B699,"8","0"))=$B699),1,0)),"")</f>
        <v/>
      </c>
      <c r="L699" s="5" t="str">
        <f>IF(PhieuBauCu!$B$2&gt;8,IF(LEN($B699)=0,"",IF(AND($B699&gt;0,VALUE(SUBSTITUTE($B699,"9","0"))=$B699),1,0)),"")</f>
        <v/>
      </c>
      <c r="M699" s="9">
        <f t="shared" si="21"/>
        <v>0</v>
      </c>
      <c r="N699" s="36">
        <f>IF(AND(M699&lt;=PhieuBauCu!$B$13,M699&gt;=1),1,0)</f>
        <v>0</v>
      </c>
    </row>
    <row r="700" spans="1:14" ht="28.5" customHeight="1">
      <c r="A700" s="2">
        <v>695</v>
      </c>
      <c r="B700" s="3"/>
      <c r="C700" s="48" t="str">
        <f t="shared" si="20"/>
        <v/>
      </c>
      <c r="D700" s="5" t="str">
        <f>IF(PhieuBauCu!$B$2&gt;0,IF(LEN($B700)=0,"",IF(AND($B700&gt;0,VALUE(SUBSTITUTE($B700,"1","0"))=$B700),1,0)),"")</f>
        <v/>
      </c>
      <c r="E700" s="5" t="str">
        <f>IF(PhieuBauCu!$B$2&gt;1,IF(LEN($B700)=0,"",IF(AND($B700&gt;0,VALUE(SUBSTITUTE($B700,"2","0"))=$B700),1,0)),"")</f>
        <v/>
      </c>
      <c r="F700" s="5" t="str">
        <f>IF(PhieuBauCu!$B$2&gt;2,IF(LEN($B700)=0,"",IF(AND($B700&gt;0,VALUE(SUBSTITUTE($B700,"3","0"))=$B700),1,0)),"")</f>
        <v/>
      </c>
      <c r="G700" s="5" t="str">
        <f>IF(PhieuBauCu!$B$2&gt;3,IF(LEN($B700)=0,"",IF(AND($B700&gt;0,VALUE(SUBSTITUTE($B700,"4","0"))=$B700),1,0)),"")</f>
        <v/>
      </c>
      <c r="H700" s="5" t="str">
        <f>IF(PhieuBauCu!$B$2&gt;4,IF(LEN($B700)=0,"",IF(AND($B700&gt;0,VALUE(SUBSTITUTE($B700,"5","0"))=$B700),1,0)),"")</f>
        <v/>
      </c>
      <c r="I700" s="5" t="str">
        <f>IF(PhieuBauCu!$B$2&gt;5,IF(LEN($B700)=0,"",IF(AND($B700&gt;0,VALUE(SUBSTITUTE($B700,"6","0"))=$B700),1,0)),"")</f>
        <v/>
      </c>
      <c r="J700" s="5" t="str">
        <f>IF(PhieuBauCu!$B$2&gt;6,IF(LEN($B700)=0,"",IF(AND($B700&gt;0,VALUE(SUBSTITUTE($B700,"7","0"))=$B700),1,0)),"")</f>
        <v/>
      </c>
      <c r="K700" s="5" t="str">
        <f>IF(PhieuBauCu!$B$2&gt;7,IF(LEN($B700)=0,"",IF(AND($B700&gt;0,VALUE(SUBSTITUTE($B700,"8","0"))=$B700),1,0)),"")</f>
        <v/>
      </c>
      <c r="L700" s="5" t="str">
        <f>IF(PhieuBauCu!$B$2&gt;8,IF(LEN($B700)=0,"",IF(AND($B700&gt;0,VALUE(SUBSTITUTE($B700,"9","0"))=$B700),1,0)),"")</f>
        <v/>
      </c>
      <c r="M700" s="9">
        <f t="shared" si="21"/>
        <v>0</v>
      </c>
      <c r="N700" s="36">
        <f>IF(AND(M700&lt;=PhieuBauCu!$B$13,M700&gt;=1),1,0)</f>
        <v>0</v>
      </c>
    </row>
    <row r="701" spans="1:14" ht="28.5" customHeight="1">
      <c r="A701" s="2">
        <v>696</v>
      </c>
      <c r="B701" s="3"/>
      <c r="C701" s="48" t="str">
        <f t="shared" si="20"/>
        <v/>
      </c>
      <c r="D701" s="5" t="str">
        <f>IF(PhieuBauCu!$B$2&gt;0,IF(LEN($B701)=0,"",IF(AND($B701&gt;0,VALUE(SUBSTITUTE($B701,"1","0"))=$B701),1,0)),"")</f>
        <v/>
      </c>
      <c r="E701" s="5" t="str">
        <f>IF(PhieuBauCu!$B$2&gt;1,IF(LEN($B701)=0,"",IF(AND($B701&gt;0,VALUE(SUBSTITUTE($B701,"2","0"))=$B701),1,0)),"")</f>
        <v/>
      </c>
      <c r="F701" s="5" t="str">
        <f>IF(PhieuBauCu!$B$2&gt;2,IF(LEN($B701)=0,"",IF(AND($B701&gt;0,VALUE(SUBSTITUTE($B701,"3","0"))=$B701),1,0)),"")</f>
        <v/>
      </c>
      <c r="G701" s="5" t="str">
        <f>IF(PhieuBauCu!$B$2&gt;3,IF(LEN($B701)=0,"",IF(AND($B701&gt;0,VALUE(SUBSTITUTE($B701,"4","0"))=$B701),1,0)),"")</f>
        <v/>
      </c>
      <c r="H701" s="5" t="str">
        <f>IF(PhieuBauCu!$B$2&gt;4,IF(LEN($B701)=0,"",IF(AND($B701&gt;0,VALUE(SUBSTITUTE($B701,"5","0"))=$B701),1,0)),"")</f>
        <v/>
      </c>
      <c r="I701" s="5" t="str">
        <f>IF(PhieuBauCu!$B$2&gt;5,IF(LEN($B701)=0,"",IF(AND($B701&gt;0,VALUE(SUBSTITUTE($B701,"6","0"))=$B701),1,0)),"")</f>
        <v/>
      </c>
      <c r="J701" s="5" t="str">
        <f>IF(PhieuBauCu!$B$2&gt;6,IF(LEN($B701)=0,"",IF(AND($B701&gt;0,VALUE(SUBSTITUTE($B701,"7","0"))=$B701),1,0)),"")</f>
        <v/>
      </c>
      <c r="K701" s="5" t="str">
        <f>IF(PhieuBauCu!$B$2&gt;7,IF(LEN($B701)=0,"",IF(AND($B701&gt;0,VALUE(SUBSTITUTE($B701,"8","0"))=$B701),1,0)),"")</f>
        <v/>
      </c>
      <c r="L701" s="5" t="str">
        <f>IF(PhieuBauCu!$B$2&gt;8,IF(LEN($B701)=0,"",IF(AND($B701&gt;0,VALUE(SUBSTITUTE($B701,"9","0"))=$B701),1,0)),"")</f>
        <v/>
      </c>
      <c r="M701" s="9">
        <f t="shared" si="21"/>
        <v>0</v>
      </c>
      <c r="N701" s="36">
        <f>IF(AND(M701&lt;=PhieuBauCu!$B$13,M701&gt;=1),1,0)</f>
        <v>0</v>
      </c>
    </row>
    <row r="702" spans="1:14" ht="28.5" customHeight="1">
      <c r="A702" s="2">
        <v>697</v>
      </c>
      <c r="B702" s="3"/>
      <c r="C702" s="48" t="str">
        <f t="shared" si="20"/>
        <v/>
      </c>
      <c r="D702" s="5" t="str">
        <f>IF(PhieuBauCu!$B$2&gt;0,IF(LEN($B702)=0,"",IF(AND($B702&gt;0,VALUE(SUBSTITUTE($B702,"1","0"))=$B702),1,0)),"")</f>
        <v/>
      </c>
      <c r="E702" s="5" t="str">
        <f>IF(PhieuBauCu!$B$2&gt;1,IF(LEN($B702)=0,"",IF(AND($B702&gt;0,VALUE(SUBSTITUTE($B702,"2","0"))=$B702),1,0)),"")</f>
        <v/>
      </c>
      <c r="F702" s="5" t="str">
        <f>IF(PhieuBauCu!$B$2&gt;2,IF(LEN($B702)=0,"",IF(AND($B702&gt;0,VALUE(SUBSTITUTE($B702,"3","0"))=$B702),1,0)),"")</f>
        <v/>
      </c>
      <c r="G702" s="5" t="str">
        <f>IF(PhieuBauCu!$B$2&gt;3,IF(LEN($B702)=0,"",IF(AND($B702&gt;0,VALUE(SUBSTITUTE($B702,"4","0"))=$B702),1,0)),"")</f>
        <v/>
      </c>
      <c r="H702" s="5" t="str">
        <f>IF(PhieuBauCu!$B$2&gt;4,IF(LEN($B702)=0,"",IF(AND($B702&gt;0,VALUE(SUBSTITUTE($B702,"5","0"))=$B702),1,0)),"")</f>
        <v/>
      </c>
      <c r="I702" s="5" t="str">
        <f>IF(PhieuBauCu!$B$2&gt;5,IF(LEN($B702)=0,"",IF(AND($B702&gt;0,VALUE(SUBSTITUTE($B702,"6","0"))=$B702),1,0)),"")</f>
        <v/>
      </c>
      <c r="J702" s="5" t="str">
        <f>IF(PhieuBauCu!$B$2&gt;6,IF(LEN($B702)=0,"",IF(AND($B702&gt;0,VALUE(SUBSTITUTE($B702,"7","0"))=$B702),1,0)),"")</f>
        <v/>
      </c>
      <c r="K702" s="5" t="str">
        <f>IF(PhieuBauCu!$B$2&gt;7,IF(LEN($B702)=0,"",IF(AND($B702&gt;0,VALUE(SUBSTITUTE($B702,"8","0"))=$B702),1,0)),"")</f>
        <v/>
      </c>
      <c r="L702" s="5" t="str">
        <f>IF(PhieuBauCu!$B$2&gt;8,IF(LEN($B702)=0,"",IF(AND($B702&gt;0,VALUE(SUBSTITUTE($B702,"9","0"))=$B702),1,0)),"")</f>
        <v/>
      </c>
      <c r="M702" s="9">
        <f t="shared" si="21"/>
        <v>0</v>
      </c>
      <c r="N702" s="36">
        <f>IF(AND(M702&lt;=PhieuBauCu!$B$13,M702&gt;=1),1,0)</f>
        <v>0</v>
      </c>
    </row>
    <row r="703" spans="1:14" ht="28.5" customHeight="1">
      <c r="A703" s="2">
        <v>698</v>
      </c>
      <c r="B703" s="3"/>
      <c r="C703" s="48" t="str">
        <f t="shared" si="20"/>
        <v/>
      </c>
      <c r="D703" s="5" t="str">
        <f>IF(PhieuBauCu!$B$2&gt;0,IF(LEN($B703)=0,"",IF(AND($B703&gt;0,VALUE(SUBSTITUTE($B703,"1","0"))=$B703),1,0)),"")</f>
        <v/>
      </c>
      <c r="E703" s="5" t="str">
        <f>IF(PhieuBauCu!$B$2&gt;1,IF(LEN($B703)=0,"",IF(AND($B703&gt;0,VALUE(SUBSTITUTE($B703,"2","0"))=$B703),1,0)),"")</f>
        <v/>
      </c>
      <c r="F703" s="5" t="str">
        <f>IF(PhieuBauCu!$B$2&gt;2,IF(LEN($B703)=0,"",IF(AND($B703&gt;0,VALUE(SUBSTITUTE($B703,"3","0"))=$B703),1,0)),"")</f>
        <v/>
      </c>
      <c r="G703" s="5" t="str">
        <f>IF(PhieuBauCu!$B$2&gt;3,IF(LEN($B703)=0,"",IF(AND($B703&gt;0,VALUE(SUBSTITUTE($B703,"4","0"))=$B703),1,0)),"")</f>
        <v/>
      </c>
      <c r="H703" s="5" t="str">
        <f>IF(PhieuBauCu!$B$2&gt;4,IF(LEN($B703)=0,"",IF(AND($B703&gt;0,VALUE(SUBSTITUTE($B703,"5","0"))=$B703),1,0)),"")</f>
        <v/>
      </c>
      <c r="I703" s="5" t="str">
        <f>IF(PhieuBauCu!$B$2&gt;5,IF(LEN($B703)=0,"",IF(AND($B703&gt;0,VALUE(SUBSTITUTE($B703,"6","0"))=$B703),1,0)),"")</f>
        <v/>
      </c>
      <c r="J703" s="5" t="str">
        <f>IF(PhieuBauCu!$B$2&gt;6,IF(LEN($B703)=0,"",IF(AND($B703&gt;0,VALUE(SUBSTITUTE($B703,"7","0"))=$B703),1,0)),"")</f>
        <v/>
      </c>
      <c r="K703" s="5" t="str">
        <f>IF(PhieuBauCu!$B$2&gt;7,IF(LEN($B703)=0,"",IF(AND($B703&gt;0,VALUE(SUBSTITUTE($B703,"8","0"))=$B703),1,0)),"")</f>
        <v/>
      </c>
      <c r="L703" s="5" t="str">
        <f>IF(PhieuBauCu!$B$2&gt;8,IF(LEN($B703)=0,"",IF(AND($B703&gt;0,VALUE(SUBSTITUTE($B703,"9","0"))=$B703),1,0)),"")</f>
        <v/>
      </c>
      <c r="M703" s="9">
        <f t="shared" si="21"/>
        <v>0</v>
      </c>
      <c r="N703" s="36">
        <f>IF(AND(M703&lt;=PhieuBauCu!$B$13,M703&gt;=1),1,0)</f>
        <v>0</v>
      </c>
    </row>
    <row r="704" spans="1:14" ht="28.5" customHeight="1">
      <c r="A704" s="2">
        <v>699</v>
      </c>
      <c r="B704" s="3"/>
      <c r="C704" s="48" t="str">
        <f t="shared" si="20"/>
        <v/>
      </c>
      <c r="D704" s="5" t="str">
        <f>IF(PhieuBauCu!$B$2&gt;0,IF(LEN($B704)=0,"",IF(AND($B704&gt;0,VALUE(SUBSTITUTE($B704,"1","0"))=$B704),1,0)),"")</f>
        <v/>
      </c>
      <c r="E704" s="5" t="str">
        <f>IF(PhieuBauCu!$B$2&gt;1,IF(LEN($B704)=0,"",IF(AND($B704&gt;0,VALUE(SUBSTITUTE($B704,"2","0"))=$B704),1,0)),"")</f>
        <v/>
      </c>
      <c r="F704" s="5" t="str">
        <f>IF(PhieuBauCu!$B$2&gt;2,IF(LEN($B704)=0,"",IF(AND($B704&gt;0,VALUE(SUBSTITUTE($B704,"3","0"))=$B704),1,0)),"")</f>
        <v/>
      </c>
      <c r="G704" s="5" t="str">
        <f>IF(PhieuBauCu!$B$2&gt;3,IF(LEN($B704)=0,"",IF(AND($B704&gt;0,VALUE(SUBSTITUTE($B704,"4","0"))=$B704),1,0)),"")</f>
        <v/>
      </c>
      <c r="H704" s="5" t="str">
        <f>IF(PhieuBauCu!$B$2&gt;4,IF(LEN($B704)=0,"",IF(AND($B704&gt;0,VALUE(SUBSTITUTE($B704,"5","0"))=$B704),1,0)),"")</f>
        <v/>
      </c>
      <c r="I704" s="5" t="str">
        <f>IF(PhieuBauCu!$B$2&gt;5,IF(LEN($B704)=0,"",IF(AND($B704&gt;0,VALUE(SUBSTITUTE($B704,"6","0"))=$B704),1,0)),"")</f>
        <v/>
      </c>
      <c r="J704" s="5" t="str">
        <f>IF(PhieuBauCu!$B$2&gt;6,IF(LEN($B704)=0,"",IF(AND($B704&gt;0,VALUE(SUBSTITUTE($B704,"7","0"))=$B704),1,0)),"")</f>
        <v/>
      </c>
      <c r="K704" s="5" t="str">
        <f>IF(PhieuBauCu!$B$2&gt;7,IF(LEN($B704)=0,"",IF(AND($B704&gt;0,VALUE(SUBSTITUTE($B704,"8","0"))=$B704),1,0)),"")</f>
        <v/>
      </c>
      <c r="L704" s="5" t="str">
        <f>IF(PhieuBauCu!$B$2&gt;8,IF(LEN($B704)=0,"",IF(AND($B704&gt;0,VALUE(SUBSTITUTE($B704,"9","0"))=$B704),1,0)),"")</f>
        <v/>
      </c>
      <c r="M704" s="9">
        <f t="shared" si="21"/>
        <v>0</v>
      </c>
      <c r="N704" s="36">
        <f>IF(AND(M704&lt;=PhieuBauCu!$B$13,M704&gt;=1),1,0)</f>
        <v>0</v>
      </c>
    </row>
    <row r="705" spans="1:14" ht="28.5" customHeight="1">
      <c r="A705" s="2">
        <v>700</v>
      </c>
      <c r="B705" s="3"/>
      <c r="C705" s="48" t="str">
        <f t="shared" si="20"/>
        <v/>
      </c>
      <c r="D705" s="5" t="str">
        <f>IF(PhieuBauCu!$B$2&gt;0,IF(LEN($B705)=0,"",IF(AND($B705&gt;0,VALUE(SUBSTITUTE($B705,"1","0"))=$B705),1,0)),"")</f>
        <v/>
      </c>
      <c r="E705" s="5" t="str">
        <f>IF(PhieuBauCu!$B$2&gt;1,IF(LEN($B705)=0,"",IF(AND($B705&gt;0,VALUE(SUBSTITUTE($B705,"2","0"))=$B705),1,0)),"")</f>
        <v/>
      </c>
      <c r="F705" s="5" t="str">
        <f>IF(PhieuBauCu!$B$2&gt;2,IF(LEN($B705)=0,"",IF(AND($B705&gt;0,VALUE(SUBSTITUTE($B705,"3","0"))=$B705),1,0)),"")</f>
        <v/>
      </c>
      <c r="G705" s="5" t="str">
        <f>IF(PhieuBauCu!$B$2&gt;3,IF(LEN($B705)=0,"",IF(AND($B705&gt;0,VALUE(SUBSTITUTE($B705,"4","0"))=$B705),1,0)),"")</f>
        <v/>
      </c>
      <c r="H705" s="5" t="str">
        <f>IF(PhieuBauCu!$B$2&gt;4,IF(LEN($B705)=0,"",IF(AND($B705&gt;0,VALUE(SUBSTITUTE($B705,"5","0"))=$B705),1,0)),"")</f>
        <v/>
      </c>
      <c r="I705" s="5" t="str">
        <f>IF(PhieuBauCu!$B$2&gt;5,IF(LEN($B705)=0,"",IF(AND($B705&gt;0,VALUE(SUBSTITUTE($B705,"6","0"))=$B705),1,0)),"")</f>
        <v/>
      </c>
      <c r="J705" s="5" t="str">
        <f>IF(PhieuBauCu!$B$2&gt;6,IF(LEN($B705)=0,"",IF(AND($B705&gt;0,VALUE(SUBSTITUTE($B705,"7","0"))=$B705),1,0)),"")</f>
        <v/>
      </c>
      <c r="K705" s="5" t="str">
        <f>IF(PhieuBauCu!$B$2&gt;7,IF(LEN($B705)=0,"",IF(AND($B705&gt;0,VALUE(SUBSTITUTE($B705,"8","0"))=$B705),1,0)),"")</f>
        <v/>
      </c>
      <c r="L705" s="5" t="str">
        <f>IF(PhieuBauCu!$B$2&gt;8,IF(LEN($B705)=0,"",IF(AND($B705&gt;0,VALUE(SUBSTITUTE($B705,"9","0"))=$B705),1,0)),"")</f>
        <v/>
      </c>
      <c r="M705" s="9">
        <f t="shared" si="21"/>
        <v>0</v>
      </c>
      <c r="N705" s="36">
        <f>IF(AND(M705&lt;=PhieuBauCu!$B$13,M705&gt;=1),1,0)</f>
        <v>0</v>
      </c>
    </row>
    <row r="706" spans="1:14" ht="28.5" customHeight="1">
      <c r="A706" s="2">
        <v>701</v>
      </c>
      <c r="B706" s="3"/>
      <c r="C706" s="48" t="str">
        <f t="shared" si="20"/>
        <v/>
      </c>
      <c r="D706" s="5" t="str">
        <f>IF(PhieuBauCu!$B$2&gt;0,IF(LEN($B706)=0,"",IF(AND($B706&gt;0,VALUE(SUBSTITUTE($B706,"1","0"))=$B706),1,0)),"")</f>
        <v/>
      </c>
      <c r="E706" s="5" t="str">
        <f>IF(PhieuBauCu!$B$2&gt;1,IF(LEN($B706)=0,"",IF(AND($B706&gt;0,VALUE(SUBSTITUTE($B706,"2","0"))=$B706),1,0)),"")</f>
        <v/>
      </c>
      <c r="F706" s="5" t="str">
        <f>IF(PhieuBauCu!$B$2&gt;2,IF(LEN($B706)=0,"",IF(AND($B706&gt;0,VALUE(SUBSTITUTE($B706,"3","0"))=$B706),1,0)),"")</f>
        <v/>
      </c>
      <c r="G706" s="5" t="str">
        <f>IF(PhieuBauCu!$B$2&gt;3,IF(LEN($B706)=0,"",IF(AND($B706&gt;0,VALUE(SUBSTITUTE($B706,"4","0"))=$B706),1,0)),"")</f>
        <v/>
      </c>
      <c r="H706" s="5" t="str">
        <f>IF(PhieuBauCu!$B$2&gt;4,IF(LEN($B706)=0,"",IF(AND($B706&gt;0,VALUE(SUBSTITUTE($B706,"5","0"))=$B706),1,0)),"")</f>
        <v/>
      </c>
      <c r="I706" s="5" t="str">
        <f>IF(PhieuBauCu!$B$2&gt;5,IF(LEN($B706)=0,"",IF(AND($B706&gt;0,VALUE(SUBSTITUTE($B706,"6","0"))=$B706),1,0)),"")</f>
        <v/>
      </c>
      <c r="J706" s="5" t="str">
        <f>IF(PhieuBauCu!$B$2&gt;6,IF(LEN($B706)=0,"",IF(AND($B706&gt;0,VALUE(SUBSTITUTE($B706,"7","0"))=$B706),1,0)),"")</f>
        <v/>
      </c>
      <c r="K706" s="5" t="str">
        <f>IF(PhieuBauCu!$B$2&gt;7,IF(LEN($B706)=0,"",IF(AND($B706&gt;0,VALUE(SUBSTITUTE($B706,"8","0"))=$B706),1,0)),"")</f>
        <v/>
      </c>
      <c r="L706" s="5" t="str">
        <f>IF(PhieuBauCu!$B$2&gt;8,IF(LEN($B706)=0,"",IF(AND($B706&gt;0,VALUE(SUBSTITUTE($B706,"9","0"))=$B706),1,0)),"")</f>
        <v/>
      </c>
      <c r="M706" s="9">
        <f t="shared" si="21"/>
        <v>0</v>
      </c>
      <c r="N706" s="36">
        <f>IF(AND(M706&lt;=PhieuBauCu!$B$13,M706&gt;=1),1,0)</f>
        <v>0</v>
      </c>
    </row>
    <row r="707" spans="1:14" ht="28.5" customHeight="1">
      <c r="A707" s="2">
        <v>702</v>
      </c>
      <c r="B707" s="3"/>
      <c r="C707" s="48" t="str">
        <f t="shared" si="20"/>
        <v/>
      </c>
      <c r="D707" s="5" t="str">
        <f>IF(PhieuBauCu!$B$2&gt;0,IF(LEN($B707)=0,"",IF(AND($B707&gt;0,VALUE(SUBSTITUTE($B707,"1","0"))=$B707),1,0)),"")</f>
        <v/>
      </c>
      <c r="E707" s="5" t="str">
        <f>IF(PhieuBauCu!$B$2&gt;1,IF(LEN($B707)=0,"",IF(AND($B707&gt;0,VALUE(SUBSTITUTE($B707,"2","0"))=$B707),1,0)),"")</f>
        <v/>
      </c>
      <c r="F707" s="5" t="str">
        <f>IF(PhieuBauCu!$B$2&gt;2,IF(LEN($B707)=0,"",IF(AND($B707&gt;0,VALUE(SUBSTITUTE($B707,"3","0"))=$B707),1,0)),"")</f>
        <v/>
      </c>
      <c r="G707" s="5" t="str">
        <f>IF(PhieuBauCu!$B$2&gt;3,IF(LEN($B707)=0,"",IF(AND($B707&gt;0,VALUE(SUBSTITUTE($B707,"4","0"))=$B707),1,0)),"")</f>
        <v/>
      </c>
      <c r="H707" s="5" t="str">
        <f>IF(PhieuBauCu!$B$2&gt;4,IF(LEN($B707)=0,"",IF(AND($B707&gt;0,VALUE(SUBSTITUTE($B707,"5","0"))=$B707),1,0)),"")</f>
        <v/>
      </c>
      <c r="I707" s="5" t="str">
        <f>IF(PhieuBauCu!$B$2&gt;5,IF(LEN($B707)=0,"",IF(AND($B707&gt;0,VALUE(SUBSTITUTE($B707,"6","0"))=$B707),1,0)),"")</f>
        <v/>
      </c>
      <c r="J707" s="5" t="str">
        <f>IF(PhieuBauCu!$B$2&gt;6,IF(LEN($B707)=0,"",IF(AND($B707&gt;0,VALUE(SUBSTITUTE($B707,"7","0"))=$B707),1,0)),"")</f>
        <v/>
      </c>
      <c r="K707" s="5" t="str">
        <f>IF(PhieuBauCu!$B$2&gt;7,IF(LEN($B707)=0,"",IF(AND($B707&gt;0,VALUE(SUBSTITUTE($B707,"8","0"))=$B707),1,0)),"")</f>
        <v/>
      </c>
      <c r="L707" s="5" t="str">
        <f>IF(PhieuBauCu!$B$2&gt;8,IF(LEN($B707)=0,"",IF(AND($B707&gt;0,VALUE(SUBSTITUTE($B707,"9","0"))=$B707),1,0)),"")</f>
        <v/>
      </c>
      <c r="M707" s="9">
        <f t="shared" si="21"/>
        <v>0</v>
      </c>
      <c r="N707" s="36">
        <f>IF(AND(M707&lt;=PhieuBauCu!$B$13,M707&gt;=1),1,0)</f>
        <v>0</v>
      </c>
    </row>
    <row r="708" spans="1:14" ht="28.5" customHeight="1">
      <c r="A708" s="2">
        <v>703</v>
      </c>
      <c r="B708" s="3"/>
      <c r="C708" s="48" t="str">
        <f t="shared" si="20"/>
        <v/>
      </c>
      <c r="D708" s="5" t="str">
        <f>IF(PhieuBauCu!$B$2&gt;0,IF(LEN($B708)=0,"",IF(AND($B708&gt;0,VALUE(SUBSTITUTE($B708,"1","0"))=$B708),1,0)),"")</f>
        <v/>
      </c>
      <c r="E708" s="5" t="str">
        <f>IF(PhieuBauCu!$B$2&gt;1,IF(LEN($B708)=0,"",IF(AND($B708&gt;0,VALUE(SUBSTITUTE($B708,"2","0"))=$B708),1,0)),"")</f>
        <v/>
      </c>
      <c r="F708" s="5" t="str">
        <f>IF(PhieuBauCu!$B$2&gt;2,IF(LEN($B708)=0,"",IF(AND($B708&gt;0,VALUE(SUBSTITUTE($B708,"3","0"))=$B708),1,0)),"")</f>
        <v/>
      </c>
      <c r="G708" s="5" t="str">
        <f>IF(PhieuBauCu!$B$2&gt;3,IF(LEN($B708)=0,"",IF(AND($B708&gt;0,VALUE(SUBSTITUTE($B708,"4","0"))=$B708),1,0)),"")</f>
        <v/>
      </c>
      <c r="H708" s="5" t="str">
        <f>IF(PhieuBauCu!$B$2&gt;4,IF(LEN($B708)=0,"",IF(AND($B708&gt;0,VALUE(SUBSTITUTE($B708,"5","0"))=$B708),1,0)),"")</f>
        <v/>
      </c>
      <c r="I708" s="5" t="str">
        <f>IF(PhieuBauCu!$B$2&gt;5,IF(LEN($B708)=0,"",IF(AND($B708&gt;0,VALUE(SUBSTITUTE($B708,"6","0"))=$B708),1,0)),"")</f>
        <v/>
      </c>
      <c r="J708" s="5" t="str">
        <f>IF(PhieuBauCu!$B$2&gt;6,IF(LEN($B708)=0,"",IF(AND($B708&gt;0,VALUE(SUBSTITUTE($B708,"7","0"))=$B708),1,0)),"")</f>
        <v/>
      </c>
      <c r="K708" s="5" t="str">
        <f>IF(PhieuBauCu!$B$2&gt;7,IF(LEN($B708)=0,"",IF(AND($B708&gt;0,VALUE(SUBSTITUTE($B708,"8","0"))=$B708),1,0)),"")</f>
        <v/>
      </c>
      <c r="L708" s="5" t="str">
        <f>IF(PhieuBauCu!$B$2&gt;8,IF(LEN($B708)=0,"",IF(AND($B708&gt;0,VALUE(SUBSTITUTE($B708,"9","0"))=$B708),1,0)),"")</f>
        <v/>
      </c>
      <c r="M708" s="9">
        <f t="shared" si="21"/>
        <v>0</v>
      </c>
      <c r="N708" s="36">
        <f>IF(AND(M708&lt;=PhieuBauCu!$B$13,M708&gt;=1),1,0)</f>
        <v>0</v>
      </c>
    </row>
    <row r="709" spans="1:14" ht="28.5" customHeight="1">
      <c r="A709" s="2">
        <v>704</v>
      </c>
      <c r="B709" s="3"/>
      <c r="C709" s="48" t="str">
        <f t="shared" si="20"/>
        <v/>
      </c>
      <c r="D709" s="5" t="str">
        <f>IF(PhieuBauCu!$B$2&gt;0,IF(LEN($B709)=0,"",IF(AND($B709&gt;0,VALUE(SUBSTITUTE($B709,"1","0"))=$B709),1,0)),"")</f>
        <v/>
      </c>
      <c r="E709" s="5" t="str">
        <f>IF(PhieuBauCu!$B$2&gt;1,IF(LEN($B709)=0,"",IF(AND($B709&gt;0,VALUE(SUBSTITUTE($B709,"2","0"))=$B709),1,0)),"")</f>
        <v/>
      </c>
      <c r="F709" s="5" t="str">
        <f>IF(PhieuBauCu!$B$2&gt;2,IF(LEN($B709)=0,"",IF(AND($B709&gt;0,VALUE(SUBSTITUTE($B709,"3","0"))=$B709),1,0)),"")</f>
        <v/>
      </c>
      <c r="G709" s="5" t="str">
        <f>IF(PhieuBauCu!$B$2&gt;3,IF(LEN($B709)=0,"",IF(AND($B709&gt;0,VALUE(SUBSTITUTE($B709,"4","0"))=$B709),1,0)),"")</f>
        <v/>
      </c>
      <c r="H709" s="5" t="str">
        <f>IF(PhieuBauCu!$B$2&gt;4,IF(LEN($B709)=0,"",IF(AND($B709&gt;0,VALUE(SUBSTITUTE($B709,"5","0"))=$B709),1,0)),"")</f>
        <v/>
      </c>
      <c r="I709" s="5" t="str">
        <f>IF(PhieuBauCu!$B$2&gt;5,IF(LEN($B709)=0,"",IF(AND($B709&gt;0,VALUE(SUBSTITUTE($B709,"6","0"))=$B709),1,0)),"")</f>
        <v/>
      </c>
      <c r="J709" s="5" t="str">
        <f>IF(PhieuBauCu!$B$2&gt;6,IF(LEN($B709)=0,"",IF(AND($B709&gt;0,VALUE(SUBSTITUTE($B709,"7","0"))=$B709),1,0)),"")</f>
        <v/>
      </c>
      <c r="K709" s="5" t="str">
        <f>IF(PhieuBauCu!$B$2&gt;7,IF(LEN($B709)=0,"",IF(AND($B709&gt;0,VALUE(SUBSTITUTE($B709,"8","0"))=$B709),1,0)),"")</f>
        <v/>
      </c>
      <c r="L709" s="5" t="str">
        <f>IF(PhieuBauCu!$B$2&gt;8,IF(LEN($B709)=0,"",IF(AND($B709&gt;0,VALUE(SUBSTITUTE($B709,"9","0"))=$B709),1,0)),"")</f>
        <v/>
      </c>
      <c r="M709" s="9">
        <f t="shared" si="21"/>
        <v>0</v>
      </c>
      <c r="N709" s="36">
        <f>IF(AND(M709&lt;=PhieuBauCu!$B$13,M709&gt;=1),1,0)</f>
        <v>0</v>
      </c>
    </row>
    <row r="710" spans="1:14" ht="28.5" customHeight="1">
      <c r="A710" s="2">
        <v>705</v>
      </c>
      <c r="B710" s="3"/>
      <c r="C710" s="48" t="str">
        <f t="shared" si="20"/>
        <v/>
      </c>
      <c r="D710" s="5" t="str">
        <f>IF(PhieuBauCu!$B$2&gt;0,IF(LEN($B710)=0,"",IF(AND($B710&gt;0,VALUE(SUBSTITUTE($B710,"1","0"))=$B710),1,0)),"")</f>
        <v/>
      </c>
      <c r="E710" s="5" t="str">
        <f>IF(PhieuBauCu!$B$2&gt;1,IF(LEN($B710)=0,"",IF(AND($B710&gt;0,VALUE(SUBSTITUTE($B710,"2","0"))=$B710),1,0)),"")</f>
        <v/>
      </c>
      <c r="F710" s="5" t="str">
        <f>IF(PhieuBauCu!$B$2&gt;2,IF(LEN($B710)=0,"",IF(AND($B710&gt;0,VALUE(SUBSTITUTE($B710,"3","0"))=$B710),1,0)),"")</f>
        <v/>
      </c>
      <c r="G710" s="5" t="str">
        <f>IF(PhieuBauCu!$B$2&gt;3,IF(LEN($B710)=0,"",IF(AND($B710&gt;0,VALUE(SUBSTITUTE($B710,"4","0"))=$B710),1,0)),"")</f>
        <v/>
      </c>
      <c r="H710" s="5" t="str">
        <f>IF(PhieuBauCu!$B$2&gt;4,IF(LEN($B710)=0,"",IF(AND($B710&gt;0,VALUE(SUBSTITUTE($B710,"5","0"))=$B710),1,0)),"")</f>
        <v/>
      </c>
      <c r="I710" s="5" t="str">
        <f>IF(PhieuBauCu!$B$2&gt;5,IF(LEN($B710)=0,"",IF(AND($B710&gt;0,VALUE(SUBSTITUTE($B710,"6","0"))=$B710),1,0)),"")</f>
        <v/>
      </c>
      <c r="J710" s="5" t="str">
        <f>IF(PhieuBauCu!$B$2&gt;6,IF(LEN($B710)=0,"",IF(AND($B710&gt;0,VALUE(SUBSTITUTE($B710,"7","0"))=$B710),1,0)),"")</f>
        <v/>
      </c>
      <c r="K710" s="5" t="str">
        <f>IF(PhieuBauCu!$B$2&gt;7,IF(LEN($B710)=0,"",IF(AND($B710&gt;0,VALUE(SUBSTITUTE($B710,"8","0"))=$B710),1,0)),"")</f>
        <v/>
      </c>
      <c r="L710" s="5" t="str">
        <f>IF(PhieuBauCu!$B$2&gt;8,IF(LEN($B710)=0,"",IF(AND($B710&gt;0,VALUE(SUBSTITUTE($B710,"9","0"))=$B710),1,0)),"")</f>
        <v/>
      </c>
      <c r="M710" s="9">
        <f t="shared" si="21"/>
        <v>0</v>
      </c>
      <c r="N710" s="36">
        <f>IF(AND(M710&lt;=PhieuBauCu!$B$13,M710&gt;=1),1,0)</f>
        <v>0</v>
      </c>
    </row>
    <row r="711" spans="1:14" ht="28.5" customHeight="1">
      <c r="A711" s="2">
        <v>706</v>
      </c>
      <c r="B711" s="3"/>
      <c r="C711" s="48" t="str">
        <f t="shared" ref="C711:C774" si="22">IF(LEN(B711)&gt;0,IF(N711=1,"Ok","Not Ok"),"")</f>
        <v/>
      </c>
      <c r="D711" s="5" t="str">
        <f>IF(PhieuBauCu!$B$2&gt;0,IF(LEN($B711)=0,"",IF(AND($B711&gt;0,VALUE(SUBSTITUTE($B711,"1","0"))=$B711),1,0)),"")</f>
        <v/>
      </c>
      <c r="E711" s="5" t="str">
        <f>IF(PhieuBauCu!$B$2&gt;1,IF(LEN($B711)=0,"",IF(AND($B711&gt;0,VALUE(SUBSTITUTE($B711,"2","0"))=$B711),1,0)),"")</f>
        <v/>
      </c>
      <c r="F711" s="5" t="str">
        <f>IF(PhieuBauCu!$B$2&gt;2,IF(LEN($B711)=0,"",IF(AND($B711&gt;0,VALUE(SUBSTITUTE($B711,"3","0"))=$B711),1,0)),"")</f>
        <v/>
      </c>
      <c r="G711" s="5" t="str">
        <f>IF(PhieuBauCu!$B$2&gt;3,IF(LEN($B711)=0,"",IF(AND($B711&gt;0,VALUE(SUBSTITUTE($B711,"4","0"))=$B711),1,0)),"")</f>
        <v/>
      </c>
      <c r="H711" s="5" t="str">
        <f>IF(PhieuBauCu!$B$2&gt;4,IF(LEN($B711)=0,"",IF(AND($B711&gt;0,VALUE(SUBSTITUTE($B711,"5","0"))=$B711),1,0)),"")</f>
        <v/>
      </c>
      <c r="I711" s="5" t="str">
        <f>IF(PhieuBauCu!$B$2&gt;5,IF(LEN($B711)=0,"",IF(AND($B711&gt;0,VALUE(SUBSTITUTE($B711,"6","0"))=$B711),1,0)),"")</f>
        <v/>
      </c>
      <c r="J711" s="5" t="str">
        <f>IF(PhieuBauCu!$B$2&gt;6,IF(LEN($B711)=0,"",IF(AND($B711&gt;0,VALUE(SUBSTITUTE($B711,"7","0"))=$B711),1,0)),"")</f>
        <v/>
      </c>
      <c r="K711" s="5" t="str">
        <f>IF(PhieuBauCu!$B$2&gt;7,IF(LEN($B711)=0,"",IF(AND($B711&gt;0,VALUE(SUBSTITUTE($B711,"8","0"))=$B711),1,0)),"")</f>
        <v/>
      </c>
      <c r="L711" s="5" t="str">
        <f>IF(PhieuBauCu!$B$2&gt;8,IF(LEN($B711)=0,"",IF(AND($B711&gt;0,VALUE(SUBSTITUTE($B711,"9","0"))=$B711),1,0)),"")</f>
        <v/>
      </c>
      <c r="M711" s="9">
        <f t="shared" ref="M711:M774" si="23">SUMIF(D711:L711,1)</f>
        <v>0</v>
      </c>
      <c r="N711" s="36">
        <f>IF(AND(M711&lt;=PhieuBauCu!$B$13,M711&gt;=1),1,0)</f>
        <v>0</v>
      </c>
    </row>
    <row r="712" spans="1:14" ht="28.5" customHeight="1">
      <c r="A712" s="2">
        <v>707</v>
      </c>
      <c r="B712" s="3"/>
      <c r="C712" s="48" t="str">
        <f t="shared" si="22"/>
        <v/>
      </c>
      <c r="D712" s="5" t="str">
        <f>IF(PhieuBauCu!$B$2&gt;0,IF(LEN($B712)=0,"",IF(AND($B712&gt;0,VALUE(SUBSTITUTE($B712,"1","0"))=$B712),1,0)),"")</f>
        <v/>
      </c>
      <c r="E712" s="5" t="str">
        <f>IF(PhieuBauCu!$B$2&gt;1,IF(LEN($B712)=0,"",IF(AND($B712&gt;0,VALUE(SUBSTITUTE($B712,"2","0"))=$B712),1,0)),"")</f>
        <v/>
      </c>
      <c r="F712" s="5" t="str">
        <f>IF(PhieuBauCu!$B$2&gt;2,IF(LEN($B712)=0,"",IF(AND($B712&gt;0,VALUE(SUBSTITUTE($B712,"3","0"))=$B712),1,0)),"")</f>
        <v/>
      </c>
      <c r="G712" s="5" t="str">
        <f>IF(PhieuBauCu!$B$2&gt;3,IF(LEN($B712)=0,"",IF(AND($B712&gt;0,VALUE(SUBSTITUTE($B712,"4","0"))=$B712),1,0)),"")</f>
        <v/>
      </c>
      <c r="H712" s="5" t="str">
        <f>IF(PhieuBauCu!$B$2&gt;4,IF(LEN($B712)=0,"",IF(AND($B712&gt;0,VALUE(SUBSTITUTE($B712,"5","0"))=$B712),1,0)),"")</f>
        <v/>
      </c>
      <c r="I712" s="5" t="str">
        <f>IF(PhieuBauCu!$B$2&gt;5,IF(LEN($B712)=0,"",IF(AND($B712&gt;0,VALUE(SUBSTITUTE($B712,"6","0"))=$B712),1,0)),"")</f>
        <v/>
      </c>
      <c r="J712" s="5" t="str">
        <f>IF(PhieuBauCu!$B$2&gt;6,IF(LEN($B712)=0,"",IF(AND($B712&gt;0,VALUE(SUBSTITUTE($B712,"7","0"))=$B712),1,0)),"")</f>
        <v/>
      </c>
      <c r="K712" s="5" t="str">
        <f>IF(PhieuBauCu!$B$2&gt;7,IF(LEN($B712)=0,"",IF(AND($B712&gt;0,VALUE(SUBSTITUTE($B712,"8","0"))=$B712),1,0)),"")</f>
        <v/>
      </c>
      <c r="L712" s="5" t="str">
        <f>IF(PhieuBauCu!$B$2&gt;8,IF(LEN($B712)=0,"",IF(AND($B712&gt;0,VALUE(SUBSTITUTE($B712,"9","0"))=$B712),1,0)),"")</f>
        <v/>
      </c>
      <c r="M712" s="9">
        <f t="shared" si="23"/>
        <v>0</v>
      </c>
      <c r="N712" s="36">
        <f>IF(AND(M712&lt;=PhieuBauCu!$B$13,M712&gt;=1),1,0)</f>
        <v>0</v>
      </c>
    </row>
    <row r="713" spans="1:14" ht="28.5" customHeight="1">
      <c r="A713" s="2">
        <v>708</v>
      </c>
      <c r="B713" s="3"/>
      <c r="C713" s="48" t="str">
        <f t="shared" si="22"/>
        <v/>
      </c>
      <c r="D713" s="5" t="str">
        <f>IF(PhieuBauCu!$B$2&gt;0,IF(LEN($B713)=0,"",IF(AND($B713&gt;0,VALUE(SUBSTITUTE($B713,"1","0"))=$B713),1,0)),"")</f>
        <v/>
      </c>
      <c r="E713" s="5" t="str">
        <f>IF(PhieuBauCu!$B$2&gt;1,IF(LEN($B713)=0,"",IF(AND($B713&gt;0,VALUE(SUBSTITUTE($B713,"2","0"))=$B713),1,0)),"")</f>
        <v/>
      </c>
      <c r="F713" s="5" t="str">
        <f>IF(PhieuBauCu!$B$2&gt;2,IF(LEN($B713)=0,"",IF(AND($B713&gt;0,VALUE(SUBSTITUTE($B713,"3","0"))=$B713),1,0)),"")</f>
        <v/>
      </c>
      <c r="G713" s="5" t="str">
        <f>IF(PhieuBauCu!$B$2&gt;3,IF(LEN($B713)=0,"",IF(AND($B713&gt;0,VALUE(SUBSTITUTE($B713,"4","0"))=$B713),1,0)),"")</f>
        <v/>
      </c>
      <c r="H713" s="5" t="str">
        <f>IF(PhieuBauCu!$B$2&gt;4,IF(LEN($B713)=0,"",IF(AND($B713&gt;0,VALUE(SUBSTITUTE($B713,"5","0"))=$B713),1,0)),"")</f>
        <v/>
      </c>
      <c r="I713" s="5" t="str">
        <f>IF(PhieuBauCu!$B$2&gt;5,IF(LEN($B713)=0,"",IF(AND($B713&gt;0,VALUE(SUBSTITUTE($B713,"6","0"))=$B713),1,0)),"")</f>
        <v/>
      </c>
      <c r="J713" s="5" t="str">
        <f>IF(PhieuBauCu!$B$2&gt;6,IF(LEN($B713)=0,"",IF(AND($B713&gt;0,VALUE(SUBSTITUTE($B713,"7","0"))=$B713),1,0)),"")</f>
        <v/>
      </c>
      <c r="K713" s="5" t="str">
        <f>IF(PhieuBauCu!$B$2&gt;7,IF(LEN($B713)=0,"",IF(AND($B713&gt;0,VALUE(SUBSTITUTE($B713,"8","0"))=$B713),1,0)),"")</f>
        <v/>
      </c>
      <c r="L713" s="5" t="str">
        <f>IF(PhieuBauCu!$B$2&gt;8,IF(LEN($B713)=0,"",IF(AND($B713&gt;0,VALUE(SUBSTITUTE($B713,"9","0"))=$B713),1,0)),"")</f>
        <v/>
      </c>
      <c r="M713" s="9">
        <f t="shared" si="23"/>
        <v>0</v>
      </c>
      <c r="N713" s="36">
        <f>IF(AND(M713&lt;=PhieuBauCu!$B$13,M713&gt;=1),1,0)</f>
        <v>0</v>
      </c>
    </row>
    <row r="714" spans="1:14" ht="28.5" customHeight="1">
      <c r="A714" s="2">
        <v>709</v>
      </c>
      <c r="B714" s="3"/>
      <c r="C714" s="48" t="str">
        <f t="shared" si="22"/>
        <v/>
      </c>
      <c r="D714" s="5" t="str">
        <f>IF(PhieuBauCu!$B$2&gt;0,IF(LEN($B714)=0,"",IF(AND($B714&gt;0,VALUE(SUBSTITUTE($B714,"1","0"))=$B714),1,0)),"")</f>
        <v/>
      </c>
      <c r="E714" s="5" t="str">
        <f>IF(PhieuBauCu!$B$2&gt;1,IF(LEN($B714)=0,"",IF(AND($B714&gt;0,VALUE(SUBSTITUTE($B714,"2","0"))=$B714),1,0)),"")</f>
        <v/>
      </c>
      <c r="F714" s="5" t="str">
        <f>IF(PhieuBauCu!$B$2&gt;2,IF(LEN($B714)=0,"",IF(AND($B714&gt;0,VALUE(SUBSTITUTE($B714,"3","0"))=$B714),1,0)),"")</f>
        <v/>
      </c>
      <c r="G714" s="5" t="str">
        <f>IF(PhieuBauCu!$B$2&gt;3,IF(LEN($B714)=0,"",IF(AND($B714&gt;0,VALUE(SUBSTITUTE($B714,"4","0"))=$B714),1,0)),"")</f>
        <v/>
      </c>
      <c r="H714" s="5" t="str">
        <f>IF(PhieuBauCu!$B$2&gt;4,IF(LEN($B714)=0,"",IF(AND($B714&gt;0,VALUE(SUBSTITUTE($B714,"5","0"))=$B714),1,0)),"")</f>
        <v/>
      </c>
      <c r="I714" s="5" t="str">
        <f>IF(PhieuBauCu!$B$2&gt;5,IF(LEN($B714)=0,"",IF(AND($B714&gt;0,VALUE(SUBSTITUTE($B714,"6","0"))=$B714),1,0)),"")</f>
        <v/>
      </c>
      <c r="J714" s="5" t="str">
        <f>IF(PhieuBauCu!$B$2&gt;6,IF(LEN($B714)=0,"",IF(AND($B714&gt;0,VALUE(SUBSTITUTE($B714,"7","0"))=$B714),1,0)),"")</f>
        <v/>
      </c>
      <c r="K714" s="5" t="str">
        <f>IF(PhieuBauCu!$B$2&gt;7,IF(LEN($B714)=0,"",IF(AND($B714&gt;0,VALUE(SUBSTITUTE($B714,"8","0"))=$B714),1,0)),"")</f>
        <v/>
      </c>
      <c r="L714" s="5" t="str">
        <f>IF(PhieuBauCu!$B$2&gt;8,IF(LEN($B714)=0,"",IF(AND($B714&gt;0,VALUE(SUBSTITUTE($B714,"9","0"))=$B714),1,0)),"")</f>
        <v/>
      </c>
      <c r="M714" s="9">
        <f t="shared" si="23"/>
        <v>0</v>
      </c>
      <c r="N714" s="36">
        <f>IF(AND(M714&lt;=PhieuBauCu!$B$13,M714&gt;=1),1,0)</f>
        <v>0</v>
      </c>
    </row>
    <row r="715" spans="1:14" ht="28.5" customHeight="1">
      <c r="A715" s="2">
        <v>710</v>
      </c>
      <c r="B715" s="3"/>
      <c r="C715" s="48" t="str">
        <f t="shared" si="22"/>
        <v/>
      </c>
      <c r="D715" s="5" t="str">
        <f>IF(PhieuBauCu!$B$2&gt;0,IF(LEN($B715)=0,"",IF(AND($B715&gt;0,VALUE(SUBSTITUTE($B715,"1","0"))=$B715),1,0)),"")</f>
        <v/>
      </c>
      <c r="E715" s="5" t="str">
        <f>IF(PhieuBauCu!$B$2&gt;1,IF(LEN($B715)=0,"",IF(AND($B715&gt;0,VALUE(SUBSTITUTE($B715,"2","0"))=$B715),1,0)),"")</f>
        <v/>
      </c>
      <c r="F715" s="5" t="str">
        <f>IF(PhieuBauCu!$B$2&gt;2,IF(LEN($B715)=0,"",IF(AND($B715&gt;0,VALUE(SUBSTITUTE($B715,"3","0"))=$B715),1,0)),"")</f>
        <v/>
      </c>
      <c r="G715" s="5" t="str">
        <f>IF(PhieuBauCu!$B$2&gt;3,IF(LEN($B715)=0,"",IF(AND($B715&gt;0,VALUE(SUBSTITUTE($B715,"4","0"))=$B715),1,0)),"")</f>
        <v/>
      </c>
      <c r="H715" s="5" t="str">
        <f>IF(PhieuBauCu!$B$2&gt;4,IF(LEN($B715)=0,"",IF(AND($B715&gt;0,VALUE(SUBSTITUTE($B715,"5","0"))=$B715),1,0)),"")</f>
        <v/>
      </c>
      <c r="I715" s="5" t="str">
        <f>IF(PhieuBauCu!$B$2&gt;5,IF(LEN($B715)=0,"",IF(AND($B715&gt;0,VALUE(SUBSTITUTE($B715,"6","0"))=$B715),1,0)),"")</f>
        <v/>
      </c>
      <c r="J715" s="5" t="str">
        <f>IF(PhieuBauCu!$B$2&gt;6,IF(LEN($B715)=0,"",IF(AND($B715&gt;0,VALUE(SUBSTITUTE($B715,"7","0"))=$B715),1,0)),"")</f>
        <v/>
      </c>
      <c r="K715" s="5" t="str">
        <f>IF(PhieuBauCu!$B$2&gt;7,IF(LEN($B715)=0,"",IF(AND($B715&gt;0,VALUE(SUBSTITUTE($B715,"8","0"))=$B715),1,0)),"")</f>
        <v/>
      </c>
      <c r="L715" s="5" t="str">
        <f>IF(PhieuBauCu!$B$2&gt;8,IF(LEN($B715)=0,"",IF(AND($B715&gt;0,VALUE(SUBSTITUTE($B715,"9","0"))=$B715),1,0)),"")</f>
        <v/>
      </c>
      <c r="M715" s="9">
        <f t="shared" si="23"/>
        <v>0</v>
      </c>
      <c r="N715" s="36">
        <f>IF(AND(M715&lt;=PhieuBauCu!$B$13,M715&gt;=1),1,0)</f>
        <v>0</v>
      </c>
    </row>
    <row r="716" spans="1:14" ht="28.5" customHeight="1">
      <c r="A716" s="2">
        <v>711</v>
      </c>
      <c r="B716" s="3"/>
      <c r="C716" s="48" t="str">
        <f t="shared" si="22"/>
        <v/>
      </c>
      <c r="D716" s="5" t="str">
        <f>IF(PhieuBauCu!$B$2&gt;0,IF(LEN($B716)=0,"",IF(AND($B716&gt;0,VALUE(SUBSTITUTE($B716,"1","0"))=$B716),1,0)),"")</f>
        <v/>
      </c>
      <c r="E716" s="5" t="str">
        <f>IF(PhieuBauCu!$B$2&gt;1,IF(LEN($B716)=0,"",IF(AND($B716&gt;0,VALUE(SUBSTITUTE($B716,"2","0"))=$B716),1,0)),"")</f>
        <v/>
      </c>
      <c r="F716" s="5" t="str">
        <f>IF(PhieuBauCu!$B$2&gt;2,IF(LEN($B716)=0,"",IF(AND($B716&gt;0,VALUE(SUBSTITUTE($B716,"3","0"))=$B716),1,0)),"")</f>
        <v/>
      </c>
      <c r="G716" s="5" t="str">
        <f>IF(PhieuBauCu!$B$2&gt;3,IF(LEN($B716)=0,"",IF(AND($B716&gt;0,VALUE(SUBSTITUTE($B716,"4","0"))=$B716),1,0)),"")</f>
        <v/>
      </c>
      <c r="H716" s="5" t="str">
        <f>IF(PhieuBauCu!$B$2&gt;4,IF(LEN($B716)=0,"",IF(AND($B716&gt;0,VALUE(SUBSTITUTE($B716,"5","0"))=$B716),1,0)),"")</f>
        <v/>
      </c>
      <c r="I716" s="5" t="str">
        <f>IF(PhieuBauCu!$B$2&gt;5,IF(LEN($B716)=0,"",IF(AND($B716&gt;0,VALUE(SUBSTITUTE($B716,"6","0"))=$B716),1,0)),"")</f>
        <v/>
      </c>
      <c r="J716" s="5" t="str">
        <f>IF(PhieuBauCu!$B$2&gt;6,IF(LEN($B716)=0,"",IF(AND($B716&gt;0,VALUE(SUBSTITUTE($B716,"7","0"))=$B716),1,0)),"")</f>
        <v/>
      </c>
      <c r="K716" s="5" t="str">
        <f>IF(PhieuBauCu!$B$2&gt;7,IF(LEN($B716)=0,"",IF(AND($B716&gt;0,VALUE(SUBSTITUTE($B716,"8","0"))=$B716),1,0)),"")</f>
        <v/>
      </c>
      <c r="L716" s="5" t="str">
        <f>IF(PhieuBauCu!$B$2&gt;8,IF(LEN($B716)=0,"",IF(AND($B716&gt;0,VALUE(SUBSTITUTE($B716,"9","0"))=$B716),1,0)),"")</f>
        <v/>
      </c>
      <c r="M716" s="9">
        <f t="shared" si="23"/>
        <v>0</v>
      </c>
      <c r="N716" s="36">
        <f>IF(AND(M716&lt;=PhieuBauCu!$B$13,M716&gt;=1),1,0)</f>
        <v>0</v>
      </c>
    </row>
    <row r="717" spans="1:14" ht="28.5" customHeight="1">
      <c r="A717" s="2">
        <v>712</v>
      </c>
      <c r="B717" s="3"/>
      <c r="C717" s="48" t="str">
        <f t="shared" si="22"/>
        <v/>
      </c>
      <c r="D717" s="5" t="str">
        <f>IF(PhieuBauCu!$B$2&gt;0,IF(LEN($B717)=0,"",IF(AND($B717&gt;0,VALUE(SUBSTITUTE($B717,"1","0"))=$B717),1,0)),"")</f>
        <v/>
      </c>
      <c r="E717" s="5" t="str">
        <f>IF(PhieuBauCu!$B$2&gt;1,IF(LEN($B717)=0,"",IF(AND($B717&gt;0,VALUE(SUBSTITUTE($B717,"2","0"))=$B717),1,0)),"")</f>
        <v/>
      </c>
      <c r="F717" s="5" t="str">
        <f>IF(PhieuBauCu!$B$2&gt;2,IF(LEN($B717)=0,"",IF(AND($B717&gt;0,VALUE(SUBSTITUTE($B717,"3","0"))=$B717),1,0)),"")</f>
        <v/>
      </c>
      <c r="G717" s="5" t="str">
        <f>IF(PhieuBauCu!$B$2&gt;3,IF(LEN($B717)=0,"",IF(AND($B717&gt;0,VALUE(SUBSTITUTE($B717,"4","0"))=$B717),1,0)),"")</f>
        <v/>
      </c>
      <c r="H717" s="5" t="str">
        <f>IF(PhieuBauCu!$B$2&gt;4,IF(LEN($B717)=0,"",IF(AND($B717&gt;0,VALUE(SUBSTITUTE($B717,"5","0"))=$B717),1,0)),"")</f>
        <v/>
      </c>
      <c r="I717" s="5" t="str">
        <f>IF(PhieuBauCu!$B$2&gt;5,IF(LEN($B717)=0,"",IF(AND($B717&gt;0,VALUE(SUBSTITUTE($B717,"6","0"))=$B717),1,0)),"")</f>
        <v/>
      </c>
      <c r="J717" s="5" t="str">
        <f>IF(PhieuBauCu!$B$2&gt;6,IF(LEN($B717)=0,"",IF(AND($B717&gt;0,VALUE(SUBSTITUTE($B717,"7","0"))=$B717),1,0)),"")</f>
        <v/>
      </c>
      <c r="K717" s="5" t="str">
        <f>IF(PhieuBauCu!$B$2&gt;7,IF(LEN($B717)=0,"",IF(AND($B717&gt;0,VALUE(SUBSTITUTE($B717,"8","0"))=$B717),1,0)),"")</f>
        <v/>
      </c>
      <c r="L717" s="5" t="str">
        <f>IF(PhieuBauCu!$B$2&gt;8,IF(LEN($B717)=0,"",IF(AND($B717&gt;0,VALUE(SUBSTITUTE($B717,"9","0"))=$B717),1,0)),"")</f>
        <v/>
      </c>
      <c r="M717" s="9">
        <f t="shared" si="23"/>
        <v>0</v>
      </c>
      <c r="N717" s="36">
        <f>IF(AND(M717&lt;=PhieuBauCu!$B$13,M717&gt;=1),1,0)</f>
        <v>0</v>
      </c>
    </row>
    <row r="718" spans="1:14" ht="28.5" customHeight="1">
      <c r="A718" s="2">
        <v>713</v>
      </c>
      <c r="B718" s="3"/>
      <c r="C718" s="48" t="str">
        <f t="shared" si="22"/>
        <v/>
      </c>
      <c r="D718" s="5" t="str">
        <f>IF(PhieuBauCu!$B$2&gt;0,IF(LEN($B718)=0,"",IF(AND($B718&gt;0,VALUE(SUBSTITUTE($B718,"1","0"))=$B718),1,0)),"")</f>
        <v/>
      </c>
      <c r="E718" s="5" t="str">
        <f>IF(PhieuBauCu!$B$2&gt;1,IF(LEN($B718)=0,"",IF(AND($B718&gt;0,VALUE(SUBSTITUTE($B718,"2","0"))=$B718),1,0)),"")</f>
        <v/>
      </c>
      <c r="F718" s="5" t="str">
        <f>IF(PhieuBauCu!$B$2&gt;2,IF(LEN($B718)=0,"",IF(AND($B718&gt;0,VALUE(SUBSTITUTE($B718,"3","0"))=$B718),1,0)),"")</f>
        <v/>
      </c>
      <c r="G718" s="5" t="str">
        <f>IF(PhieuBauCu!$B$2&gt;3,IF(LEN($B718)=0,"",IF(AND($B718&gt;0,VALUE(SUBSTITUTE($B718,"4","0"))=$B718),1,0)),"")</f>
        <v/>
      </c>
      <c r="H718" s="5" t="str">
        <f>IF(PhieuBauCu!$B$2&gt;4,IF(LEN($B718)=0,"",IF(AND($B718&gt;0,VALUE(SUBSTITUTE($B718,"5","0"))=$B718),1,0)),"")</f>
        <v/>
      </c>
      <c r="I718" s="5" t="str">
        <f>IF(PhieuBauCu!$B$2&gt;5,IF(LEN($B718)=0,"",IF(AND($B718&gt;0,VALUE(SUBSTITUTE($B718,"6","0"))=$B718),1,0)),"")</f>
        <v/>
      </c>
      <c r="J718" s="5" t="str">
        <f>IF(PhieuBauCu!$B$2&gt;6,IF(LEN($B718)=0,"",IF(AND($B718&gt;0,VALUE(SUBSTITUTE($B718,"7","0"))=$B718),1,0)),"")</f>
        <v/>
      </c>
      <c r="K718" s="5" t="str">
        <f>IF(PhieuBauCu!$B$2&gt;7,IF(LEN($B718)=0,"",IF(AND($B718&gt;0,VALUE(SUBSTITUTE($B718,"8","0"))=$B718),1,0)),"")</f>
        <v/>
      </c>
      <c r="L718" s="5" t="str">
        <f>IF(PhieuBauCu!$B$2&gt;8,IF(LEN($B718)=0,"",IF(AND($B718&gt;0,VALUE(SUBSTITUTE($B718,"9","0"))=$B718),1,0)),"")</f>
        <v/>
      </c>
      <c r="M718" s="9">
        <f t="shared" si="23"/>
        <v>0</v>
      </c>
      <c r="N718" s="36">
        <f>IF(AND(M718&lt;=PhieuBauCu!$B$13,M718&gt;=1),1,0)</f>
        <v>0</v>
      </c>
    </row>
    <row r="719" spans="1:14" ht="28.5" customHeight="1">
      <c r="A719" s="2">
        <v>714</v>
      </c>
      <c r="B719" s="3"/>
      <c r="C719" s="48" t="str">
        <f t="shared" si="22"/>
        <v/>
      </c>
      <c r="D719" s="5" t="str">
        <f>IF(PhieuBauCu!$B$2&gt;0,IF(LEN($B719)=0,"",IF(AND($B719&gt;0,VALUE(SUBSTITUTE($B719,"1","0"))=$B719),1,0)),"")</f>
        <v/>
      </c>
      <c r="E719" s="5" t="str">
        <f>IF(PhieuBauCu!$B$2&gt;1,IF(LEN($B719)=0,"",IF(AND($B719&gt;0,VALUE(SUBSTITUTE($B719,"2","0"))=$B719),1,0)),"")</f>
        <v/>
      </c>
      <c r="F719" s="5" t="str">
        <f>IF(PhieuBauCu!$B$2&gt;2,IF(LEN($B719)=0,"",IF(AND($B719&gt;0,VALUE(SUBSTITUTE($B719,"3","0"))=$B719),1,0)),"")</f>
        <v/>
      </c>
      <c r="G719" s="5" t="str">
        <f>IF(PhieuBauCu!$B$2&gt;3,IF(LEN($B719)=0,"",IF(AND($B719&gt;0,VALUE(SUBSTITUTE($B719,"4","0"))=$B719),1,0)),"")</f>
        <v/>
      </c>
      <c r="H719" s="5" t="str">
        <f>IF(PhieuBauCu!$B$2&gt;4,IF(LEN($B719)=0,"",IF(AND($B719&gt;0,VALUE(SUBSTITUTE($B719,"5","0"))=$B719),1,0)),"")</f>
        <v/>
      </c>
      <c r="I719" s="5" t="str">
        <f>IF(PhieuBauCu!$B$2&gt;5,IF(LEN($B719)=0,"",IF(AND($B719&gt;0,VALUE(SUBSTITUTE($B719,"6","0"))=$B719),1,0)),"")</f>
        <v/>
      </c>
      <c r="J719" s="5" t="str">
        <f>IF(PhieuBauCu!$B$2&gt;6,IF(LEN($B719)=0,"",IF(AND($B719&gt;0,VALUE(SUBSTITUTE($B719,"7","0"))=$B719),1,0)),"")</f>
        <v/>
      </c>
      <c r="K719" s="5" t="str">
        <f>IF(PhieuBauCu!$B$2&gt;7,IF(LEN($B719)=0,"",IF(AND($B719&gt;0,VALUE(SUBSTITUTE($B719,"8","0"))=$B719),1,0)),"")</f>
        <v/>
      </c>
      <c r="L719" s="5" t="str">
        <f>IF(PhieuBauCu!$B$2&gt;8,IF(LEN($B719)=0,"",IF(AND($B719&gt;0,VALUE(SUBSTITUTE($B719,"9","0"))=$B719),1,0)),"")</f>
        <v/>
      </c>
      <c r="M719" s="9">
        <f t="shared" si="23"/>
        <v>0</v>
      </c>
      <c r="N719" s="36">
        <f>IF(AND(M719&lt;=PhieuBauCu!$B$13,M719&gt;=1),1,0)</f>
        <v>0</v>
      </c>
    </row>
    <row r="720" spans="1:14" ht="28.5" customHeight="1">
      <c r="A720" s="2">
        <v>715</v>
      </c>
      <c r="B720" s="3"/>
      <c r="C720" s="48" t="str">
        <f t="shared" si="22"/>
        <v/>
      </c>
      <c r="D720" s="5" t="str">
        <f>IF(PhieuBauCu!$B$2&gt;0,IF(LEN($B720)=0,"",IF(AND($B720&gt;0,VALUE(SUBSTITUTE($B720,"1","0"))=$B720),1,0)),"")</f>
        <v/>
      </c>
      <c r="E720" s="5" t="str">
        <f>IF(PhieuBauCu!$B$2&gt;1,IF(LEN($B720)=0,"",IF(AND($B720&gt;0,VALUE(SUBSTITUTE($B720,"2","0"))=$B720),1,0)),"")</f>
        <v/>
      </c>
      <c r="F720" s="5" t="str">
        <f>IF(PhieuBauCu!$B$2&gt;2,IF(LEN($B720)=0,"",IF(AND($B720&gt;0,VALUE(SUBSTITUTE($B720,"3","0"))=$B720),1,0)),"")</f>
        <v/>
      </c>
      <c r="G720" s="5" t="str">
        <f>IF(PhieuBauCu!$B$2&gt;3,IF(LEN($B720)=0,"",IF(AND($B720&gt;0,VALUE(SUBSTITUTE($B720,"4","0"))=$B720),1,0)),"")</f>
        <v/>
      </c>
      <c r="H720" s="5" t="str">
        <f>IF(PhieuBauCu!$B$2&gt;4,IF(LEN($B720)=0,"",IF(AND($B720&gt;0,VALUE(SUBSTITUTE($B720,"5","0"))=$B720),1,0)),"")</f>
        <v/>
      </c>
      <c r="I720" s="5" t="str">
        <f>IF(PhieuBauCu!$B$2&gt;5,IF(LEN($B720)=0,"",IF(AND($B720&gt;0,VALUE(SUBSTITUTE($B720,"6","0"))=$B720),1,0)),"")</f>
        <v/>
      </c>
      <c r="J720" s="5" t="str">
        <f>IF(PhieuBauCu!$B$2&gt;6,IF(LEN($B720)=0,"",IF(AND($B720&gt;0,VALUE(SUBSTITUTE($B720,"7","0"))=$B720),1,0)),"")</f>
        <v/>
      </c>
      <c r="K720" s="5" t="str">
        <f>IF(PhieuBauCu!$B$2&gt;7,IF(LEN($B720)=0,"",IF(AND($B720&gt;0,VALUE(SUBSTITUTE($B720,"8","0"))=$B720),1,0)),"")</f>
        <v/>
      </c>
      <c r="L720" s="5" t="str">
        <f>IF(PhieuBauCu!$B$2&gt;8,IF(LEN($B720)=0,"",IF(AND($B720&gt;0,VALUE(SUBSTITUTE($B720,"9","0"))=$B720),1,0)),"")</f>
        <v/>
      </c>
      <c r="M720" s="9">
        <f t="shared" si="23"/>
        <v>0</v>
      </c>
      <c r="N720" s="36">
        <f>IF(AND(M720&lt;=PhieuBauCu!$B$13,M720&gt;=1),1,0)</f>
        <v>0</v>
      </c>
    </row>
    <row r="721" spans="1:14" ht="28.5" customHeight="1">
      <c r="A721" s="2">
        <v>716</v>
      </c>
      <c r="B721" s="3"/>
      <c r="C721" s="48" t="str">
        <f t="shared" si="22"/>
        <v/>
      </c>
      <c r="D721" s="5" t="str">
        <f>IF(PhieuBauCu!$B$2&gt;0,IF(LEN($B721)=0,"",IF(AND($B721&gt;0,VALUE(SUBSTITUTE($B721,"1","0"))=$B721),1,0)),"")</f>
        <v/>
      </c>
      <c r="E721" s="5" t="str">
        <f>IF(PhieuBauCu!$B$2&gt;1,IF(LEN($B721)=0,"",IF(AND($B721&gt;0,VALUE(SUBSTITUTE($B721,"2","0"))=$B721),1,0)),"")</f>
        <v/>
      </c>
      <c r="F721" s="5" t="str">
        <f>IF(PhieuBauCu!$B$2&gt;2,IF(LEN($B721)=0,"",IF(AND($B721&gt;0,VALUE(SUBSTITUTE($B721,"3","0"))=$B721),1,0)),"")</f>
        <v/>
      </c>
      <c r="G721" s="5" t="str">
        <f>IF(PhieuBauCu!$B$2&gt;3,IF(LEN($B721)=0,"",IF(AND($B721&gt;0,VALUE(SUBSTITUTE($B721,"4","0"))=$B721),1,0)),"")</f>
        <v/>
      </c>
      <c r="H721" s="5" t="str">
        <f>IF(PhieuBauCu!$B$2&gt;4,IF(LEN($B721)=0,"",IF(AND($B721&gt;0,VALUE(SUBSTITUTE($B721,"5","0"))=$B721),1,0)),"")</f>
        <v/>
      </c>
      <c r="I721" s="5" t="str">
        <f>IF(PhieuBauCu!$B$2&gt;5,IF(LEN($B721)=0,"",IF(AND($B721&gt;0,VALUE(SUBSTITUTE($B721,"6","0"))=$B721),1,0)),"")</f>
        <v/>
      </c>
      <c r="J721" s="5" t="str">
        <f>IF(PhieuBauCu!$B$2&gt;6,IF(LEN($B721)=0,"",IF(AND($B721&gt;0,VALUE(SUBSTITUTE($B721,"7","0"))=$B721),1,0)),"")</f>
        <v/>
      </c>
      <c r="K721" s="5" t="str">
        <f>IF(PhieuBauCu!$B$2&gt;7,IF(LEN($B721)=0,"",IF(AND($B721&gt;0,VALUE(SUBSTITUTE($B721,"8","0"))=$B721),1,0)),"")</f>
        <v/>
      </c>
      <c r="L721" s="5" t="str">
        <f>IF(PhieuBauCu!$B$2&gt;8,IF(LEN($B721)=0,"",IF(AND($B721&gt;0,VALUE(SUBSTITUTE($B721,"9","0"))=$B721),1,0)),"")</f>
        <v/>
      </c>
      <c r="M721" s="9">
        <f t="shared" si="23"/>
        <v>0</v>
      </c>
      <c r="N721" s="36">
        <f>IF(AND(M721&lt;=PhieuBauCu!$B$13,M721&gt;=1),1,0)</f>
        <v>0</v>
      </c>
    </row>
    <row r="722" spans="1:14" ht="28.5" customHeight="1">
      <c r="A722" s="2">
        <v>717</v>
      </c>
      <c r="B722" s="3"/>
      <c r="C722" s="48" t="str">
        <f t="shared" si="22"/>
        <v/>
      </c>
      <c r="D722" s="5" t="str">
        <f>IF(PhieuBauCu!$B$2&gt;0,IF(LEN($B722)=0,"",IF(AND($B722&gt;0,VALUE(SUBSTITUTE($B722,"1","0"))=$B722),1,0)),"")</f>
        <v/>
      </c>
      <c r="E722" s="5" t="str">
        <f>IF(PhieuBauCu!$B$2&gt;1,IF(LEN($B722)=0,"",IF(AND($B722&gt;0,VALUE(SUBSTITUTE($B722,"2","0"))=$B722),1,0)),"")</f>
        <v/>
      </c>
      <c r="F722" s="5" t="str">
        <f>IF(PhieuBauCu!$B$2&gt;2,IF(LEN($B722)=0,"",IF(AND($B722&gt;0,VALUE(SUBSTITUTE($B722,"3","0"))=$B722),1,0)),"")</f>
        <v/>
      </c>
      <c r="G722" s="5" t="str">
        <f>IF(PhieuBauCu!$B$2&gt;3,IF(LEN($B722)=0,"",IF(AND($B722&gt;0,VALUE(SUBSTITUTE($B722,"4","0"))=$B722),1,0)),"")</f>
        <v/>
      </c>
      <c r="H722" s="5" t="str">
        <f>IF(PhieuBauCu!$B$2&gt;4,IF(LEN($B722)=0,"",IF(AND($B722&gt;0,VALUE(SUBSTITUTE($B722,"5","0"))=$B722),1,0)),"")</f>
        <v/>
      </c>
      <c r="I722" s="5" t="str">
        <f>IF(PhieuBauCu!$B$2&gt;5,IF(LEN($B722)=0,"",IF(AND($B722&gt;0,VALUE(SUBSTITUTE($B722,"6","0"))=$B722),1,0)),"")</f>
        <v/>
      </c>
      <c r="J722" s="5" t="str">
        <f>IF(PhieuBauCu!$B$2&gt;6,IF(LEN($B722)=0,"",IF(AND($B722&gt;0,VALUE(SUBSTITUTE($B722,"7","0"))=$B722),1,0)),"")</f>
        <v/>
      </c>
      <c r="K722" s="5" t="str">
        <f>IF(PhieuBauCu!$B$2&gt;7,IF(LEN($B722)=0,"",IF(AND($B722&gt;0,VALUE(SUBSTITUTE($B722,"8","0"))=$B722),1,0)),"")</f>
        <v/>
      </c>
      <c r="L722" s="5" t="str">
        <f>IF(PhieuBauCu!$B$2&gt;8,IF(LEN($B722)=0,"",IF(AND($B722&gt;0,VALUE(SUBSTITUTE($B722,"9","0"))=$B722),1,0)),"")</f>
        <v/>
      </c>
      <c r="M722" s="9">
        <f t="shared" si="23"/>
        <v>0</v>
      </c>
      <c r="N722" s="36">
        <f>IF(AND(M722&lt;=PhieuBauCu!$B$13,M722&gt;=1),1,0)</f>
        <v>0</v>
      </c>
    </row>
    <row r="723" spans="1:14" ht="28.5" customHeight="1">
      <c r="A723" s="2">
        <v>718</v>
      </c>
      <c r="B723" s="3"/>
      <c r="C723" s="48" t="str">
        <f t="shared" si="22"/>
        <v/>
      </c>
      <c r="D723" s="5" t="str">
        <f>IF(PhieuBauCu!$B$2&gt;0,IF(LEN($B723)=0,"",IF(AND($B723&gt;0,VALUE(SUBSTITUTE($B723,"1","0"))=$B723),1,0)),"")</f>
        <v/>
      </c>
      <c r="E723" s="5" t="str">
        <f>IF(PhieuBauCu!$B$2&gt;1,IF(LEN($B723)=0,"",IF(AND($B723&gt;0,VALUE(SUBSTITUTE($B723,"2","0"))=$B723),1,0)),"")</f>
        <v/>
      </c>
      <c r="F723" s="5" t="str">
        <f>IF(PhieuBauCu!$B$2&gt;2,IF(LEN($B723)=0,"",IF(AND($B723&gt;0,VALUE(SUBSTITUTE($B723,"3","0"))=$B723),1,0)),"")</f>
        <v/>
      </c>
      <c r="G723" s="5" t="str">
        <f>IF(PhieuBauCu!$B$2&gt;3,IF(LEN($B723)=0,"",IF(AND($B723&gt;0,VALUE(SUBSTITUTE($B723,"4","0"))=$B723),1,0)),"")</f>
        <v/>
      </c>
      <c r="H723" s="5" t="str">
        <f>IF(PhieuBauCu!$B$2&gt;4,IF(LEN($B723)=0,"",IF(AND($B723&gt;0,VALUE(SUBSTITUTE($B723,"5","0"))=$B723),1,0)),"")</f>
        <v/>
      </c>
      <c r="I723" s="5" t="str">
        <f>IF(PhieuBauCu!$B$2&gt;5,IF(LEN($B723)=0,"",IF(AND($B723&gt;0,VALUE(SUBSTITUTE($B723,"6","0"))=$B723),1,0)),"")</f>
        <v/>
      </c>
      <c r="J723" s="5" t="str">
        <f>IF(PhieuBauCu!$B$2&gt;6,IF(LEN($B723)=0,"",IF(AND($B723&gt;0,VALUE(SUBSTITUTE($B723,"7","0"))=$B723),1,0)),"")</f>
        <v/>
      </c>
      <c r="K723" s="5" t="str">
        <f>IF(PhieuBauCu!$B$2&gt;7,IF(LEN($B723)=0,"",IF(AND($B723&gt;0,VALUE(SUBSTITUTE($B723,"8","0"))=$B723),1,0)),"")</f>
        <v/>
      </c>
      <c r="L723" s="5" t="str">
        <f>IF(PhieuBauCu!$B$2&gt;8,IF(LEN($B723)=0,"",IF(AND($B723&gt;0,VALUE(SUBSTITUTE($B723,"9","0"))=$B723),1,0)),"")</f>
        <v/>
      </c>
      <c r="M723" s="9">
        <f t="shared" si="23"/>
        <v>0</v>
      </c>
      <c r="N723" s="36">
        <f>IF(AND(M723&lt;=PhieuBauCu!$B$13,M723&gt;=1),1,0)</f>
        <v>0</v>
      </c>
    </row>
    <row r="724" spans="1:14" ht="28.5" customHeight="1">
      <c r="A724" s="2">
        <v>719</v>
      </c>
      <c r="B724" s="3"/>
      <c r="C724" s="48" t="str">
        <f t="shared" si="22"/>
        <v/>
      </c>
      <c r="D724" s="5" t="str">
        <f>IF(PhieuBauCu!$B$2&gt;0,IF(LEN($B724)=0,"",IF(AND($B724&gt;0,VALUE(SUBSTITUTE($B724,"1","0"))=$B724),1,0)),"")</f>
        <v/>
      </c>
      <c r="E724" s="5" t="str">
        <f>IF(PhieuBauCu!$B$2&gt;1,IF(LEN($B724)=0,"",IF(AND($B724&gt;0,VALUE(SUBSTITUTE($B724,"2","0"))=$B724),1,0)),"")</f>
        <v/>
      </c>
      <c r="F724" s="5" t="str">
        <f>IF(PhieuBauCu!$B$2&gt;2,IF(LEN($B724)=0,"",IF(AND($B724&gt;0,VALUE(SUBSTITUTE($B724,"3","0"))=$B724),1,0)),"")</f>
        <v/>
      </c>
      <c r="G724" s="5" t="str">
        <f>IF(PhieuBauCu!$B$2&gt;3,IF(LEN($B724)=0,"",IF(AND($B724&gt;0,VALUE(SUBSTITUTE($B724,"4","0"))=$B724),1,0)),"")</f>
        <v/>
      </c>
      <c r="H724" s="5" t="str">
        <f>IF(PhieuBauCu!$B$2&gt;4,IF(LEN($B724)=0,"",IF(AND($B724&gt;0,VALUE(SUBSTITUTE($B724,"5","0"))=$B724),1,0)),"")</f>
        <v/>
      </c>
      <c r="I724" s="5" t="str">
        <f>IF(PhieuBauCu!$B$2&gt;5,IF(LEN($B724)=0,"",IF(AND($B724&gt;0,VALUE(SUBSTITUTE($B724,"6","0"))=$B724),1,0)),"")</f>
        <v/>
      </c>
      <c r="J724" s="5" t="str">
        <f>IF(PhieuBauCu!$B$2&gt;6,IF(LEN($B724)=0,"",IF(AND($B724&gt;0,VALUE(SUBSTITUTE($B724,"7","0"))=$B724),1,0)),"")</f>
        <v/>
      </c>
      <c r="K724" s="5" t="str">
        <f>IF(PhieuBauCu!$B$2&gt;7,IF(LEN($B724)=0,"",IF(AND($B724&gt;0,VALUE(SUBSTITUTE($B724,"8","0"))=$B724),1,0)),"")</f>
        <v/>
      </c>
      <c r="L724" s="5" t="str">
        <f>IF(PhieuBauCu!$B$2&gt;8,IF(LEN($B724)=0,"",IF(AND($B724&gt;0,VALUE(SUBSTITUTE($B724,"9","0"))=$B724),1,0)),"")</f>
        <v/>
      </c>
      <c r="M724" s="9">
        <f t="shared" si="23"/>
        <v>0</v>
      </c>
      <c r="N724" s="36">
        <f>IF(AND(M724&lt;=PhieuBauCu!$B$13,M724&gt;=1),1,0)</f>
        <v>0</v>
      </c>
    </row>
    <row r="725" spans="1:14" ht="28.5" customHeight="1">
      <c r="A725" s="2">
        <v>720</v>
      </c>
      <c r="B725" s="3"/>
      <c r="C725" s="48" t="str">
        <f t="shared" si="22"/>
        <v/>
      </c>
      <c r="D725" s="5" t="str">
        <f>IF(PhieuBauCu!$B$2&gt;0,IF(LEN($B725)=0,"",IF(AND($B725&gt;0,VALUE(SUBSTITUTE($B725,"1","0"))=$B725),1,0)),"")</f>
        <v/>
      </c>
      <c r="E725" s="5" t="str">
        <f>IF(PhieuBauCu!$B$2&gt;1,IF(LEN($B725)=0,"",IF(AND($B725&gt;0,VALUE(SUBSTITUTE($B725,"2","0"))=$B725),1,0)),"")</f>
        <v/>
      </c>
      <c r="F725" s="5" t="str">
        <f>IF(PhieuBauCu!$B$2&gt;2,IF(LEN($B725)=0,"",IF(AND($B725&gt;0,VALUE(SUBSTITUTE($B725,"3","0"))=$B725),1,0)),"")</f>
        <v/>
      </c>
      <c r="G725" s="5" t="str">
        <f>IF(PhieuBauCu!$B$2&gt;3,IF(LEN($B725)=0,"",IF(AND($B725&gt;0,VALUE(SUBSTITUTE($B725,"4","0"))=$B725),1,0)),"")</f>
        <v/>
      </c>
      <c r="H725" s="5" t="str">
        <f>IF(PhieuBauCu!$B$2&gt;4,IF(LEN($B725)=0,"",IF(AND($B725&gt;0,VALUE(SUBSTITUTE($B725,"5","0"))=$B725),1,0)),"")</f>
        <v/>
      </c>
      <c r="I725" s="5" t="str">
        <f>IF(PhieuBauCu!$B$2&gt;5,IF(LEN($B725)=0,"",IF(AND($B725&gt;0,VALUE(SUBSTITUTE($B725,"6","0"))=$B725),1,0)),"")</f>
        <v/>
      </c>
      <c r="J725" s="5" t="str">
        <f>IF(PhieuBauCu!$B$2&gt;6,IF(LEN($B725)=0,"",IF(AND($B725&gt;0,VALUE(SUBSTITUTE($B725,"7","0"))=$B725),1,0)),"")</f>
        <v/>
      </c>
      <c r="K725" s="5" t="str">
        <f>IF(PhieuBauCu!$B$2&gt;7,IF(LEN($B725)=0,"",IF(AND($B725&gt;0,VALUE(SUBSTITUTE($B725,"8","0"))=$B725),1,0)),"")</f>
        <v/>
      </c>
      <c r="L725" s="5" t="str">
        <f>IF(PhieuBauCu!$B$2&gt;8,IF(LEN($B725)=0,"",IF(AND($B725&gt;0,VALUE(SUBSTITUTE($B725,"9","0"))=$B725),1,0)),"")</f>
        <v/>
      </c>
      <c r="M725" s="9">
        <f t="shared" si="23"/>
        <v>0</v>
      </c>
      <c r="N725" s="36">
        <f>IF(AND(M725&lt;=PhieuBauCu!$B$13,M725&gt;=1),1,0)</f>
        <v>0</v>
      </c>
    </row>
    <row r="726" spans="1:14" ht="28.5" customHeight="1">
      <c r="A726" s="2">
        <v>721</v>
      </c>
      <c r="B726" s="3"/>
      <c r="C726" s="48" t="str">
        <f t="shared" si="22"/>
        <v/>
      </c>
      <c r="D726" s="5" t="str">
        <f>IF(PhieuBauCu!$B$2&gt;0,IF(LEN($B726)=0,"",IF(AND($B726&gt;0,VALUE(SUBSTITUTE($B726,"1","0"))=$B726),1,0)),"")</f>
        <v/>
      </c>
      <c r="E726" s="5" t="str">
        <f>IF(PhieuBauCu!$B$2&gt;1,IF(LEN($B726)=0,"",IF(AND($B726&gt;0,VALUE(SUBSTITUTE($B726,"2","0"))=$B726),1,0)),"")</f>
        <v/>
      </c>
      <c r="F726" s="5" t="str">
        <f>IF(PhieuBauCu!$B$2&gt;2,IF(LEN($B726)=0,"",IF(AND($B726&gt;0,VALUE(SUBSTITUTE($B726,"3","0"))=$B726),1,0)),"")</f>
        <v/>
      </c>
      <c r="G726" s="5" t="str">
        <f>IF(PhieuBauCu!$B$2&gt;3,IF(LEN($B726)=0,"",IF(AND($B726&gt;0,VALUE(SUBSTITUTE($B726,"4","0"))=$B726),1,0)),"")</f>
        <v/>
      </c>
      <c r="H726" s="5" t="str">
        <f>IF(PhieuBauCu!$B$2&gt;4,IF(LEN($B726)=0,"",IF(AND($B726&gt;0,VALUE(SUBSTITUTE($B726,"5","0"))=$B726),1,0)),"")</f>
        <v/>
      </c>
      <c r="I726" s="5" t="str">
        <f>IF(PhieuBauCu!$B$2&gt;5,IF(LEN($B726)=0,"",IF(AND($B726&gt;0,VALUE(SUBSTITUTE($B726,"6","0"))=$B726),1,0)),"")</f>
        <v/>
      </c>
      <c r="J726" s="5" t="str">
        <f>IF(PhieuBauCu!$B$2&gt;6,IF(LEN($B726)=0,"",IF(AND($B726&gt;0,VALUE(SUBSTITUTE($B726,"7","0"))=$B726),1,0)),"")</f>
        <v/>
      </c>
      <c r="K726" s="5" t="str">
        <f>IF(PhieuBauCu!$B$2&gt;7,IF(LEN($B726)=0,"",IF(AND($B726&gt;0,VALUE(SUBSTITUTE($B726,"8","0"))=$B726),1,0)),"")</f>
        <v/>
      </c>
      <c r="L726" s="5" t="str">
        <f>IF(PhieuBauCu!$B$2&gt;8,IF(LEN($B726)=0,"",IF(AND($B726&gt;0,VALUE(SUBSTITUTE($B726,"9","0"))=$B726),1,0)),"")</f>
        <v/>
      </c>
      <c r="M726" s="9">
        <f t="shared" si="23"/>
        <v>0</v>
      </c>
      <c r="N726" s="36">
        <f>IF(AND(M726&lt;=PhieuBauCu!$B$13,M726&gt;=1),1,0)</f>
        <v>0</v>
      </c>
    </row>
    <row r="727" spans="1:14" ht="28.5" customHeight="1">
      <c r="A727" s="2">
        <v>722</v>
      </c>
      <c r="B727" s="3"/>
      <c r="C727" s="48" t="str">
        <f t="shared" si="22"/>
        <v/>
      </c>
      <c r="D727" s="5" t="str">
        <f>IF(PhieuBauCu!$B$2&gt;0,IF(LEN($B727)=0,"",IF(AND($B727&gt;0,VALUE(SUBSTITUTE($B727,"1","0"))=$B727),1,0)),"")</f>
        <v/>
      </c>
      <c r="E727" s="5" t="str">
        <f>IF(PhieuBauCu!$B$2&gt;1,IF(LEN($B727)=0,"",IF(AND($B727&gt;0,VALUE(SUBSTITUTE($B727,"2","0"))=$B727),1,0)),"")</f>
        <v/>
      </c>
      <c r="F727" s="5" t="str">
        <f>IF(PhieuBauCu!$B$2&gt;2,IF(LEN($B727)=0,"",IF(AND($B727&gt;0,VALUE(SUBSTITUTE($B727,"3","0"))=$B727),1,0)),"")</f>
        <v/>
      </c>
      <c r="G727" s="5" t="str">
        <f>IF(PhieuBauCu!$B$2&gt;3,IF(LEN($B727)=0,"",IF(AND($B727&gt;0,VALUE(SUBSTITUTE($B727,"4","0"))=$B727),1,0)),"")</f>
        <v/>
      </c>
      <c r="H727" s="5" t="str">
        <f>IF(PhieuBauCu!$B$2&gt;4,IF(LEN($B727)=0,"",IF(AND($B727&gt;0,VALUE(SUBSTITUTE($B727,"5","0"))=$B727),1,0)),"")</f>
        <v/>
      </c>
      <c r="I727" s="5" t="str">
        <f>IF(PhieuBauCu!$B$2&gt;5,IF(LEN($B727)=0,"",IF(AND($B727&gt;0,VALUE(SUBSTITUTE($B727,"6","0"))=$B727),1,0)),"")</f>
        <v/>
      </c>
      <c r="J727" s="5" t="str">
        <f>IF(PhieuBauCu!$B$2&gt;6,IF(LEN($B727)=0,"",IF(AND($B727&gt;0,VALUE(SUBSTITUTE($B727,"7","0"))=$B727),1,0)),"")</f>
        <v/>
      </c>
      <c r="K727" s="5" t="str">
        <f>IF(PhieuBauCu!$B$2&gt;7,IF(LEN($B727)=0,"",IF(AND($B727&gt;0,VALUE(SUBSTITUTE($B727,"8","0"))=$B727),1,0)),"")</f>
        <v/>
      </c>
      <c r="L727" s="5" t="str">
        <f>IF(PhieuBauCu!$B$2&gt;8,IF(LEN($B727)=0,"",IF(AND($B727&gt;0,VALUE(SUBSTITUTE($B727,"9","0"))=$B727),1,0)),"")</f>
        <v/>
      </c>
      <c r="M727" s="9">
        <f t="shared" si="23"/>
        <v>0</v>
      </c>
      <c r="N727" s="36">
        <f>IF(AND(M727&lt;=PhieuBauCu!$B$13,M727&gt;=1),1,0)</f>
        <v>0</v>
      </c>
    </row>
    <row r="728" spans="1:14" ht="28.5" customHeight="1">
      <c r="A728" s="2">
        <v>723</v>
      </c>
      <c r="B728" s="3"/>
      <c r="C728" s="48" t="str">
        <f t="shared" si="22"/>
        <v/>
      </c>
      <c r="D728" s="5" t="str">
        <f>IF(PhieuBauCu!$B$2&gt;0,IF(LEN($B728)=0,"",IF(AND($B728&gt;0,VALUE(SUBSTITUTE($B728,"1","0"))=$B728),1,0)),"")</f>
        <v/>
      </c>
      <c r="E728" s="5" t="str">
        <f>IF(PhieuBauCu!$B$2&gt;1,IF(LEN($B728)=0,"",IF(AND($B728&gt;0,VALUE(SUBSTITUTE($B728,"2","0"))=$B728),1,0)),"")</f>
        <v/>
      </c>
      <c r="F728" s="5" t="str">
        <f>IF(PhieuBauCu!$B$2&gt;2,IF(LEN($B728)=0,"",IF(AND($B728&gt;0,VALUE(SUBSTITUTE($B728,"3","0"))=$B728),1,0)),"")</f>
        <v/>
      </c>
      <c r="G728" s="5" t="str">
        <f>IF(PhieuBauCu!$B$2&gt;3,IF(LEN($B728)=0,"",IF(AND($B728&gt;0,VALUE(SUBSTITUTE($B728,"4","0"))=$B728),1,0)),"")</f>
        <v/>
      </c>
      <c r="H728" s="5" t="str">
        <f>IF(PhieuBauCu!$B$2&gt;4,IF(LEN($B728)=0,"",IF(AND($B728&gt;0,VALUE(SUBSTITUTE($B728,"5","0"))=$B728),1,0)),"")</f>
        <v/>
      </c>
      <c r="I728" s="5" t="str">
        <f>IF(PhieuBauCu!$B$2&gt;5,IF(LEN($B728)=0,"",IF(AND($B728&gt;0,VALUE(SUBSTITUTE($B728,"6","0"))=$B728),1,0)),"")</f>
        <v/>
      </c>
      <c r="J728" s="5" t="str">
        <f>IF(PhieuBauCu!$B$2&gt;6,IF(LEN($B728)=0,"",IF(AND($B728&gt;0,VALUE(SUBSTITUTE($B728,"7","0"))=$B728),1,0)),"")</f>
        <v/>
      </c>
      <c r="K728" s="5" t="str">
        <f>IF(PhieuBauCu!$B$2&gt;7,IF(LEN($B728)=0,"",IF(AND($B728&gt;0,VALUE(SUBSTITUTE($B728,"8","0"))=$B728),1,0)),"")</f>
        <v/>
      </c>
      <c r="L728" s="5" t="str">
        <f>IF(PhieuBauCu!$B$2&gt;8,IF(LEN($B728)=0,"",IF(AND($B728&gt;0,VALUE(SUBSTITUTE($B728,"9","0"))=$B728),1,0)),"")</f>
        <v/>
      </c>
      <c r="M728" s="9">
        <f t="shared" si="23"/>
        <v>0</v>
      </c>
      <c r="N728" s="36">
        <f>IF(AND(M728&lt;=PhieuBauCu!$B$13,M728&gt;=1),1,0)</f>
        <v>0</v>
      </c>
    </row>
    <row r="729" spans="1:14" ht="28.5" customHeight="1">
      <c r="A729" s="2">
        <v>724</v>
      </c>
      <c r="B729" s="3"/>
      <c r="C729" s="48" t="str">
        <f t="shared" si="22"/>
        <v/>
      </c>
      <c r="D729" s="5" t="str">
        <f>IF(PhieuBauCu!$B$2&gt;0,IF(LEN($B729)=0,"",IF(AND($B729&gt;0,VALUE(SUBSTITUTE($B729,"1","0"))=$B729),1,0)),"")</f>
        <v/>
      </c>
      <c r="E729" s="5" t="str">
        <f>IF(PhieuBauCu!$B$2&gt;1,IF(LEN($B729)=0,"",IF(AND($B729&gt;0,VALUE(SUBSTITUTE($B729,"2","0"))=$B729),1,0)),"")</f>
        <v/>
      </c>
      <c r="F729" s="5" t="str">
        <f>IF(PhieuBauCu!$B$2&gt;2,IF(LEN($B729)=0,"",IF(AND($B729&gt;0,VALUE(SUBSTITUTE($B729,"3","0"))=$B729),1,0)),"")</f>
        <v/>
      </c>
      <c r="G729" s="5" t="str">
        <f>IF(PhieuBauCu!$B$2&gt;3,IF(LEN($B729)=0,"",IF(AND($B729&gt;0,VALUE(SUBSTITUTE($B729,"4","0"))=$B729),1,0)),"")</f>
        <v/>
      </c>
      <c r="H729" s="5" t="str">
        <f>IF(PhieuBauCu!$B$2&gt;4,IF(LEN($B729)=0,"",IF(AND($B729&gt;0,VALUE(SUBSTITUTE($B729,"5","0"))=$B729),1,0)),"")</f>
        <v/>
      </c>
      <c r="I729" s="5" t="str">
        <f>IF(PhieuBauCu!$B$2&gt;5,IF(LEN($B729)=0,"",IF(AND($B729&gt;0,VALUE(SUBSTITUTE($B729,"6","0"))=$B729),1,0)),"")</f>
        <v/>
      </c>
      <c r="J729" s="5" t="str">
        <f>IF(PhieuBauCu!$B$2&gt;6,IF(LEN($B729)=0,"",IF(AND($B729&gt;0,VALUE(SUBSTITUTE($B729,"7","0"))=$B729),1,0)),"")</f>
        <v/>
      </c>
      <c r="K729" s="5" t="str">
        <f>IF(PhieuBauCu!$B$2&gt;7,IF(LEN($B729)=0,"",IF(AND($B729&gt;0,VALUE(SUBSTITUTE($B729,"8","0"))=$B729),1,0)),"")</f>
        <v/>
      </c>
      <c r="L729" s="5" t="str">
        <f>IF(PhieuBauCu!$B$2&gt;8,IF(LEN($B729)=0,"",IF(AND($B729&gt;0,VALUE(SUBSTITUTE($B729,"9","0"))=$B729),1,0)),"")</f>
        <v/>
      </c>
      <c r="M729" s="9">
        <f t="shared" si="23"/>
        <v>0</v>
      </c>
      <c r="N729" s="36">
        <f>IF(AND(M729&lt;=PhieuBauCu!$B$13,M729&gt;=1),1,0)</f>
        <v>0</v>
      </c>
    </row>
    <row r="730" spans="1:14" ht="28.5" customHeight="1">
      <c r="A730" s="2">
        <v>725</v>
      </c>
      <c r="B730" s="3"/>
      <c r="C730" s="48" t="str">
        <f t="shared" si="22"/>
        <v/>
      </c>
      <c r="D730" s="5" t="str">
        <f>IF(PhieuBauCu!$B$2&gt;0,IF(LEN($B730)=0,"",IF(AND($B730&gt;0,VALUE(SUBSTITUTE($B730,"1","0"))=$B730),1,0)),"")</f>
        <v/>
      </c>
      <c r="E730" s="5" t="str">
        <f>IF(PhieuBauCu!$B$2&gt;1,IF(LEN($B730)=0,"",IF(AND($B730&gt;0,VALUE(SUBSTITUTE($B730,"2","0"))=$B730),1,0)),"")</f>
        <v/>
      </c>
      <c r="F730" s="5" t="str">
        <f>IF(PhieuBauCu!$B$2&gt;2,IF(LEN($B730)=0,"",IF(AND($B730&gt;0,VALUE(SUBSTITUTE($B730,"3","0"))=$B730),1,0)),"")</f>
        <v/>
      </c>
      <c r="G730" s="5" t="str">
        <f>IF(PhieuBauCu!$B$2&gt;3,IF(LEN($B730)=0,"",IF(AND($B730&gt;0,VALUE(SUBSTITUTE($B730,"4","0"))=$B730),1,0)),"")</f>
        <v/>
      </c>
      <c r="H730" s="5" t="str">
        <f>IF(PhieuBauCu!$B$2&gt;4,IF(LEN($B730)=0,"",IF(AND($B730&gt;0,VALUE(SUBSTITUTE($B730,"5","0"))=$B730),1,0)),"")</f>
        <v/>
      </c>
      <c r="I730" s="5" t="str">
        <f>IF(PhieuBauCu!$B$2&gt;5,IF(LEN($B730)=0,"",IF(AND($B730&gt;0,VALUE(SUBSTITUTE($B730,"6","0"))=$B730),1,0)),"")</f>
        <v/>
      </c>
      <c r="J730" s="5" t="str">
        <f>IF(PhieuBauCu!$B$2&gt;6,IF(LEN($B730)=0,"",IF(AND($B730&gt;0,VALUE(SUBSTITUTE($B730,"7","0"))=$B730),1,0)),"")</f>
        <v/>
      </c>
      <c r="K730" s="5" t="str">
        <f>IF(PhieuBauCu!$B$2&gt;7,IF(LEN($B730)=0,"",IF(AND($B730&gt;0,VALUE(SUBSTITUTE($B730,"8","0"))=$B730),1,0)),"")</f>
        <v/>
      </c>
      <c r="L730" s="5" t="str">
        <f>IF(PhieuBauCu!$B$2&gt;8,IF(LEN($B730)=0,"",IF(AND($B730&gt;0,VALUE(SUBSTITUTE($B730,"9","0"))=$B730),1,0)),"")</f>
        <v/>
      </c>
      <c r="M730" s="9">
        <f t="shared" si="23"/>
        <v>0</v>
      </c>
      <c r="N730" s="36">
        <f>IF(AND(M730&lt;=PhieuBauCu!$B$13,M730&gt;=1),1,0)</f>
        <v>0</v>
      </c>
    </row>
    <row r="731" spans="1:14" ht="28.5" customHeight="1">
      <c r="A731" s="2">
        <v>726</v>
      </c>
      <c r="B731" s="3"/>
      <c r="C731" s="48" t="str">
        <f t="shared" si="22"/>
        <v/>
      </c>
      <c r="D731" s="5" t="str">
        <f>IF(PhieuBauCu!$B$2&gt;0,IF(LEN($B731)=0,"",IF(AND($B731&gt;0,VALUE(SUBSTITUTE($B731,"1","0"))=$B731),1,0)),"")</f>
        <v/>
      </c>
      <c r="E731" s="5" t="str">
        <f>IF(PhieuBauCu!$B$2&gt;1,IF(LEN($B731)=0,"",IF(AND($B731&gt;0,VALUE(SUBSTITUTE($B731,"2","0"))=$B731),1,0)),"")</f>
        <v/>
      </c>
      <c r="F731" s="5" t="str">
        <f>IF(PhieuBauCu!$B$2&gt;2,IF(LEN($B731)=0,"",IF(AND($B731&gt;0,VALUE(SUBSTITUTE($B731,"3","0"))=$B731),1,0)),"")</f>
        <v/>
      </c>
      <c r="G731" s="5" t="str">
        <f>IF(PhieuBauCu!$B$2&gt;3,IF(LEN($B731)=0,"",IF(AND($B731&gt;0,VALUE(SUBSTITUTE($B731,"4","0"))=$B731),1,0)),"")</f>
        <v/>
      </c>
      <c r="H731" s="5" t="str">
        <f>IF(PhieuBauCu!$B$2&gt;4,IF(LEN($B731)=0,"",IF(AND($B731&gt;0,VALUE(SUBSTITUTE($B731,"5","0"))=$B731),1,0)),"")</f>
        <v/>
      </c>
      <c r="I731" s="5" t="str">
        <f>IF(PhieuBauCu!$B$2&gt;5,IF(LEN($B731)=0,"",IF(AND($B731&gt;0,VALUE(SUBSTITUTE($B731,"6","0"))=$B731),1,0)),"")</f>
        <v/>
      </c>
      <c r="J731" s="5" t="str">
        <f>IF(PhieuBauCu!$B$2&gt;6,IF(LEN($B731)=0,"",IF(AND($B731&gt;0,VALUE(SUBSTITUTE($B731,"7","0"))=$B731),1,0)),"")</f>
        <v/>
      </c>
      <c r="K731" s="5" t="str">
        <f>IF(PhieuBauCu!$B$2&gt;7,IF(LEN($B731)=0,"",IF(AND($B731&gt;0,VALUE(SUBSTITUTE($B731,"8","0"))=$B731),1,0)),"")</f>
        <v/>
      </c>
      <c r="L731" s="5" t="str">
        <f>IF(PhieuBauCu!$B$2&gt;8,IF(LEN($B731)=0,"",IF(AND($B731&gt;0,VALUE(SUBSTITUTE($B731,"9","0"))=$B731),1,0)),"")</f>
        <v/>
      </c>
      <c r="M731" s="9">
        <f t="shared" si="23"/>
        <v>0</v>
      </c>
      <c r="N731" s="36">
        <f>IF(AND(M731&lt;=PhieuBauCu!$B$13,M731&gt;=1),1,0)</f>
        <v>0</v>
      </c>
    </row>
    <row r="732" spans="1:14" ht="28.5" customHeight="1">
      <c r="A732" s="2">
        <v>727</v>
      </c>
      <c r="B732" s="3"/>
      <c r="C732" s="48" t="str">
        <f t="shared" si="22"/>
        <v/>
      </c>
      <c r="D732" s="5" t="str">
        <f>IF(PhieuBauCu!$B$2&gt;0,IF(LEN($B732)=0,"",IF(AND($B732&gt;0,VALUE(SUBSTITUTE($B732,"1","0"))=$B732),1,0)),"")</f>
        <v/>
      </c>
      <c r="E732" s="5" t="str">
        <f>IF(PhieuBauCu!$B$2&gt;1,IF(LEN($B732)=0,"",IF(AND($B732&gt;0,VALUE(SUBSTITUTE($B732,"2","0"))=$B732),1,0)),"")</f>
        <v/>
      </c>
      <c r="F732" s="5" t="str">
        <f>IF(PhieuBauCu!$B$2&gt;2,IF(LEN($B732)=0,"",IF(AND($B732&gt;0,VALUE(SUBSTITUTE($B732,"3","0"))=$B732),1,0)),"")</f>
        <v/>
      </c>
      <c r="G732" s="5" t="str">
        <f>IF(PhieuBauCu!$B$2&gt;3,IF(LEN($B732)=0,"",IF(AND($B732&gt;0,VALUE(SUBSTITUTE($B732,"4","0"))=$B732),1,0)),"")</f>
        <v/>
      </c>
      <c r="H732" s="5" t="str">
        <f>IF(PhieuBauCu!$B$2&gt;4,IF(LEN($B732)=0,"",IF(AND($B732&gt;0,VALUE(SUBSTITUTE($B732,"5","0"))=$B732),1,0)),"")</f>
        <v/>
      </c>
      <c r="I732" s="5" t="str">
        <f>IF(PhieuBauCu!$B$2&gt;5,IF(LEN($B732)=0,"",IF(AND($B732&gt;0,VALUE(SUBSTITUTE($B732,"6","0"))=$B732),1,0)),"")</f>
        <v/>
      </c>
      <c r="J732" s="5" t="str">
        <f>IF(PhieuBauCu!$B$2&gt;6,IF(LEN($B732)=0,"",IF(AND($B732&gt;0,VALUE(SUBSTITUTE($B732,"7","0"))=$B732),1,0)),"")</f>
        <v/>
      </c>
      <c r="K732" s="5" t="str">
        <f>IF(PhieuBauCu!$B$2&gt;7,IF(LEN($B732)=0,"",IF(AND($B732&gt;0,VALUE(SUBSTITUTE($B732,"8","0"))=$B732),1,0)),"")</f>
        <v/>
      </c>
      <c r="L732" s="5" t="str">
        <f>IF(PhieuBauCu!$B$2&gt;8,IF(LEN($B732)=0,"",IF(AND($B732&gt;0,VALUE(SUBSTITUTE($B732,"9","0"))=$B732),1,0)),"")</f>
        <v/>
      </c>
      <c r="M732" s="9">
        <f t="shared" si="23"/>
        <v>0</v>
      </c>
      <c r="N732" s="36">
        <f>IF(AND(M732&lt;=PhieuBauCu!$B$13,M732&gt;=1),1,0)</f>
        <v>0</v>
      </c>
    </row>
    <row r="733" spans="1:14" ht="28.5" customHeight="1">
      <c r="A733" s="2">
        <v>728</v>
      </c>
      <c r="B733" s="3"/>
      <c r="C733" s="48" t="str">
        <f t="shared" si="22"/>
        <v/>
      </c>
      <c r="D733" s="5" t="str">
        <f>IF(PhieuBauCu!$B$2&gt;0,IF(LEN($B733)=0,"",IF(AND($B733&gt;0,VALUE(SUBSTITUTE($B733,"1","0"))=$B733),1,0)),"")</f>
        <v/>
      </c>
      <c r="E733" s="5" t="str">
        <f>IF(PhieuBauCu!$B$2&gt;1,IF(LEN($B733)=0,"",IF(AND($B733&gt;0,VALUE(SUBSTITUTE($B733,"2","0"))=$B733),1,0)),"")</f>
        <v/>
      </c>
      <c r="F733" s="5" t="str">
        <f>IF(PhieuBauCu!$B$2&gt;2,IF(LEN($B733)=0,"",IF(AND($B733&gt;0,VALUE(SUBSTITUTE($B733,"3","0"))=$B733),1,0)),"")</f>
        <v/>
      </c>
      <c r="G733" s="5" t="str">
        <f>IF(PhieuBauCu!$B$2&gt;3,IF(LEN($B733)=0,"",IF(AND($B733&gt;0,VALUE(SUBSTITUTE($B733,"4","0"))=$B733),1,0)),"")</f>
        <v/>
      </c>
      <c r="H733" s="5" t="str">
        <f>IF(PhieuBauCu!$B$2&gt;4,IF(LEN($B733)=0,"",IF(AND($B733&gt;0,VALUE(SUBSTITUTE($B733,"5","0"))=$B733),1,0)),"")</f>
        <v/>
      </c>
      <c r="I733" s="5" t="str">
        <f>IF(PhieuBauCu!$B$2&gt;5,IF(LEN($B733)=0,"",IF(AND($B733&gt;0,VALUE(SUBSTITUTE($B733,"6","0"))=$B733),1,0)),"")</f>
        <v/>
      </c>
      <c r="J733" s="5" t="str">
        <f>IF(PhieuBauCu!$B$2&gt;6,IF(LEN($B733)=0,"",IF(AND($B733&gt;0,VALUE(SUBSTITUTE($B733,"7","0"))=$B733),1,0)),"")</f>
        <v/>
      </c>
      <c r="K733" s="5" t="str">
        <f>IF(PhieuBauCu!$B$2&gt;7,IF(LEN($B733)=0,"",IF(AND($B733&gt;0,VALUE(SUBSTITUTE($B733,"8","0"))=$B733),1,0)),"")</f>
        <v/>
      </c>
      <c r="L733" s="5" t="str">
        <f>IF(PhieuBauCu!$B$2&gt;8,IF(LEN($B733)=0,"",IF(AND($B733&gt;0,VALUE(SUBSTITUTE($B733,"9","0"))=$B733),1,0)),"")</f>
        <v/>
      </c>
      <c r="M733" s="9">
        <f t="shared" si="23"/>
        <v>0</v>
      </c>
      <c r="N733" s="36">
        <f>IF(AND(M733&lt;=PhieuBauCu!$B$13,M733&gt;=1),1,0)</f>
        <v>0</v>
      </c>
    </row>
    <row r="734" spans="1:14" ht="28.5" customHeight="1">
      <c r="A734" s="2">
        <v>729</v>
      </c>
      <c r="B734" s="3"/>
      <c r="C734" s="48" t="str">
        <f t="shared" si="22"/>
        <v/>
      </c>
      <c r="D734" s="5" t="str">
        <f>IF(PhieuBauCu!$B$2&gt;0,IF(LEN($B734)=0,"",IF(AND($B734&gt;0,VALUE(SUBSTITUTE($B734,"1","0"))=$B734),1,0)),"")</f>
        <v/>
      </c>
      <c r="E734" s="5" t="str">
        <f>IF(PhieuBauCu!$B$2&gt;1,IF(LEN($B734)=0,"",IF(AND($B734&gt;0,VALUE(SUBSTITUTE($B734,"2","0"))=$B734),1,0)),"")</f>
        <v/>
      </c>
      <c r="F734" s="5" t="str">
        <f>IF(PhieuBauCu!$B$2&gt;2,IF(LEN($B734)=0,"",IF(AND($B734&gt;0,VALUE(SUBSTITUTE($B734,"3","0"))=$B734),1,0)),"")</f>
        <v/>
      </c>
      <c r="G734" s="5" t="str">
        <f>IF(PhieuBauCu!$B$2&gt;3,IF(LEN($B734)=0,"",IF(AND($B734&gt;0,VALUE(SUBSTITUTE($B734,"4","0"))=$B734),1,0)),"")</f>
        <v/>
      </c>
      <c r="H734" s="5" t="str">
        <f>IF(PhieuBauCu!$B$2&gt;4,IF(LEN($B734)=0,"",IF(AND($B734&gt;0,VALUE(SUBSTITUTE($B734,"5","0"))=$B734),1,0)),"")</f>
        <v/>
      </c>
      <c r="I734" s="5" t="str">
        <f>IF(PhieuBauCu!$B$2&gt;5,IF(LEN($B734)=0,"",IF(AND($B734&gt;0,VALUE(SUBSTITUTE($B734,"6","0"))=$B734),1,0)),"")</f>
        <v/>
      </c>
      <c r="J734" s="5" t="str">
        <f>IF(PhieuBauCu!$B$2&gt;6,IF(LEN($B734)=0,"",IF(AND($B734&gt;0,VALUE(SUBSTITUTE($B734,"7","0"))=$B734),1,0)),"")</f>
        <v/>
      </c>
      <c r="K734" s="5" t="str">
        <f>IF(PhieuBauCu!$B$2&gt;7,IF(LEN($B734)=0,"",IF(AND($B734&gt;0,VALUE(SUBSTITUTE($B734,"8","0"))=$B734),1,0)),"")</f>
        <v/>
      </c>
      <c r="L734" s="5" t="str">
        <f>IF(PhieuBauCu!$B$2&gt;8,IF(LEN($B734)=0,"",IF(AND($B734&gt;0,VALUE(SUBSTITUTE($B734,"9","0"))=$B734),1,0)),"")</f>
        <v/>
      </c>
      <c r="M734" s="9">
        <f t="shared" si="23"/>
        <v>0</v>
      </c>
      <c r="N734" s="36">
        <f>IF(AND(M734&lt;=PhieuBauCu!$B$13,M734&gt;=1),1,0)</f>
        <v>0</v>
      </c>
    </row>
    <row r="735" spans="1:14" ht="28.5" customHeight="1">
      <c r="A735" s="2">
        <v>730</v>
      </c>
      <c r="B735" s="3"/>
      <c r="C735" s="48" t="str">
        <f t="shared" si="22"/>
        <v/>
      </c>
      <c r="D735" s="5" t="str">
        <f>IF(PhieuBauCu!$B$2&gt;0,IF(LEN($B735)=0,"",IF(AND($B735&gt;0,VALUE(SUBSTITUTE($B735,"1","0"))=$B735),1,0)),"")</f>
        <v/>
      </c>
      <c r="E735" s="5" t="str">
        <f>IF(PhieuBauCu!$B$2&gt;1,IF(LEN($B735)=0,"",IF(AND($B735&gt;0,VALUE(SUBSTITUTE($B735,"2","0"))=$B735),1,0)),"")</f>
        <v/>
      </c>
      <c r="F735" s="5" t="str">
        <f>IF(PhieuBauCu!$B$2&gt;2,IF(LEN($B735)=0,"",IF(AND($B735&gt;0,VALUE(SUBSTITUTE($B735,"3","0"))=$B735),1,0)),"")</f>
        <v/>
      </c>
      <c r="G735" s="5" t="str">
        <f>IF(PhieuBauCu!$B$2&gt;3,IF(LEN($B735)=0,"",IF(AND($B735&gt;0,VALUE(SUBSTITUTE($B735,"4","0"))=$B735),1,0)),"")</f>
        <v/>
      </c>
      <c r="H735" s="5" t="str">
        <f>IF(PhieuBauCu!$B$2&gt;4,IF(LEN($B735)=0,"",IF(AND($B735&gt;0,VALUE(SUBSTITUTE($B735,"5","0"))=$B735),1,0)),"")</f>
        <v/>
      </c>
      <c r="I735" s="5" t="str">
        <f>IF(PhieuBauCu!$B$2&gt;5,IF(LEN($B735)=0,"",IF(AND($B735&gt;0,VALUE(SUBSTITUTE($B735,"6","0"))=$B735),1,0)),"")</f>
        <v/>
      </c>
      <c r="J735" s="5" t="str">
        <f>IF(PhieuBauCu!$B$2&gt;6,IF(LEN($B735)=0,"",IF(AND($B735&gt;0,VALUE(SUBSTITUTE($B735,"7","0"))=$B735),1,0)),"")</f>
        <v/>
      </c>
      <c r="K735" s="5" t="str">
        <f>IF(PhieuBauCu!$B$2&gt;7,IF(LEN($B735)=0,"",IF(AND($B735&gt;0,VALUE(SUBSTITUTE($B735,"8","0"))=$B735),1,0)),"")</f>
        <v/>
      </c>
      <c r="L735" s="5" t="str">
        <f>IF(PhieuBauCu!$B$2&gt;8,IF(LEN($B735)=0,"",IF(AND($B735&gt;0,VALUE(SUBSTITUTE($B735,"9","0"))=$B735),1,0)),"")</f>
        <v/>
      </c>
      <c r="M735" s="9">
        <f t="shared" si="23"/>
        <v>0</v>
      </c>
      <c r="N735" s="36">
        <f>IF(AND(M735&lt;=PhieuBauCu!$B$13,M735&gt;=1),1,0)</f>
        <v>0</v>
      </c>
    </row>
    <row r="736" spans="1:14" ht="28.5" customHeight="1">
      <c r="A736" s="2">
        <v>731</v>
      </c>
      <c r="B736" s="3"/>
      <c r="C736" s="48" t="str">
        <f t="shared" si="22"/>
        <v/>
      </c>
      <c r="D736" s="5" t="str">
        <f>IF(PhieuBauCu!$B$2&gt;0,IF(LEN($B736)=0,"",IF(AND($B736&gt;0,VALUE(SUBSTITUTE($B736,"1","0"))=$B736),1,0)),"")</f>
        <v/>
      </c>
      <c r="E736" s="5" t="str">
        <f>IF(PhieuBauCu!$B$2&gt;1,IF(LEN($B736)=0,"",IF(AND($B736&gt;0,VALUE(SUBSTITUTE($B736,"2","0"))=$B736),1,0)),"")</f>
        <v/>
      </c>
      <c r="F736" s="5" t="str">
        <f>IF(PhieuBauCu!$B$2&gt;2,IF(LEN($B736)=0,"",IF(AND($B736&gt;0,VALUE(SUBSTITUTE($B736,"3","0"))=$B736),1,0)),"")</f>
        <v/>
      </c>
      <c r="G736" s="5" t="str">
        <f>IF(PhieuBauCu!$B$2&gt;3,IF(LEN($B736)=0,"",IF(AND($B736&gt;0,VALUE(SUBSTITUTE($B736,"4","0"))=$B736),1,0)),"")</f>
        <v/>
      </c>
      <c r="H736" s="5" t="str">
        <f>IF(PhieuBauCu!$B$2&gt;4,IF(LEN($B736)=0,"",IF(AND($B736&gt;0,VALUE(SUBSTITUTE($B736,"5","0"))=$B736),1,0)),"")</f>
        <v/>
      </c>
      <c r="I736" s="5" t="str">
        <f>IF(PhieuBauCu!$B$2&gt;5,IF(LEN($B736)=0,"",IF(AND($B736&gt;0,VALUE(SUBSTITUTE($B736,"6","0"))=$B736),1,0)),"")</f>
        <v/>
      </c>
      <c r="J736" s="5" t="str">
        <f>IF(PhieuBauCu!$B$2&gt;6,IF(LEN($B736)=0,"",IF(AND($B736&gt;0,VALUE(SUBSTITUTE($B736,"7","0"))=$B736),1,0)),"")</f>
        <v/>
      </c>
      <c r="K736" s="5" t="str">
        <f>IF(PhieuBauCu!$B$2&gt;7,IF(LEN($B736)=0,"",IF(AND($B736&gt;0,VALUE(SUBSTITUTE($B736,"8","0"))=$B736),1,0)),"")</f>
        <v/>
      </c>
      <c r="L736" s="5" t="str">
        <f>IF(PhieuBauCu!$B$2&gt;8,IF(LEN($B736)=0,"",IF(AND($B736&gt;0,VALUE(SUBSTITUTE($B736,"9","0"))=$B736),1,0)),"")</f>
        <v/>
      </c>
      <c r="M736" s="9">
        <f t="shared" si="23"/>
        <v>0</v>
      </c>
      <c r="N736" s="36">
        <f>IF(AND(M736&lt;=PhieuBauCu!$B$13,M736&gt;=1),1,0)</f>
        <v>0</v>
      </c>
    </row>
    <row r="737" spans="1:14" ht="28.5" customHeight="1">
      <c r="A737" s="2">
        <v>732</v>
      </c>
      <c r="B737" s="3"/>
      <c r="C737" s="48" t="str">
        <f t="shared" si="22"/>
        <v/>
      </c>
      <c r="D737" s="5" t="str">
        <f>IF(PhieuBauCu!$B$2&gt;0,IF(LEN($B737)=0,"",IF(AND($B737&gt;0,VALUE(SUBSTITUTE($B737,"1","0"))=$B737),1,0)),"")</f>
        <v/>
      </c>
      <c r="E737" s="5" t="str">
        <f>IF(PhieuBauCu!$B$2&gt;1,IF(LEN($B737)=0,"",IF(AND($B737&gt;0,VALUE(SUBSTITUTE($B737,"2","0"))=$B737),1,0)),"")</f>
        <v/>
      </c>
      <c r="F737" s="5" t="str">
        <f>IF(PhieuBauCu!$B$2&gt;2,IF(LEN($B737)=0,"",IF(AND($B737&gt;0,VALUE(SUBSTITUTE($B737,"3","0"))=$B737),1,0)),"")</f>
        <v/>
      </c>
      <c r="G737" s="5" t="str">
        <f>IF(PhieuBauCu!$B$2&gt;3,IF(LEN($B737)=0,"",IF(AND($B737&gt;0,VALUE(SUBSTITUTE($B737,"4","0"))=$B737),1,0)),"")</f>
        <v/>
      </c>
      <c r="H737" s="5" t="str">
        <f>IF(PhieuBauCu!$B$2&gt;4,IF(LEN($B737)=0,"",IF(AND($B737&gt;0,VALUE(SUBSTITUTE($B737,"5","0"))=$B737),1,0)),"")</f>
        <v/>
      </c>
      <c r="I737" s="5" t="str">
        <f>IF(PhieuBauCu!$B$2&gt;5,IF(LEN($B737)=0,"",IF(AND($B737&gt;0,VALUE(SUBSTITUTE($B737,"6","0"))=$B737),1,0)),"")</f>
        <v/>
      </c>
      <c r="J737" s="5" t="str">
        <f>IF(PhieuBauCu!$B$2&gt;6,IF(LEN($B737)=0,"",IF(AND($B737&gt;0,VALUE(SUBSTITUTE($B737,"7","0"))=$B737),1,0)),"")</f>
        <v/>
      </c>
      <c r="K737" s="5" t="str">
        <f>IF(PhieuBauCu!$B$2&gt;7,IF(LEN($B737)=0,"",IF(AND($B737&gt;0,VALUE(SUBSTITUTE($B737,"8","0"))=$B737),1,0)),"")</f>
        <v/>
      </c>
      <c r="L737" s="5" t="str">
        <f>IF(PhieuBauCu!$B$2&gt;8,IF(LEN($B737)=0,"",IF(AND($B737&gt;0,VALUE(SUBSTITUTE($B737,"9","0"))=$B737),1,0)),"")</f>
        <v/>
      </c>
      <c r="M737" s="9">
        <f t="shared" si="23"/>
        <v>0</v>
      </c>
      <c r="N737" s="36">
        <f>IF(AND(M737&lt;=PhieuBauCu!$B$13,M737&gt;=1),1,0)</f>
        <v>0</v>
      </c>
    </row>
    <row r="738" spans="1:14" ht="28.5" customHeight="1">
      <c r="A738" s="2">
        <v>733</v>
      </c>
      <c r="B738" s="3"/>
      <c r="C738" s="48" t="str">
        <f t="shared" si="22"/>
        <v/>
      </c>
      <c r="D738" s="5" t="str">
        <f>IF(PhieuBauCu!$B$2&gt;0,IF(LEN($B738)=0,"",IF(AND($B738&gt;0,VALUE(SUBSTITUTE($B738,"1","0"))=$B738),1,0)),"")</f>
        <v/>
      </c>
      <c r="E738" s="5" t="str">
        <f>IF(PhieuBauCu!$B$2&gt;1,IF(LEN($B738)=0,"",IF(AND($B738&gt;0,VALUE(SUBSTITUTE($B738,"2","0"))=$B738),1,0)),"")</f>
        <v/>
      </c>
      <c r="F738" s="5" t="str">
        <f>IF(PhieuBauCu!$B$2&gt;2,IF(LEN($B738)=0,"",IF(AND($B738&gt;0,VALUE(SUBSTITUTE($B738,"3","0"))=$B738),1,0)),"")</f>
        <v/>
      </c>
      <c r="G738" s="5" t="str">
        <f>IF(PhieuBauCu!$B$2&gt;3,IF(LEN($B738)=0,"",IF(AND($B738&gt;0,VALUE(SUBSTITUTE($B738,"4","0"))=$B738),1,0)),"")</f>
        <v/>
      </c>
      <c r="H738" s="5" t="str">
        <f>IF(PhieuBauCu!$B$2&gt;4,IF(LEN($B738)=0,"",IF(AND($B738&gt;0,VALUE(SUBSTITUTE($B738,"5","0"))=$B738),1,0)),"")</f>
        <v/>
      </c>
      <c r="I738" s="5" t="str">
        <f>IF(PhieuBauCu!$B$2&gt;5,IF(LEN($B738)=0,"",IF(AND($B738&gt;0,VALUE(SUBSTITUTE($B738,"6","0"))=$B738),1,0)),"")</f>
        <v/>
      </c>
      <c r="J738" s="5" t="str">
        <f>IF(PhieuBauCu!$B$2&gt;6,IF(LEN($B738)=0,"",IF(AND($B738&gt;0,VALUE(SUBSTITUTE($B738,"7","0"))=$B738),1,0)),"")</f>
        <v/>
      </c>
      <c r="K738" s="5" t="str">
        <f>IF(PhieuBauCu!$B$2&gt;7,IF(LEN($B738)=0,"",IF(AND($B738&gt;0,VALUE(SUBSTITUTE($B738,"8","0"))=$B738),1,0)),"")</f>
        <v/>
      </c>
      <c r="L738" s="5" t="str">
        <f>IF(PhieuBauCu!$B$2&gt;8,IF(LEN($B738)=0,"",IF(AND($B738&gt;0,VALUE(SUBSTITUTE($B738,"9","0"))=$B738),1,0)),"")</f>
        <v/>
      </c>
      <c r="M738" s="9">
        <f t="shared" si="23"/>
        <v>0</v>
      </c>
      <c r="N738" s="36">
        <f>IF(AND(M738&lt;=PhieuBauCu!$B$13,M738&gt;=1),1,0)</f>
        <v>0</v>
      </c>
    </row>
    <row r="739" spans="1:14" ht="28.5" customHeight="1">
      <c r="A739" s="2">
        <v>734</v>
      </c>
      <c r="B739" s="3"/>
      <c r="C739" s="48" t="str">
        <f t="shared" si="22"/>
        <v/>
      </c>
      <c r="D739" s="5" t="str">
        <f>IF(PhieuBauCu!$B$2&gt;0,IF(LEN($B739)=0,"",IF(AND($B739&gt;0,VALUE(SUBSTITUTE($B739,"1","0"))=$B739),1,0)),"")</f>
        <v/>
      </c>
      <c r="E739" s="5" t="str">
        <f>IF(PhieuBauCu!$B$2&gt;1,IF(LEN($B739)=0,"",IF(AND($B739&gt;0,VALUE(SUBSTITUTE($B739,"2","0"))=$B739),1,0)),"")</f>
        <v/>
      </c>
      <c r="F739" s="5" t="str">
        <f>IF(PhieuBauCu!$B$2&gt;2,IF(LEN($B739)=0,"",IF(AND($B739&gt;0,VALUE(SUBSTITUTE($B739,"3","0"))=$B739),1,0)),"")</f>
        <v/>
      </c>
      <c r="G739" s="5" t="str">
        <f>IF(PhieuBauCu!$B$2&gt;3,IF(LEN($B739)=0,"",IF(AND($B739&gt;0,VALUE(SUBSTITUTE($B739,"4","0"))=$B739),1,0)),"")</f>
        <v/>
      </c>
      <c r="H739" s="5" t="str">
        <f>IF(PhieuBauCu!$B$2&gt;4,IF(LEN($B739)=0,"",IF(AND($B739&gt;0,VALUE(SUBSTITUTE($B739,"5","0"))=$B739),1,0)),"")</f>
        <v/>
      </c>
      <c r="I739" s="5" t="str">
        <f>IF(PhieuBauCu!$B$2&gt;5,IF(LEN($B739)=0,"",IF(AND($B739&gt;0,VALUE(SUBSTITUTE($B739,"6","0"))=$B739),1,0)),"")</f>
        <v/>
      </c>
      <c r="J739" s="5" t="str">
        <f>IF(PhieuBauCu!$B$2&gt;6,IF(LEN($B739)=0,"",IF(AND($B739&gt;0,VALUE(SUBSTITUTE($B739,"7","0"))=$B739),1,0)),"")</f>
        <v/>
      </c>
      <c r="K739" s="5" t="str">
        <f>IF(PhieuBauCu!$B$2&gt;7,IF(LEN($B739)=0,"",IF(AND($B739&gt;0,VALUE(SUBSTITUTE($B739,"8","0"))=$B739),1,0)),"")</f>
        <v/>
      </c>
      <c r="L739" s="5" t="str">
        <f>IF(PhieuBauCu!$B$2&gt;8,IF(LEN($B739)=0,"",IF(AND($B739&gt;0,VALUE(SUBSTITUTE($B739,"9","0"))=$B739),1,0)),"")</f>
        <v/>
      </c>
      <c r="M739" s="9">
        <f t="shared" si="23"/>
        <v>0</v>
      </c>
      <c r="N739" s="36">
        <f>IF(AND(M739&lt;=PhieuBauCu!$B$13,M739&gt;=1),1,0)</f>
        <v>0</v>
      </c>
    </row>
    <row r="740" spans="1:14" ht="28.5" customHeight="1">
      <c r="A740" s="2">
        <v>735</v>
      </c>
      <c r="B740" s="3"/>
      <c r="C740" s="48" t="str">
        <f t="shared" si="22"/>
        <v/>
      </c>
      <c r="D740" s="5" t="str">
        <f>IF(PhieuBauCu!$B$2&gt;0,IF(LEN($B740)=0,"",IF(AND($B740&gt;0,VALUE(SUBSTITUTE($B740,"1","0"))=$B740),1,0)),"")</f>
        <v/>
      </c>
      <c r="E740" s="5" t="str">
        <f>IF(PhieuBauCu!$B$2&gt;1,IF(LEN($B740)=0,"",IF(AND($B740&gt;0,VALUE(SUBSTITUTE($B740,"2","0"))=$B740),1,0)),"")</f>
        <v/>
      </c>
      <c r="F740" s="5" t="str">
        <f>IF(PhieuBauCu!$B$2&gt;2,IF(LEN($B740)=0,"",IF(AND($B740&gt;0,VALUE(SUBSTITUTE($B740,"3","0"))=$B740),1,0)),"")</f>
        <v/>
      </c>
      <c r="G740" s="5" t="str">
        <f>IF(PhieuBauCu!$B$2&gt;3,IF(LEN($B740)=0,"",IF(AND($B740&gt;0,VALUE(SUBSTITUTE($B740,"4","0"))=$B740),1,0)),"")</f>
        <v/>
      </c>
      <c r="H740" s="5" t="str">
        <f>IF(PhieuBauCu!$B$2&gt;4,IF(LEN($B740)=0,"",IF(AND($B740&gt;0,VALUE(SUBSTITUTE($B740,"5","0"))=$B740),1,0)),"")</f>
        <v/>
      </c>
      <c r="I740" s="5" t="str">
        <f>IF(PhieuBauCu!$B$2&gt;5,IF(LEN($B740)=0,"",IF(AND($B740&gt;0,VALUE(SUBSTITUTE($B740,"6","0"))=$B740),1,0)),"")</f>
        <v/>
      </c>
      <c r="J740" s="5" t="str">
        <f>IF(PhieuBauCu!$B$2&gt;6,IF(LEN($B740)=0,"",IF(AND($B740&gt;0,VALUE(SUBSTITUTE($B740,"7","0"))=$B740),1,0)),"")</f>
        <v/>
      </c>
      <c r="K740" s="5" t="str">
        <f>IF(PhieuBauCu!$B$2&gt;7,IF(LEN($B740)=0,"",IF(AND($B740&gt;0,VALUE(SUBSTITUTE($B740,"8","0"))=$B740),1,0)),"")</f>
        <v/>
      </c>
      <c r="L740" s="5" t="str">
        <f>IF(PhieuBauCu!$B$2&gt;8,IF(LEN($B740)=0,"",IF(AND($B740&gt;0,VALUE(SUBSTITUTE($B740,"9","0"))=$B740),1,0)),"")</f>
        <v/>
      </c>
      <c r="M740" s="9">
        <f t="shared" si="23"/>
        <v>0</v>
      </c>
      <c r="N740" s="36">
        <f>IF(AND(M740&lt;=PhieuBauCu!$B$13,M740&gt;=1),1,0)</f>
        <v>0</v>
      </c>
    </row>
    <row r="741" spans="1:14" ht="28.5" customHeight="1">
      <c r="A741" s="2">
        <v>736</v>
      </c>
      <c r="B741" s="3"/>
      <c r="C741" s="48" t="str">
        <f t="shared" si="22"/>
        <v/>
      </c>
      <c r="D741" s="5" t="str">
        <f>IF(PhieuBauCu!$B$2&gt;0,IF(LEN($B741)=0,"",IF(AND($B741&gt;0,VALUE(SUBSTITUTE($B741,"1","0"))=$B741),1,0)),"")</f>
        <v/>
      </c>
      <c r="E741" s="5" t="str">
        <f>IF(PhieuBauCu!$B$2&gt;1,IF(LEN($B741)=0,"",IF(AND($B741&gt;0,VALUE(SUBSTITUTE($B741,"2","0"))=$B741),1,0)),"")</f>
        <v/>
      </c>
      <c r="F741" s="5" t="str">
        <f>IF(PhieuBauCu!$B$2&gt;2,IF(LEN($B741)=0,"",IF(AND($B741&gt;0,VALUE(SUBSTITUTE($B741,"3","0"))=$B741),1,0)),"")</f>
        <v/>
      </c>
      <c r="G741" s="5" t="str">
        <f>IF(PhieuBauCu!$B$2&gt;3,IF(LEN($B741)=0,"",IF(AND($B741&gt;0,VALUE(SUBSTITUTE($B741,"4","0"))=$B741),1,0)),"")</f>
        <v/>
      </c>
      <c r="H741" s="5" t="str">
        <f>IF(PhieuBauCu!$B$2&gt;4,IF(LEN($B741)=0,"",IF(AND($B741&gt;0,VALUE(SUBSTITUTE($B741,"5","0"))=$B741),1,0)),"")</f>
        <v/>
      </c>
      <c r="I741" s="5" t="str">
        <f>IF(PhieuBauCu!$B$2&gt;5,IF(LEN($B741)=0,"",IF(AND($B741&gt;0,VALUE(SUBSTITUTE($B741,"6","0"))=$B741),1,0)),"")</f>
        <v/>
      </c>
      <c r="J741" s="5" t="str">
        <f>IF(PhieuBauCu!$B$2&gt;6,IF(LEN($B741)=0,"",IF(AND($B741&gt;0,VALUE(SUBSTITUTE($B741,"7","0"))=$B741),1,0)),"")</f>
        <v/>
      </c>
      <c r="K741" s="5" t="str">
        <f>IF(PhieuBauCu!$B$2&gt;7,IF(LEN($B741)=0,"",IF(AND($B741&gt;0,VALUE(SUBSTITUTE($B741,"8","0"))=$B741),1,0)),"")</f>
        <v/>
      </c>
      <c r="L741" s="5" t="str">
        <f>IF(PhieuBauCu!$B$2&gt;8,IF(LEN($B741)=0,"",IF(AND($B741&gt;0,VALUE(SUBSTITUTE($B741,"9","0"))=$B741),1,0)),"")</f>
        <v/>
      </c>
      <c r="M741" s="9">
        <f t="shared" si="23"/>
        <v>0</v>
      </c>
      <c r="N741" s="36">
        <f>IF(AND(M741&lt;=PhieuBauCu!$B$13,M741&gt;=1),1,0)</f>
        <v>0</v>
      </c>
    </row>
    <row r="742" spans="1:14" ht="28.5" customHeight="1">
      <c r="A742" s="2">
        <v>737</v>
      </c>
      <c r="B742" s="3"/>
      <c r="C742" s="48" t="str">
        <f t="shared" si="22"/>
        <v/>
      </c>
      <c r="D742" s="5" t="str">
        <f>IF(PhieuBauCu!$B$2&gt;0,IF(LEN($B742)=0,"",IF(AND($B742&gt;0,VALUE(SUBSTITUTE($B742,"1","0"))=$B742),1,0)),"")</f>
        <v/>
      </c>
      <c r="E742" s="5" t="str">
        <f>IF(PhieuBauCu!$B$2&gt;1,IF(LEN($B742)=0,"",IF(AND($B742&gt;0,VALUE(SUBSTITUTE($B742,"2","0"))=$B742),1,0)),"")</f>
        <v/>
      </c>
      <c r="F742" s="5" t="str">
        <f>IF(PhieuBauCu!$B$2&gt;2,IF(LEN($B742)=0,"",IF(AND($B742&gt;0,VALUE(SUBSTITUTE($B742,"3","0"))=$B742),1,0)),"")</f>
        <v/>
      </c>
      <c r="G742" s="5" t="str">
        <f>IF(PhieuBauCu!$B$2&gt;3,IF(LEN($B742)=0,"",IF(AND($B742&gt;0,VALUE(SUBSTITUTE($B742,"4","0"))=$B742),1,0)),"")</f>
        <v/>
      </c>
      <c r="H742" s="5" t="str">
        <f>IF(PhieuBauCu!$B$2&gt;4,IF(LEN($B742)=0,"",IF(AND($B742&gt;0,VALUE(SUBSTITUTE($B742,"5","0"))=$B742),1,0)),"")</f>
        <v/>
      </c>
      <c r="I742" s="5" t="str">
        <f>IF(PhieuBauCu!$B$2&gt;5,IF(LEN($B742)=0,"",IF(AND($B742&gt;0,VALUE(SUBSTITUTE($B742,"6","0"))=$B742),1,0)),"")</f>
        <v/>
      </c>
      <c r="J742" s="5" t="str">
        <f>IF(PhieuBauCu!$B$2&gt;6,IF(LEN($B742)=0,"",IF(AND($B742&gt;0,VALUE(SUBSTITUTE($B742,"7","0"))=$B742),1,0)),"")</f>
        <v/>
      </c>
      <c r="K742" s="5" t="str">
        <f>IF(PhieuBauCu!$B$2&gt;7,IF(LEN($B742)=0,"",IF(AND($B742&gt;0,VALUE(SUBSTITUTE($B742,"8","0"))=$B742),1,0)),"")</f>
        <v/>
      </c>
      <c r="L742" s="5" t="str">
        <f>IF(PhieuBauCu!$B$2&gt;8,IF(LEN($B742)=0,"",IF(AND($B742&gt;0,VALUE(SUBSTITUTE($B742,"9","0"))=$B742),1,0)),"")</f>
        <v/>
      </c>
      <c r="M742" s="9">
        <f t="shared" si="23"/>
        <v>0</v>
      </c>
      <c r="N742" s="36">
        <f>IF(AND(M742&lt;=PhieuBauCu!$B$13,M742&gt;=1),1,0)</f>
        <v>0</v>
      </c>
    </row>
    <row r="743" spans="1:14" ht="28.5" customHeight="1">
      <c r="A743" s="2">
        <v>738</v>
      </c>
      <c r="B743" s="3"/>
      <c r="C743" s="48" t="str">
        <f t="shared" si="22"/>
        <v/>
      </c>
      <c r="D743" s="5" t="str">
        <f>IF(PhieuBauCu!$B$2&gt;0,IF(LEN($B743)=0,"",IF(AND($B743&gt;0,VALUE(SUBSTITUTE($B743,"1","0"))=$B743),1,0)),"")</f>
        <v/>
      </c>
      <c r="E743" s="5" t="str">
        <f>IF(PhieuBauCu!$B$2&gt;1,IF(LEN($B743)=0,"",IF(AND($B743&gt;0,VALUE(SUBSTITUTE($B743,"2","0"))=$B743),1,0)),"")</f>
        <v/>
      </c>
      <c r="F743" s="5" t="str">
        <f>IF(PhieuBauCu!$B$2&gt;2,IF(LEN($B743)=0,"",IF(AND($B743&gt;0,VALUE(SUBSTITUTE($B743,"3","0"))=$B743),1,0)),"")</f>
        <v/>
      </c>
      <c r="G743" s="5" t="str">
        <f>IF(PhieuBauCu!$B$2&gt;3,IF(LEN($B743)=0,"",IF(AND($B743&gt;0,VALUE(SUBSTITUTE($B743,"4","0"))=$B743),1,0)),"")</f>
        <v/>
      </c>
      <c r="H743" s="5" t="str">
        <f>IF(PhieuBauCu!$B$2&gt;4,IF(LEN($B743)=0,"",IF(AND($B743&gt;0,VALUE(SUBSTITUTE($B743,"5","0"))=$B743),1,0)),"")</f>
        <v/>
      </c>
      <c r="I743" s="5" t="str">
        <f>IF(PhieuBauCu!$B$2&gt;5,IF(LEN($B743)=0,"",IF(AND($B743&gt;0,VALUE(SUBSTITUTE($B743,"6","0"))=$B743),1,0)),"")</f>
        <v/>
      </c>
      <c r="J743" s="5" t="str">
        <f>IF(PhieuBauCu!$B$2&gt;6,IF(LEN($B743)=0,"",IF(AND($B743&gt;0,VALUE(SUBSTITUTE($B743,"7","0"))=$B743),1,0)),"")</f>
        <v/>
      </c>
      <c r="K743" s="5" t="str">
        <f>IF(PhieuBauCu!$B$2&gt;7,IF(LEN($B743)=0,"",IF(AND($B743&gt;0,VALUE(SUBSTITUTE($B743,"8","0"))=$B743),1,0)),"")</f>
        <v/>
      </c>
      <c r="L743" s="5" t="str">
        <f>IF(PhieuBauCu!$B$2&gt;8,IF(LEN($B743)=0,"",IF(AND($B743&gt;0,VALUE(SUBSTITUTE($B743,"9","0"))=$B743),1,0)),"")</f>
        <v/>
      </c>
      <c r="M743" s="9">
        <f t="shared" si="23"/>
        <v>0</v>
      </c>
      <c r="N743" s="36">
        <f>IF(AND(M743&lt;=PhieuBauCu!$B$13,M743&gt;=1),1,0)</f>
        <v>0</v>
      </c>
    </row>
    <row r="744" spans="1:14" ht="28.5" customHeight="1">
      <c r="A744" s="2">
        <v>739</v>
      </c>
      <c r="B744" s="3"/>
      <c r="C744" s="48" t="str">
        <f t="shared" si="22"/>
        <v/>
      </c>
      <c r="D744" s="5" t="str">
        <f>IF(PhieuBauCu!$B$2&gt;0,IF(LEN($B744)=0,"",IF(AND($B744&gt;0,VALUE(SUBSTITUTE($B744,"1","0"))=$B744),1,0)),"")</f>
        <v/>
      </c>
      <c r="E744" s="5" t="str">
        <f>IF(PhieuBauCu!$B$2&gt;1,IF(LEN($B744)=0,"",IF(AND($B744&gt;0,VALUE(SUBSTITUTE($B744,"2","0"))=$B744),1,0)),"")</f>
        <v/>
      </c>
      <c r="F744" s="5" t="str">
        <f>IF(PhieuBauCu!$B$2&gt;2,IF(LEN($B744)=0,"",IF(AND($B744&gt;0,VALUE(SUBSTITUTE($B744,"3","0"))=$B744),1,0)),"")</f>
        <v/>
      </c>
      <c r="G744" s="5" t="str">
        <f>IF(PhieuBauCu!$B$2&gt;3,IF(LEN($B744)=0,"",IF(AND($B744&gt;0,VALUE(SUBSTITUTE($B744,"4","0"))=$B744),1,0)),"")</f>
        <v/>
      </c>
      <c r="H744" s="5" t="str">
        <f>IF(PhieuBauCu!$B$2&gt;4,IF(LEN($B744)=0,"",IF(AND($B744&gt;0,VALUE(SUBSTITUTE($B744,"5","0"))=$B744),1,0)),"")</f>
        <v/>
      </c>
      <c r="I744" s="5" t="str">
        <f>IF(PhieuBauCu!$B$2&gt;5,IF(LEN($B744)=0,"",IF(AND($B744&gt;0,VALUE(SUBSTITUTE($B744,"6","0"))=$B744),1,0)),"")</f>
        <v/>
      </c>
      <c r="J744" s="5" t="str">
        <f>IF(PhieuBauCu!$B$2&gt;6,IF(LEN($B744)=0,"",IF(AND($B744&gt;0,VALUE(SUBSTITUTE($B744,"7","0"))=$B744),1,0)),"")</f>
        <v/>
      </c>
      <c r="K744" s="5" t="str">
        <f>IF(PhieuBauCu!$B$2&gt;7,IF(LEN($B744)=0,"",IF(AND($B744&gt;0,VALUE(SUBSTITUTE($B744,"8","0"))=$B744),1,0)),"")</f>
        <v/>
      </c>
      <c r="L744" s="5" t="str">
        <f>IF(PhieuBauCu!$B$2&gt;8,IF(LEN($B744)=0,"",IF(AND($B744&gt;0,VALUE(SUBSTITUTE($B744,"9","0"))=$B744),1,0)),"")</f>
        <v/>
      </c>
      <c r="M744" s="9">
        <f t="shared" si="23"/>
        <v>0</v>
      </c>
      <c r="N744" s="36">
        <f>IF(AND(M744&lt;=PhieuBauCu!$B$13,M744&gt;=1),1,0)</f>
        <v>0</v>
      </c>
    </row>
    <row r="745" spans="1:14" ht="28.5" customHeight="1">
      <c r="A745" s="2">
        <v>740</v>
      </c>
      <c r="B745" s="3"/>
      <c r="C745" s="48" t="str">
        <f t="shared" si="22"/>
        <v/>
      </c>
      <c r="D745" s="5" t="str">
        <f>IF(PhieuBauCu!$B$2&gt;0,IF(LEN($B745)=0,"",IF(AND($B745&gt;0,VALUE(SUBSTITUTE($B745,"1","0"))=$B745),1,0)),"")</f>
        <v/>
      </c>
      <c r="E745" s="5" t="str">
        <f>IF(PhieuBauCu!$B$2&gt;1,IF(LEN($B745)=0,"",IF(AND($B745&gt;0,VALUE(SUBSTITUTE($B745,"2","0"))=$B745),1,0)),"")</f>
        <v/>
      </c>
      <c r="F745" s="5" t="str">
        <f>IF(PhieuBauCu!$B$2&gt;2,IF(LEN($B745)=0,"",IF(AND($B745&gt;0,VALUE(SUBSTITUTE($B745,"3","0"))=$B745),1,0)),"")</f>
        <v/>
      </c>
      <c r="G745" s="5" t="str">
        <f>IF(PhieuBauCu!$B$2&gt;3,IF(LEN($B745)=0,"",IF(AND($B745&gt;0,VALUE(SUBSTITUTE($B745,"4","0"))=$B745),1,0)),"")</f>
        <v/>
      </c>
      <c r="H745" s="5" t="str">
        <f>IF(PhieuBauCu!$B$2&gt;4,IF(LEN($B745)=0,"",IF(AND($B745&gt;0,VALUE(SUBSTITUTE($B745,"5","0"))=$B745),1,0)),"")</f>
        <v/>
      </c>
      <c r="I745" s="5" t="str">
        <f>IF(PhieuBauCu!$B$2&gt;5,IF(LEN($B745)=0,"",IF(AND($B745&gt;0,VALUE(SUBSTITUTE($B745,"6","0"))=$B745),1,0)),"")</f>
        <v/>
      </c>
      <c r="J745" s="5" t="str">
        <f>IF(PhieuBauCu!$B$2&gt;6,IF(LEN($B745)=0,"",IF(AND($B745&gt;0,VALUE(SUBSTITUTE($B745,"7","0"))=$B745),1,0)),"")</f>
        <v/>
      </c>
      <c r="K745" s="5" t="str">
        <f>IF(PhieuBauCu!$B$2&gt;7,IF(LEN($B745)=0,"",IF(AND($B745&gt;0,VALUE(SUBSTITUTE($B745,"8","0"))=$B745),1,0)),"")</f>
        <v/>
      </c>
      <c r="L745" s="5" t="str">
        <f>IF(PhieuBauCu!$B$2&gt;8,IF(LEN($B745)=0,"",IF(AND($B745&gt;0,VALUE(SUBSTITUTE($B745,"9","0"))=$B745),1,0)),"")</f>
        <v/>
      </c>
      <c r="M745" s="9">
        <f t="shared" si="23"/>
        <v>0</v>
      </c>
      <c r="N745" s="36">
        <f>IF(AND(M745&lt;=PhieuBauCu!$B$13,M745&gt;=1),1,0)</f>
        <v>0</v>
      </c>
    </row>
    <row r="746" spans="1:14" ht="28.5" customHeight="1">
      <c r="A746" s="2">
        <v>741</v>
      </c>
      <c r="B746" s="3"/>
      <c r="C746" s="48" t="str">
        <f t="shared" si="22"/>
        <v/>
      </c>
      <c r="D746" s="5" t="str">
        <f>IF(PhieuBauCu!$B$2&gt;0,IF(LEN($B746)=0,"",IF(AND($B746&gt;0,VALUE(SUBSTITUTE($B746,"1","0"))=$B746),1,0)),"")</f>
        <v/>
      </c>
      <c r="E746" s="5" t="str">
        <f>IF(PhieuBauCu!$B$2&gt;1,IF(LEN($B746)=0,"",IF(AND($B746&gt;0,VALUE(SUBSTITUTE($B746,"2","0"))=$B746),1,0)),"")</f>
        <v/>
      </c>
      <c r="F746" s="5" t="str">
        <f>IF(PhieuBauCu!$B$2&gt;2,IF(LEN($B746)=0,"",IF(AND($B746&gt;0,VALUE(SUBSTITUTE($B746,"3","0"))=$B746),1,0)),"")</f>
        <v/>
      </c>
      <c r="G746" s="5" t="str">
        <f>IF(PhieuBauCu!$B$2&gt;3,IF(LEN($B746)=0,"",IF(AND($B746&gt;0,VALUE(SUBSTITUTE($B746,"4","0"))=$B746),1,0)),"")</f>
        <v/>
      </c>
      <c r="H746" s="5" t="str">
        <f>IF(PhieuBauCu!$B$2&gt;4,IF(LEN($B746)=0,"",IF(AND($B746&gt;0,VALUE(SUBSTITUTE($B746,"5","0"))=$B746),1,0)),"")</f>
        <v/>
      </c>
      <c r="I746" s="5" t="str">
        <f>IF(PhieuBauCu!$B$2&gt;5,IF(LEN($B746)=0,"",IF(AND($B746&gt;0,VALUE(SUBSTITUTE($B746,"6","0"))=$B746),1,0)),"")</f>
        <v/>
      </c>
      <c r="J746" s="5" t="str">
        <f>IF(PhieuBauCu!$B$2&gt;6,IF(LEN($B746)=0,"",IF(AND($B746&gt;0,VALUE(SUBSTITUTE($B746,"7","0"))=$B746),1,0)),"")</f>
        <v/>
      </c>
      <c r="K746" s="5" t="str">
        <f>IF(PhieuBauCu!$B$2&gt;7,IF(LEN($B746)=0,"",IF(AND($B746&gt;0,VALUE(SUBSTITUTE($B746,"8","0"))=$B746),1,0)),"")</f>
        <v/>
      </c>
      <c r="L746" s="5" t="str">
        <f>IF(PhieuBauCu!$B$2&gt;8,IF(LEN($B746)=0,"",IF(AND($B746&gt;0,VALUE(SUBSTITUTE($B746,"9","0"))=$B746),1,0)),"")</f>
        <v/>
      </c>
      <c r="M746" s="9">
        <f t="shared" si="23"/>
        <v>0</v>
      </c>
      <c r="N746" s="36">
        <f>IF(AND(M746&lt;=PhieuBauCu!$B$13,M746&gt;=1),1,0)</f>
        <v>0</v>
      </c>
    </row>
    <row r="747" spans="1:14" ht="28.5" customHeight="1">
      <c r="A747" s="2">
        <v>742</v>
      </c>
      <c r="B747" s="3"/>
      <c r="C747" s="48" t="str">
        <f t="shared" si="22"/>
        <v/>
      </c>
      <c r="D747" s="5" t="str">
        <f>IF(PhieuBauCu!$B$2&gt;0,IF(LEN($B747)=0,"",IF(AND($B747&gt;0,VALUE(SUBSTITUTE($B747,"1","0"))=$B747),1,0)),"")</f>
        <v/>
      </c>
      <c r="E747" s="5" t="str">
        <f>IF(PhieuBauCu!$B$2&gt;1,IF(LEN($B747)=0,"",IF(AND($B747&gt;0,VALUE(SUBSTITUTE($B747,"2","0"))=$B747),1,0)),"")</f>
        <v/>
      </c>
      <c r="F747" s="5" t="str">
        <f>IF(PhieuBauCu!$B$2&gt;2,IF(LEN($B747)=0,"",IF(AND($B747&gt;0,VALUE(SUBSTITUTE($B747,"3","0"))=$B747),1,0)),"")</f>
        <v/>
      </c>
      <c r="G747" s="5" t="str">
        <f>IF(PhieuBauCu!$B$2&gt;3,IF(LEN($B747)=0,"",IF(AND($B747&gt;0,VALUE(SUBSTITUTE($B747,"4","0"))=$B747),1,0)),"")</f>
        <v/>
      </c>
      <c r="H747" s="5" t="str">
        <f>IF(PhieuBauCu!$B$2&gt;4,IF(LEN($B747)=0,"",IF(AND($B747&gt;0,VALUE(SUBSTITUTE($B747,"5","0"))=$B747),1,0)),"")</f>
        <v/>
      </c>
      <c r="I747" s="5" t="str">
        <f>IF(PhieuBauCu!$B$2&gt;5,IF(LEN($B747)=0,"",IF(AND($B747&gt;0,VALUE(SUBSTITUTE($B747,"6","0"))=$B747),1,0)),"")</f>
        <v/>
      </c>
      <c r="J747" s="5" t="str">
        <f>IF(PhieuBauCu!$B$2&gt;6,IF(LEN($B747)=0,"",IF(AND($B747&gt;0,VALUE(SUBSTITUTE($B747,"7","0"))=$B747),1,0)),"")</f>
        <v/>
      </c>
      <c r="K747" s="5" t="str">
        <f>IF(PhieuBauCu!$B$2&gt;7,IF(LEN($B747)=0,"",IF(AND($B747&gt;0,VALUE(SUBSTITUTE($B747,"8","0"))=$B747),1,0)),"")</f>
        <v/>
      </c>
      <c r="L747" s="5" t="str">
        <f>IF(PhieuBauCu!$B$2&gt;8,IF(LEN($B747)=0,"",IF(AND($B747&gt;0,VALUE(SUBSTITUTE($B747,"9","0"))=$B747),1,0)),"")</f>
        <v/>
      </c>
      <c r="M747" s="9">
        <f t="shared" si="23"/>
        <v>0</v>
      </c>
      <c r="N747" s="36">
        <f>IF(AND(M747&lt;=PhieuBauCu!$B$13,M747&gt;=1),1,0)</f>
        <v>0</v>
      </c>
    </row>
    <row r="748" spans="1:14" ht="28.5" customHeight="1">
      <c r="A748" s="2">
        <v>743</v>
      </c>
      <c r="B748" s="3"/>
      <c r="C748" s="48" t="str">
        <f t="shared" si="22"/>
        <v/>
      </c>
      <c r="D748" s="5" t="str">
        <f>IF(PhieuBauCu!$B$2&gt;0,IF(LEN($B748)=0,"",IF(AND($B748&gt;0,VALUE(SUBSTITUTE($B748,"1","0"))=$B748),1,0)),"")</f>
        <v/>
      </c>
      <c r="E748" s="5" t="str">
        <f>IF(PhieuBauCu!$B$2&gt;1,IF(LEN($B748)=0,"",IF(AND($B748&gt;0,VALUE(SUBSTITUTE($B748,"2","0"))=$B748),1,0)),"")</f>
        <v/>
      </c>
      <c r="F748" s="5" t="str">
        <f>IF(PhieuBauCu!$B$2&gt;2,IF(LEN($B748)=0,"",IF(AND($B748&gt;0,VALUE(SUBSTITUTE($B748,"3","0"))=$B748),1,0)),"")</f>
        <v/>
      </c>
      <c r="G748" s="5" t="str">
        <f>IF(PhieuBauCu!$B$2&gt;3,IF(LEN($B748)=0,"",IF(AND($B748&gt;0,VALUE(SUBSTITUTE($B748,"4","0"))=$B748),1,0)),"")</f>
        <v/>
      </c>
      <c r="H748" s="5" t="str">
        <f>IF(PhieuBauCu!$B$2&gt;4,IF(LEN($B748)=0,"",IF(AND($B748&gt;0,VALUE(SUBSTITUTE($B748,"5","0"))=$B748),1,0)),"")</f>
        <v/>
      </c>
      <c r="I748" s="5" t="str">
        <f>IF(PhieuBauCu!$B$2&gt;5,IF(LEN($B748)=0,"",IF(AND($B748&gt;0,VALUE(SUBSTITUTE($B748,"6","0"))=$B748),1,0)),"")</f>
        <v/>
      </c>
      <c r="J748" s="5" t="str">
        <f>IF(PhieuBauCu!$B$2&gt;6,IF(LEN($B748)=0,"",IF(AND($B748&gt;0,VALUE(SUBSTITUTE($B748,"7","0"))=$B748),1,0)),"")</f>
        <v/>
      </c>
      <c r="K748" s="5" t="str">
        <f>IF(PhieuBauCu!$B$2&gt;7,IF(LEN($B748)=0,"",IF(AND($B748&gt;0,VALUE(SUBSTITUTE($B748,"8","0"))=$B748),1,0)),"")</f>
        <v/>
      </c>
      <c r="L748" s="5" t="str">
        <f>IF(PhieuBauCu!$B$2&gt;8,IF(LEN($B748)=0,"",IF(AND($B748&gt;0,VALUE(SUBSTITUTE($B748,"9","0"))=$B748),1,0)),"")</f>
        <v/>
      </c>
      <c r="M748" s="9">
        <f t="shared" si="23"/>
        <v>0</v>
      </c>
      <c r="N748" s="36">
        <f>IF(AND(M748&lt;=PhieuBauCu!$B$13,M748&gt;=1),1,0)</f>
        <v>0</v>
      </c>
    </row>
    <row r="749" spans="1:14" ht="28.5" customHeight="1">
      <c r="A749" s="2">
        <v>744</v>
      </c>
      <c r="B749" s="3"/>
      <c r="C749" s="48" t="str">
        <f t="shared" si="22"/>
        <v/>
      </c>
      <c r="D749" s="5" t="str">
        <f>IF(PhieuBauCu!$B$2&gt;0,IF(LEN($B749)=0,"",IF(AND($B749&gt;0,VALUE(SUBSTITUTE($B749,"1","0"))=$B749),1,0)),"")</f>
        <v/>
      </c>
      <c r="E749" s="5" t="str">
        <f>IF(PhieuBauCu!$B$2&gt;1,IF(LEN($B749)=0,"",IF(AND($B749&gt;0,VALUE(SUBSTITUTE($B749,"2","0"))=$B749),1,0)),"")</f>
        <v/>
      </c>
      <c r="F749" s="5" t="str">
        <f>IF(PhieuBauCu!$B$2&gt;2,IF(LEN($B749)=0,"",IF(AND($B749&gt;0,VALUE(SUBSTITUTE($B749,"3","0"))=$B749),1,0)),"")</f>
        <v/>
      </c>
      <c r="G749" s="5" t="str">
        <f>IF(PhieuBauCu!$B$2&gt;3,IF(LEN($B749)=0,"",IF(AND($B749&gt;0,VALUE(SUBSTITUTE($B749,"4","0"))=$B749),1,0)),"")</f>
        <v/>
      </c>
      <c r="H749" s="5" t="str">
        <f>IF(PhieuBauCu!$B$2&gt;4,IF(LEN($B749)=0,"",IF(AND($B749&gt;0,VALUE(SUBSTITUTE($B749,"5","0"))=$B749),1,0)),"")</f>
        <v/>
      </c>
      <c r="I749" s="5" t="str">
        <f>IF(PhieuBauCu!$B$2&gt;5,IF(LEN($B749)=0,"",IF(AND($B749&gt;0,VALUE(SUBSTITUTE($B749,"6","0"))=$B749),1,0)),"")</f>
        <v/>
      </c>
      <c r="J749" s="5" t="str">
        <f>IF(PhieuBauCu!$B$2&gt;6,IF(LEN($B749)=0,"",IF(AND($B749&gt;0,VALUE(SUBSTITUTE($B749,"7","0"))=$B749),1,0)),"")</f>
        <v/>
      </c>
      <c r="K749" s="5" t="str">
        <f>IF(PhieuBauCu!$B$2&gt;7,IF(LEN($B749)=0,"",IF(AND($B749&gt;0,VALUE(SUBSTITUTE($B749,"8","0"))=$B749),1,0)),"")</f>
        <v/>
      </c>
      <c r="L749" s="5" t="str">
        <f>IF(PhieuBauCu!$B$2&gt;8,IF(LEN($B749)=0,"",IF(AND($B749&gt;0,VALUE(SUBSTITUTE($B749,"9","0"))=$B749),1,0)),"")</f>
        <v/>
      </c>
      <c r="M749" s="9">
        <f t="shared" si="23"/>
        <v>0</v>
      </c>
      <c r="N749" s="36">
        <f>IF(AND(M749&lt;=PhieuBauCu!$B$13,M749&gt;=1),1,0)</f>
        <v>0</v>
      </c>
    </row>
    <row r="750" spans="1:14" ht="28.5" customHeight="1">
      <c r="A750" s="2">
        <v>745</v>
      </c>
      <c r="B750" s="3"/>
      <c r="C750" s="48" t="str">
        <f t="shared" si="22"/>
        <v/>
      </c>
      <c r="D750" s="5" t="str">
        <f>IF(PhieuBauCu!$B$2&gt;0,IF(LEN($B750)=0,"",IF(AND($B750&gt;0,VALUE(SUBSTITUTE($B750,"1","0"))=$B750),1,0)),"")</f>
        <v/>
      </c>
      <c r="E750" s="5" t="str">
        <f>IF(PhieuBauCu!$B$2&gt;1,IF(LEN($B750)=0,"",IF(AND($B750&gt;0,VALUE(SUBSTITUTE($B750,"2","0"))=$B750),1,0)),"")</f>
        <v/>
      </c>
      <c r="F750" s="5" t="str">
        <f>IF(PhieuBauCu!$B$2&gt;2,IF(LEN($B750)=0,"",IF(AND($B750&gt;0,VALUE(SUBSTITUTE($B750,"3","0"))=$B750),1,0)),"")</f>
        <v/>
      </c>
      <c r="G750" s="5" t="str">
        <f>IF(PhieuBauCu!$B$2&gt;3,IF(LEN($B750)=0,"",IF(AND($B750&gt;0,VALUE(SUBSTITUTE($B750,"4","0"))=$B750),1,0)),"")</f>
        <v/>
      </c>
      <c r="H750" s="5" t="str">
        <f>IF(PhieuBauCu!$B$2&gt;4,IF(LEN($B750)=0,"",IF(AND($B750&gt;0,VALUE(SUBSTITUTE($B750,"5","0"))=$B750),1,0)),"")</f>
        <v/>
      </c>
      <c r="I750" s="5" t="str">
        <f>IF(PhieuBauCu!$B$2&gt;5,IF(LEN($B750)=0,"",IF(AND($B750&gt;0,VALUE(SUBSTITUTE($B750,"6","0"))=$B750),1,0)),"")</f>
        <v/>
      </c>
      <c r="J750" s="5" t="str">
        <f>IF(PhieuBauCu!$B$2&gt;6,IF(LEN($B750)=0,"",IF(AND($B750&gt;0,VALUE(SUBSTITUTE($B750,"7","0"))=$B750),1,0)),"")</f>
        <v/>
      </c>
      <c r="K750" s="5" t="str">
        <f>IF(PhieuBauCu!$B$2&gt;7,IF(LEN($B750)=0,"",IF(AND($B750&gt;0,VALUE(SUBSTITUTE($B750,"8","0"))=$B750),1,0)),"")</f>
        <v/>
      </c>
      <c r="L750" s="5" t="str">
        <f>IF(PhieuBauCu!$B$2&gt;8,IF(LEN($B750)=0,"",IF(AND($B750&gt;0,VALUE(SUBSTITUTE($B750,"9","0"))=$B750),1,0)),"")</f>
        <v/>
      </c>
      <c r="M750" s="9">
        <f t="shared" si="23"/>
        <v>0</v>
      </c>
      <c r="N750" s="36">
        <f>IF(AND(M750&lt;=PhieuBauCu!$B$13,M750&gt;=1),1,0)</f>
        <v>0</v>
      </c>
    </row>
    <row r="751" spans="1:14" ht="28.5" customHeight="1">
      <c r="A751" s="2">
        <v>746</v>
      </c>
      <c r="B751" s="3"/>
      <c r="C751" s="48" t="str">
        <f t="shared" si="22"/>
        <v/>
      </c>
      <c r="D751" s="5" t="str">
        <f>IF(PhieuBauCu!$B$2&gt;0,IF(LEN($B751)=0,"",IF(AND($B751&gt;0,VALUE(SUBSTITUTE($B751,"1","0"))=$B751),1,0)),"")</f>
        <v/>
      </c>
      <c r="E751" s="5" t="str">
        <f>IF(PhieuBauCu!$B$2&gt;1,IF(LEN($B751)=0,"",IF(AND($B751&gt;0,VALUE(SUBSTITUTE($B751,"2","0"))=$B751),1,0)),"")</f>
        <v/>
      </c>
      <c r="F751" s="5" t="str">
        <f>IF(PhieuBauCu!$B$2&gt;2,IF(LEN($B751)=0,"",IF(AND($B751&gt;0,VALUE(SUBSTITUTE($B751,"3","0"))=$B751),1,0)),"")</f>
        <v/>
      </c>
      <c r="G751" s="5" t="str">
        <f>IF(PhieuBauCu!$B$2&gt;3,IF(LEN($B751)=0,"",IF(AND($B751&gt;0,VALUE(SUBSTITUTE($B751,"4","0"))=$B751),1,0)),"")</f>
        <v/>
      </c>
      <c r="H751" s="5" t="str">
        <f>IF(PhieuBauCu!$B$2&gt;4,IF(LEN($B751)=0,"",IF(AND($B751&gt;0,VALUE(SUBSTITUTE($B751,"5","0"))=$B751),1,0)),"")</f>
        <v/>
      </c>
      <c r="I751" s="5" t="str">
        <f>IF(PhieuBauCu!$B$2&gt;5,IF(LEN($B751)=0,"",IF(AND($B751&gt;0,VALUE(SUBSTITUTE($B751,"6","0"))=$B751),1,0)),"")</f>
        <v/>
      </c>
      <c r="J751" s="5" t="str">
        <f>IF(PhieuBauCu!$B$2&gt;6,IF(LEN($B751)=0,"",IF(AND($B751&gt;0,VALUE(SUBSTITUTE($B751,"7","0"))=$B751),1,0)),"")</f>
        <v/>
      </c>
      <c r="K751" s="5" t="str">
        <f>IF(PhieuBauCu!$B$2&gt;7,IF(LEN($B751)=0,"",IF(AND($B751&gt;0,VALUE(SUBSTITUTE($B751,"8","0"))=$B751),1,0)),"")</f>
        <v/>
      </c>
      <c r="L751" s="5" t="str">
        <f>IF(PhieuBauCu!$B$2&gt;8,IF(LEN($B751)=0,"",IF(AND($B751&gt;0,VALUE(SUBSTITUTE($B751,"9","0"))=$B751),1,0)),"")</f>
        <v/>
      </c>
      <c r="M751" s="9">
        <f t="shared" si="23"/>
        <v>0</v>
      </c>
      <c r="N751" s="36">
        <f>IF(AND(M751&lt;=PhieuBauCu!$B$13,M751&gt;=1),1,0)</f>
        <v>0</v>
      </c>
    </row>
    <row r="752" spans="1:14" ht="28.5" customHeight="1">
      <c r="A752" s="2">
        <v>747</v>
      </c>
      <c r="B752" s="3"/>
      <c r="C752" s="48" t="str">
        <f t="shared" si="22"/>
        <v/>
      </c>
      <c r="D752" s="5" t="str">
        <f>IF(PhieuBauCu!$B$2&gt;0,IF(LEN($B752)=0,"",IF(AND($B752&gt;0,VALUE(SUBSTITUTE($B752,"1","0"))=$B752),1,0)),"")</f>
        <v/>
      </c>
      <c r="E752" s="5" t="str">
        <f>IF(PhieuBauCu!$B$2&gt;1,IF(LEN($B752)=0,"",IF(AND($B752&gt;0,VALUE(SUBSTITUTE($B752,"2","0"))=$B752),1,0)),"")</f>
        <v/>
      </c>
      <c r="F752" s="5" t="str">
        <f>IF(PhieuBauCu!$B$2&gt;2,IF(LEN($B752)=0,"",IF(AND($B752&gt;0,VALUE(SUBSTITUTE($B752,"3","0"))=$B752),1,0)),"")</f>
        <v/>
      </c>
      <c r="G752" s="5" t="str">
        <f>IF(PhieuBauCu!$B$2&gt;3,IF(LEN($B752)=0,"",IF(AND($B752&gt;0,VALUE(SUBSTITUTE($B752,"4","0"))=$B752),1,0)),"")</f>
        <v/>
      </c>
      <c r="H752" s="5" t="str">
        <f>IF(PhieuBauCu!$B$2&gt;4,IF(LEN($B752)=0,"",IF(AND($B752&gt;0,VALUE(SUBSTITUTE($B752,"5","0"))=$B752),1,0)),"")</f>
        <v/>
      </c>
      <c r="I752" s="5" t="str">
        <f>IF(PhieuBauCu!$B$2&gt;5,IF(LEN($B752)=0,"",IF(AND($B752&gt;0,VALUE(SUBSTITUTE($B752,"6","0"))=$B752),1,0)),"")</f>
        <v/>
      </c>
      <c r="J752" s="5" t="str">
        <f>IF(PhieuBauCu!$B$2&gt;6,IF(LEN($B752)=0,"",IF(AND($B752&gt;0,VALUE(SUBSTITUTE($B752,"7","0"))=$B752),1,0)),"")</f>
        <v/>
      </c>
      <c r="K752" s="5" t="str">
        <f>IF(PhieuBauCu!$B$2&gt;7,IF(LEN($B752)=0,"",IF(AND($B752&gt;0,VALUE(SUBSTITUTE($B752,"8","0"))=$B752),1,0)),"")</f>
        <v/>
      </c>
      <c r="L752" s="5" t="str">
        <f>IF(PhieuBauCu!$B$2&gt;8,IF(LEN($B752)=0,"",IF(AND($B752&gt;0,VALUE(SUBSTITUTE($B752,"9","0"))=$B752),1,0)),"")</f>
        <v/>
      </c>
      <c r="M752" s="9">
        <f t="shared" si="23"/>
        <v>0</v>
      </c>
      <c r="N752" s="36">
        <f>IF(AND(M752&lt;=PhieuBauCu!$B$13,M752&gt;=1),1,0)</f>
        <v>0</v>
      </c>
    </row>
    <row r="753" spans="1:14" ht="28.5" customHeight="1">
      <c r="A753" s="2">
        <v>748</v>
      </c>
      <c r="B753" s="3"/>
      <c r="C753" s="48" t="str">
        <f t="shared" si="22"/>
        <v/>
      </c>
      <c r="D753" s="5" t="str">
        <f>IF(PhieuBauCu!$B$2&gt;0,IF(LEN($B753)=0,"",IF(AND($B753&gt;0,VALUE(SUBSTITUTE($B753,"1","0"))=$B753),1,0)),"")</f>
        <v/>
      </c>
      <c r="E753" s="5" t="str">
        <f>IF(PhieuBauCu!$B$2&gt;1,IF(LEN($B753)=0,"",IF(AND($B753&gt;0,VALUE(SUBSTITUTE($B753,"2","0"))=$B753),1,0)),"")</f>
        <v/>
      </c>
      <c r="F753" s="5" t="str">
        <f>IF(PhieuBauCu!$B$2&gt;2,IF(LEN($B753)=0,"",IF(AND($B753&gt;0,VALUE(SUBSTITUTE($B753,"3","0"))=$B753),1,0)),"")</f>
        <v/>
      </c>
      <c r="G753" s="5" t="str">
        <f>IF(PhieuBauCu!$B$2&gt;3,IF(LEN($B753)=0,"",IF(AND($B753&gt;0,VALUE(SUBSTITUTE($B753,"4","0"))=$B753),1,0)),"")</f>
        <v/>
      </c>
      <c r="H753" s="5" t="str">
        <f>IF(PhieuBauCu!$B$2&gt;4,IF(LEN($B753)=0,"",IF(AND($B753&gt;0,VALUE(SUBSTITUTE($B753,"5","0"))=$B753),1,0)),"")</f>
        <v/>
      </c>
      <c r="I753" s="5" t="str">
        <f>IF(PhieuBauCu!$B$2&gt;5,IF(LEN($B753)=0,"",IF(AND($B753&gt;0,VALUE(SUBSTITUTE($B753,"6","0"))=$B753),1,0)),"")</f>
        <v/>
      </c>
      <c r="J753" s="5" t="str">
        <f>IF(PhieuBauCu!$B$2&gt;6,IF(LEN($B753)=0,"",IF(AND($B753&gt;0,VALUE(SUBSTITUTE($B753,"7","0"))=$B753),1,0)),"")</f>
        <v/>
      </c>
      <c r="K753" s="5" t="str">
        <f>IF(PhieuBauCu!$B$2&gt;7,IF(LEN($B753)=0,"",IF(AND($B753&gt;0,VALUE(SUBSTITUTE($B753,"8","0"))=$B753),1,0)),"")</f>
        <v/>
      </c>
      <c r="L753" s="5" t="str">
        <f>IF(PhieuBauCu!$B$2&gt;8,IF(LEN($B753)=0,"",IF(AND($B753&gt;0,VALUE(SUBSTITUTE($B753,"9","0"))=$B753),1,0)),"")</f>
        <v/>
      </c>
      <c r="M753" s="9">
        <f t="shared" si="23"/>
        <v>0</v>
      </c>
      <c r="N753" s="36">
        <f>IF(AND(M753&lt;=PhieuBauCu!$B$13,M753&gt;=1),1,0)</f>
        <v>0</v>
      </c>
    </row>
    <row r="754" spans="1:14" ht="28.5" customHeight="1">
      <c r="A754" s="2">
        <v>749</v>
      </c>
      <c r="B754" s="3"/>
      <c r="C754" s="48" t="str">
        <f t="shared" si="22"/>
        <v/>
      </c>
      <c r="D754" s="5" t="str">
        <f>IF(PhieuBauCu!$B$2&gt;0,IF(LEN($B754)=0,"",IF(AND($B754&gt;0,VALUE(SUBSTITUTE($B754,"1","0"))=$B754),1,0)),"")</f>
        <v/>
      </c>
      <c r="E754" s="5" t="str">
        <f>IF(PhieuBauCu!$B$2&gt;1,IF(LEN($B754)=0,"",IF(AND($B754&gt;0,VALUE(SUBSTITUTE($B754,"2","0"))=$B754),1,0)),"")</f>
        <v/>
      </c>
      <c r="F754" s="5" t="str">
        <f>IF(PhieuBauCu!$B$2&gt;2,IF(LEN($B754)=0,"",IF(AND($B754&gt;0,VALUE(SUBSTITUTE($B754,"3","0"))=$B754),1,0)),"")</f>
        <v/>
      </c>
      <c r="G754" s="5" t="str">
        <f>IF(PhieuBauCu!$B$2&gt;3,IF(LEN($B754)=0,"",IF(AND($B754&gt;0,VALUE(SUBSTITUTE($B754,"4","0"))=$B754),1,0)),"")</f>
        <v/>
      </c>
      <c r="H754" s="5" t="str">
        <f>IF(PhieuBauCu!$B$2&gt;4,IF(LEN($B754)=0,"",IF(AND($B754&gt;0,VALUE(SUBSTITUTE($B754,"5","0"))=$B754),1,0)),"")</f>
        <v/>
      </c>
      <c r="I754" s="5" t="str">
        <f>IF(PhieuBauCu!$B$2&gt;5,IF(LEN($B754)=0,"",IF(AND($B754&gt;0,VALUE(SUBSTITUTE($B754,"6","0"))=$B754),1,0)),"")</f>
        <v/>
      </c>
      <c r="J754" s="5" t="str">
        <f>IF(PhieuBauCu!$B$2&gt;6,IF(LEN($B754)=0,"",IF(AND($B754&gt;0,VALUE(SUBSTITUTE($B754,"7","0"))=$B754),1,0)),"")</f>
        <v/>
      </c>
      <c r="K754" s="5" t="str">
        <f>IF(PhieuBauCu!$B$2&gt;7,IF(LEN($B754)=0,"",IF(AND($B754&gt;0,VALUE(SUBSTITUTE($B754,"8","0"))=$B754),1,0)),"")</f>
        <v/>
      </c>
      <c r="L754" s="5" t="str">
        <f>IF(PhieuBauCu!$B$2&gt;8,IF(LEN($B754)=0,"",IF(AND($B754&gt;0,VALUE(SUBSTITUTE($B754,"9","0"))=$B754),1,0)),"")</f>
        <v/>
      </c>
      <c r="M754" s="9">
        <f t="shared" si="23"/>
        <v>0</v>
      </c>
      <c r="N754" s="36">
        <f>IF(AND(M754&lt;=PhieuBauCu!$B$13,M754&gt;=1),1,0)</f>
        <v>0</v>
      </c>
    </row>
    <row r="755" spans="1:14" ht="28.5" customHeight="1">
      <c r="A755" s="2">
        <v>750</v>
      </c>
      <c r="B755" s="3"/>
      <c r="C755" s="48" t="str">
        <f t="shared" si="22"/>
        <v/>
      </c>
      <c r="D755" s="5" t="str">
        <f>IF(PhieuBauCu!$B$2&gt;0,IF(LEN($B755)=0,"",IF(AND($B755&gt;0,VALUE(SUBSTITUTE($B755,"1","0"))=$B755),1,0)),"")</f>
        <v/>
      </c>
      <c r="E755" s="5" t="str">
        <f>IF(PhieuBauCu!$B$2&gt;1,IF(LEN($B755)=0,"",IF(AND($B755&gt;0,VALUE(SUBSTITUTE($B755,"2","0"))=$B755),1,0)),"")</f>
        <v/>
      </c>
      <c r="F755" s="5" t="str">
        <f>IF(PhieuBauCu!$B$2&gt;2,IF(LEN($B755)=0,"",IF(AND($B755&gt;0,VALUE(SUBSTITUTE($B755,"3","0"))=$B755),1,0)),"")</f>
        <v/>
      </c>
      <c r="G755" s="5" t="str">
        <f>IF(PhieuBauCu!$B$2&gt;3,IF(LEN($B755)=0,"",IF(AND($B755&gt;0,VALUE(SUBSTITUTE($B755,"4","0"))=$B755),1,0)),"")</f>
        <v/>
      </c>
      <c r="H755" s="5" t="str">
        <f>IF(PhieuBauCu!$B$2&gt;4,IF(LEN($B755)=0,"",IF(AND($B755&gt;0,VALUE(SUBSTITUTE($B755,"5","0"))=$B755),1,0)),"")</f>
        <v/>
      </c>
      <c r="I755" s="5" t="str">
        <f>IF(PhieuBauCu!$B$2&gt;5,IF(LEN($B755)=0,"",IF(AND($B755&gt;0,VALUE(SUBSTITUTE($B755,"6","0"))=$B755),1,0)),"")</f>
        <v/>
      </c>
      <c r="J755" s="5" t="str">
        <f>IF(PhieuBauCu!$B$2&gt;6,IF(LEN($B755)=0,"",IF(AND($B755&gt;0,VALUE(SUBSTITUTE($B755,"7","0"))=$B755),1,0)),"")</f>
        <v/>
      </c>
      <c r="K755" s="5" t="str">
        <f>IF(PhieuBauCu!$B$2&gt;7,IF(LEN($B755)=0,"",IF(AND($B755&gt;0,VALUE(SUBSTITUTE($B755,"8","0"))=$B755),1,0)),"")</f>
        <v/>
      </c>
      <c r="L755" s="5" t="str">
        <f>IF(PhieuBauCu!$B$2&gt;8,IF(LEN($B755)=0,"",IF(AND($B755&gt;0,VALUE(SUBSTITUTE($B755,"9","0"))=$B755),1,0)),"")</f>
        <v/>
      </c>
      <c r="M755" s="9">
        <f t="shared" si="23"/>
        <v>0</v>
      </c>
      <c r="N755" s="36">
        <f>IF(AND(M755&lt;=PhieuBauCu!$B$13,M755&gt;=1),1,0)</f>
        <v>0</v>
      </c>
    </row>
    <row r="756" spans="1:14" ht="28.5" customHeight="1">
      <c r="A756" s="2">
        <v>751</v>
      </c>
      <c r="B756" s="3"/>
      <c r="C756" s="48" t="str">
        <f t="shared" si="22"/>
        <v/>
      </c>
      <c r="D756" s="5" t="str">
        <f>IF(PhieuBauCu!$B$2&gt;0,IF(LEN($B756)=0,"",IF(AND($B756&gt;0,VALUE(SUBSTITUTE($B756,"1","0"))=$B756),1,0)),"")</f>
        <v/>
      </c>
      <c r="E756" s="5" t="str">
        <f>IF(PhieuBauCu!$B$2&gt;1,IF(LEN($B756)=0,"",IF(AND($B756&gt;0,VALUE(SUBSTITUTE($B756,"2","0"))=$B756),1,0)),"")</f>
        <v/>
      </c>
      <c r="F756" s="5" t="str">
        <f>IF(PhieuBauCu!$B$2&gt;2,IF(LEN($B756)=0,"",IF(AND($B756&gt;0,VALUE(SUBSTITUTE($B756,"3","0"))=$B756),1,0)),"")</f>
        <v/>
      </c>
      <c r="G756" s="5" t="str">
        <f>IF(PhieuBauCu!$B$2&gt;3,IF(LEN($B756)=0,"",IF(AND($B756&gt;0,VALUE(SUBSTITUTE($B756,"4","0"))=$B756),1,0)),"")</f>
        <v/>
      </c>
      <c r="H756" s="5" t="str">
        <f>IF(PhieuBauCu!$B$2&gt;4,IF(LEN($B756)=0,"",IF(AND($B756&gt;0,VALUE(SUBSTITUTE($B756,"5","0"))=$B756),1,0)),"")</f>
        <v/>
      </c>
      <c r="I756" s="5" t="str">
        <f>IF(PhieuBauCu!$B$2&gt;5,IF(LEN($B756)=0,"",IF(AND($B756&gt;0,VALUE(SUBSTITUTE($B756,"6","0"))=$B756),1,0)),"")</f>
        <v/>
      </c>
      <c r="J756" s="5" t="str">
        <f>IF(PhieuBauCu!$B$2&gt;6,IF(LEN($B756)=0,"",IF(AND($B756&gt;0,VALUE(SUBSTITUTE($B756,"7","0"))=$B756),1,0)),"")</f>
        <v/>
      </c>
      <c r="K756" s="5" t="str">
        <f>IF(PhieuBauCu!$B$2&gt;7,IF(LEN($B756)=0,"",IF(AND($B756&gt;0,VALUE(SUBSTITUTE($B756,"8","0"))=$B756),1,0)),"")</f>
        <v/>
      </c>
      <c r="L756" s="5" t="str">
        <f>IF(PhieuBauCu!$B$2&gt;8,IF(LEN($B756)=0,"",IF(AND($B756&gt;0,VALUE(SUBSTITUTE($B756,"9","0"))=$B756),1,0)),"")</f>
        <v/>
      </c>
      <c r="M756" s="9">
        <f t="shared" si="23"/>
        <v>0</v>
      </c>
      <c r="N756" s="36">
        <f>IF(AND(M756&lt;=PhieuBauCu!$B$13,M756&gt;=1),1,0)</f>
        <v>0</v>
      </c>
    </row>
    <row r="757" spans="1:14" ht="28.5" customHeight="1">
      <c r="A757" s="2">
        <v>752</v>
      </c>
      <c r="B757" s="3"/>
      <c r="C757" s="48" t="str">
        <f t="shared" si="22"/>
        <v/>
      </c>
      <c r="D757" s="5" t="str">
        <f>IF(PhieuBauCu!$B$2&gt;0,IF(LEN($B757)=0,"",IF(AND($B757&gt;0,VALUE(SUBSTITUTE($B757,"1","0"))=$B757),1,0)),"")</f>
        <v/>
      </c>
      <c r="E757" s="5" t="str">
        <f>IF(PhieuBauCu!$B$2&gt;1,IF(LEN($B757)=0,"",IF(AND($B757&gt;0,VALUE(SUBSTITUTE($B757,"2","0"))=$B757),1,0)),"")</f>
        <v/>
      </c>
      <c r="F757" s="5" t="str">
        <f>IF(PhieuBauCu!$B$2&gt;2,IF(LEN($B757)=0,"",IF(AND($B757&gt;0,VALUE(SUBSTITUTE($B757,"3","0"))=$B757),1,0)),"")</f>
        <v/>
      </c>
      <c r="G757" s="5" t="str">
        <f>IF(PhieuBauCu!$B$2&gt;3,IF(LEN($B757)=0,"",IF(AND($B757&gt;0,VALUE(SUBSTITUTE($B757,"4","0"))=$B757),1,0)),"")</f>
        <v/>
      </c>
      <c r="H757" s="5" t="str">
        <f>IF(PhieuBauCu!$B$2&gt;4,IF(LEN($B757)=0,"",IF(AND($B757&gt;0,VALUE(SUBSTITUTE($B757,"5","0"))=$B757),1,0)),"")</f>
        <v/>
      </c>
      <c r="I757" s="5" t="str">
        <f>IF(PhieuBauCu!$B$2&gt;5,IF(LEN($B757)=0,"",IF(AND($B757&gt;0,VALUE(SUBSTITUTE($B757,"6","0"))=$B757),1,0)),"")</f>
        <v/>
      </c>
      <c r="J757" s="5" t="str">
        <f>IF(PhieuBauCu!$B$2&gt;6,IF(LEN($B757)=0,"",IF(AND($B757&gt;0,VALUE(SUBSTITUTE($B757,"7","0"))=$B757),1,0)),"")</f>
        <v/>
      </c>
      <c r="K757" s="5" t="str">
        <f>IF(PhieuBauCu!$B$2&gt;7,IF(LEN($B757)=0,"",IF(AND($B757&gt;0,VALUE(SUBSTITUTE($B757,"8","0"))=$B757),1,0)),"")</f>
        <v/>
      </c>
      <c r="L757" s="5" t="str">
        <f>IF(PhieuBauCu!$B$2&gt;8,IF(LEN($B757)=0,"",IF(AND($B757&gt;0,VALUE(SUBSTITUTE($B757,"9","0"))=$B757),1,0)),"")</f>
        <v/>
      </c>
      <c r="M757" s="9">
        <f t="shared" si="23"/>
        <v>0</v>
      </c>
      <c r="N757" s="36">
        <f>IF(AND(M757&lt;=PhieuBauCu!$B$13,M757&gt;=1),1,0)</f>
        <v>0</v>
      </c>
    </row>
    <row r="758" spans="1:14" ht="28.5" customHeight="1">
      <c r="A758" s="2">
        <v>753</v>
      </c>
      <c r="B758" s="3"/>
      <c r="C758" s="48" t="str">
        <f t="shared" si="22"/>
        <v/>
      </c>
      <c r="D758" s="5" t="str">
        <f>IF(PhieuBauCu!$B$2&gt;0,IF(LEN($B758)=0,"",IF(AND($B758&gt;0,VALUE(SUBSTITUTE($B758,"1","0"))=$B758),1,0)),"")</f>
        <v/>
      </c>
      <c r="E758" s="5" t="str">
        <f>IF(PhieuBauCu!$B$2&gt;1,IF(LEN($B758)=0,"",IF(AND($B758&gt;0,VALUE(SUBSTITUTE($B758,"2","0"))=$B758),1,0)),"")</f>
        <v/>
      </c>
      <c r="F758" s="5" t="str">
        <f>IF(PhieuBauCu!$B$2&gt;2,IF(LEN($B758)=0,"",IF(AND($B758&gt;0,VALUE(SUBSTITUTE($B758,"3","0"))=$B758),1,0)),"")</f>
        <v/>
      </c>
      <c r="G758" s="5" t="str">
        <f>IF(PhieuBauCu!$B$2&gt;3,IF(LEN($B758)=0,"",IF(AND($B758&gt;0,VALUE(SUBSTITUTE($B758,"4","0"))=$B758),1,0)),"")</f>
        <v/>
      </c>
      <c r="H758" s="5" t="str">
        <f>IF(PhieuBauCu!$B$2&gt;4,IF(LEN($B758)=0,"",IF(AND($B758&gt;0,VALUE(SUBSTITUTE($B758,"5","0"))=$B758),1,0)),"")</f>
        <v/>
      </c>
      <c r="I758" s="5" t="str">
        <f>IF(PhieuBauCu!$B$2&gt;5,IF(LEN($B758)=0,"",IF(AND($B758&gt;0,VALUE(SUBSTITUTE($B758,"6","0"))=$B758),1,0)),"")</f>
        <v/>
      </c>
      <c r="J758" s="5" t="str">
        <f>IF(PhieuBauCu!$B$2&gt;6,IF(LEN($B758)=0,"",IF(AND($B758&gt;0,VALUE(SUBSTITUTE($B758,"7","0"))=$B758),1,0)),"")</f>
        <v/>
      </c>
      <c r="K758" s="5" t="str">
        <f>IF(PhieuBauCu!$B$2&gt;7,IF(LEN($B758)=0,"",IF(AND($B758&gt;0,VALUE(SUBSTITUTE($B758,"8","0"))=$B758),1,0)),"")</f>
        <v/>
      </c>
      <c r="L758" s="5" t="str">
        <f>IF(PhieuBauCu!$B$2&gt;8,IF(LEN($B758)=0,"",IF(AND($B758&gt;0,VALUE(SUBSTITUTE($B758,"9","0"))=$B758),1,0)),"")</f>
        <v/>
      </c>
      <c r="M758" s="9">
        <f t="shared" si="23"/>
        <v>0</v>
      </c>
      <c r="N758" s="36">
        <f>IF(AND(M758&lt;=PhieuBauCu!$B$13,M758&gt;=1),1,0)</f>
        <v>0</v>
      </c>
    </row>
    <row r="759" spans="1:14" ht="28.5" customHeight="1">
      <c r="A759" s="2">
        <v>754</v>
      </c>
      <c r="B759" s="3"/>
      <c r="C759" s="48" t="str">
        <f t="shared" si="22"/>
        <v/>
      </c>
      <c r="D759" s="5" t="str">
        <f>IF(PhieuBauCu!$B$2&gt;0,IF(LEN($B759)=0,"",IF(AND($B759&gt;0,VALUE(SUBSTITUTE($B759,"1","0"))=$B759),1,0)),"")</f>
        <v/>
      </c>
      <c r="E759" s="5" t="str">
        <f>IF(PhieuBauCu!$B$2&gt;1,IF(LEN($B759)=0,"",IF(AND($B759&gt;0,VALUE(SUBSTITUTE($B759,"2","0"))=$B759),1,0)),"")</f>
        <v/>
      </c>
      <c r="F759" s="5" t="str">
        <f>IF(PhieuBauCu!$B$2&gt;2,IF(LEN($B759)=0,"",IF(AND($B759&gt;0,VALUE(SUBSTITUTE($B759,"3","0"))=$B759),1,0)),"")</f>
        <v/>
      </c>
      <c r="G759" s="5" t="str">
        <f>IF(PhieuBauCu!$B$2&gt;3,IF(LEN($B759)=0,"",IF(AND($B759&gt;0,VALUE(SUBSTITUTE($B759,"4","0"))=$B759),1,0)),"")</f>
        <v/>
      </c>
      <c r="H759" s="5" t="str">
        <f>IF(PhieuBauCu!$B$2&gt;4,IF(LEN($B759)=0,"",IF(AND($B759&gt;0,VALUE(SUBSTITUTE($B759,"5","0"))=$B759),1,0)),"")</f>
        <v/>
      </c>
      <c r="I759" s="5" t="str">
        <f>IF(PhieuBauCu!$B$2&gt;5,IF(LEN($B759)=0,"",IF(AND($B759&gt;0,VALUE(SUBSTITUTE($B759,"6","0"))=$B759),1,0)),"")</f>
        <v/>
      </c>
      <c r="J759" s="5" t="str">
        <f>IF(PhieuBauCu!$B$2&gt;6,IF(LEN($B759)=0,"",IF(AND($B759&gt;0,VALUE(SUBSTITUTE($B759,"7","0"))=$B759),1,0)),"")</f>
        <v/>
      </c>
      <c r="K759" s="5" t="str">
        <f>IF(PhieuBauCu!$B$2&gt;7,IF(LEN($B759)=0,"",IF(AND($B759&gt;0,VALUE(SUBSTITUTE($B759,"8","0"))=$B759),1,0)),"")</f>
        <v/>
      </c>
      <c r="L759" s="5" t="str">
        <f>IF(PhieuBauCu!$B$2&gt;8,IF(LEN($B759)=0,"",IF(AND($B759&gt;0,VALUE(SUBSTITUTE($B759,"9","0"))=$B759),1,0)),"")</f>
        <v/>
      </c>
      <c r="M759" s="9">
        <f t="shared" si="23"/>
        <v>0</v>
      </c>
      <c r="N759" s="36">
        <f>IF(AND(M759&lt;=PhieuBauCu!$B$13,M759&gt;=1),1,0)</f>
        <v>0</v>
      </c>
    </row>
    <row r="760" spans="1:14" ht="28.5" customHeight="1">
      <c r="A760" s="2">
        <v>755</v>
      </c>
      <c r="B760" s="3"/>
      <c r="C760" s="48" t="str">
        <f t="shared" si="22"/>
        <v/>
      </c>
      <c r="D760" s="5" t="str">
        <f>IF(PhieuBauCu!$B$2&gt;0,IF(LEN($B760)=0,"",IF(AND($B760&gt;0,VALUE(SUBSTITUTE($B760,"1","0"))=$B760),1,0)),"")</f>
        <v/>
      </c>
      <c r="E760" s="5" t="str">
        <f>IF(PhieuBauCu!$B$2&gt;1,IF(LEN($B760)=0,"",IF(AND($B760&gt;0,VALUE(SUBSTITUTE($B760,"2","0"))=$B760),1,0)),"")</f>
        <v/>
      </c>
      <c r="F760" s="5" t="str">
        <f>IF(PhieuBauCu!$B$2&gt;2,IF(LEN($B760)=0,"",IF(AND($B760&gt;0,VALUE(SUBSTITUTE($B760,"3","0"))=$B760),1,0)),"")</f>
        <v/>
      </c>
      <c r="G760" s="5" t="str">
        <f>IF(PhieuBauCu!$B$2&gt;3,IF(LEN($B760)=0,"",IF(AND($B760&gt;0,VALUE(SUBSTITUTE($B760,"4","0"))=$B760),1,0)),"")</f>
        <v/>
      </c>
      <c r="H760" s="5" t="str">
        <f>IF(PhieuBauCu!$B$2&gt;4,IF(LEN($B760)=0,"",IF(AND($B760&gt;0,VALUE(SUBSTITUTE($B760,"5","0"))=$B760),1,0)),"")</f>
        <v/>
      </c>
      <c r="I760" s="5" t="str">
        <f>IF(PhieuBauCu!$B$2&gt;5,IF(LEN($B760)=0,"",IF(AND($B760&gt;0,VALUE(SUBSTITUTE($B760,"6","0"))=$B760),1,0)),"")</f>
        <v/>
      </c>
      <c r="J760" s="5" t="str">
        <f>IF(PhieuBauCu!$B$2&gt;6,IF(LEN($B760)=0,"",IF(AND($B760&gt;0,VALUE(SUBSTITUTE($B760,"7","0"))=$B760),1,0)),"")</f>
        <v/>
      </c>
      <c r="K760" s="5" t="str">
        <f>IF(PhieuBauCu!$B$2&gt;7,IF(LEN($B760)=0,"",IF(AND($B760&gt;0,VALUE(SUBSTITUTE($B760,"8","0"))=$B760),1,0)),"")</f>
        <v/>
      </c>
      <c r="L760" s="5" t="str">
        <f>IF(PhieuBauCu!$B$2&gt;8,IF(LEN($B760)=0,"",IF(AND($B760&gt;0,VALUE(SUBSTITUTE($B760,"9","0"))=$B760),1,0)),"")</f>
        <v/>
      </c>
      <c r="M760" s="9">
        <f t="shared" si="23"/>
        <v>0</v>
      </c>
      <c r="N760" s="36">
        <f>IF(AND(M760&lt;=PhieuBauCu!$B$13,M760&gt;=1),1,0)</f>
        <v>0</v>
      </c>
    </row>
    <row r="761" spans="1:14" ht="28.5" customHeight="1">
      <c r="A761" s="2">
        <v>756</v>
      </c>
      <c r="B761" s="3"/>
      <c r="C761" s="48" t="str">
        <f t="shared" si="22"/>
        <v/>
      </c>
      <c r="D761" s="5" t="str">
        <f>IF(PhieuBauCu!$B$2&gt;0,IF(LEN($B761)=0,"",IF(AND($B761&gt;0,VALUE(SUBSTITUTE($B761,"1","0"))=$B761),1,0)),"")</f>
        <v/>
      </c>
      <c r="E761" s="5" t="str">
        <f>IF(PhieuBauCu!$B$2&gt;1,IF(LEN($B761)=0,"",IF(AND($B761&gt;0,VALUE(SUBSTITUTE($B761,"2","0"))=$B761),1,0)),"")</f>
        <v/>
      </c>
      <c r="F761" s="5" t="str">
        <f>IF(PhieuBauCu!$B$2&gt;2,IF(LEN($B761)=0,"",IF(AND($B761&gt;0,VALUE(SUBSTITUTE($B761,"3","0"))=$B761),1,0)),"")</f>
        <v/>
      </c>
      <c r="G761" s="5" t="str">
        <f>IF(PhieuBauCu!$B$2&gt;3,IF(LEN($B761)=0,"",IF(AND($B761&gt;0,VALUE(SUBSTITUTE($B761,"4","0"))=$B761),1,0)),"")</f>
        <v/>
      </c>
      <c r="H761" s="5" t="str">
        <f>IF(PhieuBauCu!$B$2&gt;4,IF(LEN($B761)=0,"",IF(AND($B761&gt;0,VALUE(SUBSTITUTE($B761,"5","0"))=$B761),1,0)),"")</f>
        <v/>
      </c>
      <c r="I761" s="5" t="str">
        <f>IF(PhieuBauCu!$B$2&gt;5,IF(LEN($B761)=0,"",IF(AND($B761&gt;0,VALUE(SUBSTITUTE($B761,"6","0"))=$B761),1,0)),"")</f>
        <v/>
      </c>
      <c r="J761" s="5" t="str">
        <f>IF(PhieuBauCu!$B$2&gt;6,IF(LEN($B761)=0,"",IF(AND($B761&gt;0,VALUE(SUBSTITUTE($B761,"7","0"))=$B761),1,0)),"")</f>
        <v/>
      </c>
      <c r="K761" s="5" t="str">
        <f>IF(PhieuBauCu!$B$2&gt;7,IF(LEN($B761)=0,"",IF(AND($B761&gt;0,VALUE(SUBSTITUTE($B761,"8","0"))=$B761),1,0)),"")</f>
        <v/>
      </c>
      <c r="L761" s="5" t="str">
        <f>IF(PhieuBauCu!$B$2&gt;8,IF(LEN($B761)=0,"",IF(AND($B761&gt;0,VALUE(SUBSTITUTE($B761,"9","0"))=$B761),1,0)),"")</f>
        <v/>
      </c>
      <c r="M761" s="9">
        <f t="shared" si="23"/>
        <v>0</v>
      </c>
      <c r="N761" s="36">
        <f>IF(AND(M761&lt;=PhieuBauCu!$B$13,M761&gt;=1),1,0)</f>
        <v>0</v>
      </c>
    </row>
    <row r="762" spans="1:14" ht="28.5" customHeight="1">
      <c r="A762" s="2">
        <v>757</v>
      </c>
      <c r="B762" s="3"/>
      <c r="C762" s="48" t="str">
        <f t="shared" si="22"/>
        <v/>
      </c>
      <c r="D762" s="5" t="str">
        <f>IF(PhieuBauCu!$B$2&gt;0,IF(LEN($B762)=0,"",IF(AND($B762&gt;0,VALUE(SUBSTITUTE($B762,"1","0"))=$B762),1,0)),"")</f>
        <v/>
      </c>
      <c r="E762" s="5" t="str">
        <f>IF(PhieuBauCu!$B$2&gt;1,IF(LEN($B762)=0,"",IF(AND($B762&gt;0,VALUE(SUBSTITUTE($B762,"2","0"))=$B762),1,0)),"")</f>
        <v/>
      </c>
      <c r="F762" s="5" t="str">
        <f>IF(PhieuBauCu!$B$2&gt;2,IF(LEN($B762)=0,"",IF(AND($B762&gt;0,VALUE(SUBSTITUTE($B762,"3","0"))=$B762),1,0)),"")</f>
        <v/>
      </c>
      <c r="G762" s="5" t="str">
        <f>IF(PhieuBauCu!$B$2&gt;3,IF(LEN($B762)=0,"",IF(AND($B762&gt;0,VALUE(SUBSTITUTE($B762,"4","0"))=$B762),1,0)),"")</f>
        <v/>
      </c>
      <c r="H762" s="5" t="str">
        <f>IF(PhieuBauCu!$B$2&gt;4,IF(LEN($B762)=0,"",IF(AND($B762&gt;0,VALUE(SUBSTITUTE($B762,"5","0"))=$B762),1,0)),"")</f>
        <v/>
      </c>
      <c r="I762" s="5" t="str">
        <f>IF(PhieuBauCu!$B$2&gt;5,IF(LEN($B762)=0,"",IF(AND($B762&gt;0,VALUE(SUBSTITUTE($B762,"6","0"))=$B762),1,0)),"")</f>
        <v/>
      </c>
      <c r="J762" s="5" t="str">
        <f>IF(PhieuBauCu!$B$2&gt;6,IF(LEN($B762)=0,"",IF(AND($B762&gt;0,VALUE(SUBSTITUTE($B762,"7","0"))=$B762),1,0)),"")</f>
        <v/>
      </c>
      <c r="K762" s="5" t="str">
        <f>IF(PhieuBauCu!$B$2&gt;7,IF(LEN($B762)=0,"",IF(AND($B762&gt;0,VALUE(SUBSTITUTE($B762,"8","0"))=$B762),1,0)),"")</f>
        <v/>
      </c>
      <c r="L762" s="5" t="str">
        <f>IF(PhieuBauCu!$B$2&gt;8,IF(LEN($B762)=0,"",IF(AND($B762&gt;0,VALUE(SUBSTITUTE($B762,"9","0"))=$B762),1,0)),"")</f>
        <v/>
      </c>
      <c r="M762" s="9">
        <f t="shared" si="23"/>
        <v>0</v>
      </c>
      <c r="N762" s="36">
        <f>IF(AND(M762&lt;=PhieuBauCu!$B$13,M762&gt;=1),1,0)</f>
        <v>0</v>
      </c>
    </row>
    <row r="763" spans="1:14" ht="28.5" customHeight="1">
      <c r="A763" s="2">
        <v>758</v>
      </c>
      <c r="B763" s="3"/>
      <c r="C763" s="48" t="str">
        <f t="shared" si="22"/>
        <v/>
      </c>
      <c r="D763" s="5" t="str">
        <f>IF(PhieuBauCu!$B$2&gt;0,IF(LEN($B763)=0,"",IF(AND($B763&gt;0,VALUE(SUBSTITUTE($B763,"1","0"))=$B763),1,0)),"")</f>
        <v/>
      </c>
      <c r="E763" s="5" t="str">
        <f>IF(PhieuBauCu!$B$2&gt;1,IF(LEN($B763)=0,"",IF(AND($B763&gt;0,VALUE(SUBSTITUTE($B763,"2","0"))=$B763),1,0)),"")</f>
        <v/>
      </c>
      <c r="F763" s="5" t="str">
        <f>IF(PhieuBauCu!$B$2&gt;2,IF(LEN($B763)=0,"",IF(AND($B763&gt;0,VALUE(SUBSTITUTE($B763,"3","0"))=$B763),1,0)),"")</f>
        <v/>
      </c>
      <c r="G763" s="5" t="str">
        <f>IF(PhieuBauCu!$B$2&gt;3,IF(LEN($B763)=0,"",IF(AND($B763&gt;0,VALUE(SUBSTITUTE($B763,"4","0"))=$B763),1,0)),"")</f>
        <v/>
      </c>
      <c r="H763" s="5" t="str">
        <f>IF(PhieuBauCu!$B$2&gt;4,IF(LEN($B763)=0,"",IF(AND($B763&gt;0,VALUE(SUBSTITUTE($B763,"5","0"))=$B763),1,0)),"")</f>
        <v/>
      </c>
      <c r="I763" s="5" t="str">
        <f>IF(PhieuBauCu!$B$2&gt;5,IF(LEN($B763)=0,"",IF(AND($B763&gt;0,VALUE(SUBSTITUTE($B763,"6","0"))=$B763),1,0)),"")</f>
        <v/>
      </c>
      <c r="J763" s="5" t="str">
        <f>IF(PhieuBauCu!$B$2&gt;6,IF(LEN($B763)=0,"",IF(AND($B763&gt;0,VALUE(SUBSTITUTE($B763,"7","0"))=$B763),1,0)),"")</f>
        <v/>
      </c>
      <c r="K763" s="5" t="str">
        <f>IF(PhieuBauCu!$B$2&gt;7,IF(LEN($B763)=0,"",IF(AND($B763&gt;0,VALUE(SUBSTITUTE($B763,"8","0"))=$B763),1,0)),"")</f>
        <v/>
      </c>
      <c r="L763" s="5" t="str">
        <f>IF(PhieuBauCu!$B$2&gt;8,IF(LEN($B763)=0,"",IF(AND($B763&gt;0,VALUE(SUBSTITUTE($B763,"9","0"))=$B763),1,0)),"")</f>
        <v/>
      </c>
      <c r="M763" s="9">
        <f t="shared" si="23"/>
        <v>0</v>
      </c>
      <c r="N763" s="36">
        <f>IF(AND(M763&lt;=PhieuBauCu!$B$13,M763&gt;=1),1,0)</f>
        <v>0</v>
      </c>
    </row>
    <row r="764" spans="1:14" ht="28.5" customHeight="1">
      <c r="A764" s="2">
        <v>759</v>
      </c>
      <c r="B764" s="3"/>
      <c r="C764" s="48" t="str">
        <f t="shared" si="22"/>
        <v/>
      </c>
      <c r="D764" s="5" t="str">
        <f>IF(PhieuBauCu!$B$2&gt;0,IF(LEN($B764)=0,"",IF(AND($B764&gt;0,VALUE(SUBSTITUTE($B764,"1","0"))=$B764),1,0)),"")</f>
        <v/>
      </c>
      <c r="E764" s="5" t="str">
        <f>IF(PhieuBauCu!$B$2&gt;1,IF(LEN($B764)=0,"",IF(AND($B764&gt;0,VALUE(SUBSTITUTE($B764,"2","0"))=$B764),1,0)),"")</f>
        <v/>
      </c>
      <c r="F764" s="5" t="str">
        <f>IF(PhieuBauCu!$B$2&gt;2,IF(LEN($B764)=0,"",IF(AND($B764&gt;0,VALUE(SUBSTITUTE($B764,"3","0"))=$B764),1,0)),"")</f>
        <v/>
      </c>
      <c r="G764" s="5" t="str">
        <f>IF(PhieuBauCu!$B$2&gt;3,IF(LEN($B764)=0,"",IF(AND($B764&gt;0,VALUE(SUBSTITUTE($B764,"4","0"))=$B764),1,0)),"")</f>
        <v/>
      </c>
      <c r="H764" s="5" t="str">
        <f>IF(PhieuBauCu!$B$2&gt;4,IF(LEN($B764)=0,"",IF(AND($B764&gt;0,VALUE(SUBSTITUTE($B764,"5","0"))=$B764),1,0)),"")</f>
        <v/>
      </c>
      <c r="I764" s="5" t="str">
        <f>IF(PhieuBauCu!$B$2&gt;5,IF(LEN($B764)=0,"",IF(AND($B764&gt;0,VALUE(SUBSTITUTE($B764,"6","0"))=$B764),1,0)),"")</f>
        <v/>
      </c>
      <c r="J764" s="5" t="str">
        <f>IF(PhieuBauCu!$B$2&gt;6,IF(LEN($B764)=0,"",IF(AND($B764&gt;0,VALUE(SUBSTITUTE($B764,"7","0"))=$B764),1,0)),"")</f>
        <v/>
      </c>
      <c r="K764" s="5" t="str">
        <f>IF(PhieuBauCu!$B$2&gt;7,IF(LEN($B764)=0,"",IF(AND($B764&gt;0,VALUE(SUBSTITUTE($B764,"8","0"))=$B764),1,0)),"")</f>
        <v/>
      </c>
      <c r="L764" s="5" t="str">
        <f>IF(PhieuBauCu!$B$2&gt;8,IF(LEN($B764)=0,"",IF(AND($B764&gt;0,VALUE(SUBSTITUTE($B764,"9","0"))=$B764),1,0)),"")</f>
        <v/>
      </c>
      <c r="M764" s="9">
        <f t="shared" si="23"/>
        <v>0</v>
      </c>
      <c r="N764" s="36">
        <f>IF(AND(M764&lt;=PhieuBauCu!$B$13,M764&gt;=1),1,0)</f>
        <v>0</v>
      </c>
    </row>
    <row r="765" spans="1:14" ht="28.5" customHeight="1">
      <c r="A765" s="2">
        <v>760</v>
      </c>
      <c r="B765" s="3"/>
      <c r="C765" s="48" t="str">
        <f t="shared" si="22"/>
        <v/>
      </c>
      <c r="D765" s="5" t="str">
        <f>IF(PhieuBauCu!$B$2&gt;0,IF(LEN($B765)=0,"",IF(AND($B765&gt;0,VALUE(SUBSTITUTE($B765,"1","0"))=$B765),1,0)),"")</f>
        <v/>
      </c>
      <c r="E765" s="5" t="str">
        <f>IF(PhieuBauCu!$B$2&gt;1,IF(LEN($B765)=0,"",IF(AND($B765&gt;0,VALUE(SUBSTITUTE($B765,"2","0"))=$B765),1,0)),"")</f>
        <v/>
      </c>
      <c r="F765" s="5" t="str">
        <f>IF(PhieuBauCu!$B$2&gt;2,IF(LEN($B765)=0,"",IF(AND($B765&gt;0,VALUE(SUBSTITUTE($B765,"3","0"))=$B765),1,0)),"")</f>
        <v/>
      </c>
      <c r="G765" s="5" t="str">
        <f>IF(PhieuBauCu!$B$2&gt;3,IF(LEN($B765)=0,"",IF(AND($B765&gt;0,VALUE(SUBSTITUTE($B765,"4","0"))=$B765),1,0)),"")</f>
        <v/>
      </c>
      <c r="H765" s="5" t="str">
        <f>IF(PhieuBauCu!$B$2&gt;4,IF(LEN($B765)=0,"",IF(AND($B765&gt;0,VALUE(SUBSTITUTE($B765,"5","0"))=$B765),1,0)),"")</f>
        <v/>
      </c>
      <c r="I765" s="5" t="str">
        <f>IF(PhieuBauCu!$B$2&gt;5,IF(LEN($B765)=0,"",IF(AND($B765&gt;0,VALUE(SUBSTITUTE($B765,"6","0"))=$B765),1,0)),"")</f>
        <v/>
      </c>
      <c r="J765" s="5" t="str">
        <f>IF(PhieuBauCu!$B$2&gt;6,IF(LEN($B765)=0,"",IF(AND($B765&gt;0,VALUE(SUBSTITUTE($B765,"7","0"))=$B765),1,0)),"")</f>
        <v/>
      </c>
      <c r="K765" s="5" t="str">
        <f>IF(PhieuBauCu!$B$2&gt;7,IF(LEN($B765)=0,"",IF(AND($B765&gt;0,VALUE(SUBSTITUTE($B765,"8","0"))=$B765),1,0)),"")</f>
        <v/>
      </c>
      <c r="L765" s="5" t="str">
        <f>IF(PhieuBauCu!$B$2&gt;8,IF(LEN($B765)=0,"",IF(AND($B765&gt;0,VALUE(SUBSTITUTE($B765,"9","0"))=$B765),1,0)),"")</f>
        <v/>
      </c>
      <c r="M765" s="9">
        <f t="shared" si="23"/>
        <v>0</v>
      </c>
      <c r="N765" s="36">
        <f>IF(AND(M765&lt;=PhieuBauCu!$B$13,M765&gt;=1),1,0)</f>
        <v>0</v>
      </c>
    </row>
    <row r="766" spans="1:14" ht="28.5" customHeight="1">
      <c r="A766" s="2">
        <v>761</v>
      </c>
      <c r="B766" s="3"/>
      <c r="C766" s="48" t="str">
        <f t="shared" si="22"/>
        <v/>
      </c>
      <c r="D766" s="5" t="str">
        <f>IF(PhieuBauCu!$B$2&gt;0,IF(LEN($B766)=0,"",IF(AND($B766&gt;0,VALUE(SUBSTITUTE($B766,"1","0"))=$B766),1,0)),"")</f>
        <v/>
      </c>
      <c r="E766" s="5" t="str">
        <f>IF(PhieuBauCu!$B$2&gt;1,IF(LEN($B766)=0,"",IF(AND($B766&gt;0,VALUE(SUBSTITUTE($B766,"2","0"))=$B766),1,0)),"")</f>
        <v/>
      </c>
      <c r="F766" s="5" t="str">
        <f>IF(PhieuBauCu!$B$2&gt;2,IF(LEN($B766)=0,"",IF(AND($B766&gt;0,VALUE(SUBSTITUTE($B766,"3","0"))=$B766),1,0)),"")</f>
        <v/>
      </c>
      <c r="G766" s="5" t="str">
        <f>IF(PhieuBauCu!$B$2&gt;3,IF(LEN($B766)=0,"",IF(AND($B766&gt;0,VALUE(SUBSTITUTE($B766,"4","0"))=$B766),1,0)),"")</f>
        <v/>
      </c>
      <c r="H766" s="5" t="str">
        <f>IF(PhieuBauCu!$B$2&gt;4,IF(LEN($B766)=0,"",IF(AND($B766&gt;0,VALUE(SUBSTITUTE($B766,"5","0"))=$B766),1,0)),"")</f>
        <v/>
      </c>
      <c r="I766" s="5" t="str">
        <f>IF(PhieuBauCu!$B$2&gt;5,IF(LEN($B766)=0,"",IF(AND($B766&gt;0,VALUE(SUBSTITUTE($B766,"6","0"))=$B766),1,0)),"")</f>
        <v/>
      </c>
      <c r="J766" s="5" t="str">
        <f>IF(PhieuBauCu!$B$2&gt;6,IF(LEN($B766)=0,"",IF(AND($B766&gt;0,VALUE(SUBSTITUTE($B766,"7","0"))=$B766),1,0)),"")</f>
        <v/>
      </c>
      <c r="K766" s="5" t="str">
        <f>IF(PhieuBauCu!$B$2&gt;7,IF(LEN($B766)=0,"",IF(AND($B766&gt;0,VALUE(SUBSTITUTE($B766,"8","0"))=$B766),1,0)),"")</f>
        <v/>
      </c>
      <c r="L766" s="5" t="str">
        <f>IF(PhieuBauCu!$B$2&gt;8,IF(LEN($B766)=0,"",IF(AND($B766&gt;0,VALUE(SUBSTITUTE($B766,"9","0"))=$B766),1,0)),"")</f>
        <v/>
      </c>
      <c r="M766" s="9">
        <f t="shared" si="23"/>
        <v>0</v>
      </c>
      <c r="N766" s="36">
        <f>IF(AND(M766&lt;=PhieuBauCu!$B$13,M766&gt;=1),1,0)</f>
        <v>0</v>
      </c>
    </row>
    <row r="767" spans="1:14" ht="28.5" customHeight="1">
      <c r="A767" s="2">
        <v>762</v>
      </c>
      <c r="B767" s="3"/>
      <c r="C767" s="48" t="str">
        <f t="shared" si="22"/>
        <v/>
      </c>
      <c r="D767" s="5" t="str">
        <f>IF(PhieuBauCu!$B$2&gt;0,IF(LEN($B767)=0,"",IF(AND($B767&gt;0,VALUE(SUBSTITUTE($B767,"1","0"))=$B767),1,0)),"")</f>
        <v/>
      </c>
      <c r="E767" s="5" t="str">
        <f>IF(PhieuBauCu!$B$2&gt;1,IF(LEN($B767)=0,"",IF(AND($B767&gt;0,VALUE(SUBSTITUTE($B767,"2","0"))=$B767),1,0)),"")</f>
        <v/>
      </c>
      <c r="F767" s="5" t="str">
        <f>IF(PhieuBauCu!$B$2&gt;2,IF(LEN($B767)=0,"",IF(AND($B767&gt;0,VALUE(SUBSTITUTE($B767,"3","0"))=$B767),1,0)),"")</f>
        <v/>
      </c>
      <c r="G767" s="5" t="str">
        <f>IF(PhieuBauCu!$B$2&gt;3,IF(LEN($B767)=0,"",IF(AND($B767&gt;0,VALUE(SUBSTITUTE($B767,"4","0"))=$B767),1,0)),"")</f>
        <v/>
      </c>
      <c r="H767" s="5" t="str">
        <f>IF(PhieuBauCu!$B$2&gt;4,IF(LEN($B767)=0,"",IF(AND($B767&gt;0,VALUE(SUBSTITUTE($B767,"5","0"))=$B767),1,0)),"")</f>
        <v/>
      </c>
      <c r="I767" s="5" t="str">
        <f>IF(PhieuBauCu!$B$2&gt;5,IF(LEN($B767)=0,"",IF(AND($B767&gt;0,VALUE(SUBSTITUTE($B767,"6","0"))=$B767),1,0)),"")</f>
        <v/>
      </c>
      <c r="J767" s="5" t="str">
        <f>IF(PhieuBauCu!$B$2&gt;6,IF(LEN($B767)=0,"",IF(AND($B767&gt;0,VALUE(SUBSTITUTE($B767,"7","0"))=$B767),1,0)),"")</f>
        <v/>
      </c>
      <c r="K767" s="5" t="str">
        <f>IF(PhieuBauCu!$B$2&gt;7,IF(LEN($B767)=0,"",IF(AND($B767&gt;0,VALUE(SUBSTITUTE($B767,"8","0"))=$B767),1,0)),"")</f>
        <v/>
      </c>
      <c r="L767" s="5" t="str">
        <f>IF(PhieuBauCu!$B$2&gt;8,IF(LEN($B767)=0,"",IF(AND($B767&gt;0,VALUE(SUBSTITUTE($B767,"9","0"))=$B767),1,0)),"")</f>
        <v/>
      </c>
      <c r="M767" s="9">
        <f t="shared" si="23"/>
        <v>0</v>
      </c>
      <c r="N767" s="36">
        <f>IF(AND(M767&lt;=PhieuBauCu!$B$13,M767&gt;=1),1,0)</f>
        <v>0</v>
      </c>
    </row>
    <row r="768" spans="1:14" ht="28.5" customHeight="1">
      <c r="A768" s="2">
        <v>763</v>
      </c>
      <c r="B768" s="3"/>
      <c r="C768" s="48" t="str">
        <f t="shared" si="22"/>
        <v/>
      </c>
      <c r="D768" s="5" t="str">
        <f>IF(PhieuBauCu!$B$2&gt;0,IF(LEN($B768)=0,"",IF(AND($B768&gt;0,VALUE(SUBSTITUTE($B768,"1","0"))=$B768),1,0)),"")</f>
        <v/>
      </c>
      <c r="E768" s="5" t="str">
        <f>IF(PhieuBauCu!$B$2&gt;1,IF(LEN($B768)=0,"",IF(AND($B768&gt;0,VALUE(SUBSTITUTE($B768,"2","0"))=$B768),1,0)),"")</f>
        <v/>
      </c>
      <c r="F768" s="5" t="str">
        <f>IF(PhieuBauCu!$B$2&gt;2,IF(LEN($B768)=0,"",IF(AND($B768&gt;0,VALUE(SUBSTITUTE($B768,"3","0"))=$B768),1,0)),"")</f>
        <v/>
      </c>
      <c r="G768" s="5" t="str">
        <f>IF(PhieuBauCu!$B$2&gt;3,IF(LEN($B768)=0,"",IF(AND($B768&gt;0,VALUE(SUBSTITUTE($B768,"4","0"))=$B768),1,0)),"")</f>
        <v/>
      </c>
      <c r="H768" s="5" t="str">
        <f>IF(PhieuBauCu!$B$2&gt;4,IF(LEN($B768)=0,"",IF(AND($B768&gt;0,VALUE(SUBSTITUTE($B768,"5","0"))=$B768),1,0)),"")</f>
        <v/>
      </c>
      <c r="I768" s="5" t="str">
        <f>IF(PhieuBauCu!$B$2&gt;5,IF(LEN($B768)=0,"",IF(AND($B768&gt;0,VALUE(SUBSTITUTE($B768,"6","0"))=$B768),1,0)),"")</f>
        <v/>
      </c>
      <c r="J768" s="5" t="str">
        <f>IF(PhieuBauCu!$B$2&gt;6,IF(LEN($B768)=0,"",IF(AND($B768&gt;0,VALUE(SUBSTITUTE($B768,"7","0"))=$B768),1,0)),"")</f>
        <v/>
      </c>
      <c r="K768" s="5" t="str">
        <f>IF(PhieuBauCu!$B$2&gt;7,IF(LEN($B768)=0,"",IF(AND($B768&gt;0,VALUE(SUBSTITUTE($B768,"8","0"))=$B768),1,0)),"")</f>
        <v/>
      </c>
      <c r="L768" s="5" t="str">
        <f>IF(PhieuBauCu!$B$2&gt;8,IF(LEN($B768)=0,"",IF(AND($B768&gt;0,VALUE(SUBSTITUTE($B768,"9","0"))=$B768),1,0)),"")</f>
        <v/>
      </c>
      <c r="M768" s="9">
        <f t="shared" si="23"/>
        <v>0</v>
      </c>
      <c r="N768" s="36">
        <f>IF(AND(M768&lt;=PhieuBauCu!$B$13,M768&gt;=1),1,0)</f>
        <v>0</v>
      </c>
    </row>
    <row r="769" spans="1:14" ht="28.5" customHeight="1">
      <c r="A769" s="2">
        <v>764</v>
      </c>
      <c r="B769" s="3"/>
      <c r="C769" s="48" t="str">
        <f t="shared" si="22"/>
        <v/>
      </c>
      <c r="D769" s="5" t="str">
        <f>IF(PhieuBauCu!$B$2&gt;0,IF(LEN($B769)=0,"",IF(AND($B769&gt;0,VALUE(SUBSTITUTE($B769,"1","0"))=$B769),1,0)),"")</f>
        <v/>
      </c>
      <c r="E769" s="5" t="str">
        <f>IF(PhieuBauCu!$B$2&gt;1,IF(LEN($B769)=0,"",IF(AND($B769&gt;0,VALUE(SUBSTITUTE($B769,"2","0"))=$B769),1,0)),"")</f>
        <v/>
      </c>
      <c r="F769" s="5" t="str">
        <f>IF(PhieuBauCu!$B$2&gt;2,IF(LEN($B769)=0,"",IF(AND($B769&gt;0,VALUE(SUBSTITUTE($B769,"3","0"))=$B769),1,0)),"")</f>
        <v/>
      </c>
      <c r="G769" s="5" t="str">
        <f>IF(PhieuBauCu!$B$2&gt;3,IF(LEN($B769)=0,"",IF(AND($B769&gt;0,VALUE(SUBSTITUTE($B769,"4","0"))=$B769),1,0)),"")</f>
        <v/>
      </c>
      <c r="H769" s="5" t="str">
        <f>IF(PhieuBauCu!$B$2&gt;4,IF(LEN($B769)=0,"",IF(AND($B769&gt;0,VALUE(SUBSTITUTE($B769,"5","0"))=$B769),1,0)),"")</f>
        <v/>
      </c>
      <c r="I769" s="5" t="str">
        <f>IF(PhieuBauCu!$B$2&gt;5,IF(LEN($B769)=0,"",IF(AND($B769&gt;0,VALUE(SUBSTITUTE($B769,"6","0"))=$B769),1,0)),"")</f>
        <v/>
      </c>
      <c r="J769" s="5" t="str">
        <f>IF(PhieuBauCu!$B$2&gt;6,IF(LEN($B769)=0,"",IF(AND($B769&gt;0,VALUE(SUBSTITUTE($B769,"7","0"))=$B769),1,0)),"")</f>
        <v/>
      </c>
      <c r="K769" s="5" t="str">
        <f>IF(PhieuBauCu!$B$2&gt;7,IF(LEN($B769)=0,"",IF(AND($B769&gt;0,VALUE(SUBSTITUTE($B769,"8","0"))=$B769),1,0)),"")</f>
        <v/>
      </c>
      <c r="L769" s="5" t="str">
        <f>IF(PhieuBauCu!$B$2&gt;8,IF(LEN($B769)=0,"",IF(AND($B769&gt;0,VALUE(SUBSTITUTE($B769,"9","0"))=$B769),1,0)),"")</f>
        <v/>
      </c>
      <c r="M769" s="9">
        <f t="shared" si="23"/>
        <v>0</v>
      </c>
      <c r="N769" s="36">
        <f>IF(AND(M769&lt;=PhieuBauCu!$B$13,M769&gt;=1),1,0)</f>
        <v>0</v>
      </c>
    </row>
    <row r="770" spans="1:14" ht="28.5" customHeight="1">
      <c r="A770" s="2">
        <v>765</v>
      </c>
      <c r="B770" s="3"/>
      <c r="C770" s="48" t="str">
        <f t="shared" si="22"/>
        <v/>
      </c>
      <c r="D770" s="5" t="str">
        <f>IF(PhieuBauCu!$B$2&gt;0,IF(LEN($B770)=0,"",IF(AND($B770&gt;0,VALUE(SUBSTITUTE($B770,"1","0"))=$B770),1,0)),"")</f>
        <v/>
      </c>
      <c r="E770" s="5" t="str">
        <f>IF(PhieuBauCu!$B$2&gt;1,IF(LEN($B770)=0,"",IF(AND($B770&gt;0,VALUE(SUBSTITUTE($B770,"2","0"))=$B770),1,0)),"")</f>
        <v/>
      </c>
      <c r="F770" s="5" t="str">
        <f>IF(PhieuBauCu!$B$2&gt;2,IF(LEN($B770)=0,"",IF(AND($B770&gt;0,VALUE(SUBSTITUTE($B770,"3","0"))=$B770),1,0)),"")</f>
        <v/>
      </c>
      <c r="G770" s="5" t="str">
        <f>IF(PhieuBauCu!$B$2&gt;3,IF(LEN($B770)=0,"",IF(AND($B770&gt;0,VALUE(SUBSTITUTE($B770,"4","0"))=$B770),1,0)),"")</f>
        <v/>
      </c>
      <c r="H770" s="5" t="str">
        <f>IF(PhieuBauCu!$B$2&gt;4,IF(LEN($B770)=0,"",IF(AND($B770&gt;0,VALUE(SUBSTITUTE($B770,"5","0"))=$B770),1,0)),"")</f>
        <v/>
      </c>
      <c r="I770" s="5" t="str">
        <f>IF(PhieuBauCu!$B$2&gt;5,IF(LEN($B770)=0,"",IF(AND($B770&gt;0,VALUE(SUBSTITUTE($B770,"6","0"))=$B770),1,0)),"")</f>
        <v/>
      </c>
      <c r="J770" s="5" t="str">
        <f>IF(PhieuBauCu!$B$2&gt;6,IF(LEN($B770)=0,"",IF(AND($B770&gt;0,VALUE(SUBSTITUTE($B770,"7","0"))=$B770),1,0)),"")</f>
        <v/>
      </c>
      <c r="K770" s="5" t="str">
        <f>IF(PhieuBauCu!$B$2&gt;7,IF(LEN($B770)=0,"",IF(AND($B770&gt;0,VALUE(SUBSTITUTE($B770,"8","0"))=$B770),1,0)),"")</f>
        <v/>
      </c>
      <c r="L770" s="5" t="str">
        <f>IF(PhieuBauCu!$B$2&gt;8,IF(LEN($B770)=0,"",IF(AND($B770&gt;0,VALUE(SUBSTITUTE($B770,"9","0"))=$B770),1,0)),"")</f>
        <v/>
      </c>
      <c r="M770" s="9">
        <f t="shared" si="23"/>
        <v>0</v>
      </c>
      <c r="N770" s="36">
        <f>IF(AND(M770&lt;=PhieuBauCu!$B$13,M770&gt;=1),1,0)</f>
        <v>0</v>
      </c>
    </row>
    <row r="771" spans="1:14" ht="28.5" customHeight="1">
      <c r="A771" s="2">
        <v>766</v>
      </c>
      <c r="B771" s="3"/>
      <c r="C771" s="48" t="str">
        <f t="shared" si="22"/>
        <v/>
      </c>
      <c r="D771" s="5" t="str">
        <f>IF(PhieuBauCu!$B$2&gt;0,IF(LEN($B771)=0,"",IF(AND($B771&gt;0,VALUE(SUBSTITUTE($B771,"1","0"))=$B771),1,0)),"")</f>
        <v/>
      </c>
      <c r="E771" s="5" t="str">
        <f>IF(PhieuBauCu!$B$2&gt;1,IF(LEN($B771)=0,"",IF(AND($B771&gt;0,VALUE(SUBSTITUTE($B771,"2","0"))=$B771),1,0)),"")</f>
        <v/>
      </c>
      <c r="F771" s="5" t="str">
        <f>IF(PhieuBauCu!$B$2&gt;2,IF(LEN($B771)=0,"",IF(AND($B771&gt;0,VALUE(SUBSTITUTE($B771,"3","0"))=$B771),1,0)),"")</f>
        <v/>
      </c>
      <c r="G771" s="5" t="str">
        <f>IF(PhieuBauCu!$B$2&gt;3,IF(LEN($B771)=0,"",IF(AND($B771&gt;0,VALUE(SUBSTITUTE($B771,"4","0"))=$B771),1,0)),"")</f>
        <v/>
      </c>
      <c r="H771" s="5" t="str">
        <f>IF(PhieuBauCu!$B$2&gt;4,IF(LEN($B771)=0,"",IF(AND($B771&gt;0,VALUE(SUBSTITUTE($B771,"5","0"))=$B771),1,0)),"")</f>
        <v/>
      </c>
      <c r="I771" s="5" t="str">
        <f>IF(PhieuBauCu!$B$2&gt;5,IF(LEN($B771)=0,"",IF(AND($B771&gt;0,VALUE(SUBSTITUTE($B771,"6","0"))=$B771),1,0)),"")</f>
        <v/>
      </c>
      <c r="J771" s="5" t="str">
        <f>IF(PhieuBauCu!$B$2&gt;6,IF(LEN($B771)=0,"",IF(AND($B771&gt;0,VALUE(SUBSTITUTE($B771,"7","0"))=$B771),1,0)),"")</f>
        <v/>
      </c>
      <c r="K771" s="5" t="str">
        <f>IF(PhieuBauCu!$B$2&gt;7,IF(LEN($B771)=0,"",IF(AND($B771&gt;0,VALUE(SUBSTITUTE($B771,"8","0"))=$B771),1,0)),"")</f>
        <v/>
      </c>
      <c r="L771" s="5" t="str">
        <f>IF(PhieuBauCu!$B$2&gt;8,IF(LEN($B771)=0,"",IF(AND($B771&gt;0,VALUE(SUBSTITUTE($B771,"9","0"))=$B771),1,0)),"")</f>
        <v/>
      </c>
      <c r="M771" s="9">
        <f t="shared" si="23"/>
        <v>0</v>
      </c>
      <c r="N771" s="36">
        <f>IF(AND(M771&lt;=PhieuBauCu!$B$13,M771&gt;=1),1,0)</f>
        <v>0</v>
      </c>
    </row>
    <row r="772" spans="1:14" ht="28.5" customHeight="1">
      <c r="A772" s="2">
        <v>767</v>
      </c>
      <c r="B772" s="3"/>
      <c r="C772" s="48" t="str">
        <f t="shared" si="22"/>
        <v/>
      </c>
      <c r="D772" s="5" t="str">
        <f>IF(PhieuBauCu!$B$2&gt;0,IF(LEN($B772)=0,"",IF(AND($B772&gt;0,VALUE(SUBSTITUTE($B772,"1","0"))=$B772),1,0)),"")</f>
        <v/>
      </c>
      <c r="E772" s="5" t="str">
        <f>IF(PhieuBauCu!$B$2&gt;1,IF(LEN($B772)=0,"",IF(AND($B772&gt;0,VALUE(SUBSTITUTE($B772,"2","0"))=$B772),1,0)),"")</f>
        <v/>
      </c>
      <c r="F772" s="5" t="str">
        <f>IF(PhieuBauCu!$B$2&gt;2,IF(LEN($B772)=0,"",IF(AND($B772&gt;0,VALUE(SUBSTITUTE($B772,"3","0"))=$B772),1,0)),"")</f>
        <v/>
      </c>
      <c r="G772" s="5" t="str">
        <f>IF(PhieuBauCu!$B$2&gt;3,IF(LEN($B772)=0,"",IF(AND($B772&gt;0,VALUE(SUBSTITUTE($B772,"4","0"))=$B772),1,0)),"")</f>
        <v/>
      </c>
      <c r="H772" s="5" t="str">
        <f>IF(PhieuBauCu!$B$2&gt;4,IF(LEN($B772)=0,"",IF(AND($B772&gt;0,VALUE(SUBSTITUTE($B772,"5","0"))=$B772),1,0)),"")</f>
        <v/>
      </c>
      <c r="I772" s="5" t="str">
        <f>IF(PhieuBauCu!$B$2&gt;5,IF(LEN($B772)=0,"",IF(AND($B772&gt;0,VALUE(SUBSTITUTE($B772,"6","0"))=$B772),1,0)),"")</f>
        <v/>
      </c>
      <c r="J772" s="5" t="str">
        <f>IF(PhieuBauCu!$B$2&gt;6,IF(LEN($B772)=0,"",IF(AND($B772&gt;0,VALUE(SUBSTITUTE($B772,"7","0"))=$B772),1,0)),"")</f>
        <v/>
      </c>
      <c r="K772" s="5" t="str">
        <f>IF(PhieuBauCu!$B$2&gt;7,IF(LEN($B772)=0,"",IF(AND($B772&gt;0,VALUE(SUBSTITUTE($B772,"8","0"))=$B772),1,0)),"")</f>
        <v/>
      </c>
      <c r="L772" s="5" t="str">
        <f>IF(PhieuBauCu!$B$2&gt;8,IF(LEN($B772)=0,"",IF(AND($B772&gt;0,VALUE(SUBSTITUTE($B772,"9","0"))=$B772),1,0)),"")</f>
        <v/>
      </c>
      <c r="M772" s="9">
        <f t="shared" si="23"/>
        <v>0</v>
      </c>
      <c r="N772" s="36">
        <f>IF(AND(M772&lt;=PhieuBauCu!$B$13,M772&gt;=1),1,0)</f>
        <v>0</v>
      </c>
    </row>
    <row r="773" spans="1:14" ht="28.5" customHeight="1">
      <c r="A773" s="2">
        <v>768</v>
      </c>
      <c r="B773" s="3"/>
      <c r="C773" s="48" t="str">
        <f t="shared" si="22"/>
        <v/>
      </c>
      <c r="D773" s="5" t="str">
        <f>IF(PhieuBauCu!$B$2&gt;0,IF(LEN($B773)=0,"",IF(AND($B773&gt;0,VALUE(SUBSTITUTE($B773,"1","0"))=$B773),1,0)),"")</f>
        <v/>
      </c>
      <c r="E773" s="5" t="str">
        <f>IF(PhieuBauCu!$B$2&gt;1,IF(LEN($B773)=0,"",IF(AND($B773&gt;0,VALUE(SUBSTITUTE($B773,"2","0"))=$B773),1,0)),"")</f>
        <v/>
      </c>
      <c r="F773" s="5" t="str">
        <f>IF(PhieuBauCu!$B$2&gt;2,IF(LEN($B773)=0,"",IF(AND($B773&gt;0,VALUE(SUBSTITUTE($B773,"3","0"))=$B773),1,0)),"")</f>
        <v/>
      </c>
      <c r="G773" s="5" t="str">
        <f>IF(PhieuBauCu!$B$2&gt;3,IF(LEN($B773)=0,"",IF(AND($B773&gt;0,VALUE(SUBSTITUTE($B773,"4","0"))=$B773),1,0)),"")</f>
        <v/>
      </c>
      <c r="H773" s="5" t="str">
        <f>IF(PhieuBauCu!$B$2&gt;4,IF(LEN($B773)=0,"",IF(AND($B773&gt;0,VALUE(SUBSTITUTE($B773,"5","0"))=$B773),1,0)),"")</f>
        <v/>
      </c>
      <c r="I773" s="5" t="str">
        <f>IF(PhieuBauCu!$B$2&gt;5,IF(LEN($B773)=0,"",IF(AND($B773&gt;0,VALUE(SUBSTITUTE($B773,"6","0"))=$B773),1,0)),"")</f>
        <v/>
      </c>
      <c r="J773" s="5" t="str">
        <f>IF(PhieuBauCu!$B$2&gt;6,IF(LEN($B773)=0,"",IF(AND($B773&gt;0,VALUE(SUBSTITUTE($B773,"7","0"))=$B773),1,0)),"")</f>
        <v/>
      </c>
      <c r="K773" s="5" t="str">
        <f>IF(PhieuBauCu!$B$2&gt;7,IF(LEN($B773)=0,"",IF(AND($B773&gt;0,VALUE(SUBSTITUTE($B773,"8","0"))=$B773),1,0)),"")</f>
        <v/>
      </c>
      <c r="L773" s="5" t="str">
        <f>IF(PhieuBauCu!$B$2&gt;8,IF(LEN($B773)=0,"",IF(AND($B773&gt;0,VALUE(SUBSTITUTE($B773,"9","0"))=$B773),1,0)),"")</f>
        <v/>
      </c>
      <c r="M773" s="9">
        <f t="shared" si="23"/>
        <v>0</v>
      </c>
      <c r="N773" s="36">
        <f>IF(AND(M773&lt;=PhieuBauCu!$B$13,M773&gt;=1),1,0)</f>
        <v>0</v>
      </c>
    </row>
    <row r="774" spans="1:14" ht="28.5" customHeight="1">
      <c r="A774" s="2">
        <v>769</v>
      </c>
      <c r="B774" s="3"/>
      <c r="C774" s="48" t="str">
        <f t="shared" si="22"/>
        <v/>
      </c>
      <c r="D774" s="5" t="str">
        <f>IF(PhieuBauCu!$B$2&gt;0,IF(LEN($B774)=0,"",IF(AND($B774&gt;0,VALUE(SUBSTITUTE($B774,"1","0"))=$B774),1,0)),"")</f>
        <v/>
      </c>
      <c r="E774" s="5" t="str">
        <f>IF(PhieuBauCu!$B$2&gt;1,IF(LEN($B774)=0,"",IF(AND($B774&gt;0,VALUE(SUBSTITUTE($B774,"2","0"))=$B774),1,0)),"")</f>
        <v/>
      </c>
      <c r="F774" s="5" t="str">
        <f>IF(PhieuBauCu!$B$2&gt;2,IF(LEN($B774)=0,"",IF(AND($B774&gt;0,VALUE(SUBSTITUTE($B774,"3","0"))=$B774),1,0)),"")</f>
        <v/>
      </c>
      <c r="G774" s="5" t="str">
        <f>IF(PhieuBauCu!$B$2&gt;3,IF(LEN($B774)=0,"",IF(AND($B774&gt;0,VALUE(SUBSTITUTE($B774,"4","0"))=$B774),1,0)),"")</f>
        <v/>
      </c>
      <c r="H774" s="5" t="str">
        <f>IF(PhieuBauCu!$B$2&gt;4,IF(LEN($B774)=0,"",IF(AND($B774&gt;0,VALUE(SUBSTITUTE($B774,"5","0"))=$B774),1,0)),"")</f>
        <v/>
      </c>
      <c r="I774" s="5" t="str">
        <f>IF(PhieuBauCu!$B$2&gt;5,IF(LEN($B774)=0,"",IF(AND($B774&gt;0,VALUE(SUBSTITUTE($B774,"6","0"))=$B774),1,0)),"")</f>
        <v/>
      </c>
      <c r="J774" s="5" t="str">
        <f>IF(PhieuBauCu!$B$2&gt;6,IF(LEN($B774)=0,"",IF(AND($B774&gt;0,VALUE(SUBSTITUTE($B774,"7","0"))=$B774),1,0)),"")</f>
        <v/>
      </c>
      <c r="K774" s="5" t="str">
        <f>IF(PhieuBauCu!$B$2&gt;7,IF(LEN($B774)=0,"",IF(AND($B774&gt;0,VALUE(SUBSTITUTE($B774,"8","0"))=$B774),1,0)),"")</f>
        <v/>
      </c>
      <c r="L774" s="5" t="str">
        <f>IF(PhieuBauCu!$B$2&gt;8,IF(LEN($B774)=0,"",IF(AND($B774&gt;0,VALUE(SUBSTITUTE($B774,"9","0"))=$B774),1,0)),"")</f>
        <v/>
      </c>
      <c r="M774" s="9">
        <f t="shared" si="23"/>
        <v>0</v>
      </c>
      <c r="N774" s="36">
        <f>IF(AND(M774&lt;=PhieuBauCu!$B$13,M774&gt;=1),1,0)</f>
        <v>0</v>
      </c>
    </row>
    <row r="775" spans="1:14" ht="28.5" customHeight="1">
      <c r="A775" s="2">
        <v>770</v>
      </c>
      <c r="B775" s="3"/>
      <c r="C775" s="48" t="str">
        <f t="shared" ref="C775:C838" si="24">IF(LEN(B775)&gt;0,IF(N775=1,"Ok","Not Ok"),"")</f>
        <v/>
      </c>
      <c r="D775" s="5" t="str">
        <f>IF(PhieuBauCu!$B$2&gt;0,IF(LEN($B775)=0,"",IF(AND($B775&gt;0,VALUE(SUBSTITUTE($B775,"1","0"))=$B775),1,0)),"")</f>
        <v/>
      </c>
      <c r="E775" s="5" t="str">
        <f>IF(PhieuBauCu!$B$2&gt;1,IF(LEN($B775)=0,"",IF(AND($B775&gt;0,VALUE(SUBSTITUTE($B775,"2","0"))=$B775),1,0)),"")</f>
        <v/>
      </c>
      <c r="F775" s="5" t="str">
        <f>IF(PhieuBauCu!$B$2&gt;2,IF(LEN($B775)=0,"",IF(AND($B775&gt;0,VALUE(SUBSTITUTE($B775,"3","0"))=$B775),1,0)),"")</f>
        <v/>
      </c>
      <c r="G775" s="5" t="str">
        <f>IF(PhieuBauCu!$B$2&gt;3,IF(LEN($B775)=0,"",IF(AND($B775&gt;0,VALUE(SUBSTITUTE($B775,"4","0"))=$B775),1,0)),"")</f>
        <v/>
      </c>
      <c r="H775" s="5" t="str">
        <f>IF(PhieuBauCu!$B$2&gt;4,IF(LEN($B775)=0,"",IF(AND($B775&gt;0,VALUE(SUBSTITUTE($B775,"5","0"))=$B775),1,0)),"")</f>
        <v/>
      </c>
      <c r="I775" s="5" t="str">
        <f>IF(PhieuBauCu!$B$2&gt;5,IF(LEN($B775)=0,"",IF(AND($B775&gt;0,VALUE(SUBSTITUTE($B775,"6","0"))=$B775),1,0)),"")</f>
        <v/>
      </c>
      <c r="J775" s="5" t="str">
        <f>IF(PhieuBauCu!$B$2&gt;6,IF(LEN($B775)=0,"",IF(AND($B775&gt;0,VALUE(SUBSTITUTE($B775,"7","0"))=$B775),1,0)),"")</f>
        <v/>
      </c>
      <c r="K775" s="5" t="str">
        <f>IF(PhieuBauCu!$B$2&gt;7,IF(LEN($B775)=0,"",IF(AND($B775&gt;0,VALUE(SUBSTITUTE($B775,"8","0"))=$B775),1,0)),"")</f>
        <v/>
      </c>
      <c r="L775" s="5" t="str">
        <f>IF(PhieuBauCu!$B$2&gt;8,IF(LEN($B775)=0,"",IF(AND($B775&gt;0,VALUE(SUBSTITUTE($B775,"9","0"))=$B775),1,0)),"")</f>
        <v/>
      </c>
      <c r="M775" s="9">
        <f t="shared" ref="M775:M838" si="25">SUMIF(D775:L775,1)</f>
        <v>0</v>
      </c>
      <c r="N775" s="36">
        <f>IF(AND(M775&lt;=PhieuBauCu!$B$13,M775&gt;=1),1,0)</f>
        <v>0</v>
      </c>
    </row>
    <row r="776" spans="1:14" ht="28.5" customHeight="1">
      <c r="A776" s="2">
        <v>771</v>
      </c>
      <c r="B776" s="3"/>
      <c r="C776" s="48" t="str">
        <f t="shared" si="24"/>
        <v/>
      </c>
      <c r="D776" s="5" t="str">
        <f>IF(PhieuBauCu!$B$2&gt;0,IF(LEN($B776)=0,"",IF(AND($B776&gt;0,VALUE(SUBSTITUTE($B776,"1","0"))=$B776),1,0)),"")</f>
        <v/>
      </c>
      <c r="E776" s="5" t="str">
        <f>IF(PhieuBauCu!$B$2&gt;1,IF(LEN($B776)=0,"",IF(AND($B776&gt;0,VALUE(SUBSTITUTE($B776,"2","0"))=$B776),1,0)),"")</f>
        <v/>
      </c>
      <c r="F776" s="5" t="str">
        <f>IF(PhieuBauCu!$B$2&gt;2,IF(LEN($B776)=0,"",IF(AND($B776&gt;0,VALUE(SUBSTITUTE($B776,"3","0"))=$B776),1,0)),"")</f>
        <v/>
      </c>
      <c r="G776" s="5" t="str">
        <f>IF(PhieuBauCu!$B$2&gt;3,IF(LEN($B776)=0,"",IF(AND($B776&gt;0,VALUE(SUBSTITUTE($B776,"4","0"))=$B776),1,0)),"")</f>
        <v/>
      </c>
      <c r="H776" s="5" t="str">
        <f>IF(PhieuBauCu!$B$2&gt;4,IF(LEN($B776)=0,"",IF(AND($B776&gt;0,VALUE(SUBSTITUTE($B776,"5","0"))=$B776),1,0)),"")</f>
        <v/>
      </c>
      <c r="I776" s="5" t="str">
        <f>IF(PhieuBauCu!$B$2&gt;5,IF(LEN($B776)=0,"",IF(AND($B776&gt;0,VALUE(SUBSTITUTE($B776,"6","0"))=$B776),1,0)),"")</f>
        <v/>
      </c>
      <c r="J776" s="5" t="str">
        <f>IF(PhieuBauCu!$B$2&gt;6,IF(LEN($B776)=0,"",IF(AND($B776&gt;0,VALUE(SUBSTITUTE($B776,"7","0"))=$B776),1,0)),"")</f>
        <v/>
      </c>
      <c r="K776" s="5" t="str">
        <f>IF(PhieuBauCu!$B$2&gt;7,IF(LEN($B776)=0,"",IF(AND($B776&gt;0,VALUE(SUBSTITUTE($B776,"8","0"))=$B776),1,0)),"")</f>
        <v/>
      </c>
      <c r="L776" s="5" t="str">
        <f>IF(PhieuBauCu!$B$2&gt;8,IF(LEN($B776)=0,"",IF(AND($B776&gt;0,VALUE(SUBSTITUTE($B776,"9","0"))=$B776),1,0)),"")</f>
        <v/>
      </c>
      <c r="M776" s="9">
        <f t="shared" si="25"/>
        <v>0</v>
      </c>
      <c r="N776" s="36">
        <f>IF(AND(M776&lt;=PhieuBauCu!$B$13,M776&gt;=1),1,0)</f>
        <v>0</v>
      </c>
    </row>
    <row r="777" spans="1:14" ht="28.5" customHeight="1">
      <c r="A777" s="2">
        <v>772</v>
      </c>
      <c r="B777" s="3"/>
      <c r="C777" s="48" t="str">
        <f t="shared" si="24"/>
        <v/>
      </c>
      <c r="D777" s="5" t="str">
        <f>IF(PhieuBauCu!$B$2&gt;0,IF(LEN($B777)=0,"",IF(AND($B777&gt;0,VALUE(SUBSTITUTE($B777,"1","0"))=$B777),1,0)),"")</f>
        <v/>
      </c>
      <c r="E777" s="5" t="str">
        <f>IF(PhieuBauCu!$B$2&gt;1,IF(LEN($B777)=0,"",IF(AND($B777&gt;0,VALUE(SUBSTITUTE($B777,"2","0"))=$B777),1,0)),"")</f>
        <v/>
      </c>
      <c r="F777" s="5" t="str">
        <f>IF(PhieuBauCu!$B$2&gt;2,IF(LEN($B777)=0,"",IF(AND($B777&gt;0,VALUE(SUBSTITUTE($B777,"3","0"))=$B777),1,0)),"")</f>
        <v/>
      </c>
      <c r="G777" s="5" t="str">
        <f>IF(PhieuBauCu!$B$2&gt;3,IF(LEN($B777)=0,"",IF(AND($B777&gt;0,VALUE(SUBSTITUTE($B777,"4","0"))=$B777),1,0)),"")</f>
        <v/>
      </c>
      <c r="H777" s="5" t="str">
        <f>IF(PhieuBauCu!$B$2&gt;4,IF(LEN($B777)=0,"",IF(AND($B777&gt;0,VALUE(SUBSTITUTE($B777,"5","0"))=$B777),1,0)),"")</f>
        <v/>
      </c>
      <c r="I777" s="5" t="str">
        <f>IF(PhieuBauCu!$B$2&gt;5,IF(LEN($B777)=0,"",IF(AND($B777&gt;0,VALUE(SUBSTITUTE($B777,"6","0"))=$B777),1,0)),"")</f>
        <v/>
      </c>
      <c r="J777" s="5" t="str">
        <f>IF(PhieuBauCu!$B$2&gt;6,IF(LEN($B777)=0,"",IF(AND($B777&gt;0,VALUE(SUBSTITUTE($B777,"7","0"))=$B777),1,0)),"")</f>
        <v/>
      </c>
      <c r="K777" s="5" t="str">
        <f>IF(PhieuBauCu!$B$2&gt;7,IF(LEN($B777)=0,"",IF(AND($B777&gt;0,VALUE(SUBSTITUTE($B777,"8","0"))=$B777),1,0)),"")</f>
        <v/>
      </c>
      <c r="L777" s="5" t="str">
        <f>IF(PhieuBauCu!$B$2&gt;8,IF(LEN($B777)=0,"",IF(AND($B777&gt;0,VALUE(SUBSTITUTE($B777,"9","0"))=$B777),1,0)),"")</f>
        <v/>
      </c>
      <c r="M777" s="9">
        <f t="shared" si="25"/>
        <v>0</v>
      </c>
      <c r="N777" s="36">
        <f>IF(AND(M777&lt;=PhieuBauCu!$B$13,M777&gt;=1),1,0)</f>
        <v>0</v>
      </c>
    </row>
    <row r="778" spans="1:14" ht="28.5" customHeight="1">
      <c r="A778" s="2">
        <v>773</v>
      </c>
      <c r="B778" s="3"/>
      <c r="C778" s="48" t="str">
        <f t="shared" si="24"/>
        <v/>
      </c>
      <c r="D778" s="5" t="str">
        <f>IF(PhieuBauCu!$B$2&gt;0,IF(LEN($B778)=0,"",IF(AND($B778&gt;0,VALUE(SUBSTITUTE($B778,"1","0"))=$B778),1,0)),"")</f>
        <v/>
      </c>
      <c r="E778" s="5" t="str">
        <f>IF(PhieuBauCu!$B$2&gt;1,IF(LEN($B778)=0,"",IF(AND($B778&gt;0,VALUE(SUBSTITUTE($B778,"2","0"))=$B778),1,0)),"")</f>
        <v/>
      </c>
      <c r="F778" s="5" t="str">
        <f>IF(PhieuBauCu!$B$2&gt;2,IF(LEN($B778)=0,"",IF(AND($B778&gt;0,VALUE(SUBSTITUTE($B778,"3","0"))=$B778),1,0)),"")</f>
        <v/>
      </c>
      <c r="G778" s="5" t="str">
        <f>IF(PhieuBauCu!$B$2&gt;3,IF(LEN($B778)=0,"",IF(AND($B778&gt;0,VALUE(SUBSTITUTE($B778,"4","0"))=$B778),1,0)),"")</f>
        <v/>
      </c>
      <c r="H778" s="5" t="str">
        <f>IF(PhieuBauCu!$B$2&gt;4,IF(LEN($B778)=0,"",IF(AND($B778&gt;0,VALUE(SUBSTITUTE($B778,"5","0"))=$B778),1,0)),"")</f>
        <v/>
      </c>
      <c r="I778" s="5" t="str">
        <f>IF(PhieuBauCu!$B$2&gt;5,IF(LEN($B778)=0,"",IF(AND($B778&gt;0,VALUE(SUBSTITUTE($B778,"6","0"))=$B778),1,0)),"")</f>
        <v/>
      </c>
      <c r="J778" s="5" t="str">
        <f>IF(PhieuBauCu!$B$2&gt;6,IF(LEN($B778)=0,"",IF(AND($B778&gt;0,VALUE(SUBSTITUTE($B778,"7","0"))=$B778),1,0)),"")</f>
        <v/>
      </c>
      <c r="K778" s="5" t="str">
        <f>IF(PhieuBauCu!$B$2&gt;7,IF(LEN($B778)=0,"",IF(AND($B778&gt;0,VALUE(SUBSTITUTE($B778,"8","0"))=$B778),1,0)),"")</f>
        <v/>
      </c>
      <c r="L778" s="5" t="str">
        <f>IF(PhieuBauCu!$B$2&gt;8,IF(LEN($B778)=0,"",IF(AND($B778&gt;0,VALUE(SUBSTITUTE($B778,"9","0"))=$B778),1,0)),"")</f>
        <v/>
      </c>
      <c r="M778" s="9">
        <f t="shared" si="25"/>
        <v>0</v>
      </c>
      <c r="N778" s="36">
        <f>IF(AND(M778&lt;=PhieuBauCu!$B$13,M778&gt;=1),1,0)</f>
        <v>0</v>
      </c>
    </row>
    <row r="779" spans="1:14" ht="28.5" customHeight="1">
      <c r="A779" s="2">
        <v>774</v>
      </c>
      <c r="B779" s="3"/>
      <c r="C779" s="48" t="str">
        <f t="shared" si="24"/>
        <v/>
      </c>
      <c r="D779" s="5" t="str">
        <f>IF(PhieuBauCu!$B$2&gt;0,IF(LEN($B779)=0,"",IF(AND($B779&gt;0,VALUE(SUBSTITUTE($B779,"1","0"))=$B779),1,0)),"")</f>
        <v/>
      </c>
      <c r="E779" s="5" t="str">
        <f>IF(PhieuBauCu!$B$2&gt;1,IF(LEN($B779)=0,"",IF(AND($B779&gt;0,VALUE(SUBSTITUTE($B779,"2","0"))=$B779),1,0)),"")</f>
        <v/>
      </c>
      <c r="F779" s="5" t="str">
        <f>IF(PhieuBauCu!$B$2&gt;2,IF(LEN($B779)=0,"",IF(AND($B779&gt;0,VALUE(SUBSTITUTE($B779,"3","0"))=$B779),1,0)),"")</f>
        <v/>
      </c>
      <c r="G779" s="5" t="str">
        <f>IF(PhieuBauCu!$B$2&gt;3,IF(LEN($B779)=0,"",IF(AND($B779&gt;0,VALUE(SUBSTITUTE($B779,"4","0"))=$B779),1,0)),"")</f>
        <v/>
      </c>
      <c r="H779" s="5" t="str">
        <f>IF(PhieuBauCu!$B$2&gt;4,IF(LEN($B779)=0,"",IF(AND($B779&gt;0,VALUE(SUBSTITUTE($B779,"5","0"))=$B779),1,0)),"")</f>
        <v/>
      </c>
      <c r="I779" s="5" t="str">
        <f>IF(PhieuBauCu!$B$2&gt;5,IF(LEN($B779)=0,"",IF(AND($B779&gt;0,VALUE(SUBSTITUTE($B779,"6","0"))=$B779),1,0)),"")</f>
        <v/>
      </c>
      <c r="J779" s="5" t="str">
        <f>IF(PhieuBauCu!$B$2&gt;6,IF(LEN($B779)=0,"",IF(AND($B779&gt;0,VALUE(SUBSTITUTE($B779,"7","0"))=$B779),1,0)),"")</f>
        <v/>
      </c>
      <c r="K779" s="5" t="str">
        <f>IF(PhieuBauCu!$B$2&gt;7,IF(LEN($B779)=0,"",IF(AND($B779&gt;0,VALUE(SUBSTITUTE($B779,"8","0"))=$B779),1,0)),"")</f>
        <v/>
      </c>
      <c r="L779" s="5" t="str">
        <f>IF(PhieuBauCu!$B$2&gt;8,IF(LEN($B779)=0,"",IF(AND($B779&gt;0,VALUE(SUBSTITUTE($B779,"9","0"))=$B779),1,0)),"")</f>
        <v/>
      </c>
      <c r="M779" s="9">
        <f t="shared" si="25"/>
        <v>0</v>
      </c>
      <c r="N779" s="36">
        <f>IF(AND(M779&lt;=PhieuBauCu!$B$13,M779&gt;=1),1,0)</f>
        <v>0</v>
      </c>
    </row>
    <row r="780" spans="1:14" ht="28.5" customHeight="1">
      <c r="A780" s="2">
        <v>775</v>
      </c>
      <c r="B780" s="3"/>
      <c r="C780" s="48" t="str">
        <f t="shared" si="24"/>
        <v/>
      </c>
      <c r="D780" s="5" t="str">
        <f>IF(PhieuBauCu!$B$2&gt;0,IF(LEN($B780)=0,"",IF(AND($B780&gt;0,VALUE(SUBSTITUTE($B780,"1","0"))=$B780),1,0)),"")</f>
        <v/>
      </c>
      <c r="E780" s="5" t="str">
        <f>IF(PhieuBauCu!$B$2&gt;1,IF(LEN($B780)=0,"",IF(AND($B780&gt;0,VALUE(SUBSTITUTE($B780,"2","0"))=$B780),1,0)),"")</f>
        <v/>
      </c>
      <c r="F780" s="5" t="str">
        <f>IF(PhieuBauCu!$B$2&gt;2,IF(LEN($B780)=0,"",IF(AND($B780&gt;0,VALUE(SUBSTITUTE($B780,"3","0"))=$B780),1,0)),"")</f>
        <v/>
      </c>
      <c r="G780" s="5" t="str">
        <f>IF(PhieuBauCu!$B$2&gt;3,IF(LEN($B780)=0,"",IF(AND($B780&gt;0,VALUE(SUBSTITUTE($B780,"4","0"))=$B780),1,0)),"")</f>
        <v/>
      </c>
      <c r="H780" s="5" t="str">
        <f>IF(PhieuBauCu!$B$2&gt;4,IF(LEN($B780)=0,"",IF(AND($B780&gt;0,VALUE(SUBSTITUTE($B780,"5","0"))=$B780),1,0)),"")</f>
        <v/>
      </c>
      <c r="I780" s="5" t="str">
        <f>IF(PhieuBauCu!$B$2&gt;5,IF(LEN($B780)=0,"",IF(AND($B780&gt;0,VALUE(SUBSTITUTE($B780,"6","0"))=$B780),1,0)),"")</f>
        <v/>
      </c>
      <c r="J780" s="5" t="str">
        <f>IF(PhieuBauCu!$B$2&gt;6,IF(LEN($B780)=0,"",IF(AND($B780&gt;0,VALUE(SUBSTITUTE($B780,"7","0"))=$B780),1,0)),"")</f>
        <v/>
      </c>
      <c r="K780" s="5" t="str">
        <f>IF(PhieuBauCu!$B$2&gt;7,IF(LEN($B780)=0,"",IF(AND($B780&gt;0,VALUE(SUBSTITUTE($B780,"8","0"))=$B780),1,0)),"")</f>
        <v/>
      </c>
      <c r="L780" s="5" t="str">
        <f>IF(PhieuBauCu!$B$2&gt;8,IF(LEN($B780)=0,"",IF(AND($B780&gt;0,VALUE(SUBSTITUTE($B780,"9","0"))=$B780),1,0)),"")</f>
        <v/>
      </c>
      <c r="M780" s="9">
        <f t="shared" si="25"/>
        <v>0</v>
      </c>
      <c r="N780" s="36">
        <f>IF(AND(M780&lt;=PhieuBauCu!$B$13,M780&gt;=1),1,0)</f>
        <v>0</v>
      </c>
    </row>
    <row r="781" spans="1:14" ht="28.5" customHeight="1">
      <c r="A781" s="2">
        <v>776</v>
      </c>
      <c r="B781" s="3"/>
      <c r="C781" s="48" t="str">
        <f t="shared" si="24"/>
        <v/>
      </c>
      <c r="D781" s="5" t="str">
        <f>IF(PhieuBauCu!$B$2&gt;0,IF(LEN($B781)=0,"",IF(AND($B781&gt;0,VALUE(SUBSTITUTE($B781,"1","0"))=$B781),1,0)),"")</f>
        <v/>
      </c>
      <c r="E781" s="5" t="str">
        <f>IF(PhieuBauCu!$B$2&gt;1,IF(LEN($B781)=0,"",IF(AND($B781&gt;0,VALUE(SUBSTITUTE($B781,"2","0"))=$B781),1,0)),"")</f>
        <v/>
      </c>
      <c r="F781" s="5" t="str">
        <f>IF(PhieuBauCu!$B$2&gt;2,IF(LEN($B781)=0,"",IF(AND($B781&gt;0,VALUE(SUBSTITUTE($B781,"3","0"))=$B781),1,0)),"")</f>
        <v/>
      </c>
      <c r="G781" s="5" t="str">
        <f>IF(PhieuBauCu!$B$2&gt;3,IF(LEN($B781)=0,"",IF(AND($B781&gt;0,VALUE(SUBSTITUTE($B781,"4","0"))=$B781),1,0)),"")</f>
        <v/>
      </c>
      <c r="H781" s="5" t="str">
        <f>IF(PhieuBauCu!$B$2&gt;4,IF(LEN($B781)=0,"",IF(AND($B781&gt;0,VALUE(SUBSTITUTE($B781,"5","0"))=$B781),1,0)),"")</f>
        <v/>
      </c>
      <c r="I781" s="5" t="str">
        <f>IF(PhieuBauCu!$B$2&gt;5,IF(LEN($B781)=0,"",IF(AND($B781&gt;0,VALUE(SUBSTITUTE($B781,"6","0"))=$B781),1,0)),"")</f>
        <v/>
      </c>
      <c r="J781" s="5" t="str">
        <f>IF(PhieuBauCu!$B$2&gt;6,IF(LEN($B781)=0,"",IF(AND($B781&gt;0,VALUE(SUBSTITUTE($B781,"7","0"))=$B781),1,0)),"")</f>
        <v/>
      </c>
      <c r="K781" s="5" t="str">
        <f>IF(PhieuBauCu!$B$2&gt;7,IF(LEN($B781)=0,"",IF(AND($B781&gt;0,VALUE(SUBSTITUTE($B781,"8","0"))=$B781),1,0)),"")</f>
        <v/>
      </c>
      <c r="L781" s="5" t="str">
        <f>IF(PhieuBauCu!$B$2&gt;8,IF(LEN($B781)=0,"",IF(AND($B781&gt;0,VALUE(SUBSTITUTE($B781,"9","0"))=$B781),1,0)),"")</f>
        <v/>
      </c>
      <c r="M781" s="9">
        <f t="shared" si="25"/>
        <v>0</v>
      </c>
      <c r="N781" s="36">
        <f>IF(AND(M781&lt;=PhieuBauCu!$B$13,M781&gt;=1),1,0)</f>
        <v>0</v>
      </c>
    </row>
    <row r="782" spans="1:14" ht="28.5" customHeight="1">
      <c r="A782" s="2">
        <v>777</v>
      </c>
      <c r="B782" s="3"/>
      <c r="C782" s="48" t="str">
        <f t="shared" si="24"/>
        <v/>
      </c>
      <c r="D782" s="5" t="str">
        <f>IF(PhieuBauCu!$B$2&gt;0,IF(LEN($B782)=0,"",IF(AND($B782&gt;0,VALUE(SUBSTITUTE($B782,"1","0"))=$B782),1,0)),"")</f>
        <v/>
      </c>
      <c r="E782" s="5" t="str">
        <f>IF(PhieuBauCu!$B$2&gt;1,IF(LEN($B782)=0,"",IF(AND($B782&gt;0,VALUE(SUBSTITUTE($B782,"2","0"))=$B782),1,0)),"")</f>
        <v/>
      </c>
      <c r="F782" s="5" t="str">
        <f>IF(PhieuBauCu!$B$2&gt;2,IF(LEN($B782)=0,"",IF(AND($B782&gt;0,VALUE(SUBSTITUTE($B782,"3","0"))=$B782),1,0)),"")</f>
        <v/>
      </c>
      <c r="G782" s="5" t="str">
        <f>IF(PhieuBauCu!$B$2&gt;3,IF(LEN($B782)=0,"",IF(AND($B782&gt;0,VALUE(SUBSTITUTE($B782,"4","0"))=$B782),1,0)),"")</f>
        <v/>
      </c>
      <c r="H782" s="5" t="str">
        <f>IF(PhieuBauCu!$B$2&gt;4,IF(LEN($B782)=0,"",IF(AND($B782&gt;0,VALUE(SUBSTITUTE($B782,"5","0"))=$B782),1,0)),"")</f>
        <v/>
      </c>
      <c r="I782" s="5" t="str">
        <f>IF(PhieuBauCu!$B$2&gt;5,IF(LEN($B782)=0,"",IF(AND($B782&gt;0,VALUE(SUBSTITUTE($B782,"6","0"))=$B782),1,0)),"")</f>
        <v/>
      </c>
      <c r="J782" s="5" t="str">
        <f>IF(PhieuBauCu!$B$2&gt;6,IF(LEN($B782)=0,"",IF(AND($B782&gt;0,VALUE(SUBSTITUTE($B782,"7","0"))=$B782),1,0)),"")</f>
        <v/>
      </c>
      <c r="K782" s="5" t="str">
        <f>IF(PhieuBauCu!$B$2&gt;7,IF(LEN($B782)=0,"",IF(AND($B782&gt;0,VALUE(SUBSTITUTE($B782,"8","0"))=$B782),1,0)),"")</f>
        <v/>
      </c>
      <c r="L782" s="5" t="str">
        <f>IF(PhieuBauCu!$B$2&gt;8,IF(LEN($B782)=0,"",IF(AND($B782&gt;0,VALUE(SUBSTITUTE($B782,"9","0"))=$B782),1,0)),"")</f>
        <v/>
      </c>
      <c r="M782" s="9">
        <f t="shared" si="25"/>
        <v>0</v>
      </c>
      <c r="N782" s="36">
        <f>IF(AND(M782&lt;=PhieuBauCu!$B$13,M782&gt;=1),1,0)</f>
        <v>0</v>
      </c>
    </row>
    <row r="783" spans="1:14" ht="28.5" customHeight="1">
      <c r="A783" s="2">
        <v>778</v>
      </c>
      <c r="B783" s="3"/>
      <c r="C783" s="48" t="str">
        <f t="shared" si="24"/>
        <v/>
      </c>
      <c r="D783" s="5" t="str">
        <f>IF(PhieuBauCu!$B$2&gt;0,IF(LEN($B783)=0,"",IF(AND($B783&gt;0,VALUE(SUBSTITUTE($B783,"1","0"))=$B783),1,0)),"")</f>
        <v/>
      </c>
      <c r="E783" s="5" t="str">
        <f>IF(PhieuBauCu!$B$2&gt;1,IF(LEN($B783)=0,"",IF(AND($B783&gt;0,VALUE(SUBSTITUTE($B783,"2","0"))=$B783),1,0)),"")</f>
        <v/>
      </c>
      <c r="F783" s="5" t="str">
        <f>IF(PhieuBauCu!$B$2&gt;2,IF(LEN($B783)=0,"",IF(AND($B783&gt;0,VALUE(SUBSTITUTE($B783,"3","0"))=$B783),1,0)),"")</f>
        <v/>
      </c>
      <c r="G783" s="5" t="str">
        <f>IF(PhieuBauCu!$B$2&gt;3,IF(LEN($B783)=0,"",IF(AND($B783&gt;0,VALUE(SUBSTITUTE($B783,"4","0"))=$B783),1,0)),"")</f>
        <v/>
      </c>
      <c r="H783" s="5" t="str">
        <f>IF(PhieuBauCu!$B$2&gt;4,IF(LEN($B783)=0,"",IF(AND($B783&gt;0,VALUE(SUBSTITUTE($B783,"5","0"))=$B783),1,0)),"")</f>
        <v/>
      </c>
      <c r="I783" s="5" t="str">
        <f>IF(PhieuBauCu!$B$2&gt;5,IF(LEN($B783)=0,"",IF(AND($B783&gt;0,VALUE(SUBSTITUTE($B783,"6","0"))=$B783),1,0)),"")</f>
        <v/>
      </c>
      <c r="J783" s="5" t="str">
        <f>IF(PhieuBauCu!$B$2&gt;6,IF(LEN($B783)=0,"",IF(AND($B783&gt;0,VALUE(SUBSTITUTE($B783,"7","0"))=$B783),1,0)),"")</f>
        <v/>
      </c>
      <c r="K783" s="5" t="str">
        <f>IF(PhieuBauCu!$B$2&gt;7,IF(LEN($B783)=0,"",IF(AND($B783&gt;0,VALUE(SUBSTITUTE($B783,"8","0"))=$B783),1,0)),"")</f>
        <v/>
      </c>
      <c r="L783" s="5" t="str">
        <f>IF(PhieuBauCu!$B$2&gt;8,IF(LEN($B783)=0,"",IF(AND($B783&gt;0,VALUE(SUBSTITUTE($B783,"9","0"))=$B783),1,0)),"")</f>
        <v/>
      </c>
      <c r="M783" s="9">
        <f t="shared" si="25"/>
        <v>0</v>
      </c>
      <c r="N783" s="36">
        <f>IF(AND(M783&lt;=PhieuBauCu!$B$13,M783&gt;=1),1,0)</f>
        <v>0</v>
      </c>
    </row>
    <row r="784" spans="1:14" ht="28.5" customHeight="1">
      <c r="A784" s="2">
        <v>779</v>
      </c>
      <c r="B784" s="3"/>
      <c r="C784" s="48" t="str">
        <f t="shared" si="24"/>
        <v/>
      </c>
      <c r="D784" s="5" t="str">
        <f>IF(PhieuBauCu!$B$2&gt;0,IF(LEN($B784)=0,"",IF(AND($B784&gt;0,VALUE(SUBSTITUTE($B784,"1","0"))=$B784),1,0)),"")</f>
        <v/>
      </c>
      <c r="E784" s="5" t="str">
        <f>IF(PhieuBauCu!$B$2&gt;1,IF(LEN($B784)=0,"",IF(AND($B784&gt;0,VALUE(SUBSTITUTE($B784,"2","0"))=$B784),1,0)),"")</f>
        <v/>
      </c>
      <c r="F784" s="5" t="str">
        <f>IF(PhieuBauCu!$B$2&gt;2,IF(LEN($B784)=0,"",IF(AND($B784&gt;0,VALUE(SUBSTITUTE($B784,"3","0"))=$B784),1,0)),"")</f>
        <v/>
      </c>
      <c r="G784" s="5" t="str">
        <f>IF(PhieuBauCu!$B$2&gt;3,IF(LEN($B784)=0,"",IF(AND($B784&gt;0,VALUE(SUBSTITUTE($B784,"4","0"))=$B784),1,0)),"")</f>
        <v/>
      </c>
      <c r="H784" s="5" t="str">
        <f>IF(PhieuBauCu!$B$2&gt;4,IF(LEN($B784)=0,"",IF(AND($B784&gt;0,VALUE(SUBSTITUTE($B784,"5","0"))=$B784),1,0)),"")</f>
        <v/>
      </c>
      <c r="I784" s="5" t="str">
        <f>IF(PhieuBauCu!$B$2&gt;5,IF(LEN($B784)=0,"",IF(AND($B784&gt;0,VALUE(SUBSTITUTE($B784,"6","0"))=$B784),1,0)),"")</f>
        <v/>
      </c>
      <c r="J784" s="5" t="str">
        <f>IF(PhieuBauCu!$B$2&gt;6,IF(LEN($B784)=0,"",IF(AND($B784&gt;0,VALUE(SUBSTITUTE($B784,"7","0"))=$B784),1,0)),"")</f>
        <v/>
      </c>
      <c r="K784" s="5" t="str">
        <f>IF(PhieuBauCu!$B$2&gt;7,IF(LEN($B784)=0,"",IF(AND($B784&gt;0,VALUE(SUBSTITUTE($B784,"8","0"))=$B784),1,0)),"")</f>
        <v/>
      </c>
      <c r="L784" s="5" t="str">
        <f>IF(PhieuBauCu!$B$2&gt;8,IF(LEN($B784)=0,"",IF(AND($B784&gt;0,VALUE(SUBSTITUTE($B784,"9","0"))=$B784),1,0)),"")</f>
        <v/>
      </c>
      <c r="M784" s="9">
        <f t="shared" si="25"/>
        <v>0</v>
      </c>
      <c r="N784" s="36">
        <f>IF(AND(M784&lt;=PhieuBauCu!$B$13,M784&gt;=1),1,0)</f>
        <v>0</v>
      </c>
    </row>
    <row r="785" spans="1:14" ht="28.5" customHeight="1">
      <c r="A785" s="2">
        <v>780</v>
      </c>
      <c r="B785" s="3"/>
      <c r="C785" s="48" t="str">
        <f t="shared" si="24"/>
        <v/>
      </c>
      <c r="D785" s="5" t="str">
        <f>IF(PhieuBauCu!$B$2&gt;0,IF(LEN($B785)=0,"",IF(AND($B785&gt;0,VALUE(SUBSTITUTE($B785,"1","0"))=$B785),1,0)),"")</f>
        <v/>
      </c>
      <c r="E785" s="5" t="str">
        <f>IF(PhieuBauCu!$B$2&gt;1,IF(LEN($B785)=0,"",IF(AND($B785&gt;0,VALUE(SUBSTITUTE($B785,"2","0"))=$B785),1,0)),"")</f>
        <v/>
      </c>
      <c r="F785" s="5" t="str">
        <f>IF(PhieuBauCu!$B$2&gt;2,IF(LEN($B785)=0,"",IF(AND($B785&gt;0,VALUE(SUBSTITUTE($B785,"3","0"))=$B785),1,0)),"")</f>
        <v/>
      </c>
      <c r="G785" s="5" t="str">
        <f>IF(PhieuBauCu!$B$2&gt;3,IF(LEN($B785)=0,"",IF(AND($B785&gt;0,VALUE(SUBSTITUTE($B785,"4","0"))=$B785),1,0)),"")</f>
        <v/>
      </c>
      <c r="H785" s="5" t="str">
        <f>IF(PhieuBauCu!$B$2&gt;4,IF(LEN($B785)=0,"",IF(AND($B785&gt;0,VALUE(SUBSTITUTE($B785,"5","0"))=$B785),1,0)),"")</f>
        <v/>
      </c>
      <c r="I785" s="5" t="str">
        <f>IF(PhieuBauCu!$B$2&gt;5,IF(LEN($B785)=0,"",IF(AND($B785&gt;0,VALUE(SUBSTITUTE($B785,"6","0"))=$B785),1,0)),"")</f>
        <v/>
      </c>
      <c r="J785" s="5" t="str">
        <f>IF(PhieuBauCu!$B$2&gt;6,IF(LEN($B785)=0,"",IF(AND($B785&gt;0,VALUE(SUBSTITUTE($B785,"7","0"))=$B785),1,0)),"")</f>
        <v/>
      </c>
      <c r="K785" s="5" t="str">
        <f>IF(PhieuBauCu!$B$2&gt;7,IF(LEN($B785)=0,"",IF(AND($B785&gt;0,VALUE(SUBSTITUTE($B785,"8","0"))=$B785),1,0)),"")</f>
        <v/>
      </c>
      <c r="L785" s="5" t="str">
        <f>IF(PhieuBauCu!$B$2&gt;8,IF(LEN($B785)=0,"",IF(AND($B785&gt;0,VALUE(SUBSTITUTE($B785,"9","0"))=$B785),1,0)),"")</f>
        <v/>
      </c>
      <c r="M785" s="9">
        <f t="shared" si="25"/>
        <v>0</v>
      </c>
      <c r="N785" s="36">
        <f>IF(AND(M785&lt;=PhieuBauCu!$B$13,M785&gt;=1),1,0)</f>
        <v>0</v>
      </c>
    </row>
    <row r="786" spans="1:14" ht="28.5" customHeight="1">
      <c r="A786" s="2">
        <v>781</v>
      </c>
      <c r="B786" s="3"/>
      <c r="C786" s="48" t="str">
        <f t="shared" si="24"/>
        <v/>
      </c>
      <c r="D786" s="5" t="str">
        <f>IF(PhieuBauCu!$B$2&gt;0,IF(LEN($B786)=0,"",IF(AND($B786&gt;0,VALUE(SUBSTITUTE($B786,"1","0"))=$B786),1,0)),"")</f>
        <v/>
      </c>
      <c r="E786" s="5" t="str">
        <f>IF(PhieuBauCu!$B$2&gt;1,IF(LEN($B786)=0,"",IF(AND($B786&gt;0,VALUE(SUBSTITUTE($B786,"2","0"))=$B786),1,0)),"")</f>
        <v/>
      </c>
      <c r="F786" s="5" t="str">
        <f>IF(PhieuBauCu!$B$2&gt;2,IF(LEN($B786)=0,"",IF(AND($B786&gt;0,VALUE(SUBSTITUTE($B786,"3","0"))=$B786),1,0)),"")</f>
        <v/>
      </c>
      <c r="G786" s="5" t="str">
        <f>IF(PhieuBauCu!$B$2&gt;3,IF(LEN($B786)=0,"",IF(AND($B786&gt;0,VALUE(SUBSTITUTE($B786,"4","0"))=$B786),1,0)),"")</f>
        <v/>
      </c>
      <c r="H786" s="5" t="str">
        <f>IF(PhieuBauCu!$B$2&gt;4,IF(LEN($B786)=0,"",IF(AND($B786&gt;0,VALUE(SUBSTITUTE($B786,"5","0"))=$B786),1,0)),"")</f>
        <v/>
      </c>
      <c r="I786" s="5" t="str">
        <f>IF(PhieuBauCu!$B$2&gt;5,IF(LEN($B786)=0,"",IF(AND($B786&gt;0,VALUE(SUBSTITUTE($B786,"6","0"))=$B786),1,0)),"")</f>
        <v/>
      </c>
      <c r="J786" s="5" t="str">
        <f>IF(PhieuBauCu!$B$2&gt;6,IF(LEN($B786)=0,"",IF(AND($B786&gt;0,VALUE(SUBSTITUTE($B786,"7","0"))=$B786),1,0)),"")</f>
        <v/>
      </c>
      <c r="K786" s="5" t="str">
        <f>IF(PhieuBauCu!$B$2&gt;7,IF(LEN($B786)=0,"",IF(AND($B786&gt;0,VALUE(SUBSTITUTE($B786,"8","0"))=$B786),1,0)),"")</f>
        <v/>
      </c>
      <c r="L786" s="5" t="str">
        <f>IF(PhieuBauCu!$B$2&gt;8,IF(LEN($B786)=0,"",IF(AND($B786&gt;0,VALUE(SUBSTITUTE($B786,"9","0"))=$B786),1,0)),"")</f>
        <v/>
      </c>
      <c r="M786" s="9">
        <f t="shared" si="25"/>
        <v>0</v>
      </c>
      <c r="N786" s="36">
        <f>IF(AND(M786&lt;=PhieuBauCu!$B$13,M786&gt;=1),1,0)</f>
        <v>0</v>
      </c>
    </row>
    <row r="787" spans="1:14" ht="28.5" customHeight="1">
      <c r="A787" s="2">
        <v>782</v>
      </c>
      <c r="B787" s="3"/>
      <c r="C787" s="48" t="str">
        <f t="shared" si="24"/>
        <v/>
      </c>
      <c r="D787" s="5" t="str">
        <f>IF(PhieuBauCu!$B$2&gt;0,IF(LEN($B787)=0,"",IF(AND($B787&gt;0,VALUE(SUBSTITUTE($B787,"1","0"))=$B787),1,0)),"")</f>
        <v/>
      </c>
      <c r="E787" s="5" t="str">
        <f>IF(PhieuBauCu!$B$2&gt;1,IF(LEN($B787)=0,"",IF(AND($B787&gt;0,VALUE(SUBSTITUTE($B787,"2","0"))=$B787),1,0)),"")</f>
        <v/>
      </c>
      <c r="F787" s="5" t="str">
        <f>IF(PhieuBauCu!$B$2&gt;2,IF(LEN($B787)=0,"",IF(AND($B787&gt;0,VALUE(SUBSTITUTE($B787,"3","0"))=$B787),1,0)),"")</f>
        <v/>
      </c>
      <c r="G787" s="5" t="str">
        <f>IF(PhieuBauCu!$B$2&gt;3,IF(LEN($B787)=0,"",IF(AND($B787&gt;0,VALUE(SUBSTITUTE($B787,"4","0"))=$B787),1,0)),"")</f>
        <v/>
      </c>
      <c r="H787" s="5" t="str">
        <f>IF(PhieuBauCu!$B$2&gt;4,IF(LEN($B787)=0,"",IF(AND($B787&gt;0,VALUE(SUBSTITUTE($B787,"5","0"))=$B787),1,0)),"")</f>
        <v/>
      </c>
      <c r="I787" s="5" t="str">
        <f>IF(PhieuBauCu!$B$2&gt;5,IF(LEN($B787)=0,"",IF(AND($B787&gt;0,VALUE(SUBSTITUTE($B787,"6","0"))=$B787),1,0)),"")</f>
        <v/>
      </c>
      <c r="J787" s="5" t="str">
        <f>IF(PhieuBauCu!$B$2&gt;6,IF(LEN($B787)=0,"",IF(AND($B787&gt;0,VALUE(SUBSTITUTE($B787,"7","0"))=$B787),1,0)),"")</f>
        <v/>
      </c>
      <c r="K787" s="5" t="str">
        <f>IF(PhieuBauCu!$B$2&gt;7,IF(LEN($B787)=0,"",IF(AND($B787&gt;0,VALUE(SUBSTITUTE($B787,"8","0"))=$B787),1,0)),"")</f>
        <v/>
      </c>
      <c r="L787" s="5" t="str">
        <f>IF(PhieuBauCu!$B$2&gt;8,IF(LEN($B787)=0,"",IF(AND($B787&gt;0,VALUE(SUBSTITUTE($B787,"9","0"))=$B787),1,0)),"")</f>
        <v/>
      </c>
      <c r="M787" s="9">
        <f t="shared" si="25"/>
        <v>0</v>
      </c>
      <c r="N787" s="36">
        <f>IF(AND(M787&lt;=PhieuBauCu!$B$13,M787&gt;=1),1,0)</f>
        <v>0</v>
      </c>
    </row>
    <row r="788" spans="1:14" ht="28.5" customHeight="1">
      <c r="A788" s="2">
        <v>783</v>
      </c>
      <c r="B788" s="3"/>
      <c r="C788" s="48" t="str">
        <f t="shared" si="24"/>
        <v/>
      </c>
      <c r="D788" s="5" t="str">
        <f>IF(PhieuBauCu!$B$2&gt;0,IF(LEN($B788)=0,"",IF(AND($B788&gt;0,VALUE(SUBSTITUTE($B788,"1","0"))=$B788),1,0)),"")</f>
        <v/>
      </c>
      <c r="E788" s="5" t="str">
        <f>IF(PhieuBauCu!$B$2&gt;1,IF(LEN($B788)=0,"",IF(AND($B788&gt;0,VALUE(SUBSTITUTE($B788,"2","0"))=$B788),1,0)),"")</f>
        <v/>
      </c>
      <c r="F788" s="5" t="str">
        <f>IF(PhieuBauCu!$B$2&gt;2,IF(LEN($B788)=0,"",IF(AND($B788&gt;0,VALUE(SUBSTITUTE($B788,"3","0"))=$B788),1,0)),"")</f>
        <v/>
      </c>
      <c r="G788" s="5" t="str">
        <f>IF(PhieuBauCu!$B$2&gt;3,IF(LEN($B788)=0,"",IF(AND($B788&gt;0,VALUE(SUBSTITUTE($B788,"4","0"))=$B788),1,0)),"")</f>
        <v/>
      </c>
      <c r="H788" s="5" t="str">
        <f>IF(PhieuBauCu!$B$2&gt;4,IF(LEN($B788)=0,"",IF(AND($B788&gt;0,VALUE(SUBSTITUTE($B788,"5","0"))=$B788),1,0)),"")</f>
        <v/>
      </c>
      <c r="I788" s="5" t="str">
        <f>IF(PhieuBauCu!$B$2&gt;5,IF(LEN($B788)=0,"",IF(AND($B788&gt;0,VALUE(SUBSTITUTE($B788,"6","0"))=$B788),1,0)),"")</f>
        <v/>
      </c>
      <c r="J788" s="5" t="str">
        <f>IF(PhieuBauCu!$B$2&gt;6,IF(LEN($B788)=0,"",IF(AND($B788&gt;0,VALUE(SUBSTITUTE($B788,"7","0"))=$B788),1,0)),"")</f>
        <v/>
      </c>
      <c r="K788" s="5" t="str">
        <f>IF(PhieuBauCu!$B$2&gt;7,IF(LEN($B788)=0,"",IF(AND($B788&gt;0,VALUE(SUBSTITUTE($B788,"8","0"))=$B788),1,0)),"")</f>
        <v/>
      </c>
      <c r="L788" s="5" t="str">
        <f>IF(PhieuBauCu!$B$2&gt;8,IF(LEN($B788)=0,"",IF(AND($B788&gt;0,VALUE(SUBSTITUTE($B788,"9","0"))=$B788),1,0)),"")</f>
        <v/>
      </c>
      <c r="M788" s="9">
        <f t="shared" si="25"/>
        <v>0</v>
      </c>
      <c r="N788" s="36">
        <f>IF(AND(M788&lt;=PhieuBauCu!$B$13,M788&gt;=1),1,0)</f>
        <v>0</v>
      </c>
    </row>
    <row r="789" spans="1:14" ht="28.5" customHeight="1">
      <c r="A789" s="2">
        <v>784</v>
      </c>
      <c r="B789" s="3"/>
      <c r="C789" s="48" t="str">
        <f t="shared" si="24"/>
        <v/>
      </c>
      <c r="D789" s="5" t="str">
        <f>IF(PhieuBauCu!$B$2&gt;0,IF(LEN($B789)=0,"",IF(AND($B789&gt;0,VALUE(SUBSTITUTE($B789,"1","0"))=$B789),1,0)),"")</f>
        <v/>
      </c>
      <c r="E789" s="5" t="str">
        <f>IF(PhieuBauCu!$B$2&gt;1,IF(LEN($B789)=0,"",IF(AND($B789&gt;0,VALUE(SUBSTITUTE($B789,"2","0"))=$B789),1,0)),"")</f>
        <v/>
      </c>
      <c r="F789" s="5" t="str">
        <f>IF(PhieuBauCu!$B$2&gt;2,IF(LEN($B789)=0,"",IF(AND($B789&gt;0,VALUE(SUBSTITUTE($B789,"3","0"))=$B789),1,0)),"")</f>
        <v/>
      </c>
      <c r="G789" s="5" t="str">
        <f>IF(PhieuBauCu!$B$2&gt;3,IF(LEN($B789)=0,"",IF(AND($B789&gt;0,VALUE(SUBSTITUTE($B789,"4","0"))=$B789),1,0)),"")</f>
        <v/>
      </c>
      <c r="H789" s="5" t="str">
        <f>IF(PhieuBauCu!$B$2&gt;4,IF(LEN($B789)=0,"",IF(AND($B789&gt;0,VALUE(SUBSTITUTE($B789,"5","0"))=$B789),1,0)),"")</f>
        <v/>
      </c>
      <c r="I789" s="5" t="str">
        <f>IF(PhieuBauCu!$B$2&gt;5,IF(LEN($B789)=0,"",IF(AND($B789&gt;0,VALUE(SUBSTITUTE($B789,"6","0"))=$B789),1,0)),"")</f>
        <v/>
      </c>
      <c r="J789" s="5" t="str">
        <f>IF(PhieuBauCu!$B$2&gt;6,IF(LEN($B789)=0,"",IF(AND($B789&gt;0,VALUE(SUBSTITUTE($B789,"7","0"))=$B789),1,0)),"")</f>
        <v/>
      </c>
      <c r="K789" s="5" t="str">
        <f>IF(PhieuBauCu!$B$2&gt;7,IF(LEN($B789)=0,"",IF(AND($B789&gt;0,VALUE(SUBSTITUTE($B789,"8","0"))=$B789),1,0)),"")</f>
        <v/>
      </c>
      <c r="L789" s="5" t="str">
        <f>IF(PhieuBauCu!$B$2&gt;8,IF(LEN($B789)=0,"",IF(AND($B789&gt;0,VALUE(SUBSTITUTE($B789,"9","0"))=$B789),1,0)),"")</f>
        <v/>
      </c>
      <c r="M789" s="9">
        <f t="shared" si="25"/>
        <v>0</v>
      </c>
      <c r="N789" s="36">
        <f>IF(AND(M789&lt;=PhieuBauCu!$B$13,M789&gt;=1),1,0)</f>
        <v>0</v>
      </c>
    </row>
    <row r="790" spans="1:14" ht="28.5" customHeight="1">
      <c r="A790" s="2">
        <v>785</v>
      </c>
      <c r="B790" s="3"/>
      <c r="C790" s="48" t="str">
        <f t="shared" si="24"/>
        <v/>
      </c>
      <c r="D790" s="5" t="str">
        <f>IF(PhieuBauCu!$B$2&gt;0,IF(LEN($B790)=0,"",IF(AND($B790&gt;0,VALUE(SUBSTITUTE($B790,"1","0"))=$B790),1,0)),"")</f>
        <v/>
      </c>
      <c r="E790" s="5" t="str">
        <f>IF(PhieuBauCu!$B$2&gt;1,IF(LEN($B790)=0,"",IF(AND($B790&gt;0,VALUE(SUBSTITUTE($B790,"2","0"))=$B790),1,0)),"")</f>
        <v/>
      </c>
      <c r="F790" s="5" t="str">
        <f>IF(PhieuBauCu!$B$2&gt;2,IF(LEN($B790)=0,"",IF(AND($B790&gt;0,VALUE(SUBSTITUTE($B790,"3","0"))=$B790),1,0)),"")</f>
        <v/>
      </c>
      <c r="G790" s="5" t="str">
        <f>IF(PhieuBauCu!$B$2&gt;3,IF(LEN($B790)=0,"",IF(AND($B790&gt;0,VALUE(SUBSTITUTE($B790,"4","0"))=$B790),1,0)),"")</f>
        <v/>
      </c>
      <c r="H790" s="5" t="str">
        <f>IF(PhieuBauCu!$B$2&gt;4,IF(LEN($B790)=0,"",IF(AND($B790&gt;0,VALUE(SUBSTITUTE($B790,"5","0"))=$B790),1,0)),"")</f>
        <v/>
      </c>
      <c r="I790" s="5" t="str">
        <f>IF(PhieuBauCu!$B$2&gt;5,IF(LEN($B790)=0,"",IF(AND($B790&gt;0,VALUE(SUBSTITUTE($B790,"6","0"))=$B790),1,0)),"")</f>
        <v/>
      </c>
      <c r="J790" s="5" t="str">
        <f>IF(PhieuBauCu!$B$2&gt;6,IF(LEN($B790)=0,"",IF(AND($B790&gt;0,VALUE(SUBSTITUTE($B790,"7","0"))=$B790),1,0)),"")</f>
        <v/>
      </c>
      <c r="K790" s="5" t="str">
        <f>IF(PhieuBauCu!$B$2&gt;7,IF(LEN($B790)=0,"",IF(AND($B790&gt;0,VALUE(SUBSTITUTE($B790,"8","0"))=$B790),1,0)),"")</f>
        <v/>
      </c>
      <c r="L790" s="5" t="str">
        <f>IF(PhieuBauCu!$B$2&gt;8,IF(LEN($B790)=0,"",IF(AND($B790&gt;0,VALUE(SUBSTITUTE($B790,"9","0"))=$B790),1,0)),"")</f>
        <v/>
      </c>
      <c r="M790" s="9">
        <f t="shared" si="25"/>
        <v>0</v>
      </c>
      <c r="N790" s="36">
        <f>IF(AND(M790&lt;=PhieuBauCu!$B$13,M790&gt;=1),1,0)</f>
        <v>0</v>
      </c>
    </row>
    <row r="791" spans="1:14" ht="28.5" customHeight="1">
      <c r="A791" s="2">
        <v>786</v>
      </c>
      <c r="B791" s="3"/>
      <c r="C791" s="48" t="str">
        <f t="shared" si="24"/>
        <v/>
      </c>
      <c r="D791" s="5" t="str">
        <f>IF(PhieuBauCu!$B$2&gt;0,IF(LEN($B791)=0,"",IF(AND($B791&gt;0,VALUE(SUBSTITUTE($B791,"1","0"))=$B791),1,0)),"")</f>
        <v/>
      </c>
      <c r="E791" s="5" t="str">
        <f>IF(PhieuBauCu!$B$2&gt;1,IF(LEN($B791)=0,"",IF(AND($B791&gt;0,VALUE(SUBSTITUTE($B791,"2","0"))=$B791),1,0)),"")</f>
        <v/>
      </c>
      <c r="F791" s="5" t="str">
        <f>IF(PhieuBauCu!$B$2&gt;2,IF(LEN($B791)=0,"",IF(AND($B791&gt;0,VALUE(SUBSTITUTE($B791,"3","0"))=$B791),1,0)),"")</f>
        <v/>
      </c>
      <c r="G791" s="5" t="str">
        <f>IF(PhieuBauCu!$B$2&gt;3,IF(LEN($B791)=0,"",IF(AND($B791&gt;0,VALUE(SUBSTITUTE($B791,"4","0"))=$B791),1,0)),"")</f>
        <v/>
      </c>
      <c r="H791" s="5" t="str">
        <f>IF(PhieuBauCu!$B$2&gt;4,IF(LEN($B791)=0,"",IF(AND($B791&gt;0,VALUE(SUBSTITUTE($B791,"5","0"))=$B791),1,0)),"")</f>
        <v/>
      </c>
      <c r="I791" s="5" t="str">
        <f>IF(PhieuBauCu!$B$2&gt;5,IF(LEN($B791)=0,"",IF(AND($B791&gt;0,VALUE(SUBSTITUTE($B791,"6","0"))=$B791),1,0)),"")</f>
        <v/>
      </c>
      <c r="J791" s="5" t="str">
        <f>IF(PhieuBauCu!$B$2&gt;6,IF(LEN($B791)=0,"",IF(AND($B791&gt;0,VALUE(SUBSTITUTE($B791,"7","0"))=$B791),1,0)),"")</f>
        <v/>
      </c>
      <c r="K791" s="5" t="str">
        <f>IF(PhieuBauCu!$B$2&gt;7,IF(LEN($B791)=0,"",IF(AND($B791&gt;0,VALUE(SUBSTITUTE($B791,"8","0"))=$B791),1,0)),"")</f>
        <v/>
      </c>
      <c r="L791" s="5" t="str">
        <f>IF(PhieuBauCu!$B$2&gt;8,IF(LEN($B791)=0,"",IF(AND($B791&gt;0,VALUE(SUBSTITUTE($B791,"9","0"))=$B791),1,0)),"")</f>
        <v/>
      </c>
      <c r="M791" s="9">
        <f t="shared" si="25"/>
        <v>0</v>
      </c>
      <c r="N791" s="36">
        <f>IF(AND(M791&lt;=PhieuBauCu!$B$13,M791&gt;=1),1,0)</f>
        <v>0</v>
      </c>
    </row>
    <row r="792" spans="1:14" ht="28.5" customHeight="1">
      <c r="A792" s="2">
        <v>787</v>
      </c>
      <c r="B792" s="3"/>
      <c r="C792" s="48" t="str">
        <f t="shared" si="24"/>
        <v/>
      </c>
      <c r="D792" s="5" t="str">
        <f>IF(PhieuBauCu!$B$2&gt;0,IF(LEN($B792)=0,"",IF(AND($B792&gt;0,VALUE(SUBSTITUTE($B792,"1","0"))=$B792),1,0)),"")</f>
        <v/>
      </c>
      <c r="E792" s="5" t="str">
        <f>IF(PhieuBauCu!$B$2&gt;1,IF(LEN($B792)=0,"",IF(AND($B792&gt;0,VALUE(SUBSTITUTE($B792,"2","0"))=$B792),1,0)),"")</f>
        <v/>
      </c>
      <c r="F792" s="5" t="str">
        <f>IF(PhieuBauCu!$B$2&gt;2,IF(LEN($B792)=0,"",IF(AND($B792&gt;0,VALUE(SUBSTITUTE($B792,"3","0"))=$B792),1,0)),"")</f>
        <v/>
      </c>
      <c r="G792" s="5" t="str">
        <f>IF(PhieuBauCu!$B$2&gt;3,IF(LEN($B792)=0,"",IF(AND($B792&gt;0,VALUE(SUBSTITUTE($B792,"4","0"))=$B792),1,0)),"")</f>
        <v/>
      </c>
      <c r="H792" s="5" t="str">
        <f>IF(PhieuBauCu!$B$2&gt;4,IF(LEN($B792)=0,"",IF(AND($B792&gt;0,VALUE(SUBSTITUTE($B792,"5","0"))=$B792),1,0)),"")</f>
        <v/>
      </c>
      <c r="I792" s="5" t="str">
        <f>IF(PhieuBauCu!$B$2&gt;5,IF(LEN($B792)=0,"",IF(AND($B792&gt;0,VALUE(SUBSTITUTE($B792,"6","0"))=$B792),1,0)),"")</f>
        <v/>
      </c>
      <c r="J792" s="5" t="str">
        <f>IF(PhieuBauCu!$B$2&gt;6,IF(LEN($B792)=0,"",IF(AND($B792&gt;0,VALUE(SUBSTITUTE($B792,"7","0"))=$B792),1,0)),"")</f>
        <v/>
      </c>
      <c r="K792" s="5" t="str">
        <f>IF(PhieuBauCu!$B$2&gt;7,IF(LEN($B792)=0,"",IF(AND($B792&gt;0,VALUE(SUBSTITUTE($B792,"8","0"))=$B792),1,0)),"")</f>
        <v/>
      </c>
      <c r="L792" s="5" t="str">
        <f>IF(PhieuBauCu!$B$2&gt;8,IF(LEN($B792)=0,"",IF(AND($B792&gt;0,VALUE(SUBSTITUTE($B792,"9","0"))=$B792),1,0)),"")</f>
        <v/>
      </c>
      <c r="M792" s="9">
        <f t="shared" si="25"/>
        <v>0</v>
      </c>
      <c r="N792" s="36">
        <f>IF(AND(M792&lt;=PhieuBauCu!$B$13,M792&gt;=1),1,0)</f>
        <v>0</v>
      </c>
    </row>
    <row r="793" spans="1:14" ht="28.5" customHeight="1">
      <c r="A793" s="2">
        <v>788</v>
      </c>
      <c r="B793" s="3"/>
      <c r="C793" s="48" t="str">
        <f t="shared" si="24"/>
        <v/>
      </c>
      <c r="D793" s="5" t="str">
        <f>IF(PhieuBauCu!$B$2&gt;0,IF(LEN($B793)=0,"",IF(AND($B793&gt;0,VALUE(SUBSTITUTE($B793,"1","0"))=$B793),1,0)),"")</f>
        <v/>
      </c>
      <c r="E793" s="5" t="str">
        <f>IF(PhieuBauCu!$B$2&gt;1,IF(LEN($B793)=0,"",IF(AND($B793&gt;0,VALUE(SUBSTITUTE($B793,"2","0"))=$B793),1,0)),"")</f>
        <v/>
      </c>
      <c r="F793" s="5" t="str">
        <f>IF(PhieuBauCu!$B$2&gt;2,IF(LEN($B793)=0,"",IF(AND($B793&gt;0,VALUE(SUBSTITUTE($B793,"3","0"))=$B793),1,0)),"")</f>
        <v/>
      </c>
      <c r="G793" s="5" t="str">
        <f>IF(PhieuBauCu!$B$2&gt;3,IF(LEN($B793)=0,"",IF(AND($B793&gt;0,VALUE(SUBSTITUTE($B793,"4","0"))=$B793),1,0)),"")</f>
        <v/>
      </c>
      <c r="H793" s="5" t="str">
        <f>IF(PhieuBauCu!$B$2&gt;4,IF(LEN($B793)=0,"",IF(AND($B793&gt;0,VALUE(SUBSTITUTE($B793,"5","0"))=$B793),1,0)),"")</f>
        <v/>
      </c>
      <c r="I793" s="5" t="str">
        <f>IF(PhieuBauCu!$B$2&gt;5,IF(LEN($B793)=0,"",IF(AND($B793&gt;0,VALUE(SUBSTITUTE($B793,"6","0"))=$B793),1,0)),"")</f>
        <v/>
      </c>
      <c r="J793" s="5" t="str">
        <f>IF(PhieuBauCu!$B$2&gt;6,IF(LEN($B793)=0,"",IF(AND($B793&gt;0,VALUE(SUBSTITUTE($B793,"7","0"))=$B793),1,0)),"")</f>
        <v/>
      </c>
      <c r="K793" s="5" t="str">
        <f>IF(PhieuBauCu!$B$2&gt;7,IF(LEN($B793)=0,"",IF(AND($B793&gt;0,VALUE(SUBSTITUTE($B793,"8","0"))=$B793),1,0)),"")</f>
        <v/>
      </c>
      <c r="L793" s="5" t="str">
        <f>IF(PhieuBauCu!$B$2&gt;8,IF(LEN($B793)=0,"",IF(AND($B793&gt;0,VALUE(SUBSTITUTE($B793,"9","0"))=$B793),1,0)),"")</f>
        <v/>
      </c>
      <c r="M793" s="9">
        <f t="shared" si="25"/>
        <v>0</v>
      </c>
      <c r="N793" s="36">
        <f>IF(AND(M793&lt;=PhieuBauCu!$B$13,M793&gt;=1),1,0)</f>
        <v>0</v>
      </c>
    </row>
    <row r="794" spans="1:14" ht="28.5" customHeight="1">
      <c r="A794" s="2">
        <v>789</v>
      </c>
      <c r="B794" s="3"/>
      <c r="C794" s="48" t="str">
        <f t="shared" si="24"/>
        <v/>
      </c>
      <c r="D794" s="5" t="str">
        <f>IF(PhieuBauCu!$B$2&gt;0,IF(LEN($B794)=0,"",IF(AND($B794&gt;0,VALUE(SUBSTITUTE($B794,"1","0"))=$B794),1,0)),"")</f>
        <v/>
      </c>
      <c r="E794" s="5" t="str">
        <f>IF(PhieuBauCu!$B$2&gt;1,IF(LEN($B794)=0,"",IF(AND($B794&gt;0,VALUE(SUBSTITUTE($B794,"2","0"))=$B794),1,0)),"")</f>
        <v/>
      </c>
      <c r="F794" s="5" t="str">
        <f>IF(PhieuBauCu!$B$2&gt;2,IF(LEN($B794)=0,"",IF(AND($B794&gt;0,VALUE(SUBSTITUTE($B794,"3","0"))=$B794),1,0)),"")</f>
        <v/>
      </c>
      <c r="G794" s="5" t="str">
        <f>IF(PhieuBauCu!$B$2&gt;3,IF(LEN($B794)=0,"",IF(AND($B794&gt;0,VALUE(SUBSTITUTE($B794,"4","0"))=$B794),1,0)),"")</f>
        <v/>
      </c>
      <c r="H794" s="5" t="str">
        <f>IF(PhieuBauCu!$B$2&gt;4,IF(LEN($B794)=0,"",IF(AND($B794&gt;0,VALUE(SUBSTITUTE($B794,"5","0"))=$B794),1,0)),"")</f>
        <v/>
      </c>
      <c r="I794" s="5" t="str">
        <f>IF(PhieuBauCu!$B$2&gt;5,IF(LEN($B794)=0,"",IF(AND($B794&gt;0,VALUE(SUBSTITUTE($B794,"6","0"))=$B794),1,0)),"")</f>
        <v/>
      </c>
      <c r="J794" s="5" t="str">
        <f>IF(PhieuBauCu!$B$2&gt;6,IF(LEN($B794)=0,"",IF(AND($B794&gt;0,VALUE(SUBSTITUTE($B794,"7","0"))=$B794),1,0)),"")</f>
        <v/>
      </c>
      <c r="K794" s="5" t="str">
        <f>IF(PhieuBauCu!$B$2&gt;7,IF(LEN($B794)=0,"",IF(AND($B794&gt;0,VALUE(SUBSTITUTE($B794,"8","0"))=$B794),1,0)),"")</f>
        <v/>
      </c>
      <c r="L794" s="5" t="str">
        <f>IF(PhieuBauCu!$B$2&gt;8,IF(LEN($B794)=0,"",IF(AND($B794&gt;0,VALUE(SUBSTITUTE($B794,"9","0"))=$B794),1,0)),"")</f>
        <v/>
      </c>
      <c r="M794" s="9">
        <f t="shared" si="25"/>
        <v>0</v>
      </c>
      <c r="N794" s="36">
        <f>IF(AND(M794&lt;=PhieuBauCu!$B$13,M794&gt;=1),1,0)</f>
        <v>0</v>
      </c>
    </row>
    <row r="795" spans="1:14" ht="28.5" customHeight="1">
      <c r="A795" s="2">
        <v>790</v>
      </c>
      <c r="B795" s="3"/>
      <c r="C795" s="48" t="str">
        <f t="shared" si="24"/>
        <v/>
      </c>
      <c r="D795" s="5" t="str">
        <f>IF(PhieuBauCu!$B$2&gt;0,IF(LEN($B795)=0,"",IF(AND($B795&gt;0,VALUE(SUBSTITUTE($B795,"1","0"))=$B795),1,0)),"")</f>
        <v/>
      </c>
      <c r="E795" s="5" t="str">
        <f>IF(PhieuBauCu!$B$2&gt;1,IF(LEN($B795)=0,"",IF(AND($B795&gt;0,VALUE(SUBSTITUTE($B795,"2","0"))=$B795),1,0)),"")</f>
        <v/>
      </c>
      <c r="F795" s="5" t="str">
        <f>IF(PhieuBauCu!$B$2&gt;2,IF(LEN($B795)=0,"",IF(AND($B795&gt;0,VALUE(SUBSTITUTE($B795,"3","0"))=$B795),1,0)),"")</f>
        <v/>
      </c>
      <c r="G795" s="5" t="str">
        <f>IF(PhieuBauCu!$B$2&gt;3,IF(LEN($B795)=0,"",IF(AND($B795&gt;0,VALUE(SUBSTITUTE($B795,"4","0"))=$B795),1,0)),"")</f>
        <v/>
      </c>
      <c r="H795" s="5" t="str">
        <f>IF(PhieuBauCu!$B$2&gt;4,IF(LEN($B795)=0,"",IF(AND($B795&gt;0,VALUE(SUBSTITUTE($B795,"5","0"))=$B795),1,0)),"")</f>
        <v/>
      </c>
      <c r="I795" s="5" t="str">
        <f>IF(PhieuBauCu!$B$2&gt;5,IF(LEN($B795)=0,"",IF(AND($B795&gt;0,VALUE(SUBSTITUTE($B795,"6","0"))=$B795),1,0)),"")</f>
        <v/>
      </c>
      <c r="J795" s="5" t="str">
        <f>IF(PhieuBauCu!$B$2&gt;6,IF(LEN($B795)=0,"",IF(AND($B795&gt;0,VALUE(SUBSTITUTE($B795,"7","0"))=$B795),1,0)),"")</f>
        <v/>
      </c>
      <c r="K795" s="5" t="str">
        <f>IF(PhieuBauCu!$B$2&gt;7,IF(LEN($B795)=0,"",IF(AND($B795&gt;0,VALUE(SUBSTITUTE($B795,"8","0"))=$B795),1,0)),"")</f>
        <v/>
      </c>
      <c r="L795" s="5" t="str">
        <f>IF(PhieuBauCu!$B$2&gt;8,IF(LEN($B795)=0,"",IF(AND($B795&gt;0,VALUE(SUBSTITUTE($B795,"9","0"))=$B795),1,0)),"")</f>
        <v/>
      </c>
      <c r="M795" s="9">
        <f t="shared" si="25"/>
        <v>0</v>
      </c>
      <c r="N795" s="36">
        <f>IF(AND(M795&lt;=PhieuBauCu!$B$13,M795&gt;=1),1,0)</f>
        <v>0</v>
      </c>
    </row>
    <row r="796" spans="1:14" ht="28.5" customHeight="1">
      <c r="A796" s="2">
        <v>791</v>
      </c>
      <c r="B796" s="3"/>
      <c r="C796" s="48" t="str">
        <f t="shared" si="24"/>
        <v/>
      </c>
      <c r="D796" s="5" t="str">
        <f>IF(PhieuBauCu!$B$2&gt;0,IF(LEN($B796)=0,"",IF(AND($B796&gt;0,VALUE(SUBSTITUTE($B796,"1","0"))=$B796),1,0)),"")</f>
        <v/>
      </c>
      <c r="E796" s="5" t="str">
        <f>IF(PhieuBauCu!$B$2&gt;1,IF(LEN($B796)=0,"",IF(AND($B796&gt;0,VALUE(SUBSTITUTE($B796,"2","0"))=$B796),1,0)),"")</f>
        <v/>
      </c>
      <c r="F796" s="5" t="str">
        <f>IF(PhieuBauCu!$B$2&gt;2,IF(LEN($B796)=0,"",IF(AND($B796&gt;0,VALUE(SUBSTITUTE($B796,"3","0"))=$B796),1,0)),"")</f>
        <v/>
      </c>
      <c r="G796" s="5" t="str">
        <f>IF(PhieuBauCu!$B$2&gt;3,IF(LEN($B796)=0,"",IF(AND($B796&gt;0,VALUE(SUBSTITUTE($B796,"4","0"))=$B796),1,0)),"")</f>
        <v/>
      </c>
      <c r="H796" s="5" t="str">
        <f>IF(PhieuBauCu!$B$2&gt;4,IF(LEN($B796)=0,"",IF(AND($B796&gt;0,VALUE(SUBSTITUTE($B796,"5","0"))=$B796),1,0)),"")</f>
        <v/>
      </c>
      <c r="I796" s="5" t="str">
        <f>IF(PhieuBauCu!$B$2&gt;5,IF(LEN($B796)=0,"",IF(AND($B796&gt;0,VALUE(SUBSTITUTE($B796,"6","0"))=$B796),1,0)),"")</f>
        <v/>
      </c>
      <c r="J796" s="5" t="str">
        <f>IF(PhieuBauCu!$B$2&gt;6,IF(LEN($B796)=0,"",IF(AND($B796&gt;0,VALUE(SUBSTITUTE($B796,"7","0"))=$B796),1,0)),"")</f>
        <v/>
      </c>
      <c r="K796" s="5" t="str">
        <f>IF(PhieuBauCu!$B$2&gt;7,IF(LEN($B796)=0,"",IF(AND($B796&gt;0,VALUE(SUBSTITUTE($B796,"8","0"))=$B796),1,0)),"")</f>
        <v/>
      </c>
      <c r="L796" s="5" t="str">
        <f>IF(PhieuBauCu!$B$2&gt;8,IF(LEN($B796)=0,"",IF(AND($B796&gt;0,VALUE(SUBSTITUTE($B796,"9","0"))=$B796),1,0)),"")</f>
        <v/>
      </c>
      <c r="M796" s="9">
        <f t="shared" si="25"/>
        <v>0</v>
      </c>
      <c r="N796" s="36">
        <f>IF(AND(M796&lt;=PhieuBauCu!$B$13,M796&gt;=1),1,0)</f>
        <v>0</v>
      </c>
    </row>
    <row r="797" spans="1:14" ht="28.5" customHeight="1">
      <c r="A797" s="2">
        <v>792</v>
      </c>
      <c r="B797" s="3"/>
      <c r="C797" s="48" t="str">
        <f t="shared" si="24"/>
        <v/>
      </c>
      <c r="D797" s="5" t="str">
        <f>IF(PhieuBauCu!$B$2&gt;0,IF(LEN($B797)=0,"",IF(AND($B797&gt;0,VALUE(SUBSTITUTE($B797,"1","0"))=$B797),1,0)),"")</f>
        <v/>
      </c>
      <c r="E797" s="5" t="str">
        <f>IF(PhieuBauCu!$B$2&gt;1,IF(LEN($B797)=0,"",IF(AND($B797&gt;0,VALUE(SUBSTITUTE($B797,"2","0"))=$B797),1,0)),"")</f>
        <v/>
      </c>
      <c r="F797" s="5" t="str">
        <f>IF(PhieuBauCu!$B$2&gt;2,IF(LEN($B797)=0,"",IF(AND($B797&gt;0,VALUE(SUBSTITUTE($B797,"3","0"))=$B797),1,0)),"")</f>
        <v/>
      </c>
      <c r="G797" s="5" t="str">
        <f>IF(PhieuBauCu!$B$2&gt;3,IF(LEN($B797)=0,"",IF(AND($B797&gt;0,VALUE(SUBSTITUTE($B797,"4","0"))=$B797),1,0)),"")</f>
        <v/>
      </c>
      <c r="H797" s="5" t="str">
        <f>IF(PhieuBauCu!$B$2&gt;4,IF(LEN($B797)=0,"",IF(AND($B797&gt;0,VALUE(SUBSTITUTE($B797,"5","0"))=$B797),1,0)),"")</f>
        <v/>
      </c>
      <c r="I797" s="5" t="str">
        <f>IF(PhieuBauCu!$B$2&gt;5,IF(LEN($B797)=0,"",IF(AND($B797&gt;0,VALUE(SUBSTITUTE($B797,"6","0"))=$B797),1,0)),"")</f>
        <v/>
      </c>
      <c r="J797" s="5" t="str">
        <f>IF(PhieuBauCu!$B$2&gt;6,IF(LEN($B797)=0,"",IF(AND($B797&gt;0,VALUE(SUBSTITUTE($B797,"7","0"))=$B797),1,0)),"")</f>
        <v/>
      </c>
      <c r="K797" s="5" t="str">
        <f>IF(PhieuBauCu!$B$2&gt;7,IF(LEN($B797)=0,"",IF(AND($B797&gt;0,VALUE(SUBSTITUTE($B797,"8","0"))=$B797),1,0)),"")</f>
        <v/>
      </c>
      <c r="L797" s="5" t="str">
        <f>IF(PhieuBauCu!$B$2&gt;8,IF(LEN($B797)=0,"",IF(AND($B797&gt;0,VALUE(SUBSTITUTE($B797,"9","0"))=$B797),1,0)),"")</f>
        <v/>
      </c>
      <c r="M797" s="9">
        <f t="shared" si="25"/>
        <v>0</v>
      </c>
      <c r="N797" s="36">
        <f>IF(AND(M797&lt;=PhieuBauCu!$B$13,M797&gt;=1),1,0)</f>
        <v>0</v>
      </c>
    </row>
    <row r="798" spans="1:14" ht="28.5" customHeight="1">
      <c r="A798" s="2">
        <v>793</v>
      </c>
      <c r="B798" s="3"/>
      <c r="C798" s="48" t="str">
        <f t="shared" si="24"/>
        <v/>
      </c>
      <c r="D798" s="5" t="str">
        <f>IF(PhieuBauCu!$B$2&gt;0,IF(LEN($B798)=0,"",IF(AND($B798&gt;0,VALUE(SUBSTITUTE($B798,"1","0"))=$B798),1,0)),"")</f>
        <v/>
      </c>
      <c r="E798" s="5" t="str">
        <f>IF(PhieuBauCu!$B$2&gt;1,IF(LEN($B798)=0,"",IF(AND($B798&gt;0,VALUE(SUBSTITUTE($B798,"2","0"))=$B798),1,0)),"")</f>
        <v/>
      </c>
      <c r="F798" s="5" t="str">
        <f>IF(PhieuBauCu!$B$2&gt;2,IF(LEN($B798)=0,"",IF(AND($B798&gt;0,VALUE(SUBSTITUTE($B798,"3","0"))=$B798),1,0)),"")</f>
        <v/>
      </c>
      <c r="G798" s="5" t="str">
        <f>IF(PhieuBauCu!$B$2&gt;3,IF(LEN($B798)=0,"",IF(AND($B798&gt;0,VALUE(SUBSTITUTE($B798,"4","0"))=$B798),1,0)),"")</f>
        <v/>
      </c>
      <c r="H798" s="5" t="str">
        <f>IF(PhieuBauCu!$B$2&gt;4,IF(LEN($B798)=0,"",IF(AND($B798&gt;0,VALUE(SUBSTITUTE($B798,"5","0"))=$B798),1,0)),"")</f>
        <v/>
      </c>
      <c r="I798" s="5" t="str">
        <f>IF(PhieuBauCu!$B$2&gt;5,IF(LEN($B798)=0,"",IF(AND($B798&gt;0,VALUE(SUBSTITUTE($B798,"6","0"))=$B798),1,0)),"")</f>
        <v/>
      </c>
      <c r="J798" s="5" t="str">
        <f>IF(PhieuBauCu!$B$2&gt;6,IF(LEN($B798)=0,"",IF(AND($B798&gt;0,VALUE(SUBSTITUTE($B798,"7","0"))=$B798),1,0)),"")</f>
        <v/>
      </c>
      <c r="K798" s="5" t="str">
        <f>IF(PhieuBauCu!$B$2&gt;7,IF(LEN($B798)=0,"",IF(AND($B798&gt;0,VALUE(SUBSTITUTE($B798,"8","0"))=$B798),1,0)),"")</f>
        <v/>
      </c>
      <c r="L798" s="5" t="str">
        <f>IF(PhieuBauCu!$B$2&gt;8,IF(LEN($B798)=0,"",IF(AND($B798&gt;0,VALUE(SUBSTITUTE($B798,"9","0"))=$B798),1,0)),"")</f>
        <v/>
      </c>
      <c r="M798" s="9">
        <f t="shared" si="25"/>
        <v>0</v>
      </c>
      <c r="N798" s="36">
        <f>IF(AND(M798&lt;=PhieuBauCu!$B$13,M798&gt;=1),1,0)</f>
        <v>0</v>
      </c>
    </row>
    <row r="799" spans="1:14" ht="28.5" customHeight="1">
      <c r="A799" s="2">
        <v>794</v>
      </c>
      <c r="B799" s="3"/>
      <c r="C799" s="48" t="str">
        <f t="shared" si="24"/>
        <v/>
      </c>
      <c r="D799" s="5" t="str">
        <f>IF(PhieuBauCu!$B$2&gt;0,IF(LEN($B799)=0,"",IF(AND($B799&gt;0,VALUE(SUBSTITUTE($B799,"1","0"))=$B799),1,0)),"")</f>
        <v/>
      </c>
      <c r="E799" s="5" t="str">
        <f>IF(PhieuBauCu!$B$2&gt;1,IF(LEN($B799)=0,"",IF(AND($B799&gt;0,VALUE(SUBSTITUTE($B799,"2","0"))=$B799),1,0)),"")</f>
        <v/>
      </c>
      <c r="F799" s="5" t="str">
        <f>IF(PhieuBauCu!$B$2&gt;2,IF(LEN($B799)=0,"",IF(AND($B799&gt;0,VALUE(SUBSTITUTE($B799,"3","0"))=$B799),1,0)),"")</f>
        <v/>
      </c>
      <c r="G799" s="5" t="str">
        <f>IF(PhieuBauCu!$B$2&gt;3,IF(LEN($B799)=0,"",IF(AND($B799&gt;0,VALUE(SUBSTITUTE($B799,"4","0"))=$B799),1,0)),"")</f>
        <v/>
      </c>
      <c r="H799" s="5" t="str">
        <f>IF(PhieuBauCu!$B$2&gt;4,IF(LEN($B799)=0,"",IF(AND($B799&gt;0,VALUE(SUBSTITUTE($B799,"5","0"))=$B799),1,0)),"")</f>
        <v/>
      </c>
      <c r="I799" s="5" t="str">
        <f>IF(PhieuBauCu!$B$2&gt;5,IF(LEN($B799)=0,"",IF(AND($B799&gt;0,VALUE(SUBSTITUTE($B799,"6","0"))=$B799),1,0)),"")</f>
        <v/>
      </c>
      <c r="J799" s="5" t="str">
        <f>IF(PhieuBauCu!$B$2&gt;6,IF(LEN($B799)=0,"",IF(AND($B799&gt;0,VALUE(SUBSTITUTE($B799,"7","0"))=$B799),1,0)),"")</f>
        <v/>
      </c>
      <c r="K799" s="5" t="str">
        <f>IF(PhieuBauCu!$B$2&gt;7,IF(LEN($B799)=0,"",IF(AND($B799&gt;0,VALUE(SUBSTITUTE($B799,"8","0"))=$B799),1,0)),"")</f>
        <v/>
      </c>
      <c r="L799" s="5" t="str">
        <f>IF(PhieuBauCu!$B$2&gt;8,IF(LEN($B799)=0,"",IF(AND($B799&gt;0,VALUE(SUBSTITUTE($B799,"9","0"))=$B799),1,0)),"")</f>
        <v/>
      </c>
      <c r="M799" s="9">
        <f t="shared" si="25"/>
        <v>0</v>
      </c>
      <c r="N799" s="36">
        <f>IF(AND(M799&lt;=PhieuBauCu!$B$13,M799&gt;=1),1,0)</f>
        <v>0</v>
      </c>
    </row>
    <row r="800" spans="1:14" ht="28.5" customHeight="1">
      <c r="A800" s="2">
        <v>795</v>
      </c>
      <c r="B800" s="3"/>
      <c r="C800" s="48" t="str">
        <f t="shared" si="24"/>
        <v/>
      </c>
      <c r="D800" s="5" t="str">
        <f>IF(PhieuBauCu!$B$2&gt;0,IF(LEN($B800)=0,"",IF(AND($B800&gt;0,VALUE(SUBSTITUTE($B800,"1","0"))=$B800),1,0)),"")</f>
        <v/>
      </c>
      <c r="E800" s="5" t="str">
        <f>IF(PhieuBauCu!$B$2&gt;1,IF(LEN($B800)=0,"",IF(AND($B800&gt;0,VALUE(SUBSTITUTE($B800,"2","0"))=$B800),1,0)),"")</f>
        <v/>
      </c>
      <c r="F800" s="5" t="str">
        <f>IF(PhieuBauCu!$B$2&gt;2,IF(LEN($B800)=0,"",IF(AND($B800&gt;0,VALUE(SUBSTITUTE($B800,"3","0"))=$B800),1,0)),"")</f>
        <v/>
      </c>
      <c r="G800" s="5" t="str">
        <f>IF(PhieuBauCu!$B$2&gt;3,IF(LEN($B800)=0,"",IF(AND($B800&gt;0,VALUE(SUBSTITUTE($B800,"4","0"))=$B800),1,0)),"")</f>
        <v/>
      </c>
      <c r="H800" s="5" t="str">
        <f>IF(PhieuBauCu!$B$2&gt;4,IF(LEN($B800)=0,"",IF(AND($B800&gt;0,VALUE(SUBSTITUTE($B800,"5","0"))=$B800),1,0)),"")</f>
        <v/>
      </c>
      <c r="I800" s="5" t="str">
        <f>IF(PhieuBauCu!$B$2&gt;5,IF(LEN($B800)=0,"",IF(AND($B800&gt;0,VALUE(SUBSTITUTE($B800,"6","0"))=$B800),1,0)),"")</f>
        <v/>
      </c>
      <c r="J800" s="5" t="str">
        <f>IF(PhieuBauCu!$B$2&gt;6,IF(LEN($B800)=0,"",IF(AND($B800&gt;0,VALUE(SUBSTITUTE($B800,"7","0"))=$B800),1,0)),"")</f>
        <v/>
      </c>
      <c r="K800" s="5" t="str">
        <f>IF(PhieuBauCu!$B$2&gt;7,IF(LEN($B800)=0,"",IF(AND($B800&gt;0,VALUE(SUBSTITUTE($B800,"8","0"))=$B800),1,0)),"")</f>
        <v/>
      </c>
      <c r="L800" s="5" t="str">
        <f>IF(PhieuBauCu!$B$2&gt;8,IF(LEN($B800)=0,"",IF(AND($B800&gt;0,VALUE(SUBSTITUTE($B800,"9","0"))=$B800),1,0)),"")</f>
        <v/>
      </c>
      <c r="M800" s="9">
        <f t="shared" si="25"/>
        <v>0</v>
      </c>
      <c r="N800" s="36">
        <f>IF(AND(M800&lt;=PhieuBauCu!$B$13,M800&gt;=1),1,0)</f>
        <v>0</v>
      </c>
    </row>
    <row r="801" spans="1:14" ht="28.5" customHeight="1">
      <c r="A801" s="2">
        <v>796</v>
      </c>
      <c r="B801" s="3"/>
      <c r="C801" s="48" t="str">
        <f t="shared" si="24"/>
        <v/>
      </c>
      <c r="D801" s="5" t="str">
        <f>IF(PhieuBauCu!$B$2&gt;0,IF(LEN($B801)=0,"",IF(AND($B801&gt;0,VALUE(SUBSTITUTE($B801,"1","0"))=$B801),1,0)),"")</f>
        <v/>
      </c>
      <c r="E801" s="5" t="str">
        <f>IF(PhieuBauCu!$B$2&gt;1,IF(LEN($B801)=0,"",IF(AND($B801&gt;0,VALUE(SUBSTITUTE($B801,"2","0"))=$B801),1,0)),"")</f>
        <v/>
      </c>
      <c r="F801" s="5" t="str">
        <f>IF(PhieuBauCu!$B$2&gt;2,IF(LEN($B801)=0,"",IF(AND($B801&gt;0,VALUE(SUBSTITUTE($B801,"3","0"))=$B801),1,0)),"")</f>
        <v/>
      </c>
      <c r="G801" s="5" t="str">
        <f>IF(PhieuBauCu!$B$2&gt;3,IF(LEN($B801)=0,"",IF(AND($B801&gt;0,VALUE(SUBSTITUTE($B801,"4","0"))=$B801),1,0)),"")</f>
        <v/>
      </c>
      <c r="H801" s="5" t="str">
        <f>IF(PhieuBauCu!$B$2&gt;4,IF(LEN($B801)=0,"",IF(AND($B801&gt;0,VALUE(SUBSTITUTE($B801,"5","0"))=$B801),1,0)),"")</f>
        <v/>
      </c>
      <c r="I801" s="5" t="str">
        <f>IF(PhieuBauCu!$B$2&gt;5,IF(LEN($B801)=0,"",IF(AND($B801&gt;0,VALUE(SUBSTITUTE($B801,"6","0"))=$B801),1,0)),"")</f>
        <v/>
      </c>
      <c r="J801" s="5" t="str">
        <f>IF(PhieuBauCu!$B$2&gt;6,IF(LEN($B801)=0,"",IF(AND($B801&gt;0,VALUE(SUBSTITUTE($B801,"7","0"))=$B801),1,0)),"")</f>
        <v/>
      </c>
      <c r="K801" s="5" t="str">
        <f>IF(PhieuBauCu!$B$2&gt;7,IF(LEN($B801)=0,"",IF(AND($B801&gt;0,VALUE(SUBSTITUTE($B801,"8","0"))=$B801),1,0)),"")</f>
        <v/>
      </c>
      <c r="L801" s="5" t="str">
        <f>IF(PhieuBauCu!$B$2&gt;8,IF(LEN($B801)=0,"",IF(AND($B801&gt;0,VALUE(SUBSTITUTE($B801,"9","0"))=$B801),1,0)),"")</f>
        <v/>
      </c>
      <c r="M801" s="9">
        <f t="shared" si="25"/>
        <v>0</v>
      </c>
      <c r="N801" s="36">
        <f>IF(AND(M801&lt;=PhieuBauCu!$B$13,M801&gt;=1),1,0)</f>
        <v>0</v>
      </c>
    </row>
    <row r="802" spans="1:14" ht="28.5" customHeight="1">
      <c r="A802" s="2">
        <v>797</v>
      </c>
      <c r="B802" s="3"/>
      <c r="C802" s="48" t="str">
        <f t="shared" si="24"/>
        <v/>
      </c>
      <c r="D802" s="5" t="str">
        <f>IF(PhieuBauCu!$B$2&gt;0,IF(LEN($B802)=0,"",IF(AND($B802&gt;0,VALUE(SUBSTITUTE($B802,"1","0"))=$B802),1,0)),"")</f>
        <v/>
      </c>
      <c r="E802" s="5" t="str">
        <f>IF(PhieuBauCu!$B$2&gt;1,IF(LEN($B802)=0,"",IF(AND($B802&gt;0,VALUE(SUBSTITUTE($B802,"2","0"))=$B802),1,0)),"")</f>
        <v/>
      </c>
      <c r="F802" s="5" t="str">
        <f>IF(PhieuBauCu!$B$2&gt;2,IF(LEN($B802)=0,"",IF(AND($B802&gt;0,VALUE(SUBSTITUTE($B802,"3","0"))=$B802),1,0)),"")</f>
        <v/>
      </c>
      <c r="G802" s="5" t="str">
        <f>IF(PhieuBauCu!$B$2&gt;3,IF(LEN($B802)=0,"",IF(AND($B802&gt;0,VALUE(SUBSTITUTE($B802,"4","0"))=$B802),1,0)),"")</f>
        <v/>
      </c>
      <c r="H802" s="5" t="str">
        <f>IF(PhieuBauCu!$B$2&gt;4,IF(LEN($B802)=0,"",IF(AND($B802&gt;0,VALUE(SUBSTITUTE($B802,"5","0"))=$B802),1,0)),"")</f>
        <v/>
      </c>
      <c r="I802" s="5" t="str">
        <f>IF(PhieuBauCu!$B$2&gt;5,IF(LEN($B802)=0,"",IF(AND($B802&gt;0,VALUE(SUBSTITUTE($B802,"6","0"))=$B802),1,0)),"")</f>
        <v/>
      </c>
      <c r="J802" s="5" t="str">
        <f>IF(PhieuBauCu!$B$2&gt;6,IF(LEN($B802)=0,"",IF(AND($B802&gt;0,VALUE(SUBSTITUTE($B802,"7","0"))=$B802),1,0)),"")</f>
        <v/>
      </c>
      <c r="K802" s="5" t="str">
        <f>IF(PhieuBauCu!$B$2&gt;7,IF(LEN($B802)=0,"",IF(AND($B802&gt;0,VALUE(SUBSTITUTE($B802,"8","0"))=$B802),1,0)),"")</f>
        <v/>
      </c>
      <c r="L802" s="5" t="str">
        <f>IF(PhieuBauCu!$B$2&gt;8,IF(LEN($B802)=0,"",IF(AND($B802&gt;0,VALUE(SUBSTITUTE($B802,"9","0"))=$B802),1,0)),"")</f>
        <v/>
      </c>
      <c r="M802" s="9">
        <f t="shared" si="25"/>
        <v>0</v>
      </c>
      <c r="N802" s="36">
        <f>IF(AND(M802&lt;=PhieuBauCu!$B$13,M802&gt;=1),1,0)</f>
        <v>0</v>
      </c>
    </row>
    <row r="803" spans="1:14" ht="28.5" customHeight="1">
      <c r="A803" s="2">
        <v>798</v>
      </c>
      <c r="B803" s="3"/>
      <c r="C803" s="48" t="str">
        <f t="shared" si="24"/>
        <v/>
      </c>
      <c r="D803" s="5" t="str">
        <f>IF(PhieuBauCu!$B$2&gt;0,IF(LEN($B803)=0,"",IF(AND($B803&gt;0,VALUE(SUBSTITUTE($B803,"1","0"))=$B803),1,0)),"")</f>
        <v/>
      </c>
      <c r="E803" s="5" t="str">
        <f>IF(PhieuBauCu!$B$2&gt;1,IF(LEN($B803)=0,"",IF(AND($B803&gt;0,VALUE(SUBSTITUTE($B803,"2","0"))=$B803),1,0)),"")</f>
        <v/>
      </c>
      <c r="F803" s="5" t="str">
        <f>IF(PhieuBauCu!$B$2&gt;2,IF(LEN($B803)=0,"",IF(AND($B803&gt;0,VALUE(SUBSTITUTE($B803,"3","0"))=$B803),1,0)),"")</f>
        <v/>
      </c>
      <c r="G803" s="5" t="str">
        <f>IF(PhieuBauCu!$B$2&gt;3,IF(LEN($B803)=0,"",IF(AND($B803&gt;0,VALUE(SUBSTITUTE($B803,"4","0"))=$B803),1,0)),"")</f>
        <v/>
      </c>
      <c r="H803" s="5" t="str">
        <f>IF(PhieuBauCu!$B$2&gt;4,IF(LEN($B803)=0,"",IF(AND($B803&gt;0,VALUE(SUBSTITUTE($B803,"5","0"))=$B803),1,0)),"")</f>
        <v/>
      </c>
      <c r="I803" s="5" t="str">
        <f>IF(PhieuBauCu!$B$2&gt;5,IF(LEN($B803)=0,"",IF(AND($B803&gt;0,VALUE(SUBSTITUTE($B803,"6","0"))=$B803),1,0)),"")</f>
        <v/>
      </c>
      <c r="J803" s="5" t="str">
        <f>IF(PhieuBauCu!$B$2&gt;6,IF(LEN($B803)=0,"",IF(AND($B803&gt;0,VALUE(SUBSTITUTE($B803,"7","0"))=$B803),1,0)),"")</f>
        <v/>
      </c>
      <c r="K803" s="5" t="str">
        <f>IF(PhieuBauCu!$B$2&gt;7,IF(LEN($B803)=0,"",IF(AND($B803&gt;0,VALUE(SUBSTITUTE($B803,"8","0"))=$B803),1,0)),"")</f>
        <v/>
      </c>
      <c r="L803" s="5" t="str">
        <f>IF(PhieuBauCu!$B$2&gt;8,IF(LEN($B803)=0,"",IF(AND($B803&gt;0,VALUE(SUBSTITUTE($B803,"9","0"))=$B803),1,0)),"")</f>
        <v/>
      </c>
      <c r="M803" s="9">
        <f t="shared" si="25"/>
        <v>0</v>
      </c>
      <c r="N803" s="36">
        <f>IF(AND(M803&lt;=PhieuBauCu!$B$13,M803&gt;=1),1,0)</f>
        <v>0</v>
      </c>
    </row>
    <row r="804" spans="1:14" ht="28.5" customHeight="1">
      <c r="A804" s="2">
        <v>799</v>
      </c>
      <c r="B804" s="3"/>
      <c r="C804" s="48" t="str">
        <f t="shared" si="24"/>
        <v/>
      </c>
      <c r="D804" s="5" t="str">
        <f>IF(PhieuBauCu!$B$2&gt;0,IF(LEN($B804)=0,"",IF(AND($B804&gt;0,VALUE(SUBSTITUTE($B804,"1","0"))=$B804),1,0)),"")</f>
        <v/>
      </c>
      <c r="E804" s="5" t="str">
        <f>IF(PhieuBauCu!$B$2&gt;1,IF(LEN($B804)=0,"",IF(AND($B804&gt;0,VALUE(SUBSTITUTE($B804,"2","0"))=$B804),1,0)),"")</f>
        <v/>
      </c>
      <c r="F804" s="5" t="str">
        <f>IF(PhieuBauCu!$B$2&gt;2,IF(LEN($B804)=0,"",IF(AND($B804&gt;0,VALUE(SUBSTITUTE($B804,"3","0"))=$B804),1,0)),"")</f>
        <v/>
      </c>
      <c r="G804" s="5" t="str">
        <f>IF(PhieuBauCu!$B$2&gt;3,IF(LEN($B804)=0,"",IF(AND($B804&gt;0,VALUE(SUBSTITUTE($B804,"4","0"))=$B804),1,0)),"")</f>
        <v/>
      </c>
      <c r="H804" s="5" t="str">
        <f>IF(PhieuBauCu!$B$2&gt;4,IF(LEN($B804)=0,"",IF(AND($B804&gt;0,VALUE(SUBSTITUTE($B804,"5","0"))=$B804),1,0)),"")</f>
        <v/>
      </c>
      <c r="I804" s="5" t="str">
        <f>IF(PhieuBauCu!$B$2&gt;5,IF(LEN($B804)=0,"",IF(AND($B804&gt;0,VALUE(SUBSTITUTE($B804,"6","0"))=$B804),1,0)),"")</f>
        <v/>
      </c>
      <c r="J804" s="5" t="str">
        <f>IF(PhieuBauCu!$B$2&gt;6,IF(LEN($B804)=0,"",IF(AND($B804&gt;0,VALUE(SUBSTITUTE($B804,"7","0"))=$B804),1,0)),"")</f>
        <v/>
      </c>
      <c r="K804" s="5" t="str">
        <f>IF(PhieuBauCu!$B$2&gt;7,IF(LEN($B804)=0,"",IF(AND($B804&gt;0,VALUE(SUBSTITUTE($B804,"8","0"))=$B804),1,0)),"")</f>
        <v/>
      </c>
      <c r="L804" s="5" t="str">
        <f>IF(PhieuBauCu!$B$2&gt;8,IF(LEN($B804)=0,"",IF(AND($B804&gt;0,VALUE(SUBSTITUTE($B804,"9","0"))=$B804),1,0)),"")</f>
        <v/>
      </c>
      <c r="M804" s="9">
        <f t="shared" si="25"/>
        <v>0</v>
      </c>
      <c r="N804" s="36">
        <f>IF(AND(M804&lt;=PhieuBauCu!$B$13,M804&gt;=1),1,0)</f>
        <v>0</v>
      </c>
    </row>
    <row r="805" spans="1:14" ht="28.5" customHeight="1">
      <c r="A805" s="2">
        <v>800</v>
      </c>
      <c r="B805" s="3"/>
      <c r="C805" s="48" t="str">
        <f t="shared" si="24"/>
        <v/>
      </c>
      <c r="D805" s="5" t="str">
        <f>IF(PhieuBauCu!$B$2&gt;0,IF(LEN($B805)=0,"",IF(AND($B805&gt;0,VALUE(SUBSTITUTE($B805,"1","0"))=$B805),1,0)),"")</f>
        <v/>
      </c>
      <c r="E805" s="5" t="str">
        <f>IF(PhieuBauCu!$B$2&gt;1,IF(LEN($B805)=0,"",IF(AND($B805&gt;0,VALUE(SUBSTITUTE($B805,"2","0"))=$B805),1,0)),"")</f>
        <v/>
      </c>
      <c r="F805" s="5" t="str">
        <f>IF(PhieuBauCu!$B$2&gt;2,IF(LEN($B805)=0,"",IF(AND($B805&gt;0,VALUE(SUBSTITUTE($B805,"3","0"))=$B805),1,0)),"")</f>
        <v/>
      </c>
      <c r="G805" s="5" t="str">
        <f>IF(PhieuBauCu!$B$2&gt;3,IF(LEN($B805)=0,"",IF(AND($B805&gt;0,VALUE(SUBSTITUTE($B805,"4","0"))=$B805),1,0)),"")</f>
        <v/>
      </c>
      <c r="H805" s="5" t="str">
        <f>IF(PhieuBauCu!$B$2&gt;4,IF(LEN($B805)=0,"",IF(AND($B805&gt;0,VALUE(SUBSTITUTE($B805,"5","0"))=$B805),1,0)),"")</f>
        <v/>
      </c>
      <c r="I805" s="5" t="str">
        <f>IF(PhieuBauCu!$B$2&gt;5,IF(LEN($B805)=0,"",IF(AND($B805&gt;0,VALUE(SUBSTITUTE($B805,"6","0"))=$B805),1,0)),"")</f>
        <v/>
      </c>
      <c r="J805" s="5" t="str">
        <f>IF(PhieuBauCu!$B$2&gt;6,IF(LEN($B805)=0,"",IF(AND($B805&gt;0,VALUE(SUBSTITUTE($B805,"7","0"))=$B805),1,0)),"")</f>
        <v/>
      </c>
      <c r="K805" s="5" t="str">
        <f>IF(PhieuBauCu!$B$2&gt;7,IF(LEN($B805)=0,"",IF(AND($B805&gt;0,VALUE(SUBSTITUTE($B805,"8","0"))=$B805),1,0)),"")</f>
        <v/>
      </c>
      <c r="L805" s="5" t="str">
        <f>IF(PhieuBauCu!$B$2&gt;8,IF(LEN($B805)=0,"",IF(AND($B805&gt;0,VALUE(SUBSTITUTE($B805,"9","0"))=$B805),1,0)),"")</f>
        <v/>
      </c>
      <c r="M805" s="9">
        <f t="shared" si="25"/>
        <v>0</v>
      </c>
      <c r="N805" s="36">
        <f>IF(AND(M805&lt;=PhieuBauCu!$B$13,M805&gt;=1),1,0)</f>
        <v>0</v>
      </c>
    </row>
    <row r="806" spans="1:14" ht="28.5" customHeight="1">
      <c r="A806" s="2">
        <v>801</v>
      </c>
      <c r="B806" s="3"/>
      <c r="C806" s="48" t="str">
        <f t="shared" si="24"/>
        <v/>
      </c>
      <c r="D806" s="5" t="str">
        <f>IF(PhieuBauCu!$B$2&gt;0,IF(LEN($B806)=0,"",IF(AND($B806&gt;0,VALUE(SUBSTITUTE($B806,"1","0"))=$B806),1,0)),"")</f>
        <v/>
      </c>
      <c r="E806" s="5" t="str">
        <f>IF(PhieuBauCu!$B$2&gt;1,IF(LEN($B806)=0,"",IF(AND($B806&gt;0,VALUE(SUBSTITUTE($B806,"2","0"))=$B806),1,0)),"")</f>
        <v/>
      </c>
      <c r="F806" s="5" t="str">
        <f>IF(PhieuBauCu!$B$2&gt;2,IF(LEN($B806)=0,"",IF(AND($B806&gt;0,VALUE(SUBSTITUTE($B806,"3","0"))=$B806),1,0)),"")</f>
        <v/>
      </c>
      <c r="G806" s="5" t="str">
        <f>IF(PhieuBauCu!$B$2&gt;3,IF(LEN($B806)=0,"",IF(AND($B806&gt;0,VALUE(SUBSTITUTE($B806,"4","0"))=$B806),1,0)),"")</f>
        <v/>
      </c>
      <c r="H806" s="5" t="str">
        <f>IF(PhieuBauCu!$B$2&gt;4,IF(LEN($B806)=0,"",IF(AND($B806&gt;0,VALUE(SUBSTITUTE($B806,"5","0"))=$B806),1,0)),"")</f>
        <v/>
      </c>
      <c r="I806" s="5" t="str">
        <f>IF(PhieuBauCu!$B$2&gt;5,IF(LEN($B806)=0,"",IF(AND($B806&gt;0,VALUE(SUBSTITUTE($B806,"6","0"))=$B806),1,0)),"")</f>
        <v/>
      </c>
      <c r="J806" s="5" t="str">
        <f>IF(PhieuBauCu!$B$2&gt;6,IF(LEN($B806)=0,"",IF(AND($B806&gt;0,VALUE(SUBSTITUTE($B806,"7","0"))=$B806),1,0)),"")</f>
        <v/>
      </c>
      <c r="K806" s="5" t="str">
        <f>IF(PhieuBauCu!$B$2&gt;7,IF(LEN($B806)=0,"",IF(AND($B806&gt;0,VALUE(SUBSTITUTE($B806,"8","0"))=$B806),1,0)),"")</f>
        <v/>
      </c>
      <c r="L806" s="5" t="str">
        <f>IF(PhieuBauCu!$B$2&gt;8,IF(LEN($B806)=0,"",IF(AND($B806&gt;0,VALUE(SUBSTITUTE($B806,"9","0"))=$B806),1,0)),"")</f>
        <v/>
      </c>
      <c r="M806" s="9">
        <f t="shared" si="25"/>
        <v>0</v>
      </c>
      <c r="N806" s="36">
        <f>IF(AND(M806&lt;=PhieuBauCu!$B$13,M806&gt;=1),1,0)</f>
        <v>0</v>
      </c>
    </row>
    <row r="807" spans="1:14" ht="28.5" customHeight="1">
      <c r="A807" s="2">
        <v>802</v>
      </c>
      <c r="B807" s="3"/>
      <c r="C807" s="48" t="str">
        <f t="shared" si="24"/>
        <v/>
      </c>
      <c r="D807" s="5" t="str">
        <f>IF(PhieuBauCu!$B$2&gt;0,IF(LEN($B807)=0,"",IF(AND($B807&gt;0,VALUE(SUBSTITUTE($B807,"1","0"))=$B807),1,0)),"")</f>
        <v/>
      </c>
      <c r="E807" s="5" t="str">
        <f>IF(PhieuBauCu!$B$2&gt;1,IF(LEN($B807)=0,"",IF(AND($B807&gt;0,VALUE(SUBSTITUTE($B807,"2","0"))=$B807),1,0)),"")</f>
        <v/>
      </c>
      <c r="F807" s="5" t="str">
        <f>IF(PhieuBauCu!$B$2&gt;2,IF(LEN($B807)=0,"",IF(AND($B807&gt;0,VALUE(SUBSTITUTE($B807,"3","0"))=$B807),1,0)),"")</f>
        <v/>
      </c>
      <c r="G807" s="5" t="str">
        <f>IF(PhieuBauCu!$B$2&gt;3,IF(LEN($B807)=0,"",IF(AND($B807&gt;0,VALUE(SUBSTITUTE($B807,"4","0"))=$B807),1,0)),"")</f>
        <v/>
      </c>
      <c r="H807" s="5" t="str">
        <f>IF(PhieuBauCu!$B$2&gt;4,IF(LEN($B807)=0,"",IF(AND($B807&gt;0,VALUE(SUBSTITUTE($B807,"5","0"))=$B807),1,0)),"")</f>
        <v/>
      </c>
      <c r="I807" s="5" t="str">
        <f>IF(PhieuBauCu!$B$2&gt;5,IF(LEN($B807)=0,"",IF(AND($B807&gt;0,VALUE(SUBSTITUTE($B807,"6","0"))=$B807),1,0)),"")</f>
        <v/>
      </c>
      <c r="J807" s="5" t="str">
        <f>IF(PhieuBauCu!$B$2&gt;6,IF(LEN($B807)=0,"",IF(AND($B807&gt;0,VALUE(SUBSTITUTE($B807,"7","0"))=$B807),1,0)),"")</f>
        <v/>
      </c>
      <c r="K807" s="5" t="str">
        <f>IF(PhieuBauCu!$B$2&gt;7,IF(LEN($B807)=0,"",IF(AND($B807&gt;0,VALUE(SUBSTITUTE($B807,"8","0"))=$B807),1,0)),"")</f>
        <v/>
      </c>
      <c r="L807" s="5" t="str">
        <f>IF(PhieuBauCu!$B$2&gt;8,IF(LEN($B807)=0,"",IF(AND($B807&gt;0,VALUE(SUBSTITUTE($B807,"9","0"))=$B807),1,0)),"")</f>
        <v/>
      </c>
      <c r="M807" s="9">
        <f t="shared" si="25"/>
        <v>0</v>
      </c>
      <c r="N807" s="36">
        <f>IF(AND(M807&lt;=PhieuBauCu!$B$13,M807&gt;=1),1,0)</f>
        <v>0</v>
      </c>
    </row>
    <row r="808" spans="1:14" ht="28.5" customHeight="1">
      <c r="A808" s="2">
        <v>803</v>
      </c>
      <c r="B808" s="3"/>
      <c r="C808" s="48" t="str">
        <f t="shared" si="24"/>
        <v/>
      </c>
      <c r="D808" s="5" t="str">
        <f>IF(PhieuBauCu!$B$2&gt;0,IF(LEN($B808)=0,"",IF(AND($B808&gt;0,VALUE(SUBSTITUTE($B808,"1","0"))=$B808),1,0)),"")</f>
        <v/>
      </c>
      <c r="E808" s="5" t="str">
        <f>IF(PhieuBauCu!$B$2&gt;1,IF(LEN($B808)=0,"",IF(AND($B808&gt;0,VALUE(SUBSTITUTE($B808,"2","0"))=$B808),1,0)),"")</f>
        <v/>
      </c>
      <c r="F808" s="5" t="str">
        <f>IF(PhieuBauCu!$B$2&gt;2,IF(LEN($B808)=0,"",IF(AND($B808&gt;0,VALUE(SUBSTITUTE($B808,"3","0"))=$B808),1,0)),"")</f>
        <v/>
      </c>
      <c r="G808" s="5" t="str">
        <f>IF(PhieuBauCu!$B$2&gt;3,IF(LEN($B808)=0,"",IF(AND($B808&gt;0,VALUE(SUBSTITUTE($B808,"4","0"))=$B808),1,0)),"")</f>
        <v/>
      </c>
      <c r="H808" s="5" t="str">
        <f>IF(PhieuBauCu!$B$2&gt;4,IF(LEN($B808)=0,"",IF(AND($B808&gt;0,VALUE(SUBSTITUTE($B808,"5","0"))=$B808),1,0)),"")</f>
        <v/>
      </c>
      <c r="I808" s="5" t="str">
        <f>IF(PhieuBauCu!$B$2&gt;5,IF(LEN($B808)=0,"",IF(AND($B808&gt;0,VALUE(SUBSTITUTE($B808,"6","0"))=$B808),1,0)),"")</f>
        <v/>
      </c>
      <c r="J808" s="5" t="str">
        <f>IF(PhieuBauCu!$B$2&gt;6,IF(LEN($B808)=0,"",IF(AND($B808&gt;0,VALUE(SUBSTITUTE($B808,"7","0"))=$B808),1,0)),"")</f>
        <v/>
      </c>
      <c r="K808" s="5" t="str">
        <f>IF(PhieuBauCu!$B$2&gt;7,IF(LEN($B808)=0,"",IF(AND($B808&gt;0,VALUE(SUBSTITUTE($B808,"8","0"))=$B808),1,0)),"")</f>
        <v/>
      </c>
      <c r="L808" s="5" t="str">
        <f>IF(PhieuBauCu!$B$2&gt;8,IF(LEN($B808)=0,"",IF(AND($B808&gt;0,VALUE(SUBSTITUTE($B808,"9","0"))=$B808),1,0)),"")</f>
        <v/>
      </c>
      <c r="M808" s="9">
        <f t="shared" si="25"/>
        <v>0</v>
      </c>
      <c r="N808" s="36">
        <f>IF(AND(M808&lt;=PhieuBauCu!$B$13,M808&gt;=1),1,0)</f>
        <v>0</v>
      </c>
    </row>
    <row r="809" spans="1:14" ht="28.5" customHeight="1">
      <c r="A809" s="2">
        <v>804</v>
      </c>
      <c r="B809" s="3"/>
      <c r="C809" s="48" t="str">
        <f t="shared" si="24"/>
        <v/>
      </c>
      <c r="D809" s="5" t="str">
        <f>IF(PhieuBauCu!$B$2&gt;0,IF(LEN($B809)=0,"",IF(AND($B809&gt;0,VALUE(SUBSTITUTE($B809,"1","0"))=$B809),1,0)),"")</f>
        <v/>
      </c>
      <c r="E809" s="5" t="str">
        <f>IF(PhieuBauCu!$B$2&gt;1,IF(LEN($B809)=0,"",IF(AND($B809&gt;0,VALUE(SUBSTITUTE($B809,"2","0"))=$B809),1,0)),"")</f>
        <v/>
      </c>
      <c r="F809" s="5" t="str">
        <f>IF(PhieuBauCu!$B$2&gt;2,IF(LEN($B809)=0,"",IF(AND($B809&gt;0,VALUE(SUBSTITUTE($B809,"3","0"))=$B809),1,0)),"")</f>
        <v/>
      </c>
      <c r="G809" s="5" t="str">
        <f>IF(PhieuBauCu!$B$2&gt;3,IF(LEN($B809)=0,"",IF(AND($B809&gt;0,VALUE(SUBSTITUTE($B809,"4","0"))=$B809),1,0)),"")</f>
        <v/>
      </c>
      <c r="H809" s="5" t="str">
        <f>IF(PhieuBauCu!$B$2&gt;4,IF(LEN($B809)=0,"",IF(AND($B809&gt;0,VALUE(SUBSTITUTE($B809,"5","0"))=$B809),1,0)),"")</f>
        <v/>
      </c>
      <c r="I809" s="5" t="str">
        <f>IF(PhieuBauCu!$B$2&gt;5,IF(LEN($B809)=0,"",IF(AND($B809&gt;0,VALUE(SUBSTITUTE($B809,"6","0"))=$B809),1,0)),"")</f>
        <v/>
      </c>
      <c r="J809" s="5" t="str">
        <f>IF(PhieuBauCu!$B$2&gt;6,IF(LEN($B809)=0,"",IF(AND($B809&gt;0,VALUE(SUBSTITUTE($B809,"7","0"))=$B809),1,0)),"")</f>
        <v/>
      </c>
      <c r="K809" s="5" t="str">
        <f>IF(PhieuBauCu!$B$2&gt;7,IF(LEN($B809)=0,"",IF(AND($B809&gt;0,VALUE(SUBSTITUTE($B809,"8","0"))=$B809),1,0)),"")</f>
        <v/>
      </c>
      <c r="L809" s="5" t="str">
        <f>IF(PhieuBauCu!$B$2&gt;8,IF(LEN($B809)=0,"",IF(AND($B809&gt;0,VALUE(SUBSTITUTE($B809,"9","0"))=$B809),1,0)),"")</f>
        <v/>
      </c>
      <c r="M809" s="9">
        <f t="shared" si="25"/>
        <v>0</v>
      </c>
      <c r="N809" s="36">
        <f>IF(AND(M809&lt;=PhieuBauCu!$B$13,M809&gt;=1),1,0)</f>
        <v>0</v>
      </c>
    </row>
    <row r="810" spans="1:14" ht="28.5" customHeight="1">
      <c r="A810" s="2">
        <v>805</v>
      </c>
      <c r="B810" s="3"/>
      <c r="C810" s="48" t="str">
        <f t="shared" si="24"/>
        <v/>
      </c>
      <c r="D810" s="5" t="str">
        <f>IF(PhieuBauCu!$B$2&gt;0,IF(LEN($B810)=0,"",IF(AND($B810&gt;0,VALUE(SUBSTITUTE($B810,"1","0"))=$B810),1,0)),"")</f>
        <v/>
      </c>
      <c r="E810" s="5" t="str">
        <f>IF(PhieuBauCu!$B$2&gt;1,IF(LEN($B810)=0,"",IF(AND($B810&gt;0,VALUE(SUBSTITUTE($B810,"2","0"))=$B810),1,0)),"")</f>
        <v/>
      </c>
      <c r="F810" s="5" t="str">
        <f>IF(PhieuBauCu!$B$2&gt;2,IF(LEN($B810)=0,"",IF(AND($B810&gt;0,VALUE(SUBSTITUTE($B810,"3","0"))=$B810),1,0)),"")</f>
        <v/>
      </c>
      <c r="G810" s="5" t="str">
        <f>IF(PhieuBauCu!$B$2&gt;3,IF(LEN($B810)=0,"",IF(AND($B810&gt;0,VALUE(SUBSTITUTE($B810,"4","0"))=$B810),1,0)),"")</f>
        <v/>
      </c>
      <c r="H810" s="5" t="str">
        <f>IF(PhieuBauCu!$B$2&gt;4,IF(LEN($B810)=0,"",IF(AND($B810&gt;0,VALUE(SUBSTITUTE($B810,"5","0"))=$B810),1,0)),"")</f>
        <v/>
      </c>
      <c r="I810" s="5" t="str">
        <f>IF(PhieuBauCu!$B$2&gt;5,IF(LEN($B810)=0,"",IF(AND($B810&gt;0,VALUE(SUBSTITUTE($B810,"6","0"))=$B810),1,0)),"")</f>
        <v/>
      </c>
      <c r="J810" s="5" t="str">
        <f>IF(PhieuBauCu!$B$2&gt;6,IF(LEN($B810)=0,"",IF(AND($B810&gt;0,VALUE(SUBSTITUTE($B810,"7","0"))=$B810),1,0)),"")</f>
        <v/>
      </c>
      <c r="K810" s="5" t="str">
        <f>IF(PhieuBauCu!$B$2&gt;7,IF(LEN($B810)=0,"",IF(AND($B810&gt;0,VALUE(SUBSTITUTE($B810,"8","0"))=$B810),1,0)),"")</f>
        <v/>
      </c>
      <c r="L810" s="5" t="str">
        <f>IF(PhieuBauCu!$B$2&gt;8,IF(LEN($B810)=0,"",IF(AND($B810&gt;0,VALUE(SUBSTITUTE($B810,"9","0"))=$B810),1,0)),"")</f>
        <v/>
      </c>
      <c r="M810" s="9">
        <f t="shared" si="25"/>
        <v>0</v>
      </c>
      <c r="N810" s="36">
        <f>IF(AND(M810&lt;=PhieuBauCu!$B$13,M810&gt;=1),1,0)</f>
        <v>0</v>
      </c>
    </row>
    <row r="811" spans="1:14" ht="28.5" customHeight="1">
      <c r="A811" s="2">
        <v>806</v>
      </c>
      <c r="B811" s="3"/>
      <c r="C811" s="48" t="str">
        <f t="shared" si="24"/>
        <v/>
      </c>
      <c r="D811" s="5" t="str">
        <f>IF(PhieuBauCu!$B$2&gt;0,IF(LEN($B811)=0,"",IF(AND($B811&gt;0,VALUE(SUBSTITUTE($B811,"1","0"))=$B811),1,0)),"")</f>
        <v/>
      </c>
      <c r="E811" s="5" t="str">
        <f>IF(PhieuBauCu!$B$2&gt;1,IF(LEN($B811)=0,"",IF(AND($B811&gt;0,VALUE(SUBSTITUTE($B811,"2","0"))=$B811),1,0)),"")</f>
        <v/>
      </c>
      <c r="F811" s="5" t="str">
        <f>IF(PhieuBauCu!$B$2&gt;2,IF(LEN($B811)=0,"",IF(AND($B811&gt;0,VALUE(SUBSTITUTE($B811,"3","0"))=$B811),1,0)),"")</f>
        <v/>
      </c>
      <c r="G811" s="5" t="str">
        <f>IF(PhieuBauCu!$B$2&gt;3,IF(LEN($B811)=0,"",IF(AND($B811&gt;0,VALUE(SUBSTITUTE($B811,"4","0"))=$B811),1,0)),"")</f>
        <v/>
      </c>
      <c r="H811" s="5" t="str">
        <f>IF(PhieuBauCu!$B$2&gt;4,IF(LEN($B811)=0,"",IF(AND($B811&gt;0,VALUE(SUBSTITUTE($B811,"5","0"))=$B811),1,0)),"")</f>
        <v/>
      </c>
      <c r="I811" s="5" t="str">
        <f>IF(PhieuBauCu!$B$2&gt;5,IF(LEN($B811)=0,"",IF(AND($B811&gt;0,VALUE(SUBSTITUTE($B811,"6","0"))=$B811),1,0)),"")</f>
        <v/>
      </c>
      <c r="J811" s="5" t="str">
        <f>IF(PhieuBauCu!$B$2&gt;6,IF(LEN($B811)=0,"",IF(AND($B811&gt;0,VALUE(SUBSTITUTE($B811,"7","0"))=$B811),1,0)),"")</f>
        <v/>
      </c>
      <c r="K811" s="5" t="str">
        <f>IF(PhieuBauCu!$B$2&gt;7,IF(LEN($B811)=0,"",IF(AND($B811&gt;0,VALUE(SUBSTITUTE($B811,"8","0"))=$B811),1,0)),"")</f>
        <v/>
      </c>
      <c r="L811" s="5" t="str">
        <f>IF(PhieuBauCu!$B$2&gt;8,IF(LEN($B811)=0,"",IF(AND($B811&gt;0,VALUE(SUBSTITUTE($B811,"9","0"))=$B811),1,0)),"")</f>
        <v/>
      </c>
      <c r="M811" s="9">
        <f t="shared" si="25"/>
        <v>0</v>
      </c>
      <c r="N811" s="36">
        <f>IF(AND(M811&lt;=PhieuBauCu!$B$13,M811&gt;=1),1,0)</f>
        <v>0</v>
      </c>
    </row>
    <row r="812" spans="1:14" ht="28.5" customHeight="1">
      <c r="A812" s="2">
        <v>807</v>
      </c>
      <c r="B812" s="3"/>
      <c r="C812" s="48" t="str">
        <f t="shared" si="24"/>
        <v/>
      </c>
      <c r="D812" s="5" t="str">
        <f>IF(PhieuBauCu!$B$2&gt;0,IF(LEN($B812)=0,"",IF(AND($B812&gt;0,VALUE(SUBSTITUTE($B812,"1","0"))=$B812),1,0)),"")</f>
        <v/>
      </c>
      <c r="E812" s="5" t="str">
        <f>IF(PhieuBauCu!$B$2&gt;1,IF(LEN($B812)=0,"",IF(AND($B812&gt;0,VALUE(SUBSTITUTE($B812,"2","0"))=$B812),1,0)),"")</f>
        <v/>
      </c>
      <c r="F812" s="5" t="str">
        <f>IF(PhieuBauCu!$B$2&gt;2,IF(LEN($B812)=0,"",IF(AND($B812&gt;0,VALUE(SUBSTITUTE($B812,"3","0"))=$B812),1,0)),"")</f>
        <v/>
      </c>
      <c r="G812" s="5" t="str">
        <f>IF(PhieuBauCu!$B$2&gt;3,IF(LEN($B812)=0,"",IF(AND($B812&gt;0,VALUE(SUBSTITUTE($B812,"4","0"))=$B812),1,0)),"")</f>
        <v/>
      </c>
      <c r="H812" s="5" t="str">
        <f>IF(PhieuBauCu!$B$2&gt;4,IF(LEN($B812)=0,"",IF(AND($B812&gt;0,VALUE(SUBSTITUTE($B812,"5","0"))=$B812),1,0)),"")</f>
        <v/>
      </c>
      <c r="I812" s="5" t="str">
        <f>IF(PhieuBauCu!$B$2&gt;5,IF(LEN($B812)=0,"",IF(AND($B812&gt;0,VALUE(SUBSTITUTE($B812,"6","0"))=$B812),1,0)),"")</f>
        <v/>
      </c>
      <c r="J812" s="5" t="str">
        <f>IF(PhieuBauCu!$B$2&gt;6,IF(LEN($B812)=0,"",IF(AND($B812&gt;0,VALUE(SUBSTITUTE($B812,"7","0"))=$B812),1,0)),"")</f>
        <v/>
      </c>
      <c r="K812" s="5" t="str">
        <f>IF(PhieuBauCu!$B$2&gt;7,IF(LEN($B812)=0,"",IF(AND($B812&gt;0,VALUE(SUBSTITUTE($B812,"8","0"))=$B812),1,0)),"")</f>
        <v/>
      </c>
      <c r="L812" s="5" t="str">
        <f>IF(PhieuBauCu!$B$2&gt;8,IF(LEN($B812)=0,"",IF(AND($B812&gt;0,VALUE(SUBSTITUTE($B812,"9","0"))=$B812),1,0)),"")</f>
        <v/>
      </c>
      <c r="M812" s="9">
        <f t="shared" si="25"/>
        <v>0</v>
      </c>
      <c r="N812" s="36">
        <f>IF(AND(M812&lt;=PhieuBauCu!$B$13,M812&gt;=1),1,0)</f>
        <v>0</v>
      </c>
    </row>
    <row r="813" spans="1:14" ht="28.5" customHeight="1">
      <c r="A813" s="2">
        <v>808</v>
      </c>
      <c r="B813" s="3"/>
      <c r="C813" s="48" t="str">
        <f t="shared" si="24"/>
        <v/>
      </c>
      <c r="D813" s="5" t="str">
        <f>IF(PhieuBauCu!$B$2&gt;0,IF(LEN($B813)=0,"",IF(AND($B813&gt;0,VALUE(SUBSTITUTE($B813,"1","0"))=$B813),1,0)),"")</f>
        <v/>
      </c>
      <c r="E813" s="5" t="str">
        <f>IF(PhieuBauCu!$B$2&gt;1,IF(LEN($B813)=0,"",IF(AND($B813&gt;0,VALUE(SUBSTITUTE($B813,"2","0"))=$B813),1,0)),"")</f>
        <v/>
      </c>
      <c r="F813" s="5" t="str">
        <f>IF(PhieuBauCu!$B$2&gt;2,IF(LEN($B813)=0,"",IF(AND($B813&gt;0,VALUE(SUBSTITUTE($B813,"3","0"))=$B813),1,0)),"")</f>
        <v/>
      </c>
      <c r="G813" s="5" t="str">
        <f>IF(PhieuBauCu!$B$2&gt;3,IF(LEN($B813)=0,"",IF(AND($B813&gt;0,VALUE(SUBSTITUTE($B813,"4","0"))=$B813),1,0)),"")</f>
        <v/>
      </c>
      <c r="H813" s="5" t="str">
        <f>IF(PhieuBauCu!$B$2&gt;4,IF(LEN($B813)=0,"",IF(AND($B813&gt;0,VALUE(SUBSTITUTE($B813,"5","0"))=$B813),1,0)),"")</f>
        <v/>
      </c>
      <c r="I813" s="5" t="str">
        <f>IF(PhieuBauCu!$B$2&gt;5,IF(LEN($B813)=0,"",IF(AND($B813&gt;0,VALUE(SUBSTITUTE($B813,"6","0"))=$B813),1,0)),"")</f>
        <v/>
      </c>
      <c r="J813" s="5" t="str">
        <f>IF(PhieuBauCu!$B$2&gt;6,IF(LEN($B813)=0,"",IF(AND($B813&gt;0,VALUE(SUBSTITUTE($B813,"7","0"))=$B813),1,0)),"")</f>
        <v/>
      </c>
      <c r="K813" s="5" t="str">
        <f>IF(PhieuBauCu!$B$2&gt;7,IF(LEN($B813)=0,"",IF(AND($B813&gt;0,VALUE(SUBSTITUTE($B813,"8","0"))=$B813),1,0)),"")</f>
        <v/>
      </c>
      <c r="L813" s="5" t="str">
        <f>IF(PhieuBauCu!$B$2&gt;8,IF(LEN($B813)=0,"",IF(AND($B813&gt;0,VALUE(SUBSTITUTE($B813,"9","0"))=$B813),1,0)),"")</f>
        <v/>
      </c>
      <c r="M813" s="9">
        <f t="shared" si="25"/>
        <v>0</v>
      </c>
      <c r="N813" s="36">
        <f>IF(AND(M813&lt;=PhieuBauCu!$B$13,M813&gt;=1),1,0)</f>
        <v>0</v>
      </c>
    </row>
    <row r="814" spans="1:14" ht="28.5" customHeight="1">
      <c r="A814" s="2">
        <v>809</v>
      </c>
      <c r="B814" s="3"/>
      <c r="C814" s="48" t="str">
        <f t="shared" si="24"/>
        <v/>
      </c>
      <c r="D814" s="5" t="str">
        <f>IF(PhieuBauCu!$B$2&gt;0,IF(LEN($B814)=0,"",IF(AND($B814&gt;0,VALUE(SUBSTITUTE($B814,"1","0"))=$B814),1,0)),"")</f>
        <v/>
      </c>
      <c r="E814" s="5" t="str">
        <f>IF(PhieuBauCu!$B$2&gt;1,IF(LEN($B814)=0,"",IF(AND($B814&gt;0,VALUE(SUBSTITUTE($B814,"2","0"))=$B814),1,0)),"")</f>
        <v/>
      </c>
      <c r="F814" s="5" t="str">
        <f>IF(PhieuBauCu!$B$2&gt;2,IF(LEN($B814)=0,"",IF(AND($B814&gt;0,VALUE(SUBSTITUTE($B814,"3","0"))=$B814),1,0)),"")</f>
        <v/>
      </c>
      <c r="G814" s="5" t="str">
        <f>IF(PhieuBauCu!$B$2&gt;3,IF(LEN($B814)=0,"",IF(AND($B814&gt;0,VALUE(SUBSTITUTE($B814,"4","0"))=$B814),1,0)),"")</f>
        <v/>
      </c>
      <c r="H814" s="5" t="str">
        <f>IF(PhieuBauCu!$B$2&gt;4,IF(LEN($B814)=0,"",IF(AND($B814&gt;0,VALUE(SUBSTITUTE($B814,"5","0"))=$B814),1,0)),"")</f>
        <v/>
      </c>
      <c r="I814" s="5" t="str">
        <f>IF(PhieuBauCu!$B$2&gt;5,IF(LEN($B814)=0,"",IF(AND($B814&gt;0,VALUE(SUBSTITUTE($B814,"6","0"))=$B814),1,0)),"")</f>
        <v/>
      </c>
      <c r="J814" s="5" t="str">
        <f>IF(PhieuBauCu!$B$2&gt;6,IF(LEN($B814)=0,"",IF(AND($B814&gt;0,VALUE(SUBSTITUTE($B814,"7","0"))=$B814),1,0)),"")</f>
        <v/>
      </c>
      <c r="K814" s="5" t="str">
        <f>IF(PhieuBauCu!$B$2&gt;7,IF(LEN($B814)=0,"",IF(AND($B814&gt;0,VALUE(SUBSTITUTE($B814,"8","0"))=$B814),1,0)),"")</f>
        <v/>
      </c>
      <c r="L814" s="5" t="str">
        <f>IF(PhieuBauCu!$B$2&gt;8,IF(LEN($B814)=0,"",IF(AND($B814&gt;0,VALUE(SUBSTITUTE($B814,"9","0"))=$B814),1,0)),"")</f>
        <v/>
      </c>
      <c r="M814" s="9">
        <f t="shared" si="25"/>
        <v>0</v>
      </c>
      <c r="N814" s="36">
        <f>IF(AND(M814&lt;=PhieuBauCu!$B$13,M814&gt;=1),1,0)</f>
        <v>0</v>
      </c>
    </row>
    <row r="815" spans="1:14" ht="28.5" customHeight="1">
      <c r="A815" s="2">
        <v>810</v>
      </c>
      <c r="B815" s="3"/>
      <c r="C815" s="48" t="str">
        <f t="shared" si="24"/>
        <v/>
      </c>
      <c r="D815" s="5" t="str">
        <f>IF(PhieuBauCu!$B$2&gt;0,IF(LEN($B815)=0,"",IF(AND($B815&gt;0,VALUE(SUBSTITUTE($B815,"1","0"))=$B815),1,0)),"")</f>
        <v/>
      </c>
      <c r="E815" s="5" t="str">
        <f>IF(PhieuBauCu!$B$2&gt;1,IF(LEN($B815)=0,"",IF(AND($B815&gt;0,VALUE(SUBSTITUTE($B815,"2","0"))=$B815),1,0)),"")</f>
        <v/>
      </c>
      <c r="F815" s="5" t="str">
        <f>IF(PhieuBauCu!$B$2&gt;2,IF(LEN($B815)=0,"",IF(AND($B815&gt;0,VALUE(SUBSTITUTE($B815,"3","0"))=$B815),1,0)),"")</f>
        <v/>
      </c>
      <c r="G815" s="5" t="str">
        <f>IF(PhieuBauCu!$B$2&gt;3,IF(LEN($B815)=0,"",IF(AND($B815&gt;0,VALUE(SUBSTITUTE($B815,"4","0"))=$B815),1,0)),"")</f>
        <v/>
      </c>
      <c r="H815" s="5" t="str">
        <f>IF(PhieuBauCu!$B$2&gt;4,IF(LEN($B815)=0,"",IF(AND($B815&gt;0,VALUE(SUBSTITUTE($B815,"5","0"))=$B815),1,0)),"")</f>
        <v/>
      </c>
      <c r="I815" s="5" t="str">
        <f>IF(PhieuBauCu!$B$2&gt;5,IF(LEN($B815)=0,"",IF(AND($B815&gt;0,VALUE(SUBSTITUTE($B815,"6","0"))=$B815),1,0)),"")</f>
        <v/>
      </c>
      <c r="J815" s="5" t="str">
        <f>IF(PhieuBauCu!$B$2&gt;6,IF(LEN($B815)=0,"",IF(AND($B815&gt;0,VALUE(SUBSTITUTE($B815,"7","0"))=$B815),1,0)),"")</f>
        <v/>
      </c>
      <c r="K815" s="5" t="str">
        <f>IF(PhieuBauCu!$B$2&gt;7,IF(LEN($B815)=0,"",IF(AND($B815&gt;0,VALUE(SUBSTITUTE($B815,"8","0"))=$B815),1,0)),"")</f>
        <v/>
      </c>
      <c r="L815" s="5" t="str">
        <f>IF(PhieuBauCu!$B$2&gt;8,IF(LEN($B815)=0,"",IF(AND($B815&gt;0,VALUE(SUBSTITUTE($B815,"9","0"))=$B815),1,0)),"")</f>
        <v/>
      </c>
      <c r="M815" s="9">
        <f t="shared" si="25"/>
        <v>0</v>
      </c>
      <c r="N815" s="36">
        <f>IF(AND(M815&lt;=PhieuBauCu!$B$13,M815&gt;=1),1,0)</f>
        <v>0</v>
      </c>
    </row>
    <row r="816" spans="1:14" ht="28.5" customHeight="1">
      <c r="A816" s="2">
        <v>811</v>
      </c>
      <c r="B816" s="3"/>
      <c r="C816" s="48" t="str">
        <f t="shared" si="24"/>
        <v/>
      </c>
      <c r="D816" s="5" t="str">
        <f>IF(PhieuBauCu!$B$2&gt;0,IF(LEN($B816)=0,"",IF(AND($B816&gt;0,VALUE(SUBSTITUTE($B816,"1","0"))=$B816),1,0)),"")</f>
        <v/>
      </c>
      <c r="E816" s="5" t="str">
        <f>IF(PhieuBauCu!$B$2&gt;1,IF(LEN($B816)=0,"",IF(AND($B816&gt;0,VALUE(SUBSTITUTE($B816,"2","0"))=$B816),1,0)),"")</f>
        <v/>
      </c>
      <c r="F816" s="5" t="str">
        <f>IF(PhieuBauCu!$B$2&gt;2,IF(LEN($B816)=0,"",IF(AND($B816&gt;0,VALUE(SUBSTITUTE($B816,"3","0"))=$B816),1,0)),"")</f>
        <v/>
      </c>
      <c r="G816" s="5" t="str">
        <f>IF(PhieuBauCu!$B$2&gt;3,IF(LEN($B816)=0,"",IF(AND($B816&gt;0,VALUE(SUBSTITUTE($B816,"4","0"))=$B816),1,0)),"")</f>
        <v/>
      </c>
      <c r="H816" s="5" t="str">
        <f>IF(PhieuBauCu!$B$2&gt;4,IF(LEN($B816)=0,"",IF(AND($B816&gt;0,VALUE(SUBSTITUTE($B816,"5","0"))=$B816),1,0)),"")</f>
        <v/>
      </c>
      <c r="I816" s="5" t="str">
        <f>IF(PhieuBauCu!$B$2&gt;5,IF(LEN($B816)=0,"",IF(AND($B816&gt;0,VALUE(SUBSTITUTE($B816,"6","0"))=$B816),1,0)),"")</f>
        <v/>
      </c>
      <c r="J816" s="5" t="str">
        <f>IF(PhieuBauCu!$B$2&gt;6,IF(LEN($B816)=0,"",IF(AND($B816&gt;0,VALUE(SUBSTITUTE($B816,"7","0"))=$B816),1,0)),"")</f>
        <v/>
      </c>
      <c r="K816" s="5" t="str">
        <f>IF(PhieuBauCu!$B$2&gt;7,IF(LEN($B816)=0,"",IF(AND($B816&gt;0,VALUE(SUBSTITUTE($B816,"8","0"))=$B816),1,0)),"")</f>
        <v/>
      </c>
      <c r="L816" s="5" t="str">
        <f>IF(PhieuBauCu!$B$2&gt;8,IF(LEN($B816)=0,"",IF(AND($B816&gt;0,VALUE(SUBSTITUTE($B816,"9","0"))=$B816),1,0)),"")</f>
        <v/>
      </c>
      <c r="M816" s="9">
        <f t="shared" si="25"/>
        <v>0</v>
      </c>
      <c r="N816" s="36">
        <f>IF(AND(M816&lt;=PhieuBauCu!$B$13,M816&gt;=1),1,0)</f>
        <v>0</v>
      </c>
    </row>
    <row r="817" spans="1:14" ht="28.5" customHeight="1">
      <c r="A817" s="2">
        <v>812</v>
      </c>
      <c r="B817" s="3"/>
      <c r="C817" s="48" t="str">
        <f t="shared" si="24"/>
        <v/>
      </c>
      <c r="D817" s="5" t="str">
        <f>IF(PhieuBauCu!$B$2&gt;0,IF(LEN($B817)=0,"",IF(AND($B817&gt;0,VALUE(SUBSTITUTE($B817,"1","0"))=$B817),1,0)),"")</f>
        <v/>
      </c>
      <c r="E817" s="5" t="str">
        <f>IF(PhieuBauCu!$B$2&gt;1,IF(LEN($B817)=0,"",IF(AND($B817&gt;0,VALUE(SUBSTITUTE($B817,"2","0"))=$B817),1,0)),"")</f>
        <v/>
      </c>
      <c r="F817" s="5" t="str">
        <f>IF(PhieuBauCu!$B$2&gt;2,IF(LEN($B817)=0,"",IF(AND($B817&gt;0,VALUE(SUBSTITUTE($B817,"3","0"))=$B817),1,0)),"")</f>
        <v/>
      </c>
      <c r="G817" s="5" t="str">
        <f>IF(PhieuBauCu!$B$2&gt;3,IF(LEN($B817)=0,"",IF(AND($B817&gt;0,VALUE(SUBSTITUTE($B817,"4","0"))=$B817),1,0)),"")</f>
        <v/>
      </c>
      <c r="H817" s="5" t="str">
        <f>IF(PhieuBauCu!$B$2&gt;4,IF(LEN($B817)=0,"",IF(AND($B817&gt;0,VALUE(SUBSTITUTE($B817,"5","0"))=$B817),1,0)),"")</f>
        <v/>
      </c>
      <c r="I817" s="5" t="str">
        <f>IF(PhieuBauCu!$B$2&gt;5,IF(LEN($B817)=0,"",IF(AND($B817&gt;0,VALUE(SUBSTITUTE($B817,"6","0"))=$B817),1,0)),"")</f>
        <v/>
      </c>
      <c r="J817" s="5" t="str">
        <f>IF(PhieuBauCu!$B$2&gt;6,IF(LEN($B817)=0,"",IF(AND($B817&gt;0,VALUE(SUBSTITUTE($B817,"7","0"))=$B817),1,0)),"")</f>
        <v/>
      </c>
      <c r="K817" s="5" t="str">
        <f>IF(PhieuBauCu!$B$2&gt;7,IF(LEN($B817)=0,"",IF(AND($B817&gt;0,VALUE(SUBSTITUTE($B817,"8","0"))=$B817),1,0)),"")</f>
        <v/>
      </c>
      <c r="L817" s="5" t="str">
        <f>IF(PhieuBauCu!$B$2&gt;8,IF(LEN($B817)=0,"",IF(AND($B817&gt;0,VALUE(SUBSTITUTE($B817,"9","0"))=$B817),1,0)),"")</f>
        <v/>
      </c>
      <c r="M817" s="9">
        <f t="shared" si="25"/>
        <v>0</v>
      </c>
      <c r="N817" s="36">
        <f>IF(AND(M817&lt;=PhieuBauCu!$B$13,M817&gt;=1),1,0)</f>
        <v>0</v>
      </c>
    </row>
    <row r="818" spans="1:14" ht="28.5" customHeight="1">
      <c r="A818" s="2">
        <v>813</v>
      </c>
      <c r="B818" s="3"/>
      <c r="C818" s="48" t="str">
        <f t="shared" si="24"/>
        <v/>
      </c>
      <c r="D818" s="5" t="str">
        <f>IF(PhieuBauCu!$B$2&gt;0,IF(LEN($B818)=0,"",IF(AND($B818&gt;0,VALUE(SUBSTITUTE($B818,"1","0"))=$B818),1,0)),"")</f>
        <v/>
      </c>
      <c r="E818" s="5" t="str">
        <f>IF(PhieuBauCu!$B$2&gt;1,IF(LEN($B818)=0,"",IF(AND($B818&gt;0,VALUE(SUBSTITUTE($B818,"2","0"))=$B818),1,0)),"")</f>
        <v/>
      </c>
      <c r="F818" s="5" t="str">
        <f>IF(PhieuBauCu!$B$2&gt;2,IF(LEN($B818)=0,"",IF(AND($B818&gt;0,VALUE(SUBSTITUTE($B818,"3","0"))=$B818),1,0)),"")</f>
        <v/>
      </c>
      <c r="G818" s="5" t="str">
        <f>IF(PhieuBauCu!$B$2&gt;3,IF(LEN($B818)=0,"",IF(AND($B818&gt;0,VALUE(SUBSTITUTE($B818,"4","0"))=$B818),1,0)),"")</f>
        <v/>
      </c>
      <c r="H818" s="5" t="str">
        <f>IF(PhieuBauCu!$B$2&gt;4,IF(LEN($B818)=0,"",IF(AND($B818&gt;0,VALUE(SUBSTITUTE($B818,"5","0"))=$B818),1,0)),"")</f>
        <v/>
      </c>
      <c r="I818" s="5" t="str">
        <f>IF(PhieuBauCu!$B$2&gt;5,IF(LEN($B818)=0,"",IF(AND($B818&gt;0,VALUE(SUBSTITUTE($B818,"6","0"))=$B818),1,0)),"")</f>
        <v/>
      </c>
      <c r="J818" s="5" t="str">
        <f>IF(PhieuBauCu!$B$2&gt;6,IF(LEN($B818)=0,"",IF(AND($B818&gt;0,VALUE(SUBSTITUTE($B818,"7","0"))=$B818),1,0)),"")</f>
        <v/>
      </c>
      <c r="K818" s="5" t="str">
        <f>IF(PhieuBauCu!$B$2&gt;7,IF(LEN($B818)=0,"",IF(AND($B818&gt;0,VALUE(SUBSTITUTE($B818,"8","0"))=$B818),1,0)),"")</f>
        <v/>
      </c>
      <c r="L818" s="5" t="str">
        <f>IF(PhieuBauCu!$B$2&gt;8,IF(LEN($B818)=0,"",IF(AND($B818&gt;0,VALUE(SUBSTITUTE($B818,"9","0"))=$B818),1,0)),"")</f>
        <v/>
      </c>
      <c r="M818" s="9">
        <f t="shared" si="25"/>
        <v>0</v>
      </c>
      <c r="N818" s="36">
        <f>IF(AND(M818&lt;=PhieuBauCu!$B$13,M818&gt;=1),1,0)</f>
        <v>0</v>
      </c>
    </row>
    <row r="819" spans="1:14" ht="28.5" customHeight="1">
      <c r="A819" s="2">
        <v>814</v>
      </c>
      <c r="B819" s="3"/>
      <c r="C819" s="48" t="str">
        <f t="shared" si="24"/>
        <v/>
      </c>
      <c r="D819" s="5" t="str">
        <f>IF(PhieuBauCu!$B$2&gt;0,IF(LEN($B819)=0,"",IF(AND($B819&gt;0,VALUE(SUBSTITUTE($B819,"1","0"))=$B819),1,0)),"")</f>
        <v/>
      </c>
      <c r="E819" s="5" t="str">
        <f>IF(PhieuBauCu!$B$2&gt;1,IF(LEN($B819)=0,"",IF(AND($B819&gt;0,VALUE(SUBSTITUTE($B819,"2","0"))=$B819),1,0)),"")</f>
        <v/>
      </c>
      <c r="F819" s="5" t="str">
        <f>IF(PhieuBauCu!$B$2&gt;2,IF(LEN($B819)=0,"",IF(AND($B819&gt;0,VALUE(SUBSTITUTE($B819,"3","0"))=$B819),1,0)),"")</f>
        <v/>
      </c>
      <c r="G819" s="5" t="str">
        <f>IF(PhieuBauCu!$B$2&gt;3,IF(LEN($B819)=0,"",IF(AND($B819&gt;0,VALUE(SUBSTITUTE($B819,"4","0"))=$B819),1,0)),"")</f>
        <v/>
      </c>
      <c r="H819" s="5" t="str">
        <f>IF(PhieuBauCu!$B$2&gt;4,IF(LEN($B819)=0,"",IF(AND($B819&gt;0,VALUE(SUBSTITUTE($B819,"5","0"))=$B819),1,0)),"")</f>
        <v/>
      </c>
      <c r="I819" s="5" t="str">
        <f>IF(PhieuBauCu!$B$2&gt;5,IF(LEN($B819)=0,"",IF(AND($B819&gt;0,VALUE(SUBSTITUTE($B819,"6","0"))=$B819),1,0)),"")</f>
        <v/>
      </c>
      <c r="J819" s="5" t="str">
        <f>IF(PhieuBauCu!$B$2&gt;6,IF(LEN($B819)=0,"",IF(AND($B819&gt;0,VALUE(SUBSTITUTE($B819,"7","0"))=$B819),1,0)),"")</f>
        <v/>
      </c>
      <c r="K819" s="5" t="str">
        <f>IF(PhieuBauCu!$B$2&gt;7,IF(LEN($B819)=0,"",IF(AND($B819&gt;0,VALUE(SUBSTITUTE($B819,"8","0"))=$B819),1,0)),"")</f>
        <v/>
      </c>
      <c r="L819" s="5" t="str">
        <f>IF(PhieuBauCu!$B$2&gt;8,IF(LEN($B819)=0,"",IF(AND($B819&gt;0,VALUE(SUBSTITUTE($B819,"9","0"))=$B819),1,0)),"")</f>
        <v/>
      </c>
      <c r="M819" s="9">
        <f t="shared" si="25"/>
        <v>0</v>
      </c>
      <c r="N819" s="36">
        <f>IF(AND(M819&lt;=PhieuBauCu!$B$13,M819&gt;=1),1,0)</f>
        <v>0</v>
      </c>
    </row>
    <row r="820" spans="1:14" ht="28.5" customHeight="1">
      <c r="A820" s="2">
        <v>815</v>
      </c>
      <c r="B820" s="3"/>
      <c r="C820" s="48" t="str">
        <f t="shared" si="24"/>
        <v/>
      </c>
      <c r="D820" s="5" t="str">
        <f>IF(PhieuBauCu!$B$2&gt;0,IF(LEN($B820)=0,"",IF(AND($B820&gt;0,VALUE(SUBSTITUTE($B820,"1","0"))=$B820),1,0)),"")</f>
        <v/>
      </c>
      <c r="E820" s="5" t="str">
        <f>IF(PhieuBauCu!$B$2&gt;1,IF(LEN($B820)=0,"",IF(AND($B820&gt;0,VALUE(SUBSTITUTE($B820,"2","0"))=$B820),1,0)),"")</f>
        <v/>
      </c>
      <c r="F820" s="5" t="str">
        <f>IF(PhieuBauCu!$B$2&gt;2,IF(LEN($B820)=0,"",IF(AND($B820&gt;0,VALUE(SUBSTITUTE($B820,"3","0"))=$B820),1,0)),"")</f>
        <v/>
      </c>
      <c r="G820" s="5" t="str">
        <f>IF(PhieuBauCu!$B$2&gt;3,IF(LEN($B820)=0,"",IF(AND($B820&gt;0,VALUE(SUBSTITUTE($B820,"4","0"))=$B820),1,0)),"")</f>
        <v/>
      </c>
      <c r="H820" s="5" t="str">
        <f>IF(PhieuBauCu!$B$2&gt;4,IF(LEN($B820)=0,"",IF(AND($B820&gt;0,VALUE(SUBSTITUTE($B820,"5","0"))=$B820),1,0)),"")</f>
        <v/>
      </c>
      <c r="I820" s="5" t="str">
        <f>IF(PhieuBauCu!$B$2&gt;5,IF(LEN($B820)=0,"",IF(AND($B820&gt;0,VALUE(SUBSTITUTE($B820,"6","0"))=$B820),1,0)),"")</f>
        <v/>
      </c>
      <c r="J820" s="5" t="str">
        <f>IF(PhieuBauCu!$B$2&gt;6,IF(LEN($B820)=0,"",IF(AND($B820&gt;0,VALUE(SUBSTITUTE($B820,"7","0"))=$B820),1,0)),"")</f>
        <v/>
      </c>
      <c r="K820" s="5" t="str">
        <f>IF(PhieuBauCu!$B$2&gt;7,IF(LEN($B820)=0,"",IF(AND($B820&gt;0,VALUE(SUBSTITUTE($B820,"8","0"))=$B820),1,0)),"")</f>
        <v/>
      </c>
      <c r="L820" s="5" t="str">
        <f>IF(PhieuBauCu!$B$2&gt;8,IF(LEN($B820)=0,"",IF(AND($B820&gt;0,VALUE(SUBSTITUTE($B820,"9","0"))=$B820),1,0)),"")</f>
        <v/>
      </c>
      <c r="M820" s="9">
        <f t="shared" si="25"/>
        <v>0</v>
      </c>
      <c r="N820" s="36">
        <f>IF(AND(M820&lt;=PhieuBauCu!$B$13,M820&gt;=1),1,0)</f>
        <v>0</v>
      </c>
    </row>
    <row r="821" spans="1:14" ht="28.5" customHeight="1">
      <c r="A821" s="2">
        <v>816</v>
      </c>
      <c r="B821" s="3"/>
      <c r="C821" s="48" t="str">
        <f t="shared" si="24"/>
        <v/>
      </c>
      <c r="D821" s="5" t="str">
        <f>IF(PhieuBauCu!$B$2&gt;0,IF(LEN($B821)=0,"",IF(AND($B821&gt;0,VALUE(SUBSTITUTE($B821,"1","0"))=$B821),1,0)),"")</f>
        <v/>
      </c>
      <c r="E821" s="5" t="str">
        <f>IF(PhieuBauCu!$B$2&gt;1,IF(LEN($B821)=0,"",IF(AND($B821&gt;0,VALUE(SUBSTITUTE($B821,"2","0"))=$B821),1,0)),"")</f>
        <v/>
      </c>
      <c r="F821" s="5" t="str">
        <f>IF(PhieuBauCu!$B$2&gt;2,IF(LEN($B821)=0,"",IF(AND($B821&gt;0,VALUE(SUBSTITUTE($B821,"3","0"))=$B821),1,0)),"")</f>
        <v/>
      </c>
      <c r="G821" s="5" t="str">
        <f>IF(PhieuBauCu!$B$2&gt;3,IF(LEN($B821)=0,"",IF(AND($B821&gt;0,VALUE(SUBSTITUTE($B821,"4","0"))=$B821),1,0)),"")</f>
        <v/>
      </c>
      <c r="H821" s="5" t="str">
        <f>IF(PhieuBauCu!$B$2&gt;4,IF(LEN($B821)=0,"",IF(AND($B821&gt;0,VALUE(SUBSTITUTE($B821,"5","0"))=$B821),1,0)),"")</f>
        <v/>
      </c>
      <c r="I821" s="5" t="str">
        <f>IF(PhieuBauCu!$B$2&gt;5,IF(LEN($B821)=0,"",IF(AND($B821&gt;0,VALUE(SUBSTITUTE($B821,"6","0"))=$B821),1,0)),"")</f>
        <v/>
      </c>
      <c r="J821" s="5" t="str">
        <f>IF(PhieuBauCu!$B$2&gt;6,IF(LEN($B821)=0,"",IF(AND($B821&gt;0,VALUE(SUBSTITUTE($B821,"7","0"))=$B821),1,0)),"")</f>
        <v/>
      </c>
      <c r="K821" s="5" t="str">
        <f>IF(PhieuBauCu!$B$2&gt;7,IF(LEN($B821)=0,"",IF(AND($B821&gt;0,VALUE(SUBSTITUTE($B821,"8","0"))=$B821),1,0)),"")</f>
        <v/>
      </c>
      <c r="L821" s="5" t="str">
        <f>IF(PhieuBauCu!$B$2&gt;8,IF(LEN($B821)=0,"",IF(AND($B821&gt;0,VALUE(SUBSTITUTE($B821,"9","0"))=$B821),1,0)),"")</f>
        <v/>
      </c>
      <c r="M821" s="9">
        <f t="shared" si="25"/>
        <v>0</v>
      </c>
      <c r="N821" s="36">
        <f>IF(AND(M821&lt;=PhieuBauCu!$B$13,M821&gt;=1),1,0)</f>
        <v>0</v>
      </c>
    </row>
    <row r="822" spans="1:14" ht="28.5" customHeight="1">
      <c r="A822" s="2">
        <v>817</v>
      </c>
      <c r="B822" s="3"/>
      <c r="C822" s="48" t="str">
        <f t="shared" si="24"/>
        <v/>
      </c>
      <c r="D822" s="5" t="str">
        <f>IF(PhieuBauCu!$B$2&gt;0,IF(LEN($B822)=0,"",IF(AND($B822&gt;0,VALUE(SUBSTITUTE($B822,"1","0"))=$B822),1,0)),"")</f>
        <v/>
      </c>
      <c r="E822" s="5" t="str">
        <f>IF(PhieuBauCu!$B$2&gt;1,IF(LEN($B822)=0,"",IF(AND($B822&gt;0,VALUE(SUBSTITUTE($B822,"2","0"))=$B822),1,0)),"")</f>
        <v/>
      </c>
      <c r="F822" s="5" t="str">
        <f>IF(PhieuBauCu!$B$2&gt;2,IF(LEN($B822)=0,"",IF(AND($B822&gt;0,VALUE(SUBSTITUTE($B822,"3","0"))=$B822),1,0)),"")</f>
        <v/>
      </c>
      <c r="G822" s="5" t="str">
        <f>IF(PhieuBauCu!$B$2&gt;3,IF(LEN($B822)=0,"",IF(AND($B822&gt;0,VALUE(SUBSTITUTE($B822,"4","0"))=$B822),1,0)),"")</f>
        <v/>
      </c>
      <c r="H822" s="5" t="str">
        <f>IF(PhieuBauCu!$B$2&gt;4,IF(LEN($B822)=0,"",IF(AND($B822&gt;0,VALUE(SUBSTITUTE($B822,"5","0"))=$B822),1,0)),"")</f>
        <v/>
      </c>
      <c r="I822" s="5" t="str">
        <f>IF(PhieuBauCu!$B$2&gt;5,IF(LEN($B822)=0,"",IF(AND($B822&gt;0,VALUE(SUBSTITUTE($B822,"6","0"))=$B822),1,0)),"")</f>
        <v/>
      </c>
      <c r="J822" s="5" t="str">
        <f>IF(PhieuBauCu!$B$2&gt;6,IF(LEN($B822)=0,"",IF(AND($B822&gt;0,VALUE(SUBSTITUTE($B822,"7","0"))=$B822),1,0)),"")</f>
        <v/>
      </c>
      <c r="K822" s="5" t="str">
        <f>IF(PhieuBauCu!$B$2&gt;7,IF(LEN($B822)=0,"",IF(AND($B822&gt;0,VALUE(SUBSTITUTE($B822,"8","0"))=$B822),1,0)),"")</f>
        <v/>
      </c>
      <c r="L822" s="5" t="str">
        <f>IF(PhieuBauCu!$B$2&gt;8,IF(LEN($B822)=0,"",IF(AND($B822&gt;0,VALUE(SUBSTITUTE($B822,"9","0"))=$B822),1,0)),"")</f>
        <v/>
      </c>
      <c r="M822" s="9">
        <f t="shared" si="25"/>
        <v>0</v>
      </c>
      <c r="N822" s="36">
        <f>IF(AND(M822&lt;=PhieuBauCu!$B$13,M822&gt;=1),1,0)</f>
        <v>0</v>
      </c>
    </row>
    <row r="823" spans="1:14" ht="28.5" customHeight="1">
      <c r="A823" s="2">
        <v>818</v>
      </c>
      <c r="B823" s="3"/>
      <c r="C823" s="48" t="str">
        <f t="shared" si="24"/>
        <v/>
      </c>
      <c r="D823" s="5" t="str">
        <f>IF(PhieuBauCu!$B$2&gt;0,IF(LEN($B823)=0,"",IF(AND($B823&gt;0,VALUE(SUBSTITUTE($B823,"1","0"))=$B823),1,0)),"")</f>
        <v/>
      </c>
      <c r="E823" s="5" t="str">
        <f>IF(PhieuBauCu!$B$2&gt;1,IF(LEN($B823)=0,"",IF(AND($B823&gt;0,VALUE(SUBSTITUTE($B823,"2","0"))=$B823),1,0)),"")</f>
        <v/>
      </c>
      <c r="F823" s="5" t="str">
        <f>IF(PhieuBauCu!$B$2&gt;2,IF(LEN($B823)=0,"",IF(AND($B823&gt;0,VALUE(SUBSTITUTE($B823,"3","0"))=$B823),1,0)),"")</f>
        <v/>
      </c>
      <c r="G823" s="5" t="str">
        <f>IF(PhieuBauCu!$B$2&gt;3,IF(LEN($B823)=0,"",IF(AND($B823&gt;0,VALUE(SUBSTITUTE($B823,"4","0"))=$B823),1,0)),"")</f>
        <v/>
      </c>
      <c r="H823" s="5" t="str">
        <f>IF(PhieuBauCu!$B$2&gt;4,IF(LEN($B823)=0,"",IF(AND($B823&gt;0,VALUE(SUBSTITUTE($B823,"5","0"))=$B823),1,0)),"")</f>
        <v/>
      </c>
      <c r="I823" s="5" t="str">
        <f>IF(PhieuBauCu!$B$2&gt;5,IF(LEN($B823)=0,"",IF(AND($B823&gt;0,VALUE(SUBSTITUTE($B823,"6","0"))=$B823),1,0)),"")</f>
        <v/>
      </c>
      <c r="J823" s="5" t="str">
        <f>IF(PhieuBauCu!$B$2&gt;6,IF(LEN($B823)=0,"",IF(AND($B823&gt;0,VALUE(SUBSTITUTE($B823,"7","0"))=$B823),1,0)),"")</f>
        <v/>
      </c>
      <c r="K823" s="5" t="str">
        <f>IF(PhieuBauCu!$B$2&gt;7,IF(LEN($B823)=0,"",IF(AND($B823&gt;0,VALUE(SUBSTITUTE($B823,"8","0"))=$B823),1,0)),"")</f>
        <v/>
      </c>
      <c r="L823" s="5" t="str">
        <f>IF(PhieuBauCu!$B$2&gt;8,IF(LEN($B823)=0,"",IF(AND($B823&gt;0,VALUE(SUBSTITUTE($B823,"9","0"))=$B823),1,0)),"")</f>
        <v/>
      </c>
      <c r="M823" s="9">
        <f t="shared" si="25"/>
        <v>0</v>
      </c>
      <c r="N823" s="36">
        <f>IF(AND(M823&lt;=PhieuBauCu!$B$13,M823&gt;=1),1,0)</f>
        <v>0</v>
      </c>
    </row>
    <row r="824" spans="1:14" ht="28.5" customHeight="1">
      <c r="A824" s="2">
        <v>819</v>
      </c>
      <c r="B824" s="3"/>
      <c r="C824" s="48" t="str">
        <f t="shared" si="24"/>
        <v/>
      </c>
      <c r="D824" s="5" t="str">
        <f>IF(PhieuBauCu!$B$2&gt;0,IF(LEN($B824)=0,"",IF(AND($B824&gt;0,VALUE(SUBSTITUTE($B824,"1","0"))=$B824),1,0)),"")</f>
        <v/>
      </c>
      <c r="E824" s="5" t="str">
        <f>IF(PhieuBauCu!$B$2&gt;1,IF(LEN($B824)=0,"",IF(AND($B824&gt;0,VALUE(SUBSTITUTE($B824,"2","0"))=$B824),1,0)),"")</f>
        <v/>
      </c>
      <c r="F824" s="5" t="str">
        <f>IF(PhieuBauCu!$B$2&gt;2,IF(LEN($B824)=0,"",IF(AND($B824&gt;0,VALUE(SUBSTITUTE($B824,"3","0"))=$B824),1,0)),"")</f>
        <v/>
      </c>
      <c r="G824" s="5" t="str">
        <f>IF(PhieuBauCu!$B$2&gt;3,IF(LEN($B824)=0,"",IF(AND($B824&gt;0,VALUE(SUBSTITUTE($B824,"4","0"))=$B824),1,0)),"")</f>
        <v/>
      </c>
      <c r="H824" s="5" t="str">
        <f>IF(PhieuBauCu!$B$2&gt;4,IF(LEN($B824)=0,"",IF(AND($B824&gt;0,VALUE(SUBSTITUTE($B824,"5","0"))=$B824),1,0)),"")</f>
        <v/>
      </c>
      <c r="I824" s="5" t="str">
        <f>IF(PhieuBauCu!$B$2&gt;5,IF(LEN($B824)=0,"",IF(AND($B824&gt;0,VALUE(SUBSTITUTE($B824,"6","0"))=$B824),1,0)),"")</f>
        <v/>
      </c>
      <c r="J824" s="5" t="str">
        <f>IF(PhieuBauCu!$B$2&gt;6,IF(LEN($B824)=0,"",IF(AND($B824&gt;0,VALUE(SUBSTITUTE($B824,"7","0"))=$B824),1,0)),"")</f>
        <v/>
      </c>
      <c r="K824" s="5" t="str">
        <f>IF(PhieuBauCu!$B$2&gt;7,IF(LEN($B824)=0,"",IF(AND($B824&gt;0,VALUE(SUBSTITUTE($B824,"8","0"))=$B824),1,0)),"")</f>
        <v/>
      </c>
      <c r="L824" s="5" t="str">
        <f>IF(PhieuBauCu!$B$2&gt;8,IF(LEN($B824)=0,"",IF(AND($B824&gt;0,VALUE(SUBSTITUTE($B824,"9","0"))=$B824),1,0)),"")</f>
        <v/>
      </c>
      <c r="M824" s="9">
        <f t="shared" si="25"/>
        <v>0</v>
      </c>
      <c r="N824" s="36">
        <f>IF(AND(M824&lt;=PhieuBauCu!$B$13,M824&gt;=1),1,0)</f>
        <v>0</v>
      </c>
    </row>
    <row r="825" spans="1:14" ht="28.5" customHeight="1">
      <c r="A825" s="2">
        <v>820</v>
      </c>
      <c r="B825" s="3"/>
      <c r="C825" s="48" t="str">
        <f t="shared" si="24"/>
        <v/>
      </c>
      <c r="D825" s="5" t="str">
        <f>IF(PhieuBauCu!$B$2&gt;0,IF(LEN($B825)=0,"",IF(AND($B825&gt;0,VALUE(SUBSTITUTE($B825,"1","0"))=$B825),1,0)),"")</f>
        <v/>
      </c>
      <c r="E825" s="5" t="str">
        <f>IF(PhieuBauCu!$B$2&gt;1,IF(LEN($B825)=0,"",IF(AND($B825&gt;0,VALUE(SUBSTITUTE($B825,"2","0"))=$B825),1,0)),"")</f>
        <v/>
      </c>
      <c r="F825" s="5" t="str">
        <f>IF(PhieuBauCu!$B$2&gt;2,IF(LEN($B825)=0,"",IF(AND($B825&gt;0,VALUE(SUBSTITUTE($B825,"3","0"))=$B825),1,0)),"")</f>
        <v/>
      </c>
      <c r="G825" s="5" t="str">
        <f>IF(PhieuBauCu!$B$2&gt;3,IF(LEN($B825)=0,"",IF(AND($B825&gt;0,VALUE(SUBSTITUTE($B825,"4","0"))=$B825),1,0)),"")</f>
        <v/>
      </c>
      <c r="H825" s="5" t="str">
        <f>IF(PhieuBauCu!$B$2&gt;4,IF(LEN($B825)=0,"",IF(AND($B825&gt;0,VALUE(SUBSTITUTE($B825,"5","0"))=$B825),1,0)),"")</f>
        <v/>
      </c>
      <c r="I825" s="5" t="str">
        <f>IF(PhieuBauCu!$B$2&gt;5,IF(LEN($B825)=0,"",IF(AND($B825&gt;0,VALUE(SUBSTITUTE($B825,"6","0"))=$B825),1,0)),"")</f>
        <v/>
      </c>
      <c r="J825" s="5" t="str">
        <f>IF(PhieuBauCu!$B$2&gt;6,IF(LEN($B825)=0,"",IF(AND($B825&gt;0,VALUE(SUBSTITUTE($B825,"7","0"))=$B825),1,0)),"")</f>
        <v/>
      </c>
      <c r="K825" s="5" t="str">
        <f>IF(PhieuBauCu!$B$2&gt;7,IF(LEN($B825)=0,"",IF(AND($B825&gt;0,VALUE(SUBSTITUTE($B825,"8","0"))=$B825),1,0)),"")</f>
        <v/>
      </c>
      <c r="L825" s="5" t="str">
        <f>IF(PhieuBauCu!$B$2&gt;8,IF(LEN($B825)=0,"",IF(AND($B825&gt;0,VALUE(SUBSTITUTE($B825,"9","0"))=$B825),1,0)),"")</f>
        <v/>
      </c>
      <c r="M825" s="9">
        <f t="shared" si="25"/>
        <v>0</v>
      </c>
      <c r="N825" s="36">
        <f>IF(AND(M825&lt;=PhieuBauCu!$B$13,M825&gt;=1),1,0)</f>
        <v>0</v>
      </c>
    </row>
    <row r="826" spans="1:14" ht="28.5" customHeight="1">
      <c r="A826" s="2">
        <v>821</v>
      </c>
      <c r="B826" s="3"/>
      <c r="C826" s="48" t="str">
        <f t="shared" si="24"/>
        <v/>
      </c>
      <c r="D826" s="5" t="str">
        <f>IF(PhieuBauCu!$B$2&gt;0,IF(LEN($B826)=0,"",IF(AND($B826&gt;0,VALUE(SUBSTITUTE($B826,"1","0"))=$B826),1,0)),"")</f>
        <v/>
      </c>
      <c r="E826" s="5" t="str">
        <f>IF(PhieuBauCu!$B$2&gt;1,IF(LEN($B826)=0,"",IF(AND($B826&gt;0,VALUE(SUBSTITUTE($B826,"2","0"))=$B826),1,0)),"")</f>
        <v/>
      </c>
      <c r="F826" s="5" t="str">
        <f>IF(PhieuBauCu!$B$2&gt;2,IF(LEN($B826)=0,"",IF(AND($B826&gt;0,VALUE(SUBSTITUTE($B826,"3","0"))=$B826),1,0)),"")</f>
        <v/>
      </c>
      <c r="G826" s="5" t="str">
        <f>IF(PhieuBauCu!$B$2&gt;3,IF(LEN($B826)=0,"",IF(AND($B826&gt;0,VALUE(SUBSTITUTE($B826,"4","0"))=$B826),1,0)),"")</f>
        <v/>
      </c>
      <c r="H826" s="5" t="str">
        <f>IF(PhieuBauCu!$B$2&gt;4,IF(LEN($B826)=0,"",IF(AND($B826&gt;0,VALUE(SUBSTITUTE($B826,"5","0"))=$B826),1,0)),"")</f>
        <v/>
      </c>
      <c r="I826" s="5" t="str">
        <f>IF(PhieuBauCu!$B$2&gt;5,IF(LEN($B826)=0,"",IF(AND($B826&gt;0,VALUE(SUBSTITUTE($B826,"6","0"))=$B826),1,0)),"")</f>
        <v/>
      </c>
      <c r="J826" s="5" t="str">
        <f>IF(PhieuBauCu!$B$2&gt;6,IF(LEN($B826)=0,"",IF(AND($B826&gt;0,VALUE(SUBSTITUTE($B826,"7","0"))=$B826),1,0)),"")</f>
        <v/>
      </c>
      <c r="K826" s="5" t="str">
        <f>IF(PhieuBauCu!$B$2&gt;7,IF(LEN($B826)=0,"",IF(AND($B826&gt;0,VALUE(SUBSTITUTE($B826,"8","0"))=$B826),1,0)),"")</f>
        <v/>
      </c>
      <c r="L826" s="5" t="str">
        <f>IF(PhieuBauCu!$B$2&gt;8,IF(LEN($B826)=0,"",IF(AND($B826&gt;0,VALUE(SUBSTITUTE($B826,"9","0"))=$B826),1,0)),"")</f>
        <v/>
      </c>
      <c r="M826" s="9">
        <f t="shared" si="25"/>
        <v>0</v>
      </c>
      <c r="N826" s="36">
        <f>IF(AND(M826&lt;=PhieuBauCu!$B$13,M826&gt;=1),1,0)</f>
        <v>0</v>
      </c>
    </row>
    <row r="827" spans="1:14" ht="28.5" customHeight="1">
      <c r="A827" s="2">
        <v>822</v>
      </c>
      <c r="B827" s="3"/>
      <c r="C827" s="48" t="str">
        <f t="shared" si="24"/>
        <v/>
      </c>
      <c r="D827" s="5" t="str">
        <f>IF(PhieuBauCu!$B$2&gt;0,IF(LEN($B827)=0,"",IF(AND($B827&gt;0,VALUE(SUBSTITUTE($B827,"1","0"))=$B827),1,0)),"")</f>
        <v/>
      </c>
      <c r="E827" s="5" t="str">
        <f>IF(PhieuBauCu!$B$2&gt;1,IF(LEN($B827)=0,"",IF(AND($B827&gt;0,VALUE(SUBSTITUTE($B827,"2","0"))=$B827),1,0)),"")</f>
        <v/>
      </c>
      <c r="F827" s="5" t="str">
        <f>IF(PhieuBauCu!$B$2&gt;2,IF(LEN($B827)=0,"",IF(AND($B827&gt;0,VALUE(SUBSTITUTE($B827,"3","0"))=$B827),1,0)),"")</f>
        <v/>
      </c>
      <c r="G827" s="5" t="str">
        <f>IF(PhieuBauCu!$B$2&gt;3,IF(LEN($B827)=0,"",IF(AND($B827&gt;0,VALUE(SUBSTITUTE($B827,"4","0"))=$B827),1,0)),"")</f>
        <v/>
      </c>
      <c r="H827" s="5" t="str">
        <f>IF(PhieuBauCu!$B$2&gt;4,IF(LEN($B827)=0,"",IF(AND($B827&gt;0,VALUE(SUBSTITUTE($B827,"5","0"))=$B827),1,0)),"")</f>
        <v/>
      </c>
      <c r="I827" s="5" t="str">
        <f>IF(PhieuBauCu!$B$2&gt;5,IF(LEN($B827)=0,"",IF(AND($B827&gt;0,VALUE(SUBSTITUTE($B827,"6","0"))=$B827),1,0)),"")</f>
        <v/>
      </c>
      <c r="J827" s="5" t="str">
        <f>IF(PhieuBauCu!$B$2&gt;6,IF(LEN($B827)=0,"",IF(AND($B827&gt;0,VALUE(SUBSTITUTE($B827,"7","0"))=$B827),1,0)),"")</f>
        <v/>
      </c>
      <c r="K827" s="5" t="str">
        <f>IF(PhieuBauCu!$B$2&gt;7,IF(LEN($B827)=0,"",IF(AND($B827&gt;0,VALUE(SUBSTITUTE($B827,"8","0"))=$B827),1,0)),"")</f>
        <v/>
      </c>
      <c r="L827" s="5" t="str">
        <f>IF(PhieuBauCu!$B$2&gt;8,IF(LEN($B827)=0,"",IF(AND($B827&gt;0,VALUE(SUBSTITUTE($B827,"9","0"))=$B827),1,0)),"")</f>
        <v/>
      </c>
      <c r="M827" s="9">
        <f t="shared" si="25"/>
        <v>0</v>
      </c>
      <c r="N827" s="36">
        <f>IF(AND(M827&lt;=PhieuBauCu!$B$13,M827&gt;=1),1,0)</f>
        <v>0</v>
      </c>
    </row>
    <row r="828" spans="1:14" ht="28.5" customHeight="1">
      <c r="A828" s="2">
        <v>823</v>
      </c>
      <c r="B828" s="3"/>
      <c r="C828" s="48" t="str">
        <f t="shared" si="24"/>
        <v/>
      </c>
      <c r="D828" s="5" t="str">
        <f>IF(PhieuBauCu!$B$2&gt;0,IF(LEN($B828)=0,"",IF(AND($B828&gt;0,VALUE(SUBSTITUTE($B828,"1","0"))=$B828),1,0)),"")</f>
        <v/>
      </c>
      <c r="E828" s="5" t="str">
        <f>IF(PhieuBauCu!$B$2&gt;1,IF(LEN($B828)=0,"",IF(AND($B828&gt;0,VALUE(SUBSTITUTE($B828,"2","0"))=$B828),1,0)),"")</f>
        <v/>
      </c>
      <c r="F828" s="5" t="str">
        <f>IF(PhieuBauCu!$B$2&gt;2,IF(LEN($B828)=0,"",IF(AND($B828&gt;0,VALUE(SUBSTITUTE($B828,"3","0"))=$B828),1,0)),"")</f>
        <v/>
      </c>
      <c r="G828" s="5" t="str">
        <f>IF(PhieuBauCu!$B$2&gt;3,IF(LEN($B828)=0,"",IF(AND($B828&gt;0,VALUE(SUBSTITUTE($B828,"4","0"))=$B828),1,0)),"")</f>
        <v/>
      </c>
      <c r="H828" s="5" t="str">
        <f>IF(PhieuBauCu!$B$2&gt;4,IF(LEN($B828)=0,"",IF(AND($B828&gt;0,VALUE(SUBSTITUTE($B828,"5","0"))=$B828),1,0)),"")</f>
        <v/>
      </c>
      <c r="I828" s="5" t="str">
        <f>IF(PhieuBauCu!$B$2&gt;5,IF(LEN($B828)=0,"",IF(AND($B828&gt;0,VALUE(SUBSTITUTE($B828,"6","0"))=$B828),1,0)),"")</f>
        <v/>
      </c>
      <c r="J828" s="5" t="str">
        <f>IF(PhieuBauCu!$B$2&gt;6,IF(LEN($B828)=0,"",IF(AND($B828&gt;0,VALUE(SUBSTITUTE($B828,"7","0"))=$B828),1,0)),"")</f>
        <v/>
      </c>
      <c r="K828" s="5" t="str">
        <f>IF(PhieuBauCu!$B$2&gt;7,IF(LEN($B828)=0,"",IF(AND($B828&gt;0,VALUE(SUBSTITUTE($B828,"8","0"))=$B828),1,0)),"")</f>
        <v/>
      </c>
      <c r="L828" s="5" t="str">
        <f>IF(PhieuBauCu!$B$2&gt;8,IF(LEN($B828)=0,"",IF(AND($B828&gt;0,VALUE(SUBSTITUTE($B828,"9","0"))=$B828),1,0)),"")</f>
        <v/>
      </c>
      <c r="M828" s="9">
        <f t="shared" si="25"/>
        <v>0</v>
      </c>
      <c r="N828" s="36">
        <f>IF(AND(M828&lt;=PhieuBauCu!$B$13,M828&gt;=1),1,0)</f>
        <v>0</v>
      </c>
    </row>
    <row r="829" spans="1:14" ht="28.5" customHeight="1">
      <c r="A829" s="2">
        <v>824</v>
      </c>
      <c r="B829" s="3"/>
      <c r="C829" s="48" t="str">
        <f t="shared" si="24"/>
        <v/>
      </c>
      <c r="D829" s="5" t="str">
        <f>IF(PhieuBauCu!$B$2&gt;0,IF(LEN($B829)=0,"",IF(AND($B829&gt;0,VALUE(SUBSTITUTE($B829,"1","0"))=$B829),1,0)),"")</f>
        <v/>
      </c>
      <c r="E829" s="5" t="str">
        <f>IF(PhieuBauCu!$B$2&gt;1,IF(LEN($B829)=0,"",IF(AND($B829&gt;0,VALUE(SUBSTITUTE($B829,"2","0"))=$B829),1,0)),"")</f>
        <v/>
      </c>
      <c r="F829" s="5" t="str">
        <f>IF(PhieuBauCu!$B$2&gt;2,IF(LEN($B829)=0,"",IF(AND($B829&gt;0,VALUE(SUBSTITUTE($B829,"3","0"))=$B829),1,0)),"")</f>
        <v/>
      </c>
      <c r="G829" s="5" t="str">
        <f>IF(PhieuBauCu!$B$2&gt;3,IF(LEN($B829)=0,"",IF(AND($B829&gt;0,VALUE(SUBSTITUTE($B829,"4","0"))=$B829),1,0)),"")</f>
        <v/>
      </c>
      <c r="H829" s="5" t="str">
        <f>IF(PhieuBauCu!$B$2&gt;4,IF(LEN($B829)=0,"",IF(AND($B829&gt;0,VALUE(SUBSTITUTE($B829,"5","0"))=$B829),1,0)),"")</f>
        <v/>
      </c>
      <c r="I829" s="5" t="str">
        <f>IF(PhieuBauCu!$B$2&gt;5,IF(LEN($B829)=0,"",IF(AND($B829&gt;0,VALUE(SUBSTITUTE($B829,"6","0"))=$B829),1,0)),"")</f>
        <v/>
      </c>
      <c r="J829" s="5" t="str">
        <f>IF(PhieuBauCu!$B$2&gt;6,IF(LEN($B829)=0,"",IF(AND($B829&gt;0,VALUE(SUBSTITUTE($B829,"7","0"))=$B829),1,0)),"")</f>
        <v/>
      </c>
      <c r="K829" s="5" t="str">
        <f>IF(PhieuBauCu!$B$2&gt;7,IF(LEN($B829)=0,"",IF(AND($B829&gt;0,VALUE(SUBSTITUTE($B829,"8","0"))=$B829),1,0)),"")</f>
        <v/>
      </c>
      <c r="L829" s="5" t="str">
        <f>IF(PhieuBauCu!$B$2&gt;8,IF(LEN($B829)=0,"",IF(AND($B829&gt;0,VALUE(SUBSTITUTE($B829,"9","0"))=$B829),1,0)),"")</f>
        <v/>
      </c>
      <c r="M829" s="9">
        <f t="shared" si="25"/>
        <v>0</v>
      </c>
      <c r="N829" s="36">
        <f>IF(AND(M829&lt;=PhieuBauCu!$B$13,M829&gt;=1),1,0)</f>
        <v>0</v>
      </c>
    </row>
    <row r="830" spans="1:14" ht="28.5" customHeight="1">
      <c r="A830" s="2">
        <v>825</v>
      </c>
      <c r="B830" s="3"/>
      <c r="C830" s="48" t="str">
        <f t="shared" si="24"/>
        <v/>
      </c>
      <c r="D830" s="5" t="str">
        <f>IF(PhieuBauCu!$B$2&gt;0,IF(LEN($B830)=0,"",IF(AND($B830&gt;0,VALUE(SUBSTITUTE($B830,"1","0"))=$B830),1,0)),"")</f>
        <v/>
      </c>
      <c r="E830" s="5" t="str">
        <f>IF(PhieuBauCu!$B$2&gt;1,IF(LEN($B830)=0,"",IF(AND($B830&gt;0,VALUE(SUBSTITUTE($B830,"2","0"))=$B830),1,0)),"")</f>
        <v/>
      </c>
      <c r="F830" s="5" t="str">
        <f>IF(PhieuBauCu!$B$2&gt;2,IF(LEN($B830)=0,"",IF(AND($B830&gt;0,VALUE(SUBSTITUTE($B830,"3","0"))=$B830),1,0)),"")</f>
        <v/>
      </c>
      <c r="G830" s="5" t="str">
        <f>IF(PhieuBauCu!$B$2&gt;3,IF(LEN($B830)=0,"",IF(AND($B830&gt;0,VALUE(SUBSTITUTE($B830,"4","0"))=$B830),1,0)),"")</f>
        <v/>
      </c>
      <c r="H830" s="5" t="str">
        <f>IF(PhieuBauCu!$B$2&gt;4,IF(LEN($B830)=0,"",IF(AND($B830&gt;0,VALUE(SUBSTITUTE($B830,"5","0"))=$B830),1,0)),"")</f>
        <v/>
      </c>
      <c r="I830" s="5" t="str">
        <f>IF(PhieuBauCu!$B$2&gt;5,IF(LEN($B830)=0,"",IF(AND($B830&gt;0,VALUE(SUBSTITUTE($B830,"6","0"))=$B830),1,0)),"")</f>
        <v/>
      </c>
      <c r="J830" s="5" t="str">
        <f>IF(PhieuBauCu!$B$2&gt;6,IF(LEN($B830)=0,"",IF(AND($B830&gt;0,VALUE(SUBSTITUTE($B830,"7","0"))=$B830),1,0)),"")</f>
        <v/>
      </c>
      <c r="K830" s="5" t="str">
        <f>IF(PhieuBauCu!$B$2&gt;7,IF(LEN($B830)=0,"",IF(AND($B830&gt;0,VALUE(SUBSTITUTE($B830,"8","0"))=$B830),1,0)),"")</f>
        <v/>
      </c>
      <c r="L830" s="5" t="str">
        <f>IF(PhieuBauCu!$B$2&gt;8,IF(LEN($B830)=0,"",IF(AND($B830&gt;0,VALUE(SUBSTITUTE($B830,"9","0"))=$B830),1,0)),"")</f>
        <v/>
      </c>
      <c r="M830" s="9">
        <f t="shared" si="25"/>
        <v>0</v>
      </c>
      <c r="N830" s="36">
        <f>IF(AND(M830&lt;=PhieuBauCu!$B$13,M830&gt;=1),1,0)</f>
        <v>0</v>
      </c>
    </row>
    <row r="831" spans="1:14" ht="28.5" customHeight="1">
      <c r="A831" s="2">
        <v>826</v>
      </c>
      <c r="B831" s="3"/>
      <c r="C831" s="48" t="str">
        <f t="shared" si="24"/>
        <v/>
      </c>
      <c r="D831" s="5" t="str">
        <f>IF(PhieuBauCu!$B$2&gt;0,IF(LEN($B831)=0,"",IF(AND($B831&gt;0,VALUE(SUBSTITUTE($B831,"1","0"))=$B831),1,0)),"")</f>
        <v/>
      </c>
      <c r="E831" s="5" t="str">
        <f>IF(PhieuBauCu!$B$2&gt;1,IF(LEN($B831)=0,"",IF(AND($B831&gt;0,VALUE(SUBSTITUTE($B831,"2","0"))=$B831),1,0)),"")</f>
        <v/>
      </c>
      <c r="F831" s="5" t="str">
        <f>IF(PhieuBauCu!$B$2&gt;2,IF(LEN($B831)=0,"",IF(AND($B831&gt;0,VALUE(SUBSTITUTE($B831,"3","0"))=$B831),1,0)),"")</f>
        <v/>
      </c>
      <c r="G831" s="5" t="str">
        <f>IF(PhieuBauCu!$B$2&gt;3,IF(LEN($B831)=0,"",IF(AND($B831&gt;0,VALUE(SUBSTITUTE($B831,"4","0"))=$B831),1,0)),"")</f>
        <v/>
      </c>
      <c r="H831" s="5" t="str">
        <f>IF(PhieuBauCu!$B$2&gt;4,IF(LEN($B831)=0,"",IF(AND($B831&gt;0,VALUE(SUBSTITUTE($B831,"5","0"))=$B831),1,0)),"")</f>
        <v/>
      </c>
      <c r="I831" s="5" t="str">
        <f>IF(PhieuBauCu!$B$2&gt;5,IF(LEN($B831)=0,"",IF(AND($B831&gt;0,VALUE(SUBSTITUTE($B831,"6","0"))=$B831),1,0)),"")</f>
        <v/>
      </c>
      <c r="J831" s="5" t="str">
        <f>IF(PhieuBauCu!$B$2&gt;6,IF(LEN($B831)=0,"",IF(AND($B831&gt;0,VALUE(SUBSTITUTE($B831,"7","0"))=$B831),1,0)),"")</f>
        <v/>
      </c>
      <c r="K831" s="5" t="str">
        <f>IF(PhieuBauCu!$B$2&gt;7,IF(LEN($B831)=0,"",IF(AND($B831&gt;0,VALUE(SUBSTITUTE($B831,"8","0"))=$B831),1,0)),"")</f>
        <v/>
      </c>
      <c r="L831" s="5" t="str">
        <f>IF(PhieuBauCu!$B$2&gt;8,IF(LEN($B831)=0,"",IF(AND($B831&gt;0,VALUE(SUBSTITUTE($B831,"9","0"))=$B831),1,0)),"")</f>
        <v/>
      </c>
      <c r="M831" s="9">
        <f t="shared" si="25"/>
        <v>0</v>
      </c>
      <c r="N831" s="36">
        <f>IF(AND(M831&lt;=PhieuBauCu!$B$13,M831&gt;=1),1,0)</f>
        <v>0</v>
      </c>
    </row>
    <row r="832" spans="1:14" ht="28.5" customHeight="1">
      <c r="A832" s="2">
        <v>827</v>
      </c>
      <c r="B832" s="3"/>
      <c r="C832" s="48" t="str">
        <f t="shared" si="24"/>
        <v/>
      </c>
      <c r="D832" s="5" t="str">
        <f>IF(PhieuBauCu!$B$2&gt;0,IF(LEN($B832)=0,"",IF(AND($B832&gt;0,VALUE(SUBSTITUTE($B832,"1","0"))=$B832),1,0)),"")</f>
        <v/>
      </c>
      <c r="E832" s="5" t="str">
        <f>IF(PhieuBauCu!$B$2&gt;1,IF(LEN($B832)=0,"",IF(AND($B832&gt;0,VALUE(SUBSTITUTE($B832,"2","0"))=$B832),1,0)),"")</f>
        <v/>
      </c>
      <c r="F832" s="5" t="str">
        <f>IF(PhieuBauCu!$B$2&gt;2,IF(LEN($B832)=0,"",IF(AND($B832&gt;0,VALUE(SUBSTITUTE($B832,"3","0"))=$B832),1,0)),"")</f>
        <v/>
      </c>
      <c r="G832" s="5" t="str">
        <f>IF(PhieuBauCu!$B$2&gt;3,IF(LEN($B832)=0,"",IF(AND($B832&gt;0,VALUE(SUBSTITUTE($B832,"4","0"))=$B832),1,0)),"")</f>
        <v/>
      </c>
      <c r="H832" s="5" t="str">
        <f>IF(PhieuBauCu!$B$2&gt;4,IF(LEN($B832)=0,"",IF(AND($B832&gt;0,VALUE(SUBSTITUTE($B832,"5","0"))=$B832),1,0)),"")</f>
        <v/>
      </c>
      <c r="I832" s="5" t="str">
        <f>IF(PhieuBauCu!$B$2&gt;5,IF(LEN($B832)=0,"",IF(AND($B832&gt;0,VALUE(SUBSTITUTE($B832,"6","0"))=$B832),1,0)),"")</f>
        <v/>
      </c>
      <c r="J832" s="5" t="str">
        <f>IF(PhieuBauCu!$B$2&gt;6,IF(LEN($B832)=0,"",IF(AND($B832&gt;0,VALUE(SUBSTITUTE($B832,"7","0"))=$B832),1,0)),"")</f>
        <v/>
      </c>
      <c r="K832" s="5" t="str">
        <f>IF(PhieuBauCu!$B$2&gt;7,IF(LEN($B832)=0,"",IF(AND($B832&gt;0,VALUE(SUBSTITUTE($B832,"8","0"))=$B832),1,0)),"")</f>
        <v/>
      </c>
      <c r="L832" s="5" t="str">
        <f>IF(PhieuBauCu!$B$2&gt;8,IF(LEN($B832)=0,"",IF(AND($B832&gt;0,VALUE(SUBSTITUTE($B832,"9","0"))=$B832),1,0)),"")</f>
        <v/>
      </c>
      <c r="M832" s="9">
        <f t="shared" si="25"/>
        <v>0</v>
      </c>
      <c r="N832" s="36">
        <f>IF(AND(M832&lt;=PhieuBauCu!$B$13,M832&gt;=1),1,0)</f>
        <v>0</v>
      </c>
    </row>
    <row r="833" spans="1:14" ht="28.5" customHeight="1">
      <c r="A833" s="2">
        <v>828</v>
      </c>
      <c r="B833" s="3"/>
      <c r="C833" s="48" t="str">
        <f t="shared" si="24"/>
        <v/>
      </c>
      <c r="D833" s="5" t="str">
        <f>IF(PhieuBauCu!$B$2&gt;0,IF(LEN($B833)=0,"",IF(AND($B833&gt;0,VALUE(SUBSTITUTE($B833,"1","0"))=$B833),1,0)),"")</f>
        <v/>
      </c>
      <c r="E833" s="5" t="str">
        <f>IF(PhieuBauCu!$B$2&gt;1,IF(LEN($B833)=0,"",IF(AND($B833&gt;0,VALUE(SUBSTITUTE($B833,"2","0"))=$B833),1,0)),"")</f>
        <v/>
      </c>
      <c r="F833" s="5" t="str">
        <f>IF(PhieuBauCu!$B$2&gt;2,IF(LEN($B833)=0,"",IF(AND($B833&gt;0,VALUE(SUBSTITUTE($B833,"3","0"))=$B833),1,0)),"")</f>
        <v/>
      </c>
      <c r="G833" s="5" t="str">
        <f>IF(PhieuBauCu!$B$2&gt;3,IF(LEN($B833)=0,"",IF(AND($B833&gt;0,VALUE(SUBSTITUTE($B833,"4","0"))=$B833),1,0)),"")</f>
        <v/>
      </c>
      <c r="H833" s="5" t="str">
        <f>IF(PhieuBauCu!$B$2&gt;4,IF(LEN($B833)=0,"",IF(AND($B833&gt;0,VALUE(SUBSTITUTE($B833,"5","0"))=$B833),1,0)),"")</f>
        <v/>
      </c>
      <c r="I833" s="5" t="str">
        <f>IF(PhieuBauCu!$B$2&gt;5,IF(LEN($B833)=0,"",IF(AND($B833&gt;0,VALUE(SUBSTITUTE($B833,"6","0"))=$B833),1,0)),"")</f>
        <v/>
      </c>
      <c r="J833" s="5" t="str">
        <f>IF(PhieuBauCu!$B$2&gt;6,IF(LEN($B833)=0,"",IF(AND($B833&gt;0,VALUE(SUBSTITUTE($B833,"7","0"))=$B833),1,0)),"")</f>
        <v/>
      </c>
      <c r="K833" s="5" t="str">
        <f>IF(PhieuBauCu!$B$2&gt;7,IF(LEN($B833)=0,"",IF(AND($B833&gt;0,VALUE(SUBSTITUTE($B833,"8","0"))=$B833),1,0)),"")</f>
        <v/>
      </c>
      <c r="L833" s="5" t="str">
        <f>IF(PhieuBauCu!$B$2&gt;8,IF(LEN($B833)=0,"",IF(AND($B833&gt;0,VALUE(SUBSTITUTE($B833,"9","0"))=$B833),1,0)),"")</f>
        <v/>
      </c>
      <c r="M833" s="9">
        <f t="shared" si="25"/>
        <v>0</v>
      </c>
      <c r="N833" s="36">
        <f>IF(AND(M833&lt;=PhieuBauCu!$B$13,M833&gt;=1),1,0)</f>
        <v>0</v>
      </c>
    </row>
    <row r="834" spans="1:14" ht="28.5" customHeight="1">
      <c r="A834" s="2">
        <v>829</v>
      </c>
      <c r="B834" s="3"/>
      <c r="C834" s="48" t="str">
        <f t="shared" si="24"/>
        <v/>
      </c>
      <c r="D834" s="5" t="str">
        <f>IF(PhieuBauCu!$B$2&gt;0,IF(LEN($B834)=0,"",IF(AND($B834&gt;0,VALUE(SUBSTITUTE($B834,"1","0"))=$B834),1,0)),"")</f>
        <v/>
      </c>
      <c r="E834" s="5" t="str">
        <f>IF(PhieuBauCu!$B$2&gt;1,IF(LEN($B834)=0,"",IF(AND($B834&gt;0,VALUE(SUBSTITUTE($B834,"2","0"))=$B834),1,0)),"")</f>
        <v/>
      </c>
      <c r="F834" s="5" t="str">
        <f>IF(PhieuBauCu!$B$2&gt;2,IF(LEN($B834)=0,"",IF(AND($B834&gt;0,VALUE(SUBSTITUTE($B834,"3","0"))=$B834),1,0)),"")</f>
        <v/>
      </c>
      <c r="G834" s="5" t="str">
        <f>IF(PhieuBauCu!$B$2&gt;3,IF(LEN($B834)=0,"",IF(AND($B834&gt;0,VALUE(SUBSTITUTE($B834,"4","0"))=$B834),1,0)),"")</f>
        <v/>
      </c>
      <c r="H834" s="5" t="str">
        <f>IF(PhieuBauCu!$B$2&gt;4,IF(LEN($B834)=0,"",IF(AND($B834&gt;0,VALUE(SUBSTITUTE($B834,"5","0"))=$B834),1,0)),"")</f>
        <v/>
      </c>
      <c r="I834" s="5" t="str">
        <f>IF(PhieuBauCu!$B$2&gt;5,IF(LEN($B834)=0,"",IF(AND($B834&gt;0,VALUE(SUBSTITUTE($B834,"6","0"))=$B834),1,0)),"")</f>
        <v/>
      </c>
      <c r="J834" s="5" t="str">
        <f>IF(PhieuBauCu!$B$2&gt;6,IF(LEN($B834)=0,"",IF(AND($B834&gt;0,VALUE(SUBSTITUTE($B834,"7","0"))=$B834),1,0)),"")</f>
        <v/>
      </c>
      <c r="K834" s="5" t="str">
        <f>IF(PhieuBauCu!$B$2&gt;7,IF(LEN($B834)=0,"",IF(AND($B834&gt;0,VALUE(SUBSTITUTE($B834,"8","0"))=$B834),1,0)),"")</f>
        <v/>
      </c>
      <c r="L834" s="5" t="str">
        <f>IF(PhieuBauCu!$B$2&gt;8,IF(LEN($B834)=0,"",IF(AND($B834&gt;0,VALUE(SUBSTITUTE($B834,"9","0"))=$B834),1,0)),"")</f>
        <v/>
      </c>
      <c r="M834" s="9">
        <f t="shared" si="25"/>
        <v>0</v>
      </c>
      <c r="N834" s="36">
        <f>IF(AND(M834&lt;=PhieuBauCu!$B$13,M834&gt;=1),1,0)</f>
        <v>0</v>
      </c>
    </row>
    <row r="835" spans="1:14" ht="28.5" customHeight="1">
      <c r="A835" s="2">
        <v>830</v>
      </c>
      <c r="B835" s="3"/>
      <c r="C835" s="48" t="str">
        <f t="shared" si="24"/>
        <v/>
      </c>
      <c r="D835" s="5" t="str">
        <f>IF(PhieuBauCu!$B$2&gt;0,IF(LEN($B835)=0,"",IF(AND($B835&gt;0,VALUE(SUBSTITUTE($B835,"1","0"))=$B835),1,0)),"")</f>
        <v/>
      </c>
      <c r="E835" s="5" t="str">
        <f>IF(PhieuBauCu!$B$2&gt;1,IF(LEN($B835)=0,"",IF(AND($B835&gt;0,VALUE(SUBSTITUTE($B835,"2","0"))=$B835),1,0)),"")</f>
        <v/>
      </c>
      <c r="F835" s="5" t="str">
        <f>IF(PhieuBauCu!$B$2&gt;2,IF(LEN($B835)=0,"",IF(AND($B835&gt;0,VALUE(SUBSTITUTE($B835,"3","0"))=$B835),1,0)),"")</f>
        <v/>
      </c>
      <c r="G835" s="5" t="str">
        <f>IF(PhieuBauCu!$B$2&gt;3,IF(LEN($B835)=0,"",IF(AND($B835&gt;0,VALUE(SUBSTITUTE($B835,"4","0"))=$B835),1,0)),"")</f>
        <v/>
      </c>
      <c r="H835" s="5" t="str">
        <f>IF(PhieuBauCu!$B$2&gt;4,IF(LEN($B835)=0,"",IF(AND($B835&gt;0,VALUE(SUBSTITUTE($B835,"5","0"))=$B835),1,0)),"")</f>
        <v/>
      </c>
      <c r="I835" s="5" t="str">
        <f>IF(PhieuBauCu!$B$2&gt;5,IF(LEN($B835)=0,"",IF(AND($B835&gt;0,VALUE(SUBSTITUTE($B835,"6","0"))=$B835),1,0)),"")</f>
        <v/>
      </c>
      <c r="J835" s="5" t="str">
        <f>IF(PhieuBauCu!$B$2&gt;6,IF(LEN($B835)=0,"",IF(AND($B835&gt;0,VALUE(SUBSTITUTE($B835,"7","0"))=$B835),1,0)),"")</f>
        <v/>
      </c>
      <c r="K835" s="5" t="str">
        <f>IF(PhieuBauCu!$B$2&gt;7,IF(LEN($B835)=0,"",IF(AND($B835&gt;0,VALUE(SUBSTITUTE($B835,"8","0"))=$B835),1,0)),"")</f>
        <v/>
      </c>
      <c r="L835" s="5" t="str">
        <f>IF(PhieuBauCu!$B$2&gt;8,IF(LEN($B835)=0,"",IF(AND($B835&gt;0,VALUE(SUBSTITUTE($B835,"9","0"))=$B835),1,0)),"")</f>
        <v/>
      </c>
      <c r="M835" s="9">
        <f t="shared" si="25"/>
        <v>0</v>
      </c>
      <c r="N835" s="36">
        <f>IF(AND(M835&lt;=PhieuBauCu!$B$13,M835&gt;=1),1,0)</f>
        <v>0</v>
      </c>
    </row>
    <row r="836" spans="1:14" ht="28.5" customHeight="1">
      <c r="A836" s="2">
        <v>831</v>
      </c>
      <c r="B836" s="3"/>
      <c r="C836" s="48" t="str">
        <f t="shared" si="24"/>
        <v/>
      </c>
      <c r="D836" s="5" t="str">
        <f>IF(PhieuBauCu!$B$2&gt;0,IF(LEN($B836)=0,"",IF(AND($B836&gt;0,VALUE(SUBSTITUTE($B836,"1","0"))=$B836),1,0)),"")</f>
        <v/>
      </c>
      <c r="E836" s="5" t="str">
        <f>IF(PhieuBauCu!$B$2&gt;1,IF(LEN($B836)=0,"",IF(AND($B836&gt;0,VALUE(SUBSTITUTE($B836,"2","0"))=$B836),1,0)),"")</f>
        <v/>
      </c>
      <c r="F836" s="5" t="str">
        <f>IF(PhieuBauCu!$B$2&gt;2,IF(LEN($B836)=0,"",IF(AND($B836&gt;0,VALUE(SUBSTITUTE($B836,"3","0"))=$B836),1,0)),"")</f>
        <v/>
      </c>
      <c r="G836" s="5" t="str">
        <f>IF(PhieuBauCu!$B$2&gt;3,IF(LEN($B836)=0,"",IF(AND($B836&gt;0,VALUE(SUBSTITUTE($B836,"4","0"))=$B836),1,0)),"")</f>
        <v/>
      </c>
      <c r="H836" s="5" t="str">
        <f>IF(PhieuBauCu!$B$2&gt;4,IF(LEN($B836)=0,"",IF(AND($B836&gt;0,VALUE(SUBSTITUTE($B836,"5","0"))=$B836),1,0)),"")</f>
        <v/>
      </c>
      <c r="I836" s="5" t="str">
        <f>IF(PhieuBauCu!$B$2&gt;5,IF(LEN($B836)=0,"",IF(AND($B836&gt;0,VALUE(SUBSTITUTE($B836,"6","0"))=$B836),1,0)),"")</f>
        <v/>
      </c>
      <c r="J836" s="5" t="str">
        <f>IF(PhieuBauCu!$B$2&gt;6,IF(LEN($B836)=0,"",IF(AND($B836&gt;0,VALUE(SUBSTITUTE($B836,"7","0"))=$B836),1,0)),"")</f>
        <v/>
      </c>
      <c r="K836" s="5" t="str">
        <f>IF(PhieuBauCu!$B$2&gt;7,IF(LEN($B836)=0,"",IF(AND($B836&gt;0,VALUE(SUBSTITUTE($B836,"8","0"))=$B836),1,0)),"")</f>
        <v/>
      </c>
      <c r="L836" s="5" t="str">
        <f>IF(PhieuBauCu!$B$2&gt;8,IF(LEN($B836)=0,"",IF(AND($B836&gt;0,VALUE(SUBSTITUTE($B836,"9","0"))=$B836),1,0)),"")</f>
        <v/>
      </c>
      <c r="M836" s="9">
        <f t="shared" si="25"/>
        <v>0</v>
      </c>
      <c r="N836" s="36">
        <f>IF(AND(M836&lt;=PhieuBauCu!$B$13,M836&gt;=1),1,0)</f>
        <v>0</v>
      </c>
    </row>
    <row r="837" spans="1:14" ht="28.5" customHeight="1">
      <c r="A837" s="2">
        <v>832</v>
      </c>
      <c r="B837" s="3"/>
      <c r="C837" s="48" t="str">
        <f t="shared" si="24"/>
        <v/>
      </c>
      <c r="D837" s="5" t="str">
        <f>IF(PhieuBauCu!$B$2&gt;0,IF(LEN($B837)=0,"",IF(AND($B837&gt;0,VALUE(SUBSTITUTE($B837,"1","0"))=$B837),1,0)),"")</f>
        <v/>
      </c>
      <c r="E837" s="5" t="str">
        <f>IF(PhieuBauCu!$B$2&gt;1,IF(LEN($B837)=0,"",IF(AND($B837&gt;0,VALUE(SUBSTITUTE($B837,"2","0"))=$B837),1,0)),"")</f>
        <v/>
      </c>
      <c r="F837" s="5" t="str">
        <f>IF(PhieuBauCu!$B$2&gt;2,IF(LEN($B837)=0,"",IF(AND($B837&gt;0,VALUE(SUBSTITUTE($B837,"3","0"))=$B837),1,0)),"")</f>
        <v/>
      </c>
      <c r="G837" s="5" t="str">
        <f>IF(PhieuBauCu!$B$2&gt;3,IF(LEN($B837)=0,"",IF(AND($B837&gt;0,VALUE(SUBSTITUTE($B837,"4","0"))=$B837),1,0)),"")</f>
        <v/>
      </c>
      <c r="H837" s="5" t="str">
        <f>IF(PhieuBauCu!$B$2&gt;4,IF(LEN($B837)=0,"",IF(AND($B837&gt;0,VALUE(SUBSTITUTE($B837,"5","0"))=$B837),1,0)),"")</f>
        <v/>
      </c>
      <c r="I837" s="5" t="str">
        <f>IF(PhieuBauCu!$B$2&gt;5,IF(LEN($B837)=0,"",IF(AND($B837&gt;0,VALUE(SUBSTITUTE($B837,"6","0"))=$B837),1,0)),"")</f>
        <v/>
      </c>
      <c r="J837" s="5" t="str">
        <f>IF(PhieuBauCu!$B$2&gt;6,IF(LEN($B837)=0,"",IF(AND($B837&gt;0,VALUE(SUBSTITUTE($B837,"7","0"))=$B837),1,0)),"")</f>
        <v/>
      </c>
      <c r="K837" s="5" t="str">
        <f>IF(PhieuBauCu!$B$2&gt;7,IF(LEN($B837)=0,"",IF(AND($B837&gt;0,VALUE(SUBSTITUTE($B837,"8","0"))=$B837),1,0)),"")</f>
        <v/>
      </c>
      <c r="L837" s="5" t="str">
        <f>IF(PhieuBauCu!$B$2&gt;8,IF(LEN($B837)=0,"",IF(AND($B837&gt;0,VALUE(SUBSTITUTE($B837,"9","0"))=$B837),1,0)),"")</f>
        <v/>
      </c>
      <c r="M837" s="9">
        <f t="shared" si="25"/>
        <v>0</v>
      </c>
      <c r="N837" s="36">
        <f>IF(AND(M837&lt;=PhieuBauCu!$B$13,M837&gt;=1),1,0)</f>
        <v>0</v>
      </c>
    </row>
    <row r="838" spans="1:14" ht="28.5" customHeight="1">
      <c r="A838" s="2">
        <v>833</v>
      </c>
      <c r="B838" s="3"/>
      <c r="C838" s="48" t="str">
        <f t="shared" si="24"/>
        <v/>
      </c>
      <c r="D838" s="5" t="str">
        <f>IF(PhieuBauCu!$B$2&gt;0,IF(LEN($B838)=0,"",IF(AND($B838&gt;0,VALUE(SUBSTITUTE($B838,"1","0"))=$B838),1,0)),"")</f>
        <v/>
      </c>
      <c r="E838" s="5" t="str">
        <f>IF(PhieuBauCu!$B$2&gt;1,IF(LEN($B838)=0,"",IF(AND($B838&gt;0,VALUE(SUBSTITUTE($B838,"2","0"))=$B838),1,0)),"")</f>
        <v/>
      </c>
      <c r="F838" s="5" t="str">
        <f>IF(PhieuBauCu!$B$2&gt;2,IF(LEN($B838)=0,"",IF(AND($B838&gt;0,VALUE(SUBSTITUTE($B838,"3","0"))=$B838),1,0)),"")</f>
        <v/>
      </c>
      <c r="G838" s="5" t="str">
        <f>IF(PhieuBauCu!$B$2&gt;3,IF(LEN($B838)=0,"",IF(AND($B838&gt;0,VALUE(SUBSTITUTE($B838,"4","0"))=$B838),1,0)),"")</f>
        <v/>
      </c>
      <c r="H838" s="5" t="str">
        <f>IF(PhieuBauCu!$B$2&gt;4,IF(LEN($B838)=0,"",IF(AND($B838&gt;0,VALUE(SUBSTITUTE($B838,"5","0"))=$B838),1,0)),"")</f>
        <v/>
      </c>
      <c r="I838" s="5" t="str">
        <f>IF(PhieuBauCu!$B$2&gt;5,IF(LEN($B838)=0,"",IF(AND($B838&gt;0,VALUE(SUBSTITUTE($B838,"6","0"))=$B838),1,0)),"")</f>
        <v/>
      </c>
      <c r="J838" s="5" t="str">
        <f>IF(PhieuBauCu!$B$2&gt;6,IF(LEN($B838)=0,"",IF(AND($B838&gt;0,VALUE(SUBSTITUTE($B838,"7","0"))=$B838),1,0)),"")</f>
        <v/>
      </c>
      <c r="K838" s="5" t="str">
        <f>IF(PhieuBauCu!$B$2&gt;7,IF(LEN($B838)=0,"",IF(AND($B838&gt;0,VALUE(SUBSTITUTE($B838,"8","0"))=$B838),1,0)),"")</f>
        <v/>
      </c>
      <c r="L838" s="5" t="str">
        <f>IF(PhieuBauCu!$B$2&gt;8,IF(LEN($B838)=0,"",IF(AND($B838&gt;0,VALUE(SUBSTITUTE($B838,"9","0"))=$B838),1,0)),"")</f>
        <v/>
      </c>
      <c r="M838" s="9">
        <f t="shared" si="25"/>
        <v>0</v>
      </c>
      <c r="N838" s="36">
        <f>IF(AND(M838&lt;=PhieuBauCu!$B$13,M838&gt;=1),1,0)</f>
        <v>0</v>
      </c>
    </row>
    <row r="839" spans="1:14" ht="28.5" customHeight="1">
      <c r="A839" s="2">
        <v>834</v>
      </c>
      <c r="B839" s="3"/>
      <c r="C839" s="48" t="str">
        <f t="shared" ref="C839:C902" si="26">IF(LEN(B839)&gt;0,IF(N839=1,"Ok","Not Ok"),"")</f>
        <v/>
      </c>
      <c r="D839" s="5" t="str">
        <f>IF(PhieuBauCu!$B$2&gt;0,IF(LEN($B839)=0,"",IF(AND($B839&gt;0,VALUE(SUBSTITUTE($B839,"1","0"))=$B839),1,0)),"")</f>
        <v/>
      </c>
      <c r="E839" s="5" t="str">
        <f>IF(PhieuBauCu!$B$2&gt;1,IF(LEN($B839)=0,"",IF(AND($B839&gt;0,VALUE(SUBSTITUTE($B839,"2","0"))=$B839),1,0)),"")</f>
        <v/>
      </c>
      <c r="F839" s="5" t="str">
        <f>IF(PhieuBauCu!$B$2&gt;2,IF(LEN($B839)=0,"",IF(AND($B839&gt;0,VALUE(SUBSTITUTE($B839,"3","0"))=$B839),1,0)),"")</f>
        <v/>
      </c>
      <c r="G839" s="5" t="str">
        <f>IF(PhieuBauCu!$B$2&gt;3,IF(LEN($B839)=0,"",IF(AND($B839&gt;0,VALUE(SUBSTITUTE($B839,"4","0"))=$B839),1,0)),"")</f>
        <v/>
      </c>
      <c r="H839" s="5" t="str">
        <f>IF(PhieuBauCu!$B$2&gt;4,IF(LEN($B839)=0,"",IF(AND($B839&gt;0,VALUE(SUBSTITUTE($B839,"5","0"))=$B839),1,0)),"")</f>
        <v/>
      </c>
      <c r="I839" s="5" t="str">
        <f>IF(PhieuBauCu!$B$2&gt;5,IF(LEN($B839)=0,"",IF(AND($B839&gt;0,VALUE(SUBSTITUTE($B839,"6","0"))=$B839),1,0)),"")</f>
        <v/>
      </c>
      <c r="J839" s="5" t="str">
        <f>IF(PhieuBauCu!$B$2&gt;6,IF(LEN($B839)=0,"",IF(AND($B839&gt;0,VALUE(SUBSTITUTE($B839,"7","0"))=$B839),1,0)),"")</f>
        <v/>
      </c>
      <c r="K839" s="5" t="str">
        <f>IF(PhieuBauCu!$B$2&gt;7,IF(LEN($B839)=0,"",IF(AND($B839&gt;0,VALUE(SUBSTITUTE($B839,"8","0"))=$B839),1,0)),"")</f>
        <v/>
      </c>
      <c r="L839" s="5" t="str">
        <f>IF(PhieuBauCu!$B$2&gt;8,IF(LEN($B839)=0,"",IF(AND($B839&gt;0,VALUE(SUBSTITUTE($B839,"9","0"))=$B839),1,0)),"")</f>
        <v/>
      </c>
      <c r="M839" s="9">
        <f t="shared" ref="M839:M902" si="27">SUMIF(D839:L839,1)</f>
        <v>0</v>
      </c>
      <c r="N839" s="36">
        <f>IF(AND(M839&lt;=PhieuBauCu!$B$13,M839&gt;=1),1,0)</f>
        <v>0</v>
      </c>
    </row>
    <row r="840" spans="1:14" ht="28.5" customHeight="1">
      <c r="A840" s="2">
        <v>835</v>
      </c>
      <c r="B840" s="3"/>
      <c r="C840" s="48" t="str">
        <f t="shared" si="26"/>
        <v/>
      </c>
      <c r="D840" s="5" t="str">
        <f>IF(PhieuBauCu!$B$2&gt;0,IF(LEN($B840)=0,"",IF(AND($B840&gt;0,VALUE(SUBSTITUTE($B840,"1","0"))=$B840),1,0)),"")</f>
        <v/>
      </c>
      <c r="E840" s="5" t="str">
        <f>IF(PhieuBauCu!$B$2&gt;1,IF(LEN($B840)=0,"",IF(AND($B840&gt;0,VALUE(SUBSTITUTE($B840,"2","0"))=$B840),1,0)),"")</f>
        <v/>
      </c>
      <c r="F840" s="5" t="str">
        <f>IF(PhieuBauCu!$B$2&gt;2,IF(LEN($B840)=0,"",IF(AND($B840&gt;0,VALUE(SUBSTITUTE($B840,"3","0"))=$B840),1,0)),"")</f>
        <v/>
      </c>
      <c r="G840" s="5" t="str">
        <f>IF(PhieuBauCu!$B$2&gt;3,IF(LEN($B840)=0,"",IF(AND($B840&gt;0,VALUE(SUBSTITUTE($B840,"4","0"))=$B840),1,0)),"")</f>
        <v/>
      </c>
      <c r="H840" s="5" t="str">
        <f>IF(PhieuBauCu!$B$2&gt;4,IF(LEN($B840)=0,"",IF(AND($B840&gt;0,VALUE(SUBSTITUTE($B840,"5","0"))=$B840),1,0)),"")</f>
        <v/>
      </c>
      <c r="I840" s="5" t="str">
        <f>IF(PhieuBauCu!$B$2&gt;5,IF(LEN($B840)=0,"",IF(AND($B840&gt;0,VALUE(SUBSTITUTE($B840,"6","0"))=$B840),1,0)),"")</f>
        <v/>
      </c>
      <c r="J840" s="5" t="str">
        <f>IF(PhieuBauCu!$B$2&gt;6,IF(LEN($B840)=0,"",IF(AND($B840&gt;0,VALUE(SUBSTITUTE($B840,"7","0"))=$B840),1,0)),"")</f>
        <v/>
      </c>
      <c r="K840" s="5" t="str">
        <f>IF(PhieuBauCu!$B$2&gt;7,IF(LEN($B840)=0,"",IF(AND($B840&gt;0,VALUE(SUBSTITUTE($B840,"8","0"))=$B840),1,0)),"")</f>
        <v/>
      </c>
      <c r="L840" s="5" t="str">
        <f>IF(PhieuBauCu!$B$2&gt;8,IF(LEN($B840)=0,"",IF(AND($B840&gt;0,VALUE(SUBSTITUTE($B840,"9","0"))=$B840),1,0)),"")</f>
        <v/>
      </c>
      <c r="M840" s="9">
        <f t="shared" si="27"/>
        <v>0</v>
      </c>
      <c r="N840" s="36">
        <f>IF(AND(M840&lt;=PhieuBauCu!$B$13,M840&gt;=1),1,0)</f>
        <v>0</v>
      </c>
    </row>
    <row r="841" spans="1:14" ht="28.5" customHeight="1">
      <c r="A841" s="2">
        <v>836</v>
      </c>
      <c r="B841" s="3"/>
      <c r="C841" s="48" t="str">
        <f t="shared" si="26"/>
        <v/>
      </c>
      <c r="D841" s="5" t="str">
        <f>IF(PhieuBauCu!$B$2&gt;0,IF(LEN($B841)=0,"",IF(AND($B841&gt;0,VALUE(SUBSTITUTE($B841,"1","0"))=$B841),1,0)),"")</f>
        <v/>
      </c>
      <c r="E841" s="5" t="str">
        <f>IF(PhieuBauCu!$B$2&gt;1,IF(LEN($B841)=0,"",IF(AND($B841&gt;0,VALUE(SUBSTITUTE($B841,"2","0"))=$B841),1,0)),"")</f>
        <v/>
      </c>
      <c r="F841" s="5" t="str">
        <f>IF(PhieuBauCu!$B$2&gt;2,IF(LEN($B841)=0,"",IF(AND($B841&gt;0,VALUE(SUBSTITUTE($B841,"3","0"))=$B841),1,0)),"")</f>
        <v/>
      </c>
      <c r="G841" s="5" t="str">
        <f>IF(PhieuBauCu!$B$2&gt;3,IF(LEN($B841)=0,"",IF(AND($B841&gt;0,VALUE(SUBSTITUTE($B841,"4","0"))=$B841),1,0)),"")</f>
        <v/>
      </c>
      <c r="H841" s="5" t="str">
        <f>IF(PhieuBauCu!$B$2&gt;4,IF(LEN($B841)=0,"",IF(AND($B841&gt;0,VALUE(SUBSTITUTE($B841,"5","0"))=$B841),1,0)),"")</f>
        <v/>
      </c>
      <c r="I841" s="5" t="str">
        <f>IF(PhieuBauCu!$B$2&gt;5,IF(LEN($B841)=0,"",IF(AND($B841&gt;0,VALUE(SUBSTITUTE($B841,"6","0"))=$B841),1,0)),"")</f>
        <v/>
      </c>
      <c r="J841" s="5" t="str">
        <f>IF(PhieuBauCu!$B$2&gt;6,IF(LEN($B841)=0,"",IF(AND($B841&gt;0,VALUE(SUBSTITUTE($B841,"7","0"))=$B841),1,0)),"")</f>
        <v/>
      </c>
      <c r="K841" s="5" t="str">
        <f>IF(PhieuBauCu!$B$2&gt;7,IF(LEN($B841)=0,"",IF(AND($B841&gt;0,VALUE(SUBSTITUTE($B841,"8","0"))=$B841),1,0)),"")</f>
        <v/>
      </c>
      <c r="L841" s="5" t="str">
        <f>IF(PhieuBauCu!$B$2&gt;8,IF(LEN($B841)=0,"",IF(AND($B841&gt;0,VALUE(SUBSTITUTE($B841,"9","0"))=$B841),1,0)),"")</f>
        <v/>
      </c>
      <c r="M841" s="9">
        <f t="shared" si="27"/>
        <v>0</v>
      </c>
      <c r="N841" s="36">
        <f>IF(AND(M841&lt;=PhieuBauCu!$B$13,M841&gt;=1),1,0)</f>
        <v>0</v>
      </c>
    </row>
    <row r="842" spans="1:14" ht="28.5" customHeight="1">
      <c r="A842" s="2">
        <v>837</v>
      </c>
      <c r="B842" s="3"/>
      <c r="C842" s="48" t="str">
        <f t="shared" si="26"/>
        <v/>
      </c>
      <c r="D842" s="5" t="str">
        <f>IF(PhieuBauCu!$B$2&gt;0,IF(LEN($B842)=0,"",IF(AND($B842&gt;0,VALUE(SUBSTITUTE($B842,"1","0"))=$B842),1,0)),"")</f>
        <v/>
      </c>
      <c r="E842" s="5" t="str">
        <f>IF(PhieuBauCu!$B$2&gt;1,IF(LEN($B842)=0,"",IF(AND($B842&gt;0,VALUE(SUBSTITUTE($B842,"2","0"))=$B842),1,0)),"")</f>
        <v/>
      </c>
      <c r="F842" s="5" t="str">
        <f>IF(PhieuBauCu!$B$2&gt;2,IF(LEN($B842)=0,"",IF(AND($B842&gt;0,VALUE(SUBSTITUTE($B842,"3","0"))=$B842),1,0)),"")</f>
        <v/>
      </c>
      <c r="G842" s="5" t="str">
        <f>IF(PhieuBauCu!$B$2&gt;3,IF(LEN($B842)=0,"",IF(AND($B842&gt;0,VALUE(SUBSTITUTE($B842,"4","0"))=$B842),1,0)),"")</f>
        <v/>
      </c>
      <c r="H842" s="5" t="str">
        <f>IF(PhieuBauCu!$B$2&gt;4,IF(LEN($B842)=0,"",IF(AND($B842&gt;0,VALUE(SUBSTITUTE($B842,"5","0"))=$B842),1,0)),"")</f>
        <v/>
      </c>
      <c r="I842" s="5" t="str">
        <f>IF(PhieuBauCu!$B$2&gt;5,IF(LEN($B842)=0,"",IF(AND($B842&gt;0,VALUE(SUBSTITUTE($B842,"6","0"))=$B842),1,0)),"")</f>
        <v/>
      </c>
      <c r="J842" s="5" t="str">
        <f>IF(PhieuBauCu!$B$2&gt;6,IF(LEN($B842)=0,"",IF(AND($B842&gt;0,VALUE(SUBSTITUTE($B842,"7","0"))=$B842),1,0)),"")</f>
        <v/>
      </c>
      <c r="K842" s="5" t="str">
        <f>IF(PhieuBauCu!$B$2&gt;7,IF(LEN($B842)=0,"",IF(AND($B842&gt;0,VALUE(SUBSTITUTE($B842,"8","0"))=$B842),1,0)),"")</f>
        <v/>
      </c>
      <c r="L842" s="5" t="str">
        <f>IF(PhieuBauCu!$B$2&gt;8,IF(LEN($B842)=0,"",IF(AND($B842&gt;0,VALUE(SUBSTITUTE($B842,"9","0"))=$B842),1,0)),"")</f>
        <v/>
      </c>
      <c r="M842" s="9">
        <f t="shared" si="27"/>
        <v>0</v>
      </c>
      <c r="N842" s="36">
        <f>IF(AND(M842&lt;=PhieuBauCu!$B$13,M842&gt;=1),1,0)</f>
        <v>0</v>
      </c>
    </row>
    <row r="843" spans="1:14" ht="28.5" customHeight="1">
      <c r="A843" s="2">
        <v>838</v>
      </c>
      <c r="B843" s="3"/>
      <c r="C843" s="48" t="str">
        <f t="shared" si="26"/>
        <v/>
      </c>
      <c r="D843" s="5" t="str">
        <f>IF(PhieuBauCu!$B$2&gt;0,IF(LEN($B843)=0,"",IF(AND($B843&gt;0,VALUE(SUBSTITUTE($B843,"1","0"))=$B843),1,0)),"")</f>
        <v/>
      </c>
      <c r="E843" s="5" t="str">
        <f>IF(PhieuBauCu!$B$2&gt;1,IF(LEN($B843)=0,"",IF(AND($B843&gt;0,VALUE(SUBSTITUTE($B843,"2","0"))=$B843),1,0)),"")</f>
        <v/>
      </c>
      <c r="F843" s="5" t="str">
        <f>IF(PhieuBauCu!$B$2&gt;2,IF(LEN($B843)=0,"",IF(AND($B843&gt;0,VALUE(SUBSTITUTE($B843,"3","0"))=$B843),1,0)),"")</f>
        <v/>
      </c>
      <c r="G843" s="5" t="str">
        <f>IF(PhieuBauCu!$B$2&gt;3,IF(LEN($B843)=0,"",IF(AND($B843&gt;0,VALUE(SUBSTITUTE($B843,"4","0"))=$B843),1,0)),"")</f>
        <v/>
      </c>
      <c r="H843" s="5" t="str">
        <f>IF(PhieuBauCu!$B$2&gt;4,IF(LEN($B843)=0,"",IF(AND($B843&gt;0,VALUE(SUBSTITUTE($B843,"5","0"))=$B843),1,0)),"")</f>
        <v/>
      </c>
      <c r="I843" s="5" t="str">
        <f>IF(PhieuBauCu!$B$2&gt;5,IF(LEN($B843)=0,"",IF(AND($B843&gt;0,VALUE(SUBSTITUTE($B843,"6","0"))=$B843),1,0)),"")</f>
        <v/>
      </c>
      <c r="J843" s="5" t="str">
        <f>IF(PhieuBauCu!$B$2&gt;6,IF(LEN($B843)=0,"",IF(AND($B843&gt;0,VALUE(SUBSTITUTE($B843,"7","0"))=$B843),1,0)),"")</f>
        <v/>
      </c>
      <c r="K843" s="5" t="str">
        <f>IF(PhieuBauCu!$B$2&gt;7,IF(LEN($B843)=0,"",IF(AND($B843&gt;0,VALUE(SUBSTITUTE($B843,"8","0"))=$B843),1,0)),"")</f>
        <v/>
      </c>
      <c r="L843" s="5" t="str">
        <f>IF(PhieuBauCu!$B$2&gt;8,IF(LEN($B843)=0,"",IF(AND($B843&gt;0,VALUE(SUBSTITUTE($B843,"9","0"))=$B843),1,0)),"")</f>
        <v/>
      </c>
      <c r="M843" s="9">
        <f t="shared" si="27"/>
        <v>0</v>
      </c>
      <c r="N843" s="36">
        <f>IF(AND(M843&lt;=PhieuBauCu!$B$13,M843&gt;=1),1,0)</f>
        <v>0</v>
      </c>
    </row>
    <row r="844" spans="1:14" ht="28.5" customHeight="1">
      <c r="A844" s="2">
        <v>839</v>
      </c>
      <c r="B844" s="3"/>
      <c r="C844" s="48" t="str">
        <f t="shared" si="26"/>
        <v/>
      </c>
      <c r="D844" s="5" t="str">
        <f>IF(PhieuBauCu!$B$2&gt;0,IF(LEN($B844)=0,"",IF(AND($B844&gt;0,VALUE(SUBSTITUTE($B844,"1","0"))=$B844),1,0)),"")</f>
        <v/>
      </c>
      <c r="E844" s="5" t="str">
        <f>IF(PhieuBauCu!$B$2&gt;1,IF(LEN($B844)=0,"",IF(AND($B844&gt;0,VALUE(SUBSTITUTE($B844,"2","0"))=$B844),1,0)),"")</f>
        <v/>
      </c>
      <c r="F844" s="5" t="str">
        <f>IF(PhieuBauCu!$B$2&gt;2,IF(LEN($B844)=0,"",IF(AND($B844&gt;0,VALUE(SUBSTITUTE($B844,"3","0"))=$B844),1,0)),"")</f>
        <v/>
      </c>
      <c r="G844" s="5" t="str">
        <f>IF(PhieuBauCu!$B$2&gt;3,IF(LEN($B844)=0,"",IF(AND($B844&gt;0,VALUE(SUBSTITUTE($B844,"4","0"))=$B844),1,0)),"")</f>
        <v/>
      </c>
      <c r="H844" s="5" t="str">
        <f>IF(PhieuBauCu!$B$2&gt;4,IF(LEN($B844)=0,"",IF(AND($B844&gt;0,VALUE(SUBSTITUTE($B844,"5","0"))=$B844),1,0)),"")</f>
        <v/>
      </c>
      <c r="I844" s="5" t="str">
        <f>IF(PhieuBauCu!$B$2&gt;5,IF(LEN($B844)=0,"",IF(AND($B844&gt;0,VALUE(SUBSTITUTE($B844,"6","0"))=$B844),1,0)),"")</f>
        <v/>
      </c>
      <c r="J844" s="5" t="str">
        <f>IF(PhieuBauCu!$B$2&gt;6,IF(LEN($B844)=0,"",IF(AND($B844&gt;0,VALUE(SUBSTITUTE($B844,"7","0"))=$B844),1,0)),"")</f>
        <v/>
      </c>
      <c r="K844" s="5" t="str">
        <f>IF(PhieuBauCu!$B$2&gt;7,IF(LEN($B844)=0,"",IF(AND($B844&gt;0,VALUE(SUBSTITUTE($B844,"8","0"))=$B844),1,0)),"")</f>
        <v/>
      </c>
      <c r="L844" s="5" t="str">
        <f>IF(PhieuBauCu!$B$2&gt;8,IF(LEN($B844)=0,"",IF(AND($B844&gt;0,VALUE(SUBSTITUTE($B844,"9","0"))=$B844),1,0)),"")</f>
        <v/>
      </c>
      <c r="M844" s="9">
        <f t="shared" si="27"/>
        <v>0</v>
      </c>
      <c r="N844" s="36">
        <f>IF(AND(M844&lt;=PhieuBauCu!$B$13,M844&gt;=1),1,0)</f>
        <v>0</v>
      </c>
    </row>
    <row r="845" spans="1:14" ht="28.5" customHeight="1">
      <c r="A845" s="2">
        <v>840</v>
      </c>
      <c r="B845" s="3"/>
      <c r="C845" s="48" t="str">
        <f t="shared" si="26"/>
        <v/>
      </c>
      <c r="D845" s="5" t="str">
        <f>IF(PhieuBauCu!$B$2&gt;0,IF(LEN($B845)=0,"",IF(AND($B845&gt;0,VALUE(SUBSTITUTE($B845,"1","0"))=$B845),1,0)),"")</f>
        <v/>
      </c>
      <c r="E845" s="5" t="str">
        <f>IF(PhieuBauCu!$B$2&gt;1,IF(LEN($B845)=0,"",IF(AND($B845&gt;0,VALUE(SUBSTITUTE($B845,"2","0"))=$B845),1,0)),"")</f>
        <v/>
      </c>
      <c r="F845" s="5" t="str">
        <f>IF(PhieuBauCu!$B$2&gt;2,IF(LEN($B845)=0,"",IF(AND($B845&gt;0,VALUE(SUBSTITUTE($B845,"3","0"))=$B845),1,0)),"")</f>
        <v/>
      </c>
      <c r="G845" s="5" t="str">
        <f>IF(PhieuBauCu!$B$2&gt;3,IF(LEN($B845)=0,"",IF(AND($B845&gt;0,VALUE(SUBSTITUTE($B845,"4","0"))=$B845),1,0)),"")</f>
        <v/>
      </c>
      <c r="H845" s="5" t="str">
        <f>IF(PhieuBauCu!$B$2&gt;4,IF(LEN($B845)=0,"",IF(AND($B845&gt;0,VALUE(SUBSTITUTE($B845,"5","0"))=$B845),1,0)),"")</f>
        <v/>
      </c>
      <c r="I845" s="5" t="str">
        <f>IF(PhieuBauCu!$B$2&gt;5,IF(LEN($B845)=0,"",IF(AND($B845&gt;0,VALUE(SUBSTITUTE($B845,"6","0"))=$B845),1,0)),"")</f>
        <v/>
      </c>
      <c r="J845" s="5" t="str">
        <f>IF(PhieuBauCu!$B$2&gt;6,IF(LEN($B845)=0,"",IF(AND($B845&gt;0,VALUE(SUBSTITUTE($B845,"7","0"))=$B845),1,0)),"")</f>
        <v/>
      </c>
      <c r="K845" s="5" t="str">
        <f>IF(PhieuBauCu!$B$2&gt;7,IF(LEN($B845)=0,"",IF(AND($B845&gt;0,VALUE(SUBSTITUTE($B845,"8","0"))=$B845),1,0)),"")</f>
        <v/>
      </c>
      <c r="L845" s="5" t="str">
        <f>IF(PhieuBauCu!$B$2&gt;8,IF(LEN($B845)=0,"",IF(AND($B845&gt;0,VALUE(SUBSTITUTE($B845,"9","0"))=$B845),1,0)),"")</f>
        <v/>
      </c>
      <c r="M845" s="9">
        <f t="shared" si="27"/>
        <v>0</v>
      </c>
      <c r="N845" s="36">
        <f>IF(AND(M845&lt;=PhieuBauCu!$B$13,M845&gt;=1),1,0)</f>
        <v>0</v>
      </c>
    </row>
    <row r="846" spans="1:14" ht="28.5" customHeight="1">
      <c r="A846" s="2">
        <v>841</v>
      </c>
      <c r="B846" s="3"/>
      <c r="C846" s="48" t="str">
        <f t="shared" si="26"/>
        <v/>
      </c>
      <c r="D846" s="5" t="str">
        <f>IF(PhieuBauCu!$B$2&gt;0,IF(LEN($B846)=0,"",IF(AND($B846&gt;0,VALUE(SUBSTITUTE($B846,"1","0"))=$B846),1,0)),"")</f>
        <v/>
      </c>
      <c r="E846" s="5" t="str">
        <f>IF(PhieuBauCu!$B$2&gt;1,IF(LEN($B846)=0,"",IF(AND($B846&gt;0,VALUE(SUBSTITUTE($B846,"2","0"))=$B846),1,0)),"")</f>
        <v/>
      </c>
      <c r="F846" s="5" t="str">
        <f>IF(PhieuBauCu!$B$2&gt;2,IF(LEN($B846)=0,"",IF(AND($B846&gt;0,VALUE(SUBSTITUTE($B846,"3","0"))=$B846),1,0)),"")</f>
        <v/>
      </c>
      <c r="G846" s="5" t="str">
        <f>IF(PhieuBauCu!$B$2&gt;3,IF(LEN($B846)=0,"",IF(AND($B846&gt;0,VALUE(SUBSTITUTE($B846,"4","0"))=$B846),1,0)),"")</f>
        <v/>
      </c>
      <c r="H846" s="5" t="str">
        <f>IF(PhieuBauCu!$B$2&gt;4,IF(LEN($B846)=0,"",IF(AND($B846&gt;0,VALUE(SUBSTITUTE($B846,"5","0"))=$B846),1,0)),"")</f>
        <v/>
      </c>
      <c r="I846" s="5" t="str">
        <f>IF(PhieuBauCu!$B$2&gt;5,IF(LEN($B846)=0,"",IF(AND($B846&gt;0,VALUE(SUBSTITUTE($B846,"6","0"))=$B846),1,0)),"")</f>
        <v/>
      </c>
      <c r="J846" s="5" t="str">
        <f>IF(PhieuBauCu!$B$2&gt;6,IF(LEN($B846)=0,"",IF(AND($B846&gt;0,VALUE(SUBSTITUTE($B846,"7","0"))=$B846),1,0)),"")</f>
        <v/>
      </c>
      <c r="K846" s="5" t="str">
        <f>IF(PhieuBauCu!$B$2&gt;7,IF(LEN($B846)=0,"",IF(AND($B846&gt;0,VALUE(SUBSTITUTE($B846,"8","0"))=$B846),1,0)),"")</f>
        <v/>
      </c>
      <c r="L846" s="5" t="str">
        <f>IF(PhieuBauCu!$B$2&gt;8,IF(LEN($B846)=0,"",IF(AND($B846&gt;0,VALUE(SUBSTITUTE($B846,"9","0"))=$B846),1,0)),"")</f>
        <v/>
      </c>
      <c r="M846" s="9">
        <f t="shared" si="27"/>
        <v>0</v>
      </c>
      <c r="N846" s="36">
        <f>IF(AND(M846&lt;=PhieuBauCu!$B$13,M846&gt;=1),1,0)</f>
        <v>0</v>
      </c>
    </row>
    <row r="847" spans="1:14" ht="28.5" customHeight="1">
      <c r="A847" s="2">
        <v>842</v>
      </c>
      <c r="B847" s="3"/>
      <c r="C847" s="48" t="str">
        <f t="shared" si="26"/>
        <v/>
      </c>
      <c r="D847" s="5" t="str">
        <f>IF(PhieuBauCu!$B$2&gt;0,IF(LEN($B847)=0,"",IF(AND($B847&gt;0,VALUE(SUBSTITUTE($B847,"1","0"))=$B847),1,0)),"")</f>
        <v/>
      </c>
      <c r="E847" s="5" t="str">
        <f>IF(PhieuBauCu!$B$2&gt;1,IF(LEN($B847)=0,"",IF(AND($B847&gt;0,VALUE(SUBSTITUTE($B847,"2","0"))=$B847),1,0)),"")</f>
        <v/>
      </c>
      <c r="F847" s="5" t="str">
        <f>IF(PhieuBauCu!$B$2&gt;2,IF(LEN($B847)=0,"",IF(AND($B847&gt;0,VALUE(SUBSTITUTE($B847,"3","0"))=$B847),1,0)),"")</f>
        <v/>
      </c>
      <c r="G847" s="5" t="str">
        <f>IF(PhieuBauCu!$B$2&gt;3,IF(LEN($B847)=0,"",IF(AND($B847&gt;0,VALUE(SUBSTITUTE($B847,"4","0"))=$B847),1,0)),"")</f>
        <v/>
      </c>
      <c r="H847" s="5" t="str">
        <f>IF(PhieuBauCu!$B$2&gt;4,IF(LEN($B847)=0,"",IF(AND($B847&gt;0,VALUE(SUBSTITUTE($B847,"5","0"))=$B847),1,0)),"")</f>
        <v/>
      </c>
      <c r="I847" s="5" t="str">
        <f>IF(PhieuBauCu!$B$2&gt;5,IF(LEN($B847)=0,"",IF(AND($B847&gt;0,VALUE(SUBSTITUTE($B847,"6","0"))=$B847),1,0)),"")</f>
        <v/>
      </c>
      <c r="J847" s="5" t="str">
        <f>IF(PhieuBauCu!$B$2&gt;6,IF(LEN($B847)=0,"",IF(AND($B847&gt;0,VALUE(SUBSTITUTE($B847,"7","0"))=$B847),1,0)),"")</f>
        <v/>
      </c>
      <c r="K847" s="5" t="str">
        <f>IF(PhieuBauCu!$B$2&gt;7,IF(LEN($B847)=0,"",IF(AND($B847&gt;0,VALUE(SUBSTITUTE($B847,"8","0"))=$B847),1,0)),"")</f>
        <v/>
      </c>
      <c r="L847" s="5" t="str">
        <f>IF(PhieuBauCu!$B$2&gt;8,IF(LEN($B847)=0,"",IF(AND($B847&gt;0,VALUE(SUBSTITUTE($B847,"9","0"))=$B847),1,0)),"")</f>
        <v/>
      </c>
      <c r="M847" s="9">
        <f t="shared" si="27"/>
        <v>0</v>
      </c>
      <c r="N847" s="36">
        <f>IF(AND(M847&lt;=PhieuBauCu!$B$13,M847&gt;=1),1,0)</f>
        <v>0</v>
      </c>
    </row>
    <row r="848" spans="1:14" ht="28.5" customHeight="1">
      <c r="A848" s="2">
        <v>843</v>
      </c>
      <c r="B848" s="3"/>
      <c r="C848" s="48" t="str">
        <f t="shared" si="26"/>
        <v/>
      </c>
      <c r="D848" s="5" t="str">
        <f>IF(PhieuBauCu!$B$2&gt;0,IF(LEN($B848)=0,"",IF(AND($B848&gt;0,VALUE(SUBSTITUTE($B848,"1","0"))=$B848),1,0)),"")</f>
        <v/>
      </c>
      <c r="E848" s="5" t="str">
        <f>IF(PhieuBauCu!$B$2&gt;1,IF(LEN($B848)=0,"",IF(AND($B848&gt;0,VALUE(SUBSTITUTE($B848,"2","0"))=$B848),1,0)),"")</f>
        <v/>
      </c>
      <c r="F848" s="5" t="str">
        <f>IF(PhieuBauCu!$B$2&gt;2,IF(LEN($B848)=0,"",IF(AND($B848&gt;0,VALUE(SUBSTITUTE($B848,"3","0"))=$B848),1,0)),"")</f>
        <v/>
      </c>
      <c r="G848" s="5" t="str">
        <f>IF(PhieuBauCu!$B$2&gt;3,IF(LEN($B848)=0,"",IF(AND($B848&gt;0,VALUE(SUBSTITUTE($B848,"4","0"))=$B848),1,0)),"")</f>
        <v/>
      </c>
      <c r="H848" s="5" t="str">
        <f>IF(PhieuBauCu!$B$2&gt;4,IF(LEN($B848)=0,"",IF(AND($B848&gt;0,VALUE(SUBSTITUTE($B848,"5","0"))=$B848),1,0)),"")</f>
        <v/>
      </c>
      <c r="I848" s="5" t="str">
        <f>IF(PhieuBauCu!$B$2&gt;5,IF(LEN($B848)=0,"",IF(AND($B848&gt;0,VALUE(SUBSTITUTE($B848,"6","0"))=$B848),1,0)),"")</f>
        <v/>
      </c>
      <c r="J848" s="5" t="str">
        <f>IF(PhieuBauCu!$B$2&gt;6,IF(LEN($B848)=0,"",IF(AND($B848&gt;0,VALUE(SUBSTITUTE($B848,"7","0"))=$B848),1,0)),"")</f>
        <v/>
      </c>
      <c r="K848" s="5" t="str">
        <f>IF(PhieuBauCu!$B$2&gt;7,IF(LEN($B848)=0,"",IF(AND($B848&gt;0,VALUE(SUBSTITUTE($B848,"8","0"))=$B848),1,0)),"")</f>
        <v/>
      </c>
      <c r="L848" s="5" t="str">
        <f>IF(PhieuBauCu!$B$2&gt;8,IF(LEN($B848)=0,"",IF(AND($B848&gt;0,VALUE(SUBSTITUTE($B848,"9","0"))=$B848),1,0)),"")</f>
        <v/>
      </c>
      <c r="M848" s="9">
        <f t="shared" si="27"/>
        <v>0</v>
      </c>
      <c r="N848" s="36">
        <f>IF(AND(M848&lt;=PhieuBauCu!$B$13,M848&gt;=1),1,0)</f>
        <v>0</v>
      </c>
    </row>
    <row r="849" spans="1:14" ht="28.5" customHeight="1">
      <c r="A849" s="2">
        <v>844</v>
      </c>
      <c r="B849" s="3"/>
      <c r="C849" s="48" t="str">
        <f t="shared" si="26"/>
        <v/>
      </c>
      <c r="D849" s="5" t="str">
        <f>IF(PhieuBauCu!$B$2&gt;0,IF(LEN($B849)=0,"",IF(AND($B849&gt;0,VALUE(SUBSTITUTE($B849,"1","0"))=$B849),1,0)),"")</f>
        <v/>
      </c>
      <c r="E849" s="5" t="str">
        <f>IF(PhieuBauCu!$B$2&gt;1,IF(LEN($B849)=0,"",IF(AND($B849&gt;0,VALUE(SUBSTITUTE($B849,"2","0"))=$B849),1,0)),"")</f>
        <v/>
      </c>
      <c r="F849" s="5" t="str">
        <f>IF(PhieuBauCu!$B$2&gt;2,IF(LEN($B849)=0,"",IF(AND($B849&gt;0,VALUE(SUBSTITUTE($B849,"3","0"))=$B849),1,0)),"")</f>
        <v/>
      </c>
      <c r="G849" s="5" t="str">
        <f>IF(PhieuBauCu!$B$2&gt;3,IF(LEN($B849)=0,"",IF(AND($B849&gt;0,VALUE(SUBSTITUTE($B849,"4","0"))=$B849),1,0)),"")</f>
        <v/>
      </c>
      <c r="H849" s="5" t="str">
        <f>IF(PhieuBauCu!$B$2&gt;4,IF(LEN($B849)=0,"",IF(AND($B849&gt;0,VALUE(SUBSTITUTE($B849,"5","0"))=$B849),1,0)),"")</f>
        <v/>
      </c>
      <c r="I849" s="5" t="str">
        <f>IF(PhieuBauCu!$B$2&gt;5,IF(LEN($B849)=0,"",IF(AND($B849&gt;0,VALUE(SUBSTITUTE($B849,"6","0"))=$B849),1,0)),"")</f>
        <v/>
      </c>
      <c r="J849" s="5" t="str">
        <f>IF(PhieuBauCu!$B$2&gt;6,IF(LEN($B849)=0,"",IF(AND($B849&gt;0,VALUE(SUBSTITUTE($B849,"7","0"))=$B849),1,0)),"")</f>
        <v/>
      </c>
      <c r="K849" s="5" t="str">
        <f>IF(PhieuBauCu!$B$2&gt;7,IF(LEN($B849)=0,"",IF(AND($B849&gt;0,VALUE(SUBSTITUTE($B849,"8","0"))=$B849),1,0)),"")</f>
        <v/>
      </c>
      <c r="L849" s="5" t="str">
        <f>IF(PhieuBauCu!$B$2&gt;8,IF(LEN($B849)=0,"",IF(AND($B849&gt;0,VALUE(SUBSTITUTE($B849,"9","0"))=$B849),1,0)),"")</f>
        <v/>
      </c>
      <c r="M849" s="9">
        <f t="shared" si="27"/>
        <v>0</v>
      </c>
      <c r="N849" s="36">
        <f>IF(AND(M849&lt;=PhieuBauCu!$B$13,M849&gt;=1),1,0)</f>
        <v>0</v>
      </c>
    </row>
    <row r="850" spans="1:14" ht="28.5" customHeight="1">
      <c r="A850" s="2">
        <v>845</v>
      </c>
      <c r="B850" s="3"/>
      <c r="C850" s="48" t="str">
        <f t="shared" si="26"/>
        <v/>
      </c>
      <c r="D850" s="5" t="str">
        <f>IF(PhieuBauCu!$B$2&gt;0,IF(LEN($B850)=0,"",IF(AND($B850&gt;0,VALUE(SUBSTITUTE($B850,"1","0"))=$B850),1,0)),"")</f>
        <v/>
      </c>
      <c r="E850" s="5" t="str">
        <f>IF(PhieuBauCu!$B$2&gt;1,IF(LEN($B850)=0,"",IF(AND($B850&gt;0,VALUE(SUBSTITUTE($B850,"2","0"))=$B850),1,0)),"")</f>
        <v/>
      </c>
      <c r="F850" s="5" t="str">
        <f>IF(PhieuBauCu!$B$2&gt;2,IF(LEN($B850)=0,"",IF(AND($B850&gt;0,VALUE(SUBSTITUTE($B850,"3","0"))=$B850),1,0)),"")</f>
        <v/>
      </c>
      <c r="G850" s="5" t="str">
        <f>IF(PhieuBauCu!$B$2&gt;3,IF(LEN($B850)=0,"",IF(AND($B850&gt;0,VALUE(SUBSTITUTE($B850,"4","0"))=$B850),1,0)),"")</f>
        <v/>
      </c>
      <c r="H850" s="5" t="str">
        <f>IF(PhieuBauCu!$B$2&gt;4,IF(LEN($B850)=0,"",IF(AND($B850&gt;0,VALUE(SUBSTITUTE($B850,"5","0"))=$B850),1,0)),"")</f>
        <v/>
      </c>
      <c r="I850" s="5" t="str">
        <f>IF(PhieuBauCu!$B$2&gt;5,IF(LEN($B850)=0,"",IF(AND($B850&gt;0,VALUE(SUBSTITUTE($B850,"6","0"))=$B850),1,0)),"")</f>
        <v/>
      </c>
      <c r="J850" s="5" t="str">
        <f>IF(PhieuBauCu!$B$2&gt;6,IF(LEN($B850)=0,"",IF(AND($B850&gt;0,VALUE(SUBSTITUTE($B850,"7","0"))=$B850),1,0)),"")</f>
        <v/>
      </c>
      <c r="K850" s="5" t="str">
        <f>IF(PhieuBauCu!$B$2&gt;7,IF(LEN($B850)=0,"",IF(AND($B850&gt;0,VALUE(SUBSTITUTE($B850,"8","0"))=$B850),1,0)),"")</f>
        <v/>
      </c>
      <c r="L850" s="5" t="str">
        <f>IF(PhieuBauCu!$B$2&gt;8,IF(LEN($B850)=0,"",IF(AND($B850&gt;0,VALUE(SUBSTITUTE($B850,"9","0"))=$B850),1,0)),"")</f>
        <v/>
      </c>
      <c r="M850" s="9">
        <f t="shared" si="27"/>
        <v>0</v>
      </c>
      <c r="N850" s="36">
        <f>IF(AND(M850&lt;=PhieuBauCu!$B$13,M850&gt;=1),1,0)</f>
        <v>0</v>
      </c>
    </row>
    <row r="851" spans="1:14" ht="28.5" customHeight="1">
      <c r="A851" s="2">
        <v>846</v>
      </c>
      <c r="B851" s="3"/>
      <c r="C851" s="48" t="str">
        <f t="shared" si="26"/>
        <v/>
      </c>
      <c r="D851" s="5" t="str">
        <f>IF(PhieuBauCu!$B$2&gt;0,IF(LEN($B851)=0,"",IF(AND($B851&gt;0,VALUE(SUBSTITUTE($B851,"1","0"))=$B851),1,0)),"")</f>
        <v/>
      </c>
      <c r="E851" s="5" t="str">
        <f>IF(PhieuBauCu!$B$2&gt;1,IF(LEN($B851)=0,"",IF(AND($B851&gt;0,VALUE(SUBSTITUTE($B851,"2","0"))=$B851),1,0)),"")</f>
        <v/>
      </c>
      <c r="F851" s="5" t="str">
        <f>IF(PhieuBauCu!$B$2&gt;2,IF(LEN($B851)=0,"",IF(AND($B851&gt;0,VALUE(SUBSTITUTE($B851,"3","0"))=$B851),1,0)),"")</f>
        <v/>
      </c>
      <c r="G851" s="5" t="str">
        <f>IF(PhieuBauCu!$B$2&gt;3,IF(LEN($B851)=0,"",IF(AND($B851&gt;0,VALUE(SUBSTITUTE($B851,"4","0"))=$B851),1,0)),"")</f>
        <v/>
      </c>
      <c r="H851" s="5" t="str">
        <f>IF(PhieuBauCu!$B$2&gt;4,IF(LEN($B851)=0,"",IF(AND($B851&gt;0,VALUE(SUBSTITUTE($B851,"5","0"))=$B851),1,0)),"")</f>
        <v/>
      </c>
      <c r="I851" s="5" t="str">
        <f>IF(PhieuBauCu!$B$2&gt;5,IF(LEN($B851)=0,"",IF(AND($B851&gt;0,VALUE(SUBSTITUTE($B851,"6","0"))=$B851),1,0)),"")</f>
        <v/>
      </c>
      <c r="J851" s="5" t="str">
        <f>IF(PhieuBauCu!$B$2&gt;6,IF(LEN($B851)=0,"",IF(AND($B851&gt;0,VALUE(SUBSTITUTE($B851,"7","0"))=$B851),1,0)),"")</f>
        <v/>
      </c>
      <c r="K851" s="5" t="str">
        <f>IF(PhieuBauCu!$B$2&gt;7,IF(LEN($B851)=0,"",IF(AND($B851&gt;0,VALUE(SUBSTITUTE($B851,"8","0"))=$B851),1,0)),"")</f>
        <v/>
      </c>
      <c r="L851" s="5" t="str">
        <f>IF(PhieuBauCu!$B$2&gt;8,IF(LEN($B851)=0,"",IF(AND($B851&gt;0,VALUE(SUBSTITUTE($B851,"9","0"))=$B851),1,0)),"")</f>
        <v/>
      </c>
      <c r="M851" s="9">
        <f t="shared" si="27"/>
        <v>0</v>
      </c>
      <c r="N851" s="36">
        <f>IF(AND(M851&lt;=PhieuBauCu!$B$13,M851&gt;=1),1,0)</f>
        <v>0</v>
      </c>
    </row>
    <row r="852" spans="1:14" ht="28.5" customHeight="1">
      <c r="A852" s="2">
        <v>847</v>
      </c>
      <c r="B852" s="3"/>
      <c r="C852" s="48" t="str">
        <f t="shared" si="26"/>
        <v/>
      </c>
      <c r="D852" s="5" t="str">
        <f>IF(PhieuBauCu!$B$2&gt;0,IF(LEN($B852)=0,"",IF(AND($B852&gt;0,VALUE(SUBSTITUTE($B852,"1","0"))=$B852),1,0)),"")</f>
        <v/>
      </c>
      <c r="E852" s="5" t="str">
        <f>IF(PhieuBauCu!$B$2&gt;1,IF(LEN($B852)=0,"",IF(AND($B852&gt;0,VALUE(SUBSTITUTE($B852,"2","0"))=$B852),1,0)),"")</f>
        <v/>
      </c>
      <c r="F852" s="5" t="str">
        <f>IF(PhieuBauCu!$B$2&gt;2,IF(LEN($B852)=0,"",IF(AND($B852&gt;0,VALUE(SUBSTITUTE($B852,"3","0"))=$B852),1,0)),"")</f>
        <v/>
      </c>
      <c r="G852" s="5" t="str">
        <f>IF(PhieuBauCu!$B$2&gt;3,IF(LEN($B852)=0,"",IF(AND($B852&gt;0,VALUE(SUBSTITUTE($B852,"4","0"))=$B852),1,0)),"")</f>
        <v/>
      </c>
      <c r="H852" s="5" t="str">
        <f>IF(PhieuBauCu!$B$2&gt;4,IF(LEN($B852)=0,"",IF(AND($B852&gt;0,VALUE(SUBSTITUTE($B852,"5","0"))=$B852),1,0)),"")</f>
        <v/>
      </c>
      <c r="I852" s="5" t="str">
        <f>IF(PhieuBauCu!$B$2&gt;5,IF(LEN($B852)=0,"",IF(AND($B852&gt;0,VALUE(SUBSTITUTE($B852,"6","0"))=$B852),1,0)),"")</f>
        <v/>
      </c>
      <c r="J852" s="5" t="str">
        <f>IF(PhieuBauCu!$B$2&gt;6,IF(LEN($B852)=0,"",IF(AND($B852&gt;0,VALUE(SUBSTITUTE($B852,"7","0"))=$B852),1,0)),"")</f>
        <v/>
      </c>
      <c r="K852" s="5" t="str">
        <f>IF(PhieuBauCu!$B$2&gt;7,IF(LEN($B852)=0,"",IF(AND($B852&gt;0,VALUE(SUBSTITUTE($B852,"8","0"))=$B852),1,0)),"")</f>
        <v/>
      </c>
      <c r="L852" s="5" t="str">
        <f>IF(PhieuBauCu!$B$2&gt;8,IF(LEN($B852)=0,"",IF(AND($B852&gt;0,VALUE(SUBSTITUTE($B852,"9","0"))=$B852),1,0)),"")</f>
        <v/>
      </c>
      <c r="M852" s="9">
        <f t="shared" si="27"/>
        <v>0</v>
      </c>
      <c r="N852" s="36">
        <f>IF(AND(M852&lt;=PhieuBauCu!$B$13,M852&gt;=1),1,0)</f>
        <v>0</v>
      </c>
    </row>
    <row r="853" spans="1:14" ht="28.5" customHeight="1">
      <c r="A853" s="2">
        <v>848</v>
      </c>
      <c r="B853" s="3"/>
      <c r="C853" s="48" t="str">
        <f t="shared" si="26"/>
        <v/>
      </c>
      <c r="D853" s="5" t="str">
        <f>IF(PhieuBauCu!$B$2&gt;0,IF(LEN($B853)=0,"",IF(AND($B853&gt;0,VALUE(SUBSTITUTE($B853,"1","0"))=$B853),1,0)),"")</f>
        <v/>
      </c>
      <c r="E853" s="5" t="str">
        <f>IF(PhieuBauCu!$B$2&gt;1,IF(LEN($B853)=0,"",IF(AND($B853&gt;0,VALUE(SUBSTITUTE($B853,"2","0"))=$B853),1,0)),"")</f>
        <v/>
      </c>
      <c r="F853" s="5" t="str">
        <f>IF(PhieuBauCu!$B$2&gt;2,IF(LEN($B853)=0,"",IF(AND($B853&gt;0,VALUE(SUBSTITUTE($B853,"3","0"))=$B853),1,0)),"")</f>
        <v/>
      </c>
      <c r="G853" s="5" t="str">
        <f>IF(PhieuBauCu!$B$2&gt;3,IF(LEN($B853)=0,"",IF(AND($B853&gt;0,VALUE(SUBSTITUTE($B853,"4","0"))=$B853),1,0)),"")</f>
        <v/>
      </c>
      <c r="H853" s="5" t="str">
        <f>IF(PhieuBauCu!$B$2&gt;4,IF(LEN($B853)=0,"",IF(AND($B853&gt;0,VALUE(SUBSTITUTE($B853,"5","0"))=$B853),1,0)),"")</f>
        <v/>
      </c>
      <c r="I853" s="5" t="str">
        <f>IF(PhieuBauCu!$B$2&gt;5,IF(LEN($B853)=0,"",IF(AND($B853&gt;0,VALUE(SUBSTITUTE($B853,"6","0"))=$B853),1,0)),"")</f>
        <v/>
      </c>
      <c r="J853" s="5" t="str">
        <f>IF(PhieuBauCu!$B$2&gt;6,IF(LEN($B853)=0,"",IF(AND($B853&gt;0,VALUE(SUBSTITUTE($B853,"7","0"))=$B853),1,0)),"")</f>
        <v/>
      </c>
      <c r="K853" s="5" t="str">
        <f>IF(PhieuBauCu!$B$2&gt;7,IF(LEN($B853)=0,"",IF(AND($B853&gt;0,VALUE(SUBSTITUTE($B853,"8","0"))=$B853),1,0)),"")</f>
        <v/>
      </c>
      <c r="L853" s="5" t="str">
        <f>IF(PhieuBauCu!$B$2&gt;8,IF(LEN($B853)=0,"",IF(AND($B853&gt;0,VALUE(SUBSTITUTE($B853,"9","0"))=$B853),1,0)),"")</f>
        <v/>
      </c>
      <c r="M853" s="9">
        <f t="shared" si="27"/>
        <v>0</v>
      </c>
      <c r="N853" s="36">
        <f>IF(AND(M853&lt;=PhieuBauCu!$B$13,M853&gt;=1),1,0)</f>
        <v>0</v>
      </c>
    </row>
    <row r="854" spans="1:14" ht="28.5" customHeight="1">
      <c r="A854" s="2">
        <v>849</v>
      </c>
      <c r="B854" s="3"/>
      <c r="C854" s="48" t="str">
        <f t="shared" si="26"/>
        <v/>
      </c>
      <c r="D854" s="5" t="str">
        <f>IF(PhieuBauCu!$B$2&gt;0,IF(LEN($B854)=0,"",IF(AND($B854&gt;0,VALUE(SUBSTITUTE($B854,"1","0"))=$B854),1,0)),"")</f>
        <v/>
      </c>
      <c r="E854" s="5" t="str">
        <f>IF(PhieuBauCu!$B$2&gt;1,IF(LEN($B854)=0,"",IF(AND($B854&gt;0,VALUE(SUBSTITUTE($B854,"2","0"))=$B854),1,0)),"")</f>
        <v/>
      </c>
      <c r="F854" s="5" t="str">
        <f>IF(PhieuBauCu!$B$2&gt;2,IF(LEN($B854)=0,"",IF(AND($B854&gt;0,VALUE(SUBSTITUTE($B854,"3","0"))=$B854),1,0)),"")</f>
        <v/>
      </c>
      <c r="G854" s="5" t="str">
        <f>IF(PhieuBauCu!$B$2&gt;3,IF(LEN($B854)=0,"",IF(AND($B854&gt;0,VALUE(SUBSTITUTE($B854,"4","0"))=$B854),1,0)),"")</f>
        <v/>
      </c>
      <c r="H854" s="5" t="str">
        <f>IF(PhieuBauCu!$B$2&gt;4,IF(LEN($B854)=0,"",IF(AND($B854&gt;0,VALUE(SUBSTITUTE($B854,"5","0"))=$B854),1,0)),"")</f>
        <v/>
      </c>
      <c r="I854" s="5" t="str">
        <f>IF(PhieuBauCu!$B$2&gt;5,IF(LEN($B854)=0,"",IF(AND($B854&gt;0,VALUE(SUBSTITUTE($B854,"6","0"))=$B854),1,0)),"")</f>
        <v/>
      </c>
      <c r="J854" s="5" t="str">
        <f>IF(PhieuBauCu!$B$2&gt;6,IF(LEN($B854)=0,"",IF(AND($B854&gt;0,VALUE(SUBSTITUTE($B854,"7","0"))=$B854),1,0)),"")</f>
        <v/>
      </c>
      <c r="K854" s="5" t="str">
        <f>IF(PhieuBauCu!$B$2&gt;7,IF(LEN($B854)=0,"",IF(AND($B854&gt;0,VALUE(SUBSTITUTE($B854,"8","0"))=$B854),1,0)),"")</f>
        <v/>
      </c>
      <c r="L854" s="5" t="str">
        <f>IF(PhieuBauCu!$B$2&gt;8,IF(LEN($B854)=0,"",IF(AND($B854&gt;0,VALUE(SUBSTITUTE($B854,"9","0"))=$B854),1,0)),"")</f>
        <v/>
      </c>
      <c r="M854" s="9">
        <f t="shared" si="27"/>
        <v>0</v>
      </c>
      <c r="N854" s="36">
        <f>IF(AND(M854&lt;=PhieuBauCu!$B$13,M854&gt;=1),1,0)</f>
        <v>0</v>
      </c>
    </row>
    <row r="855" spans="1:14" ht="28.5" customHeight="1">
      <c r="A855" s="2">
        <v>850</v>
      </c>
      <c r="B855" s="3"/>
      <c r="C855" s="48" t="str">
        <f t="shared" si="26"/>
        <v/>
      </c>
      <c r="D855" s="5" t="str">
        <f>IF(PhieuBauCu!$B$2&gt;0,IF(LEN($B855)=0,"",IF(AND($B855&gt;0,VALUE(SUBSTITUTE($B855,"1","0"))=$B855),1,0)),"")</f>
        <v/>
      </c>
      <c r="E855" s="5" t="str">
        <f>IF(PhieuBauCu!$B$2&gt;1,IF(LEN($B855)=0,"",IF(AND($B855&gt;0,VALUE(SUBSTITUTE($B855,"2","0"))=$B855),1,0)),"")</f>
        <v/>
      </c>
      <c r="F855" s="5" t="str">
        <f>IF(PhieuBauCu!$B$2&gt;2,IF(LEN($B855)=0,"",IF(AND($B855&gt;0,VALUE(SUBSTITUTE($B855,"3","0"))=$B855),1,0)),"")</f>
        <v/>
      </c>
      <c r="G855" s="5" t="str">
        <f>IF(PhieuBauCu!$B$2&gt;3,IF(LEN($B855)=0,"",IF(AND($B855&gt;0,VALUE(SUBSTITUTE($B855,"4","0"))=$B855),1,0)),"")</f>
        <v/>
      </c>
      <c r="H855" s="5" t="str">
        <f>IF(PhieuBauCu!$B$2&gt;4,IF(LEN($B855)=0,"",IF(AND($B855&gt;0,VALUE(SUBSTITUTE($B855,"5","0"))=$B855),1,0)),"")</f>
        <v/>
      </c>
      <c r="I855" s="5" t="str">
        <f>IF(PhieuBauCu!$B$2&gt;5,IF(LEN($B855)=0,"",IF(AND($B855&gt;0,VALUE(SUBSTITUTE($B855,"6","0"))=$B855),1,0)),"")</f>
        <v/>
      </c>
      <c r="J855" s="5" t="str">
        <f>IF(PhieuBauCu!$B$2&gt;6,IF(LEN($B855)=0,"",IF(AND($B855&gt;0,VALUE(SUBSTITUTE($B855,"7","0"))=$B855),1,0)),"")</f>
        <v/>
      </c>
      <c r="K855" s="5" t="str">
        <f>IF(PhieuBauCu!$B$2&gt;7,IF(LEN($B855)=0,"",IF(AND($B855&gt;0,VALUE(SUBSTITUTE($B855,"8","0"))=$B855),1,0)),"")</f>
        <v/>
      </c>
      <c r="L855" s="5" t="str">
        <f>IF(PhieuBauCu!$B$2&gt;8,IF(LEN($B855)=0,"",IF(AND($B855&gt;0,VALUE(SUBSTITUTE($B855,"9","0"))=$B855),1,0)),"")</f>
        <v/>
      </c>
      <c r="M855" s="9">
        <f t="shared" si="27"/>
        <v>0</v>
      </c>
      <c r="N855" s="36">
        <f>IF(AND(M855&lt;=PhieuBauCu!$B$13,M855&gt;=1),1,0)</f>
        <v>0</v>
      </c>
    </row>
    <row r="856" spans="1:14" ht="28.5" customHeight="1">
      <c r="A856" s="2">
        <v>851</v>
      </c>
      <c r="B856" s="3"/>
      <c r="C856" s="48" t="str">
        <f t="shared" si="26"/>
        <v/>
      </c>
      <c r="D856" s="5" t="str">
        <f>IF(PhieuBauCu!$B$2&gt;0,IF(LEN($B856)=0,"",IF(AND($B856&gt;0,VALUE(SUBSTITUTE($B856,"1","0"))=$B856),1,0)),"")</f>
        <v/>
      </c>
      <c r="E856" s="5" t="str">
        <f>IF(PhieuBauCu!$B$2&gt;1,IF(LEN($B856)=0,"",IF(AND($B856&gt;0,VALUE(SUBSTITUTE($B856,"2","0"))=$B856),1,0)),"")</f>
        <v/>
      </c>
      <c r="F856" s="5" t="str">
        <f>IF(PhieuBauCu!$B$2&gt;2,IF(LEN($B856)=0,"",IF(AND($B856&gt;0,VALUE(SUBSTITUTE($B856,"3","0"))=$B856),1,0)),"")</f>
        <v/>
      </c>
      <c r="G856" s="5" t="str">
        <f>IF(PhieuBauCu!$B$2&gt;3,IF(LEN($B856)=0,"",IF(AND($B856&gt;0,VALUE(SUBSTITUTE($B856,"4","0"))=$B856),1,0)),"")</f>
        <v/>
      </c>
      <c r="H856" s="5" t="str">
        <f>IF(PhieuBauCu!$B$2&gt;4,IF(LEN($B856)=0,"",IF(AND($B856&gt;0,VALUE(SUBSTITUTE($B856,"5","0"))=$B856),1,0)),"")</f>
        <v/>
      </c>
      <c r="I856" s="5" t="str">
        <f>IF(PhieuBauCu!$B$2&gt;5,IF(LEN($B856)=0,"",IF(AND($B856&gt;0,VALUE(SUBSTITUTE($B856,"6","0"))=$B856),1,0)),"")</f>
        <v/>
      </c>
      <c r="J856" s="5" t="str">
        <f>IF(PhieuBauCu!$B$2&gt;6,IF(LEN($B856)=0,"",IF(AND($B856&gt;0,VALUE(SUBSTITUTE($B856,"7","0"))=$B856),1,0)),"")</f>
        <v/>
      </c>
      <c r="K856" s="5" t="str">
        <f>IF(PhieuBauCu!$B$2&gt;7,IF(LEN($B856)=0,"",IF(AND($B856&gt;0,VALUE(SUBSTITUTE($B856,"8","0"))=$B856),1,0)),"")</f>
        <v/>
      </c>
      <c r="L856" s="5" t="str">
        <f>IF(PhieuBauCu!$B$2&gt;8,IF(LEN($B856)=0,"",IF(AND($B856&gt;0,VALUE(SUBSTITUTE($B856,"9","0"))=$B856),1,0)),"")</f>
        <v/>
      </c>
      <c r="M856" s="9">
        <f t="shared" si="27"/>
        <v>0</v>
      </c>
      <c r="N856" s="36">
        <f>IF(AND(M856&lt;=PhieuBauCu!$B$13,M856&gt;=1),1,0)</f>
        <v>0</v>
      </c>
    </row>
    <row r="857" spans="1:14" ht="28.5" customHeight="1">
      <c r="A857" s="2">
        <v>852</v>
      </c>
      <c r="B857" s="3"/>
      <c r="C857" s="48" t="str">
        <f t="shared" si="26"/>
        <v/>
      </c>
      <c r="D857" s="5" t="str">
        <f>IF(PhieuBauCu!$B$2&gt;0,IF(LEN($B857)=0,"",IF(AND($B857&gt;0,VALUE(SUBSTITUTE($B857,"1","0"))=$B857),1,0)),"")</f>
        <v/>
      </c>
      <c r="E857" s="5" t="str">
        <f>IF(PhieuBauCu!$B$2&gt;1,IF(LEN($B857)=0,"",IF(AND($B857&gt;0,VALUE(SUBSTITUTE($B857,"2","0"))=$B857),1,0)),"")</f>
        <v/>
      </c>
      <c r="F857" s="5" t="str">
        <f>IF(PhieuBauCu!$B$2&gt;2,IF(LEN($B857)=0,"",IF(AND($B857&gt;0,VALUE(SUBSTITUTE($B857,"3","0"))=$B857),1,0)),"")</f>
        <v/>
      </c>
      <c r="G857" s="5" t="str">
        <f>IF(PhieuBauCu!$B$2&gt;3,IF(LEN($B857)=0,"",IF(AND($B857&gt;0,VALUE(SUBSTITUTE($B857,"4","0"))=$B857),1,0)),"")</f>
        <v/>
      </c>
      <c r="H857" s="5" t="str">
        <f>IF(PhieuBauCu!$B$2&gt;4,IF(LEN($B857)=0,"",IF(AND($B857&gt;0,VALUE(SUBSTITUTE($B857,"5","0"))=$B857),1,0)),"")</f>
        <v/>
      </c>
      <c r="I857" s="5" t="str">
        <f>IF(PhieuBauCu!$B$2&gt;5,IF(LEN($B857)=0,"",IF(AND($B857&gt;0,VALUE(SUBSTITUTE($B857,"6","0"))=$B857),1,0)),"")</f>
        <v/>
      </c>
      <c r="J857" s="5" t="str">
        <f>IF(PhieuBauCu!$B$2&gt;6,IF(LEN($B857)=0,"",IF(AND($B857&gt;0,VALUE(SUBSTITUTE($B857,"7","0"))=$B857),1,0)),"")</f>
        <v/>
      </c>
      <c r="K857" s="5" t="str">
        <f>IF(PhieuBauCu!$B$2&gt;7,IF(LEN($B857)=0,"",IF(AND($B857&gt;0,VALUE(SUBSTITUTE($B857,"8","0"))=$B857),1,0)),"")</f>
        <v/>
      </c>
      <c r="L857" s="5" t="str">
        <f>IF(PhieuBauCu!$B$2&gt;8,IF(LEN($B857)=0,"",IF(AND($B857&gt;0,VALUE(SUBSTITUTE($B857,"9","0"))=$B857),1,0)),"")</f>
        <v/>
      </c>
      <c r="M857" s="9">
        <f t="shared" si="27"/>
        <v>0</v>
      </c>
      <c r="N857" s="36">
        <f>IF(AND(M857&lt;=PhieuBauCu!$B$13,M857&gt;=1),1,0)</f>
        <v>0</v>
      </c>
    </row>
    <row r="858" spans="1:14" ht="28.5" customHeight="1">
      <c r="A858" s="2">
        <v>853</v>
      </c>
      <c r="B858" s="3"/>
      <c r="C858" s="48" t="str">
        <f t="shared" si="26"/>
        <v/>
      </c>
      <c r="D858" s="5" t="str">
        <f>IF(PhieuBauCu!$B$2&gt;0,IF(LEN($B858)=0,"",IF(AND($B858&gt;0,VALUE(SUBSTITUTE($B858,"1","0"))=$B858),1,0)),"")</f>
        <v/>
      </c>
      <c r="E858" s="5" t="str">
        <f>IF(PhieuBauCu!$B$2&gt;1,IF(LEN($B858)=0,"",IF(AND($B858&gt;0,VALUE(SUBSTITUTE($B858,"2","0"))=$B858),1,0)),"")</f>
        <v/>
      </c>
      <c r="F858" s="5" t="str">
        <f>IF(PhieuBauCu!$B$2&gt;2,IF(LEN($B858)=0,"",IF(AND($B858&gt;0,VALUE(SUBSTITUTE($B858,"3","0"))=$B858),1,0)),"")</f>
        <v/>
      </c>
      <c r="G858" s="5" t="str">
        <f>IF(PhieuBauCu!$B$2&gt;3,IF(LEN($B858)=0,"",IF(AND($B858&gt;0,VALUE(SUBSTITUTE($B858,"4","0"))=$B858),1,0)),"")</f>
        <v/>
      </c>
      <c r="H858" s="5" t="str">
        <f>IF(PhieuBauCu!$B$2&gt;4,IF(LEN($B858)=0,"",IF(AND($B858&gt;0,VALUE(SUBSTITUTE($B858,"5","0"))=$B858),1,0)),"")</f>
        <v/>
      </c>
      <c r="I858" s="5" t="str">
        <f>IF(PhieuBauCu!$B$2&gt;5,IF(LEN($B858)=0,"",IF(AND($B858&gt;0,VALUE(SUBSTITUTE($B858,"6","0"))=$B858),1,0)),"")</f>
        <v/>
      </c>
      <c r="J858" s="5" t="str">
        <f>IF(PhieuBauCu!$B$2&gt;6,IF(LEN($B858)=0,"",IF(AND($B858&gt;0,VALUE(SUBSTITUTE($B858,"7","0"))=$B858),1,0)),"")</f>
        <v/>
      </c>
      <c r="K858" s="5" t="str">
        <f>IF(PhieuBauCu!$B$2&gt;7,IF(LEN($B858)=0,"",IF(AND($B858&gt;0,VALUE(SUBSTITUTE($B858,"8","0"))=$B858),1,0)),"")</f>
        <v/>
      </c>
      <c r="L858" s="5" t="str">
        <f>IF(PhieuBauCu!$B$2&gt;8,IF(LEN($B858)=0,"",IF(AND($B858&gt;0,VALUE(SUBSTITUTE($B858,"9","0"))=$B858),1,0)),"")</f>
        <v/>
      </c>
      <c r="M858" s="9">
        <f t="shared" si="27"/>
        <v>0</v>
      </c>
      <c r="N858" s="36">
        <f>IF(AND(M858&lt;=PhieuBauCu!$B$13,M858&gt;=1),1,0)</f>
        <v>0</v>
      </c>
    </row>
    <row r="859" spans="1:14" ht="28.5" customHeight="1">
      <c r="A859" s="2">
        <v>854</v>
      </c>
      <c r="B859" s="3"/>
      <c r="C859" s="48" t="str">
        <f t="shared" si="26"/>
        <v/>
      </c>
      <c r="D859" s="5" t="str">
        <f>IF(PhieuBauCu!$B$2&gt;0,IF(LEN($B859)=0,"",IF(AND($B859&gt;0,VALUE(SUBSTITUTE($B859,"1","0"))=$B859),1,0)),"")</f>
        <v/>
      </c>
      <c r="E859" s="5" t="str">
        <f>IF(PhieuBauCu!$B$2&gt;1,IF(LEN($B859)=0,"",IF(AND($B859&gt;0,VALUE(SUBSTITUTE($B859,"2","0"))=$B859),1,0)),"")</f>
        <v/>
      </c>
      <c r="F859" s="5" t="str">
        <f>IF(PhieuBauCu!$B$2&gt;2,IF(LEN($B859)=0,"",IF(AND($B859&gt;0,VALUE(SUBSTITUTE($B859,"3","0"))=$B859),1,0)),"")</f>
        <v/>
      </c>
      <c r="G859" s="5" t="str">
        <f>IF(PhieuBauCu!$B$2&gt;3,IF(LEN($B859)=0,"",IF(AND($B859&gt;0,VALUE(SUBSTITUTE($B859,"4","0"))=$B859),1,0)),"")</f>
        <v/>
      </c>
      <c r="H859" s="5" t="str">
        <f>IF(PhieuBauCu!$B$2&gt;4,IF(LEN($B859)=0,"",IF(AND($B859&gt;0,VALUE(SUBSTITUTE($B859,"5","0"))=$B859),1,0)),"")</f>
        <v/>
      </c>
      <c r="I859" s="5" t="str">
        <f>IF(PhieuBauCu!$B$2&gt;5,IF(LEN($B859)=0,"",IF(AND($B859&gt;0,VALUE(SUBSTITUTE($B859,"6","0"))=$B859),1,0)),"")</f>
        <v/>
      </c>
      <c r="J859" s="5" t="str">
        <f>IF(PhieuBauCu!$B$2&gt;6,IF(LEN($B859)=0,"",IF(AND($B859&gt;0,VALUE(SUBSTITUTE($B859,"7","0"))=$B859),1,0)),"")</f>
        <v/>
      </c>
      <c r="K859" s="5" t="str">
        <f>IF(PhieuBauCu!$B$2&gt;7,IF(LEN($B859)=0,"",IF(AND($B859&gt;0,VALUE(SUBSTITUTE($B859,"8","0"))=$B859),1,0)),"")</f>
        <v/>
      </c>
      <c r="L859" s="5" t="str">
        <f>IF(PhieuBauCu!$B$2&gt;8,IF(LEN($B859)=0,"",IF(AND($B859&gt;0,VALUE(SUBSTITUTE($B859,"9","0"))=$B859),1,0)),"")</f>
        <v/>
      </c>
      <c r="M859" s="9">
        <f t="shared" si="27"/>
        <v>0</v>
      </c>
      <c r="N859" s="36">
        <f>IF(AND(M859&lt;=PhieuBauCu!$B$13,M859&gt;=1),1,0)</f>
        <v>0</v>
      </c>
    </row>
    <row r="860" spans="1:14" ht="28.5" customHeight="1">
      <c r="A860" s="2">
        <v>855</v>
      </c>
      <c r="B860" s="3"/>
      <c r="C860" s="48" t="str">
        <f t="shared" si="26"/>
        <v/>
      </c>
      <c r="D860" s="5" t="str">
        <f>IF(PhieuBauCu!$B$2&gt;0,IF(LEN($B860)=0,"",IF(AND($B860&gt;0,VALUE(SUBSTITUTE($B860,"1","0"))=$B860),1,0)),"")</f>
        <v/>
      </c>
      <c r="E860" s="5" t="str">
        <f>IF(PhieuBauCu!$B$2&gt;1,IF(LEN($B860)=0,"",IF(AND($B860&gt;0,VALUE(SUBSTITUTE($B860,"2","0"))=$B860),1,0)),"")</f>
        <v/>
      </c>
      <c r="F860" s="5" t="str">
        <f>IF(PhieuBauCu!$B$2&gt;2,IF(LEN($B860)=0,"",IF(AND($B860&gt;0,VALUE(SUBSTITUTE($B860,"3","0"))=$B860),1,0)),"")</f>
        <v/>
      </c>
      <c r="G860" s="5" t="str">
        <f>IF(PhieuBauCu!$B$2&gt;3,IF(LEN($B860)=0,"",IF(AND($B860&gt;0,VALUE(SUBSTITUTE($B860,"4","0"))=$B860),1,0)),"")</f>
        <v/>
      </c>
      <c r="H860" s="5" t="str">
        <f>IF(PhieuBauCu!$B$2&gt;4,IF(LEN($B860)=0,"",IF(AND($B860&gt;0,VALUE(SUBSTITUTE($B860,"5","0"))=$B860),1,0)),"")</f>
        <v/>
      </c>
      <c r="I860" s="5" t="str">
        <f>IF(PhieuBauCu!$B$2&gt;5,IF(LEN($B860)=0,"",IF(AND($B860&gt;0,VALUE(SUBSTITUTE($B860,"6","0"))=$B860),1,0)),"")</f>
        <v/>
      </c>
      <c r="J860" s="5" t="str">
        <f>IF(PhieuBauCu!$B$2&gt;6,IF(LEN($B860)=0,"",IF(AND($B860&gt;0,VALUE(SUBSTITUTE($B860,"7","0"))=$B860),1,0)),"")</f>
        <v/>
      </c>
      <c r="K860" s="5" t="str">
        <f>IF(PhieuBauCu!$B$2&gt;7,IF(LEN($B860)=0,"",IF(AND($B860&gt;0,VALUE(SUBSTITUTE($B860,"8","0"))=$B860),1,0)),"")</f>
        <v/>
      </c>
      <c r="L860" s="5" t="str">
        <f>IF(PhieuBauCu!$B$2&gt;8,IF(LEN($B860)=0,"",IF(AND($B860&gt;0,VALUE(SUBSTITUTE($B860,"9","0"))=$B860),1,0)),"")</f>
        <v/>
      </c>
      <c r="M860" s="9">
        <f t="shared" si="27"/>
        <v>0</v>
      </c>
      <c r="N860" s="36">
        <f>IF(AND(M860&lt;=PhieuBauCu!$B$13,M860&gt;=1),1,0)</f>
        <v>0</v>
      </c>
    </row>
    <row r="861" spans="1:14" ht="28.5" customHeight="1">
      <c r="A861" s="2">
        <v>856</v>
      </c>
      <c r="B861" s="3"/>
      <c r="C861" s="48" t="str">
        <f t="shared" si="26"/>
        <v/>
      </c>
      <c r="D861" s="5" t="str">
        <f>IF(PhieuBauCu!$B$2&gt;0,IF(LEN($B861)=0,"",IF(AND($B861&gt;0,VALUE(SUBSTITUTE($B861,"1","0"))=$B861),1,0)),"")</f>
        <v/>
      </c>
      <c r="E861" s="5" t="str">
        <f>IF(PhieuBauCu!$B$2&gt;1,IF(LEN($B861)=0,"",IF(AND($B861&gt;0,VALUE(SUBSTITUTE($B861,"2","0"))=$B861),1,0)),"")</f>
        <v/>
      </c>
      <c r="F861" s="5" t="str">
        <f>IF(PhieuBauCu!$B$2&gt;2,IF(LEN($B861)=0,"",IF(AND($B861&gt;0,VALUE(SUBSTITUTE($B861,"3","0"))=$B861),1,0)),"")</f>
        <v/>
      </c>
      <c r="G861" s="5" t="str">
        <f>IF(PhieuBauCu!$B$2&gt;3,IF(LEN($B861)=0,"",IF(AND($B861&gt;0,VALUE(SUBSTITUTE($B861,"4","0"))=$B861),1,0)),"")</f>
        <v/>
      </c>
      <c r="H861" s="5" t="str">
        <f>IF(PhieuBauCu!$B$2&gt;4,IF(LEN($B861)=0,"",IF(AND($B861&gt;0,VALUE(SUBSTITUTE($B861,"5","0"))=$B861),1,0)),"")</f>
        <v/>
      </c>
      <c r="I861" s="5" t="str">
        <f>IF(PhieuBauCu!$B$2&gt;5,IF(LEN($B861)=0,"",IF(AND($B861&gt;0,VALUE(SUBSTITUTE($B861,"6","0"))=$B861),1,0)),"")</f>
        <v/>
      </c>
      <c r="J861" s="5" t="str">
        <f>IF(PhieuBauCu!$B$2&gt;6,IF(LEN($B861)=0,"",IF(AND($B861&gt;0,VALUE(SUBSTITUTE($B861,"7","0"))=$B861),1,0)),"")</f>
        <v/>
      </c>
      <c r="K861" s="5" t="str">
        <f>IF(PhieuBauCu!$B$2&gt;7,IF(LEN($B861)=0,"",IF(AND($B861&gt;0,VALUE(SUBSTITUTE($B861,"8","0"))=$B861),1,0)),"")</f>
        <v/>
      </c>
      <c r="L861" s="5" t="str">
        <f>IF(PhieuBauCu!$B$2&gt;8,IF(LEN($B861)=0,"",IF(AND($B861&gt;0,VALUE(SUBSTITUTE($B861,"9","0"))=$B861),1,0)),"")</f>
        <v/>
      </c>
      <c r="M861" s="9">
        <f t="shared" si="27"/>
        <v>0</v>
      </c>
      <c r="N861" s="36">
        <f>IF(AND(M861&lt;=PhieuBauCu!$B$13,M861&gt;=1),1,0)</f>
        <v>0</v>
      </c>
    </row>
    <row r="862" spans="1:14" ht="28.5" customHeight="1">
      <c r="A862" s="2">
        <v>857</v>
      </c>
      <c r="B862" s="3"/>
      <c r="C862" s="48" t="str">
        <f t="shared" si="26"/>
        <v/>
      </c>
      <c r="D862" s="5" t="str">
        <f>IF(PhieuBauCu!$B$2&gt;0,IF(LEN($B862)=0,"",IF(AND($B862&gt;0,VALUE(SUBSTITUTE($B862,"1","0"))=$B862),1,0)),"")</f>
        <v/>
      </c>
      <c r="E862" s="5" t="str">
        <f>IF(PhieuBauCu!$B$2&gt;1,IF(LEN($B862)=0,"",IF(AND($B862&gt;0,VALUE(SUBSTITUTE($B862,"2","0"))=$B862),1,0)),"")</f>
        <v/>
      </c>
      <c r="F862" s="5" t="str">
        <f>IF(PhieuBauCu!$B$2&gt;2,IF(LEN($B862)=0,"",IF(AND($B862&gt;0,VALUE(SUBSTITUTE($B862,"3","0"))=$B862),1,0)),"")</f>
        <v/>
      </c>
      <c r="G862" s="5" t="str">
        <f>IF(PhieuBauCu!$B$2&gt;3,IF(LEN($B862)=0,"",IF(AND($B862&gt;0,VALUE(SUBSTITUTE($B862,"4","0"))=$B862),1,0)),"")</f>
        <v/>
      </c>
      <c r="H862" s="5" t="str">
        <f>IF(PhieuBauCu!$B$2&gt;4,IF(LEN($B862)=0,"",IF(AND($B862&gt;0,VALUE(SUBSTITUTE($B862,"5","0"))=$B862),1,0)),"")</f>
        <v/>
      </c>
      <c r="I862" s="5" t="str">
        <f>IF(PhieuBauCu!$B$2&gt;5,IF(LEN($B862)=0,"",IF(AND($B862&gt;0,VALUE(SUBSTITUTE($B862,"6","0"))=$B862),1,0)),"")</f>
        <v/>
      </c>
      <c r="J862" s="5" t="str">
        <f>IF(PhieuBauCu!$B$2&gt;6,IF(LEN($B862)=0,"",IF(AND($B862&gt;0,VALUE(SUBSTITUTE($B862,"7","0"))=$B862),1,0)),"")</f>
        <v/>
      </c>
      <c r="K862" s="5" t="str">
        <f>IF(PhieuBauCu!$B$2&gt;7,IF(LEN($B862)=0,"",IF(AND($B862&gt;0,VALUE(SUBSTITUTE($B862,"8","0"))=$B862),1,0)),"")</f>
        <v/>
      </c>
      <c r="L862" s="5" t="str">
        <f>IF(PhieuBauCu!$B$2&gt;8,IF(LEN($B862)=0,"",IF(AND($B862&gt;0,VALUE(SUBSTITUTE($B862,"9","0"))=$B862),1,0)),"")</f>
        <v/>
      </c>
      <c r="M862" s="9">
        <f t="shared" si="27"/>
        <v>0</v>
      </c>
      <c r="N862" s="36">
        <f>IF(AND(M862&lt;=PhieuBauCu!$B$13,M862&gt;=1),1,0)</f>
        <v>0</v>
      </c>
    </row>
    <row r="863" spans="1:14" ht="28.5" customHeight="1">
      <c r="A863" s="2">
        <v>858</v>
      </c>
      <c r="B863" s="3"/>
      <c r="C863" s="48" t="str">
        <f t="shared" si="26"/>
        <v/>
      </c>
      <c r="D863" s="5" t="str">
        <f>IF(PhieuBauCu!$B$2&gt;0,IF(LEN($B863)=0,"",IF(AND($B863&gt;0,VALUE(SUBSTITUTE($B863,"1","0"))=$B863),1,0)),"")</f>
        <v/>
      </c>
      <c r="E863" s="5" t="str">
        <f>IF(PhieuBauCu!$B$2&gt;1,IF(LEN($B863)=0,"",IF(AND($B863&gt;0,VALUE(SUBSTITUTE($B863,"2","0"))=$B863),1,0)),"")</f>
        <v/>
      </c>
      <c r="F863" s="5" t="str">
        <f>IF(PhieuBauCu!$B$2&gt;2,IF(LEN($B863)=0,"",IF(AND($B863&gt;0,VALUE(SUBSTITUTE($B863,"3","0"))=$B863),1,0)),"")</f>
        <v/>
      </c>
      <c r="G863" s="5" t="str">
        <f>IF(PhieuBauCu!$B$2&gt;3,IF(LEN($B863)=0,"",IF(AND($B863&gt;0,VALUE(SUBSTITUTE($B863,"4","0"))=$B863),1,0)),"")</f>
        <v/>
      </c>
      <c r="H863" s="5" t="str">
        <f>IF(PhieuBauCu!$B$2&gt;4,IF(LEN($B863)=0,"",IF(AND($B863&gt;0,VALUE(SUBSTITUTE($B863,"5","0"))=$B863),1,0)),"")</f>
        <v/>
      </c>
      <c r="I863" s="5" t="str">
        <f>IF(PhieuBauCu!$B$2&gt;5,IF(LEN($B863)=0,"",IF(AND($B863&gt;0,VALUE(SUBSTITUTE($B863,"6","0"))=$B863),1,0)),"")</f>
        <v/>
      </c>
      <c r="J863" s="5" t="str">
        <f>IF(PhieuBauCu!$B$2&gt;6,IF(LEN($B863)=0,"",IF(AND($B863&gt;0,VALUE(SUBSTITUTE($B863,"7","0"))=$B863),1,0)),"")</f>
        <v/>
      </c>
      <c r="K863" s="5" t="str">
        <f>IF(PhieuBauCu!$B$2&gt;7,IF(LEN($B863)=0,"",IF(AND($B863&gt;0,VALUE(SUBSTITUTE($B863,"8","0"))=$B863),1,0)),"")</f>
        <v/>
      </c>
      <c r="L863" s="5" t="str">
        <f>IF(PhieuBauCu!$B$2&gt;8,IF(LEN($B863)=0,"",IF(AND($B863&gt;0,VALUE(SUBSTITUTE($B863,"9","0"))=$B863),1,0)),"")</f>
        <v/>
      </c>
      <c r="M863" s="9">
        <f t="shared" si="27"/>
        <v>0</v>
      </c>
      <c r="N863" s="36">
        <f>IF(AND(M863&lt;=PhieuBauCu!$B$13,M863&gt;=1),1,0)</f>
        <v>0</v>
      </c>
    </row>
    <row r="864" spans="1:14" ht="28.5" customHeight="1">
      <c r="A864" s="2">
        <v>859</v>
      </c>
      <c r="B864" s="3"/>
      <c r="C864" s="48" t="str">
        <f t="shared" si="26"/>
        <v/>
      </c>
      <c r="D864" s="5" t="str">
        <f>IF(PhieuBauCu!$B$2&gt;0,IF(LEN($B864)=0,"",IF(AND($B864&gt;0,VALUE(SUBSTITUTE($B864,"1","0"))=$B864),1,0)),"")</f>
        <v/>
      </c>
      <c r="E864" s="5" t="str">
        <f>IF(PhieuBauCu!$B$2&gt;1,IF(LEN($B864)=0,"",IF(AND($B864&gt;0,VALUE(SUBSTITUTE($B864,"2","0"))=$B864),1,0)),"")</f>
        <v/>
      </c>
      <c r="F864" s="5" t="str">
        <f>IF(PhieuBauCu!$B$2&gt;2,IF(LEN($B864)=0,"",IF(AND($B864&gt;0,VALUE(SUBSTITUTE($B864,"3","0"))=$B864),1,0)),"")</f>
        <v/>
      </c>
      <c r="G864" s="5" t="str">
        <f>IF(PhieuBauCu!$B$2&gt;3,IF(LEN($B864)=0,"",IF(AND($B864&gt;0,VALUE(SUBSTITUTE($B864,"4","0"))=$B864),1,0)),"")</f>
        <v/>
      </c>
      <c r="H864" s="5" t="str">
        <f>IF(PhieuBauCu!$B$2&gt;4,IF(LEN($B864)=0,"",IF(AND($B864&gt;0,VALUE(SUBSTITUTE($B864,"5","0"))=$B864),1,0)),"")</f>
        <v/>
      </c>
      <c r="I864" s="5" t="str">
        <f>IF(PhieuBauCu!$B$2&gt;5,IF(LEN($B864)=0,"",IF(AND($B864&gt;0,VALUE(SUBSTITUTE($B864,"6","0"))=$B864),1,0)),"")</f>
        <v/>
      </c>
      <c r="J864" s="5" t="str">
        <f>IF(PhieuBauCu!$B$2&gt;6,IF(LEN($B864)=0,"",IF(AND($B864&gt;0,VALUE(SUBSTITUTE($B864,"7","0"))=$B864),1,0)),"")</f>
        <v/>
      </c>
      <c r="K864" s="5" t="str">
        <f>IF(PhieuBauCu!$B$2&gt;7,IF(LEN($B864)=0,"",IF(AND($B864&gt;0,VALUE(SUBSTITUTE($B864,"8","0"))=$B864),1,0)),"")</f>
        <v/>
      </c>
      <c r="L864" s="5" t="str">
        <f>IF(PhieuBauCu!$B$2&gt;8,IF(LEN($B864)=0,"",IF(AND($B864&gt;0,VALUE(SUBSTITUTE($B864,"9","0"))=$B864),1,0)),"")</f>
        <v/>
      </c>
      <c r="M864" s="9">
        <f t="shared" si="27"/>
        <v>0</v>
      </c>
      <c r="N864" s="36">
        <f>IF(AND(M864&lt;=PhieuBauCu!$B$13,M864&gt;=1),1,0)</f>
        <v>0</v>
      </c>
    </row>
    <row r="865" spans="1:14" ht="28.5" customHeight="1">
      <c r="A865" s="2">
        <v>860</v>
      </c>
      <c r="B865" s="3"/>
      <c r="C865" s="48" t="str">
        <f t="shared" si="26"/>
        <v/>
      </c>
      <c r="D865" s="5" t="str">
        <f>IF(PhieuBauCu!$B$2&gt;0,IF(LEN($B865)=0,"",IF(AND($B865&gt;0,VALUE(SUBSTITUTE($B865,"1","0"))=$B865),1,0)),"")</f>
        <v/>
      </c>
      <c r="E865" s="5" t="str">
        <f>IF(PhieuBauCu!$B$2&gt;1,IF(LEN($B865)=0,"",IF(AND($B865&gt;0,VALUE(SUBSTITUTE($B865,"2","0"))=$B865),1,0)),"")</f>
        <v/>
      </c>
      <c r="F865" s="5" t="str">
        <f>IF(PhieuBauCu!$B$2&gt;2,IF(LEN($B865)=0,"",IF(AND($B865&gt;0,VALUE(SUBSTITUTE($B865,"3","0"))=$B865),1,0)),"")</f>
        <v/>
      </c>
      <c r="G865" s="5" t="str">
        <f>IF(PhieuBauCu!$B$2&gt;3,IF(LEN($B865)=0,"",IF(AND($B865&gt;0,VALUE(SUBSTITUTE($B865,"4","0"))=$B865),1,0)),"")</f>
        <v/>
      </c>
      <c r="H865" s="5" t="str">
        <f>IF(PhieuBauCu!$B$2&gt;4,IF(LEN($B865)=0,"",IF(AND($B865&gt;0,VALUE(SUBSTITUTE($B865,"5","0"))=$B865),1,0)),"")</f>
        <v/>
      </c>
      <c r="I865" s="5" t="str">
        <f>IF(PhieuBauCu!$B$2&gt;5,IF(LEN($B865)=0,"",IF(AND($B865&gt;0,VALUE(SUBSTITUTE($B865,"6","0"))=$B865),1,0)),"")</f>
        <v/>
      </c>
      <c r="J865" s="5" t="str">
        <f>IF(PhieuBauCu!$B$2&gt;6,IF(LEN($B865)=0,"",IF(AND($B865&gt;0,VALUE(SUBSTITUTE($B865,"7","0"))=$B865),1,0)),"")</f>
        <v/>
      </c>
      <c r="K865" s="5" t="str">
        <f>IF(PhieuBauCu!$B$2&gt;7,IF(LEN($B865)=0,"",IF(AND($B865&gt;0,VALUE(SUBSTITUTE($B865,"8","0"))=$B865),1,0)),"")</f>
        <v/>
      </c>
      <c r="L865" s="5" t="str">
        <f>IF(PhieuBauCu!$B$2&gt;8,IF(LEN($B865)=0,"",IF(AND($B865&gt;0,VALUE(SUBSTITUTE($B865,"9","0"))=$B865),1,0)),"")</f>
        <v/>
      </c>
      <c r="M865" s="9">
        <f t="shared" si="27"/>
        <v>0</v>
      </c>
      <c r="N865" s="36">
        <f>IF(AND(M865&lt;=PhieuBauCu!$B$13,M865&gt;=1),1,0)</f>
        <v>0</v>
      </c>
    </row>
    <row r="866" spans="1:14" ht="28.5" customHeight="1">
      <c r="A866" s="2">
        <v>861</v>
      </c>
      <c r="B866" s="3"/>
      <c r="C866" s="48" t="str">
        <f t="shared" si="26"/>
        <v/>
      </c>
      <c r="D866" s="5" t="str">
        <f>IF(PhieuBauCu!$B$2&gt;0,IF(LEN($B866)=0,"",IF(AND($B866&gt;0,VALUE(SUBSTITUTE($B866,"1","0"))=$B866),1,0)),"")</f>
        <v/>
      </c>
      <c r="E866" s="5" t="str">
        <f>IF(PhieuBauCu!$B$2&gt;1,IF(LEN($B866)=0,"",IF(AND($B866&gt;0,VALUE(SUBSTITUTE($B866,"2","0"))=$B866),1,0)),"")</f>
        <v/>
      </c>
      <c r="F866" s="5" t="str">
        <f>IF(PhieuBauCu!$B$2&gt;2,IF(LEN($B866)=0,"",IF(AND($B866&gt;0,VALUE(SUBSTITUTE($B866,"3","0"))=$B866),1,0)),"")</f>
        <v/>
      </c>
      <c r="G866" s="5" t="str">
        <f>IF(PhieuBauCu!$B$2&gt;3,IF(LEN($B866)=0,"",IF(AND($B866&gt;0,VALUE(SUBSTITUTE($B866,"4","0"))=$B866),1,0)),"")</f>
        <v/>
      </c>
      <c r="H866" s="5" t="str">
        <f>IF(PhieuBauCu!$B$2&gt;4,IF(LEN($B866)=0,"",IF(AND($B866&gt;0,VALUE(SUBSTITUTE($B866,"5","0"))=$B866),1,0)),"")</f>
        <v/>
      </c>
      <c r="I866" s="5" t="str">
        <f>IF(PhieuBauCu!$B$2&gt;5,IF(LEN($B866)=0,"",IF(AND($B866&gt;0,VALUE(SUBSTITUTE($B866,"6","0"))=$B866),1,0)),"")</f>
        <v/>
      </c>
      <c r="J866" s="5" t="str">
        <f>IF(PhieuBauCu!$B$2&gt;6,IF(LEN($B866)=0,"",IF(AND($B866&gt;0,VALUE(SUBSTITUTE($B866,"7","0"))=$B866),1,0)),"")</f>
        <v/>
      </c>
      <c r="K866" s="5" t="str">
        <f>IF(PhieuBauCu!$B$2&gt;7,IF(LEN($B866)=0,"",IF(AND($B866&gt;0,VALUE(SUBSTITUTE($B866,"8","0"))=$B866),1,0)),"")</f>
        <v/>
      </c>
      <c r="L866" s="5" t="str">
        <f>IF(PhieuBauCu!$B$2&gt;8,IF(LEN($B866)=0,"",IF(AND($B866&gt;0,VALUE(SUBSTITUTE($B866,"9","0"))=$B866),1,0)),"")</f>
        <v/>
      </c>
      <c r="M866" s="9">
        <f t="shared" si="27"/>
        <v>0</v>
      </c>
      <c r="N866" s="36">
        <f>IF(AND(M866&lt;=PhieuBauCu!$B$13,M866&gt;=1),1,0)</f>
        <v>0</v>
      </c>
    </row>
    <row r="867" spans="1:14" ht="28.5" customHeight="1">
      <c r="A867" s="2">
        <v>862</v>
      </c>
      <c r="B867" s="3"/>
      <c r="C867" s="48" t="str">
        <f t="shared" si="26"/>
        <v/>
      </c>
      <c r="D867" s="5" t="str">
        <f>IF(PhieuBauCu!$B$2&gt;0,IF(LEN($B867)=0,"",IF(AND($B867&gt;0,VALUE(SUBSTITUTE($B867,"1","0"))=$B867),1,0)),"")</f>
        <v/>
      </c>
      <c r="E867" s="5" t="str">
        <f>IF(PhieuBauCu!$B$2&gt;1,IF(LEN($B867)=0,"",IF(AND($B867&gt;0,VALUE(SUBSTITUTE($B867,"2","0"))=$B867),1,0)),"")</f>
        <v/>
      </c>
      <c r="F867" s="5" t="str">
        <f>IF(PhieuBauCu!$B$2&gt;2,IF(LEN($B867)=0,"",IF(AND($B867&gt;0,VALUE(SUBSTITUTE($B867,"3","0"))=$B867),1,0)),"")</f>
        <v/>
      </c>
      <c r="G867" s="5" t="str">
        <f>IF(PhieuBauCu!$B$2&gt;3,IF(LEN($B867)=0,"",IF(AND($B867&gt;0,VALUE(SUBSTITUTE($B867,"4","0"))=$B867),1,0)),"")</f>
        <v/>
      </c>
      <c r="H867" s="5" t="str">
        <f>IF(PhieuBauCu!$B$2&gt;4,IF(LEN($B867)=0,"",IF(AND($B867&gt;0,VALUE(SUBSTITUTE($B867,"5","0"))=$B867),1,0)),"")</f>
        <v/>
      </c>
      <c r="I867" s="5" t="str">
        <f>IF(PhieuBauCu!$B$2&gt;5,IF(LEN($B867)=0,"",IF(AND($B867&gt;0,VALUE(SUBSTITUTE($B867,"6","0"))=$B867),1,0)),"")</f>
        <v/>
      </c>
      <c r="J867" s="5" t="str">
        <f>IF(PhieuBauCu!$B$2&gt;6,IF(LEN($B867)=0,"",IF(AND($B867&gt;0,VALUE(SUBSTITUTE($B867,"7","0"))=$B867),1,0)),"")</f>
        <v/>
      </c>
      <c r="K867" s="5" t="str">
        <f>IF(PhieuBauCu!$B$2&gt;7,IF(LEN($B867)=0,"",IF(AND($B867&gt;0,VALUE(SUBSTITUTE($B867,"8","0"))=$B867),1,0)),"")</f>
        <v/>
      </c>
      <c r="L867" s="5" t="str">
        <f>IF(PhieuBauCu!$B$2&gt;8,IF(LEN($B867)=0,"",IF(AND($B867&gt;0,VALUE(SUBSTITUTE($B867,"9","0"))=$B867),1,0)),"")</f>
        <v/>
      </c>
      <c r="M867" s="9">
        <f t="shared" si="27"/>
        <v>0</v>
      </c>
      <c r="N867" s="36">
        <f>IF(AND(M867&lt;=PhieuBauCu!$B$13,M867&gt;=1),1,0)</f>
        <v>0</v>
      </c>
    </row>
    <row r="868" spans="1:14" ht="28.5" customHeight="1">
      <c r="A868" s="2">
        <v>863</v>
      </c>
      <c r="B868" s="3"/>
      <c r="C868" s="48" t="str">
        <f t="shared" si="26"/>
        <v/>
      </c>
      <c r="D868" s="5" t="str">
        <f>IF(PhieuBauCu!$B$2&gt;0,IF(LEN($B868)=0,"",IF(AND($B868&gt;0,VALUE(SUBSTITUTE($B868,"1","0"))=$B868),1,0)),"")</f>
        <v/>
      </c>
      <c r="E868" s="5" t="str">
        <f>IF(PhieuBauCu!$B$2&gt;1,IF(LEN($B868)=0,"",IF(AND($B868&gt;0,VALUE(SUBSTITUTE($B868,"2","0"))=$B868),1,0)),"")</f>
        <v/>
      </c>
      <c r="F868" s="5" t="str">
        <f>IF(PhieuBauCu!$B$2&gt;2,IF(LEN($B868)=0,"",IF(AND($B868&gt;0,VALUE(SUBSTITUTE($B868,"3","0"))=$B868),1,0)),"")</f>
        <v/>
      </c>
      <c r="G868" s="5" t="str">
        <f>IF(PhieuBauCu!$B$2&gt;3,IF(LEN($B868)=0,"",IF(AND($B868&gt;0,VALUE(SUBSTITUTE($B868,"4","0"))=$B868),1,0)),"")</f>
        <v/>
      </c>
      <c r="H868" s="5" t="str">
        <f>IF(PhieuBauCu!$B$2&gt;4,IF(LEN($B868)=0,"",IF(AND($B868&gt;0,VALUE(SUBSTITUTE($B868,"5","0"))=$B868),1,0)),"")</f>
        <v/>
      </c>
      <c r="I868" s="5" t="str">
        <f>IF(PhieuBauCu!$B$2&gt;5,IF(LEN($B868)=0,"",IF(AND($B868&gt;0,VALUE(SUBSTITUTE($B868,"6","0"))=$B868),1,0)),"")</f>
        <v/>
      </c>
      <c r="J868" s="5" t="str">
        <f>IF(PhieuBauCu!$B$2&gt;6,IF(LEN($B868)=0,"",IF(AND($B868&gt;0,VALUE(SUBSTITUTE($B868,"7","0"))=$B868),1,0)),"")</f>
        <v/>
      </c>
      <c r="K868" s="5" t="str">
        <f>IF(PhieuBauCu!$B$2&gt;7,IF(LEN($B868)=0,"",IF(AND($B868&gt;0,VALUE(SUBSTITUTE($B868,"8","0"))=$B868),1,0)),"")</f>
        <v/>
      </c>
      <c r="L868" s="5" t="str">
        <f>IF(PhieuBauCu!$B$2&gt;8,IF(LEN($B868)=0,"",IF(AND($B868&gt;0,VALUE(SUBSTITUTE($B868,"9","0"))=$B868),1,0)),"")</f>
        <v/>
      </c>
      <c r="M868" s="9">
        <f t="shared" si="27"/>
        <v>0</v>
      </c>
      <c r="N868" s="36">
        <f>IF(AND(M868&lt;=PhieuBauCu!$B$13,M868&gt;=1),1,0)</f>
        <v>0</v>
      </c>
    </row>
    <row r="869" spans="1:14" ht="28.5" customHeight="1">
      <c r="A869" s="2">
        <v>864</v>
      </c>
      <c r="B869" s="3"/>
      <c r="C869" s="48" t="str">
        <f t="shared" si="26"/>
        <v/>
      </c>
      <c r="D869" s="5" t="str">
        <f>IF(PhieuBauCu!$B$2&gt;0,IF(LEN($B869)=0,"",IF(AND($B869&gt;0,VALUE(SUBSTITUTE($B869,"1","0"))=$B869),1,0)),"")</f>
        <v/>
      </c>
      <c r="E869" s="5" t="str">
        <f>IF(PhieuBauCu!$B$2&gt;1,IF(LEN($B869)=0,"",IF(AND($B869&gt;0,VALUE(SUBSTITUTE($B869,"2","0"))=$B869),1,0)),"")</f>
        <v/>
      </c>
      <c r="F869" s="5" t="str">
        <f>IF(PhieuBauCu!$B$2&gt;2,IF(LEN($B869)=0,"",IF(AND($B869&gt;0,VALUE(SUBSTITUTE($B869,"3","0"))=$B869),1,0)),"")</f>
        <v/>
      </c>
      <c r="G869" s="5" t="str">
        <f>IF(PhieuBauCu!$B$2&gt;3,IF(LEN($B869)=0,"",IF(AND($B869&gt;0,VALUE(SUBSTITUTE($B869,"4","0"))=$B869),1,0)),"")</f>
        <v/>
      </c>
      <c r="H869" s="5" t="str">
        <f>IF(PhieuBauCu!$B$2&gt;4,IF(LEN($B869)=0,"",IF(AND($B869&gt;0,VALUE(SUBSTITUTE($B869,"5","0"))=$B869),1,0)),"")</f>
        <v/>
      </c>
      <c r="I869" s="5" t="str">
        <f>IF(PhieuBauCu!$B$2&gt;5,IF(LEN($B869)=0,"",IF(AND($B869&gt;0,VALUE(SUBSTITUTE($B869,"6","0"))=$B869),1,0)),"")</f>
        <v/>
      </c>
      <c r="J869" s="5" t="str">
        <f>IF(PhieuBauCu!$B$2&gt;6,IF(LEN($B869)=0,"",IF(AND($B869&gt;0,VALUE(SUBSTITUTE($B869,"7","0"))=$B869),1,0)),"")</f>
        <v/>
      </c>
      <c r="K869" s="5" t="str">
        <f>IF(PhieuBauCu!$B$2&gt;7,IF(LEN($B869)=0,"",IF(AND($B869&gt;0,VALUE(SUBSTITUTE($B869,"8","0"))=$B869),1,0)),"")</f>
        <v/>
      </c>
      <c r="L869" s="5" t="str">
        <f>IF(PhieuBauCu!$B$2&gt;8,IF(LEN($B869)=0,"",IF(AND($B869&gt;0,VALUE(SUBSTITUTE($B869,"9","0"))=$B869),1,0)),"")</f>
        <v/>
      </c>
      <c r="M869" s="9">
        <f t="shared" si="27"/>
        <v>0</v>
      </c>
      <c r="N869" s="36">
        <f>IF(AND(M869&lt;=PhieuBauCu!$B$13,M869&gt;=1),1,0)</f>
        <v>0</v>
      </c>
    </row>
    <row r="870" spans="1:14" ht="28.5" customHeight="1">
      <c r="A870" s="2">
        <v>865</v>
      </c>
      <c r="B870" s="3"/>
      <c r="C870" s="48" t="str">
        <f t="shared" si="26"/>
        <v/>
      </c>
      <c r="D870" s="5" t="str">
        <f>IF(PhieuBauCu!$B$2&gt;0,IF(LEN($B870)=0,"",IF(AND($B870&gt;0,VALUE(SUBSTITUTE($B870,"1","0"))=$B870),1,0)),"")</f>
        <v/>
      </c>
      <c r="E870" s="5" t="str">
        <f>IF(PhieuBauCu!$B$2&gt;1,IF(LEN($B870)=0,"",IF(AND($B870&gt;0,VALUE(SUBSTITUTE($B870,"2","0"))=$B870),1,0)),"")</f>
        <v/>
      </c>
      <c r="F870" s="5" t="str">
        <f>IF(PhieuBauCu!$B$2&gt;2,IF(LEN($B870)=0,"",IF(AND($B870&gt;0,VALUE(SUBSTITUTE($B870,"3","0"))=$B870),1,0)),"")</f>
        <v/>
      </c>
      <c r="G870" s="5" t="str">
        <f>IF(PhieuBauCu!$B$2&gt;3,IF(LEN($B870)=0,"",IF(AND($B870&gt;0,VALUE(SUBSTITUTE($B870,"4","0"))=$B870),1,0)),"")</f>
        <v/>
      </c>
      <c r="H870" s="5" t="str">
        <f>IF(PhieuBauCu!$B$2&gt;4,IF(LEN($B870)=0,"",IF(AND($B870&gt;0,VALUE(SUBSTITUTE($B870,"5","0"))=$B870),1,0)),"")</f>
        <v/>
      </c>
      <c r="I870" s="5" t="str">
        <f>IF(PhieuBauCu!$B$2&gt;5,IF(LEN($B870)=0,"",IF(AND($B870&gt;0,VALUE(SUBSTITUTE($B870,"6","0"))=$B870),1,0)),"")</f>
        <v/>
      </c>
      <c r="J870" s="5" t="str">
        <f>IF(PhieuBauCu!$B$2&gt;6,IF(LEN($B870)=0,"",IF(AND($B870&gt;0,VALUE(SUBSTITUTE($B870,"7","0"))=$B870),1,0)),"")</f>
        <v/>
      </c>
      <c r="K870" s="5" t="str">
        <f>IF(PhieuBauCu!$B$2&gt;7,IF(LEN($B870)=0,"",IF(AND($B870&gt;0,VALUE(SUBSTITUTE($B870,"8","0"))=$B870),1,0)),"")</f>
        <v/>
      </c>
      <c r="L870" s="5" t="str">
        <f>IF(PhieuBauCu!$B$2&gt;8,IF(LEN($B870)=0,"",IF(AND($B870&gt;0,VALUE(SUBSTITUTE($B870,"9","0"))=$B870),1,0)),"")</f>
        <v/>
      </c>
      <c r="M870" s="9">
        <f t="shared" si="27"/>
        <v>0</v>
      </c>
      <c r="N870" s="36">
        <f>IF(AND(M870&lt;=PhieuBauCu!$B$13,M870&gt;=1),1,0)</f>
        <v>0</v>
      </c>
    </row>
    <row r="871" spans="1:14" ht="28.5" customHeight="1">
      <c r="A871" s="2">
        <v>866</v>
      </c>
      <c r="B871" s="3"/>
      <c r="C871" s="48" t="str">
        <f t="shared" si="26"/>
        <v/>
      </c>
      <c r="D871" s="5" t="str">
        <f>IF(PhieuBauCu!$B$2&gt;0,IF(LEN($B871)=0,"",IF(AND($B871&gt;0,VALUE(SUBSTITUTE($B871,"1","0"))=$B871),1,0)),"")</f>
        <v/>
      </c>
      <c r="E871" s="5" t="str">
        <f>IF(PhieuBauCu!$B$2&gt;1,IF(LEN($B871)=0,"",IF(AND($B871&gt;0,VALUE(SUBSTITUTE($B871,"2","0"))=$B871),1,0)),"")</f>
        <v/>
      </c>
      <c r="F871" s="5" t="str">
        <f>IF(PhieuBauCu!$B$2&gt;2,IF(LEN($B871)=0,"",IF(AND($B871&gt;0,VALUE(SUBSTITUTE($B871,"3","0"))=$B871),1,0)),"")</f>
        <v/>
      </c>
      <c r="G871" s="5" t="str">
        <f>IF(PhieuBauCu!$B$2&gt;3,IF(LEN($B871)=0,"",IF(AND($B871&gt;0,VALUE(SUBSTITUTE($B871,"4","0"))=$B871),1,0)),"")</f>
        <v/>
      </c>
      <c r="H871" s="5" t="str">
        <f>IF(PhieuBauCu!$B$2&gt;4,IF(LEN($B871)=0,"",IF(AND($B871&gt;0,VALUE(SUBSTITUTE($B871,"5","0"))=$B871),1,0)),"")</f>
        <v/>
      </c>
      <c r="I871" s="5" t="str">
        <f>IF(PhieuBauCu!$B$2&gt;5,IF(LEN($B871)=0,"",IF(AND($B871&gt;0,VALUE(SUBSTITUTE($B871,"6","0"))=$B871),1,0)),"")</f>
        <v/>
      </c>
      <c r="J871" s="5" t="str">
        <f>IF(PhieuBauCu!$B$2&gt;6,IF(LEN($B871)=0,"",IF(AND($B871&gt;0,VALUE(SUBSTITUTE($B871,"7","0"))=$B871),1,0)),"")</f>
        <v/>
      </c>
      <c r="K871" s="5" t="str">
        <f>IF(PhieuBauCu!$B$2&gt;7,IF(LEN($B871)=0,"",IF(AND($B871&gt;0,VALUE(SUBSTITUTE($B871,"8","0"))=$B871),1,0)),"")</f>
        <v/>
      </c>
      <c r="L871" s="5" t="str">
        <f>IF(PhieuBauCu!$B$2&gt;8,IF(LEN($B871)=0,"",IF(AND($B871&gt;0,VALUE(SUBSTITUTE($B871,"9","0"))=$B871),1,0)),"")</f>
        <v/>
      </c>
      <c r="M871" s="9">
        <f t="shared" si="27"/>
        <v>0</v>
      </c>
      <c r="N871" s="36">
        <f>IF(AND(M871&lt;=PhieuBauCu!$B$13,M871&gt;=1),1,0)</f>
        <v>0</v>
      </c>
    </row>
    <row r="872" spans="1:14" ht="28.5" customHeight="1">
      <c r="A872" s="2">
        <v>867</v>
      </c>
      <c r="B872" s="3"/>
      <c r="C872" s="48" t="str">
        <f t="shared" si="26"/>
        <v/>
      </c>
      <c r="D872" s="5" t="str">
        <f>IF(PhieuBauCu!$B$2&gt;0,IF(LEN($B872)=0,"",IF(AND($B872&gt;0,VALUE(SUBSTITUTE($B872,"1","0"))=$B872),1,0)),"")</f>
        <v/>
      </c>
      <c r="E872" s="5" t="str">
        <f>IF(PhieuBauCu!$B$2&gt;1,IF(LEN($B872)=0,"",IF(AND($B872&gt;0,VALUE(SUBSTITUTE($B872,"2","0"))=$B872),1,0)),"")</f>
        <v/>
      </c>
      <c r="F872" s="5" t="str">
        <f>IF(PhieuBauCu!$B$2&gt;2,IF(LEN($B872)=0,"",IF(AND($B872&gt;0,VALUE(SUBSTITUTE($B872,"3","0"))=$B872),1,0)),"")</f>
        <v/>
      </c>
      <c r="G872" s="5" t="str">
        <f>IF(PhieuBauCu!$B$2&gt;3,IF(LEN($B872)=0,"",IF(AND($B872&gt;0,VALUE(SUBSTITUTE($B872,"4","0"))=$B872),1,0)),"")</f>
        <v/>
      </c>
      <c r="H872" s="5" t="str">
        <f>IF(PhieuBauCu!$B$2&gt;4,IF(LEN($B872)=0,"",IF(AND($B872&gt;0,VALUE(SUBSTITUTE($B872,"5","0"))=$B872),1,0)),"")</f>
        <v/>
      </c>
      <c r="I872" s="5" t="str">
        <f>IF(PhieuBauCu!$B$2&gt;5,IF(LEN($B872)=0,"",IF(AND($B872&gt;0,VALUE(SUBSTITUTE($B872,"6","0"))=$B872),1,0)),"")</f>
        <v/>
      </c>
      <c r="J872" s="5" t="str">
        <f>IF(PhieuBauCu!$B$2&gt;6,IF(LEN($B872)=0,"",IF(AND($B872&gt;0,VALUE(SUBSTITUTE($B872,"7","0"))=$B872),1,0)),"")</f>
        <v/>
      </c>
      <c r="K872" s="5" t="str">
        <f>IF(PhieuBauCu!$B$2&gt;7,IF(LEN($B872)=0,"",IF(AND($B872&gt;0,VALUE(SUBSTITUTE($B872,"8","0"))=$B872),1,0)),"")</f>
        <v/>
      </c>
      <c r="L872" s="5" t="str">
        <f>IF(PhieuBauCu!$B$2&gt;8,IF(LEN($B872)=0,"",IF(AND($B872&gt;0,VALUE(SUBSTITUTE($B872,"9","0"))=$B872),1,0)),"")</f>
        <v/>
      </c>
      <c r="M872" s="9">
        <f t="shared" si="27"/>
        <v>0</v>
      </c>
      <c r="N872" s="36">
        <f>IF(AND(M872&lt;=PhieuBauCu!$B$13,M872&gt;=1),1,0)</f>
        <v>0</v>
      </c>
    </row>
    <row r="873" spans="1:14" ht="28.5" customHeight="1">
      <c r="A873" s="2">
        <v>868</v>
      </c>
      <c r="B873" s="3"/>
      <c r="C873" s="48" t="str">
        <f t="shared" si="26"/>
        <v/>
      </c>
      <c r="D873" s="5" t="str">
        <f>IF(PhieuBauCu!$B$2&gt;0,IF(LEN($B873)=0,"",IF(AND($B873&gt;0,VALUE(SUBSTITUTE($B873,"1","0"))=$B873),1,0)),"")</f>
        <v/>
      </c>
      <c r="E873" s="5" t="str">
        <f>IF(PhieuBauCu!$B$2&gt;1,IF(LEN($B873)=0,"",IF(AND($B873&gt;0,VALUE(SUBSTITUTE($B873,"2","0"))=$B873),1,0)),"")</f>
        <v/>
      </c>
      <c r="F873" s="5" t="str">
        <f>IF(PhieuBauCu!$B$2&gt;2,IF(LEN($B873)=0,"",IF(AND($B873&gt;0,VALUE(SUBSTITUTE($B873,"3","0"))=$B873),1,0)),"")</f>
        <v/>
      </c>
      <c r="G873" s="5" t="str">
        <f>IF(PhieuBauCu!$B$2&gt;3,IF(LEN($B873)=0,"",IF(AND($B873&gt;0,VALUE(SUBSTITUTE($B873,"4","0"))=$B873),1,0)),"")</f>
        <v/>
      </c>
      <c r="H873" s="5" t="str">
        <f>IF(PhieuBauCu!$B$2&gt;4,IF(LEN($B873)=0,"",IF(AND($B873&gt;0,VALUE(SUBSTITUTE($B873,"5","0"))=$B873),1,0)),"")</f>
        <v/>
      </c>
      <c r="I873" s="5" t="str">
        <f>IF(PhieuBauCu!$B$2&gt;5,IF(LEN($B873)=0,"",IF(AND($B873&gt;0,VALUE(SUBSTITUTE($B873,"6","0"))=$B873),1,0)),"")</f>
        <v/>
      </c>
      <c r="J873" s="5" t="str">
        <f>IF(PhieuBauCu!$B$2&gt;6,IF(LEN($B873)=0,"",IF(AND($B873&gt;0,VALUE(SUBSTITUTE($B873,"7","0"))=$B873),1,0)),"")</f>
        <v/>
      </c>
      <c r="K873" s="5" t="str">
        <f>IF(PhieuBauCu!$B$2&gt;7,IF(LEN($B873)=0,"",IF(AND($B873&gt;0,VALUE(SUBSTITUTE($B873,"8","0"))=$B873),1,0)),"")</f>
        <v/>
      </c>
      <c r="L873" s="5" t="str">
        <f>IF(PhieuBauCu!$B$2&gt;8,IF(LEN($B873)=0,"",IF(AND($B873&gt;0,VALUE(SUBSTITUTE($B873,"9","0"))=$B873),1,0)),"")</f>
        <v/>
      </c>
      <c r="M873" s="9">
        <f t="shared" si="27"/>
        <v>0</v>
      </c>
      <c r="N873" s="36">
        <f>IF(AND(M873&lt;=PhieuBauCu!$B$13,M873&gt;=1),1,0)</f>
        <v>0</v>
      </c>
    </row>
    <row r="874" spans="1:14" ht="28.5" customHeight="1">
      <c r="A874" s="2">
        <v>869</v>
      </c>
      <c r="B874" s="3"/>
      <c r="C874" s="48" t="str">
        <f t="shared" si="26"/>
        <v/>
      </c>
      <c r="D874" s="5" t="str">
        <f>IF(PhieuBauCu!$B$2&gt;0,IF(LEN($B874)=0,"",IF(AND($B874&gt;0,VALUE(SUBSTITUTE($B874,"1","0"))=$B874),1,0)),"")</f>
        <v/>
      </c>
      <c r="E874" s="5" t="str">
        <f>IF(PhieuBauCu!$B$2&gt;1,IF(LEN($B874)=0,"",IF(AND($B874&gt;0,VALUE(SUBSTITUTE($B874,"2","0"))=$B874),1,0)),"")</f>
        <v/>
      </c>
      <c r="F874" s="5" t="str">
        <f>IF(PhieuBauCu!$B$2&gt;2,IF(LEN($B874)=0,"",IF(AND($B874&gt;0,VALUE(SUBSTITUTE($B874,"3","0"))=$B874),1,0)),"")</f>
        <v/>
      </c>
      <c r="G874" s="5" t="str">
        <f>IF(PhieuBauCu!$B$2&gt;3,IF(LEN($B874)=0,"",IF(AND($B874&gt;0,VALUE(SUBSTITUTE($B874,"4","0"))=$B874),1,0)),"")</f>
        <v/>
      </c>
      <c r="H874" s="5" t="str">
        <f>IF(PhieuBauCu!$B$2&gt;4,IF(LEN($B874)=0,"",IF(AND($B874&gt;0,VALUE(SUBSTITUTE($B874,"5","0"))=$B874),1,0)),"")</f>
        <v/>
      </c>
      <c r="I874" s="5" t="str">
        <f>IF(PhieuBauCu!$B$2&gt;5,IF(LEN($B874)=0,"",IF(AND($B874&gt;0,VALUE(SUBSTITUTE($B874,"6","0"))=$B874),1,0)),"")</f>
        <v/>
      </c>
      <c r="J874" s="5" t="str">
        <f>IF(PhieuBauCu!$B$2&gt;6,IF(LEN($B874)=0,"",IF(AND($B874&gt;0,VALUE(SUBSTITUTE($B874,"7","0"))=$B874),1,0)),"")</f>
        <v/>
      </c>
      <c r="K874" s="5" t="str">
        <f>IF(PhieuBauCu!$B$2&gt;7,IF(LEN($B874)=0,"",IF(AND($B874&gt;0,VALUE(SUBSTITUTE($B874,"8","0"))=$B874),1,0)),"")</f>
        <v/>
      </c>
      <c r="L874" s="5" t="str">
        <f>IF(PhieuBauCu!$B$2&gt;8,IF(LEN($B874)=0,"",IF(AND($B874&gt;0,VALUE(SUBSTITUTE($B874,"9","0"))=$B874),1,0)),"")</f>
        <v/>
      </c>
      <c r="M874" s="9">
        <f t="shared" si="27"/>
        <v>0</v>
      </c>
      <c r="N874" s="36">
        <f>IF(AND(M874&lt;=PhieuBauCu!$B$13,M874&gt;=1),1,0)</f>
        <v>0</v>
      </c>
    </row>
    <row r="875" spans="1:14" ht="28.5" customHeight="1">
      <c r="A875" s="2">
        <v>870</v>
      </c>
      <c r="B875" s="3"/>
      <c r="C875" s="48" t="str">
        <f t="shared" si="26"/>
        <v/>
      </c>
      <c r="D875" s="5" t="str">
        <f>IF(PhieuBauCu!$B$2&gt;0,IF(LEN($B875)=0,"",IF(AND($B875&gt;0,VALUE(SUBSTITUTE($B875,"1","0"))=$B875),1,0)),"")</f>
        <v/>
      </c>
      <c r="E875" s="5" t="str">
        <f>IF(PhieuBauCu!$B$2&gt;1,IF(LEN($B875)=0,"",IF(AND($B875&gt;0,VALUE(SUBSTITUTE($B875,"2","0"))=$B875),1,0)),"")</f>
        <v/>
      </c>
      <c r="F875" s="5" t="str">
        <f>IF(PhieuBauCu!$B$2&gt;2,IF(LEN($B875)=0,"",IF(AND($B875&gt;0,VALUE(SUBSTITUTE($B875,"3","0"))=$B875),1,0)),"")</f>
        <v/>
      </c>
      <c r="G875" s="5" t="str">
        <f>IF(PhieuBauCu!$B$2&gt;3,IF(LEN($B875)=0,"",IF(AND($B875&gt;0,VALUE(SUBSTITUTE($B875,"4","0"))=$B875),1,0)),"")</f>
        <v/>
      </c>
      <c r="H875" s="5" t="str">
        <f>IF(PhieuBauCu!$B$2&gt;4,IF(LEN($B875)=0,"",IF(AND($B875&gt;0,VALUE(SUBSTITUTE($B875,"5","0"))=$B875),1,0)),"")</f>
        <v/>
      </c>
      <c r="I875" s="5" t="str">
        <f>IF(PhieuBauCu!$B$2&gt;5,IF(LEN($B875)=0,"",IF(AND($B875&gt;0,VALUE(SUBSTITUTE($B875,"6","0"))=$B875),1,0)),"")</f>
        <v/>
      </c>
      <c r="J875" s="5" t="str">
        <f>IF(PhieuBauCu!$B$2&gt;6,IF(LEN($B875)=0,"",IF(AND($B875&gt;0,VALUE(SUBSTITUTE($B875,"7","0"))=$B875),1,0)),"")</f>
        <v/>
      </c>
      <c r="K875" s="5" t="str">
        <f>IF(PhieuBauCu!$B$2&gt;7,IF(LEN($B875)=0,"",IF(AND($B875&gt;0,VALUE(SUBSTITUTE($B875,"8","0"))=$B875),1,0)),"")</f>
        <v/>
      </c>
      <c r="L875" s="5" t="str">
        <f>IF(PhieuBauCu!$B$2&gt;8,IF(LEN($B875)=0,"",IF(AND($B875&gt;0,VALUE(SUBSTITUTE($B875,"9","0"))=$B875),1,0)),"")</f>
        <v/>
      </c>
      <c r="M875" s="9">
        <f t="shared" si="27"/>
        <v>0</v>
      </c>
      <c r="N875" s="36">
        <f>IF(AND(M875&lt;=PhieuBauCu!$B$13,M875&gt;=1),1,0)</f>
        <v>0</v>
      </c>
    </row>
    <row r="876" spans="1:14" ht="28.5" customHeight="1">
      <c r="A876" s="2">
        <v>871</v>
      </c>
      <c r="B876" s="3"/>
      <c r="C876" s="48" t="str">
        <f t="shared" si="26"/>
        <v/>
      </c>
      <c r="D876" s="5" t="str">
        <f>IF(PhieuBauCu!$B$2&gt;0,IF(LEN($B876)=0,"",IF(AND($B876&gt;0,VALUE(SUBSTITUTE($B876,"1","0"))=$B876),1,0)),"")</f>
        <v/>
      </c>
      <c r="E876" s="5" t="str">
        <f>IF(PhieuBauCu!$B$2&gt;1,IF(LEN($B876)=0,"",IF(AND($B876&gt;0,VALUE(SUBSTITUTE($B876,"2","0"))=$B876),1,0)),"")</f>
        <v/>
      </c>
      <c r="F876" s="5" t="str">
        <f>IF(PhieuBauCu!$B$2&gt;2,IF(LEN($B876)=0,"",IF(AND($B876&gt;0,VALUE(SUBSTITUTE($B876,"3","0"))=$B876),1,0)),"")</f>
        <v/>
      </c>
      <c r="G876" s="5" t="str">
        <f>IF(PhieuBauCu!$B$2&gt;3,IF(LEN($B876)=0,"",IF(AND($B876&gt;0,VALUE(SUBSTITUTE($B876,"4","0"))=$B876),1,0)),"")</f>
        <v/>
      </c>
      <c r="H876" s="5" t="str">
        <f>IF(PhieuBauCu!$B$2&gt;4,IF(LEN($B876)=0,"",IF(AND($B876&gt;0,VALUE(SUBSTITUTE($B876,"5","0"))=$B876),1,0)),"")</f>
        <v/>
      </c>
      <c r="I876" s="5" t="str">
        <f>IF(PhieuBauCu!$B$2&gt;5,IF(LEN($B876)=0,"",IF(AND($B876&gt;0,VALUE(SUBSTITUTE($B876,"6","0"))=$B876),1,0)),"")</f>
        <v/>
      </c>
      <c r="J876" s="5" t="str">
        <f>IF(PhieuBauCu!$B$2&gt;6,IF(LEN($B876)=0,"",IF(AND($B876&gt;0,VALUE(SUBSTITUTE($B876,"7","0"))=$B876),1,0)),"")</f>
        <v/>
      </c>
      <c r="K876" s="5" t="str">
        <f>IF(PhieuBauCu!$B$2&gt;7,IF(LEN($B876)=0,"",IF(AND($B876&gt;0,VALUE(SUBSTITUTE($B876,"8","0"))=$B876),1,0)),"")</f>
        <v/>
      </c>
      <c r="L876" s="5" t="str">
        <f>IF(PhieuBauCu!$B$2&gt;8,IF(LEN($B876)=0,"",IF(AND($B876&gt;0,VALUE(SUBSTITUTE($B876,"9","0"))=$B876),1,0)),"")</f>
        <v/>
      </c>
      <c r="M876" s="9">
        <f t="shared" si="27"/>
        <v>0</v>
      </c>
      <c r="N876" s="36">
        <f>IF(AND(M876&lt;=PhieuBauCu!$B$13,M876&gt;=1),1,0)</f>
        <v>0</v>
      </c>
    </row>
    <row r="877" spans="1:14" ht="28.5" customHeight="1">
      <c r="A877" s="2">
        <v>872</v>
      </c>
      <c r="B877" s="3"/>
      <c r="C877" s="48" t="str">
        <f t="shared" si="26"/>
        <v/>
      </c>
      <c r="D877" s="5" t="str">
        <f>IF(PhieuBauCu!$B$2&gt;0,IF(LEN($B877)=0,"",IF(AND($B877&gt;0,VALUE(SUBSTITUTE($B877,"1","0"))=$B877),1,0)),"")</f>
        <v/>
      </c>
      <c r="E877" s="5" t="str">
        <f>IF(PhieuBauCu!$B$2&gt;1,IF(LEN($B877)=0,"",IF(AND($B877&gt;0,VALUE(SUBSTITUTE($B877,"2","0"))=$B877),1,0)),"")</f>
        <v/>
      </c>
      <c r="F877" s="5" t="str">
        <f>IF(PhieuBauCu!$B$2&gt;2,IF(LEN($B877)=0,"",IF(AND($B877&gt;0,VALUE(SUBSTITUTE($B877,"3","0"))=$B877),1,0)),"")</f>
        <v/>
      </c>
      <c r="G877" s="5" t="str">
        <f>IF(PhieuBauCu!$B$2&gt;3,IF(LEN($B877)=0,"",IF(AND($B877&gt;0,VALUE(SUBSTITUTE($B877,"4","0"))=$B877),1,0)),"")</f>
        <v/>
      </c>
      <c r="H877" s="5" t="str">
        <f>IF(PhieuBauCu!$B$2&gt;4,IF(LEN($B877)=0,"",IF(AND($B877&gt;0,VALUE(SUBSTITUTE($B877,"5","0"))=$B877),1,0)),"")</f>
        <v/>
      </c>
      <c r="I877" s="5" t="str">
        <f>IF(PhieuBauCu!$B$2&gt;5,IF(LEN($B877)=0,"",IF(AND($B877&gt;0,VALUE(SUBSTITUTE($B877,"6","0"))=$B877),1,0)),"")</f>
        <v/>
      </c>
      <c r="J877" s="5" t="str">
        <f>IF(PhieuBauCu!$B$2&gt;6,IF(LEN($B877)=0,"",IF(AND($B877&gt;0,VALUE(SUBSTITUTE($B877,"7","0"))=$B877),1,0)),"")</f>
        <v/>
      </c>
      <c r="K877" s="5" t="str">
        <f>IF(PhieuBauCu!$B$2&gt;7,IF(LEN($B877)=0,"",IF(AND($B877&gt;0,VALUE(SUBSTITUTE($B877,"8","0"))=$B877),1,0)),"")</f>
        <v/>
      </c>
      <c r="L877" s="5" t="str">
        <f>IF(PhieuBauCu!$B$2&gt;8,IF(LEN($B877)=0,"",IF(AND($B877&gt;0,VALUE(SUBSTITUTE($B877,"9","0"))=$B877),1,0)),"")</f>
        <v/>
      </c>
      <c r="M877" s="9">
        <f t="shared" si="27"/>
        <v>0</v>
      </c>
      <c r="N877" s="36">
        <f>IF(AND(M877&lt;=PhieuBauCu!$B$13,M877&gt;=1),1,0)</f>
        <v>0</v>
      </c>
    </row>
    <row r="878" spans="1:14" ht="28.5" customHeight="1">
      <c r="A878" s="2">
        <v>873</v>
      </c>
      <c r="B878" s="3"/>
      <c r="C878" s="48" t="str">
        <f t="shared" si="26"/>
        <v/>
      </c>
      <c r="D878" s="5" t="str">
        <f>IF(PhieuBauCu!$B$2&gt;0,IF(LEN($B878)=0,"",IF(AND($B878&gt;0,VALUE(SUBSTITUTE($B878,"1","0"))=$B878),1,0)),"")</f>
        <v/>
      </c>
      <c r="E878" s="5" t="str">
        <f>IF(PhieuBauCu!$B$2&gt;1,IF(LEN($B878)=0,"",IF(AND($B878&gt;0,VALUE(SUBSTITUTE($B878,"2","0"))=$B878),1,0)),"")</f>
        <v/>
      </c>
      <c r="F878" s="5" t="str">
        <f>IF(PhieuBauCu!$B$2&gt;2,IF(LEN($B878)=0,"",IF(AND($B878&gt;0,VALUE(SUBSTITUTE($B878,"3","0"))=$B878),1,0)),"")</f>
        <v/>
      </c>
      <c r="G878" s="5" t="str">
        <f>IF(PhieuBauCu!$B$2&gt;3,IF(LEN($B878)=0,"",IF(AND($B878&gt;0,VALUE(SUBSTITUTE($B878,"4","0"))=$B878),1,0)),"")</f>
        <v/>
      </c>
      <c r="H878" s="5" t="str">
        <f>IF(PhieuBauCu!$B$2&gt;4,IF(LEN($B878)=0,"",IF(AND($B878&gt;0,VALUE(SUBSTITUTE($B878,"5","0"))=$B878),1,0)),"")</f>
        <v/>
      </c>
      <c r="I878" s="5" t="str">
        <f>IF(PhieuBauCu!$B$2&gt;5,IF(LEN($B878)=0,"",IF(AND($B878&gt;0,VALUE(SUBSTITUTE($B878,"6","0"))=$B878),1,0)),"")</f>
        <v/>
      </c>
      <c r="J878" s="5" t="str">
        <f>IF(PhieuBauCu!$B$2&gt;6,IF(LEN($B878)=0,"",IF(AND($B878&gt;0,VALUE(SUBSTITUTE($B878,"7","0"))=$B878),1,0)),"")</f>
        <v/>
      </c>
      <c r="K878" s="5" t="str">
        <f>IF(PhieuBauCu!$B$2&gt;7,IF(LEN($B878)=0,"",IF(AND($B878&gt;0,VALUE(SUBSTITUTE($B878,"8","0"))=$B878),1,0)),"")</f>
        <v/>
      </c>
      <c r="L878" s="5" t="str">
        <f>IF(PhieuBauCu!$B$2&gt;8,IF(LEN($B878)=0,"",IF(AND($B878&gt;0,VALUE(SUBSTITUTE($B878,"9","0"))=$B878),1,0)),"")</f>
        <v/>
      </c>
      <c r="M878" s="9">
        <f t="shared" si="27"/>
        <v>0</v>
      </c>
      <c r="N878" s="36">
        <f>IF(AND(M878&lt;=PhieuBauCu!$B$13,M878&gt;=1),1,0)</f>
        <v>0</v>
      </c>
    </row>
    <row r="879" spans="1:14" ht="28.5" customHeight="1">
      <c r="A879" s="2">
        <v>874</v>
      </c>
      <c r="B879" s="3"/>
      <c r="C879" s="48" t="str">
        <f t="shared" si="26"/>
        <v/>
      </c>
      <c r="D879" s="5" t="str">
        <f>IF(PhieuBauCu!$B$2&gt;0,IF(LEN($B879)=0,"",IF(AND($B879&gt;0,VALUE(SUBSTITUTE($B879,"1","0"))=$B879),1,0)),"")</f>
        <v/>
      </c>
      <c r="E879" s="5" t="str">
        <f>IF(PhieuBauCu!$B$2&gt;1,IF(LEN($B879)=0,"",IF(AND($B879&gt;0,VALUE(SUBSTITUTE($B879,"2","0"))=$B879),1,0)),"")</f>
        <v/>
      </c>
      <c r="F879" s="5" t="str">
        <f>IF(PhieuBauCu!$B$2&gt;2,IF(LEN($B879)=0,"",IF(AND($B879&gt;0,VALUE(SUBSTITUTE($B879,"3","0"))=$B879),1,0)),"")</f>
        <v/>
      </c>
      <c r="G879" s="5" t="str">
        <f>IF(PhieuBauCu!$B$2&gt;3,IF(LEN($B879)=0,"",IF(AND($B879&gt;0,VALUE(SUBSTITUTE($B879,"4","0"))=$B879),1,0)),"")</f>
        <v/>
      </c>
      <c r="H879" s="5" t="str">
        <f>IF(PhieuBauCu!$B$2&gt;4,IF(LEN($B879)=0,"",IF(AND($B879&gt;0,VALUE(SUBSTITUTE($B879,"5","0"))=$B879),1,0)),"")</f>
        <v/>
      </c>
      <c r="I879" s="5" t="str">
        <f>IF(PhieuBauCu!$B$2&gt;5,IF(LEN($B879)=0,"",IF(AND($B879&gt;0,VALUE(SUBSTITUTE($B879,"6","0"))=$B879),1,0)),"")</f>
        <v/>
      </c>
      <c r="J879" s="5" t="str">
        <f>IF(PhieuBauCu!$B$2&gt;6,IF(LEN($B879)=0,"",IF(AND($B879&gt;0,VALUE(SUBSTITUTE($B879,"7","0"))=$B879),1,0)),"")</f>
        <v/>
      </c>
      <c r="K879" s="5" t="str">
        <f>IF(PhieuBauCu!$B$2&gt;7,IF(LEN($B879)=0,"",IF(AND($B879&gt;0,VALUE(SUBSTITUTE($B879,"8","0"))=$B879),1,0)),"")</f>
        <v/>
      </c>
      <c r="L879" s="5" t="str">
        <f>IF(PhieuBauCu!$B$2&gt;8,IF(LEN($B879)=0,"",IF(AND($B879&gt;0,VALUE(SUBSTITUTE($B879,"9","0"))=$B879),1,0)),"")</f>
        <v/>
      </c>
      <c r="M879" s="9">
        <f t="shared" si="27"/>
        <v>0</v>
      </c>
      <c r="N879" s="36">
        <f>IF(AND(M879&lt;=PhieuBauCu!$B$13,M879&gt;=1),1,0)</f>
        <v>0</v>
      </c>
    </row>
    <row r="880" spans="1:14" ht="28.5" customHeight="1">
      <c r="A880" s="2">
        <v>875</v>
      </c>
      <c r="B880" s="3"/>
      <c r="C880" s="48" t="str">
        <f t="shared" si="26"/>
        <v/>
      </c>
      <c r="D880" s="5" t="str">
        <f>IF(PhieuBauCu!$B$2&gt;0,IF(LEN($B880)=0,"",IF(AND($B880&gt;0,VALUE(SUBSTITUTE($B880,"1","0"))=$B880),1,0)),"")</f>
        <v/>
      </c>
      <c r="E880" s="5" t="str">
        <f>IF(PhieuBauCu!$B$2&gt;1,IF(LEN($B880)=0,"",IF(AND($B880&gt;0,VALUE(SUBSTITUTE($B880,"2","0"))=$B880),1,0)),"")</f>
        <v/>
      </c>
      <c r="F880" s="5" t="str">
        <f>IF(PhieuBauCu!$B$2&gt;2,IF(LEN($B880)=0,"",IF(AND($B880&gt;0,VALUE(SUBSTITUTE($B880,"3","0"))=$B880),1,0)),"")</f>
        <v/>
      </c>
      <c r="G880" s="5" t="str">
        <f>IF(PhieuBauCu!$B$2&gt;3,IF(LEN($B880)=0,"",IF(AND($B880&gt;0,VALUE(SUBSTITUTE($B880,"4","0"))=$B880),1,0)),"")</f>
        <v/>
      </c>
      <c r="H880" s="5" t="str">
        <f>IF(PhieuBauCu!$B$2&gt;4,IF(LEN($B880)=0,"",IF(AND($B880&gt;0,VALUE(SUBSTITUTE($B880,"5","0"))=$B880),1,0)),"")</f>
        <v/>
      </c>
      <c r="I880" s="5" t="str">
        <f>IF(PhieuBauCu!$B$2&gt;5,IF(LEN($B880)=0,"",IF(AND($B880&gt;0,VALUE(SUBSTITUTE($B880,"6","0"))=$B880),1,0)),"")</f>
        <v/>
      </c>
      <c r="J880" s="5" t="str">
        <f>IF(PhieuBauCu!$B$2&gt;6,IF(LEN($B880)=0,"",IF(AND($B880&gt;0,VALUE(SUBSTITUTE($B880,"7","0"))=$B880),1,0)),"")</f>
        <v/>
      </c>
      <c r="K880" s="5" t="str">
        <f>IF(PhieuBauCu!$B$2&gt;7,IF(LEN($B880)=0,"",IF(AND($B880&gt;0,VALUE(SUBSTITUTE($B880,"8","0"))=$B880),1,0)),"")</f>
        <v/>
      </c>
      <c r="L880" s="5" t="str">
        <f>IF(PhieuBauCu!$B$2&gt;8,IF(LEN($B880)=0,"",IF(AND($B880&gt;0,VALUE(SUBSTITUTE($B880,"9","0"))=$B880),1,0)),"")</f>
        <v/>
      </c>
      <c r="M880" s="9">
        <f t="shared" si="27"/>
        <v>0</v>
      </c>
      <c r="N880" s="36">
        <f>IF(AND(M880&lt;=PhieuBauCu!$B$13,M880&gt;=1),1,0)</f>
        <v>0</v>
      </c>
    </row>
    <row r="881" spans="1:14" ht="28.5" customHeight="1">
      <c r="A881" s="2">
        <v>876</v>
      </c>
      <c r="B881" s="3"/>
      <c r="C881" s="48" t="str">
        <f t="shared" si="26"/>
        <v/>
      </c>
      <c r="D881" s="5" t="str">
        <f>IF(PhieuBauCu!$B$2&gt;0,IF(LEN($B881)=0,"",IF(AND($B881&gt;0,VALUE(SUBSTITUTE($B881,"1","0"))=$B881),1,0)),"")</f>
        <v/>
      </c>
      <c r="E881" s="5" t="str">
        <f>IF(PhieuBauCu!$B$2&gt;1,IF(LEN($B881)=0,"",IF(AND($B881&gt;0,VALUE(SUBSTITUTE($B881,"2","0"))=$B881),1,0)),"")</f>
        <v/>
      </c>
      <c r="F881" s="5" t="str">
        <f>IF(PhieuBauCu!$B$2&gt;2,IF(LEN($B881)=0,"",IF(AND($B881&gt;0,VALUE(SUBSTITUTE($B881,"3","0"))=$B881),1,0)),"")</f>
        <v/>
      </c>
      <c r="G881" s="5" t="str">
        <f>IF(PhieuBauCu!$B$2&gt;3,IF(LEN($B881)=0,"",IF(AND($B881&gt;0,VALUE(SUBSTITUTE($B881,"4","0"))=$B881),1,0)),"")</f>
        <v/>
      </c>
      <c r="H881" s="5" t="str">
        <f>IF(PhieuBauCu!$B$2&gt;4,IF(LEN($B881)=0,"",IF(AND($B881&gt;0,VALUE(SUBSTITUTE($B881,"5","0"))=$B881),1,0)),"")</f>
        <v/>
      </c>
      <c r="I881" s="5" t="str">
        <f>IF(PhieuBauCu!$B$2&gt;5,IF(LEN($B881)=0,"",IF(AND($B881&gt;0,VALUE(SUBSTITUTE($B881,"6","0"))=$B881),1,0)),"")</f>
        <v/>
      </c>
      <c r="J881" s="5" t="str">
        <f>IF(PhieuBauCu!$B$2&gt;6,IF(LEN($B881)=0,"",IF(AND($B881&gt;0,VALUE(SUBSTITUTE($B881,"7","0"))=$B881),1,0)),"")</f>
        <v/>
      </c>
      <c r="K881" s="5" t="str">
        <f>IF(PhieuBauCu!$B$2&gt;7,IF(LEN($B881)=0,"",IF(AND($B881&gt;0,VALUE(SUBSTITUTE($B881,"8","0"))=$B881),1,0)),"")</f>
        <v/>
      </c>
      <c r="L881" s="5" t="str">
        <f>IF(PhieuBauCu!$B$2&gt;8,IF(LEN($B881)=0,"",IF(AND($B881&gt;0,VALUE(SUBSTITUTE($B881,"9","0"))=$B881),1,0)),"")</f>
        <v/>
      </c>
      <c r="M881" s="9">
        <f t="shared" si="27"/>
        <v>0</v>
      </c>
      <c r="N881" s="36">
        <f>IF(AND(M881&lt;=PhieuBauCu!$B$13,M881&gt;=1),1,0)</f>
        <v>0</v>
      </c>
    </row>
    <row r="882" spans="1:14" ht="28.5" customHeight="1">
      <c r="A882" s="2">
        <v>877</v>
      </c>
      <c r="B882" s="3"/>
      <c r="C882" s="48" t="str">
        <f t="shared" si="26"/>
        <v/>
      </c>
      <c r="D882" s="5" t="str">
        <f>IF(PhieuBauCu!$B$2&gt;0,IF(LEN($B882)=0,"",IF(AND($B882&gt;0,VALUE(SUBSTITUTE($B882,"1","0"))=$B882),1,0)),"")</f>
        <v/>
      </c>
      <c r="E882" s="5" t="str">
        <f>IF(PhieuBauCu!$B$2&gt;1,IF(LEN($B882)=0,"",IF(AND($B882&gt;0,VALUE(SUBSTITUTE($B882,"2","0"))=$B882),1,0)),"")</f>
        <v/>
      </c>
      <c r="F882" s="5" t="str">
        <f>IF(PhieuBauCu!$B$2&gt;2,IF(LEN($B882)=0,"",IF(AND($B882&gt;0,VALUE(SUBSTITUTE($B882,"3","0"))=$B882),1,0)),"")</f>
        <v/>
      </c>
      <c r="G882" s="5" t="str">
        <f>IF(PhieuBauCu!$B$2&gt;3,IF(LEN($B882)=0,"",IF(AND($B882&gt;0,VALUE(SUBSTITUTE($B882,"4","0"))=$B882),1,0)),"")</f>
        <v/>
      </c>
      <c r="H882" s="5" t="str">
        <f>IF(PhieuBauCu!$B$2&gt;4,IF(LEN($B882)=0,"",IF(AND($B882&gt;0,VALUE(SUBSTITUTE($B882,"5","0"))=$B882),1,0)),"")</f>
        <v/>
      </c>
      <c r="I882" s="5" t="str">
        <f>IF(PhieuBauCu!$B$2&gt;5,IF(LEN($B882)=0,"",IF(AND($B882&gt;0,VALUE(SUBSTITUTE($B882,"6","0"))=$B882),1,0)),"")</f>
        <v/>
      </c>
      <c r="J882" s="5" t="str">
        <f>IF(PhieuBauCu!$B$2&gt;6,IF(LEN($B882)=0,"",IF(AND($B882&gt;0,VALUE(SUBSTITUTE($B882,"7","0"))=$B882),1,0)),"")</f>
        <v/>
      </c>
      <c r="K882" s="5" t="str">
        <f>IF(PhieuBauCu!$B$2&gt;7,IF(LEN($B882)=0,"",IF(AND($B882&gt;0,VALUE(SUBSTITUTE($B882,"8","0"))=$B882),1,0)),"")</f>
        <v/>
      </c>
      <c r="L882" s="5" t="str">
        <f>IF(PhieuBauCu!$B$2&gt;8,IF(LEN($B882)=0,"",IF(AND($B882&gt;0,VALUE(SUBSTITUTE($B882,"9","0"))=$B882),1,0)),"")</f>
        <v/>
      </c>
      <c r="M882" s="9">
        <f t="shared" si="27"/>
        <v>0</v>
      </c>
      <c r="N882" s="36">
        <f>IF(AND(M882&lt;=PhieuBauCu!$B$13,M882&gt;=1),1,0)</f>
        <v>0</v>
      </c>
    </row>
    <row r="883" spans="1:14" ht="28.5" customHeight="1">
      <c r="A883" s="2">
        <v>878</v>
      </c>
      <c r="B883" s="3"/>
      <c r="C883" s="48" t="str">
        <f t="shared" si="26"/>
        <v/>
      </c>
      <c r="D883" s="5" t="str">
        <f>IF(PhieuBauCu!$B$2&gt;0,IF(LEN($B883)=0,"",IF(AND($B883&gt;0,VALUE(SUBSTITUTE($B883,"1","0"))=$B883),1,0)),"")</f>
        <v/>
      </c>
      <c r="E883" s="5" t="str">
        <f>IF(PhieuBauCu!$B$2&gt;1,IF(LEN($B883)=0,"",IF(AND($B883&gt;0,VALUE(SUBSTITUTE($B883,"2","0"))=$B883),1,0)),"")</f>
        <v/>
      </c>
      <c r="F883" s="5" t="str">
        <f>IF(PhieuBauCu!$B$2&gt;2,IF(LEN($B883)=0,"",IF(AND($B883&gt;0,VALUE(SUBSTITUTE($B883,"3","0"))=$B883),1,0)),"")</f>
        <v/>
      </c>
      <c r="G883" s="5" t="str">
        <f>IF(PhieuBauCu!$B$2&gt;3,IF(LEN($B883)=0,"",IF(AND($B883&gt;0,VALUE(SUBSTITUTE($B883,"4","0"))=$B883),1,0)),"")</f>
        <v/>
      </c>
      <c r="H883" s="5" t="str">
        <f>IF(PhieuBauCu!$B$2&gt;4,IF(LEN($B883)=0,"",IF(AND($B883&gt;0,VALUE(SUBSTITUTE($B883,"5","0"))=$B883),1,0)),"")</f>
        <v/>
      </c>
      <c r="I883" s="5" t="str">
        <f>IF(PhieuBauCu!$B$2&gt;5,IF(LEN($B883)=0,"",IF(AND($B883&gt;0,VALUE(SUBSTITUTE($B883,"6","0"))=$B883),1,0)),"")</f>
        <v/>
      </c>
      <c r="J883" s="5" t="str">
        <f>IF(PhieuBauCu!$B$2&gt;6,IF(LEN($B883)=0,"",IF(AND($B883&gt;0,VALUE(SUBSTITUTE($B883,"7","0"))=$B883),1,0)),"")</f>
        <v/>
      </c>
      <c r="K883" s="5" t="str">
        <f>IF(PhieuBauCu!$B$2&gt;7,IF(LEN($B883)=0,"",IF(AND($B883&gt;0,VALUE(SUBSTITUTE($B883,"8","0"))=$B883),1,0)),"")</f>
        <v/>
      </c>
      <c r="L883" s="5" t="str">
        <f>IF(PhieuBauCu!$B$2&gt;8,IF(LEN($B883)=0,"",IF(AND($B883&gt;0,VALUE(SUBSTITUTE($B883,"9","0"))=$B883),1,0)),"")</f>
        <v/>
      </c>
      <c r="M883" s="9">
        <f t="shared" si="27"/>
        <v>0</v>
      </c>
      <c r="N883" s="36">
        <f>IF(AND(M883&lt;=PhieuBauCu!$B$13,M883&gt;=1),1,0)</f>
        <v>0</v>
      </c>
    </row>
    <row r="884" spans="1:14" ht="28.5" customHeight="1">
      <c r="A884" s="2">
        <v>879</v>
      </c>
      <c r="B884" s="3"/>
      <c r="C884" s="48" t="str">
        <f t="shared" si="26"/>
        <v/>
      </c>
      <c r="D884" s="5" t="str">
        <f>IF(PhieuBauCu!$B$2&gt;0,IF(LEN($B884)=0,"",IF(AND($B884&gt;0,VALUE(SUBSTITUTE($B884,"1","0"))=$B884),1,0)),"")</f>
        <v/>
      </c>
      <c r="E884" s="5" t="str">
        <f>IF(PhieuBauCu!$B$2&gt;1,IF(LEN($B884)=0,"",IF(AND($B884&gt;0,VALUE(SUBSTITUTE($B884,"2","0"))=$B884),1,0)),"")</f>
        <v/>
      </c>
      <c r="F884" s="5" t="str">
        <f>IF(PhieuBauCu!$B$2&gt;2,IF(LEN($B884)=0,"",IF(AND($B884&gt;0,VALUE(SUBSTITUTE($B884,"3","0"))=$B884),1,0)),"")</f>
        <v/>
      </c>
      <c r="G884" s="5" t="str">
        <f>IF(PhieuBauCu!$B$2&gt;3,IF(LEN($B884)=0,"",IF(AND($B884&gt;0,VALUE(SUBSTITUTE($B884,"4","0"))=$B884),1,0)),"")</f>
        <v/>
      </c>
      <c r="H884" s="5" t="str">
        <f>IF(PhieuBauCu!$B$2&gt;4,IF(LEN($B884)=0,"",IF(AND($B884&gt;0,VALUE(SUBSTITUTE($B884,"5","0"))=$B884),1,0)),"")</f>
        <v/>
      </c>
      <c r="I884" s="5" t="str">
        <f>IF(PhieuBauCu!$B$2&gt;5,IF(LEN($B884)=0,"",IF(AND($B884&gt;0,VALUE(SUBSTITUTE($B884,"6","0"))=$B884),1,0)),"")</f>
        <v/>
      </c>
      <c r="J884" s="5" t="str">
        <f>IF(PhieuBauCu!$B$2&gt;6,IF(LEN($B884)=0,"",IF(AND($B884&gt;0,VALUE(SUBSTITUTE($B884,"7","0"))=$B884),1,0)),"")</f>
        <v/>
      </c>
      <c r="K884" s="5" t="str">
        <f>IF(PhieuBauCu!$B$2&gt;7,IF(LEN($B884)=0,"",IF(AND($B884&gt;0,VALUE(SUBSTITUTE($B884,"8","0"))=$B884),1,0)),"")</f>
        <v/>
      </c>
      <c r="L884" s="5" t="str">
        <f>IF(PhieuBauCu!$B$2&gt;8,IF(LEN($B884)=0,"",IF(AND($B884&gt;0,VALUE(SUBSTITUTE($B884,"9","0"))=$B884),1,0)),"")</f>
        <v/>
      </c>
      <c r="M884" s="9">
        <f t="shared" si="27"/>
        <v>0</v>
      </c>
      <c r="N884" s="36">
        <f>IF(AND(M884&lt;=PhieuBauCu!$B$13,M884&gt;=1),1,0)</f>
        <v>0</v>
      </c>
    </row>
    <row r="885" spans="1:14" ht="28.5" customHeight="1">
      <c r="A885" s="2">
        <v>880</v>
      </c>
      <c r="B885" s="3"/>
      <c r="C885" s="48" t="str">
        <f t="shared" si="26"/>
        <v/>
      </c>
      <c r="D885" s="5" t="str">
        <f>IF(PhieuBauCu!$B$2&gt;0,IF(LEN($B885)=0,"",IF(AND($B885&gt;0,VALUE(SUBSTITUTE($B885,"1","0"))=$B885),1,0)),"")</f>
        <v/>
      </c>
      <c r="E885" s="5" t="str">
        <f>IF(PhieuBauCu!$B$2&gt;1,IF(LEN($B885)=0,"",IF(AND($B885&gt;0,VALUE(SUBSTITUTE($B885,"2","0"))=$B885),1,0)),"")</f>
        <v/>
      </c>
      <c r="F885" s="5" t="str">
        <f>IF(PhieuBauCu!$B$2&gt;2,IF(LEN($B885)=0,"",IF(AND($B885&gt;0,VALUE(SUBSTITUTE($B885,"3","0"))=$B885),1,0)),"")</f>
        <v/>
      </c>
      <c r="G885" s="5" t="str">
        <f>IF(PhieuBauCu!$B$2&gt;3,IF(LEN($B885)=0,"",IF(AND($B885&gt;0,VALUE(SUBSTITUTE($B885,"4","0"))=$B885),1,0)),"")</f>
        <v/>
      </c>
      <c r="H885" s="5" t="str">
        <f>IF(PhieuBauCu!$B$2&gt;4,IF(LEN($B885)=0,"",IF(AND($B885&gt;0,VALUE(SUBSTITUTE($B885,"5","0"))=$B885),1,0)),"")</f>
        <v/>
      </c>
      <c r="I885" s="5" t="str">
        <f>IF(PhieuBauCu!$B$2&gt;5,IF(LEN($B885)=0,"",IF(AND($B885&gt;0,VALUE(SUBSTITUTE($B885,"6","0"))=$B885),1,0)),"")</f>
        <v/>
      </c>
      <c r="J885" s="5" t="str">
        <f>IF(PhieuBauCu!$B$2&gt;6,IF(LEN($B885)=0,"",IF(AND($B885&gt;0,VALUE(SUBSTITUTE($B885,"7","0"))=$B885),1,0)),"")</f>
        <v/>
      </c>
      <c r="K885" s="5" t="str">
        <f>IF(PhieuBauCu!$B$2&gt;7,IF(LEN($B885)=0,"",IF(AND($B885&gt;0,VALUE(SUBSTITUTE($B885,"8","0"))=$B885),1,0)),"")</f>
        <v/>
      </c>
      <c r="L885" s="5" t="str">
        <f>IF(PhieuBauCu!$B$2&gt;8,IF(LEN($B885)=0,"",IF(AND($B885&gt;0,VALUE(SUBSTITUTE($B885,"9","0"))=$B885),1,0)),"")</f>
        <v/>
      </c>
      <c r="M885" s="9">
        <f t="shared" si="27"/>
        <v>0</v>
      </c>
      <c r="N885" s="36">
        <f>IF(AND(M885&lt;=PhieuBauCu!$B$13,M885&gt;=1),1,0)</f>
        <v>0</v>
      </c>
    </row>
    <row r="886" spans="1:14" ht="28.5" customHeight="1">
      <c r="A886" s="2">
        <v>881</v>
      </c>
      <c r="B886" s="3"/>
      <c r="C886" s="48" t="str">
        <f t="shared" si="26"/>
        <v/>
      </c>
      <c r="D886" s="5" t="str">
        <f>IF(PhieuBauCu!$B$2&gt;0,IF(LEN($B886)=0,"",IF(AND($B886&gt;0,VALUE(SUBSTITUTE($B886,"1","0"))=$B886),1,0)),"")</f>
        <v/>
      </c>
      <c r="E886" s="5" t="str">
        <f>IF(PhieuBauCu!$B$2&gt;1,IF(LEN($B886)=0,"",IF(AND($B886&gt;0,VALUE(SUBSTITUTE($B886,"2","0"))=$B886),1,0)),"")</f>
        <v/>
      </c>
      <c r="F886" s="5" t="str">
        <f>IF(PhieuBauCu!$B$2&gt;2,IF(LEN($B886)=0,"",IF(AND($B886&gt;0,VALUE(SUBSTITUTE($B886,"3","0"))=$B886),1,0)),"")</f>
        <v/>
      </c>
      <c r="G886" s="5" t="str">
        <f>IF(PhieuBauCu!$B$2&gt;3,IF(LEN($B886)=0,"",IF(AND($B886&gt;0,VALUE(SUBSTITUTE($B886,"4","0"))=$B886),1,0)),"")</f>
        <v/>
      </c>
      <c r="H886" s="5" t="str">
        <f>IF(PhieuBauCu!$B$2&gt;4,IF(LEN($B886)=0,"",IF(AND($B886&gt;0,VALUE(SUBSTITUTE($B886,"5","0"))=$B886),1,0)),"")</f>
        <v/>
      </c>
      <c r="I886" s="5" t="str">
        <f>IF(PhieuBauCu!$B$2&gt;5,IF(LEN($B886)=0,"",IF(AND($B886&gt;0,VALUE(SUBSTITUTE($B886,"6","0"))=$B886),1,0)),"")</f>
        <v/>
      </c>
      <c r="J886" s="5" t="str">
        <f>IF(PhieuBauCu!$B$2&gt;6,IF(LEN($B886)=0,"",IF(AND($B886&gt;0,VALUE(SUBSTITUTE($B886,"7","0"))=$B886),1,0)),"")</f>
        <v/>
      </c>
      <c r="K886" s="5" t="str">
        <f>IF(PhieuBauCu!$B$2&gt;7,IF(LEN($B886)=0,"",IF(AND($B886&gt;0,VALUE(SUBSTITUTE($B886,"8","0"))=$B886),1,0)),"")</f>
        <v/>
      </c>
      <c r="L886" s="5" t="str">
        <f>IF(PhieuBauCu!$B$2&gt;8,IF(LEN($B886)=0,"",IF(AND($B886&gt;0,VALUE(SUBSTITUTE($B886,"9","0"))=$B886),1,0)),"")</f>
        <v/>
      </c>
      <c r="M886" s="9">
        <f t="shared" si="27"/>
        <v>0</v>
      </c>
      <c r="N886" s="36">
        <f>IF(AND(M886&lt;=PhieuBauCu!$B$13,M886&gt;=1),1,0)</f>
        <v>0</v>
      </c>
    </row>
    <row r="887" spans="1:14" ht="28.5" customHeight="1">
      <c r="A887" s="2">
        <v>882</v>
      </c>
      <c r="B887" s="3"/>
      <c r="C887" s="48" t="str">
        <f t="shared" si="26"/>
        <v/>
      </c>
      <c r="D887" s="5" t="str">
        <f>IF(PhieuBauCu!$B$2&gt;0,IF(LEN($B887)=0,"",IF(AND($B887&gt;0,VALUE(SUBSTITUTE($B887,"1","0"))=$B887),1,0)),"")</f>
        <v/>
      </c>
      <c r="E887" s="5" t="str">
        <f>IF(PhieuBauCu!$B$2&gt;1,IF(LEN($B887)=0,"",IF(AND($B887&gt;0,VALUE(SUBSTITUTE($B887,"2","0"))=$B887),1,0)),"")</f>
        <v/>
      </c>
      <c r="F887" s="5" t="str">
        <f>IF(PhieuBauCu!$B$2&gt;2,IF(LEN($B887)=0,"",IF(AND($B887&gt;0,VALUE(SUBSTITUTE($B887,"3","0"))=$B887),1,0)),"")</f>
        <v/>
      </c>
      <c r="G887" s="5" t="str">
        <f>IF(PhieuBauCu!$B$2&gt;3,IF(LEN($B887)=0,"",IF(AND($B887&gt;0,VALUE(SUBSTITUTE($B887,"4","0"))=$B887),1,0)),"")</f>
        <v/>
      </c>
      <c r="H887" s="5" t="str">
        <f>IF(PhieuBauCu!$B$2&gt;4,IF(LEN($B887)=0,"",IF(AND($B887&gt;0,VALUE(SUBSTITUTE($B887,"5","0"))=$B887),1,0)),"")</f>
        <v/>
      </c>
      <c r="I887" s="5" t="str">
        <f>IF(PhieuBauCu!$B$2&gt;5,IF(LEN($B887)=0,"",IF(AND($B887&gt;0,VALUE(SUBSTITUTE($B887,"6","0"))=$B887),1,0)),"")</f>
        <v/>
      </c>
      <c r="J887" s="5" t="str">
        <f>IF(PhieuBauCu!$B$2&gt;6,IF(LEN($B887)=0,"",IF(AND($B887&gt;0,VALUE(SUBSTITUTE($B887,"7","0"))=$B887),1,0)),"")</f>
        <v/>
      </c>
      <c r="K887" s="5" t="str">
        <f>IF(PhieuBauCu!$B$2&gt;7,IF(LEN($B887)=0,"",IF(AND($B887&gt;0,VALUE(SUBSTITUTE($B887,"8","0"))=$B887),1,0)),"")</f>
        <v/>
      </c>
      <c r="L887" s="5" t="str">
        <f>IF(PhieuBauCu!$B$2&gt;8,IF(LEN($B887)=0,"",IF(AND($B887&gt;0,VALUE(SUBSTITUTE($B887,"9","0"))=$B887),1,0)),"")</f>
        <v/>
      </c>
      <c r="M887" s="9">
        <f t="shared" si="27"/>
        <v>0</v>
      </c>
      <c r="N887" s="36">
        <f>IF(AND(M887&lt;=PhieuBauCu!$B$13,M887&gt;=1),1,0)</f>
        <v>0</v>
      </c>
    </row>
    <row r="888" spans="1:14" ht="28.5" customHeight="1">
      <c r="A888" s="2">
        <v>883</v>
      </c>
      <c r="B888" s="3"/>
      <c r="C888" s="48" t="str">
        <f t="shared" si="26"/>
        <v/>
      </c>
      <c r="D888" s="5" t="str">
        <f>IF(PhieuBauCu!$B$2&gt;0,IF(LEN($B888)=0,"",IF(AND($B888&gt;0,VALUE(SUBSTITUTE($B888,"1","0"))=$B888),1,0)),"")</f>
        <v/>
      </c>
      <c r="E888" s="5" t="str">
        <f>IF(PhieuBauCu!$B$2&gt;1,IF(LEN($B888)=0,"",IF(AND($B888&gt;0,VALUE(SUBSTITUTE($B888,"2","0"))=$B888),1,0)),"")</f>
        <v/>
      </c>
      <c r="F888" s="5" t="str">
        <f>IF(PhieuBauCu!$B$2&gt;2,IF(LEN($B888)=0,"",IF(AND($B888&gt;0,VALUE(SUBSTITUTE($B888,"3","0"))=$B888),1,0)),"")</f>
        <v/>
      </c>
      <c r="G888" s="5" t="str">
        <f>IF(PhieuBauCu!$B$2&gt;3,IF(LEN($B888)=0,"",IF(AND($B888&gt;0,VALUE(SUBSTITUTE($B888,"4","0"))=$B888),1,0)),"")</f>
        <v/>
      </c>
      <c r="H888" s="5" t="str">
        <f>IF(PhieuBauCu!$B$2&gt;4,IF(LEN($B888)=0,"",IF(AND($B888&gt;0,VALUE(SUBSTITUTE($B888,"5","0"))=$B888),1,0)),"")</f>
        <v/>
      </c>
      <c r="I888" s="5" t="str">
        <f>IF(PhieuBauCu!$B$2&gt;5,IF(LEN($B888)=0,"",IF(AND($B888&gt;0,VALUE(SUBSTITUTE($B888,"6","0"))=$B888),1,0)),"")</f>
        <v/>
      </c>
      <c r="J888" s="5" t="str">
        <f>IF(PhieuBauCu!$B$2&gt;6,IF(LEN($B888)=0,"",IF(AND($B888&gt;0,VALUE(SUBSTITUTE($B888,"7","0"))=$B888),1,0)),"")</f>
        <v/>
      </c>
      <c r="K888" s="5" t="str">
        <f>IF(PhieuBauCu!$B$2&gt;7,IF(LEN($B888)=0,"",IF(AND($B888&gt;0,VALUE(SUBSTITUTE($B888,"8","0"))=$B888),1,0)),"")</f>
        <v/>
      </c>
      <c r="L888" s="5" t="str">
        <f>IF(PhieuBauCu!$B$2&gt;8,IF(LEN($B888)=0,"",IF(AND($B888&gt;0,VALUE(SUBSTITUTE($B888,"9","0"))=$B888),1,0)),"")</f>
        <v/>
      </c>
      <c r="M888" s="9">
        <f t="shared" si="27"/>
        <v>0</v>
      </c>
      <c r="N888" s="36">
        <f>IF(AND(M888&lt;=PhieuBauCu!$B$13,M888&gt;=1),1,0)</f>
        <v>0</v>
      </c>
    </row>
    <row r="889" spans="1:14" ht="28.5" customHeight="1">
      <c r="A889" s="2">
        <v>884</v>
      </c>
      <c r="B889" s="3"/>
      <c r="C889" s="48" t="str">
        <f t="shared" si="26"/>
        <v/>
      </c>
      <c r="D889" s="5" t="str">
        <f>IF(PhieuBauCu!$B$2&gt;0,IF(LEN($B889)=0,"",IF(AND($B889&gt;0,VALUE(SUBSTITUTE($B889,"1","0"))=$B889),1,0)),"")</f>
        <v/>
      </c>
      <c r="E889" s="5" t="str">
        <f>IF(PhieuBauCu!$B$2&gt;1,IF(LEN($B889)=0,"",IF(AND($B889&gt;0,VALUE(SUBSTITUTE($B889,"2","0"))=$B889),1,0)),"")</f>
        <v/>
      </c>
      <c r="F889" s="5" t="str">
        <f>IF(PhieuBauCu!$B$2&gt;2,IF(LEN($B889)=0,"",IF(AND($B889&gt;0,VALUE(SUBSTITUTE($B889,"3","0"))=$B889),1,0)),"")</f>
        <v/>
      </c>
      <c r="G889" s="5" t="str">
        <f>IF(PhieuBauCu!$B$2&gt;3,IF(LEN($B889)=0,"",IF(AND($B889&gt;0,VALUE(SUBSTITUTE($B889,"4","0"))=$B889),1,0)),"")</f>
        <v/>
      </c>
      <c r="H889" s="5" t="str">
        <f>IF(PhieuBauCu!$B$2&gt;4,IF(LEN($B889)=0,"",IF(AND($B889&gt;0,VALUE(SUBSTITUTE($B889,"5","0"))=$B889),1,0)),"")</f>
        <v/>
      </c>
      <c r="I889" s="5" t="str">
        <f>IF(PhieuBauCu!$B$2&gt;5,IF(LEN($B889)=0,"",IF(AND($B889&gt;0,VALUE(SUBSTITUTE($B889,"6","0"))=$B889),1,0)),"")</f>
        <v/>
      </c>
      <c r="J889" s="5" t="str">
        <f>IF(PhieuBauCu!$B$2&gt;6,IF(LEN($B889)=0,"",IF(AND($B889&gt;0,VALUE(SUBSTITUTE($B889,"7","0"))=$B889),1,0)),"")</f>
        <v/>
      </c>
      <c r="K889" s="5" t="str">
        <f>IF(PhieuBauCu!$B$2&gt;7,IF(LEN($B889)=0,"",IF(AND($B889&gt;0,VALUE(SUBSTITUTE($B889,"8","0"))=$B889),1,0)),"")</f>
        <v/>
      </c>
      <c r="L889" s="5" t="str">
        <f>IF(PhieuBauCu!$B$2&gt;8,IF(LEN($B889)=0,"",IF(AND($B889&gt;0,VALUE(SUBSTITUTE($B889,"9","0"))=$B889),1,0)),"")</f>
        <v/>
      </c>
      <c r="M889" s="9">
        <f t="shared" si="27"/>
        <v>0</v>
      </c>
      <c r="N889" s="36">
        <f>IF(AND(M889&lt;=PhieuBauCu!$B$13,M889&gt;=1),1,0)</f>
        <v>0</v>
      </c>
    </row>
    <row r="890" spans="1:14" ht="28.5" customHeight="1">
      <c r="A890" s="2">
        <v>885</v>
      </c>
      <c r="B890" s="3"/>
      <c r="C890" s="48" t="str">
        <f t="shared" si="26"/>
        <v/>
      </c>
      <c r="D890" s="5" t="str">
        <f>IF(PhieuBauCu!$B$2&gt;0,IF(LEN($B890)=0,"",IF(AND($B890&gt;0,VALUE(SUBSTITUTE($B890,"1","0"))=$B890),1,0)),"")</f>
        <v/>
      </c>
      <c r="E890" s="5" t="str">
        <f>IF(PhieuBauCu!$B$2&gt;1,IF(LEN($B890)=0,"",IF(AND($B890&gt;0,VALUE(SUBSTITUTE($B890,"2","0"))=$B890),1,0)),"")</f>
        <v/>
      </c>
      <c r="F890" s="5" t="str">
        <f>IF(PhieuBauCu!$B$2&gt;2,IF(LEN($B890)=0,"",IF(AND($B890&gt;0,VALUE(SUBSTITUTE($B890,"3","0"))=$B890),1,0)),"")</f>
        <v/>
      </c>
      <c r="G890" s="5" t="str">
        <f>IF(PhieuBauCu!$B$2&gt;3,IF(LEN($B890)=0,"",IF(AND($B890&gt;0,VALUE(SUBSTITUTE($B890,"4","0"))=$B890),1,0)),"")</f>
        <v/>
      </c>
      <c r="H890" s="5" t="str">
        <f>IF(PhieuBauCu!$B$2&gt;4,IF(LEN($B890)=0,"",IF(AND($B890&gt;0,VALUE(SUBSTITUTE($B890,"5","0"))=$B890),1,0)),"")</f>
        <v/>
      </c>
      <c r="I890" s="5" t="str">
        <f>IF(PhieuBauCu!$B$2&gt;5,IF(LEN($B890)=0,"",IF(AND($B890&gt;0,VALUE(SUBSTITUTE($B890,"6","0"))=$B890),1,0)),"")</f>
        <v/>
      </c>
      <c r="J890" s="5" t="str">
        <f>IF(PhieuBauCu!$B$2&gt;6,IF(LEN($B890)=0,"",IF(AND($B890&gt;0,VALUE(SUBSTITUTE($B890,"7","0"))=$B890),1,0)),"")</f>
        <v/>
      </c>
      <c r="K890" s="5" t="str">
        <f>IF(PhieuBauCu!$B$2&gt;7,IF(LEN($B890)=0,"",IF(AND($B890&gt;0,VALUE(SUBSTITUTE($B890,"8","0"))=$B890),1,0)),"")</f>
        <v/>
      </c>
      <c r="L890" s="5" t="str">
        <f>IF(PhieuBauCu!$B$2&gt;8,IF(LEN($B890)=0,"",IF(AND($B890&gt;0,VALUE(SUBSTITUTE($B890,"9","0"))=$B890),1,0)),"")</f>
        <v/>
      </c>
      <c r="M890" s="9">
        <f t="shared" si="27"/>
        <v>0</v>
      </c>
      <c r="N890" s="36">
        <f>IF(AND(M890&lt;=PhieuBauCu!$B$13,M890&gt;=1),1,0)</f>
        <v>0</v>
      </c>
    </row>
    <row r="891" spans="1:14" ht="28.5" customHeight="1">
      <c r="A891" s="2">
        <v>886</v>
      </c>
      <c r="B891" s="3"/>
      <c r="C891" s="48" t="str">
        <f t="shared" si="26"/>
        <v/>
      </c>
      <c r="D891" s="5" t="str">
        <f>IF(PhieuBauCu!$B$2&gt;0,IF(LEN($B891)=0,"",IF(AND($B891&gt;0,VALUE(SUBSTITUTE($B891,"1","0"))=$B891),1,0)),"")</f>
        <v/>
      </c>
      <c r="E891" s="5" t="str">
        <f>IF(PhieuBauCu!$B$2&gt;1,IF(LEN($B891)=0,"",IF(AND($B891&gt;0,VALUE(SUBSTITUTE($B891,"2","0"))=$B891),1,0)),"")</f>
        <v/>
      </c>
      <c r="F891" s="5" t="str">
        <f>IF(PhieuBauCu!$B$2&gt;2,IF(LEN($B891)=0,"",IF(AND($B891&gt;0,VALUE(SUBSTITUTE($B891,"3","0"))=$B891),1,0)),"")</f>
        <v/>
      </c>
      <c r="G891" s="5" t="str">
        <f>IF(PhieuBauCu!$B$2&gt;3,IF(LEN($B891)=0,"",IF(AND($B891&gt;0,VALUE(SUBSTITUTE($B891,"4","0"))=$B891),1,0)),"")</f>
        <v/>
      </c>
      <c r="H891" s="5" t="str">
        <f>IF(PhieuBauCu!$B$2&gt;4,IF(LEN($B891)=0,"",IF(AND($B891&gt;0,VALUE(SUBSTITUTE($B891,"5","0"))=$B891),1,0)),"")</f>
        <v/>
      </c>
      <c r="I891" s="5" t="str">
        <f>IF(PhieuBauCu!$B$2&gt;5,IF(LEN($B891)=0,"",IF(AND($B891&gt;0,VALUE(SUBSTITUTE($B891,"6","0"))=$B891),1,0)),"")</f>
        <v/>
      </c>
      <c r="J891" s="5" t="str">
        <f>IF(PhieuBauCu!$B$2&gt;6,IF(LEN($B891)=0,"",IF(AND($B891&gt;0,VALUE(SUBSTITUTE($B891,"7","0"))=$B891),1,0)),"")</f>
        <v/>
      </c>
      <c r="K891" s="5" t="str">
        <f>IF(PhieuBauCu!$B$2&gt;7,IF(LEN($B891)=0,"",IF(AND($B891&gt;0,VALUE(SUBSTITUTE($B891,"8","0"))=$B891),1,0)),"")</f>
        <v/>
      </c>
      <c r="L891" s="5" t="str">
        <f>IF(PhieuBauCu!$B$2&gt;8,IF(LEN($B891)=0,"",IF(AND($B891&gt;0,VALUE(SUBSTITUTE($B891,"9","0"))=$B891),1,0)),"")</f>
        <v/>
      </c>
      <c r="M891" s="9">
        <f t="shared" si="27"/>
        <v>0</v>
      </c>
      <c r="N891" s="36">
        <f>IF(AND(M891&lt;=PhieuBauCu!$B$13,M891&gt;=1),1,0)</f>
        <v>0</v>
      </c>
    </row>
    <row r="892" spans="1:14" ht="28.5" customHeight="1">
      <c r="A892" s="2">
        <v>887</v>
      </c>
      <c r="B892" s="3"/>
      <c r="C892" s="48" t="str">
        <f t="shared" si="26"/>
        <v/>
      </c>
      <c r="D892" s="5" t="str">
        <f>IF(PhieuBauCu!$B$2&gt;0,IF(LEN($B892)=0,"",IF(AND($B892&gt;0,VALUE(SUBSTITUTE($B892,"1","0"))=$B892),1,0)),"")</f>
        <v/>
      </c>
      <c r="E892" s="5" t="str">
        <f>IF(PhieuBauCu!$B$2&gt;1,IF(LEN($B892)=0,"",IF(AND($B892&gt;0,VALUE(SUBSTITUTE($B892,"2","0"))=$B892),1,0)),"")</f>
        <v/>
      </c>
      <c r="F892" s="5" t="str">
        <f>IF(PhieuBauCu!$B$2&gt;2,IF(LEN($B892)=0,"",IF(AND($B892&gt;0,VALUE(SUBSTITUTE($B892,"3","0"))=$B892),1,0)),"")</f>
        <v/>
      </c>
      <c r="G892" s="5" t="str">
        <f>IF(PhieuBauCu!$B$2&gt;3,IF(LEN($B892)=0,"",IF(AND($B892&gt;0,VALUE(SUBSTITUTE($B892,"4","0"))=$B892),1,0)),"")</f>
        <v/>
      </c>
      <c r="H892" s="5" t="str">
        <f>IF(PhieuBauCu!$B$2&gt;4,IF(LEN($B892)=0,"",IF(AND($B892&gt;0,VALUE(SUBSTITUTE($B892,"5","0"))=$B892),1,0)),"")</f>
        <v/>
      </c>
      <c r="I892" s="5" t="str">
        <f>IF(PhieuBauCu!$B$2&gt;5,IF(LEN($B892)=0,"",IF(AND($B892&gt;0,VALUE(SUBSTITUTE($B892,"6","0"))=$B892),1,0)),"")</f>
        <v/>
      </c>
      <c r="J892" s="5" t="str">
        <f>IF(PhieuBauCu!$B$2&gt;6,IF(LEN($B892)=0,"",IF(AND($B892&gt;0,VALUE(SUBSTITUTE($B892,"7","0"))=$B892),1,0)),"")</f>
        <v/>
      </c>
      <c r="K892" s="5" t="str">
        <f>IF(PhieuBauCu!$B$2&gt;7,IF(LEN($B892)=0,"",IF(AND($B892&gt;0,VALUE(SUBSTITUTE($B892,"8","0"))=$B892),1,0)),"")</f>
        <v/>
      </c>
      <c r="L892" s="5" t="str">
        <f>IF(PhieuBauCu!$B$2&gt;8,IF(LEN($B892)=0,"",IF(AND($B892&gt;0,VALUE(SUBSTITUTE($B892,"9","0"))=$B892),1,0)),"")</f>
        <v/>
      </c>
      <c r="M892" s="9">
        <f t="shared" si="27"/>
        <v>0</v>
      </c>
      <c r="N892" s="36">
        <f>IF(AND(M892&lt;=PhieuBauCu!$B$13,M892&gt;=1),1,0)</f>
        <v>0</v>
      </c>
    </row>
    <row r="893" spans="1:14" ht="28.5" customHeight="1">
      <c r="A893" s="2">
        <v>888</v>
      </c>
      <c r="B893" s="3"/>
      <c r="C893" s="48" t="str">
        <f t="shared" si="26"/>
        <v/>
      </c>
      <c r="D893" s="5" t="str">
        <f>IF(PhieuBauCu!$B$2&gt;0,IF(LEN($B893)=0,"",IF(AND($B893&gt;0,VALUE(SUBSTITUTE($B893,"1","0"))=$B893),1,0)),"")</f>
        <v/>
      </c>
      <c r="E893" s="5" t="str">
        <f>IF(PhieuBauCu!$B$2&gt;1,IF(LEN($B893)=0,"",IF(AND($B893&gt;0,VALUE(SUBSTITUTE($B893,"2","0"))=$B893),1,0)),"")</f>
        <v/>
      </c>
      <c r="F893" s="5" t="str">
        <f>IF(PhieuBauCu!$B$2&gt;2,IF(LEN($B893)=0,"",IF(AND($B893&gt;0,VALUE(SUBSTITUTE($B893,"3","0"))=$B893),1,0)),"")</f>
        <v/>
      </c>
      <c r="G893" s="5" t="str">
        <f>IF(PhieuBauCu!$B$2&gt;3,IF(LEN($B893)=0,"",IF(AND($B893&gt;0,VALUE(SUBSTITUTE($B893,"4","0"))=$B893),1,0)),"")</f>
        <v/>
      </c>
      <c r="H893" s="5" t="str">
        <f>IF(PhieuBauCu!$B$2&gt;4,IF(LEN($B893)=0,"",IF(AND($B893&gt;0,VALUE(SUBSTITUTE($B893,"5","0"))=$B893),1,0)),"")</f>
        <v/>
      </c>
      <c r="I893" s="5" t="str">
        <f>IF(PhieuBauCu!$B$2&gt;5,IF(LEN($B893)=0,"",IF(AND($B893&gt;0,VALUE(SUBSTITUTE($B893,"6","0"))=$B893),1,0)),"")</f>
        <v/>
      </c>
      <c r="J893" s="5" t="str">
        <f>IF(PhieuBauCu!$B$2&gt;6,IF(LEN($B893)=0,"",IF(AND($B893&gt;0,VALUE(SUBSTITUTE($B893,"7","0"))=$B893),1,0)),"")</f>
        <v/>
      </c>
      <c r="K893" s="5" t="str">
        <f>IF(PhieuBauCu!$B$2&gt;7,IF(LEN($B893)=0,"",IF(AND($B893&gt;0,VALUE(SUBSTITUTE($B893,"8","0"))=$B893),1,0)),"")</f>
        <v/>
      </c>
      <c r="L893" s="5" t="str">
        <f>IF(PhieuBauCu!$B$2&gt;8,IF(LEN($B893)=0,"",IF(AND($B893&gt;0,VALUE(SUBSTITUTE($B893,"9","0"))=$B893),1,0)),"")</f>
        <v/>
      </c>
      <c r="M893" s="9">
        <f t="shared" si="27"/>
        <v>0</v>
      </c>
      <c r="N893" s="36">
        <f>IF(AND(M893&lt;=PhieuBauCu!$B$13,M893&gt;=1),1,0)</f>
        <v>0</v>
      </c>
    </row>
    <row r="894" spans="1:14" ht="28.5" customHeight="1">
      <c r="A894" s="2">
        <v>889</v>
      </c>
      <c r="B894" s="3"/>
      <c r="C894" s="48" t="str">
        <f t="shared" si="26"/>
        <v/>
      </c>
      <c r="D894" s="5" t="str">
        <f>IF(PhieuBauCu!$B$2&gt;0,IF(LEN($B894)=0,"",IF(AND($B894&gt;0,VALUE(SUBSTITUTE($B894,"1","0"))=$B894),1,0)),"")</f>
        <v/>
      </c>
      <c r="E894" s="5" t="str">
        <f>IF(PhieuBauCu!$B$2&gt;1,IF(LEN($B894)=0,"",IF(AND($B894&gt;0,VALUE(SUBSTITUTE($B894,"2","0"))=$B894),1,0)),"")</f>
        <v/>
      </c>
      <c r="F894" s="5" t="str">
        <f>IF(PhieuBauCu!$B$2&gt;2,IF(LEN($B894)=0,"",IF(AND($B894&gt;0,VALUE(SUBSTITUTE($B894,"3","0"))=$B894),1,0)),"")</f>
        <v/>
      </c>
      <c r="G894" s="5" t="str">
        <f>IF(PhieuBauCu!$B$2&gt;3,IF(LEN($B894)=0,"",IF(AND($B894&gt;0,VALUE(SUBSTITUTE($B894,"4","0"))=$B894),1,0)),"")</f>
        <v/>
      </c>
      <c r="H894" s="5" t="str">
        <f>IF(PhieuBauCu!$B$2&gt;4,IF(LEN($B894)=0,"",IF(AND($B894&gt;0,VALUE(SUBSTITUTE($B894,"5","0"))=$B894),1,0)),"")</f>
        <v/>
      </c>
      <c r="I894" s="5" t="str">
        <f>IF(PhieuBauCu!$B$2&gt;5,IF(LEN($B894)=0,"",IF(AND($B894&gt;0,VALUE(SUBSTITUTE($B894,"6","0"))=$B894),1,0)),"")</f>
        <v/>
      </c>
      <c r="J894" s="5" t="str">
        <f>IF(PhieuBauCu!$B$2&gt;6,IF(LEN($B894)=0,"",IF(AND($B894&gt;0,VALUE(SUBSTITUTE($B894,"7","0"))=$B894),1,0)),"")</f>
        <v/>
      </c>
      <c r="K894" s="5" t="str">
        <f>IF(PhieuBauCu!$B$2&gt;7,IF(LEN($B894)=0,"",IF(AND($B894&gt;0,VALUE(SUBSTITUTE($B894,"8","0"))=$B894),1,0)),"")</f>
        <v/>
      </c>
      <c r="L894" s="5" t="str">
        <f>IF(PhieuBauCu!$B$2&gt;8,IF(LEN($B894)=0,"",IF(AND($B894&gt;0,VALUE(SUBSTITUTE($B894,"9","0"))=$B894),1,0)),"")</f>
        <v/>
      </c>
      <c r="M894" s="9">
        <f t="shared" si="27"/>
        <v>0</v>
      </c>
      <c r="N894" s="36">
        <f>IF(AND(M894&lt;=PhieuBauCu!$B$13,M894&gt;=1),1,0)</f>
        <v>0</v>
      </c>
    </row>
    <row r="895" spans="1:14" ht="28.5" customHeight="1">
      <c r="A895" s="2">
        <v>890</v>
      </c>
      <c r="B895" s="3"/>
      <c r="C895" s="48" t="str">
        <f t="shared" si="26"/>
        <v/>
      </c>
      <c r="D895" s="5" t="str">
        <f>IF(PhieuBauCu!$B$2&gt;0,IF(LEN($B895)=0,"",IF(AND($B895&gt;0,VALUE(SUBSTITUTE($B895,"1","0"))=$B895),1,0)),"")</f>
        <v/>
      </c>
      <c r="E895" s="5" t="str">
        <f>IF(PhieuBauCu!$B$2&gt;1,IF(LEN($B895)=0,"",IF(AND($B895&gt;0,VALUE(SUBSTITUTE($B895,"2","0"))=$B895),1,0)),"")</f>
        <v/>
      </c>
      <c r="F895" s="5" t="str">
        <f>IF(PhieuBauCu!$B$2&gt;2,IF(LEN($B895)=0,"",IF(AND($B895&gt;0,VALUE(SUBSTITUTE($B895,"3","0"))=$B895),1,0)),"")</f>
        <v/>
      </c>
      <c r="G895" s="5" t="str">
        <f>IF(PhieuBauCu!$B$2&gt;3,IF(LEN($B895)=0,"",IF(AND($B895&gt;0,VALUE(SUBSTITUTE($B895,"4","0"))=$B895),1,0)),"")</f>
        <v/>
      </c>
      <c r="H895" s="5" t="str">
        <f>IF(PhieuBauCu!$B$2&gt;4,IF(LEN($B895)=0,"",IF(AND($B895&gt;0,VALUE(SUBSTITUTE($B895,"5","0"))=$B895),1,0)),"")</f>
        <v/>
      </c>
      <c r="I895" s="5" t="str">
        <f>IF(PhieuBauCu!$B$2&gt;5,IF(LEN($B895)=0,"",IF(AND($B895&gt;0,VALUE(SUBSTITUTE($B895,"6","0"))=$B895),1,0)),"")</f>
        <v/>
      </c>
      <c r="J895" s="5" t="str">
        <f>IF(PhieuBauCu!$B$2&gt;6,IF(LEN($B895)=0,"",IF(AND($B895&gt;0,VALUE(SUBSTITUTE($B895,"7","0"))=$B895),1,0)),"")</f>
        <v/>
      </c>
      <c r="K895" s="5" t="str">
        <f>IF(PhieuBauCu!$B$2&gt;7,IF(LEN($B895)=0,"",IF(AND($B895&gt;0,VALUE(SUBSTITUTE($B895,"8","0"))=$B895),1,0)),"")</f>
        <v/>
      </c>
      <c r="L895" s="5" t="str">
        <f>IF(PhieuBauCu!$B$2&gt;8,IF(LEN($B895)=0,"",IF(AND($B895&gt;0,VALUE(SUBSTITUTE($B895,"9","0"))=$B895),1,0)),"")</f>
        <v/>
      </c>
      <c r="M895" s="9">
        <f t="shared" si="27"/>
        <v>0</v>
      </c>
      <c r="N895" s="36">
        <f>IF(AND(M895&lt;=PhieuBauCu!$B$13,M895&gt;=1),1,0)</f>
        <v>0</v>
      </c>
    </row>
    <row r="896" spans="1:14" ht="28.5" customHeight="1">
      <c r="A896" s="2">
        <v>891</v>
      </c>
      <c r="B896" s="3"/>
      <c r="C896" s="48" t="str">
        <f t="shared" si="26"/>
        <v/>
      </c>
      <c r="D896" s="5" t="str">
        <f>IF(PhieuBauCu!$B$2&gt;0,IF(LEN($B896)=0,"",IF(AND($B896&gt;0,VALUE(SUBSTITUTE($B896,"1","0"))=$B896),1,0)),"")</f>
        <v/>
      </c>
      <c r="E896" s="5" t="str">
        <f>IF(PhieuBauCu!$B$2&gt;1,IF(LEN($B896)=0,"",IF(AND($B896&gt;0,VALUE(SUBSTITUTE($B896,"2","0"))=$B896),1,0)),"")</f>
        <v/>
      </c>
      <c r="F896" s="5" t="str">
        <f>IF(PhieuBauCu!$B$2&gt;2,IF(LEN($B896)=0,"",IF(AND($B896&gt;0,VALUE(SUBSTITUTE($B896,"3","0"))=$B896),1,0)),"")</f>
        <v/>
      </c>
      <c r="G896" s="5" t="str">
        <f>IF(PhieuBauCu!$B$2&gt;3,IF(LEN($B896)=0,"",IF(AND($B896&gt;0,VALUE(SUBSTITUTE($B896,"4","0"))=$B896),1,0)),"")</f>
        <v/>
      </c>
      <c r="H896" s="5" t="str">
        <f>IF(PhieuBauCu!$B$2&gt;4,IF(LEN($B896)=0,"",IF(AND($B896&gt;0,VALUE(SUBSTITUTE($B896,"5","0"))=$B896),1,0)),"")</f>
        <v/>
      </c>
      <c r="I896" s="5" t="str">
        <f>IF(PhieuBauCu!$B$2&gt;5,IF(LEN($B896)=0,"",IF(AND($B896&gt;0,VALUE(SUBSTITUTE($B896,"6","0"))=$B896),1,0)),"")</f>
        <v/>
      </c>
      <c r="J896" s="5" t="str">
        <f>IF(PhieuBauCu!$B$2&gt;6,IF(LEN($B896)=0,"",IF(AND($B896&gt;0,VALUE(SUBSTITUTE($B896,"7","0"))=$B896),1,0)),"")</f>
        <v/>
      </c>
      <c r="K896" s="5" t="str">
        <f>IF(PhieuBauCu!$B$2&gt;7,IF(LEN($B896)=0,"",IF(AND($B896&gt;0,VALUE(SUBSTITUTE($B896,"8","0"))=$B896),1,0)),"")</f>
        <v/>
      </c>
      <c r="L896" s="5" t="str">
        <f>IF(PhieuBauCu!$B$2&gt;8,IF(LEN($B896)=0,"",IF(AND($B896&gt;0,VALUE(SUBSTITUTE($B896,"9","0"))=$B896),1,0)),"")</f>
        <v/>
      </c>
      <c r="M896" s="9">
        <f t="shared" si="27"/>
        <v>0</v>
      </c>
      <c r="N896" s="36">
        <f>IF(AND(M896&lt;=PhieuBauCu!$B$13,M896&gt;=1),1,0)</f>
        <v>0</v>
      </c>
    </row>
    <row r="897" spans="1:14" ht="28.5" customHeight="1">
      <c r="A897" s="2">
        <v>892</v>
      </c>
      <c r="B897" s="3"/>
      <c r="C897" s="48" t="str">
        <f t="shared" si="26"/>
        <v/>
      </c>
      <c r="D897" s="5" t="str">
        <f>IF(PhieuBauCu!$B$2&gt;0,IF(LEN($B897)=0,"",IF(AND($B897&gt;0,VALUE(SUBSTITUTE($B897,"1","0"))=$B897),1,0)),"")</f>
        <v/>
      </c>
      <c r="E897" s="5" t="str">
        <f>IF(PhieuBauCu!$B$2&gt;1,IF(LEN($B897)=0,"",IF(AND($B897&gt;0,VALUE(SUBSTITUTE($B897,"2","0"))=$B897),1,0)),"")</f>
        <v/>
      </c>
      <c r="F897" s="5" t="str">
        <f>IF(PhieuBauCu!$B$2&gt;2,IF(LEN($B897)=0,"",IF(AND($B897&gt;0,VALUE(SUBSTITUTE($B897,"3","0"))=$B897),1,0)),"")</f>
        <v/>
      </c>
      <c r="G897" s="5" t="str">
        <f>IF(PhieuBauCu!$B$2&gt;3,IF(LEN($B897)=0,"",IF(AND($B897&gt;0,VALUE(SUBSTITUTE($B897,"4","0"))=$B897),1,0)),"")</f>
        <v/>
      </c>
      <c r="H897" s="5" t="str">
        <f>IF(PhieuBauCu!$B$2&gt;4,IF(LEN($B897)=0,"",IF(AND($B897&gt;0,VALUE(SUBSTITUTE($B897,"5","0"))=$B897),1,0)),"")</f>
        <v/>
      </c>
      <c r="I897" s="5" t="str">
        <f>IF(PhieuBauCu!$B$2&gt;5,IF(LEN($B897)=0,"",IF(AND($B897&gt;0,VALUE(SUBSTITUTE($B897,"6","0"))=$B897),1,0)),"")</f>
        <v/>
      </c>
      <c r="J897" s="5" t="str">
        <f>IF(PhieuBauCu!$B$2&gt;6,IF(LEN($B897)=0,"",IF(AND($B897&gt;0,VALUE(SUBSTITUTE($B897,"7","0"))=$B897),1,0)),"")</f>
        <v/>
      </c>
      <c r="K897" s="5" t="str">
        <f>IF(PhieuBauCu!$B$2&gt;7,IF(LEN($B897)=0,"",IF(AND($B897&gt;0,VALUE(SUBSTITUTE($B897,"8","0"))=$B897),1,0)),"")</f>
        <v/>
      </c>
      <c r="L897" s="5" t="str">
        <f>IF(PhieuBauCu!$B$2&gt;8,IF(LEN($B897)=0,"",IF(AND($B897&gt;0,VALUE(SUBSTITUTE($B897,"9","0"))=$B897),1,0)),"")</f>
        <v/>
      </c>
      <c r="M897" s="9">
        <f t="shared" si="27"/>
        <v>0</v>
      </c>
      <c r="N897" s="36">
        <f>IF(AND(M897&lt;=PhieuBauCu!$B$13,M897&gt;=1),1,0)</f>
        <v>0</v>
      </c>
    </row>
    <row r="898" spans="1:14" ht="28.5" customHeight="1">
      <c r="A898" s="2">
        <v>893</v>
      </c>
      <c r="B898" s="3"/>
      <c r="C898" s="48" t="str">
        <f t="shared" si="26"/>
        <v/>
      </c>
      <c r="D898" s="5" t="str">
        <f>IF(PhieuBauCu!$B$2&gt;0,IF(LEN($B898)=0,"",IF(AND($B898&gt;0,VALUE(SUBSTITUTE($B898,"1","0"))=$B898),1,0)),"")</f>
        <v/>
      </c>
      <c r="E898" s="5" t="str">
        <f>IF(PhieuBauCu!$B$2&gt;1,IF(LEN($B898)=0,"",IF(AND($B898&gt;0,VALUE(SUBSTITUTE($B898,"2","0"))=$B898),1,0)),"")</f>
        <v/>
      </c>
      <c r="F898" s="5" t="str">
        <f>IF(PhieuBauCu!$B$2&gt;2,IF(LEN($B898)=0,"",IF(AND($B898&gt;0,VALUE(SUBSTITUTE($B898,"3","0"))=$B898),1,0)),"")</f>
        <v/>
      </c>
      <c r="G898" s="5" t="str">
        <f>IF(PhieuBauCu!$B$2&gt;3,IF(LEN($B898)=0,"",IF(AND($B898&gt;0,VALUE(SUBSTITUTE($B898,"4","0"))=$B898),1,0)),"")</f>
        <v/>
      </c>
      <c r="H898" s="5" t="str">
        <f>IF(PhieuBauCu!$B$2&gt;4,IF(LEN($B898)=0,"",IF(AND($B898&gt;0,VALUE(SUBSTITUTE($B898,"5","0"))=$B898),1,0)),"")</f>
        <v/>
      </c>
      <c r="I898" s="5" t="str">
        <f>IF(PhieuBauCu!$B$2&gt;5,IF(LEN($B898)=0,"",IF(AND($B898&gt;0,VALUE(SUBSTITUTE($B898,"6","0"))=$B898),1,0)),"")</f>
        <v/>
      </c>
      <c r="J898" s="5" t="str">
        <f>IF(PhieuBauCu!$B$2&gt;6,IF(LEN($B898)=0,"",IF(AND($B898&gt;0,VALUE(SUBSTITUTE($B898,"7","0"))=$B898),1,0)),"")</f>
        <v/>
      </c>
      <c r="K898" s="5" t="str">
        <f>IF(PhieuBauCu!$B$2&gt;7,IF(LEN($B898)=0,"",IF(AND($B898&gt;0,VALUE(SUBSTITUTE($B898,"8","0"))=$B898),1,0)),"")</f>
        <v/>
      </c>
      <c r="L898" s="5" t="str">
        <f>IF(PhieuBauCu!$B$2&gt;8,IF(LEN($B898)=0,"",IF(AND($B898&gt;0,VALUE(SUBSTITUTE($B898,"9","0"))=$B898),1,0)),"")</f>
        <v/>
      </c>
      <c r="M898" s="9">
        <f t="shared" si="27"/>
        <v>0</v>
      </c>
      <c r="N898" s="36">
        <f>IF(AND(M898&lt;=PhieuBauCu!$B$13,M898&gt;=1),1,0)</f>
        <v>0</v>
      </c>
    </row>
    <row r="899" spans="1:14" ht="28.5" customHeight="1">
      <c r="A899" s="2">
        <v>894</v>
      </c>
      <c r="B899" s="3"/>
      <c r="C899" s="48" t="str">
        <f t="shared" si="26"/>
        <v/>
      </c>
      <c r="D899" s="5" t="str">
        <f>IF(PhieuBauCu!$B$2&gt;0,IF(LEN($B899)=0,"",IF(AND($B899&gt;0,VALUE(SUBSTITUTE($B899,"1","0"))=$B899),1,0)),"")</f>
        <v/>
      </c>
      <c r="E899" s="5" t="str">
        <f>IF(PhieuBauCu!$B$2&gt;1,IF(LEN($B899)=0,"",IF(AND($B899&gt;0,VALUE(SUBSTITUTE($B899,"2","0"))=$B899),1,0)),"")</f>
        <v/>
      </c>
      <c r="F899" s="5" t="str">
        <f>IF(PhieuBauCu!$B$2&gt;2,IF(LEN($B899)=0,"",IF(AND($B899&gt;0,VALUE(SUBSTITUTE($B899,"3","0"))=$B899),1,0)),"")</f>
        <v/>
      </c>
      <c r="G899" s="5" t="str">
        <f>IF(PhieuBauCu!$B$2&gt;3,IF(LEN($B899)=0,"",IF(AND($B899&gt;0,VALUE(SUBSTITUTE($B899,"4","0"))=$B899),1,0)),"")</f>
        <v/>
      </c>
      <c r="H899" s="5" t="str">
        <f>IF(PhieuBauCu!$B$2&gt;4,IF(LEN($B899)=0,"",IF(AND($B899&gt;0,VALUE(SUBSTITUTE($B899,"5","0"))=$B899),1,0)),"")</f>
        <v/>
      </c>
      <c r="I899" s="5" t="str">
        <f>IF(PhieuBauCu!$B$2&gt;5,IF(LEN($B899)=0,"",IF(AND($B899&gt;0,VALUE(SUBSTITUTE($B899,"6","0"))=$B899),1,0)),"")</f>
        <v/>
      </c>
      <c r="J899" s="5" t="str">
        <f>IF(PhieuBauCu!$B$2&gt;6,IF(LEN($B899)=0,"",IF(AND($B899&gt;0,VALUE(SUBSTITUTE($B899,"7","0"))=$B899),1,0)),"")</f>
        <v/>
      </c>
      <c r="K899" s="5" t="str">
        <f>IF(PhieuBauCu!$B$2&gt;7,IF(LEN($B899)=0,"",IF(AND($B899&gt;0,VALUE(SUBSTITUTE($B899,"8","0"))=$B899),1,0)),"")</f>
        <v/>
      </c>
      <c r="L899" s="5" t="str">
        <f>IF(PhieuBauCu!$B$2&gt;8,IF(LEN($B899)=0,"",IF(AND($B899&gt;0,VALUE(SUBSTITUTE($B899,"9","0"))=$B899),1,0)),"")</f>
        <v/>
      </c>
      <c r="M899" s="9">
        <f t="shared" si="27"/>
        <v>0</v>
      </c>
      <c r="N899" s="36">
        <f>IF(AND(M899&lt;=PhieuBauCu!$B$13,M899&gt;=1),1,0)</f>
        <v>0</v>
      </c>
    </row>
    <row r="900" spans="1:14" ht="28.5" customHeight="1">
      <c r="A900" s="2">
        <v>895</v>
      </c>
      <c r="B900" s="3"/>
      <c r="C900" s="48" t="str">
        <f t="shared" si="26"/>
        <v/>
      </c>
      <c r="D900" s="5" t="str">
        <f>IF(PhieuBauCu!$B$2&gt;0,IF(LEN($B900)=0,"",IF(AND($B900&gt;0,VALUE(SUBSTITUTE($B900,"1","0"))=$B900),1,0)),"")</f>
        <v/>
      </c>
      <c r="E900" s="5" t="str">
        <f>IF(PhieuBauCu!$B$2&gt;1,IF(LEN($B900)=0,"",IF(AND($B900&gt;0,VALUE(SUBSTITUTE($B900,"2","0"))=$B900),1,0)),"")</f>
        <v/>
      </c>
      <c r="F900" s="5" t="str">
        <f>IF(PhieuBauCu!$B$2&gt;2,IF(LEN($B900)=0,"",IF(AND($B900&gt;0,VALUE(SUBSTITUTE($B900,"3","0"))=$B900),1,0)),"")</f>
        <v/>
      </c>
      <c r="G900" s="5" t="str">
        <f>IF(PhieuBauCu!$B$2&gt;3,IF(LEN($B900)=0,"",IF(AND($B900&gt;0,VALUE(SUBSTITUTE($B900,"4","0"))=$B900),1,0)),"")</f>
        <v/>
      </c>
      <c r="H900" s="5" t="str">
        <f>IF(PhieuBauCu!$B$2&gt;4,IF(LEN($B900)=0,"",IF(AND($B900&gt;0,VALUE(SUBSTITUTE($B900,"5","0"))=$B900),1,0)),"")</f>
        <v/>
      </c>
      <c r="I900" s="5" t="str">
        <f>IF(PhieuBauCu!$B$2&gt;5,IF(LEN($B900)=0,"",IF(AND($B900&gt;0,VALUE(SUBSTITUTE($B900,"6","0"))=$B900),1,0)),"")</f>
        <v/>
      </c>
      <c r="J900" s="5" t="str">
        <f>IF(PhieuBauCu!$B$2&gt;6,IF(LEN($B900)=0,"",IF(AND($B900&gt;0,VALUE(SUBSTITUTE($B900,"7","0"))=$B900),1,0)),"")</f>
        <v/>
      </c>
      <c r="K900" s="5" t="str">
        <f>IF(PhieuBauCu!$B$2&gt;7,IF(LEN($B900)=0,"",IF(AND($B900&gt;0,VALUE(SUBSTITUTE($B900,"8","0"))=$B900),1,0)),"")</f>
        <v/>
      </c>
      <c r="L900" s="5" t="str">
        <f>IF(PhieuBauCu!$B$2&gt;8,IF(LEN($B900)=0,"",IF(AND($B900&gt;0,VALUE(SUBSTITUTE($B900,"9","0"))=$B900),1,0)),"")</f>
        <v/>
      </c>
      <c r="M900" s="9">
        <f t="shared" si="27"/>
        <v>0</v>
      </c>
      <c r="N900" s="36">
        <f>IF(AND(M900&lt;=PhieuBauCu!$B$13,M900&gt;=1),1,0)</f>
        <v>0</v>
      </c>
    </row>
    <row r="901" spans="1:14" ht="28.5" customHeight="1">
      <c r="A901" s="2">
        <v>896</v>
      </c>
      <c r="B901" s="3"/>
      <c r="C901" s="48" t="str">
        <f t="shared" si="26"/>
        <v/>
      </c>
      <c r="D901" s="5" t="str">
        <f>IF(PhieuBauCu!$B$2&gt;0,IF(LEN($B901)=0,"",IF(AND($B901&gt;0,VALUE(SUBSTITUTE($B901,"1","0"))=$B901),1,0)),"")</f>
        <v/>
      </c>
      <c r="E901" s="5" t="str">
        <f>IF(PhieuBauCu!$B$2&gt;1,IF(LEN($B901)=0,"",IF(AND($B901&gt;0,VALUE(SUBSTITUTE($B901,"2","0"))=$B901),1,0)),"")</f>
        <v/>
      </c>
      <c r="F901" s="5" t="str">
        <f>IF(PhieuBauCu!$B$2&gt;2,IF(LEN($B901)=0,"",IF(AND($B901&gt;0,VALUE(SUBSTITUTE($B901,"3","0"))=$B901),1,0)),"")</f>
        <v/>
      </c>
      <c r="G901" s="5" t="str">
        <f>IF(PhieuBauCu!$B$2&gt;3,IF(LEN($B901)=0,"",IF(AND($B901&gt;0,VALUE(SUBSTITUTE($B901,"4","0"))=$B901),1,0)),"")</f>
        <v/>
      </c>
      <c r="H901" s="5" t="str">
        <f>IF(PhieuBauCu!$B$2&gt;4,IF(LEN($B901)=0,"",IF(AND($B901&gt;0,VALUE(SUBSTITUTE($B901,"5","0"))=$B901),1,0)),"")</f>
        <v/>
      </c>
      <c r="I901" s="5" t="str">
        <f>IF(PhieuBauCu!$B$2&gt;5,IF(LEN($B901)=0,"",IF(AND($B901&gt;0,VALUE(SUBSTITUTE($B901,"6","0"))=$B901),1,0)),"")</f>
        <v/>
      </c>
      <c r="J901" s="5" t="str">
        <f>IF(PhieuBauCu!$B$2&gt;6,IF(LEN($B901)=0,"",IF(AND($B901&gt;0,VALUE(SUBSTITUTE($B901,"7","0"))=$B901),1,0)),"")</f>
        <v/>
      </c>
      <c r="K901" s="5" t="str">
        <f>IF(PhieuBauCu!$B$2&gt;7,IF(LEN($B901)=0,"",IF(AND($B901&gt;0,VALUE(SUBSTITUTE($B901,"8","0"))=$B901),1,0)),"")</f>
        <v/>
      </c>
      <c r="L901" s="5" t="str">
        <f>IF(PhieuBauCu!$B$2&gt;8,IF(LEN($B901)=0,"",IF(AND($B901&gt;0,VALUE(SUBSTITUTE($B901,"9","0"))=$B901),1,0)),"")</f>
        <v/>
      </c>
      <c r="M901" s="9">
        <f t="shared" si="27"/>
        <v>0</v>
      </c>
      <c r="N901" s="36">
        <f>IF(AND(M901&lt;=PhieuBauCu!$B$13,M901&gt;=1),1,0)</f>
        <v>0</v>
      </c>
    </row>
    <row r="902" spans="1:14" ht="28.5" customHeight="1">
      <c r="A902" s="2">
        <v>897</v>
      </c>
      <c r="B902" s="3"/>
      <c r="C902" s="48" t="str">
        <f t="shared" si="26"/>
        <v/>
      </c>
      <c r="D902" s="5" t="str">
        <f>IF(PhieuBauCu!$B$2&gt;0,IF(LEN($B902)=0,"",IF(AND($B902&gt;0,VALUE(SUBSTITUTE($B902,"1","0"))=$B902),1,0)),"")</f>
        <v/>
      </c>
      <c r="E902" s="5" t="str">
        <f>IF(PhieuBauCu!$B$2&gt;1,IF(LEN($B902)=0,"",IF(AND($B902&gt;0,VALUE(SUBSTITUTE($B902,"2","0"))=$B902),1,0)),"")</f>
        <v/>
      </c>
      <c r="F902" s="5" t="str">
        <f>IF(PhieuBauCu!$B$2&gt;2,IF(LEN($B902)=0,"",IF(AND($B902&gt;0,VALUE(SUBSTITUTE($B902,"3","0"))=$B902),1,0)),"")</f>
        <v/>
      </c>
      <c r="G902" s="5" t="str">
        <f>IF(PhieuBauCu!$B$2&gt;3,IF(LEN($B902)=0,"",IF(AND($B902&gt;0,VALUE(SUBSTITUTE($B902,"4","0"))=$B902),1,0)),"")</f>
        <v/>
      </c>
      <c r="H902" s="5" t="str">
        <f>IF(PhieuBauCu!$B$2&gt;4,IF(LEN($B902)=0,"",IF(AND($B902&gt;0,VALUE(SUBSTITUTE($B902,"5","0"))=$B902),1,0)),"")</f>
        <v/>
      </c>
      <c r="I902" s="5" t="str">
        <f>IF(PhieuBauCu!$B$2&gt;5,IF(LEN($B902)=0,"",IF(AND($B902&gt;0,VALUE(SUBSTITUTE($B902,"6","0"))=$B902),1,0)),"")</f>
        <v/>
      </c>
      <c r="J902" s="5" t="str">
        <f>IF(PhieuBauCu!$B$2&gt;6,IF(LEN($B902)=0,"",IF(AND($B902&gt;0,VALUE(SUBSTITUTE($B902,"7","0"))=$B902),1,0)),"")</f>
        <v/>
      </c>
      <c r="K902" s="5" t="str">
        <f>IF(PhieuBauCu!$B$2&gt;7,IF(LEN($B902)=0,"",IF(AND($B902&gt;0,VALUE(SUBSTITUTE($B902,"8","0"))=$B902),1,0)),"")</f>
        <v/>
      </c>
      <c r="L902" s="5" t="str">
        <f>IF(PhieuBauCu!$B$2&gt;8,IF(LEN($B902)=0,"",IF(AND($B902&gt;0,VALUE(SUBSTITUTE($B902,"9","0"))=$B902),1,0)),"")</f>
        <v/>
      </c>
      <c r="M902" s="9">
        <f t="shared" si="27"/>
        <v>0</v>
      </c>
      <c r="N902" s="36">
        <f>IF(AND(M902&lt;=PhieuBauCu!$B$13,M902&gt;=1),1,0)</f>
        <v>0</v>
      </c>
    </row>
    <row r="903" spans="1:14" ht="28.5" customHeight="1">
      <c r="A903" s="2">
        <v>898</v>
      </c>
      <c r="B903" s="3"/>
      <c r="C903" s="48" t="str">
        <f t="shared" ref="C903:C966" si="28">IF(LEN(B903)&gt;0,IF(N903=1,"Ok","Not Ok"),"")</f>
        <v/>
      </c>
      <c r="D903" s="5" t="str">
        <f>IF(PhieuBauCu!$B$2&gt;0,IF(LEN($B903)=0,"",IF(AND($B903&gt;0,VALUE(SUBSTITUTE($B903,"1","0"))=$B903),1,0)),"")</f>
        <v/>
      </c>
      <c r="E903" s="5" t="str">
        <f>IF(PhieuBauCu!$B$2&gt;1,IF(LEN($B903)=0,"",IF(AND($B903&gt;0,VALUE(SUBSTITUTE($B903,"2","0"))=$B903),1,0)),"")</f>
        <v/>
      </c>
      <c r="F903" s="5" t="str">
        <f>IF(PhieuBauCu!$B$2&gt;2,IF(LEN($B903)=0,"",IF(AND($B903&gt;0,VALUE(SUBSTITUTE($B903,"3","0"))=$B903),1,0)),"")</f>
        <v/>
      </c>
      <c r="G903" s="5" t="str">
        <f>IF(PhieuBauCu!$B$2&gt;3,IF(LEN($B903)=0,"",IF(AND($B903&gt;0,VALUE(SUBSTITUTE($B903,"4","0"))=$B903),1,0)),"")</f>
        <v/>
      </c>
      <c r="H903" s="5" t="str">
        <f>IF(PhieuBauCu!$B$2&gt;4,IF(LEN($B903)=0,"",IF(AND($B903&gt;0,VALUE(SUBSTITUTE($B903,"5","0"))=$B903),1,0)),"")</f>
        <v/>
      </c>
      <c r="I903" s="5" t="str">
        <f>IF(PhieuBauCu!$B$2&gt;5,IF(LEN($B903)=0,"",IF(AND($B903&gt;0,VALUE(SUBSTITUTE($B903,"6","0"))=$B903),1,0)),"")</f>
        <v/>
      </c>
      <c r="J903" s="5" t="str">
        <f>IF(PhieuBauCu!$B$2&gt;6,IF(LEN($B903)=0,"",IF(AND($B903&gt;0,VALUE(SUBSTITUTE($B903,"7","0"))=$B903),1,0)),"")</f>
        <v/>
      </c>
      <c r="K903" s="5" t="str">
        <f>IF(PhieuBauCu!$B$2&gt;7,IF(LEN($B903)=0,"",IF(AND($B903&gt;0,VALUE(SUBSTITUTE($B903,"8","0"))=$B903),1,0)),"")</f>
        <v/>
      </c>
      <c r="L903" s="5" t="str">
        <f>IF(PhieuBauCu!$B$2&gt;8,IF(LEN($B903)=0,"",IF(AND($B903&gt;0,VALUE(SUBSTITUTE($B903,"9","0"))=$B903),1,0)),"")</f>
        <v/>
      </c>
      <c r="M903" s="9">
        <f t="shared" ref="M903:M966" si="29">SUMIF(D903:L903,1)</f>
        <v>0</v>
      </c>
      <c r="N903" s="36">
        <f>IF(AND(M903&lt;=PhieuBauCu!$B$13,M903&gt;=1),1,0)</f>
        <v>0</v>
      </c>
    </row>
    <row r="904" spans="1:14" ht="28.5" customHeight="1">
      <c r="A904" s="2">
        <v>899</v>
      </c>
      <c r="B904" s="3"/>
      <c r="C904" s="48" t="str">
        <f t="shared" si="28"/>
        <v/>
      </c>
      <c r="D904" s="5" t="str">
        <f>IF(PhieuBauCu!$B$2&gt;0,IF(LEN($B904)=0,"",IF(AND($B904&gt;0,VALUE(SUBSTITUTE($B904,"1","0"))=$B904),1,0)),"")</f>
        <v/>
      </c>
      <c r="E904" s="5" t="str">
        <f>IF(PhieuBauCu!$B$2&gt;1,IF(LEN($B904)=0,"",IF(AND($B904&gt;0,VALUE(SUBSTITUTE($B904,"2","0"))=$B904),1,0)),"")</f>
        <v/>
      </c>
      <c r="F904" s="5" t="str">
        <f>IF(PhieuBauCu!$B$2&gt;2,IF(LEN($B904)=0,"",IF(AND($B904&gt;0,VALUE(SUBSTITUTE($B904,"3","0"))=$B904),1,0)),"")</f>
        <v/>
      </c>
      <c r="G904" s="5" t="str">
        <f>IF(PhieuBauCu!$B$2&gt;3,IF(LEN($B904)=0,"",IF(AND($B904&gt;0,VALUE(SUBSTITUTE($B904,"4","0"))=$B904),1,0)),"")</f>
        <v/>
      </c>
      <c r="H904" s="5" t="str">
        <f>IF(PhieuBauCu!$B$2&gt;4,IF(LEN($B904)=0,"",IF(AND($B904&gt;0,VALUE(SUBSTITUTE($B904,"5","0"))=$B904),1,0)),"")</f>
        <v/>
      </c>
      <c r="I904" s="5" t="str">
        <f>IF(PhieuBauCu!$B$2&gt;5,IF(LEN($B904)=0,"",IF(AND($B904&gt;0,VALUE(SUBSTITUTE($B904,"6","0"))=$B904),1,0)),"")</f>
        <v/>
      </c>
      <c r="J904" s="5" t="str">
        <f>IF(PhieuBauCu!$B$2&gt;6,IF(LEN($B904)=0,"",IF(AND($B904&gt;0,VALUE(SUBSTITUTE($B904,"7","0"))=$B904),1,0)),"")</f>
        <v/>
      </c>
      <c r="K904" s="5" t="str">
        <f>IF(PhieuBauCu!$B$2&gt;7,IF(LEN($B904)=0,"",IF(AND($B904&gt;0,VALUE(SUBSTITUTE($B904,"8","0"))=$B904),1,0)),"")</f>
        <v/>
      </c>
      <c r="L904" s="5" t="str">
        <f>IF(PhieuBauCu!$B$2&gt;8,IF(LEN($B904)=0,"",IF(AND($B904&gt;0,VALUE(SUBSTITUTE($B904,"9","0"))=$B904),1,0)),"")</f>
        <v/>
      </c>
      <c r="M904" s="9">
        <f t="shared" si="29"/>
        <v>0</v>
      </c>
      <c r="N904" s="36">
        <f>IF(AND(M904&lt;=PhieuBauCu!$B$13,M904&gt;=1),1,0)</f>
        <v>0</v>
      </c>
    </row>
    <row r="905" spans="1:14" ht="28.5" customHeight="1">
      <c r="A905" s="2">
        <v>900</v>
      </c>
      <c r="B905" s="3"/>
      <c r="C905" s="48" t="str">
        <f t="shared" si="28"/>
        <v/>
      </c>
      <c r="D905" s="5" t="str">
        <f>IF(PhieuBauCu!$B$2&gt;0,IF(LEN($B905)=0,"",IF(AND($B905&gt;0,VALUE(SUBSTITUTE($B905,"1","0"))=$B905),1,0)),"")</f>
        <v/>
      </c>
      <c r="E905" s="5" t="str">
        <f>IF(PhieuBauCu!$B$2&gt;1,IF(LEN($B905)=0,"",IF(AND($B905&gt;0,VALUE(SUBSTITUTE($B905,"2","0"))=$B905),1,0)),"")</f>
        <v/>
      </c>
      <c r="F905" s="5" t="str">
        <f>IF(PhieuBauCu!$B$2&gt;2,IF(LEN($B905)=0,"",IF(AND($B905&gt;0,VALUE(SUBSTITUTE($B905,"3","0"))=$B905),1,0)),"")</f>
        <v/>
      </c>
      <c r="G905" s="5" t="str">
        <f>IF(PhieuBauCu!$B$2&gt;3,IF(LEN($B905)=0,"",IF(AND($B905&gt;0,VALUE(SUBSTITUTE($B905,"4","0"))=$B905),1,0)),"")</f>
        <v/>
      </c>
      <c r="H905" s="5" t="str">
        <f>IF(PhieuBauCu!$B$2&gt;4,IF(LEN($B905)=0,"",IF(AND($B905&gt;0,VALUE(SUBSTITUTE($B905,"5","0"))=$B905),1,0)),"")</f>
        <v/>
      </c>
      <c r="I905" s="5" t="str">
        <f>IF(PhieuBauCu!$B$2&gt;5,IF(LEN($B905)=0,"",IF(AND($B905&gt;0,VALUE(SUBSTITUTE($B905,"6","0"))=$B905),1,0)),"")</f>
        <v/>
      </c>
      <c r="J905" s="5" t="str">
        <f>IF(PhieuBauCu!$B$2&gt;6,IF(LEN($B905)=0,"",IF(AND($B905&gt;0,VALUE(SUBSTITUTE($B905,"7","0"))=$B905),1,0)),"")</f>
        <v/>
      </c>
      <c r="K905" s="5" t="str">
        <f>IF(PhieuBauCu!$B$2&gt;7,IF(LEN($B905)=0,"",IF(AND($B905&gt;0,VALUE(SUBSTITUTE($B905,"8","0"))=$B905),1,0)),"")</f>
        <v/>
      </c>
      <c r="L905" s="5" t="str">
        <f>IF(PhieuBauCu!$B$2&gt;8,IF(LEN($B905)=0,"",IF(AND($B905&gt;0,VALUE(SUBSTITUTE($B905,"9","0"))=$B905),1,0)),"")</f>
        <v/>
      </c>
      <c r="M905" s="9">
        <f t="shared" si="29"/>
        <v>0</v>
      </c>
      <c r="N905" s="36">
        <f>IF(AND(M905&lt;=PhieuBauCu!$B$13,M905&gt;=1),1,0)</f>
        <v>0</v>
      </c>
    </row>
    <row r="906" spans="1:14" ht="28.5" customHeight="1">
      <c r="A906" s="2">
        <v>901</v>
      </c>
      <c r="B906" s="3"/>
      <c r="C906" s="48" t="str">
        <f t="shared" si="28"/>
        <v/>
      </c>
      <c r="D906" s="5" t="str">
        <f>IF(PhieuBauCu!$B$2&gt;0,IF(LEN($B906)=0,"",IF(AND($B906&gt;0,VALUE(SUBSTITUTE($B906,"1","0"))=$B906),1,0)),"")</f>
        <v/>
      </c>
      <c r="E906" s="5" t="str">
        <f>IF(PhieuBauCu!$B$2&gt;1,IF(LEN($B906)=0,"",IF(AND($B906&gt;0,VALUE(SUBSTITUTE($B906,"2","0"))=$B906),1,0)),"")</f>
        <v/>
      </c>
      <c r="F906" s="5" t="str">
        <f>IF(PhieuBauCu!$B$2&gt;2,IF(LEN($B906)=0,"",IF(AND($B906&gt;0,VALUE(SUBSTITUTE($B906,"3","0"))=$B906),1,0)),"")</f>
        <v/>
      </c>
      <c r="G906" s="5" t="str">
        <f>IF(PhieuBauCu!$B$2&gt;3,IF(LEN($B906)=0,"",IF(AND($B906&gt;0,VALUE(SUBSTITUTE($B906,"4","0"))=$B906),1,0)),"")</f>
        <v/>
      </c>
      <c r="H906" s="5" t="str">
        <f>IF(PhieuBauCu!$B$2&gt;4,IF(LEN($B906)=0,"",IF(AND($B906&gt;0,VALUE(SUBSTITUTE($B906,"5","0"))=$B906),1,0)),"")</f>
        <v/>
      </c>
      <c r="I906" s="5" t="str">
        <f>IF(PhieuBauCu!$B$2&gt;5,IF(LEN($B906)=0,"",IF(AND($B906&gt;0,VALUE(SUBSTITUTE($B906,"6","0"))=$B906),1,0)),"")</f>
        <v/>
      </c>
      <c r="J906" s="5" t="str">
        <f>IF(PhieuBauCu!$B$2&gt;6,IF(LEN($B906)=0,"",IF(AND($B906&gt;0,VALUE(SUBSTITUTE($B906,"7","0"))=$B906),1,0)),"")</f>
        <v/>
      </c>
      <c r="K906" s="5" t="str">
        <f>IF(PhieuBauCu!$B$2&gt;7,IF(LEN($B906)=0,"",IF(AND($B906&gt;0,VALUE(SUBSTITUTE($B906,"8","0"))=$B906),1,0)),"")</f>
        <v/>
      </c>
      <c r="L906" s="5" t="str">
        <f>IF(PhieuBauCu!$B$2&gt;8,IF(LEN($B906)=0,"",IF(AND($B906&gt;0,VALUE(SUBSTITUTE($B906,"9","0"))=$B906),1,0)),"")</f>
        <v/>
      </c>
      <c r="M906" s="9">
        <f t="shared" si="29"/>
        <v>0</v>
      </c>
      <c r="N906" s="36">
        <f>IF(AND(M906&lt;=PhieuBauCu!$B$13,M906&gt;=1),1,0)</f>
        <v>0</v>
      </c>
    </row>
    <row r="907" spans="1:14" ht="28.5" customHeight="1">
      <c r="A907" s="2">
        <v>902</v>
      </c>
      <c r="B907" s="3"/>
      <c r="C907" s="48" t="str">
        <f t="shared" si="28"/>
        <v/>
      </c>
      <c r="D907" s="5" t="str">
        <f>IF(PhieuBauCu!$B$2&gt;0,IF(LEN($B907)=0,"",IF(AND($B907&gt;0,VALUE(SUBSTITUTE($B907,"1","0"))=$B907),1,0)),"")</f>
        <v/>
      </c>
      <c r="E907" s="5" t="str">
        <f>IF(PhieuBauCu!$B$2&gt;1,IF(LEN($B907)=0,"",IF(AND($B907&gt;0,VALUE(SUBSTITUTE($B907,"2","0"))=$B907),1,0)),"")</f>
        <v/>
      </c>
      <c r="F907" s="5" t="str">
        <f>IF(PhieuBauCu!$B$2&gt;2,IF(LEN($B907)=0,"",IF(AND($B907&gt;0,VALUE(SUBSTITUTE($B907,"3","0"))=$B907),1,0)),"")</f>
        <v/>
      </c>
      <c r="G907" s="5" t="str">
        <f>IF(PhieuBauCu!$B$2&gt;3,IF(LEN($B907)=0,"",IF(AND($B907&gt;0,VALUE(SUBSTITUTE($B907,"4","0"))=$B907),1,0)),"")</f>
        <v/>
      </c>
      <c r="H907" s="5" t="str">
        <f>IF(PhieuBauCu!$B$2&gt;4,IF(LEN($B907)=0,"",IF(AND($B907&gt;0,VALUE(SUBSTITUTE($B907,"5","0"))=$B907),1,0)),"")</f>
        <v/>
      </c>
      <c r="I907" s="5" t="str">
        <f>IF(PhieuBauCu!$B$2&gt;5,IF(LEN($B907)=0,"",IF(AND($B907&gt;0,VALUE(SUBSTITUTE($B907,"6","0"))=$B907),1,0)),"")</f>
        <v/>
      </c>
      <c r="J907" s="5" t="str">
        <f>IF(PhieuBauCu!$B$2&gt;6,IF(LEN($B907)=0,"",IF(AND($B907&gt;0,VALUE(SUBSTITUTE($B907,"7","0"))=$B907),1,0)),"")</f>
        <v/>
      </c>
      <c r="K907" s="5" t="str">
        <f>IF(PhieuBauCu!$B$2&gt;7,IF(LEN($B907)=0,"",IF(AND($B907&gt;0,VALUE(SUBSTITUTE($B907,"8","0"))=$B907),1,0)),"")</f>
        <v/>
      </c>
      <c r="L907" s="5" t="str">
        <f>IF(PhieuBauCu!$B$2&gt;8,IF(LEN($B907)=0,"",IF(AND($B907&gt;0,VALUE(SUBSTITUTE($B907,"9","0"))=$B907),1,0)),"")</f>
        <v/>
      </c>
      <c r="M907" s="9">
        <f t="shared" si="29"/>
        <v>0</v>
      </c>
      <c r="N907" s="36">
        <f>IF(AND(M907&lt;=PhieuBauCu!$B$13,M907&gt;=1),1,0)</f>
        <v>0</v>
      </c>
    </row>
    <row r="908" spans="1:14" ht="28.5" customHeight="1">
      <c r="A908" s="2">
        <v>903</v>
      </c>
      <c r="B908" s="3"/>
      <c r="C908" s="48" t="str">
        <f t="shared" si="28"/>
        <v/>
      </c>
      <c r="D908" s="5" t="str">
        <f>IF(PhieuBauCu!$B$2&gt;0,IF(LEN($B908)=0,"",IF(AND($B908&gt;0,VALUE(SUBSTITUTE($B908,"1","0"))=$B908),1,0)),"")</f>
        <v/>
      </c>
      <c r="E908" s="5" t="str">
        <f>IF(PhieuBauCu!$B$2&gt;1,IF(LEN($B908)=0,"",IF(AND($B908&gt;0,VALUE(SUBSTITUTE($B908,"2","0"))=$B908),1,0)),"")</f>
        <v/>
      </c>
      <c r="F908" s="5" t="str">
        <f>IF(PhieuBauCu!$B$2&gt;2,IF(LEN($B908)=0,"",IF(AND($B908&gt;0,VALUE(SUBSTITUTE($B908,"3","0"))=$B908),1,0)),"")</f>
        <v/>
      </c>
      <c r="G908" s="5" t="str">
        <f>IF(PhieuBauCu!$B$2&gt;3,IF(LEN($B908)=0,"",IF(AND($B908&gt;0,VALUE(SUBSTITUTE($B908,"4","0"))=$B908),1,0)),"")</f>
        <v/>
      </c>
      <c r="H908" s="5" t="str">
        <f>IF(PhieuBauCu!$B$2&gt;4,IF(LEN($B908)=0,"",IF(AND($B908&gt;0,VALUE(SUBSTITUTE($B908,"5","0"))=$B908),1,0)),"")</f>
        <v/>
      </c>
      <c r="I908" s="5" t="str">
        <f>IF(PhieuBauCu!$B$2&gt;5,IF(LEN($B908)=0,"",IF(AND($B908&gt;0,VALUE(SUBSTITUTE($B908,"6","0"))=$B908),1,0)),"")</f>
        <v/>
      </c>
      <c r="J908" s="5" t="str">
        <f>IF(PhieuBauCu!$B$2&gt;6,IF(LEN($B908)=0,"",IF(AND($B908&gt;0,VALUE(SUBSTITUTE($B908,"7","0"))=$B908),1,0)),"")</f>
        <v/>
      </c>
      <c r="K908" s="5" t="str">
        <f>IF(PhieuBauCu!$B$2&gt;7,IF(LEN($B908)=0,"",IF(AND($B908&gt;0,VALUE(SUBSTITUTE($B908,"8","0"))=$B908),1,0)),"")</f>
        <v/>
      </c>
      <c r="L908" s="5" t="str">
        <f>IF(PhieuBauCu!$B$2&gt;8,IF(LEN($B908)=0,"",IF(AND($B908&gt;0,VALUE(SUBSTITUTE($B908,"9","0"))=$B908),1,0)),"")</f>
        <v/>
      </c>
      <c r="M908" s="9">
        <f t="shared" si="29"/>
        <v>0</v>
      </c>
      <c r="N908" s="36">
        <f>IF(AND(M908&lt;=PhieuBauCu!$B$13,M908&gt;=1),1,0)</f>
        <v>0</v>
      </c>
    </row>
    <row r="909" spans="1:14" ht="28.5" customHeight="1">
      <c r="A909" s="2">
        <v>904</v>
      </c>
      <c r="B909" s="3"/>
      <c r="C909" s="48" t="str">
        <f t="shared" si="28"/>
        <v/>
      </c>
      <c r="D909" s="5" t="str">
        <f>IF(PhieuBauCu!$B$2&gt;0,IF(LEN($B909)=0,"",IF(AND($B909&gt;0,VALUE(SUBSTITUTE($B909,"1","0"))=$B909),1,0)),"")</f>
        <v/>
      </c>
      <c r="E909" s="5" t="str">
        <f>IF(PhieuBauCu!$B$2&gt;1,IF(LEN($B909)=0,"",IF(AND($B909&gt;0,VALUE(SUBSTITUTE($B909,"2","0"))=$B909),1,0)),"")</f>
        <v/>
      </c>
      <c r="F909" s="5" t="str">
        <f>IF(PhieuBauCu!$B$2&gt;2,IF(LEN($B909)=0,"",IF(AND($B909&gt;0,VALUE(SUBSTITUTE($B909,"3","0"))=$B909),1,0)),"")</f>
        <v/>
      </c>
      <c r="G909" s="5" t="str">
        <f>IF(PhieuBauCu!$B$2&gt;3,IF(LEN($B909)=0,"",IF(AND($B909&gt;0,VALUE(SUBSTITUTE($B909,"4","0"))=$B909),1,0)),"")</f>
        <v/>
      </c>
      <c r="H909" s="5" t="str">
        <f>IF(PhieuBauCu!$B$2&gt;4,IF(LEN($B909)=0,"",IF(AND($B909&gt;0,VALUE(SUBSTITUTE($B909,"5","0"))=$B909),1,0)),"")</f>
        <v/>
      </c>
      <c r="I909" s="5" t="str">
        <f>IF(PhieuBauCu!$B$2&gt;5,IF(LEN($B909)=0,"",IF(AND($B909&gt;0,VALUE(SUBSTITUTE($B909,"6","0"))=$B909),1,0)),"")</f>
        <v/>
      </c>
      <c r="J909" s="5" t="str">
        <f>IF(PhieuBauCu!$B$2&gt;6,IF(LEN($B909)=0,"",IF(AND($B909&gt;0,VALUE(SUBSTITUTE($B909,"7","0"))=$B909),1,0)),"")</f>
        <v/>
      </c>
      <c r="K909" s="5" t="str">
        <f>IF(PhieuBauCu!$B$2&gt;7,IF(LEN($B909)=0,"",IF(AND($B909&gt;0,VALUE(SUBSTITUTE($B909,"8","0"))=$B909),1,0)),"")</f>
        <v/>
      </c>
      <c r="L909" s="5" t="str">
        <f>IF(PhieuBauCu!$B$2&gt;8,IF(LEN($B909)=0,"",IF(AND($B909&gt;0,VALUE(SUBSTITUTE($B909,"9","0"))=$B909),1,0)),"")</f>
        <v/>
      </c>
      <c r="M909" s="9">
        <f t="shared" si="29"/>
        <v>0</v>
      </c>
      <c r="N909" s="36">
        <f>IF(AND(M909&lt;=PhieuBauCu!$B$13,M909&gt;=1),1,0)</f>
        <v>0</v>
      </c>
    </row>
    <row r="910" spans="1:14" ht="28.5" customHeight="1">
      <c r="A910" s="2">
        <v>905</v>
      </c>
      <c r="B910" s="3"/>
      <c r="C910" s="48" t="str">
        <f t="shared" si="28"/>
        <v/>
      </c>
      <c r="D910" s="5" t="str">
        <f>IF(PhieuBauCu!$B$2&gt;0,IF(LEN($B910)=0,"",IF(AND($B910&gt;0,VALUE(SUBSTITUTE($B910,"1","0"))=$B910),1,0)),"")</f>
        <v/>
      </c>
      <c r="E910" s="5" t="str">
        <f>IF(PhieuBauCu!$B$2&gt;1,IF(LEN($B910)=0,"",IF(AND($B910&gt;0,VALUE(SUBSTITUTE($B910,"2","0"))=$B910),1,0)),"")</f>
        <v/>
      </c>
      <c r="F910" s="5" t="str">
        <f>IF(PhieuBauCu!$B$2&gt;2,IF(LEN($B910)=0,"",IF(AND($B910&gt;0,VALUE(SUBSTITUTE($B910,"3","0"))=$B910),1,0)),"")</f>
        <v/>
      </c>
      <c r="G910" s="5" t="str">
        <f>IF(PhieuBauCu!$B$2&gt;3,IF(LEN($B910)=0,"",IF(AND($B910&gt;0,VALUE(SUBSTITUTE($B910,"4","0"))=$B910),1,0)),"")</f>
        <v/>
      </c>
      <c r="H910" s="5" t="str">
        <f>IF(PhieuBauCu!$B$2&gt;4,IF(LEN($B910)=0,"",IF(AND($B910&gt;0,VALUE(SUBSTITUTE($B910,"5","0"))=$B910),1,0)),"")</f>
        <v/>
      </c>
      <c r="I910" s="5" t="str">
        <f>IF(PhieuBauCu!$B$2&gt;5,IF(LEN($B910)=0,"",IF(AND($B910&gt;0,VALUE(SUBSTITUTE($B910,"6","0"))=$B910),1,0)),"")</f>
        <v/>
      </c>
      <c r="J910" s="5" t="str">
        <f>IF(PhieuBauCu!$B$2&gt;6,IF(LEN($B910)=0,"",IF(AND($B910&gt;0,VALUE(SUBSTITUTE($B910,"7","0"))=$B910),1,0)),"")</f>
        <v/>
      </c>
      <c r="K910" s="5" t="str">
        <f>IF(PhieuBauCu!$B$2&gt;7,IF(LEN($B910)=0,"",IF(AND($B910&gt;0,VALUE(SUBSTITUTE($B910,"8","0"))=$B910),1,0)),"")</f>
        <v/>
      </c>
      <c r="L910" s="5" t="str">
        <f>IF(PhieuBauCu!$B$2&gt;8,IF(LEN($B910)=0,"",IF(AND($B910&gt;0,VALUE(SUBSTITUTE($B910,"9","0"))=$B910),1,0)),"")</f>
        <v/>
      </c>
      <c r="M910" s="9">
        <f t="shared" si="29"/>
        <v>0</v>
      </c>
      <c r="N910" s="36">
        <f>IF(AND(M910&lt;=PhieuBauCu!$B$13,M910&gt;=1),1,0)</f>
        <v>0</v>
      </c>
    </row>
    <row r="911" spans="1:14" ht="28.5" customHeight="1">
      <c r="A911" s="2">
        <v>906</v>
      </c>
      <c r="B911" s="3"/>
      <c r="C911" s="48" t="str">
        <f t="shared" si="28"/>
        <v/>
      </c>
      <c r="D911" s="5" t="str">
        <f>IF(PhieuBauCu!$B$2&gt;0,IF(LEN($B911)=0,"",IF(AND($B911&gt;0,VALUE(SUBSTITUTE($B911,"1","0"))=$B911),1,0)),"")</f>
        <v/>
      </c>
      <c r="E911" s="5" t="str">
        <f>IF(PhieuBauCu!$B$2&gt;1,IF(LEN($B911)=0,"",IF(AND($B911&gt;0,VALUE(SUBSTITUTE($B911,"2","0"))=$B911),1,0)),"")</f>
        <v/>
      </c>
      <c r="F911" s="5" t="str">
        <f>IF(PhieuBauCu!$B$2&gt;2,IF(LEN($B911)=0,"",IF(AND($B911&gt;0,VALUE(SUBSTITUTE($B911,"3","0"))=$B911),1,0)),"")</f>
        <v/>
      </c>
      <c r="G911" s="5" t="str">
        <f>IF(PhieuBauCu!$B$2&gt;3,IF(LEN($B911)=0,"",IF(AND($B911&gt;0,VALUE(SUBSTITUTE($B911,"4","0"))=$B911),1,0)),"")</f>
        <v/>
      </c>
      <c r="H911" s="5" t="str">
        <f>IF(PhieuBauCu!$B$2&gt;4,IF(LEN($B911)=0,"",IF(AND($B911&gt;0,VALUE(SUBSTITUTE($B911,"5","0"))=$B911),1,0)),"")</f>
        <v/>
      </c>
      <c r="I911" s="5" t="str">
        <f>IF(PhieuBauCu!$B$2&gt;5,IF(LEN($B911)=0,"",IF(AND($B911&gt;0,VALUE(SUBSTITUTE($B911,"6","0"))=$B911),1,0)),"")</f>
        <v/>
      </c>
      <c r="J911" s="5" t="str">
        <f>IF(PhieuBauCu!$B$2&gt;6,IF(LEN($B911)=0,"",IF(AND($B911&gt;0,VALUE(SUBSTITUTE($B911,"7","0"))=$B911),1,0)),"")</f>
        <v/>
      </c>
      <c r="K911" s="5" t="str">
        <f>IF(PhieuBauCu!$B$2&gt;7,IF(LEN($B911)=0,"",IF(AND($B911&gt;0,VALUE(SUBSTITUTE($B911,"8","0"))=$B911),1,0)),"")</f>
        <v/>
      </c>
      <c r="L911" s="5" t="str">
        <f>IF(PhieuBauCu!$B$2&gt;8,IF(LEN($B911)=0,"",IF(AND($B911&gt;0,VALUE(SUBSTITUTE($B911,"9","0"))=$B911),1,0)),"")</f>
        <v/>
      </c>
      <c r="M911" s="9">
        <f t="shared" si="29"/>
        <v>0</v>
      </c>
      <c r="N911" s="36">
        <f>IF(AND(M911&lt;=PhieuBauCu!$B$13,M911&gt;=1),1,0)</f>
        <v>0</v>
      </c>
    </row>
    <row r="912" spans="1:14" ht="28.5" customHeight="1">
      <c r="A912" s="2">
        <v>907</v>
      </c>
      <c r="B912" s="3"/>
      <c r="C912" s="48" t="str">
        <f t="shared" si="28"/>
        <v/>
      </c>
      <c r="D912" s="5" t="str">
        <f>IF(PhieuBauCu!$B$2&gt;0,IF(LEN($B912)=0,"",IF(AND($B912&gt;0,VALUE(SUBSTITUTE($B912,"1","0"))=$B912),1,0)),"")</f>
        <v/>
      </c>
      <c r="E912" s="5" t="str">
        <f>IF(PhieuBauCu!$B$2&gt;1,IF(LEN($B912)=0,"",IF(AND($B912&gt;0,VALUE(SUBSTITUTE($B912,"2","0"))=$B912),1,0)),"")</f>
        <v/>
      </c>
      <c r="F912" s="5" t="str">
        <f>IF(PhieuBauCu!$B$2&gt;2,IF(LEN($B912)=0,"",IF(AND($B912&gt;0,VALUE(SUBSTITUTE($B912,"3","0"))=$B912),1,0)),"")</f>
        <v/>
      </c>
      <c r="G912" s="5" t="str">
        <f>IF(PhieuBauCu!$B$2&gt;3,IF(LEN($B912)=0,"",IF(AND($B912&gt;0,VALUE(SUBSTITUTE($B912,"4","0"))=$B912),1,0)),"")</f>
        <v/>
      </c>
      <c r="H912" s="5" t="str">
        <f>IF(PhieuBauCu!$B$2&gt;4,IF(LEN($B912)=0,"",IF(AND($B912&gt;0,VALUE(SUBSTITUTE($B912,"5","0"))=$B912),1,0)),"")</f>
        <v/>
      </c>
      <c r="I912" s="5" t="str">
        <f>IF(PhieuBauCu!$B$2&gt;5,IF(LEN($B912)=0,"",IF(AND($B912&gt;0,VALUE(SUBSTITUTE($B912,"6","0"))=$B912),1,0)),"")</f>
        <v/>
      </c>
      <c r="J912" s="5" t="str">
        <f>IF(PhieuBauCu!$B$2&gt;6,IF(LEN($B912)=0,"",IF(AND($B912&gt;0,VALUE(SUBSTITUTE($B912,"7","0"))=$B912),1,0)),"")</f>
        <v/>
      </c>
      <c r="K912" s="5" t="str">
        <f>IF(PhieuBauCu!$B$2&gt;7,IF(LEN($B912)=0,"",IF(AND($B912&gt;0,VALUE(SUBSTITUTE($B912,"8","0"))=$B912),1,0)),"")</f>
        <v/>
      </c>
      <c r="L912" s="5" t="str">
        <f>IF(PhieuBauCu!$B$2&gt;8,IF(LEN($B912)=0,"",IF(AND($B912&gt;0,VALUE(SUBSTITUTE($B912,"9","0"))=$B912),1,0)),"")</f>
        <v/>
      </c>
      <c r="M912" s="9">
        <f t="shared" si="29"/>
        <v>0</v>
      </c>
      <c r="N912" s="36">
        <f>IF(AND(M912&lt;=PhieuBauCu!$B$13,M912&gt;=1),1,0)</f>
        <v>0</v>
      </c>
    </row>
    <row r="913" spans="1:14" ht="28.5" customHeight="1">
      <c r="A913" s="2">
        <v>908</v>
      </c>
      <c r="B913" s="3"/>
      <c r="C913" s="48" t="str">
        <f t="shared" si="28"/>
        <v/>
      </c>
      <c r="D913" s="5" t="str">
        <f>IF(PhieuBauCu!$B$2&gt;0,IF(LEN($B913)=0,"",IF(AND($B913&gt;0,VALUE(SUBSTITUTE($B913,"1","0"))=$B913),1,0)),"")</f>
        <v/>
      </c>
      <c r="E913" s="5" t="str">
        <f>IF(PhieuBauCu!$B$2&gt;1,IF(LEN($B913)=0,"",IF(AND($B913&gt;0,VALUE(SUBSTITUTE($B913,"2","0"))=$B913),1,0)),"")</f>
        <v/>
      </c>
      <c r="F913" s="5" t="str">
        <f>IF(PhieuBauCu!$B$2&gt;2,IF(LEN($B913)=0,"",IF(AND($B913&gt;0,VALUE(SUBSTITUTE($B913,"3","0"))=$B913),1,0)),"")</f>
        <v/>
      </c>
      <c r="G913" s="5" t="str">
        <f>IF(PhieuBauCu!$B$2&gt;3,IF(LEN($B913)=0,"",IF(AND($B913&gt;0,VALUE(SUBSTITUTE($B913,"4","0"))=$B913),1,0)),"")</f>
        <v/>
      </c>
      <c r="H913" s="5" t="str">
        <f>IF(PhieuBauCu!$B$2&gt;4,IF(LEN($B913)=0,"",IF(AND($B913&gt;0,VALUE(SUBSTITUTE($B913,"5","0"))=$B913),1,0)),"")</f>
        <v/>
      </c>
      <c r="I913" s="5" t="str">
        <f>IF(PhieuBauCu!$B$2&gt;5,IF(LEN($B913)=0,"",IF(AND($B913&gt;0,VALUE(SUBSTITUTE($B913,"6","0"))=$B913),1,0)),"")</f>
        <v/>
      </c>
      <c r="J913" s="5" t="str">
        <f>IF(PhieuBauCu!$B$2&gt;6,IF(LEN($B913)=0,"",IF(AND($B913&gt;0,VALUE(SUBSTITUTE($B913,"7","0"))=$B913),1,0)),"")</f>
        <v/>
      </c>
      <c r="K913" s="5" t="str">
        <f>IF(PhieuBauCu!$B$2&gt;7,IF(LEN($B913)=0,"",IF(AND($B913&gt;0,VALUE(SUBSTITUTE($B913,"8","0"))=$B913),1,0)),"")</f>
        <v/>
      </c>
      <c r="L913" s="5" t="str">
        <f>IF(PhieuBauCu!$B$2&gt;8,IF(LEN($B913)=0,"",IF(AND($B913&gt;0,VALUE(SUBSTITUTE($B913,"9","0"))=$B913),1,0)),"")</f>
        <v/>
      </c>
      <c r="M913" s="9">
        <f t="shared" si="29"/>
        <v>0</v>
      </c>
      <c r="N913" s="36">
        <f>IF(AND(M913&lt;=PhieuBauCu!$B$13,M913&gt;=1),1,0)</f>
        <v>0</v>
      </c>
    </row>
    <row r="914" spans="1:14" ht="28.5" customHeight="1">
      <c r="A914" s="2">
        <v>909</v>
      </c>
      <c r="B914" s="3"/>
      <c r="C914" s="48" t="str">
        <f t="shared" si="28"/>
        <v/>
      </c>
      <c r="D914" s="5" t="str">
        <f>IF(PhieuBauCu!$B$2&gt;0,IF(LEN($B914)=0,"",IF(AND($B914&gt;0,VALUE(SUBSTITUTE($B914,"1","0"))=$B914),1,0)),"")</f>
        <v/>
      </c>
      <c r="E914" s="5" t="str">
        <f>IF(PhieuBauCu!$B$2&gt;1,IF(LEN($B914)=0,"",IF(AND($B914&gt;0,VALUE(SUBSTITUTE($B914,"2","0"))=$B914),1,0)),"")</f>
        <v/>
      </c>
      <c r="F914" s="5" t="str">
        <f>IF(PhieuBauCu!$B$2&gt;2,IF(LEN($B914)=0,"",IF(AND($B914&gt;0,VALUE(SUBSTITUTE($B914,"3","0"))=$B914),1,0)),"")</f>
        <v/>
      </c>
      <c r="G914" s="5" t="str">
        <f>IF(PhieuBauCu!$B$2&gt;3,IF(LEN($B914)=0,"",IF(AND($B914&gt;0,VALUE(SUBSTITUTE($B914,"4","0"))=$B914),1,0)),"")</f>
        <v/>
      </c>
      <c r="H914" s="5" t="str">
        <f>IF(PhieuBauCu!$B$2&gt;4,IF(LEN($B914)=0,"",IF(AND($B914&gt;0,VALUE(SUBSTITUTE($B914,"5","0"))=$B914),1,0)),"")</f>
        <v/>
      </c>
      <c r="I914" s="5" t="str">
        <f>IF(PhieuBauCu!$B$2&gt;5,IF(LEN($B914)=0,"",IF(AND($B914&gt;0,VALUE(SUBSTITUTE($B914,"6","0"))=$B914),1,0)),"")</f>
        <v/>
      </c>
      <c r="J914" s="5" t="str">
        <f>IF(PhieuBauCu!$B$2&gt;6,IF(LEN($B914)=0,"",IF(AND($B914&gt;0,VALUE(SUBSTITUTE($B914,"7","0"))=$B914),1,0)),"")</f>
        <v/>
      </c>
      <c r="K914" s="5" t="str">
        <f>IF(PhieuBauCu!$B$2&gt;7,IF(LEN($B914)=0,"",IF(AND($B914&gt;0,VALUE(SUBSTITUTE($B914,"8","0"))=$B914),1,0)),"")</f>
        <v/>
      </c>
      <c r="L914" s="5" t="str">
        <f>IF(PhieuBauCu!$B$2&gt;8,IF(LEN($B914)=0,"",IF(AND($B914&gt;0,VALUE(SUBSTITUTE($B914,"9","0"))=$B914),1,0)),"")</f>
        <v/>
      </c>
      <c r="M914" s="9">
        <f t="shared" si="29"/>
        <v>0</v>
      </c>
      <c r="N914" s="36">
        <f>IF(AND(M914&lt;=PhieuBauCu!$B$13,M914&gt;=1),1,0)</f>
        <v>0</v>
      </c>
    </row>
    <row r="915" spans="1:14" ht="28.5" customHeight="1">
      <c r="A915" s="2">
        <v>910</v>
      </c>
      <c r="B915" s="3"/>
      <c r="C915" s="48" t="str">
        <f t="shared" si="28"/>
        <v/>
      </c>
      <c r="D915" s="5" t="str">
        <f>IF(PhieuBauCu!$B$2&gt;0,IF(LEN($B915)=0,"",IF(AND($B915&gt;0,VALUE(SUBSTITUTE($B915,"1","0"))=$B915),1,0)),"")</f>
        <v/>
      </c>
      <c r="E915" s="5" t="str">
        <f>IF(PhieuBauCu!$B$2&gt;1,IF(LEN($B915)=0,"",IF(AND($B915&gt;0,VALUE(SUBSTITUTE($B915,"2","0"))=$B915),1,0)),"")</f>
        <v/>
      </c>
      <c r="F915" s="5" t="str">
        <f>IF(PhieuBauCu!$B$2&gt;2,IF(LEN($B915)=0,"",IF(AND($B915&gt;0,VALUE(SUBSTITUTE($B915,"3","0"))=$B915),1,0)),"")</f>
        <v/>
      </c>
      <c r="G915" s="5" t="str">
        <f>IF(PhieuBauCu!$B$2&gt;3,IF(LEN($B915)=0,"",IF(AND($B915&gt;0,VALUE(SUBSTITUTE($B915,"4","0"))=$B915),1,0)),"")</f>
        <v/>
      </c>
      <c r="H915" s="5" t="str">
        <f>IF(PhieuBauCu!$B$2&gt;4,IF(LEN($B915)=0,"",IF(AND($B915&gt;0,VALUE(SUBSTITUTE($B915,"5","0"))=$B915),1,0)),"")</f>
        <v/>
      </c>
      <c r="I915" s="5" t="str">
        <f>IF(PhieuBauCu!$B$2&gt;5,IF(LEN($B915)=0,"",IF(AND($B915&gt;0,VALUE(SUBSTITUTE($B915,"6","0"))=$B915),1,0)),"")</f>
        <v/>
      </c>
      <c r="J915" s="5" t="str">
        <f>IF(PhieuBauCu!$B$2&gt;6,IF(LEN($B915)=0,"",IF(AND($B915&gt;0,VALUE(SUBSTITUTE($B915,"7","0"))=$B915),1,0)),"")</f>
        <v/>
      </c>
      <c r="K915" s="5" t="str">
        <f>IF(PhieuBauCu!$B$2&gt;7,IF(LEN($B915)=0,"",IF(AND($B915&gt;0,VALUE(SUBSTITUTE($B915,"8","0"))=$B915),1,0)),"")</f>
        <v/>
      </c>
      <c r="L915" s="5" t="str">
        <f>IF(PhieuBauCu!$B$2&gt;8,IF(LEN($B915)=0,"",IF(AND($B915&gt;0,VALUE(SUBSTITUTE($B915,"9","0"))=$B915),1,0)),"")</f>
        <v/>
      </c>
      <c r="M915" s="9">
        <f t="shared" si="29"/>
        <v>0</v>
      </c>
      <c r="N915" s="36">
        <f>IF(AND(M915&lt;=PhieuBauCu!$B$13,M915&gt;=1),1,0)</f>
        <v>0</v>
      </c>
    </row>
    <row r="916" spans="1:14" ht="28.5" customHeight="1">
      <c r="A916" s="2">
        <v>911</v>
      </c>
      <c r="B916" s="3"/>
      <c r="C916" s="48" t="str">
        <f t="shared" si="28"/>
        <v/>
      </c>
      <c r="D916" s="5" t="str">
        <f>IF(PhieuBauCu!$B$2&gt;0,IF(LEN($B916)=0,"",IF(AND($B916&gt;0,VALUE(SUBSTITUTE($B916,"1","0"))=$B916),1,0)),"")</f>
        <v/>
      </c>
      <c r="E916" s="5" t="str">
        <f>IF(PhieuBauCu!$B$2&gt;1,IF(LEN($B916)=0,"",IF(AND($B916&gt;0,VALUE(SUBSTITUTE($B916,"2","0"))=$B916),1,0)),"")</f>
        <v/>
      </c>
      <c r="F916" s="5" t="str">
        <f>IF(PhieuBauCu!$B$2&gt;2,IF(LEN($B916)=0,"",IF(AND($B916&gt;0,VALUE(SUBSTITUTE($B916,"3","0"))=$B916),1,0)),"")</f>
        <v/>
      </c>
      <c r="G916" s="5" t="str">
        <f>IF(PhieuBauCu!$B$2&gt;3,IF(LEN($B916)=0,"",IF(AND($B916&gt;0,VALUE(SUBSTITUTE($B916,"4","0"))=$B916),1,0)),"")</f>
        <v/>
      </c>
      <c r="H916" s="5" t="str">
        <f>IF(PhieuBauCu!$B$2&gt;4,IF(LEN($B916)=0,"",IF(AND($B916&gt;0,VALUE(SUBSTITUTE($B916,"5","0"))=$B916),1,0)),"")</f>
        <v/>
      </c>
      <c r="I916" s="5" t="str">
        <f>IF(PhieuBauCu!$B$2&gt;5,IF(LEN($B916)=0,"",IF(AND($B916&gt;0,VALUE(SUBSTITUTE($B916,"6","0"))=$B916),1,0)),"")</f>
        <v/>
      </c>
      <c r="J916" s="5" t="str">
        <f>IF(PhieuBauCu!$B$2&gt;6,IF(LEN($B916)=0,"",IF(AND($B916&gt;0,VALUE(SUBSTITUTE($B916,"7","0"))=$B916),1,0)),"")</f>
        <v/>
      </c>
      <c r="K916" s="5" t="str">
        <f>IF(PhieuBauCu!$B$2&gt;7,IF(LEN($B916)=0,"",IF(AND($B916&gt;0,VALUE(SUBSTITUTE($B916,"8","0"))=$B916),1,0)),"")</f>
        <v/>
      </c>
      <c r="L916" s="5" t="str">
        <f>IF(PhieuBauCu!$B$2&gt;8,IF(LEN($B916)=0,"",IF(AND($B916&gt;0,VALUE(SUBSTITUTE($B916,"9","0"))=$B916),1,0)),"")</f>
        <v/>
      </c>
      <c r="M916" s="9">
        <f t="shared" si="29"/>
        <v>0</v>
      </c>
      <c r="N916" s="36">
        <f>IF(AND(M916&lt;=PhieuBauCu!$B$13,M916&gt;=1),1,0)</f>
        <v>0</v>
      </c>
    </row>
    <row r="917" spans="1:14" ht="28.5" customHeight="1">
      <c r="A917" s="2">
        <v>912</v>
      </c>
      <c r="B917" s="3"/>
      <c r="C917" s="48" t="str">
        <f t="shared" si="28"/>
        <v/>
      </c>
      <c r="D917" s="5" t="str">
        <f>IF(PhieuBauCu!$B$2&gt;0,IF(LEN($B917)=0,"",IF(AND($B917&gt;0,VALUE(SUBSTITUTE($B917,"1","0"))=$B917),1,0)),"")</f>
        <v/>
      </c>
      <c r="E917" s="5" t="str">
        <f>IF(PhieuBauCu!$B$2&gt;1,IF(LEN($B917)=0,"",IF(AND($B917&gt;0,VALUE(SUBSTITUTE($B917,"2","0"))=$B917),1,0)),"")</f>
        <v/>
      </c>
      <c r="F917" s="5" t="str">
        <f>IF(PhieuBauCu!$B$2&gt;2,IF(LEN($B917)=0,"",IF(AND($B917&gt;0,VALUE(SUBSTITUTE($B917,"3","0"))=$B917),1,0)),"")</f>
        <v/>
      </c>
      <c r="G917" s="5" t="str">
        <f>IF(PhieuBauCu!$B$2&gt;3,IF(LEN($B917)=0,"",IF(AND($B917&gt;0,VALUE(SUBSTITUTE($B917,"4","0"))=$B917),1,0)),"")</f>
        <v/>
      </c>
      <c r="H917" s="5" t="str">
        <f>IF(PhieuBauCu!$B$2&gt;4,IF(LEN($B917)=0,"",IF(AND($B917&gt;0,VALUE(SUBSTITUTE($B917,"5","0"))=$B917),1,0)),"")</f>
        <v/>
      </c>
      <c r="I917" s="5" t="str">
        <f>IF(PhieuBauCu!$B$2&gt;5,IF(LEN($B917)=0,"",IF(AND($B917&gt;0,VALUE(SUBSTITUTE($B917,"6","0"))=$B917),1,0)),"")</f>
        <v/>
      </c>
      <c r="J917" s="5" t="str">
        <f>IF(PhieuBauCu!$B$2&gt;6,IF(LEN($B917)=0,"",IF(AND($B917&gt;0,VALUE(SUBSTITUTE($B917,"7","0"))=$B917),1,0)),"")</f>
        <v/>
      </c>
      <c r="K917" s="5" t="str">
        <f>IF(PhieuBauCu!$B$2&gt;7,IF(LEN($B917)=0,"",IF(AND($B917&gt;0,VALUE(SUBSTITUTE($B917,"8","0"))=$B917),1,0)),"")</f>
        <v/>
      </c>
      <c r="L917" s="5" t="str">
        <f>IF(PhieuBauCu!$B$2&gt;8,IF(LEN($B917)=0,"",IF(AND($B917&gt;0,VALUE(SUBSTITUTE($B917,"9","0"))=$B917),1,0)),"")</f>
        <v/>
      </c>
      <c r="M917" s="9">
        <f t="shared" si="29"/>
        <v>0</v>
      </c>
      <c r="N917" s="36">
        <f>IF(AND(M917&lt;=PhieuBauCu!$B$13,M917&gt;=1),1,0)</f>
        <v>0</v>
      </c>
    </row>
    <row r="918" spans="1:14" ht="28.5" customHeight="1">
      <c r="A918" s="2">
        <v>913</v>
      </c>
      <c r="B918" s="3"/>
      <c r="C918" s="48" t="str">
        <f t="shared" si="28"/>
        <v/>
      </c>
      <c r="D918" s="5" t="str">
        <f>IF(PhieuBauCu!$B$2&gt;0,IF(LEN($B918)=0,"",IF(AND($B918&gt;0,VALUE(SUBSTITUTE($B918,"1","0"))=$B918),1,0)),"")</f>
        <v/>
      </c>
      <c r="E918" s="5" t="str">
        <f>IF(PhieuBauCu!$B$2&gt;1,IF(LEN($B918)=0,"",IF(AND($B918&gt;0,VALUE(SUBSTITUTE($B918,"2","0"))=$B918),1,0)),"")</f>
        <v/>
      </c>
      <c r="F918" s="5" t="str">
        <f>IF(PhieuBauCu!$B$2&gt;2,IF(LEN($B918)=0,"",IF(AND($B918&gt;0,VALUE(SUBSTITUTE($B918,"3","0"))=$B918),1,0)),"")</f>
        <v/>
      </c>
      <c r="G918" s="5" t="str">
        <f>IF(PhieuBauCu!$B$2&gt;3,IF(LEN($B918)=0,"",IF(AND($B918&gt;0,VALUE(SUBSTITUTE($B918,"4","0"))=$B918),1,0)),"")</f>
        <v/>
      </c>
      <c r="H918" s="5" t="str">
        <f>IF(PhieuBauCu!$B$2&gt;4,IF(LEN($B918)=0,"",IF(AND($B918&gt;0,VALUE(SUBSTITUTE($B918,"5","0"))=$B918),1,0)),"")</f>
        <v/>
      </c>
      <c r="I918" s="5" t="str">
        <f>IF(PhieuBauCu!$B$2&gt;5,IF(LEN($B918)=0,"",IF(AND($B918&gt;0,VALUE(SUBSTITUTE($B918,"6","0"))=$B918),1,0)),"")</f>
        <v/>
      </c>
      <c r="J918" s="5" t="str">
        <f>IF(PhieuBauCu!$B$2&gt;6,IF(LEN($B918)=0,"",IF(AND($B918&gt;0,VALUE(SUBSTITUTE($B918,"7","0"))=$B918),1,0)),"")</f>
        <v/>
      </c>
      <c r="K918" s="5" t="str">
        <f>IF(PhieuBauCu!$B$2&gt;7,IF(LEN($B918)=0,"",IF(AND($B918&gt;0,VALUE(SUBSTITUTE($B918,"8","0"))=$B918),1,0)),"")</f>
        <v/>
      </c>
      <c r="L918" s="5" t="str">
        <f>IF(PhieuBauCu!$B$2&gt;8,IF(LEN($B918)=0,"",IF(AND($B918&gt;0,VALUE(SUBSTITUTE($B918,"9","0"))=$B918),1,0)),"")</f>
        <v/>
      </c>
      <c r="M918" s="9">
        <f t="shared" si="29"/>
        <v>0</v>
      </c>
      <c r="N918" s="36">
        <f>IF(AND(M918&lt;=PhieuBauCu!$B$13,M918&gt;=1),1,0)</f>
        <v>0</v>
      </c>
    </row>
    <row r="919" spans="1:14" ht="28.5" customHeight="1">
      <c r="A919" s="2">
        <v>914</v>
      </c>
      <c r="B919" s="3"/>
      <c r="C919" s="48" t="str">
        <f t="shared" si="28"/>
        <v/>
      </c>
      <c r="D919" s="5" t="str">
        <f>IF(PhieuBauCu!$B$2&gt;0,IF(LEN($B919)=0,"",IF(AND($B919&gt;0,VALUE(SUBSTITUTE($B919,"1","0"))=$B919),1,0)),"")</f>
        <v/>
      </c>
      <c r="E919" s="5" t="str">
        <f>IF(PhieuBauCu!$B$2&gt;1,IF(LEN($B919)=0,"",IF(AND($B919&gt;0,VALUE(SUBSTITUTE($B919,"2","0"))=$B919),1,0)),"")</f>
        <v/>
      </c>
      <c r="F919" s="5" t="str">
        <f>IF(PhieuBauCu!$B$2&gt;2,IF(LEN($B919)=0,"",IF(AND($B919&gt;0,VALUE(SUBSTITUTE($B919,"3","0"))=$B919),1,0)),"")</f>
        <v/>
      </c>
      <c r="G919" s="5" t="str">
        <f>IF(PhieuBauCu!$B$2&gt;3,IF(LEN($B919)=0,"",IF(AND($B919&gt;0,VALUE(SUBSTITUTE($B919,"4","0"))=$B919),1,0)),"")</f>
        <v/>
      </c>
      <c r="H919" s="5" t="str">
        <f>IF(PhieuBauCu!$B$2&gt;4,IF(LEN($B919)=0,"",IF(AND($B919&gt;0,VALUE(SUBSTITUTE($B919,"5","0"))=$B919),1,0)),"")</f>
        <v/>
      </c>
      <c r="I919" s="5" t="str">
        <f>IF(PhieuBauCu!$B$2&gt;5,IF(LEN($B919)=0,"",IF(AND($B919&gt;0,VALUE(SUBSTITUTE($B919,"6","0"))=$B919),1,0)),"")</f>
        <v/>
      </c>
      <c r="J919" s="5" t="str">
        <f>IF(PhieuBauCu!$B$2&gt;6,IF(LEN($B919)=0,"",IF(AND($B919&gt;0,VALUE(SUBSTITUTE($B919,"7","0"))=$B919),1,0)),"")</f>
        <v/>
      </c>
      <c r="K919" s="5" t="str">
        <f>IF(PhieuBauCu!$B$2&gt;7,IF(LEN($B919)=0,"",IF(AND($B919&gt;0,VALUE(SUBSTITUTE($B919,"8","0"))=$B919),1,0)),"")</f>
        <v/>
      </c>
      <c r="L919" s="5" t="str">
        <f>IF(PhieuBauCu!$B$2&gt;8,IF(LEN($B919)=0,"",IF(AND($B919&gt;0,VALUE(SUBSTITUTE($B919,"9","0"))=$B919),1,0)),"")</f>
        <v/>
      </c>
      <c r="M919" s="9">
        <f t="shared" si="29"/>
        <v>0</v>
      </c>
      <c r="N919" s="36">
        <f>IF(AND(M919&lt;=PhieuBauCu!$B$13,M919&gt;=1),1,0)</f>
        <v>0</v>
      </c>
    </row>
    <row r="920" spans="1:14" ht="28.5" customHeight="1">
      <c r="A920" s="2">
        <v>915</v>
      </c>
      <c r="B920" s="3"/>
      <c r="C920" s="48" t="str">
        <f t="shared" si="28"/>
        <v/>
      </c>
      <c r="D920" s="5" t="str">
        <f>IF(PhieuBauCu!$B$2&gt;0,IF(LEN($B920)=0,"",IF(AND($B920&gt;0,VALUE(SUBSTITUTE($B920,"1","0"))=$B920),1,0)),"")</f>
        <v/>
      </c>
      <c r="E920" s="5" t="str">
        <f>IF(PhieuBauCu!$B$2&gt;1,IF(LEN($B920)=0,"",IF(AND($B920&gt;0,VALUE(SUBSTITUTE($B920,"2","0"))=$B920),1,0)),"")</f>
        <v/>
      </c>
      <c r="F920" s="5" t="str">
        <f>IF(PhieuBauCu!$B$2&gt;2,IF(LEN($B920)=0,"",IF(AND($B920&gt;0,VALUE(SUBSTITUTE($B920,"3","0"))=$B920),1,0)),"")</f>
        <v/>
      </c>
      <c r="G920" s="5" t="str">
        <f>IF(PhieuBauCu!$B$2&gt;3,IF(LEN($B920)=0,"",IF(AND($B920&gt;0,VALUE(SUBSTITUTE($B920,"4","0"))=$B920),1,0)),"")</f>
        <v/>
      </c>
      <c r="H920" s="5" t="str">
        <f>IF(PhieuBauCu!$B$2&gt;4,IF(LEN($B920)=0,"",IF(AND($B920&gt;0,VALUE(SUBSTITUTE($B920,"5","0"))=$B920),1,0)),"")</f>
        <v/>
      </c>
      <c r="I920" s="5" t="str">
        <f>IF(PhieuBauCu!$B$2&gt;5,IF(LEN($B920)=0,"",IF(AND($B920&gt;0,VALUE(SUBSTITUTE($B920,"6","0"))=$B920),1,0)),"")</f>
        <v/>
      </c>
      <c r="J920" s="5" t="str">
        <f>IF(PhieuBauCu!$B$2&gt;6,IF(LEN($B920)=0,"",IF(AND($B920&gt;0,VALUE(SUBSTITUTE($B920,"7","0"))=$B920),1,0)),"")</f>
        <v/>
      </c>
      <c r="K920" s="5" t="str">
        <f>IF(PhieuBauCu!$B$2&gt;7,IF(LEN($B920)=0,"",IF(AND($B920&gt;0,VALUE(SUBSTITUTE($B920,"8","0"))=$B920),1,0)),"")</f>
        <v/>
      </c>
      <c r="L920" s="5" t="str">
        <f>IF(PhieuBauCu!$B$2&gt;8,IF(LEN($B920)=0,"",IF(AND($B920&gt;0,VALUE(SUBSTITUTE($B920,"9","0"))=$B920),1,0)),"")</f>
        <v/>
      </c>
      <c r="M920" s="9">
        <f t="shared" si="29"/>
        <v>0</v>
      </c>
      <c r="N920" s="36">
        <f>IF(AND(M920&lt;=PhieuBauCu!$B$13,M920&gt;=1),1,0)</f>
        <v>0</v>
      </c>
    </row>
    <row r="921" spans="1:14" ht="28.5" customHeight="1">
      <c r="A921" s="2">
        <v>916</v>
      </c>
      <c r="B921" s="3"/>
      <c r="C921" s="48" t="str">
        <f t="shared" si="28"/>
        <v/>
      </c>
      <c r="D921" s="5" t="str">
        <f>IF(PhieuBauCu!$B$2&gt;0,IF(LEN($B921)=0,"",IF(AND($B921&gt;0,VALUE(SUBSTITUTE($B921,"1","0"))=$B921),1,0)),"")</f>
        <v/>
      </c>
      <c r="E921" s="5" t="str">
        <f>IF(PhieuBauCu!$B$2&gt;1,IF(LEN($B921)=0,"",IF(AND($B921&gt;0,VALUE(SUBSTITUTE($B921,"2","0"))=$B921),1,0)),"")</f>
        <v/>
      </c>
      <c r="F921" s="5" t="str">
        <f>IF(PhieuBauCu!$B$2&gt;2,IF(LEN($B921)=0,"",IF(AND($B921&gt;0,VALUE(SUBSTITUTE($B921,"3","0"))=$B921),1,0)),"")</f>
        <v/>
      </c>
      <c r="G921" s="5" t="str">
        <f>IF(PhieuBauCu!$B$2&gt;3,IF(LEN($B921)=0,"",IF(AND($B921&gt;0,VALUE(SUBSTITUTE($B921,"4","0"))=$B921),1,0)),"")</f>
        <v/>
      </c>
      <c r="H921" s="5" t="str">
        <f>IF(PhieuBauCu!$B$2&gt;4,IF(LEN($B921)=0,"",IF(AND($B921&gt;0,VALUE(SUBSTITUTE($B921,"5","0"))=$B921),1,0)),"")</f>
        <v/>
      </c>
      <c r="I921" s="5" t="str">
        <f>IF(PhieuBauCu!$B$2&gt;5,IF(LEN($B921)=0,"",IF(AND($B921&gt;0,VALUE(SUBSTITUTE($B921,"6","0"))=$B921),1,0)),"")</f>
        <v/>
      </c>
      <c r="J921" s="5" t="str">
        <f>IF(PhieuBauCu!$B$2&gt;6,IF(LEN($B921)=0,"",IF(AND($B921&gt;0,VALUE(SUBSTITUTE($B921,"7","0"))=$B921),1,0)),"")</f>
        <v/>
      </c>
      <c r="K921" s="5" t="str">
        <f>IF(PhieuBauCu!$B$2&gt;7,IF(LEN($B921)=0,"",IF(AND($B921&gt;0,VALUE(SUBSTITUTE($B921,"8","0"))=$B921),1,0)),"")</f>
        <v/>
      </c>
      <c r="L921" s="5" t="str">
        <f>IF(PhieuBauCu!$B$2&gt;8,IF(LEN($B921)=0,"",IF(AND($B921&gt;0,VALUE(SUBSTITUTE($B921,"9","0"))=$B921),1,0)),"")</f>
        <v/>
      </c>
      <c r="M921" s="9">
        <f t="shared" si="29"/>
        <v>0</v>
      </c>
      <c r="N921" s="36">
        <f>IF(AND(M921&lt;=PhieuBauCu!$B$13,M921&gt;=1),1,0)</f>
        <v>0</v>
      </c>
    </row>
    <row r="922" spans="1:14" ht="28.5" customHeight="1">
      <c r="A922" s="2">
        <v>917</v>
      </c>
      <c r="B922" s="3"/>
      <c r="C922" s="48" t="str">
        <f t="shared" si="28"/>
        <v/>
      </c>
      <c r="D922" s="5" t="str">
        <f>IF(PhieuBauCu!$B$2&gt;0,IF(LEN($B922)=0,"",IF(AND($B922&gt;0,VALUE(SUBSTITUTE($B922,"1","0"))=$B922),1,0)),"")</f>
        <v/>
      </c>
      <c r="E922" s="5" t="str">
        <f>IF(PhieuBauCu!$B$2&gt;1,IF(LEN($B922)=0,"",IF(AND($B922&gt;0,VALUE(SUBSTITUTE($B922,"2","0"))=$B922),1,0)),"")</f>
        <v/>
      </c>
      <c r="F922" s="5" t="str">
        <f>IF(PhieuBauCu!$B$2&gt;2,IF(LEN($B922)=0,"",IF(AND($B922&gt;0,VALUE(SUBSTITUTE($B922,"3","0"))=$B922),1,0)),"")</f>
        <v/>
      </c>
      <c r="G922" s="5" t="str">
        <f>IF(PhieuBauCu!$B$2&gt;3,IF(LEN($B922)=0,"",IF(AND($B922&gt;0,VALUE(SUBSTITUTE($B922,"4","0"))=$B922),1,0)),"")</f>
        <v/>
      </c>
      <c r="H922" s="5" t="str">
        <f>IF(PhieuBauCu!$B$2&gt;4,IF(LEN($B922)=0,"",IF(AND($B922&gt;0,VALUE(SUBSTITUTE($B922,"5","0"))=$B922),1,0)),"")</f>
        <v/>
      </c>
      <c r="I922" s="5" t="str">
        <f>IF(PhieuBauCu!$B$2&gt;5,IF(LEN($B922)=0,"",IF(AND($B922&gt;0,VALUE(SUBSTITUTE($B922,"6","0"))=$B922),1,0)),"")</f>
        <v/>
      </c>
      <c r="J922" s="5" t="str">
        <f>IF(PhieuBauCu!$B$2&gt;6,IF(LEN($B922)=0,"",IF(AND($B922&gt;0,VALUE(SUBSTITUTE($B922,"7","0"))=$B922),1,0)),"")</f>
        <v/>
      </c>
      <c r="K922" s="5" t="str">
        <f>IF(PhieuBauCu!$B$2&gt;7,IF(LEN($B922)=0,"",IF(AND($B922&gt;0,VALUE(SUBSTITUTE($B922,"8","0"))=$B922),1,0)),"")</f>
        <v/>
      </c>
      <c r="L922" s="5" t="str">
        <f>IF(PhieuBauCu!$B$2&gt;8,IF(LEN($B922)=0,"",IF(AND($B922&gt;0,VALUE(SUBSTITUTE($B922,"9","0"))=$B922),1,0)),"")</f>
        <v/>
      </c>
      <c r="M922" s="9">
        <f t="shared" si="29"/>
        <v>0</v>
      </c>
      <c r="N922" s="36">
        <f>IF(AND(M922&lt;=PhieuBauCu!$B$13,M922&gt;=1),1,0)</f>
        <v>0</v>
      </c>
    </row>
    <row r="923" spans="1:14" ht="28.5" customHeight="1">
      <c r="A923" s="2">
        <v>918</v>
      </c>
      <c r="B923" s="3"/>
      <c r="C923" s="48" t="str">
        <f t="shared" si="28"/>
        <v/>
      </c>
      <c r="D923" s="5" t="str">
        <f>IF(PhieuBauCu!$B$2&gt;0,IF(LEN($B923)=0,"",IF(AND($B923&gt;0,VALUE(SUBSTITUTE($B923,"1","0"))=$B923),1,0)),"")</f>
        <v/>
      </c>
      <c r="E923" s="5" t="str">
        <f>IF(PhieuBauCu!$B$2&gt;1,IF(LEN($B923)=0,"",IF(AND($B923&gt;0,VALUE(SUBSTITUTE($B923,"2","0"))=$B923),1,0)),"")</f>
        <v/>
      </c>
      <c r="F923" s="5" t="str">
        <f>IF(PhieuBauCu!$B$2&gt;2,IF(LEN($B923)=0,"",IF(AND($B923&gt;0,VALUE(SUBSTITUTE($B923,"3","0"))=$B923),1,0)),"")</f>
        <v/>
      </c>
      <c r="G923" s="5" t="str">
        <f>IF(PhieuBauCu!$B$2&gt;3,IF(LEN($B923)=0,"",IF(AND($B923&gt;0,VALUE(SUBSTITUTE($B923,"4","0"))=$B923),1,0)),"")</f>
        <v/>
      </c>
      <c r="H923" s="5" t="str">
        <f>IF(PhieuBauCu!$B$2&gt;4,IF(LEN($B923)=0,"",IF(AND($B923&gt;0,VALUE(SUBSTITUTE($B923,"5","0"))=$B923),1,0)),"")</f>
        <v/>
      </c>
      <c r="I923" s="5" t="str">
        <f>IF(PhieuBauCu!$B$2&gt;5,IF(LEN($B923)=0,"",IF(AND($B923&gt;0,VALUE(SUBSTITUTE($B923,"6","0"))=$B923),1,0)),"")</f>
        <v/>
      </c>
      <c r="J923" s="5" t="str">
        <f>IF(PhieuBauCu!$B$2&gt;6,IF(LEN($B923)=0,"",IF(AND($B923&gt;0,VALUE(SUBSTITUTE($B923,"7","0"))=$B923),1,0)),"")</f>
        <v/>
      </c>
      <c r="K923" s="5" t="str">
        <f>IF(PhieuBauCu!$B$2&gt;7,IF(LEN($B923)=0,"",IF(AND($B923&gt;0,VALUE(SUBSTITUTE($B923,"8","0"))=$B923),1,0)),"")</f>
        <v/>
      </c>
      <c r="L923" s="5" t="str">
        <f>IF(PhieuBauCu!$B$2&gt;8,IF(LEN($B923)=0,"",IF(AND($B923&gt;0,VALUE(SUBSTITUTE($B923,"9","0"))=$B923),1,0)),"")</f>
        <v/>
      </c>
      <c r="M923" s="9">
        <f t="shared" si="29"/>
        <v>0</v>
      </c>
      <c r="N923" s="36">
        <f>IF(AND(M923&lt;=PhieuBauCu!$B$13,M923&gt;=1),1,0)</f>
        <v>0</v>
      </c>
    </row>
    <row r="924" spans="1:14" ht="28.5" customHeight="1">
      <c r="A924" s="2">
        <v>919</v>
      </c>
      <c r="B924" s="3"/>
      <c r="C924" s="48" t="str">
        <f t="shared" si="28"/>
        <v/>
      </c>
      <c r="D924" s="5" t="str">
        <f>IF(PhieuBauCu!$B$2&gt;0,IF(LEN($B924)=0,"",IF(AND($B924&gt;0,VALUE(SUBSTITUTE($B924,"1","0"))=$B924),1,0)),"")</f>
        <v/>
      </c>
      <c r="E924" s="5" t="str">
        <f>IF(PhieuBauCu!$B$2&gt;1,IF(LEN($B924)=0,"",IF(AND($B924&gt;0,VALUE(SUBSTITUTE($B924,"2","0"))=$B924),1,0)),"")</f>
        <v/>
      </c>
      <c r="F924" s="5" t="str">
        <f>IF(PhieuBauCu!$B$2&gt;2,IF(LEN($B924)=0,"",IF(AND($B924&gt;0,VALUE(SUBSTITUTE($B924,"3","0"))=$B924),1,0)),"")</f>
        <v/>
      </c>
      <c r="G924" s="5" t="str">
        <f>IF(PhieuBauCu!$B$2&gt;3,IF(LEN($B924)=0,"",IF(AND($B924&gt;0,VALUE(SUBSTITUTE($B924,"4","0"))=$B924),1,0)),"")</f>
        <v/>
      </c>
      <c r="H924" s="5" t="str">
        <f>IF(PhieuBauCu!$B$2&gt;4,IF(LEN($B924)=0,"",IF(AND($B924&gt;0,VALUE(SUBSTITUTE($B924,"5","0"))=$B924),1,0)),"")</f>
        <v/>
      </c>
      <c r="I924" s="5" t="str">
        <f>IF(PhieuBauCu!$B$2&gt;5,IF(LEN($B924)=0,"",IF(AND($B924&gt;0,VALUE(SUBSTITUTE($B924,"6","0"))=$B924),1,0)),"")</f>
        <v/>
      </c>
      <c r="J924" s="5" t="str">
        <f>IF(PhieuBauCu!$B$2&gt;6,IF(LEN($B924)=0,"",IF(AND($B924&gt;0,VALUE(SUBSTITUTE($B924,"7","0"))=$B924),1,0)),"")</f>
        <v/>
      </c>
      <c r="K924" s="5" t="str">
        <f>IF(PhieuBauCu!$B$2&gt;7,IF(LEN($B924)=0,"",IF(AND($B924&gt;0,VALUE(SUBSTITUTE($B924,"8","0"))=$B924),1,0)),"")</f>
        <v/>
      </c>
      <c r="L924" s="5" t="str">
        <f>IF(PhieuBauCu!$B$2&gt;8,IF(LEN($B924)=0,"",IF(AND($B924&gt;0,VALUE(SUBSTITUTE($B924,"9","0"))=$B924),1,0)),"")</f>
        <v/>
      </c>
      <c r="M924" s="9">
        <f t="shared" si="29"/>
        <v>0</v>
      </c>
      <c r="N924" s="36">
        <f>IF(AND(M924&lt;=PhieuBauCu!$B$13,M924&gt;=1),1,0)</f>
        <v>0</v>
      </c>
    </row>
    <row r="925" spans="1:14" ht="28.5" customHeight="1">
      <c r="A925" s="2">
        <v>920</v>
      </c>
      <c r="B925" s="3"/>
      <c r="C925" s="48" t="str">
        <f t="shared" si="28"/>
        <v/>
      </c>
      <c r="D925" s="5" t="str">
        <f>IF(PhieuBauCu!$B$2&gt;0,IF(LEN($B925)=0,"",IF(AND($B925&gt;0,VALUE(SUBSTITUTE($B925,"1","0"))=$B925),1,0)),"")</f>
        <v/>
      </c>
      <c r="E925" s="5" t="str">
        <f>IF(PhieuBauCu!$B$2&gt;1,IF(LEN($B925)=0,"",IF(AND($B925&gt;0,VALUE(SUBSTITUTE($B925,"2","0"))=$B925),1,0)),"")</f>
        <v/>
      </c>
      <c r="F925" s="5" t="str">
        <f>IF(PhieuBauCu!$B$2&gt;2,IF(LEN($B925)=0,"",IF(AND($B925&gt;0,VALUE(SUBSTITUTE($B925,"3","0"))=$B925),1,0)),"")</f>
        <v/>
      </c>
      <c r="G925" s="5" t="str">
        <f>IF(PhieuBauCu!$B$2&gt;3,IF(LEN($B925)=0,"",IF(AND($B925&gt;0,VALUE(SUBSTITUTE($B925,"4","0"))=$B925),1,0)),"")</f>
        <v/>
      </c>
      <c r="H925" s="5" t="str">
        <f>IF(PhieuBauCu!$B$2&gt;4,IF(LEN($B925)=0,"",IF(AND($B925&gt;0,VALUE(SUBSTITUTE($B925,"5","0"))=$B925),1,0)),"")</f>
        <v/>
      </c>
      <c r="I925" s="5" t="str">
        <f>IF(PhieuBauCu!$B$2&gt;5,IF(LEN($B925)=0,"",IF(AND($B925&gt;0,VALUE(SUBSTITUTE($B925,"6","0"))=$B925),1,0)),"")</f>
        <v/>
      </c>
      <c r="J925" s="5" t="str">
        <f>IF(PhieuBauCu!$B$2&gt;6,IF(LEN($B925)=0,"",IF(AND($B925&gt;0,VALUE(SUBSTITUTE($B925,"7","0"))=$B925),1,0)),"")</f>
        <v/>
      </c>
      <c r="K925" s="5" t="str">
        <f>IF(PhieuBauCu!$B$2&gt;7,IF(LEN($B925)=0,"",IF(AND($B925&gt;0,VALUE(SUBSTITUTE($B925,"8","0"))=$B925),1,0)),"")</f>
        <v/>
      </c>
      <c r="L925" s="5" t="str">
        <f>IF(PhieuBauCu!$B$2&gt;8,IF(LEN($B925)=0,"",IF(AND($B925&gt;0,VALUE(SUBSTITUTE($B925,"9","0"))=$B925),1,0)),"")</f>
        <v/>
      </c>
      <c r="M925" s="9">
        <f t="shared" si="29"/>
        <v>0</v>
      </c>
      <c r="N925" s="36">
        <f>IF(AND(M925&lt;=PhieuBauCu!$B$13,M925&gt;=1),1,0)</f>
        <v>0</v>
      </c>
    </row>
    <row r="926" spans="1:14" ht="28.5" customHeight="1">
      <c r="A926" s="2">
        <v>921</v>
      </c>
      <c r="B926" s="3"/>
      <c r="C926" s="48" t="str">
        <f t="shared" si="28"/>
        <v/>
      </c>
      <c r="D926" s="5" t="str">
        <f>IF(PhieuBauCu!$B$2&gt;0,IF(LEN($B926)=0,"",IF(AND($B926&gt;0,VALUE(SUBSTITUTE($B926,"1","0"))=$B926),1,0)),"")</f>
        <v/>
      </c>
      <c r="E926" s="5" t="str">
        <f>IF(PhieuBauCu!$B$2&gt;1,IF(LEN($B926)=0,"",IF(AND($B926&gt;0,VALUE(SUBSTITUTE($B926,"2","0"))=$B926),1,0)),"")</f>
        <v/>
      </c>
      <c r="F926" s="5" t="str">
        <f>IF(PhieuBauCu!$B$2&gt;2,IF(LEN($B926)=0,"",IF(AND($B926&gt;0,VALUE(SUBSTITUTE($B926,"3","0"))=$B926),1,0)),"")</f>
        <v/>
      </c>
      <c r="G926" s="5" t="str">
        <f>IF(PhieuBauCu!$B$2&gt;3,IF(LEN($B926)=0,"",IF(AND($B926&gt;0,VALUE(SUBSTITUTE($B926,"4","0"))=$B926),1,0)),"")</f>
        <v/>
      </c>
      <c r="H926" s="5" t="str">
        <f>IF(PhieuBauCu!$B$2&gt;4,IF(LEN($B926)=0,"",IF(AND($B926&gt;0,VALUE(SUBSTITUTE($B926,"5","0"))=$B926),1,0)),"")</f>
        <v/>
      </c>
      <c r="I926" s="5" t="str">
        <f>IF(PhieuBauCu!$B$2&gt;5,IF(LEN($B926)=0,"",IF(AND($B926&gt;0,VALUE(SUBSTITUTE($B926,"6","0"))=$B926),1,0)),"")</f>
        <v/>
      </c>
      <c r="J926" s="5" t="str">
        <f>IF(PhieuBauCu!$B$2&gt;6,IF(LEN($B926)=0,"",IF(AND($B926&gt;0,VALUE(SUBSTITUTE($B926,"7","0"))=$B926),1,0)),"")</f>
        <v/>
      </c>
      <c r="K926" s="5" t="str">
        <f>IF(PhieuBauCu!$B$2&gt;7,IF(LEN($B926)=0,"",IF(AND($B926&gt;0,VALUE(SUBSTITUTE($B926,"8","0"))=$B926),1,0)),"")</f>
        <v/>
      </c>
      <c r="L926" s="5" t="str">
        <f>IF(PhieuBauCu!$B$2&gt;8,IF(LEN($B926)=0,"",IF(AND($B926&gt;0,VALUE(SUBSTITUTE($B926,"9","0"))=$B926),1,0)),"")</f>
        <v/>
      </c>
      <c r="M926" s="9">
        <f t="shared" si="29"/>
        <v>0</v>
      </c>
      <c r="N926" s="36">
        <f>IF(AND(M926&lt;=PhieuBauCu!$B$13,M926&gt;=1),1,0)</f>
        <v>0</v>
      </c>
    </row>
    <row r="927" spans="1:14" ht="28.5" customHeight="1">
      <c r="A927" s="2">
        <v>922</v>
      </c>
      <c r="B927" s="3"/>
      <c r="C927" s="48" t="str">
        <f t="shared" si="28"/>
        <v/>
      </c>
      <c r="D927" s="5" t="str">
        <f>IF(PhieuBauCu!$B$2&gt;0,IF(LEN($B927)=0,"",IF(AND($B927&gt;0,VALUE(SUBSTITUTE($B927,"1","0"))=$B927),1,0)),"")</f>
        <v/>
      </c>
      <c r="E927" s="5" t="str">
        <f>IF(PhieuBauCu!$B$2&gt;1,IF(LEN($B927)=0,"",IF(AND($B927&gt;0,VALUE(SUBSTITUTE($B927,"2","0"))=$B927),1,0)),"")</f>
        <v/>
      </c>
      <c r="F927" s="5" t="str">
        <f>IF(PhieuBauCu!$B$2&gt;2,IF(LEN($B927)=0,"",IF(AND($B927&gt;0,VALUE(SUBSTITUTE($B927,"3","0"))=$B927),1,0)),"")</f>
        <v/>
      </c>
      <c r="G927" s="5" t="str">
        <f>IF(PhieuBauCu!$B$2&gt;3,IF(LEN($B927)=0,"",IF(AND($B927&gt;0,VALUE(SUBSTITUTE($B927,"4","0"))=$B927),1,0)),"")</f>
        <v/>
      </c>
      <c r="H927" s="5" t="str">
        <f>IF(PhieuBauCu!$B$2&gt;4,IF(LEN($B927)=0,"",IF(AND($B927&gt;0,VALUE(SUBSTITUTE($B927,"5","0"))=$B927),1,0)),"")</f>
        <v/>
      </c>
      <c r="I927" s="5" t="str">
        <f>IF(PhieuBauCu!$B$2&gt;5,IF(LEN($B927)=0,"",IF(AND($B927&gt;0,VALUE(SUBSTITUTE($B927,"6","0"))=$B927),1,0)),"")</f>
        <v/>
      </c>
      <c r="J927" s="5" t="str">
        <f>IF(PhieuBauCu!$B$2&gt;6,IF(LEN($B927)=0,"",IF(AND($B927&gt;0,VALUE(SUBSTITUTE($B927,"7","0"))=$B927),1,0)),"")</f>
        <v/>
      </c>
      <c r="K927" s="5" t="str">
        <f>IF(PhieuBauCu!$B$2&gt;7,IF(LEN($B927)=0,"",IF(AND($B927&gt;0,VALUE(SUBSTITUTE($B927,"8","0"))=$B927),1,0)),"")</f>
        <v/>
      </c>
      <c r="L927" s="5" t="str">
        <f>IF(PhieuBauCu!$B$2&gt;8,IF(LEN($B927)=0,"",IF(AND($B927&gt;0,VALUE(SUBSTITUTE($B927,"9","0"))=$B927),1,0)),"")</f>
        <v/>
      </c>
      <c r="M927" s="9">
        <f t="shared" si="29"/>
        <v>0</v>
      </c>
      <c r="N927" s="36">
        <f>IF(AND(M927&lt;=PhieuBauCu!$B$13,M927&gt;=1),1,0)</f>
        <v>0</v>
      </c>
    </row>
    <row r="928" spans="1:14" ht="28.5" customHeight="1">
      <c r="A928" s="2">
        <v>923</v>
      </c>
      <c r="B928" s="3"/>
      <c r="C928" s="48" t="str">
        <f t="shared" si="28"/>
        <v/>
      </c>
      <c r="D928" s="5" t="str">
        <f>IF(PhieuBauCu!$B$2&gt;0,IF(LEN($B928)=0,"",IF(AND($B928&gt;0,VALUE(SUBSTITUTE($B928,"1","0"))=$B928),1,0)),"")</f>
        <v/>
      </c>
      <c r="E928" s="5" t="str">
        <f>IF(PhieuBauCu!$B$2&gt;1,IF(LEN($B928)=0,"",IF(AND($B928&gt;0,VALUE(SUBSTITUTE($B928,"2","0"))=$B928),1,0)),"")</f>
        <v/>
      </c>
      <c r="F928" s="5" t="str">
        <f>IF(PhieuBauCu!$B$2&gt;2,IF(LEN($B928)=0,"",IF(AND($B928&gt;0,VALUE(SUBSTITUTE($B928,"3","0"))=$B928),1,0)),"")</f>
        <v/>
      </c>
      <c r="G928" s="5" t="str">
        <f>IF(PhieuBauCu!$B$2&gt;3,IF(LEN($B928)=0,"",IF(AND($B928&gt;0,VALUE(SUBSTITUTE($B928,"4","0"))=$B928),1,0)),"")</f>
        <v/>
      </c>
      <c r="H928" s="5" t="str">
        <f>IF(PhieuBauCu!$B$2&gt;4,IF(LEN($B928)=0,"",IF(AND($B928&gt;0,VALUE(SUBSTITUTE($B928,"5","0"))=$B928),1,0)),"")</f>
        <v/>
      </c>
      <c r="I928" s="5" t="str">
        <f>IF(PhieuBauCu!$B$2&gt;5,IF(LEN($B928)=0,"",IF(AND($B928&gt;0,VALUE(SUBSTITUTE($B928,"6","0"))=$B928),1,0)),"")</f>
        <v/>
      </c>
      <c r="J928" s="5" t="str">
        <f>IF(PhieuBauCu!$B$2&gt;6,IF(LEN($B928)=0,"",IF(AND($B928&gt;0,VALUE(SUBSTITUTE($B928,"7","0"))=$B928),1,0)),"")</f>
        <v/>
      </c>
      <c r="K928" s="5" t="str">
        <f>IF(PhieuBauCu!$B$2&gt;7,IF(LEN($B928)=0,"",IF(AND($B928&gt;0,VALUE(SUBSTITUTE($B928,"8","0"))=$B928),1,0)),"")</f>
        <v/>
      </c>
      <c r="L928" s="5" t="str">
        <f>IF(PhieuBauCu!$B$2&gt;8,IF(LEN($B928)=0,"",IF(AND($B928&gt;0,VALUE(SUBSTITUTE($B928,"9","0"))=$B928),1,0)),"")</f>
        <v/>
      </c>
      <c r="M928" s="9">
        <f t="shared" si="29"/>
        <v>0</v>
      </c>
      <c r="N928" s="36">
        <f>IF(AND(M928&lt;=PhieuBauCu!$B$13,M928&gt;=1),1,0)</f>
        <v>0</v>
      </c>
    </row>
    <row r="929" spans="1:14" ht="28.5" customHeight="1">
      <c r="A929" s="2">
        <v>924</v>
      </c>
      <c r="B929" s="3"/>
      <c r="C929" s="48" t="str">
        <f t="shared" si="28"/>
        <v/>
      </c>
      <c r="D929" s="5" t="str">
        <f>IF(PhieuBauCu!$B$2&gt;0,IF(LEN($B929)=0,"",IF(AND($B929&gt;0,VALUE(SUBSTITUTE($B929,"1","0"))=$B929),1,0)),"")</f>
        <v/>
      </c>
      <c r="E929" s="5" t="str">
        <f>IF(PhieuBauCu!$B$2&gt;1,IF(LEN($B929)=0,"",IF(AND($B929&gt;0,VALUE(SUBSTITUTE($B929,"2","0"))=$B929),1,0)),"")</f>
        <v/>
      </c>
      <c r="F929" s="5" t="str">
        <f>IF(PhieuBauCu!$B$2&gt;2,IF(LEN($B929)=0,"",IF(AND($B929&gt;0,VALUE(SUBSTITUTE($B929,"3","0"))=$B929),1,0)),"")</f>
        <v/>
      </c>
      <c r="G929" s="5" t="str">
        <f>IF(PhieuBauCu!$B$2&gt;3,IF(LEN($B929)=0,"",IF(AND($B929&gt;0,VALUE(SUBSTITUTE($B929,"4","0"))=$B929),1,0)),"")</f>
        <v/>
      </c>
      <c r="H929" s="5" t="str">
        <f>IF(PhieuBauCu!$B$2&gt;4,IF(LEN($B929)=0,"",IF(AND($B929&gt;0,VALUE(SUBSTITUTE($B929,"5","0"))=$B929),1,0)),"")</f>
        <v/>
      </c>
      <c r="I929" s="5" t="str">
        <f>IF(PhieuBauCu!$B$2&gt;5,IF(LEN($B929)=0,"",IF(AND($B929&gt;0,VALUE(SUBSTITUTE($B929,"6","0"))=$B929),1,0)),"")</f>
        <v/>
      </c>
      <c r="J929" s="5" t="str">
        <f>IF(PhieuBauCu!$B$2&gt;6,IF(LEN($B929)=0,"",IF(AND($B929&gt;0,VALUE(SUBSTITUTE($B929,"7","0"))=$B929),1,0)),"")</f>
        <v/>
      </c>
      <c r="K929" s="5" t="str">
        <f>IF(PhieuBauCu!$B$2&gt;7,IF(LEN($B929)=0,"",IF(AND($B929&gt;0,VALUE(SUBSTITUTE($B929,"8","0"))=$B929),1,0)),"")</f>
        <v/>
      </c>
      <c r="L929" s="5" t="str">
        <f>IF(PhieuBauCu!$B$2&gt;8,IF(LEN($B929)=0,"",IF(AND($B929&gt;0,VALUE(SUBSTITUTE($B929,"9","0"))=$B929),1,0)),"")</f>
        <v/>
      </c>
      <c r="M929" s="9">
        <f t="shared" si="29"/>
        <v>0</v>
      </c>
      <c r="N929" s="36">
        <f>IF(AND(M929&lt;=PhieuBauCu!$B$13,M929&gt;=1),1,0)</f>
        <v>0</v>
      </c>
    </row>
    <row r="930" spans="1:14" ht="28.5" customHeight="1">
      <c r="A930" s="2">
        <v>925</v>
      </c>
      <c r="B930" s="3"/>
      <c r="C930" s="48" t="str">
        <f t="shared" si="28"/>
        <v/>
      </c>
      <c r="D930" s="5" t="str">
        <f>IF(PhieuBauCu!$B$2&gt;0,IF(LEN($B930)=0,"",IF(AND($B930&gt;0,VALUE(SUBSTITUTE($B930,"1","0"))=$B930),1,0)),"")</f>
        <v/>
      </c>
      <c r="E930" s="5" t="str">
        <f>IF(PhieuBauCu!$B$2&gt;1,IF(LEN($B930)=0,"",IF(AND($B930&gt;0,VALUE(SUBSTITUTE($B930,"2","0"))=$B930),1,0)),"")</f>
        <v/>
      </c>
      <c r="F930" s="5" t="str">
        <f>IF(PhieuBauCu!$B$2&gt;2,IF(LEN($B930)=0,"",IF(AND($B930&gt;0,VALUE(SUBSTITUTE($B930,"3","0"))=$B930),1,0)),"")</f>
        <v/>
      </c>
      <c r="G930" s="5" t="str">
        <f>IF(PhieuBauCu!$B$2&gt;3,IF(LEN($B930)=0,"",IF(AND($B930&gt;0,VALUE(SUBSTITUTE($B930,"4","0"))=$B930),1,0)),"")</f>
        <v/>
      </c>
      <c r="H930" s="5" t="str">
        <f>IF(PhieuBauCu!$B$2&gt;4,IF(LEN($B930)=0,"",IF(AND($B930&gt;0,VALUE(SUBSTITUTE($B930,"5","0"))=$B930),1,0)),"")</f>
        <v/>
      </c>
      <c r="I930" s="5" t="str">
        <f>IF(PhieuBauCu!$B$2&gt;5,IF(LEN($B930)=0,"",IF(AND($B930&gt;0,VALUE(SUBSTITUTE($B930,"6","0"))=$B930),1,0)),"")</f>
        <v/>
      </c>
      <c r="J930" s="5" t="str">
        <f>IF(PhieuBauCu!$B$2&gt;6,IF(LEN($B930)=0,"",IF(AND($B930&gt;0,VALUE(SUBSTITUTE($B930,"7","0"))=$B930),1,0)),"")</f>
        <v/>
      </c>
      <c r="K930" s="5" t="str">
        <f>IF(PhieuBauCu!$B$2&gt;7,IF(LEN($B930)=0,"",IF(AND($B930&gt;0,VALUE(SUBSTITUTE($B930,"8","0"))=$B930),1,0)),"")</f>
        <v/>
      </c>
      <c r="L930" s="5" t="str">
        <f>IF(PhieuBauCu!$B$2&gt;8,IF(LEN($B930)=0,"",IF(AND($B930&gt;0,VALUE(SUBSTITUTE($B930,"9","0"))=$B930),1,0)),"")</f>
        <v/>
      </c>
      <c r="M930" s="9">
        <f t="shared" si="29"/>
        <v>0</v>
      </c>
      <c r="N930" s="36">
        <f>IF(AND(M930&lt;=PhieuBauCu!$B$13,M930&gt;=1),1,0)</f>
        <v>0</v>
      </c>
    </row>
    <row r="931" spans="1:14" ht="28.5" customHeight="1">
      <c r="A931" s="2">
        <v>926</v>
      </c>
      <c r="B931" s="3"/>
      <c r="C931" s="48" t="str">
        <f t="shared" si="28"/>
        <v/>
      </c>
      <c r="D931" s="5" t="str">
        <f>IF(PhieuBauCu!$B$2&gt;0,IF(LEN($B931)=0,"",IF(AND($B931&gt;0,VALUE(SUBSTITUTE($B931,"1","0"))=$B931),1,0)),"")</f>
        <v/>
      </c>
      <c r="E931" s="5" t="str">
        <f>IF(PhieuBauCu!$B$2&gt;1,IF(LEN($B931)=0,"",IF(AND($B931&gt;0,VALUE(SUBSTITUTE($B931,"2","0"))=$B931),1,0)),"")</f>
        <v/>
      </c>
      <c r="F931" s="5" t="str">
        <f>IF(PhieuBauCu!$B$2&gt;2,IF(LEN($B931)=0,"",IF(AND($B931&gt;0,VALUE(SUBSTITUTE($B931,"3","0"))=$B931),1,0)),"")</f>
        <v/>
      </c>
      <c r="G931" s="5" t="str">
        <f>IF(PhieuBauCu!$B$2&gt;3,IF(LEN($B931)=0,"",IF(AND($B931&gt;0,VALUE(SUBSTITUTE($B931,"4","0"))=$B931),1,0)),"")</f>
        <v/>
      </c>
      <c r="H931" s="5" t="str">
        <f>IF(PhieuBauCu!$B$2&gt;4,IF(LEN($B931)=0,"",IF(AND($B931&gt;0,VALUE(SUBSTITUTE($B931,"5","0"))=$B931),1,0)),"")</f>
        <v/>
      </c>
      <c r="I931" s="5" t="str">
        <f>IF(PhieuBauCu!$B$2&gt;5,IF(LEN($B931)=0,"",IF(AND($B931&gt;0,VALUE(SUBSTITUTE($B931,"6","0"))=$B931),1,0)),"")</f>
        <v/>
      </c>
      <c r="J931" s="5" t="str">
        <f>IF(PhieuBauCu!$B$2&gt;6,IF(LEN($B931)=0,"",IF(AND($B931&gt;0,VALUE(SUBSTITUTE($B931,"7","0"))=$B931),1,0)),"")</f>
        <v/>
      </c>
      <c r="K931" s="5" t="str">
        <f>IF(PhieuBauCu!$B$2&gt;7,IF(LEN($B931)=0,"",IF(AND($B931&gt;0,VALUE(SUBSTITUTE($B931,"8","0"))=$B931),1,0)),"")</f>
        <v/>
      </c>
      <c r="L931" s="5" t="str">
        <f>IF(PhieuBauCu!$B$2&gt;8,IF(LEN($B931)=0,"",IF(AND($B931&gt;0,VALUE(SUBSTITUTE($B931,"9","0"))=$B931),1,0)),"")</f>
        <v/>
      </c>
      <c r="M931" s="9">
        <f t="shared" si="29"/>
        <v>0</v>
      </c>
      <c r="N931" s="36">
        <f>IF(AND(M931&lt;=PhieuBauCu!$B$13,M931&gt;=1),1,0)</f>
        <v>0</v>
      </c>
    </row>
    <row r="932" spans="1:14" ht="28.5" customHeight="1">
      <c r="A932" s="2">
        <v>927</v>
      </c>
      <c r="B932" s="3"/>
      <c r="C932" s="48" t="str">
        <f t="shared" si="28"/>
        <v/>
      </c>
      <c r="D932" s="5" t="str">
        <f>IF(PhieuBauCu!$B$2&gt;0,IF(LEN($B932)=0,"",IF(AND($B932&gt;0,VALUE(SUBSTITUTE($B932,"1","0"))=$B932),1,0)),"")</f>
        <v/>
      </c>
      <c r="E932" s="5" t="str">
        <f>IF(PhieuBauCu!$B$2&gt;1,IF(LEN($B932)=0,"",IF(AND($B932&gt;0,VALUE(SUBSTITUTE($B932,"2","0"))=$B932),1,0)),"")</f>
        <v/>
      </c>
      <c r="F932" s="5" t="str">
        <f>IF(PhieuBauCu!$B$2&gt;2,IF(LEN($B932)=0,"",IF(AND($B932&gt;0,VALUE(SUBSTITUTE($B932,"3","0"))=$B932),1,0)),"")</f>
        <v/>
      </c>
      <c r="G932" s="5" t="str">
        <f>IF(PhieuBauCu!$B$2&gt;3,IF(LEN($B932)=0,"",IF(AND($B932&gt;0,VALUE(SUBSTITUTE($B932,"4","0"))=$B932),1,0)),"")</f>
        <v/>
      </c>
      <c r="H932" s="5" t="str">
        <f>IF(PhieuBauCu!$B$2&gt;4,IF(LEN($B932)=0,"",IF(AND($B932&gt;0,VALUE(SUBSTITUTE($B932,"5","0"))=$B932),1,0)),"")</f>
        <v/>
      </c>
      <c r="I932" s="5" t="str">
        <f>IF(PhieuBauCu!$B$2&gt;5,IF(LEN($B932)=0,"",IF(AND($B932&gt;0,VALUE(SUBSTITUTE($B932,"6","0"))=$B932),1,0)),"")</f>
        <v/>
      </c>
      <c r="J932" s="5" t="str">
        <f>IF(PhieuBauCu!$B$2&gt;6,IF(LEN($B932)=0,"",IF(AND($B932&gt;0,VALUE(SUBSTITUTE($B932,"7","0"))=$B932),1,0)),"")</f>
        <v/>
      </c>
      <c r="K932" s="5" t="str">
        <f>IF(PhieuBauCu!$B$2&gt;7,IF(LEN($B932)=0,"",IF(AND($B932&gt;0,VALUE(SUBSTITUTE($B932,"8","0"))=$B932),1,0)),"")</f>
        <v/>
      </c>
      <c r="L932" s="5" t="str">
        <f>IF(PhieuBauCu!$B$2&gt;8,IF(LEN($B932)=0,"",IF(AND($B932&gt;0,VALUE(SUBSTITUTE($B932,"9","0"))=$B932),1,0)),"")</f>
        <v/>
      </c>
      <c r="M932" s="9">
        <f t="shared" si="29"/>
        <v>0</v>
      </c>
      <c r="N932" s="36">
        <f>IF(AND(M932&lt;=PhieuBauCu!$B$13,M932&gt;=1),1,0)</f>
        <v>0</v>
      </c>
    </row>
    <row r="933" spans="1:14" ht="28.5" customHeight="1">
      <c r="A933" s="2">
        <v>928</v>
      </c>
      <c r="B933" s="3"/>
      <c r="C933" s="48" t="str">
        <f t="shared" si="28"/>
        <v/>
      </c>
      <c r="D933" s="5" t="str">
        <f>IF(PhieuBauCu!$B$2&gt;0,IF(LEN($B933)=0,"",IF(AND($B933&gt;0,VALUE(SUBSTITUTE($B933,"1","0"))=$B933),1,0)),"")</f>
        <v/>
      </c>
      <c r="E933" s="5" t="str">
        <f>IF(PhieuBauCu!$B$2&gt;1,IF(LEN($B933)=0,"",IF(AND($B933&gt;0,VALUE(SUBSTITUTE($B933,"2","0"))=$B933),1,0)),"")</f>
        <v/>
      </c>
      <c r="F933" s="5" t="str">
        <f>IF(PhieuBauCu!$B$2&gt;2,IF(LEN($B933)=0,"",IF(AND($B933&gt;0,VALUE(SUBSTITUTE($B933,"3","0"))=$B933),1,0)),"")</f>
        <v/>
      </c>
      <c r="G933" s="5" t="str">
        <f>IF(PhieuBauCu!$B$2&gt;3,IF(LEN($B933)=0,"",IF(AND($B933&gt;0,VALUE(SUBSTITUTE($B933,"4","0"))=$B933),1,0)),"")</f>
        <v/>
      </c>
      <c r="H933" s="5" t="str">
        <f>IF(PhieuBauCu!$B$2&gt;4,IF(LEN($B933)=0,"",IF(AND($B933&gt;0,VALUE(SUBSTITUTE($B933,"5","0"))=$B933),1,0)),"")</f>
        <v/>
      </c>
      <c r="I933" s="5" t="str">
        <f>IF(PhieuBauCu!$B$2&gt;5,IF(LEN($B933)=0,"",IF(AND($B933&gt;0,VALUE(SUBSTITUTE($B933,"6","0"))=$B933),1,0)),"")</f>
        <v/>
      </c>
      <c r="J933" s="5" t="str">
        <f>IF(PhieuBauCu!$B$2&gt;6,IF(LEN($B933)=0,"",IF(AND($B933&gt;0,VALUE(SUBSTITUTE($B933,"7","0"))=$B933),1,0)),"")</f>
        <v/>
      </c>
      <c r="K933" s="5" t="str">
        <f>IF(PhieuBauCu!$B$2&gt;7,IF(LEN($B933)=0,"",IF(AND($B933&gt;0,VALUE(SUBSTITUTE($B933,"8","0"))=$B933),1,0)),"")</f>
        <v/>
      </c>
      <c r="L933" s="5" t="str">
        <f>IF(PhieuBauCu!$B$2&gt;8,IF(LEN($B933)=0,"",IF(AND($B933&gt;0,VALUE(SUBSTITUTE($B933,"9","0"))=$B933),1,0)),"")</f>
        <v/>
      </c>
      <c r="M933" s="9">
        <f t="shared" si="29"/>
        <v>0</v>
      </c>
      <c r="N933" s="36">
        <f>IF(AND(M933&lt;=PhieuBauCu!$B$13,M933&gt;=1),1,0)</f>
        <v>0</v>
      </c>
    </row>
    <row r="934" spans="1:14" ht="28.5" customHeight="1">
      <c r="A934" s="2">
        <v>929</v>
      </c>
      <c r="B934" s="3"/>
      <c r="C934" s="48" t="str">
        <f t="shared" si="28"/>
        <v/>
      </c>
      <c r="D934" s="5" t="str">
        <f>IF(PhieuBauCu!$B$2&gt;0,IF(LEN($B934)=0,"",IF(AND($B934&gt;0,VALUE(SUBSTITUTE($B934,"1","0"))=$B934),1,0)),"")</f>
        <v/>
      </c>
      <c r="E934" s="5" t="str">
        <f>IF(PhieuBauCu!$B$2&gt;1,IF(LEN($B934)=0,"",IF(AND($B934&gt;0,VALUE(SUBSTITUTE($B934,"2","0"))=$B934),1,0)),"")</f>
        <v/>
      </c>
      <c r="F934" s="5" t="str">
        <f>IF(PhieuBauCu!$B$2&gt;2,IF(LEN($B934)=0,"",IF(AND($B934&gt;0,VALUE(SUBSTITUTE($B934,"3","0"))=$B934),1,0)),"")</f>
        <v/>
      </c>
      <c r="G934" s="5" t="str">
        <f>IF(PhieuBauCu!$B$2&gt;3,IF(LEN($B934)=0,"",IF(AND($B934&gt;0,VALUE(SUBSTITUTE($B934,"4","0"))=$B934),1,0)),"")</f>
        <v/>
      </c>
      <c r="H934" s="5" t="str">
        <f>IF(PhieuBauCu!$B$2&gt;4,IF(LEN($B934)=0,"",IF(AND($B934&gt;0,VALUE(SUBSTITUTE($B934,"5","0"))=$B934),1,0)),"")</f>
        <v/>
      </c>
      <c r="I934" s="5" t="str">
        <f>IF(PhieuBauCu!$B$2&gt;5,IF(LEN($B934)=0,"",IF(AND($B934&gt;0,VALUE(SUBSTITUTE($B934,"6","0"))=$B934),1,0)),"")</f>
        <v/>
      </c>
      <c r="J934" s="5" t="str">
        <f>IF(PhieuBauCu!$B$2&gt;6,IF(LEN($B934)=0,"",IF(AND($B934&gt;0,VALUE(SUBSTITUTE($B934,"7","0"))=$B934),1,0)),"")</f>
        <v/>
      </c>
      <c r="K934" s="5" t="str">
        <f>IF(PhieuBauCu!$B$2&gt;7,IF(LEN($B934)=0,"",IF(AND($B934&gt;0,VALUE(SUBSTITUTE($B934,"8","0"))=$B934),1,0)),"")</f>
        <v/>
      </c>
      <c r="L934" s="5" t="str">
        <f>IF(PhieuBauCu!$B$2&gt;8,IF(LEN($B934)=0,"",IF(AND($B934&gt;0,VALUE(SUBSTITUTE($B934,"9","0"))=$B934),1,0)),"")</f>
        <v/>
      </c>
      <c r="M934" s="9">
        <f t="shared" si="29"/>
        <v>0</v>
      </c>
      <c r="N934" s="36">
        <f>IF(AND(M934&lt;=PhieuBauCu!$B$13,M934&gt;=1),1,0)</f>
        <v>0</v>
      </c>
    </row>
    <row r="935" spans="1:14" ht="28.5" customHeight="1">
      <c r="A935" s="2">
        <v>930</v>
      </c>
      <c r="B935" s="3"/>
      <c r="C935" s="48" t="str">
        <f t="shared" si="28"/>
        <v/>
      </c>
      <c r="D935" s="5" t="str">
        <f>IF(PhieuBauCu!$B$2&gt;0,IF(LEN($B935)=0,"",IF(AND($B935&gt;0,VALUE(SUBSTITUTE($B935,"1","0"))=$B935),1,0)),"")</f>
        <v/>
      </c>
      <c r="E935" s="5" t="str">
        <f>IF(PhieuBauCu!$B$2&gt;1,IF(LEN($B935)=0,"",IF(AND($B935&gt;0,VALUE(SUBSTITUTE($B935,"2","0"))=$B935),1,0)),"")</f>
        <v/>
      </c>
      <c r="F935" s="5" t="str">
        <f>IF(PhieuBauCu!$B$2&gt;2,IF(LEN($B935)=0,"",IF(AND($B935&gt;0,VALUE(SUBSTITUTE($B935,"3","0"))=$B935),1,0)),"")</f>
        <v/>
      </c>
      <c r="G935" s="5" t="str">
        <f>IF(PhieuBauCu!$B$2&gt;3,IF(LEN($B935)=0,"",IF(AND($B935&gt;0,VALUE(SUBSTITUTE($B935,"4","0"))=$B935),1,0)),"")</f>
        <v/>
      </c>
      <c r="H935" s="5" t="str">
        <f>IF(PhieuBauCu!$B$2&gt;4,IF(LEN($B935)=0,"",IF(AND($B935&gt;0,VALUE(SUBSTITUTE($B935,"5","0"))=$B935),1,0)),"")</f>
        <v/>
      </c>
      <c r="I935" s="5" t="str">
        <f>IF(PhieuBauCu!$B$2&gt;5,IF(LEN($B935)=0,"",IF(AND($B935&gt;0,VALUE(SUBSTITUTE($B935,"6","0"))=$B935),1,0)),"")</f>
        <v/>
      </c>
      <c r="J935" s="5" t="str">
        <f>IF(PhieuBauCu!$B$2&gt;6,IF(LEN($B935)=0,"",IF(AND($B935&gt;0,VALUE(SUBSTITUTE($B935,"7","0"))=$B935),1,0)),"")</f>
        <v/>
      </c>
      <c r="K935" s="5" t="str">
        <f>IF(PhieuBauCu!$B$2&gt;7,IF(LEN($B935)=0,"",IF(AND($B935&gt;0,VALUE(SUBSTITUTE($B935,"8","0"))=$B935),1,0)),"")</f>
        <v/>
      </c>
      <c r="L935" s="5" t="str">
        <f>IF(PhieuBauCu!$B$2&gt;8,IF(LEN($B935)=0,"",IF(AND($B935&gt;0,VALUE(SUBSTITUTE($B935,"9","0"))=$B935),1,0)),"")</f>
        <v/>
      </c>
      <c r="M935" s="9">
        <f t="shared" si="29"/>
        <v>0</v>
      </c>
      <c r="N935" s="36">
        <f>IF(AND(M935&lt;=PhieuBauCu!$B$13,M935&gt;=1),1,0)</f>
        <v>0</v>
      </c>
    </row>
    <row r="936" spans="1:14" ht="28.5" customHeight="1">
      <c r="A936" s="2">
        <v>931</v>
      </c>
      <c r="B936" s="3"/>
      <c r="C936" s="48" t="str">
        <f t="shared" si="28"/>
        <v/>
      </c>
      <c r="D936" s="5" t="str">
        <f>IF(PhieuBauCu!$B$2&gt;0,IF(LEN($B936)=0,"",IF(AND($B936&gt;0,VALUE(SUBSTITUTE($B936,"1","0"))=$B936),1,0)),"")</f>
        <v/>
      </c>
      <c r="E936" s="5" t="str">
        <f>IF(PhieuBauCu!$B$2&gt;1,IF(LEN($B936)=0,"",IF(AND($B936&gt;0,VALUE(SUBSTITUTE($B936,"2","0"))=$B936),1,0)),"")</f>
        <v/>
      </c>
      <c r="F936" s="5" t="str">
        <f>IF(PhieuBauCu!$B$2&gt;2,IF(LEN($B936)=0,"",IF(AND($B936&gt;0,VALUE(SUBSTITUTE($B936,"3","0"))=$B936),1,0)),"")</f>
        <v/>
      </c>
      <c r="G936" s="5" t="str">
        <f>IF(PhieuBauCu!$B$2&gt;3,IF(LEN($B936)=0,"",IF(AND($B936&gt;0,VALUE(SUBSTITUTE($B936,"4","0"))=$B936),1,0)),"")</f>
        <v/>
      </c>
      <c r="H936" s="5" t="str">
        <f>IF(PhieuBauCu!$B$2&gt;4,IF(LEN($B936)=0,"",IF(AND($B936&gt;0,VALUE(SUBSTITUTE($B936,"5","0"))=$B936),1,0)),"")</f>
        <v/>
      </c>
      <c r="I936" s="5" t="str">
        <f>IF(PhieuBauCu!$B$2&gt;5,IF(LEN($B936)=0,"",IF(AND($B936&gt;0,VALUE(SUBSTITUTE($B936,"6","0"))=$B936),1,0)),"")</f>
        <v/>
      </c>
      <c r="J936" s="5" t="str">
        <f>IF(PhieuBauCu!$B$2&gt;6,IF(LEN($B936)=0,"",IF(AND($B936&gt;0,VALUE(SUBSTITUTE($B936,"7","0"))=$B936),1,0)),"")</f>
        <v/>
      </c>
      <c r="K936" s="5" t="str">
        <f>IF(PhieuBauCu!$B$2&gt;7,IF(LEN($B936)=0,"",IF(AND($B936&gt;0,VALUE(SUBSTITUTE($B936,"8","0"))=$B936),1,0)),"")</f>
        <v/>
      </c>
      <c r="L936" s="5" t="str">
        <f>IF(PhieuBauCu!$B$2&gt;8,IF(LEN($B936)=0,"",IF(AND($B936&gt;0,VALUE(SUBSTITUTE($B936,"9","0"))=$B936),1,0)),"")</f>
        <v/>
      </c>
      <c r="M936" s="9">
        <f t="shared" si="29"/>
        <v>0</v>
      </c>
      <c r="N936" s="36">
        <f>IF(AND(M936&lt;=PhieuBauCu!$B$13,M936&gt;=1),1,0)</f>
        <v>0</v>
      </c>
    </row>
    <row r="937" spans="1:14" ht="28.5" customHeight="1">
      <c r="A937" s="2">
        <v>932</v>
      </c>
      <c r="B937" s="3"/>
      <c r="C937" s="48" t="str">
        <f t="shared" si="28"/>
        <v/>
      </c>
      <c r="D937" s="5" t="str">
        <f>IF(PhieuBauCu!$B$2&gt;0,IF(LEN($B937)=0,"",IF(AND($B937&gt;0,VALUE(SUBSTITUTE($B937,"1","0"))=$B937),1,0)),"")</f>
        <v/>
      </c>
      <c r="E937" s="5" t="str">
        <f>IF(PhieuBauCu!$B$2&gt;1,IF(LEN($B937)=0,"",IF(AND($B937&gt;0,VALUE(SUBSTITUTE($B937,"2","0"))=$B937),1,0)),"")</f>
        <v/>
      </c>
      <c r="F937" s="5" t="str">
        <f>IF(PhieuBauCu!$B$2&gt;2,IF(LEN($B937)=0,"",IF(AND($B937&gt;0,VALUE(SUBSTITUTE($B937,"3","0"))=$B937),1,0)),"")</f>
        <v/>
      </c>
      <c r="G937" s="5" t="str">
        <f>IF(PhieuBauCu!$B$2&gt;3,IF(LEN($B937)=0,"",IF(AND($B937&gt;0,VALUE(SUBSTITUTE($B937,"4","0"))=$B937),1,0)),"")</f>
        <v/>
      </c>
      <c r="H937" s="5" t="str">
        <f>IF(PhieuBauCu!$B$2&gt;4,IF(LEN($B937)=0,"",IF(AND($B937&gt;0,VALUE(SUBSTITUTE($B937,"5","0"))=$B937),1,0)),"")</f>
        <v/>
      </c>
      <c r="I937" s="5" t="str">
        <f>IF(PhieuBauCu!$B$2&gt;5,IF(LEN($B937)=0,"",IF(AND($B937&gt;0,VALUE(SUBSTITUTE($B937,"6","0"))=$B937),1,0)),"")</f>
        <v/>
      </c>
      <c r="J937" s="5" t="str">
        <f>IF(PhieuBauCu!$B$2&gt;6,IF(LEN($B937)=0,"",IF(AND($B937&gt;0,VALUE(SUBSTITUTE($B937,"7","0"))=$B937),1,0)),"")</f>
        <v/>
      </c>
      <c r="K937" s="5" t="str">
        <f>IF(PhieuBauCu!$B$2&gt;7,IF(LEN($B937)=0,"",IF(AND($B937&gt;0,VALUE(SUBSTITUTE($B937,"8","0"))=$B937),1,0)),"")</f>
        <v/>
      </c>
      <c r="L937" s="5" t="str">
        <f>IF(PhieuBauCu!$B$2&gt;8,IF(LEN($B937)=0,"",IF(AND($B937&gt;0,VALUE(SUBSTITUTE($B937,"9","0"))=$B937),1,0)),"")</f>
        <v/>
      </c>
      <c r="M937" s="9">
        <f t="shared" si="29"/>
        <v>0</v>
      </c>
      <c r="N937" s="36">
        <f>IF(AND(M937&lt;=PhieuBauCu!$B$13,M937&gt;=1),1,0)</f>
        <v>0</v>
      </c>
    </row>
    <row r="938" spans="1:14" ht="28.5" customHeight="1">
      <c r="A938" s="2">
        <v>933</v>
      </c>
      <c r="B938" s="3"/>
      <c r="C938" s="48" t="str">
        <f t="shared" si="28"/>
        <v/>
      </c>
      <c r="D938" s="5" t="str">
        <f>IF(PhieuBauCu!$B$2&gt;0,IF(LEN($B938)=0,"",IF(AND($B938&gt;0,VALUE(SUBSTITUTE($B938,"1","0"))=$B938),1,0)),"")</f>
        <v/>
      </c>
      <c r="E938" s="5" t="str">
        <f>IF(PhieuBauCu!$B$2&gt;1,IF(LEN($B938)=0,"",IF(AND($B938&gt;0,VALUE(SUBSTITUTE($B938,"2","0"))=$B938),1,0)),"")</f>
        <v/>
      </c>
      <c r="F938" s="5" t="str">
        <f>IF(PhieuBauCu!$B$2&gt;2,IF(LEN($B938)=0,"",IF(AND($B938&gt;0,VALUE(SUBSTITUTE($B938,"3","0"))=$B938),1,0)),"")</f>
        <v/>
      </c>
      <c r="G938" s="5" t="str">
        <f>IF(PhieuBauCu!$B$2&gt;3,IF(LEN($B938)=0,"",IF(AND($B938&gt;0,VALUE(SUBSTITUTE($B938,"4","0"))=$B938),1,0)),"")</f>
        <v/>
      </c>
      <c r="H938" s="5" t="str">
        <f>IF(PhieuBauCu!$B$2&gt;4,IF(LEN($B938)=0,"",IF(AND($B938&gt;0,VALUE(SUBSTITUTE($B938,"5","0"))=$B938),1,0)),"")</f>
        <v/>
      </c>
      <c r="I938" s="5" t="str">
        <f>IF(PhieuBauCu!$B$2&gt;5,IF(LEN($B938)=0,"",IF(AND($B938&gt;0,VALUE(SUBSTITUTE($B938,"6","0"))=$B938),1,0)),"")</f>
        <v/>
      </c>
      <c r="J938" s="5" t="str">
        <f>IF(PhieuBauCu!$B$2&gt;6,IF(LEN($B938)=0,"",IF(AND($B938&gt;0,VALUE(SUBSTITUTE($B938,"7","0"))=$B938),1,0)),"")</f>
        <v/>
      </c>
      <c r="K938" s="5" t="str">
        <f>IF(PhieuBauCu!$B$2&gt;7,IF(LEN($B938)=0,"",IF(AND($B938&gt;0,VALUE(SUBSTITUTE($B938,"8","0"))=$B938),1,0)),"")</f>
        <v/>
      </c>
      <c r="L938" s="5" t="str">
        <f>IF(PhieuBauCu!$B$2&gt;8,IF(LEN($B938)=0,"",IF(AND($B938&gt;0,VALUE(SUBSTITUTE($B938,"9","0"))=$B938),1,0)),"")</f>
        <v/>
      </c>
      <c r="M938" s="9">
        <f t="shared" si="29"/>
        <v>0</v>
      </c>
      <c r="N938" s="36">
        <f>IF(AND(M938&lt;=PhieuBauCu!$B$13,M938&gt;=1),1,0)</f>
        <v>0</v>
      </c>
    </row>
    <row r="939" spans="1:14" ht="28.5" customHeight="1">
      <c r="A939" s="2">
        <v>934</v>
      </c>
      <c r="B939" s="3"/>
      <c r="C939" s="48" t="str">
        <f t="shared" si="28"/>
        <v/>
      </c>
      <c r="D939" s="5" t="str">
        <f>IF(PhieuBauCu!$B$2&gt;0,IF(LEN($B939)=0,"",IF(AND($B939&gt;0,VALUE(SUBSTITUTE($B939,"1","0"))=$B939),1,0)),"")</f>
        <v/>
      </c>
      <c r="E939" s="5" t="str">
        <f>IF(PhieuBauCu!$B$2&gt;1,IF(LEN($B939)=0,"",IF(AND($B939&gt;0,VALUE(SUBSTITUTE($B939,"2","0"))=$B939),1,0)),"")</f>
        <v/>
      </c>
      <c r="F939" s="5" t="str">
        <f>IF(PhieuBauCu!$B$2&gt;2,IF(LEN($B939)=0,"",IF(AND($B939&gt;0,VALUE(SUBSTITUTE($B939,"3","0"))=$B939),1,0)),"")</f>
        <v/>
      </c>
      <c r="G939" s="5" t="str">
        <f>IF(PhieuBauCu!$B$2&gt;3,IF(LEN($B939)=0,"",IF(AND($B939&gt;0,VALUE(SUBSTITUTE($B939,"4","0"))=$B939),1,0)),"")</f>
        <v/>
      </c>
      <c r="H939" s="5" t="str">
        <f>IF(PhieuBauCu!$B$2&gt;4,IF(LEN($B939)=0,"",IF(AND($B939&gt;0,VALUE(SUBSTITUTE($B939,"5","0"))=$B939),1,0)),"")</f>
        <v/>
      </c>
      <c r="I939" s="5" t="str">
        <f>IF(PhieuBauCu!$B$2&gt;5,IF(LEN($B939)=0,"",IF(AND($B939&gt;0,VALUE(SUBSTITUTE($B939,"6","0"))=$B939),1,0)),"")</f>
        <v/>
      </c>
      <c r="J939" s="5" t="str">
        <f>IF(PhieuBauCu!$B$2&gt;6,IF(LEN($B939)=0,"",IF(AND($B939&gt;0,VALUE(SUBSTITUTE($B939,"7","0"))=$B939),1,0)),"")</f>
        <v/>
      </c>
      <c r="K939" s="5" t="str">
        <f>IF(PhieuBauCu!$B$2&gt;7,IF(LEN($B939)=0,"",IF(AND($B939&gt;0,VALUE(SUBSTITUTE($B939,"8","0"))=$B939),1,0)),"")</f>
        <v/>
      </c>
      <c r="L939" s="5" t="str">
        <f>IF(PhieuBauCu!$B$2&gt;8,IF(LEN($B939)=0,"",IF(AND($B939&gt;0,VALUE(SUBSTITUTE($B939,"9","0"))=$B939),1,0)),"")</f>
        <v/>
      </c>
      <c r="M939" s="9">
        <f t="shared" si="29"/>
        <v>0</v>
      </c>
      <c r="N939" s="36">
        <f>IF(AND(M939&lt;=PhieuBauCu!$B$13,M939&gt;=1),1,0)</f>
        <v>0</v>
      </c>
    </row>
    <row r="940" spans="1:14" ht="28.5" customHeight="1">
      <c r="A940" s="2">
        <v>935</v>
      </c>
      <c r="B940" s="3"/>
      <c r="C940" s="48" t="str">
        <f t="shared" si="28"/>
        <v/>
      </c>
      <c r="D940" s="5" t="str">
        <f>IF(PhieuBauCu!$B$2&gt;0,IF(LEN($B940)=0,"",IF(AND($B940&gt;0,VALUE(SUBSTITUTE($B940,"1","0"))=$B940),1,0)),"")</f>
        <v/>
      </c>
      <c r="E940" s="5" t="str">
        <f>IF(PhieuBauCu!$B$2&gt;1,IF(LEN($B940)=0,"",IF(AND($B940&gt;0,VALUE(SUBSTITUTE($B940,"2","0"))=$B940),1,0)),"")</f>
        <v/>
      </c>
      <c r="F940" s="5" t="str">
        <f>IF(PhieuBauCu!$B$2&gt;2,IF(LEN($B940)=0,"",IF(AND($B940&gt;0,VALUE(SUBSTITUTE($B940,"3","0"))=$B940),1,0)),"")</f>
        <v/>
      </c>
      <c r="G940" s="5" t="str">
        <f>IF(PhieuBauCu!$B$2&gt;3,IF(LEN($B940)=0,"",IF(AND($B940&gt;0,VALUE(SUBSTITUTE($B940,"4","0"))=$B940),1,0)),"")</f>
        <v/>
      </c>
      <c r="H940" s="5" t="str">
        <f>IF(PhieuBauCu!$B$2&gt;4,IF(LEN($B940)=0,"",IF(AND($B940&gt;0,VALUE(SUBSTITUTE($B940,"5","0"))=$B940),1,0)),"")</f>
        <v/>
      </c>
      <c r="I940" s="5" t="str">
        <f>IF(PhieuBauCu!$B$2&gt;5,IF(LEN($B940)=0,"",IF(AND($B940&gt;0,VALUE(SUBSTITUTE($B940,"6","0"))=$B940),1,0)),"")</f>
        <v/>
      </c>
      <c r="J940" s="5" t="str">
        <f>IF(PhieuBauCu!$B$2&gt;6,IF(LEN($B940)=0,"",IF(AND($B940&gt;0,VALUE(SUBSTITUTE($B940,"7","0"))=$B940),1,0)),"")</f>
        <v/>
      </c>
      <c r="K940" s="5" t="str">
        <f>IF(PhieuBauCu!$B$2&gt;7,IF(LEN($B940)=0,"",IF(AND($B940&gt;0,VALUE(SUBSTITUTE($B940,"8","0"))=$B940),1,0)),"")</f>
        <v/>
      </c>
      <c r="L940" s="5" t="str">
        <f>IF(PhieuBauCu!$B$2&gt;8,IF(LEN($B940)=0,"",IF(AND($B940&gt;0,VALUE(SUBSTITUTE($B940,"9","0"))=$B940),1,0)),"")</f>
        <v/>
      </c>
      <c r="M940" s="9">
        <f t="shared" si="29"/>
        <v>0</v>
      </c>
      <c r="N940" s="36">
        <f>IF(AND(M940&lt;=PhieuBauCu!$B$13,M940&gt;=1),1,0)</f>
        <v>0</v>
      </c>
    </row>
    <row r="941" spans="1:14" ht="28.5" customHeight="1">
      <c r="A941" s="2">
        <v>936</v>
      </c>
      <c r="B941" s="3"/>
      <c r="C941" s="48" t="str">
        <f t="shared" si="28"/>
        <v/>
      </c>
      <c r="D941" s="5" t="str">
        <f>IF(PhieuBauCu!$B$2&gt;0,IF(LEN($B941)=0,"",IF(AND($B941&gt;0,VALUE(SUBSTITUTE($B941,"1","0"))=$B941),1,0)),"")</f>
        <v/>
      </c>
      <c r="E941" s="5" t="str">
        <f>IF(PhieuBauCu!$B$2&gt;1,IF(LEN($B941)=0,"",IF(AND($B941&gt;0,VALUE(SUBSTITUTE($B941,"2","0"))=$B941),1,0)),"")</f>
        <v/>
      </c>
      <c r="F941" s="5" t="str">
        <f>IF(PhieuBauCu!$B$2&gt;2,IF(LEN($B941)=0,"",IF(AND($B941&gt;0,VALUE(SUBSTITUTE($B941,"3","0"))=$B941),1,0)),"")</f>
        <v/>
      </c>
      <c r="G941" s="5" t="str">
        <f>IF(PhieuBauCu!$B$2&gt;3,IF(LEN($B941)=0,"",IF(AND($B941&gt;0,VALUE(SUBSTITUTE($B941,"4","0"))=$B941),1,0)),"")</f>
        <v/>
      </c>
      <c r="H941" s="5" t="str">
        <f>IF(PhieuBauCu!$B$2&gt;4,IF(LEN($B941)=0,"",IF(AND($B941&gt;0,VALUE(SUBSTITUTE($B941,"5","0"))=$B941),1,0)),"")</f>
        <v/>
      </c>
      <c r="I941" s="5" t="str">
        <f>IF(PhieuBauCu!$B$2&gt;5,IF(LEN($B941)=0,"",IF(AND($B941&gt;0,VALUE(SUBSTITUTE($B941,"6","0"))=$B941),1,0)),"")</f>
        <v/>
      </c>
      <c r="J941" s="5" t="str">
        <f>IF(PhieuBauCu!$B$2&gt;6,IF(LEN($B941)=0,"",IF(AND($B941&gt;0,VALUE(SUBSTITUTE($B941,"7","0"))=$B941),1,0)),"")</f>
        <v/>
      </c>
      <c r="K941" s="5" t="str">
        <f>IF(PhieuBauCu!$B$2&gt;7,IF(LEN($B941)=0,"",IF(AND($B941&gt;0,VALUE(SUBSTITUTE($B941,"8","0"))=$B941),1,0)),"")</f>
        <v/>
      </c>
      <c r="L941" s="5" t="str">
        <f>IF(PhieuBauCu!$B$2&gt;8,IF(LEN($B941)=0,"",IF(AND($B941&gt;0,VALUE(SUBSTITUTE($B941,"9","0"))=$B941),1,0)),"")</f>
        <v/>
      </c>
      <c r="M941" s="9">
        <f t="shared" si="29"/>
        <v>0</v>
      </c>
      <c r="N941" s="36">
        <f>IF(AND(M941&lt;=PhieuBauCu!$B$13,M941&gt;=1),1,0)</f>
        <v>0</v>
      </c>
    </row>
    <row r="942" spans="1:14" ht="28.5" customHeight="1">
      <c r="A942" s="2">
        <v>937</v>
      </c>
      <c r="B942" s="3"/>
      <c r="C942" s="48" t="str">
        <f t="shared" si="28"/>
        <v/>
      </c>
      <c r="D942" s="5" t="str">
        <f>IF(PhieuBauCu!$B$2&gt;0,IF(LEN($B942)=0,"",IF(AND($B942&gt;0,VALUE(SUBSTITUTE($B942,"1","0"))=$B942),1,0)),"")</f>
        <v/>
      </c>
      <c r="E942" s="5" t="str">
        <f>IF(PhieuBauCu!$B$2&gt;1,IF(LEN($B942)=0,"",IF(AND($B942&gt;0,VALUE(SUBSTITUTE($B942,"2","0"))=$B942),1,0)),"")</f>
        <v/>
      </c>
      <c r="F942" s="5" t="str">
        <f>IF(PhieuBauCu!$B$2&gt;2,IF(LEN($B942)=0,"",IF(AND($B942&gt;0,VALUE(SUBSTITUTE($B942,"3","0"))=$B942),1,0)),"")</f>
        <v/>
      </c>
      <c r="G942" s="5" t="str">
        <f>IF(PhieuBauCu!$B$2&gt;3,IF(LEN($B942)=0,"",IF(AND($B942&gt;0,VALUE(SUBSTITUTE($B942,"4","0"))=$B942),1,0)),"")</f>
        <v/>
      </c>
      <c r="H942" s="5" t="str">
        <f>IF(PhieuBauCu!$B$2&gt;4,IF(LEN($B942)=0,"",IF(AND($B942&gt;0,VALUE(SUBSTITUTE($B942,"5","0"))=$B942),1,0)),"")</f>
        <v/>
      </c>
      <c r="I942" s="5" t="str">
        <f>IF(PhieuBauCu!$B$2&gt;5,IF(LEN($B942)=0,"",IF(AND($B942&gt;0,VALUE(SUBSTITUTE($B942,"6","0"))=$B942),1,0)),"")</f>
        <v/>
      </c>
      <c r="J942" s="5" t="str">
        <f>IF(PhieuBauCu!$B$2&gt;6,IF(LEN($B942)=0,"",IF(AND($B942&gt;0,VALUE(SUBSTITUTE($B942,"7","0"))=$B942),1,0)),"")</f>
        <v/>
      </c>
      <c r="K942" s="5" t="str">
        <f>IF(PhieuBauCu!$B$2&gt;7,IF(LEN($B942)=0,"",IF(AND($B942&gt;0,VALUE(SUBSTITUTE($B942,"8","0"))=$B942),1,0)),"")</f>
        <v/>
      </c>
      <c r="L942" s="5" t="str">
        <f>IF(PhieuBauCu!$B$2&gt;8,IF(LEN($B942)=0,"",IF(AND($B942&gt;0,VALUE(SUBSTITUTE($B942,"9","0"))=$B942),1,0)),"")</f>
        <v/>
      </c>
      <c r="M942" s="9">
        <f t="shared" si="29"/>
        <v>0</v>
      </c>
      <c r="N942" s="36">
        <f>IF(AND(M942&lt;=PhieuBauCu!$B$13,M942&gt;=1),1,0)</f>
        <v>0</v>
      </c>
    </row>
    <row r="943" spans="1:14" ht="28.5" customHeight="1">
      <c r="A943" s="2">
        <v>938</v>
      </c>
      <c r="B943" s="3"/>
      <c r="C943" s="48" t="str">
        <f t="shared" si="28"/>
        <v/>
      </c>
      <c r="D943" s="5" t="str">
        <f>IF(PhieuBauCu!$B$2&gt;0,IF(LEN($B943)=0,"",IF(AND($B943&gt;0,VALUE(SUBSTITUTE($B943,"1","0"))=$B943),1,0)),"")</f>
        <v/>
      </c>
      <c r="E943" s="5" t="str">
        <f>IF(PhieuBauCu!$B$2&gt;1,IF(LEN($B943)=0,"",IF(AND($B943&gt;0,VALUE(SUBSTITUTE($B943,"2","0"))=$B943),1,0)),"")</f>
        <v/>
      </c>
      <c r="F943" s="5" t="str">
        <f>IF(PhieuBauCu!$B$2&gt;2,IF(LEN($B943)=0,"",IF(AND($B943&gt;0,VALUE(SUBSTITUTE($B943,"3","0"))=$B943),1,0)),"")</f>
        <v/>
      </c>
      <c r="G943" s="5" t="str">
        <f>IF(PhieuBauCu!$B$2&gt;3,IF(LEN($B943)=0,"",IF(AND($B943&gt;0,VALUE(SUBSTITUTE($B943,"4","0"))=$B943),1,0)),"")</f>
        <v/>
      </c>
      <c r="H943" s="5" t="str">
        <f>IF(PhieuBauCu!$B$2&gt;4,IF(LEN($B943)=0,"",IF(AND($B943&gt;0,VALUE(SUBSTITUTE($B943,"5","0"))=$B943),1,0)),"")</f>
        <v/>
      </c>
      <c r="I943" s="5" t="str">
        <f>IF(PhieuBauCu!$B$2&gt;5,IF(LEN($B943)=0,"",IF(AND($B943&gt;0,VALUE(SUBSTITUTE($B943,"6","0"))=$B943),1,0)),"")</f>
        <v/>
      </c>
      <c r="J943" s="5" t="str">
        <f>IF(PhieuBauCu!$B$2&gt;6,IF(LEN($B943)=0,"",IF(AND($B943&gt;0,VALUE(SUBSTITUTE($B943,"7","0"))=$B943),1,0)),"")</f>
        <v/>
      </c>
      <c r="K943" s="5" t="str">
        <f>IF(PhieuBauCu!$B$2&gt;7,IF(LEN($B943)=0,"",IF(AND($B943&gt;0,VALUE(SUBSTITUTE($B943,"8","0"))=$B943),1,0)),"")</f>
        <v/>
      </c>
      <c r="L943" s="5" t="str">
        <f>IF(PhieuBauCu!$B$2&gt;8,IF(LEN($B943)=0,"",IF(AND($B943&gt;0,VALUE(SUBSTITUTE($B943,"9","0"))=$B943),1,0)),"")</f>
        <v/>
      </c>
      <c r="M943" s="9">
        <f t="shared" si="29"/>
        <v>0</v>
      </c>
      <c r="N943" s="36">
        <f>IF(AND(M943&lt;=PhieuBauCu!$B$13,M943&gt;=1),1,0)</f>
        <v>0</v>
      </c>
    </row>
    <row r="944" spans="1:14" ht="28.5" customHeight="1">
      <c r="A944" s="2">
        <v>939</v>
      </c>
      <c r="B944" s="3"/>
      <c r="C944" s="48" t="str">
        <f t="shared" si="28"/>
        <v/>
      </c>
      <c r="D944" s="5" t="str">
        <f>IF(PhieuBauCu!$B$2&gt;0,IF(LEN($B944)=0,"",IF(AND($B944&gt;0,VALUE(SUBSTITUTE($B944,"1","0"))=$B944),1,0)),"")</f>
        <v/>
      </c>
      <c r="E944" s="5" t="str">
        <f>IF(PhieuBauCu!$B$2&gt;1,IF(LEN($B944)=0,"",IF(AND($B944&gt;0,VALUE(SUBSTITUTE($B944,"2","0"))=$B944),1,0)),"")</f>
        <v/>
      </c>
      <c r="F944" s="5" t="str">
        <f>IF(PhieuBauCu!$B$2&gt;2,IF(LEN($B944)=0,"",IF(AND($B944&gt;0,VALUE(SUBSTITUTE($B944,"3","0"))=$B944),1,0)),"")</f>
        <v/>
      </c>
      <c r="G944" s="5" t="str">
        <f>IF(PhieuBauCu!$B$2&gt;3,IF(LEN($B944)=0,"",IF(AND($B944&gt;0,VALUE(SUBSTITUTE($B944,"4","0"))=$B944),1,0)),"")</f>
        <v/>
      </c>
      <c r="H944" s="5" t="str">
        <f>IF(PhieuBauCu!$B$2&gt;4,IF(LEN($B944)=0,"",IF(AND($B944&gt;0,VALUE(SUBSTITUTE($B944,"5","0"))=$B944),1,0)),"")</f>
        <v/>
      </c>
      <c r="I944" s="5" t="str">
        <f>IF(PhieuBauCu!$B$2&gt;5,IF(LEN($B944)=0,"",IF(AND($B944&gt;0,VALUE(SUBSTITUTE($B944,"6","0"))=$B944),1,0)),"")</f>
        <v/>
      </c>
      <c r="J944" s="5" t="str">
        <f>IF(PhieuBauCu!$B$2&gt;6,IF(LEN($B944)=0,"",IF(AND($B944&gt;0,VALUE(SUBSTITUTE($B944,"7","0"))=$B944),1,0)),"")</f>
        <v/>
      </c>
      <c r="K944" s="5" t="str">
        <f>IF(PhieuBauCu!$B$2&gt;7,IF(LEN($B944)=0,"",IF(AND($B944&gt;0,VALUE(SUBSTITUTE($B944,"8","0"))=$B944),1,0)),"")</f>
        <v/>
      </c>
      <c r="L944" s="5" t="str">
        <f>IF(PhieuBauCu!$B$2&gt;8,IF(LEN($B944)=0,"",IF(AND($B944&gt;0,VALUE(SUBSTITUTE($B944,"9","0"))=$B944),1,0)),"")</f>
        <v/>
      </c>
      <c r="M944" s="9">
        <f t="shared" si="29"/>
        <v>0</v>
      </c>
      <c r="N944" s="36">
        <f>IF(AND(M944&lt;=PhieuBauCu!$B$13,M944&gt;=1),1,0)</f>
        <v>0</v>
      </c>
    </row>
    <row r="945" spans="1:14" ht="28.5" customHeight="1">
      <c r="A945" s="2">
        <v>940</v>
      </c>
      <c r="B945" s="3"/>
      <c r="C945" s="48" t="str">
        <f t="shared" si="28"/>
        <v/>
      </c>
      <c r="D945" s="5" t="str">
        <f>IF(PhieuBauCu!$B$2&gt;0,IF(LEN($B945)=0,"",IF(AND($B945&gt;0,VALUE(SUBSTITUTE($B945,"1","0"))=$B945),1,0)),"")</f>
        <v/>
      </c>
      <c r="E945" s="5" t="str">
        <f>IF(PhieuBauCu!$B$2&gt;1,IF(LEN($B945)=0,"",IF(AND($B945&gt;0,VALUE(SUBSTITUTE($B945,"2","0"))=$B945),1,0)),"")</f>
        <v/>
      </c>
      <c r="F945" s="5" t="str">
        <f>IF(PhieuBauCu!$B$2&gt;2,IF(LEN($B945)=0,"",IF(AND($B945&gt;0,VALUE(SUBSTITUTE($B945,"3","0"))=$B945),1,0)),"")</f>
        <v/>
      </c>
      <c r="G945" s="5" t="str">
        <f>IF(PhieuBauCu!$B$2&gt;3,IF(LEN($B945)=0,"",IF(AND($B945&gt;0,VALUE(SUBSTITUTE($B945,"4","0"))=$B945),1,0)),"")</f>
        <v/>
      </c>
      <c r="H945" s="5" t="str">
        <f>IF(PhieuBauCu!$B$2&gt;4,IF(LEN($B945)=0,"",IF(AND($B945&gt;0,VALUE(SUBSTITUTE($B945,"5","0"))=$B945),1,0)),"")</f>
        <v/>
      </c>
      <c r="I945" s="5" t="str">
        <f>IF(PhieuBauCu!$B$2&gt;5,IF(LEN($B945)=0,"",IF(AND($B945&gt;0,VALUE(SUBSTITUTE($B945,"6","0"))=$B945),1,0)),"")</f>
        <v/>
      </c>
      <c r="J945" s="5" t="str">
        <f>IF(PhieuBauCu!$B$2&gt;6,IF(LEN($B945)=0,"",IF(AND($B945&gt;0,VALUE(SUBSTITUTE($B945,"7","0"))=$B945),1,0)),"")</f>
        <v/>
      </c>
      <c r="K945" s="5" t="str">
        <f>IF(PhieuBauCu!$B$2&gt;7,IF(LEN($B945)=0,"",IF(AND($B945&gt;0,VALUE(SUBSTITUTE($B945,"8","0"))=$B945),1,0)),"")</f>
        <v/>
      </c>
      <c r="L945" s="5" t="str">
        <f>IF(PhieuBauCu!$B$2&gt;8,IF(LEN($B945)=0,"",IF(AND($B945&gt;0,VALUE(SUBSTITUTE($B945,"9","0"))=$B945),1,0)),"")</f>
        <v/>
      </c>
      <c r="M945" s="9">
        <f t="shared" si="29"/>
        <v>0</v>
      </c>
      <c r="N945" s="36">
        <f>IF(AND(M945&lt;=PhieuBauCu!$B$13,M945&gt;=1),1,0)</f>
        <v>0</v>
      </c>
    </row>
    <row r="946" spans="1:14" ht="28.5" customHeight="1">
      <c r="A946" s="2">
        <v>941</v>
      </c>
      <c r="B946" s="3"/>
      <c r="C946" s="48" t="str">
        <f t="shared" si="28"/>
        <v/>
      </c>
      <c r="D946" s="5" t="str">
        <f>IF(PhieuBauCu!$B$2&gt;0,IF(LEN($B946)=0,"",IF(AND($B946&gt;0,VALUE(SUBSTITUTE($B946,"1","0"))=$B946),1,0)),"")</f>
        <v/>
      </c>
      <c r="E946" s="5" t="str">
        <f>IF(PhieuBauCu!$B$2&gt;1,IF(LEN($B946)=0,"",IF(AND($B946&gt;0,VALUE(SUBSTITUTE($B946,"2","0"))=$B946),1,0)),"")</f>
        <v/>
      </c>
      <c r="F946" s="5" t="str">
        <f>IF(PhieuBauCu!$B$2&gt;2,IF(LEN($B946)=0,"",IF(AND($B946&gt;0,VALUE(SUBSTITUTE($B946,"3","0"))=$B946),1,0)),"")</f>
        <v/>
      </c>
      <c r="G946" s="5" t="str">
        <f>IF(PhieuBauCu!$B$2&gt;3,IF(LEN($B946)=0,"",IF(AND($B946&gt;0,VALUE(SUBSTITUTE($B946,"4","0"))=$B946),1,0)),"")</f>
        <v/>
      </c>
      <c r="H946" s="5" t="str">
        <f>IF(PhieuBauCu!$B$2&gt;4,IF(LEN($B946)=0,"",IF(AND($B946&gt;0,VALUE(SUBSTITUTE($B946,"5","0"))=$B946),1,0)),"")</f>
        <v/>
      </c>
      <c r="I946" s="5" t="str">
        <f>IF(PhieuBauCu!$B$2&gt;5,IF(LEN($B946)=0,"",IF(AND($B946&gt;0,VALUE(SUBSTITUTE($B946,"6","0"))=$B946),1,0)),"")</f>
        <v/>
      </c>
      <c r="J946" s="5" t="str">
        <f>IF(PhieuBauCu!$B$2&gt;6,IF(LEN($B946)=0,"",IF(AND($B946&gt;0,VALUE(SUBSTITUTE($B946,"7","0"))=$B946),1,0)),"")</f>
        <v/>
      </c>
      <c r="K946" s="5" t="str">
        <f>IF(PhieuBauCu!$B$2&gt;7,IF(LEN($B946)=0,"",IF(AND($B946&gt;0,VALUE(SUBSTITUTE($B946,"8","0"))=$B946),1,0)),"")</f>
        <v/>
      </c>
      <c r="L946" s="5" t="str">
        <f>IF(PhieuBauCu!$B$2&gt;8,IF(LEN($B946)=0,"",IF(AND($B946&gt;0,VALUE(SUBSTITUTE($B946,"9","0"))=$B946),1,0)),"")</f>
        <v/>
      </c>
      <c r="M946" s="9">
        <f t="shared" si="29"/>
        <v>0</v>
      </c>
      <c r="N946" s="36">
        <f>IF(AND(M946&lt;=PhieuBauCu!$B$13,M946&gt;=1),1,0)</f>
        <v>0</v>
      </c>
    </row>
    <row r="947" spans="1:14" ht="28.5" customHeight="1">
      <c r="A947" s="2">
        <v>942</v>
      </c>
      <c r="B947" s="3"/>
      <c r="C947" s="48" t="str">
        <f t="shared" si="28"/>
        <v/>
      </c>
      <c r="D947" s="5" t="str">
        <f>IF(PhieuBauCu!$B$2&gt;0,IF(LEN($B947)=0,"",IF(AND($B947&gt;0,VALUE(SUBSTITUTE($B947,"1","0"))=$B947),1,0)),"")</f>
        <v/>
      </c>
      <c r="E947" s="5" t="str">
        <f>IF(PhieuBauCu!$B$2&gt;1,IF(LEN($B947)=0,"",IF(AND($B947&gt;0,VALUE(SUBSTITUTE($B947,"2","0"))=$B947),1,0)),"")</f>
        <v/>
      </c>
      <c r="F947" s="5" t="str">
        <f>IF(PhieuBauCu!$B$2&gt;2,IF(LEN($B947)=0,"",IF(AND($B947&gt;0,VALUE(SUBSTITUTE($B947,"3","0"))=$B947),1,0)),"")</f>
        <v/>
      </c>
      <c r="G947" s="5" t="str">
        <f>IF(PhieuBauCu!$B$2&gt;3,IF(LEN($B947)=0,"",IF(AND($B947&gt;0,VALUE(SUBSTITUTE($B947,"4","0"))=$B947),1,0)),"")</f>
        <v/>
      </c>
      <c r="H947" s="5" t="str">
        <f>IF(PhieuBauCu!$B$2&gt;4,IF(LEN($B947)=0,"",IF(AND($B947&gt;0,VALUE(SUBSTITUTE($B947,"5","0"))=$B947),1,0)),"")</f>
        <v/>
      </c>
      <c r="I947" s="5" t="str">
        <f>IF(PhieuBauCu!$B$2&gt;5,IF(LEN($B947)=0,"",IF(AND($B947&gt;0,VALUE(SUBSTITUTE($B947,"6","0"))=$B947),1,0)),"")</f>
        <v/>
      </c>
      <c r="J947" s="5" t="str">
        <f>IF(PhieuBauCu!$B$2&gt;6,IF(LEN($B947)=0,"",IF(AND($B947&gt;0,VALUE(SUBSTITUTE($B947,"7","0"))=$B947),1,0)),"")</f>
        <v/>
      </c>
      <c r="K947" s="5" t="str">
        <f>IF(PhieuBauCu!$B$2&gt;7,IF(LEN($B947)=0,"",IF(AND($B947&gt;0,VALUE(SUBSTITUTE($B947,"8","0"))=$B947),1,0)),"")</f>
        <v/>
      </c>
      <c r="L947" s="5" t="str">
        <f>IF(PhieuBauCu!$B$2&gt;8,IF(LEN($B947)=0,"",IF(AND($B947&gt;0,VALUE(SUBSTITUTE($B947,"9","0"))=$B947),1,0)),"")</f>
        <v/>
      </c>
      <c r="M947" s="9">
        <f t="shared" si="29"/>
        <v>0</v>
      </c>
      <c r="N947" s="36">
        <f>IF(AND(M947&lt;=PhieuBauCu!$B$13,M947&gt;=1),1,0)</f>
        <v>0</v>
      </c>
    </row>
    <row r="948" spans="1:14" ht="28.5" customHeight="1">
      <c r="A948" s="2">
        <v>943</v>
      </c>
      <c r="B948" s="3"/>
      <c r="C948" s="48" t="str">
        <f t="shared" si="28"/>
        <v/>
      </c>
      <c r="D948" s="5" t="str">
        <f>IF(PhieuBauCu!$B$2&gt;0,IF(LEN($B948)=0,"",IF(AND($B948&gt;0,VALUE(SUBSTITUTE($B948,"1","0"))=$B948),1,0)),"")</f>
        <v/>
      </c>
      <c r="E948" s="5" t="str">
        <f>IF(PhieuBauCu!$B$2&gt;1,IF(LEN($B948)=0,"",IF(AND($B948&gt;0,VALUE(SUBSTITUTE($B948,"2","0"))=$B948),1,0)),"")</f>
        <v/>
      </c>
      <c r="F948" s="5" t="str">
        <f>IF(PhieuBauCu!$B$2&gt;2,IF(LEN($B948)=0,"",IF(AND($B948&gt;0,VALUE(SUBSTITUTE($B948,"3","0"))=$B948),1,0)),"")</f>
        <v/>
      </c>
      <c r="G948" s="5" t="str">
        <f>IF(PhieuBauCu!$B$2&gt;3,IF(LEN($B948)=0,"",IF(AND($B948&gt;0,VALUE(SUBSTITUTE($B948,"4","0"))=$B948),1,0)),"")</f>
        <v/>
      </c>
      <c r="H948" s="5" t="str">
        <f>IF(PhieuBauCu!$B$2&gt;4,IF(LEN($B948)=0,"",IF(AND($B948&gt;0,VALUE(SUBSTITUTE($B948,"5","0"))=$B948),1,0)),"")</f>
        <v/>
      </c>
      <c r="I948" s="5" t="str">
        <f>IF(PhieuBauCu!$B$2&gt;5,IF(LEN($B948)=0,"",IF(AND($B948&gt;0,VALUE(SUBSTITUTE($B948,"6","0"))=$B948),1,0)),"")</f>
        <v/>
      </c>
      <c r="J948" s="5" t="str">
        <f>IF(PhieuBauCu!$B$2&gt;6,IF(LEN($B948)=0,"",IF(AND($B948&gt;0,VALUE(SUBSTITUTE($B948,"7","0"))=$B948),1,0)),"")</f>
        <v/>
      </c>
      <c r="K948" s="5" t="str">
        <f>IF(PhieuBauCu!$B$2&gt;7,IF(LEN($B948)=0,"",IF(AND($B948&gt;0,VALUE(SUBSTITUTE($B948,"8","0"))=$B948),1,0)),"")</f>
        <v/>
      </c>
      <c r="L948" s="5" t="str">
        <f>IF(PhieuBauCu!$B$2&gt;8,IF(LEN($B948)=0,"",IF(AND($B948&gt;0,VALUE(SUBSTITUTE($B948,"9","0"))=$B948),1,0)),"")</f>
        <v/>
      </c>
      <c r="M948" s="9">
        <f t="shared" si="29"/>
        <v>0</v>
      </c>
      <c r="N948" s="36">
        <f>IF(AND(M948&lt;=PhieuBauCu!$B$13,M948&gt;=1),1,0)</f>
        <v>0</v>
      </c>
    </row>
    <row r="949" spans="1:14" ht="28.5" customHeight="1">
      <c r="A949" s="2">
        <v>944</v>
      </c>
      <c r="B949" s="3"/>
      <c r="C949" s="48" t="str">
        <f t="shared" si="28"/>
        <v/>
      </c>
      <c r="D949" s="5" t="str">
        <f>IF(PhieuBauCu!$B$2&gt;0,IF(LEN($B949)=0,"",IF(AND($B949&gt;0,VALUE(SUBSTITUTE($B949,"1","0"))=$B949),1,0)),"")</f>
        <v/>
      </c>
      <c r="E949" s="5" t="str">
        <f>IF(PhieuBauCu!$B$2&gt;1,IF(LEN($B949)=0,"",IF(AND($B949&gt;0,VALUE(SUBSTITUTE($B949,"2","0"))=$B949),1,0)),"")</f>
        <v/>
      </c>
      <c r="F949" s="5" t="str">
        <f>IF(PhieuBauCu!$B$2&gt;2,IF(LEN($B949)=0,"",IF(AND($B949&gt;0,VALUE(SUBSTITUTE($B949,"3","0"))=$B949),1,0)),"")</f>
        <v/>
      </c>
      <c r="G949" s="5" t="str">
        <f>IF(PhieuBauCu!$B$2&gt;3,IF(LEN($B949)=0,"",IF(AND($B949&gt;0,VALUE(SUBSTITUTE($B949,"4","0"))=$B949),1,0)),"")</f>
        <v/>
      </c>
      <c r="H949" s="5" t="str">
        <f>IF(PhieuBauCu!$B$2&gt;4,IF(LEN($B949)=0,"",IF(AND($B949&gt;0,VALUE(SUBSTITUTE($B949,"5","0"))=$B949),1,0)),"")</f>
        <v/>
      </c>
      <c r="I949" s="5" t="str">
        <f>IF(PhieuBauCu!$B$2&gt;5,IF(LEN($B949)=0,"",IF(AND($B949&gt;0,VALUE(SUBSTITUTE($B949,"6","0"))=$B949),1,0)),"")</f>
        <v/>
      </c>
      <c r="J949" s="5" t="str">
        <f>IF(PhieuBauCu!$B$2&gt;6,IF(LEN($B949)=0,"",IF(AND($B949&gt;0,VALUE(SUBSTITUTE($B949,"7","0"))=$B949),1,0)),"")</f>
        <v/>
      </c>
      <c r="K949" s="5" t="str">
        <f>IF(PhieuBauCu!$B$2&gt;7,IF(LEN($B949)=0,"",IF(AND($B949&gt;0,VALUE(SUBSTITUTE($B949,"8","0"))=$B949),1,0)),"")</f>
        <v/>
      </c>
      <c r="L949" s="5" t="str">
        <f>IF(PhieuBauCu!$B$2&gt;8,IF(LEN($B949)=0,"",IF(AND($B949&gt;0,VALUE(SUBSTITUTE($B949,"9","0"))=$B949),1,0)),"")</f>
        <v/>
      </c>
      <c r="M949" s="9">
        <f t="shared" si="29"/>
        <v>0</v>
      </c>
      <c r="N949" s="36">
        <f>IF(AND(M949&lt;=PhieuBauCu!$B$13,M949&gt;=1),1,0)</f>
        <v>0</v>
      </c>
    </row>
    <row r="950" spans="1:14" ht="28.5" customHeight="1">
      <c r="A950" s="2">
        <v>945</v>
      </c>
      <c r="B950" s="3"/>
      <c r="C950" s="48" t="str">
        <f t="shared" si="28"/>
        <v/>
      </c>
      <c r="D950" s="5" t="str">
        <f>IF(PhieuBauCu!$B$2&gt;0,IF(LEN($B950)=0,"",IF(AND($B950&gt;0,VALUE(SUBSTITUTE($B950,"1","0"))=$B950),1,0)),"")</f>
        <v/>
      </c>
      <c r="E950" s="5" t="str">
        <f>IF(PhieuBauCu!$B$2&gt;1,IF(LEN($B950)=0,"",IF(AND($B950&gt;0,VALUE(SUBSTITUTE($B950,"2","0"))=$B950),1,0)),"")</f>
        <v/>
      </c>
      <c r="F950" s="5" t="str">
        <f>IF(PhieuBauCu!$B$2&gt;2,IF(LEN($B950)=0,"",IF(AND($B950&gt;0,VALUE(SUBSTITUTE($B950,"3","0"))=$B950),1,0)),"")</f>
        <v/>
      </c>
      <c r="G950" s="5" t="str">
        <f>IF(PhieuBauCu!$B$2&gt;3,IF(LEN($B950)=0,"",IF(AND($B950&gt;0,VALUE(SUBSTITUTE($B950,"4","0"))=$B950),1,0)),"")</f>
        <v/>
      </c>
      <c r="H950" s="5" t="str">
        <f>IF(PhieuBauCu!$B$2&gt;4,IF(LEN($B950)=0,"",IF(AND($B950&gt;0,VALUE(SUBSTITUTE($B950,"5","0"))=$B950),1,0)),"")</f>
        <v/>
      </c>
      <c r="I950" s="5" t="str">
        <f>IF(PhieuBauCu!$B$2&gt;5,IF(LEN($B950)=0,"",IF(AND($B950&gt;0,VALUE(SUBSTITUTE($B950,"6","0"))=$B950),1,0)),"")</f>
        <v/>
      </c>
      <c r="J950" s="5" t="str">
        <f>IF(PhieuBauCu!$B$2&gt;6,IF(LEN($B950)=0,"",IF(AND($B950&gt;0,VALUE(SUBSTITUTE($B950,"7","0"))=$B950),1,0)),"")</f>
        <v/>
      </c>
      <c r="K950" s="5" t="str">
        <f>IF(PhieuBauCu!$B$2&gt;7,IF(LEN($B950)=0,"",IF(AND($B950&gt;0,VALUE(SUBSTITUTE($B950,"8","0"))=$B950),1,0)),"")</f>
        <v/>
      </c>
      <c r="L950" s="5" t="str">
        <f>IF(PhieuBauCu!$B$2&gt;8,IF(LEN($B950)=0,"",IF(AND($B950&gt;0,VALUE(SUBSTITUTE($B950,"9","0"))=$B950),1,0)),"")</f>
        <v/>
      </c>
      <c r="M950" s="9">
        <f t="shared" si="29"/>
        <v>0</v>
      </c>
      <c r="N950" s="36">
        <f>IF(AND(M950&lt;=PhieuBauCu!$B$13,M950&gt;=1),1,0)</f>
        <v>0</v>
      </c>
    </row>
    <row r="951" spans="1:14" ht="28.5" customHeight="1">
      <c r="A951" s="2">
        <v>946</v>
      </c>
      <c r="B951" s="3"/>
      <c r="C951" s="48" t="str">
        <f t="shared" si="28"/>
        <v/>
      </c>
      <c r="D951" s="5" t="str">
        <f>IF(PhieuBauCu!$B$2&gt;0,IF(LEN($B951)=0,"",IF(AND($B951&gt;0,VALUE(SUBSTITUTE($B951,"1","0"))=$B951),1,0)),"")</f>
        <v/>
      </c>
      <c r="E951" s="5" t="str">
        <f>IF(PhieuBauCu!$B$2&gt;1,IF(LEN($B951)=0,"",IF(AND($B951&gt;0,VALUE(SUBSTITUTE($B951,"2","0"))=$B951),1,0)),"")</f>
        <v/>
      </c>
      <c r="F951" s="5" t="str">
        <f>IF(PhieuBauCu!$B$2&gt;2,IF(LEN($B951)=0,"",IF(AND($B951&gt;0,VALUE(SUBSTITUTE($B951,"3","0"))=$B951),1,0)),"")</f>
        <v/>
      </c>
      <c r="G951" s="5" t="str">
        <f>IF(PhieuBauCu!$B$2&gt;3,IF(LEN($B951)=0,"",IF(AND($B951&gt;0,VALUE(SUBSTITUTE($B951,"4","0"))=$B951),1,0)),"")</f>
        <v/>
      </c>
      <c r="H951" s="5" t="str">
        <f>IF(PhieuBauCu!$B$2&gt;4,IF(LEN($B951)=0,"",IF(AND($B951&gt;0,VALUE(SUBSTITUTE($B951,"5","0"))=$B951),1,0)),"")</f>
        <v/>
      </c>
      <c r="I951" s="5" t="str">
        <f>IF(PhieuBauCu!$B$2&gt;5,IF(LEN($B951)=0,"",IF(AND($B951&gt;0,VALUE(SUBSTITUTE($B951,"6","0"))=$B951),1,0)),"")</f>
        <v/>
      </c>
      <c r="J951" s="5" t="str">
        <f>IF(PhieuBauCu!$B$2&gt;6,IF(LEN($B951)=0,"",IF(AND($B951&gt;0,VALUE(SUBSTITUTE($B951,"7","0"))=$B951),1,0)),"")</f>
        <v/>
      </c>
      <c r="K951" s="5" t="str">
        <f>IF(PhieuBauCu!$B$2&gt;7,IF(LEN($B951)=0,"",IF(AND($B951&gt;0,VALUE(SUBSTITUTE($B951,"8","0"))=$B951),1,0)),"")</f>
        <v/>
      </c>
      <c r="L951" s="5" t="str">
        <f>IF(PhieuBauCu!$B$2&gt;8,IF(LEN($B951)=0,"",IF(AND($B951&gt;0,VALUE(SUBSTITUTE($B951,"9","0"))=$B951),1,0)),"")</f>
        <v/>
      </c>
      <c r="M951" s="9">
        <f t="shared" si="29"/>
        <v>0</v>
      </c>
      <c r="N951" s="36">
        <f>IF(AND(M951&lt;=PhieuBauCu!$B$13,M951&gt;=1),1,0)</f>
        <v>0</v>
      </c>
    </row>
    <row r="952" spans="1:14" ht="28.5" customHeight="1">
      <c r="A952" s="2">
        <v>947</v>
      </c>
      <c r="B952" s="3"/>
      <c r="C952" s="48" t="str">
        <f t="shared" si="28"/>
        <v/>
      </c>
      <c r="D952" s="5" t="str">
        <f>IF(PhieuBauCu!$B$2&gt;0,IF(LEN($B952)=0,"",IF(AND($B952&gt;0,VALUE(SUBSTITUTE($B952,"1","0"))=$B952),1,0)),"")</f>
        <v/>
      </c>
      <c r="E952" s="5" t="str">
        <f>IF(PhieuBauCu!$B$2&gt;1,IF(LEN($B952)=0,"",IF(AND($B952&gt;0,VALUE(SUBSTITUTE($B952,"2","0"))=$B952),1,0)),"")</f>
        <v/>
      </c>
      <c r="F952" s="5" t="str">
        <f>IF(PhieuBauCu!$B$2&gt;2,IF(LEN($B952)=0,"",IF(AND($B952&gt;0,VALUE(SUBSTITUTE($B952,"3","0"))=$B952),1,0)),"")</f>
        <v/>
      </c>
      <c r="G952" s="5" t="str">
        <f>IF(PhieuBauCu!$B$2&gt;3,IF(LEN($B952)=0,"",IF(AND($B952&gt;0,VALUE(SUBSTITUTE($B952,"4","0"))=$B952),1,0)),"")</f>
        <v/>
      </c>
      <c r="H952" s="5" t="str">
        <f>IF(PhieuBauCu!$B$2&gt;4,IF(LEN($B952)=0,"",IF(AND($B952&gt;0,VALUE(SUBSTITUTE($B952,"5","0"))=$B952),1,0)),"")</f>
        <v/>
      </c>
      <c r="I952" s="5" t="str">
        <f>IF(PhieuBauCu!$B$2&gt;5,IF(LEN($B952)=0,"",IF(AND($B952&gt;0,VALUE(SUBSTITUTE($B952,"6","0"))=$B952),1,0)),"")</f>
        <v/>
      </c>
      <c r="J952" s="5" t="str">
        <f>IF(PhieuBauCu!$B$2&gt;6,IF(LEN($B952)=0,"",IF(AND($B952&gt;0,VALUE(SUBSTITUTE($B952,"7","0"))=$B952),1,0)),"")</f>
        <v/>
      </c>
      <c r="K952" s="5" t="str">
        <f>IF(PhieuBauCu!$B$2&gt;7,IF(LEN($B952)=0,"",IF(AND($B952&gt;0,VALUE(SUBSTITUTE($B952,"8","0"))=$B952),1,0)),"")</f>
        <v/>
      </c>
      <c r="L952" s="5" t="str">
        <f>IF(PhieuBauCu!$B$2&gt;8,IF(LEN($B952)=0,"",IF(AND($B952&gt;0,VALUE(SUBSTITUTE($B952,"9","0"))=$B952),1,0)),"")</f>
        <v/>
      </c>
      <c r="M952" s="9">
        <f t="shared" si="29"/>
        <v>0</v>
      </c>
      <c r="N952" s="36">
        <f>IF(AND(M952&lt;=PhieuBauCu!$B$13,M952&gt;=1),1,0)</f>
        <v>0</v>
      </c>
    </row>
    <row r="953" spans="1:14" ht="28.5" customHeight="1">
      <c r="A953" s="2">
        <v>948</v>
      </c>
      <c r="B953" s="3"/>
      <c r="C953" s="48" t="str">
        <f t="shared" si="28"/>
        <v/>
      </c>
      <c r="D953" s="5" t="str">
        <f>IF(PhieuBauCu!$B$2&gt;0,IF(LEN($B953)=0,"",IF(AND($B953&gt;0,VALUE(SUBSTITUTE($B953,"1","0"))=$B953),1,0)),"")</f>
        <v/>
      </c>
      <c r="E953" s="5" t="str">
        <f>IF(PhieuBauCu!$B$2&gt;1,IF(LEN($B953)=0,"",IF(AND($B953&gt;0,VALUE(SUBSTITUTE($B953,"2","0"))=$B953),1,0)),"")</f>
        <v/>
      </c>
      <c r="F953" s="5" t="str">
        <f>IF(PhieuBauCu!$B$2&gt;2,IF(LEN($B953)=0,"",IF(AND($B953&gt;0,VALUE(SUBSTITUTE($B953,"3","0"))=$B953),1,0)),"")</f>
        <v/>
      </c>
      <c r="G953" s="5" t="str">
        <f>IF(PhieuBauCu!$B$2&gt;3,IF(LEN($B953)=0,"",IF(AND($B953&gt;0,VALUE(SUBSTITUTE($B953,"4","0"))=$B953),1,0)),"")</f>
        <v/>
      </c>
      <c r="H953" s="5" t="str">
        <f>IF(PhieuBauCu!$B$2&gt;4,IF(LEN($B953)=0,"",IF(AND($B953&gt;0,VALUE(SUBSTITUTE($B953,"5","0"))=$B953),1,0)),"")</f>
        <v/>
      </c>
      <c r="I953" s="5" t="str">
        <f>IF(PhieuBauCu!$B$2&gt;5,IF(LEN($B953)=0,"",IF(AND($B953&gt;0,VALUE(SUBSTITUTE($B953,"6","0"))=$B953),1,0)),"")</f>
        <v/>
      </c>
      <c r="J953" s="5" t="str">
        <f>IF(PhieuBauCu!$B$2&gt;6,IF(LEN($B953)=0,"",IF(AND($B953&gt;0,VALUE(SUBSTITUTE($B953,"7","0"))=$B953),1,0)),"")</f>
        <v/>
      </c>
      <c r="K953" s="5" t="str">
        <f>IF(PhieuBauCu!$B$2&gt;7,IF(LEN($B953)=0,"",IF(AND($B953&gt;0,VALUE(SUBSTITUTE($B953,"8","0"))=$B953),1,0)),"")</f>
        <v/>
      </c>
      <c r="L953" s="5" t="str">
        <f>IF(PhieuBauCu!$B$2&gt;8,IF(LEN($B953)=0,"",IF(AND($B953&gt;0,VALUE(SUBSTITUTE($B953,"9","0"))=$B953),1,0)),"")</f>
        <v/>
      </c>
      <c r="M953" s="9">
        <f t="shared" si="29"/>
        <v>0</v>
      </c>
      <c r="N953" s="36">
        <f>IF(AND(M953&lt;=PhieuBauCu!$B$13,M953&gt;=1),1,0)</f>
        <v>0</v>
      </c>
    </row>
    <row r="954" spans="1:14" ht="28.5" customHeight="1">
      <c r="A954" s="2">
        <v>949</v>
      </c>
      <c r="B954" s="3"/>
      <c r="C954" s="48" t="str">
        <f t="shared" si="28"/>
        <v/>
      </c>
      <c r="D954" s="5" t="str">
        <f>IF(PhieuBauCu!$B$2&gt;0,IF(LEN($B954)=0,"",IF(AND($B954&gt;0,VALUE(SUBSTITUTE($B954,"1","0"))=$B954),1,0)),"")</f>
        <v/>
      </c>
      <c r="E954" s="5" t="str">
        <f>IF(PhieuBauCu!$B$2&gt;1,IF(LEN($B954)=0,"",IF(AND($B954&gt;0,VALUE(SUBSTITUTE($B954,"2","0"))=$B954),1,0)),"")</f>
        <v/>
      </c>
      <c r="F954" s="5" t="str">
        <f>IF(PhieuBauCu!$B$2&gt;2,IF(LEN($B954)=0,"",IF(AND($B954&gt;0,VALUE(SUBSTITUTE($B954,"3","0"))=$B954),1,0)),"")</f>
        <v/>
      </c>
      <c r="G954" s="5" t="str">
        <f>IF(PhieuBauCu!$B$2&gt;3,IF(LEN($B954)=0,"",IF(AND($B954&gt;0,VALUE(SUBSTITUTE($B954,"4","0"))=$B954),1,0)),"")</f>
        <v/>
      </c>
      <c r="H954" s="5" t="str">
        <f>IF(PhieuBauCu!$B$2&gt;4,IF(LEN($B954)=0,"",IF(AND($B954&gt;0,VALUE(SUBSTITUTE($B954,"5","0"))=$B954),1,0)),"")</f>
        <v/>
      </c>
      <c r="I954" s="5" t="str">
        <f>IF(PhieuBauCu!$B$2&gt;5,IF(LEN($B954)=0,"",IF(AND($B954&gt;0,VALUE(SUBSTITUTE($B954,"6","0"))=$B954),1,0)),"")</f>
        <v/>
      </c>
      <c r="J954" s="5" t="str">
        <f>IF(PhieuBauCu!$B$2&gt;6,IF(LEN($B954)=0,"",IF(AND($B954&gt;0,VALUE(SUBSTITUTE($B954,"7","0"))=$B954),1,0)),"")</f>
        <v/>
      </c>
      <c r="K954" s="5" t="str">
        <f>IF(PhieuBauCu!$B$2&gt;7,IF(LEN($B954)=0,"",IF(AND($B954&gt;0,VALUE(SUBSTITUTE($B954,"8","0"))=$B954),1,0)),"")</f>
        <v/>
      </c>
      <c r="L954" s="5" t="str">
        <f>IF(PhieuBauCu!$B$2&gt;8,IF(LEN($B954)=0,"",IF(AND($B954&gt;0,VALUE(SUBSTITUTE($B954,"9","0"))=$B954),1,0)),"")</f>
        <v/>
      </c>
      <c r="M954" s="9">
        <f t="shared" si="29"/>
        <v>0</v>
      </c>
      <c r="N954" s="36">
        <f>IF(AND(M954&lt;=PhieuBauCu!$B$13,M954&gt;=1),1,0)</f>
        <v>0</v>
      </c>
    </row>
    <row r="955" spans="1:14" ht="28.5" customHeight="1">
      <c r="A955" s="2">
        <v>950</v>
      </c>
      <c r="B955" s="3"/>
      <c r="C955" s="48" t="str">
        <f t="shared" si="28"/>
        <v/>
      </c>
      <c r="D955" s="5" t="str">
        <f>IF(PhieuBauCu!$B$2&gt;0,IF(LEN($B955)=0,"",IF(AND($B955&gt;0,VALUE(SUBSTITUTE($B955,"1","0"))=$B955),1,0)),"")</f>
        <v/>
      </c>
      <c r="E955" s="5" t="str">
        <f>IF(PhieuBauCu!$B$2&gt;1,IF(LEN($B955)=0,"",IF(AND($B955&gt;0,VALUE(SUBSTITUTE($B955,"2","0"))=$B955),1,0)),"")</f>
        <v/>
      </c>
      <c r="F955" s="5" t="str">
        <f>IF(PhieuBauCu!$B$2&gt;2,IF(LEN($B955)=0,"",IF(AND($B955&gt;0,VALUE(SUBSTITUTE($B955,"3","0"))=$B955),1,0)),"")</f>
        <v/>
      </c>
      <c r="G955" s="5" t="str">
        <f>IF(PhieuBauCu!$B$2&gt;3,IF(LEN($B955)=0,"",IF(AND($B955&gt;0,VALUE(SUBSTITUTE($B955,"4","0"))=$B955),1,0)),"")</f>
        <v/>
      </c>
      <c r="H955" s="5" t="str">
        <f>IF(PhieuBauCu!$B$2&gt;4,IF(LEN($B955)=0,"",IF(AND($B955&gt;0,VALUE(SUBSTITUTE($B955,"5","0"))=$B955),1,0)),"")</f>
        <v/>
      </c>
      <c r="I955" s="5" t="str">
        <f>IF(PhieuBauCu!$B$2&gt;5,IF(LEN($B955)=0,"",IF(AND($B955&gt;0,VALUE(SUBSTITUTE($B955,"6","0"))=$B955),1,0)),"")</f>
        <v/>
      </c>
      <c r="J955" s="5" t="str">
        <f>IF(PhieuBauCu!$B$2&gt;6,IF(LEN($B955)=0,"",IF(AND($B955&gt;0,VALUE(SUBSTITUTE($B955,"7","0"))=$B955),1,0)),"")</f>
        <v/>
      </c>
      <c r="K955" s="5" t="str">
        <f>IF(PhieuBauCu!$B$2&gt;7,IF(LEN($B955)=0,"",IF(AND($B955&gt;0,VALUE(SUBSTITUTE($B955,"8","0"))=$B955),1,0)),"")</f>
        <v/>
      </c>
      <c r="L955" s="5" t="str">
        <f>IF(PhieuBauCu!$B$2&gt;8,IF(LEN($B955)=0,"",IF(AND($B955&gt;0,VALUE(SUBSTITUTE($B955,"9","0"))=$B955),1,0)),"")</f>
        <v/>
      </c>
      <c r="M955" s="9">
        <f t="shared" si="29"/>
        <v>0</v>
      </c>
      <c r="N955" s="36">
        <f>IF(AND(M955&lt;=PhieuBauCu!$B$13,M955&gt;=1),1,0)</f>
        <v>0</v>
      </c>
    </row>
    <row r="956" spans="1:14" ht="28.5" customHeight="1">
      <c r="A956" s="2">
        <v>951</v>
      </c>
      <c r="B956" s="3"/>
      <c r="C956" s="48" t="str">
        <f t="shared" si="28"/>
        <v/>
      </c>
      <c r="D956" s="5" t="str">
        <f>IF(PhieuBauCu!$B$2&gt;0,IF(LEN($B956)=0,"",IF(AND($B956&gt;0,VALUE(SUBSTITUTE($B956,"1","0"))=$B956),1,0)),"")</f>
        <v/>
      </c>
      <c r="E956" s="5" t="str">
        <f>IF(PhieuBauCu!$B$2&gt;1,IF(LEN($B956)=0,"",IF(AND($B956&gt;0,VALUE(SUBSTITUTE($B956,"2","0"))=$B956),1,0)),"")</f>
        <v/>
      </c>
      <c r="F956" s="5" t="str">
        <f>IF(PhieuBauCu!$B$2&gt;2,IF(LEN($B956)=0,"",IF(AND($B956&gt;0,VALUE(SUBSTITUTE($B956,"3","0"))=$B956),1,0)),"")</f>
        <v/>
      </c>
      <c r="G956" s="5" t="str">
        <f>IF(PhieuBauCu!$B$2&gt;3,IF(LEN($B956)=0,"",IF(AND($B956&gt;0,VALUE(SUBSTITUTE($B956,"4","0"))=$B956),1,0)),"")</f>
        <v/>
      </c>
      <c r="H956" s="5" t="str">
        <f>IF(PhieuBauCu!$B$2&gt;4,IF(LEN($B956)=0,"",IF(AND($B956&gt;0,VALUE(SUBSTITUTE($B956,"5","0"))=$B956),1,0)),"")</f>
        <v/>
      </c>
      <c r="I956" s="5" t="str">
        <f>IF(PhieuBauCu!$B$2&gt;5,IF(LEN($B956)=0,"",IF(AND($B956&gt;0,VALUE(SUBSTITUTE($B956,"6","0"))=$B956),1,0)),"")</f>
        <v/>
      </c>
      <c r="J956" s="5" t="str">
        <f>IF(PhieuBauCu!$B$2&gt;6,IF(LEN($B956)=0,"",IF(AND($B956&gt;0,VALUE(SUBSTITUTE($B956,"7","0"))=$B956),1,0)),"")</f>
        <v/>
      </c>
      <c r="K956" s="5" t="str">
        <f>IF(PhieuBauCu!$B$2&gt;7,IF(LEN($B956)=0,"",IF(AND($B956&gt;0,VALUE(SUBSTITUTE($B956,"8","0"))=$B956),1,0)),"")</f>
        <v/>
      </c>
      <c r="L956" s="5" t="str">
        <f>IF(PhieuBauCu!$B$2&gt;8,IF(LEN($B956)=0,"",IF(AND($B956&gt;0,VALUE(SUBSTITUTE($B956,"9","0"))=$B956),1,0)),"")</f>
        <v/>
      </c>
      <c r="M956" s="9">
        <f t="shared" si="29"/>
        <v>0</v>
      </c>
      <c r="N956" s="36">
        <f>IF(AND(M956&lt;=PhieuBauCu!$B$13,M956&gt;=1),1,0)</f>
        <v>0</v>
      </c>
    </row>
    <row r="957" spans="1:14" ht="28.5" customHeight="1">
      <c r="A957" s="2">
        <v>952</v>
      </c>
      <c r="B957" s="3"/>
      <c r="C957" s="48" t="str">
        <f t="shared" si="28"/>
        <v/>
      </c>
      <c r="D957" s="5" t="str">
        <f>IF(PhieuBauCu!$B$2&gt;0,IF(LEN($B957)=0,"",IF(AND($B957&gt;0,VALUE(SUBSTITUTE($B957,"1","0"))=$B957),1,0)),"")</f>
        <v/>
      </c>
      <c r="E957" s="5" t="str">
        <f>IF(PhieuBauCu!$B$2&gt;1,IF(LEN($B957)=0,"",IF(AND($B957&gt;0,VALUE(SUBSTITUTE($B957,"2","0"))=$B957),1,0)),"")</f>
        <v/>
      </c>
      <c r="F957" s="5" t="str">
        <f>IF(PhieuBauCu!$B$2&gt;2,IF(LEN($B957)=0,"",IF(AND($B957&gt;0,VALUE(SUBSTITUTE($B957,"3","0"))=$B957),1,0)),"")</f>
        <v/>
      </c>
      <c r="G957" s="5" t="str">
        <f>IF(PhieuBauCu!$B$2&gt;3,IF(LEN($B957)=0,"",IF(AND($B957&gt;0,VALUE(SUBSTITUTE($B957,"4","0"))=$B957),1,0)),"")</f>
        <v/>
      </c>
      <c r="H957" s="5" t="str">
        <f>IF(PhieuBauCu!$B$2&gt;4,IF(LEN($B957)=0,"",IF(AND($B957&gt;0,VALUE(SUBSTITUTE($B957,"5","0"))=$B957),1,0)),"")</f>
        <v/>
      </c>
      <c r="I957" s="5" t="str">
        <f>IF(PhieuBauCu!$B$2&gt;5,IF(LEN($B957)=0,"",IF(AND($B957&gt;0,VALUE(SUBSTITUTE($B957,"6","0"))=$B957),1,0)),"")</f>
        <v/>
      </c>
      <c r="J957" s="5" t="str">
        <f>IF(PhieuBauCu!$B$2&gt;6,IF(LEN($B957)=0,"",IF(AND($B957&gt;0,VALUE(SUBSTITUTE($B957,"7","0"))=$B957),1,0)),"")</f>
        <v/>
      </c>
      <c r="K957" s="5" t="str">
        <f>IF(PhieuBauCu!$B$2&gt;7,IF(LEN($B957)=0,"",IF(AND($B957&gt;0,VALUE(SUBSTITUTE($B957,"8","0"))=$B957),1,0)),"")</f>
        <v/>
      </c>
      <c r="L957" s="5" t="str">
        <f>IF(PhieuBauCu!$B$2&gt;8,IF(LEN($B957)=0,"",IF(AND($B957&gt;0,VALUE(SUBSTITUTE($B957,"9","0"))=$B957),1,0)),"")</f>
        <v/>
      </c>
      <c r="M957" s="9">
        <f t="shared" si="29"/>
        <v>0</v>
      </c>
      <c r="N957" s="36">
        <f>IF(AND(M957&lt;=PhieuBauCu!$B$13,M957&gt;=1),1,0)</f>
        <v>0</v>
      </c>
    </row>
    <row r="958" spans="1:14" ht="28.5" customHeight="1">
      <c r="A958" s="2">
        <v>953</v>
      </c>
      <c r="B958" s="3"/>
      <c r="C958" s="48" t="str">
        <f t="shared" si="28"/>
        <v/>
      </c>
      <c r="D958" s="5" t="str">
        <f>IF(PhieuBauCu!$B$2&gt;0,IF(LEN($B958)=0,"",IF(AND($B958&gt;0,VALUE(SUBSTITUTE($B958,"1","0"))=$B958),1,0)),"")</f>
        <v/>
      </c>
      <c r="E958" s="5" t="str">
        <f>IF(PhieuBauCu!$B$2&gt;1,IF(LEN($B958)=0,"",IF(AND($B958&gt;0,VALUE(SUBSTITUTE($B958,"2","0"))=$B958),1,0)),"")</f>
        <v/>
      </c>
      <c r="F958" s="5" t="str">
        <f>IF(PhieuBauCu!$B$2&gt;2,IF(LEN($B958)=0,"",IF(AND($B958&gt;0,VALUE(SUBSTITUTE($B958,"3","0"))=$B958),1,0)),"")</f>
        <v/>
      </c>
      <c r="G958" s="5" t="str">
        <f>IF(PhieuBauCu!$B$2&gt;3,IF(LEN($B958)=0,"",IF(AND($B958&gt;0,VALUE(SUBSTITUTE($B958,"4","0"))=$B958),1,0)),"")</f>
        <v/>
      </c>
      <c r="H958" s="5" t="str">
        <f>IF(PhieuBauCu!$B$2&gt;4,IF(LEN($B958)=0,"",IF(AND($B958&gt;0,VALUE(SUBSTITUTE($B958,"5","0"))=$B958),1,0)),"")</f>
        <v/>
      </c>
      <c r="I958" s="5" t="str">
        <f>IF(PhieuBauCu!$B$2&gt;5,IF(LEN($B958)=0,"",IF(AND($B958&gt;0,VALUE(SUBSTITUTE($B958,"6","0"))=$B958),1,0)),"")</f>
        <v/>
      </c>
      <c r="J958" s="5" t="str">
        <f>IF(PhieuBauCu!$B$2&gt;6,IF(LEN($B958)=0,"",IF(AND($B958&gt;0,VALUE(SUBSTITUTE($B958,"7","0"))=$B958),1,0)),"")</f>
        <v/>
      </c>
      <c r="K958" s="5" t="str">
        <f>IF(PhieuBauCu!$B$2&gt;7,IF(LEN($B958)=0,"",IF(AND($B958&gt;0,VALUE(SUBSTITUTE($B958,"8","0"))=$B958),1,0)),"")</f>
        <v/>
      </c>
      <c r="L958" s="5" t="str">
        <f>IF(PhieuBauCu!$B$2&gt;8,IF(LEN($B958)=0,"",IF(AND($B958&gt;0,VALUE(SUBSTITUTE($B958,"9","0"))=$B958),1,0)),"")</f>
        <v/>
      </c>
      <c r="M958" s="9">
        <f t="shared" si="29"/>
        <v>0</v>
      </c>
      <c r="N958" s="36">
        <f>IF(AND(M958&lt;=PhieuBauCu!$B$13,M958&gt;=1),1,0)</f>
        <v>0</v>
      </c>
    </row>
    <row r="959" spans="1:14" ht="28.5" customHeight="1">
      <c r="A959" s="2">
        <v>954</v>
      </c>
      <c r="B959" s="3"/>
      <c r="C959" s="48" t="str">
        <f t="shared" si="28"/>
        <v/>
      </c>
      <c r="D959" s="5" t="str">
        <f>IF(PhieuBauCu!$B$2&gt;0,IF(LEN($B959)=0,"",IF(AND($B959&gt;0,VALUE(SUBSTITUTE($B959,"1","0"))=$B959),1,0)),"")</f>
        <v/>
      </c>
      <c r="E959" s="5" t="str">
        <f>IF(PhieuBauCu!$B$2&gt;1,IF(LEN($B959)=0,"",IF(AND($B959&gt;0,VALUE(SUBSTITUTE($B959,"2","0"))=$B959),1,0)),"")</f>
        <v/>
      </c>
      <c r="F959" s="5" t="str">
        <f>IF(PhieuBauCu!$B$2&gt;2,IF(LEN($B959)=0,"",IF(AND($B959&gt;0,VALUE(SUBSTITUTE($B959,"3","0"))=$B959),1,0)),"")</f>
        <v/>
      </c>
      <c r="G959" s="5" t="str">
        <f>IF(PhieuBauCu!$B$2&gt;3,IF(LEN($B959)=0,"",IF(AND($B959&gt;0,VALUE(SUBSTITUTE($B959,"4","0"))=$B959),1,0)),"")</f>
        <v/>
      </c>
      <c r="H959" s="5" t="str">
        <f>IF(PhieuBauCu!$B$2&gt;4,IF(LEN($B959)=0,"",IF(AND($B959&gt;0,VALUE(SUBSTITUTE($B959,"5","0"))=$B959),1,0)),"")</f>
        <v/>
      </c>
      <c r="I959" s="5" t="str">
        <f>IF(PhieuBauCu!$B$2&gt;5,IF(LEN($B959)=0,"",IF(AND($B959&gt;0,VALUE(SUBSTITUTE($B959,"6","0"))=$B959),1,0)),"")</f>
        <v/>
      </c>
      <c r="J959" s="5" t="str">
        <f>IF(PhieuBauCu!$B$2&gt;6,IF(LEN($B959)=0,"",IF(AND($B959&gt;0,VALUE(SUBSTITUTE($B959,"7","0"))=$B959),1,0)),"")</f>
        <v/>
      </c>
      <c r="K959" s="5" t="str">
        <f>IF(PhieuBauCu!$B$2&gt;7,IF(LEN($B959)=0,"",IF(AND($B959&gt;0,VALUE(SUBSTITUTE($B959,"8","0"))=$B959),1,0)),"")</f>
        <v/>
      </c>
      <c r="L959" s="5" t="str">
        <f>IF(PhieuBauCu!$B$2&gt;8,IF(LEN($B959)=0,"",IF(AND($B959&gt;0,VALUE(SUBSTITUTE($B959,"9","0"))=$B959),1,0)),"")</f>
        <v/>
      </c>
      <c r="M959" s="9">
        <f t="shared" si="29"/>
        <v>0</v>
      </c>
      <c r="N959" s="36">
        <f>IF(AND(M959&lt;=PhieuBauCu!$B$13,M959&gt;=1),1,0)</f>
        <v>0</v>
      </c>
    </row>
    <row r="960" spans="1:14" ht="28.5" customHeight="1">
      <c r="A960" s="2">
        <v>955</v>
      </c>
      <c r="B960" s="3"/>
      <c r="C960" s="48" t="str">
        <f t="shared" si="28"/>
        <v/>
      </c>
      <c r="D960" s="5" t="str">
        <f>IF(PhieuBauCu!$B$2&gt;0,IF(LEN($B960)=0,"",IF(AND($B960&gt;0,VALUE(SUBSTITUTE($B960,"1","0"))=$B960),1,0)),"")</f>
        <v/>
      </c>
      <c r="E960" s="5" t="str">
        <f>IF(PhieuBauCu!$B$2&gt;1,IF(LEN($B960)=0,"",IF(AND($B960&gt;0,VALUE(SUBSTITUTE($B960,"2","0"))=$B960),1,0)),"")</f>
        <v/>
      </c>
      <c r="F960" s="5" t="str">
        <f>IF(PhieuBauCu!$B$2&gt;2,IF(LEN($B960)=0,"",IF(AND($B960&gt;0,VALUE(SUBSTITUTE($B960,"3","0"))=$B960),1,0)),"")</f>
        <v/>
      </c>
      <c r="G960" s="5" t="str">
        <f>IF(PhieuBauCu!$B$2&gt;3,IF(LEN($B960)=0,"",IF(AND($B960&gt;0,VALUE(SUBSTITUTE($B960,"4","0"))=$B960),1,0)),"")</f>
        <v/>
      </c>
      <c r="H960" s="5" t="str">
        <f>IF(PhieuBauCu!$B$2&gt;4,IF(LEN($B960)=0,"",IF(AND($B960&gt;0,VALUE(SUBSTITUTE($B960,"5","0"))=$B960),1,0)),"")</f>
        <v/>
      </c>
      <c r="I960" s="5" t="str">
        <f>IF(PhieuBauCu!$B$2&gt;5,IF(LEN($B960)=0,"",IF(AND($B960&gt;0,VALUE(SUBSTITUTE($B960,"6","0"))=$B960),1,0)),"")</f>
        <v/>
      </c>
      <c r="J960" s="5" t="str">
        <f>IF(PhieuBauCu!$B$2&gt;6,IF(LEN($B960)=0,"",IF(AND($B960&gt;0,VALUE(SUBSTITUTE($B960,"7","0"))=$B960),1,0)),"")</f>
        <v/>
      </c>
      <c r="K960" s="5" t="str">
        <f>IF(PhieuBauCu!$B$2&gt;7,IF(LEN($B960)=0,"",IF(AND($B960&gt;0,VALUE(SUBSTITUTE($B960,"8","0"))=$B960),1,0)),"")</f>
        <v/>
      </c>
      <c r="L960" s="5" t="str">
        <f>IF(PhieuBauCu!$B$2&gt;8,IF(LEN($B960)=0,"",IF(AND($B960&gt;0,VALUE(SUBSTITUTE($B960,"9","0"))=$B960),1,0)),"")</f>
        <v/>
      </c>
      <c r="M960" s="9">
        <f t="shared" si="29"/>
        <v>0</v>
      </c>
      <c r="N960" s="36">
        <f>IF(AND(M960&lt;=PhieuBauCu!$B$13,M960&gt;=1),1,0)</f>
        <v>0</v>
      </c>
    </row>
    <row r="961" spans="1:14" ht="28.5" customHeight="1">
      <c r="A961" s="2">
        <v>956</v>
      </c>
      <c r="B961" s="3"/>
      <c r="C961" s="48" t="str">
        <f t="shared" si="28"/>
        <v/>
      </c>
      <c r="D961" s="5" t="str">
        <f>IF(PhieuBauCu!$B$2&gt;0,IF(LEN($B961)=0,"",IF(AND($B961&gt;0,VALUE(SUBSTITUTE($B961,"1","0"))=$B961),1,0)),"")</f>
        <v/>
      </c>
      <c r="E961" s="5" t="str">
        <f>IF(PhieuBauCu!$B$2&gt;1,IF(LEN($B961)=0,"",IF(AND($B961&gt;0,VALUE(SUBSTITUTE($B961,"2","0"))=$B961),1,0)),"")</f>
        <v/>
      </c>
      <c r="F961" s="5" t="str">
        <f>IF(PhieuBauCu!$B$2&gt;2,IF(LEN($B961)=0,"",IF(AND($B961&gt;0,VALUE(SUBSTITUTE($B961,"3","0"))=$B961),1,0)),"")</f>
        <v/>
      </c>
      <c r="G961" s="5" t="str">
        <f>IF(PhieuBauCu!$B$2&gt;3,IF(LEN($B961)=0,"",IF(AND($B961&gt;0,VALUE(SUBSTITUTE($B961,"4","0"))=$B961),1,0)),"")</f>
        <v/>
      </c>
      <c r="H961" s="5" t="str">
        <f>IF(PhieuBauCu!$B$2&gt;4,IF(LEN($B961)=0,"",IF(AND($B961&gt;0,VALUE(SUBSTITUTE($B961,"5","0"))=$B961),1,0)),"")</f>
        <v/>
      </c>
      <c r="I961" s="5" t="str">
        <f>IF(PhieuBauCu!$B$2&gt;5,IF(LEN($B961)=0,"",IF(AND($B961&gt;0,VALUE(SUBSTITUTE($B961,"6","0"))=$B961),1,0)),"")</f>
        <v/>
      </c>
      <c r="J961" s="5" t="str">
        <f>IF(PhieuBauCu!$B$2&gt;6,IF(LEN($B961)=0,"",IF(AND($B961&gt;0,VALUE(SUBSTITUTE($B961,"7","0"))=$B961),1,0)),"")</f>
        <v/>
      </c>
      <c r="K961" s="5" t="str">
        <f>IF(PhieuBauCu!$B$2&gt;7,IF(LEN($B961)=0,"",IF(AND($B961&gt;0,VALUE(SUBSTITUTE($B961,"8","0"))=$B961),1,0)),"")</f>
        <v/>
      </c>
      <c r="L961" s="5" t="str">
        <f>IF(PhieuBauCu!$B$2&gt;8,IF(LEN($B961)=0,"",IF(AND($B961&gt;0,VALUE(SUBSTITUTE($B961,"9","0"))=$B961),1,0)),"")</f>
        <v/>
      </c>
      <c r="M961" s="9">
        <f t="shared" si="29"/>
        <v>0</v>
      </c>
      <c r="N961" s="36">
        <f>IF(AND(M961&lt;=PhieuBauCu!$B$13,M961&gt;=1),1,0)</f>
        <v>0</v>
      </c>
    </row>
    <row r="962" spans="1:14" ht="28.5" customHeight="1">
      <c r="A962" s="2">
        <v>957</v>
      </c>
      <c r="B962" s="3"/>
      <c r="C962" s="48" t="str">
        <f t="shared" si="28"/>
        <v/>
      </c>
      <c r="D962" s="5" t="str">
        <f>IF(PhieuBauCu!$B$2&gt;0,IF(LEN($B962)=0,"",IF(AND($B962&gt;0,VALUE(SUBSTITUTE($B962,"1","0"))=$B962),1,0)),"")</f>
        <v/>
      </c>
      <c r="E962" s="5" t="str">
        <f>IF(PhieuBauCu!$B$2&gt;1,IF(LEN($B962)=0,"",IF(AND($B962&gt;0,VALUE(SUBSTITUTE($B962,"2","0"))=$B962),1,0)),"")</f>
        <v/>
      </c>
      <c r="F962" s="5" t="str">
        <f>IF(PhieuBauCu!$B$2&gt;2,IF(LEN($B962)=0,"",IF(AND($B962&gt;0,VALUE(SUBSTITUTE($B962,"3","0"))=$B962),1,0)),"")</f>
        <v/>
      </c>
      <c r="G962" s="5" t="str">
        <f>IF(PhieuBauCu!$B$2&gt;3,IF(LEN($B962)=0,"",IF(AND($B962&gt;0,VALUE(SUBSTITUTE($B962,"4","0"))=$B962),1,0)),"")</f>
        <v/>
      </c>
      <c r="H962" s="5" t="str">
        <f>IF(PhieuBauCu!$B$2&gt;4,IF(LEN($B962)=0,"",IF(AND($B962&gt;0,VALUE(SUBSTITUTE($B962,"5","0"))=$B962),1,0)),"")</f>
        <v/>
      </c>
      <c r="I962" s="5" t="str">
        <f>IF(PhieuBauCu!$B$2&gt;5,IF(LEN($B962)=0,"",IF(AND($B962&gt;0,VALUE(SUBSTITUTE($B962,"6","0"))=$B962),1,0)),"")</f>
        <v/>
      </c>
      <c r="J962" s="5" t="str">
        <f>IF(PhieuBauCu!$B$2&gt;6,IF(LEN($B962)=0,"",IF(AND($B962&gt;0,VALUE(SUBSTITUTE($B962,"7","0"))=$B962),1,0)),"")</f>
        <v/>
      </c>
      <c r="K962" s="5" t="str">
        <f>IF(PhieuBauCu!$B$2&gt;7,IF(LEN($B962)=0,"",IF(AND($B962&gt;0,VALUE(SUBSTITUTE($B962,"8","0"))=$B962),1,0)),"")</f>
        <v/>
      </c>
      <c r="L962" s="5" t="str">
        <f>IF(PhieuBauCu!$B$2&gt;8,IF(LEN($B962)=0,"",IF(AND($B962&gt;0,VALUE(SUBSTITUTE($B962,"9","0"))=$B962),1,0)),"")</f>
        <v/>
      </c>
      <c r="M962" s="9">
        <f t="shared" si="29"/>
        <v>0</v>
      </c>
      <c r="N962" s="36">
        <f>IF(AND(M962&lt;=PhieuBauCu!$B$13,M962&gt;=1),1,0)</f>
        <v>0</v>
      </c>
    </row>
    <row r="963" spans="1:14" ht="28.5" customHeight="1">
      <c r="A963" s="2">
        <v>958</v>
      </c>
      <c r="B963" s="3"/>
      <c r="C963" s="48" t="str">
        <f t="shared" si="28"/>
        <v/>
      </c>
      <c r="D963" s="5" t="str">
        <f>IF(PhieuBauCu!$B$2&gt;0,IF(LEN($B963)=0,"",IF(AND($B963&gt;0,VALUE(SUBSTITUTE($B963,"1","0"))=$B963),1,0)),"")</f>
        <v/>
      </c>
      <c r="E963" s="5" t="str">
        <f>IF(PhieuBauCu!$B$2&gt;1,IF(LEN($B963)=0,"",IF(AND($B963&gt;0,VALUE(SUBSTITUTE($B963,"2","0"))=$B963),1,0)),"")</f>
        <v/>
      </c>
      <c r="F963" s="5" t="str">
        <f>IF(PhieuBauCu!$B$2&gt;2,IF(LEN($B963)=0,"",IF(AND($B963&gt;0,VALUE(SUBSTITUTE($B963,"3","0"))=$B963),1,0)),"")</f>
        <v/>
      </c>
      <c r="G963" s="5" t="str">
        <f>IF(PhieuBauCu!$B$2&gt;3,IF(LEN($B963)=0,"",IF(AND($B963&gt;0,VALUE(SUBSTITUTE($B963,"4","0"))=$B963),1,0)),"")</f>
        <v/>
      </c>
      <c r="H963" s="5" t="str">
        <f>IF(PhieuBauCu!$B$2&gt;4,IF(LEN($B963)=0,"",IF(AND($B963&gt;0,VALUE(SUBSTITUTE($B963,"5","0"))=$B963),1,0)),"")</f>
        <v/>
      </c>
      <c r="I963" s="5" t="str">
        <f>IF(PhieuBauCu!$B$2&gt;5,IF(LEN($B963)=0,"",IF(AND($B963&gt;0,VALUE(SUBSTITUTE($B963,"6","0"))=$B963),1,0)),"")</f>
        <v/>
      </c>
      <c r="J963" s="5" t="str">
        <f>IF(PhieuBauCu!$B$2&gt;6,IF(LEN($B963)=0,"",IF(AND($B963&gt;0,VALUE(SUBSTITUTE($B963,"7","0"))=$B963),1,0)),"")</f>
        <v/>
      </c>
      <c r="K963" s="5" t="str">
        <f>IF(PhieuBauCu!$B$2&gt;7,IF(LEN($B963)=0,"",IF(AND($B963&gt;0,VALUE(SUBSTITUTE($B963,"8","0"))=$B963),1,0)),"")</f>
        <v/>
      </c>
      <c r="L963" s="5" t="str">
        <f>IF(PhieuBauCu!$B$2&gt;8,IF(LEN($B963)=0,"",IF(AND($B963&gt;0,VALUE(SUBSTITUTE($B963,"9","0"))=$B963),1,0)),"")</f>
        <v/>
      </c>
      <c r="M963" s="9">
        <f t="shared" si="29"/>
        <v>0</v>
      </c>
      <c r="N963" s="36">
        <f>IF(AND(M963&lt;=PhieuBauCu!$B$13,M963&gt;=1),1,0)</f>
        <v>0</v>
      </c>
    </row>
    <row r="964" spans="1:14" ht="28.5" customHeight="1">
      <c r="A964" s="2">
        <v>959</v>
      </c>
      <c r="B964" s="3"/>
      <c r="C964" s="48" t="str">
        <f t="shared" si="28"/>
        <v/>
      </c>
      <c r="D964" s="5" t="str">
        <f>IF(PhieuBauCu!$B$2&gt;0,IF(LEN($B964)=0,"",IF(AND($B964&gt;0,VALUE(SUBSTITUTE($B964,"1","0"))=$B964),1,0)),"")</f>
        <v/>
      </c>
      <c r="E964" s="5" t="str">
        <f>IF(PhieuBauCu!$B$2&gt;1,IF(LEN($B964)=0,"",IF(AND($B964&gt;0,VALUE(SUBSTITUTE($B964,"2","0"))=$B964),1,0)),"")</f>
        <v/>
      </c>
      <c r="F964" s="5" t="str">
        <f>IF(PhieuBauCu!$B$2&gt;2,IF(LEN($B964)=0,"",IF(AND($B964&gt;0,VALUE(SUBSTITUTE($B964,"3","0"))=$B964),1,0)),"")</f>
        <v/>
      </c>
      <c r="G964" s="5" t="str">
        <f>IF(PhieuBauCu!$B$2&gt;3,IF(LEN($B964)=0,"",IF(AND($B964&gt;0,VALUE(SUBSTITUTE($B964,"4","0"))=$B964),1,0)),"")</f>
        <v/>
      </c>
      <c r="H964" s="5" t="str">
        <f>IF(PhieuBauCu!$B$2&gt;4,IF(LEN($B964)=0,"",IF(AND($B964&gt;0,VALUE(SUBSTITUTE($B964,"5","0"))=$B964),1,0)),"")</f>
        <v/>
      </c>
      <c r="I964" s="5" t="str">
        <f>IF(PhieuBauCu!$B$2&gt;5,IF(LEN($B964)=0,"",IF(AND($B964&gt;0,VALUE(SUBSTITUTE($B964,"6","0"))=$B964),1,0)),"")</f>
        <v/>
      </c>
      <c r="J964" s="5" t="str">
        <f>IF(PhieuBauCu!$B$2&gt;6,IF(LEN($B964)=0,"",IF(AND($B964&gt;0,VALUE(SUBSTITUTE($B964,"7","0"))=$B964),1,0)),"")</f>
        <v/>
      </c>
      <c r="K964" s="5" t="str">
        <f>IF(PhieuBauCu!$B$2&gt;7,IF(LEN($B964)=0,"",IF(AND($B964&gt;0,VALUE(SUBSTITUTE($B964,"8","0"))=$B964),1,0)),"")</f>
        <v/>
      </c>
      <c r="L964" s="5" t="str">
        <f>IF(PhieuBauCu!$B$2&gt;8,IF(LEN($B964)=0,"",IF(AND($B964&gt;0,VALUE(SUBSTITUTE($B964,"9","0"))=$B964),1,0)),"")</f>
        <v/>
      </c>
      <c r="M964" s="9">
        <f t="shared" si="29"/>
        <v>0</v>
      </c>
      <c r="N964" s="36">
        <f>IF(AND(M964&lt;=PhieuBauCu!$B$13,M964&gt;=1),1,0)</f>
        <v>0</v>
      </c>
    </row>
    <row r="965" spans="1:14" ht="28.5" customHeight="1">
      <c r="A965" s="2">
        <v>960</v>
      </c>
      <c r="B965" s="3"/>
      <c r="C965" s="48" t="str">
        <f t="shared" si="28"/>
        <v/>
      </c>
      <c r="D965" s="5" t="str">
        <f>IF(PhieuBauCu!$B$2&gt;0,IF(LEN($B965)=0,"",IF(AND($B965&gt;0,VALUE(SUBSTITUTE($B965,"1","0"))=$B965),1,0)),"")</f>
        <v/>
      </c>
      <c r="E965" s="5" t="str">
        <f>IF(PhieuBauCu!$B$2&gt;1,IF(LEN($B965)=0,"",IF(AND($B965&gt;0,VALUE(SUBSTITUTE($B965,"2","0"))=$B965),1,0)),"")</f>
        <v/>
      </c>
      <c r="F965" s="5" t="str">
        <f>IF(PhieuBauCu!$B$2&gt;2,IF(LEN($B965)=0,"",IF(AND($B965&gt;0,VALUE(SUBSTITUTE($B965,"3","0"))=$B965),1,0)),"")</f>
        <v/>
      </c>
      <c r="G965" s="5" t="str">
        <f>IF(PhieuBauCu!$B$2&gt;3,IF(LEN($B965)=0,"",IF(AND($B965&gt;0,VALUE(SUBSTITUTE($B965,"4","0"))=$B965),1,0)),"")</f>
        <v/>
      </c>
      <c r="H965" s="5" t="str">
        <f>IF(PhieuBauCu!$B$2&gt;4,IF(LEN($B965)=0,"",IF(AND($B965&gt;0,VALUE(SUBSTITUTE($B965,"5","0"))=$B965),1,0)),"")</f>
        <v/>
      </c>
      <c r="I965" s="5" t="str">
        <f>IF(PhieuBauCu!$B$2&gt;5,IF(LEN($B965)=0,"",IF(AND($B965&gt;0,VALUE(SUBSTITUTE($B965,"6","0"))=$B965),1,0)),"")</f>
        <v/>
      </c>
      <c r="J965" s="5" t="str">
        <f>IF(PhieuBauCu!$B$2&gt;6,IF(LEN($B965)=0,"",IF(AND($B965&gt;0,VALUE(SUBSTITUTE($B965,"7","0"))=$B965),1,0)),"")</f>
        <v/>
      </c>
      <c r="K965" s="5" t="str">
        <f>IF(PhieuBauCu!$B$2&gt;7,IF(LEN($B965)=0,"",IF(AND($B965&gt;0,VALUE(SUBSTITUTE($B965,"8","0"))=$B965),1,0)),"")</f>
        <v/>
      </c>
      <c r="L965" s="5" t="str">
        <f>IF(PhieuBauCu!$B$2&gt;8,IF(LEN($B965)=0,"",IF(AND($B965&gt;0,VALUE(SUBSTITUTE($B965,"9","0"))=$B965),1,0)),"")</f>
        <v/>
      </c>
      <c r="M965" s="9">
        <f t="shared" si="29"/>
        <v>0</v>
      </c>
      <c r="N965" s="36">
        <f>IF(AND(M965&lt;=PhieuBauCu!$B$13,M965&gt;=1),1,0)</f>
        <v>0</v>
      </c>
    </row>
    <row r="966" spans="1:14" ht="28.5" customHeight="1">
      <c r="A966" s="2">
        <v>961</v>
      </c>
      <c r="B966" s="3"/>
      <c r="C966" s="48" t="str">
        <f t="shared" si="28"/>
        <v/>
      </c>
      <c r="D966" s="5" t="str">
        <f>IF(PhieuBauCu!$B$2&gt;0,IF(LEN($B966)=0,"",IF(AND($B966&gt;0,VALUE(SUBSTITUTE($B966,"1","0"))=$B966),1,0)),"")</f>
        <v/>
      </c>
      <c r="E966" s="5" t="str">
        <f>IF(PhieuBauCu!$B$2&gt;1,IF(LEN($B966)=0,"",IF(AND($B966&gt;0,VALUE(SUBSTITUTE($B966,"2","0"))=$B966),1,0)),"")</f>
        <v/>
      </c>
      <c r="F966" s="5" t="str">
        <f>IF(PhieuBauCu!$B$2&gt;2,IF(LEN($B966)=0,"",IF(AND($B966&gt;0,VALUE(SUBSTITUTE($B966,"3","0"))=$B966),1,0)),"")</f>
        <v/>
      </c>
      <c r="G966" s="5" t="str">
        <f>IF(PhieuBauCu!$B$2&gt;3,IF(LEN($B966)=0,"",IF(AND($B966&gt;0,VALUE(SUBSTITUTE($B966,"4","0"))=$B966),1,0)),"")</f>
        <v/>
      </c>
      <c r="H966" s="5" t="str">
        <f>IF(PhieuBauCu!$B$2&gt;4,IF(LEN($B966)=0,"",IF(AND($B966&gt;0,VALUE(SUBSTITUTE($B966,"5","0"))=$B966),1,0)),"")</f>
        <v/>
      </c>
      <c r="I966" s="5" t="str">
        <f>IF(PhieuBauCu!$B$2&gt;5,IF(LEN($B966)=0,"",IF(AND($B966&gt;0,VALUE(SUBSTITUTE($B966,"6","0"))=$B966),1,0)),"")</f>
        <v/>
      </c>
      <c r="J966" s="5" t="str">
        <f>IF(PhieuBauCu!$B$2&gt;6,IF(LEN($B966)=0,"",IF(AND($B966&gt;0,VALUE(SUBSTITUTE($B966,"7","0"))=$B966),1,0)),"")</f>
        <v/>
      </c>
      <c r="K966" s="5" t="str">
        <f>IF(PhieuBauCu!$B$2&gt;7,IF(LEN($B966)=0,"",IF(AND($B966&gt;0,VALUE(SUBSTITUTE($B966,"8","0"))=$B966),1,0)),"")</f>
        <v/>
      </c>
      <c r="L966" s="5" t="str">
        <f>IF(PhieuBauCu!$B$2&gt;8,IF(LEN($B966)=0,"",IF(AND($B966&gt;0,VALUE(SUBSTITUTE($B966,"9","0"))=$B966),1,0)),"")</f>
        <v/>
      </c>
      <c r="M966" s="9">
        <f t="shared" si="29"/>
        <v>0</v>
      </c>
      <c r="N966" s="36">
        <f>IF(AND(M966&lt;=PhieuBauCu!$B$13,M966&gt;=1),1,0)</f>
        <v>0</v>
      </c>
    </row>
    <row r="967" spans="1:14" ht="28.5" customHeight="1">
      <c r="A967" s="2">
        <v>962</v>
      </c>
      <c r="B967" s="3"/>
      <c r="C967" s="48" t="str">
        <f t="shared" ref="C967:C1030" si="30">IF(LEN(B967)&gt;0,IF(N967=1,"Ok","Not Ok"),"")</f>
        <v/>
      </c>
      <c r="D967" s="5" t="str">
        <f>IF(PhieuBauCu!$B$2&gt;0,IF(LEN($B967)=0,"",IF(AND($B967&gt;0,VALUE(SUBSTITUTE($B967,"1","0"))=$B967),1,0)),"")</f>
        <v/>
      </c>
      <c r="E967" s="5" t="str">
        <f>IF(PhieuBauCu!$B$2&gt;1,IF(LEN($B967)=0,"",IF(AND($B967&gt;0,VALUE(SUBSTITUTE($B967,"2","0"))=$B967),1,0)),"")</f>
        <v/>
      </c>
      <c r="F967" s="5" t="str">
        <f>IF(PhieuBauCu!$B$2&gt;2,IF(LEN($B967)=0,"",IF(AND($B967&gt;0,VALUE(SUBSTITUTE($B967,"3","0"))=$B967),1,0)),"")</f>
        <v/>
      </c>
      <c r="G967" s="5" t="str">
        <f>IF(PhieuBauCu!$B$2&gt;3,IF(LEN($B967)=0,"",IF(AND($B967&gt;0,VALUE(SUBSTITUTE($B967,"4","0"))=$B967),1,0)),"")</f>
        <v/>
      </c>
      <c r="H967" s="5" t="str">
        <f>IF(PhieuBauCu!$B$2&gt;4,IF(LEN($B967)=0,"",IF(AND($B967&gt;0,VALUE(SUBSTITUTE($B967,"5","0"))=$B967),1,0)),"")</f>
        <v/>
      </c>
      <c r="I967" s="5" t="str">
        <f>IF(PhieuBauCu!$B$2&gt;5,IF(LEN($B967)=0,"",IF(AND($B967&gt;0,VALUE(SUBSTITUTE($B967,"6","0"))=$B967),1,0)),"")</f>
        <v/>
      </c>
      <c r="J967" s="5" t="str">
        <f>IF(PhieuBauCu!$B$2&gt;6,IF(LEN($B967)=0,"",IF(AND($B967&gt;0,VALUE(SUBSTITUTE($B967,"7","0"))=$B967),1,0)),"")</f>
        <v/>
      </c>
      <c r="K967" s="5" t="str">
        <f>IF(PhieuBauCu!$B$2&gt;7,IF(LEN($B967)=0,"",IF(AND($B967&gt;0,VALUE(SUBSTITUTE($B967,"8","0"))=$B967),1,0)),"")</f>
        <v/>
      </c>
      <c r="L967" s="5" t="str">
        <f>IF(PhieuBauCu!$B$2&gt;8,IF(LEN($B967)=0,"",IF(AND($B967&gt;0,VALUE(SUBSTITUTE($B967,"9","0"))=$B967),1,0)),"")</f>
        <v/>
      </c>
      <c r="M967" s="9">
        <f t="shared" ref="M967:M1030" si="31">SUMIF(D967:L967,1)</f>
        <v>0</v>
      </c>
      <c r="N967" s="36">
        <f>IF(AND(M967&lt;=PhieuBauCu!$B$13,M967&gt;=1),1,0)</f>
        <v>0</v>
      </c>
    </row>
    <row r="968" spans="1:14" ht="28.5" customHeight="1">
      <c r="A968" s="2">
        <v>963</v>
      </c>
      <c r="B968" s="3"/>
      <c r="C968" s="48" t="str">
        <f t="shared" si="30"/>
        <v/>
      </c>
      <c r="D968" s="5" t="str">
        <f>IF(PhieuBauCu!$B$2&gt;0,IF(LEN($B968)=0,"",IF(AND($B968&gt;0,VALUE(SUBSTITUTE($B968,"1","0"))=$B968),1,0)),"")</f>
        <v/>
      </c>
      <c r="E968" s="5" t="str">
        <f>IF(PhieuBauCu!$B$2&gt;1,IF(LEN($B968)=0,"",IF(AND($B968&gt;0,VALUE(SUBSTITUTE($B968,"2","0"))=$B968),1,0)),"")</f>
        <v/>
      </c>
      <c r="F968" s="5" t="str">
        <f>IF(PhieuBauCu!$B$2&gt;2,IF(LEN($B968)=0,"",IF(AND($B968&gt;0,VALUE(SUBSTITUTE($B968,"3","0"))=$B968),1,0)),"")</f>
        <v/>
      </c>
      <c r="G968" s="5" t="str">
        <f>IF(PhieuBauCu!$B$2&gt;3,IF(LEN($B968)=0,"",IF(AND($B968&gt;0,VALUE(SUBSTITUTE($B968,"4","0"))=$B968),1,0)),"")</f>
        <v/>
      </c>
      <c r="H968" s="5" t="str">
        <f>IF(PhieuBauCu!$B$2&gt;4,IF(LEN($B968)=0,"",IF(AND($B968&gt;0,VALUE(SUBSTITUTE($B968,"5","0"))=$B968),1,0)),"")</f>
        <v/>
      </c>
      <c r="I968" s="5" t="str">
        <f>IF(PhieuBauCu!$B$2&gt;5,IF(LEN($B968)=0,"",IF(AND($B968&gt;0,VALUE(SUBSTITUTE($B968,"6","0"))=$B968),1,0)),"")</f>
        <v/>
      </c>
      <c r="J968" s="5" t="str">
        <f>IF(PhieuBauCu!$B$2&gt;6,IF(LEN($B968)=0,"",IF(AND($B968&gt;0,VALUE(SUBSTITUTE($B968,"7","0"))=$B968),1,0)),"")</f>
        <v/>
      </c>
      <c r="K968" s="5" t="str">
        <f>IF(PhieuBauCu!$B$2&gt;7,IF(LEN($B968)=0,"",IF(AND($B968&gt;0,VALUE(SUBSTITUTE($B968,"8","0"))=$B968),1,0)),"")</f>
        <v/>
      </c>
      <c r="L968" s="5" t="str">
        <f>IF(PhieuBauCu!$B$2&gt;8,IF(LEN($B968)=0,"",IF(AND($B968&gt;0,VALUE(SUBSTITUTE($B968,"9","0"))=$B968),1,0)),"")</f>
        <v/>
      </c>
      <c r="M968" s="9">
        <f t="shared" si="31"/>
        <v>0</v>
      </c>
      <c r="N968" s="36">
        <f>IF(AND(M968&lt;=PhieuBauCu!$B$13,M968&gt;=1),1,0)</f>
        <v>0</v>
      </c>
    </row>
    <row r="969" spans="1:14" ht="28.5" customHeight="1">
      <c r="A969" s="2">
        <v>964</v>
      </c>
      <c r="B969" s="3"/>
      <c r="C969" s="48" t="str">
        <f t="shared" si="30"/>
        <v/>
      </c>
      <c r="D969" s="5" t="str">
        <f>IF(PhieuBauCu!$B$2&gt;0,IF(LEN($B969)=0,"",IF(AND($B969&gt;0,VALUE(SUBSTITUTE($B969,"1","0"))=$B969),1,0)),"")</f>
        <v/>
      </c>
      <c r="E969" s="5" t="str">
        <f>IF(PhieuBauCu!$B$2&gt;1,IF(LEN($B969)=0,"",IF(AND($B969&gt;0,VALUE(SUBSTITUTE($B969,"2","0"))=$B969),1,0)),"")</f>
        <v/>
      </c>
      <c r="F969" s="5" t="str">
        <f>IF(PhieuBauCu!$B$2&gt;2,IF(LEN($B969)=0,"",IF(AND($B969&gt;0,VALUE(SUBSTITUTE($B969,"3","0"))=$B969),1,0)),"")</f>
        <v/>
      </c>
      <c r="G969" s="5" t="str">
        <f>IF(PhieuBauCu!$B$2&gt;3,IF(LEN($B969)=0,"",IF(AND($B969&gt;0,VALUE(SUBSTITUTE($B969,"4","0"))=$B969),1,0)),"")</f>
        <v/>
      </c>
      <c r="H969" s="5" t="str">
        <f>IF(PhieuBauCu!$B$2&gt;4,IF(LEN($B969)=0,"",IF(AND($B969&gt;0,VALUE(SUBSTITUTE($B969,"5","0"))=$B969),1,0)),"")</f>
        <v/>
      </c>
      <c r="I969" s="5" t="str">
        <f>IF(PhieuBauCu!$B$2&gt;5,IF(LEN($B969)=0,"",IF(AND($B969&gt;0,VALUE(SUBSTITUTE($B969,"6","0"))=$B969),1,0)),"")</f>
        <v/>
      </c>
      <c r="J969" s="5" t="str">
        <f>IF(PhieuBauCu!$B$2&gt;6,IF(LEN($B969)=0,"",IF(AND($B969&gt;0,VALUE(SUBSTITUTE($B969,"7","0"))=$B969),1,0)),"")</f>
        <v/>
      </c>
      <c r="K969" s="5" t="str">
        <f>IF(PhieuBauCu!$B$2&gt;7,IF(LEN($B969)=0,"",IF(AND($B969&gt;0,VALUE(SUBSTITUTE($B969,"8","0"))=$B969),1,0)),"")</f>
        <v/>
      </c>
      <c r="L969" s="5" t="str">
        <f>IF(PhieuBauCu!$B$2&gt;8,IF(LEN($B969)=0,"",IF(AND($B969&gt;0,VALUE(SUBSTITUTE($B969,"9","0"))=$B969),1,0)),"")</f>
        <v/>
      </c>
      <c r="M969" s="9">
        <f t="shared" si="31"/>
        <v>0</v>
      </c>
      <c r="N969" s="36">
        <f>IF(AND(M969&lt;=PhieuBauCu!$B$13,M969&gt;=1),1,0)</f>
        <v>0</v>
      </c>
    </row>
    <row r="970" spans="1:14" ht="28.5" customHeight="1">
      <c r="A970" s="2">
        <v>965</v>
      </c>
      <c r="B970" s="3"/>
      <c r="C970" s="48" t="str">
        <f t="shared" si="30"/>
        <v/>
      </c>
      <c r="D970" s="5" t="str">
        <f>IF(PhieuBauCu!$B$2&gt;0,IF(LEN($B970)=0,"",IF(AND($B970&gt;0,VALUE(SUBSTITUTE($B970,"1","0"))=$B970),1,0)),"")</f>
        <v/>
      </c>
      <c r="E970" s="5" t="str">
        <f>IF(PhieuBauCu!$B$2&gt;1,IF(LEN($B970)=0,"",IF(AND($B970&gt;0,VALUE(SUBSTITUTE($B970,"2","0"))=$B970),1,0)),"")</f>
        <v/>
      </c>
      <c r="F970" s="5" t="str">
        <f>IF(PhieuBauCu!$B$2&gt;2,IF(LEN($B970)=0,"",IF(AND($B970&gt;0,VALUE(SUBSTITUTE($B970,"3","0"))=$B970),1,0)),"")</f>
        <v/>
      </c>
      <c r="G970" s="5" t="str">
        <f>IF(PhieuBauCu!$B$2&gt;3,IF(LEN($B970)=0,"",IF(AND($B970&gt;0,VALUE(SUBSTITUTE($B970,"4","0"))=$B970),1,0)),"")</f>
        <v/>
      </c>
      <c r="H970" s="5" t="str">
        <f>IF(PhieuBauCu!$B$2&gt;4,IF(LEN($B970)=0,"",IF(AND($B970&gt;0,VALUE(SUBSTITUTE($B970,"5","0"))=$B970),1,0)),"")</f>
        <v/>
      </c>
      <c r="I970" s="5" t="str">
        <f>IF(PhieuBauCu!$B$2&gt;5,IF(LEN($B970)=0,"",IF(AND($B970&gt;0,VALUE(SUBSTITUTE($B970,"6","0"))=$B970),1,0)),"")</f>
        <v/>
      </c>
      <c r="J970" s="5" t="str">
        <f>IF(PhieuBauCu!$B$2&gt;6,IF(LEN($B970)=0,"",IF(AND($B970&gt;0,VALUE(SUBSTITUTE($B970,"7","0"))=$B970),1,0)),"")</f>
        <v/>
      </c>
      <c r="K970" s="5" t="str">
        <f>IF(PhieuBauCu!$B$2&gt;7,IF(LEN($B970)=0,"",IF(AND($B970&gt;0,VALUE(SUBSTITUTE($B970,"8","0"))=$B970),1,0)),"")</f>
        <v/>
      </c>
      <c r="L970" s="5" t="str">
        <f>IF(PhieuBauCu!$B$2&gt;8,IF(LEN($B970)=0,"",IF(AND($B970&gt;0,VALUE(SUBSTITUTE($B970,"9","0"))=$B970),1,0)),"")</f>
        <v/>
      </c>
      <c r="M970" s="9">
        <f t="shared" si="31"/>
        <v>0</v>
      </c>
      <c r="N970" s="36">
        <f>IF(AND(M970&lt;=PhieuBauCu!$B$13,M970&gt;=1),1,0)</f>
        <v>0</v>
      </c>
    </row>
    <row r="971" spans="1:14" ht="28.5" customHeight="1">
      <c r="A971" s="2">
        <v>966</v>
      </c>
      <c r="B971" s="3"/>
      <c r="C971" s="48" t="str">
        <f t="shared" si="30"/>
        <v/>
      </c>
      <c r="D971" s="5" t="str">
        <f>IF(PhieuBauCu!$B$2&gt;0,IF(LEN($B971)=0,"",IF(AND($B971&gt;0,VALUE(SUBSTITUTE($B971,"1","0"))=$B971),1,0)),"")</f>
        <v/>
      </c>
      <c r="E971" s="5" t="str">
        <f>IF(PhieuBauCu!$B$2&gt;1,IF(LEN($B971)=0,"",IF(AND($B971&gt;0,VALUE(SUBSTITUTE($B971,"2","0"))=$B971),1,0)),"")</f>
        <v/>
      </c>
      <c r="F971" s="5" t="str">
        <f>IF(PhieuBauCu!$B$2&gt;2,IF(LEN($B971)=0,"",IF(AND($B971&gt;0,VALUE(SUBSTITUTE($B971,"3","0"))=$B971),1,0)),"")</f>
        <v/>
      </c>
      <c r="G971" s="5" t="str">
        <f>IF(PhieuBauCu!$B$2&gt;3,IF(LEN($B971)=0,"",IF(AND($B971&gt;0,VALUE(SUBSTITUTE($B971,"4","0"))=$B971),1,0)),"")</f>
        <v/>
      </c>
      <c r="H971" s="5" t="str">
        <f>IF(PhieuBauCu!$B$2&gt;4,IF(LEN($B971)=0,"",IF(AND($B971&gt;0,VALUE(SUBSTITUTE($B971,"5","0"))=$B971),1,0)),"")</f>
        <v/>
      </c>
      <c r="I971" s="5" t="str">
        <f>IF(PhieuBauCu!$B$2&gt;5,IF(LEN($B971)=0,"",IF(AND($B971&gt;0,VALUE(SUBSTITUTE($B971,"6","0"))=$B971),1,0)),"")</f>
        <v/>
      </c>
      <c r="J971" s="5" t="str">
        <f>IF(PhieuBauCu!$B$2&gt;6,IF(LEN($B971)=0,"",IF(AND($B971&gt;0,VALUE(SUBSTITUTE($B971,"7","0"))=$B971),1,0)),"")</f>
        <v/>
      </c>
      <c r="K971" s="5" t="str">
        <f>IF(PhieuBauCu!$B$2&gt;7,IF(LEN($B971)=0,"",IF(AND($B971&gt;0,VALUE(SUBSTITUTE($B971,"8","0"))=$B971),1,0)),"")</f>
        <v/>
      </c>
      <c r="L971" s="5" t="str">
        <f>IF(PhieuBauCu!$B$2&gt;8,IF(LEN($B971)=0,"",IF(AND($B971&gt;0,VALUE(SUBSTITUTE($B971,"9","0"))=$B971),1,0)),"")</f>
        <v/>
      </c>
      <c r="M971" s="9">
        <f t="shared" si="31"/>
        <v>0</v>
      </c>
      <c r="N971" s="36">
        <f>IF(AND(M971&lt;=PhieuBauCu!$B$13,M971&gt;=1),1,0)</f>
        <v>0</v>
      </c>
    </row>
    <row r="972" spans="1:14" ht="28.5" customHeight="1">
      <c r="A972" s="2">
        <v>967</v>
      </c>
      <c r="B972" s="3"/>
      <c r="C972" s="48" t="str">
        <f t="shared" si="30"/>
        <v/>
      </c>
      <c r="D972" s="5" t="str">
        <f>IF(PhieuBauCu!$B$2&gt;0,IF(LEN($B972)=0,"",IF(AND($B972&gt;0,VALUE(SUBSTITUTE($B972,"1","0"))=$B972),1,0)),"")</f>
        <v/>
      </c>
      <c r="E972" s="5" t="str">
        <f>IF(PhieuBauCu!$B$2&gt;1,IF(LEN($B972)=0,"",IF(AND($B972&gt;0,VALUE(SUBSTITUTE($B972,"2","0"))=$B972),1,0)),"")</f>
        <v/>
      </c>
      <c r="F972" s="5" t="str">
        <f>IF(PhieuBauCu!$B$2&gt;2,IF(LEN($B972)=0,"",IF(AND($B972&gt;0,VALUE(SUBSTITUTE($B972,"3","0"))=$B972),1,0)),"")</f>
        <v/>
      </c>
      <c r="G972" s="5" t="str">
        <f>IF(PhieuBauCu!$B$2&gt;3,IF(LEN($B972)=0,"",IF(AND($B972&gt;0,VALUE(SUBSTITUTE($B972,"4","0"))=$B972),1,0)),"")</f>
        <v/>
      </c>
      <c r="H972" s="5" t="str">
        <f>IF(PhieuBauCu!$B$2&gt;4,IF(LEN($B972)=0,"",IF(AND($B972&gt;0,VALUE(SUBSTITUTE($B972,"5","0"))=$B972),1,0)),"")</f>
        <v/>
      </c>
      <c r="I972" s="5" t="str">
        <f>IF(PhieuBauCu!$B$2&gt;5,IF(LEN($B972)=0,"",IF(AND($B972&gt;0,VALUE(SUBSTITUTE($B972,"6","0"))=$B972),1,0)),"")</f>
        <v/>
      </c>
      <c r="J972" s="5" t="str">
        <f>IF(PhieuBauCu!$B$2&gt;6,IF(LEN($B972)=0,"",IF(AND($B972&gt;0,VALUE(SUBSTITUTE($B972,"7","0"))=$B972),1,0)),"")</f>
        <v/>
      </c>
      <c r="K972" s="5" t="str">
        <f>IF(PhieuBauCu!$B$2&gt;7,IF(LEN($B972)=0,"",IF(AND($B972&gt;0,VALUE(SUBSTITUTE($B972,"8","0"))=$B972),1,0)),"")</f>
        <v/>
      </c>
      <c r="L972" s="5" t="str">
        <f>IF(PhieuBauCu!$B$2&gt;8,IF(LEN($B972)=0,"",IF(AND($B972&gt;0,VALUE(SUBSTITUTE($B972,"9","0"))=$B972),1,0)),"")</f>
        <v/>
      </c>
      <c r="M972" s="9">
        <f t="shared" si="31"/>
        <v>0</v>
      </c>
      <c r="N972" s="36">
        <f>IF(AND(M972&lt;=PhieuBauCu!$B$13,M972&gt;=1),1,0)</f>
        <v>0</v>
      </c>
    </row>
    <row r="973" spans="1:14" ht="28.5" customHeight="1">
      <c r="A973" s="2">
        <v>968</v>
      </c>
      <c r="B973" s="3"/>
      <c r="C973" s="48" t="str">
        <f t="shared" si="30"/>
        <v/>
      </c>
      <c r="D973" s="5" t="str">
        <f>IF(PhieuBauCu!$B$2&gt;0,IF(LEN($B973)=0,"",IF(AND($B973&gt;0,VALUE(SUBSTITUTE($B973,"1","0"))=$B973),1,0)),"")</f>
        <v/>
      </c>
      <c r="E973" s="5" t="str">
        <f>IF(PhieuBauCu!$B$2&gt;1,IF(LEN($B973)=0,"",IF(AND($B973&gt;0,VALUE(SUBSTITUTE($B973,"2","0"))=$B973),1,0)),"")</f>
        <v/>
      </c>
      <c r="F973" s="5" t="str">
        <f>IF(PhieuBauCu!$B$2&gt;2,IF(LEN($B973)=0,"",IF(AND($B973&gt;0,VALUE(SUBSTITUTE($B973,"3","0"))=$B973),1,0)),"")</f>
        <v/>
      </c>
      <c r="G973" s="5" t="str">
        <f>IF(PhieuBauCu!$B$2&gt;3,IF(LEN($B973)=0,"",IF(AND($B973&gt;0,VALUE(SUBSTITUTE($B973,"4","0"))=$B973),1,0)),"")</f>
        <v/>
      </c>
      <c r="H973" s="5" t="str">
        <f>IF(PhieuBauCu!$B$2&gt;4,IF(LEN($B973)=0,"",IF(AND($B973&gt;0,VALUE(SUBSTITUTE($B973,"5","0"))=$B973),1,0)),"")</f>
        <v/>
      </c>
      <c r="I973" s="5" t="str">
        <f>IF(PhieuBauCu!$B$2&gt;5,IF(LEN($B973)=0,"",IF(AND($B973&gt;0,VALUE(SUBSTITUTE($B973,"6","0"))=$B973),1,0)),"")</f>
        <v/>
      </c>
      <c r="J973" s="5" t="str">
        <f>IF(PhieuBauCu!$B$2&gt;6,IF(LEN($B973)=0,"",IF(AND($B973&gt;0,VALUE(SUBSTITUTE($B973,"7","0"))=$B973),1,0)),"")</f>
        <v/>
      </c>
      <c r="K973" s="5" t="str">
        <f>IF(PhieuBauCu!$B$2&gt;7,IF(LEN($B973)=0,"",IF(AND($B973&gt;0,VALUE(SUBSTITUTE($B973,"8","0"))=$B973),1,0)),"")</f>
        <v/>
      </c>
      <c r="L973" s="5" t="str">
        <f>IF(PhieuBauCu!$B$2&gt;8,IF(LEN($B973)=0,"",IF(AND($B973&gt;0,VALUE(SUBSTITUTE($B973,"9","0"))=$B973),1,0)),"")</f>
        <v/>
      </c>
      <c r="M973" s="9">
        <f t="shared" si="31"/>
        <v>0</v>
      </c>
      <c r="N973" s="36">
        <f>IF(AND(M973&lt;=PhieuBauCu!$B$13,M973&gt;=1),1,0)</f>
        <v>0</v>
      </c>
    </row>
    <row r="974" spans="1:14" ht="28.5" customHeight="1">
      <c r="A974" s="2">
        <v>969</v>
      </c>
      <c r="B974" s="3"/>
      <c r="C974" s="48" t="str">
        <f t="shared" si="30"/>
        <v/>
      </c>
      <c r="D974" s="5" t="str">
        <f>IF(PhieuBauCu!$B$2&gt;0,IF(LEN($B974)=0,"",IF(AND($B974&gt;0,VALUE(SUBSTITUTE($B974,"1","0"))=$B974),1,0)),"")</f>
        <v/>
      </c>
      <c r="E974" s="5" t="str">
        <f>IF(PhieuBauCu!$B$2&gt;1,IF(LEN($B974)=0,"",IF(AND($B974&gt;0,VALUE(SUBSTITUTE($B974,"2","0"))=$B974),1,0)),"")</f>
        <v/>
      </c>
      <c r="F974" s="5" t="str">
        <f>IF(PhieuBauCu!$B$2&gt;2,IF(LEN($B974)=0,"",IF(AND($B974&gt;0,VALUE(SUBSTITUTE($B974,"3","0"))=$B974),1,0)),"")</f>
        <v/>
      </c>
      <c r="G974" s="5" t="str">
        <f>IF(PhieuBauCu!$B$2&gt;3,IF(LEN($B974)=0,"",IF(AND($B974&gt;0,VALUE(SUBSTITUTE($B974,"4","0"))=$B974),1,0)),"")</f>
        <v/>
      </c>
      <c r="H974" s="5" t="str">
        <f>IF(PhieuBauCu!$B$2&gt;4,IF(LEN($B974)=0,"",IF(AND($B974&gt;0,VALUE(SUBSTITUTE($B974,"5","0"))=$B974),1,0)),"")</f>
        <v/>
      </c>
      <c r="I974" s="5" t="str">
        <f>IF(PhieuBauCu!$B$2&gt;5,IF(LEN($B974)=0,"",IF(AND($B974&gt;0,VALUE(SUBSTITUTE($B974,"6","0"))=$B974),1,0)),"")</f>
        <v/>
      </c>
      <c r="J974" s="5" t="str">
        <f>IF(PhieuBauCu!$B$2&gt;6,IF(LEN($B974)=0,"",IF(AND($B974&gt;0,VALUE(SUBSTITUTE($B974,"7","0"))=$B974),1,0)),"")</f>
        <v/>
      </c>
      <c r="K974" s="5" t="str">
        <f>IF(PhieuBauCu!$B$2&gt;7,IF(LEN($B974)=0,"",IF(AND($B974&gt;0,VALUE(SUBSTITUTE($B974,"8","0"))=$B974),1,0)),"")</f>
        <v/>
      </c>
      <c r="L974" s="5" t="str">
        <f>IF(PhieuBauCu!$B$2&gt;8,IF(LEN($B974)=0,"",IF(AND($B974&gt;0,VALUE(SUBSTITUTE($B974,"9","0"))=$B974),1,0)),"")</f>
        <v/>
      </c>
      <c r="M974" s="9">
        <f t="shared" si="31"/>
        <v>0</v>
      </c>
      <c r="N974" s="36">
        <f>IF(AND(M974&lt;=PhieuBauCu!$B$13,M974&gt;=1),1,0)</f>
        <v>0</v>
      </c>
    </row>
    <row r="975" spans="1:14" ht="28.5" customHeight="1">
      <c r="A975" s="2">
        <v>970</v>
      </c>
      <c r="B975" s="3"/>
      <c r="C975" s="48" t="str">
        <f t="shared" si="30"/>
        <v/>
      </c>
      <c r="D975" s="5" t="str">
        <f>IF(PhieuBauCu!$B$2&gt;0,IF(LEN($B975)=0,"",IF(AND($B975&gt;0,VALUE(SUBSTITUTE($B975,"1","0"))=$B975),1,0)),"")</f>
        <v/>
      </c>
      <c r="E975" s="5" t="str">
        <f>IF(PhieuBauCu!$B$2&gt;1,IF(LEN($B975)=0,"",IF(AND($B975&gt;0,VALUE(SUBSTITUTE($B975,"2","0"))=$B975),1,0)),"")</f>
        <v/>
      </c>
      <c r="F975" s="5" t="str">
        <f>IF(PhieuBauCu!$B$2&gt;2,IF(LEN($B975)=0,"",IF(AND($B975&gt;0,VALUE(SUBSTITUTE($B975,"3","0"))=$B975),1,0)),"")</f>
        <v/>
      </c>
      <c r="G975" s="5" t="str">
        <f>IF(PhieuBauCu!$B$2&gt;3,IF(LEN($B975)=0,"",IF(AND($B975&gt;0,VALUE(SUBSTITUTE($B975,"4","0"))=$B975),1,0)),"")</f>
        <v/>
      </c>
      <c r="H975" s="5" t="str">
        <f>IF(PhieuBauCu!$B$2&gt;4,IF(LEN($B975)=0,"",IF(AND($B975&gt;0,VALUE(SUBSTITUTE($B975,"5","0"))=$B975),1,0)),"")</f>
        <v/>
      </c>
      <c r="I975" s="5" t="str">
        <f>IF(PhieuBauCu!$B$2&gt;5,IF(LEN($B975)=0,"",IF(AND($B975&gt;0,VALUE(SUBSTITUTE($B975,"6","0"))=$B975),1,0)),"")</f>
        <v/>
      </c>
      <c r="J975" s="5" t="str">
        <f>IF(PhieuBauCu!$B$2&gt;6,IF(LEN($B975)=0,"",IF(AND($B975&gt;0,VALUE(SUBSTITUTE($B975,"7","0"))=$B975),1,0)),"")</f>
        <v/>
      </c>
      <c r="K975" s="5" t="str">
        <f>IF(PhieuBauCu!$B$2&gt;7,IF(LEN($B975)=0,"",IF(AND($B975&gt;0,VALUE(SUBSTITUTE($B975,"8","0"))=$B975),1,0)),"")</f>
        <v/>
      </c>
      <c r="L975" s="5" t="str">
        <f>IF(PhieuBauCu!$B$2&gt;8,IF(LEN($B975)=0,"",IF(AND($B975&gt;0,VALUE(SUBSTITUTE($B975,"9","0"))=$B975),1,0)),"")</f>
        <v/>
      </c>
      <c r="M975" s="9">
        <f t="shared" si="31"/>
        <v>0</v>
      </c>
      <c r="N975" s="36">
        <f>IF(AND(M975&lt;=PhieuBauCu!$B$13,M975&gt;=1),1,0)</f>
        <v>0</v>
      </c>
    </row>
    <row r="976" spans="1:14" ht="28.5" customHeight="1">
      <c r="A976" s="2">
        <v>971</v>
      </c>
      <c r="B976" s="3"/>
      <c r="C976" s="48" t="str">
        <f t="shared" si="30"/>
        <v/>
      </c>
      <c r="D976" s="5" t="str">
        <f>IF(PhieuBauCu!$B$2&gt;0,IF(LEN($B976)=0,"",IF(AND($B976&gt;0,VALUE(SUBSTITUTE($B976,"1","0"))=$B976),1,0)),"")</f>
        <v/>
      </c>
      <c r="E976" s="5" t="str">
        <f>IF(PhieuBauCu!$B$2&gt;1,IF(LEN($B976)=0,"",IF(AND($B976&gt;0,VALUE(SUBSTITUTE($B976,"2","0"))=$B976),1,0)),"")</f>
        <v/>
      </c>
      <c r="F976" s="5" t="str">
        <f>IF(PhieuBauCu!$B$2&gt;2,IF(LEN($B976)=0,"",IF(AND($B976&gt;0,VALUE(SUBSTITUTE($B976,"3","0"))=$B976),1,0)),"")</f>
        <v/>
      </c>
      <c r="G976" s="5" t="str">
        <f>IF(PhieuBauCu!$B$2&gt;3,IF(LEN($B976)=0,"",IF(AND($B976&gt;0,VALUE(SUBSTITUTE($B976,"4","0"))=$B976),1,0)),"")</f>
        <v/>
      </c>
      <c r="H976" s="5" t="str">
        <f>IF(PhieuBauCu!$B$2&gt;4,IF(LEN($B976)=0,"",IF(AND($B976&gt;0,VALUE(SUBSTITUTE($B976,"5","0"))=$B976),1,0)),"")</f>
        <v/>
      </c>
      <c r="I976" s="5" t="str">
        <f>IF(PhieuBauCu!$B$2&gt;5,IF(LEN($B976)=0,"",IF(AND($B976&gt;0,VALUE(SUBSTITUTE($B976,"6","0"))=$B976),1,0)),"")</f>
        <v/>
      </c>
      <c r="J976" s="5" t="str">
        <f>IF(PhieuBauCu!$B$2&gt;6,IF(LEN($B976)=0,"",IF(AND($B976&gt;0,VALUE(SUBSTITUTE($B976,"7","0"))=$B976),1,0)),"")</f>
        <v/>
      </c>
      <c r="K976" s="5" t="str">
        <f>IF(PhieuBauCu!$B$2&gt;7,IF(LEN($B976)=0,"",IF(AND($B976&gt;0,VALUE(SUBSTITUTE($B976,"8","0"))=$B976),1,0)),"")</f>
        <v/>
      </c>
      <c r="L976" s="5" t="str">
        <f>IF(PhieuBauCu!$B$2&gt;8,IF(LEN($B976)=0,"",IF(AND($B976&gt;0,VALUE(SUBSTITUTE($B976,"9","0"))=$B976),1,0)),"")</f>
        <v/>
      </c>
      <c r="M976" s="9">
        <f t="shared" si="31"/>
        <v>0</v>
      </c>
      <c r="N976" s="36">
        <f>IF(AND(M976&lt;=PhieuBauCu!$B$13,M976&gt;=1),1,0)</f>
        <v>0</v>
      </c>
    </row>
    <row r="977" spans="1:14" ht="28.5" customHeight="1">
      <c r="A977" s="2">
        <v>972</v>
      </c>
      <c r="B977" s="3"/>
      <c r="C977" s="48" t="str">
        <f t="shared" si="30"/>
        <v/>
      </c>
      <c r="D977" s="5" t="str">
        <f>IF(PhieuBauCu!$B$2&gt;0,IF(LEN($B977)=0,"",IF(AND($B977&gt;0,VALUE(SUBSTITUTE($B977,"1","0"))=$B977),1,0)),"")</f>
        <v/>
      </c>
      <c r="E977" s="5" t="str">
        <f>IF(PhieuBauCu!$B$2&gt;1,IF(LEN($B977)=0,"",IF(AND($B977&gt;0,VALUE(SUBSTITUTE($B977,"2","0"))=$B977),1,0)),"")</f>
        <v/>
      </c>
      <c r="F977" s="5" t="str">
        <f>IF(PhieuBauCu!$B$2&gt;2,IF(LEN($B977)=0,"",IF(AND($B977&gt;0,VALUE(SUBSTITUTE($B977,"3","0"))=$B977),1,0)),"")</f>
        <v/>
      </c>
      <c r="G977" s="5" t="str">
        <f>IF(PhieuBauCu!$B$2&gt;3,IF(LEN($B977)=0,"",IF(AND($B977&gt;0,VALUE(SUBSTITUTE($B977,"4","0"))=$B977),1,0)),"")</f>
        <v/>
      </c>
      <c r="H977" s="5" t="str">
        <f>IF(PhieuBauCu!$B$2&gt;4,IF(LEN($B977)=0,"",IF(AND($B977&gt;0,VALUE(SUBSTITUTE($B977,"5","0"))=$B977),1,0)),"")</f>
        <v/>
      </c>
      <c r="I977" s="5" t="str">
        <f>IF(PhieuBauCu!$B$2&gt;5,IF(LEN($B977)=0,"",IF(AND($B977&gt;0,VALUE(SUBSTITUTE($B977,"6","0"))=$B977),1,0)),"")</f>
        <v/>
      </c>
      <c r="J977" s="5" t="str">
        <f>IF(PhieuBauCu!$B$2&gt;6,IF(LEN($B977)=0,"",IF(AND($B977&gt;0,VALUE(SUBSTITUTE($B977,"7","0"))=$B977),1,0)),"")</f>
        <v/>
      </c>
      <c r="K977" s="5" t="str">
        <f>IF(PhieuBauCu!$B$2&gt;7,IF(LEN($B977)=0,"",IF(AND($B977&gt;0,VALUE(SUBSTITUTE($B977,"8","0"))=$B977),1,0)),"")</f>
        <v/>
      </c>
      <c r="L977" s="5" t="str">
        <f>IF(PhieuBauCu!$B$2&gt;8,IF(LEN($B977)=0,"",IF(AND($B977&gt;0,VALUE(SUBSTITUTE($B977,"9","0"))=$B977),1,0)),"")</f>
        <v/>
      </c>
      <c r="M977" s="9">
        <f t="shared" si="31"/>
        <v>0</v>
      </c>
      <c r="N977" s="36">
        <f>IF(AND(M977&lt;=PhieuBauCu!$B$13,M977&gt;=1),1,0)</f>
        <v>0</v>
      </c>
    </row>
    <row r="978" spans="1:14" ht="28.5" customHeight="1">
      <c r="A978" s="2">
        <v>973</v>
      </c>
      <c r="B978" s="3"/>
      <c r="C978" s="48" t="str">
        <f t="shared" si="30"/>
        <v/>
      </c>
      <c r="D978" s="5" t="str">
        <f>IF(PhieuBauCu!$B$2&gt;0,IF(LEN($B978)=0,"",IF(AND($B978&gt;0,VALUE(SUBSTITUTE($B978,"1","0"))=$B978),1,0)),"")</f>
        <v/>
      </c>
      <c r="E978" s="5" t="str">
        <f>IF(PhieuBauCu!$B$2&gt;1,IF(LEN($B978)=0,"",IF(AND($B978&gt;0,VALUE(SUBSTITUTE($B978,"2","0"))=$B978),1,0)),"")</f>
        <v/>
      </c>
      <c r="F978" s="5" t="str">
        <f>IF(PhieuBauCu!$B$2&gt;2,IF(LEN($B978)=0,"",IF(AND($B978&gt;0,VALUE(SUBSTITUTE($B978,"3","0"))=$B978),1,0)),"")</f>
        <v/>
      </c>
      <c r="G978" s="5" t="str">
        <f>IF(PhieuBauCu!$B$2&gt;3,IF(LEN($B978)=0,"",IF(AND($B978&gt;0,VALUE(SUBSTITUTE($B978,"4","0"))=$B978),1,0)),"")</f>
        <v/>
      </c>
      <c r="H978" s="5" t="str">
        <f>IF(PhieuBauCu!$B$2&gt;4,IF(LEN($B978)=0,"",IF(AND($B978&gt;0,VALUE(SUBSTITUTE($B978,"5","0"))=$B978),1,0)),"")</f>
        <v/>
      </c>
      <c r="I978" s="5" t="str">
        <f>IF(PhieuBauCu!$B$2&gt;5,IF(LEN($B978)=0,"",IF(AND($B978&gt;0,VALUE(SUBSTITUTE($B978,"6","0"))=$B978),1,0)),"")</f>
        <v/>
      </c>
      <c r="J978" s="5" t="str">
        <f>IF(PhieuBauCu!$B$2&gt;6,IF(LEN($B978)=0,"",IF(AND($B978&gt;0,VALUE(SUBSTITUTE($B978,"7","0"))=$B978),1,0)),"")</f>
        <v/>
      </c>
      <c r="K978" s="5" t="str">
        <f>IF(PhieuBauCu!$B$2&gt;7,IF(LEN($B978)=0,"",IF(AND($B978&gt;0,VALUE(SUBSTITUTE($B978,"8","0"))=$B978),1,0)),"")</f>
        <v/>
      </c>
      <c r="L978" s="5" t="str">
        <f>IF(PhieuBauCu!$B$2&gt;8,IF(LEN($B978)=0,"",IF(AND($B978&gt;0,VALUE(SUBSTITUTE($B978,"9","0"))=$B978),1,0)),"")</f>
        <v/>
      </c>
      <c r="M978" s="9">
        <f t="shared" si="31"/>
        <v>0</v>
      </c>
      <c r="N978" s="36">
        <f>IF(AND(M978&lt;=PhieuBauCu!$B$13,M978&gt;=1),1,0)</f>
        <v>0</v>
      </c>
    </row>
    <row r="979" spans="1:14" ht="28.5" customHeight="1">
      <c r="A979" s="2">
        <v>974</v>
      </c>
      <c r="B979" s="3"/>
      <c r="C979" s="48" t="str">
        <f t="shared" si="30"/>
        <v/>
      </c>
      <c r="D979" s="5" t="str">
        <f>IF(PhieuBauCu!$B$2&gt;0,IF(LEN($B979)=0,"",IF(AND($B979&gt;0,VALUE(SUBSTITUTE($B979,"1","0"))=$B979),1,0)),"")</f>
        <v/>
      </c>
      <c r="E979" s="5" t="str">
        <f>IF(PhieuBauCu!$B$2&gt;1,IF(LEN($B979)=0,"",IF(AND($B979&gt;0,VALUE(SUBSTITUTE($B979,"2","0"))=$B979),1,0)),"")</f>
        <v/>
      </c>
      <c r="F979" s="5" t="str">
        <f>IF(PhieuBauCu!$B$2&gt;2,IF(LEN($B979)=0,"",IF(AND($B979&gt;0,VALUE(SUBSTITUTE($B979,"3","0"))=$B979),1,0)),"")</f>
        <v/>
      </c>
      <c r="G979" s="5" t="str">
        <f>IF(PhieuBauCu!$B$2&gt;3,IF(LEN($B979)=0,"",IF(AND($B979&gt;0,VALUE(SUBSTITUTE($B979,"4","0"))=$B979),1,0)),"")</f>
        <v/>
      </c>
      <c r="H979" s="5" t="str">
        <f>IF(PhieuBauCu!$B$2&gt;4,IF(LEN($B979)=0,"",IF(AND($B979&gt;0,VALUE(SUBSTITUTE($B979,"5","0"))=$B979),1,0)),"")</f>
        <v/>
      </c>
      <c r="I979" s="5" t="str">
        <f>IF(PhieuBauCu!$B$2&gt;5,IF(LEN($B979)=0,"",IF(AND($B979&gt;0,VALUE(SUBSTITUTE($B979,"6","0"))=$B979),1,0)),"")</f>
        <v/>
      </c>
      <c r="J979" s="5" t="str">
        <f>IF(PhieuBauCu!$B$2&gt;6,IF(LEN($B979)=0,"",IF(AND($B979&gt;0,VALUE(SUBSTITUTE($B979,"7","0"))=$B979),1,0)),"")</f>
        <v/>
      </c>
      <c r="K979" s="5" t="str">
        <f>IF(PhieuBauCu!$B$2&gt;7,IF(LEN($B979)=0,"",IF(AND($B979&gt;0,VALUE(SUBSTITUTE($B979,"8","0"))=$B979),1,0)),"")</f>
        <v/>
      </c>
      <c r="L979" s="5" t="str">
        <f>IF(PhieuBauCu!$B$2&gt;8,IF(LEN($B979)=0,"",IF(AND($B979&gt;0,VALUE(SUBSTITUTE($B979,"9","0"))=$B979),1,0)),"")</f>
        <v/>
      </c>
      <c r="M979" s="9">
        <f t="shared" si="31"/>
        <v>0</v>
      </c>
      <c r="N979" s="36">
        <f>IF(AND(M979&lt;=PhieuBauCu!$B$13,M979&gt;=1),1,0)</f>
        <v>0</v>
      </c>
    </row>
    <row r="980" spans="1:14" ht="28.5" customHeight="1">
      <c r="A980" s="2">
        <v>975</v>
      </c>
      <c r="B980" s="3"/>
      <c r="C980" s="48" t="str">
        <f t="shared" si="30"/>
        <v/>
      </c>
      <c r="D980" s="5" t="str">
        <f>IF(PhieuBauCu!$B$2&gt;0,IF(LEN($B980)=0,"",IF(AND($B980&gt;0,VALUE(SUBSTITUTE($B980,"1","0"))=$B980),1,0)),"")</f>
        <v/>
      </c>
      <c r="E980" s="5" t="str">
        <f>IF(PhieuBauCu!$B$2&gt;1,IF(LEN($B980)=0,"",IF(AND($B980&gt;0,VALUE(SUBSTITUTE($B980,"2","0"))=$B980),1,0)),"")</f>
        <v/>
      </c>
      <c r="F980" s="5" t="str">
        <f>IF(PhieuBauCu!$B$2&gt;2,IF(LEN($B980)=0,"",IF(AND($B980&gt;0,VALUE(SUBSTITUTE($B980,"3","0"))=$B980),1,0)),"")</f>
        <v/>
      </c>
      <c r="G980" s="5" t="str">
        <f>IF(PhieuBauCu!$B$2&gt;3,IF(LEN($B980)=0,"",IF(AND($B980&gt;0,VALUE(SUBSTITUTE($B980,"4","0"))=$B980),1,0)),"")</f>
        <v/>
      </c>
      <c r="H980" s="5" t="str">
        <f>IF(PhieuBauCu!$B$2&gt;4,IF(LEN($B980)=0,"",IF(AND($B980&gt;0,VALUE(SUBSTITUTE($B980,"5","0"))=$B980),1,0)),"")</f>
        <v/>
      </c>
      <c r="I980" s="5" t="str">
        <f>IF(PhieuBauCu!$B$2&gt;5,IF(LEN($B980)=0,"",IF(AND($B980&gt;0,VALUE(SUBSTITUTE($B980,"6","0"))=$B980),1,0)),"")</f>
        <v/>
      </c>
      <c r="J980" s="5" t="str">
        <f>IF(PhieuBauCu!$B$2&gt;6,IF(LEN($B980)=0,"",IF(AND($B980&gt;0,VALUE(SUBSTITUTE($B980,"7","0"))=$B980),1,0)),"")</f>
        <v/>
      </c>
      <c r="K980" s="5" t="str">
        <f>IF(PhieuBauCu!$B$2&gt;7,IF(LEN($B980)=0,"",IF(AND($B980&gt;0,VALUE(SUBSTITUTE($B980,"8","0"))=$B980),1,0)),"")</f>
        <v/>
      </c>
      <c r="L980" s="5" t="str">
        <f>IF(PhieuBauCu!$B$2&gt;8,IF(LEN($B980)=0,"",IF(AND($B980&gt;0,VALUE(SUBSTITUTE($B980,"9","0"))=$B980),1,0)),"")</f>
        <v/>
      </c>
      <c r="M980" s="9">
        <f t="shared" si="31"/>
        <v>0</v>
      </c>
      <c r="N980" s="36">
        <f>IF(AND(M980&lt;=PhieuBauCu!$B$13,M980&gt;=1),1,0)</f>
        <v>0</v>
      </c>
    </row>
    <row r="981" spans="1:14" ht="28.5" customHeight="1">
      <c r="A981" s="2">
        <v>976</v>
      </c>
      <c r="B981" s="3"/>
      <c r="C981" s="48" t="str">
        <f t="shared" si="30"/>
        <v/>
      </c>
      <c r="D981" s="5" t="str">
        <f>IF(PhieuBauCu!$B$2&gt;0,IF(LEN($B981)=0,"",IF(AND($B981&gt;0,VALUE(SUBSTITUTE($B981,"1","0"))=$B981),1,0)),"")</f>
        <v/>
      </c>
      <c r="E981" s="5" t="str">
        <f>IF(PhieuBauCu!$B$2&gt;1,IF(LEN($B981)=0,"",IF(AND($B981&gt;0,VALUE(SUBSTITUTE($B981,"2","0"))=$B981),1,0)),"")</f>
        <v/>
      </c>
      <c r="F981" s="5" t="str">
        <f>IF(PhieuBauCu!$B$2&gt;2,IF(LEN($B981)=0,"",IF(AND($B981&gt;0,VALUE(SUBSTITUTE($B981,"3","0"))=$B981),1,0)),"")</f>
        <v/>
      </c>
      <c r="G981" s="5" t="str">
        <f>IF(PhieuBauCu!$B$2&gt;3,IF(LEN($B981)=0,"",IF(AND($B981&gt;0,VALUE(SUBSTITUTE($B981,"4","0"))=$B981),1,0)),"")</f>
        <v/>
      </c>
      <c r="H981" s="5" t="str">
        <f>IF(PhieuBauCu!$B$2&gt;4,IF(LEN($B981)=0,"",IF(AND($B981&gt;0,VALUE(SUBSTITUTE($B981,"5","0"))=$B981),1,0)),"")</f>
        <v/>
      </c>
      <c r="I981" s="5" t="str">
        <f>IF(PhieuBauCu!$B$2&gt;5,IF(LEN($B981)=0,"",IF(AND($B981&gt;0,VALUE(SUBSTITUTE($B981,"6","0"))=$B981),1,0)),"")</f>
        <v/>
      </c>
      <c r="J981" s="5" t="str">
        <f>IF(PhieuBauCu!$B$2&gt;6,IF(LEN($B981)=0,"",IF(AND($B981&gt;0,VALUE(SUBSTITUTE($B981,"7","0"))=$B981),1,0)),"")</f>
        <v/>
      </c>
      <c r="K981" s="5" t="str">
        <f>IF(PhieuBauCu!$B$2&gt;7,IF(LEN($B981)=0,"",IF(AND($B981&gt;0,VALUE(SUBSTITUTE($B981,"8","0"))=$B981),1,0)),"")</f>
        <v/>
      </c>
      <c r="L981" s="5" t="str">
        <f>IF(PhieuBauCu!$B$2&gt;8,IF(LEN($B981)=0,"",IF(AND($B981&gt;0,VALUE(SUBSTITUTE($B981,"9","0"))=$B981),1,0)),"")</f>
        <v/>
      </c>
      <c r="M981" s="9">
        <f t="shared" si="31"/>
        <v>0</v>
      </c>
      <c r="N981" s="36">
        <f>IF(AND(M981&lt;=PhieuBauCu!$B$13,M981&gt;=1),1,0)</f>
        <v>0</v>
      </c>
    </row>
    <row r="982" spans="1:14" ht="28.5" customHeight="1">
      <c r="A982" s="2">
        <v>977</v>
      </c>
      <c r="B982" s="3"/>
      <c r="C982" s="48" t="str">
        <f t="shared" si="30"/>
        <v/>
      </c>
      <c r="D982" s="5" t="str">
        <f>IF(PhieuBauCu!$B$2&gt;0,IF(LEN($B982)=0,"",IF(AND($B982&gt;0,VALUE(SUBSTITUTE($B982,"1","0"))=$B982),1,0)),"")</f>
        <v/>
      </c>
      <c r="E982" s="5" t="str">
        <f>IF(PhieuBauCu!$B$2&gt;1,IF(LEN($B982)=0,"",IF(AND($B982&gt;0,VALUE(SUBSTITUTE($B982,"2","0"))=$B982),1,0)),"")</f>
        <v/>
      </c>
      <c r="F982" s="5" t="str">
        <f>IF(PhieuBauCu!$B$2&gt;2,IF(LEN($B982)=0,"",IF(AND($B982&gt;0,VALUE(SUBSTITUTE($B982,"3","0"))=$B982),1,0)),"")</f>
        <v/>
      </c>
      <c r="G982" s="5" t="str">
        <f>IF(PhieuBauCu!$B$2&gt;3,IF(LEN($B982)=0,"",IF(AND($B982&gt;0,VALUE(SUBSTITUTE($B982,"4","0"))=$B982),1,0)),"")</f>
        <v/>
      </c>
      <c r="H982" s="5" t="str">
        <f>IF(PhieuBauCu!$B$2&gt;4,IF(LEN($B982)=0,"",IF(AND($B982&gt;0,VALUE(SUBSTITUTE($B982,"5","0"))=$B982),1,0)),"")</f>
        <v/>
      </c>
      <c r="I982" s="5" t="str">
        <f>IF(PhieuBauCu!$B$2&gt;5,IF(LEN($B982)=0,"",IF(AND($B982&gt;0,VALUE(SUBSTITUTE($B982,"6","0"))=$B982),1,0)),"")</f>
        <v/>
      </c>
      <c r="J982" s="5" t="str">
        <f>IF(PhieuBauCu!$B$2&gt;6,IF(LEN($B982)=0,"",IF(AND($B982&gt;0,VALUE(SUBSTITUTE($B982,"7","0"))=$B982),1,0)),"")</f>
        <v/>
      </c>
      <c r="K982" s="5" t="str">
        <f>IF(PhieuBauCu!$B$2&gt;7,IF(LEN($B982)=0,"",IF(AND($B982&gt;0,VALUE(SUBSTITUTE($B982,"8","0"))=$B982),1,0)),"")</f>
        <v/>
      </c>
      <c r="L982" s="5" t="str">
        <f>IF(PhieuBauCu!$B$2&gt;8,IF(LEN($B982)=0,"",IF(AND($B982&gt;0,VALUE(SUBSTITUTE($B982,"9","0"))=$B982),1,0)),"")</f>
        <v/>
      </c>
      <c r="M982" s="9">
        <f t="shared" si="31"/>
        <v>0</v>
      </c>
      <c r="N982" s="36">
        <f>IF(AND(M982&lt;=PhieuBauCu!$B$13,M982&gt;=1),1,0)</f>
        <v>0</v>
      </c>
    </row>
    <row r="983" spans="1:14" ht="28.5" customHeight="1">
      <c r="A983" s="2">
        <v>978</v>
      </c>
      <c r="B983" s="3"/>
      <c r="C983" s="48" t="str">
        <f t="shared" si="30"/>
        <v/>
      </c>
      <c r="D983" s="5" t="str">
        <f>IF(PhieuBauCu!$B$2&gt;0,IF(LEN($B983)=0,"",IF(AND($B983&gt;0,VALUE(SUBSTITUTE($B983,"1","0"))=$B983),1,0)),"")</f>
        <v/>
      </c>
      <c r="E983" s="5" t="str">
        <f>IF(PhieuBauCu!$B$2&gt;1,IF(LEN($B983)=0,"",IF(AND($B983&gt;0,VALUE(SUBSTITUTE($B983,"2","0"))=$B983),1,0)),"")</f>
        <v/>
      </c>
      <c r="F983" s="5" t="str">
        <f>IF(PhieuBauCu!$B$2&gt;2,IF(LEN($B983)=0,"",IF(AND($B983&gt;0,VALUE(SUBSTITUTE($B983,"3","0"))=$B983),1,0)),"")</f>
        <v/>
      </c>
      <c r="G983" s="5" t="str">
        <f>IF(PhieuBauCu!$B$2&gt;3,IF(LEN($B983)=0,"",IF(AND($B983&gt;0,VALUE(SUBSTITUTE($B983,"4","0"))=$B983),1,0)),"")</f>
        <v/>
      </c>
      <c r="H983" s="5" t="str">
        <f>IF(PhieuBauCu!$B$2&gt;4,IF(LEN($B983)=0,"",IF(AND($B983&gt;0,VALUE(SUBSTITUTE($B983,"5","0"))=$B983),1,0)),"")</f>
        <v/>
      </c>
      <c r="I983" s="5" t="str">
        <f>IF(PhieuBauCu!$B$2&gt;5,IF(LEN($B983)=0,"",IF(AND($B983&gt;0,VALUE(SUBSTITUTE($B983,"6","0"))=$B983),1,0)),"")</f>
        <v/>
      </c>
      <c r="J983" s="5" t="str">
        <f>IF(PhieuBauCu!$B$2&gt;6,IF(LEN($B983)=0,"",IF(AND($B983&gt;0,VALUE(SUBSTITUTE($B983,"7","0"))=$B983),1,0)),"")</f>
        <v/>
      </c>
      <c r="K983" s="5" t="str">
        <f>IF(PhieuBauCu!$B$2&gt;7,IF(LEN($B983)=0,"",IF(AND($B983&gt;0,VALUE(SUBSTITUTE($B983,"8","0"))=$B983),1,0)),"")</f>
        <v/>
      </c>
      <c r="L983" s="5" t="str">
        <f>IF(PhieuBauCu!$B$2&gt;8,IF(LEN($B983)=0,"",IF(AND($B983&gt;0,VALUE(SUBSTITUTE($B983,"9","0"))=$B983),1,0)),"")</f>
        <v/>
      </c>
      <c r="M983" s="9">
        <f t="shared" si="31"/>
        <v>0</v>
      </c>
      <c r="N983" s="36">
        <f>IF(AND(M983&lt;=PhieuBauCu!$B$13,M983&gt;=1),1,0)</f>
        <v>0</v>
      </c>
    </row>
    <row r="984" spans="1:14" ht="28.5" customHeight="1">
      <c r="A984" s="2">
        <v>979</v>
      </c>
      <c r="B984" s="3"/>
      <c r="C984" s="48" t="str">
        <f t="shared" si="30"/>
        <v/>
      </c>
      <c r="D984" s="5" t="str">
        <f>IF(PhieuBauCu!$B$2&gt;0,IF(LEN($B984)=0,"",IF(AND($B984&gt;0,VALUE(SUBSTITUTE($B984,"1","0"))=$B984),1,0)),"")</f>
        <v/>
      </c>
      <c r="E984" s="5" t="str">
        <f>IF(PhieuBauCu!$B$2&gt;1,IF(LEN($B984)=0,"",IF(AND($B984&gt;0,VALUE(SUBSTITUTE($B984,"2","0"))=$B984),1,0)),"")</f>
        <v/>
      </c>
      <c r="F984" s="5" t="str">
        <f>IF(PhieuBauCu!$B$2&gt;2,IF(LEN($B984)=0,"",IF(AND($B984&gt;0,VALUE(SUBSTITUTE($B984,"3","0"))=$B984),1,0)),"")</f>
        <v/>
      </c>
      <c r="G984" s="5" t="str">
        <f>IF(PhieuBauCu!$B$2&gt;3,IF(LEN($B984)=0,"",IF(AND($B984&gt;0,VALUE(SUBSTITUTE($B984,"4","0"))=$B984),1,0)),"")</f>
        <v/>
      </c>
      <c r="H984" s="5" t="str">
        <f>IF(PhieuBauCu!$B$2&gt;4,IF(LEN($B984)=0,"",IF(AND($B984&gt;0,VALUE(SUBSTITUTE($B984,"5","0"))=$B984),1,0)),"")</f>
        <v/>
      </c>
      <c r="I984" s="5" t="str">
        <f>IF(PhieuBauCu!$B$2&gt;5,IF(LEN($B984)=0,"",IF(AND($B984&gt;0,VALUE(SUBSTITUTE($B984,"6","0"))=$B984),1,0)),"")</f>
        <v/>
      </c>
      <c r="J984" s="5" t="str">
        <f>IF(PhieuBauCu!$B$2&gt;6,IF(LEN($B984)=0,"",IF(AND($B984&gt;0,VALUE(SUBSTITUTE($B984,"7","0"))=$B984),1,0)),"")</f>
        <v/>
      </c>
      <c r="K984" s="5" t="str">
        <f>IF(PhieuBauCu!$B$2&gt;7,IF(LEN($B984)=0,"",IF(AND($B984&gt;0,VALUE(SUBSTITUTE($B984,"8","0"))=$B984),1,0)),"")</f>
        <v/>
      </c>
      <c r="L984" s="5" t="str">
        <f>IF(PhieuBauCu!$B$2&gt;8,IF(LEN($B984)=0,"",IF(AND($B984&gt;0,VALUE(SUBSTITUTE($B984,"9","0"))=$B984),1,0)),"")</f>
        <v/>
      </c>
      <c r="M984" s="9">
        <f t="shared" si="31"/>
        <v>0</v>
      </c>
      <c r="N984" s="36">
        <f>IF(AND(M984&lt;=PhieuBauCu!$B$13,M984&gt;=1),1,0)</f>
        <v>0</v>
      </c>
    </row>
    <row r="985" spans="1:14" ht="28.5" customHeight="1">
      <c r="A985" s="2">
        <v>980</v>
      </c>
      <c r="B985" s="3"/>
      <c r="C985" s="48" t="str">
        <f t="shared" si="30"/>
        <v/>
      </c>
      <c r="D985" s="5" t="str">
        <f>IF(PhieuBauCu!$B$2&gt;0,IF(LEN($B985)=0,"",IF(AND($B985&gt;0,VALUE(SUBSTITUTE($B985,"1","0"))=$B985),1,0)),"")</f>
        <v/>
      </c>
      <c r="E985" s="5" t="str">
        <f>IF(PhieuBauCu!$B$2&gt;1,IF(LEN($B985)=0,"",IF(AND($B985&gt;0,VALUE(SUBSTITUTE($B985,"2","0"))=$B985),1,0)),"")</f>
        <v/>
      </c>
      <c r="F985" s="5" t="str">
        <f>IF(PhieuBauCu!$B$2&gt;2,IF(LEN($B985)=0,"",IF(AND($B985&gt;0,VALUE(SUBSTITUTE($B985,"3","0"))=$B985),1,0)),"")</f>
        <v/>
      </c>
      <c r="G985" s="5" t="str">
        <f>IF(PhieuBauCu!$B$2&gt;3,IF(LEN($B985)=0,"",IF(AND($B985&gt;0,VALUE(SUBSTITUTE($B985,"4","0"))=$B985),1,0)),"")</f>
        <v/>
      </c>
      <c r="H985" s="5" t="str">
        <f>IF(PhieuBauCu!$B$2&gt;4,IF(LEN($B985)=0,"",IF(AND($B985&gt;0,VALUE(SUBSTITUTE($B985,"5","0"))=$B985),1,0)),"")</f>
        <v/>
      </c>
      <c r="I985" s="5" t="str">
        <f>IF(PhieuBauCu!$B$2&gt;5,IF(LEN($B985)=0,"",IF(AND($B985&gt;0,VALUE(SUBSTITUTE($B985,"6","0"))=$B985),1,0)),"")</f>
        <v/>
      </c>
      <c r="J985" s="5" t="str">
        <f>IF(PhieuBauCu!$B$2&gt;6,IF(LEN($B985)=0,"",IF(AND($B985&gt;0,VALUE(SUBSTITUTE($B985,"7","0"))=$B985),1,0)),"")</f>
        <v/>
      </c>
      <c r="K985" s="5" t="str">
        <f>IF(PhieuBauCu!$B$2&gt;7,IF(LEN($B985)=0,"",IF(AND($B985&gt;0,VALUE(SUBSTITUTE($B985,"8","0"))=$B985),1,0)),"")</f>
        <v/>
      </c>
      <c r="L985" s="5" t="str">
        <f>IF(PhieuBauCu!$B$2&gt;8,IF(LEN($B985)=0,"",IF(AND($B985&gt;0,VALUE(SUBSTITUTE($B985,"9","0"))=$B985),1,0)),"")</f>
        <v/>
      </c>
      <c r="M985" s="9">
        <f t="shared" si="31"/>
        <v>0</v>
      </c>
      <c r="N985" s="36">
        <f>IF(AND(M985&lt;=PhieuBauCu!$B$13,M985&gt;=1),1,0)</f>
        <v>0</v>
      </c>
    </row>
    <row r="986" spans="1:14" ht="28.5" customHeight="1">
      <c r="A986" s="2">
        <v>981</v>
      </c>
      <c r="B986" s="3"/>
      <c r="C986" s="48" t="str">
        <f t="shared" si="30"/>
        <v/>
      </c>
      <c r="D986" s="5" t="str">
        <f>IF(PhieuBauCu!$B$2&gt;0,IF(LEN($B986)=0,"",IF(AND($B986&gt;0,VALUE(SUBSTITUTE($B986,"1","0"))=$B986),1,0)),"")</f>
        <v/>
      </c>
      <c r="E986" s="5" t="str">
        <f>IF(PhieuBauCu!$B$2&gt;1,IF(LEN($B986)=0,"",IF(AND($B986&gt;0,VALUE(SUBSTITUTE($B986,"2","0"))=$B986),1,0)),"")</f>
        <v/>
      </c>
      <c r="F986" s="5" t="str">
        <f>IF(PhieuBauCu!$B$2&gt;2,IF(LEN($B986)=0,"",IF(AND($B986&gt;0,VALUE(SUBSTITUTE($B986,"3","0"))=$B986),1,0)),"")</f>
        <v/>
      </c>
      <c r="G986" s="5" t="str">
        <f>IF(PhieuBauCu!$B$2&gt;3,IF(LEN($B986)=0,"",IF(AND($B986&gt;0,VALUE(SUBSTITUTE($B986,"4","0"))=$B986),1,0)),"")</f>
        <v/>
      </c>
      <c r="H986" s="5" t="str">
        <f>IF(PhieuBauCu!$B$2&gt;4,IF(LEN($B986)=0,"",IF(AND($B986&gt;0,VALUE(SUBSTITUTE($B986,"5","0"))=$B986),1,0)),"")</f>
        <v/>
      </c>
      <c r="I986" s="5" t="str">
        <f>IF(PhieuBauCu!$B$2&gt;5,IF(LEN($B986)=0,"",IF(AND($B986&gt;0,VALUE(SUBSTITUTE($B986,"6","0"))=$B986),1,0)),"")</f>
        <v/>
      </c>
      <c r="J986" s="5" t="str">
        <f>IF(PhieuBauCu!$B$2&gt;6,IF(LEN($B986)=0,"",IF(AND($B986&gt;0,VALUE(SUBSTITUTE($B986,"7","0"))=$B986),1,0)),"")</f>
        <v/>
      </c>
      <c r="K986" s="5" t="str">
        <f>IF(PhieuBauCu!$B$2&gt;7,IF(LEN($B986)=0,"",IF(AND($B986&gt;0,VALUE(SUBSTITUTE($B986,"8","0"))=$B986),1,0)),"")</f>
        <v/>
      </c>
      <c r="L986" s="5" t="str">
        <f>IF(PhieuBauCu!$B$2&gt;8,IF(LEN($B986)=0,"",IF(AND($B986&gt;0,VALUE(SUBSTITUTE($B986,"9","0"))=$B986),1,0)),"")</f>
        <v/>
      </c>
      <c r="M986" s="9">
        <f t="shared" si="31"/>
        <v>0</v>
      </c>
      <c r="N986" s="36">
        <f>IF(AND(M986&lt;=PhieuBauCu!$B$13,M986&gt;=1),1,0)</f>
        <v>0</v>
      </c>
    </row>
    <row r="987" spans="1:14" ht="28.5" customHeight="1">
      <c r="A987" s="2">
        <v>982</v>
      </c>
      <c r="B987" s="3"/>
      <c r="C987" s="48" t="str">
        <f t="shared" si="30"/>
        <v/>
      </c>
      <c r="D987" s="5" t="str">
        <f>IF(PhieuBauCu!$B$2&gt;0,IF(LEN($B987)=0,"",IF(AND($B987&gt;0,VALUE(SUBSTITUTE($B987,"1","0"))=$B987),1,0)),"")</f>
        <v/>
      </c>
      <c r="E987" s="5" t="str">
        <f>IF(PhieuBauCu!$B$2&gt;1,IF(LEN($B987)=0,"",IF(AND($B987&gt;0,VALUE(SUBSTITUTE($B987,"2","0"))=$B987),1,0)),"")</f>
        <v/>
      </c>
      <c r="F987" s="5" t="str">
        <f>IF(PhieuBauCu!$B$2&gt;2,IF(LEN($B987)=0,"",IF(AND($B987&gt;0,VALUE(SUBSTITUTE($B987,"3","0"))=$B987),1,0)),"")</f>
        <v/>
      </c>
      <c r="G987" s="5" t="str">
        <f>IF(PhieuBauCu!$B$2&gt;3,IF(LEN($B987)=0,"",IF(AND($B987&gt;0,VALUE(SUBSTITUTE($B987,"4","0"))=$B987),1,0)),"")</f>
        <v/>
      </c>
      <c r="H987" s="5" t="str">
        <f>IF(PhieuBauCu!$B$2&gt;4,IF(LEN($B987)=0,"",IF(AND($B987&gt;0,VALUE(SUBSTITUTE($B987,"5","0"))=$B987),1,0)),"")</f>
        <v/>
      </c>
      <c r="I987" s="5" t="str">
        <f>IF(PhieuBauCu!$B$2&gt;5,IF(LEN($B987)=0,"",IF(AND($B987&gt;0,VALUE(SUBSTITUTE($B987,"6","0"))=$B987),1,0)),"")</f>
        <v/>
      </c>
      <c r="J987" s="5" t="str">
        <f>IF(PhieuBauCu!$B$2&gt;6,IF(LEN($B987)=0,"",IF(AND($B987&gt;0,VALUE(SUBSTITUTE($B987,"7","0"))=$B987),1,0)),"")</f>
        <v/>
      </c>
      <c r="K987" s="5" t="str">
        <f>IF(PhieuBauCu!$B$2&gt;7,IF(LEN($B987)=0,"",IF(AND($B987&gt;0,VALUE(SUBSTITUTE($B987,"8","0"))=$B987),1,0)),"")</f>
        <v/>
      </c>
      <c r="L987" s="5" t="str">
        <f>IF(PhieuBauCu!$B$2&gt;8,IF(LEN($B987)=0,"",IF(AND($B987&gt;0,VALUE(SUBSTITUTE($B987,"9","0"))=$B987),1,0)),"")</f>
        <v/>
      </c>
      <c r="M987" s="9">
        <f t="shared" si="31"/>
        <v>0</v>
      </c>
      <c r="N987" s="36">
        <f>IF(AND(M987&lt;=PhieuBauCu!$B$13,M987&gt;=1),1,0)</f>
        <v>0</v>
      </c>
    </row>
    <row r="988" spans="1:14" ht="28.5" customHeight="1">
      <c r="A988" s="2">
        <v>983</v>
      </c>
      <c r="B988" s="3"/>
      <c r="C988" s="48" t="str">
        <f t="shared" si="30"/>
        <v/>
      </c>
      <c r="D988" s="5" t="str">
        <f>IF(PhieuBauCu!$B$2&gt;0,IF(LEN($B988)=0,"",IF(AND($B988&gt;0,VALUE(SUBSTITUTE($B988,"1","0"))=$B988),1,0)),"")</f>
        <v/>
      </c>
      <c r="E988" s="5" t="str">
        <f>IF(PhieuBauCu!$B$2&gt;1,IF(LEN($B988)=0,"",IF(AND($B988&gt;0,VALUE(SUBSTITUTE($B988,"2","0"))=$B988),1,0)),"")</f>
        <v/>
      </c>
      <c r="F988" s="5" t="str">
        <f>IF(PhieuBauCu!$B$2&gt;2,IF(LEN($B988)=0,"",IF(AND($B988&gt;0,VALUE(SUBSTITUTE($B988,"3","0"))=$B988),1,0)),"")</f>
        <v/>
      </c>
      <c r="G988" s="5" t="str">
        <f>IF(PhieuBauCu!$B$2&gt;3,IF(LEN($B988)=0,"",IF(AND($B988&gt;0,VALUE(SUBSTITUTE($B988,"4","0"))=$B988),1,0)),"")</f>
        <v/>
      </c>
      <c r="H988" s="5" t="str">
        <f>IF(PhieuBauCu!$B$2&gt;4,IF(LEN($B988)=0,"",IF(AND($B988&gt;0,VALUE(SUBSTITUTE($B988,"5","0"))=$B988),1,0)),"")</f>
        <v/>
      </c>
      <c r="I988" s="5" t="str">
        <f>IF(PhieuBauCu!$B$2&gt;5,IF(LEN($B988)=0,"",IF(AND($B988&gt;0,VALUE(SUBSTITUTE($B988,"6","0"))=$B988),1,0)),"")</f>
        <v/>
      </c>
      <c r="J988" s="5" t="str">
        <f>IF(PhieuBauCu!$B$2&gt;6,IF(LEN($B988)=0,"",IF(AND($B988&gt;0,VALUE(SUBSTITUTE($B988,"7","0"))=$B988),1,0)),"")</f>
        <v/>
      </c>
      <c r="K988" s="5" t="str">
        <f>IF(PhieuBauCu!$B$2&gt;7,IF(LEN($B988)=0,"",IF(AND($B988&gt;0,VALUE(SUBSTITUTE($B988,"8","0"))=$B988),1,0)),"")</f>
        <v/>
      </c>
      <c r="L988" s="5" t="str">
        <f>IF(PhieuBauCu!$B$2&gt;8,IF(LEN($B988)=0,"",IF(AND($B988&gt;0,VALUE(SUBSTITUTE($B988,"9","0"))=$B988),1,0)),"")</f>
        <v/>
      </c>
      <c r="M988" s="9">
        <f t="shared" si="31"/>
        <v>0</v>
      </c>
      <c r="N988" s="36">
        <f>IF(AND(M988&lt;=PhieuBauCu!$B$13,M988&gt;=1),1,0)</f>
        <v>0</v>
      </c>
    </row>
    <row r="989" spans="1:14" ht="28.5" customHeight="1">
      <c r="A989" s="2">
        <v>984</v>
      </c>
      <c r="B989" s="3"/>
      <c r="C989" s="48" t="str">
        <f t="shared" si="30"/>
        <v/>
      </c>
      <c r="D989" s="5" t="str">
        <f>IF(PhieuBauCu!$B$2&gt;0,IF(LEN($B989)=0,"",IF(AND($B989&gt;0,VALUE(SUBSTITUTE($B989,"1","0"))=$B989),1,0)),"")</f>
        <v/>
      </c>
      <c r="E989" s="5" t="str">
        <f>IF(PhieuBauCu!$B$2&gt;1,IF(LEN($B989)=0,"",IF(AND($B989&gt;0,VALUE(SUBSTITUTE($B989,"2","0"))=$B989),1,0)),"")</f>
        <v/>
      </c>
      <c r="F989" s="5" t="str">
        <f>IF(PhieuBauCu!$B$2&gt;2,IF(LEN($B989)=0,"",IF(AND($B989&gt;0,VALUE(SUBSTITUTE($B989,"3","0"))=$B989),1,0)),"")</f>
        <v/>
      </c>
      <c r="G989" s="5" t="str">
        <f>IF(PhieuBauCu!$B$2&gt;3,IF(LEN($B989)=0,"",IF(AND($B989&gt;0,VALUE(SUBSTITUTE($B989,"4","0"))=$B989),1,0)),"")</f>
        <v/>
      </c>
      <c r="H989" s="5" t="str">
        <f>IF(PhieuBauCu!$B$2&gt;4,IF(LEN($B989)=0,"",IF(AND($B989&gt;0,VALUE(SUBSTITUTE($B989,"5","0"))=$B989),1,0)),"")</f>
        <v/>
      </c>
      <c r="I989" s="5" t="str">
        <f>IF(PhieuBauCu!$B$2&gt;5,IF(LEN($B989)=0,"",IF(AND($B989&gt;0,VALUE(SUBSTITUTE($B989,"6","0"))=$B989),1,0)),"")</f>
        <v/>
      </c>
      <c r="J989" s="5" t="str">
        <f>IF(PhieuBauCu!$B$2&gt;6,IF(LEN($B989)=0,"",IF(AND($B989&gt;0,VALUE(SUBSTITUTE($B989,"7","0"))=$B989),1,0)),"")</f>
        <v/>
      </c>
      <c r="K989" s="5" t="str">
        <f>IF(PhieuBauCu!$B$2&gt;7,IF(LEN($B989)=0,"",IF(AND($B989&gt;0,VALUE(SUBSTITUTE($B989,"8","0"))=$B989),1,0)),"")</f>
        <v/>
      </c>
      <c r="L989" s="5" t="str">
        <f>IF(PhieuBauCu!$B$2&gt;8,IF(LEN($B989)=0,"",IF(AND($B989&gt;0,VALUE(SUBSTITUTE($B989,"9","0"))=$B989),1,0)),"")</f>
        <v/>
      </c>
      <c r="M989" s="9">
        <f t="shared" si="31"/>
        <v>0</v>
      </c>
      <c r="N989" s="36">
        <f>IF(AND(M989&lt;=PhieuBauCu!$B$13,M989&gt;=1),1,0)</f>
        <v>0</v>
      </c>
    </row>
    <row r="990" spans="1:14" ht="28.5" customHeight="1">
      <c r="A990" s="2">
        <v>985</v>
      </c>
      <c r="B990" s="3"/>
      <c r="C990" s="48" t="str">
        <f t="shared" si="30"/>
        <v/>
      </c>
      <c r="D990" s="5" t="str">
        <f>IF(PhieuBauCu!$B$2&gt;0,IF(LEN($B990)=0,"",IF(AND($B990&gt;0,VALUE(SUBSTITUTE($B990,"1","0"))=$B990),1,0)),"")</f>
        <v/>
      </c>
      <c r="E990" s="5" t="str">
        <f>IF(PhieuBauCu!$B$2&gt;1,IF(LEN($B990)=0,"",IF(AND($B990&gt;0,VALUE(SUBSTITUTE($B990,"2","0"))=$B990),1,0)),"")</f>
        <v/>
      </c>
      <c r="F990" s="5" t="str">
        <f>IF(PhieuBauCu!$B$2&gt;2,IF(LEN($B990)=0,"",IF(AND($B990&gt;0,VALUE(SUBSTITUTE($B990,"3","0"))=$B990),1,0)),"")</f>
        <v/>
      </c>
      <c r="G990" s="5" t="str">
        <f>IF(PhieuBauCu!$B$2&gt;3,IF(LEN($B990)=0,"",IF(AND($B990&gt;0,VALUE(SUBSTITUTE($B990,"4","0"))=$B990),1,0)),"")</f>
        <v/>
      </c>
      <c r="H990" s="5" t="str">
        <f>IF(PhieuBauCu!$B$2&gt;4,IF(LEN($B990)=0,"",IF(AND($B990&gt;0,VALUE(SUBSTITUTE($B990,"5","0"))=$B990),1,0)),"")</f>
        <v/>
      </c>
      <c r="I990" s="5" t="str">
        <f>IF(PhieuBauCu!$B$2&gt;5,IF(LEN($B990)=0,"",IF(AND($B990&gt;0,VALUE(SUBSTITUTE($B990,"6","0"))=$B990),1,0)),"")</f>
        <v/>
      </c>
      <c r="J990" s="5" t="str">
        <f>IF(PhieuBauCu!$B$2&gt;6,IF(LEN($B990)=0,"",IF(AND($B990&gt;0,VALUE(SUBSTITUTE($B990,"7","0"))=$B990),1,0)),"")</f>
        <v/>
      </c>
      <c r="K990" s="5" t="str">
        <f>IF(PhieuBauCu!$B$2&gt;7,IF(LEN($B990)=0,"",IF(AND($B990&gt;0,VALUE(SUBSTITUTE($B990,"8","0"))=$B990),1,0)),"")</f>
        <v/>
      </c>
      <c r="L990" s="5" t="str">
        <f>IF(PhieuBauCu!$B$2&gt;8,IF(LEN($B990)=0,"",IF(AND($B990&gt;0,VALUE(SUBSTITUTE($B990,"9","0"))=$B990),1,0)),"")</f>
        <v/>
      </c>
      <c r="M990" s="9">
        <f t="shared" si="31"/>
        <v>0</v>
      </c>
      <c r="N990" s="36">
        <f>IF(AND(M990&lt;=PhieuBauCu!$B$13,M990&gt;=1),1,0)</f>
        <v>0</v>
      </c>
    </row>
    <row r="991" spans="1:14" ht="28.5" customHeight="1">
      <c r="A991" s="2">
        <v>986</v>
      </c>
      <c r="B991" s="3"/>
      <c r="C991" s="48" t="str">
        <f t="shared" si="30"/>
        <v/>
      </c>
      <c r="D991" s="5" t="str">
        <f>IF(PhieuBauCu!$B$2&gt;0,IF(LEN($B991)=0,"",IF(AND($B991&gt;0,VALUE(SUBSTITUTE($B991,"1","0"))=$B991),1,0)),"")</f>
        <v/>
      </c>
      <c r="E991" s="5" t="str">
        <f>IF(PhieuBauCu!$B$2&gt;1,IF(LEN($B991)=0,"",IF(AND($B991&gt;0,VALUE(SUBSTITUTE($B991,"2","0"))=$B991),1,0)),"")</f>
        <v/>
      </c>
      <c r="F991" s="5" t="str">
        <f>IF(PhieuBauCu!$B$2&gt;2,IF(LEN($B991)=0,"",IF(AND($B991&gt;0,VALUE(SUBSTITUTE($B991,"3","0"))=$B991),1,0)),"")</f>
        <v/>
      </c>
      <c r="G991" s="5" t="str">
        <f>IF(PhieuBauCu!$B$2&gt;3,IF(LEN($B991)=0,"",IF(AND($B991&gt;0,VALUE(SUBSTITUTE($B991,"4","0"))=$B991),1,0)),"")</f>
        <v/>
      </c>
      <c r="H991" s="5" t="str">
        <f>IF(PhieuBauCu!$B$2&gt;4,IF(LEN($B991)=0,"",IF(AND($B991&gt;0,VALUE(SUBSTITUTE($B991,"5","0"))=$B991),1,0)),"")</f>
        <v/>
      </c>
      <c r="I991" s="5" t="str">
        <f>IF(PhieuBauCu!$B$2&gt;5,IF(LEN($B991)=0,"",IF(AND($B991&gt;0,VALUE(SUBSTITUTE($B991,"6","0"))=$B991),1,0)),"")</f>
        <v/>
      </c>
      <c r="J991" s="5" t="str">
        <f>IF(PhieuBauCu!$B$2&gt;6,IF(LEN($B991)=0,"",IF(AND($B991&gt;0,VALUE(SUBSTITUTE($B991,"7","0"))=$B991),1,0)),"")</f>
        <v/>
      </c>
      <c r="K991" s="5" t="str">
        <f>IF(PhieuBauCu!$B$2&gt;7,IF(LEN($B991)=0,"",IF(AND($B991&gt;0,VALUE(SUBSTITUTE($B991,"8","0"))=$B991),1,0)),"")</f>
        <v/>
      </c>
      <c r="L991" s="5" t="str">
        <f>IF(PhieuBauCu!$B$2&gt;8,IF(LEN($B991)=0,"",IF(AND($B991&gt;0,VALUE(SUBSTITUTE($B991,"9","0"))=$B991),1,0)),"")</f>
        <v/>
      </c>
      <c r="M991" s="9">
        <f t="shared" si="31"/>
        <v>0</v>
      </c>
      <c r="N991" s="36">
        <f>IF(AND(M991&lt;=PhieuBauCu!$B$13,M991&gt;=1),1,0)</f>
        <v>0</v>
      </c>
    </row>
    <row r="992" spans="1:14" ht="28.5" customHeight="1">
      <c r="A992" s="2">
        <v>987</v>
      </c>
      <c r="B992" s="3"/>
      <c r="C992" s="48" t="str">
        <f t="shared" si="30"/>
        <v/>
      </c>
      <c r="D992" s="5" t="str">
        <f>IF(PhieuBauCu!$B$2&gt;0,IF(LEN($B992)=0,"",IF(AND($B992&gt;0,VALUE(SUBSTITUTE($B992,"1","0"))=$B992),1,0)),"")</f>
        <v/>
      </c>
      <c r="E992" s="5" t="str">
        <f>IF(PhieuBauCu!$B$2&gt;1,IF(LEN($B992)=0,"",IF(AND($B992&gt;0,VALUE(SUBSTITUTE($B992,"2","0"))=$B992),1,0)),"")</f>
        <v/>
      </c>
      <c r="F992" s="5" t="str">
        <f>IF(PhieuBauCu!$B$2&gt;2,IF(LEN($B992)=0,"",IF(AND($B992&gt;0,VALUE(SUBSTITUTE($B992,"3","0"))=$B992),1,0)),"")</f>
        <v/>
      </c>
      <c r="G992" s="5" t="str">
        <f>IF(PhieuBauCu!$B$2&gt;3,IF(LEN($B992)=0,"",IF(AND($B992&gt;0,VALUE(SUBSTITUTE($B992,"4","0"))=$B992),1,0)),"")</f>
        <v/>
      </c>
      <c r="H992" s="5" t="str">
        <f>IF(PhieuBauCu!$B$2&gt;4,IF(LEN($B992)=0,"",IF(AND($B992&gt;0,VALUE(SUBSTITUTE($B992,"5","0"))=$B992),1,0)),"")</f>
        <v/>
      </c>
      <c r="I992" s="5" t="str">
        <f>IF(PhieuBauCu!$B$2&gt;5,IF(LEN($B992)=0,"",IF(AND($B992&gt;0,VALUE(SUBSTITUTE($B992,"6","0"))=$B992),1,0)),"")</f>
        <v/>
      </c>
      <c r="J992" s="5" t="str">
        <f>IF(PhieuBauCu!$B$2&gt;6,IF(LEN($B992)=0,"",IF(AND($B992&gt;0,VALUE(SUBSTITUTE($B992,"7","0"))=$B992),1,0)),"")</f>
        <v/>
      </c>
      <c r="K992" s="5" t="str">
        <f>IF(PhieuBauCu!$B$2&gt;7,IF(LEN($B992)=0,"",IF(AND($B992&gt;0,VALUE(SUBSTITUTE($B992,"8","0"))=$B992),1,0)),"")</f>
        <v/>
      </c>
      <c r="L992" s="5" t="str">
        <f>IF(PhieuBauCu!$B$2&gt;8,IF(LEN($B992)=0,"",IF(AND($B992&gt;0,VALUE(SUBSTITUTE($B992,"9","0"))=$B992),1,0)),"")</f>
        <v/>
      </c>
      <c r="M992" s="9">
        <f t="shared" si="31"/>
        <v>0</v>
      </c>
      <c r="N992" s="36">
        <f>IF(AND(M992&lt;=PhieuBauCu!$B$13,M992&gt;=1),1,0)</f>
        <v>0</v>
      </c>
    </row>
    <row r="993" spans="1:14" ht="28.5" customHeight="1">
      <c r="A993" s="2">
        <v>988</v>
      </c>
      <c r="B993" s="3"/>
      <c r="C993" s="48" t="str">
        <f t="shared" si="30"/>
        <v/>
      </c>
      <c r="D993" s="5" t="str">
        <f>IF(PhieuBauCu!$B$2&gt;0,IF(LEN($B993)=0,"",IF(AND($B993&gt;0,VALUE(SUBSTITUTE($B993,"1","0"))=$B993),1,0)),"")</f>
        <v/>
      </c>
      <c r="E993" s="5" t="str">
        <f>IF(PhieuBauCu!$B$2&gt;1,IF(LEN($B993)=0,"",IF(AND($B993&gt;0,VALUE(SUBSTITUTE($B993,"2","0"))=$B993),1,0)),"")</f>
        <v/>
      </c>
      <c r="F993" s="5" t="str">
        <f>IF(PhieuBauCu!$B$2&gt;2,IF(LEN($B993)=0,"",IF(AND($B993&gt;0,VALUE(SUBSTITUTE($B993,"3","0"))=$B993),1,0)),"")</f>
        <v/>
      </c>
      <c r="G993" s="5" t="str">
        <f>IF(PhieuBauCu!$B$2&gt;3,IF(LEN($B993)=0,"",IF(AND($B993&gt;0,VALUE(SUBSTITUTE($B993,"4","0"))=$B993),1,0)),"")</f>
        <v/>
      </c>
      <c r="H993" s="5" t="str">
        <f>IF(PhieuBauCu!$B$2&gt;4,IF(LEN($B993)=0,"",IF(AND($B993&gt;0,VALUE(SUBSTITUTE($B993,"5","0"))=$B993),1,0)),"")</f>
        <v/>
      </c>
      <c r="I993" s="5" t="str">
        <f>IF(PhieuBauCu!$B$2&gt;5,IF(LEN($B993)=0,"",IF(AND($B993&gt;0,VALUE(SUBSTITUTE($B993,"6","0"))=$B993),1,0)),"")</f>
        <v/>
      </c>
      <c r="J993" s="5" t="str">
        <f>IF(PhieuBauCu!$B$2&gt;6,IF(LEN($B993)=0,"",IF(AND($B993&gt;0,VALUE(SUBSTITUTE($B993,"7","0"))=$B993),1,0)),"")</f>
        <v/>
      </c>
      <c r="K993" s="5" t="str">
        <f>IF(PhieuBauCu!$B$2&gt;7,IF(LEN($B993)=0,"",IF(AND($B993&gt;0,VALUE(SUBSTITUTE($B993,"8","0"))=$B993),1,0)),"")</f>
        <v/>
      </c>
      <c r="L993" s="5" t="str">
        <f>IF(PhieuBauCu!$B$2&gt;8,IF(LEN($B993)=0,"",IF(AND($B993&gt;0,VALUE(SUBSTITUTE($B993,"9","0"))=$B993),1,0)),"")</f>
        <v/>
      </c>
      <c r="M993" s="9">
        <f t="shared" si="31"/>
        <v>0</v>
      </c>
      <c r="N993" s="36">
        <f>IF(AND(M993&lt;=PhieuBauCu!$B$13,M993&gt;=1),1,0)</f>
        <v>0</v>
      </c>
    </row>
    <row r="994" spans="1:14" ht="28.5" customHeight="1">
      <c r="A994" s="2">
        <v>989</v>
      </c>
      <c r="B994" s="3"/>
      <c r="C994" s="48" t="str">
        <f t="shared" si="30"/>
        <v/>
      </c>
      <c r="D994" s="5" t="str">
        <f>IF(PhieuBauCu!$B$2&gt;0,IF(LEN($B994)=0,"",IF(AND($B994&gt;0,VALUE(SUBSTITUTE($B994,"1","0"))=$B994),1,0)),"")</f>
        <v/>
      </c>
      <c r="E994" s="5" t="str">
        <f>IF(PhieuBauCu!$B$2&gt;1,IF(LEN($B994)=0,"",IF(AND($B994&gt;0,VALUE(SUBSTITUTE($B994,"2","0"))=$B994),1,0)),"")</f>
        <v/>
      </c>
      <c r="F994" s="5" t="str">
        <f>IF(PhieuBauCu!$B$2&gt;2,IF(LEN($B994)=0,"",IF(AND($B994&gt;0,VALUE(SUBSTITUTE($B994,"3","0"))=$B994),1,0)),"")</f>
        <v/>
      </c>
      <c r="G994" s="5" t="str">
        <f>IF(PhieuBauCu!$B$2&gt;3,IF(LEN($B994)=0,"",IF(AND($B994&gt;0,VALUE(SUBSTITUTE($B994,"4","0"))=$B994),1,0)),"")</f>
        <v/>
      </c>
      <c r="H994" s="5" t="str">
        <f>IF(PhieuBauCu!$B$2&gt;4,IF(LEN($B994)=0,"",IF(AND($B994&gt;0,VALUE(SUBSTITUTE($B994,"5","0"))=$B994),1,0)),"")</f>
        <v/>
      </c>
      <c r="I994" s="5" t="str">
        <f>IF(PhieuBauCu!$B$2&gt;5,IF(LEN($B994)=0,"",IF(AND($B994&gt;0,VALUE(SUBSTITUTE($B994,"6","0"))=$B994),1,0)),"")</f>
        <v/>
      </c>
      <c r="J994" s="5" t="str">
        <f>IF(PhieuBauCu!$B$2&gt;6,IF(LEN($B994)=0,"",IF(AND($B994&gt;0,VALUE(SUBSTITUTE($B994,"7","0"))=$B994),1,0)),"")</f>
        <v/>
      </c>
      <c r="K994" s="5" t="str">
        <f>IF(PhieuBauCu!$B$2&gt;7,IF(LEN($B994)=0,"",IF(AND($B994&gt;0,VALUE(SUBSTITUTE($B994,"8","0"))=$B994),1,0)),"")</f>
        <v/>
      </c>
      <c r="L994" s="5" t="str">
        <f>IF(PhieuBauCu!$B$2&gt;8,IF(LEN($B994)=0,"",IF(AND($B994&gt;0,VALUE(SUBSTITUTE($B994,"9","0"))=$B994),1,0)),"")</f>
        <v/>
      </c>
      <c r="M994" s="9">
        <f t="shared" si="31"/>
        <v>0</v>
      </c>
      <c r="N994" s="36">
        <f>IF(AND(M994&lt;=PhieuBauCu!$B$13,M994&gt;=1),1,0)</f>
        <v>0</v>
      </c>
    </row>
    <row r="995" spans="1:14" ht="28.5" customHeight="1">
      <c r="A995" s="2">
        <v>990</v>
      </c>
      <c r="B995" s="3"/>
      <c r="C995" s="48" t="str">
        <f t="shared" si="30"/>
        <v/>
      </c>
      <c r="D995" s="5" t="str">
        <f>IF(PhieuBauCu!$B$2&gt;0,IF(LEN($B995)=0,"",IF(AND($B995&gt;0,VALUE(SUBSTITUTE($B995,"1","0"))=$B995),1,0)),"")</f>
        <v/>
      </c>
      <c r="E995" s="5" t="str">
        <f>IF(PhieuBauCu!$B$2&gt;1,IF(LEN($B995)=0,"",IF(AND($B995&gt;0,VALUE(SUBSTITUTE($B995,"2","0"))=$B995),1,0)),"")</f>
        <v/>
      </c>
      <c r="F995" s="5" t="str">
        <f>IF(PhieuBauCu!$B$2&gt;2,IF(LEN($B995)=0,"",IF(AND($B995&gt;0,VALUE(SUBSTITUTE($B995,"3","0"))=$B995),1,0)),"")</f>
        <v/>
      </c>
      <c r="G995" s="5" t="str">
        <f>IF(PhieuBauCu!$B$2&gt;3,IF(LEN($B995)=0,"",IF(AND($B995&gt;0,VALUE(SUBSTITUTE($B995,"4","0"))=$B995),1,0)),"")</f>
        <v/>
      </c>
      <c r="H995" s="5" t="str">
        <f>IF(PhieuBauCu!$B$2&gt;4,IF(LEN($B995)=0,"",IF(AND($B995&gt;0,VALUE(SUBSTITUTE($B995,"5","0"))=$B995),1,0)),"")</f>
        <v/>
      </c>
      <c r="I995" s="5" t="str">
        <f>IF(PhieuBauCu!$B$2&gt;5,IF(LEN($B995)=0,"",IF(AND($B995&gt;0,VALUE(SUBSTITUTE($B995,"6","0"))=$B995),1,0)),"")</f>
        <v/>
      </c>
      <c r="J995" s="5" t="str">
        <f>IF(PhieuBauCu!$B$2&gt;6,IF(LEN($B995)=0,"",IF(AND($B995&gt;0,VALUE(SUBSTITUTE($B995,"7","0"))=$B995),1,0)),"")</f>
        <v/>
      </c>
      <c r="K995" s="5" t="str">
        <f>IF(PhieuBauCu!$B$2&gt;7,IF(LEN($B995)=0,"",IF(AND($B995&gt;0,VALUE(SUBSTITUTE($B995,"8","0"))=$B995),1,0)),"")</f>
        <v/>
      </c>
      <c r="L995" s="5" t="str">
        <f>IF(PhieuBauCu!$B$2&gt;8,IF(LEN($B995)=0,"",IF(AND($B995&gt;0,VALUE(SUBSTITUTE($B995,"9","0"))=$B995),1,0)),"")</f>
        <v/>
      </c>
      <c r="M995" s="9">
        <f t="shared" si="31"/>
        <v>0</v>
      </c>
      <c r="N995" s="36">
        <f>IF(AND(M995&lt;=PhieuBauCu!$B$13,M995&gt;=1),1,0)</f>
        <v>0</v>
      </c>
    </row>
    <row r="996" spans="1:14" ht="28.5" customHeight="1">
      <c r="A996" s="2">
        <v>991</v>
      </c>
      <c r="B996" s="3"/>
      <c r="C996" s="48" t="str">
        <f t="shared" si="30"/>
        <v/>
      </c>
      <c r="D996" s="5" t="str">
        <f>IF(PhieuBauCu!$B$2&gt;0,IF(LEN($B996)=0,"",IF(AND($B996&gt;0,VALUE(SUBSTITUTE($B996,"1","0"))=$B996),1,0)),"")</f>
        <v/>
      </c>
      <c r="E996" s="5" t="str">
        <f>IF(PhieuBauCu!$B$2&gt;1,IF(LEN($B996)=0,"",IF(AND($B996&gt;0,VALUE(SUBSTITUTE($B996,"2","0"))=$B996),1,0)),"")</f>
        <v/>
      </c>
      <c r="F996" s="5" t="str">
        <f>IF(PhieuBauCu!$B$2&gt;2,IF(LEN($B996)=0,"",IF(AND($B996&gt;0,VALUE(SUBSTITUTE($B996,"3","0"))=$B996),1,0)),"")</f>
        <v/>
      </c>
      <c r="G996" s="5" t="str">
        <f>IF(PhieuBauCu!$B$2&gt;3,IF(LEN($B996)=0,"",IF(AND($B996&gt;0,VALUE(SUBSTITUTE($B996,"4","0"))=$B996),1,0)),"")</f>
        <v/>
      </c>
      <c r="H996" s="5" t="str">
        <f>IF(PhieuBauCu!$B$2&gt;4,IF(LEN($B996)=0,"",IF(AND($B996&gt;0,VALUE(SUBSTITUTE($B996,"5","0"))=$B996),1,0)),"")</f>
        <v/>
      </c>
      <c r="I996" s="5" t="str">
        <f>IF(PhieuBauCu!$B$2&gt;5,IF(LEN($B996)=0,"",IF(AND($B996&gt;0,VALUE(SUBSTITUTE($B996,"6","0"))=$B996),1,0)),"")</f>
        <v/>
      </c>
      <c r="J996" s="5" t="str">
        <f>IF(PhieuBauCu!$B$2&gt;6,IF(LEN($B996)=0,"",IF(AND($B996&gt;0,VALUE(SUBSTITUTE($B996,"7","0"))=$B996),1,0)),"")</f>
        <v/>
      </c>
      <c r="K996" s="5" t="str">
        <f>IF(PhieuBauCu!$B$2&gt;7,IF(LEN($B996)=0,"",IF(AND($B996&gt;0,VALUE(SUBSTITUTE($B996,"8","0"))=$B996),1,0)),"")</f>
        <v/>
      </c>
      <c r="L996" s="5" t="str">
        <f>IF(PhieuBauCu!$B$2&gt;8,IF(LEN($B996)=0,"",IF(AND($B996&gt;0,VALUE(SUBSTITUTE($B996,"9","0"))=$B996),1,0)),"")</f>
        <v/>
      </c>
      <c r="M996" s="9">
        <f t="shared" si="31"/>
        <v>0</v>
      </c>
      <c r="N996" s="36">
        <f>IF(AND(M996&lt;=PhieuBauCu!$B$13,M996&gt;=1),1,0)</f>
        <v>0</v>
      </c>
    </row>
    <row r="997" spans="1:14" ht="28.5" customHeight="1">
      <c r="A997" s="2">
        <v>992</v>
      </c>
      <c r="B997" s="3"/>
      <c r="C997" s="48" t="str">
        <f t="shared" si="30"/>
        <v/>
      </c>
      <c r="D997" s="5" t="str">
        <f>IF(PhieuBauCu!$B$2&gt;0,IF(LEN($B997)=0,"",IF(AND($B997&gt;0,VALUE(SUBSTITUTE($B997,"1","0"))=$B997),1,0)),"")</f>
        <v/>
      </c>
      <c r="E997" s="5" t="str">
        <f>IF(PhieuBauCu!$B$2&gt;1,IF(LEN($B997)=0,"",IF(AND($B997&gt;0,VALUE(SUBSTITUTE($B997,"2","0"))=$B997),1,0)),"")</f>
        <v/>
      </c>
      <c r="F997" s="5" t="str">
        <f>IF(PhieuBauCu!$B$2&gt;2,IF(LEN($B997)=0,"",IF(AND($B997&gt;0,VALUE(SUBSTITUTE($B997,"3","0"))=$B997),1,0)),"")</f>
        <v/>
      </c>
      <c r="G997" s="5" t="str">
        <f>IF(PhieuBauCu!$B$2&gt;3,IF(LEN($B997)=0,"",IF(AND($B997&gt;0,VALUE(SUBSTITUTE($B997,"4","0"))=$B997),1,0)),"")</f>
        <v/>
      </c>
      <c r="H997" s="5" t="str">
        <f>IF(PhieuBauCu!$B$2&gt;4,IF(LEN($B997)=0,"",IF(AND($B997&gt;0,VALUE(SUBSTITUTE($B997,"5","0"))=$B997),1,0)),"")</f>
        <v/>
      </c>
      <c r="I997" s="5" t="str">
        <f>IF(PhieuBauCu!$B$2&gt;5,IF(LEN($B997)=0,"",IF(AND($B997&gt;0,VALUE(SUBSTITUTE($B997,"6","0"))=$B997),1,0)),"")</f>
        <v/>
      </c>
      <c r="J997" s="5" t="str">
        <f>IF(PhieuBauCu!$B$2&gt;6,IF(LEN($B997)=0,"",IF(AND($B997&gt;0,VALUE(SUBSTITUTE($B997,"7","0"))=$B997),1,0)),"")</f>
        <v/>
      </c>
      <c r="K997" s="5" t="str">
        <f>IF(PhieuBauCu!$B$2&gt;7,IF(LEN($B997)=0,"",IF(AND($B997&gt;0,VALUE(SUBSTITUTE($B997,"8","0"))=$B997),1,0)),"")</f>
        <v/>
      </c>
      <c r="L997" s="5" t="str">
        <f>IF(PhieuBauCu!$B$2&gt;8,IF(LEN($B997)=0,"",IF(AND($B997&gt;0,VALUE(SUBSTITUTE($B997,"9","0"))=$B997),1,0)),"")</f>
        <v/>
      </c>
      <c r="M997" s="9">
        <f t="shared" si="31"/>
        <v>0</v>
      </c>
      <c r="N997" s="36">
        <f>IF(AND(M997&lt;=PhieuBauCu!$B$13,M997&gt;=1),1,0)</f>
        <v>0</v>
      </c>
    </row>
    <row r="998" spans="1:14" ht="28.5" customHeight="1">
      <c r="A998" s="2">
        <v>993</v>
      </c>
      <c r="B998" s="3"/>
      <c r="C998" s="48" t="str">
        <f t="shared" si="30"/>
        <v/>
      </c>
      <c r="D998" s="5" t="str">
        <f>IF(PhieuBauCu!$B$2&gt;0,IF(LEN($B998)=0,"",IF(AND($B998&gt;0,VALUE(SUBSTITUTE($B998,"1","0"))=$B998),1,0)),"")</f>
        <v/>
      </c>
      <c r="E998" s="5" t="str">
        <f>IF(PhieuBauCu!$B$2&gt;1,IF(LEN($B998)=0,"",IF(AND($B998&gt;0,VALUE(SUBSTITUTE($B998,"2","0"))=$B998),1,0)),"")</f>
        <v/>
      </c>
      <c r="F998" s="5" t="str">
        <f>IF(PhieuBauCu!$B$2&gt;2,IF(LEN($B998)=0,"",IF(AND($B998&gt;0,VALUE(SUBSTITUTE($B998,"3","0"))=$B998),1,0)),"")</f>
        <v/>
      </c>
      <c r="G998" s="5" t="str">
        <f>IF(PhieuBauCu!$B$2&gt;3,IF(LEN($B998)=0,"",IF(AND($B998&gt;0,VALUE(SUBSTITUTE($B998,"4","0"))=$B998),1,0)),"")</f>
        <v/>
      </c>
      <c r="H998" s="5" t="str">
        <f>IF(PhieuBauCu!$B$2&gt;4,IF(LEN($B998)=0,"",IF(AND($B998&gt;0,VALUE(SUBSTITUTE($B998,"5","0"))=$B998),1,0)),"")</f>
        <v/>
      </c>
      <c r="I998" s="5" t="str">
        <f>IF(PhieuBauCu!$B$2&gt;5,IF(LEN($B998)=0,"",IF(AND($B998&gt;0,VALUE(SUBSTITUTE($B998,"6","0"))=$B998),1,0)),"")</f>
        <v/>
      </c>
      <c r="J998" s="5" t="str">
        <f>IF(PhieuBauCu!$B$2&gt;6,IF(LEN($B998)=0,"",IF(AND($B998&gt;0,VALUE(SUBSTITUTE($B998,"7","0"))=$B998),1,0)),"")</f>
        <v/>
      </c>
      <c r="K998" s="5" t="str">
        <f>IF(PhieuBauCu!$B$2&gt;7,IF(LEN($B998)=0,"",IF(AND($B998&gt;0,VALUE(SUBSTITUTE($B998,"8","0"))=$B998),1,0)),"")</f>
        <v/>
      </c>
      <c r="L998" s="5" t="str">
        <f>IF(PhieuBauCu!$B$2&gt;8,IF(LEN($B998)=0,"",IF(AND($B998&gt;0,VALUE(SUBSTITUTE($B998,"9","0"))=$B998),1,0)),"")</f>
        <v/>
      </c>
      <c r="M998" s="9">
        <f t="shared" si="31"/>
        <v>0</v>
      </c>
      <c r="N998" s="36">
        <f>IF(AND(M998&lt;=PhieuBauCu!$B$13,M998&gt;=1),1,0)</f>
        <v>0</v>
      </c>
    </row>
    <row r="999" spans="1:14" ht="28.5" customHeight="1">
      <c r="A999" s="2">
        <v>994</v>
      </c>
      <c r="B999" s="3"/>
      <c r="C999" s="48" t="str">
        <f t="shared" si="30"/>
        <v/>
      </c>
      <c r="D999" s="5" t="str">
        <f>IF(PhieuBauCu!$B$2&gt;0,IF(LEN($B999)=0,"",IF(AND($B999&gt;0,VALUE(SUBSTITUTE($B999,"1","0"))=$B999),1,0)),"")</f>
        <v/>
      </c>
      <c r="E999" s="5" t="str">
        <f>IF(PhieuBauCu!$B$2&gt;1,IF(LEN($B999)=0,"",IF(AND($B999&gt;0,VALUE(SUBSTITUTE($B999,"2","0"))=$B999),1,0)),"")</f>
        <v/>
      </c>
      <c r="F999" s="5" t="str">
        <f>IF(PhieuBauCu!$B$2&gt;2,IF(LEN($B999)=0,"",IF(AND($B999&gt;0,VALUE(SUBSTITUTE($B999,"3","0"))=$B999),1,0)),"")</f>
        <v/>
      </c>
      <c r="G999" s="5" t="str">
        <f>IF(PhieuBauCu!$B$2&gt;3,IF(LEN($B999)=0,"",IF(AND($B999&gt;0,VALUE(SUBSTITUTE($B999,"4","0"))=$B999),1,0)),"")</f>
        <v/>
      </c>
      <c r="H999" s="5" t="str">
        <f>IF(PhieuBauCu!$B$2&gt;4,IF(LEN($B999)=0,"",IF(AND($B999&gt;0,VALUE(SUBSTITUTE($B999,"5","0"))=$B999),1,0)),"")</f>
        <v/>
      </c>
      <c r="I999" s="5" t="str">
        <f>IF(PhieuBauCu!$B$2&gt;5,IF(LEN($B999)=0,"",IF(AND($B999&gt;0,VALUE(SUBSTITUTE($B999,"6","0"))=$B999),1,0)),"")</f>
        <v/>
      </c>
      <c r="J999" s="5" t="str">
        <f>IF(PhieuBauCu!$B$2&gt;6,IF(LEN($B999)=0,"",IF(AND($B999&gt;0,VALUE(SUBSTITUTE($B999,"7","0"))=$B999),1,0)),"")</f>
        <v/>
      </c>
      <c r="K999" s="5" t="str">
        <f>IF(PhieuBauCu!$B$2&gt;7,IF(LEN($B999)=0,"",IF(AND($B999&gt;0,VALUE(SUBSTITUTE($B999,"8","0"))=$B999),1,0)),"")</f>
        <v/>
      </c>
      <c r="L999" s="5" t="str">
        <f>IF(PhieuBauCu!$B$2&gt;8,IF(LEN($B999)=0,"",IF(AND($B999&gt;0,VALUE(SUBSTITUTE($B999,"9","0"))=$B999),1,0)),"")</f>
        <v/>
      </c>
      <c r="M999" s="9">
        <f t="shared" si="31"/>
        <v>0</v>
      </c>
      <c r="N999" s="36">
        <f>IF(AND(M999&lt;=PhieuBauCu!$B$13,M999&gt;=1),1,0)</f>
        <v>0</v>
      </c>
    </row>
    <row r="1000" spans="1:14" ht="28.5" customHeight="1">
      <c r="A1000" s="2">
        <v>995</v>
      </c>
      <c r="B1000" s="3"/>
      <c r="C1000" s="48" t="str">
        <f t="shared" si="30"/>
        <v/>
      </c>
      <c r="D1000" s="5" t="str">
        <f>IF(PhieuBauCu!$B$2&gt;0,IF(LEN($B1000)=0,"",IF(AND($B1000&gt;0,VALUE(SUBSTITUTE($B1000,"1","0"))=$B1000),1,0)),"")</f>
        <v/>
      </c>
      <c r="E1000" s="5" t="str">
        <f>IF(PhieuBauCu!$B$2&gt;1,IF(LEN($B1000)=0,"",IF(AND($B1000&gt;0,VALUE(SUBSTITUTE($B1000,"2","0"))=$B1000),1,0)),"")</f>
        <v/>
      </c>
      <c r="F1000" s="5" t="str">
        <f>IF(PhieuBauCu!$B$2&gt;2,IF(LEN($B1000)=0,"",IF(AND($B1000&gt;0,VALUE(SUBSTITUTE($B1000,"3","0"))=$B1000),1,0)),"")</f>
        <v/>
      </c>
      <c r="G1000" s="5" t="str">
        <f>IF(PhieuBauCu!$B$2&gt;3,IF(LEN($B1000)=0,"",IF(AND($B1000&gt;0,VALUE(SUBSTITUTE($B1000,"4","0"))=$B1000),1,0)),"")</f>
        <v/>
      </c>
      <c r="H1000" s="5" t="str">
        <f>IF(PhieuBauCu!$B$2&gt;4,IF(LEN($B1000)=0,"",IF(AND($B1000&gt;0,VALUE(SUBSTITUTE($B1000,"5","0"))=$B1000),1,0)),"")</f>
        <v/>
      </c>
      <c r="I1000" s="5" t="str">
        <f>IF(PhieuBauCu!$B$2&gt;5,IF(LEN($B1000)=0,"",IF(AND($B1000&gt;0,VALUE(SUBSTITUTE($B1000,"6","0"))=$B1000),1,0)),"")</f>
        <v/>
      </c>
      <c r="J1000" s="5" t="str">
        <f>IF(PhieuBauCu!$B$2&gt;6,IF(LEN($B1000)=0,"",IF(AND($B1000&gt;0,VALUE(SUBSTITUTE($B1000,"7","0"))=$B1000),1,0)),"")</f>
        <v/>
      </c>
      <c r="K1000" s="5" t="str">
        <f>IF(PhieuBauCu!$B$2&gt;7,IF(LEN($B1000)=0,"",IF(AND($B1000&gt;0,VALUE(SUBSTITUTE($B1000,"8","0"))=$B1000),1,0)),"")</f>
        <v/>
      </c>
      <c r="L1000" s="5" t="str">
        <f>IF(PhieuBauCu!$B$2&gt;8,IF(LEN($B1000)=0,"",IF(AND($B1000&gt;0,VALUE(SUBSTITUTE($B1000,"9","0"))=$B1000),1,0)),"")</f>
        <v/>
      </c>
      <c r="M1000" s="9">
        <f t="shared" si="31"/>
        <v>0</v>
      </c>
      <c r="N1000" s="36">
        <f>IF(AND(M1000&lt;=PhieuBauCu!$B$13,M1000&gt;=1),1,0)</f>
        <v>0</v>
      </c>
    </row>
    <row r="1001" spans="1:14" ht="28.5" customHeight="1">
      <c r="A1001" s="2">
        <v>996</v>
      </c>
      <c r="B1001" s="3"/>
      <c r="C1001" s="48" t="str">
        <f t="shared" si="30"/>
        <v/>
      </c>
      <c r="D1001" s="5" t="str">
        <f>IF(PhieuBauCu!$B$2&gt;0,IF(LEN($B1001)=0,"",IF(AND($B1001&gt;0,VALUE(SUBSTITUTE($B1001,"1","0"))=$B1001),1,0)),"")</f>
        <v/>
      </c>
      <c r="E1001" s="5" t="str">
        <f>IF(PhieuBauCu!$B$2&gt;1,IF(LEN($B1001)=0,"",IF(AND($B1001&gt;0,VALUE(SUBSTITUTE($B1001,"2","0"))=$B1001),1,0)),"")</f>
        <v/>
      </c>
      <c r="F1001" s="5" t="str">
        <f>IF(PhieuBauCu!$B$2&gt;2,IF(LEN($B1001)=0,"",IF(AND($B1001&gt;0,VALUE(SUBSTITUTE($B1001,"3","0"))=$B1001),1,0)),"")</f>
        <v/>
      </c>
      <c r="G1001" s="5" t="str">
        <f>IF(PhieuBauCu!$B$2&gt;3,IF(LEN($B1001)=0,"",IF(AND($B1001&gt;0,VALUE(SUBSTITUTE($B1001,"4","0"))=$B1001),1,0)),"")</f>
        <v/>
      </c>
      <c r="H1001" s="5" t="str">
        <f>IF(PhieuBauCu!$B$2&gt;4,IF(LEN($B1001)=0,"",IF(AND($B1001&gt;0,VALUE(SUBSTITUTE($B1001,"5","0"))=$B1001),1,0)),"")</f>
        <v/>
      </c>
      <c r="I1001" s="5" t="str">
        <f>IF(PhieuBauCu!$B$2&gt;5,IF(LEN($B1001)=0,"",IF(AND($B1001&gt;0,VALUE(SUBSTITUTE($B1001,"6","0"))=$B1001),1,0)),"")</f>
        <v/>
      </c>
      <c r="J1001" s="5" t="str">
        <f>IF(PhieuBauCu!$B$2&gt;6,IF(LEN($B1001)=0,"",IF(AND($B1001&gt;0,VALUE(SUBSTITUTE($B1001,"7","0"))=$B1001),1,0)),"")</f>
        <v/>
      </c>
      <c r="K1001" s="5" t="str">
        <f>IF(PhieuBauCu!$B$2&gt;7,IF(LEN($B1001)=0,"",IF(AND($B1001&gt;0,VALUE(SUBSTITUTE($B1001,"8","0"))=$B1001),1,0)),"")</f>
        <v/>
      </c>
      <c r="L1001" s="5" t="str">
        <f>IF(PhieuBauCu!$B$2&gt;8,IF(LEN($B1001)=0,"",IF(AND($B1001&gt;0,VALUE(SUBSTITUTE($B1001,"9","0"))=$B1001),1,0)),"")</f>
        <v/>
      </c>
      <c r="M1001" s="9">
        <f t="shared" si="31"/>
        <v>0</v>
      </c>
      <c r="N1001" s="36">
        <f>IF(AND(M1001&lt;=PhieuBauCu!$B$13,M1001&gt;=1),1,0)</f>
        <v>0</v>
      </c>
    </row>
    <row r="1002" spans="1:14" ht="28.5" customHeight="1">
      <c r="A1002" s="2">
        <v>997</v>
      </c>
      <c r="B1002" s="3"/>
      <c r="C1002" s="48" t="str">
        <f t="shared" si="30"/>
        <v/>
      </c>
      <c r="D1002" s="5" t="str">
        <f>IF(PhieuBauCu!$B$2&gt;0,IF(LEN($B1002)=0,"",IF(AND($B1002&gt;0,VALUE(SUBSTITUTE($B1002,"1","0"))=$B1002),1,0)),"")</f>
        <v/>
      </c>
      <c r="E1002" s="5" t="str">
        <f>IF(PhieuBauCu!$B$2&gt;1,IF(LEN($B1002)=0,"",IF(AND($B1002&gt;0,VALUE(SUBSTITUTE($B1002,"2","0"))=$B1002),1,0)),"")</f>
        <v/>
      </c>
      <c r="F1002" s="5" t="str">
        <f>IF(PhieuBauCu!$B$2&gt;2,IF(LEN($B1002)=0,"",IF(AND($B1002&gt;0,VALUE(SUBSTITUTE($B1002,"3","0"))=$B1002),1,0)),"")</f>
        <v/>
      </c>
      <c r="G1002" s="5" t="str">
        <f>IF(PhieuBauCu!$B$2&gt;3,IF(LEN($B1002)=0,"",IF(AND($B1002&gt;0,VALUE(SUBSTITUTE($B1002,"4","0"))=$B1002),1,0)),"")</f>
        <v/>
      </c>
      <c r="H1002" s="5" t="str">
        <f>IF(PhieuBauCu!$B$2&gt;4,IF(LEN($B1002)=0,"",IF(AND($B1002&gt;0,VALUE(SUBSTITUTE($B1002,"5","0"))=$B1002),1,0)),"")</f>
        <v/>
      </c>
      <c r="I1002" s="5" t="str">
        <f>IF(PhieuBauCu!$B$2&gt;5,IF(LEN($B1002)=0,"",IF(AND($B1002&gt;0,VALUE(SUBSTITUTE($B1002,"6","0"))=$B1002),1,0)),"")</f>
        <v/>
      </c>
      <c r="J1002" s="5" t="str">
        <f>IF(PhieuBauCu!$B$2&gt;6,IF(LEN($B1002)=0,"",IF(AND($B1002&gt;0,VALUE(SUBSTITUTE($B1002,"7","0"))=$B1002),1,0)),"")</f>
        <v/>
      </c>
      <c r="K1002" s="5" t="str">
        <f>IF(PhieuBauCu!$B$2&gt;7,IF(LEN($B1002)=0,"",IF(AND($B1002&gt;0,VALUE(SUBSTITUTE($B1002,"8","0"))=$B1002),1,0)),"")</f>
        <v/>
      </c>
      <c r="L1002" s="5" t="str">
        <f>IF(PhieuBauCu!$B$2&gt;8,IF(LEN($B1002)=0,"",IF(AND($B1002&gt;0,VALUE(SUBSTITUTE($B1002,"9","0"))=$B1002),1,0)),"")</f>
        <v/>
      </c>
      <c r="M1002" s="9">
        <f t="shared" si="31"/>
        <v>0</v>
      </c>
      <c r="N1002" s="36">
        <f>IF(AND(M1002&lt;=PhieuBauCu!$B$13,M1002&gt;=1),1,0)</f>
        <v>0</v>
      </c>
    </row>
    <row r="1003" spans="1:14" ht="28.5" customHeight="1">
      <c r="A1003" s="2">
        <v>998</v>
      </c>
      <c r="B1003" s="3"/>
      <c r="C1003" s="48" t="str">
        <f t="shared" si="30"/>
        <v/>
      </c>
      <c r="D1003" s="5" t="str">
        <f>IF(PhieuBauCu!$B$2&gt;0,IF(LEN($B1003)=0,"",IF(AND($B1003&gt;0,VALUE(SUBSTITUTE($B1003,"1","0"))=$B1003),1,0)),"")</f>
        <v/>
      </c>
      <c r="E1003" s="5" t="str">
        <f>IF(PhieuBauCu!$B$2&gt;1,IF(LEN($B1003)=0,"",IF(AND($B1003&gt;0,VALUE(SUBSTITUTE($B1003,"2","0"))=$B1003),1,0)),"")</f>
        <v/>
      </c>
      <c r="F1003" s="5" t="str">
        <f>IF(PhieuBauCu!$B$2&gt;2,IF(LEN($B1003)=0,"",IF(AND($B1003&gt;0,VALUE(SUBSTITUTE($B1003,"3","0"))=$B1003),1,0)),"")</f>
        <v/>
      </c>
      <c r="G1003" s="5" t="str">
        <f>IF(PhieuBauCu!$B$2&gt;3,IF(LEN($B1003)=0,"",IF(AND($B1003&gt;0,VALUE(SUBSTITUTE($B1003,"4","0"))=$B1003),1,0)),"")</f>
        <v/>
      </c>
      <c r="H1003" s="5" t="str">
        <f>IF(PhieuBauCu!$B$2&gt;4,IF(LEN($B1003)=0,"",IF(AND($B1003&gt;0,VALUE(SUBSTITUTE($B1003,"5","0"))=$B1003),1,0)),"")</f>
        <v/>
      </c>
      <c r="I1003" s="5" t="str">
        <f>IF(PhieuBauCu!$B$2&gt;5,IF(LEN($B1003)=0,"",IF(AND($B1003&gt;0,VALUE(SUBSTITUTE($B1003,"6","0"))=$B1003),1,0)),"")</f>
        <v/>
      </c>
      <c r="J1003" s="5" t="str">
        <f>IF(PhieuBauCu!$B$2&gt;6,IF(LEN($B1003)=0,"",IF(AND($B1003&gt;0,VALUE(SUBSTITUTE($B1003,"7","0"))=$B1003),1,0)),"")</f>
        <v/>
      </c>
      <c r="K1003" s="5" t="str">
        <f>IF(PhieuBauCu!$B$2&gt;7,IF(LEN($B1003)=0,"",IF(AND($B1003&gt;0,VALUE(SUBSTITUTE($B1003,"8","0"))=$B1003),1,0)),"")</f>
        <v/>
      </c>
      <c r="L1003" s="5" t="str">
        <f>IF(PhieuBauCu!$B$2&gt;8,IF(LEN($B1003)=0,"",IF(AND($B1003&gt;0,VALUE(SUBSTITUTE($B1003,"9","0"))=$B1003),1,0)),"")</f>
        <v/>
      </c>
      <c r="M1003" s="9">
        <f t="shared" si="31"/>
        <v>0</v>
      </c>
      <c r="N1003" s="36">
        <f>IF(AND(M1003&lt;=PhieuBauCu!$B$13,M1003&gt;=1),1,0)</f>
        <v>0</v>
      </c>
    </row>
    <row r="1004" spans="1:14" ht="28.5" customHeight="1">
      <c r="A1004" s="2">
        <v>999</v>
      </c>
      <c r="B1004" s="3"/>
      <c r="C1004" s="48" t="str">
        <f t="shared" si="30"/>
        <v/>
      </c>
      <c r="D1004" s="5" t="str">
        <f>IF(PhieuBauCu!$B$2&gt;0,IF(LEN($B1004)=0,"",IF(AND($B1004&gt;0,VALUE(SUBSTITUTE($B1004,"1","0"))=$B1004),1,0)),"")</f>
        <v/>
      </c>
      <c r="E1004" s="5" t="str">
        <f>IF(PhieuBauCu!$B$2&gt;1,IF(LEN($B1004)=0,"",IF(AND($B1004&gt;0,VALUE(SUBSTITUTE($B1004,"2","0"))=$B1004),1,0)),"")</f>
        <v/>
      </c>
      <c r="F1004" s="5" t="str">
        <f>IF(PhieuBauCu!$B$2&gt;2,IF(LEN($B1004)=0,"",IF(AND($B1004&gt;0,VALUE(SUBSTITUTE($B1004,"3","0"))=$B1004),1,0)),"")</f>
        <v/>
      </c>
      <c r="G1004" s="5" t="str">
        <f>IF(PhieuBauCu!$B$2&gt;3,IF(LEN($B1004)=0,"",IF(AND($B1004&gt;0,VALUE(SUBSTITUTE($B1004,"4","0"))=$B1004),1,0)),"")</f>
        <v/>
      </c>
      <c r="H1004" s="5" t="str">
        <f>IF(PhieuBauCu!$B$2&gt;4,IF(LEN($B1004)=0,"",IF(AND($B1004&gt;0,VALUE(SUBSTITUTE($B1004,"5","0"))=$B1004),1,0)),"")</f>
        <v/>
      </c>
      <c r="I1004" s="5" t="str">
        <f>IF(PhieuBauCu!$B$2&gt;5,IF(LEN($B1004)=0,"",IF(AND($B1004&gt;0,VALUE(SUBSTITUTE($B1004,"6","0"))=$B1004),1,0)),"")</f>
        <v/>
      </c>
      <c r="J1004" s="5" t="str">
        <f>IF(PhieuBauCu!$B$2&gt;6,IF(LEN($B1004)=0,"",IF(AND($B1004&gt;0,VALUE(SUBSTITUTE($B1004,"7","0"))=$B1004),1,0)),"")</f>
        <v/>
      </c>
      <c r="K1004" s="5" t="str">
        <f>IF(PhieuBauCu!$B$2&gt;7,IF(LEN($B1004)=0,"",IF(AND($B1004&gt;0,VALUE(SUBSTITUTE($B1004,"8","0"))=$B1004),1,0)),"")</f>
        <v/>
      </c>
      <c r="L1004" s="5" t="str">
        <f>IF(PhieuBauCu!$B$2&gt;8,IF(LEN($B1004)=0,"",IF(AND($B1004&gt;0,VALUE(SUBSTITUTE($B1004,"9","0"))=$B1004),1,0)),"")</f>
        <v/>
      </c>
      <c r="M1004" s="9">
        <f t="shared" si="31"/>
        <v>0</v>
      </c>
      <c r="N1004" s="36">
        <f>IF(AND(M1004&lt;=PhieuBauCu!$B$13,M1004&gt;=1),1,0)</f>
        <v>0</v>
      </c>
    </row>
    <row r="1005" spans="1:14" ht="28.5" customHeight="1">
      <c r="A1005" s="2">
        <v>1000</v>
      </c>
      <c r="B1005" s="3"/>
      <c r="C1005" s="48" t="str">
        <f t="shared" si="30"/>
        <v/>
      </c>
      <c r="D1005" s="5" t="str">
        <f>IF(PhieuBauCu!$B$2&gt;0,IF(LEN($B1005)=0,"",IF(AND($B1005&gt;0,VALUE(SUBSTITUTE($B1005,"1","0"))=$B1005),1,0)),"")</f>
        <v/>
      </c>
      <c r="E1005" s="5" t="str">
        <f>IF(PhieuBauCu!$B$2&gt;1,IF(LEN($B1005)=0,"",IF(AND($B1005&gt;0,VALUE(SUBSTITUTE($B1005,"2","0"))=$B1005),1,0)),"")</f>
        <v/>
      </c>
      <c r="F1005" s="5" t="str">
        <f>IF(PhieuBauCu!$B$2&gt;2,IF(LEN($B1005)=0,"",IF(AND($B1005&gt;0,VALUE(SUBSTITUTE($B1005,"3","0"))=$B1005),1,0)),"")</f>
        <v/>
      </c>
      <c r="G1005" s="5" t="str">
        <f>IF(PhieuBauCu!$B$2&gt;3,IF(LEN($B1005)=0,"",IF(AND($B1005&gt;0,VALUE(SUBSTITUTE($B1005,"4","0"))=$B1005),1,0)),"")</f>
        <v/>
      </c>
      <c r="H1005" s="5" t="str">
        <f>IF(PhieuBauCu!$B$2&gt;4,IF(LEN($B1005)=0,"",IF(AND($B1005&gt;0,VALUE(SUBSTITUTE($B1005,"5","0"))=$B1005),1,0)),"")</f>
        <v/>
      </c>
      <c r="I1005" s="5" t="str">
        <f>IF(PhieuBauCu!$B$2&gt;5,IF(LEN($B1005)=0,"",IF(AND($B1005&gt;0,VALUE(SUBSTITUTE($B1005,"6","0"))=$B1005),1,0)),"")</f>
        <v/>
      </c>
      <c r="J1005" s="5" t="str">
        <f>IF(PhieuBauCu!$B$2&gt;6,IF(LEN($B1005)=0,"",IF(AND($B1005&gt;0,VALUE(SUBSTITUTE($B1005,"7","0"))=$B1005),1,0)),"")</f>
        <v/>
      </c>
      <c r="K1005" s="5" t="str">
        <f>IF(PhieuBauCu!$B$2&gt;7,IF(LEN($B1005)=0,"",IF(AND($B1005&gt;0,VALUE(SUBSTITUTE($B1005,"8","0"))=$B1005),1,0)),"")</f>
        <v/>
      </c>
      <c r="L1005" s="5" t="str">
        <f>IF(PhieuBauCu!$B$2&gt;8,IF(LEN($B1005)=0,"",IF(AND($B1005&gt;0,VALUE(SUBSTITUTE($B1005,"9","0"))=$B1005),1,0)),"")</f>
        <v/>
      </c>
      <c r="M1005" s="9">
        <f t="shared" si="31"/>
        <v>0</v>
      </c>
      <c r="N1005" s="36">
        <f>IF(AND(M1005&lt;=PhieuBauCu!$B$13,M1005&gt;=1),1,0)</f>
        <v>0</v>
      </c>
    </row>
    <row r="1006" spans="1:14" ht="28.5" customHeight="1">
      <c r="A1006" s="2">
        <v>1001</v>
      </c>
      <c r="B1006" s="3"/>
      <c r="C1006" s="48" t="str">
        <f t="shared" si="30"/>
        <v/>
      </c>
      <c r="D1006" s="5" t="str">
        <f>IF(PhieuBauCu!$B$2&gt;0,IF(LEN($B1006)=0,"",IF(AND($B1006&gt;0,VALUE(SUBSTITUTE($B1006,"1","0"))=$B1006),1,0)),"")</f>
        <v/>
      </c>
      <c r="E1006" s="5" t="str">
        <f>IF(PhieuBauCu!$B$2&gt;1,IF(LEN($B1006)=0,"",IF(AND($B1006&gt;0,VALUE(SUBSTITUTE($B1006,"2","0"))=$B1006),1,0)),"")</f>
        <v/>
      </c>
      <c r="F1006" s="5" t="str">
        <f>IF(PhieuBauCu!$B$2&gt;2,IF(LEN($B1006)=0,"",IF(AND($B1006&gt;0,VALUE(SUBSTITUTE($B1006,"3","0"))=$B1006),1,0)),"")</f>
        <v/>
      </c>
      <c r="G1006" s="5" t="str">
        <f>IF(PhieuBauCu!$B$2&gt;3,IF(LEN($B1006)=0,"",IF(AND($B1006&gt;0,VALUE(SUBSTITUTE($B1006,"4","0"))=$B1006),1,0)),"")</f>
        <v/>
      </c>
      <c r="H1006" s="5" t="str">
        <f>IF(PhieuBauCu!$B$2&gt;4,IF(LEN($B1006)=0,"",IF(AND($B1006&gt;0,VALUE(SUBSTITUTE($B1006,"5","0"))=$B1006),1,0)),"")</f>
        <v/>
      </c>
      <c r="I1006" s="5" t="str">
        <f>IF(PhieuBauCu!$B$2&gt;5,IF(LEN($B1006)=0,"",IF(AND($B1006&gt;0,VALUE(SUBSTITUTE($B1006,"6","0"))=$B1006),1,0)),"")</f>
        <v/>
      </c>
      <c r="J1006" s="5" t="str">
        <f>IF(PhieuBauCu!$B$2&gt;6,IF(LEN($B1006)=0,"",IF(AND($B1006&gt;0,VALUE(SUBSTITUTE($B1006,"7","0"))=$B1006),1,0)),"")</f>
        <v/>
      </c>
      <c r="K1006" s="5" t="str">
        <f>IF(PhieuBauCu!$B$2&gt;7,IF(LEN($B1006)=0,"",IF(AND($B1006&gt;0,VALUE(SUBSTITUTE($B1006,"8","0"))=$B1006),1,0)),"")</f>
        <v/>
      </c>
      <c r="L1006" s="5" t="str">
        <f>IF(PhieuBauCu!$B$2&gt;8,IF(LEN($B1006)=0,"",IF(AND($B1006&gt;0,VALUE(SUBSTITUTE($B1006,"9","0"))=$B1006),1,0)),"")</f>
        <v/>
      </c>
      <c r="M1006" s="9">
        <f t="shared" si="31"/>
        <v>0</v>
      </c>
      <c r="N1006" s="36">
        <f>IF(AND(M1006&lt;=PhieuBauCu!$B$13,M1006&gt;=1),1,0)</f>
        <v>0</v>
      </c>
    </row>
    <row r="1007" spans="1:14" ht="28.5" customHeight="1">
      <c r="A1007" s="2">
        <v>1002</v>
      </c>
      <c r="B1007" s="3"/>
      <c r="C1007" s="48" t="str">
        <f t="shared" si="30"/>
        <v/>
      </c>
      <c r="D1007" s="5" t="str">
        <f>IF(PhieuBauCu!$B$2&gt;0,IF(LEN($B1007)=0,"",IF(AND($B1007&gt;0,VALUE(SUBSTITUTE($B1007,"1","0"))=$B1007),1,0)),"")</f>
        <v/>
      </c>
      <c r="E1007" s="5" t="str">
        <f>IF(PhieuBauCu!$B$2&gt;1,IF(LEN($B1007)=0,"",IF(AND($B1007&gt;0,VALUE(SUBSTITUTE($B1007,"2","0"))=$B1007),1,0)),"")</f>
        <v/>
      </c>
      <c r="F1007" s="5" t="str">
        <f>IF(PhieuBauCu!$B$2&gt;2,IF(LEN($B1007)=0,"",IF(AND($B1007&gt;0,VALUE(SUBSTITUTE($B1007,"3","0"))=$B1007),1,0)),"")</f>
        <v/>
      </c>
      <c r="G1007" s="5" t="str">
        <f>IF(PhieuBauCu!$B$2&gt;3,IF(LEN($B1007)=0,"",IF(AND($B1007&gt;0,VALUE(SUBSTITUTE($B1007,"4","0"))=$B1007),1,0)),"")</f>
        <v/>
      </c>
      <c r="H1007" s="5" t="str">
        <f>IF(PhieuBauCu!$B$2&gt;4,IF(LEN($B1007)=0,"",IF(AND($B1007&gt;0,VALUE(SUBSTITUTE($B1007,"5","0"))=$B1007),1,0)),"")</f>
        <v/>
      </c>
      <c r="I1007" s="5" t="str">
        <f>IF(PhieuBauCu!$B$2&gt;5,IF(LEN($B1007)=0,"",IF(AND($B1007&gt;0,VALUE(SUBSTITUTE($B1007,"6","0"))=$B1007),1,0)),"")</f>
        <v/>
      </c>
      <c r="J1007" s="5" t="str">
        <f>IF(PhieuBauCu!$B$2&gt;6,IF(LEN($B1007)=0,"",IF(AND($B1007&gt;0,VALUE(SUBSTITUTE($B1007,"7","0"))=$B1007),1,0)),"")</f>
        <v/>
      </c>
      <c r="K1007" s="5" t="str">
        <f>IF(PhieuBauCu!$B$2&gt;7,IF(LEN($B1007)=0,"",IF(AND($B1007&gt;0,VALUE(SUBSTITUTE($B1007,"8","0"))=$B1007),1,0)),"")</f>
        <v/>
      </c>
      <c r="L1007" s="5" t="str">
        <f>IF(PhieuBauCu!$B$2&gt;8,IF(LEN($B1007)=0,"",IF(AND($B1007&gt;0,VALUE(SUBSTITUTE($B1007,"9","0"))=$B1007),1,0)),"")</f>
        <v/>
      </c>
      <c r="M1007" s="9">
        <f t="shared" si="31"/>
        <v>0</v>
      </c>
      <c r="N1007" s="36">
        <f>IF(AND(M1007&lt;=PhieuBauCu!$B$13,M1007&gt;=1),1,0)</f>
        <v>0</v>
      </c>
    </row>
    <row r="1008" spans="1:14" ht="28.5" customHeight="1">
      <c r="A1008" s="2">
        <v>1003</v>
      </c>
      <c r="B1008" s="3"/>
      <c r="C1008" s="48" t="str">
        <f t="shared" si="30"/>
        <v/>
      </c>
      <c r="D1008" s="5" t="str">
        <f>IF(PhieuBauCu!$B$2&gt;0,IF(LEN($B1008)=0,"",IF(AND($B1008&gt;0,VALUE(SUBSTITUTE($B1008,"1","0"))=$B1008),1,0)),"")</f>
        <v/>
      </c>
      <c r="E1008" s="5" t="str">
        <f>IF(PhieuBauCu!$B$2&gt;1,IF(LEN($B1008)=0,"",IF(AND($B1008&gt;0,VALUE(SUBSTITUTE($B1008,"2","0"))=$B1008),1,0)),"")</f>
        <v/>
      </c>
      <c r="F1008" s="5" t="str">
        <f>IF(PhieuBauCu!$B$2&gt;2,IF(LEN($B1008)=0,"",IF(AND($B1008&gt;0,VALUE(SUBSTITUTE($B1008,"3","0"))=$B1008),1,0)),"")</f>
        <v/>
      </c>
      <c r="G1008" s="5" t="str">
        <f>IF(PhieuBauCu!$B$2&gt;3,IF(LEN($B1008)=0,"",IF(AND($B1008&gt;0,VALUE(SUBSTITUTE($B1008,"4","0"))=$B1008),1,0)),"")</f>
        <v/>
      </c>
      <c r="H1008" s="5" t="str">
        <f>IF(PhieuBauCu!$B$2&gt;4,IF(LEN($B1008)=0,"",IF(AND($B1008&gt;0,VALUE(SUBSTITUTE($B1008,"5","0"))=$B1008),1,0)),"")</f>
        <v/>
      </c>
      <c r="I1008" s="5" t="str">
        <f>IF(PhieuBauCu!$B$2&gt;5,IF(LEN($B1008)=0,"",IF(AND($B1008&gt;0,VALUE(SUBSTITUTE($B1008,"6","0"))=$B1008),1,0)),"")</f>
        <v/>
      </c>
      <c r="J1008" s="5" t="str">
        <f>IF(PhieuBauCu!$B$2&gt;6,IF(LEN($B1008)=0,"",IF(AND($B1008&gt;0,VALUE(SUBSTITUTE($B1008,"7","0"))=$B1008),1,0)),"")</f>
        <v/>
      </c>
      <c r="K1008" s="5" t="str">
        <f>IF(PhieuBauCu!$B$2&gt;7,IF(LEN($B1008)=0,"",IF(AND($B1008&gt;0,VALUE(SUBSTITUTE($B1008,"8","0"))=$B1008),1,0)),"")</f>
        <v/>
      </c>
      <c r="L1008" s="5" t="str">
        <f>IF(PhieuBauCu!$B$2&gt;8,IF(LEN($B1008)=0,"",IF(AND($B1008&gt;0,VALUE(SUBSTITUTE($B1008,"9","0"))=$B1008),1,0)),"")</f>
        <v/>
      </c>
      <c r="M1008" s="9">
        <f t="shared" si="31"/>
        <v>0</v>
      </c>
      <c r="N1008" s="36">
        <f>IF(AND(M1008&lt;=PhieuBauCu!$B$13,M1008&gt;=1),1,0)</f>
        <v>0</v>
      </c>
    </row>
    <row r="1009" spans="1:14" ht="28.5" customHeight="1">
      <c r="A1009" s="2">
        <v>1004</v>
      </c>
      <c r="B1009" s="3"/>
      <c r="C1009" s="48" t="str">
        <f t="shared" si="30"/>
        <v/>
      </c>
      <c r="D1009" s="5" t="str">
        <f>IF(PhieuBauCu!$B$2&gt;0,IF(LEN($B1009)=0,"",IF(AND($B1009&gt;0,VALUE(SUBSTITUTE($B1009,"1","0"))=$B1009),1,0)),"")</f>
        <v/>
      </c>
      <c r="E1009" s="5" t="str">
        <f>IF(PhieuBauCu!$B$2&gt;1,IF(LEN($B1009)=0,"",IF(AND($B1009&gt;0,VALUE(SUBSTITUTE($B1009,"2","0"))=$B1009),1,0)),"")</f>
        <v/>
      </c>
      <c r="F1009" s="5" t="str">
        <f>IF(PhieuBauCu!$B$2&gt;2,IF(LEN($B1009)=0,"",IF(AND($B1009&gt;0,VALUE(SUBSTITUTE($B1009,"3","0"))=$B1009),1,0)),"")</f>
        <v/>
      </c>
      <c r="G1009" s="5" t="str">
        <f>IF(PhieuBauCu!$B$2&gt;3,IF(LEN($B1009)=0,"",IF(AND($B1009&gt;0,VALUE(SUBSTITUTE($B1009,"4","0"))=$B1009),1,0)),"")</f>
        <v/>
      </c>
      <c r="H1009" s="5" t="str">
        <f>IF(PhieuBauCu!$B$2&gt;4,IF(LEN($B1009)=0,"",IF(AND($B1009&gt;0,VALUE(SUBSTITUTE($B1009,"5","0"))=$B1009),1,0)),"")</f>
        <v/>
      </c>
      <c r="I1009" s="5" t="str">
        <f>IF(PhieuBauCu!$B$2&gt;5,IF(LEN($B1009)=0,"",IF(AND($B1009&gt;0,VALUE(SUBSTITUTE($B1009,"6","0"))=$B1009),1,0)),"")</f>
        <v/>
      </c>
      <c r="J1009" s="5" t="str">
        <f>IF(PhieuBauCu!$B$2&gt;6,IF(LEN($B1009)=0,"",IF(AND($B1009&gt;0,VALUE(SUBSTITUTE($B1009,"7","0"))=$B1009),1,0)),"")</f>
        <v/>
      </c>
      <c r="K1009" s="5" t="str">
        <f>IF(PhieuBauCu!$B$2&gt;7,IF(LEN($B1009)=0,"",IF(AND($B1009&gt;0,VALUE(SUBSTITUTE($B1009,"8","0"))=$B1009),1,0)),"")</f>
        <v/>
      </c>
      <c r="L1009" s="5" t="str">
        <f>IF(PhieuBauCu!$B$2&gt;8,IF(LEN($B1009)=0,"",IF(AND($B1009&gt;0,VALUE(SUBSTITUTE($B1009,"9","0"))=$B1009),1,0)),"")</f>
        <v/>
      </c>
      <c r="M1009" s="9">
        <f t="shared" si="31"/>
        <v>0</v>
      </c>
      <c r="N1009" s="36">
        <f>IF(AND(M1009&lt;=PhieuBauCu!$B$13,M1009&gt;=1),1,0)</f>
        <v>0</v>
      </c>
    </row>
    <row r="1010" spans="1:14" ht="28.5" customHeight="1">
      <c r="A1010" s="2">
        <v>1005</v>
      </c>
      <c r="B1010" s="3"/>
      <c r="C1010" s="48" t="str">
        <f t="shared" si="30"/>
        <v/>
      </c>
      <c r="D1010" s="5" t="str">
        <f>IF(PhieuBauCu!$B$2&gt;0,IF(LEN($B1010)=0,"",IF(AND($B1010&gt;0,VALUE(SUBSTITUTE($B1010,"1","0"))=$B1010),1,0)),"")</f>
        <v/>
      </c>
      <c r="E1010" s="5" t="str">
        <f>IF(PhieuBauCu!$B$2&gt;1,IF(LEN($B1010)=0,"",IF(AND($B1010&gt;0,VALUE(SUBSTITUTE($B1010,"2","0"))=$B1010),1,0)),"")</f>
        <v/>
      </c>
      <c r="F1010" s="5" t="str">
        <f>IF(PhieuBauCu!$B$2&gt;2,IF(LEN($B1010)=0,"",IF(AND($B1010&gt;0,VALUE(SUBSTITUTE($B1010,"3","0"))=$B1010),1,0)),"")</f>
        <v/>
      </c>
      <c r="G1010" s="5" t="str">
        <f>IF(PhieuBauCu!$B$2&gt;3,IF(LEN($B1010)=0,"",IF(AND($B1010&gt;0,VALUE(SUBSTITUTE($B1010,"4","0"))=$B1010),1,0)),"")</f>
        <v/>
      </c>
      <c r="H1010" s="5" t="str">
        <f>IF(PhieuBauCu!$B$2&gt;4,IF(LEN($B1010)=0,"",IF(AND($B1010&gt;0,VALUE(SUBSTITUTE($B1010,"5","0"))=$B1010),1,0)),"")</f>
        <v/>
      </c>
      <c r="I1010" s="5" t="str">
        <f>IF(PhieuBauCu!$B$2&gt;5,IF(LEN($B1010)=0,"",IF(AND($B1010&gt;0,VALUE(SUBSTITUTE($B1010,"6","0"))=$B1010),1,0)),"")</f>
        <v/>
      </c>
      <c r="J1010" s="5" t="str">
        <f>IF(PhieuBauCu!$B$2&gt;6,IF(LEN($B1010)=0,"",IF(AND($B1010&gt;0,VALUE(SUBSTITUTE($B1010,"7","0"))=$B1010),1,0)),"")</f>
        <v/>
      </c>
      <c r="K1010" s="5" t="str">
        <f>IF(PhieuBauCu!$B$2&gt;7,IF(LEN($B1010)=0,"",IF(AND($B1010&gt;0,VALUE(SUBSTITUTE($B1010,"8","0"))=$B1010),1,0)),"")</f>
        <v/>
      </c>
      <c r="L1010" s="5" t="str">
        <f>IF(PhieuBauCu!$B$2&gt;8,IF(LEN($B1010)=0,"",IF(AND($B1010&gt;0,VALUE(SUBSTITUTE($B1010,"9","0"))=$B1010),1,0)),"")</f>
        <v/>
      </c>
      <c r="M1010" s="9">
        <f t="shared" si="31"/>
        <v>0</v>
      </c>
      <c r="N1010" s="36">
        <f>IF(AND(M1010&lt;=PhieuBauCu!$B$13,M1010&gt;=1),1,0)</f>
        <v>0</v>
      </c>
    </row>
    <row r="1011" spans="1:14" ht="28.5" customHeight="1">
      <c r="A1011" s="2">
        <v>1006</v>
      </c>
      <c r="B1011" s="3"/>
      <c r="C1011" s="48" t="str">
        <f t="shared" si="30"/>
        <v/>
      </c>
      <c r="D1011" s="5" t="str">
        <f>IF(PhieuBauCu!$B$2&gt;0,IF(LEN($B1011)=0,"",IF(AND($B1011&gt;0,VALUE(SUBSTITUTE($B1011,"1","0"))=$B1011),1,0)),"")</f>
        <v/>
      </c>
      <c r="E1011" s="5" t="str">
        <f>IF(PhieuBauCu!$B$2&gt;1,IF(LEN($B1011)=0,"",IF(AND($B1011&gt;0,VALUE(SUBSTITUTE($B1011,"2","0"))=$B1011),1,0)),"")</f>
        <v/>
      </c>
      <c r="F1011" s="5" t="str">
        <f>IF(PhieuBauCu!$B$2&gt;2,IF(LEN($B1011)=0,"",IF(AND($B1011&gt;0,VALUE(SUBSTITUTE($B1011,"3","0"))=$B1011),1,0)),"")</f>
        <v/>
      </c>
      <c r="G1011" s="5" t="str">
        <f>IF(PhieuBauCu!$B$2&gt;3,IF(LEN($B1011)=0,"",IF(AND($B1011&gt;0,VALUE(SUBSTITUTE($B1011,"4","0"))=$B1011),1,0)),"")</f>
        <v/>
      </c>
      <c r="H1011" s="5" t="str">
        <f>IF(PhieuBauCu!$B$2&gt;4,IF(LEN($B1011)=0,"",IF(AND($B1011&gt;0,VALUE(SUBSTITUTE($B1011,"5","0"))=$B1011),1,0)),"")</f>
        <v/>
      </c>
      <c r="I1011" s="5" t="str">
        <f>IF(PhieuBauCu!$B$2&gt;5,IF(LEN($B1011)=0,"",IF(AND($B1011&gt;0,VALUE(SUBSTITUTE($B1011,"6","0"))=$B1011),1,0)),"")</f>
        <v/>
      </c>
      <c r="J1011" s="5" t="str">
        <f>IF(PhieuBauCu!$B$2&gt;6,IF(LEN($B1011)=0,"",IF(AND($B1011&gt;0,VALUE(SUBSTITUTE($B1011,"7","0"))=$B1011),1,0)),"")</f>
        <v/>
      </c>
      <c r="K1011" s="5" t="str">
        <f>IF(PhieuBauCu!$B$2&gt;7,IF(LEN($B1011)=0,"",IF(AND($B1011&gt;0,VALUE(SUBSTITUTE($B1011,"8","0"))=$B1011),1,0)),"")</f>
        <v/>
      </c>
      <c r="L1011" s="5" t="str">
        <f>IF(PhieuBauCu!$B$2&gt;8,IF(LEN($B1011)=0,"",IF(AND($B1011&gt;0,VALUE(SUBSTITUTE($B1011,"9","0"))=$B1011),1,0)),"")</f>
        <v/>
      </c>
      <c r="M1011" s="9">
        <f t="shared" si="31"/>
        <v>0</v>
      </c>
      <c r="N1011" s="36">
        <f>IF(AND(M1011&lt;=PhieuBauCu!$B$13,M1011&gt;=1),1,0)</f>
        <v>0</v>
      </c>
    </row>
    <row r="1012" spans="1:14" ht="28.5" customHeight="1">
      <c r="A1012" s="2">
        <v>1007</v>
      </c>
      <c r="B1012" s="3"/>
      <c r="C1012" s="48" t="str">
        <f t="shared" si="30"/>
        <v/>
      </c>
      <c r="D1012" s="5" t="str">
        <f>IF(PhieuBauCu!$B$2&gt;0,IF(LEN($B1012)=0,"",IF(AND($B1012&gt;0,VALUE(SUBSTITUTE($B1012,"1","0"))=$B1012),1,0)),"")</f>
        <v/>
      </c>
      <c r="E1012" s="5" t="str">
        <f>IF(PhieuBauCu!$B$2&gt;1,IF(LEN($B1012)=0,"",IF(AND($B1012&gt;0,VALUE(SUBSTITUTE($B1012,"2","0"))=$B1012),1,0)),"")</f>
        <v/>
      </c>
      <c r="F1012" s="5" t="str">
        <f>IF(PhieuBauCu!$B$2&gt;2,IF(LEN($B1012)=0,"",IF(AND($B1012&gt;0,VALUE(SUBSTITUTE($B1012,"3","0"))=$B1012),1,0)),"")</f>
        <v/>
      </c>
      <c r="G1012" s="5" t="str">
        <f>IF(PhieuBauCu!$B$2&gt;3,IF(LEN($B1012)=0,"",IF(AND($B1012&gt;0,VALUE(SUBSTITUTE($B1012,"4","0"))=$B1012),1,0)),"")</f>
        <v/>
      </c>
      <c r="H1012" s="5" t="str">
        <f>IF(PhieuBauCu!$B$2&gt;4,IF(LEN($B1012)=0,"",IF(AND($B1012&gt;0,VALUE(SUBSTITUTE($B1012,"5","0"))=$B1012),1,0)),"")</f>
        <v/>
      </c>
      <c r="I1012" s="5" t="str">
        <f>IF(PhieuBauCu!$B$2&gt;5,IF(LEN($B1012)=0,"",IF(AND($B1012&gt;0,VALUE(SUBSTITUTE($B1012,"6","0"))=$B1012),1,0)),"")</f>
        <v/>
      </c>
      <c r="J1012" s="5" t="str">
        <f>IF(PhieuBauCu!$B$2&gt;6,IF(LEN($B1012)=0,"",IF(AND($B1012&gt;0,VALUE(SUBSTITUTE($B1012,"7","0"))=$B1012),1,0)),"")</f>
        <v/>
      </c>
      <c r="K1012" s="5" t="str">
        <f>IF(PhieuBauCu!$B$2&gt;7,IF(LEN($B1012)=0,"",IF(AND($B1012&gt;0,VALUE(SUBSTITUTE($B1012,"8","0"))=$B1012),1,0)),"")</f>
        <v/>
      </c>
      <c r="L1012" s="5" t="str">
        <f>IF(PhieuBauCu!$B$2&gt;8,IF(LEN($B1012)=0,"",IF(AND($B1012&gt;0,VALUE(SUBSTITUTE($B1012,"9","0"))=$B1012),1,0)),"")</f>
        <v/>
      </c>
      <c r="M1012" s="9">
        <f t="shared" si="31"/>
        <v>0</v>
      </c>
      <c r="N1012" s="36">
        <f>IF(AND(M1012&lt;=PhieuBauCu!$B$13,M1012&gt;=1),1,0)</f>
        <v>0</v>
      </c>
    </row>
    <row r="1013" spans="1:14" ht="28.5" customHeight="1">
      <c r="A1013" s="2">
        <v>1008</v>
      </c>
      <c r="B1013" s="3"/>
      <c r="C1013" s="48" t="str">
        <f t="shared" si="30"/>
        <v/>
      </c>
      <c r="D1013" s="5" t="str">
        <f>IF(PhieuBauCu!$B$2&gt;0,IF(LEN($B1013)=0,"",IF(AND($B1013&gt;0,VALUE(SUBSTITUTE($B1013,"1","0"))=$B1013),1,0)),"")</f>
        <v/>
      </c>
      <c r="E1013" s="5" t="str">
        <f>IF(PhieuBauCu!$B$2&gt;1,IF(LEN($B1013)=0,"",IF(AND($B1013&gt;0,VALUE(SUBSTITUTE($B1013,"2","0"))=$B1013),1,0)),"")</f>
        <v/>
      </c>
      <c r="F1013" s="5" t="str">
        <f>IF(PhieuBauCu!$B$2&gt;2,IF(LEN($B1013)=0,"",IF(AND($B1013&gt;0,VALUE(SUBSTITUTE($B1013,"3","0"))=$B1013),1,0)),"")</f>
        <v/>
      </c>
      <c r="G1013" s="5" t="str">
        <f>IF(PhieuBauCu!$B$2&gt;3,IF(LEN($B1013)=0,"",IF(AND($B1013&gt;0,VALUE(SUBSTITUTE($B1013,"4","0"))=$B1013),1,0)),"")</f>
        <v/>
      </c>
      <c r="H1013" s="5" t="str">
        <f>IF(PhieuBauCu!$B$2&gt;4,IF(LEN($B1013)=0,"",IF(AND($B1013&gt;0,VALUE(SUBSTITUTE($B1013,"5","0"))=$B1013),1,0)),"")</f>
        <v/>
      </c>
      <c r="I1013" s="5" t="str">
        <f>IF(PhieuBauCu!$B$2&gt;5,IF(LEN($B1013)=0,"",IF(AND($B1013&gt;0,VALUE(SUBSTITUTE($B1013,"6","0"))=$B1013),1,0)),"")</f>
        <v/>
      </c>
      <c r="J1013" s="5" t="str">
        <f>IF(PhieuBauCu!$B$2&gt;6,IF(LEN($B1013)=0,"",IF(AND($B1013&gt;0,VALUE(SUBSTITUTE($B1013,"7","0"))=$B1013),1,0)),"")</f>
        <v/>
      </c>
      <c r="K1013" s="5" t="str">
        <f>IF(PhieuBauCu!$B$2&gt;7,IF(LEN($B1013)=0,"",IF(AND($B1013&gt;0,VALUE(SUBSTITUTE($B1013,"8","0"))=$B1013),1,0)),"")</f>
        <v/>
      </c>
      <c r="L1013" s="5" t="str">
        <f>IF(PhieuBauCu!$B$2&gt;8,IF(LEN($B1013)=0,"",IF(AND($B1013&gt;0,VALUE(SUBSTITUTE($B1013,"9","0"))=$B1013),1,0)),"")</f>
        <v/>
      </c>
      <c r="M1013" s="9">
        <f t="shared" si="31"/>
        <v>0</v>
      </c>
      <c r="N1013" s="36">
        <f>IF(AND(M1013&lt;=PhieuBauCu!$B$13,M1013&gt;=1),1,0)</f>
        <v>0</v>
      </c>
    </row>
    <row r="1014" spans="1:14" ht="28.5" customHeight="1">
      <c r="A1014" s="2">
        <v>1009</v>
      </c>
      <c r="B1014" s="3"/>
      <c r="C1014" s="48" t="str">
        <f t="shared" si="30"/>
        <v/>
      </c>
      <c r="D1014" s="5" t="str">
        <f>IF(PhieuBauCu!$B$2&gt;0,IF(LEN($B1014)=0,"",IF(AND($B1014&gt;0,VALUE(SUBSTITUTE($B1014,"1","0"))=$B1014),1,0)),"")</f>
        <v/>
      </c>
      <c r="E1014" s="5" t="str">
        <f>IF(PhieuBauCu!$B$2&gt;1,IF(LEN($B1014)=0,"",IF(AND($B1014&gt;0,VALUE(SUBSTITUTE($B1014,"2","0"))=$B1014),1,0)),"")</f>
        <v/>
      </c>
      <c r="F1014" s="5" t="str">
        <f>IF(PhieuBauCu!$B$2&gt;2,IF(LEN($B1014)=0,"",IF(AND($B1014&gt;0,VALUE(SUBSTITUTE($B1014,"3","0"))=$B1014),1,0)),"")</f>
        <v/>
      </c>
      <c r="G1014" s="5" t="str">
        <f>IF(PhieuBauCu!$B$2&gt;3,IF(LEN($B1014)=0,"",IF(AND($B1014&gt;0,VALUE(SUBSTITUTE($B1014,"4","0"))=$B1014),1,0)),"")</f>
        <v/>
      </c>
      <c r="H1014" s="5" t="str">
        <f>IF(PhieuBauCu!$B$2&gt;4,IF(LEN($B1014)=0,"",IF(AND($B1014&gt;0,VALUE(SUBSTITUTE($B1014,"5","0"))=$B1014),1,0)),"")</f>
        <v/>
      </c>
      <c r="I1014" s="5" t="str">
        <f>IF(PhieuBauCu!$B$2&gt;5,IF(LEN($B1014)=0,"",IF(AND($B1014&gt;0,VALUE(SUBSTITUTE($B1014,"6","0"))=$B1014),1,0)),"")</f>
        <v/>
      </c>
      <c r="J1014" s="5" t="str">
        <f>IF(PhieuBauCu!$B$2&gt;6,IF(LEN($B1014)=0,"",IF(AND($B1014&gt;0,VALUE(SUBSTITUTE($B1014,"7","0"))=$B1014),1,0)),"")</f>
        <v/>
      </c>
      <c r="K1014" s="5" t="str">
        <f>IF(PhieuBauCu!$B$2&gt;7,IF(LEN($B1014)=0,"",IF(AND($B1014&gt;0,VALUE(SUBSTITUTE($B1014,"8","0"))=$B1014),1,0)),"")</f>
        <v/>
      </c>
      <c r="L1014" s="5" t="str">
        <f>IF(PhieuBauCu!$B$2&gt;8,IF(LEN($B1014)=0,"",IF(AND($B1014&gt;0,VALUE(SUBSTITUTE($B1014,"9","0"))=$B1014),1,0)),"")</f>
        <v/>
      </c>
      <c r="M1014" s="9">
        <f t="shared" si="31"/>
        <v>0</v>
      </c>
      <c r="N1014" s="36">
        <f>IF(AND(M1014&lt;=PhieuBauCu!$B$13,M1014&gt;=1),1,0)</f>
        <v>0</v>
      </c>
    </row>
    <row r="1015" spans="1:14" ht="28.5" customHeight="1">
      <c r="A1015" s="2">
        <v>1010</v>
      </c>
      <c r="B1015" s="3"/>
      <c r="C1015" s="48" t="str">
        <f t="shared" si="30"/>
        <v/>
      </c>
      <c r="D1015" s="5" t="str">
        <f>IF(PhieuBauCu!$B$2&gt;0,IF(LEN($B1015)=0,"",IF(AND($B1015&gt;0,VALUE(SUBSTITUTE($B1015,"1","0"))=$B1015),1,0)),"")</f>
        <v/>
      </c>
      <c r="E1015" s="5" t="str">
        <f>IF(PhieuBauCu!$B$2&gt;1,IF(LEN($B1015)=0,"",IF(AND($B1015&gt;0,VALUE(SUBSTITUTE($B1015,"2","0"))=$B1015),1,0)),"")</f>
        <v/>
      </c>
      <c r="F1015" s="5" t="str">
        <f>IF(PhieuBauCu!$B$2&gt;2,IF(LEN($B1015)=0,"",IF(AND($B1015&gt;0,VALUE(SUBSTITUTE($B1015,"3","0"))=$B1015),1,0)),"")</f>
        <v/>
      </c>
      <c r="G1015" s="5" t="str">
        <f>IF(PhieuBauCu!$B$2&gt;3,IF(LEN($B1015)=0,"",IF(AND($B1015&gt;0,VALUE(SUBSTITUTE($B1015,"4","0"))=$B1015),1,0)),"")</f>
        <v/>
      </c>
      <c r="H1015" s="5" t="str">
        <f>IF(PhieuBauCu!$B$2&gt;4,IF(LEN($B1015)=0,"",IF(AND($B1015&gt;0,VALUE(SUBSTITUTE($B1015,"5","0"))=$B1015),1,0)),"")</f>
        <v/>
      </c>
      <c r="I1015" s="5" t="str">
        <f>IF(PhieuBauCu!$B$2&gt;5,IF(LEN($B1015)=0,"",IF(AND($B1015&gt;0,VALUE(SUBSTITUTE($B1015,"6","0"))=$B1015),1,0)),"")</f>
        <v/>
      </c>
      <c r="J1015" s="5" t="str">
        <f>IF(PhieuBauCu!$B$2&gt;6,IF(LEN($B1015)=0,"",IF(AND($B1015&gt;0,VALUE(SUBSTITUTE($B1015,"7","0"))=$B1015),1,0)),"")</f>
        <v/>
      </c>
      <c r="K1015" s="5" t="str">
        <f>IF(PhieuBauCu!$B$2&gt;7,IF(LEN($B1015)=0,"",IF(AND($B1015&gt;0,VALUE(SUBSTITUTE($B1015,"8","0"))=$B1015),1,0)),"")</f>
        <v/>
      </c>
      <c r="L1015" s="5" t="str">
        <f>IF(PhieuBauCu!$B$2&gt;8,IF(LEN($B1015)=0,"",IF(AND($B1015&gt;0,VALUE(SUBSTITUTE($B1015,"9","0"))=$B1015),1,0)),"")</f>
        <v/>
      </c>
      <c r="M1015" s="9">
        <f t="shared" si="31"/>
        <v>0</v>
      </c>
      <c r="N1015" s="36">
        <f>IF(AND(M1015&lt;=PhieuBauCu!$B$13,M1015&gt;=1),1,0)</f>
        <v>0</v>
      </c>
    </row>
    <row r="1016" spans="1:14" ht="28.5" customHeight="1">
      <c r="A1016" s="2">
        <v>1011</v>
      </c>
      <c r="B1016" s="3"/>
      <c r="C1016" s="48" t="str">
        <f t="shared" si="30"/>
        <v/>
      </c>
      <c r="D1016" s="5" t="str">
        <f>IF(PhieuBauCu!$B$2&gt;0,IF(LEN($B1016)=0,"",IF(AND($B1016&gt;0,VALUE(SUBSTITUTE($B1016,"1","0"))=$B1016),1,0)),"")</f>
        <v/>
      </c>
      <c r="E1016" s="5" t="str">
        <f>IF(PhieuBauCu!$B$2&gt;1,IF(LEN($B1016)=0,"",IF(AND($B1016&gt;0,VALUE(SUBSTITUTE($B1016,"2","0"))=$B1016),1,0)),"")</f>
        <v/>
      </c>
      <c r="F1016" s="5" t="str">
        <f>IF(PhieuBauCu!$B$2&gt;2,IF(LEN($B1016)=0,"",IF(AND($B1016&gt;0,VALUE(SUBSTITUTE($B1016,"3","0"))=$B1016),1,0)),"")</f>
        <v/>
      </c>
      <c r="G1016" s="5" t="str">
        <f>IF(PhieuBauCu!$B$2&gt;3,IF(LEN($B1016)=0,"",IF(AND($B1016&gt;0,VALUE(SUBSTITUTE($B1016,"4","0"))=$B1016),1,0)),"")</f>
        <v/>
      </c>
      <c r="H1016" s="5" t="str">
        <f>IF(PhieuBauCu!$B$2&gt;4,IF(LEN($B1016)=0,"",IF(AND($B1016&gt;0,VALUE(SUBSTITUTE($B1016,"5","0"))=$B1016),1,0)),"")</f>
        <v/>
      </c>
      <c r="I1016" s="5" t="str">
        <f>IF(PhieuBauCu!$B$2&gt;5,IF(LEN($B1016)=0,"",IF(AND($B1016&gt;0,VALUE(SUBSTITUTE($B1016,"6","0"))=$B1016),1,0)),"")</f>
        <v/>
      </c>
      <c r="J1016" s="5" t="str">
        <f>IF(PhieuBauCu!$B$2&gt;6,IF(LEN($B1016)=0,"",IF(AND($B1016&gt;0,VALUE(SUBSTITUTE($B1016,"7","0"))=$B1016),1,0)),"")</f>
        <v/>
      </c>
      <c r="K1016" s="5" t="str">
        <f>IF(PhieuBauCu!$B$2&gt;7,IF(LEN($B1016)=0,"",IF(AND($B1016&gt;0,VALUE(SUBSTITUTE($B1016,"8","0"))=$B1016),1,0)),"")</f>
        <v/>
      </c>
      <c r="L1016" s="5" t="str">
        <f>IF(PhieuBauCu!$B$2&gt;8,IF(LEN($B1016)=0,"",IF(AND($B1016&gt;0,VALUE(SUBSTITUTE($B1016,"9","0"))=$B1016),1,0)),"")</f>
        <v/>
      </c>
      <c r="M1016" s="9">
        <f t="shared" si="31"/>
        <v>0</v>
      </c>
      <c r="N1016" s="36">
        <f>IF(AND(M1016&lt;=PhieuBauCu!$B$13,M1016&gt;=1),1,0)</f>
        <v>0</v>
      </c>
    </row>
    <row r="1017" spans="1:14" ht="28.5" customHeight="1">
      <c r="A1017" s="2">
        <v>1012</v>
      </c>
      <c r="B1017" s="3"/>
      <c r="C1017" s="48" t="str">
        <f t="shared" si="30"/>
        <v/>
      </c>
      <c r="D1017" s="5" t="str">
        <f>IF(PhieuBauCu!$B$2&gt;0,IF(LEN($B1017)=0,"",IF(AND($B1017&gt;0,VALUE(SUBSTITUTE($B1017,"1","0"))=$B1017),1,0)),"")</f>
        <v/>
      </c>
      <c r="E1017" s="5" t="str">
        <f>IF(PhieuBauCu!$B$2&gt;1,IF(LEN($B1017)=0,"",IF(AND($B1017&gt;0,VALUE(SUBSTITUTE($B1017,"2","0"))=$B1017),1,0)),"")</f>
        <v/>
      </c>
      <c r="F1017" s="5" t="str">
        <f>IF(PhieuBauCu!$B$2&gt;2,IF(LEN($B1017)=0,"",IF(AND($B1017&gt;0,VALUE(SUBSTITUTE($B1017,"3","0"))=$B1017),1,0)),"")</f>
        <v/>
      </c>
      <c r="G1017" s="5" t="str">
        <f>IF(PhieuBauCu!$B$2&gt;3,IF(LEN($B1017)=0,"",IF(AND($B1017&gt;0,VALUE(SUBSTITUTE($B1017,"4","0"))=$B1017),1,0)),"")</f>
        <v/>
      </c>
      <c r="H1017" s="5" t="str">
        <f>IF(PhieuBauCu!$B$2&gt;4,IF(LEN($B1017)=0,"",IF(AND($B1017&gt;0,VALUE(SUBSTITUTE($B1017,"5","0"))=$B1017),1,0)),"")</f>
        <v/>
      </c>
      <c r="I1017" s="5" t="str">
        <f>IF(PhieuBauCu!$B$2&gt;5,IF(LEN($B1017)=0,"",IF(AND($B1017&gt;0,VALUE(SUBSTITUTE($B1017,"6","0"))=$B1017),1,0)),"")</f>
        <v/>
      </c>
      <c r="J1017" s="5" t="str">
        <f>IF(PhieuBauCu!$B$2&gt;6,IF(LEN($B1017)=0,"",IF(AND($B1017&gt;0,VALUE(SUBSTITUTE($B1017,"7","0"))=$B1017),1,0)),"")</f>
        <v/>
      </c>
      <c r="K1017" s="5" t="str">
        <f>IF(PhieuBauCu!$B$2&gt;7,IF(LEN($B1017)=0,"",IF(AND($B1017&gt;0,VALUE(SUBSTITUTE($B1017,"8","0"))=$B1017),1,0)),"")</f>
        <v/>
      </c>
      <c r="L1017" s="5" t="str">
        <f>IF(PhieuBauCu!$B$2&gt;8,IF(LEN($B1017)=0,"",IF(AND($B1017&gt;0,VALUE(SUBSTITUTE($B1017,"9","0"))=$B1017),1,0)),"")</f>
        <v/>
      </c>
      <c r="M1017" s="9">
        <f t="shared" si="31"/>
        <v>0</v>
      </c>
      <c r="N1017" s="36">
        <f>IF(AND(M1017&lt;=PhieuBauCu!$B$13,M1017&gt;=1),1,0)</f>
        <v>0</v>
      </c>
    </row>
    <row r="1018" spans="1:14" ht="28.5" customHeight="1">
      <c r="A1018" s="2">
        <v>1013</v>
      </c>
      <c r="B1018" s="3"/>
      <c r="C1018" s="48" t="str">
        <f t="shared" si="30"/>
        <v/>
      </c>
      <c r="D1018" s="5" t="str">
        <f>IF(PhieuBauCu!$B$2&gt;0,IF(LEN($B1018)=0,"",IF(AND($B1018&gt;0,VALUE(SUBSTITUTE($B1018,"1","0"))=$B1018),1,0)),"")</f>
        <v/>
      </c>
      <c r="E1018" s="5" t="str">
        <f>IF(PhieuBauCu!$B$2&gt;1,IF(LEN($B1018)=0,"",IF(AND($B1018&gt;0,VALUE(SUBSTITUTE($B1018,"2","0"))=$B1018),1,0)),"")</f>
        <v/>
      </c>
      <c r="F1018" s="5" t="str">
        <f>IF(PhieuBauCu!$B$2&gt;2,IF(LEN($B1018)=0,"",IF(AND($B1018&gt;0,VALUE(SUBSTITUTE($B1018,"3","0"))=$B1018),1,0)),"")</f>
        <v/>
      </c>
      <c r="G1018" s="5" t="str">
        <f>IF(PhieuBauCu!$B$2&gt;3,IF(LEN($B1018)=0,"",IF(AND($B1018&gt;0,VALUE(SUBSTITUTE($B1018,"4","0"))=$B1018),1,0)),"")</f>
        <v/>
      </c>
      <c r="H1018" s="5" t="str">
        <f>IF(PhieuBauCu!$B$2&gt;4,IF(LEN($B1018)=0,"",IF(AND($B1018&gt;0,VALUE(SUBSTITUTE($B1018,"5","0"))=$B1018),1,0)),"")</f>
        <v/>
      </c>
      <c r="I1018" s="5" t="str">
        <f>IF(PhieuBauCu!$B$2&gt;5,IF(LEN($B1018)=0,"",IF(AND($B1018&gt;0,VALUE(SUBSTITUTE($B1018,"6","0"))=$B1018),1,0)),"")</f>
        <v/>
      </c>
      <c r="J1018" s="5" t="str">
        <f>IF(PhieuBauCu!$B$2&gt;6,IF(LEN($B1018)=0,"",IF(AND($B1018&gt;0,VALUE(SUBSTITUTE($B1018,"7","0"))=$B1018),1,0)),"")</f>
        <v/>
      </c>
      <c r="K1018" s="5" t="str">
        <f>IF(PhieuBauCu!$B$2&gt;7,IF(LEN($B1018)=0,"",IF(AND($B1018&gt;0,VALUE(SUBSTITUTE($B1018,"8","0"))=$B1018),1,0)),"")</f>
        <v/>
      </c>
      <c r="L1018" s="5" t="str">
        <f>IF(PhieuBauCu!$B$2&gt;8,IF(LEN($B1018)=0,"",IF(AND($B1018&gt;0,VALUE(SUBSTITUTE($B1018,"9","0"))=$B1018),1,0)),"")</f>
        <v/>
      </c>
      <c r="M1018" s="9">
        <f t="shared" si="31"/>
        <v>0</v>
      </c>
      <c r="N1018" s="36">
        <f>IF(AND(M1018&lt;=PhieuBauCu!$B$13,M1018&gt;=1),1,0)</f>
        <v>0</v>
      </c>
    </row>
    <row r="1019" spans="1:14" ht="28.5" customHeight="1">
      <c r="A1019" s="2">
        <v>1014</v>
      </c>
      <c r="B1019" s="3"/>
      <c r="C1019" s="48" t="str">
        <f t="shared" si="30"/>
        <v/>
      </c>
      <c r="D1019" s="5" t="str">
        <f>IF(PhieuBauCu!$B$2&gt;0,IF(LEN($B1019)=0,"",IF(AND($B1019&gt;0,VALUE(SUBSTITUTE($B1019,"1","0"))=$B1019),1,0)),"")</f>
        <v/>
      </c>
      <c r="E1019" s="5" t="str">
        <f>IF(PhieuBauCu!$B$2&gt;1,IF(LEN($B1019)=0,"",IF(AND($B1019&gt;0,VALUE(SUBSTITUTE($B1019,"2","0"))=$B1019),1,0)),"")</f>
        <v/>
      </c>
      <c r="F1019" s="5" t="str">
        <f>IF(PhieuBauCu!$B$2&gt;2,IF(LEN($B1019)=0,"",IF(AND($B1019&gt;0,VALUE(SUBSTITUTE($B1019,"3","0"))=$B1019),1,0)),"")</f>
        <v/>
      </c>
      <c r="G1019" s="5" t="str">
        <f>IF(PhieuBauCu!$B$2&gt;3,IF(LEN($B1019)=0,"",IF(AND($B1019&gt;0,VALUE(SUBSTITUTE($B1019,"4","0"))=$B1019),1,0)),"")</f>
        <v/>
      </c>
      <c r="H1019" s="5" t="str">
        <f>IF(PhieuBauCu!$B$2&gt;4,IF(LEN($B1019)=0,"",IF(AND($B1019&gt;0,VALUE(SUBSTITUTE($B1019,"5","0"))=$B1019),1,0)),"")</f>
        <v/>
      </c>
      <c r="I1019" s="5" t="str">
        <f>IF(PhieuBauCu!$B$2&gt;5,IF(LEN($B1019)=0,"",IF(AND($B1019&gt;0,VALUE(SUBSTITUTE($B1019,"6","0"))=$B1019),1,0)),"")</f>
        <v/>
      </c>
      <c r="J1019" s="5" t="str">
        <f>IF(PhieuBauCu!$B$2&gt;6,IF(LEN($B1019)=0,"",IF(AND($B1019&gt;0,VALUE(SUBSTITUTE($B1019,"7","0"))=$B1019),1,0)),"")</f>
        <v/>
      </c>
      <c r="K1019" s="5" t="str">
        <f>IF(PhieuBauCu!$B$2&gt;7,IF(LEN($B1019)=0,"",IF(AND($B1019&gt;0,VALUE(SUBSTITUTE($B1019,"8","0"))=$B1019),1,0)),"")</f>
        <v/>
      </c>
      <c r="L1019" s="5" t="str">
        <f>IF(PhieuBauCu!$B$2&gt;8,IF(LEN($B1019)=0,"",IF(AND($B1019&gt;0,VALUE(SUBSTITUTE($B1019,"9","0"))=$B1019),1,0)),"")</f>
        <v/>
      </c>
      <c r="M1019" s="9">
        <f t="shared" si="31"/>
        <v>0</v>
      </c>
      <c r="N1019" s="36">
        <f>IF(AND(M1019&lt;=PhieuBauCu!$B$13,M1019&gt;=1),1,0)</f>
        <v>0</v>
      </c>
    </row>
    <row r="1020" spans="1:14" ht="28.5" customHeight="1">
      <c r="A1020" s="2">
        <v>1015</v>
      </c>
      <c r="B1020" s="3"/>
      <c r="C1020" s="48" t="str">
        <f t="shared" si="30"/>
        <v/>
      </c>
      <c r="D1020" s="5" t="str">
        <f>IF(PhieuBauCu!$B$2&gt;0,IF(LEN($B1020)=0,"",IF(AND($B1020&gt;0,VALUE(SUBSTITUTE($B1020,"1","0"))=$B1020),1,0)),"")</f>
        <v/>
      </c>
      <c r="E1020" s="5" t="str">
        <f>IF(PhieuBauCu!$B$2&gt;1,IF(LEN($B1020)=0,"",IF(AND($B1020&gt;0,VALUE(SUBSTITUTE($B1020,"2","0"))=$B1020),1,0)),"")</f>
        <v/>
      </c>
      <c r="F1020" s="5" t="str">
        <f>IF(PhieuBauCu!$B$2&gt;2,IF(LEN($B1020)=0,"",IF(AND($B1020&gt;0,VALUE(SUBSTITUTE($B1020,"3","0"))=$B1020),1,0)),"")</f>
        <v/>
      </c>
      <c r="G1020" s="5" t="str">
        <f>IF(PhieuBauCu!$B$2&gt;3,IF(LEN($B1020)=0,"",IF(AND($B1020&gt;0,VALUE(SUBSTITUTE($B1020,"4","0"))=$B1020),1,0)),"")</f>
        <v/>
      </c>
      <c r="H1020" s="5" t="str">
        <f>IF(PhieuBauCu!$B$2&gt;4,IF(LEN($B1020)=0,"",IF(AND($B1020&gt;0,VALUE(SUBSTITUTE($B1020,"5","0"))=$B1020),1,0)),"")</f>
        <v/>
      </c>
      <c r="I1020" s="5" t="str">
        <f>IF(PhieuBauCu!$B$2&gt;5,IF(LEN($B1020)=0,"",IF(AND($B1020&gt;0,VALUE(SUBSTITUTE($B1020,"6","0"))=$B1020),1,0)),"")</f>
        <v/>
      </c>
      <c r="J1020" s="5" t="str">
        <f>IF(PhieuBauCu!$B$2&gt;6,IF(LEN($B1020)=0,"",IF(AND($B1020&gt;0,VALUE(SUBSTITUTE($B1020,"7","0"))=$B1020),1,0)),"")</f>
        <v/>
      </c>
      <c r="K1020" s="5" t="str">
        <f>IF(PhieuBauCu!$B$2&gt;7,IF(LEN($B1020)=0,"",IF(AND($B1020&gt;0,VALUE(SUBSTITUTE($B1020,"8","0"))=$B1020),1,0)),"")</f>
        <v/>
      </c>
      <c r="L1020" s="5" t="str">
        <f>IF(PhieuBauCu!$B$2&gt;8,IF(LEN($B1020)=0,"",IF(AND($B1020&gt;0,VALUE(SUBSTITUTE($B1020,"9","0"))=$B1020),1,0)),"")</f>
        <v/>
      </c>
      <c r="M1020" s="9">
        <f t="shared" si="31"/>
        <v>0</v>
      </c>
      <c r="N1020" s="36">
        <f>IF(AND(M1020&lt;=PhieuBauCu!$B$13,M1020&gt;=1),1,0)</f>
        <v>0</v>
      </c>
    </row>
    <row r="1021" spans="1:14" ht="28.5" customHeight="1">
      <c r="A1021" s="2">
        <v>1016</v>
      </c>
      <c r="B1021" s="3"/>
      <c r="C1021" s="48" t="str">
        <f t="shared" si="30"/>
        <v/>
      </c>
      <c r="D1021" s="5" t="str">
        <f>IF(PhieuBauCu!$B$2&gt;0,IF(LEN($B1021)=0,"",IF(AND($B1021&gt;0,VALUE(SUBSTITUTE($B1021,"1","0"))=$B1021),1,0)),"")</f>
        <v/>
      </c>
      <c r="E1021" s="5" t="str">
        <f>IF(PhieuBauCu!$B$2&gt;1,IF(LEN($B1021)=0,"",IF(AND($B1021&gt;0,VALUE(SUBSTITUTE($B1021,"2","0"))=$B1021),1,0)),"")</f>
        <v/>
      </c>
      <c r="F1021" s="5" t="str">
        <f>IF(PhieuBauCu!$B$2&gt;2,IF(LEN($B1021)=0,"",IF(AND($B1021&gt;0,VALUE(SUBSTITUTE($B1021,"3","0"))=$B1021),1,0)),"")</f>
        <v/>
      </c>
      <c r="G1021" s="5" t="str">
        <f>IF(PhieuBauCu!$B$2&gt;3,IF(LEN($B1021)=0,"",IF(AND($B1021&gt;0,VALUE(SUBSTITUTE($B1021,"4","0"))=$B1021),1,0)),"")</f>
        <v/>
      </c>
      <c r="H1021" s="5" t="str">
        <f>IF(PhieuBauCu!$B$2&gt;4,IF(LEN($B1021)=0,"",IF(AND($B1021&gt;0,VALUE(SUBSTITUTE($B1021,"5","0"))=$B1021),1,0)),"")</f>
        <v/>
      </c>
      <c r="I1021" s="5" t="str">
        <f>IF(PhieuBauCu!$B$2&gt;5,IF(LEN($B1021)=0,"",IF(AND($B1021&gt;0,VALUE(SUBSTITUTE($B1021,"6","0"))=$B1021),1,0)),"")</f>
        <v/>
      </c>
      <c r="J1021" s="5" t="str">
        <f>IF(PhieuBauCu!$B$2&gt;6,IF(LEN($B1021)=0,"",IF(AND($B1021&gt;0,VALUE(SUBSTITUTE($B1021,"7","0"))=$B1021),1,0)),"")</f>
        <v/>
      </c>
      <c r="K1021" s="5" t="str">
        <f>IF(PhieuBauCu!$B$2&gt;7,IF(LEN($B1021)=0,"",IF(AND($B1021&gt;0,VALUE(SUBSTITUTE($B1021,"8","0"))=$B1021),1,0)),"")</f>
        <v/>
      </c>
      <c r="L1021" s="5" t="str">
        <f>IF(PhieuBauCu!$B$2&gt;8,IF(LEN($B1021)=0,"",IF(AND($B1021&gt;0,VALUE(SUBSTITUTE($B1021,"9","0"))=$B1021),1,0)),"")</f>
        <v/>
      </c>
      <c r="M1021" s="9">
        <f t="shared" si="31"/>
        <v>0</v>
      </c>
      <c r="N1021" s="36">
        <f>IF(AND(M1021&lt;=PhieuBauCu!$B$13,M1021&gt;=1),1,0)</f>
        <v>0</v>
      </c>
    </row>
    <row r="1022" spans="1:14" ht="28.5" customHeight="1">
      <c r="A1022" s="2">
        <v>1017</v>
      </c>
      <c r="B1022" s="3"/>
      <c r="C1022" s="48" t="str">
        <f t="shared" si="30"/>
        <v/>
      </c>
      <c r="D1022" s="5" t="str">
        <f>IF(PhieuBauCu!$B$2&gt;0,IF(LEN($B1022)=0,"",IF(AND($B1022&gt;0,VALUE(SUBSTITUTE($B1022,"1","0"))=$B1022),1,0)),"")</f>
        <v/>
      </c>
      <c r="E1022" s="5" t="str">
        <f>IF(PhieuBauCu!$B$2&gt;1,IF(LEN($B1022)=0,"",IF(AND($B1022&gt;0,VALUE(SUBSTITUTE($B1022,"2","0"))=$B1022),1,0)),"")</f>
        <v/>
      </c>
      <c r="F1022" s="5" t="str">
        <f>IF(PhieuBauCu!$B$2&gt;2,IF(LEN($B1022)=0,"",IF(AND($B1022&gt;0,VALUE(SUBSTITUTE($B1022,"3","0"))=$B1022),1,0)),"")</f>
        <v/>
      </c>
      <c r="G1022" s="5" t="str">
        <f>IF(PhieuBauCu!$B$2&gt;3,IF(LEN($B1022)=0,"",IF(AND($B1022&gt;0,VALUE(SUBSTITUTE($B1022,"4","0"))=$B1022),1,0)),"")</f>
        <v/>
      </c>
      <c r="H1022" s="5" t="str">
        <f>IF(PhieuBauCu!$B$2&gt;4,IF(LEN($B1022)=0,"",IF(AND($B1022&gt;0,VALUE(SUBSTITUTE($B1022,"5","0"))=$B1022),1,0)),"")</f>
        <v/>
      </c>
      <c r="I1022" s="5" t="str">
        <f>IF(PhieuBauCu!$B$2&gt;5,IF(LEN($B1022)=0,"",IF(AND($B1022&gt;0,VALUE(SUBSTITUTE($B1022,"6","0"))=$B1022),1,0)),"")</f>
        <v/>
      </c>
      <c r="J1022" s="5" t="str">
        <f>IF(PhieuBauCu!$B$2&gt;6,IF(LEN($B1022)=0,"",IF(AND($B1022&gt;0,VALUE(SUBSTITUTE($B1022,"7","0"))=$B1022),1,0)),"")</f>
        <v/>
      </c>
      <c r="K1022" s="5" t="str">
        <f>IF(PhieuBauCu!$B$2&gt;7,IF(LEN($B1022)=0,"",IF(AND($B1022&gt;0,VALUE(SUBSTITUTE($B1022,"8","0"))=$B1022),1,0)),"")</f>
        <v/>
      </c>
      <c r="L1022" s="5" t="str">
        <f>IF(PhieuBauCu!$B$2&gt;8,IF(LEN($B1022)=0,"",IF(AND($B1022&gt;0,VALUE(SUBSTITUTE($B1022,"9","0"))=$B1022),1,0)),"")</f>
        <v/>
      </c>
      <c r="M1022" s="9">
        <f t="shared" si="31"/>
        <v>0</v>
      </c>
      <c r="N1022" s="36">
        <f>IF(AND(M1022&lt;=PhieuBauCu!$B$13,M1022&gt;=1),1,0)</f>
        <v>0</v>
      </c>
    </row>
    <row r="1023" spans="1:14" ht="28.5" customHeight="1">
      <c r="A1023" s="2">
        <v>1018</v>
      </c>
      <c r="B1023" s="3"/>
      <c r="C1023" s="48" t="str">
        <f t="shared" si="30"/>
        <v/>
      </c>
      <c r="D1023" s="5" t="str">
        <f>IF(PhieuBauCu!$B$2&gt;0,IF(LEN($B1023)=0,"",IF(AND($B1023&gt;0,VALUE(SUBSTITUTE($B1023,"1","0"))=$B1023),1,0)),"")</f>
        <v/>
      </c>
      <c r="E1023" s="5" t="str">
        <f>IF(PhieuBauCu!$B$2&gt;1,IF(LEN($B1023)=0,"",IF(AND($B1023&gt;0,VALUE(SUBSTITUTE($B1023,"2","0"))=$B1023),1,0)),"")</f>
        <v/>
      </c>
      <c r="F1023" s="5" t="str">
        <f>IF(PhieuBauCu!$B$2&gt;2,IF(LEN($B1023)=0,"",IF(AND($B1023&gt;0,VALUE(SUBSTITUTE($B1023,"3","0"))=$B1023),1,0)),"")</f>
        <v/>
      </c>
      <c r="G1023" s="5" t="str">
        <f>IF(PhieuBauCu!$B$2&gt;3,IF(LEN($B1023)=0,"",IF(AND($B1023&gt;0,VALUE(SUBSTITUTE($B1023,"4","0"))=$B1023),1,0)),"")</f>
        <v/>
      </c>
      <c r="H1023" s="5" t="str">
        <f>IF(PhieuBauCu!$B$2&gt;4,IF(LEN($B1023)=0,"",IF(AND($B1023&gt;0,VALUE(SUBSTITUTE($B1023,"5","0"))=$B1023),1,0)),"")</f>
        <v/>
      </c>
      <c r="I1023" s="5" t="str">
        <f>IF(PhieuBauCu!$B$2&gt;5,IF(LEN($B1023)=0,"",IF(AND($B1023&gt;0,VALUE(SUBSTITUTE($B1023,"6","0"))=$B1023),1,0)),"")</f>
        <v/>
      </c>
      <c r="J1023" s="5" t="str">
        <f>IF(PhieuBauCu!$B$2&gt;6,IF(LEN($B1023)=0,"",IF(AND($B1023&gt;0,VALUE(SUBSTITUTE($B1023,"7","0"))=$B1023),1,0)),"")</f>
        <v/>
      </c>
      <c r="K1023" s="5" t="str">
        <f>IF(PhieuBauCu!$B$2&gt;7,IF(LEN($B1023)=0,"",IF(AND($B1023&gt;0,VALUE(SUBSTITUTE($B1023,"8","0"))=$B1023),1,0)),"")</f>
        <v/>
      </c>
      <c r="L1023" s="5" t="str">
        <f>IF(PhieuBauCu!$B$2&gt;8,IF(LEN($B1023)=0,"",IF(AND($B1023&gt;0,VALUE(SUBSTITUTE($B1023,"9","0"))=$B1023),1,0)),"")</f>
        <v/>
      </c>
      <c r="M1023" s="9">
        <f t="shared" si="31"/>
        <v>0</v>
      </c>
      <c r="N1023" s="36">
        <f>IF(AND(M1023&lt;=PhieuBauCu!$B$13,M1023&gt;=1),1,0)</f>
        <v>0</v>
      </c>
    </row>
    <row r="1024" spans="1:14" ht="28.5" customHeight="1">
      <c r="A1024" s="2">
        <v>1019</v>
      </c>
      <c r="B1024" s="3"/>
      <c r="C1024" s="48" t="str">
        <f t="shared" si="30"/>
        <v/>
      </c>
      <c r="D1024" s="5" t="str">
        <f>IF(PhieuBauCu!$B$2&gt;0,IF(LEN($B1024)=0,"",IF(AND($B1024&gt;0,VALUE(SUBSTITUTE($B1024,"1","0"))=$B1024),1,0)),"")</f>
        <v/>
      </c>
      <c r="E1024" s="5" t="str">
        <f>IF(PhieuBauCu!$B$2&gt;1,IF(LEN($B1024)=0,"",IF(AND($B1024&gt;0,VALUE(SUBSTITUTE($B1024,"2","0"))=$B1024),1,0)),"")</f>
        <v/>
      </c>
      <c r="F1024" s="5" t="str">
        <f>IF(PhieuBauCu!$B$2&gt;2,IF(LEN($B1024)=0,"",IF(AND($B1024&gt;0,VALUE(SUBSTITUTE($B1024,"3","0"))=$B1024),1,0)),"")</f>
        <v/>
      </c>
      <c r="G1024" s="5" t="str">
        <f>IF(PhieuBauCu!$B$2&gt;3,IF(LEN($B1024)=0,"",IF(AND($B1024&gt;0,VALUE(SUBSTITUTE($B1024,"4","0"))=$B1024),1,0)),"")</f>
        <v/>
      </c>
      <c r="H1024" s="5" t="str">
        <f>IF(PhieuBauCu!$B$2&gt;4,IF(LEN($B1024)=0,"",IF(AND($B1024&gt;0,VALUE(SUBSTITUTE($B1024,"5","0"))=$B1024),1,0)),"")</f>
        <v/>
      </c>
      <c r="I1024" s="5" t="str">
        <f>IF(PhieuBauCu!$B$2&gt;5,IF(LEN($B1024)=0,"",IF(AND($B1024&gt;0,VALUE(SUBSTITUTE($B1024,"6","0"))=$B1024),1,0)),"")</f>
        <v/>
      </c>
      <c r="J1024" s="5" t="str">
        <f>IF(PhieuBauCu!$B$2&gt;6,IF(LEN($B1024)=0,"",IF(AND($B1024&gt;0,VALUE(SUBSTITUTE($B1024,"7","0"))=$B1024),1,0)),"")</f>
        <v/>
      </c>
      <c r="K1024" s="5" t="str">
        <f>IF(PhieuBauCu!$B$2&gt;7,IF(LEN($B1024)=0,"",IF(AND($B1024&gt;0,VALUE(SUBSTITUTE($B1024,"8","0"))=$B1024),1,0)),"")</f>
        <v/>
      </c>
      <c r="L1024" s="5" t="str">
        <f>IF(PhieuBauCu!$B$2&gt;8,IF(LEN($B1024)=0,"",IF(AND($B1024&gt;0,VALUE(SUBSTITUTE($B1024,"9","0"))=$B1024),1,0)),"")</f>
        <v/>
      </c>
      <c r="M1024" s="9">
        <f t="shared" si="31"/>
        <v>0</v>
      </c>
      <c r="N1024" s="36">
        <f>IF(AND(M1024&lt;=PhieuBauCu!$B$13,M1024&gt;=1),1,0)</f>
        <v>0</v>
      </c>
    </row>
    <row r="1025" spans="1:14" ht="28.5" customHeight="1">
      <c r="A1025" s="2">
        <v>1020</v>
      </c>
      <c r="B1025" s="3"/>
      <c r="C1025" s="48" t="str">
        <f t="shared" si="30"/>
        <v/>
      </c>
      <c r="D1025" s="5" t="str">
        <f>IF(PhieuBauCu!$B$2&gt;0,IF(LEN($B1025)=0,"",IF(AND($B1025&gt;0,VALUE(SUBSTITUTE($B1025,"1","0"))=$B1025),1,0)),"")</f>
        <v/>
      </c>
      <c r="E1025" s="5" t="str">
        <f>IF(PhieuBauCu!$B$2&gt;1,IF(LEN($B1025)=0,"",IF(AND($B1025&gt;0,VALUE(SUBSTITUTE($B1025,"2","0"))=$B1025),1,0)),"")</f>
        <v/>
      </c>
      <c r="F1025" s="5" t="str">
        <f>IF(PhieuBauCu!$B$2&gt;2,IF(LEN($B1025)=0,"",IF(AND($B1025&gt;0,VALUE(SUBSTITUTE($B1025,"3","0"))=$B1025),1,0)),"")</f>
        <v/>
      </c>
      <c r="G1025" s="5" t="str">
        <f>IF(PhieuBauCu!$B$2&gt;3,IF(LEN($B1025)=0,"",IF(AND($B1025&gt;0,VALUE(SUBSTITUTE($B1025,"4","0"))=$B1025),1,0)),"")</f>
        <v/>
      </c>
      <c r="H1025" s="5" t="str">
        <f>IF(PhieuBauCu!$B$2&gt;4,IF(LEN($B1025)=0,"",IF(AND($B1025&gt;0,VALUE(SUBSTITUTE($B1025,"5","0"))=$B1025),1,0)),"")</f>
        <v/>
      </c>
      <c r="I1025" s="5" t="str">
        <f>IF(PhieuBauCu!$B$2&gt;5,IF(LEN($B1025)=0,"",IF(AND($B1025&gt;0,VALUE(SUBSTITUTE($B1025,"6","0"))=$B1025),1,0)),"")</f>
        <v/>
      </c>
      <c r="J1025" s="5" t="str">
        <f>IF(PhieuBauCu!$B$2&gt;6,IF(LEN($B1025)=0,"",IF(AND($B1025&gt;0,VALUE(SUBSTITUTE($B1025,"7","0"))=$B1025),1,0)),"")</f>
        <v/>
      </c>
      <c r="K1025" s="5" t="str">
        <f>IF(PhieuBauCu!$B$2&gt;7,IF(LEN($B1025)=0,"",IF(AND($B1025&gt;0,VALUE(SUBSTITUTE($B1025,"8","0"))=$B1025),1,0)),"")</f>
        <v/>
      </c>
      <c r="L1025" s="5" t="str">
        <f>IF(PhieuBauCu!$B$2&gt;8,IF(LEN($B1025)=0,"",IF(AND($B1025&gt;0,VALUE(SUBSTITUTE($B1025,"9","0"))=$B1025),1,0)),"")</f>
        <v/>
      </c>
      <c r="M1025" s="9">
        <f t="shared" si="31"/>
        <v>0</v>
      </c>
      <c r="N1025" s="36">
        <f>IF(AND(M1025&lt;=PhieuBauCu!$B$13,M1025&gt;=1),1,0)</f>
        <v>0</v>
      </c>
    </row>
    <row r="1026" spans="1:14" ht="28.5" customHeight="1">
      <c r="A1026" s="2">
        <v>1021</v>
      </c>
      <c r="B1026" s="3"/>
      <c r="C1026" s="48" t="str">
        <f t="shared" si="30"/>
        <v/>
      </c>
      <c r="D1026" s="5" t="str">
        <f>IF(PhieuBauCu!$B$2&gt;0,IF(LEN($B1026)=0,"",IF(AND($B1026&gt;0,VALUE(SUBSTITUTE($B1026,"1","0"))=$B1026),1,0)),"")</f>
        <v/>
      </c>
      <c r="E1026" s="5" t="str">
        <f>IF(PhieuBauCu!$B$2&gt;1,IF(LEN($B1026)=0,"",IF(AND($B1026&gt;0,VALUE(SUBSTITUTE($B1026,"2","0"))=$B1026),1,0)),"")</f>
        <v/>
      </c>
      <c r="F1026" s="5" t="str">
        <f>IF(PhieuBauCu!$B$2&gt;2,IF(LEN($B1026)=0,"",IF(AND($B1026&gt;0,VALUE(SUBSTITUTE($B1026,"3","0"))=$B1026),1,0)),"")</f>
        <v/>
      </c>
      <c r="G1026" s="5" t="str">
        <f>IF(PhieuBauCu!$B$2&gt;3,IF(LEN($B1026)=0,"",IF(AND($B1026&gt;0,VALUE(SUBSTITUTE($B1026,"4","0"))=$B1026),1,0)),"")</f>
        <v/>
      </c>
      <c r="H1026" s="5" t="str">
        <f>IF(PhieuBauCu!$B$2&gt;4,IF(LEN($B1026)=0,"",IF(AND($B1026&gt;0,VALUE(SUBSTITUTE($B1026,"5","0"))=$B1026),1,0)),"")</f>
        <v/>
      </c>
      <c r="I1026" s="5" t="str">
        <f>IF(PhieuBauCu!$B$2&gt;5,IF(LEN($B1026)=0,"",IF(AND($B1026&gt;0,VALUE(SUBSTITUTE($B1026,"6","0"))=$B1026),1,0)),"")</f>
        <v/>
      </c>
      <c r="J1026" s="5" t="str">
        <f>IF(PhieuBauCu!$B$2&gt;6,IF(LEN($B1026)=0,"",IF(AND($B1026&gt;0,VALUE(SUBSTITUTE($B1026,"7","0"))=$B1026),1,0)),"")</f>
        <v/>
      </c>
      <c r="K1026" s="5" t="str">
        <f>IF(PhieuBauCu!$B$2&gt;7,IF(LEN($B1026)=0,"",IF(AND($B1026&gt;0,VALUE(SUBSTITUTE($B1026,"8","0"))=$B1026),1,0)),"")</f>
        <v/>
      </c>
      <c r="L1026" s="5" t="str">
        <f>IF(PhieuBauCu!$B$2&gt;8,IF(LEN($B1026)=0,"",IF(AND($B1026&gt;0,VALUE(SUBSTITUTE($B1026,"9","0"))=$B1026),1,0)),"")</f>
        <v/>
      </c>
      <c r="M1026" s="9">
        <f t="shared" si="31"/>
        <v>0</v>
      </c>
      <c r="N1026" s="36">
        <f>IF(AND(M1026&lt;=PhieuBauCu!$B$13,M1026&gt;=1),1,0)</f>
        <v>0</v>
      </c>
    </row>
    <row r="1027" spans="1:14" ht="28.5" customHeight="1">
      <c r="A1027" s="2">
        <v>1022</v>
      </c>
      <c r="B1027" s="3"/>
      <c r="C1027" s="48" t="str">
        <f t="shared" si="30"/>
        <v/>
      </c>
      <c r="D1027" s="5" t="str">
        <f>IF(PhieuBauCu!$B$2&gt;0,IF(LEN($B1027)=0,"",IF(AND($B1027&gt;0,VALUE(SUBSTITUTE($B1027,"1","0"))=$B1027),1,0)),"")</f>
        <v/>
      </c>
      <c r="E1027" s="5" t="str">
        <f>IF(PhieuBauCu!$B$2&gt;1,IF(LEN($B1027)=0,"",IF(AND($B1027&gt;0,VALUE(SUBSTITUTE($B1027,"2","0"))=$B1027),1,0)),"")</f>
        <v/>
      </c>
      <c r="F1027" s="5" t="str">
        <f>IF(PhieuBauCu!$B$2&gt;2,IF(LEN($B1027)=0,"",IF(AND($B1027&gt;0,VALUE(SUBSTITUTE($B1027,"3","0"))=$B1027),1,0)),"")</f>
        <v/>
      </c>
      <c r="G1027" s="5" t="str">
        <f>IF(PhieuBauCu!$B$2&gt;3,IF(LEN($B1027)=0,"",IF(AND($B1027&gt;0,VALUE(SUBSTITUTE($B1027,"4","0"))=$B1027),1,0)),"")</f>
        <v/>
      </c>
      <c r="H1027" s="5" t="str">
        <f>IF(PhieuBauCu!$B$2&gt;4,IF(LEN($B1027)=0,"",IF(AND($B1027&gt;0,VALUE(SUBSTITUTE($B1027,"5","0"))=$B1027),1,0)),"")</f>
        <v/>
      </c>
      <c r="I1027" s="5" t="str">
        <f>IF(PhieuBauCu!$B$2&gt;5,IF(LEN($B1027)=0,"",IF(AND($B1027&gt;0,VALUE(SUBSTITUTE($B1027,"6","0"))=$B1027),1,0)),"")</f>
        <v/>
      </c>
      <c r="J1027" s="5" t="str">
        <f>IF(PhieuBauCu!$B$2&gt;6,IF(LEN($B1027)=0,"",IF(AND($B1027&gt;0,VALUE(SUBSTITUTE($B1027,"7","0"))=$B1027),1,0)),"")</f>
        <v/>
      </c>
      <c r="K1027" s="5" t="str">
        <f>IF(PhieuBauCu!$B$2&gt;7,IF(LEN($B1027)=0,"",IF(AND($B1027&gt;0,VALUE(SUBSTITUTE($B1027,"8","0"))=$B1027),1,0)),"")</f>
        <v/>
      </c>
      <c r="L1027" s="5" t="str">
        <f>IF(PhieuBauCu!$B$2&gt;8,IF(LEN($B1027)=0,"",IF(AND($B1027&gt;0,VALUE(SUBSTITUTE($B1027,"9","0"))=$B1027),1,0)),"")</f>
        <v/>
      </c>
      <c r="M1027" s="9">
        <f t="shared" si="31"/>
        <v>0</v>
      </c>
      <c r="N1027" s="36">
        <f>IF(AND(M1027&lt;=PhieuBauCu!$B$13,M1027&gt;=1),1,0)</f>
        <v>0</v>
      </c>
    </row>
    <row r="1028" spans="1:14" ht="28.5" customHeight="1">
      <c r="A1028" s="2">
        <v>1023</v>
      </c>
      <c r="B1028" s="3"/>
      <c r="C1028" s="48" t="str">
        <f t="shared" si="30"/>
        <v/>
      </c>
      <c r="D1028" s="5" t="str">
        <f>IF(PhieuBauCu!$B$2&gt;0,IF(LEN($B1028)=0,"",IF(AND($B1028&gt;0,VALUE(SUBSTITUTE($B1028,"1","0"))=$B1028),1,0)),"")</f>
        <v/>
      </c>
      <c r="E1028" s="5" t="str">
        <f>IF(PhieuBauCu!$B$2&gt;1,IF(LEN($B1028)=0,"",IF(AND($B1028&gt;0,VALUE(SUBSTITUTE($B1028,"2","0"))=$B1028),1,0)),"")</f>
        <v/>
      </c>
      <c r="F1028" s="5" t="str">
        <f>IF(PhieuBauCu!$B$2&gt;2,IF(LEN($B1028)=0,"",IF(AND($B1028&gt;0,VALUE(SUBSTITUTE($B1028,"3","0"))=$B1028),1,0)),"")</f>
        <v/>
      </c>
      <c r="G1028" s="5" t="str">
        <f>IF(PhieuBauCu!$B$2&gt;3,IF(LEN($B1028)=0,"",IF(AND($B1028&gt;0,VALUE(SUBSTITUTE($B1028,"4","0"))=$B1028),1,0)),"")</f>
        <v/>
      </c>
      <c r="H1028" s="5" t="str">
        <f>IF(PhieuBauCu!$B$2&gt;4,IF(LEN($B1028)=0,"",IF(AND($B1028&gt;0,VALUE(SUBSTITUTE($B1028,"5","0"))=$B1028),1,0)),"")</f>
        <v/>
      </c>
      <c r="I1028" s="5" t="str">
        <f>IF(PhieuBauCu!$B$2&gt;5,IF(LEN($B1028)=0,"",IF(AND($B1028&gt;0,VALUE(SUBSTITUTE($B1028,"6","0"))=$B1028),1,0)),"")</f>
        <v/>
      </c>
      <c r="J1028" s="5" t="str">
        <f>IF(PhieuBauCu!$B$2&gt;6,IF(LEN($B1028)=0,"",IF(AND($B1028&gt;0,VALUE(SUBSTITUTE($B1028,"7","0"))=$B1028),1,0)),"")</f>
        <v/>
      </c>
      <c r="K1028" s="5" t="str">
        <f>IF(PhieuBauCu!$B$2&gt;7,IF(LEN($B1028)=0,"",IF(AND($B1028&gt;0,VALUE(SUBSTITUTE($B1028,"8","0"))=$B1028),1,0)),"")</f>
        <v/>
      </c>
      <c r="L1028" s="5" t="str">
        <f>IF(PhieuBauCu!$B$2&gt;8,IF(LEN($B1028)=0,"",IF(AND($B1028&gt;0,VALUE(SUBSTITUTE($B1028,"9","0"))=$B1028),1,0)),"")</f>
        <v/>
      </c>
      <c r="M1028" s="9">
        <f t="shared" si="31"/>
        <v>0</v>
      </c>
      <c r="N1028" s="36">
        <f>IF(AND(M1028&lt;=PhieuBauCu!$B$13,M1028&gt;=1),1,0)</f>
        <v>0</v>
      </c>
    </row>
    <row r="1029" spans="1:14" ht="28.5" customHeight="1">
      <c r="A1029" s="2">
        <v>1024</v>
      </c>
      <c r="B1029" s="3"/>
      <c r="C1029" s="48" t="str">
        <f t="shared" si="30"/>
        <v/>
      </c>
      <c r="D1029" s="5" t="str">
        <f>IF(PhieuBauCu!$B$2&gt;0,IF(LEN($B1029)=0,"",IF(AND($B1029&gt;0,VALUE(SUBSTITUTE($B1029,"1","0"))=$B1029),1,0)),"")</f>
        <v/>
      </c>
      <c r="E1029" s="5" t="str">
        <f>IF(PhieuBauCu!$B$2&gt;1,IF(LEN($B1029)=0,"",IF(AND($B1029&gt;0,VALUE(SUBSTITUTE($B1029,"2","0"))=$B1029),1,0)),"")</f>
        <v/>
      </c>
      <c r="F1029" s="5" t="str">
        <f>IF(PhieuBauCu!$B$2&gt;2,IF(LEN($B1029)=0,"",IF(AND($B1029&gt;0,VALUE(SUBSTITUTE($B1029,"3","0"))=$B1029),1,0)),"")</f>
        <v/>
      </c>
      <c r="G1029" s="5" t="str">
        <f>IF(PhieuBauCu!$B$2&gt;3,IF(LEN($B1029)=0,"",IF(AND($B1029&gt;0,VALUE(SUBSTITUTE($B1029,"4","0"))=$B1029),1,0)),"")</f>
        <v/>
      </c>
      <c r="H1029" s="5" t="str">
        <f>IF(PhieuBauCu!$B$2&gt;4,IF(LEN($B1029)=0,"",IF(AND($B1029&gt;0,VALUE(SUBSTITUTE($B1029,"5","0"))=$B1029),1,0)),"")</f>
        <v/>
      </c>
      <c r="I1029" s="5" t="str">
        <f>IF(PhieuBauCu!$B$2&gt;5,IF(LEN($B1029)=0,"",IF(AND($B1029&gt;0,VALUE(SUBSTITUTE($B1029,"6","0"))=$B1029),1,0)),"")</f>
        <v/>
      </c>
      <c r="J1029" s="5" t="str">
        <f>IF(PhieuBauCu!$B$2&gt;6,IF(LEN($B1029)=0,"",IF(AND($B1029&gt;0,VALUE(SUBSTITUTE($B1029,"7","0"))=$B1029),1,0)),"")</f>
        <v/>
      </c>
      <c r="K1029" s="5" t="str">
        <f>IF(PhieuBauCu!$B$2&gt;7,IF(LEN($B1029)=0,"",IF(AND($B1029&gt;0,VALUE(SUBSTITUTE($B1029,"8","0"))=$B1029),1,0)),"")</f>
        <v/>
      </c>
      <c r="L1029" s="5" t="str">
        <f>IF(PhieuBauCu!$B$2&gt;8,IF(LEN($B1029)=0,"",IF(AND($B1029&gt;0,VALUE(SUBSTITUTE($B1029,"9","0"))=$B1029),1,0)),"")</f>
        <v/>
      </c>
      <c r="M1029" s="9">
        <f t="shared" si="31"/>
        <v>0</v>
      </c>
      <c r="N1029" s="36">
        <f>IF(AND(M1029&lt;=PhieuBauCu!$B$13,M1029&gt;=1),1,0)</f>
        <v>0</v>
      </c>
    </row>
    <row r="1030" spans="1:14" ht="28.5" customHeight="1">
      <c r="A1030" s="2">
        <v>1025</v>
      </c>
      <c r="B1030" s="3"/>
      <c r="C1030" s="48" t="str">
        <f t="shared" si="30"/>
        <v/>
      </c>
      <c r="D1030" s="5" t="str">
        <f>IF(PhieuBauCu!$B$2&gt;0,IF(LEN($B1030)=0,"",IF(AND($B1030&gt;0,VALUE(SUBSTITUTE($B1030,"1","0"))=$B1030),1,0)),"")</f>
        <v/>
      </c>
      <c r="E1030" s="5" t="str">
        <f>IF(PhieuBauCu!$B$2&gt;1,IF(LEN($B1030)=0,"",IF(AND($B1030&gt;0,VALUE(SUBSTITUTE($B1030,"2","0"))=$B1030),1,0)),"")</f>
        <v/>
      </c>
      <c r="F1030" s="5" t="str">
        <f>IF(PhieuBauCu!$B$2&gt;2,IF(LEN($B1030)=0,"",IF(AND($B1030&gt;0,VALUE(SUBSTITUTE($B1030,"3","0"))=$B1030),1,0)),"")</f>
        <v/>
      </c>
      <c r="G1030" s="5" t="str">
        <f>IF(PhieuBauCu!$B$2&gt;3,IF(LEN($B1030)=0,"",IF(AND($B1030&gt;0,VALUE(SUBSTITUTE($B1030,"4","0"))=$B1030),1,0)),"")</f>
        <v/>
      </c>
      <c r="H1030" s="5" t="str">
        <f>IF(PhieuBauCu!$B$2&gt;4,IF(LEN($B1030)=0,"",IF(AND($B1030&gt;0,VALUE(SUBSTITUTE($B1030,"5","0"))=$B1030),1,0)),"")</f>
        <v/>
      </c>
      <c r="I1030" s="5" t="str">
        <f>IF(PhieuBauCu!$B$2&gt;5,IF(LEN($B1030)=0,"",IF(AND($B1030&gt;0,VALUE(SUBSTITUTE($B1030,"6","0"))=$B1030),1,0)),"")</f>
        <v/>
      </c>
      <c r="J1030" s="5" t="str">
        <f>IF(PhieuBauCu!$B$2&gt;6,IF(LEN($B1030)=0,"",IF(AND($B1030&gt;0,VALUE(SUBSTITUTE($B1030,"7","0"))=$B1030),1,0)),"")</f>
        <v/>
      </c>
      <c r="K1030" s="5" t="str">
        <f>IF(PhieuBauCu!$B$2&gt;7,IF(LEN($B1030)=0,"",IF(AND($B1030&gt;0,VALUE(SUBSTITUTE($B1030,"8","0"))=$B1030),1,0)),"")</f>
        <v/>
      </c>
      <c r="L1030" s="5" t="str">
        <f>IF(PhieuBauCu!$B$2&gt;8,IF(LEN($B1030)=0,"",IF(AND($B1030&gt;0,VALUE(SUBSTITUTE($B1030,"9","0"))=$B1030),1,0)),"")</f>
        <v/>
      </c>
      <c r="M1030" s="9">
        <f t="shared" si="31"/>
        <v>0</v>
      </c>
      <c r="N1030" s="36">
        <f>IF(AND(M1030&lt;=PhieuBauCu!$B$13,M1030&gt;=1),1,0)</f>
        <v>0</v>
      </c>
    </row>
    <row r="1031" spans="1:14" ht="28.5" customHeight="1">
      <c r="A1031" s="2">
        <v>1026</v>
      </c>
      <c r="B1031" s="3"/>
      <c r="C1031" s="48" t="str">
        <f t="shared" ref="C1031:C1094" si="32">IF(LEN(B1031)&gt;0,IF(N1031=1,"Ok","Not Ok"),"")</f>
        <v/>
      </c>
      <c r="D1031" s="5" t="str">
        <f>IF(PhieuBauCu!$B$2&gt;0,IF(LEN($B1031)=0,"",IF(AND($B1031&gt;0,VALUE(SUBSTITUTE($B1031,"1","0"))=$B1031),1,0)),"")</f>
        <v/>
      </c>
      <c r="E1031" s="5" t="str">
        <f>IF(PhieuBauCu!$B$2&gt;1,IF(LEN($B1031)=0,"",IF(AND($B1031&gt;0,VALUE(SUBSTITUTE($B1031,"2","0"))=$B1031),1,0)),"")</f>
        <v/>
      </c>
      <c r="F1031" s="5" t="str">
        <f>IF(PhieuBauCu!$B$2&gt;2,IF(LEN($B1031)=0,"",IF(AND($B1031&gt;0,VALUE(SUBSTITUTE($B1031,"3","0"))=$B1031),1,0)),"")</f>
        <v/>
      </c>
      <c r="G1031" s="5" t="str">
        <f>IF(PhieuBauCu!$B$2&gt;3,IF(LEN($B1031)=0,"",IF(AND($B1031&gt;0,VALUE(SUBSTITUTE($B1031,"4","0"))=$B1031),1,0)),"")</f>
        <v/>
      </c>
      <c r="H1031" s="5" t="str">
        <f>IF(PhieuBauCu!$B$2&gt;4,IF(LEN($B1031)=0,"",IF(AND($B1031&gt;0,VALUE(SUBSTITUTE($B1031,"5","0"))=$B1031),1,0)),"")</f>
        <v/>
      </c>
      <c r="I1031" s="5" t="str">
        <f>IF(PhieuBauCu!$B$2&gt;5,IF(LEN($B1031)=0,"",IF(AND($B1031&gt;0,VALUE(SUBSTITUTE($B1031,"6","0"))=$B1031),1,0)),"")</f>
        <v/>
      </c>
      <c r="J1031" s="5" t="str">
        <f>IF(PhieuBauCu!$B$2&gt;6,IF(LEN($B1031)=0,"",IF(AND($B1031&gt;0,VALUE(SUBSTITUTE($B1031,"7","0"))=$B1031),1,0)),"")</f>
        <v/>
      </c>
      <c r="K1031" s="5" t="str">
        <f>IF(PhieuBauCu!$B$2&gt;7,IF(LEN($B1031)=0,"",IF(AND($B1031&gt;0,VALUE(SUBSTITUTE($B1031,"8","0"))=$B1031),1,0)),"")</f>
        <v/>
      </c>
      <c r="L1031" s="5" t="str">
        <f>IF(PhieuBauCu!$B$2&gt;8,IF(LEN($B1031)=0,"",IF(AND($B1031&gt;0,VALUE(SUBSTITUTE($B1031,"9","0"))=$B1031),1,0)),"")</f>
        <v/>
      </c>
      <c r="M1031" s="9">
        <f t="shared" ref="M1031:M1094" si="33">SUMIF(D1031:L1031,1)</f>
        <v>0</v>
      </c>
      <c r="N1031" s="36">
        <f>IF(AND(M1031&lt;=PhieuBauCu!$B$13,M1031&gt;=1),1,0)</f>
        <v>0</v>
      </c>
    </row>
    <row r="1032" spans="1:14" ht="28.5" customHeight="1">
      <c r="A1032" s="2">
        <v>1027</v>
      </c>
      <c r="B1032" s="3"/>
      <c r="C1032" s="48" t="str">
        <f t="shared" si="32"/>
        <v/>
      </c>
      <c r="D1032" s="5" t="str">
        <f>IF(PhieuBauCu!$B$2&gt;0,IF(LEN($B1032)=0,"",IF(AND($B1032&gt;0,VALUE(SUBSTITUTE($B1032,"1","0"))=$B1032),1,0)),"")</f>
        <v/>
      </c>
      <c r="E1032" s="5" t="str">
        <f>IF(PhieuBauCu!$B$2&gt;1,IF(LEN($B1032)=0,"",IF(AND($B1032&gt;0,VALUE(SUBSTITUTE($B1032,"2","0"))=$B1032),1,0)),"")</f>
        <v/>
      </c>
      <c r="F1032" s="5" t="str">
        <f>IF(PhieuBauCu!$B$2&gt;2,IF(LEN($B1032)=0,"",IF(AND($B1032&gt;0,VALUE(SUBSTITUTE($B1032,"3","0"))=$B1032),1,0)),"")</f>
        <v/>
      </c>
      <c r="G1032" s="5" t="str">
        <f>IF(PhieuBauCu!$B$2&gt;3,IF(LEN($B1032)=0,"",IF(AND($B1032&gt;0,VALUE(SUBSTITUTE($B1032,"4","0"))=$B1032),1,0)),"")</f>
        <v/>
      </c>
      <c r="H1032" s="5" t="str">
        <f>IF(PhieuBauCu!$B$2&gt;4,IF(LEN($B1032)=0,"",IF(AND($B1032&gt;0,VALUE(SUBSTITUTE($B1032,"5","0"))=$B1032),1,0)),"")</f>
        <v/>
      </c>
      <c r="I1032" s="5" t="str">
        <f>IF(PhieuBauCu!$B$2&gt;5,IF(LEN($B1032)=0,"",IF(AND($B1032&gt;0,VALUE(SUBSTITUTE($B1032,"6","0"))=$B1032),1,0)),"")</f>
        <v/>
      </c>
      <c r="J1032" s="5" t="str">
        <f>IF(PhieuBauCu!$B$2&gt;6,IF(LEN($B1032)=0,"",IF(AND($B1032&gt;0,VALUE(SUBSTITUTE($B1032,"7","0"))=$B1032),1,0)),"")</f>
        <v/>
      </c>
      <c r="K1032" s="5" t="str">
        <f>IF(PhieuBauCu!$B$2&gt;7,IF(LEN($B1032)=0,"",IF(AND($B1032&gt;0,VALUE(SUBSTITUTE($B1032,"8","0"))=$B1032),1,0)),"")</f>
        <v/>
      </c>
      <c r="L1032" s="5" t="str">
        <f>IF(PhieuBauCu!$B$2&gt;8,IF(LEN($B1032)=0,"",IF(AND($B1032&gt;0,VALUE(SUBSTITUTE($B1032,"9","0"))=$B1032),1,0)),"")</f>
        <v/>
      </c>
      <c r="M1032" s="9">
        <f t="shared" si="33"/>
        <v>0</v>
      </c>
      <c r="N1032" s="36">
        <f>IF(AND(M1032&lt;=PhieuBauCu!$B$13,M1032&gt;=1),1,0)</f>
        <v>0</v>
      </c>
    </row>
    <row r="1033" spans="1:14" ht="28.5" customHeight="1">
      <c r="A1033" s="2">
        <v>1028</v>
      </c>
      <c r="B1033" s="3"/>
      <c r="C1033" s="48" t="str">
        <f t="shared" si="32"/>
        <v/>
      </c>
      <c r="D1033" s="5" t="str">
        <f>IF(PhieuBauCu!$B$2&gt;0,IF(LEN($B1033)=0,"",IF(AND($B1033&gt;0,VALUE(SUBSTITUTE($B1033,"1","0"))=$B1033),1,0)),"")</f>
        <v/>
      </c>
      <c r="E1033" s="5" t="str">
        <f>IF(PhieuBauCu!$B$2&gt;1,IF(LEN($B1033)=0,"",IF(AND($B1033&gt;0,VALUE(SUBSTITUTE($B1033,"2","0"))=$B1033),1,0)),"")</f>
        <v/>
      </c>
      <c r="F1033" s="5" t="str">
        <f>IF(PhieuBauCu!$B$2&gt;2,IF(LEN($B1033)=0,"",IF(AND($B1033&gt;0,VALUE(SUBSTITUTE($B1033,"3","0"))=$B1033),1,0)),"")</f>
        <v/>
      </c>
      <c r="G1033" s="5" t="str">
        <f>IF(PhieuBauCu!$B$2&gt;3,IF(LEN($B1033)=0,"",IF(AND($B1033&gt;0,VALUE(SUBSTITUTE($B1033,"4","0"))=$B1033),1,0)),"")</f>
        <v/>
      </c>
      <c r="H1033" s="5" t="str">
        <f>IF(PhieuBauCu!$B$2&gt;4,IF(LEN($B1033)=0,"",IF(AND($B1033&gt;0,VALUE(SUBSTITUTE($B1033,"5","0"))=$B1033),1,0)),"")</f>
        <v/>
      </c>
      <c r="I1033" s="5" t="str">
        <f>IF(PhieuBauCu!$B$2&gt;5,IF(LEN($B1033)=0,"",IF(AND($B1033&gt;0,VALUE(SUBSTITUTE($B1033,"6","0"))=$B1033),1,0)),"")</f>
        <v/>
      </c>
      <c r="J1033" s="5" t="str">
        <f>IF(PhieuBauCu!$B$2&gt;6,IF(LEN($B1033)=0,"",IF(AND($B1033&gt;0,VALUE(SUBSTITUTE($B1033,"7","0"))=$B1033),1,0)),"")</f>
        <v/>
      </c>
      <c r="K1033" s="5" t="str">
        <f>IF(PhieuBauCu!$B$2&gt;7,IF(LEN($B1033)=0,"",IF(AND($B1033&gt;0,VALUE(SUBSTITUTE($B1033,"8","0"))=$B1033),1,0)),"")</f>
        <v/>
      </c>
      <c r="L1033" s="5" t="str">
        <f>IF(PhieuBauCu!$B$2&gt;8,IF(LEN($B1033)=0,"",IF(AND($B1033&gt;0,VALUE(SUBSTITUTE($B1033,"9","0"))=$B1033),1,0)),"")</f>
        <v/>
      </c>
      <c r="M1033" s="9">
        <f t="shared" si="33"/>
        <v>0</v>
      </c>
      <c r="N1033" s="36">
        <f>IF(AND(M1033&lt;=PhieuBauCu!$B$13,M1033&gt;=1),1,0)</f>
        <v>0</v>
      </c>
    </row>
    <row r="1034" spans="1:14" ht="28.5" customHeight="1">
      <c r="A1034" s="2">
        <v>1029</v>
      </c>
      <c r="B1034" s="3"/>
      <c r="C1034" s="48" t="str">
        <f t="shared" si="32"/>
        <v/>
      </c>
      <c r="D1034" s="5" t="str">
        <f>IF(PhieuBauCu!$B$2&gt;0,IF(LEN($B1034)=0,"",IF(AND($B1034&gt;0,VALUE(SUBSTITUTE($B1034,"1","0"))=$B1034),1,0)),"")</f>
        <v/>
      </c>
      <c r="E1034" s="5" t="str">
        <f>IF(PhieuBauCu!$B$2&gt;1,IF(LEN($B1034)=0,"",IF(AND($B1034&gt;0,VALUE(SUBSTITUTE($B1034,"2","0"))=$B1034),1,0)),"")</f>
        <v/>
      </c>
      <c r="F1034" s="5" t="str">
        <f>IF(PhieuBauCu!$B$2&gt;2,IF(LEN($B1034)=0,"",IF(AND($B1034&gt;0,VALUE(SUBSTITUTE($B1034,"3","0"))=$B1034),1,0)),"")</f>
        <v/>
      </c>
      <c r="G1034" s="5" t="str">
        <f>IF(PhieuBauCu!$B$2&gt;3,IF(LEN($B1034)=0,"",IF(AND($B1034&gt;0,VALUE(SUBSTITUTE($B1034,"4","0"))=$B1034),1,0)),"")</f>
        <v/>
      </c>
      <c r="H1034" s="5" t="str">
        <f>IF(PhieuBauCu!$B$2&gt;4,IF(LEN($B1034)=0,"",IF(AND($B1034&gt;0,VALUE(SUBSTITUTE($B1034,"5","0"))=$B1034),1,0)),"")</f>
        <v/>
      </c>
      <c r="I1034" s="5" t="str">
        <f>IF(PhieuBauCu!$B$2&gt;5,IF(LEN($B1034)=0,"",IF(AND($B1034&gt;0,VALUE(SUBSTITUTE($B1034,"6","0"))=$B1034),1,0)),"")</f>
        <v/>
      </c>
      <c r="J1034" s="5" t="str">
        <f>IF(PhieuBauCu!$B$2&gt;6,IF(LEN($B1034)=0,"",IF(AND($B1034&gt;0,VALUE(SUBSTITUTE($B1034,"7","0"))=$B1034),1,0)),"")</f>
        <v/>
      </c>
      <c r="K1034" s="5" t="str">
        <f>IF(PhieuBauCu!$B$2&gt;7,IF(LEN($B1034)=0,"",IF(AND($B1034&gt;0,VALUE(SUBSTITUTE($B1034,"8","0"))=$B1034),1,0)),"")</f>
        <v/>
      </c>
      <c r="L1034" s="5" t="str">
        <f>IF(PhieuBauCu!$B$2&gt;8,IF(LEN($B1034)=0,"",IF(AND($B1034&gt;0,VALUE(SUBSTITUTE($B1034,"9","0"))=$B1034),1,0)),"")</f>
        <v/>
      </c>
      <c r="M1034" s="9">
        <f t="shared" si="33"/>
        <v>0</v>
      </c>
      <c r="N1034" s="36">
        <f>IF(AND(M1034&lt;=PhieuBauCu!$B$13,M1034&gt;=1),1,0)</f>
        <v>0</v>
      </c>
    </row>
    <row r="1035" spans="1:14" ht="28.5" customHeight="1">
      <c r="A1035" s="2">
        <v>1030</v>
      </c>
      <c r="B1035" s="3"/>
      <c r="C1035" s="48" t="str">
        <f t="shared" si="32"/>
        <v/>
      </c>
      <c r="D1035" s="5" t="str">
        <f>IF(PhieuBauCu!$B$2&gt;0,IF(LEN($B1035)=0,"",IF(AND($B1035&gt;0,VALUE(SUBSTITUTE($B1035,"1","0"))=$B1035),1,0)),"")</f>
        <v/>
      </c>
      <c r="E1035" s="5" t="str">
        <f>IF(PhieuBauCu!$B$2&gt;1,IF(LEN($B1035)=0,"",IF(AND($B1035&gt;0,VALUE(SUBSTITUTE($B1035,"2","0"))=$B1035),1,0)),"")</f>
        <v/>
      </c>
      <c r="F1035" s="5" t="str">
        <f>IF(PhieuBauCu!$B$2&gt;2,IF(LEN($B1035)=0,"",IF(AND($B1035&gt;0,VALUE(SUBSTITUTE($B1035,"3","0"))=$B1035),1,0)),"")</f>
        <v/>
      </c>
      <c r="G1035" s="5" t="str">
        <f>IF(PhieuBauCu!$B$2&gt;3,IF(LEN($B1035)=0,"",IF(AND($B1035&gt;0,VALUE(SUBSTITUTE($B1035,"4","0"))=$B1035),1,0)),"")</f>
        <v/>
      </c>
      <c r="H1035" s="5" t="str">
        <f>IF(PhieuBauCu!$B$2&gt;4,IF(LEN($B1035)=0,"",IF(AND($B1035&gt;0,VALUE(SUBSTITUTE($B1035,"5","0"))=$B1035),1,0)),"")</f>
        <v/>
      </c>
      <c r="I1035" s="5" t="str">
        <f>IF(PhieuBauCu!$B$2&gt;5,IF(LEN($B1035)=0,"",IF(AND($B1035&gt;0,VALUE(SUBSTITUTE($B1035,"6","0"))=$B1035),1,0)),"")</f>
        <v/>
      </c>
      <c r="J1035" s="5" t="str">
        <f>IF(PhieuBauCu!$B$2&gt;6,IF(LEN($B1035)=0,"",IF(AND($B1035&gt;0,VALUE(SUBSTITUTE($B1035,"7","0"))=$B1035),1,0)),"")</f>
        <v/>
      </c>
      <c r="K1035" s="5" t="str">
        <f>IF(PhieuBauCu!$B$2&gt;7,IF(LEN($B1035)=0,"",IF(AND($B1035&gt;0,VALUE(SUBSTITUTE($B1035,"8","0"))=$B1035),1,0)),"")</f>
        <v/>
      </c>
      <c r="L1035" s="5" t="str">
        <f>IF(PhieuBauCu!$B$2&gt;8,IF(LEN($B1035)=0,"",IF(AND($B1035&gt;0,VALUE(SUBSTITUTE($B1035,"9","0"))=$B1035),1,0)),"")</f>
        <v/>
      </c>
      <c r="M1035" s="9">
        <f t="shared" si="33"/>
        <v>0</v>
      </c>
      <c r="N1035" s="36">
        <f>IF(AND(M1035&lt;=PhieuBauCu!$B$13,M1035&gt;=1),1,0)</f>
        <v>0</v>
      </c>
    </row>
    <row r="1036" spans="1:14" ht="28.5" customHeight="1">
      <c r="A1036" s="2">
        <v>1031</v>
      </c>
      <c r="B1036" s="3"/>
      <c r="C1036" s="48" t="str">
        <f t="shared" si="32"/>
        <v/>
      </c>
      <c r="D1036" s="5" t="str">
        <f>IF(PhieuBauCu!$B$2&gt;0,IF(LEN($B1036)=0,"",IF(AND($B1036&gt;0,VALUE(SUBSTITUTE($B1036,"1","0"))=$B1036),1,0)),"")</f>
        <v/>
      </c>
      <c r="E1036" s="5" t="str">
        <f>IF(PhieuBauCu!$B$2&gt;1,IF(LEN($B1036)=0,"",IF(AND($B1036&gt;0,VALUE(SUBSTITUTE($B1036,"2","0"))=$B1036),1,0)),"")</f>
        <v/>
      </c>
      <c r="F1036" s="5" t="str">
        <f>IF(PhieuBauCu!$B$2&gt;2,IF(LEN($B1036)=0,"",IF(AND($B1036&gt;0,VALUE(SUBSTITUTE($B1036,"3","0"))=$B1036),1,0)),"")</f>
        <v/>
      </c>
      <c r="G1036" s="5" t="str">
        <f>IF(PhieuBauCu!$B$2&gt;3,IF(LEN($B1036)=0,"",IF(AND($B1036&gt;0,VALUE(SUBSTITUTE($B1036,"4","0"))=$B1036),1,0)),"")</f>
        <v/>
      </c>
      <c r="H1036" s="5" t="str">
        <f>IF(PhieuBauCu!$B$2&gt;4,IF(LEN($B1036)=0,"",IF(AND($B1036&gt;0,VALUE(SUBSTITUTE($B1036,"5","0"))=$B1036),1,0)),"")</f>
        <v/>
      </c>
      <c r="I1036" s="5" t="str">
        <f>IF(PhieuBauCu!$B$2&gt;5,IF(LEN($B1036)=0,"",IF(AND($B1036&gt;0,VALUE(SUBSTITUTE($B1036,"6","0"))=$B1036),1,0)),"")</f>
        <v/>
      </c>
      <c r="J1036" s="5" t="str">
        <f>IF(PhieuBauCu!$B$2&gt;6,IF(LEN($B1036)=0,"",IF(AND($B1036&gt;0,VALUE(SUBSTITUTE($B1036,"7","0"))=$B1036),1,0)),"")</f>
        <v/>
      </c>
      <c r="K1036" s="5" t="str">
        <f>IF(PhieuBauCu!$B$2&gt;7,IF(LEN($B1036)=0,"",IF(AND($B1036&gt;0,VALUE(SUBSTITUTE($B1036,"8","0"))=$B1036),1,0)),"")</f>
        <v/>
      </c>
      <c r="L1036" s="5" t="str">
        <f>IF(PhieuBauCu!$B$2&gt;8,IF(LEN($B1036)=0,"",IF(AND($B1036&gt;0,VALUE(SUBSTITUTE($B1036,"9","0"))=$B1036),1,0)),"")</f>
        <v/>
      </c>
      <c r="M1036" s="9">
        <f t="shared" si="33"/>
        <v>0</v>
      </c>
      <c r="N1036" s="36">
        <f>IF(AND(M1036&lt;=PhieuBauCu!$B$13,M1036&gt;=1),1,0)</f>
        <v>0</v>
      </c>
    </row>
    <row r="1037" spans="1:14" ht="28.5" customHeight="1">
      <c r="A1037" s="2">
        <v>1032</v>
      </c>
      <c r="B1037" s="3"/>
      <c r="C1037" s="48" t="str">
        <f t="shared" si="32"/>
        <v/>
      </c>
      <c r="D1037" s="5" t="str">
        <f>IF(PhieuBauCu!$B$2&gt;0,IF(LEN($B1037)=0,"",IF(AND($B1037&gt;0,VALUE(SUBSTITUTE($B1037,"1","0"))=$B1037),1,0)),"")</f>
        <v/>
      </c>
      <c r="E1037" s="5" t="str">
        <f>IF(PhieuBauCu!$B$2&gt;1,IF(LEN($B1037)=0,"",IF(AND($B1037&gt;0,VALUE(SUBSTITUTE($B1037,"2","0"))=$B1037),1,0)),"")</f>
        <v/>
      </c>
      <c r="F1037" s="5" t="str">
        <f>IF(PhieuBauCu!$B$2&gt;2,IF(LEN($B1037)=0,"",IF(AND($B1037&gt;0,VALUE(SUBSTITUTE($B1037,"3","0"))=$B1037),1,0)),"")</f>
        <v/>
      </c>
      <c r="G1037" s="5" t="str">
        <f>IF(PhieuBauCu!$B$2&gt;3,IF(LEN($B1037)=0,"",IF(AND($B1037&gt;0,VALUE(SUBSTITUTE($B1037,"4","0"))=$B1037),1,0)),"")</f>
        <v/>
      </c>
      <c r="H1037" s="5" t="str">
        <f>IF(PhieuBauCu!$B$2&gt;4,IF(LEN($B1037)=0,"",IF(AND($B1037&gt;0,VALUE(SUBSTITUTE($B1037,"5","0"))=$B1037),1,0)),"")</f>
        <v/>
      </c>
      <c r="I1037" s="5" t="str">
        <f>IF(PhieuBauCu!$B$2&gt;5,IF(LEN($B1037)=0,"",IF(AND($B1037&gt;0,VALUE(SUBSTITUTE($B1037,"6","0"))=$B1037),1,0)),"")</f>
        <v/>
      </c>
      <c r="J1037" s="5" t="str">
        <f>IF(PhieuBauCu!$B$2&gt;6,IF(LEN($B1037)=0,"",IF(AND($B1037&gt;0,VALUE(SUBSTITUTE($B1037,"7","0"))=$B1037),1,0)),"")</f>
        <v/>
      </c>
      <c r="K1037" s="5" t="str">
        <f>IF(PhieuBauCu!$B$2&gt;7,IF(LEN($B1037)=0,"",IF(AND($B1037&gt;0,VALUE(SUBSTITUTE($B1037,"8","0"))=$B1037),1,0)),"")</f>
        <v/>
      </c>
      <c r="L1037" s="5" t="str">
        <f>IF(PhieuBauCu!$B$2&gt;8,IF(LEN($B1037)=0,"",IF(AND($B1037&gt;0,VALUE(SUBSTITUTE($B1037,"9","0"))=$B1037),1,0)),"")</f>
        <v/>
      </c>
      <c r="M1037" s="9">
        <f t="shared" si="33"/>
        <v>0</v>
      </c>
      <c r="N1037" s="36">
        <f>IF(AND(M1037&lt;=PhieuBauCu!$B$13,M1037&gt;=1),1,0)</f>
        <v>0</v>
      </c>
    </row>
    <row r="1038" spans="1:14" ht="28.5" customHeight="1">
      <c r="A1038" s="2">
        <v>1033</v>
      </c>
      <c r="B1038" s="3"/>
      <c r="C1038" s="48" t="str">
        <f t="shared" si="32"/>
        <v/>
      </c>
      <c r="D1038" s="5" t="str">
        <f>IF(PhieuBauCu!$B$2&gt;0,IF(LEN($B1038)=0,"",IF(AND($B1038&gt;0,VALUE(SUBSTITUTE($B1038,"1","0"))=$B1038),1,0)),"")</f>
        <v/>
      </c>
      <c r="E1038" s="5" t="str">
        <f>IF(PhieuBauCu!$B$2&gt;1,IF(LEN($B1038)=0,"",IF(AND($B1038&gt;0,VALUE(SUBSTITUTE($B1038,"2","0"))=$B1038),1,0)),"")</f>
        <v/>
      </c>
      <c r="F1038" s="5" t="str">
        <f>IF(PhieuBauCu!$B$2&gt;2,IF(LEN($B1038)=0,"",IF(AND($B1038&gt;0,VALUE(SUBSTITUTE($B1038,"3","0"))=$B1038),1,0)),"")</f>
        <v/>
      </c>
      <c r="G1038" s="5" t="str">
        <f>IF(PhieuBauCu!$B$2&gt;3,IF(LEN($B1038)=0,"",IF(AND($B1038&gt;0,VALUE(SUBSTITUTE($B1038,"4","0"))=$B1038),1,0)),"")</f>
        <v/>
      </c>
      <c r="H1038" s="5" t="str">
        <f>IF(PhieuBauCu!$B$2&gt;4,IF(LEN($B1038)=0,"",IF(AND($B1038&gt;0,VALUE(SUBSTITUTE($B1038,"5","0"))=$B1038),1,0)),"")</f>
        <v/>
      </c>
      <c r="I1038" s="5" t="str">
        <f>IF(PhieuBauCu!$B$2&gt;5,IF(LEN($B1038)=0,"",IF(AND($B1038&gt;0,VALUE(SUBSTITUTE($B1038,"6","0"))=$B1038),1,0)),"")</f>
        <v/>
      </c>
      <c r="J1038" s="5" t="str">
        <f>IF(PhieuBauCu!$B$2&gt;6,IF(LEN($B1038)=0,"",IF(AND($B1038&gt;0,VALUE(SUBSTITUTE($B1038,"7","0"))=$B1038),1,0)),"")</f>
        <v/>
      </c>
      <c r="K1038" s="5" t="str">
        <f>IF(PhieuBauCu!$B$2&gt;7,IF(LEN($B1038)=0,"",IF(AND($B1038&gt;0,VALUE(SUBSTITUTE($B1038,"8","0"))=$B1038),1,0)),"")</f>
        <v/>
      </c>
      <c r="L1038" s="5" t="str">
        <f>IF(PhieuBauCu!$B$2&gt;8,IF(LEN($B1038)=0,"",IF(AND($B1038&gt;0,VALUE(SUBSTITUTE($B1038,"9","0"))=$B1038),1,0)),"")</f>
        <v/>
      </c>
      <c r="M1038" s="9">
        <f t="shared" si="33"/>
        <v>0</v>
      </c>
      <c r="N1038" s="36">
        <f>IF(AND(M1038&lt;=PhieuBauCu!$B$13,M1038&gt;=1),1,0)</f>
        <v>0</v>
      </c>
    </row>
    <row r="1039" spans="1:14" ht="28.5" customHeight="1">
      <c r="A1039" s="2">
        <v>1034</v>
      </c>
      <c r="B1039" s="3"/>
      <c r="C1039" s="48" t="str">
        <f t="shared" si="32"/>
        <v/>
      </c>
      <c r="D1039" s="5" t="str">
        <f>IF(PhieuBauCu!$B$2&gt;0,IF(LEN($B1039)=0,"",IF(AND($B1039&gt;0,VALUE(SUBSTITUTE($B1039,"1","0"))=$B1039),1,0)),"")</f>
        <v/>
      </c>
      <c r="E1039" s="5" t="str">
        <f>IF(PhieuBauCu!$B$2&gt;1,IF(LEN($B1039)=0,"",IF(AND($B1039&gt;0,VALUE(SUBSTITUTE($B1039,"2","0"))=$B1039),1,0)),"")</f>
        <v/>
      </c>
      <c r="F1039" s="5" t="str">
        <f>IF(PhieuBauCu!$B$2&gt;2,IF(LEN($B1039)=0,"",IF(AND($B1039&gt;0,VALUE(SUBSTITUTE($B1039,"3","0"))=$B1039),1,0)),"")</f>
        <v/>
      </c>
      <c r="G1039" s="5" t="str">
        <f>IF(PhieuBauCu!$B$2&gt;3,IF(LEN($B1039)=0,"",IF(AND($B1039&gt;0,VALUE(SUBSTITUTE($B1039,"4","0"))=$B1039),1,0)),"")</f>
        <v/>
      </c>
      <c r="H1039" s="5" t="str">
        <f>IF(PhieuBauCu!$B$2&gt;4,IF(LEN($B1039)=0,"",IF(AND($B1039&gt;0,VALUE(SUBSTITUTE($B1039,"5","0"))=$B1039),1,0)),"")</f>
        <v/>
      </c>
      <c r="I1039" s="5" t="str">
        <f>IF(PhieuBauCu!$B$2&gt;5,IF(LEN($B1039)=0,"",IF(AND($B1039&gt;0,VALUE(SUBSTITUTE($B1039,"6","0"))=$B1039),1,0)),"")</f>
        <v/>
      </c>
      <c r="J1039" s="5" t="str">
        <f>IF(PhieuBauCu!$B$2&gt;6,IF(LEN($B1039)=0,"",IF(AND($B1039&gt;0,VALUE(SUBSTITUTE($B1039,"7","0"))=$B1039),1,0)),"")</f>
        <v/>
      </c>
      <c r="K1039" s="5" t="str">
        <f>IF(PhieuBauCu!$B$2&gt;7,IF(LEN($B1039)=0,"",IF(AND($B1039&gt;0,VALUE(SUBSTITUTE($B1039,"8","0"))=$B1039),1,0)),"")</f>
        <v/>
      </c>
      <c r="L1039" s="5" t="str">
        <f>IF(PhieuBauCu!$B$2&gt;8,IF(LEN($B1039)=0,"",IF(AND($B1039&gt;0,VALUE(SUBSTITUTE($B1039,"9","0"))=$B1039),1,0)),"")</f>
        <v/>
      </c>
      <c r="M1039" s="9">
        <f t="shared" si="33"/>
        <v>0</v>
      </c>
      <c r="N1039" s="36">
        <f>IF(AND(M1039&lt;=PhieuBauCu!$B$13,M1039&gt;=1),1,0)</f>
        <v>0</v>
      </c>
    </row>
    <row r="1040" spans="1:14" ht="28.5" customHeight="1">
      <c r="A1040" s="2">
        <v>1035</v>
      </c>
      <c r="B1040" s="3"/>
      <c r="C1040" s="48" t="str">
        <f t="shared" si="32"/>
        <v/>
      </c>
      <c r="D1040" s="5" t="str">
        <f>IF(PhieuBauCu!$B$2&gt;0,IF(LEN($B1040)=0,"",IF(AND($B1040&gt;0,VALUE(SUBSTITUTE($B1040,"1","0"))=$B1040),1,0)),"")</f>
        <v/>
      </c>
      <c r="E1040" s="5" t="str">
        <f>IF(PhieuBauCu!$B$2&gt;1,IF(LEN($B1040)=0,"",IF(AND($B1040&gt;0,VALUE(SUBSTITUTE($B1040,"2","0"))=$B1040),1,0)),"")</f>
        <v/>
      </c>
      <c r="F1040" s="5" t="str">
        <f>IF(PhieuBauCu!$B$2&gt;2,IF(LEN($B1040)=0,"",IF(AND($B1040&gt;0,VALUE(SUBSTITUTE($B1040,"3","0"))=$B1040),1,0)),"")</f>
        <v/>
      </c>
      <c r="G1040" s="5" t="str">
        <f>IF(PhieuBauCu!$B$2&gt;3,IF(LEN($B1040)=0,"",IF(AND($B1040&gt;0,VALUE(SUBSTITUTE($B1040,"4","0"))=$B1040),1,0)),"")</f>
        <v/>
      </c>
      <c r="H1040" s="5" t="str">
        <f>IF(PhieuBauCu!$B$2&gt;4,IF(LEN($B1040)=0,"",IF(AND($B1040&gt;0,VALUE(SUBSTITUTE($B1040,"5","0"))=$B1040),1,0)),"")</f>
        <v/>
      </c>
      <c r="I1040" s="5" t="str">
        <f>IF(PhieuBauCu!$B$2&gt;5,IF(LEN($B1040)=0,"",IF(AND($B1040&gt;0,VALUE(SUBSTITUTE($B1040,"6","0"))=$B1040),1,0)),"")</f>
        <v/>
      </c>
      <c r="J1040" s="5" t="str">
        <f>IF(PhieuBauCu!$B$2&gt;6,IF(LEN($B1040)=0,"",IF(AND($B1040&gt;0,VALUE(SUBSTITUTE($B1040,"7","0"))=$B1040),1,0)),"")</f>
        <v/>
      </c>
      <c r="K1040" s="5" t="str">
        <f>IF(PhieuBauCu!$B$2&gt;7,IF(LEN($B1040)=0,"",IF(AND($B1040&gt;0,VALUE(SUBSTITUTE($B1040,"8","0"))=$B1040),1,0)),"")</f>
        <v/>
      </c>
      <c r="L1040" s="5" t="str">
        <f>IF(PhieuBauCu!$B$2&gt;8,IF(LEN($B1040)=0,"",IF(AND($B1040&gt;0,VALUE(SUBSTITUTE($B1040,"9","0"))=$B1040),1,0)),"")</f>
        <v/>
      </c>
      <c r="M1040" s="9">
        <f t="shared" si="33"/>
        <v>0</v>
      </c>
      <c r="N1040" s="36">
        <f>IF(AND(M1040&lt;=PhieuBauCu!$B$13,M1040&gt;=1),1,0)</f>
        <v>0</v>
      </c>
    </row>
    <row r="1041" spans="1:14" ht="28.5" customHeight="1">
      <c r="A1041" s="2">
        <v>1036</v>
      </c>
      <c r="B1041" s="3"/>
      <c r="C1041" s="48" t="str">
        <f t="shared" si="32"/>
        <v/>
      </c>
      <c r="D1041" s="5" t="str">
        <f>IF(PhieuBauCu!$B$2&gt;0,IF(LEN($B1041)=0,"",IF(AND($B1041&gt;0,VALUE(SUBSTITUTE($B1041,"1","0"))=$B1041),1,0)),"")</f>
        <v/>
      </c>
      <c r="E1041" s="5" t="str">
        <f>IF(PhieuBauCu!$B$2&gt;1,IF(LEN($B1041)=0,"",IF(AND($B1041&gt;0,VALUE(SUBSTITUTE($B1041,"2","0"))=$B1041),1,0)),"")</f>
        <v/>
      </c>
      <c r="F1041" s="5" t="str">
        <f>IF(PhieuBauCu!$B$2&gt;2,IF(LEN($B1041)=0,"",IF(AND($B1041&gt;0,VALUE(SUBSTITUTE($B1041,"3","0"))=$B1041),1,0)),"")</f>
        <v/>
      </c>
      <c r="G1041" s="5" t="str">
        <f>IF(PhieuBauCu!$B$2&gt;3,IF(LEN($B1041)=0,"",IF(AND($B1041&gt;0,VALUE(SUBSTITUTE($B1041,"4","0"))=$B1041),1,0)),"")</f>
        <v/>
      </c>
      <c r="H1041" s="5" t="str">
        <f>IF(PhieuBauCu!$B$2&gt;4,IF(LEN($B1041)=0,"",IF(AND($B1041&gt;0,VALUE(SUBSTITUTE($B1041,"5","0"))=$B1041),1,0)),"")</f>
        <v/>
      </c>
      <c r="I1041" s="5" t="str">
        <f>IF(PhieuBauCu!$B$2&gt;5,IF(LEN($B1041)=0,"",IF(AND($B1041&gt;0,VALUE(SUBSTITUTE($B1041,"6","0"))=$B1041),1,0)),"")</f>
        <v/>
      </c>
      <c r="J1041" s="5" t="str">
        <f>IF(PhieuBauCu!$B$2&gt;6,IF(LEN($B1041)=0,"",IF(AND($B1041&gt;0,VALUE(SUBSTITUTE($B1041,"7","0"))=$B1041),1,0)),"")</f>
        <v/>
      </c>
      <c r="K1041" s="5" t="str">
        <f>IF(PhieuBauCu!$B$2&gt;7,IF(LEN($B1041)=0,"",IF(AND($B1041&gt;0,VALUE(SUBSTITUTE($B1041,"8","0"))=$B1041),1,0)),"")</f>
        <v/>
      </c>
      <c r="L1041" s="5" t="str">
        <f>IF(PhieuBauCu!$B$2&gt;8,IF(LEN($B1041)=0,"",IF(AND($B1041&gt;0,VALUE(SUBSTITUTE($B1041,"9","0"))=$B1041),1,0)),"")</f>
        <v/>
      </c>
      <c r="M1041" s="9">
        <f t="shared" si="33"/>
        <v>0</v>
      </c>
      <c r="N1041" s="36">
        <f>IF(AND(M1041&lt;=PhieuBauCu!$B$13,M1041&gt;=1),1,0)</f>
        <v>0</v>
      </c>
    </row>
    <row r="1042" spans="1:14" ht="28.5" customHeight="1">
      <c r="A1042" s="2">
        <v>1037</v>
      </c>
      <c r="B1042" s="3"/>
      <c r="C1042" s="48" t="str">
        <f t="shared" si="32"/>
        <v/>
      </c>
      <c r="D1042" s="5" t="str">
        <f>IF(PhieuBauCu!$B$2&gt;0,IF(LEN($B1042)=0,"",IF(AND($B1042&gt;0,VALUE(SUBSTITUTE($B1042,"1","0"))=$B1042),1,0)),"")</f>
        <v/>
      </c>
      <c r="E1042" s="5" t="str">
        <f>IF(PhieuBauCu!$B$2&gt;1,IF(LEN($B1042)=0,"",IF(AND($B1042&gt;0,VALUE(SUBSTITUTE($B1042,"2","0"))=$B1042),1,0)),"")</f>
        <v/>
      </c>
      <c r="F1042" s="5" t="str">
        <f>IF(PhieuBauCu!$B$2&gt;2,IF(LEN($B1042)=0,"",IF(AND($B1042&gt;0,VALUE(SUBSTITUTE($B1042,"3","0"))=$B1042),1,0)),"")</f>
        <v/>
      </c>
      <c r="G1042" s="5" t="str">
        <f>IF(PhieuBauCu!$B$2&gt;3,IF(LEN($B1042)=0,"",IF(AND($B1042&gt;0,VALUE(SUBSTITUTE($B1042,"4","0"))=$B1042),1,0)),"")</f>
        <v/>
      </c>
      <c r="H1042" s="5" t="str">
        <f>IF(PhieuBauCu!$B$2&gt;4,IF(LEN($B1042)=0,"",IF(AND($B1042&gt;0,VALUE(SUBSTITUTE($B1042,"5","0"))=$B1042),1,0)),"")</f>
        <v/>
      </c>
      <c r="I1042" s="5" t="str">
        <f>IF(PhieuBauCu!$B$2&gt;5,IF(LEN($B1042)=0,"",IF(AND($B1042&gt;0,VALUE(SUBSTITUTE($B1042,"6","0"))=$B1042),1,0)),"")</f>
        <v/>
      </c>
      <c r="J1042" s="5" t="str">
        <f>IF(PhieuBauCu!$B$2&gt;6,IF(LEN($B1042)=0,"",IF(AND($B1042&gt;0,VALUE(SUBSTITUTE($B1042,"7","0"))=$B1042),1,0)),"")</f>
        <v/>
      </c>
      <c r="K1042" s="5" t="str">
        <f>IF(PhieuBauCu!$B$2&gt;7,IF(LEN($B1042)=0,"",IF(AND($B1042&gt;0,VALUE(SUBSTITUTE($B1042,"8","0"))=$B1042),1,0)),"")</f>
        <v/>
      </c>
      <c r="L1042" s="5" t="str">
        <f>IF(PhieuBauCu!$B$2&gt;8,IF(LEN($B1042)=0,"",IF(AND($B1042&gt;0,VALUE(SUBSTITUTE($B1042,"9","0"))=$B1042),1,0)),"")</f>
        <v/>
      </c>
      <c r="M1042" s="9">
        <f t="shared" si="33"/>
        <v>0</v>
      </c>
      <c r="N1042" s="36">
        <f>IF(AND(M1042&lt;=PhieuBauCu!$B$13,M1042&gt;=1),1,0)</f>
        <v>0</v>
      </c>
    </row>
    <row r="1043" spans="1:14" ht="28.5" customHeight="1">
      <c r="A1043" s="2">
        <v>1038</v>
      </c>
      <c r="B1043" s="3"/>
      <c r="C1043" s="48" t="str">
        <f t="shared" si="32"/>
        <v/>
      </c>
      <c r="D1043" s="5" t="str">
        <f>IF(PhieuBauCu!$B$2&gt;0,IF(LEN($B1043)=0,"",IF(AND($B1043&gt;0,VALUE(SUBSTITUTE($B1043,"1","0"))=$B1043),1,0)),"")</f>
        <v/>
      </c>
      <c r="E1043" s="5" t="str">
        <f>IF(PhieuBauCu!$B$2&gt;1,IF(LEN($B1043)=0,"",IF(AND($B1043&gt;0,VALUE(SUBSTITUTE($B1043,"2","0"))=$B1043),1,0)),"")</f>
        <v/>
      </c>
      <c r="F1043" s="5" t="str">
        <f>IF(PhieuBauCu!$B$2&gt;2,IF(LEN($B1043)=0,"",IF(AND($B1043&gt;0,VALUE(SUBSTITUTE($B1043,"3","0"))=$B1043),1,0)),"")</f>
        <v/>
      </c>
      <c r="G1043" s="5" t="str">
        <f>IF(PhieuBauCu!$B$2&gt;3,IF(LEN($B1043)=0,"",IF(AND($B1043&gt;0,VALUE(SUBSTITUTE($B1043,"4","0"))=$B1043),1,0)),"")</f>
        <v/>
      </c>
      <c r="H1043" s="5" t="str">
        <f>IF(PhieuBauCu!$B$2&gt;4,IF(LEN($B1043)=0,"",IF(AND($B1043&gt;0,VALUE(SUBSTITUTE($B1043,"5","0"))=$B1043),1,0)),"")</f>
        <v/>
      </c>
      <c r="I1043" s="5" t="str">
        <f>IF(PhieuBauCu!$B$2&gt;5,IF(LEN($B1043)=0,"",IF(AND($B1043&gt;0,VALUE(SUBSTITUTE($B1043,"6","0"))=$B1043),1,0)),"")</f>
        <v/>
      </c>
      <c r="J1043" s="5" t="str">
        <f>IF(PhieuBauCu!$B$2&gt;6,IF(LEN($B1043)=0,"",IF(AND($B1043&gt;0,VALUE(SUBSTITUTE($B1043,"7","0"))=$B1043),1,0)),"")</f>
        <v/>
      </c>
      <c r="K1043" s="5" t="str">
        <f>IF(PhieuBauCu!$B$2&gt;7,IF(LEN($B1043)=0,"",IF(AND($B1043&gt;0,VALUE(SUBSTITUTE($B1043,"8","0"))=$B1043),1,0)),"")</f>
        <v/>
      </c>
      <c r="L1043" s="5" t="str">
        <f>IF(PhieuBauCu!$B$2&gt;8,IF(LEN($B1043)=0,"",IF(AND($B1043&gt;0,VALUE(SUBSTITUTE($B1043,"9","0"))=$B1043),1,0)),"")</f>
        <v/>
      </c>
      <c r="M1043" s="9">
        <f t="shared" si="33"/>
        <v>0</v>
      </c>
      <c r="N1043" s="36">
        <f>IF(AND(M1043&lt;=PhieuBauCu!$B$13,M1043&gt;=1),1,0)</f>
        <v>0</v>
      </c>
    </row>
    <row r="1044" spans="1:14" ht="28.5" customHeight="1">
      <c r="A1044" s="2">
        <v>1039</v>
      </c>
      <c r="B1044" s="3"/>
      <c r="C1044" s="48" t="str">
        <f t="shared" si="32"/>
        <v/>
      </c>
      <c r="D1044" s="5" t="str">
        <f>IF(PhieuBauCu!$B$2&gt;0,IF(LEN($B1044)=0,"",IF(AND($B1044&gt;0,VALUE(SUBSTITUTE($B1044,"1","0"))=$B1044),1,0)),"")</f>
        <v/>
      </c>
      <c r="E1044" s="5" t="str">
        <f>IF(PhieuBauCu!$B$2&gt;1,IF(LEN($B1044)=0,"",IF(AND($B1044&gt;0,VALUE(SUBSTITUTE($B1044,"2","0"))=$B1044),1,0)),"")</f>
        <v/>
      </c>
      <c r="F1044" s="5" t="str">
        <f>IF(PhieuBauCu!$B$2&gt;2,IF(LEN($B1044)=0,"",IF(AND($B1044&gt;0,VALUE(SUBSTITUTE($B1044,"3","0"))=$B1044),1,0)),"")</f>
        <v/>
      </c>
      <c r="G1044" s="5" t="str">
        <f>IF(PhieuBauCu!$B$2&gt;3,IF(LEN($B1044)=0,"",IF(AND($B1044&gt;0,VALUE(SUBSTITUTE($B1044,"4","0"))=$B1044),1,0)),"")</f>
        <v/>
      </c>
      <c r="H1044" s="5" t="str">
        <f>IF(PhieuBauCu!$B$2&gt;4,IF(LEN($B1044)=0,"",IF(AND($B1044&gt;0,VALUE(SUBSTITUTE($B1044,"5","0"))=$B1044),1,0)),"")</f>
        <v/>
      </c>
      <c r="I1044" s="5" t="str">
        <f>IF(PhieuBauCu!$B$2&gt;5,IF(LEN($B1044)=0,"",IF(AND($B1044&gt;0,VALUE(SUBSTITUTE($B1044,"6","0"))=$B1044),1,0)),"")</f>
        <v/>
      </c>
      <c r="J1044" s="5" t="str">
        <f>IF(PhieuBauCu!$B$2&gt;6,IF(LEN($B1044)=0,"",IF(AND($B1044&gt;0,VALUE(SUBSTITUTE($B1044,"7","0"))=$B1044),1,0)),"")</f>
        <v/>
      </c>
      <c r="K1044" s="5" t="str">
        <f>IF(PhieuBauCu!$B$2&gt;7,IF(LEN($B1044)=0,"",IF(AND($B1044&gt;0,VALUE(SUBSTITUTE($B1044,"8","0"))=$B1044),1,0)),"")</f>
        <v/>
      </c>
      <c r="L1044" s="5" t="str">
        <f>IF(PhieuBauCu!$B$2&gt;8,IF(LEN($B1044)=0,"",IF(AND($B1044&gt;0,VALUE(SUBSTITUTE($B1044,"9","0"))=$B1044),1,0)),"")</f>
        <v/>
      </c>
      <c r="M1044" s="9">
        <f t="shared" si="33"/>
        <v>0</v>
      </c>
      <c r="N1044" s="36">
        <f>IF(AND(M1044&lt;=PhieuBauCu!$B$13,M1044&gt;=1),1,0)</f>
        <v>0</v>
      </c>
    </row>
    <row r="1045" spans="1:14" ht="28.5" customHeight="1">
      <c r="A1045" s="2">
        <v>1040</v>
      </c>
      <c r="B1045" s="3"/>
      <c r="C1045" s="48" t="str">
        <f t="shared" si="32"/>
        <v/>
      </c>
      <c r="D1045" s="5" t="str">
        <f>IF(PhieuBauCu!$B$2&gt;0,IF(LEN($B1045)=0,"",IF(AND($B1045&gt;0,VALUE(SUBSTITUTE($B1045,"1","0"))=$B1045),1,0)),"")</f>
        <v/>
      </c>
      <c r="E1045" s="5" t="str">
        <f>IF(PhieuBauCu!$B$2&gt;1,IF(LEN($B1045)=0,"",IF(AND($B1045&gt;0,VALUE(SUBSTITUTE($B1045,"2","0"))=$B1045),1,0)),"")</f>
        <v/>
      </c>
      <c r="F1045" s="5" t="str">
        <f>IF(PhieuBauCu!$B$2&gt;2,IF(LEN($B1045)=0,"",IF(AND($B1045&gt;0,VALUE(SUBSTITUTE($B1045,"3","0"))=$B1045),1,0)),"")</f>
        <v/>
      </c>
      <c r="G1045" s="5" t="str">
        <f>IF(PhieuBauCu!$B$2&gt;3,IF(LEN($B1045)=0,"",IF(AND($B1045&gt;0,VALUE(SUBSTITUTE($B1045,"4","0"))=$B1045),1,0)),"")</f>
        <v/>
      </c>
      <c r="H1045" s="5" t="str">
        <f>IF(PhieuBauCu!$B$2&gt;4,IF(LEN($B1045)=0,"",IF(AND($B1045&gt;0,VALUE(SUBSTITUTE($B1045,"5","0"))=$B1045),1,0)),"")</f>
        <v/>
      </c>
      <c r="I1045" s="5" t="str">
        <f>IF(PhieuBauCu!$B$2&gt;5,IF(LEN($B1045)=0,"",IF(AND($B1045&gt;0,VALUE(SUBSTITUTE($B1045,"6","0"))=$B1045),1,0)),"")</f>
        <v/>
      </c>
      <c r="J1045" s="5" t="str">
        <f>IF(PhieuBauCu!$B$2&gt;6,IF(LEN($B1045)=0,"",IF(AND($B1045&gt;0,VALUE(SUBSTITUTE($B1045,"7","0"))=$B1045),1,0)),"")</f>
        <v/>
      </c>
      <c r="K1045" s="5" t="str">
        <f>IF(PhieuBauCu!$B$2&gt;7,IF(LEN($B1045)=0,"",IF(AND($B1045&gt;0,VALUE(SUBSTITUTE($B1045,"8","0"))=$B1045),1,0)),"")</f>
        <v/>
      </c>
      <c r="L1045" s="5" t="str">
        <f>IF(PhieuBauCu!$B$2&gt;8,IF(LEN($B1045)=0,"",IF(AND($B1045&gt;0,VALUE(SUBSTITUTE($B1045,"9","0"))=$B1045),1,0)),"")</f>
        <v/>
      </c>
      <c r="M1045" s="9">
        <f t="shared" si="33"/>
        <v>0</v>
      </c>
      <c r="N1045" s="36">
        <f>IF(AND(M1045&lt;=PhieuBauCu!$B$13,M1045&gt;=1),1,0)</f>
        <v>0</v>
      </c>
    </row>
    <row r="1046" spans="1:14" ht="28.5" customHeight="1">
      <c r="A1046" s="2">
        <v>1041</v>
      </c>
      <c r="B1046" s="3"/>
      <c r="C1046" s="48" t="str">
        <f t="shared" si="32"/>
        <v/>
      </c>
      <c r="D1046" s="5" t="str">
        <f>IF(PhieuBauCu!$B$2&gt;0,IF(LEN($B1046)=0,"",IF(AND($B1046&gt;0,VALUE(SUBSTITUTE($B1046,"1","0"))=$B1046),1,0)),"")</f>
        <v/>
      </c>
      <c r="E1046" s="5" t="str">
        <f>IF(PhieuBauCu!$B$2&gt;1,IF(LEN($B1046)=0,"",IF(AND($B1046&gt;0,VALUE(SUBSTITUTE($B1046,"2","0"))=$B1046),1,0)),"")</f>
        <v/>
      </c>
      <c r="F1046" s="5" t="str">
        <f>IF(PhieuBauCu!$B$2&gt;2,IF(LEN($B1046)=0,"",IF(AND($B1046&gt;0,VALUE(SUBSTITUTE($B1046,"3","0"))=$B1046),1,0)),"")</f>
        <v/>
      </c>
      <c r="G1046" s="5" t="str">
        <f>IF(PhieuBauCu!$B$2&gt;3,IF(LEN($B1046)=0,"",IF(AND($B1046&gt;0,VALUE(SUBSTITUTE($B1046,"4","0"))=$B1046),1,0)),"")</f>
        <v/>
      </c>
      <c r="H1046" s="5" t="str">
        <f>IF(PhieuBauCu!$B$2&gt;4,IF(LEN($B1046)=0,"",IF(AND($B1046&gt;0,VALUE(SUBSTITUTE($B1046,"5","0"))=$B1046),1,0)),"")</f>
        <v/>
      </c>
      <c r="I1046" s="5" t="str">
        <f>IF(PhieuBauCu!$B$2&gt;5,IF(LEN($B1046)=0,"",IF(AND($B1046&gt;0,VALUE(SUBSTITUTE($B1046,"6","0"))=$B1046),1,0)),"")</f>
        <v/>
      </c>
      <c r="J1046" s="5" t="str">
        <f>IF(PhieuBauCu!$B$2&gt;6,IF(LEN($B1046)=0,"",IF(AND($B1046&gt;0,VALUE(SUBSTITUTE($B1046,"7","0"))=$B1046),1,0)),"")</f>
        <v/>
      </c>
      <c r="K1046" s="5" t="str">
        <f>IF(PhieuBauCu!$B$2&gt;7,IF(LEN($B1046)=0,"",IF(AND($B1046&gt;0,VALUE(SUBSTITUTE($B1046,"8","0"))=$B1046),1,0)),"")</f>
        <v/>
      </c>
      <c r="L1046" s="5" t="str">
        <f>IF(PhieuBauCu!$B$2&gt;8,IF(LEN($B1046)=0,"",IF(AND($B1046&gt;0,VALUE(SUBSTITUTE($B1046,"9","0"))=$B1046),1,0)),"")</f>
        <v/>
      </c>
      <c r="M1046" s="9">
        <f t="shared" si="33"/>
        <v>0</v>
      </c>
      <c r="N1046" s="36">
        <f>IF(AND(M1046&lt;=PhieuBauCu!$B$13,M1046&gt;=1),1,0)</f>
        <v>0</v>
      </c>
    </row>
    <row r="1047" spans="1:14" ht="28.5" customHeight="1">
      <c r="A1047" s="2">
        <v>1042</v>
      </c>
      <c r="B1047" s="3"/>
      <c r="C1047" s="48" t="str">
        <f t="shared" si="32"/>
        <v/>
      </c>
      <c r="D1047" s="5" t="str">
        <f>IF(PhieuBauCu!$B$2&gt;0,IF(LEN($B1047)=0,"",IF(AND($B1047&gt;0,VALUE(SUBSTITUTE($B1047,"1","0"))=$B1047),1,0)),"")</f>
        <v/>
      </c>
      <c r="E1047" s="5" t="str">
        <f>IF(PhieuBauCu!$B$2&gt;1,IF(LEN($B1047)=0,"",IF(AND($B1047&gt;0,VALUE(SUBSTITUTE($B1047,"2","0"))=$B1047),1,0)),"")</f>
        <v/>
      </c>
      <c r="F1047" s="5" t="str">
        <f>IF(PhieuBauCu!$B$2&gt;2,IF(LEN($B1047)=0,"",IF(AND($B1047&gt;0,VALUE(SUBSTITUTE($B1047,"3","0"))=$B1047),1,0)),"")</f>
        <v/>
      </c>
      <c r="G1047" s="5" t="str">
        <f>IF(PhieuBauCu!$B$2&gt;3,IF(LEN($B1047)=0,"",IF(AND($B1047&gt;0,VALUE(SUBSTITUTE($B1047,"4","0"))=$B1047),1,0)),"")</f>
        <v/>
      </c>
      <c r="H1047" s="5" t="str">
        <f>IF(PhieuBauCu!$B$2&gt;4,IF(LEN($B1047)=0,"",IF(AND($B1047&gt;0,VALUE(SUBSTITUTE($B1047,"5","0"))=$B1047),1,0)),"")</f>
        <v/>
      </c>
      <c r="I1047" s="5" t="str">
        <f>IF(PhieuBauCu!$B$2&gt;5,IF(LEN($B1047)=0,"",IF(AND($B1047&gt;0,VALUE(SUBSTITUTE($B1047,"6","0"))=$B1047),1,0)),"")</f>
        <v/>
      </c>
      <c r="J1047" s="5" t="str">
        <f>IF(PhieuBauCu!$B$2&gt;6,IF(LEN($B1047)=0,"",IF(AND($B1047&gt;0,VALUE(SUBSTITUTE($B1047,"7","0"))=$B1047),1,0)),"")</f>
        <v/>
      </c>
      <c r="K1047" s="5" t="str">
        <f>IF(PhieuBauCu!$B$2&gt;7,IF(LEN($B1047)=0,"",IF(AND($B1047&gt;0,VALUE(SUBSTITUTE($B1047,"8","0"))=$B1047),1,0)),"")</f>
        <v/>
      </c>
      <c r="L1047" s="5" t="str">
        <f>IF(PhieuBauCu!$B$2&gt;8,IF(LEN($B1047)=0,"",IF(AND($B1047&gt;0,VALUE(SUBSTITUTE($B1047,"9","0"))=$B1047),1,0)),"")</f>
        <v/>
      </c>
      <c r="M1047" s="9">
        <f t="shared" si="33"/>
        <v>0</v>
      </c>
      <c r="N1047" s="36">
        <f>IF(AND(M1047&lt;=PhieuBauCu!$B$13,M1047&gt;=1),1,0)</f>
        <v>0</v>
      </c>
    </row>
    <row r="1048" spans="1:14" ht="28.5" customHeight="1">
      <c r="A1048" s="2">
        <v>1043</v>
      </c>
      <c r="B1048" s="3"/>
      <c r="C1048" s="48" t="str">
        <f t="shared" si="32"/>
        <v/>
      </c>
      <c r="D1048" s="5" t="str">
        <f>IF(PhieuBauCu!$B$2&gt;0,IF(LEN($B1048)=0,"",IF(AND($B1048&gt;0,VALUE(SUBSTITUTE($B1048,"1","0"))=$B1048),1,0)),"")</f>
        <v/>
      </c>
      <c r="E1048" s="5" t="str">
        <f>IF(PhieuBauCu!$B$2&gt;1,IF(LEN($B1048)=0,"",IF(AND($B1048&gt;0,VALUE(SUBSTITUTE($B1048,"2","0"))=$B1048),1,0)),"")</f>
        <v/>
      </c>
      <c r="F1048" s="5" t="str">
        <f>IF(PhieuBauCu!$B$2&gt;2,IF(LEN($B1048)=0,"",IF(AND($B1048&gt;0,VALUE(SUBSTITUTE($B1048,"3","0"))=$B1048),1,0)),"")</f>
        <v/>
      </c>
      <c r="G1048" s="5" t="str">
        <f>IF(PhieuBauCu!$B$2&gt;3,IF(LEN($B1048)=0,"",IF(AND($B1048&gt;0,VALUE(SUBSTITUTE($B1048,"4","0"))=$B1048),1,0)),"")</f>
        <v/>
      </c>
      <c r="H1048" s="5" t="str">
        <f>IF(PhieuBauCu!$B$2&gt;4,IF(LEN($B1048)=0,"",IF(AND($B1048&gt;0,VALUE(SUBSTITUTE($B1048,"5","0"))=$B1048),1,0)),"")</f>
        <v/>
      </c>
      <c r="I1048" s="5" t="str">
        <f>IF(PhieuBauCu!$B$2&gt;5,IF(LEN($B1048)=0,"",IF(AND($B1048&gt;0,VALUE(SUBSTITUTE($B1048,"6","0"))=$B1048),1,0)),"")</f>
        <v/>
      </c>
      <c r="J1048" s="5" t="str">
        <f>IF(PhieuBauCu!$B$2&gt;6,IF(LEN($B1048)=0,"",IF(AND($B1048&gt;0,VALUE(SUBSTITUTE($B1048,"7","0"))=$B1048),1,0)),"")</f>
        <v/>
      </c>
      <c r="K1048" s="5" t="str">
        <f>IF(PhieuBauCu!$B$2&gt;7,IF(LEN($B1048)=0,"",IF(AND($B1048&gt;0,VALUE(SUBSTITUTE($B1048,"8","0"))=$B1048),1,0)),"")</f>
        <v/>
      </c>
      <c r="L1048" s="5" t="str">
        <f>IF(PhieuBauCu!$B$2&gt;8,IF(LEN($B1048)=0,"",IF(AND($B1048&gt;0,VALUE(SUBSTITUTE($B1048,"9","0"))=$B1048),1,0)),"")</f>
        <v/>
      </c>
      <c r="M1048" s="9">
        <f t="shared" si="33"/>
        <v>0</v>
      </c>
      <c r="N1048" s="36">
        <f>IF(AND(M1048&lt;=PhieuBauCu!$B$13,M1048&gt;=1),1,0)</f>
        <v>0</v>
      </c>
    </row>
    <row r="1049" spans="1:14" ht="28.5" customHeight="1">
      <c r="A1049" s="2">
        <v>1044</v>
      </c>
      <c r="B1049" s="3"/>
      <c r="C1049" s="48" t="str">
        <f t="shared" si="32"/>
        <v/>
      </c>
      <c r="D1049" s="5" t="str">
        <f>IF(PhieuBauCu!$B$2&gt;0,IF(LEN($B1049)=0,"",IF(AND($B1049&gt;0,VALUE(SUBSTITUTE($B1049,"1","0"))=$B1049),1,0)),"")</f>
        <v/>
      </c>
      <c r="E1049" s="5" t="str">
        <f>IF(PhieuBauCu!$B$2&gt;1,IF(LEN($B1049)=0,"",IF(AND($B1049&gt;0,VALUE(SUBSTITUTE($B1049,"2","0"))=$B1049),1,0)),"")</f>
        <v/>
      </c>
      <c r="F1049" s="5" t="str">
        <f>IF(PhieuBauCu!$B$2&gt;2,IF(LEN($B1049)=0,"",IF(AND($B1049&gt;0,VALUE(SUBSTITUTE($B1049,"3","0"))=$B1049),1,0)),"")</f>
        <v/>
      </c>
      <c r="G1049" s="5" t="str">
        <f>IF(PhieuBauCu!$B$2&gt;3,IF(LEN($B1049)=0,"",IF(AND($B1049&gt;0,VALUE(SUBSTITUTE($B1049,"4","0"))=$B1049),1,0)),"")</f>
        <v/>
      </c>
      <c r="H1049" s="5" t="str">
        <f>IF(PhieuBauCu!$B$2&gt;4,IF(LEN($B1049)=0,"",IF(AND($B1049&gt;0,VALUE(SUBSTITUTE($B1049,"5","0"))=$B1049),1,0)),"")</f>
        <v/>
      </c>
      <c r="I1049" s="5" t="str">
        <f>IF(PhieuBauCu!$B$2&gt;5,IF(LEN($B1049)=0,"",IF(AND($B1049&gt;0,VALUE(SUBSTITUTE($B1049,"6","0"))=$B1049),1,0)),"")</f>
        <v/>
      </c>
      <c r="J1049" s="5" t="str">
        <f>IF(PhieuBauCu!$B$2&gt;6,IF(LEN($B1049)=0,"",IF(AND($B1049&gt;0,VALUE(SUBSTITUTE($B1049,"7","0"))=$B1049),1,0)),"")</f>
        <v/>
      </c>
      <c r="K1049" s="5" t="str">
        <f>IF(PhieuBauCu!$B$2&gt;7,IF(LEN($B1049)=0,"",IF(AND($B1049&gt;0,VALUE(SUBSTITUTE($B1049,"8","0"))=$B1049),1,0)),"")</f>
        <v/>
      </c>
      <c r="L1049" s="5" t="str">
        <f>IF(PhieuBauCu!$B$2&gt;8,IF(LEN($B1049)=0,"",IF(AND($B1049&gt;0,VALUE(SUBSTITUTE($B1049,"9","0"))=$B1049),1,0)),"")</f>
        <v/>
      </c>
      <c r="M1049" s="9">
        <f t="shared" si="33"/>
        <v>0</v>
      </c>
      <c r="N1049" s="36">
        <f>IF(AND(M1049&lt;=PhieuBauCu!$B$13,M1049&gt;=1),1,0)</f>
        <v>0</v>
      </c>
    </row>
    <row r="1050" spans="1:14" ht="28.5" customHeight="1">
      <c r="A1050" s="2">
        <v>1045</v>
      </c>
      <c r="B1050" s="3"/>
      <c r="C1050" s="48" t="str">
        <f t="shared" si="32"/>
        <v/>
      </c>
      <c r="D1050" s="5" t="str">
        <f>IF(PhieuBauCu!$B$2&gt;0,IF(LEN($B1050)=0,"",IF(AND($B1050&gt;0,VALUE(SUBSTITUTE($B1050,"1","0"))=$B1050),1,0)),"")</f>
        <v/>
      </c>
      <c r="E1050" s="5" t="str">
        <f>IF(PhieuBauCu!$B$2&gt;1,IF(LEN($B1050)=0,"",IF(AND($B1050&gt;0,VALUE(SUBSTITUTE($B1050,"2","0"))=$B1050),1,0)),"")</f>
        <v/>
      </c>
      <c r="F1050" s="5" t="str">
        <f>IF(PhieuBauCu!$B$2&gt;2,IF(LEN($B1050)=0,"",IF(AND($B1050&gt;0,VALUE(SUBSTITUTE($B1050,"3","0"))=$B1050),1,0)),"")</f>
        <v/>
      </c>
      <c r="G1050" s="5" t="str">
        <f>IF(PhieuBauCu!$B$2&gt;3,IF(LEN($B1050)=0,"",IF(AND($B1050&gt;0,VALUE(SUBSTITUTE($B1050,"4","0"))=$B1050),1,0)),"")</f>
        <v/>
      </c>
      <c r="H1050" s="5" t="str">
        <f>IF(PhieuBauCu!$B$2&gt;4,IF(LEN($B1050)=0,"",IF(AND($B1050&gt;0,VALUE(SUBSTITUTE($B1050,"5","0"))=$B1050),1,0)),"")</f>
        <v/>
      </c>
      <c r="I1050" s="5" t="str">
        <f>IF(PhieuBauCu!$B$2&gt;5,IF(LEN($B1050)=0,"",IF(AND($B1050&gt;0,VALUE(SUBSTITUTE($B1050,"6","0"))=$B1050),1,0)),"")</f>
        <v/>
      </c>
      <c r="J1050" s="5" t="str">
        <f>IF(PhieuBauCu!$B$2&gt;6,IF(LEN($B1050)=0,"",IF(AND($B1050&gt;0,VALUE(SUBSTITUTE($B1050,"7","0"))=$B1050),1,0)),"")</f>
        <v/>
      </c>
      <c r="K1050" s="5" t="str">
        <f>IF(PhieuBauCu!$B$2&gt;7,IF(LEN($B1050)=0,"",IF(AND($B1050&gt;0,VALUE(SUBSTITUTE($B1050,"8","0"))=$B1050),1,0)),"")</f>
        <v/>
      </c>
      <c r="L1050" s="5" t="str">
        <f>IF(PhieuBauCu!$B$2&gt;8,IF(LEN($B1050)=0,"",IF(AND($B1050&gt;0,VALUE(SUBSTITUTE($B1050,"9","0"))=$B1050),1,0)),"")</f>
        <v/>
      </c>
      <c r="M1050" s="9">
        <f t="shared" si="33"/>
        <v>0</v>
      </c>
      <c r="N1050" s="36">
        <f>IF(AND(M1050&lt;=PhieuBauCu!$B$13,M1050&gt;=1),1,0)</f>
        <v>0</v>
      </c>
    </row>
    <row r="1051" spans="1:14" ht="28.5" customHeight="1">
      <c r="A1051" s="2">
        <v>1046</v>
      </c>
      <c r="B1051" s="3"/>
      <c r="C1051" s="48" t="str">
        <f t="shared" si="32"/>
        <v/>
      </c>
      <c r="D1051" s="5" t="str">
        <f>IF(PhieuBauCu!$B$2&gt;0,IF(LEN($B1051)=0,"",IF(AND($B1051&gt;0,VALUE(SUBSTITUTE($B1051,"1","0"))=$B1051),1,0)),"")</f>
        <v/>
      </c>
      <c r="E1051" s="5" t="str">
        <f>IF(PhieuBauCu!$B$2&gt;1,IF(LEN($B1051)=0,"",IF(AND($B1051&gt;0,VALUE(SUBSTITUTE($B1051,"2","0"))=$B1051),1,0)),"")</f>
        <v/>
      </c>
      <c r="F1051" s="5" t="str">
        <f>IF(PhieuBauCu!$B$2&gt;2,IF(LEN($B1051)=0,"",IF(AND($B1051&gt;0,VALUE(SUBSTITUTE($B1051,"3","0"))=$B1051),1,0)),"")</f>
        <v/>
      </c>
      <c r="G1051" s="5" t="str">
        <f>IF(PhieuBauCu!$B$2&gt;3,IF(LEN($B1051)=0,"",IF(AND($B1051&gt;0,VALUE(SUBSTITUTE($B1051,"4","0"))=$B1051),1,0)),"")</f>
        <v/>
      </c>
      <c r="H1051" s="5" t="str">
        <f>IF(PhieuBauCu!$B$2&gt;4,IF(LEN($B1051)=0,"",IF(AND($B1051&gt;0,VALUE(SUBSTITUTE($B1051,"5","0"))=$B1051),1,0)),"")</f>
        <v/>
      </c>
      <c r="I1051" s="5" t="str">
        <f>IF(PhieuBauCu!$B$2&gt;5,IF(LEN($B1051)=0,"",IF(AND($B1051&gt;0,VALUE(SUBSTITUTE($B1051,"6","0"))=$B1051),1,0)),"")</f>
        <v/>
      </c>
      <c r="J1051" s="5" t="str">
        <f>IF(PhieuBauCu!$B$2&gt;6,IF(LEN($B1051)=0,"",IF(AND($B1051&gt;0,VALUE(SUBSTITUTE($B1051,"7","0"))=$B1051),1,0)),"")</f>
        <v/>
      </c>
      <c r="K1051" s="5" t="str">
        <f>IF(PhieuBauCu!$B$2&gt;7,IF(LEN($B1051)=0,"",IF(AND($B1051&gt;0,VALUE(SUBSTITUTE($B1051,"8","0"))=$B1051),1,0)),"")</f>
        <v/>
      </c>
      <c r="L1051" s="5" t="str">
        <f>IF(PhieuBauCu!$B$2&gt;8,IF(LEN($B1051)=0,"",IF(AND($B1051&gt;0,VALUE(SUBSTITUTE($B1051,"9","0"))=$B1051),1,0)),"")</f>
        <v/>
      </c>
      <c r="M1051" s="9">
        <f t="shared" si="33"/>
        <v>0</v>
      </c>
      <c r="N1051" s="36">
        <f>IF(AND(M1051&lt;=PhieuBauCu!$B$13,M1051&gt;=1),1,0)</f>
        <v>0</v>
      </c>
    </row>
    <row r="1052" spans="1:14" ht="28.5" customHeight="1">
      <c r="A1052" s="2">
        <v>1047</v>
      </c>
      <c r="B1052" s="3"/>
      <c r="C1052" s="48" t="str">
        <f t="shared" si="32"/>
        <v/>
      </c>
      <c r="D1052" s="5" t="str">
        <f>IF(PhieuBauCu!$B$2&gt;0,IF(LEN($B1052)=0,"",IF(AND($B1052&gt;0,VALUE(SUBSTITUTE($B1052,"1","0"))=$B1052),1,0)),"")</f>
        <v/>
      </c>
      <c r="E1052" s="5" t="str">
        <f>IF(PhieuBauCu!$B$2&gt;1,IF(LEN($B1052)=0,"",IF(AND($B1052&gt;0,VALUE(SUBSTITUTE($B1052,"2","0"))=$B1052),1,0)),"")</f>
        <v/>
      </c>
      <c r="F1052" s="5" t="str">
        <f>IF(PhieuBauCu!$B$2&gt;2,IF(LEN($B1052)=0,"",IF(AND($B1052&gt;0,VALUE(SUBSTITUTE($B1052,"3","0"))=$B1052),1,0)),"")</f>
        <v/>
      </c>
      <c r="G1052" s="5" t="str">
        <f>IF(PhieuBauCu!$B$2&gt;3,IF(LEN($B1052)=0,"",IF(AND($B1052&gt;0,VALUE(SUBSTITUTE($B1052,"4","0"))=$B1052),1,0)),"")</f>
        <v/>
      </c>
      <c r="H1052" s="5" t="str">
        <f>IF(PhieuBauCu!$B$2&gt;4,IF(LEN($B1052)=0,"",IF(AND($B1052&gt;0,VALUE(SUBSTITUTE($B1052,"5","0"))=$B1052),1,0)),"")</f>
        <v/>
      </c>
      <c r="I1052" s="5" t="str">
        <f>IF(PhieuBauCu!$B$2&gt;5,IF(LEN($B1052)=0,"",IF(AND($B1052&gt;0,VALUE(SUBSTITUTE($B1052,"6","0"))=$B1052),1,0)),"")</f>
        <v/>
      </c>
      <c r="J1052" s="5" t="str">
        <f>IF(PhieuBauCu!$B$2&gt;6,IF(LEN($B1052)=0,"",IF(AND($B1052&gt;0,VALUE(SUBSTITUTE($B1052,"7","0"))=$B1052),1,0)),"")</f>
        <v/>
      </c>
      <c r="K1052" s="5" t="str">
        <f>IF(PhieuBauCu!$B$2&gt;7,IF(LEN($B1052)=0,"",IF(AND($B1052&gt;0,VALUE(SUBSTITUTE($B1052,"8","0"))=$B1052),1,0)),"")</f>
        <v/>
      </c>
      <c r="L1052" s="5" t="str">
        <f>IF(PhieuBauCu!$B$2&gt;8,IF(LEN($B1052)=0,"",IF(AND($B1052&gt;0,VALUE(SUBSTITUTE($B1052,"9","0"))=$B1052),1,0)),"")</f>
        <v/>
      </c>
      <c r="M1052" s="9">
        <f t="shared" si="33"/>
        <v>0</v>
      </c>
      <c r="N1052" s="36">
        <f>IF(AND(M1052&lt;=PhieuBauCu!$B$13,M1052&gt;=1),1,0)</f>
        <v>0</v>
      </c>
    </row>
    <row r="1053" spans="1:14" ht="28.5" customHeight="1">
      <c r="A1053" s="2">
        <v>1048</v>
      </c>
      <c r="B1053" s="3"/>
      <c r="C1053" s="48" t="str">
        <f t="shared" si="32"/>
        <v/>
      </c>
      <c r="D1053" s="5" t="str">
        <f>IF(PhieuBauCu!$B$2&gt;0,IF(LEN($B1053)=0,"",IF(AND($B1053&gt;0,VALUE(SUBSTITUTE($B1053,"1","0"))=$B1053),1,0)),"")</f>
        <v/>
      </c>
      <c r="E1053" s="5" t="str">
        <f>IF(PhieuBauCu!$B$2&gt;1,IF(LEN($B1053)=0,"",IF(AND($B1053&gt;0,VALUE(SUBSTITUTE($B1053,"2","0"))=$B1053),1,0)),"")</f>
        <v/>
      </c>
      <c r="F1053" s="5" t="str">
        <f>IF(PhieuBauCu!$B$2&gt;2,IF(LEN($B1053)=0,"",IF(AND($B1053&gt;0,VALUE(SUBSTITUTE($B1053,"3","0"))=$B1053),1,0)),"")</f>
        <v/>
      </c>
      <c r="G1053" s="5" t="str">
        <f>IF(PhieuBauCu!$B$2&gt;3,IF(LEN($B1053)=0,"",IF(AND($B1053&gt;0,VALUE(SUBSTITUTE($B1053,"4","0"))=$B1053),1,0)),"")</f>
        <v/>
      </c>
      <c r="H1053" s="5" t="str">
        <f>IF(PhieuBauCu!$B$2&gt;4,IF(LEN($B1053)=0,"",IF(AND($B1053&gt;0,VALUE(SUBSTITUTE($B1053,"5","0"))=$B1053),1,0)),"")</f>
        <v/>
      </c>
      <c r="I1053" s="5" t="str">
        <f>IF(PhieuBauCu!$B$2&gt;5,IF(LEN($B1053)=0,"",IF(AND($B1053&gt;0,VALUE(SUBSTITUTE($B1053,"6","0"))=$B1053),1,0)),"")</f>
        <v/>
      </c>
      <c r="J1053" s="5" t="str">
        <f>IF(PhieuBauCu!$B$2&gt;6,IF(LEN($B1053)=0,"",IF(AND($B1053&gt;0,VALUE(SUBSTITUTE($B1053,"7","0"))=$B1053),1,0)),"")</f>
        <v/>
      </c>
      <c r="K1053" s="5" t="str">
        <f>IF(PhieuBauCu!$B$2&gt;7,IF(LEN($B1053)=0,"",IF(AND($B1053&gt;0,VALUE(SUBSTITUTE($B1053,"8","0"))=$B1053),1,0)),"")</f>
        <v/>
      </c>
      <c r="L1053" s="5" t="str">
        <f>IF(PhieuBauCu!$B$2&gt;8,IF(LEN($B1053)=0,"",IF(AND($B1053&gt;0,VALUE(SUBSTITUTE($B1053,"9","0"))=$B1053),1,0)),"")</f>
        <v/>
      </c>
      <c r="M1053" s="9">
        <f t="shared" si="33"/>
        <v>0</v>
      </c>
      <c r="N1053" s="36">
        <f>IF(AND(M1053&lt;=PhieuBauCu!$B$13,M1053&gt;=1),1,0)</f>
        <v>0</v>
      </c>
    </row>
    <row r="1054" spans="1:14" ht="28.5" customHeight="1">
      <c r="A1054" s="2">
        <v>1049</v>
      </c>
      <c r="B1054" s="3"/>
      <c r="C1054" s="48" t="str">
        <f t="shared" si="32"/>
        <v/>
      </c>
      <c r="D1054" s="5" t="str">
        <f>IF(PhieuBauCu!$B$2&gt;0,IF(LEN($B1054)=0,"",IF(AND($B1054&gt;0,VALUE(SUBSTITUTE($B1054,"1","0"))=$B1054),1,0)),"")</f>
        <v/>
      </c>
      <c r="E1054" s="5" t="str">
        <f>IF(PhieuBauCu!$B$2&gt;1,IF(LEN($B1054)=0,"",IF(AND($B1054&gt;0,VALUE(SUBSTITUTE($B1054,"2","0"))=$B1054),1,0)),"")</f>
        <v/>
      </c>
      <c r="F1054" s="5" t="str">
        <f>IF(PhieuBauCu!$B$2&gt;2,IF(LEN($B1054)=0,"",IF(AND($B1054&gt;0,VALUE(SUBSTITUTE($B1054,"3","0"))=$B1054),1,0)),"")</f>
        <v/>
      </c>
      <c r="G1054" s="5" t="str">
        <f>IF(PhieuBauCu!$B$2&gt;3,IF(LEN($B1054)=0,"",IF(AND($B1054&gt;0,VALUE(SUBSTITUTE($B1054,"4","0"))=$B1054),1,0)),"")</f>
        <v/>
      </c>
      <c r="H1054" s="5" t="str">
        <f>IF(PhieuBauCu!$B$2&gt;4,IF(LEN($B1054)=0,"",IF(AND($B1054&gt;0,VALUE(SUBSTITUTE($B1054,"5","0"))=$B1054),1,0)),"")</f>
        <v/>
      </c>
      <c r="I1054" s="5" t="str">
        <f>IF(PhieuBauCu!$B$2&gt;5,IF(LEN($B1054)=0,"",IF(AND($B1054&gt;0,VALUE(SUBSTITUTE($B1054,"6","0"))=$B1054),1,0)),"")</f>
        <v/>
      </c>
      <c r="J1054" s="5" t="str">
        <f>IF(PhieuBauCu!$B$2&gt;6,IF(LEN($B1054)=0,"",IF(AND($B1054&gt;0,VALUE(SUBSTITUTE($B1054,"7","0"))=$B1054),1,0)),"")</f>
        <v/>
      </c>
      <c r="K1054" s="5" t="str">
        <f>IF(PhieuBauCu!$B$2&gt;7,IF(LEN($B1054)=0,"",IF(AND($B1054&gt;0,VALUE(SUBSTITUTE($B1054,"8","0"))=$B1054),1,0)),"")</f>
        <v/>
      </c>
      <c r="L1054" s="5" t="str">
        <f>IF(PhieuBauCu!$B$2&gt;8,IF(LEN($B1054)=0,"",IF(AND($B1054&gt;0,VALUE(SUBSTITUTE($B1054,"9","0"))=$B1054),1,0)),"")</f>
        <v/>
      </c>
      <c r="M1054" s="9">
        <f t="shared" si="33"/>
        <v>0</v>
      </c>
      <c r="N1054" s="36">
        <f>IF(AND(M1054&lt;=PhieuBauCu!$B$13,M1054&gt;=1),1,0)</f>
        <v>0</v>
      </c>
    </row>
    <row r="1055" spans="1:14" ht="28.5" customHeight="1">
      <c r="A1055" s="2">
        <v>1050</v>
      </c>
      <c r="B1055" s="3"/>
      <c r="C1055" s="48" t="str">
        <f t="shared" si="32"/>
        <v/>
      </c>
      <c r="D1055" s="5" t="str">
        <f>IF(PhieuBauCu!$B$2&gt;0,IF(LEN($B1055)=0,"",IF(AND($B1055&gt;0,VALUE(SUBSTITUTE($B1055,"1","0"))=$B1055),1,0)),"")</f>
        <v/>
      </c>
      <c r="E1055" s="5" t="str">
        <f>IF(PhieuBauCu!$B$2&gt;1,IF(LEN($B1055)=0,"",IF(AND($B1055&gt;0,VALUE(SUBSTITUTE($B1055,"2","0"))=$B1055),1,0)),"")</f>
        <v/>
      </c>
      <c r="F1055" s="5" t="str">
        <f>IF(PhieuBauCu!$B$2&gt;2,IF(LEN($B1055)=0,"",IF(AND($B1055&gt;0,VALUE(SUBSTITUTE($B1055,"3","0"))=$B1055),1,0)),"")</f>
        <v/>
      </c>
      <c r="G1055" s="5" t="str">
        <f>IF(PhieuBauCu!$B$2&gt;3,IF(LEN($B1055)=0,"",IF(AND($B1055&gt;0,VALUE(SUBSTITUTE($B1055,"4","0"))=$B1055),1,0)),"")</f>
        <v/>
      </c>
      <c r="H1055" s="5" t="str">
        <f>IF(PhieuBauCu!$B$2&gt;4,IF(LEN($B1055)=0,"",IF(AND($B1055&gt;0,VALUE(SUBSTITUTE($B1055,"5","0"))=$B1055),1,0)),"")</f>
        <v/>
      </c>
      <c r="I1055" s="5" t="str">
        <f>IF(PhieuBauCu!$B$2&gt;5,IF(LEN($B1055)=0,"",IF(AND($B1055&gt;0,VALUE(SUBSTITUTE($B1055,"6","0"))=$B1055),1,0)),"")</f>
        <v/>
      </c>
      <c r="J1055" s="5" t="str">
        <f>IF(PhieuBauCu!$B$2&gt;6,IF(LEN($B1055)=0,"",IF(AND($B1055&gt;0,VALUE(SUBSTITUTE($B1055,"7","0"))=$B1055),1,0)),"")</f>
        <v/>
      </c>
      <c r="K1055" s="5" t="str">
        <f>IF(PhieuBauCu!$B$2&gt;7,IF(LEN($B1055)=0,"",IF(AND($B1055&gt;0,VALUE(SUBSTITUTE($B1055,"8","0"))=$B1055),1,0)),"")</f>
        <v/>
      </c>
      <c r="L1055" s="5" t="str">
        <f>IF(PhieuBauCu!$B$2&gt;8,IF(LEN($B1055)=0,"",IF(AND($B1055&gt;0,VALUE(SUBSTITUTE($B1055,"9","0"))=$B1055),1,0)),"")</f>
        <v/>
      </c>
      <c r="M1055" s="9">
        <f t="shared" si="33"/>
        <v>0</v>
      </c>
      <c r="N1055" s="36">
        <f>IF(AND(M1055&lt;=PhieuBauCu!$B$13,M1055&gt;=1),1,0)</f>
        <v>0</v>
      </c>
    </row>
    <row r="1056" spans="1:14" ht="28.5" customHeight="1">
      <c r="A1056" s="2">
        <v>1051</v>
      </c>
      <c r="B1056" s="3"/>
      <c r="C1056" s="48" t="str">
        <f t="shared" si="32"/>
        <v/>
      </c>
      <c r="D1056" s="5" t="str">
        <f>IF(PhieuBauCu!$B$2&gt;0,IF(LEN($B1056)=0,"",IF(AND($B1056&gt;0,VALUE(SUBSTITUTE($B1056,"1","0"))=$B1056),1,0)),"")</f>
        <v/>
      </c>
      <c r="E1056" s="5" t="str">
        <f>IF(PhieuBauCu!$B$2&gt;1,IF(LEN($B1056)=0,"",IF(AND($B1056&gt;0,VALUE(SUBSTITUTE($B1056,"2","0"))=$B1056),1,0)),"")</f>
        <v/>
      </c>
      <c r="F1056" s="5" t="str">
        <f>IF(PhieuBauCu!$B$2&gt;2,IF(LEN($B1056)=0,"",IF(AND($B1056&gt;0,VALUE(SUBSTITUTE($B1056,"3","0"))=$B1056),1,0)),"")</f>
        <v/>
      </c>
      <c r="G1056" s="5" t="str">
        <f>IF(PhieuBauCu!$B$2&gt;3,IF(LEN($B1056)=0,"",IF(AND($B1056&gt;0,VALUE(SUBSTITUTE($B1056,"4","0"))=$B1056),1,0)),"")</f>
        <v/>
      </c>
      <c r="H1056" s="5" t="str">
        <f>IF(PhieuBauCu!$B$2&gt;4,IF(LEN($B1056)=0,"",IF(AND($B1056&gt;0,VALUE(SUBSTITUTE($B1056,"5","0"))=$B1056),1,0)),"")</f>
        <v/>
      </c>
      <c r="I1056" s="5" t="str">
        <f>IF(PhieuBauCu!$B$2&gt;5,IF(LEN($B1056)=0,"",IF(AND($B1056&gt;0,VALUE(SUBSTITUTE($B1056,"6","0"))=$B1056),1,0)),"")</f>
        <v/>
      </c>
      <c r="J1056" s="5" t="str">
        <f>IF(PhieuBauCu!$B$2&gt;6,IF(LEN($B1056)=0,"",IF(AND($B1056&gt;0,VALUE(SUBSTITUTE($B1056,"7","0"))=$B1056),1,0)),"")</f>
        <v/>
      </c>
      <c r="K1056" s="5" t="str">
        <f>IF(PhieuBauCu!$B$2&gt;7,IF(LEN($B1056)=0,"",IF(AND($B1056&gt;0,VALUE(SUBSTITUTE($B1056,"8","0"))=$B1056),1,0)),"")</f>
        <v/>
      </c>
      <c r="L1056" s="5" t="str">
        <f>IF(PhieuBauCu!$B$2&gt;8,IF(LEN($B1056)=0,"",IF(AND($B1056&gt;0,VALUE(SUBSTITUTE($B1056,"9","0"))=$B1056),1,0)),"")</f>
        <v/>
      </c>
      <c r="M1056" s="9">
        <f t="shared" si="33"/>
        <v>0</v>
      </c>
      <c r="N1056" s="36">
        <f>IF(AND(M1056&lt;=PhieuBauCu!$B$13,M1056&gt;=1),1,0)</f>
        <v>0</v>
      </c>
    </row>
    <row r="1057" spans="1:14" ht="28.5" customHeight="1">
      <c r="A1057" s="2">
        <v>1052</v>
      </c>
      <c r="B1057" s="3"/>
      <c r="C1057" s="48" t="str">
        <f t="shared" si="32"/>
        <v/>
      </c>
      <c r="D1057" s="5" t="str">
        <f>IF(PhieuBauCu!$B$2&gt;0,IF(LEN($B1057)=0,"",IF(AND($B1057&gt;0,VALUE(SUBSTITUTE($B1057,"1","0"))=$B1057),1,0)),"")</f>
        <v/>
      </c>
      <c r="E1057" s="5" t="str">
        <f>IF(PhieuBauCu!$B$2&gt;1,IF(LEN($B1057)=0,"",IF(AND($B1057&gt;0,VALUE(SUBSTITUTE($B1057,"2","0"))=$B1057),1,0)),"")</f>
        <v/>
      </c>
      <c r="F1057" s="5" t="str">
        <f>IF(PhieuBauCu!$B$2&gt;2,IF(LEN($B1057)=0,"",IF(AND($B1057&gt;0,VALUE(SUBSTITUTE($B1057,"3","0"))=$B1057),1,0)),"")</f>
        <v/>
      </c>
      <c r="G1057" s="5" t="str">
        <f>IF(PhieuBauCu!$B$2&gt;3,IF(LEN($B1057)=0,"",IF(AND($B1057&gt;0,VALUE(SUBSTITUTE($B1057,"4","0"))=$B1057),1,0)),"")</f>
        <v/>
      </c>
      <c r="H1057" s="5" t="str">
        <f>IF(PhieuBauCu!$B$2&gt;4,IF(LEN($B1057)=0,"",IF(AND($B1057&gt;0,VALUE(SUBSTITUTE($B1057,"5","0"))=$B1057),1,0)),"")</f>
        <v/>
      </c>
      <c r="I1057" s="5" t="str">
        <f>IF(PhieuBauCu!$B$2&gt;5,IF(LEN($B1057)=0,"",IF(AND($B1057&gt;0,VALUE(SUBSTITUTE($B1057,"6","0"))=$B1057),1,0)),"")</f>
        <v/>
      </c>
      <c r="J1057" s="5" t="str">
        <f>IF(PhieuBauCu!$B$2&gt;6,IF(LEN($B1057)=0,"",IF(AND($B1057&gt;0,VALUE(SUBSTITUTE($B1057,"7","0"))=$B1057),1,0)),"")</f>
        <v/>
      </c>
      <c r="K1057" s="5" t="str">
        <f>IF(PhieuBauCu!$B$2&gt;7,IF(LEN($B1057)=0,"",IF(AND($B1057&gt;0,VALUE(SUBSTITUTE($B1057,"8","0"))=$B1057),1,0)),"")</f>
        <v/>
      </c>
      <c r="L1057" s="5" t="str">
        <f>IF(PhieuBauCu!$B$2&gt;8,IF(LEN($B1057)=0,"",IF(AND($B1057&gt;0,VALUE(SUBSTITUTE($B1057,"9","0"))=$B1057),1,0)),"")</f>
        <v/>
      </c>
      <c r="M1057" s="9">
        <f t="shared" si="33"/>
        <v>0</v>
      </c>
      <c r="N1057" s="36">
        <f>IF(AND(M1057&lt;=PhieuBauCu!$B$13,M1057&gt;=1),1,0)</f>
        <v>0</v>
      </c>
    </row>
    <row r="1058" spans="1:14" ht="28.5" customHeight="1">
      <c r="A1058" s="2">
        <v>1053</v>
      </c>
      <c r="B1058" s="3"/>
      <c r="C1058" s="48" t="str">
        <f t="shared" si="32"/>
        <v/>
      </c>
      <c r="D1058" s="5" t="str">
        <f>IF(PhieuBauCu!$B$2&gt;0,IF(LEN($B1058)=0,"",IF(AND($B1058&gt;0,VALUE(SUBSTITUTE($B1058,"1","0"))=$B1058),1,0)),"")</f>
        <v/>
      </c>
      <c r="E1058" s="5" t="str">
        <f>IF(PhieuBauCu!$B$2&gt;1,IF(LEN($B1058)=0,"",IF(AND($B1058&gt;0,VALUE(SUBSTITUTE($B1058,"2","0"))=$B1058),1,0)),"")</f>
        <v/>
      </c>
      <c r="F1058" s="5" t="str">
        <f>IF(PhieuBauCu!$B$2&gt;2,IF(LEN($B1058)=0,"",IF(AND($B1058&gt;0,VALUE(SUBSTITUTE($B1058,"3","0"))=$B1058),1,0)),"")</f>
        <v/>
      </c>
      <c r="G1058" s="5" t="str">
        <f>IF(PhieuBauCu!$B$2&gt;3,IF(LEN($B1058)=0,"",IF(AND($B1058&gt;0,VALUE(SUBSTITUTE($B1058,"4","0"))=$B1058),1,0)),"")</f>
        <v/>
      </c>
      <c r="H1058" s="5" t="str">
        <f>IF(PhieuBauCu!$B$2&gt;4,IF(LEN($B1058)=0,"",IF(AND($B1058&gt;0,VALUE(SUBSTITUTE($B1058,"5","0"))=$B1058),1,0)),"")</f>
        <v/>
      </c>
      <c r="I1058" s="5" t="str">
        <f>IF(PhieuBauCu!$B$2&gt;5,IF(LEN($B1058)=0,"",IF(AND($B1058&gt;0,VALUE(SUBSTITUTE($B1058,"6","0"))=$B1058),1,0)),"")</f>
        <v/>
      </c>
      <c r="J1058" s="5" t="str">
        <f>IF(PhieuBauCu!$B$2&gt;6,IF(LEN($B1058)=0,"",IF(AND($B1058&gt;0,VALUE(SUBSTITUTE($B1058,"7","0"))=$B1058),1,0)),"")</f>
        <v/>
      </c>
      <c r="K1058" s="5" t="str">
        <f>IF(PhieuBauCu!$B$2&gt;7,IF(LEN($B1058)=0,"",IF(AND($B1058&gt;0,VALUE(SUBSTITUTE($B1058,"8","0"))=$B1058),1,0)),"")</f>
        <v/>
      </c>
      <c r="L1058" s="5" t="str">
        <f>IF(PhieuBauCu!$B$2&gt;8,IF(LEN($B1058)=0,"",IF(AND($B1058&gt;0,VALUE(SUBSTITUTE($B1058,"9","0"))=$B1058),1,0)),"")</f>
        <v/>
      </c>
      <c r="M1058" s="9">
        <f t="shared" si="33"/>
        <v>0</v>
      </c>
      <c r="N1058" s="36">
        <f>IF(AND(M1058&lt;=PhieuBauCu!$B$13,M1058&gt;=1),1,0)</f>
        <v>0</v>
      </c>
    </row>
    <row r="1059" spans="1:14" ht="28.5" customHeight="1">
      <c r="A1059" s="2">
        <v>1054</v>
      </c>
      <c r="B1059" s="3"/>
      <c r="C1059" s="48" t="str">
        <f t="shared" si="32"/>
        <v/>
      </c>
      <c r="D1059" s="5" t="str">
        <f>IF(PhieuBauCu!$B$2&gt;0,IF(LEN($B1059)=0,"",IF(AND($B1059&gt;0,VALUE(SUBSTITUTE($B1059,"1","0"))=$B1059),1,0)),"")</f>
        <v/>
      </c>
      <c r="E1059" s="5" t="str">
        <f>IF(PhieuBauCu!$B$2&gt;1,IF(LEN($B1059)=0,"",IF(AND($B1059&gt;0,VALUE(SUBSTITUTE($B1059,"2","0"))=$B1059),1,0)),"")</f>
        <v/>
      </c>
      <c r="F1059" s="5" t="str">
        <f>IF(PhieuBauCu!$B$2&gt;2,IF(LEN($B1059)=0,"",IF(AND($B1059&gt;0,VALUE(SUBSTITUTE($B1059,"3","0"))=$B1059),1,0)),"")</f>
        <v/>
      </c>
      <c r="G1059" s="5" t="str">
        <f>IF(PhieuBauCu!$B$2&gt;3,IF(LEN($B1059)=0,"",IF(AND($B1059&gt;0,VALUE(SUBSTITUTE($B1059,"4","0"))=$B1059),1,0)),"")</f>
        <v/>
      </c>
      <c r="H1059" s="5" t="str">
        <f>IF(PhieuBauCu!$B$2&gt;4,IF(LEN($B1059)=0,"",IF(AND($B1059&gt;0,VALUE(SUBSTITUTE($B1059,"5","0"))=$B1059),1,0)),"")</f>
        <v/>
      </c>
      <c r="I1059" s="5" t="str">
        <f>IF(PhieuBauCu!$B$2&gt;5,IF(LEN($B1059)=0,"",IF(AND($B1059&gt;0,VALUE(SUBSTITUTE($B1059,"6","0"))=$B1059),1,0)),"")</f>
        <v/>
      </c>
      <c r="J1059" s="5" t="str">
        <f>IF(PhieuBauCu!$B$2&gt;6,IF(LEN($B1059)=0,"",IF(AND($B1059&gt;0,VALUE(SUBSTITUTE($B1059,"7","0"))=$B1059),1,0)),"")</f>
        <v/>
      </c>
      <c r="K1059" s="5" t="str">
        <f>IF(PhieuBauCu!$B$2&gt;7,IF(LEN($B1059)=0,"",IF(AND($B1059&gt;0,VALUE(SUBSTITUTE($B1059,"8","0"))=$B1059),1,0)),"")</f>
        <v/>
      </c>
      <c r="L1059" s="5" t="str">
        <f>IF(PhieuBauCu!$B$2&gt;8,IF(LEN($B1059)=0,"",IF(AND($B1059&gt;0,VALUE(SUBSTITUTE($B1059,"9","0"))=$B1059),1,0)),"")</f>
        <v/>
      </c>
      <c r="M1059" s="9">
        <f t="shared" si="33"/>
        <v>0</v>
      </c>
      <c r="N1059" s="36">
        <f>IF(AND(M1059&lt;=PhieuBauCu!$B$13,M1059&gt;=1),1,0)</f>
        <v>0</v>
      </c>
    </row>
    <row r="1060" spans="1:14" ht="28.5" customHeight="1">
      <c r="A1060" s="2">
        <v>1055</v>
      </c>
      <c r="B1060" s="3"/>
      <c r="C1060" s="48" t="str">
        <f t="shared" si="32"/>
        <v/>
      </c>
      <c r="D1060" s="5" t="str">
        <f>IF(PhieuBauCu!$B$2&gt;0,IF(LEN($B1060)=0,"",IF(AND($B1060&gt;0,VALUE(SUBSTITUTE($B1060,"1","0"))=$B1060),1,0)),"")</f>
        <v/>
      </c>
      <c r="E1060" s="5" t="str">
        <f>IF(PhieuBauCu!$B$2&gt;1,IF(LEN($B1060)=0,"",IF(AND($B1060&gt;0,VALUE(SUBSTITUTE($B1060,"2","0"))=$B1060),1,0)),"")</f>
        <v/>
      </c>
      <c r="F1060" s="5" t="str">
        <f>IF(PhieuBauCu!$B$2&gt;2,IF(LEN($B1060)=0,"",IF(AND($B1060&gt;0,VALUE(SUBSTITUTE($B1060,"3","0"))=$B1060),1,0)),"")</f>
        <v/>
      </c>
      <c r="G1060" s="5" t="str">
        <f>IF(PhieuBauCu!$B$2&gt;3,IF(LEN($B1060)=0,"",IF(AND($B1060&gt;0,VALUE(SUBSTITUTE($B1060,"4","0"))=$B1060),1,0)),"")</f>
        <v/>
      </c>
      <c r="H1060" s="5" t="str">
        <f>IF(PhieuBauCu!$B$2&gt;4,IF(LEN($B1060)=0,"",IF(AND($B1060&gt;0,VALUE(SUBSTITUTE($B1060,"5","0"))=$B1060),1,0)),"")</f>
        <v/>
      </c>
      <c r="I1060" s="5" t="str">
        <f>IF(PhieuBauCu!$B$2&gt;5,IF(LEN($B1060)=0,"",IF(AND($B1060&gt;0,VALUE(SUBSTITUTE($B1060,"6","0"))=$B1060),1,0)),"")</f>
        <v/>
      </c>
      <c r="J1060" s="5" t="str">
        <f>IF(PhieuBauCu!$B$2&gt;6,IF(LEN($B1060)=0,"",IF(AND($B1060&gt;0,VALUE(SUBSTITUTE($B1060,"7","0"))=$B1060),1,0)),"")</f>
        <v/>
      </c>
      <c r="K1060" s="5" t="str">
        <f>IF(PhieuBauCu!$B$2&gt;7,IF(LEN($B1060)=0,"",IF(AND($B1060&gt;0,VALUE(SUBSTITUTE($B1060,"8","0"))=$B1060),1,0)),"")</f>
        <v/>
      </c>
      <c r="L1060" s="5" t="str">
        <f>IF(PhieuBauCu!$B$2&gt;8,IF(LEN($B1060)=0,"",IF(AND($B1060&gt;0,VALUE(SUBSTITUTE($B1060,"9","0"))=$B1060),1,0)),"")</f>
        <v/>
      </c>
      <c r="M1060" s="9">
        <f t="shared" si="33"/>
        <v>0</v>
      </c>
      <c r="N1060" s="36">
        <f>IF(AND(M1060&lt;=PhieuBauCu!$B$13,M1060&gt;=1),1,0)</f>
        <v>0</v>
      </c>
    </row>
    <row r="1061" spans="1:14" ht="28.5" customHeight="1">
      <c r="A1061" s="2">
        <v>1056</v>
      </c>
      <c r="B1061" s="3"/>
      <c r="C1061" s="48" t="str">
        <f t="shared" si="32"/>
        <v/>
      </c>
      <c r="D1061" s="5" t="str">
        <f>IF(PhieuBauCu!$B$2&gt;0,IF(LEN($B1061)=0,"",IF(AND($B1061&gt;0,VALUE(SUBSTITUTE($B1061,"1","0"))=$B1061),1,0)),"")</f>
        <v/>
      </c>
      <c r="E1061" s="5" t="str">
        <f>IF(PhieuBauCu!$B$2&gt;1,IF(LEN($B1061)=0,"",IF(AND($B1061&gt;0,VALUE(SUBSTITUTE($B1061,"2","0"))=$B1061),1,0)),"")</f>
        <v/>
      </c>
      <c r="F1061" s="5" t="str">
        <f>IF(PhieuBauCu!$B$2&gt;2,IF(LEN($B1061)=0,"",IF(AND($B1061&gt;0,VALUE(SUBSTITUTE($B1061,"3","0"))=$B1061),1,0)),"")</f>
        <v/>
      </c>
      <c r="G1061" s="5" t="str">
        <f>IF(PhieuBauCu!$B$2&gt;3,IF(LEN($B1061)=0,"",IF(AND($B1061&gt;0,VALUE(SUBSTITUTE($B1061,"4","0"))=$B1061),1,0)),"")</f>
        <v/>
      </c>
      <c r="H1061" s="5" t="str">
        <f>IF(PhieuBauCu!$B$2&gt;4,IF(LEN($B1061)=0,"",IF(AND($B1061&gt;0,VALUE(SUBSTITUTE($B1061,"5","0"))=$B1061),1,0)),"")</f>
        <v/>
      </c>
      <c r="I1061" s="5" t="str">
        <f>IF(PhieuBauCu!$B$2&gt;5,IF(LEN($B1061)=0,"",IF(AND($B1061&gt;0,VALUE(SUBSTITUTE($B1061,"6","0"))=$B1061),1,0)),"")</f>
        <v/>
      </c>
      <c r="J1061" s="5" t="str">
        <f>IF(PhieuBauCu!$B$2&gt;6,IF(LEN($B1061)=0,"",IF(AND($B1061&gt;0,VALUE(SUBSTITUTE($B1061,"7","0"))=$B1061),1,0)),"")</f>
        <v/>
      </c>
      <c r="K1061" s="5" t="str">
        <f>IF(PhieuBauCu!$B$2&gt;7,IF(LEN($B1061)=0,"",IF(AND($B1061&gt;0,VALUE(SUBSTITUTE($B1061,"8","0"))=$B1061),1,0)),"")</f>
        <v/>
      </c>
      <c r="L1061" s="5" t="str">
        <f>IF(PhieuBauCu!$B$2&gt;8,IF(LEN($B1061)=0,"",IF(AND($B1061&gt;0,VALUE(SUBSTITUTE($B1061,"9","0"))=$B1061),1,0)),"")</f>
        <v/>
      </c>
      <c r="M1061" s="9">
        <f t="shared" si="33"/>
        <v>0</v>
      </c>
      <c r="N1061" s="36">
        <f>IF(AND(M1061&lt;=PhieuBauCu!$B$13,M1061&gt;=1),1,0)</f>
        <v>0</v>
      </c>
    </row>
    <row r="1062" spans="1:14" ht="28.5" customHeight="1">
      <c r="A1062" s="2">
        <v>1057</v>
      </c>
      <c r="B1062" s="3"/>
      <c r="C1062" s="48" t="str">
        <f t="shared" si="32"/>
        <v/>
      </c>
      <c r="D1062" s="5" t="str">
        <f>IF(PhieuBauCu!$B$2&gt;0,IF(LEN($B1062)=0,"",IF(AND($B1062&gt;0,VALUE(SUBSTITUTE($B1062,"1","0"))=$B1062),1,0)),"")</f>
        <v/>
      </c>
      <c r="E1062" s="5" t="str">
        <f>IF(PhieuBauCu!$B$2&gt;1,IF(LEN($B1062)=0,"",IF(AND($B1062&gt;0,VALUE(SUBSTITUTE($B1062,"2","0"))=$B1062),1,0)),"")</f>
        <v/>
      </c>
      <c r="F1062" s="5" t="str">
        <f>IF(PhieuBauCu!$B$2&gt;2,IF(LEN($B1062)=0,"",IF(AND($B1062&gt;0,VALUE(SUBSTITUTE($B1062,"3","0"))=$B1062),1,0)),"")</f>
        <v/>
      </c>
      <c r="G1062" s="5" t="str">
        <f>IF(PhieuBauCu!$B$2&gt;3,IF(LEN($B1062)=0,"",IF(AND($B1062&gt;0,VALUE(SUBSTITUTE($B1062,"4","0"))=$B1062),1,0)),"")</f>
        <v/>
      </c>
      <c r="H1062" s="5" t="str">
        <f>IF(PhieuBauCu!$B$2&gt;4,IF(LEN($B1062)=0,"",IF(AND($B1062&gt;0,VALUE(SUBSTITUTE($B1062,"5","0"))=$B1062),1,0)),"")</f>
        <v/>
      </c>
      <c r="I1062" s="5" t="str">
        <f>IF(PhieuBauCu!$B$2&gt;5,IF(LEN($B1062)=0,"",IF(AND($B1062&gt;0,VALUE(SUBSTITUTE($B1062,"6","0"))=$B1062),1,0)),"")</f>
        <v/>
      </c>
      <c r="J1062" s="5" t="str">
        <f>IF(PhieuBauCu!$B$2&gt;6,IF(LEN($B1062)=0,"",IF(AND($B1062&gt;0,VALUE(SUBSTITUTE($B1062,"7","0"))=$B1062),1,0)),"")</f>
        <v/>
      </c>
      <c r="K1062" s="5" t="str">
        <f>IF(PhieuBauCu!$B$2&gt;7,IF(LEN($B1062)=0,"",IF(AND($B1062&gt;0,VALUE(SUBSTITUTE($B1062,"8","0"))=$B1062),1,0)),"")</f>
        <v/>
      </c>
      <c r="L1062" s="5" t="str">
        <f>IF(PhieuBauCu!$B$2&gt;8,IF(LEN($B1062)=0,"",IF(AND($B1062&gt;0,VALUE(SUBSTITUTE($B1062,"9","0"))=$B1062),1,0)),"")</f>
        <v/>
      </c>
      <c r="M1062" s="9">
        <f t="shared" si="33"/>
        <v>0</v>
      </c>
      <c r="N1062" s="36">
        <f>IF(AND(M1062&lt;=PhieuBauCu!$B$13,M1062&gt;=1),1,0)</f>
        <v>0</v>
      </c>
    </row>
    <row r="1063" spans="1:14" ht="28.5" customHeight="1">
      <c r="A1063" s="2">
        <v>1058</v>
      </c>
      <c r="B1063" s="3"/>
      <c r="C1063" s="48" t="str">
        <f t="shared" si="32"/>
        <v/>
      </c>
      <c r="D1063" s="5" t="str">
        <f>IF(PhieuBauCu!$B$2&gt;0,IF(LEN($B1063)=0,"",IF(AND($B1063&gt;0,VALUE(SUBSTITUTE($B1063,"1","0"))=$B1063),1,0)),"")</f>
        <v/>
      </c>
      <c r="E1063" s="5" t="str">
        <f>IF(PhieuBauCu!$B$2&gt;1,IF(LEN($B1063)=0,"",IF(AND($B1063&gt;0,VALUE(SUBSTITUTE($B1063,"2","0"))=$B1063),1,0)),"")</f>
        <v/>
      </c>
      <c r="F1063" s="5" t="str">
        <f>IF(PhieuBauCu!$B$2&gt;2,IF(LEN($B1063)=0,"",IF(AND($B1063&gt;0,VALUE(SUBSTITUTE($B1063,"3","0"))=$B1063),1,0)),"")</f>
        <v/>
      </c>
      <c r="G1063" s="5" t="str">
        <f>IF(PhieuBauCu!$B$2&gt;3,IF(LEN($B1063)=0,"",IF(AND($B1063&gt;0,VALUE(SUBSTITUTE($B1063,"4","0"))=$B1063),1,0)),"")</f>
        <v/>
      </c>
      <c r="H1063" s="5" t="str">
        <f>IF(PhieuBauCu!$B$2&gt;4,IF(LEN($B1063)=0,"",IF(AND($B1063&gt;0,VALUE(SUBSTITUTE($B1063,"5","0"))=$B1063),1,0)),"")</f>
        <v/>
      </c>
      <c r="I1063" s="5" t="str">
        <f>IF(PhieuBauCu!$B$2&gt;5,IF(LEN($B1063)=0,"",IF(AND($B1063&gt;0,VALUE(SUBSTITUTE($B1063,"6","0"))=$B1063),1,0)),"")</f>
        <v/>
      </c>
      <c r="J1063" s="5" t="str">
        <f>IF(PhieuBauCu!$B$2&gt;6,IF(LEN($B1063)=0,"",IF(AND($B1063&gt;0,VALUE(SUBSTITUTE($B1063,"7","0"))=$B1063),1,0)),"")</f>
        <v/>
      </c>
      <c r="K1063" s="5" t="str">
        <f>IF(PhieuBauCu!$B$2&gt;7,IF(LEN($B1063)=0,"",IF(AND($B1063&gt;0,VALUE(SUBSTITUTE($B1063,"8","0"))=$B1063),1,0)),"")</f>
        <v/>
      </c>
      <c r="L1063" s="5" t="str">
        <f>IF(PhieuBauCu!$B$2&gt;8,IF(LEN($B1063)=0,"",IF(AND($B1063&gt;0,VALUE(SUBSTITUTE($B1063,"9","0"))=$B1063),1,0)),"")</f>
        <v/>
      </c>
      <c r="M1063" s="9">
        <f t="shared" si="33"/>
        <v>0</v>
      </c>
      <c r="N1063" s="36">
        <f>IF(AND(M1063&lt;=PhieuBauCu!$B$13,M1063&gt;=1),1,0)</f>
        <v>0</v>
      </c>
    </row>
    <row r="1064" spans="1:14" ht="28.5" customHeight="1">
      <c r="A1064" s="2">
        <v>1059</v>
      </c>
      <c r="B1064" s="3"/>
      <c r="C1064" s="48" t="str">
        <f t="shared" si="32"/>
        <v/>
      </c>
      <c r="D1064" s="5" t="str">
        <f>IF(PhieuBauCu!$B$2&gt;0,IF(LEN($B1064)=0,"",IF(AND($B1064&gt;0,VALUE(SUBSTITUTE($B1064,"1","0"))=$B1064),1,0)),"")</f>
        <v/>
      </c>
      <c r="E1064" s="5" t="str">
        <f>IF(PhieuBauCu!$B$2&gt;1,IF(LEN($B1064)=0,"",IF(AND($B1064&gt;0,VALUE(SUBSTITUTE($B1064,"2","0"))=$B1064),1,0)),"")</f>
        <v/>
      </c>
      <c r="F1064" s="5" t="str">
        <f>IF(PhieuBauCu!$B$2&gt;2,IF(LEN($B1064)=0,"",IF(AND($B1064&gt;0,VALUE(SUBSTITUTE($B1064,"3","0"))=$B1064),1,0)),"")</f>
        <v/>
      </c>
      <c r="G1064" s="5" t="str">
        <f>IF(PhieuBauCu!$B$2&gt;3,IF(LEN($B1064)=0,"",IF(AND($B1064&gt;0,VALUE(SUBSTITUTE($B1064,"4","0"))=$B1064),1,0)),"")</f>
        <v/>
      </c>
      <c r="H1064" s="5" t="str">
        <f>IF(PhieuBauCu!$B$2&gt;4,IF(LEN($B1064)=0,"",IF(AND($B1064&gt;0,VALUE(SUBSTITUTE($B1064,"5","0"))=$B1064),1,0)),"")</f>
        <v/>
      </c>
      <c r="I1064" s="5" t="str">
        <f>IF(PhieuBauCu!$B$2&gt;5,IF(LEN($B1064)=0,"",IF(AND($B1064&gt;0,VALUE(SUBSTITUTE($B1064,"6","0"))=$B1064),1,0)),"")</f>
        <v/>
      </c>
      <c r="J1064" s="5" t="str">
        <f>IF(PhieuBauCu!$B$2&gt;6,IF(LEN($B1064)=0,"",IF(AND($B1064&gt;0,VALUE(SUBSTITUTE($B1064,"7","0"))=$B1064),1,0)),"")</f>
        <v/>
      </c>
      <c r="K1064" s="5" t="str">
        <f>IF(PhieuBauCu!$B$2&gt;7,IF(LEN($B1064)=0,"",IF(AND($B1064&gt;0,VALUE(SUBSTITUTE($B1064,"8","0"))=$B1064),1,0)),"")</f>
        <v/>
      </c>
      <c r="L1064" s="5" t="str">
        <f>IF(PhieuBauCu!$B$2&gt;8,IF(LEN($B1064)=0,"",IF(AND($B1064&gt;0,VALUE(SUBSTITUTE($B1064,"9","0"))=$B1064),1,0)),"")</f>
        <v/>
      </c>
      <c r="M1064" s="9">
        <f t="shared" si="33"/>
        <v>0</v>
      </c>
      <c r="N1064" s="36">
        <f>IF(AND(M1064&lt;=PhieuBauCu!$B$13,M1064&gt;=1),1,0)</f>
        <v>0</v>
      </c>
    </row>
    <row r="1065" spans="1:14" ht="28.5" customHeight="1">
      <c r="A1065" s="2">
        <v>1060</v>
      </c>
      <c r="B1065" s="3"/>
      <c r="C1065" s="48" t="str">
        <f t="shared" si="32"/>
        <v/>
      </c>
      <c r="D1065" s="5" t="str">
        <f>IF(PhieuBauCu!$B$2&gt;0,IF(LEN($B1065)=0,"",IF(AND($B1065&gt;0,VALUE(SUBSTITUTE($B1065,"1","0"))=$B1065),1,0)),"")</f>
        <v/>
      </c>
      <c r="E1065" s="5" t="str">
        <f>IF(PhieuBauCu!$B$2&gt;1,IF(LEN($B1065)=0,"",IF(AND($B1065&gt;0,VALUE(SUBSTITUTE($B1065,"2","0"))=$B1065),1,0)),"")</f>
        <v/>
      </c>
      <c r="F1065" s="5" t="str">
        <f>IF(PhieuBauCu!$B$2&gt;2,IF(LEN($B1065)=0,"",IF(AND($B1065&gt;0,VALUE(SUBSTITUTE($B1065,"3","0"))=$B1065),1,0)),"")</f>
        <v/>
      </c>
      <c r="G1065" s="5" t="str">
        <f>IF(PhieuBauCu!$B$2&gt;3,IF(LEN($B1065)=0,"",IF(AND($B1065&gt;0,VALUE(SUBSTITUTE($B1065,"4","0"))=$B1065),1,0)),"")</f>
        <v/>
      </c>
      <c r="H1065" s="5" t="str">
        <f>IF(PhieuBauCu!$B$2&gt;4,IF(LEN($B1065)=0,"",IF(AND($B1065&gt;0,VALUE(SUBSTITUTE($B1065,"5","0"))=$B1065),1,0)),"")</f>
        <v/>
      </c>
      <c r="I1065" s="5" t="str">
        <f>IF(PhieuBauCu!$B$2&gt;5,IF(LEN($B1065)=0,"",IF(AND($B1065&gt;0,VALUE(SUBSTITUTE($B1065,"6","0"))=$B1065),1,0)),"")</f>
        <v/>
      </c>
      <c r="J1065" s="5" t="str">
        <f>IF(PhieuBauCu!$B$2&gt;6,IF(LEN($B1065)=0,"",IF(AND($B1065&gt;0,VALUE(SUBSTITUTE($B1065,"7","0"))=$B1065),1,0)),"")</f>
        <v/>
      </c>
      <c r="K1065" s="5" t="str">
        <f>IF(PhieuBauCu!$B$2&gt;7,IF(LEN($B1065)=0,"",IF(AND($B1065&gt;0,VALUE(SUBSTITUTE($B1065,"8","0"))=$B1065),1,0)),"")</f>
        <v/>
      </c>
      <c r="L1065" s="5" t="str">
        <f>IF(PhieuBauCu!$B$2&gt;8,IF(LEN($B1065)=0,"",IF(AND($B1065&gt;0,VALUE(SUBSTITUTE($B1065,"9","0"))=$B1065),1,0)),"")</f>
        <v/>
      </c>
      <c r="M1065" s="9">
        <f t="shared" si="33"/>
        <v>0</v>
      </c>
      <c r="N1065" s="36">
        <f>IF(AND(M1065&lt;=PhieuBauCu!$B$13,M1065&gt;=1),1,0)</f>
        <v>0</v>
      </c>
    </row>
    <row r="1066" spans="1:14" ht="28.5" customHeight="1">
      <c r="A1066" s="2">
        <v>1061</v>
      </c>
      <c r="B1066" s="3"/>
      <c r="C1066" s="48" t="str">
        <f t="shared" si="32"/>
        <v/>
      </c>
      <c r="D1066" s="5" t="str">
        <f>IF(PhieuBauCu!$B$2&gt;0,IF(LEN($B1066)=0,"",IF(AND($B1066&gt;0,VALUE(SUBSTITUTE($B1066,"1","0"))=$B1066),1,0)),"")</f>
        <v/>
      </c>
      <c r="E1066" s="5" t="str">
        <f>IF(PhieuBauCu!$B$2&gt;1,IF(LEN($B1066)=0,"",IF(AND($B1066&gt;0,VALUE(SUBSTITUTE($B1066,"2","0"))=$B1066),1,0)),"")</f>
        <v/>
      </c>
      <c r="F1066" s="5" t="str">
        <f>IF(PhieuBauCu!$B$2&gt;2,IF(LEN($B1066)=0,"",IF(AND($B1066&gt;0,VALUE(SUBSTITUTE($B1066,"3","0"))=$B1066),1,0)),"")</f>
        <v/>
      </c>
      <c r="G1066" s="5" t="str">
        <f>IF(PhieuBauCu!$B$2&gt;3,IF(LEN($B1066)=0,"",IF(AND($B1066&gt;0,VALUE(SUBSTITUTE($B1066,"4","0"))=$B1066),1,0)),"")</f>
        <v/>
      </c>
      <c r="H1066" s="5" t="str">
        <f>IF(PhieuBauCu!$B$2&gt;4,IF(LEN($B1066)=0,"",IF(AND($B1066&gt;0,VALUE(SUBSTITUTE($B1066,"5","0"))=$B1066),1,0)),"")</f>
        <v/>
      </c>
      <c r="I1066" s="5" t="str">
        <f>IF(PhieuBauCu!$B$2&gt;5,IF(LEN($B1066)=0,"",IF(AND($B1066&gt;0,VALUE(SUBSTITUTE($B1066,"6","0"))=$B1066),1,0)),"")</f>
        <v/>
      </c>
      <c r="J1066" s="5" t="str">
        <f>IF(PhieuBauCu!$B$2&gt;6,IF(LEN($B1066)=0,"",IF(AND($B1066&gt;0,VALUE(SUBSTITUTE($B1066,"7","0"))=$B1066),1,0)),"")</f>
        <v/>
      </c>
      <c r="K1066" s="5" t="str">
        <f>IF(PhieuBauCu!$B$2&gt;7,IF(LEN($B1066)=0,"",IF(AND($B1066&gt;0,VALUE(SUBSTITUTE($B1066,"8","0"))=$B1066),1,0)),"")</f>
        <v/>
      </c>
      <c r="L1066" s="5" t="str">
        <f>IF(PhieuBauCu!$B$2&gt;8,IF(LEN($B1066)=0,"",IF(AND($B1066&gt;0,VALUE(SUBSTITUTE($B1066,"9","0"))=$B1066),1,0)),"")</f>
        <v/>
      </c>
      <c r="M1066" s="9">
        <f t="shared" si="33"/>
        <v>0</v>
      </c>
      <c r="N1066" s="36">
        <f>IF(AND(M1066&lt;=PhieuBauCu!$B$13,M1066&gt;=1),1,0)</f>
        <v>0</v>
      </c>
    </row>
    <row r="1067" spans="1:14" ht="28.5" customHeight="1">
      <c r="A1067" s="2">
        <v>1062</v>
      </c>
      <c r="B1067" s="3"/>
      <c r="C1067" s="48" t="str">
        <f t="shared" si="32"/>
        <v/>
      </c>
      <c r="D1067" s="5" t="str">
        <f>IF(PhieuBauCu!$B$2&gt;0,IF(LEN($B1067)=0,"",IF(AND($B1067&gt;0,VALUE(SUBSTITUTE($B1067,"1","0"))=$B1067),1,0)),"")</f>
        <v/>
      </c>
      <c r="E1067" s="5" t="str">
        <f>IF(PhieuBauCu!$B$2&gt;1,IF(LEN($B1067)=0,"",IF(AND($B1067&gt;0,VALUE(SUBSTITUTE($B1067,"2","0"))=$B1067),1,0)),"")</f>
        <v/>
      </c>
      <c r="F1067" s="5" t="str">
        <f>IF(PhieuBauCu!$B$2&gt;2,IF(LEN($B1067)=0,"",IF(AND($B1067&gt;0,VALUE(SUBSTITUTE($B1067,"3","0"))=$B1067),1,0)),"")</f>
        <v/>
      </c>
      <c r="G1067" s="5" t="str">
        <f>IF(PhieuBauCu!$B$2&gt;3,IF(LEN($B1067)=0,"",IF(AND($B1067&gt;0,VALUE(SUBSTITUTE($B1067,"4","0"))=$B1067),1,0)),"")</f>
        <v/>
      </c>
      <c r="H1067" s="5" t="str">
        <f>IF(PhieuBauCu!$B$2&gt;4,IF(LEN($B1067)=0,"",IF(AND($B1067&gt;0,VALUE(SUBSTITUTE($B1067,"5","0"))=$B1067),1,0)),"")</f>
        <v/>
      </c>
      <c r="I1067" s="5" t="str">
        <f>IF(PhieuBauCu!$B$2&gt;5,IF(LEN($B1067)=0,"",IF(AND($B1067&gt;0,VALUE(SUBSTITUTE($B1067,"6","0"))=$B1067),1,0)),"")</f>
        <v/>
      </c>
      <c r="J1067" s="5" t="str">
        <f>IF(PhieuBauCu!$B$2&gt;6,IF(LEN($B1067)=0,"",IF(AND($B1067&gt;0,VALUE(SUBSTITUTE($B1067,"7","0"))=$B1067),1,0)),"")</f>
        <v/>
      </c>
      <c r="K1067" s="5" t="str">
        <f>IF(PhieuBauCu!$B$2&gt;7,IF(LEN($B1067)=0,"",IF(AND($B1067&gt;0,VALUE(SUBSTITUTE($B1067,"8","0"))=$B1067),1,0)),"")</f>
        <v/>
      </c>
      <c r="L1067" s="5" t="str">
        <f>IF(PhieuBauCu!$B$2&gt;8,IF(LEN($B1067)=0,"",IF(AND($B1067&gt;0,VALUE(SUBSTITUTE($B1067,"9","0"))=$B1067),1,0)),"")</f>
        <v/>
      </c>
      <c r="M1067" s="9">
        <f t="shared" si="33"/>
        <v>0</v>
      </c>
      <c r="N1067" s="36">
        <f>IF(AND(M1067&lt;=PhieuBauCu!$B$13,M1067&gt;=1),1,0)</f>
        <v>0</v>
      </c>
    </row>
    <row r="1068" spans="1:14" ht="28.5" customHeight="1">
      <c r="A1068" s="2">
        <v>1063</v>
      </c>
      <c r="B1068" s="3"/>
      <c r="C1068" s="48" t="str">
        <f t="shared" si="32"/>
        <v/>
      </c>
      <c r="D1068" s="5" t="str">
        <f>IF(PhieuBauCu!$B$2&gt;0,IF(LEN($B1068)=0,"",IF(AND($B1068&gt;0,VALUE(SUBSTITUTE($B1068,"1","0"))=$B1068),1,0)),"")</f>
        <v/>
      </c>
      <c r="E1068" s="5" t="str">
        <f>IF(PhieuBauCu!$B$2&gt;1,IF(LEN($B1068)=0,"",IF(AND($B1068&gt;0,VALUE(SUBSTITUTE($B1068,"2","0"))=$B1068),1,0)),"")</f>
        <v/>
      </c>
      <c r="F1068" s="5" t="str">
        <f>IF(PhieuBauCu!$B$2&gt;2,IF(LEN($B1068)=0,"",IF(AND($B1068&gt;0,VALUE(SUBSTITUTE($B1068,"3","0"))=$B1068),1,0)),"")</f>
        <v/>
      </c>
      <c r="G1068" s="5" t="str">
        <f>IF(PhieuBauCu!$B$2&gt;3,IF(LEN($B1068)=0,"",IF(AND($B1068&gt;0,VALUE(SUBSTITUTE($B1068,"4","0"))=$B1068),1,0)),"")</f>
        <v/>
      </c>
      <c r="H1068" s="5" t="str">
        <f>IF(PhieuBauCu!$B$2&gt;4,IF(LEN($B1068)=0,"",IF(AND($B1068&gt;0,VALUE(SUBSTITUTE($B1068,"5","0"))=$B1068),1,0)),"")</f>
        <v/>
      </c>
      <c r="I1068" s="5" t="str">
        <f>IF(PhieuBauCu!$B$2&gt;5,IF(LEN($B1068)=0,"",IF(AND($B1068&gt;0,VALUE(SUBSTITUTE($B1068,"6","0"))=$B1068),1,0)),"")</f>
        <v/>
      </c>
      <c r="J1068" s="5" t="str">
        <f>IF(PhieuBauCu!$B$2&gt;6,IF(LEN($B1068)=0,"",IF(AND($B1068&gt;0,VALUE(SUBSTITUTE($B1068,"7","0"))=$B1068),1,0)),"")</f>
        <v/>
      </c>
      <c r="K1068" s="5" t="str">
        <f>IF(PhieuBauCu!$B$2&gt;7,IF(LEN($B1068)=0,"",IF(AND($B1068&gt;0,VALUE(SUBSTITUTE($B1068,"8","0"))=$B1068),1,0)),"")</f>
        <v/>
      </c>
      <c r="L1068" s="5" t="str">
        <f>IF(PhieuBauCu!$B$2&gt;8,IF(LEN($B1068)=0,"",IF(AND($B1068&gt;0,VALUE(SUBSTITUTE($B1068,"9","0"))=$B1068),1,0)),"")</f>
        <v/>
      </c>
      <c r="M1068" s="9">
        <f t="shared" si="33"/>
        <v>0</v>
      </c>
      <c r="N1068" s="36">
        <f>IF(AND(M1068&lt;=PhieuBauCu!$B$13,M1068&gt;=1),1,0)</f>
        <v>0</v>
      </c>
    </row>
    <row r="1069" spans="1:14" ht="28.5" customHeight="1">
      <c r="A1069" s="2">
        <v>1064</v>
      </c>
      <c r="B1069" s="3"/>
      <c r="C1069" s="48" t="str">
        <f t="shared" si="32"/>
        <v/>
      </c>
      <c r="D1069" s="5" t="str">
        <f>IF(PhieuBauCu!$B$2&gt;0,IF(LEN($B1069)=0,"",IF(AND($B1069&gt;0,VALUE(SUBSTITUTE($B1069,"1","0"))=$B1069),1,0)),"")</f>
        <v/>
      </c>
      <c r="E1069" s="5" t="str">
        <f>IF(PhieuBauCu!$B$2&gt;1,IF(LEN($B1069)=0,"",IF(AND($B1069&gt;0,VALUE(SUBSTITUTE($B1069,"2","0"))=$B1069),1,0)),"")</f>
        <v/>
      </c>
      <c r="F1069" s="5" t="str">
        <f>IF(PhieuBauCu!$B$2&gt;2,IF(LEN($B1069)=0,"",IF(AND($B1069&gt;0,VALUE(SUBSTITUTE($B1069,"3","0"))=$B1069),1,0)),"")</f>
        <v/>
      </c>
      <c r="G1069" s="5" t="str">
        <f>IF(PhieuBauCu!$B$2&gt;3,IF(LEN($B1069)=0,"",IF(AND($B1069&gt;0,VALUE(SUBSTITUTE($B1069,"4","0"))=$B1069),1,0)),"")</f>
        <v/>
      </c>
      <c r="H1069" s="5" t="str">
        <f>IF(PhieuBauCu!$B$2&gt;4,IF(LEN($B1069)=0,"",IF(AND($B1069&gt;0,VALUE(SUBSTITUTE($B1069,"5","0"))=$B1069),1,0)),"")</f>
        <v/>
      </c>
      <c r="I1069" s="5" t="str">
        <f>IF(PhieuBauCu!$B$2&gt;5,IF(LEN($B1069)=0,"",IF(AND($B1069&gt;0,VALUE(SUBSTITUTE($B1069,"6","0"))=$B1069),1,0)),"")</f>
        <v/>
      </c>
      <c r="J1069" s="5" t="str">
        <f>IF(PhieuBauCu!$B$2&gt;6,IF(LEN($B1069)=0,"",IF(AND($B1069&gt;0,VALUE(SUBSTITUTE($B1069,"7","0"))=$B1069),1,0)),"")</f>
        <v/>
      </c>
      <c r="K1069" s="5" t="str">
        <f>IF(PhieuBauCu!$B$2&gt;7,IF(LEN($B1069)=0,"",IF(AND($B1069&gt;0,VALUE(SUBSTITUTE($B1069,"8","0"))=$B1069),1,0)),"")</f>
        <v/>
      </c>
      <c r="L1069" s="5" t="str">
        <f>IF(PhieuBauCu!$B$2&gt;8,IF(LEN($B1069)=0,"",IF(AND($B1069&gt;0,VALUE(SUBSTITUTE($B1069,"9","0"))=$B1069),1,0)),"")</f>
        <v/>
      </c>
      <c r="M1069" s="9">
        <f t="shared" si="33"/>
        <v>0</v>
      </c>
      <c r="N1069" s="36">
        <f>IF(AND(M1069&lt;=PhieuBauCu!$B$13,M1069&gt;=1),1,0)</f>
        <v>0</v>
      </c>
    </row>
    <row r="1070" spans="1:14" ht="28.5" customHeight="1">
      <c r="A1070" s="2">
        <v>1065</v>
      </c>
      <c r="B1070" s="3"/>
      <c r="C1070" s="48" t="str">
        <f t="shared" si="32"/>
        <v/>
      </c>
      <c r="D1070" s="5" t="str">
        <f>IF(PhieuBauCu!$B$2&gt;0,IF(LEN($B1070)=0,"",IF(AND($B1070&gt;0,VALUE(SUBSTITUTE($B1070,"1","0"))=$B1070),1,0)),"")</f>
        <v/>
      </c>
      <c r="E1070" s="5" t="str">
        <f>IF(PhieuBauCu!$B$2&gt;1,IF(LEN($B1070)=0,"",IF(AND($B1070&gt;0,VALUE(SUBSTITUTE($B1070,"2","0"))=$B1070),1,0)),"")</f>
        <v/>
      </c>
      <c r="F1070" s="5" t="str">
        <f>IF(PhieuBauCu!$B$2&gt;2,IF(LEN($B1070)=0,"",IF(AND($B1070&gt;0,VALUE(SUBSTITUTE($B1070,"3","0"))=$B1070),1,0)),"")</f>
        <v/>
      </c>
      <c r="G1070" s="5" t="str">
        <f>IF(PhieuBauCu!$B$2&gt;3,IF(LEN($B1070)=0,"",IF(AND($B1070&gt;0,VALUE(SUBSTITUTE($B1070,"4","0"))=$B1070),1,0)),"")</f>
        <v/>
      </c>
      <c r="H1070" s="5" t="str">
        <f>IF(PhieuBauCu!$B$2&gt;4,IF(LEN($B1070)=0,"",IF(AND($B1070&gt;0,VALUE(SUBSTITUTE($B1070,"5","0"))=$B1070),1,0)),"")</f>
        <v/>
      </c>
      <c r="I1070" s="5" t="str">
        <f>IF(PhieuBauCu!$B$2&gt;5,IF(LEN($B1070)=0,"",IF(AND($B1070&gt;0,VALUE(SUBSTITUTE($B1070,"6","0"))=$B1070),1,0)),"")</f>
        <v/>
      </c>
      <c r="J1070" s="5" t="str">
        <f>IF(PhieuBauCu!$B$2&gt;6,IF(LEN($B1070)=0,"",IF(AND($B1070&gt;0,VALUE(SUBSTITUTE($B1070,"7","0"))=$B1070),1,0)),"")</f>
        <v/>
      </c>
      <c r="K1070" s="5" t="str">
        <f>IF(PhieuBauCu!$B$2&gt;7,IF(LEN($B1070)=0,"",IF(AND($B1070&gt;0,VALUE(SUBSTITUTE($B1070,"8","0"))=$B1070),1,0)),"")</f>
        <v/>
      </c>
      <c r="L1070" s="5" t="str">
        <f>IF(PhieuBauCu!$B$2&gt;8,IF(LEN($B1070)=0,"",IF(AND($B1070&gt;0,VALUE(SUBSTITUTE($B1070,"9","0"))=$B1070),1,0)),"")</f>
        <v/>
      </c>
      <c r="M1070" s="9">
        <f t="shared" si="33"/>
        <v>0</v>
      </c>
      <c r="N1070" s="36">
        <f>IF(AND(M1070&lt;=PhieuBauCu!$B$13,M1070&gt;=1),1,0)</f>
        <v>0</v>
      </c>
    </row>
    <row r="1071" spans="1:14" ht="28.5" customHeight="1">
      <c r="A1071" s="2">
        <v>1066</v>
      </c>
      <c r="B1071" s="3"/>
      <c r="C1071" s="48" t="str">
        <f t="shared" si="32"/>
        <v/>
      </c>
      <c r="D1071" s="5" t="str">
        <f>IF(PhieuBauCu!$B$2&gt;0,IF(LEN($B1071)=0,"",IF(AND($B1071&gt;0,VALUE(SUBSTITUTE($B1071,"1","0"))=$B1071),1,0)),"")</f>
        <v/>
      </c>
      <c r="E1071" s="5" t="str">
        <f>IF(PhieuBauCu!$B$2&gt;1,IF(LEN($B1071)=0,"",IF(AND($B1071&gt;0,VALUE(SUBSTITUTE($B1071,"2","0"))=$B1071),1,0)),"")</f>
        <v/>
      </c>
      <c r="F1071" s="5" t="str">
        <f>IF(PhieuBauCu!$B$2&gt;2,IF(LEN($B1071)=0,"",IF(AND($B1071&gt;0,VALUE(SUBSTITUTE($B1071,"3","0"))=$B1071),1,0)),"")</f>
        <v/>
      </c>
      <c r="G1071" s="5" t="str">
        <f>IF(PhieuBauCu!$B$2&gt;3,IF(LEN($B1071)=0,"",IF(AND($B1071&gt;0,VALUE(SUBSTITUTE($B1071,"4","0"))=$B1071),1,0)),"")</f>
        <v/>
      </c>
      <c r="H1071" s="5" t="str">
        <f>IF(PhieuBauCu!$B$2&gt;4,IF(LEN($B1071)=0,"",IF(AND($B1071&gt;0,VALUE(SUBSTITUTE($B1071,"5","0"))=$B1071),1,0)),"")</f>
        <v/>
      </c>
      <c r="I1071" s="5" t="str">
        <f>IF(PhieuBauCu!$B$2&gt;5,IF(LEN($B1071)=0,"",IF(AND($B1071&gt;0,VALUE(SUBSTITUTE($B1071,"6","0"))=$B1071),1,0)),"")</f>
        <v/>
      </c>
      <c r="J1071" s="5" t="str">
        <f>IF(PhieuBauCu!$B$2&gt;6,IF(LEN($B1071)=0,"",IF(AND($B1071&gt;0,VALUE(SUBSTITUTE($B1071,"7","0"))=$B1071),1,0)),"")</f>
        <v/>
      </c>
      <c r="K1071" s="5" t="str">
        <f>IF(PhieuBauCu!$B$2&gt;7,IF(LEN($B1071)=0,"",IF(AND($B1071&gt;0,VALUE(SUBSTITUTE($B1071,"8","0"))=$B1071),1,0)),"")</f>
        <v/>
      </c>
      <c r="L1071" s="5" t="str">
        <f>IF(PhieuBauCu!$B$2&gt;8,IF(LEN($B1071)=0,"",IF(AND($B1071&gt;0,VALUE(SUBSTITUTE($B1071,"9","0"))=$B1071),1,0)),"")</f>
        <v/>
      </c>
      <c r="M1071" s="9">
        <f t="shared" si="33"/>
        <v>0</v>
      </c>
      <c r="N1071" s="36">
        <f>IF(AND(M1071&lt;=PhieuBauCu!$B$13,M1071&gt;=1),1,0)</f>
        <v>0</v>
      </c>
    </row>
    <row r="1072" spans="1:14" ht="28.5" customHeight="1">
      <c r="A1072" s="2">
        <v>1067</v>
      </c>
      <c r="B1072" s="3"/>
      <c r="C1072" s="48" t="str">
        <f t="shared" si="32"/>
        <v/>
      </c>
      <c r="D1072" s="5" t="str">
        <f>IF(PhieuBauCu!$B$2&gt;0,IF(LEN($B1072)=0,"",IF(AND($B1072&gt;0,VALUE(SUBSTITUTE($B1072,"1","0"))=$B1072),1,0)),"")</f>
        <v/>
      </c>
      <c r="E1072" s="5" t="str">
        <f>IF(PhieuBauCu!$B$2&gt;1,IF(LEN($B1072)=0,"",IF(AND($B1072&gt;0,VALUE(SUBSTITUTE($B1072,"2","0"))=$B1072),1,0)),"")</f>
        <v/>
      </c>
      <c r="F1072" s="5" t="str">
        <f>IF(PhieuBauCu!$B$2&gt;2,IF(LEN($B1072)=0,"",IF(AND($B1072&gt;0,VALUE(SUBSTITUTE($B1072,"3","0"))=$B1072),1,0)),"")</f>
        <v/>
      </c>
      <c r="G1072" s="5" t="str">
        <f>IF(PhieuBauCu!$B$2&gt;3,IF(LEN($B1072)=0,"",IF(AND($B1072&gt;0,VALUE(SUBSTITUTE($B1072,"4","0"))=$B1072),1,0)),"")</f>
        <v/>
      </c>
      <c r="H1072" s="5" t="str">
        <f>IF(PhieuBauCu!$B$2&gt;4,IF(LEN($B1072)=0,"",IF(AND($B1072&gt;0,VALUE(SUBSTITUTE($B1072,"5","0"))=$B1072),1,0)),"")</f>
        <v/>
      </c>
      <c r="I1072" s="5" t="str">
        <f>IF(PhieuBauCu!$B$2&gt;5,IF(LEN($B1072)=0,"",IF(AND($B1072&gt;0,VALUE(SUBSTITUTE($B1072,"6","0"))=$B1072),1,0)),"")</f>
        <v/>
      </c>
      <c r="J1072" s="5" t="str">
        <f>IF(PhieuBauCu!$B$2&gt;6,IF(LEN($B1072)=0,"",IF(AND($B1072&gt;0,VALUE(SUBSTITUTE($B1072,"7","0"))=$B1072),1,0)),"")</f>
        <v/>
      </c>
      <c r="K1072" s="5" t="str">
        <f>IF(PhieuBauCu!$B$2&gt;7,IF(LEN($B1072)=0,"",IF(AND($B1072&gt;0,VALUE(SUBSTITUTE($B1072,"8","0"))=$B1072),1,0)),"")</f>
        <v/>
      </c>
      <c r="L1072" s="5" t="str">
        <f>IF(PhieuBauCu!$B$2&gt;8,IF(LEN($B1072)=0,"",IF(AND($B1072&gt;0,VALUE(SUBSTITUTE($B1072,"9","0"))=$B1072),1,0)),"")</f>
        <v/>
      </c>
      <c r="M1072" s="9">
        <f t="shared" si="33"/>
        <v>0</v>
      </c>
      <c r="N1072" s="36">
        <f>IF(AND(M1072&lt;=PhieuBauCu!$B$13,M1072&gt;=1),1,0)</f>
        <v>0</v>
      </c>
    </row>
    <row r="1073" spans="1:14" ht="28.5" customHeight="1">
      <c r="A1073" s="2">
        <v>1068</v>
      </c>
      <c r="B1073" s="3"/>
      <c r="C1073" s="48" t="str">
        <f t="shared" si="32"/>
        <v/>
      </c>
      <c r="D1073" s="5" t="str">
        <f>IF(PhieuBauCu!$B$2&gt;0,IF(LEN($B1073)=0,"",IF(AND($B1073&gt;0,VALUE(SUBSTITUTE($B1073,"1","0"))=$B1073),1,0)),"")</f>
        <v/>
      </c>
      <c r="E1073" s="5" t="str">
        <f>IF(PhieuBauCu!$B$2&gt;1,IF(LEN($B1073)=0,"",IF(AND($B1073&gt;0,VALUE(SUBSTITUTE($B1073,"2","0"))=$B1073),1,0)),"")</f>
        <v/>
      </c>
      <c r="F1073" s="5" t="str">
        <f>IF(PhieuBauCu!$B$2&gt;2,IF(LEN($B1073)=0,"",IF(AND($B1073&gt;0,VALUE(SUBSTITUTE($B1073,"3","0"))=$B1073),1,0)),"")</f>
        <v/>
      </c>
      <c r="G1073" s="5" t="str">
        <f>IF(PhieuBauCu!$B$2&gt;3,IF(LEN($B1073)=0,"",IF(AND($B1073&gt;0,VALUE(SUBSTITUTE($B1073,"4","0"))=$B1073),1,0)),"")</f>
        <v/>
      </c>
      <c r="H1073" s="5" t="str">
        <f>IF(PhieuBauCu!$B$2&gt;4,IF(LEN($B1073)=0,"",IF(AND($B1073&gt;0,VALUE(SUBSTITUTE($B1073,"5","0"))=$B1073),1,0)),"")</f>
        <v/>
      </c>
      <c r="I1073" s="5" t="str">
        <f>IF(PhieuBauCu!$B$2&gt;5,IF(LEN($B1073)=0,"",IF(AND($B1073&gt;0,VALUE(SUBSTITUTE($B1073,"6","0"))=$B1073),1,0)),"")</f>
        <v/>
      </c>
      <c r="J1073" s="5" t="str">
        <f>IF(PhieuBauCu!$B$2&gt;6,IF(LEN($B1073)=0,"",IF(AND($B1073&gt;0,VALUE(SUBSTITUTE($B1073,"7","0"))=$B1073),1,0)),"")</f>
        <v/>
      </c>
      <c r="K1073" s="5" t="str">
        <f>IF(PhieuBauCu!$B$2&gt;7,IF(LEN($B1073)=0,"",IF(AND($B1073&gt;0,VALUE(SUBSTITUTE($B1073,"8","0"))=$B1073),1,0)),"")</f>
        <v/>
      </c>
      <c r="L1073" s="5" t="str">
        <f>IF(PhieuBauCu!$B$2&gt;8,IF(LEN($B1073)=0,"",IF(AND($B1073&gt;0,VALUE(SUBSTITUTE($B1073,"9","0"))=$B1073),1,0)),"")</f>
        <v/>
      </c>
      <c r="M1073" s="9">
        <f t="shared" si="33"/>
        <v>0</v>
      </c>
      <c r="N1073" s="36">
        <f>IF(AND(M1073&lt;=PhieuBauCu!$B$13,M1073&gt;=1),1,0)</f>
        <v>0</v>
      </c>
    </row>
    <row r="1074" spans="1:14" ht="28.5" customHeight="1">
      <c r="A1074" s="2">
        <v>1069</v>
      </c>
      <c r="B1074" s="3"/>
      <c r="C1074" s="48" t="str">
        <f t="shared" si="32"/>
        <v/>
      </c>
      <c r="D1074" s="5" t="str">
        <f>IF(PhieuBauCu!$B$2&gt;0,IF(LEN($B1074)=0,"",IF(AND($B1074&gt;0,VALUE(SUBSTITUTE($B1074,"1","0"))=$B1074),1,0)),"")</f>
        <v/>
      </c>
      <c r="E1074" s="5" t="str">
        <f>IF(PhieuBauCu!$B$2&gt;1,IF(LEN($B1074)=0,"",IF(AND($B1074&gt;0,VALUE(SUBSTITUTE($B1074,"2","0"))=$B1074),1,0)),"")</f>
        <v/>
      </c>
      <c r="F1074" s="5" t="str">
        <f>IF(PhieuBauCu!$B$2&gt;2,IF(LEN($B1074)=0,"",IF(AND($B1074&gt;0,VALUE(SUBSTITUTE($B1074,"3","0"))=$B1074),1,0)),"")</f>
        <v/>
      </c>
      <c r="G1074" s="5" t="str">
        <f>IF(PhieuBauCu!$B$2&gt;3,IF(LEN($B1074)=0,"",IF(AND($B1074&gt;0,VALUE(SUBSTITUTE($B1074,"4","0"))=$B1074),1,0)),"")</f>
        <v/>
      </c>
      <c r="H1074" s="5" t="str">
        <f>IF(PhieuBauCu!$B$2&gt;4,IF(LEN($B1074)=0,"",IF(AND($B1074&gt;0,VALUE(SUBSTITUTE($B1074,"5","0"))=$B1074),1,0)),"")</f>
        <v/>
      </c>
      <c r="I1074" s="5" t="str">
        <f>IF(PhieuBauCu!$B$2&gt;5,IF(LEN($B1074)=0,"",IF(AND($B1074&gt;0,VALUE(SUBSTITUTE($B1074,"6","0"))=$B1074),1,0)),"")</f>
        <v/>
      </c>
      <c r="J1074" s="5" t="str">
        <f>IF(PhieuBauCu!$B$2&gt;6,IF(LEN($B1074)=0,"",IF(AND($B1074&gt;0,VALUE(SUBSTITUTE($B1074,"7","0"))=$B1074),1,0)),"")</f>
        <v/>
      </c>
      <c r="K1074" s="5" t="str">
        <f>IF(PhieuBauCu!$B$2&gt;7,IF(LEN($B1074)=0,"",IF(AND($B1074&gt;0,VALUE(SUBSTITUTE($B1074,"8","0"))=$B1074),1,0)),"")</f>
        <v/>
      </c>
      <c r="L1074" s="5" t="str">
        <f>IF(PhieuBauCu!$B$2&gt;8,IF(LEN($B1074)=0,"",IF(AND($B1074&gt;0,VALUE(SUBSTITUTE($B1074,"9","0"))=$B1074),1,0)),"")</f>
        <v/>
      </c>
      <c r="M1074" s="9">
        <f t="shared" si="33"/>
        <v>0</v>
      </c>
      <c r="N1074" s="36">
        <f>IF(AND(M1074&lt;=PhieuBauCu!$B$13,M1074&gt;=1),1,0)</f>
        <v>0</v>
      </c>
    </row>
    <row r="1075" spans="1:14" ht="28.5" customHeight="1">
      <c r="A1075" s="2">
        <v>1070</v>
      </c>
      <c r="B1075" s="3"/>
      <c r="C1075" s="48" t="str">
        <f t="shared" si="32"/>
        <v/>
      </c>
      <c r="D1075" s="5" t="str">
        <f>IF(PhieuBauCu!$B$2&gt;0,IF(LEN($B1075)=0,"",IF(AND($B1075&gt;0,VALUE(SUBSTITUTE($B1075,"1","0"))=$B1075),1,0)),"")</f>
        <v/>
      </c>
      <c r="E1075" s="5" t="str">
        <f>IF(PhieuBauCu!$B$2&gt;1,IF(LEN($B1075)=0,"",IF(AND($B1075&gt;0,VALUE(SUBSTITUTE($B1075,"2","0"))=$B1075),1,0)),"")</f>
        <v/>
      </c>
      <c r="F1075" s="5" t="str">
        <f>IF(PhieuBauCu!$B$2&gt;2,IF(LEN($B1075)=0,"",IF(AND($B1075&gt;0,VALUE(SUBSTITUTE($B1075,"3","0"))=$B1075),1,0)),"")</f>
        <v/>
      </c>
      <c r="G1075" s="5" t="str">
        <f>IF(PhieuBauCu!$B$2&gt;3,IF(LEN($B1075)=0,"",IF(AND($B1075&gt;0,VALUE(SUBSTITUTE($B1075,"4","0"))=$B1075),1,0)),"")</f>
        <v/>
      </c>
      <c r="H1075" s="5" t="str">
        <f>IF(PhieuBauCu!$B$2&gt;4,IF(LEN($B1075)=0,"",IF(AND($B1075&gt;0,VALUE(SUBSTITUTE($B1075,"5","0"))=$B1075),1,0)),"")</f>
        <v/>
      </c>
      <c r="I1075" s="5" t="str">
        <f>IF(PhieuBauCu!$B$2&gt;5,IF(LEN($B1075)=0,"",IF(AND($B1075&gt;0,VALUE(SUBSTITUTE($B1075,"6","0"))=$B1075),1,0)),"")</f>
        <v/>
      </c>
      <c r="J1075" s="5" t="str">
        <f>IF(PhieuBauCu!$B$2&gt;6,IF(LEN($B1075)=0,"",IF(AND($B1075&gt;0,VALUE(SUBSTITUTE($B1075,"7","0"))=$B1075),1,0)),"")</f>
        <v/>
      </c>
      <c r="K1075" s="5" t="str">
        <f>IF(PhieuBauCu!$B$2&gt;7,IF(LEN($B1075)=0,"",IF(AND($B1075&gt;0,VALUE(SUBSTITUTE($B1075,"8","0"))=$B1075),1,0)),"")</f>
        <v/>
      </c>
      <c r="L1075" s="5" t="str">
        <f>IF(PhieuBauCu!$B$2&gt;8,IF(LEN($B1075)=0,"",IF(AND($B1075&gt;0,VALUE(SUBSTITUTE($B1075,"9","0"))=$B1075),1,0)),"")</f>
        <v/>
      </c>
      <c r="M1075" s="9">
        <f t="shared" si="33"/>
        <v>0</v>
      </c>
      <c r="N1075" s="36">
        <f>IF(AND(M1075&lt;=PhieuBauCu!$B$13,M1075&gt;=1),1,0)</f>
        <v>0</v>
      </c>
    </row>
    <row r="1076" spans="1:14" ht="28.5" customHeight="1">
      <c r="A1076" s="2">
        <v>1071</v>
      </c>
      <c r="B1076" s="3"/>
      <c r="C1076" s="48" t="str">
        <f t="shared" si="32"/>
        <v/>
      </c>
      <c r="D1076" s="5" t="str">
        <f>IF(PhieuBauCu!$B$2&gt;0,IF(LEN($B1076)=0,"",IF(AND($B1076&gt;0,VALUE(SUBSTITUTE($B1076,"1","0"))=$B1076),1,0)),"")</f>
        <v/>
      </c>
      <c r="E1076" s="5" t="str">
        <f>IF(PhieuBauCu!$B$2&gt;1,IF(LEN($B1076)=0,"",IF(AND($B1076&gt;0,VALUE(SUBSTITUTE($B1076,"2","0"))=$B1076),1,0)),"")</f>
        <v/>
      </c>
      <c r="F1076" s="5" t="str">
        <f>IF(PhieuBauCu!$B$2&gt;2,IF(LEN($B1076)=0,"",IF(AND($B1076&gt;0,VALUE(SUBSTITUTE($B1076,"3","0"))=$B1076),1,0)),"")</f>
        <v/>
      </c>
      <c r="G1076" s="5" t="str">
        <f>IF(PhieuBauCu!$B$2&gt;3,IF(LEN($B1076)=0,"",IF(AND($B1076&gt;0,VALUE(SUBSTITUTE($B1076,"4","0"))=$B1076),1,0)),"")</f>
        <v/>
      </c>
      <c r="H1076" s="5" t="str">
        <f>IF(PhieuBauCu!$B$2&gt;4,IF(LEN($B1076)=0,"",IF(AND($B1076&gt;0,VALUE(SUBSTITUTE($B1076,"5","0"))=$B1076),1,0)),"")</f>
        <v/>
      </c>
      <c r="I1076" s="5" t="str">
        <f>IF(PhieuBauCu!$B$2&gt;5,IF(LEN($B1076)=0,"",IF(AND($B1076&gt;0,VALUE(SUBSTITUTE($B1076,"6","0"))=$B1076),1,0)),"")</f>
        <v/>
      </c>
      <c r="J1076" s="5" t="str">
        <f>IF(PhieuBauCu!$B$2&gt;6,IF(LEN($B1076)=0,"",IF(AND($B1076&gt;0,VALUE(SUBSTITUTE($B1076,"7","0"))=$B1076),1,0)),"")</f>
        <v/>
      </c>
      <c r="K1076" s="5" t="str">
        <f>IF(PhieuBauCu!$B$2&gt;7,IF(LEN($B1076)=0,"",IF(AND($B1076&gt;0,VALUE(SUBSTITUTE($B1076,"8","0"))=$B1076),1,0)),"")</f>
        <v/>
      </c>
      <c r="L1076" s="5" t="str">
        <f>IF(PhieuBauCu!$B$2&gt;8,IF(LEN($B1076)=0,"",IF(AND($B1076&gt;0,VALUE(SUBSTITUTE($B1076,"9","0"))=$B1076),1,0)),"")</f>
        <v/>
      </c>
      <c r="M1076" s="9">
        <f t="shared" si="33"/>
        <v>0</v>
      </c>
      <c r="N1076" s="36">
        <f>IF(AND(M1076&lt;=PhieuBauCu!$B$13,M1076&gt;=1),1,0)</f>
        <v>0</v>
      </c>
    </row>
    <row r="1077" spans="1:14" ht="28.5" customHeight="1">
      <c r="A1077" s="2">
        <v>1072</v>
      </c>
      <c r="B1077" s="3"/>
      <c r="C1077" s="48" t="str">
        <f t="shared" si="32"/>
        <v/>
      </c>
      <c r="D1077" s="5" t="str">
        <f>IF(PhieuBauCu!$B$2&gt;0,IF(LEN($B1077)=0,"",IF(AND($B1077&gt;0,VALUE(SUBSTITUTE($B1077,"1","0"))=$B1077),1,0)),"")</f>
        <v/>
      </c>
      <c r="E1077" s="5" t="str">
        <f>IF(PhieuBauCu!$B$2&gt;1,IF(LEN($B1077)=0,"",IF(AND($B1077&gt;0,VALUE(SUBSTITUTE($B1077,"2","0"))=$B1077),1,0)),"")</f>
        <v/>
      </c>
      <c r="F1077" s="5" t="str">
        <f>IF(PhieuBauCu!$B$2&gt;2,IF(LEN($B1077)=0,"",IF(AND($B1077&gt;0,VALUE(SUBSTITUTE($B1077,"3","0"))=$B1077),1,0)),"")</f>
        <v/>
      </c>
      <c r="G1077" s="5" t="str">
        <f>IF(PhieuBauCu!$B$2&gt;3,IF(LEN($B1077)=0,"",IF(AND($B1077&gt;0,VALUE(SUBSTITUTE($B1077,"4","0"))=$B1077),1,0)),"")</f>
        <v/>
      </c>
      <c r="H1077" s="5" t="str">
        <f>IF(PhieuBauCu!$B$2&gt;4,IF(LEN($B1077)=0,"",IF(AND($B1077&gt;0,VALUE(SUBSTITUTE($B1077,"5","0"))=$B1077),1,0)),"")</f>
        <v/>
      </c>
      <c r="I1077" s="5" t="str">
        <f>IF(PhieuBauCu!$B$2&gt;5,IF(LEN($B1077)=0,"",IF(AND($B1077&gt;0,VALUE(SUBSTITUTE($B1077,"6","0"))=$B1077),1,0)),"")</f>
        <v/>
      </c>
      <c r="J1077" s="5" t="str">
        <f>IF(PhieuBauCu!$B$2&gt;6,IF(LEN($B1077)=0,"",IF(AND($B1077&gt;0,VALUE(SUBSTITUTE($B1077,"7","0"))=$B1077),1,0)),"")</f>
        <v/>
      </c>
      <c r="K1077" s="5" t="str">
        <f>IF(PhieuBauCu!$B$2&gt;7,IF(LEN($B1077)=0,"",IF(AND($B1077&gt;0,VALUE(SUBSTITUTE($B1077,"8","0"))=$B1077),1,0)),"")</f>
        <v/>
      </c>
      <c r="L1077" s="5" t="str">
        <f>IF(PhieuBauCu!$B$2&gt;8,IF(LEN($B1077)=0,"",IF(AND($B1077&gt;0,VALUE(SUBSTITUTE($B1077,"9","0"))=$B1077),1,0)),"")</f>
        <v/>
      </c>
      <c r="M1077" s="9">
        <f t="shared" si="33"/>
        <v>0</v>
      </c>
      <c r="N1077" s="36">
        <f>IF(AND(M1077&lt;=PhieuBauCu!$B$13,M1077&gt;=1),1,0)</f>
        <v>0</v>
      </c>
    </row>
    <row r="1078" spans="1:14" ht="28.5" customHeight="1">
      <c r="A1078" s="2">
        <v>1073</v>
      </c>
      <c r="B1078" s="3"/>
      <c r="C1078" s="48" t="str">
        <f t="shared" si="32"/>
        <v/>
      </c>
      <c r="D1078" s="5" t="str">
        <f>IF(PhieuBauCu!$B$2&gt;0,IF(LEN($B1078)=0,"",IF(AND($B1078&gt;0,VALUE(SUBSTITUTE($B1078,"1","0"))=$B1078),1,0)),"")</f>
        <v/>
      </c>
      <c r="E1078" s="5" t="str">
        <f>IF(PhieuBauCu!$B$2&gt;1,IF(LEN($B1078)=0,"",IF(AND($B1078&gt;0,VALUE(SUBSTITUTE($B1078,"2","0"))=$B1078),1,0)),"")</f>
        <v/>
      </c>
      <c r="F1078" s="5" t="str">
        <f>IF(PhieuBauCu!$B$2&gt;2,IF(LEN($B1078)=0,"",IF(AND($B1078&gt;0,VALUE(SUBSTITUTE($B1078,"3","0"))=$B1078),1,0)),"")</f>
        <v/>
      </c>
      <c r="G1078" s="5" t="str">
        <f>IF(PhieuBauCu!$B$2&gt;3,IF(LEN($B1078)=0,"",IF(AND($B1078&gt;0,VALUE(SUBSTITUTE($B1078,"4","0"))=$B1078),1,0)),"")</f>
        <v/>
      </c>
      <c r="H1078" s="5" t="str">
        <f>IF(PhieuBauCu!$B$2&gt;4,IF(LEN($B1078)=0,"",IF(AND($B1078&gt;0,VALUE(SUBSTITUTE($B1078,"5","0"))=$B1078),1,0)),"")</f>
        <v/>
      </c>
      <c r="I1078" s="5" t="str">
        <f>IF(PhieuBauCu!$B$2&gt;5,IF(LEN($B1078)=0,"",IF(AND($B1078&gt;0,VALUE(SUBSTITUTE($B1078,"6","0"))=$B1078),1,0)),"")</f>
        <v/>
      </c>
      <c r="J1078" s="5" t="str">
        <f>IF(PhieuBauCu!$B$2&gt;6,IF(LEN($B1078)=0,"",IF(AND($B1078&gt;0,VALUE(SUBSTITUTE($B1078,"7","0"))=$B1078),1,0)),"")</f>
        <v/>
      </c>
      <c r="K1078" s="5" t="str">
        <f>IF(PhieuBauCu!$B$2&gt;7,IF(LEN($B1078)=0,"",IF(AND($B1078&gt;0,VALUE(SUBSTITUTE($B1078,"8","0"))=$B1078),1,0)),"")</f>
        <v/>
      </c>
      <c r="L1078" s="5" t="str">
        <f>IF(PhieuBauCu!$B$2&gt;8,IF(LEN($B1078)=0,"",IF(AND($B1078&gt;0,VALUE(SUBSTITUTE($B1078,"9","0"))=$B1078),1,0)),"")</f>
        <v/>
      </c>
      <c r="M1078" s="9">
        <f t="shared" si="33"/>
        <v>0</v>
      </c>
      <c r="N1078" s="36">
        <f>IF(AND(M1078&lt;=PhieuBauCu!$B$13,M1078&gt;=1),1,0)</f>
        <v>0</v>
      </c>
    </row>
    <row r="1079" spans="1:14" ht="28.5" customHeight="1">
      <c r="A1079" s="2">
        <v>1074</v>
      </c>
      <c r="B1079" s="3"/>
      <c r="C1079" s="48" t="str">
        <f t="shared" si="32"/>
        <v/>
      </c>
      <c r="D1079" s="5" t="str">
        <f>IF(PhieuBauCu!$B$2&gt;0,IF(LEN($B1079)=0,"",IF(AND($B1079&gt;0,VALUE(SUBSTITUTE($B1079,"1","0"))=$B1079),1,0)),"")</f>
        <v/>
      </c>
      <c r="E1079" s="5" t="str">
        <f>IF(PhieuBauCu!$B$2&gt;1,IF(LEN($B1079)=0,"",IF(AND($B1079&gt;0,VALUE(SUBSTITUTE($B1079,"2","0"))=$B1079),1,0)),"")</f>
        <v/>
      </c>
      <c r="F1079" s="5" t="str">
        <f>IF(PhieuBauCu!$B$2&gt;2,IF(LEN($B1079)=0,"",IF(AND($B1079&gt;0,VALUE(SUBSTITUTE($B1079,"3","0"))=$B1079),1,0)),"")</f>
        <v/>
      </c>
      <c r="G1079" s="5" t="str">
        <f>IF(PhieuBauCu!$B$2&gt;3,IF(LEN($B1079)=0,"",IF(AND($B1079&gt;0,VALUE(SUBSTITUTE($B1079,"4","0"))=$B1079),1,0)),"")</f>
        <v/>
      </c>
      <c r="H1079" s="5" t="str">
        <f>IF(PhieuBauCu!$B$2&gt;4,IF(LEN($B1079)=0,"",IF(AND($B1079&gt;0,VALUE(SUBSTITUTE($B1079,"5","0"))=$B1079),1,0)),"")</f>
        <v/>
      </c>
      <c r="I1079" s="5" t="str">
        <f>IF(PhieuBauCu!$B$2&gt;5,IF(LEN($B1079)=0,"",IF(AND($B1079&gt;0,VALUE(SUBSTITUTE($B1079,"6","0"))=$B1079),1,0)),"")</f>
        <v/>
      </c>
      <c r="J1079" s="5" t="str">
        <f>IF(PhieuBauCu!$B$2&gt;6,IF(LEN($B1079)=0,"",IF(AND($B1079&gt;0,VALUE(SUBSTITUTE($B1079,"7","0"))=$B1079),1,0)),"")</f>
        <v/>
      </c>
      <c r="K1079" s="5" t="str">
        <f>IF(PhieuBauCu!$B$2&gt;7,IF(LEN($B1079)=0,"",IF(AND($B1079&gt;0,VALUE(SUBSTITUTE($B1079,"8","0"))=$B1079),1,0)),"")</f>
        <v/>
      </c>
      <c r="L1079" s="5" t="str">
        <f>IF(PhieuBauCu!$B$2&gt;8,IF(LEN($B1079)=0,"",IF(AND($B1079&gt;0,VALUE(SUBSTITUTE($B1079,"9","0"))=$B1079),1,0)),"")</f>
        <v/>
      </c>
      <c r="M1079" s="9">
        <f t="shared" si="33"/>
        <v>0</v>
      </c>
      <c r="N1079" s="36">
        <f>IF(AND(M1079&lt;=PhieuBauCu!$B$13,M1079&gt;=1),1,0)</f>
        <v>0</v>
      </c>
    </row>
    <row r="1080" spans="1:14" ht="28.5" customHeight="1">
      <c r="A1080" s="2">
        <v>1075</v>
      </c>
      <c r="B1080" s="3"/>
      <c r="C1080" s="48" t="str">
        <f t="shared" si="32"/>
        <v/>
      </c>
      <c r="D1080" s="5" t="str">
        <f>IF(PhieuBauCu!$B$2&gt;0,IF(LEN($B1080)=0,"",IF(AND($B1080&gt;0,VALUE(SUBSTITUTE($B1080,"1","0"))=$B1080),1,0)),"")</f>
        <v/>
      </c>
      <c r="E1080" s="5" t="str">
        <f>IF(PhieuBauCu!$B$2&gt;1,IF(LEN($B1080)=0,"",IF(AND($B1080&gt;0,VALUE(SUBSTITUTE($B1080,"2","0"))=$B1080),1,0)),"")</f>
        <v/>
      </c>
      <c r="F1080" s="5" t="str">
        <f>IF(PhieuBauCu!$B$2&gt;2,IF(LEN($B1080)=0,"",IF(AND($B1080&gt;0,VALUE(SUBSTITUTE($B1080,"3","0"))=$B1080),1,0)),"")</f>
        <v/>
      </c>
      <c r="G1080" s="5" t="str">
        <f>IF(PhieuBauCu!$B$2&gt;3,IF(LEN($B1080)=0,"",IF(AND($B1080&gt;0,VALUE(SUBSTITUTE($B1080,"4","0"))=$B1080),1,0)),"")</f>
        <v/>
      </c>
      <c r="H1080" s="5" t="str">
        <f>IF(PhieuBauCu!$B$2&gt;4,IF(LEN($B1080)=0,"",IF(AND($B1080&gt;0,VALUE(SUBSTITUTE($B1080,"5","0"))=$B1080),1,0)),"")</f>
        <v/>
      </c>
      <c r="I1080" s="5" t="str">
        <f>IF(PhieuBauCu!$B$2&gt;5,IF(LEN($B1080)=0,"",IF(AND($B1080&gt;0,VALUE(SUBSTITUTE($B1080,"6","0"))=$B1080),1,0)),"")</f>
        <v/>
      </c>
      <c r="J1080" s="5" t="str">
        <f>IF(PhieuBauCu!$B$2&gt;6,IF(LEN($B1080)=0,"",IF(AND($B1080&gt;0,VALUE(SUBSTITUTE($B1080,"7","0"))=$B1080),1,0)),"")</f>
        <v/>
      </c>
      <c r="K1080" s="5" t="str">
        <f>IF(PhieuBauCu!$B$2&gt;7,IF(LEN($B1080)=0,"",IF(AND($B1080&gt;0,VALUE(SUBSTITUTE($B1080,"8","0"))=$B1080),1,0)),"")</f>
        <v/>
      </c>
      <c r="L1080" s="5" t="str">
        <f>IF(PhieuBauCu!$B$2&gt;8,IF(LEN($B1080)=0,"",IF(AND($B1080&gt;0,VALUE(SUBSTITUTE($B1080,"9","0"))=$B1080),1,0)),"")</f>
        <v/>
      </c>
      <c r="M1080" s="9">
        <f t="shared" si="33"/>
        <v>0</v>
      </c>
      <c r="N1080" s="36">
        <f>IF(AND(M1080&lt;=PhieuBauCu!$B$13,M1080&gt;=1),1,0)</f>
        <v>0</v>
      </c>
    </row>
    <row r="1081" spans="1:14" ht="28.5" customHeight="1">
      <c r="A1081" s="2">
        <v>1076</v>
      </c>
      <c r="B1081" s="3"/>
      <c r="C1081" s="48" t="str">
        <f t="shared" si="32"/>
        <v/>
      </c>
      <c r="D1081" s="5" t="str">
        <f>IF(PhieuBauCu!$B$2&gt;0,IF(LEN($B1081)=0,"",IF(AND($B1081&gt;0,VALUE(SUBSTITUTE($B1081,"1","0"))=$B1081),1,0)),"")</f>
        <v/>
      </c>
      <c r="E1081" s="5" t="str">
        <f>IF(PhieuBauCu!$B$2&gt;1,IF(LEN($B1081)=0,"",IF(AND($B1081&gt;0,VALUE(SUBSTITUTE($B1081,"2","0"))=$B1081),1,0)),"")</f>
        <v/>
      </c>
      <c r="F1081" s="5" t="str">
        <f>IF(PhieuBauCu!$B$2&gt;2,IF(LEN($B1081)=0,"",IF(AND($B1081&gt;0,VALUE(SUBSTITUTE($B1081,"3","0"))=$B1081),1,0)),"")</f>
        <v/>
      </c>
      <c r="G1081" s="5" t="str">
        <f>IF(PhieuBauCu!$B$2&gt;3,IF(LEN($B1081)=0,"",IF(AND($B1081&gt;0,VALUE(SUBSTITUTE($B1081,"4","0"))=$B1081),1,0)),"")</f>
        <v/>
      </c>
      <c r="H1081" s="5" t="str">
        <f>IF(PhieuBauCu!$B$2&gt;4,IF(LEN($B1081)=0,"",IF(AND($B1081&gt;0,VALUE(SUBSTITUTE($B1081,"5","0"))=$B1081),1,0)),"")</f>
        <v/>
      </c>
      <c r="I1081" s="5" t="str">
        <f>IF(PhieuBauCu!$B$2&gt;5,IF(LEN($B1081)=0,"",IF(AND($B1081&gt;0,VALUE(SUBSTITUTE($B1081,"6","0"))=$B1081),1,0)),"")</f>
        <v/>
      </c>
      <c r="J1081" s="5" t="str">
        <f>IF(PhieuBauCu!$B$2&gt;6,IF(LEN($B1081)=0,"",IF(AND($B1081&gt;0,VALUE(SUBSTITUTE($B1081,"7","0"))=$B1081),1,0)),"")</f>
        <v/>
      </c>
      <c r="K1081" s="5" t="str">
        <f>IF(PhieuBauCu!$B$2&gt;7,IF(LEN($B1081)=0,"",IF(AND($B1081&gt;0,VALUE(SUBSTITUTE($B1081,"8","0"))=$B1081),1,0)),"")</f>
        <v/>
      </c>
      <c r="L1081" s="5" t="str">
        <f>IF(PhieuBauCu!$B$2&gt;8,IF(LEN($B1081)=0,"",IF(AND($B1081&gt;0,VALUE(SUBSTITUTE($B1081,"9","0"))=$B1081),1,0)),"")</f>
        <v/>
      </c>
      <c r="M1081" s="9">
        <f t="shared" si="33"/>
        <v>0</v>
      </c>
      <c r="N1081" s="36">
        <f>IF(AND(M1081&lt;=PhieuBauCu!$B$13,M1081&gt;=1),1,0)</f>
        <v>0</v>
      </c>
    </row>
    <row r="1082" spans="1:14" ht="28.5" customHeight="1">
      <c r="A1082" s="2">
        <v>1077</v>
      </c>
      <c r="B1082" s="3"/>
      <c r="C1082" s="48" t="str">
        <f t="shared" si="32"/>
        <v/>
      </c>
      <c r="D1082" s="5" t="str">
        <f>IF(PhieuBauCu!$B$2&gt;0,IF(LEN($B1082)=0,"",IF(AND($B1082&gt;0,VALUE(SUBSTITUTE($B1082,"1","0"))=$B1082),1,0)),"")</f>
        <v/>
      </c>
      <c r="E1082" s="5" t="str">
        <f>IF(PhieuBauCu!$B$2&gt;1,IF(LEN($B1082)=0,"",IF(AND($B1082&gt;0,VALUE(SUBSTITUTE($B1082,"2","0"))=$B1082),1,0)),"")</f>
        <v/>
      </c>
      <c r="F1082" s="5" t="str">
        <f>IF(PhieuBauCu!$B$2&gt;2,IF(LEN($B1082)=0,"",IF(AND($B1082&gt;0,VALUE(SUBSTITUTE($B1082,"3","0"))=$B1082),1,0)),"")</f>
        <v/>
      </c>
      <c r="G1082" s="5" t="str">
        <f>IF(PhieuBauCu!$B$2&gt;3,IF(LEN($B1082)=0,"",IF(AND($B1082&gt;0,VALUE(SUBSTITUTE($B1082,"4","0"))=$B1082),1,0)),"")</f>
        <v/>
      </c>
      <c r="H1082" s="5" t="str">
        <f>IF(PhieuBauCu!$B$2&gt;4,IF(LEN($B1082)=0,"",IF(AND($B1082&gt;0,VALUE(SUBSTITUTE($B1082,"5","0"))=$B1082),1,0)),"")</f>
        <v/>
      </c>
      <c r="I1082" s="5" t="str">
        <f>IF(PhieuBauCu!$B$2&gt;5,IF(LEN($B1082)=0,"",IF(AND($B1082&gt;0,VALUE(SUBSTITUTE($B1082,"6","0"))=$B1082),1,0)),"")</f>
        <v/>
      </c>
      <c r="J1082" s="5" t="str">
        <f>IF(PhieuBauCu!$B$2&gt;6,IF(LEN($B1082)=0,"",IF(AND($B1082&gt;0,VALUE(SUBSTITUTE($B1082,"7","0"))=$B1082),1,0)),"")</f>
        <v/>
      </c>
      <c r="K1082" s="5" t="str">
        <f>IF(PhieuBauCu!$B$2&gt;7,IF(LEN($B1082)=0,"",IF(AND($B1082&gt;0,VALUE(SUBSTITUTE($B1082,"8","0"))=$B1082),1,0)),"")</f>
        <v/>
      </c>
      <c r="L1082" s="5" t="str">
        <f>IF(PhieuBauCu!$B$2&gt;8,IF(LEN($B1082)=0,"",IF(AND($B1082&gt;0,VALUE(SUBSTITUTE($B1082,"9","0"))=$B1082),1,0)),"")</f>
        <v/>
      </c>
      <c r="M1082" s="9">
        <f t="shared" si="33"/>
        <v>0</v>
      </c>
      <c r="N1082" s="36">
        <f>IF(AND(M1082&lt;=PhieuBauCu!$B$13,M1082&gt;=1),1,0)</f>
        <v>0</v>
      </c>
    </row>
    <row r="1083" spans="1:14" ht="28.5" customHeight="1">
      <c r="A1083" s="2">
        <v>1078</v>
      </c>
      <c r="B1083" s="3"/>
      <c r="C1083" s="48" t="str">
        <f t="shared" si="32"/>
        <v/>
      </c>
      <c r="D1083" s="5" t="str">
        <f>IF(PhieuBauCu!$B$2&gt;0,IF(LEN($B1083)=0,"",IF(AND($B1083&gt;0,VALUE(SUBSTITUTE($B1083,"1","0"))=$B1083),1,0)),"")</f>
        <v/>
      </c>
      <c r="E1083" s="5" t="str">
        <f>IF(PhieuBauCu!$B$2&gt;1,IF(LEN($B1083)=0,"",IF(AND($B1083&gt;0,VALUE(SUBSTITUTE($B1083,"2","0"))=$B1083),1,0)),"")</f>
        <v/>
      </c>
      <c r="F1083" s="5" t="str">
        <f>IF(PhieuBauCu!$B$2&gt;2,IF(LEN($B1083)=0,"",IF(AND($B1083&gt;0,VALUE(SUBSTITUTE($B1083,"3","0"))=$B1083),1,0)),"")</f>
        <v/>
      </c>
      <c r="G1083" s="5" t="str">
        <f>IF(PhieuBauCu!$B$2&gt;3,IF(LEN($B1083)=0,"",IF(AND($B1083&gt;0,VALUE(SUBSTITUTE($B1083,"4","0"))=$B1083),1,0)),"")</f>
        <v/>
      </c>
      <c r="H1083" s="5" t="str">
        <f>IF(PhieuBauCu!$B$2&gt;4,IF(LEN($B1083)=0,"",IF(AND($B1083&gt;0,VALUE(SUBSTITUTE($B1083,"5","0"))=$B1083),1,0)),"")</f>
        <v/>
      </c>
      <c r="I1083" s="5" t="str">
        <f>IF(PhieuBauCu!$B$2&gt;5,IF(LEN($B1083)=0,"",IF(AND($B1083&gt;0,VALUE(SUBSTITUTE($B1083,"6","0"))=$B1083),1,0)),"")</f>
        <v/>
      </c>
      <c r="J1083" s="5" t="str">
        <f>IF(PhieuBauCu!$B$2&gt;6,IF(LEN($B1083)=0,"",IF(AND($B1083&gt;0,VALUE(SUBSTITUTE($B1083,"7","0"))=$B1083),1,0)),"")</f>
        <v/>
      </c>
      <c r="K1083" s="5" t="str">
        <f>IF(PhieuBauCu!$B$2&gt;7,IF(LEN($B1083)=0,"",IF(AND($B1083&gt;0,VALUE(SUBSTITUTE($B1083,"8","0"))=$B1083),1,0)),"")</f>
        <v/>
      </c>
      <c r="L1083" s="5" t="str">
        <f>IF(PhieuBauCu!$B$2&gt;8,IF(LEN($B1083)=0,"",IF(AND($B1083&gt;0,VALUE(SUBSTITUTE($B1083,"9","0"))=$B1083),1,0)),"")</f>
        <v/>
      </c>
      <c r="M1083" s="9">
        <f t="shared" si="33"/>
        <v>0</v>
      </c>
      <c r="N1083" s="36">
        <f>IF(AND(M1083&lt;=PhieuBauCu!$B$13,M1083&gt;=1),1,0)</f>
        <v>0</v>
      </c>
    </row>
    <row r="1084" spans="1:14" ht="28.5" customHeight="1">
      <c r="A1084" s="2">
        <v>1079</v>
      </c>
      <c r="B1084" s="3"/>
      <c r="C1084" s="48" t="str">
        <f t="shared" si="32"/>
        <v/>
      </c>
      <c r="D1084" s="5" t="str">
        <f>IF(PhieuBauCu!$B$2&gt;0,IF(LEN($B1084)=0,"",IF(AND($B1084&gt;0,VALUE(SUBSTITUTE($B1084,"1","0"))=$B1084),1,0)),"")</f>
        <v/>
      </c>
      <c r="E1084" s="5" t="str">
        <f>IF(PhieuBauCu!$B$2&gt;1,IF(LEN($B1084)=0,"",IF(AND($B1084&gt;0,VALUE(SUBSTITUTE($B1084,"2","0"))=$B1084),1,0)),"")</f>
        <v/>
      </c>
      <c r="F1084" s="5" t="str">
        <f>IF(PhieuBauCu!$B$2&gt;2,IF(LEN($B1084)=0,"",IF(AND($B1084&gt;0,VALUE(SUBSTITUTE($B1084,"3","0"))=$B1084),1,0)),"")</f>
        <v/>
      </c>
      <c r="G1084" s="5" t="str">
        <f>IF(PhieuBauCu!$B$2&gt;3,IF(LEN($B1084)=0,"",IF(AND($B1084&gt;0,VALUE(SUBSTITUTE($B1084,"4","0"))=$B1084),1,0)),"")</f>
        <v/>
      </c>
      <c r="H1084" s="5" t="str">
        <f>IF(PhieuBauCu!$B$2&gt;4,IF(LEN($B1084)=0,"",IF(AND($B1084&gt;0,VALUE(SUBSTITUTE($B1084,"5","0"))=$B1084),1,0)),"")</f>
        <v/>
      </c>
      <c r="I1084" s="5" t="str">
        <f>IF(PhieuBauCu!$B$2&gt;5,IF(LEN($B1084)=0,"",IF(AND($B1084&gt;0,VALUE(SUBSTITUTE($B1084,"6","0"))=$B1084),1,0)),"")</f>
        <v/>
      </c>
      <c r="J1084" s="5" t="str">
        <f>IF(PhieuBauCu!$B$2&gt;6,IF(LEN($B1084)=0,"",IF(AND($B1084&gt;0,VALUE(SUBSTITUTE($B1084,"7","0"))=$B1084),1,0)),"")</f>
        <v/>
      </c>
      <c r="K1084" s="5" t="str">
        <f>IF(PhieuBauCu!$B$2&gt;7,IF(LEN($B1084)=0,"",IF(AND($B1084&gt;0,VALUE(SUBSTITUTE($B1084,"8","0"))=$B1084),1,0)),"")</f>
        <v/>
      </c>
      <c r="L1084" s="5" t="str">
        <f>IF(PhieuBauCu!$B$2&gt;8,IF(LEN($B1084)=0,"",IF(AND($B1084&gt;0,VALUE(SUBSTITUTE($B1084,"9","0"))=$B1084),1,0)),"")</f>
        <v/>
      </c>
      <c r="M1084" s="9">
        <f t="shared" si="33"/>
        <v>0</v>
      </c>
      <c r="N1084" s="36">
        <f>IF(AND(M1084&lt;=PhieuBauCu!$B$13,M1084&gt;=1),1,0)</f>
        <v>0</v>
      </c>
    </row>
    <row r="1085" spans="1:14" ht="28.5" customHeight="1">
      <c r="A1085" s="2">
        <v>1080</v>
      </c>
      <c r="B1085" s="3"/>
      <c r="C1085" s="48" t="str">
        <f t="shared" si="32"/>
        <v/>
      </c>
      <c r="D1085" s="5" t="str">
        <f>IF(PhieuBauCu!$B$2&gt;0,IF(LEN($B1085)=0,"",IF(AND($B1085&gt;0,VALUE(SUBSTITUTE($B1085,"1","0"))=$B1085),1,0)),"")</f>
        <v/>
      </c>
      <c r="E1085" s="5" t="str">
        <f>IF(PhieuBauCu!$B$2&gt;1,IF(LEN($B1085)=0,"",IF(AND($B1085&gt;0,VALUE(SUBSTITUTE($B1085,"2","0"))=$B1085),1,0)),"")</f>
        <v/>
      </c>
      <c r="F1085" s="5" t="str">
        <f>IF(PhieuBauCu!$B$2&gt;2,IF(LEN($B1085)=0,"",IF(AND($B1085&gt;0,VALUE(SUBSTITUTE($B1085,"3","0"))=$B1085),1,0)),"")</f>
        <v/>
      </c>
      <c r="G1085" s="5" t="str">
        <f>IF(PhieuBauCu!$B$2&gt;3,IF(LEN($B1085)=0,"",IF(AND($B1085&gt;0,VALUE(SUBSTITUTE($B1085,"4","0"))=$B1085),1,0)),"")</f>
        <v/>
      </c>
      <c r="H1085" s="5" t="str">
        <f>IF(PhieuBauCu!$B$2&gt;4,IF(LEN($B1085)=0,"",IF(AND($B1085&gt;0,VALUE(SUBSTITUTE($B1085,"5","0"))=$B1085),1,0)),"")</f>
        <v/>
      </c>
      <c r="I1085" s="5" t="str">
        <f>IF(PhieuBauCu!$B$2&gt;5,IF(LEN($B1085)=0,"",IF(AND($B1085&gt;0,VALUE(SUBSTITUTE($B1085,"6","0"))=$B1085),1,0)),"")</f>
        <v/>
      </c>
      <c r="J1085" s="5" t="str">
        <f>IF(PhieuBauCu!$B$2&gt;6,IF(LEN($B1085)=0,"",IF(AND($B1085&gt;0,VALUE(SUBSTITUTE($B1085,"7","0"))=$B1085),1,0)),"")</f>
        <v/>
      </c>
      <c r="K1085" s="5" t="str">
        <f>IF(PhieuBauCu!$B$2&gt;7,IF(LEN($B1085)=0,"",IF(AND($B1085&gt;0,VALUE(SUBSTITUTE($B1085,"8","0"))=$B1085),1,0)),"")</f>
        <v/>
      </c>
      <c r="L1085" s="5" t="str">
        <f>IF(PhieuBauCu!$B$2&gt;8,IF(LEN($B1085)=0,"",IF(AND($B1085&gt;0,VALUE(SUBSTITUTE($B1085,"9","0"))=$B1085),1,0)),"")</f>
        <v/>
      </c>
      <c r="M1085" s="9">
        <f t="shared" si="33"/>
        <v>0</v>
      </c>
      <c r="N1085" s="36">
        <f>IF(AND(M1085&lt;=PhieuBauCu!$B$13,M1085&gt;=1),1,0)</f>
        <v>0</v>
      </c>
    </row>
    <row r="1086" spans="1:14" ht="28.5" customHeight="1">
      <c r="A1086" s="2">
        <v>1081</v>
      </c>
      <c r="B1086" s="3"/>
      <c r="C1086" s="48" t="str">
        <f t="shared" si="32"/>
        <v/>
      </c>
      <c r="D1086" s="5" t="str">
        <f>IF(PhieuBauCu!$B$2&gt;0,IF(LEN($B1086)=0,"",IF(AND($B1086&gt;0,VALUE(SUBSTITUTE($B1086,"1","0"))=$B1086),1,0)),"")</f>
        <v/>
      </c>
      <c r="E1086" s="5" t="str">
        <f>IF(PhieuBauCu!$B$2&gt;1,IF(LEN($B1086)=0,"",IF(AND($B1086&gt;0,VALUE(SUBSTITUTE($B1086,"2","0"))=$B1086),1,0)),"")</f>
        <v/>
      </c>
      <c r="F1086" s="5" t="str">
        <f>IF(PhieuBauCu!$B$2&gt;2,IF(LEN($B1086)=0,"",IF(AND($B1086&gt;0,VALUE(SUBSTITUTE($B1086,"3","0"))=$B1086),1,0)),"")</f>
        <v/>
      </c>
      <c r="G1086" s="5" t="str">
        <f>IF(PhieuBauCu!$B$2&gt;3,IF(LEN($B1086)=0,"",IF(AND($B1086&gt;0,VALUE(SUBSTITUTE($B1086,"4","0"))=$B1086),1,0)),"")</f>
        <v/>
      </c>
      <c r="H1086" s="5" t="str">
        <f>IF(PhieuBauCu!$B$2&gt;4,IF(LEN($B1086)=0,"",IF(AND($B1086&gt;0,VALUE(SUBSTITUTE($B1086,"5","0"))=$B1086),1,0)),"")</f>
        <v/>
      </c>
      <c r="I1086" s="5" t="str">
        <f>IF(PhieuBauCu!$B$2&gt;5,IF(LEN($B1086)=0,"",IF(AND($B1086&gt;0,VALUE(SUBSTITUTE($B1086,"6","0"))=$B1086),1,0)),"")</f>
        <v/>
      </c>
      <c r="J1086" s="5" t="str">
        <f>IF(PhieuBauCu!$B$2&gt;6,IF(LEN($B1086)=0,"",IF(AND($B1086&gt;0,VALUE(SUBSTITUTE($B1086,"7","0"))=$B1086),1,0)),"")</f>
        <v/>
      </c>
      <c r="K1086" s="5" t="str">
        <f>IF(PhieuBauCu!$B$2&gt;7,IF(LEN($B1086)=0,"",IF(AND($B1086&gt;0,VALUE(SUBSTITUTE($B1086,"8","0"))=$B1086),1,0)),"")</f>
        <v/>
      </c>
      <c r="L1086" s="5" t="str">
        <f>IF(PhieuBauCu!$B$2&gt;8,IF(LEN($B1086)=0,"",IF(AND($B1086&gt;0,VALUE(SUBSTITUTE($B1086,"9","0"))=$B1086),1,0)),"")</f>
        <v/>
      </c>
      <c r="M1086" s="9">
        <f t="shared" si="33"/>
        <v>0</v>
      </c>
      <c r="N1086" s="36">
        <f>IF(AND(M1086&lt;=PhieuBauCu!$B$13,M1086&gt;=1),1,0)</f>
        <v>0</v>
      </c>
    </row>
    <row r="1087" spans="1:14" ht="28.5" customHeight="1">
      <c r="A1087" s="2">
        <v>1082</v>
      </c>
      <c r="B1087" s="3"/>
      <c r="C1087" s="48" t="str">
        <f t="shared" si="32"/>
        <v/>
      </c>
      <c r="D1087" s="5" t="str">
        <f>IF(PhieuBauCu!$B$2&gt;0,IF(LEN($B1087)=0,"",IF(AND($B1087&gt;0,VALUE(SUBSTITUTE($B1087,"1","0"))=$B1087),1,0)),"")</f>
        <v/>
      </c>
      <c r="E1087" s="5" t="str">
        <f>IF(PhieuBauCu!$B$2&gt;1,IF(LEN($B1087)=0,"",IF(AND($B1087&gt;0,VALUE(SUBSTITUTE($B1087,"2","0"))=$B1087),1,0)),"")</f>
        <v/>
      </c>
      <c r="F1087" s="5" t="str">
        <f>IF(PhieuBauCu!$B$2&gt;2,IF(LEN($B1087)=0,"",IF(AND($B1087&gt;0,VALUE(SUBSTITUTE($B1087,"3","0"))=$B1087),1,0)),"")</f>
        <v/>
      </c>
      <c r="G1087" s="5" t="str">
        <f>IF(PhieuBauCu!$B$2&gt;3,IF(LEN($B1087)=0,"",IF(AND($B1087&gt;0,VALUE(SUBSTITUTE($B1087,"4","0"))=$B1087),1,0)),"")</f>
        <v/>
      </c>
      <c r="H1087" s="5" t="str">
        <f>IF(PhieuBauCu!$B$2&gt;4,IF(LEN($B1087)=0,"",IF(AND($B1087&gt;0,VALUE(SUBSTITUTE($B1087,"5","0"))=$B1087),1,0)),"")</f>
        <v/>
      </c>
      <c r="I1087" s="5" t="str">
        <f>IF(PhieuBauCu!$B$2&gt;5,IF(LEN($B1087)=0,"",IF(AND($B1087&gt;0,VALUE(SUBSTITUTE($B1087,"6","0"))=$B1087),1,0)),"")</f>
        <v/>
      </c>
      <c r="J1087" s="5" t="str">
        <f>IF(PhieuBauCu!$B$2&gt;6,IF(LEN($B1087)=0,"",IF(AND($B1087&gt;0,VALUE(SUBSTITUTE($B1087,"7","0"))=$B1087),1,0)),"")</f>
        <v/>
      </c>
      <c r="K1087" s="5" t="str">
        <f>IF(PhieuBauCu!$B$2&gt;7,IF(LEN($B1087)=0,"",IF(AND($B1087&gt;0,VALUE(SUBSTITUTE($B1087,"8","0"))=$B1087),1,0)),"")</f>
        <v/>
      </c>
      <c r="L1087" s="5" t="str">
        <f>IF(PhieuBauCu!$B$2&gt;8,IF(LEN($B1087)=0,"",IF(AND($B1087&gt;0,VALUE(SUBSTITUTE($B1087,"9","0"))=$B1087),1,0)),"")</f>
        <v/>
      </c>
      <c r="M1087" s="9">
        <f t="shared" si="33"/>
        <v>0</v>
      </c>
      <c r="N1087" s="36">
        <f>IF(AND(M1087&lt;=PhieuBauCu!$B$13,M1087&gt;=1),1,0)</f>
        <v>0</v>
      </c>
    </row>
    <row r="1088" spans="1:14" ht="28.5" customHeight="1">
      <c r="A1088" s="2">
        <v>1083</v>
      </c>
      <c r="B1088" s="3"/>
      <c r="C1088" s="48" t="str">
        <f t="shared" si="32"/>
        <v/>
      </c>
      <c r="D1088" s="5" t="str">
        <f>IF(PhieuBauCu!$B$2&gt;0,IF(LEN($B1088)=0,"",IF(AND($B1088&gt;0,VALUE(SUBSTITUTE($B1088,"1","0"))=$B1088),1,0)),"")</f>
        <v/>
      </c>
      <c r="E1088" s="5" t="str">
        <f>IF(PhieuBauCu!$B$2&gt;1,IF(LEN($B1088)=0,"",IF(AND($B1088&gt;0,VALUE(SUBSTITUTE($B1088,"2","0"))=$B1088),1,0)),"")</f>
        <v/>
      </c>
      <c r="F1088" s="5" t="str">
        <f>IF(PhieuBauCu!$B$2&gt;2,IF(LEN($B1088)=0,"",IF(AND($B1088&gt;0,VALUE(SUBSTITUTE($B1088,"3","0"))=$B1088),1,0)),"")</f>
        <v/>
      </c>
      <c r="G1088" s="5" t="str">
        <f>IF(PhieuBauCu!$B$2&gt;3,IF(LEN($B1088)=0,"",IF(AND($B1088&gt;0,VALUE(SUBSTITUTE($B1088,"4","0"))=$B1088),1,0)),"")</f>
        <v/>
      </c>
      <c r="H1088" s="5" t="str">
        <f>IF(PhieuBauCu!$B$2&gt;4,IF(LEN($B1088)=0,"",IF(AND($B1088&gt;0,VALUE(SUBSTITUTE($B1088,"5","0"))=$B1088),1,0)),"")</f>
        <v/>
      </c>
      <c r="I1088" s="5" t="str">
        <f>IF(PhieuBauCu!$B$2&gt;5,IF(LEN($B1088)=0,"",IF(AND($B1088&gt;0,VALUE(SUBSTITUTE($B1088,"6","0"))=$B1088),1,0)),"")</f>
        <v/>
      </c>
      <c r="J1088" s="5" t="str">
        <f>IF(PhieuBauCu!$B$2&gt;6,IF(LEN($B1088)=0,"",IF(AND($B1088&gt;0,VALUE(SUBSTITUTE($B1088,"7","0"))=$B1088),1,0)),"")</f>
        <v/>
      </c>
      <c r="K1088" s="5" t="str">
        <f>IF(PhieuBauCu!$B$2&gt;7,IF(LEN($B1088)=0,"",IF(AND($B1088&gt;0,VALUE(SUBSTITUTE($B1088,"8","0"))=$B1088),1,0)),"")</f>
        <v/>
      </c>
      <c r="L1088" s="5" t="str">
        <f>IF(PhieuBauCu!$B$2&gt;8,IF(LEN($B1088)=0,"",IF(AND($B1088&gt;0,VALUE(SUBSTITUTE($B1088,"9","0"))=$B1088),1,0)),"")</f>
        <v/>
      </c>
      <c r="M1088" s="9">
        <f t="shared" si="33"/>
        <v>0</v>
      </c>
      <c r="N1088" s="36">
        <f>IF(AND(M1088&lt;=PhieuBauCu!$B$13,M1088&gt;=1),1,0)</f>
        <v>0</v>
      </c>
    </row>
    <row r="1089" spans="1:14" ht="28.5" customHeight="1">
      <c r="A1089" s="2">
        <v>1084</v>
      </c>
      <c r="B1089" s="3"/>
      <c r="C1089" s="48" t="str">
        <f t="shared" si="32"/>
        <v/>
      </c>
      <c r="D1089" s="5" t="str">
        <f>IF(PhieuBauCu!$B$2&gt;0,IF(LEN($B1089)=0,"",IF(AND($B1089&gt;0,VALUE(SUBSTITUTE($B1089,"1","0"))=$B1089),1,0)),"")</f>
        <v/>
      </c>
      <c r="E1089" s="5" t="str">
        <f>IF(PhieuBauCu!$B$2&gt;1,IF(LEN($B1089)=0,"",IF(AND($B1089&gt;0,VALUE(SUBSTITUTE($B1089,"2","0"))=$B1089),1,0)),"")</f>
        <v/>
      </c>
      <c r="F1089" s="5" t="str">
        <f>IF(PhieuBauCu!$B$2&gt;2,IF(LEN($B1089)=0,"",IF(AND($B1089&gt;0,VALUE(SUBSTITUTE($B1089,"3","0"))=$B1089),1,0)),"")</f>
        <v/>
      </c>
      <c r="G1089" s="5" t="str">
        <f>IF(PhieuBauCu!$B$2&gt;3,IF(LEN($B1089)=0,"",IF(AND($B1089&gt;0,VALUE(SUBSTITUTE($B1089,"4","0"))=$B1089),1,0)),"")</f>
        <v/>
      </c>
      <c r="H1089" s="5" t="str">
        <f>IF(PhieuBauCu!$B$2&gt;4,IF(LEN($B1089)=0,"",IF(AND($B1089&gt;0,VALUE(SUBSTITUTE($B1089,"5","0"))=$B1089),1,0)),"")</f>
        <v/>
      </c>
      <c r="I1089" s="5" t="str">
        <f>IF(PhieuBauCu!$B$2&gt;5,IF(LEN($B1089)=0,"",IF(AND($B1089&gt;0,VALUE(SUBSTITUTE($B1089,"6","0"))=$B1089),1,0)),"")</f>
        <v/>
      </c>
      <c r="J1089" s="5" t="str">
        <f>IF(PhieuBauCu!$B$2&gt;6,IF(LEN($B1089)=0,"",IF(AND($B1089&gt;0,VALUE(SUBSTITUTE($B1089,"7","0"))=$B1089),1,0)),"")</f>
        <v/>
      </c>
      <c r="K1089" s="5" t="str">
        <f>IF(PhieuBauCu!$B$2&gt;7,IF(LEN($B1089)=0,"",IF(AND($B1089&gt;0,VALUE(SUBSTITUTE($B1089,"8","0"))=$B1089),1,0)),"")</f>
        <v/>
      </c>
      <c r="L1089" s="5" t="str">
        <f>IF(PhieuBauCu!$B$2&gt;8,IF(LEN($B1089)=0,"",IF(AND($B1089&gt;0,VALUE(SUBSTITUTE($B1089,"9","0"))=$B1089),1,0)),"")</f>
        <v/>
      </c>
      <c r="M1089" s="9">
        <f t="shared" si="33"/>
        <v>0</v>
      </c>
      <c r="N1089" s="36">
        <f>IF(AND(M1089&lt;=PhieuBauCu!$B$13,M1089&gt;=1),1,0)</f>
        <v>0</v>
      </c>
    </row>
    <row r="1090" spans="1:14" ht="28.5" customHeight="1">
      <c r="A1090" s="2">
        <v>1085</v>
      </c>
      <c r="B1090" s="3"/>
      <c r="C1090" s="48" t="str">
        <f t="shared" si="32"/>
        <v/>
      </c>
      <c r="D1090" s="5" t="str">
        <f>IF(PhieuBauCu!$B$2&gt;0,IF(LEN($B1090)=0,"",IF(AND($B1090&gt;0,VALUE(SUBSTITUTE($B1090,"1","0"))=$B1090),1,0)),"")</f>
        <v/>
      </c>
      <c r="E1090" s="5" t="str">
        <f>IF(PhieuBauCu!$B$2&gt;1,IF(LEN($B1090)=0,"",IF(AND($B1090&gt;0,VALUE(SUBSTITUTE($B1090,"2","0"))=$B1090),1,0)),"")</f>
        <v/>
      </c>
      <c r="F1090" s="5" t="str">
        <f>IF(PhieuBauCu!$B$2&gt;2,IF(LEN($B1090)=0,"",IF(AND($B1090&gt;0,VALUE(SUBSTITUTE($B1090,"3","0"))=$B1090),1,0)),"")</f>
        <v/>
      </c>
      <c r="G1090" s="5" t="str">
        <f>IF(PhieuBauCu!$B$2&gt;3,IF(LEN($B1090)=0,"",IF(AND($B1090&gt;0,VALUE(SUBSTITUTE($B1090,"4","0"))=$B1090),1,0)),"")</f>
        <v/>
      </c>
      <c r="H1090" s="5" t="str">
        <f>IF(PhieuBauCu!$B$2&gt;4,IF(LEN($B1090)=0,"",IF(AND($B1090&gt;0,VALUE(SUBSTITUTE($B1090,"5","0"))=$B1090),1,0)),"")</f>
        <v/>
      </c>
      <c r="I1090" s="5" t="str">
        <f>IF(PhieuBauCu!$B$2&gt;5,IF(LEN($B1090)=0,"",IF(AND($B1090&gt;0,VALUE(SUBSTITUTE($B1090,"6","0"))=$B1090),1,0)),"")</f>
        <v/>
      </c>
      <c r="J1090" s="5" t="str">
        <f>IF(PhieuBauCu!$B$2&gt;6,IF(LEN($B1090)=0,"",IF(AND($B1090&gt;0,VALUE(SUBSTITUTE($B1090,"7","0"))=$B1090),1,0)),"")</f>
        <v/>
      </c>
      <c r="K1090" s="5" t="str">
        <f>IF(PhieuBauCu!$B$2&gt;7,IF(LEN($B1090)=0,"",IF(AND($B1090&gt;0,VALUE(SUBSTITUTE($B1090,"8","0"))=$B1090),1,0)),"")</f>
        <v/>
      </c>
      <c r="L1090" s="5" t="str">
        <f>IF(PhieuBauCu!$B$2&gt;8,IF(LEN($B1090)=0,"",IF(AND($B1090&gt;0,VALUE(SUBSTITUTE($B1090,"9","0"))=$B1090),1,0)),"")</f>
        <v/>
      </c>
      <c r="M1090" s="9">
        <f t="shared" si="33"/>
        <v>0</v>
      </c>
      <c r="N1090" s="36">
        <f>IF(AND(M1090&lt;=PhieuBauCu!$B$13,M1090&gt;=1),1,0)</f>
        <v>0</v>
      </c>
    </row>
    <row r="1091" spans="1:14" ht="28.5" customHeight="1">
      <c r="A1091" s="2">
        <v>1086</v>
      </c>
      <c r="B1091" s="3"/>
      <c r="C1091" s="48" t="str">
        <f t="shared" si="32"/>
        <v/>
      </c>
      <c r="D1091" s="5" t="str">
        <f>IF(PhieuBauCu!$B$2&gt;0,IF(LEN($B1091)=0,"",IF(AND($B1091&gt;0,VALUE(SUBSTITUTE($B1091,"1","0"))=$B1091),1,0)),"")</f>
        <v/>
      </c>
      <c r="E1091" s="5" t="str">
        <f>IF(PhieuBauCu!$B$2&gt;1,IF(LEN($B1091)=0,"",IF(AND($B1091&gt;0,VALUE(SUBSTITUTE($B1091,"2","0"))=$B1091),1,0)),"")</f>
        <v/>
      </c>
      <c r="F1091" s="5" t="str">
        <f>IF(PhieuBauCu!$B$2&gt;2,IF(LEN($B1091)=0,"",IF(AND($B1091&gt;0,VALUE(SUBSTITUTE($B1091,"3","0"))=$B1091),1,0)),"")</f>
        <v/>
      </c>
      <c r="G1091" s="5" t="str">
        <f>IF(PhieuBauCu!$B$2&gt;3,IF(LEN($B1091)=0,"",IF(AND($B1091&gt;0,VALUE(SUBSTITUTE($B1091,"4","0"))=$B1091),1,0)),"")</f>
        <v/>
      </c>
      <c r="H1091" s="5" t="str">
        <f>IF(PhieuBauCu!$B$2&gt;4,IF(LEN($B1091)=0,"",IF(AND($B1091&gt;0,VALUE(SUBSTITUTE($B1091,"5","0"))=$B1091),1,0)),"")</f>
        <v/>
      </c>
      <c r="I1091" s="5" t="str">
        <f>IF(PhieuBauCu!$B$2&gt;5,IF(LEN($B1091)=0,"",IF(AND($B1091&gt;0,VALUE(SUBSTITUTE($B1091,"6","0"))=$B1091),1,0)),"")</f>
        <v/>
      </c>
      <c r="J1091" s="5" t="str">
        <f>IF(PhieuBauCu!$B$2&gt;6,IF(LEN($B1091)=0,"",IF(AND($B1091&gt;0,VALUE(SUBSTITUTE($B1091,"7","0"))=$B1091),1,0)),"")</f>
        <v/>
      </c>
      <c r="K1091" s="5" t="str">
        <f>IF(PhieuBauCu!$B$2&gt;7,IF(LEN($B1091)=0,"",IF(AND($B1091&gt;0,VALUE(SUBSTITUTE($B1091,"8","0"))=$B1091),1,0)),"")</f>
        <v/>
      </c>
      <c r="L1091" s="5" t="str">
        <f>IF(PhieuBauCu!$B$2&gt;8,IF(LEN($B1091)=0,"",IF(AND($B1091&gt;0,VALUE(SUBSTITUTE($B1091,"9","0"))=$B1091),1,0)),"")</f>
        <v/>
      </c>
      <c r="M1091" s="9">
        <f t="shared" si="33"/>
        <v>0</v>
      </c>
      <c r="N1091" s="36">
        <f>IF(AND(M1091&lt;=PhieuBauCu!$B$13,M1091&gt;=1),1,0)</f>
        <v>0</v>
      </c>
    </row>
    <row r="1092" spans="1:14" ht="28.5" customHeight="1">
      <c r="A1092" s="2">
        <v>1087</v>
      </c>
      <c r="B1092" s="3"/>
      <c r="C1092" s="48" t="str">
        <f t="shared" si="32"/>
        <v/>
      </c>
      <c r="D1092" s="5" t="str">
        <f>IF(PhieuBauCu!$B$2&gt;0,IF(LEN($B1092)=0,"",IF(AND($B1092&gt;0,VALUE(SUBSTITUTE($B1092,"1","0"))=$B1092),1,0)),"")</f>
        <v/>
      </c>
      <c r="E1092" s="5" t="str">
        <f>IF(PhieuBauCu!$B$2&gt;1,IF(LEN($B1092)=0,"",IF(AND($B1092&gt;0,VALUE(SUBSTITUTE($B1092,"2","0"))=$B1092),1,0)),"")</f>
        <v/>
      </c>
      <c r="F1092" s="5" t="str">
        <f>IF(PhieuBauCu!$B$2&gt;2,IF(LEN($B1092)=0,"",IF(AND($B1092&gt;0,VALUE(SUBSTITUTE($B1092,"3","0"))=$B1092),1,0)),"")</f>
        <v/>
      </c>
      <c r="G1092" s="5" t="str">
        <f>IF(PhieuBauCu!$B$2&gt;3,IF(LEN($B1092)=0,"",IF(AND($B1092&gt;0,VALUE(SUBSTITUTE($B1092,"4","0"))=$B1092),1,0)),"")</f>
        <v/>
      </c>
      <c r="H1092" s="5" t="str">
        <f>IF(PhieuBauCu!$B$2&gt;4,IF(LEN($B1092)=0,"",IF(AND($B1092&gt;0,VALUE(SUBSTITUTE($B1092,"5","0"))=$B1092),1,0)),"")</f>
        <v/>
      </c>
      <c r="I1092" s="5" t="str">
        <f>IF(PhieuBauCu!$B$2&gt;5,IF(LEN($B1092)=0,"",IF(AND($B1092&gt;0,VALUE(SUBSTITUTE($B1092,"6","0"))=$B1092),1,0)),"")</f>
        <v/>
      </c>
      <c r="J1092" s="5" t="str">
        <f>IF(PhieuBauCu!$B$2&gt;6,IF(LEN($B1092)=0,"",IF(AND($B1092&gt;0,VALUE(SUBSTITUTE($B1092,"7","0"))=$B1092),1,0)),"")</f>
        <v/>
      </c>
      <c r="K1092" s="5" t="str">
        <f>IF(PhieuBauCu!$B$2&gt;7,IF(LEN($B1092)=0,"",IF(AND($B1092&gt;0,VALUE(SUBSTITUTE($B1092,"8","0"))=$B1092),1,0)),"")</f>
        <v/>
      </c>
      <c r="L1092" s="5" t="str">
        <f>IF(PhieuBauCu!$B$2&gt;8,IF(LEN($B1092)=0,"",IF(AND($B1092&gt;0,VALUE(SUBSTITUTE($B1092,"9","0"))=$B1092),1,0)),"")</f>
        <v/>
      </c>
      <c r="M1092" s="9">
        <f t="shared" si="33"/>
        <v>0</v>
      </c>
      <c r="N1092" s="36">
        <f>IF(AND(M1092&lt;=PhieuBauCu!$B$13,M1092&gt;=1),1,0)</f>
        <v>0</v>
      </c>
    </row>
    <row r="1093" spans="1:14" ht="28.5" customHeight="1">
      <c r="A1093" s="2">
        <v>1088</v>
      </c>
      <c r="B1093" s="3"/>
      <c r="C1093" s="48" t="str">
        <f t="shared" si="32"/>
        <v/>
      </c>
      <c r="D1093" s="5" t="str">
        <f>IF(PhieuBauCu!$B$2&gt;0,IF(LEN($B1093)=0,"",IF(AND($B1093&gt;0,VALUE(SUBSTITUTE($B1093,"1","0"))=$B1093),1,0)),"")</f>
        <v/>
      </c>
      <c r="E1093" s="5" t="str">
        <f>IF(PhieuBauCu!$B$2&gt;1,IF(LEN($B1093)=0,"",IF(AND($B1093&gt;0,VALUE(SUBSTITUTE($B1093,"2","0"))=$B1093),1,0)),"")</f>
        <v/>
      </c>
      <c r="F1093" s="5" t="str">
        <f>IF(PhieuBauCu!$B$2&gt;2,IF(LEN($B1093)=0,"",IF(AND($B1093&gt;0,VALUE(SUBSTITUTE($B1093,"3","0"))=$B1093),1,0)),"")</f>
        <v/>
      </c>
      <c r="G1093" s="5" t="str">
        <f>IF(PhieuBauCu!$B$2&gt;3,IF(LEN($B1093)=0,"",IF(AND($B1093&gt;0,VALUE(SUBSTITUTE($B1093,"4","0"))=$B1093),1,0)),"")</f>
        <v/>
      </c>
      <c r="H1093" s="5" t="str">
        <f>IF(PhieuBauCu!$B$2&gt;4,IF(LEN($B1093)=0,"",IF(AND($B1093&gt;0,VALUE(SUBSTITUTE($B1093,"5","0"))=$B1093),1,0)),"")</f>
        <v/>
      </c>
      <c r="I1093" s="5" t="str">
        <f>IF(PhieuBauCu!$B$2&gt;5,IF(LEN($B1093)=0,"",IF(AND($B1093&gt;0,VALUE(SUBSTITUTE($B1093,"6","0"))=$B1093),1,0)),"")</f>
        <v/>
      </c>
      <c r="J1093" s="5" t="str">
        <f>IF(PhieuBauCu!$B$2&gt;6,IF(LEN($B1093)=0,"",IF(AND($B1093&gt;0,VALUE(SUBSTITUTE($B1093,"7","0"))=$B1093),1,0)),"")</f>
        <v/>
      </c>
      <c r="K1093" s="5" t="str">
        <f>IF(PhieuBauCu!$B$2&gt;7,IF(LEN($B1093)=0,"",IF(AND($B1093&gt;0,VALUE(SUBSTITUTE($B1093,"8","0"))=$B1093),1,0)),"")</f>
        <v/>
      </c>
      <c r="L1093" s="5" t="str">
        <f>IF(PhieuBauCu!$B$2&gt;8,IF(LEN($B1093)=0,"",IF(AND($B1093&gt;0,VALUE(SUBSTITUTE($B1093,"9","0"))=$B1093),1,0)),"")</f>
        <v/>
      </c>
      <c r="M1093" s="9">
        <f t="shared" si="33"/>
        <v>0</v>
      </c>
      <c r="N1093" s="36">
        <f>IF(AND(M1093&lt;=PhieuBauCu!$B$13,M1093&gt;=1),1,0)</f>
        <v>0</v>
      </c>
    </row>
    <row r="1094" spans="1:14" ht="28.5" customHeight="1">
      <c r="A1094" s="2">
        <v>1089</v>
      </c>
      <c r="B1094" s="3"/>
      <c r="C1094" s="48" t="str">
        <f t="shared" si="32"/>
        <v/>
      </c>
      <c r="D1094" s="5" t="str">
        <f>IF(PhieuBauCu!$B$2&gt;0,IF(LEN($B1094)=0,"",IF(AND($B1094&gt;0,VALUE(SUBSTITUTE($B1094,"1","0"))=$B1094),1,0)),"")</f>
        <v/>
      </c>
      <c r="E1094" s="5" t="str">
        <f>IF(PhieuBauCu!$B$2&gt;1,IF(LEN($B1094)=0,"",IF(AND($B1094&gt;0,VALUE(SUBSTITUTE($B1094,"2","0"))=$B1094),1,0)),"")</f>
        <v/>
      </c>
      <c r="F1094" s="5" t="str">
        <f>IF(PhieuBauCu!$B$2&gt;2,IF(LEN($B1094)=0,"",IF(AND($B1094&gt;0,VALUE(SUBSTITUTE($B1094,"3","0"))=$B1094),1,0)),"")</f>
        <v/>
      </c>
      <c r="G1094" s="5" t="str">
        <f>IF(PhieuBauCu!$B$2&gt;3,IF(LEN($B1094)=0,"",IF(AND($B1094&gt;0,VALUE(SUBSTITUTE($B1094,"4","0"))=$B1094),1,0)),"")</f>
        <v/>
      </c>
      <c r="H1094" s="5" t="str">
        <f>IF(PhieuBauCu!$B$2&gt;4,IF(LEN($B1094)=0,"",IF(AND($B1094&gt;0,VALUE(SUBSTITUTE($B1094,"5","0"))=$B1094),1,0)),"")</f>
        <v/>
      </c>
      <c r="I1094" s="5" t="str">
        <f>IF(PhieuBauCu!$B$2&gt;5,IF(LEN($B1094)=0,"",IF(AND($B1094&gt;0,VALUE(SUBSTITUTE($B1094,"6","0"))=$B1094),1,0)),"")</f>
        <v/>
      </c>
      <c r="J1094" s="5" t="str">
        <f>IF(PhieuBauCu!$B$2&gt;6,IF(LEN($B1094)=0,"",IF(AND($B1094&gt;0,VALUE(SUBSTITUTE($B1094,"7","0"))=$B1094),1,0)),"")</f>
        <v/>
      </c>
      <c r="K1094" s="5" t="str">
        <f>IF(PhieuBauCu!$B$2&gt;7,IF(LEN($B1094)=0,"",IF(AND($B1094&gt;0,VALUE(SUBSTITUTE($B1094,"8","0"))=$B1094),1,0)),"")</f>
        <v/>
      </c>
      <c r="L1094" s="5" t="str">
        <f>IF(PhieuBauCu!$B$2&gt;8,IF(LEN($B1094)=0,"",IF(AND($B1094&gt;0,VALUE(SUBSTITUTE($B1094,"9","0"))=$B1094),1,0)),"")</f>
        <v/>
      </c>
      <c r="M1094" s="9">
        <f t="shared" si="33"/>
        <v>0</v>
      </c>
      <c r="N1094" s="36">
        <f>IF(AND(M1094&lt;=PhieuBauCu!$B$13,M1094&gt;=1),1,0)</f>
        <v>0</v>
      </c>
    </row>
    <row r="1095" spans="1:14" ht="28.5" customHeight="1">
      <c r="A1095" s="2">
        <v>1090</v>
      </c>
      <c r="B1095" s="3"/>
      <c r="C1095" s="48" t="str">
        <f t="shared" ref="C1095:C1158" si="34">IF(LEN(B1095)&gt;0,IF(N1095=1,"Ok","Not Ok"),"")</f>
        <v/>
      </c>
      <c r="D1095" s="5" t="str">
        <f>IF(PhieuBauCu!$B$2&gt;0,IF(LEN($B1095)=0,"",IF(AND($B1095&gt;0,VALUE(SUBSTITUTE($B1095,"1","0"))=$B1095),1,0)),"")</f>
        <v/>
      </c>
      <c r="E1095" s="5" t="str">
        <f>IF(PhieuBauCu!$B$2&gt;1,IF(LEN($B1095)=0,"",IF(AND($B1095&gt;0,VALUE(SUBSTITUTE($B1095,"2","0"))=$B1095),1,0)),"")</f>
        <v/>
      </c>
      <c r="F1095" s="5" t="str">
        <f>IF(PhieuBauCu!$B$2&gt;2,IF(LEN($B1095)=0,"",IF(AND($B1095&gt;0,VALUE(SUBSTITUTE($B1095,"3","0"))=$B1095),1,0)),"")</f>
        <v/>
      </c>
      <c r="G1095" s="5" t="str">
        <f>IF(PhieuBauCu!$B$2&gt;3,IF(LEN($B1095)=0,"",IF(AND($B1095&gt;0,VALUE(SUBSTITUTE($B1095,"4","0"))=$B1095),1,0)),"")</f>
        <v/>
      </c>
      <c r="H1095" s="5" t="str">
        <f>IF(PhieuBauCu!$B$2&gt;4,IF(LEN($B1095)=0,"",IF(AND($B1095&gt;0,VALUE(SUBSTITUTE($B1095,"5","0"))=$B1095),1,0)),"")</f>
        <v/>
      </c>
      <c r="I1095" s="5" t="str">
        <f>IF(PhieuBauCu!$B$2&gt;5,IF(LEN($B1095)=0,"",IF(AND($B1095&gt;0,VALUE(SUBSTITUTE($B1095,"6","0"))=$B1095),1,0)),"")</f>
        <v/>
      </c>
      <c r="J1095" s="5" t="str">
        <f>IF(PhieuBauCu!$B$2&gt;6,IF(LEN($B1095)=0,"",IF(AND($B1095&gt;0,VALUE(SUBSTITUTE($B1095,"7","0"))=$B1095),1,0)),"")</f>
        <v/>
      </c>
      <c r="K1095" s="5" t="str">
        <f>IF(PhieuBauCu!$B$2&gt;7,IF(LEN($B1095)=0,"",IF(AND($B1095&gt;0,VALUE(SUBSTITUTE($B1095,"8","0"))=$B1095),1,0)),"")</f>
        <v/>
      </c>
      <c r="L1095" s="5" t="str">
        <f>IF(PhieuBauCu!$B$2&gt;8,IF(LEN($B1095)=0,"",IF(AND($B1095&gt;0,VALUE(SUBSTITUTE($B1095,"9","0"))=$B1095),1,0)),"")</f>
        <v/>
      </c>
      <c r="M1095" s="9">
        <f t="shared" ref="M1095:M1158" si="35">SUMIF(D1095:L1095,1)</f>
        <v>0</v>
      </c>
      <c r="N1095" s="36">
        <f>IF(AND(M1095&lt;=PhieuBauCu!$B$13,M1095&gt;=1),1,0)</f>
        <v>0</v>
      </c>
    </row>
    <row r="1096" spans="1:14" ht="28.5" customHeight="1">
      <c r="A1096" s="2">
        <v>1091</v>
      </c>
      <c r="B1096" s="3"/>
      <c r="C1096" s="48" t="str">
        <f t="shared" si="34"/>
        <v/>
      </c>
      <c r="D1096" s="5" t="str">
        <f>IF(PhieuBauCu!$B$2&gt;0,IF(LEN($B1096)=0,"",IF(AND($B1096&gt;0,VALUE(SUBSTITUTE($B1096,"1","0"))=$B1096),1,0)),"")</f>
        <v/>
      </c>
      <c r="E1096" s="5" t="str">
        <f>IF(PhieuBauCu!$B$2&gt;1,IF(LEN($B1096)=0,"",IF(AND($B1096&gt;0,VALUE(SUBSTITUTE($B1096,"2","0"))=$B1096),1,0)),"")</f>
        <v/>
      </c>
      <c r="F1096" s="5" t="str">
        <f>IF(PhieuBauCu!$B$2&gt;2,IF(LEN($B1096)=0,"",IF(AND($B1096&gt;0,VALUE(SUBSTITUTE($B1096,"3","0"))=$B1096),1,0)),"")</f>
        <v/>
      </c>
      <c r="G1096" s="5" t="str">
        <f>IF(PhieuBauCu!$B$2&gt;3,IF(LEN($B1096)=0,"",IF(AND($B1096&gt;0,VALUE(SUBSTITUTE($B1096,"4","0"))=$B1096),1,0)),"")</f>
        <v/>
      </c>
      <c r="H1096" s="5" t="str">
        <f>IF(PhieuBauCu!$B$2&gt;4,IF(LEN($B1096)=0,"",IF(AND($B1096&gt;0,VALUE(SUBSTITUTE($B1096,"5","0"))=$B1096),1,0)),"")</f>
        <v/>
      </c>
      <c r="I1096" s="5" t="str">
        <f>IF(PhieuBauCu!$B$2&gt;5,IF(LEN($B1096)=0,"",IF(AND($B1096&gt;0,VALUE(SUBSTITUTE($B1096,"6","0"))=$B1096),1,0)),"")</f>
        <v/>
      </c>
      <c r="J1096" s="5" t="str">
        <f>IF(PhieuBauCu!$B$2&gt;6,IF(LEN($B1096)=0,"",IF(AND($B1096&gt;0,VALUE(SUBSTITUTE($B1096,"7","0"))=$B1096),1,0)),"")</f>
        <v/>
      </c>
      <c r="K1096" s="5" t="str">
        <f>IF(PhieuBauCu!$B$2&gt;7,IF(LEN($B1096)=0,"",IF(AND($B1096&gt;0,VALUE(SUBSTITUTE($B1096,"8","0"))=$B1096),1,0)),"")</f>
        <v/>
      </c>
      <c r="L1096" s="5" t="str">
        <f>IF(PhieuBauCu!$B$2&gt;8,IF(LEN($B1096)=0,"",IF(AND($B1096&gt;0,VALUE(SUBSTITUTE($B1096,"9","0"))=$B1096),1,0)),"")</f>
        <v/>
      </c>
      <c r="M1096" s="9">
        <f t="shared" si="35"/>
        <v>0</v>
      </c>
      <c r="N1096" s="36">
        <f>IF(AND(M1096&lt;=PhieuBauCu!$B$13,M1096&gt;=1),1,0)</f>
        <v>0</v>
      </c>
    </row>
    <row r="1097" spans="1:14" ht="28.5" customHeight="1">
      <c r="A1097" s="2">
        <v>1092</v>
      </c>
      <c r="B1097" s="3"/>
      <c r="C1097" s="48" t="str">
        <f t="shared" si="34"/>
        <v/>
      </c>
      <c r="D1097" s="5" t="str">
        <f>IF(PhieuBauCu!$B$2&gt;0,IF(LEN($B1097)=0,"",IF(AND($B1097&gt;0,VALUE(SUBSTITUTE($B1097,"1","0"))=$B1097),1,0)),"")</f>
        <v/>
      </c>
      <c r="E1097" s="5" t="str">
        <f>IF(PhieuBauCu!$B$2&gt;1,IF(LEN($B1097)=0,"",IF(AND($B1097&gt;0,VALUE(SUBSTITUTE($B1097,"2","0"))=$B1097),1,0)),"")</f>
        <v/>
      </c>
      <c r="F1097" s="5" t="str">
        <f>IF(PhieuBauCu!$B$2&gt;2,IF(LEN($B1097)=0,"",IF(AND($B1097&gt;0,VALUE(SUBSTITUTE($B1097,"3","0"))=$B1097),1,0)),"")</f>
        <v/>
      </c>
      <c r="G1097" s="5" t="str">
        <f>IF(PhieuBauCu!$B$2&gt;3,IF(LEN($B1097)=0,"",IF(AND($B1097&gt;0,VALUE(SUBSTITUTE($B1097,"4","0"))=$B1097),1,0)),"")</f>
        <v/>
      </c>
      <c r="H1097" s="5" t="str">
        <f>IF(PhieuBauCu!$B$2&gt;4,IF(LEN($B1097)=0,"",IF(AND($B1097&gt;0,VALUE(SUBSTITUTE($B1097,"5","0"))=$B1097),1,0)),"")</f>
        <v/>
      </c>
      <c r="I1097" s="5" t="str">
        <f>IF(PhieuBauCu!$B$2&gt;5,IF(LEN($B1097)=0,"",IF(AND($B1097&gt;0,VALUE(SUBSTITUTE($B1097,"6","0"))=$B1097),1,0)),"")</f>
        <v/>
      </c>
      <c r="J1097" s="5" t="str">
        <f>IF(PhieuBauCu!$B$2&gt;6,IF(LEN($B1097)=0,"",IF(AND($B1097&gt;0,VALUE(SUBSTITUTE($B1097,"7","0"))=$B1097),1,0)),"")</f>
        <v/>
      </c>
      <c r="K1097" s="5" t="str">
        <f>IF(PhieuBauCu!$B$2&gt;7,IF(LEN($B1097)=0,"",IF(AND($B1097&gt;0,VALUE(SUBSTITUTE($B1097,"8","0"))=$B1097),1,0)),"")</f>
        <v/>
      </c>
      <c r="L1097" s="5" t="str">
        <f>IF(PhieuBauCu!$B$2&gt;8,IF(LEN($B1097)=0,"",IF(AND($B1097&gt;0,VALUE(SUBSTITUTE($B1097,"9","0"))=$B1097),1,0)),"")</f>
        <v/>
      </c>
      <c r="M1097" s="9">
        <f t="shared" si="35"/>
        <v>0</v>
      </c>
      <c r="N1097" s="36">
        <f>IF(AND(M1097&lt;=PhieuBauCu!$B$13,M1097&gt;=1),1,0)</f>
        <v>0</v>
      </c>
    </row>
    <row r="1098" spans="1:14" ht="28.5" customHeight="1">
      <c r="A1098" s="2">
        <v>1093</v>
      </c>
      <c r="B1098" s="3"/>
      <c r="C1098" s="48" t="str">
        <f t="shared" si="34"/>
        <v/>
      </c>
      <c r="D1098" s="5" t="str">
        <f>IF(PhieuBauCu!$B$2&gt;0,IF(LEN($B1098)=0,"",IF(AND($B1098&gt;0,VALUE(SUBSTITUTE($B1098,"1","0"))=$B1098),1,0)),"")</f>
        <v/>
      </c>
      <c r="E1098" s="5" t="str">
        <f>IF(PhieuBauCu!$B$2&gt;1,IF(LEN($B1098)=0,"",IF(AND($B1098&gt;0,VALUE(SUBSTITUTE($B1098,"2","0"))=$B1098),1,0)),"")</f>
        <v/>
      </c>
      <c r="F1098" s="5" t="str">
        <f>IF(PhieuBauCu!$B$2&gt;2,IF(LEN($B1098)=0,"",IF(AND($B1098&gt;0,VALUE(SUBSTITUTE($B1098,"3","0"))=$B1098),1,0)),"")</f>
        <v/>
      </c>
      <c r="G1098" s="5" t="str">
        <f>IF(PhieuBauCu!$B$2&gt;3,IF(LEN($B1098)=0,"",IF(AND($B1098&gt;0,VALUE(SUBSTITUTE($B1098,"4","0"))=$B1098),1,0)),"")</f>
        <v/>
      </c>
      <c r="H1098" s="5" t="str">
        <f>IF(PhieuBauCu!$B$2&gt;4,IF(LEN($B1098)=0,"",IF(AND($B1098&gt;0,VALUE(SUBSTITUTE($B1098,"5","0"))=$B1098),1,0)),"")</f>
        <v/>
      </c>
      <c r="I1098" s="5" t="str">
        <f>IF(PhieuBauCu!$B$2&gt;5,IF(LEN($B1098)=0,"",IF(AND($B1098&gt;0,VALUE(SUBSTITUTE($B1098,"6","0"))=$B1098),1,0)),"")</f>
        <v/>
      </c>
      <c r="J1098" s="5" t="str">
        <f>IF(PhieuBauCu!$B$2&gt;6,IF(LEN($B1098)=0,"",IF(AND($B1098&gt;0,VALUE(SUBSTITUTE($B1098,"7","0"))=$B1098),1,0)),"")</f>
        <v/>
      </c>
      <c r="K1098" s="5" t="str">
        <f>IF(PhieuBauCu!$B$2&gt;7,IF(LEN($B1098)=0,"",IF(AND($B1098&gt;0,VALUE(SUBSTITUTE($B1098,"8","0"))=$B1098),1,0)),"")</f>
        <v/>
      </c>
      <c r="L1098" s="5" t="str">
        <f>IF(PhieuBauCu!$B$2&gt;8,IF(LEN($B1098)=0,"",IF(AND($B1098&gt;0,VALUE(SUBSTITUTE($B1098,"9","0"))=$B1098),1,0)),"")</f>
        <v/>
      </c>
      <c r="M1098" s="9">
        <f t="shared" si="35"/>
        <v>0</v>
      </c>
      <c r="N1098" s="36">
        <f>IF(AND(M1098&lt;=PhieuBauCu!$B$13,M1098&gt;=1),1,0)</f>
        <v>0</v>
      </c>
    </row>
    <row r="1099" spans="1:14" ht="28.5" customHeight="1">
      <c r="A1099" s="2">
        <v>1094</v>
      </c>
      <c r="B1099" s="3"/>
      <c r="C1099" s="48" t="str">
        <f t="shared" si="34"/>
        <v/>
      </c>
      <c r="D1099" s="5" t="str">
        <f>IF(PhieuBauCu!$B$2&gt;0,IF(LEN($B1099)=0,"",IF(AND($B1099&gt;0,VALUE(SUBSTITUTE($B1099,"1","0"))=$B1099),1,0)),"")</f>
        <v/>
      </c>
      <c r="E1099" s="5" t="str">
        <f>IF(PhieuBauCu!$B$2&gt;1,IF(LEN($B1099)=0,"",IF(AND($B1099&gt;0,VALUE(SUBSTITUTE($B1099,"2","0"))=$B1099),1,0)),"")</f>
        <v/>
      </c>
      <c r="F1099" s="5" t="str">
        <f>IF(PhieuBauCu!$B$2&gt;2,IF(LEN($B1099)=0,"",IF(AND($B1099&gt;0,VALUE(SUBSTITUTE($B1099,"3","0"))=$B1099),1,0)),"")</f>
        <v/>
      </c>
      <c r="G1099" s="5" t="str">
        <f>IF(PhieuBauCu!$B$2&gt;3,IF(LEN($B1099)=0,"",IF(AND($B1099&gt;0,VALUE(SUBSTITUTE($B1099,"4","0"))=$B1099),1,0)),"")</f>
        <v/>
      </c>
      <c r="H1099" s="5" t="str">
        <f>IF(PhieuBauCu!$B$2&gt;4,IF(LEN($B1099)=0,"",IF(AND($B1099&gt;0,VALUE(SUBSTITUTE($B1099,"5","0"))=$B1099),1,0)),"")</f>
        <v/>
      </c>
      <c r="I1099" s="5" t="str">
        <f>IF(PhieuBauCu!$B$2&gt;5,IF(LEN($B1099)=0,"",IF(AND($B1099&gt;0,VALUE(SUBSTITUTE($B1099,"6","0"))=$B1099),1,0)),"")</f>
        <v/>
      </c>
      <c r="J1099" s="5" t="str">
        <f>IF(PhieuBauCu!$B$2&gt;6,IF(LEN($B1099)=0,"",IF(AND($B1099&gt;0,VALUE(SUBSTITUTE($B1099,"7","0"))=$B1099),1,0)),"")</f>
        <v/>
      </c>
      <c r="K1099" s="5" t="str">
        <f>IF(PhieuBauCu!$B$2&gt;7,IF(LEN($B1099)=0,"",IF(AND($B1099&gt;0,VALUE(SUBSTITUTE($B1099,"8","0"))=$B1099),1,0)),"")</f>
        <v/>
      </c>
      <c r="L1099" s="5" t="str">
        <f>IF(PhieuBauCu!$B$2&gt;8,IF(LEN($B1099)=0,"",IF(AND($B1099&gt;0,VALUE(SUBSTITUTE($B1099,"9","0"))=$B1099),1,0)),"")</f>
        <v/>
      </c>
      <c r="M1099" s="9">
        <f t="shared" si="35"/>
        <v>0</v>
      </c>
      <c r="N1099" s="36">
        <f>IF(AND(M1099&lt;=PhieuBauCu!$B$13,M1099&gt;=1),1,0)</f>
        <v>0</v>
      </c>
    </row>
    <row r="1100" spans="1:14" ht="28.5" customHeight="1">
      <c r="A1100" s="2">
        <v>1095</v>
      </c>
      <c r="B1100" s="3"/>
      <c r="C1100" s="48" t="str">
        <f t="shared" si="34"/>
        <v/>
      </c>
      <c r="D1100" s="5" t="str">
        <f>IF(PhieuBauCu!$B$2&gt;0,IF(LEN($B1100)=0,"",IF(AND($B1100&gt;0,VALUE(SUBSTITUTE($B1100,"1","0"))=$B1100),1,0)),"")</f>
        <v/>
      </c>
      <c r="E1100" s="5" t="str">
        <f>IF(PhieuBauCu!$B$2&gt;1,IF(LEN($B1100)=0,"",IF(AND($B1100&gt;0,VALUE(SUBSTITUTE($B1100,"2","0"))=$B1100),1,0)),"")</f>
        <v/>
      </c>
      <c r="F1100" s="5" t="str">
        <f>IF(PhieuBauCu!$B$2&gt;2,IF(LEN($B1100)=0,"",IF(AND($B1100&gt;0,VALUE(SUBSTITUTE($B1100,"3","0"))=$B1100),1,0)),"")</f>
        <v/>
      </c>
      <c r="G1100" s="5" t="str">
        <f>IF(PhieuBauCu!$B$2&gt;3,IF(LEN($B1100)=0,"",IF(AND($B1100&gt;0,VALUE(SUBSTITUTE($B1100,"4","0"))=$B1100),1,0)),"")</f>
        <v/>
      </c>
      <c r="H1100" s="5" t="str">
        <f>IF(PhieuBauCu!$B$2&gt;4,IF(LEN($B1100)=0,"",IF(AND($B1100&gt;0,VALUE(SUBSTITUTE($B1100,"5","0"))=$B1100),1,0)),"")</f>
        <v/>
      </c>
      <c r="I1100" s="5" t="str">
        <f>IF(PhieuBauCu!$B$2&gt;5,IF(LEN($B1100)=0,"",IF(AND($B1100&gt;0,VALUE(SUBSTITUTE($B1100,"6","0"))=$B1100),1,0)),"")</f>
        <v/>
      </c>
      <c r="J1100" s="5" t="str">
        <f>IF(PhieuBauCu!$B$2&gt;6,IF(LEN($B1100)=0,"",IF(AND($B1100&gt;0,VALUE(SUBSTITUTE($B1100,"7","0"))=$B1100),1,0)),"")</f>
        <v/>
      </c>
      <c r="K1100" s="5" t="str">
        <f>IF(PhieuBauCu!$B$2&gt;7,IF(LEN($B1100)=0,"",IF(AND($B1100&gt;0,VALUE(SUBSTITUTE($B1100,"8","0"))=$B1100),1,0)),"")</f>
        <v/>
      </c>
      <c r="L1100" s="5" t="str">
        <f>IF(PhieuBauCu!$B$2&gt;8,IF(LEN($B1100)=0,"",IF(AND($B1100&gt;0,VALUE(SUBSTITUTE($B1100,"9","0"))=$B1100),1,0)),"")</f>
        <v/>
      </c>
      <c r="M1100" s="9">
        <f t="shared" si="35"/>
        <v>0</v>
      </c>
      <c r="N1100" s="36">
        <f>IF(AND(M1100&lt;=PhieuBauCu!$B$13,M1100&gt;=1),1,0)</f>
        <v>0</v>
      </c>
    </row>
    <row r="1101" spans="1:14" ht="28.5" customHeight="1">
      <c r="A1101" s="2">
        <v>1096</v>
      </c>
      <c r="B1101" s="3"/>
      <c r="C1101" s="48" t="str">
        <f t="shared" si="34"/>
        <v/>
      </c>
      <c r="D1101" s="5" t="str">
        <f>IF(PhieuBauCu!$B$2&gt;0,IF(LEN($B1101)=0,"",IF(AND($B1101&gt;0,VALUE(SUBSTITUTE($B1101,"1","0"))=$B1101),1,0)),"")</f>
        <v/>
      </c>
      <c r="E1101" s="5" t="str">
        <f>IF(PhieuBauCu!$B$2&gt;1,IF(LEN($B1101)=0,"",IF(AND($B1101&gt;0,VALUE(SUBSTITUTE($B1101,"2","0"))=$B1101),1,0)),"")</f>
        <v/>
      </c>
      <c r="F1101" s="5" t="str">
        <f>IF(PhieuBauCu!$B$2&gt;2,IF(LEN($B1101)=0,"",IF(AND($B1101&gt;0,VALUE(SUBSTITUTE($B1101,"3","0"))=$B1101),1,0)),"")</f>
        <v/>
      </c>
      <c r="G1101" s="5" t="str">
        <f>IF(PhieuBauCu!$B$2&gt;3,IF(LEN($B1101)=0,"",IF(AND($B1101&gt;0,VALUE(SUBSTITUTE($B1101,"4","0"))=$B1101),1,0)),"")</f>
        <v/>
      </c>
      <c r="H1101" s="5" t="str">
        <f>IF(PhieuBauCu!$B$2&gt;4,IF(LEN($B1101)=0,"",IF(AND($B1101&gt;0,VALUE(SUBSTITUTE($B1101,"5","0"))=$B1101),1,0)),"")</f>
        <v/>
      </c>
      <c r="I1101" s="5" t="str">
        <f>IF(PhieuBauCu!$B$2&gt;5,IF(LEN($B1101)=0,"",IF(AND($B1101&gt;0,VALUE(SUBSTITUTE($B1101,"6","0"))=$B1101),1,0)),"")</f>
        <v/>
      </c>
      <c r="J1101" s="5" t="str">
        <f>IF(PhieuBauCu!$B$2&gt;6,IF(LEN($B1101)=0,"",IF(AND($B1101&gt;0,VALUE(SUBSTITUTE($B1101,"7","0"))=$B1101),1,0)),"")</f>
        <v/>
      </c>
      <c r="K1101" s="5" t="str">
        <f>IF(PhieuBauCu!$B$2&gt;7,IF(LEN($B1101)=0,"",IF(AND($B1101&gt;0,VALUE(SUBSTITUTE($B1101,"8","0"))=$B1101),1,0)),"")</f>
        <v/>
      </c>
      <c r="L1101" s="5" t="str">
        <f>IF(PhieuBauCu!$B$2&gt;8,IF(LEN($B1101)=0,"",IF(AND($B1101&gt;0,VALUE(SUBSTITUTE($B1101,"9","0"))=$B1101),1,0)),"")</f>
        <v/>
      </c>
      <c r="M1101" s="9">
        <f t="shared" si="35"/>
        <v>0</v>
      </c>
      <c r="N1101" s="36">
        <f>IF(AND(M1101&lt;=PhieuBauCu!$B$13,M1101&gt;=1),1,0)</f>
        <v>0</v>
      </c>
    </row>
    <row r="1102" spans="1:14" ht="28.5" customHeight="1">
      <c r="A1102" s="2">
        <v>1097</v>
      </c>
      <c r="B1102" s="3"/>
      <c r="C1102" s="48" t="str">
        <f t="shared" si="34"/>
        <v/>
      </c>
      <c r="D1102" s="5" t="str">
        <f>IF(PhieuBauCu!$B$2&gt;0,IF(LEN($B1102)=0,"",IF(AND($B1102&gt;0,VALUE(SUBSTITUTE($B1102,"1","0"))=$B1102),1,0)),"")</f>
        <v/>
      </c>
      <c r="E1102" s="5" t="str">
        <f>IF(PhieuBauCu!$B$2&gt;1,IF(LEN($B1102)=0,"",IF(AND($B1102&gt;0,VALUE(SUBSTITUTE($B1102,"2","0"))=$B1102),1,0)),"")</f>
        <v/>
      </c>
      <c r="F1102" s="5" t="str">
        <f>IF(PhieuBauCu!$B$2&gt;2,IF(LEN($B1102)=0,"",IF(AND($B1102&gt;0,VALUE(SUBSTITUTE($B1102,"3","0"))=$B1102),1,0)),"")</f>
        <v/>
      </c>
      <c r="G1102" s="5" t="str">
        <f>IF(PhieuBauCu!$B$2&gt;3,IF(LEN($B1102)=0,"",IF(AND($B1102&gt;0,VALUE(SUBSTITUTE($B1102,"4","0"))=$B1102),1,0)),"")</f>
        <v/>
      </c>
      <c r="H1102" s="5" t="str">
        <f>IF(PhieuBauCu!$B$2&gt;4,IF(LEN($B1102)=0,"",IF(AND($B1102&gt;0,VALUE(SUBSTITUTE($B1102,"5","0"))=$B1102),1,0)),"")</f>
        <v/>
      </c>
      <c r="I1102" s="5" t="str">
        <f>IF(PhieuBauCu!$B$2&gt;5,IF(LEN($B1102)=0,"",IF(AND($B1102&gt;0,VALUE(SUBSTITUTE($B1102,"6","0"))=$B1102),1,0)),"")</f>
        <v/>
      </c>
      <c r="J1102" s="5" t="str">
        <f>IF(PhieuBauCu!$B$2&gt;6,IF(LEN($B1102)=0,"",IF(AND($B1102&gt;0,VALUE(SUBSTITUTE($B1102,"7","0"))=$B1102),1,0)),"")</f>
        <v/>
      </c>
      <c r="K1102" s="5" t="str">
        <f>IF(PhieuBauCu!$B$2&gt;7,IF(LEN($B1102)=0,"",IF(AND($B1102&gt;0,VALUE(SUBSTITUTE($B1102,"8","0"))=$B1102),1,0)),"")</f>
        <v/>
      </c>
      <c r="L1102" s="5" t="str">
        <f>IF(PhieuBauCu!$B$2&gt;8,IF(LEN($B1102)=0,"",IF(AND($B1102&gt;0,VALUE(SUBSTITUTE($B1102,"9","0"))=$B1102),1,0)),"")</f>
        <v/>
      </c>
      <c r="M1102" s="9">
        <f t="shared" si="35"/>
        <v>0</v>
      </c>
      <c r="N1102" s="36">
        <f>IF(AND(M1102&lt;=PhieuBauCu!$B$13,M1102&gt;=1),1,0)</f>
        <v>0</v>
      </c>
    </row>
    <row r="1103" spans="1:14" ht="28.5" customHeight="1">
      <c r="A1103" s="2">
        <v>1098</v>
      </c>
      <c r="B1103" s="3"/>
      <c r="C1103" s="48" t="str">
        <f t="shared" si="34"/>
        <v/>
      </c>
      <c r="D1103" s="5" t="str">
        <f>IF(PhieuBauCu!$B$2&gt;0,IF(LEN($B1103)=0,"",IF(AND($B1103&gt;0,VALUE(SUBSTITUTE($B1103,"1","0"))=$B1103),1,0)),"")</f>
        <v/>
      </c>
      <c r="E1103" s="5" t="str">
        <f>IF(PhieuBauCu!$B$2&gt;1,IF(LEN($B1103)=0,"",IF(AND($B1103&gt;0,VALUE(SUBSTITUTE($B1103,"2","0"))=$B1103),1,0)),"")</f>
        <v/>
      </c>
      <c r="F1103" s="5" t="str">
        <f>IF(PhieuBauCu!$B$2&gt;2,IF(LEN($B1103)=0,"",IF(AND($B1103&gt;0,VALUE(SUBSTITUTE($B1103,"3","0"))=$B1103),1,0)),"")</f>
        <v/>
      </c>
      <c r="G1103" s="5" t="str">
        <f>IF(PhieuBauCu!$B$2&gt;3,IF(LEN($B1103)=0,"",IF(AND($B1103&gt;0,VALUE(SUBSTITUTE($B1103,"4","0"))=$B1103),1,0)),"")</f>
        <v/>
      </c>
      <c r="H1103" s="5" t="str">
        <f>IF(PhieuBauCu!$B$2&gt;4,IF(LEN($B1103)=0,"",IF(AND($B1103&gt;0,VALUE(SUBSTITUTE($B1103,"5","0"))=$B1103),1,0)),"")</f>
        <v/>
      </c>
      <c r="I1103" s="5" t="str">
        <f>IF(PhieuBauCu!$B$2&gt;5,IF(LEN($B1103)=0,"",IF(AND($B1103&gt;0,VALUE(SUBSTITUTE($B1103,"6","0"))=$B1103),1,0)),"")</f>
        <v/>
      </c>
      <c r="J1103" s="5" t="str">
        <f>IF(PhieuBauCu!$B$2&gt;6,IF(LEN($B1103)=0,"",IF(AND($B1103&gt;0,VALUE(SUBSTITUTE($B1103,"7","0"))=$B1103),1,0)),"")</f>
        <v/>
      </c>
      <c r="K1103" s="5" t="str">
        <f>IF(PhieuBauCu!$B$2&gt;7,IF(LEN($B1103)=0,"",IF(AND($B1103&gt;0,VALUE(SUBSTITUTE($B1103,"8","0"))=$B1103),1,0)),"")</f>
        <v/>
      </c>
      <c r="L1103" s="5" t="str">
        <f>IF(PhieuBauCu!$B$2&gt;8,IF(LEN($B1103)=0,"",IF(AND($B1103&gt;0,VALUE(SUBSTITUTE($B1103,"9","0"))=$B1103),1,0)),"")</f>
        <v/>
      </c>
      <c r="M1103" s="9">
        <f t="shared" si="35"/>
        <v>0</v>
      </c>
      <c r="N1103" s="36">
        <f>IF(AND(M1103&lt;=PhieuBauCu!$B$13,M1103&gt;=1),1,0)</f>
        <v>0</v>
      </c>
    </row>
    <row r="1104" spans="1:14" ht="28.5" customHeight="1">
      <c r="A1104" s="2">
        <v>1099</v>
      </c>
      <c r="B1104" s="3"/>
      <c r="C1104" s="48" t="str">
        <f t="shared" si="34"/>
        <v/>
      </c>
      <c r="D1104" s="5" t="str">
        <f>IF(PhieuBauCu!$B$2&gt;0,IF(LEN($B1104)=0,"",IF(AND($B1104&gt;0,VALUE(SUBSTITUTE($B1104,"1","0"))=$B1104),1,0)),"")</f>
        <v/>
      </c>
      <c r="E1104" s="5" t="str">
        <f>IF(PhieuBauCu!$B$2&gt;1,IF(LEN($B1104)=0,"",IF(AND($B1104&gt;0,VALUE(SUBSTITUTE($B1104,"2","0"))=$B1104),1,0)),"")</f>
        <v/>
      </c>
      <c r="F1104" s="5" t="str">
        <f>IF(PhieuBauCu!$B$2&gt;2,IF(LEN($B1104)=0,"",IF(AND($B1104&gt;0,VALUE(SUBSTITUTE($B1104,"3","0"))=$B1104),1,0)),"")</f>
        <v/>
      </c>
      <c r="G1104" s="5" t="str">
        <f>IF(PhieuBauCu!$B$2&gt;3,IF(LEN($B1104)=0,"",IF(AND($B1104&gt;0,VALUE(SUBSTITUTE($B1104,"4","0"))=$B1104),1,0)),"")</f>
        <v/>
      </c>
      <c r="H1104" s="5" t="str">
        <f>IF(PhieuBauCu!$B$2&gt;4,IF(LEN($B1104)=0,"",IF(AND($B1104&gt;0,VALUE(SUBSTITUTE($B1104,"5","0"))=$B1104),1,0)),"")</f>
        <v/>
      </c>
      <c r="I1104" s="5" t="str">
        <f>IF(PhieuBauCu!$B$2&gt;5,IF(LEN($B1104)=0,"",IF(AND($B1104&gt;0,VALUE(SUBSTITUTE($B1104,"6","0"))=$B1104),1,0)),"")</f>
        <v/>
      </c>
      <c r="J1104" s="5" t="str">
        <f>IF(PhieuBauCu!$B$2&gt;6,IF(LEN($B1104)=0,"",IF(AND($B1104&gt;0,VALUE(SUBSTITUTE($B1104,"7","0"))=$B1104),1,0)),"")</f>
        <v/>
      </c>
      <c r="K1104" s="5" t="str">
        <f>IF(PhieuBauCu!$B$2&gt;7,IF(LEN($B1104)=0,"",IF(AND($B1104&gt;0,VALUE(SUBSTITUTE($B1104,"8","0"))=$B1104),1,0)),"")</f>
        <v/>
      </c>
      <c r="L1104" s="5" t="str">
        <f>IF(PhieuBauCu!$B$2&gt;8,IF(LEN($B1104)=0,"",IF(AND($B1104&gt;0,VALUE(SUBSTITUTE($B1104,"9","0"))=$B1104),1,0)),"")</f>
        <v/>
      </c>
      <c r="M1104" s="9">
        <f t="shared" si="35"/>
        <v>0</v>
      </c>
      <c r="N1104" s="36">
        <f>IF(AND(M1104&lt;=PhieuBauCu!$B$13,M1104&gt;=1),1,0)</f>
        <v>0</v>
      </c>
    </row>
    <row r="1105" spans="1:14" ht="28.5" customHeight="1">
      <c r="A1105" s="2">
        <v>1100</v>
      </c>
      <c r="B1105" s="3"/>
      <c r="C1105" s="48" t="str">
        <f t="shared" si="34"/>
        <v/>
      </c>
      <c r="D1105" s="5" t="str">
        <f>IF(PhieuBauCu!$B$2&gt;0,IF(LEN($B1105)=0,"",IF(AND($B1105&gt;0,VALUE(SUBSTITUTE($B1105,"1","0"))=$B1105),1,0)),"")</f>
        <v/>
      </c>
      <c r="E1105" s="5" t="str">
        <f>IF(PhieuBauCu!$B$2&gt;1,IF(LEN($B1105)=0,"",IF(AND($B1105&gt;0,VALUE(SUBSTITUTE($B1105,"2","0"))=$B1105),1,0)),"")</f>
        <v/>
      </c>
      <c r="F1105" s="5" t="str">
        <f>IF(PhieuBauCu!$B$2&gt;2,IF(LEN($B1105)=0,"",IF(AND($B1105&gt;0,VALUE(SUBSTITUTE($B1105,"3","0"))=$B1105),1,0)),"")</f>
        <v/>
      </c>
      <c r="G1105" s="5" t="str">
        <f>IF(PhieuBauCu!$B$2&gt;3,IF(LEN($B1105)=0,"",IF(AND($B1105&gt;0,VALUE(SUBSTITUTE($B1105,"4","0"))=$B1105),1,0)),"")</f>
        <v/>
      </c>
      <c r="H1105" s="5" t="str">
        <f>IF(PhieuBauCu!$B$2&gt;4,IF(LEN($B1105)=0,"",IF(AND($B1105&gt;0,VALUE(SUBSTITUTE($B1105,"5","0"))=$B1105),1,0)),"")</f>
        <v/>
      </c>
      <c r="I1105" s="5" t="str">
        <f>IF(PhieuBauCu!$B$2&gt;5,IF(LEN($B1105)=0,"",IF(AND($B1105&gt;0,VALUE(SUBSTITUTE($B1105,"6","0"))=$B1105),1,0)),"")</f>
        <v/>
      </c>
      <c r="J1105" s="5" t="str">
        <f>IF(PhieuBauCu!$B$2&gt;6,IF(LEN($B1105)=0,"",IF(AND($B1105&gt;0,VALUE(SUBSTITUTE($B1105,"7","0"))=$B1105),1,0)),"")</f>
        <v/>
      </c>
      <c r="K1105" s="5" t="str">
        <f>IF(PhieuBauCu!$B$2&gt;7,IF(LEN($B1105)=0,"",IF(AND($B1105&gt;0,VALUE(SUBSTITUTE($B1105,"8","0"))=$B1105),1,0)),"")</f>
        <v/>
      </c>
      <c r="L1105" s="5" t="str">
        <f>IF(PhieuBauCu!$B$2&gt;8,IF(LEN($B1105)=0,"",IF(AND($B1105&gt;0,VALUE(SUBSTITUTE($B1105,"9","0"))=$B1105),1,0)),"")</f>
        <v/>
      </c>
      <c r="M1105" s="9">
        <f t="shared" si="35"/>
        <v>0</v>
      </c>
      <c r="N1105" s="36">
        <f>IF(AND(M1105&lt;=PhieuBauCu!$B$13,M1105&gt;=1),1,0)</f>
        <v>0</v>
      </c>
    </row>
    <row r="1106" spans="1:14" ht="28.5" customHeight="1">
      <c r="A1106" s="2">
        <v>1101</v>
      </c>
      <c r="B1106" s="3"/>
      <c r="C1106" s="48" t="str">
        <f t="shared" si="34"/>
        <v/>
      </c>
      <c r="D1106" s="5" t="str">
        <f>IF(PhieuBauCu!$B$2&gt;0,IF(LEN($B1106)=0,"",IF(AND($B1106&gt;0,VALUE(SUBSTITUTE($B1106,"1","0"))=$B1106),1,0)),"")</f>
        <v/>
      </c>
      <c r="E1106" s="5" t="str">
        <f>IF(PhieuBauCu!$B$2&gt;1,IF(LEN($B1106)=0,"",IF(AND($B1106&gt;0,VALUE(SUBSTITUTE($B1106,"2","0"))=$B1106),1,0)),"")</f>
        <v/>
      </c>
      <c r="F1106" s="5" t="str">
        <f>IF(PhieuBauCu!$B$2&gt;2,IF(LEN($B1106)=0,"",IF(AND($B1106&gt;0,VALUE(SUBSTITUTE($B1106,"3","0"))=$B1106),1,0)),"")</f>
        <v/>
      </c>
      <c r="G1106" s="5" t="str">
        <f>IF(PhieuBauCu!$B$2&gt;3,IF(LEN($B1106)=0,"",IF(AND($B1106&gt;0,VALUE(SUBSTITUTE($B1106,"4","0"))=$B1106),1,0)),"")</f>
        <v/>
      </c>
      <c r="H1106" s="5" t="str">
        <f>IF(PhieuBauCu!$B$2&gt;4,IF(LEN($B1106)=0,"",IF(AND($B1106&gt;0,VALUE(SUBSTITUTE($B1106,"5","0"))=$B1106),1,0)),"")</f>
        <v/>
      </c>
      <c r="I1106" s="5" t="str">
        <f>IF(PhieuBauCu!$B$2&gt;5,IF(LEN($B1106)=0,"",IF(AND($B1106&gt;0,VALUE(SUBSTITUTE($B1106,"6","0"))=$B1106),1,0)),"")</f>
        <v/>
      </c>
      <c r="J1106" s="5" t="str">
        <f>IF(PhieuBauCu!$B$2&gt;6,IF(LEN($B1106)=0,"",IF(AND($B1106&gt;0,VALUE(SUBSTITUTE($B1106,"7","0"))=$B1106),1,0)),"")</f>
        <v/>
      </c>
      <c r="K1106" s="5" t="str">
        <f>IF(PhieuBauCu!$B$2&gt;7,IF(LEN($B1106)=0,"",IF(AND($B1106&gt;0,VALUE(SUBSTITUTE($B1106,"8","0"))=$B1106),1,0)),"")</f>
        <v/>
      </c>
      <c r="L1106" s="5" t="str">
        <f>IF(PhieuBauCu!$B$2&gt;8,IF(LEN($B1106)=0,"",IF(AND($B1106&gt;0,VALUE(SUBSTITUTE($B1106,"9","0"))=$B1106),1,0)),"")</f>
        <v/>
      </c>
      <c r="M1106" s="9">
        <f t="shared" si="35"/>
        <v>0</v>
      </c>
      <c r="N1106" s="36">
        <f>IF(AND(M1106&lt;=PhieuBauCu!$B$13,M1106&gt;=1),1,0)</f>
        <v>0</v>
      </c>
    </row>
    <row r="1107" spans="1:14" ht="28.5" customHeight="1">
      <c r="A1107" s="2">
        <v>1102</v>
      </c>
      <c r="B1107" s="3"/>
      <c r="C1107" s="48" t="str">
        <f t="shared" si="34"/>
        <v/>
      </c>
      <c r="D1107" s="5" t="str">
        <f>IF(PhieuBauCu!$B$2&gt;0,IF(LEN($B1107)=0,"",IF(AND($B1107&gt;0,VALUE(SUBSTITUTE($B1107,"1","0"))=$B1107),1,0)),"")</f>
        <v/>
      </c>
      <c r="E1107" s="5" t="str">
        <f>IF(PhieuBauCu!$B$2&gt;1,IF(LEN($B1107)=0,"",IF(AND($B1107&gt;0,VALUE(SUBSTITUTE($B1107,"2","0"))=$B1107),1,0)),"")</f>
        <v/>
      </c>
      <c r="F1107" s="5" t="str">
        <f>IF(PhieuBauCu!$B$2&gt;2,IF(LEN($B1107)=0,"",IF(AND($B1107&gt;0,VALUE(SUBSTITUTE($B1107,"3","0"))=$B1107),1,0)),"")</f>
        <v/>
      </c>
      <c r="G1107" s="5" t="str">
        <f>IF(PhieuBauCu!$B$2&gt;3,IF(LEN($B1107)=0,"",IF(AND($B1107&gt;0,VALUE(SUBSTITUTE($B1107,"4","0"))=$B1107),1,0)),"")</f>
        <v/>
      </c>
      <c r="H1107" s="5" t="str">
        <f>IF(PhieuBauCu!$B$2&gt;4,IF(LEN($B1107)=0,"",IF(AND($B1107&gt;0,VALUE(SUBSTITUTE($B1107,"5","0"))=$B1107),1,0)),"")</f>
        <v/>
      </c>
      <c r="I1107" s="5" t="str">
        <f>IF(PhieuBauCu!$B$2&gt;5,IF(LEN($B1107)=0,"",IF(AND($B1107&gt;0,VALUE(SUBSTITUTE($B1107,"6","0"))=$B1107),1,0)),"")</f>
        <v/>
      </c>
      <c r="J1107" s="5" t="str">
        <f>IF(PhieuBauCu!$B$2&gt;6,IF(LEN($B1107)=0,"",IF(AND($B1107&gt;0,VALUE(SUBSTITUTE($B1107,"7","0"))=$B1107),1,0)),"")</f>
        <v/>
      </c>
      <c r="K1107" s="5" t="str">
        <f>IF(PhieuBauCu!$B$2&gt;7,IF(LEN($B1107)=0,"",IF(AND($B1107&gt;0,VALUE(SUBSTITUTE($B1107,"8","0"))=$B1107),1,0)),"")</f>
        <v/>
      </c>
      <c r="L1107" s="5" t="str">
        <f>IF(PhieuBauCu!$B$2&gt;8,IF(LEN($B1107)=0,"",IF(AND($B1107&gt;0,VALUE(SUBSTITUTE($B1107,"9","0"))=$B1107),1,0)),"")</f>
        <v/>
      </c>
      <c r="M1107" s="9">
        <f t="shared" si="35"/>
        <v>0</v>
      </c>
      <c r="N1107" s="36">
        <f>IF(AND(M1107&lt;=PhieuBauCu!$B$13,M1107&gt;=1),1,0)</f>
        <v>0</v>
      </c>
    </row>
    <row r="1108" spans="1:14" ht="28.5" customHeight="1">
      <c r="A1108" s="2">
        <v>1103</v>
      </c>
      <c r="B1108" s="3"/>
      <c r="C1108" s="48" t="str">
        <f t="shared" si="34"/>
        <v/>
      </c>
      <c r="D1108" s="5" t="str">
        <f>IF(PhieuBauCu!$B$2&gt;0,IF(LEN($B1108)=0,"",IF(AND($B1108&gt;0,VALUE(SUBSTITUTE($B1108,"1","0"))=$B1108),1,0)),"")</f>
        <v/>
      </c>
      <c r="E1108" s="5" t="str">
        <f>IF(PhieuBauCu!$B$2&gt;1,IF(LEN($B1108)=0,"",IF(AND($B1108&gt;0,VALUE(SUBSTITUTE($B1108,"2","0"))=$B1108),1,0)),"")</f>
        <v/>
      </c>
      <c r="F1108" s="5" t="str">
        <f>IF(PhieuBauCu!$B$2&gt;2,IF(LEN($B1108)=0,"",IF(AND($B1108&gt;0,VALUE(SUBSTITUTE($B1108,"3","0"))=$B1108),1,0)),"")</f>
        <v/>
      </c>
      <c r="G1108" s="5" t="str">
        <f>IF(PhieuBauCu!$B$2&gt;3,IF(LEN($B1108)=0,"",IF(AND($B1108&gt;0,VALUE(SUBSTITUTE($B1108,"4","0"))=$B1108),1,0)),"")</f>
        <v/>
      </c>
      <c r="H1108" s="5" t="str">
        <f>IF(PhieuBauCu!$B$2&gt;4,IF(LEN($B1108)=0,"",IF(AND($B1108&gt;0,VALUE(SUBSTITUTE($B1108,"5","0"))=$B1108),1,0)),"")</f>
        <v/>
      </c>
      <c r="I1108" s="5" t="str">
        <f>IF(PhieuBauCu!$B$2&gt;5,IF(LEN($B1108)=0,"",IF(AND($B1108&gt;0,VALUE(SUBSTITUTE($B1108,"6","0"))=$B1108),1,0)),"")</f>
        <v/>
      </c>
      <c r="J1108" s="5" t="str">
        <f>IF(PhieuBauCu!$B$2&gt;6,IF(LEN($B1108)=0,"",IF(AND($B1108&gt;0,VALUE(SUBSTITUTE($B1108,"7","0"))=$B1108),1,0)),"")</f>
        <v/>
      </c>
      <c r="K1108" s="5" t="str">
        <f>IF(PhieuBauCu!$B$2&gt;7,IF(LEN($B1108)=0,"",IF(AND($B1108&gt;0,VALUE(SUBSTITUTE($B1108,"8","0"))=$B1108),1,0)),"")</f>
        <v/>
      </c>
      <c r="L1108" s="5" t="str">
        <f>IF(PhieuBauCu!$B$2&gt;8,IF(LEN($B1108)=0,"",IF(AND($B1108&gt;0,VALUE(SUBSTITUTE($B1108,"9","0"))=$B1108),1,0)),"")</f>
        <v/>
      </c>
      <c r="M1108" s="9">
        <f t="shared" si="35"/>
        <v>0</v>
      </c>
      <c r="N1108" s="36">
        <f>IF(AND(M1108&lt;=PhieuBauCu!$B$13,M1108&gt;=1),1,0)</f>
        <v>0</v>
      </c>
    </row>
    <row r="1109" spans="1:14" ht="28.5" customHeight="1">
      <c r="A1109" s="2">
        <v>1104</v>
      </c>
      <c r="B1109" s="3"/>
      <c r="C1109" s="48" t="str">
        <f t="shared" si="34"/>
        <v/>
      </c>
      <c r="D1109" s="5" t="str">
        <f>IF(PhieuBauCu!$B$2&gt;0,IF(LEN($B1109)=0,"",IF(AND($B1109&gt;0,VALUE(SUBSTITUTE($B1109,"1","0"))=$B1109),1,0)),"")</f>
        <v/>
      </c>
      <c r="E1109" s="5" t="str">
        <f>IF(PhieuBauCu!$B$2&gt;1,IF(LEN($B1109)=0,"",IF(AND($B1109&gt;0,VALUE(SUBSTITUTE($B1109,"2","0"))=$B1109),1,0)),"")</f>
        <v/>
      </c>
      <c r="F1109" s="5" t="str">
        <f>IF(PhieuBauCu!$B$2&gt;2,IF(LEN($B1109)=0,"",IF(AND($B1109&gt;0,VALUE(SUBSTITUTE($B1109,"3","0"))=$B1109),1,0)),"")</f>
        <v/>
      </c>
      <c r="G1109" s="5" t="str">
        <f>IF(PhieuBauCu!$B$2&gt;3,IF(LEN($B1109)=0,"",IF(AND($B1109&gt;0,VALUE(SUBSTITUTE($B1109,"4","0"))=$B1109),1,0)),"")</f>
        <v/>
      </c>
      <c r="H1109" s="5" t="str">
        <f>IF(PhieuBauCu!$B$2&gt;4,IF(LEN($B1109)=0,"",IF(AND($B1109&gt;0,VALUE(SUBSTITUTE($B1109,"5","0"))=$B1109),1,0)),"")</f>
        <v/>
      </c>
      <c r="I1109" s="5" t="str">
        <f>IF(PhieuBauCu!$B$2&gt;5,IF(LEN($B1109)=0,"",IF(AND($B1109&gt;0,VALUE(SUBSTITUTE($B1109,"6","0"))=$B1109),1,0)),"")</f>
        <v/>
      </c>
      <c r="J1109" s="5" t="str">
        <f>IF(PhieuBauCu!$B$2&gt;6,IF(LEN($B1109)=0,"",IF(AND($B1109&gt;0,VALUE(SUBSTITUTE($B1109,"7","0"))=$B1109),1,0)),"")</f>
        <v/>
      </c>
      <c r="K1109" s="5" t="str">
        <f>IF(PhieuBauCu!$B$2&gt;7,IF(LEN($B1109)=0,"",IF(AND($B1109&gt;0,VALUE(SUBSTITUTE($B1109,"8","0"))=$B1109),1,0)),"")</f>
        <v/>
      </c>
      <c r="L1109" s="5" t="str">
        <f>IF(PhieuBauCu!$B$2&gt;8,IF(LEN($B1109)=0,"",IF(AND($B1109&gt;0,VALUE(SUBSTITUTE($B1109,"9","0"))=$B1109),1,0)),"")</f>
        <v/>
      </c>
      <c r="M1109" s="9">
        <f t="shared" si="35"/>
        <v>0</v>
      </c>
      <c r="N1109" s="36">
        <f>IF(AND(M1109&lt;=PhieuBauCu!$B$13,M1109&gt;=1),1,0)</f>
        <v>0</v>
      </c>
    </row>
    <row r="1110" spans="1:14" ht="28.5" customHeight="1">
      <c r="A1110" s="2">
        <v>1105</v>
      </c>
      <c r="B1110" s="3"/>
      <c r="C1110" s="48" t="str">
        <f t="shared" si="34"/>
        <v/>
      </c>
      <c r="D1110" s="5" t="str">
        <f>IF(PhieuBauCu!$B$2&gt;0,IF(LEN($B1110)=0,"",IF(AND($B1110&gt;0,VALUE(SUBSTITUTE($B1110,"1","0"))=$B1110),1,0)),"")</f>
        <v/>
      </c>
      <c r="E1110" s="5" t="str">
        <f>IF(PhieuBauCu!$B$2&gt;1,IF(LEN($B1110)=0,"",IF(AND($B1110&gt;0,VALUE(SUBSTITUTE($B1110,"2","0"))=$B1110),1,0)),"")</f>
        <v/>
      </c>
      <c r="F1110" s="5" t="str">
        <f>IF(PhieuBauCu!$B$2&gt;2,IF(LEN($B1110)=0,"",IF(AND($B1110&gt;0,VALUE(SUBSTITUTE($B1110,"3","0"))=$B1110),1,0)),"")</f>
        <v/>
      </c>
      <c r="G1110" s="5" t="str">
        <f>IF(PhieuBauCu!$B$2&gt;3,IF(LEN($B1110)=0,"",IF(AND($B1110&gt;0,VALUE(SUBSTITUTE($B1110,"4","0"))=$B1110),1,0)),"")</f>
        <v/>
      </c>
      <c r="H1110" s="5" t="str">
        <f>IF(PhieuBauCu!$B$2&gt;4,IF(LEN($B1110)=0,"",IF(AND($B1110&gt;0,VALUE(SUBSTITUTE($B1110,"5","0"))=$B1110),1,0)),"")</f>
        <v/>
      </c>
      <c r="I1110" s="5" t="str">
        <f>IF(PhieuBauCu!$B$2&gt;5,IF(LEN($B1110)=0,"",IF(AND($B1110&gt;0,VALUE(SUBSTITUTE($B1110,"6","0"))=$B1110),1,0)),"")</f>
        <v/>
      </c>
      <c r="J1110" s="5" t="str">
        <f>IF(PhieuBauCu!$B$2&gt;6,IF(LEN($B1110)=0,"",IF(AND($B1110&gt;0,VALUE(SUBSTITUTE($B1110,"7","0"))=$B1110),1,0)),"")</f>
        <v/>
      </c>
      <c r="K1110" s="5" t="str">
        <f>IF(PhieuBauCu!$B$2&gt;7,IF(LEN($B1110)=0,"",IF(AND($B1110&gt;0,VALUE(SUBSTITUTE($B1110,"8","0"))=$B1110),1,0)),"")</f>
        <v/>
      </c>
      <c r="L1110" s="5" t="str">
        <f>IF(PhieuBauCu!$B$2&gt;8,IF(LEN($B1110)=0,"",IF(AND($B1110&gt;0,VALUE(SUBSTITUTE($B1110,"9","0"))=$B1110),1,0)),"")</f>
        <v/>
      </c>
      <c r="M1110" s="9">
        <f t="shared" si="35"/>
        <v>0</v>
      </c>
      <c r="N1110" s="36">
        <f>IF(AND(M1110&lt;=PhieuBauCu!$B$13,M1110&gt;=1),1,0)</f>
        <v>0</v>
      </c>
    </row>
    <row r="1111" spans="1:14" ht="28.5" customHeight="1">
      <c r="A1111" s="2">
        <v>1106</v>
      </c>
      <c r="B1111" s="3"/>
      <c r="C1111" s="48" t="str">
        <f t="shared" si="34"/>
        <v/>
      </c>
      <c r="D1111" s="5" t="str">
        <f>IF(PhieuBauCu!$B$2&gt;0,IF(LEN($B1111)=0,"",IF(AND($B1111&gt;0,VALUE(SUBSTITUTE($B1111,"1","0"))=$B1111),1,0)),"")</f>
        <v/>
      </c>
      <c r="E1111" s="5" t="str">
        <f>IF(PhieuBauCu!$B$2&gt;1,IF(LEN($B1111)=0,"",IF(AND($B1111&gt;0,VALUE(SUBSTITUTE($B1111,"2","0"))=$B1111),1,0)),"")</f>
        <v/>
      </c>
      <c r="F1111" s="5" t="str">
        <f>IF(PhieuBauCu!$B$2&gt;2,IF(LEN($B1111)=0,"",IF(AND($B1111&gt;0,VALUE(SUBSTITUTE($B1111,"3","0"))=$B1111),1,0)),"")</f>
        <v/>
      </c>
      <c r="G1111" s="5" t="str">
        <f>IF(PhieuBauCu!$B$2&gt;3,IF(LEN($B1111)=0,"",IF(AND($B1111&gt;0,VALUE(SUBSTITUTE($B1111,"4","0"))=$B1111),1,0)),"")</f>
        <v/>
      </c>
      <c r="H1111" s="5" t="str">
        <f>IF(PhieuBauCu!$B$2&gt;4,IF(LEN($B1111)=0,"",IF(AND($B1111&gt;0,VALUE(SUBSTITUTE($B1111,"5","0"))=$B1111),1,0)),"")</f>
        <v/>
      </c>
      <c r="I1111" s="5" t="str">
        <f>IF(PhieuBauCu!$B$2&gt;5,IF(LEN($B1111)=0,"",IF(AND($B1111&gt;0,VALUE(SUBSTITUTE($B1111,"6","0"))=$B1111),1,0)),"")</f>
        <v/>
      </c>
      <c r="J1111" s="5" t="str">
        <f>IF(PhieuBauCu!$B$2&gt;6,IF(LEN($B1111)=0,"",IF(AND($B1111&gt;0,VALUE(SUBSTITUTE($B1111,"7","0"))=$B1111),1,0)),"")</f>
        <v/>
      </c>
      <c r="K1111" s="5" t="str">
        <f>IF(PhieuBauCu!$B$2&gt;7,IF(LEN($B1111)=0,"",IF(AND($B1111&gt;0,VALUE(SUBSTITUTE($B1111,"8","0"))=$B1111),1,0)),"")</f>
        <v/>
      </c>
      <c r="L1111" s="5" t="str">
        <f>IF(PhieuBauCu!$B$2&gt;8,IF(LEN($B1111)=0,"",IF(AND($B1111&gt;0,VALUE(SUBSTITUTE($B1111,"9","0"))=$B1111),1,0)),"")</f>
        <v/>
      </c>
      <c r="M1111" s="9">
        <f t="shared" si="35"/>
        <v>0</v>
      </c>
      <c r="N1111" s="36">
        <f>IF(AND(M1111&lt;=PhieuBauCu!$B$13,M1111&gt;=1),1,0)</f>
        <v>0</v>
      </c>
    </row>
    <row r="1112" spans="1:14" ht="28.5" customHeight="1">
      <c r="A1112" s="2">
        <v>1107</v>
      </c>
      <c r="B1112" s="3"/>
      <c r="C1112" s="48" t="str">
        <f t="shared" si="34"/>
        <v/>
      </c>
      <c r="D1112" s="5" t="str">
        <f>IF(PhieuBauCu!$B$2&gt;0,IF(LEN($B1112)=0,"",IF(AND($B1112&gt;0,VALUE(SUBSTITUTE($B1112,"1","0"))=$B1112),1,0)),"")</f>
        <v/>
      </c>
      <c r="E1112" s="5" t="str">
        <f>IF(PhieuBauCu!$B$2&gt;1,IF(LEN($B1112)=0,"",IF(AND($B1112&gt;0,VALUE(SUBSTITUTE($B1112,"2","0"))=$B1112),1,0)),"")</f>
        <v/>
      </c>
      <c r="F1112" s="5" t="str">
        <f>IF(PhieuBauCu!$B$2&gt;2,IF(LEN($B1112)=0,"",IF(AND($B1112&gt;0,VALUE(SUBSTITUTE($B1112,"3","0"))=$B1112),1,0)),"")</f>
        <v/>
      </c>
      <c r="G1112" s="5" t="str">
        <f>IF(PhieuBauCu!$B$2&gt;3,IF(LEN($B1112)=0,"",IF(AND($B1112&gt;0,VALUE(SUBSTITUTE($B1112,"4","0"))=$B1112),1,0)),"")</f>
        <v/>
      </c>
      <c r="H1112" s="5" t="str">
        <f>IF(PhieuBauCu!$B$2&gt;4,IF(LEN($B1112)=0,"",IF(AND($B1112&gt;0,VALUE(SUBSTITUTE($B1112,"5","0"))=$B1112),1,0)),"")</f>
        <v/>
      </c>
      <c r="I1112" s="5" t="str">
        <f>IF(PhieuBauCu!$B$2&gt;5,IF(LEN($B1112)=0,"",IF(AND($B1112&gt;0,VALUE(SUBSTITUTE($B1112,"6","0"))=$B1112),1,0)),"")</f>
        <v/>
      </c>
      <c r="J1112" s="5" t="str">
        <f>IF(PhieuBauCu!$B$2&gt;6,IF(LEN($B1112)=0,"",IF(AND($B1112&gt;0,VALUE(SUBSTITUTE($B1112,"7","0"))=$B1112),1,0)),"")</f>
        <v/>
      </c>
      <c r="K1112" s="5" t="str">
        <f>IF(PhieuBauCu!$B$2&gt;7,IF(LEN($B1112)=0,"",IF(AND($B1112&gt;0,VALUE(SUBSTITUTE($B1112,"8","0"))=$B1112),1,0)),"")</f>
        <v/>
      </c>
      <c r="L1112" s="5" t="str">
        <f>IF(PhieuBauCu!$B$2&gt;8,IF(LEN($B1112)=0,"",IF(AND($B1112&gt;0,VALUE(SUBSTITUTE($B1112,"9","0"))=$B1112),1,0)),"")</f>
        <v/>
      </c>
      <c r="M1112" s="9">
        <f t="shared" si="35"/>
        <v>0</v>
      </c>
      <c r="N1112" s="36">
        <f>IF(AND(M1112&lt;=PhieuBauCu!$B$13,M1112&gt;=1),1,0)</f>
        <v>0</v>
      </c>
    </row>
    <row r="1113" spans="1:14" ht="28.5" customHeight="1">
      <c r="A1113" s="2">
        <v>1108</v>
      </c>
      <c r="B1113" s="3"/>
      <c r="C1113" s="48" t="str">
        <f t="shared" si="34"/>
        <v/>
      </c>
      <c r="D1113" s="5" t="str">
        <f>IF(PhieuBauCu!$B$2&gt;0,IF(LEN($B1113)=0,"",IF(AND($B1113&gt;0,VALUE(SUBSTITUTE($B1113,"1","0"))=$B1113),1,0)),"")</f>
        <v/>
      </c>
      <c r="E1113" s="5" t="str">
        <f>IF(PhieuBauCu!$B$2&gt;1,IF(LEN($B1113)=0,"",IF(AND($B1113&gt;0,VALUE(SUBSTITUTE($B1113,"2","0"))=$B1113),1,0)),"")</f>
        <v/>
      </c>
      <c r="F1113" s="5" t="str">
        <f>IF(PhieuBauCu!$B$2&gt;2,IF(LEN($B1113)=0,"",IF(AND($B1113&gt;0,VALUE(SUBSTITUTE($B1113,"3","0"))=$B1113),1,0)),"")</f>
        <v/>
      </c>
      <c r="G1113" s="5" t="str">
        <f>IF(PhieuBauCu!$B$2&gt;3,IF(LEN($B1113)=0,"",IF(AND($B1113&gt;0,VALUE(SUBSTITUTE($B1113,"4","0"))=$B1113),1,0)),"")</f>
        <v/>
      </c>
      <c r="H1113" s="5" t="str">
        <f>IF(PhieuBauCu!$B$2&gt;4,IF(LEN($B1113)=0,"",IF(AND($B1113&gt;0,VALUE(SUBSTITUTE($B1113,"5","0"))=$B1113),1,0)),"")</f>
        <v/>
      </c>
      <c r="I1113" s="5" t="str">
        <f>IF(PhieuBauCu!$B$2&gt;5,IF(LEN($B1113)=0,"",IF(AND($B1113&gt;0,VALUE(SUBSTITUTE($B1113,"6","0"))=$B1113),1,0)),"")</f>
        <v/>
      </c>
      <c r="J1113" s="5" t="str">
        <f>IF(PhieuBauCu!$B$2&gt;6,IF(LEN($B1113)=0,"",IF(AND($B1113&gt;0,VALUE(SUBSTITUTE($B1113,"7","0"))=$B1113),1,0)),"")</f>
        <v/>
      </c>
      <c r="K1113" s="5" t="str">
        <f>IF(PhieuBauCu!$B$2&gt;7,IF(LEN($B1113)=0,"",IF(AND($B1113&gt;0,VALUE(SUBSTITUTE($B1113,"8","0"))=$B1113),1,0)),"")</f>
        <v/>
      </c>
      <c r="L1113" s="5" t="str">
        <f>IF(PhieuBauCu!$B$2&gt;8,IF(LEN($B1113)=0,"",IF(AND($B1113&gt;0,VALUE(SUBSTITUTE($B1113,"9","0"))=$B1113),1,0)),"")</f>
        <v/>
      </c>
      <c r="M1113" s="9">
        <f t="shared" si="35"/>
        <v>0</v>
      </c>
      <c r="N1113" s="36">
        <f>IF(AND(M1113&lt;=PhieuBauCu!$B$13,M1113&gt;=1),1,0)</f>
        <v>0</v>
      </c>
    </row>
    <row r="1114" spans="1:14" ht="28.5" customHeight="1">
      <c r="A1114" s="2">
        <v>1109</v>
      </c>
      <c r="B1114" s="3"/>
      <c r="C1114" s="48" t="str">
        <f t="shared" si="34"/>
        <v/>
      </c>
      <c r="D1114" s="5" t="str">
        <f>IF(PhieuBauCu!$B$2&gt;0,IF(LEN($B1114)=0,"",IF(AND($B1114&gt;0,VALUE(SUBSTITUTE($B1114,"1","0"))=$B1114),1,0)),"")</f>
        <v/>
      </c>
      <c r="E1114" s="5" t="str">
        <f>IF(PhieuBauCu!$B$2&gt;1,IF(LEN($B1114)=0,"",IF(AND($B1114&gt;0,VALUE(SUBSTITUTE($B1114,"2","0"))=$B1114),1,0)),"")</f>
        <v/>
      </c>
      <c r="F1114" s="5" t="str">
        <f>IF(PhieuBauCu!$B$2&gt;2,IF(LEN($B1114)=0,"",IF(AND($B1114&gt;0,VALUE(SUBSTITUTE($B1114,"3","0"))=$B1114),1,0)),"")</f>
        <v/>
      </c>
      <c r="G1114" s="5" t="str">
        <f>IF(PhieuBauCu!$B$2&gt;3,IF(LEN($B1114)=0,"",IF(AND($B1114&gt;0,VALUE(SUBSTITUTE($B1114,"4","0"))=$B1114),1,0)),"")</f>
        <v/>
      </c>
      <c r="H1114" s="5" t="str">
        <f>IF(PhieuBauCu!$B$2&gt;4,IF(LEN($B1114)=0,"",IF(AND($B1114&gt;0,VALUE(SUBSTITUTE($B1114,"5","0"))=$B1114),1,0)),"")</f>
        <v/>
      </c>
      <c r="I1114" s="5" t="str">
        <f>IF(PhieuBauCu!$B$2&gt;5,IF(LEN($B1114)=0,"",IF(AND($B1114&gt;0,VALUE(SUBSTITUTE($B1114,"6","0"))=$B1114),1,0)),"")</f>
        <v/>
      </c>
      <c r="J1114" s="5" t="str">
        <f>IF(PhieuBauCu!$B$2&gt;6,IF(LEN($B1114)=0,"",IF(AND($B1114&gt;0,VALUE(SUBSTITUTE($B1114,"7","0"))=$B1114),1,0)),"")</f>
        <v/>
      </c>
      <c r="K1114" s="5" t="str">
        <f>IF(PhieuBauCu!$B$2&gt;7,IF(LEN($B1114)=0,"",IF(AND($B1114&gt;0,VALUE(SUBSTITUTE($B1114,"8","0"))=$B1114),1,0)),"")</f>
        <v/>
      </c>
      <c r="L1114" s="5" t="str">
        <f>IF(PhieuBauCu!$B$2&gt;8,IF(LEN($B1114)=0,"",IF(AND($B1114&gt;0,VALUE(SUBSTITUTE($B1114,"9","0"))=$B1114),1,0)),"")</f>
        <v/>
      </c>
      <c r="M1114" s="9">
        <f t="shared" si="35"/>
        <v>0</v>
      </c>
      <c r="N1114" s="36">
        <f>IF(AND(M1114&lt;=PhieuBauCu!$B$13,M1114&gt;=1),1,0)</f>
        <v>0</v>
      </c>
    </row>
    <row r="1115" spans="1:14" ht="28.5" customHeight="1">
      <c r="A1115" s="2">
        <v>1110</v>
      </c>
      <c r="B1115" s="3"/>
      <c r="C1115" s="48" t="str">
        <f t="shared" si="34"/>
        <v/>
      </c>
      <c r="D1115" s="5" t="str">
        <f>IF(PhieuBauCu!$B$2&gt;0,IF(LEN($B1115)=0,"",IF(AND($B1115&gt;0,VALUE(SUBSTITUTE($B1115,"1","0"))=$B1115),1,0)),"")</f>
        <v/>
      </c>
      <c r="E1115" s="5" t="str">
        <f>IF(PhieuBauCu!$B$2&gt;1,IF(LEN($B1115)=0,"",IF(AND($B1115&gt;0,VALUE(SUBSTITUTE($B1115,"2","0"))=$B1115),1,0)),"")</f>
        <v/>
      </c>
      <c r="F1115" s="5" t="str">
        <f>IF(PhieuBauCu!$B$2&gt;2,IF(LEN($B1115)=0,"",IF(AND($B1115&gt;0,VALUE(SUBSTITUTE($B1115,"3","0"))=$B1115),1,0)),"")</f>
        <v/>
      </c>
      <c r="G1115" s="5" t="str">
        <f>IF(PhieuBauCu!$B$2&gt;3,IF(LEN($B1115)=0,"",IF(AND($B1115&gt;0,VALUE(SUBSTITUTE($B1115,"4","0"))=$B1115),1,0)),"")</f>
        <v/>
      </c>
      <c r="H1115" s="5" t="str">
        <f>IF(PhieuBauCu!$B$2&gt;4,IF(LEN($B1115)=0,"",IF(AND($B1115&gt;0,VALUE(SUBSTITUTE($B1115,"5","0"))=$B1115),1,0)),"")</f>
        <v/>
      </c>
      <c r="I1115" s="5" t="str">
        <f>IF(PhieuBauCu!$B$2&gt;5,IF(LEN($B1115)=0,"",IF(AND($B1115&gt;0,VALUE(SUBSTITUTE($B1115,"6","0"))=$B1115),1,0)),"")</f>
        <v/>
      </c>
      <c r="J1115" s="5" t="str">
        <f>IF(PhieuBauCu!$B$2&gt;6,IF(LEN($B1115)=0,"",IF(AND($B1115&gt;0,VALUE(SUBSTITUTE($B1115,"7","0"))=$B1115),1,0)),"")</f>
        <v/>
      </c>
      <c r="K1115" s="5" t="str">
        <f>IF(PhieuBauCu!$B$2&gt;7,IF(LEN($B1115)=0,"",IF(AND($B1115&gt;0,VALUE(SUBSTITUTE($B1115,"8","0"))=$B1115),1,0)),"")</f>
        <v/>
      </c>
      <c r="L1115" s="5" t="str">
        <f>IF(PhieuBauCu!$B$2&gt;8,IF(LEN($B1115)=0,"",IF(AND($B1115&gt;0,VALUE(SUBSTITUTE($B1115,"9","0"))=$B1115),1,0)),"")</f>
        <v/>
      </c>
      <c r="M1115" s="9">
        <f t="shared" si="35"/>
        <v>0</v>
      </c>
      <c r="N1115" s="36">
        <f>IF(AND(M1115&lt;=PhieuBauCu!$B$13,M1115&gt;=1),1,0)</f>
        <v>0</v>
      </c>
    </row>
    <row r="1116" spans="1:14" ht="28.5" customHeight="1">
      <c r="A1116" s="2">
        <v>1111</v>
      </c>
      <c r="B1116" s="3"/>
      <c r="C1116" s="48" t="str">
        <f t="shared" si="34"/>
        <v/>
      </c>
      <c r="D1116" s="5" t="str">
        <f>IF(PhieuBauCu!$B$2&gt;0,IF(LEN($B1116)=0,"",IF(AND($B1116&gt;0,VALUE(SUBSTITUTE($B1116,"1","0"))=$B1116),1,0)),"")</f>
        <v/>
      </c>
      <c r="E1116" s="5" t="str">
        <f>IF(PhieuBauCu!$B$2&gt;1,IF(LEN($B1116)=0,"",IF(AND($B1116&gt;0,VALUE(SUBSTITUTE($B1116,"2","0"))=$B1116),1,0)),"")</f>
        <v/>
      </c>
      <c r="F1116" s="5" t="str">
        <f>IF(PhieuBauCu!$B$2&gt;2,IF(LEN($B1116)=0,"",IF(AND($B1116&gt;0,VALUE(SUBSTITUTE($B1116,"3","0"))=$B1116),1,0)),"")</f>
        <v/>
      </c>
      <c r="G1116" s="5" t="str">
        <f>IF(PhieuBauCu!$B$2&gt;3,IF(LEN($B1116)=0,"",IF(AND($B1116&gt;0,VALUE(SUBSTITUTE($B1116,"4","0"))=$B1116),1,0)),"")</f>
        <v/>
      </c>
      <c r="H1116" s="5" t="str">
        <f>IF(PhieuBauCu!$B$2&gt;4,IF(LEN($B1116)=0,"",IF(AND($B1116&gt;0,VALUE(SUBSTITUTE($B1116,"5","0"))=$B1116),1,0)),"")</f>
        <v/>
      </c>
      <c r="I1116" s="5" t="str">
        <f>IF(PhieuBauCu!$B$2&gt;5,IF(LEN($B1116)=0,"",IF(AND($B1116&gt;0,VALUE(SUBSTITUTE($B1116,"6","0"))=$B1116),1,0)),"")</f>
        <v/>
      </c>
      <c r="J1116" s="5" t="str">
        <f>IF(PhieuBauCu!$B$2&gt;6,IF(LEN($B1116)=0,"",IF(AND($B1116&gt;0,VALUE(SUBSTITUTE($B1116,"7","0"))=$B1116),1,0)),"")</f>
        <v/>
      </c>
      <c r="K1116" s="5" t="str">
        <f>IF(PhieuBauCu!$B$2&gt;7,IF(LEN($B1116)=0,"",IF(AND($B1116&gt;0,VALUE(SUBSTITUTE($B1116,"8","0"))=$B1116),1,0)),"")</f>
        <v/>
      </c>
      <c r="L1116" s="5" t="str">
        <f>IF(PhieuBauCu!$B$2&gt;8,IF(LEN($B1116)=0,"",IF(AND($B1116&gt;0,VALUE(SUBSTITUTE($B1116,"9","0"))=$B1116),1,0)),"")</f>
        <v/>
      </c>
      <c r="M1116" s="9">
        <f t="shared" si="35"/>
        <v>0</v>
      </c>
      <c r="N1116" s="36">
        <f>IF(AND(M1116&lt;=PhieuBauCu!$B$13,M1116&gt;=1),1,0)</f>
        <v>0</v>
      </c>
    </row>
    <row r="1117" spans="1:14" ht="28.5" customHeight="1">
      <c r="A1117" s="2">
        <v>1112</v>
      </c>
      <c r="B1117" s="3"/>
      <c r="C1117" s="48" t="str">
        <f t="shared" si="34"/>
        <v/>
      </c>
      <c r="D1117" s="5" t="str">
        <f>IF(PhieuBauCu!$B$2&gt;0,IF(LEN($B1117)=0,"",IF(AND($B1117&gt;0,VALUE(SUBSTITUTE($B1117,"1","0"))=$B1117),1,0)),"")</f>
        <v/>
      </c>
      <c r="E1117" s="5" t="str">
        <f>IF(PhieuBauCu!$B$2&gt;1,IF(LEN($B1117)=0,"",IF(AND($B1117&gt;0,VALUE(SUBSTITUTE($B1117,"2","0"))=$B1117),1,0)),"")</f>
        <v/>
      </c>
      <c r="F1117" s="5" t="str">
        <f>IF(PhieuBauCu!$B$2&gt;2,IF(LEN($B1117)=0,"",IF(AND($B1117&gt;0,VALUE(SUBSTITUTE($B1117,"3","0"))=$B1117),1,0)),"")</f>
        <v/>
      </c>
      <c r="G1117" s="5" t="str">
        <f>IF(PhieuBauCu!$B$2&gt;3,IF(LEN($B1117)=0,"",IF(AND($B1117&gt;0,VALUE(SUBSTITUTE($B1117,"4","0"))=$B1117),1,0)),"")</f>
        <v/>
      </c>
      <c r="H1117" s="5" t="str">
        <f>IF(PhieuBauCu!$B$2&gt;4,IF(LEN($B1117)=0,"",IF(AND($B1117&gt;0,VALUE(SUBSTITUTE($B1117,"5","0"))=$B1117),1,0)),"")</f>
        <v/>
      </c>
      <c r="I1117" s="5" t="str">
        <f>IF(PhieuBauCu!$B$2&gt;5,IF(LEN($B1117)=0,"",IF(AND($B1117&gt;0,VALUE(SUBSTITUTE($B1117,"6","0"))=$B1117),1,0)),"")</f>
        <v/>
      </c>
      <c r="J1117" s="5" t="str">
        <f>IF(PhieuBauCu!$B$2&gt;6,IF(LEN($B1117)=0,"",IF(AND($B1117&gt;0,VALUE(SUBSTITUTE($B1117,"7","0"))=$B1117),1,0)),"")</f>
        <v/>
      </c>
      <c r="K1117" s="5" t="str">
        <f>IF(PhieuBauCu!$B$2&gt;7,IF(LEN($B1117)=0,"",IF(AND($B1117&gt;0,VALUE(SUBSTITUTE($B1117,"8","0"))=$B1117),1,0)),"")</f>
        <v/>
      </c>
      <c r="L1117" s="5" t="str">
        <f>IF(PhieuBauCu!$B$2&gt;8,IF(LEN($B1117)=0,"",IF(AND($B1117&gt;0,VALUE(SUBSTITUTE($B1117,"9","0"))=$B1117),1,0)),"")</f>
        <v/>
      </c>
      <c r="M1117" s="9">
        <f t="shared" si="35"/>
        <v>0</v>
      </c>
      <c r="N1117" s="36">
        <f>IF(AND(M1117&lt;=PhieuBauCu!$B$13,M1117&gt;=1),1,0)</f>
        <v>0</v>
      </c>
    </row>
    <row r="1118" spans="1:14" ht="28.5" customHeight="1">
      <c r="A1118" s="2">
        <v>1113</v>
      </c>
      <c r="B1118" s="3"/>
      <c r="C1118" s="48" t="str">
        <f t="shared" si="34"/>
        <v/>
      </c>
      <c r="D1118" s="5" t="str">
        <f>IF(PhieuBauCu!$B$2&gt;0,IF(LEN($B1118)=0,"",IF(AND($B1118&gt;0,VALUE(SUBSTITUTE($B1118,"1","0"))=$B1118),1,0)),"")</f>
        <v/>
      </c>
      <c r="E1118" s="5" t="str">
        <f>IF(PhieuBauCu!$B$2&gt;1,IF(LEN($B1118)=0,"",IF(AND($B1118&gt;0,VALUE(SUBSTITUTE($B1118,"2","0"))=$B1118),1,0)),"")</f>
        <v/>
      </c>
      <c r="F1118" s="5" t="str">
        <f>IF(PhieuBauCu!$B$2&gt;2,IF(LEN($B1118)=0,"",IF(AND($B1118&gt;0,VALUE(SUBSTITUTE($B1118,"3","0"))=$B1118),1,0)),"")</f>
        <v/>
      </c>
      <c r="G1118" s="5" t="str">
        <f>IF(PhieuBauCu!$B$2&gt;3,IF(LEN($B1118)=0,"",IF(AND($B1118&gt;0,VALUE(SUBSTITUTE($B1118,"4","0"))=$B1118),1,0)),"")</f>
        <v/>
      </c>
      <c r="H1118" s="5" t="str">
        <f>IF(PhieuBauCu!$B$2&gt;4,IF(LEN($B1118)=0,"",IF(AND($B1118&gt;0,VALUE(SUBSTITUTE($B1118,"5","0"))=$B1118),1,0)),"")</f>
        <v/>
      </c>
      <c r="I1118" s="5" t="str">
        <f>IF(PhieuBauCu!$B$2&gt;5,IF(LEN($B1118)=0,"",IF(AND($B1118&gt;0,VALUE(SUBSTITUTE($B1118,"6","0"))=$B1118),1,0)),"")</f>
        <v/>
      </c>
      <c r="J1118" s="5" t="str">
        <f>IF(PhieuBauCu!$B$2&gt;6,IF(LEN($B1118)=0,"",IF(AND($B1118&gt;0,VALUE(SUBSTITUTE($B1118,"7","0"))=$B1118),1,0)),"")</f>
        <v/>
      </c>
      <c r="K1118" s="5" t="str">
        <f>IF(PhieuBauCu!$B$2&gt;7,IF(LEN($B1118)=0,"",IF(AND($B1118&gt;0,VALUE(SUBSTITUTE($B1118,"8","0"))=$B1118),1,0)),"")</f>
        <v/>
      </c>
      <c r="L1118" s="5" t="str">
        <f>IF(PhieuBauCu!$B$2&gt;8,IF(LEN($B1118)=0,"",IF(AND($B1118&gt;0,VALUE(SUBSTITUTE($B1118,"9","0"))=$B1118),1,0)),"")</f>
        <v/>
      </c>
      <c r="M1118" s="9">
        <f t="shared" si="35"/>
        <v>0</v>
      </c>
      <c r="N1118" s="36">
        <f>IF(AND(M1118&lt;=PhieuBauCu!$B$13,M1118&gt;=1),1,0)</f>
        <v>0</v>
      </c>
    </row>
    <row r="1119" spans="1:14" ht="28.5" customHeight="1">
      <c r="A1119" s="2">
        <v>1114</v>
      </c>
      <c r="B1119" s="3"/>
      <c r="C1119" s="48" t="str">
        <f t="shared" si="34"/>
        <v/>
      </c>
      <c r="D1119" s="5" t="str">
        <f>IF(PhieuBauCu!$B$2&gt;0,IF(LEN($B1119)=0,"",IF(AND($B1119&gt;0,VALUE(SUBSTITUTE($B1119,"1","0"))=$B1119),1,0)),"")</f>
        <v/>
      </c>
      <c r="E1119" s="5" t="str">
        <f>IF(PhieuBauCu!$B$2&gt;1,IF(LEN($B1119)=0,"",IF(AND($B1119&gt;0,VALUE(SUBSTITUTE($B1119,"2","0"))=$B1119),1,0)),"")</f>
        <v/>
      </c>
      <c r="F1119" s="5" t="str">
        <f>IF(PhieuBauCu!$B$2&gt;2,IF(LEN($B1119)=0,"",IF(AND($B1119&gt;0,VALUE(SUBSTITUTE($B1119,"3","0"))=$B1119),1,0)),"")</f>
        <v/>
      </c>
      <c r="G1119" s="5" t="str">
        <f>IF(PhieuBauCu!$B$2&gt;3,IF(LEN($B1119)=0,"",IF(AND($B1119&gt;0,VALUE(SUBSTITUTE($B1119,"4","0"))=$B1119),1,0)),"")</f>
        <v/>
      </c>
      <c r="H1119" s="5" t="str">
        <f>IF(PhieuBauCu!$B$2&gt;4,IF(LEN($B1119)=0,"",IF(AND($B1119&gt;0,VALUE(SUBSTITUTE($B1119,"5","0"))=$B1119),1,0)),"")</f>
        <v/>
      </c>
      <c r="I1119" s="5" t="str">
        <f>IF(PhieuBauCu!$B$2&gt;5,IF(LEN($B1119)=0,"",IF(AND($B1119&gt;0,VALUE(SUBSTITUTE($B1119,"6","0"))=$B1119),1,0)),"")</f>
        <v/>
      </c>
      <c r="J1119" s="5" t="str">
        <f>IF(PhieuBauCu!$B$2&gt;6,IF(LEN($B1119)=0,"",IF(AND($B1119&gt;0,VALUE(SUBSTITUTE($B1119,"7","0"))=$B1119),1,0)),"")</f>
        <v/>
      </c>
      <c r="K1119" s="5" t="str">
        <f>IF(PhieuBauCu!$B$2&gt;7,IF(LEN($B1119)=0,"",IF(AND($B1119&gt;0,VALUE(SUBSTITUTE($B1119,"8","0"))=$B1119),1,0)),"")</f>
        <v/>
      </c>
      <c r="L1119" s="5" t="str">
        <f>IF(PhieuBauCu!$B$2&gt;8,IF(LEN($B1119)=0,"",IF(AND($B1119&gt;0,VALUE(SUBSTITUTE($B1119,"9","0"))=$B1119),1,0)),"")</f>
        <v/>
      </c>
      <c r="M1119" s="9">
        <f t="shared" si="35"/>
        <v>0</v>
      </c>
      <c r="N1119" s="36">
        <f>IF(AND(M1119&lt;=PhieuBauCu!$B$13,M1119&gt;=1),1,0)</f>
        <v>0</v>
      </c>
    </row>
    <row r="1120" spans="1:14" ht="28.5" customHeight="1">
      <c r="A1120" s="2">
        <v>1115</v>
      </c>
      <c r="B1120" s="3"/>
      <c r="C1120" s="48" t="str">
        <f t="shared" si="34"/>
        <v/>
      </c>
      <c r="D1120" s="5" t="str">
        <f>IF(PhieuBauCu!$B$2&gt;0,IF(LEN($B1120)=0,"",IF(AND($B1120&gt;0,VALUE(SUBSTITUTE($B1120,"1","0"))=$B1120),1,0)),"")</f>
        <v/>
      </c>
      <c r="E1120" s="5" t="str">
        <f>IF(PhieuBauCu!$B$2&gt;1,IF(LEN($B1120)=0,"",IF(AND($B1120&gt;0,VALUE(SUBSTITUTE($B1120,"2","0"))=$B1120),1,0)),"")</f>
        <v/>
      </c>
      <c r="F1120" s="5" t="str">
        <f>IF(PhieuBauCu!$B$2&gt;2,IF(LEN($B1120)=0,"",IF(AND($B1120&gt;0,VALUE(SUBSTITUTE($B1120,"3","0"))=$B1120),1,0)),"")</f>
        <v/>
      </c>
      <c r="G1120" s="5" t="str">
        <f>IF(PhieuBauCu!$B$2&gt;3,IF(LEN($B1120)=0,"",IF(AND($B1120&gt;0,VALUE(SUBSTITUTE($B1120,"4","0"))=$B1120),1,0)),"")</f>
        <v/>
      </c>
      <c r="H1120" s="5" t="str">
        <f>IF(PhieuBauCu!$B$2&gt;4,IF(LEN($B1120)=0,"",IF(AND($B1120&gt;0,VALUE(SUBSTITUTE($B1120,"5","0"))=$B1120),1,0)),"")</f>
        <v/>
      </c>
      <c r="I1120" s="5" t="str">
        <f>IF(PhieuBauCu!$B$2&gt;5,IF(LEN($B1120)=0,"",IF(AND($B1120&gt;0,VALUE(SUBSTITUTE($B1120,"6","0"))=$B1120),1,0)),"")</f>
        <v/>
      </c>
      <c r="J1120" s="5" t="str">
        <f>IF(PhieuBauCu!$B$2&gt;6,IF(LEN($B1120)=0,"",IF(AND($B1120&gt;0,VALUE(SUBSTITUTE($B1120,"7","0"))=$B1120),1,0)),"")</f>
        <v/>
      </c>
      <c r="K1120" s="5" t="str">
        <f>IF(PhieuBauCu!$B$2&gt;7,IF(LEN($B1120)=0,"",IF(AND($B1120&gt;0,VALUE(SUBSTITUTE($B1120,"8","0"))=$B1120),1,0)),"")</f>
        <v/>
      </c>
      <c r="L1120" s="5" t="str">
        <f>IF(PhieuBauCu!$B$2&gt;8,IF(LEN($B1120)=0,"",IF(AND($B1120&gt;0,VALUE(SUBSTITUTE($B1120,"9","0"))=$B1120),1,0)),"")</f>
        <v/>
      </c>
      <c r="M1120" s="9">
        <f t="shared" si="35"/>
        <v>0</v>
      </c>
      <c r="N1120" s="36">
        <f>IF(AND(M1120&lt;=PhieuBauCu!$B$13,M1120&gt;=1),1,0)</f>
        <v>0</v>
      </c>
    </row>
    <row r="1121" spans="1:14" ht="28.5" customHeight="1">
      <c r="A1121" s="2">
        <v>1116</v>
      </c>
      <c r="B1121" s="3"/>
      <c r="C1121" s="48" t="str">
        <f t="shared" si="34"/>
        <v/>
      </c>
      <c r="D1121" s="5" t="str">
        <f>IF(PhieuBauCu!$B$2&gt;0,IF(LEN($B1121)=0,"",IF(AND($B1121&gt;0,VALUE(SUBSTITUTE($B1121,"1","0"))=$B1121),1,0)),"")</f>
        <v/>
      </c>
      <c r="E1121" s="5" t="str">
        <f>IF(PhieuBauCu!$B$2&gt;1,IF(LEN($B1121)=0,"",IF(AND($B1121&gt;0,VALUE(SUBSTITUTE($B1121,"2","0"))=$B1121),1,0)),"")</f>
        <v/>
      </c>
      <c r="F1121" s="5" t="str">
        <f>IF(PhieuBauCu!$B$2&gt;2,IF(LEN($B1121)=0,"",IF(AND($B1121&gt;0,VALUE(SUBSTITUTE($B1121,"3","0"))=$B1121),1,0)),"")</f>
        <v/>
      </c>
      <c r="G1121" s="5" t="str">
        <f>IF(PhieuBauCu!$B$2&gt;3,IF(LEN($B1121)=0,"",IF(AND($B1121&gt;0,VALUE(SUBSTITUTE($B1121,"4","0"))=$B1121),1,0)),"")</f>
        <v/>
      </c>
      <c r="H1121" s="5" t="str">
        <f>IF(PhieuBauCu!$B$2&gt;4,IF(LEN($B1121)=0,"",IF(AND($B1121&gt;0,VALUE(SUBSTITUTE($B1121,"5","0"))=$B1121),1,0)),"")</f>
        <v/>
      </c>
      <c r="I1121" s="5" t="str">
        <f>IF(PhieuBauCu!$B$2&gt;5,IF(LEN($B1121)=0,"",IF(AND($B1121&gt;0,VALUE(SUBSTITUTE($B1121,"6","0"))=$B1121),1,0)),"")</f>
        <v/>
      </c>
      <c r="J1121" s="5" t="str">
        <f>IF(PhieuBauCu!$B$2&gt;6,IF(LEN($B1121)=0,"",IF(AND($B1121&gt;0,VALUE(SUBSTITUTE($B1121,"7","0"))=$B1121),1,0)),"")</f>
        <v/>
      </c>
      <c r="K1121" s="5" t="str">
        <f>IF(PhieuBauCu!$B$2&gt;7,IF(LEN($B1121)=0,"",IF(AND($B1121&gt;0,VALUE(SUBSTITUTE($B1121,"8","0"))=$B1121),1,0)),"")</f>
        <v/>
      </c>
      <c r="L1121" s="5" t="str">
        <f>IF(PhieuBauCu!$B$2&gt;8,IF(LEN($B1121)=0,"",IF(AND($B1121&gt;0,VALUE(SUBSTITUTE($B1121,"9","0"))=$B1121),1,0)),"")</f>
        <v/>
      </c>
      <c r="M1121" s="9">
        <f t="shared" si="35"/>
        <v>0</v>
      </c>
      <c r="N1121" s="36">
        <f>IF(AND(M1121&lt;=PhieuBauCu!$B$13,M1121&gt;=1),1,0)</f>
        <v>0</v>
      </c>
    </row>
    <row r="1122" spans="1:14" ht="28.5" customHeight="1">
      <c r="A1122" s="2">
        <v>1117</v>
      </c>
      <c r="B1122" s="3"/>
      <c r="C1122" s="48" t="str">
        <f t="shared" si="34"/>
        <v/>
      </c>
      <c r="D1122" s="5" t="str">
        <f>IF(PhieuBauCu!$B$2&gt;0,IF(LEN($B1122)=0,"",IF(AND($B1122&gt;0,VALUE(SUBSTITUTE($B1122,"1","0"))=$B1122),1,0)),"")</f>
        <v/>
      </c>
      <c r="E1122" s="5" t="str">
        <f>IF(PhieuBauCu!$B$2&gt;1,IF(LEN($B1122)=0,"",IF(AND($B1122&gt;0,VALUE(SUBSTITUTE($B1122,"2","0"))=$B1122),1,0)),"")</f>
        <v/>
      </c>
      <c r="F1122" s="5" t="str">
        <f>IF(PhieuBauCu!$B$2&gt;2,IF(LEN($B1122)=0,"",IF(AND($B1122&gt;0,VALUE(SUBSTITUTE($B1122,"3","0"))=$B1122),1,0)),"")</f>
        <v/>
      </c>
      <c r="G1122" s="5" t="str">
        <f>IF(PhieuBauCu!$B$2&gt;3,IF(LEN($B1122)=0,"",IF(AND($B1122&gt;0,VALUE(SUBSTITUTE($B1122,"4","0"))=$B1122),1,0)),"")</f>
        <v/>
      </c>
      <c r="H1122" s="5" t="str">
        <f>IF(PhieuBauCu!$B$2&gt;4,IF(LEN($B1122)=0,"",IF(AND($B1122&gt;0,VALUE(SUBSTITUTE($B1122,"5","0"))=$B1122),1,0)),"")</f>
        <v/>
      </c>
      <c r="I1122" s="5" t="str">
        <f>IF(PhieuBauCu!$B$2&gt;5,IF(LEN($B1122)=0,"",IF(AND($B1122&gt;0,VALUE(SUBSTITUTE($B1122,"6","0"))=$B1122),1,0)),"")</f>
        <v/>
      </c>
      <c r="J1122" s="5" t="str">
        <f>IF(PhieuBauCu!$B$2&gt;6,IF(LEN($B1122)=0,"",IF(AND($B1122&gt;0,VALUE(SUBSTITUTE($B1122,"7","0"))=$B1122),1,0)),"")</f>
        <v/>
      </c>
      <c r="K1122" s="5" t="str">
        <f>IF(PhieuBauCu!$B$2&gt;7,IF(LEN($B1122)=0,"",IF(AND($B1122&gt;0,VALUE(SUBSTITUTE($B1122,"8","0"))=$B1122),1,0)),"")</f>
        <v/>
      </c>
      <c r="L1122" s="5" t="str">
        <f>IF(PhieuBauCu!$B$2&gt;8,IF(LEN($B1122)=0,"",IF(AND($B1122&gt;0,VALUE(SUBSTITUTE($B1122,"9","0"))=$B1122),1,0)),"")</f>
        <v/>
      </c>
      <c r="M1122" s="9">
        <f t="shared" si="35"/>
        <v>0</v>
      </c>
      <c r="N1122" s="36">
        <f>IF(AND(M1122&lt;=PhieuBauCu!$B$13,M1122&gt;=1),1,0)</f>
        <v>0</v>
      </c>
    </row>
    <row r="1123" spans="1:14" ht="28.5" customHeight="1">
      <c r="A1123" s="2">
        <v>1118</v>
      </c>
      <c r="B1123" s="3"/>
      <c r="C1123" s="48" t="str">
        <f t="shared" si="34"/>
        <v/>
      </c>
      <c r="D1123" s="5" t="str">
        <f>IF(PhieuBauCu!$B$2&gt;0,IF(LEN($B1123)=0,"",IF(AND($B1123&gt;0,VALUE(SUBSTITUTE($B1123,"1","0"))=$B1123),1,0)),"")</f>
        <v/>
      </c>
      <c r="E1123" s="5" t="str">
        <f>IF(PhieuBauCu!$B$2&gt;1,IF(LEN($B1123)=0,"",IF(AND($B1123&gt;0,VALUE(SUBSTITUTE($B1123,"2","0"))=$B1123),1,0)),"")</f>
        <v/>
      </c>
      <c r="F1123" s="5" t="str">
        <f>IF(PhieuBauCu!$B$2&gt;2,IF(LEN($B1123)=0,"",IF(AND($B1123&gt;0,VALUE(SUBSTITUTE($B1123,"3","0"))=$B1123),1,0)),"")</f>
        <v/>
      </c>
      <c r="G1123" s="5" t="str">
        <f>IF(PhieuBauCu!$B$2&gt;3,IF(LEN($B1123)=0,"",IF(AND($B1123&gt;0,VALUE(SUBSTITUTE($B1123,"4","0"))=$B1123),1,0)),"")</f>
        <v/>
      </c>
      <c r="H1123" s="5" t="str">
        <f>IF(PhieuBauCu!$B$2&gt;4,IF(LEN($B1123)=0,"",IF(AND($B1123&gt;0,VALUE(SUBSTITUTE($B1123,"5","0"))=$B1123),1,0)),"")</f>
        <v/>
      </c>
      <c r="I1123" s="5" t="str">
        <f>IF(PhieuBauCu!$B$2&gt;5,IF(LEN($B1123)=0,"",IF(AND($B1123&gt;0,VALUE(SUBSTITUTE($B1123,"6","0"))=$B1123),1,0)),"")</f>
        <v/>
      </c>
      <c r="J1123" s="5" t="str">
        <f>IF(PhieuBauCu!$B$2&gt;6,IF(LEN($B1123)=0,"",IF(AND($B1123&gt;0,VALUE(SUBSTITUTE($B1123,"7","0"))=$B1123),1,0)),"")</f>
        <v/>
      </c>
      <c r="K1123" s="5" t="str">
        <f>IF(PhieuBauCu!$B$2&gt;7,IF(LEN($B1123)=0,"",IF(AND($B1123&gt;0,VALUE(SUBSTITUTE($B1123,"8","0"))=$B1123),1,0)),"")</f>
        <v/>
      </c>
      <c r="L1123" s="5" t="str">
        <f>IF(PhieuBauCu!$B$2&gt;8,IF(LEN($B1123)=0,"",IF(AND($B1123&gt;0,VALUE(SUBSTITUTE($B1123,"9","0"))=$B1123),1,0)),"")</f>
        <v/>
      </c>
      <c r="M1123" s="9">
        <f t="shared" si="35"/>
        <v>0</v>
      </c>
      <c r="N1123" s="36">
        <f>IF(AND(M1123&lt;=PhieuBauCu!$B$13,M1123&gt;=1),1,0)</f>
        <v>0</v>
      </c>
    </row>
    <row r="1124" spans="1:14" ht="28.5" customHeight="1">
      <c r="A1124" s="2">
        <v>1119</v>
      </c>
      <c r="B1124" s="3"/>
      <c r="C1124" s="48" t="str">
        <f t="shared" si="34"/>
        <v/>
      </c>
      <c r="D1124" s="5" t="str">
        <f>IF(PhieuBauCu!$B$2&gt;0,IF(LEN($B1124)=0,"",IF(AND($B1124&gt;0,VALUE(SUBSTITUTE($B1124,"1","0"))=$B1124),1,0)),"")</f>
        <v/>
      </c>
      <c r="E1124" s="5" t="str">
        <f>IF(PhieuBauCu!$B$2&gt;1,IF(LEN($B1124)=0,"",IF(AND($B1124&gt;0,VALUE(SUBSTITUTE($B1124,"2","0"))=$B1124),1,0)),"")</f>
        <v/>
      </c>
      <c r="F1124" s="5" t="str">
        <f>IF(PhieuBauCu!$B$2&gt;2,IF(LEN($B1124)=0,"",IF(AND($B1124&gt;0,VALUE(SUBSTITUTE($B1124,"3","0"))=$B1124),1,0)),"")</f>
        <v/>
      </c>
      <c r="G1124" s="5" t="str">
        <f>IF(PhieuBauCu!$B$2&gt;3,IF(LEN($B1124)=0,"",IF(AND($B1124&gt;0,VALUE(SUBSTITUTE($B1124,"4","0"))=$B1124),1,0)),"")</f>
        <v/>
      </c>
      <c r="H1124" s="5" t="str">
        <f>IF(PhieuBauCu!$B$2&gt;4,IF(LEN($B1124)=0,"",IF(AND($B1124&gt;0,VALUE(SUBSTITUTE($B1124,"5","0"))=$B1124),1,0)),"")</f>
        <v/>
      </c>
      <c r="I1124" s="5" t="str">
        <f>IF(PhieuBauCu!$B$2&gt;5,IF(LEN($B1124)=0,"",IF(AND($B1124&gt;0,VALUE(SUBSTITUTE($B1124,"6","0"))=$B1124),1,0)),"")</f>
        <v/>
      </c>
      <c r="J1124" s="5" t="str">
        <f>IF(PhieuBauCu!$B$2&gt;6,IF(LEN($B1124)=0,"",IF(AND($B1124&gt;0,VALUE(SUBSTITUTE($B1124,"7","0"))=$B1124),1,0)),"")</f>
        <v/>
      </c>
      <c r="K1124" s="5" t="str">
        <f>IF(PhieuBauCu!$B$2&gt;7,IF(LEN($B1124)=0,"",IF(AND($B1124&gt;0,VALUE(SUBSTITUTE($B1124,"8","0"))=$B1124),1,0)),"")</f>
        <v/>
      </c>
      <c r="L1124" s="5" t="str">
        <f>IF(PhieuBauCu!$B$2&gt;8,IF(LEN($B1124)=0,"",IF(AND($B1124&gt;0,VALUE(SUBSTITUTE($B1124,"9","0"))=$B1124),1,0)),"")</f>
        <v/>
      </c>
      <c r="M1124" s="9">
        <f t="shared" si="35"/>
        <v>0</v>
      </c>
      <c r="N1124" s="36">
        <f>IF(AND(M1124&lt;=PhieuBauCu!$B$13,M1124&gt;=1),1,0)</f>
        <v>0</v>
      </c>
    </row>
    <row r="1125" spans="1:14" ht="28.5" customHeight="1">
      <c r="A1125" s="2">
        <v>1120</v>
      </c>
      <c r="B1125" s="3"/>
      <c r="C1125" s="48" t="str">
        <f t="shared" si="34"/>
        <v/>
      </c>
      <c r="D1125" s="5" t="str">
        <f>IF(PhieuBauCu!$B$2&gt;0,IF(LEN($B1125)=0,"",IF(AND($B1125&gt;0,VALUE(SUBSTITUTE($B1125,"1","0"))=$B1125),1,0)),"")</f>
        <v/>
      </c>
      <c r="E1125" s="5" t="str">
        <f>IF(PhieuBauCu!$B$2&gt;1,IF(LEN($B1125)=0,"",IF(AND($B1125&gt;0,VALUE(SUBSTITUTE($B1125,"2","0"))=$B1125),1,0)),"")</f>
        <v/>
      </c>
      <c r="F1125" s="5" t="str">
        <f>IF(PhieuBauCu!$B$2&gt;2,IF(LEN($B1125)=0,"",IF(AND($B1125&gt;0,VALUE(SUBSTITUTE($B1125,"3","0"))=$B1125),1,0)),"")</f>
        <v/>
      </c>
      <c r="G1125" s="5" t="str">
        <f>IF(PhieuBauCu!$B$2&gt;3,IF(LEN($B1125)=0,"",IF(AND($B1125&gt;0,VALUE(SUBSTITUTE($B1125,"4","0"))=$B1125),1,0)),"")</f>
        <v/>
      </c>
      <c r="H1125" s="5" t="str">
        <f>IF(PhieuBauCu!$B$2&gt;4,IF(LEN($B1125)=0,"",IF(AND($B1125&gt;0,VALUE(SUBSTITUTE($B1125,"5","0"))=$B1125),1,0)),"")</f>
        <v/>
      </c>
      <c r="I1125" s="5" t="str">
        <f>IF(PhieuBauCu!$B$2&gt;5,IF(LEN($B1125)=0,"",IF(AND($B1125&gt;0,VALUE(SUBSTITUTE($B1125,"6","0"))=$B1125),1,0)),"")</f>
        <v/>
      </c>
      <c r="J1125" s="5" t="str">
        <f>IF(PhieuBauCu!$B$2&gt;6,IF(LEN($B1125)=0,"",IF(AND($B1125&gt;0,VALUE(SUBSTITUTE($B1125,"7","0"))=$B1125),1,0)),"")</f>
        <v/>
      </c>
      <c r="K1125" s="5" t="str">
        <f>IF(PhieuBauCu!$B$2&gt;7,IF(LEN($B1125)=0,"",IF(AND($B1125&gt;0,VALUE(SUBSTITUTE($B1125,"8","0"))=$B1125),1,0)),"")</f>
        <v/>
      </c>
      <c r="L1125" s="5" t="str">
        <f>IF(PhieuBauCu!$B$2&gt;8,IF(LEN($B1125)=0,"",IF(AND($B1125&gt;0,VALUE(SUBSTITUTE($B1125,"9","0"))=$B1125),1,0)),"")</f>
        <v/>
      </c>
      <c r="M1125" s="9">
        <f t="shared" si="35"/>
        <v>0</v>
      </c>
      <c r="N1125" s="36">
        <f>IF(AND(M1125&lt;=PhieuBauCu!$B$13,M1125&gt;=1),1,0)</f>
        <v>0</v>
      </c>
    </row>
    <row r="1126" spans="1:14" ht="28.5" customHeight="1">
      <c r="A1126" s="2">
        <v>1121</v>
      </c>
      <c r="B1126" s="3"/>
      <c r="C1126" s="48" t="str">
        <f t="shared" si="34"/>
        <v/>
      </c>
      <c r="D1126" s="5" t="str">
        <f>IF(PhieuBauCu!$B$2&gt;0,IF(LEN($B1126)=0,"",IF(AND($B1126&gt;0,VALUE(SUBSTITUTE($B1126,"1","0"))=$B1126),1,0)),"")</f>
        <v/>
      </c>
      <c r="E1126" s="5" t="str">
        <f>IF(PhieuBauCu!$B$2&gt;1,IF(LEN($B1126)=0,"",IF(AND($B1126&gt;0,VALUE(SUBSTITUTE($B1126,"2","0"))=$B1126),1,0)),"")</f>
        <v/>
      </c>
      <c r="F1126" s="5" t="str">
        <f>IF(PhieuBauCu!$B$2&gt;2,IF(LEN($B1126)=0,"",IF(AND($B1126&gt;0,VALUE(SUBSTITUTE($B1126,"3","0"))=$B1126),1,0)),"")</f>
        <v/>
      </c>
      <c r="G1126" s="5" t="str">
        <f>IF(PhieuBauCu!$B$2&gt;3,IF(LEN($B1126)=0,"",IF(AND($B1126&gt;0,VALUE(SUBSTITUTE($B1126,"4","0"))=$B1126),1,0)),"")</f>
        <v/>
      </c>
      <c r="H1126" s="5" t="str">
        <f>IF(PhieuBauCu!$B$2&gt;4,IF(LEN($B1126)=0,"",IF(AND($B1126&gt;0,VALUE(SUBSTITUTE($B1126,"5","0"))=$B1126),1,0)),"")</f>
        <v/>
      </c>
      <c r="I1126" s="5" t="str">
        <f>IF(PhieuBauCu!$B$2&gt;5,IF(LEN($B1126)=0,"",IF(AND($B1126&gt;0,VALUE(SUBSTITUTE($B1126,"6","0"))=$B1126),1,0)),"")</f>
        <v/>
      </c>
      <c r="J1126" s="5" t="str">
        <f>IF(PhieuBauCu!$B$2&gt;6,IF(LEN($B1126)=0,"",IF(AND($B1126&gt;0,VALUE(SUBSTITUTE($B1126,"7","0"))=$B1126),1,0)),"")</f>
        <v/>
      </c>
      <c r="K1126" s="5" t="str">
        <f>IF(PhieuBauCu!$B$2&gt;7,IF(LEN($B1126)=0,"",IF(AND($B1126&gt;0,VALUE(SUBSTITUTE($B1126,"8","0"))=$B1126),1,0)),"")</f>
        <v/>
      </c>
      <c r="L1126" s="5" t="str">
        <f>IF(PhieuBauCu!$B$2&gt;8,IF(LEN($B1126)=0,"",IF(AND($B1126&gt;0,VALUE(SUBSTITUTE($B1126,"9","0"))=$B1126),1,0)),"")</f>
        <v/>
      </c>
      <c r="M1126" s="9">
        <f t="shared" si="35"/>
        <v>0</v>
      </c>
      <c r="N1126" s="36">
        <f>IF(AND(M1126&lt;=PhieuBauCu!$B$13,M1126&gt;=1),1,0)</f>
        <v>0</v>
      </c>
    </row>
    <row r="1127" spans="1:14" ht="28.5" customHeight="1">
      <c r="A1127" s="2">
        <v>1122</v>
      </c>
      <c r="B1127" s="3"/>
      <c r="C1127" s="48" t="str">
        <f t="shared" si="34"/>
        <v/>
      </c>
      <c r="D1127" s="5" t="str">
        <f>IF(PhieuBauCu!$B$2&gt;0,IF(LEN($B1127)=0,"",IF(AND($B1127&gt;0,VALUE(SUBSTITUTE($B1127,"1","0"))=$B1127),1,0)),"")</f>
        <v/>
      </c>
      <c r="E1127" s="5" t="str">
        <f>IF(PhieuBauCu!$B$2&gt;1,IF(LEN($B1127)=0,"",IF(AND($B1127&gt;0,VALUE(SUBSTITUTE($B1127,"2","0"))=$B1127),1,0)),"")</f>
        <v/>
      </c>
      <c r="F1127" s="5" t="str">
        <f>IF(PhieuBauCu!$B$2&gt;2,IF(LEN($B1127)=0,"",IF(AND($B1127&gt;0,VALUE(SUBSTITUTE($B1127,"3","0"))=$B1127),1,0)),"")</f>
        <v/>
      </c>
      <c r="G1127" s="5" t="str">
        <f>IF(PhieuBauCu!$B$2&gt;3,IF(LEN($B1127)=0,"",IF(AND($B1127&gt;0,VALUE(SUBSTITUTE($B1127,"4","0"))=$B1127),1,0)),"")</f>
        <v/>
      </c>
      <c r="H1127" s="5" t="str">
        <f>IF(PhieuBauCu!$B$2&gt;4,IF(LEN($B1127)=0,"",IF(AND($B1127&gt;0,VALUE(SUBSTITUTE($B1127,"5","0"))=$B1127),1,0)),"")</f>
        <v/>
      </c>
      <c r="I1127" s="5" t="str">
        <f>IF(PhieuBauCu!$B$2&gt;5,IF(LEN($B1127)=0,"",IF(AND($B1127&gt;0,VALUE(SUBSTITUTE($B1127,"6","0"))=$B1127),1,0)),"")</f>
        <v/>
      </c>
      <c r="J1127" s="5" t="str">
        <f>IF(PhieuBauCu!$B$2&gt;6,IF(LEN($B1127)=0,"",IF(AND($B1127&gt;0,VALUE(SUBSTITUTE($B1127,"7","0"))=$B1127),1,0)),"")</f>
        <v/>
      </c>
      <c r="K1127" s="5" t="str">
        <f>IF(PhieuBauCu!$B$2&gt;7,IF(LEN($B1127)=0,"",IF(AND($B1127&gt;0,VALUE(SUBSTITUTE($B1127,"8","0"))=$B1127),1,0)),"")</f>
        <v/>
      </c>
      <c r="L1127" s="5" t="str">
        <f>IF(PhieuBauCu!$B$2&gt;8,IF(LEN($B1127)=0,"",IF(AND($B1127&gt;0,VALUE(SUBSTITUTE($B1127,"9","0"))=$B1127),1,0)),"")</f>
        <v/>
      </c>
      <c r="M1127" s="9">
        <f t="shared" si="35"/>
        <v>0</v>
      </c>
      <c r="N1127" s="36">
        <f>IF(AND(M1127&lt;=PhieuBauCu!$B$13,M1127&gt;=1),1,0)</f>
        <v>0</v>
      </c>
    </row>
    <row r="1128" spans="1:14" ht="28.5" customHeight="1">
      <c r="A1128" s="2">
        <v>1123</v>
      </c>
      <c r="B1128" s="3"/>
      <c r="C1128" s="48" t="str">
        <f t="shared" si="34"/>
        <v/>
      </c>
      <c r="D1128" s="5" t="str">
        <f>IF(PhieuBauCu!$B$2&gt;0,IF(LEN($B1128)=0,"",IF(AND($B1128&gt;0,VALUE(SUBSTITUTE($B1128,"1","0"))=$B1128),1,0)),"")</f>
        <v/>
      </c>
      <c r="E1128" s="5" t="str">
        <f>IF(PhieuBauCu!$B$2&gt;1,IF(LEN($B1128)=0,"",IF(AND($B1128&gt;0,VALUE(SUBSTITUTE($B1128,"2","0"))=$B1128),1,0)),"")</f>
        <v/>
      </c>
      <c r="F1128" s="5" t="str">
        <f>IF(PhieuBauCu!$B$2&gt;2,IF(LEN($B1128)=0,"",IF(AND($B1128&gt;0,VALUE(SUBSTITUTE($B1128,"3","0"))=$B1128),1,0)),"")</f>
        <v/>
      </c>
      <c r="G1128" s="5" t="str">
        <f>IF(PhieuBauCu!$B$2&gt;3,IF(LEN($B1128)=0,"",IF(AND($B1128&gt;0,VALUE(SUBSTITUTE($B1128,"4","0"))=$B1128),1,0)),"")</f>
        <v/>
      </c>
      <c r="H1128" s="5" t="str">
        <f>IF(PhieuBauCu!$B$2&gt;4,IF(LEN($B1128)=0,"",IF(AND($B1128&gt;0,VALUE(SUBSTITUTE($B1128,"5","0"))=$B1128),1,0)),"")</f>
        <v/>
      </c>
      <c r="I1128" s="5" t="str">
        <f>IF(PhieuBauCu!$B$2&gt;5,IF(LEN($B1128)=0,"",IF(AND($B1128&gt;0,VALUE(SUBSTITUTE($B1128,"6","0"))=$B1128),1,0)),"")</f>
        <v/>
      </c>
      <c r="J1128" s="5" t="str">
        <f>IF(PhieuBauCu!$B$2&gt;6,IF(LEN($B1128)=0,"",IF(AND($B1128&gt;0,VALUE(SUBSTITUTE($B1128,"7","0"))=$B1128),1,0)),"")</f>
        <v/>
      </c>
      <c r="K1128" s="5" t="str">
        <f>IF(PhieuBauCu!$B$2&gt;7,IF(LEN($B1128)=0,"",IF(AND($B1128&gt;0,VALUE(SUBSTITUTE($B1128,"8","0"))=$B1128),1,0)),"")</f>
        <v/>
      </c>
      <c r="L1128" s="5" t="str">
        <f>IF(PhieuBauCu!$B$2&gt;8,IF(LEN($B1128)=0,"",IF(AND($B1128&gt;0,VALUE(SUBSTITUTE($B1128,"9","0"))=$B1128),1,0)),"")</f>
        <v/>
      </c>
      <c r="M1128" s="9">
        <f t="shared" si="35"/>
        <v>0</v>
      </c>
      <c r="N1128" s="36">
        <f>IF(AND(M1128&lt;=PhieuBauCu!$B$13,M1128&gt;=1),1,0)</f>
        <v>0</v>
      </c>
    </row>
    <row r="1129" spans="1:14" ht="28.5" customHeight="1">
      <c r="A1129" s="2">
        <v>1124</v>
      </c>
      <c r="B1129" s="3"/>
      <c r="C1129" s="48" t="str">
        <f t="shared" si="34"/>
        <v/>
      </c>
      <c r="D1129" s="5" t="str">
        <f>IF(PhieuBauCu!$B$2&gt;0,IF(LEN($B1129)=0,"",IF(AND($B1129&gt;0,VALUE(SUBSTITUTE($B1129,"1","0"))=$B1129),1,0)),"")</f>
        <v/>
      </c>
      <c r="E1129" s="5" t="str">
        <f>IF(PhieuBauCu!$B$2&gt;1,IF(LEN($B1129)=0,"",IF(AND($B1129&gt;0,VALUE(SUBSTITUTE($B1129,"2","0"))=$B1129),1,0)),"")</f>
        <v/>
      </c>
      <c r="F1129" s="5" t="str">
        <f>IF(PhieuBauCu!$B$2&gt;2,IF(LEN($B1129)=0,"",IF(AND($B1129&gt;0,VALUE(SUBSTITUTE($B1129,"3","0"))=$B1129),1,0)),"")</f>
        <v/>
      </c>
      <c r="G1129" s="5" t="str">
        <f>IF(PhieuBauCu!$B$2&gt;3,IF(LEN($B1129)=0,"",IF(AND($B1129&gt;0,VALUE(SUBSTITUTE($B1129,"4","0"))=$B1129),1,0)),"")</f>
        <v/>
      </c>
      <c r="H1129" s="5" t="str">
        <f>IF(PhieuBauCu!$B$2&gt;4,IF(LEN($B1129)=0,"",IF(AND($B1129&gt;0,VALUE(SUBSTITUTE($B1129,"5","0"))=$B1129),1,0)),"")</f>
        <v/>
      </c>
      <c r="I1129" s="5" t="str">
        <f>IF(PhieuBauCu!$B$2&gt;5,IF(LEN($B1129)=0,"",IF(AND($B1129&gt;0,VALUE(SUBSTITUTE($B1129,"6","0"))=$B1129),1,0)),"")</f>
        <v/>
      </c>
      <c r="J1129" s="5" t="str">
        <f>IF(PhieuBauCu!$B$2&gt;6,IF(LEN($B1129)=0,"",IF(AND($B1129&gt;0,VALUE(SUBSTITUTE($B1129,"7","0"))=$B1129),1,0)),"")</f>
        <v/>
      </c>
      <c r="K1129" s="5" t="str">
        <f>IF(PhieuBauCu!$B$2&gt;7,IF(LEN($B1129)=0,"",IF(AND($B1129&gt;0,VALUE(SUBSTITUTE($B1129,"8","0"))=$B1129),1,0)),"")</f>
        <v/>
      </c>
      <c r="L1129" s="5" t="str">
        <f>IF(PhieuBauCu!$B$2&gt;8,IF(LEN($B1129)=0,"",IF(AND($B1129&gt;0,VALUE(SUBSTITUTE($B1129,"9","0"))=$B1129),1,0)),"")</f>
        <v/>
      </c>
      <c r="M1129" s="9">
        <f t="shared" si="35"/>
        <v>0</v>
      </c>
      <c r="N1129" s="36">
        <f>IF(AND(M1129&lt;=PhieuBauCu!$B$13,M1129&gt;=1),1,0)</f>
        <v>0</v>
      </c>
    </row>
    <row r="1130" spans="1:14" ht="28.5" customHeight="1">
      <c r="A1130" s="2">
        <v>1125</v>
      </c>
      <c r="B1130" s="3"/>
      <c r="C1130" s="48" t="str">
        <f t="shared" si="34"/>
        <v/>
      </c>
      <c r="D1130" s="5" t="str">
        <f>IF(PhieuBauCu!$B$2&gt;0,IF(LEN($B1130)=0,"",IF(AND($B1130&gt;0,VALUE(SUBSTITUTE($B1130,"1","0"))=$B1130),1,0)),"")</f>
        <v/>
      </c>
      <c r="E1130" s="5" t="str">
        <f>IF(PhieuBauCu!$B$2&gt;1,IF(LEN($B1130)=0,"",IF(AND($B1130&gt;0,VALUE(SUBSTITUTE($B1130,"2","0"))=$B1130),1,0)),"")</f>
        <v/>
      </c>
      <c r="F1130" s="5" t="str">
        <f>IF(PhieuBauCu!$B$2&gt;2,IF(LEN($B1130)=0,"",IF(AND($B1130&gt;0,VALUE(SUBSTITUTE($B1130,"3","0"))=$B1130),1,0)),"")</f>
        <v/>
      </c>
      <c r="G1130" s="5" t="str">
        <f>IF(PhieuBauCu!$B$2&gt;3,IF(LEN($B1130)=0,"",IF(AND($B1130&gt;0,VALUE(SUBSTITUTE($B1130,"4","0"))=$B1130),1,0)),"")</f>
        <v/>
      </c>
      <c r="H1130" s="5" t="str">
        <f>IF(PhieuBauCu!$B$2&gt;4,IF(LEN($B1130)=0,"",IF(AND($B1130&gt;0,VALUE(SUBSTITUTE($B1130,"5","0"))=$B1130),1,0)),"")</f>
        <v/>
      </c>
      <c r="I1130" s="5" t="str">
        <f>IF(PhieuBauCu!$B$2&gt;5,IF(LEN($B1130)=0,"",IF(AND($B1130&gt;0,VALUE(SUBSTITUTE($B1130,"6","0"))=$B1130),1,0)),"")</f>
        <v/>
      </c>
      <c r="J1130" s="5" t="str">
        <f>IF(PhieuBauCu!$B$2&gt;6,IF(LEN($B1130)=0,"",IF(AND($B1130&gt;0,VALUE(SUBSTITUTE($B1130,"7","0"))=$B1130),1,0)),"")</f>
        <v/>
      </c>
      <c r="K1130" s="5" t="str">
        <f>IF(PhieuBauCu!$B$2&gt;7,IF(LEN($B1130)=0,"",IF(AND($B1130&gt;0,VALUE(SUBSTITUTE($B1130,"8","0"))=$B1130),1,0)),"")</f>
        <v/>
      </c>
      <c r="L1130" s="5" t="str">
        <f>IF(PhieuBauCu!$B$2&gt;8,IF(LEN($B1130)=0,"",IF(AND($B1130&gt;0,VALUE(SUBSTITUTE($B1130,"9","0"))=$B1130),1,0)),"")</f>
        <v/>
      </c>
      <c r="M1130" s="9">
        <f t="shared" si="35"/>
        <v>0</v>
      </c>
      <c r="N1130" s="36">
        <f>IF(AND(M1130&lt;=PhieuBauCu!$B$13,M1130&gt;=1),1,0)</f>
        <v>0</v>
      </c>
    </row>
    <row r="1131" spans="1:14" ht="28.5" customHeight="1">
      <c r="A1131" s="2">
        <v>1126</v>
      </c>
      <c r="B1131" s="3"/>
      <c r="C1131" s="48" t="str">
        <f t="shared" si="34"/>
        <v/>
      </c>
      <c r="D1131" s="5" t="str">
        <f>IF(PhieuBauCu!$B$2&gt;0,IF(LEN($B1131)=0,"",IF(AND($B1131&gt;0,VALUE(SUBSTITUTE($B1131,"1","0"))=$B1131),1,0)),"")</f>
        <v/>
      </c>
      <c r="E1131" s="5" t="str">
        <f>IF(PhieuBauCu!$B$2&gt;1,IF(LEN($B1131)=0,"",IF(AND($B1131&gt;0,VALUE(SUBSTITUTE($B1131,"2","0"))=$B1131),1,0)),"")</f>
        <v/>
      </c>
      <c r="F1131" s="5" t="str">
        <f>IF(PhieuBauCu!$B$2&gt;2,IF(LEN($B1131)=0,"",IF(AND($B1131&gt;0,VALUE(SUBSTITUTE($B1131,"3","0"))=$B1131),1,0)),"")</f>
        <v/>
      </c>
      <c r="G1131" s="5" t="str">
        <f>IF(PhieuBauCu!$B$2&gt;3,IF(LEN($B1131)=0,"",IF(AND($B1131&gt;0,VALUE(SUBSTITUTE($B1131,"4","0"))=$B1131),1,0)),"")</f>
        <v/>
      </c>
      <c r="H1131" s="5" t="str">
        <f>IF(PhieuBauCu!$B$2&gt;4,IF(LEN($B1131)=0,"",IF(AND($B1131&gt;0,VALUE(SUBSTITUTE($B1131,"5","0"))=$B1131),1,0)),"")</f>
        <v/>
      </c>
      <c r="I1131" s="5" t="str">
        <f>IF(PhieuBauCu!$B$2&gt;5,IF(LEN($B1131)=0,"",IF(AND($B1131&gt;0,VALUE(SUBSTITUTE($B1131,"6","0"))=$B1131),1,0)),"")</f>
        <v/>
      </c>
      <c r="J1131" s="5" t="str">
        <f>IF(PhieuBauCu!$B$2&gt;6,IF(LEN($B1131)=0,"",IF(AND($B1131&gt;0,VALUE(SUBSTITUTE($B1131,"7","0"))=$B1131),1,0)),"")</f>
        <v/>
      </c>
      <c r="K1131" s="5" t="str">
        <f>IF(PhieuBauCu!$B$2&gt;7,IF(LEN($B1131)=0,"",IF(AND($B1131&gt;0,VALUE(SUBSTITUTE($B1131,"8","0"))=$B1131),1,0)),"")</f>
        <v/>
      </c>
      <c r="L1131" s="5" t="str">
        <f>IF(PhieuBauCu!$B$2&gt;8,IF(LEN($B1131)=0,"",IF(AND($B1131&gt;0,VALUE(SUBSTITUTE($B1131,"9","0"))=$B1131),1,0)),"")</f>
        <v/>
      </c>
      <c r="M1131" s="9">
        <f t="shared" si="35"/>
        <v>0</v>
      </c>
      <c r="N1131" s="36">
        <f>IF(AND(M1131&lt;=PhieuBauCu!$B$13,M1131&gt;=1),1,0)</f>
        <v>0</v>
      </c>
    </row>
    <row r="1132" spans="1:14" ht="28.5" customHeight="1">
      <c r="A1132" s="2">
        <v>1127</v>
      </c>
      <c r="B1132" s="3"/>
      <c r="C1132" s="48" t="str">
        <f t="shared" si="34"/>
        <v/>
      </c>
      <c r="D1132" s="5" t="str">
        <f>IF(PhieuBauCu!$B$2&gt;0,IF(LEN($B1132)=0,"",IF(AND($B1132&gt;0,VALUE(SUBSTITUTE($B1132,"1","0"))=$B1132),1,0)),"")</f>
        <v/>
      </c>
      <c r="E1132" s="5" t="str">
        <f>IF(PhieuBauCu!$B$2&gt;1,IF(LEN($B1132)=0,"",IF(AND($B1132&gt;0,VALUE(SUBSTITUTE($B1132,"2","0"))=$B1132),1,0)),"")</f>
        <v/>
      </c>
      <c r="F1132" s="5" t="str">
        <f>IF(PhieuBauCu!$B$2&gt;2,IF(LEN($B1132)=0,"",IF(AND($B1132&gt;0,VALUE(SUBSTITUTE($B1132,"3","0"))=$B1132),1,0)),"")</f>
        <v/>
      </c>
      <c r="G1132" s="5" t="str">
        <f>IF(PhieuBauCu!$B$2&gt;3,IF(LEN($B1132)=0,"",IF(AND($B1132&gt;0,VALUE(SUBSTITUTE($B1132,"4","0"))=$B1132),1,0)),"")</f>
        <v/>
      </c>
      <c r="H1132" s="5" t="str">
        <f>IF(PhieuBauCu!$B$2&gt;4,IF(LEN($B1132)=0,"",IF(AND($B1132&gt;0,VALUE(SUBSTITUTE($B1132,"5","0"))=$B1132),1,0)),"")</f>
        <v/>
      </c>
      <c r="I1132" s="5" t="str">
        <f>IF(PhieuBauCu!$B$2&gt;5,IF(LEN($B1132)=0,"",IF(AND($B1132&gt;0,VALUE(SUBSTITUTE($B1132,"6","0"))=$B1132),1,0)),"")</f>
        <v/>
      </c>
      <c r="J1132" s="5" t="str">
        <f>IF(PhieuBauCu!$B$2&gt;6,IF(LEN($B1132)=0,"",IF(AND($B1132&gt;0,VALUE(SUBSTITUTE($B1132,"7","0"))=$B1132),1,0)),"")</f>
        <v/>
      </c>
      <c r="K1132" s="5" t="str">
        <f>IF(PhieuBauCu!$B$2&gt;7,IF(LEN($B1132)=0,"",IF(AND($B1132&gt;0,VALUE(SUBSTITUTE($B1132,"8","0"))=$B1132),1,0)),"")</f>
        <v/>
      </c>
      <c r="L1132" s="5" t="str">
        <f>IF(PhieuBauCu!$B$2&gt;8,IF(LEN($B1132)=0,"",IF(AND($B1132&gt;0,VALUE(SUBSTITUTE($B1132,"9","0"))=$B1132),1,0)),"")</f>
        <v/>
      </c>
      <c r="M1132" s="9">
        <f t="shared" si="35"/>
        <v>0</v>
      </c>
      <c r="N1132" s="36">
        <f>IF(AND(M1132&lt;=PhieuBauCu!$B$13,M1132&gt;=1),1,0)</f>
        <v>0</v>
      </c>
    </row>
    <row r="1133" spans="1:14" ht="28.5" customHeight="1">
      <c r="A1133" s="2">
        <v>1128</v>
      </c>
      <c r="B1133" s="3"/>
      <c r="C1133" s="48" t="str">
        <f t="shared" si="34"/>
        <v/>
      </c>
      <c r="D1133" s="5" t="str">
        <f>IF(PhieuBauCu!$B$2&gt;0,IF(LEN($B1133)=0,"",IF(AND($B1133&gt;0,VALUE(SUBSTITUTE($B1133,"1","0"))=$B1133),1,0)),"")</f>
        <v/>
      </c>
      <c r="E1133" s="5" t="str">
        <f>IF(PhieuBauCu!$B$2&gt;1,IF(LEN($B1133)=0,"",IF(AND($B1133&gt;0,VALUE(SUBSTITUTE($B1133,"2","0"))=$B1133),1,0)),"")</f>
        <v/>
      </c>
      <c r="F1133" s="5" t="str">
        <f>IF(PhieuBauCu!$B$2&gt;2,IF(LEN($B1133)=0,"",IF(AND($B1133&gt;0,VALUE(SUBSTITUTE($B1133,"3","0"))=$B1133),1,0)),"")</f>
        <v/>
      </c>
      <c r="G1133" s="5" t="str">
        <f>IF(PhieuBauCu!$B$2&gt;3,IF(LEN($B1133)=0,"",IF(AND($B1133&gt;0,VALUE(SUBSTITUTE($B1133,"4","0"))=$B1133),1,0)),"")</f>
        <v/>
      </c>
      <c r="H1133" s="5" t="str">
        <f>IF(PhieuBauCu!$B$2&gt;4,IF(LEN($B1133)=0,"",IF(AND($B1133&gt;0,VALUE(SUBSTITUTE($B1133,"5","0"))=$B1133),1,0)),"")</f>
        <v/>
      </c>
      <c r="I1133" s="5" t="str">
        <f>IF(PhieuBauCu!$B$2&gt;5,IF(LEN($B1133)=0,"",IF(AND($B1133&gt;0,VALUE(SUBSTITUTE($B1133,"6","0"))=$B1133),1,0)),"")</f>
        <v/>
      </c>
      <c r="J1133" s="5" t="str">
        <f>IF(PhieuBauCu!$B$2&gt;6,IF(LEN($B1133)=0,"",IF(AND($B1133&gt;0,VALUE(SUBSTITUTE($B1133,"7","0"))=$B1133),1,0)),"")</f>
        <v/>
      </c>
      <c r="K1133" s="5" t="str">
        <f>IF(PhieuBauCu!$B$2&gt;7,IF(LEN($B1133)=0,"",IF(AND($B1133&gt;0,VALUE(SUBSTITUTE($B1133,"8","0"))=$B1133),1,0)),"")</f>
        <v/>
      </c>
      <c r="L1133" s="5" t="str">
        <f>IF(PhieuBauCu!$B$2&gt;8,IF(LEN($B1133)=0,"",IF(AND($B1133&gt;0,VALUE(SUBSTITUTE($B1133,"9","0"))=$B1133),1,0)),"")</f>
        <v/>
      </c>
      <c r="M1133" s="9">
        <f t="shared" si="35"/>
        <v>0</v>
      </c>
      <c r="N1133" s="36">
        <f>IF(AND(M1133&lt;=PhieuBauCu!$B$13,M1133&gt;=1),1,0)</f>
        <v>0</v>
      </c>
    </row>
    <row r="1134" spans="1:14" ht="28.5" customHeight="1">
      <c r="A1134" s="2">
        <v>1129</v>
      </c>
      <c r="B1134" s="3"/>
      <c r="C1134" s="48" t="str">
        <f t="shared" si="34"/>
        <v/>
      </c>
      <c r="D1134" s="5" t="str">
        <f>IF(PhieuBauCu!$B$2&gt;0,IF(LEN($B1134)=0,"",IF(AND($B1134&gt;0,VALUE(SUBSTITUTE($B1134,"1","0"))=$B1134),1,0)),"")</f>
        <v/>
      </c>
      <c r="E1134" s="5" t="str">
        <f>IF(PhieuBauCu!$B$2&gt;1,IF(LEN($B1134)=0,"",IF(AND($B1134&gt;0,VALUE(SUBSTITUTE($B1134,"2","0"))=$B1134),1,0)),"")</f>
        <v/>
      </c>
      <c r="F1134" s="5" t="str">
        <f>IF(PhieuBauCu!$B$2&gt;2,IF(LEN($B1134)=0,"",IF(AND($B1134&gt;0,VALUE(SUBSTITUTE($B1134,"3","0"))=$B1134),1,0)),"")</f>
        <v/>
      </c>
      <c r="G1134" s="5" t="str">
        <f>IF(PhieuBauCu!$B$2&gt;3,IF(LEN($B1134)=0,"",IF(AND($B1134&gt;0,VALUE(SUBSTITUTE($B1134,"4","0"))=$B1134),1,0)),"")</f>
        <v/>
      </c>
      <c r="H1134" s="5" t="str">
        <f>IF(PhieuBauCu!$B$2&gt;4,IF(LEN($B1134)=0,"",IF(AND($B1134&gt;0,VALUE(SUBSTITUTE($B1134,"5","0"))=$B1134),1,0)),"")</f>
        <v/>
      </c>
      <c r="I1134" s="5" t="str">
        <f>IF(PhieuBauCu!$B$2&gt;5,IF(LEN($B1134)=0,"",IF(AND($B1134&gt;0,VALUE(SUBSTITUTE($B1134,"6","0"))=$B1134),1,0)),"")</f>
        <v/>
      </c>
      <c r="J1134" s="5" t="str">
        <f>IF(PhieuBauCu!$B$2&gt;6,IF(LEN($B1134)=0,"",IF(AND($B1134&gt;0,VALUE(SUBSTITUTE($B1134,"7","0"))=$B1134),1,0)),"")</f>
        <v/>
      </c>
      <c r="K1134" s="5" t="str">
        <f>IF(PhieuBauCu!$B$2&gt;7,IF(LEN($B1134)=0,"",IF(AND($B1134&gt;0,VALUE(SUBSTITUTE($B1134,"8","0"))=$B1134),1,0)),"")</f>
        <v/>
      </c>
      <c r="L1134" s="5" t="str">
        <f>IF(PhieuBauCu!$B$2&gt;8,IF(LEN($B1134)=0,"",IF(AND($B1134&gt;0,VALUE(SUBSTITUTE($B1134,"9","0"))=$B1134),1,0)),"")</f>
        <v/>
      </c>
      <c r="M1134" s="9">
        <f t="shared" si="35"/>
        <v>0</v>
      </c>
      <c r="N1134" s="36">
        <f>IF(AND(M1134&lt;=PhieuBauCu!$B$13,M1134&gt;=1),1,0)</f>
        <v>0</v>
      </c>
    </row>
    <row r="1135" spans="1:14" ht="28.5" customHeight="1">
      <c r="A1135" s="2">
        <v>1130</v>
      </c>
      <c r="B1135" s="3"/>
      <c r="C1135" s="48" t="str">
        <f t="shared" si="34"/>
        <v/>
      </c>
      <c r="D1135" s="5" t="str">
        <f>IF(PhieuBauCu!$B$2&gt;0,IF(LEN($B1135)=0,"",IF(AND($B1135&gt;0,VALUE(SUBSTITUTE($B1135,"1","0"))=$B1135),1,0)),"")</f>
        <v/>
      </c>
      <c r="E1135" s="5" t="str">
        <f>IF(PhieuBauCu!$B$2&gt;1,IF(LEN($B1135)=0,"",IF(AND($B1135&gt;0,VALUE(SUBSTITUTE($B1135,"2","0"))=$B1135),1,0)),"")</f>
        <v/>
      </c>
      <c r="F1135" s="5" t="str">
        <f>IF(PhieuBauCu!$B$2&gt;2,IF(LEN($B1135)=0,"",IF(AND($B1135&gt;0,VALUE(SUBSTITUTE($B1135,"3","0"))=$B1135),1,0)),"")</f>
        <v/>
      </c>
      <c r="G1135" s="5" t="str">
        <f>IF(PhieuBauCu!$B$2&gt;3,IF(LEN($B1135)=0,"",IF(AND($B1135&gt;0,VALUE(SUBSTITUTE($B1135,"4","0"))=$B1135),1,0)),"")</f>
        <v/>
      </c>
      <c r="H1135" s="5" t="str">
        <f>IF(PhieuBauCu!$B$2&gt;4,IF(LEN($B1135)=0,"",IF(AND($B1135&gt;0,VALUE(SUBSTITUTE($B1135,"5","0"))=$B1135),1,0)),"")</f>
        <v/>
      </c>
      <c r="I1135" s="5" t="str">
        <f>IF(PhieuBauCu!$B$2&gt;5,IF(LEN($B1135)=0,"",IF(AND($B1135&gt;0,VALUE(SUBSTITUTE($B1135,"6","0"))=$B1135),1,0)),"")</f>
        <v/>
      </c>
      <c r="J1135" s="5" t="str">
        <f>IF(PhieuBauCu!$B$2&gt;6,IF(LEN($B1135)=0,"",IF(AND($B1135&gt;0,VALUE(SUBSTITUTE($B1135,"7","0"))=$B1135),1,0)),"")</f>
        <v/>
      </c>
      <c r="K1135" s="5" t="str">
        <f>IF(PhieuBauCu!$B$2&gt;7,IF(LEN($B1135)=0,"",IF(AND($B1135&gt;0,VALUE(SUBSTITUTE($B1135,"8","0"))=$B1135),1,0)),"")</f>
        <v/>
      </c>
      <c r="L1135" s="5" t="str">
        <f>IF(PhieuBauCu!$B$2&gt;8,IF(LEN($B1135)=0,"",IF(AND($B1135&gt;0,VALUE(SUBSTITUTE($B1135,"9","0"))=$B1135),1,0)),"")</f>
        <v/>
      </c>
      <c r="M1135" s="9">
        <f t="shared" si="35"/>
        <v>0</v>
      </c>
      <c r="N1135" s="36">
        <f>IF(AND(M1135&lt;=PhieuBauCu!$B$13,M1135&gt;=1),1,0)</f>
        <v>0</v>
      </c>
    </row>
    <row r="1136" spans="1:14" ht="28.5" customHeight="1">
      <c r="A1136" s="2">
        <v>1131</v>
      </c>
      <c r="B1136" s="3"/>
      <c r="C1136" s="48" t="str">
        <f t="shared" si="34"/>
        <v/>
      </c>
      <c r="D1136" s="5" t="str">
        <f>IF(PhieuBauCu!$B$2&gt;0,IF(LEN($B1136)=0,"",IF(AND($B1136&gt;0,VALUE(SUBSTITUTE($B1136,"1","0"))=$B1136),1,0)),"")</f>
        <v/>
      </c>
      <c r="E1136" s="5" t="str">
        <f>IF(PhieuBauCu!$B$2&gt;1,IF(LEN($B1136)=0,"",IF(AND($B1136&gt;0,VALUE(SUBSTITUTE($B1136,"2","0"))=$B1136),1,0)),"")</f>
        <v/>
      </c>
      <c r="F1136" s="5" t="str">
        <f>IF(PhieuBauCu!$B$2&gt;2,IF(LEN($B1136)=0,"",IF(AND($B1136&gt;0,VALUE(SUBSTITUTE($B1136,"3","0"))=$B1136),1,0)),"")</f>
        <v/>
      </c>
      <c r="G1136" s="5" t="str">
        <f>IF(PhieuBauCu!$B$2&gt;3,IF(LEN($B1136)=0,"",IF(AND($B1136&gt;0,VALUE(SUBSTITUTE($B1136,"4","0"))=$B1136),1,0)),"")</f>
        <v/>
      </c>
      <c r="H1136" s="5" t="str">
        <f>IF(PhieuBauCu!$B$2&gt;4,IF(LEN($B1136)=0,"",IF(AND($B1136&gt;0,VALUE(SUBSTITUTE($B1136,"5","0"))=$B1136),1,0)),"")</f>
        <v/>
      </c>
      <c r="I1136" s="5" t="str">
        <f>IF(PhieuBauCu!$B$2&gt;5,IF(LEN($B1136)=0,"",IF(AND($B1136&gt;0,VALUE(SUBSTITUTE($B1136,"6","0"))=$B1136),1,0)),"")</f>
        <v/>
      </c>
      <c r="J1136" s="5" t="str">
        <f>IF(PhieuBauCu!$B$2&gt;6,IF(LEN($B1136)=0,"",IF(AND($B1136&gt;0,VALUE(SUBSTITUTE($B1136,"7","0"))=$B1136),1,0)),"")</f>
        <v/>
      </c>
      <c r="K1136" s="5" t="str">
        <f>IF(PhieuBauCu!$B$2&gt;7,IF(LEN($B1136)=0,"",IF(AND($B1136&gt;0,VALUE(SUBSTITUTE($B1136,"8","0"))=$B1136),1,0)),"")</f>
        <v/>
      </c>
      <c r="L1136" s="5" t="str">
        <f>IF(PhieuBauCu!$B$2&gt;8,IF(LEN($B1136)=0,"",IF(AND($B1136&gt;0,VALUE(SUBSTITUTE($B1136,"9","0"))=$B1136),1,0)),"")</f>
        <v/>
      </c>
      <c r="M1136" s="9">
        <f t="shared" si="35"/>
        <v>0</v>
      </c>
      <c r="N1136" s="36">
        <f>IF(AND(M1136&lt;=PhieuBauCu!$B$13,M1136&gt;=1),1,0)</f>
        <v>0</v>
      </c>
    </row>
    <row r="1137" spans="1:14" ht="28.5" customHeight="1">
      <c r="A1137" s="2">
        <v>1132</v>
      </c>
      <c r="B1137" s="3"/>
      <c r="C1137" s="48" t="str">
        <f t="shared" si="34"/>
        <v/>
      </c>
      <c r="D1137" s="5" t="str">
        <f>IF(PhieuBauCu!$B$2&gt;0,IF(LEN($B1137)=0,"",IF(AND($B1137&gt;0,VALUE(SUBSTITUTE($B1137,"1","0"))=$B1137),1,0)),"")</f>
        <v/>
      </c>
      <c r="E1137" s="5" t="str">
        <f>IF(PhieuBauCu!$B$2&gt;1,IF(LEN($B1137)=0,"",IF(AND($B1137&gt;0,VALUE(SUBSTITUTE($B1137,"2","0"))=$B1137),1,0)),"")</f>
        <v/>
      </c>
      <c r="F1137" s="5" t="str">
        <f>IF(PhieuBauCu!$B$2&gt;2,IF(LEN($B1137)=0,"",IF(AND($B1137&gt;0,VALUE(SUBSTITUTE($B1137,"3","0"))=$B1137),1,0)),"")</f>
        <v/>
      </c>
      <c r="G1137" s="5" t="str">
        <f>IF(PhieuBauCu!$B$2&gt;3,IF(LEN($B1137)=0,"",IF(AND($B1137&gt;0,VALUE(SUBSTITUTE($B1137,"4","0"))=$B1137),1,0)),"")</f>
        <v/>
      </c>
      <c r="H1137" s="5" t="str">
        <f>IF(PhieuBauCu!$B$2&gt;4,IF(LEN($B1137)=0,"",IF(AND($B1137&gt;0,VALUE(SUBSTITUTE($B1137,"5","0"))=$B1137),1,0)),"")</f>
        <v/>
      </c>
      <c r="I1137" s="5" t="str">
        <f>IF(PhieuBauCu!$B$2&gt;5,IF(LEN($B1137)=0,"",IF(AND($B1137&gt;0,VALUE(SUBSTITUTE($B1137,"6","0"))=$B1137),1,0)),"")</f>
        <v/>
      </c>
      <c r="J1137" s="5" t="str">
        <f>IF(PhieuBauCu!$B$2&gt;6,IF(LEN($B1137)=0,"",IF(AND($B1137&gt;0,VALUE(SUBSTITUTE($B1137,"7","0"))=$B1137),1,0)),"")</f>
        <v/>
      </c>
      <c r="K1137" s="5" t="str">
        <f>IF(PhieuBauCu!$B$2&gt;7,IF(LEN($B1137)=0,"",IF(AND($B1137&gt;0,VALUE(SUBSTITUTE($B1137,"8","0"))=$B1137),1,0)),"")</f>
        <v/>
      </c>
      <c r="L1137" s="5" t="str">
        <f>IF(PhieuBauCu!$B$2&gt;8,IF(LEN($B1137)=0,"",IF(AND($B1137&gt;0,VALUE(SUBSTITUTE($B1137,"9","0"))=$B1137),1,0)),"")</f>
        <v/>
      </c>
      <c r="M1137" s="9">
        <f t="shared" si="35"/>
        <v>0</v>
      </c>
      <c r="N1137" s="36">
        <f>IF(AND(M1137&lt;=PhieuBauCu!$B$13,M1137&gt;=1),1,0)</f>
        <v>0</v>
      </c>
    </row>
    <row r="1138" spans="1:14" ht="28.5" customHeight="1">
      <c r="A1138" s="2">
        <v>1133</v>
      </c>
      <c r="B1138" s="3"/>
      <c r="C1138" s="48" t="str">
        <f t="shared" si="34"/>
        <v/>
      </c>
      <c r="D1138" s="5" t="str">
        <f>IF(PhieuBauCu!$B$2&gt;0,IF(LEN($B1138)=0,"",IF(AND($B1138&gt;0,VALUE(SUBSTITUTE($B1138,"1","0"))=$B1138),1,0)),"")</f>
        <v/>
      </c>
      <c r="E1138" s="5" t="str">
        <f>IF(PhieuBauCu!$B$2&gt;1,IF(LEN($B1138)=0,"",IF(AND($B1138&gt;0,VALUE(SUBSTITUTE($B1138,"2","0"))=$B1138),1,0)),"")</f>
        <v/>
      </c>
      <c r="F1138" s="5" t="str">
        <f>IF(PhieuBauCu!$B$2&gt;2,IF(LEN($B1138)=0,"",IF(AND($B1138&gt;0,VALUE(SUBSTITUTE($B1138,"3","0"))=$B1138),1,0)),"")</f>
        <v/>
      </c>
      <c r="G1138" s="5" t="str">
        <f>IF(PhieuBauCu!$B$2&gt;3,IF(LEN($B1138)=0,"",IF(AND($B1138&gt;0,VALUE(SUBSTITUTE($B1138,"4","0"))=$B1138),1,0)),"")</f>
        <v/>
      </c>
      <c r="H1138" s="5" t="str">
        <f>IF(PhieuBauCu!$B$2&gt;4,IF(LEN($B1138)=0,"",IF(AND($B1138&gt;0,VALUE(SUBSTITUTE($B1138,"5","0"))=$B1138),1,0)),"")</f>
        <v/>
      </c>
      <c r="I1138" s="5" t="str">
        <f>IF(PhieuBauCu!$B$2&gt;5,IF(LEN($B1138)=0,"",IF(AND($B1138&gt;0,VALUE(SUBSTITUTE($B1138,"6","0"))=$B1138),1,0)),"")</f>
        <v/>
      </c>
      <c r="J1138" s="5" t="str">
        <f>IF(PhieuBauCu!$B$2&gt;6,IF(LEN($B1138)=0,"",IF(AND($B1138&gt;0,VALUE(SUBSTITUTE($B1138,"7","0"))=$B1138),1,0)),"")</f>
        <v/>
      </c>
      <c r="K1138" s="5" t="str">
        <f>IF(PhieuBauCu!$B$2&gt;7,IF(LEN($B1138)=0,"",IF(AND($B1138&gt;0,VALUE(SUBSTITUTE($B1138,"8","0"))=$B1138),1,0)),"")</f>
        <v/>
      </c>
      <c r="L1138" s="5" t="str">
        <f>IF(PhieuBauCu!$B$2&gt;8,IF(LEN($B1138)=0,"",IF(AND($B1138&gt;0,VALUE(SUBSTITUTE($B1138,"9","0"))=$B1138),1,0)),"")</f>
        <v/>
      </c>
      <c r="M1138" s="9">
        <f t="shared" si="35"/>
        <v>0</v>
      </c>
      <c r="N1138" s="36">
        <f>IF(AND(M1138&lt;=PhieuBauCu!$B$13,M1138&gt;=1),1,0)</f>
        <v>0</v>
      </c>
    </row>
    <row r="1139" spans="1:14" ht="28.5" customHeight="1">
      <c r="A1139" s="2">
        <v>1134</v>
      </c>
      <c r="B1139" s="3"/>
      <c r="C1139" s="48" t="str">
        <f t="shared" si="34"/>
        <v/>
      </c>
      <c r="D1139" s="5" t="str">
        <f>IF(PhieuBauCu!$B$2&gt;0,IF(LEN($B1139)=0,"",IF(AND($B1139&gt;0,VALUE(SUBSTITUTE($B1139,"1","0"))=$B1139),1,0)),"")</f>
        <v/>
      </c>
      <c r="E1139" s="5" t="str">
        <f>IF(PhieuBauCu!$B$2&gt;1,IF(LEN($B1139)=0,"",IF(AND($B1139&gt;0,VALUE(SUBSTITUTE($B1139,"2","0"))=$B1139),1,0)),"")</f>
        <v/>
      </c>
      <c r="F1139" s="5" t="str">
        <f>IF(PhieuBauCu!$B$2&gt;2,IF(LEN($B1139)=0,"",IF(AND($B1139&gt;0,VALUE(SUBSTITUTE($B1139,"3","0"))=$B1139),1,0)),"")</f>
        <v/>
      </c>
      <c r="G1139" s="5" t="str">
        <f>IF(PhieuBauCu!$B$2&gt;3,IF(LEN($B1139)=0,"",IF(AND($B1139&gt;0,VALUE(SUBSTITUTE($B1139,"4","0"))=$B1139),1,0)),"")</f>
        <v/>
      </c>
      <c r="H1139" s="5" t="str">
        <f>IF(PhieuBauCu!$B$2&gt;4,IF(LEN($B1139)=0,"",IF(AND($B1139&gt;0,VALUE(SUBSTITUTE($B1139,"5","0"))=$B1139),1,0)),"")</f>
        <v/>
      </c>
      <c r="I1139" s="5" t="str">
        <f>IF(PhieuBauCu!$B$2&gt;5,IF(LEN($B1139)=0,"",IF(AND($B1139&gt;0,VALUE(SUBSTITUTE($B1139,"6","0"))=$B1139),1,0)),"")</f>
        <v/>
      </c>
      <c r="J1139" s="5" t="str">
        <f>IF(PhieuBauCu!$B$2&gt;6,IF(LEN($B1139)=0,"",IF(AND($B1139&gt;0,VALUE(SUBSTITUTE($B1139,"7","0"))=$B1139),1,0)),"")</f>
        <v/>
      </c>
      <c r="K1139" s="5" t="str">
        <f>IF(PhieuBauCu!$B$2&gt;7,IF(LEN($B1139)=0,"",IF(AND($B1139&gt;0,VALUE(SUBSTITUTE($B1139,"8","0"))=$B1139),1,0)),"")</f>
        <v/>
      </c>
      <c r="L1139" s="5" t="str">
        <f>IF(PhieuBauCu!$B$2&gt;8,IF(LEN($B1139)=0,"",IF(AND($B1139&gt;0,VALUE(SUBSTITUTE($B1139,"9","0"))=$B1139),1,0)),"")</f>
        <v/>
      </c>
      <c r="M1139" s="9">
        <f t="shared" si="35"/>
        <v>0</v>
      </c>
      <c r="N1139" s="36">
        <f>IF(AND(M1139&lt;=PhieuBauCu!$B$13,M1139&gt;=1),1,0)</f>
        <v>0</v>
      </c>
    </row>
    <row r="1140" spans="1:14" ht="28.5" customHeight="1">
      <c r="A1140" s="2">
        <v>1135</v>
      </c>
      <c r="B1140" s="3"/>
      <c r="C1140" s="48" t="str">
        <f t="shared" si="34"/>
        <v/>
      </c>
      <c r="D1140" s="5" t="str">
        <f>IF(PhieuBauCu!$B$2&gt;0,IF(LEN($B1140)=0,"",IF(AND($B1140&gt;0,VALUE(SUBSTITUTE($B1140,"1","0"))=$B1140),1,0)),"")</f>
        <v/>
      </c>
      <c r="E1140" s="5" t="str">
        <f>IF(PhieuBauCu!$B$2&gt;1,IF(LEN($B1140)=0,"",IF(AND($B1140&gt;0,VALUE(SUBSTITUTE($B1140,"2","0"))=$B1140),1,0)),"")</f>
        <v/>
      </c>
      <c r="F1140" s="5" t="str">
        <f>IF(PhieuBauCu!$B$2&gt;2,IF(LEN($B1140)=0,"",IF(AND($B1140&gt;0,VALUE(SUBSTITUTE($B1140,"3","0"))=$B1140),1,0)),"")</f>
        <v/>
      </c>
      <c r="G1140" s="5" t="str">
        <f>IF(PhieuBauCu!$B$2&gt;3,IF(LEN($B1140)=0,"",IF(AND($B1140&gt;0,VALUE(SUBSTITUTE($B1140,"4","0"))=$B1140),1,0)),"")</f>
        <v/>
      </c>
      <c r="H1140" s="5" t="str">
        <f>IF(PhieuBauCu!$B$2&gt;4,IF(LEN($B1140)=0,"",IF(AND($B1140&gt;0,VALUE(SUBSTITUTE($B1140,"5","0"))=$B1140),1,0)),"")</f>
        <v/>
      </c>
      <c r="I1140" s="5" t="str">
        <f>IF(PhieuBauCu!$B$2&gt;5,IF(LEN($B1140)=0,"",IF(AND($B1140&gt;0,VALUE(SUBSTITUTE($B1140,"6","0"))=$B1140),1,0)),"")</f>
        <v/>
      </c>
      <c r="J1140" s="5" t="str">
        <f>IF(PhieuBauCu!$B$2&gt;6,IF(LEN($B1140)=0,"",IF(AND($B1140&gt;0,VALUE(SUBSTITUTE($B1140,"7","0"))=$B1140),1,0)),"")</f>
        <v/>
      </c>
      <c r="K1140" s="5" t="str">
        <f>IF(PhieuBauCu!$B$2&gt;7,IF(LEN($B1140)=0,"",IF(AND($B1140&gt;0,VALUE(SUBSTITUTE($B1140,"8","0"))=$B1140),1,0)),"")</f>
        <v/>
      </c>
      <c r="L1140" s="5" t="str">
        <f>IF(PhieuBauCu!$B$2&gt;8,IF(LEN($B1140)=0,"",IF(AND($B1140&gt;0,VALUE(SUBSTITUTE($B1140,"9","0"))=$B1140),1,0)),"")</f>
        <v/>
      </c>
      <c r="M1140" s="9">
        <f t="shared" si="35"/>
        <v>0</v>
      </c>
      <c r="N1140" s="36">
        <f>IF(AND(M1140&lt;=PhieuBauCu!$B$13,M1140&gt;=1),1,0)</f>
        <v>0</v>
      </c>
    </row>
    <row r="1141" spans="1:14" ht="28.5" customHeight="1">
      <c r="A1141" s="2">
        <v>1136</v>
      </c>
      <c r="B1141" s="3"/>
      <c r="C1141" s="48" t="str">
        <f t="shared" si="34"/>
        <v/>
      </c>
      <c r="D1141" s="5" t="str">
        <f>IF(PhieuBauCu!$B$2&gt;0,IF(LEN($B1141)=0,"",IF(AND($B1141&gt;0,VALUE(SUBSTITUTE($B1141,"1","0"))=$B1141),1,0)),"")</f>
        <v/>
      </c>
      <c r="E1141" s="5" t="str">
        <f>IF(PhieuBauCu!$B$2&gt;1,IF(LEN($B1141)=0,"",IF(AND($B1141&gt;0,VALUE(SUBSTITUTE($B1141,"2","0"))=$B1141),1,0)),"")</f>
        <v/>
      </c>
      <c r="F1141" s="5" t="str">
        <f>IF(PhieuBauCu!$B$2&gt;2,IF(LEN($B1141)=0,"",IF(AND($B1141&gt;0,VALUE(SUBSTITUTE($B1141,"3","0"))=$B1141),1,0)),"")</f>
        <v/>
      </c>
      <c r="G1141" s="5" t="str">
        <f>IF(PhieuBauCu!$B$2&gt;3,IF(LEN($B1141)=0,"",IF(AND($B1141&gt;0,VALUE(SUBSTITUTE($B1141,"4","0"))=$B1141),1,0)),"")</f>
        <v/>
      </c>
      <c r="H1141" s="5" t="str">
        <f>IF(PhieuBauCu!$B$2&gt;4,IF(LEN($B1141)=0,"",IF(AND($B1141&gt;0,VALUE(SUBSTITUTE($B1141,"5","0"))=$B1141),1,0)),"")</f>
        <v/>
      </c>
      <c r="I1141" s="5" t="str">
        <f>IF(PhieuBauCu!$B$2&gt;5,IF(LEN($B1141)=0,"",IF(AND($B1141&gt;0,VALUE(SUBSTITUTE($B1141,"6","0"))=$B1141),1,0)),"")</f>
        <v/>
      </c>
      <c r="J1141" s="5" t="str">
        <f>IF(PhieuBauCu!$B$2&gt;6,IF(LEN($B1141)=0,"",IF(AND($B1141&gt;0,VALUE(SUBSTITUTE($B1141,"7","0"))=$B1141),1,0)),"")</f>
        <v/>
      </c>
      <c r="K1141" s="5" t="str">
        <f>IF(PhieuBauCu!$B$2&gt;7,IF(LEN($B1141)=0,"",IF(AND($B1141&gt;0,VALUE(SUBSTITUTE($B1141,"8","0"))=$B1141),1,0)),"")</f>
        <v/>
      </c>
      <c r="L1141" s="5" t="str">
        <f>IF(PhieuBauCu!$B$2&gt;8,IF(LEN($B1141)=0,"",IF(AND($B1141&gt;0,VALUE(SUBSTITUTE($B1141,"9","0"))=$B1141),1,0)),"")</f>
        <v/>
      </c>
      <c r="M1141" s="9">
        <f t="shared" si="35"/>
        <v>0</v>
      </c>
      <c r="N1141" s="36">
        <f>IF(AND(M1141&lt;=PhieuBauCu!$B$13,M1141&gt;=1),1,0)</f>
        <v>0</v>
      </c>
    </row>
    <row r="1142" spans="1:14" ht="28.5" customHeight="1">
      <c r="A1142" s="2">
        <v>1137</v>
      </c>
      <c r="B1142" s="3"/>
      <c r="C1142" s="48" t="str">
        <f t="shared" si="34"/>
        <v/>
      </c>
      <c r="D1142" s="5" t="str">
        <f>IF(PhieuBauCu!$B$2&gt;0,IF(LEN($B1142)=0,"",IF(AND($B1142&gt;0,VALUE(SUBSTITUTE($B1142,"1","0"))=$B1142),1,0)),"")</f>
        <v/>
      </c>
      <c r="E1142" s="5" t="str">
        <f>IF(PhieuBauCu!$B$2&gt;1,IF(LEN($B1142)=0,"",IF(AND($B1142&gt;0,VALUE(SUBSTITUTE($B1142,"2","0"))=$B1142),1,0)),"")</f>
        <v/>
      </c>
      <c r="F1142" s="5" t="str">
        <f>IF(PhieuBauCu!$B$2&gt;2,IF(LEN($B1142)=0,"",IF(AND($B1142&gt;0,VALUE(SUBSTITUTE($B1142,"3","0"))=$B1142),1,0)),"")</f>
        <v/>
      </c>
      <c r="G1142" s="5" t="str">
        <f>IF(PhieuBauCu!$B$2&gt;3,IF(LEN($B1142)=0,"",IF(AND($B1142&gt;0,VALUE(SUBSTITUTE($B1142,"4","0"))=$B1142),1,0)),"")</f>
        <v/>
      </c>
      <c r="H1142" s="5" t="str">
        <f>IF(PhieuBauCu!$B$2&gt;4,IF(LEN($B1142)=0,"",IF(AND($B1142&gt;0,VALUE(SUBSTITUTE($B1142,"5","0"))=$B1142),1,0)),"")</f>
        <v/>
      </c>
      <c r="I1142" s="5" t="str">
        <f>IF(PhieuBauCu!$B$2&gt;5,IF(LEN($B1142)=0,"",IF(AND($B1142&gt;0,VALUE(SUBSTITUTE($B1142,"6","0"))=$B1142),1,0)),"")</f>
        <v/>
      </c>
      <c r="J1142" s="5" t="str">
        <f>IF(PhieuBauCu!$B$2&gt;6,IF(LEN($B1142)=0,"",IF(AND($B1142&gt;0,VALUE(SUBSTITUTE($B1142,"7","0"))=$B1142),1,0)),"")</f>
        <v/>
      </c>
      <c r="K1142" s="5" t="str">
        <f>IF(PhieuBauCu!$B$2&gt;7,IF(LEN($B1142)=0,"",IF(AND($B1142&gt;0,VALUE(SUBSTITUTE($B1142,"8","0"))=$B1142),1,0)),"")</f>
        <v/>
      </c>
      <c r="L1142" s="5" t="str">
        <f>IF(PhieuBauCu!$B$2&gt;8,IF(LEN($B1142)=0,"",IF(AND($B1142&gt;0,VALUE(SUBSTITUTE($B1142,"9","0"))=$B1142),1,0)),"")</f>
        <v/>
      </c>
      <c r="M1142" s="9">
        <f t="shared" si="35"/>
        <v>0</v>
      </c>
      <c r="N1142" s="36">
        <f>IF(AND(M1142&lt;=PhieuBauCu!$B$13,M1142&gt;=1),1,0)</f>
        <v>0</v>
      </c>
    </row>
    <row r="1143" spans="1:14" ht="28.5" customHeight="1">
      <c r="A1143" s="2">
        <v>1138</v>
      </c>
      <c r="B1143" s="3"/>
      <c r="C1143" s="48" t="str">
        <f t="shared" si="34"/>
        <v/>
      </c>
      <c r="D1143" s="5" t="str">
        <f>IF(PhieuBauCu!$B$2&gt;0,IF(LEN($B1143)=0,"",IF(AND($B1143&gt;0,VALUE(SUBSTITUTE($B1143,"1","0"))=$B1143),1,0)),"")</f>
        <v/>
      </c>
      <c r="E1143" s="5" t="str">
        <f>IF(PhieuBauCu!$B$2&gt;1,IF(LEN($B1143)=0,"",IF(AND($B1143&gt;0,VALUE(SUBSTITUTE($B1143,"2","0"))=$B1143),1,0)),"")</f>
        <v/>
      </c>
      <c r="F1143" s="5" t="str">
        <f>IF(PhieuBauCu!$B$2&gt;2,IF(LEN($B1143)=0,"",IF(AND($B1143&gt;0,VALUE(SUBSTITUTE($B1143,"3","0"))=$B1143),1,0)),"")</f>
        <v/>
      </c>
      <c r="G1143" s="5" t="str">
        <f>IF(PhieuBauCu!$B$2&gt;3,IF(LEN($B1143)=0,"",IF(AND($B1143&gt;0,VALUE(SUBSTITUTE($B1143,"4","0"))=$B1143),1,0)),"")</f>
        <v/>
      </c>
      <c r="H1143" s="5" t="str">
        <f>IF(PhieuBauCu!$B$2&gt;4,IF(LEN($B1143)=0,"",IF(AND($B1143&gt;0,VALUE(SUBSTITUTE($B1143,"5","0"))=$B1143),1,0)),"")</f>
        <v/>
      </c>
      <c r="I1143" s="5" t="str">
        <f>IF(PhieuBauCu!$B$2&gt;5,IF(LEN($B1143)=0,"",IF(AND($B1143&gt;0,VALUE(SUBSTITUTE($B1143,"6","0"))=$B1143),1,0)),"")</f>
        <v/>
      </c>
      <c r="J1143" s="5" t="str">
        <f>IF(PhieuBauCu!$B$2&gt;6,IF(LEN($B1143)=0,"",IF(AND($B1143&gt;0,VALUE(SUBSTITUTE($B1143,"7","0"))=$B1143),1,0)),"")</f>
        <v/>
      </c>
      <c r="K1143" s="5" t="str">
        <f>IF(PhieuBauCu!$B$2&gt;7,IF(LEN($B1143)=0,"",IF(AND($B1143&gt;0,VALUE(SUBSTITUTE($B1143,"8","0"))=$B1143),1,0)),"")</f>
        <v/>
      </c>
      <c r="L1143" s="5" t="str">
        <f>IF(PhieuBauCu!$B$2&gt;8,IF(LEN($B1143)=0,"",IF(AND($B1143&gt;0,VALUE(SUBSTITUTE($B1143,"9","0"))=$B1143),1,0)),"")</f>
        <v/>
      </c>
      <c r="M1143" s="9">
        <f t="shared" si="35"/>
        <v>0</v>
      </c>
      <c r="N1143" s="36">
        <f>IF(AND(M1143&lt;=PhieuBauCu!$B$13,M1143&gt;=1),1,0)</f>
        <v>0</v>
      </c>
    </row>
    <row r="1144" spans="1:14" ht="28.5" customHeight="1">
      <c r="A1144" s="2">
        <v>1139</v>
      </c>
      <c r="B1144" s="3"/>
      <c r="C1144" s="48" t="str">
        <f t="shared" si="34"/>
        <v/>
      </c>
      <c r="D1144" s="5" t="str">
        <f>IF(PhieuBauCu!$B$2&gt;0,IF(LEN($B1144)=0,"",IF(AND($B1144&gt;0,VALUE(SUBSTITUTE($B1144,"1","0"))=$B1144),1,0)),"")</f>
        <v/>
      </c>
      <c r="E1144" s="5" t="str">
        <f>IF(PhieuBauCu!$B$2&gt;1,IF(LEN($B1144)=0,"",IF(AND($B1144&gt;0,VALUE(SUBSTITUTE($B1144,"2","0"))=$B1144),1,0)),"")</f>
        <v/>
      </c>
      <c r="F1144" s="5" t="str">
        <f>IF(PhieuBauCu!$B$2&gt;2,IF(LEN($B1144)=0,"",IF(AND($B1144&gt;0,VALUE(SUBSTITUTE($B1144,"3","0"))=$B1144),1,0)),"")</f>
        <v/>
      </c>
      <c r="G1144" s="5" t="str">
        <f>IF(PhieuBauCu!$B$2&gt;3,IF(LEN($B1144)=0,"",IF(AND($B1144&gt;0,VALUE(SUBSTITUTE($B1144,"4","0"))=$B1144),1,0)),"")</f>
        <v/>
      </c>
      <c r="H1144" s="5" t="str">
        <f>IF(PhieuBauCu!$B$2&gt;4,IF(LEN($B1144)=0,"",IF(AND($B1144&gt;0,VALUE(SUBSTITUTE($B1144,"5","0"))=$B1144),1,0)),"")</f>
        <v/>
      </c>
      <c r="I1144" s="5" t="str">
        <f>IF(PhieuBauCu!$B$2&gt;5,IF(LEN($B1144)=0,"",IF(AND($B1144&gt;0,VALUE(SUBSTITUTE($B1144,"6","0"))=$B1144),1,0)),"")</f>
        <v/>
      </c>
      <c r="J1144" s="5" t="str">
        <f>IF(PhieuBauCu!$B$2&gt;6,IF(LEN($B1144)=0,"",IF(AND($B1144&gt;0,VALUE(SUBSTITUTE($B1144,"7","0"))=$B1144),1,0)),"")</f>
        <v/>
      </c>
      <c r="K1144" s="5" t="str">
        <f>IF(PhieuBauCu!$B$2&gt;7,IF(LEN($B1144)=0,"",IF(AND($B1144&gt;0,VALUE(SUBSTITUTE($B1144,"8","0"))=$B1144),1,0)),"")</f>
        <v/>
      </c>
      <c r="L1144" s="5" t="str">
        <f>IF(PhieuBauCu!$B$2&gt;8,IF(LEN($B1144)=0,"",IF(AND($B1144&gt;0,VALUE(SUBSTITUTE($B1144,"9","0"))=$B1144),1,0)),"")</f>
        <v/>
      </c>
      <c r="M1144" s="9">
        <f t="shared" si="35"/>
        <v>0</v>
      </c>
      <c r="N1144" s="36">
        <f>IF(AND(M1144&lt;=PhieuBauCu!$B$13,M1144&gt;=1),1,0)</f>
        <v>0</v>
      </c>
    </row>
    <row r="1145" spans="1:14" ht="28.5" customHeight="1">
      <c r="A1145" s="2">
        <v>1140</v>
      </c>
      <c r="B1145" s="3"/>
      <c r="C1145" s="48" t="str">
        <f t="shared" si="34"/>
        <v/>
      </c>
      <c r="D1145" s="5" t="str">
        <f>IF(PhieuBauCu!$B$2&gt;0,IF(LEN($B1145)=0,"",IF(AND($B1145&gt;0,VALUE(SUBSTITUTE($B1145,"1","0"))=$B1145),1,0)),"")</f>
        <v/>
      </c>
      <c r="E1145" s="5" t="str">
        <f>IF(PhieuBauCu!$B$2&gt;1,IF(LEN($B1145)=0,"",IF(AND($B1145&gt;0,VALUE(SUBSTITUTE($B1145,"2","0"))=$B1145),1,0)),"")</f>
        <v/>
      </c>
      <c r="F1145" s="5" t="str">
        <f>IF(PhieuBauCu!$B$2&gt;2,IF(LEN($B1145)=0,"",IF(AND($B1145&gt;0,VALUE(SUBSTITUTE($B1145,"3","0"))=$B1145),1,0)),"")</f>
        <v/>
      </c>
      <c r="G1145" s="5" t="str">
        <f>IF(PhieuBauCu!$B$2&gt;3,IF(LEN($B1145)=0,"",IF(AND($B1145&gt;0,VALUE(SUBSTITUTE($B1145,"4","0"))=$B1145),1,0)),"")</f>
        <v/>
      </c>
      <c r="H1145" s="5" t="str">
        <f>IF(PhieuBauCu!$B$2&gt;4,IF(LEN($B1145)=0,"",IF(AND($B1145&gt;0,VALUE(SUBSTITUTE($B1145,"5","0"))=$B1145),1,0)),"")</f>
        <v/>
      </c>
      <c r="I1145" s="5" t="str">
        <f>IF(PhieuBauCu!$B$2&gt;5,IF(LEN($B1145)=0,"",IF(AND($B1145&gt;0,VALUE(SUBSTITUTE($B1145,"6","0"))=$B1145),1,0)),"")</f>
        <v/>
      </c>
      <c r="J1145" s="5" t="str">
        <f>IF(PhieuBauCu!$B$2&gt;6,IF(LEN($B1145)=0,"",IF(AND($B1145&gt;0,VALUE(SUBSTITUTE($B1145,"7","0"))=$B1145),1,0)),"")</f>
        <v/>
      </c>
      <c r="K1145" s="5" t="str">
        <f>IF(PhieuBauCu!$B$2&gt;7,IF(LEN($B1145)=0,"",IF(AND($B1145&gt;0,VALUE(SUBSTITUTE($B1145,"8","0"))=$B1145),1,0)),"")</f>
        <v/>
      </c>
      <c r="L1145" s="5" t="str">
        <f>IF(PhieuBauCu!$B$2&gt;8,IF(LEN($B1145)=0,"",IF(AND($B1145&gt;0,VALUE(SUBSTITUTE($B1145,"9","0"))=$B1145),1,0)),"")</f>
        <v/>
      </c>
      <c r="M1145" s="9">
        <f t="shared" si="35"/>
        <v>0</v>
      </c>
      <c r="N1145" s="36">
        <f>IF(AND(M1145&lt;=PhieuBauCu!$B$13,M1145&gt;=1),1,0)</f>
        <v>0</v>
      </c>
    </row>
    <row r="1146" spans="1:14" ht="28.5" customHeight="1">
      <c r="A1146" s="2">
        <v>1141</v>
      </c>
      <c r="B1146" s="3"/>
      <c r="C1146" s="48" t="str">
        <f t="shared" si="34"/>
        <v/>
      </c>
      <c r="D1146" s="5" t="str">
        <f>IF(PhieuBauCu!$B$2&gt;0,IF(LEN($B1146)=0,"",IF(AND($B1146&gt;0,VALUE(SUBSTITUTE($B1146,"1","0"))=$B1146),1,0)),"")</f>
        <v/>
      </c>
      <c r="E1146" s="5" t="str">
        <f>IF(PhieuBauCu!$B$2&gt;1,IF(LEN($B1146)=0,"",IF(AND($B1146&gt;0,VALUE(SUBSTITUTE($B1146,"2","0"))=$B1146),1,0)),"")</f>
        <v/>
      </c>
      <c r="F1146" s="5" t="str">
        <f>IF(PhieuBauCu!$B$2&gt;2,IF(LEN($B1146)=0,"",IF(AND($B1146&gt;0,VALUE(SUBSTITUTE($B1146,"3","0"))=$B1146),1,0)),"")</f>
        <v/>
      </c>
      <c r="G1146" s="5" t="str">
        <f>IF(PhieuBauCu!$B$2&gt;3,IF(LEN($B1146)=0,"",IF(AND($B1146&gt;0,VALUE(SUBSTITUTE($B1146,"4","0"))=$B1146),1,0)),"")</f>
        <v/>
      </c>
      <c r="H1146" s="5" t="str">
        <f>IF(PhieuBauCu!$B$2&gt;4,IF(LEN($B1146)=0,"",IF(AND($B1146&gt;0,VALUE(SUBSTITUTE($B1146,"5","0"))=$B1146),1,0)),"")</f>
        <v/>
      </c>
      <c r="I1146" s="5" t="str">
        <f>IF(PhieuBauCu!$B$2&gt;5,IF(LEN($B1146)=0,"",IF(AND($B1146&gt;0,VALUE(SUBSTITUTE($B1146,"6","0"))=$B1146),1,0)),"")</f>
        <v/>
      </c>
      <c r="J1146" s="5" t="str">
        <f>IF(PhieuBauCu!$B$2&gt;6,IF(LEN($B1146)=0,"",IF(AND($B1146&gt;0,VALUE(SUBSTITUTE($B1146,"7","0"))=$B1146),1,0)),"")</f>
        <v/>
      </c>
      <c r="K1146" s="5" t="str">
        <f>IF(PhieuBauCu!$B$2&gt;7,IF(LEN($B1146)=0,"",IF(AND($B1146&gt;0,VALUE(SUBSTITUTE($B1146,"8","0"))=$B1146),1,0)),"")</f>
        <v/>
      </c>
      <c r="L1146" s="5" t="str">
        <f>IF(PhieuBauCu!$B$2&gt;8,IF(LEN($B1146)=0,"",IF(AND($B1146&gt;0,VALUE(SUBSTITUTE($B1146,"9","0"))=$B1146),1,0)),"")</f>
        <v/>
      </c>
      <c r="M1146" s="9">
        <f t="shared" si="35"/>
        <v>0</v>
      </c>
      <c r="N1146" s="36">
        <f>IF(AND(M1146&lt;=PhieuBauCu!$B$13,M1146&gt;=1),1,0)</f>
        <v>0</v>
      </c>
    </row>
    <row r="1147" spans="1:14" ht="28.5" customHeight="1">
      <c r="A1147" s="2">
        <v>1142</v>
      </c>
      <c r="B1147" s="3"/>
      <c r="C1147" s="48" t="str">
        <f t="shared" si="34"/>
        <v/>
      </c>
      <c r="D1147" s="5" t="str">
        <f>IF(PhieuBauCu!$B$2&gt;0,IF(LEN($B1147)=0,"",IF(AND($B1147&gt;0,VALUE(SUBSTITUTE($B1147,"1","0"))=$B1147),1,0)),"")</f>
        <v/>
      </c>
      <c r="E1147" s="5" t="str">
        <f>IF(PhieuBauCu!$B$2&gt;1,IF(LEN($B1147)=0,"",IF(AND($B1147&gt;0,VALUE(SUBSTITUTE($B1147,"2","0"))=$B1147),1,0)),"")</f>
        <v/>
      </c>
      <c r="F1147" s="5" t="str">
        <f>IF(PhieuBauCu!$B$2&gt;2,IF(LEN($B1147)=0,"",IF(AND($B1147&gt;0,VALUE(SUBSTITUTE($B1147,"3","0"))=$B1147),1,0)),"")</f>
        <v/>
      </c>
      <c r="G1147" s="5" t="str">
        <f>IF(PhieuBauCu!$B$2&gt;3,IF(LEN($B1147)=0,"",IF(AND($B1147&gt;0,VALUE(SUBSTITUTE($B1147,"4","0"))=$B1147),1,0)),"")</f>
        <v/>
      </c>
      <c r="H1147" s="5" t="str">
        <f>IF(PhieuBauCu!$B$2&gt;4,IF(LEN($B1147)=0,"",IF(AND($B1147&gt;0,VALUE(SUBSTITUTE($B1147,"5","0"))=$B1147),1,0)),"")</f>
        <v/>
      </c>
      <c r="I1147" s="5" t="str">
        <f>IF(PhieuBauCu!$B$2&gt;5,IF(LEN($B1147)=0,"",IF(AND($B1147&gt;0,VALUE(SUBSTITUTE($B1147,"6","0"))=$B1147),1,0)),"")</f>
        <v/>
      </c>
      <c r="J1147" s="5" t="str">
        <f>IF(PhieuBauCu!$B$2&gt;6,IF(LEN($B1147)=0,"",IF(AND($B1147&gt;0,VALUE(SUBSTITUTE($B1147,"7","0"))=$B1147),1,0)),"")</f>
        <v/>
      </c>
      <c r="K1147" s="5" t="str">
        <f>IF(PhieuBauCu!$B$2&gt;7,IF(LEN($B1147)=0,"",IF(AND($B1147&gt;0,VALUE(SUBSTITUTE($B1147,"8","0"))=$B1147),1,0)),"")</f>
        <v/>
      </c>
      <c r="L1147" s="5" t="str">
        <f>IF(PhieuBauCu!$B$2&gt;8,IF(LEN($B1147)=0,"",IF(AND($B1147&gt;0,VALUE(SUBSTITUTE($B1147,"9","0"))=$B1147),1,0)),"")</f>
        <v/>
      </c>
      <c r="M1147" s="9">
        <f t="shared" si="35"/>
        <v>0</v>
      </c>
      <c r="N1147" s="36">
        <f>IF(AND(M1147&lt;=PhieuBauCu!$B$13,M1147&gt;=1),1,0)</f>
        <v>0</v>
      </c>
    </row>
    <row r="1148" spans="1:14" ht="28.5" customHeight="1">
      <c r="A1148" s="2">
        <v>1143</v>
      </c>
      <c r="B1148" s="3"/>
      <c r="C1148" s="48" t="str">
        <f t="shared" si="34"/>
        <v/>
      </c>
      <c r="D1148" s="5" t="str">
        <f>IF(PhieuBauCu!$B$2&gt;0,IF(LEN($B1148)=0,"",IF(AND($B1148&gt;0,VALUE(SUBSTITUTE($B1148,"1","0"))=$B1148),1,0)),"")</f>
        <v/>
      </c>
      <c r="E1148" s="5" t="str">
        <f>IF(PhieuBauCu!$B$2&gt;1,IF(LEN($B1148)=0,"",IF(AND($B1148&gt;0,VALUE(SUBSTITUTE($B1148,"2","0"))=$B1148),1,0)),"")</f>
        <v/>
      </c>
      <c r="F1148" s="5" t="str">
        <f>IF(PhieuBauCu!$B$2&gt;2,IF(LEN($B1148)=0,"",IF(AND($B1148&gt;0,VALUE(SUBSTITUTE($B1148,"3","0"))=$B1148),1,0)),"")</f>
        <v/>
      </c>
      <c r="G1148" s="5" t="str">
        <f>IF(PhieuBauCu!$B$2&gt;3,IF(LEN($B1148)=0,"",IF(AND($B1148&gt;0,VALUE(SUBSTITUTE($B1148,"4","0"))=$B1148),1,0)),"")</f>
        <v/>
      </c>
      <c r="H1148" s="5" t="str">
        <f>IF(PhieuBauCu!$B$2&gt;4,IF(LEN($B1148)=0,"",IF(AND($B1148&gt;0,VALUE(SUBSTITUTE($B1148,"5","0"))=$B1148),1,0)),"")</f>
        <v/>
      </c>
      <c r="I1148" s="5" t="str">
        <f>IF(PhieuBauCu!$B$2&gt;5,IF(LEN($B1148)=0,"",IF(AND($B1148&gt;0,VALUE(SUBSTITUTE($B1148,"6","0"))=$B1148),1,0)),"")</f>
        <v/>
      </c>
      <c r="J1148" s="5" t="str">
        <f>IF(PhieuBauCu!$B$2&gt;6,IF(LEN($B1148)=0,"",IF(AND($B1148&gt;0,VALUE(SUBSTITUTE($B1148,"7","0"))=$B1148),1,0)),"")</f>
        <v/>
      </c>
      <c r="K1148" s="5" t="str">
        <f>IF(PhieuBauCu!$B$2&gt;7,IF(LEN($B1148)=0,"",IF(AND($B1148&gt;0,VALUE(SUBSTITUTE($B1148,"8","0"))=$B1148),1,0)),"")</f>
        <v/>
      </c>
      <c r="L1148" s="5" t="str">
        <f>IF(PhieuBauCu!$B$2&gt;8,IF(LEN($B1148)=0,"",IF(AND($B1148&gt;0,VALUE(SUBSTITUTE($B1148,"9","0"))=$B1148),1,0)),"")</f>
        <v/>
      </c>
      <c r="M1148" s="9">
        <f t="shared" si="35"/>
        <v>0</v>
      </c>
      <c r="N1148" s="36">
        <f>IF(AND(M1148&lt;=PhieuBauCu!$B$13,M1148&gt;=1),1,0)</f>
        <v>0</v>
      </c>
    </row>
    <row r="1149" spans="1:14" ht="28.5" customHeight="1">
      <c r="A1149" s="2">
        <v>1144</v>
      </c>
      <c r="B1149" s="3"/>
      <c r="C1149" s="48" t="str">
        <f t="shared" si="34"/>
        <v/>
      </c>
      <c r="D1149" s="5" t="str">
        <f>IF(PhieuBauCu!$B$2&gt;0,IF(LEN($B1149)=0,"",IF(AND($B1149&gt;0,VALUE(SUBSTITUTE($B1149,"1","0"))=$B1149),1,0)),"")</f>
        <v/>
      </c>
      <c r="E1149" s="5" t="str">
        <f>IF(PhieuBauCu!$B$2&gt;1,IF(LEN($B1149)=0,"",IF(AND($B1149&gt;0,VALUE(SUBSTITUTE($B1149,"2","0"))=$B1149),1,0)),"")</f>
        <v/>
      </c>
      <c r="F1149" s="5" t="str">
        <f>IF(PhieuBauCu!$B$2&gt;2,IF(LEN($B1149)=0,"",IF(AND($B1149&gt;0,VALUE(SUBSTITUTE($B1149,"3","0"))=$B1149),1,0)),"")</f>
        <v/>
      </c>
      <c r="G1149" s="5" t="str">
        <f>IF(PhieuBauCu!$B$2&gt;3,IF(LEN($B1149)=0,"",IF(AND($B1149&gt;0,VALUE(SUBSTITUTE($B1149,"4","0"))=$B1149),1,0)),"")</f>
        <v/>
      </c>
      <c r="H1149" s="5" t="str">
        <f>IF(PhieuBauCu!$B$2&gt;4,IF(LEN($B1149)=0,"",IF(AND($B1149&gt;0,VALUE(SUBSTITUTE($B1149,"5","0"))=$B1149),1,0)),"")</f>
        <v/>
      </c>
      <c r="I1149" s="5" t="str">
        <f>IF(PhieuBauCu!$B$2&gt;5,IF(LEN($B1149)=0,"",IF(AND($B1149&gt;0,VALUE(SUBSTITUTE($B1149,"6","0"))=$B1149),1,0)),"")</f>
        <v/>
      </c>
      <c r="J1149" s="5" t="str">
        <f>IF(PhieuBauCu!$B$2&gt;6,IF(LEN($B1149)=0,"",IF(AND($B1149&gt;0,VALUE(SUBSTITUTE($B1149,"7","0"))=$B1149),1,0)),"")</f>
        <v/>
      </c>
      <c r="K1149" s="5" t="str">
        <f>IF(PhieuBauCu!$B$2&gt;7,IF(LEN($B1149)=0,"",IF(AND($B1149&gt;0,VALUE(SUBSTITUTE($B1149,"8","0"))=$B1149),1,0)),"")</f>
        <v/>
      </c>
      <c r="L1149" s="5" t="str">
        <f>IF(PhieuBauCu!$B$2&gt;8,IF(LEN($B1149)=0,"",IF(AND($B1149&gt;0,VALUE(SUBSTITUTE($B1149,"9","0"))=$B1149),1,0)),"")</f>
        <v/>
      </c>
      <c r="M1149" s="9">
        <f t="shared" si="35"/>
        <v>0</v>
      </c>
      <c r="N1149" s="36">
        <f>IF(AND(M1149&lt;=PhieuBauCu!$B$13,M1149&gt;=1),1,0)</f>
        <v>0</v>
      </c>
    </row>
    <row r="1150" spans="1:14" ht="28.5" customHeight="1">
      <c r="A1150" s="2">
        <v>1145</v>
      </c>
      <c r="B1150" s="3"/>
      <c r="C1150" s="48" t="str">
        <f t="shared" si="34"/>
        <v/>
      </c>
      <c r="D1150" s="5" t="str">
        <f>IF(PhieuBauCu!$B$2&gt;0,IF(LEN($B1150)=0,"",IF(AND($B1150&gt;0,VALUE(SUBSTITUTE($B1150,"1","0"))=$B1150),1,0)),"")</f>
        <v/>
      </c>
      <c r="E1150" s="5" t="str">
        <f>IF(PhieuBauCu!$B$2&gt;1,IF(LEN($B1150)=0,"",IF(AND($B1150&gt;0,VALUE(SUBSTITUTE($B1150,"2","0"))=$B1150),1,0)),"")</f>
        <v/>
      </c>
      <c r="F1150" s="5" t="str">
        <f>IF(PhieuBauCu!$B$2&gt;2,IF(LEN($B1150)=0,"",IF(AND($B1150&gt;0,VALUE(SUBSTITUTE($B1150,"3","0"))=$B1150),1,0)),"")</f>
        <v/>
      </c>
      <c r="G1150" s="5" t="str">
        <f>IF(PhieuBauCu!$B$2&gt;3,IF(LEN($B1150)=0,"",IF(AND($B1150&gt;0,VALUE(SUBSTITUTE($B1150,"4","0"))=$B1150),1,0)),"")</f>
        <v/>
      </c>
      <c r="H1150" s="5" t="str">
        <f>IF(PhieuBauCu!$B$2&gt;4,IF(LEN($B1150)=0,"",IF(AND($B1150&gt;0,VALUE(SUBSTITUTE($B1150,"5","0"))=$B1150),1,0)),"")</f>
        <v/>
      </c>
      <c r="I1150" s="5" t="str">
        <f>IF(PhieuBauCu!$B$2&gt;5,IF(LEN($B1150)=0,"",IF(AND($B1150&gt;0,VALUE(SUBSTITUTE($B1150,"6","0"))=$B1150),1,0)),"")</f>
        <v/>
      </c>
      <c r="J1150" s="5" t="str">
        <f>IF(PhieuBauCu!$B$2&gt;6,IF(LEN($B1150)=0,"",IF(AND($B1150&gt;0,VALUE(SUBSTITUTE($B1150,"7","0"))=$B1150),1,0)),"")</f>
        <v/>
      </c>
      <c r="K1150" s="5" t="str">
        <f>IF(PhieuBauCu!$B$2&gt;7,IF(LEN($B1150)=0,"",IF(AND($B1150&gt;0,VALUE(SUBSTITUTE($B1150,"8","0"))=$B1150),1,0)),"")</f>
        <v/>
      </c>
      <c r="L1150" s="5" t="str">
        <f>IF(PhieuBauCu!$B$2&gt;8,IF(LEN($B1150)=0,"",IF(AND($B1150&gt;0,VALUE(SUBSTITUTE($B1150,"9","0"))=$B1150),1,0)),"")</f>
        <v/>
      </c>
      <c r="M1150" s="9">
        <f t="shared" si="35"/>
        <v>0</v>
      </c>
      <c r="N1150" s="36">
        <f>IF(AND(M1150&lt;=PhieuBauCu!$B$13,M1150&gt;=1),1,0)</f>
        <v>0</v>
      </c>
    </row>
    <row r="1151" spans="1:14" ht="28.5" customHeight="1">
      <c r="A1151" s="2">
        <v>1146</v>
      </c>
      <c r="B1151" s="3"/>
      <c r="C1151" s="48" t="str">
        <f t="shared" si="34"/>
        <v/>
      </c>
      <c r="D1151" s="5" t="str">
        <f>IF(PhieuBauCu!$B$2&gt;0,IF(LEN($B1151)=0,"",IF(AND($B1151&gt;0,VALUE(SUBSTITUTE($B1151,"1","0"))=$B1151),1,0)),"")</f>
        <v/>
      </c>
      <c r="E1151" s="5" t="str">
        <f>IF(PhieuBauCu!$B$2&gt;1,IF(LEN($B1151)=0,"",IF(AND($B1151&gt;0,VALUE(SUBSTITUTE($B1151,"2","0"))=$B1151),1,0)),"")</f>
        <v/>
      </c>
      <c r="F1151" s="5" t="str">
        <f>IF(PhieuBauCu!$B$2&gt;2,IF(LEN($B1151)=0,"",IF(AND($B1151&gt;0,VALUE(SUBSTITUTE($B1151,"3","0"))=$B1151),1,0)),"")</f>
        <v/>
      </c>
      <c r="G1151" s="5" t="str">
        <f>IF(PhieuBauCu!$B$2&gt;3,IF(LEN($B1151)=0,"",IF(AND($B1151&gt;0,VALUE(SUBSTITUTE($B1151,"4","0"))=$B1151),1,0)),"")</f>
        <v/>
      </c>
      <c r="H1151" s="5" t="str">
        <f>IF(PhieuBauCu!$B$2&gt;4,IF(LEN($B1151)=0,"",IF(AND($B1151&gt;0,VALUE(SUBSTITUTE($B1151,"5","0"))=$B1151),1,0)),"")</f>
        <v/>
      </c>
      <c r="I1151" s="5" t="str">
        <f>IF(PhieuBauCu!$B$2&gt;5,IF(LEN($B1151)=0,"",IF(AND($B1151&gt;0,VALUE(SUBSTITUTE($B1151,"6","0"))=$B1151),1,0)),"")</f>
        <v/>
      </c>
      <c r="J1151" s="5" t="str">
        <f>IF(PhieuBauCu!$B$2&gt;6,IF(LEN($B1151)=0,"",IF(AND($B1151&gt;0,VALUE(SUBSTITUTE($B1151,"7","0"))=$B1151),1,0)),"")</f>
        <v/>
      </c>
      <c r="K1151" s="5" t="str">
        <f>IF(PhieuBauCu!$B$2&gt;7,IF(LEN($B1151)=0,"",IF(AND($B1151&gt;0,VALUE(SUBSTITUTE($B1151,"8","0"))=$B1151),1,0)),"")</f>
        <v/>
      </c>
      <c r="L1151" s="5" t="str">
        <f>IF(PhieuBauCu!$B$2&gt;8,IF(LEN($B1151)=0,"",IF(AND($B1151&gt;0,VALUE(SUBSTITUTE($B1151,"9","0"))=$B1151),1,0)),"")</f>
        <v/>
      </c>
      <c r="M1151" s="9">
        <f t="shared" si="35"/>
        <v>0</v>
      </c>
      <c r="N1151" s="36">
        <f>IF(AND(M1151&lt;=PhieuBauCu!$B$13,M1151&gt;=1),1,0)</f>
        <v>0</v>
      </c>
    </row>
    <row r="1152" spans="1:14" ht="28.5" customHeight="1">
      <c r="A1152" s="2">
        <v>1147</v>
      </c>
      <c r="B1152" s="3"/>
      <c r="C1152" s="48" t="str">
        <f t="shared" si="34"/>
        <v/>
      </c>
      <c r="D1152" s="5" t="str">
        <f>IF(PhieuBauCu!$B$2&gt;0,IF(LEN($B1152)=0,"",IF(AND($B1152&gt;0,VALUE(SUBSTITUTE($B1152,"1","0"))=$B1152),1,0)),"")</f>
        <v/>
      </c>
      <c r="E1152" s="5" t="str">
        <f>IF(PhieuBauCu!$B$2&gt;1,IF(LEN($B1152)=0,"",IF(AND($B1152&gt;0,VALUE(SUBSTITUTE($B1152,"2","0"))=$B1152),1,0)),"")</f>
        <v/>
      </c>
      <c r="F1152" s="5" t="str">
        <f>IF(PhieuBauCu!$B$2&gt;2,IF(LEN($B1152)=0,"",IF(AND($B1152&gt;0,VALUE(SUBSTITUTE($B1152,"3","0"))=$B1152),1,0)),"")</f>
        <v/>
      </c>
      <c r="G1152" s="5" t="str">
        <f>IF(PhieuBauCu!$B$2&gt;3,IF(LEN($B1152)=0,"",IF(AND($B1152&gt;0,VALUE(SUBSTITUTE($B1152,"4","0"))=$B1152),1,0)),"")</f>
        <v/>
      </c>
      <c r="H1152" s="5" t="str">
        <f>IF(PhieuBauCu!$B$2&gt;4,IF(LEN($B1152)=0,"",IF(AND($B1152&gt;0,VALUE(SUBSTITUTE($B1152,"5","0"))=$B1152),1,0)),"")</f>
        <v/>
      </c>
      <c r="I1152" s="5" t="str">
        <f>IF(PhieuBauCu!$B$2&gt;5,IF(LEN($B1152)=0,"",IF(AND($B1152&gt;0,VALUE(SUBSTITUTE($B1152,"6","0"))=$B1152),1,0)),"")</f>
        <v/>
      </c>
      <c r="J1152" s="5" t="str">
        <f>IF(PhieuBauCu!$B$2&gt;6,IF(LEN($B1152)=0,"",IF(AND($B1152&gt;0,VALUE(SUBSTITUTE($B1152,"7","0"))=$B1152),1,0)),"")</f>
        <v/>
      </c>
      <c r="K1152" s="5" t="str">
        <f>IF(PhieuBauCu!$B$2&gt;7,IF(LEN($B1152)=0,"",IF(AND($B1152&gt;0,VALUE(SUBSTITUTE($B1152,"8","0"))=$B1152),1,0)),"")</f>
        <v/>
      </c>
      <c r="L1152" s="5" t="str">
        <f>IF(PhieuBauCu!$B$2&gt;8,IF(LEN($B1152)=0,"",IF(AND($B1152&gt;0,VALUE(SUBSTITUTE($B1152,"9","0"))=$B1152),1,0)),"")</f>
        <v/>
      </c>
      <c r="M1152" s="9">
        <f t="shared" si="35"/>
        <v>0</v>
      </c>
      <c r="N1152" s="36">
        <f>IF(AND(M1152&lt;=PhieuBauCu!$B$13,M1152&gt;=1),1,0)</f>
        <v>0</v>
      </c>
    </row>
    <row r="1153" spans="1:14" ht="28.5" customHeight="1">
      <c r="A1153" s="2">
        <v>1148</v>
      </c>
      <c r="B1153" s="3"/>
      <c r="C1153" s="48" t="str">
        <f t="shared" si="34"/>
        <v/>
      </c>
      <c r="D1153" s="5" t="str">
        <f>IF(PhieuBauCu!$B$2&gt;0,IF(LEN($B1153)=0,"",IF(AND($B1153&gt;0,VALUE(SUBSTITUTE($B1153,"1","0"))=$B1153),1,0)),"")</f>
        <v/>
      </c>
      <c r="E1153" s="5" t="str">
        <f>IF(PhieuBauCu!$B$2&gt;1,IF(LEN($B1153)=0,"",IF(AND($B1153&gt;0,VALUE(SUBSTITUTE($B1153,"2","0"))=$B1153),1,0)),"")</f>
        <v/>
      </c>
      <c r="F1153" s="5" t="str">
        <f>IF(PhieuBauCu!$B$2&gt;2,IF(LEN($B1153)=0,"",IF(AND($B1153&gt;0,VALUE(SUBSTITUTE($B1153,"3","0"))=$B1153),1,0)),"")</f>
        <v/>
      </c>
      <c r="G1153" s="5" t="str">
        <f>IF(PhieuBauCu!$B$2&gt;3,IF(LEN($B1153)=0,"",IF(AND($B1153&gt;0,VALUE(SUBSTITUTE($B1153,"4","0"))=$B1153),1,0)),"")</f>
        <v/>
      </c>
      <c r="H1153" s="5" t="str">
        <f>IF(PhieuBauCu!$B$2&gt;4,IF(LEN($B1153)=0,"",IF(AND($B1153&gt;0,VALUE(SUBSTITUTE($B1153,"5","0"))=$B1153),1,0)),"")</f>
        <v/>
      </c>
      <c r="I1153" s="5" t="str">
        <f>IF(PhieuBauCu!$B$2&gt;5,IF(LEN($B1153)=0,"",IF(AND($B1153&gt;0,VALUE(SUBSTITUTE($B1153,"6","0"))=$B1153),1,0)),"")</f>
        <v/>
      </c>
      <c r="J1153" s="5" t="str">
        <f>IF(PhieuBauCu!$B$2&gt;6,IF(LEN($B1153)=0,"",IF(AND($B1153&gt;0,VALUE(SUBSTITUTE($B1153,"7","0"))=$B1153),1,0)),"")</f>
        <v/>
      </c>
      <c r="K1153" s="5" t="str">
        <f>IF(PhieuBauCu!$B$2&gt;7,IF(LEN($B1153)=0,"",IF(AND($B1153&gt;0,VALUE(SUBSTITUTE($B1153,"8","0"))=$B1153),1,0)),"")</f>
        <v/>
      </c>
      <c r="L1153" s="5" t="str">
        <f>IF(PhieuBauCu!$B$2&gt;8,IF(LEN($B1153)=0,"",IF(AND($B1153&gt;0,VALUE(SUBSTITUTE($B1153,"9","0"))=$B1153),1,0)),"")</f>
        <v/>
      </c>
      <c r="M1153" s="9">
        <f t="shared" si="35"/>
        <v>0</v>
      </c>
      <c r="N1153" s="36">
        <f>IF(AND(M1153&lt;=PhieuBauCu!$B$13,M1153&gt;=1),1,0)</f>
        <v>0</v>
      </c>
    </row>
    <row r="1154" spans="1:14" ht="28.5" customHeight="1">
      <c r="A1154" s="2">
        <v>1149</v>
      </c>
      <c r="B1154" s="3"/>
      <c r="C1154" s="48" t="str">
        <f t="shared" si="34"/>
        <v/>
      </c>
      <c r="D1154" s="5" t="str">
        <f>IF(PhieuBauCu!$B$2&gt;0,IF(LEN($B1154)=0,"",IF(AND($B1154&gt;0,VALUE(SUBSTITUTE($B1154,"1","0"))=$B1154),1,0)),"")</f>
        <v/>
      </c>
      <c r="E1154" s="5" t="str">
        <f>IF(PhieuBauCu!$B$2&gt;1,IF(LEN($B1154)=0,"",IF(AND($B1154&gt;0,VALUE(SUBSTITUTE($B1154,"2","0"))=$B1154),1,0)),"")</f>
        <v/>
      </c>
      <c r="F1154" s="5" t="str">
        <f>IF(PhieuBauCu!$B$2&gt;2,IF(LEN($B1154)=0,"",IF(AND($B1154&gt;0,VALUE(SUBSTITUTE($B1154,"3","0"))=$B1154),1,0)),"")</f>
        <v/>
      </c>
      <c r="G1154" s="5" t="str">
        <f>IF(PhieuBauCu!$B$2&gt;3,IF(LEN($B1154)=0,"",IF(AND($B1154&gt;0,VALUE(SUBSTITUTE($B1154,"4","0"))=$B1154),1,0)),"")</f>
        <v/>
      </c>
      <c r="H1154" s="5" t="str">
        <f>IF(PhieuBauCu!$B$2&gt;4,IF(LEN($B1154)=0,"",IF(AND($B1154&gt;0,VALUE(SUBSTITUTE($B1154,"5","0"))=$B1154),1,0)),"")</f>
        <v/>
      </c>
      <c r="I1154" s="5" t="str">
        <f>IF(PhieuBauCu!$B$2&gt;5,IF(LEN($B1154)=0,"",IF(AND($B1154&gt;0,VALUE(SUBSTITUTE($B1154,"6","0"))=$B1154),1,0)),"")</f>
        <v/>
      </c>
      <c r="J1154" s="5" t="str">
        <f>IF(PhieuBauCu!$B$2&gt;6,IF(LEN($B1154)=0,"",IF(AND($B1154&gt;0,VALUE(SUBSTITUTE($B1154,"7","0"))=$B1154),1,0)),"")</f>
        <v/>
      </c>
      <c r="K1154" s="5" t="str">
        <f>IF(PhieuBauCu!$B$2&gt;7,IF(LEN($B1154)=0,"",IF(AND($B1154&gt;0,VALUE(SUBSTITUTE($B1154,"8","0"))=$B1154),1,0)),"")</f>
        <v/>
      </c>
      <c r="L1154" s="5" t="str">
        <f>IF(PhieuBauCu!$B$2&gt;8,IF(LEN($B1154)=0,"",IF(AND($B1154&gt;0,VALUE(SUBSTITUTE($B1154,"9","0"))=$B1154),1,0)),"")</f>
        <v/>
      </c>
      <c r="M1154" s="9">
        <f t="shared" si="35"/>
        <v>0</v>
      </c>
      <c r="N1154" s="36">
        <f>IF(AND(M1154&lt;=PhieuBauCu!$B$13,M1154&gt;=1),1,0)</f>
        <v>0</v>
      </c>
    </row>
    <row r="1155" spans="1:14" ht="28.5" customHeight="1">
      <c r="A1155" s="2">
        <v>1150</v>
      </c>
      <c r="B1155" s="3"/>
      <c r="C1155" s="48" t="str">
        <f t="shared" si="34"/>
        <v/>
      </c>
      <c r="D1155" s="5" t="str">
        <f>IF(PhieuBauCu!$B$2&gt;0,IF(LEN($B1155)=0,"",IF(AND($B1155&gt;0,VALUE(SUBSTITUTE($B1155,"1","0"))=$B1155),1,0)),"")</f>
        <v/>
      </c>
      <c r="E1155" s="5" t="str">
        <f>IF(PhieuBauCu!$B$2&gt;1,IF(LEN($B1155)=0,"",IF(AND($B1155&gt;0,VALUE(SUBSTITUTE($B1155,"2","0"))=$B1155),1,0)),"")</f>
        <v/>
      </c>
      <c r="F1155" s="5" t="str">
        <f>IF(PhieuBauCu!$B$2&gt;2,IF(LEN($B1155)=0,"",IF(AND($B1155&gt;0,VALUE(SUBSTITUTE($B1155,"3","0"))=$B1155),1,0)),"")</f>
        <v/>
      </c>
      <c r="G1155" s="5" t="str">
        <f>IF(PhieuBauCu!$B$2&gt;3,IF(LEN($B1155)=0,"",IF(AND($B1155&gt;0,VALUE(SUBSTITUTE($B1155,"4","0"))=$B1155),1,0)),"")</f>
        <v/>
      </c>
      <c r="H1155" s="5" t="str">
        <f>IF(PhieuBauCu!$B$2&gt;4,IF(LEN($B1155)=0,"",IF(AND($B1155&gt;0,VALUE(SUBSTITUTE($B1155,"5","0"))=$B1155),1,0)),"")</f>
        <v/>
      </c>
      <c r="I1155" s="5" t="str">
        <f>IF(PhieuBauCu!$B$2&gt;5,IF(LEN($B1155)=0,"",IF(AND($B1155&gt;0,VALUE(SUBSTITUTE($B1155,"6","0"))=$B1155),1,0)),"")</f>
        <v/>
      </c>
      <c r="J1155" s="5" t="str">
        <f>IF(PhieuBauCu!$B$2&gt;6,IF(LEN($B1155)=0,"",IF(AND($B1155&gt;0,VALUE(SUBSTITUTE($B1155,"7","0"))=$B1155),1,0)),"")</f>
        <v/>
      </c>
      <c r="K1155" s="5" t="str">
        <f>IF(PhieuBauCu!$B$2&gt;7,IF(LEN($B1155)=0,"",IF(AND($B1155&gt;0,VALUE(SUBSTITUTE($B1155,"8","0"))=$B1155),1,0)),"")</f>
        <v/>
      </c>
      <c r="L1155" s="5" t="str">
        <f>IF(PhieuBauCu!$B$2&gt;8,IF(LEN($B1155)=0,"",IF(AND($B1155&gt;0,VALUE(SUBSTITUTE($B1155,"9","0"))=$B1155),1,0)),"")</f>
        <v/>
      </c>
      <c r="M1155" s="9">
        <f t="shared" si="35"/>
        <v>0</v>
      </c>
      <c r="N1155" s="36">
        <f>IF(AND(M1155&lt;=PhieuBauCu!$B$13,M1155&gt;=1),1,0)</f>
        <v>0</v>
      </c>
    </row>
    <row r="1156" spans="1:14" ht="28.5" customHeight="1">
      <c r="A1156" s="2">
        <v>1151</v>
      </c>
      <c r="B1156" s="3"/>
      <c r="C1156" s="48" t="str">
        <f t="shared" si="34"/>
        <v/>
      </c>
      <c r="D1156" s="5" t="str">
        <f>IF(PhieuBauCu!$B$2&gt;0,IF(LEN($B1156)=0,"",IF(AND($B1156&gt;0,VALUE(SUBSTITUTE($B1156,"1","0"))=$B1156),1,0)),"")</f>
        <v/>
      </c>
      <c r="E1156" s="5" t="str">
        <f>IF(PhieuBauCu!$B$2&gt;1,IF(LEN($B1156)=0,"",IF(AND($B1156&gt;0,VALUE(SUBSTITUTE($B1156,"2","0"))=$B1156),1,0)),"")</f>
        <v/>
      </c>
      <c r="F1156" s="5" t="str">
        <f>IF(PhieuBauCu!$B$2&gt;2,IF(LEN($B1156)=0,"",IF(AND($B1156&gt;0,VALUE(SUBSTITUTE($B1156,"3","0"))=$B1156),1,0)),"")</f>
        <v/>
      </c>
      <c r="G1156" s="5" t="str">
        <f>IF(PhieuBauCu!$B$2&gt;3,IF(LEN($B1156)=0,"",IF(AND($B1156&gt;0,VALUE(SUBSTITUTE($B1156,"4","0"))=$B1156),1,0)),"")</f>
        <v/>
      </c>
      <c r="H1156" s="5" t="str">
        <f>IF(PhieuBauCu!$B$2&gt;4,IF(LEN($B1156)=0,"",IF(AND($B1156&gt;0,VALUE(SUBSTITUTE($B1156,"5","0"))=$B1156),1,0)),"")</f>
        <v/>
      </c>
      <c r="I1156" s="5" t="str">
        <f>IF(PhieuBauCu!$B$2&gt;5,IF(LEN($B1156)=0,"",IF(AND($B1156&gt;0,VALUE(SUBSTITUTE($B1156,"6","0"))=$B1156),1,0)),"")</f>
        <v/>
      </c>
      <c r="J1156" s="5" t="str">
        <f>IF(PhieuBauCu!$B$2&gt;6,IF(LEN($B1156)=0,"",IF(AND($B1156&gt;0,VALUE(SUBSTITUTE($B1156,"7","0"))=$B1156),1,0)),"")</f>
        <v/>
      </c>
      <c r="K1156" s="5" t="str">
        <f>IF(PhieuBauCu!$B$2&gt;7,IF(LEN($B1156)=0,"",IF(AND($B1156&gt;0,VALUE(SUBSTITUTE($B1156,"8","0"))=$B1156),1,0)),"")</f>
        <v/>
      </c>
      <c r="L1156" s="5" t="str">
        <f>IF(PhieuBauCu!$B$2&gt;8,IF(LEN($B1156)=0,"",IF(AND($B1156&gt;0,VALUE(SUBSTITUTE($B1156,"9","0"))=$B1156),1,0)),"")</f>
        <v/>
      </c>
      <c r="M1156" s="9">
        <f t="shared" si="35"/>
        <v>0</v>
      </c>
      <c r="N1156" s="36">
        <f>IF(AND(M1156&lt;=PhieuBauCu!$B$13,M1156&gt;=1),1,0)</f>
        <v>0</v>
      </c>
    </row>
    <row r="1157" spans="1:14" ht="28.5" customHeight="1">
      <c r="A1157" s="2">
        <v>1152</v>
      </c>
      <c r="B1157" s="3"/>
      <c r="C1157" s="48" t="str">
        <f t="shared" si="34"/>
        <v/>
      </c>
      <c r="D1157" s="5" t="str">
        <f>IF(PhieuBauCu!$B$2&gt;0,IF(LEN($B1157)=0,"",IF(AND($B1157&gt;0,VALUE(SUBSTITUTE($B1157,"1","0"))=$B1157),1,0)),"")</f>
        <v/>
      </c>
      <c r="E1157" s="5" t="str">
        <f>IF(PhieuBauCu!$B$2&gt;1,IF(LEN($B1157)=0,"",IF(AND($B1157&gt;0,VALUE(SUBSTITUTE($B1157,"2","0"))=$B1157),1,0)),"")</f>
        <v/>
      </c>
      <c r="F1157" s="5" t="str">
        <f>IF(PhieuBauCu!$B$2&gt;2,IF(LEN($B1157)=0,"",IF(AND($B1157&gt;0,VALUE(SUBSTITUTE($B1157,"3","0"))=$B1157),1,0)),"")</f>
        <v/>
      </c>
      <c r="G1157" s="5" t="str">
        <f>IF(PhieuBauCu!$B$2&gt;3,IF(LEN($B1157)=0,"",IF(AND($B1157&gt;0,VALUE(SUBSTITUTE($B1157,"4","0"))=$B1157),1,0)),"")</f>
        <v/>
      </c>
      <c r="H1157" s="5" t="str">
        <f>IF(PhieuBauCu!$B$2&gt;4,IF(LEN($B1157)=0,"",IF(AND($B1157&gt;0,VALUE(SUBSTITUTE($B1157,"5","0"))=$B1157),1,0)),"")</f>
        <v/>
      </c>
      <c r="I1157" s="5" t="str">
        <f>IF(PhieuBauCu!$B$2&gt;5,IF(LEN($B1157)=0,"",IF(AND($B1157&gt;0,VALUE(SUBSTITUTE($B1157,"6","0"))=$B1157),1,0)),"")</f>
        <v/>
      </c>
      <c r="J1157" s="5" t="str">
        <f>IF(PhieuBauCu!$B$2&gt;6,IF(LEN($B1157)=0,"",IF(AND($B1157&gt;0,VALUE(SUBSTITUTE($B1157,"7","0"))=$B1157),1,0)),"")</f>
        <v/>
      </c>
      <c r="K1157" s="5" t="str">
        <f>IF(PhieuBauCu!$B$2&gt;7,IF(LEN($B1157)=0,"",IF(AND($B1157&gt;0,VALUE(SUBSTITUTE($B1157,"8","0"))=$B1157),1,0)),"")</f>
        <v/>
      </c>
      <c r="L1157" s="5" t="str">
        <f>IF(PhieuBauCu!$B$2&gt;8,IF(LEN($B1157)=0,"",IF(AND($B1157&gt;0,VALUE(SUBSTITUTE($B1157,"9","0"))=$B1157),1,0)),"")</f>
        <v/>
      </c>
      <c r="M1157" s="9">
        <f t="shared" si="35"/>
        <v>0</v>
      </c>
      <c r="N1157" s="36">
        <f>IF(AND(M1157&lt;=PhieuBauCu!$B$13,M1157&gt;=1),1,0)</f>
        <v>0</v>
      </c>
    </row>
    <row r="1158" spans="1:14" ht="28.5" customHeight="1">
      <c r="A1158" s="2">
        <v>1153</v>
      </c>
      <c r="B1158" s="3"/>
      <c r="C1158" s="48" t="str">
        <f t="shared" si="34"/>
        <v/>
      </c>
      <c r="D1158" s="5" t="str">
        <f>IF(PhieuBauCu!$B$2&gt;0,IF(LEN($B1158)=0,"",IF(AND($B1158&gt;0,VALUE(SUBSTITUTE($B1158,"1","0"))=$B1158),1,0)),"")</f>
        <v/>
      </c>
      <c r="E1158" s="5" t="str">
        <f>IF(PhieuBauCu!$B$2&gt;1,IF(LEN($B1158)=0,"",IF(AND($B1158&gt;0,VALUE(SUBSTITUTE($B1158,"2","0"))=$B1158),1,0)),"")</f>
        <v/>
      </c>
      <c r="F1158" s="5" t="str">
        <f>IF(PhieuBauCu!$B$2&gt;2,IF(LEN($B1158)=0,"",IF(AND($B1158&gt;0,VALUE(SUBSTITUTE($B1158,"3","0"))=$B1158),1,0)),"")</f>
        <v/>
      </c>
      <c r="G1158" s="5" t="str">
        <f>IF(PhieuBauCu!$B$2&gt;3,IF(LEN($B1158)=0,"",IF(AND($B1158&gt;0,VALUE(SUBSTITUTE($B1158,"4","0"))=$B1158),1,0)),"")</f>
        <v/>
      </c>
      <c r="H1158" s="5" t="str">
        <f>IF(PhieuBauCu!$B$2&gt;4,IF(LEN($B1158)=0,"",IF(AND($B1158&gt;0,VALUE(SUBSTITUTE($B1158,"5","0"))=$B1158),1,0)),"")</f>
        <v/>
      </c>
      <c r="I1158" s="5" t="str">
        <f>IF(PhieuBauCu!$B$2&gt;5,IF(LEN($B1158)=0,"",IF(AND($B1158&gt;0,VALUE(SUBSTITUTE($B1158,"6","0"))=$B1158),1,0)),"")</f>
        <v/>
      </c>
      <c r="J1158" s="5" t="str">
        <f>IF(PhieuBauCu!$B$2&gt;6,IF(LEN($B1158)=0,"",IF(AND($B1158&gt;0,VALUE(SUBSTITUTE($B1158,"7","0"))=$B1158),1,0)),"")</f>
        <v/>
      </c>
      <c r="K1158" s="5" t="str">
        <f>IF(PhieuBauCu!$B$2&gt;7,IF(LEN($B1158)=0,"",IF(AND($B1158&gt;0,VALUE(SUBSTITUTE($B1158,"8","0"))=$B1158),1,0)),"")</f>
        <v/>
      </c>
      <c r="L1158" s="5" t="str">
        <f>IF(PhieuBauCu!$B$2&gt;8,IF(LEN($B1158)=0,"",IF(AND($B1158&gt;0,VALUE(SUBSTITUTE($B1158,"9","0"))=$B1158),1,0)),"")</f>
        <v/>
      </c>
      <c r="M1158" s="9">
        <f t="shared" si="35"/>
        <v>0</v>
      </c>
      <c r="N1158" s="36">
        <f>IF(AND(M1158&lt;=PhieuBauCu!$B$13,M1158&gt;=1),1,0)</f>
        <v>0</v>
      </c>
    </row>
    <row r="1159" spans="1:14" ht="28.5" customHeight="1">
      <c r="A1159" s="2">
        <v>1154</v>
      </c>
      <c r="B1159" s="3"/>
      <c r="C1159" s="48" t="str">
        <f t="shared" ref="C1159:C1222" si="36">IF(LEN(B1159)&gt;0,IF(N1159=1,"Ok","Not Ok"),"")</f>
        <v/>
      </c>
      <c r="D1159" s="5" t="str">
        <f>IF(PhieuBauCu!$B$2&gt;0,IF(LEN($B1159)=0,"",IF(AND($B1159&gt;0,VALUE(SUBSTITUTE($B1159,"1","0"))=$B1159),1,0)),"")</f>
        <v/>
      </c>
      <c r="E1159" s="5" t="str">
        <f>IF(PhieuBauCu!$B$2&gt;1,IF(LEN($B1159)=0,"",IF(AND($B1159&gt;0,VALUE(SUBSTITUTE($B1159,"2","0"))=$B1159),1,0)),"")</f>
        <v/>
      </c>
      <c r="F1159" s="5" t="str">
        <f>IF(PhieuBauCu!$B$2&gt;2,IF(LEN($B1159)=0,"",IF(AND($B1159&gt;0,VALUE(SUBSTITUTE($B1159,"3","0"))=$B1159),1,0)),"")</f>
        <v/>
      </c>
      <c r="G1159" s="5" t="str">
        <f>IF(PhieuBauCu!$B$2&gt;3,IF(LEN($B1159)=0,"",IF(AND($B1159&gt;0,VALUE(SUBSTITUTE($B1159,"4","0"))=$B1159),1,0)),"")</f>
        <v/>
      </c>
      <c r="H1159" s="5" t="str">
        <f>IF(PhieuBauCu!$B$2&gt;4,IF(LEN($B1159)=0,"",IF(AND($B1159&gt;0,VALUE(SUBSTITUTE($B1159,"5","0"))=$B1159),1,0)),"")</f>
        <v/>
      </c>
      <c r="I1159" s="5" t="str">
        <f>IF(PhieuBauCu!$B$2&gt;5,IF(LEN($B1159)=0,"",IF(AND($B1159&gt;0,VALUE(SUBSTITUTE($B1159,"6","0"))=$B1159),1,0)),"")</f>
        <v/>
      </c>
      <c r="J1159" s="5" t="str">
        <f>IF(PhieuBauCu!$B$2&gt;6,IF(LEN($B1159)=0,"",IF(AND($B1159&gt;0,VALUE(SUBSTITUTE($B1159,"7","0"))=$B1159),1,0)),"")</f>
        <v/>
      </c>
      <c r="K1159" s="5" t="str">
        <f>IF(PhieuBauCu!$B$2&gt;7,IF(LEN($B1159)=0,"",IF(AND($B1159&gt;0,VALUE(SUBSTITUTE($B1159,"8","0"))=$B1159),1,0)),"")</f>
        <v/>
      </c>
      <c r="L1159" s="5" t="str">
        <f>IF(PhieuBauCu!$B$2&gt;8,IF(LEN($B1159)=0,"",IF(AND($B1159&gt;0,VALUE(SUBSTITUTE($B1159,"9","0"))=$B1159),1,0)),"")</f>
        <v/>
      </c>
      <c r="M1159" s="9">
        <f t="shared" ref="M1159:M1222" si="37">SUMIF(D1159:L1159,1)</f>
        <v>0</v>
      </c>
      <c r="N1159" s="36">
        <f>IF(AND(M1159&lt;=PhieuBauCu!$B$13,M1159&gt;=1),1,0)</f>
        <v>0</v>
      </c>
    </row>
    <row r="1160" spans="1:14" ht="28.5" customHeight="1">
      <c r="A1160" s="2">
        <v>1155</v>
      </c>
      <c r="B1160" s="3"/>
      <c r="C1160" s="48" t="str">
        <f t="shared" si="36"/>
        <v/>
      </c>
      <c r="D1160" s="5" t="str">
        <f>IF(PhieuBauCu!$B$2&gt;0,IF(LEN($B1160)=0,"",IF(AND($B1160&gt;0,VALUE(SUBSTITUTE($B1160,"1","0"))=$B1160),1,0)),"")</f>
        <v/>
      </c>
      <c r="E1160" s="5" t="str">
        <f>IF(PhieuBauCu!$B$2&gt;1,IF(LEN($B1160)=0,"",IF(AND($B1160&gt;0,VALUE(SUBSTITUTE($B1160,"2","0"))=$B1160),1,0)),"")</f>
        <v/>
      </c>
      <c r="F1160" s="5" t="str">
        <f>IF(PhieuBauCu!$B$2&gt;2,IF(LEN($B1160)=0,"",IF(AND($B1160&gt;0,VALUE(SUBSTITUTE($B1160,"3","0"))=$B1160),1,0)),"")</f>
        <v/>
      </c>
      <c r="G1160" s="5" t="str">
        <f>IF(PhieuBauCu!$B$2&gt;3,IF(LEN($B1160)=0,"",IF(AND($B1160&gt;0,VALUE(SUBSTITUTE($B1160,"4","0"))=$B1160),1,0)),"")</f>
        <v/>
      </c>
      <c r="H1160" s="5" t="str">
        <f>IF(PhieuBauCu!$B$2&gt;4,IF(LEN($B1160)=0,"",IF(AND($B1160&gt;0,VALUE(SUBSTITUTE($B1160,"5","0"))=$B1160),1,0)),"")</f>
        <v/>
      </c>
      <c r="I1160" s="5" t="str">
        <f>IF(PhieuBauCu!$B$2&gt;5,IF(LEN($B1160)=0,"",IF(AND($B1160&gt;0,VALUE(SUBSTITUTE($B1160,"6","0"))=$B1160),1,0)),"")</f>
        <v/>
      </c>
      <c r="J1160" s="5" t="str">
        <f>IF(PhieuBauCu!$B$2&gt;6,IF(LEN($B1160)=0,"",IF(AND($B1160&gt;0,VALUE(SUBSTITUTE($B1160,"7","0"))=$B1160),1,0)),"")</f>
        <v/>
      </c>
      <c r="K1160" s="5" t="str">
        <f>IF(PhieuBauCu!$B$2&gt;7,IF(LEN($B1160)=0,"",IF(AND($B1160&gt;0,VALUE(SUBSTITUTE($B1160,"8","0"))=$B1160),1,0)),"")</f>
        <v/>
      </c>
      <c r="L1160" s="5" t="str">
        <f>IF(PhieuBauCu!$B$2&gt;8,IF(LEN($B1160)=0,"",IF(AND($B1160&gt;0,VALUE(SUBSTITUTE($B1160,"9","0"))=$B1160),1,0)),"")</f>
        <v/>
      </c>
      <c r="M1160" s="9">
        <f t="shared" si="37"/>
        <v>0</v>
      </c>
      <c r="N1160" s="36">
        <f>IF(AND(M1160&lt;=PhieuBauCu!$B$13,M1160&gt;=1),1,0)</f>
        <v>0</v>
      </c>
    </row>
    <row r="1161" spans="1:14" ht="28.5" customHeight="1">
      <c r="A1161" s="2">
        <v>1156</v>
      </c>
      <c r="B1161" s="3"/>
      <c r="C1161" s="48" t="str">
        <f t="shared" si="36"/>
        <v/>
      </c>
      <c r="D1161" s="5" t="str">
        <f>IF(PhieuBauCu!$B$2&gt;0,IF(LEN($B1161)=0,"",IF(AND($B1161&gt;0,VALUE(SUBSTITUTE($B1161,"1","0"))=$B1161),1,0)),"")</f>
        <v/>
      </c>
      <c r="E1161" s="5" t="str">
        <f>IF(PhieuBauCu!$B$2&gt;1,IF(LEN($B1161)=0,"",IF(AND($B1161&gt;0,VALUE(SUBSTITUTE($B1161,"2","0"))=$B1161),1,0)),"")</f>
        <v/>
      </c>
      <c r="F1161" s="5" t="str">
        <f>IF(PhieuBauCu!$B$2&gt;2,IF(LEN($B1161)=0,"",IF(AND($B1161&gt;0,VALUE(SUBSTITUTE($B1161,"3","0"))=$B1161),1,0)),"")</f>
        <v/>
      </c>
      <c r="G1161" s="5" t="str">
        <f>IF(PhieuBauCu!$B$2&gt;3,IF(LEN($B1161)=0,"",IF(AND($B1161&gt;0,VALUE(SUBSTITUTE($B1161,"4","0"))=$B1161),1,0)),"")</f>
        <v/>
      </c>
      <c r="H1161" s="5" t="str">
        <f>IF(PhieuBauCu!$B$2&gt;4,IF(LEN($B1161)=0,"",IF(AND($B1161&gt;0,VALUE(SUBSTITUTE($B1161,"5","0"))=$B1161),1,0)),"")</f>
        <v/>
      </c>
      <c r="I1161" s="5" t="str">
        <f>IF(PhieuBauCu!$B$2&gt;5,IF(LEN($B1161)=0,"",IF(AND($B1161&gt;0,VALUE(SUBSTITUTE($B1161,"6","0"))=$B1161),1,0)),"")</f>
        <v/>
      </c>
      <c r="J1161" s="5" t="str">
        <f>IF(PhieuBauCu!$B$2&gt;6,IF(LEN($B1161)=0,"",IF(AND($B1161&gt;0,VALUE(SUBSTITUTE($B1161,"7","0"))=$B1161),1,0)),"")</f>
        <v/>
      </c>
      <c r="K1161" s="5" t="str">
        <f>IF(PhieuBauCu!$B$2&gt;7,IF(LEN($B1161)=0,"",IF(AND($B1161&gt;0,VALUE(SUBSTITUTE($B1161,"8","0"))=$B1161),1,0)),"")</f>
        <v/>
      </c>
      <c r="L1161" s="5" t="str">
        <f>IF(PhieuBauCu!$B$2&gt;8,IF(LEN($B1161)=0,"",IF(AND($B1161&gt;0,VALUE(SUBSTITUTE($B1161,"9","0"))=$B1161),1,0)),"")</f>
        <v/>
      </c>
      <c r="M1161" s="9">
        <f t="shared" si="37"/>
        <v>0</v>
      </c>
      <c r="N1161" s="36">
        <f>IF(AND(M1161&lt;=PhieuBauCu!$B$13,M1161&gt;=1),1,0)</f>
        <v>0</v>
      </c>
    </row>
    <row r="1162" spans="1:14" ht="28.5" customHeight="1">
      <c r="A1162" s="2">
        <v>1157</v>
      </c>
      <c r="B1162" s="3"/>
      <c r="C1162" s="48" t="str">
        <f t="shared" si="36"/>
        <v/>
      </c>
      <c r="D1162" s="5" t="str">
        <f>IF(PhieuBauCu!$B$2&gt;0,IF(LEN($B1162)=0,"",IF(AND($B1162&gt;0,VALUE(SUBSTITUTE($B1162,"1","0"))=$B1162),1,0)),"")</f>
        <v/>
      </c>
      <c r="E1162" s="5" t="str">
        <f>IF(PhieuBauCu!$B$2&gt;1,IF(LEN($B1162)=0,"",IF(AND($B1162&gt;0,VALUE(SUBSTITUTE($B1162,"2","0"))=$B1162),1,0)),"")</f>
        <v/>
      </c>
      <c r="F1162" s="5" t="str">
        <f>IF(PhieuBauCu!$B$2&gt;2,IF(LEN($B1162)=0,"",IF(AND($B1162&gt;0,VALUE(SUBSTITUTE($B1162,"3","0"))=$B1162),1,0)),"")</f>
        <v/>
      </c>
      <c r="G1162" s="5" t="str">
        <f>IF(PhieuBauCu!$B$2&gt;3,IF(LEN($B1162)=0,"",IF(AND($B1162&gt;0,VALUE(SUBSTITUTE($B1162,"4","0"))=$B1162),1,0)),"")</f>
        <v/>
      </c>
      <c r="H1162" s="5" t="str">
        <f>IF(PhieuBauCu!$B$2&gt;4,IF(LEN($B1162)=0,"",IF(AND($B1162&gt;0,VALUE(SUBSTITUTE($B1162,"5","0"))=$B1162),1,0)),"")</f>
        <v/>
      </c>
      <c r="I1162" s="5" t="str">
        <f>IF(PhieuBauCu!$B$2&gt;5,IF(LEN($B1162)=0,"",IF(AND($B1162&gt;0,VALUE(SUBSTITUTE($B1162,"6","0"))=$B1162),1,0)),"")</f>
        <v/>
      </c>
      <c r="J1162" s="5" t="str">
        <f>IF(PhieuBauCu!$B$2&gt;6,IF(LEN($B1162)=0,"",IF(AND($B1162&gt;0,VALUE(SUBSTITUTE($B1162,"7","0"))=$B1162),1,0)),"")</f>
        <v/>
      </c>
      <c r="K1162" s="5" t="str">
        <f>IF(PhieuBauCu!$B$2&gt;7,IF(LEN($B1162)=0,"",IF(AND($B1162&gt;0,VALUE(SUBSTITUTE($B1162,"8","0"))=$B1162),1,0)),"")</f>
        <v/>
      </c>
      <c r="L1162" s="5" t="str">
        <f>IF(PhieuBauCu!$B$2&gt;8,IF(LEN($B1162)=0,"",IF(AND($B1162&gt;0,VALUE(SUBSTITUTE($B1162,"9","0"))=$B1162),1,0)),"")</f>
        <v/>
      </c>
      <c r="M1162" s="9">
        <f t="shared" si="37"/>
        <v>0</v>
      </c>
      <c r="N1162" s="36">
        <f>IF(AND(M1162&lt;=PhieuBauCu!$B$13,M1162&gt;=1),1,0)</f>
        <v>0</v>
      </c>
    </row>
    <row r="1163" spans="1:14" ht="28.5" customHeight="1">
      <c r="A1163" s="2">
        <v>1158</v>
      </c>
      <c r="B1163" s="3"/>
      <c r="C1163" s="48" t="str">
        <f t="shared" si="36"/>
        <v/>
      </c>
      <c r="D1163" s="5" t="str">
        <f>IF(PhieuBauCu!$B$2&gt;0,IF(LEN($B1163)=0,"",IF(AND($B1163&gt;0,VALUE(SUBSTITUTE($B1163,"1","0"))=$B1163),1,0)),"")</f>
        <v/>
      </c>
      <c r="E1163" s="5" t="str">
        <f>IF(PhieuBauCu!$B$2&gt;1,IF(LEN($B1163)=0,"",IF(AND($B1163&gt;0,VALUE(SUBSTITUTE($B1163,"2","0"))=$B1163),1,0)),"")</f>
        <v/>
      </c>
      <c r="F1163" s="5" t="str">
        <f>IF(PhieuBauCu!$B$2&gt;2,IF(LEN($B1163)=0,"",IF(AND($B1163&gt;0,VALUE(SUBSTITUTE($B1163,"3","0"))=$B1163),1,0)),"")</f>
        <v/>
      </c>
      <c r="G1163" s="5" t="str">
        <f>IF(PhieuBauCu!$B$2&gt;3,IF(LEN($B1163)=0,"",IF(AND($B1163&gt;0,VALUE(SUBSTITUTE($B1163,"4","0"))=$B1163),1,0)),"")</f>
        <v/>
      </c>
      <c r="H1163" s="5" t="str">
        <f>IF(PhieuBauCu!$B$2&gt;4,IF(LEN($B1163)=0,"",IF(AND($B1163&gt;0,VALUE(SUBSTITUTE($B1163,"5","0"))=$B1163),1,0)),"")</f>
        <v/>
      </c>
      <c r="I1163" s="5" t="str">
        <f>IF(PhieuBauCu!$B$2&gt;5,IF(LEN($B1163)=0,"",IF(AND($B1163&gt;0,VALUE(SUBSTITUTE($B1163,"6","0"))=$B1163),1,0)),"")</f>
        <v/>
      </c>
      <c r="J1163" s="5" t="str">
        <f>IF(PhieuBauCu!$B$2&gt;6,IF(LEN($B1163)=0,"",IF(AND($B1163&gt;0,VALUE(SUBSTITUTE($B1163,"7","0"))=$B1163),1,0)),"")</f>
        <v/>
      </c>
      <c r="K1163" s="5" t="str">
        <f>IF(PhieuBauCu!$B$2&gt;7,IF(LEN($B1163)=0,"",IF(AND($B1163&gt;0,VALUE(SUBSTITUTE($B1163,"8","0"))=$B1163),1,0)),"")</f>
        <v/>
      </c>
      <c r="L1163" s="5" t="str">
        <f>IF(PhieuBauCu!$B$2&gt;8,IF(LEN($B1163)=0,"",IF(AND($B1163&gt;0,VALUE(SUBSTITUTE($B1163,"9","0"))=$B1163),1,0)),"")</f>
        <v/>
      </c>
      <c r="M1163" s="9">
        <f t="shared" si="37"/>
        <v>0</v>
      </c>
      <c r="N1163" s="36">
        <f>IF(AND(M1163&lt;=PhieuBauCu!$B$13,M1163&gt;=1),1,0)</f>
        <v>0</v>
      </c>
    </row>
    <row r="1164" spans="1:14" ht="28.5" customHeight="1">
      <c r="A1164" s="2">
        <v>1159</v>
      </c>
      <c r="B1164" s="3"/>
      <c r="C1164" s="48" t="str">
        <f t="shared" si="36"/>
        <v/>
      </c>
      <c r="D1164" s="5" t="str">
        <f>IF(PhieuBauCu!$B$2&gt;0,IF(LEN($B1164)=0,"",IF(AND($B1164&gt;0,VALUE(SUBSTITUTE($B1164,"1","0"))=$B1164),1,0)),"")</f>
        <v/>
      </c>
      <c r="E1164" s="5" t="str">
        <f>IF(PhieuBauCu!$B$2&gt;1,IF(LEN($B1164)=0,"",IF(AND($B1164&gt;0,VALUE(SUBSTITUTE($B1164,"2","0"))=$B1164),1,0)),"")</f>
        <v/>
      </c>
      <c r="F1164" s="5" t="str">
        <f>IF(PhieuBauCu!$B$2&gt;2,IF(LEN($B1164)=0,"",IF(AND($B1164&gt;0,VALUE(SUBSTITUTE($B1164,"3","0"))=$B1164),1,0)),"")</f>
        <v/>
      </c>
      <c r="G1164" s="5" t="str">
        <f>IF(PhieuBauCu!$B$2&gt;3,IF(LEN($B1164)=0,"",IF(AND($B1164&gt;0,VALUE(SUBSTITUTE($B1164,"4","0"))=$B1164),1,0)),"")</f>
        <v/>
      </c>
      <c r="H1164" s="5" t="str">
        <f>IF(PhieuBauCu!$B$2&gt;4,IF(LEN($B1164)=0,"",IF(AND($B1164&gt;0,VALUE(SUBSTITUTE($B1164,"5","0"))=$B1164),1,0)),"")</f>
        <v/>
      </c>
      <c r="I1164" s="5" t="str">
        <f>IF(PhieuBauCu!$B$2&gt;5,IF(LEN($B1164)=0,"",IF(AND($B1164&gt;0,VALUE(SUBSTITUTE($B1164,"6","0"))=$B1164),1,0)),"")</f>
        <v/>
      </c>
      <c r="J1164" s="5" t="str">
        <f>IF(PhieuBauCu!$B$2&gt;6,IF(LEN($B1164)=0,"",IF(AND($B1164&gt;0,VALUE(SUBSTITUTE($B1164,"7","0"))=$B1164),1,0)),"")</f>
        <v/>
      </c>
      <c r="K1164" s="5" t="str">
        <f>IF(PhieuBauCu!$B$2&gt;7,IF(LEN($B1164)=0,"",IF(AND($B1164&gt;0,VALUE(SUBSTITUTE($B1164,"8","0"))=$B1164),1,0)),"")</f>
        <v/>
      </c>
      <c r="L1164" s="5" t="str">
        <f>IF(PhieuBauCu!$B$2&gt;8,IF(LEN($B1164)=0,"",IF(AND($B1164&gt;0,VALUE(SUBSTITUTE($B1164,"9","0"))=$B1164),1,0)),"")</f>
        <v/>
      </c>
      <c r="M1164" s="9">
        <f t="shared" si="37"/>
        <v>0</v>
      </c>
      <c r="N1164" s="36">
        <f>IF(AND(M1164&lt;=PhieuBauCu!$B$13,M1164&gt;=1),1,0)</f>
        <v>0</v>
      </c>
    </row>
    <row r="1165" spans="1:14" ht="28.5" customHeight="1">
      <c r="A1165" s="2">
        <v>1160</v>
      </c>
      <c r="B1165" s="3"/>
      <c r="C1165" s="48" t="str">
        <f t="shared" si="36"/>
        <v/>
      </c>
      <c r="D1165" s="5" t="str">
        <f>IF(PhieuBauCu!$B$2&gt;0,IF(LEN($B1165)=0,"",IF(AND($B1165&gt;0,VALUE(SUBSTITUTE($B1165,"1","0"))=$B1165),1,0)),"")</f>
        <v/>
      </c>
      <c r="E1165" s="5" t="str">
        <f>IF(PhieuBauCu!$B$2&gt;1,IF(LEN($B1165)=0,"",IF(AND($B1165&gt;0,VALUE(SUBSTITUTE($B1165,"2","0"))=$B1165),1,0)),"")</f>
        <v/>
      </c>
      <c r="F1165" s="5" t="str">
        <f>IF(PhieuBauCu!$B$2&gt;2,IF(LEN($B1165)=0,"",IF(AND($B1165&gt;0,VALUE(SUBSTITUTE($B1165,"3","0"))=$B1165),1,0)),"")</f>
        <v/>
      </c>
      <c r="G1165" s="5" t="str">
        <f>IF(PhieuBauCu!$B$2&gt;3,IF(LEN($B1165)=0,"",IF(AND($B1165&gt;0,VALUE(SUBSTITUTE($B1165,"4","0"))=$B1165),1,0)),"")</f>
        <v/>
      </c>
      <c r="H1165" s="5" t="str">
        <f>IF(PhieuBauCu!$B$2&gt;4,IF(LEN($B1165)=0,"",IF(AND($B1165&gt;0,VALUE(SUBSTITUTE($B1165,"5","0"))=$B1165),1,0)),"")</f>
        <v/>
      </c>
      <c r="I1165" s="5" t="str">
        <f>IF(PhieuBauCu!$B$2&gt;5,IF(LEN($B1165)=0,"",IF(AND($B1165&gt;0,VALUE(SUBSTITUTE($B1165,"6","0"))=$B1165),1,0)),"")</f>
        <v/>
      </c>
      <c r="J1165" s="5" t="str">
        <f>IF(PhieuBauCu!$B$2&gt;6,IF(LEN($B1165)=0,"",IF(AND($B1165&gt;0,VALUE(SUBSTITUTE($B1165,"7","0"))=$B1165),1,0)),"")</f>
        <v/>
      </c>
      <c r="K1165" s="5" t="str">
        <f>IF(PhieuBauCu!$B$2&gt;7,IF(LEN($B1165)=0,"",IF(AND($B1165&gt;0,VALUE(SUBSTITUTE($B1165,"8","0"))=$B1165),1,0)),"")</f>
        <v/>
      </c>
      <c r="L1165" s="5" t="str">
        <f>IF(PhieuBauCu!$B$2&gt;8,IF(LEN($B1165)=0,"",IF(AND($B1165&gt;0,VALUE(SUBSTITUTE($B1165,"9","0"))=$B1165),1,0)),"")</f>
        <v/>
      </c>
      <c r="M1165" s="9">
        <f t="shared" si="37"/>
        <v>0</v>
      </c>
      <c r="N1165" s="36">
        <f>IF(AND(M1165&lt;=PhieuBauCu!$B$13,M1165&gt;=1),1,0)</f>
        <v>0</v>
      </c>
    </row>
    <row r="1166" spans="1:14" ht="28.5" customHeight="1">
      <c r="A1166" s="2">
        <v>1161</v>
      </c>
      <c r="B1166" s="3"/>
      <c r="C1166" s="48" t="str">
        <f t="shared" si="36"/>
        <v/>
      </c>
      <c r="D1166" s="5" t="str">
        <f>IF(PhieuBauCu!$B$2&gt;0,IF(LEN($B1166)=0,"",IF(AND($B1166&gt;0,VALUE(SUBSTITUTE($B1166,"1","0"))=$B1166),1,0)),"")</f>
        <v/>
      </c>
      <c r="E1166" s="5" t="str">
        <f>IF(PhieuBauCu!$B$2&gt;1,IF(LEN($B1166)=0,"",IF(AND($B1166&gt;0,VALUE(SUBSTITUTE($B1166,"2","0"))=$B1166),1,0)),"")</f>
        <v/>
      </c>
      <c r="F1166" s="5" t="str">
        <f>IF(PhieuBauCu!$B$2&gt;2,IF(LEN($B1166)=0,"",IF(AND($B1166&gt;0,VALUE(SUBSTITUTE($B1166,"3","0"))=$B1166),1,0)),"")</f>
        <v/>
      </c>
      <c r="G1166" s="5" t="str">
        <f>IF(PhieuBauCu!$B$2&gt;3,IF(LEN($B1166)=0,"",IF(AND($B1166&gt;0,VALUE(SUBSTITUTE($B1166,"4","0"))=$B1166),1,0)),"")</f>
        <v/>
      </c>
      <c r="H1166" s="5" t="str">
        <f>IF(PhieuBauCu!$B$2&gt;4,IF(LEN($B1166)=0,"",IF(AND($B1166&gt;0,VALUE(SUBSTITUTE($B1166,"5","0"))=$B1166),1,0)),"")</f>
        <v/>
      </c>
      <c r="I1166" s="5" t="str">
        <f>IF(PhieuBauCu!$B$2&gt;5,IF(LEN($B1166)=0,"",IF(AND($B1166&gt;0,VALUE(SUBSTITUTE($B1166,"6","0"))=$B1166),1,0)),"")</f>
        <v/>
      </c>
      <c r="J1166" s="5" t="str">
        <f>IF(PhieuBauCu!$B$2&gt;6,IF(LEN($B1166)=0,"",IF(AND($B1166&gt;0,VALUE(SUBSTITUTE($B1166,"7","0"))=$B1166),1,0)),"")</f>
        <v/>
      </c>
      <c r="K1166" s="5" t="str">
        <f>IF(PhieuBauCu!$B$2&gt;7,IF(LEN($B1166)=0,"",IF(AND($B1166&gt;0,VALUE(SUBSTITUTE($B1166,"8","0"))=$B1166),1,0)),"")</f>
        <v/>
      </c>
      <c r="L1166" s="5" t="str">
        <f>IF(PhieuBauCu!$B$2&gt;8,IF(LEN($B1166)=0,"",IF(AND($B1166&gt;0,VALUE(SUBSTITUTE($B1166,"9","0"))=$B1166),1,0)),"")</f>
        <v/>
      </c>
      <c r="M1166" s="9">
        <f t="shared" si="37"/>
        <v>0</v>
      </c>
      <c r="N1166" s="36">
        <f>IF(AND(M1166&lt;=PhieuBauCu!$B$13,M1166&gt;=1),1,0)</f>
        <v>0</v>
      </c>
    </row>
    <row r="1167" spans="1:14" ht="28.5" customHeight="1">
      <c r="A1167" s="2">
        <v>1162</v>
      </c>
      <c r="B1167" s="3"/>
      <c r="C1167" s="48" t="str">
        <f t="shared" si="36"/>
        <v/>
      </c>
      <c r="D1167" s="5" t="str">
        <f>IF(PhieuBauCu!$B$2&gt;0,IF(LEN($B1167)=0,"",IF(AND($B1167&gt;0,VALUE(SUBSTITUTE($B1167,"1","0"))=$B1167),1,0)),"")</f>
        <v/>
      </c>
      <c r="E1167" s="5" t="str">
        <f>IF(PhieuBauCu!$B$2&gt;1,IF(LEN($B1167)=0,"",IF(AND($B1167&gt;0,VALUE(SUBSTITUTE($B1167,"2","0"))=$B1167),1,0)),"")</f>
        <v/>
      </c>
      <c r="F1167" s="5" t="str">
        <f>IF(PhieuBauCu!$B$2&gt;2,IF(LEN($B1167)=0,"",IF(AND($B1167&gt;0,VALUE(SUBSTITUTE($B1167,"3","0"))=$B1167),1,0)),"")</f>
        <v/>
      </c>
      <c r="G1167" s="5" t="str">
        <f>IF(PhieuBauCu!$B$2&gt;3,IF(LEN($B1167)=0,"",IF(AND($B1167&gt;0,VALUE(SUBSTITUTE($B1167,"4","0"))=$B1167),1,0)),"")</f>
        <v/>
      </c>
      <c r="H1167" s="5" t="str">
        <f>IF(PhieuBauCu!$B$2&gt;4,IF(LEN($B1167)=0,"",IF(AND($B1167&gt;0,VALUE(SUBSTITUTE($B1167,"5","0"))=$B1167),1,0)),"")</f>
        <v/>
      </c>
      <c r="I1167" s="5" t="str">
        <f>IF(PhieuBauCu!$B$2&gt;5,IF(LEN($B1167)=0,"",IF(AND($B1167&gt;0,VALUE(SUBSTITUTE($B1167,"6","0"))=$B1167),1,0)),"")</f>
        <v/>
      </c>
      <c r="J1167" s="5" t="str">
        <f>IF(PhieuBauCu!$B$2&gt;6,IF(LEN($B1167)=0,"",IF(AND($B1167&gt;0,VALUE(SUBSTITUTE($B1167,"7","0"))=$B1167),1,0)),"")</f>
        <v/>
      </c>
      <c r="K1167" s="5" t="str">
        <f>IF(PhieuBauCu!$B$2&gt;7,IF(LEN($B1167)=0,"",IF(AND($B1167&gt;0,VALUE(SUBSTITUTE($B1167,"8","0"))=$B1167),1,0)),"")</f>
        <v/>
      </c>
      <c r="L1167" s="5" t="str">
        <f>IF(PhieuBauCu!$B$2&gt;8,IF(LEN($B1167)=0,"",IF(AND($B1167&gt;0,VALUE(SUBSTITUTE($B1167,"9","0"))=$B1167),1,0)),"")</f>
        <v/>
      </c>
      <c r="M1167" s="9">
        <f t="shared" si="37"/>
        <v>0</v>
      </c>
      <c r="N1167" s="36">
        <f>IF(AND(M1167&lt;=PhieuBauCu!$B$13,M1167&gt;=1),1,0)</f>
        <v>0</v>
      </c>
    </row>
    <row r="1168" spans="1:14" ht="28.5" customHeight="1">
      <c r="A1168" s="2">
        <v>1163</v>
      </c>
      <c r="B1168" s="3"/>
      <c r="C1168" s="48" t="str">
        <f t="shared" si="36"/>
        <v/>
      </c>
      <c r="D1168" s="5" t="str">
        <f>IF(PhieuBauCu!$B$2&gt;0,IF(LEN($B1168)=0,"",IF(AND($B1168&gt;0,VALUE(SUBSTITUTE($B1168,"1","0"))=$B1168),1,0)),"")</f>
        <v/>
      </c>
      <c r="E1168" s="5" t="str">
        <f>IF(PhieuBauCu!$B$2&gt;1,IF(LEN($B1168)=0,"",IF(AND($B1168&gt;0,VALUE(SUBSTITUTE($B1168,"2","0"))=$B1168),1,0)),"")</f>
        <v/>
      </c>
      <c r="F1168" s="5" t="str">
        <f>IF(PhieuBauCu!$B$2&gt;2,IF(LEN($B1168)=0,"",IF(AND($B1168&gt;0,VALUE(SUBSTITUTE($B1168,"3","0"))=$B1168),1,0)),"")</f>
        <v/>
      </c>
      <c r="G1168" s="5" t="str">
        <f>IF(PhieuBauCu!$B$2&gt;3,IF(LEN($B1168)=0,"",IF(AND($B1168&gt;0,VALUE(SUBSTITUTE($B1168,"4","0"))=$B1168),1,0)),"")</f>
        <v/>
      </c>
      <c r="H1168" s="5" t="str">
        <f>IF(PhieuBauCu!$B$2&gt;4,IF(LEN($B1168)=0,"",IF(AND($B1168&gt;0,VALUE(SUBSTITUTE($B1168,"5","0"))=$B1168),1,0)),"")</f>
        <v/>
      </c>
      <c r="I1168" s="5" t="str">
        <f>IF(PhieuBauCu!$B$2&gt;5,IF(LEN($B1168)=0,"",IF(AND($B1168&gt;0,VALUE(SUBSTITUTE($B1168,"6","0"))=$B1168),1,0)),"")</f>
        <v/>
      </c>
      <c r="J1168" s="5" t="str">
        <f>IF(PhieuBauCu!$B$2&gt;6,IF(LEN($B1168)=0,"",IF(AND($B1168&gt;0,VALUE(SUBSTITUTE($B1168,"7","0"))=$B1168),1,0)),"")</f>
        <v/>
      </c>
      <c r="K1168" s="5" t="str">
        <f>IF(PhieuBauCu!$B$2&gt;7,IF(LEN($B1168)=0,"",IF(AND($B1168&gt;0,VALUE(SUBSTITUTE($B1168,"8","0"))=$B1168),1,0)),"")</f>
        <v/>
      </c>
      <c r="L1168" s="5" t="str">
        <f>IF(PhieuBauCu!$B$2&gt;8,IF(LEN($B1168)=0,"",IF(AND($B1168&gt;0,VALUE(SUBSTITUTE($B1168,"9","0"))=$B1168),1,0)),"")</f>
        <v/>
      </c>
      <c r="M1168" s="9">
        <f t="shared" si="37"/>
        <v>0</v>
      </c>
      <c r="N1168" s="36">
        <f>IF(AND(M1168&lt;=PhieuBauCu!$B$13,M1168&gt;=1),1,0)</f>
        <v>0</v>
      </c>
    </row>
    <row r="1169" spans="1:14" ht="28.5" customHeight="1">
      <c r="A1169" s="2">
        <v>1164</v>
      </c>
      <c r="B1169" s="3"/>
      <c r="C1169" s="48" t="str">
        <f t="shared" si="36"/>
        <v/>
      </c>
      <c r="D1169" s="5" t="str">
        <f>IF(PhieuBauCu!$B$2&gt;0,IF(LEN($B1169)=0,"",IF(AND($B1169&gt;0,VALUE(SUBSTITUTE($B1169,"1","0"))=$B1169),1,0)),"")</f>
        <v/>
      </c>
      <c r="E1169" s="5" t="str">
        <f>IF(PhieuBauCu!$B$2&gt;1,IF(LEN($B1169)=0,"",IF(AND($B1169&gt;0,VALUE(SUBSTITUTE($B1169,"2","0"))=$B1169),1,0)),"")</f>
        <v/>
      </c>
      <c r="F1169" s="5" t="str">
        <f>IF(PhieuBauCu!$B$2&gt;2,IF(LEN($B1169)=0,"",IF(AND($B1169&gt;0,VALUE(SUBSTITUTE($B1169,"3","0"))=$B1169),1,0)),"")</f>
        <v/>
      </c>
      <c r="G1169" s="5" t="str">
        <f>IF(PhieuBauCu!$B$2&gt;3,IF(LEN($B1169)=0,"",IF(AND($B1169&gt;0,VALUE(SUBSTITUTE($B1169,"4","0"))=$B1169),1,0)),"")</f>
        <v/>
      </c>
      <c r="H1169" s="5" t="str">
        <f>IF(PhieuBauCu!$B$2&gt;4,IF(LEN($B1169)=0,"",IF(AND($B1169&gt;0,VALUE(SUBSTITUTE($B1169,"5","0"))=$B1169),1,0)),"")</f>
        <v/>
      </c>
      <c r="I1169" s="5" t="str">
        <f>IF(PhieuBauCu!$B$2&gt;5,IF(LEN($B1169)=0,"",IF(AND($B1169&gt;0,VALUE(SUBSTITUTE($B1169,"6","0"))=$B1169),1,0)),"")</f>
        <v/>
      </c>
      <c r="J1169" s="5" t="str">
        <f>IF(PhieuBauCu!$B$2&gt;6,IF(LEN($B1169)=0,"",IF(AND($B1169&gt;0,VALUE(SUBSTITUTE($B1169,"7","0"))=$B1169),1,0)),"")</f>
        <v/>
      </c>
      <c r="K1169" s="5" t="str">
        <f>IF(PhieuBauCu!$B$2&gt;7,IF(LEN($B1169)=0,"",IF(AND($B1169&gt;0,VALUE(SUBSTITUTE($B1169,"8","0"))=$B1169),1,0)),"")</f>
        <v/>
      </c>
      <c r="L1169" s="5" t="str">
        <f>IF(PhieuBauCu!$B$2&gt;8,IF(LEN($B1169)=0,"",IF(AND($B1169&gt;0,VALUE(SUBSTITUTE($B1169,"9","0"))=$B1169),1,0)),"")</f>
        <v/>
      </c>
      <c r="M1169" s="9">
        <f t="shared" si="37"/>
        <v>0</v>
      </c>
      <c r="N1169" s="36">
        <f>IF(AND(M1169&lt;=PhieuBauCu!$B$13,M1169&gt;=1),1,0)</f>
        <v>0</v>
      </c>
    </row>
    <row r="1170" spans="1:14" ht="28.5" customHeight="1">
      <c r="A1170" s="2">
        <v>1165</v>
      </c>
      <c r="B1170" s="3"/>
      <c r="C1170" s="48" t="str">
        <f t="shared" si="36"/>
        <v/>
      </c>
      <c r="D1170" s="5" t="str">
        <f>IF(PhieuBauCu!$B$2&gt;0,IF(LEN($B1170)=0,"",IF(AND($B1170&gt;0,VALUE(SUBSTITUTE($B1170,"1","0"))=$B1170),1,0)),"")</f>
        <v/>
      </c>
      <c r="E1170" s="5" t="str">
        <f>IF(PhieuBauCu!$B$2&gt;1,IF(LEN($B1170)=0,"",IF(AND($B1170&gt;0,VALUE(SUBSTITUTE($B1170,"2","0"))=$B1170),1,0)),"")</f>
        <v/>
      </c>
      <c r="F1170" s="5" t="str">
        <f>IF(PhieuBauCu!$B$2&gt;2,IF(LEN($B1170)=0,"",IF(AND($B1170&gt;0,VALUE(SUBSTITUTE($B1170,"3","0"))=$B1170),1,0)),"")</f>
        <v/>
      </c>
      <c r="G1170" s="5" t="str">
        <f>IF(PhieuBauCu!$B$2&gt;3,IF(LEN($B1170)=0,"",IF(AND($B1170&gt;0,VALUE(SUBSTITUTE($B1170,"4","0"))=$B1170),1,0)),"")</f>
        <v/>
      </c>
      <c r="H1170" s="5" t="str">
        <f>IF(PhieuBauCu!$B$2&gt;4,IF(LEN($B1170)=0,"",IF(AND($B1170&gt;0,VALUE(SUBSTITUTE($B1170,"5","0"))=$B1170),1,0)),"")</f>
        <v/>
      </c>
      <c r="I1170" s="5" t="str">
        <f>IF(PhieuBauCu!$B$2&gt;5,IF(LEN($B1170)=0,"",IF(AND($B1170&gt;0,VALUE(SUBSTITUTE($B1170,"6","0"))=$B1170),1,0)),"")</f>
        <v/>
      </c>
      <c r="J1170" s="5" t="str">
        <f>IF(PhieuBauCu!$B$2&gt;6,IF(LEN($B1170)=0,"",IF(AND($B1170&gt;0,VALUE(SUBSTITUTE($B1170,"7","0"))=$B1170),1,0)),"")</f>
        <v/>
      </c>
      <c r="K1170" s="5" t="str">
        <f>IF(PhieuBauCu!$B$2&gt;7,IF(LEN($B1170)=0,"",IF(AND($B1170&gt;0,VALUE(SUBSTITUTE($B1170,"8","0"))=$B1170),1,0)),"")</f>
        <v/>
      </c>
      <c r="L1170" s="5" t="str">
        <f>IF(PhieuBauCu!$B$2&gt;8,IF(LEN($B1170)=0,"",IF(AND($B1170&gt;0,VALUE(SUBSTITUTE($B1170,"9","0"))=$B1170),1,0)),"")</f>
        <v/>
      </c>
      <c r="M1170" s="9">
        <f t="shared" si="37"/>
        <v>0</v>
      </c>
      <c r="N1170" s="36">
        <f>IF(AND(M1170&lt;=PhieuBauCu!$B$13,M1170&gt;=1),1,0)</f>
        <v>0</v>
      </c>
    </row>
    <row r="1171" spans="1:14" ht="28.5" customHeight="1">
      <c r="A1171" s="2">
        <v>1166</v>
      </c>
      <c r="B1171" s="3"/>
      <c r="C1171" s="48" t="str">
        <f t="shared" si="36"/>
        <v/>
      </c>
      <c r="D1171" s="5" t="str">
        <f>IF(PhieuBauCu!$B$2&gt;0,IF(LEN($B1171)=0,"",IF(AND($B1171&gt;0,VALUE(SUBSTITUTE($B1171,"1","0"))=$B1171),1,0)),"")</f>
        <v/>
      </c>
      <c r="E1171" s="5" t="str">
        <f>IF(PhieuBauCu!$B$2&gt;1,IF(LEN($B1171)=0,"",IF(AND($B1171&gt;0,VALUE(SUBSTITUTE($B1171,"2","0"))=$B1171),1,0)),"")</f>
        <v/>
      </c>
      <c r="F1171" s="5" t="str">
        <f>IF(PhieuBauCu!$B$2&gt;2,IF(LEN($B1171)=0,"",IF(AND($B1171&gt;0,VALUE(SUBSTITUTE($B1171,"3","0"))=$B1171),1,0)),"")</f>
        <v/>
      </c>
      <c r="G1171" s="5" t="str">
        <f>IF(PhieuBauCu!$B$2&gt;3,IF(LEN($B1171)=0,"",IF(AND($B1171&gt;0,VALUE(SUBSTITUTE($B1171,"4","0"))=$B1171),1,0)),"")</f>
        <v/>
      </c>
      <c r="H1171" s="5" t="str">
        <f>IF(PhieuBauCu!$B$2&gt;4,IF(LEN($B1171)=0,"",IF(AND($B1171&gt;0,VALUE(SUBSTITUTE($B1171,"5","0"))=$B1171),1,0)),"")</f>
        <v/>
      </c>
      <c r="I1171" s="5" t="str">
        <f>IF(PhieuBauCu!$B$2&gt;5,IF(LEN($B1171)=0,"",IF(AND($B1171&gt;0,VALUE(SUBSTITUTE($B1171,"6","0"))=$B1171),1,0)),"")</f>
        <v/>
      </c>
      <c r="J1171" s="5" t="str">
        <f>IF(PhieuBauCu!$B$2&gt;6,IF(LEN($B1171)=0,"",IF(AND($B1171&gt;0,VALUE(SUBSTITUTE($B1171,"7","0"))=$B1171),1,0)),"")</f>
        <v/>
      </c>
      <c r="K1171" s="5" t="str">
        <f>IF(PhieuBauCu!$B$2&gt;7,IF(LEN($B1171)=0,"",IF(AND($B1171&gt;0,VALUE(SUBSTITUTE($B1171,"8","0"))=$B1171),1,0)),"")</f>
        <v/>
      </c>
      <c r="L1171" s="5" t="str">
        <f>IF(PhieuBauCu!$B$2&gt;8,IF(LEN($B1171)=0,"",IF(AND($B1171&gt;0,VALUE(SUBSTITUTE($B1171,"9","0"))=$B1171),1,0)),"")</f>
        <v/>
      </c>
      <c r="M1171" s="9">
        <f t="shared" si="37"/>
        <v>0</v>
      </c>
      <c r="N1171" s="36">
        <f>IF(AND(M1171&lt;=PhieuBauCu!$B$13,M1171&gt;=1),1,0)</f>
        <v>0</v>
      </c>
    </row>
    <row r="1172" spans="1:14" ht="28.5" customHeight="1">
      <c r="A1172" s="2">
        <v>1167</v>
      </c>
      <c r="B1172" s="3"/>
      <c r="C1172" s="48" t="str">
        <f t="shared" si="36"/>
        <v/>
      </c>
      <c r="D1172" s="5" t="str">
        <f>IF(PhieuBauCu!$B$2&gt;0,IF(LEN($B1172)=0,"",IF(AND($B1172&gt;0,VALUE(SUBSTITUTE($B1172,"1","0"))=$B1172),1,0)),"")</f>
        <v/>
      </c>
      <c r="E1172" s="5" t="str">
        <f>IF(PhieuBauCu!$B$2&gt;1,IF(LEN($B1172)=0,"",IF(AND($B1172&gt;0,VALUE(SUBSTITUTE($B1172,"2","0"))=$B1172),1,0)),"")</f>
        <v/>
      </c>
      <c r="F1172" s="5" t="str">
        <f>IF(PhieuBauCu!$B$2&gt;2,IF(LEN($B1172)=0,"",IF(AND($B1172&gt;0,VALUE(SUBSTITUTE($B1172,"3","0"))=$B1172),1,0)),"")</f>
        <v/>
      </c>
      <c r="G1172" s="5" t="str">
        <f>IF(PhieuBauCu!$B$2&gt;3,IF(LEN($B1172)=0,"",IF(AND($B1172&gt;0,VALUE(SUBSTITUTE($B1172,"4","0"))=$B1172),1,0)),"")</f>
        <v/>
      </c>
      <c r="H1172" s="5" t="str">
        <f>IF(PhieuBauCu!$B$2&gt;4,IF(LEN($B1172)=0,"",IF(AND($B1172&gt;0,VALUE(SUBSTITUTE($B1172,"5","0"))=$B1172),1,0)),"")</f>
        <v/>
      </c>
      <c r="I1172" s="5" t="str">
        <f>IF(PhieuBauCu!$B$2&gt;5,IF(LEN($B1172)=0,"",IF(AND($B1172&gt;0,VALUE(SUBSTITUTE($B1172,"6","0"))=$B1172),1,0)),"")</f>
        <v/>
      </c>
      <c r="J1172" s="5" t="str">
        <f>IF(PhieuBauCu!$B$2&gt;6,IF(LEN($B1172)=0,"",IF(AND($B1172&gt;0,VALUE(SUBSTITUTE($B1172,"7","0"))=$B1172),1,0)),"")</f>
        <v/>
      </c>
      <c r="K1172" s="5" t="str">
        <f>IF(PhieuBauCu!$B$2&gt;7,IF(LEN($B1172)=0,"",IF(AND($B1172&gt;0,VALUE(SUBSTITUTE($B1172,"8","0"))=$B1172),1,0)),"")</f>
        <v/>
      </c>
      <c r="L1172" s="5" t="str">
        <f>IF(PhieuBauCu!$B$2&gt;8,IF(LEN($B1172)=0,"",IF(AND($B1172&gt;0,VALUE(SUBSTITUTE($B1172,"9","0"))=$B1172),1,0)),"")</f>
        <v/>
      </c>
      <c r="M1172" s="9">
        <f t="shared" si="37"/>
        <v>0</v>
      </c>
      <c r="N1172" s="36">
        <f>IF(AND(M1172&lt;=PhieuBauCu!$B$13,M1172&gt;=1),1,0)</f>
        <v>0</v>
      </c>
    </row>
    <row r="1173" spans="1:14" ht="28.5" customHeight="1">
      <c r="A1173" s="2">
        <v>1168</v>
      </c>
      <c r="B1173" s="3"/>
      <c r="C1173" s="48" t="str">
        <f t="shared" si="36"/>
        <v/>
      </c>
      <c r="D1173" s="5" t="str">
        <f>IF(PhieuBauCu!$B$2&gt;0,IF(LEN($B1173)=0,"",IF(AND($B1173&gt;0,VALUE(SUBSTITUTE($B1173,"1","0"))=$B1173),1,0)),"")</f>
        <v/>
      </c>
      <c r="E1173" s="5" t="str">
        <f>IF(PhieuBauCu!$B$2&gt;1,IF(LEN($B1173)=0,"",IF(AND($B1173&gt;0,VALUE(SUBSTITUTE($B1173,"2","0"))=$B1173),1,0)),"")</f>
        <v/>
      </c>
      <c r="F1173" s="5" t="str">
        <f>IF(PhieuBauCu!$B$2&gt;2,IF(LEN($B1173)=0,"",IF(AND($B1173&gt;0,VALUE(SUBSTITUTE($B1173,"3","0"))=$B1173),1,0)),"")</f>
        <v/>
      </c>
      <c r="G1173" s="5" t="str">
        <f>IF(PhieuBauCu!$B$2&gt;3,IF(LEN($B1173)=0,"",IF(AND($B1173&gt;0,VALUE(SUBSTITUTE($B1173,"4","0"))=$B1173),1,0)),"")</f>
        <v/>
      </c>
      <c r="H1173" s="5" t="str">
        <f>IF(PhieuBauCu!$B$2&gt;4,IF(LEN($B1173)=0,"",IF(AND($B1173&gt;0,VALUE(SUBSTITUTE($B1173,"5","0"))=$B1173),1,0)),"")</f>
        <v/>
      </c>
      <c r="I1173" s="5" t="str">
        <f>IF(PhieuBauCu!$B$2&gt;5,IF(LEN($B1173)=0,"",IF(AND($B1173&gt;0,VALUE(SUBSTITUTE($B1173,"6","0"))=$B1173),1,0)),"")</f>
        <v/>
      </c>
      <c r="J1173" s="5" t="str">
        <f>IF(PhieuBauCu!$B$2&gt;6,IF(LEN($B1173)=0,"",IF(AND($B1173&gt;0,VALUE(SUBSTITUTE($B1173,"7","0"))=$B1173),1,0)),"")</f>
        <v/>
      </c>
      <c r="K1173" s="5" t="str">
        <f>IF(PhieuBauCu!$B$2&gt;7,IF(LEN($B1173)=0,"",IF(AND($B1173&gt;0,VALUE(SUBSTITUTE($B1173,"8","0"))=$B1173),1,0)),"")</f>
        <v/>
      </c>
      <c r="L1173" s="5" t="str">
        <f>IF(PhieuBauCu!$B$2&gt;8,IF(LEN($B1173)=0,"",IF(AND($B1173&gt;0,VALUE(SUBSTITUTE($B1173,"9","0"))=$B1173),1,0)),"")</f>
        <v/>
      </c>
      <c r="M1173" s="9">
        <f t="shared" si="37"/>
        <v>0</v>
      </c>
      <c r="N1173" s="36">
        <f>IF(AND(M1173&lt;=PhieuBauCu!$B$13,M1173&gt;=1),1,0)</f>
        <v>0</v>
      </c>
    </row>
    <row r="1174" spans="1:14" ht="28.5" customHeight="1">
      <c r="A1174" s="2">
        <v>1169</v>
      </c>
      <c r="B1174" s="3"/>
      <c r="C1174" s="48" t="str">
        <f t="shared" si="36"/>
        <v/>
      </c>
      <c r="D1174" s="5" t="str">
        <f>IF(PhieuBauCu!$B$2&gt;0,IF(LEN($B1174)=0,"",IF(AND($B1174&gt;0,VALUE(SUBSTITUTE($B1174,"1","0"))=$B1174),1,0)),"")</f>
        <v/>
      </c>
      <c r="E1174" s="5" t="str">
        <f>IF(PhieuBauCu!$B$2&gt;1,IF(LEN($B1174)=0,"",IF(AND($B1174&gt;0,VALUE(SUBSTITUTE($B1174,"2","0"))=$B1174),1,0)),"")</f>
        <v/>
      </c>
      <c r="F1174" s="5" t="str">
        <f>IF(PhieuBauCu!$B$2&gt;2,IF(LEN($B1174)=0,"",IF(AND($B1174&gt;0,VALUE(SUBSTITUTE($B1174,"3","0"))=$B1174),1,0)),"")</f>
        <v/>
      </c>
      <c r="G1174" s="5" t="str">
        <f>IF(PhieuBauCu!$B$2&gt;3,IF(LEN($B1174)=0,"",IF(AND($B1174&gt;0,VALUE(SUBSTITUTE($B1174,"4","0"))=$B1174),1,0)),"")</f>
        <v/>
      </c>
      <c r="H1174" s="5" t="str">
        <f>IF(PhieuBauCu!$B$2&gt;4,IF(LEN($B1174)=0,"",IF(AND($B1174&gt;0,VALUE(SUBSTITUTE($B1174,"5","0"))=$B1174),1,0)),"")</f>
        <v/>
      </c>
      <c r="I1174" s="5" t="str">
        <f>IF(PhieuBauCu!$B$2&gt;5,IF(LEN($B1174)=0,"",IF(AND($B1174&gt;0,VALUE(SUBSTITUTE($B1174,"6","0"))=$B1174),1,0)),"")</f>
        <v/>
      </c>
      <c r="J1174" s="5" t="str">
        <f>IF(PhieuBauCu!$B$2&gt;6,IF(LEN($B1174)=0,"",IF(AND($B1174&gt;0,VALUE(SUBSTITUTE($B1174,"7","0"))=$B1174),1,0)),"")</f>
        <v/>
      </c>
      <c r="K1174" s="5" t="str">
        <f>IF(PhieuBauCu!$B$2&gt;7,IF(LEN($B1174)=0,"",IF(AND($B1174&gt;0,VALUE(SUBSTITUTE($B1174,"8","0"))=$B1174),1,0)),"")</f>
        <v/>
      </c>
      <c r="L1174" s="5" t="str">
        <f>IF(PhieuBauCu!$B$2&gt;8,IF(LEN($B1174)=0,"",IF(AND($B1174&gt;0,VALUE(SUBSTITUTE($B1174,"9","0"))=$B1174),1,0)),"")</f>
        <v/>
      </c>
      <c r="M1174" s="9">
        <f t="shared" si="37"/>
        <v>0</v>
      </c>
      <c r="N1174" s="36">
        <f>IF(AND(M1174&lt;=PhieuBauCu!$B$13,M1174&gt;=1),1,0)</f>
        <v>0</v>
      </c>
    </row>
    <row r="1175" spans="1:14" ht="28.5" customHeight="1">
      <c r="A1175" s="2">
        <v>1170</v>
      </c>
      <c r="B1175" s="3"/>
      <c r="C1175" s="48" t="str">
        <f t="shared" si="36"/>
        <v/>
      </c>
      <c r="D1175" s="5" t="str">
        <f>IF(PhieuBauCu!$B$2&gt;0,IF(LEN($B1175)=0,"",IF(AND($B1175&gt;0,VALUE(SUBSTITUTE($B1175,"1","0"))=$B1175),1,0)),"")</f>
        <v/>
      </c>
      <c r="E1175" s="5" t="str">
        <f>IF(PhieuBauCu!$B$2&gt;1,IF(LEN($B1175)=0,"",IF(AND($B1175&gt;0,VALUE(SUBSTITUTE($B1175,"2","0"))=$B1175),1,0)),"")</f>
        <v/>
      </c>
      <c r="F1175" s="5" t="str">
        <f>IF(PhieuBauCu!$B$2&gt;2,IF(LEN($B1175)=0,"",IF(AND($B1175&gt;0,VALUE(SUBSTITUTE($B1175,"3","0"))=$B1175),1,0)),"")</f>
        <v/>
      </c>
      <c r="G1175" s="5" t="str">
        <f>IF(PhieuBauCu!$B$2&gt;3,IF(LEN($B1175)=0,"",IF(AND($B1175&gt;0,VALUE(SUBSTITUTE($B1175,"4","0"))=$B1175),1,0)),"")</f>
        <v/>
      </c>
      <c r="H1175" s="5" t="str">
        <f>IF(PhieuBauCu!$B$2&gt;4,IF(LEN($B1175)=0,"",IF(AND($B1175&gt;0,VALUE(SUBSTITUTE($B1175,"5","0"))=$B1175),1,0)),"")</f>
        <v/>
      </c>
      <c r="I1175" s="5" t="str">
        <f>IF(PhieuBauCu!$B$2&gt;5,IF(LEN($B1175)=0,"",IF(AND($B1175&gt;0,VALUE(SUBSTITUTE($B1175,"6","0"))=$B1175),1,0)),"")</f>
        <v/>
      </c>
      <c r="J1175" s="5" t="str">
        <f>IF(PhieuBauCu!$B$2&gt;6,IF(LEN($B1175)=0,"",IF(AND($B1175&gt;0,VALUE(SUBSTITUTE($B1175,"7","0"))=$B1175),1,0)),"")</f>
        <v/>
      </c>
      <c r="K1175" s="5" t="str">
        <f>IF(PhieuBauCu!$B$2&gt;7,IF(LEN($B1175)=0,"",IF(AND($B1175&gt;0,VALUE(SUBSTITUTE($B1175,"8","0"))=$B1175),1,0)),"")</f>
        <v/>
      </c>
      <c r="L1175" s="5" t="str">
        <f>IF(PhieuBauCu!$B$2&gt;8,IF(LEN($B1175)=0,"",IF(AND($B1175&gt;0,VALUE(SUBSTITUTE($B1175,"9","0"))=$B1175),1,0)),"")</f>
        <v/>
      </c>
      <c r="M1175" s="9">
        <f t="shared" si="37"/>
        <v>0</v>
      </c>
      <c r="N1175" s="36">
        <f>IF(AND(M1175&lt;=PhieuBauCu!$B$13,M1175&gt;=1),1,0)</f>
        <v>0</v>
      </c>
    </row>
    <row r="1176" spans="1:14" ht="28.5" customHeight="1">
      <c r="A1176" s="2">
        <v>1171</v>
      </c>
      <c r="B1176" s="3"/>
      <c r="C1176" s="48" t="str">
        <f t="shared" si="36"/>
        <v/>
      </c>
      <c r="D1176" s="5" t="str">
        <f>IF(PhieuBauCu!$B$2&gt;0,IF(LEN($B1176)=0,"",IF(AND($B1176&gt;0,VALUE(SUBSTITUTE($B1176,"1","0"))=$B1176),1,0)),"")</f>
        <v/>
      </c>
      <c r="E1176" s="5" t="str">
        <f>IF(PhieuBauCu!$B$2&gt;1,IF(LEN($B1176)=0,"",IF(AND($B1176&gt;0,VALUE(SUBSTITUTE($B1176,"2","0"))=$B1176),1,0)),"")</f>
        <v/>
      </c>
      <c r="F1176" s="5" t="str">
        <f>IF(PhieuBauCu!$B$2&gt;2,IF(LEN($B1176)=0,"",IF(AND($B1176&gt;0,VALUE(SUBSTITUTE($B1176,"3","0"))=$B1176),1,0)),"")</f>
        <v/>
      </c>
      <c r="G1176" s="5" t="str">
        <f>IF(PhieuBauCu!$B$2&gt;3,IF(LEN($B1176)=0,"",IF(AND($B1176&gt;0,VALUE(SUBSTITUTE($B1176,"4","0"))=$B1176),1,0)),"")</f>
        <v/>
      </c>
      <c r="H1176" s="5" t="str">
        <f>IF(PhieuBauCu!$B$2&gt;4,IF(LEN($B1176)=0,"",IF(AND($B1176&gt;0,VALUE(SUBSTITUTE($B1176,"5","0"))=$B1176),1,0)),"")</f>
        <v/>
      </c>
      <c r="I1176" s="5" t="str">
        <f>IF(PhieuBauCu!$B$2&gt;5,IF(LEN($B1176)=0,"",IF(AND($B1176&gt;0,VALUE(SUBSTITUTE($B1176,"6","0"))=$B1176),1,0)),"")</f>
        <v/>
      </c>
      <c r="J1176" s="5" t="str">
        <f>IF(PhieuBauCu!$B$2&gt;6,IF(LEN($B1176)=0,"",IF(AND($B1176&gt;0,VALUE(SUBSTITUTE($B1176,"7","0"))=$B1176),1,0)),"")</f>
        <v/>
      </c>
      <c r="K1176" s="5" t="str">
        <f>IF(PhieuBauCu!$B$2&gt;7,IF(LEN($B1176)=0,"",IF(AND($B1176&gt;0,VALUE(SUBSTITUTE($B1176,"8","0"))=$B1176),1,0)),"")</f>
        <v/>
      </c>
      <c r="L1176" s="5" t="str">
        <f>IF(PhieuBauCu!$B$2&gt;8,IF(LEN($B1176)=0,"",IF(AND($B1176&gt;0,VALUE(SUBSTITUTE($B1176,"9","0"))=$B1176),1,0)),"")</f>
        <v/>
      </c>
      <c r="M1176" s="9">
        <f t="shared" si="37"/>
        <v>0</v>
      </c>
      <c r="N1176" s="36">
        <f>IF(AND(M1176&lt;=PhieuBauCu!$B$13,M1176&gt;=1),1,0)</f>
        <v>0</v>
      </c>
    </row>
    <row r="1177" spans="1:14" ht="28.5" customHeight="1">
      <c r="A1177" s="2">
        <v>1172</v>
      </c>
      <c r="B1177" s="3"/>
      <c r="C1177" s="48" t="str">
        <f t="shared" si="36"/>
        <v/>
      </c>
      <c r="D1177" s="5" t="str">
        <f>IF(PhieuBauCu!$B$2&gt;0,IF(LEN($B1177)=0,"",IF(AND($B1177&gt;0,VALUE(SUBSTITUTE($B1177,"1","0"))=$B1177),1,0)),"")</f>
        <v/>
      </c>
      <c r="E1177" s="5" t="str">
        <f>IF(PhieuBauCu!$B$2&gt;1,IF(LEN($B1177)=0,"",IF(AND($B1177&gt;0,VALUE(SUBSTITUTE($B1177,"2","0"))=$B1177),1,0)),"")</f>
        <v/>
      </c>
      <c r="F1177" s="5" t="str">
        <f>IF(PhieuBauCu!$B$2&gt;2,IF(LEN($B1177)=0,"",IF(AND($B1177&gt;0,VALUE(SUBSTITUTE($B1177,"3","0"))=$B1177),1,0)),"")</f>
        <v/>
      </c>
      <c r="G1177" s="5" t="str">
        <f>IF(PhieuBauCu!$B$2&gt;3,IF(LEN($B1177)=0,"",IF(AND($B1177&gt;0,VALUE(SUBSTITUTE($B1177,"4","0"))=$B1177),1,0)),"")</f>
        <v/>
      </c>
      <c r="H1177" s="5" t="str">
        <f>IF(PhieuBauCu!$B$2&gt;4,IF(LEN($B1177)=0,"",IF(AND($B1177&gt;0,VALUE(SUBSTITUTE($B1177,"5","0"))=$B1177),1,0)),"")</f>
        <v/>
      </c>
      <c r="I1177" s="5" t="str">
        <f>IF(PhieuBauCu!$B$2&gt;5,IF(LEN($B1177)=0,"",IF(AND($B1177&gt;0,VALUE(SUBSTITUTE($B1177,"6","0"))=$B1177),1,0)),"")</f>
        <v/>
      </c>
      <c r="J1177" s="5" t="str">
        <f>IF(PhieuBauCu!$B$2&gt;6,IF(LEN($B1177)=0,"",IF(AND($B1177&gt;0,VALUE(SUBSTITUTE($B1177,"7","0"))=$B1177),1,0)),"")</f>
        <v/>
      </c>
      <c r="K1177" s="5" t="str">
        <f>IF(PhieuBauCu!$B$2&gt;7,IF(LEN($B1177)=0,"",IF(AND($B1177&gt;0,VALUE(SUBSTITUTE($B1177,"8","0"))=$B1177),1,0)),"")</f>
        <v/>
      </c>
      <c r="L1177" s="5" t="str">
        <f>IF(PhieuBauCu!$B$2&gt;8,IF(LEN($B1177)=0,"",IF(AND($B1177&gt;0,VALUE(SUBSTITUTE($B1177,"9","0"))=$B1177),1,0)),"")</f>
        <v/>
      </c>
      <c r="M1177" s="9">
        <f t="shared" si="37"/>
        <v>0</v>
      </c>
      <c r="N1177" s="36">
        <f>IF(AND(M1177&lt;=PhieuBauCu!$B$13,M1177&gt;=1),1,0)</f>
        <v>0</v>
      </c>
    </row>
    <row r="1178" spans="1:14" ht="28.5" customHeight="1">
      <c r="A1178" s="2">
        <v>1173</v>
      </c>
      <c r="B1178" s="3"/>
      <c r="C1178" s="48" t="str">
        <f t="shared" si="36"/>
        <v/>
      </c>
      <c r="D1178" s="5" t="str">
        <f>IF(PhieuBauCu!$B$2&gt;0,IF(LEN($B1178)=0,"",IF(AND($B1178&gt;0,VALUE(SUBSTITUTE($B1178,"1","0"))=$B1178),1,0)),"")</f>
        <v/>
      </c>
      <c r="E1178" s="5" t="str">
        <f>IF(PhieuBauCu!$B$2&gt;1,IF(LEN($B1178)=0,"",IF(AND($B1178&gt;0,VALUE(SUBSTITUTE($B1178,"2","0"))=$B1178),1,0)),"")</f>
        <v/>
      </c>
      <c r="F1178" s="5" t="str">
        <f>IF(PhieuBauCu!$B$2&gt;2,IF(LEN($B1178)=0,"",IF(AND($B1178&gt;0,VALUE(SUBSTITUTE($B1178,"3","0"))=$B1178),1,0)),"")</f>
        <v/>
      </c>
      <c r="G1178" s="5" t="str">
        <f>IF(PhieuBauCu!$B$2&gt;3,IF(LEN($B1178)=0,"",IF(AND($B1178&gt;0,VALUE(SUBSTITUTE($B1178,"4","0"))=$B1178),1,0)),"")</f>
        <v/>
      </c>
      <c r="H1178" s="5" t="str">
        <f>IF(PhieuBauCu!$B$2&gt;4,IF(LEN($B1178)=0,"",IF(AND($B1178&gt;0,VALUE(SUBSTITUTE($B1178,"5","0"))=$B1178),1,0)),"")</f>
        <v/>
      </c>
      <c r="I1178" s="5" t="str">
        <f>IF(PhieuBauCu!$B$2&gt;5,IF(LEN($B1178)=0,"",IF(AND($B1178&gt;0,VALUE(SUBSTITUTE($B1178,"6","0"))=$B1178),1,0)),"")</f>
        <v/>
      </c>
      <c r="J1178" s="5" t="str">
        <f>IF(PhieuBauCu!$B$2&gt;6,IF(LEN($B1178)=0,"",IF(AND($B1178&gt;0,VALUE(SUBSTITUTE($B1178,"7","0"))=$B1178),1,0)),"")</f>
        <v/>
      </c>
      <c r="K1178" s="5" t="str">
        <f>IF(PhieuBauCu!$B$2&gt;7,IF(LEN($B1178)=0,"",IF(AND($B1178&gt;0,VALUE(SUBSTITUTE($B1178,"8","0"))=$B1178),1,0)),"")</f>
        <v/>
      </c>
      <c r="L1178" s="5" t="str">
        <f>IF(PhieuBauCu!$B$2&gt;8,IF(LEN($B1178)=0,"",IF(AND($B1178&gt;0,VALUE(SUBSTITUTE($B1178,"9","0"))=$B1178),1,0)),"")</f>
        <v/>
      </c>
      <c r="M1178" s="9">
        <f t="shared" si="37"/>
        <v>0</v>
      </c>
      <c r="N1178" s="36">
        <f>IF(AND(M1178&lt;=PhieuBauCu!$B$13,M1178&gt;=1),1,0)</f>
        <v>0</v>
      </c>
    </row>
    <row r="1179" spans="1:14" ht="28.5" customHeight="1">
      <c r="A1179" s="2">
        <v>1174</v>
      </c>
      <c r="B1179" s="3"/>
      <c r="C1179" s="48" t="str">
        <f t="shared" si="36"/>
        <v/>
      </c>
      <c r="D1179" s="5" t="str">
        <f>IF(PhieuBauCu!$B$2&gt;0,IF(LEN($B1179)=0,"",IF(AND($B1179&gt;0,VALUE(SUBSTITUTE($B1179,"1","0"))=$B1179),1,0)),"")</f>
        <v/>
      </c>
      <c r="E1179" s="5" t="str">
        <f>IF(PhieuBauCu!$B$2&gt;1,IF(LEN($B1179)=0,"",IF(AND($B1179&gt;0,VALUE(SUBSTITUTE($B1179,"2","0"))=$B1179),1,0)),"")</f>
        <v/>
      </c>
      <c r="F1179" s="5" t="str">
        <f>IF(PhieuBauCu!$B$2&gt;2,IF(LEN($B1179)=0,"",IF(AND($B1179&gt;0,VALUE(SUBSTITUTE($B1179,"3","0"))=$B1179),1,0)),"")</f>
        <v/>
      </c>
      <c r="G1179" s="5" t="str">
        <f>IF(PhieuBauCu!$B$2&gt;3,IF(LEN($B1179)=0,"",IF(AND($B1179&gt;0,VALUE(SUBSTITUTE($B1179,"4","0"))=$B1179),1,0)),"")</f>
        <v/>
      </c>
      <c r="H1179" s="5" t="str">
        <f>IF(PhieuBauCu!$B$2&gt;4,IF(LEN($B1179)=0,"",IF(AND($B1179&gt;0,VALUE(SUBSTITUTE($B1179,"5","0"))=$B1179),1,0)),"")</f>
        <v/>
      </c>
      <c r="I1179" s="5" t="str">
        <f>IF(PhieuBauCu!$B$2&gt;5,IF(LEN($B1179)=0,"",IF(AND($B1179&gt;0,VALUE(SUBSTITUTE($B1179,"6","0"))=$B1179),1,0)),"")</f>
        <v/>
      </c>
      <c r="J1179" s="5" t="str">
        <f>IF(PhieuBauCu!$B$2&gt;6,IF(LEN($B1179)=0,"",IF(AND($B1179&gt;0,VALUE(SUBSTITUTE($B1179,"7","0"))=$B1179),1,0)),"")</f>
        <v/>
      </c>
      <c r="K1179" s="5" t="str">
        <f>IF(PhieuBauCu!$B$2&gt;7,IF(LEN($B1179)=0,"",IF(AND($B1179&gt;0,VALUE(SUBSTITUTE($B1179,"8","0"))=$B1179),1,0)),"")</f>
        <v/>
      </c>
      <c r="L1179" s="5" t="str">
        <f>IF(PhieuBauCu!$B$2&gt;8,IF(LEN($B1179)=0,"",IF(AND($B1179&gt;0,VALUE(SUBSTITUTE($B1179,"9","0"))=$B1179),1,0)),"")</f>
        <v/>
      </c>
      <c r="M1179" s="9">
        <f t="shared" si="37"/>
        <v>0</v>
      </c>
      <c r="N1179" s="36">
        <f>IF(AND(M1179&lt;=PhieuBauCu!$B$13,M1179&gt;=1),1,0)</f>
        <v>0</v>
      </c>
    </row>
    <row r="1180" spans="1:14" ht="28.5" customHeight="1">
      <c r="A1180" s="2">
        <v>1175</v>
      </c>
      <c r="B1180" s="3"/>
      <c r="C1180" s="48" t="str">
        <f t="shared" si="36"/>
        <v/>
      </c>
      <c r="D1180" s="5" t="str">
        <f>IF(PhieuBauCu!$B$2&gt;0,IF(LEN($B1180)=0,"",IF(AND($B1180&gt;0,VALUE(SUBSTITUTE($B1180,"1","0"))=$B1180),1,0)),"")</f>
        <v/>
      </c>
      <c r="E1180" s="5" t="str">
        <f>IF(PhieuBauCu!$B$2&gt;1,IF(LEN($B1180)=0,"",IF(AND($B1180&gt;0,VALUE(SUBSTITUTE($B1180,"2","0"))=$B1180),1,0)),"")</f>
        <v/>
      </c>
      <c r="F1180" s="5" t="str">
        <f>IF(PhieuBauCu!$B$2&gt;2,IF(LEN($B1180)=0,"",IF(AND($B1180&gt;0,VALUE(SUBSTITUTE($B1180,"3","0"))=$B1180),1,0)),"")</f>
        <v/>
      </c>
      <c r="G1180" s="5" t="str">
        <f>IF(PhieuBauCu!$B$2&gt;3,IF(LEN($B1180)=0,"",IF(AND($B1180&gt;0,VALUE(SUBSTITUTE($B1180,"4","0"))=$B1180),1,0)),"")</f>
        <v/>
      </c>
      <c r="H1180" s="5" t="str">
        <f>IF(PhieuBauCu!$B$2&gt;4,IF(LEN($B1180)=0,"",IF(AND($B1180&gt;0,VALUE(SUBSTITUTE($B1180,"5","0"))=$B1180),1,0)),"")</f>
        <v/>
      </c>
      <c r="I1180" s="5" t="str">
        <f>IF(PhieuBauCu!$B$2&gt;5,IF(LEN($B1180)=0,"",IF(AND($B1180&gt;0,VALUE(SUBSTITUTE($B1180,"6","0"))=$B1180),1,0)),"")</f>
        <v/>
      </c>
      <c r="J1180" s="5" t="str">
        <f>IF(PhieuBauCu!$B$2&gt;6,IF(LEN($B1180)=0,"",IF(AND($B1180&gt;0,VALUE(SUBSTITUTE($B1180,"7","0"))=$B1180),1,0)),"")</f>
        <v/>
      </c>
      <c r="K1180" s="5" t="str">
        <f>IF(PhieuBauCu!$B$2&gt;7,IF(LEN($B1180)=0,"",IF(AND($B1180&gt;0,VALUE(SUBSTITUTE($B1180,"8","0"))=$B1180),1,0)),"")</f>
        <v/>
      </c>
      <c r="L1180" s="5" t="str">
        <f>IF(PhieuBauCu!$B$2&gt;8,IF(LEN($B1180)=0,"",IF(AND($B1180&gt;0,VALUE(SUBSTITUTE($B1180,"9","0"))=$B1180),1,0)),"")</f>
        <v/>
      </c>
      <c r="M1180" s="9">
        <f t="shared" si="37"/>
        <v>0</v>
      </c>
      <c r="N1180" s="36">
        <f>IF(AND(M1180&lt;=PhieuBauCu!$B$13,M1180&gt;=1),1,0)</f>
        <v>0</v>
      </c>
    </row>
    <row r="1181" spans="1:14" ht="28.5" customHeight="1">
      <c r="A1181" s="2">
        <v>1176</v>
      </c>
      <c r="B1181" s="3"/>
      <c r="C1181" s="48" t="str">
        <f t="shared" si="36"/>
        <v/>
      </c>
      <c r="D1181" s="5" t="str">
        <f>IF(PhieuBauCu!$B$2&gt;0,IF(LEN($B1181)=0,"",IF(AND($B1181&gt;0,VALUE(SUBSTITUTE($B1181,"1","0"))=$B1181),1,0)),"")</f>
        <v/>
      </c>
      <c r="E1181" s="5" t="str">
        <f>IF(PhieuBauCu!$B$2&gt;1,IF(LEN($B1181)=0,"",IF(AND($B1181&gt;0,VALUE(SUBSTITUTE($B1181,"2","0"))=$B1181),1,0)),"")</f>
        <v/>
      </c>
      <c r="F1181" s="5" t="str">
        <f>IF(PhieuBauCu!$B$2&gt;2,IF(LEN($B1181)=0,"",IF(AND($B1181&gt;0,VALUE(SUBSTITUTE($B1181,"3","0"))=$B1181),1,0)),"")</f>
        <v/>
      </c>
      <c r="G1181" s="5" t="str">
        <f>IF(PhieuBauCu!$B$2&gt;3,IF(LEN($B1181)=0,"",IF(AND($B1181&gt;0,VALUE(SUBSTITUTE($B1181,"4","0"))=$B1181),1,0)),"")</f>
        <v/>
      </c>
      <c r="H1181" s="5" t="str">
        <f>IF(PhieuBauCu!$B$2&gt;4,IF(LEN($B1181)=0,"",IF(AND($B1181&gt;0,VALUE(SUBSTITUTE($B1181,"5","0"))=$B1181),1,0)),"")</f>
        <v/>
      </c>
      <c r="I1181" s="5" t="str">
        <f>IF(PhieuBauCu!$B$2&gt;5,IF(LEN($B1181)=0,"",IF(AND($B1181&gt;0,VALUE(SUBSTITUTE($B1181,"6","0"))=$B1181),1,0)),"")</f>
        <v/>
      </c>
      <c r="J1181" s="5" t="str">
        <f>IF(PhieuBauCu!$B$2&gt;6,IF(LEN($B1181)=0,"",IF(AND($B1181&gt;0,VALUE(SUBSTITUTE($B1181,"7","0"))=$B1181),1,0)),"")</f>
        <v/>
      </c>
      <c r="K1181" s="5" t="str">
        <f>IF(PhieuBauCu!$B$2&gt;7,IF(LEN($B1181)=0,"",IF(AND($B1181&gt;0,VALUE(SUBSTITUTE($B1181,"8","0"))=$B1181),1,0)),"")</f>
        <v/>
      </c>
      <c r="L1181" s="5" t="str">
        <f>IF(PhieuBauCu!$B$2&gt;8,IF(LEN($B1181)=0,"",IF(AND($B1181&gt;0,VALUE(SUBSTITUTE($B1181,"9","0"))=$B1181),1,0)),"")</f>
        <v/>
      </c>
      <c r="M1181" s="9">
        <f t="shared" si="37"/>
        <v>0</v>
      </c>
      <c r="N1181" s="36">
        <f>IF(AND(M1181&lt;=PhieuBauCu!$B$13,M1181&gt;=1),1,0)</f>
        <v>0</v>
      </c>
    </row>
    <row r="1182" spans="1:14" ht="28.5" customHeight="1">
      <c r="A1182" s="2">
        <v>1177</v>
      </c>
      <c r="B1182" s="3"/>
      <c r="C1182" s="48" t="str">
        <f t="shared" si="36"/>
        <v/>
      </c>
      <c r="D1182" s="5" t="str">
        <f>IF(PhieuBauCu!$B$2&gt;0,IF(LEN($B1182)=0,"",IF(AND($B1182&gt;0,VALUE(SUBSTITUTE($B1182,"1","0"))=$B1182),1,0)),"")</f>
        <v/>
      </c>
      <c r="E1182" s="5" t="str">
        <f>IF(PhieuBauCu!$B$2&gt;1,IF(LEN($B1182)=0,"",IF(AND($B1182&gt;0,VALUE(SUBSTITUTE($B1182,"2","0"))=$B1182),1,0)),"")</f>
        <v/>
      </c>
      <c r="F1182" s="5" t="str">
        <f>IF(PhieuBauCu!$B$2&gt;2,IF(LEN($B1182)=0,"",IF(AND($B1182&gt;0,VALUE(SUBSTITUTE($B1182,"3","0"))=$B1182),1,0)),"")</f>
        <v/>
      </c>
      <c r="G1182" s="5" t="str">
        <f>IF(PhieuBauCu!$B$2&gt;3,IF(LEN($B1182)=0,"",IF(AND($B1182&gt;0,VALUE(SUBSTITUTE($B1182,"4","0"))=$B1182),1,0)),"")</f>
        <v/>
      </c>
      <c r="H1182" s="5" t="str">
        <f>IF(PhieuBauCu!$B$2&gt;4,IF(LEN($B1182)=0,"",IF(AND($B1182&gt;0,VALUE(SUBSTITUTE($B1182,"5","0"))=$B1182),1,0)),"")</f>
        <v/>
      </c>
      <c r="I1182" s="5" t="str">
        <f>IF(PhieuBauCu!$B$2&gt;5,IF(LEN($B1182)=0,"",IF(AND($B1182&gt;0,VALUE(SUBSTITUTE($B1182,"6","0"))=$B1182),1,0)),"")</f>
        <v/>
      </c>
      <c r="J1182" s="5" t="str">
        <f>IF(PhieuBauCu!$B$2&gt;6,IF(LEN($B1182)=0,"",IF(AND($B1182&gt;0,VALUE(SUBSTITUTE($B1182,"7","0"))=$B1182),1,0)),"")</f>
        <v/>
      </c>
      <c r="K1182" s="5" t="str">
        <f>IF(PhieuBauCu!$B$2&gt;7,IF(LEN($B1182)=0,"",IF(AND($B1182&gt;0,VALUE(SUBSTITUTE($B1182,"8","0"))=$B1182),1,0)),"")</f>
        <v/>
      </c>
      <c r="L1182" s="5" t="str">
        <f>IF(PhieuBauCu!$B$2&gt;8,IF(LEN($B1182)=0,"",IF(AND($B1182&gt;0,VALUE(SUBSTITUTE($B1182,"9","0"))=$B1182),1,0)),"")</f>
        <v/>
      </c>
      <c r="M1182" s="9">
        <f t="shared" si="37"/>
        <v>0</v>
      </c>
      <c r="N1182" s="36">
        <f>IF(AND(M1182&lt;=PhieuBauCu!$B$13,M1182&gt;=1),1,0)</f>
        <v>0</v>
      </c>
    </row>
    <row r="1183" spans="1:14" ht="28.5" customHeight="1">
      <c r="A1183" s="2">
        <v>1178</v>
      </c>
      <c r="B1183" s="3"/>
      <c r="C1183" s="48" t="str">
        <f t="shared" si="36"/>
        <v/>
      </c>
      <c r="D1183" s="5" t="str">
        <f>IF(PhieuBauCu!$B$2&gt;0,IF(LEN($B1183)=0,"",IF(AND($B1183&gt;0,VALUE(SUBSTITUTE($B1183,"1","0"))=$B1183),1,0)),"")</f>
        <v/>
      </c>
      <c r="E1183" s="5" t="str">
        <f>IF(PhieuBauCu!$B$2&gt;1,IF(LEN($B1183)=0,"",IF(AND($B1183&gt;0,VALUE(SUBSTITUTE($B1183,"2","0"))=$B1183),1,0)),"")</f>
        <v/>
      </c>
      <c r="F1183" s="5" t="str">
        <f>IF(PhieuBauCu!$B$2&gt;2,IF(LEN($B1183)=0,"",IF(AND($B1183&gt;0,VALUE(SUBSTITUTE($B1183,"3","0"))=$B1183),1,0)),"")</f>
        <v/>
      </c>
      <c r="G1183" s="5" t="str">
        <f>IF(PhieuBauCu!$B$2&gt;3,IF(LEN($B1183)=0,"",IF(AND($B1183&gt;0,VALUE(SUBSTITUTE($B1183,"4","0"))=$B1183),1,0)),"")</f>
        <v/>
      </c>
      <c r="H1183" s="5" t="str">
        <f>IF(PhieuBauCu!$B$2&gt;4,IF(LEN($B1183)=0,"",IF(AND($B1183&gt;0,VALUE(SUBSTITUTE($B1183,"5","0"))=$B1183),1,0)),"")</f>
        <v/>
      </c>
      <c r="I1183" s="5" t="str">
        <f>IF(PhieuBauCu!$B$2&gt;5,IF(LEN($B1183)=0,"",IF(AND($B1183&gt;0,VALUE(SUBSTITUTE($B1183,"6","0"))=$B1183),1,0)),"")</f>
        <v/>
      </c>
      <c r="J1183" s="5" t="str">
        <f>IF(PhieuBauCu!$B$2&gt;6,IF(LEN($B1183)=0,"",IF(AND($B1183&gt;0,VALUE(SUBSTITUTE($B1183,"7","0"))=$B1183),1,0)),"")</f>
        <v/>
      </c>
      <c r="K1183" s="5" t="str">
        <f>IF(PhieuBauCu!$B$2&gt;7,IF(LEN($B1183)=0,"",IF(AND($B1183&gt;0,VALUE(SUBSTITUTE($B1183,"8","0"))=$B1183),1,0)),"")</f>
        <v/>
      </c>
      <c r="L1183" s="5" t="str">
        <f>IF(PhieuBauCu!$B$2&gt;8,IF(LEN($B1183)=0,"",IF(AND($B1183&gt;0,VALUE(SUBSTITUTE($B1183,"9","0"))=$B1183),1,0)),"")</f>
        <v/>
      </c>
      <c r="M1183" s="9">
        <f t="shared" si="37"/>
        <v>0</v>
      </c>
      <c r="N1183" s="36">
        <f>IF(AND(M1183&lt;=PhieuBauCu!$B$13,M1183&gt;=1),1,0)</f>
        <v>0</v>
      </c>
    </row>
    <row r="1184" spans="1:14" ht="28.5" customHeight="1">
      <c r="A1184" s="2">
        <v>1179</v>
      </c>
      <c r="B1184" s="3"/>
      <c r="C1184" s="48" t="str">
        <f t="shared" si="36"/>
        <v/>
      </c>
      <c r="D1184" s="5" t="str">
        <f>IF(PhieuBauCu!$B$2&gt;0,IF(LEN($B1184)=0,"",IF(AND($B1184&gt;0,VALUE(SUBSTITUTE($B1184,"1","0"))=$B1184),1,0)),"")</f>
        <v/>
      </c>
      <c r="E1184" s="5" t="str">
        <f>IF(PhieuBauCu!$B$2&gt;1,IF(LEN($B1184)=0,"",IF(AND($B1184&gt;0,VALUE(SUBSTITUTE($B1184,"2","0"))=$B1184),1,0)),"")</f>
        <v/>
      </c>
      <c r="F1184" s="5" t="str">
        <f>IF(PhieuBauCu!$B$2&gt;2,IF(LEN($B1184)=0,"",IF(AND($B1184&gt;0,VALUE(SUBSTITUTE($B1184,"3","0"))=$B1184),1,0)),"")</f>
        <v/>
      </c>
      <c r="G1184" s="5" t="str">
        <f>IF(PhieuBauCu!$B$2&gt;3,IF(LEN($B1184)=0,"",IF(AND($B1184&gt;0,VALUE(SUBSTITUTE($B1184,"4","0"))=$B1184),1,0)),"")</f>
        <v/>
      </c>
      <c r="H1184" s="5" t="str">
        <f>IF(PhieuBauCu!$B$2&gt;4,IF(LEN($B1184)=0,"",IF(AND($B1184&gt;0,VALUE(SUBSTITUTE($B1184,"5","0"))=$B1184),1,0)),"")</f>
        <v/>
      </c>
      <c r="I1184" s="5" t="str">
        <f>IF(PhieuBauCu!$B$2&gt;5,IF(LEN($B1184)=0,"",IF(AND($B1184&gt;0,VALUE(SUBSTITUTE($B1184,"6","0"))=$B1184),1,0)),"")</f>
        <v/>
      </c>
      <c r="J1184" s="5" t="str">
        <f>IF(PhieuBauCu!$B$2&gt;6,IF(LEN($B1184)=0,"",IF(AND($B1184&gt;0,VALUE(SUBSTITUTE($B1184,"7","0"))=$B1184),1,0)),"")</f>
        <v/>
      </c>
      <c r="K1184" s="5" t="str">
        <f>IF(PhieuBauCu!$B$2&gt;7,IF(LEN($B1184)=0,"",IF(AND($B1184&gt;0,VALUE(SUBSTITUTE($B1184,"8","0"))=$B1184),1,0)),"")</f>
        <v/>
      </c>
      <c r="L1184" s="5" t="str">
        <f>IF(PhieuBauCu!$B$2&gt;8,IF(LEN($B1184)=0,"",IF(AND($B1184&gt;0,VALUE(SUBSTITUTE($B1184,"9","0"))=$B1184),1,0)),"")</f>
        <v/>
      </c>
      <c r="M1184" s="9">
        <f t="shared" si="37"/>
        <v>0</v>
      </c>
      <c r="N1184" s="36">
        <f>IF(AND(M1184&lt;=PhieuBauCu!$B$13,M1184&gt;=1),1,0)</f>
        <v>0</v>
      </c>
    </row>
    <row r="1185" spans="1:14" ht="28.5" customHeight="1">
      <c r="A1185" s="2">
        <v>1180</v>
      </c>
      <c r="B1185" s="3"/>
      <c r="C1185" s="48" t="str">
        <f t="shared" si="36"/>
        <v/>
      </c>
      <c r="D1185" s="5" t="str">
        <f>IF(PhieuBauCu!$B$2&gt;0,IF(LEN($B1185)=0,"",IF(AND($B1185&gt;0,VALUE(SUBSTITUTE($B1185,"1","0"))=$B1185),1,0)),"")</f>
        <v/>
      </c>
      <c r="E1185" s="5" t="str">
        <f>IF(PhieuBauCu!$B$2&gt;1,IF(LEN($B1185)=0,"",IF(AND($B1185&gt;0,VALUE(SUBSTITUTE($B1185,"2","0"))=$B1185),1,0)),"")</f>
        <v/>
      </c>
      <c r="F1185" s="5" t="str">
        <f>IF(PhieuBauCu!$B$2&gt;2,IF(LEN($B1185)=0,"",IF(AND($B1185&gt;0,VALUE(SUBSTITUTE($B1185,"3","0"))=$B1185),1,0)),"")</f>
        <v/>
      </c>
      <c r="G1185" s="5" t="str">
        <f>IF(PhieuBauCu!$B$2&gt;3,IF(LEN($B1185)=0,"",IF(AND($B1185&gt;0,VALUE(SUBSTITUTE($B1185,"4","0"))=$B1185),1,0)),"")</f>
        <v/>
      </c>
      <c r="H1185" s="5" t="str">
        <f>IF(PhieuBauCu!$B$2&gt;4,IF(LEN($B1185)=0,"",IF(AND($B1185&gt;0,VALUE(SUBSTITUTE($B1185,"5","0"))=$B1185),1,0)),"")</f>
        <v/>
      </c>
      <c r="I1185" s="5" t="str">
        <f>IF(PhieuBauCu!$B$2&gt;5,IF(LEN($B1185)=0,"",IF(AND($B1185&gt;0,VALUE(SUBSTITUTE($B1185,"6","0"))=$B1185),1,0)),"")</f>
        <v/>
      </c>
      <c r="J1185" s="5" t="str">
        <f>IF(PhieuBauCu!$B$2&gt;6,IF(LEN($B1185)=0,"",IF(AND($B1185&gt;0,VALUE(SUBSTITUTE($B1185,"7","0"))=$B1185),1,0)),"")</f>
        <v/>
      </c>
      <c r="K1185" s="5" t="str">
        <f>IF(PhieuBauCu!$B$2&gt;7,IF(LEN($B1185)=0,"",IF(AND($B1185&gt;0,VALUE(SUBSTITUTE($B1185,"8","0"))=$B1185),1,0)),"")</f>
        <v/>
      </c>
      <c r="L1185" s="5" t="str">
        <f>IF(PhieuBauCu!$B$2&gt;8,IF(LEN($B1185)=0,"",IF(AND($B1185&gt;0,VALUE(SUBSTITUTE($B1185,"9","0"))=$B1185),1,0)),"")</f>
        <v/>
      </c>
      <c r="M1185" s="9">
        <f t="shared" si="37"/>
        <v>0</v>
      </c>
      <c r="N1185" s="36">
        <f>IF(AND(M1185&lt;=PhieuBauCu!$B$13,M1185&gt;=1),1,0)</f>
        <v>0</v>
      </c>
    </row>
    <row r="1186" spans="1:14" ht="28.5" customHeight="1">
      <c r="A1186" s="2">
        <v>1181</v>
      </c>
      <c r="B1186" s="3"/>
      <c r="C1186" s="48" t="str">
        <f t="shared" si="36"/>
        <v/>
      </c>
      <c r="D1186" s="5" t="str">
        <f>IF(PhieuBauCu!$B$2&gt;0,IF(LEN($B1186)=0,"",IF(AND($B1186&gt;0,VALUE(SUBSTITUTE($B1186,"1","0"))=$B1186),1,0)),"")</f>
        <v/>
      </c>
      <c r="E1186" s="5" t="str">
        <f>IF(PhieuBauCu!$B$2&gt;1,IF(LEN($B1186)=0,"",IF(AND($B1186&gt;0,VALUE(SUBSTITUTE($B1186,"2","0"))=$B1186),1,0)),"")</f>
        <v/>
      </c>
      <c r="F1186" s="5" t="str">
        <f>IF(PhieuBauCu!$B$2&gt;2,IF(LEN($B1186)=0,"",IF(AND($B1186&gt;0,VALUE(SUBSTITUTE($B1186,"3","0"))=$B1186),1,0)),"")</f>
        <v/>
      </c>
      <c r="G1186" s="5" t="str">
        <f>IF(PhieuBauCu!$B$2&gt;3,IF(LEN($B1186)=0,"",IF(AND($B1186&gt;0,VALUE(SUBSTITUTE($B1186,"4","0"))=$B1186),1,0)),"")</f>
        <v/>
      </c>
      <c r="H1186" s="5" t="str">
        <f>IF(PhieuBauCu!$B$2&gt;4,IF(LEN($B1186)=0,"",IF(AND($B1186&gt;0,VALUE(SUBSTITUTE($B1186,"5","0"))=$B1186),1,0)),"")</f>
        <v/>
      </c>
      <c r="I1186" s="5" t="str">
        <f>IF(PhieuBauCu!$B$2&gt;5,IF(LEN($B1186)=0,"",IF(AND($B1186&gt;0,VALUE(SUBSTITUTE($B1186,"6","0"))=$B1186),1,0)),"")</f>
        <v/>
      </c>
      <c r="J1186" s="5" t="str">
        <f>IF(PhieuBauCu!$B$2&gt;6,IF(LEN($B1186)=0,"",IF(AND($B1186&gt;0,VALUE(SUBSTITUTE($B1186,"7","0"))=$B1186),1,0)),"")</f>
        <v/>
      </c>
      <c r="K1186" s="5" t="str">
        <f>IF(PhieuBauCu!$B$2&gt;7,IF(LEN($B1186)=0,"",IF(AND($B1186&gt;0,VALUE(SUBSTITUTE($B1186,"8","0"))=$B1186),1,0)),"")</f>
        <v/>
      </c>
      <c r="L1186" s="5" t="str">
        <f>IF(PhieuBauCu!$B$2&gt;8,IF(LEN($B1186)=0,"",IF(AND($B1186&gt;0,VALUE(SUBSTITUTE($B1186,"9","0"))=$B1186),1,0)),"")</f>
        <v/>
      </c>
      <c r="M1186" s="9">
        <f t="shared" si="37"/>
        <v>0</v>
      </c>
      <c r="N1186" s="36">
        <f>IF(AND(M1186&lt;=PhieuBauCu!$B$13,M1186&gt;=1),1,0)</f>
        <v>0</v>
      </c>
    </row>
    <row r="1187" spans="1:14" ht="28.5" customHeight="1">
      <c r="A1187" s="2">
        <v>1182</v>
      </c>
      <c r="B1187" s="3"/>
      <c r="C1187" s="48" t="str">
        <f t="shared" si="36"/>
        <v/>
      </c>
      <c r="D1187" s="5" t="str">
        <f>IF(PhieuBauCu!$B$2&gt;0,IF(LEN($B1187)=0,"",IF(AND($B1187&gt;0,VALUE(SUBSTITUTE($B1187,"1","0"))=$B1187),1,0)),"")</f>
        <v/>
      </c>
      <c r="E1187" s="5" t="str">
        <f>IF(PhieuBauCu!$B$2&gt;1,IF(LEN($B1187)=0,"",IF(AND($B1187&gt;0,VALUE(SUBSTITUTE($B1187,"2","0"))=$B1187),1,0)),"")</f>
        <v/>
      </c>
      <c r="F1187" s="5" t="str">
        <f>IF(PhieuBauCu!$B$2&gt;2,IF(LEN($B1187)=0,"",IF(AND($B1187&gt;0,VALUE(SUBSTITUTE($B1187,"3","0"))=$B1187),1,0)),"")</f>
        <v/>
      </c>
      <c r="G1187" s="5" t="str">
        <f>IF(PhieuBauCu!$B$2&gt;3,IF(LEN($B1187)=0,"",IF(AND($B1187&gt;0,VALUE(SUBSTITUTE($B1187,"4","0"))=$B1187),1,0)),"")</f>
        <v/>
      </c>
      <c r="H1187" s="5" t="str">
        <f>IF(PhieuBauCu!$B$2&gt;4,IF(LEN($B1187)=0,"",IF(AND($B1187&gt;0,VALUE(SUBSTITUTE($B1187,"5","0"))=$B1187),1,0)),"")</f>
        <v/>
      </c>
      <c r="I1187" s="5" t="str">
        <f>IF(PhieuBauCu!$B$2&gt;5,IF(LEN($B1187)=0,"",IF(AND($B1187&gt;0,VALUE(SUBSTITUTE($B1187,"6","0"))=$B1187),1,0)),"")</f>
        <v/>
      </c>
      <c r="J1187" s="5" t="str">
        <f>IF(PhieuBauCu!$B$2&gt;6,IF(LEN($B1187)=0,"",IF(AND($B1187&gt;0,VALUE(SUBSTITUTE($B1187,"7","0"))=$B1187),1,0)),"")</f>
        <v/>
      </c>
      <c r="K1187" s="5" t="str">
        <f>IF(PhieuBauCu!$B$2&gt;7,IF(LEN($B1187)=0,"",IF(AND($B1187&gt;0,VALUE(SUBSTITUTE($B1187,"8","0"))=$B1187),1,0)),"")</f>
        <v/>
      </c>
      <c r="L1187" s="5" t="str">
        <f>IF(PhieuBauCu!$B$2&gt;8,IF(LEN($B1187)=0,"",IF(AND($B1187&gt;0,VALUE(SUBSTITUTE($B1187,"9","0"))=$B1187),1,0)),"")</f>
        <v/>
      </c>
      <c r="M1187" s="9">
        <f t="shared" si="37"/>
        <v>0</v>
      </c>
      <c r="N1187" s="36">
        <f>IF(AND(M1187&lt;=PhieuBauCu!$B$13,M1187&gt;=1),1,0)</f>
        <v>0</v>
      </c>
    </row>
    <row r="1188" spans="1:14" ht="28.5" customHeight="1">
      <c r="A1188" s="2">
        <v>1183</v>
      </c>
      <c r="B1188" s="3"/>
      <c r="C1188" s="48" t="str">
        <f t="shared" si="36"/>
        <v/>
      </c>
      <c r="D1188" s="5" t="str">
        <f>IF(PhieuBauCu!$B$2&gt;0,IF(LEN($B1188)=0,"",IF(AND($B1188&gt;0,VALUE(SUBSTITUTE($B1188,"1","0"))=$B1188),1,0)),"")</f>
        <v/>
      </c>
      <c r="E1188" s="5" t="str">
        <f>IF(PhieuBauCu!$B$2&gt;1,IF(LEN($B1188)=0,"",IF(AND($B1188&gt;0,VALUE(SUBSTITUTE($B1188,"2","0"))=$B1188),1,0)),"")</f>
        <v/>
      </c>
      <c r="F1188" s="5" t="str">
        <f>IF(PhieuBauCu!$B$2&gt;2,IF(LEN($B1188)=0,"",IF(AND($B1188&gt;0,VALUE(SUBSTITUTE($B1188,"3","0"))=$B1188),1,0)),"")</f>
        <v/>
      </c>
      <c r="G1188" s="5" t="str">
        <f>IF(PhieuBauCu!$B$2&gt;3,IF(LEN($B1188)=0,"",IF(AND($B1188&gt;0,VALUE(SUBSTITUTE($B1188,"4","0"))=$B1188),1,0)),"")</f>
        <v/>
      </c>
      <c r="H1188" s="5" t="str">
        <f>IF(PhieuBauCu!$B$2&gt;4,IF(LEN($B1188)=0,"",IF(AND($B1188&gt;0,VALUE(SUBSTITUTE($B1188,"5","0"))=$B1188),1,0)),"")</f>
        <v/>
      </c>
      <c r="I1188" s="5" t="str">
        <f>IF(PhieuBauCu!$B$2&gt;5,IF(LEN($B1188)=0,"",IF(AND($B1188&gt;0,VALUE(SUBSTITUTE($B1188,"6","0"))=$B1188),1,0)),"")</f>
        <v/>
      </c>
      <c r="J1188" s="5" t="str">
        <f>IF(PhieuBauCu!$B$2&gt;6,IF(LEN($B1188)=0,"",IF(AND($B1188&gt;0,VALUE(SUBSTITUTE($B1188,"7","0"))=$B1188),1,0)),"")</f>
        <v/>
      </c>
      <c r="K1188" s="5" t="str">
        <f>IF(PhieuBauCu!$B$2&gt;7,IF(LEN($B1188)=0,"",IF(AND($B1188&gt;0,VALUE(SUBSTITUTE($B1188,"8","0"))=$B1188),1,0)),"")</f>
        <v/>
      </c>
      <c r="L1188" s="5" t="str">
        <f>IF(PhieuBauCu!$B$2&gt;8,IF(LEN($B1188)=0,"",IF(AND($B1188&gt;0,VALUE(SUBSTITUTE($B1188,"9","0"))=$B1188),1,0)),"")</f>
        <v/>
      </c>
      <c r="M1188" s="9">
        <f t="shared" si="37"/>
        <v>0</v>
      </c>
      <c r="N1188" s="36">
        <f>IF(AND(M1188&lt;=PhieuBauCu!$B$13,M1188&gt;=1),1,0)</f>
        <v>0</v>
      </c>
    </row>
    <row r="1189" spans="1:14" ht="28.5" customHeight="1">
      <c r="A1189" s="2">
        <v>1184</v>
      </c>
      <c r="B1189" s="3"/>
      <c r="C1189" s="48" t="str">
        <f t="shared" si="36"/>
        <v/>
      </c>
      <c r="D1189" s="5" t="str">
        <f>IF(PhieuBauCu!$B$2&gt;0,IF(LEN($B1189)=0,"",IF(AND($B1189&gt;0,VALUE(SUBSTITUTE($B1189,"1","0"))=$B1189),1,0)),"")</f>
        <v/>
      </c>
      <c r="E1189" s="5" t="str">
        <f>IF(PhieuBauCu!$B$2&gt;1,IF(LEN($B1189)=0,"",IF(AND($B1189&gt;0,VALUE(SUBSTITUTE($B1189,"2","0"))=$B1189),1,0)),"")</f>
        <v/>
      </c>
      <c r="F1189" s="5" t="str">
        <f>IF(PhieuBauCu!$B$2&gt;2,IF(LEN($B1189)=0,"",IF(AND($B1189&gt;0,VALUE(SUBSTITUTE($B1189,"3","0"))=$B1189),1,0)),"")</f>
        <v/>
      </c>
      <c r="G1189" s="5" t="str">
        <f>IF(PhieuBauCu!$B$2&gt;3,IF(LEN($B1189)=0,"",IF(AND($B1189&gt;0,VALUE(SUBSTITUTE($B1189,"4","0"))=$B1189),1,0)),"")</f>
        <v/>
      </c>
      <c r="H1189" s="5" t="str">
        <f>IF(PhieuBauCu!$B$2&gt;4,IF(LEN($B1189)=0,"",IF(AND($B1189&gt;0,VALUE(SUBSTITUTE($B1189,"5","0"))=$B1189),1,0)),"")</f>
        <v/>
      </c>
      <c r="I1189" s="5" t="str">
        <f>IF(PhieuBauCu!$B$2&gt;5,IF(LEN($B1189)=0,"",IF(AND($B1189&gt;0,VALUE(SUBSTITUTE($B1189,"6","0"))=$B1189),1,0)),"")</f>
        <v/>
      </c>
      <c r="J1189" s="5" t="str">
        <f>IF(PhieuBauCu!$B$2&gt;6,IF(LEN($B1189)=0,"",IF(AND($B1189&gt;0,VALUE(SUBSTITUTE($B1189,"7","0"))=$B1189),1,0)),"")</f>
        <v/>
      </c>
      <c r="K1189" s="5" t="str">
        <f>IF(PhieuBauCu!$B$2&gt;7,IF(LEN($B1189)=0,"",IF(AND($B1189&gt;0,VALUE(SUBSTITUTE($B1189,"8","0"))=$B1189),1,0)),"")</f>
        <v/>
      </c>
      <c r="L1189" s="5" t="str">
        <f>IF(PhieuBauCu!$B$2&gt;8,IF(LEN($B1189)=0,"",IF(AND($B1189&gt;0,VALUE(SUBSTITUTE($B1189,"9","0"))=$B1189),1,0)),"")</f>
        <v/>
      </c>
      <c r="M1189" s="9">
        <f t="shared" si="37"/>
        <v>0</v>
      </c>
      <c r="N1189" s="36">
        <f>IF(AND(M1189&lt;=PhieuBauCu!$B$13,M1189&gt;=1),1,0)</f>
        <v>0</v>
      </c>
    </row>
    <row r="1190" spans="1:14" ht="28.5" customHeight="1">
      <c r="A1190" s="2">
        <v>1185</v>
      </c>
      <c r="B1190" s="3"/>
      <c r="C1190" s="48" t="str">
        <f t="shared" si="36"/>
        <v/>
      </c>
      <c r="D1190" s="5" t="str">
        <f>IF(PhieuBauCu!$B$2&gt;0,IF(LEN($B1190)=0,"",IF(AND($B1190&gt;0,VALUE(SUBSTITUTE($B1190,"1","0"))=$B1190),1,0)),"")</f>
        <v/>
      </c>
      <c r="E1190" s="5" t="str">
        <f>IF(PhieuBauCu!$B$2&gt;1,IF(LEN($B1190)=0,"",IF(AND($B1190&gt;0,VALUE(SUBSTITUTE($B1190,"2","0"))=$B1190),1,0)),"")</f>
        <v/>
      </c>
      <c r="F1190" s="5" t="str">
        <f>IF(PhieuBauCu!$B$2&gt;2,IF(LEN($B1190)=0,"",IF(AND($B1190&gt;0,VALUE(SUBSTITUTE($B1190,"3","0"))=$B1190),1,0)),"")</f>
        <v/>
      </c>
      <c r="G1190" s="5" t="str">
        <f>IF(PhieuBauCu!$B$2&gt;3,IF(LEN($B1190)=0,"",IF(AND($B1190&gt;0,VALUE(SUBSTITUTE($B1190,"4","0"))=$B1190),1,0)),"")</f>
        <v/>
      </c>
      <c r="H1190" s="5" t="str">
        <f>IF(PhieuBauCu!$B$2&gt;4,IF(LEN($B1190)=0,"",IF(AND($B1190&gt;0,VALUE(SUBSTITUTE($B1190,"5","0"))=$B1190),1,0)),"")</f>
        <v/>
      </c>
      <c r="I1190" s="5" t="str">
        <f>IF(PhieuBauCu!$B$2&gt;5,IF(LEN($B1190)=0,"",IF(AND($B1190&gt;0,VALUE(SUBSTITUTE($B1190,"6","0"))=$B1190),1,0)),"")</f>
        <v/>
      </c>
      <c r="J1190" s="5" t="str">
        <f>IF(PhieuBauCu!$B$2&gt;6,IF(LEN($B1190)=0,"",IF(AND($B1190&gt;0,VALUE(SUBSTITUTE($B1190,"7","0"))=$B1190),1,0)),"")</f>
        <v/>
      </c>
      <c r="K1190" s="5" t="str">
        <f>IF(PhieuBauCu!$B$2&gt;7,IF(LEN($B1190)=0,"",IF(AND($B1190&gt;0,VALUE(SUBSTITUTE($B1190,"8","0"))=$B1190),1,0)),"")</f>
        <v/>
      </c>
      <c r="L1190" s="5" t="str">
        <f>IF(PhieuBauCu!$B$2&gt;8,IF(LEN($B1190)=0,"",IF(AND($B1190&gt;0,VALUE(SUBSTITUTE($B1190,"9","0"))=$B1190),1,0)),"")</f>
        <v/>
      </c>
      <c r="M1190" s="9">
        <f t="shared" si="37"/>
        <v>0</v>
      </c>
      <c r="N1190" s="36">
        <f>IF(AND(M1190&lt;=PhieuBauCu!$B$13,M1190&gt;=1),1,0)</f>
        <v>0</v>
      </c>
    </row>
    <row r="1191" spans="1:14" ht="28.5" customHeight="1">
      <c r="A1191" s="2">
        <v>1186</v>
      </c>
      <c r="B1191" s="3"/>
      <c r="C1191" s="48" t="str">
        <f t="shared" si="36"/>
        <v/>
      </c>
      <c r="D1191" s="5" t="str">
        <f>IF(PhieuBauCu!$B$2&gt;0,IF(LEN($B1191)=0,"",IF(AND($B1191&gt;0,VALUE(SUBSTITUTE($B1191,"1","0"))=$B1191),1,0)),"")</f>
        <v/>
      </c>
      <c r="E1191" s="5" t="str">
        <f>IF(PhieuBauCu!$B$2&gt;1,IF(LEN($B1191)=0,"",IF(AND($B1191&gt;0,VALUE(SUBSTITUTE($B1191,"2","0"))=$B1191),1,0)),"")</f>
        <v/>
      </c>
      <c r="F1191" s="5" t="str">
        <f>IF(PhieuBauCu!$B$2&gt;2,IF(LEN($B1191)=0,"",IF(AND($B1191&gt;0,VALUE(SUBSTITUTE($B1191,"3","0"))=$B1191),1,0)),"")</f>
        <v/>
      </c>
      <c r="G1191" s="5" t="str">
        <f>IF(PhieuBauCu!$B$2&gt;3,IF(LEN($B1191)=0,"",IF(AND($B1191&gt;0,VALUE(SUBSTITUTE($B1191,"4","0"))=$B1191),1,0)),"")</f>
        <v/>
      </c>
      <c r="H1191" s="5" t="str">
        <f>IF(PhieuBauCu!$B$2&gt;4,IF(LEN($B1191)=0,"",IF(AND($B1191&gt;0,VALUE(SUBSTITUTE($B1191,"5","0"))=$B1191),1,0)),"")</f>
        <v/>
      </c>
      <c r="I1191" s="5" t="str">
        <f>IF(PhieuBauCu!$B$2&gt;5,IF(LEN($B1191)=0,"",IF(AND($B1191&gt;0,VALUE(SUBSTITUTE($B1191,"6","0"))=$B1191),1,0)),"")</f>
        <v/>
      </c>
      <c r="J1191" s="5" t="str">
        <f>IF(PhieuBauCu!$B$2&gt;6,IF(LEN($B1191)=0,"",IF(AND($B1191&gt;0,VALUE(SUBSTITUTE($B1191,"7","0"))=$B1191),1,0)),"")</f>
        <v/>
      </c>
      <c r="K1191" s="5" t="str">
        <f>IF(PhieuBauCu!$B$2&gt;7,IF(LEN($B1191)=0,"",IF(AND($B1191&gt;0,VALUE(SUBSTITUTE($B1191,"8","0"))=$B1191),1,0)),"")</f>
        <v/>
      </c>
      <c r="L1191" s="5" t="str">
        <f>IF(PhieuBauCu!$B$2&gt;8,IF(LEN($B1191)=0,"",IF(AND($B1191&gt;0,VALUE(SUBSTITUTE($B1191,"9","0"))=$B1191),1,0)),"")</f>
        <v/>
      </c>
      <c r="M1191" s="9">
        <f t="shared" si="37"/>
        <v>0</v>
      </c>
      <c r="N1191" s="36">
        <f>IF(AND(M1191&lt;=PhieuBauCu!$B$13,M1191&gt;=1),1,0)</f>
        <v>0</v>
      </c>
    </row>
    <row r="1192" spans="1:14" ht="28.5" customHeight="1">
      <c r="A1192" s="2">
        <v>1187</v>
      </c>
      <c r="B1192" s="3"/>
      <c r="C1192" s="48" t="str">
        <f t="shared" si="36"/>
        <v/>
      </c>
      <c r="D1192" s="5" t="str">
        <f>IF(PhieuBauCu!$B$2&gt;0,IF(LEN($B1192)=0,"",IF(AND($B1192&gt;0,VALUE(SUBSTITUTE($B1192,"1","0"))=$B1192),1,0)),"")</f>
        <v/>
      </c>
      <c r="E1192" s="5" t="str">
        <f>IF(PhieuBauCu!$B$2&gt;1,IF(LEN($B1192)=0,"",IF(AND($B1192&gt;0,VALUE(SUBSTITUTE($B1192,"2","0"))=$B1192),1,0)),"")</f>
        <v/>
      </c>
      <c r="F1192" s="5" t="str">
        <f>IF(PhieuBauCu!$B$2&gt;2,IF(LEN($B1192)=0,"",IF(AND($B1192&gt;0,VALUE(SUBSTITUTE($B1192,"3","0"))=$B1192),1,0)),"")</f>
        <v/>
      </c>
      <c r="G1192" s="5" t="str">
        <f>IF(PhieuBauCu!$B$2&gt;3,IF(LEN($B1192)=0,"",IF(AND($B1192&gt;0,VALUE(SUBSTITUTE($B1192,"4","0"))=$B1192),1,0)),"")</f>
        <v/>
      </c>
      <c r="H1192" s="5" t="str">
        <f>IF(PhieuBauCu!$B$2&gt;4,IF(LEN($B1192)=0,"",IF(AND($B1192&gt;0,VALUE(SUBSTITUTE($B1192,"5","0"))=$B1192),1,0)),"")</f>
        <v/>
      </c>
      <c r="I1192" s="5" t="str">
        <f>IF(PhieuBauCu!$B$2&gt;5,IF(LEN($B1192)=0,"",IF(AND($B1192&gt;0,VALUE(SUBSTITUTE($B1192,"6","0"))=$B1192),1,0)),"")</f>
        <v/>
      </c>
      <c r="J1192" s="5" t="str">
        <f>IF(PhieuBauCu!$B$2&gt;6,IF(LEN($B1192)=0,"",IF(AND($B1192&gt;0,VALUE(SUBSTITUTE($B1192,"7","0"))=$B1192),1,0)),"")</f>
        <v/>
      </c>
      <c r="K1192" s="5" t="str">
        <f>IF(PhieuBauCu!$B$2&gt;7,IF(LEN($B1192)=0,"",IF(AND($B1192&gt;0,VALUE(SUBSTITUTE($B1192,"8","0"))=$B1192),1,0)),"")</f>
        <v/>
      </c>
      <c r="L1192" s="5" t="str">
        <f>IF(PhieuBauCu!$B$2&gt;8,IF(LEN($B1192)=0,"",IF(AND($B1192&gt;0,VALUE(SUBSTITUTE($B1192,"9","0"))=$B1192),1,0)),"")</f>
        <v/>
      </c>
      <c r="M1192" s="9">
        <f t="shared" si="37"/>
        <v>0</v>
      </c>
      <c r="N1192" s="36">
        <f>IF(AND(M1192&lt;=PhieuBauCu!$B$13,M1192&gt;=1),1,0)</f>
        <v>0</v>
      </c>
    </row>
    <row r="1193" spans="1:14" ht="28.5" customHeight="1">
      <c r="A1193" s="2">
        <v>1188</v>
      </c>
      <c r="B1193" s="3"/>
      <c r="C1193" s="48" t="str">
        <f t="shared" si="36"/>
        <v/>
      </c>
      <c r="D1193" s="5" t="str">
        <f>IF(PhieuBauCu!$B$2&gt;0,IF(LEN($B1193)=0,"",IF(AND($B1193&gt;0,VALUE(SUBSTITUTE($B1193,"1","0"))=$B1193),1,0)),"")</f>
        <v/>
      </c>
      <c r="E1193" s="5" t="str">
        <f>IF(PhieuBauCu!$B$2&gt;1,IF(LEN($B1193)=0,"",IF(AND($B1193&gt;0,VALUE(SUBSTITUTE($B1193,"2","0"))=$B1193),1,0)),"")</f>
        <v/>
      </c>
      <c r="F1193" s="5" t="str">
        <f>IF(PhieuBauCu!$B$2&gt;2,IF(LEN($B1193)=0,"",IF(AND($B1193&gt;0,VALUE(SUBSTITUTE($B1193,"3","0"))=$B1193),1,0)),"")</f>
        <v/>
      </c>
      <c r="G1193" s="5" t="str">
        <f>IF(PhieuBauCu!$B$2&gt;3,IF(LEN($B1193)=0,"",IF(AND($B1193&gt;0,VALUE(SUBSTITUTE($B1193,"4","0"))=$B1193),1,0)),"")</f>
        <v/>
      </c>
      <c r="H1193" s="5" t="str">
        <f>IF(PhieuBauCu!$B$2&gt;4,IF(LEN($B1193)=0,"",IF(AND($B1193&gt;0,VALUE(SUBSTITUTE($B1193,"5","0"))=$B1193),1,0)),"")</f>
        <v/>
      </c>
      <c r="I1193" s="5" t="str">
        <f>IF(PhieuBauCu!$B$2&gt;5,IF(LEN($B1193)=0,"",IF(AND($B1193&gt;0,VALUE(SUBSTITUTE($B1193,"6","0"))=$B1193),1,0)),"")</f>
        <v/>
      </c>
      <c r="J1193" s="5" t="str">
        <f>IF(PhieuBauCu!$B$2&gt;6,IF(LEN($B1193)=0,"",IF(AND($B1193&gt;0,VALUE(SUBSTITUTE($B1193,"7","0"))=$B1193),1,0)),"")</f>
        <v/>
      </c>
      <c r="K1193" s="5" t="str">
        <f>IF(PhieuBauCu!$B$2&gt;7,IF(LEN($B1193)=0,"",IF(AND($B1193&gt;0,VALUE(SUBSTITUTE($B1193,"8","0"))=$B1193),1,0)),"")</f>
        <v/>
      </c>
      <c r="L1193" s="5" t="str">
        <f>IF(PhieuBauCu!$B$2&gt;8,IF(LEN($B1193)=0,"",IF(AND($B1193&gt;0,VALUE(SUBSTITUTE($B1193,"9","0"))=$B1193),1,0)),"")</f>
        <v/>
      </c>
      <c r="M1193" s="9">
        <f t="shared" si="37"/>
        <v>0</v>
      </c>
      <c r="N1193" s="36">
        <f>IF(AND(M1193&lt;=PhieuBauCu!$B$13,M1193&gt;=1),1,0)</f>
        <v>0</v>
      </c>
    </row>
    <row r="1194" spans="1:14" ht="28.5" customHeight="1">
      <c r="A1194" s="2">
        <v>1189</v>
      </c>
      <c r="B1194" s="3"/>
      <c r="C1194" s="48" t="str">
        <f t="shared" si="36"/>
        <v/>
      </c>
      <c r="D1194" s="5" t="str">
        <f>IF(PhieuBauCu!$B$2&gt;0,IF(LEN($B1194)=0,"",IF(AND($B1194&gt;0,VALUE(SUBSTITUTE($B1194,"1","0"))=$B1194),1,0)),"")</f>
        <v/>
      </c>
      <c r="E1194" s="5" t="str">
        <f>IF(PhieuBauCu!$B$2&gt;1,IF(LEN($B1194)=0,"",IF(AND($B1194&gt;0,VALUE(SUBSTITUTE($B1194,"2","0"))=$B1194),1,0)),"")</f>
        <v/>
      </c>
      <c r="F1194" s="5" t="str">
        <f>IF(PhieuBauCu!$B$2&gt;2,IF(LEN($B1194)=0,"",IF(AND($B1194&gt;0,VALUE(SUBSTITUTE($B1194,"3","0"))=$B1194),1,0)),"")</f>
        <v/>
      </c>
      <c r="G1194" s="5" t="str">
        <f>IF(PhieuBauCu!$B$2&gt;3,IF(LEN($B1194)=0,"",IF(AND($B1194&gt;0,VALUE(SUBSTITUTE($B1194,"4","0"))=$B1194),1,0)),"")</f>
        <v/>
      </c>
      <c r="H1194" s="5" t="str">
        <f>IF(PhieuBauCu!$B$2&gt;4,IF(LEN($B1194)=0,"",IF(AND($B1194&gt;0,VALUE(SUBSTITUTE($B1194,"5","0"))=$B1194),1,0)),"")</f>
        <v/>
      </c>
      <c r="I1194" s="5" t="str">
        <f>IF(PhieuBauCu!$B$2&gt;5,IF(LEN($B1194)=0,"",IF(AND($B1194&gt;0,VALUE(SUBSTITUTE($B1194,"6","0"))=$B1194),1,0)),"")</f>
        <v/>
      </c>
      <c r="J1194" s="5" t="str">
        <f>IF(PhieuBauCu!$B$2&gt;6,IF(LEN($B1194)=0,"",IF(AND($B1194&gt;0,VALUE(SUBSTITUTE($B1194,"7","0"))=$B1194),1,0)),"")</f>
        <v/>
      </c>
      <c r="K1194" s="5" t="str">
        <f>IF(PhieuBauCu!$B$2&gt;7,IF(LEN($B1194)=0,"",IF(AND($B1194&gt;0,VALUE(SUBSTITUTE($B1194,"8","0"))=$B1194),1,0)),"")</f>
        <v/>
      </c>
      <c r="L1194" s="5" t="str">
        <f>IF(PhieuBauCu!$B$2&gt;8,IF(LEN($B1194)=0,"",IF(AND($B1194&gt;0,VALUE(SUBSTITUTE($B1194,"9","0"))=$B1194),1,0)),"")</f>
        <v/>
      </c>
      <c r="M1194" s="9">
        <f t="shared" si="37"/>
        <v>0</v>
      </c>
      <c r="N1194" s="36">
        <f>IF(AND(M1194&lt;=PhieuBauCu!$B$13,M1194&gt;=1),1,0)</f>
        <v>0</v>
      </c>
    </row>
    <row r="1195" spans="1:14" ht="28.5" customHeight="1">
      <c r="A1195" s="2">
        <v>1190</v>
      </c>
      <c r="B1195" s="3"/>
      <c r="C1195" s="48" t="str">
        <f t="shared" si="36"/>
        <v/>
      </c>
      <c r="D1195" s="5" t="str">
        <f>IF(PhieuBauCu!$B$2&gt;0,IF(LEN($B1195)=0,"",IF(AND($B1195&gt;0,VALUE(SUBSTITUTE($B1195,"1","0"))=$B1195),1,0)),"")</f>
        <v/>
      </c>
      <c r="E1195" s="5" t="str">
        <f>IF(PhieuBauCu!$B$2&gt;1,IF(LEN($B1195)=0,"",IF(AND($B1195&gt;0,VALUE(SUBSTITUTE($B1195,"2","0"))=$B1195),1,0)),"")</f>
        <v/>
      </c>
      <c r="F1195" s="5" t="str">
        <f>IF(PhieuBauCu!$B$2&gt;2,IF(LEN($B1195)=0,"",IF(AND($B1195&gt;0,VALUE(SUBSTITUTE($B1195,"3","0"))=$B1195),1,0)),"")</f>
        <v/>
      </c>
      <c r="G1195" s="5" t="str">
        <f>IF(PhieuBauCu!$B$2&gt;3,IF(LEN($B1195)=0,"",IF(AND($B1195&gt;0,VALUE(SUBSTITUTE($B1195,"4","0"))=$B1195),1,0)),"")</f>
        <v/>
      </c>
      <c r="H1195" s="5" t="str">
        <f>IF(PhieuBauCu!$B$2&gt;4,IF(LEN($B1195)=0,"",IF(AND($B1195&gt;0,VALUE(SUBSTITUTE($B1195,"5","0"))=$B1195),1,0)),"")</f>
        <v/>
      </c>
      <c r="I1195" s="5" t="str">
        <f>IF(PhieuBauCu!$B$2&gt;5,IF(LEN($B1195)=0,"",IF(AND($B1195&gt;0,VALUE(SUBSTITUTE($B1195,"6","0"))=$B1195),1,0)),"")</f>
        <v/>
      </c>
      <c r="J1195" s="5" t="str">
        <f>IF(PhieuBauCu!$B$2&gt;6,IF(LEN($B1195)=0,"",IF(AND($B1195&gt;0,VALUE(SUBSTITUTE($B1195,"7","0"))=$B1195),1,0)),"")</f>
        <v/>
      </c>
      <c r="K1195" s="5" t="str">
        <f>IF(PhieuBauCu!$B$2&gt;7,IF(LEN($B1195)=0,"",IF(AND($B1195&gt;0,VALUE(SUBSTITUTE($B1195,"8","0"))=$B1195),1,0)),"")</f>
        <v/>
      </c>
      <c r="L1195" s="5" t="str">
        <f>IF(PhieuBauCu!$B$2&gt;8,IF(LEN($B1195)=0,"",IF(AND($B1195&gt;0,VALUE(SUBSTITUTE($B1195,"9","0"))=$B1195),1,0)),"")</f>
        <v/>
      </c>
      <c r="M1195" s="9">
        <f t="shared" si="37"/>
        <v>0</v>
      </c>
      <c r="N1195" s="36">
        <f>IF(AND(M1195&lt;=PhieuBauCu!$B$13,M1195&gt;=1),1,0)</f>
        <v>0</v>
      </c>
    </row>
    <row r="1196" spans="1:14" ht="28.5" customHeight="1">
      <c r="A1196" s="2">
        <v>1191</v>
      </c>
      <c r="B1196" s="3"/>
      <c r="C1196" s="48" t="str">
        <f t="shared" si="36"/>
        <v/>
      </c>
      <c r="D1196" s="5" t="str">
        <f>IF(PhieuBauCu!$B$2&gt;0,IF(LEN($B1196)=0,"",IF(AND($B1196&gt;0,VALUE(SUBSTITUTE($B1196,"1","0"))=$B1196),1,0)),"")</f>
        <v/>
      </c>
      <c r="E1196" s="5" t="str">
        <f>IF(PhieuBauCu!$B$2&gt;1,IF(LEN($B1196)=0,"",IF(AND($B1196&gt;0,VALUE(SUBSTITUTE($B1196,"2","0"))=$B1196),1,0)),"")</f>
        <v/>
      </c>
      <c r="F1196" s="5" t="str">
        <f>IF(PhieuBauCu!$B$2&gt;2,IF(LEN($B1196)=0,"",IF(AND($B1196&gt;0,VALUE(SUBSTITUTE($B1196,"3","0"))=$B1196),1,0)),"")</f>
        <v/>
      </c>
      <c r="G1196" s="5" t="str">
        <f>IF(PhieuBauCu!$B$2&gt;3,IF(LEN($B1196)=0,"",IF(AND($B1196&gt;0,VALUE(SUBSTITUTE($B1196,"4","0"))=$B1196),1,0)),"")</f>
        <v/>
      </c>
      <c r="H1196" s="5" t="str">
        <f>IF(PhieuBauCu!$B$2&gt;4,IF(LEN($B1196)=0,"",IF(AND($B1196&gt;0,VALUE(SUBSTITUTE($B1196,"5","0"))=$B1196),1,0)),"")</f>
        <v/>
      </c>
      <c r="I1196" s="5" t="str">
        <f>IF(PhieuBauCu!$B$2&gt;5,IF(LEN($B1196)=0,"",IF(AND($B1196&gt;0,VALUE(SUBSTITUTE($B1196,"6","0"))=$B1196),1,0)),"")</f>
        <v/>
      </c>
      <c r="J1196" s="5" t="str">
        <f>IF(PhieuBauCu!$B$2&gt;6,IF(LEN($B1196)=0,"",IF(AND($B1196&gt;0,VALUE(SUBSTITUTE($B1196,"7","0"))=$B1196),1,0)),"")</f>
        <v/>
      </c>
      <c r="K1196" s="5" t="str">
        <f>IF(PhieuBauCu!$B$2&gt;7,IF(LEN($B1196)=0,"",IF(AND($B1196&gt;0,VALUE(SUBSTITUTE($B1196,"8","0"))=$B1196),1,0)),"")</f>
        <v/>
      </c>
      <c r="L1196" s="5" t="str">
        <f>IF(PhieuBauCu!$B$2&gt;8,IF(LEN($B1196)=0,"",IF(AND($B1196&gt;0,VALUE(SUBSTITUTE($B1196,"9","0"))=$B1196),1,0)),"")</f>
        <v/>
      </c>
      <c r="M1196" s="9">
        <f t="shared" si="37"/>
        <v>0</v>
      </c>
      <c r="N1196" s="36">
        <f>IF(AND(M1196&lt;=PhieuBauCu!$B$13,M1196&gt;=1),1,0)</f>
        <v>0</v>
      </c>
    </row>
    <row r="1197" spans="1:14" ht="28.5" customHeight="1">
      <c r="A1197" s="2">
        <v>1192</v>
      </c>
      <c r="B1197" s="3"/>
      <c r="C1197" s="48" t="str">
        <f t="shared" si="36"/>
        <v/>
      </c>
      <c r="D1197" s="5" t="str">
        <f>IF(PhieuBauCu!$B$2&gt;0,IF(LEN($B1197)=0,"",IF(AND($B1197&gt;0,VALUE(SUBSTITUTE($B1197,"1","0"))=$B1197),1,0)),"")</f>
        <v/>
      </c>
      <c r="E1197" s="5" t="str">
        <f>IF(PhieuBauCu!$B$2&gt;1,IF(LEN($B1197)=0,"",IF(AND($B1197&gt;0,VALUE(SUBSTITUTE($B1197,"2","0"))=$B1197),1,0)),"")</f>
        <v/>
      </c>
      <c r="F1197" s="5" t="str">
        <f>IF(PhieuBauCu!$B$2&gt;2,IF(LEN($B1197)=0,"",IF(AND($B1197&gt;0,VALUE(SUBSTITUTE($B1197,"3","0"))=$B1197),1,0)),"")</f>
        <v/>
      </c>
      <c r="G1197" s="5" t="str">
        <f>IF(PhieuBauCu!$B$2&gt;3,IF(LEN($B1197)=0,"",IF(AND($B1197&gt;0,VALUE(SUBSTITUTE($B1197,"4","0"))=$B1197),1,0)),"")</f>
        <v/>
      </c>
      <c r="H1197" s="5" t="str">
        <f>IF(PhieuBauCu!$B$2&gt;4,IF(LEN($B1197)=0,"",IF(AND($B1197&gt;0,VALUE(SUBSTITUTE($B1197,"5","0"))=$B1197),1,0)),"")</f>
        <v/>
      </c>
      <c r="I1197" s="5" t="str">
        <f>IF(PhieuBauCu!$B$2&gt;5,IF(LEN($B1197)=0,"",IF(AND($B1197&gt;0,VALUE(SUBSTITUTE($B1197,"6","0"))=$B1197),1,0)),"")</f>
        <v/>
      </c>
      <c r="J1197" s="5" t="str">
        <f>IF(PhieuBauCu!$B$2&gt;6,IF(LEN($B1197)=0,"",IF(AND($B1197&gt;0,VALUE(SUBSTITUTE($B1197,"7","0"))=$B1197),1,0)),"")</f>
        <v/>
      </c>
      <c r="K1197" s="5" t="str">
        <f>IF(PhieuBauCu!$B$2&gt;7,IF(LEN($B1197)=0,"",IF(AND($B1197&gt;0,VALUE(SUBSTITUTE($B1197,"8","0"))=$B1197),1,0)),"")</f>
        <v/>
      </c>
      <c r="L1197" s="5" t="str">
        <f>IF(PhieuBauCu!$B$2&gt;8,IF(LEN($B1197)=0,"",IF(AND($B1197&gt;0,VALUE(SUBSTITUTE($B1197,"9","0"))=$B1197),1,0)),"")</f>
        <v/>
      </c>
      <c r="M1197" s="9">
        <f t="shared" si="37"/>
        <v>0</v>
      </c>
      <c r="N1197" s="36">
        <f>IF(AND(M1197&lt;=PhieuBauCu!$B$13,M1197&gt;=1),1,0)</f>
        <v>0</v>
      </c>
    </row>
    <row r="1198" spans="1:14" ht="28.5" customHeight="1">
      <c r="A1198" s="2">
        <v>1193</v>
      </c>
      <c r="B1198" s="3"/>
      <c r="C1198" s="48" t="str">
        <f t="shared" si="36"/>
        <v/>
      </c>
      <c r="D1198" s="5" t="str">
        <f>IF(PhieuBauCu!$B$2&gt;0,IF(LEN($B1198)=0,"",IF(AND($B1198&gt;0,VALUE(SUBSTITUTE($B1198,"1","0"))=$B1198),1,0)),"")</f>
        <v/>
      </c>
      <c r="E1198" s="5" t="str">
        <f>IF(PhieuBauCu!$B$2&gt;1,IF(LEN($B1198)=0,"",IF(AND($B1198&gt;0,VALUE(SUBSTITUTE($B1198,"2","0"))=$B1198),1,0)),"")</f>
        <v/>
      </c>
      <c r="F1198" s="5" t="str">
        <f>IF(PhieuBauCu!$B$2&gt;2,IF(LEN($B1198)=0,"",IF(AND($B1198&gt;0,VALUE(SUBSTITUTE($B1198,"3","0"))=$B1198),1,0)),"")</f>
        <v/>
      </c>
      <c r="G1198" s="5" t="str">
        <f>IF(PhieuBauCu!$B$2&gt;3,IF(LEN($B1198)=0,"",IF(AND($B1198&gt;0,VALUE(SUBSTITUTE($B1198,"4","0"))=$B1198),1,0)),"")</f>
        <v/>
      </c>
      <c r="H1198" s="5" t="str">
        <f>IF(PhieuBauCu!$B$2&gt;4,IF(LEN($B1198)=0,"",IF(AND($B1198&gt;0,VALUE(SUBSTITUTE($B1198,"5","0"))=$B1198),1,0)),"")</f>
        <v/>
      </c>
      <c r="I1198" s="5" t="str">
        <f>IF(PhieuBauCu!$B$2&gt;5,IF(LEN($B1198)=0,"",IF(AND($B1198&gt;0,VALUE(SUBSTITUTE($B1198,"6","0"))=$B1198),1,0)),"")</f>
        <v/>
      </c>
      <c r="J1198" s="5" t="str">
        <f>IF(PhieuBauCu!$B$2&gt;6,IF(LEN($B1198)=0,"",IF(AND($B1198&gt;0,VALUE(SUBSTITUTE($B1198,"7","0"))=$B1198),1,0)),"")</f>
        <v/>
      </c>
      <c r="K1198" s="5" t="str">
        <f>IF(PhieuBauCu!$B$2&gt;7,IF(LEN($B1198)=0,"",IF(AND($B1198&gt;0,VALUE(SUBSTITUTE($B1198,"8","0"))=$B1198),1,0)),"")</f>
        <v/>
      </c>
      <c r="L1198" s="5" t="str">
        <f>IF(PhieuBauCu!$B$2&gt;8,IF(LEN($B1198)=0,"",IF(AND($B1198&gt;0,VALUE(SUBSTITUTE($B1198,"9","0"))=$B1198),1,0)),"")</f>
        <v/>
      </c>
      <c r="M1198" s="9">
        <f t="shared" si="37"/>
        <v>0</v>
      </c>
      <c r="N1198" s="36">
        <f>IF(AND(M1198&lt;=PhieuBauCu!$B$13,M1198&gt;=1),1,0)</f>
        <v>0</v>
      </c>
    </row>
    <row r="1199" spans="1:14" ht="28.5" customHeight="1">
      <c r="A1199" s="2">
        <v>1194</v>
      </c>
      <c r="B1199" s="3"/>
      <c r="C1199" s="48" t="str">
        <f t="shared" si="36"/>
        <v/>
      </c>
      <c r="D1199" s="5" t="str">
        <f>IF(PhieuBauCu!$B$2&gt;0,IF(LEN($B1199)=0,"",IF(AND($B1199&gt;0,VALUE(SUBSTITUTE($B1199,"1","0"))=$B1199),1,0)),"")</f>
        <v/>
      </c>
      <c r="E1199" s="5" t="str">
        <f>IF(PhieuBauCu!$B$2&gt;1,IF(LEN($B1199)=0,"",IF(AND($B1199&gt;0,VALUE(SUBSTITUTE($B1199,"2","0"))=$B1199),1,0)),"")</f>
        <v/>
      </c>
      <c r="F1199" s="5" t="str">
        <f>IF(PhieuBauCu!$B$2&gt;2,IF(LEN($B1199)=0,"",IF(AND($B1199&gt;0,VALUE(SUBSTITUTE($B1199,"3","0"))=$B1199),1,0)),"")</f>
        <v/>
      </c>
      <c r="G1199" s="5" t="str">
        <f>IF(PhieuBauCu!$B$2&gt;3,IF(LEN($B1199)=0,"",IF(AND($B1199&gt;0,VALUE(SUBSTITUTE($B1199,"4","0"))=$B1199),1,0)),"")</f>
        <v/>
      </c>
      <c r="H1199" s="5" t="str">
        <f>IF(PhieuBauCu!$B$2&gt;4,IF(LEN($B1199)=0,"",IF(AND($B1199&gt;0,VALUE(SUBSTITUTE($B1199,"5","0"))=$B1199),1,0)),"")</f>
        <v/>
      </c>
      <c r="I1199" s="5" t="str">
        <f>IF(PhieuBauCu!$B$2&gt;5,IF(LEN($B1199)=0,"",IF(AND($B1199&gt;0,VALUE(SUBSTITUTE($B1199,"6","0"))=$B1199),1,0)),"")</f>
        <v/>
      </c>
      <c r="J1199" s="5" t="str">
        <f>IF(PhieuBauCu!$B$2&gt;6,IF(LEN($B1199)=0,"",IF(AND($B1199&gt;0,VALUE(SUBSTITUTE($B1199,"7","0"))=$B1199),1,0)),"")</f>
        <v/>
      </c>
      <c r="K1199" s="5" t="str">
        <f>IF(PhieuBauCu!$B$2&gt;7,IF(LEN($B1199)=0,"",IF(AND($B1199&gt;0,VALUE(SUBSTITUTE($B1199,"8","0"))=$B1199),1,0)),"")</f>
        <v/>
      </c>
      <c r="L1199" s="5" t="str">
        <f>IF(PhieuBauCu!$B$2&gt;8,IF(LEN($B1199)=0,"",IF(AND($B1199&gt;0,VALUE(SUBSTITUTE($B1199,"9","0"))=$B1199),1,0)),"")</f>
        <v/>
      </c>
      <c r="M1199" s="9">
        <f t="shared" si="37"/>
        <v>0</v>
      </c>
      <c r="N1199" s="36">
        <f>IF(AND(M1199&lt;=PhieuBauCu!$B$13,M1199&gt;=1),1,0)</f>
        <v>0</v>
      </c>
    </row>
    <row r="1200" spans="1:14" ht="28.5" customHeight="1">
      <c r="A1200" s="2">
        <v>1195</v>
      </c>
      <c r="B1200" s="3"/>
      <c r="C1200" s="48" t="str">
        <f t="shared" si="36"/>
        <v/>
      </c>
      <c r="D1200" s="5" t="str">
        <f>IF(PhieuBauCu!$B$2&gt;0,IF(LEN($B1200)=0,"",IF(AND($B1200&gt;0,VALUE(SUBSTITUTE($B1200,"1","0"))=$B1200),1,0)),"")</f>
        <v/>
      </c>
      <c r="E1200" s="5" t="str">
        <f>IF(PhieuBauCu!$B$2&gt;1,IF(LEN($B1200)=0,"",IF(AND($B1200&gt;0,VALUE(SUBSTITUTE($B1200,"2","0"))=$B1200),1,0)),"")</f>
        <v/>
      </c>
      <c r="F1200" s="5" t="str">
        <f>IF(PhieuBauCu!$B$2&gt;2,IF(LEN($B1200)=0,"",IF(AND($B1200&gt;0,VALUE(SUBSTITUTE($B1200,"3","0"))=$B1200),1,0)),"")</f>
        <v/>
      </c>
      <c r="G1200" s="5" t="str">
        <f>IF(PhieuBauCu!$B$2&gt;3,IF(LEN($B1200)=0,"",IF(AND($B1200&gt;0,VALUE(SUBSTITUTE($B1200,"4","0"))=$B1200),1,0)),"")</f>
        <v/>
      </c>
      <c r="H1200" s="5" t="str">
        <f>IF(PhieuBauCu!$B$2&gt;4,IF(LEN($B1200)=0,"",IF(AND($B1200&gt;0,VALUE(SUBSTITUTE($B1200,"5","0"))=$B1200),1,0)),"")</f>
        <v/>
      </c>
      <c r="I1200" s="5" t="str">
        <f>IF(PhieuBauCu!$B$2&gt;5,IF(LEN($B1200)=0,"",IF(AND($B1200&gt;0,VALUE(SUBSTITUTE($B1200,"6","0"))=$B1200),1,0)),"")</f>
        <v/>
      </c>
      <c r="J1200" s="5" t="str">
        <f>IF(PhieuBauCu!$B$2&gt;6,IF(LEN($B1200)=0,"",IF(AND($B1200&gt;0,VALUE(SUBSTITUTE($B1200,"7","0"))=$B1200),1,0)),"")</f>
        <v/>
      </c>
      <c r="K1200" s="5" t="str">
        <f>IF(PhieuBauCu!$B$2&gt;7,IF(LEN($B1200)=0,"",IF(AND($B1200&gt;0,VALUE(SUBSTITUTE($B1200,"8","0"))=$B1200),1,0)),"")</f>
        <v/>
      </c>
      <c r="L1200" s="5" t="str">
        <f>IF(PhieuBauCu!$B$2&gt;8,IF(LEN($B1200)=0,"",IF(AND($B1200&gt;0,VALUE(SUBSTITUTE($B1200,"9","0"))=$B1200),1,0)),"")</f>
        <v/>
      </c>
      <c r="M1200" s="9">
        <f t="shared" si="37"/>
        <v>0</v>
      </c>
      <c r="N1200" s="36">
        <f>IF(AND(M1200&lt;=PhieuBauCu!$B$13,M1200&gt;=1),1,0)</f>
        <v>0</v>
      </c>
    </row>
    <row r="1201" spans="1:14" ht="28.5" customHeight="1">
      <c r="A1201" s="2">
        <v>1196</v>
      </c>
      <c r="B1201" s="3"/>
      <c r="C1201" s="48" t="str">
        <f t="shared" si="36"/>
        <v/>
      </c>
      <c r="D1201" s="5" t="str">
        <f>IF(PhieuBauCu!$B$2&gt;0,IF(LEN($B1201)=0,"",IF(AND($B1201&gt;0,VALUE(SUBSTITUTE($B1201,"1","0"))=$B1201),1,0)),"")</f>
        <v/>
      </c>
      <c r="E1201" s="5" t="str">
        <f>IF(PhieuBauCu!$B$2&gt;1,IF(LEN($B1201)=0,"",IF(AND($B1201&gt;0,VALUE(SUBSTITUTE($B1201,"2","0"))=$B1201),1,0)),"")</f>
        <v/>
      </c>
      <c r="F1201" s="5" t="str">
        <f>IF(PhieuBauCu!$B$2&gt;2,IF(LEN($B1201)=0,"",IF(AND($B1201&gt;0,VALUE(SUBSTITUTE($B1201,"3","0"))=$B1201),1,0)),"")</f>
        <v/>
      </c>
      <c r="G1201" s="5" t="str">
        <f>IF(PhieuBauCu!$B$2&gt;3,IF(LEN($B1201)=0,"",IF(AND($B1201&gt;0,VALUE(SUBSTITUTE($B1201,"4","0"))=$B1201),1,0)),"")</f>
        <v/>
      </c>
      <c r="H1201" s="5" t="str">
        <f>IF(PhieuBauCu!$B$2&gt;4,IF(LEN($B1201)=0,"",IF(AND($B1201&gt;0,VALUE(SUBSTITUTE($B1201,"5","0"))=$B1201),1,0)),"")</f>
        <v/>
      </c>
      <c r="I1201" s="5" t="str">
        <f>IF(PhieuBauCu!$B$2&gt;5,IF(LEN($B1201)=0,"",IF(AND($B1201&gt;0,VALUE(SUBSTITUTE($B1201,"6","0"))=$B1201),1,0)),"")</f>
        <v/>
      </c>
      <c r="J1201" s="5" t="str">
        <f>IF(PhieuBauCu!$B$2&gt;6,IF(LEN($B1201)=0,"",IF(AND($B1201&gt;0,VALUE(SUBSTITUTE($B1201,"7","0"))=$B1201),1,0)),"")</f>
        <v/>
      </c>
      <c r="K1201" s="5" t="str">
        <f>IF(PhieuBauCu!$B$2&gt;7,IF(LEN($B1201)=0,"",IF(AND($B1201&gt;0,VALUE(SUBSTITUTE($B1201,"8","0"))=$B1201),1,0)),"")</f>
        <v/>
      </c>
      <c r="L1201" s="5" t="str">
        <f>IF(PhieuBauCu!$B$2&gt;8,IF(LEN($B1201)=0,"",IF(AND($B1201&gt;0,VALUE(SUBSTITUTE($B1201,"9","0"))=$B1201),1,0)),"")</f>
        <v/>
      </c>
      <c r="M1201" s="9">
        <f t="shared" si="37"/>
        <v>0</v>
      </c>
      <c r="N1201" s="36">
        <f>IF(AND(M1201&lt;=PhieuBauCu!$B$13,M1201&gt;=1),1,0)</f>
        <v>0</v>
      </c>
    </row>
    <row r="1202" spans="1:14" ht="28.5" customHeight="1">
      <c r="A1202" s="2">
        <v>1197</v>
      </c>
      <c r="B1202" s="3"/>
      <c r="C1202" s="48" t="str">
        <f t="shared" si="36"/>
        <v/>
      </c>
      <c r="D1202" s="5" t="str">
        <f>IF(PhieuBauCu!$B$2&gt;0,IF(LEN($B1202)=0,"",IF(AND($B1202&gt;0,VALUE(SUBSTITUTE($B1202,"1","0"))=$B1202),1,0)),"")</f>
        <v/>
      </c>
      <c r="E1202" s="5" t="str">
        <f>IF(PhieuBauCu!$B$2&gt;1,IF(LEN($B1202)=0,"",IF(AND($B1202&gt;0,VALUE(SUBSTITUTE($B1202,"2","0"))=$B1202),1,0)),"")</f>
        <v/>
      </c>
      <c r="F1202" s="5" t="str">
        <f>IF(PhieuBauCu!$B$2&gt;2,IF(LEN($B1202)=0,"",IF(AND($B1202&gt;0,VALUE(SUBSTITUTE($B1202,"3","0"))=$B1202),1,0)),"")</f>
        <v/>
      </c>
      <c r="G1202" s="5" t="str">
        <f>IF(PhieuBauCu!$B$2&gt;3,IF(LEN($B1202)=0,"",IF(AND($B1202&gt;0,VALUE(SUBSTITUTE($B1202,"4","0"))=$B1202),1,0)),"")</f>
        <v/>
      </c>
      <c r="H1202" s="5" t="str">
        <f>IF(PhieuBauCu!$B$2&gt;4,IF(LEN($B1202)=0,"",IF(AND($B1202&gt;0,VALUE(SUBSTITUTE($B1202,"5","0"))=$B1202),1,0)),"")</f>
        <v/>
      </c>
      <c r="I1202" s="5" t="str">
        <f>IF(PhieuBauCu!$B$2&gt;5,IF(LEN($B1202)=0,"",IF(AND($B1202&gt;0,VALUE(SUBSTITUTE($B1202,"6","0"))=$B1202),1,0)),"")</f>
        <v/>
      </c>
      <c r="J1202" s="5" t="str">
        <f>IF(PhieuBauCu!$B$2&gt;6,IF(LEN($B1202)=0,"",IF(AND($B1202&gt;0,VALUE(SUBSTITUTE($B1202,"7","0"))=$B1202),1,0)),"")</f>
        <v/>
      </c>
      <c r="K1202" s="5" t="str">
        <f>IF(PhieuBauCu!$B$2&gt;7,IF(LEN($B1202)=0,"",IF(AND($B1202&gt;0,VALUE(SUBSTITUTE($B1202,"8","0"))=$B1202),1,0)),"")</f>
        <v/>
      </c>
      <c r="L1202" s="5" t="str">
        <f>IF(PhieuBauCu!$B$2&gt;8,IF(LEN($B1202)=0,"",IF(AND($B1202&gt;0,VALUE(SUBSTITUTE($B1202,"9","0"))=$B1202),1,0)),"")</f>
        <v/>
      </c>
      <c r="M1202" s="9">
        <f t="shared" si="37"/>
        <v>0</v>
      </c>
      <c r="N1202" s="36">
        <f>IF(AND(M1202&lt;=PhieuBauCu!$B$13,M1202&gt;=1),1,0)</f>
        <v>0</v>
      </c>
    </row>
    <row r="1203" spans="1:14" ht="28.5" customHeight="1">
      <c r="A1203" s="2">
        <v>1198</v>
      </c>
      <c r="B1203" s="3"/>
      <c r="C1203" s="48" t="str">
        <f t="shared" si="36"/>
        <v/>
      </c>
      <c r="D1203" s="5" t="str">
        <f>IF(PhieuBauCu!$B$2&gt;0,IF(LEN($B1203)=0,"",IF(AND($B1203&gt;0,VALUE(SUBSTITUTE($B1203,"1","0"))=$B1203),1,0)),"")</f>
        <v/>
      </c>
      <c r="E1203" s="5" t="str">
        <f>IF(PhieuBauCu!$B$2&gt;1,IF(LEN($B1203)=0,"",IF(AND($B1203&gt;0,VALUE(SUBSTITUTE($B1203,"2","0"))=$B1203),1,0)),"")</f>
        <v/>
      </c>
      <c r="F1203" s="5" t="str">
        <f>IF(PhieuBauCu!$B$2&gt;2,IF(LEN($B1203)=0,"",IF(AND($B1203&gt;0,VALUE(SUBSTITUTE($B1203,"3","0"))=$B1203),1,0)),"")</f>
        <v/>
      </c>
      <c r="G1203" s="5" t="str">
        <f>IF(PhieuBauCu!$B$2&gt;3,IF(LEN($B1203)=0,"",IF(AND($B1203&gt;0,VALUE(SUBSTITUTE($B1203,"4","0"))=$B1203),1,0)),"")</f>
        <v/>
      </c>
      <c r="H1203" s="5" t="str">
        <f>IF(PhieuBauCu!$B$2&gt;4,IF(LEN($B1203)=0,"",IF(AND($B1203&gt;0,VALUE(SUBSTITUTE($B1203,"5","0"))=$B1203),1,0)),"")</f>
        <v/>
      </c>
      <c r="I1203" s="5" t="str">
        <f>IF(PhieuBauCu!$B$2&gt;5,IF(LEN($B1203)=0,"",IF(AND($B1203&gt;0,VALUE(SUBSTITUTE($B1203,"6","0"))=$B1203),1,0)),"")</f>
        <v/>
      </c>
      <c r="J1203" s="5" t="str">
        <f>IF(PhieuBauCu!$B$2&gt;6,IF(LEN($B1203)=0,"",IF(AND($B1203&gt;0,VALUE(SUBSTITUTE($B1203,"7","0"))=$B1203),1,0)),"")</f>
        <v/>
      </c>
      <c r="K1203" s="5" t="str">
        <f>IF(PhieuBauCu!$B$2&gt;7,IF(LEN($B1203)=0,"",IF(AND($B1203&gt;0,VALUE(SUBSTITUTE($B1203,"8","0"))=$B1203),1,0)),"")</f>
        <v/>
      </c>
      <c r="L1203" s="5" t="str">
        <f>IF(PhieuBauCu!$B$2&gt;8,IF(LEN($B1203)=0,"",IF(AND($B1203&gt;0,VALUE(SUBSTITUTE($B1203,"9","0"))=$B1203),1,0)),"")</f>
        <v/>
      </c>
      <c r="M1203" s="9">
        <f t="shared" si="37"/>
        <v>0</v>
      </c>
      <c r="N1203" s="36">
        <f>IF(AND(M1203&lt;=PhieuBauCu!$B$13,M1203&gt;=1),1,0)</f>
        <v>0</v>
      </c>
    </row>
    <row r="1204" spans="1:14" ht="28.5" customHeight="1">
      <c r="A1204" s="2">
        <v>1199</v>
      </c>
      <c r="B1204" s="3"/>
      <c r="C1204" s="48" t="str">
        <f t="shared" si="36"/>
        <v/>
      </c>
      <c r="D1204" s="5" t="str">
        <f>IF(PhieuBauCu!$B$2&gt;0,IF(LEN($B1204)=0,"",IF(AND($B1204&gt;0,VALUE(SUBSTITUTE($B1204,"1","0"))=$B1204),1,0)),"")</f>
        <v/>
      </c>
      <c r="E1204" s="5" t="str">
        <f>IF(PhieuBauCu!$B$2&gt;1,IF(LEN($B1204)=0,"",IF(AND($B1204&gt;0,VALUE(SUBSTITUTE($B1204,"2","0"))=$B1204),1,0)),"")</f>
        <v/>
      </c>
      <c r="F1204" s="5" t="str">
        <f>IF(PhieuBauCu!$B$2&gt;2,IF(LEN($B1204)=0,"",IF(AND($B1204&gt;0,VALUE(SUBSTITUTE($B1204,"3","0"))=$B1204),1,0)),"")</f>
        <v/>
      </c>
      <c r="G1204" s="5" t="str">
        <f>IF(PhieuBauCu!$B$2&gt;3,IF(LEN($B1204)=0,"",IF(AND($B1204&gt;0,VALUE(SUBSTITUTE($B1204,"4","0"))=$B1204),1,0)),"")</f>
        <v/>
      </c>
      <c r="H1204" s="5" t="str">
        <f>IF(PhieuBauCu!$B$2&gt;4,IF(LEN($B1204)=0,"",IF(AND($B1204&gt;0,VALUE(SUBSTITUTE($B1204,"5","0"))=$B1204),1,0)),"")</f>
        <v/>
      </c>
      <c r="I1204" s="5" t="str">
        <f>IF(PhieuBauCu!$B$2&gt;5,IF(LEN($B1204)=0,"",IF(AND($B1204&gt;0,VALUE(SUBSTITUTE($B1204,"6","0"))=$B1204),1,0)),"")</f>
        <v/>
      </c>
      <c r="J1204" s="5" t="str">
        <f>IF(PhieuBauCu!$B$2&gt;6,IF(LEN($B1204)=0,"",IF(AND($B1204&gt;0,VALUE(SUBSTITUTE($B1204,"7","0"))=$B1204),1,0)),"")</f>
        <v/>
      </c>
      <c r="K1204" s="5" t="str">
        <f>IF(PhieuBauCu!$B$2&gt;7,IF(LEN($B1204)=0,"",IF(AND($B1204&gt;0,VALUE(SUBSTITUTE($B1204,"8","0"))=$B1204),1,0)),"")</f>
        <v/>
      </c>
      <c r="L1204" s="5" t="str">
        <f>IF(PhieuBauCu!$B$2&gt;8,IF(LEN($B1204)=0,"",IF(AND($B1204&gt;0,VALUE(SUBSTITUTE($B1204,"9","0"))=$B1204),1,0)),"")</f>
        <v/>
      </c>
      <c r="M1204" s="9">
        <f t="shared" si="37"/>
        <v>0</v>
      </c>
      <c r="N1204" s="36">
        <f>IF(AND(M1204&lt;=PhieuBauCu!$B$13,M1204&gt;=1),1,0)</f>
        <v>0</v>
      </c>
    </row>
    <row r="1205" spans="1:14" ht="28.5" customHeight="1">
      <c r="A1205" s="2">
        <v>1200</v>
      </c>
      <c r="B1205" s="3"/>
      <c r="C1205" s="48" t="str">
        <f t="shared" si="36"/>
        <v/>
      </c>
      <c r="D1205" s="5" t="str">
        <f>IF(PhieuBauCu!$B$2&gt;0,IF(LEN($B1205)=0,"",IF(AND($B1205&gt;0,VALUE(SUBSTITUTE($B1205,"1","0"))=$B1205),1,0)),"")</f>
        <v/>
      </c>
      <c r="E1205" s="5" t="str">
        <f>IF(PhieuBauCu!$B$2&gt;1,IF(LEN($B1205)=0,"",IF(AND($B1205&gt;0,VALUE(SUBSTITUTE($B1205,"2","0"))=$B1205),1,0)),"")</f>
        <v/>
      </c>
      <c r="F1205" s="5" t="str">
        <f>IF(PhieuBauCu!$B$2&gt;2,IF(LEN($B1205)=0,"",IF(AND($B1205&gt;0,VALUE(SUBSTITUTE($B1205,"3","0"))=$B1205),1,0)),"")</f>
        <v/>
      </c>
      <c r="G1205" s="5" t="str">
        <f>IF(PhieuBauCu!$B$2&gt;3,IF(LEN($B1205)=0,"",IF(AND($B1205&gt;0,VALUE(SUBSTITUTE($B1205,"4","0"))=$B1205),1,0)),"")</f>
        <v/>
      </c>
      <c r="H1205" s="5" t="str">
        <f>IF(PhieuBauCu!$B$2&gt;4,IF(LEN($B1205)=0,"",IF(AND($B1205&gt;0,VALUE(SUBSTITUTE($B1205,"5","0"))=$B1205),1,0)),"")</f>
        <v/>
      </c>
      <c r="I1205" s="5" t="str">
        <f>IF(PhieuBauCu!$B$2&gt;5,IF(LEN($B1205)=0,"",IF(AND($B1205&gt;0,VALUE(SUBSTITUTE($B1205,"6","0"))=$B1205),1,0)),"")</f>
        <v/>
      </c>
      <c r="J1205" s="5" t="str">
        <f>IF(PhieuBauCu!$B$2&gt;6,IF(LEN($B1205)=0,"",IF(AND($B1205&gt;0,VALUE(SUBSTITUTE($B1205,"7","0"))=$B1205),1,0)),"")</f>
        <v/>
      </c>
      <c r="K1205" s="5" t="str">
        <f>IF(PhieuBauCu!$B$2&gt;7,IF(LEN($B1205)=0,"",IF(AND($B1205&gt;0,VALUE(SUBSTITUTE($B1205,"8","0"))=$B1205),1,0)),"")</f>
        <v/>
      </c>
      <c r="L1205" s="5" t="str">
        <f>IF(PhieuBauCu!$B$2&gt;8,IF(LEN($B1205)=0,"",IF(AND($B1205&gt;0,VALUE(SUBSTITUTE($B1205,"9","0"))=$B1205),1,0)),"")</f>
        <v/>
      </c>
      <c r="M1205" s="9">
        <f t="shared" si="37"/>
        <v>0</v>
      </c>
      <c r="N1205" s="36">
        <f>IF(AND(M1205&lt;=PhieuBauCu!$B$13,M1205&gt;=1),1,0)</f>
        <v>0</v>
      </c>
    </row>
    <row r="1206" spans="1:14" ht="28.5" customHeight="1">
      <c r="A1206" s="2">
        <v>1201</v>
      </c>
      <c r="B1206" s="3"/>
      <c r="C1206" s="48" t="str">
        <f t="shared" si="36"/>
        <v/>
      </c>
      <c r="D1206" s="5" t="str">
        <f>IF(PhieuBauCu!$B$2&gt;0,IF(LEN($B1206)=0,"",IF(AND($B1206&gt;0,VALUE(SUBSTITUTE($B1206,"1","0"))=$B1206),1,0)),"")</f>
        <v/>
      </c>
      <c r="E1206" s="5" t="str">
        <f>IF(PhieuBauCu!$B$2&gt;1,IF(LEN($B1206)=0,"",IF(AND($B1206&gt;0,VALUE(SUBSTITUTE($B1206,"2","0"))=$B1206),1,0)),"")</f>
        <v/>
      </c>
      <c r="F1206" s="5" t="str">
        <f>IF(PhieuBauCu!$B$2&gt;2,IF(LEN($B1206)=0,"",IF(AND($B1206&gt;0,VALUE(SUBSTITUTE($B1206,"3","0"))=$B1206),1,0)),"")</f>
        <v/>
      </c>
      <c r="G1206" s="5" t="str">
        <f>IF(PhieuBauCu!$B$2&gt;3,IF(LEN($B1206)=0,"",IF(AND($B1206&gt;0,VALUE(SUBSTITUTE($B1206,"4","0"))=$B1206),1,0)),"")</f>
        <v/>
      </c>
      <c r="H1206" s="5" t="str">
        <f>IF(PhieuBauCu!$B$2&gt;4,IF(LEN($B1206)=0,"",IF(AND($B1206&gt;0,VALUE(SUBSTITUTE($B1206,"5","0"))=$B1206),1,0)),"")</f>
        <v/>
      </c>
      <c r="I1206" s="5" t="str">
        <f>IF(PhieuBauCu!$B$2&gt;5,IF(LEN($B1206)=0,"",IF(AND($B1206&gt;0,VALUE(SUBSTITUTE($B1206,"6","0"))=$B1206),1,0)),"")</f>
        <v/>
      </c>
      <c r="J1206" s="5" t="str">
        <f>IF(PhieuBauCu!$B$2&gt;6,IF(LEN($B1206)=0,"",IF(AND($B1206&gt;0,VALUE(SUBSTITUTE($B1206,"7","0"))=$B1206),1,0)),"")</f>
        <v/>
      </c>
      <c r="K1206" s="5" t="str">
        <f>IF(PhieuBauCu!$B$2&gt;7,IF(LEN($B1206)=0,"",IF(AND($B1206&gt;0,VALUE(SUBSTITUTE($B1206,"8","0"))=$B1206),1,0)),"")</f>
        <v/>
      </c>
      <c r="L1206" s="5" t="str">
        <f>IF(PhieuBauCu!$B$2&gt;8,IF(LEN($B1206)=0,"",IF(AND($B1206&gt;0,VALUE(SUBSTITUTE($B1206,"9","0"))=$B1206),1,0)),"")</f>
        <v/>
      </c>
      <c r="M1206" s="9">
        <f t="shared" si="37"/>
        <v>0</v>
      </c>
      <c r="N1206" s="36">
        <f>IF(AND(M1206&lt;=PhieuBauCu!$B$13,M1206&gt;=1),1,0)</f>
        <v>0</v>
      </c>
    </row>
    <row r="1207" spans="1:14" ht="28.5" customHeight="1">
      <c r="A1207" s="2">
        <v>1202</v>
      </c>
      <c r="B1207" s="3"/>
      <c r="C1207" s="48" t="str">
        <f t="shared" si="36"/>
        <v/>
      </c>
      <c r="D1207" s="5" t="str">
        <f>IF(PhieuBauCu!$B$2&gt;0,IF(LEN($B1207)=0,"",IF(AND($B1207&gt;0,VALUE(SUBSTITUTE($B1207,"1","0"))=$B1207),1,0)),"")</f>
        <v/>
      </c>
      <c r="E1207" s="5" t="str">
        <f>IF(PhieuBauCu!$B$2&gt;1,IF(LEN($B1207)=0,"",IF(AND($B1207&gt;0,VALUE(SUBSTITUTE($B1207,"2","0"))=$B1207),1,0)),"")</f>
        <v/>
      </c>
      <c r="F1207" s="5" t="str">
        <f>IF(PhieuBauCu!$B$2&gt;2,IF(LEN($B1207)=0,"",IF(AND($B1207&gt;0,VALUE(SUBSTITUTE($B1207,"3","0"))=$B1207),1,0)),"")</f>
        <v/>
      </c>
      <c r="G1207" s="5" t="str">
        <f>IF(PhieuBauCu!$B$2&gt;3,IF(LEN($B1207)=0,"",IF(AND($B1207&gt;0,VALUE(SUBSTITUTE($B1207,"4","0"))=$B1207),1,0)),"")</f>
        <v/>
      </c>
      <c r="H1207" s="5" t="str">
        <f>IF(PhieuBauCu!$B$2&gt;4,IF(LEN($B1207)=0,"",IF(AND($B1207&gt;0,VALUE(SUBSTITUTE($B1207,"5","0"))=$B1207),1,0)),"")</f>
        <v/>
      </c>
      <c r="I1207" s="5" t="str">
        <f>IF(PhieuBauCu!$B$2&gt;5,IF(LEN($B1207)=0,"",IF(AND($B1207&gt;0,VALUE(SUBSTITUTE($B1207,"6","0"))=$B1207),1,0)),"")</f>
        <v/>
      </c>
      <c r="J1207" s="5" t="str">
        <f>IF(PhieuBauCu!$B$2&gt;6,IF(LEN($B1207)=0,"",IF(AND($B1207&gt;0,VALUE(SUBSTITUTE($B1207,"7","0"))=$B1207),1,0)),"")</f>
        <v/>
      </c>
      <c r="K1207" s="5" t="str">
        <f>IF(PhieuBauCu!$B$2&gt;7,IF(LEN($B1207)=0,"",IF(AND($B1207&gt;0,VALUE(SUBSTITUTE($B1207,"8","0"))=$B1207),1,0)),"")</f>
        <v/>
      </c>
      <c r="L1207" s="5" t="str">
        <f>IF(PhieuBauCu!$B$2&gt;8,IF(LEN($B1207)=0,"",IF(AND($B1207&gt;0,VALUE(SUBSTITUTE($B1207,"9","0"))=$B1207),1,0)),"")</f>
        <v/>
      </c>
      <c r="M1207" s="9">
        <f t="shared" si="37"/>
        <v>0</v>
      </c>
      <c r="N1207" s="36">
        <f>IF(AND(M1207&lt;=PhieuBauCu!$B$13,M1207&gt;=1),1,0)</f>
        <v>0</v>
      </c>
    </row>
    <row r="1208" spans="1:14" ht="28.5" customHeight="1">
      <c r="A1208" s="2">
        <v>1203</v>
      </c>
      <c r="B1208" s="3"/>
      <c r="C1208" s="48" t="str">
        <f t="shared" si="36"/>
        <v/>
      </c>
      <c r="D1208" s="5" t="str">
        <f>IF(PhieuBauCu!$B$2&gt;0,IF(LEN($B1208)=0,"",IF(AND($B1208&gt;0,VALUE(SUBSTITUTE($B1208,"1","0"))=$B1208),1,0)),"")</f>
        <v/>
      </c>
      <c r="E1208" s="5" t="str">
        <f>IF(PhieuBauCu!$B$2&gt;1,IF(LEN($B1208)=0,"",IF(AND($B1208&gt;0,VALUE(SUBSTITUTE($B1208,"2","0"))=$B1208),1,0)),"")</f>
        <v/>
      </c>
      <c r="F1208" s="5" t="str">
        <f>IF(PhieuBauCu!$B$2&gt;2,IF(LEN($B1208)=0,"",IF(AND($B1208&gt;0,VALUE(SUBSTITUTE($B1208,"3","0"))=$B1208),1,0)),"")</f>
        <v/>
      </c>
      <c r="G1208" s="5" t="str">
        <f>IF(PhieuBauCu!$B$2&gt;3,IF(LEN($B1208)=0,"",IF(AND($B1208&gt;0,VALUE(SUBSTITUTE($B1208,"4","0"))=$B1208),1,0)),"")</f>
        <v/>
      </c>
      <c r="H1208" s="5" t="str">
        <f>IF(PhieuBauCu!$B$2&gt;4,IF(LEN($B1208)=0,"",IF(AND($B1208&gt;0,VALUE(SUBSTITUTE($B1208,"5","0"))=$B1208),1,0)),"")</f>
        <v/>
      </c>
      <c r="I1208" s="5" t="str">
        <f>IF(PhieuBauCu!$B$2&gt;5,IF(LEN($B1208)=0,"",IF(AND($B1208&gt;0,VALUE(SUBSTITUTE($B1208,"6","0"))=$B1208),1,0)),"")</f>
        <v/>
      </c>
      <c r="J1208" s="5" t="str">
        <f>IF(PhieuBauCu!$B$2&gt;6,IF(LEN($B1208)=0,"",IF(AND($B1208&gt;0,VALUE(SUBSTITUTE($B1208,"7","0"))=$B1208),1,0)),"")</f>
        <v/>
      </c>
      <c r="K1208" s="5" t="str">
        <f>IF(PhieuBauCu!$B$2&gt;7,IF(LEN($B1208)=0,"",IF(AND($B1208&gt;0,VALUE(SUBSTITUTE($B1208,"8","0"))=$B1208),1,0)),"")</f>
        <v/>
      </c>
      <c r="L1208" s="5" t="str">
        <f>IF(PhieuBauCu!$B$2&gt;8,IF(LEN($B1208)=0,"",IF(AND($B1208&gt;0,VALUE(SUBSTITUTE($B1208,"9","0"))=$B1208),1,0)),"")</f>
        <v/>
      </c>
      <c r="M1208" s="9">
        <f t="shared" si="37"/>
        <v>0</v>
      </c>
      <c r="N1208" s="36">
        <f>IF(AND(M1208&lt;=PhieuBauCu!$B$13,M1208&gt;=1),1,0)</f>
        <v>0</v>
      </c>
    </row>
    <row r="1209" spans="1:14" ht="28.5" customHeight="1">
      <c r="A1209" s="2">
        <v>1204</v>
      </c>
      <c r="B1209" s="3"/>
      <c r="C1209" s="48" t="str">
        <f t="shared" si="36"/>
        <v/>
      </c>
      <c r="D1209" s="5" t="str">
        <f>IF(PhieuBauCu!$B$2&gt;0,IF(LEN($B1209)=0,"",IF(AND($B1209&gt;0,VALUE(SUBSTITUTE($B1209,"1","0"))=$B1209),1,0)),"")</f>
        <v/>
      </c>
      <c r="E1209" s="5" t="str">
        <f>IF(PhieuBauCu!$B$2&gt;1,IF(LEN($B1209)=0,"",IF(AND($B1209&gt;0,VALUE(SUBSTITUTE($B1209,"2","0"))=$B1209),1,0)),"")</f>
        <v/>
      </c>
      <c r="F1209" s="5" t="str">
        <f>IF(PhieuBauCu!$B$2&gt;2,IF(LEN($B1209)=0,"",IF(AND($B1209&gt;0,VALUE(SUBSTITUTE($B1209,"3","0"))=$B1209),1,0)),"")</f>
        <v/>
      </c>
      <c r="G1209" s="5" t="str">
        <f>IF(PhieuBauCu!$B$2&gt;3,IF(LEN($B1209)=0,"",IF(AND($B1209&gt;0,VALUE(SUBSTITUTE($B1209,"4","0"))=$B1209),1,0)),"")</f>
        <v/>
      </c>
      <c r="H1209" s="5" t="str">
        <f>IF(PhieuBauCu!$B$2&gt;4,IF(LEN($B1209)=0,"",IF(AND($B1209&gt;0,VALUE(SUBSTITUTE($B1209,"5","0"))=$B1209),1,0)),"")</f>
        <v/>
      </c>
      <c r="I1209" s="5" t="str">
        <f>IF(PhieuBauCu!$B$2&gt;5,IF(LEN($B1209)=0,"",IF(AND($B1209&gt;0,VALUE(SUBSTITUTE($B1209,"6","0"))=$B1209),1,0)),"")</f>
        <v/>
      </c>
      <c r="J1209" s="5" t="str">
        <f>IF(PhieuBauCu!$B$2&gt;6,IF(LEN($B1209)=0,"",IF(AND($B1209&gt;0,VALUE(SUBSTITUTE($B1209,"7","0"))=$B1209),1,0)),"")</f>
        <v/>
      </c>
      <c r="K1209" s="5" t="str">
        <f>IF(PhieuBauCu!$B$2&gt;7,IF(LEN($B1209)=0,"",IF(AND($B1209&gt;0,VALUE(SUBSTITUTE($B1209,"8","0"))=$B1209),1,0)),"")</f>
        <v/>
      </c>
      <c r="L1209" s="5" t="str">
        <f>IF(PhieuBauCu!$B$2&gt;8,IF(LEN($B1209)=0,"",IF(AND($B1209&gt;0,VALUE(SUBSTITUTE($B1209,"9","0"))=$B1209),1,0)),"")</f>
        <v/>
      </c>
      <c r="M1209" s="9">
        <f t="shared" si="37"/>
        <v>0</v>
      </c>
      <c r="N1209" s="36">
        <f>IF(AND(M1209&lt;=PhieuBauCu!$B$13,M1209&gt;=1),1,0)</f>
        <v>0</v>
      </c>
    </row>
    <row r="1210" spans="1:14" ht="28.5" customHeight="1">
      <c r="A1210" s="2">
        <v>1205</v>
      </c>
      <c r="B1210" s="3"/>
      <c r="C1210" s="48" t="str">
        <f t="shared" si="36"/>
        <v/>
      </c>
      <c r="D1210" s="5" t="str">
        <f>IF(PhieuBauCu!$B$2&gt;0,IF(LEN($B1210)=0,"",IF(AND($B1210&gt;0,VALUE(SUBSTITUTE($B1210,"1","0"))=$B1210),1,0)),"")</f>
        <v/>
      </c>
      <c r="E1210" s="5" t="str">
        <f>IF(PhieuBauCu!$B$2&gt;1,IF(LEN($B1210)=0,"",IF(AND($B1210&gt;0,VALUE(SUBSTITUTE($B1210,"2","0"))=$B1210),1,0)),"")</f>
        <v/>
      </c>
      <c r="F1210" s="5" t="str">
        <f>IF(PhieuBauCu!$B$2&gt;2,IF(LEN($B1210)=0,"",IF(AND($B1210&gt;0,VALUE(SUBSTITUTE($B1210,"3","0"))=$B1210),1,0)),"")</f>
        <v/>
      </c>
      <c r="G1210" s="5" t="str">
        <f>IF(PhieuBauCu!$B$2&gt;3,IF(LEN($B1210)=0,"",IF(AND($B1210&gt;0,VALUE(SUBSTITUTE($B1210,"4","0"))=$B1210),1,0)),"")</f>
        <v/>
      </c>
      <c r="H1210" s="5" t="str">
        <f>IF(PhieuBauCu!$B$2&gt;4,IF(LEN($B1210)=0,"",IF(AND($B1210&gt;0,VALUE(SUBSTITUTE($B1210,"5","0"))=$B1210),1,0)),"")</f>
        <v/>
      </c>
      <c r="I1210" s="5" t="str">
        <f>IF(PhieuBauCu!$B$2&gt;5,IF(LEN($B1210)=0,"",IF(AND($B1210&gt;0,VALUE(SUBSTITUTE($B1210,"6","0"))=$B1210),1,0)),"")</f>
        <v/>
      </c>
      <c r="J1210" s="5" t="str">
        <f>IF(PhieuBauCu!$B$2&gt;6,IF(LEN($B1210)=0,"",IF(AND($B1210&gt;0,VALUE(SUBSTITUTE($B1210,"7","0"))=$B1210),1,0)),"")</f>
        <v/>
      </c>
      <c r="K1210" s="5" t="str">
        <f>IF(PhieuBauCu!$B$2&gt;7,IF(LEN($B1210)=0,"",IF(AND($B1210&gt;0,VALUE(SUBSTITUTE($B1210,"8","0"))=$B1210),1,0)),"")</f>
        <v/>
      </c>
      <c r="L1210" s="5" t="str">
        <f>IF(PhieuBauCu!$B$2&gt;8,IF(LEN($B1210)=0,"",IF(AND($B1210&gt;0,VALUE(SUBSTITUTE($B1210,"9","0"))=$B1210),1,0)),"")</f>
        <v/>
      </c>
      <c r="M1210" s="9">
        <f t="shared" si="37"/>
        <v>0</v>
      </c>
      <c r="N1210" s="36">
        <f>IF(AND(M1210&lt;=PhieuBauCu!$B$13,M1210&gt;=1),1,0)</f>
        <v>0</v>
      </c>
    </row>
    <row r="1211" spans="1:14" ht="28.5" customHeight="1">
      <c r="A1211" s="2">
        <v>1206</v>
      </c>
      <c r="B1211" s="3"/>
      <c r="C1211" s="48" t="str">
        <f t="shared" si="36"/>
        <v/>
      </c>
      <c r="D1211" s="5" t="str">
        <f>IF(PhieuBauCu!$B$2&gt;0,IF(LEN($B1211)=0,"",IF(AND($B1211&gt;0,VALUE(SUBSTITUTE($B1211,"1","0"))=$B1211),1,0)),"")</f>
        <v/>
      </c>
      <c r="E1211" s="5" t="str">
        <f>IF(PhieuBauCu!$B$2&gt;1,IF(LEN($B1211)=0,"",IF(AND($B1211&gt;0,VALUE(SUBSTITUTE($B1211,"2","0"))=$B1211),1,0)),"")</f>
        <v/>
      </c>
      <c r="F1211" s="5" t="str">
        <f>IF(PhieuBauCu!$B$2&gt;2,IF(LEN($B1211)=0,"",IF(AND($B1211&gt;0,VALUE(SUBSTITUTE($B1211,"3","0"))=$B1211),1,0)),"")</f>
        <v/>
      </c>
      <c r="G1211" s="5" t="str">
        <f>IF(PhieuBauCu!$B$2&gt;3,IF(LEN($B1211)=0,"",IF(AND($B1211&gt;0,VALUE(SUBSTITUTE($B1211,"4","0"))=$B1211),1,0)),"")</f>
        <v/>
      </c>
      <c r="H1211" s="5" t="str">
        <f>IF(PhieuBauCu!$B$2&gt;4,IF(LEN($B1211)=0,"",IF(AND($B1211&gt;0,VALUE(SUBSTITUTE($B1211,"5","0"))=$B1211),1,0)),"")</f>
        <v/>
      </c>
      <c r="I1211" s="5" t="str">
        <f>IF(PhieuBauCu!$B$2&gt;5,IF(LEN($B1211)=0,"",IF(AND($B1211&gt;0,VALUE(SUBSTITUTE($B1211,"6","0"))=$B1211),1,0)),"")</f>
        <v/>
      </c>
      <c r="J1211" s="5" t="str">
        <f>IF(PhieuBauCu!$B$2&gt;6,IF(LEN($B1211)=0,"",IF(AND($B1211&gt;0,VALUE(SUBSTITUTE($B1211,"7","0"))=$B1211),1,0)),"")</f>
        <v/>
      </c>
      <c r="K1211" s="5" t="str">
        <f>IF(PhieuBauCu!$B$2&gt;7,IF(LEN($B1211)=0,"",IF(AND($B1211&gt;0,VALUE(SUBSTITUTE($B1211,"8","0"))=$B1211),1,0)),"")</f>
        <v/>
      </c>
      <c r="L1211" s="5" t="str">
        <f>IF(PhieuBauCu!$B$2&gt;8,IF(LEN($B1211)=0,"",IF(AND($B1211&gt;0,VALUE(SUBSTITUTE($B1211,"9","0"))=$B1211),1,0)),"")</f>
        <v/>
      </c>
      <c r="M1211" s="9">
        <f t="shared" si="37"/>
        <v>0</v>
      </c>
      <c r="N1211" s="36">
        <f>IF(AND(M1211&lt;=PhieuBauCu!$B$13,M1211&gt;=1),1,0)</f>
        <v>0</v>
      </c>
    </row>
    <row r="1212" spans="1:14" ht="28.5" customHeight="1">
      <c r="A1212" s="2">
        <v>1207</v>
      </c>
      <c r="B1212" s="3"/>
      <c r="C1212" s="48" t="str">
        <f t="shared" si="36"/>
        <v/>
      </c>
      <c r="D1212" s="5" t="str">
        <f>IF(PhieuBauCu!$B$2&gt;0,IF(LEN($B1212)=0,"",IF(AND($B1212&gt;0,VALUE(SUBSTITUTE($B1212,"1","0"))=$B1212),1,0)),"")</f>
        <v/>
      </c>
      <c r="E1212" s="5" t="str">
        <f>IF(PhieuBauCu!$B$2&gt;1,IF(LEN($B1212)=0,"",IF(AND($B1212&gt;0,VALUE(SUBSTITUTE($B1212,"2","0"))=$B1212),1,0)),"")</f>
        <v/>
      </c>
      <c r="F1212" s="5" t="str">
        <f>IF(PhieuBauCu!$B$2&gt;2,IF(LEN($B1212)=0,"",IF(AND($B1212&gt;0,VALUE(SUBSTITUTE($B1212,"3","0"))=$B1212),1,0)),"")</f>
        <v/>
      </c>
      <c r="G1212" s="5" t="str">
        <f>IF(PhieuBauCu!$B$2&gt;3,IF(LEN($B1212)=0,"",IF(AND($B1212&gt;0,VALUE(SUBSTITUTE($B1212,"4","0"))=$B1212),1,0)),"")</f>
        <v/>
      </c>
      <c r="H1212" s="5" t="str">
        <f>IF(PhieuBauCu!$B$2&gt;4,IF(LEN($B1212)=0,"",IF(AND($B1212&gt;0,VALUE(SUBSTITUTE($B1212,"5","0"))=$B1212),1,0)),"")</f>
        <v/>
      </c>
      <c r="I1212" s="5" t="str">
        <f>IF(PhieuBauCu!$B$2&gt;5,IF(LEN($B1212)=0,"",IF(AND($B1212&gt;0,VALUE(SUBSTITUTE($B1212,"6","0"))=$B1212),1,0)),"")</f>
        <v/>
      </c>
      <c r="J1212" s="5" t="str">
        <f>IF(PhieuBauCu!$B$2&gt;6,IF(LEN($B1212)=0,"",IF(AND($B1212&gt;0,VALUE(SUBSTITUTE($B1212,"7","0"))=$B1212),1,0)),"")</f>
        <v/>
      </c>
      <c r="K1212" s="5" t="str">
        <f>IF(PhieuBauCu!$B$2&gt;7,IF(LEN($B1212)=0,"",IF(AND($B1212&gt;0,VALUE(SUBSTITUTE($B1212,"8","0"))=$B1212),1,0)),"")</f>
        <v/>
      </c>
      <c r="L1212" s="5" t="str">
        <f>IF(PhieuBauCu!$B$2&gt;8,IF(LEN($B1212)=0,"",IF(AND($B1212&gt;0,VALUE(SUBSTITUTE($B1212,"9","0"))=$B1212),1,0)),"")</f>
        <v/>
      </c>
      <c r="M1212" s="9">
        <f t="shared" si="37"/>
        <v>0</v>
      </c>
      <c r="N1212" s="36">
        <f>IF(AND(M1212&lt;=PhieuBauCu!$B$13,M1212&gt;=1),1,0)</f>
        <v>0</v>
      </c>
    </row>
    <row r="1213" spans="1:14" ht="28.5" customHeight="1">
      <c r="A1213" s="2">
        <v>1208</v>
      </c>
      <c r="B1213" s="3"/>
      <c r="C1213" s="48" t="str">
        <f t="shared" si="36"/>
        <v/>
      </c>
      <c r="D1213" s="5" t="str">
        <f>IF(PhieuBauCu!$B$2&gt;0,IF(LEN($B1213)=0,"",IF(AND($B1213&gt;0,VALUE(SUBSTITUTE($B1213,"1","0"))=$B1213),1,0)),"")</f>
        <v/>
      </c>
      <c r="E1213" s="5" t="str">
        <f>IF(PhieuBauCu!$B$2&gt;1,IF(LEN($B1213)=0,"",IF(AND($B1213&gt;0,VALUE(SUBSTITUTE($B1213,"2","0"))=$B1213),1,0)),"")</f>
        <v/>
      </c>
      <c r="F1213" s="5" t="str">
        <f>IF(PhieuBauCu!$B$2&gt;2,IF(LEN($B1213)=0,"",IF(AND($B1213&gt;0,VALUE(SUBSTITUTE($B1213,"3","0"))=$B1213),1,0)),"")</f>
        <v/>
      </c>
      <c r="G1213" s="5" t="str">
        <f>IF(PhieuBauCu!$B$2&gt;3,IF(LEN($B1213)=0,"",IF(AND($B1213&gt;0,VALUE(SUBSTITUTE($B1213,"4","0"))=$B1213),1,0)),"")</f>
        <v/>
      </c>
      <c r="H1213" s="5" t="str">
        <f>IF(PhieuBauCu!$B$2&gt;4,IF(LEN($B1213)=0,"",IF(AND($B1213&gt;0,VALUE(SUBSTITUTE($B1213,"5","0"))=$B1213),1,0)),"")</f>
        <v/>
      </c>
      <c r="I1213" s="5" t="str">
        <f>IF(PhieuBauCu!$B$2&gt;5,IF(LEN($B1213)=0,"",IF(AND($B1213&gt;0,VALUE(SUBSTITUTE($B1213,"6","0"))=$B1213),1,0)),"")</f>
        <v/>
      </c>
      <c r="J1213" s="5" t="str">
        <f>IF(PhieuBauCu!$B$2&gt;6,IF(LEN($B1213)=0,"",IF(AND($B1213&gt;0,VALUE(SUBSTITUTE($B1213,"7","0"))=$B1213),1,0)),"")</f>
        <v/>
      </c>
      <c r="K1213" s="5" t="str">
        <f>IF(PhieuBauCu!$B$2&gt;7,IF(LEN($B1213)=0,"",IF(AND($B1213&gt;0,VALUE(SUBSTITUTE($B1213,"8","0"))=$B1213),1,0)),"")</f>
        <v/>
      </c>
      <c r="L1213" s="5" t="str">
        <f>IF(PhieuBauCu!$B$2&gt;8,IF(LEN($B1213)=0,"",IF(AND($B1213&gt;0,VALUE(SUBSTITUTE($B1213,"9","0"))=$B1213),1,0)),"")</f>
        <v/>
      </c>
      <c r="M1213" s="9">
        <f t="shared" si="37"/>
        <v>0</v>
      </c>
      <c r="N1213" s="36">
        <f>IF(AND(M1213&lt;=PhieuBauCu!$B$13,M1213&gt;=1),1,0)</f>
        <v>0</v>
      </c>
    </row>
    <row r="1214" spans="1:14" ht="28.5" customHeight="1">
      <c r="A1214" s="2">
        <v>1209</v>
      </c>
      <c r="B1214" s="3"/>
      <c r="C1214" s="48" t="str">
        <f t="shared" si="36"/>
        <v/>
      </c>
      <c r="D1214" s="5" t="str">
        <f>IF(PhieuBauCu!$B$2&gt;0,IF(LEN($B1214)=0,"",IF(AND($B1214&gt;0,VALUE(SUBSTITUTE($B1214,"1","0"))=$B1214),1,0)),"")</f>
        <v/>
      </c>
      <c r="E1214" s="5" t="str">
        <f>IF(PhieuBauCu!$B$2&gt;1,IF(LEN($B1214)=0,"",IF(AND($B1214&gt;0,VALUE(SUBSTITUTE($B1214,"2","0"))=$B1214),1,0)),"")</f>
        <v/>
      </c>
      <c r="F1214" s="5" t="str">
        <f>IF(PhieuBauCu!$B$2&gt;2,IF(LEN($B1214)=0,"",IF(AND($B1214&gt;0,VALUE(SUBSTITUTE($B1214,"3","0"))=$B1214),1,0)),"")</f>
        <v/>
      </c>
      <c r="G1214" s="5" t="str">
        <f>IF(PhieuBauCu!$B$2&gt;3,IF(LEN($B1214)=0,"",IF(AND($B1214&gt;0,VALUE(SUBSTITUTE($B1214,"4","0"))=$B1214),1,0)),"")</f>
        <v/>
      </c>
      <c r="H1214" s="5" t="str">
        <f>IF(PhieuBauCu!$B$2&gt;4,IF(LEN($B1214)=0,"",IF(AND($B1214&gt;0,VALUE(SUBSTITUTE($B1214,"5","0"))=$B1214),1,0)),"")</f>
        <v/>
      </c>
      <c r="I1214" s="5" t="str">
        <f>IF(PhieuBauCu!$B$2&gt;5,IF(LEN($B1214)=0,"",IF(AND($B1214&gt;0,VALUE(SUBSTITUTE($B1214,"6","0"))=$B1214),1,0)),"")</f>
        <v/>
      </c>
      <c r="J1214" s="5" t="str">
        <f>IF(PhieuBauCu!$B$2&gt;6,IF(LEN($B1214)=0,"",IF(AND($B1214&gt;0,VALUE(SUBSTITUTE($B1214,"7","0"))=$B1214),1,0)),"")</f>
        <v/>
      </c>
      <c r="K1214" s="5" t="str">
        <f>IF(PhieuBauCu!$B$2&gt;7,IF(LEN($B1214)=0,"",IF(AND($B1214&gt;0,VALUE(SUBSTITUTE($B1214,"8","0"))=$B1214),1,0)),"")</f>
        <v/>
      </c>
      <c r="L1214" s="5" t="str">
        <f>IF(PhieuBauCu!$B$2&gt;8,IF(LEN($B1214)=0,"",IF(AND($B1214&gt;0,VALUE(SUBSTITUTE($B1214,"9","0"))=$B1214),1,0)),"")</f>
        <v/>
      </c>
      <c r="M1214" s="9">
        <f t="shared" si="37"/>
        <v>0</v>
      </c>
      <c r="N1214" s="36">
        <f>IF(AND(M1214&lt;=PhieuBauCu!$B$13,M1214&gt;=1),1,0)</f>
        <v>0</v>
      </c>
    </row>
    <row r="1215" spans="1:14" ht="28.5" customHeight="1">
      <c r="A1215" s="2">
        <v>1210</v>
      </c>
      <c r="B1215" s="3"/>
      <c r="C1215" s="48" t="str">
        <f t="shared" si="36"/>
        <v/>
      </c>
      <c r="D1215" s="5" t="str">
        <f>IF(PhieuBauCu!$B$2&gt;0,IF(LEN($B1215)=0,"",IF(AND($B1215&gt;0,VALUE(SUBSTITUTE($B1215,"1","0"))=$B1215),1,0)),"")</f>
        <v/>
      </c>
      <c r="E1215" s="5" t="str">
        <f>IF(PhieuBauCu!$B$2&gt;1,IF(LEN($B1215)=0,"",IF(AND($B1215&gt;0,VALUE(SUBSTITUTE($B1215,"2","0"))=$B1215),1,0)),"")</f>
        <v/>
      </c>
      <c r="F1215" s="5" t="str">
        <f>IF(PhieuBauCu!$B$2&gt;2,IF(LEN($B1215)=0,"",IF(AND($B1215&gt;0,VALUE(SUBSTITUTE($B1215,"3","0"))=$B1215),1,0)),"")</f>
        <v/>
      </c>
      <c r="G1215" s="5" t="str">
        <f>IF(PhieuBauCu!$B$2&gt;3,IF(LEN($B1215)=0,"",IF(AND($B1215&gt;0,VALUE(SUBSTITUTE($B1215,"4","0"))=$B1215),1,0)),"")</f>
        <v/>
      </c>
      <c r="H1215" s="5" t="str">
        <f>IF(PhieuBauCu!$B$2&gt;4,IF(LEN($B1215)=0,"",IF(AND($B1215&gt;0,VALUE(SUBSTITUTE($B1215,"5","0"))=$B1215),1,0)),"")</f>
        <v/>
      </c>
      <c r="I1215" s="5" t="str">
        <f>IF(PhieuBauCu!$B$2&gt;5,IF(LEN($B1215)=0,"",IF(AND($B1215&gt;0,VALUE(SUBSTITUTE($B1215,"6","0"))=$B1215),1,0)),"")</f>
        <v/>
      </c>
      <c r="J1215" s="5" t="str">
        <f>IF(PhieuBauCu!$B$2&gt;6,IF(LEN($B1215)=0,"",IF(AND($B1215&gt;0,VALUE(SUBSTITUTE($B1215,"7","0"))=$B1215),1,0)),"")</f>
        <v/>
      </c>
      <c r="K1215" s="5" t="str">
        <f>IF(PhieuBauCu!$B$2&gt;7,IF(LEN($B1215)=0,"",IF(AND($B1215&gt;0,VALUE(SUBSTITUTE($B1215,"8","0"))=$B1215),1,0)),"")</f>
        <v/>
      </c>
      <c r="L1215" s="5" t="str">
        <f>IF(PhieuBauCu!$B$2&gt;8,IF(LEN($B1215)=0,"",IF(AND($B1215&gt;0,VALUE(SUBSTITUTE($B1215,"9","0"))=$B1215),1,0)),"")</f>
        <v/>
      </c>
      <c r="M1215" s="9">
        <f t="shared" si="37"/>
        <v>0</v>
      </c>
      <c r="N1215" s="36">
        <f>IF(AND(M1215&lt;=PhieuBauCu!$B$13,M1215&gt;=1),1,0)</f>
        <v>0</v>
      </c>
    </row>
    <row r="1216" spans="1:14" ht="28.5" customHeight="1">
      <c r="A1216" s="2">
        <v>1211</v>
      </c>
      <c r="B1216" s="3"/>
      <c r="C1216" s="48" t="str">
        <f t="shared" si="36"/>
        <v/>
      </c>
      <c r="D1216" s="5" t="str">
        <f>IF(PhieuBauCu!$B$2&gt;0,IF(LEN($B1216)=0,"",IF(AND($B1216&gt;0,VALUE(SUBSTITUTE($B1216,"1","0"))=$B1216),1,0)),"")</f>
        <v/>
      </c>
      <c r="E1216" s="5" t="str">
        <f>IF(PhieuBauCu!$B$2&gt;1,IF(LEN($B1216)=0,"",IF(AND($B1216&gt;0,VALUE(SUBSTITUTE($B1216,"2","0"))=$B1216),1,0)),"")</f>
        <v/>
      </c>
      <c r="F1216" s="5" t="str">
        <f>IF(PhieuBauCu!$B$2&gt;2,IF(LEN($B1216)=0,"",IF(AND($B1216&gt;0,VALUE(SUBSTITUTE($B1216,"3","0"))=$B1216),1,0)),"")</f>
        <v/>
      </c>
      <c r="G1216" s="5" t="str">
        <f>IF(PhieuBauCu!$B$2&gt;3,IF(LEN($B1216)=0,"",IF(AND($B1216&gt;0,VALUE(SUBSTITUTE($B1216,"4","0"))=$B1216),1,0)),"")</f>
        <v/>
      </c>
      <c r="H1216" s="5" t="str">
        <f>IF(PhieuBauCu!$B$2&gt;4,IF(LEN($B1216)=0,"",IF(AND($B1216&gt;0,VALUE(SUBSTITUTE($B1216,"5","0"))=$B1216),1,0)),"")</f>
        <v/>
      </c>
      <c r="I1216" s="5" t="str">
        <f>IF(PhieuBauCu!$B$2&gt;5,IF(LEN($B1216)=0,"",IF(AND($B1216&gt;0,VALUE(SUBSTITUTE($B1216,"6","0"))=$B1216),1,0)),"")</f>
        <v/>
      </c>
      <c r="J1216" s="5" t="str">
        <f>IF(PhieuBauCu!$B$2&gt;6,IF(LEN($B1216)=0,"",IF(AND($B1216&gt;0,VALUE(SUBSTITUTE($B1216,"7","0"))=$B1216),1,0)),"")</f>
        <v/>
      </c>
      <c r="K1216" s="5" t="str">
        <f>IF(PhieuBauCu!$B$2&gt;7,IF(LEN($B1216)=0,"",IF(AND($B1216&gt;0,VALUE(SUBSTITUTE($B1216,"8","0"))=$B1216),1,0)),"")</f>
        <v/>
      </c>
      <c r="L1216" s="5" t="str">
        <f>IF(PhieuBauCu!$B$2&gt;8,IF(LEN($B1216)=0,"",IF(AND($B1216&gt;0,VALUE(SUBSTITUTE($B1216,"9","0"))=$B1216),1,0)),"")</f>
        <v/>
      </c>
      <c r="M1216" s="9">
        <f t="shared" si="37"/>
        <v>0</v>
      </c>
      <c r="N1216" s="36">
        <f>IF(AND(M1216&lt;=PhieuBauCu!$B$13,M1216&gt;=1),1,0)</f>
        <v>0</v>
      </c>
    </row>
    <row r="1217" spans="1:14" ht="28.5" customHeight="1">
      <c r="A1217" s="2">
        <v>1212</v>
      </c>
      <c r="B1217" s="3"/>
      <c r="C1217" s="48" t="str">
        <f t="shared" si="36"/>
        <v/>
      </c>
      <c r="D1217" s="5" t="str">
        <f>IF(PhieuBauCu!$B$2&gt;0,IF(LEN($B1217)=0,"",IF(AND($B1217&gt;0,VALUE(SUBSTITUTE($B1217,"1","0"))=$B1217),1,0)),"")</f>
        <v/>
      </c>
      <c r="E1217" s="5" t="str">
        <f>IF(PhieuBauCu!$B$2&gt;1,IF(LEN($B1217)=0,"",IF(AND($B1217&gt;0,VALUE(SUBSTITUTE($B1217,"2","0"))=$B1217),1,0)),"")</f>
        <v/>
      </c>
      <c r="F1217" s="5" t="str">
        <f>IF(PhieuBauCu!$B$2&gt;2,IF(LEN($B1217)=0,"",IF(AND($B1217&gt;0,VALUE(SUBSTITUTE($B1217,"3","0"))=$B1217),1,0)),"")</f>
        <v/>
      </c>
      <c r="G1217" s="5" t="str">
        <f>IF(PhieuBauCu!$B$2&gt;3,IF(LEN($B1217)=0,"",IF(AND($B1217&gt;0,VALUE(SUBSTITUTE($B1217,"4","0"))=$B1217),1,0)),"")</f>
        <v/>
      </c>
      <c r="H1217" s="5" t="str">
        <f>IF(PhieuBauCu!$B$2&gt;4,IF(LEN($B1217)=0,"",IF(AND($B1217&gt;0,VALUE(SUBSTITUTE($B1217,"5","0"))=$B1217),1,0)),"")</f>
        <v/>
      </c>
      <c r="I1217" s="5" t="str">
        <f>IF(PhieuBauCu!$B$2&gt;5,IF(LEN($B1217)=0,"",IF(AND($B1217&gt;0,VALUE(SUBSTITUTE($B1217,"6","0"))=$B1217),1,0)),"")</f>
        <v/>
      </c>
      <c r="J1217" s="5" t="str">
        <f>IF(PhieuBauCu!$B$2&gt;6,IF(LEN($B1217)=0,"",IF(AND($B1217&gt;0,VALUE(SUBSTITUTE($B1217,"7","0"))=$B1217),1,0)),"")</f>
        <v/>
      </c>
      <c r="K1217" s="5" t="str">
        <f>IF(PhieuBauCu!$B$2&gt;7,IF(LEN($B1217)=0,"",IF(AND($B1217&gt;0,VALUE(SUBSTITUTE($B1217,"8","0"))=$B1217),1,0)),"")</f>
        <v/>
      </c>
      <c r="L1217" s="5" t="str">
        <f>IF(PhieuBauCu!$B$2&gt;8,IF(LEN($B1217)=0,"",IF(AND($B1217&gt;0,VALUE(SUBSTITUTE($B1217,"9","0"))=$B1217),1,0)),"")</f>
        <v/>
      </c>
      <c r="M1217" s="9">
        <f t="shared" si="37"/>
        <v>0</v>
      </c>
      <c r="N1217" s="36">
        <f>IF(AND(M1217&lt;=PhieuBauCu!$B$13,M1217&gt;=1),1,0)</f>
        <v>0</v>
      </c>
    </row>
    <row r="1218" spans="1:14" ht="28.5" customHeight="1">
      <c r="A1218" s="2">
        <v>1213</v>
      </c>
      <c r="B1218" s="3"/>
      <c r="C1218" s="48" t="str">
        <f t="shared" si="36"/>
        <v/>
      </c>
      <c r="D1218" s="5" t="str">
        <f>IF(PhieuBauCu!$B$2&gt;0,IF(LEN($B1218)=0,"",IF(AND($B1218&gt;0,VALUE(SUBSTITUTE($B1218,"1","0"))=$B1218),1,0)),"")</f>
        <v/>
      </c>
      <c r="E1218" s="5" t="str">
        <f>IF(PhieuBauCu!$B$2&gt;1,IF(LEN($B1218)=0,"",IF(AND($B1218&gt;0,VALUE(SUBSTITUTE($B1218,"2","0"))=$B1218),1,0)),"")</f>
        <v/>
      </c>
      <c r="F1218" s="5" t="str">
        <f>IF(PhieuBauCu!$B$2&gt;2,IF(LEN($B1218)=0,"",IF(AND($B1218&gt;0,VALUE(SUBSTITUTE($B1218,"3","0"))=$B1218),1,0)),"")</f>
        <v/>
      </c>
      <c r="G1218" s="5" t="str">
        <f>IF(PhieuBauCu!$B$2&gt;3,IF(LEN($B1218)=0,"",IF(AND($B1218&gt;0,VALUE(SUBSTITUTE($B1218,"4","0"))=$B1218),1,0)),"")</f>
        <v/>
      </c>
      <c r="H1218" s="5" t="str">
        <f>IF(PhieuBauCu!$B$2&gt;4,IF(LEN($B1218)=0,"",IF(AND($B1218&gt;0,VALUE(SUBSTITUTE($B1218,"5","0"))=$B1218),1,0)),"")</f>
        <v/>
      </c>
      <c r="I1218" s="5" t="str">
        <f>IF(PhieuBauCu!$B$2&gt;5,IF(LEN($B1218)=0,"",IF(AND($B1218&gt;0,VALUE(SUBSTITUTE($B1218,"6","0"))=$B1218),1,0)),"")</f>
        <v/>
      </c>
      <c r="J1218" s="5" t="str">
        <f>IF(PhieuBauCu!$B$2&gt;6,IF(LEN($B1218)=0,"",IF(AND($B1218&gt;0,VALUE(SUBSTITUTE($B1218,"7","0"))=$B1218),1,0)),"")</f>
        <v/>
      </c>
      <c r="K1218" s="5" t="str">
        <f>IF(PhieuBauCu!$B$2&gt;7,IF(LEN($B1218)=0,"",IF(AND($B1218&gt;0,VALUE(SUBSTITUTE($B1218,"8","0"))=$B1218),1,0)),"")</f>
        <v/>
      </c>
      <c r="L1218" s="5" t="str">
        <f>IF(PhieuBauCu!$B$2&gt;8,IF(LEN($B1218)=0,"",IF(AND($B1218&gt;0,VALUE(SUBSTITUTE($B1218,"9","0"))=$B1218),1,0)),"")</f>
        <v/>
      </c>
      <c r="M1218" s="9">
        <f t="shared" si="37"/>
        <v>0</v>
      </c>
      <c r="N1218" s="36">
        <f>IF(AND(M1218&lt;=PhieuBauCu!$B$13,M1218&gt;=1),1,0)</f>
        <v>0</v>
      </c>
    </row>
    <row r="1219" spans="1:14" ht="28.5" customHeight="1">
      <c r="A1219" s="2">
        <v>1214</v>
      </c>
      <c r="B1219" s="3"/>
      <c r="C1219" s="48" t="str">
        <f t="shared" si="36"/>
        <v/>
      </c>
      <c r="D1219" s="5" t="str">
        <f>IF(PhieuBauCu!$B$2&gt;0,IF(LEN($B1219)=0,"",IF(AND($B1219&gt;0,VALUE(SUBSTITUTE($B1219,"1","0"))=$B1219),1,0)),"")</f>
        <v/>
      </c>
      <c r="E1219" s="5" t="str">
        <f>IF(PhieuBauCu!$B$2&gt;1,IF(LEN($B1219)=0,"",IF(AND($B1219&gt;0,VALUE(SUBSTITUTE($B1219,"2","0"))=$B1219),1,0)),"")</f>
        <v/>
      </c>
      <c r="F1219" s="5" t="str">
        <f>IF(PhieuBauCu!$B$2&gt;2,IF(LEN($B1219)=0,"",IF(AND($B1219&gt;0,VALUE(SUBSTITUTE($B1219,"3","0"))=$B1219),1,0)),"")</f>
        <v/>
      </c>
      <c r="G1219" s="5" t="str">
        <f>IF(PhieuBauCu!$B$2&gt;3,IF(LEN($B1219)=0,"",IF(AND($B1219&gt;0,VALUE(SUBSTITUTE($B1219,"4","0"))=$B1219),1,0)),"")</f>
        <v/>
      </c>
      <c r="H1219" s="5" t="str">
        <f>IF(PhieuBauCu!$B$2&gt;4,IF(LEN($B1219)=0,"",IF(AND($B1219&gt;0,VALUE(SUBSTITUTE($B1219,"5","0"))=$B1219),1,0)),"")</f>
        <v/>
      </c>
      <c r="I1219" s="5" t="str">
        <f>IF(PhieuBauCu!$B$2&gt;5,IF(LEN($B1219)=0,"",IF(AND($B1219&gt;0,VALUE(SUBSTITUTE($B1219,"6","0"))=$B1219),1,0)),"")</f>
        <v/>
      </c>
      <c r="J1219" s="5" t="str">
        <f>IF(PhieuBauCu!$B$2&gt;6,IF(LEN($B1219)=0,"",IF(AND($B1219&gt;0,VALUE(SUBSTITUTE($B1219,"7","0"))=$B1219),1,0)),"")</f>
        <v/>
      </c>
      <c r="K1219" s="5" t="str">
        <f>IF(PhieuBauCu!$B$2&gt;7,IF(LEN($B1219)=0,"",IF(AND($B1219&gt;0,VALUE(SUBSTITUTE($B1219,"8","0"))=$B1219),1,0)),"")</f>
        <v/>
      </c>
      <c r="L1219" s="5" t="str">
        <f>IF(PhieuBauCu!$B$2&gt;8,IF(LEN($B1219)=0,"",IF(AND($B1219&gt;0,VALUE(SUBSTITUTE($B1219,"9","0"))=$B1219),1,0)),"")</f>
        <v/>
      </c>
      <c r="M1219" s="9">
        <f t="shared" si="37"/>
        <v>0</v>
      </c>
      <c r="N1219" s="36">
        <f>IF(AND(M1219&lt;=PhieuBauCu!$B$13,M1219&gt;=1),1,0)</f>
        <v>0</v>
      </c>
    </row>
    <row r="1220" spans="1:14" ht="28.5" customHeight="1">
      <c r="A1220" s="2">
        <v>1215</v>
      </c>
      <c r="B1220" s="3"/>
      <c r="C1220" s="48" t="str">
        <f t="shared" si="36"/>
        <v/>
      </c>
      <c r="D1220" s="5" t="str">
        <f>IF(PhieuBauCu!$B$2&gt;0,IF(LEN($B1220)=0,"",IF(AND($B1220&gt;0,VALUE(SUBSTITUTE($B1220,"1","0"))=$B1220),1,0)),"")</f>
        <v/>
      </c>
      <c r="E1220" s="5" t="str">
        <f>IF(PhieuBauCu!$B$2&gt;1,IF(LEN($B1220)=0,"",IF(AND($B1220&gt;0,VALUE(SUBSTITUTE($B1220,"2","0"))=$B1220),1,0)),"")</f>
        <v/>
      </c>
      <c r="F1220" s="5" t="str">
        <f>IF(PhieuBauCu!$B$2&gt;2,IF(LEN($B1220)=0,"",IF(AND($B1220&gt;0,VALUE(SUBSTITUTE($B1220,"3","0"))=$B1220),1,0)),"")</f>
        <v/>
      </c>
      <c r="G1220" s="5" t="str">
        <f>IF(PhieuBauCu!$B$2&gt;3,IF(LEN($B1220)=0,"",IF(AND($B1220&gt;0,VALUE(SUBSTITUTE($B1220,"4","0"))=$B1220),1,0)),"")</f>
        <v/>
      </c>
      <c r="H1220" s="5" t="str">
        <f>IF(PhieuBauCu!$B$2&gt;4,IF(LEN($B1220)=0,"",IF(AND($B1220&gt;0,VALUE(SUBSTITUTE($B1220,"5","0"))=$B1220),1,0)),"")</f>
        <v/>
      </c>
      <c r="I1220" s="5" t="str">
        <f>IF(PhieuBauCu!$B$2&gt;5,IF(LEN($B1220)=0,"",IF(AND($B1220&gt;0,VALUE(SUBSTITUTE($B1220,"6","0"))=$B1220),1,0)),"")</f>
        <v/>
      </c>
      <c r="J1220" s="5" t="str">
        <f>IF(PhieuBauCu!$B$2&gt;6,IF(LEN($B1220)=0,"",IF(AND($B1220&gt;0,VALUE(SUBSTITUTE($B1220,"7","0"))=$B1220),1,0)),"")</f>
        <v/>
      </c>
      <c r="K1220" s="5" t="str">
        <f>IF(PhieuBauCu!$B$2&gt;7,IF(LEN($B1220)=0,"",IF(AND($B1220&gt;0,VALUE(SUBSTITUTE($B1220,"8","0"))=$B1220),1,0)),"")</f>
        <v/>
      </c>
      <c r="L1220" s="5" t="str">
        <f>IF(PhieuBauCu!$B$2&gt;8,IF(LEN($B1220)=0,"",IF(AND($B1220&gt;0,VALUE(SUBSTITUTE($B1220,"9","0"))=$B1220),1,0)),"")</f>
        <v/>
      </c>
      <c r="M1220" s="9">
        <f t="shared" si="37"/>
        <v>0</v>
      </c>
      <c r="N1220" s="36">
        <f>IF(AND(M1220&lt;=PhieuBauCu!$B$13,M1220&gt;=1),1,0)</f>
        <v>0</v>
      </c>
    </row>
    <row r="1221" spans="1:14" ht="28.5" customHeight="1">
      <c r="A1221" s="2">
        <v>1216</v>
      </c>
      <c r="B1221" s="3"/>
      <c r="C1221" s="48" t="str">
        <f t="shared" si="36"/>
        <v/>
      </c>
      <c r="D1221" s="5" t="str">
        <f>IF(PhieuBauCu!$B$2&gt;0,IF(LEN($B1221)=0,"",IF(AND($B1221&gt;0,VALUE(SUBSTITUTE($B1221,"1","0"))=$B1221),1,0)),"")</f>
        <v/>
      </c>
      <c r="E1221" s="5" t="str">
        <f>IF(PhieuBauCu!$B$2&gt;1,IF(LEN($B1221)=0,"",IF(AND($B1221&gt;0,VALUE(SUBSTITUTE($B1221,"2","0"))=$B1221),1,0)),"")</f>
        <v/>
      </c>
      <c r="F1221" s="5" t="str">
        <f>IF(PhieuBauCu!$B$2&gt;2,IF(LEN($B1221)=0,"",IF(AND($B1221&gt;0,VALUE(SUBSTITUTE($B1221,"3","0"))=$B1221),1,0)),"")</f>
        <v/>
      </c>
      <c r="G1221" s="5" t="str">
        <f>IF(PhieuBauCu!$B$2&gt;3,IF(LEN($B1221)=0,"",IF(AND($B1221&gt;0,VALUE(SUBSTITUTE($B1221,"4","0"))=$B1221),1,0)),"")</f>
        <v/>
      </c>
      <c r="H1221" s="5" t="str">
        <f>IF(PhieuBauCu!$B$2&gt;4,IF(LEN($B1221)=0,"",IF(AND($B1221&gt;0,VALUE(SUBSTITUTE($B1221,"5","0"))=$B1221),1,0)),"")</f>
        <v/>
      </c>
      <c r="I1221" s="5" t="str">
        <f>IF(PhieuBauCu!$B$2&gt;5,IF(LEN($B1221)=0,"",IF(AND($B1221&gt;0,VALUE(SUBSTITUTE($B1221,"6","0"))=$B1221),1,0)),"")</f>
        <v/>
      </c>
      <c r="J1221" s="5" t="str">
        <f>IF(PhieuBauCu!$B$2&gt;6,IF(LEN($B1221)=0,"",IF(AND($B1221&gt;0,VALUE(SUBSTITUTE($B1221,"7","0"))=$B1221),1,0)),"")</f>
        <v/>
      </c>
      <c r="K1221" s="5" t="str">
        <f>IF(PhieuBauCu!$B$2&gt;7,IF(LEN($B1221)=0,"",IF(AND($B1221&gt;0,VALUE(SUBSTITUTE($B1221,"8","0"))=$B1221),1,0)),"")</f>
        <v/>
      </c>
      <c r="L1221" s="5" t="str">
        <f>IF(PhieuBauCu!$B$2&gt;8,IF(LEN($B1221)=0,"",IF(AND($B1221&gt;0,VALUE(SUBSTITUTE($B1221,"9","0"))=$B1221),1,0)),"")</f>
        <v/>
      </c>
      <c r="M1221" s="9">
        <f t="shared" si="37"/>
        <v>0</v>
      </c>
      <c r="N1221" s="36">
        <f>IF(AND(M1221&lt;=PhieuBauCu!$B$13,M1221&gt;=1),1,0)</f>
        <v>0</v>
      </c>
    </row>
    <row r="1222" spans="1:14" ht="28.5" customHeight="1">
      <c r="A1222" s="2">
        <v>1217</v>
      </c>
      <c r="B1222" s="3"/>
      <c r="C1222" s="48" t="str">
        <f t="shared" si="36"/>
        <v/>
      </c>
      <c r="D1222" s="5" t="str">
        <f>IF(PhieuBauCu!$B$2&gt;0,IF(LEN($B1222)=0,"",IF(AND($B1222&gt;0,VALUE(SUBSTITUTE($B1222,"1","0"))=$B1222),1,0)),"")</f>
        <v/>
      </c>
      <c r="E1222" s="5" t="str">
        <f>IF(PhieuBauCu!$B$2&gt;1,IF(LEN($B1222)=0,"",IF(AND($B1222&gt;0,VALUE(SUBSTITUTE($B1222,"2","0"))=$B1222),1,0)),"")</f>
        <v/>
      </c>
      <c r="F1222" s="5" t="str">
        <f>IF(PhieuBauCu!$B$2&gt;2,IF(LEN($B1222)=0,"",IF(AND($B1222&gt;0,VALUE(SUBSTITUTE($B1222,"3","0"))=$B1222),1,0)),"")</f>
        <v/>
      </c>
      <c r="G1222" s="5" t="str">
        <f>IF(PhieuBauCu!$B$2&gt;3,IF(LEN($B1222)=0,"",IF(AND($B1222&gt;0,VALUE(SUBSTITUTE($B1222,"4","0"))=$B1222),1,0)),"")</f>
        <v/>
      </c>
      <c r="H1222" s="5" t="str">
        <f>IF(PhieuBauCu!$B$2&gt;4,IF(LEN($B1222)=0,"",IF(AND($B1222&gt;0,VALUE(SUBSTITUTE($B1222,"5","0"))=$B1222),1,0)),"")</f>
        <v/>
      </c>
      <c r="I1222" s="5" t="str">
        <f>IF(PhieuBauCu!$B$2&gt;5,IF(LEN($B1222)=0,"",IF(AND($B1222&gt;0,VALUE(SUBSTITUTE($B1222,"6","0"))=$B1222),1,0)),"")</f>
        <v/>
      </c>
      <c r="J1222" s="5" t="str">
        <f>IF(PhieuBauCu!$B$2&gt;6,IF(LEN($B1222)=0,"",IF(AND($B1222&gt;0,VALUE(SUBSTITUTE($B1222,"7","0"))=$B1222),1,0)),"")</f>
        <v/>
      </c>
      <c r="K1222" s="5" t="str">
        <f>IF(PhieuBauCu!$B$2&gt;7,IF(LEN($B1222)=0,"",IF(AND($B1222&gt;0,VALUE(SUBSTITUTE($B1222,"8","0"))=$B1222),1,0)),"")</f>
        <v/>
      </c>
      <c r="L1222" s="5" t="str">
        <f>IF(PhieuBauCu!$B$2&gt;8,IF(LEN($B1222)=0,"",IF(AND($B1222&gt;0,VALUE(SUBSTITUTE($B1222,"9","0"))=$B1222),1,0)),"")</f>
        <v/>
      </c>
      <c r="M1222" s="9">
        <f t="shared" si="37"/>
        <v>0</v>
      </c>
      <c r="N1222" s="36">
        <f>IF(AND(M1222&lt;=PhieuBauCu!$B$13,M1222&gt;=1),1,0)</f>
        <v>0</v>
      </c>
    </row>
    <row r="1223" spans="1:14" ht="28.5" customHeight="1">
      <c r="A1223" s="2">
        <v>1218</v>
      </c>
      <c r="B1223" s="3"/>
      <c r="C1223" s="48" t="str">
        <f t="shared" ref="C1223:C1286" si="38">IF(LEN(B1223)&gt;0,IF(N1223=1,"Ok","Not Ok"),"")</f>
        <v/>
      </c>
      <c r="D1223" s="5" t="str">
        <f>IF(PhieuBauCu!$B$2&gt;0,IF(LEN($B1223)=0,"",IF(AND($B1223&gt;0,VALUE(SUBSTITUTE($B1223,"1","0"))=$B1223),1,0)),"")</f>
        <v/>
      </c>
      <c r="E1223" s="5" t="str">
        <f>IF(PhieuBauCu!$B$2&gt;1,IF(LEN($B1223)=0,"",IF(AND($B1223&gt;0,VALUE(SUBSTITUTE($B1223,"2","0"))=$B1223),1,0)),"")</f>
        <v/>
      </c>
      <c r="F1223" s="5" t="str">
        <f>IF(PhieuBauCu!$B$2&gt;2,IF(LEN($B1223)=0,"",IF(AND($B1223&gt;0,VALUE(SUBSTITUTE($B1223,"3","0"))=$B1223),1,0)),"")</f>
        <v/>
      </c>
      <c r="G1223" s="5" t="str">
        <f>IF(PhieuBauCu!$B$2&gt;3,IF(LEN($B1223)=0,"",IF(AND($B1223&gt;0,VALUE(SUBSTITUTE($B1223,"4","0"))=$B1223),1,0)),"")</f>
        <v/>
      </c>
      <c r="H1223" s="5" t="str">
        <f>IF(PhieuBauCu!$B$2&gt;4,IF(LEN($B1223)=0,"",IF(AND($B1223&gt;0,VALUE(SUBSTITUTE($B1223,"5","0"))=$B1223),1,0)),"")</f>
        <v/>
      </c>
      <c r="I1223" s="5" t="str">
        <f>IF(PhieuBauCu!$B$2&gt;5,IF(LEN($B1223)=0,"",IF(AND($B1223&gt;0,VALUE(SUBSTITUTE($B1223,"6","0"))=$B1223),1,0)),"")</f>
        <v/>
      </c>
      <c r="J1223" s="5" t="str">
        <f>IF(PhieuBauCu!$B$2&gt;6,IF(LEN($B1223)=0,"",IF(AND($B1223&gt;0,VALUE(SUBSTITUTE($B1223,"7","0"))=$B1223),1,0)),"")</f>
        <v/>
      </c>
      <c r="K1223" s="5" t="str">
        <f>IF(PhieuBauCu!$B$2&gt;7,IF(LEN($B1223)=0,"",IF(AND($B1223&gt;0,VALUE(SUBSTITUTE($B1223,"8","0"))=$B1223),1,0)),"")</f>
        <v/>
      </c>
      <c r="L1223" s="5" t="str">
        <f>IF(PhieuBauCu!$B$2&gt;8,IF(LEN($B1223)=0,"",IF(AND($B1223&gt;0,VALUE(SUBSTITUTE($B1223,"9","0"))=$B1223),1,0)),"")</f>
        <v/>
      </c>
      <c r="M1223" s="9">
        <f t="shared" ref="M1223:M1286" si="39">SUMIF(D1223:L1223,1)</f>
        <v>0</v>
      </c>
      <c r="N1223" s="36">
        <f>IF(AND(M1223&lt;=PhieuBauCu!$B$13,M1223&gt;=1),1,0)</f>
        <v>0</v>
      </c>
    </row>
    <row r="1224" spans="1:14" ht="28.5" customHeight="1">
      <c r="A1224" s="2">
        <v>1219</v>
      </c>
      <c r="B1224" s="3"/>
      <c r="C1224" s="48" t="str">
        <f t="shared" si="38"/>
        <v/>
      </c>
      <c r="D1224" s="5" t="str">
        <f>IF(PhieuBauCu!$B$2&gt;0,IF(LEN($B1224)=0,"",IF(AND($B1224&gt;0,VALUE(SUBSTITUTE($B1224,"1","0"))=$B1224),1,0)),"")</f>
        <v/>
      </c>
      <c r="E1224" s="5" t="str">
        <f>IF(PhieuBauCu!$B$2&gt;1,IF(LEN($B1224)=0,"",IF(AND($B1224&gt;0,VALUE(SUBSTITUTE($B1224,"2","0"))=$B1224),1,0)),"")</f>
        <v/>
      </c>
      <c r="F1224" s="5" t="str">
        <f>IF(PhieuBauCu!$B$2&gt;2,IF(LEN($B1224)=0,"",IF(AND($B1224&gt;0,VALUE(SUBSTITUTE($B1224,"3","0"))=$B1224),1,0)),"")</f>
        <v/>
      </c>
      <c r="G1224" s="5" t="str">
        <f>IF(PhieuBauCu!$B$2&gt;3,IF(LEN($B1224)=0,"",IF(AND($B1224&gt;0,VALUE(SUBSTITUTE($B1224,"4","0"))=$B1224),1,0)),"")</f>
        <v/>
      </c>
      <c r="H1224" s="5" t="str">
        <f>IF(PhieuBauCu!$B$2&gt;4,IF(LEN($B1224)=0,"",IF(AND($B1224&gt;0,VALUE(SUBSTITUTE($B1224,"5","0"))=$B1224),1,0)),"")</f>
        <v/>
      </c>
      <c r="I1224" s="5" t="str">
        <f>IF(PhieuBauCu!$B$2&gt;5,IF(LEN($B1224)=0,"",IF(AND($B1224&gt;0,VALUE(SUBSTITUTE($B1224,"6","0"))=$B1224),1,0)),"")</f>
        <v/>
      </c>
      <c r="J1224" s="5" t="str">
        <f>IF(PhieuBauCu!$B$2&gt;6,IF(LEN($B1224)=0,"",IF(AND($B1224&gt;0,VALUE(SUBSTITUTE($B1224,"7","0"))=$B1224),1,0)),"")</f>
        <v/>
      </c>
      <c r="K1224" s="5" t="str">
        <f>IF(PhieuBauCu!$B$2&gt;7,IF(LEN($B1224)=0,"",IF(AND($B1224&gt;0,VALUE(SUBSTITUTE($B1224,"8","0"))=$B1224),1,0)),"")</f>
        <v/>
      </c>
      <c r="L1224" s="5" t="str">
        <f>IF(PhieuBauCu!$B$2&gt;8,IF(LEN($B1224)=0,"",IF(AND($B1224&gt;0,VALUE(SUBSTITUTE($B1224,"9","0"))=$B1224),1,0)),"")</f>
        <v/>
      </c>
      <c r="M1224" s="9">
        <f t="shared" si="39"/>
        <v>0</v>
      </c>
      <c r="N1224" s="36">
        <f>IF(AND(M1224&lt;=PhieuBauCu!$B$13,M1224&gt;=1),1,0)</f>
        <v>0</v>
      </c>
    </row>
    <row r="1225" spans="1:14" ht="28.5" customHeight="1">
      <c r="A1225" s="2">
        <v>1220</v>
      </c>
      <c r="B1225" s="3"/>
      <c r="C1225" s="48" t="str">
        <f t="shared" si="38"/>
        <v/>
      </c>
      <c r="D1225" s="5" t="str">
        <f>IF(PhieuBauCu!$B$2&gt;0,IF(LEN($B1225)=0,"",IF(AND($B1225&gt;0,VALUE(SUBSTITUTE($B1225,"1","0"))=$B1225),1,0)),"")</f>
        <v/>
      </c>
      <c r="E1225" s="5" t="str">
        <f>IF(PhieuBauCu!$B$2&gt;1,IF(LEN($B1225)=0,"",IF(AND($B1225&gt;0,VALUE(SUBSTITUTE($B1225,"2","0"))=$B1225),1,0)),"")</f>
        <v/>
      </c>
      <c r="F1225" s="5" t="str">
        <f>IF(PhieuBauCu!$B$2&gt;2,IF(LEN($B1225)=0,"",IF(AND($B1225&gt;0,VALUE(SUBSTITUTE($B1225,"3","0"))=$B1225),1,0)),"")</f>
        <v/>
      </c>
      <c r="G1225" s="5" t="str">
        <f>IF(PhieuBauCu!$B$2&gt;3,IF(LEN($B1225)=0,"",IF(AND($B1225&gt;0,VALUE(SUBSTITUTE($B1225,"4","0"))=$B1225),1,0)),"")</f>
        <v/>
      </c>
      <c r="H1225" s="5" t="str">
        <f>IF(PhieuBauCu!$B$2&gt;4,IF(LEN($B1225)=0,"",IF(AND($B1225&gt;0,VALUE(SUBSTITUTE($B1225,"5","0"))=$B1225),1,0)),"")</f>
        <v/>
      </c>
      <c r="I1225" s="5" t="str">
        <f>IF(PhieuBauCu!$B$2&gt;5,IF(LEN($B1225)=0,"",IF(AND($B1225&gt;0,VALUE(SUBSTITUTE($B1225,"6","0"))=$B1225),1,0)),"")</f>
        <v/>
      </c>
      <c r="J1225" s="5" t="str">
        <f>IF(PhieuBauCu!$B$2&gt;6,IF(LEN($B1225)=0,"",IF(AND($B1225&gt;0,VALUE(SUBSTITUTE($B1225,"7","0"))=$B1225),1,0)),"")</f>
        <v/>
      </c>
      <c r="K1225" s="5" t="str">
        <f>IF(PhieuBauCu!$B$2&gt;7,IF(LEN($B1225)=0,"",IF(AND($B1225&gt;0,VALUE(SUBSTITUTE($B1225,"8","0"))=$B1225),1,0)),"")</f>
        <v/>
      </c>
      <c r="L1225" s="5" t="str">
        <f>IF(PhieuBauCu!$B$2&gt;8,IF(LEN($B1225)=0,"",IF(AND($B1225&gt;0,VALUE(SUBSTITUTE($B1225,"9","0"))=$B1225),1,0)),"")</f>
        <v/>
      </c>
      <c r="M1225" s="9">
        <f t="shared" si="39"/>
        <v>0</v>
      </c>
      <c r="N1225" s="36">
        <f>IF(AND(M1225&lt;=PhieuBauCu!$B$13,M1225&gt;=1),1,0)</f>
        <v>0</v>
      </c>
    </row>
    <row r="1226" spans="1:14" ht="28.5" customHeight="1">
      <c r="A1226" s="2">
        <v>1221</v>
      </c>
      <c r="B1226" s="3"/>
      <c r="C1226" s="48" t="str">
        <f t="shared" si="38"/>
        <v/>
      </c>
      <c r="D1226" s="5" t="str">
        <f>IF(PhieuBauCu!$B$2&gt;0,IF(LEN($B1226)=0,"",IF(AND($B1226&gt;0,VALUE(SUBSTITUTE($B1226,"1","0"))=$B1226),1,0)),"")</f>
        <v/>
      </c>
      <c r="E1226" s="5" t="str">
        <f>IF(PhieuBauCu!$B$2&gt;1,IF(LEN($B1226)=0,"",IF(AND($B1226&gt;0,VALUE(SUBSTITUTE($B1226,"2","0"))=$B1226),1,0)),"")</f>
        <v/>
      </c>
      <c r="F1226" s="5" t="str">
        <f>IF(PhieuBauCu!$B$2&gt;2,IF(LEN($B1226)=0,"",IF(AND($B1226&gt;0,VALUE(SUBSTITUTE($B1226,"3","0"))=$B1226),1,0)),"")</f>
        <v/>
      </c>
      <c r="G1226" s="5" t="str">
        <f>IF(PhieuBauCu!$B$2&gt;3,IF(LEN($B1226)=0,"",IF(AND($B1226&gt;0,VALUE(SUBSTITUTE($B1226,"4","0"))=$B1226),1,0)),"")</f>
        <v/>
      </c>
      <c r="H1226" s="5" t="str">
        <f>IF(PhieuBauCu!$B$2&gt;4,IF(LEN($B1226)=0,"",IF(AND($B1226&gt;0,VALUE(SUBSTITUTE($B1226,"5","0"))=$B1226),1,0)),"")</f>
        <v/>
      </c>
      <c r="I1226" s="5" t="str">
        <f>IF(PhieuBauCu!$B$2&gt;5,IF(LEN($B1226)=0,"",IF(AND($B1226&gt;0,VALUE(SUBSTITUTE($B1226,"6","0"))=$B1226),1,0)),"")</f>
        <v/>
      </c>
      <c r="J1226" s="5" t="str">
        <f>IF(PhieuBauCu!$B$2&gt;6,IF(LEN($B1226)=0,"",IF(AND($B1226&gt;0,VALUE(SUBSTITUTE($B1226,"7","0"))=$B1226),1,0)),"")</f>
        <v/>
      </c>
      <c r="K1226" s="5" t="str">
        <f>IF(PhieuBauCu!$B$2&gt;7,IF(LEN($B1226)=0,"",IF(AND($B1226&gt;0,VALUE(SUBSTITUTE($B1226,"8","0"))=$B1226),1,0)),"")</f>
        <v/>
      </c>
      <c r="L1226" s="5" t="str">
        <f>IF(PhieuBauCu!$B$2&gt;8,IF(LEN($B1226)=0,"",IF(AND($B1226&gt;0,VALUE(SUBSTITUTE($B1226,"9","0"))=$B1226),1,0)),"")</f>
        <v/>
      </c>
      <c r="M1226" s="9">
        <f t="shared" si="39"/>
        <v>0</v>
      </c>
      <c r="N1226" s="36">
        <f>IF(AND(M1226&lt;=PhieuBauCu!$B$13,M1226&gt;=1),1,0)</f>
        <v>0</v>
      </c>
    </row>
    <row r="1227" spans="1:14" ht="28.5" customHeight="1">
      <c r="A1227" s="2">
        <v>1222</v>
      </c>
      <c r="B1227" s="3"/>
      <c r="C1227" s="48" t="str">
        <f t="shared" si="38"/>
        <v/>
      </c>
      <c r="D1227" s="5" t="str">
        <f>IF(PhieuBauCu!$B$2&gt;0,IF(LEN($B1227)=0,"",IF(AND($B1227&gt;0,VALUE(SUBSTITUTE($B1227,"1","0"))=$B1227),1,0)),"")</f>
        <v/>
      </c>
      <c r="E1227" s="5" t="str">
        <f>IF(PhieuBauCu!$B$2&gt;1,IF(LEN($B1227)=0,"",IF(AND($B1227&gt;0,VALUE(SUBSTITUTE($B1227,"2","0"))=$B1227),1,0)),"")</f>
        <v/>
      </c>
      <c r="F1227" s="5" t="str">
        <f>IF(PhieuBauCu!$B$2&gt;2,IF(LEN($B1227)=0,"",IF(AND($B1227&gt;0,VALUE(SUBSTITUTE($B1227,"3","0"))=$B1227),1,0)),"")</f>
        <v/>
      </c>
      <c r="G1227" s="5" t="str">
        <f>IF(PhieuBauCu!$B$2&gt;3,IF(LEN($B1227)=0,"",IF(AND($B1227&gt;0,VALUE(SUBSTITUTE($B1227,"4","0"))=$B1227),1,0)),"")</f>
        <v/>
      </c>
      <c r="H1227" s="5" t="str">
        <f>IF(PhieuBauCu!$B$2&gt;4,IF(LEN($B1227)=0,"",IF(AND($B1227&gt;0,VALUE(SUBSTITUTE($B1227,"5","0"))=$B1227),1,0)),"")</f>
        <v/>
      </c>
      <c r="I1227" s="5" t="str">
        <f>IF(PhieuBauCu!$B$2&gt;5,IF(LEN($B1227)=0,"",IF(AND($B1227&gt;0,VALUE(SUBSTITUTE($B1227,"6","0"))=$B1227),1,0)),"")</f>
        <v/>
      </c>
      <c r="J1227" s="5" t="str">
        <f>IF(PhieuBauCu!$B$2&gt;6,IF(LEN($B1227)=0,"",IF(AND($B1227&gt;0,VALUE(SUBSTITUTE($B1227,"7","0"))=$B1227),1,0)),"")</f>
        <v/>
      </c>
      <c r="K1227" s="5" t="str">
        <f>IF(PhieuBauCu!$B$2&gt;7,IF(LEN($B1227)=0,"",IF(AND($B1227&gt;0,VALUE(SUBSTITUTE($B1227,"8","0"))=$B1227),1,0)),"")</f>
        <v/>
      </c>
      <c r="L1227" s="5" t="str">
        <f>IF(PhieuBauCu!$B$2&gt;8,IF(LEN($B1227)=0,"",IF(AND($B1227&gt;0,VALUE(SUBSTITUTE($B1227,"9","0"))=$B1227),1,0)),"")</f>
        <v/>
      </c>
      <c r="M1227" s="9">
        <f t="shared" si="39"/>
        <v>0</v>
      </c>
      <c r="N1227" s="36">
        <f>IF(AND(M1227&lt;=PhieuBauCu!$B$13,M1227&gt;=1),1,0)</f>
        <v>0</v>
      </c>
    </row>
    <row r="1228" spans="1:14" ht="28.5" customHeight="1">
      <c r="A1228" s="2">
        <v>1223</v>
      </c>
      <c r="B1228" s="3"/>
      <c r="C1228" s="48" t="str">
        <f t="shared" si="38"/>
        <v/>
      </c>
      <c r="D1228" s="5" t="str">
        <f>IF(PhieuBauCu!$B$2&gt;0,IF(LEN($B1228)=0,"",IF(AND($B1228&gt;0,VALUE(SUBSTITUTE($B1228,"1","0"))=$B1228),1,0)),"")</f>
        <v/>
      </c>
      <c r="E1228" s="5" t="str">
        <f>IF(PhieuBauCu!$B$2&gt;1,IF(LEN($B1228)=0,"",IF(AND($B1228&gt;0,VALUE(SUBSTITUTE($B1228,"2","0"))=$B1228),1,0)),"")</f>
        <v/>
      </c>
      <c r="F1228" s="5" t="str">
        <f>IF(PhieuBauCu!$B$2&gt;2,IF(LEN($B1228)=0,"",IF(AND($B1228&gt;0,VALUE(SUBSTITUTE($B1228,"3","0"))=$B1228),1,0)),"")</f>
        <v/>
      </c>
      <c r="G1228" s="5" t="str">
        <f>IF(PhieuBauCu!$B$2&gt;3,IF(LEN($B1228)=0,"",IF(AND($B1228&gt;0,VALUE(SUBSTITUTE($B1228,"4","0"))=$B1228),1,0)),"")</f>
        <v/>
      </c>
      <c r="H1228" s="5" t="str">
        <f>IF(PhieuBauCu!$B$2&gt;4,IF(LEN($B1228)=0,"",IF(AND($B1228&gt;0,VALUE(SUBSTITUTE($B1228,"5","0"))=$B1228),1,0)),"")</f>
        <v/>
      </c>
      <c r="I1228" s="5" t="str">
        <f>IF(PhieuBauCu!$B$2&gt;5,IF(LEN($B1228)=0,"",IF(AND($B1228&gt;0,VALUE(SUBSTITUTE($B1228,"6","0"))=$B1228),1,0)),"")</f>
        <v/>
      </c>
      <c r="J1228" s="5" t="str">
        <f>IF(PhieuBauCu!$B$2&gt;6,IF(LEN($B1228)=0,"",IF(AND($B1228&gt;0,VALUE(SUBSTITUTE($B1228,"7","0"))=$B1228),1,0)),"")</f>
        <v/>
      </c>
      <c r="K1228" s="5" t="str">
        <f>IF(PhieuBauCu!$B$2&gt;7,IF(LEN($B1228)=0,"",IF(AND($B1228&gt;0,VALUE(SUBSTITUTE($B1228,"8","0"))=$B1228),1,0)),"")</f>
        <v/>
      </c>
      <c r="L1228" s="5" t="str">
        <f>IF(PhieuBauCu!$B$2&gt;8,IF(LEN($B1228)=0,"",IF(AND($B1228&gt;0,VALUE(SUBSTITUTE($B1228,"9","0"))=$B1228),1,0)),"")</f>
        <v/>
      </c>
      <c r="M1228" s="9">
        <f t="shared" si="39"/>
        <v>0</v>
      </c>
      <c r="N1228" s="36">
        <f>IF(AND(M1228&lt;=PhieuBauCu!$B$13,M1228&gt;=1),1,0)</f>
        <v>0</v>
      </c>
    </row>
    <row r="1229" spans="1:14" ht="28.5" customHeight="1">
      <c r="A1229" s="2">
        <v>1224</v>
      </c>
      <c r="B1229" s="3"/>
      <c r="C1229" s="48" t="str">
        <f t="shared" si="38"/>
        <v/>
      </c>
      <c r="D1229" s="5" t="str">
        <f>IF(PhieuBauCu!$B$2&gt;0,IF(LEN($B1229)=0,"",IF(AND($B1229&gt;0,VALUE(SUBSTITUTE($B1229,"1","0"))=$B1229),1,0)),"")</f>
        <v/>
      </c>
      <c r="E1229" s="5" t="str">
        <f>IF(PhieuBauCu!$B$2&gt;1,IF(LEN($B1229)=0,"",IF(AND($B1229&gt;0,VALUE(SUBSTITUTE($B1229,"2","0"))=$B1229),1,0)),"")</f>
        <v/>
      </c>
      <c r="F1229" s="5" t="str">
        <f>IF(PhieuBauCu!$B$2&gt;2,IF(LEN($B1229)=0,"",IF(AND($B1229&gt;0,VALUE(SUBSTITUTE($B1229,"3","0"))=$B1229),1,0)),"")</f>
        <v/>
      </c>
      <c r="G1229" s="5" t="str">
        <f>IF(PhieuBauCu!$B$2&gt;3,IF(LEN($B1229)=0,"",IF(AND($B1229&gt;0,VALUE(SUBSTITUTE($B1229,"4","0"))=$B1229),1,0)),"")</f>
        <v/>
      </c>
      <c r="H1229" s="5" t="str">
        <f>IF(PhieuBauCu!$B$2&gt;4,IF(LEN($B1229)=0,"",IF(AND($B1229&gt;0,VALUE(SUBSTITUTE($B1229,"5","0"))=$B1229),1,0)),"")</f>
        <v/>
      </c>
      <c r="I1229" s="5" t="str">
        <f>IF(PhieuBauCu!$B$2&gt;5,IF(LEN($B1229)=0,"",IF(AND($B1229&gt;0,VALUE(SUBSTITUTE($B1229,"6","0"))=$B1229),1,0)),"")</f>
        <v/>
      </c>
      <c r="J1229" s="5" t="str">
        <f>IF(PhieuBauCu!$B$2&gt;6,IF(LEN($B1229)=0,"",IF(AND($B1229&gt;0,VALUE(SUBSTITUTE($B1229,"7","0"))=$B1229),1,0)),"")</f>
        <v/>
      </c>
      <c r="K1229" s="5" t="str">
        <f>IF(PhieuBauCu!$B$2&gt;7,IF(LEN($B1229)=0,"",IF(AND($B1229&gt;0,VALUE(SUBSTITUTE($B1229,"8","0"))=$B1229),1,0)),"")</f>
        <v/>
      </c>
      <c r="L1229" s="5" t="str">
        <f>IF(PhieuBauCu!$B$2&gt;8,IF(LEN($B1229)=0,"",IF(AND($B1229&gt;0,VALUE(SUBSTITUTE($B1229,"9","0"))=$B1229),1,0)),"")</f>
        <v/>
      </c>
      <c r="M1229" s="9">
        <f t="shared" si="39"/>
        <v>0</v>
      </c>
      <c r="N1229" s="36">
        <f>IF(AND(M1229&lt;=PhieuBauCu!$B$13,M1229&gt;=1),1,0)</f>
        <v>0</v>
      </c>
    </row>
    <row r="1230" spans="1:14" ht="28.5" customHeight="1">
      <c r="A1230" s="2">
        <v>1225</v>
      </c>
      <c r="B1230" s="3"/>
      <c r="C1230" s="48" t="str">
        <f t="shared" si="38"/>
        <v/>
      </c>
      <c r="D1230" s="5" t="str">
        <f>IF(PhieuBauCu!$B$2&gt;0,IF(LEN($B1230)=0,"",IF(AND($B1230&gt;0,VALUE(SUBSTITUTE($B1230,"1","0"))=$B1230),1,0)),"")</f>
        <v/>
      </c>
      <c r="E1230" s="5" t="str">
        <f>IF(PhieuBauCu!$B$2&gt;1,IF(LEN($B1230)=0,"",IF(AND($B1230&gt;0,VALUE(SUBSTITUTE($B1230,"2","0"))=$B1230),1,0)),"")</f>
        <v/>
      </c>
      <c r="F1230" s="5" t="str">
        <f>IF(PhieuBauCu!$B$2&gt;2,IF(LEN($B1230)=0,"",IF(AND($B1230&gt;0,VALUE(SUBSTITUTE($B1230,"3","0"))=$B1230),1,0)),"")</f>
        <v/>
      </c>
      <c r="G1230" s="5" t="str">
        <f>IF(PhieuBauCu!$B$2&gt;3,IF(LEN($B1230)=0,"",IF(AND($B1230&gt;0,VALUE(SUBSTITUTE($B1230,"4","0"))=$B1230),1,0)),"")</f>
        <v/>
      </c>
      <c r="H1230" s="5" t="str">
        <f>IF(PhieuBauCu!$B$2&gt;4,IF(LEN($B1230)=0,"",IF(AND($B1230&gt;0,VALUE(SUBSTITUTE($B1230,"5","0"))=$B1230),1,0)),"")</f>
        <v/>
      </c>
      <c r="I1230" s="5" t="str">
        <f>IF(PhieuBauCu!$B$2&gt;5,IF(LEN($B1230)=0,"",IF(AND($B1230&gt;0,VALUE(SUBSTITUTE($B1230,"6","0"))=$B1230),1,0)),"")</f>
        <v/>
      </c>
      <c r="J1230" s="5" t="str">
        <f>IF(PhieuBauCu!$B$2&gt;6,IF(LEN($B1230)=0,"",IF(AND($B1230&gt;0,VALUE(SUBSTITUTE($B1230,"7","0"))=$B1230),1,0)),"")</f>
        <v/>
      </c>
      <c r="K1230" s="5" t="str">
        <f>IF(PhieuBauCu!$B$2&gt;7,IF(LEN($B1230)=0,"",IF(AND($B1230&gt;0,VALUE(SUBSTITUTE($B1230,"8","0"))=$B1230),1,0)),"")</f>
        <v/>
      </c>
      <c r="L1230" s="5" t="str">
        <f>IF(PhieuBauCu!$B$2&gt;8,IF(LEN($B1230)=0,"",IF(AND($B1230&gt;0,VALUE(SUBSTITUTE($B1230,"9","0"))=$B1230),1,0)),"")</f>
        <v/>
      </c>
      <c r="M1230" s="9">
        <f t="shared" si="39"/>
        <v>0</v>
      </c>
      <c r="N1230" s="36">
        <f>IF(AND(M1230&lt;=PhieuBauCu!$B$13,M1230&gt;=1),1,0)</f>
        <v>0</v>
      </c>
    </row>
    <row r="1231" spans="1:14" ht="28.5" customHeight="1">
      <c r="A1231" s="2">
        <v>1226</v>
      </c>
      <c r="B1231" s="3"/>
      <c r="C1231" s="48" t="str">
        <f t="shared" si="38"/>
        <v/>
      </c>
      <c r="D1231" s="5" t="str">
        <f>IF(PhieuBauCu!$B$2&gt;0,IF(LEN($B1231)=0,"",IF(AND($B1231&gt;0,VALUE(SUBSTITUTE($B1231,"1","0"))=$B1231),1,0)),"")</f>
        <v/>
      </c>
      <c r="E1231" s="5" t="str">
        <f>IF(PhieuBauCu!$B$2&gt;1,IF(LEN($B1231)=0,"",IF(AND($B1231&gt;0,VALUE(SUBSTITUTE($B1231,"2","0"))=$B1231),1,0)),"")</f>
        <v/>
      </c>
      <c r="F1231" s="5" t="str">
        <f>IF(PhieuBauCu!$B$2&gt;2,IF(LEN($B1231)=0,"",IF(AND($B1231&gt;0,VALUE(SUBSTITUTE($B1231,"3","0"))=$B1231),1,0)),"")</f>
        <v/>
      </c>
      <c r="G1231" s="5" t="str">
        <f>IF(PhieuBauCu!$B$2&gt;3,IF(LEN($B1231)=0,"",IF(AND($B1231&gt;0,VALUE(SUBSTITUTE($B1231,"4","0"))=$B1231),1,0)),"")</f>
        <v/>
      </c>
      <c r="H1231" s="5" t="str">
        <f>IF(PhieuBauCu!$B$2&gt;4,IF(LEN($B1231)=0,"",IF(AND($B1231&gt;0,VALUE(SUBSTITUTE($B1231,"5","0"))=$B1231),1,0)),"")</f>
        <v/>
      </c>
      <c r="I1231" s="5" t="str">
        <f>IF(PhieuBauCu!$B$2&gt;5,IF(LEN($B1231)=0,"",IF(AND($B1231&gt;0,VALUE(SUBSTITUTE($B1231,"6","0"))=$B1231),1,0)),"")</f>
        <v/>
      </c>
      <c r="J1231" s="5" t="str">
        <f>IF(PhieuBauCu!$B$2&gt;6,IF(LEN($B1231)=0,"",IF(AND($B1231&gt;0,VALUE(SUBSTITUTE($B1231,"7","0"))=$B1231),1,0)),"")</f>
        <v/>
      </c>
      <c r="K1231" s="5" t="str">
        <f>IF(PhieuBauCu!$B$2&gt;7,IF(LEN($B1231)=0,"",IF(AND($B1231&gt;0,VALUE(SUBSTITUTE($B1231,"8","0"))=$B1231),1,0)),"")</f>
        <v/>
      </c>
      <c r="L1231" s="5" t="str">
        <f>IF(PhieuBauCu!$B$2&gt;8,IF(LEN($B1231)=0,"",IF(AND($B1231&gt;0,VALUE(SUBSTITUTE($B1231,"9","0"))=$B1231),1,0)),"")</f>
        <v/>
      </c>
      <c r="M1231" s="9">
        <f t="shared" si="39"/>
        <v>0</v>
      </c>
      <c r="N1231" s="36">
        <f>IF(AND(M1231&lt;=PhieuBauCu!$B$13,M1231&gt;=1),1,0)</f>
        <v>0</v>
      </c>
    </row>
    <row r="1232" spans="1:14" ht="28.5" customHeight="1">
      <c r="A1232" s="2">
        <v>1227</v>
      </c>
      <c r="B1232" s="3"/>
      <c r="C1232" s="48" t="str">
        <f t="shared" si="38"/>
        <v/>
      </c>
      <c r="D1232" s="5" t="str">
        <f>IF(PhieuBauCu!$B$2&gt;0,IF(LEN($B1232)=0,"",IF(AND($B1232&gt;0,VALUE(SUBSTITUTE($B1232,"1","0"))=$B1232),1,0)),"")</f>
        <v/>
      </c>
      <c r="E1232" s="5" t="str">
        <f>IF(PhieuBauCu!$B$2&gt;1,IF(LEN($B1232)=0,"",IF(AND($B1232&gt;0,VALUE(SUBSTITUTE($B1232,"2","0"))=$B1232),1,0)),"")</f>
        <v/>
      </c>
      <c r="F1232" s="5" t="str">
        <f>IF(PhieuBauCu!$B$2&gt;2,IF(LEN($B1232)=0,"",IF(AND($B1232&gt;0,VALUE(SUBSTITUTE($B1232,"3","0"))=$B1232),1,0)),"")</f>
        <v/>
      </c>
      <c r="G1232" s="5" t="str">
        <f>IF(PhieuBauCu!$B$2&gt;3,IF(LEN($B1232)=0,"",IF(AND($B1232&gt;0,VALUE(SUBSTITUTE($B1232,"4","0"))=$B1232),1,0)),"")</f>
        <v/>
      </c>
      <c r="H1232" s="5" t="str">
        <f>IF(PhieuBauCu!$B$2&gt;4,IF(LEN($B1232)=0,"",IF(AND($B1232&gt;0,VALUE(SUBSTITUTE($B1232,"5","0"))=$B1232),1,0)),"")</f>
        <v/>
      </c>
      <c r="I1232" s="5" t="str">
        <f>IF(PhieuBauCu!$B$2&gt;5,IF(LEN($B1232)=0,"",IF(AND($B1232&gt;0,VALUE(SUBSTITUTE($B1232,"6","0"))=$B1232),1,0)),"")</f>
        <v/>
      </c>
      <c r="J1232" s="5" t="str">
        <f>IF(PhieuBauCu!$B$2&gt;6,IF(LEN($B1232)=0,"",IF(AND($B1232&gt;0,VALUE(SUBSTITUTE($B1232,"7","0"))=$B1232),1,0)),"")</f>
        <v/>
      </c>
      <c r="K1232" s="5" t="str">
        <f>IF(PhieuBauCu!$B$2&gt;7,IF(LEN($B1232)=0,"",IF(AND($B1232&gt;0,VALUE(SUBSTITUTE($B1232,"8","0"))=$B1232),1,0)),"")</f>
        <v/>
      </c>
      <c r="L1232" s="5" t="str">
        <f>IF(PhieuBauCu!$B$2&gt;8,IF(LEN($B1232)=0,"",IF(AND($B1232&gt;0,VALUE(SUBSTITUTE($B1232,"9","0"))=$B1232),1,0)),"")</f>
        <v/>
      </c>
      <c r="M1232" s="9">
        <f t="shared" si="39"/>
        <v>0</v>
      </c>
      <c r="N1232" s="36">
        <f>IF(AND(M1232&lt;=PhieuBauCu!$B$13,M1232&gt;=1),1,0)</f>
        <v>0</v>
      </c>
    </row>
    <row r="1233" spans="1:14" ht="28.5" customHeight="1">
      <c r="A1233" s="2">
        <v>1228</v>
      </c>
      <c r="B1233" s="3"/>
      <c r="C1233" s="48" t="str">
        <f t="shared" si="38"/>
        <v/>
      </c>
      <c r="D1233" s="5" t="str">
        <f>IF(PhieuBauCu!$B$2&gt;0,IF(LEN($B1233)=0,"",IF(AND($B1233&gt;0,VALUE(SUBSTITUTE($B1233,"1","0"))=$B1233),1,0)),"")</f>
        <v/>
      </c>
      <c r="E1233" s="5" t="str">
        <f>IF(PhieuBauCu!$B$2&gt;1,IF(LEN($B1233)=0,"",IF(AND($B1233&gt;0,VALUE(SUBSTITUTE($B1233,"2","0"))=$B1233),1,0)),"")</f>
        <v/>
      </c>
      <c r="F1233" s="5" t="str">
        <f>IF(PhieuBauCu!$B$2&gt;2,IF(LEN($B1233)=0,"",IF(AND($B1233&gt;0,VALUE(SUBSTITUTE($B1233,"3","0"))=$B1233),1,0)),"")</f>
        <v/>
      </c>
      <c r="G1233" s="5" t="str">
        <f>IF(PhieuBauCu!$B$2&gt;3,IF(LEN($B1233)=0,"",IF(AND($B1233&gt;0,VALUE(SUBSTITUTE($B1233,"4","0"))=$B1233),1,0)),"")</f>
        <v/>
      </c>
      <c r="H1233" s="5" t="str">
        <f>IF(PhieuBauCu!$B$2&gt;4,IF(LEN($B1233)=0,"",IF(AND($B1233&gt;0,VALUE(SUBSTITUTE($B1233,"5","0"))=$B1233),1,0)),"")</f>
        <v/>
      </c>
      <c r="I1233" s="5" t="str">
        <f>IF(PhieuBauCu!$B$2&gt;5,IF(LEN($B1233)=0,"",IF(AND($B1233&gt;0,VALUE(SUBSTITUTE($B1233,"6","0"))=$B1233),1,0)),"")</f>
        <v/>
      </c>
      <c r="J1233" s="5" t="str">
        <f>IF(PhieuBauCu!$B$2&gt;6,IF(LEN($B1233)=0,"",IF(AND($B1233&gt;0,VALUE(SUBSTITUTE($B1233,"7","0"))=$B1233),1,0)),"")</f>
        <v/>
      </c>
      <c r="K1233" s="5" t="str">
        <f>IF(PhieuBauCu!$B$2&gt;7,IF(LEN($B1233)=0,"",IF(AND($B1233&gt;0,VALUE(SUBSTITUTE($B1233,"8","0"))=$B1233),1,0)),"")</f>
        <v/>
      </c>
      <c r="L1233" s="5" t="str">
        <f>IF(PhieuBauCu!$B$2&gt;8,IF(LEN($B1233)=0,"",IF(AND($B1233&gt;0,VALUE(SUBSTITUTE($B1233,"9","0"))=$B1233),1,0)),"")</f>
        <v/>
      </c>
      <c r="M1233" s="9">
        <f t="shared" si="39"/>
        <v>0</v>
      </c>
      <c r="N1233" s="36">
        <f>IF(AND(M1233&lt;=PhieuBauCu!$B$13,M1233&gt;=1),1,0)</f>
        <v>0</v>
      </c>
    </row>
    <row r="1234" spans="1:14" ht="28.5" customHeight="1">
      <c r="A1234" s="2">
        <v>1229</v>
      </c>
      <c r="B1234" s="3"/>
      <c r="C1234" s="48" t="str">
        <f t="shared" si="38"/>
        <v/>
      </c>
      <c r="D1234" s="5" t="str">
        <f>IF(PhieuBauCu!$B$2&gt;0,IF(LEN($B1234)=0,"",IF(AND($B1234&gt;0,VALUE(SUBSTITUTE($B1234,"1","0"))=$B1234),1,0)),"")</f>
        <v/>
      </c>
      <c r="E1234" s="5" t="str">
        <f>IF(PhieuBauCu!$B$2&gt;1,IF(LEN($B1234)=0,"",IF(AND($B1234&gt;0,VALUE(SUBSTITUTE($B1234,"2","0"))=$B1234),1,0)),"")</f>
        <v/>
      </c>
      <c r="F1234" s="5" t="str">
        <f>IF(PhieuBauCu!$B$2&gt;2,IF(LEN($B1234)=0,"",IF(AND($B1234&gt;0,VALUE(SUBSTITUTE($B1234,"3","0"))=$B1234),1,0)),"")</f>
        <v/>
      </c>
      <c r="G1234" s="5" t="str">
        <f>IF(PhieuBauCu!$B$2&gt;3,IF(LEN($B1234)=0,"",IF(AND($B1234&gt;0,VALUE(SUBSTITUTE($B1234,"4","0"))=$B1234),1,0)),"")</f>
        <v/>
      </c>
      <c r="H1234" s="5" t="str">
        <f>IF(PhieuBauCu!$B$2&gt;4,IF(LEN($B1234)=0,"",IF(AND($B1234&gt;0,VALUE(SUBSTITUTE($B1234,"5","0"))=$B1234),1,0)),"")</f>
        <v/>
      </c>
      <c r="I1234" s="5" t="str">
        <f>IF(PhieuBauCu!$B$2&gt;5,IF(LEN($B1234)=0,"",IF(AND($B1234&gt;0,VALUE(SUBSTITUTE($B1234,"6","0"))=$B1234),1,0)),"")</f>
        <v/>
      </c>
      <c r="J1234" s="5" t="str">
        <f>IF(PhieuBauCu!$B$2&gt;6,IF(LEN($B1234)=0,"",IF(AND($B1234&gt;0,VALUE(SUBSTITUTE($B1234,"7","0"))=$B1234),1,0)),"")</f>
        <v/>
      </c>
      <c r="K1234" s="5" t="str">
        <f>IF(PhieuBauCu!$B$2&gt;7,IF(LEN($B1234)=0,"",IF(AND($B1234&gt;0,VALUE(SUBSTITUTE($B1234,"8","0"))=$B1234),1,0)),"")</f>
        <v/>
      </c>
      <c r="L1234" s="5" t="str">
        <f>IF(PhieuBauCu!$B$2&gt;8,IF(LEN($B1234)=0,"",IF(AND($B1234&gt;0,VALUE(SUBSTITUTE($B1234,"9","0"))=$B1234),1,0)),"")</f>
        <v/>
      </c>
      <c r="M1234" s="9">
        <f t="shared" si="39"/>
        <v>0</v>
      </c>
      <c r="N1234" s="36">
        <f>IF(AND(M1234&lt;=PhieuBauCu!$B$13,M1234&gt;=1),1,0)</f>
        <v>0</v>
      </c>
    </row>
    <row r="1235" spans="1:14" ht="28.5" customHeight="1">
      <c r="A1235" s="2">
        <v>1230</v>
      </c>
      <c r="B1235" s="3"/>
      <c r="C1235" s="48" t="str">
        <f t="shared" si="38"/>
        <v/>
      </c>
      <c r="D1235" s="5" t="str">
        <f>IF(PhieuBauCu!$B$2&gt;0,IF(LEN($B1235)=0,"",IF(AND($B1235&gt;0,VALUE(SUBSTITUTE($B1235,"1","0"))=$B1235),1,0)),"")</f>
        <v/>
      </c>
      <c r="E1235" s="5" t="str">
        <f>IF(PhieuBauCu!$B$2&gt;1,IF(LEN($B1235)=0,"",IF(AND($B1235&gt;0,VALUE(SUBSTITUTE($B1235,"2","0"))=$B1235),1,0)),"")</f>
        <v/>
      </c>
      <c r="F1235" s="5" t="str">
        <f>IF(PhieuBauCu!$B$2&gt;2,IF(LEN($B1235)=0,"",IF(AND($B1235&gt;0,VALUE(SUBSTITUTE($B1235,"3","0"))=$B1235),1,0)),"")</f>
        <v/>
      </c>
      <c r="G1235" s="5" t="str">
        <f>IF(PhieuBauCu!$B$2&gt;3,IF(LEN($B1235)=0,"",IF(AND($B1235&gt;0,VALUE(SUBSTITUTE($B1235,"4","0"))=$B1235),1,0)),"")</f>
        <v/>
      </c>
      <c r="H1235" s="5" t="str">
        <f>IF(PhieuBauCu!$B$2&gt;4,IF(LEN($B1235)=0,"",IF(AND($B1235&gt;0,VALUE(SUBSTITUTE($B1235,"5","0"))=$B1235),1,0)),"")</f>
        <v/>
      </c>
      <c r="I1235" s="5" t="str">
        <f>IF(PhieuBauCu!$B$2&gt;5,IF(LEN($B1235)=0,"",IF(AND($B1235&gt;0,VALUE(SUBSTITUTE($B1235,"6","0"))=$B1235),1,0)),"")</f>
        <v/>
      </c>
      <c r="J1235" s="5" t="str">
        <f>IF(PhieuBauCu!$B$2&gt;6,IF(LEN($B1235)=0,"",IF(AND($B1235&gt;0,VALUE(SUBSTITUTE($B1235,"7","0"))=$B1235),1,0)),"")</f>
        <v/>
      </c>
      <c r="K1235" s="5" t="str">
        <f>IF(PhieuBauCu!$B$2&gt;7,IF(LEN($B1235)=0,"",IF(AND($B1235&gt;0,VALUE(SUBSTITUTE($B1235,"8","0"))=$B1235),1,0)),"")</f>
        <v/>
      </c>
      <c r="L1235" s="5" t="str">
        <f>IF(PhieuBauCu!$B$2&gt;8,IF(LEN($B1235)=0,"",IF(AND($B1235&gt;0,VALUE(SUBSTITUTE($B1235,"9","0"))=$B1235),1,0)),"")</f>
        <v/>
      </c>
      <c r="M1235" s="9">
        <f t="shared" si="39"/>
        <v>0</v>
      </c>
      <c r="N1235" s="36">
        <f>IF(AND(M1235&lt;=PhieuBauCu!$B$13,M1235&gt;=1),1,0)</f>
        <v>0</v>
      </c>
    </row>
    <row r="1236" spans="1:14" ht="28.5" customHeight="1">
      <c r="A1236" s="2">
        <v>1231</v>
      </c>
      <c r="B1236" s="3"/>
      <c r="C1236" s="48" t="str">
        <f t="shared" si="38"/>
        <v/>
      </c>
      <c r="D1236" s="5" t="str">
        <f>IF(PhieuBauCu!$B$2&gt;0,IF(LEN($B1236)=0,"",IF(AND($B1236&gt;0,VALUE(SUBSTITUTE($B1236,"1","0"))=$B1236),1,0)),"")</f>
        <v/>
      </c>
      <c r="E1236" s="5" t="str">
        <f>IF(PhieuBauCu!$B$2&gt;1,IF(LEN($B1236)=0,"",IF(AND($B1236&gt;0,VALUE(SUBSTITUTE($B1236,"2","0"))=$B1236),1,0)),"")</f>
        <v/>
      </c>
      <c r="F1236" s="5" t="str">
        <f>IF(PhieuBauCu!$B$2&gt;2,IF(LEN($B1236)=0,"",IF(AND($B1236&gt;0,VALUE(SUBSTITUTE($B1236,"3","0"))=$B1236),1,0)),"")</f>
        <v/>
      </c>
      <c r="G1236" s="5" t="str">
        <f>IF(PhieuBauCu!$B$2&gt;3,IF(LEN($B1236)=0,"",IF(AND($B1236&gt;0,VALUE(SUBSTITUTE($B1236,"4","0"))=$B1236),1,0)),"")</f>
        <v/>
      </c>
      <c r="H1236" s="5" t="str">
        <f>IF(PhieuBauCu!$B$2&gt;4,IF(LEN($B1236)=0,"",IF(AND($B1236&gt;0,VALUE(SUBSTITUTE($B1236,"5","0"))=$B1236),1,0)),"")</f>
        <v/>
      </c>
      <c r="I1236" s="5" t="str">
        <f>IF(PhieuBauCu!$B$2&gt;5,IF(LEN($B1236)=0,"",IF(AND($B1236&gt;0,VALUE(SUBSTITUTE($B1236,"6","0"))=$B1236),1,0)),"")</f>
        <v/>
      </c>
      <c r="J1236" s="5" t="str">
        <f>IF(PhieuBauCu!$B$2&gt;6,IF(LEN($B1236)=0,"",IF(AND($B1236&gt;0,VALUE(SUBSTITUTE($B1236,"7","0"))=$B1236),1,0)),"")</f>
        <v/>
      </c>
      <c r="K1236" s="5" t="str">
        <f>IF(PhieuBauCu!$B$2&gt;7,IF(LEN($B1236)=0,"",IF(AND($B1236&gt;0,VALUE(SUBSTITUTE($B1236,"8","0"))=$B1236),1,0)),"")</f>
        <v/>
      </c>
      <c r="L1236" s="5" t="str">
        <f>IF(PhieuBauCu!$B$2&gt;8,IF(LEN($B1236)=0,"",IF(AND($B1236&gt;0,VALUE(SUBSTITUTE($B1236,"9","0"))=$B1236),1,0)),"")</f>
        <v/>
      </c>
      <c r="M1236" s="9">
        <f t="shared" si="39"/>
        <v>0</v>
      </c>
      <c r="N1236" s="36">
        <f>IF(AND(M1236&lt;=PhieuBauCu!$B$13,M1236&gt;=1),1,0)</f>
        <v>0</v>
      </c>
    </row>
    <row r="1237" spans="1:14" ht="28.5" customHeight="1">
      <c r="A1237" s="2">
        <v>1232</v>
      </c>
      <c r="B1237" s="3"/>
      <c r="C1237" s="48" t="str">
        <f t="shared" si="38"/>
        <v/>
      </c>
      <c r="D1237" s="5" t="str">
        <f>IF(PhieuBauCu!$B$2&gt;0,IF(LEN($B1237)=0,"",IF(AND($B1237&gt;0,VALUE(SUBSTITUTE($B1237,"1","0"))=$B1237),1,0)),"")</f>
        <v/>
      </c>
      <c r="E1237" s="5" t="str">
        <f>IF(PhieuBauCu!$B$2&gt;1,IF(LEN($B1237)=0,"",IF(AND($B1237&gt;0,VALUE(SUBSTITUTE($B1237,"2","0"))=$B1237),1,0)),"")</f>
        <v/>
      </c>
      <c r="F1237" s="5" t="str">
        <f>IF(PhieuBauCu!$B$2&gt;2,IF(LEN($B1237)=0,"",IF(AND($B1237&gt;0,VALUE(SUBSTITUTE($B1237,"3","0"))=$B1237),1,0)),"")</f>
        <v/>
      </c>
      <c r="G1237" s="5" t="str">
        <f>IF(PhieuBauCu!$B$2&gt;3,IF(LEN($B1237)=0,"",IF(AND($B1237&gt;0,VALUE(SUBSTITUTE($B1237,"4","0"))=$B1237),1,0)),"")</f>
        <v/>
      </c>
      <c r="H1237" s="5" t="str">
        <f>IF(PhieuBauCu!$B$2&gt;4,IF(LEN($B1237)=0,"",IF(AND($B1237&gt;0,VALUE(SUBSTITUTE($B1237,"5","0"))=$B1237),1,0)),"")</f>
        <v/>
      </c>
      <c r="I1237" s="5" t="str">
        <f>IF(PhieuBauCu!$B$2&gt;5,IF(LEN($B1237)=0,"",IF(AND($B1237&gt;0,VALUE(SUBSTITUTE($B1237,"6","0"))=$B1237),1,0)),"")</f>
        <v/>
      </c>
      <c r="J1237" s="5" t="str">
        <f>IF(PhieuBauCu!$B$2&gt;6,IF(LEN($B1237)=0,"",IF(AND($B1237&gt;0,VALUE(SUBSTITUTE($B1237,"7","0"))=$B1237),1,0)),"")</f>
        <v/>
      </c>
      <c r="K1237" s="5" t="str">
        <f>IF(PhieuBauCu!$B$2&gt;7,IF(LEN($B1237)=0,"",IF(AND($B1237&gt;0,VALUE(SUBSTITUTE($B1237,"8","0"))=$B1237),1,0)),"")</f>
        <v/>
      </c>
      <c r="L1237" s="5" t="str">
        <f>IF(PhieuBauCu!$B$2&gt;8,IF(LEN($B1237)=0,"",IF(AND($B1237&gt;0,VALUE(SUBSTITUTE($B1237,"9","0"))=$B1237),1,0)),"")</f>
        <v/>
      </c>
      <c r="M1237" s="9">
        <f t="shared" si="39"/>
        <v>0</v>
      </c>
      <c r="N1237" s="36">
        <f>IF(AND(M1237&lt;=PhieuBauCu!$B$13,M1237&gt;=1),1,0)</f>
        <v>0</v>
      </c>
    </row>
    <row r="1238" spans="1:14" ht="28.5" customHeight="1">
      <c r="A1238" s="2">
        <v>1233</v>
      </c>
      <c r="B1238" s="3"/>
      <c r="C1238" s="48" t="str">
        <f t="shared" si="38"/>
        <v/>
      </c>
      <c r="D1238" s="5" t="str">
        <f>IF(PhieuBauCu!$B$2&gt;0,IF(LEN($B1238)=0,"",IF(AND($B1238&gt;0,VALUE(SUBSTITUTE($B1238,"1","0"))=$B1238),1,0)),"")</f>
        <v/>
      </c>
      <c r="E1238" s="5" t="str">
        <f>IF(PhieuBauCu!$B$2&gt;1,IF(LEN($B1238)=0,"",IF(AND($B1238&gt;0,VALUE(SUBSTITUTE($B1238,"2","0"))=$B1238),1,0)),"")</f>
        <v/>
      </c>
      <c r="F1238" s="5" t="str">
        <f>IF(PhieuBauCu!$B$2&gt;2,IF(LEN($B1238)=0,"",IF(AND($B1238&gt;0,VALUE(SUBSTITUTE($B1238,"3","0"))=$B1238),1,0)),"")</f>
        <v/>
      </c>
      <c r="G1238" s="5" t="str">
        <f>IF(PhieuBauCu!$B$2&gt;3,IF(LEN($B1238)=0,"",IF(AND($B1238&gt;0,VALUE(SUBSTITUTE($B1238,"4","0"))=$B1238),1,0)),"")</f>
        <v/>
      </c>
      <c r="H1238" s="5" t="str">
        <f>IF(PhieuBauCu!$B$2&gt;4,IF(LEN($B1238)=0,"",IF(AND($B1238&gt;0,VALUE(SUBSTITUTE($B1238,"5","0"))=$B1238),1,0)),"")</f>
        <v/>
      </c>
      <c r="I1238" s="5" t="str">
        <f>IF(PhieuBauCu!$B$2&gt;5,IF(LEN($B1238)=0,"",IF(AND($B1238&gt;0,VALUE(SUBSTITUTE($B1238,"6","0"))=$B1238),1,0)),"")</f>
        <v/>
      </c>
      <c r="J1238" s="5" t="str">
        <f>IF(PhieuBauCu!$B$2&gt;6,IF(LEN($B1238)=0,"",IF(AND($B1238&gt;0,VALUE(SUBSTITUTE($B1238,"7","0"))=$B1238),1,0)),"")</f>
        <v/>
      </c>
      <c r="K1238" s="5" t="str">
        <f>IF(PhieuBauCu!$B$2&gt;7,IF(LEN($B1238)=0,"",IF(AND($B1238&gt;0,VALUE(SUBSTITUTE($B1238,"8","0"))=$B1238),1,0)),"")</f>
        <v/>
      </c>
      <c r="L1238" s="5" t="str">
        <f>IF(PhieuBauCu!$B$2&gt;8,IF(LEN($B1238)=0,"",IF(AND($B1238&gt;0,VALUE(SUBSTITUTE($B1238,"9","0"))=$B1238),1,0)),"")</f>
        <v/>
      </c>
      <c r="M1238" s="9">
        <f t="shared" si="39"/>
        <v>0</v>
      </c>
      <c r="N1238" s="36">
        <f>IF(AND(M1238&lt;=PhieuBauCu!$B$13,M1238&gt;=1),1,0)</f>
        <v>0</v>
      </c>
    </row>
    <row r="1239" spans="1:14" ht="28.5" customHeight="1">
      <c r="A1239" s="2">
        <v>1234</v>
      </c>
      <c r="B1239" s="3"/>
      <c r="C1239" s="48" t="str">
        <f t="shared" si="38"/>
        <v/>
      </c>
      <c r="D1239" s="5" t="str">
        <f>IF(PhieuBauCu!$B$2&gt;0,IF(LEN($B1239)=0,"",IF(AND($B1239&gt;0,VALUE(SUBSTITUTE($B1239,"1","0"))=$B1239),1,0)),"")</f>
        <v/>
      </c>
      <c r="E1239" s="5" t="str">
        <f>IF(PhieuBauCu!$B$2&gt;1,IF(LEN($B1239)=0,"",IF(AND($B1239&gt;0,VALUE(SUBSTITUTE($B1239,"2","0"))=$B1239),1,0)),"")</f>
        <v/>
      </c>
      <c r="F1239" s="5" t="str">
        <f>IF(PhieuBauCu!$B$2&gt;2,IF(LEN($B1239)=0,"",IF(AND($B1239&gt;0,VALUE(SUBSTITUTE($B1239,"3","0"))=$B1239),1,0)),"")</f>
        <v/>
      </c>
      <c r="G1239" s="5" t="str">
        <f>IF(PhieuBauCu!$B$2&gt;3,IF(LEN($B1239)=0,"",IF(AND($B1239&gt;0,VALUE(SUBSTITUTE($B1239,"4","0"))=$B1239),1,0)),"")</f>
        <v/>
      </c>
      <c r="H1239" s="5" t="str">
        <f>IF(PhieuBauCu!$B$2&gt;4,IF(LEN($B1239)=0,"",IF(AND($B1239&gt;0,VALUE(SUBSTITUTE($B1239,"5","0"))=$B1239),1,0)),"")</f>
        <v/>
      </c>
      <c r="I1239" s="5" t="str">
        <f>IF(PhieuBauCu!$B$2&gt;5,IF(LEN($B1239)=0,"",IF(AND($B1239&gt;0,VALUE(SUBSTITUTE($B1239,"6","0"))=$B1239),1,0)),"")</f>
        <v/>
      </c>
      <c r="J1239" s="5" t="str">
        <f>IF(PhieuBauCu!$B$2&gt;6,IF(LEN($B1239)=0,"",IF(AND($B1239&gt;0,VALUE(SUBSTITUTE($B1239,"7","0"))=$B1239),1,0)),"")</f>
        <v/>
      </c>
      <c r="K1239" s="5" t="str">
        <f>IF(PhieuBauCu!$B$2&gt;7,IF(LEN($B1239)=0,"",IF(AND($B1239&gt;0,VALUE(SUBSTITUTE($B1239,"8","0"))=$B1239),1,0)),"")</f>
        <v/>
      </c>
      <c r="L1239" s="5" t="str">
        <f>IF(PhieuBauCu!$B$2&gt;8,IF(LEN($B1239)=0,"",IF(AND($B1239&gt;0,VALUE(SUBSTITUTE($B1239,"9","0"))=$B1239),1,0)),"")</f>
        <v/>
      </c>
      <c r="M1239" s="9">
        <f t="shared" si="39"/>
        <v>0</v>
      </c>
      <c r="N1239" s="36">
        <f>IF(AND(M1239&lt;=PhieuBauCu!$B$13,M1239&gt;=1),1,0)</f>
        <v>0</v>
      </c>
    </row>
    <row r="1240" spans="1:14" ht="28.5" customHeight="1">
      <c r="A1240" s="2">
        <v>1235</v>
      </c>
      <c r="B1240" s="3"/>
      <c r="C1240" s="48" t="str">
        <f t="shared" si="38"/>
        <v/>
      </c>
      <c r="D1240" s="5" t="str">
        <f>IF(PhieuBauCu!$B$2&gt;0,IF(LEN($B1240)=0,"",IF(AND($B1240&gt;0,VALUE(SUBSTITUTE($B1240,"1","0"))=$B1240),1,0)),"")</f>
        <v/>
      </c>
      <c r="E1240" s="5" t="str">
        <f>IF(PhieuBauCu!$B$2&gt;1,IF(LEN($B1240)=0,"",IF(AND($B1240&gt;0,VALUE(SUBSTITUTE($B1240,"2","0"))=$B1240),1,0)),"")</f>
        <v/>
      </c>
      <c r="F1240" s="5" t="str">
        <f>IF(PhieuBauCu!$B$2&gt;2,IF(LEN($B1240)=0,"",IF(AND($B1240&gt;0,VALUE(SUBSTITUTE($B1240,"3","0"))=$B1240),1,0)),"")</f>
        <v/>
      </c>
      <c r="G1240" s="5" t="str">
        <f>IF(PhieuBauCu!$B$2&gt;3,IF(LEN($B1240)=0,"",IF(AND($B1240&gt;0,VALUE(SUBSTITUTE($B1240,"4","0"))=$B1240),1,0)),"")</f>
        <v/>
      </c>
      <c r="H1240" s="5" t="str">
        <f>IF(PhieuBauCu!$B$2&gt;4,IF(LEN($B1240)=0,"",IF(AND($B1240&gt;0,VALUE(SUBSTITUTE($B1240,"5","0"))=$B1240),1,0)),"")</f>
        <v/>
      </c>
      <c r="I1240" s="5" t="str">
        <f>IF(PhieuBauCu!$B$2&gt;5,IF(LEN($B1240)=0,"",IF(AND($B1240&gt;0,VALUE(SUBSTITUTE($B1240,"6","0"))=$B1240),1,0)),"")</f>
        <v/>
      </c>
      <c r="J1240" s="5" t="str">
        <f>IF(PhieuBauCu!$B$2&gt;6,IF(LEN($B1240)=0,"",IF(AND($B1240&gt;0,VALUE(SUBSTITUTE($B1240,"7","0"))=$B1240),1,0)),"")</f>
        <v/>
      </c>
      <c r="K1240" s="5" t="str">
        <f>IF(PhieuBauCu!$B$2&gt;7,IF(LEN($B1240)=0,"",IF(AND($B1240&gt;0,VALUE(SUBSTITUTE($B1240,"8","0"))=$B1240),1,0)),"")</f>
        <v/>
      </c>
      <c r="L1240" s="5" t="str">
        <f>IF(PhieuBauCu!$B$2&gt;8,IF(LEN($B1240)=0,"",IF(AND($B1240&gt;0,VALUE(SUBSTITUTE($B1240,"9","0"))=$B1240),1,0)),"")</f>
        <v/>
      </c>
      <c r="M1240" s="9">
        <f t="shared" si="39"/>
        <v>0</v>
      </c>
      <c r="N1240" s="36">
        <f>IF(AND(M1240&lt;=PhieuBauCu!$B$13,M1240&gt;=1),1,0)</f>
        <v>0</v>
      </c>
    </row>
    <row r="1241" spans="1:14" ht="28.5" customHeight="1">
      <c r="A1241" s="2">
        <v>1236</v>
      </c>
      <c r="B1241" s="3"/>
      <c r="C1241" s="48" t="str">
        <f t="shared" si="38"/>
        <v/>
      </c>
      <c r="D1241" s="5" t="str">
        <f>IF(PhieuBauCu!$B$2&gt;0,IF(LEN($B1241)=0,"",IF(AND($B1241&gt;0,VALUE(SUBSTITUTE($B1241,"1","0"))=$B1241),1,0)),"")</f>
        <v/>
      </c>
      <c r="E1241" s="5" t="str">
        <f>IF(PhieuBauCu!$B$2&gt;1,IF(LEN($B1241)=0,"",IF(AND($B1241&gt;0,VALUE(SUBSTITUTE($B1241,"2","0"))=$B1241),1,0)),"")</f>
        <v/>
      </c>
      <c r="F1241" s="5" t="str">
        <f>IF(PhieuBauCu!$B$2&gt;2,IF(LEN($B1241)=0,"",IF(AND($B1241&gt;0,VALUE(SUBSTITUTE($B1241,"3","0"))=$B1241),1,0)),"")</f>
        <v/>
      </c>
      <c r="G1241" s="5" t="str">
        <f>IF(PhieuBauCu!$B$2&gt;3,IF(LEN($B1241)=0,"",IF(AND($B1241&gt;0,VALUE(SUBSTITUTE($B1241,"4","0"))=$B1241),1,0)),"")</f>
        <v/>
      </c>
      <c r="H1241" s="5" t="str">
        <f>IF(PhieuBauCu!$B$2&gt;4,IF(LEN($B1241)=0,"",IF(AND($B1241&gt;0,VALUE(SUBSTITUTE($B1241,"5","0"))=$B1241),1,0)),"")</f>
        <v/>
      </c>
      <c r="I1241" s="5" t="str">
        <f>IF(PhieuBauCu!$B$2&gt;5,IF(LEN($B1241)=0,"",IF(AND($B1241&gt;0,VALUE(SUBSTITUTE($B1241,"6","0"))=$B1241),1,0)),"")</f>
        <v/>
      </c>
      <c r="J1241" s="5" t="str">
        <f>IF(PhieuBauCu!$B$2&gt;6,IF(LEN($B1241)=0,"",IF(AND($B1241&gt;0,VALUE(SUBSTITUTE($B1241,"7","0"))=$B1241),1,0)),"")</f>
        <v/>
      </c>
      <c r="K1241" s="5" t="str">
        <f>IF(PhieuBauCu!$B$2&gt;7,IF(LEN($B1241)=0,"",IF(AND($B1241&gt;0,VALUE(SUBSTITUTE($B1241,"8","0"))=$B1241),1,0)),"")</f>
        <v/>
      </c>
      <c r="L1241" s="5" t="str">
        <f>IF(PhieuBauCu!$B$2&gt;8,IF(LEN($B1241)=0,"",IF(AND($B1241&gt;0,VALUE(SUBSTITUTE($B1241,"9","0"))=$B1241),1,0)),"")</f>
        <v/>
      </c>
      <c r="M1241" s="9">
        <f t="shared" si="39"/>
        <v>0</v>
      </c>
      <c r="N1241" s="36">
        <f>IF(AND(M1241&lt;=PhieuBauCu!$B$13,M1241&gt;=1),1,0)</f>
        <v>0</v>
      </c>
    </row>
    <row r="1242" spans="1:14" ht="28.5" customHeight="1">
      <c r="A1242" s="2">
        <v>1237</v>
      </c>
      <c r="B1242" s="3"/>
      <c r="C1242" s="48" t="str">
        <f t="shared" si="38"/>
        <v/>
      </c>
      <c r="D1242" s="5" t="str">
        <f>IF(PhieuBauCu!$B$2&gt;0,IF(LEN($B1242)=0,"",IF(AND($B1242&gt;0,VALUE(SUBSTITUTE($B1242,"1","0"))=$B1242),1,0)),"")</f>
        <v/>
      </c>
      <c r="E1242" s="5" t="str">
        <f>IF(PhieuBauCu!$B$2&gt;1,IF(LEN($B1242)=0,"",IF(AND($B1242&gt;0,VALUE(SUBSTITUTE($B1242,"2","0"))=$B1242),1,0)),"")</f>
        <v/>
      </c>
      <c r="F1242" s="5" t="str">
        <f>IF(PhieuBauCu!$B$2&gt;2,IF(LEN($B1242)=0,"",IF(AND($B1242&gt;0,VALUE(SUBSTITUTE($B1242,"3","0"))=$B1242),1,0)),"")</f>
        <v/>
      </c>
      <c r="G1242" s="5" t="str">
        <f>IF(PhieuBauCu!$B$2&gt;3,IF(LEN($B1242)=0,"",IF(AND($B1242&gt;0,VALUE(SUBSTITUTE($B1242,"4","0"))=$B1242),1,0)),"")</f>
        <v/>
      </c>
      <c r="H1242" s="5" t="str">
        <f>IF(PhieuBauCu!$B$2&gt;4,IF(LEN($B1242)=0,"",IF(AND($B1242&gt;0,VALUE(SUBSTITUTE($B1242,"5","0"))=$B1242),1,0)),"")</f>
        <v/>
      </c>
      <c r="I1242" s="5" t="str">
        <f>IF(PhieuBauCu!$B$2&gt;5,IF(LEN($B1242)=0,"",IF(AND($B1242&gt;0,VALUE(SUBSTITUTE($B1242,"6","0"))=$B1242),1,0)),"")</f>
        <v/>
      </c>
      <c r="J1242" s="5" t="str">
        <f>IF(PhieuBauCu!$B$2&gt;6,IF(LEN($B1242)=0,"",IF(AND($B1242&gt;0,VALUE(SUBSTITUTE($B1242,"7","0"))=$B1242),1,0)),"")</f>
        <v/>
      </c>
      <c r="K1242" s="5" t="str">
        <f>IF(PhieuBauCu!$B$2&gt;7,IF(LEN($B1242)=0,"",IF(AND($B1242&gt;0,VALUE(SUBSTITUTE($B1242,"8","0"))=$B1242),1,0)),"")</f>
        <v/>
      </c>
      <c r="L1242" s="5" t="str">
        <f>IF(PhieuBauCu!$B$2&gt;8,IF(LEN($B1242)=0,"",IF(AND($B1242&gt;0,VALUE(SUBSTITUTE($B1242,"9","0"))=$B1242),1,0)),"")</f>
        <v/>
      </c>
      <c r="M1242" s="9">
        <f t="shared" si="39"/>
        <v>0</v>
      </c>
      <c r="N1242" s="36">
        <f>IF(AND(M1242&lt;=PhieuBauCu!$B$13,M1242&gt;=1),1,0)</f>
        <v>0</v>
      </c>
    </row>
    <row r="1243" spans="1:14" ht="28.5" customHeight="1">
      <c r="A1243" s="2">
        <v>1238</v>
      </c>
      <c r="B1243" s="3"/>
      <c r="C1243" s="48" t="str">
        <f t="shared" si="38"/>
        <v/>
      </c>
      <c r="D1243" s="5" t="str">
        <f>IF(PhieuBauCu!$B$2&gt;0,IF(LEN($B1243)=0,"",IF(AND($B1243&gt;0,VALUE(SUBSTITUTE($B1243,"1","0"))=$B1243),1,0)),"")</f>
        <v/>
      </c>
      <c r="E1243" s="5" t="str">
        <f>IF(PhieuBauCu!$B$2&gt;1,IF(LEN($B1243)=0,"",IF(AND($B1243&gt;0,VALUE(SUBSTITUTE($B1243,"2","0"))=$B1243),1,0)),"")</f>
        <v/>
      </c>
      <c r="F1243" s="5" t="str">
        <f>IF(PhieuBauCu!$B$2&gt;2,IF(LEN($B1243)=0,"",IF(AND($B1243&gt;0,VALUE(SUBSTITUTE($B1243,"3","0"))=$B1243),1,0)),"")</f>
        <v/>
      </c>
      <c r="G1243" s="5" t="str">
        <f>IF(PhieuBauCu!$B$2&gt;3,IF(LEN($B1243)=0,"",IF(AND($B1243&gt;0,VALUE(SUBSTITUTE($B1243,"4","0"))=$B1243),1,0)),"")</f>
        <v/>
      </c>
      <c r="H1243" s="5" t="str">
        <f>IF(PhieuBauCu!$B$2&gt;4,IF(LEN($B1243)=0,"",IF(AND($B1243&gt;0,VALUE(SUBSTITUTE($B1243,"5","0"))=$B1243),1,0)),"")</f>
        <v/>
      </c>
      <c r="I1243" s="5" t="str">
        <f>IF(PhieuBauCu!$B$2&gt;5,IF(LEN($B1243)=0,"",IF(AND($B1243&gt;0,VALUE(SUBSTITUTE($B1243,"6","0"))=$B1243),1,0)),"")</f>
        <v/>
      </c>
      <c r="J1243" s="5" t="str">
        <f>IF(PhieuBauCu!$B$2&gt;6,IF(LEN($B1243)=0,"",IF(AND($B1243&gt;0,VALUE(SUBSTITUTE($B1243,"7","0"))=$B1243),1,0)),"")</f>
        <v/>
      </c>
      <c r="K1243" s="5" t="str">
        <f>IF(PhieuBauCu!$B$2&gt;7,IF(LEN($B1243)=0,"",IF(AND($B1243&gt;0,VALUE(SUBSTITUTE($B1243,"8","0"))=$B1243),1,0)),"")</f>
        <v/>
      </c>
      <c r="L1243" s="5" t="str">
        <f>IF(PhieuBauCu!$B$2&gt;8,IF(LEN($B1243)=0,"",IF(AND($B1243&gt;0,VALUE(SUBSTITUTE($B1243,"9","0"))=$B1243),1,0)),"")</f>
        <v/>
      </c>
      <c r="M1243" s="9">
        <f t="shared" si="39"/>
        <v>0</v>
      </c>
      <c r="N1243" s="36">
        <f>IF(AND(M1243&lt;=PhieuBauCu!$B$13,M1243&gt;=1),1,0)</f>
        <v>0</v>
      </c>
    </row>
    <row r="1244" spans="1:14" ht="28.5" customHeight="1">
      <c r="A1244" s="2">
        <v>1239</v>
      </c>
      <c r="B1244" s="3"/>
      <c r="C1244" s="48" t="str">
        <f t="shared" si="38"/>
        <v/>
      </c>
      <c r="D1244" s="5" t="str">
        <f>IF(PhieuBauCu!$B$2&gt;0,IF(LEN($B1244)=0,"",IF(AND($B1244&gt;0,VALUE(SUBSTITUTE($B1244,"1","0"))=$B1244),1,0)),"")</f>
        <v/>
      </c>
      <c r="E1244" s="5" t="str">
        <f>IF(PhieuBauCu!$B$2&gt;1,IF(LEN($B1244)=0,"",IF(AND($B1244&gt;0,VALUE(SUBSTITUTE($B1244,"2","0"))=$B1244),1,0)),"")</f>
        <v/>
      </c>
      <c r="F1244" s="5" t="str">
        <f>IF(PhieuBauCu!$B$2&gt;2,IF(LEN($B1244)=0,"",IF(AND($B1244&gt;0,VALUE(SUBSTITUTE($B1244,"3","0"))=$B1244),1,0)),"")</f>
        <v/>
      </c>
      <c r="G1244" s="5" t="str">
        <f>IF(PhieuBauCu!$B$2&gt;3,IF(LEN($B1244)=0,"",IF(AND($B1244&gt;0,VALUE(SUBSTITUTE($B1244,"4","0"))=$B1244),1,0)),"")</f>
        <v/>
      </c>
      <c r="H1244" s="5" t="str">
        <f>IF(PhieuBauCu!$B$2&gt;4,IF(LEN($B1244)=0,"",IF(AND($B1244&gt;0,VALUE(SUBSTITUTE($B1244,"5","0"))=$B1244),1,0)),"")</f>
        <v/>
      </c>
      <c r="I1244" s="5" t="str">
        <f>IF(PhieuBauCu!$B$2&gt;5,IF(LEN($B1244)=0,"",IF(AND($B1244&gt;0,VALUE(SUBSTITUTE($B1244,"6","0"))=$B1244),1,0)),"")</f>
        <v/>
      </c>
      <c r="J1244" s="5" t="str">
        <f>IF(PhieuBauCu!$B$2&gt;6,IF(LEN($B1244)=0,"",IF(AND($B1244&gt;0,VALUE(SUBSTITUTE($B1244,"7","0"))=$B1244),1,0)),"")</f>
        <v/>
      </c>
      <c r="K1244" s="5" t="str">
        <f>IF(PhieuBauCu!$B$2&gt;7,IF(LEN($B1244)=0,"",IF(AND($B1244&gt;0,VALUE(SUBSTITUTE($B1244,"8","0"))=$B1244),1,0)),"")</f>
        <v/>
      </c>
      <c r="L1244" s="5" t="str">
        <f>IF(PhieuBauCu!$B$2&gt;8,IF(LEN($B1244)=0,"",IF(AND($B1244&gt;0,VALUE(SUBSTITUTE($B1244,"9","0"))=$B1244),1,0)),"")</f>
        <v/>
      </c>
      <c r="M1244" s="9">
        <f t="shared" si="39"/>
        <v>0</v>
      </c>
      <c r="N1244" s="36">
        <f>IF(AND(M1244&lt;=PhieuBauCu!$B$13,M1244&gt;=1),1,0)</f>
        <v>0</v>
      </c>
    </row>
    <row r="1245" spans="1:14" ht="28.5" customHeight="1">
      <c r="A1245" s="2">
        <v>1240</v>
      </c>
      <c r="B1245" s="3"/>
      <c r="C1245" s="48" t="str">
        <f t="shared" si="38"/>
        <v/>
      </c>
      <c r="D1245" s="5" t="str">
        <f>IF(PhieuBauCu!$B$2&gt;0,IF(LEN($B1245)=0,"",IF(AND($B1245&gt;0,VALUE(SUBSTITUTE($B1245,"1","0"))=$B1245),1,0)),"")</f>
        <v/>
      </c>
      <c r="E1245" s="5" t="str">
        <f>IF(PhieuBauCu!$B$2&gt;1,IF(LEN($B1245)=0,"",IF(AND($B1245&gt;0,VALUE(SUBSTITUTE($B1245,"2","0"))=$B1245),1,0)),"")</f>
        <v/>
      </c>
      <c r="F1245" s="5" t="str">
        <f>IF(PhieuBauCu!$B$2&gt;2,IF(LEN($B1245)=0,"",IF(AND($B1245&gt;0,VALUE(SUBSTITUTE($B1245,"3","0"))=$B1245),1,0)),"")</f>
        <v/>
      </c>
      <c r="G1245" s="5" t="str">
        <f>IF(PhieuBauCu!$B$2&gt;3,IF(LEN($B1245)=0,"",IF(AND($B1245&gt;0,VALUE(SUBSTITUTE($B1245,"4","0"))=$B1245),1,0)),"")</f>
        <v/>
      </c>
      <c r="H1245" s="5" t="str">
        <f>IF(PhieuBauCu!$B$2&gt;4,IF(LEN($B1245)=0,"",IF(AND($B1245&gt;0,VALUE(SUBSTITUTE($B1245,"5","0"))=$B1245),1,0)),"")</f>
        <v/>
      </c>
      <c r="I1245" s="5" t="str">
        <f>IF(PhieuBauCu!$B$2&gt;5,IF(LEN($B1245)=0,"",IF(AND($B1245&gt;0,VALUE(SUBSTITUTE($B1245,"6","0"))=$B1245),1,0)),"")</f>
        <v/>
      </c>
      <c r="J1245" s="5" t="str">
        <f>IF(PhieuBauCu!$B$2&gt;6,IF(LEN($B1245)=0,"",IF(AND($B1245&gt;0,VALUE(SUBSTITUTE($B1245,"7","0"))=$B1245),1,0)),"")</f>
        <v/>
      </c>
      <c r="K1245" s="5" t="str">
        <f>IF(PhieuBauCu!$B$2&gt;7,IF(LEN($B1245)=0,"",IF(AND($B1245&gt;0,VALUE(SUBSTITUTE($B1245,"8","0"))=$B1245),1,0)),"")</f>
        <v/>
      </c>
      <c r="L1245" s="5" t="str">
        <f>IF(PhieuBauCu!$B$2&gt;8,IF(LEN($B1245)=0,"",IF(AND($B1245&gt;0,VALUE(SUBSTITUTE($B1245,"9","0"))=$B1245),1,0)),"")</f>
        <v/>
      </c>
      <c r="M1245" s="9">
        <f t="shared" si="39"/>
        <v>0</v>
      </c>
      <c r="N1245" s="36">
        <f>IF(AND(M1245&lt;=PhieuBauCu!$B$13,M1245&gt;=1),1,0)</f>
        <v>0</v>
      </c>
    </row>
    <row r="1246" spans="1:14" ht="28.5" customHeight="1">
      <c r="A1246" s="2">
        <v>1241</v>
      </c>
      <c r="B1246" s="3"/>
      <c r="C1246" s="48" t="str">
        <f t="shared" si="38"/>
        <v/>
      </c>
      <c r="D1246" s="5" t="str">
        <f>IF(PhieuBauCu!$B$2&gt;0,IF(LEN($B1246)=0,"",IF(AND($B1246&gt;0,VALUE(SUBSTITUTE($B1246,"1","0"))=$B1246),1,0)),"")</f>
        <v/>
      </c>
      <c r="E1246" s="5" t="str">
        <f>IF(PhieuBauCu!$B$2&gt;1,IF(LEN($B1246)=0,"",IF(AND($B1246&gt;0,VALUE(SUBSTITUTE($B1246,"2","0"))=$B1246),1,0)),"")</f>
        <v/>
      </c>
      <c r="F1246" s="5" t="str">
        <f>IF(PhieuBauCu!$B$2&gt;2,IF(LEN($B1246)=0,"",IF(AND($B1246&gt;0,VALUE(SUBSTITUTE($B1246,"3","0"))=$B1246),1,0)),"")</f>
        <v/>
      </c>
      <c r="G1246" s="5" t="str">
        <f>IF(PhieuBauCu!$B$2&gt;3,IF(LEN($B1246)=0,"",IF(AND($B1246&gt;0,VALUE(SUBSTITUTE($B1246,"4","0"))=$B1246),1,0)),"")</f>
        <v/>
      </c>
      <c r="H1246" s="5" t="str">
        <f>IF(PhieuBauCu!$B$2&gt;4,IF(LEN($B1246)=0,"",IF(AND($B1246&gt;0,VALUE(SUBSTITUTE($B1246,"5","0"))=$B1246),1,0)),"")</f>
        <v/>
      </c>
      <c r="I1246" s="5" t="str">
        <f>IF(PhieuBauCu!$B$2&gt;5,IF(LEN($B1246)=0,"",IF(AND($B1246&gt;0,VALUE(SUBSTITUTE($B1246,"6","0"))=$B1246),1,0)),"")</f>
        <v/>
      </c>
      <c r="J1246" s="5" t="str">
        <f>IF(PhieuBauCu!$B$2&gt;6,IF(LEN($B1246)=0,"",IF(AND($B1246&gt;0,VALUE(SUBSTITUTE($B1246,"7","0"))=$B1246),1,0)),"")</f>
        <v/>
      </c>
      <c r="K1246" s="5" t="str">
        <f>IF(PhieuBauCu!$B$2&gt;7,IF(LEN($B1246)=0,"",IF(AND($B1246&gt;0,VALUE(SUBSTITUTE($B1246,"8","0"))=$B1246),1,0)),"")</f>
        <v/>
      </c>
      <c r="L1246" s="5" t="str">
        <f>IF(PhieuBauCu!$B$2&gt;8,IF(LEN($B1246)=0,"",IF(AND($B1246&gt;0,VALUE(SUBSTITUTE($B1246,"9","0"))=$B1246),1,0)),"")</f>
        <v/>
      </c>
      <c r="M1246" s="9">
        <f t="shared" si="39"/>
        <v>0</v>
      </c>
      <c r="N1246" s="36">
        <f>IF(AND(M1246&lt;=PhieuBauCu!$B$13,M1246&gt;=1),1,0)</f>
        <v>0</v>
      </c>
    </row>
    <row r="1247" spans="1:14" ht="28.5" customHeight="1">
      <c r="A1247" s="2">
        <v>1242</v>
      </c>
      <c r="B1247" s="3"/>
      <c r="C1247" s="48" t="str">
        <f t="shared" si="38"/>
        <v/>
      </c>
      <c r="D1247" s="5" t="str">
        <f>IF(PhieuBauCu!$B$2&gt;0,IF(LEN($B1247)=0,"",IF(AND($B1247&gt;0,VALUE(SUBSTITUTE($B1247,"1","0"))=$B1247),1,0)),"")</f>
        <v/>
      </c>
      <c r="E1247" s="5" t="str">
        <f>IF(PhieuBauCu!$B$2&gt;1,IF(LEN($B1247)=0,"",IF(AND($B1247&gt;0,VALUE(SUBSTITUTE($B1247,"2","0"))=$B1247),1,0)),"")</f>
        <v/>
      </c>
      <c r="F1247" s="5" t="str">
        <f>IF(PhieuBauCu!$B$2&gt;2,IF(LEN($B1247)=0,"",IF(AND($B1247&gt;0,VALUE(SUBSTITUTE($B1247,"3","0"))=$B1247),1,0)),"")</f>
        <v/>
      </c>
      <c r="G1247" s="5" t="str">
        <f>IF(PhieuBauCu!$B$2&gt;3,IF(LEN($B1247)=0,"",IF(AND($B1247&gt;0,VALUE(SUBSTITUTE($B1247,"4","0"))=$B1247),1,0)),"")</f>
        <v/>
      </c>
      <c r="H1247" s="5" t="str">
        <f>IF(PhieuBauCu!$B$2&gt;4,IF(LEN($B1247)=0,"",IF(AND($B1247&gt;0,VALUE(SUBSTITUTE($B1247,"5","0"))=$B1247),1,0)),"")</f>
        <v/>
      </c>
      <c r="I1247" s="5" t="str">
        <f>IF(PhieuBauCu!$B$2&gt;5,IF(LEN($B1247)=0,"",IF(AND($B1247&gt;0,VALUE(SUBSTITUTE($B1247,"6","0"))=$B1247),1,0)),"")</f>
        <v/>
      </c>
      <c r="J1247" s="5" t="str">
        <f>IF(PhieuBauCu!$B$2&gt;6,IF(LEN($B1247)=0,"",IF(AND($B1247&gt;0,VALUE(SUBSTITUTE($B1247,"7","0"))=$B1247),1,0)),"")</f>
        <v/>
      </c>
      <c r="K1247" s="5" t="str">
        <f>IF(PhieuBauCu!$B$2&gt;7,IF(LEN($B1247)=0,"",IF(AND($B1247&gt;0,VALUE(SUBSTITUTE($B1247,"8","0"))=$B1247),1,0)),"")</f>
        <v/>
      </c>
      <c r="L1247" s="5" t="str">
        <f>IF(PhieuBauCu!$B$2&gt;8,IF(LEN($B1247)=0,"",IF(AND($B1247&gt;0,VALUE(SUBSTITUTE($B1247,"9","0"))=$B1247),1,0)),"")</f>
        <v/>
      </c>
      <c r="M1247" s="9">
        <f t="shared" si="39"/>
        <v>0</v>
      </c>
      <c r="N1247" s="36">
        <f>IF(AND(M1247&lt;=PhieuBauCu!$B$13,M1247&gt;=1),1,0)</f>
        <v>0</v>
      </c>
    </row>
    <row r="1248" spans="1:14" ht="28.5" customHeight="1">
      <c r="A1248" s="2">
        <v>1243</v>
      </c>
      <c r="B1248" s="3"/>
      <c r="C1248" s="48" t="str">
        <f t="shared" si="38"/>
        <v/>
      </c>
      <c r="D1248" s="5" t="str">
        <f>IF(PhieuBauCu!$B$2&gt;0,IF(LEN($B1248)=0,"",IF(AND($B1248&gt;0,VALUE(SUBSTITUTE($B1248,"1","0"))=$B1248),1,0)),"")</f>
        <v/>
      </c>
      <c r="E1248" s="5" t="str">
        <f>IF(PhieuBauCu!$B$2&gt;1,IF(LEN($B1248)=0,"",IF(AND($B1248&gt;0,VALUE(SUBSTITUTE($B1248,"2","0"))=$B1248),1,0)),"")</f>
        <v/>
      </c>
      <c r="F1248" s="5" t="str">
        <f>IF(PhieuBauCu!$B$2&gt;2,IF(LEN($B1248)=0,"",IF(AND($B1248&gt;0,VALUE(SUBSTITUTE($B1248,"3","0"))=$B1248),1,0)),"")</f>
        <v/>
      </c>
      <c r="G1248" s="5" t="str">
        <f>IF(PhieuBauCu!$B$2&gt;3,IF(LEN($B1248)=0,"",IF(AND($B1248&gt;0,VALUE(SUBSTITUTE($B1248,"4","0"))=$B1248),1,0)),"")</f>
        <v/>
      </c>
      <c r="H1248" s="5" t="str">
        <f>IF(PhieuBauCu!$B$2&gt;4,IF(LEN($B1248)=0,"",IF(AND($B1248&gt;0,VALUE(SUBSTITUTE($B1248,"5","0"))=$B1248),1,0)),"")</f>
        <v/>
      </c>
      <c r="I1248" s="5" t="str">
        <f>IF(PhieuBauCu!$B$2&gt;5,IF(LEN($B1248)=0,"",IF(AND($B1248&gt;0,VALUE(SUBSTITUTE($B1248,"6","0"))=$B1248),1,0)),"")</f>
        <v/>
      </c>
      <c r="J1248" s="5" t="str">
        <f>IF(PhieuBauCu!$B$2&gt;6,IF(LEN($B1248)=0,"",IF(AND($B1248&gt;0,VALUE(SUBSTITUTE($B1248,"7","0"))=$B1248),1,0)),"")</f>
        <v/>
      </c>
      <c r="K1248" s="5" t="str">
        <f>IF(PhieuBauCu!$B$2&gt;7,IF(LEN($B1248)=0,"",IF(AND($B1248&gt;0,VALUE(SUBSTITUTE($B1248,"8","0"))=$B1248),1,0)),"")</f>
        <v/>
      </c>
      <c r="L1248" s="5" t="str">
        <f>IF(PhieuBauCu!$B$2&gt;8,IF(LEN($B1248)=0,"",IF(AND($B1248&gt;0,VALUE(SUBSTITUTE($B1248,"9","0"))=$B1248),1,0)),"")</f>
        <v/>
      </c>
      <c r="M1248" s="9">
        <f t="shared" si="39"/>
        <v>0</v>
      </c>
      <c r="N1248" s="36">
        <f>IF(AND(M1248&lt;=PhieuBauCu!$B$13,M1248&gt;=1),1,0)</f>
        <v>0</v>
      </c>
    </row>
    <row r="1249" spans="1:14" ht="28.5" customHeight="1">
      <c r="A1249" s="2">
        <v>1244</v>
      </c>
      <c r="B1249" s="3"/>
      <c r="C1249" s="48" t="str">
        <f t="shared" si="38"/>
        <v/>
      </c>
      <c r="D1249" s="5" t="str">
        <f>IF(PhieuBauCu!$B$2&gt;0,IF(LEN($B1249)=0,"",IF(AND($B1249&gt;0,VALUE(SUBSTITUTE($B1249,"1","0"))=$B1249),1,0)),"")</f>
        <v/>
      </c>
      <c r="E1249" s="5" t="str">
        <f>IF(PhieuBauCu!$B$2&gt;1,IF(LEN($B1249)=0,"",IF(AND($B1249&gt;0,VALUE(SUBSTITUTE($B1249,"2","0"))=$B1249),1,0)),"")</f>
        <v/>
      </c>
      <c r="F1249" s="5" t="str">
        <f>IF(PhieuBauCu!$B$2&gt;2,IF(LEN($B1249)=0,"",IF(AND($B1249&gt;0,VALUE(SUBSTITUTE($B1249,"3","0"))=$B1249),1,0)),"")</f>
        <v/>
      </c>
      <c r="G1249" s="5" t="str">
        <f>IF(PhieuBauCu!$B$2&gt;3,IF(LEN($B1249)=0,"",IF(AND($B1249&gt;0,VALUE(SUBSTITUTE($B1249,"4","0"))=$B1249),1,0)),"")</f>
        <v/>
      </c>
      <c r="H1249" s="5" t="str">
        <f>IF(PhieuBauCu!$B$2&gt;4,IF(LEN($B1249)=0,"",IF(AND($B1249&gt;0,VALUE(SUBSTITUTE($B1249,"5","0"))=$B1249),1,0)),"")</f>
        <v/>
      </c>
      <c r="I1249" s="5" t="str">
        <f>IF(PhieuBauCu!$B$2&gt;5,IF(LEN($B1249)=0,"",IF(AND($B1249&gt;0,VALUE(SUBSTITUTE($B1249,"6","0"))=$B1249),1,0)),"")</f>
        <v/>
      </c>
      <c r="J1249" s="5" t="str">
        <f>IF(PhieuBauCu!$B$2&gt;6,IF(LEN($B1249)=0,"",IF(AND($B1249&gt;0,VALUE(SUBSTITUTE($B1249,"7","0"))=$B1249),1,0)),"")</f>
        <v/>
      </c>
      <c r="K1249" s="5" t="str">
        <f>IF(PhieuBauCu!$B$2&gt;7,IF(LEN($B1249)=0,"",IF(AND($B1249&gt;0,VALUE(SUBSTITUTE($B1249,"8","0"))=$B1249),1,0)),"")</f>
        <v/>
      </c>
      <c r="L1249" s="5" t="str">
        <f>IF(PhieuBauCu!$B$2&gt;8,IF(LEN($B1249)=0,"",IF(AND($B1249&gt;0,VALUE(SUBSTITUTE($B1249,"9","0"))=$B1249),1,0)),"")</f>
        <v/>
      </c>
      <c r="M1249" s="9">
        <f t="shared" si="39"/>
        <v>0</v>
      </c>
      <c r="N1249" s="36">
        <f>IF(AND(M1249&lt;=PhieuBauCu!$B$13,M1249&gt;=1),1,0)</f>
        <v>0</v>
      </c>
    </row>
    <row r="1250" spans="1:14" ht="28.5" customHeight="1">
      <c r="A1250" s="2">
        <v>1245</v>
      </c>
      <c r="B1250" s="3"/>
      <c r="C1250" s="48" t="str">
        <f t="shared" si="38"/>
        <v/>
      </c>
      <c r="D1250" s="5" t="str">
        <f>IF(PhieuBauCu!$B$2&gt;0,IF(LEN($B1250)=0,"",IF(AND($B1250&gt;0,VALUE(SUBSTITUTE($B1250,"1","0"))=$B1250),1,0)),"")</f>
        <v/>
      </c>
      <c r="E1250" s="5" t="str">
        <f>IF(PhieuBauCu!$B$2&gt;1,IF(LEN($B1250)=0,"",IF(AND($B1250&gt;0,VALUE(SUBSTITUTE($B1250,"2","0"))=$B1250),1,0)),"")</f>
        <v/>
      </c>
      <c r="F1250" s="5" t="str">
        <f>IF(PhieuBauCu!$B$2&gt;2,IF(LEN($B1250)=0,"",IF(AND($B1250&gt;0,VALUE(SUBSTITUTE($B1250,"3","0"))=$B1250),1,0)),"")</f>
        <v/>
      </c>
      <c r="G1250" s="5" t="str">
        <f>IF(PhieuBauCu!$B$2&gt;3,IF(LEN($B1250)=0,"",IF(AND($B1250&gt;0,VALUE(SUBSTITUTE($B1250,"4","0"))=$B1250),1,0)),"")</f>
        <v/>
      </c>
      <c r="H1250" s="5" t="str">
        <f>IF(PhieuBauCu!$B$2&gt;4,IF(LEN($B1250)=0,"",IF(AND($B1250&gt;0,VALUE(SUBSTITUTE($B1250,"5","0"))=$B1250),1,0)),"")</f>
        <v/>
      </c>
      <c r="I1250" s="5" t="str">
        <f>IF(PhieuBauCu!$B$2&gt;5,IF(LEN($B1250)=0,"",IF(AND($B1250&gt;0,VALUE(SUBSTITUTE($B1250,"6","0"))=$B1250),1,0)),"")</f>
        <v/>
      </c>
      <c r="J1250" s="5" t="str">
        <f>IF(PhieuBauCu!$B$2&gt;6,IF(LEN($B1250)=0,"",IF(AND($B1250&gt;0,VALUE(SUBSTITUTE($B1250,"7","0"))=$B1250),1,0)),"")</f>
        <v/>
      </c>
      <c r="K1250" s="5" t="str">
        <f>IF(PhieuBauCu!$B$2&gt;7,IF(LEN($B1250)=0,"",IF(AND($B1250&gt;0,VALUE(SUBSTITUTE($B1250,"8","0"))=$B1250),1,0)),"")</f>
        <v/>
      </c>
      <c r="L1250" s="5" t="str">
        <f>IF(PhieuBauCu!$B$2&gt;8,IF(LEN($B1250)=0,"",IF(AND($B1250&gt;0,VALUE(SUBSTITUTE($B1250,"9","0"))=$B1250),1,0)),"")</f>
        <v/>
      </c>
      <c r="M1250" s="9">
        <f t="shared" si="39"/>
        <v>0</v>
      </c>
      <c r="N1250" s="36">
        <f>IF(AND(M1250&lt;=PhieuBauCu!$B$13,M1250&gt;=1),1,0)</f>
        <v>0</v>
      </c>
    </row>
    <row r="1251" spans="1:14" ht="28.5" customHeight="1">
      <c r="A1251" s="2">
        <v>1246</v>
      </c>
      <c r="B1251" s="3"/>
      <c r="C1251" s="48" t="str">
        <f t="shared" si="38"/>
        <v/>
      </c>
      <c r="D1251" s="5" t="str">
        <f>IF(PhieuBauCu!$B$2&gt;0,IF(LEN($B1251)=0,"",IF(AND($B1251&gt;0,VALUE(SUBSTITUTE($B1251,"1","0"))=$B1251),1,0)),"")</f>
        <v/>
      </c>
      <c r="E1251" s="5" t="str">
        <f>IF(PhieuBauCu!$B$2&gt;1,IF(LEN($B1251)=0,"",IF(AND($B1251&gt;0,VALUE(SUBSTITUTE($B1251,"2","0"))=$B1251),1,0)),"")</f>
        <v/>
      </c>
      <c r="F1251" s="5" t="str">
        <f>IF(PhieuBauCu!$B$2&gt;2,IF(LEN($B1251)=0,"",IF(AND($B1251&gt;0,VALUE(SUBSTITUTE($B1251,"3","0"))=$B1251),1,0)),"")</f>
        <v/>
      </c>
      <c r="G1251" s="5" t="str">
        <f>IF(PhieuBauCu!$B$2&gt;3,IF(LEN($B1251)=0,"",IF(AND($B1251&gt;0,VALUE(SUBSTITUTE($B1251,"4","0"))=$B1251),1,0)),"")</f>
        <v/>
      </c>
      <c r="H1251" s="5" t="str">
        <f>IF(PhieuBauCu!$B$2&gt;4,IF(LEN($B1251)=0,"",IF(AND($B1251&gt;0,VALUE(SUBSTITUTE($B1251,"5","0"))=$B1251),1,0)),"")</f>
        <v/>
      </c>
      <c r="I1251" s="5" t="str">
        <f>IF(PhieuBauCu!$B$2&gt;5,IF(LEN($B1251)=0,"",IF(AND($B1251&gt;0,VALUE(SUBSTITUTE($B1251,"6","0"))=$B1251),1,0)),"")</f>
        <v/>
      </c>
      <c r="J1251" s="5" t="str">
        <f>IF(PhieuBauCu!$B$2&gt;6,IF(LEN($B1251)=0,"",IF(AND($B1251&gt;0,VALUE(SUBSTITUTE($B1251,"7","0"))=$B1251),1,0)),"")</f>
        <v/>
      </c>
      <c r="K1251" s="5" t="str">
        <f>IF(PhieuBauCu!$B$2&gt;7,IF(LEN($B1251)=0,"",IF(AND($B1251&gt;0,VALUE(SUBSTITUTE($B1251,"8","0"))=$B1251),1,0)),"")</f>
        <v/>
      </c>
      <c r="L1251" s="5" t="str">
        <f>IF(PhieuBauCu!$B$2&gt;8,IF(LEN($B1251)=0,"",IF(AND($B1251&gt;0,VALUE(SUBSTITUTE($B1251,"9","0"))=$B1251),1,0)),"")</f>
        <v/>
      </c>
      <c r="M1251" s="9">
        <f t="shared" si="39"/>
        <v>0</v>
      </c>
      <c r="N1251" s="36">
        <f>IF(AND(M1251&lt;=PhieuBauCu!$B$13,M1251&gt;=1),1,0)</f>
        <v>0</v>
      </c>
    </row>
    <row r="1252" spans="1:14" ht="28.5" customHeight="1">
      <c r="A1252" s="2">
        <v>1247</v>
      </c>
      <c r="B1252" s="3"/>
      <c r="C1252" s="48" t="str">
        <f t="shared" si="38"/>
        <v/>
      </c>
      <c r="D1252" s="5" t="str">
        <f>IF(PhieuBauCu!$B$2&gt;0,IF(LEN($B1252)=0,"",IF(AND($B1252&gt;0,VALUE(SUBSTITUTE($B1252,"1","0"))=$B1252),1,0)),"")</f>
        <v/>
      </c>
      <c r="E1252" s="5" t="str">
        <f>IF(PhieuBauCu!$B$2&gt;1,IF(LEN($B1252)=0,"",IF(AND($B1252&gt;0,VALUE(SUBSTITUTE($B1252,"2","0"))=$B1252),1,0)),"")</f>
        <v/>
      </c>
      <c r="F1252" s="5" t="str">
        <f>IF(PhieuBauCu!$B$2&gt;2,IF(LEN($B1252)=0,"",IF(AND($B1252&gt;0,VALUE(SUBSTITUTE($B1252,"3","0"))=$B1252),1,0)),"")</f>
        <v/>
      </c>
      <c r="G1252" s="5" t="str">
        <f>IF(PhieuBauCu!$B$2&gt;3,IF(LEN($B1252)=0,"",IF(AND($B1252&gt;0,VALUE(SUBSTITUTE($B1252,"4","0"))=$B1252),1,0)),"")</f>
        <v/>
      </c>
      <c r="H1252" s="5" t="str">
        <f>IF(PhieuBauCu!$B$2&gt;4,IF(LEN($B1252)=0,"",IF(AND($B1252&gt;0,VALUE(SUBSTITUTE($B1252,"5","0"))=$B1252),1,0)),"")</f>
        <v/>
      </c>
      <c r="I1252" s="5" t="str">
        <f>IF(PhieuBauCu!$B$2&gt;5,IF(LEN($B1252)=0,"",IF(AND($B1252&gt;0,VALUE(SUBSTITUTE($B1252,"6","0"))=$B1252),1,0)),"")</f>
        <v/>
      </c>
      <c r="J1252" s="5" t="str">
        <f>IF(PhieuBauCu!$B$2&gt;6,IF(LEN($B1252)=0,"",IF(AND($B1252&gt;0,VALUE(SUBSTITUTE($B1252,"7","0"))=$B1252),1,0)),"")</f>
        <v/>
      </c>
      <c r="K1252" s="5" t="str">
        <f>IF(PhieuBauCu!$B$2&gt;7,IF(LEN($B1252)=0,"",IF(AND($B1252&gt;0,VALUE(SUBSTITUTE($B1252,"8","0"))=$B1252),1,0)),"")</f>
        <v/>
      </c>
      <c r="L1252" s="5" t="str">
        <f>IF(PhieuBauCu!$B$2&gt;8,IF(LEN($B1252)=0,"",IF(AND($B1252&gt;0,VALUE(SUBSTITUTE($B1252,"9","0"))=$B1252),1,0)),"")</f>
        <v/>
      </c>
      <c r="M1252" s="9">
        <f t="shared" si="39"/>
        <v>0</v>
      </c>
      <c r="N1252" s="36">
        <f>IF(AND(M1252&lt;=PhieuBauCu!$B$13,M1252&gt;=1),1,0)</f>
        <v>0</v>
      </c>
    </row>
    <row r="1253" spans="1:14" ht="28.5" customHeight="1">
      <c r="A1253" s="2">
        <v>1248</v>
      </c>
      <c r="B1253" s="3"/>
      <c r="C1253" s="48" t="str">
        <f t="shared" si="38"/>
        <v/>
      </c>
      <c r="D1253" s="5" t="str">
        <f>IF(PhieuBauCu!$B$2&gt;0,IF(LEN($B1253)=0,"",IF(AND($B1253&gt;0,VALUE(SUBSTITUTE($B1253,"1","0"))=$B1253),1,0)),"")</f>
        <v/>
      </c>
      <c r="E1253" s="5" t="str">
        <f>IF(PhieuBauCu!$B$2&gt;1,IF(LEN($B1253)=0,"",IF(AND($B1253&gt;0,VALUE(SUBSTITUTE($B1253,"2","0"))=$B1253),1,0)),"")</f>
        <v/>
      </c>
      <c r="F1253" s="5" t="str">
        <f>IF(PhieuBauCu!$B$2&gt;2,IF(LEN($B1253)=0,"",IF(AND($B1253&gt;0,VALUE(SUBSTITUTE($B1253,"3","0"))=$B1253),1,0)),"")</f>
        <v/>
      </c>
      <c r="G1253" s="5" t="str">
        <f>IF(PhieuBauCu!$B$2&gt;3,IF(LEN($B1253)=0,"",IF(AND($B1253&gt;0,VALUE(SUBSTITUTE($B1253,"4","0"))=$B1253),1,0)),"")</f>
        <v/>
      </c>
      <c r="H1253" s="5" t="str">
        <f>IF(PhieuBauCu!$B$2&gt;4,IF(LEN($B1253)=0,"",IF(AND($B1253&gt;0,VALUE(SUBSTITUTE($B1253,"5","0"))=$B1253),1,0)),"")</f>
        <v/>
      </c>
      <c r="I1253" s="5" t="str">
        <f>IF(PhieuBauCu!$B$2&gt;5,IF(LEN($B1253)=0,"",IF(AND($B1253&gt;0,VALUE(SUBSTITUTE($B1253,"6","0"))=$B1253),1,0)),"")</f>
        <v/>
      </c>
      <c r="J1253" s="5" t="str">
        <f>IF(PhieuBauCu!$B$2&gt;6,IF(LEN($B1253)=0,"",IF(AND($B1253&gt;0,VALUE(SUBSTITUTE($B1253,"7","0"))=$B1253),1,0)),"")</f>
        <v/>
      </c>
      <c r="K1253" s="5" t="str">
        <f>IF(PhieuBauCu!$B$2&gt;7,IF(LEN($B1253)=0,"",IF(AND($B1253&gt;0,VALUE(SUBSTITUTE($B1253,"8","0"))=$B1253),1,0)),"")</f>
        <v/>
      </c>
      <c r="L1253" s="5" t="str">
        <f>IF(PhieuBauCu!$B$2&gt;8,IF(LEN($B1253)=0,"",IF(AND($B1253&gt;0,VALUE(SUBSTITUTE($B1253,"9","0"))=$B1253),1,0)),"")</f>
        <v/>
      </c>
      <c r="M1253" s="9">
        <f t="shared" si="39"/>
        <v>0</v>
      </c>
      <c r="N1253" s="36">
        <f>IF(AND(M1253&lt;=PhieuBauCu!$B$13,M1253&gt;=1),1,0)</f>
        <v>0</v>
      </c>
    </row>
    <row r="1254" spans="1:14" ht="28.5" customHeight="1">
      <c r="A1254" s="2">
        <v>1249</v>
      </c>
      <c r="B1254" s="3"/>
      <c r="C1254" s="48" t="str">
        <f t="shared" si="38"/>
        <v/>
      </c>
      <c r="D1254" s="5" t="str">
        <f>IF(PhieuBauCu!$B$2&gt;0,IF(LEN($B1254)=0,"",IF(AND($B1254&gt;0,VALUE(SUBSTITUTE($B1254,"1","0"))=$B1254),1,0)),"")</f>
        <v/>
      </c>
      <c r="E1254" s="5" t="str">
        <f>IF(PhieuBauCu!$B$2&gt;1,IF(LEN($B1254)=0,"",IF(AND($B1254&gt;0,VALUE(SUBSTITUTE($B1254,"2","0"))=$B1254),1,0)),"")</f>
        <v/>
      </c>
      <c r="F1254" s="5" t="str">
        <f>IF(PhieuBauCu!$B$2&gt;2,IF(LEN($B1254)=0,"",IF(AND($B1254&gt;0,VALUE(SUBSTITUTE($B1254,"3","0"))=$B1254),1,0)),"")</f>
        <v/>
      </c>
      <c r="G1254" s="5" t="str">
        <f>IF(PhieuBauCu!$B$2&gt;3,IF(LEN($B1254)=0,"",IF(AND($B1254&gt;0,VALUE(SUBSTITUTE($B1254,"4","0"))=$B1254),1,0)),"")</f>
        <v/>
      </c>
      <c r="H1254" s="5" t="str">
        <f>IF(PhieuBauCu!$B$2&gt;4,IF(LEN($B1254)=0,"",IF(AND($B1254&gt;0,VALUE(SUBSTITUTE($B1254,"5","0"))=$B1254),1,0)),"")</f>
        <v/>
      </c>
      <c r="I1254" s="5" t="str">
        <f>IF(PhieuBauCu!$B$2&gt;5,IF(LEN($B1254)=0,"",IF(AND($B1254&gt;0,VALUE(SUBSTITUTE($B1254,"6","0"))=$B1254),1,0)),"")</f>
        <v/>
      </c>
      <c r="J1254" s="5" t="str">
        <f>IF(PhieuBauCu!$B$2&gt;6,IF(LEN($B1254)=0,"",IF(AND($B1254&gt;0,VALUE(SUBSTITUTE($B1254,"7","0"))=$B1254),1,0)),"")</f>
        <v/>
      </c>
      <c r="K1254" s="5" t="str">
        <f>IF(PhieuBauCu!$B$2&gt;7,IF(LEN($B1254)=0,"",IF(AND($B1254&gt;0,VALUE(SUBSTITUTE($B1254,"8","0"))=$B1254),1,0)),"")</f>
        <v/>
      </c>
      <c r="L1254" s="5" t="str">
        <f>IF(PhieuBauCu!$B$2&gt;8,IF(LEN($B1254)=0,"",IF(AND($B1254&gt;0,VALUE(SUBSTITUTE($B1254,"9","0"))=$B1254),1,0)),"")</f>
        <v/>
      </c>
      <c r="M1254" s="9">
        <f t="shared" si="39"/>
        <v>0</v>
      </c>
      <c r="N1254" s="36">
        <f>IF(AND(M1254&lt;=PhieuBauCu!$B$13,M1254&gt;=1),1,0)</f>
        <v>0</v>
      </c>
    </row>
    <row r="1255" spans="1:14" ht="28.5" customHeight="1">
      <c r="A1255" s="2">
        <v>1250</v>
      </c>
      <c r="B1255" s="3"/>
      <c r="C1255" s="48" t="str">
        <f t="shared" si="38"/>
        <v/>
      </c>
      <c r="D1255" s="5" t="str">
        <f>IF(PhieuBauCu!$B$2&gt;0,IF(LEN($B1255)=0,"",IF(AND($B1255&gt;0,VALUE(SUBSTITUTE($B1255,"1","0"))=$B1255),1,0)),"")</f>
        <v/>
      </c>
      <c r="E1255" s="5" t="str">
        <f>IF(PhieuBauCu!$B$2&gt;1,IF(LEN($B1255)=0,"",IF(AND($B1255&gt;0,VALUE(SUBSTITUTE($B1255,"2","0"))=$B1255),1,0)),"")</f>
        <v/>
      </c>
      <c r="F1255" s="5" t="str">
        <f>IF(PhieuBauCu!$B$2&gt;2,IF(LEN($B1255)=0,"",IF(AND($B1255&gt;0,VALUE(SUBSTITUTE($B1255,"3","0"))=$B1255),1,0)),"")</f>
        <v/>
      </c>
      <c r="G1255" s="5" t="str">
        <f>IF(PhieuBauCu!$B$2&gt;3,IF(LEN($B1255)=0,"",IF(AND($B1255&gt;0,VALUE(SUBSTITUTE($B1255,"4","0"))=$B1255),1,0)),"")</f>
        <v/>
      </c>
      <c r="H1255" s="5" t="str">
        <f>IF(PhieuBauCu!$B$2&gt;4,IF(LEN($B1255)=0,"",IF(AND($B1255&gt;0,VALUE(SUBSTITUTE($B1255,"5","0"))=$B1255),1,0)),"")</f>
        <v/>
      </c>
      <c r="I1255" s="5" t="str">
        <f>IF(PhieuBauCu!$B$2&gt;5,IF(LEN($B1255)=0,"",IF(AND($B1255&gt;0,VALUE(SUBSTITUTE($B1255,"6","0"))=$B1255),1,0)),"")</f>
        <v/>
      </c>
      <c r="J1255" s="5" t="str">
        <f>IF(PhieuBauCu!$B$2&gt;6,IF(LEN($B1255)=0,"",IF(AND($B1255&gt;0,VALUE(SUBSTITUTE($B1255,"7","0"))=$B1255),1,0)),"")</f>
        <v/>
      </c>
      <c r="K1255" s="5" t="str">
        <f>IF(PhieuBauCu!$B$2&gt;7,IF(LEN($B1255)=0,"",IF(AND($B1255&gt;0,VALUE(SUBSTITUTE($B1255,"8","0"))=$B1255),1,0)),"")</f>
        <v/>
      </c>
      <c r="L1255" s="5" t="str">
        <f>IF(PhieuBauCu!$B$2&gt;8,IF(LEN($B1255)=0,"",IF(AND($B1255&gt;0,VALUE(SUBSTITUTE($B1255,"9","0"))=$B1255),1,0)),"")</f>
        <v/>
      </c>
      <c r="M1255" s="9">
        <f t="shared" si="39"/>
        <v>0</v>
      </c>
      <c r="N1255" s="36">
        <f>IF(AND(M1255&lt;=PhieuBauCu!$B$13,M1255&gt;=1),1,0)</f>
        <v>0</v>
      </c>
    </row>
    <row r="1256" spans="1:14" ht="28.5" customHeight="1">
      <c r="A1256" s="2">
        <v>1251</v>
      </c>
      <c r="B1256" s="3"/>
      <c r="C1256" s="48" t="str">
        <f t="shared" si="38"/>
        <v/>
      </c>
      <c r="D1256" s="5" t="str">
        <f>IF(PhieuBauCu!$B$2&gt;0,IF(LEN($B1256)=0,"",IF(AND($B1256&gt;0,VALUE(SUBSTITUTE($B1256,"1","0"))=$B1256),1,0)),"")</f>
        <v/>
      </c>
      <c r="E1256" s="5" t="str">
        <f>IF(PhieuBauCu!$B$2&gt;1,IF(LEN($B1256)=0,"",IF(AND($B1256&gt;0,VALUE(SUBSTITUTE($B1256,"2","0"))=$B1256),1,0)),"")</f>
        <v/>
      </c>
      <c r="F1256" s="5" t="str">
        <f>IF(PhieuBauCu!$B$2&gt;2,IF(LEN($B1256)=0,"",IF(AND($B1256&gt;0,VALUE(SUBSTITUTE($B1256,"3","0"))=$B1256),1,0)),"")</f>
        <v/>
      </c>
      <c r="G1256" s="5" t="str">
        <f>IF(PhieuBauCu!$B$2&gt;3,IF(LEN($B1256)=0,"",IF(AND($B1256&gt;0,VALUE(SUBSTITUTE($B1256,"4","0"))=$B1256),1,0)),"")</f>
        <v/>
      </c>
      <c r="H1256" s="5" t="str">
        <f>IF(PhieuBauCu!$B$2&gt;4,IF(LEN($B1256)=0,"",IF(AND($B1256&gt;0,VALUE(SUBSTITUTE($B1256,"5","0"))=$B1256),1,0)),"")</f>
        <v/>
      </c>
      <c r="I1256" s="5" t="str">
        <f>IF(PhieuBauCu!$B$2&gt;5,IF(LEN($B1256)=0,"",IF(AND($B1256&gt;0,VALUE(SUBSTITUTE($B1256,"6","0"))=$B1256),1,0)),"")</f>
        <v/>
      </c>
      <c r="J1256" s="5" t="str">
        <f>IF(PhieuBauCu!$B$2&gt;6,IF(LEN($B1256)=0,"",IF(AND($B1256&gt;0,VALUE(SUBSTITUTE($B1256,"7","0"))=$B1256),1,0)),"")</f>
        <v/>
      </c>
      <c r="K1256" s="5" t="str">
        <f>IF(PhieuBauCu!$B$2&gt;7,IF(LEN($B1256)=0,"",IF(AND($B1256&gt;0,VALUE(SUBSTITUTE($B1256,"8","0"))=$B1256),1,0)),"")</f>
        <v/>
      </c>
      <c r="L1256" s="5" t="str">
        <f>IF(PhieuBauCu!$B$2&gt;8,IF(LEN($B1256)=0,"",IF(AND($B1256&gt;0,VALUE(SUBSTITUTE($B1256,"9","0"))=$B1256),1,0)),"")</f>
        <v/>
      </c>
      <c r="M1256" s="9">
        <f t="shared" si="39"/>
        <v>0</v>
      </c>
      <c r="N1256" s="36">
        <f>IF(AND(M1256&lt;=PhieuBauCu!$B$13,M1256&gt;=1),1,0)</f>
        <v>0</v>
      </c>
    </row>
    <row r="1257" spans="1:14" ht="28.5" customHeight="1">
      <c r="A1257" s="2">
        <v>1252</v>
      </c>
      <c r="B1257" s="3"/>
      <c r="C1257" s="48" t="str">
        <f t="shared" si="38"/>
        <v/>
      </c>
      <c r="D1257" s="5" t="str">
        <f>IF(PhieuBauCu!$B$2&gt;0,IF(LEN($B1257)=0,"",IF(AND($B1257&gt;0,VALUE(SUBSTITUTE($B1257,"1","0"))=$B1257),1,0)),"")</f>
        <v/>
      </c>
      <c r="E1257" s="5" t="str">
        <f>IF(PhieuBauCu!$B$2&gt;1,IF(LEN($B1257)=0,"",IF(AND($B1257&gt;0,VALUE(SUBSTITUTE($B1257,"2","0"))=$B1257),1,0)),"")</f>
        <v/>
      </c>
      <c r="F1257" s="5" t="str">
        <f>IF(PhieuBauCu!$B$2&gt;2,IF(LEN($B1257)=0,"",IF(AND($B1257&gt;0,VALUE(SUBSTITUTE($B1257,"3","0"))=$B1257),1,0)),"")</f>
        <v/>
      </c>
      <c r="G1257" s="5" t="str">
        <f>IF(PhieuBauCu!$B$2&gt;3,IF(LEN($B1257)=0,"",IF(AND($B1257&gt;0,VALUE(SUBSTITUTE($B1257,"4","0"))=$B1257),1,0)),"")</f>
        <v/>
      </c>
      <c r="H1257" s="5" t="str">
        <f>IF(PhieuBauCu!$B$2&gt;4,IF(LEN($B1257)=0,"",IF(AND($B1257&gt;0,VALUE(SUBSTITUTE($B1257,"5","0"))=$B1257),1,0)),"")</f>
        <v/>
      </c>
      <c r="I1257" s="5" t="str">
        <f>IF(PhieuBauCu!$B$2&gt;5,IF(LEN($B1257)=0,"",IF(AND($B1257&gt;0,VALUE(SUBSTITUTE($B1257,"6","0"))=$B1257),1,0)),"")</f>
        <v/>
      </c>
      <c r="J1257" s="5" t="str">
        <f>IF(PhieuBauCu!$B$2&gt;6,IF(LEN($B1257)=0,"",IF(AND($B1257&gt;0,VALUE(SUBSTITUTE($B1257,"7","0"))=$B1257),1,0)),"")</f>
        <v/>
      </c>
      <c r="K1257" s="5" t="str">
        <f>IF(PhieuBauCu!$B$2&gt;7,IF(LEN($B1257)=0,"",IF(AND($B1257&gt;0,VALUE(SUBSTITUTE($B1257,"8","0"))=$B1257),1,0)),"")</f>
        <v/>
      </c>
      <c r="L1257" s="5" t="str">
        <f>IF(PhieuBauCu!$B$2&gt;8,IF(LEN($B1257)=0,"",IF(AND($B1257&gt;0,VALUE(SUBSTITUTE($B1257,"9","0"))=$B1257),1,0)),"")</f>
        <v/>
      </c>
      <c r="M1257" s="9">
        <f t="shared" si="39"/>
        <v>0</v>
      </c>
      <c r="N1257" s="36">
        <f>IF(AND(M1257&lt;=PhieuBauCu!$B$13,M1257&gt;=1),1,0)</f>
        <v>0</v>
      </c>
    </row>
    <row r="1258" spans="1:14" ht="28.5" customHeight="1">
      <c r="A1258" s="2">
        <v>1253</v>
      </c>
      <c r="B1258" s="3"/>
      <c r="C1258" s="48" t="str">
        <f t="shared" si="38"/>
        <v/>
      </c>
      <c r="D1258" s="5" t="str">
        <f>IF(PhieuBauCu!$B$2&gt;0,IF(LEN($B1258)=0,"",IF(AND($B1258&gt;0,VALUE(SUBSTITUTE($B1258,"1","0"))=$B1258),1,0)),"")</f>
        <v/>
      </c>
      <c r="E1258" s="5" t="str">
        <f>IF(PhieuBauCu!$B$2&gt;1,IF(LEN($B1258)=0,"",IF(AND($B1258&gt;0,VALUE(SUBSTITUTE($B1258,"2","0"))=$B1258),1,0)),"")</f>
        <v/>
      </c>
      <c r="F1258" s="5" t="str">
        <f>IF(PhieuBauCu!$B$2&gt;2,IF(LEN($B1258)=0,"",IF(AND($B1258&gt;0,VALUE(SUBSTITUTE($B1258,"3","0"))=$B1258),1,0)),"")</f>
        <v/>
      </c>
      <c r="G1258" s="5" t="str">
        <f>IF(PhieuBauCu!$B$2&gt;3,IF(LEN($B1258)=0,"",IF(AND($B1258&gt;0,VALUE(SUBSTITUTE($B1258,"4","0"))=$B1258),1,0)),"")</f>
        <v/>
      </c>
      <c r="H1258" s="5" t="str">
        <f>IF(PhieuBauCu!$B$2&gt;4,IF(LEN($B1258)=0,"",IF(AND($B1258&gt;0,VALUE(SUBSTITUTE($B1258,"5","0"))=$B1258),1,0)),"")</f>
        <v/>
      </c>
      <c r="I1258" s="5" t="str">
        <f>IF(PhieuBauCu!$B$2&gt;5,IF(LEN($B1258)=0,"",IF(AND($B1258&gt;0,VALUE(SUBSTITUTE($B1258,"6","0"))=$B1258),1,0)),"")</f>
        <v/>
      </c>
      <c r="J1258" s="5" t="str">
        <f>IF(PhieuBauCu!$B$2&gt;6,IF(LEN($B1258)=0,"",IF(AND($B1258&gt;0,VALUE(SUBSTITUTE($B1258,"7","0"))=$B1258),1,0)),"")</f>
        <v/>
      </c>
      <c r="K1258" s="5" t="str">
        <f>IF(PhieuBauCu!$B$2&gt;7,IF(LEN($B1258)=0,"",IF(AND($B1258&gt;0,VALUE(SUBSTITUTE($B1258,"8","0"))=$B1258),1,0)),"")</f>
        <v/>
      </c>
      <c r="L1258" s="5" t="str">
        <f>IF(PhieuBauCu!$B$2&gt;8,IF(LEN($B1258)=0,"",IF(AND($B1258&gt;0,VALUE(SUBSTITUTE($B1258,"9","0"))=$B1258),1,0)),"")</f>
        <v/>
      </c>
      <c r="M1258" s="9">
        <f t="shared" si="39"/>
        <v>0</v>
      </c>
      <c r="N1258" s="36">
        <f>IF(AND(M1258&lt;=PhieuBauCu!$B$13,M1258&gt;=1),1,0)</f>
        <v>0</v>
      </c>
    </row>
    <row r="1259" spans="1:14" ht="28.5" customHeight="1">
      <c r="A1259" s="2">
        <v>1254</v>
      </c>
      <c r="B1259" s="3"/>
      <c r="C1259" s="48" t="str">
        <f t="shared" si="38"/>
        <v/>
      </c>
      <c r="D1259" s="5" t="str">
        <f>IF(PhieuBauCu!$B$2&gt;0,IF(LEN($B1259)=0,"",IF(AND($B1259&gt;0,VALUE(SUBSTITUTE($B1259,"1","0"))=$B1259),1,0)),"")</f>
        <v/>
      </c>
      <c r="E1259" s="5" t="str">
        <f>IF(PhieuBauCu!$B$2&gt;1,IF(LEN($B1259)=0,"",IF(AND($B1259&gt;0,VALUE(SUBSTITUTE($B1259,"2","0"))=$B1259),1,0)),"")</f>
        <v/>
      </c>
      <c r="F1259" s="5" t="str">
        <f>IF(PhieuBauCu!$B$2&gt;2,IF(LEN($B1259)=0,"",IF(AND($B1259&gt;0,VALUE(SUBSTITUTE($B1259,"3","0"))=$B1259),1,0)),"")</f>
        <v/>
      </c>
      <c r="G1259" s="5" t="str">
        <f>IF(PhieuBauCu!$B$2&gt;3,IF(LEN($B1259)=0,"",IF(AND($B1259&gt;0,VALUE(SUBSTITUTE($B1259,"4","0"))=$B1259),1,0)),"")</f>
        <v/>
      </c>
      <c r="H1259" s="5" t="str">
        <f>IF(PhieuBauCu!$B$2&gt;4,IF(LEN($B1259)=0,"",IF(AND($B1259&gt;0,VALUE(SUBSTITUTE($B1259,"5","0"))=$B1259),1,0)),"")</f>
        <v/>
      </c>
      <c r="I1259" s="5" t="str">
        <f>IF(PhieuBauCu!$B$2&gt;5,IF(LEN($B1259)=0,"",IF(AND($B1259&gt;0,VALUE(SUBSTITUTE($B1259,"6","0"))=$B1259),1,0)),"")</f>
        <v/>
      </c>
      <c r="J1259" s="5" t="str">
        <f>IF(PhieuBauCu!$B$2&gt;6,IF(LEN($B1259)=0,"",IF(AND($B1259&gt;0,VALUE(SUBSTITUTE($B1259,"7","0"))=$B1259),1,0)),"")</f>
        <v/>
      </c>
      <c r="K1259" s="5" t="str">
        <f>IF(PhieuBauCu!$B$2&gt;7,IF(LEN($B1259)=0,"",IF(AND($B1259&gt;0,VALUE(SUBSTITUTE($B1259,"8","0"))=$B1259),1,0)),"")</f>
        <v/>
      </c>
      <c r="L1259" s="5" t="str">
        <f>IF(PhieuBauCu!$B$2&gt;8,IF(LEN($B1259)=0,"",IF(AND($B1259&gt;0,VALUE(SUBSTITUTE($B1259,"9","0"))=$B1259),1,0)),"")</f>
        <v/>
      </c>
      <c r="M1259" s="9">
        <f t="shared" si="39"/>
        <v>0</v>
      </c>
      <c r="N1259" s="36">
        <f>IF(AND(M1259&lt;=PhieuBauCu!$B$13,M1259&gt;=1),1,0)</f>
        <v>0</v>
      </c>
    </row>
    <row r="1260" spans="1:14" ht="28.5" customHeight="1">
      <c r="A1260" s="2">
        <v>1255</v>
      </c>
      <c r="B1260" s="3"/>
      <c r="C1260" s="48" t="str">
        <f t="shared" si="38"/>
        <v/>
      </c>
      <c r="D1260" s="5" t="str">
        <f>IF(PhieuBauCu!$B$2&gt;0,IF(LEN($B1260)=0,"",IF(AND($B1260&gt;0,VALUE(SUBSTITUTE($B1260,"1","0"))=$B1260),1,0)),"")</f>
        <v/>
      </c>
      <c r="E1260" s="5" t="str">
        <f>IF(PhieuBauCu!$B$2&gt;1,IF(LEN($B1260)=0,"",IF(AND($B1260&gt;0,VALUE(SUBSTITUTE($B1260,"2","0"))=$B1260),1,0)),"")</f>
        <v/>
      </c>
      <c r="F1260" s="5" t="str">
        <f>IF(PhieuBauCu!$B$2&gt;2,IF(LEN($B1260)=0,"",IF(AND($B1260&gt;0,VALUE(SUBSTITUTE($B1260,"3","0"))=$B1260),1,0)),"")</f>
        <v/>
      </c>
      <c r="G1260" s="5" t="str">
        <f>IF(PhieuBauCu!$B$2&gt;3,IF(LEN($B1260)=0,"",IF(AND($B1260&gt;0,VALUE(SUBSTITUTE($B1260,"4","0"))=$B1260),1,0)),"")</f>
        <v/>
      </c>
      <c r="H1260" s="5" t="str">
        <f>IF(PhieuBauCu!$B$2&gt;4,IF(LEN($B1260)=0,"",IF(AND($B1260&gt;0,VALUE(SUBSTITUTE($B1260,"5","0"))=$B1260),1,0)),"")</f>
        <v/>
      </c>
      <c r="I1260" s="5" t="str">
        <f>IF(PhieuBauCu!$B$2&gt;5,IF(LEN($B1260)=0,"",IF(AND($B1260&gt;0,VALUE(SUBSTITUTE($B1260,"6","0"))=$B1260),1,0)),"")</f>
        <v/>
      </c>
      <c r="J1260" s="5" t="str">
        <f>IF(PhieuBauCu!$B$2&gt;6,IF(LEN($B1260)=0,"",IF(AND($B1260&gt;0,VALUE(SUBSTITUTE($B1260,"7","0"))=$B1260),1,0)),"")</f>
        <v/>
      </c>
      <c r="K1260" s="5" t="str">
        <f>IF(PhieuBauCu!$B$2&gt;7,IF(LEN($B1260)=0,"",IF(AND($B1260&gt;0,VALUE(SUBSTITUTE($B1260,"8","0"))=$B1260),1,0)),"")</f>
        <v/>
      </c>
      <c r="L1260" s="5" t="str">
        <f>IF(PhieuBauCu!$B$2&gt;8,IF(LEN($B1260)=0,"",IF(AND($B1260&gt;0,VALUE(SUBSTITUTE($B1260,"9","0"))=$B1260),1,0)),"")</f>
        <v/>
      </c>
      <c r="M1260" s="9">
        <f t="shared" si="39"/>
        <v>0</v>
      </c>
      <c r="N1260" s="36">
        <f>IF(AND(M1260&lt;=PhieuBauCu!$B$13,M1260&gt;=1),1,0)</f>
        <v>0</v>
      </c>
    </row>
    <row r="1261" spans="1:14" ht="28.5" customHeight="1">
      <c r="A1261" s="2">
        <v>1256</v>
      </c>
      <c r="B1261" s="3"/>
      <c r="C1261" s="48" t="str">
        <f t="shared" si="38"/>
        <v/>
      </c>
      <c r="D1261" s="5" t="str">
        <f>IF(PhieuBauCu!$B$2&gt;0,IF(LEN($B1261)=0,"",IF(AND($B1261&gt;0,VALUE(SUBSTITUTE($B1261,"1","0"))=$B1261),1,0)),"")</f>
        <v/>
      </c>
      <c r="E1261" s="5" t="str">
        <f>IF(PhieuBauCu!$B$2&gt;1,IF(LEN($B1261)=0,"",IF(AND($B1261&gt;0,VALUE(SUBSTITUTE($B1261,"2","0"))=$B1261),1,0)),"")</f>
        <v/>
      </c>
      <c r="F1261" s="5" t="str">
        <f>IF(PhieuBauCu!$B$2&gt;2,IF(LEN($B1261)=0,"",IF(AND($B1261&gt;0,VALUE(SUBSTITUTE($B1261,"3","0"))=$B1261),1,0)),"")</f>
        <v/>
      </c>
      <c r="G1261" s="5" t="str">
        <f>IF(PhieuBauCu!$B$2&gt;3,IF(LEN($B1261)=0,"",IF(AND($B1261&gt;0,VALUE(SUBSTITUTE($B1261,"4","0"))=$B1261),1,0)),"")</f>
        <v/>
      </c>
      <c r="H1261" s="5" t="str">
        <f>IF(PhieuBauCu!$B$2&gt;4,IF(LEN($B1261)=0,"",IF(AND($B1261&gt;0,VALUE(SUBSTITUTE($B1261,"5","0"))=$B1261),1,0)),"")</f>
        <v/>
      </c>
      <c r="I1261" s="5" t="str">
        <f>IF(PhieuBauCu!$B$2&gt;5,IF(LEN($B1261)=0,"",IF(AND($B1261&gt;0,VALUE(SUBSTITUTE($B1261,"6","0"))=$B1261),1,0)),"")</f>
        <v/>
      </c>
      <c r="J1261" s="5" t="str">
        <f>IF(PhieuBauCu!$B$2&gt;6,IF(LEN($B1261)=0,"",IF(AND($B1261&gt;0,VALUE(SUBSTITUTE($B1261,"7","0"))=$B1261),1,0)),"")</f>
        <v/>
      </c>
      <c r="K1261" s="5" t="str">
        <f>IF(PhieuBauCu!$B$2&gt;7,IF(LEN($B1261)=0,"",IF(AND($B1261&gt;0,VALUE(SUBSTITUTE($B1261,"8","0"))=$B1261),1,0)),"")</f>
        <v/>
      </c>
      <c r="L1261" s="5" t="str">
        <f>IF(PhieuBauCu!$B$2&gt;8,IF(LEN($B1261)=0,"",IF(AND($B1261&gt;0,VALUE(SUBSTITUTE($B1261,"9","0"))=$B1261),1,0)),"")</f>
        <v/>
      </c>
      <c r="M1261" s="9">
        <f t="shared" si="39"/>
        <v>0</v>
      </c>
      <c r="N1261" s="36">
        <f>IF(AND(M1261&lt;=PhieuBauCu!$B$13,M1261&gt;=1),1,0)</f>
        <v>0</v>
      </c>
    </row>
    <row r="1262" spans="1:14" ht="28.5" customHeight="1">
      <c r="A1262" s="2">
        <v>1257</v>
      </c>
      <c r="B1262" s="3"/>
      <c r="C1262" s="48" t="str">
        <f t="shared" si="38"/>
        <v/>
      </c>
      <c r="D1262" s="5" t="str">
        <f>IF(PhieuBauCu!$B$2&gt;0,IF(LEN($B1262)=0,"",IF(AND($B1262&gt;0,VALUE(SUBSTITUTE($B1262,"1","0"))=$B1262),1,0)),"")</f>
        <v/>
      </c>
      <c r="E1262" s="5" t="str">
        <f>IF(PhieuBauCu!$B$2&gt;1,IF(LEN($B1262)=0,"",IF(AND($B1262&gt;0,VALUE(SUBSTITUTE($B1262,"2","0"))=$B1262),1,0)),"")</f>
        <v/>
      </c>
      <c r="F1262" s="5" t="str">
        <f>IF(PhieuBauCu!$B$2&gt;2,IF(LEN($B1262)=0,"",IF(AND($B1262&gt;0,VALUE(SUBSTITUTE($B1262,"3","0"))=$B1262),1,0)),"")</f>
        <v/>
      </c>
      <c r="G1262" s="5" t="str">
        <f>IF(PhieuBauCu!$B$2&gt;3,IF(LEN($B1262)=0,"",IF(AND($B1262&gt;0,VALUE(SUBSTITUTE($B1262,"4","0"))=$B1262),1,0)),"")</f>
        <v/>
      </c>
      <c r="H1262" s="5" t="str">
        <f>IF(PhieuBauCu!$B$2&gt;4,IF(LEN($B1262)=0,"",IF(AND($B1262&gt;0,VALUE(SUBSTITUTE($B1262,"5","0"))=$B1262),1,0)),"")</f>
        <v/>
      </c>
      <c r="I1262" s="5" t="str">
        <f>IF(PhieuBauCu!$B$2&gt;5,IF(LEN($B1262)=0,"",IF(AND($B1262&gt;0,VALUE(SUBSTITUTE($B1262,"6","0"))=$B1262),1,0)),"")</f>
        <v/>
      </c>
      <c r="J1262" s="5" t="str">
        <f>IF(PhieuBauCu!$B$2&gt;6,IF(LEN($B1262)=0,"",IF(AND($B1262&gt;0,VALUE(SUBSTITUTE($B1262,"7","0"))=$B1262),1,0)),"")</f>
        <v/>
      </c>
      <c r="K1262" s="5" t="str">
        <f>IF(PhieuBauCu!$B$2&gt;7,IF(LEN($B1262)=0,"",IF(AND($B1262&gt;0,VALUE(SUBSTITUTE($B1262,"8","0"))=$B1262),1,0)),"")</f>
        <v/>
      </c>
      <c r="L1262" s="5" t="str">
        <f>IF(PhieuBauCu!$B$2&gt;8,IF(LEN($B1262)=0,"",IF(AND($B1262&gt;0,VALUE(SUBSTITUTE($B1262,"9","0"))=$B1262),1,0)),"")</f>
        <v/>
      </c>
      <c r="M1262" s="9">
        <f t="shared" si="39"/>
        <v>0</v>
      </c>
      <c r="N1262" s="36">
        <f>IF(AND(M1262&lt;=PhieuBauCu!$B$13,M1262&gt;=1),1,0)</f>
        <v>0</v>
      </c>
    </row>
    <row r="1263" spans="1:14" ht="28.5" customHeight="1">
      <c r="A1263" s="2">
        <v>1258</v>
      </c>
      <c r="B1263" s="3"/>
      <c r="C1263" s="48" t="str">
        <f t="shared" si="38"/>
        <v/>
      </c>
      <c r="D1263" s="5" t="str">
        <f>IF(PhieuBauCu!$B$2&gt;0,IF(LEN($B1263)=0,"",IF(AND($B1263&gt;0,VALUE(SUBSTITUTE($B1263,"1","0"))=$B1263),1,0)),"")</f>
        <v/>
      </c>
      <c r="E1263" s="5" t="str">
        <f>IF(PhieuBauCu!$B$2&gt;1,IF(LEN($B1263)=0,"",IF(AND($B1263&gt;0,VALUE(SUBSTITUTE($B1263,"2","0"))=$B1263),1,0)),"")</f>
        <v/>
      </c>
      <c r="F1263" s="5" t="str">
        <f>IF(PhieuBauCu!$B$2&gt;2,IF(LEN($B1263)=0,"",IF(AND($B1263&gt;0,VALUE(SUBSTITUTE($B1263,"3","0"))=$B1263),1,0)),"")</f>
        <v/>
      </c>
      <c r="G1263" s="5" t="str">
        <f>IF(PhieuBauCu!$B$2&gt;3,IF(LEN($B1263)=0,"",IF(AND($B1263&gt;0,VALUE(SUBSTITUTE($B1263,"4","0"))=$B1263),1,0)),"")</f>
        <v/>
      </c>
      <c r="H1263" s="5" t="str">
        <f>IF(PhieuBauCu!$B$2&gt;4,IF(LEN($B1263)=0,"",IF(AND($B1263&gt;0,VALUE(SUBSTITUTE($B1263,"5","0"))=$B1263),1,0)),"")</f>
        <v/>
      </c>
      <c r="I1263" s="5" t="str">
        <f>IF(PhieuBauCu!$B$2&gt;5,IF(LEN($B1263)=0,"",IF(AND($B1263&gt;0,VALUE(SUBSTITUTE($B1263,"6","0"))=$B1263),1,0)),"")</f>
        <v/>
      </c>
      <c r="J1263" s="5" t="str">
        <f>IF(PhieuBauCu!$B$2&gt;6,IF(LEN($B1263)=0,"",IF(AND($B1263&gt;0,VALUE(SUBSTITUTE($B1263,"7","0"))=$B1263),1,0)),"")</f>
        <v/>
      </c>
      <c r="K1263" s="5" t="str">
        <f>IF(PhieuBauCu!$B$2&gt;7,IF(LEN($B1263)=0,"",IF(AND($B1263&gt;0,VALUE(SUBSTITUTE($B1263,"8","0"))=$B1263),1,0)),"")</f>
        <v/>
      </c>
      <c r="L1263" s="5" t="str">
        <f>IF(PhieuBauCu!$B$2&gt;8,IF(LEN($B1263)=0,"",IF(AND($B1263&gt;0,VALUE(SUBSTITUTE($B1263,"9","0"))=$B1263),1,0)),"")</f>
        <v/>
      </c>
      <c r="M1263" s="9">
        <f t="shared" si="39"/>
        <v>0</v>
      </c>
      <c r="N1263" s="36">
        <f>IF(AND(M1263&lt;=PhieuBauCu!$B$13,M1263&gt;=1),1,0)</f>
        <v>0</v>
      </c>
    </row>
    <row r="1264" spans="1:14" ht="28.5" customHeight="1">
      <c r="A1264" s="2">
        <v>1259</v>
      </c>
      <c r="B1264" s="3"/>
      <c r="C1264" s="48" t="str">
        <f t="shared" si="38"/>
        <v/>
      </c>
      <c r="D1264" s="5" t="str">
        <f>IF(PhieuBauCu!$B$2&gt;0,IF(LEN($B1264)=0,"",IF(AND($B1264&gt;0,VALUE(SUBSTITUTE($B1264,"1","0"))=$B1264),1,0)),"")</f>
        <v/>
      </c>
      <c r="E1264" s="5" t="str">
        <f>IF(PhieuBauCu!$B$2&gt;1,IF(LEN($B1264)=0,"",IF(AND($B1264&gt;0,VALUE(SUBSTITUTE($B1264,"2","0"))=$B1264),1,0)),"")</f>
        <v/>
      </c>
      <c r="F1264" s="5" t="str">
        <f>IF(PhieuBauCu!$B$2&gt;2,IF(LEN($B1264)=0,"",IF(AND($B1264&gt;0,VALUE(SUBSTITUTE($B1264,"3","0"))=$B1264),1,0)),"")</f>
        <v/>
      </c>
      <c r="G1264" s="5" t="str">
        <f>IF(PhieuBauCu!$B$2&gt;3,IF(LEN($B1264)=0,"",IF(AND($B1264&gt;0,VALUE(SUBSTITUTE($B1264,"4","0"))=$B1264),1,0)),"")</f>
        <v/>
      </c>
      <c r="H1264" s="5" t="str">
        <f>IF(PhieuBauCu!$B$2&gt;4,IF(LEN($B1264)=0,"",IF(AND($B1264&gt;0,VALUE(SUBSTITUTE($B1264,"5","0"))=$B1264),1,0)),"")</f>
        <v/>
      </c>
      <c r="I1264" s="5" t="str">
        <f>IF(PhieuBauCu!$B$2&gt;5,IF(LEN($B1264)=0,"",IF(AND($B1264&gt;0,VALUE(SUBSTITUTE($B1264,"6","0"))=$B1264),1,0)),"")</f>
        <v/>
      </c>
      <c r="J1264" s="5" t="str">
        <f>IF(PhieuBauCu!$B$2&gt;6,IF(LEN($B1264)=0,"",IF(AND($B1264&gt;0,VALUE(SUBSTITUTE($B1264,"7","0"))=$B1264),1,0)),"")</f>
        <v/>
      </c>
      <c r="K1264" s="5" t="str">
        <f>IF(PhieuBauCu!$B$2&gt;7,IF(LEN($B1264)=0,"",IF(AND($B1264&gt;0,VALUE(SUBSTITUTE($B1264,"8","0"))=$B1264),1,0)),"")</f>
        <v/>
      </c>
      <c r="L1264" s="5" t="str">
        <f>IF(PhieuBauCu!$B$2&gt;8,IF(LEN($B1264)=0,"",IF(AND($B1264&gt;0,VALUE(SUBSTITUTE($B1264,"9","0"))=$B1264),1,0)),"")</f>
        <v/>
      </c>
      <c r="M1264" s="9">
        <f t="shared" si="39"/>
        <v>0</v>
      </c>
      <c r="N1264" s="36">
        <f>IF(AND(M1264&lt;=PhieuBauCu!$B$13,M1264&gt;=1),1,0)</f>
        <v>0</v>
      </c>
    </row>
    <row r="1265" spans="1:14" ht="28.5" customHeight="1">
      <c r="A1265" s="2">
        <v>1260</v>
      </c>
      <c r="B1265" s="3"/>
      <c r="C1265" s="48" t="str">
        <f t="shared" si="38"/>
        <v/>
      </c>
      <c r="D1265" s="5" t="str">
        <f>IF(PhieuBauCu!$B$2&gt;0,IF(LEN($B1265)=0,"",IF(AND($B1265&gt;0,VALUE(SUBSTITUTE($B1265,"1","0"))=$B1265),1,0)),"")</f>
        <v/>
      </c>
      <c r="E1265" s="5" t="str">
        <f>IF(PhieuBauCu!$B$2&gt;1,IF(LEN($B1265)=0,"",IF(AND($B1265&gt;0,VALUE(SUBSTITUTE($B1265,"2","0"))=$B1265),1,0)),"")</f>
        <v/>
      </c>
      <c r="F1265" s="5" t="str">
        <f>IF(PhieuBauCu!$B$2&gt;2,IF(LEN($B1265)=0,"",IF(AND($B1265&gt;0,VALUE(SUBSTITUTE($B1265,"3","0"))=$B1265),1,0)),"")</f>
        <v/>
      </c>
      <c r="G1265" s="5" t="str">
        <f>IF(PhieuBauCu!$B$2&gt;3,IF(LEN($B1265)=0,"",IF(AND($B1265&gt;0,VALUE(SUBSTITUTE($B1265,"4","0"))=$B1265),1,0)),"")</f>
        <v/>
      </c>
      <c r="H1265" s="5" t="str">
        <f>IF(PhieuBauCu!$B$2&gt;4,IF(LEN($B1265)=0,"",IF(AND($B1265&gt;0,VALUE(SUBSTITUTE($B1265,"5","0"))=$B1265),1,0)),"")</f>
        <v/>
      </c>
      <c r="I1265" s="5" t="str">
        <f>IF(PhieuBauCu!$B$2&gt;5,IF(LEN($B1265)=0,"",IF(AND($B1265&gt;0,VALUE(SUBSTITUTE($B1265,"6","0"))=$B1265),1,0)),"")</f>
        <v/>
      </c>
      <c r="J1265" s="5" t="str">
        <f>IF(PhieuBauCu!$B$2&gt;6,IF(LEN($B1265)=0,"",IF(AND($B1265&gt;0,VALUE(SUBSTITUTE($B1265,"7","0"))=$B1265),1,0)),"")</f>
        <v/>
      </c>
      <c r="K1265" s="5" t="str">
        <f>IF(PhieuBauCu!$B$2&gt;7,IF(LEN($B1265)=0,"",IF(AND($B1265&gt;0,VALUE(SUBSTITUTE($B1265,"8","0"))=$B1265),1,0)),"")</f>
        <v/>
      </c>
      <c r="L1265" s="5" t="str">
        <f>IF(PhieuBauCu!$B$2&gt;8,IF(LEN($B1265)=0,"",IF(AND($B1265&gt;0,VALUE(SUBSTITUTE($B1265,"9","0"))=$B1265),1,0)),"")</f>
        <v/>
      </c>
      <c r="M1265" s="9">
        <f t="shared" si="39"/>
        <v>0</v>
      </c>
      <c r="N1265" s="36">
        <f>IF(AND(M1265&lt;=PhieuBauCu!$B$13,M1265&gt;=1),1,0)</f>
        <v>0</v>
      </c>
    </row>
    <row r="1266" spans="1:14" ht="28.5" customHeight="1">
      <c r="A1266" s="2">
        <v>1261</v>
      </c>
      <c r="B1266" s="3"/>
      <c r="C1266" s="48" t="str">
        <f t="shared" si="38"/>
        <v/>
      </c>
      <c r="D1266" s="5" t="str">
        <f>IF(PhieuBauCu!$B$2&gt;0,IF(LEN($B1266)=0,"",IF(AND($B1266&gt;0,VALUE(SUBSTITUTE($B1266,"1","0"))=$B1266),1,0)),"")</f>
        <v/>
      </c>
      <c r="E1266" s="5" t="str">
        <f>IF(PhieuBauCu!$B$2&gt;1,IF(LEN($B1266)=0,"",IF(AND($B1266&gt;0,VALUE(SUBSTITUTE($B1266,"2","0"))=$B1266),1,0)),"")</f>
        <v/>
      </c>
      <c r="F1266" s="5" t="str">
        <f>IF(PhieuBauCu!$B$2&gt;2,IF(LEN($B1266)=0,"",IF(AND($B1266&gt;0,VALUE(SUBSTITUTE($B1266,"3","0"))=$B1266),1,0)),"")</f>
        <v/>
      </c>
      <c r="G1266" s="5" t="str">
        <f>IF(PhieuBauCu!$B$2&gt;3,IF(LEN($B1266)=0,"",IF(AND($B1266&gt;0,VALUE(SUBSTITUTE($B1266,"4","0"))=$B1266),1,0)),"")</f>
        <v/>
      </c>
      <c r="H1266" s="5" t="str">
        <f>IF(PhieuBauCu!$B$2&gt;4,IF(LEN($B1266)=0,"",IF(AND($B1266&gt;0,VALUE(SUBSTITUTE($B1266,"5","0"))=$B1266),1,0)),"")</f>
        <v/>
      </c>
      <c r="I1266" s="5" t="str">
        <f>IF(PhieuBauCu!$B$2&gt;5,IF(LEN($B1266)=0,"",IF(AND($B1266&gt;0,VALUE(SUBSTITUTE($B1266,"6","0"))=$B1266),1,0)),"")</f>
        <v/>
      </c>
      <c r="J1266" s="5" t="str">
        <f>IF(PhieuBauCu!$B$2&gt;6,IF(LEN($B1266)=0,"",IF(AND($B1266&gt;0,VALUE(SUBSTITUTE($B1266,"7","0"))=$B1266),1,0)),"")</f>
        <v/>
      </c>
      <c r="K1266" s="5" t="str">
        <f>IF(PhieuBauCu!$B$2&gt;7,IF(LEN($B1266)=0,"",IF(AND($B1266&gt;0,VALUE(SUBSTITUTE($B1266,"8","0"))=$B1266),1,0)),"")</f>
        <v/>
      </c>
      <c r="L1266" s="5" t="str">
        <f>IF(PhieuBauCu!$B$2&gt;8,IF(LEN($B1266)=0,"",IF(AND($B1266&gt;0,VALUE(SUBSTITUTE($B1266,"9","0"))=$B1266),1,0)),"")</f>
        <v/>
      </c>
      <c r="M1266" s="9">
        <f t="shared" si="39"/>
        <v>0</v>
      </c>
      <c r="N1266" s="36">
        <f>IF(AND(M1266&lt;=PhieuBauCu!$B$13,M1266&gt;=1),1,0)</f>
        <v>0</v>
      </c>
    </row>
    <row r="1267" spans="1:14" ht="28.5" customHeight="1">
      <c r="A1267" s="2">
        <v>1262</v>
      </c>
      <c r="B1267" s="3"/>
      <c r="C1267" s="48" t="str">
        <f t="shared" si="38"/>
        <v/>
      </c>
      <c r="D1267" s="5" t="str">
        <f>IF(PhieuBauCu!$B$2&gt;0,IF(LEN($B1267)=0,"",IF(AND($B1267&gt;0,VALUE(SUBSTITUTE($B1267,"1","0"))=$B1267),1,0)),"")</f>
        <v/>
      </c>
      <c r="E1267" s="5" t="str">
        <f>IF(PhieuBauCu!$B$2&gt;1,IF(LEN($B1267)=0,"",IF(AND($B1267&gt;0,VALUE(SUBSTITUTE($B1267,"2","0"))=$B1267),1,0)),"")</f>
        <v/>
      </c>
      <c r="F1267" s="5" t="str">
        <f>IF(PhieuBauCu!$B$2&gt;2,IF(LEN($B1267)=0,"",IF(AND($B1267&gt;0,VALUE(SUBSTITUTE($B1267,"3","0"))=$B1267),1,0)),"")</f>
        <v/>
      </c>
      <c r="G1267" s="5" t="str">
        <f>IF(PhieuBauCu!$B$2&gt;3,IF(LEN($B1267)=0,"",IF(AND($B1267&gt;0,VALUE(SUBSTITUTE($B1267,"4","0"))=$B1267),1,0)),"")</f>
        <v/>
      </c>
      <c r="H1267" s="5" t="str">
        <f>IF(PhieuBauCu!$B$2&gt;4,IF(LEN($B1267)=0,"",IF(AND($B1267&gt;0,VALUE(SUBSTITUTE($B1267,"5","0"))=$B1267),1,0)),"")</f>
        <v/>
      </c>
      <c r="I1267" s="5" t="str">
        <f>IF(PhieuBauCu!$B$2&gt;5,IF(LEN($B1267)=0,"",IF(AND($B1267&gt;0,VALUE(SUBSTITUTE($B1267,"6","0"))=$B1267),1,0)),"")</f>
        <v/>
      </c>
      <c r="J1267" s="5" t="str">
        <f>IF(PhieuBauCu!$B$2&gt;6,IF(LEN($B1267)=0,"",IF(AND($B1267&gt;0,VALUE(SUBSTITUTE($B1267,"7","0"))=$B1267),1,0)),"")</f>
        <v/>
      </c>
      <c r="K1267" s="5" t="str">
        <f>IF(PhieuBauCu!$B$2&gt;7,IF(LEN($B1267)=0,"",IF(AND($B1267&gt;0,VALUE(SUBSTITUTE($B1267,"8","0"))=$B1267),1,0)),"")</f>
        <v/>
      </c>
      <c r="L1267" s="5" t="str">
        <f>IF(PhieuBauCu!$B$2&gt;8,IF(LEN($B1267)=0,"",IF(AND($B1267&gt;0,VALUE(SUBSTITUTE($B1267,"9","0"))=$B1267),1,0)),"")</f>
        <v/>
      </c>
      <c r="M1267" s="9">
        <f t="shared" si="39"/>
        <v>0</v>
      </c>
      <c r="N1267" s="36">
        <f>IF(AND(M1267&lt;=PhieuBauCu!$B$13,M1267&gt;=1),1,0)</f>
        <v>0</v>
      </c>
    </row>
    <row r="1268" spans="1:14" ht="28.5" customHeight="1">
      <c r="A1268" s="2">
        <v>1263</v>
      </c>
      <c r="B1268" s="3"/>
      <c r="C1268" s="48" t="str">
        <f t="shared" si="38"/>
        <v/>
      </c>
      <c r="D1268" s="5" t="str">
        <f>IF(PhieuBauCu!$B$2&gt;0,IF(LEN($B1268)=0,"",IF(AND($B1268&gt;0,VALUE(SUBSTITUTE($B1268,"1","0"))=$B1268),1,0)),"")</f>
        <v/>
      </c>
      <c r="E1268" s="5" t="str">
        <f>IF(PhieuBauCu!$B$2&gt;1,IF(LEN($B1268)=0,"",IF(AND($B1268&gt;0,VALUE(SUBSTITUTE($B1268,"2","0"))=$B1268),1,0)),"")</f>
        <v/>
      </c>
      <c r="F1268" s="5" t="str">
        <f>IF(PhieuBauCu!$B$2&gt;2,IF(LEN($B1268)=0,"",IF(AND($B1268&gt;0,VALUE(SUBSTITUTE($B1268,"3","0"))=$B1268),1,0)),"")</f>
        <v/>
      </c>
      <c r="G1268" s="5" t="str">
        <f>IF(PhieuBauCu!$B$2&gt;3,IF(LEN($B1268)=0,"",IF(AND($B1268&gt;0,VALUE(SUBSTITUTE($B1268,"4","0"))=$B1268),1,0)),"")</f>
        <v/>
      </c>
      <c r="H1268" s="5" t="str">
        <f>IF(PhieuBauCu!$B$2&gt;4,IF(LEN($B1268)=0,"",IF(AND($B1268&gt;0,VALUE(SUBSTITUTE($B1268,"5","0"))=$B1268),1,0)),"")</f>
        <v/>
      </c>
      <c r="I1268" s="5" t="str">
        <f>IF(PhieuBauCu!$B$2&gt;5,IF(LEN($B1268)=0,"",IF(AND($B1268&gt;0,VALUE(SUBSTITUTE($B1268,"6","0"))=$B1268),1,0)),"")</f>
        <v/>
      </c>
      <c r="J1268" s="5" t="str">
        <f>IF(PhieuBauCu!$B$2&gt;6,IF(LEN($B1268)=0,"",IF(AND($B1268&gt;0,VALUE(SUBSTITUTE($B1268,"7","0"))=$B1268),1,0)),"")</f>
        <v/>
      </c>
      <c r="K1268" s="5" t="str">
        <f>IF(PhieuBauCu!$B$2&gt;7,IF(LEN($B1268)=0,"",IF(AND($B1268&gt;0,VALUE(SUBSTITUTE($B1268,"8","0"))=$B1268),1,0)),"")</f>
        <v/>
      </c>
      <c r="L1268" s="5" t="str">
        <f>IF(PhieuBauCu!$B$2&gt;8,IF(LEN($B1268)=0,"",IF(AND($B1268&gt;0,VALUE(SUBSTITUTE($B1268,"9","0"))=$B1268),1,0)),"")</f>
        <v/>
      </c>
      <c r="M1268" s="9">
        <f t="shared" si="39"/>
        <v>0</v>
      </c>
      <c r="N1268" s="36">
        <f>IF(AND(M1268&lt;=PhieuBauCu!$B$13,M1268&gt;=1),1,0)</f>
        <v>0</v>
      </c>
    </row>
    <row r="1269" spans="1:14" ht="28.5" customHeight="1">
      <c r="A1269" s="2">
        <v>1264</v>
      </c>
      <c r="B1269" s="3"/>
      <c r="C1269" s="48" t="str">
        <f t="shared" si="38"/>
        <v/>
      </c>
      <c r="D1269" s="5" t="str">
        <f>IF(PhieuBauCu!$B$2&gt;0,IF(LEN($B1269)=0,"",IF(AND($B1269&gt;0,VALUE(SUBSTITUTE($B1269,"1","0"))=$B1269),1,0)),"")</f>
        <v/>
      </c>
      <c r="E1269" s="5" t="str">
        <f>IF(PhieuBauCu!$B$2&gt;1,IF(LEN($B1269)=0,"",IF(AND($B1269&gt;0,VALUE(SUBSTITUTE($B1269,"2","0"))=$B1269),1,0)),"")</f>
        <v/>
      </c>
      <c r="F1269" s="5" t="str">
        <f>IF(PhieuBauCu!$B$2&gt;2,IF(LEN($B1269)=0,"",IF(AND($B1269&gt;0,VALUE(SUBSTITUTE($B1269,"3","0"))=$B1269),1,0)),"")</f>
        <v/>
      </c>
      <c r="G1269" s="5" t="str">
        <f>IF(PhieuBauCu!$B$2&gt;3,IF(LEN($B1269)=0,"",IF(AND($B1269&gt;0,VALUE(SUBSTITUTE($B1269,"4","0"))=$B1269),1,0)),"")</f>
        <v/>
      </c>
      <c r="H1269" s="5" t="str">
        <f>IF(PhieuBauCu!$B$2&gt;4,IF(LEN($B1269)=0,"",IF(AND($B1269&gt;0,VALUE(SUBSTITUTE($B1269,"5","0"))=$B1269),1,0)),"")</f>
        <v/>
      </c>
      <c r="I1269" s="5" t="str">
        <f>IF(PhieuBauCu!$B$2&gt;5,IF(LEN($B1269)=0,"",IF(AND($B1269&gt;0,VALUE(SUBSTITUTE($B1269,"6","0"))=$B1269),1,0)),"")</f>
        <v/>
      </c>
      <c r="J1269" s="5" t="str">
        <f>IF(PhieuBauCu!$B$2&gt;6,IF(LEN($B1269)=0,"",IF(AND($B1269&gt;0,VALUE(SUBSTITUTE($B1269,"7","0"))=$B1269),1,0)),"")</f>
        <v/>
      </c>
      <c r="K1269" s="5" t="str">
        <f>IF(PhieuBauCu!$B$2&gt;7,IF(LEN($B1269)=0,"",IF(AND($B1269&gt;0,VALUE(SUBSTITUTE($B1269,"8","0"))=$B1269),1,0)),"")</f>
        <v/>
      </c>
      <c r="L1269" s="5" t="str">
        <f>IF(PhieuBauCu!$B$2&gt;8,IF(LEN($B1269)=0,"",IF(AND($B1269&gt;0,VALUE(SUBSTITUTE($B1269,"9","0"))=$B1269),1,0)),"")</f>
        <v/>
      </c>
      <c r="M1269" s="9">
        <f t="shared" si="39"/>
        <v>0</v>
      </c>
      <c r="N1269" s="36">
        <f>IF(AND(M1269&lt;=PhieuBauCu!$B$13,M1269&gt;=1),1,0)</f>
        <v>0</v>
      </c>
    </row>
    <row r="1270" spans="1:14" ht="28.5" customHeight="1">
      <c r="A1270" s="2">
        <v>1265</v>
      </c>
      <c r="B1270" s="3"/>
      <c r="C1270" s="48" t="str">
        <f t="shared" si="38"/>
        <v/>
      </c>
      <c r="D1270" s="5" t="str">
        <f>IF(PhieuBauCu!$B$2&gt;0,IF(LEN($B1270)=0,"",IF(AND($B1270&gt;0,VALUE(SUBSTITUTE($B1270,"1","0"))=$B1270),1,0)),"")</f>
        <v/>
      </c>
      <c r="E1270" s="5" t="str">
        <f>IF(PhieuBauCu!$B$2&gt;1,IF(LEN($B1270)=0,"",IF(AND($B1270&gt;0,VALUE(SUBSTITUTE($B1270,"2","0"))=$B1270),1,0)),"")</f>
        <v/>
      </c>
      <c r="F1270" s="5" t="str">
        <f>IF(PhieuBauCu!$B$2&gt;2,IF(LEN($B1270)=0,"",IF(AND($B1270&gt;0,VALUE(SUBSTITUTE($B1270,"3","0"))=$B1270),1,0)),"")</f>
        <v/>
      </c>
      <c r="G1270" s="5" t="str">
        <f>IF(PhieuBauCu!$B$2&gt;3,IF(LEN($B1270)=0,"",IF(AND($B1270&gt;0,VALUE(SUBSTITUTE($B1270,"4","0"))=$B1270),1,0)),"")</f>
        <v/>
      </c>
      <c r="H1270" s="5" t="str">
        <f>IF(PhieuBauCu!$B$2&gt;4,IF(LEN($B1270)=0,"",IF(AND($B1270&gt;0,VALUE(SUBSTITUTE($B1270,"5","0"))=$B1270),1,0)),"")</f>
        <v/>
      </c>
      <c r="I1270" s="5" t="str">
        <f>IF(PhieuBauCu!$B$2&gt;5,IF(LEN($B1270)=0,"",IF(AND($B1270&gt;0,VALUE(SUBSTITUTE($B1270,"6","0"))=$B1270),1,0)),"")</f>
        <v/>
      </c>
      <c r="J1270" s="5" t="str">
        <f>IF(PhieuBauCu!$B$2&gt;6,IF(LEN($B1270)=0,"",IF(AND($B1270&gt;0,VALUE(SUBSTITUTE($B1270,"7","0"))=$B1270),1,0)),"")</f>
        <v/>
      </c>
      <c r="K1270" s="5" t="str">
        <f>IF(PhieuBauCu!$B$2&gt;7,IF(LEN($B1270)=0,"",IF(AND($B1270&gt;0,VALUE(SUBSTITUTE($B1270,"8","0"))=$B1270),1,0)),"")</f>
        <v/>
      </c>
      <c r="L1270" s="5" t="str">
        <f>IF(PhieuBauCu!$B$2&gt;8,IF(LEN($B1270)=0,"",IF(AND($B1270&gt;0,VALUE(SUBSTITUTE($B1270,"9","0"))=$B1270),1,0)),"")</f>
        <v/>
      </c>
      <c r="M1270" s="9">
        <f t="shared" si="39"/>
        <v>0</v>
      </c>
      <c r="N1270" s="36">
        <f>IF(AND(M1270&lt;=PhieuBauCu!$B$13,M1270&gt;=1),1,0)</f>
        <v>0</v>
      </c>
    </row>
    <row r="1271" spans="1:14" ht="28.5" customHeight="1">
      <c r="A1271" s="2">
        <v>1266</v>
      </c>
      <c r="B1271" s="3"/>
      <c r="C1271" s="48" t="str">
        <f t="shared" si="38"/>
        <v/>
      </c>
      <c r="D1271" s="5" t="str">
        <f>IF(PhieuBauCu!$B$2&gt;0,IF(LEN($B1271)=0,"",IF(AND($B1271&gt;0,VALUE(SUBSTITUTE($B1271,"1","0"))=$B1271),1,0)),"")</f>
        <v/>
      </c>
      <c r="E1271" s="5" t="str">
        <f>IF(PhieuBauCu!$B$2&gt;1,IF(LEN($B1271)=0,"",IF(AND($B1271&gt;0,VALUE(SUBSTITUTE($B1271,"2","0"))=$B1271),1,0)),"")</f>
        <v/>
      </c>
      <c r="F1271" s="5" t="str">
        <f>IF(PhieuBauCu!$B$2&gt;2,IF(LEN($B1271)=0,"",IF(AND($B1271&gt;0,VALUE(SUBSTITUTE($B1271,"3","0"))=$B1271),1,0)),"")</f>
        <v/>
      </c>
      <c r="G1271" s="5" t="str">
        <f>IF(PhieuBauCu!$B$2&gt;3,IF(LEN($B1271)=0,"",IF(AND($B1271&gt;0,VALUE(SUBSTITUTE($B1271,"4","0"))=$B1271),1,0)),"")</f>
        <v/>
      </c>
      <c r="H1271" s="5" t="str">
        <f>IF(PhieuBauCu!$B$2&gt;4,IF(LEN($B1271)=0,"",IF(AND($B1271&gt;0,VALUE(SUBSTITUTE($B1271,"5","0"))=$B1271),1,0)),"")</f>
        <v/>
      </c>
      <c r="I1271" s="5" t="str">
        <f>IF(PhieuBauCu!$B$2&gt;5,IF(LEN($B1271)=0,"",IF(AND($B1271&gt;0,VALUE(SUBSTITUTE($B1271,"6","0"))=$B1271),1,0)),"")</f>
        <v/>
      </c>
      <c r="J1271" s="5" t="str">
        <f>IF(PhieuBauCu!$B$2&gt;6,IF(LEN($B1271)=0,"",IF(AND($B1271&gt;0,VALUE(SUBSTITUTE($B1271,"7","0"))=$B1271),1,0)),"")</f>
        <v/>
      </c>
      <c r="K1271" s="5" t="str">
        <f>IF(PhieuBauCu!$B$2&gt;7,IF(LEN($B1271)=0,"",IF(AND($B1271&gt;0,VALUE(SUBSTITUTE($B1271,"8","0"))=$B1271),1,0)),"")</f>
        <v/>
      </c>
      <c r="L1271" s="5" t="str">
        <f>IF(PhieuBauCu!$B$2&gt;8,IF(LEN($B1271)=0,"",IF(AND($B1271&gt;0,VALUE(SUBSTITUTE($B1271,"9","0"))=$B1271),1,0)),"")</f>
        <v/>
      </c>
      <c r="M1271" s="9">
        <f t="shared" si="39"/>
        <v>0</v>
      </c>
      <c r="N1271" s="36">
        <f>IF(AND(M1271&lt;=PhieuBauCu!$B$13,M1271&gt;=1),1,0)</f>
        <v>0</v>
      </c>
    </row>
    <row r="1272" spans="1:14" ht="28.5" customHeight="1">
      <c r="A1272" s="2">
        <v>1267</v>
      </c>
      <c r="B1272" s="3"/>
      <c r="C1272" s="48" t="str">
        <f t="shared" si="38"/>
        <v/>
      </c>
      <c r="D1272" s="5" t="str">
        <f>IF(PhieuBauCu!$B$2&gt;0,IF(LEN($B1272)=0,"",IF(AND($B1272&gt;0,VALUE(SUBSTITUTE($B1272,"1","0"))=$B1272),1,0)),"")</f>
        <v/>
      </c>
      <c r="E1272" s="5" t="str">
        <f>IF(PhieuBauCu!$B$2&gt;1,IF(LEN($B1272)=0,"",IF(AND($B1272&gt;0,VALUE(SUBSTITUTE($B1272,"2","0"))=$B1272),1,0)),"")</f>
        <v/>
      </c>
      <c r="F1272" s="5" t="str">
        <f>IF(PhieuBauCu!$B$2&gt;2,IF(LEN($B1272)=0,"",IF(AND($B1272&gt;0,VALUE(SUBSTITUTE($B1272,"3","0"))=$B1272),1,0)),"")</f>
        <v/>
      </c>
      <c r="G1272" s="5" t="str">
        <f>IF(PhieuBauCu!$B$2&gt;3,IF(LEN($B1272)=0,"",IF(AND($B1272&gt;0,VALUE(SUBSTITUTE($B1272,"4","0"))=$B1272),1,0)),"")</f>
        <v/>
      </c>
      <c r="H1272" s="5" t="str">
        <f>IF(PhieuBauCu!$B$2&gt;4,IF(LEN($B1272)=0,"",IF(AND($B1272&gt;0,VALUE(SUBSTITUTE($B1272,"5","0"))=$B1272),1,0)),"")</f>
        <v/>
      </c>
      <c r="I1272" s="5" t="str">
        <f>IF(PhieuBauCu!$B$2&gt;5,IF(LEN($B1272)=0,"",IF(AND($B1272&gt;0,VALUE(SUBSTITUTE($B1272,"6","0"))=$B1272),1,0)),"")</f>
        <v/>
      </c>
      <c r="J1272" s="5" t="str">
        <f>IF(PhieuBauCu!$B$2&gt;6,IF(LEN($B1272)=0,"",IF(AND($B1272&gt;0,VALUE(SUBSTITUTE($B1272,"7","0"))=$B1272),1,0)),"")</f>
        <v/>
      </c>
      <c r="K1272" s="5" t="str">
        <f>IF(PhieuBauCu!$B$2&gt;7,IF(LEN($B1272)=0,"",IF(AND($B1272&gt;0,VALUE(SUBSTITUTE($B1272,"8","0"))=$B1272),1,0)),"")</f>
        <v/>
      </c>
      <c r="L1272" s="5" t="str">
        <f>IF(PhieuBauCu!$B$2&gt;8,IF(LEN($B1272)=0,"",IF(AND($B1272&gt;0,VALUE(SUBSTITUTE($B1272,"9","0"))=$B1272),1,0)),"")</f>
        <v/>
      </c>
      <c r="M1272" s="9">
        <f t="shared" si="39"/>
        <v>0</v>
      </c>
      <c r="N1272" s="36">
        <f>IF(AND(M1272&lt;=PhieuBauCu!$B$13,M1272&gt;=1),1,0)</f>
        <v>0</v>
      </c>
    </row>
    <row r="1273" spans="1:14" ht="28.5" customHeight="1">
      <c r="A1273" s="2">
        <v>1268</v>
      </c>
      <c r="B1273" s="3"/>
      <c r="C1273" s="48" t="str">
        <f t="shared" si="38"/>
        <v/>
      </c>
      <c r="D1273" s="5" t="str">
        <f>IF(PhieuBauCu!$B$2&gt;0,IF(LEN($B1273)=0,"",IF(AND($B1273&gt;0,VALUE(SUBSTITUTE($B1273,"1","0"))=$B1273),1,0)),"")</f>
        <v/>
      </c>
      <c r="E1273" s="5" t="str">
        <f>IF(PhieuBauCu!$B$2&gt;1,IF(LEN($B1273)=0,"",IF(AND($B1273&gt;0,VALUE(SUBSTITUTE($B1273,"2","0"))=$B1273),1,0)),"")</f>
        <v/>
      </c>
      <c r="F1273" s="5" t="str">
        <f>IF(PhieuBauCu!$B$2&gt;2,IF(LEN($B1273)=0,"",IF(AND($B1273&gt;0,VALUE(SUBSTITUTE($B1273,"3","0"))=$B1273),1,0)),"")</f>
        <v/>
      </c>
      <c r="G1273" s="5" t="str">
        <f>IF(PhieuBauCu!$B$2&gt;3,IF(LEN($B1273)=0,"",IF(AND($B1273&gt;0,VALUE(SUBSTITUTE($B1273,"4","0"))=$B1273),1,0)),"")</f>
        <v/>
      </c>
      <c r="H1273" s="5" t="str">
        <f>IF(PhieuBauCu!$B$2&gt;4,IF(LEN($B1273)=0,"",IF(AND($B1273&gt;0,VALUE(SUBSTITUTE($B1273,"5","0"))=$B1273),1,0)),"")</f>
        <v/>
      </c>
      <c r="I1273" s="5" t="str">
        <f>IF(PhieuBauCu!$B$2&gt;5,IF(LEN($B1273)=0,"",IF(AND($B1273&gt;0,VALUE(SUBSTITUTE($B1273,"6","0"))=$B1273),1,0)),"")</f>
        <v/>
      </c>
      <c r="J1273" s="5" t="str">
        <f>IF(PhieuBauCu!$B$2&gt;6,IF(LEN($B1273)=0,"",IF(AND($B1273&gt;0,VALUE(SUBSTITUTE($B1273,"7","0"))=$B1273),1,0)),"")</f>
        <v/>
      </c>
      <c r="K1273" s="5" t="str">
        <f>IF(PhieuBauCu!$B$2&gt;7,IF(LEN($B1273)=0,"",IF(AND($B1273&gt;0,VALUE(SUBSTITUTE($B1273,"8","0"))=$B1273),1,0)),"")</f>
        <v/>
      </c>
      <c r="L1273" s="5" t="str">
        <f>IF(PhieuBauCu!$B$2&gt;8,IF(LEN($B1273)=0,"",IF(AND($B1273&gt;0,VALUE(SUBSTITUTE($B1273,"9","0"))=$B1273),1,0)),"")</f>
        <v/>
      </c>
      <c r="M1273" s="9">
        <f t="shared" si="39"/>
        <v>0</v>
      </c>
      <c r="N1273" s="36">
        <f>IF(AND(M1273&lt;=PhieuBauCu!$B$13,M1273&gt;=1),1,0)</f>
        <v>0</v>
      </c>
    </row>
    <row r="1274" spans="1:14" ht="28.5" customHeight="1">
      <c r="A1274" s="2">
        <v>1269</v>
      </c>
      <c r="B1274" s="3"/>
      <c r="C1274" s="48" t="str">
        <f t="shared" si="38"/>
        <v/>
      </c>
      <c r="D1274" s="5" t="str">
        <f>IF(PhieuBauCu!$B$2&gt;0,IF(LEN($B1274)=0,"",IF(AND($B1274&gt;0,VALUE(SUBSTITUTE($B1274,"1","0"))=$B1274),1,0)),"")</f>
        <v/>
      </c>
      <c r="E1274" s="5" t="str">
        <f>IF(PhieuBauCu!$B$2&gt;1,IF(LEN($B1274)=0,"",IF(AND($B1274&gt;0,VALUE(SUBSTITUTE($B1274,"2","0"))=$B1274),1,0)),"")</f>
        <v/>
      </c>
      <c r="F1274" s="5" t="str">
        <f>IF(PhieuBauCu!$B$2&gt;2,IF(LEN($B1274)=0,"",IF(AND($B1274&gt;0,VALUE(SUBSTITUTE($B1274,"3","0"))=$B1274),1,0)),"")</f>
        <v/>
      </c>
      <c r="G1274" s="5" t="str">
        <f>IF(PhieuBauCu!$B$2&gt;3,IF(LEN($B1274)=0,"",IF(AND($B1274&gt;0,VALUE(SUBSTITUTE($B1274,"4","0"))=$B1274),1,0)),"")</f>
        <v/>
      </c>
      <c r="H1274" s="5" t="str">
        <f>IF(PhieuBauCu!$B$2&gt;4,IF(LEN($B1274)=0,"",IF(AND($B1274&gt;0,VALUE(SUBSTITUTE($B1274,"5","0"))=$B1274),1,0)),"")</f>
        <v/>
      </c>
      <c r="I1274" s="5" t="str">
        <f>IF(PhieuBauCu!$B$2&gt;5,IF(LEN($B1274)=0,"",IF(AND($B1274&gt;0,VALUE(SUBSTITUTE($B1274,"6","0"))=$B1274),1,0)),"")</f>
        <v/>
      </c>
      <c r="J1274" s="5" t="str">
        <f>IF(PhieuBauCu!$B$2&gt;6,IF(LEN($B1274)=0,"",IF(AND($B1274&gt;0,VALUE(SUBSTITUTE($B1274,"7","0"))=$B1274),1,0)),"")</f>
        <v/>
      </c>
      <c r="K1274" s="5" t="str">
        <f>IF(PhieuBauCu!$B$2&gt;7,IF(LEN($B1274)=0,"",IF(AND($B1274&gt;0,VALUE(SUBSTITUTE($B1274,"8","0"))=$B1274),1,0)),"")</f>
        <v/>
      </c>
      <c r="L1274" s="5" t="str">
        <f>IF(PhieuBauCu!$B$2&gt;8,IF(LEN($B1274)=0,"",IF(AND($B1274&gt;0,VALUE(SUBSTITUTE($B1274,"9","0"))=$B1274),1,0)),"")</f>
        <v/>
      </c>
      <c r="M1274" s="9">
        <f t="shared" si="39"/>
        <v>0</v>
      </c>
      <c r="N1274" s="36">
        <f>IF(AND(M1274&lt;=PhieuBauCu!$B$13,M1274&gt;=1),1,0)</f>
        <v>0</v>
      </c>
    </row>
    <row r="1275" spans="1:14" ht="28.5" customHeight="1">
      <c r="A1275" s="2">
        <v>1270</v>
      </c>
      <c r="B1275" s="3"/>
      <c r="C1275" s="48" t="str">
        <f t="shared" si="38"/>
        <v/>
      </c>
      <c r="D1275" s="5" t="str">
        <f>IF(PhieuBauCu!$B$2&gt;0,IF(LEN($B1275)=0,"",IF(AND($B1275&gt;0,VALUE(SUBSTITUTE($B1275,"1","0"))=$B1275),1,0)),"")</f>
        <v/>
      </c>
      <c r="E1275" s="5" t="str">
        <f>IF(PhieuBauCu!$B$2&gt;1,IF(LEN($B1275)=0,"",IF(AND($B1275&gt;0,VALUE(SUBSTITUTE($B1275,"2","0"))=$B1275),1,0)),"")</f>
        <v/>
      </c>
      <c r="F1275" s="5" t="str">
        <f>IF(PhieuBauCu!$B$2&gt;2,IF(LEN($B1275)=0,"",IF(AND($B1275&gt;0,VALUE(SUBSTITUTE($B1275,"3","0"))=$B1275),1,0)),"")</f>
        <v/>
      </c>
      <c r="G1275" s="5" t="str">
        <f>IF(PhieuBauCu!$B$2&gt;3,IF(LEN($B1275)=0,"",IF(AND($B1275&gt;0,VALUE(SUBSTITUTE($B1275,"4","0"))=$B1275),1,0)),"")</f>
        <v/>
      </c>
      <c r="H1275" s="5" t="str">
        <f>IF(PhieuBauCu!$B$2&gt;4,IF(LEN($B1275)=0,"",IF(AND($B1275&gt;0,VALUE(SUBSTITUTE($B1275,"5","0"))=$B1275),1,0)),"")</f>
        <v/>
      </c>
      <c r="I1275" s="5" t="str">
        <f>IF(PhieuBauCu!$B$2&gt;5,IF(LEN($B1275)=0,"",IF(AND($B1275&gt;0,VALUE(SUBSTITUTE($B1275,"6","0"))=$B1275),1,0)),"")</f>
        <v/>
      </c>
      <c r="J1275" s="5" t="str">
        <f>IF(PhieuBauCu!$B$2&gt;6,IF(LEN($B1275)=0,"",IF(AND($B1275&gt;0,VALUE(SUBSTITUTE($B1275,"7","0"))=$B1275),1,0)),"")</f>
        <v/>
      </c>
      <c r="K1275" s="5" t="str">
        <f>IF(PhieuBauCu!$B$2&gt;7,IF(LEN($B1275)=0,"",IF(AND($B1275&gt;0,VALUE(SUBSTITUTE($B1275,"8","0"))=$B1275),1,0)),"")</f>
        <v/>
      </c>
      <c r="L1275" s="5" t="str">
        <f>IF(PhieuBauCu!$B$2&gt;8,IF(LEN($B1275)=0,"",IF(AND($B1275&gt;0,VALUE(SUBSTITUTE($B1275,"9","0"))=$B1275),1,0)),"")</f>
        <v/>
      </c>
      <c r="M1275" s="9">
        <f t="shared" si="39"/>
        <v>0</v>
      </c>
      <c r="N1275" s="36">
        <f>IF(AND(M1275&lt;=PhieuBauCu!$B$13,M1275&gt;=1),1,0)</f>
        <v>0</v>
      </c>
    </row>
    <row r="1276" spans="1:14" ht="28.5" customHeight="1">
      <c r="A1276" s="2">
        <v>1271</v>
      </c>
      <c r="B1276" s="3"/>
      <c r="C1276" s="48" t="str">
        <f t="shared" si="38"/>
        <v/>
      </c>
      <c r="D1276" s="5" t="str">
        <f>IF(PhieuBauCu!$B$2&gt;0,IF(LEN($B1276)=0,"",IF(AND($B1276&gt;0,VALUE(SUBSTITUTE($B1276,"1","0"))=$B1276),1,0)),"")</f>
        <v/>
      </c>
      <c r="E1276" s="5" t="str">
        <f>IF(PhieuBauCu!$B$2&gt;1,IF(LEN($B1276)=0,"",IF(AND($B1276&gt;0,VALUE(SUBSTITUTE($B1276,"2","0"))=$B1276),1,0)),"")</f>
        <v/>
      </c>
      <c r="F1276" s="5" t="str">
        <f>IF(PhieuBauCu!$B$2&gt;2,IF(LEN($B1276)=0,"",IF(AND($B1276&gt;0,VALUE(SUBSTITUTE($B1276,"3","0"))=$B1276),1,0)),"")</f>
        <v/>
      </c>
      <c r="G1276" s="5" t="str">
        <f>IF(PhieuBauCu!$B$2&gt;3,IF(LEN($B1276)=0,"",IF(AND($B1276&gt;0,VALUE(SUBSTITUTE($B1276,"4","0"))=$B1276),1,0)),"")</f>
        <v/>
      </c>
      <c r="H1276" s="5" t="str">
        <f>IF(PhieuBauCu!$B$2&gt;4,IF(LEN($B1276)=0,"",IF(AND($B1276&gt;0,VALUE(SUBSTITUTE($B1276,"5","0"))=$B1276),1,0)),"")</f>
        <v/>
      </c>
      <c r="I1276" s="5" t="str">
        <f>IF(PhieuBauCu!$B$2&gt;5,IF(LEN($B1276)=0,"",IF(AND($B1276&gt;0,VALUE(SUBSTITUTE($B1276,"6","0"))=$B1276),1,0)),"")</f>
        <v/>
      </c>
      <c r="J1276" s="5" t="str">
        <f>IF(PhieuBauCu!$B$2&gt;6,IF(LEN($B1276)=0,"",IF(AND($B1276&gt;0,VALUE(SUBSTITUTE($B1276,"7","0"))=$B1276),1,0)),"")</f>
        <v/>
      </c>
      <c r="K1276" s="5" t="str">
        <f>IF(PhieuBauCu!$B$2&gt;7,IF(LEN($B1276)=0,"",IF(AND($B1276&gt;0,VALUE(SUBSTITUTE($B1276,"8","0"))=$B1276),1,0)),"")</f>
        <v/>
      </c>
      <c r="L1276" s="5" t="str">
        <f>IF(PhieuBauCu!$B$2&gt;8,IF(LEN($B1276)=0,"",IF(AND($B1276&gt;0,VALUE(SUBSTITUTE($B1276,"9","0"))=$B1276),1,0)),"")</f>
        <v/>
      </c>
      <c r="M1276" s="9">
        <f t="shared" si="39"/>
        <v>0</v>
      </c>
      <c r="N1276" s="36">
        <f>IF(AND(M1276&lt;=PhieuBauCu!$B$13,M1276&gt;=1),1,0)</f>
        <v>0</v>
      </c>
    </row>
    <row r="1277" spans="1:14" ht="28.5" customHeight="1">
      <c r="A1277" s="2">
        <v>1272</v>
      </c>
      <c r="B1277" s="3"/>
      <c r="C1277" s="48" t="str">
        <f t="shared" si="38"/>
        <v/>
      </c>
      <c r="D1277" s="5" t="str">
        <f>IF(PhieuBauCu!$B$2&gt;0,IF(LEN($B1277)=0,"",IF(AND($B1277&gt;0,VALUE(SUBSTITUTE($B1277,"1","0"))=$B1277),1,0)),"")</f>
        <v/>
      </c>
      <c r="E1277" s="5" t="str">
        <f>IF(PhieuBauCu!$B$2&gt;1,IF(LEN($B1277)=0,"",IF(AND($B1277&gt;0,VALUE(SUBSTITUTE($B1277,"2","0"))=$B1277),1,0)),"")</f>
        <v/>
      </c>
      <c r="F1277" s="5" t="str">
        <f>IF(PhieuBauCu!$B$2&gt;2,IF(LEN($B1277)=0,"",IF(AND($B1277&gt;0,VALUE(SUBSTITUTE($B1277,"3","0"))=$B1277),1,0)),"")</f>
        <v/>
      </c>
      <c r="G1277" s="5" t="str">
        <f>IF(PhieuBauCu!$B$2&gt;3,IF(LEN($B1277)=0,"",IF(AND($B1277&gt;0,VALUE(SUBSTITUTE($B1277,"4","0"))=$B1277),1,0)),"")</f>
        <v/>
      </c>
      <c r="H1277" s="5" t="str">
        <f>IF(PhieuBauCu!$B$2&gt;4,IF(LEN($B1277)=0,"",IF(AND($B1277&gt;0,VALUE(SUBSTITUTE($B1277,"5","0"))=$B1277),1,0)),"")</f>
        <v/>
      </c>
      <c r="I1277" s="5" t="str">
        <f>IF(PhieuBauCu!$B$2&gt;5,IF(LEN($B1277)=0,"",IF(AND($B1277&gt;0,VALUE(SUBSTITUTE($B1277,"6","0"))=$B1277),1,0)),"")</f>
        <v/>
      </c>
      <c r="J1277" s="5" t="str">
        <f>IF(PhieuBauCu!$B$2&gt;6,IF(LEN($B1277)=0,"",IF(AND($B1277&gt;0,VALUE(SUBSTITUTE($B1277,"7","0"))=$B1277),1,0)),"")</f>
        <v/>
      </c>
      <c r="K1277" s="5" t="str">
        <f>IF(PhieuBauCu!$B$2&gt;7,IF(LEN($B1277)=0,"",IF(AND($B1277&gt;0,VALUE(SUBSTITUTE($B1277,"8","0"))=$B1277),1,0)),"")</f>
        <v/>
      </c>
      <c r="L1277" s="5" t="str">
        <f>IF(PhieuBauCu!$B$2&gt;8,IF(LEN($B1277)=0,"",IF(AND($B1277&gt;0,VALUE(SUBSTITUTE($B1277,"9","0"))=$B1277),1,0)),"")</f>
        <v/>
      </c>
      <c r="M1277" s="9">
        <f t="shared" si="39"/>
        <v>0</v>
      </c>
      <c r="N1277" s="36">
        <f>IF(AND(M1277&lt;=PhieuBauCu!$B$13,M1277&gt;=1),1,0)</f>
        <v>0</v>
      </c>
    </row>
    <row r="1278" spans="1:14" ht="28.5" customHeight="1">
      <c r="A1278" s="2">
        <v>1273</v>
      </c>
      <c r="B1278" s="3"/>
      <c r="C1278" s="48" t="str">
        <f t="shared" si="38"/>
        <v/>
      </c>
      <c r="D1278" s="5" t="str">
        <f>IF(PhieuBauCu!$B$2&gt;0,IF(LEN($B1278)=0,"",IF(AND($B1278&gt;0,VALUE(SUBSTITUTE($B1278,"1","0"))=$B1278),1,0)),"")</f>
        <v/>
      </c>
      <c r="E1278" s="5" t="str">
        <f>IF(PhieuBauCu!$B$2&gt;1,IF(LEN($B1278)=0,"",IF(AND($B1278&gt;0,VALUE(SUBSTITUTE($B1278,"2","0"))=$B1278),1,0)),"")</f>
        <v/>
      </c>
      <c r="F1278" s="5" t="str">
        <f>IF(PhieuBauCu!$B$2&gt;2,IF(LEN($B1278)=0,"",IF(AND($B1278&gt;0,VALUE(SUBSTITUTE($B1278,"3","0"))=$B1278),1,0)),"")</f>
        <v/>
      </c>
      <c r="G1278" s="5" t="str">
        <f>IF(PhieuBauCu!$B$2&gt;3,IF(LEN($B1278)=0,"",IF(AND($B1278&gt;0,VALUE(SUBSTITUTE($B1278,"4","0"))=$B1278),1,0)),"")</f>
        <v/>
      </c>
      <c r="H1278" s="5" t="str">
        <f>IF(PhieuBauCu!$B$2&gt;4,IF(LEN($B1278)=0,"",IF(AND($B1278&gt;0,VALUE(SUBSTITUTE($B1278,"5","0"))=$B1278),1,0)),"")</f>
        <v/>
      </c>
      <c r="I1278" s="5" t="str">
        <f>IF(PhieuBauCu!$B$2&gt;5,IF(LEN($B1278)=0,"",IF(AND($B1278&gt;0,VALUE(SUBSTITUTE($B1278,"6","0"))=$B1278),1,0)),"")</f>
        <v/>
      </c>
      <c r="J1278" s="5" t="str">
        <f>IF(PhieuBauCu!$B$2&gt;6,IF(LEN($B1278)=0,"",IF(AND($B1278&gt;0,VALUE(SUBSTITUTE($B1278,"7","0"))=$B1278),1,0)),"")</f>
        <v/>
      </c>
      <c r="K1278" s="5" t="str">
        <f>IF(PhieuBauCu!$B$2&gt;7,IF(LEN($B1278)=0,"",IF(AND($B1278&gt;0,VALUE(SUBSTITUTE($B1278,"8","0"))=$B1278),1,0)),"")</f>
        <v/>
      </c>
      <c r="L1278" s="5" t="str">
        <f>IF(PhieuBauCu!$B$2&gt;8,IF(LEN($B1278)=0,"",IF(AND($B1278&gt;0,VALUE(SUBSTITUTE($B1278,"9","0"))=$B1278),1,0)),"")</f>
        <v/>
      </c>
      <c r="M1278" s="9">
        <f t="shared" si="39"/>
        <v>0</v>
      </c>
      <c r="N1278" s="36">
        <f>IF(AND(M1278&lt;=PhieuBauCu!$B$13,M1278&gt;=1),1,0)</f>
        <v>0</v>
      </c>
    </row>
    <row r="1279" spans="1:14" ht="28.5" customHeight="1">
      <c r="A1279" s="2">
        <v>1274</v>
      </c>
      <c r="B1279" s="3"/>
      <c r="C1279" s="48" t="str">
        <f t="shared" si="38"/>
        <v/>
      </c>
      <c r="D1279" s="5" t="str">
        <f>IF(PhieuBauCu!$B$2&gt;0,IF(LEN($B1279)=0,"",IF(AND($B1279&gt;0,VALUE(SUBSTITUTE($B1279,"1","0"))=$B1279),1,0)),"")</f>
        <v/>
      </c>
      <c r="E1279" s="5" t="str">
        <f>IF(PhieuBauCu!$B$2&gt;1,IF(LEN($B1279)=0,"",IF(AND($B1279&gt;0,VALUE(SUBSTITUTE($B1279,"2","0"))=$B1279),1,0)),"")</f>
        <v/>
      </c>
      <c r="F1279" s="5" t="str">
        <f>IF(PhieuBauCu!$B$2&gt;2,IF(LEN($B1279)=0,"",IF(AND($B1279&gt;0,VALUE(SUBSTITUTE($B1279,"3","0"))=$B1279),1,0)),"")</f>
        <v/>
      </c>
      <c r="G1279" s="5" t="str">
        <f>IF(PhieuBauCu!$B$2&gt;3,IF(LEN($B1279)=0,"",IF(AND($B1279&gt;0,VALUE(SUBSTITUTE($B1279,"4","0"))=$B1279),1,0)),"")</f>
        <v/>
      </c>
      <c r="H1279" s="5" t="str">
        <f>IF(PhieuBauCu!$B$2&gt;4,IF(LEN($B1279)=0,"",IF(AND($B1279&gt;0,VALUE(SUBSTITUTE($B1279,"5","0"))=$B1279),1,0)),"")</f>
        <v/>
      </c>
      <c r="I1279" s="5" t="str">
        <f>IF(PhieuBauCu!$B$2&gt;5,IF(LEN($B1279)=0,"",IF(AND($B1279&gt;0,VALUE(SUBSTITUTE($B1279,"6","0"))=$B1279),1,0)),"")</f>
        <v/>
      </c>
      <c r="J1279" s="5" t="str">
        <f>IF(PhieuBauCu!$B$2&gt;6,IF(LEN($B1279)=0,"",IF(AND($B1279&gt;0,VALUE(SUBSTITUTE($B1279,"7","0"))=$B1279),1,0)),"")</f>
        <v/>
      </c>
      <c r="K1279" s="5" t="str">
        <f>IF(PhieuBauCu!$B$2&gt;7,IF(LEN($B1279)=0,"",IF(AND($B1279&gt;0,VALUE(SUBSTITUTE($B1279,"8","0"))=$B1279),1,0)),"")</f>
        <v/>
      </c>
      <c r="L1279" s="5" t="str">
        <f>IF(PhieuBauCu!$B$2&gt;8,IF(LEN($B1279)=0,"",IF(AND($B1279&gt;0,VALUE(SUBSTITUTE($B1279,"9","0"))=$B1279),1,0)),"")</f>
        <v/>
      </c>
      <c r="M1279" s="9">
        <f t="shared" si="39"/>
        <v>0</v>
      </c>
      <c r="N1279" s="36">
        <f>IF(AND(M1279&lt;=PhieuBauCu!$B$13,M1279&gt;=1),1,0)</f>
        <v>0</v>
      </c>
    </row>
    <row r="1280" spans="1:14" ht="28.5" customHeight="1">
      <c r="A1280" s="2">
        <v>1275</v>
      </c>
      <c r="B1280" s="3"/>
      <c r="C1280" s="48" t="str">
        <f t="shared" si="38"/>
        <v/>
      </c>
      <c r="D1280" s="5" t="str">
        <f>IF(PhieuBauCu!$B$2&gt;0,IF(LEN($B1280)=0,"",IF(AND($B1280&gt;0,VALUE(SUBSTITUTE($B1280,"1","0"))=$B1280),1,0)),"")</f>
        <v/>
      </c>
      <c r="E1280" s="5" t="str">
        <f>IF(PhieuBauCu!$B$2&gt;1,IF(LEN($B1280)=0,"",IF(AND($B1280&gt;0,VALUE(SUBSTITUTE($B1280,"2","0"))=$B1280),1,0)),"")</f>
        <v/>
      </c>
      <c r="F1280" s="5" t="str">
        <f>IF(PhieuBauCu!$B$2&gt;2,IF(LEN($B1280)=0,"",IF(AND($B1280&gt;0,VALUE(SUBSTITUTE($B1280,"3","0"))=$B1280),1,0)),"")</f>
        <v/>
      </c>
      <c r="G1280" s="5" t="str">
        <f>IF(PhieuBauCu!$B$2&gt;3,IF(LEN($B1280)=0,"",IF(AND($B1280&gt;0,VALUE(SUBSTITUTE($B1280,"4","0"))=$B1280),1,0)),"")</f>
        <v/>
      </c>
      <c r="H1280" s="5" t="str">
        <f>IF(PhieuBauCu!$B$2&gt;4,IF(LEN($B1280)=0,"",IF(AND($B1280&gt;0,VALUE(SUBSTITUTE($B1280,"5","0"))=$B1280),1,0)),"")</f>
        <v/>
      </c>
      <c r="I1280" s="5" t="str">
        <f>IF(PhieuBauCu!$B$2&gt;5,IF(LEN($B1280)=0,"",IF(AND($B1280&gt;0,VALUE(SUBSTITUTE($B1280,"6","0"))=$B1280),1,0)),"")</f>
        <v/>
      </c>
      <c r="J1280" s="5" t="str">
        <f>IF(PhieuBauCu!$B$2&gt;6,IF(LEN($B1280)=0,"",IF(AND($B1280&gt;0,VALUE(SUBSTITUTE($B1280,"7","0"))=$B1280),1,0)),"")</f>
        <v/>
      </c>
      <c r="K1280" s="5" t="str">
        <f>IF(PhieuBauCu!$B$2&gt;7,IF(LEN($B1280)=0,"",IF(AND($B1280&gt;0,VALUE(SUBSTITUTE($B1280,"8","0"))=$B1280),1,0)),"")</f>
        <v/>
      </c>
      <c r="L1280" s="5" t="str">
        <f>IF(PhieuBauCu!$B$2&gt;8,IF(LEN($B1280)=0,"",IF(AND($B1280&gt;0,VALUE(SUBSTITUTE($B1280,"9","0"))=$B1280),1,0)),"")</f>
        <v/>
      </c>
      <c r="M1280" s="9">
        <f t="shared" si="39"/>
        <v>0</v>
      </c>
      <c r="N1280" s="36">
        <f>IF(AND(M1280&lt;=PhieuBauCu!$B$13,M1280&gt;=1),1,0)</f>
        <v>0</v>
      </c>
    </row>
    <row r="1281" spans="1:14" ht="28.5" customHeight="1">
      <c r="A1281" s="2">
        <v>1276</v>
      </c>
      <c r="B1281" s="3"/>
      <c r="C1281" s="48" t="str">
        <f t="shared" si="38"/>
        <v/>
      </c>
      <c r="D1281" s="5" t="str">
        <f>IF(PhieuBauCu!$B$2&gt;0,IF(LEN($B1281)=0,"",IF(AND($B1281&gt;0,VALUE(SUBSTITUTE($B1281,"1","0"))=$B1281),1,0)),"")</f>
        <v/>
      </c>
      <c r="E1281" s="5" t="str">
        <f>IF(PhieuBauCu!$B$2&gt;1,IF(LEN($B1281)=0,"",IF(AND($B1281&gt;0,VALUE(SUBSTITUTE($B1281,"2","0"))=$B1281),1,0)),"")</f>
        <v/>
      </c>
      <c r="F1281" s="5" t="str">
        <f>IF(PhieuBauCu!$B$2&gt;2,IF(LEN($B1281)=0,"",IF(AND($B1281&gt;0,VALUE(SUBSTITUTE($B1281,"3","0"))=$B1281),1,0)),"")</f>
        <v/>
      </c>
      <c r="G1281" s="5" t="str">
        <f>IF(PhieuBauCu!$B$2&gt;3,IF(LEN($B1281)=0,"",IF(AND($B1281&gt;0,VALUE(SUBSTITUTE($B1281,"4","0"))=$B1281),1,0)),"")</f>
        <v/>
      </c>
      <c r="H1281" s="5" t="str">
        <f>IF(PhieuBauCu!$B$2&gt;4,IF(LEN($B1281)=0,"",IF(AND($B1281&gt;0,VALUE(SUBSTITUTE($B1281,"5","0"))=$B1281),1,0)),"")</f>
        <v/>
      </c>
      <c r="I1281" s="5" t="str">
        <f>IF(PhieuBauCu!$B$2&gt;5,IF(LEN($B1281)=0,"",IF(AND($B1281&gt;0,VALUE(SUBSTITUTE($B1281,"6","0"))=$B1281),1,0)),"")</f>
        <v/>
      </c>
      <c r="J1281" s="5" t="str">
        <f>IF(PhieuBauCu!$B$2&gt;6,IF(LEN($B1281)=0,"",IF(AND($B1281&gt;0,VALUE(SUBSTITUTE($B1281,"7","0"))=$B1281),1,0)),"")</f>
        <v/>
      </c>
      <c r="K1281" s="5" t="str">
        <f>IF(PhieuBauCu!$B$2&gt;7,IF(LEN($B1281)=0,"",IF(AND($B1281&gt;0,VALUE(SUBSTITUTE($B1281,"8","0"))=$B1281),1,0)),"")</f>
        <v/>
      </c>
      <c r="L1281" s="5" t="str">
        <f>IF(PhieuBauCu!$B$2&gt;8,IF(LEN($B1281)=0,"",IF(AND($B1281&gt;0,VALUE(SUBSTITUTE($B1281,"9","0"))=$B1281),1,0)),"")</f>
        <v/>
      </c>
      <c r="M1281" s="9">
        <f t="shared" si="39"/>
        <v>0</v>
      </c>
      <c r="N1281" s="36">
        <f>IF(AND(M1281&lt;=PhieuBauCu!$B$13,M1281&gt;=1),1,0)</f>
        <v>0</v>
      </c>
    </row>
    <row r="1282" spans="1:14" ht="28.5" customHeight="1">
      <c r="A1282" s="2">
        <v>1277</v>
      </c>
      <c r="B1282" s="3"/>
      <c r="C1282" s="48" t="str">
        <f t="shared" si="38"/>
        <v/>
      </c>
      <c r="D1282" s="5" t="str">
        <f>IF(PhieuBauCu!$B$2&gt;0,IF(LEN($B1282)=0,"",IF(AND($B1282&gt;0,VALUE(SUBSTITUTE($B1282,"1","0"))=$B1282),1,0)),"")</f>
        <v/>
      </c>
      <c r="E1282" s="5" t="str">
        <f>IF(PhieuBauCu!$B$2&gt;1,IF(LEN($B1282)=0,"",IF(AND($B1282&gt;0,VALUE(SUBSTITUTE($B1282,"2","0"))=$B1282),1,0)),"")</f>
        <v/>
      </c>
      <c r="F1282" s="5" t="str">
        <f>IF(PhieuBauCu!$B$2&gt;2,IF(LEN($B1282)=0,"",IF(AND($B1282&gt;0,VALUE(SUBSTITUTE($B1282,"3","0"))=$B1282),1,0)),"")</f>
        <v/>
      </c>
      <c r="G1282" s="5" t="str">
        <f>IF(PhieuBauCu!$B$2&gt;3,IF(LEN($B1282)=0,"",IF(AND($B1282&gt;0,VALUE(SUBSTITUTE($B1282,"4","0"))=$B1282),1,0)),"")</f>
        <v/>
      </c>
      <c r="H1282" s="5" t="str">
        <f>IF(PhieuBauCu!$B$2&gt;4,IF(LEN($B1282)=0,"",IF(AND($B1282&gt;0,VALUE(SUBSTITUTE($B1282,"5","0"))=$B1282),1,0)),"")</f>
        <v/>
      </c>
      <c r="I1282" s="5" t="str">
        <f>IF(PhieuBauCu!$B$2&gt;5,IF(LEN($B1282)=0,"",IF(AND($B1282&gt;0,VALUE(SUBSTITUTE($B1282,"6","0"))=$B1282),1,0)),"")</f>
        <v/>
      </c>
      <c r="J1282" s="5" t="str">
        <f>IF(PhieuBauCu!$B$2&gt;6,IF(LEN($B1282)=0,"",IF(AND($B1282&gt;0,VALUE(SUBSTITUTE($B1282,"7","0"))=$B1282),1,0)),"")</f>
        <v/>
      </c>
      <c r="K1282" s="5" t="str">
        <f>IF(PhieuBauCu!$B$2&gt;7,IF(LEN($B1282)=0,"",IF(AND($B1282&gt;0,VALUE(SUBSTITUTE($B1282,"8","0"))=$B1282),1,0)),"")</f>
        <v/>
      </c>
      <c r="L1282" s="5" t="str">
        <f>IF(PhieuBauCu!$B$2&gt;8,IF(LEN($B1282)=0,"",IF(AND($B1282&gt;0,VALUE(SUBSTITUTE($B1282,"9","0"))=$B1282),1,0)),"")</f>
        <v/>
      </c>
      <c r="M1282" s="9">
        <f t="shared" si="39"/>
        <v>0</v>
      </c>
      <c r="N1282" s="36">
        <f>IF(AND(M1282&lt;=PhieuBauCu!$B$13,M1282&gt;=1),1,0)</f>
        <v>0</v>
      </c>
    </row>
    <row r="1283" spans="1:14" ht="28.5" customHeight="1">
      <c r="A1283" s="2">
        <v>1278</v>
      </c>
      <c r="B1283" s="3"/>
      <c r="C1283" s="48" t="str">
        <f t="shared" si="38"/>
        <v/>
      </c>
      <c r="D1283" s="5" t="str">
        <f>IF(PhieuBauCu!$B$2&gt;0,IF(LEN($B1283)=0,"",IF(AND($B1283&gt;0,VALUE(SUBSTITUTE($B1283,"1","0"))=$B1283),1,0)),"")</f>
        <v/>
      </c>
      <c r="E1283" s="5" t="str">
        <f>IF(PhieuBauCu!$B$2&gt;1,IF(LEN($B1283)=0,"",IF(AND($B1283&gt;0,VALUE(SUBSTITUTE($B1283,"2","0"))=$B1283),1,0)),"")</f>
        <v/>
      </c>
      <c r="F1283" s="5" t="str">
        <f>IF(PhieuBauCu!$B$2&gt;2,IF(LEN($B1283)=0,"",IF(AND($B1283&gt;0,VALUE(SUBSTITUTE($B1283,"3","0"))=$B1283),1,0)),"")</f>
        <v/>
      </c>
      <c r="G1283" s="5" t="str">
        <f>IF(PhieuBauCu!$B$2&gt;3,IF(LEN($B1283)=0,"",IF(AND($B1283&gt;0,VALUE(SUBSTITUTE($B1283,"4","0"))=$B1283),1,0)),"")</f>
        <v/>
      </c>
      <c r="H1283" s="5" t="str">
        <f>IF(PhieuBauCu!$B$2&gt;4,IF(LEN($B1283)=0,"",IF(AND($B1283&gt;0,VALUE(SUBSTITUTE($B1283,"5","0"))=$B1283),1,0)),"")</f>
        <v/>
      </c>
      <c r="I1283" s="5" t="str">
        <f>IF(PhieuBauCu!$B$2&gt;5,IF(LEN($B1283)=0,"",IF(AND($B1283&gt;0,VALUE(SUBSTITUTE($B1283,"6","0"))=$B1283),1,0)),"")</f>
        <v/>
      </c>
      <c r="J1283" s="5" t="str">
        <f>IF(PhieuBauCu!$B$2&gt;6,IF(LEN($B1283)=0,"",IF(AND($B1283&gt;0,VALUE(SUBSTITUTE($B1283,"7","0"))=$B1283),1,0)),"")</f>
        <v/>
      </c>
      <c r="K1283" s="5" t="str">
        <f>IF(PhieuBauCu!$B$2&gt;7,IF(LEN($B1283)=0,"",IF(AND($B1283&gt;0,VALUE(SUBSTITUTE($B1283,"8","0"))=$B1283),1,0)),"")</f>
        <v/>
      </c>
      <c r="L1283" s="5" t="str">
        <f>IF(PhieuBauCu!$B$2&gt;8,IF(LEN($B1283)=0,"",IF(AND($B1283&gt;0,VALUE(SUBSTITUTE($B1283,"9","0"))=$B1283),1,0)),"")</f>
        <v/>
      </c>
      <c r="M1283" s="9">
        <f t="shared" si="39"/>
        <v>0</v>
      </c>
      <c r="N1283" s="36">
        <f>IF(AND(M1283&lt;=PhieuBauCu!$B$13,M1283&gt;=1),1,0)</f>
        <v>0</v>
      </c>
    </row>
    <row r="1284" spans="1:14" ht="28.5" customHeight="1">
      <c r="A1284" s="2">
        <v>1279</v>
      </c>
      <c r="B1284" s="3"/>
      <c r="C1284" s="48" t="str">
        <f t="shared" si="38"/>
        <v/>
      </c>
      <c r="D1284" s="5" t="str">
        <f>IF(PhieuBauCu!$B$2&gt;0,IF(LEN($B1284)=0,"",IF(AND($B1284&gt;0,VALUE(SUBSTITUTE($B1284,"1","0"))=$B1284),1,0)),"")</f>
        <v/>
      </c>
      <c r="E1284" s="5" t="str">
        <f>IF(PhieuBauCu!$B$2&gt;1,IF(LEN($B1284)=0,"",IF(AND($B1284&gt;0,VALUE(SUBSTITUTE($B1284,"2","0"))=$B1284),1,0)),"")</f>
        <v/>
      </c>
      <c r="F1284" s="5" t="str">
        <f>IF(PhieuBauCu!$B$2&gt;2,IF(LEN($B1284)=0,"",IF(AND($B1284&gt;0,VALUE(SUBSTITUTE($B1284,"3","0"))=$B1284),1,0)),"")</f>
        <v/>
      </c>
      <c r="G1284" s="5" t="str">
        <f>IF(PhieuBauCu!$B$2&gt;3,IF(LEN($B1284)=0,"",IF(AND($B1284&gt;0,VALUE(SUBSTITUTE($B1284,"4","0"))=$B1284),1,0)),"")</f>
        <v/>
      </c>
      <c r="H1284" s="5" t="str">
        <f>IF(PhieuBauCu!$B$2&gt;4,IF(LEN($B1284)=0,"",IF(AND($B1284&gt;0,VALUE(SUBSTITUTE($B1284,"5","0"))=$B1284),1,0)),"")</f>
        <v/>
      </c>
      <c r="I1284" s="5" t="str">
        <f>IF(PhieuBauCu!$B$2&gt;5,IF(LEN($B1284)=0,"",IF(AND($B1284&gt;0,VALUE(SUBSTITUTE($B1284,"6","0"))=$B1284),1,0)),"")</f>
        <v/>
      </c>
      <c r="J1284" s="5" t="str">
        <f>IF(PhieuBauCu!$B$2&gt;6,IF(LEN($B1284)=0,"",IF(AND($B1284&gt;0,VALUE(SUBSTITUTE($B1284,"7","0"))=$B1284),1,0)),"")</f>
        <v/>
      </c>
      <c r="K1284" s="5" t="str">
        <f>IF(PhieuBauCu!$B$2&gt;7,IF(LEN($B1284)=0,"",IF(AND($B1284&gt;0,VALUE(SUBSTITUTE($B1284,"8","0"))=$B1284),1,0)),"")</f>
        <v/>
      </c>
      <c r="L1284" s="5" t="str">
        <f>IF(PhieuBauCu!$B$2&gt;8,IF(LEN($B1284)=0,"",IF(AND($B1284&gt;0,VALUE(SUBSTITUTE($B1284,"9","0"))=$B1284),1,0)),"")</f>
        <v/>
      </c>
      <c r="M1284" s="9">
        <f t="shared" si="39"/>
        <v>0</v>
      </c>
      <c r="N1284" s="36">
        <f>IF(AND(M1284&lt;=PhieuBauCu!$B$13,M1284&gt;=1),1,0)</f>
        <v>0</v>
      </c>
    </row>
    <row r="1285" spans="1:14" ht="28.5" customHeight="1">
      <c r="A1285" s="2">
        <v>1280</v>
      </c>
      <c r="B1285" s="3"/>
      <c r="C1285" s="48" t="str">
        <f t="shared" si="38"/>
        <v/>
      </c>
      <c r="D1285" s="5" t="str">
        <f>IF(PhieuBauCu!$B$2&gt;0,IF(LEN($B1285)=0,"",IF(AND($B1285&gt;0,VALUE(SUBSTITUTE($B1285,"1","0"))=$B1285),1,0)),"")</f>
        <v/>
      </c>
      <c r="E1285" s="5" t="str">
        <f>IF(PhieuBauCu!$B$2&gt;1,IF(LEN($B1285)=0,"",IF(AND($B1285&gt;0,VALUE(SUBSTITUTE($B1285,"2","0"))=$B1285),1,0)),"")</f>
        <v/>
      </c>
      <c r="F1285" s="5" t="str">
        <f>IF(PhieuBauCu!$B$2&gt;2,IF(LEN($B1285)=0,"",IF(AND($B1285&gt;0,VALUE(SUBSTITUTE($B1285,"3","0"))=$B1285),1,0)),"")</f>
        <v/>
      </c>
      <c r="G1285" s="5" t="str">
        <f>IF(PhieuBauCu!$B$2&gt;3,IF(LEN($B1285)=0,"",IF(AND($B1285&gt;0,VALUE(SUBSTITUTE($B1285,"4","0"))=$B1285),1,0)),"")</f>
        <v/>
      </c>
      <c r="H1285" s="5" t="str">
        <f>IF(PhieuBauCu!$B$2&gt;4,IF(LEN($B1285)=0,"",IF(AND($B1285&gt;0,VALUE(SUBSTITUTE($B1285,"5","0"))=$B1285),1,0)),"")</f>
        <v/>
      </c>
      <c r="I1285" s="5" t="str">
        <f>IF(PhieuBauCu!$B$2&gt;5,IF(LEN($B1285)=0,"",IF(AND($B1285&gt;0,VALUE(SUBSTITUTE($B1285,"6","0"))=$B1285),1,0)),"")</f>
        <v/>
      </c>
      <c r="J1285" s="5" t="str">
        <f>IF(PhieuBauCu!$B$2&gt;6,IF(LEN($B1285)=0,"",IF(AND($B1285&gt;0,VALUE(SUBSTITUTE($B1285,"7","0"))=$B1285),1,0)),"")</f>
        <v/>
      </c>
      <c r="K1285" s="5" t="str">
        <f>IF(PhieuBauCu!$B$2&gt;7,IF(LEN($B1285)=0,"",IF(AND($B1285&gt;0,VALUE(SUBSTITUTE($B1285,"8","0"))=$B1285),1,0)),"")</f>
        <v/>
      </c>
      <c r="L1285" s="5" t="str">
        <f>IF(PhieuBauCu!$B$2&gt;8,IF(LEN($B1285)=0,"",IF(AND($B1285&gt;0,VALUE(SUBSTITUTE($B1285,"9","0"))=$B1285),1,0)),"")</f>
        <v/>
      </c>
      <c r="M1285" s="9">
        <f t="shared" si="39"/>
        <v>0</v>
      </c>
      <c r="N1285" s="36">
        <f>IF(AND(M1285&lt;=PhieuBauCu!$B$13,M1285&gt;=1),1,0)</f>
        <v>0</v>
      </c>
    </row>
    <row r="1286" spans="1:14" ht="28.5" customHeight="1">
      <c r="A1286" s="2">
        <v>1281</v>
      </c>
      <c r="B1286" s="3"/>
      <c r="C1286" s="48" t="str">
        <f t="shared" si="38"/>
        <v/>
      </c>
      <c r="D1286" s="5" t="str">
        <f>IF(PhieuBauCu!$B$2&gt;0,IF(LEN($B1286)=0,"",IF(AND($B1286&gt;0,VALUE(SUBSTITUTE($B1286,"1","0"))=$B1286),1,0)),"")</f>
        <v/>
      </c>
      <c r="E1286" s="5" t="str">
        <f>IF(PhieuBauCu!$B$2&gt;1,IF(LEN($B1286)=0,"",IF(AND($B1286&gt;0,VALUE(SUBSTITUTE($B1286,"2","0"))=$B1286),1,0)),"")</f>
        <v/>
      </c>
      <c r="F1286" s="5" t="str">
        <f>IF(PhieuBauCu!$B$2&gt;2,IF(LEN($B1286)=0,"",IF(AND($B1286&gt;0,VALUE(SUBSTITUTE($B1286,"3","0"))=$B1286),1,0)),"")</f>
        <v/>
      </c>
      <c r="G1286" s="5" t="str">
        <f>IF(PhieuBauCu!$B$2&gt;3,IF(LEN($B1286)=0,"",IF(AND($B1286&gt;0,VALUE(SUBSTITUTE($B1286,"4","0"))=$B1286),1,0)),"")</f>
        <v/>
      </c>
      <c r="H1286" s="5" t="str">
        <f>IF(PhieuBauCu!$B$2&gt;4,IF(LEN($B1286)=0,"",IF(AND($B1286&gt;0,VALUE(SUBSTITUTE($B1286,"5","0"))=$B1286),1,0)),"")</f>
        <v/>
      </c>
      <c r="I1286" s="5" t="str">
        <f>IF(PhieuBauCu!$B$2&gt;5,IF(LEN($B1286)=0,"",IF(AND($B1286&gt;0,VALUE(SUBSTITUTE($B1286,"6","0"))=$B1286),1,0)),"")</f>
        <v/>
      </c>
      <c r="J1286" s="5" t="str">
        <f>IF(PhieuBauCu!$B$2&gt;6,IF(LEN($B1286)=0,"",IF(AND($B1286&gt;0,VALUE(SUBSTITUTE($B1286,"7","0"))=$B1286),1,0)),"")</f>
        <v/>
      </c>
      <c r="K1286" s="5" t="str">
        <f>IF(PhieuBauCu!$B$2&gt;7,IF(LEN($B1286)=0,"",IF(AND($B1286&gt;0,VALUE(SUBSTITUTE($B1286,"8","0"))=$B1286),1,0)),"")</f>
        <v/>
      </c>
      <c r="L1286" s="5" t="str">
        <f>IF(PhieuBauCu!$B$2&gt;8,IF(LEN($B1286)=0,"",IF(AND($B1286&gt;0,VALUE(SUBSTITUTE($B1286,"9","0"))=$B1286),1,0)),"")</f>
        <v/>
      </c>
      <c r="M1286" s="9">
        <f t="shared" si="39"/>
        <v>0</v>
      </c>
      <c r="N1286" s="36">
        <f>IF(AND(M1286&lt;=PhieuBauCu!$B$13,M1286&gt;=1),1,0)</f>
        <v>0</v>
      </c>
    </row>
    <row r="1287" spans="1:14" ht="28.5" customHeight="1">
      <c r="A1287" s="2">
        <v>1282</v>
      </c>
      <c r="B1287" s="3"/>
      <c r="C1287" s="48" t="str">
        <f t="shared" ref="C1287:C1350" si="40">IF(LEN(B1287)&gt;0,IF(N1287=1,"Ok","Not Ok"),"")</f>
        <v/>
      </c>
      <c r="D1287" s="5" t="str">
        <f>IF(PhieuBauCu!$B$2&gt;0,IF(LEN($B1287)=0,"",IF(AND($B1287&gt;0,VALUE(SUBSTITUTE($B1287,"1","0"))=$B1287),1,0)),"")</f>
        <v/>
      </c>
      <c r="E1287" s="5" t="str">
        <f>IF(PhieuBauCu!$B$2&gt;1,IF(LEN($B1287)=0,"",IF(AND($B1287&gt;0,VALUE(SUBSTITUTE($B1287,"2","0"))=$B1287),1,0)),"")</f>
        <v/>
      </c>
      <c r="F1287" s="5" t="str">
        <f>IF(PhieuBauCu!$B$2&gt;2,IF(LEN($B1287)=0,"",IF(AND($B1287&gt;0,VALUE(SUBSTITUTE($B1287,"3","0"))=$B1287),1,0)),"")</f>
        <v/>
      </c>
      <c r="G1287" s="5" t="str">
        <f>IF(PhieuBauCu!$B$2&gt;3,IF(LEN($B1287)=0,"",IF(AND($B1287&gt;0,VALUE(SUBSTITUTE($B1287,"4","0"))=$B1287),1,0)),"")</f>
        <v/>
      </c>
      <c r="H1287" s="5" t="str">
        <f>IF(PhieuBauCu!$B$2&gt;4,IF(LEN($B1287)=0,"",IF(AND($B1287&gt;0,VALUE(SUBSTITUTE($B1287,"5","0"))=$B1287),1,0)),"")</f>
        <v/>
      </c>
      <c r="I1287" s="5" t="str">
        <f>IF(PhieuBauCu!$B$2&gt;5,IF(LEN($B1287)=0,"",IF(AND($B1287&gt;0,VALUE(SUBSTITUTE($B1287,"6","0"))=$B1287),1,0)),"")</f>
        <v/>
      </c>
      <c r="J1287" s="5" t="str">
        <f>IF(PhieuBauCu!$B$2&gt;6,IF(LEN($B1287)=0,"",IF(AND($B1287&gt;0,VALUE(SUBSTITUTE($B1287,"7","0"))=$B1287),1,0)),"")</f>
        <v/>
      </c>
      <c r="K1287" s="5" t="str">
        <f>IF(PhieuBauCu!$B$2&gt;7,IF(LEN($B1287)=0,"",IF(AND($B1287&gt;0,VALUE(SUBSTITUTE($B1287,"8","0"))=$B1287),1,0)),"")</f>
        <v/>
      </c>
      <c r="L1287" s="5" t="str">
        <f>IF(PhieuBauCu!$B$2&gt;8,IF(LEN($B1287)=0,"",IF(AND($B1287&gt;0,VALUE(SUBSTITUTE($B1287,"9","0"))=$B1287),1,0)),"")</f>
        <v/>
      </c>
      <c r="M1287" s="9">
        <f t="shared" ref="M1287:M1350" si="41">SUMIF(D1287:L1287,1)</f>
        <v>0</v>
      </c>
      <c r="N1287" s="36">
        <f>IF(AND(M1287&lt;=PhieuBauCu!$B$13,M1287&gt;=1),1,0)</f>
        <v>0</v>
      </c>
    </row>
    <row r="1288" spans="1:14" ht="28.5" customHeight="1">
      <c r="A1288" s="2">
        <v>1283</v>
      </c>
      <c r="B1288" s="3"/>
      <c r="C1288" s="48" t="str">
        <f t="shared" si="40"/>
        <v/>
      </c>
      <c r="D1288" s="5" t="str">
        <f>IF(PhieuBauCu!$B$2&gt;0,IF(LEN($B1288)=0,"",IF(AND($B1288&gt;0,VALUE(SUBSTITUTE($B1288,"1","0"))=$B1288),1,0)),"")</f>
        <v/>
      </c>
      <c r="E1288" s="5" t="str">
        <f>IF(PhieuBauCu!$B$2&gt;1,IF(LEN($B1288)=0,"",IF(AND($B1288&gt;0,VALUE(SUBSTITUTE($B1288,"2","0"))=$B1288),1,0)),"")</f>
        <v/>
      </c>
      <c r="F1288" s="5" t="str">
        <f>IF(PhieuBauCu!$B$2&gt;2,IF(LEN($B1288)=0,"",IF(AND($B1288&gt;0,VALUE(SUBSTITUTE($B1288,"3","0"))=$B1288),1,0)),"")</f>
        <v/>
      </c>
      <c r="G1288" s="5" t="str">
        <f>IF(PhieuBauCu!$B$2&gt;3,IF(LEN($B1288)=0,"",IF(AND($B1288&gt;0,VALUE(SUBSTITUTE($B1288,"4","0"))=$B1288),1,0)),"")</f>
        <v/>
      </c>
      <c r="H1288" s="5" t="str">
        <f>IF(PhieuBauCu!$B$2&gt;4,IF(LEN($B1288)=0,"",IF(AND($B1288&gt;0,VALUE(SUBSTITUTE($B1288,"5","0"))=$B1288),1,0)),"")</f>
        <v/>
      </c>
      <c r="I1288" s="5" t="str">
        <f>IF(PhieuBauCu!$B$2&gt;5,IF(LEN($B1288)=0,"",IF(AND($B1288&gt;0,VALUE(SUBSTITUTE($B1288,"6","0"))=$B1288),1,0)),"")</f>
        <v/>
      </c>
      <c r="J1288" s="5" t="str">
        <f>IF(PhieuBauCu!$B$2&gt;6,IF(LEN($B1288)=0,"",IF(AND($B1288&gt;0,VALUE(SUBSTITUTE($B1288,"7","0"))=$B1288),1,0)),"")</f>
        <v/>
      </c>
      <c r="K1288" s="5" t="str">
        <f>IF(PhieuBauCu!$B$2&gt;7,IF(LEN($B1288)=0,"",IF(AND($B1288&gt;0,VALUE(SUBSTITUTE($B1288,"8","0"))=$B1288),1,0)),"")</f>
        <v/>
      </c>
      <c r="L1288" s="5" t="str">
        <f>IF(PhieuBauCu!$B$2&gt;8,IF(LEN($B1288)=0,"",IF(AND($B1288&gt;0,VALUE(SUBSTITUTE($B1288,"9","0"))=$B1288),1,0)),"")</f>
        <v/>
      </c>
      <c r="M1288" s="9">
        <f t="shared" si="41"/>
        <v>0</v>
      </c>
      <c r="N1288" s="36">
        <f>IF(AND(M1288&lt;=PhieuBauCu!$B$13,M1288&gt;=1),1,0)</f>
        <v>0</v>
      </c>
    </row>
    <row r="1289" spans="1:14" ht="28.5" customHeight="1">
      <c r="A1289" s="2">
        <v>1284</v>
      </c>
      <c r="B1289" s="3"/>
      <c r="C1289" s="48" t="str">
        <f t="shared" si="40"/>
        <v/>
      </c>
      <c r="D1289" s="5" t="str">
        <f>IF(PhieuBauCu!$B$2&gt;0,IF(LEN($B1289)=0,"",IF(AND($B1289&gt;0,VALUE(SUBSTITUTE($B1289,"1","0"))=$B1289),1,0)),"")</f>
        <v/>
      </c>
      <c r="E1289" s="5" t="str">
        <f>IF(PhieuBauCu!$B$2&gt;1,IF(LEN($B1289)=0,"",IF(AND($B1289&gt;0,VALUE(SUBSTITUTE($B1289,"2","0"))=$B1289),1,0)),"")</f>
        <v/>
      </c>
      <c r="F1289" s="5" t="str">
        <f>IF(PhieuBauCu!$B$2&gt;2,IF(LEN($B1289)=0,"",IF(AND($B1289&gt;0,VALUE(SUBSTITUTE($B1289,"3","0"))=$B1289),1,0)),"")</f>
        <v/>
      </c>
      <c r="G1289" s="5" t="str">
        <f>IF(PhieuBauCu!$B$2&gt;3,IF(LEN($B1289)=0,"",IF(AND($B1289&gt;0,VALUE(SUBSTITUTE($B1289,"4","0"))=$B1289),1,0)),"")</f>
        <v/>
      </c>
      <c r="H1289" s="5" t="str">
        <f>IF(PhieuBauCu!$B$2&gt;4,IF(LEN($B1289)=0,"",IF(AND($B1289&gt;0,VALUE(SUBSTITUTE($B1289,"5","0"))=$B1289),1,0)),"")</f>
        <v/>
      </c>
      <c r="I1289" s="5" t="str">
        <f>IF(PhieuBauCu!$B$2&gt;5,IF(LEN($B1289)=0,"",IF(AND($B1289&gt;0,VALUE(SUBSTITUTE($B1289,"6","0"))=$B1289),1,0)),"")</f>
        <v/>
      </c>
      <c r="J1289" s="5" t="str">
        <f>IF(PhieuBauCu!$B$2&gt;6,IF(LEN($B1289)=0,"",IF(AND($B1289&gt;0,VALUE(SUBSTITUTE($B1289,"7","0"))=$B1289),1,0)),"")</f>
        <v/>
      </c>
      <c r="K1289" s="5" t="str">
        <f>IF(PhieuBauCu!$B$2&gt;7,IF(LEN($B1289)=0,"",IF(AND($B1289&gt;0,VALUE(SUBSTITUTE($B1289,"8","0"))=$B1289),1,0)),"")</f>
        <v/>
      </c>
      <c r="L1289" s="5" t="str">
        <f>IF(PhieuBauCu!$B$2&gt;8,IF(LEN($B1289)=0,"",IF(AND($B1289&gt;0,VALUE(SUBSTITUTE($B1289,"9","0"))=$B1289),1,0)),"")</f>
        <v/>
      </c>
      <c r="M1289" s="9">
        <f t="shared" si="41"/>
        <v>0</v>
      </c>
      <c r="N1289" s="36">
        <f>IF(AND(M1289&lt;=PhieuBauCu!$B$13,M1289&gt;=1),1,0)</f>
        <v>0</v>
      </c>
    </row>
    <row r="1290" spans="1:14" ht="28.5" customHeight="1">
      <c r="A1290" s="2">
        <v>1285</v>
      </c>
      <c r="B1290" s="3"/>
      <c r="C1290" s="48" t="str">
        <f t="shared" si="40"/>
        <v/>
      </c>
      <c r="D1290" s="5" t="str">
        <f>IF(PhieuBauCu!$B$2&gt;0,IF(LEN($B1290)=0,"",IF(AND($B1290&gt;0,VALUE(SUBSTITUTE($B1290,"1","0"))=$B1290),1,0)),"")</f>
        <v/>
      </c>
      <c r="E1290" s="5" t="str">
        <f>IF(PhieuBauCu!$B$2&gt;1,IF(LEN($B1290)=0,"",IF(AND($B1290&gt;0,VALUE(SUBSTITUTE($B1290,"2","0"))=$B1290),1,0)),"")</f>
        <v/>
      </c>
      <c r="F1290" s="5" t="str">
        <f>IF(PhieuBauCu!$B$2&gt;2,IF(LEN($B1290)=0,"",IF(AND($B1290&gt;0,VALUE(SUBSTITUTE($B1290,"3","0"))=$B1290),1,0)),"")</f>
        <v/>
      </c>
      <c r="G1290" s="5" t="str">
        <f>IF(PhieuBauCu!$B$2&gt;3,IF(LEN($B1290)=0,"",IF(AND($B1290&gt;0,VALUE(SUBSTITUTE($B1290,"4","0"))=$B1290),1,0)),"")</f>
        <v/>
      </c>
      <c r="H1290" s="5" t="str">
        <f>IF(PhieuBauCu!$B$2&gt;4,IF(LEN($B1290)=0,"",IF(AND($B1290&gt;0,VALUE(SUBSTITUTE($B1290,"5","0"))=$B1290),1,0)),"")</f>
        <v/>
      </c>
      <c r="I1290" s="5" t="str">
        <f>IF(PhieuBauCu!$B$2&gt;5,IF(LEN($B1290)=0,"",IF(AND($B1290&gt;0,VALUE(SUBSTITUTE($B1290,"6","0"))=$B1290),1,0)),"")</f>
        <v/>
      </c>
      <c r="J1290" s="5" t="str">
        <f>IF(PhieuBauCu!$B$2&gt;6,IF(LEN($B1290)=0,"",IF(AND($B1290&gt;0,VALUE(SUBSTITUTE($B1290,"7","0"))=$B1290),1,0)),"")</f>
        <v/>
      </c>
      <c r="K1290" s="5" t="str">
        <f>IF(PhieuBauCu!$B$2&gt;7,IF(LEN($B1290)=0,"",IF(AND($B1290&gt;0,VALUE(SUBSTITUTE($B1290,"8","0"))=$B1290),1,0)),"")</f>
        <v/>
      </c>
      <c r="L1290" s="5" t="str">
        <f>IF(PhieuBauCu!$B$2&gt;8,IF(LEN($B1290)=0,"",IF(AND($B1290&gt;0,VALUE(SUBSTITUTE($B1290,"9","0"))=$B1290),1,0)),"")</f>
        <v/>
      </c>
      <c r="M1290" s="9">
        <f t="shared" si="41"/>
        <v>0</v>
      </c>
      <c r="N1290" s="36">
        <f>IF(AND(M1290&lt;=PhieuBauCu!$B$13,M1290&gt;=1),1,0)</f>
        <v>0</v>
      </c>
    </row>
    <row r="1291" spans="1:14" ht="28.5" customHeight="1">
      <c r="A1291" s="2">
        <v>1286</v>
      </c>
      <c r="B1291" s="3"/>
      <c r="C1291" s="48" t="str">
        <f t="shared" si="40"/>
        <v/>
      </c>
      <c r="D1291" s="5" t="str">
        <f>IF(PhieuBauCu!$B$2&gt;0,IF(LEN($B1291)=0,"",IF(AND($B1291&gt;0,VALUE(SUBSTITUTE($B1291,"1","0"))=$B1291),1,0)),"")</f>
        <v/>
      </c>
      <c r="E1291" s="5" t="str">
        <f>IF(PhieuBauCu!$B$2&gt;1,IF(LEN($B1291)=0,"",IF(AND($B1291&gt;0,VALUE(SUBSTITUTE($B1291,"2","0"))=$B1291),1,0)),"")</f>
        <v/>
      </c>
      <c r="F1291" s="5" t="str">
        <f>IF(PhieuBauCu!$B$2&gt;2,IF(LEN($B1291)=0,"",IF(AND($B1291&gt;0,VALUE(SUBSTITUTE($B1291,"3","0"))=$B1291),1,0)),"")</f>
        <v/>
      </c>
      <c r="G1291" s="5" t="str">
        <f>IF(PhieuBauCu!$B$2&gt;3,IF(LEN($B1291)=0,"",IF(AND($B1291&gt;0,VALUE(SUBSTITUTE($B1291,"4","0"))=$B1291),1,0)),"")</f>
        <v/>
      </c>
      <c r="H1291" s="5" t="str">
        <f>IF(PhieuBauCu!$B$2&gt;4,IF(LEN($B1291)=0,"",IF(AND($B1291&gt;0,VALUE(SUBSTITUTE($B1291,"5","0"))=$B1291),1,0)),"")</f>
        <v/>
      </c>
      <c r="I1291" s="5" t="str">
        <f>IF(PhieuBauCu!$B$2&gt;5,IF(LEN($B1291)=0,"",IF(AND($B1291&gt;0,VALUE(SUBSTITUTE($B1291,"6","0"))=$B1291),1,0)),"")</f>
        <v/>
      </c>
      <c r="J1291" s="5" t="str">
        <f>IF(PhieuBauCu!$B$2&gt;6,IF(LEN($B1291)=0,"",IF(AND($B1291&gt;0,VALUE(SUBSTITUTE($B1291,"7","0"))=$B1291),1,0)),"")</f>
        <v/>
      </c>
      <c r="K1291" s="5" t="str">
        <f>IF(PhieuBauCu!$B$2&gt;7,IF(LEN($B1291)=0,"",IF(AND($B1291&gt;0,VALUE(SUBSTITUTE($B1291,"8","0"))=$B1291),1,0)),"")</f>
        <v/>
      </c>
      <c r="L1291" s="5" t="str">
        <f>IF(PhieuBauCu!$B$2&gt;8,IF(LEN($B1291)=0,"",IF(AND($B1291&gt;0,VALUE(SUBSTITUTE($B1291,"9","0"))=$B1291),1,0)),"")</f>
        <v/>
      </c>
      <c r="M1291" s="9">
        <f t="shared" si="41"/>
        <v>0</v>
      </c>
      <c r="N1291" s="36">
        <f>IF(AND(M1291&lt;=PhieuBauCu!$B$13,M1291&gt;=1),1,0)</f>
        <v>0</v>
      </c>
    </row>
    <row r="1292" spans="1:14" ht="28.5" customHeight="1">
      <c r="A1292" s="2">
        <v>1287</v>
      </c>
      <c r="B1292" s="3"/>
      <c r="C1292" s="48" t="str">
        <f t="shared" si="40"/>
        <v/>
      </c>
      <c r="D1292" s="5" t="str">
        <f>IF(PhieuBauCu!$B$2&gt;0,IF(LEN($B1292)=0,"",IF(AND($B1292&gt;0,VALUE(SUBSTITUTE($B1292,"1","0"))=$B1292),1,0)),"")</f>
        <v/>
      </c>
      <c r="E1292" s="5" t="str">
        <f>IF(PhieuBauCu!$B$2&gt;1,IF(LEN($B1292)=0,"",IF(AND($B1292&gt;0,VALUE(SUBSTITUTE($B1292,"2","0"))=$B1292),1,0)),"")</f>
        <v/>
      </c>
      <c r="F1292" s="5" t="str">
        <f>IF(PhieuBauCu!$B$2&gt;2,IF(LEN($B1292)=0,"",IF(AND($B1292&gt;0,VALUE(SUBSTITUTE($B1292,"3","0"))=$B1292),1,0)),"")</f>
        <v/>
      </c>
      <c r="G1292" s="5" t="str">
        <f>IF(PhieuBauCu!$B$2&gt;3,IF(LEN($B1292)=0,"",IF(AND($B1292&gt;0,VALUE(SUBSTITUTE($B1292,"4","0"))=$B1292),1,0)),"")</f>
        <v/>
      </c>
      <c r="H1292" s="5" t="str">
        <f>IF(PhieuBauCu!$B$2&gt;4,IF(LEN($B1292)=0,"",IF(AND($B1292&gt;0,VALUE(SUBSTITUTE($B1292,"5","0"))=$B1292),1,0)),"")</f>
        <v/>
      </c>
      <c r="I1292" s="5" t="str">
        <f>IF(PhieuBauCu!$B$2&gt;5,IF(LEN($B1292)=0,"",IF(AND($B1292&gt;0,VALUE(SUBSTITUTE($B1292,"6","0"))=$B1292),1,0)),"")</f>
        <v/>
      </c>
      <c r="J1292" s="5" t="str">
        <f>IF(PhieuBauCu!$B$2&gt;6,IF(LEN($B1292)=0,"",IF(AND($B1292&gt;0,VALUE(SUBSTITUTE($B1292,"7","0"))=$B1292),1,0)),"")</f>
        <v/>
      </c>
      <c r="K1292" s="5" t="str">
        <f>IF(PhieuBauCu!$B$2&gt;7,IF(LEN($B1292)=0,"",IF(AND($B1292&gt;0,VALUE(SUBSTITUTE($B1292,"8","0"))=$B1292),1,0)),"")</f>
        <v/>
      </c>
      <c r="L1292" s="5" t="str">
        <f>IF(PhieuBauCu!$B$2&gt;8,IF(LEN($B1292)=0,"",IF(AND($B1292&gt;0,VALUE(SUBSTITUTE($B1292,"9","0"))=$B1292),1,0)),"")</f>
        <v/>
      </c>
      <c r="M1292" s="9">
        <f t="shared" si="41"/>
        <v>0</v>
      </c>
      <c r="N1292" s="36">
        <f>IF(AND(M1292&lt;=PhieuBauCu!$B$13,M1292&gt;=1),1,0)</f>
        <v>0</v>
      </c>
    </row>
    <row r="1293" spans="1:14" ht="28.5" customHeight="1">
      <c r="A1293" s="2">
        <v>1288</v>
      </c>
      <c r="B1293" s="3"/>
      <c r="C1293" s="48" t="str">
        <f t="shared" si="40"/>
        <v/>
      </c>
      <c r="D1293" s="5" t="str">
        <f>IF(PhieuBauCu!$B$2&gt;0,IF(LEN($B1293)=0,"",IF(AND($B1293&gt;0,VALUE(SUBSTITUTE($B1293,"1","0"))=$B1293),1,0)),"")</f>
        <v/>
      </c>
      <c r="E1293" s="5" t="str">
        <f>IF(PhieuBauCu!$B$2&gt;1,IF(LEN($B1293)=0,"",IF(AND($B1293&gt;0,VALUE(SUBSTITUTE($B1293,"2","0"))=$B1293),1,0)),"")</f>
        <v/>
      </c>
      <c r="F1293" s="5" t="str">
        <f>IF(PhieuBauCu!$B$2&gt;2,IF(LEN($B1293)=0,"",IF(AND($B1293&gt;0,VALUE(SUBSTITUTE($B1293,"3","0"))=$B1293),1,0)),"")</f>
        <v/>
      </c>
      <c r="G1293" s="5" t="str">
        <f>IF(PhieuBauCu!$B$2&gt;3,IF(LEN($B1293)=0,"",IF(AND($B1293&gt;0,VALUE(SUBSTITUTE($B1293,"4","0"))=$B1293),1,0)),"")</f>
        <v/>
      </c>
      <c r="H1293" s="5" t="str">
        <f>IF(PhieuBauCu!$B$2&gt;4,IF(LEN($B1293)=0,"",IF(AND($B1293&gt;0,VALUE(SUBSTITUTE($B1293,"5","0"))=$B1293),1,0)),"")</f>
        <v/>
      </c>
      <c r="I1293" s="5" t="str">
        <f>IF(PhieuBauCu!$B$2&gt;5,IF(LEN($B1293)=0,"",IF(AND($B1293&gt;0,VALUE(SUBSTITUTE($B1293,"6","0"))=$B1293),1,0)),"")</f>
        <v/>
      </c>
      <c r="J1293" s="5" t="str">
        <f>IF(PhieuBauCu!$B$2&gt;6,IF(LEN($B1293)=0,"",IF(AND($B1293&gt;0,VALUE(SUBSTITUTE($B1293,"7","0"))=$B1293),1,0)),"")</f>
        <v/>
      </c>
      <c r="K1293" s="5" t="str">
        <f>IF(PhieuBauCu!$B$2&gt;7,IF(LEN($B1293)=0,"",IF(AND($B1293&gt;0,VALUE(SUBSTITUTE($B1293,"8","0"))=$B1293),1,0)),"")</f>
        <v/>
      </c>
      <c r="L1293" s="5" t="str">
        <f>IF(PhieuBauCu!$B$2&gt;8,IF(LEN($B1293)=0,"",IF(AND($B1293&gt;0,VALUE(SUBSTITUTE($B1293,"9","0"))=$B1293),1,0)),"")</f>
        <v/>
      </c>
      <c r="M1293" s="9">
        <f t="shared" si="41"/>
        <v>0</v>
      </c>
      <c r="N1293" s="36">
        <f>IF(AND(M1293&lt;=PhieuBauCu!$B$13,M1293&gt;=1),1,0)</f>
        <v>0</v>
      </c>
    </row>
    <row r="1294" spans="1:14" ht="28.5" customHeight="1">
      <c r="A1294" s="2">
        <v>1289</v>
      </c>
      <c r="B1294" s="3"/>
      <c r="C1294" s="48" t="str">
        <f t="shared" si="40"/>
        <v/>
      </c>
      <c r="D1294" s="5" t="str">
        <f>IF(PhieuBauCu!$B$2&gt;0,IF(LEN($B1294)=0,"",IF(AND($B1294&gt;0,VALUE(SUBSTITUTE($B1294,"1","0"))=$B1294),1,0)),"")</f>
        <v/>
      </c>
      <c r="E1294" s="5" t="str">
        <f>IF(PhieuBauCu!$B$2&gt;1,IF(LEN($B1294)=0,"",IF(AND($B1294&gt;0,VALUE(SUBSTITUTE($B1294,"2","0"))=$B1294),1,0)),"")</f>
        <v/>
      </c>
      <c r="F1294" s="5" t="str">
        <f>IF(PhieuBauCu!$B$2&gt;2,IF(LEN($B1294)=0,"",IF(AND($B1294&gt;0,VALUE(SUBSTITUTE($B1294,"3","0"))=$B1294),1,0)),"")</f>
        <v/>
      </c>
      <c r="G1294" s="5" t="str">
        <f>IF(PhieuBauCu!$B$2&gt;3,IF(LEN($B1294)=0,"",IF(AND($B1294&gt;0,VALUE(SUBSTITUTE($B1294,"4","0"))=$B1294),1,0)),"")</f>
        <v/>
      </c>
      <c r="H1294" s="5" t="str">
        <f>IF(PhieuBauCu!$B$2&gt;4,IF(LEN($B1294)=0,"",IF(AND($B1294&gt;0,VALUE(SUBSTITUTE($B1294,"5","0"))=$B1294),1,0)),"")</f>
        <v/>
      </c>
      <c r="I1294" s="5" t="str">
        <f>IF(PhieuBauCu!$B$2&gt;5,IF(LEN($B1294)=0,"",IF(AND($B1294&gt;0,VALUE(SUBSTITUTE($B1294,"6","0"))=$B1294),1,0)),"")</f>
        <v/>
      </c>
      <c r="J1294" s="5" t="str">
        <f>IF(PhieuBauCu!$B$2&gt;6,IF(LEN($B1294)=0,"",IF(AND($B1294&gt;0,VALUE(SUBSTITUTE($B1294,"7","0"))=$B1294),1,0)),"")</f>
        <v/>
      </c>
      <c r="K1294" s="5" t="str">
        <f>IF(PhieuBauCu!$B$2&gt;7,IF(LEN($B1294)=0,"",IF(AND($B1294&gt;0,VALUE(SUBSTITUTE($B1294,"8","0"))=$B1294),1,0)),"")</f>
        <v/>
      </c>
      <c r="L1294" s="5" t="str">
        <f>IF(PhieuBauCu!$B$2&gt;8,IF(LEN($B1294)=0,"",IF(AND($B1294&gt;0,VALUE(SUBSTITUTE($B1294,"9","0"))=$B1294),1,0)),"")</f>
        <v/>
      </c>
      <c r="M1294" s="9">
        <f t="shared" si="41"/>
        <v>0</v>
      </c>
      <c r="N1294" s="36">
        <f>IF(AND(M1294&lt;=PhieuBauCu!$B$13,M1294&gt;=1),1,0)</f>
        <v>0</v>
      </c>
    </row>
    <row r="1295" spans="1:14" ht="28.5" customHeight="1">
      <c r="A1295" s="2">
        <v>1290</v>
      </c>
      <c r="B1295" s="3"/>
      <c r="C1295" s="48" t="str">
        <f t="shared" si="40"/>
        <v/>
      </c>
      <c r="D1295" s="5" t="str">
        <f>IF(PhieuBauCu!$B$2&gt;0,IF(LEN($B1295)=0,"",IF(AND($B1295&gt;0,VALUE(SUBSTITUTE($B1295,"1","0"))=$B1295),1,0)),"")</f>
        <v/>
      </c>
      <c r="E1295" s="5" t="str">
        <f>IF(PhieuBauCu!$B$2&gt;1,IF(LEN($B1295)=0,"",IF(AND($B1295&gt;0,VALUE(SUBSTITUTE($B1295,"2","0"))=$B1295),1,0)),"")</f>
        <v/>
      </c>
      <c r="F1295" s="5" t="str">
        <f>IF(PhieuBauCu!$B$2&gt;2,IF(LEN($B1295)=0,"",IF(AND($B1295&gt;0,VALUE(SUBSTITUTE($B1295,"3","0"))=$B1295),1,0)),"")</f>
        <v/>
      </c>
      <c r="G1295" s="5" t="str">
        <f>IF(PhieuBauCu!$B$2&gt;3,IF(LEN($B1295)=0,"",IF(AND($B1295&gt;0,VALUE(SUBSTITUTE($B1295,"4","0"))=$B1295),1,0)),"")</f>
        <v/>
      </c>
      <c r="H1295" s="5" t="str">
        <f>IF(PhieuBauCu!$B$2&gt;4,IF(LEN($B1295)=0,"",IF(AND($B1295&gt;0,VALUE(SUBSTITUTE($B1295,"5","0"))=$B1295),1,0)),"")</f>
        <v/>
      </c>
      <c r="I1295" s="5" t="str">
        <f>IF(PhieuBauCu!$B$2&gt;5,IF(LEN($B1295)=0,"",IF(AND($B1295&gt;0,VALUE(SUBSTITUTE($B1295,"6","0"))=$B1295),1,0)),"")</f>
        <v/>
      </c>
      <c r="J1295" s="5" t="str">
        <f>IF(PhieuBauCu!$B$2&gt;6,IF(LEN($B1295)=0,"",IF(AND($B1295&gt;0,VALUE(SUBSTITUTE($B1295,"7","0"))=$B1295),1,0)),"")</f>
        <v/>
      </c>
      <c r="K1295" s="5" t="str">
        <f>IF(PhieuBauCu!$B$2&gt;7,IF(LEN($B1295)=0,"",IF(AND($B1295&gt;0,VALUE(SUBSTITUTE($B1295,"8","0"))=$B1295),1,0)),"")</f>
        <v/>
      </c>
      <c r="L1295" s="5" t="str">
        <f>IF(PhieuBauCu!$B$2&gt;8,IF(LEN($B1295)=0,"",IF(AND($B1295&gt;0,VALUE(SUBSTITUTE($B1295,"9","0"))=$B1295),1,0)),"")</f>
        <v/>
      </c>
      <c r="M1295" s="9">
        <f t="shared" si="41"/>
        <v>0</v>
      </c>
      <c r="N1295" s="36">
        <f>IF(AND(M1295&lt;=PhieuBauCu!$B$13,M1295&gt;=1),1,0)</f>
        <v>0</v>
      </c>
    </row>
    <row r="1296" spans="1:14" ht="28.5" customHeight="1">
      <c r="A1296" s="2">
        <v>1291</v>
      </c>
      <c r="B1296" s="3"/>
      <c r="C1296" s="48" t="str">
        <f t="shared" si="40"/>
        <v/>
      </c>
      <c r="D1296" s="5" t="str">
        <f>IF(PhieuBauCu!$B$2&gt;0,IF(LEN($B1296)=0,"",IF(AND($B1296&gt;0,VALUE(SUBSTITUTE($B1296,"1","0"))=$B1296),1,0)),"")</f>
        <v/>
      </c>
      <c r="E1296" s="5" t="str">
        <f>IF(PhieuBauCu!$B$2&gt;1,IF(LEN($B1296)=0,"",IF(AND($B1296&gt;0,VALUE(SUBSTITUTE($B1296,"2","0"))=$B1296),1,0)),"")</f>
        <v/>
      </c>
      <c r="F1296" s="5" t="str">
        <f>IF(PhieuBauCu!$B$2&gt;2,IF(LEN($B1296)=0,"",IF(AND($B1296&gt;0,VALUE(SUBSTITUTE($B1296,"3","0"))=$B1296),1,0)),"")</f>
        <v/>
      </c>
      <c r="G1296" s="5" t="str">
        <f>IF(PhieuBauCu!$B$2&gt;3,IF(LEN($B1296)=0,"",IF(AND($B1296&gt;0,VALUE(SUBSTITUTE($B1296,"4","0"))=$B1296),1,0)),"")</f>
        <v/>
      </c>
      <c r="H1296" s="5" t="str">
        <f>IF(PhieuBauCu!$B$2&gt;4,IF(LEN($B1296)=0,"",IF(AND($B1296&gt;0,VALUE(SUBSTITUTE($B1296,"5","0"))=$B1296),1,0)),"")</f>
        <v/>
      </c>
      <c r="I1296" s="5" t="str">
        <f>IF(PhieuBauCu!$B$2&gt;5,IF(LEN($B1296)=0,"",IF(AND($B1296&gt;0,VALUE(SUBSTITUTE($B1296,"6","0"))=$B1296),1,0)),"")</f>
        <v/>
      </c>
      <c r="J1296" s="5" t="str">
        <f>IF(PhieuBauCu!$B$2&gt;6,IF(LEN($B1296)=0,"",IF(AND($B1296&gt;0,VALUE(SUBSTITUTE($B1296,"7","0"))=$B1296),1,0)),"")</f>
        <v/>
      </c>
      <c r="K1296" s="5" t="str">
        <f>IF(PhieuBauCu!$B$2&gt;7,IF(LEN($B1296)=0,"",IF(AND($B1296&gt;0,VALUE(SUBSTITUTE($B1296,"8","0"))=$B1296),1,0)),"")</f>
        <v/>
      </c>
      <c r="L1296" s="5" t="str">
        <f>IF(PhieuBauCu!$B$2&gt;8,IF(LEN($B1296)=0,"",IF(AND($B1296&gt;0,VALUE(SUBSTITUTE($B1296,"9","0"))=$B1296),1,0)),"")</f>
        <v/>
      </c>
      <c r="M1296" s="9">
        <f t="shared" si="41"/>
        <v>0</v>
      </c>
      <c r="N1296" s="36">
        <f>IF(AND(M1296&lt;=PhieuBauCu!$B$13,M1296&gt;=1),1,0)</f>
        <v>0</v>
      </c>
    </row>
    <row r="1297" spans="1:14" ht="28.5" customHeight="1">
      <c r="A1297" s="2">
        <v>1292</v>
      </c>
      <c r="B1297" s="3"/>
      <c r="C1297" s="48" t="str">
        <f t="shared" si="40"/>
        <v/>
      </c>
      <c r="D1297" s="5" t="str">
        <f>IF(PhieuBauCu!$B$2&gt;0,IF(LEN($B1297)=0,"",IF(AND($B1297&gt;0,VALUE(SUBSTITUTE($B1297,"1","0"))=$B1297),1,0)),"")</f>
        <v/>
      </c>
      <c r="E1297" s="5" t="str">
        <f>IF(PhieuBauCu!$B$2&gt;1,IF(LEN($B1297)=0,"",IF(AND($B1297&gt;0,VALUE(SUBSTITUTE($B1297,"2","0"))=$B1297),1,0)),"")</f>
        <v/>
      </c>
      <c r="F1297" s="5" t="str">
        <f>IF(PhieuBauCu!$B$2&gt;2,IF(LEN($B1297)=0,"",IF(AND($B1297&gt;0,VALUE(SUBSTITUTE($B1297,"3","0"))=$B1297),1,0)),"")</f>
        <v/>
      </c>
      <c r="G1297" s="5" t="str">
        <f>IF(PhieuBauCu!$B$2&gt;3,IF(LEN($B1297)=0,"",IF(AND($B1297&gt;0,VALUE(SUBSTITUTE($B1297,"4","0"))=$B1297),1,0)),"")</f>
        <v/>
      </c>
      <c r="H1297" s="5" t="str">
        <f>IF(PhieuBauCu!$B$2&gt;4,IF(LEN($B1297)=0,"",IF(AND($B1297&gt;0,VALUE(SUBSTITUTE($B1297,"5","0"))=$B1297),1,0)),"")</f>
        <v/>
      </c>
      <c r="I1297" s="5" t="str">
        <f>IF(PhieuBauCu!$B$2&gt;5,IF(LEN($B1297)=0,"",IF(AND($B1297&gt;0,VALUE(SUBSTITUTE($B1297,"6","0"))=$B1297),1,0)),"")</f>
        <v/>
      </c>
      <c r="J1297" s="5" t="str">
        <f>IF(PhieuBauCu!$B$2&gt;6,IF(LEN($B1297)=0,"",IF(AND($B1297&gt;0,VALUE(SUBSTITUTE($B1297,"7","0"))=$B1297),1,0)),"")</f>
        <v/>
      </c>
      <c r="K1297" s="5" t="str">
        <f>IF(PhieuBauCu!$B$2&gt;7,IF(LEN($B1297)=0,"",IF(AND($B1297&gt;0,VALUE(SUBSTITUTE($B1297,"8","0"))=$B1297),1,0)),"")</f>
        <v/>
      </c>
      <c r="L1297" s="5" t="str">
        <f>IF(PhieuBauCu!$B$2&gt;8,IF(LEN($B1297)=0,"",IF(AND($B1297&gt;0,VALUE(SUBSTITUTE($B1297,"9","0"))=$B1297),1,0)),"")</f>
        <v/>
      </c>
      <c r="M1297" s="9">
        <f t="shared" si="41"/>
        <v>0</v>
      </c>
      <c r="N1297" s="36">
        <f>IF(AND(M1297&lt;=PhieuBauCu!$B$13,M1297&gt;=1),1,0)</f>
        <v>0</v>
      </c>
    </row>
    <row r="1298" spans="1:14" ht="28.5" customHeight="1">
      <c r="A1298" s="2">
        <v>1293</v>
      </c>
      <c r="B1298" s="3"/>
      <c r="C1298" s="48" t="str">
        <f t="shared" si="40"/>
        <v/>
      </c>
      <c r="D1298" s="5" t="str">
        <f>IF(PhieuBauCu!$B$2&gt;0,IF(LEN($B1298)=0,"",IF(AND($B1298&gt;0,VALUE(SUBSTITUTE($B1298,"1","0"))=$B1298),1,0)),"")</f>
        <v/>
      </c>
      <c r="E1298" s="5" t="str">
        <f>IF(PhieuBauCu!$B$2&gt;1,IF(LEN($B1298)=0,"",IF(AND($B1298&gt;0,VALUE(SUBSTITUTE($B1298,"2","0"))=$B1298),1,0)),"")</f>
        <v/>
      </c>
      <c r="F1298" s="5" t="str">
        <f>IF(PhieuBauCu!$B$2&gt;2,IF(LEN($B1298)=0,"",IF(AND($B1298&gt;0,VALUE(SUBSTITUTE($B1298,"3","0"))=$B1298),1,0)),"")</f>
        <v/>
      </c>
      <c r="G1298" s="5" t="str">
        <f>IF(PhieuBauCu!$B$2&gt;3,IF(LEN($B1298)=0,"",IF(AND($B1298&gt;0,VALUE(SUBSTITUTE($B1298,"4","0"))=$B1298),1,0)),"")</f>
        <v/>
      </c>
      <c r="H1298" s="5" t="str">
        <f>IF(PhieuBauCu!$B$2&gt;4,IF(LEN($B1298)=0,"",IF(AND($B1298&gt;0,VALUE(SUBSTITUTE($B1298,"5","0"))=$B1298),1,0)),"")</f>
        <v/>
      </c>
      <c r="I1298" s="5" t="str">
        <f>IF(PhieuBauCu!$B$2&gt;5,IF(LEN($B1298)=0,"",IF(AND($B1298&gt;0,VALUE(SUBSTITUTE($B1298,"6","0"))=$B1298),1,0)),"")</f>
        <v/>
      </c>
      <c r="J1298" s="5" t="str">
        <f>IF(PhieuBauCu!$B$2&gt;6,IF(LEN($B1298)=0,"",IF(AND($B1298&gt;0,VALUE(SUBSTITUTE($B1298,"7","0"))=$B1298),1,0)),"")</f>
        <v/>
      </c>
      <c r="K1298" s="5" t="str">
        <f>IF(PhieuBauCu!$B$2&gt;7,IF(LEN($B1298)=0,"",IF(AND($B1298&gt;0,VALUE(SUBSTITUTE($B1298,"8","0"))=$B1298),1,0)),"")</f>
        <v/>
      </c>
      <c r="L1298" s="5" t="str">
        <f>IF(PhieuBauCu!$B$2&gt;8,IF(LEN($B1298)=0,"",IF(AND($B1298&gt;0,VALUE(SUBSTITUTE($B1298,"9","0"))=$B1298),1,0)),"")</f>
        <v/>
      </c>
      <c r="M1298" s="9">
        <f t="shared" si="41"/>
        <v>0</v>
      </c>
      <c r="N1298" s="36">
        <f>IF(AND(M1298&lt;=PhieuBauCu!$B$13,M1298&gt;=1),1,0)</f>
        <v>0</v>
      </c>
    </row>
    <row r="1299" spans="1:14" ht="28.5" customHeight="1">
      <c r="A1299" s="2">
        <v>1294</v>
      </c>
      <c r="B1299" s="3"/>
      <c r="C1299" s="48" t="str">
        <f t="shared" si="40"/>
        <v/>
      </c>
      <c r="D1299" s="5" t="str">
        <f>IF(PhieuBauCu!$B$2&gt;0,IF(LEN($B1299)=0,"",IF(AND($B1299&gt;0,VALUE(SUBSTITUTE($B1299,"1","0"))=$B1299),1,0)),"")</f>
        <v/>
      </c>
      <c r="E1299" s="5" t="str">
        <f>IF(PhieuBauCu!$B$2&gt;1,IF(LEN($B1299)=0,"",IF(AND($B1299&gt;0,VALUE(SUBSTITUTE($B1299,"2","0"))=$B1299),1,0)),"")</f>
        <v/>
      </c>
      <c r="F1299" s="5" t="str">
        <f>IF(PhieuBauCu!$B$2&gt;2,IF(LEN($B1299)=0,"",IF(AND($B1299&gt;0,VALUE(SUBSTITUTE($B1299,"3","0"))=$B1299),1,0)),"")</f>
        <v/>
      </c>
      <c r="G1299" s="5" t="str">
        <f>IF(PhieuBauCu!$B$2&gt;3,IF(LEN($B1299)=0,"",IF(AND($B1299&gt;0,VALUE(SUBSTITUTE($B1299,"4","0"))=$B1299),1,0)),"")</f>
        <v/>
      </c>
      <c r="H1299" s="5" t="str">
        <f>IF(PhieuBauCu!$B$2&gt;4,IF(LEN($B1299)=0,"",IF(AND($B1299&gt;0,VALUE(SUBSTITUTE($B1299,"5","0"))=$B1299),1,0)),"")</f>
        <v/>
      </c>
      <c r="I1299" s="5" t="str">
        <f>IF(PhieuBauCu!$B$2&gt;5,IF(LEN($B1299)=0,"",IF(AND($B1299&gt;0,VALUE(SUBSTITUTE($B1299,"6","0"))=$B1299),1,0)),"")</f>
        <v/>
      </c>
      <c r="J1299" s="5" t="str">
        <f>IF(PhieuBauCu!$B$2&gt;6,IF(LEN($B1299)=0,"",IF(AND($B1299&gt;0,VALUE(SUBSTITUTE($B1299,"7","0"))=$B1299),1,0)),"")</f>
        <v/>
      </c>
      <c r="K1299" s="5" t="str">
        <f>IF(PhieuBauCu!$B$2&gt;7,IF(LEN($B1299)=0,"",IF(AND($B1299&gt;0,VALUE(SUBSTITUTE($B1299,"8","0"))=$B1299),1,0)),"")</f>
        <v/>
      </c>
      <c r="L1299" s="5" t="str">
        <f>IF(PhieuBauCu!$B$2&gt;8,IF(LEN($B1299)=0,"",IF(AND($B1299&gt;0,VALUE(SUBSTITUTE($B1299,"9","0"))=$B1299),1,0)),"")</f>
        <v/>
      </c>
      <c r="M1299" s="9">
        <f t="shared" si="41"/>
        <v>0</v>
      </c>
      <c r="N1299" s="36">
        <f>IF(AND(M1299&lt;=PhieuBauCu!$B$13,M1299&gt;=1),1,0)</f>
        <v>0</v>
      </c>
    </row>
    <row r="1300" spans="1:14" ht="28.5" customHeight="1">
      <c r="A1300" s="2">
        <v>1295</v>
      </c>
      <c r="B1300" s="3"/>
      <c r="C1300" s="48" t="str">
        <f t="shared" si="40"/>
        <v/>
      </c>
      <c r="D1300" s="5" t="str">
        <f>IF(PhieuBauCu!$B$2&gt;0,IF(LEN($B1300)=0,"",IF(AND($B1300&gt;0,VALUE(SUBSTITUTE($B1300,"1","0"))=$B1300),1,0)),"")</f>
        <v/>
      </c>
      <c r="E1300" s="5" t="str">
        <f>IF(PhieuBauCu!$B$2&gt;1,IF(LEN($B1300)=0,"",IF(AND($B1300&gt;0,VALUE(SUBSTITUTE($B1300,"2","0"))=$B1300),1,0)),"")</f>
        <v/>
      </c>
      <c r="F1300" s="5" t="str">
        <f>IF(PhieuBauCu!$B$2&gt;2,IF(LEN($B1300)=0,"",IF(AND($B1300&gt;0,VALUE(SUBSTITUTE($B1300,"3","0"))=$B1300),1,0)),"")</f>
        <v/>
      </c>
      <c r="G1300" s="5" t="str">
        <f>IF(PhieuBauCu!$B$2&gt;3,IF(LEN($B1300)=0,"",IF(AND($B1300&gt;0,VALUE(SUBSTITUTE($B1300,"4","0"))=$B1300),1,0)),"")</f>
        <v/>
      </c>
      <c r="H1300" s="5" t="str">
        <f>IF(PhieuBauCu!$B$2&gt;4,IF(LEN($B1300)=0,"",IF(AND($B1300&gt;0,VALUE(SUBSTITUTE($B1300,"5","0"))=$B1300),1,0)),"")</f>
        <v/>
      </c>
      <c r="I1300" s="5" t="str">
        <f>IF(PhieuBauCu!$B$2&gt;5,IF(LEN($B1300)=0,"",IF(AND($B1300&gt;0,VALUE(SUBSTITUTE($B1300,"6","0"))=$B1300),1,0)),"")</f>
        <v/>
      </c>
      <c r="J1300" s="5" t="str">
        <f>IF(PhieuBauCu!$B$2&gt;6,IF(LEN($B1300)=0,"",IF(AND($B1300&gt;0,VALUE(SUBSTITUTE($B1300,"7","0"))=$B1300),1,0)),"")</f>
        <v/>
      </c>
      <c r="K1300" s="5" t="str">
        <f>IF(PhieuBauCu!$B$2&gt;7,IF(LEN($B1300)=0,"",IF(AND($B1300&gt;0,VALUE(SUBSTITUTE($B1300,"8","0"))=$B1300),1,0)),"")</f>
        <v/>
      </c>
      <c r="L1300" s="5" t="str">
        <f>IF(PhieuBauCu!$B$2&gt;8,IF(LEN($B1300)=0,"",IF(AND($B1300&gt;0,VALUE(SUBSTITUTE($B1300,"9","0"))=$B1300),1,0)),"")</f>
        <v/>
      </c>
      <c r="M1300" s="9">
        <f t="shared" si="41"/>
        <v>0</v>
      </c>
      <c r="N1300" s="36">
        <f>IF(AND(M1300&lt;=PhieuBauCu!$B$13,M1300&gt;=1),1,0)</f>
        <v>0</v>
      </c>
    </row>
    <row r="1301" spans="1:14" ht="28.5" customHeight="1">
      <c r="A1301" s="2">
        <v>1296</v>
      </c>
      <c r="B1301" s="3"/>
      <c r="C1301" s="48" t="str">
        <f t="shared" si="40"/>
        <v/>
      </c>
      <c r="D1301" s="5" t="str">
        <f>IF(PhieuBauCu!$B$2&gt;0,IF(LEN($B1301)=0,"",IF(AND($B1301&gt;0,VALUE(SUBSTITUTE($B1301,"1","0"))=$B1301),1,0)),"")</f>
        <v/>
      </c>
      <c r="E1301" s="5" t="str">
        <f>IF(PhieuBauCu!$B$2&gt;1,IF(LEN($B1301)=0,"",IF(AND($B1301&gt;0,VALUE(SUBSTITUTE($B1301,"2","0"))=$B1301),1,0)),"")</f>
        <v/>
      </c>
      <c r="F1301" s="5" t="str">
        <f>IF(PhieuBauCu!$B$2&gt;2,IF(LEN($B1301)=0,"",IF(AND($B1301&gt;0,VALUE(SUBSTITUTE($B1301,"3","0"))=$B1301),1,0)),"")</f>
        <v/>
      </c>
      <c r="G1301" s="5" t="str">
        <f>IF(PhieuBauCu!$B$2&gt;3,IF(LEN($B1301)=0,"",IF(AND($B1301&gt;0,VALUE(SUBSTITUTE($B1301,"4","0"))=$B1301),1,0)),"")</f>
        <v/>
      </c>
      <c r="H1301" s="5" t="str">
        <f>IF(PhieuBauCu!$B$2&gt;4,IF(LEN($B1301)=0,"",IF(AND($B1301&gt;0,VALUE(SUBSTITUTE($B1301,"5","0"))=$B1301),1,0)),"")</f>
        <v/>
      </c>
      <c r="I1301" s="5" t="str">
        <f>IF(PhieuBauCu!$B$2&gt;5,IF(LEN($B1301)=0,"",IF(AND($B1301&gt;0,VALUE(SUBSTITUTE($B1301,"6","0"))=$B1301),1,0)),"")</f>
        <v/>
      </c>
      <c r="J1301" s="5" t="str">
        <f>IF(PhieuBauCu!$B$2&gt;6,IF(LEN($B1301)=0,"",IF(AND($B1301&gt;0,VALUE(SUBSTITUTE($B1301,"7","0"))=$B1301),1,0)),"")</f>
        <v/>
      </c>
      <c r="K1301" s="5" t="str">
        <f>IF(PhieuBauCu!$B$2&gt;7,IF(LEN($B1301)=0,"",IF(AND($B1301&gt;0,VALUE(SUBSTITUTE($B1301,"8","0"))=$B1301),1,0)),"")</f>
        <v/>
      </c>
      <c r="L1301" s="5" t="str">
        <f>IF(PhieuBauCu!$B$2&gt;8,IF(LEN($B1301)=0,"",IF(AND($B1301&gt;0,VALUE(SUBSTITUTE($B1301,"9","0"))=$B1301),1,0)),"")</f>
        <v/>
      </c>
      <c r="M1301" s="9">
        <f t="shared" si="41"/>
        <v>0</v>
      </c>
      <c r="N1301" s="36">
        <f>IF(AND(M1301&lt;=PhieuBauCu!$B$13,M1301&gt;=1),1,0)</f>
        <v>0</v>
      </c>
    </row>
    <row r="1302" spans="1:14" ht="28.5" customHeight="1">
      <c r="A1302" s="2">
        <v>1297</v>
      </c>
      <c r="B1302" s="3"/>
      <c r="C1302" s="48" t="str">
        <f t="shared" si="40"/>
        <v/>
      </c>
      <c r="D1302" s="5" t="str">
        <f>IF(PhieuBauCu!$B$2&gt;0,IF(LEN($B1302)=0,"",IF(AND($B1302&gt;0,VALUE(SUBSTITUTE($B1302,"1","0"))=$B1302),1,0)),"")</f>
        <v/>
      </c>
      <c r="E1302" s="5" t="str">
        <f>IF(PhieuBauCu!$B$2&gt;1,IF(LEN($B1302)=0,"",IF(AND($B1302&gt;0,VALUE(SUBSTITUTE($B1302,"2","0"))=$B1302),1,0)),"")</f>
        <v/>
      </c>
      <c r="F1302" s="5" t="str">
        <f>IF(PhieuBauCu!$B$2&gt;2,IF(LEN($B1302)=0,"",IF(AND($B1302&gt;0,VALUE(SUBSTITUTE($B1302,"3","0"))=$B1302),1,0)),"")</f>
        <v/>
      </c>
      <c r="G1302" s="5" t="str">
        <f>IF(PhieuBauCu!$B$2&gt;3,IF(LEN($B1302)=0,"",IF(AND($B1302&gt;0,VALUE(SUBSTITUTE($B1302,"4","0"))=$B1302),1,0)),"")</f>
        <v/>
      </c>
      <c r="H1302" s="5" t="str">
        <f>IF(PhieuBauCu!$B$2&gt;4,IF(LEN($B1302)=0,"",IF(AND($B1302&gt;0,VALUE(SUBSTITUTE($B1302,"5","0"))=$B1302),1,0)),"")</f>
        <v/>
      </c>
      <c r="I1302" s="5" t="str">
        <f>IF(PhieuBauCu!$B$2&gt;5,IF(LEN($B1302)=0,"",IF(AND($B1302&gt;0,VALUE(SUBSTITUTE($B1302,"6","0"))=$B1302),1,0)),"")</f>
        <v/>
      </c>
      <c r="J1302" s="5" t="str">
        <f>IF(PhieuBauCu!$B$2&gt;6,IF(LEN($B1302)=0,"",IF(AND($B1302&gt;0,VALUE(SUBSTITUTE($B1302,"7","0"))=$B1302),1,0)),"")</f>
        <v/>
      </c>
      <c r="K1302" s="5" t="str">
        <f>IF(PhieuBauCu!$B$2&gt;7,IF(LEN($B1302)=0,"",IF(AND($B1302&gt;0,VALUE(SUBSTITUTE($B1302,"8","0"))=$B1302),1,0)),"")</f>
        <v/>
      </c>
      <c r="L1302" s="5" t="str">
        <f>IF(PhieuBauCu!$B$2&gt;8,IF(LEN($B1302)=0,"",IF(AND($B1302&gt;0,VALUE(SUBSTITUTE($B1302,"9","0"))=$B1302),1,0)),"")</f>
        <v/>
      </c>
      <c r="M1302" s="9">
        <f t="shared" si="41"/>
        <v>0</v>
      </c>
      <c r="N1302" s="36">
        <f>IF(AND(M1302&lt;=PhieuBauCu!$B$13,M1302&gt;=1),1,0)</f>
        <v>0</v>
      </c>
    </row>
    <row r="1303" spans="1:14" ht="28.5" customHeight="1">
      <c r="A1303" s="2">
        <v>1298</v>
      </c>
      <c r="B1303" s="3"/>
      <c r="C1303" s="48" t="str">
        <f t="shared" si="40"/>
        <v/>
      </c>
      <c r="D1303" s="5" t="str">
        <f>IF(PhieuBauCu!$B$2&gt;0,IF(LEN($B1303)=0,"",IF(AND($B1303&gt;0,VALUE(SUBSTITUTE($B1303,"1","0"))=$B1303),1,0)),"")</f>
        <v/>
      </c>
      <c r="E1303" s="5" t="str">
        <f>IF(PhieuBauCu!$B$2&gt;1,IF(LEN($B1303)=0,"",IF(AND($B1303&gt;0,VALUE(SUBSTITUTE($B1303,"2","0"))=$B1303),1,0)),"")</f>
        <v/>
      </c>
      <c r="F1303" s="5" t="str">
        <f>IF(PhieuBauCu!$B$2&gt;2,IF(LEN($B1303)=0,"",IF(AND($B1303&gt;0,VALUE(SUBSTITUTE($B1303,"3","0"))=$B1303),1,0)),"")</f>
        <v/>
      </c>
      <c r="G1303" s="5" t="str">
        <f>IF(PhieuBauCu!$B$2&gt;3,IF(LEN($B1303)=0,"",IF(AND($B1303&gt;0,VALUE(SUBSTITUTE($B1303,"4","0"))=$B1303),1,0)),"")</f>
        <v/>
      </c>
      <c r="H1303" s="5" t="str">
        <f>IF(PhieuBauCu!$B$2&gt;4,IF(LEN($B1303)=0,"",IF(AND($B1303&gt;0,VALUE(SUBSTITUTE($B1303,"5","0"))=$B1303),1,0)),"")</f>
        <v/>
      </c>
      <c r="I1303" s="5" t="str">
        <f>IF(PhieuBauCu!$B$2&gt;5,IF(LEN($B1303)=0,"",IF(AND($B1303&gt;0,VALUE(SUBSTITUTE($B1303,"6","0"))=$B1303),1,0)),"")</f>
        <v/>
      </c>
      <c r="J1303" s="5" t="str">
        <f>IF(PhieuBauCu!$B$2&gt;6,IF(LEN($B1303)=0,"",IF(AND($B1303&gt;0,VALUE(SUBSTITUTE($B1303,"7","0"))=$B1303),1,0)),"")</f>
        <v/>
      </c>
      <c r="K1303" s="5" t="str">
        <f>IF(PhieuBauCu!$B$2&gt;7,IF(LEN($B1303)=0,"",IF(AND($B1303&gt;0,VALUE(SUBSTITUTE($B1303,"8","0"))=$B1303),1,0)),"")</f>
        <v/>
      </c>
      <c r="L1303" s="5" t="str">
        <f>IF(PhieuBauCu!$B$2&gt;8,IF(LEN($B1303)=0,"",IF(AND($B1303&gt;0,VALUE(SUBSTITUTE($B1303,"9","0"))=$B1303),1,0)),"")</f>
        <v/>
      </c>
      <c r="M1303" s="9">
        <f t="shared" si="41"/>
        <v>0</v>
      </c>
      <c r="N1303" s="36">
        <f>IF(AND(M1303&lt;=PhieuBauCu!$B$13,M1303&gt;=1),1,0)</f>
        <v>0</v>
      </c>
    </row>
    <row r="1304" spans="1:14" ht="28.5" customHeight="1">
      <c r="A1304" s="2">
        <v>1299</v>
      </c>
      <c r="B1304" s="3"/>
      <c r="C1304" s="48" t="str">
        <f t="shared" si="40"/>
        <v/>
      </c>
      <c r="D1304" s="5" t="str">
        <f>IF(PhieuBauCu!$B$2&gt;0,IF(LEN($B1304)=0,"",IF(AND($B1304&gt;0,VALUE(SUBSTITUTE($B1304,"1","0"))=$B1304),1,0)),"")</f>
        <v/>
      </c>
      <c r="E1304" s="5" t="str">
        <f>IF(PhieuBauCu!$B$2&gt;1,IF(LEN($B1304)=0,"",IF(AND($B1304&gt;0,VALUE(SUBSTITUTE($B1304,"2","0"))=$B1304),1,0)),"")</f>
        <v/>
      </c>
      <c r="F1304" s="5" t="str">
        <f>IF(PhieuBauCu!$B$2&gt;2,IF(LEN($B1304)=0,"",IF(AND($B1304&gt;0,VALUE(SUBSTITUTE($B1304,"3","0"))=$B1304),1,0)),"")</f>
        <v/>
      </c>
      <c r="G1304" s="5" t="str">
        <f>IF(PhieuBauCu!$B$2&gt;3,IF(LEN($B1304)=0,"",IF(AND($B1304&gt;0,VALUE(SUBSTITUTE($B1304,"4","0"))=$B1304),1,0)),"")</f>
        <v/>
      </c>
      <c r="H1304" s="5" t="str">
        <f>IF(PhieuBauCu!$B$2&gt;4,IF(LEN($B1304)=0,"",IF(AND($B1304&gt;0,VALUE(SUBSTITUTE($B1304,"5","0"))=$B1304),1,0)),"")</f>
        <v/>
      </c>
      <c r="I1304" s="5" t="str">
        <f>IF(PhieuBauCu!$B$2&gt;5,IF(LEN($B1304)=0,"",IF(AND($B1304&gt;0,VALUE(SUBSTITUTE($B1304,"6","0"))=$B1304),1,0)),"")</f>
        <v/>
      </c>
      <c r="J1304" s="5" t="str">
        <f>IF(PhieuBauCu!$B$2&gt;6,IF(LEN($B1304)=0,"",IF(AND($B1304&gt;0,VALUE(SUBSTITUTE($B1304,"7","0"))=$B1304),1,0)),"")</f>
        <v/>
      </c>
      <c r="K1304" s="5" t="str">
        <f>IF(PhieuBauCu!$B$2&gt;7,IF(LEN($B1304)=0,"",IF(AND($B1304&gt;0,VALUE(SUBSTITUTE($B1304,"8","0"))=$B1304),1,0)),"")</f>
        <v/>
      </c>
      <c r="L1304" s="5" t="str">
        <f>IF(PhieuBauCu!$B$2&gt;8,IF(LEN($B1304)=0,"",IF(AND($B1304&gt;0,VALUE(SUBSTITUTE($B1304,"9","0"))=$B1304),1,0)),"")</f>
        <v/>
      </c>
      <c r="M1304" s="9">
        <f t="shared" si="41"/>
        <v>0</v>
      </c>
      <c r="N1304" s="36">
        <f>IF(AND(M1304&lt;=PhieuBauCu!$B$13,M1304&gt;=1),1,0)</f>
        <v>0</v>
      </c>
    </row>
    <row r="1305" spans="1:14" ht="28.5" customHeight="1">
      <c r="A1305" s="2">
        <v>1300</v>
      </c>
      <c r="B1305" s="3"/>
      <c r="C1305" s="48" t="str">
        <f t="shared" si="40"/>
        <v/>
      </c>
      <c r="D1305" s="5" t="str">
        <f>IF(PhieuBauCu!$B$2&gt;0,IF(LEN($B1305)=0,"",IF(AND($B1305&gt;0,VALUE(SUBSTITUTE($B1305,"1","0"))=$B1305),1,0)),"")</f>
        <v/>
      </c>
      <c r="E1305" s="5" t="str">
        <f>IF(PhieuBauCu!$B$2&gt;1,IF(LEN($B1305)=0,"",IF(AND($B1305&gt;0,VALUE(SUBSTITUTE($B1305,"2","0"))=$B1305),1,0)),"")</f>
        <v/>
      </c>
      <c r="F1305" s="5" t="str">
        <f>IF(PhieuBauCu!$B$2&gt;2,IF(LEN($B1305)=0,"",IF(AND($B1305&gt;0,VALUE(SUBSTITUTE($B1305,"3","0"))=$B1305),1,0)),"")</f>
        <v/>
      </c>
      <c r="G1305" s="5" t="str">
        <f>IF(PhieuBauCu!$B$2&gt;3,IF(LEN($B1305)=0,"",IF(AND($B1305&gt;0,VALUE(SUBSTITUTE($B1305,"4","0"))=$B1305),1,0)),"")</f>
        <v/>
      </c>
      <c r="H1305" s="5" t="str">
        <f>IF(PhieuBauCu!$B$2&gt;4,IF(LEN($B1305)=0,"",IF(AND($B1305&gt;0,VALUE(SUBSTITUTE($B1305,"5","0"))=$B1305),1,0)),"")</f>
        <v/>
      </c>
      <c r="I1305" s="5" t="str">
        <f>IF(PhieuBauCu!$B$2&gt;5,IF(LEN($B1305)=0,"",IF(AND($B1305&gt;0,VALUE(SUBSTITUTE($B1305,"6","0"))=$B1305),1,0)),"")</f>
        <v/>
      </c>
      <c r="J1305" s="5" t="str">
        <f>IF(PhieuBauCu!$B$2&gt;6,IF(LEN($B1305)=0,"",IF(AND($B1305&gt;0,VALUE(SUBSTITUTE($B1305,"7","0"))=$B1305),1,0)),"")</f>
        <v/>
      </c>
      <c r="K1305" s="5" t="str">
        <f>IF(PhieuBauCu!$B$2&gt;7,IF(LEN($B1305)=0,"",IF(AND($B1305&gt;0,VALUE(SUBSTITUTE($B1305,"8","0"))=$B1305),1,0)),"")</f>
        <v/>
      </c>
      <c r="L1305" s="5" t="str">
        <f>IF(PhieuBauCu!$B$2&gt;8,IF(LEN($B1305)=0,"",IF(AND($B1305&gt;0,VALUE(SUBSTITUTE($B1305,"9","0"))=$B1305),1,0)),"")</f>
        <v/>
      </c>
      <c r="M1305" s="9">
        <f t="shared" si="41"/>
        <v>0</v>
      </c>
      <c r="N1305" s="36">
        <f>IF(AND(M1305&lt;=PhieuBauCu!$B$13,M1305&gt;=1),1,0)</f>
        <v>0</v>
      </c>
    </row>
    <row r="1306" spans="1:14" ht="28.5" customHeight="1">
      <c r="A1306" s="2">
        <v>1301</v>
      </c>
      <c r="B1306" s="3"/>
      <c r="C1306" s="48" t="str">
        <f t="shared" si="40"/>
        <v/>
      </c>
      <c r="D1306" s="5" t="str">
        <f>IF(PhieuBauCu!$B$2&gt;0,IF(LEN($B1306)=0,"",IF(AND($B1306&gt;0,VALUE(SUBSTITUTE($B1306,"1","0"))=$B1306),1,0)),"")</f>
        <v/>
      </c>
      <c r="E1306" s="5" t="str">
        <f>IF(PhieuBauCu!$B$2&gt;1,IF(LEN($B1306)=0,"",IF(AND($B1306&gt;0,VALUE(SUBSTITUTE($B1306,"2","0"))=$B1306),1,0)),"")</f>
        <v/>
      </c>
      <c r="F1306" s="5" t="str">
        <f>IF(PhieuBauCu!$B$2&gt;2,IF(LEN($B1306)=0,"",IF(AND($B1306&gt;0,VALUE(SUBSTITUTE($B1306,"3","0"))=$B1306),1,0)),"")</f>
        <v/>
      </c>
      <c r="G1306" s="5" t="str">
        <f>IF(PhieuBauCu!$B$2&gt;3,IF(LEN($B1306)=0,"",IF(AND($B1306&gt;0,VALUE(SUBSTITUTE($B1306,"4","0"))=$B1306),1,0)),"")</f>
        <v/>
      </c>
      <c r="H1306" s="5" t="str">
        <f>IF(PhieuBauCu!$B$2&gt;4,IF(LEN($B1306)=0,"",IF(AND($B1306&gt;0,VALUE(SUBSTITUTE($B1306,"5","0"))=$B1306),1,0)),"")</f>
        <v/>
      </c>
      <c r="I1306" s="5" t="str">
        <f>IF(PhieuBauCu!$B$2&gt;5,IF(LEN($B1306)=0,"",IF(AND($B1306&gt;0,VALUE(SUBSTITUTE($B1306,"6","0"))=$B1306),1,0)),"")</f>
        <v/>
      </c>
      <c r="J1306" s="5" t="str">
        <f>IF(PhieuBauCu!$B$2&gt;6,IF(LEN($B1306)=0,"",IF(AND($B1306&gt;0,VALUE(SUBSTITUTE($B1306,"7","0"))=$B1306),1,0)),"")</f>
        <v/>
      </c>
      <c r="K1306" s="5" t="str">
        <f>IF(PhieuBauCu!$B$2&gt;7,IF(LEN($B1306)=0,"",IF(AND($B1306&gt;0,VALUE(SUBSTITUTE($B1306,"8","0"))=$B1306),1,0)),"")</f>
        <v/>
      </c>
      <c r="L1306" s="5" t="str">
        <f>IF(PhieuBauCu!$B$2&gt;8,IF(LEN($B1306)=0,"",IF(AND($B1306&gt;0,VALUE(SUBSTITUTE($B1306,"9","0"))=$B1306),1,0)),"")</f>
        <v/>
      </c>
      <c r="M1306" s="9">
        <f t="shared" si="41"/>
        <v>0</v>
      </c>
      <c r="N1306" s="36">
        <f>IF(AND(M1306&lt;=PhieuBauCu!$B$13,M1306&gt;=1),1,0)</f>
        <v>0</v>
      </c>
    </row>
    <row r="1307" spans="1:14" ht="28.5" customHeight="1">
      <c r="A1307" s="2">
        <v>1302</v>
      </c>
      <c r="B1307" s="3"/>
      <c r="C1307" s="48" t="str">
        <f t="shared" si="40"/>
        <v/>
      </c>
      <c r="D1307" s="5" t="str">
        <f>IF(PhieuBauCu!$B$2&gt;0,IF(LEN($B1307)=0,"",IF(AND($B1307&gt;0,VALUE(SUBSTITUTE($B1307,"1","0"))=$B1307),1,0)),"")</f>
        <v/>
      </c>
      <c r="E1307" s="5" t="str">
        <f>IF(PhieuBauCu!$B$2&gt;1,IF(LEN($B1307)=0,"",IF(AND($B1307&gt;0,VALUE(SUBSTITUTE($B1307,"2","0"))=$B1307),1,0)),"")</f>
        <v/>
      </c>
      <c r="F1307" s="5" t="str">
        <f>IF(PhieuBauCu!$B$2&gt;2,IF(LEN($B1307)=0,"",IF(AND($B1307&gt;0,VALUE(SUBSTITUTE($B1307,"3","0"))=$B1307),1,0)),"")</f>
        <v/>
      </c>
      <c r="G1307" s="5" t="str">
        <f>IF(PhieuBauCu!$B$2&gt;3,IF(LEN($B1307)=0,"",IF(AND($B1307&gt;0,VALUE(SUBSTITUTE($B1307,"4","0"))=$B1307),1,0)),"")</f>
        <v/>
      </c>
      <c r="H1307" s="5" t="str">
        <f>IF(PhieuBauCu!$B$2&gt;4,IF(LEN($B1307)=0,"",IF(AND($B1307&gt;0,VALUE(SUBSTITUTE($B1307,"5","0"))=$B1307),1,0)),"")</f>
        <v/>
      </c>
      <c r="I1307" s="5" t="str">
        <f>IF(PhieuBauCu!$B$2&gt;5,IF(LEN($B1307)=0,"",IF(AND($B1307&gt;0,VALUE(SUBSTITUTE($B1307,"6","0"))=$B1307),1,0)),"")</f>
        <v/>
      </c>
      <c r="J1307" s="5" t="str">
        <f>IF(PhieuBauCu!$B$2&gt;6,IF(LEN($B1307)=0,"",IF(AND($B1307&gt;0,VALUE(SUBSTITUTE($B1307,"7","0"))=$B1307),1,0)),"")</f>
        <v/>
      </c>
      <c r="K1307" s="5" t="str">
        <f>IF(PhieuBauCu!$B$2&gt;7,IF(LEN($B1307)=0,"",IF(AND($B1307&gt;0,VALUE(SUBSTITUTE($B1307,"8","0"))=$B1307),1,0)),"")</f>
        <v/>
      </c>
      <c r="L1307" s="5" t="str">
        <f>IF(PhieuBauCu!$B$2&gt;8,IF(LEN($B1307)=0,"",IF(AND($B1307&gt;0,VALUE(SUBSTITUTE($B1307,"9","0"))=$B1307),1,0)),"")</f>
        <v/>
      </c>
      <c r="M1307" s="9">
        <f t="shared" si="41"/>
        <v>0</v>
      </c>
      <c r="N1307" s="36">
        <f>IF(AND(M1307&lt;=PhieuBauCu!$B$13,M1307&gt;=1),1,0)</f>
        <v>0</v>
      </c>
    </row>
    <row r="1308" spans="1:14" ht="28.5" customHeight="1">
      <c r="A1308" s="2">
        <v>1303</v>
      </c>
      <c r="B1308" s="3"/>
      <c r="C1308" s="48" t="str">
        <f t="shared" si="40"/>
        <v/>
      </c>
      <c r="D1308" s="5" t="str">
        <f>IF(PhieuBauCu!$B$2&gt;0,IF(LEN($B1308)=0,"",IF(AND($B1308&gt;0,VALUE(SUBSTITUTE($B1308,"1","0"))=$B1308),1,0)),"")</f>
        <v/>
      </c>
      <c r="E1308" s="5" t="str">
        <f>IF(PhieuBauCu!$B$2&gt;1,IF(LEN($B1308)=0,"",IF(AND($B1308&gt;0,VALUE(SUBSTITUTE($B1308,"2","0"))=$B1308),1,0)),"")</f>
        <v/>
      </c>
      <c r="F1308" s="5" t="str">
        <f>IF(PhieuBauCu!$B$2&gt;2,IF(LEN($B1308)=0,"",IF(AND($B1308&gt;0,VALUE(SUBSTITUTE($B1308,"3","0"))=$B1308),1,0)),"")</f>
        <v/>
      </c>
      <c r="G1308" s="5" t="str">
        <f>IF(PhieuBauCu!$B$2&gt;3,IF(LEN($B1308)=0,"",IF(AND($B1308&gt;0,VALUE(SUBSTITUTE($B1308,"4","0"))=$B1308),1,0)),"")</f>
        <v/>
      </c>
      <c r="H1308" s="5" t="str">
        <f>IF(PhieuBauCu!$B$2&gt;4,IF(LEN($B1308)=0,"",IF(AND($B1308&gt;0,VALUE(SUBSTITUTE($B1308,"5","0"))=$B1308),1,0)),"")</f>
        <v/>
      </c>
      <c r="I1308" s="5" t="str">
        <f>IF(PhieuBauCu!$B$2&gt;5,IF(LEN($B1308)=0,"",IF(AND($B1308&gt;0,VALUE(SUBSTITUTE($B1308,"6","0"))=$B1308),1,0)),"")</f>
        <v/>
      </c>
      <c r="J1308" s="5" t="str">
        <f>IF(PhieuBauCu!$B$2&gt;6,IF(LEN($B1308)=0,"",IF(AND($B1308&gt;0,VALUE(SUBSTITUTE($B1308,"7","0"))=$B1308),1,0)),"")</f>
        <v/>
      </c>
      <c r="K1308" s="5" t="str">
        <f>IF(PhieuBauCu!$B$2&gt;7,IF(LEN($B1308)=0,"",IF(AND($B1308&gt;0,VALUE(SUBSTITUTE($B1308,"8","0"))=$B1308),1,0)),"")</f>
        <v/>
      </c>
      <c r="L1308" s="5" t="str">
        <f>IF(PhieuBauCu!$B$2&gt;8,IF(LEN($B1308)=0,"",IF(AND($B1308&gt;0,VALUE(SUBSTITUTE($B1308,"9","0"))=$B1308),1,0)),"")</f>
        <v/>
      </c>
      <c r="M1308" s="9">
        <f t="shared" si="41"/>
        <v>0</v>
      </c>
      <c r="N1308" s="36">
        <f>IF(AND(M1308&lt;=PhieuBauCu!$B$13,M1308&gt;=1),1,0)</f>
        <v>0</v>
      </c>
    </row>
    <row r="1309" spans="1:14" ht="28.5" customHeight="1">
      <c r="A1309" s="2">
        <v>1304</v>
      </c>
      <c r="B1309" s="3"/>
      <c r="C1309" s="48" t="str">
        <f t="shared" si="40"/>
        <v/>
      </c>
      <c r="D1309" s="5" t="str">
        <f>IF(PhieuBauCu!$B$2&gt;0,IF(LEN($B1309)=0,"",IF(AND($B1309&gt;0,VALUE(SUBSTITUTE($B1309,"1","0"))=$B1309),1,0)),"")</f>
        <v/>
      </c>
      <c r="E1309" s="5" t="str">
        <f>IF(PhieuBauCu!$B$2&gt;1,IF(LEN($B1309)=0,"",IF(AND($B1309&gt;0,VALUE(SUBSTITUTE($B1309,"2","0"))=$B1309),1,0)),"")</f>
        <v/>
      </c>
      <c r="F1309" s="5" t="str">
        <f>IF(PhieuBauCu!$B$2&gt;2,IF(LEN($B1309)=0,"",IF(AND($B1309&gt;0,VALUE(SUBSTITUTE($B1309,"3","0"))=$B1309),1,0)),"")</f>
        <v/>
      </c>
      <c r="G1309" s="5" t="str">
        <f>IF(PhieuBauCu!$B$2&gt;3,IF(LEN($B1309)=0,"",IF(AND($B1309&gt;0,VALUE(SUBSTITUTE($B1309,"4","0"))=$B1309),1,0)),"")</f>
        <v/>
      </c>
      <c r="H1309" s="5" t="str">
        <f>IF(PhieuBauCu!$B$2&gt;4,IF(LEN($B1309)=0,"",IF(AND($B1309&gt;0,VALUE(SUBSTITUTE($B1309,"5","0"))=$B1309),1,0)),"")</f>
        <v/>
      </c>
      <c r="I1309" s="5" t="str">
        <f>IF(PhieuBauCu!$B$2&gt;5,IF(LEN($B1309)=0,"",IF(AND($B1309&gt;0,VALUE(SUBSTITUTE($B1309,"6","0"))=$B1309),1,0)),"")</f>
        <v/>
      </c>
      <c r="J1309" s="5" t="str">
        <f>IF(PhieuBauCu!$B$2&gt;6,IF(LEN($B1309)=0,"",IF(AND($B1309&gt;0,VALUE(SUBSTITUTE($B1309,"7","0"))=$B1309),1,0)),"")</f>
        <v/>
      </c>
      <c r="K1309" s="5" t="str">
        <f>IF(PhieuBauCu!$B$2&gt;7,IF(LEN($B1309)=0,"",IF(AND($B1309&gt;0,VALUE(SUBSTITUTE($B1309,"8","0"))=$B1309),1,0)),"")</f>
        <v/>
      </c>
      <c r="L1309" s="5" t="str">
        <f>IF(PhieuBauCu!$B$2&gt;8,IF(LEN($B1309)=0,"",IF(AND($B1309&gt;0,VALUE(SUBSTITUTE($B1309,"9","0"))=$B1309),1,0)),"")</f>
        <v/>
      </c>
      <c r="M1309" s="9">
        <f t="shared" si="41"/>
        <v>0</v>
      </c>
      <c r="N1309" s="36">
        <f>IF(AND(M1309&lt;=PhieuBauCu!$B$13,M1309&gt;=1),1,0)</f>
        <v>0</v>
      </c>
    </row>
    <row r="1310" spans="1:14" ht="28.5" customHeight="1">
      <c r="A1310" s="2">
        <v>1305</v>
      </c>
      <c r="B1310" s="3"/>
      <c r="C1310" s="48" t="str">
        <f t="shared" si="40"/>
        <v/>
      </c>
      <c r="D1310" s="5" t="str">
        <f>IF(PhieuBauCu!$B$2&gt;0,IF(LEN($B1310)=0,"",IF(AND($B1310&gt;0,VALUE(SUBSTITUTE($B1310,"1","0"))=$B1310),1,0)),"")</f>
        <v/>
      </c>
      <c r="E1310" s="5" t="str">
        <f>IF(PhieuBauCu!$B$2&gt;1,IF(LEN($B1310)=0,"",IF(AND($B1310&gt;0,VALUE(SUBSTITUTE($B1310,"2","0"))=$B1310),1,0)),"")</f>
        <v/>
      </c>
      <c r="F1310" s="5" t="str">
        <f>IF(PhieuBauCu!$B$2&gt;2,IF(LEN($B1310)=0,"",IF(AND($B1310&gt;0,VALUE(SUBSTITUTE($B1310,"3","0"))=$B1310),1,0)),"")</f>
        <v/>
      </c>
      <c r="G1310" s="5" t="str">
        <f>IF(PhieuBauCu!$B$2&gt;3,IF(LEN($B1310)=0,"",IF(AND($B1310&gt;0,VALUE(SUBSTITUTE($B1310,"4","0"))=$B1310),1,0)),"")</f>
        <v/>
      </c>
      <c r="H1310" s="5" t="str">
        <f>IF(PhieuBauCu!$B$2&gt;4,IF(LEN($B1310)=0,"",IF(AND($B1310&gt;0,VALUE(SUBSTITUTE($B1310,"5","0"))=$B1310),1,0)),"")</f>
        <v/>
      </c>
      <c r="I1310" s="5" t="str">
        <f>IF(PhieuBauCu!$B$2&gt;5,IF(LEN($B1310)=0,"",IF(AND($B1310&gt;0,VALUE(SUBSTITUTE($B1310,"6","0"))=$B1310),1,0)),"")</f>
        <v/>
      </c>
      <c r="J1310" s="5" t="str">
        <f>IF(PhieuBauCu!$B$2&gt;6,IF(LEN($B1310)=0,"",IF(AND($B1310&gt;0,VALUE(SUBSTITUTE($B1310,"7","0"))=$B1310),1,0)),"")</f>
        <v/>
      </c>
      <c r="K1310" s="5" t="str">
        <f>IF(PhieuBauCu!$B$2&gt;7,IF(LEN($B1310)=0,"",IF(AND($B1310&gt;0,VALUE(SUBSTITUTE($B1310,"8","0"))=$B1310),1,0)),"")</f>
        <v/>
      </c>
      <c r="L1310" s="5" t="str">
        <f>IF(PhieuBauCu!$B$2&gt;8,IF(LEN($B1310)=0,"",IF(AND($B1310&gt;0,VALUE(SUBSTITUTE($B1310,"9","0"))=$B1310),1,0)),"")</f>
        <v/>
      </c>
      <c r="M1310" s="9">
        <f t="shared" si="41"/>
        <v>0</v>
      </c>
      <c r="N1310" s="36">
        <f>IF(AND(M1310&lt;=PhieuBauCu!$B$13,M1310&gt;=1),1,0)</f>
        <v>0</v>
      </c>
    </row>
    <row r="1311" spans="1:14" ht="28.5" customHeight="1">
      <c r="A1311" s="2">
        <v>1306</v>
      </c>
      <c r="B1311" s="3"/>
      <c r="C1311" s="48" t="str">
        <f t="shared" si="40"/>
        <v/>
      </c>
      <c r="D1311" s="5" t="str">
        <f>IF(PhieuBauCu!$B$2&gt;0,IF(LEN($B1311)=0,"",IF(AND($B1311&gt;0,VALUE(SUBSTITUTE($B1311,"1","0"))=$B1311),1,0)),"")</f>
        <v/>
      </c>
      <c r="E1311" s="5" t="str">
        <f>IF(PhieuBauCu!$B$2&gt;1,IF(LEN($B1311)=0,"",IF(AND($B1311&gt;0,VALUE(SUBSTITUTE($B1311,"2","0"))=$B1311),1,0)),"")</f>
        <v/>
      </c>
      <c r="F1311" s="5" t="str">
        <f>IF(PhieuBauCu!$B$2&gt;2,IF(LEN($B1311)=0,"",IF(AND($B1311&gt;0,VALUE(SUBSTITUTE($B1311,"3","0"))=$B1311),1,0)),"")</f>
        <v/>
      </c>
      <c r="G1311" s="5" t="str">
        <f>IF(PhieuBauCu!$B$2&gt;3,IF(LEN($B1311)=0,"",IF(AND($B1311&gt;0,VALUE(SUBSTITUTE($B1311,"4","0"))=$B1311),1,0)),"")</f>
        <v/>
      </c>
      <c r="H1311" s="5" t="str">
        <f>IF(PhieuBauCu!$B$2&gt;4,IF(LEN($B1311)=0,"",IF(AND($B1311&gt;0,VALUE(SUBSTITUTE($B1311,"5","0"))=$B1311),1,0)),"")</f>
        <v/>
      </c>
      <c r="I1311" s="5" t="str">
        <f>IF(PhieuBauCu!$B$2&gt;5,IF(LEN($B1311)=0,"",IF(AND($B1311&gt;0,VALUE(SUBSTITUTE($B1311,"6","0"))=$B1311),1,0)),"")</f>
        <v/>
      </c>
      <c r="J1311" s="5" t="str">
        <f>IF(PhieuBauCu!$B$2&gt;6,IF(LEN($B1311)=0,"",IF(AND($B1311&gt;0,VALUE(SUBSTITUTE($B1311,"7","0"))=$B1311),1,0)),"")</f>
        <v/>
      </c>
      <c r="K1311" s="5" t="str">
        <f>IF(PhieuBauCu!$B$2&gt;7,IF(LEN($B1311)=0,"",IF(AND($B1311&gt;0,VALUE(SUBSTITUTE($B1311,"8","0"))=$B1311),1,0)),"")</f>
        <v/>
      </c>
      <c r="L1311" s="5" t="str">
        <f>IF(PhieuBauCu!$B$2&gt;8,IF(LEN($B1311)=0,"",IF(AND($B1311&gt;0,VALUE(SUBSTITUTE($B1311,"9","0"))=$B1311),1,0)),"")</f>
        <v/>
      </c>
      <c r="M1311" s="9">
        <f t="shared" si="41"/>
        <v>0</v>
      </c>
      <c r="N1311" s="36">
        <f>IF(AND(M1311&lt;=PhieuBauCu!$B$13,M1311&gt;=1),1,0)</f>
        <v>0</v>
      </c>
    </row>
    <row r="1312" spans="1:14" ht="28.5" customHeight="1">
      <c r="A1312" s="2">
        <v>1307</v>
      </c>
      <c r="B1312" s="3"/>
      <c r="C1312" s="48" t="str">
        <f t="shared" si="40"/>
        <v/>
      </c>
      <c r="D1312" s="5" t="str">
        <f>IF(PhieuBauCu!$B$2&gt;0,IF(LEN($B1312)=0,"",IF(AND($B1312&gt;0,VALUE(SUBSTITUTE($B1312,"1","0"))=$B1312),1,0)),"")</f>
        <v/>
      </c>
      <c r="E1312" s="5" t="str">
        <f>IF(PhieuBauCu!$B$2&gt;1,IF(LEN($B1312)=0,"",IF(AND($B1312&gt;0,VALUE(SUBSTITUTE($B1312,"2","0"))=$B1312),1,0)),"")</f>
        <v/>
      </c>
      <c r="F1312" s="5" t="str">
        <f>IF(PhieuBauCu!$B$2&gt;2,IF(LEN($B1312)=0,"",IF(AND($B1312&gt;0,VALUE(SUBSTITUTE($B1312,"3","0"))=$B1312),1,0)),"")</f>
        <v/>
      </c>
      <c r="G1312" s="5" t="str">
        <f>IF(PhieuBauCu!$B$2&gt;3,IF(LEN($B1312)=0,"",IF(AND($B1312&gt;0,VALUE(SUBSTITUTE($B1312,"4","0"))=$B1312),1,0)),"")</f>
        <v/>
      </c>
      <c r="H1312" s="5" t="str">
        <f>IF(PhieuBauCu!$B$2&gt;4,IF(LEN($B1312)=0,"",IF(AND($B1312&gt;0,VALUE(SUBSTITUTE($B1312,"5","0"))=$B1312),1,0)),"")</f>
        <v/>
      </c>
      <c r="I1312" s="5" t="str">
        <f>IF(PhieuBauCu!$B$2&gt;5,IF(LEN($B1312)=0,"",IF(AND($B1312&gt;0,VALUE(SUBSTITUTE($B1312,"6","0"))=$B1312),1,0)),"")</f>
        <v/>
      </c>
      <c r="J1312" s="5" t="str">
        <f>IF(PhieuBauCu!$B$2&gt;6,IF(LEN($B1312)=0,"",IF(AND($B1312&gt;0,VALUE(SUBSTITUTE($B1312,"7","0"))=$B1312),1,0)),"")</f>
        <v/>
      </c>
      <c r="K1312" s="5" t="str">
        <f>IF(PhieuBauCu!$B$2&gt;7,IF(LEN($B1312)=0,"",IF(AND($B1312&gt;0,VALUE(SUBSTITUTE($B1312,"8","0"))=$B1312),1,0)),"")</f>
        <v/>
      </c>
      <c r="L1312" s="5" t="str">
        <f>IF(PhieuBauCu!$B$2&gt;8,IF(LEN($B1312)=0,"",IF(AND($B1312&gt;0,VALUE(SUBSTITUTE($B1312,"9","0"))=$B1312),1,0)),"")</f>
        <v/>
      </c>
      <c r="M1312" s="9">
        <f t="shared" si="41"/>
        <v>0</v>
      </c>
      <c r="N1312" s="36">
        <f>IF(AND(M1312&lt;=PhieuBauCu!$B$13,M1312&gt;=1),1,0)</f>
        <v>0</v>
      </c>
    </row>
    <row r="1313" spans="1:14" ht="28.5" customHeight="1">
      <c r="A1313" s="2">
        <v>1308</v>
      </c>
      <c r="B1313" s="3"/>
      <c r="C1313" s="48" t="str">
        <f t="shared" si="40"/>
        <v/>
      </c>
      <c r="D1313" s="5" t="str">
        <f>IF(PhieuBauCu!$B$2&gt;0,IF(LEN($B1313)=0,"",IF(AND($B1313&gt;0,VALUE(SUBSTITUTE($B1313,"1","0"))=$B1313),1,0)),"")</f>
        <v/>
      </c>
      <c r="E1313" s="5" t="str">
        <f>IF(PhieuBauCu!$B$2&gt;1,IF(LEN($B1313)=0,"",IF(AND($B1313&gt;0,VALUE(SUBSTITUTE($B1313,"2","0"))=$B1313),1,0)),"")</f>
        <v/>
      </c>
      <c r="F1313" s="5" t="str">
        <f>IF(PhieuBauCu!$B$2&gt;2,IF(LEN($B1313)=0,"",IF(AND($B1313&gt;0,VALUE(SUBSTITUTE($B1313,"3","0"))=$B1313),1,0)),"")</f>
        <v/>
      </c>
      <c r="G1313" s="5" t="str">
        <f>IF(PhieuBauCu!$B$2&gt;3,IF(LEN($B1313)=0,"",IF(AND($B1313&gt;0,VALUE(SUBSTITUTE($B1313,"4","0"))=$B1313),1,0)),"")</f>
        <v/>
      </c>
      <c r="H1313" s="5" t="str">
        <f>IF(PhieuBauCu!$B$2&gt;4,IF(LEN($B1313)=0,"",IF(AND($B1313&gt;0,VALUE(SUBSTITUTE($B1313,"5","0"))=$B1313),1,0)),"")</f>
        <v/>
      </c>
      <c r="I1313" s="5" t="str">
        <f>IF(PhieuBauCu!$B$2&gt;5,IF(LEN($B1313)=0,"",IF(AND($B1313&gt;0,VALUE(SUBSTITUTE($B1313,"6","0"))=$B1313),1,0)),"")</f>
        <v/>
      </c>
      <c r="J1313" s="5" t="str">
        <f>IF(PhieuBauCu!$B$2&gt;6,IF(LEN($B1313)=0,"",IF(AND($B1313&gt;0,VALUE(SUBSTITUTE($B1313,"7","0"))=$B1313),1,0)),"")</f>
        <v/>
      </c>
      <c r="K1313" s="5" t="str">
        <f>IF(PhieuBauCu!$B$2&gt;7,IF(LEN($B1313)=0,"",IF(AND($B1313&gt;0,VALUE(SUBSTITUTE($B1313,"8","0"))=$B1313),1,0)),"")</f>
        <v/>
      </c>
      <c r="L1313" s="5" t="str">
        <f>IF(PhieuBauCu!$B$2&gt;8,IF(LEN($B1313)=0,"",IF(AND($B1313&gt;0,VALUE(SUBSTITUTE($B1313,"9","0"))=$B1313),1,0)),"")</f>
        <v/>
      </c>
      <c r="M1313" s="9">
        <f t="shared" si="41"/>
        <v>0</v>
      </c>
      <c r="N1313" s="36">
        <f>IF(AND(M1313&lt;=PhieuBauCu!$B$13,M1313&gt;=1),1,0)</f>
        <v>0</v>
      </c>
    </row>
    <row r="1314" spans="1:14" ht="28.5" customHeight="1">
      <c r="A1314" s="2">
        <v>1309</v>
      </c>
      <c r="B1314" s="3"/>
      <c r="C1314" s="48" t="str">
        <f t="shared" si="40"/>
        <v/>
      </c>
      <c r="D1314" s="5" t="str">
        <f>IF(PhieuBauCu!$B$2&gt;0,IF(LEN($B1314)=0,"",IF(AND($B1314&gt;0,VALUE(SUBSTITUTE($B1314,"1","0"))=$B1314),1,0)),"")</f>
        <v/>
      </c>
      <c r="E1314" s="5" t="str">
        <f>IF(PhieuBauCu!$B$2&gt;1,IF(LEN($B1314)=0,"",IF(AND($B1314&gt;0,VALUE(SUBSTITUTE($B1314,"2","0"))=$B1314),1,0)),"")</f>
        <v/>
      </c>
      <c r="F1314" s="5" t="str">
        <f>IF(PhieuBauCu!$B$2&gt;2,IF(LEN($B1314)=0,"",IF(AND($B1314&gt;0,VALUE(SUBSTITUTE($B1314,"3","0"))=$B1314),1,0)),"")</f>
        <v/>
      </c>
      <c r="G1314" s="5" t="str">
        <f>IF(PhieuBauCu!$B$2&gt;3,IF(LEN($B1314)=0,"",IF(AND($B1314&gt;0,VALUE(SUBSTITUTE($B1314,"4","0"))=$B1314),1,0)),"")</f>
        <v/>
      </c>
      <c r="H1314" s="5" t="str">
        <f>IF(PhieuBauCu!$B$2&gt;4,IF(LEN($B1314)=0,"",IF(AND($B1314&gt;0,VALUE(SUBSTITUTE($B1314,"5","0"))=$B1314),1,0)),"")</f>
        <v/>
      </c>
      <c r="I1314" s="5" t="str">
        <f>IF(PhieuBauCu!$B$2&gt;5,IF(LEN($B1314)=0,"",IF(AND($B1314&gt;0,VALUE(SUBSTITUTE($B1314,"6","0"))=$B1314),1,0)),"")</f>
        <v/>
      </c>
      <c r="J1314" s="5" t="str">
        <f>IF(PhieuBauCu!$B$2&gt;6,IF(LEN($B1314)=0,"",IF(AND($B1314&gt;0,VALUE(SUBSTITUTE($B1314,"7","0"))=$B1314),1,0)),"")</f>
        <v/>
      </c>
      <c r="K1314" s="5" t="str">
        <f>IF(PhieuBauCu!$B$2&gt;7,IF(LEN($B1314)=0,"",IF(AND($B1314&gt;0,VALUE(SUBSTITUTE($B1314,"8","0"))=$B1314),1,0)),"")</f>
        <v/>
      </c>
      <c r="L1314" s="5" t="str">
        <f>IF(PhieuBauCu!$B$2&gt;8,IF(LEN($B1314)=0,"",IF(AND($B1314&gt;0,VALUE(SUBSTITUTE($B1314,"9","0"))=$B1314),1,0)),"")</f>
        <v/>
      </c>
      <c r="M1314" s="9">
        <f t="shared" si="41"/>
        <v>0</v>
      </c>
      <c r="N1314" s="36">
        <f>IF(AND(M1314&lt;=PhieuBauCu!$B$13,M1314&gt;=1),1,0)</f>
        <v>0</v>
      </c>
    </row>
    <row r="1315" spans="1:14" ht="28.5" customHeight="1">
      <c r="A1315" s="2">
        <v>1310</v>
      </c>
      <c r="B1315" s="3"/>
      <c r="C1315" s="48" t="str">
        <f t="shared" si="40"/>
        <v/>
      </c>
      <c r="D1315" s="5" t="str">
        <f>IF(PhieuBauCu!$B$2&gt;0,IF(LEN($B1315)=0,"",IF(AND($B1315&gt;0,VALUE(SUBSTITUTE($B1315,"1","0"))=$B1315),1,0)),"")</f>
        <v/>
      </c>
      <c r="E1315" s="5" t="str">
        <f>IF(PhieuBauCu!$B$2&gt;1,IF(LEN($B1315)=0,"",IF(AND($B1315&gt;0,VALUE(SUBSTITUTE($B1315,"2","0"))=$B1315),1,0)),"")</f>
        <v/>
      </c>
      <c r="F1315" s="5" t="str">
        <f>IF(PhieuBauCu!$B$2&gt;2,IF(LEN($B1315)=0,"",IF(AND($B1315&gt;0,VALUE(SUBSTITUTE($B1315,"3","0"))=$B1315),1,0)),"")</f>
        <v/>
      </c>
      <c r="G1315" s="5" t="str">
        <f>IF(PhieuBauCu!$B$2&gt;3,IF(LEN($B1315)=0,"",IF(AND($B1315&gt;0,VALUE(SUBSTITUTE($B1315,"4","0"))=$B1315),1,0)),"")</f>
        <v/>
      </c>
      <c r="H1315" s="5" t="str">
        <f>IF(PhieuBauCu!$B$2&gt;4,IF(LEN($B1315)=0,"",IF(AND($B1315&gt;0,VALUE(SUBSTITUTE($B1315,"5","0"))=$B1315),1,0)),"")</f>
        <v/>
      </c>
      <c r="I1315" s="5" t="str">
        <f>IF(PhieuBauCu!$B$2&gt;5,IF(LEN($B1315)=0,"",IF(AND($B1315&gt;0,VALUE(SUBSTITUTE($B1315,"6","0"))=$B1315),1,0)),"")</f>
        <v/>
      </c>
      <c r="J1315" s="5" t="str">
        <f>IF(PhieuBauCu!$B$2&gt;6,IF(LEN($B1315)=0,"",IF(AND($B1315&gt;0,VALUE(SUBSTITUTE($B1315,"7","0"))=$B1315),1,0)),"")</f>
        <v/>
      </c>
      <c r="K1315" s="5" t="str">
        <f>IF(PhieuBauCu!$B$2&gt;7,IF(LEN($B1315)=0,"",IF(AND($B1315&gt;0,VALUE(SUBSTITUTE($B1315,"8","0"))=$B1315),1,0)),"")</f>
        <v/>
      </c>
      <c r="L1315" s="5" t="str">
        <f>IF(PhieuBauCu!$B$2&gt;8,IF(LEN($B1315)=0,"",IF(AND($B1315&gt;0,VALUE(SUBSTITUTE($B1315,"9","0"))=$B1315),1,0)),"")</f>
        <v/>
      </c>
      <c r="M1315" s="9">
        <f t="shared" si="41"/>
        <v>0</v>
      </c>
      <c r="N1315" s="36">
        <f>IF(AND(M1315&lt;=PhieuBauCu!$B$13,M1315&gt;=1),1,0)</f>
        <v>0</v>
      </c>
    </row>
    <row r="1316" spans="1:14" ht="28.5" customHeight="1">
      <c r="A1316" s="2">
        <v>1311</v>
      </c>
      <c r="B1316" s="3"/>
      <c r="C1316" s="48" t="str">
        <f t="shared" si="40"/>
        <v/>
      </c>
      <c r="D1316" s="5" t="str">
        <f>IF(PhieuBauCu!$B$2&gt;0,IF(LEN($B1316)=0,"",IF(AND($B1316&gt;0,VALUE(SUBSTITUTE($B1316,"1","0"))=$B1316),1,0)),"")</f>
        <v/>
      </c>
      <c r="E1316" s="5" t="str">
        <f>IF(PhieuBauCu!$B$2&gt;1,IF(LEN($B1316)=0,"",IF(AND($B1316&gt;0,VALUE(SUBSTITUTE($B1316,"2","0"))=$B1316),1,0)),"")</f>
        <v/>
      </c>
      <c r="F1316" s="5" t="str">
        <f>IF(PhieuBauCu!$B$2&gt;2,IF(LEN($B1316)=0,"",IF(AND($B1316&gt;0,VALUE(SUBSTITUTE($B1316,"3","0"))=$B1316),1,0)),"")</f>
        <v/>
      </c>
      <c r="G1316" s="5" t="str">
        <f>IF(PhieuBauCu!$B$2&gt;3,IF(LEN($B1316)=0,"",IF(AND($B1316&gt;0,VALUE(SUBSTITUTE($B1316,"4","0"))=$B1316),1,0)),"")</f>
        <v/>
      </c>
      <c r="H1316" s="5" t="str">
        <f>IF(PhieuBauCu!$B$2&gt;4,IF(LEN($B1316)=0,"",IF(AND($B1316&gt;0,VALUE(SUBSTITUTE($B1316,"5","0"))=$B1316),1,0)),"")</f>
        <v/>
      </c>
      <c r="I1316" s="5" t="str">
        <f>IF(PhieuBauCu!$B$2&gt;5,IF(LEN($B1316)=0,"",IF(AND($B1316&gt;0,VALUE(SUBSTITUTE($B1316,"6","0"))=$B1316),1,0)),"")</f>
        <v/>
      </c>
      <c r="J1316" s="5" t="str">
        <f>IF(PhieuBauCu!$B$2&gt;6,IF(LEN($B1316)=0,"",IF(AND($B1316&gt;0,VALUE(SUBSTITUTE($B1316,"7","0"))=$B1316),1,0)),"")</f>
        <v/>
      </c>
      <c r="K1316" s="5" t="str">
        <f>IF(PhieuBauCu!$B$2&gt;7,IF(LEN($B1316)=0,"",IF(AND($B1316&gt;0,VALUE(SUBSTITUTE($B1316,"8","0"))=$B1316),1,0)),"")</f>
        <v/>
      </c>
      <c r="L1316" s="5" t="str">
        <f>IF(PhieuBauCu!$B$2&gt;8,IF(LEN($B1316)=0,"",IF(AND($B1316&gt;0,VALUE(SUBSTITUTE($B1316,"9","0"))=$B1316),1,0)),"")</f>
        <v/>
      </c>
      <c r="M1316" s="9">
        <f t="shared" si="41"/>
        <v>0</v>
      </c>
      <c r="N1316" s="36">
        <f>IF(AND(M1316&lt;=PhieuBauCu!$B$13,M1316&gt;=1),1,0)</f>
        <v>0</v>
      </c>
    </row>
    <row r="1317" spans="1:14" ht="28.5" customHeight="1">
      <c r="A1317" s="2">
        <v>1312</v>
      </c>
      <c r="B1317" s="3"/>
      <c r="C1317" s="48" t="str">
        <f t="shared" si="40"/>
        <v/>
      </c>
      <c r="D1317" s="5" t="str">
        <f>IF(PhieuBauCu!$B$2&gt;0,IF(LEN($B1317)=0,"",IF(AND($B1317&gt;0,VALUE(SUBSTITUTE($B1317,"1","0"))=$B1317),1,0)),"")</f>
        <v/>
      </c>
      <c r="E1317" s="5" t="str">
        <f>IF(PhieuBauCu!$B$2&gt;1,IF(LEN($B1317)=0,"",IF(AND($B1317&gt;0,VALUE(SUBSTITUTE($B1317,"2","0"))=$B1317),1,0)),"")</f>
        <v/>
      </c>
      <c r="F1317" s="5" t="str">
        <f>IF(PhieuBauCu!$B$2&gt;2,IF(LEN($B1317)=0,"",IF(AND($B1317&gt;0,VALUE(SUBSTITUTE($B1317,"3","0"))=$B1317),1,0)),"")</f>
        <v/>
      </c>
      <c r="G1317" s="5" t="str">
        <f>IF(PhieuBauCu!$B$2&gt;3,IF(LEN($B1317)=0,"",IF(AND($B1317&gt;0,VALUE(SUBSTITUTE($B1317,"4","0"))=$B1317),1,0)),"")</f>
        <v/>
      </c>
      <c r="H1317" s="5" t="str">
        <f>IF(PhieuBauCu!$B$2&gt;4,IF(LEN($B1317)=0,"",IF(AND($B1317&gt;0,VALUE(SUBSTITUTE($B1317,"5","0"))=$B1317),1,0)),"")</f>
        <v/>
      </c>
      <c r="I1317" s="5" t="str">
        <f>IF(PhieuBauCu!$B$2&gt;5,IF(LEN($B1317)=0,"",IF(AND($B1317&gt;0,VALUE(SUBSTITUTE($B1317,"6","0"))=$B1317),1,0)),"")</f>
        <v/>
      </c>
      <c r="J1317" s="5" t="str">
        <f>IF(PhieuBauCu!$B$2&gt;6,IF(LEN($B1317)=0,"",IF(AND($B1317&gt;0,VALUE(SUBSTITUTE($B1317,"7","0"))=$B1317),1,0)),"")</f>
        <v/>
      </c>
      <c r="K1317" s="5" t="str">
        <f>IF(PhieuBauCu!$B$2&gt;7,IF(LEN($B1317)=0,"",IF(AND($B1317&gt;0,VALUE(SUBSTITUTE($B1317,"8","0"))=$B1317),1,0)),"")</f>
        <v/>
      </c>
      <c r="L1317" s="5" t="str">
        <f>IF(PhieuBauCu!$B$2&gt;8,IF(LEN($B1317)=0,"",IF(AND($B1317&gt;0,VALUE(SUBSTITUTE($B1317,"9","0"))=$B1317),1,0)),"")</f>
        <v/>
      </c>
      <c r="M1317" s="9">
        <f t="shared" si="41"/>
        <v>0</v>
      </c>
      <c r="N1317" s="36">
        <f>IF(AND(M1317&lt;=PhieuBauCu!$B$13,M1317&gt;=1),1,0)</f>
        <v>0</v>
      </c>
    </row>
    <row r="1318" spans="1:14" ht="28.5" customHeight="1">
      <c r="A1318" s="2">
        <v>1313</v>
      </c>
      <c r="B1318" s="3"/>
      <c r="C1318" s="48" t="str">
        <f t="shared" si="40"/>
        <v/>
      </c>
      <c r="D1318" s="5" t="str">
        <f>IF(PhieuBauCu!$B$2&gt;0,IF(LEN($B1318)=0,"",IF(AND($B1318&gt;0,VALUE(SUBSTITUTE($B1318,"1","0"))=$B1318),1,0)),"")</f>
        <v/>
      </c>
      <c r="E1318" s="5" t="str">
        <f>IF(PhieuBauCu!$B$2&gt;1,IF(LEN($B1318)=0,"",IF(AND($B1318&gt;0,VALUE(SUBSTITUTE($B1318,"2","0"))=$B1318),1,0)),"")</f>
        <v/>
      </c>
      <c r="F1318" s="5" t="str">
        <f>IF(PhieuBauCu!$B$2&gt;2,IF(LEN($B1318)=0,"",IF(AND($B1318&gt;0,VALUE(SUBSTITUTE($B1318,"3","0"))=$B1318),1,0)),"")</f>
        <v/>
      </c>
      <c r="G1318" s="5" t="str">
        <f>IF(PhieuBauCu!$B$2&gt;3,IF(LEN($B1318)=0,"",IF(AND($B1318&gt;0,VALUE(SUBSTITUTE($B1318,"4","0"))=$B1318),1,0)),"")</f>
        <v/>
      </c>
      <c r="H1318" s="5" t="str">
        <f>IF(PhieuBauCu!$B$2&gt;4,IF(LEN($B1318)=0,"",IF(AND($B1318&gt;0,VALUE(SUBSTITUTE($B1318,"5","0"))=$B1318),1,0)),"")</f>
        <v/>
      </c>
      <c r="I1318" s="5" t="str">
        <f>IF(PhieuBauCu!$B$2&gt;5,IF(LEN($B1318)=0,"",IF(AND($B1318&gt;0,VALUE(SUBSTITUTE($B1318,"6","0"))=$B1318),1,0)),"")</f>
        <v/>
      </c>
      <c r="J1318" s="5" t="str">
        <f>IF(PhieuBauCu!$B$2&gt;6,IF(LEN($B1318)=0,"",IF(AND($B1318&gt;0,VALUE(SUBSTITUTE($B1318,"7","0"))=$B1318),1,0)),"")</f>
        <v/>
      </c>
      <c r="K1318" s="5" t="str">
        <f>IF(PhieuBauCu!$B$2&gt;7,IF(LEN($B1318)=0,"",IF(AND($B1318&gt;0,VALUE(SUBSTITUTE($B1318,"8","0"))=$B1318),1,0)),"")</f>
        <v/>
      </c>
      <c r="L1318" s="5" t="str">
        <f>IF(PhieuBauCu!$B$2&gt;8,IF(LEN($B1318)=0,"",IF(AND($B1318&gt;0,VALUE(SUBSTITUTE($B1318,"9","0"))=$B1318),1,0)),"")</f>
        <v/>
      </c>
      <c r="M1318" s="9">
        <f t="shared" si="41"/>
        <v>0</v>
      </c>
      <c r="N1318" s="36">
        <f>IF(AND(M1318&lt;=PhieuBauCu!$B$13,M1318&gt;=1),1,0)</f>
        <v>0</v>
      </c>
    </row>
    <row r="1319" spans="1:14" ht="28.5" customHeight="1">
      <c r="A1319" s="2">
        <v>1314</v>
      </c>
      <c r="B1319" s="3"/>
      <c r="C1319" s="48" t="str">
        <f t="shared" si="40"/>
        <v/>
      </c>
      <c r="D1319" s="5" t="str">
        <f>IF(PhieuBauCu!$B$2&gt;0,IF(LEN($B1319)=0,"",IF(AND($B1319&gt;0,VALUE(SUBSTITUTE($B1319,"1","0"))=$B1319),1,0)),"")</f>
        <v/>
      </c>
      <c r="E1319" s="5" t="str">
        <f>IF(PhieuBauCu!$B$2&gt;1,IF(LEN($B1319)=0,"",IF(AND($B1319&gt;0,VALUE(SUBSTITUTE($B1319,"2","0"))=$B1319),1,0)),"")</f>
        <v/>
      </c>
      <c r="F1319" s="5" t="str">
        <f>IF(PhieuBauCu!$B$2&gt;2,IF(LEN($B1319)=0,"",IF(AND($B1319&gt;0,VALUE(SUBSTITUTE($B1319,"3","0"))=$B1319),1,0)),"")</f>
        <v/>
      </c>
      <c r="G1319" s="5" t="str">
        <f>IF(PhieuBauCu!$B$2&gt;3,IF(LEN($B1319)=0,"",IF(AND($B1319&gt;0,VALUE(SUBSTITUTE($B1319,"4","0"))=$B1319),1,0)),"")</f>
        <v/>
      </c>
      <c r="H1319" s="5" t="str">
        <f>IF(PhieuBauCu!$B$2&gt;4,IF(LEN($B1319)=0,"",IF(AND($B1319&gt;0,VALUE(SUBSTITUTE($B1319,"5","0"))=$B1319),1,0)),"")</f>
        <v/>
      </c>
      <c r="I1319" s="5" t="str">
        <f>IF(PhieuBauCu!$B$2&gt;5,IF(LEN($B1319)=0,"",IF(AND($B1319&gt;0,VALUE(SUBSTITUTE($B1319,"6","0"))=$B1319),1,0)),"")</f>
        <v/>
      </c>
      <c r="J1319" s="5" t="str">
        <f>IF(PhieuBauCu!$B$2&gt;6,IF(LEN($B1319)=0,"",IF(AND($B1319&gt;0,VALUE(SUBSTITUTE($B1319,"7","0"))=$B1319),1,0)),"")</f>
        <v/>
      </c>
      <c r="K1319" s="5" t="str">
        <f>IF(PhieuBauCu!$B$2&gt;7,IF(LEN($B1319)=0,"",IF(AND($B1319&gt;0,VALUE(SUBSTITUTE($B1319,"8","0"))=$B1319),1,0)),"")</f>
        <v/>
      </c>
      <c r="L1319" s="5" t="str">
        <f>IF(PhieuBauCu!$B$2&gt;8,IF(LEN($B1319)=0,"",IF(AND($B1319&gt;0,VALUE(SUBSTITUTE($B1319,"9","0"))=$B1319),1,0)),"")</f>
        <v/>
      </c>
      <c r="M1319" s="9">
        <f t="shared" si="41"/>
        <v>0</v>
      </c>
      <c r="N1319" s="36">
        <f>IF(AND(M1319&lt;=PhieuBauCu!$B$13,M1319&gt;=1),1,0)</f>
        <v>0</v>
      </c>
    </row>
    <row r="1320" spans="1:14" ht="28.5" customHeight="1">
      <c r="A1320" s="2">
        <v>1315</v>
      </c>
      <c r="B1320" s="3"/>
      <c r="C1320" s="48" t="str">
        <f t="shared" si="40"/>
        <v/>
      </c>
      <c r="D1320" s="5" t="str">
        <f>IF(PhieuBauCu!$B$2&gt;0,IF(LEN($B1320)=0,"",IF(AND($B1320&gt;0,VALUE(SUBSTITUTE($B1320,"1","0"))=$B1320),1,0)),"")</f>
        <v/>
      </c>
      <c r="E1320" s="5" t="str">
        <f>IF(PhieuBauCu!$B$2&gt;1,IF(LEN($B1320)=0,"",IF(AND($B1320&gt;0,VALUE(SUBSTITUTE($B1320,"2","0"))=$B1320),1,0)),"")</f>
        <v/>
      </c>
      <c r="F1320" s="5" t="str">
        <f>IF(PhieuBauCu!$B$2&gt;2,IF(LEN($B1320)=0,"",IF(AND($B1320&gt;0,VALUE(SUBSTITUTE($B1320,"3","0"))=$B1320),1,0)),"")</f>
        <v/>
      </c>
      <c r="G1320" s="5" t="str">
        <f>IF(PhieuBauCu!$B$2&gt;3,IF(LEN($B1320)=0,"",IF(AND($B1320&gt;0,VALUE(SUBSTITUTE($B1320,"4","0"))=$B1320),1,0)),"")</f>
        <v/>
      </c>
      <c r="H1320" s="5" t="str">
        <f>IF(PhieuBauCu!$B$2&gt;4,IF(LEN($B1320)=0,"",IF(AND($B1320&gt;0,VALUE(SUBSTITUTE($B1320,"5","0"))=$B1320),1,0)),"")</f>
        <v/>
      </c>
      <c r="I1320" s="5" t="str">
        <f>IF(PhieuBauCu!$B$2&gt;5,IF(LEN($B1320)=0,"",IF(AND($B1320&gt;0,VALUE(SUBSTITUTE($B1320,"6","0"))=$B1320),1,0)),"")</f>
        <v/>
      </c>
      <c r="J1320" s="5" t="str">
        <f>IF(PhieuBauCu!$B$2&gt;6,IF(LEN($B1320)=0,"",IF(AND($B1320&gt;0,VALUE(SUBSTITUTE($B1320,"7","0"))=$B1320),1,0)),"")</f>
        <v/>
      </c>
      <c r="K1320" s="5" t="str">
        <f>IF(PhieuBauCu!$B$2&gt;7,IF(LEN($B1320)=0,"",IF(AND($B1320&gt;0,VALUE(SUBSTITUTE($B1320,"8","0"))=$B1320),1,0)),"")</f>
        <v/>
      </c>
      <c r="L1320" s="5" t="str">
        <f>IF(PhieuBauCu!$B$2&gt;8,IF(LEN($B1320)=0,"",IF(AND($B1320&gt;0,VALUE(SUBSTITUTE($B1320,"9","0"))=$B1320),1,0)),"")</f>
        <v/>
      </c>
      <c r="M1320" s="9">
        <f t="shared" si="41"/>
        <v>0</v>
      </c>
      <c r="N1320" s="36">
        <f>IF(AND(M1320&lt;=PhieuBauCu!$B$13,M1320&gt;=1),1,0)</f>
        <v>0</v>
      </c>
    </row>
    <row r="1321" spans="1:14" ht="28.5" customHeight="1">
      <c r="A1321" s="2">
        <v>1316</v>
      </c>
      <c r="B1321" s="3"/>
      <c r="C1321" s="48" t="str">
        <f t="shared" si="40"/>
        <v/>
      </c>
      <c r="D1321" s="5" t="str">
        <f>IF(PhieuBauCu!$B$2&gt;0,IF(LEN($B1321)=0,"",IF(AND($B1321&gt;0,VALUE(SUBSTITUTE($B1321,"1","0"))=$B1321),1,0)),"")</f>
        <v/>
      </c>
      <c r="E1321" s="5" t="str">
        <f>IF(PhieuBauCu!$B$2&gt;1,IF(LEN($B1321)=0,"",IF(AND($B1321&gt;0,VALUE(SUBSTITUTE($B1321,"2","0"))=$B1321),1,0)),"")</f>
        <v/>
      </c>
      <c r="F1321" s="5" t="str">
        <f>IF(PhieuBauCu!$B$2&gt;2,IF(LEN($B1321)=0,"",IF(AND($B1321&gt;0,VALUE(SUBSTITUTE($B1321,"3","0"))=$B1321),1,0)),"")</f>
        <v/>
      </c>
      <c r="G1321" s="5" t="str">
        <f>IF(PhieuBauCu!$B$2&gt;3,IF(LEN($B1321)=0,"",IF(AND($B1321&gt;0,VALUE(SUBSTITUTE($B1321,"4","0"))=$B1321),1,0)),"")</f>
        <v/>
      </c>
      <c r="H1321" s="5" t="str">
        <f>IF(PhieuBauCu!$B$2&gt;4,IF(LEN($B1321)=0,"",IF(AND($B1321&gt;0,VALUE(SUBSTITUTE($B1321,"5","0"))=$B1321),1,0)),"")</f>
        <v/>
      </c>
      <c r="I1321" s="5" t="str">
        <f>IF(PhieuBauCu!$B$2&gt;5,IF(LEN($B1321)=0,"",IF(AND($B1321&gt;0,VALUE(SUBSTITUTE($B1321,"6","0"))=$B1321),1,0)),"")</f>
        <v/>
      </c>
      <c r="J1321" s="5" t="str">
        <f>IF(PhieuBauCu!$B$2&gt;6,IF(LEN($B1321)=0,"",IF(AND($B1321&gt;0,VALUE(SUBSTITUTE($B1321,"7","0"))=$B1321),1,0)),"")</f>
        <v/>
      </c>
      <c r="K1321" s="5" t="str">
        <f>IF(PhieuBauCu!$B$2&gt;7,IF(LEN($B1321)=0,"",IF(AND($B1321&gt;0,VALUE(SUBSTITUTE($B1321,"8","0"))=$B1321),1,0)),"")</f>
        <v/>
      </c>
      <c r="L1321" s="5" t="str">
        <f>IF(PhieuBauCu!$B$2&gt;8,IF(LEN($B1321)=0,"",IF(AND($B1321&gt;0,VALUE(SUBSTITUTE($B1321,"9","0"))=$B1321),1,0)),"")</f>
        <v/>
      </c>
      <c r="M1321" s="9">
        <f t="shared" si="41"/>
        <v>0</v>
      </c>
      <c r="N1321" s="36">
        <f>IF(AND(M1321&lt;=PhieuBauCu!$B$13,M1321&gt;=1),1,0)</f>
        <v>0</v>
      </c>
    </row>
    <row r="1322" spans="1:14" ht="28.5" customHeight="1">
      <c r="A1322" s="2">
        <v>1317</v>
      </c>
      <c r="B1322" s="3"/>
      <c r="C1322" s="48" t="str">
        <f t="shared" si="40"/>
        <v/>
      </c>
      <c r="D1322" s="5" t="str">
        <f>IF(PhieuBauCu!$B$2&gt;0,IF(LEN($B1322)=0,"",IF(AND($B1322&gt;0,VALUE(SUBSTITUTE($B1322,"1","0"))=$B1322),1,0)),"")</f>
        <v/>
      </c>
      <c r="E1322" s="5" t="str">
        <f>IF(PhieuBauCu!$B$2&gt;1,IF(LEN($B1322)=0,"",IF(AND($B1322&gt;0,VALUE(SUBSTITUTE($B1322,"2","0"))=$B1322),1,0)),"")</f>
        <v/>
      </c>
      <c r="F1322" s="5" t="str">
        <f>IF(PhieuBauCu!$B$2&gt;2,IF(LEN($B1322)=0,"",IF(AND($B1322&gt;0,VALUE(SUBSTITUTE($B1322,"3","0"))=$B1322),1,0)),"")</f>
        <v/>
      </c>
      <c r="G1322" s="5" t="str">
        <f>IF(PhieuBauCu!$B$2&gt;3,IF(LEN($B1322)=0,"",IF(AND($B1322&gt;0,VALUE(SUBSTITUTE($B1322,"4","0"))=$B1322),1,0)),"")</f>
        <v/>
      </c>
      <c r="H1322" s="5" t="str">
        <f>IF(PhieuBauCu!$B$2&gt;4,IF(LEN($B1322)=0,"",IF(AND($B1322&gt;0,VALUE(SUBSTITUTE($B1322,"5","0"))=$B1322),1,0)),"")</f>
        <v/>
      </c>
      <c r="I1322" s="5" t="str">
        <f>IF(PhieuBauCu!$B$2&gt;5,IF(LEN($B1322)=0,"",IF(AND($B1322&gt;0,VALUE(SUBSTITUTE($B1322,"6","0"))=$B1322),1,0)),"")</f>
        <v/>
      </c>
      <c r="J1322" s="5" t="str">
        <f>IF(PhieuBauCu!$B$2&gt;6,IF(LEN($B1322)=0,"",IF(AND($B1322&gt;0,VALUE(SUBSTITUTE($B1322,"7","0"))=$B1322),1,0)),"")</f>
        <v/>
      </c>
      <c r="K1322" s="5" t="str">
        <f>IF(PhieuBauCu!$B$2&gt;7,IF(LEN($B1322)=0,"",IF(AND($B1322&gt;0,VALUE(SUBSTITUTE($B1322,"8","0"))=$B1322),1,0)),"")</f>
        <v/>
      </c>
      <c r="L1322" s="5" t="str">
        <f>IF(PhieuBauCu!$B$2&gt;8,IF(LEN($B1322)=0,"",IF(AND($B1322&gt;0,VALUE(SUBSTITUTE($B1322,"9","0"))=$B1322),1,0)),"")</f>
        <v/>
      </c>
      <c r="M1322" s="9">
        <f t="shared" si="41"/>
        <v>0</v>
      </c>
      <c r="N1322" s="36">
        <f>IF(AND(M1322&lt;=PhieuBauCu!$B$13,M1322&gt;=1),1,0)</f>
        <v>0</v>
      </c>
    </row>
    <row r="1323" spans="1:14" ht="28.5" customHeight="1">
      <c r="A1323" s="2">
        <v>1318</v>
      </c>
      <c r="B1323" s="3"/>
      <c r="C1323" s="48" t="str">
        <f t="shared" si="40"/>
        <v/>
      </c>
      <c r="D1323" s="5" t="str">
        <f>IF(PhieuBauCu!$B$2&gt;0,IF(LEN($B1323)=0,"",IF(AND($B1323&gt;0,VALUE(SUBSTITUTE($B1323,"1","0"))=$B1323),1,0)),"")</f>
        <v/>
      </c>
      <c r="E1323" s="5" t="str">
        <f>IF(PhieuBauCu!$B$2&gt;1,IF(LEN($B1323)=0,"",IF(AND($B1323&gt;0,VALUE(SUBSTITUTE($B1323,"2","0"))=$B1323),1,0)),"")</f>
        <v/>
      </c>
      <c r="F1323" s="5" t="str">
        <f>IF(PhieuBauCu!$B$2&gt;2,IF(LEN($B1323)=0,"",IF(AND($B1323&gt;0,VALUE(SUBSTITUTE($B1323,"3","0"))=$B1323),1,0)),"")</f>
        <v/>
      </c>
      <c r="G1323" s="5" t="str">
        <f>IF(PhieuBauCu!$B$2&gt;3,IF(LEN($B1323)=0,"",IF(AND($B1323&gt;0,VALUE(SUBSTITUTE($B1323,"4","0"))=$B1323),1,0)),"")</f>
        <v/>
      </c>
      <c r="H1323" s="5" t="str">
        <f>IF(PhieuBauCu!$B$2&gt;4,IF(LEN($B1323)=0,"",IF(AND($B1323&gt;0,VALUE(SUBSTITUTE($B1323,"5","0"))=$B1323),1,0)),"")</f>
        <v/>
      </c>
      <c r="I1323" s="5" t="str">
        <f>IF(PhieuBauCu!$B$2&gt;5,IF(LEN($B1323)=0,"",IF(AND($B1323&gt;0,VALUE(SUBSTITUTE($B1323,"6","0"))=$B1323),1,0)),"")</f>
        <v/>
      </c>
      <c r="J1323" s="5" t="str">
        <f>IF(PhieuBauCu!$B$2&gt;6,IF(LEN($B1323)=0,"",IF(AND($B1323&gt;0,VALUE(SUBSTITUTE($B1323,"7","0"))=$B1323),1,0)),"")</f>
        <v/>
      </c>
      <c r="K1323" s="5" t="str">
        <f>IF(PhieuBauCu!$B$2&gt;7,IF(LEN($B1323)=0,"",IF(AND($B1323&gt;0,VALUE(SUBSTITUTE($B1323,"8","0"))=$B1323),1,0)),"")</f>
        <v/>
      </c>
      <c r="L1323" s="5" t="str">
        <f>IF(PhieuBauCu!$B$2&gt;8,IF(LEN($B1323)=0,"",IF(AND($B1323&gt;0,VALUE(SUBSTITUTE($B1323,"9","0"))=$B1323),1,0)),"")</f>
        <v/>
      </c>
      <c r="M1323" s="9">
        <f t="shared" si="41"/>
        <v>0</v>
      </c>
      <c r="N1323" s="36">
        <f>IF(AND(M1323&lt;=PhieuBauCu!$B$13,M1323&gt;=1),1,0)</f>
        <v>0</v>
      </c>
    </row>
    <row r="1324" spans="1:14" ht="28.5" customHeight="1">
      <c r="A1324" s="2">
        <v>1319</v>
      </c>
      <c r="B1324" s="3"/>
      <c r="C1324" s="48" t="str">
        <f t="shared" si="40"/>
        <v/>
      </c>
      <c r="D1324" s="5" t="str">
        <f>IF(PhieuBauCu!$B$2&gt;0,IF(LEN($B1324)=0,"",IF(AND($B1324&gt;0,VALUE(SUBSTITUTE($B1324,"1","0"))=$B1324),1,0)),"")</f>
        <v/>
      </c>
      <c r="E1324" s="5" t="str">
        <f>IF(PhieuBauCu!$B$2&gt;1,IF(LEN($B1324)=0,"",IF(AND($B1324&gt;0,VALUE(SUBSTITUTE($B1324,"2","0"))=$B1324),1,0)),"")</f>
        <v/>
      </c>
      <c r="F1324" s="5" t="str">
        <f>IF(PhieuBauCu!$B$2&gt;2,IF(LEN($B1324)=0,"",IF(AND($B1324&gt;0,VALUE(SUBSTITUTE($B1324,"3","0"))=$B1324),1,0)),"")</f>
        <v/>
      </c>
      <c r="G1324" s="5" t="str">
        <f>IF(PhieuBauCu!$B$2&gt;3,IF(LEN($B1324)=0,"",IF(AND($B1324&gt;0,VALUE(SUBSTITUTE($B1324,"4","0"))=$B1324),1,0)),"")</f>
        <v/>
      </c>
      <c r="H1324" s="5" t="str">
        <f>IF(PhieuBauCu!$B$2&gt;4,IF(LEN($B1324)=0,"",IF(AND($B1324&gt;0,VALUE(SUBSTITUTE($B1324,"5","0"))=$B1324),1,0)),"")</f>
        <v/>
      </c>
      <c r="I1324" s="5" t="str">
        <f>IF(PhieuBauCu!$B$2&gt;5,IF(LEN($B1324)=0,"",IF(AND($B1324&gt;0,VALUE(SUBSTITUTE($B1324,"6","0"))=$B1324),1,0)),"")</f>
        <v/>
      </c>
      <c r="J1324" s="5" t="str">
        <f>IF(PhieuBauCu!$B$2&gt;6,IF(LEN($B1324)=0,"",IF(AND($B1324&gt;0,VALUE(SUBSTITUTE($B1324,"7","0"))=$B1324),1,0)),"")</f>
        <v/>
      </c>
      <c r="K1324" s="5" t="str">
        <f>IF(PhieuBauCu!$B$2&gt;7,IF(LEN($B1324)=0,"",IF(AND($B1324&gt;0,VALUE(SUBSTITUTE($B1324,"8","0"))=$B1324),1,0)),"")</f>
        <v/>
      </c>
      <c r="L1324" s="5" t="str">
        <f>IF(PhieuBauCu!$B$2&gt;8,IF(LEN($B1324)=0,"",IF(AND($B1324&gt;0,VALUE(SUBSTITUTE($B1324,"9","0"))=$B1324),1,0)),"")</f>
        <v/>
      </c>
      <c r="M1324" s="9">
        <f t="shared" si="41"/>
        <v>0</v>
      </c>
      <c r="N1324" s="36">
        <f>IF(AND(M1324&lt;=PhieuBauCu!$B$13,M1324&gt;=1),1,0)</f>
        <v>0</v>
      </c>
    </row>
    <row r="1325" spans="1:14" ht="28.5" customHeight="1">
      <c r="A1325" s="2">
        <v>1320</v>
      </c>
      <c r="B1325" s="3"/>
      <c r="C1325" s="48" t="str">
        <f t="shared" si="40"/>
        <v/>
      </c>
      <c r="D1325" s="5" t="str">
        <f>IF(PhieuBauCu!$B$2&gt;0,IF(LEN($B1325)=0,"",IF(AND($B1325&gt;0,VALUE(SUBSTITUTE($B1325,"1","0"))=$B1325),1,0)),"")</f>
        <v/>
      </c>
      <c r="E1325" s="5" t="str">
        <f>IF(PhieuBauCu!$B$2&gt;1,IF(LEN($B1325)=0,"",IF(AND($B1325&gt;0,VALUE(SUBSTITUTE($B1325,"2","0"))=$B1325),1,0)),"")</f>
        <v/>
      </c>
      <c r="F1325" s="5" t="str">
        <f>IF(PhieuBauCu!$B$2&gt;2,IF(LEN($B1325)=0,"",IF(AND($B1325&gt;0,VALUE(SUBSTITUTE($B1325,"3","0"))=$B1325),1,0)),"")</f>
        <v/>
      </c>
      <c r="G1325" s="5" t="str">
        <f>IF(PhieuBauCu!$B$2&gt;3,IF(LEN($B1325)=0,"",IF(AND($B1325&gt;0,VALUE(SUBSTITUTE($B1325,"4","0"))=$B1325),1,0)),"")</f>
        <v/>
      </c>
      <c r="H1325" s="5" t="str">
        <f>IF(PhieuBauCu!$B$2&gt;4,IF(LEN($B1325)=0,"",IF(AND($B1325&gt;0,VALUE(SUBSTITUTE($B1325,"5","0"))=$B1325),1,0)),"")</f>
        <v/>
      </c>
      <c r="I1325" s="5" t="str">
        <f>IF(PhieuBauCu!$B$2&gt;5,IF(LEN($B1325)=0,"",IF(AND($B1325&gt;0,VALUE(SUBSTITUTE($B1325,"6","0"))=$B1325),1,0)),"")</f>
        <v/>
      </c>
      <c r="J1325" s="5" t="str">
        <f>IF(PhieuBauCu!$B$2&gt;6,IF(LEN($B1325)=0,"",IF(AND($B1325&gt;0,VALUE(SUBSTITUTE($B1325,"7","0"))=$B1325),1,0)),"")</f>
        <v/>
      </c>
      <c r="K1325" s="5" t="str">
        <f>IF(PhieuBauCu!$B$2&gt;7,IF(LEN($B1325)=0,"",IF(AND($B1325&gt;0,VALUE(SUBSTITUTE($B1325,"8","0"))=$B1325),1,0)),"")</f>
        <v/>
      </c>
      <c r="L1325" s="5" t="str">
        <f>IF(PhieuBauCu!$B$2&gt;8,IF(LEN($B1325)=0,"",IF(AND($B1325&gt;0,VALUE(SUBSTITUTE($B1325,"9","0"))=$B1325),1,0)),"")</f>
        <v/>
      </c>
      <c r="M1325" s="9">
        <f t="shared" si="41"/>
        <v>0</v>
      </c>
      <c r="N1325" s="36">
        <f>IF(AND(M1325&lt;=PhieuBauCu!$B$13,M1325&gt;=1),1,0)</f>
        <v>0</v>
      </c>
    </row>
    <row r="1326" spans="1:14" ht="28.5" customHeight="1">
      <c r="A1326" s="2">
        <v>1321</v>
      </c>
      <c r="B1326" s="3"/>
      <c r="C1326" s="48" t="str">
        <f t="shared" si="40"/>
        <v/>
      </c>
      <c r="D1326" s="5" t="str">
        <f>IF(PhieuBauCu!$B$2&gt;0,IF(LEN($B1326)=0,"",IF(AND($B1326&gt;0,VALUE(SUBSTITUTE($B1326,"1","0"))=$B1326),1,0)),"")</f>
        <v/>
      </c>
      <c r="E1326" s="5" t="str">
        <f>IF(PhieuBauCu!$B$2&gt;1,IF(LEN($B1326)=0,"",IF(AND($B1326&gt;0,VALUE(SUBSTITUTE($B1326,"2","0"))=$B1326),1,0)),"")</f>
        <v/>
      </c>
      <c r="F1326" s="5" t="str">
        <f>IF(PhieuBauCu!$B$2&gt;2,IF(LEN($B1326)=0,"",IF(AND($B1326&gt;0,VALUE(SUBSTITUTE($B1326,"3","0"))=$B1326),1,0)),"")</f>
        <v/>
      </c>
      <c r="G1326" s="5" t="str">
        <f>IF(PhieuBauCu!$B$2&gt;3,IF(LEN($B1326)=0,"",IF(AND($B1326&gt;0,VALUE(SUBSTITUTE($B1326,"4","0"))=$B1326),1,0)),"")</f>
        <v/>
      </c>
      <c r="H1326" s="5" t="str">
        <f>IF(PhieuBauCu!$B$2&gt;4,IF(LEN($B1326)=0,"",IF(AND($B1326&gt;0,VALUE(SUBSTITUTE($B1326,"5","0"))=$B1326),1,0)),"")</f>
        <v/>
      </c>
      <c r="I1326" s="5" t="str">
        <f>IF(PhieuBauCu!$B$2&gt;5,IF(LEN($B1326)=0,"",IF(AND($B1326&gt;0,VALUE(SUBSTITUTE($B1326,"6","0"))=$B1326),1,0)),"")</f>
        <v/>
      </c>
      <c r="J1326" s="5" t="str">
        <f>IF(PhieuBauCu!$B$2&gt;6,IF(LEN($B1326)=0,"",IF(AND($B1326&gt;0,VALUE(SUBSTITUTE($B1326,"7","0"))=$B1326),1,0)),"")</f>
        <v/>
      </c>
      <c r="K1326" s="5" t="str">
        <f>IF(PhieuBauCu!$B$2&gt;7,IF(LEN($B1326)=0,"",IF(AND($B1326&gt;0,VALUE(SUBSTITUTE($B1326,"8","0"))=$B1326),1,0)),"")</f>
        <v/>
      </c>
      <c r="L1326" s="5" t="str">
        <f>IF(PhieuBauCu!$B$2&gt;8,IF(LEN($B1326)=0,"",IF(AND($B1326&gt;0,VALUE(SUBSTITUTE($B1326,"9","0"))=$B1326),1,0)),"")</f>
        <v/>
      </c>
      <c r="M1326" s="9">
        <f t="shared" si="41"/>
        <v>0</v>
      </c>
      <c r="N1326" s="36">
        <f>IF(AND(M1326&lt;=PhieuBauCu!$B$13,M1326&gt;=1),1,0)</f>
        <v>0</v>
      </c>
    </row>
    <row r="1327" spans="1:14" ht="28.5" customHeight="1">
      <c r="A1327" s="2">
        <v>1322</v>
      </c>
      <c r="B1327" s="3"/>
      <c r="C1327" s="48" t="str">
        <f t="shared" si="40"/>
        <v/>
      </c>
      <c r="D1327" s="5" t="str">
        <f>IF(PhieuBauCu!$B$2&gt;0,IF(LEN($B1327)=0,"",IF(AND($B1327&gt;0,VALUE(SUBSTITUTE($B1327,"1","0"))=$B1327),1,0)),"")</f>
        <v/>
      </c>
      <c r="E1327" s="5" t="str">
        <f>IF(PhieuBauCu!$B$2&gt;1,IF(LEN($B1327)=0,"",IF(AND($B1327&gt;0,VALUE(SUBSTITUTE($B1327,"2","0"))=$B1327),1,0)),"")</f>
        <v/>
      </c>
      <c r="F1327" s="5" t="str">
        <f>IF(PhieuBauCu!$B$2&gt;2,IF(LEN($B1327)=0,"",IF(AND($B1327&gt;0,VALUE(SUBSTITUTE($B1327,"3","0"))=$B1327),1,0)),"")</f>
        <v/>
      </c>
      <c r="G1327" s="5" t="str">
        <f>IF(PhieuBauCu!$B$2&gt;3,IF(LEN($B1327)=0,"",IF(AND($B1327&gt;0,VALUE(SUBSTITUTE($B1327,"4","0"))=$B1327),1,0)),"")</f>
        <v/>
      </c>
      <c r="H1327" s="5" t="str">
        <f>IF(PhieuBauCu!$B$2&gt;4,IF(LEN($B1327)=0,"",IF(AND($B1327&gt;0,VALUE(SUBSTITUTE($B1327,"5","0"))=$B1327),1,0)),"")</f>
        <v/>
      </c>
      <c r="I1327" s="5" t="str">
        <f>IF(PhieuBauCu!$B$2&gt;5,IF(LEN($B1327)=0,"",IF(AND($B1327&gt;0,VALUE(SUBSTITUTE($B1327,"6","0"))=$B1327),1,0)),"")</f>
        <v/>
      </c>
      <c r="J1327" s="5" t="str">
        <f>IF(PhieuBauCu!$B$2&gt;6,IF(LEN($B1327)=0,"",IF(AND($B1327&gt;0,VALUE(SUBSTITUTE($B1327,"7","0"))=$B1327),1,0)),"")</f>
        <v/>
      </c>
      <c r="K1327" s="5" t="str">
        <f>IF(PhieuBauCu!$B$2&gt;7,IF(LEN($B1327)=0,"",IF(AND($B1327&gt;0,VALUE(SUBSTITUTE($B1327,"8","0"))=$B1327),1,0)),"")</f>
        <v/>
      </c>
      <c r="L1327" s="5" t="str">
        <f>IF(PhieuBauCu!$B$2&gt;8,IF(LEN($B1327)=0,"",IF(AND($B1327&gt;0,VALUE(SUBSTITUTE($B1327,"9","0"))=$B1327),1,0)),"")</f>
        <v/>
      </c>
      <c r="M1327" s="9">
        <f t="shared" si="41"/>
        <v>0</v>
      </c>
      <c r="N1327" s="36">
        <f>IF(AND(M1327&lt;=PhieuBauCu!$B$13,M1327&gt;=1),1,0)</f>
        <v>0</v>
      </c>
    </row>
    <row r="1328" spans="1:14" ht="28.5" customHeight="1">
      <c r="A1328" s="2">
        <v>1323</v>
      </c>
      <c r="B1328" s="3"/>
      <c r="C1328" s="48" t="str">
        <f t="shared" si="40"/>
        <v/>
      </c>
      <c r="D1328" s="5" t="str">
        <f>IF(PhieuBauCu!$B$2&gt;0,IF(LEN($B1328)=0,"",IF(AND($B1328&gt;0,VALUE(SUBSTITUTE($B1328,"1","0"))=$B1328),1,0)),"")</f>
        <v/>
      </c>
      <c r="E1328" s="5" t="str">
        <f>IF(PhieuBauCu!$B$2&gt;1,IF(LEN($B1328)=0,"",IF(AND($B1328&gt;0,VALUE(SUBSTITUTE($B1328,"2","0"))=$B1328),1,0)),"")</f>
        <v/>
      </c>
      <c r="F1328" s="5" t="str">
        <f>IF(PhieuBauCu!$B$2&gt;2,IF(LEN($B1328)=0,"",IF(AND($B1328&gt;0,VALUE(SUBSTITUTE($B1328,"3","0"))=$B1328),1,0)),"")</f>
        <v/>
      </c>
      <c r="G1328" s="5" t="str">
        <f>IF(PhieuBauCu!$B$2&gt;3,IF(LEN($B1328)=0,"",IF(AND($B1328&gt;0,VALUE(SUBSTITUTE($B1328,"4","0"))=$B1328),1,0)),"")</f>
        <v/>
      </c>
      <c r="H1328" s="5" t="str">
        <f>IF(PhieuBauCu!$B$2&gt;4,IF(LEN($B1328)=0,"",IF(AND($B1328&gt;0,VALUE(SUBSTITUTE($B1328,"5","0"))=$B1328),1,0)),"")</f>
        <v/>
      </c>
      <c r="I1328" s="5" t="str">
        <f>IF(PhieuBauCu!$B$2&gt;5,IF(LEN($B1328)=0,"",IF(AND($B1328&gt;0,VALUE(SUBSTITUTE($B1328,"6","0"))=$B1328),1,0)),"")</f>
        <v/>
      </c>
      <c r="J1328" s="5" t="str">
        <f>IF(PhieuBauCu!$B$2&gt;6,IF(LEN($B1328)=0,"",IF(AND($B1328&gt;0,VALUE(SUBSTITUTE($B1328,"7","0"))=$B1328),1,0)),"")</f>
        <v/>
      </c>
      <c r="K1328" s="5" t="str">
        <f>IF(PhieuBauCu!$B$2&gt;7,IF(LEN($B1328)=0,"",IF(AND($B1328&gt;0,VALUE(SUBSTITUTE($B1328,"8","0"))=$B1328),1,0)),"")</f>
        <v/>
      </c>
      <c r="L1328" s="5" t="str">
        <f>IF(PhieuBauCu!$B$2&gt;8,IF(LEN($B1328)=0,"",IF(AND($B1328&gt;0,VALUE(SUBSTITUTE($B1328,"9","0"))=$B1328),1,0)),"")</f>
        <v/>
      </c>
      <c r="M1328" s="9">
        <f t="shared" si="41"/>
        <v>0</v>
      </c>
      <c r="N1328" s="36">
        <f>IF(AND(M1328&lt;=PhieuBauCu!$B$13,M1328&gt;=1),1,0)</f>
        <v>0</v>
      </c>
    </row>
    <row r="1329" spans="1:14" ht="28.5" customHeight="1">
      <c r="A1329" s="2">
        <v>1324</v>
      </c>
      <c r="B1329" s="3"/>
      <c r="C1329" s="48" t="str">
        <f t="shared" si="40"/>
        <v/>
      </c>
      <c r="D1329" s="5" t="str">
        <f>IF(PhieuBauCu!$B$2&gt;0,IF(LEN($B1329)=0,"",IF(AND($B1329&gt;0,VALUE(SUBSTITUTE($B1329,"1","0"))=$B1329),1,0)),"")</f>
        <v/>
      </c>
      <c r="E1329" s="5" t="str">
        <f>IF(PhieuBauCu!$B$2&gt;1,IF(LEN($B1329)=0,"",IF(AND($B1329&gt;0,VALUE(SUBSTITUTE($B1329,"2","0"))=$B1329),1,0)),"")</f>
        <v/>
      </c>
      <c r="F1329" s="5" t="str">
        <f>IF(PhieuBauCu!$B$2&gt;2,IF(LEN($B1329)=0,"",IF(AND($B1329&gt;0,VALUE(SUBSTITUTE($B1329,"3","0"))=$B1329),1,0)),"")</f>
        <v/>
      </c>
      <c r="G1329" s="5" t="str">
        <f>IF(PhieuBauCu!$B$2&gt;3,IF(LEN($B1329)=0,"",IF(AND($B1329&gt;0,VALUE(SUBSTITUTE($B1329,"4","0"))=$B1329),1,0)),"")</f>
        <v/>
      </c>
      <c r="H1329" s="5" t="str">
        <f>IF(PhieuBauCu!$B$2&gt;4,IF(LEN($B1329)=0,"",IF(AND($B1329&gt;0,VALUE(SUBSTITUTE($B1329,"5","0"))=$B1329),1,0)),"")</f>
        <v/>
      </c>
      <c r="I1329" s="5" t="str">
        <f>IF(PhieuBauCu!$B$2&gt;5,IF(LEN($B1329)=0,"",IF(AND($B1329&gt;0,VALUE(SUBSTITUTE($B1329,"6","0"))=$B1329),1,0)),"")</f>
        <v/>
      </c>
      <c r="J1329" s="5" t="str">
        <f>IF(PhieuBauCu!$B$2&gt;6,IF(LEN($B1329)=0,"",IF(AND($B1329&gt;0,VALUE(SUBSTITUTE($B1329,"7","0"))=$B1329),1,0)),"")</f>
        <v/>
      </c>
      <c r="K1329" s="5" t="str">
        <f>IF(PhieuBauCu!$B$2&gt;7,IF(LEN($B1329)=0,"",IF(AND($B1329&gt;0,VALUE(SUBSTITUTE($B1329,"8","0"))=$B1329),1,0)),"")</f>
        <v/>
      </c>
      <c r="L1329" s="5" t="str">
        <f>IF(PhieuBauCu!$B$2&gt;8,IF(LEN($B1329)=0,"",IF(AND($B1329&gt;0,VALUE(SUBSTITUTE($B1329,"9","0"))=$B1329),1,0)),"")</f>
        <v/>
      </c>
      <c r="M1329" s="9">
        <f t="shared" si="41"/>
        <v>0</v>
      </c>
      <c r="N1329" s="36">
        <f>IF(AND(M1329&lt;=PhieuBauCu!$B$13,M1329&gt;=1),1,0)</f>
        <v>0</v>
      </c>
    </row>
    <row r="1330" spans="1:14" ht="28.5" customHeight="1">
      <c r="A1330" s="2">
        <v>1325</v>
      </c>
      <c r="B1330" s="3"/>
      <c r="C1330" s="48" t="str">
        <f t="shared" si="40"/>
        <v/>
      </c>
      <c r="D1330" s="5" t="str">
        <f>IF(PhieuBauCu!$B$2&gt;0,IF(LEN($B1330)=0,"",IF(AND($B1330&gt;0,VALUE(SUBSTITUTE($B1330,"1","0"))=$B1330),1,0)),"")</f>
        <v/>
      </c>
      <c r="E1330" s="5" t="str">
        <f>IF(PhieuBauCu!$B$2&gt;1,IF(LEN($B1330)=0,"",IF(AND($B1330&gt;0,VALUE(SUBSTITUTE($B1330,"2","0"))=$B1330),1,0)),"")</f>
        <v/>
      </c>
      <c r="F1330" s="5" t="str">
        <f>IF(PhieuBauCu!$B$2&gt;2,IF(LEN($B1330)=0,"",IF(AND($B1330&gt;0,VALUE(SUBSTITUTE($B1330,"3","0"))=$B1330),1,0)),"")</f>
        <v/>
      </c>
      <c r="G1330" s="5" t="str">
        <f>IF(PhieuBauCu!$B$2&gt;3,IF(LEN($B1330)=0,"",IF(AND($B1330&gt;0,VALUE(SUBSTITUTE($B1330,"4","0"))=$B1330),1,0)),"")</f>
        <v/>
      </c>
      <c r="H1330" s="5" t="str">
        <f>IF(PhieuBauCu!$B$2&gt;4,IF(LEN($B1330)=0,"",IF(AND($B1330&gt;0,VALUE(SUBSTITUTE($B1330,"5","0"))=$B1330),1,0)),"")</f>
        <v/>
      </c>
      <c r="I1330" s="5" t="str">
        <f>IF(PhieuBauCu!$B$2&gt;5,IF(LEN($B1330)=0,"",IF(AND($B1330&gt;0,VALUE(SUBSTITUTE($B1330,"6","0"))=$B1330),1,0)),"")</f>
        <v/>
      </c>
      <c r="J1330" s="5" t="str">
        <f>IF(PhieuBauCu!$B$2&gt;6,IF(LEN($B1330)=0,"",IF(AND($B1330&gt;0,VALUE(SUBSTITUTE($B1330,"7","0"))=$B1330),1,0)),"")</f>
        <v/>
      </c>
      <c r="K1330" s="5" t="str">
        <f>IF(PhieuBauCu!$B$2&gt;7,IF(LEN($B1330)=0,"",IF(AND($B1330&gt;0,VALUE(SUBSTITUTE($B1330,"8","0"))=$B1330),1,0)),"")</f>
        <v/>
      </c>
      <c r="L1330" s="5" t="str">
        <f>IF(PhieuBauCu!$B$2&gt;8,IF(LEN($B1330)=0,"",IF(AND($B1330&gt;0,VALUE(SUBSTITUTE($B1330,"9","0"))=$B1330),1,0)),"")</f>
        <v/>
      </c>
      <c r="M1330" s="9">
        <f t="shared" si="41"/>
        <v>0</v>
      </c>
      <c r="N1330" s="36">
        <f>IF(AND(M1330&lt;=PhieuBauCu!$B$13,M1330&gt;=1),1,0)</f>
        <v>0</v>
      </c>
    </row>
    <row r="1331" spans="1:14" ht="28.5" customHeight="1">
      <c r="A1331" s="2">
        <v>1326</v>
      </c>
      <c r="B1331" s="3"/>
      <c r="C1331" s="48" t="str">
        <f t="shared" si="40"/>
        <v/>
      </c>
      <c r="D1331" s="5" t="str">
        <f>IF(PhieuBauCu!$B$2&gt;0,IF(LEN($B1331)=0,"",IF(AND($B1331&gt;0,VALUE(SUBSTITUTE($B1331,"1","0"))=$B1331),1,0)),"")</f>
        <v/>
      </c>
      <c r="E1331" s="5" t="str">
        <f>IF(PhieuBauCu!$B$2&gt;1,IF(LEN($B1331)=0,"",IF(AND($B1331&gt;0,VALUE(SUBSTITUTE($B1331,"2","0"))=$B1331),1,0)),"")</f>
        <v/>
      </c>
      <c r="F1331" s="5" t="str">
        <f>IF(PhieuBauCu!$B$2&gt;2,IF(LEN($B1331)=0,"",IF(AND($B1331&gt;0,VALUE(SUBSTITUTE($B1331,"3","0"))=$B1331),1,0)),"")</f>
        <v/>
      </c>
      <c r="G1331" s="5" t="str">
        <f>IF(PhieuBauCu!$B$2&gt;3,IF(LEN($B1331)=0,"",IF(AND($B1331&gt;0,VALUE(SUBSTITUTE($B1331,"4","0"))=$B1331),1,0)),"")</f>
        <v/>
      </c>
      <c r="H1331" s="5" t="str">
        <f>IF(PhieuBauCu!$B$2&gt;4,IF(LEN($B1331)=0,"",IF(AND($B1331&gt;0,VALUE(SUBSTITUTE($B1331,"5","0"))=$B1331),1,0)),"")</f>
        <v/>
      </c>
      <c r="I1331" s="5" t="str">
        <f>IF(PhieuBauCu!$B$2&gt;5,IF(LEN($B1331)=0,"",IF(AND($B1331&gt;0,VALUE(SUBSTITUTE($B1331,"6","0"))=$B1331),1,0)),"")</f>
        <v/>
      </c>
      <c r="J1331" s="5" t="str">
        <f>IF(PhieuBauCu!$B$2&gt;6,IF(LEN($B1331)=0,"",IF(AND($B1331&gt;0,VALUE(SUBSTITUTE($B1331,"7","0"))=$B1331),1,0)),"")</f>
        <v/>
      </c>
      <c r="K1331" s="5" t="str">
        <f>IF(PhieuBauCu!$B$2&gt;7,IF(LEN($B1331)=0,"",IF(AND($B1331&gt;0,VALUE(SUBSTITUTE($B1331,"8","0"))=$B1331),1,0)),"")</f>
        <v/>
      </c>
      <c r="L1331" s="5" t="str">
        <f>IF(PhieuBauCu!$B$2&gt;8,IF(LEN($B1331)=0,"",IF(AND($B1331&gt;0,VALUE(SUBSTITUTE($B1331,"9","0"))=$B1331),1,0)),"")</f>
        <v/>
      </c>
      <c r="M1331" s="9">
        <f t="shared" si="41"/>
        <v>0</v>
      </c>
      <c r="N1331" s="36">
        <f>IF(AND(M1331&lt;=PhieuBauCu!$B$13,M1331&gt;=1),1,0)</f>
        <v>0</v>
      </c>
    </row>
    <row r="1332" spans="1:14" ht="28.5" customHeight="1">
      <c r="A1332" s="2">
        <v>1327</v>
      </c>
      <c r="B1332" s="3"/>
      <c r="C1332" s="48" t="str">
        <f t="shared" si="40"/>
        <v/>
      </c>
      <c r="D1332" s="5" t="str">
        <f>IF(PhieuBauCu!$B$2&gt;0,IF(LEN($B1332)=0,"",IF(AND($B1332&gt;0,VALUE(SUBSTITUTE($B1332,"1","0"))=$B1332),1,0)),"")</f>
        <v/>
      </c>
      <c r="E1332" s="5" t="str">
        <f>IF(PhieuBauCu!$B$2&gt;1,IF(LEN($B1332)=0,"",IF(AND($B1332&gt;0,VALUE(SUBSTITUTE($B1332,"2","0"))=$B1332),1,0)),"")</f>
        <v/>
      </c>
      <c r="F1332" s="5" t="str">
        <f>IF(PhieuBauCu!$B$2&gt;2,IF(LEN($B1332)=0,"",IF(AND($B1332&gt;0,VALUE(SUBSTITUTE($B1332,"3","0"))=$B1332),1,0)),"")</f>
        <v/>
      </c>
      <c r="G1332" s="5" t="str">
        <f>IF(PhieuBauCu!$B$2&gt;3,IF(LEN($B1332)=0,"",IF(AND($B1332&gt;0,VALUE(SUBSTITUTE($B1332,"4","0"))=$B1332),1,0)),"")</f>
        <v/>
      </c>
      <c r="H1332" s="5" t="str">
        <f>IF(PhieuBauCu!$B$2&gt;4,IF(LEN($B1332)=0,"",IF(AND($B1332&gt;0,VALUE(SUBSTITUTE($B1332,"5","0"))=$B1332),1,0)),"")</f>
        <v/>
      </c>
      <c r="I1332" s="5" t="str">
        <f>IF(PhieuBauCu!$B$2&gt;5,IF(LEN($B1332)=0,"",IF(AND($B1332&gt;0,VALUE(SUBSTITUTE($B1332,"6","0"))=$B1332),1,0)),"")</f>
        <v/>
      </c>
      <c r="J1332" s="5" t="str">
        <f>IF(PhieuBauCu!$B$2&gt;6,IF(LEN($B1332)=0,"",IF(AND($B1332&gt;0,VALUE(SUBSTITUTE($B1332,"7","0"))=$B1332),1,0)),"")</f>
        <v/>
      </c>
      <c r="K1332" s="5" t="str">
        <f>IF(PhieuBauCu!$B$2&gt;7,IF(LEN($B1332)=0,"",IF(AND($B1332&gt;0,VALUE(SUBSTITUTE($B1332,"8","0"))=$B1332),1,0)),"")</f>
        <v/>
      </c>
      <c r="L1332" s="5" t="str">
        <f>IF(PhieuBauCu!$B$2&gt;8,IF(LEN($B1332)=0,"",IF(AND($B1332&gt;0,VALUE(SUBSTITUTE($B1332,"9","0"))=$B1332),1,0)),"")</f>
        <v/>
      </c>
      <c r="M1332" s="9">
        <f t="shared" si="41"/>
        <v>0</v>
      </c>
      <c r="N1332" s="36">
        <f>IF(AND(M1332&lt;=PhieuBauCu!$B$13,M1332&gt;=1),1,0)</f>
        <v>0</v>
      </c>
    </row>
    <row r="1333" spans="1:14" ht="28.5" customHeight="1">
      <c r="A1333" s="2">
        <v>1328</v>
      </c>
      <c r="B1333" s="3"/>
      <c r="C1333" s="48" t="str">
        <f t="shared" si="40"/>
        <v/>
      </c>
      <c r="D1333" s="5" t="str">
        <f>IF(PhieuBauCu!$B$2&gt;0,IF(LEN($B1333)=0,"",IF(AND($B1333&gt;0,VALUE(SUBSTITUTE($B1333,"1","0"))=$B1333),1,0)),"")</f>
        <v/>
      </c>
      <c r="E1333" s="5" t="str">
        <f>IF(PhieuBauCu!$B$2&gt;1,IF(LEN($B1333)=0,"",IF(AND($B1333&gt;0,VALUE(SUBSTITUTE($B1333,"2","0"))=$B1333),1,0)),"")</f>
        <v/>
      </c>
      <c r="F1333" s="5" t="str">
        <f>IF(PhieuBauCu!$B$2&gt;2,IF(LEN($B1333)=0,"",IF(AND($B1333&gt;0,VALUE(SUBSTITUTE($B1333,"3","0"))=$B1333),1,0)),"")</f>
        <v/>
      </c>
      <c r="G1333" s="5" t="str">
        <f>IF(PhieuBauCu!$B$2&gt;3,IF(LEN($B1333)=0,"",IF(AND($B1333&gt;0,VALUE(SUBSTITUTE($B1333,"4","0"))=$B1333),1,0)),"")</f>
        <v/>
      </c>
      <c r="H1333" s="5" t="str">
        <f>IF(PhieuBauCu!$B$2&gt;4,IF(LEN($B1333)=0,"",IF(AND($B1333&gt;0,VALUE(SUBSTITUTE($B1333,"5","0"))=$B1333),1,0)),"")</f>
        <v/>
      </c>
      <c r="I1333" s="5" t="str">
        <f>IF(PhieuBauCu!$B$2&gt;5,IF(LEN($B1333)=0,"",IF(AND($B1333&gt;0,VALUE(SUBSTITUTE($B1333,"6","0"))=$B1333),1,0)),"")</f>
        <v/>
      </c>
      <c r="J1333" s="5" t="str">
        <f>IF(PhieuBauCu!$B$2&gt;6,IF(LEN($B1333)=0,"",IF(AND($B1333&gt;0,VALUE(SUBSTITUTE($B1333,"7","0"))=$B1333),1,0)),"")</f>
        <v/>
      </c>
      <c r="K1333" s="5" t="str">
        <f>IF(PhieuBauCu!$B$2&gt;7,IF(LEN($B1333)=0,"",IF(AND($B1333&gt;0,VALUE(SUBSTITUTE($B1333,"8","0"))=$B1333),1,0)),"")</f>
        <v/>
      </c>
      <c r="L1333" s="5" t="str">
        <f>IF(PhieuBauCu!$B$2&gt;8,IF(LEN($B1333)=0,"",IF(AND($B1333&gt;0,VALUE(SUBSTITUTE($B1333,"9","0"))=$B1333),1,0)),"")</f>
        <v/>
      </c>
      <c r="M1333" s="9">
        <f t="shared" si="41"/>
        <v>0</v>
      </c>
      <c r="N1333" s="36">
        <f>IF(AND(M1333&lt;=PhieuBauCu!$B$13,M1333&gt;=1),1,0)</f>
        <v>0</v>
      </c>
    </row>
    <row r="1334" spans="1:14" ht="28.5" customHeight="1">
      <c r="A1334" s="2">
        <v>1329</v>
      </c>
      <c r="B1334" s="3"/>
      <c r="C1334" s="48" t="str">
        <f t="shared" si="40"/>
        <v/>
      </c>
      <c r="D1334" s="5" t="str">
        <f>IF(PhieuBauCu!$B$2&gt;0,IF(LEN($B1334)=0,"",IF(AND($B1334&gt;0,VALUE(SUBSTITUTE($B1334,"1","0"))=$B1334),1,0)),"")</f>
        <v/>
      </c>
      <c r="E1334" s="5" t="str">
        <f>IF(PhieuBauCu!$B$2&gt;1,IF(LEN($B1334)=0,"",IF(AND($B1334&gt;0,VALUE(SUBSTITUTE($B1334,"2","0"))=$B1334),1,0)),"")</f>
        <v/>
      </c>
      <c r="F1334" s="5" t="str">
        <f>IF(PhieuBauCu!$B$2&gt;2,IF(LEN($B1334)=0,"",IF(AND($B1334&gt;0,VALUE(SUBSTITUTE($B1334,"3","0"))=$B1334),1,0)),"")</f>
        <v/>
      </c>
      <c r="G1334" s="5" t="str">
        <f>IF(PhieuBauCu!$B$2&gt;3,IF(LEN($B1334)=0,"",IF(AND($B1334&gt;0,VALUE(SUBSTITUTE($B1334,"4","0"))=$B1334),1,0)),"")</f>
        <v/>
      </c>
      <c r="H1334" s="5" t="str">
        <f>IF(PhieuBauCu!$B$2&gt;4,IF(LEN($B1334)=0,"",IF(AND($B1334&gt;0,VALUE(SUBSTITUTE($B1334,"5","0"))=$B1334),1,0)),"")</f>
        <v/>
      </c>
      <c r="I1334" s="5" t="str">
        <f>IF(PhieuBauCu!$B$2&gt;5,IF(LEN($B1334)=0,"",IF(AND($B1334&gt;0,VALUE(SUBSTITUTE($B1334,"6","0"))=$B1334),1,0)),"")</f>
        <v/>
      </c>
      <c r="J1334" s="5" t="str">
        <f>IF(PhieuBauCu!$B$2&gt;6,IF(LEN($B1334)=0,"",IF(AND($B1334&gt;0,VALUE(SUBSTITUTE($B1334,"7","0"))=$B1334),1,0)),"")</f>
        <v/>
      </c>
      <c r="K1334" s="5" t="str">
        <f>IF(PhieuBauCu!$B$2&gt;7,IF(LEN($B1334)=0,"",IF(AND($B1334&gt;0,VALUE(SUBSTITUTE($B1334,"8","0"))=$B1334),1,0)),"")</f>
        <v/>
      </c>
      <c r="L1334" s="5" t="str">
        <f>IF(PhieuBauCu!$B$2&gt;8,IF(LEN($B1334)=0,"",IF(AND($B1334&gt;0,VALUE(SUBSTITUTE($B1334,"9","0"))=$B1334),1,0)),"")</f>
        <v/>
      </c>
      <c r="M1334" s="9">
        <f t="shared" si="41"/>
        <v>0</v>
      </c>
      <c r="N1334" s="36">
        <f>IF(AND(M1334&lt;=PhieuBauCu!$B$13,M1334&gt;=1),1,0)</f>
        <v>0</v>
      </c>
    </row>
    <row r="1335" spans="1:14" ht="28.5" customHeight="1">
      <c r="A1335" s="2">
        <v>1330</v>
      </c>
      <c r="B1335" s="3"/>
      <c r="C1335" s="48" t="str">
        <f t="shared" si="40"/>
        <v/>
      </c>
      <c r="D1335" s="5" t="str">
        <f>IF(PhieuBauCu!$B$2&gt;0,IF(LEN($B1335)=0,"",IF(AND($B1335&gt;0,VALUE(SUBSTITUTE($B1335,"1","0"))=$B1335),1,0)),"")</f>
        <v/>
      </c>
      <c r="E1335" s="5" t="str">
        <f>IF(PhieuBauCu!$B$2&gt;1,IF(LEN($B1335)=0,"",IF(AND($B1335&gt;0,VALUE(SUBSTITUTE($B1335,"2","0"))=$B1335),1,0)),"")</f>
        <v/>
      </c>
      <c r="F1335" s="5" t="str">
        <f>IF(PhieuBauCu!$B$2&gt;2,IF(LEN($B1335)=0,"",IF(AND($B1335&gt;0,VALUE(SUBSTITUTE($B1335,"3","0"))=$B1335),1,0)),"")</f>
        <v/>
      </c>
      <c r="G1335" s="5" t="str">
        <f>IF(PhieuBauCu!$B$2&gt;3,IF(LEN($B1335)=0,"",IF(AND($B1335&gt;0,VALUE(SUBSTITUTE($B1335,"4","0"))=$B1335),1,0)),"")</f>
        <v/>
      </c>
      <c r="H1335" s="5" t="str">
        <f>IF(PhieuBauCu!$B$2&gt;4,IF(LEN($B1335)=0,"",IF(AND($B1335&gt;0,VALUE(SUBSTITUTE($B1335,"5","0"))=$B1335),1,0)),"")</f>
        <v/>
      </c>
      <c r="I1335" s="5" t="str">
        <f>IF(PhieuBauCu!$B$2&gt;5,IF(LEN($B1335)=0,"",IF(AND($B1335&gt;0,VALUE(SUBSTITUTE($B1335,"6","0"))=$B1335),1,0)),"")</f>
        <v/>
      </c>
      <c r="J1335" s="5" t="str">
        <f>IF(PhieuBauCu!$B$2&gt;6,IF(LEN($B1335)=0,"",IF(AND($B1335&gt;0,VALUE(SUBSTITUTE($B1335,"7","0"))=$B1335),1,0)),"")</f>
        <v/>
      </c>
      <c r="K1335" s="5" t="str">
        <f>IF(PhieuBauCu!$B$2&gt;7,IF(LEN($B1335)=0,"",IF(AND($B1335&gt;0,VALUE(SUBSTITUTE($B1335,"8","0"))=$B1335),1,0)),"")</f>
        <v/>
      </c>
      <c r="L1335" s="5" t="str">
        <f>IF(PhieuBauCu!$B$2&gt;8,IF(LEN($B1335)=0,"",IF(AND($B1335&gt;0,VALUE(SUBSTITUTE($B1335,"9","0"))=$B1335),1,0)),"")</f>
        <v/>
      </c>
      <c r="M1335" s="9">
        <f t="shared" si="41"/>
        <v>0</v>
      </c>
      <c r="N1335" s="36">
        <f>IF(AND(M1335&lt;=PhieuBauCu!$B$13,M1335&gt;=1),1,0)</f>
        <v>0</v>
      </c>
    </row>
    <row r="1336" spans="1:14" ht="28.5" customHeight="1">
      <c r="A1336" s="2">
        <v>1331</v>
      </c>
      <c r="B1336" s="3"/>
      <c r="C1336" s="48" t="str">
        <f t="shared" si="40"/>
        <v/>
      </c>
      <c r="D1336" s="5" t="str">
        <f>IF(PhieuBauCu!$B$2&gt;0,IF(LEN($B1336)=0,"",IF(AND($B1336&gt;0,VALUE(SUBSTITUTE($B1336,"1","0"))=$B1336),1,0)),"")</f>
        <v/>
      </c>
      <c r="E1336" s="5" t="str">
        <f>IF(PhieuBauCu!$B$2&gt;1,IF(LEN($B1336)=0,"",IF(AND($B1336&gt;0,VALUE(SUBSTITUTE($B1336,"2","0"))=$B1336),1,0)),"")</f>
        <v/>
      </c>
      <c r="F1336" s="5" t="str">
        <f>IF(PhieuBauCu!$B$2&gt;2,IF(LEN($B1336)=0,"",IF(AND($B1336&gt;0,VALUE(SUBSTITUTE($B1336,"3","0"))=$B1336),1,0)),"")</f>
        <v/>
      </c>
      <c r="G1336" s="5" t="str">
        <f>IF(PhieuBauCu!$B$2&gt;3,IF(LEN($B1336)=0,"",IF(AND($B1336&gt;0,VALUE(SUBSTITUTE($B1336,"4","0"))=$B1336),1,0)),"")</f>
        <v/>
      </c>
      <c r="H1336" s="5" t="str">
        <f>IF(PhieuBauCu!$B$2&gt;4,IF(LEN($B1336)=0,"",IF(AND($B1336&gt;0,VALUE(SUBSTITUTE($B1336,"5","0"))=$B1336),1,0)),"")</f>
        <v/>
      </c>
      <c r="I1336" s="5" t="str">
        <f>IF(PhieuBauCu!$B$2&gt;5,IF(LEN($B1336)=0,"",IF(AND($B1336&gt;0,VALUE(SUBSTITUTE($B1336,"6","0"))=$B1336),1,0)),"")</f>
        <v/>
      </c>
      <c r="J1336" s="5" t="str">
        <f>IF(PhieuBauCu!$B$2&gt;6,IF(LEN($B1336)=0,"",IF(AND($B1336&gt;0,VALUE(SUBSTITUTE($B1336,"7","0"))=$B1336),1,0)),"")</f>
        <v/>
      </c>
      <c r="K1336" s="5" t="str">
        <f>IF(PhieuBauCu!$B$2&gt;7,IF(LEN($B1336)=0,"",IF(AND($B1336&gt;0,VALUE(SUBSTITUTE($B1336,"8","0"))=$B1336),1,0)),"")</f>
        <v/>
      </c>
      <c r="L1336" s="5" t="str">
        <f>IF(PhieuBauCu!$B$2&gt;8,IF(LEN($B1336)=0,"",IF(AND($B1336&gt;0,VALUE(SUBSTITUTE($B1336,"9","0"))=$B1336),1,0)),"")</f>
        <v/>
      </c>
      <c r="M1336" s="9">
        <f t="shared" si="41"/>
        <v>0</v>
      </c>
      <c r="N1336" s="36">
        <f>IF(AND(M1336&lt;=PhieuBauCu!$B$13,M1336&gt;=1),1,0)</f>
        <v>0</v>
      </c>
    </row>
    <row r="1337" spans="1:14" ht="28.5" customHeight="1">
      <c r="A1337" s="2">
        <v>1332</v>
      </c>
      <c r="B1337" s="3"/>
      <c r="C1337" s="48" t="str">
        <f t="shared" si="40"/>
        <v/>
      </c>
      <c r="D1337" s="5" t="str">
        <f>IF(PhieuBauCu!$B$2&gt;0,IF(LEN($B1337)=0,"",IF(AND($B1337&gt;0,VALUE(SUBSTITUTE($B1337,"1","0"))=$B1337),1,0)),"")</f>
        <v/>
      </c>
      <c r="E1337" s="5" t="str">
        <f>IF(PhieuBauCu!$B$2&gt;1,IF(LEN($B1337)=0,"",IF(AND($B1337&gt;0,VALUE(SUBSTITUTE($B1337,"2","0"))=$B1337),1,0)),"")</f>
        <v/>
      </c>
      <c r="F1337" s="5" t="str">
        <f>IF(PhieuBauCu!$B$2&gt;2,IF(LEN($B1337)=0,"",IF(AND($B1337&gt;0,VALUE(SUBSTITUTE($B1337,"3","0"))=$B1337),1,0)),"")</f>
        <v/>
      </c>
      <c r="G1337" s="5" t="str">
        <f>IF(PhieuBauCu!$B$2&gt;3,IF(LEN($B1337)=0,"",IF(AND($B1337&gt;0,VALUE(SUBSTITUTE($B1337,"4","0"))=$B1337),1,0)),"")</f>
        <v/>
      </c>
      <c r="H1337" s="5" t="str">
        <f>IF(PhieuBauCu!$B$2&gt;4,IF(LEN($B1337)=0,"",IF(AND($B1337&gt;0,VALUE(SUBSTITUTE($B1337,"5","0"))=$B1337),1,0)),"")</f>
        <v/>
      </c>
      <c r="I1337" s="5" t="str">
        <f>IF(PhieuBauCu!$B$2&gt;5,IF(LEN($B1337)=0,"",IF(AND($B1337&gt;0,VALUE(SUBSTITUTE($B1337,"6","0"))=$B1337),1,0)),"")</f>
        <v/>
      </c>
      <c r="J1337" s="5" t="str">
        <f>IF(PhieuBauCu!$B$2&gt;6,IF(LEN($B1337)=0,"",IF(AND($B1337&gt;0,VALUE(SUBSTITUTE($B1337,"7","0"))=$B1337),1,0)),"")</f>
        <v/>
      </c>
      <c r="K1337" s="5" t="str">
        <f>IF(PhieuBauCu!$B$2&gt;7,IF(LEN($B1337)=0,"",IF(AND($B1337&gt;0,VALUE(SUBSTITUTE($B1337,"8","0"))=$B1337),1,0)),"")</f>
        <v/>
      </c>
      <c r="L1337" s="5" t="str">
        <f>IF(PhieuBauCu!$B$2&gt;8,IF(LEN($B1337)=0,"",IF(AND($B1337&gt;0,VALUE(SUBSTITUTE($B1337,"9","0"))=$B1337),1,0)),"")</f>
        <v/>
      </c>
      <c r="M1337" s="9">
        <f t="shared" si="41"/>
        <v>0</v>
      </c>
      <c r="N1337" s="36">
        <f>IF(AND(M1337&lt;=PhieuBauCu!$B$13,M1337&gt;=1),1,0)</f>
        <v>0</v>
      </c>
    </row>
    <row r="1338" spans="1:14" ht="28.5" customHeight="1">
      <c r="A1338" s="2">
        <v>1333</v>
      </c>
      <c r="B1338" s="3"/>
      <c r="C1338" s="48" t="str">
        <f t="shared" si="40"/>
        <v/>
      </c>
      <c r="D1338" s="5" t="str">
        <f>IF(PhieuBauCu!$B$2&gt;0,IF(LEN($B1338)=0,"",IF(AND($B1338&gt;0,VALUE(SUBSTITUTE($B1338,"1","0"))=$B1338),1,0)),"")</f>
        <v/>
      </c>
      <c r="E1338" s="5" t="str">
        <f>IF(PhieuBauCu!$B$2&gt;1,IF(LEN($B1338)=0,"",IF(AND($B1338&gt;0,VALUE(SUBSTITUTE($B1338,"2","0"))=$B1338),1,0)),"")</f>
        <v/>
      </c>
      <c r="F1338" s="5" t="str">
        <f>IF(PhieuBauCu!$B$2&gt;2,IF(LEN($B1338)=0,"",IF(AND($B1338&gt;0,VALUE(SUBSTITUTE($B1338,"3","0"))=$B1338),1,0)),"")</f>
        <v/>
      </c>
      <c r="G1338" s="5" t="str">
        <f>IF(PhieuBauCu!$B$2&gt;3,IF(LEN($B1338)=0,"",IF(AND($B1338&gt;0,VALUE(SUBSTITUTE($B1338,"4","0"))=$B1338),1,0)),"")</f>
        <v/>
      </c>
      <c r="H1338" s="5" t="str">
        <f>IF(PhieuBauCu!$B$2&gt;4,IF(LEN($B1338)=0,"",IF(AND($B1338&gt;0,VALUE(SUBSTITUTE($B1338,"5","0"))=$B1338),1,0)),"")</f>
        <v/>
      </c>
      <c r="I1338" s="5" t="str">
        <f>IF(PhieuBauCu!$B$2&gt;5,IF(LEN($B1338)=0,"",IF(AND($B1338&gt;0,VALUE(SUBSTITUTE($B1338,"6","0"))=$B1338),1,0)),"")</f>
        <v/>
      </c>
      <c r="J1338" s="5" t="str">
        <f>IF(PhieuBauCu!$B$2&gt;6,IF(LEN($B1338)=0,"",IF(AND($B1338&gt;0,VALUE(SUBSTITUTE($B1338,"7","0"))=$B1338),1,0)),"")</f>
        <v/>
      </c>
      <c r="K1338" s="5" t="str">
        <f>IF(PhieuBauCu!$B$2&gt;7,IF(LEN($B1338)=0,"",IF(AND($B1338&gt;0,VALUE(SUBSTITUTE($B1338,"8","0"))=$B1338),1,0)),"")</f>
        <v/>
      </c>
      <c r="L1338" s="5" t="str">
        <f>IF(PhieuBauCu!$B$2&gt;8,IF(LEN($B1338)=0,"",IF(AND($B1338&gt;0,VALUE(SUBSTITUTE($B1338,"9","0"))=$B1338),1,0)),"")</f>
        <v/>
      </c>
      <c r="M1338" s="9">
        <f t="shared" si="41"/>
        <v>0</v>
      </c>
      <c r="N1338" s="36">
        <f>IF(AND(M1338&lt;=PhieuBauCu!$B$13,M1338&gt;=1),1,0)</f>
        <v>0</v>
      </c>
    </row>
    <row r="1339" spans="1:14" ht="28.5" customHeight="1">
      <c r="A1339" s="2">
        <v>1334</v>
      </c>
      <c r="B1339" s="3"/>
      <c r="C1339" s="48" t="str">
        <f t="shared" si="40"/>
        <v/>
      </c>
      <c r="D1339" s="5" t="str">
        <f>IF(PhieuBauCu!$B$2&gt;0,IF(LEN($B1339)=0,"",IF(AND($B1339&gt;0,VALUE(SUBSTITUTE($B1339,"1","0"))=$B1339),1,0)),"")</f>
        <v/>
      </c>
      <c r="E1339" s="5" t="str">
        <f>IF(PhieuBauCu!$B$2&gt;1,IF(LEN($B1339)=0,"",IF(AND($B1339&gt;0,VALUE(SUBSTITUTE($B1339,"2","0"))=$B1339),1,0)),"")</f>
        <v/>
      </c>
      <c r="F1339" s="5" t="str">
        <f>IF(PhieuBauCu!$B$2&gt;2,IF(LEN($B1339)=0,"",IF(AND($B1339&gt;0,VALUE(SUBSTITUTE($B1339,"3","0"))=$B1339),1,0)),"")</f>
        <v/>
      </c>
      <c r="G1339" s="5" t="str">
        <f>IF(PhieuBauCu!$B$2&gt;3,IF(LEN($B1339)=0,"",IF(AND($B1339&gt;0,VALUE(SUBSTITUTE($B1339,"4","0"))=$B1339),1,0)),"")</f>
        <v/>
      </c>
      <c r="H1339" s="5" t="str">
        <f>IF(PhieuBauCu!$B$2&gt;4,IF(LEN($B1339)=0,"",IF(AND($B1339&gt;0,VALUE(SUBSTITUTE($B1339,"5","0"))=$B1339),1,0)),"")</f>
        <v/>
      </c>
      <c r="I1339" s="5" t="str">
        <f>IF(PhieuBauCu!$B$2&gt;5,IF(LEN($B1339)=0,"",IF(AND($B1339&gt;0,VALUE(SUBSTITUTE($B1339,"6","0"))=$B1339),1,0)),"")</f>
        <v/>
      </c>
      <c r="J1339" s="5" t="str">
        <f>IF(PhieuBauCu!$B$2&gt;6,IF(LEN($B1339)=0,"",IF(AND($B1339&gt;0,VALUE(SUBSTITUTE($B1339,"7","0"))=$B1339),1,0)),"")</f>
        <v/>
      </c>
      <c r="K1339" s="5" t="str">
        <f>IF(PhieuBauCu!$B$2&gt;7,IF(LEN($B1339)=0,"",IF(AND($B1339&gt;0,VALUE(SUBSTITUTE($B1339,"8","0"))=$B1339),1,0)),"")</f>
        <v/>
      </c>
      <c r="L1339" s="5" t="str">
        <f>IF(PhieuBauCu!$B$2&gt;8,IF(LEN($B1339)=0,"",IF(AND($B1339&gt;0,VALUE(SUBSTITUTE($B1339,"9","0"))=$B1339),1,0)),"")</f>
        <v/>
      </c>
      <c r="M1339" s="9">
        <f t="shared" si="41"/>
        <v>0</v>
      </c>
      <c r="N1339" s="36">
        <f>IF(AND(M1339&lt;=PhieuBauCu!$B$13,M1339&gt;=1),1,0)</f>
        <v>0</v>
      </c>
    </row>
    <row r="1340" spans="1:14" ht="28.5" customHeight="1">
      <c r="A1340" s="2">
        <v>1335</v>
      </c>
      <c r="B1340" s="3"/>
      <c r="C1340" s="48" t="str">
        <f t="shared" si="40"/>
        <v/>
      </c>
      <c r="D1340" s="5" t="str">
        <f>IF(PhieuBauCu!$B$2&gt;0,IF(LEN($B1340)=0,"",IF(AND($B1340&gt;0,VALUE(SUBSTITUTE($B1340,"1","0"))=$B1340),1,0)),"")</f>
        <v/>
      </c>
      <c r="E1340" s="5" t="str">
        <f>IF(PhieuBauCu!$B$2&gt;1,IF(LEN($B1340)=0,"",IF(AND($B1340&gt;0,VALUE(SUBSTITUTE($B1340,"2","0"))=$B1340),1,0)),"")</f>
        <v/>
      </c>
      <c r="F1340" s="5" t="str">
        <f>IF(PhieuBauCu!$B$2&gt;2,IF(LEN($B1340)=0,"",IF(AND($B1340&gt;0,VALUE(SUBSTITUTE($B1340,"3","0"))=$B1340),1,0)),"")</f>
        <v/>
      </c>
      <c r="G1340" s="5" t="str">
        <f>IF(PhieuBauCu!$B$2&gt;3,IF(LEN($B1340)=0,"",IF(AND($B1340&gt;0,VALUE(SUBSTITUTE($B1340,"4","0"))=$B1340),1,0)),"")</f>
        <v/>
      </c>
      <c r="H1340" s="5" t="str">
        <f>IF(PhieuBauCu!$B$2&gt;4,IF(LEN($B1340)=0,"",IF(AND($B1340&gt;0,VALUE(SUBSTITUTE($B1340,"5","0"))=$B1340),1,0)),"")</f>
        <v/>
      </c>
      <c r="I1340" s="5" t="str">
        <f>IF(PhieuBauCu!$B$2&gt;5,IF(LEN($B1340)=0,"",IF(AND($B1340&gt;0,VALUE(SUBSTITUTE($B1340,"6","0"))=$B1340),1,0)),"")</f>
        <v/>
      </c>
      <c r="J1340" s="5" t="str">
        <f>IF(PhieuBauCu!$B$2&gt;6,IF(LEN($B1340)=0,"",IF(AND($B1340&gt;0,VALUE(SUBSTITUTE($B1340,"7","0"))=$B1340),1,0)),"")</f>
        <v/>
      </c>
      <c r="K1340" s="5" t="str">
        <f>IF(PhieuBauCu!$B$2&gt;7,IF(LEN($B1340)=0,"",IF(AND($B1340&gt;0,VALUE(SUBSTITUTE($B1340,"8","0"))=$B1340),1,0)),"")</f>
        <v/>
      </c>
      <c r="L1340" s="5" t="str">
        <f>IF(PhieuBauCu!$B$2&gt;8,IF(LEN($B1340)=0,"",IF(AND($B1340&gt;0,VALUE(SUBSTITUTE($B1340,"9","0"))=$B1340),1,0)),"")</f>
        <v/>
      </c>
      <c r="M1340" s="9">
        <f t="shared" si="41"/>
        <v>0</v>
      </c>
      <c r="N1340" s="36">
        <f>IF(AND(M1340&lt;=PhieuBauCu!$B$13,M1340&gt;=1),1,0)</f>
        <v>0</v>
      </c>
    </row>
    <row r="1341" spans="1:14" ht="28.5" customHeight="1">
      <c r="A1341" s="2">
        <v>1336</v>
      </c>
      <c r="B1341" s="3"/>
      <c r="C1341" s="48" t="str">
        <f t="shared" si="40"/>
        <v/>
      </c>
      <c r="D1341" s="5" t="str">
        <f>IF(PhieuBauCu!$B$2&gt;0,IF(LEN($B1341)=0,"",IF(AND($B1341&gt;0,VALUE(SUBSTITUTE($B1341,"1","0"))=$B1341),1,0)),"")</f>
        <v/>
      </c>
      <c r="E1341" s="5" t="str">
        <f>IF(PhieuBauCu!$B$2&gt;1,IF(LEN($B1341)=0,"",IF(AND($B1341&gt;0,VALUE(SUBSTITUTE($B1341,"2","0"))=$B1341),1,0)),"")</f>
        <v/>
      </c>
      <c r="F1341" s="5" t="str">
        <f>IF(PhieuBauCu!$B$2&gt;2,IF(LEN($B1341)=0,"",IF(AND($B1341&gt;0,VALUE(SUBSTITUTE($B1341,"3","0"))=$B1341),1,0)),"")</f>
        <v/>
      </c>
      <c r="G1341" s="5" t="str">
        <f>IF(PhieuBauCu!$B$2&gt;3,IF(LEN($B1341)=0,"",IF(AND($B1341&gt;0,VALUE(SUBSTITUTE($B1341,"4","0"))=$B1341),1,0)),"")</f>
        <v/>
      </c>
      <c r="H1341" s="5" t="str">
        <f>IF(PhieuBauCu!$B$2&gt;4,IF(LEN($B1341)=0,"",IF(AND($B1341&gt;0,VALUE(SUBSTITUTE($B1341,"5","0"))=$B1341),1,0)),"")</f>
        <v/>
      </c>
      <c r="I1341" s="5" t="str">
        <f>IF(PhieuBauCu!$B$2&gt;5,IF(LEN($B1341)=0,"",IF(AND($B1341&gt;0,VALUE(SUBSTITUTE($B1341,"6","0"))=$B1341),1,0)),"")</f>
        <v/>
      </c>
      <c r="J1341" s="5" t="str">
        <f>IF(PhieuBauCu!$B$2&gt;6,IF(LEN($B1341)=0,"",IF(AND($B1341&gt;0,VALUE(SUBSTITUTE($B1341,"7","0"))=$B1341),1,0)),"")</f>
        <v/>
      </c>
      <c r="K1341" s="5" t="str">
        <f>IF(PhieuBauCu!$B$2&gt;7,IF(LEN($B1341)=0,"",IF(AND($B1341&gt;0,VALUE(SUBSTITUTE($B1341,"8","0"))=$B1341),1,0)),"")</f>
        <v/>
      </c>
      <c r="L1341" s="5" t="str">
        <f>IF(PhieuBauCu!$B$2&gt;8,IF(LEN($B1341)=0,"",IF(AND($B1341&gt;0,VALUE(SUBSTITUTE($B1341,"9","0"))=$B1341),1,0)),"")</f>
        <v/>
      </c>
      <c r="M1341" s="9">
        <f t="shared" si="41"/>
        <v>0</v>
      </c>
      <c r="N1341" s="36">
        <f>IF(AND(M1341&lt;=PhieuBauCu!$B$13,M1341&gt;=1),1,0)</f>
        <v>0</v>
      </c>
    </row>
    <row r="1342" spans="1:14" ht="28.5" customHeight="1">
      <c r="A1342" s="2">
        <v>1337</v>
      </c>
      <c r="B1342" s="3"/>
      <c r="C1342" s="48" t="str">
        <f t="shared" si="40"/>
        <v/>
      </c>
      <c r="D1342" s="5" t="str">
        <f>IF(PhieuBauCu!$B$2&gt;0,IF(LEN($B1342)=0,"",IF(AND($B1342&gt;0,VALUE(SUBSTITUTE($B1342,"1","0"))=$B1342),1,0)),"")</f>
        <v/>
      </c>
      <c r="E1342" s="5" t="str">
        <f>IF(PhieuBauCu!$B$2&gt;1,IF(LEN($B1342)=0,"",IF(AND($B1342&gt;0,VALUE(SUBSTITUTE($B1342,"2","0"))=$B1342),1,0)),"")</f>
        <v/>
      </c>
      <c r="F1342" s="5" t="str">
        <f>IF(PhieuBauCu!$B$2&gt;2,IF(LEN($B1342)=0,"",IF(AND($B1342&gt;0,VALUE(SUBSTITUTE($B1342,"3","0"))=$B1342),1,0)),"")</f>
        <v/>
      </c>
      <c r="G1342" s="5" t="str">
        <f>IF(PhieuBauCu!$B$2&gt;3,IF(LEN($B1342)=0,"",IF(AND($B1342&gt;0,VALUE(SUBSTITUTE($B1342,"4","0"))=$B1342),1,0)),"")</f>
        <v/>
      </c>
      <c r="H1342" s="5" t="str">
        <f>IF(PhieuBauCu!$B$2&gt;4,IF(LEN($B1342)=0,"",IF(AND($B1342&gt;0,VALUE(SUBSTITUTE($B1342,"5","0"))=$B1342),1,0)),"")</f>
        <v/>
      </c>
      <c r="I1342" s="5" t="str">
        <f>IF(PhieuBauCu!$B$2&gt;5,IF(LEN($B1342)=0,"",IF(AND($B1342&gt;0,VALUE(SUBSTITUTE($B1342,"6","0"))=$B1342),1,0)),"")</f>
        <v/>
      </c>
      <c r="J1342" s="5" t="str">
        <f>IF(PhieuBauCu!$B$2&gt;6,IF(LEN($B1342)=0,"",IF(AND($B1342&gt;0,VALUE(SUBSTITUTE($B1342,"7","0"))=$B1342),1,0)),"")</f>
        <v/>
      </c>
      <c r="K1342" s="5" t="str">
        <f>IF(PhieuBauCu!$B$2&gt;7,IF(LEN($B1342)=0,"",IF(AND($B1342&gt;0,VALUE(SUBSTITUTE($B1342,"8","0"))=$B1342),1,0)),"")</f>
        <v/>
      </c>
      <c r="L1342" s="5" t="str">
        <f>IF(PhieuBauCu!$B$2&gt;8,IF(LEN($B1342)=0,"",IF(AND($B1342&gt;0,VALUE(SUBSTITUTE($B1342,"9","0"))=$B1342),1,0)),"")</f>
        <v/>
      </c>
      <c r="M1342" s="9">
        <f t="shared" si="41"/>
        <v>0</v>
      </c>
      <c r="N1342" s="36">
        <f>IF(AND(M1342&lt;=PhieuBauCu!$B$13,M1342&gt;=1),1,0)</f>
        <v>0</v>
      </c>
    </row>
    <row r="1343" spans="1:14" ht="28.5" customHeight="1">
      <c r="A1343" s="2">
        <v>1338</v>
      </c>
      <c r="B1343" s="3"/>
      <c r="C1343" s="48" t="str">
        <f t="shared" si="40"/>
        <v/>
      </c>
      <c r="D1343" s="5" t="str">
        <f>IF(PhieuBauCu!$B$2&gt;0,IF(LEN($B1343)=0,"",IF(AND($B1343&gt;0,VALUE(SUBSTITUTE($B1343,"1","0"))=$B1343),1,0)),"")</f>
        <v/>
      </c>
      <c r="E1343" s="5" t="str">
        <f>IF(PhieuBauCu!$B$2&gt;1,IF(LEN($B1343)=0,"",IF(AND($B1343&gt;0,VALUE(SUBSTITUTE($B1343,"2","0"))=$B1343),1,0)),"")</f>
        <v/>
      </c>
      <c r="F1343" s="5" t="str">
        <f>IF(PhieuBauCu!$B$2&gt;2,IF(LEN($B1343)=0,"",IF(AND($B1343&gt;0,VALUE(SUBSTITUTE($B1343,"3","0"))=$B1343),1,0)),"")</f>
        <v/>
      </c>
      <c r="G1343" s="5" t="str">
        <f>IF(PhieuBauCu!$B$2&gt;3,IF(LEN($B1343)=0,"",IF(AND($B1343&gt;0,VALUE(SUBSTITUTE($B1343,"4","0"))=$B1343),1,0)),"")</f>
        <v/>
      </c>
      <c r="H1343" s="5" t="str">
        <f>IF(PhieuBauCu!$B$2&gt;4,IF(LEN($B1343)=0,"",IF(AND($B1343&gt;0,VALUE(SUBSTITUTE($B1343,"5","0"))=$B1343),1,0)),"")</f>
        <v/>
      </c>
      <c r="I1343" s="5" t="str">
        <f>IF(PhieuBauCu!$B$2&gt;5,IF(LEN($B1343)=0,"",IF(AND($B1343&gt;0,VALUE(SUBSTITUTE($B1343,"6","0"))=$B1343),1,0)),"")</f>
        <v/>
      </c>
      <c r="J1343" s="5" t="str">
        <f>IF(PhieuBauCu!$B$2&gt;6,IF(LEN($B1343)=0,"",IF(AND($B1343&gt;0,VALUE(SUBSTITUTE($B1343,"7","0"))=$B1343),1,0)),"")</f>
        <v/>
      </c>
      <c r="K1343" s="5" t="str">
        <f>IF(PhieuBauCu!$B$2&gt;7,IF(LEN($B1343)=0,"",IF(AND($B1343&gt;0,VALUE(SUBSTITUTE($B1343,"8","0"))=$B1343),1,0)),"")</f>
        <v/>
      </c>
      <c r="L1343" s="5" t="str">
        <f>IF(PhieuBauCu!$B$2&gt;8,IF(LEN($B1343)=0,"",IF(AND($B1343&gt;0,VALUE(SUBSTITUTE($B1343,"9","0"))=$B1343),1,0)),"")</f>
        <v/>
      </c>
      <c r="M1343" s="9">
        <f t="shared" si="41"/>
        <v>0</v>
      </c>
      <c r="N1343" s="36">
        <f>IF(AND(M1343&lt;=PhieuBauCu!$B$13,M1343&gt;=1),1,0)</f>
        <v>0</v>
      </c>
    </row>
    <row r="1344" spans="1:14" ht="28.5" customHeight="1">
      <c r="A1344" s="2">
        <v>1339</v>
      </c>
      <c r="B1344" s="3"/>
      <c r="C1344" s="48" t="str">
        <f t="shared" si="40"/>
        <v/>
      </c>
      <c r="D1344" s="5" t="str">
        <f>IF(PhieuBauCu!$B$2&gt;0,IF(LEN($B1344)=0,"",IF(AND($B1344&gt;0,VALUE(SUBSTITUTE($B1344,"1","0"))=$B1344),1,0)),"")</f>
        <v/>
      </c>
      <c r="E1344" s="5" t="str">
        <f>IF(PhieuBauCu!$B$2&gt;1,IF(LEN($B1344)=0,"",IF(AND($B1344&gt;0,VALUE(SUBSTITUTE($B1344,"2","0"))=$B1344),1,0)),"")</f>
        <v/>
      </c>
      <c r="F1344" s="5" t="str">
        <f>IF(PhieuBauCu!$B$2&gt;2,IF(LEN($B1344)=0,"",IF(AND($B1344&gt;0,VALUE(SUBSTITUTE($B1344,"3","0"))=$B1344),1,0)),"")</f>
        <v/>
      </c>
      <c r="G1344" s="5" t="str">
        <f>IF(PhieuBauCu!$B$2&gt;3,IF(LEN($B1344)=0,"",IF(AND($B1344&gt;0,VALUE(SUBSTITUTE($B1344,"4","0"))=$B1344),1,0)),"")</f>
        <v/>
      </c>
      <c r="H1344" s="5" t="str">
        <f>IF(PhieuBauCu!$B$2&gt;4,IF(LEN($B1344)=0,"",IF(AND($B1344&gt;0,VALUE(SUBSTITUTE($B1344,"5","0"))=$B1344),1,0)),"")</f>
        <v/>
      </c>
      <c r="I1344" s="5" t="str">
        <f>IF(PhieuBauCu!$B$2&gt;5,IF(LEN($B1344)=0,"",IF(AND($B1344&gt;0,VALUE(SUBSTITUTE($B1344,"6","0"))=$B1344),1,0)),"")</f>
        <v/>
      </c>
      <c r="J1344" s="5" t="str">
        <f>IF(PhieuBauCu!$B$2&gt;6,IF(LEN($B1344)=0,"",IF(AND($B1344&gt;0,VALUE(SUBSTITUTE($B1344,"7","0"))=$B1344),1,0)),"")</f>
        <v/>
      </c>
      <c r="K1344" s="5" t="str">
        <f>IF(PhieuBauCu!$B$2&gt;7,IF(LEN($B1344)=0,"",IF(AND($B1344&gt;0,VALUE(SUBSTITUTE($B1344,"8","0"))=$B1344),1,0)),"")</f>
        <v/>
      </c>
      <c r="L1344" s="5" t="str">
        <f>IF(PhieuBauCu!$B$2&gt;8,IF(LEN($B1344)=0,"",IF(AND($B1344&gt;0,VALUE(SUBSTITUTE($B1344,"9","0"))=$B1344),1,0)),"")</f>
        <v/>
      </c>
      <c r="M1344" s="9">
        <f t="shared" si="41"/>
        <v>0</v>
      </c>
      <c r="N1344" s="36">
        <f>IF(AND(M1344&lt;=PhieuBauCu!$B$13,M1344&gt;=1),1,0)</f>
        <v>0</v>
      </c>
    </row>
    <row r="1345" spans="1:14" ht="28.5" customHeight="1">
      <c r="A1345" s="2">
        <v>1340</v>
      </c>
      <c r="B1345" s="3"/>
      <c r="C1345" s="48" t="str">
        <f t="shared" si="40"/>
        <v/>
      </c>
      <c r="D1345" s="5" t="str">
        <f>IF(PhieuBauCu!$B$2&gt;0,IF(LEN($B1345)=0,"",IF(AND($B1345&gt;0,VALUE(SUBSTITUTE($B1345,"1","0"))=$B1345),1,0)),"")</f>
        <v/>
      </c>
      <c r="E1345" s="5" t="str">
        <f>IF(PhieuBauCu!$B$2&gt;1,IF(LEN($B1345)=0,"",IF(AND($B1345&gt;0,VALUE(SUBSTITUTE($B1345,"2","0"))=$B1345),1,0)),"")</f>
        <v/>
      </c>
      <c r="F1345" s="5" t="str">
        <f>IF(PhieuBauCu!$B$2&gt;2,IF(LEN($B1345)=0,"",IF(AND($B1345&gt;0,VALUE(SUBSTITUTE($B1345,"3","0"))=$B1345),1,0)),"")</f>
        <v/>
      </c>
      <c r="G1345" s="5" t="str">
        <f>IF(PhieuBauCu!$B$2&gt;3,IF(LEN($B1345)=0,"",IF(AND($B1345&gt;0,VALUE(SUBSTITUTE($B1345,"4","0"))=$B1345),1,0)),"")</f>
        <v/>
      </c>
      <c r="H1345" s="5" t="str">
        <f>IF(PhieuBauCu!$B$2&gt;4,IF(LEN($B1345)=0,"",IF(AND($B1345&gt;0,VALUE(SUBSTITUTE($B1345,"5","0"))=$B1345),1,0)),"")</f>
        <v/>
      </c>
      <c r="I1345" s="5" t="str">
        <f>IF(PhieuBauCu!$B$2&gt;5,IF(LEN($B1345)=0,"",IF(AND($B1345&gt;0,VALUE(SUBSTITUTE($B1345,"6","0"))=$B1345),1,0)),"")</f>
        <v/>
      </c>
      <c r="J1345" s="5" t="str">
        <f>IF(PhieuBauCu!$B$2&gt;6,IF(LEN($B1345)=0,"",IF(AND($B1345&gt;0,VALUE(SUBSTITUTE($B1345,"7","0"))=$B1345),1,0)),"")</f>
        <v/>
      </c>
      <c r="K1345" s="5" t="str">
        <f>IF(PhieuBauCu!$B$2&gt;7,IF(LEN($B1345)=0,"",IF(AND($B1345&gt;0,VALUE(SUBSTITUTE($B1345,"8","0"))=$B1345),1,0)),"")</f>
        <v/>
      </c>
      <c r="L1345" s="5" t="str">
        <f>IF(PhieuBauCu!$B$2&gt;8,IF(LEN($B1345)=0,"",IF(AND($B1345&gt;0,VALUE(SUBSTITUTE($B1345,"9","0"))=$B1345),1,0)),"")</f>
        <v/>
      </c>
      <c r="M1345" s="9">
        <f t="shared" si="41"/>
        <v>0</v>
      </c>
      <c r="N1345" s="36">
        <f>IF(AND(M1345&lt;=PhieuBauCu!$B$13,M1345&gt;=1),1,0)</f>
        <v>0</v>
      </c>
    </row>
    <row r="1346" spans="1:14" ht="28.5" customHeight="1">
      <c r="A1346" s="2">
        <v>1341</v>
      </c>
      <c r="B1346" s="3"/>
      <c r="C1346" s="48" t="str">
        <f t="shared" si="40"/>
        <v/>
      </c>
      <c r="D1346" s="5" t="str">
        <f>IF(PhieuBauCu!$B$2&gt;0,IF(LEN($B1346)=0,"",IF(AND($B1346&gt;0,VALUE(SUBSTITUTE($B1346,"1","0"))=$B1346),1,0)),"")</f>
        <v/>
      </c>
      <c r="E1346" s="5" t="str">
        <f>IF(PhieuBauCu!$B$2&gt;1,IF(LEN($B1346)=0,"",IF(AND($B1346&gt;0,VALUE(SUBSTITUTE($B1346,"2","0"))=$B1346),1,0)),"")</f>
        <v/>
      </c>
      <c r="F1346" s="5" t="str">
        <f>IF(PhieuBauCu!$B$2&gt;2,IF(LEN($B1346)=0,"",IF(AND($B1346&gt;0,VALUE(SUBSTITUTE($B1346,"3","0"))=$B1346),1,0)),"")</f>
        <v/>
      </c>
      <c r="G1346" s="5" t="str">
        <f>IF(PhieuBauCu!$B$2&gt;3,IF(LEN($B1346)=0,"",IF(AND($B1346&gt;0,VALUE(SUBSTITUTE($B1346,"4","0"))=$B1346),1,0)),"")</f>
        <v/>
      </c>
      <c r="H1346" s="5" t="str">
        <f>IF(PhieuBauCu!$B$2&gt;4,IF(LEN($B1346)=0,"",IF(AND($B1346&gt;0,VALUE(SUBSTITUTE($B1346,"5","0"))=$B1346),1,0)),"")</f>
        <v/>
      </c>
      <c r="I1346" s="5" t="str">
        <f>IF(PhieuBauCu!$B$2&gt;5,IF(LEN($B1346)=0,"",IF(AND($B1346&gt;0,VALUE(SUBSTITUTE($B1346,"6","0"))=$B1346),1,0)),"")</f>
        <v/>
      </c>
      <c r="J1346" s="5" t="str">
        <f>IF(PhieuBauCu!$B$2&gt;6,IF(LEN($B1346)=0,"",IF(AND($B1346&gt;0,VALUE(SUBSTITUTE($B1346,"7","0"))=$B1346),1,0)),"")</f>
        <v/>
      </c>
      <c r="K1346" s="5" t="str">
        <f>IF(PhieuBauCu!$B$2&gt;7,IF(LEN($B1346)=0,"",IF(AND($B1346&gt;0,VALUE(SUBSTITUTE($B1346,"8","0"))=$B1346),1,0)),"")</f>
        <v/>
      </c>
      <c r="L1346" s="5" t="str">
        <f>IF(PhieuBauCu!$B$2&gt;8,IF(LEN($B1346)=0,"",IF(AND($B1346&gt;0,VALUE(SUBSTITUTE($B1346,"9","0"))=$B1346),1,0)),"")</f>
        <v/>
      </c>
      <c r="M1346" s="9">
        <f t="shared" si="41"/>
        <v>0</v>
      </c>
      <c r="N1346" s="36">
        <f>IF(AND(M1346&lt;=PhieuBauCu!$B$13,M1346&gt;=1),1,0)</f>
        <v>0</v>
      </c>
    </row>
    <row r="1347" spans="1:14" ht="28.5" customHeight="1">
      <c r="A1347" s="2">
        <v>1342</v>
      </c>
      <c r="B1347" s="3"/>
      <c r="C1347" s="48" t="str">
        <f t="shared" si="40"/>
        <v/>
      </c>
      <c r="D1347" s="5" t="str">
        <f>IF(PhieuBauCu!$B$2&gt;0,IF(LEN($B1347)=0,"",IF(AND($B1347&gt;0,VALUE(SUBSTITUTE($B1347,"1","0"))=$B1347),1,0)),"")</f>
        <v/>
      </c>
      <c r="E1347" s="5" t="str">
        <f>IF(PhieuBauCu!$B$2&gt;1,IF(LEN($B1347)=0,"",IF(AND($B1347&gt;0,VALUE(SUBSTITUTE($B1347,"2","0"))=$B1347),1,0)),"")</f>
        <v/>
      </c>
      <c r="F1347" s="5" t="str">
        <f>IF(PhieuBauCu!$B$2&gt;2,IF(LEN($B1347)=0,"",IF(AND($B1347&gt;0,VALUE(SUBSTITUTE($B1347,"3","0"))=$B1347),1,0)),"")</f>
        <v/>
      </c>
      <c r="G1347" s="5" t="str">
        <f>IF(PhieuBauCu!$B$2&gt;3,IF(LEN($B1347)=0,"",IF(AND($B1347&gt;0,VALUE(SUBSTITUTE($B1347,"4","0"))=$B1347),1,0)),"")</f>
        <v/>
      </c>
      <c r="H1347" s="5" t="str">
        <f>IF(PhieuBauCu!$B$2&gt;4,IF(LEN($B1347)=0,"",IF(AND($B1347&gt;0,VALUE(SUBSTITUTE($B1347,"5","0"))=$B1347),1,0)),"")</f>
        <v/>
      </c>
      <c r="I1347" s="5" t="str">
        <f>IF(PhieuBauCu!$B$2&gt;5,IF(LEN($B1347)=0,"",IF(AND($B1347&gt;0,VALUE(SUBSTITUTE($B1347,"6","0"))=$B1347),1,0)),"")</f>
        <v/>
      </c>
      <c r="J1347" s="5" t="str">
        <f>IF(PhieuBauCu!$B$2&gt;6,IF(LEN($B1347)=0,"",IF(AND($B1347&gt;0,VALUE(SUBSTITUTE($B1347,"7","0"))=$B1347),1,0)),"")</f>
        <v/>
      </c>
      <c r="K1347" s="5" t="str">
        <f>IF(PhieuBauCu!$B$2&gt;7,IF(LEN($B1347)=0,"",IF(AND($B1347&gt;0,VALUE(SUBSTITUTE($B1347,"8","0"))=$B1347),1,0)),"")</f>
        <v/>
      </c>
      <c r="L1347" s="5" t="str">
        <f>IF(PhieuBauCu!$B$2&gt;8,IF(LEN($B1347)=0,"",IF(AND($B1347&gt;0,VALUE(SUBSTITUTE($B1347,"9","0"))=$B1347),1,0)),"")</f>
        <v/>
      </c>
      <c r="M1347" s="9">
        <f t="shared" si="41"/>
        <v>0</v>
      </c>
      <c r="N1347" s="36">
        <f>IF(AND(M1347&lt;=PhieuBauCu!$B$13,M1347&gt;=1),1,0)</f>
        <v>0</v>
      </c>
    </row>
    <row r="1348" spans="1:14" ht="28.5" customHeight="1">
      <c r="A1348" s="2">
        <v>1343</v>
      </c>
      <c r="B1348" s="3"/>
      <c r="C1348" s="48" t="str">
        <f t="shared" si="40"/>
        <v/>
      </c>
      <c r="D1348" s="5" t="str">
        <f>IF(PhieuBauCu!$B$2&gt;0,IF(LEN($B1348)=0,"",IF(AND($B1348&gt;0,VALUE(SUBSTITUTE($B1348,"1","0"))=$B1348),1,0)),"")</f>
        <v/>
      </c>
      <c r="E1348" s="5" t="str">
        <f>IF(PhieuBauCu!$B$2&gt;1,IF(LEN($B1348)=0,"",IF(AND($B1348&gt;0,VALUE(SUBSTITUTE($B1348,"2","0"))=$B1348),1,0)),"")</f>
        <v/>
      </c>
      <c r="F1348" s="5" t="str">
        <f>IF(PhieuBauCu!$B$2&gt;2,IF(LEN($B1348)=0,"",IF(AND($B1348&gt;0,VALUE(SUBSTITUTE($B1348,"3","0"))=$B1348),1,0)),"")</f>
        <v/>
      </c>
      <c r="G1348" s="5" t="str">
        <f>IF(PhieuBauCu!$B$2&gt;3,IF(LEN($B1348)=0,"",IF(AND($B1348&gt;0,VALUE(SUBSTITUTE($B1348,"4","0"))=$B1348),1,0)),"")</f>
        <v/>
      </c>
      <c r="H1348" s="5" t="str">
        <f>IF(PhieuBauCu!$B$2&gt;4,IF(LEN($B1348)=0,"",IF(AND($B1348&gt;0,VALUE(SUBSTITUTE($B1348,"5","0"))=$B1348),1,0)),"")</f>
        <v/>
      </c>
      <c r="I1348" s="5" t="str">
        <f>IF(PhieuBauCu!$B$2&gt;5,IF(LEN($B1348)=0,"",IF(AND($B1348&gt;0,VALUE(SUBSTITUTE($B1348,"6","0"))=$B1348),1,0)),"")</f>
        <v/>
      </c>
      <c r="J1348" s="5" t="str">
        <f>IF(PhieuBauCu!$B$2&gt;6,IF(LEN($B1348)=0,"",IF(AND($B1348&gt;0,VALUE(SUBSTITUTE($B1348,"7","0"))=$B1348),1,0)),"")</f>
        <v/>
      </c>
      <c r="K1348" s="5" t="str">
        <f>IF(PhieuBauCu!$B$2&gt;7,IF(LEN($B1348)=0,"",IF(AND($B1348&gt;0,VALUE(SUBSTITUTE($B1348,"8","0"))=$B1348),1,0)),"")</f>
        <v/>
      </c>
      <c r="L1348" s="5" t="str">
        <f>IF(PhieuBauCu!$B$2&gt;8,IF(LEN($B1348)=0,"",IF(AND($B1348&gt;0,VALUE(SUBSTITUTE($B1348,"9","0"))=$B1348),1,0)),"")</f>
        <v/>
      </c>
      <c r="M1348" s="9">
        <f t="shared" si="41"/>
        <v>0</v>
      </c>
      <c r="N1348" s="36">
        <f>IF(AND(M1348&lt;=PhieuBauCu!$B$13,M1348&gt;=1),1,0)</f>
        <v>0</v>
      </c>
    </row>
    <row r="1349" spans="1:14" ht="28.5" customHeight="1">
      <c r="A1349" s="2">
        <v>1344</v>
      </c>
      <c r="B1349" s="3"/>
      <c r="C1349" s="48" t="str">
        <f t="shared" si="40"/>
        <v/>
      </c>
      <c r="D1349" s="5" t="str">
        <f>IF(PhieuBauCu!$B$2&gt;0,IF(LEN($B1349)=0,"",IF(AND($B1349&gt;0,VALUE(SUBSTITUTE($B1349,"1","0"))=$B1349),1,0)),"")</f>
        <v/>
      </c>
      <c r="E1349" s="5" t="str">
        <f>IF(PhieuBauCu!$B$2&gt;1,IF(LEN($B1349)=0,"",IF(AND($B1349&gt;0,VALUE(SUBSTITUTE($B1349,"2","0"))=$B1349),1,0)),"")</f>
        <v/>
      </c>
      <c r="F1349" s="5" t="str">
        <f>IF(PhieuBauCu!$B$2&gt;2,IF(LEN($B1349)=0,"",IF(AND($B1349&gt;0,VALUE(SUBSTITUTE($B1349,"3","0"))=$B1349),1,0)),"")</f>
        <v/>
      </c>
      <c r="G1349" s="5" t="str">
        <f>IF(PhieuBauCu!$B$2&gt;3,IF(LEN($B1349)=0,"",IF(AND($B1349&gt;0,VALUE(SUBSTITUTE($B1349,"4","0"))=$B1349),1,0)),"")</f>
        <v/>
      </c>
      <c r="H1349" s="5" t="str">
        <f>IF(PhieuBauCu!$B$2&gt;4,IF(LEN($B1349)=0,"",IF(AND($B1349&gt;0,VALUE(SUBSTITUTE($B1349,"5","0"))=$B1349),1,0)),"")</f>
        <v/>
      </c>
      <c r="I1349" s="5" t="str">
        <f>IF(PhieuBauCu!$B$2&gt;5,IF(LEN($B1349)=0,"",IF(AND($B1349&gt;0,VALUE(SUBSTITUTE($B1349,"6","0"))=$B1349),1,0)),"")</f>
        <v/>
      </c>
      <c r="J1349" s="5" t="str">
        <f>IF(PhieuBauCu!$B$2&gt;6,IF(LEN($B1349)=0,"",IF(AND($B1349&gt;0,VALUE(SUBSTITUTE($B1349,"7","0"))=$B1349),1,0)),"")</f>
        <v/>
      </c>
      <c r="K1349" s="5" t="str">
        <f>IF(PhieuBauCu!$B$2&gt;7,IF(LEN($B1349)=0,"",IF(AND($B1349&gt;0,VALUE(SUBSTITUTE($B1349,"8","0"))=$B1349),1,0)),"")</f>
        <v/>
      </c>
      <c r="L1349" s="5" t="str">
        <f>IF(PhieuBauCu!$B$2&gt;8,IF(LEN($B1349)=0,"",IF(AND($B1349&gt;0,VALUE(SUBSTITUTE($B1349,"9","0"))=$B1349),1,0)),"")</f>
        <v/>
      </c>
      <c r="M1349" s="9">
        <f t="shared" si="41"/>
        <v>0</v>
      </c>
      <c r="N1349" s="36">
        <f>IF(AND(M1349&lt;=PhieuBauCu!$B$13,M1349&gt;=1),1,0)</f>
        <v>0</v>
      </c>
    </row>
    <row r="1350" spans="1:14" ht="28.5" customHeight="1">
      <c r="A1350" s="2">
        <v>1345</v>
      </c>
      <c r="B1350" s="3"/>
      <c r="C1350" s="48" t="str">
        <f t="shared" si="40"/>
        <v/>
      </c>
      <c r="D1350" s="5" t="str">
        <f>IF(PhieuBauCu!$B$2&gt;0,IF(LEN($B1350)=0,"",IF(AND($B1350&gt;0,VALUE(SUBSTITUTE($B1350,"1","0"))=$B1350),1,0)),"")</f>
        <v/>
      </c>
      <c r="E1350" s="5" t="str">
        <f>IF(PhieuBauCu!$B$2&gt;1,IF(LEN($B1350)=0,"",IF(AND($B1350&gt;0,VALUE(SUBSTITUTE($B1350,"2","0"))=$B1350),1,0)),"")</f>
        <v/>
      </c>
      <c r="F1350" s="5" t="str">
        <f>IF(PhieuBauCu!$B$2&gt;2,IF(LEN($B1350)=0,"",IF(AND($B1350&gt;0,VALUE(SUBSTITUTE($B1350,"3","0"))=$B1350),1,0)),"")</f>
        <v/>
      </c>
      <c r="G1350" s="5" t="str">
        <f>IF(PhieuBauCu!$B$2&gt;3,IF(LEN($B1350)=0,"",IF(AND($B1350&gt;0,VALUE(SUBSTITUTE($B1350,"4","0"))=$B1350),1,0)),"")</f>
        <v/>
      </c>
      <c r="H1350" s="5" t="str">
        <f>IF(PhieuBauCu!$B$2&gt;4,IF(LEN($B1350)=0,"",IF(AND($B1350&gt;0,VALUE(SUBSTITUTE($B1350,"5","0"))=$B1350),1,0)),"")</f>
        <v/>
      </c>
      <c r="I1350" s="5" t="str">
        <f>IF(PhieuBauCu!$B$2&gt;5,IF(LEN($B1350)=0,"",IF(AND($B1350&gt;0,VALUE(SUBSTITUTE($B1350,"6","0"))=$B1350),1,0)),"")</f>
        <v/>
      </c>
      <c r="J1350" s="5" t="str">
        <f>IF(PhieuBauCu!$B$2&gt;6,IF(LEN($B1350)=0,"",IF(AND($B1350&gt;0,VALUE(SUBSTITUTE($B1350,"7","0"))=$B1350),1,0)),"")</f>
        <v/>
      </c>
      <c r="K1350" s="5" t="str">
        <f>IF(PhieuBauCu!$B$2&gt;7,IF(LEN($B1350)=0,"",IF(AND($B1350&gt;0,VALUE(SUBSTITUTE($B1350,"8","0"))=$B1350),1,0)),"")</f>
        <v/>
      </c>
      <c r="L1350" s="5" t="str">
        <f>IF(PhieuBauCu!$B$2&gt;8,IF(LEN($B1350)=0,"",IF(AND($B1350&gt;0,VALUE(SUBSTITUTE($B1350,"9","0"))=$B1350),1,0)),"")</f>
        <v/>
      </c>
      <c r="M1350" s="9">
        <f t="shared" si="41"/>
        <v>0</v>
      </c>
      <c r="N1350" s="36">
        <f>IF(AND(M1350&lt;=PhieuBauCu!$B$13,M1350&gt;=1),1,0)</f>
        <v>0</v>
      </c>
    </row>
    <row r="1351" spans="1:14" ht="28.5" customHeight="1">
      <c r="A1351" s="2">
        <v>1346</v>
      </c>
      <c r="B1351" s="3"/>
      <c r="C1351" s="48" t="str">
        <f t="shared" ref="C1351:C1414" si="42">IF(LEN(B1351)&gt;0,IF(N1351=1,"Ok","Not Ok"),"")</f>
        <v/>
      </c>
      <c r="D1351" s="5" t="str">
        <f>IF(PhieuBauCu!$B$2&gt;0,IF(LEN($B1351)=0,"",IF(AND($B1351&gt;0,VALUE(SUBSTITUTE($B1351,"1","0"))=$B1351),1,0)),"")</f>
        <v/>
      </c>
      <c r="E1351" s="5" t="str">
        <f>IF(PhieuBauCu!$B$2&gt;1,IF(LEN($B1351)=0,"",IF(AND($B1351&gt;0,VALUE(SUBSTITUTE($B1351,"2","0"))=$B1351),1,0)),"")</f>
        <v/>
      </c>
      <c r="F1351" s="5" t="str">
        <f>IF(PhieuBauCu!$B$2&gt;2,IF(LEN($B1351)=0,"",IF(AND($B1351&gt;0,VALUE(SUBSTITUTE($B1351,"3","0"))=$B1351),1,0)),"")</f>
        <v/>
      </c>
      <c r="G1351" s="5" t="str">
        <f>IF(PhieuBauCu!$B$2&gt;3,IF(LEN($B1351)=0,"",IF(AND($B1351&gt;0,VALUE(SUBSTITUTE($B1351,"4","0"))=$B1351),1,0)),"")</f>
        <v/>
      </c>
      <c r="H1351" s="5" t="str">
        <f>IF(PhieuBauCu!$B$2&gt;4,IF(LEN($B1351)=0,"",IF(AND($B1351&gt;0,VALUE(SUBSTITUTE($B1351,"5","0"))=$B1351),1,0)),"")</f>
        <v/>
      </c>
      <c r="I1351" s="5" t="str">
        <f>IF(PhieuBauCu!$B$2&gt;5,IF(LEN($B1351)=0,"",IF(AND($B1351&gt;0,VALUE(SUBSTITUTE($B1351,"6","0"))=$B1351),1,0)),"")</f>
        <v/>
      </c>
      <c r="J1351" s="5" t="str">
        <f>IF(PhieuBauCu!$B$2&gt;6,IF(LEN($B1351)=0,"",IF(AND($B1351&gt;0,VALUE(SUBSTITUTE($B1351,"7","0"))=$B1351),1,0)),"")</f>
        <v/>
      </c>
      <c r="K1351" s="5" t="str">
        <f>IF(PhieuBauCu!$B$2&gt;7,IF(LEN($B1351)=0,"",IF(AND($B1351&gt;0,VALUE(SUBSTITUTE($B1351,"8","0"))=$B1351),1,0)),"")</f>
        <v/>
      </c>
      <c r="L1351" s="5" t="str">
        <f>IF(PhieuBauCu!$B$2&gt;8,IF(LEN($B1351)=0,"",IF(AND($B1351&gt;0,VALUE(SUBSTITUTE($B1351,"9","0"))=$B1351),1,0)),"")</f>
        <v/>
      </c>
      <c r="M1351" s="9">
        <f t="shared" ref="M1351:M1414" si="43">SUMIF(D1351:L1351,1)</f>
        <v>0</v>
      </c>
      <c r="N1351" s="36">
        <f>IF(AND(M1351&lt;=PhieuBauCu!$B$13,M1351&gt;=1),1,0)</f>
        <v>0</v>
      </c>
    </row>
    <row r="1352" spans="1:14" ht="28.5" customHeight="1">
      <c r="A1352" s="2">
        <v>1347</v>
      </c>
      <c r="B1352" s="3"/>
      <c r="C1352" s="48" t="str">
        <f t="shared" si="42"/>
        <v/>
      </c>
      <c r="D1352" s="5" t="str">
        <f>IF(PhieuBauCu!$B$2&gt;0,IF(LEN($B1352)=0,"",IF(AND($B1352&gt;0,VALUE(SUBSTITUTE($B1352,"1","0"))=$B1352),1,0)),"")</f>
        <v/>
      </c>
      <c r="E1352" s="5" t="str">
        <f>IF(PhieuBauCu!$B$2&gt;1,IF(LEN($B1352)=0,"",IF(AND($B1352&gt;0,VALUE(SUBSTITUTE($B1352,"2","0"))=$B1352),1,0)),"")</f>
        <v/>
      </c>
      <c r="F1352" s="5" t="str">
        <f>IF(PhieuBauCu!$B$2&gt;2,IF(LEN($B1352)=0,"",IF(AND($B1352&gt;0,VALUE(SUBSTITUTE($B1352,"3","0"))=$B1352),1,0)),"")</f>
        <v/>
      </c>
      <c r="G1352" s="5" t="str">
        <f>IF(PhieuBauCu!$B$2&gt;3,IF(LEN($B1352)=0,"",IF(AND($B1352&gt;0,VALUE(SUBSTITUTE($B1352,"4","0"))=$B1352),1,0)),"")</f>
        <v/>
      </c>
      <c r="H1352" s="5" t="str">
        <f>IF(PhieuBauCu!$B$2&gt;4,IF(LEN($B1352)=0,"",IF(AND($B1352&gt;0,VALUE(SUBSTITUTE($B1352,"5","0"))=$B1352),1,0)),"")</f>
        <v/>
      </c>
      <c r="I1352" s="5" t="str">
        <f>IF(PhieuBauCu!$B$2&gt;5,IF(LEN($B1352)=0,"",IF(AND($B1352&gt;0,VALUE(SUBSTITUTE($B1352,"6","0"))=$B1352),1,0)),"")</f>
        <v/>
      </c>
      <c r="J1352" s="5" t="str">
        <f>IF(PhieuBauCu!$B$2&gt;6,IF(LEN($B1352)=0,"",IF(AND($B1352&gt;0,VALUE(SUBSTITUTE($B1352,"7","0"))=$B1352),1,0)),"")</f>
        <v/>
      </c>
      <c r="K1352" s="5" t="str">
        <f>IF(PhieuBauCu!$B$2&gt;7,IF(LEN($B1352)=0,"",IF(AND($B1352&gt;0,VALUE(SUBSTITUTE($B1352,"8","0"))=$B1352),1,0)),"")</f>
        <v/>
      </c>
      <c r="L1352" s="5" t="str">
        <f>IF(PhieuBauCu!$B$2&gt;8,IF(LEN($B1352)=0,"",IF(AND($B1352&gt;0,VALUE(SUBSTITUTE($B1352,"9","0"))=$B1352),1,0)),"")</f>
        <v/>
      </c>
      <c r="M1352" s="9">
        <f t="shared" si="43"/>
        <v>0</v>
      </c>
      <c r="N1352" s="36">
        <f>IF(AND(M1352&lt;=PhieuBauCu!$B$13,M1352&gt;=1),1,0)</f>
        <v>0</v>
      </c>
    </row>
    <row r="1353" spans="1:14" ht="28.5" customHeight="1">
      <c r="A1353" s="2">
        <v>1348</v>
      </c>
      <c r="B1353" s="3"/>
      <c r="C1353" s="48" t="str">
        <f t="shared" si="42"/>
        <v/>
      </c>
      <c r="D1353" s="5" t="str">
        <f>IF(PhieuBauCu!$B$2&gt;0,IF(LEN($B1353)=0,"",IF(AND($B1353&gt;0,VALUE(SUBSTITUTE($B1353,"1","0"))=$B1353),1,0)),"")</f>
        <v/>
      </c>
      <c r="E1353" s="5" t="str">
        <f>IF(PhieuBauCu!$B$2&gt;1,IF(LEN($B1353)=0,"",IF(AND($B1353&gt;0,VALUE(SUBSTITUTE($B1353,"2","0"))=$B1353),1,0)),"")</f>
        <v/>
      </c>
      <c r="F1353" s="5" t="str">
        <f>IF(PhieuBauCu!$B$2&gt;2,IF(LEN($B1353)=0,"",IF(AND($B1353&gt;0,VALUE(SUBSTITUTE($B1353,"3","0"))=$B1353),1,0)),"")</f>
        <v/>
      </c>
      <c r="G1353" s="5" t="str">
        <f>IF(PhieuBauCu!$B$2&gt;3,IF(LEN($B1353)=0,"",IF(AND($B1353&gt;0,VALUE(SUBSTITUTE($B1353,"4","0"))=$B1353),1,0)),"")</f>
        <v/>
      </c>
      <c r="H1353" s="5" t="str">
        <f>IF(PhieuBauCu!$B$2&gt;4,IF(LEN($B1353)=0,"",IF(AND($B1353&gt;0,VALUE(SUBSTITUTE($B1353,"5","0"))=$B1353),1,0)),"")</f>
        <v/>
      </c>
      <c r="I1353" s="5" t="str">
        <f>IF(PhieuBauCu!$B$2&gt;5,IF(LEN($B1353)=0,"",IF(AND($B1353&gt;0,VALUE(SUBSTITUTE($B1353,"6","0"))=$B1353),1,0)),"")</f>
        <v/>
      </c>
      <c r="J1353" s="5" t="str">
        <f>IF(PhieuBauCu!$B$2&gt;6,IF(LEN($B1353)=0,"",IF(AND($B1353&gt;0,VALUE(SUBSTITUTE($B1353,"7","0"))=$B1353),1,0)),"")</f>
        <v/>
      </c>
      <c r="K1353" s="5" t="str">
        <f>IF(PhieuBauCu!$B$2&gt;7,IF(LEN($B1353)=0,"",IF(AND($B1353&gt;0,VALUE(SUBSTITUTE($B1353,"8","0"))=$B1353),1,0)),"")</f>
        <v/>
      </c>
      <c r="L1353" s="5" t="str">
        <f>IF(PhieuBauCu!$B$2&gt;8,IF(LEN($B1353)=0,"",IF(AND($B1353&gt;0,VALUE(SUBSTITUTE($B1353,"9","0"))=$B1353),1,0)),"")</f>
        <v/>
      </c>
      <c r="M1353" s="9">
        <f t="shared" si="43"/>
        <v>0</v>
      </c>
      <c r="N1353" s="36">
        <f>IF(AND(M1353&lt;=PhieuBauCu!$B$13,M1353&gt;=1),1,0)</f>
        <v>0</v>
      </c>
    </row>
    <row r="1354" spans="1:14" ht="28.5" customHeight="1">
      <c r="A1354" s="2">
        <v>1349</v>
      </c>
      <c r="B1354" s="3"/>
      <c r="C1354" s="48" t="str">
        <f t="shared" si="42"/>
        <v/>
      </c>
      <c r="D1354" s="5" t="str">
        <f>IF(PhieuBauCu!$B$2&gt;0,IF(LEN($B1354)=0,"",IF(AND($B1354&gt;0,VALUE(SUBSTITUTE($B1354,"1","0"))=$B1354),1,0)),"")</f>
        <v/>
      </c>
      <c r="E1354" s="5" t="str">
        <f>IF(PhieuBauCu!$B$2&gt;1,IF(LEN($B1354)=0,"",IF(AND($B1354&gt;0,VALUE(SUBSTITUTE($B1354,"2","0"))=$B1354),1,0)),"")</f>
        <v/>
      </c>
      <c r="F1354" s="5" t="str">
        <f>IF(PhieuBauCu!$B$2&gt;2,IF(LEN($B1354)=0,"",IF(AND($B1354&gt;0,VALUE(SUBSTITUTE($B1354,"3","0"))=$B1354),1,0)),"")</f>
        <v/>
      </c>
      <c r="G1354" s="5" t="str">
        <f>IF(PhieuBauCu!$B$2&gt;3,IF(LEN($B1354)=0,"",IF(AND($B1354&gt;0,VALUE(SUBSTITUTE($B1354,"4","0"))=$B1354),1,0)),"")</f>
        <v/>
      </c>
      <c r="H1354" s="5" t="str">
        <f>IF(PhieuBauCu!$B$2&gt;4,IF(LEN($B1354)=0,"",IF(AND($B1354&gt;0,VALUE(SUBSTITUTE($B1354,"5","0"))=$B1354),1,0)),"")</f>
        <v/>
      </c>
      <c r="I1354" s="5" t="str">
        <f>IF(PhieuBauCu!$B$2&gt;5,IF(LEN($B1354)=0,"",IF(AND($B1354&gt;0,VALUE(SUBSTITUTE($B1354,"6","0"))=$B1354),1,0)),"")</f>
        <v/>
      </c>
      <c r="J1354" s="5" t="str">
        <f>IF(PhieuBauCu!$B$2&gt;6,IF(LEN($B1354)=0,"",IF(AND($B1354&gt;0,VALUE(SUBSTITUTE($B1354,"7","0"))=$B1354),1,0)),"")</f>
        <v/>
      </c>
      <c r="K1354" s="5" t="str">
        <f>IF(PhieuBauCu!$B$2&gt;7,IF(LEN($B1354)=0,"",IF(AND($B1354&gt;0,VALUE(SUBSTITUTE($B1354,"8","0"))=$B1354),1,0)),"")</f>
        <v/>
      </c>
      <c r="L1354" s="5" t="str">
        <f>IF(PhieuBauCu!$B$2&gt;8,IF(LEN($B1354)=0,"",IF(AND($B1354&gt;0,VALUE(SUBSTITUTE($B1354,"9","0"))=$B1354),1,0)),"")</f>
        <v/>
      </c>
      <c r="M1354" s="9">
        <f t="shared" si="43"/>
        <v>0</v>
      </c>
      <c r="N1354" s="36">
        <f>IF(AND(M1354&lt;=PhieuBauCu!$B$13,M1354&gt;=1),1,0)</f>
        <v>0</v>
      </c>
    </row>
    <row r="1355" spans="1:14" ht="28.5" customHeight="1">
      <c r="A1355" s="2">
        <v>1350</v>
      </c>
      <c r="B1355" s="3"/>
      <c r="C1355" s="48" t="str">
        <f t="shared" si="42"/>
        <v/>
      </c>
      <c r="D1355" s="5" t="str">
        <f>IF(PhieuBauCu!$B$2&gt;0,IF(LEN($B1355)=0,"",IF(AND($B1355&gt;0,VALUE(SUBSTITUTE($B1355,"1","0"))=$B1355),1,0)),"")</f>
        <v/>
      </c>
      <c r="E1355" s="5" t="str">
        <f>IF(PhieuBauCu!$B$2&gt;1,IF(LEN($B1355)=0,"",IF(AND($B1355&gt;0,VALUE(SUBSTITUTE($B1355,"2","0"))=$B1355),1,0)),"")</f>
        <v/>
      </c>
      <c r="F1355" s="5" t="str">
        <f>IF(PhieuBauCu!$B$2&gt;2,IF(LEN($B1355)=0,"",IF(AND($B1355&gt;0,VALUE(SUBSTITUTE($B1355,"3","0"))=$B1355),1,0)),"")</f>
        <v/>
      </c>
      <c r="G1355" s="5" t="str">
        <f>IF(PhieuBauCu!$B$2&gt;3,IF(LEN($B1355)=0,"",IF(AND($B1355&gt;0,VALUE(SUBSTITUTE($B1355,"4","0"))=$B1355),1,0)),"")</f>
        <v/>
      </c>
      <c r="H1355" s="5" t="str">
        <f>IF(PhieuBauCu!$B$2&gt;4,IF(LEN($B1355)=0,"",IF(AND($B1355&gt;0,VALUE(SUBSTITUTE($B1355,"5","0"))=$B1355),1,0)),"")</f>
        <v/>
      </c>
      <c r="I1355" s="5" t="str">
        <f>IF(PhieuBauCu!$B$2&gt;5,IF(LEN($B1355)=0,"",IF(AND($B1355&gt;0,VALUE(SUBSTITUTE($B1355,"6","0"))=$B1355),1,0)),"")</f>
        <v/>
      </c>
      <c r="J1355" s="5" t="str">
        <f>IF(PhieuBauCu!$B$2&gt;6,IF(LEN($B1355)=0,"",IF(AND($B1355&gt;0,VALUE(SUBSTITUTE($B1355,"7","0"))=$B1355),1,0)),"")</f>
        <v/>
      </c>
      <c r="K1355" s="5" t="str">
        <f>IF(PhieuBauCu!$B$2&gt;7,IF(LEN($B1355)=0,"",IF(AND($B1355&gt;0,VALUE(SUBSTITUTE($B1355,"8","0"))=$B1355),1,0)),"")</f>
        <v/>
      </c>
      <c r="L1355" s="5" t="str">
        <f>IF(PhieuBauCu!$B$2&gt;8,IF(LEN($B1355)=0,"",IF(AND($B1355&gt;0,VALUE(SUBSTITUTE($B1355,"9","0"))=$B1355),1,0)),"")</f>
        <v/>
      </c>
      <c r="M1355" s="9">
        <f t="shared" si="43"/>
        <v>0</v>
      </c>
      <c r="N1355" s="36">
        <f>IF(AND(M1355&lt;=PhieuBauCu!$B$13,M1355&gt;=1),1,0)</f>
        <v>0</v>
      </c>
    </row>
    <row r="1356" spans="1:14" ht="28.5" customHeight="1">
      <c r="A1356" s="2">
        <v>1351</v>
      </c>
      <c r="B1356" s="3"/>
      <c r="C1356" s="48" t="str">
        <f t="shared" si="42"/>
        <v/>
      </c>
      <c r="D1356" s="5" t="str">
        <f>IF(PhieuBauCu!$B$2&gt;0,IF(LEN($B1356)=0,"",IF(AND($B1356&gt;0,VALUE(SUBSTITUTE($B1356,"1","0"))=$B1356),1,0)),"")</f>
        <v/>
      </c>
      <c r="E1356" s="5" t="str">
        <f>IF(PhieuBauCu!$B$2&gt;1,IF(LEN($B1356)=0,"",IF(AND($B1356&gt;0,VALUE(SUBSTITUTE($B1356,"2","0"))=$B1356),1,0)),"")</f>
        <v/>
      </c>
      <c r="F1356" s="5" t="str">
        <f>IF(PhieuBauCu!$B$2&gt;2,IF(LEN($B1356)=0,"",IF(AND($B1356&gt;0,VALUE(SUBSTITUTE($B1356,"3","0"))=$B1356),1,0)),"")</f>
        <v/>
      </c>
      <c r="G1356" s="5" t="str">
        <f>IF(PhieuBauCu!$B$2&gt;3,IF(LEN($B1356)=0,"",IF(AND($B1356&gt;0,VALUE(SUBSTITUTE($B1356,"4","0"))=$B1356),1,0)),"")</f>
        <v/>
      </c>
      <c r="H1356" s="5" t="str">
        <f>IF(PhieuBauCu!$B$2&gt;4,IF(LEN($B1356)=0,"",IF(AND($B1356&gt;0,VALUE(SUBSTITUTE($B1356,"5","0"))=$B1356),1,0)),"")</f>
        <v/>
      </c>
      <c r="I1356" s="5" t="str">
        <f>IF(PhieuBauCu!$B$2&gt;5,IF(LEN($B1356)=0,"",IF(AND($B1356&gt;0,VALUE(SUBSTITUTE($B1356,"6","0"))=$B1356),1,0)),"")</f>
        <v/>
      </c>
      <c r="J1356" s="5" t="str">
        <f>IF(PhieuBauCu!$B$2&gt;6,IF(LEN($B1356)=0,"",IF(AND($B1356&gt;0,VALUE(SUBSTITUTE($B1356,"7","0"))=$B1356),1,0)),"")</f>
        <v/>
      </c>
      <c r="K1356" s="5" t="str">
        <f>IF(PhieuBauCu!$B$2&gt;7,IF(LEN($B1356)=0,"",IF(AND($B1356&gt;0,VALUE(SUBSTITUTE($B1356,"8","0"))=$B1356),1,0)),"")</f>
        <v/>
      </c>
      <c r="L1356" s="5" t="str">
        <f>IF(PhieuBauCu!$B$2&gt;8,IF(LEN($B1356)=0,"",IF(AND($B1356&gt;0,VALUE(SUBSTITUTE($B1356,"9","0"))=$B1356),1,0)),"")</f>
        <v/>
      </c>
      <c r="M1356" s="9">
        <f t="shared" si="43"/>
        <v>0</v>
      </c>
      <c r="N1356" s="36">
        <f>IF(AND(M1356&lt;=PhieuBauCu!$B$13,M1356&gt;=1),1,0)</f>
        <v>0</v>
      </c>
    </row>
    <row r="1357" spans="1:14" ht="28.5" customHeight="1">
      <c r="A1357" s="2">
        <v>1352</v>
      </c>
      <c r="B1357" s="3"/>
      <c r="C1357" s="48" t="str">
        <f t="shared" si="42"/>
        <v/>
      </c>
      <c r="D1357" s="5" t="str">
        <f>IF(PhieuBauCu!$B$2&gt;0,IF(LEN($B1357)=0,"",IF(AND($B1357&gt;0,VALUE(SUBSTITUTE($B1357,"1","0"))=$B1357),1,0)),"")</f>
        <v/>
      </c>
      <c r="E1357" s="5" t="str">
        <f>IF(PhieuBauCu!$B$2&gt;1,IF(LEN($B1357)=0,"",IF(AND($B1357&gt;0,VALUE(SUBSTITUTE($B1357,"2","0"))=$B1357),1,0)),"")</f>
        <v/>
      </c>
      <c r="F1357" s="5" t="str">
        <f>IF(PhieuBauCu!$B$2&gt;2,IF(LEN($B1357)=0,"",IF(AND($B1357&gt;0,VALUE(SUBSTITUTE($B1357,"3","0"))=$B1357),1,0)),"")</f>
        <v/>
      </c>
      <c r="G1357" s="5" t="str">
        <f>IF(PhieuBauCu!$B$2&gt;3,IF(LEN($B1357)=0,"",IF(AND($B1357&gt;0,VALUE(SUBSTITUTE($B1357,"4","0"))=$B1357),1,0)),"")</f>
        <v/>
      </c>
      <c r="H1357" s="5" t="str">
        <f>IF(PhieuBauCu!$B$2&gt;4,IF(LEN($B1357)=0,"",IF(AND($B1357&gt;0,VALUE(SUBSTITUTE($B1357,"5","0"))=$B1357),1,0)),"")</f>
        <v/>
      </c>
      <c r="I1357" s="5" t="str">
        <f>IF(PhieuBauCu!$B$2&gt;5,IF(LEN($B1357)=0,"",IF(AND($B1357&gt;0,VALUE(SUBSTITUTE($B1357,"6","0"))=$B1357),1,0)),"")</f>
        <v/>
      </c>
      <c r="J1357" s="5" t="str">
        <f>IF(PhieuBauCu!$B$2&gt;6,IF(LEN($B1357)=0,"",IF(AND($B1357&gt;0,VALUE(SUBSTITUTE($B1357,"7","0"))=$B1357),1,0)),"")</f>
        <v/>
      </c>
      <c r="K1357" s="5" t="str">
        <f>IF(PhieuBauCu!$B$2&gt;7,IF(LEN($B1357)=0,"",IF(AND($B1357&gt;0,VALUE(SUBSTITUTE($B1357,"8","0"))=$B1357),1,0)),"")</f>
        <v/>
      </c>
      <c r="L1357" s="5" t="str">
        <f>IF(PhieuBauCu!$B$2&gt;8,IF(LEN($B1357)=0,"",IF(AND($B1357&gt;0,VALUE(SUBSTITUTE($B1357,"9","0"))=$B1357),1,0)),"")</f>
        <v/>
      </c>
      <c r="M1357" s="9">
        <f t="shared" si="43"/>
        <v>0</v>
      </c>
      <c r="N1357" s="36">
        <f>IF(AND(M1357&lt;=PhieuBauCu!$B$13,M1357&gt;=1),1,0)</f>
        <v>0</v>
      </c>
    </row>
    <row r="1358" spans="1:14" ht="28.5" customHeight="1">
      <c r="A1358" s="2">
        <v>1353</v>
      </c>
      <c r="B1358" s="3"/>
      <c r="C1358" s="48" t="str">
        <f t="shared" si="42"/>
        <v/>
      </c>
      <c r="D1358" s="5" t="str">
        <f>IF(PhieuBauCu!$B$2&gt;0,IF(LEN($B1358)=0,"",IF(AND($B1358&gt;0,VALUE(SUBSTITUTE($B1358,"1","0"))=$B1358),1,0)),"")</f>
        <v/>
      </c>
      <c r="E1358" s="5" t="str">
        <f>IF(PhieuBauCu!$B$2&gt;1,IF(LEN($B1358)=0,"",IF(AND($B1358&gt;0,VALUE(SUBSTITUTE($B1358,"2","0"))=$B1358),1,0)),"")</f>
        <v/>
      </c>
      <c r="F1358" s="5" t="str">
        <f>IF(PhieuBauCu!$B$2&gt;2,IF(LEN($B1358)=0,"",IF(AND($B1358&gt;0,VALUE(SUBSTITUTE($B1358,"3","0"))=$B1358),1,0)),"")</f>
        <v/>
      </c>
      <c r="G1358" s="5" t="str">
        <f>IF(PhieuBauCu!$B$2&gt;3,IF(LEN($B1358)=0,"",IF(AND($B1358&gt;0,VALUE(SUBSTITUTE($B1358,"4","0"))=$B1358),1,0)),"")</f>
        <v/>
      </c>
      <c r="H1358" s="5" t="str">
        <f>IF(PhieuBauCu!$B$2&gt;4,IF(LEN($B1358)=0,"",IF(AND($B1358&gt;0,VALUE(SUBSTITUTE($B1358,"5","0"))=$B1358),1,0)),"")</f>
        <v/>
      </c>
      <c r="I1358" s="5" t="str">
        <f>IF(PhieuBauCu!$B$2&gt;5,IF(LEN($B1358)=0,"",IF(AND($B1358&gt;0,VALUE(SUBSTITUTE($B1358,"6","0"))=$B1358),1,0)),"")</f>
        <v/>
      </c>
      <c r="J1358" s="5" t="str">
        <f>IF(PhieuBauCu!$B$2&gt;6,IF(LEN($B1358)=0,"",IF(AND($B1358&gt;0,VALUE(SUBSTITUTE($B1358,"7","0"))=$B1358),1,0)),"")</f>
        <v/>
      </c>
      <c r="K1358" s="5" t="str">
        <f>IF(PhieuBauCu!$B$2&gt;7,IF(LEN($B1358)=0,"",IF(AND($B1358&gt;0,VALUE(SUBSTITUTE($B1358,"8","0"))=$B1358),1,0)),"")</f>
        <v/>
      </c>
      <c r="L1358" s="5" t="str">
        <f>IF(PhieuBauCu!$B$2&gt;8,IF(LEN($B1358)=0,"",IF(AND($B1358&gt;0,VALUE(SUBSTITUTE($B1358,"9","0"))=$B1358),1,0)),"")</f>
        <v/>
      </c>
      <c r="M1358" s="9">
        <f t="shared" si="43"/>
        <v>0</v>
      </c>
      <c r="N1358" s="36">
        <f>IF(AND(M1358&lt;=PhieuBauCu!$B$13,M1358&gt;=1),1,0)</f>
        <v>0</v>
      </c>
    </row>
    <row r="1359" spans="1:14" ht="28.5" customHeight="1">
      <c r="A1359" s="2">
        <v>1354</v>
      </c>
      <c r="B1359" s="3"/>
      <c r="C1359" s="48" t="str">
        <f t="shared" si="42"/>
        <v/>
      </c>
      <c r="D1359" s="5" t="str">
        <f>IF(PhieuBauCu!$B$2&gt;0,IF(LEN($B1359)=0,"",IF(AND($B1359&gt;0,VALUE(SUBSTITUTE($B1359,"1","0"))=$B1359),1,0)),"")</f>
        <v/>
      </c>
      <c r="E1359" s="5" t="str">
        <f>IF(PhieuBauCu!$B$2&gt;1,IF(LEN($B1359)=0,"",IF(AND($B1359&gt;0,VALUE(SUBSTITUTE($B1359,"2","0"))=$B1359),1,0)),"")</f>
        <v/>
      </c>
      <c r="F1359" s="5" t="str">
        <f>IF(PhieuBauCu!$B$2&gt;2,IF(LEN($B1359)=0,"",IF(AND($B1359&gt;0,VALUE(SUBSTITUTE($B1359,"3","0"))=$B1359),1,0)),"")</f>
        <v/>
      </c>
      <c r="G1359" s="5" t="str">
        <f>IF(PhieuBauCu!$B$2&gt;3,IF(LEN($B1359)=0,"",IF(AND($B1359&gt;0,VALUE(SUBSTITUTE($B1359,"4","0"))=$B1359),1,0)),"")</f>
        <v/>
      </c>
      <c r="H1359" s="5" t="str">
        <f>IF(PhieuBauCu!$B$2&gt;4,IF(LEN($B1359)=0,"",IF(AND($B1359&gt;0,VALUE(SUBSTITUTE($B1359,"5","0"))=$B1359),1,0)),"")</f>
        <v/>
      </c>
      <c r="I1359" s="5" t="str">
        <f>IF(PhieuBauCu!$B$2&gt;5,IF(LEN($B1359)=0,"",IF(AND($B1359&gt;0,VALUE(SUBSTITUTE($B1359,"6","0"))=$B1359),1,0)),"")</f>
        <v/>
      </c>
      <c r="J1359" s="5" t="str">
        <f>IF(PhieuBauCu!$B$2&gt;6,IF(LEN($B1359)=0,"",IF(AND($B1359&gt;0,VALUE(SUBSTITUTE($B1359,"7","0"))=$B1359),1,0)),"")</f>
        <v/>
      </c>
      <c r="K1359" s="5" t="str">
        <f>IF(PhieuBauCu!$B$2&gt;7,IF(LEN($B1359)=0,"",IF(AND($B1359&gt;0,VALUE(SUBSTITUTE($B1359,"8","0"))=$B1359),1,0)),"")</f>
        <v/>
      </c>
      <c r="L1359" s="5" t="str">
        <f>IF(PhieuBauCu!$B$2&gt;8,IF(LEN($B1359)=0,"",IF(AND($B1359&gt;0,VALUE(SUBSTITUTE($B1359,"9","0"))=$B1359),1,0)),"")</f>
        <v/>
      </c>
      <c r="M1359" s="9">
        <f t="shared" si="43"/>
        <v>0</v>
      </c>
      <c r="N1359" s="36">
        <f>IF(AND(M1359&lt;=PhieuBauCu!$B$13,M1359&gt;=1),1,0)</f>
        <v>0</v>
      </c>
    </row>
    <row r="1360" spans="1:14" ht="28.5" customHeight="1">
      <c r="A1360" s="2">
        <v>1355</v>
      </c>
      <c r="B1360" s="3"/>
      <c r="C1360" s="48" t="str">
        <f t="shared" si="42"/>
        <v/>
      </c>
      <c r="D1360" s="5" t="str">
        <f>IF(PhieuBauCu!$B$2&gt;0,IF(LEN($B1360)=0,"",IF(AND($B1360&gt;0,VALUE(SUBSTITUTE($B1360,"1","0"))=$B1360),1,0)),"")</f>
        <v/>
      </c>
      <c r="E1360" s="5" t="str">
        <f>IF(PhieuBauCu!$B$2&gt;1,IF(LEN($B1360)=0,"",IF(AND($B1360&gt;0,VALUE(SUBSTITUTE($B1360,"2","0"))=$B1360),1,0)),"")</f>
        <v/>
      </c>
      <c r="F1360" s="5" t="str">
        <f>IF(PhieuBauCu!$B$2&gt;2,IF(LEN($B1360)=0,"",IF(AND($B1360&gt;0,VALUE(SUBSTITUTE($B1360,"3","0"))=$B1360),1,0)),"")</f>
        <v/>
      </c>
      <c r="G1360" s="5" t="str">
        <f>IF(PhieuBauCu!$B$2&gt;3,IF(LEN($B1360)=0,"",IF(AND($B1360&gt;0,VALUE(SUBSTITUTE($B1360,"4","0"))=$B1360),1,0)),"")</f>
        <v/>
      </c>
      <c r="H1360" s="5" t="str">
        <f>IF(PhieuBauCu!$B$2&gt;4,IF(LEN($B1360)=0,"",IF(AND($B1360&gt;0,VALUE(SUBSTITUTE($B1360,"5","0"))=$B1360),1,0)),"")</f>
        <v/>
      </c>
      <c r="I1360" s="5" t="str">
        <f>IF(PhieuBauCu!$B$2&gt;5,IF(LEN($B1360)=0,"",IF(AND($B1360&gt;0,VALUE(SUBSTITUTE($B1360,"6","0"))=$B1360),1,0)),"")</f>
        <v/>
      </c>
      <c r="J1360" s="5" t="str">
        <f>IF(PhieuBauCu!$B$2&gt;6,IF(LEN($B1360)=0,"",IF(AND($B1360&gt;0,VALUE(SUBSTITUTE($B1360,"7","0"))=$B1360),1,0)),"")</f>
        <v/>
      </c>
      <c r="K1360" s="5" t="str">
        <f>IF(PhieuBauCu!$B$2&gt;7,IF(LEN($B1360)=0,"",IF(AND($B1360&gt;0,VALUE(SUBSTITUTE($B1360,"8","0"))=$B1360),1,0)),"")</f>
        <v/>
      </c>
      <c r="L1360" s="5" t="str">
        <f>IF(PhieuBauCu!$B$2&gt;8,IF(LEN($B1360)=0,"",IF(AND($B1360&gt;0,VALUE(SUBSTITUTE($B1360,"9","0"))=$B1360),1,0)),"")</f>
        <v/>
      </c>
      <c r="M1360" s="9">
        <f t="shared" si="43"/>
        <v>0</v>
      </c>
      <c r="N1360" s="36">
        <f>IF(AND(M1360&lt;=PhieuBauCu!$B$13,M1360&gt;=1),1,0)</f>
        <v>0</v>
      </c>
    </row>
    <row r="1361" spans="1:14" ht="28.5" customHeight="1">
      <c r="A1361" s="2">
        <v>1356</v>
      </c>
      <c r="B1361" s="3"/>
      <c r="C1361" s="48" t="str">
        <f t="shared" si="42"/>
        <v/>
      </c>
      <c r="D1361" s="5" t="str">
        <f>IF(PhieuBauCu!$B$2&gt;0,IF(LEN($B1361)=0,"",IF(AND($B1361&gt;0,VALUE(SUBSTITUTE($B1361,"1","0"))=$B1361),1,0)),"")</f>
        <v/>
      </c>
      <c r="E1361" s="5" t="str">
        <f>IF(PhieuBauCu!$B$2&gt;1,IF(LEN($B1361)=0,"",IF(AND($B1361&gt;0,VALUE(SUBSTITUTE($B1361,"2","0"))=$B1361),1,0)),"")</f>
        <v/>
      </c>
      <c r="F1361" s="5" t="str">
        <f>IF(PhieuBauCu!$B$2&gt;2,IF(LEN($B1361)=0,"",IF(AND($B1361&gt;0,VALUE(SUBSTITUTE($B1361,"3","0"))=$B1361),1,0)),"")</f>
        <v/>
      </c>
      <c r="G1361" s="5" t="str">
        <f>IF(PhieuBauCu!$B$2&gt;3,IF(LEN($B1361)=0,"",IF(AND($B1361&gt;0,VALUE(SUBSTITUTE($B1361,"4","0"))=$B1361),1,0)),"")</f>
        <v/>
      </c>
      <c r="H1361" s="5" t="str">
        <f>IF(PhieuBauCu!$B$2&gt;4,IF(LEN($B1361)=0,"",IF(AND($B1361&gt;0,VALUE(SUBSTITUTE($B1361,"5","0"))=$B1361),1,0)),"")</f>
        <v/>
      </c>
      <c r="I1361" s="5" t="str">
        <f>IF(PhieuBauCu!$B$2&gt;5,IF(LEN($B1361)=0,"",IF(AND($B1361&gt;0,VALUE(SUBSTITUTE($B1361,"6","0"))=$B1361),1,0)),"")</f>
        <v/>
      </c>
      <c r="J1361" s="5" t="str">
        <f>IF(PhieuBauCu!$B$2&gt;6,IF(LEN($B1361)=0,"",IF(AND($B1361&gt;0,VALUE(SUBSTITUTE($B1361,"7","0"))=$B1361),1,0)),"")</f>
        <v/>
      </c>
      <c r="K1361" s="5" t="str">
        <f>IF(PhieuBauCu!$B$2&gt;7,IF(LEN($B1361)=0,"",IF(AND($B1361&gt;0,VALUE(SUBSTITUTE($B1361,"8","0"))=$B1361),1,0)),"")</f>
        <v/>
      </c>
      <c r="L1361" s="5" t="str">
        <f>IF(PhieuBauCu!$B$2&gt;8,IF(LEN($B1361)=0,"",IF(AND($B1361&gt;0,VALUE(SUBSTITUTE($B1361,"9","0"))=$B1361),1,0)),"")</f>
        <v/>
      </c>
      <c r="M1361" s="9">
        <f t="shared" si="43"/>
        <v>0</v>
      </c>
      <c r="N1361" s="36">
        <f>IF(AND(M1361&lt;=PhieuBauCu!$B$13,M1361&gt;=1),1,0)</f>
        <v>0</v>
      </c>
    </row>
    <row r="1362" spans="1:14" ht="28.5" customHeight="1">
      <c r="A1362" s="2">
        <v>1357</v>
      </c>
      <c r="B1362" s="3"/>
      <c r="C1362" s="48" t="str">
        <f t="shared" si="42"/>
        <v/>
      </c>
      <c r="D1362" s="5" t="str">
        <f>IF(PhieuBauCu!$B$2&gt;0,IF(LEN($B1362)=0,"",IF(AND($B1362&gt;0,VALUE(SUBSTITUTE($B1362,"1","0"))=$B1362),1,0)),"")</f>
        <v/>
      </c>
      <c r="E1362" s="5" t="str">
        <f>IF(PhieuBauCu!$B$2&gt;1,IF(LEN($B1362)=0,"",IF(AND($B1362&gt;0,VALUE(SUBSTITUTE($B1362,"2","0"))=$B1362),1,0)),"")</f>
        <v/>
      </c>
      <c r="F1362" s="5" t="str">
        <f>IF(PhieuBauCu!$B$2&gt;2,IF(LEN($B1362)=0,"",IF(AND($B1362&gt;0,VALUE(SUBSTITUTE($B1362,"3","0"))=$B1362),1,0)),"")</f>
        <v/>
      </c>
      <c r="G1362" s="5" t="str">
        <f>IF(PhieuBauCu!$B$2&gt;3,IF(LEN($B1362)=0,"",IF(AND($B1362&gt;0,VALUE(SUBSTITUTE($B1362,"4","0"))=$B1362),1,0)),"")</f>
        <v/>
      </c>
      <c r="H1362" s="5" t="str">
        <f>IF(PhieuBauCu!$B$2&gt;4,IF(LEN($B1362)=0,"",IF(AND($B1362&gt;0,VALUE(SUBSTITUTE($B1362,"5","0"))=$B1362),1,0)),"")</f>
        <v/>
      </c>
      <c r="I1362" s="5" t="str">
        <f>IF(PhieuBauCu!$B$2&gt;5,IF(LEN($B1362)=0,"",IF(AND($B1362&gt;0,VALUE(SUBSTITUTE($B1362,"6","0"))=$B1362),1,0)),"")</f>
        <v/>
      </c>
      <c r="J1362" s="5" t="str">
        <f>IF(PhieuBauCu!$B$2&gt;6,IF(LEN($B1362)=0,"",IF(AND($B1362&gt;0,VALUE(SUBSTITUTE($B1362,"7","0"))=$B1362),1,0)),"")</f>
        <v/>
      </c>
      <c r="K1362" s="5" t="str">
        <f>IF(PhieuBauCu!$B$2&gt;7,IF(LEN($B1362)=0,"",IF(AND($B1362&gt;0,VALUE(SUBSTITUTE($B1362,"8","0"))=$B1362),1,0)),"")</f>
        <v/>
      </c>
      <c r="L1362" s="5" t="str">
        <f>IF(PhieuBauCu!$B$2&gt;8,IF(LEN($B1362)=0,"",IF(AND($B1362&gt;0,VALUE(SUBSTITUTE($B1362,"9","0"))=$B1362),1,0)),"")</f>
        <v/>
      </c>
      <c r="M1362" s="9">
        <f t="shared" si="43"/>
        <v>0</v>
      </c>
      <c r="N1362" s="36">
        <f>IF(AND(M1362&lt;=PhieuBauCu!$B$13,M1362&gt;=1),1,0)</f>
        <v>0</v>
      </c>
    </row>
    <row r="1363" spans="1:14" ht="28.5" customHeight="1">
      <c r="A1363" s="2">
        <v>1358</v>
      </c>
      <c r="B1363" s="3"/>
      <c r="C1363" s="48" t="str">
        <f t="shared" si="42"/>
        <v/>
      </c>
      <c r="D1363" s="5" t="str">
        <f>IF(PhieuBauCu!$B$2&gt;0,IF(LEN($B1363)=0,"",IF(AND($B1363&gt;0,VALUE(SUBSTITUTE($B1363,"1","0"))=$B1363),1,0)),"")</f>
        <v/>
      </c>
      <c r="E1363" s="5" t="str">
        <f>IF(PhieuBauCu!$B$2&gt;1,IF(LEN($B1363)=0,"",IF(AND($B1363&gt;0,VALUE(SUBSTITUTE($B1363,"2","0"))=$B1363),1,0)),"")</f>
        <v/>
      </c>
      <c r="F1363" s="5" t="str">
        <f>IF(PhieuBauCu!$B$2&gt;2,IF(LEN($B1363)=0,"",IF(AND($B1363&gt;0,VALUE(SUBSTITUTE($B1363,"3","0"))=$B1363),1,0)),"")</f>
        <v/>
      </c>
      <c r="G1363" s="5" t="str">
        <f>IF(PhieuBauCu!$B$2&gt;3,IF(LEN($B1363)=0,"",IF(AND($B1363&gt;0,VALUE(SUBSTITUTE($B1363,"4","0"))=$B1363),1,0)),"")</f>
        <v/>
      </c>
      <c r="H1363" s="5" t="str">
        <f>IF(PhieuBauCu!$B$2&gt;4,IF(LEN($B1363)=0,"",IF(AND($B1363&gt;0,VALUE(SUBSTITUTE($B1363,"5","0"))=$B1363),1,0)),"")</f>
        <v/>
      </c>
      <c r="I1363" s="5" t="str">
        <f>IF(PhieuBauCu!$B$2&gt;5,IF(LEN($B1363)=0,"",IF(AND($B1363&gt;0,VALUE(SUBSTITUTE($B1363,"6","0"))=$B1363),1,0)),"")</f>
        <v/>
      </c>
      <c r="J1363" s="5" t="str">
        <f>IF(PhieuBauCu!$B$2&gt;6,IF(LEN($B1363)=0,"",IF(AND($B1363&gt;0,VALUE(SUBSTITUTE($B1363,"7","0"))=$B1363),1,0)),"")</f>
        <v/>
      </c>
      <c r="K1363" s="5" t="str">
        <f>IF(PhieuBauCu!$B$2&gt;7,IF(LEN($B1363)=0,"",IF(AND($B1363&gt;0,VALUE(SUBSTITUTE($B1363,"8","0"))=$B1363),1,0)),"")</f>
        <v/>
      </c>
      <c r="L1363" s="5" t="str">
        <f>IF(PhieuBauCu!$B$2&gt;8,IF(LEN($B1363)=0,"",IF(AND($B1363&gt;0,VALUE(SUBSTITUTE($B1363,"9","0"))=$B1363),1,0)),"")</f>
        <v/>
      </c>
      <c r="M1363" s="9">
        <f t="shared" si="43"/>
        <v>0</v>
      </c>
      <c r="N1363" s="36">
        <f>IF(AND(M1363&lt;=PhieuBauCu!$B$13,M1363&gt;=1),1,0)</f>
        <v>0</v>
      </c>
    </row>
    <row r="1364" spans="1:14" ht="28.5" customHeight="1">
      <c r="A1364" s="2">
        <v>1359</v>
      </c>
      <c r="B1364" s="3"/>
      <c r="C1364" s="48" t="str">
        <f t="shared" si="42"/>
        <v/>
      </c>
      <c r="D1364" s="5" t="str">
        <f>IF(PhieuBauCu!$B$2&gt;0,IF(LEN($B1364)=0,"",IF(AND($B1364&gt;0,VALUE(SUBSTITUTE($B1364,"1","0"))=$B1364),1,0)),"")</f>
        <v/>
      </c>
      <c r="E1364" s="5" t="str">
        <f>IF(PhieuBauCu!$B$2&gt;1,IF(LEN($B1364)=0,"",IF(AND($B1364&gt;0,VALUE(SUBSTITUTE($B1364,"2","0"))=$B1364),1,0)),"")</f>
        <v/>
      </c>
      <c r="F1364" s="5" t="str">
        <f>IF(PhieuBauCu!$B$2&gt;2,IF(LEN($B1364)=0,"",IF(AND($B1364&gt;0,VALUE(SUBSTITUTE($B1364,"3","0"))=$B1364),1,0)),"")</f>
        <v/>
      </c>
      <c r="G1364" s="5" t="str">
        <f>IF(PhieuBauCu!$B$2&gt;3,IF(LEN($B1364)=0,"",IF(AND($B1364&gt;0,VALUE(SUBSTITUTE($B1364,"4","0"))=$B1364),1,0)),"")</f>
        <v/>
      </c>
      <c r="H1364" s="5" t="str">
        <f>IF(PhieuBauCu!$B$2&gt;4,IF(LEN($B1364)=0,"",IF(AND($B1364&gt;0,VALUE(SUBSTITUTE($B1364,"5","0"))=$B1364),1,0)),"")</f>
        <v/>
      </c>
      <c r="I1364" s="5" t="str">
        <f>IF(PhieuBauCu!$B$2&gt;5,IF(LEN($B1364)=0,"",IF(AND($B1364&gt;0,VALUE(SUBSTITUTE($B1364,"6","0"))=$B1364),1,0)),"")</f>
        <v/>
      </c>
      <c r="J1364" s="5" t="str">
        <f>IF(PhieuBauCu!$B$2&gt;6,IF(LEN($B1364)=0,"",IF(AND($B1364&gt;0,VALUE(SUBSTITUTE($B1364,"7","0"))=$B1364),1,0)),"")</f>
        <v/>
      </c>
      <c r="K1364" s="5" t="str">
        <f>IF(PhieuBauCu!$B$2&gt;7,IF(LEN($B1364)=0,"",IF(AND($B1364&gt;0,VALUE(SUBSTITUTE($B1364,"8","0"))=$B1364),1,0)),"")</f>
        <v/>
      </c>
      <c r="L1364" s="5" t="str">
        <f>IF(PhieuBauCu!$B$2&gt;8,IF(LEN($B1364)=0,"",IF(AND($B1364&gt;0,VALUE(SUBSTITUTE($B1364,"9","0"))=$B1364),1,0)),"")</f>
        <v/>
      </c>
      <c r="M1364" s="9">
        <f t="shared" si="43"/>
        <v>0</v>
      </c>
      <c r="N1364" s="36">
        <f>IF(AND(M1364&lt;=PhieuBauCu!$B$13,M1364&gt;=1),1,0)</f>
        <v>0</v>
      </c>
    </row>
    <row r="1365" spans="1:14" ht="28.5" customHeight="1">
      <c r="A1365" s="2">
        <v>1360</v>
      </c>
      <c r="B1365" s="3"/>
      <c r="C1365" s="48" t="str">
        <f t="shared" si="42"/>
        <v/>
      </c>
      <c r="D1365" s="5" t="str">
        <f>IF(PhieuBauCu!$B$2&gt;0,IF(LEN($B1365)=0,"",IF(AND($B1365&gt;0,VALUE(SUBSTITUTE($B1365,"1","0"))=$B1365),1,0)),"")</f>
        <v/>
      </c>
      <c r="E1365" s="5" t="str">
        <f>IF(PhieuBauCu!$B$2&gt;1,IF(LEN($B1365)=0,"",IF(AND($B1365&gt;0,VALUE(SUBSTITUTE($B1365,"2","0"))=$B1365),1,0)),"")</f>
        <v/>
      </c>
      <c r="F1365" s="5" t="str">
        <f>IF(PhieuBauCu!$B$2&gt;2,IF(LEN($B1365)=0,"",IF(AND($B1365&gt;0,VALUE(SUBSTITUTE($B1365,"3","0"))=$B1365),1,0)),"")</f>
        <v/>
      </c>
      <c r="G1365" s="5" t="str">
        <f>IF(PhieuBauCu!$B$2&gt;3,IF(LEN($B1365)=0,"",IF(AND($B1365&gt;0,VALUE(SUBSTITUTE($B1365,"4","0"))=$B1365),1,0)),"")</f>
        <v/>
      </c>
      <c r="H1365" s="5" t="str">
        <f>IF(PhieuBauCu!$B$2&gt;4,IF(LEN($B1365)=0,"",IF(AND($B1365&gt;0,VALUE(SUBSTITUTE($B1365,"5","0"))=$B1365),1,0)),"")</f>
        <v/>
      </c>
      <c r="I1365" s="5" t="str">
        <f>IF(PhieuBauCu!$B$2&gt;5,IF(LEN($B1365)=0,"",IF(AND($B1365&gt;0,VALUE(SUBSTITUTE($B1365,"6","0"))=$B1365),1,0)),"")</f>
        <v/>
      </c>
      <c r="J1365" s="5" t="str">
        <f>IF(PhieuBauCu!$B$2&gt;6,IF(LEN($B1365)=0,"",IF(AND($B1365&gt;0,VALUE(SUBSTITUTE($B1365,"7","0"))=$B1365),1,0)),"")</f>
        <v/>
      </c>
      <c r="K1365" s="5" t="str">
        <f>IF(PhieuBauCu!$B$2&gt;7,IF(LEN($B1365)=0,"",IF(AND($B1365&gt;0,VALUE(SUBSTITUTE($B1365,"8","0"))=$B1365),1,0)),"")</f>
        <v/>
      </c>
      <c r="L1365" s="5" t="str">
        <f>IF(PhieuBauCu!$B$2&gt;8,IF(LEN($B1365)=0,"",IF(AND($B1365&gt;0,VALUE(SUBSTITUTE($B1365,"9","0"))=$B1365),1,0)),"")</f>
        <v/>
      </c>
      <c r="M1365" s="9">
        <f t="shared" si="43"/>
        <v>0</v>
      </c>
      <c r="N1365" s="36">
        <f>IF(AND(M1365&lt;=PhieuBauCu!$B$13,M1365&gt;=1),1,0)</f>
        <v>0</v>
      </c>
    </row>
    <row r="1366" spans="1:14" ht="28.5" customHeight="1">
      <c r="A1366" s="2">
        <v>1361</v>
      </c>
      <c r="B1366" s="3"/>
      <c r="C1366" s="48" t="str">
        <f t="shared" si="42"/>
        <v/>
      </c>
      <c r="D1366" s="5" t="str">
        <f>IF(PhieuBauCu!$B$2&gt;0,IF(LEN($B1366)=0,"",IF(AND($B1366&gt;0,VALUE(SUBSTITUTE($B1366,"1","0"))=$B1366),1,0)),"")</f>
        <v/>
      </c>
      <c r="E1366" s="5" t="str">
        <f>IF(PhieuBauCu!$B$2&gt;1,IF(LEN($B1366)=0,"",IF(AND($B1366&gt;0,VALUE(SUBSTITUTE($B1366,"2","0"))=$B1366),1,0)),"")</f>
        <v/>
      </c>
      <c r="F1366" s="5" t="str">
        <f>IF(PhieuBauCu!$B$2&gt;2,IF(LEN($B1366)=0,"",IF(AND($B1366&gt;0,VALUE(SUBSTITUTE($B1366,"3","0"))=$B1366),1,0)),"")</f>
        <v/>
      </c>
      <c r="G1366" s="5" t="str">
        <f>IF(PhieuBauCu!$B$2&gt;3,IF(LEN($B1366)=0,"",IF(AND($B1366&gt;0,VALUE(SUBSTITUTE($B1366,"4","0"))=$B1366),1,0)),"")</f>
        <v/>
      </c>
      <c r="H1366" s="5" t="str">
        <f>IF(PhieuBauCu!$B$2&gt;4,IF(LEN($B1366)=0,"",IF(AND($B1366&gt;0,VALUE(SUBSTITUTE($B1366,"5","0"))=$B1366),1,0)),"")</f>
        <v/>
      </c>
      <c r="I1366" s="5" t="str">
        <f>IF(PhieuBauCu!$B$2&gt;5,IF(LEN($B1366)=0,"",IF(AND($B1366&gt;0,VALUE(SUBSTITUTE($B1366,"6","0"))=$B1366),1,0)),"")</f>
        <v/>
      </c>
      <c r="J1366" s="5" t="str">
        <f>IF(PhieuBauCu!$B$2&gt;6,IF(LEN($B1366)=0,"",IF(AND($B1366&gt;0,VALUE(SUBSTITUTE($B1366,"7","0"))=$B1366),1,0)),"")</f>
        <v/>
      </c>
      <c r="K1366" s="5" t="str">
        <f>IF(PhieuBauCu!$B$2&gt;7,IF(LEN($B1366)=0,"",IF(AND($B1366&gt;0,VALUE(SUBSTITUTE($B1366,"8","0"))=$B1366),1,0)),"")</f>
        <v/>
      </c>
      <c r="L1366" s="5" t="str">
        <f>IF(PhieuBauCu!$B$2&gt;8,IF(LEN($B1366)=0,"",IF(AND($B1366&gt;0,VALUE(SUBSTITUTE($B1366,"9","0"))=$B1366),1,0)),"")</f>
        <v/>
      </c>
      <c r="M1366" s="9">
        <f t="shared" si="43"/>
        <v>0</v>
      </c>
      <c r="N1366" s="36">
        <f>IF(AND(M1366&lt;=PhieuBauCu!$B$13,M1366&gt;=1),1,0)</f>
        <v>0</v>
      </c>
    </row>
    <row r="1367" spans="1:14" ht="28.5" customHeight="1">
      <c r="A1367" s="2">
        <v>1362</v>
      </c>
      <c r="B1367" s="3"/>
      <c r="C1367" s="48" t="str">
        <f t="shared" si="42"/>
        <v/>
      </c>
      <c r="D1367" s="5" t="str">
        <f>IF(PhieuBauCu!$B$2&gt;0,IF(LEN($B1367)=0,"",IF(AND($B1367&gt;0,VALUE(SUBSTITUTE($B1367,"1","0"))=$B1367),1,0)),"")</f>
        <v/>
      </c>
      <c r="E1367" s="5" t="str">
        <f>IF(PhieuBauCu!$B$2&gt;1,IF(LEN($B1367)=0,"",IF(AND($B1367&gt;0,VALUE(SUBSTITUTE($B1367,"2","0"))=$B1367),1,0)),"")</f>
        <v/>
      </c>
      <c r="F1367" s="5" t="str">
        <f>IF(PhieuBauCu!$B$2&gt;2,IF(LEN($B1367)=0,"",IF(AND($B1367&gt;0,VALUE(SUBSTITUTE($B1367,"3","0"))=$B1367),1,0)),"")</f>
        <v/>
      </c>
      <c r="G1367" s="5" t="str">
        <f>IF(PhieuBauCu!$B$2&gt;3,IF(LEN($B1367)=0,"",IF(AND($B1367&gt;0,VALUE(SUBSTITUTE($B1367,"4","0"))=$B1367),1,0)),"")</f>
        <v/>
      </c>
      <c r="H1367" s="5" t="str">
        <f>IF(PhieuBauCu!$B$2&gt;4,IF(LEN($B1367)=0,"",IF(AND($B1367&gt;0,VALUE(SUBSTITUTE($B1367,"5","0"))=$B1367),1,0)),"")</f>
        <v/>
      </c>
      <c r="I1367" s="5" t="str">
        <f>IF(PhieuBauCu!$B$2&gt;5,IF(LEN($B1367)=0,"",IF(AND($B1367&gt;0,VALUE(SUBSTITUTE($B1367,"6","0"))=$B1367),1,0)),"")</f>
        <v/>
      </c>
      <c r="J1367" s="5" t="str">
        <f>IF(PhieuBauCu!$B$2&gt;6,IF(LEN($B1367)=0,"",IF(AND($B1367&gt;0,VALUE(SUBSTITUTE($B1367,"7","0"))=$B1367),1,0)),"")</f>
        <v/>
      </c>
      <c r="K1367" s="5" t="str">
        <f>IF(PhieuBauCu!$B$2&gt;7,IF(LEN($B1367)=0,"",IF(AND($B1367&gt;0,VALUE(SUBSTITUTE($B1367,"8","0"))=$B1367),1,0)),"")</f>
        <v/>
      </c>
      <c r="L1367" s="5" t="str">
        <f>IF(PhieuBauCu!$B$2&gt;8,IF(LEN($B1367)=0,"",IF(AND($B1367&gt;0,VALUE(SUBSTITUTE($B1367,"9","0"))=$B1367),1,0)),"")</f>
        <v/>
      </c>
      <c r="M1367" s="9">
        <f t="shared" si="43"/>
        <v>0</v>
      </c>
      <c r="N1367" s="36">
        <f>IF(AND(M1367&lt;=PhieuBauCu!$B$13,M1367&gt;=1),1,0)</f>
        <v>0</v>
      </c>
    </row>
    <row r="1368" spans="1:14" ht="28.5" customHeight="1">
      <c r="A1368" s="2">
        <v>1363</v>
      </c>
      <c r="B1368" s="3"/>
      <c r="C1368" s="48" t="str">
        <f t="shared" si="42"/>
        <v/>
      </c>
      <c r="D1368" s="5" t="str">
        <f>IF(PhieuBauCu!$B$2&gt;0,IF(LEN($B1368)=0,"",IF(AND($B1368&gt;0,VALUE(SUBSTITUTE($B1368,"1","0"))=$B1368),1,0)),"")</f>
        <v/>
      </c>
      <c r="E1368" s="5" t="str">
        <f>IF(PhieuBauCu!$B$2&gt;1,IF(LEN($B1368)=0,"",IF(AND($B1368&gt;0,VALUE(SUBSTITUTE($B1368,"2","0"))=$B1368),1,0)),"")</f>
        <v/>
      </c>
      <c r="F1368" s="5" t="str">
        <f>IF(PhieuBauCu!$B$2&gt;2,IF(LEN($B1368)=0,"",IF(AND($B1368&gt;0,VALUE(SUBSTITUTE($B1368,"3","0"))=$B1368),1,0)),"")</f>
        <v/>
      </c>
      <c r="G1368" s="5" t="str">
        <f>IF(PhieuBauCu!$B$2&gt;3,IF(LEN($B1368)=0,"",IF(AND($B1368&gt;0,VALUE(SUBSTITUTE($B1368,"4","0"))=$B1368),1,0)),"")</f>
        <v/>
      </c>
      <c r="H1368" s="5" t="str">
        <f>IF(PhieuBauCu!$B$2&gt;4,IF(LEN($B1368)=0,"",IF(AND($B1368&gt;0,VALUE(SUBSTITUTE($B1368,"5","0"))=$B1368),1,0)),"")</f>
        <v/>
      </c>
      <c r="I1368" s="5" t="str">
        <f>IF(PhieuBauCu!$B$2&gt;5,IF(LEN($B1368)=0,"",IF(AND($B1368&gt;0,VALUE(SUBSTITUTE($B1368,"6","0"))=$B1368),1,0)),"")</f>
        <v/>
      </c>
      <c r="J1368" s="5" t="str">
        <f>IF(PhieuBauCu!$B$2&gt;6,IF(LEN($B1368)=0,"",IF(AND($B1368&gt;0,VALUE(SUBSTITUTE($B1368,"7","0"))=$B1368),1,0)),"")</f>
        <v/>
      </c>
      <c r="K1368" s="5" t="str">
        <f>IF(PhieuBauCu!$B$2&gt;7,IF(LEN($B1368)=0,"",IF(AND($B1368&gt;0,VALUE(SUBSTITUTE($B1368,"8","0"))=$B1368),1,0)),"")</f>
        <v/>
      </c>
      <c r="L1368" s="5" t="str">
        <f>IF(PhieuBauCu!$B$2&gt;8,IF(LEN($B1368)=0,"",IF(AND($B1368&gt;0,VALUE(SUBSTITUTE($B1368,"9","0"))=$B1368),1,0)),"")</f>
        <v/>
      </c>
      <c r="M1368" s="9">
        <f t="shared" si="43"/>
        <v>0</v>
      </c>
      <c r="N1368" s="36">
        <f>IF(AND(M1368&lt;=PhieuBauCu!$B$13,M1368&gt;=1),1,0)</f>
        <v>0</v>
      </c>
    </row>
    <row r="1369" spans="1:14" ht="28.5" customHeight="1">
      <c r="A1369" s="2">
        <v>1364</v>
      </c>
      <c r="B1369" s="3"/>
      <c r="C1369" s="48" t="str">
        <f t="shared" si="42"/>
        <v/>
      </c>
      <c r="D1369" s="5" t="str">
        <f>IF(PhieuBauCu!$B$2&gt;0,IF(LEN($B1369)=0,"",IF(AND($B1369&gt;0,VALUE(SUBSTITUTE($B1369,"1","0"))=$B1369),1,0)),"")</f>
        <v/>
      </c>
      <c r="E1369" s="5" t="str">
        <f>IF(PhieuBauCu!$B$2&gt;1,IF(LEN($B1369)=0,"",IF(AND($B1369&gt;0,VALUE(SUBSTITUTE($B1369,"2","0"))=$B1369),1,0)),"")</f>
        <v/>
      </c>
      <c r="F1369" s="5" t="str">
        <f>IF(PhieuBauCu!$B$2&gt;2,IF(LEN($B1369)=0,"",IF(AND($B1369&gt;0,VALUE(SUBSTITUTE($B1369,"3","0"))=$B1369),1,0)),"")</f>
        <v/>
      </c>
      <c r="G1369" s="5" t="str">
        <f>IF(PhieuBauCu!$B$2&gt;3,IF(LEN($B1369)=0,"",IF(AND($B1369&gt;0,VALUE(SUBSTITUTE($B1369,"4","0"))=$B1369),1,0)),"")</f>
        <v/>
      </c>
      <c r="H1369" s="5" t="str">
        <f>IF(PhieuBauCu!$B$2&gt;4,IF(LEN($B1369)=0,"",IF(AND($B1369&gt;0,VALUE(SUBSTITUTE($B1369,"5","0"))=$B1369),1,0)),"")</f>
        <v/>
      </c>
      <c r="I1369" s="5" t="str">
        <f>IF(PhieuBauCu!$B$2&gt;5,IF(LEN($B1369)=0,"",IF(AND($B1369&gt;0,VALUE(SUBSTITUTE($B1369,"6","0"))=$B1369),1,0)),"")</f>
        <v/>
      </c>
      <c r="J1369" s="5" t="str">
        <f>IF(PhieuBauCu!$B$2&gt;6,IF(LEN($B1369)=0,"",IF(AND($B1369&gt;0,VALUE(SUBSTITUTE($B1369,"7","0"))=$B1369),1,0)),"")</f>
        <v/>
      </c>
      <c r="K1369" s="5" t="str">
        <f>IF(PhieuBauCu!$B$2&gt;7,IF(LEN($B1369)=0,"",IF(AND($B1369&gt;0,VALUE(SUBSTITUTE($B1369,"8","0"))=$B1369),1,0)),"")</f>
        <v/>
      </c>
      <c r="L1369" s="5" t="str">
        <f>IF(PhieuBauCu!$B$2&gt;8,IF(LEN($B1369)=0,"",IF(AND($B1369&gt;0,VALUE(SUBSTITUTE($B1369,"9","0"))=$B1369),1,0)),"")</f>
        <v/>
      </c>
      <c r="M1369" s="9">
        <f t="shared" si="43"/>
        <v>0</v>
      </c>
      <c r="N1369" s="36">
        <f>IF(AND(M1369&lt;=PhieuBauCu!$B$13,M1369&gt;=1),1,0)</f>
        <v>0</v>
      </c>
    </row>
    <row r="1370" spans="1:14" ht="28.5" customHeight="1">
      <c r="A1370" s="2">
        <v>1365</v>
      </c>
      <c r="B1370" s="3"/>
      <c r="C1370" s="48" t="str">
        <f t="shared" si="42"/>
        <v/>
      </c>
      <c r="D1370" s="5" t="str">
        <f>IF(PhieuBauCu!$B$2&gt;0,IF(LEN($B1370)=0,"",IF(AND($B1370&gt;0,VALUE(SUBSTITUTE($B1370,"1","0"))=$B1370),1,0)),"")</f>
        <v/>
      </c>
      <c r="E1370" s="5" t="str">
        <f>IF(PhieuBauCu!$B$2&gt;1,IF(LEN($B1370)=0,"",IF(AND($B1370&gt;0,VALUE(SUBSTITUTE($B1370,"2","0"))=$B1370),1,0)),"")</f>
        <v/>
      </c>
      <c r="F1370" s="5" t="str">
        <f>IF(PhieuBauCu!$B$2&gt;2,IF(LEN($B1370)=0,"",IF(AND($B1370&gt;0,VALUE(SUBSTITUTE($B1370,"3","0"))=$B1370),1,0)),"")</f>
        <v/>
      </c>
      <c r="G1370" s="5" t="str">
        <f>IF(PhieuBauCu!$B$2&gt;3,IF(LEN($B1370)=0,"",IF(AND($B1370&gt;0,VALUE(SUBSTITUTE($B1370,"4","0"))=$B1370),1,0)),"")</f>
        <v/>
      </c>
      <c r="H1370" s="5" t="str">
        <f>IF(PhieuBauCu!$B$2&gt;4,IF(LEN($B1370)=0,"",IF(AND($B1370&gt;0,VALUE(SUBSTITUTE($B1370,"5","0"))=$B1370),1,0)),"")</f>
        <v/>
      </c>
      <c r="I1370" s="5" t="str">
        <f>IF(PhieuBauCu!$B$2&gt;5,IF(LEN($B1370)=0,"",IF(AND($B1370&gt;0,VALUE(SUBSTITUTE($B1370,"6","0"))=$B1370),1,0)),"")</f>
        <v/>
      </c>
      <c r="J1370" s="5" t="str">
        <f>IF(PhieuBauCu!$B$2&gt;6,IF(LEN($B1370)=0,"",IF(AND($B1370&gt;0,VALUE(SUBSTITUTE($B1370,"7","0"))=$B1370),1,0)),"")</f>
        <v/>
      </c>
      <c r="K1370" s="5" t="str">
        <f>IF(PhieuBauCu!$B$2&gt;7,IF(LEN($B1370)=0,"",IF(AND($B1370&gt;0,VALUE(SUBSTITUTE($B1370,"8","0"))=$B1370),1,0)),"")</f>
        <v/>
      </c>
      <c r="L1370" s="5" t="str">
        <f>IF(PhieuBauCu!$B$2&gt;8,IF(LEN($B1370)=0,"",IF(AND($B1370&gt;0,VALUE(SUBSTITUTE($B1370,"9","0"))=$B1370),1,0)),"")</f>
        <v/>
      </c>
      <c r="M1370" s="9">
        <f t="shared" si="43"/>
        <v>0</v>
      </c>
      <c r="N1370" s="36">
        <f>IF(AND(M1370&lt;=PhieuBauCu!$B$13,M1370&gt;=1),1,0)</f>
        <v>0</v>
      </c>
    </row>
    <row r="1371" spans="1:14" ht="28.5" customHeight="1">
      <c r="A1371" s="2">
        <v>1366</v>
      </c>
      <c r="B1371" s="3"/>
      <c r="C1371" s="48" t="str">
        <f t="shared" si="42"/>
        <v/>
      </c>
      <c r="D1371" s="5" t="str">
        <f>IF(PhieuBauCu!$B$2&gt;0,IF(LEN($B1371)=0,"",IF(AND($B1371&gt;0,VALUE(SUBSTITUTE($B1371,"1","0"))=$B1371),1,0)),"")</f>
        <v/>
      </c>
      <c r="E1371" s="5" t="str">
        <f>IF(PhieuBauCu!$B$2&gt;1,IF(LEN($B1371)=0,"",IF(AND($B1371&gt;0,VALUE(SUBSTITUTE($B1371,"2","0"))=$B1371),1,0)),"")</f>
        <v/>
      </c>
      <c r="F1371" s="5" t="str">
        <f>IF(PhieuBauCu!$B$2&gt;2,IF(LEN($B1371)=0,"",IF(AND($B1371&gt;0,VALUE(SUBSTITUTE($B1371,"3","0"))=$B1371),1,0)),"")</f>
        <v/>
      </c>
      <c r="G1371" s="5" t="str">
        <f>IF(PhieuBauCu!$B$2&gt;3,IF(LEN($B1371)=0,"",IF(AND($B1371&gt;0,VALUE(SUBSTITUTE($B1371,"4","0"))=$B1371),1,0)),"")</f>
        <v/>
      </c>
      <c r="H1371" s="5" t="str">
        <f>IF(PhieuBauCu!$B$2&gt;4,IF(LEN($B1371)=0,"",IF(AND($B1371&gt;0,VALUE(SUBSTITUTE($B1371,"5","0"))=$B1371),1,0)),"")</f>
        <v/>
      </c>
      <c r="I1371" s="5" t="str">
        <f>IF(PhieuBauCu!$B$2&gt;5,IF(LEN($B1371)=0,"",IF(AND($B1371&gt;0,VALUE(SUBSTITUTE($B1371,"6","0"))=$B1371),1,0)),"")</f>
        <v/>
      </c>
      <c r="J1371" s="5" t="str">
        <f>IF(PhieuBauCu!$B$2&gt;6,IF(LEN($B1371)=0,"",IF(AND($B1371&gt;0,VALUE(SUBSTITUTE($B1371,"7","0"))=$B1371),1,0)),"")</f>
        <v/>
      </c>
      <c r="K1371" s="5" t="str">
        <f>IF(PhieuBauCu!$B$2&gt;7,IF(LEN($B1371)=0,"",IF(AND($B1371&gt;0,VALUE(SUBSTITUTE($B1371,"8","0"))=$B1371),1,0)),"")</f>
        <v/>
      </c>
      <c r="L1371" s="5" t="str">
        <f>IF(PhieuBauCu!$B$2&gt;8,IF(LEN($B1371)=0,"",IF(AND($B1371&gt;0,VALUE(SUBSTITUTE($B1371,"9","0"))=$B1371),1,0)),"")</f>
        <v/>
      </c>
      <c r="M1371" s="9">
        <f t="shared" si="43"/>
        <v>0</v>
      </c>
      <c r="N1371" s="36">
        <f>IF(AND(M1371&lt;=PhieuBauCu!$B$13,M1371&gt;=1),1,0)</f>
        <v>0</v>
      </c>
    </row>
    <row r="1372" spans="1:14" ht="28.5" customHeight="1">
      <c r="A1372" s="2">
        <v>1367</v>
      </c>
      <c r="B1372" s="3"/>
      <c r="C1372" s="48" t="str">
        <f t="shared" si="42"/>
        <v/>
      </c>
      <c r="D1372" s="5" t="str">
        <f>IF(PhieuBauCu!$B$2&gt;0,IF(LEN($B1372)=0,"",IF(AND($B1372&gt;0,VALUE(SUBSTITUTE($B1372,"1","0"))=$B1372),1,0)),"")</f>
        <v/>
      </c>
      <c r="E1372" s="5" t="str">
        <f>IF(PhieuBauCu!$B$2&gt;1,IF(LEN($B1372)=0,"",IF(AND($B1372&gt;0,VALUE(SUBSTITUTE($B1372,"2","0"))=$B1372),1,0)),"")</f>
        <v/>
      </c>
      <c r="F1372" s="5" t="str">
        <f>IF(PhieuBauCu!$B$2&gt;2,IF(LEN($B1372)=0,"",IF(AND($B1372&gt;0,VALUE(SUBSTITUTE($B1372,"3","0"))=$B1372),1,0)),"")</f>
        <v/>
      </c>
      <c r="G1372" s="5" t="str">
        <f>IF(PhieuBauCu!$B$2&gt;3,IF(LEN($B1372)=0,"",IF(AND($B1372&gt;0,VALUE(SUBSTITUTE($B1372,"4","0"))=$B1372),1,0)),"")</f>
        <v/>
      </c>
      <c r="H1372" s="5" t="str">
        <f>IF(PhieuBauCu!$B$2&gt;4,IF(LEN($B1372)=0,"",IF(AND($B1372&gt;0,VALUE(SUBSTITUTE($B1372,"5","0"))=$B1372),1,0)),"")</f>
        <v/>
      </c>
      <c r="I1372" s="5" t="str">
        <f>IF(PhieuBauCu!$B$2&gt;5,IF(LEN($B1372)=0,"",IF(AND($B1372&gt;0,VALUE(SUBSTITUTE($B1372,"6","0"))=$B1372),1,0)),"")</f>
        <v/>
      </c>
      <c r="J1372" s="5" t="str">
        <f>IF(PhieuBauCu!$B$2&gt;6,IF(LEN($B1372)=0,"",IF(AND($B1372&gt;0,VALUE(SUBSTITUTE($B1372,"7","0"))=$B1372),1,0)),"")</f>
        <v/>
      </c>
      <c r="K1372" s="5" t="str">
        <f>IF(PhieuBauCu!$B$2&gt;7,IF(LEN($B1372)=0,"",IF(AND($B1372&gt;0,VALUE(SUBSTITUTE($B1372,"8","0"))=$B1372),1,0)),"")</f>
        <v/>
      </c>
      <c r="L1372" s="5" t="str">
        <f>IF(PhieuBauCu!$B$2&gt;8,IF(LEN($B1372)=0,"",IF(AND($B1372&gt;0,VALUE(SUBSTITUTE($B1372,"9","0"))=$B1372),1,0)),"")</f>
        <v/>
      </c>
      <c r="M1372" s="9">
        <f t="shared" si="43"/>
        <v>0</v>
      </c>
      <c r="N1372" s="36">
        <f>IF(AND(M1372&lt;=PhieuBauCu!$B$13,M1372&gt;=1),1,0)</f>
        <v>0</v>
      </c>
    </row>
    <row r="1373" spans="1:14" ht="28.5" customHeight="1">
      <c r="A1373" s="2">
        <v>1368</v>
      </c>
      <c r="B1373" s="3"/>
      <c r="C1373" s="48" t="str">
        <f t="shared" si="42"/>
        <v/>
      </c>
      <c r="D1373" s="5" t="str">
        <f>IF(PhieuBauCu!$B$2&gt;0,IF(LEN($B1373)=0,"",IF(AND($B1373&gt;0,VALUE(SUBSTITUTE($B1373,"1","0"))=$B1373),1,0)),"")</f>
        <v/>
      </c>
      <c r="E1373" s="5" t="str">
        <f>IF(PhieuBauCu!$B$2&gt;1,IF(LEN($B1373)=0,"",IF(AND($B1373&gt;0,VALUE(SUBSTITUTE($B1373,"2","0"))=$B1373),1,0)),"")</f>
        <v/>
      </c>
      <c r="F1373" s="5" t="str">
        <f>IF(PhieuBauCu!$B$2&gt;2,IF(LEN($B1373)=0,"",IF(AND($B1373&gt;0,VALUE(SUBSTITUTE($B1373,"3","0"))=$B1373),1,0)),"")</f>
        <v/>
      </c>
      <c r="G1373" s="5" t="str">
        <f>IF(PhieuBauCu!$B$2&gt;3,IF(LEN($B1373)=0,"",IF(AND($B1373&gt;0,VALUE(SUBSTITUTE($B1373,"4","0"))=$B1373),1,0)),"")</f>
        <v/>
      </c>
      <c r="H1373" s="5" t="str">
        <f>IF(PhieuBauCu!$B$2&gt;4,IF(LEN($B1373)=0,"",IF(AND($B1373&gt;0,VALUE(SUBSTITUTE($B1373,"5","0"))=$B1373),1,0)),"")</f>
        <v/>
      </c>
      <c r="I1373" s="5" t="str">
        <f>IF(PhieuBauCu!$B$2&gt;5,IF(LEN($B1373)=0,"",IF(AND($B1373&gt;0,VALUE(SUBSTITUTE($B1373,"6","0"))=$B1373),1,0)),"")</f>
        <v/>
      </c>
      <c r="J1373" s="5" t="str">
        <f>IF(PhieuBauCu!$B$2&gt;6,IF(LEN($B1373)=0,"",IF(AND($B1373&gt;0,VALUE(SUBSTITUTE($B1373,"7","0"))=$B1373),1,0)),"")</f>
        <v/>
      </c>
      <c r="K1373" s="5" t="str">
        <f>IF(PhieuBauCu!$B$2&gt;7,IF(LEN($B1373)=0,"",IF(AND($B1373&gt;0,VALUE(SUBSTITUTE($B1373,"8","0"))=$B1373),1,0)),"")</f>
        <v/>
      </c>
      <c r="L1373" s="5" t="str">
        <f>IF(PhieuBauCu!$B$2&gt;8,IF(LEN($B1373)=0,"",IF(AND($B1373&gt;0,VALUE(SUBSTITUTE($B1373,"9","0"))=$B1373),1,0)),"")</f>
        <v/>
      </c>
      <c r="M1373" s="9">
        <f t="shared" si="43"/>
        <v>0</v>
      </c>
      <c r="N1373" s="36">
        <f>IF(AND(M1373&lt;=PhieuBauCu!$B$13,M1373&gt;=1),1,0)</f>
        <v>0</v>
      </c>
    </row>
    <row r="1374" spans="1:14" ht="28.5" customHeight="1">
      <c r="A1374" s="2">
        <v>1369</v>
      </c>
      <c r="B1374" s="3"/>
      <c r="C1374" s="48" t="str">
        <f t="shared" si="42"/>
        <v/>
      </c>
      <c r="D1374" s="5" t="str">
        <f>IF(PhieuBauCu!$B$2&gt;0,IF(LEN($B1374)=0,"",IF(AND($B1374&gt;0,VALUE(SUBSTITUTE($B1374,"1","0"))=$B1374),1,0)),"")</f>
        <v/>
      </c>
      <c r="E1374" s="5" t="str">
        <f>IF(PhieuBauCu!$B$2&gt;1,IF(LEN($B1374)=0,"",IF(AND($B1374&gt;0,VALUE(SUBSTITUTE($B1374,"2","0"))=$B1374),1,0)),"")</f>
        <v/>
      </c>
      <c r="F1374" s="5" t="str">
        <f>IF(PhieuBauCu!$B$2&gt;2,IF(LEN($B1374)=0,"",IF(AND($B1374&gt;0,VALUE(SUBSTITUTE($B1374,"3","0"))=$B1374),1,0)),"")</f>
        <v/>
      </c>
      <c r="G1374" s="5" t="str">
        <f>IF(PhieuBauCu!$B$2&gt;3,IF(LEN($B1374)=0,"",IF(AND($B1374&gt;0,VALUE(SUBSTITUTE($B1374,"4","0"))=$B1374),1,0)),"")</f>
        <v/>
      </c>
      <c r="H1374" s="5" t="str">
        <f>IF(PhieuBauCu!$B$2&gt;4,IF(LEN($B1374)=0,"",IF(AND($B1374&gt;0,VALUE(SUBSTITUTE($B1374,"5","0"))=$B1374),1,0)),"")</f>
        <v/>
      </c>
      <c r="I1374" s="5" t="str">
        <f>IF(PhieuBauCu!$B$2&gt;5,IF(LEN($B1374)=0,"",IF(AND($B1374&gt;0,VALUE(SUBSTITUTE($B1374,"6","0"))=$B1374),1,0)),"")</f>
        <v/>
      </c>
      <c r="J1374" s="5" t="str">
        <f>IF(PhieuBauCu!$B$2&gt;6,IF(LEN($B1374)=0,"",IF(AND($B1374&gt;0,VALUE(SUBSTITUTE($B1374,"7","0"))=$B1374),1,0)),"")</f>
        <v/>
      </c>
      <c r="K1374" s="5" t="str">
        <f>IF(PhieuBauCu!$B$2&gt;7,IF(LEN($B1374)=0,"",IF(AND($B1374&gt;0,VALUE(SUBSTITUTE($B1374,"8","0"))=$B1374),1,0)),"")</f>
        <v/>
      </c>
      <c r="L1374" s="5" t="str">
        <f>IF(PhieuBauCu!$B$2&gt;8,IF(LEN($B1374)=0,"",IF(AND($B1374&gt;0,VALUE(SUBSTITUTE($B1374,"9","0"))=$B1374),1,0)),"")</f>
        <v/>
      </c>
      <c r="M1374" s="9">
        <f t="shared" si="43"/>
        <v>0</v>
      </c>
      <c r="N1374" s="36">
        <f>IF(AND(M1374&lt;=PhieuBauCu!$B$13,M1374&gt;=1),1,0)</f>
        <v>0</v>
      </c>
    </row>
    <row r="1375" spans="1:14" ht="28.5" customHeight="1">
      <c r="A1375" s="2">
        <v>1370</v>
      </c>
      <c r="B1375" s="3"/>
      <c r="C1375" s="48" t="str">
        <f t="shared" si="42"/>
        <v/>
      </c>
      <c r="D1375" s="5" t="str">
        <f>IF(PhieuBauCu!$B$2&gt;0,IF(LEN($B1375)=0,"",IF(AND($B1375&gt;0,VALUE(SUBSTITUTE($B1375,"1","0"))=$B1375),1,0)),"")</f>
        <v/>
      </c>
      <c r="E1375" s="5" t="str">
        <f>IF(PhieuBauCu!$B$2&gt;1,IF(LEN($B1375)=0,"",IF(AND($B1375&gt;0,VALUE(SUBSTITUTE($B1375,"2","0"))=$B1375),1,0)),"")</f>
        <v/>
      </c>
      <c r="F1375" s="5" t="str">
        <f>IF(PhieuBauCu!$B$2&gt;2,IF(LEN($B1375)=0,"",IF(AND($B1375&gt;0,VALUE(SUBSTITUTE($B1375,"3","0"))=$B1375),1,0)),"")</f>
        <v/>
      </c>
      <c r="G1375" s="5" t="str">
        <f>IF(PhieuBauCu!$B$2&gt;3,IF(LEN($B1375)=0,"",IF(AND($B1375&gt;0,VALUE(SUBSTITUTE($B1375,"4","0"))=$B1375),1,0)),"")</f>
        <v/>
      </c>
      <c r="H1375" s="5" t="str">
        <f>IF(PhieuBauCu!$B$2&gt;4,IF(LEN($B1375)=0,"",IF(AND($B1375&gt;0,VALUE(SUBSTITUTE($B1375,"5","0"))=$B1375),1,0)),"")</f>
        <v/>
      </c>
      <c r="I1375" s="5" t="str">
        <f>IF(PhieuBauCu!$B$2&gt;5,IF(LEN($B1375)=0,"",IF(AND($B1375&gt;0,VALUE(SUBSTITUTE($B1375,"6","0"))=$B1375),1,0)),"")</f>
        <v/>
      </c>
      <c r="J1375" s="5" t="str">
        <f>IF(PhieuBauCu!$B$2&gt;6,IF(LEN($B1375)=0,"",IF(AND($B1375&gt;0,VALUE(SUBSTITUTE($B1375,"7","0"))=$B1375),1,0)),"")</f>
        <v/>
      </c>
      <c r="K1375" s="5" t="str">
        <f>IF(PhieuBauCu!$B$2&gt;7,IF(LEN($B1375)=0,"",IF(AND($B1375&gt;0,VALUE(SUBSTITUTE($B1375,"8","0"))=$B1375),1,0)),"")</f>
        <v/>
      </c>
      <c r="L1375" s="5" t="str">
        <f>IF(PhieuBauCu!$B$2&gt;8,IF(LEN($B1375)=0,"",IF(AND($B1375&gt;0,VALUE(SUBSTITUTE($B1375,"9","0"))=$B1375),1,0)),"")</f>
        <v/>
      </c>
      <c r="M1375" s="9">
        <f t="shared" si="43"/>
        <v>0</v>
      </c>
      <c r="N1375" s="36">
        <f>IF(AND(M1375&lt;=PhieuBauCu!$B$13,M1375&gt;=1),1,0)</f>
        <v>0</v>
      </c>
    </row>
    <row r="1376" spans="1:14" ht="28.5" customHeight="1">
      <c r="A1376" s="2">
        <v>1371</v>
      </c>
      <c r="B1376" s="3"/>
      <c r="C1376" s="48" t="str">
        <f t="shared" si="42"/>
        <v/>
      </c>
      <c r="D1376" s="5" t="str">
        <f>IF(PhieuBauCu!$B$2&gt;0,IF(LEN($B1376)=0,"",IF(AND($B1376&gt;0,VALUE(SUBSTITUTE($B1376,"1","0"))=$B1376),1,0)),"")</f>
        <v/>
      </c>
      <c r="E1376" s="5" t="str">
        <f>IF(PhieuBauCu!$B$2&gt;1,IF(LEN($B1376)=0,"",IF(AND($B1376&gt;0,VALUE(SUBSTITUTE($B1376,"2","0"))=$B1376),1,0)),"")</f>
        <v/>
      </c>
      <c r="F1376" s="5" t="str">
        <f>IF(PhieuBauCu!$B$2&gt;2,IF(LEN($B1376)=0,"",IF(AND($B1376&gt;0,VALUE(SUBSTITUTE($B1376,"3","0"))=$B1376),1,0)),"")</f>
        <v/>
      </c>
      <c r="G1376" s="5" t="str">
        <f>IF(PhieuBauCu!$B$2&gt;3,IF(LEN($B1376)=0,"",IF(AND($B1376&gt;0,VALUE(SUBSTITUTE($B1376,"4","0"))=$B1376),1,0)),"")</f>
        <v/>
      </c>
      <c r="H1376" s="5" t="str">
        <f>IF(PhieuBauCu!$B$2&gt;4,IF(LEN($B1376)=0,"",IF(AND($B1376&gt;0,VALUE(SUBSTITUTE($B1376,"5","0"))=$B1376),1,0)),"")</f>
        <v/>
      </c>
      <c r="I1376" s="5" t="str">
        <f>IF(PhieuBauCu!$B$2&gt;5,IF(LEN($B1376)=0,"",IF(AND($B1376&gt;0,VALUE(SUBSTITUTE($B1376,"6","0"))=$B1376),1,0)),"")</f>
        <v/>
      </c>
      <c r="J1376" s="5" t="str">
        <f>IF(PhieuBauCu!$B$2&gt;6,IF(LEN($B1376)=0,"",IF(AND($B1376&gt;0,VALUE(SUBSTITUTE($B1376,"7","0"))=$B1376),1,0)),"")</f>
        <v/>
      </c>
      <c r="K1376" s="5" t="str">
        <f>IF(PhieuBauCu!$B$2&gt;7,IF(LEN($B1376)=0,"",IF(AND($B1376&gt;0,VALUE(SUBSTITUTE($B1376,"8","0"))=$B1376),1,0)),"")</f>
        <v/>
      </c>
      <c r="L1376" s="5" t="str">
        <f>IF(PhieuBauCu!$B$2&gt;8,IF(LEN($B1376)=0,"",IF(AND($B1376&gt;0,VALUE(SUBSTITUTE($B1376,"9","0"))=$B1376),1,0)),"")</f>
        <v/>
      </c>
      <c r="M1376" s="9">
        <f t="shared" si="43"/>
        <v>0</v>
      </c>
      <c r="N1376" s="36">
        <f>IF(AND(M1376&lt;=PhieuBauCu!$B$13,M1376&gt;=1),1,0)</f>
        <v>0</v>
      </c>
    </row>
    <row r="1377" spans="1:14" ht="28.5" customHeight="1">
      <c r="A1377" s="2">
        <v>1372</v>
      </c>
      <c r="B1377" s="3"/>
      <c r="C1377" s="48" t="str">
        <f t="shared" si="42"/>
        <v/>
      </c>
      <c r="D1377" s="5" t="str">
        <f>IF(PhieuBauCu!$B$2&gt;0,IF(LEN($B1377)=0,"",IF(AND($B1377&gt;0,VALUE(SUBSTITUTE($B1377,"1","0"))=$B1377),1,0)),"")</f>
        <v/>
      </c>
      <c r="E1377" s="5" t="str">
        <f>IF(PhieuBauCu!$B$2&gt;1,IF(LEN($B1377)=0,"",IF(AND($B1377&gt;0,VALUE(SUBSTITUTE($B1377,"2","0"))=$B1377),1,0)),"")</f>
        <v/>
      </c>
      <c r="F1377" s="5" t="str">
        <f>IF(PhieuBauCu!$B$2&gt;2,IF(LEN($B1377)=0,"",IF(AND($B1377&gt;0,VALUE(SUBSTITUTE($B1377,"3","0"))=$B1377),1,0)),"")</f>
        <v/>
      </c>
      <c r="G1377" s="5" t="str">
        <f>IF(PhieuBauCu!$B$2&gt;3,IF(LEN($B1377)=0,"",IF(AND($B1377&gt;0,VALUE(SUBSTITUTE($B1377,"4","0"))=$B1377),1,0)),"")</f>
        <v/>
      </c>
      <c r="H1377" s="5" t="str">
        <f>IF(PhieuBauCu!$B$2&gt;4,IF(LEN($B1377)=0,"",IF(AND($B1377&gt;0,VALUE(SUBSTITUTE($B1377,"5","0"))=$B1377),1,0)),"")</f>
        <v/>
      </c>
      <c r="I1377" s="5" t="str">
        <f>IF(PhieuBauCu!$B$2&gt;5,IF(LEN($B1377)=0,"",IF(AND($B1377&gt;0,VALUE(SUBSTITUTE($B1377,"6","0"))=$B1377),1,0)),"")</f>
        <v/>
      </c>
      <c r="J1377" s="5" t="str">
        <f>IF(PhieuBauCu!$B$2&gt;6,IF(LEN($B1377)=0,"",IF(AND($B1377&gt;0,VALUE(SUBSTITUTE($B1377,"7","0"))=$B1377),1,0)),"")</f>
        <v/>
      </c>
      <c r="K1377" s="5" t="str">
        <f>IF(PhieuBauCu!$B$2&gt;7,IF(LEN($B1377)=0,"",IF(AND($B1377&gt;0,VALUE(SUBSTITUTE($B1377,"8","0"))=$B1377),1,0)),"")</f>
        <v/>
      </c>
      <c r="L1377" s="5" t="str">
        <f>IF(PhieuBauCu!$B$2&gt;8,IF(LEN($B1377)=0,"",IF(AND($B1377&gt;0,VALUE(SUBSTITUTE($B1377,"9","0"))=$B1377),1,0)),"")</f>
        <v/>
      </c>
      <c r="M1377" s="9">
        <f t="shared" si="43"/>
        <v>0</v>
      </c>
      <c r="N1377" s="36">
        <f>IF(AND(M1377&lt;=PhieuBauCu!$B$13,M1377&gt;=1),1,0)</f>
        <v>0</v>
      </c>
    </row>
    <row r="1378" spans="1:14" ht="28.5" customHeight="1">
      <c r="A1378" s="2">
        <v>1373</v>
      </c>
      <c r="B1378" s="3"/>
      <c r="C1378" s="48" t="str">
        <f t="shared" si="42"/>
        <v/>
      </c>
      <c r="D1378" s="5" t="str">
        <f>IF(PhieuBauCu!$B$2&gt;0,IF(LEN($B1378)=0,"",IF(AND($B1378&gt;0,VALUE(SUBSTITUTE($B1378,"1","0"))=$B1378),1,0)),"")</f>
        <v/>
      </c>
      <c r="E1378" s="5" t="str">
        <f>IF(PhieuBauCu!$B$2&gt;1,IF(LEN($B1378)=0,"",IF(AND($B1378&gt;0,VALUE(SUBSTITUTE($B1378,"2","0"))=$B1378),1,0)),"")</f>
        <v/>
      </c>
      <c r="F1378" s="5" t="str">
        <f>IF(PhieuBauCu!$B$2&gt;2,IF(LEN($B1378)=0,"",IF(AND($B1378&gt;0,VALUE(SUBSTITUTE($B1378,"3","0"))=$B1378),1,0)),"")</f>
        <v/>
      </c>
      <c r="G1378" s="5" t="str">
        <f>IF(PhieuBauCu!$B$2&gt;3,IF(LEN($B1378)=0,"",IF(AND($B1378&gt;0,VALUE(SUBSTITUTE($B1378,"4","0"))=$B1378),1,0)),"")</f>
        <v/>
      </c>
      <c r="H1378" s="5" t="str">
        <f>IF(PhieuBauCu!$B$2&gt;4,IF(LEN($B1378)=0,"",IF(AND($B1378&gt;0,VALUE(SUBSTITUTE($B1378,"5","0"))=$B1378),1,0)),"")</f>
        <v/>
      </c>
      <c r="I1378" s="5" t="str">
        <f>IF(PhieuBauCu!$B$2&gt;5,IF(LEN($B1378)=0,"",IF(AND($B1378&gt;0,VALUE(SUBSTITUTE($B1378,"6","0"))=$B1378),1,0)),"")</f>
        <v/>
      </c>
      <c r="J1378" s="5" t="str">
        <f>IF(PhieuBauCu!$B$2&gt;6,IF(LEN($B1378)=0,"",IF(AND($B1378&gt;0,VALUE(SUBSTITUTE($B1378,"7","0"))=$B1378),1,0)),"")</f>
        <v/>
      </c>
      <c r="K1378" s="5" t="str">
        <f>IF(PhieuBauCu!$B$2&gt;7,IF(LEN($B1378)=0,"",IF(AND($B1378&gt;0,VALUE(SUBSTITUTE($B1378,"8","0"))=$B1378),1,0)),"")</f>
        <v/>
      </c>
      <c r="L1378" s="5" t="str">
        <f>IF(PhieuBauCu!$B$2&gt;8,IF(LEN($B1378)=0,"",IF(AND($B1378&gt;0,VALUE(SUBSTITUTE($B1378,"9","0"))=$B1378),1,0)),"")</f>
        <v/>
      </c>
      <c r="M1378" s="9">
        <f t="shared" si="43"/>
        <v>0</v>
      </c>
      <c r="N1378" s="36">
        <f>IF(AND(M1378&lt;=PhieuBauCu!$B$13,M1378&gt;=1),1,0)</f>
        <v>0</v>
      </c>
    </row>
    <row r="1379" spans="1:14" ht="28.5" customHeight="1">
      <c r="A1379" s="2">
        <v>1374</v>
      </c>
      <c r="B1379" s="3"/>
      <c r="C1379" s="48" t="str">
        <f t="shared" si="42"/>
        <v/>
      </c>
      <c r="D1379" s="5" t="str">
        <f>IF(PhieuBauCu!$B$2&gt;0,IF(LEN($B1379)=0,"",IF(AND($B1379&gt;0,VALUE(SUBSTITUTE($B1379,"1","0"))=$B1379),1,0)),"")</f>
        <v/>
      </c>
      <c r="E1379" s="5" t="str">
        <f>IF(PhieuBauCu!$B$2&gt;1,IF(LEN($B1379)=0,"",IF(AND($B1379&gt;0,VALUE(SUBSTITUTE($B1379,"2","0"))=$B1379),1,0)),"")</f>
        <v/>
      </c>
      <c r="F1379" s="5" t="str">
        <f>IF(PhieuBauCu!$B$2&gt;2,IF(LEN($B1379)=0,"",IF(AND($B1379&gt;0,VALUE(SUBSTITUTE($B1379,"3","0"))=$B1379),1,0)),"")</f>
        <v/>
      </c>
      <c r="G1379" s="5" t="str">
        <f>IF(PhieuBauCu!$B$2&gt;3,IF(LEN($B1379)=0,"",IF(AND($B1379&gt;0,VALUE(SUBSTITUTE($B1379,"4","0"))=$B1379),1,0)),"")</f>
        <v/>
      </c>
      <c r="H1379" s="5" t="str">
        <f>IF(PhieuBauCu!$B$2&gt;4,IF(LEN($B1379)=0,"",IF(AND($B1379&gt;0,VALUE(SUBSTITUTE($B1379,"5","0"))=$B1379),1,0)),"")</f>
        <v/>
      </c>
      <c r="I1379" s="5" t="str">
        <f>IF(PhieuBauCu!$B$2&gt;5,IF(LEN($B1379)=0,"",IF(AND($B1379&gt;0,VALUE(SUBSTITUTE($B1379,"6","0"))=$B1379),1,0)),"")</f>
        <v/>
      </c>
      <c r="J1379" s="5" t="str">
        <f>IF(PhieuBauCu!$B$2&gt;6,IF(LEN($B1379)=0,"",IF(AND($B1379&gt;0,VALUE(SUBSTITUTE($B1379,"7","0"))=$B1379),1,0)),"")</f>
        <v/>
      </c>
      <c r="K1379" s="5" t="str">
        <f>IF(PhieuBauCu!$B$2&gt;7,IF(LEN($B1379)=0,"",IF(AND($B1379&gt;0,VALUE(SUBSTITUTE($B1379,"8","0"))=$B1379),1,0)),"")</f>
        <v/>
      </c>
      <c r="L1379" s="5" t="str">
        <f>IF(PhieuBauCu!$B$2&gt;8,IF(LEN($B1379)=0,"",IF(AND($B1379&gt;0,VALUE(SUBSTITUTE($B1379,"9","0"))=$B1379),1,0)),"")</f>
        <v/>
      </c>
      <c r="M1379" s="9">
        <f t="shared" si="43"/>
        <v>0</v>
      </c>
      <c r="N1379" s="36">
        <f>IF(AND(M1379&lt;=PhieuBauCu!$B$13,M1379&gt;=1),1,0)</f>
        <v>0</v>
      </c>
    </row>
    <row r="1380" spans="1:14" ht="28.5" customHeight="1">
      <c r="A1380" s="2">
        <v>1375</v>
      </c>
      <c r="B1380" s="3"/>
      <c r="C1380" s="48" t="str">
        <f t="shared" si="42"/>
        <v/>
      </c>
      <c r="D1380" s="5" t="str">
        <f>IF(PhieuBauCu!$B$2&gt;0,IF(LEN($B1380)=0,"",IF(AND($B1380&gt;0,VALUE(SUBSTITUTE($B1380,"1","0"))=$B1380),1,0)),"")</f>
        <v/>
      </c>
      <c r="E1380" s="5" t="str">
        <f>IF(PhieuBauCu!$B$2&gt;1,IF(LEN($B1380)=0,"",IF(AND($B1380&gt;0,VALUE(SUBSTITUTE($B1380,"2","0"))=$B1380),1,0)),"")</f>
        <v/>
      </c>
      <c r="F1380" s="5" t="str">
        <f>IF(PhieuBauCu!$B$2&gt;2,IF(LEN($B1380)=0,"",IF(AND($B1380&gt;0,VALUE(SUBSTITUTE($B1380,"3","0"))=$B1380),1,0)),"")</f>
        <v/>
      </c>
      <c r="G1380" s="5" t="str">
        <f>IF(PhieuBauCu!$B$2&gt;3,IF(LEN($B1380)=0,"",IF(AND($B1380&gt;0,VALUE(SUBSTITUTE($B1380,"4","0"))=$B1380),1,0)),"")</f>
        <v/>
      </c>
      <c r="H1380" s="5" t="str">
        <f>IF(PhieuBauCu!$B$2&gt;4,IF(LEN($B1380)=0,"",IF(AND($B1380&gt;0,VALUE(SUBSTITUTE($B1380,"5","0"))=$B1380),1,0)),"")</f>
        <v/>
      </c>
      <c r="I1380" s="5" t="str">
        <f>IF(PhieuBauCu!$B$2&gt;5,IF(LEN($B1380)=0,"",IF(AND($B1380&gt;0,VALUE(SUBSTITUTE($B1380,"6","0"))=$B1380),1,0)),"")</f>
        <v/>
      </c>
      <c r="J1380" s="5" t="str">
        <f>IF(PhieuBauCu!$B$2&gt;6,IF(LEN($B1380)=0,"",IF(AND($B1380&gt;0,VALUE(SUBSTITUTE($B1380,"7","0"))=$B1380),1,0)),"")</f>
        <v/>
      </c>
      <c r="K1380" s="5" t="str">
        <f>IF(PhieuBauCu!$B$2&gt;7,IF(LEN($B1380)=0,"",IF(AND($B1380&gt;0,VALUE(SUBSTITUTE($B1380,"8","0"))=$B1380),1,0)),"")</f>
        <v/>
      </c>
      <c r="L1380" s="5" t="str">
        <f>IF(PhieuBauCu!$B$2&gt;8,IF(LEN($B1380)=0,"",IF(AND($B1380&gt;0,VALUE(SUBSTITUTE($B1380,"9","0"))=$B1380),1,0)),"")</f>
        <v/>
      </c>
      <c r="M1380" s="9">
        <f t="shared" si="43"/>
        <v>0</v>
      </c>
      <c r="N1380" s="36">
        <f>IF(AND(M1380&lt;=PhieuBauCu!$B$13,M1380&gt;=1),1,0)</f>
        <v>0</v>
      </c>
    </row>
    <row r="1381" spans="1:14" ht="28.5" customHeight="1">
      <c r="A1381" s="2">
        <v>1376</v>
      </c>
      <c r="B1381" s="3"/>
      <c r="C1381" s="48" t="str">
        <f t="shared" si="42"/>
        <v/>
      </c>
      <c r="D1381" s="5" t="str">
        <f>IF(PhieuBauCu!$B$2&gt;0,IF(LEN($B1381)=0,"",IF(AND($B1381&gt;0,VALUE(SUBSTITUTE($B1381,"1","0"))=$B1381),1,0)),"")</f>
        <v/>
      </c>
      <c r="E1381" s="5" t="str">
        <f>IF(PhieuBauCu!$B$2&gt;1,IF(LEN($B1381)=0,"",IF(AND($B1381&gt;0,VALUE(SUBSTITUTE($B1381,"2","0"))=$B1381),1,0)),"")</f>
        <v/>
      </c>
      <c r="F1381" s="5" t="str">
        <f>IF(PhieuBauCu!$B$2&gt;2,IF(LEN($B1381)=0,"",IF(AND($B1381&gt;0,VALUE(SUBSTITUTE($B1381,"3","0"))=$B1381),1,0)),"")</f>
        <v/>
      </c>
      <c r="G1381" s="5" t="str">
        <f>IF(PhieuBauCu!$B$2&gt;3,IF(LEN($B1381)=0,"",IF(AND($B1381&gt;0,VALUE(SUBSTITUTE($B1381,"4","0"))=$B1381),1,0)),"")</f>
        <v/>
      </c>
      <c r="H1381" s="5" t="str">
        <f>IF(PhieuBauCu!$B$2&gt;4,IF(LEN($B1381)=0,"",IF(AND($B1381&gt;0,VALUE(SUBSTITUTE($B1381,"5","0"))=$B1381),1,0)),"")</f>
        <v/>
      </c>
      <c r="I1381" s="5" t="str">
        <f>IF(PhieuBauCu!$B$2&gt;5,IF(LEN($B1381)=0,"",IF(AND($B1381&gt;0,VALUE(SUBSTITUTE($B1381,"6","0"))=$B1381),1,0)),"")</f>
        <v/>
      </c>
      <c r="J1381" s="5" t="str">
        <f>IF(PhieuBauCu!$B$2&gt;6,IF(LEN($B1381)=0,"",IF(AND($B1381&gt;0,VALUE(SUBSTITUTE($B1381,"7","0"))=$B1381),1,0)),"")</f>
        <v/>
      </c>
      <c r="K1381" s="5" t="str">
        <f>IF(PhieuBauCu!$B$2&gt;7,IF(LEN($B1381)=0,"",IF(AND($B1381&gt;0,VALUE(SUBSTITUTE($B1381,"8","0"))=$B1381),1,0)),"")</f>
        <v/>
      </c>
      <c r="L1381" s="5" t="str">
        <f>IF(PhieuBauCu!$B$2&gt;8,IF(LEN($B1381)=0,"",IF(AND($B1381&gt;0,VALUE(SUBSTITUTE($B1381,"9","0"))=$B1381),1,0)),"")</f>
        <v/>
      </c>
      <c r="M1381" s="9">
        <f t="shared" si="43"/>
        <v>0</v>
      </c>
      <c r="N1381" s="36">
        <f>IF(AND(M1381&lt;=PhieuBauCu!$B$13,M1381&gt;=1),1,0)</f>
        <v>0</v>
      </c>
    </row>
    <row r="1382" spans="1:14" ht="28.5" customHeight="1">
      <c r="A1382" s="2">
        <v>1377</v>
      </c>
      <c r="B1382" s="3"/>
      <c r="C1382" s="48" t="str">
        <f t="shared" si="42"/>
        <v/>
      </c>
      <c r="D1382" s="5" t="str">
        <f>IF(PhieuBauCu!$B$2&gt;0,IF(LEN($B1382)=0,"",IF(AND($B1382&gt;0,VALUE(SUBSTITUTE($B1382,"1","0"))=$B1382),1,0)),"")</f>
        <v/>
      </c>
      <c r="E1382" s="5" t="str">
        <f>IF(PhieuBauCu!$B$2&gt;1,IF(LEN($B1382)=0,"",IF(AND($B1382&gt;0,VALUE(SUBSTITUTE($B1382,"2","0"))=$B1382),1,0)),"")</f>
        <v/>
      </c>
      <c r="F1382" s="5" t="str">
        <f>IF(PhieuBauCu!$B$2&gt;2,IF(LEN($B1382)=0,"",IF(AND($B1382&gt;0,VALUE(SUBSTITUTE($B1382,"3","0"))=$B1382),1,0)),"")</f>
        <v/>
      </c>
      <c r="G1382" s="5" t="str">
        <f>IF(PhieuBauCu!$B$2&gt;3,IF(LEN($B1382)=0,"",IF(AND($B1382&gt;0,VALUE(SUBSTITUTE($B1382,"4","0"))=$B1382),1,0)),"")</f>
        <v/>
      </c>
      <c r="H1382" s="5" t="str">
        <f>IF(PhieuBauCu!$B$2&gt;4,IF(LEN($B1382)=0,"",IF(AND($B1382&gt;0,VALUE(SUBSTITUTE($B1382,"5","0"))=$B1382),1,0)),"")</f>
        <v/>
      </c>
      <c r="I1382" s="5" t="str">
        <f>IF(PhieuBauCu!$B$2&gt;5,IF(LEN($B1382)=0,"",IF(AND($B1382&gt;0,VALUE(SUBSTITUTE($B1382,"6","0"))=$B1382),1,0)),"")</f>
        <v/>
      </c>
      <c r="J1382" s="5" t="str">
        <f>IF(PhieuBauCu!$B$2&gt;6,IF(LEN($B1382)=0,"",IF(AND($B1382&gt;0,VALUE(SUBSTITUTE($B1382,"7","0"))=$B1382),1,0)),"")</f>
        <v/>
      </c>
      <c r="K1382" s="5" t="str">
        <f>IF(PhieuBauCu!$B$2&gt;7,IF(LEN($B1382)=0,"",IF(AND($B1382&gt;0,VALUE(SUBSTITUTE($B1382,"8","0"))=$B1382),1,0)),"")</f>
        <v/>
      </c>
      <c r="L1382" s="5" t="str">
        <f>IF(PhieuBauCu!$B$2&gt;8,IF(LEN($B1382)=0,"",IF(AND($B1382&gt;0,VALUE(SUBSTITUTE($B1382,"9","0"))=$B1382),1,0)),"")</f>
        <v/>
      </c>
      <c r="M1382" s="9">
        <f t="shared" si="43"/>
        <v>0</v>
      </c>
      <c r="N1382" s="36">
        <f>IF(AND(M1382&lt;=PhieuBauCu!$B$13,M1382&gt;=1),1,0)</f>
        <v>0</v>
      </c>
    </row>
    <row r="1383" spans="1:14" ht="28.5" customHeight="1">
      <c r="A1383" s="2">
        <v>1378</v>
      </c>
      <c r="B1383" s="3"/>
      <c r="C1383" s="48" t="str">
        <f t="shared" si="42"/>
        <v/>
      </c>
      <c r="D1383" s="5" t="str">
        <f>IF(PhieuBauCu!$B$2&gt;0,IF(LEN($B1383)=0,"",IF(AND($B1383&gt;0,VALUE(SUBSTITUTE($B1383,"1","0"))=$B1383),1,0)),"")</f>
        <v/>
      </c>
      <c r="E1383" s="5" t="str">
        <f>IF(PhieuBauCu!$B$2&gt;1,IF(LEN($B1383)=0,"",IF(AND($B1383&gt;0,VALUE(SUBSTITUTE($B1383,"2","0"))=$B1383),1,0)),"")</f>
        <v/>
      </c>
      <c r="F1383" s="5" t="str">
        <f>IF(PhieuBauCu!$B$2&gt;2,IF(LEN($B1383)=0,"",IF(AND($B1383&gt;0,VALUE(SUBSTITUTE($B1383,"3","0"))=$B1383),1,0)),"")</f>
        <v/>
      </c>
      <c r="G1383" s="5" t="str">
        <f>IF(PhieuBauCu!$B$2&gt;3,IF(LEN($B1383)=0,"",IF(AND($B1383&gt;0,VALUE(SUBSTITUTE($B1383,"4","0"))=$B1383),1,0)),"")</f>
        <v/>
      </c>
      <c r="H1383" s="5" t="str">
        <f>IF(PhieuBauCu!$B$2&gt;4,IF(LEN($B1383)=0,"",IF(AND($B1383&gt;0,VALUE(SUBSTITUTE($B1383,"5","0"))=$B1383),1,0)),"")</f>
        <v/>
      </c>
      <c r="I1383" s="5" t="str">
        <f>IF(PhieuBauCu!$B$2&gt;5,IF(LEN($B1383)=0,"",IF(AND($B1383&gt;0,VALUE(SUBSTITUTE($B1383,"6","0"))=$B1383),1,0)),"")</f>
        <v/>
      </c>
      <c r="J1383" s="5" t="str">
        <f>IF(PhieuBauCu!$B$2&gt;6,IF(LEN($B1383)=0,"",IF(AND($B1383&gt;0,VALUE(SUBSTITUTE($B1383,"7","0"))=$B1383),1,0)),"")</f>
        <v/>
      </c>
      <c r="K1383" s="5" t="str">
        <f>IF(PhieuBauCu!$B$2&gt;7,IF(LEN($B1383)=0,"",IF(AND($B1383&gt;0,VALUE(SUBSTITUTE($B1383,"8","0"))=$B1383),1,0)),"")</f>
        <v/>
      </c>
      <c r="L1383" s="5" t="str">
        <f>IF(PhieuBauCu!$B$2&gt;8,IF(LEN($B1383)=0,"",IF(AND($B1383&gt;0,VALUE(SUBSTITUTE($B1383,"9","0"))=$B1383),1,0)),"")</f>
        <v/>
      </c>
      <c r="M1383" s="9">
        <f t="shared" si="43"/>
        <v>0</v>
      </c>
      <c r="N1383" s="36">
        <f>IF(AND(M1383&lt;=PhieuBauCu!$B$13,M1383&gt;=1),1,0)</f>
        <v>0</v>
      </c>
    </row>
    <row r="1384" spans="1:14" ht="28.5" customHeight="1">
      <c r="A1384" s="2">
        <v>1379</v>
      </c>
      <c r="B1384" s="3"/>
      <c r="C1384" s="48" t="str">
        <f t="shared" si="42"/>
        <v/>
      </c>
      <c r="D1384" s="5" t="str">
        <f>IF(PhieuBauCu!$B$2&gt;0,IF(LEN($B1384)=0,"",IF(AND($B1384&gt;0,VALUE(SUBSTITUTE($B1384,"1","0"))=$B1384),1,0)),"")</f>
        <v/>
      </c>
      <c r="E1384" s="5" t="str">
        <f>IF(PhieuBauCu!$B$2&gt;1,IF(LEN($B1384)=0,"",IF(AND($B1384&gt;0,VALUE(SUBSTITUTE($B1384,"2","0"))=$B1384),1,0)),"")</f>
        <v/>
      </c>
      <c r="F1384" s="5" t="str">
        <f>IF(PhieuBauCu!$B$2&gt;2,IF(LEN($B1384)=0,"",IF(AND($B1384&gt;0,VALUE(SUBSTITUTE($B1384,"3","0"))=$B1384),1,0)),"")</f>
        <v/>
      </c>
      <c r="G1384" s="5" t="str">
        <f>IF(PhieuBauCu!$B$2&gt;3,IF(LEN($B1384)=0,"",IF(AND($B1384&gt;0,VALUE(SUBSTITUTE($B1384,"4","0"))=$B1384),1,0)),"")</f>
        <v/>
      </c>
      <c r="H1384" s="5" t="str">
        <f>IF(PhieuBauCu!$B$2&gt;4,IF(LEN($B1384)=0,"",IF(AND($B1384&gt;0,VALUE(SUBSTITUTE($B1384,"5","0"))=$B1384),1,0)),"")</f>
        <v/>
      </c>
      <c r="I1384" s="5" t="str">
        <f>IF(PhieuBauCu!$B$2&gt;5,IF(LEN($B1384)=0,"",IF(AND($B1384&gt;0,VALUE(SUBSTITUTE($B1384,"6","0"))=$B1384),1,0)),"")</f>
        <v/>
      </c>
      <c r="J1384" s="5" t="str">
        <f>IF(PhieuBauCu!$B$2&gt;6,IF(LEN($B1384)=0,"",IF(AND($B1384&gt;0,VALUE(SUBSTITUTE($B1384,"7","0"))=$B1384),1,0)),"")</f>
        <v/>
      </c>
      <c r="K1384" s="5" t="str">
        <f>IF(PhieuBauCu!$B$2&gt;7,IF(LEN($B1384)=0,"",IF(AND($B1384&gt;0,VALUE(SUBSTITUTE($B1384,"8","0"))=$B1384),1,0)),"")</f>
        <v/>
      </c>
      <c r="L1384" s="5" t="str">
        <f>IF(PhieuBauCu!$B$2&gt;8,IF(LEN($B1384)=0,"",IF(AND($B1384&gt;0,VALUE(SUBSTITUTE($B1384,"9","0"))=$B1384),1,0)),"")</f>
        <v/>
      </c>
      <c r="M1384" s="9">
        <f t="shared" si="43"/>
        <v>0</v>
      </c>
      <c r="N1384" s="36">
        <f>IF(AND(M1384&lt;=PhieuBauCu!$B$13,M1384&gt;=1),1,0)</f>
        <v>0</v>
      </c>
    </row>
    <row r="1385" spans="1:14" ht="28.5" customHeight="1">
      <c r="A1385" s="2">
        <v>1380</v>
      </c>
      <c r="B1385" s="3"/>
      <c r="C1385" s="48" t="str">
        <f t="shared" si="42"/>
        <v/>
      </c>
      <c r="D1385" s="5" t="str">
        <f>IF(PhieuBauCu!$B$2&gt;0,IF(LEN($B1385)=0,"",IF(AND($B1385&gt;0,VALUE(SUBSTITUTE($B1385,"1","0"))=$B1385),1,0)),"")</f>
        <v/>
      </c>
      <c r="E1385" s="5" t="str">
        <f>IF(PhieuBauCu!$B$2&gt;1,IF(LEN($B1385)=0,"",IF(AND($B1385&gt;0,VALUE(SUBSTITUTE($B1385,"2","0"))=$B1385),1,0)),"")</f>
        <v/>
      </c>
      <c r="F1385" s="5" t="str">
        <f>IF(PhieuBauCu!$B$2&gt;2,IF(LEN($B1385)=0,"",IF(AND($B1385&gt;0,VALUE(SUBSTITUTE($B1385,"3","0"))=$B1385),1,0)),"")</f>
        <v/>
      </c>
      <c r="G1385" s="5" t="str">
        <f>IF(PhieuBauCu!$B$2&gt;3,IF(LEN($B1385)=0,"",IF(AND($B1385&gt;0,VALUE(SUBSTITUTE($B1385,"4","0"))=$B1385),1,0)),"")</f>
        <v/>
      </c>
      <c r="H1385" s="5" t="str">
        <f>IF(PhieuBauCu!$B$2&gt;4,IF(LEN($B1385)=0,"",IF(AND($B1385&gt;0,VALUE(SUBSTITUTE($B1385,"5","0"))=$B1385),1,0)),"")</f>
        <v/>
      </c>
      <c r="I1385" s="5" t="str">
        <f>IF(PhieuBauCu!$B$2&gt;5,IF(LEN($B1385)=0,"",IF(AND($B1385&gt;0,VALUE(SUBSTITUTE($B1385,"6","0"))=$B1385),1,0)),"")</f>
        <v/>
      </c>
      <c r="J1385" s="5" t="str">
        <f>IF(PhieuBauCu!$B$2&gt;6,IF(LEN($B1385)=0,"",IF(AND($B1385&gt;0,VALUE(SUBSTITUTE($B1385,"7","0"))=$B1385),1,0)),"")</f>
        <v/>
      </c>
      <c r="K1385" s="5" t="str">
        <f>IF(PhieuBauCu!$B$2&gt;7,IF(LEN($B1385)=0,"",IF(AND($B1385&gt;0,VALUE(SUBSTITUTE($B1385,"8","0"))=$B1385),1,0)),"")</f>
        <v/>
      </c>
      <c r="L1385" s="5" t="str">
        <f>IF(PhieuBauCu!$B$2&gt;8,IF(LEN($B1385)=0,"",IF(AND($B1385&gt;0,VALUE(SUBSTITUTE($B1385,"9","0"))=$B1385),1,0)),"")</f>
        <v/>
      </c>
      <c r="M1385" s="9">
        <f t="shared" si="43"/>
        <v>0</v>
      </c>
      <c r="N1385" s="36">
        <f>IF(AND(M1385&lt;=PhieuBauCu!$B$13,M1385&gt;=1),1,0)</f>
        <v>0</v>
      </c>
    </row>
    <row r="1386" spans="1:14" ht="28.5" customHeight="1">
      <c r="A1386" s="2">
        <v>1381</v>
      </c>
      <c r="B1386" s="3"/>
      <c r="C1386" s="48" t="str">
        <f t="shared" si="42"/>
        <v/>
      </c>
      <c r="D1386" s="5" t="str">
        <f>IF(PhieuBauCu!$B$2&gt;0,IF(LEN($B1386)=0,"",IF(AND($B1386&gt;0,VALUE(SUBSTITUTE($B1386,"1","0"))=$B1386),1,0)),"")</f>
        <v/>
      </c>
      <c r="E1386" s="5" t="str">
        <f>IF(PhieuBauCu!$B$2&gt;1,IF(LEN($B1386)=0,"",IF(AND($B1386&gt;0,VALUE(SUBSTITUTE($B1386,"2","0"))=$B1386),1,0)),"")</f>
        <v/>
      </c>
      <c r="F1386" s="5" t="str">
        <f>IF(PhieuBauCu!$B$2&gt;2,IF(LEN($B1386)=0,"",IF(AND($B1386&gt;0,VALUE(SUBSTITUTE($B1386,"3","0"))=$B1386),1,0)),"")</f>
        <v/>
      </c>
      <c r="G1386" s="5" t="str">
        <f>IF(PhieuBauCu!$B$2&gt;3,IF(LEN($B1386)=0,"",IF(AND($B1386&gt;0,VALUE(SUBSTITUTE($B1386,"4","0"))=$B1386),1,0)),"")</f>
        <v/>
      </c>
      <c r="H1386" s="5" t="str">
        <f>IF(PhieuBauCu!$B$2&gt;4,IF(LEN($B1386)=0,"",IF(AND($B1386&gt;0,VALUE(SUBSTITUTE($B1386,"5","0"))=$B1386),1,0)),"")</f>
        <v/>
      </c>
      <c r="I1386" s="5" t="str">
        <f>IF(PhieuBauCu!$B$2&gt;5,IF(LEN($B1386)=0,"",IF(AND($B1386&gt;0,VALUE(SUBSTITUTE($B1386,"6","0"))=$B1386),1,0)),"")</f>
        <v/>
      </c>
      <c r="J1386" s="5" t="str">
        <f>IF(PhieuBauCu!$B$2&gt;6,IF(LEN($B1386)=0,"",IF(AND($B1386&gt;0,VALUE(SUBSTITUTE($B1386,"7","0"))=$B1386),1,0)),"")</f>
        <v/>
      </c>
      <c r="K1386" s="5" t="str">
        <f>IF(PhieuBauCu!$B$2&gt;7,IF(LEN($B1386)=0,"",IF(AND($B1386&gt;0,VALUE(SUBSTITUTE($B1386,"8","0"))=$B1386),1,0)),"")</f>
        <v/>
      </c>
      <c r="L1386" s="5" t="str">
        <f>IF(PhieuBauCu!$B$2&gt;8,IF(LEN($B1386)=0,"",IF(AND($B1386&gt;0,VALUE(SUBSTITUTE($B1386,"9","0"))=$B1386),1,0)),"")</f>
        <v/>
      </c>
      <c r="M1386" s="9">
        <f t="shared" si="43"/>
        <v>0</v>
      </c>
      <c r="N1386" s="36">
        <f>IF(AND(M1386&lt;=PhieuBauCu!$B$13,M1386&gt;=1),1,0)</f>
        <v>0</v>
      </c>
    </row>
    <row r="1387" spans="1:14" ht="28.5" customHeight="1">
      <c r="A1387" s="2">
        <v>1382</v>
      </c>
      <c r="B1387" s="3"/>
      <c r="C1387" s="48" t="str">
        <f t="shared" si="42"/>
        <v/>
      </c>
      <c r="D1387" s="5" t="str">
        <f>IF(PhieuBauCu!$B$2&gt;0,IF(LEN($B1387)=0,"",IF(AND($B1387&gt;0,VALUE(SUBSTITUTE($B1387,"1","0"))=$B1387),1,0)),"")</f>
        <v/>
      </c>
      <c r="E1387" s="5" t="str">
        <f>IF(PhieuBauCu!$B$2&gt;1,IF(LEN($B1387)=0,"",IF(AND($B1387&gt;0,VALUE(SUBSTITUTE($B1387,"2","0"))=$B1387),1,0)),"")</f>
        <v/>
      </c>
      <c r="F1387" s="5" t="str">
        <f>IF(PhieuBauCu!$B$2&gt;2,IF(LEN($B1387)=0,"",IF(AND($B1387&gt;0,VALUE(SUBSTITUTE($B1387,"3","0"))=$B1387),1,0)),"")</f>
        <v/>
      </c>
      <c r="G1387" s="5" t="str">
        <f>IF(PhieuBauCu!$B$2&gt;3,IF(LEN($B1387)=0,"",IF(AND($B1387&gt;0,VALUE(SUBSTITUTE($B1387,"4","0"))=$B1387),1,0)),"")</f>
        <v/>
      </c>
      <c r="H1387" s="5" t="str">
        <f>IF(PhieuBauCu!$B$2&gt;4,IF(LEN($B1387)=0,"",IF(AND($B1387&gt;0,VALUE(SUBSTITUTE($B1387,"5","0"))=$B1387),1,0)),"")</f>
        <v/>
      </c>
      <c r="I1387" s="5" t="str">
        <f>IF(PhieuBauCu!$B$2&gt;5,IF(LEN($B1387)=0,"",IF(AND($B1387&gt;0,VALUE(SUBSTITUTE($B1387,"6","0"))=$B1387),1,0)),"")</f>
        <v/>
      </c>
      <c r="J1387" s="5" t="str">
        <f>IF(PhieuBauCu!$B$2&gt;6,IF(LEN($B1387)=0,"",IF(AND($B1387&gt;0,VALUE(SUBSTITUTE($B1387,"7","0"))=$B1387),1,0)),"")</f>
        <v/>
      </c>
      <c r="K1387" s="5" t="str">
        <f>IF(PhieuBauCu!$B$2&gt;7,IF(LEN($B1387)=0,"",IF(AND($B1387&gt;0,VALUE(SUBSTITUTE($B1387,"8","0"))=$B1387),1,0)),"")</f>
        <v/>
      </c>
      <c r="L1387" s="5" t="str">
        <f>IF(PhieuBauCu!$B$2&gt;8,IF(LEN($B1387)=0,"",IF(AND($B1387&gt;0,VALUE(SUBSTITUTE($B1387,"9","0"))=$B1387),1,0)),"")</f>
        <v/>
      </c>
      <c r="M1387" s="9">
        <f t="shared" si="43"/>
        <v>0</v>
      </c>
      <c r="N1387" s="36">
        <f>IF(AND(M1387&lt;=PhieuBauCu!$B$13,M1387&gt;=1),1,0)</f>
        <v>0</v>
      </c>
    </row>
    <row r="1388" spans="1:14" ht="28.5" customHeight="1">
      <c r="A1388" s="2">
        <v>1383</v>
      </c>
      <c r="B1388" s="3"/>
      <c r="C1388" s="48" t="str">
        <f t="shared" si="42"/>
        <v/>
      </c>
      <c r="D1388" s="5" t="str">
        <f>IF(PhieuBauCu!$B$2&gt;0,IF(LEN($B1388)=0,"",IF(AND($B1388&gt;0,VALUE(SUBSTITUTE($B1388,"1","0"))=$B1388),1,0)),"")</f>
        <v/>
      </c>
      <c r="E1388" s="5" t="str">
        <f>IF(PhieuBauCu!$B$2&gt;1,IF(LEN($B1388)=0,"",IF(AND($B1388&gt;0,VALUE(SUBSTITUTE($B1388,"2","0"))=$B1388),1,0)),"")</f>
        <v/>
      </c>
      <c r="F1388" s="5" t="str">
        <f>IF(PhieuBauCu!$B$2&gt;2,IF(LEN($B1388)=0,"",IF(AND($B1388&gt;0,VALUE(SUBSTITUTE($B1388,"3","0"))=$B1388),1,0)),"")</f>
        <v/>
      </c>
      <c r="G1388" s="5" t="str">
        <f>IF(PhieuBauCu!$B$2&gt;3,IF(LEN($B1388)=0,"",IF(AND($B1388&gt;0,VALUE(SUBSTITUTE($B1388,"4","0"))=$B1388),1,0)),"")</f>
        <v/>
      </c>
      <c r="H1388" s="5" t="str">
        <f>IF(PhieuBauCu!$B$2&gt;4,IF(LEN($B1388)=0,"",IF(AND($B1388&gt;0,VALUE(SUBSTITUTE($B1388,"5","0"))=$B1388),1,0)),"")</f>
        <v/>
      </c>
      <c r="I1388" s="5" t="str">
        <f>IF(PhieuBauCu!$B$2&gt;5,IF(LEN($B1388)=0,"",IF(AND($B1388&gt;0,VALUE(SUBSTITUTE($B1388,"6","0"))=$B1388),1,0)),"")</f>
        <v/>
      </c>
      <c r="J1388" s="5" t="str">
        <f>IF(PhieuBauCu!$B$2&gt;6,IF(LEN($B1388)=0,"",IF(AND($B1388&gt;0,VALUE(SUBSTITUTE($B1388,"7","0"))=$B1388),1,0)),"")</f>
        <v/>
      </c>
      <c r="K1388" s="5" t="str">
        <f>IF(PhieuBauCu!$B$2&gt;7,IF(LEN($B1388)=0,"",IF(AND($B1388&gt;0,VALUE(SUBSTITUTE($B1388,"8","0"))=$B1388),1,0)),"")</f>
        <v/>
      </c>
      <c r="L1388" s="5" t="str">
        <f>IF(PhieuBauCu!$B$2&gt;8,IF(LEN($B1388)=0,"",IF(AND($B1388&gt;0,VALUE(SUBSTITUTE($B1388,"9","0"))=$B1388),1,0)),"")</f>
        <v/>
      </c>
      <c r="M1388" s="9">
        <f t="shared" si="43"/>
        <v>0</v>
      </c>
      <c r="N1388" s="36">
        <f>IF(AND(M1388&lt;=PhieuBauCu!$B$13,M1388&gt;=1),1,0)</f>
        <v>0</v>
      </c>
    </row>
    <row r="1389" spans="1:14" ht="28.5" customHeight="1">
      <c r="A1389" s="2">
        <v>1384</v>
      </c>
      <c r="B1389" s="3"/>
      <c r="C1389" s="48" t="str">
        <f t="shared" si="42"/>
        <v/>
      </c>
      <c r="D1389" s="5" t="str">
        <f>IF(PhieuBauCu!$B$2&gt;0,IF(LEN($B1389)=0,"",IF(AND($B1389&gt;0,VALUE(SUBSTITUTE($B1389,"1","0"))=$B1389),1,0)),"")</f>
        <v/>
      </c>
      <c r="E1389" s="5" t="str">
        <f>IF(PhieuBauCu!$B$2&gt;1,IF(LEN($B1389)=0,"",IF(AND($B1389&gt;0,VALUE(SUBSTITUTE($B1389,"2","0"))=$B1389),1,0)),"")</f>
        <v/>
      </c>
      <c r="F1389" s="5" t="str">
        <f>IF(PhieuBauCu!$B$2&gt;2,IF(LEN($B1389)=0,"",IF(AND($B1389&gt;0,VALUE(SUBSTITUTE($B1389,"3","0"))=$B1389),1,0)),"")</f>
        <v/>
      </c>
      <c r="G1389" s="5" t="str">
        <f>IF(PhieuBauCu!$B$2&gt;3,IF(LEN($B1389)=0,"",IF(AND($B1389&gt;0,VALUE(SUBSTITUTE($B1389,"4","0"))=$B1389),1,0)),"")</f>
        <v/>
      </c>
      <c r="H1389" s="5" t="str">
        <f>IF(PhieuBauCu!$B$2&gt;4,IF(LEN($B1389)=0,"",IF(AND($B1389&gt;0,VALUE(SUBSTITUTE($B1389,"5","0"))=$B1389),1,0)),"")</f>
        <v/>
      </c>
      <c r="I1389" s="5" t="str">
        <f>IF(PhieuBauCu!$B$2&gt;5,IF(LEN($B1389)=0,"",IF(AND($B1389&gt;0,VALUE(SUBSTITUTE($B1389,"6","0"))=$B1389),1,0)),"")</f>
        <v/>
      </c>
      <c r="J1389" s="5" t="str">
        <f>IF(PhieuBauCu!$B$2&gt;6,IF(LEN($B1389)=0,"",IF(AND($B1389&gt;0,VALUE(SUBSTITUTE($B1389,"7","0"))=$B1389),1,0)),"")</f>
        <v/>
      </c>
      <c r="K1389" s="5" t="str">
        <f>IF(PhieuBauCu!$B$2&gt;7,IF(LEN($B1389)=0,"",IF(AND($B1389&gt;0,VALUE(SUBSTITUTE($B1389,"8","0"))=$B1389),1,0)),"")</f>
        <v/>
      </c>
      <c r="L1389" s="5" t="str">
        <f>IF(PhieuBauCu!$B$2&gt;8,IF(LEN($B1389)=0,"",IF(AND($B1389&gt;0,VALUE(SUBSTITUTE($B1389,"9","0"))=$B1389),1,0)),"")</f>
        <v/>
      </c>
      <c r="M1389" s="9">
        <f t="shared" si="43"/>
        <v>0</v>
      </c>
      <c r="N1389" s="36">
        <f>IF(AND(M1389&lt;=PhieuBauCu!$B$13,M1389&gt;=1),1,0)</f>
        <v>0</v>
      </c>
    </row>
    <row r="1390" spans="1:14" ht="28.5" customHeight="1">
      <c r="A1390" s="2">
        <v>1385</v>
      </c>
      <c r="B1390" s="3"/>
      <c r="C1390" s="48" t="str">
        <f t="shared" si="42"/>
        <v/>
      </c>
      <c r="D1390" s="5" t="str">
        <f>IF(PhieuBauCu!$B$2&gt;0,IF(LEN($B1390)=0,"",IF(AND($B1390&gt;0,VALUE(SUBSTITUTE($B1390,"1","0"))=$B1390),1,0)),"")</f>
        <v/>
      </c>
      <c r="E1390" s="5" t="str">
        <f>IF(PhieuBauCu!$B$2&gt;1,IF(LEN($B1390)=0,"",IF(AND($B1390&gt;0,VALUE(SUBSTITUTE($B1390,"2","0"))=$B1390),1,0)),"")</f>
        <v/>
      </c>
      <c r="F1390" s="5" t="str">
        <f>IF(PhieuBauCu!$B$2&gt;2,IF(LEN($B1390)=0,"",IF(AND($B1390&gt;0,VALUE(SUBSTITUTE($B1390,"3","0"))=$B1390),1,0)),"")</f>
        <v/>
      </c>
      <c r="G1390" s="5" t="str">
        <f>IF(PhieuBauCu!$B$2&gt;3,IF(LEN($B1390)=0,"",IF(AND($B1390&gt;0,VALUE(SUBSTITUTE($B1390,"4","0"))=$B1390),1,0)),"")</f>
        <v/>
      </c>
      <c r="H1390" s="5" t="str">
        <f>IF(PhieuBauCu!$B$2&gt;4,IF(LEN($B1390)=0,"",IF(AND($B1390&gt;0,VALUE(SUBSTITUTE($B1390,"5","0"))=$B1390),1,0)),"")</f>
        <v/>
      </c>
      <c r="I1390" s="5" t="str">
        <f>IF(PhieuBauCu!$B$2&gt;5,IF(LEN($B1390)=0,"",IF(AND($B1390&gt;0,VALUE(SUBSTITUTE($B1390,"6","0"))=$B1390),1,0)),"")</f>
        <v/>
      </c>
      <c r="J1390" s="5" t="str">
        <f>IF(PhieuBauCu!$B$2&gt;6,IF(LEN($B1390)=0,"",IF(AND($B1390&gt;0,VALUE(SUBSTITUTE($B1390,"7","0"))=$B1390),1,0)),"")</f>
        <v/>
      </c>
      <c r="K1390" s="5" t="str">
        <f>IF(PhieuBauCu!$B$2&gt;7,IF(LEN($B1390)=0,"",IF(AND($B1390&gt;0,VALUE(SUBSTITUTE($B1390,"8","0"))=$B1390),1,0)),"")</f>
        <v/>
      </c>
      <c r="L1390" s="5" t="str">
        <f>IF(PhieuBauCu!$B$2&gt;8,IF(LEN($B1390)=0,"",IF(AND($B1390&gt;0,VALUE(SUBSTITUTE($B1390,"9","0"))=$B1390),1,0)),"")</f>
        <v/>
      </c>
      <c r="M1390" s="9">
        <f t="shared" si="43"/>
        <v>0</v>
      </c>
      <c r="N1390" s="36">
        <f>IF(AND(M1390&lt;=PhieuBauCu!$B$13,M1390&gt;=1),1,0)</f>
        <v>0</v>
      </c>
    </row>
    <row r="1391" spans="1:14" ht="28.5" customHeight="1">
      <c r="A1391" s="2">
        <v>1386</v>
      </c>
      <c r="B1391" s="3"/>
      <c r="C1391" s="48" t="str">
        <f t="shared" si="42"/>
        <v/>
      </c>
      <c r="D1391" s="5" t="str">
        <f>IF(PhieuBauCu!$B$2&gt;0,IF(LEN($B1391)=0,"",IF(AND($B1391&gt;0,VALUE(SUBSTITUTE($B1391,"1","0"))=$B1391),1,0)),"")</f>
        <v/>
      </c>
      <c r="E1391" s="5" t="str">
        <f>IF(PhieuBauCu!$B$2&gt;1,IF(LEN($B1391)=0,"",IF(AND($B1391&gt;0,VALUE(SUBSTITUTE($B1391,"2","0"))=$B1391),1,0)),"")</f>
        <v/>
      </c>
      <c r="F1391" s="5" t="str">
        <f>IF(PhieuBauCu!$B$2&gt;2,IF(LEN($B1391)=0,"",IF(AND($B1391&gt;0,VALUE(SUBSTITUTE($B1391,"3","0"))=$B1391),1,0)),"")</f>
        <v/>
      </c>
      <c r="G1391" s="5" t="str">
        <f>IF(PhieuBauCu!$B$2&gt;3,IF(LEN($B1391)=0,"",IF(AND($B1391&gt;0,VALUE(SUBSTITUTE($B1391,"4","0"))=$B1391),1,0)),"")</f>
        <v/>
      </c>
      <c r="H1391" s="5" t="str">
        <f>IF(PhieuBauCu!$B$2&gt;4,IF(LEN($B1391)=0,"",IF(AND($B1391&gt;0,VALUE(SUBSTITUTE($B1391,"5","0"))=$B1391),1,0)),"")</f>
        <v/>
      </c>
      <c r="I1391" s="5" t="str">
        <f>IF(PhieuBauCu!$B$2&gt;5,IF(LEN($B1391)=0,"",IF(AND($B1391&gt;0,VALUE(SUBSTITUTE($B1391,"6","0"))=$B1391),1,0)),"")</f>
        <v/>
      </c>
      <c r="J1391" s="5" t="str">
        <f>IF(PhieuBauCu!$B$2&gt;6,IF(LEN($B1391)=0,"",IF(AND($B1391&gt;0,VALUE(SUBSTITUTE($B1391,"7","0"))=$B1391),1,0)),"")</f>
        <v/>
      </c>
      <c r="K1391" s="5" t="str">
        <f>IF(PhieuBauCu!$B$2&gt;7,IF(LEN($B1391)=0,"",IF(AND($B1391&gt;0,VALUE(SUBSTITUTE($B1391,"8","0"))=$B1391),1,0)),"")</f>
        <v/>
      </c>
      <c r="L1391" s="5" t="str">
        <f>IF(PhieuBauCu!$B$2&gt;8,IF(LEN($B1391)=0,"",IF(AND($B1391&gt;0,VALUE(SUBSTITUTE($B1391,"9","0"))=$B1391),1,0)),"")</f>
        <v/>
      </c>
      <c r="M1391" s="9">
        <f t="shared" si="43"/>
        <v>0</v>
      </c>
      <c r="N1391" s="36">
        <f>IF(AND(M1391&lt;=PhieuBauCu!$B$13,M1391&gt;=1),1,0)</f>
        <v>0</v>
      </c>
    </row>
    <row r="1392" spans="1:14" ht="28.5" customHeight="1">
      <c r="A1392" s="2">
        <v>1387</v>
      </c>
      <c r="B1392" s="3"/>
      <c r="C1392" s="48" t="str">
        <f t="shared" si="42"/>
        <v/>
      </c>
      <c r="D1392" s="5" t="str">
        <f>IF(PhieuBauCu!$B$2&gt;0,IF(LEN($B1392)=0,"",IF(AND($B1392&gt;0,VALUE(SUBSTITUTE($B1392,"1","0"))=$B1392),1,0)),"")</f>
        <v/>
      </c>
      <c r="E1392" s="5" t="str">
        <f>IF(PhieuBauCu!$B$2&gt;1,IF(LEN($B1392)=0,"",IF(AND($B1392&gt;0,VALUE(SUBSTITUTE($B1392,"2","0"))=$B1392),1,0)),"")</f>
        <v/>
      </c>
      <c r="F1392" s="5" t="str">
        <f>IF(PhieuBauCu!$B$2&gt;2,IF(LEN($B1392)=0,"",IF(AND($B1392&gt;0,VALUE(SUBSTITUTE($B1392,"3","0"))=$B1392),1,0)),"")</f>
        <v/>
      </c>
      <c r="G1392" s="5" t="str">
        <f>IF(PhieuBauCu!$B$2&gt;3,IF(LEN($B1392)=0,"",IF(AND($B1392&gt;0,VALUE(SUBSTITUTE($B1392,"4","0"))=$B1392),1,0)),"")</f>
        <v/>
      </c>
      <c r="H1392" s="5" t="str">
        <f>IF(PhieuBauCu!$B$2&gt;4,IF(LEN($B1392)=0,"",IF(AND($B1392&gt;0,VALUE(SUBSTITUTE($B1392,"5","0"))=$B1392),1,0)),"")</f>
        <v/>
      </c>
      <c r="I1392" s="5" t="str">
        <f>IF(PhieuBauCu!$B$2&gt;5,IF(LEN($B1392)=0,"",IF(AND($B1392&gt;0,VALUE(SUBSTITUTE($B1392,"6","0"))=$B1392),1,0)),"")</f>
        <v/>
      </c>
      <c r="J1392" s="5" t="str">
        <f>IF(PhieuBauCu!$B$2&gt;6,IF(LEN($B1392)=0,"",IF(AND($B1392&gt;0,VALUE(SUBSTITUTE($B1392,"7","0"))=$B1392),1,0)),"")</f>
        <v/>
      </c>
      <c r="K1392" s="5" t="str">
        <f>IF(PhieuBauCu!$B$2&gt;7,IF(LEN($B1392)=0,"",IF(AND($B1392&gt;0,VALUE(SUBSTITUTE($B1392,"8","0"))=$B1392),1,0)),"")</f>
        <v/>
      </c>
      <c r="L1392" s="5" t="str">
        <f>IF(PhieuBauCu!$B$2&gt;8,IF(LEN($B1392)=0,"",IF(AND($B1392&gt;0,VALUE(SUBSTITUTE($B1392,"9","0"))=$B1392),1,0)),"")</f>
        <v/>
      </c>
      <c r="M1392" s="9">
        <f t="shared" si="43"/>
        <v>0</v>
      </c>
      <c r="N1392" s="36">
        <f>IF(AND(M1392&lt;=PhieuBauCu!$B$13,M1392&gt;=1),1,0)</f>
        <v>0</v>
      </c>
    </row>
    <row r="1393" spans="1:14" ht="28.5" customHeight="1">
      <c r="A1393" s="2">
        <v>1388</v>
      </c>
      <c r="B1393" s="3"/>
      <c r="C1393" s="48" t="str">
        <f t="shared" si="42"/>
        <v/>
      </c>
      <c r="D1393" s="5" t="str">
        <f>IF(PhieuBauCu!$B$2&gt;0,IF(LEN($B1393)=0,"",IF(AND($B1393&gt;0,VALUE(SUBSTITUTE($B1393,"1","0"))=$B1393),1,0)),"")</f>
        <v/>
      </c>
      <c r="E1393" s="5" t="str">
        <f>IF(PhieuBauCu!$B$2&gt;1,IF(LEN($B1393)=0,"",IF(AND($B1393&gt;0,VALUE(SUBSTITUTE($B1393,"2","0"))=$B1393),1,0)),"")</f>
        <v/>
      </c>
      <c r="F1393" s="5" t="str">
        <f>IF(PhieuBauCu!$B$2&gt;2,IF(LEN($B1393)=0,"",IF(AND($B1393&gt;0,VALUE(SUBSTITUTE($B1393,"3","0"))=$B1393),1,0)),"")</f>
        <v/>
      </c>
      <c r="G1393" s="5" t="str">
        <f>IF(PhieuBauCu!$B$2&gt;3,IF(LEN($B1393)=0,"",IF(AND($B1393&gt;0,VALUE(SUBSTITUTE($B1393,"4","0"))=$B1393),1,0)),"")</f>
        <v/>
      </c>
      <c r="H1393" s="5" t="str">
        <f>IF(PhieuBauCu!$B$2&gt;4,IF(LEN($B1393)=0,"",IF(AND($B1393&gt;0,VALUE(SUBSTITUTE($B1393,"5","0"))=$B1393),1,0)),"")</f>
        <v/>
      </c>
      <c r="I1393" s="5" t="str">
        <f>IF(PhieuBauCu!$B$2&gt;5,IF(LEN($B1393)=0,"",IF(AND($B1393&gt;0,VALUE(SUBSTITUTE($B1393,"6","0"))=$B1393),1,0)),"")</f>
        <v/>
      </c>
      <c r="J1393" s="5" t="str">
        <f>IF(PhieuBauCu!$B$2&gt;6,IF(LEN($B1393)=0,"",IF(AND($B1393&gt;0,VALUE(SUBSTITUTE($B1393,"7","0"))=$B1393),1,0)),"")</f>
        <v/>
      </c>
      <c r="K1393" s="5" t="str">
        <f>IF(PhieuBauCu!$B$2&gt;7,IF(LEN($B1393)=0,"",IF(AND($B1393&gt;0,VALUE(SUBSTITUTE($B1393,"8","0"))=$B1393),1,0)),"")</f>
        <v/>
      </c>
      <c r="L1393" s="5" t="str">
        <f>IF(PhieuBauCu!$B$2&gt;8,IF(LEN($B1393)=0,"",IF(AND($B1393&gt;0,VALUE(SUBSTITUTE($B1393,"9","0"))=$B1393),1,0)),"")</f>
        <v/>
      </c>
      <c r="M1393" s="9">
        <f t="shared" si="43"/>
        <v>0</v>
      </c>
      <c r="N1393" s="36">
        <f>IF(AND(M1393&lt;=PhieuBauCu!$B$13,M1393&gt;=1),1,0)</f>
        <v>0</v>
      </c>
    </row>
    <row r="1394" spans="1:14" ht="28.5" customHeight="1">
      <c r="A1394" s="2">
        <v>1389</v>
      </c>
      <c r="B1394" s="3"/>
      <c r="C1394" s="48" t="str">
        <f t="shared" si="42"/>
        <v/>
      </c>
      <c r="D1394" s="5" t="str">
        <f>IF(PhieuBauCu!$B$2&gt;0,IF(LEN($B1394)=0,"",IF(AND($B1394&gt;0,VALUE(SUBSTITUTE($B1394,"1","0"))=$B1394),1,0)),"")</f>
        <v/>
      </c>
      <c r="E1394" s="5" t="str">
        <f>IF(PhieuBauCu!$B$2&gt;1,IF(LEN($B1394)=0,"",IF(AND($B1394&gt;0,VALUE(SUBSTITUTE($B1394,"2","0"))=$B1394),1,0)),"")</f>
        <v/>
      </c>
      <c r="F1394" s="5" t="str">
        <f>IF(PhieuBauCu!$B$2&gt;2,IF(LEN($B1394)=0,"",IF(AND($B1394&gt;0,VALUE(SUBSTITUTE($B1394,"3","0"))=$B1394),1,0)),"")</f>
        <v/>
      </c>
      <c r="G1394" s="5" t="str">
        <f>IF(PhieuBauCu!$B$2&gt;3,IF(LEN($B1394)=0,"",IF(AND($B1394&gt;0,VALUE(SUBSTITUTE($B1394,"4","0"))=$B1394),1,0)),"")</f>
        <v/>
      </c>
      <c r="H1394" s="5" t="str">
        <f>IF(PhieuBauCu!$B$2&gt;4,IF(LEN($B1394)=0,"",IF(AND($B1394&gt;0,VALUE(SUBSTITUTE($B1394,"5","0"))=$B1394),1,0)),"")</f>
        <v/>
      </c>
      <c r="I1394" s="5" t="str">
        <f>IF(PhieuBauCu!$B$2&gt;5,IF(LEN($B1394)=0,"",IF(AND($B1394&gt;0,VALUE(SUBSTITUTE($B1394,"6","0"))=$B1394),1,0)),"")</f>
        <v/>
      </c>
      <c r="J1394" s="5" t="str">
        <f>IF(PhieuBauCu!$B$2&gt;6,IF(LEN($B1394)=0,"",IF(AND($B1394&gt;0,VALUE(SUBSTITUTE($B1394,"7","0"))=$B1394),1,0)),"")</f>
        <v/>
      </c>
      <c r="K1394" s="5" t="str">
        <f>IF(PhieuBauCu!$B$2&gt;7,IF(LEN($B1394)=0,"",IF(AND($B1394&gt;0,VALUE(SUBSTITUTE($B1394,"8","0"))=$B1394),1,0)),"")</f>
        <v/>
      </c>
      <c r="L1394" s="5" t="str">
        <f>IF(PhieuBauCu!$B$2&gt;8,IF(LEN($B1394)=0,"",IF(AND($B1394&gt;0,VALUE(SUBSTITUTE($B1394,"9","0"))=$B1394),1,0)),"")</f>
        <v/>
      </c>
      <c r="M1394" s="9">
        <f t="shared" si="43"/>
        <v>0</v>
      </c>
      <c r="N1394" s="36">
        <f>IF(AND(M1394&lt;=PhieuBauCu!$B$13,M1394&gt;=1),1,0)</f>
        <v>0</v>
      </c>
    </row>
    <row r="1395" spans="1:14" ht="28.5" customHeight="1">
      <c r="A1395" s="2">
        <v>1390</v>
      </c>
      <c r="B1395" s="3"/>
      <c r="C1395" s="48" t="str">
        <f t="shared" si="42"/>
        <v/>
      </c>
      <c r="D1395" s="5" t="str">
        <f>IF(PhieuBauCu!$B$2&gt;0,IF(LEN($B1395)=0,"",IF(AND($B1395&gt;0,VALUE(SUBSTITUTE($B1395,"1","0"))=$B1395),1,0)),"")</f>
        <v/>
      </c>
      <c r="E1395" s="5" t="str">
        <f>IF(PhieuBauCu!$B$2&gt;1,IF(LEN($B1395)=0,"",IF(AND($B1395&gt;0,VALUE(SUBSTITUTE($B1395,"2","0"))=$B1395),1,0)),"")</f>
        <v/>
      </c>
      <c r="F1395" s="5" t="str">
        <f>IF(PhieuBauCu!$B$2&gt;2,IF(LEN($B1395)=0,"",IF(AND($B1395&gt;0,VALUE(SUBSTITUTE($B1395,"3","0"))=$B1395),1,0)),"")</f>
        <v/>
      </c>
      <c r="G1395" s="5" t="str">
        <f>IF(PhieuBauCu!$B$2&gt;3,IF(LEN($B1395)=0,"",IF(AND($B1395&gt;0,VALUE(SUBSTITUTE($B1395,"4","0"))=$B1395),1,0)),"")</f>
        <v/>
      </c>
      <c r="H1395" s="5" t="str">
        <f>IF(PhieuBauCu!$B$2&gt;4,IF(LEN($B1395)=0,"",IF(AND($B1395&gt;0,VALUE(SUBSTITUTE($B1395,"5","0"))=$B1395),1,0)),"")</f>
        <v/>
      </c>
      <c r="I1395" s="5" t="str">
        <f>IF(PhieuBauCu!$B$2&gt;5,IF(LEN($B1395)=0,"",IF(AND($B1395&gt;0,VALUE(SUBSTITUTE($B1395,"6","0"))=$B1395),1,0)),"")</f>
        <v/>
      </c>
      <c r="J1395" s="5" t="str">
        <f>IF(PhieuBauCu!$B$2&gt;6,IF(LEN($B1395)=0,"",IF(AND($B1395&gt;0,VALUE(SUBSTITUTE($B1395,"7","0"))=$B1395),1,0)),"")</f>
        <v/>
      </c>
      <c r="K1395" s="5" t="str">
        <f>IF(PhieuBauCu!$B$2&gt;7,IF(LEN($B1395)=0,"",IF(AND($B1395&gt;0,VALUE(SUBSTITUTE($B1395,"8","0"))=$B1395),1,0)),"")</f>
        <v/>
      </c>
      <c r="L1395" s="5" t="str">
        <f>IF(PhieuBauCu!$B$2&gt;8,IF(LEN($B1395)=0,"",IF(AND($B1395&gt;0,VALUE(SUBSTITUTE($B1395,"9","0"))=$B1395),1,0)),"")</f>
        <v/>
      </c>
      <c r="M1395" s="9">
        <f t="shared" si="43"/>
        <v>0</v>
      </c>
      <c r="N1395" s="36">
        <f>IF(AND(M1395&lt;=PhieuBauCu!$B$13,M1395&gt;=1),1,0)</f>
        <v>0</v>
      </c>
    </row>
    <row r="1396" spans="1:14" ht="28.5" customHeight="1">
      <c r="A1396" s="2">
        <v>1391</v>
      </c>
      <c r="B1396" s="3"/>
      <c r="C1396" s="48" t="str">
        <f t="shared" si="42"/>
        <v/>
      </c>
      <c r="D1396" s="5" t="str">
        <f>IF(PhieuBauCu!$B$2&gt;0,IF(LEN($B1396)=0,"",IF(AND($B1396&gt;0,VALUE(SUBSTITUTE($B1396,"1","0"))=$B1396),1,0)),"")</f>
        <v/>
      </c>
      <c r="E1396" s="5" t="str">
        <f>IF(PhieuBauCu!$B$2&gt;1,IF(LEN($B1396)=0,"",IF(AND($B1396&gt;0,VALUE(SUBSTITUTE($B1396,"2","0"))=$B1396),1,0)),"")</f>
        <v/>
      </c>
      <c r="F1396" s="5" t="str">
        <f>IF(PhieuBauCu!$B$2&gt;2,IF(LEN($B1396)=0,"",IF(AND($B1396&gt;0,VALUE(SUBSTITUTE($B1396,"3","0"))=$B1396),1,0)),"")</f>
        <v/>
      </c>
      <c r="G1396" s="5" t="str">
        <f>IF(PhieuBauCu!$B$2&gt;3,IF(LEN($B1396)=0,"",IF(AND($B1396&gt;0,VALUE(SUBSTITUTE($B1396,"4","0"))=$B1396),1,0)),"")</f>
        <v/>
      </c>
      <c r="H1396" s="5" t="str">
        <f>IF(PhieuBauCu!$B$2&gt;4,IF(LEN($B1396)=0,"",IF(AND($B1396&gt;0,VALUE(SUBSTITUTE($B1396,"5","0"))=$B1396),1,0)),"")</f>
        <v/>
      </c>
      <c r="I1396" s="5" t="str">
        <f>IF(PhieuBauCu!$B$2&gt;5,IF(LEN($B1396)=0,"",IF(AND($B1396&gt;0,VALUE(SUBSTITUTE($B1396,"6","0"))=$B1396),1,0)),"")</f>
        <v/>
      </c>
      <c r="J1396" s="5" t="str">
        <f>IF(PhieuBauCu!$B$2&gt;6,IF(LEN($B1396)=0,"",IF(AND($B1396&gt;0,VALUE(SUBSTITUTE($B1396,"7","0"))=$B1396),1,0)),"")</f>
        <v/>
      </c>
      <c r="K1396" s="5" t="str">
        <f>IF(PhieuBauCu!$B$2&gt;7,IF(LEN($B1396)=0,"",IF(AND($B1396&gt;0,VALUE(SUBSTITUTE($B1396,"8","0"))=$B1396),1,0)),"")</f>
        <v/>
      </c>
      <c r="L1396" s="5" t="str">
        <f>IF(PhieuBauCu!$B$2&gt;8,IF(LEN($B1396)=0,"",IF(AND($B1396&gt;0,VALUE(SUBSTITUTE($B1396,"9","0"))=$B1396),1,0)),"")</f>
        <v/>
      </c>
      <c r="M1396" s="9">
        <f t="shared" si="43"/>
        <v>0</v>
      </c>
      <c r="N1396" s="36">
        <f>IF(AND(M1396&lt;=PhieuBauCu!$B$13,M1396&gt;=1),1,0)</f>
        <v>0</v>
      </c>
    </row>
    <row r="1397" spans="1:14" ht="28.5" customHeight="1">
      <c r="A1397" s="2">
        <v>1392</v>
      </c>
      <c r="B1397" s="3"/>
      <c r="C1397" s="48" t="str">
        <f t="shared" si="42"/>
        <v/>
      </c>
      <c r="D1397" s="5" t="str">
        <f>IF(PhieuBauCu!$B$2&gt;0,IF(LEN($B1397)=0,"",IF(AND($B1397&gt;0,VALUE(SUBSTITUTE($B1397,"1","0"))=$B1397),1,0)),"")</f>
        <v/>
      </c>
      <c r="E1397" s="5" t="str">
        <f>IF(PhieuBauCu!$B$2&gt;1,IF(LEN($B1397)=0,"",IF(AND($B1397&gt;0,VALUE(SUBSTITUTE($B1397,"2","0"))=$B1397),1,0)),"")</f>
        <v/>
      </c>
      <c r="F1397" s="5" t="str">
        <f>IF(PhieuBauCu!$B$2&gt;2,IF(LEN($B1397)=0,"",IF(AND($B1397&gt;0,VALUE(SUBSTITUTE($B1397,"3","0"))=$B1397),1,0)),"")</f>
        <v/>
      </c>
      <c r="G1397" s="5" t="str">
        <f>IF(PhieuBauCu!$B$2&gt;3,IF(LEN($B1397)=0,"",IF(AND($B1397&gt;0,VALUE(SUBSTITUTE($B1397,"4","0"))=$B1397),1,0)),"")</f>
        <v/>
      </c>
      <c r="H1397" s="5" t="str">
        <f>IF(PhieuBauCu!$B$2&gt;4,IF(LEN($B1397)=0,"",IF(AND($B1397&gt;0,VALUE(SUBSTITUTE($B1397,"5","0"))=$B1397),1,0)),"")</f>
        <v/>
      </c>
      <c r="I1397" s="5" t="str">
        <f>IF(PhieuBauCu!$B$2&gt;5,IF(LEN($B1397)=0,"",IF(AND($B1397&gt;0,VALUE(SUBSTITUTE($B1397,"6","0"))=$B1397),1,0)),"")</f>
        <v/>
      </c>
      <c r="J1397" s="5" t="str">
        <f>IF(PhieuBauCu!$B$2&gt;6,IF(LEN($B1397)=0,"",IF(AND($B1397&gt;0,VALUE(SUBSTITUTE($B1397,"7","0"))=$B1397),1,0)),"")</f>
        <v/>
      </c>
      <c r="K1397" s="5" t="str">
        <f>IF(PhieuBauCu!$B$2&gt;7,IF(LEN($B1397)=0,"",IF(AND($B1397&gt;0,VALUE(SUBSTITUTE($B1397,"8","0"))=$B1397),1,0)),"")</f>
        <v/>
      </c>
      <c r="L1397" s="5" t="str">
        <f>IF(PhieuBauCu!$B$2&gt;8,IF(LEN($B1397)=0,"",IF(AND($B1397&gt;0,VALUE(SUBSTITUTE($B1397,"9","0"))=$B1397),1,0)),"")</f>
        <v/>
      </c>
      <c r="M1397" s="9">
        <f t="shared" si="43"/>
        <v>0</v>
      </c>
      <c r="N1397" s="36">
        <f>IF(AND(M1397&lt;=PhieuBauCu!$B$13,M1397&gt;=1),1,0)</f>
        <v>0</v>
      </c>
    </row>
    <row r="1398" spans="1:14" ht="28.5" customHeight="1">
      <c r="A1398" s="2">
        <v>1393</v>
      </c>
      <c r="B1398" s="3"/>
      <c r="C1398" s="48" t="str">
        <f t="shared" si="42"/>
        <v/>
      </c>
      <c r="D1398" s="5" t="str">
        <f>IF(PhieuBauCu!$B$2&gt;0,IF(LEN($B1398)=0,"",IF(AND($B1398&gt;0,VALUE(SUBSTITUTE($B1398,"1","0"))=$B1398),1,0)),"")</f>
        <v/>
      </c>
      <c r="E1398" s="5" t="str">
        <f>IF(PhieuBauCu!$B$2&gt;1,IF(LEN($B1398)=0,"",IF(AND($B1398&gt;0,VALUE(SUBSTITUTE($B1398,"2","0"))=$B1398),1,0)),"")</f>
        <v/>
      </c>
      <c r="F1398" s="5" t="str">
        <f>IF(PhieuBauCu!$B$2&gt;2,IF(LEN($B1398)=0,"",IF(AND($B1398&gt;0,VALUE(SUBSTITUTE($B1398,"3","0"))=$B1398),1,0)),"")</f>
        <v/>
      </c>
      <c r="G1398" s="5" t="str">
        <f>IF(PhieuBauCu!$B$2&gt;3,IF(LEN($B1398)=0,"",IF(AND($B1398&gt;0,VALUE(SUBSTITUTE($B1398,"4","0"))=$B1398),1,0)),"")</f>
        <v/>
      </c>
      <c r="H1398" s="5" t="str">
        <f>IF(PhieuBauCu!$B$2&gt;4,IF(LEN($B1398)=0,"",IF(AND($B1398&gt;0,VALUE(SUBSTITUTE($B1398,"5","0"))=$B1398),1,0)),"")</f>
        <v/>
      </c>
      <c r="I1398" s="5" t="str">
        <f>IF(PhieuBauCu!$B$2&gt;5,IF(LEN($B1398)=0,"",IF(AND($B1398&gt;0,VALUE(SUBSTITUTE($B1398,"6","0"))=$B1398),1,0)),"")</f>
        <v/>
      </c>
      <c r="J1398" s="5" t="str">
        <f>IF(PhieuBauCu!$B$2&gt;6,IF(LEN($B1398)=0,"",IF(AND($B1398&gt;0,VALUE(SUBSTITUTE($B1398,"7","0"))=$B1398),1,0)),"")</f>
        <v/>
      </c>
      <c r="K1398" s="5" t="str">
        <f>IF(PhieuBauCu!$B$2&gt;7,IF(LEN($B1398)=0,"",IF(AND($B1398&gt;0,VALUE(SUBSTITUTE($B1398,"8","0"))=$B1398),1,0)),"")</f>
        <v/>
      </c>
      <c r="L1398" s="5" t="str">
        <f>IF(PhieuBauCu!$B$2&gt;8,IF(LEN($B1398)=0,"",IF(AND($B1398&gt;0,VALUE(SUBSTITUTE($B1398,"9","0"))=$B1398),1,0)),"")</f>
        <v/>
      </c>
      <c r="M1398" s="9">
        <f t="shared" si="43"/>
        <v>0</v>
      </c>
      <c r="N1398" s="36">
        <f>IF(AND(M1398&lt;=PhieuBauCu!$B$13,M1398&gt;=1),1,0)</f>
        <v>0</v>
      </c>
    </row>
    <row r="1399" spans="1:14" ht="28.5" customHeight="1">
      <c r="A1399" s="2">
        <v>1394</v>
      </c>
      <c r="B1399" s="3"/>
      <c r="C1399" s="48" t="str">
        <f t="shared" si="42"/>
        <v/>
      </c>
      <c r="D1399" s="5" t="str">
        <f>IF(PhieuBauCu!$B$2&gt;0,IF(LEN($B1399)=0,"",IF(AND($B1399&gt;0,VALUE(SUBSTITUTE($B1399,"1","0"))=$B1399),1,0)),"")</f>
        <v/>
      </c>
      <c r="E1399" s="5" t="str">
        <f>IF(PhieuBauCu!$B$2&gt;1,IF(LEN($B1399)=0,"",IF(AND($B1399&gt;0,VALUE(SUBSTITUTE($B1399,"2","0"))=$B1399),1,0)),"")</f>
        <v/>
      </c>
      <c r="F1399" s="5" t="str">
        <f>IF(PhieuBauCu!$B$2&gt;2,IF(LEN($B1399)=0,"",IF(AND($B1399&gt;0,VALUE(SUBSTITUTE($B1399,"3","0"))=$B1399),1,0)),"")</f>
        <v/>
      </c>
      <c r="G1399" s="5" t="str">
        <f>IF(PhieuBauCu!$B$2&gt;3,IF(LEN($B1399)=0,"",IF(AND($B1399&gt;0,VALUE(SUBSTITUTE($B1399,"4","0"))=$B1399),1,0)),"")</f>
        <v/>
      </c>
      <c r="H1399" s="5" t="str">
        <f>IF(PhieuBauCu!$B$2&gt;4,IF(LEN($B1399)=0,"",IF(AND($B1399&gt;0,VALUE(SUBSTITUTE($B1399,"5","0"))=$B1399),1,0)),"")</f>
        <v/>
      </c>
      <c r="I1399" s="5" t="str">
        <f>IF(PhieuBauCu!$B$2&gt;5,IF(LEN($B1399)=0,"",IF(AND($B1399&gt;0,VALUE(SUBSTITUTE($B1399,"6","0"))=$B1399),1,0)),"")</f>
        <v/>
      </c>
      <c r="J1399" s="5" t="str">
        <f>IF(PhieuBauCu!$B$2&gt;6,IF(LEN($B1399)=0,"",IF(AND($B1399&gt;0,VALUE(SUBSTITUTE($B1399,"7","0"))=$B1399),1,0)),"")</f>
        <v/>
      </c>
      <c r="K1399" s="5" t="str">
        <f>IF(PhieuBauCu!$B$2&gt;7,IF(LEN($B1399)=0,"",IF(AND($B1399&gt;0,VALUE(SUBSTITUTE($B1399,"8","0"))=$B1399),1,0)),"")</f>
        <v/>
      </c>
      <c r="L1399" s="5" t="str">
        <f>IF(PhieuBauCu!$B$2&gt;8,IF(LEN($B1399)=0,"",IF(AND($B1399&gt;0,VALUE(SUBSTITUTE($B1399,"9","0"))=$B1399),1,0)),"")</f>
        <v/>
      </c>
      <c r="M1399" s="9">
        <f t="shared" si="43"/>
        <v>0</v>
      </c>
      <c r="N1399" s="36">
        <f>IF(AND(M1399&lt;=PhieuBauCu!$B$13,M1399&gt;=1),1,0)</f>
        <v>0</v>
      </c>
    </row>
    <row r="1400" spans="1:14" ht="28.5" customHeight="1">
      <c r="A1400" s="2">
        <v>1395</v>
      </c>
      <c r="B1400" s="3"/>
      <c r="C1400" s="48" t="str">
        <f t="shared" si="42"/>
        <v/>
      </c>
      <c r="D1400" s="5" t="str">
        <f>IF(PhieuBauCu!$B$2&gt;0,IF(LEN($B1400)=0,"",IF(AND($B1400&gt;0,VALUE(SUBSTITUTE($B1400,"1","0"))=$B1400),1,0)),"")</f>
        <v/>
      </c>
      <c r="E1400" s="5" t="str">
        <f>IF(PhieuBauCu!$B$2&gt;1,IF(LEN($B1400)=0,"",IF(AND($B1400&gt;0,VALUE(SUBSTITUTE($B1400,"2","0"))=$B1400),1,0)),"")</f>
        <v/>
      </c>
      <c r="F1400" s="5" t="str">
        <f>IF(PhieuBauCu!$B$2&gt;2,IF(LEN($B1400)=0,"",IF(AND($B1400&gt;0,VALUE(SUBSTITUTE($B1400,"3","0"))=$B1400),1,0)),"")</f>
        <v/>
      </c>
      <c r="G1400" s="5" t="str">
        <f>IF(PhieuBauCu!$B$2&gt;3,IF(LEN($B1400)=0,"",IF(AND($B1400&gt;0,VALUE(SUBSTITUTE($B1400,"4","0"))=$B1400),1,0)),"")</f>
        <v/>
      </c>
      <c r="H1400" s="5" t="str">
        <f>IF(PhieuBauCu!$B$2&gt;4,IF(LEN($B1400)=0,"",IF(AND($B1400&gt;0,VALUE(SUBSTITUTE($B1400,"5","0"))=$B1400),1,0)),"")</f>
        <v/>
      </c>
      <c r="I1400" s="5" t="str">
        <f>IF(PhieuBauCu!$B$2&gt;5,IF(LEN($B1400)=0,"",IF(AND($B1400&gt;0,VALUE(SUBSTITUTE($B1400,"6","0"))=$B1400),1,0)),"")</f>
        <v/>
      </c>
      <c r="J1400" s="5" t="str">
        <f>IF(PhieuBauCu!$B$2&gt;6,IF(LEN($B1400)=0,"",IF(AND($B1400&gt;0,VALUE(SUBSTITUTE($B1400,"7","0"))=$B1400),1,0)),"")</f>
        <v/>
      </c>
      <c r="K1400" s="5" t="str">
        <f>IF(PhieuBauCu!$B$2&gt;7,IF(LEN($B1400)=0,"",IF(AND($B1400&gt;0,VALUE(SUBSTITUTE($B1400,"8","0"))=$B1400),1,0)),"")</f>
        <v/>
      </c>
      <c r="L1400" s="5" t="str">
        <f>IF(PhieuBauCu!$B$2&gt;8,IF(LEN($B1400)=0,"",IF(AND($B1400&gt;0,VALUE(SUBSTITUTE($B1400,"9","0"))=$B1400),1,0)),"")</f>
        <v/>
      </c>
      <c r="M1400" s="9">
        <f t="shared" si="43"/>
        <v>0</v>
      </c>
      <c r="N1400" s="36">
        <f>IF(AND(M1400&lt;=PhieuBauCu!$B$13,M1400&gt;=1),1,0)</f>
        <v>0</v>
      </c>
    </row>
    <row r="1401" spans="1:14" ht="28.5" customHeight="1">
      <c r="A1401" s="2">
        <v>1396</v>
      </c>
      <c r="B1401" s="3"/>
      <c r="C1401" s="48" t="str">
        <f t="shared" si="42"/>
        <v/>
      </c>
      <c r="D1401" s="5" t="str">
        <f>IF(PhieuBauCu!$B$2&gt;0,IF(LEN($B1401)=0,"",IF(AND($B1401&gt;0,VALUE(SUBSTITUTE($B1401,"1","0"))=$B1401),1,0)),"")</f>
        <v/>
      </c>
      <c r="E1401" s="5" t="str">
        <f>IF(PhieuBauCu!$B$2&gt;1,IF(LEN($B1401)=0,"",IF(AND($B1401&gt;0,VALUE(SUBSTITUTE($B1401,"2","0"))=$B1401),1,0)),"")</f>
        <v/>
      </c>
      <c r="F1401" s="5" t="str">
        <f>IF(PhieuBauCu!$B$2&gt;2,IF(LEN($B1401)=0,"",IF(AND($B1401&gt;0,VALUE(SUBSTITUTE($B1401,"3","0"))=$B1401),1,0)),"")</f>
        <v/>
      </c>
      <c r="G1401" s="5" t="str">
        <f>IF(PhieuBauCu!$B$2&gt;3,IF(LEN($B1401)=0,"",IF(AND($B1401&gt;0,VALUE(SUBSTITUTE($B1401,"4","0"))=$B1401),1,0)),"")</f>
        <v/>
      </c>
      <c r="H1401" s="5" t="str">
        <f>IF(PhieuBauCu!$B$2&gt;4,IF(LEN($B1401)=0,"",IF(AND($B1401&gt;0,VALUE(SUBSTITUTE($B1401,"5","0"))=$B1401),1,0)),"")</f>
        <v/>
      </c>
      <c r="I1401" s="5" t="str">
        <f>IF(PhieuBauCu!$B$2&gt;5,IF(LEN($B1401)=0,"",IF(AND($B1401&gt;0,VALUE(SUBSTITUTE($B1401,"6","0"))=$B1401),1,0)),"")</f>
        <v/>
      </c>
      <c r="J1401" s="5" t="str">
        <f>IF(PhieuBauCu!$B$2&gt;6,IF(LEN($B1401)=0,"",IF(AND($B1401&gt;0,VALUE(SUBSTITUTE($B1401,"7","0"))=$B1401),1,0)),"")</f>
        <v/>
      </c>
      <c r="K1401" s="5" t="str">
        <f>IF(PhieuBauCu!$B$2&gt;7,IF(LEN($B1401)=0,"",IF(AND($B1401&gt;0,VALUE(SUBSTITUTE($B1401,"8","0"))=$B1401),1,0)),"")</f>
        <v/>
      </c>
      <c r="L1401" s="5" t="str">
        <f>IF(PhieuBauCu!$B$2&gt;8,IF(LEN($B1401)=0,"",IF(AND($B1401&gt;0,VALUE(SUBSTITUTE($B1401,"9","0"))=$B1401),1,0)),"")</f>
        <v/>
      </c>
      <c r="M1401" s="9">
        <f t="shared" si="43"/>
        <v>0</v>
      </c>
      <c r="N1401" s="36">
        <f>IF(AND(M1401&lt;=PhieuBauCu!$B$13,M1401&gt;=1),1,0)</f>
        <v>0</v>
      </c>
    </row>
    <row r="1402" spans="1:14" ht="28.5" customHeight="1">
      <c r="A1402" s="2">
        <v>1397</v>
      </c>
      <c r="B1402" s="3"/>
      <c r="C1402" s="48" t="str">
        <f t="shared" si="42"/>
        <v/>
      </c>
      <c r="D1402" s="5" t="str">
        <f>IF(PhieuBauCu!$B$2&gt;0,IF(LEN($B1402)=0,"",IF(AND($B1402&gt;0,VALUE(SUBSTITUTE($B1402,"1","0"))=$B1402),1,0)),"")</f>
        <v/>
      </c>
      <c r="E1402" s="5" t="str">
        <f>IF(PhieuBauCu!$B$2&gt;1,IF(LEN($B1402)=0,"",IF(AND($B1402&gt;0,VALUE(SUBSTITUTE($B1402,"2","0"))=$B1402),1,0)),"")</f>
        <v/>
      </c>
      <c r="F1402" s="5" t="str">
        <f>IF(PhieuBauCu!$B$2&gt;2,IF(LEN($B1402)=0,"",IF(AND($B1402&gt;0,VALUE(SUBSTITUTE($B1402,"3","0"))=$B1402),1,0)),"")</f>
        <v/>
      </c>
      <c r="G1402" s="5" t="str">
        <f>IF(PhieuBauCu!$B$2&gt;3,IF(LEN($B1402)=0,"",IF(AND($B1402&gt;0,VALUE(SUBSTITUTE($B1402,"4","0"))=$B1402),1,0)),"")</f>
        <v/>
      </c>
      <c r="H1402" s="5" t="str">
        <f>IF(PhieuBauCu!$B$2&gt;4,IF(LEN($B1402)=0,"",IF(AND($B1402&gt;0,VALUE(SUBSTITUTE($B1402,"5","0"))=$B1402),1,0)),"")</f>
        <v/>
      </c>
      <c r="I1402" s="5" t="str">
        <f>IF(PhieuBauCu!$B$2&gt;5,IF(LEN($B1402)=0,"",IF(AND($B1402&gt;0,VALUE(SUBSTITUTE($B1402,"6","0"))=$B1402),1,0)),"")</f>
        <v/>
      </c>
      <c r="J1402" s="5" t="str">
        <f>IF(PhieuBauCu!$B$2&gt;6,IF(LEN($B1402)=0,"",IF(AND($B1402&gt;0,VALUE(SUBSTITUTE($B1402,"7","0"))=$B1402),1,0)),"")</f>
        <v/>
      </c>
      <c r="K1402" s="5" t="str">
        <f>IF(PhieuBauCu!$B$2&gt;7,IF(LEN($B1402)=0,"",IF(AND($B1402&gt;0,VALUE(SUBSTITUTE($B1402,"8","0"))=$B1402),1,0)),"")</f>
        <v/>
      </c>
      <c r="L1402" s="5" t="str">
        <f>IF(PhieuBauCu!$B$2&gt;8,IF(LEN($B1402)=0,"",IF(AND($B1402&gt;0,VALUE(SUBSTITUTE($B1402,"9","0"))=$B1402),1,0)),"")</f>
        <v/>
      </c>
      <c r="M1402" s="9">
        <f t="shared" si="43"/>
        <v>0</v>
      </c>
      <c r="N1402" s="36">
        <f>IF(AND(M1402&lt;=PhieuBauCu!$B$13,M1402&gt;=1),1,0)</f>
        <v>0</v>
      </c>
    </row>
    <row r="1403" spans="1:14" ht="28.5" customHeight="1">
      <c r="A1403" s="2">
        <v>1398</v>
      </c>
      <c r="B1403" s="3"/>
      <c r="C1403" s="48" t="str">
        <f t="shared" si="42"/>
        <v/>
      </c>
      <c r="D1403" s="5" t="str">
        <f>IF(PhieuBauCu!$B$2&gt;0,IF(LEN($B1403)=0,"",IF(AND($B1403&gt;0,VALUE(SUBSTITUTE($B1403,"1","0"))=$B1403),1,0)),"")</f>
        <v/>
      </c>
      <c r="E1403" s="5" t="str">
        <f>IF(PhieuBauCu!$B$2&gt;1,IF(LEN($B1403)=0,"",IF(AND($B1403&gt;0,VALUE(SUBSTITUTE($B1403,"2","0"))=$B1403),1,0)),"")</f>
        <v/>
      </c>
      <c r="F1403" s="5" t="str">
        <f>IF(PhieuBauCu!$B$2&gt;2,IF(LEN($B1403)=0,"",IF(AND($B1403&gt;0,VALUE(SUBSTITUTE($B1403,"3","0"))=$B1403),1,0)),"")</f>
        <v/>
      </c>
      <c r="G1403" s="5" t="str">
        <f>IF(PhieuBauCu!$B$2&gt;3,IF(LEN($B1403)=0,"",IF(AND($B1403&gt;0,VALUE(SUBSTITUTE($B1403,"4","0"))=$B1403),1,0)),"")</f>
        <v/>
      </c>
      <c r="H1403" s="5" t="str">
        <f>IF(PhieuBauCu!$B$2&gt;4,IF(LEN($B1403)=0,"",IF(AND($B1403&gt;0,VALUE(SUBSTITUTE($B1403,"5","0"))=$B1403),1,0)),"")</f>
        <v/>
      </c>
      <c r="I1403" s="5" t="str">
        <f>IF(PhieuBauCu!$B$2&gt;5,IF(LEN($B1403)=0,"",IF(AND($B1403&gt;0,VALUE(SUBSTITUTE($B1403,"6","0"))=$B1403),1,0)),"")</f>
        <v/>
      </c>
      <c r="J1403" s="5" t="str">
        <f>IF(PhieuBauCu!$B$2&gt;6,IF(LEN($B1403)=0,"",IF(AND($B1403&gt;0,VALUE(SUBSTITUTE($B1403,"7","0"))=$B1403),1,0)),"")</f>
        <v/>
      </c>
      <c r="K1403" s="5" t="str">
        <f>IF(PhieuBauCu!$B$2&gt;7,IF(LEN($B1403)=0,"",IF(AND($B1403&gt;0,VALUE(SUBSTITUTE($B1403,"8","0"))=$B1403),1,0)),"")</f>
        <v/>
      </c>
      <c r="L1403" s="5" t="str">
        <f>IF(PhieuBauCu!$B$2&gt;8,IF(LEN($B1403)=0,"",IF(AND($B1403&gt;0,VALUE(SUBSTITUTE($B1403,"9","0"))=$B1403),1,0)),"")</f>
        <v/>
      </c>
      <c r="M1403" s="9">
        <f t="shared" si="43"/>
        <v>0</v>
      </c>
      <c r="N1403" s="36">
        <f>IF(AND(M1403&lt;=PhieuBauCu!$B$13,M1403&gt;=1),1,0)</f>
        <v>0</v>
      </c>
    </row>
    <row r="1404" spans="1:14" ht="28.5" customHeight="1">
      <c r="A1404" s="2">
        <v>1399</v>
      </c>
      <c r="B1404" s="3"/>
      <c r="C1404" s="48" t="str">
        <f t="shared" si="42"/>
        <v/>
      </c>
      <c r="D1404" s="5" t="str">
        <f>IF(PhieuBauCu!$B$2&gt;0,IF(LEN($B1404)=0,"",IF(AND($B1404&gt;0,VALUE(SUBSTITUTE($B1404,"1","0"))=$B1404),1,0)),"")</f>
        <v/>
      </c>
      <c r="E1404" s="5" t="str">
        <f>IF(PhieuBauCu!$B$2&gt;1,IF(LEN($B1404)=0,"",IF(AND($B1404&gt;0,VALUE(SUBSTITUTE($B1404,"2","0"))=$B1404),1,0)),"")</f>
        <v/>
      </c>
      <c r="F1404" s="5" t="str">
        <f>IF(PhieuBauCu!$B$2&gt;2,IF(LEN($B1404)=0,"",IF(AND($B1404&gt;0,VALUE(SUBSTITUTE($B1404,"3","0"))=$B1404),1,0)),"")</f>
        <v/>
      </c>
      <c r="G1404" s="5" t="str">
        <f>IF(PhieuBauCu!$B$2&gt;3,IF(LEN($B1404)=0,"",IF(AND($B1404&gt;0,VALUE(SUBSTITUTE($B1404,"4","0"))=$B1404),1,0)),"")</f>
        <v/>
      </c>
      <c r="H1404" s="5" t="str">
        <f>IF(PhieuBauCu!$B$2&gt;4,IF(LEN($B1404)=0,"",IF(AND($B1404&gt;0,VALUE(SUBSTITUTE($B1404,"5","0"))=$B1404),1,0)),"")</f>
        <v/>
      </c>
      <c r="I1404" s="5" t="str">
        <f>IF(PhieuBauCu!$B$2&gt;5,IF(LEN($B1404)=0,"",IF(AND($B1404&gt;0,VALUE(SUBSTITUTE($B1404,"6","0"))=$B1404),1,0)),"")</f>
        <v/>
      </c>
      <c r="J1404" s="5" t="str">
        <f>IF(PhieuBauCu!$B$2&gt;6,IF(LEN($B1404)=0,"",IF(AND($B1404&gt;0,VALUE(SUBSTITUTE($B1404,"7","0"))=$B1404),1,0)),"")</f>
        <v/>
      </c>
      <c r="K1404" s="5" t="str">
        <f>IF(PhieuBauCu!$B$2&gt;7,IF(LEN($B1404)=0,"",IF(AND($B1404&gt;0,VALUE(SUBSTITUTE($B1404,"8","0"))=$B1404),1,0)),"")</f>
        <v/>
      </c>
      <c r="L1404" s="5" t="str">
        <f>IF(PhieuBauCu!$B$2&gt;8,IF(LEN($B1404)=0,"",IF(AND($B1404&gt;0,VALUE(SUBSTITUTE($B1404,"9","0"))=$B1404),1,0)),"")</f>
        <v/>
      </c>
      <c r="M1404" s="9">
        <f t="shared" si="43"/>
        <v>0</v>
      </c>
      <c r="N1404" s="36">
        <f>IF(AND(M1404&lt;=PhieuBauCu!$B$13,M1404&gt;=1),1,0)</f>
        <v>0</v>
      </c>
    </row>
    <row r="1405" spans="1:14" ht="28.5" customHeight="1">
      <c r="A1405" s="2">
        <v>1400</v>
      </c>
      <c r="B1405" s="3"/>
      <c r="C1405" s="48" t="str">
        <f t="shared" si="42"/>
        <v/>
      </c>
      <c r="D1405" s="5" t="str">
        <f>IF(PhieuBauCu!$B$2&gt;0,IF(LEN($B1405)=0,"",IF(AND($B1405&gt;0,VALUE(SUBSTITUTE($B1405,"1","0"))=$B1405),1,0)),"")</f>
        <v/>
      </c>
      <c r="E1405" s="5" t="str">
        <f>IF(PhieuBauCu!$B$2&gt;1,IF(LEN($B1405)=0,"",IF(AND($B1405&gt;0,VALUE(SUBSTITUTE($B1405,"2","0"))=$B1405),1,0)),"")</f>
        <v/>
      </c>
      <c r="F1405" s="5" t="str">
        <f>IF(PhieuBauCu!$B$2&gt;2,IF(LEN($B1405)=0,"",IF(AND($B1405&gt;0,VALUE(SUBSTITUTE($B1405,"3","0"))=$B1405),1,0)),"")</f>
        <v/>
      </c>
      <c r="G1405" s="5" t="str">
        <f>IF(PhieuBauCu!$B$2&gt;3,IF(LEN($B1405)=0,"",IF(AND($B1405&gt;0,VALUE(SUBSTITUTE($B1405,"4","0"))=$B1405),1,0)),"")</f>
        <v/>
      </c>
      <c r="H1405" s="5" t="str">
        <f>IF(PhieuBauCu!$B$2&gt;4,IF(LEN($B1405)=0,"",IF(AND($B1405&gt;0,VALUE(SUBSTITUTE($B1405,"5","0"))=$B1405),1,0)),"")</f>
        <v/>
      </c>
      <c r="I1405" s="5" t="str">
        <f>IF(PhieuBauCu!$B$2&gt;5,IF(LEN($B1405)=0,"",IF(AND($B1405&gt;0,VALUE(SUBSTITUTE($B1405,"6","0"))=$B1405),1,0)),"")</f>
        <v/>
      </c>
      <c r="J1405" s="5" t="str">
        <f>IF(PhieuBauCu!$B$2&gt;6,IF(LEN($B1405)=0,"",IF(AND($B1405&gt;0,VALUE(SUBSTITUTE($B1405,"7","0"))=$B1405),1,0)),"")</f>
        <v/>
      </c>
      <c r="K1405" s="5" t="str">
        <f>IF(PhieuBauCu!$B$2&gt;7,IF(LEN($B1405)=0,"",IF(AND($B1405&gt;0,VALUE(SUBSTITUTE($B1405,"8","0"))=$B1405),1,0)),"")</f>
        <v/>
      </c>
      <c r="L1405" s="5" t="str">
        <f>IF(PhieuBauCu!$B$2&gt;8,IF(LEN($B1405)=0,"",IF(AND($B1405&gt;0,VALUE(SUBSTITUTE($B1405,"9","0"))=$B1405),1,0)),"")</f>
        <v/>
      </c>
      <c r="M1405" s="9">
        <f t="shared" si="43"/>
        <v>0</v>
      </c>
      <c r="N1405" s="36">
        <f>IF(AND(M1405&lt;=PhieuBauCu!$B$13,M1405&gt;=1),1,0)</f>
        <v>0</v>
      </c>
    </row>
    <row r="1406" spans="1:14" ht="28.5" customHeight="1">
      <c r="A1406" s="2">
        <v>1401</v>
      </c>
      <c r="B1406" s="3"/>
      <c r="C1406" s="48" t="str">
        <f t="shared" si="42"/>
        <v/>
      </c>
      <c r="D1406" s="5" t="str">
        <f>IF(PhieuBauCu!$B$2&gt;0,IF(LEN($B1406)=0,"",IF(AND($B1406&gt;0,VALUE(SUBSTITUTE($B1406,"1","0"))=$B1406),1,0)),"")</f>
        <v/>
      </c>
      <c r="E1406" s="5" t="str">
        <f>IF(PhieuBauCu!$B$2&gt;1,IF(LEN($B1406)=0,"",IF(AND($B1406&gt;0,VALUE(SUBSTITUTE($B1406,"2","0"))=$B1406),1,0)),"")</f>
        <v/>
      </c>
      <c r="F1406" s="5" t="str">
        <f>IF(PhieuBauCu!$B$2&gt;2,IF(LEN($B1406)=0,"",IF(AND($B1406&gt;0,VALUE(SUBSTITUTE($B1406,"3","0"))=$B1406),1,0)),"")</f>
        <v/>
      </c>
      <c r="G1406" s="5" t="str">
        <f>IF(PhieuBauCu!$B$2&gt;3,IF(LEN($B1406)=0,"",IF(AND($B1406&gt;0,VALUE(SUBSTITUTE($B1406,"4","0"))=$B1406),1,0)),"")</f>
        <v/>
      </c>
      <c r="H1406" s="5" t="str">
        <f>IF(PhieuBauCu!$B$2&gt;4,IF(LEN($B1406)=0,"",IF(AND($B1406&gt;0,VALUE(SUBSTITUTE($B1406,"5","0"))=$B1406),1,0)),"")</f>
        <v/>
      </c>
      <c r="I1406" s="5" t="str">
        <f>IF(PhieuBauCu!$B$2&gt;5,IF(LEN($B1406)=0,"",IF(AND($B1406&gt;0,VALUE(SUBSTITUTE($B1406,"6","0"))=$B1406),1,0)),"")</f>
        <v/>
      </c>
      <c r="J1406" s="5" t="str">
        <f>IF(PhieuBauCu!$B$2&gt;6,IF(LEN($B1406)=0,"",IF(AND($B1406&gt;0,VALUE(SUBSTITUTE($B1406,"7","0"))=$B1406),1,0)),"")</f>
        <v/>
      </c>
      <c r="K1406" s="5" t="str">
        <f>IF(PhieuBauCu!$B$2&gt;7,IF(LEN($B1406)=0,"",IF(AND($B1406&gt;0,VALUE(SUBSTITUTE($B1406,"8","0"))=$B1406),1,0)),"")</f>
        <v/>
      </c>
      <c r="L1406" s="5" t="str">
        <f>IF(PhieuBauCu!$B$2&gt;8,IF(LEN($B1406)=0,"",IF(AND($B1406&gt;0,VALUE(SUBSTITUTE($B1406,"9","0"))=$B1406),1,0)),"")</f>
        <v/>
      </c>
      <c r="M1406" s="9">
        <f t="shared" si="43"/>
        <v>0</v>
      </c>
      <c r="N1406" s="36">
        <f>IF(AND(M1406&lt;=PhieuBauCu!$B$13,M1406&gt;=1),1,0)</f>
        <v>0</v>
      </c>
    </row>
    <row r="1407" spans="1:14" ht="28.5" customHeight="1">
      <c r="A1407" s="2">
        <v>1402</v>
      </c>
      <c r="B1407" s="3"/>
      <c r="C1407" s="48" t="str">
        <f t="shared" si="42"/>
        <v/>
      </c>
      <c r="D1407" s="5" t="str">
        <f>IF(PhieuBauCu!$B$2&gt;0,IF(LEN($B1407)=0,"",IF(AND($B1407&gt;0,VALUE(SUBSTITUTE($B1407,"1","0"))=$B1407),1,0)),"")</f>
        <v/>
      </c>
      <c r="E1407" s="5" t="str">
        <f>IF(PhieuBauCu!$B$2&gt;1,IF(LEN($B1407)=0,"",IF(AND($B1407&gt;0,VALUE(SUBSTITUTE($B1407,"2","0"))=$B1407),1,0)),"")</f>
        <v/>
      </c>
      <c r="F1407" s="5" t="str">
        <f>IF(PhieuBauCu!$B$2&gt;2,IF(LEN($B1407)=0,"",IF(AND($B1407&gt;0,VALUE(SUBSTITUTE($B1407,"3","0"))=$B1407),1,0)),"")</f>
        <v/>
      </c>
      <c r="G1407" s="5" t="str">
        <f>IF(PhieuBauCu!$B$2&gt;3,IF(LEN($B1407)=0,"",IF(AND($B1407&gt;0,VALUE(SUBSTITUTE($B1407,"4","0"))=$B1407),1,0)),"")</f>
        <v/>
      </c>
      <c r="H1407" s="5" t="str">
        <f>IF(PhieuBauCu!$B$2&gt;4,IF(LEN($B1407)=0,"",IF(AND($B1407&gt;0,VALUE(SUBSTITUTE($B1407,"5","0"))=$B1407),1,0)),"")</f>
        <v/>
      </c>
      <c r="I1407" s="5" t="str">
        <f>IF(PhieuBauCu!$B$2&gt;5,IF(LEN($B1407)=0,"",IF(AND($B1407&gt;0,VALUE(SUBSTITUTE($B1407,"6","0"))=$B1407),1,0)),"")</f>
        <v/>
      </c>
      <c r="J1407" s="5" t="str">
        <f>IF(PhieuBauCu!$B$2&gt;6,IF(LEN($B1407)=0,"",IF(AND($B1407&gt;0,VALUE(SUBSTITUTE($B1407,"7","0"))=$B1407),1,0)),"")</f>
        <v/>
      </c>
      <c r="K1407" s="5" t="str">
        <f>IF(PhieuBauCu!$B$2&gt;7,IF(LEN($B1407)=0,"",IF(AND($B1407&gt;0,VALUE(SUBSTITUTE($B1407,"8","0"))=$B1407),1,0)),"")</f>
        <v/>
      </c>
      <c r="L1407" s="5" t="str">
        <f>IF(PhieuBauCu!$B$2&gt;8,IF(LEN($B1407)=0,"",IF(AND($B1407&gt;0,VALUE(SUBSTITUTE($B1407,"9","0"))=$B1407),1,0)),"")</f>
        <v/>
      </c>
      <c r="M1407" s="9">
        <f t="shared" si="43"/>
        <v>0</v>
      </c>
      <c r="N1407" s="36">
        <f>IF(AND(M1407&lt;=PhieuBauCu!$B$13,M1407&gt;=1),1,0)</f>
        <v>0</v>
      </c>
    </row>
    <row r="1408" spans="1:14" ht="28.5" customHeight="1">
      <c r="A1408" s="2">
        <v>1403</v>
      </c>
      <c r="B1408" s="3"/>
      <c r="C1408" s="48" t="str">
        <f t="shared" si="42"/>
        <v/>
      </c>
      <c r="D1408" s="5" t="str">
        <f>IF(PhieuBauCu!$B$2&gt;0,IF(LEN($B1408)=0,"",IF(AND($B1408&gt;0,VALUE(SUBSTITUTE($B1408,"1","0"))=$B1408),1,0)),"")</f>
        <v/>
      </c>
      <c r="E1408" s="5" t="str">
        <f>IF(PhieuBauCu!$B$2&gt;1,IF(LEN($B1408)=0,"",IF(AND($B1408&gt;0,VALUE(SUBSTITUTE($B1408,"2","0"))=$B1408),1,0)),"")</f>
        <v/>
      </c>
      <c r="F1408" s="5" t="str">
        <f>IF(PhieuBauCu!$B$2&gt;2,IF(LEN($B1408)=0,"",IF(AND($B1408&gt;0,VALUE(SUBSTITUTE($B1408,"3","0"))=$B1408),1,0)),"")</f>
        <v/>
      </c>
      <c r="G1408" s="5" t="str">
        <f>IF(PhieuBauCu!$B$2&gt;3,IF(LEN($B1408)=0,"",IF(AND($B1408&gt;0,VALUE(SUBSTITUTE($B1408,"4","0"))=$B1408),1,0)),"")</f>
        <v/>
      </c>
      <c r="H1408" s="5" t="str">
        <f>IF(PhieuBauCu!$B$2&gt;4,IF(LEN($B1408)=0,"",IF(AND($B1408&gt;0,VALUE(SUBSTITUTE($B1408,"5","0"))=$B1408),1,0)),"")</f>
        <v/>
      </c>
      <c r="I1408" s="5" t="str">
        <f>IF(PhieuBauCu!$B$2&gt;5,IF(LEN($B1408)=0,"",IF(AND($B1408&gt;0,VALUE(SUBSTITUTE($B1408,"6","0"))=$B1408),1,0)),"")</f>
        <v/>
      </c>
      <c r="J1408" s="5" t="str">
        <f>IF(PhieuBauCu!$B$2&gt;6,IF(LEN($B1408)=0,"",IF(AND($B1408&gt;0,VALUE(SUBSTITUTE($B1408,"7","0"))=$B1408),1,0)),"")</f>
        <v/>
      </c>
      <c r="K1408" s="5" t="str">
        <f>IF(PhieuBauCu!$B$2&gt;7,IF(LEN($B1408)=0,"",IF(AND($B1408&gt;0,VALUE(SUBSTITUTE($B1408,"8","0"))=$B1408),1,0)),"")</f>
        <v/>
      </c>
      <c r="L1408" s="5" t="str">
        <f>IF(PhieuBauCu!$B$2&gt;8,IF(LEN($B1408)=0,"",IF(AND($B1408&gt;0,VALUE(SUBSTITUTE($B1408,"9","0"))=$B1408),1,0)),"")</f>
        <v/>
      </c>
      <c r="M1408" s="9">
        <f t="shared" si="43"/>
        <v>0</v>
      </c>
      <c r="N1408" s="36">
        <f>IF(AND(M1408&lt;=PhieuBauCu!$B$13,M1408&gt;=1),1,0)</f>
        <v>0</v>
      </c>
    </row>
    <row r="1409" spans="1:14" ht="28.5" customHeight="1">
      <c r="A1409" s="2">
        <v>1404</v>
      </c>
      <c r="B1409" s="3"/>
      <c r="C1409" s="48" t="str">
        <f t="shared" si="42"/>
        <v/>
      </c>
      <c r="D1409" s="5" t="str">
        <f>IF(PhieuBauCu!$B$2&gt;0,IF(LEN($B1409)=0,"",IF(AND($B1409&gt;0,VALUE(SUBSTITUTE($B1409,"1","0"))=$B1409),1,0)),"")</f>
        <v/>
      </c>
      <c r="E1409" s="5" t="str">
        <f>IF(PhieuBauCu!$B$2&gt;1,IF(LEN($B1409)=0,"",IF(AND($B1409&gt;0,VALUE(SUBSTITUTE($B1409,"2","0"))=$B1409),1,0)),"")</f>
        <v/>
      </c>
      <c r="F1409" s="5" t="str">
        <f>IF(PhieuBauCu!$B$2&gt;2,IF(LEN($B1409)=0,"",IF(AND($B1409&gt;0,VALUE(SUBSTITUTE($B1409,"3","0"))=$B1409),1,0)),"")</f>
        <v/>
      </c>
      <c r="G1409" s="5" t="str">
        <f>IF(PhieuBauCu!$B$2&gt;3,IF(LEN($B1409)=0,"",IF(AND($B1409&gt;0,VALUE(SUBSTITUTE($B1409,"4","0"))=$B1409),1,0)),"")</f>
        <v/>
      </c>
      <c r="H1409" s="5" t="str">
        <f>IF(PhieuBauCu!$B$2&gt;4,IF(LEN($B1409)=0,"",IF(AND($B1409&gt;0,VALUE(SUBSTITUTE($B1409,"5","0"))=$B1409),1,0)),"")</f>
        <v/>
      </c>
      <c r="I1409" s="5" t="str">
        <f>IF(PhieuBauCu!$B$2&gt;5,IF(LEN($B1409)=0,"",IF(AND($B1409&gt;0,VALUE(SUBSTITUTE($B1409,"6","0"))=$B1409),1,0)),"")</f>
        <v/>
      </c>
      <c r="J1409" s="5" t="str">
        <f>IF(PhieuBauCu!$B$2&gt;6,IF(LEN($B1409)=0,"",IF(AND($B1409&gt;0,VALUE(SUBSTITUTE($B1409,"7","0"))=$B1409),1,0)),"")</f>
        <v/>
      </c>
      <c r="K1409" s="5" t="str">
        <f>IF(PhieuBauCu!$B$2&gt;7,IF(LEN($B1409)=0,"",IF(AND($B1409&gt;0,VALUE(SUBSTITUTE($B1409,"8","0"))=$B1409),1,0)),"")</f>
        <v/>
      </c>
      <c r="L1409" s="5" t="str">
        <f>IF(PhieuBauCu!$B$2&gt;8,IF(LEN($B1409)=0,"",IF(AND($B1409&gt;0,VALUE(SUBSTITUTE($B1409,"9","0"))=$B1409),1,0)),"")</f>
        <v/>
      </c>
      <c r="M1409" s="9">
        <f t="shared" si="43"/>
        <v>0</v>
      </c>
      <c r="N1409" s="36">
        <f>IF(AND(M1409&lt;=PhieuBauCu!$B$13,M1409&gt;=1),1,0)</f>
        <v>0</v>
      </c>
    </row>
    <row r="1410" spans="1:14" ht="28.5" customHeight="1">
      <c r="A1410" s="2">
        <v>1405</v>
      </c>
      <c r="B1410" s="3"/>
      <c r="C1410" s="48" t="str">
        <f t="shared" si="42"/>
        <v/>
      </c>
      <c r="D1410" s="5" t="str">
        <f>IF(PhieuBauCu!$B$2&gt;0,IF(LEN($B1410)=0,"",IF(AND($B1410&gt;0,VALUE(SUBSTITUTE($B1410,"1","0"))=$B1410),1,0)),"")</f>
        <v/>
      </c>
      <c r="E1410" s="5" t="str">
        <f>IF(PhieuBauCu!$B$2&gt;1,IF(LEN($B1410)=0,"",IF(AND($B1410&gt;0,VALUE(SUBSTITUTE($B1410,"2","0"))=$B1410),1,0)),"")</f>
        <v/>
      </c>
      <c r="F1410" s="5" t="str">
        <f>IF(PhieuBauCu!$B$2&gt;2,IF(LEN($B1410)=0,"",IF(AND($B1410&gt;0,VALUE(SUBSTITUTE($B1410,"3","0"))=$B1410),1,0)),"")</f>
        <v/>
      </c>
      <c r="G1410" s="5" t="str">
        <f>IF(PhieuBauCu!$B$2&gt;3,IF(LEN($B1410)=0,"",IF(AND($B1410&gt;0,VALUE(SUBSTITUTE($B1410,"4","0"))=$B1410),1,0)),"")</f>
        <v/>
      </c>
      <c r="H1410" s="5" t="str">
        <f>IF(PhieuBauCu!$B$2&gt;4,IF(LEN($B1410)=0,"",IF(AND($B1410&gt;0,VALUE(SUBSTITUTE($B1410,"5","0"))=$B1410),1,0)),"")</f>
        <v/>
      </c>
      <c r="I1410" s="5" t="str">
        <f>IF(PhieuBauCu!$B$2&gt;5,IF(LEN($B1410)=0,"",IF(AND($B1410&gt;0,VALUE(SUBSTITUTE($B1410,"6","0"))=$B1410),1,0)),"")</f>
        <v/>
      </c>
      <c r="J1410" s="5" t="str">
        <f>IF(PhieuBauCu!$B$2&gt;6,IF(LEN($B1410)=0,"",IF(AND($B1410&gt;0,VALUE(SUBSTITUTE($B1410,"7","0"))=$B1410),1,0)),"")</f>
        <v/>
      </c>
      <c r="K1410" s="5" t="str">
        <f>IF(PhieuBauCu!$B$2&gt;7,IF(LEN($B1410)=0,"",IF(AND($B1410&gt;0,VALUE(SUBSTITUTE($B1410,"8","0"))=$B1410),1,0)),"")</f>
        <v/>
      </c>
      <c r="L1410" s="5" t="str">
        <f>IF(PhieuBauCu!$B$2&gt;8,IF(LEN($B1410)=0,"",IF(AND($B1410&gt;0,VALUE(SUBSTITUTE($B1410,"9","0"))=$B1410),1,0)),"")</f>
        <v/>
      </c>
      <c r="M1410" s="9">
        <f t="shared" si="43"/>
        <v>0</v>
      </c>
      <c r="N1410" s="36">
        <f>IF(AND(M1410&lt;=PhieuBauCu!$B$13,M1410&gt;=1),1,0)</f>
        <v>0</v>
      </c>
    </row>
    <row r="1411" spans="1:14" ht="28.5" customHeight="1">
      <c r="A1411" s="2">
        <v>1406</v>
      </c>
      <c r="B1411" s="3"/>
      <c r="C1411" s="48" t="str">
        <f t="shared" si="42"/>
        <v/>
      </c>
      <c r="D1411" s="5" t="str">
        <f>IF(PhieuBauCu!$B$2&gt;0,IF(LEN($B1411)=0,"",IF(AND($B1411&gt;0,VALUE(SUBSTITUTE($B1411,"1","0"))=$B1411),1,0)),"")</f>
        <v/>
      </c>
      <c r="E1411" s="5" t="str">
        <f>IF(PhieuBauCu!$B$2&gt;1,IF(LEN($B1411)=0,"",IF(AND($B1411&gt;0,VALUE(SUBSTITUTE($B1411,"2","0"))=$B1411),1,0)),"")</f>
        <v/>
      </c>
      <c r="F1411" s="5" t="str">
        <f>IF(PhieuBauCu!$B$2&gt;2,IF(LEN($B1411)=0,"",IF(AND($B1411&gt;0,VALUE(SUBSTITUTE($B1411,"3","0"))=$B1411),1,0)),"")</f>
        <v/>
      </c>
      <c r="G1411" s="5" t="str">
        <f>IF(PhieuBauCu!$B$2&gt;3,IF(LEN($B1411)=0,"",IF(AND($B1411&gt;0,VALUE(SUBSTITUTE($B1411,"4","0"))=$B1411),1,0)),"")</f>
        <v/>
      </c>
      <c r="H1411" s="5" t="str">
        <f>IF(PhieuBauCu!$B$2&gt;4,IF(LEN($B1411)=0,"",IF(AND($B1411&gt;0,VALUE(SUBSTITUTE($B1411,"5","0"))=$B1411),1,0)),"")</f>
        <v/>
      </c>
      <c r="I1411" s="5" t="str">
        <f>IF(PhieuBauCu!$B$2&gt;5,IF(LEN($B1411)=0,"",IF(AND($B1411&gt;0,VALUE(SUBSTITUTE($B1411,"6","0"))=$B1411),1,0)),"")</f>
        <v/>
      </c>
      <c r="J1411" s="5" t="str">
        <f>IF(PhieuBauCu!$B$2&gt;6,IF(LEN($B1411)=0,"",IF(AND($B1411&gt;0,VALUE(SUBSTITUTE($B1411,"7","0"))=$B1411),1,0)),"")</f>
        <v/>
      </c>
      <c r="K1411" s="5" t="str">
        <f>IF(PhieuBauCu!$B$2&gt;7,IF(LEN($B1411)=0,"",IF(AND($B1411&gt;0,VALUE(SUBSTITUTE($B1411,"8","0"))=$B1411),1,0)),"")</f>
        <v/>
      </c>
      <c r="L1411" s="5" t="str">
        <f>IF(PhieuBauCu!$B$2&gt;8,IF(LEN($B1411)=0,"",IF(AND($B1411&gt;0,VALUE(SUBSTITUTE($B1411,"9","0"))=$B1411),1,0)),"")</f>
        <v/>
      </c>
      <c r="M1411" s="9">
        <f t="shared" si="43"/>
        <v>0</v>
      </c>
      <c r="N1411" s="36">
        <f>IF(AND(M1411&lt;=PhieuBauCu!$B$13,M1411&gt;=1),1,0)</f>
        <v>0</v>
      </c>
    </row>
    <row r="1412" spans="1:14" ht="28.5" customHeight="1">
      <c r="A1412" s="2">
        <v>1407</v>
      </c>
      <c r="B1412" s="3"/>
      <c r="C1412" s="48" t="str">
        <f t="shared" si="42"/>
        <v/>
      </c>
      <c r="D1412" s="5" t="str">
        <f>IF(PhieuBauCu!$B$2&gt;0,IF(LEN($B1412)=0,"",IF(AND($B1412&gt;0,VALUE(SUBSTITUTE($B1412,"1","0"))=$B1412),1,0)),"")</f>
        <v/>
      </c>
      <c r="E1412" s="5" t="str">
        <f>IF(PhieuBauCu!$B$2&gt;1,IF(LEN($B1412)=0,"",IF(AND($B1412&gt;0,VALUE(SUBSTITUTE($B1412,"2","0"))=$B1412),1,0)),"")</f>
        <v/>
      </c>
      <c r="F1412" s="5" t="str">
        <f>IF(PhieuBauCu!$B$2&gt;2,IF(LEN($B1412)=0,"",IF(AND($B1412&gt;0,VALUE(SUBSTITUTE($B1412,"3","0"))=$B1412),1,0)),"")</f>
        <v/>
      </c>
      <c r="G1412" s="5" t="str">
        <f>IF(PhieuBauCu!$B$2&gt;3,IF(LEN($B1412)=0,"",IF(AND($B1412&gt;0,VALUE(SUBSTITUTE($B1412,"4","0"))=$B1412),1,0)),"")</f>
        <v/>
      </c>
      <c r="H1412" s="5" t="str">
        <f>IF(PhieuBauCu!$B$2&gt;4,IF(LEN($B1412)=0,"",IF(AND($B1412&gt;0,VALUE(SUBSTITUTE($B1412,"5","0"))=$B1412),1,0)),"")</f>
        <v/>
      </c>
      <c r="I1412" s="5" t="str">
        <f>IF(PhieuBauCu!$B$2&gt;5,IF(LEN($B1412)=0,"",IF(AND($B1412&gt;0,VALUE(SUBSTITUTE($B1412,"6","0"))=$B1412),1,0)),"")</f>
        <v/>
      </c>
      <c r="J1412" s="5" t="str">
        <f>IF(PhieuBauCu!$B$2&gt;6,IF(LEN($B1412)=0,"",IF(AND($B1412&gt;0,VALUE(SUBSTITUTE($B1412,"7","0"))=$B1412),1,0)),"")</f>
        <v/>
      </c>
      <c r="K1412" s="5" t="str">
        <f>IF(PhieuBauCu!$B$2&gt;7,IF(LEN($B1412)=0,"",IF(AND($B1412&gt;0,VALUE(SUBSTITUTE($B1412,"8","0"))=$B1412),1,0)),"")</f>
        <v/>
      </c>
      <c r="L1412" s="5" t="str">
        <f>IF(PhieuBauCu!$B$2&gt;8,IF(LEN($B1412)=0,"",IF(AND($B1412&gt;0,VALUE(SUBSTITUTE($B1412,"9","0"))=$B1412),1,0)),"")</f>
        <v/>
      </c>
      <c r="M1412" s="9">
        <f t="shared" si="43"/>
        <v>0</v>
      </c>
      <c r="N1412" s="36">
        <f>IF(AND(M1412&lt;=PhieuBauCu!$B$13,M1412&gt;=1),1,0)</f>
        <v>0</v>
      </c>
    </row>
    <row r="1413" spans="1:14" ht="28.5" customHeight="1">
      <c r="A1413" s="2">
        <v>1408</v>
      </c>
      <c r="B1413" s="3"/>
      <c r="C1413" s="48" t="str">
        <f t="shared" si="42"/>
        <v/>
      </c>
      <c r="D1413" s="5" t="str">
        <f>IF(PhieuBauCu!$B$2&gt;0,IF(LEN($B1413)=0,"",IF(AND($B1413&gt;0,VALUE(SUBSTITUTE($B1413,"1","0"))=$B1413),1,0)),"")</f>
        <v/>
      </c>
      <c r="E1413" s="5" t="str">
        <f>IF(PhieuBauCu!$B$2&gt;1,IF(LEN($B1413)=0,"",IF(AND($B1413&gt;0,VALUE(SUBSTITUTE($B1413,"2","0"))=$B1413),1,0)),"")</f>
        <v/>
      </c>
      <c r="F1413" s="5" t="str">
        <f>IF(PhieuBauCu!$B$2&gt;2,IF(LEN($B1413)=0,"",IF(AND($B1413&gt;0,VALUE(SUBSTITUTE($B1413,"3","0"))=$B1413),1,0)),"")</f>
        <v/>
      </c>
      <c r="G1413" s="5" t="str">
        <f>IF(PhieuBauCu!$B$2&gt;3,IF(LEN($B1413)=0,"",IF(AND($B1413&gt;0,VALUE(SUBSTITUTE($B1413,"4","0"))=$B1413),1,0)),"")</f>
        <v/>
      </c>
      <c r="H1413" s="5" t="str">
        <f>IF(PhieuBauCu!$B$2&gt;4,IF(LEN($B1413)=0,"",IF(AND($B1413&gt;0,VALUE(SUBSTITUTE($B1413,"5","0"))=$B1413),1,0)),"")</f>
        <v/>
      </c>
      <c r="I1413" s="5" t="str">
        <f>IF(PhieuBauCu!$B$2&gt;5,IF(LEN($B1413)=0,"",IF(AND($B1413&gt;0,VALUE(SUBSTITUTE($B1413,"6","0"))=$B1413),1,0)),"")</f>
        <v/>
      </c>
      <c r="J1413" s="5" t="str">
        <f>IF(PhieuBauCu!$B$2&gt;6,IF(LEN($B1413)=0,"",IF(AND($B1413&gt;0,VALUE(SUBSTITUTE($B1413,"7","0"))=$B1413),1,0)),"")</f>
        <v/>
      </c>
      <c r="K1413" s="5" t="str">
        <f>IF(PhieuBauCu!$B$2&gt;7,IF(LEN($B1413)=0,"",IF(AND($B1413&gt;0,VALUE(SUBSTITUTE($B1413,"8","0"))=$B1413),1,0)),"")</f>
        <v/>
      </c>
      <c r="L1413" s="5" t="str">
        <f>IF(PhieuBauCu!$B$2&gt;8,IF(LEN($B1413)=0,"",IF(AND($B1413&gt;0,VALUE(SUBSTITUTE($B1413,"9","0"))=$B1413),1,0)),"")</f>
        <v/>
      </c>
      <c r="M1413" s="9">
        <f t="shared" si="43"/>
        <v>0</v>
      </c>
      <c r="N1413" s="36">
        <f>IF(AND(M1413&lt;=PhieuBauCu!$B$13,M1413&gt;=1),1,0)</f>
        <v>0</v>
      </c>
    </row>
    <row r="1414" spans="1:14" ht="28.5" customHeight="1">
      <c r="A1414" s="2">
        <v>1409</v>
      </c>
      <c r="B1414" s="3"/>
      <c r="C1414" s="48" t="str">
        <f t="shared" si="42"/>
        <v/>
      </c>
      <c r="D1414" s="5" t="str">
        <f>IF(PhieuBauCu!$B$2&gt;0,IF(LEN($B1414)=0,"",IF(AND($B1414&gt;0,VALUE(SUBSTITUTE($B1414,"1","0"))=$B1414),1,0)),"")</f>
        <v/>
      </c>
      <c r="E1414" s="5" t="str">
        <f>IF(PhieuBauCu!$B$2&gt;1,IF(LEN($B1414)=0,"",IF(AND($B1414&gt;0,VALUE(SUBSTITUTE($B1414,"2","0"))=$B1414),1,0)),"")</f>
        <v/>
      </c>
      <c r="F1414" s="5" t="str">
        <f>IF(PhieuBauCu!$B$2&gt;2,IF(LEN($B1414)=0,"",IF(AND($B1414&gt;0,VALUE(SUBSTITUTE($B1414,"3","0"))=$B1414),1,0)),"")</f>
        <v/>
      </c>
      <c r="G1414" s="5" t="str">
        <f>IF(PhieuBauCu!$B$2&gt;3,IF(LEN($B1414)=0,"",IF(AND($B1414&gt;0,VALUE(SUBSTITUTE($B1414,"4","0"))=$B1414),1,0)),"")</f>
        <v/>
      </c>
      <c r="H1414" s="5" t="str">
        <f>IF(PhieuBauCu!$B$2&gt;4,IF(LEN($B1414)=0,"",IF(AND($B1414&gt;0,VALUE(SUBSTITUTE($B1414,"5","0"))=$B1414),1,0)),"")</f>
        <v/>
      </c>
      <c r="I1414" s="5" t="str">
        <f>IF(PhieuBauCu!$B$2&gt;5,IF(LEN($B1414)=0,"",IF(AND($B1414&gt;0,VALUE(SUBSTITUTE($B1414,"6","0"))=$B1414),1,0)),"")</f>
        <v/>
      </c>
      <c r="J1414" s="5" t="str">
        <f>IF(PhieuBauCu!$B$2&gt;6,IF(LEN($B1414)=0,"",IF(AND($B1414&gt;0,VALUE(SUBSTITUTE($B1414,"7","0"))=$B1414),1,0)),"")</f>
        <v/>
      </c>
      <c r="K1414" s="5" t="str">
        <f>IF(PhieuBauCu!$B$2&gt;7,IF(LEN($B1414)=0,"",IF(AND($B1414&gt;0,VALUE(SUBSTITUTE($B1414,"8","0"))=$B1414),1,0)),"")</f>
        <v/>
      </c>
      <c r="L1414" s="5" t="str">
        <f>IF(PhieuBauCu!$B$2&gt;8,IF(LEN($B1414)=0,"",IF(AND($B1414&gt;0,VALUE(SUBSTITUTE($B1414,"9","0"))=$B1414),1,0)),"")</f>
        <v/>
      </c>
      <c r="M1414" s="9">
        <f t="shared" si="43"/>
        <v>0</v>
      </c>
      <c r="N1414" s="36">
        <f>IF(AND(M1414&lt;=PhieuBauCu!$B$13,M1414&gt;=1),1,0)</f>
        <v>0</v>
      </c>
    </row>
    <row r="1415" spans="1:14" ht="28.5" customHeight="1">
      <c r="A1415" s="2">
        <v>1410</v>
      </c>
      <c r="B1415" s="3"/>
      <c r="C1415" s="48" t="str">
        <f t="shared" ref="C1415:C1478" si="44">IF(LEN(B1415)&gt;0,IF(N1415=1,"Ok","Not Ok"),"")</f>
        <v/>
      </c>
      <c r="D1415" s="5" t="str">
        <f>IF(PhieuBauCu!$B$2&gt;0,IF(LEN($B1415)=0,"",IF(AND($B1415&gt;0,VALUE(SUBSTITUTE($B1415,"1","0"))=$B1415),1,0)),"")</f>
        <v/>
      </c>
      <c r="E1415" s="5" t="str">
        <f>IF(PhieuBauCu!$B$2&gt;1,IF(LEN($B1415)=0,"",IF(AND($B1415&gt;0,VALUE(SUBSTITUTE($B1415,"2","0"))=$B1415),1,0)),"")</f>
        <v/>
      </c>
      <c r="F1415" s="5" t="str">
        <f>IF(PhieuBauCu!$B$2&gt;2,IF(LEN($B1415)=0,"",IF(AND($B1415&gt;0,VALUE(SUBSTITUTE($B1415,"3","0"))=$B1415),1,0)),"")</f>
        <v/>
      </c>
      <c r="G1415" s="5" t="str">
        <f>IF(PhieuBauCu!$B$2&gt;3,IF(LEN($B1415)=0,"",IF(AND($B1415&gt;0,VALUE(SUBSTITUTE($B1415,"4","0"))=$B1415),1,0)),"")</f>
        <v/>
      </c>
      <c r="H1415" s="5" t="str">
        <f>IF(PhieuBauCu!$B$2&gt;4,IF(LEN($B1415)=0,"",IF(AND($B1415&gt;0,VALUE(SUBSTITUTE($B1415,"5","0"))=$B1415),1,0)),"")</f>
        <v/>
      </c>
      <c r="I1415" s="5" t="str">
        <f>IF(PhieuBauCu!$B$2&gt;5,IF(LEN($B1415)=0,"",IF(AND($B1415&gt;0,VALUE(SUBSTITUTE($B1415,"6","0"))=$B1415),1,0)),"")</f>
        <v/>
      </c>
      <c r="J1415" s="5" t="str">
        <f>IF(PhieuBauCu!$B$2&gt;6,IF(LEN($B1415)=0,"",IF(AND($B1415&gt;0,VALUE(SUBSTITUTE($B1415,"7","0"))=$B1415),1,0)),"")</f>
        <v/>
      </c>
      <c r="K1415" s="5" t="str">
        <f>IF(PhieuBauCu!$B$2&gt;7,IF(LEN($B1415)=0,"",IF(AND($B1415&gt;0,VALUE(SUBSTITUTE($B1415,"8","0"))=$B1415),1,0)),"")</f>
        <v/>
      </c>
      <c r="L1415" s="5" t="str">
        <f>IF(PhieuBauCu!$B$2&gt;8,IF(LEN($B1415)=0,"",IF(AND($B1415&gt;0,VALUE(SUBSTITUTE($B1415,"9","0"))=$B1415),1,0)),"")</f>
        <v/>
      </c>
      <c r="M1415" s="9">
        <f t="shared" ref="M1415:M1478" si="45">SUMIF(D1415:L1415,1)</f>
        <v>0</v>
      </c>
      <c r="N1415" s="36">
        <f>IF(AND(M1415&lt;=PhieuBauCu!$B$13,M1415&gt;=1),1,0)</f>
        <v>0</v>
      </c>
    </row>
    <row r="1416" spans="1:14" ht="28.5" customHeight="1">
      <c r="A1416" s="2">
        <v>1411</v>
      </c>
      <c r="B1416" s="3"/>
      <c r="C1416" s="48" t="str">
        <f t="shared" si="44"/>
        <v/>
      </c>
      <c r="D1416" s="5" t="str">
        <f>IF(PhieuBauCu!$B$2&gt;0,IF(LEN($B1416)=0,"",IF(AND($B1416&gt;0,VALUE(SUBSTITUTE($B1416,"1","0"))=$B1416),1,0)),"")</f>
        <v/>
      </c>
      <c r="E1416" s="5" t="str">
        <f>IF(PhieuBauCu!$B$2&gt;1,IF(LEN($B1416)=0,"",IF(AND($B1416&gt;0,VALUE(SUBSTITUTE($B1416,"2","0"))=$B1416),1,0)),"")</f>
        <v/>
      </c>
      <c r="F1416" s="5" t="str">
        <f>IF(PhieuBauCu!$B$2&gt;2,IF(LEN($B1416)=0,"",IF(AND($B1416&gt;0,VALUE(SUBSTITUTE($B1416,"3","0"))=$B1416),1,0)),"")</f>
        <v/>
      </c>
      <c r="G1416" s="5" t="str">
        <f>IF(PhieuBauCu!$B$2&gt;3,IF(LEN($B1416)=0,"",IF(AND($B1416&gt;0,VALUE(SUBSTITUTE($B1416,"4","0"))=$B1416),1,0)),"")</f>
        <v/>
      </c>
      <c r="H1416" s="5" t="str">
        <f>IF(PhieuBauCu!$B$2&gt;4,IF(LEN($B1416)=0,"",IF(AND($B1416&gt;0,VALUE(SUBSTITUTE($B1416,"5","0"))=$B1416),1,0)),"")</f>
        <v/>
      </c>
      <c r="I1416" s="5" t="str">
        <f>IF(PhieuBauCu!$B$2&gt;5,IF(LEN($B1416)=0,"",IF(AND($B1416&gt;0,VALUE(SUBSTITUTE($B1416,"6","0"))=$B1416),1,0)),"")</f>
        <v/>
      </c>
      <c r="J1416" s="5" t="str">
        <f>IF(PhieuBauCu!$B$2&gt;6,IF(LEN($B1416)=0,"",IF(AND($B1416&gt;0,VALUE(SUBSTITUTE($B1416,"7","0"))=$B1416),1,0)),"")</f>
        <v/>
      </c>
      <c r="K1416" s="5" t="str">
        <f>IF(PhieuBauCu!$B$2&gt;7,IF(LEN($B1416)=0,"",IF(AND($B1416&gt;0,VALUE(SUBSTITUTE($B1416,"8","0"))=$B1416),1,0)),"")</f>
        <v/>
      </c>
      <c r="L1416" s="5" t="str">
        <f>IF(PhieuBauCu!$B$2&gt;8,IF(LEN($B1416)=0,"",IF(AND($B1416&gt;0,VALUE(SUBSTITUTE($B1416,"9","0"))=$B1416),1,0)),"")</f>
        <v/>
      </c>
      <c r="M1416" s="9">
        <f t="shared" si="45"/>
        <v>0</v>
      </c>
      <c r="N1416" s="36">
        <f>IF(AND(M1416&lt;=PhieuBauCu!$B$13,M1416&gt;=1),1,0)</f>
        <v>0</v>
      </c>
    </row>
    <row r="1417" spans="1:14" ht="28.5" customHeight="1">
      <c r="A1417" s="2">
        <v>1412</v>
      </c>
      <c r="B1417" s="3"/>
      <c r="C1417" s="48" t="str">
        <f t="shared" si="44"/>
        <v/>
      </c>
      <c r="D1417" s="5" t="str">
        <f>IF(PhieuBauCu!$B$2&gt;0,IF(LEN($B1417)=0,"",IF(AND($B1417&gt;0,VALUE(SUBSTITUTE($B1417,"1","0"))=$B1417),1,0)),"")</f>
        <v/>
      </c>
      <c r="E1417" s="5" t="str">
        <f>IF(PhieuBauCu!$B$2&gt;1,IF(LEN($B1417)=0,"",IF(AND($B1417&gt;0,VALUE(SUBSTITUTE($B1417,"2","0"))=$B1417),1,0)),"")</f>
        <v/>
      </c>
      <c r="F1417" s="5" t="str">
        <f>IF(PhieuBauCu!$B$2&gt;2,IF(LEN($B1417)=0,"",IF(AND($B1417&gt;0,VALUE(SUBSTITUTE($B1417,"3","0"))=$B1417),1,0)),"")</f>
        <v/>
      </c>
      <c r="G1417" s="5" t="str">
        <f>IF(PhieuBauCu!$B$2&gt;3,IF(LEN($B1417)=0,"",IF(AND($B1417&gt;0,VALUE(SUBSTITUTE($B1417,"4","0"))=$B1417),1,0)),"")</f>
        <v/>
      </c>
      <c r="H1417" s="5" t="str">
        <f>IF(PhieuBauCu!$B$2&gt;4,IF(LEN($B1417)=0,"",IF(AND($B1417&gt;0,VALUE(SUBSTITUTE($B1417,"5","0"))=$B1417),1,0)),"")</f>
        <v/>
      </c>
      <c r="I1417" s="5" t="str">
        <f>IF(PhieuBauCu!$B$2&gt;5,IF(LEN($B1417)=0,"",IF(AND($B1417&gt;0,VALUE(SUBSTITUTE($B1417,"6","0"))=$B1417),1,0)),"")</f>
        <v/>
      </c>
      <c r="J1417" s="5" t="str">
        <f>IF(PhieuBauCu!$B$2&gt;6,IF(LEN($B1417)=0,"",IF(AND($B1417&gt;0,VALUE(SUBSTITUTE($B1417,"7","0"))=$B1417),1,0)),"")</f>
        <v/>
      </c>
      <c r="K1417" s="5" t="str">
        <f>IF(PhieuBauCu!$B$2&gt;7,IF(LEN($B1417)=0,"",IF(AND($B1417&gt;0,VALUE(SUBSTITUTE($B1417,"8","0"))=$B1417),1,0)),"")</f>
        <v/>
      </c>
      <c r="L1417" s="5" t="str">
        <f>IF(PhieuBauCu!$B$2&gt;8,IF(LEN($B1417)=0,"",IF(AND($B1417&gt;0,VALUE(SUBSTITUTE($B1417,"9","0"))=$B1417),1,0)),"")</f>
        <v/>
      </c>
      <c r="M1417" s="9">
        <f t="shared" si="45"/>
        <v>0</v>
      </c>
      <c r="N1417" s="36">
        <f>IF(AND(M1417&lt;=PhieuBauCu!$B$13,M1417&gt;=1),1,0)</f>
        <v>0</v>
      </c>
    </row>
    <row r="1418" spans="1:14" ht="28.5" customHeight="1">
      <c r="A1418" s="2">
        <v>1413</v>
      </c>
      <c r="B1418" s="3"/>
      <c r="C1418" s="48" t="str">
        <f t="shared" si="44"/>
        <v/>
      </c>
      <c r="D1418" s="5" t="str">
        <f>IF(PhieuBauCu!$B$2&gt;0,IF(LEN($B1418)=0,"",IF(AND($B1418&gt;0,VALUE(SUBSTITUTE($B1418,"1","0"))=$B1418),1,0)),"")</f>
        <v/>
      </c>
      <c r="E1418" s="5" t="str">
        <f>IF(PhieuBauCu!$B$2&gt;1,IF(LEN($B1418)=0,"",IF(AND($B1418&gt;0,VALUE(SUBSTITUTE($B1418,"2","0"))=$B1418),1,0)),"")</f>
        <v/>
      </c>
      <c r="F1418" s="5" t="str">
        <f>IF(PhieuBauCu!$B$2&gt;2,IF(LEN($B1418)=0,"",IF(AND($B1418&gt;0,VALUE(SUBSTITUTE($B1418,"3","0"))=$B1418),1,0)),"")</f>
        <v/>
      </c>
      <c r="G1418" s="5" t="str">
        <f>IF(PhieuBauCu!$B$2&gt;3,IF(LEN($B1418)=0,"",IF(AND($B1418&gt;0,VALUE(SUBSTITUTE($B1418,"4","0"))=$B1418),1,0)),"")</f>
        <v/>
      </c>
      <c r="H1418" s="5" t="str">
        <f>IF(PhieuBauCu!$B$2&gt;4,IF(LEN($B1418)=0,"",IF(AND($B1418&gt;0,VALUE(SUBSTITUTE($B1418,"5","0"))=$B1418),1,0)),"")</f>
        <v/>
      </c>
      <c r="I1418" s="5" t="str">
        <f>IF(PhieuBauCu!$B$2&gt;5,IF(LEN($B1418)=0,"",IF(AND($B1418&gt;0,VALUE(SUBSTITUTE($B1418,"6","0"))=$B1418),1,0)),"")</f>
        <v/>
      </c>
      <c r="J1418" s="5" t="str">
        <f>IF(PhieuBauCu!$B$2&gt;6,IF(LEN($B1418)=0,"",IF(AND($B1418&gt;0,VALUE(SUBSTITUTE($B1418,"7","0"))=$B1418),1,0)),"")</f>
        <v/>
      </c>
      <c r="K1418" s="5" t="str">
        <f>IF(PhieuBauCu!$B$2&gt;7,IF(LEN($B1418)=0,"",IF(AND($B1418&gt;0,VALUE(SUBSTITUTE($B1418,"8","0"))=$B1418),1,0)),"")</f>
        <v/>
      </c>
      <c r="L1418" s="5" t="str">
        <f>IF(PhieuBauCu!$B$2&gt;8,IF(LEN($B1418)=0,"",IF(AND($B1418&gt;0,VALUE(SUBSTITUTE($B1418,"9","0"))=$B1418),1,0)),"")</f>
        <v/>
      </c>
      <c r="M1418" s="9">
        <f t="shared" si="45"/>
        <v>0</v>
      </c>
      <c r="N1418" s="36">
        <f>IF(AND(M1418&lt;=PhieuBauCu!$B$13,M1418&gt;=1),1,0)</f>
        <v>0</v>
      </c>
    </row>
    <row r="1419" spans="1:14" ht="28.5" customHeight="1">
      <c r="A1419" s="2">
        <v>1414</v>
      </c>
      <c r="B1419" s="3"/>
      <c r="C1419" s="48" t="str">
        <f t="shared" si="44"/>
        <v/>
      </c>
      <c r="D1419" s="5" t="str">
        <f>IF(PhieuBauCu!$B$2&gt;0,IF(LEN($B1419)=0,"",IF(AND($B1419&gt;0,VALUE(SUBSTITUTE($B1419,"1","0"))=$B1419),1,0)),"")</f>
        <v/>
      </c>
      <c r="E1419" s="5" t="str">
        <f>IF(PhieuBauCu!$B$2&gt;1,IF(LEN($B1419)=0,"",IF(AND($B1419&gt;0,VALUE(SUBSTITUTE($B1419,"2","0"))=$B1419),1,0)),"")</f>
        <v/>
      </c>
      <c r="F1419" s="5" t="str">
        <f>IF(PhieuBauCu!$B$2&gt;2,IF(LEN($B1419)=0,"",IF(AND($B1419&gt;0,VALUE(SUBSTITUTE($B1419,"3","0"))=$B1419),1,0)),"")</f>
        <v/>
      </c>
      <c r="G1419" s="5" t="str">
        <f>IF(PhieuBauCu!$B$2&gt;3,IF(LEN($B1419)=0,"",IF(AND($B1419&gt;0,VALUE(SUBSTITUTE($B1419,"4","0"))=$B1419),1,0)),"")</f>
        <v/>
      </c>
      <c r="H1419" s="5" t="str">
        <f>IF(PhieuBauCu!$B$2&gt;4,IF(LEN($B1419)=0,"",IF(AND($B1419&gt;0,VALUE(SUBSTITUTE($B1419,"5","0"))=$B1419),1,0)),"")</f>
        <v/>
      </c>
      <c r="I1419" s="5" t="str">
        <f>IF(PhieuBauCu!$B$2&gt;5,IF(LEN($B1419)=0,"",IF(AND($B1419&gt;0,VALUE(SUBSTITUTE($B1419,"6","0"))=$B1419),1,0)),"")</f>
        <v/>
      </c>
      <c r="J1419" s="5" t="str">
        <f>IF(PhieuBauCu!$B$2&gt;6,IF(LEN($B1419)=0,"",IF(AND($B1419&gt;0,VALUE(SUBSTITUTE($B1419,"7","0"))=$B1419),1,0)),"")</f>
        <v/>
      </c>
      <c r="K1419" s="5" t="str">
        <f>IF(PhieuBauCu!$B$2&gt;7,IF(LEN($B1419)=0,"",IF(AND($B1419&gt;0,VALUE(SUBSTITUTE($B1419,"8","0"))=$B1419),1,0)),"")</f>
        <v/>
      </c>
      <c r="L1419" s="5" t="str">
        <f>IF(PhieuBauCu!$B$2&gt;8,IF(LEN($B1419)=0,"",IF(AND($B1419&gt;0,VALUE(SUBSTITUTE($B1419,"9","0"))=$B1419),1,0)),"")</f>
        <v/>
      </c>
      <c r="M1419" s="9">
        <f t="shared" si="45"/>
        <v>0</v>
      </c>
      <c r="N1419" s="36">
        <f>IF(AND(M1419&lt;=PhieuBauCu!$B$13,M1419&gt;=1),1,0)</f>
        <v>0</v>
      </c>
    </row>
    <row r="1420" spans="1:14" ht="28.5" customHeight="1">
      <c r="A1420" s="2">
        <v>1415</v>
      </c>
      <c r="B1420" s="3"/>
      <c r="C1420" s="48" t="str">
        <f t="shared" si="44"/>
        <v/>
      </c>
      <c r="D1420" s="5" t="str">
        <f>IF(PhieuBauCu!$B$2&gt;0,IF(LEN($B1420)=0,"",IF(AND($B1420&gt;0,VALUE(SUBSTITUTE($B1420,"1","0"))=$B1420),1,0)),"")</f>
        <v/>
      </c>
      <c r="E1420" s="5" t="str">
        <f>IF(PhieuBauCu!$B$2&gt;1,IF(LEN($B1420)=0,"",IF(AND($B1420&gt;0,VALUE(SUBSTITUTE($B1420,"2","0"))=$B1420),1,0)),"")</f>
        <v/>
      </c>
      <c r="F1420" s="5" t="str">
        <f>IF(PhieuBauCu!$B$2&gt;2,IF(LEN($B1420)=0,"",IF(AND($B1420&gt;0,VALUE(SUBSTITUTE($B1420,"3","0"))=$B1420),1,0)),"")</f>
        <v/>
      </c>
      <c r="G1420" s="5" t="str">
        <f>IF(PhieuBauCu!$B$2&gt;3,IF(LEN($B1420)=0,"",IF(AND($B1420&gt;0,VALUE(SUBSTITUTE($B1420,"4","0"))=$B1420),1,0)),"")</f>
        <v/>
      </c>
      <c r="H1420" s="5" t="str">
        <f>IF(PhieuBauCu!$B$2&gt;4,IF(LEN($B1420)=0,"",IF(AND($B1420&gt;0,VALUE(SUBSTITUTE($B1420,"5","0"))=$B1420),1,0)),"")</f>
        <v/>
      </c>
      <c r="I1420" s="5" t="str">
        <f>IF(PhieuBauCu!$B$2&gt;5,IF(LEN($B1420)=0,"",IF(AND($B1420&gt;0,VALUE(SUBSTITUTE($B1420,"6","0"))=$B1420),1,0)),"")</f>
        <v/>
      </c>
      <c r="J1420" s="5" t="str">
        <f>IF(PhieuBauCu!$B$2&gt;6,IF(LEN($B1420)=0,"",IF(AND($B1420&gt;0,VALUE(SUBSTITUTE($B1420,"7","0"))=$B1420),1,0)),"")</f>
        <v/>
      </c>
      <c r="K1420" s="5" t="str">
        <f>IF(PhieuBauCu!$B$2&gt;7,IF(LEN($B1420)=0,"",IF(AND($B1420&gt;0,VALUE(SUBSTITUTE($B1420,"8","0"))=$B1420),1,0)),"")</f>
        <v/>
      </c>
      <c r="L1420" s="5" t="str">
        <f>IF(PhieuBauCu!$B$2&gt;8,IF(LEN($B1420)=0,"",IF(AND($B1420&gt;0,VALUE(SUBSTITUTE($B1420,"9","0"))=$B1420),1,0)),"")</f>
        <v/>
      </c>
      <c r="M1420" s="9">
        <f t="shared" si="45"/>
        <v>0</v>
      </c>
      <c r="N1420" s="36">
        <f>IF(AND(M1420&lt;=PhieuBauCu!$B$13,M1420&gt;=1),1,0)</f>
        <v>0</v>
      </c>
    </row>
    <row r="1421" spans="1:14" ht="28.5" customHeight="1">
      <c r="A1421" s="2">
        <v>1416</v>
      </c>
      <c r="B1421" s="3"/>
      <c r="C1421" s="48" t="str">
        <f t="shared" si="44"/>
        <v/>
      </c>
      <c r="D1421" s="5" t="str">
        <f>IF(PhieuBauCu!$B$2&gt;0,IF(LEN($B1421)=0,"",IF(AND($B1421&gt;0,VALUE(SUBSTITUTE($B1421,"1","0"))=$B1421),1,0)),"")</f>
        <v/>
      </c>
      <c r="E1421" s="5" t="str">
        <f>IF(PhieuBauCu!$B$2&gt;1,IF(LEN($B1421)=0,"",IF(AND($B1421&gt;0,VALUE(SUBSTITUTE($B1421,"2","0"))=$B1421),1,0)),"")</f>
        <v/>
      </c>
      <c r="F1421" s="5" t="str">
        <f>IF(PhieuBauCu!$B$2&gt;2,IF(LEN($B1421)=0,"",IF(AND($B1421&gt;0,VALUE(SUBSTITUTE($B1421,"3","0"))=$B1421),1,0)),"")</f>
        <v/>
      </c>
      <c r="G1421" s="5" t="str">
        <f>IF(PhieuBauCu!$B$2&gt;3,IF(LEN($B1421)=0,"",IF(AND($B1421&gt;0,VALUE(SUBSTITUTE($B1421,"4","0"))=$B1421),1,0)),"")</f>
        <v/>
      </c>
      <c r="H1421" s="5" t="str">
        <f>IF(PhieuBauCu!$B$2&gt;4,IF(LEN($B1421)=0,"",IF(AND($B1421&gt;0,VALUE(SUBSTITUTE($B1421,"5","0"))=$B1421),1,0)),"")</f>
        <v/>
      </c>
      <c r="I1421" s="5" t="str">
        <f>IF(PhieuBauCu!$B$2&gt;5,IF(LEN($B1421)=0,"",IF(AND($B1421&gt;0,VALUE(SUBSTITUTE($B1421,"6","0"))=$B1421),1,0)),"")</f>
        <v/>
      </c>
      <c r="J1421" s="5" t="str">
        <f>IF(PhieuBauCu!$B$2&gt;6,IF(LEN($B1421)=0,"",IF(AND($B1421&gt;0,VALUE(SUBSTITUTE($B1421,"7","0"))=$B1421),1,0)),"")</f>
        <v/>
      </c>
      <c r="K1421" s="5" t="str">
        <f>IF(PhieuBauCu!$B$2&gt;7,IF(LEN($B1421)=0,"",IF(AND($B1421&gt;0,VALUE(SUBSTITUTE($B1421,"8","0"))=$B1421),1,0)),"")</f>
        <v/>
      </c>
      <c r="L1421" s="5" t="str">
        <f>IF(PhieuBauCu!$B$2&gt;8,IF(LEN($B1421)=0,"",IF(AND($B1421&gt;0,VALUE(SUBSTITUTE($B1421,"9","0"))=$B1421),1,0)),"")</f>
        <v/>
      </c>
      <c r="M1421" s="9">
        <f t="shared" si="45"/>
        <v>0</v>
      </c>
      <c r="N1421" s="36">
        <f>IF(AND(M1421&lt;=PhieuBauCu!$B$13,M1421&gt;=1),1,0)</f>
        <v>0</v>
      </c>
    </row>
    <row r="1422" spans="1:14" ht="28.5" customHeight="1">
      <c r="A1422" s="2">
        <v>1417</v>
      </c>
      <c r="B1422" s="3"/>
      <c r="C1422" s="48" t="str">
        <f t="shared" si="44"/>
        <v/>
      </c>
      <c r="D1422" s="5" t="str">
        <f>IF(PhieuBauCu!$B$2&gt;0,IF(LEN($B1422)=0,"",IF(AND($B1422&gt;0,VALUE(SUBSTITUTE($B1422,"1","0"))=$B1422),1,0)),"")</f>
        <v/>
      </c>
      <c r="E1422" s="5" t="str">
        <f>IF(PhieuBauCu!$B$2&gt;1,IF(LEN($B1422)=0,"",IF(AND($B1422&gt;0,VALUE(SUBSTITUTE($B1422,"2","0"))=$B1422),1,0)),"")</f>
        <v/>
      </c>
      <c r="F1422" s="5" t="str">
        <f>IF(PhieuBauCu!$B$2&gt;2,IF(LEN($B1422)=0,"",IF(AND($B1422&gt;0,VALUE(SUBSTITUTE($B1422,"3","0"))=$B1422),1,0)),"")</f>
        <v/>
      </c>
      <c r="G1422" s="5" t="str">
        <f>IF(PhieuBauCu!$B$2&gt;3,IF(LEN($B1422)=0,"",IF(AND($B1422&gt;0,VALUE(SUBSTITUTE($B1422,"4","0"))=$B1422),1,0)),"")</f>
        <v/>
      </c>
      <c r="H1422" s="5" t="str">
        <f>IF(PhieuBauCu!$B$2&gt;4,IF(LEN($B1422)=0,"",IF(AND($B1422&gt;0,VALUE(SUBSTITUTE($B1422,"5","0"))=$B1422),1,0)),"")</f>
        <v/>
      </c>
      <c r="I1422" s="5" t="str">
        <f>IF(PhieuBauCu!$B$2&gt;5,IF(LEN($B1422)=0,"",IF(AND($B1422&gt;0,VALUE(SUBSTITUTE($B1422,"6","0"))=$B1422),1,0)),"")</f>
        <v/>
      </c>
      <c r="J1422" s="5" t="str">
        <f>IF(PhieuBauCu!$B$2&gt;6,IF(LEN($B1422)=0,"",IF(AND($B1422&gt;0,VALUE(SUBSTITUTE($B1422,"7","0"))=$B1422),1,0)),"")</f>
        <v/>
      </c>
      <c r="K1422" s="5" t="str">
        <f>IF(PhieuBauCu!$B$2&gt;7,IF(LEN($B1422)=0,"",IF(AND($B1422&gt;0,VALUE(SUBSTITUTE($B1422,"8","0"))=$B1422),1,0)),"")</f>
        <v/>
      </c>
      <c r="L1422" s="5" t="str">
        <f>IF(PhieuBauCu!$B$2&gt;8,IF(LEN($B1422)=0,"",IF(AND($B1422&gt;0,VALUE(SUBSTITUTE($B1422,"9","0"))=$B1422),1,0)),"")</f>
        <v/>
      </c>
      <c r="M1422" s="9">
        <f t="shared" si="45"/>
        <v>0</v>
      </c>
      <c r="N1422" s="36">
        <f>IF(AND(M1422&lt;=PhieuBauCu!$B$13,M1422&gt;=1),1,0)</f>
        <v>0</v>
      </c>
    </row>
    <row r="1423" spans="1:14" ht="28.5" customHeight="1">
      <c r="A1423" s="2">
        <v>1418</v>
      </c>
      <c r="B1423" s="3"/>
      <c r="C1423" s="48" t="str">
        <f t="shared" si="44"/>
        <v/>
      </c>
      <c r="D1423" s="5" t="str">
        <f>IF(PhieuBauCu!$B$2&gt;0,IF(LEN($B1423)=0,"",IF(AND($B1423&gt;0,VALUE(SUBSTITUTE($B1423,"1","0"))=$B1423),1,0)),"")</f>
        <v/>
      </c>
      <c r="E1423" s="5" t="str">
        <f>IF(PhieuBauCu!$B$2&gt;1,IF(LEN($B1423)=0,"",IF(AND($B1423&gt;0,VALUE(SUBSTITUTE($B1423,"2","0"))=$B1423),1,0)),"")</f>
        <v/>
      </c>
      <c r="F1423" s="5" t="str">
        <f>IF(PhieuBauCu!$B$2&gt;2,IF(LEN($B1423)=0,"",IF(AND($B1423&gt;0,VALUE(SUBSTITUTE($B1423,"3","0"))=$B1423),1,0)),"")</f>
        <v/>
      </c>
      <c r="G1423" s="5" t="str">
        <f>IF(PhieuBauCu!$B$2&gt;3,IF(LEN($B1423)=0,"",IF(AND($B1423&gt;0,VALUE(SUBSTITUTE($B1423,"4","0"))=$B1423),1,0)),"")</f>
        <v/>
      </c>
      <c r="H1423" s="5" t="str">
        <f>IF(PhieuBauCu!$B$2&gt;4,IF(LEN($B1423)=0,"",IF(AND($B1423&gt;0,VALUE(SUBSTITUTE($B1423,"5","0"))=$B1423),1,0)),"")</f>
        <v/>
      </c>
      <c r="I1423" s="5" t="str">
        <f>IF(PhieuBauCu!$B$2&gt;5,IF(LEN($B1423)=0,"",IF(AND($B1423&gt;0,VALUE(SUBSTITUTE($B1423,"6","0"))=$B1423),1,0)),"")</f>
        <v/>
      </c>
      <c r="J1423" s="5" t="str">
        <f>IF(PhieuBauCu!$B$2&gt;6,IF(LEN($B1423)=0,"",IF(AND($B1423&gt;0,VALUE(SUBSTITUTE($B1423,"7","0"))=$B1423),1,0)),"")</f>
        <v/>
      </c>
      <c r="K1423" s="5" t="str">
        <f>IF(PhieuBauCu!$B$2&gt;7,IF(LEN($B1423)=0,"",IF(AND($B1423&gt;0,VALUE(SUBSTITUTE($B1423,"8","0"))=$B1423),1,0)),"")</f>
        <v/>
      </c>
      <c r="L1423" s="5" t="str">
        <f>IF(PhieuBauCu!$B$2&gt;8,IF(LEN($B1423)=0,"",IF(AND($B1423&gt;0,VALUE(SUBSTITUTE($B1423,"9","0"))=$B1423),1,0)),"")</f>
        <v/>
      </c>
      <c r="M1423" s="9">
        <f t="shared" si="45"/>
        <v>0</v>
      </c>
      <c r="N1423" s="36">
        <f>IF(AND(M1423&lt;=PhieuBauCu!$B$13,M1423&gt;=1),1,0)</f>
        <v>0</v>
      </c>
    </row>
    <row r="1424" spans="1:14" ht="28.5" customHeight="1">
      <c r="A1424" s="2">
        <v>1419</v>
      </c>
      <c r="B1424" s="3"/>
      <c r="C1424" s="48" t="str">
        <f t="shared" si="44"/>
        <v/>
      </c>
      <c r="D1424" s="5" t="str">
        <f>IF(PhieuBauCu!$B$2&gt;0,IF(LEN($B1424)=0,"",IF(AND($B1424&gt;0,VALUE(SUBSTITUTE($B1424,"1","0"))=$B1424),1,0)),"")</f>
        <v/>
      </c>
      <c r="E1424" s="5" t="str">
        <f>IF(PhieuBauCu!$B$2&gt;1,IF(LEN($B1424)=0,"",IF(AND($B1424&gt;0,VALUE(SUBSTITUTE($B1424,"2","0"))=$B1424),1,0)),"")</f>
        <v/>
      </c>
      <c r="F1424" s="5" t="str">
        <f>IF(PhieuBauCu!$B$2&gt;2,IF(LEN($B1424)=0,"",IF(AND($B1424&gt;0,VALUE(SUBSTITUTE($B1424,"3","0"))=$B1424),1,0)),"")</f>
        <v/>
      </c>
      <c r="G1424" s="5" t="str">
        <f>IF(PhieuBauCu!$B$2&gt;3,IF(LEN($B1424)=0,"",IF(AND($B1424&gt;0,VALUE(SUBSTITUTE($B1424,"4","0"))=$B1424),1,0)),"")</f>
        <v/>
      </c>
      <c r="H1424" s="5" t="str">
        <f>IF(PhieuBauCu!$B$2&gt;4,IF(LEN($B1424)=0,"",IF(AND($B1424&gt;0,VALUE(SUBSTITUTE($B1424,"5","0"))=$B1424),1,0)),"")</f>
        <v/>
      </c>
      <c r="I1424" s="5" t="str">
        <f>IF(PhieuBauCu!$B$2&gt;5,IF(LEN($B1424)=0,"",IF(AND($B1424&gt;0,VALUE(SUBSTITUTE($B1424,"6","0"))=$B1424),1,0)),"")</f>
        <v/>
      </c>
      <c r="J1424" s="5" t="str">
        <f>IF(PhieuBauCu!$B$2&gt;6,IF(LEN($B1424)=0,"",IF(AND($B1424&gt;0,VALUE(SUBSTITUTE($B1424,"7","0"))=$B1424),1,0)),"")</f>
        <v/>
      </c>
      <c r="K1424" s="5" t="str">
        <f>IF(PhieuBauCu!$B$2&gt;7,IF(LEN($B1424)=0,"",IF(AND($B1424&gt;0,VALUE(SUBSTITUTE($B1424,"8","0"))=$B1424),1,0)),"")</f>
        <v/>
      </c>
      <c r="L1424" s="5" t="str">
        <f>IF(PhieuBauCu!$B$2&gt;8,IF(LEN($B1424)=0,"",IF(AND($B1424&gt;0,VALUE(SUBSTITUTE($B1424,"9","0"))=$B1424),1,0)),"")</f>
        <v/>
      </c>
      <c r="M1424" s="9">
        <f t="shared" si="45"/>
        <v>0</v>
      </c>
      <c r="N1424" s="36">
        <f>IF(AND(M1424&lt;=PhieuBauCu!$B$13,M1424&gt;=1),1,0)</f>
        <v>0</v>
      </c>
    </row>
    <row r="1425" spans="1:14" ht="28.5" customHeight="1">
      <c r="A1425" s="2">
        <v>1420</v>
      </c>
      <c r="B1425" s="3"/>
      <c r="C1425" s="48" t="str">
        <f t="shared" si="44"/>
        <v/>
      </c>
      <c r="D1425" s="5" t="str">
        <f>IF(PhieuBauCu!$B$2&gt;0,IF(LEN($B1425)=0,"",IF(AND($B1425&gt;0,VALUE(SUBSTITUTE($B1425,"1","0"))=$B1425),1,0)),"")</f>
        <v/>
      </c>
      <c r="E1425" s="5" t="str">
        <f>IF(PhieuBauCu!$B$2&gt;1,IF(LEN($B1425)=0,"",IF(AND($B1425&gt;0,VALUE(SUBSTITUTE($B1425,"2","0"))=$B1425),1,0)),"")</f>
        <v/>
      </c>
      <c r="F1425" s="5" t="str">
        <f>IF(PhieuBauCu!$B$2&gt;2,IF(LEN($B1425)=0,"",IF(AND($B1425&gt;0,VALUE(SUBSTITUTE($B1425,"3","0"))=$B1425),1,0)),"")</f>
        <v/>
      </c>
      <c r="G1425" s="5" t="str">
        <f>IF(PhieuBauCu!$B$2&gt;3,IF(LEN($B1425)=0,"",IF(AND($B1425&gt;0,VALUE(SUBSTITUTE($B1425,"4","0"))=$B1425),1,0)),"")</f>
        <v/>
      </c>
      <c r="H1425" s="5" t="str">
        <f>IF(PhieuBauCu!$B$2&gt;4,IF(LEN($B1425)=0,"",IF(AND($B1425&gt;0,VALUE(SUBSTITUTE($B1425,"5","0"))=$B1425),1,0)),"")</f>
        <v/>
      </c>
      <c r="I1425" s="5" t="str">
        <f>IF(PhieuBauCu!$B$2&gt;5,IF(LEN($B1425)=0,"",IF(AND($B1425&gt;0,VALUE(SUBSTITUTE($B1425,"6","0"))=$B1425),1,0)),"")</f>
        <v/>
      </c>
      <c r="J1425" s="5" t="str">
        <f>IF(PhieuBauCu!$B$2&gt;6,IF(LEN($B1425)=0,"",IF(AND($B1425&gt;0,VALUE(SUBSTITUTE($B1425,"7","0"))=$B1425),1,0)),"")</f>
        <v/>
      </c>
      <c r="K1425" s="5" t="str">
        <f>IF(PhieuBauCu!$B$2&gt;7,IF(LEN($B1425)=0,"",IF(AND($B1425&gt;0,VALUE(SUBSTITUTE($B1425,"8","0"))=$B1425),1,0)),"")</f>
        <v/>
      </c>
      <c r="L1425" s="5" t="str">
        <f>IF(PhieuBauCu!$B$2&gt;8,IF(LEN($B1425)=0,"",IF(AND($B1425&gt;0,VALUE(SUBSTITUTE($B1425,"9","0"))=$B1425),1,0)),"")</f>
        <v/>
      </c>
      <c r="M1425" s="9">
        <f t="shared" si="45"/>
        <v>0</v>
      </c>
      <c r="N1425" s="36">
        <f>IF(AND(M1425&lt;=PhieuBauCu!$B$13,M1425&gt;=1),1,0)</f>
        <v>0</v>
      </c>
    </row>
    <row r="1426" spans="1:14" ht="28.5" customHeight="1">
      <c r="A1426" s="2">
        <v>1421</v>
      </c>
      <c r="B1426" s="3"/>
      <c r="C1426" s="48" t="str">
        <f t="shared" si="44"/>
        <v/>
      </c>
      <c r="D1426" s="5" t="str">
        <f>IF(PhieuBauCu!$B$2&gt;0,IF(LEN($B1426)=0,"",IF(AND($B1426&gt;0,VALUE(SUBSTITUTE($B1426,"1","0"))=$B1426),1,0)),"")</f>
        <v/>
      </c>
      <c r="E1426" s="5" t="str">
        <f>IF(PhieuBauCu!$B$2&gt;1,IF(LEN($B1426)=0,"",IF(AND($B1426&gt;0,VALUE(SUBSTITUTE($B1426,"2","0"))=$B1426),1,0)),"")</f>
        <v/>
      </c>
      <c r="F1426" s="5" t="str">
        <f>IF(PhieuBauCu!$B$2&gt;2,IF(LEN($B1426)=0,"",IF(AND($B1426&gt;0,VALUE(SUBSTITUTE($B1426,"3","0"))=$B1426),1,0)),"")</f>
        <v/>
      </c>
      <c r="G1426" s="5" t="str">
        <f>IF(PhieuBauCu!$B$2&gt;3,IF(LEN($B1426)=0,"",IF(AND($B1426&gt;0,VALUE(SUBSTITUTE($B1426,"4","0"))=$B1426),1,0)),"")</f>
        <v/>
      </c>
      <c r="H1426" s="5" t="str">
        <f>IF(PhieuBauCu!$B$2&gt;4,IF(LEN($B1426)=0,"",IF(AND($B1426&gt;0,VALUE(SUBSTITUTE($B1426,"5","0"))=$B1426),1,0)),"")</f>
        <v/>
      </c>
      <c r="I1426" s="5" t="str">
        <f>IF(PhieuBauCu!$B$2&gt;5,IF(LEN($B1426)=0,"",IF(AND($B1426&gt;0,VALUE(SUBSTITUTE($B1426,"6","0"))=$B1426),1,0)),"")</f>
        <v/>
      </c>
      <c r="J1426" s="5" t="str">
        <f>IF(PhieuBauCu!$B$2&gt;6,IF(LEN($B1426)=0,"",IF(AND($B1426&gt;0,VALUE(SUBSTITUTE($B1426,"7","0"))=$B1426),1,0)),"")</f>
        <v/>
      </c>
      <c r="K1426" s="5" t="str">
        <f>IF(PhieuBauCu!$B$2&gt;7,IF(LEN($B1426)=0,"",IF(AND($B1426&gt;0,VALUE(SUBSTITUTE($B1426,"8","0"))=$B1426),1,0)),"")</f>
        <v/>
      </c>
      <c r="L1426" s="5" t="str">
        <f>IF(PhieuBauCu!$B$2&gt;8,IF(LEN($B1426)=0,"",IF(AND($B1426&gt;0,VALUE(SUBSTITUTE($B1426,"9","0"))=$B1426),1,0)),"")</f>
        <v/>
      </c>
      <c r="M1426" s="9">
        <f t="shared" si="45"/>
        <v>0</v>
      </c>
      <c r="N1426" s="36">
        <f>IF(AND(M1426&lt;=PhieuBauCu!$B$13,M1426&gt;=1),1,0)</f>
        <v>0</v>
      </c>
    </row>
    <row r="1427" spans="1:14" ht="28.5" customHeight="1">
      <c r="A1427" s="2">
        <v>1422</v>
      </c>
      <c r="B1427" s="3"/>
      <c r="C1427" s="48" t="str">
        <f t="shared" si="44"/>
        <v/>
      </c>
      <c r="D1427" s="5" t="str">
        <f>IF(PhieuBauCu!$B$2&gt;0,IF(LEN($B1427)=0,"",IF(AND($B1427&gt;0,VALUE(SUBSTITUTE($B1427,"1","0"))=$B1427),1,0)),"")</f>
        <v/>
      </c>
      <c r="E1427" s="5" t="str">
        <f>IF(PhieuBauCu!$B$2&gt;1,IF(LEN($B1427)=0,"",IF(AND($B1427&gt;0,VALUE(SUBSTITUTE($B1427,"2","0"))=$B1427),1,0)),"")</f>
        <v/>
      </c>
      <c r="F1427" s="5" t="str">
        <f>IF(PhieuBauCu!$B$2&gt;2,IF(LEN($B1427)=0,"",IF(AND($B1427&gt;0,VALUE(SUBSTITUTE($B1427,"3","0"))=$B1427),1,0)),"")</f>
        <v/>
      </c>
      <c r="G1427" s="5" t="str">
        <f>IF(PhieuBauCu!$B$2&gt;3,IF(LEN($B1427)=0,"",IF(AND($B1427&gt;0,VALUE(SUBSTITUTE($B1427,"4","0"))=$B1427),1,0)),"")</f>
        <v/>
      </c>
      <c r="H1427" s="5" t="str">
        <f>IF(PhieuBauCu!$B$2&gt;4,IF(LEN($B1427)=0,"",IF(AND($B1427&gt;0,VALUE(SUBSTITUTE($B1427,"5","0"))=$B1427),1,0)),"")</f>
        <v/>
      </c>
      <c r="I1427" s="5" t="str">
        <f>IF(PhieuBauCu!$B$2&gt;5,IF(LEN($B1427)=0,"",IF(AND($B1427&gt;0,VALUE(SUBSTITUTE($B1427,"6","0"))=$B1427),1,0)),"")</f>
        <v/>
      </c>
      <c r="J1427" s="5" t="str">
        <f>IF(PhieuBauCu!$B$2&gt;6,IF(LEN($B1427)=0,"",IF(AND($B1427&gt;0,VALUE(SUBSTITUTE($B1427,"7","0"))=$B1427),1,0)),"")</f>
        <v/>
      </c>
      <c r="K1427" s="5" t="str">
        <f>IF(PhieuBauCu!$B$2&gt;7,IF(LEN($B1427)=0,"",IF(AND($B1427&gt;0,VALUE(SUBSTITUTE($B1427,"8","0"))=$B1427),1,0)),"")</f>
        <v/>
      </c>
      <c r="L1427" s="5" t="str">
        <f>IF(PhieuBauCu!$B$2&gt;8,IF(LEN($B1427)=0,"",IF(AND($B1427&gt;0,VALUE(SUBSTITUTE($B1427,"9","0"))=$B1427),1,0)),"")</f>
        <v/>
      </c>
      <c r="M1427" s="9">
        <f t="shared" si="45"/>
        <v>0</v>
      </c>
      <c r="N1427" s="36">
        <f>IF(AND(M1427&lt;=PhieuBauCu!$B$13,M1427&gt;=1),1,0)</f>
        <v>0</v>
      </c>
    </row>
    <row r="1428" spans="1:14" ht="28.5" customHeight="1">
      <c r="A1428" s="2">
        <v>1423</v>
      </c>
      <c r="B1428" s="3"/>
      <c r="C1428" s="48" t="str">
        <f t="shared" si="44"/>
        <v/>
      </c>
      <c r="D1428" s="5" t="str">
        <f>IF(PhieuBauCu!$B$2&gt;0,IF(LEN($B1428)=0,"",IF(AND($B1428&gt;0,VALUE(SUBSTITUTE($B1428,"1","0"))=$B1428),1,0)),"")</f>
        <v/>
      </c>
      <c r="E1428" s="5" t="str">
        <f>IF(PhieuBauCu!$B$2&gt;1,IF(LEN($B1428)=0,"",IF(AND($B1428&gt;0,VALUE(SUBSTITUTE($B1428,"2","0"))=$B1428),1,0)),"")</f>
        <v/>
      </c>
      <c r="F1428" s="5" t="str">
        <f>IF(PhieuBauCu!$B$2&gt;2,IF(LEN($B1428)=0,"",IF(AND($B1428&gt;0,VALUE(SUBSTITUTE($B1428,"3","0"))=$B1428),1,0)),"")</f>
        <v/>
      </c>
      <c r="G1428" s="5" t="str">
        <f>IF(PhieuBauCu!$B$2&gt;3,IF(LEN($B1428)=0,"",IF(AND($B1428&gt;0,VALUE(SUBSTITUTE($B1428,"4","0"))=$B1428),1,0)),"")</f>
        <v/>
      </c>
      <c r="H1428" s="5" t="str">
        <f>IF(PhieuBauCu!$B$2&gt;4,IF(LEN($B1428)=0,"",IF(AND($B1428&gt;0,VALUE(SUBSTITUTE($B1428,"5","0"))=$B1428),1,0)),"")</f>
        <v/>
      </c>
      <c r="I1428" s="5" t="str">
        <f>IF(PhieuBauCu!$B$2&gt;5,IF(LEN($B1428)=0,"",IF(AND($B1428&gt;0,VALUE(SUBSTITUTE($B1428,"6","0"))=$B1428),1,0)),"")</f>
        <v/>
      </c>
      <c r="J1428" s="5" t="str">
        <f>IF(PhieuBauCu!$B$2&gt;6,IF(LEN($B1428)=0,"",IF(AND($B1428&gt;0,VALUE(SUBSTITUTE($B1428,"7","0"))=$B1428),1,0)),"")</f>
        <v/>
      </c>
      <c r="K1428" s="5" t="str">
        <f>IF(PhieuBauCu!$B$2&gt;7,IF(LEN($B1428)=0,"",IF(AND($B1428&gt;0,VALUE(SUBSTITUTE($B1428,"8","0"))=$B1428),1,0)),"")</f>
        <v/>
      </c>
      <c r="L1428" s="5" t="str">
        <f>IF(PhieuBauCu!$B$2&gt;8,IF(LEN($B1428)=0,"",IF(AND($B1428&gt;0,VALUE(SUBSTITUTE($B1428,"9","0"))=$B1428),1,0)),"")</f>
        <v/>
      </c>
      <c r="M1428" s="9">
        <f t="shared" si="45"/>
        <v>0</v>
      </c>
      <c r="N1428" s="36">
        <f>IF(AND(M1428&lt;=PhieuBauCu!$B$13,M1428&gt;=1),1,0)</f>
        <v>0</v>
      </c>
    </row>
    <row r="1429" spans="1:14" ht="28.5" customHeight="1">
      <c r="A1429" s="2">
        <v>1424</v>
      </c>
      <c r="B1429" s="3"/>
      <c r="C1429" s="48" t="str">
        <f t="shared" si="44"/>
        <v/>
      </c>
      <c r="D1429" s="5" t="str">
        <f>IF(PhieuBauCu!$B$2&gt;0,IF(LEN($B1429)=0,"",IF(AND($B1429&gt;0,VALUE(SUBSTITUTE($B1429,"1","0"))=$B1429),1,0)),"")</f>
        <v/>
      </c>
      <c r="E1429" s="5" t="str">
        <f>IF(PhieuBauCu!$B$2&gt;1,IF(LEN($B1429)=0,"",IF(AND($B1429&gt;0,VALUE(SUBSTITUTE($B1429,"2","0"))=$B1429),1,0)),"")</f>
        <v/>
      </c>
      <c r="F1429" s="5" t="str">
        <f>IF(PhieuBauCu!$B$2&gt;2,IF(LEN($B1429)=0,"",IF(AND($B1429&gt;0,VALUE(SUBSTITUTE($B1429,"3","0"))=$B1429),1,0)),"")</f>
        <v/>
      </c>
      <c r="G1429" s="5" t="str">
        <f>IF(PhieuBauCu!$B$2&gt;3,IF(LEN($B1429)=0,"",IF(AND($B1429&gt;0,VALUE(SUBSTITUTE($B1429,"4","0"))=$B1429),1,0)),"")</f>
        <v/>
      </c>
      <c r="H1429" s="5" t="str">
        <f>IF(PhieuBauCu!$B$2&gt;4,IF(LEN($B1429)=0,"",IF(AND($B1429&gt;0,VALUE(SUBSTITUTE($B1429,"5","0"))=$B1429),1,0)),"")</f>
        <v/>
      </c>
      <c r="I1429" s="5" t="str">
        <f>IF(PhieuBauCu!$B$2&gt;5,IF(LEN($B1429)=0,"",IF(AND($B1429&gt;0,VALUE(SUBSTITUTE($B1429,"6","0"))=$B1429),1,0)),"")</f>
        <v/>
      </c>
      <c r="J1429" s="5" t="str">
        <f>IF(PhieuBauCu!$B$2&gt;6,IF(LEN($B1429)=0,"",IF(AND($B1429&gt;0,VALUE(SUBSTITUTE($B1429,"7","0"))=$B1429),1,0)),"")</f>
        <v/>
      </c>
      <c r="K1429" s="5" t="str">
        <f>IF(PhieuBauCu!$B$2&gt;7,IF(LEN($B1429)=0,"",IF(AND($B1429&gt;0,VALUE(SUBSTITUTE($B1429,"8","0"))=$B1429),1,0)),"")</f>
        <v/>
      </c>
      <c r="L1429" s="5" t="str">
        <f>IF(PhieuBauCu!$B$2&gt;8,IF(LEN($B1429)=0,"",IF(AND($B1429&gt;0,VALUE(SUBSTITUTE($B1429,"9","0"))=$B1429),1,0)),"")</f>
        <v/>
      </c>
      <c r="M1429" s="9">
        <f t="shared" si="45"/>
        <v>0</v>
      </c>
      <c r="N1429" s="36">
        <f>IF(AND(M1429&lt;=PhieuBauCu!$B$13,M1429&gt;=1),1,0)</f>
        <v>0</v>
      </c>
    </row>
    <row r="1430" spans="1:14" ht="28.5" customHeight="1">
      <c r="A1430" s="2">
        <v>1425</v>
      </c>
      <c r="B1430" s="3"/>
      <c r="C1430" s="48" t="str">
        <f t="shared" si="44"/>
        <v/>
      </c>
      <c r="D1430" s="5" t="str">
        <f>IF(PhieuBauCu!$B$2&gt;0,IF(LEN($B1430)=0,"",IF(AND($B1430&gt;0,VALUE(SUBSTITUTE($B1430,"1","0"))=$B1430),1,0)),"")</f>
        <v/>
      </c>
      <c r="E1430" s="5" t="str">
        <f>IF(PhieuBauCu!$B$2&gt;1,IF(LEN($B1430)=0,"",IF(AND($B1430&gt;0,VALUE(SUBSTITUTE($B1430,"2","0"))=$B1430),1,0)),"")</f>
        <v/>
      </c>
      <c r="F1430" s="5" t="str">
        <f>IF(PhieuBauCu!$B$2&gt;2,IF(LEN($B1430)=0,"",IF(AND($B1430&gt;0,VALUE(SUBSTITUTE($B1430,"3","0"))=$B1430),1,0)),"")</f>
        <v/>
      </c>
      <c r="G1430" s="5" t="str">
        <f>IF(PhieuBauCu!$B$2&gt;3,IF(LEN($B1430)=0,"",IF(AND($B1430&gt;0,VALUE(SUBSTITUTE($B1430,"4","0"))=$B1430),1,0)),"")</f>
        <v/>
      </c>
      <c r="H1430" s="5" t="str">
        <f>IF(PhieuBauCu!$B$2&gt;4,IF(LEN($B1430)=0,"",IF(AND($B1430&gt;0,VALUE(SUBSTITUTE($B1430,"5","0"))=$B1430),1,0)),"")</f>
        <v/>
      </c>
      <c r="I1430" s="5" t="str">
        <f>IF(PhieuBauCu!$B$2&gt;5,IF(LEN($B1430)=0,"",IF(AND($B1430&gt;0,VALUE(SUBSTITUTE($B1430,"6","0"))=$B1430),1,0)),"")</f>
        <v/>
      </c>
      <c r="J1430" s="5" t="str">
        <f>IF(PhieuBauCu!$B$2&gt;6,IF(LEN($B1430)=0,"",IF(AND($B1430&gt;0,VALUE(SUBSTITUTE($B1430,"7","0"))=$B1430),1,0)),"")</f>
        <v/>
      </c>
      <c r="K1430" s="5" t="str">
        <f>IF(PhieuBauCu!$B$2&gt;7,IF(LEN($B1430)=0,"",IF(AND($B1430&gt;0,VALUE(SUBSTITUTE($B1430,"8","0"))=$B1430),1,0)),"")</f>
        <v/>
      </c>
      <c r="L1430" s="5" t="str">
        <f>IF(PhieuBauCu!$B$2&gt;8,IF(LEN($B1430)=0,"",IF(AND($B1430&gt;0,VALUE(SUBSTITUTE($B1430,"9","0"))=$B1430),1,0)),"")</f>
        <v/>
      </c>
      <c r="M1430" s="9">
        <f t="shared" si="45"/>
        <v>0</v>
      </c>
      <c r="N1430" s="36">
        <f>IF(AND(M1430&lt;=PhieuBauCu!$B$13,M1430&gt;=1),1,0)</f>
        <v>0</v>
      </c>
    </row>
    <row r="1431" spans="1:14" ht="28.5" customHeight="1">
      <c r="A1431" s="2">
        <v>1426</v>
      </c>
      <c r="B1431" s="3"/>
      <c r="C1431" s="48" t="str">
        <f t="shared" si="44"/>
        <v/>
      </c>
      <c r="D1431" s="5" t="str">
        <f>IF(PhieuBauCu!$B$2&gt;0,IF(LEN($B1431)=0,"",IF(AND($B1431&gt;0,VALUE(SUBSTITUTE($B1431,"1","0"))=$B1431),1,0)),"")</f>
        <v/>
      </c>
      <c r="E1431" s="5" t="str">
        <f>IF(PhieuBauCu!$B$2&gt;1,IF(LEN($B1431)=0,"",IF(AND($B1431&gt;0,VALUE(SUBSTITUTE($B1431,"2","0"))=$B1431),1,0)),"")</f>
        <v/>
      </c>
      <c r="F1431" s="5" t="str">
        <f>IF(PhieuBauCu!$B$2&gt;2,IF(LEN($B1431)=0,"",IF(AND($B1431&gt;0,VALUE(SUBSTITUTE($B1431,"3","0"))=$B1431),1,0)),"")</f>
        <v/>
      </c>
      <c r="G1431" s="5" t="str">
        <f>IF(PhieuBauCu!$B$2&gt;3,IF(LEN($B1431)=0,"",IF(AND($B1431&gt;0,VALUE(SUBSTITUTE($B1431,"4","0"))=$B1431),1,0)),"")</f>
        <v/>
      </c>
      <c r="H1431" s="5" t="str">
        <f>IF(PhieuBauCu!$B$2&gt;4,IF(LEN($B1431)=0,"",IF(AND($B1431&gt;0,VALUE(SUBSTITUTE($B1431,"5","0"))=$B1431),1,0)),"")</f>
        <v/>
      </c>
      <c r="I1431" s="5" t="str">
        <f>IF(PhieuBauCu!$B$2&gt;5,IF(LEN($B1431)=0,"",IF(AND($B1431&gt;0,VALUE(SUBSTITUTE($B1431,"6","0"))=$B1431),1,0)),"")</f>
        <v/>
      </c>
      <c r="J1431" s="5" t="str">
        <f>IF(PhieuBauCu!$B$2&gt;6,IF(LEN($B1431)=0,"",IF(AND($B1431&gt;0,VALUE(SUBSTITUTE($B1431,"7","0"))=$B1431),1,0)),"")</f>
        <v/>
      </c>
      <c r="K1431" s="5" t="str">
        <f>IF(PhieuBauCu!$B$2&gt;7,IF(LEN($B1431)=0,"",IF(AND($B1431&gt;0,VALUE(SUBSTITUTE($B1431,"8","0"))=$B1431),1,0)),"")</f>
        <v/>
      </c>
      <c r="L1431" s="5" t="str">
        <f>IF(PhieuBauCu!$B$2&gt;8,IF(LEN($B1431)=0,"",IF(AND($B1431&gt;0,VALUE(SUBSTITUTE($B1431,"9","0"))=$B1431),1,0)),"")</f>
        <v/>
      </c>
      <c r="M1431" s="9">
        <f t="shared" si="45"/>
        <v>0</v>
      </c>
      <c r="N1431" s="36">
        <f>IF(AND(M1431&lt;=PhieuBauCu!$B$13,M1431&gt;=1),1,0)</f>
        <v>0</v>
      </c>
    </row>
    <row r="1432" spans="1:14" ht="28.5" customHeight="1">
      <c r="A1432" s="2">
        <v>1427</v>
      </c>
      <c r="B1432" s="3"/>
      <c r="C1432" s="48" t="str">
        <f t="shared" si="44"/>
        <v/>
      </c>
      <c r="D1432" s="5" t="str">
        <f>IF(PhieuBauCu!$B$2&gt;0,IF(LEN($B1432)=0,"",IF(AND($B1432&gt;0,VALUE(SUBSTITUTE($B1432,"1","0"))=$B1432),1,0)),"")</f>
        <v/>
      </c>
      <c r="E1432" s="5" t="str">
        <f>IF(PhieuBauCu!$B$2&gt;1,IF(LEN($B1432)=0,"",IF(AND($B1432&gt;0,VALUE(SUBSTITUTE($B1432,"2","0"))=$B1432),1,0)),"")</f>
        <v/>
      </c>
      <c r="F1432" s="5" t="str">
        <f>IF(PhieuBauCu!$B$2&gt;2,IF(LEN($B1432)=0,"",IF(AND($B1432&gt;0,VALUE(SUBSTITUTE($B1432,"3","0"))=$B1432),1,0)),"")</f>
        <v/>
      </c>
      <c r="G1432" s="5" t="str">
        <f>IF(PhieuBauCu!$B$2&gt;3,IF(LEN($B1432)=0,"",IF(AND($B1432&gt;0,VALUE(SUBSTITUTE($B1432,"4","0"))=$B1432),1,0)),"")</f>
        <v/>
      </c>
      <c r="H1432" s="5" t="str">
        <f>IF(PhieuBauCu!$B$2&gt;4,IF(LEN($B1432)=0,"",IF(AND($B1432&gt;0,VALUE(SUBSTITUTE($B1432,"5","0"))=$B1432),1,0)),"")</f>
        <v/>
      </c>
      <c r="I1432" s="5" t="str">
        <f>IF(PhieuBauCu!$B$2&gt;5,IF(LEN($B1432)=0,"",IF(AND($B1432&gt;0,VALUE(SUBSTITUTE($B1432,"6","0"))=$B1432),1,0)),"")</f>
        <v/>
      </c>
      <c r="J1432" s="5" t="str">
        <f>IF(PhieuBauCu!$B$2&gt;6,IF(LEN($B1432)=0,"",IF(AND($B1432&gt;0,VALUE(SUBSTITUTE($B1432,"7","0"))=$B1432),1,0)),"")</f>
        <v/>
      </c>
      <c r="K1432" s="5" t="str">
        <f>IF(PhieuBauCu!$B$2&gt;7,IF(LEN($B1432)=0,"",IF(AND($B1432&gt;0,VALUE(SUBSTITUTE($B1432,"8","0"))=$B1432),1,0)),"")</f>
        <v/>
      </c>
      <c r="L1432" s="5" t="str">
        <f>IF(PhieuBauCu!$B$2&gt;8,IF(LEN($B1432)=0,"",IF(AND($B1432&gt;0,VALUE(SUBSTITUTE($B1432,"9","0"))=$B1432),1,0)),"")</f>
        <v/>
      </c>
      <c r="M1432" s="9">
        <f t="shared" si="45"/>
        <v>0</v>
      </c>
      <c r="N1432" s="36">
        <f>IF(AND(M1432&lt;=PhieuBauCu!$B$13,M1432&gt;=1),1,0)</f>
        <v>0</v>
      </c>
    </row>
    <row r="1433" spans="1:14" ht="28.5" customHeight="1">
      <c r="A1433" s="2">
        <v>1428</v>
      </c>
      <c r="B1433" s="3"/>
      <c r="C1433" s="48" t="str">
        <f t="shared" si="44"/>
        <v/>
      </c>
      <c r="D1433" s="5" t="str">
        <f>IF(PhieuBauCu!$B$2&gt;0,IF(LEN($B1433)=0,"",IF(AND($B1433&gt;0,VALUE(SUBSTITUTE($B1433,"1","0"))=$B1433),1,0)),"")</f>
        <v/>
      </c>
      <c r="E1433" s="5" t="str">
        <f>IF(PhieuBauCu!$B$2&gt;1,IF(LEN($B1433)=0,"",IF(AND($B1433&gt;0,VALUE(SUBSTITUTE($B1433,"2","0"))=$B1433),1,0)),"")</f>
        <v/>
      </c>
      <c r="F1433" s="5" t="str">
        <f>IF(PhieuBauCu!$B$2&gt;2,IF(LEN($B1433)=0,"",IF(AND($B1433&gt;0,VALUE(SUBSTITUTE($B1433,"3","0"))=$B1433),1,0)),"")</f>
        <v/>
      </c>
      <c r="G1433" s="5" t="str">
        <f>IF(PhieuBauCu!$B$2&gt;3,IF(LEN($B1433)=0,"",IF(AND($B1433&gt;0,VALUE(SUBSTITUTE($B1433,"4","0"))=$B1433),1,0)),"")</f>
        <v/>
      </c>
      <c r="H1433" s="5" t="str">
        <f>IF(PhieuBauCu!$B$2&gt;4,IF(LEN($B1433)=0,"",IF(AND($B1433&gt;0,VALUE(SUBSTITUTE($B1433,"5","0"))=$B1433),1,0)),"")</f>
        <v/>
      </c>
      <c r="I1433" s="5" t="str">
        <f>IF(PhieuBauCu!$B$2&gt;5,IF(LEN($B1433)=0,"",IF(AND($B1433&gt;0,VALUE(SUBSTITUTE($B1433,"6","0"))=$B1433),1,0)),"")</f>
        <v/>
      </c>
      <c r="J1433" s="5" t="str">
        <f>IF(PhieuBauCu!$B$2&gt;6,IF(LEN($B1433)=0,"",IF(AND($B1433&gt;0,VALUE(SUBSTITUTE($B1433,"7","0"))=$B1433),1,0)),"")</f>
        <v/>
      </c>
      <c r="K1433" s="5" t="str">
        <f>IF(PhieuBauCu!$B$2&gt;7,IF(LEN($B1433)=0,"",IF(AND($B1433&gt;0,VALUE(SUBSTITUTE($B1433,"8","0"))=$B1433),1,0)),"")</f>
        <v/>
      </c>
      <c r="L1433" s="5" t="str">
        <f>IF(PhieuBauCu!$B$2&gt;8,IF(LEN($B1433)=0,"",IF(AND($B1433&gt;0,VALUE(SUBSTITUTE($B1433,"9","0"))=$B1433),1,0)),"")</f>
        <v/>
      </c>
      <c r="M1433" s="9">
        <f t="shared" si="45"/>
        <v>0</v>
      </c>
      <c r="N1433" s="36">
        <f>IF(AND(M1433&lt;=PhieuBauCu!$B$13,M1433&gt;=1),1,0)</f>
        <v>0</v>
      </c>
    </row>
    <row r="1434" spans="1:14" ht="28.5" customHeight="1">
      <c r="A1434" s="2">
        <v>1429</v>
      </c>
      <c r="B1434" s="3"/>
      <c r="C1434" s="48" t="str">
        <f t="shared" si="44"/>
        <v/>
      </c>
      <c r="D1434" s="5" t="str">
        <f>IF(PhieuBauCu!$B$2&gt;0,IF(LEN($B1434)=0,"",IF(AND($B1434&gt;0,VALUE(SUBSTITUTE($B1434,"1","0"))=$B1434),1,0)),"")</f>
        <v/>
      </c>
      <c r="E1434" s="5" t="str">
        <f>IF(PhieuBauCu!$B$2&gt;1,IF(LEN($B1434)=0,"",IF(AND($B1434&gt;0,VALUE(SUBSTITUTE($B1434,"2","0"))=$B1434),1,0)),"")</f>
        <v/>
      </c>
      <c r="F1434" s="5" t="str">
        <f>IF(PhieuBauCu!$B$2&gt;2,IF(LEN($B1434)=0,"",IF(AND($B1434&gt;0,VALUE(SUBSTITUTE($B1434,"3","0"))=$B1434),1,0)),"")</f>
        <v/>
      </c>
      <c r="G1434" s="5" t="str">
        <f>IF(PhieuBauCu!$B$2&gt;3,IF(LEN($B1434)=0,"",IF(AND($B1434&gt;0,VALUE(SUBSTITUTE($B1434,"4","0"))=$B1434),1,0)),"")</f>
        <v/>
      </c>
      <c r="H1434" s="5" t="str">
        <f>IF(PhieuBauCu!$B$2&gt;4,IF(LEN($B1434)=0,"",IF(AND($B1434&gt;0,VALUE(SUBSTITUTE($B1434,"5","0"))=$B1434),1,0)),"")</f>
        <v/>
      </c>
      <c r="I1434" s="5" t="str">
        <f>IF(PhieuBauCu!$B$2&gt;5,IF(LEN($B1434)=0,"",IF(AND($B1434&gt;0,VALUE(SUBSTITUTE($B1434,"6","0"))=$B1434),1,0)),"")</f>
        <v/>
      </c>
      <c r="J1434" s="5" t="str">
        <f>IF(PhieuBauCu!$B$2&gt;6,IF(LEN($B1434)=0,"",IF(AND($B1434&gt;0,VALUE(SUBSTITUTE($B1434,"7","0"))=$B1434),1,0)),"")</f>
        <v/>
      </c>
      <c r="K1434" s="5" t="str">
        <f>IF(PhieuBauCu!$B$2&gt;7,IF(LEN($B1434)=0,"",IF(AND($B1434&gt;0,VALUE(SUBSTITUTE($B1434,"8","0"))=$B1434),1,0)),"")</f>
        <v/>
      </c>
      <c r="L1434" s="5" t="str">
        <f>IF(PhieuBauCu!$B$2&gt;8,IF(LEN($B1434)=0,"",IF(AND($B1434&gt;0,VALUE(SUBSTITUTE($B1434,"9","0"))=$B1434),1,0)),"")</f>
        <v/>
      </c>
      <c r="M1434" s="9">
        <f t="shared" si="45"/>
        <v>0</v>
      </c>
      <c r="N1434" s="36">
        <f>IF(AND(M1434&lt;=PhieuBauCu!$B$13,M1434&gt;=1),1,0)</f>
        <v>0</v>
      </c>
    </row>
    <row r="1435" spans="1:14" ht="28.5" customHeight="1">
      <c r="A1435" s="2">
        <v>1430</v>
      </c>
      <c r="B1435" s="3"/>
      <c r="C1435" s="48" t="str">
        <f t="shared" si="44"/>
        <v/>
      </c>
      <c r="D1435" s="5" t="str">
        <f>IF(PhieuBauCu!$B$2&gt;0,IF(LEN($B1435)=0,"",IF(AND($B1435&gt;0,VALUE(SUBSTITUTE($B1435,"1","0"))=$B1435),1,0)),"")</f>
        <v/>
      </c>
      <c r="E1435" s="5" t="str">
        <f>IF(PhieuBauCu!$B$2&gt;1,IF(LEN($B1435)=0,"",IF(AND($B1435&gt;0,VALUE(SUBSTITUTE($B1435,"2","0"))=$B1435),1,0)),"")</f>
        <v/>
      </c>
      <c r="F1435" s="5" t="str">
        <f>IF(PhieuBauCu!$B$2&gt;2,IF(LEN($B1435)=0,"",IF(AND($B1435&gt;0,VALUE(SUBSTITUTE($B1435,"3","0"))=$B1435),1,0)),"")</f>
        <v/>
      </c>
      <c r="G1435" s="5" t="str">
        <f>IF(PhieuBauCu!$B$2&gt;3,IF(LEN($B1435)=0,"",IF(AND($B1435&gt;0,VALUE(SUBSTITUTE($B1435,"4","0"))=$B1435),1,0)),"")</f>
        <v/>
      </c>
      <c r="H1435" s="5" t="str">
        <f>IF(PhieuBauCu!$B$2&gt;4,IF(LEN($B1435)=0,"",IF(AND($B1435&gt;0,VALUE(SUBSTITUTE($B1435,"5","0"))=$B1435),1,0)),"")</f>
        <v/>
      </c>
      <c r="I1435" s="5" t="str">
        <f>IF(PhieuBauCu!$B$2&gt;5,IF(LEN($B1435)=0,"",IF(AND($B1435&gt;0,VALUE(SUBSTITUTE($B1435,"6","0"))=$B1435),1,0)),"")</f>
        <v/>
      </c>
      <c r="J1435" s="5" t="str">
        <f>IF(PhieuBauCu!$B$2&gt;6,IF(LEN($B1435)=0,"",IF(AND($B1435&gt;0,VALUE(SUBSTITUTE($B1435,"7","0"))=$B1435),1,0)),"")</f>
        <v/>
      </c>
      <c r="K1435" s="5" t="str">
        <f>IF(PhieuBauCu!$B$2&gt;7,IF(LEN($B1435)=0,"",IF(AND($B1435&gt;0,VALUE(SUBSTITUTE($B1435,"8","0"))=$B1435),1,0)),"")</f>
        <v/>
      </c>
      <c r="L1435" s="5" t="str">
        <f>IF(PhieuBauCu!$B$2&gt;8,IF(LEN($B1435)=0,"",IF(AND($B1435&gt;0,VALUE(SUBSTITUTE($B1435,"9","0"))=$B1435),1,0)),"")</f>
        <v/>
      </c>
      <c r="M1435" s="9">
        <f t="shared" si="45"/>
        <v>0</v>
      </c>
      <c r="N1435" s="36">
        <f>IF(AND(M1435&lt;=PhieuBauCu!$B$13,M1435&gt;=1),1,0)</f>
        <v>0</v>
      </c>
    </row>
    <row r="1436" spans="1:14" ht="28.5" customHeight="1">
      <c r="A1436" s="2">
        <v>1431</v>
      </c>
      <c r="B1436" s="3"/>
      <c r="C1436" s="48" t="str">
        <f t="shared" si="44"/>
        <v/>
      </c>
      <c r="D1436" s="5" t="str">
        <f>IF(PhieuBauCu!$B$2&gt;0,IF(LEN($B1436)=0,"",IF(AND($B1436&gt;0,VALUE(SUBSTITUTE($B1436,"1","0"))=$B1436),1,0)),"")</f>
        <v/>
      </c>
      <c r="E1436" s="5" t="str">
        <f>IF(PhieuBauCu!$B$2&gt;1,IF(LEN($B1436)=0,"",IF(AND($B1436&gt;0,VALUE(SUBSTITUTE($B1436,"2","0"))=$B1436),1,0)),"")</f>
        <v/>
      </c>
      <c r="F1436" s="5" t="str">
        <f>IF(PhieuBauCu!$B$2&gt;2,IF(LEN($B1436)=0,"",IF(AND($B1436&gt;0,VALUE(SUBSTITUTE($B1436,"3","0"))=$B1436),1,0)),"")</f>
        <v/>
      </c>
      <c r="G1436" s="5" t="str">
        <f>IF(PhieuBauCu!$B$2&gt;3,IF(LEN($B1436)=0,"",IF(AND($B1436&gt;0,VALUE(SUBSTITUTE($B1436,"4","0"))=$B1436),1,0)),"")</f>
        <v/>
      </c>
      <c r="H1436" s="5" t="str">
        <f>IF(PhieuBauCu!$B$2&gt;4,IF(LEN($B1436)=0,"",IF(AND($B1436&gt;0,VALUE(SUBSTITUTE($B1436,"5","0"))=$B1436),1,0)),"")</f>
        <v/>
      </c>
      <c r="I1436" s="5" t="str">
        <f>IF(PhieuBauCu!$B$2&gt;5,IF(LEN($B1436)=0,"",IF(AND($B1436&gt;0,VALUE(SUBSTITUTE($B1436,"6","0"))=$B1436),1,0)),"")</f>
        <v/>
      </c>
      <c r="J1436" s="5" t="str">
        <f>IF(PhieuBauCu!$B$2&gt;6,IF(LEN($B1436)=0,"",IF(AND($B1436&gt;0,VALUE(SUBSTITUTE($B1436,"7","0"))=$B1436),1,0)),"")</f>
        <v/>
      </c>
      <c r="K1436" s="5" t="str">
        <f>IF(PhieuBauCu!$B$2&gt;7,IF(LEN($B1436)=0,"",IF(AND($B1436&gt;0,VALUE(SUBSTITUTE($B1436,"8","0"))=$B1436),1,0)),"")</f>
        <v/>
      </c>
      <c r="L1436" s="5" t="str">
        <f>IF(PhieuBauCu!$B$2&gt;8,IF(LEN($B1436)=0,"",IF(AND($B1436&gt;0,VALUE(SUBSTITUTE($B1436,"9","0"))=$B1436),1,0)),"")</f>
        <v/>
      </c>
      <c r="M1436" s="9">
        <f t="shared" si="45"/>
        <v>0</v>
      </c>
      <c r="N1436" s="36">
        <f>IF(AND(M1436&lt;=PhieuBauCu!$B$13,M1436&gt;=1),1,0)</f>
        <v>0</v>
      </c>
    </row>
    <row r="1437" spans="1:14" ht="28.5" customHeight="1">
      <c r="A1437" s="2">
        <v>1432</v>
      </c>
      <c r="B1437" s="3"/>
      <c r="C1437" s="48" t="str">
        <f t="shared" si="44"/>
        <v/>
      </c>
      <c r="D1437" s="5" t="str">
        <f>IF(PhieuBauCu!$B$2&gt;0,IF(LEN($B1437)=0,"",IF(AND($B1437&gt;0,VALUE(SUBSTITUTE($B1437,"1","0"))=$B1437),1,0)),"")</f>
        <v/>
      </c>
      <c r="E1437" s="5" t="str">
        <f>IF(PhieuBauCu!$B$2&gt;1,IF(LEN($B1437)=0,"",IF(AND($B1437&gt;0,VALUE(SUBSTITUTE($B1437,"2","0"))=$B1437),1,0)),"")</f>
        <v/>
      </c>
      <c r="F1437" s="5" t="str">
        <f>IF(PhieuBauCu!$B$2&gt;2,IF(LEN($B1437)=0,"",IF(AND($B1437&gt;0,VALUE(SUBSTITUTE($B1437,"3","0"))=$B1437),1,0)),"")</f>
        <v/>
      </c>
      <c r="G1437" s="5" t="str">
        <f>IF(PhieuBauCu!$B$2&gt;3,IF(LEN($B1437)=0,"",IF(AND($B1437&gt;0,VALUE(SUBSTITUTE($B1437,"4","0"))=$B1437),1,0)),"")</f>
        <v/>
      </c>
      <c r="H1437" s="5" t="str">
        <f>IF(PhieuBauCu!$B$2&gt;4,IF(LEN($B1437)=0,"",IF(AND($B1437&gt;0,VALUE(SUBSTITUTE($B1437,"5","0"))=$B1437),1,0)),"")</f>
        <v/>
      </c>
      <c r="I1437" s="5" t="str">
        <f>IF(PhieuBauCu!$B$2&gt;5,IF(LEN($B1437)=0,"",IF(AND($B1437&gt;0,VALUE(SUBSTITUTE($B1437,"6","0"))=$B1437),1,0)),"")</f>
        <v/>
      </c>
      <c r="J1437" s="5" t="str">
        <f>IF(PhieuBauCu!$B$2&gt;6,IF(LEN($B1437)=0,"",IF(AND($B1437&gt;0,VALUE(SUBSTITUTE($B1437,"7","0"))=$B1437),1,0)),"")</f>
        <v/>
      </c>
      <c r="K1437" s="5" t="str">
        <f>IF(PhieuBauCu!$B$2&gt;7,IF(LEN($B1437)=0,"",IF(AND($B1437&gt;0,VALUE(SUBSTITUTE($B1437,"8","0"))=$B1437),1,0)),"")</f>
        <v/>
      </c>
      <c r="L1437" s="5" t="str">
        <f>IF(PhieuBauCu!$B$2&gt;8,IF(LEN($B1437)=0,"",IF(AND($B1437&gt;0,VALUE(SUBSTITUTE($B1437,"9","0"))=$B1437),1,0)),"")</f>
        <v/>
      </c>
      <c r="M1437" s="9">
        <f t="shared" si="45"/>
        <v>0</v>
      </c>
      <c r="N1437" s="36">
        <f>IF(AND(M1437&lt;=PhieuBauCu!$B$13,M1437&gt;=1),1,0)</f>
        <v>0</v>
      </c>
    </row>
    <row r="1438" spans="1:14" ht="28.5" customHeight="1">
      <c r="A1438" s="2">
        <v>1433</v>
      </c>
      <c r="B1438" s="3"/>
      <c r="C1438" s="48" t="str">
        <f t="shared" si="44"/>
        <v/>
      </c>
      <c r="D1438" s="5" t="str">
        <f>IF(PhieuBauCu!$B$2&gt;0,IF(LEN($B1438)=0,"",IF(AND($B1438&gt;0,VALUE(SUBSTITUTE($B1438,"1","0"))=$B1438),1,0)),"")</f>
        <v/>
      </c>
      <c r="E1438" s="5" t="str">
        <f>IF(PhieuBauCu!$B$2&gt;1,IF(LEN($B1438)=0,"",IF(AND($B1438&gt;0,VALUE(SUBSTITUTE($B1438,"2","0"))=$B1438),1,0)),"")</f>
        <v/>
      </c>
      <c r="F1438" s="5" t="str">
        <f>IF(PhieuBauCu!$B$2&gt;2,IF(LEN($B1438)=0,"",IF(AND($B1438&gt;0,VALUE(SUBSTITUTE($B1438,"3","0"))=$B1438),1,0)),"")</f>
        <v/>
      </c>
      <c r="G1438" s="5" t="str">
        <f>IF(PhieuBauCu!$B$2&gt;3,IF(LEN($B1438)=0,"",IF(AND($B1438&gt;0,VALUE(SUBSTITUTE($B1438,"4","0"))=$B1438),1,0)),"")</f>
        <v/>
      </c>
      <c r="H1438" s="5" t="str">
        <f>IF(PhieuBauCu!$B$2&gt;4,IF(LEN($B1438)=0,"",IF(AND($B1438&gt;0,VALUE(SUBSTITUTE($B1438,"5","0"))=$B1438),1,0)),"")</f>
        <v/>
      </c>
      <c r="I1438" s="5" t="str">
        <f>IF(PhieuBauCu!$B$2&gt;5,IF(LEN($B1438)=0,"",IF(AND($B1438&gt;0,VALUE(SUBSTITUTE($B1438,"6","0"))=$B1438),1,0)),"")</f>
        <v/>
      </c>
      <c r="J1438" s="5" t="str">
        <f>IF(PhieuBauCu!$B$2&gt;6,IF(LEN($B1438)=0,"",IF(AND($B1438&gt;0,VALUE(SUBSTITUTE($B1438,"7","0"))=$B1438),1,0)),"")</f>
        <v/>
      </c>
      <c r="K1438" s="5" t="str">
        <f>IF(PhieuBauCu!$B$2&gt;7,IF(LEN($B1438)=0,"",IF(AND($B1438&gt;0,VALUE(SUBSTITUTE($B1438,"8","0"))=$B1438),1,0)),"")</f>
        <v/>
      </c>
      <c r="L1438" s="5" t="str">
        <f>IF(PhieuBauCu!$B$2&gt;8,IF(LEN($B1438)=0,"",IF(AND($B1438&gt;0,VALUE(SUBSTITUTE($B1438,"9","0"))=$B1438),1,0)),"")</f>
        <v/>
      </c>
      <c r="M1438" s="9">
        <f t="shared" si="45"/>
        <v>0</v>
      </c>
      <c r="N1438" s="36">
        <f>IF(AND(M1438&lt;=PhieuBauCu!$B$13,M1438&gt;=1),1,0)</f>
        <v>0</v>
      </c>
    </row>
    <row r="1439" spans="1:14" ht="28.5" customHeight="1">
      <c r="A1439" s="2">
        <v>1434</v>
      </c>
      <c r="B1439" s="3"/>
      <c r="C1439" s="48" t="str">
        <f t="shared" si="44"/>
        <v/>
      </c>
      <c r="D1439" s="5" t="str">
        <f>IF(PhieuBauCu!$B$2&gt;0,IF(LEN($B1439)=0,"",IF(AND($B1439&gt;0,VALUE(SUBSTITUTE($B1439,"1","0"))=$B1439),1,0)),"")</f>
        <v/>
      </c>
      <c r="E1439" s="5" t="str">
        <f>IF(PhieuBauCu!$B$2&gt;1,IF(LEN($B1439)=0,"",IF(AND($B1439&gt;0,VALUE(SUBSTITUTE($B1439,"2","0"))=$B1439),1,0)),"")</f>
        <v/>
      </c>
      <c r="F1439" s="5" t="str">
        <f>IF(PhieuBauCu!$B$2&gt;2,IF(LEN($B1439)=0,"",IF(AND($B1439&gt;0,VALUE(SUBSTITUTE($B1439,"3","0"))=$B1439),1,0)),"")</f>
        <v/>
      </c>
      <c r="G1439" s="5" t="str">
        <f>IF(PhieuBauCu!$B$2&gt;3,IF(LEN($B1439)=0,"",IF(AND($B1439&gt;0,VALUE(SUBSTITUTE($B1439,"4","0"))=$B1439),1,0)),"")</f>
        <v/>
      </c>
      <c r="H1439" s="5" t="str">
        <f>IF(PhieuBauCu!$B$2&gt;4,IF(LEN($B1439)=0,"",IF(AND($B1439&gt;0,VALUE(SUBSTITUTE($B1439,"5","0"))=$B1439),1,0)),"")</f>
        <v/>
      </c>
      <c r="I1439" s="5" t="str">
        <f>IF(PhieuBauCu!$B$2&gt;5,IF(LEN($B1439)=0,"",IF(AND($B1439&gt;0,VALUE(SUBSTITUTE($B1439,"6","0"))=$B1439),1,0)),"")</f>
        <v/>
      </c>
      <c r="J1439" s="5" t="str">
        <f>IF(PhieuBauCu!$B$2&gt;6,IF(LEN($B1439)=0,"",IF(AND($B1439&gt;0,VALUE(SUBSTITUTE($B1439,"7","0"))=$B1439),1,0)),"")</f>
        <v/>
      </c>
      <c r="K1439" s="5" t="str">
        <f>IF(PhieuBauCu!$B$2&gt;7,IF(LEN($B1439)=0,"",IF(AND($B1439&gt;0,VALUE(SUBSTITUTE($B1439,"8","0"))=$B1439),1,0)),"")</f>
        <v/>
      </c>
      <c r="L1439" s="5" t="str">
        <f>IF(PhieuBauCu!$B$2&gt;8,IF(LEN($B1439)=0,"",IF(AND($B1439&gt;0,VALUE(SUBSTITUTE($B1439,"9","0"))=$B1439),1,0)),"")</f>
        <v/>
      </c>
      <c r="M1439" s="9">
        <f t="shared" si="45"/>
        <v>0</v>
      </c>
      <c r="N1439" s="36">
        <f>IF(AND(M1439&lt;=PhieuBauCu!$B$13,M1439&gt;=1),1,0)</f>
        <v>0</v>
      </c>
    </row>
    <row r="1440" spans="1:14" ht="28.5" customHeight="1">
      <c r="A1440" s="2">
        <v>1435</v>
      </c>
      <c r="B1440" s="3"/>
      <c r="C1440" s="48" t="str">
        <f t="shared" si="44"/>
        <v/>
      </c>
      <c r="D1440" s="5" t="str">
        <f>IF(PhieuBauCu!$B$2&gt;0,IF(LEN($B1440)=0,"",IF(AND($B1440&gt;0,VALUE(SUBSTITUTE($B1440,"1","0"))=$B1440),1,0)),"")</f>
        <v/>
      </c>
      <c r="E1440" s="5" t="str">
        <f>IF(PhieuBauCu!$B$2&gt;1,IF(LEN($B1440)=0,"",IF(AND($B1440&gt;0,VALUE(SUBSTITUTE($B1440,"2","0"))=$B1440),1,0)),"")</f>
        <v/>
      </c>
      <c r="F1440" s="5" t="str">
        <f>IF(PhieuBauCu!$B$2&gt;2,IF(LEN($B1440)=0,"",IF(AND($B1440&gt;0,VALUE(SUBSTITUTE($B1440,"3","0"))=$B1440),1,0)),"")</f>
        <v/>
      </c>
      <c r="G1440" s="5" t="str">
        <f>IF(PhieuBauCu!$B$2&gt;3,IF(LEN($B1440)=0,"",IF(AND($B1440&gt;0,VALUE(SUBSTITUTE($B1440,"4","0"))=$B1440),1,0)),"")</f>
        <v/>
      </c>
      <c r="H1440" s="5" t="str">
        <f>IF(PhieuBauCu!$B$2&gt;4,IF(LEN($B1440)=0,"",IF(AND($B1440&gt;0,VALUE(SUBSTITUTE($B1440,"5","0"))=$B1440),1,0)),"")</f>
        <v/>
      </c>
      <c r="I1440" s="5" t="str">
        <f>IF(PhieuBauCu!$B$2&gt;5,IF(LEN($B1440)=0,"",IF(AND($B1440&gt;0,VALUE(SUBSTITUTE($B1440,"6","0"))=$B1440),1,0)),"")</f>
        <v/>
      </c>
      <c r="J1440" s="5" t="str">
        <f>IF(PhieuBauCu!$B$2&gt;6,IF(LEN($B1440)=0,"",IF(AND($B1440&gt;0,VALUE(SUBSTITUTE($B1440,"7","0"))=$B1440),1,0)),"")</f>
        <v/>
      </c>
      <c r="K1440" s="5" t="str">
        <f>IF(PhieuBauCu!$B$2&gt;7,IF(LEN($B1440)=0,"",IF(AND($B1440&gt;0,VALUE(SUBSTITUTE($B1440,"8","0"))=$B1440),1,0)),"")</f>
        <v/>
      </c>
      <c r="L1440" s="5" t="str">
        <f>IF(PhieuBauCu!$B$2&gt;8,IF(LEN($B1440)=0,"",IF(AND($B1440&gt;0,VALUE(SUBSTITUTE($B1440,"9","0"))=$B1440),1,0)),"")</f>
        <v/>
      </c>
      <c r="M1440" s="9">
        <f t="shared" si="45"/>
        <v>0</v>
      </c>
      <c r="N1440" s="36">
        <f>IF(AND(M1440&lt;=PhieuBauCu!$B$13,M1440&gt;=1),1,0)</f>
        <v>0</v>
      </c>
    </row>
    <row r="1441" spans="1:14" ht="28.5" customHeight="1">
      <c r="A1441" s="2">
        <v>1436</v>
      </c>
      <c r="B1441" s="3"/>
      <c r="C1441" s="48" t="str">
        <f t="shared" si="44"/>
        <v/>
      </c>
      <c r="D1441" s="5" t="str">
        <f>IF(PhieuBauCu!$B$2&gt;0,IF(LEN($B1441)=0,"",IF(AND($B1441&gt;0,VALUE(SUBSTITUTE($B1441,"1","0"))=$B1441),1,0)),"")</f>
        <v/>
      </c>
      <c r="E1441" s="5" t="str">
        <f>IF(PhieuBauCu!$B$2&gt;1,IF(LEN($B1441)=0,"",IF(AND($B1441&gt;0,VALUE(SUBSTITUTE($B1441,"2","0"))=$B1441),1,0)),"")</f>
        <v/>
      </c>
      <c r="F1441" s="5" t="str">
        <f>IF(PhieuBauCu!$B$2&gt;2,IF(LEN($B1441)=0,"",IF(AND($B1441&gt;0,VALUE(SUBSTITUTE($B1441,"3","0"))=$B1441),1,0)),"")</f>
        <v/>
      </c>
      <c r="G1441" s="5" t="str">
        <f>IF(PhieuBauCu!$B$2&gt;3,IF(LEN($B1441)=0,"",IF(AND($B1441&gt;0,VALUE(SUBSTITUTE($B1441,"4","0"))=$B1441),1,0)),"")</f>
        <v/>
      </c>
      <c r="H1441" s="5" t="str">
        <f>IF(PhieuBauCu!$B$2&gt;4,IF(LEN($B1441)=0,"",IF(AND($B1441&gt;0,VALUE(SUBSTITUTE($B1441,"5","0"))=$B1441),1,0)),"")</f>
        <v/>
      </c>
      <c r="I1441" s="5" t="str">
        <f>IF(PhieuBauCu!$B$2&gt;5,IF(LEN($B1441)=0,"",IF(AND($B1441&gt;0,VALUE(SUBSTITUTE($B1441,"6","0"))=$B1441),1,0)),"")</f>
        <v/>
      </c>
      <c r="J1441" s="5" t="str">
        <f>IF(PhieuBauCu!$B$2&gt;6,IF(LEN($B1441)=0,"",IF(AND($B1441&gt;0,VALUE(SUBSTITUTE($B1441,"7","0"))=$B1441),1,0)),"")</f>
        <v/>
      </c>
      <c r="K1441" s="5" t="str">
        <f>IF(PhieuBauCu!$B$2&gt;7,IF(LEN($B1441)=0,"",IF(AND($B1441&gt;0,VALUE(SUBSTITUTE($B1441,"8","0"))=$B1441),1,0)),"")</f>
        <v/>
      </c>
      <c r="L1441" s="5" t="str">
        <f>IF(PhieuBauCu!$B$2&gt;8,IF(LEN($B1441)=0,"",IF(AND($B1441&gt;0,VALUE(SUBSTITUTE($B1441,"9","0"))=$B1441),1,0)),"")</f>
        <v/>
      </c>
      <c r="M1441" s="9">
        <f t="shared" si="45"/>
        <v>0</v>
      </c>
      <c r="N1441" s="36">
        <f>IF(AND(M1441&lt;=PhieuBauCu!$B$13,M1441&gt;=1),1,0)</f>
        <v>0</v>
      </c>
    </row>
    <row r="1442" spans="1:14" ht="28.5" customHeight="1">
      <c r="A1442" s="2">
        <v>1437</v>
      </c>
      <c r="B1442" s="3"/>
      <c r="C1442" s="48" t="str">
        <f t="shared" si="44"/>
        <v/>
      </c>
      <c r="D1442" s="5" t="str">
        <f>IF(PhieuBauCu!$B$2&gt;0,IF(LEN($B1442)=0,"",IF(AND($B1442&gt;0,VALUE(SUBSTITUTE($B1442,"1","0"))=$B1442),1,0)),"")</f>
        <v/>
      </c>
      <c r="E1442" s="5" t="str">
        <f>IF(PhieuBauCu!$B$2&gt;1,IF(LEN($B1442)=0,"",IF(AND($B1442&gt;0,VALUE(SUBSTITUTE($B1442,"2","0"))=$B1442),1,0)),"")</f>
        <v/>
      </c>
      <c r="F1442" s="5" t="str">
        <f>IF(PhieuBauCu!$B$2&gt;2,IF(LEN($B1442)=0,"",IF(AND($B1442&gt;0,VALUE(SUBSTITUTE($B1442,"3","0"))=$B1442),1,0)),"")</f>
        <v/>
      </c>
      <c r="G1442" s="5" t="str">
        <f>IF(PhieuBauCu!$B$2&gt;3,IF(LEN($B1442)=0,"",IF(AND($B1442&gt;0,VALUE(SUBSTITUTE($B1442,"4","0"))=$B1442),1,0)),"")</f>
        <v/>
      </c>
      <c r="H1442" s="5" t="str">
        <f>IF(PhieuBauCu!$B$2&gt;4,IF(LEN($B1442)=0,"",IF(AND($B1442&gt;0,VALUE(SUBSTITUTE($B1442,"5","0"))=$B1442),1,0)),"")</f>
        <v/>
      </c>
      <c r="I1442" s="5" t="str">
        <f>IF(PhieuBauCu!$B$2&gt;5,IF(LEN($B1442)=0,"",IF(AND($B1442&gt;0,VALUE(SUBSTITUTE($B1442,"6","0"))=$B1442),1,0)),"")</f>
        <v/>
      </c>
      <c r="J1442" s="5" t="str">
        <f>IF(PhieuBauCu!$B$2&gt;6,IF(LEN($B1442)=0,"",IF(AND($B1442&gt;0,VALUE(SUBSTITUTE($B1442,"7","0"))=$B1442),1,0)),"")</f>
        <v/>
      </c>
      <c r="K1442" s="5" t="str">
        <f>IF(PhieuBauCu!$B$2&gt;7,IF(LEN($B1442)=0,"",IF(AND($B1442&gt;0,VALUE(SUBSTITUTE($B1442,"8","0"))=$B1442),1,0)),"")</f>
        <v/>
      </c>
      <c r="L1442" s="5" t="str">
        <f>IF(PhieuBauCu!$B$2&gt;8,IF(LEN($B1442)=0,"",IF(AND($B1442&gt;0,VALUE(SUBSTITUTE($B1442,"9","0"))=$B1442),1,0)),"")</f>
        <v/>
      </c>
      <c r="M1442" s="9">
        <f t="shared" si="45"/>
        <v>0</v>
      </c>
      <c r="N1442" s="36">
        <f>IF(AND(M1442&lt;=PhieuBauCu!$B$13,M1442&gt;=1),1,0)</f>
        <v>0</v>
      </c>
    </row>
    <row r="1443" spans="1:14" ht="28.5" customHeight="1">
      <c r="A1443" s="2">
        <v>1438</v>
      </c>
      <c r="B1443" s="3"/>
      <c r="C1443" s="48" t="str">
        <f t="shared" si="44"/>
        <v/>
      </c>
      <c r="D1443" s="5" t="str">
        <f>IF(PhieuBauCu!$B$2&gt;0,IF(LEN($B1443)=0,"",IF(AND($B1443&gt;0,VALUE(SUBSTITUTE($B1443,"1","0"))=$B1443),1,0)),"")</f>
        <v/>
      </c>
      <c r="E1443" s="5" t="str">
        <f>IF(PhieuBauCu!$B$2&gt;1,IF(LEN($B1443)=0,"",IF(AND($B1443&gt;0,VALUE(SUBSTITUTE($B1443,"2","0"))=$B1443),1,0)),"")</f>
        <v/>
      </c>
      <c r="F1443" s="5" t="str">
        <f>IF(PhieuBauCu!$B$2&gt;2,IF(LEN($B1443)=0,"",IF(AND($B1443&gt;0,VALUE(SUBSTITUTE($B1443,"3","0"))=$B1443),1,0)),"")</f>
        <v/>
      </c>
      <c r="G1443" s="5" t="str">
        <f>IF(PhieuBauCu!$B$2&gt;3,IF(LEN($B1443)=0,"",IF(AND($B1443&gt;0,VALUE(SUBSTITUTE($B1443,"4","0"))=$B1443),1,0)),"")</f>
        <v/>
      </c>
      <c r="H1443" s="5" t="str">
        <f>IF(PhieuBauCu!$B$2&gt;4,IF(LEN($B1443)=0,"",IF(AND($B1443&gt;0,VALUE(SUBSTITUTE($B1443,"5","0"))=$B1443),1,0)),"")</f>
        <v/>
      </c>
      <c r="I1443" s="5" t="str">
        <f>IF(PhieuBauCu!$B$2&gt;5,IF(LEN($B1443)=0,"",IF(AND($B1443&gt;0,VALUE(SUBSTITUTE($B1443,"6","0"))=$B1443),1,0)),"")</f>
        <v/>
      </c>
      <c r="J1443" s="5" t="str">
        <f>IF(PhieuBauCu!$B$2&gt;6,IF(LEN($B1443)=0,"",IF(AND($B1443&gt;0,VALUE(SUBSTITUTE($B1443,"7","0"))=$B1443),1,0)),"")</f>
        <v/>
      </c>
      <c r="K1443" s="5" t="str">
        <f>IF(PhieuBauCu!$B$2&gt;7,IF(LEN($B1443)=0,"",IF(AND($B1443&gt;0,VALUE(SUBSTITUTE($B1443,"8","0"))=$B1443),1,0)),"")</f>
        <v/>
      </c>
      <c r="L1443" s="5" t="str">
        <f>IF(PhieuBauCu!$B$2&gt;8,IF(LEN($B1443)=0,"",IF(AND($B1443&gt;0,VALUE(SUBSTITUTE($B1443,"9","0"))=$B1443),1,0)),"")</f>
        <v/>
      </c>
      <c r="M1443" s="9">
        <f t="shared" si="45"/>
        <v>0</v>
      </c>
      <c r="N1443" s="36">
        <f>IF(AND(M1443&lt;=PhieuBauCu!$B$13,M1443&gt;=1),1,0)</f>
        <v>0</v>
      </c>
    </row>
    <row r="1444" spans="1:14" ht="28.5" customHeight="1">
      <c r="A1444" s="2">
        <v>1439</v>
      </c>
      <c r="B1444" s="3"/>
      <c r="C1444" s="48" t="str">
        <f t="shared" si="44"/>
        <v/>
      </c>
      <c r="D1444" s="5" t="str">
        <f>IF(PhieuBauCu!$B$2&gt;0,IF(LEN($B1444)=0,"",IF(AND($B1444&gt;0,VALUE(SUBSTITUTE($B1444,"1","0"))=$B1444),1,0)),"")</f>
        <v/>
      </c>
      <c r="E1444" s="5" t="str">
        <f>IF(PhieuBauCu!$B$2&gt;1,IF(LEN($B1444)=0,"",IF(AND($B1444&gt;0,VALUE(SUBSTITUTE($B1444,"2","0"))=$B1444),1,0)),"")</f>
        <v/>
      </c>
      <c r="F1444" s="5" t="str">
        <f>IF(PhieuBauCu!$B$2&gt;2,IF(LEN($B1444)=0,"",IF(AND($B1444&gt;0,VALUE(SUBSTITUTE($B1444,"3","0"))=$B1444),1,0)),"")</f>
        <v/>
      </c>
      <c r="G1444" s="5" t="str">
        <f>IF(PhieuBauCu!$B$2&gt;3,IF(LEN($B1444)=0,"",IF(AND($B1444&gt;0,VALUE(SUBSTITUTE($B1444,"4","0"))=$B1444),1,0)),"")</f>
        <v/>
      </c>
      <c r="H1444" s="5" t="str">
        <f>IF(PhieuBauCu!$B$2&gt;4,IF(LEN($B1444)=0,"",IF(AND($B1444&gt;0,VALUE(SUBSTITUTE($B1444,"5","0"))=$B1444),1,0)),"")</f>
        <v/>
      </c>
      <c r="I1444" s="5" t="str">
        <f>IF(PhieuBauCu!$B$2&gt;5,IF(LEN($B1444)=0,"",IF(AND($B1444&gt;0,VALUE(SUBSTITUTE($B1444,"6","0"))=$B1444),1,0)),"")</f>
        <v/>
      </c>
      <c r="J1444" s="5" t="str">
        <f>IF(PhieuBauCu!$B$2&gt;6,IF(LEN($B1444)=0,"",IF(AND($B1444&gt;0,VALUE(SUBSTITUTE($B1444,"7","0"))=$B1444),1,0)),"")</f>
        <v/>
      </c>
      <c r="K1444" s="5" t="str">
        <f>IF(PhieuBauCu!$B$2&gt;7,IF(LEN($B1444)=0,"",IF(AND($B1444&gt;0,VALUE(SUBSTITUTE($B1444,"8","0"))=$B1444),1,0)),"")</f>
        <v/>
      </c>
      <c r="L1444" s="5" t="str">
        <f>IF(PhieuBauCu!$B$2&gt;8,IF(LEN($B1444)=0,"",IF(AND($B1444&gt;0,VALUE(SUBSTITUTE($B1444,"9","0"))=$B1444),1,0)),"")</f>
        <v/>
      </c>
      <c r="M1444" s="9">
        <f t="shared" si="45"/>
        <v>0</v>
      </c>
      <c r="N1444" s="36">
        <f>IF(AND(M1444&lt;=PhieuBauCu!$B$13,M1444&gt;=1),1,0)</f>
        <v>0</v>
      </c>
    </row>
    <row r="1445" spans="1:14" ht="28.5" customHeight="1">
      <c r="A1445" s="2">
        <v>1440</v>
      </c>
      <c r="B1445" s="3"/>
      <c r="C1445" s="48" t="str">
        <f t="shared" si="44"/>
        <v/>
      </c>
      <c r="D1445" s="5" t="str">
        <f>IF(PhieuBauCu!$B$2&gt;0,IF(LEN($B1445)=0,"",IF(AND($B1445&gt;0,VALUE(SUBSTITUTE($B1445,"1","0"))=$B1445),1,0)),"")</f>
        <v/>
      </c>
      <c r="E1445" s="5" t="str">
        <f>IF(PhieuBauCu!$B$2&gt;1,IF(LEN($B1445)=0,"",IF(AND($B1445&gt;0,VALUE(SUBSTITUTE($B1445,"2","0"))=$B1445),1,0)),"")</f>
        <v/>
      </c>
      <c r="F1445" s="5" t="str">
        <f>IF(PhieuBauCu!$B$2&gt;2,IF(LEN($B1445)=0,"",IF(AND($B1445&gt;0,VALUE(SUBSTITUTE($B1445,"3","0"))=$B1445),1,0)),"")</f>
        <v/>
      </c>
      <c r="G1445" s="5" t="str">
        <f>IF(PhieuBauCu!$B$2&gt;3,IF(LEN($B1445)=0,"",IF(AND($B1445&gt;0,VALUE(SUBSTITUTE($B1445,"4","0"))=$B1445),1,0)),"")</f>
        <v/>
      </c>
      <c r="H1445" s="5" t="str">
        <f>IF(PhieuBauCu!$B$2&gt;4,IF(LEN($B1445)=0,"",IF(AND($B1445&gt;0,VALUE(SUBSTITUTE($B1445,"5","0"))=$B1445),1,0)),"")</f>
        <v/>
      </c>
      <c r="I1445" s="5" t="str">
        <f>IF(PhieuBauCu!$B$2&gt;5,IF(LEN($B1445)=0,"",IF(AND($B1445&gt;0,VALUE(SUBSTITUTE($B1445,"6","0"))=$B1445),1,0)),"")</f>
        <v/>
      </c>
      <c r="J1445" s="5" t="str">
        <f>IF(PhieuBauCu!$B$2&gt;6,IF(LEN($B1445)=0,"",IF(AND($B1445&gt;0,VALUE(SUBSTITUTE($B1445,"7","0"))=$B1445),1,0)),"")</f>
        <v/>
      </c>
      <c r="K1445" s="5" t="str">
        <f>IF(PhieuBauCu!$B$2&gt;7,IF(LEN($B1445)=0,"",IF(AND($B1445&gt;0,VALUE(SUBSTITUTE($B1445,"8","0"))=$B1445),1,0)),"")</f>
        <v/>
      </c>
      <c r="L1445" s="5" t="str">
        <f>IF(PhieuBauCu!$B$2&gt;8,IF(LEN($B1445)=0,"",IF(AND($B1445&gt;0,VALUE(SUBSTITUTE($B1445,"9","0"))=$B1445),1,0)),"")</f>
        <v/>
      </c>
      <c r="M1445" s="9">
        <f t="shared" si="45"/>
        <v>0</v>
      </c>
      <c r="N1445" s="36">
        <f>IF(AND(M1445&lt;=PhieuBauCu!$B$13,M1445&gt;=1),1,0)</f>
        <v>0</v>
      </c>
    </row>
    <row r="1446" spans="1:14" ht="28.5" customHeight="1">
      <c r="A1446" s="2">
        <v>1441</v>
      </c>
      <c r="B1446" s="3"/>
      <c r="C1446" s="48" t="str">
        <f t="shared" si="44"/>
        <v/>
      </c>
      <c r="D1446" s="5" t="str">
        <f>IF(PhieuBauCu!$B$2&gt;0,IF(LEN($B1446)=0,"",IF(AND($B1446&gt;0,VALUE(SUBSTITUTE($B1446,"1","0"))=$B1446),1,0)),"")</f>
        <v/>
      </c>
      <c r="E1446" s="5" t="str">
        <f>IF(PhieuBauCu!$B$2&gt;1,IF(LEN($B1446)=0,"",IF(AND($B1446&gt;0,VALUE(SUBSTITUTE($B1446,"2","0"))=$B1446),1,0)),"")</f>
        <v/>
      </c>
      <c r="F1446" s="5" t="str">
        <f>IF(PhieuBauCu!$B$2&gt;2,IF(LEN($B1446)=0,"",IF(AND($B1446&gt;0,VALUE(SUBSTITUTE($B1446,"3","0"))=$B1446),1,0)),"")</f>
        <v/>
      </c>
      <c r="G1446" s="5" t="str">
        <f>IF(PhieuBauCu!$B$2&gt;3,IF(LEN($B1446)=0,"",IF(AND($B1446&gt;0,VALUE(SUBSTITUTE($B1446,"4","0"))=$B1446),1,0)),"")</f>
        <v/>
      </c>
      <c r="H1446" s="5" t="str">
        <f>IF(PhieuBauCu!$B$2&gt;4,IF(LEN($B1446)=0,"",IF(AND($B1446&gt;0,VALUE(SUBSTITUTE($B1446,"5","0"))=$B1446),1,0)),"")</f>
        <v/>
      </c>
      <c r="I1446" s="5" t="str">
        <f>IF(PhieuBauCu!$B$2&gt;5,IF(LEN($B1446)=0,"",IF(AND($B1446&gt;0,VALUE(SUBSTITUTE($B1446,"6","0"))=$B1446),1,0)),"")</f>
        <v/>
      </c>
      <c r="J1446" s="5" t="str">
        <f>IF(PhieuBauCu!$B$2&gt;6,IF(LEN($B1446)=0,"",IF(AND($B1446&gt;0,VALUE(SUBSTITUTE($B1446,"7","0"))=$B1446),1,0)),"")</f>
        <v/>
      </c>
      <c r="K1446" s="5" t="str">
        <f>IF(PhieuBauCu!$B$2&gt;7,IF(LEN($B1446)=0,"",IF(AND($B1446&gt;0,VALUE(SUBSTITUTE($B1446,"8","0"))=$B1446),1,0)),"")</f>
        <v/>
      </c>
      <c r="L1446" s="5" t="str">
        <f>IF(PhieuBauCu!$B$2&gt;8,IF(LEN($B1446)=0,"",IF(AND($B1446&gt;0,VALUE(SUBSTITUTE($B1446,"9","0"))=$B1446),1,0)),"")</f>
        <v/>
      </c>
      <c r="M1446" s="9">
        <f t="shared" si="45"/>
        <v>0</v>
      </c>
      <c r="N1446" s="36">
        <f>IF(AND(M1446&lt;=PhieuBauCu!$B$13,M1446&gt;=1),1,0)</f>
        <v>0</v>
      </c>
    </row>
    <row r="1447" spans="1:14" ht="28.5" customHeight="1">
      <c r="A1447" s="2">
        <v>1442</v>
      </c>
      <c r="B1447" s="3"/>
      <c r="C1447" s="48" t="str">
        <f t="shared" si="44"/>
        <v/>
      </c>
      <c r="D1447" s="5" t="str">
        <f>IF(PhieuBauCu!$B$2&gt;0,IF(LEN($B1447)=0,"",IF(AND($B1447&gt;0,VALUE(SUBSTITUTE($B1447,"1","0"))=$B1447),1,0)),"")</f>
        <v/>
      </c>
      <c r="E1447" s="5" t="str">
        <f>IF(PhieuBauCu!$B$2&gt;1,IF(LEN($B1447)=0,"",IF(AND($B1447&gt;0,VALUE(SUBSTITUTE($B1447,"2","0"))=$B1447),1,0)),"")</f>
        <v/>
      </c>
      <c r="F1447" s="5" t="str">
        <f>IF(PhieuBauCu!$B$2&gt;2,IF(LEN($B1447)=0,"",IF(AND($B1447&gt;0,VALUE(SUBSTITUTE($B1447,"3","0"))=$B1447),1,0)),"")</f>
        <v/>
      </c>
      <c r="G1447" s="5" t="str">
        <f>IF(PhieuBauCu!$B$2&gt;3,IF(LEN($B1447)=0,"",IF(AND($B1447&gt;0,VALUE(SUBSTITUTE($B1447,"4","0"))=$B1447),1,0)),"")</f>
        <v/>
      </c>
      <c r="H1447" s="5" t="str">
        <f>IF(PhieuBauCu!$B$2&gt;4,IF(LEN($B1447)=0,"",IF(AND($B1447&gt;0,VALUE(SUBSTITUTE($B1447,"5","0"))=$B1447),1,0)),"")</f>
        <v/>
      </c>
      <c r="I1447" s="5" t="str">
        <f>IF(PhieuBauCu!$B$2&gt;5,IF(LEN($B1447)=0,"",IF(AND($B1447&gt;0,VALUE(SUBSTITUTE($B1447,"6","0"))=$B1447),1,0)),"")</f>
        <v/>
      </c>
      <c r="J1447" s="5" t="str">
        <f>IF(PhieuBauCu!$B$2&gt;6,IF(LEN($B1447)=0,"",IF(AND($B1447&gt;0,VALUE(SUBSTITUTE($B1447,"7","0"))=$B1447),1,0)),"")</f>
        <v/>
      </c>
      <c r="K1447" s="5" t="str">
        <f>IF(PhieuBauCu!$B$2&gt;7,IF(LEN($B1447)=0,"",IF(AND($B1447&gt;0,VALUE(SUBSTITUTE($B1447,"8","0"))=$B1447),1,0)),"")</f>
        <v/>
      </c>
      <c r="L1447" s="5" t="str">
        <f>IF(PhieuBauCu!$B$2&gt;8,IF(LEN($B1447)=0,"",IF(AND($B1447&gt;0,VALUE(SUBSTITUTE($B1447,"9","0"))=$B1447),1,0)),"")</f>
        <v/>
      </c>
      <c r="M1447" s="9">
        <f t="shared" si="45"/>
        <v>0</v>
      </c>
      <c r="N1447" s="36">
        <f>IF(AND(M1447&lt;=PhieuBauCu!$B$13,M1447&gt;=1),1,0)</f>
        <v>0</v>
      </c>
    </row>
    <row r="1448" spans="1:14" ht="28.5" customHeight="1">
      <c r="A1448" s="2">
        <v>1443</v>
      </c>
      <c r="B1448" s="3"/>
      <c r="C1448" s="48" t="str">
        <f t="shared" si="44"/>
        <v/>
      </c>
      <c r="D1448" s="5" t="str">
        <f>IF(PhieuBauCu!$B$2&gt;0,IF(LEN($B1448)=0,"",IF(AND($B1448&gt;0,VALUE(SUBSTITUTE($B1448,"1","0"))=$B1448),1,0)),"")</f>
        <v/>
      </c>
      <c r="E1448" s="5" t="str">
        <f>IF(PhieuBauCu!$B$2&gt;1,IF(LEN($B1448)=0,"",IF(AND($B1448&gt;0,VALUE(SUBSTITUTE($B1448,"2","0"))=$B1448),1,0)),"")</f>
        <v/>
      </c>
      <c r="F1448" s="5" t="str">
        <f>IF(PhieuBauCu!$B$2&gt;2,IF(LEN($B1448)=0,"",IF(AND($B1448&gt;0,VALUE(SUBSTITUTE($B1448,"3","0"))=$B1448),1,0)),"")</f>
        <v/>
      </c>
      <c r="G1448" s="5" t="str">
        <f>IF(PhieuBauCu!$B$2&gt;3,IF(LEN($B1448)=0,"",IF(AND($B1448&gt;0,VALUE(SUBSTITUTE($B1448,"4","0"))=$B1448),1,0)),"")</f>
        <v/>
      </c>
      <c r="H1448" s="5" t="str">
        <f>IF(PhieuBauCu!$B$2&gt;4,IF(LEN($B1448)=0,"",IF(AND($B1448&gt;0,VALUE(SUBSTITUTE($B1448,"5","0"))=$B1448),1,0)),"")</f>
        <v/>
      </c>
      <c r="I1448" s="5" t="str">
        <f>IF(PhieuBauCu!$B$2&gt;5,IF(LEN($B1448)=0,"",IF(AND($B1448&gt;0,VALUE(SUBSTITUTE($B1448,"6","0"))=$B1448),1,0)),"")</f>
        <v/>
      </c>
      <c r="J1448" s="5" t="str">
        <f>IF(PhieuBauCu!$B$2&gt;6,IF(LEN($B1448)=0,"",IF(AND($B1448&gt;0,VALUE(SUBSTITUTE($B1448,"7","0"))=$B1448),1,0)),"")</f>
        <v/>
      </c>
      <c r="K1448" s="5" t="str">
        <f>IF(PhieuBauCu!$B$2&gt;7,IF(LEN($B1448)=0,"",IF(AND($B1448&gt;0,VALUE(SUBSTITUTE($B1448,"8","0"))=$B1448),1,0)),"")</f>
        <v/>
      </c>
      <c r="L1448" s="5" t="str">
        <f>IF(PhieuBauCu!$B$2&gt;8,IF(LEN($B1448)=0,"",IF(AND($B1448&gt;0,VALUE(SUBSTITUTE($B1448,"9","0"))=$B1448),1,0)),"")</f>
        <v/>
      </c>
      <c r="M1448" s="9">
        <f t="shared" si="45"/>
        <v>0</v>
      </c>
      <c r="N1448" s="36">
        <f>IF(AND(M1448&lt;=PhieuBauCu!$B$13,M1448&gt;=1),1,0)</f>
        <v>0</v>
      </c>
    </row>
    <row r="1449" spans="1:14" ht="28.5" customHeight="1">
      <c r="A1449" s="2">
        <v>1444</v>
      </c>
      <c r="B1449" s="3"/>
      <c r="C1449" s="48" t="str">
        <f t="shared" si="44"/>
        <v/>
      </c>
      <c r="D1449" s="5" t="str">
        <f>IF(PhieuBauCu!$B$2&gt;0,IF(LEN($B1449)=0,"",IF(AND($B1449&gt;0,VALUE(SUBSTITUTE($B1449,"1","0"))=$B1449),1,0)),"")</f>
        <v/>
      </c>
      <c r="E1449" s="5" t="str">
        <f>IF(PhieuBauCu!$B$2&gt;1,IF(LEN($B1449)=0,"",IF(AND($B1449&gt;0,VALUE(SUBSTITUTE($B1449,"2","0"))=$B1449),1,0)),"")</f>
        <v/>
      </c>
      <c r="F1449" s="5" t="str">
        <f>IF(PhieuBauCu!$B$2&gt;2,IF(LEN($B1449)=0,"",IF(AND($B1449&gt;0,VALUE(SUBSTITUTE($B1449,"3","0"))=$B1449),1,0)),"")</f>
        <v/>
      </c>
      <c r="G1449" s="5" t="str">
        <f>IF(PhieuBauCu!$B$2&gt;3,IF(LEN($B1449)=0,"",IF(AND($B1449&gt;0,VALUE(SUBSTITUTE($B1449,"4","0"))=$B1449),1,0)),"")</f>
        <v/>
      </c>
      <c r="H1449" s="5" t="str">
        <f>IF(PhieuBauCu!$B$2&gt;4,IF(LEN($B1449)=0,"",IF(AND($B1449&gt;0,VALUE(SUBSTITUTE($B1449,"5","0"))=$B1449),1,0)),"")</f>
        <v/>
      </c>
      <c r="I1449" s="5" t="str">
        <f>IF(PhieuBauCu!$B$2&gt;5,IF(LEN($B1449)=0,"",IF(AND($B1449&gt;0,VALUE(SUBSTITUTE($B1449,"6","0"))=$B1449),1,0)),"")</f>
        <v/>
      </c>
      <c r="J1449" s="5" t="str">
        <f>IF(PhieuBauCu!$B$2&gt;6,IF(LEN($B1449)=0,"",IF(AND($B1449&gt;0,VALUE(SUBSTITUTE($B1449,"7","0"))=$B1449),1,0)),"")</f>
        <v/>
      </c>
      <c r="K1449" s="5" t="str">
        <f>IF(PhieuBauCu!$B$2&gt;7,IF(LEN($B1449)=0,"",IF(AND($B1449&gt;0,VALUE(SUBSTITUTE($B1449,"8","0"))=$B1449),1,0)),"")</f>
        <v/>
      </c>
      <c r="L1449" s="5" t="str">
        <f>IF(PhieuBauCu!$B$2&gt;8,IF(LEN($B1449)=0,"",IF(AND($B1449&gt;0,VALUE(SUBSTITUTE($B1449,"9","0"))=$B1449),1,0)),"")</f>
        <v/>
      </c>
      <c r="M1449" s="9">
        <f t="shared" si="45"/>
        <v>0</v>
      </c>
      <c r="N1449" s="36">
        <f>IF(AND(M1449&lt;=PhieuBauCu!$B$13,M1449&gt;=1),1,0)</f>
        <v>0</v>
      </c>
    </row>
    <row r="1450" spans="1:14" ht="28.5" customHeight="1">
      <c r="A1450" s="2">
        <v>1445</v>
      </c>
      <c r="B1450" s="3"/>
      <c r="C1450" s="48" t="str">
        <f t="shared" si="44"/>
        <v/>
      </c>
      <c r="D1450" s="5" t="str">
        <f>IF(PhieuBauCu!$B$2&gt;0,IF(LEN($B1450)=0,"",IF(AND($B1450&gt;0,VALUE(SUBSTITUTE($B1450,"1","0"))=$B1450),1,0)),"")</f>
        <v/>
      </c>
      <c r="E1450" s="5" t="str">
        <f>IF(PhieuBauCu!$B$2&gt;1,IF(LEN($B1450)=0,"",IF(AND($B1450&gt;0,VALUE(SUBSTITUTE($B1450,"2","0"))=$B1450),1,0)),"")</f>
        <v/>
      </c>
      <c r="F1450" s="5" t="str">
        <f>IF(PhieuBauCu!$B$2&gt;2,IF(LEN($B1450)=0,"",IF(AND($B1450&gt;0,VALUE(SUBSTITUTE($B1450,"3","0"))=$B1450),1,0)),"")</f>
        <v/>
      </c>
      <c r="G1450" s="5" t="str">
        <f>IF(PhieuBauCu!$B$2&gt;3,IF(LEN($B1450)=0,"",IF(AND($B1450&gt;0,VALUE(SUBSTITUTE($B1450,"4","0"))=$B1450),1,0)),"")</f>
        <v/>
      </c>
      <c r="H1450" s="5" t="str">
        <f>IF(PhieuBauCu!$B$2&gt;4,IF(LEN($B1450)=0,"",IF(AND($B1450&gt;0,VALUE(SUBSTITUTE($B1450,"5","0"))=$B1450),1,0)),"")</f>
        <v/>
      </c>
      <c r="I1450" s="5" t="str">
        <f>IF(PhieuBauCu!$B$2&gt;5,IF(LEN($B1450)=0,"",IF(AND($B1450&gt;0,VALUE(SUBSTITUTE($B1450,"6","0"))=$B1450),1,0)),"")</f>
        <v/>
      </c>
      <c r="J1450" s="5" t="str">
        <f>IF(PhieuBauCu!$B$2&gt;6,IF(LEN($B1450)=0,"",IF(AND($B1450&gt;0,VALUE(SUBSTITUTE($B1450,"7","0"))=$B1450),1,0)),"")</f>
        <v/>
      </c>
      <c r="K1450" s="5" t="str">
        <f>IF(PhieuBauCu!$B$2&gt;7,IF(LEN($B1450)=0,"",IF(AND($B1450&gt;0,VALUE(SUBSTITUTE($B1450,"8","0"))=$B1450),1,0)),"")</f>
        <v/>
      </c>
      <c r="L1450" s="5" t="str">
        <f>IF(PhieuBauCu!$B$2&gt;8,IF(LEN($B1450)=0,"",IF(AND($B1450&gt;0,VALUE(SUBSTITUTE($B1450,"9","0"))=$B1450),1,0)),"")</f>
        <v/>
      </c>
      <c r="M1450" s="9">
        <f t="shared" si="45"/>
        <v>0</v>
      </c>
      <c r="N1450" s="36">
        <f>IF(AND(M1450&lt;=PhieuBauCu!$B$13,M1450&gt;=1),1,0)</f>
        <v>0</v>
      </c>
    </row>
    <row r="1451" spans="1:14" ht="28.5" customHeight="1">
      <c r="A1451" s="2">
        <v>1446</v>
      </c>
      <c r="B1451" s="3"/>
      <c r="C1451" s="48" t="str">
        <f t="shared" si="44"/>
        <v/>
      </c>
      <c r="D1451" s="5" t="str">
        <f>IF(PhieuBauCu!$B$2&gt;0,IF(LEN($B1451)=0,"",IF(AND($B1451&gt;0,VALUE(SUBSTITUTE($B1451,"1","0"))=$B1451),1,0)),"")</f>
        <v/>
      </c>
      <c r="E1451" s="5" t="str">
        <f>IF(PhieuBauCu!$B$2&gt;1,IF(LEN($B1451)=0,"",IF(AND($B1451&gt;0,VALUE(SUBSTITUTE($B1451,"2","0"))=$B1451),1,0)),"")</f>
        <v/>
      </c>
      <c r="F1451" s="5" t="str">
        <f>IF(PhieuBauCu!$B$2&gt;2,IF(LEN($B1451)=0,"",IF(AND($B1451&gt;0,VALUE(SUBSTITUTE($B1451,"3","0"))=$B1451),1,0)),"")</f>
        <v/>
      </c>
      <c r="G1451" s="5" t="str">
        <f>IF(PhieuBauCu!$B$2&gt;3,IF(LEN($B1451)=0,"",IF(AND($B1451&gt;0,VALUE(SUBSTITUTE($B1451,"4","0"))=$B1451),1,0)),"")</f>
        <v/>
      </c>
      <c r="H1451" s="5" t="str">
        <f>IF(PhieuBauCu!$B$2&gt;4,IF(LEN($B1451)=0,"",IF(AND($B1451&gt;0,VALUE(SUBSTITUTE($B1451,"5","0"))=$B1451),1,0)),"")</f>
        <v/>
      </c>
      <c r="I1451" s="5" t="str">
        <f>IF(PhieuBauCu!$B$2&gt;5,IF(LEN($B1451)=0,"",IF(AND($B1451&gt;0,VALUE(SUBSTITUTE($B1451,"6","0"))=$B1451),1,0)),"")</f>
        <v/>
      </c>
      <c r="J1451" s="5" t="str">
        <f>IF(PhieuBauCu!$B$2&gt;6,IF(LEN($B1451)=0,"",IF(AND($B1451&gt;0,VALUE(SUBSTITUTE($B1451,"7","0"))=$B1451),1,0)),"")</f>
        <v/>
      </c>
      <c r="K1451" s="5" t="str">
        <f>IF(PhieuBauCu!$B$2&gt;7,IF(LEN($B1451)=0,"",IF(AND($B1451&gt;0,VALUE(SUBSTITUTE($B1451,"8","0"))=$B1451),1,0)),"")</f>
        <v/>
      </c>
      <c r="L1451" s="5" t="str">
        <f>IF(PhieuBauCu!$B$2&gt;8,IF(LEN($B1451)=0,"",IF(AND($B1451&gt;0,VALUE(SUBSTITUTE($B1451,"9","0"))=$B1451),1,0)),"")</f>
        <v/>
      </c>
      <c r="M1451" s="9">
        <f t="shared" si="45"/>
        <v>0</v>
      </c>
      <c r="N1451" s="36">
        <f>IF(AND(M1451&lt;=PhieuBauCu!$B$13,M1451&gt;=1),1,0)</f>
        <v>0</v>
      </c>
    </row>
    <row r="1452" spans="1:14" ht="28.5" customHeight="1">
      <c r="A1452" s="2">
        <v>1447</v>
      </c>
      <c r="B1452" s="3"/>
      <c r="C1452" s="48" t="str">
        <f t="shared" si="44"/>
        <v/>
      </c>
      <c r="D1452" s="5" t="str">
        <f>IF(PhieuBauCu!$B$2&gt;0,IF(LEN($B1452)=0,"",IF(AND($B1452&gt;0,VALUE(SUBSTITUTE($B1452,"1","0"))=$B1452),1,0)),"")</f>
        <v/>
      </c>
      <c r="E1452" s="5" t="str">
        <f>IF(PhieuBauCu!$B$2&gt;1,IF(LEN($B1452)=0,"",IF(AND($B1452&gt;0,VALUE(SUBSTITUTE($B1452,"2","0"))=$B1452),1,0)),"")</f>
        <v/>
      </c>
      <c r="F1452" s="5" t="str">
        <f>IF(PhieuBauCu!$B$2&gt;2,IF(LEN($B1452)=0,"",IF(AND($B1452&gt;0,VALUE(SUBSTITUTE($B1452,"3","0"))=$B1452),1,0)),"")</f>
        <v/>
      </c>
      <c r="G1452" s="5" t="str">
        <f>IF(PhieuBauCu!$B$2&gt;3,IF(LEN($B1452)=0,"",IF(AND($B1452&gt;0,VALUE(SUBSTITUTE($B1452,"4","0"))=$B1452),1,0)),"")</f>
        <v/>
      </c>
      <c r="H1452" s="5" t="str">
        <f>IF(PhieuBauCu!$B$2&gt;4,IF(LEN($B1452)=0,"",IF(AND($B1452&gt;0,VALUE(SUBSTITUTE($B1452,"5","0"))=$B1452),1,0)),"")</f>
        <v/>
      </c>
      <c r="I1452" s="5" t="str">
        <f>IF(PhieuBauCu!$B$2&gt;5,IF(LEN($B1452)=0,"",IF(AND($B1452&gt;0,VALUE(SUBSTITUTE($B1452,"6","0"))=$B1452),1,0)),"")</f>
        <v/>
      </c>
      <c r="J1452" s="5" t="str">
        <f>IF(PhieuBauCu!$B$2&gt;6,IF(LEN($B1452)=0,"",IF(AND($B1452&gt;0,VALUE(SUBSTITUTE($B1452,"7","0"))=$B1452),1,0)),"")</f>
        <v/>
      </c>
      <c r="K1452" s="5" t="str">
        <f>IF(PhieuBauCu!$B$2&gt;7,IF(LEN($B1452)=0,"",IF(AND($B1452&gt;0,VALUE(SUBSTITUTE($B1452,"8","0"))=$B1452),1,0)),"")</f>
        <v/>
      </c>
      <c r="L1452" s="5" t="str">
        <f>IF(PhieuBauCu!$B$2&gt;8,IF(LEN($B1452)=0,"",IF(AND($B1452&gt;0,VALUE(SUBSTITUTE($B1452,"9","0"))=$B1452),1,0)),"")</f>
        <v/>
      </c>
      <c r="M1452" s="9">
        <f t="shared" si="45"/>
        <v>0</v>
      </c>
      <c r="N1452" s="36">
        <f>IF(AND(M1452&lt;=PhieuBauCu!$B$13,M1452&gt;=1),1,0)</f>
        <v>0</v>
      </c>
    </row>
    <row r="1453" spans="1:14" ht="28.5" customHeight="1">
      <c r="A1453" s="2">
        <v>1448</v>
      </c>
      <c r="B1453" s="3"/>
      <c r="C1453" s="48" t="str">
        <f t="shared" si="44"/>
        <v/>
      </c>
      <c r="D1453" s="5" t="str">
        <f>IF(PhieuBauCu!$B$2&gt;0,IF(LEN($B1453)=0,"",IF(AND($B1453&gt;0,VALUE(SUBSTITUTE($B1453,"1","0"))=$B1453),1,0)),"")</f>
        <v/>
      </c>
      <c r="E1453" s="5" t="str">
        <f>IF(PhieuBauCu!$B$2&gt;1,IF(LEN($B1453)=0,"",IF(AND($B1453&gt;0,VALUE(SUBSTITUTE($B1453,"2","0"))=$B1453),1,0)),"")</f>
        <v/>
      </c>
      <c r="F1453" s="5" t="str">
        <f>IF(PhieuBauCu!$B$2&gt;2,IF(LEN($B1453)=0,"",IF(AND($B1453&gt;0,VALUE(SUBSTITUTE($B1453,"3","0"))=$B1453),1,0)),"")</f>
        <v/>
      </c>
      <c r="G1453" s="5" t="str">
        <f>IF(PhieuBauCu!$B$2&gt;3,IF(LEN($B1453)=0,"",IF(AND($B1453&gt;0,VALUE(SUBSTITUTE($B1453,"4","0"))=$B1453),1,0)),"")</f>
        <v/>
      </c>
      <c r="H1453" s="5" t="str">
        <f>IF(PhieuBauCu!$B$2&gt;4,IF(LEN($B1453)=0,"",IF(AND($B1453&gt;0,VALUE(SUBSTITUTE($B1453,"5","0"))=$B1453),1,0)),"")</f>
        <v/>
      </c>
      <c r="I1453" s="5" t="str">
        <f>IF(PhieuBauCu!$B$2&gt;5,IF(LEN($B1453)=0,"",IF(AND($B1453&gt;0,VALUE(SUBSTITUTE($B1453,"6","0"))=$B1453),1,0)),"")</f>
        <v/>
      </c>
      <c r="J1453" s="5" t="str">
        <f>IF(PhieuBauCu!$B$2&gt;6,IF(LEN($B1453)=0,"",IF(AND($B1453&gt;0,VALUE(SUBSTITUTE($B1453,"7","0"))=$B1453),1,0)),"")</f>
        <v/>
      </c>
      <c r="K1453" s="5" t="str">
        <f>IF(PhieuBauCu!$B$2&gt;7,IF(LEN($B1453)=0,"",IF(AND($B1453&gt;0,VALUE(SUBSTITUTE($B1453,"8","0"))=$B1453),1,0)),"")</f>
        <v/>
      </c>
      <c r="L1453" s="5" t="str">
        <f>IF(PhieuBauCu!$B$2&gt;8,IF(LEN($B1453)=0,"",IF(AND($B1453&gt;0,VALUE(SUBSTITUTE($B1453,"9","0"))=$B1453),1,0)),"")</f>
        <v/>
      </c>
      <c r="M1453" s="9">
        <f t="shared" si="45"/>
        <v>0</v>
      </c>
      <c r="N1453" s="36">
        <f>IF(AND(M1453&lt;=PhieuBauCu!$B$13,M1453&gt;=1),1,0)</f>
        <v>0</v>
      </c>
    </row>
    <row r="1454" spans="1:14" ht="28.5" customHeight="1">
      <c r="A1454" s="2">
        <v>1449</v>
      </c>
      <c r="B1454" s="3"/>
      <c r="C1454" s="48" t="str">
        <f t="shared" si="44"/>
        <v/>
      </c>
      <c r="D1454" s="5" t="str">
        <f>IF(PhieuBauCu!$B$2&gt;0,IF(LEN($B1454)=0,"",IF(AND($B1454&gt;0,VALUE(SUBSTITUTE($B1454,"1","0"))=$B1454),1,0)),"")</f>
        <v/>
      </c>
      <c r="E1454" s="5" t="str">
        <f>IF(PhieuBauCu!$B$2&gt;1,IF(LEN($B1454)=0,"",IF(AND($B1454&gt;0,VALUE(SUBSTITUTE($B1454,"2","0"))=$B1454),1,0)),"")</f>
        <v/>
      </c>
      <c r="F1454" s="5" t="str">
        <f>IF(PhieuBauCu!$B$2&gt;2,IF(LEN($B1454)=0,"",IF(AND($B1454&gt;0,VALUE(SUBSTITUTE($B1454,"3","0"))=$B1454),1,0)),"")</f>
        <v/>
      </c>
      <c r="G1454" s="5" t="str">
        <f>IF(PhieuBauCu!$B$2&gt;3,IF(LEN($B1454)=0,"",IF(AND($B1454&gt;0,VALUE(SUBSTITUTE($B1454,"4","0"))=$B1454),1,0)),"")</f>
        <v/>
      </c>
      <c r="H1454" s="5" t="str">
        <f>IF(PhieuBauCu!$B$2&gt;4,IF(LEN($B1454)=0,"",IF(AND($B1454&gt;0,VALUE(SUBSTITUTE($B1454,"5","0"))=$B1454),1,0)),"")</f>
        <v/>
      </c>
      <c r="I1454" s="5" t="str">
        <f>IF(PhieuBauCu!$B$2&gt;5,IF(LEN($B1454)=0,"",IF(AND($B1454&gt;0,VALUE(SUBSTITUTE($B1454,"6","0"))=$B1454),1,0)),"")</f>
        <v/>
      </c>
      <c r="J1454" s="5" t="str">
        <f>IF(PhieuBauCu!$B$2&gt;6,IF(LEN($B1454)=0,"",IF(AND($B1454&gt;0,VALUE(SUBSTITUTE($B1454,"7","0"))=$B1454),1,0)),"")</f>
        <v/>
      </c>
      <c r="K1454" s="5" t="str">
        <f>IF(PhieuBauCu!$B$2&gt;7,IF(LEN($B1454)=0,"",IF(AND($B1454&gt;0,VALUE(SUBSTITUTE($B1454,"8","0"))=$B1454),1,0)),"")</f>
        <v/>
      </c>
      <c r="L1454" s="5" t="str">
        <f>IF(PhieuBauCu!$B$2&gt;8,IF(LEN($B1454)=0,"",IF(AND($B1454&gt;0,VALUE(SUBSTITUTE($B1454,"9","0"))=$B1454),1,0)),"")</f>
        <v/>
      </c>
      <c r="M1454" s="9">
        <f t="shared" si="45"/>
        <v>0</v>
      </c>
      <c r="N1454" s="36">
        <f>IF(AND(M1454&lt;=PhieuBauCu!$B$13,M1454&gt;=1),1,0)</f>
        <v>0</v>
      </c>
    </row>
    <row r="1455" spans="1:14" ht="28.5" customHeight="1">
      <c r="A1455" s="2">
        <v>1450</v>
      </c>
      <c r="B1455" s="3"/>
      <c r="C1455" s="48" t="str">
        <f t="shared" si="44"/>
        <v/>
      </c>
      <c r="D1455" s="5" t="str">
        <f>IF(PhieuBauCu!$B$2&gt;0,IF(LEN($B1455)=0,"",IF(AND($B1455&gt;0,VALUE(SUBSTITUTE($B1455,"1","0"))=$B1455),1,0)),"")</f>
        <v/>
      </c>
      <c r="E1455" s="5" t="str">
        <f>IF(PhieuBauCu!$B$2&gt;1,IF(LEN($B1455)=0,"",IF(AND($B1455&gt;0,VALUE(SUBSTITUTE($B1455,"2","0"))=$B1455),1,0)),"")</f>
        <v/>
      </c>
      <c r="F1455" s="5" t="str">
        <f>IF(PhieuBauCu!$B$2&gt;2,IF(LEN($B1455)=0,"",IF(AND($B1455&gt;0,VALUE(SUBSTITUTE($B1455,"3","0"))=$B1455),1,0)),"")</f>
        <v/>
      </c>
      <c r="G1455" s="5" t="str">
        <f>IF(PhieuBauCu!$B$2&gt;3,IF(LEN($B1455)=0,"",IF(AND($B1455&gt;0,VALUE(SUBSTITUTE($B1455,"4","0"))=$B1455),1,0)),"")</f>
        <v/>
      </c>
      <c r="H1455" s="5" t="str">
        <f>IF(PhieuBauCu!$B$2&gt;4,IF(LEN($B1455)=0,"",IF(AND($B1455&gt;0,VALUE(SUBSTITUTE($B1455,"5","0"))=$B1455),1,0)),"")</f>
        <v/>
      </c>
      <c r="I1455" s="5" t="str">
        <f>IF(PhieuBauCu!$B$2&gt;5,IF(LEN($B1455)=0,"",IF(AND($B1455&gt;0,VALUE(SUBSTITUTE($B1455,"6","0"))=$B1455),1,0)),"")</f>
        <v/>
      </c>
      <c r="J1455" s="5" t="str">
        <f>IF(PhieuBauCu!$B$2&gt;6,IF(LEN($B1455)=0,"",IF(AND($B1455&gt;0,VALUE(SUBSTITUTE($B1455,"7","0"))=$B1455),1,0)),"")</f>
        <v/>
      </c>
      <c r="K1455" s="5" t="str">
        <f>IF(PhieuBauCu!$B$2&gt;7,IF(LEN($B1455)=0,"",IF(AND($B1455&gt;0,VALUE(SUBSTITUTE($B1455,"8","0"))=$B1455),1,0)),"")</f>
        <v/>
      </c>
      <c r="L1455" s="5" t="str">
        <f>IF(PhieuBauCu!$B$2&gt;8,IF(LEN($B1455)=0,"",IF(AND($B1455&gt;0,VALUE(SUBSTITUTE($B1455,"9","0"))=$B1455),1,0)),"")</f>
        <v/>
      </c>
      <c r="M1455" s="9">
        <f t="shared" si="45"/>
        <v>0</v>
      </c>
      <c r="N1455" s="36">
        <f>IF(AND(M1455&lt;=PhieuBauCu!$B$13,M1455&gt;=1),1,0)</f>
        <v>0</v>
      </c>
    </row>
    <row r="1456" spans="1:14" ht="28.5" customHeight="1">
      <c r="A1456" s="2">
        <v>1451</v>
      </c>
      <c r="B1456" s="3"/>
      <c r="C1456" s="48" t="str">
        <f t="shared" si="44"/>
        <v/>
      </c>
      <c r="D1456" s="5" t="str">
        <f>IF(PhieuBauCu!$B$2&gt;0,IF(LEN($B1456)=0,"",IF(AND($B1456&gt;0,VALUE(SUBSTITUTE($B1456,"1","0"))=$B1456),1,0)),"")</f>
        <v/>
      </c>
      <c r="E1456" s="5" t="str">
        <f>IF(PhieuBauCu!$B$2&gt;1,IF(LEN($B1456)=0,"",IF(AND($B1456&gt;0,VALUE(SUBSTITUTE($B1456,"2","0"))=$B1456),1,0)),"")</f>
        <v/>
      </c>
      <c r="F1456" s="5" t="str">
        <f>IF(PhieuBauCu!$B$2&gt;2,IF(LEN($B1456)=0,"",IF(AND($B1456&gt;0,VALUE(SUBSTITUTE($B1456,"3","0"))=$B1456),1,0)),"")</f>
        <v/>
      </c>
      <c r="G1456" s="5" t="str">
        <f>IF(PhieuBauCu!$B$2&gt;3,IF(LEN($B1456)=0,"",IF(AND($B1456&gt;0,VALUE(SUBSTITUTE($B1456,"4","0"))=$B1456),1,0)),"")</f>
        <v/>
      </c>
      <c r="H1456" s="5" t="str">
        <f>IF(PhieuBauCu!$B$2&gt;4,IF(LEN($B1456)=0,"",IF(AND($B1456&gt;0,VALUE(SUBSTITUTE($B1456,"5","0"))=$B1456),1,0)),"")</f>
        <v/>
      </c>
      <c r="I1456" s="5" t="str">
        <f>IF(PhieuBauCu!$B$2&gt;5,IF(LEN($B1456)=0,"",IF(AND($B1456&gt;0,VALUE(SUBSTITUTE($B1456,"6","0"))=$B1456),1,0)),"")</f>
        <v/>
      </c>
      <c r="J1456" s="5" t="str">
        <f>IF(PhieuBauCu!$B$2&gt;6,IF(LEN($B1456)=0,"",IF(AND($B1456&gt;0,VALUE(SUBSTITUTE($B1456,"7","0"))=$B1456),1,0)),"")</f>
        <v/>
      </c>
      <c r="K1456" s="5" t="str">
        <f>IF(PhieuBauCu!$B$2&gt;7,IF(LEN($B1456)=0,"",IF(AND($B1456&gt;0,VALUE(SUBSTITUTE($B1456,"8","0"))=$B1456),1,0)),"")</f>
        <v/>
      </c>
      <c r="L1456" s="5" t="str">
        <f>IF(PhieuBauCu!$B$2&gt;8,IF(LEN($B1456)=0,"",IF(AND($B1456&gt;0,VALUE(SUBSTITUTE($B1456,"9","0"))=$B1456),1,0)),"")</f>
        <v/>
      </c>
      <c r="M1456" s="9">
        <f t="shared" si="45"/>
        <v>0</v>
      </c>
      <c r="N1456" s="36">
        <f>IF(AND(M1456&lt;=PhieuBauCu!$B$13,M1456&gt;=1),1,0)</f>
        <v>0</v>
      </c>
    </row>
    <row r="1457" spans="1:14" ht="28.5" customHeight="1">
      <c r="A1457" s="2">
        <v>1452</v>
      </c>
      <c r="B1457" s="3"/>
      <c r="C1457" s="48" t="str">
        <f t="shared" si="44"/>
        <v/>
      </c>
      <c r="D1457" s="5" t="str">
        <f>IF(PhieuBauCu!$B$2&gt;0,IF(LEN($B1457)=0,"",IF(AND($B1457&gt;0,VALUE(SUBSTITUTE($B1457,"1","0"))=$B1457),1,0)),"")</f>
        <v/>
      </c>
      <c r="E1457" s="5" t="str">
        <f>IF(PhieuBauCu!$B$2&gt;1,IF(LEN($B1457)=0,"",IF(AND($B1457&gt;0,VALUE(SUBSTITUTE($B1457,"2","0"))=$B1457),1,0)),"")</f>
        <v/>
      </c>
      <c r="F1457" s="5" t="str">
        <f>IF(PhieuBauCu!$B$2&gt;2,IF(LEN($B1457)=0,"",IF(AND($B1457&gt;0,VALUE(SUBSTITUTE($B1457,"3","0"))=$B1457),1,0)),"")</f>
        <v/>
      </c>
      <c r="G1457" s="5" t="str">
        <f>IF(PhieuBauCu!$B$2&gt;3,IF(LEN($B1457)=0,"",IF(AND($B1457&gt;0,VALUE(SUBSTITUTE($B1457,"4","0"))=$B1457),1,0)),"")</f>
        <v/>
      </c>
      <c r="H1457" s="5" t="str">
        <f>IF(PhieuBauCu!$B$2&gt;4,IF(LEN($B1457)=0,"",IF(AND($B1457&gt;0,VALUE(SUBSTITUTE($B1457,"5","0"))=$B1457),1,0)),"")</f>
        <v/>
      </c>
      <c r="I1457" s="5" t="str">
        <f>IF(PhieuBauCu!$B$2&gt;5,IF(LEN($B1457)=0,"",IF(AND($B1457&gt;0,VALUE(SUBSTITUTE($B1457,"6","0"))=$B1457),1,0)),"")</f>
        <v/>
      </c>
      <c r="J1457" s="5" t="str">
        <f>IF(PhieuBauCu!$B$2&gt;6,IF(LEN($B1457)=0,"",IF(AND($B1457&gt;0,VALUE(SUBSTITUTE($B1457,"7","0"))=$B1457),1,0)),"")</f>
        <v/>
      </c>
      <c r="K1457" s="5" t="str">
        <f>IF(PhieuBauCu!$B$2&gt;7,IF(LEN($B1457)=0,"",IF(AND($B1457&gt;0,VALUE(SUBSTITUTE($B1457,"8","0"))=$B1457),1,0)),"")</f>
        <v/>
      </c>
      <c r="L1457" s="5" t="str">
        <f>IF(PhieuBauCu!$B$2&gt;8,IF(LEN($B1457)=0,"",IF(AND($B1457&gt;0,VALUE(SUBSTITUTE($B1457,"9","0"))=$B1457),1,0)),"")</f>
        <v/>
      </c>
      <c r="M1457" s="9">
        <f t="shared" si="45"/>
        <v>0</v>
      </c>
      <c r="N1457" s="36">
        <f>IF(AND(M1457&lt;=PhieuBauCu!$B$13,M1457&gt;=1),1,0)</f>
        <v>0</v>
      </c>
    </row>
    <row r="1458" spans="1:14" ht="28.5" customHeight="1">
      <c r="A1458" s="2">
        <v>1453</v>
      </c>
      <c r="B1458" s="3"/>
      <c r="C1458" s="48" t="str">
        <f t="shared" si="44"/>
        <v/>
      </c>
      <c r="D1458" s="5" t="str">
        <f>IF(PhieuBauCu!$B$2&gt;0,IF(LEN($B1458)=0,"",IF(AND($B1458&gt;0,VALUE(SUBSTITUTE($B1458,"1","0"))=$B1458),1,0)),"")</f>
        <v/>
      </c>
      <c r="E1458" s="5" t="str">
        <f>IF(PhieuBauCu!$B$2&gt;1,IF(LEN($B1458)=0,"",IF(AND($B1458&gt;0,VALUE(SUBSTITUTE($B1458,"2","0"))=$B1458),1,0)),"")</f>
        <v/>
      </c>
      <c r="F1458" s="5" t="str">
        <f>IF(PhieuBauCu!$B$2&gt;2,IF(LEN($B1458)=0,"",IF(AND($B1458&gt;0,VALUE(SUBSTITUTE($B1458,"3","0"))=$B1458),1,0)),"")</f>
        <v/>
      </c>
      <c r="G1458" s="5" t="str">
        <f>IF(PhieuBauCu!$B$2&gt;3,IF(LEN($B1458)=0,"",IF(AND($B1458&gt;0,VALUE(SUBSTITUTE($B1458,"4","0"))=$B1458),1,0)),"")</f>
        <v/>
      </c>
      <c r="H1458" s="5" t="str">
        <f>IF(PhieuBauCu!$B$2&gt;4,IF(LEN($B1458)=0,"",IF(AND($B1458&gt;0,VALUE(SUBSTITUTE($B1458,"5","0"))=$B1458),1,0)),"")</f>
        <v/>
      </c>
      <c r="I1458" s="5" t="str">
        <f>IF(PhieuBauCu!$B$2&gt;5,IF(LEN($B1458)=0,"",IF(AND($B1458&gt;0,VALUE(SUBSTITUTE($B1458,"6","0"))=$B1458),1,0)),"")</f>
        <v/>
      </c>
      <c r="J1458" s="5" t="str">
        <f>IF(PhieuBauCu!$B$2&gt;6,IF(LEN($B1458)=0,"",IF(AND($B1458&gt;0,VALUE(SUBSTITUTE($B1458,"7","0"))=$B1458),1,0)),"")</f>
        <v/>
      </c>
      <c r="K1458" s="5" t="str">
        <f>IF(PhieuBauCu!$B$2&gt;7,IF(LEN($B1458)=0,"",IF(AND($B1458&gt;0,VALUE(SUBSTITUTE($B1458,"8","0"))=$B1458),1,0)),"")</f>
        <v/>
      </c>
      <c r="L1458" s="5" t="str">
        <f>IF(PhieuBauCu!$B$2&gt;8,IF(LEN($B1458)=0,"",IF(AND($B1458&gt;0,VALUE(SUBSTITUTE($B1458,"9","0"))=$B1458),1,0)),"")</f>
        <v/>
      </c>
      <c r="M1458" s="9">
        <f t="shared" si="45"/>
        <v>0</v>
      </c>
      <c r="N1458" s="36">
        <f>IF(AND(M1458&lt;=PhieuBauCu!$B$13,M1458&gt;=1),1,0)</f>
        <v>0</v>
      </c>
    </row>
    <row r="1459" spans="1:14" ht="28.5" customHeight="1">
      <c r="A1459" s="2">
        <v>1454</v>
      </c>
      <c r="B1459" s="3"/>
      <c r="C1459" s="48" t="str">
        <f t="shared" si="44"/>
        <v/>
      </c>
      <c r="D1459" s="5" t="str">
        <f>IF(PhieuBauCu!$B$2&gt;0,IF(LEN($B1459)=0,"",IF(AND($B1459&gt;0,VALUE(SUBSTITUTE($B1459,"1","0"))=$B1459),1,0)),"")</f>
        <v/>
      </c>
      <c r="E1459" s="5" t="str">
        <f>IF(PhieuBauCu!$B$2&gt;1,IF(LEN($B1459)=0,"",IF(AND($B1459&gt;0,VALUE(SUBSTITUTE($B1459,"2","0"))=$B1459),1,0)),"")</f>
        <v/>
      </c>
      <c r="F1459" s="5" t="str">
        <f>IF(PhieuBauCu!$B$2&gt;2,IF(LEN($B1459)=0,"",IF(AND($B1459&gt;0,VALUE(SUBSTITUTE($B1459,"3","0"))=$B1459),1,0)),"")</f>
        <v/>
      </c>
      <c r="G1459" s="5" t="str">
        <f>IF(PhieuBauCu!$B$2&gt;3,IF(LEN($B1459)=0,"",IF(AND($B1459&gt;0,VALUE(SUBSTITUTE($B1459,"4","0"))=$B1459),1,0)),"")</f>
        <v/>
      </c>
      <c r="H1459" s="5" t="str">
        <f>IF(PhieuBauCu!$B$2&gt;4,IF(LEN($B1459)=0,"",IF(AND($B1459&gt;0,VALUE(SUBSTITUTE($B1459,"5","0"))=$B1459),1,0)),"")</f>
        <v/>
      </c>
      <c r="I1459" s="5" t="str">
        <f>IF(PhieuBauCu!$B$2&gt;5,IF(LEN($B1459)=0,"",IF(AND($B1459&gt;0,VALUE(SUBSTITUTE($B1459,"6","0"))=$B1459),1,0)),"")</f>
        <v/>
      </c>
      <c r="J1459" s="5" t="str">
        <f>IF(PhieuBauCu!$B$2&gt;6,IF(LEN($B1459)=0,"",IF(AND($B1459&gt;0,VALUE(SUBSTITUTE($B1459,"7","0"))=$B1459),1,0)),"")</f>
        <v/>
      </c>
      <c r="K1459" s="5" t="str">
        <f>IF(PhieuBauCu!$B$2&gt;7,IF(LEN($B1459)=0,"",IF(AND($B1459&gt;0,VALUE(SUBSTITUTE($B1459,"8","0"))=$B1459),1,0)),"")</f>
        <v/>
      </c>
      <c r="L1459" s="5" t="str">
        <f>IF(PhieuBauCu!$B$2&gt;8,IF(LEN($B1459)=0,"",IF(AND($B1459&gt;0,VALUE(SUBSTITUTE($B1459,"9","0"))=$B1459),1,0)),"")</f>
        <v/>
      </c>
      <c r="M1459" s="9">
        <f t="shared" si="45"/>
        <v>0</v>
      </c>
      <c r="N1459" s="36">
        <f>IF(AND(M1459&lt;=PhieuBauCu!$B$13,M1459&gt;=1),1,0)</f>
        <v>0</v>
      </c>
    </row>
    <row r="1460" spans="1:14" ht="28.5" customHeight="1">
      <c r="A1460" s="2">
        <v>1455</v>
      </c>
      <c r="B1460" s="3"/>
      <c r="C1460" s="48" t="str">
        <f t="shared" si="44"/>
        <v/>
      </c>
      <c r="D1460" s="5" t="str">
        <f>IF(PhieuBauCu!$B$2&gt;0,IF(LEN($B1460)=0,"",IF(AND($B1460&gt;0,VALUE(SUBSTITUTE($B1460,"1","0"))=$B1460),1,0)),"")</f>
        <v/>
      </c>
      <c r="E1460" s="5" t="str">
        <f>IF(PhieuBauCu!$B$2&gt;1,IF(LEN($B1460)=0,"",IF(AND($B1460&gt;0,VALUE(SUBSTITUTE($B1460,"2","0"))=$B1460),1,0)),"")</f>
        <v/>
      </c>
      <c r="F1460" s="5" t="str">
        <f>IF(PhieuBauCu!$B$2&gt;2,IF(LEN($B1460)=0,"",IF(AND($B1460&gt;0,VALUE(SUBSTITUTE($B1460,"3","0"))=$B1460),1,0)),"")</f>
        <v/>
      </c>
      <c r="G1460" s="5" t="str">
        <f>IF(PhieuBauCu!$B$2&gt;3,IF(LEN($B1460)=0,"",IF(AND($B1460&gt;0,VALUE(SUBSTITUTE($B1460,"4","0"))=$B1460),1,0)),"")</f>
        <v/>
      </c>
      <c r="H1460" s="5" t="str">
        <f>IF(PhieuBauCu!$B$2&gt;4,IF(LEN($B1460)=0,"",IF(AND($B1460&gt;0,VALUE(SUBSTITUTE($B1460,"5","0"))=$B1460),1,0)),"")</f>
        <v/>
      </c>
      <c r="I1460" s="5" t="str">
        <f>IF(PhieuBauCu!$B$2&gt;5,IF(LEN($B1460)=0,"",IF(AND($B1460&gt;0,VALUE(SUBSTITUTE($B1460,"6","0"))=$B1460),1,0)),"")</f>
        <v/>
      </c>
      <c r="J1460" s="5" t="str">
        <f>IF(PhieuBauCu!$B$2&gt;6,IF(LEN($B1460)=0,"",IF(AND($B1460&gt;0,VALUE(SUBSTITUTE($B1460,"7","0"))=$B1460),1,0)),"")</f>
        <v/>
      </c>
      <c r="K1460" s="5" t="str">
        <f>IF(PhieuBauCu!$B$2&gt;7,IF(LEN($B1460)=0,"",IF(AND($B1460&gt;0,VALUE(SUBSTITUTE($B1460,"8","0"))=$B1460),1,0)),"")</f>
        <v/>
      </c>
      <c r="L1460" s="5" t="str">
        <f>IF(PhieuBauCu!$B$2&gt;8,IF(LEN($B1460)=0,"",IF(AND($B1460&gt;0,VALUE(SUBSTITUTE($B1460,"9","0"))=$B1460),1,0)),"")</f>
        <v/>
      </c>
      <c r="M1460" s="9">
        <f t="shared" si="45"/>
        <v>0</v>
      </c>
      <c r="N1460" s="36">
        <f>IF(AND(M1460&lt;=PhieuBauCu!$B$13,M1460&gt;=1),1,0)</f>
        <v>0</v>
      </c>
    </row>
    <row r="1461" spans="1:14" ht="28.5" customHeight="1">
      <c r="A1461" s="2">
        <v>1456</v>
      </c>
      <c r="B1461" s="3"/>
      <c r="C1461" s="48" t="str">
        <f t="shared" si="44"/>
        <v/>
      </c>
      <c r="D1461" s="5" t="str">
        <f>IF(PhieuBauCu!$B$2&gt;0,IF(LEN($B1461)=0,"",IF(AND($B1461&gt;0,VALUE(SUBSTITUTE($B1461,"1","0"))=$B1461),1,0)),"")</f>
        <v/>
      </c>
      <c r="E1461" s="5" t="str">
        <f>IF(PhieuBauCu!$B$2&gt;1,IF(LEN($B1461)=0,"",IF(AND($B1461&gt;0,VALUE(SUBSTITUTE($B1461,"2","0"))=$B1461),1,0)),"")</f>
        <v/>
      </c>
      <c r="F1461" s="5" t="str">
        <f>IF(PhieuBauCu!$B$2&gt;2,IF(LEN($B1461)=0,"",IF(AND($B1461&gt;0,VALUE(SUBSTITUTE($B1461,"3","0"))=$B1461),1,0)),"")</f>
        <v/>
      </c>
      <c r="G1461" s="5" t="str">
        <f>IF(PhieuBauCu!$B$2&gt;3,IF(LEN($B1461)=0,"",IF(AND($B1461&gt;0,VALUE(SUBSTITUTE($B1461,"4","0"))=$B1461),1,0)),"")</f>
        <v/>
      </c>
      <c r="H1461" s="5" t="str">
        <f>IF(PhieuBauCu!$B$2&gt;4,IF(LEN($B1461)=0,"",IF(AND($B1461&gt;0,VALUE(SUBSTITUTE($B1461,"5","0"))=$B1461),1,0)),"")</f>
        <v/>
      </c>
      <c r="I1461" s="5" t="str">
        <f>IF(PhieuBauCu!$B$2&gt;5,IF(LEN($B1461)=0,"",IF(AND($B1461&gt;0,VALUE(SUBSTITUTE($B1461,"6","0"))=$B1461),1,0)),"")</f>
        <v/>
      </c>
      <c r="J1461" s="5" t="str">
        <f>IF(PhieuBauCu!$B$2&gt;6,IF(LEN($B1461)=0,"",IF(AND($B1461&gt;0,VALUE(SUBSTITUTE($B1461,"7","0"))=$B1461),1,0)),"")</f>
        <v/>
      </c>
      <c r="K1461" s="5" t="str">
        <f>IF(PhieuBauCu!$B$2&gt;7,IF(LEN($B1461)=0,"",IF(AND($B1461&gt;0,VALUE(SUBSTITUTE($B1461,"8","0"))=$B1461),1,0)),"")</f>
        <v/>
      </c>
      <c r="L1461" s="5" t="str">
        <f>IF(PhieuBauCu!$B$2&gt;8,IF(LEN($B1461)=0,"",IF(AND($B1461&gt;0,VALUE(SUBSTITUTE($B1461,"9","0"))=$B1461),1,0)),"")</f>
        <v/>
      </c>
      <c r="M1461" s="9">
        <f t="shared" si="45"/>
        <v>0</v>
      </c>
      <c r="N1461" s="36">
        <f>IF(AND(M1461&lt;=PhieuBauCu!$B$13,M1461&gt;=1),1,0)</f>
        <v>0</v>
      </c>
    </row>
    <row r="1462" spans="1:14" ht="28.5" customHeight="1">
      <c r="A1462" s="2">
        <v>1457</v>
      </c>
      <c r="B1462" s="3"/>
      <c r="C1462" s="48" t="str">
        <f t="shared" si="44"/>
        <v/>
      </c>
      <c r="D1462" s="5" t="str">
        <f>IF(PhieuBauCu!$B$2&gt;0,IF(LEN($B1462)=0,"",IF(AND($B1462&gt;0,VALUE(SUBSTITUTE($B1462,"1","0"))=$B1462),1,0)),"")</f>
        <v/>
      </c>
      <c r="E1462" s="5" t="str">
        <f>IF(PhieuBauCu!$B$2&gt;1,IF(LEN($B1462)=0,"",IF(AND($B1462&gt;0,VALUE(SUBSTITUTE($B1462,"2","0"))=$B1462),1,0)),"")</f>
        <v/>
      </c>
      <c r="F1462" s="5" t="str">
        <f>IF(PhieuBauCu!$B$2&gt;2,IF(LEN($B1462)=0,"",IF(AND($B1462&gt;0,VALUE(SUBSTITUTE($B1462,"3","0"))=$B1462),1,0)),"")</f>
        <v/>
      </c>
      <c r="G1462" s="5" t="str">
        <f>IF(PhieuBauCu!$B$2&gt;3,IF(LEN($B1462)=0,"",IF(AND($B1462&gt;0,VALUE(SUBSTITUTE($B1462,"4","0"))=$B1462),1,0)),"")</f>
        <v/>
      </c>
      <c r="H1462" s="5" t="str">
        <f>IF(PhieuBauCu!$B$2&gt;4,IF(LEN($B1462)=0,"",IF(AND($B1462&gt;0,VALUE(SUBSTITUTE($B1462,"5","0"))=$B1462),1,0)),"")</f>
        <v/>
      </c>
      <c r="I1462" s="5" t="str">
        <f>IF(PhieuBauCu!$B$2&gt;5,IF(LEN($B1462)=0,"",IF(AND($B1462&gt;0,VALUE(SUBSTITUTE($B1462,"6","0"))=$B1462),1,0)),"")</f>
        <v/>
      </c>
      <c r="J1462" s="5" t="str">
        <f>IF(PhieuBauCu!$B$2&gt;6,IF(LEN($B1462)=0,"",IF(AND($B1462&gt;0,VALUE(SUBSTITUTE($B1462,"7","0"))=$B1462),1,0)),"")</f>
        <v/>
      </c>
      <c r="K1462" s="5" t="str">
        <f>IF(PhieuBauCu!$B$2&gt;7,IF(LEN($B1462)=0,"",IF(AND($B1462&gt;0,VALUE(SUBSTITUTE($B1462,"8","0"))=$B1462),1,0)),"")</f>
        <v/>
      </c>
      <c r="L1462" s="5" t="str">
        <f>IF(PhieuBauCu!$B$2&gt;8,IF(LEN($B1462)=0,"",IF(AND($B1462&gt;0,VALUE(SUBSTITUTE($B1462,"9","0"))=$B1462),1,0)),"")</f>
        <v/>
      </c>
      <c r="M1462" s="9">
        <f t="shared" si="45"/>
        <v>0</v>
      </c>
      <c r="N1462" s="36">
        <f>IF(AND(M1462&lt;=PhieuBauCu!$B$13,M1462&gt;=1),1,0)</f>
        <v>0</v>
      </c>
    </row>
    <row r="1463" spans="1:14" ht="28.5" customHeight="1">
      <c r="A1463" s="2">
        <v>1458</v>
      </c>
      <c r="B1463" s="3"/>
      <c r="C1463" s="48" t="str">
        <f t="shared" si="44"/>
        <v/>
      </c>
      <c r="D1463" s="5" t="str">
        <f>IF(PhieuBauCu!$B$2&gt;0,IF(LEN($B1463)=0,"",IF(AND($B1463&gt;0,VALUE(SUBSTITUTE($B1463,"1","0"))=$B1463),1,0)),"")</f>
        <v/>
      </c>
      <c r="E1463" s="5" t="str">
        <f>IF(PhieuBauCu!$B$2&gt;1,IF(LEN($B1463)=0,"",IF(AND($B1463&gt;0,VALUE(SUBSTITUTE($B1463,"2","0"))=$B1463),1,0)),"")</f>
        <v/>
      </c>
      <c r="F1463" s="5" t="str">
        <f>IF(PhieuBauCu!$B$2&gt;2,IF(LEN($B1463)=0,"",IF(AND($B1463&gt;0,VALUE(SUBSTITUTE($B1463,"3","0"))=$B1463),1,0)),"")</f>
        <v/>
      </c>
      <c r="G1463" s="5" t="str">
        <f>IF(PhieuBauCu!$B$2&gt;3,IF(LEN($B1463)=0,"",IF(AND($B1463&gt;0,VALUE(SUBSTITUTE($B1463,"4","0"))=$B1463),1,0)),"")</f>
        <v/>
      </c>
      <c r="H1463" s="5" t="str">
        <f>IF(PhieuBauCu!$B$2&gt;4,IF(LEN($B1463)=0,"",IF(AND($B1463&gt;0,VALUE(SUBSTITUTE($B1463,"5","0"))=$B1463),1,0)),"")</f>
        <v/>
      </c>
      <c r="I1463" s="5" t="str">
        <f>IF(PhieuBauCu!$B$2&gt;5,IF(LEN($B1463)=0,"",IF(AND($B1463&gt;0,VALUE(SUBSTITUTE($B1463,"6","0"))=$B1463),1,0)),"")</f>
        <v/>
      </c>
      <c r="J1463" s="5" t="str">
        <f>IF(PhieuBauCu!$B$2&gt;6,IF(LEN($B1463)=0,"",IF(AND($B1463&gt;0,VALUE(SUBSTITUTE($B1463,"7","0"))=$B1463),1,0)),"")</f>
        <v/>
      </c>
      <c r="K1463" s="5" t="str">
        <f>IF(PhieuBauCu!$B$2&gt;7,IF(LEN($B1463)=0,"",IF(AND($B1463&gt;0,VALUE(SUBSTITUTE($B1463,"8","0"))=$B1463),1,0)),"")</f>
        <v/>
      </c>
      <c r="L1463" s="5" t="str">
        <f>IF(PhieuBauCu!$B$2&gt;8,IF(LEN($B1463)=0,"",IF(AND($B1463&gt;0,VALUE(SUBSTITUTE($B1463,"9","0"))=$B1463),1,0)),"")</f>
        <v/>
      </c>
      <c r="M1463" s="9">
        <f t="shared" si="45"/>
        <v>0</v>
      </c>
      <c r="N1463" s="36">
        <f>IF(AND(M1463&lt;=PhieuBauCu!$B$13,M1463&gt;=1),1,0)</f>
        <v>0</v>
      </c>
    </row>
    <row r="1464" spans="1:14" ht="28.5" customHeight="1">
      <c r="A1464" s="2">
        <v>1459</v>
      </c>
      <c r="B1464" s="3"/>
      <c r="C1464" s="48" t="str">
        <f t="shared" si="44"/>
        <v/>
      </c>
      <c r="D1464" s="5" t="str">
        <f>IF(PhieuBauCu!$B$2&gt;0,IF(LEN($B1464)=0,"",IF(AND($B1464&gt;0,VALUE(SUBSTITUTE($B1464,"1","0"))=$B1464),1,0)),"")</f>
        <v/>
      </c>
      <c r="E1464" s="5" t="str">
        <f>IF(PhieuBauCu!$B$2&gt;1,IF(LEN($B1464)=0,"",IF(AND($B1464&gt;0,VALUE(SUBSTITUTE($B1464,"2","0"))=$B1464),1,0)),"")</f>
        <v/>
      </c>
      <c r="F1464" s="5" t="str">
        <f>IF(PhieuBauCu!$B$2&gt;2,IF(LEN($B1464)=0,"",IF(AND($B1464&gt;0,VALUE(SUBSTITUTE($B1464,"3","0"))=$B1464),1,0)),"")</f>
        <v/>
      </c>
      <c r="G1464" s="5" t="str">
        <f>IF(PhieuBauCu!$B$2&gt;3,IF(LEN($B1464)=0,"",IF(AND($B1464&gt;0,VALUE(SUBSTITUTE($B1464,"4","0"))=$B1464),1,0)),"")</f>
        <v/>
      </c>
      <c r="H1464" s="5" t="str">
        <f>IF(PhieuBauCu!$B$2&gt;4,IF(LEN($B1464)=0,"",IF(AND($B1464&gt;0,VALUE(SUBSTITUTE($B1464,"5","0"))=$B1464),1,0)),"")</f>
        <v/>
      </c>
      <c r="I1464" s="5" t="str">
        <f>IF(PhieuBauCu!$B$2&gt;5,IF(LEN($B1464)=0,"",IF(AND($B1464&gt;0,VALUE(SUBSTITUTE($B1464,"6","0"))=$B1464),1,0)),"")</f>
        <v/>
      </c>
      <c r="J1464" s="5" t="str">
        <f>IF(PhieuBauCu!$B$2&gt;6,IF(LEN($B1464)=0,"",IF(AND($B1464&gt;0,VALUE(SUBSTITUTE($B1464,"7","0"))=$B1464),1,0)),"")</f>
        <v/>
      </c>
      <c r="K1464" s="5" t="str">
        <f>IF(PhieuBauCu!$B$2&gt;7,IF(LEN($B1464)=0,"",IF(AND($B1464&gt;0,VALUE(SUBSTITUTE($B1464,"8","0"))=$B1464),1,0)),"")</f>
        <v/>
      </c>
      <c r="L1464" s="5" t="str">
        <f>IF(PhieuBauCu!$B$2&gt;8,IF(LEN($B1464)=0,"",IF(AND($B1464&gt;0,VALUE(SUBSTITUTE($B1464,"9","0"))=$B1464),1,0)),"")</f>
        <v/>
      </c>
      <c r="M1464" s="9">
        <f t="shared" si="45"/>
        <v>0</v>
      </c>
      <c r="N1464" s="36">
        <f>IF(AND(M1464&lt;=PhieuBauCu!$B$13,M1464&gt;=1),1,0)</f>
        <v>0</v>
      </c>
    </row>
    <row r="1465" spans="1:14" ht="28.5" customHeight="1">
      <c r="A1465" s="2">
        <v>1460</v>
      </c>
      <c r="B1465" s="3"/>
      <c r="C1465" s="48" t="str">
        <f t="shared" si="44"/>
        <v/>
      </c>
      <c r="D1465" s="5" t="str">
        <f>IF(PhieuBauCu!$B$2&gt;0,IF(LEN($B1465)=0,"",IF(AND($B1465&gt;0,VALUE(SUBSTITUTE($B1465,"1","0"))=$B1465),1,0)),"")</f>
        <v/>
      </c>
      <c r="E1465" s="5" t="str">
        <f>IF(PhieuBauCu!$B$2&gt;1,IF(LEN($B1465)=0,"",IF(AND($B1465&gt;0,VALUE(SUBSTITUTE($B1465,"2","0"))=$B1465),1,0)),"")</f>
        <v/>
      </c>
      <c r="F1465" s="5" t="str">
        <f>IF(PhieuBauCu!$B$2&gt;2,IF(LEN($B1465)=0,"",IF(AND($B1465&gt;0,VALUE(SUBSTITUTE($B1465,"3","0"))=$B1465),1,0)),"")</f>
        <v/>
      </c>
      <c r="G1465" s="5" t="str">
        <f>IF(PhieuBauCu!$B$2&gt;3,IF(LEN($B1465)=0,"",IF(AND($B1465&gt;0,VALUE(SUBSTITUTE($B1465,"4","0"))=$B1465),1,0)),"")</f>
        <v/>
      </c>
      <c r="H1465" s="5" t="str">
        <f>IF(PhieuBauCu!$B$2&gt;4,IF(LEN($B1465)=0,"",IF(AND($B1465&gt;0,VALUE(SUBSTITUTE($B1465,"5","0"))=$B1465),1,0)),"")</f>
        <v/>
      </c>
      <c r="I1465" s="5" t="str">
        <f>IF(PhieuBauCu!$B$2&gt;5,IF(LEN($B1465)=0,"",IF(AND($B1465&gt;0,VALUE(SUBSTITUTE($B1465,"6","0"))=$B1465),1,0)),"")</f>
        <v/>
      </c>
      <c r="J1465" s="5" t="str">
        <f>IF(PhieuBauCu!$B$2&gt;6,IF(LEN($B1465)=0,"",IF(AND($B1465&gt;0,VALUE(SUBSTITUTE($B1465,"7","0"))=$B1465),1,0)),"")</f>
        <v/>
      </c>
      <c r="K1465" s="5" t="str">
        <f>IF(PhieuBauCu!$B$2&gt;7,IF(LEN($B1465)=0,"",IF(AND($B1465&gt;0,VALUE(SUBSTITUTE($B1465,"8","0"))=$B1465),1,0)),"")</f>
        <v/>
      </c>
      <c r="L1465" s="5" t="str">
        <f>IF(PhieuBauCu!$B$2&gt;8,IF(LEN($B1465)=0,"",IF(AND($B1465&gt;0,VALUE(SUBSTITUTE($B1465,"9","0"))=$B1465),1,0)),"")</f>
        <v/>
      </c>
      <c r="M1465" s="9">
        <f t="shared" si="45"/>
        <v>0</v>
      </c>
      <c r="N1465" s="36">
        <f>IF(AND(M1465&lt;=PhieuBauCu!$B$13,M1465&gt;=1),1,0)</f>
        <v>0</v>
      </c>
    </row>
    <row r="1466" spans="1:14" ht="28.5" customHeight="1">
      <c r="A1466" s="2">
        <v>1461</v>
      </c>
      <c r="B1466" s="3"/>
      <c r="C1466" s="48" t="str">
        <f t="shared" si="44"/>
        <v/>
      </c>
      <c r="D1466" s="5" t="str">
        <f>IF(PhieuBauCu!$B$2&gt;0,IF(LEN($B1466)=0,"",IF(AND($B1466&gt;0,VALUE(SUBSTITUTE($B1466,"1","0"))=$B1466),1,0)),"")</f>
        <v/>
      </c>
      <c r="E1466" s="5" t="str">
        <f>IF(PhieuBauCu!$B$2&gt;1,IF(LEN($B1466)=0,"",IF(AND($B1466&gt;0,VALUE(SUBSTITUTE($B1466,"2","0"))=$B1466),1,0)),"")</f>
        <v/>
      </c>
      <c r="F1466" s="5" t="str">
        <f>IF(PhieuBauCu!$B$2&gt;2,IF(LEN($B1466)=0,"",IF(AND($B1466&gt;0,VALUE(SUBSTITUTE($B1466,"3","0"))=$B1466),1,0)),"")</f>
        <v/>
      </c>
      <c r="G1466" s="5" t="str">
        <f>IF(PhieuBauCu!$B$2&gt;3,IF(LEN($B1466)=0,"",IF(AND($B1466&gt;0,VALUE(SUBSTITUTE($B1466,"4","0"))=$B1466),1,0)),"")</f>
        <v/>
      </c>
      <c r="H1466" s="5" t="str">
        <f>IF(PhieuBauCu!$B$2&gt;4,IF(LEN($B1466)=0,"",IF(AND($B1466&gt;0,VALUE(SUBSTITUTE($B1466,"5","0"))=$B1466),1,0)),"")</f>
        <v/>
      </c>
      <c r="I1466" s="5" t="str">
        <f>IF(PhieuBauCu!$B$2&gt;5,IF(LEN($B1466)=0,"",IF(AND($B1466&gt;0,VALUE(SUBSTITUTE($B1466,"6","0"))=$B1466),1,0)),"")</f>
        <v/>
      </c>
      <c r="J1466" s="5" t="str">
        <f>IF(PhieuBauCu!$B$2&gt;6,IF(LEN($B1466)=0,"",IF(AND($B1466&gt;0,VALUE(SUBSTITUTE($B1466,"7","0"))=$B1466),1,0)),"")</f>
        <v/>
      </c>
      <c r="K1466" s="5" t="str">
        <f>IF(PhieuBauCu!$B$2&gt;7,IF(LEN($B1466)=0,"",IF(AND($B1466&gt;0,VALUE(SUBSTITUTE($B1466,"8","0"))=$B1466),1,0)),"")</f>
        <v/>
      </c>
      <c r="L1466" s="5" t="str">
        <f>IF(PhieuBauCu!$B$2&gt;8,IF(LEN($B1466)=0,"",IF(AND($B1466&gt;0,VALUE(SUBSTITUTE($B1466,"9","0"))=$B1466),1,0)),"")</f>
        <v/>
      </c>
      <c r="M1466" s="9">
        <f t="shared" si="45"/>
        <v>0</v>
      </c>
      <c r="N1466" s="36">
        <f>IF(AND(M1466&lt;=PhieuBauCu!$B$13,M1466&gt;=1),1,0)</f>
        <v>0</v>
      </c>
    </row>
    <row r="1467" spans="1:14" ht="28.5" customHeight="1">
      <c r="A1467" s="2">
        <v>1462</v>
      </c>
      <c r="B1467" s="3"/>
      <c r="C1467" s="48" t="str">
        <f t="shared" si="44"/>
        <v/>
      </c>
      <c r="D1467" s="5" t="str">
        <f>IF(PhieuBauCu!$B$2&gt;0,IF(LEN($B1467)=0,"",IF(AND($B1467&gt;0,VALUE(SUBSTITUTE($B1467,"1","0"))=$B1467),1,0)),"")</f>
        <v/>
      </c>
      <c r="E1467" s="5" t="str">
        <f>IF(PhieuBauCu!$B$2&gt;1,IF(LEN($B1467)=0,"",IF(AND($B1467&gt;0,VALUE(SUBSTITUTE($B1467,"2","0"))=$B1467),1,0)),"")</f>
        <v/>
      </c>
      <c r="F1467" s="5" t="str">
        <f>IF(PhieuBauCu!$B$2&gt;2,IF(LEN($B1467)=0,"",IF(AND($B1467&gt;0,VALUE(SUBSTITUTE($B1467,"3","0"))=$B1467),1,0)),"")</f>
        <v/>
      </c>
      <c r="G1467" s="5" t="str">
        <f>IF(PhieuBauCu!$B$2&gt;3,IF(LEN($B1467)=0,"",IF(AND($B1467&gt;0,VALUE(SUBSTITUTE($B1467,"4","0"))=$B1467),1,0)),"")</f>
        <v/>
      </c>
      <c r="H1467" s="5" t="str">
        <f>IF(PhieuBauCu!$B$2&gt;4,IF(LEN($B1467)=0,"",IF(AND($B1467&gt;0,VALUE(SUBSTITUTE($B1467,"5","0"))=$B1467),1,0)),"")</f>
        <v/>
      </c>
      <c r="I1467" s="5" t="str">
        <f>IF(PhieuBauCu!$B$2&gt;5,IF(LEN($B1467)=0,"",IF(AND($B1467&gt;0,VALUE(SUBSTITUTE($B1467,"6","0"))=$B1467),1,0)),"")</f>
        <v/>
      </c>
      <c r="J1467" s="5" t="str">
        <f>IF(PhieuBauCu!$B$2&gt;6,IF(LEN($B1467)=0,"",IF(AND($B1467&gt;0,VALUE(SUBSTITUTE($B1467,"7","0"))=$B1467),1,0)),"")</f>
        <v/>
      </c>
      <c r="K1467" s="5" t="str">
        <f>IF(PhieuBauCu!$B$2&gt;7,IF(LEN($B1467)=0,"",IF(AND($B1467&gt;0,VALUE(SUBSTITUTE($B1467,"8","0"))=$B1467),1,0)),"")</f>
        <v/>
      </c>
      <c r="L1467" s="5" t="str">
        <f>IF(PhieuBauCu!$B$2&gt;8,IF(LEN($B1467)=0,"",IF(AND($B1467&gt;0,VALUE(SUBSTITUTE($B1467,"9","0"))=$B1467),1,0)),"")</f>
        <v/>
      </c>
      <c r="M1467" s="9">
        <f t="shared" si="45"/>
        <v>0</v>
      </c>
      <c r="N1467" s="36">
        <f>IF(AND(M1467&lt;=PhieuBauCu!$B$13,M1467&gt;=1),1,0)</f>
        <v>0</v>
      </c>
    </row>
    <row r="1468" spans="1:14" ht="28.5" customHeight="1">
      <c r="A1468" s="2">
        <v>1463</v>
      </c>
      <c r="B1468" s="3"/>
      <c r="C1468" s="48" t="str">
        <f t="shared" si="44"/>
        <v/>
      </c>
      <c r="D1468" s="5" t="str">
        <f>IF(PhieuBauCu!$B$2&gt;0,IF(LEN($B1468)=0,"",IF(AND($B1468&gt;0,VALUE(SUBSTITUTE($B1468,"1","0"))=$B1468),1,0)),"")</f>
        <v/>
      </c>
      <c r="E1468" s="5" t="str">
        <f>IF(PhieuBauCu!$B$2&gt;1,IF(LEN($B1468)=0,"",IF(AND($B1468&gt;0,VALUE(SUBSTITUTE($B1468,"2","0"))=$B1468),1,0)),"")</f>
        <v/>
      </c>
      <c r="F1468" s="5" t="str">
        <f>IF(PhieuBauCu!$B$2&gt;2,IF(LEN($B1468)=0,"",IF(AND($B1468&gt;0,VALUE(SUBSTITUTE($B1468,"3","0"))=$B1468),1,0)),"")</f>
        <v/>
      </c>
      <c r="G1468" s="5" t="str">
        <f>IF(PhieuBauCu!$B$2&gt;3,IF(LEN($B1468)=0,"",IF(AND($B1468&gt;0,VALUE(SUBSTITUTE($B1468,"4","0"))=$B1468),1,0)),"")</f>
        <v/>
      </c>
      <c r="H1468" s="5" t="str">
        <f>IF(PhieuBauCu!$B$2&gt;4,IF(LEN($B1468)=0,"",IF(AND($B1468&gt;0,VALUE(SUBSTITUTE($B1468,"5","0"))=$B1468),1,0)),"")</f>
        <v/>
      </c>
      <c r="I1468" s="5" t="str">
        <f>IF(PhieuBauCu!$B$2&gt;5,IF(LEN($B1468)=0,"",IF(AND($B1468&gt;0,VALUE(SUBSTITUTE($B1468,"6","0"))=$B1468),1,0)),"")</f>
        <v/>
      </c>
      <c r="J1468" s="5" t="str">
        <f>IF(PhieuBauCu!$B$2&gt;6,IF(LEN($B1468)=0,"",IF(AND($B1468&gt;0,VALUE(SUBSTITUTE($B1468,"7","0"))=$B1468),1,0)),"")</f>
        <v/>
      </c>
      <c r="K1468" s="5" t="str">
        <f>IF(PhieuBauCu!$B$2&gt;7,IF(LEN($B1468)=0,"",IF(AND($B1468&gt;0,VALUE(SUBSTITUTE($B1468,"8","0"))=$B1468),1,0)),"")</f>
        <v/>
      </c>
      <c r="L1468" s="5" t="str">
        <f>IF(PhieuBauCu!$B$2&gt;8,IF(LEN($B1468)=0,"",IF(AND($B1468&gt;0,VALUE(SUBSTITUTE($B1468,"9","0"))=$B1468),1,0)),"")</f>
        <v/>
      </c>
      <c r="M1468" s="9">
        <f t="shared" si="45"/>
        <v>0</v>
      </c>
      <c r="N1468" s="36">
        <f>IF(AND(M1468&lt;=PhieuBauCu!$B$13,M1468&gt;=1),1,0)</f>
        <v>0</v>
      </c>
    </row>
    <row r="1469" spans="1:14" ht="28.5" customHeight="1">
      <c r="A1469" s="2">
        <v>1464</v>
      </c>
      <c r="B1469" s="3"/>
      <c r="C1469" s="48" t="str">
        <f t="shared" si="44"/>
        <v/>
      </c>
      <c r="D1469" s="5" t="str">
        <f>IF(PhieuBauCu!$B$2&gt;0,IF(LEN($B1469)=0,"",IF(AND($B1469&gt;0,VALUE(SUBSTITUTE($B1469,"1","0"))=$B1469),1,0)),"")</f>
        <v/>
      </c>
      <c r="E1469" s="5" t="str">
        <f>IF(PhieuBauCu!$B$2&gt;1,IF(LEN($B1469)=0,"",IF(AND($B1469&gt;0,VALUE(SUBSTITUTE($B1469,"2","0"))=$B1469),1,0)),"")</f>
        <v/>
      </c>
      <c r="F1469" s="5" t="str">
        <f>IF(PhieuBauCu!$B$2&gt;2,IF(LEN($B1469)=0,"",IF(AND($B1469&gt;0,VALUE(SUBSTITUTE($B1469,"3","0"))=$B1469),1,0)),"")</f>
        <v/>
      </c>
      <c r="G1469" s="5" t="str">
        <f>IF(PhieuBauCu!$B$2&gt;3,IF(LEN($B1469)=0,"",IF(AND($B1469&gt;0,VALUE(SUBSTITUTE($B1469,"4","0"))=$B1469),1,0)),"")</f>
        <v/>
      </c>
      <c r="H1469" s="5" t="str">
        <f>IF(PhieuBauCu!$B$2&gt;4,IF(LEN($B1469)=0,"",IF(AND($B1469&gt;0,VALUE(SUBSTITUTE($B1469,"5","0"))=$B1469),1,0)),"")</f>
        <v/>
      </c>
      <c r="I1469" s="5" t="str">
        <f>IF(PhieuBauCu!$B$2&gt;5,IF(LEN($B1469)=0,"",IF(AND($B1469&gt;0,VALUE(SUBSTITUTE($B1469,"6","0"))=$B1469),1,0)),"")</f>
        <v/>
      </c>
      <c r="J1469" s="5" t="str">
        <f>IF(PhieuBauCu!$B$2&gt;6,IF(LEN($B1469)=0,"",IF(AND($B1469&gt;0,VALUE(SUBSTITUTE($B1469,"7","0"))=$B1469),1,0)),"")</f>
        <v/>
      </c>
      <c r="K1469" s="5" t="str">
        <f>IF(PhieuBauCu!$B$2&gt;7,IF(LEN($B1469)=0,"",IF(AND($B1469&gt;0,VALUE(SUBSTITUTE($B1469,"8","0"))=$B1469),1,0)),"")</f>
        <v/>
      </c>
      <c r="L1469" s="5" t="str">
        <f>IF(PhieuBauCu!$B$2&gt;8,IF(LEN($B1469)=0,"",IF(AND($B1469&gt;0,VALUE(SUBSTITUTE($B1469,"9","0"))=$B1469),1,0)),"")</f>
        <v/>
      </c>
      <c r="M1469" s="9">
        <f t="shared" si="45"/>
        <v>0</v>
      </c>
      <c r="N1469" s="36">
        <f>IF(AND(M1469&lt;=PhieuBauCu!$B$13,M1469&gt;=1),1,0)</f>
        <v>0</v>
      </c>
    </row>
    <row r="1470" spans="1:14" ht="28.5" customHeight="1">
      <c r="A1470" s="2">
        <v>1465</v>
      </c>
      <c r="B1470" s="3"/>
      <c r="C1470" s="48" t="str">
        <f t="shared" si="44"/>
        <v/>
      </c>
      <c r="D1470" s="5" t="str">
        <f>IF(PhieuBauCu!$B$2&gt;0,IF(LEN($B1470)=0,"",IF(AND($B1470&gt;0,VALUE(SUBSTITUTE($B1470,"1","0"))=$B1470),1,0)),"")</f>
        <v/>
      </c>
      <c r="E1470" s="5" t="str">
        <f>IF(PhieuBauCu!$B$2&gt;1,IF(LEN($B1470)=0,"",IF(AND($B1470&gt;0,VALUE(SUBSTITUTE($B1470,"2","0"))=$B1470),1,0)),"")</f>
        <v/>
      </c>
      <c r="F1470" s="5" t="str">
        <f>IF(PhieuBauCu!$B$2&gt;2,IF(LEN($B1470)=0,"",IF(AND($B1470&gt;0,VALUE(SUBSTITUTE($B1470,"3","0"))=$B1470),1,0)),"")</f>
        <v/>
      </c>
      <c r="G1470" s="5" t="str">
        <f>IF(PhieuBauCu!$B$2&gt;3,IF(LEN($B1470)=0,"",IF(AND($B1470&gt;0,VALUE(SUBSTITUTE($B1470,"4","0"))=$B1470),1,0)),"")</f>
        <v/>
      </c>
      <c r="H1470" s="5" t="str">
        <f>IF(PhieuBauCu!$B$2&gt;4,IF(LEN($B1470)=0,"",IF(AND($B1470&gt;0,VALUE(SUBSTITUTE($B1470,"5","0"))=$B1470),1,0)),"")</f>
        <v/>
      </c>
      <c r="I1470" s="5" t="str">
        <f>IF(PhieuBauCu!$B$2&gt;5,IF(LEN($B1470)=0,"",IF(AND($B1470&gt;0,VALUE(SUBSTITUTE($B1470,"6","0"))=$B1470),1,0)),"")</f>
        <v/>
      </c>
      <c r="J1470" s="5" t="str">
        <f>IF(PhieuBauCu!$B$2&gt;6,IF(LEN($B1470)=0,"",IF(AND($B1470&gt;0,VALUE(SUBSTITUTE($B1470,"7","0"))=$B1470),1,0)),"")</f>
        <v/>
      </c>
      <c r="K1470" s="5" t="str">
        <f>IF(PhieuBauCu!$B$2&gt;7,IF(LEN($B1470)=0,"",IF(AND($B1470&gt;0,VALUE(SUBSTITUTE($B1470,"8","0"))=$B1470),1,0)),"")</f>
        <v/>
      </c>
      <c r="L1470" s="5" t="str">
        <f>IF(PhieuBauCu!$B$2&gt;8,IF(LEN($B1470)=0,"",IF(AND($B1470&gt;0,VALUE(SUBSTITUTE($B1470,"9","0"))=$B1470),1,0)),"")</f>
        <v/>
      </c>
      <c r="M1470" s="9">
        <f t="shared" si="45"/>
        <v>0</v>
      </c>
      <c r="N1470" s="36">
        <f>IF(AND(M1470&lt;=PhieuBauCu!$B$13,M1470&gt;=1),1,0)</f>
        <v>0</v>
      </c>
    </row>
    <row r="1471" spans="1:14" ht="28.5" customHeight="1">
      <c r="A1471" s="2">
        <v>1466</v>
      </c>
      <c r="B1471" s="3"/>
      <c r="C1471" s="48" t="str">
        <f t="shared" si="44"/>
        <v/>
      </c>
      <c r="D1471" s="5" t="str">
        <f>IF(PhieuBauCu!$B$2&gt;0,IF(LEN($B1471)=0,"",IF(AND($B1471&gt;0,VALUE(SUBSTITUTE($B1471,"1","0"))=$B1471),1,0)),"")</f>
        <v/>
      </c>
      <c r="E1471" s="5" t="str">
        <f>IF(PhieuBauCu!$B$2&gt;1,IF(LEN($B1471)=0,"",IF(AND($B1471&gt;0,VALUE(SUBSTITUTE($B1471,"2","0"))=$B1471),1,0)),"")</f>
        <v/>
      </c>
      <c r="F1471" s="5" t="str">
        <f>IF(PhieuBauCu!$B$2&gt;2,IF(LEN($B1471)=0,"",IF(AND($B1471&gt;0,VALUE(SUBSTITUTE($B1471,"3","0"))=$B1471),1,0)),"")</f>
        <v/>
      </c>
      <c r="G1471" s="5" t="str">
        <f>IF(PhieuBauCu!$B$2&gt;3,IF(LEN($B1471)=0,"",IF(AND($B1471&gt;0,VALUE(SUBSTITUTE($B1471,"4","0"))=$B1471),1,0)),"")</f>
        <v/>
      </c>
      <c r="H1471" s="5" t="str">
        <f>IF(PhieuBauCu!$B$2&gt;4,IF(LEN($B1471)=0,"",IF(AND($B1471&gt;0,VALUE(SUBSTITUTE($B1471,"5","0"))=$B1471),1,0)),"")</f>
        <v/>
      </c>
      <c r="I1471" s="5" t="str">
        <f>IF(PhieuBauCu!$B$2&gt;5,IF(LEN($B1471)=0,"",IF(AND($B1471&gt;0,VALUE(SUBSTITUTE($B1471,"6","0"))=$B1471),1,0)),"")</f>
        <v/>
      </c>
      <c r="J1471" s="5" t="str">
        <f>IF(PhieuBauCu!$B$2&gt;6,IF(LEN($B1471)=0,"",IF(AND($B1471&gt;0,VALUE(SUBSTITUTE($B1471,"7","0"))=$B1471),1,0)),"")</f>
        <v/>
      </c>
      <c r="K1471" s="5" t="str">
        <f>IF(PhieuBauCu!$B$2&gt;7,IF(LEN($B1471)=0,"",IF(AND($B1471&gt;0,VALUE(SUBSTITUTE($B1471,"8","0"))=$B1471),1,0)),"")</f>
        <v/>
      </c>
      <c r="L1471" s="5" t="str">
        <f>IF(PhieuBauCu!$B$2&gt;8,IF(LEN($B1471)=0,"",IF(AND($B1471&gt;0,VALUE(SUBSTITUTE($B1471,"9","0"))=$B1471),1,0)),"")</f>
        <v/>
      </c>
      <c r="M1471" s="9">
        <f t="shared" si="45"/>
        <v>0</v>
      </c>
      <c r="N1471" s="36">
        <f>IF(AND(M1471&lt;=PhieuBauCu!$B$13,M1471&gt;=1),1,0)</f>
        <v>0</v>
      </c>
    </row>
    <row r="1472" spans="1:14" ht="28.5" customHeight="1">
      <c r="A1472" s="2">
        <v>1467</v>
      </c>
      <c r="B1472" s="3"/>
      <c r="C1472" s="48" t="str">
        <f t="shared" si="44"/>
        <v/>
      </c>
      <c r="D1472" s="5" t="str">
        <f>IF(PhieuBauCu!$B$2&gt;0,IF(LEN($B1472)=0,"",IF(AND($B1472&gt;0,VALUE(SUBSTITUTE($B1472,"1","0"))=$B1472),1,0)),"")</f>
        <v/>
      </c>
      <c r="E1472" s="5" t="str">
        <f>IF(PhieuBauCu!$B$2&gt;1,IF(LEN($B1472)=0,"",IF(AND($B1472&gt;0,VALUE(SUBSTITUTE($B1472,"2","0"))=$B1472),1,0)),"")</f>
        <v/>
      </c>
      <c r="F1472" s="5" t="str">
        <f>IF(PhieuBauCu!$B$2&gt;2,IF(LEN($B1472)=0,"",IF(AND($B1472&gt;0,VALUE(SUBSTITUTE($B1472,"3","0"))=$B1472),1,0)),"")</f>
        <v/>
      </c>
      <c r="G1472" s="5" t="str">
        <f>IF(PhieuBauCu!$B$2&gt;3,IF(LEN($B1472)=0,"",IF(AND($B1472&gt;0,VALUE(SUBSTITUTE($B1472,"4","0"))=$B1472),1,0)),"")</f>
        <v/>
      </c>
      <c r="H1472" s="5" t="str">
        <f>IF(PhieuBauCu!$B$2&gt;4,IF(LEN($B1472)=0,"",IF(AND($B1472&gt;0,VALUE(SUBSTITUTE($B1472,"5","0"))=$B1472),1,0)),"")</f>
        <v/>
      </c>
      <c r="I1472" s="5" t="str">
        <f>IF(PhieuBauCu!$B$2&gt;5,IF(LEN($B1472)=0,"",IF(AND($B1472&gt;0,VALUE(SUBSTITUTE($B1472,"6","0"))=$B1472),1,0)),"")</f>
        <v/>
      </c>
      <c r="J1472" s="5" t="str">
        <f>IF(PhieuBauCu!$B$2&gt;6,IF(LEN($B1472)=0,"",IF(AND($B1472&gt;0,VALUE(SUBSTITUTE($B1472,"7","0"))=$B1472),1,0)),"")</f>
        <v/>
      </c>
      <c r="K1472" s="5" t="str">
        <f>IF(PhieuBauCu!$B$2&gt;7,IF(LEN($B1472)=0,"",IF(AND($B1472&gt;0,VALUE(SUBSTITUTE($B1472,"8","0"))=$B1472),1,0)),"")</f>
        <v/>
      </c>
      <c r="L1472" s="5" t="str">
        <f>IF(PhieuBauCu!$B$2&gt;8,IF(LEN($B1472)=0,"",IF(AND($B1472&gt;0,VALUE(SUBSTITUTE($B1472,"9","0"))=$B1472),1,0)),"")</f>
        <v/>
      </c>
      <c r="M1472" s="9">
        <f t="shared" si="45"/>
        <v>0</v>
      </c>
      <c r="N1472" s="36">
        <f>IF(AND(M1472&lt;=PhieuBauCu!$B$13,M1472&gt;=1),1,0)</f>
        <v>0</v>
      </c>
    </row>
    <row r="1473" spans="1:14" ht="28.5" customHeight="1">
      <c r="A1473" s="2">
        <v>1468</v>
      </c>
      <c r="B1473" s="3"/>
      <c r="C1473" s="48" t="str">
        <f t="shared" si="44"/>
        <v/>
      </c>
      <c r="D1473" s="5" t="str">
        <f>IF(PhieuBauCu!$B$2&gt;0,IF(LEN($B1473)=0,"",IF(AND($B1473&gt;0,VALUE(SUBSTITUTE($B1473,"1","0"))=$B1473),1,0)),"")</f>
        <v/>
      </c>
      <c r="E1473" s="5" t="str">
        <f>IF(PhieuBauCu!$B$2&gt;1,IF(LEN($B1473)=0,"",IF(AND($B1473&gt;0,VALUE(SUBSTITUTE($B1473,"2","0"))=$B1473),1,0)),"")</f>
        <v/>
      </c>
      <c r="F1473" s="5" t="str">
        <f>IF(PhieuBauCu!$B$2&gt;2,IF(LEN($B1473)=0,"",IF(AND($B1473&gt;0,VALUE(SUBSTITUTE($B1473,"3","0"))=$B1473),1,0)),"")</f>
        <v/>
      </c>
      <c r="G1473" s="5" t="str">
        <f>IF(PhieuBauCu!$B$2&gt;3,IF(LEN($B1473)=0,"",IF(AND($B1473&gt;0,VALUE(SUBSTITUTE($B1473,"4","0"))=$B1473),1,0)),"")</f>
        <v/>
      </c>
      <c r="H1473" s="5" t="str">
        <f>IF(PhieuBauCu!$B$2&gt;4,IF(LEN($B1473)=0,"",IF(AND($B1473&gt;0,VALUE(SUBSTITUTE($B1473,"5","0"))=$B1473),1,0)),"")</f>
        <v/>
      </c>
      <c r="I1473" s="5" t="str">
        <f>IF(PhieuBauCu!$B$2&gt;5,IF(LEN($B1473)=0,"",IF(AND($B1473&gt;0,VALUE(SUBSTITUTE($B1473,"6","0"))=$B1473),1,0)),"")</f>
        <v/>
      </c>
      <c r="J1473" s="5" t="str">
        <f>IF(PhieuBauCu!$B$2&gt;6,IF(LEN($B1473)=0,"",IF(AND($B1473&gt;0,VALUE(SUBSTITUTE($B1473,"7","0"))=$B1473),1,0)),"")</f>
        <v/>
      </c>
      <c r="K1473" s="5" t="str">
        <f>IF(PhieuBauCu!$B$2&gt;7,IF(LEN($B1473)=0,"",IF(AND($B1473&gt;0,VALUE(SUBSTITUTE($B1473,"8","0"))=$B1473),1,0)),"")</f>
        <v/>
      </c>
      <c r="L1473" s="5" t="str">
        <f>IF(PhieuBauCu!$B$2&gt;8,IF(LEN($B1473)=0,"",IF(AND($B1473&gt;0,VALUE(SUBSTITUTE($B1473,"9","0"))=$B1473),1,0)),"")</f>
        <v/>
      </c>
      <c r="M1473" s="9">
        <f t="shared" si="45"/>
        <v>0</v>
      </c>
      <c r="N1473" s="36">
        <f>IF(AND(M1473&lt;=PhieuBauCu!$B$13,M1473&gt;=1),1,0)</f>
        <v>0</v>
      </c>
    </row>
    <row r="1474" spans="1:14" ht="28.5" customHeight="1">
      <c r="A1474" s="2">
        <v>1469</v>
      </c>
      <c r="B1474" s="3"/>
      <c r="C1474" s="48" t="str">
        <f t="shared" si="44"/>
        <v/>
      </c>
      <c r="D1474" s="5" t="str">
        <f>IF(PhieuBauCu!$B$2&gt;0,IF(LEN($B1474)=0,"",IF(AND($B1474&gt;0,VALUE(SUBSTITUTE($B1474,"1","0"))=$B1474),1,0)),"")</f>
        <v/>
      </c>
      <c r="E1474" s="5" t="str">
        <f>IF(PhieuBauCu!$B$2&gt;1,IF(LEN($B1474)=0,"",IF(AND($B1474&gt;0,VALUE(SUBSTITUTE($B1474,"2","0"))=$B1474),1,0)),"")</f>
        <v/>
      </c>
      <c r="F1474" s="5" t="str">
        <f>IF(PhieuBauCu!$B$2&gt;2,IF(LEN($B1474)=0,"",IF(AND($B1474&gt;0,VALUE(SUBSTITUTE($B1474,"3","0"))=$B1474),1,0)),"")</f>
        <v/>
      </c>
      <c r="G1474" s="5" t="str">
        <f>IF(PhieuBauCu!$B$2&gt;3,IF(LEN($B1474)=0,"",IF(AND($B1474&gt;0,VALUE(SUBSTITUTE($B1474,"4","0"))=$B1474),1,0)),"")</f>
        <v/>
      </c>
      <c r="H1474" s="5" t="str">
        <f>IF(PhieuBauCu!$B$2&gt;4,IF(LEN($B1474)=0,"",IF(AND($B1474&gt;0,VALUE(SUBSTITUTE($B1474,"5","0"))=$B1474),1,0)),"")</f>
        <v/>
      </c>
      <c r="I1474" s="5" t="str">
        <f>IF(PhieuBauCu!$B$2&gt;5,IF(LEN($B1474)=0,"",IF(AND($B1474&gt;0,VALUE(SUBSTITUTE($B1474,"6","0"))=$B1474),1,0)),"")</f>
        <v/>
      </c>
      <c r="J1474" s="5" t="str">
        <f>IF(PhieuBauCu!$B$2&gt;6,IF(LEN($B1474)=0,"",IF(AND($B1474&gt;0,VALUE(SUBSTITUTE($B1474,"7","0"))=$B1474),1,0)),"")</f>
        <v/>
      </c>
      <c r="K1474" s="5" t="str">
        <f>IF(PhieuBauCu!$B$2&gt;7,IF(LEN($B1474)=0,"",IF(AND($B1474&gt;0,VALUE(SUBSTITUTE($B1474,"8","0"))=$B1474),1,0)),"")</f>
        <v/>
      </c>
      <c r="L1474" s="5" t="str">
        <f>IF(PhieuBauCu!$B$2&gt;8,IF(LEN($B1474)=0,"",IF(AND($B1474&gt;0,VALUE(SUBSTITUTE($B1474,"9","0"))=$B1474),1,0)),"")</f>
        <v/>
      </c>
      <c r="M1474" s="9">
        <f t="shared" si="45"/>
        <v>0</v>
      </c>
      <c r="N1474" s="36">
        <f>IF(AND(M1474&lt;=PhieuBauCu!$B$13,M1474&gt;=1),1,0)</f>
        <v>0</v>
      </c>
    </row>
    <row r="1475" spans="1:14" ht="28.5" customHeight="1">
      <c r="A1475" s="2">
        <v>1470</v>
      </c>
      <c r="B1475" s="3"/>
      <c r="C1475" s="48" t="str">
        <f t="shared" si="44"/>
        <v/>
      </c>
      <c r="D1475" s="5" t="str">
        <f>IF(PhieuBauCu!$B$2&gt;0,IF(LEN($B1475)=0,"",IF(AND($B1475&gt;0,VALUE(SUBSTITUTE($B1475,"1","0"))=$B1475),1,0)),"")</f>
        <v/>
      </c>
      <c r="E1475" s="5" t="str">
        <f>IF(PhieuBauCu!$B$2&gt;1,IF(LEN($B1475)=0,"",IF(AND($B1475&gt;0,VALUE(SUBSTITUTE($B1475,"2","0"))=$B1475),1,0)),"")</f>
        <v/>
      </c>
      <c r="F1475" s="5" t="str">
        <f>IF(PhieuBauCu!$B$2&gt;2,IF(LEN($B1475)=0,"",IF(AND($B1475&gt;0,VALUE(SUBSTITUTE($B1475,"3","0"))=$B1475),1,0)),"")</f>
        <v/>
      </c>
      <c r="G1475" s="5" t="str">
        <f>IF(PhieuBauCu!$B$2&gt;3,IF(LEN($B1475)=0,"",IF(AND($B1475&gt;0,VALUE(SUBSTITUTE($B1475,"4","0"))=$B1475),1,0)),"")</f>
        <v/>
      </c>
      <c r="H1475" s="5" t="str">
        <f>IF(PhieuBauCu!$B$2&gt;4,IF(LEN($B1475)=0,"",IF(AND($B1475&gt;0,VALUE(SUBSTITUTE($B1475,"5","0"))=$B1475),1,0)),"")</f>
        <v/>
      </c>
      <c r="I1475" s="5" t="str">
        <f>IF(PhieuBauCu!$B$2&gt;5,IF(LEN($B1475)=0,"",IF(AND($B1475&gt;0,VALUE(SUBSTITUTE($B1475,"6","0"))=$B1475),1,0)),"")</f>
        <v/>
      </c>
      <c r="J1475" s="5" t="str">
        <f>IF(PhieuBauCu!$B$2&gt;6,IF(LEN($B1475)=0,"",IF(AND($B1475&gt;0,VALUE(SUBSTITUTE($B1475,"7","0"))=$B1475),1,0)),"")</f>
        <v/>
      </c>
      <c r="K1475" s="5" t="str">
        <f>IF(PhieuBauCu!$B$2&gt;7,IF(LEN($B1475)=0,"",IF(AND($B1475&gt;0,VALUE(SUBSTITUTE($B1475,"8","0"))=$B1475),1,0)),"")</f>
        <v/>
      </c>
      <c r="L1475" s="5" t="str">
        <f>IF(PhieuBauCu!$B$2&gt;8,IF(LEN($B1475)=0,"",IF(AND($B1475&gt;0,VALUE(SUBSTITUTE($B1475,"9","0"))=$B1475),1,0)),"")</f>
        <v/>
      </c>
      <c r="M1475" s="9">
        <f t="shared" si="45"/>
        <v>0</v>
      </c>
      <c r="N1475" s="36">
        <f>IF(AND(M1475&lt;=PhieuBauCu!$B$13,M1475&gt;=1),1,0)</f>
        <v>0</v>
      </c>
    </row>
    <row r="1476" spans="1:14" ht="28.5" customHeight="1">
      <c r="A1476" s="2">
        <v>1471</v>
      </c>
      <c r="B1476" s="3"/>
      <c r="C1476" s="48" t="str">
        <f t="shared" si="44"/>
        <v/>
      </c>
      <c r="D1476" s="5" t="str">
        <f>IF(PhieuBauCu!$B$2&gt;0,IF(LEN($B1476)=0,"",IF(AND($B1476&gt;0,VALUE(SUBSTITUTE($B1476,"1","0"))=$B1476),1,0)),"")</f>
        <v/>
      </c>
      <c r="E1476" s="5" t="str">
        <f>IF(PhieuBauCu!$B$2&gt;1,IF(LEN($B1476)=0,"",IF(AND($B1476&gt;0,VALUE(SUBSTITUTE($B1476,"2","0"))=$B1476),1,0)),"")</f>
        <v/>
      </c>
      <c r="F1476" s="5" t="str">
        <f>IF(PhieuBauCu!$B$2&gt;2,IF(LEN($B1476)=0,"",IF(AND($B1476&gt;0,VALUE(SUBSTITUTE($B1476,"3","0"))=$B1476),1,0)),"")</f>
        <v/>
      </c>
      <c r="G1476" s="5" t="str">
        <f>IF(PhieuBauCu!$B$2&gt;3,IF(LEN($B1476)=0,"",IF(AND($B1476&gt;0,VALUE(SUBSTITUTE($B1476,"4","0"))=$B1476),1,0)),"")</f>
        <v/>
      </c>
      <c r="H1476" s="5" t="str">
        <f>IF(PhieuBauCu!$B$2&gt;4,IF(LEN($B1476)=0,"",IF(AND($B1476&gt;0,VALUE(SUBSTITUTE($B1476,"5","0"))=$B1476),1,0)),"")</f>
        <v/>
      </c>
      <c r="I1476" s="5" t="str">
        <f>IF(PhieuBauCu!$B$2&gt;5,IF(LEN($B1476)=0,"",IF(AND($B1476&gt;0,VALUE(SUBSTITUTE($B1476,"6","0"))=$B1476),1,0)),"")</f>
        <v/>
      </c>
      <c r="J1476" s="5" t="str">
        <f>IF(PhieuBauCu!$B$2&gt;6,IF(LEN($B1476)=0,"",IF(AND($B1476&gt;0,VALUE(SUBSTITUTE($B1476,"7","0"))=$B1476),1,0)),"")</f>
        <v/>
      </c>
      <c r="K1476" s="5" t="str">
        <f>IF(PhieuBauCu!$B$2&gt;7,IF(LEN($B1476)=0,"",IF(AND($B1476&gt;0,VALUE(SUBSTITUTE($B1476,"8","0"))=$B1476),1,0)),"")</f>
        <v/>
      </c>
      <c r="L1476" s="5" t="str">
        <f>IF(PhieuBauCu!$B$2&gt;8,IF(LEN($B1476)=0,"",IF(AND($B1476&gt;0,VALUE(SUBSTITUTE($B1476,"9","0"))=$B1476),1,0)),"")</f>
        <v/>
      </c>
      <c r="M1476" s="9">
        <f t="shared" si="45"/>
        <v>0</v>
      </c>
      <c r="N1476" s="36">
        <f>IF(AND(M1476&lt;=PhieuBauCu!$B$13,M1476&gt;=1),1,0)</f>
        <v>0</v>
      </c>
    </row>
    <row r="1477" spans="1:14" ht="28.5" customHeight="1">
      <c r="A1477" s="2">
        <v>1472</v>
      </c>
      <c r="B1477" s="3"/>
      <c r="C1477" s="48" t="str">
        <f t="shared" si="44"/>
        <v/>
      </c>
      <c r="D1477" s="5" t="str">
        <f>IF(PhieuBauCu!$B$2&gt;0,IF(LEN($B1477)=0,"",IF(AND($B1477&gt;0,VALUE(SUBSTITUTE($B1477,"1","0"))=$B1477),1,0)),"")</f>
        <v/>
      </c>
      <c r="E1477" s="5" t="str">
        <f>IF(PhieuBauCu!$B$2&gt;1,IF(LEN($B1477)=0,"",IF(AND($B1477&gt;0,VALUE(SUBSTITUTE($B1477,"2","0"))=$B1477),1,0)),"")</f>
        <v/>
      </c>
      <c r="F1477" s="5" t="str">
        <f>IF(PhieuBauCu!$B$2&gt;2,IF(LEN($B1477)=0,"",IF(AND($B1477&gt;0,VALUE(SUBSTITUTE($B1477,"3","0"))=$B1477),1,0)),"")</f>
        <v/>
      </c>
      <c r="G1477" s="5" t="str">
        <f>IF(PhieuBauCu!$B$2&gt;3,IF(LEN($B1477)=0,"",IF(AND($B1477&gt;0,VALUE(SUBSTITUTE($B1477,"4","0"))=$B1477),1,0)),"")</f>
        <v/>
      </c>
      <c r="H1477" s="5" t="str">
        <f>IF(PhieuBauCu!$B$2&gt;4,IF(LEN($B1477)=0,"",IF(AND($B1477&gt;0,VALUE(SUBSTITUTE($B1477,"5","0"))=$B1477),1,0)),"")</f>
        <v/>
      </c>
      <c r="I1477" s="5" t="str">
        <f>IF(PhieuBauCu!$B$2&gt;5,IF(LEN($B1477)=0,"",IF(AND($B1477&gt;0,VALUE(SUBSTITUTE($B1477,"6","0"))=$B1477),1,0)),"")</f>
        <v/>
      </c>
      <c r="J1477" s="5" t="str">
        <f>IF(PhieuBauCu!$B$2&gt;6,IF(LEN($B1477)=0,"",IF(AND($B1477&gt;0,VALUE(SUBSTITUTE($B1477,"7","0"))=$B1477),1,0)),"")</f>
        <v/>
      </c>
      <c r="K1477" s="5" t="str">
        <f>IF(PhieuBauCu!$B$2&gt;7,IF(LEN($B1477)=0,"",IF(AND($B1477&gt;0,VALUE(SUBSTITUTE($B1477,"8","0"))=$B1477),1,0)),"")</f>
        <v/>
      </c>
      <c r="L1477" s="5" t="str">
        <f>IF(PhieuBauCu!$B$2&gt;8,IF(LEN($B1477)=0,"",IF(AND($B1477&gt;0,VALUE(SUBSTITUTE($B1477,"9","0"))=$B1477),1,0)),"")</f>
        <v/>
      </c>
      <c r="M1477" s="9">
        <f t="shared" si="45"/>
        <v>0</v>
      </c>
      <c r="N1477" s="36">
        <f>IF(AND(M1477&lt;=PhieuBauCu!$B$13,M1477&gt;=1),1,0)</f>
        <v>0</v>
      </c>
    </row>
    <row r="1478" spans="1:14" ht="28.5" customHeight="1">
      <c r="A1478" s="2">
        <v>1473</v>
      </c>
      <c r="B1478" s="3"/>
      <c r="C1478" s="48" t="str">
        <f t="shared" si="44"/>
        <v/>
      </c>
      <c r="D1478" s="5" t="str">
        <f>IF(PhieuBauCu!$B$2&gt;0,IF(LEN($B1478)=0,"",IF(AND($B1478&gt;0,VALUE(SUBSTITUTE($B1478,"1","0"))=$B1478),1,0)),"")</f>
        <v/>
      </c>
      <c r="E1478" s="5" t="str">
        <f>IF(PhieuBauCu!$B$2&gt;1,IF(LEN($B1478)=0,"",IF(AND($B1478&gt;0,VALUE(SUBSTITUTE($B1478,"2","0"))=$B1478),1,0)),"")</f>
        <v/>
      </c>
      <c r="F1478" s="5" t="str">
        <f>IF(PhieuBauCu!$B$2&gt;2,IF(LEN($B1478)=0,"",IF(AND($B1478&gt;0,VALUE(SUBSTITUTE($B1478,"3","0"))=$B1478),1,0)),"")</f>
        <v/>
      </c>
      <c r="G1478" s="5" t="str">
        <f>IF(PhieuBauCu!$B$2&gt;3,IF(LEN($B1478)=0,"",IF(AND($B1478&gt;0,VALUE(SUBSTITUTE($B1478,"4","0"))=$B1478),1,0)),"")</f>
        <v/>
      </c>
      <c r="H1478" s="5" t="str">
        <f>IF(PhieuBauCu!$B$2&gt;4,IF(LEN($B1478)=0,"",IF(AND($B1478&gt;0,VALUE(SUBSTITUTE($B1478,"5","0"))=$B1478),1,0)),"")</f>
        <v/>
      </c>
      <c r="I1478" s="5" t="str">
        <f>IF(PhieuBauCu!$B$2&gt;5,IF(LEN($B1478)=0,"",IF(AND($B1478&gt;0,VALUE(SUBSTITUTE($B1478,"6","0"))=$B1478),1,0)),"")</f>
        <v/>
      </c>
      <c r="J1478" s="5" t="str">
        <f>IF(PhieuBauCu!$B$2&gt;6,IF(LEN($B1478)=0,"",IF(AND($B1478&gt;0,VALUE(SUBSTITUTE($B1478,"7","0"))=$B1478),1,0)),"")</f>
        <v/>
      </c>
      <c r="K1478" s="5" t="str">
        <f>IF(PhieuBauCu!$B$2&gt;7,IF(LEN($B1478)=0,"",IF(AND($B1478&gt;0,VALUE(SUBSTITUTE($B1478,"8","0"))=$B1478),1,0)),"")</f>
        <v/>
      </c>
      <c r="L1478" s="5" t="str">
        <f>IF(PhieuBauCu!$B$2&gt;8,IF(LEN($B1478)=0,"",IF(AND($B1478&gt;0,VALUE(SUBSTITUTE($B1478,"9","0"))=$B1478),1,0)),"")</f>
        <v/>
      </c>
      <c r="M1478" s="9">
        <f t="shared" si="45"/>
        <v>0</v>
      </c>
      <c r="N1478" s="36">
        <f>IF(AND(M1478&lt;=PhieuBauCu!$B$13,M1478&gt;=1),1,0)</f>
        <v>0</v>
      </c>
    </row>
    <row r="1479" spans="1:14" ht="28.5" customHeight="1">
      <c r="A1479" s="2">
        <v>1474</v>
      </c>
      <c r="B1479" s="3"/>
      <c r="C1479" s="48" t="str">
        <f t="shared" ref="C1479:C1542" si="46">IF(LEN(B1479)&gt;0,IF(N1479=1,"Ok","Not Ok"),"")</f>
        <v/>
      </c>
      <c r="D1479" s="5" t="str">
        <f>IF(PhieuBauCu!$B$2&gt;0,IF(LEN($B1479)=0,"",IF(AND($B1479&gt;0,VALUE(SUBSTITUTE($B1479,"1","0"))=$B1479),1,0)),"")</f>
        <v/>
      </c>
      <c r="E1479" s="5" t="str">
        <f>IF(PhieuBauCu!$B$2&gt;1,IF(LEN($B1479)=0,"",IF(AND($B1479&gt;0,VALUE(SUBSTITUTE($B1479,"2","0"))=$B1479),1,0)),"")</f>
        <v/>
      </c>
      <c r="F1479" s="5" t="str">
        <f>IF(PhieuBauCu!$B$2&gt;2,IF(LEN($B1479)=0,"",IF(AND($B1479&gt;0,VALUE(SUBSTITUTE($B1479,"3","0"))=$B1479),1,0)),"")</f>
        <v/>
      </c>
      <c r="G1479" s="5" t="str">
        <f>IF(PhieuBauCu!$B$2&gt;3,IF(LEN($B1479)=0,"",IF(AND($B1479&gt;0,VALUE(SUBSTITUTE($B1479,"4","0"))=$B1479),1,0)),"")</f>
        <v/>
      </c>
      <c r="H1479" s="5" t="str">
        <f>IF(PhieuBauCu!$B$2&gt;4,IF(LEN($B1479)=0,"",IF(AND($B1479&gt;0,VALUE(SUBSTITUTE($B1479,"5","0"))=$B1479),1,0)),"")</f>
        <v/>
      </c>
      <c r="I1479" s="5" t="str">
        <f>IF(PhieuBauCu!$B$2&gt;5,IF(LEN($B1479)=0,"",IF(AND($B1479&gt;0,VALUE(SUBSTITUTE($B1479,"6","0"))=$B1479),1,0)),"")</f>
        <v/>
      </c>
      <c r="J1479" s="5" t="str">
        <f>IF(PhieuBauCu!$B$2&gt;6,IF(LEN($B1479)=0,"",IF(AND($B1479&gt;0,VALUE(SUBSTITUTE($B1479,"7","0"))=$B1479),1,0)),"")</f>
        <v/>
      </c>
      <c r="K1479" s="5" t="str">
        <f>IF(PhieuBauCu!$B$2&gt;7,IF(LEN($B1479)=0,"",IF(AND($B1479&gt;0,VALUE(SUBSTITUTE($B1479,"8","0"))=$B1479),1,0)),"")</f>
        <v/>
      </c>
      <c r="L1479" s="5" t="str">
        <f>IF(PhieuBauCu!$B$2&gt;8,IF(LEN($B1479)=0,"",IF(AND($B1479&gt;0,VALUE(SUBSTITUTE($B1479,"9","0"))=$B1479),1,0)),"")</f>
        <v/>
      </c>
      <c r="M1479" s="9">
        <f t="shared" ref="M1479:M1542" si="47">SUMIF(D1479:L1479,1)</f>
        <v>0</v>
      </c>
      <c r="N1479" s="36">
        <f>IF(AND(M1479&lt;=PhieuBauCu!$B$13,M1479&gt;=1),1,0)</f>
        <v>0</v>
      </c>
    </row>
    <row r="1480" spans="1:14" ht="28.5" customHeight="1">
      <c r="A1480" s="2">
        <v>1475</v>
      </c>
      <c r="B1480" s="3"/>
      <c r="C1480" s="48" t="str">
        <f t="shared" si="46"/>
        <v/>
      </c>
      <c r="D1480" s="5" t="str">
        <f>IF(PhieuBauCu!$B$2&gt;0,IF(LEN($B1480)=0,"",IF(AND($B1480&gt;0,VALUE(SUBSTITUTE($B1480,"1","0"))=$B1480),1,0)),"")</f>
        <v/>
      </c>
      <c r="E1480" s="5" t="str">
        <f>IF(PhieuBauCu!$B$2&gt;1,IF(LEN($B1480)=0,"",IF(AND($B1480&gt;0,VALUE(SUBSTITUTE($B1480,"2","0"))=$B1480),1,0)),"")</f>
        <v/>
      </c>
      <c r="F1480" s="5" t="str">
        <f>IF(PhieuBauCu!$B$2&gt;2,IF(LEN($B1480)=0,"",IF(AND($B1480&gt;0,VALUE(SUBSTITUTE($B1480,"3","0"))=$B1480),1,0)),"")</f>
        <v/>
      </c>
      <c r="G1480" s="5" t="str">
        <f>IF(PhieuBauCu!$B$2&gt;3,IF(LEN($B1480)=0,"",IF(AND($B1480&gt;0,VALUE(SUBSTITUTE($B1480,"4","0"))=$B1480),1,0)),"")</f>
        <v/>
      </c>
      <c r="H1480" s="5" t="str">
        <f>IF(PhieuBauCu!$B$2&gt;4,IF(LEN($B1480)=0,"",IF(AND($B1480&gt;0,VALUE(SUBSTITUTE($B1480,"5","0"))=$B1480),1,0)),"")</f>
        <v/>
      </c>
      <c r="I1480" s="5" t="str">
        <f>IF(PhieuBauCu!$B$2&gt;5,IF(LEN($B1480)=0,"",IF(AND($B1480&gt;0,VALUE(SUBSTITUTE($B1480,"6","0"))=$B1480),1,0)),"")</f>
        <v/>
      </c>
      <c r="J1480" s="5" t="str">
        <f>IF(PhieuBauCu!$B$2&gt;6,IF(LEN($B1480)=0,"",IF(AND($B1480&gt;0,VALUE(SUBSTITUTE($B1480,"7","0"))=$B1480),1,0)),"")</f>
        <v/>
      </c>
      <c r="K1480" s="5" t="str">
        <f>IF(PhieuBauCu!$B$2&gt;7,IF(LEN($B1480)=0,"",IF(AND($B1480&gt;0,VALUE(SUBSTITUTE($B1480,"8","0"))=$B1480),1,0)),"")</f>
        <v/>
      </c>
      <c r="L1480" s="5" t="str">
        <f>IF(PhieuBauCu!$B$2&gt;8,IF(LEN($B1480)=0,"",IF(AND($B1480&gt;0,VALUE(SUBSTITUTE($B1480,"9","0"))=$B1480),1,0)),"")</f>
        <v/>
      </c>
      <c r="M1480" s="9">
        <f t="shared" si="47"/>
        <v>0</v>
      </c>
      <c r="N1480" s="36">
        <f>IF(AND(M1480&lt;=PhieuBauCu!$B$13,M1480&gt;=1),1,0)</f>
        <v>0</v>
      </c>
    </row>
    <row r="1481" spans="1:14" ht="28.5" customHeight="1">
      <c r="A1481" s="2">
        <v>1476</v>
      </c>
      <c r="B1481" s="3"/>
      <c r="C1481" s="48" t="str">
        <f t="shared" si="46"/>
        <v/>
      </c>
      <c r="D1481" s="5" t="str">
        <f>IF(PhieuBauCu!$B$2&gt;0,IF(LEN($B1481)=0,"",IF(AND($B1481&gt;0,VALUE(SUBSTITUTE($B1481,"1","0"))=$B1481),1,0)),"")</f>
        <v/>
      </c>
      <c r="E1481" s="5" t="str">
        <f>IF(PhieuBauCu!$B$2&gt;1,IF(LEN($B1481)=0,"",IF(AND($B1481&gt;0,VALUE(SUBSTITUTE($B1481,"2","0"))=$B1481),1,0)),"")</f>
        <v/>
      </c>
      <c r="F1481" s="5" t="str">
        <f>IF(PhieuBauCu!$B$2&gt;2,IF(LEN($B1481)=0,"",IF(AND($B1481&gt;0,VALUE(SUBSTITUTE($B1481,"3","0"))=$B1481),1,0)),"")</f>
        <v/>
      </c>
      <c r="G1481" s="5" t="str">
        <f>IF(PhieuBauCu!$B$2&gt;3,IF(LEN($B1481)=0,"",IF(AND($B1481&gt;0,VALUE(SUBSTITUTE($B1481,"4","0"))=$B1481),1,0)),"")</f>
        <v/>
      </c>
      <c r="H1481" s="5" t="str">
        <f>IF(PhieuBauCu!$B$2&gt;4,IF(LEN($B1481)=0,"",IF(AND($B1481&gt;0,VALUE(SUBSTITUTE($B1481,"5","0"))=$B1481),1,0)),"")</f>
        <v/>
      </c>
      <c r="I1481" s="5" t="str">
        <f>IF(PhieuBauCu!$B$2&gt;5,IF(LEN($B1481)=0,"",IF(AND($B1481&gt;0,VALUE(SUBSTITUTE($B1481,"6","0"))=$B1481),1,0)),"")</f>
        <v/>
      </c>
      <c r="J1481" s="5" t="str">
        <f>IF(PhieuBauCu!$B$2&gt;6,IF(LEN($B1481)=0,"",IF(AND($B1481&gt;0,VALUE(SUBSTITUTE($B1481,"7","0"))=$B1481),1,0)),"")</f>
        <v/>
      </c>
      <c r="K1481" s="5" t="str">
        <f>IF(PhieuBauCu!$B$2&gt;7,IF(LEN($B1481)=0,"",IF(AND($B1481&gt;0,VALUE(SUBSTITUTE($B1481,"8","0"))=$B1481),1,0)),"")</f>
        <v/>
      </c>
      <c r="L1481" s="5" t="str">
        <f>IF(PhieuBauCu!$B$2&gt;8,IF(LEN($B1481)=0,"",IF(AND($B1481&gt;0,VALUE(SUBSTITUTE($B1481,"9","0"))=$B1481),1,0)),"")</f>
        <v/>
      </c>
      <c r="M1481" s="9">
        <f t="shared" si="47"/>
        <v>0</v>
      </c>
      <c r="N1481" s="36">
        <f>IF(AND(M1481&lt;=PhieuBauCu!$B$13,M1481&gt;=1),1,0)</f>
        <v>0</v>
      </c>
    </row>
    <row r="1482" spans="1:14" ht="28.5" customHeight="1">
      <c r="A1482" s="2">
        <v>1477</v>
      </c>
      <c r="B1482" s="3"/>
      <c r="C1482" s="48" t="str">
        <f t="shared" si="46"/>
        <v/>
      </c>
      <c r="D1482" s="5" t="str">
        <f>IF(PhieuBauCu!$B$2&gt;0,IF(LEN($B1482)=0,"",IF(AND($B1482&gt;0,VALUE(SUBSTITUTE($B1482,"1","0"))=$B1482),1,0)),"")</f>
        <v/>
      </c>
      <c r="E1482" s="5" t="str">
        <f>IF(PhieuBauCu!$B$2&gt;1,IF(LEN($B1482)=0,"",IF(AND($B1482&gt;0,VALUE(SUBSTITUTE($B1482,"2","0"))=$B1482),1,0)),"")</f>
        <v/>
      </c>
      <c r="F1482" s="5" t="str">
        <f>IF(PhieuBauCu!$B$2&gt;2,IF(LEN($B1482)=0,"",IF(AND($B1482&gt;0,VALUE(SUBSTITUTE($B1482,"3","0"))=$B1482),1,0)),"")</f>
        <v/>
      </c>
      <c r="G1482" s="5" t="str">
        <f>IF(PhieuBauCu!$B$2&gt;3,IF(LEN($B1482)=0,"",IF(AND($B1482&gt;0,VALUE(SUBSTITUTE($B1482,"4","0"))=$B1482),1,0)),"")</f>
        <v/>
      </c>
      <c r="H1482" s="5" t="str">
        <f>IF(PhieuBauCu!$B$2&gt;4,IF(LEN($B1482)=0,"",IF(AND($B1482&gt;0,VALUE(SUBSTITUTE($B1482,"5","0"))=$B1482),1,0)),"")</f>
        <v/>
      </c>
      <c r="I1482" s="5" t="str">
        <f>IF(PhieuBauCu!$B$2&gt;5,IF(LEN($B1482)=0,"",IF(AND($B1482&gt;0,VALUE(SUBSTITUTE($B1482,"6","0"))=$B1482),1,0)),"")</f>
        <v/>
      </c>
      <c r="J1482" s="5" t="str">
        <f>IF(PhieuBauCu!$B$2&gt;6,IF(LEN($B1482)=0,"",IF(AND($B1482&gt;0,VALUE(SUBSTITUTE($B1482,"7","0"))=$B1482),1,0)),"")</f>
        <v/>
      </c>
      <c r="K1482" s="5" t="str">
        <f>IF(PhieuBauCu!$B$2&gt;7,IF(LEN($B1482)=0,"",IF(AND($B1482&gt;0,VALUE(SUBSTITUTE($B1482,"8","0"))=$B1482),1,0)),"")</f>
        <v/>
      </c>
      <c r="L1482" s="5" t="str">
        <f>IF(PhieuBauCu!$B$2&gt;8,IF(LEN($B1482)=0,"",IF(AND($B1482&gt;0,VALUE(SUBSTITUTE($B1482,"9","0"))=$B1482),1,0)),"")</f>
        <v/>
      </c>
      <c r="M1482" s="9">
        <f t="shared" si="47"/>
        <v>0</v>
      </c>
      <c r="N1482" s="36">
        <f>IF(AND(M1482&lt;=PhieuBauCu!$B$13,M1482&gt;=1),1,0)</f>
        <v>0</v>
      </c>
    </row>
    <row r="1483" spans="1:14" ht="28.5" customHeight="1">
      <c r="A1483" s="2">
        <v>1478</v>
      </c>
      <c r="B1483" s="3"/>
      <c r="C1483" s="48" t="str">
        <f t="shared" si="46"/>
        <v/>
      </c>
      <c r="D1483" s="5" t="str">
        <f>IF(PhieuBauCu!$B$2&gt;0,IF(LEN($B1483)=0,"",IF(AND($B1483&gt;0,VALUE(SUBSTITUTE($B1483,"1","0"))=$B1483),1,0)),"")</f>
        <v/>
      </c>
      <c r="E1483" s="5" t="str">
        <f>IF(PhieuBauCu!$B$2&gt;1,IF(LEN($B1483)=0,"",IF(AND($B1483&gt;0,VALUE(SUBSTITUTE($B1483,"2","0"))=$B1483),1,0)),"")</f>
        <v/>
      </c>
      <c r="F1483" s="5" t="str">
        <f>IF(PhieuBauCu!$B$2&gt;2,IF(LEN($B1483)=0,"",IF(AND($B1483&gt;0,VALUE(SUBSTITUTE($B1483,"3","0"))=$B1483),1,0)),"")</f>
        <v/>
      </c>
      <c r="G1483" s="5" t="str">
        <f>IF(PhieuBauCu!$B$2&gt;3,IF(LEN($B1483)=0,"",IF(AND($B1483&gt;0,VALUE(SUBSTITUTE($B1483,"4","0"))=$B1483),1,0)),"")</f>
        <v/>
      </c>
      <c r="H1483" s="5" t="str">
        <f>IF(PhieuBauCu!$B$2&gt;4,IF(LEN($B1483)=0,"",IF(AND($B1483&gt;0,VALUE(SUBSTITUTE($B1483,"5","0"))=$B1483),1,0)),"")</f>
        <v/>
      </c>
      <c r="I1483" s="5" t="str">
        <f>IF(PhieuBauCu!$B$2&gt;5,IF(LEN($B1483)=0,"",IF(AND($B1483&gt;0,VALUE(SUBSTITUTE($B1483,"6","0"))=$B1483),1,0)),"")</f>
        <v/>
      </c>
      <c r="J1483" s="5" t="str">
        <f>IF(PhieuBauCu!$B$2&gt;6,IF(LEN($B1483)=0,"",IF(AND($B1483&gt;0,VALUE(SUBSTITUTE($B1483,"7","0"))=$B1483),1,0)),"")</f>
        <v/>
      </c>
      <c r="K1483" s="5" t="str">
        <f>IF(PhieuBauCu!$B$2&gt;7,IF(LEN($B1483)=0,"",IF(AND($B1483&gt;0,VALUE(SUBSTITUTE($B1483,"8","0"))=$B1483),1,0)),"")</f>
        <v/>
      </c>
      <c r="L1483" s="5" t="str">
        <f>IF(PhieuBauCu!$B$2&gt;8,IF(LEN($B1483)=0,"",IF(AND($B1483&gt;0,VALUE(SUBSTITUTE($B1483,"9","0"))=$B1483),1,0)),"")</f>
        <v/>
      </c>
      <c r="M1483" s="9">
        <f t="shared" si="47"/>
        <v>0</v>
      </c>
      <c r="N1483" s="36">
        <f>IF(AND(M1483&lt;=PhieuBauCu!$B$13,M1483&gt;=1),1,0)</f>
        <v>0</v>
      </c>
    </row>
    <row r="1484" spans="1:14" ht="28.5" customHeight="1">
      <c r="A1484" s="2">
        <v>1479</v>
      </c>
      <c r="B1484" s="3"/>
      <c r="C1484" s="48" t="str">
        <f t="shared" si="46"/>
        <v/>
      </c>
      <c r="D1484" s="5" t="str">
        <f>IF(PhieuBauCu!$B$2&gt;0,IF(LEN($B1484)=0,"",IF(AND($B1484&gt;0,VALUE(SUBSTITUTE($B1484,"1","0"))=$B1484),1,0)),"")</f>
        <v/>
      </c>
      <c r="E1484" s="5" t="str">
        <f>IF(PhieuBauCu!$B$2&gt;1,IF(LEN($B1484)=0,"",IF(AND($B1484&gt;0,VALUE(SUBSTITUTE($B1484,"2","0"))=$B1484),1,0)),"")</f>
        <v/>
      </c>
      <c r="F1484" s="5" t="str">
        <f>IF(PhieuBauCu!$B$2&gt;2,IF(LEN($B1484)=0,"",IF(AND($B1484&gt;0,VALUE(SUBSTITUTE($B1484,"3","0"))=$B1484),1,0)),"")</f>
        <v/>
      </c>
      <c r="G1484" s="5" t="str">
        <f>IF(PhieuBauCu!$B$2&gt;3,IF(LEN($B1484)=0,"",IF(AND($B1484&gt;0,VALUE(SUBSTITUTE($B1484,"4","0"))=$B1484),1,0)),"")</f>
        <v/>
      </c>
      <c r="H1484" s="5" t="str">
        <f>IF(PhieuBauCu!$B$2&gt;4,IF(LEN($B1484)=0,"",IF(AND($B1484&gt;0,VALUE(SUBSTITUTE($B1484,"5","0"))=$B1484),1,0)),"")</f>
        <v/>
      </c>
      <c r="I1484" s="5" t="str">
        <f>IF(PhieuBauCu!$B$2&gt;5,IF(LEN($B1484)=0,"",IF(AND($B1484&gt;0,VALUE(SUBSTITUTE($B1484,"6","0"))=$B1484),1,0)),"")</f>
        <v/>
      </c>
      <c r="J1484" s="5" t="str">
        <f>IF(PhieuBauCu!$B$2&gt;6,IF(LEN($B1484)=0,"",IF(AND($B1484&gt;0,VALUE(SUBSTITUTE($B1484,"7","0"))=$B1484),1,0)),"")</f>
        <v/>
      </c>
      <c r="K1484" s="5" t="str">
        <f>IF(PhieuBauCu!$B$2&gt;7,IF(LEN($B1484)=0,"",IF(AND($B1484&gt;0,VALUE(SUBSTITUTE($B1484,"8","0"))=$B1484),1,0)),"")</f>
        <v/>
      </c>
      <c r="L1484" s="5" t="str">
        <f>IF(PhieuBauCu!$B$2&gt;8,IF(LEN($B1484)=0,"",IF(AND($B1484&gt;0,VALUE(SUBSTITUTE($B1484,"9","0"))=$B1484),1,0)),"")</f>
        <v/>
      </c>
      <c r="M1484" s="9">
        <f t="shared" si="47"/>
        <v>0</v>
      </c>
      <c r="N1484" s="36">
        <f>IF(AND(M1484&lt;=PhieuBauCu!$B$13,M1484&gt;=1),1,0)</f>
        <v>0</v>
      </c>
    </row>
    <row r="1485" spans="1:14" ht="28.5" customHeight="1">
      <c r="A1485" s="2">
        <v>1480</v>
      </c>
      <c r="B1485" s="3"/>
      <c r="C1485" s="48" t="str">
        <f t="shared" si="46"/>
        <v/>
      </c>
      <c r="D1485" s="5" t="str">
        <f>IF(PhieuBauCu!$B$2&gt;0,IF(LEN($B1485)=0,"",IF(AND($B1485&gt;0,VALUE(SUBSTITUTE($B1485,"1","0"))=$B1485),1,0)),"")</f>
        <v/>
      </c>
      <c r="E1485" s="5" t="str">
        <f>IF(PhieuBauCu!$B$2&gt;1,IF(LEN($B1485)=0,"",IF(AND($B1485&gt;0,VALUE(SUBSTITUTE($B1485,"2","0"))=$B1485),1,0)),"")</f>
        <v/>
      </c>
      <c r="F1485" s="5" t="str">
        <f>IF(PhieuBauCu!$B$2&gt;2,IF(LEN($B1485)=0,"",IF(AND($B1485&gt;0,VALUE(SUBSTITUTE($B1485,"3","0"))=$B1485),1,0)),"")</f>
        <v/>
      </c>
      <c r="G1485" s="5" t="str">
        <f>IF(PhieuBauCu!$B$2&gt;3,IF(LEN($B1485)=0,"",IF(AND($B1485&gt;0,VALUE(SUBSTITUTE($B1485,"4","0"))=$B1485),1,0)),"")</f>
        <v/>
      </c>
      <c r="H1485" s="5" t="str">
        <f>IF(PhieuBauCu!$B$2&gt;4,IF(LEN($B1485)=0,"",IF(AND($B1485&gt;0,VALUE(SUBSTITUTE($B1485,"5","0"))=$B1485),1,0)),"")</f>
        <v/>
      </c>
      <c r="I1485" s="5" t="str">
        <f>IF(PhieuBauCu!$B$2&gt;5,IF(LEN($B1485)=0,"",IF(AND($B1485&gt;0,VALUE(SUBSTITUTE($B1485,"6","0"))=$B1485),1,0)),"")</f>
        <v/>
      </c>
      <c r="J1485" s="5" t="str">
        <f>IF(PhieuBauCu!$B$2&gt;6,IF(LEN($B1485)=0,"",IF(AND($B1485&gt;0,VALUE(SUBSTITUTE($B1485,"7","0"))=$B1485),1,0)),"")</f>
        <v/>
      </c>
      <c r="K1485" s="5" t="str">
        <f>IF(PhieuBauCu!$B$2&gt;7,IF(LEN($B1485)=0,"",IF(AND($B1485&gt;0,VALUE(SUBSTITUTE($B1485,"8","0"))=$B1485),1,0)),"")</f>
        <v/>
      </c>
      <c r="L1485" s="5" t="str">
        <f>IF(PhieuBauCu!$B$2&gt;8,IF(LEN($B1485)=0,"",IF(AND($B1485&gt;0,VALUE(SUBSTITUTE($B1485,"9","0"))=$B1485),1,0)),"")</f>
        <v/>
      </c>
      <c r="M1485" s="9">
        <f t="shared" si="47"/>
        <v>0</v>
      </c>
      <c r="N1485" s="36">
        <f>IF(AND(M1485&lt;=PhieuBauCu!$B$13,M1485&gt;=1),1,0)</f>
        <v>0</v>
      </c>
    </row>
    <row r="1486" spans="1:14" ht="28.5" customHeight="1">
      <c r="A1486" s="2">
        <v>1481</v>
      </c>
      <c r="B1486" s="3"/>
      <c r="C1486" s="48" t="str">
        <f t="shared" si="46"/>
        <v/>
      </c>
      <c r="D1486" s="5" t="str">
        <f>IF(PhieuBauCu!$B$2&gt;0,IF(LEN($B1486)=0,"",IF(AND($B1486&gt;0,VALUE(SUBSTITUTE($B1486,"1","0"))=$B1486),1,0)),"")</f>
        <v/>
      </c>
      <c r="E1486" s="5" t="str">
        <f>IF(PhieuBauCu!$B$2&gt;1,IF(LEN($B1486)=0,"",IF(AND($B1486&gt;0,VALUE(SUBSTITUTE($B1486,"2","0"))=$B1486),1,0)),"")</f>
        <v/>
      </c>
      <c r="F1486" s="5" t="str">
        <f>IF(PhieuBauCu!$B$2&gt;2,IF(LEN($B1486)=0,"",IF(AND($B1486&gt;0,VALUE(SUBSTITUTE($B1486,"3","0"))=$B1486),1,0)),"")</f>
        <v/>
      </c>
      <c r="G1486" s="5" t="str">
        <f>IF(PhieuBauCu!$B$2&gt;3,IF(LEN($B1486)=0,"",IF(AND($B1486&gt;0,VALUE(SUBSTITUTE($B1486,"4","0"))=$B1486),1,0)),"")</f>
        <v/>
      </c>
      <c r="H1486" s="5" t="str">
        <f>IF(PhieuBauCu!$B$2&gt;4,IF(LEN($B1486)=0,"",IF(AND($B1486&gt;0,VALUE(SUBSTITUTE($B1486,"5","0"))=$B1486),1,0)),"")</f>
        <v/>
      </c>
      <c r="I1486" s="5" t="str">
        <f>IF(PhieuBauCu!$B$2&gt;5,IF(LEN($B1486)=0,"",IF(AND($B1486&gt;0,VALUE(SUBSTITUTE($B1486,"6","0"))=$B1486),1,0)),"")</f>
        <v/>
      </c>
      <c r="J1486" s="5" t="str">
        <f>IF(PhieuBauCu!$B$2&gt;6,IF(LEN($B1486)=0,"",IF(AND($B1486&gt;0,VALUE(SUBSTITUTE($B1486,"7","0"))=$B1486),1,0)),"")</f>
        <v/>
      </c>
      <c r="K1486" s="5" t="str">
        <f>IF(PhieuBauCu!$B$2&gt;7,IF(LEN($B1486)=0,"",IF(AND($B1486&gt;0,VALUE(SUBSTITUTE($B1486,"8","0"))=$B1486),1,0)),"")</f>
        <v/>
      </c>
      <c r="L1486" s="5" t="str">
        <f>IF(PhieuBauCu!$B$2&gt;8,IF(LEN($B1486)=0,"",IF(AND($B1486&gt;0,VALUE(SUBSTITUTE($B1486,"9","0"))=$B1486),1,0)),"")</f>
        <v/>
      </c>
      <c r="M1486" s="9">
        <f t="shared" si="47"/>
        <v>0</v>
      </c>
      <c r="N1486" s="36">
        <f>IF(AND(M1486&lt;=PhieuBauCu!$B$13,M1486&gt;=1),1,0)</f>
        <v>0</v>
      </c>
    </row>
    <row r="1487" spans="1:14" ht="28.5" customHeight="1">
      <c r="A1487" s="2">
        <v>1482</v>
      </c>
      <c r="B1487" s="3"/>
      <c r="C1487" s="48" t="str">
        <f t="shared" si="46"/>
        <v/>
      </c>
      <c r="D1487" s="5" t="str">
        <f>IF(PhieuBauCu!$B$2&gt;0,IF(LEN($B1487)=0,"",IF(AND($B1487&gt;0,VALUE(SUBSTITUTE($B1487,"1","0"))=$B1487),1,0)),"")</f>
        <v/>
      </c>
      <c r="E1487" s="5" t="str">
        <f>IF(PhieuBauCu!$B$2&gt;1,IF(LEN($B1487)=0,"",IF(AND($B1487&gt;0,VALUE(SUBSTITUTE($B1487,"2","0"))=$B1487),1,0)),"")</f>
        <v/>
      </c>
      <c r="F1487" s="5" t="str">
        <f>IF(PhieuBauCu!$B$2&gt;2,IF(LEN($B1487)=0,"",IF(AND($B1487&gt;0,VALUE(SUBSTITUTE($B1487,"3","0"))=$B1487),1,0)),"")</f>
        <v/>
      </c>
      <c r="G1487" s="5" t="str">
        <f>IF(PhieuBauCu!$B$2&gt;3,IF(LEN($B1487)=0,"",IF(AND($B1487&gt;0,VALUE(SUBSTITUTE($B1487,"4","0"))=$B1487),1,0)),"")</f>
        <v/>
      </c>
      <c r="H1487" s="5" t="str">
        <f>IF(PhieuBauCu!$B$2&gt;4,IF(LEN($B1487)=0,"",IF(AND($B1487&gt;0,VALUE(SUBSTITUTE($B1487,"5","0"))=$B1487),1,0)),"")</f>
        <v/>
      </c>
      <c r="I1487" s="5" t="str">
        <f>IF(PhieuBauCu!$B$2&gt;5,IF(LEN($B1487)=0,"",IF(AND($B1487&gt;0,VALUE(SUBSTITUTE($B1487,"6","0"))=$B1487),1,0)),"")</f>
        <v/>
      </c>
      <c r="J1487" s="5" t="str">
        <f>IF(PhieuBauCu!$B$2&gt;6,IF(LEN($B1487)=0,"",IF(AND($B1487&gt;0,VALUE(SUBSTITUTE($B1487,"7","0"))=$B1487),1,0)),"")</f>
        <v/>
      </c>
      <c r="K1487" s="5" t="str">
        <f>IF(PhieuBauCu!$B$2&gt;7,IF(LEN($B1487)=0,"",IF(AND($B1487&gt;0,VALUE(SUBSTITUTE($B1487,"8","0"))=$B1487),1,0)),"")</f>
        <v/>
      </c>
      <c r="L1487" s="5" t="str">
        <f>IF(PhieuBauCu!$B$2&gt;8,IF(LEN($B1487)=0,"",IF(AND($B1487&gt;0,VALUE(SUBSTITUTE($B1487,"9","0"))=$B1487),1,0)),"")</f>
        <v/>
      </c>
      <c r="M1487" s="9">
        <f t="shared" si="47"/>
        <v>0</v>
      </c>
      <c r="N1487" s="36">
        <f>IF(AND(M1487&lt;=PhieuBauCu!$B$13,M1487&gt;=1),1,0)</f>
        <v>0</v>
      </c>
    </row>
    <row r="1488" spans="1:14" ht="28.5" customHeight="1">
      <c r="A1488" s="2">
        <v>1483</v>
      </c>
      <c r="B1488" s="3"/>
      <c r="C1488" s="48" t="str">
        <f t="shared" si="46"/>
        <v/>
      </c>
      <c r="D1488" s="5" t="str">
        <f>IF(PhieuBauCu!$B$2&gt;0,IF(LEN($B1488)=0,"",IF(AND($B1488&gt;0,VALUE(SUBSTITUTE($B1488,"1","0"))=$B1488),1,0)),"")</f>
        <v/>
      </c>
      <c r="E1488" s="5" t="str">
        <f>IF(PhieuBauCu!$B$2&gt;1,IF(LEN($B1488)=0,"",IF(AND($B1488&gt;0,VALUE(SUBSTITUTE($B1488,"2","0"))=$B1488),1,0)),"")</f>
        <v/>
      </c>
      <c r="F1488" s="5" t="str">
        <f>IF(PhieuBauCu!$B$2&gt;2,IF(LEN($B1488)=0,"",IF(AND($B1488&gt;0,VALUE(SUBSTITUTE($B1488,"3","0"))=$B1488),1,0)),"")</f>
        <v/>
      </c>
      <c r="G1488" s="5" t="str">
        <f>IF(PhieuBauCu!$B$2&gt;3,IF(LEN($B1488)=0,"",IF(AND($B1488&gt;0,VALUE(SUBSTITUTE($B1488,"4","0"))=$B1488),1,0)),"")</f>
        <v/>
      </c>
      <c r="H1488" s="5" t="str">
        <f>IF(PhieuBauCu!$B$2&gt;4,IF(LEN($B1488)=0,"",IF(AND($B1488&gt;0,VALUE(SUBSTITUTE($B1488,"5","0"))=$B1488),1,0)),"")</f>
        <v/>
      </c>
      <c r="I1488" s="5" t="str">
        <f>IF(PhieuBauCu!$B$2&gt;5,IF(LEN($B1488)=0,"",IF(AND($B1488&gt;0,VALUE(SUBSTITUTE($B1488,"6","0"))=$B1488),1,0)),"")</f>
        <v/>
      </c>
      <c r="J1488" s="5" t="str">
        <f>IF(PhieuBauCu!$B$2&gt;6,IF(LEN($B1488)=0,"",IF(AND($B1488&gt;0,VALUE(SUBSTITUTE($B1488,"7","0"))=$B1488),1,0)),"")</f>
        <v/>
      </c>
      <c r="K1488" s="5" t="str">
        <f>IF(PhieuBauCu!$B$2&gt;7,IF(LEN($B1488)=0,"",IF(AND($B1488&gt;0,VALUE(SUBSTITUTE($B1488,"8","0"))=$B1488),1,0)),"")</f>
        <v/>
      </c>
      <c r="L1488" s="5" t="str">
        <f>IF(PhieuBauCu!$B$2&gt;8,IF(LEN($B1488)=0,"",IF(AND($B1488&gt;0,VALUE(SUBSTITUTE($B1488,"9","0"))=$B1488),1,0)),"")</f>
        <v/>
      </c>
      <c r="M1488" s="9">
        <f t="shared" si="47"/>
        <v>0</v>
      </c>
      <c r="N1488" s="36">
        <f>IF(AND(M1488&lt;=PhieuBauCu!$B$13,M1488&gt;=1),1,0)</f>
        <v>0</v>
      </c>
    </row>
    <row r="1489" spans="1:14" ht="28.5" customHeight="1">
      <c r="A1489" s="2">
        <v>1484</v>
      </c>
      <c r="B1489" s="3"/>
      <c r="C1489" s="48" t="str">
        <f t="shared" si="46"/>
        <v/>
      </c>
      <c r="D1489" s="5" t="str">
        <f>IF(PhieuBauCu!$B$2&gt;0,IF(LEN($B1489)=0,"",IF(AND($B1489&gt;0,VALUE(SUBSTITUTE($B1489,"1","0"))=$B1489),1,0)),"")</f>
        <v/>
      </c>
      <c r="E1489" s="5" t="str">
        <f>IF(PhieuBauCu!$B$2&gt;1,IF(LEN($B1489)=0,"",IF(AND($B1489&gt;0,VALUE(SUBSTITUTE($B1489,"2","0"))=$B1489),1,0)),"")</f>
        <v/>
      </c>
      <c r="F1489" s="5" t="str">
        <f>IF(PhieuBauCu!$B$2&gt;2,IF(LEN($B1489)=0,"",IF(AND($B1489&gt;0,VALUE(SUBSTITUTE($B1489,"3","0"))=$B1489),1,0)),"")</f>
        <v/>
      </c>
      <c r="G1489" s="5" t="str">
        <f>IF(PhieuBauCu!$B$2&gt;3,IF(LEN($B1489)=0,"",IF(AND($B1489&gt;0,VALUE(SUBSTITUTE($B1489,"4","0"))=$B1489),1,0)),"")</f>
        <v/>
      </c>
      <c r="H1489" s="5" t="str">
        <f>IF(PhieuBauCu!$B$2&gt;4,IF(LEN($B1489)=0,"",IF(AND($B1489&gt;0,VALUE(SUBSTITUTE($B1489,"5","0"))=$B1489),1,0)),"")</f>
        <v/>
      </c>
      <c r="I1489" s="5" t="str">
        <f>IF(PhieuBauCu!$B$2&gt;5,IF(LEN($B1489)=0,"",IF(AND($B1489&gt;0,VALUE(SUBSTITUTE($B1489,"6","0"))=$B1489),1,0)),"")</f>
        <v/>
      </c>
      <c r="J1489" s="5" t="str">
        <f>IF(PhieuBauCu!$B$2&gt;6,IF(LEN($B1489)=0,"",IF(AND($B1489&gt;0,VALUE(SUBSTITUTE($B1489,"7","0"))=$B1489),1,0)),"")</f>
        <v/>
      </c>
      <c r="K1489" s="5" t="str">
        <f>IF(PhieuBauCu!$B$2&gt;7,IF(LEN($B1489)=0,"",IF(AND($B1489&gt;0,VALUE(SUBSTITUTE($B1489,"8","0"))=$B1489),1,0)),"")</f>
        <v/>
      </c>
      <c r="L1489" s="5" t="str">
        <f>IF(PhieuBauCu!$B$2&gt;8,IF(LEN($B1489)=0,"",IF(AND($B1489&gt;0,VALUE(SUBSTITUTE($B1489,"9","0"))=$B1489),1,0)),"")</f>
        <v/>
      </c>
      <c r="M1489" s="9">
        <f t="shared" si="47"/>
        <v>0</v>
      </c>
      <c r="N1489" s="36">
        <f>IF(AND(M1489&lt;=PhieuBauCu!$B$13,M1489&gt;=1),1,0)</f>
        <v>0</v>
      </c>
    </row>
    <row r="1490" spans="1:14" ht="28.5" customHeight="1">
      <c r="A1490" s="2">
        <v>1485</v>
      </c>
      <c r="B1490" s="3"/>
      <c r="C1490" s="48" t="str">
        <f t="shared" si="46"/>
        <v/>
      </c>
      <c r="D1490" s="5" t="str">
        <f>IF(PhieuBauCu!$B$2&gt;0,IF(LEN($B1490)=0,"",IF(AND($B1490&gt;0,VALUE(SUBSTITUTE($B1490,"1","0"))=$B1490),1,0)),"")</f>
        <v/>
      </c>
      <c r="E1490" s="5" t="str">
        <f>IF(PhieuBauCu!$B$2&gt;1,IF(LEN($B1490)=0,"",IF(AND($B1490&gt;0,VALUE(SUBSTITUTE($B1490,"2","0"))=$B1490),1,0)),"")</f>
        <v/>
      </c>
      <c r="F1490" s="5" t="str">
        <f>IF(PhieuBauCu!$B$2&gt;2,IF(LEN($B1490)=0,"",IF(AND($B1490&gt;0,VALUE(SUBSTITUTE($B1490,"3","0"))=$B1490),1,0)),"")</f>
        <v/>
      </c>
      <c r="G1490" s="5" t="str">
        <f>IF(PhieuBauCu!$B$2&gt;3,IF(LEN($B1490)=0,"",IF(AND($B1490&gt;0,VALUE(SUBSTITUTE($B1490,"4","0"))=$B1490),1,0)),"")</f>
        <v/>
      </c>
      <c r="H1490" s="5" t="str">
        <f>IF(PhieuBauCu!$B$2&gt;4,IF(LEN($B1490)=0,"",IF(AND($B1490&gt;0,VALUE(SUBSTITUTE($B1490,"5","0"))=$B1490),1,0)),"")</f>
        <v/>
      </c>
      <c r="I1490" s="5" t="str">
        <f>IF(PhieuBauCu!$B$2&gt;5,IF(LEN($B1490)=0,"",IF(AND($B1490&gt;0,VALUE(SUBSTITUTE($B1490,"6","0"))=$B1490),1,0)),"")</f>
        <v/>
      </c>
      <c r="J1490" s="5" t="str">
        <f>IF(PhieuBauCu!$B$2&gt;6,IF(LEN($B1490)=0,"",IF(AND($B1490&gt;0,VALUE(SUBSTITUTE($B1490,"7","0"))=$B1490),1,0)),"")</f>
        <v/>
      </c>
      <c r="K1490" s="5" t="str">
        <f>IF(PhieuBauCu!$B$2&gt;7,IF(LEN($B1490)=0,"",IF(AND($B1490&gt;0,VALUE(SUBSTITUTE($B1490,"8","0"))=$B1490),1,0)),"")</f>
        <v/>
      </c>
      <c r="L1490" s="5" t="str">
        <f>IF(PhieuBauCu!$B$2&gt;8,IF(LEN($B1490)=0,"",IF(AND($B1490&gt;0,VALUE(SUBSTITUTE($B1490,"9","0"))=$B1490),1,0)),"")</f>
        <v/>
      </c>
      <c r="M1490" s="9">
        <f t="shared" si="47"/>
        <v>0</v>
      </c>
      <c r="N1490" s="36">
        <f>IF(AND(M1490&lt;=PhieuBauCu!$B$13,M1490&gt;=1),1,0)</f>
        <v>0</v>
      </c>
    </row>
    <row r="1491" spans="1:14" ht="28.5" customHeight="1">
      <c r="A1491" s="2">
        <v>1486</v>
      </c>
      <c r="B1491" s="3"/>
      <c r="C1491" s="48" t="str">
        <f t="shared" si="46"/>
        <v/>
      </c>
      <c r="D1491" s="5" t="str">
        <f>IF(PhieuBauCu!$B$2&gt;0,IF(LEN($B1491)=0,"",IF(AND($B1491&gt;0,VALUE(SUBSTITUTE($B1491,"1","0"))=$B1491),1,0)),"")</f>
        <v/>
      </c>
      <c r="E1491" s="5" t="str">
        <f>IF(PhieuBauCu!$B$2&gt;1,IF(LEN($B1491)=0,"",IF(AND($B1491&gt;0,VALUE(SUBSTITUTE($B1491,"2","0"))=$B1491),1,0)),"")</f>
        <v/>
      </c>
      <c r="F1491" s="5" t="str">
        <f>IF(PhieuBauCu!$B$2&gt;2,IF(LEN($B1491)=0,"",IF(AND($B1491&gt;0,VALUE(SUBSTITUTE($B1491,"3","0"))=$B1491),1,0)),"")</f>
        <v/>
      </c>
      <c r="G1491" s="5" t="str">
        <f>IF(PhieuBauCu!$B$2&gt;3,IF(LEN($B1491)=0,"",IF(AND($B1491&gt;0,VALUE(SUBSTITUTE($B1491,"4","0"))=$B1491),1,0)),"")</f>
        <v/>
      </c>
      <c r="H1491" s="5" t="str">
        <f>IF(PhieuBauCu!$B$2&gt;4,IF(LEN($B1491)=0,"",IF(AND($B1491&gt;0,VALUE(SUBSTITUTE($B1491,"5","0"))=$B1491),1,0)),"")</f>
        <v/>
      </c>
      <c r="I1491" s="5" t="str">
        <f>IF(PhieuBauCu!$B$2&gt;5,IF(LEN($B1491)=0,"",IF(AND($B1491&gt;0,VALUE(SUBSTITUTE($B1491,"6","0"))=$B1491),1,0)),"")</f>
        <v/>
      </c>
      <c r="J1491" s="5" t="str">
        <f>IF(PhieuBauCu!$B$2&gt;6,IF(LEN($B1491)=0,"",IF(AND($B1491&gt;0,VALUE(SUBSTITUTE($B1491,"7","0"))=$B1491),1,0)),"")</f>
        <v/>
      </c>
      <c r="K1491" s="5" t="str">
        <f>IF(PhieuBauCu!$B$2&gt;7,IF(LEN($B1491)=0,"",IF(AND($B1491&gt;0,VALUE(SUBSTITUTE($B1491,"8","0"))=$B1491),1,0)),"")</f>
        <v/>
      </c>
      <c r="L1491" s="5" t="str">
        <f>IF(PhieuBauCu!$B$2&gt;8,IF(LEN($B1491)=0,"",IF(AND($B1491&gt;0,VALUE(SUBSTITUTE($B1491,"9","0"))=$B1491),1,0)),"")</f>
        <v/>
      </c>
      <c r="M1491" s="9">
        <f t="shared" si="47"/>
        <v>0</v>
      </c>
      <c r="N1491" s="36">
        <f>IF(AND(M1491&lt;=PhieuBauCu!$B$13,M1491&gt;=1),1,0)</f>
        <v>0</v>
      </c>
    </row>
    <row r="1492" spans="1:14" ht="28.5" customHeight="1">
      <c r="A1492" s="2">
        <v>1487</v>
      </c>
      <c r="B1492" s="3"/>
      <c r="C1492" s="48" t="str">
        <f t="shared" si="46"/>
        <v/>
      </c>
      <c r="D1492" s="5" t="str">
        <f>IF(PhieuBauCu!$B$2&gt;0,IF(LEN($B1492)=0,"",IF(AND($B1492&gt;0,VALUE(SUBSTITUTE($B1492,"1","0"))=$B1492),1,0)),"")</f>
        <v/>
      </c>
      <c r="E1492" s="5" t="str">
        <f>IF(PhieuBauCu!$B$2&gt;1,IF(LEN($B1492)=0,"",IF(AND($B1492&gt;0,VALUE(SUBSTITUTE($B1492,"2","0"))=$B1492),1,0)),"")</f>
        <v/>
      </c>
      <c r="F1492" s="5" t="str">
        <f>IF(PhieuBauCu!$B$2&gt;2,IF(LEN($B1492)=0,"",IF(AND($B1492&gt;0,VALUE(SUBSTITUTE($B1492,"3","0"))=$B1492),1,0)),"")</f>
        <v/>
      </c>
      <c r="G1492" s="5" t="str">
        <f>IF(PhieuBauCu!$B$2&gt;3,IF(LEN($B1492)=0,"",IF(AND($B1492&gt;0,VALUE(SUBSTITUTE($B1492,"4","0"))=$B1492),1,0)),"")</f>
        <v/>
      </c>
      <c r="H1492" s="5" t="str">
        <f>IF(PhieuBauCu!$B$2&gt;4,IF(LEN($B1492)=0,"",IF(AND($B1492&gt;0,VALUE(SUBSTITUTE($B1492,"5","0"))=$B1492),1,0)),"")</f>
        <v/>
      </c>
      <c r="I1492" s="5" t="str">
        <f>IF(PhieuBauCu!$B$2&gt;5,IF(LEN($B1492)=0,"",IF(AND($B1492&gt;0,VALUE(SUBSTITUTE($B1492,"6","0"))=$B1492),1,0)),"")</f>
        <v/>
      </c>
      <c r="J1492" s="5" t="str">
        <f>IF(PhieuBauCu!$B$2&gt;6,IF(LEN($B1492)=0,"",IF(AND($B1492&gt;0,VALUE(SUBSTITUTE($B1492,"7","0"))=$B1492),1,0)),"")</f>
        <v/>
      </c>
      <c r="K1492" s="5" t="str">
        <f>IF(PhieuBauCu!$B$2&gt;7,IF(LEN($B1492)=0,"",IF(AND($B1492&gt;0,VALUE(SUBSTITUTE($B1492,"8","0"))=$B1492),1,0)),"")</f>
        <v/>
      </c>
      <c r="L1492" s="5" t="str">
        <f>IF(PhieuBauCu!$B$2&gt;8,IF(LEN($B1492)=0,"",IF(AND($B1492&gt;0,VALUE(SUBSTITUTE($B1492,"9","0"))=$B1492),1,0)),"")</f>
        <v/>
      </c>
      <c r="M1492" s="9">
        <f t="shared" si="47"/>
        <v>0</v>
      </c>
      <c r="N1492" s="36">
        <f>IF(AND(M1492&lt;=PhieuBauCu!$B$13,M1492&gt;=1),1,0)</f>
        <v>0</v>
      </c>
    </row>
    <row r="1493" spans="1:14" ht="28.5" customHeight="1">
      <c r="A1493" s="2">
        <v>1488</v>
      </c>
      <c r="B1493" s="3"/>
      <c r="C1493" s="48" t="str">
        <f t="shared" si="46"/>
        <v/>
      </c>
      <c r="D1493" s="5" t="str">
        <f>IF(PhieuBauCu!$B$2&gt;0,IF(LEN($B1493)=0,"",IF(AND($B1493&gt;0,VALUE(SUBSTITUTE($B1493,"1","0"))=$B1493),1,0)),"")</f>
        <v/>
      </c>
      <c r="E1493" s="5" t="str">
        <f>IF(PhieuBauCu!$B$2&gt;1,IF(LEN($B1493)=0,"",IF(AND($B1493&gt;0,VALUE(SUBSTITUTE($B1493,"2","0"))=$B1493),1,0)),"")</f>
        <v/>
      </c>
      <c r="F1493" s="5" t="str">
        <f>IF(PhieuBauCu!$B$2&gt;2,IF(LEN($B1493)=0,"",IF(AND($B1493&gt;0,VALUE(SUBSTITUTE($B1493,"3","0"))=$B1493),1,0)),"")</f>
        <v/>
      </c>
      <c r="G1493" s="5" t="str">
        <f>IF(PhieuBauCu!$B$2&gt;3,IF(LEN($B1493)=0,"",IF(AND($B1493&gt;0,VALUE(SUBSTITUTE($B1493,"4","0"))=$B1493),1,0)),"")</f>
        <v/>
      </c>
      <c r="H1493" s="5" t="str">
        <f>IF(PhieuBauCu!$B$2&gt;4,IF(LEN($B1493)=0,"",IF(AND($B1493&gt;0,VALUE(SUBSTITUTE($B1493,"5","0"))=$B1493),1,0)),"")</f>
        <v/>
      </c>
      <c r="I1493" s="5" t="str">
        <f>IF(PhieuBauCu!$B$2&gt;5,IF(LEN($B1493)=0,"",IF(AND($B1493&gt;0,VALUE(SUBSTITUTE($B1493,"6","0"))=$B1493),1,0)),"")</f>
        <v/>
      </c>
      <c r="J1493" s="5" t="str">
        <f>IF(PhieuBauCu!$B$2&gt;6,IF(LEN($B1493)=0,"",IF(AND($B1493&gt;0,VALUE(SUBSTITUTE($B1493,"7","0"))=$B1493),1,0)),"")</f>
        <v/>
      </c>
      <c r="K1493" s="5" t="str">
        <f>IF(PhieuBauCu!$B$2&gt;7,IF(LEN($B1493)=0,"",IF(AND($B1493&gt;0,VALUE(SUBSTITUTE($B1493,"8","0"))=$B1493),1,0)),"")</f>
        <v/>
      </c>
      <c r="L1493" s="5" t="str">
        <f>IF(PhieuBauCu!$B$2&gt;8,IF(LEN($B1493)=0,"",IF(AND($B1493&gt;0,VALUE(SUBSTITUTE($B1493,"9","0"))=$B1493),1,0)),"")</f>
        <v/>
      </c>
      <c r="M1493" s="9">
        <f t="shared" si="47"/>
        <v>0</v>
      </c>
      <c r="N1493" s="36">
        <f>IF(AND(M1493&lt;=PhieuBauCu!$B$13,M1493&gt;=1),1,0)</f>
        <v>0</v>
      </c>
    </row>
    <row r="1494" spans="1:14" ht="28.5" customHeight="1">
      <c r="A1494" s="2">
        <v>1489</v>
      </c>
      <c r="B1494" s="3"/>
      <c r="C1494" s="48" t="str">
        <f t="shared" si="46"/>
        <v/>
      </c>
      <c r="D1494" s="5" t="str">
        <f>IF(PhieuBauCu!$B$2&gt;0,IF(LEN($B1494)=0,"",IF(AND($B1494&gt;0,VALUE(SUBSTITUTE($B1494,"1","0"))=$B1494),1,0)),"")</f>
        <v/>
      </c>
      <c r="E1494" s="5" t="str">
        <f>IF(PhieuBauCu!$B$2&gt;1,IF(LEN($B1494)=0,"",IF(AND($B1494&gt;0,VALUE(SUBSTITUTE($B1494,"2","0"))=$B1494),1,0)),"")</f>
        <v/>
      </c>
      <c r="F1494" s="5" t="str">
        <f>IF(PhieuBauCu!$B$2&gt;2,IF(LEN($B1494)=0,"",IF(AND($B1494&gt;0,VALUE(SUBSTITUTE($B1494,"3","0"))=$B1494),1,0)),"")</f>
        <v/>
      </c>
      <c r="G1494" s="5" t="str">
        <f>IF(PhieuBauCu!$B$2&gt;3,IF(LEN($B1494)=0,"",IF(AND($B1494&gt;0,VALUE(SUBSTITUTE($B1494,"4","0"))=$B1494),1,0)),"")</f>
        <v/>
      </c>
      <c r="H1494" s="5" t="str">
        <f>IF(PhieuBauCu!$B$2&gt;4,IF(LEN($B1494)=0,"",IF(AND($B1494&gt;0,VALUE(SUBSTITUTE($B1494,"5","0"))=$B1494),1,0)),"")</f>
        <v/>
      </c>
      <c r="I1494" s="5" t="str">
        <f>IF(PhieuBauCu!$B$2&gt;5,IF(LEN($B1494)=0,"",IF(AND($B1494&gt;0,VALUE(SUBSTITUTE($B1494,"6","0"))=$B1494),1,0)),"")</f>
        <v/>
      </c>
      <c r="J1494" s="5" t="str">
        <f>IF(PhieuBauCu!$B$2&gt;6,IF(LEN($B1494)=0,"",IF(AND($B1494&gt;0,VALUE(SUBSTITUTE($B1494,"7","0"))=$B1494),1,0)),"")</f>
        <v/>
      </c>
      <c r="K1494" s="5" t="str">
        <f>IF(PhieuBauCu!$B$2&gt;7,IF(LEN($B1494)=0,"",IF(AND($B1494&gt;0,VALUE(SUBSTITUTE($B1494,"8","0"))=$B1494),1,0)),"")</f>
        <v/>
      </c>
      <c r="L1494" s="5" t="str">
        <f>IF(PhieuBauCu!$B$2&gt;8,IF(LEN($B1494)=0,"",IF(AND($B1494&gt;0,VALUE(SUBSTITUTE($B1494,"9","0"))=$B1494),1,0)),"")</f>
        <v/>
      </c>
      <c r="M1494" s="9">
        <f t="shared" si="47"/>
        <v>0</v>
      </c>
      <c r="N1494" s="36">
        <f>IF(AND(M1494&lt;=PhieuBauCu!$B$13,M1494&gt;=1),1,0)</f>
        <v>0</v>
      </c>
    </row>
    <row r="1495" spans="1:14" ht="28.5" customHeight="1">
      <c r="A1495" s="2">
        <v>1490</v>
      </c>
      <c r="B1495" s="3"/>
      <c r="C1495" s="48" t="str">
        <f t="shared" si="46"/>
        <v/>
      </c>
      <c r="D1495" s="5" t="str">
        <f>IF(PhieuBauCu!$B$2&gt;0,IF(LEN($B1495)=0,"",IF(AND($B1495&gt;0,VALUE(SUBSTITUTE($B1495,"1","0"))=$B1495),1,0)),"")</f>
        <v/>
      </c>
      <c r="E1495" s="5" t="str">
        <f>IF(PhieuBauCu!$B$2&gt;1,IF(LEN($B1495)=0,"",IF(AND($B1495&gt;0,VALUE(SUBSTITUTE($B1495,"2","0"))=$B1495),1,0)),"")</f>
        <v/>
      </c>
      <c r="F1495" s="5" t="str">
        <f>IF(PhieuBauCu!$B$2&gt;2,IF(LEN($B1495)=0,"",IF(AND($B1495&gt;0,VALUE(SUBSTITUTE($B1495,"3","0"))=$B1495),1,0)),"")</f>
        <v/>
      </c>
      <c r="G1495" s="5" t="str">
        <f>IF(PhieuBauCu!$B$2&gt;3,IF(LEN($B1495)=0,"",IF(AND($B1495&gt;0,VALUE(SUBSTITUTE($B1495,"4","0"))=$B1495),1,0)),"")</f>
        <v/>
      </c>
      <c r="H1495" s="5" t="str">
        <f>IF(PhieuBauCu!$B$2&gt;4,IF(LEN($B1495)=0,"",IF(AND($B1495&gt;0,VALUE(SUBSTITUTE($B1495,"5","0"))=$B1495),1,0)),"")</f>
        <v/>
      </c>
      <c r="I1495" s="5" t="str">
        <f>IF(PhieuBauCu!$B$2&gt;5,IF(LEN($B1495)=0,"",IF(AND($B1495&gt;0,VALUE(SUBSTITUTE($B1495,"6","0"))=$B1495),1,0)),"")</f>
        <v/>
      </c>
      <c r="J1495" s="5" t="str">
        <f>IF(PhieuBauCu!$B$2&gt;6,IF(LEN($B1495)=0,"",IF(AND($B1495&gt;0,VALUE(SUBSTITUTE($B1495,"7","0"))=$B1495),1,0)),"")</f>
        <v/>
      </c>
      <c r="K1495" s="5" t="str">
        <f>IF(PhieuBauCu!$B$2&gt;7,IF(LEN($B1495)=0,"",IF(AND($B1495&gt;0,VALUE(SUBSTITUTE($B1495,"8","0"))=$B1495),1,0)),"")</f>
        <v/>
      </c>
      <c r="L1495" s="5" t="str">
        <f>IF(PhieuBauCu!$B$2&gt;8,IF(LEN($B1495)=0,"",IF(AND($B1495&gt;0,VALUE(SUBSTITUTE($B1495,"9","0"))=$B1495),1,0)),"")</f>
        <v/>
      </c>
      <c r="M1495" s="9">
        <f t="shared" si="47"/>
        <v>0</v>
      </c>
      <c r="N1495" s="36">
        <f>IF(AND(M1495&lt;=PhieuBauCu!$B$13,M1495&gt;=1),1,0)</f>
        <v>0</v>
      </c>
    </row>
    <row r="1496" spans="1:14" ht="28.5" customHeight="1">
      <c r="A1496" s="2">
        <v>1491</v>
      </c>
      <c r="B1496" s="3"/>
      <c r="C1496" s="48" t="str">
        <f t="shared" si="46"/>
        <v/>
      </c>
      <c r="D1496" s="5" t="str">
        <f>IF(PhieuBauCu!$B$2&gt;0,IF(LEN($B1496)=0,"",IF(AND($B1496&gt;0,VALUE(SUBSTITUTE($B1496,"1","0"))=$B1496),1,0)),"")</f>
        <v/>
      </c>
      <c r="E1496" s="5" t="str">
        <f>IF(PhieuBauCu!$B$2&gt;1,IF(LEN($B1496)=0,"",IF(AND($B1496&gt;0,VALUE(SUBSTITUTE($B1496,"2","0"))=$B1496),1,0)),"")</f>
        <v/>
      </c>
      <c r="F1496" s="5" t="str">
        <f>IF(PhieuBauCu!$B$2&gt;2,IF(LEN($B1496)=0,"",IF(AND($B1496&gt;0,VALUE(SUBSTITUTE($B1496,"3","0"))=$B1496),1,0)),"")</f>
        <v/>
      </c>
      <c r="G1496" s="5" t="str">
        <f>IF(PhieuBauCu!$B$2&gt;3,IF(LEN($B1496)=0,"",IF(AND($B1496&gt;0,VALUE(SUBSTITUTE($B1496,"4","0"))=$B1496),1,0)),"")</f>
        <v/>
      </c>
      <c r="H1496" s="5" t="str">
        <f>IF(PhieuBauCu!$B$2&gt;4,IF(LEN($B1496)=0,"",IF(AND($B1496&gt;0,VALUE(SUBSTITUTE($B1496,"5","0"))=$B1496),1,0)),"")</f>
        <v/>
      </c>
      <c r="I1496" s="5" t="str">
        <f>IF(PhieuBauCu!$B$2&gt;5,IF(LEN($B1496)=0,"",IF(AND($B1496&gt;0,VALUE(SUBSTITUTE($B1496,"6","0"))=$B1496),1,0)),"")</f>
        <v/>
      </c>
      <c r="J1496" s="5" t="str">
        <f>IF(PhieuBauCu!$B$2&gt;6,IF(LEN($B1496)=0,"",IF(AND($B1496&gt;0,VALUE(SUBSTITUTE($B1496,"7","0"))=$B1496),1,0)),"")</f>
        <v/>
      </c>
      <c r="K1496" s="5" t="str">
        <f>IF(PhieuBauCu!$B$2&gt;7,IF(LEN($B1496)=0,"",IF(AND($B1496&gt;0,VALUE(SUBSTITUTE($B1496,"8","0"))=$B1496),1,0)),"")</f>
        <v/>
      </c>
      <c r="L1496" s="5" t="str">
        <f>IF(PhieuBauCu!$B$2&gt;8,IF(LEN($B1496)=0,"",IF(AND($B1496&gt;0,VALUE(SUBSTITUTE($B1496,"9","0"))=$B1496),1,0)),"")</f>
        <v/>
      </c>
      <c r="M1496" s="9">
        <f t="shared" si="47"/>
        <v>0</v>
      </c>
      <c r="N1496" s="36">
        <f>IF(AND(M1496&lt;=PhieuBauCu!$B$13,M1496&gt;=1),1,0)</f>
        <v>0</v>
      </c>
    </row>
    <row r="1497" spans="1:14" ht="28.5" customHeight="1">
      <c r="A1497" s="2">
        <v>1492</v>
      </c>
      <c r="B1497" s="3"/>
      <c r="C1497" s="48" t="str">
        <f t="shared" si="46"/>
        <v/>
      </c>
      <c r="D1497" s="5" t="str">
        <f>IF(PhieuBauCu!$B$2&gt;0,IF(LEN($B1497)=0,"",IF(AND($B1497&gt;0,VALUE(SUBSTITUTE($B1497,"1","0"))=$B1497),1,0)),"")</f>
        <v/>
      </c>
      <c r="E1497" s="5" t="str">
        <f>IF(PhieuBauCu!$B$2&gt;1,IF(LEN($B1497)=0,"",IF(AND($B1497&gt;0,VALUE(SUBSTITUTE($B1497,"2","0"))=$B1497),1,0)),"")</f>
        <v/>
      </c>
      <c r="F1497" s="5" t="str">
        <f>IF(PhieuBauCu!$B$2&gt;2,IF(LEN($B1497)=0,"",IF(AND($B1497&gt;0,VALUE(SUBSTITUTE($B1497,"3","0"))=$B1497),1,0)),"")</f>
        <v/>
      </c>
      <c r="G1497" s="5" t="str">
        <f>IF(PhieuBauCu!$B$2&gt;3,IF(LEN($B1497)=0,"",IF(AND($B1497&gt;0,VALUE(SUBSTITUTE($B1497,"4","0"))=$B1497),1,0)),"")</f>
        <v/>
      </c>
      <c r="H1497" s="5" t="str">
        <f>IF(PhieuBauCu!$B$2&gt;4,IF(LEN($B1497)=0,"",IF(AND($B1497&gt;0,VALUE(SUBSTITUTE($B1497,"5","0"))=$B1497),1,0)),"")</f>
        <v/>
      </c>
      <c r="I1497" s="5" t="str">
        <f>IF(PhieuBauCu!$B$2&gt;5,IF(LEN($B1497)=0,"",IF(AND($B1497&gt;0,VALUE(SUBSTITUTE($B1497,"6","0"))=$B1497),1,0)),"")</f>
        <v/>
      </c>
      <c r="J1497" s="5" t="str">
        <f>IF(PhieuBauCu!$B$2&gt;6,IF(LEN($B1497)=0,"",IF(AND($B1497&gt;0,VALUE(SUBSTITUTE($B1497,"7","0"))=$B1497),1,0)),"")</f>
        <v/>
      </c>
      <c r="K1497" s="5" t="str">
        <f>IF(PhieuBauCu!$B$2&gt;7,IF(LEN($B1497)=0,"",IF(AND($B1497&gt;0,VALUE(SUBSTITUTE($B1497,"8","0"))=$B1497),1,0)),"")</f>
        <v/>
      </c>
      <c r="L1497" s="5" t="str">
        <f>IF(PhieuBauCu!$B$2&gt;8,IF(LEN($B1497)=0,"",IF(AND($B1497&gt;0,VALUE(SUBSTITUTE($B1497,"9","0"))=$B1497),1,0)),"")</f>
        <v/>
      </c>
      <c r="M1497" s="9">
        <f t="shared" si="47"/>
        <v>0</v>
      </c>
      <c r="N1497" s="36">
        <f>IF(AND(M1497&lt;=PhieuBauCu!$B$13,M1497&gt;=1),1,0)</f>
        <v>0</v>
      </c>
    </row>
    <row r="1498" spans="1:14" ht="28.5" customHeight="1">
      <c r="A1498" s="2">
        <v>1493</v>
      </c>
      <c r="B1498" s="3"/>
      <c r="C1498" s="48" t="str">
        <f t="shared" si="46"/>
        <v/>
      </c>
      <c r="D1498" s="5" t="str">
        <f>IF(PhieuBauCu!$B$2&gt;0,IF(LEN($B1498)=0,"",IF(AND($B1498&gt;0,VALUE(SUBSTITUTE($B1498,"1","0"))=$B1498),1,0)),"")</f>
        <v/>
      </c>
      <c r="E1498" s="5" t="str">
        <f>IF(PhieuBauCu!$B$2&gt;1,IF(LEN($B1498)=0,"",IF(AND($B1498&gt;0,VALUE(SUBSTITUTE($B1498,"2","0"))=$B1498),1,0)),"")</f>
        <v/>
      </c>
      <c r="F1498" s="5" t="str">
        <f>IF(PhieuBauCu!$B$2&gt;2,IF(LEN($B1498)=0,"",IF(AND($B1498&gt;0,VALUE(SUBSTITUTE($B1498,"3","0"))=$B1498),1,0)),"")</f>
        <v/>
      </c>
      <c r="G1498" s="5" t="str">
        <f>IF(PhieuBauCu!$B$2&gt;3,IF(LEN($B1498)=0,"",IF(AND($B1498&gt;0,VALUE(SUBSTITUTE($B1498,"4","0"))=$B1498),1,0)),"")</f>
        <v/>
      </c>
      <c r="H1498" s="5" t="str">
        <f>IF(PhieuBauCu!$B$2&gt;4,IF(LEN($B1498)=0,"",IF(AND($B1498&gt;0,VALUE(SUBSTITUTE($B1498,"5","0"))=$B1498),1,0)),"")</f>
        <v/>
      </c>
      <c r="I1498" s="5" t="str">
        <f>IF(PhieuBauCu!$B$2&gt;5,IF(LEN($B1498)=0,"",IF(AND($B1498&gt;0,VALUE(SUBSTITUTE($B1498,"6","0"))=$B1498),1,0)),"")</f>
        <v/>
      </c>
      <c r="J1498" s="5" t="str">
        <f>IF(PhieuBauCu!$B$2&gt;6,IF(LEN($B1498)=0,"",IF(AND($B1498&gt;0,VALUE(SUBSTITUTE($B1498,"7","0"))=$B1498),1,0)),"")</f>
        <v/>
      </c>
      <c r="K1498" s="5" t="str">
        <f>IF(PhieuBauCu!$B$2&gt;7,IF(LEN($B1498)=0,"",IF(AND($B1498&gt;0,VALUE(SUBSTITUTE($B1498,"8","0"))=$B1498),1,0)),"")</f>
        <v/>
      </c>
      <c r="L1498" s="5" t="str">
        <f>IF(PhieuBauCu!$B$2&gt;8,IF(LEN($B1498)=0,"",IF(AND($B1498&gt;0,VALUE(SUBSTITUTE($B1498,"9","0"))=$B1498),1,0)),"")</f>
        <v/>
      </c>
      <c r="M1498" s="9">
        <f t="shared" si="47"/>
        <v>0</v>
      </c>
      <c r="N1498" s="36">
        <f>IF(AND(M1498&lt;=PhieuBauCu!$B$13,M1498&gt;=1),1,0)</f>
        <v>0</v>
      </c>
    </row>
    <row r="1499" spans="1:14" ht="28.5" customHeight="1">
      <c r="A1499" s="2">
        <v>1494</v>
      </c>
      <c r="B1499" s="3"/>
      <c r="C1499" s="48" t="str">
        <f t="shared" si="46"/>
        <v/>
      </c>
      <c r="D1499" s="5" t="str">
        <f>IF(PhieuBauCu!$B$2&gt;0,IF(LEN($B1499)=0,"",IF(AND($B1499&gt;0,VALUE(SUBSTITUTE($B1499,"1","0"))=$B1499),1,0)),"")</f>
        <v/>
      </c>
      <c r="E1499" s="5" t="str">
        <f>IF(PhieuBauCu!$B$2&gt;1,IF(LEN($B1499)=0,"",IF(AND($B1499&gt;0,VALUE(SUBSTITUTE($B1499,"2","0"))=$B1499),1,0)),"")</f>
        <v/>
      </c>
      <c r="F1499" s="5" t="str">
        <f>IF(PhieuBauCu!$B$2&gt;2,IF(LEN($B1499)=0,"",IF(AND($B1499&gt;0,VALUE(SUBSTITUTE($B1499,"3","0"))=$B1499),1,0)),"")</f>
        <v/>
      </c>
      <c r="G1499" s="5" t="str">
        <f>IF(PhieuBauCu!$B$2&gt;3,IF(LEN($B1499)=0,"",IF(AND($B1499&gt;0,VALUE(SUBSTITUTE($B1499,"4","0"))=$B1499),1,0)),"")</f>
        <v/>
      </c>
      <c r="H1499" s="5" t="str">
        <f>IF(PhieuBauCu!$B$2&gt;4,IF(LEN($B1499)=0,"",IF(AND($B1499&gt;0,VALUE(SUBSTITUTE($B1499,"5","0"))=$B1499),1,0)),"")</f>
        <v/>
      </c>
      <c r="I1499" s="5" t="str">
        <f>IF(PhieuBauCu!$B$2&gt;5,IF(LEN($B1499)=0,"",IF(AND($B1499&gt;0,VALUE(SUBSTITUTE($B1499,"6","0"))=$B1499),1,0)),"")</f>
        <v/>
      </c>
      <c r="J1499" s="5" t="str">
        <f>IF(PhieuBauCu!$B$2&gt;6,IF(LEN($B1499)=0,"",IF(AND($B1499&gt;0,VALUE(SUBSTITUTE($B1499,"7","0"))=$B1499),1,0)),"")</f>
        <v/>
      </c>
      <c r="K1499" s="5" t="str">
        <f>IF(PhieuBauCu!$B$2&gt;7,IF(LEN($B1499)=0,"",IF(AND($B1499&gt;0,VALUE(SUBSTITUTE($B1499,"8","0"))=$B1499),1,0)),"")</f>
        <v/>
      </c>
      <c r="L1499" s="5" t="str">
        <f>IF(PhieuBauCu!$B$2&gt;8,IF(LEN($B1499)=0,"",IF(AND($B1499&gt;0,VALUE(SUBSTITUTE($B1499,"9","0"))=$B1499),1,0)),"")</f>
        <v/>
      </c>
      <c r="M1499" s="9">
        <f t="shared" si="47"/>
        <v>0</v>
      </c>
      <c r="N1499" s="36">
        <f>IF(AND(M1499&lt;=PhieuBauCu!$B$13,M1499&gt;=1),1,0)</f>
        <v>0</v>
      </c>
    </row>
    <row r="1500" spans="1:14" ht="28.5" customHeight="1">
      <c r="A1500" s="2">
        <v>1495</v>
      </c>
      <c r="B1500" s="3"/>
      <c r="C1500" s="48" t="str">
        <f t="shared" si="46"/>
        <v/>
      </c>
      <c r="D1500" s="5" t="str">
        <f>IF(PhieuBauCu!$B$2&gt;0,IF(LEN($B1500)=0,"",IF(AND($B1500&gt;0,VALUE(SUBSTITUTE($B1500,"1","0"))=$B1500),1,0)),"")</f>
        <v/>
      </c>
      <c r="E1500" s="5" t="str">
        <f>IF(PhieuBauCu!$B$2&gt;1,IF(LEN($B1500)=0,"",IF(AND($B1500&gt;0,VALUE(SUBSTITUTE($B1500,"2","0"))=$B1500),1,0)),"")</f>
        <v/>
      </c>
      <c r="F1500" s="5" t="str">
        <f>IF(PhieuBauCu!$B$2&gt;2,IF(LEN($B1500)=0,"",IF(AND($B1500&gt;0,VALUE(SUBSTITUTE($B1500,"3","0"))=$B1500),1,0)),"")</f>
        <v/>
      </c>
      <c r="G1500" s="5" t="str">
        <f>IF(PhieuBauCu!$B$2&gt;3,IF(LEN($B1500)=0,"",IF(AND($B1500&gt;0,VALUE(SUBSTITUTE($B1500,"4","0"))=$B1500),1,0)),"")</f>
        <v/>
      </c>
      <c r="H1500" s="5" t="str">
        <f>IF(PhieuBauCu!$B$2&gt;4,IF(LEN($B1500)=0,"",IF(AND($B1500&gt;0,VALUE(SUBSTITUTE($B1500,"5","0"))=$B1500),1,0)),"")</f>
        <v/>
      </c>
      <c r="I1500" s="5" t="str">
        <f>IF(PhieuBauCu!$B$2&gt;5,IF(LEN($B1500)=0,"",IF(AND($B1500&gt;0,VALUE(SUBSTITUTE($B1500,"6","0"))=$B1500),1,0)),"")</f>
        <v/>
      </c>
      <c r="J1500" s="5" t="str">
        <f>IF(PhieuBauCu!$B$2&gt;6,IF(LEN($B1500)=0,"",IF(AND($B1500&gt;0,VALUE(SUBSTITUTE($B1500,"7","0"))=$B1500),1,0)),"")</f>
        <v/>
      </c>
      <c r="K1500" s="5" t="str">
        <f>IF(PhieuBauCu!$B$2&gt;7,IF(LEN($B1500)=0,"",IF(AND($B1500&gt;0,VALUE(SUBSTITUTE($B1500,"8","0"))=$B1500),1,0)),"")</f>
        <v/>
      </c>
      <c r="L1500" s="5" t="str">
        <f>IF(PhieuBauCu!$B$2&gt;8,IF(LEN($B1500)=0,"",IF(AND($B1500&gt;0,VALUE(SUBSTITUTE($B1500,"9","0"))=$B1500),1,0)),"")</f>
        <v/>
      </c>
      <c r="M1500" s="9">
        <f t="shared" si="47"/>
        <v>0</v>
      </c>
      <c r="N1500" s="36">
        <f>IF(AND(M1500&lt;=PhieuBauCu!$B$13,M1500&gt;=1),1,0)</f>
        <v>0</v>
      </c>
    </row>
    <row r="1501" spans="1:14" ht="28.5" customHeight="1">
      <c r="A1501" s="2">
        <v>1496</v>
      </c>
      <c r="B1501" s="3"/>
      <c r="C1501" s="48" t="str">
        <f t="shared" si="46"/>
        <v/>
      </c>
      <c r="D1501" s="5" t="str">
        <f>IF(PhieuBauCu!$B$2&gt;0,IF(LEN($B1501)=0,"",IF(AND($B1501&gt;0,VALUE(SUBSTITUTE($B1501,"1","0"))=$B1501),1,0)),"")</f>
        <v/>
      </c>
      <c r="E1501" s="5" t="str">
        <f>IF(PhieuBauCu!$B$2&gt;1,IF(LEN($B1501)=0,"",IF(AND($B1501&gt;0,VALUE(SUBSTITUTE($B1501,"2","0"))=$B1501),1,0)),"")</f>
        <v/>
      </c>
      <c r="F1501" s="5" t="str">
        <f>IF(PhieuBauCu!$B$2&gt;2,IF(LEN($B1501)=0,"",IF(AND($B1501&gt;0,VALUE(SUBSTITUTE($B1501,"3","0"))=$B1501),1,0)),"")</f>
        <v/>
      </c>
      <c r="G1501" s="5" t="str">
        <f>IF(PhieuBauCu!$B$2&gt;3,IF(LEN($B1501)=0,"",IF(AND($B1501&gt;0,VALUE(SUBSTITUTE($B1501,"4","0"))=$B1501),1,0)),"")</f>
        <v/>
      </c>
      <c r="H1501" s="5" t="str">
        <f>IF(PhieuBauCu!$B$2&gt;4,IF(LEN($B1501)=0,"",IF(AND($B1501&gt;0,VALUE(SUBSTITUTE($B1501,"5","0"))=$B1501),1,0)),"")</f>
        <v/>
      </c>
      <c r="I1501" s="5" t="str">
        <f>IF(PhieuBauCu!$B$2&gt;5,IF(LEN($B1501)=0,"",IF(AND($B1501&gt;0,VALUE(SUBSTITUTE($B1501,"6","0"))=$B1501),1,0)),"")</f>
        <v/>
      </c>
      <c r="J1501" s="5" t="str">
        <f>IF(PhieuBauCu!$B$2&gt;6,IF(LEN($B1501)=0,"",IF(AND($B1501&gt;0,VALUE(SUBSTITUTE($B1501,"7","0"))=$B1501),1,0)),"")</f>
        <v/>
      </c>
      <c r="K1501" s="5" t="str">
        <f>IF(PhieuBauCu!$B$2&gt;7,IF(LEN($B1501)=0,"",IF(AND($B1501&gt;0,VALUE(SUBSTITUTE($B1501,"8","0"))=$B1501),1,0)),"")</f>
        <v/>
      </c>
      <c r="L1501" s="5" t="str">
        <f>IF(PhieuBauCu!$B$2&gt;8,IF(LEN($B1501)=0,"",IF(AND($B1501&gt;0,VALUE(SUBSTITUTE($B1501,"9","0"))=$B1501),1,0)),"")</f>
        <v/>
      </c>
      <c r="M1501" s="9">
        <f t="shared" si="47"/>
        <v>0</v>
      </c>
      <c r="N1501" s="36">
        <f>IF(AND(M1501&lt;=PhieuBauCu!$B$13,M1501&gt;=1),1,0)</f>
        <v>0</v>
      </c>
    </row>
    <row r="1502" spans="1:14" ht="28.5" customHeight="1">
      <c r="A1502" s="2">
        <v>1497</v>
      </c>
      <c r="B1502" s="3"/>
      <c r="C1502" s="48" t="str">
        <f t="shared" si="46"/>
        <v/>
      </c>
      <c r="D1502" s="5" t="str">
        <f>IF(PhieuBauCu!$B$2&gt;0,IF(LEN($B1502)=0,"",IF(AND($B1502&gt;0,VALUE(SUBSTITUTE($B1502,"1","0"))=$B1502),1,0)),"")</f>
        <v/>
      </c>
      <c r="E1502" s="5" t="str">
        <f>IF(PhieuBauCu!$B$2&gt;1,IF(LEN($B1502)=0,"",IF(AND($B1502&gt;0,VALUE(SUBSTITUTE($B1502,"2","0"))=$B1502),1,0)),"")</f>
        <v/>
      </c>
      <c r="F1502" s="5" t="str">
        <f>IF(PhieuBauCu!$B$2&gt;2,IF(LEN($B1502)=0,"",IF(AND($B1502&gt;0,VALUE(SUBSTITUTE($B1502,"3","0"))=$B1502),1,0)),"")</f>
        <v/>
      </c>
      <c r="G1502" s="5" t="str">
        <f>IF(PhieuBauCu!$B$2&gt;3,IF(LEN($B1502)=0,"",IF(AND($B1502&gt;0,VALUE(SUBSTITUTE($B1502,"4","0"))=$B1502),1,0)),"")</f>
        <v/>
      </c>
      <c r="H1502" s="5" t="str">
        <f>IF(PhieuBauCu!$B$2&gt;4,IF(LEN($B1502)=0,"",IF(AND($B1502&gt;0,VALUE(SUBSTITUTE($B1502,"5","0"))=$B1502),1,0)),"")</f>
        <v/>
      </c>
      <c r="I1502" s="5" t="str">
        <f>IF(PhieuBauCu!$B$2&gt;5,IF(LEN($B1502)=0,"",IF(AND($B1502&gt;0,VALUE(SUBSTITUTE($B1502,"6","0"))=$B1502),1,0)),"")</f>
        <v/>
      </c>
      <c r="J1502" s="5" t="str">
        <f>IF(PhieuBauCu!$B$2&gt;6,IF(LEN($B1502)=0,"",IF(AND($B1502&gt;0,VALUE(SUBSTITUTE($B1502,"7","0"))=$B1502),1,0)),"")</f>
        <v/>
      </c>
      <c r="K1502" s="5" t="str">
        <f>IF(PhieuBauCu!$B$2&gt;7,IF(LEN($B1502)=0,"",IF(AND($B1502&gt;0,VALUE(SUBSTITUTE($B1502,"8","0"))=$B1502),1,0)),"")</f>
        <v/>
      </c>
      <c r="L1502" s="5" t="str">
        <f>IF(PhieuBauCu!$B$2&gt;8,IF(LEN($B1502)=0,"",IF(AND($B1502&gt;0,VALUE(SUBSTITUTE($B1502,"9","0"))=$B1502),1,0)),"")</f>
        <v/>
      </c>
      <c r="M1502" s="9">
        <f t="shared" si="47"/>
        <v>0</v>
      </c>
      <c r="N1502" s="36">
        <f>IF(AND(M1502&lt;=PhieuBauCu!$B$13,M1502&gt;=1),1,0)</f>
        <v>0</v>
      </c>
    </row>
    <row r="1503" spans="1:14" ht="28.5" customHeight="1">
      <c r="A1503" s="2">
        <v>1498</v>
      </c>
      <c r="B1503" s="3"/>
      <c r="C1503" s="48" t="str">
        <f t="shared" si="46"/>
        <v/>
      </c>
      <c r="D1503" s="5" t="str">
        <f>IF(PhieuBauCu!$B$2&gt;0,IF(LEN($B1503)=0,"",IF(AND($B1503&gt;0,VALUE(SUBSTITUTE($B1503,"1","0"))=$B1503),1,0)),"")</f>
        <v/>
      </c>
      <c r="E1503" s="5" t="str">
        <f>IF(PhieuBauCu!$B$2&gt;1,IF(LEN($B1503)=0,"",IF(AND($B1503&gt;0,VALUE(SUBSTITUTE($B1503,"2","0"))=$B1503),1,0)),"")</f>
        <v/>
      </c>
      <c r="F1503" s="5" t="str">
        <f>IF(PhieuBauCu!$B$2&gt;2,IF(LEN($B1503)=0,"",IF(AND($B1503&gt;0,VALUE(SUBSTITUTE($B1503,"3","0"))=$B1503),1,0)),"")</f>
        <v/>
      </c>
      <c r="G1503" s="5" t="str">
        <f>IF(PhieuBauCu!$B$2&gt;3,IF(LEN($B1503)=0,"",IF(AND($B1503&gt;0,VALUE(SUBSTITUTE($B1503,"4","0"))=$B1503),1,0)),"")</f>
        <v/>
      </c>
      <c r="H1503" s="5" t="str">
        <f>IF(PhieuBauCu!$B$2&gt;4,IF(LEN($B1503)=0,"",IF(AND($B1503&gt;0,VALUE(SUBSTITUTE($B1503,"5","0"))=$B1503),1,0)),"")</f>
        <v/>
      </c>
      <c r="I1503" s="5" t="str">
        <f>IF(PhieuBauCu!$B$2&gt;5,IF(LEN($B1503)=0,"",IF(AND($B1503&gt;0,VALUE(SUBSTITUTE($B1503,"6","0"))=$B1503),1,0)),"")</f>
        <v/>
      </c>
      <c r="J1503" s="5" t="str">
        <f>IF(PhieuBauCu!$B$2&gt;6,IF(LEN($B1503)=0,"",IF(AND($B1503&gt;0,VALUE(SUBSTITUTE($B1503,"7","0"))=$B1503),1,0)),"")</f>
        <v/>
      </c>
      <c r="K1503" s="5" t="str">
        <f>IF(PhieuBauCu!$B$2&gt;7,IF(LEN($B1503)=0,"",IF(AND($B1503&gt;0,VALUE(SUBSTITUTE($B1503,"8","0"))=$B1503),1,0)),"")</f>
        <v/>
      </c>
      <c r="L1503" s="5" t="str">
        <f>IF(PhieuBauCu!$B$2&gt;8,IF(LEN($B1503)=0,"",IF(AND($B1503&gt;0,VALUE(SUBSTITUTE($B1503,"9","0"))=$B1503),1,0)),"")</f>
        <v/>
      </c>
      <c r="M1503" s="9">
        <f t="shared" si="47"/>
        <v>0</v>
      </c>
      <c r="N1503" s="36">
        <f>IF(AND(M1503&lt;=PhieuBauCu!$B$13,M1503&gt;=1),1,0)</f>
        <v>0</v>
      </c>
    </row>
    <row r="1504" spans="1:14" ht="28.5" customHeight="1">
      <c r="A1504" s="2">
        <v>1499</v>
      </c>
      <c r="B1504" s="3"/>
      <c r="C1504" s="48" t="str">
        <f t="shared" si="46"/>
        <v/>
      </c>
      <c r="D1504" s="5" t="str">
        <f>IF(PhieuBauCu!$B$2&gt;0,IF(LEN($B1504)=0,"",IF(AND($B1504&gt;0,VALUE(SUBSTITUTE($B1504,"1","0"))=$B1504),1,0)),"")</f>
        <v/>
      </c>
      <c r="E1504" s="5" t="str">
        <f>IF(PhieuBauCu!$B$2&gt;1,IF(LEN($B1504)=0,"",IF(AND($B1504&gt;0,VALUE(SUBSTITUTE($B1504,"2","0"))=$B1504),1,0)),"")</f>
        <v/>
      </c>
      <c r="F1504" s="5" t="str">
        <f>IF(PhieuBauCu!$B$2&gt;2,IF(LEN($B1504)=0,"",IF(AND($B1504&gt;0,VALUE(SUBSTITUTE($B1504,"3","0"))=$B1504),1,0)),"")</f>
        <v/>
      </c>
      <c r="G1504" s="5" t="str">
        <f>IF(PhieuBauCu!$B$2&gt;3,IF(LEN($B1504)=0,"",IF(AND($B1504&gt;0,VALUE(SUBSTITUTE($B1504,"4","0"))=$B1504),1,0)),"")</f>
        <v/>
      </c>
      <c r="H1504" s="5" t="str">
        <f>IF(PhieuBauCu!$B$2&gt;4,IF(LEN($B1504)=0,"",IF(AND($B1504&gt;0,VALUE(SUBSTITUTE($B1504,"5","0"))=$B1504),1,0)),"")</f>
        <v/>
      </c>
      <c r="I1504" s="5" t="str">
        <f>IF(PhieuBauCu!$B$2&gt;5,IF(LEN($B1504)=0,"",IF(AND($B1504&gt;0,VALUE(SUBSTITUTE($B1504,"6","0"))=$B1504),1,0)),"")</f>
        <v/>
      </c>
      <c r="J1504" s="5" t="str">
        <f>IF(PhieuBauCu!$B$2&gt;6,IF(LEN($B1504)=0,"",IF(AND($B1504&gt;0,VALUE(SUBSTITUTE($B1504,"7","0"))=$B1504),1,0)),"")</f>
        <v/>
      </c>
      <c r="K1504" s="5" t="str">
        <f>IF(PhieuBauCu!$B$2&gt;7,IF(LEN($B1504)=0,"",IF(AND($B1504&gt;0,VALUE(SUBSTITUTE($B1504,"8","0"))=$B1504),1,0)),"")</f>
        <v/>
      </c>
      <c r="L1504" s="5" t="str">
        <f>IF(PhieuBauCu!$B$2&gt;8,IF(LEN($B1504)=0,"",IF(AND($B1504&gt;0,VALUE(SUBSTITUTE($B1504,"9","0"))=$B1504),1,0)),"")</f>
        <v/>
      </c>
      <c r="M1504" s="9">
        <f t="shared" si="47"/>
        <v>0</v>
      </c>
      <c r="N1504" s="36">
        <f>IF(AND(M1504&lt;=PhieuBauCu!$B$13,M1504&gt;=1),1,0)</f>
        <v>0</v>
      </c>
    </row>
    <row r="1505" spans="1:14" ht="28.5" customHeight="1">
      <c r="A1505" s="2">
        <v>1500</v>
      </c>
      <c r="B1505" s="3"/>
      <c r="C1505" s="48" t="str">
        <f t="shared" si="46"/>
        <v/>
      </c>
      <c r="D1505" s="5" t="str">
        <f>IF(PhieuBauCu!$B$2&gt;0,IF(LEN($B1505)=0,"",IF(AND($B1505&gt;0,VALUE(SUBSTITUTE($B1505,"1","0"))=$B1505),1,0)),"")</f>
        <v/>
      </c>
      <c r="E1505" s="5" t="str">
        <f>IF(PhieuBauCu!$B$2&gt;1,IF(LEN($B1505)=0,"",IF(AND($B1505&gt;0,VALUE(SUBSTITUTE($B1505,"2","0"))=$B1505),1,0)),"")</f>
        <v/>
      </c>
      <c r="F1505" s="5" t="str">
        <f>IF(PhieuBauCu!$B$2&gt;2,IF(LEN($B1505)=0,"",IF(AND($B1505&gt;0,VALUE(SUBSTITUTE($B1505,"3","0"))=$B1505),1,0)),"")</f>
        <v/>
      </c>
      <c r="G1505" s="5" t="str">
        <f>IF(PhieuBauCu!$B$2&gt;3,IF(LEN($B1505)=0,"",IF(AND($B1505&gt;0,VALUE(SUBSTITUTE($B1505,"4","0"))=$B1505),1,0)),"")</f>
        <v/>
      </c>
      <c r="H1505" s="5" t="str">
        <f>IF(PhieuBauCu!$B$2&gt;4,IF(LEN($B1505)=0,"",IF(AND($B1505&gt;0,VALUE(SUBSTITUTE($B1505,"5","0"))=$B1505),1,0)),"")</f>
        <v/>
      </c>
      <c r="I1505" s="5" t="str">
        <f>IF(PhieuBauCu!$B$2&gt;5,IF(LEN($B1505)=0,"",IF(AND($B1505&gt;0,VALUE(SUBSTITUTE($B1505,"6","0"))=$B1505),1,0)),"")</f>
        <v/>
      </c>
      <c r="J1505" s="5" t="str">
        <f>IF(PhieuBauCu!$B$2&gt;6,IF(LEN($B1505)=0,"",IF(AND($B1505&gt;0,VALUE(SUBSTITUTE($B1505,"7","0"))=$B1505),1,0)),"")</f>
        <v/>
      </c>
      <c r="K1505" s="5" t="str">
        <f>IF(PhieuBauCu!$B$2&gt;7,IF(LEN($B1505)=0,"",IF(AND($B1505&gt;0,VALUE(SUBSTITUTE($B1505,"8","0"))=$B1505),1,0)),"")</f>
        <v/>
      </c>
      <c r="L1505" s="5" t="str">
        <f>IF(PhieuBauCu!$B$2&gt;8,IF(LEN($B1505)=0,"",IF(AND($B1505&gt;0,VALUE(SUBSTITUTE($B1505,"9","0"))=$B1505),1,0)),"")</f>
        <v/>
      </c>
      <c r="M1505" s="9">
        <f t="shared" si="47"/>
        <v>0</v>
      </c>
      <c r="N1505" s="36">
        <f>IF(AND(M1505&lt;=PhieuBauCu!$B$13,M1505&gt;=1),1,0)</f>
        <v>0</v>
      </c>
    </row>
    <row r="1506" spans="1:14" ht="28.5" customHeight="1">
      <c r="A1506" s="2">
        <v>1501</v>
      </c>
      <c r="B1506" s="3"/>
      <c r="C1506" s="48" t="str">
        <f t="shared" si="46"/>
        <v/>
      </c>
      <c r="D1506" s="5" t="str">
        <f>IF(PhieuBauCu!$B$2&gt;0,IF(LEN($B1506)=0,"",IF(AND($B1506&gt;0,VALUE(SUBSTITUTE($B1506,"1","0"))=$B1506),1,0)),"")</f>
        <v/>
      </c>
      <c r="E1506" s="5" t="str">
        <f>IF(PhieuBauCu!$B$2&gt;1,IF(LEN($B1506)=0,"",IF(AND($B1506&gt;0,VALUE(SUBSTITUTE($B1506,"2","0"))=$B1506),1,0)),"")</f>
        <v/>
      </c>
      <c r="F1506" s="5" t="str">
        <f>IF(PhieuBauCu!$B$2&gt;2,IF(LEN($B1506)=0,"",IF(AND($B1506&gt;0,VALUE(SUBSTITUTE($B1506,"3","0"))=$B1506),1,0)),"")</f>
        <v/>
      </c>
      <c r="G1506" s="5" t="str">
        <f>IF(PhieuBauCu!$B$2&gt;3,IF(LEN($B1506)=0,"",IF(AND($B1506&gt;0,VALUE(SUBSTITUTE($B1506,"4","0"))=$B1506),1,0)),"")</f>
        <v/>
      </c>
      <c r="H1506" s="5" t="str">
        <f>IF(PhieuBauCu!$B$2&gt;4,IF(LEN($B1506)=0,"",IF(AND($B1506&gt;0,VALUE(SUBSTITUTE($B1506,"5","0"))=$B1506),1,0)),"")</f>
        <v/>
      </c>
      <c r="I1506" s="5" t="str">
        <f>IF(PhieuBauCu!$B$2&gt;5,IF(LEN($B1506)=0,"",IF(AND($B1506&gt;0,VALUE(SUBSTITUTE($B1506,"6","0"))=$B1506),1,0)),"")</f>
        <v/>
      </c>
      <c r="J1506" s="5" t="str">
        <f>IF(PhieuBauCu!$B$2&gt;6,IF(LEN($B1506)=0,"",IF(AND($B1506&gt;0,VALUE(SUBSTITUTE($B1506,"7","0"))=$B1506),1,0)),"")</f>
        <v/>
      </c>
      <c r="K1506" s="5" t="str">
        <f>IF(PhieuBauCu!$B$2&gt;7,IF(LEN($B1506)=0,"",IF(AND($B1506&gt;0,VALUE(SUBSTITUTE($B1506,"8","0"))=$B1506),1,0)),"")</f>
        <v/>
      </c>
      <c r="L1506" s="5" t="str">
        <f>IF(PhieuBauCu!$B$2&gt;8,IF(LEN($B1506)=0,"",IF(AND($B1506&gt;0,VALUE(SUBSTITUTE($B1506,"9","0"))=$B1506),1,0)),"")</f>
        <v/>
      </c>
      <c r="M1506" s="9">
        <f t="shared" si="47"/>
        <v>0</v>
      </c>
      <c r="N1506" s="36">
        <f>IF(AND(M1506&lt;=PhieuBauCu!$B$13,M1506&gt;=1),1,0)</f>
        <v>0</v>
      </c>
    </row>
    <row r="1507" spans="1:14" ht="28.5" customHeight="1">
      <c r="A1507" s="2">
        <v>1502</v>
      </c>
      <c r="B1507" s="3"/>
      <c r="C1507" s="48" t="str">
        <f t="shared" si="46"/>
        <v/>
      </c>
      <c r="D1507" s="5" t="str">
        <f>IF(PhieuBauCu!$B$2&gt;0,IF(LEN($B1507)=0,"",IF(AND($B1507&gt;0,VALUE(SUBSTITUTE($B1507,"1","0"))=$B1507),1,0)),"")</f>
        <v/>
      </c>
      <c r="E1507" s="5" t="str">
        <f>IF(PhieuBauCu!$B$2&gt;1,IF(LEN($B1507)=0,"",IF(AND($B1507&gt;0,VALUE(SUBSTITUTE($B1507,"2","0"))=$B1507),1,0)),"")</f>
        <v/>
      </c>
      <c r="F1507" s="5" t="str">
        <f>IF(PhieuBauCu!$B$2&gt;2,IF(LEN($B1507)=0,"",IF(AND($B1507&gt;0,VALUE(SUBSTITUTE($B1507,"3","0"))=$B1507),1,0)),"")</f>
        <v/>
      </c>
      <c r="G1507" s="5" t="str">
        <f>IF(PhieuBauCu!$B$2&gt;3,IF(LEN($B1507)=0,"",IF(AND($B1507&gt;0,VALUE(SUBSTITUTE($B1507,"4","0"))=$B1507),1,0)),"")</f>
        <v/>
      </c>
      <c r="H1507" s="5" t="str">
        <f>IF(PhieuBauCu!$B$2&gt;4,IF(LEN($B1507)=0,"",IF(AND($B1507&gt;0,VALUE(SUBSTITUTE($B1507,"5","0"))=$B1507),1,0)),"")</f>
        <v/>
      </c>
      <c r="I1507" s="5" t="str">
        <f>IF(PhieuBauCu!$B$2&gt;5,IF(LEN($B1507)=0,"",IF(AND($B1507&gt;0,VALUE(SUBSTITUTE($B1507,"6","0"))=$B1507),1,0)),"")</f>
        <v/>
      </c>
      <c r="J1507" s="5" t="str">
        <f>IF(PhieuBauCu!$B$2&gt;6,IF(LEN($B1507)=0,"",IF(AND($B1507&gt;0,VALUE(SUBSTITUTE($B1507,"7","0"))=$B1507),1,0)),"")</f>
        <v/>
      </c>
      <c r="K1507" s="5" t="str">
        <f>IF(PhieuBauCu!$B$2&gt;7,IF(LEN($B1507)=0,"",IF(AND($B1507&gt;0,VALUE(SUBSTITUTE($B1507,"8","0"))=$B1507),1,0)),"")</f>
        <v/>
      </c>
      <c r="L1507" s="5" t="str">
        <f>IF(PhieuBauCu!$B$2&gt;8,IF(LEN($B1507)=0,"",IF(AND($B1507&gt;0,VALUE(SUBSTITUTE($B1507,"9","0"))=$B1507),1,0)),"")</f>
        <v/>
      </c>
      <c r="M1507" s="9">
        <f t="shared" si="47"/>
        <v>0</v>
      </c>
      <c r="N1507" s="36">
        <f>IF(AND(M1507&lt;=PhieuBauCu!$B$13,M1507&gt;=1),1,0)</f>
        <v>0</v>
      </c>
    </row>
    <row r="1508" spans="1:14" ht="28.5" customHeight="1">
      <c r="A1508" s="2">
        <v>1503</v>
      </c>
      <c r="B1508" s="3"/>
      <c r="C1508" s="48" t="str">
        <f t="shared" si="46"/>
        <v/>
      </c>
      <c r="D1508" s="5" t="str">
        <f>IF(PhieuBauCu!$B$2&gt;0,IF(LEN($B1508)=0,"",IF(AND($B1508&gt;0,VALUE(SUBSTITUTE($B1508,"1","0"))=$B1508),1,0)),"")</f>
        <v/>
      </c>
      <c r="E1508" s="5" t="str">
        <f>IF(PhieuBauCu!$B$2&gt;1,IF(LEN($B1508)=0,"",IF(AND($B1508&gt;0,VALUE(SUBSTITUTE($B1508,"2","0"))=$B1508),1,0)),"")</f>
        <v/>
      </c>
      <c r="F1508" s="5" t="str">
        <f>IF(PhieuBauCu!$B$2&gt;2,IF(LEN($B1508)=0,"",IF(AND($B1508&gt;0,VALUE(SUBSTITUTE($B1508,"3","0"))=$B1508),1,0)),"")</f>
        <v/>
      </c>
      <c r="G1508" s="5" t="str">
        <f>IF(PhieuBauCu!$B$2&gt;3,IF(LEN($B1508)=0,"",IF(AND($B1508&gt;0,VALUE(SUBSTITUTE($B1508,"4","0"))=$B1508),1,0)),"")</f>
        <v/>
      </c>
      <c r="H1508" s="5" t="str">
        <f>IF(PhieuBauCu!$B$2&gt;4,IF(LEN($B1508)=0,"",IF(AND($B1508&gt;0,VALUE(SUBSTITUTE($B1508,"5","0"))=$B1508),1,0)),"")</f>
        <v/>
      </c>
      <c r="I1508" s="5" t="str">
        <f>IF(PhieuBauCu!$B$2&gt;5,IF(LEN($B1508)=0,"",IF(AND($B1508&gt;0,VALUE(SUBSTITUTE($B1508,"6","0"))=$B1508),1,0)),"")</f>
        <v/>
      </c>
      <c r="J1508" s="5" t="str">
        <f>IF(PhieuBauCu!$B$2&gt;6,IF(LEN($B1508)=0,"",IF(AND($B1508&gt;0,VALUE(SUBSTITUTE($B1508,"7","0"))=$B1508),1,0)),"")</f>
        <v/>
      </c>
      <c r="K1508" s="5" t="str">
        <f>IF(PhieuBauCu!$B$2&gt;7,IF(LEN($B1508)=0,"",IF(AND($B1508&gt;0,VALUE(SUBSTITUTE($B1508,"8","0"))=$B1508),1,0)),"")</f>
        <v/>
      </c>
      <c r="L1508" s="5" t="str">
        <f>IF(PhieuBauCu!$B$2&gt;8,IF(LEN($B1508)=0,"",IF(AND($B1508&gt;0,VALUE(SUBSTITUTE($B1508,"9","0"))=$B1508),1,0)),"")</f>
        <v/>
      </c>
      <c r="M1508" s="9">
        <f t="shared" si="47"/>
        <v>0</v>
      </c>
      <c r="N1508" s="36">
        <f>IF(AND(M1508&lt;=PhieuBauCu!$B$13,M1508&gt;=1),1,0)</f>
        <v>0</v>
      </c>
    </row>
    <row r="1509" spans="1:14" ht="28.5" customHeight="1">
      <c r="A1509" s="2">
        <v>1504</v>
      </c>
      <c r="B1509" s="3"/>
      <c r="C1509" s="48" t="str">
        <f t="shared" si="46"/>
        <v/>
      </c>
      <c r="D1509" s="5" t="str">
        <f>IF(PhieuBauCu!$B$2&gt;0,IF(LEN($B1509)=0,"",IF(AND($B1509&gt;0,VALUE(SUBSTITUTE($B1509,"1","0"))=$B1509),1,0)),"")</f>
        <v/>
      </c>
      <c r="E1509" s="5" t="str">
        <f>IF(PhieuBauCu!$B$2&gt;1,IF(LEN($B1509)=0,"",IF(AND($B1509&gt;0,VALUE(SUBSTITUTE($B1509,"2","0"))=$B1509),1,0)),"")</f>
        <v/>
      </c>
      <c r="F1509" s="5" t="str">
        <f>IF(PhieuBauCu!$B$2&gt;2,IF(LEN($B1509)=0,"",IF(AND($B1509&gt;0,VALUE(SUBSTITUTE($B1509,"3","0"))=$B1509),1,0)),"")</f>
        <v/>
      </c>
      <c r="G1509" s="5" t="str">
        <f>IF(PhieuBauCu!$B$2&gt;3,IF(LEN($B1509)=0,"",IF(AND($B1509&gt;0,VALUE(SUBSTITUTE($B1509,"4","0"))=$B1509),1,0)),"")</f>
        <v/>
      </c>
      <c r="H1509" s="5" t="str">
        <f>IF(PhieuBauCu!$B$2&gt;4,IF(LEN($B1509)=0,"",IF(AND($B1509&gt;0,VALUE(SUBSTITUTE($B1509,"5","0"))=$B1509),1,0)),"")</f>
        <v/>
      </c>
      <c r="I1509" s="5" t="str">
        <f>IF(PhieuBauCu!$B$2&gt;5,IF(LEN($B1509)=0,"",IF(AND($B1509&gt;0,VALUE(SUBSTITUTE($B1509,"6","0"))=$B1509),1,0)),"")</f>
        <v/>
      </c>
      <c r="J1509" s="5" t="str">
        <f>IF(PhieuBauCu!$B$2&gt;6,IF(LEN($B1509)=0,"",IF(AND($B1509&gt;0,VALUE(SUBSTITUTE($B1509,"7","0"))=$B1509),1,0)),"")</f>
        <v/>
      </c>
      <c r="K1509" s="5" t="str">
        <f>IF(PhieuBauCu!$B$2&gt;7,IF(LEN($B1509)=0,"",IF(AND($B1509&gt;0,VALUE(SUBSTITUTE($B1509,"8","0"))=$B1509),1,0)),"")</f>
        <v/>
      </c>
      <c r="L1509" s="5" t="str">
        <f>IF(PhieuBauCu!$B$2&gt;8,IF(LEN($B1509)=0,"",IF(AND($B1509&gt;0,VALUE(SUBSTITUTE($B1509,"9","0"))=$B1509),1,0)),"")</f>
        <v/>
      </c>
      <c r="M1509" s="9">
        <f t="shared" si="47"/>
        <v>0</v>
      </c>
      <c r="N1509" s="36">
        <f>IF(AND(M1509&lt;=PhieuBauCu!$B$13,M1509&gt;=1),1,0)</f>
        <v>0</v>
      </c>
    </row>
    <row r="1510" spans="1:14" ht="28.5" customHeight="1">
      <c r="A1510" s="2">
        <v>1505</v>
      </c>
      <c r="B1510" s="3"/>
      <c r="C1510" s="48" t="str">
        <f t="shared" si="46"/>
        <v/>
      </c>
      <c r="D1510" s="5" t="str">
        <f>IF(PhieuBauCu!$B$2&gt;0,IF(LEN($B1510)=0,"",IF(AND($B1510&gt;0,VALUE(SUBSTITUTE($B1510,"1","0"))=$B1510),1,0)),"")</f>
        <v/>
      </c>
      <c r="E1510" s="5" t="str">
        <f>IF(PhieuBauCu!$B$2&gt;1,IF(LEN($B1510)=0,"",IF(AND($B1510&gt;0,VALUE(SUBSTITUTE($B1510,"2","0"))=$B1510),1,0)),"")</f>
        <v/>
      </c>
      <c r="F1510" s="5" t="str">
        <f>IF(PhieuBauCu!$B$2&gt;2,IF(LEN($B1510)=0,"",IF(AND($B1510&gt;0,VALUE(SUBSTITUTE($B1510,"3","0"))=$B1510),1,0)),"")</f>
        <v/>
      </c>
      <c r="G1510" s="5" t="str">
        <f>IF(PhieuBauCu!$B$2&gt;3,IF(LEN($B1510)=0,"",IF(AND($B1510&gt;0,VALUE(SUBSTITUTE($B1510,"4","0"))=$B1510),1,0)),"")</f>
        <v/>
      </c>
      <c r="H1510" s="5" t="str">
        <f>IF(PhieuBauCu!$B$2&gt;4,IF(LEN($B1510)=0,"",IF(AND($B1510&gt;0,VALUE(SUBSTITUTE($B1510,"5","0"))=$B1510),1,0)),"")</f>
        <v/>
      </c>
      <c r="I1510" s="5" t="str">
        <f>IF(PhieuBauCu!$B$2&gt;5,IF(LEN($B1510)=0,"",IF(AND($B1510&gt;0,VALUE(SUBSTITUTE($B1510,"6","0"))=$B1510),1,0)),"")</f>
        <v/>
      </c>
      <c r="J1510" s="5" t="str">
        <f>IF(PhieuBauCu!$B$2&gt;6,IF(LEN($B1510)=0,"",IF(AND($B1510&gt;0,VALUE(SUBSTITUTE($B1510,"7","0"))=$B1510),1,0)),"")</f>
        <v/>
      </c>
      <c r="K1510" s="5" t="str">
        <f>IF(PhieuBauCu!$B$2&gt;7,IF(LEN($B1510)=0,"",IF(AND($B1510&gt;0,VALUE(SUBSTITUTE($B1510,"8","0"))=$B1510),1,0)),"")</f>
        <v/>
      </c>
      <c r="L1510" s="5" t="str">
        <f>IF(PhieuBauCu!$B$2&gt;8,IF(LEN($B1510)=0,"",IF(AND($B1510&gt;0,VALUE(SUBSTITUTE($B1510,"9","0"))=$B1510),1,0)),"")</f>
        <v/>
      </c>
      <c r="M1510" s="9">
        <f t="shared" si="47"/>
        <v>0</v>
      </c>
      <c r="N1510" s="36">
        <f>IF(AND(M1510&lt;=PhieuBauCu!$B$13,M1510&gt;=1),1,0)</f>
        <v>0</v>
      </c>
    </row>
    <row r="1511" spans="1:14" ht="28.5" customHeight="1">
      <c r="A1511" s="2">
        <v>1506</v>
      </c>
      <c r="B1511" s="3"/>
      <c r="C1511" s="48" t="str">
        <f t="shared" si="46"/>
        <v/>
      </c>
      <c r="D1511" s="5" t="str">
        <f>IF(PhieuBauCu!$B$2&gt;0,IF(LEN($B1511)=0,"",IF(AND($B1511&gt;0,VALUE(SUBSTITUTE($B1511,"1","0"))=$B1511),1,0)),"")</f>
        <v/>
      </c>
      <c r="E1511" s="5" t="str">
        <f>IF(PhieuBauCu!$B$2&gt;1,IF(LEN($B1511)=0,"",IF(AND($B1511&gt;0,VALUE(SUBSTITUTE($B1511,"2","0"))=$B1511),1,0)),"")</f>
        <v/>
      </c>
      <c r="F1511" s="5" t="str">
        <f>IF(PhieuBauCu!$B$2&gt;2,IF(LEN($B1511)=0,"",IF(AND($B1511&gt;0,VALUE(SUBSTITUTE($B1511,"3","0"))=$B1511),1,0)),"")</f>
        <v/>
      </c>
      <c r="G1511" s="5" t="str">
        <f>IF(PhieuBauCu!$B$2&gt;3,IF(LEN($B1511)=0,"",IF(AND($B1511&gt;0,VALUE(SUBSTITUTE($B1511,"4","0"))=$B1511),1,0)),"")</f>
        <v/>
      </c>
      <c r="H1511" s="5" t="str">
        <f>IF(PhieuBauCu!$B$2&gt;4,IF(LEN($B1511)=0,"",IF(AND($B1511&gt;0,VALUE(SUBSTITUTE($B1511,"5","0"))=$B1511),1,0)),"")</f>
        <v/>
      </c>
      <c r="I1511" s="5" t="str">
        <f>IF(PhieuBauCu!$B$2&gt;5,IF(LEN($B1511)=0,"",IF(AND($B1511&gt;0,VALUE(SUBSTITUTE($B1511,"6","0"))=$B1511),1,0)),"")</f>
        <v/>
      </c>
      <c r="J1511" s="5" t="str">
        <f>IF(PhieuBauCu!$B$2&gt;6,IF(LEN($B1511)=0,"",IF(AND($B1511&gt;0,VALUE(SUBSTITUTE($B1511,"7","0"))=$B1511),1,0)),"")</f>
        <v/>
      </c>
      <c r="K1511" s="5" t="str">
        <f>IF(PhieuBauCu!$B$2&gt;7,IF(LEN($B1511)=0,"",IF(AND($B1511&gt;0,VALUE(SUBSTITUTE($B1511,"8","0"))=$B1511),1,0)),"")</f>
        <v/>
      </c>
      <c r="L1511" s="5" t="str">
        <f>IF(PhieuBauCu!$B$2&gt;8,IF(LEN($B1511)=0,"",IF(AND($B1511&gt;0,VALUE(SUBSTITUTE($B1511,"9","0"))=$B1511),1,0)),"")</f>
        <v/>
      </c>
      <c r="M1511" s="9">
        <f t="shared" si="47"/>
        <v>0</v>
      </c>
      <c r="N1511" s="36">
        <f>IF(AND(M1511&lt;=PhieuBauCu!$B$13,M1511&gt;=1),1,0)</f>
        <v>0</v>
      </c>
    </row>
    <row r="1512" spans="1:14" ht="28.5" customHeight="1">
      <c r="A1512" s="2">
        <v>1507</v>
      </c>
      <c r="B1512" s="3"/>
      <c r="C1512" s="48" t="str">
        <f t="shared" si="46"/>
        <v/>
      </c>
      <c r="D1512" s="5" t="str">
        <f>IF(PhieuBauCu!$B$2&gt;0,IF(LEN($B1512)=0,"",IF(AND($B1512&gt;0,VALUE(SUBSTITUTE($B1512,"1","0"))=$B1512),1,0)),"")</f>
        <v/>
      </c>
      <c r="E1512" s="5" t="str">
        <f>IF(PhieuBauCu!$B$2&gt;1,IF(LEN($B1512)=0,"",IF(AND($B1512&gt;0,VALUE(SUBSTITUTE($B1512,"2","0"))=$B1512),1,0)),"")</f>
        <v/>
      </c>
      <c r="F1512" s="5" t="str">
        <f>IF(PhieuBauCu!$B$2&gt;2,IF(LEN($B1512)=0,"",IF(AND($B1512&gt;0,VALUE(SUBSTITUTE($B1512,"3","0"))=$B1512),1,0)),"")</f>
        <v/>
      </c>
      <c r="G1512" s="5" t="str">
        <f>IF(PhieuBauCu!$B$2&gt;3,IF(LEN($B1512)=0,"",IF(AND($B1512&gt;0,VALUE(SUBSTITUTE($B1512,"4","0"))=$B1512),1,0)),"")</f>
        <v/>
      </c>
      <c r="H1512" s="5" t="str">
        <f>IF(PhieuBauCu!$B$2&gt;4,IF(LEN($B1512)=0,"",IF(AND($B1512&gt;0,VALUE(SUBSTITUTE($B1512,"5","0"))=$B1512),1,0)),"")</f>
        <v/>
      </c>
      <c r="I1512" s="5" t="str">
        <f>IF(PhieuBauCu!$B$2&gt;5,IF(LEN($B1512)=0,"",IF(AND($B1512&gt;0,VALUE(SUBSTITUTE($B1512,"6","0"))=$B1512),1,0)),"")</f>
        <v/>
      </c>
      <c r="J1512" s="5" t="str">
        <f>IF(PhieuBauCu!$B$2&gt;6,IF(LEN($B1512)=0,"",IF(AND($B1512&gt;0,VALUE(SUBSTITUTE($B1512,"7","0"))=$B1512),1,0)),"")</f>
        <v/>
      </c>
      <c r="K1512" s="5" t="str">
        <f>IF(PhieuBauCu!$B$2&gt;7,IF(LEN($B1512)=0,"",IF(AND($B1512&gt;0,VALUE(SUBSTITUTE($B1512,"8","0"))=$B1512),1,0)),"")</f>
        <v/>
      </c>
      <c r="L1512" s="5" t="str">
        <f>IF(PhieuBauCu!$B$2&gt;8,IF(LEN($B1512)=0,"",IF(AND($B1512&gt;0,VALUE(SUBSTITUTE($B1512,"9","0"))=$B1512),1,0)),"")</f>
        <v/>
      </c>
      <c r="M1512" s="9">
        <f t="shared" si="47"/>
        <v>0</v>
      </c>
      <c r="N1512" s="36">
        <f>IF(AND(M1512&lt;=PhieuBauCu!$B$13,M1512&gt;=1),1,0)</f>
        <v>0</v>
      </c>
    </row>
    <row r="1513" spans="1:14" ht="28.5" customHeight="1">
      <c r="A1513" s="2">
        <v>1508</v>
      </c>
      <c r="B1513" s="3"/>
      <c r="C1513" s="48" t="str">
        <f t="shared" si="46"/>
        <v/>
      </c>
      <c r="D1513" s="5" t="str">
        <f>IF(PhieuBauCu!$B$2&gt;0,IF(LEN($B1513)=0,"",IF(AND($B1513&gt;0,VALUE(SUBSTITUTE($B1513,"1","0"))=$B1513),1,0)),"")</f>
        <v/>
      </c>
      <c r="E1513" s="5" t="str">
        <f>IF(PhieuBauCu!$B$2&gt;1,IF(LEN($B1513)=0,"",IF(AND($B1513&gt;0,VALUE(SUBSTITUTE($B1513,"2","0"))=$B1513),1,0)),"")</f>
        <v/>
      </c>
      <c r="F1513" s="5" t="str">
        <f>IF(PhieuBauCu!$B$2&gt;2,IF(LEN($B1513)=0,"",IF(AND($B1513&gt;0,VALUE(SUBSTITUTE($B1513,"3","0"))=$B1513),1,0)),"")</f>
        <v/>
      </c>
      <c r="G1513" s="5" t="str">
        <f>IF(PhieuBauCu!$B$2&gt;3,IF(LEN($B1513)=0,"",IF(AND($B1513&gt;0,VALUE(SUBSTITUTE($B1513,"4","0"))=$B1513),1,0)),"")</f>
        <v/>
      </c>
      <c r="H1513" s="5" t="str">
        <f>IF(PhieuBauCu!$B$2&gt;4,IF(LEN($B1513)=0,"",IF(AND($B1513&gt;0,VALUE(SUBSTITUTE($B1513,"5","0"))=$B1513),1,0)),"")</f>
        <v/>
      </c>
      <c r="I1513" s="5" t="str">
        <f>IF(PhieuBauCu!$B$2&gt;5,IF(LEN($B1513)=0,"",IF(AND($B1513&gt;0,VALUE(SUBSTITUTE($B1513,"6","0"))=$B1513),1,0)),"")</f>
        <v/>
      </c>
      <c r="J1513" s="5" t="str">
        <f>IF(PhieuBauCu!$B$2&gt;6,IF(LEN($B1513)=0,"",IF(AND($B1513&gt;0,VALUE(SUBSTITUTE($B1513,"7","0"))=$B1513),1,0)),"")</f>
        <v/>
      </c>
      <c r="K1513" s="5" t="str">
        <f>IF(PhieuBauCu!$B$2&gt;7,IF(LEN($B1513)=0,"",IF(AND($B1513&gt;0,VALUE(SUBSTITUTE($B1513,"8","0"))=$B1513),1,0)),"")</f>
        <v/>
      </c>
      <c r="L1513" s="5" t="str">
        <f>IF(PhieuBauCu!$B$2&gt;8,IF(LEN($B1513)=0,"",IF(AND($B1513&gt;0,VALUE(SUBSTITUTE($B1513,"9","0"))=$B1513),1,0)),"")</f>
        <v/>
      </c>
      <c r="M1513" s="9">
        <f t="shared" si="47"/>
        <v>0</v>
      </c>
      <c r="N1513" s="36">
        <f>IF(AND(M1513&lt;=PhieuBauCu!$B$13,M1513&gt;=1),1,0)</f>
        <v>0</v>
      </c>
    </row>
    <row r="1514" spans="1:14" ht="28.5" customHeight="1">
      <c r="A1514" s="2">
        <v>1509</v>
      </c>
      <c r="B1514" s="3"/>
      <c r="C1514" s="48" t="str">
        <f t="shared" si="46"/>
        <v/>
      </c>
      <c r="D1514" s="5" t="str">
        <f>IF(PhieuBauCu!$B$2&gt;0,IF(LEN($B1514)=0,"",IF(AND($B1514&gt;0,VALUE(SUBSTITUTE($B1514,"1","0"))=$B1514),1,0)),"")</f>
        <v/>
      </c>
      <c r="E1514" s="5" t="str">
        <f>IF(PhieuBauCu!$B$2&gt;1,IF(LEN($B1514)=0,"",IF(AND($B1514&gt;0,VALUE(SUBSTITUTE($B1514,"2","0"))=$B1514),1,0)),"")</f>
        <v/>
      </c>
      <c r="F1514" s="5" t="str">
        <f>IF(PhieuBauCu!$B$2&gt;2,IF(LEN($B1514)=0,"",IF(AND($B1514&gt;0,VALUE(SUBSTITUTE($B1514,"3","0"))=$B1514),1,0)),"")</f>
        <v/>
      </c>
      <c r="G1514" s="5" t="str">
        <f>IF(PhieuBauCu!$B$2&gt;3,IF(LEN($B1514)=0,"",IF(AND($B1514&gt;0,VALUE(SUBSTITUTE($B1514,"4","0"))=$B1514),1,0)),"")</f>
        <v/>
      </c>
      <c r="H1514" s="5" t="str">
        <f>IF(PhieuBauCu!$B$2&gt;4,IF(LEN($B1514)=0,"",IF(AND($B1514&gt;0,VALUE(SUBSTITUTE($B1514,"5","0"))=$B1514),1,0)),"")</f>
        <v/>
      </c>
      <c r="I1514" s="5" t="str">
        <f>IF(PhieuBauCu!$B$2&gt;5,IF(LEN($B1514)=0,"",IF(AND($B1514&gt;0,VALUE(SUBSTITUTE($B1514,"6","0"))=$B1514),1,0)),"")</f>
        <v/>
      </c>
      <c r="J1514" s="5" t="str">
        <f>IF(PhieuBauCu!$B$2&gt;6,IF(LEN($B1514)=0,"",IF(AND($B1514&gt;0,VALUE(SUBSTITUTE($B1514,"7","0"))=$B1514),1,0)),"")</f>
        <v/>
      </c>
      <c r="K1514" s="5" t="str">
        <f>IF(PhieuBauCu!$B$2&gt;7,IF(LEN($B1514)=0,"",IF(AND($B1514&gt;0,VALUE(SUBSTITUTE($B1514,"8","0"))=$B1514),1,0)),"")</f>
        <v/>
      </c>
      <c r="L1514" s="5" t="str">
        <f>IF(PhieuBauCu!$B$2&gt;8,IF(LEN($B1514)=0,"",IF(AND($B1514&gt;0,VALUE(SUBSTITUTE($B1514,"9","0"))=$B1514),1,0)),"")</f>
        <v/>
      </c>
      <c r="M1514" s="9">
        <f t="shared" si="47"/>
        <v>0</v>
      </c>
      <c r="N1514" s="36">
        <f>IF(AND(M1514&lt;=PhieuBauCu!$B$13,M1514&gt;=1),1,0)</f>
        <v>0</v>
      </c>
    </row>
    <row r="1515" spans="1:14" ht="28.5" customHeight="1">
      <c r="A1515" s="2">
        <v>1510</v>
      </c>
      <c r="B1515" s="3"/>
      <c r="C1515" s="48" t="str">
        <f t="shared" si="46"/>
        <v/>
      </c>
      <c r="D1515" s="5" t="str">
        <f>IF(PhieuBauCu!$B$2&gt;0,IF(LEN($B1515)=0,"",IF(AND($B1515&gt;0,VALUE(SUBSTITUTE($B1515,"1","0"))=$B1515),1,0)),"")</f>
        <v/>
      </c>
      <c r="E1515" s="5" t="str">
        <f>IF(PhieuBauCu!$B$2&gt;1,IF(LEN($B1515)=0,"",IF(AND($B1515&gt;0,VALUE(SUBSTITUTE($B1515,"2","0"))=$B1515),1,0)),"")</f>
        <v/>
      </c>
      <c r="F1515" s="5" t="str">
        <f>IF(PhieuBauCu!$B$2&gt;2,IF(LEN($B1515)=0,"",IF(AND($B1515&gt;0,VALUE(SUBSTITUTE($B1515,"3","0"))=$B1515),1,0)),"")</f>
        <v/>
      </c>
      <c r="G1515" s="5" t="str">
        <f>IF(PhieuBauCu!$B$2&gt;3,IF(LEN($B1515)=0,"",IF(AND($B1515&gt;0,VALUE(SUBSTITUTE($B1515,"4","0"))=$B1515),1,0)),"")</f>
        <v/>
      </c>
      <c r="H1515" s="5" t="str">
        <f>IF(PhieuBauCu!$B$2&gt;4,IF(LEN($B1515)=0,"",IF(AND($B1515&gt;0,VALUE(SUBSTITUTE($B1515,"5","0"))=$B1515),1,0)),"")</f>
        <v/>
      </c>
      <c r="I1515" s="5" t="str">
        <f>IF(PhieuBauCu!$B$2&gt;5,IF(LEN($B1515)=0,"",IF(AND($B1515&gt;0,VALUE(SUBSTITUTE($B1515,"6","0"))=$B1515),1,0)),"")</f>
        <v/>
      </c>
      <c r="J1515" s="5" t="str">
        <f>IF(PhieuBauCu!$B$2&gt;6,IF(LEN($B1515)=0,"",IF(AND($B1515&gt;0,VALUE(SUBSTITUTE($B1515,"7","0"))=$B1515),1,0)),"")</f>
        <v/>
      </c>
      <c r="K1515" s="5" t="str">
        <f>IF(PhieuBauCu!$B$2&gt;7,IF(LEN($B1515)=0,"",IF(AND($B1515&gt;0,VALUE(SUBSTITUTE($B1515,"8","0"))=$B1515),1,0)),"")</f>
        <v/>
      </c>
      <c r="L1515" s="5" t="str">
        <f>IF(PhieuBauCu!$B$2&gt;8,IF(LEN($B1515)=0,"",IF(AND($B1515&gt;0,VALUE(SUBSTITUTE($B1515,"9","0"))=$B1515),1,0)),"")</f>
        <v/>
      </c>
      <c r="M1515" s="9">
        <f t="shared" si="47"/>
        <v>0</v>
      </c>
      <c r="N1515" s="36">
        <f>IF(AND(M1515&lt;=PhieuBauCu!$B$13,M1515&gt;=1),1,0)</f>
        <v>0</v>
      </c>
    </row>
    <row r="1516" spans="1:14" ht="28.5" customHeight="1">
      <c r="A1516" s="2">
        <v>1511</v>
      </c>
      <c r="B1516" s="3"/>
      <c r="C1516" s="48" t="str">
        <f t="shared" si="46"/>
        <v/>
      </c>
      <c r="D1516" s="5" t="str">
        <f>IF(PhieuBauCu!$B$2&gt;0,IF(LEN($B1516)=0,"",IF(AND($B1516&gt;0,VALUE(SUBSTITUTE($B1516,"1","0"))=$B1516),1,0)),"")</f>
        <v/>
      </c>
      <c r="E1516" s="5" t="str">
        <f>IF(PhieuBauCu!$B$2&gt;1,IF(LEN($B1516)=0,"",IF(AND($B1516&gt;0,VALUE(SUBSTITUTE($B1516,"2","0"))=$B1516),1,0)),"")</f>
        <v/>
      </c>
      <c r="F1516" s="5" t="str">
        <f>IF(PhieuBauCu!$B$2&gt;2,IF(LEN($B1516)=0,"",IF(AND($B1516&gt;0,VALUE(SUBSTITUTE($B1516,"3","0"))=$B1516),1,0)),"")</f>
        <v/>
      </c>
      <c r="G1516" s="5" t="str">
        <f>IF(PhieuBauCu!$B$2&gt;3,IF(LEN($B1516)=0,"",IF(AND($B1516&gt;0,VALUE(SUBSTITUTE($B1516,"4","0"))=$B1516),1,0)),"")</f>
        <v/>
      </c>
      <c r="H1516" s="5" t="str">
        <f>IF(PhieuBauCu!$B$2&gt;4,IF(LEN($B1516)=0,"",IF(AND($B1516&gt;0,VALUE(SUBSTITUTE($B1516,"5","0"))=$B1516),1,0)),"")</f>
        <v/>
      </c>
      <c r="I1516" s="5" t="str">
        <f>IF(PhieuBauCu!$B$2&gt;5,IF(LEN($B1516)=0,"",IF(AND($B1516&gt;0,VALUE(SUBSTITUTE($B1516,"6","0"))=$B1516),1,0)),"")</f>
        <v/>
      </c>
      <c r="J1516" s="5" t="str">
        <f>IF(PhieuBauCu!$B$2&gt;6,IF(LEN($B1516)=0,"",IF(AND($B1516&gt;0,VALUE(SUBSTITUTE($B1516,"7","0"))=$B1516),1,0)),"")</f>
        <v/>
      </c>
      <c r="K1516" s="5" t="str">
        <f>IF(PhieuBauCu!$B$2&gt;7,IF(LEN($B1516)=0,"",IF(AND($B1516&gt;0,VALUE(SUBSTITUTE($B1516,"8","0"))=$B1516),1,0)),"")</f>
        <v/>
      </c>
      <c r="L1516" s="5" t="str">
        <f>IF(PhieuBauCu!$B$2&gt;8,IF(LEN($B1516)=0,"",IF(AND($B1516&gt;0,VALUE(SUBSTITUTE($B1516,"9","0"))=$B1516),1,0)),"")</f>
        <v/>
      </c>
      <c r="M1516" s="9">
        <f t="shared" si="47"/>
        <v>0</v>
      </c>
      <c r="N1516" s="36">
        <f>IF(AND(M1516&lt;=PhieuBauCu!$B$13,M1516&gt;=1),1,0)</f>
        <v>0</v>
      </c>
    </row>
    <row r="1517" spans="1:14" ht="28.5" customHeight="1">
      <c r="A1517" s="2">
        <v>1512</v>
      </c>
      <c r="B1517" s="3"/>
      <c r="C1517" s="48" t="str">
        <f t="shared" si="46"/>
        <v/>
      </c>
      <c r="D1517" s="5" t="str">
        <f>IF(PhieuBauCu!$B$2&gt;0,IF(LEN($B1517)=0,"",IF(AND($B1517&gt;0,VALUE(SUBSTITUTE($B1517,"1","0"))=$B1517),1,0)),"")</f>
        <v/>
      </c>
      <c r="E1517" s="5" t="str">
        <f>IF(PhieuBauCu!$B$2&gt;1,IF(LEN($B1517)=0,"",IF(AND($B1517&gt;0,VALUE(SUBSTITUTE($B1517,"2","0"))=$B1517),1,0)),"")</f>
        <v/>
      </c>
      <c r="F1517" s="5" t="str">
        <f>IF(PhieuBauCu!$B$2&gt;2,IF(LEN($B1517)=0,"",IF(AND($B1517&gt;0,VALUE(SUBSTITUTE($B1517,"3","0"))=$B1517),1,0)),"")</f>
        <v/>
      </c>
      <c r="G1517" s="5" t="str">
        <f>IF(PhieuBauCu!$B$2&gt;3,IF(LEN($B1517)=0,"",IF(AND($B1517&gt;0,VALUE(SUBSTITUTE($B1517,"4","0"))=$B1517),1,0)),"")</f>
        <v/>
      </c>
      <c r="H1517" s="5" t="str">
        <f>IF(PhieuBauCu!$B$2&gt;4,IF(LEN($B1517)=0,"",IF(AND($B1517&gt;0,VALUE(SUBSTITUTE($B1517,"5","0"))=$B1517),1,0)),"")</f>
        <v/>
      </c>
      <c r="I1517" s="5" t="str">
        <f>IF(PhieuBauCu!$B$2&gt;5,IF(LEN($B1517)=0,"",IF(AND($B1517&gt;0,VALUE(SUBSTITUTE($B1517,"6","0"))=$B1517),1,0)),"")</f>
        <v/>
      </c>
      <c r="J1517" s="5" t="str">
        <f>IF(PhieuBauCu!$B$2&gt;6,IF(LEN($B1517)=0,"",IF(AND($B1517&gt;0,VALUE(SUBSTITUTE($B1517,"7","0"))=$B1517),1,0)),"")</f>
        <v/>
      </c>
      <c r="K1517" s="5" t="str">
        <f>IF(PhieuBauCu!$B$2&gt;7,IF(LEN($B1517)=0,"",IF(AND($B1517&gt;0,VALUE(SUBSTITUTE($B1517,"8","0"))=$B1517),1,0)),"")</f>
        <v/>
      </c>
      <c r="L1517" s="5" t="str">
        <f>IF(PhieuBauCu!$B$2&gt;8,IF(LEN($B1517)=0,"",IF(AND($B1517&gt;0,VALUE(SUBSTITUTE($B1517,"9","0"))=$B1517),1,0)),"")</f>
        <v/>
      </c>
      <c r="M1517" s="9">
        <f t="shared" si="47"/>
        <v>0</v>
      </c>
      <c r="N1517" s="36">
        <f>IF(AND(M1517&lt;=PhieuBauCu!$B$13,M1517&gt;=1),1,0)</f>
        <v>0</v>
      </c>
    </row>
    <row r="1518" spans="1:14" ht="28.5" customHeight="1">
      <c r="A1518" s="2">
        <v>1513</v>
      </c>
      <c r="B1518" s="3"/>
      <c r="C1518" s="48" t="str">
        <f t="shared" si="46"/>
        <v/>
      </c>
      <c r="D1518" s="5" t="str">
        <f>IF(PhieuBauCu!$B$2&gt;0,IF(LEN($B1518)=0,"",IF(AND($B1518&gt;0,VALUE(SUBSTITUTE($B1518,"1","0"))=$B1518),1,0)),"")</f>
        <v/>
      </c>
      <c r="E1518" s="5" t="str">
        <f>IF(PhieuBauCu!$B$2&gt;1,IF(LEN($B1518)=0,"",IF(AND($B1518&gt;0,VALUE(SUBSTITUTE($B1518,"2","0"))=$B1518),1,0)),"")</f>
        <v/>
      </c>
      <c r="F1518" s="5" t="str">
        <f>IF(PhieuBauCu!$B$2&gt;2,IF(LEN($B1518)=0,"",IF(AND($B1518&gt;0,VALUE(SUBSTITUTE($B1518,"3","0"))=$B1518),1,0)),"")</f>
        <v/>
      </c>
      <c r="G1518" s="5" t="str">
        <f>IF(PhieuBauCu!$B$2&gt;3,IF(LEN($B1518)=0,"",IF(AND($B1518&gt;0,VALUE(SUBSTITUTE($B1518,"4","0"))=$B1518),1,0)),"")</f>
        <v/>
      </c>
      <c r="H1518" s="5" t="str">
        <f>IF(PhieuBauCu!$B$2&gt;4,IF(LEN($B1518)=0,"",IF(AND($B1518&gt;0,VALUE(SUBSTITUTE($B1518,"5","0"))=$B1518),1,0)),"")</f>
        <v/>
      </c>
      <c r="I1518" s="5" t="str">
        <f>IF(PhieuBauCu!$B$2&gt;5,IF(LEN($B1518)=0,"",IF(AND($B1518&gt;0,VALUE(SUBSTITUTE($B1518,"6","0"))=$B1518),1,0)),"")</f>
        <v/>
      </c>
      <c r="J1518" s="5" t="str">
        <f>IF(PhieuBauCu!$B$2&gt;6,IF(LEN($B1518)=0,"",IF(AND($B1518&gt;0,VALUE(SUBSTITUTE($B1518,"7","0"))=$B1518),1,0)),"")</f>
        <v/>
      </c>
      <c r="K1518" s="5" t="str">
        <f>IF(PhieuBauCu!$B$2&gt;7,IF(LEN($B1518)=0,"",IF(AND($B1518&gt;0,VALUE(SUBSTITUTE($B1518,"8","0"))=$B1518),1,0)),"")</f>
        <v/>
      </c>
      <c r="L1518" s="5" t="str">
        <f>IF(PhieuBauCu!$B$2&gt;8,IF(LEN($B1518)=0,"",IF(AND($B1518&gt;0,VALUE(SUBSTITUTE($B1518,"9","0"))=$B1518),1,0)),"")</f>
        <v/>
      </c>
      <c r="M1518" s="9">
        <f t="shared" si="47"/>
        <v>0</v>
      </c>
      <c r="N1518" s="36">
        <f>IF(AND(M1518&lt;=PhieuBauCu!$B$13,M1518&gt;=1),1,0)</f>
        <v>0</v>
      </c>
    </row>
    <row r="1519" spans="1:14" ht="28.5" customHeight="1">
      <c r="A1519" s="2">
        <v>1514</v>
      </c>
      <c r="B1519" s="3"/>
      <c r="C1519" s="48" t="str">
        <f t="shared" si="46"/>
        <v/>
      </c>
      <c r="D1519" s="5" t="str">
        <f>IF(PhieuBauCu!$B$2&gt;0,IF(LEN($B1519)=0,"",IF(AND($B1519&gt;0,VALUE(SUBSTITUTE($B1519,"1","0"))=$B1519),1,0)),"")</f>
        <v/>
      </c>
      <c r="E1519" s="5" t="str">
        <f>IF(PhieuBauCu!$B$2&gt;1,IF(LEN($B1519)=0,"",IF(AND($B1519&gt;0,VALUE(SUBSTITUTE($B1519,"2","0"))=$B1519),1,0)),"")</f>
        <v/>
      </c>
      <c r="F1519" s="5" t="str">
        <f>IF(PhieuBauCu!$B$2&gt;2,IF(LEN($B1519)=0,"",IF(AND($B1519&gt;0,VALUE(SUBSTITUTE($B1519,"3","0"))=$B1519),1,0)),"")</f>
        <v/>
      </c>
      <c r="G1519" s="5" t="str">
        <f>IF(PhieuBauCu!$B$2&gt;3,IF(LEN($B1519)=0,"",IF(AND($B1519&gt;0,VALUE(SUBSTITUTE($B1519,"4","0"))=$B1519),1,0)),"")</f>
        <v/>
      </c>
      <c r="H1519" s="5" t="str">
        <f>IF(PhieuBauCu!$B$2&gt;4,IF(LEN($B1519)=0,"",IF(AND($B1519&gt;0,VALUE(SUBSTITUTE($B1519,"5","0"))=$B1519),1,0)),"")</f>
        <v/>
      </c>
      <c r="I1519" s="5" t="str">
        <f>IF(PhieuBauCu!$B$2&gt;5,IF(LEN($B1519)=0,"",IF(AND($B1519&gt;0,VALUE(SUBSTITUTE($B1519,"6","0"))=$B1519),1,0)),"")</f>
        <v/>
      </c>
      <c r="J1519" s="5" t="str">
        <f>IF(PhieuBauCu!$B$2&gt;6,IF(LEN($B1519)=0,"",IF(AND($B1519&gt;0,VALUE(SUBSTITUTE($B1519,"7","0"))=$B1519),1,0)),"")</f>
        <v/>
      </c>
      <c r="K1519" s="5" t="str">
        <f>IF(PhieuBauCu!$B$2&gt;7,IF(LEN($B1519)=0,"",IF(AND($B1519&gt;0,VALUE(SUBSTITUTE($B1519,"8","0"))=$B1519),1,0)),"")</f>
        <v/>
      </c>
      <c r="L1519" s="5" t="str">
        <f>IF(PhieuBauCu!$B$2&gt;8,IF(LEN($B1519)=0,"",IF(AND($B1519&gt;0,VALUE(SUBSTITUTE($B1519,"9","0"))=$B1519),1,0)),"")</f>
        <v/>
      </c>
      <c r="M1519" s="9">
        <f t="shared" si="47"/>
        <v>0</v>
      </c>
      <c r="N1519" s="36">
        <f>IF(AND(M1519&lt;=PhieuBauCu!$B$13,M1519&gt;=1),1,0)</f>
        <v>0</v>
      </c>
    </row>
    <row r="1520" spans="1:14" ht="28.5" customHeight="1">
      <c r="A1520" s="2">
        <v>1515</v>
      </c>
      <c r="B1520" s="3"/>
      <c r="C1520" s="48" t="str">
        <f t="shared" si="46"/>
        <v/>
      </c>
      <c r="D1520" s="5" t="str">
        <f>IF(PhieuBauCu!$B$2&gt;0,IF(LEN($B1520)=0,"",IF(AND($B1520&gt;0,VALUE(SUBSTITUTE($B1520,"1","0"))=$B1520),1,0)),"")</f>
        <v/>
      </c>
      <c r="E1520" s="5" t="str">
        <f>IF(PhieuBauCu!$B$2&gt;1,IF(LEN($B1520)=0,"",IF(AND($B1520&gt;0,VALUE(SUBSTITUTE($B1520,"2","0"))=$B1520),1,0)),"")</f>
        <v/>
      </c>
      <c r="F1520" s="5" t="str">
        <f>IF(PhieuBauCu!$B$2&gt;2,IF(LEN($B1520)=0,"",IF(AND($B1520&gt;0,VALUE(SUBSTITUTE($B1520,"3","0"))=$B1520),1,0)),"")</f>
        <v/>
      </c>
      <c r="G1520" s="5" t="str">
        <f>IF(PhieuBauCu!$B$2&gt;3,IF(LEN($B1520)=0,"",IF(AND($B1520&gt;0,VALUE(SUBSTITUTE($B1520,"4","0"))=$B1520),1,0)),"")</f>
        <v/>
      </c>
      <c r="H1520" s="5" t="str">
        <f>IF(PhieuBauCu!$B$2&gt;4,IF(LEN($B1520)=0,"",IF(AND($B1520&gt;0,VALUE(SUBSTITUTE($B1520,"5","0"))=$B1520),1,0)),"")</f>
        <v/>
      </c>
      <c r="I1520" s="5" t="str">
        <f>IF(PhieuBauCu!$B$2&gt;5,IF(LEN($B1520)=0,"",IF(AND($B1520&gt;0,VALUE(SUBSTITUTE($B1520,"6","0"))=$B1520),1,0)),"")</f>
        <v/>
      </c>
      <c r="J1520" s="5" t="str">
        <f>IF(PhieuBauCu!$B$2&gt;6,IF(LEN($B1520)=0,"",IF(AND($B1520&gt;0,VALUE(SUBSTITUTE($B1520,"7","0"))=$B1520),1,0)),"")</f>
        <v/>
      </c>
      <c r="K1520" s="5" t="str">
        <f>IF(PhieuBauCu!$B$2&gt;7,IF(LEN($B1520)=0,"",IF(AND($B1520&gt;0,VALUE(SUBSTITUTE($B1520,"8","0"))=$B1520),1,0)),"")</f>
        <v/>
      </c>
      <c r="L1520" s="5" t="str">
        <f>IF(PhieuBauCu!$B$2&gt;8,IF(LEN($B1520)=0,"",IF(AND($B1520&gt;0,VALUE(SUBSTITUTE($B1520,"9","0"))=$B1520),1,0)),"")</f>
        <v/>
      </c>
      <c r="M1520" s="9">
        <f t="shared" si="47"/>
        <v>0</v>
      </c>
      <c r="N1520" s="36">
        <f>IF(AND(M1520&lt;=PhieuBauCu!$B$13,M1520&gt;=1),1,0)</f>
        <v>0</v>
      </c>
    </row>
    <row r="1521" spans="1:14" ht="28.5" customHeight="1">
      <c r="A1521" s="2">
        <v>1516</v>
      </c>
      <c r="B1521" s="3"/>
      <c r="C1521" s="48" t="str">
        <f t="shared" si="46"/>
        <v/>
      </c>
      <c r="D1521" s="5" t="str">
        <f>IF(PhieuBauCu!$B$2&gt;0,IF(LEN($B1521)=0,"",IF(AND($B1521&gt;0,VALUE(SUBSTITUTE($B1521,"1","0"))=$B1521),1,0)),"")</f>
        <v/>
      </c>
      <c r="E1521" s="5" t="str">
        <f>IF(PhieuBauCu!$B$2&gt;1,IF(LEN($B1521)=0,"",IF(AND($B1521&gt;0,VALUE(SUBSTITUTE($B1521,"2","0"))=$B1521),1,0)),"")</f>
        <v/>
      </c>
      <c r="F1521" s="5" t="str">
        <f>IF(PhieuBauCu!$B$2&gt;2,IF(LEN($B1521)=0,"",IF(AND($B1521&gt;0,VALUE(SUBSTITUTE($B1521,"3","0"))=$B1521),1,0)),"")</f>
        <v/>
      </c>
      <c r="G1521" s="5" t="str">
        <f>IF(PhieuBauCu!$B$2&gt;3,IF(LEN($B1521)=0,"",IF(AND($B1521&gt;0,VALUE(SUBSTITUTE($B1521,"4","0"))=$B1521),1,0)),"")</f>
        <v/>
      </c>
      <c r="H1521" s="5" t="str">
        <f>IF(PhieuBauCu!$B$2&gt;4,IF(LEN($B1521)=0,"",IF(AND($B1521&gt;0,VALUE(SUBSTITUTE($B1521,"5","0"))=$B1521),1,0)),"")</f>
        <v/>
      </c>
      <c r="I1521" s="5" t="str">
        <f>IF(PhieuBauCu!$B$2&gt;5,IF(LEN($B1521)=0,"",IF(AND($B1521&gt;0,VALUE(SUBSTITUTE($B1521,"6","0"))=$B1521),1,0)),"")</f>
        <v/>
      </c>
      <c r="J1521" s="5" t="str">
        <f>IF(PhieuBauCu!$B$2&gt;6,IF(LEN($B1521)=0,"",IF(AND($B1521&gt;0,VALUE(SUBSTITUTE($B1521,"7","0"))=$B1521),1,0)),"")</f>
        <v/>
      </c>
      <c r="K1521" s="5" t="str">
        <f>IF(PhieuBauCu!$B$2&gt;7,IF(LEN($B1521)=0,"",IF(AND($B1521&gt;0,VALUE(SUBSTITUTE($B1521,"8","0"))=$B1521),1,0)),"")</f>
        <v/>
      </c>
      <c r="L1521" s="5" t="str">
        <f>IF(PhieuBauCu!$B$2&gt;8,IF(LEN($B1521)=0,"",IF(AND($B1521&gt;0,VALUE(SUBSTITUTE($B1521,"9","0"))=$B1521),1,0)),"")</f>
        <v/>
      </c>
      <c r="M1521" s="9">
        <f t="shared" si="47"/>
        <v>0</v>
      </c>
      <c r="N1521" s="36">
        <f>IF(AND(M1521&lt;=PhieuBauCu!$B$13,M1521&gt;=1),1,0)</f>
        <v>0</v>
      </c>
    </row>
    <row r="1522" spans="1:14" ht="28.5" customHeight="1">
      <c r="A1522" s="2">
        <v>1517</v>
      </c>
      <c r="B1522" s="3"/>
      <c r="C1522" s="48" t="str">
        <f t="shared" si="46"/>
        <v/>
      </c>
      <c r="D1522" s="5" t="str">
        <f>IF(PhieuBauCu!$B$2&gt;0,IF(LEN($B1522)=0,"",IF(AND($B1522&gt;0,VALUE(SUBSTITUTE($B1522,"1","0"))=$B1522),1,0)),"")</f>
        <v/>
      </c>
      <c r="E1522" s="5" t="str">
        <f>IF(PhieuBauCu!$B$2&gt;1,IF(LEN($B1522)=0,"",IF(AND($B1522&gt;0,VALUE(SUBSTITUTE($B1522,"2","0"))=$B1522),1,0)),"")</f>
        <v/>
      </c>
      <c r="F1522" s="5" t="str">
        <f>IF(PhieuBauCu!$B$2&gt;2,IF(LEN($B1522)=0,"",IF(AND($B1522&gt;0,VALUE(SUBSTITUTE($B1522,"3","0"))=$B1522),1,0)),"")</f>
        <v/>
      </c>
      <c r="G1522" s="5" t="str">
        <f>IF(PhieuBauCu!$B$2&gt;3,IF(LEN($B1522)=0,"",IF(AND($B1522&gt;0,VALUE(SUBSTITUTE($B1522,"4","0"))=$B1522),1,0)),"")</f>
        <v/>
      </c>
      <c r="H1522" s="5" t="str">
        <f>IF(PhieuBauCu!$B$2&gt;4,IF(LEN($B1522)=0,"",IF(AND($B1522&gt;0,VALUE(SUBSTITUTE($B1522,"5","0"))=$B1522),1,0)),"")</f>
        <v/>
      </c>
      <c r="I1522" s="5" t="str">
        <f>IF(PhieuBauCu!$B$2&gt;5,IF(LEN($B1522)=0,"",IF(AND($B1522&gt;0,VALUE(SUBSTITUTE($B1522,"6","0"))=$B1522),1,0)),"")</f>
        <v/>
      </c>
      <c r="J1522" s="5" t="str">
        <f>IF(PhieuBauCu!$B$2&gt;6,IF(LEN($B1522)=0,"",IF(AND($B1522&gt;0,VALUE(SUBSTITUTE($B1522,"7","0"))=$B1522),1,0)),"")</f>
        <v/>
      </c>
      <c r="K1522" s="5" t="str">
        <f>IF(PhieuBauCu!$B$2&gt;7,IF(LEN($B1522)=0,"",IF(AND($B1522&gt;0,VALUE(SUBSTITUTE($B1522,"8","0"))=$B1522),1,0)),"")</f>
        <v/>
      </c>
      <c r="L1522" s="5" t="str">
        <f>IF(PhieuBauCu!$B$2&gt;8,IF(LEN($B1522)=0,"",IF(AND($B1522&gt;0,VALUE(SUBSTITUTE($B1522,"9","0"))=$B1522),1,0)),"")</f>
        <v/>
      </c>
      <c r="M1522" s="9">
        <f t="shared" si="47"/>
        <v>0</v>
      </c>
      <c r="N1522" s="36">
        <f>IF(AND(M1522&lt;=PhieuBauCu!$B$13,M1522&gt;=1),1,0)</f>
        <v>0</v>
      </c>
    </row>
    <row r="1523" spans="1:14" ht="28.5" customHeight="1">
      <c r="A1523" s="2">
        <v>1518</v>
      </c>
      <c r="B1523" s="3"/>
      <c r="C1523" s="48" t="str">
        <f t="shared" si="46"/>
        <v/>
      </c>
      <c r="D1523" s="5" t="str">
        <f>IF(PhieuBauCu!$B$2&gt;0,IF(LEN($B1523)=0,"",IF(AND($B1523&gt;0,VALUE(SUBSTITUTE($B1523,"1","0"))=$B1523),1,0)),"")</f>
        <v/>
      </c>
      <c r="E1523" s="5" t="str">
        <f>IF(PhieuBauCu!$B$2&gt;1,IF(LEN($B1523)=0,"",IF(AND($B1523&gt;0,VALUE(SUBSTITUTE($B1523,"2","0"))=$B1523),1,0)),"")</f>
        <v/>
      </c>
      <c r="F1523" s="5" t="str">
        <f>IF(PhieuBauCu!$B$2&gt;2,IF(LEN($B1523)=0,"",IF(AND($B1523&gt;0,VALUE(SUBSTITUTE($B1523,"3","0"))=$B1523),1,0)),"")</f>
        <v/>
      </c>
      <c r="G1523" s="5" t="str">
        <f>IF(PhieuBauCu!$B$2&gt;3,IF(LEN($B1523)=0,"",IF(AND($B1523&gt;0,VALUE(SUBSTITUTE($B1523,"4","0"))=$B1523),1,0)),"")</f>
        <v/>
      </c>
      <c r="H1523" s="5" t="str">
        <f>IF(PhieuBauCu!$B$2&gt;4,IF(LEN($B1523)=0,"",IF(AND($B1523&gt;0,VALUE(SUBSTITUTE($B1523,"5","0"))=$B1523),1,0)),"")</f>
        <v/>
      </c>
      <c r="I1523" s="5" t="str">
        <f>IF(PhieuBauCu!$B$2&gt;5,IF(LEN($B1523)=0,"",IF(AND($B1523&gt;0,VALUE(SUBSTITUTE($B1523,"6","0"))=$B1523),1,0)),"")</f>
        <v/>
      </c>
      <c r="J1523" s="5" t="str">
        <f>IF(PhieuBauCu!$B$2&gt;6,IF(LEN($B1523)=0,"",IF(AND($B1523&gt;0,VALUE(SUBSTITUTE($B1523,"7","0"))=$B1523),1,0)),"")</f>
        <v/>
      </c>
      <c r="K1523" s="5" t="str">
        <f>IF(PhieuBauCu!$B$2&gt;7,IF(LEN($B1523)=0,"",IF(AND($B1523&gt;0,VALUE(SUBSTITUTE($B1523,"8","0"))=$B1523),1,0)),"")</f>
        <v/>
      </c>
      <c r="L1523" s="5" t="str">
        <f>IF(PhieuBauCu!$B$2&gt;8,IF(LEN($B1523)=0,"",IF(AND($B1523&gt;0,VALUE(SUBSTITUTE($B1523,"9","0"))=$B1523),1,0)),"")</f>
        <v/>
      </c>
      <c r="M1523" s="9">
        <f t="shared" si="47"/>
        <v>0</v>
      </c>
      <c r="N1523" s="36">
        <f>IF(AND(M1523&lt;=PhieuBauCu!$B$13,M1523&gt;=1),1,0)</f>
        <v>0</v>
      </c>
    </row>
    <row r="1524" spans="1:14" ht="28.5" customHeight="1">
      <c r="A1524" s="2">
        <v>1519</v>
      </c>
      <c r="B1524" s="3"/>
      <c r="C1524" s="48" t="str">
        <f t="shared" si="46"/>
        <v/>
      </c>
      <c r="D1524" s="5" t="str">
        <f>IF(PhieuBauCu!$B$2&gt;0,IF(LEN($B1524)=0,"",IF(AND($B1524&gt;0,VALUE(SUBSTITUTE($B1524,"1","0"))=$B1524),1,0)),"")</f>
        <v/>
      </c>
      <c r="E1524" s="5" t="str">
        <f>IF(PhieuBauCu!$B$2&gt;1,IF(LEN($B1524)=0,"",IF(AND($B1524&gt;0,VALUE(SUBSTITUTE($B1524,"2","0"))=$B1524),1,0)),"")</f>
        <v/>
      </c>
      <c r="F1524" s="5" t="str">
        <f>IF(PhieuBauCu!$B$2&gt;2,IF(LEN($B1524)=0,"",IF(AND($B1524&gt;0,VALUE(SUBSTITUTE($B1524,"3","0"))=$B1524),1,0)),"")</f>
        <v/>
      </c>
      <c r="G1524" s="5" t="str">
        <f>IF(PhieuBauCu!$B$2&gt;3,IF(LEN($B1524)=0,"",IF(AND($B1524&gt;0,VALUE(SUBSTITUTE($B1524,"4","0"))=$B1524),1,0)),"")</f>
        <v/>
      </c>
      <c r="H1524" s="5" t="str">
        <f>IF(PhieuBauCu!$B$2&gt;4,IF(LEN($B1524)=0,"",IF(AND($B1524&gt;0,VALUE(SUBSTITUTE($B1524,"5","0"))=$B1524),1,0)),"")</f>
        <v/>
      </c>
      <c r="I1524" s="5" t="str">
        <f>IF(PhieuBauCu!$B$2&gt;5,IF(LEN($B1524)=0,"",IF(AND($B1524&gt;0,VALUE(SUBSTITUTE($B1524,"6","0"))=$B1524),1,0)),"")</f>
        <v/>
      </c>
      <c r="J1524" s="5" t="str">
        <f>IF(PhieuBauCu!$B$2&gt;6,IF(LEN($B1524)=0,"",IF(AND($B1524&gt;0,VALUE(SUBSTITUTE($B1524,"7","0"))=$B1524),1,0)),"")</f>
        <v/>
      </c>
      <c r="K1524" s="5" t="str">
        <f>IF(PhieuBauCu!$B$2&gt;7,IF(LEN($B1524)=0,"",IF(AND($B1524&gt;0,VALUE(SUBSTITUTE($B1524,"8","0"))=$B1524),1,0)),"")</f>
        <v/>
      </c>
      <c r="L1524" s="5" t="str">
        <f>IF(PhieuBauCu!$B$2&gt;8,IF(LEN($B1524)=0,"",IF(AND($B1524&gt;0,VALUE(SUBSTITUTE($B1524,"9","0"))=$B1524),1,0)),"")</f>
        <v/>
      </c>
      <c r="M1524" s="9">
        <f t="shared" si="47"/>
        <v>0</v>
      </c>
      <c r="N1524" s="36">
        <f>IF(AND(M1524&lt;=PhieuBauCu!$B$13,M1524&gt;=1),1,0)</f>
        <v>0</v>
      </c>
    </row>
    <row r="1525" spans="1:14" ht="28.5" customHeight="1">
      <c r="A1525" s="2">
        <v>1520</v>
      </c>
      <c r="B1525" s="3"/>
      <c r="C1525" s="48" t="str">
        <f t="shared" si="46"/>
        <v/>
      </c>
      <c r="D1525" s="5" t="str">
        <f>IF(PhieuBauCu!$B$2&gt;0,IF(LEN($B1525)=0,"",IF(AND($B1525&gt;0,VALUE(SUBSTITUTE($B1525,"1","0"))=$B1525),1,0)),"")</f>
        <v/>
      </c>
      <c r="E1525" s="5" t="str">
        <f>IF(PhieuBauCu!$B$2&gt;1,IF(LEN($B1525)=0,"",IF(AND($B1525&gt;0,VALUE(SUBSTITUTE($B1525,"2","0"))=$B1525),1,0)),"")</f>
        <v/>
      </c>
      <c r="F1525" s="5" t="str">
        <f>IF(PhieuBauCu!$B$2&gt;2,IF(LEN($B1525)=0,"",IF(AND($B1525&gt;0,VALUE(SUBSTITUTE($B1525,"3","0"))=$B1525),1,0)),"")</f>
        <v/>
      </c>
      <c r="G1525" s="5" t="str">
        <f>IF(PhieuBauCu!$B$2&gt;3,IF(LEN($B1525)=0,"",IF(AND($B1525&gt;0,VALUE(SUBSTITUTE($B1525,"4","0"))=$B1525),1,0)),"")</f>
        <v/>
      </c>
      <c r="H1525" s="5" t="str">
        <f>IF(PhieuBauCu!$B$2&gt;4,IF(LEN($B1525)=0,"",IF(AND($B1525&gt;0,VALUE(SUBSTITUTE($B1525,"5","0"))=$B1525),1,0)),"")</f>
        <v/>
      </c>
      <c r="I1525" s="5" t="str">
        <f>IF(PhieuBauCu!$B$2&gt;5,IF(LEN($B1525)=0,"",IF(AND($B1525&gt;0,VALUE(SUBSTITUTE($B1525,"6","0"))=$B1525),1,0)),"")</f>
        <v/>
      </c>
      <c r="J1525" s="5" t="str">
        <f>IF(PhieuBauCu!$B$2&gt;6,IF(LEN($B1525)=0,"",IF(AND($B1525&gt;0,VALUE(SUBSTITUTE($B1525,"7","0"))=$B1525),1,0)),"")</f>
        <v/>
      </c>
      <c r="K1525" s="5" t="str">
        <f>IF(PhieuBauCu!$B$2&gt;7,IF(LEN($B1525)=0,"",IF(AND($B1525&gt;0,VALUE(SUBSTITUTE($B1525,"8","0"))=$B1525),1,0)),"")</f>
        <v/>
      </c>
      <c r="L1525" s="5" t="str">
        <f>IF(PhieuBauCu!$B$2&gt;8,IF(LEN($B1525)=0,"",IF(AND($B1525&gt;0,VALUE(SUBSTITUTE($B1525,"9","0"))=$B1525),1,0)),"")</f>
        <v/>
      </c>
      <c r="M1525" s="9">
        <f t="shared" si="47"/>
        <v>0</v>
      </c>
      <c r="N1525" s="36">
        <f>IF(AND(M1525&lt;=PhieuBauCu!$B$13,M1525&gt;=1),1,0)</f>
        <v>0</v>
      </c>
    </row>
    <row r="1526" spans="1:14" ht="28.5" customHeight="1">
      <c r="A1526" s="2">
        <v>1521</v>
      </c>
      <c r="B1526" s="3"/>
      <c r="C1526" s="48" t="str">
        <f t="shared" si="46"/>
        <v/>
      </c>
      <c r="D1526" s="5" t="str">
        <f>IF(PhieuBauCu!$B$2&gt;0,IF(LEN($B1526)=0,"",IF(AND($B1526&gt;0,VALUE(SUBSTITUTE($B1526,"1","0"))=$B1526),1,0)),"")</f>
        <v/>
      </c>
      <c r="E1526" s="5" t="str">
        <f>IF(PhieuBauCu!$B$2&gt;1,IF(LEN($B1526)=0,"",IF(AND($B1526&gt;0,VALUE(SUBSTITUTE($B1526,"2","0"))=$B1526),1,0)),"")</f>
        <v/>
      </c>
      <c r="F1526" s="5" t="str">
        <f>IF(PhieuBauCu!$B$2&gt;2,IF(LEN($B1526)=0,"",IF(AND($B1526&gt;0,VALUE(SUBSTITUTE($B1526,"3","0"))=$B1526),1,0)),"")</f>
        <v/>
      </c>
      <c r="G1526" s="5" t="str">
        <f>IF(PhieuBauCu!$B$2&gt;3,IF(LEN($B1526)=0,"",IF(AND($B1526&gt;0,VALUE(SUBSTITUTE($B1526,"4","0"))=$B1526),1,0)),"")</f>
        <v/>
      </c>
      <c r="H1526" s="5" t="str">
        <f>IF(PhieuBauCu!$B$2&gt;4,IF(LEN($B1526)=0,"",IF(AND($B1526&gt;0,VALUE(SUBSTITUTE($B1526,"5","0"))=$B1526),1,0)),"")</f>
        <v/>
      </c>
      <c r="I1526" s="5" t="str">
        <f>IF(PhieuBauCu!$B$2&gt;5,IF(LEN($B1526)=0,"",IF(AND($B1526&gt;0,VALUE(SUBSTITUTE($B1526,"6","0"))=$B1526),1,0)),"")</f>
        <v/>
      </c>
      <c r="J1526" s="5" t="str">
        <f>IF(PhieuBauCu!$B$2&gt;6,IF(LEN($B1526)=0,"",IF(AND($B1526&gt;0,VALUE(SUBSTITUTE($B1526,"7","0"))=$B1526),1,0)),"")</f>
        <v/>
      </c>
      <c r="K1526" s="5" t="str">
        <f>IF(PhieuBauCu!$B$2&gt;7,IF(LEN($B1526)=0,"",IF(AND($B1526&gt;0,VALUE(SUBSTITUTE($B1526,"8","0"))=$B1526),1,0)),"")</f>
        <v/>
      </c>
      <c r="L1526" s="5" t="str">
        <f>IF(PhieuBauCu!$B$2&gt;8,IF(LEN($B1526)=0,"",IF(AND($B1526&gt;0,VALUE(SUBSTITUTE($B1526,"9","0"))=$B1526),1,0)),"")</f>
        <v/>
      </c>
      <c r="M1526" s="9">
        <f t="shared" si="47"/>
        <v>0</v>
      </c>
      <c r="N1526" s="36">
        <f>IF(AND(M1526&lt;=PhieuBauCu!$B$13,M1526&gt;=1),1,0)</f>
        <v>0</v>
      </c>
    </row>
    <row r="1527" spans="1:14" ht="28.5" customHeight="1">
      <c r="A1527" s="2">
        <v>1522</v>
      </c>
      <c r="B1527" s="3"/>
      <c r="C1527" s="48" t="str">
        <f t="shared" si="46"/>
        <v/>
      </c>
      <c r="D1527" s="5" t="str">
        <f>IF(PhieuBauCu!$B$2&gt;0,IF(LEN($B1527)=0,"",IF(AND($B1527&gt;0,VALUE(SUBSTITUTE($B1527,"1","0"))=$B1527),1,0)),"")</f>
        <v/>
      </c>
      <c r="E1527" s="5" t="str">
        <f>IF(PhieuBauCu!$B$2&gt;1,IF(LEN($B1527)=0,"",IF(AND($B1527&gt;0,VALUE(SUBSTITUTE($B1527,"2","0"))=$B1527),1,0)),"")</f>
        <v/>
      </c>
      <c r="F1527" s="5" t="str">
        <f>IF(PhieuBauCu!$B$2&gt;2,IF(LEN($B1527)=0,"",IF(AND($B1527&gt;0,VALUE(SUBSTITUTE($B1527,"3","0"))=$B1527),1,0)),"")</f>
        <v/>
      </c>
      <c r="G1527" s="5" t="str">
        <f>IF(PhieuBauCu!$B$2&gt;3,IF(LEN($B1527)=0,"",IF(AND($B1527&gt;0,VALUE(SUBSTITUTE($B1527,"4","0"))=$B1527),1,0)),"")</f>
        <v/>
      </c>
      <c r="H1527" s="5" t="str">
        <f>IF(PhieuBauCu!$B$2&gt;4,IF(LEN($B1527)=0,"",IF(AND($B1527&gt;0,VALUE(SUBSTITUTE($B1527,"5","0"))=$B1527),1,0)),"")</f>
        <v/>
      </c>
      <c r="I1527" s="5" t="str">
        <f>IF(PhieuBauCu!$B$2&gt;5,IF(LEN($B1527)=0,"",IF(AND($B1527&gt;0,VALUE(SUBSTITUTE($B1527,"6","0"))=$B1527),1,0)),"")</f>
        <v/>
      </c>
      <c r="J1527" s="5" t="str">
        <f>IF(PhieuBauCu!$B$2&gt;6,IF(LEN($B1527)=0,"",IF(AND($B1527&gt;0,VALUE(SUBSTITUTE($B1527,"7","0"))=$B1527),1,0)),"")</f>
        <v/>
      </c>
      <c r="K1527" s="5" t="str">
        <f>IF(PhieuBauCu!$B$2&gt;7,IF(LEN($B1527)=0,"",IF(AND($B1527&gt;0,VALUE(SUBSTITUTE($B1527,"8","0"))=$B1527),1,0)),"")</f>
        <v/>
      </c>
      <c r="L1527" s="5" t="str">
        <f>IF(PhieuBauCu!$B$2&gt;8,IF(LEN($B1527)=0,"",IF(AND($B1527&gt;0,VALUE(SUBSTITUTE($B1527,"9","0"))=$B1527),1,0)),"")</f>
        <v/>
      </c>
      <c r="M1527" s="9">
        <f t="shared" si="47"/>
        <v>0</v>
      </c>
      <c r="N1527" s="36">
        <f>IF(AND(M1527&lt;=PhieuBauCu!$B$13,M1527&gt;=1),1,0)</f>
        <v>0</v>
      </c>
    </row>
    <row r="1528" spans="1:14" ht="28.5" customHeight="1">
      <c r="A1528" s="2">
        <v>1523</v>
      </c>
      <c r="B1528" s="3"/>
      <c r="C1528" s="48" t="str">
        <f t="shared" si="46"/>
        <v/>
      </c>
      <c r="D1528" s="5" t="str">
        <f>IF(PhieuBauCu!$B$2&gt;0,IF(LEN($B1528)=0,"",IF(AND($B1528&gt;0,VALUE(SUBSTITUTE($B1528,"1","0"))=$B1528),1,0)),"")</f>
        <v/>
      </c>
      <c r="E1528" s="5" t="str">
        <f>IF(PhieuBauCu!$B$2&gt;1,IF(LEN($B1528)=0,"",IF(AND($B1528&gt;0,VALUE(SUBSTITUTE($B1528,"2","0"))=$B1528),1,0)),"")</f>
        <v/>
      </c>
      <c r="F1528" s="5" t="str">
        <f>IF(PhieuBauCu!$B$2&gt;2,IF(LEN($B1528)=0,"",IF(AND($B1528&gt;0,VALUE(SUBSTITUTE($B1528,"3","0"))=$B1528),1,0)),"")</f>
        <v/>
      </c>
      <c r="G1528" s="5" t="str">
        <f>IF(PhieuBauCu!$B$2&gt;3,IF(LEN($B1528)=0,"",IF(AND($B1528&gt;0,VALUE(SUBSTITUTE($B1528,"4","0"))=$B1528),1,0)),"")</f>
        <v/>
      </c>
      <c r="H1528" s="5" t="str">
        <f>IF(PhieuBauCu!$B$2&gt;4,IF(LEN($B1528)=0,"",IF(AND($B1528&gt;0,VALUE(SUBSTITUTE($B1528,"5","0"))=$B1528),1,0)),"")</f>
        <v/>
      </c>
      <c r="I1528" s="5" t="str">
        <f>IF(PhieuBauCu!$B$2&gt;5,IF(LEN($B1528)=0,"",IF(AND($B1528&gt;0,VALUE(SUBSTITUTE($B1528,"6","0"))=$B1528),1,0)),"")</f>
        <v/>
      </c>
      <c r="J1528" s="5" t="str">
        <f>IF(PhieuBauCu!$B$2&gt;6,IF(LEN($B1528)=0,"",IF(AND($B1528&gt;0,VALUE(SUBSTITUTE($B1528,"7","0"))=$B1528),1,0)),"")</f>
        <v/>
      </c>
      <c r="K1528" s="5" t="str">
        <f>IF(PhieuBauCu!$B$2&gt;7,IF(LEN($B1528)=0,"",IF(AND($B1528&gt;0,VALUE(SUBSTITUTE($B1528,"8","0"))=$B1528),1,0)),"")</f>
        <v/>
      </c>
      <c r="L1528" s="5" t="str">
        <f>IF(PhieuBauCu!$B$2&gt;8,IF(LEN($B1528)=0,"",IF(AND($B1528&gt;0,VALUE(SUBSTITUTE($B1528,"9","0"))=$B1528),1,0)),"")</f>
        <v/>
      </c>
      <c r="M1528" s="9">
        <f t="shared" si="47"/>
        <v>0</v>
      </c>
      <c r="N1528" s="36">
        <f>IF(AND(M1528&lt;=PhieuBauCu!$B$13,M1528&gt;=1),1,0)</f>
        <v>0</v>
      </c>
    </row>
    <row r="1529" spans="1:14" ht="28.5" customHeight="1">
      <c r="A1529" s="2">
        <v>1524</v>
      </c>
      <c r="B1529" s="3"/>
      <c r="C1529" s="48" t="str">
        <f t="shared" si="46"/>
        <v/>
      </c>
      <c r="D1529" s="5" t="str">
        <f>IF(PhieuBauCu!$B$2&gt;0,IF(LEN($B1529)=0,"",IF(AND($B1529&gt;0,VALUE(SUBSTITUTE($B1529,"1","0"))=$B1529),1,0)),"")</f>
        <v/>
      </c>
      <c r="E1529" s="5" t="str">
        <f>IF(PhieuBauCu!$B$2&gt;1,IF(LEN($B1529)=0,"",IF(AND($B1529&gt;0,VALUE(SUBSTITUTE($B1529,"2","0"))=$B1529),1,0)),"")</f>
        <v/>
      </c>
      <c r="F1529" s="5" t="str">
        <f>IF(PhieuBauCu!$B$2&gt;2,IF(LEN($B1529)=0,"",IF(AND($B1529&gt;0,VALUE(SUBSTITUTE($B1529,"3","0"))=$B1529),1,0)),"")</f>
        <v/>
      </c>
      <c r="G1529" s="5" t="str">
        <f>IF(PhieuBauCu!$B$2&gt;3,IF(LEN($B1529)=0,"",IF(AND($B1529&gt;0,VALUE(SUBSTITUTE($B1529,"4","0"))=$B1529),1,0)),"")</f>
        <v/>
      </c>
      <c r="H1529" s="5" t="str">
        <f>IF(PhieuBauCu!$B$2&gt;4,IF(LEN($B1529)=0,"",IF(AND($B1529&gt;0,VALUE(SUBSTITUTE($B1529,"5","0"))=$B1529),1,0)),"")</f>
        <v/>
      </c>
      <c r="I1529" s="5" t="str">
        <f>IF(PhieuBauCu!$B$2&gt;5,IF(LEN($B1529)=0,"",IF(AND($B1529&gt;0,VALUE(SUBSTITUTE($B1529,"6","0"))=$B1529),1,0)),"")</f>
        <v/>
      </c>
      <c r="J1529" s="5" t="str">
        <f>IF(PhieuBauCu!$B$2&gt;6,IF(LEN($B1529)=0,"",IF(AND($B1529&gt;0,VALUE(SUBSTITUTE($B1529,"7","0"))=$B1529),1,0)),"")</f>
        <v/>
      </c>
      <c r="K1529" s="5" t="str">
        <f>IF(PhieuBauCu!$B$2&gt;7,IF(LEN($B1529)=0,"",IF(AND($B1529&gt;0,VALUE(SUBSTITUTE($B1529,"8","0"))=$B1529),1,0)),"")</f>
        <v/>
      </c>
      <c r="L1529" s="5" t="str">
        <f>IF(PhieuBauCu!$B$2&gt;8,IF(LEN($B1529)=0,"",IF(AND($B1529&gt;0,VALUE(SUBSTITUTE($B1529,"9","0"))=$B1529),1,0)),"")</f>
        <v/>
      </c>
      <c r="M1529" s="9">
        <f t="shared" si="47"/>
        <v>0</v>
      </c>
      <c r="N1529" s="36">
        <f>IF(AND(M1529&lt;=PhieuBauCu!$B$13,M1529&gt;=1),1,0)</f>
        <v>0</v>
      </c>
    </row>
    <row r="1530" spans="1:14" ht="28.5" customHeight="1">
      <c r="A1530" s="2">
        <v>1525</v>
      </c>
      <c r="B1530" s="3"/>
      <c r="C1530" s="48" t="str">
        <f t="shared" si="46"/>
        <v/>
      </c>
      <c r="D1530" s="5" t="str">
        <f>IF(PhieuBauCu!$B$2&gt;0,IF(LEN($B1530)=0,"",IF(AND($B1530&gt;0,VALUE(SUBSTITUTE($B1530,"1","0"))=$B1530),1,0)),"")</f>
        <v/>
      </c>
      <c r="E1530" s="5" t="str">
        <f>IF(PhieuBauCu!$B$2&gt;1,IF(LEN($B1530)=0,"",IF(AND($B1530&gt;0,VALUE(SUBSTITUTE($B1530,"2","0"))=$B1530),1,0)),"")</f>
        <v/>
      </c>
      <c r="F1530" s="5" t="str">
        <f>IF(PhieuBauCu!$B$2&gt;2,IF(LEN($B1530)=0,"",IF(AND($B1530&gt;0,VALUE(SUBSTITUTE($B1530,"3","0"))=$B1530),1,0)),"")</f>
        <v/>
      </c>
      <c r="G1530" s="5" t="str">
        <f>IF(PhieuBauCu!$B$2&gt;3,IF(LEN($B1530)=0,"",IF(AND($B1530&gt;0,VALUE(SUBSTITUTE($B1530,"4","0"))=$B1530),1,0)),"")</f>
        <v/>
      </c>
      <c r="H1530" s="5" t="str">
        <f>IF(PhieuBauCu!$B$2&gt;4,IF(LEN($B1530)=0,"",IF(AND($B1530&gt;0,VALUE(SUBSTITUTE($B1530,"5","0"))=$B1530),1,0)),"")</f>
        <v/>
      </c>
      <c r="I1530" s="5" t="str">
        <f>IF(PhieuBauCu!$B$2&gt;5,IF(LEN($B1530)=0,"",IF(AND($B1530&gt;0,VALUE(SUBSTITUTE($B1530,"6","0"))=$B1530),1,0)),"")</f>
        <v/>
      </c>
      <c r="J1530" s="5" t="str">
        <f>IF(PhieuBauCu!$B$2&gt;6,IF(LEN($B1530)=0,"",IF(AND($B1530&gt;0,VALUE(SUBSTITUTE($B1530,"7","0"))=$B1530),1,0)),"")</f>
        <v/>
      </c>
      <c r="K1530" s="5" t="str">
        <f>IF(PhieuBauCu!$B$2&gt;7,IF(LEN($B1530)=0,"",IF(AND($B1530&gt;0,VALUE(SUBSTITUTE($B1530,"8","0"))=$B1530),1,0)),"")</f>
        <v/>
      </c>
      <c r="L1530" s="5" t="str">
        <f>IF(PhieuBauCu!$B$2&gt;8,IF(LEN($B1530)=0,"",IF(AND($B1530&gt;0,VALUE(SUBSTITUTE($B1530,"9","0"))=$B1530),1,0)),"")</f>
        <v/>
      </c>
      <c r="M1530" s="9">
        <f t="shared" si="47"/>
        <v>0</v>
      </c>
      <c r="N1530" s="36">
        <f>IF(AND(M1530&lt;=PhieuBauCu!$B$13,M1530&gt;=1),1,0)</f>
        <v>0</v>
      </c>
    </row>
    <row r="1531" spans="1:14" ht="28.5" customHeight="1">
      <c r="A1531" s="2">
        <v>1526</v>
      </c>
      <c r="B1531" s="3"/>
      <c r="C1531" s="48" t="str">
        <f t="shared" si="46"/>
        <v/>
      </c>
      <c r="D1531" s="5" t="str">
        <f>IF(PhieuBauCu!$B$2&gt;0,IF(LEN($B1531)=0,"",IF(AND($B1531&gt;0,VALUE(SUBSTITUTE($B1531,"1","0"))=$B1531),1,0)),"")</f>
        <v/>
      </c>
      <c r="E1531" s="5" t="str">
        <f>IF(PhieuBauCu!$B$2&gt;1,IF(LEN($B1531)=0,"",IF(AND($B1531&gt;0,VALUE(SUBSTITUTE($B1531,"2","0"))=$B1531),1,0)),"")</f>
        <v/>
      </c>
      <c r="F1531" s="5" t="str">
        <f>IF(PhieuBauCu!$B$2&gt;2,IF(LEN($B1531)=0,"",IF(AND($B1531&gt;0,VALUE(SUBSTITUTE($B1531,"3","0"))=$B1531),1,0)),"")</f>
        <v/>
      </c>
      <c r="G1531" s="5" t="str">
        <f>IF(PhieuBauCu!$B$2&gt;3,IF(LEN($B1531)=0,"",IF(AND($B1531&gt;0,VALUE(SUBSTITUTE($B1531,"4","0"))=$B1531),1,0)),"")</f>
        <v/>
      </c>
      <c r="H1531" s="5" t="str">
        <f>IF(PhieuBauCu!$B$2&gt;4,IF(LEN($B1531)=0,"",IF(AND($B1531&gt;0,VALUE(SUBSTITUTE($B1531,"5","0"))=$B1531),1,0)),"")</f>
        <v/>
      </c>
      <c r="I1531" s="5" t="str">
        <f>IF(PhieuBauCu!$B$2&gt;5,IF(LEN($B1531)=0,"",IF(AND($B1531&gt;0,VALUE(SUBSTITUTE($B1531,"6","0"))=$B1531),1,0)),"")</f>
        <v/>
      </c>
      <c r="J1531" s="5" t="str">
        <f>IF(PhieuBauCu!$B$2&gt;6,IF(LEN($B1531)=0,"",IF(AND($B1531&gt;0,VALUE(SUBSTITUTE($B1531,"7","0"))=$B1531),1,0)),"")</f>
        <v/>
      </c>
      <c r="K1531" s="5" t="str">
        <f>IF(PhieuBauCu!$B$2&gt;7,IF(LEN($B1531)=0,"",IF(AND($B1531&gt;0,VALUE(SUBSTITUTE($B1531,"8","0"))=$B1531),1,0)),"")</f>
        <v/>
      </c>
      <c r="L1531" s="5" t="str">
        <f>IF(PhieuBauCu!$B$2&gt;8,IF(LEN($B1531)=0,"",IF(AND($B1531&gt;0,VALUE(SUBSTITUTE($B1531,"9","0"))=$B1531),1,0)),"")</f>
        <v/>
      </c>
      <c r="M1531" s="9">
        <f t="shared" si="47"/>
        <v>0</v>
      </c>
      <c r="N1531" s="36">
        <f>IF(AND(M1531&lt;=PhieuBauCu!$B$13,M1531&gt;=1),1,0)</f>
        <v>0</v>
      </c>
    </row>
    <row r="1532" spans="1:14" ht="28.5" customHeight="1">
      <c r="A1532" s="2">
        <v>1527</v>
      </c>
      <c r="B1532" s="3"/>
      <c r="C1532" s="48" t="str">
        <f t="shared" si="46"/>
        <v/>
      </c>
      <c r="D1532" s="5" t="str">
        <f>IF(PhieuBauCu!$B$2&gt;0,IF(LEN($B1532)=0,"",IF(AND($B1532&gt;0,VALUE(SUBSTITUTE($B1532,"1","0"))=$B1532),1,0)),"")</f>
        <v/>
      </c>
      <c r="E1532" s="5" t="str">
        <f>IF(PhieuBauCu!$B$2&gt;1,IF(LEN($B1532)=0,"",IF(AND($B1532&gt;0,VALUE(SUBSTITUTE($B1532,"2","0"))=$B1532),1,0)),"")</f>
        <v/>
      </c>
      <c r="F1532" s="5" t="str">
        <f>IF(PhieuBauCu!$B$2&gt;2,IF(LEN($B1532)=0,"",IF(AND($B1532&gt;0,VALUE(SUBSTITUTE($B1532,"3","0"))=$B1532),1,0)),"")</f>
        <v/>
      </c>
      <c r="G1532" s="5" t="str">
        <f>IF(PhieuBauCu!$B$2&gt;3,IF(LEN($B1532)=0,"",IF(AND($B1532&gt;0,VALUE(SUBSTITUTE($B1532,"4","0"))=$B1532),1,0)),"")</f>
        <v/>
      </c>
      <c r="H1532" s="5" t="str">
        <f>IF(PhieuBauCu!$B$2&gt;4,IF(LEN($B1532)=0,"",IF(AND($B1532&gt;0,VALUE(SUBSTITUTE($B1532,"5","0"))=$B1532),1,0)),"")</f>
        <v/>
      </c>
      <c r="I1532" s="5" t="str">
        <f>IF(PhieuBauCu!$B$2&gt;5,IF(LEN($B1532)=0,"",IF(AND($B1532&gt;0,VALUE(SUBSTITUTE($B1532,"6","0"))=$B1532),1,0)),"")</f>
        <v/>
      </c>
      <c r="J1532" s="5" t="str">
        <f>IF(PhieuBauCu!$B$2&gt;6,IF(LEN($B1532)=0,"",IF(AND($B1532&gt;0,VALUE(SUBSTITUTE($B1532,"7","0"))=$B1532),1,0)),"")</f>
        <v/>
      </c>
      <c r="K1532" s="5" t="str">
        <f>IF(PhieuBauCu!$B$2&gt;7,IF(LEN($B1532)=0,"",IF(AND($B1532&gt;0,VALUE(SUBSTITUTE($B1532,"8","0"))=$B1532),1,0)),"")</f>
        <v/>
      </c>
      <c r="L1532" s="5" t="str">
        <f>IF(PhieuBauCu!$B$2&gt;8,IF(LEN($B1532)=0,"",IF(AND($B1532&gt;0,VALUE(SUBSTITUTE($B1532,"9","0"))=$B1532),1,0)),"")</f>
        <v/>
      </c>
      <c r="M1532" s="9">
        <f t="shared" si="47"/>
        <v>0</v>
      </c>
      <c r="N1532" s="36">
        <f>IF(AND(M1532&lt;=PhieuBauCu!$B$13,M1532&gt;=1),1,0)</f>
        <v>0</v>
      </c>
    </row>
    <row r="1533" spans="1:14" ht="28.5" customHeight="1">
      <c r="A1533" s="2">
        <v>1528</v>
      </c>
      <c r="B1533" s="3"/>
      <c r="C1533" s="48" t="str">
        <f t="shared" si="46"/>
        <v/>
      </c>
      <c r="D1533" s="5" t="str">
        <f>IF(PhieuBauCu!$B$2&gt;0,IF(LEN($B1533)=0,"",IF(AND($B1533&gt;0,VALUE(SUBSTITUTE($B1533,"1","0"))=$B1533),1,0)),"")</f>
        <v/>
      </c>
      <c r="E1533" s="5" t="str">
        <f>IF(PhieuBauCu!$B$2&gt;1,IF(LEN($B1533)=0,"",IF(AND($B1533&gt;0,VALUE(SUBSTITUTE($B1533,"2","0"))=$B1533),1,0)),"")</f>
        <v/>
      </c>
      <c r="F1533" s="5" t="str">
        <f>IF(PhieuBauCu!$B$2&gt;2,IF(LEN($B1533)=0,"",IF(AND($B1533&gt;0,VALUE(SUBSTITUTE($B1533,"3","0"))=$B1533),1,0)),"")</f>
        <v/>
      </c>
      <c r="G1533" s="5" t="str">
        <f>IF(PhieuBauCu!$B$2&gt;3,IF(LEN($B1533)=0,"",IF(AND($B1533&gt;0,VALUE(SUBSTITUTE($B1533,"4","0"))=$B1533),1,0)),"")</f>
        <v/>
      </c>
      <c r="H1533" s="5" t="str">
        <f>IF(PhieuBauCu!$B$2&gt;4,IF(LEN($B1533)=0,"",IF(AND($B1533&gt;0,VALUE(SUBSTITUTE($B1533,"5","0"))=$B1533),1,0)),"")</f>
        <v/>
      </c>
      <c r="I1533" s="5" t="str">
        <f>IF(PhieuBauCu!$B$2&gt;5,IF(LEN($B1533)=0,"",IF(AND($B1533&gt;0,VALUE(SUBSTITUTE($B1533,"6","0"))=$B1533),1,0)),"")</f>
        <v/>
      </c>
      <c r="J1533" s="5" t="str">
        <f>IF(PhieuBauCu!$B$2&gt;6,IF(LEN($B1533)=0,"",IF(AND($B1533&gt;0,VALUE(SUBSTITUTE($B1533,"7","0"))=$B1533),1,0)),"")</f>
        <v/>
      </c>
      <c r="K1533" s="5" t="str">
        <f>IF(PhieuBauCu!$B$2&gt;7,IF(LEN($B1533)=0,"",IF(AND($B1533&gt;0,VALUE(SUBSTITUTE($B1533,"8","0"))=$B1533),1,0)),"")</f>
        <v/>
      </c>
      <c r="L1533" s="5" t="str">
        <f>IF(PhieuBauCu!$B$2&gt;8,IF(LEN($B1533)=0,"",IF(AND($B1533&gt;0,VALUE(SUBSTITUTE($B1533,"9","0"))=$B1533),1,0)),"")</f>
        <v/>
      </c>
      <c r="M1533" s="9">
        <f t="shared" si="47"/>
        <v>0</v>
      </c>
      <c r="N1533" s="36">
        <f>IF(AND(M1533&lt;=PhieuBauCu!$B$13,M1533&gt;=1),1,0)</f>
        <v>0</v>
      </c>
    </row>
    <row r="1534" spans="1:14" ht="28.5" customHeight="1">
      <c r="A1534" s="2">
        <v>1529</v>
      </c>
      <c r="B1534" s="3"/>
      <c r="C1534" s="48" t="str">
        <f t="shared" si="46"/>
        <v/>
      </c>
      <c r="D1534" s="5" t="str">
        <f>IF(PhieuBauCu!$B$2&gt;0,IF(LEN($B1534)=0,"",IF(AND($B1534&gt;0,VALUE(SUBSTITUTE($B1534,"1","0"))=$B1534),1,0)),"")</f>
        <v/>
      </c>
      <c r="E1534" s="5" t="str">
        <f>IF(PhieuBauCu!$B$2&gt;1,IF(LEN($B1534)=0,"",IF(AND($B1534&gt;0,VALUE(SUBSTITUTE($B1534,"2","0"))=$B1534),1,0)),"")</f>
        <v/>
      </c>
      <c r="F1534" s="5" t="str">
        <f>IF(PhieuBauCu!$B$2&gt;2,IF(LEN($B1534)=0,"",IF(AND($B1534&gt;0,VALUE(SUBSTITUTE($B1534,"3","0"))=$B1534),1,0)),"")</f>
        <v/>
      </c>
      <c r="G1534" s="5" t="str">
        <f>IF(PhieuBauCu!$B$2&gt;3,IF(LEN($B1534)=0,"",IF(AND($B1534&gt;0,VALUE(SUBSTITUTE($B1534,"4","0"))=$B1534),1,0)),"")</f>
        <v/>
      </c>
      <c r="H1534" s="5" t="str">
        <f>IF(PhieuBauCu!$B$2&gt;4,IF(LEN($B1534)=0,"",IF(AND($B1534&gt;0,VALUE(SUBSTITUTE($B1534,"5","0"))=$B1534),1,0)),"")</f>
        <v/>
      </c>
      <c r="I1534" s="5" t="str">
        <f>IF(PhieuBauCu!$B$2&gt;5,IF(LEN($B1534)=0,"",IF(AND($B1534&gt;0,VALUE(SUBSTITUTE($B1534,"6","0"))=$B1534),1,0)),"")</f>
        <v/>
      </c>
      <c r="J1534" s="5" t="str">
        <f>IF(PhieuBauCu!$B$2&gt;6,IF(LEN($B1534)=0,"",IF(AND($B1534&gt;0,VALUE(SUBSTITUTE($B1534,"7","0"))=$B1534),1,0)),"")</f>
        <v/>
      </c>
      <c r="K1534" s="5" t="str">
        <f>IF(PhieuBauCu!$B$2&gt;7,IF(LEN($B1534)=0,"",IF(AND($B1534&gt;0,VALUE(SUBSTITUTE($B1534,"8","0"))=$B1534),1,0)),"")</f>
        <v/>
      </c>
      <c r="L1534" s="5" t="str">
        <f>IF(PhieuBauCu!$B$2&gt;8,IF(LEN($B1534)=0,"",IF(AND($B1534&gt;0,VALUE(SUBSTITUTE($B1534,"9","0"))=$B1534),1,0)),"")</f>
        <v/>
      </c>
      <c r="M1534" s="9">
        <f t="shared" si="47"/>
        <v>0</v>
      </c>
      <c r="N1534" s="36">
        <f>IF(AND(M1534&lt;=PhieuBauCu!$B$13,M1534&gt;=1),1,0)</f>
        <v>0</v>
      </c>
    </row>
    <row r="1535" spans="1:14" ht="28.5" customHeight="1">
      <c r="A1535" s="2">
        <v>1530</v>
      </c>
      <c r="B1535" s="3"/>
      <c r="C1535" s="48" t="str">
        <f t="shared" si="46"/>
        <v/>
      </c>
      <c r="D1535" s="5" t="str">
        <f>IF(PhieuBauCu!$B$2&gt;0,IF(LEN($B1535)=0,"",IF(AND($B1535&gt;0,VALUE(SUBSTITUTE($B1535,"1","0"))=$B1535),1,0)),"")</f>
        <v/>
      </c>
      <c r="E1535" s="5" t="str">
        <f>IF(PhieuBauCu!$B$2&gt;1,IF(LEN($B1535)=0,"",IF(AND($B1535&gt;0,VALUE(SUBSTITUTE($B1535,"2","0"))=$B1535),1,0)),"")</f>
        <v/>
      </c>
      <c r="F1535" s="5" t="str">
        <f>IF(PhieuBauCu!$B$2&gt;2,IF(LEN($B1535)=0,"",IF(AND($B1535&gt;0,VALUE(SUBSTITUTE($B1535,"3","0"))=$B1535),1,0)),"")</f>
        <v/>
      </c>
      <c r="G1535" s="5" t="str">
        <f>IF(PhieuBauCu!$B$2&gt;3,IF(LEN($B1535)=0,"",IF(AND($B1535&gt;0,VALUE(SUBSTITUTE($B1535,"4","0"))=$B1535),1,0)),"")</f>
        <v/>
      </c>
      <c r="H1535" s="5" t="str">
        <f>IF(PhieuBauCu!$B$2&gt;4,IF(LEN($B1535)=0,"",IF(AND($B1535&gt;0,VALUE(SUBSTITUTE($B1535,"5","0"))=$B1535),1,0)),"")</f>
        <v/>
      </c>
      <c r="I1535" s="5" t="str">
        <f>IF(PhieuBauCu!$B$2&gt;5,IF(LEN($B1535)=0,"",IF(AND($B1535&gt;0,VALUE(SUBSTITUTE($B1535,"6","0"))=$B1535),1,0)),"")</f>
        <v/>
      </c>
      <c r="J1535" s="5" t="str">
        <f>IF(PhieuBauCu!$B$2&gt;6,IF(LEN($B1535)=0,"",IF(AND($B1535&gt;0,VALUE(SUBSTITUTE($B1535,"7","0"))=$B1535),1,0)),"")</f>
        <v/>
      </c>
      <c r="K1535" s="5" t="str">
        <f>IF(PhieuBauCu!$B$2&gt;7,IF(LEN($B1535)=0,"",IF(AND($B1535&gt;0,VALUE(SUBSTITUTE($B1535,"8","0"))=$B1535),1,0)),"")</f>
        <v/>
      </c>
      <c r="L1535" s="5" t="str">
        <f>IF(PhieuBauCu!$B$2&gt;8,IF(LEN($B1535)=0,"",IF(AND($B1535&gt;0,VALUE(SUBSTITUTE($B1535,"9","0"))=$B1535),1,0)),"")</f>
        <v/>
      </c>
      <c r="M1535" s="9">
        <f t="shared" si="47"/>
        <v>0</v>
      </c>
      <c r="N1535" s="36">
        <f>IF(AND(M1535&lt;=PhieuBauCu!$B$13,M1535&gt;=1),1,0)</f>
        <v>0</v>
      </c>
    </row>
    <row r="1536" spans="1:14" ht="28.5" customHeight="1">
      <c r="A1536" s="2">
        <v>1531</v>
      </c>
      <c r="B1536" s="3"/>
      <c r="C1536" s="48" t="str">
        <f t="shared" si="46"/>
        <v/>
      </c>
      <c r="D1536" s="5" t="str">
        <f>IF(PhieuBauCu!$B$2&gt;0,IF(LEN($B1536)=0,"",IF(AND($B1536&gt;0,VALUE(SUBSTITUTE($B1536,"1","0"))=$B1536),1,0)),"")</f>
        <v/>
      </c>
      <c r="E1536" s="5" t="str">
        <f>IF(PhieuBauCu!$B$2&gt;1,IF(LEN($B1536)=0,"",IF(AND($B1536&gt;0,VALUE(SUBSTITUTE($B1536,"2","0"))=$B1536),1,0)),"")</f>
        <v/>
      </c>
      <c r="F1536" s="5" t="str">
        <f>IF(PhieuBauCu!$B$2&gt;2,IF(LEN($B1536)=0,"",IF(AND($B1536&gt;0,VALUE(SUBSTITUTE($B1536,"3","0"))=$B1536),1,0)),"")</f>
        <v/>
      </c>
      <c r="G1536" s="5" t="str">
        <f>IF(PhieuBauCu!$B$2&gt;3,IF(LEN($B1536)=0,"",IF(AND($B1536&gt;0,VALUE(SUBSTITUTE($B1536,"4","0"))=$B1536),1,0)),"")</f>
        <v/>
      </c>
      <c r="H1536" s="5" t="str">
        <f>IF(PhieuBauCu!$B$2&gt;4,IF(LEN($B1536)=0,"",IF(AND($B1536&gt;0,VALUE(SUBSTITUTE($B1536,"5","0"))=$B1536),1,0)),"")</f>
        <v/>
      </c>
      <c r="I1536" s="5" t="str">
        <f>IF(PhieuBauCu!$B$2&gt;5,IF(LEN($B1536)=0,"",IF(AND($B1536&gt;0,VALUE(SUBSTITUTE($B1536,"6","0"))=$B1536),1,0)),"")</f>
        <v/>
      </c>
      <c r="J1536" s="5" t="str">
        <f>IF(PhieuBauCu!$B$2&gt;6,IF(LEN($B1536)=0,"",IF(AND($B1536&gt;0,VALUE(SUBSTITUTE($B1536,"7","0"))=$B1536),1,0)),"")</f>
        <v/>
      </c>
      <c r="K1536" s="5" t="str">
        <f>IF(PhieuBauCu!$B$2&gt;7,IF(LEN($B1536)=0,"",IF(AND($B1536&gt;0,VALUE(SUBSTITUTE($B1536,"8","0"))=$B1536),1,0)),"")</f>
        <v/>
      </c>
      <c r="L1536" s="5" t="str">
        <f>IF(PhieuBauCu!$B$2&gt;8,IF(LEN($B1536)=0,"",IF(AND($B1536&gt;0,VALUE(SUBSTITUTE($B1536,"9","0"))=$B1536),1,0)),"")</f>
        <v/>
      </c>
      <c r="M1536" s="9">
        <f t="shared" si="47"/>
        <v>0</v>
      </c>
      <c r="N1536" s="36">
        <f>IF(AND(M1536&lt;=PhieuBauCu!$B$13,M1536&gt;=1),1,0)</f>
        <v>0</v>
      </c>
    </row>
    <row r="1537" spans="1:14" ht="28.5" customHeight="1">
      <c r="A1537" s="2">
        <v>1532</v>
      </c>
      <c r="B1537" s="3"/>
      <c r="C1537" s="48" t="str">
        <f t="shared" si="46"/>
        <v/>
      </c>
      <c r="D1537" s="5" t="str">
        <f>IF(PhieuBauCu!$B$2&gt;0,IF(LEN($B1537)=0,"",IF(AND($B1537&gt;0,VALUE(SUBSTITUTE($B1537,"1","0"))=$B1537),1,0)),"")</f>
        <v/>
      </c>
      <c r="E1537" s="5" t="str">
        <f>IF(PhieuBauCu!$B$2&gt;1,IF(LEN($B1537)=0,"",IF(AND($B1537&gt;0,VALUE(SUBSTITUTE($B1537,"2","0"))=$B1537),1,0)),"")</f>
        <v/>
      </c>
      <c r="F1537" s="5" t="str">
        <f>IF(PhieuBauCu!$B$2&gt;2,IF(LEN($B1537)=0,"",IF(AND($B1537&gt;0,VALUE(SUBSTITUTE($B1537,"3","0"))=$B1537),1,0)),"")</f>
        <v/>
      </c>
      <c r="G1537" s="5" t="str">
        <f>IF(PhieuBauCu!$B$2&gt;3,IF(LEN($B1537)=0,"",IF(AND($B1537&gt;0,VALUE(SUBSTITUTE($B1537,"4","0"))=$B1537),1,0)),"")</f>
        <v/>
      </c>
      <c r="H1537" s="5" t="str">
        <f>IF(PhieuBauCu!$B$2&gt;4,IF(LEN($B1537)=0,"",IF(AND($B1537&gt;0,VALUE(SUBSTITUTE($B1537,"5","0"))=$B1537),1,0)),"")</f>
        <v/>
      </c>
      <c r="I1537" s="5" t="str">
        <f>IF(PhieuBauCu!$B$2&gt;5,IF(LEN($B1537)=0,"",IF(AND($B1537&gt;0,VALUE(SUBSTITUTE($B1537,"6","0"))=$B1537),1,0)),"")</f>
        <v/>
      </c>
      <c r="J1537" s="5" t="str">
        <f>IF(PhieuBauCu!$B$2&gt;6,IF(LEN($B1537)=0,"",IF(AND($B1537&gt;0,VALUE(SUBSTITUTE($B1537,"7","0"))=$B1537),1,0)),"")</f>
        <v/>
      </c>
      <c r="K1537" s="5" t="str">
        <f>IF(PhieuBauCu!$B$2&gt;7,IF(LEN($B1537)=0,"",IF(AND($B1537&gt;0,VALUE(SUBSTITUTE($B1537,"8","0"))=$B1537),1,0)),"")</f>
        <v/>
      </c>
      <c r="L1537" s="5" t="str">
        <f>IF(PhieuBauCu!$B$2&gt;8,IF(LEN($B1537)=0,"",IF(AND($B1537&gt;0,VALUE(SUBSTITUTE($B1537,"9","0"))=$B1537),1,0)),"")</f>
        <v/>
      </c>
      <c r="M1537" s="9">
        <f t="shared" si="47"/>
        <v>0</v>
      </c>
      <c r="N1537" s="36">
        <f>IF(AND(M1537&lt;=PhieuBauCu!$B$13,M1537&gt;=1),1,0)</f>
        <v>0</v>
      </c>
    </row>
    <row r="1538" spans="1:14" ht="28.5" customHeight="1">
      <c r="A1538" s="2">
        <v>1533</v>
      </c>
      <c r="B1538" s="3"/>
      <c r="C1538" s="48" t="str">
        <f t="shared" si="46"/>
        <v/>
      </c>
      <c r="D1538" s="5" t="str">
        <f>IF(PhieuBauCu!$B$2&gt;0,IF(LEN($B1538)=0,"",IF(AND($B1538&gt;0,VALUE(SUBSTITUTE($B1538,"1","0"))=$B1538),1,0)),"")</f>
        <v/>
      </c>
      <c r="E1538" s="5" t="str">
        <f>IF(PhieuBauCu!$B$2&gt;1,IF(LEN($B1538)=0,"",IF(AND($B1538&gt;0,VALUE(SUBSTITUTE($B1538,"2","0"))=$B1538),1,0)),"")</f>
        <v/>
      </c>
      <c r="F1538" s="5" t="str">
        <f>IF(PhieuBauCu!$B$2&gt;2,IF(LEN($B1538)=0,"",IF(AND($B1538&gt;0,VALUE(SUBSTITUTE($B1538,"3","0"))=$B1538),1,0)),"")</f>
        <v/>
      </c>
      <c r="G1538" s="5" t="str">
        <f>IF(PhieuBauCu!$B$2&gt;3,IF(LEN($B1538)=0,"",IF(AND($B1538&gt;0,VALUE(SUBSTITUTE($B1538,"4","0"))=$B1538),1,0)),"")</f>
        <v/>
      </c>
      <c r="H1538" s="5" t="str">
        <f>IF(PhieuBauCu!$B$2&gt;4,IF(LEN($B1538)=0,"",IF(AND($B1538&gt;0,VALUE(SUBSTITUTE($B1538,"5","0"))=$B1538),1,0)),"")</f>
        <v/>
      </c>
      <c r="I1538" s="5" t="str">
        <f>IF(PhieuBauCu!$B$2&gt;5,IF(LEN($B1538)=0,"",IF(AND($B1538&gt;0,VALUE(SUBSTITUTE($B1538,"6","0"))=$B1538),1,0)),"")</f>
        <v/>
      </c>
      <c r="J1538" s="5" t="str">
        <f>IF(PhieuBauCu!$B$2&gt;6,IF(LEN($B1538)=0,"",IF(AND($B1538&gt;0,VALUE(SUBSTITUTE($B1538,"7","0"))=$B1538),1,0)),"")</f>
        <v/>
      </c>
      <c r="K1538" s="5" t="str">
        <f>IF(PhieuBauCu!$B$2&gt;7,IF(LEN($B1538)=0,"",IF(AND($B1538&gt;0,VALUE(SUBSTITUTE($B1538,"8","0"))=$B1538),1,0)),"")</f>
        <v/>
      </c>
      <c r="L1538" s="5" t="str">
        <f>IF(PhieuBauCu!$B$2&gt;8,IF(LEN($B1538)=0,"",IF(AND($B1538&gt;0,VALUE(SUBSTITUTE($B1538,"9","0"))=$B1538),1,0)),"")</f>
        <v/>
      </c>
      <c r="M1538" s="9">
        <f t="shared" si="47"/>
        <v>0</v>
      </c>
      <c r="N1538" s="36">
        <f>IF(AND(M1538&lt;=PhieuBauCu!$B$13,M1538&gt;=1),1,0)</f>
        <v>0</v>
      </c>
    </row>
    <row r="1539" spans="1:14" ht="28.5" customHeight="1">
      <c r="A1539" s="2">
        <v>1534</v>
      </c>
      <c r="B1539" s="3"/>
      <c r="C1539" s="48" t="str">
        <f t="shared" si="46"/>
        <v/>
      </c>
      <c r="D1539" s="5" t="str">
        <f>IF(PhieuBauCu!$B$2&gt;0,IF(LEN($B1539)=0,"",IF(AND($B1539&gt;0,VALUE(SUBSTITUTE($B1539,"1","0"))=$B1539),1,0)),"")</f>
        <v/>
      </c>
      <c r="E1539" s="5" t="str">
        <f>IF(PhieuBauCu!$B$2&gt;1,IF(LEN($B1539)=0,"",IF(AND($B1539&gt;0,VALUE(SUBSTITUTE($B1539,"2","0"))=$B1539),1,0)),"")</f>
        <v/>
      </c>
      <c r="F1539" s="5" t="str">
        <f>IF(PhieuBauCu!$B$2&gt;2,IF(LEN($B1539)=0,"",IF(AND($B1539&gt;0,VALUE(SUBSTITUTE($B1539,"3","0"))=$B1539),1,0)),"")</f>
        <v/>
      </c>
      <c r="G1539" s="5" t="str">
        <f>IF(PhieuBauCu!$B$2&gt;3,IF(LEN($B1539)=0,"",IF(AND($B1539&gt;0,VALUE(SUBSTITUTE($B1539,"4","0"))=$B1539),1,0)),"")</f>
        <v/>
      </c>
      <c r="H1539" s="5" t="str">
        <f>IF(PhieuBauCu!$B$2&gt;4,IF(LEN($B1539)=0,"",IF(AND($B1539&gt;0,VALUE(SUBSTITUTE($B1539,"5","0"))=$B1539),1,0)),"")</f>
        <v/>
      </c>
      <c r="I1539" s="5" t="str">
        <f>IF(PhieuBauCu!$B$2&gt;5,IF(LEN($B1539)=0,"",IF(AND($B1539&gt;0,VALUE(SUBSTITUTE($B1539,"6","0"))=$B1539),1,0)),"")</f>
        <v/>
      </c>
      <c r="J1539" s="5" t="str">
        <f>IF(PhieuBauCu!$B$2&gt;6,IF(LEN($B1539)=0,"",IF(AND($B1539&gt;0,VALUE(SUBSTITUTE($B1539,"7","0"))=$B1539),1,0)),"")</f>
        <v/>
      </c>
      <c r="K1539" s="5" t="str">
        <f>IF(PhieuBauCu!$B$2&gt;7,IF(LEN($B1539)=0,"",IF(AND($B1539&gt;0,VALUE(SUBSTITUTE($B1539,"8","0"))=$B1539),1,0)),"")</f>
        <v/>
      </c>
      <c r="L1539" s="5" t="str">
        <f>IF(PhieuBauCu!$B$2&gt;8,IF(LEN($B1539)=0,"",IF(AND($B1539&gt;0,VALUE(SUBSTITUTE($B1539,"9","0"))=$B1539),1,0)),"")</f>
        <v/>
      </c>
      <c r="M1539" s="9">
        <f t="shared" si="47"/>
        <v>0</v>
      </c>
      <c r="N1539" s="36">
        <f>IF(AND(M1539&lt;=PhieuBauCu!$B$13,M1539&gt;=1),1,0)</f>
        <v>0</v>
      </c>
    </row>
    <row r="1540" spans="1:14" ht="28.5" customHeight="1">
      <c r="A1540" s="2">
        <v>1535</v>
      </c>
      <c r="B1540" s="3"/>
      <c r="C1540" s="48" t="str">
        <f t="shared" si="46"/>
        <v/>
      </c>
      <c r="D1540" s="5" t="str">
        <f>IF(PhieuBauCu!$B$2&gt;0,IF(LEN($B1540)=0,"",IF(AND($B1540&gt;0,VALUE(SUBSTITUTE($B1540,"1","0"))=$B1540),1,0)),"")</f>
        <v/>
      </c>
      <c r="E1540" s="5" t="str">
        <f>IF(PhieuBauCu!$B$2&gt;1,IF(LEN($B1540)=0,"",IF(AND($B1540&gt;0,VALUE(SUBSTITUTE($B1540,"2","0"))=$B1540),1,0)),"")</f>
        <v/>
      </c>
      <c r="F1540" s="5" t="str">
        <f>IF(PhieuBauCu!$B$2&gt;2,IF(LEN($B1540)=0,"",IF(AND($B1540&gt;0,VALUE(SUBSTITUTE($B1540,"3","0"))=$B1540),1,0)),"")</f>
        <v/>
      </c>
      <c r="G1540" s="5" t="str">
        <f>IF(PhieuBauCu!$B$2&gt;3,IF(LEN($B1540)=0,"",IF(AND($B1540&gt;0,VALUE(SUBSTITUTE($B1540,"4","0"))=$B1540),1,0)),"")</f>
        <v/>
      </c>
      <c r="H1540" s="5" t="str">
        <f>IF(PhieuBauCu!$B$2&gt;4,IF(LEN($B1540)=0,"",IF(AND($B1540&gt;0,VALUE(SUBSTITUTE($B1540,"5","0"))=$B1540),1,0)),"")</f>
        <v/>
      </c>
      <c r="I1540" s="5" t="str">
        <f>IF(PhieuBauCu!$B$2&gt;5,IF(LEN($B1540)=0,"",IF(AND($B1540&gt;0,VALUE(SUBSTITUTE($B1540,"6","0"))=$B1540),1,0)),"")</f>
        <v/>
      </c>
      <c r="J1540" s="5" t="str">
        <f>IF(PhieuBauCu!$B$2&gt;6,IF(LEN($B1540)=0,"",IF(AND($B1540&gt;0,VALUE(SUBSTITUTE($B1540,"7","0"))=$B1540),1,0)),"")</f>
        <v/>
      </c>
      <c r="K1540" s="5" t="str">
        <f>IF(PhieuBauCu!$B$2&gt;7,IF(LEN($B1540)=0,"",IF(AND($B1540&gt;0,VALUE(SUBSTITUTE($B1540,"8","0"))=$B1540),1,0)),"")</f>
        <v/>
      </c>
      <c r="L1540" s="5" t="str">
        <f>IF(PhieuBauCu!$B$2&gt;8,IF(LEN($B1540)=0,"",IF(AND($B1540&gt;0,VALUE(SUBSTITUTE($B1540,"9","0"))=$B1540),1,0)),"")</f>
        <v/>
      </c>
      <c r="M1540" s="9">
        <f t="shared" si="47"/>
        <v>0</v>
      </c>
      <c r="N1540" s="36">
        <f>IF(AND(M1540&lt;=PhieuBauCu!$B$13,M1540&gt;=1),1,0)</f>
        <v>0</v>
      </c>
    </row>
    <row r="1541" spans="1:14" ht="28.5" customHeight="1">
      <c r="A1541" s="2">
        <v>1536</v>
      </c>
      <c r="B1541" s="3"/>
      <c r="C1541" s="48" t="str">
        <f t="shared" si="46"/>
        <v/>
      </c>
      <c r="D1541" s="5" t="str">
        <f>IF(PhieuBauCu!$B$2&gt;0,IF(LEN($B1541)=0,"",IF(AND($B1541&gt;0,VALUE(SUBSTITUTE($B1541,"1","0"))=$B1541),1,0)),"")</f>
        <v/>
      </c>
      <c r="E1541" s="5" t="str">
        <f>IF(PhieuBauCu!$B$2&gt;1,IF(LEN($B1541)=0,"",IF(AND($B1541&gt;0,VALUE(SUBSTITUTE($B1541,"2","0"))=$B1541),1,0)),"")</f>
        <v/>
      </c>
      <c r="F1541" s="5" t="str">
        <f>IF(PhieuBauCu!$B$2&gt;2,IF(LEN($B1541)=0,"",IF(AND($B1541&gt;0,VALUE(SUBSTITUTE($B1541,"3","0"))=$B1541),1,0)),"")</f>
        <v/>
      </c>
      <c r="G1541" s="5" t="str">
        <f>IF(PhieuBauCu!$B$2&gt;3,IF(LEN($B1541)=0,"",IF(AND($B1541&gt;0,VALUE(SUBSTITUTE($B1541,"4","0"))=$B1541),1,0)),"")</f>
        <v/>
      </c>
      <c r="H1541" s="5" t="str">
        <f>IF(PhieuBauCu!$B$2&gt;4,IF(LEN($B1541)=0,"",IF(AND($B1541&gt;0,VALUE(SUBSTITUTE($B1541,"5","0"))=$B1541),1,0)),"")</f>
        <v/>
      </c>
      <c r="I1541" s="5" t="str">
        <f>IF(PhieuBauCu!$B$2&gt;5,IF(LEN($B1541)=0,"",IF(AND($B1541&gt;0,VALUE(SUBSTITUTE($B1541,"6","0"))=$B1541),1,0)),"")</f>
        <v/>
      </c>
      <c r="J1541" s="5" t="str">
        <f>IF(PhieuBauCu!$B$2&gt;6,IF(LEN($B1541)=0,"",IF(AND($B1541&gt;0,VALUE(SUBSTITUTE($B1541,"7","0"))=$B1541),1,0)),"")</f>
        <v/>
      </c>
      <c r="K1541" s="5" t="str">
        <f>IF(PhieuBauCu!$B$2&gt;7,IF(LEN($B1541)=0,"",IF(AND($B1541&gt;0,VALUE(SUBSTITUTE($B1541,"8","0"))=$B1541),1,0)),"")</f>
        <v/>
      </c>
      <c r="L1541" s="5" t="str">
        <f>IF(PhieuBauCu!$B$2&gt;8,IF(LEN($B1541)=0,"",IF(AND($B1541&gt;0,VALUE(SUBSTITUTE($B1541,"9","0"))=$B1541),1,0)),"")</f>
        <v/>
      </c>
      <c r="M1541" s="9">
        <f t="shared" si="47"/>
        <v>0</v>
      </c>
      <c r="N1541" s="36">
        <f>IF(AND(M1541&lt;=PhieuBauCu!$B$13,M1541&gt;=1),1,0)</f>
        <v>0</v>
      </c>
    </row>
    <row r="1542" spans="1:14" ht="28.5" customHeight="1">
      <c r="A1542" s="2">
        <v>1537</v>
      </c>
      <c r="B1542" s="3"/>
      <c r="C1542" s="48" t="str">
        <f t="shared" si="46"/>
        <v/>
      </c>
      <c r="D1542" s="5" t="str">
        <f>IF(PhieuBauCu!$B$2&gt;0,IF(LEN($B1542)=0,"",IF(AND($B1542&gt;0,VALUE(SUBSTITUTE($B1542,"1","0"))=$B1542),1,0)),"")</f>
        <v/>
      </c>
      <c r="E1542" s="5" t="str">
        <f>IF(PhieuBauCu!$B$2&gt;1,IF(LEN($B1542)=0,"",IF(AND($B1542&gt;0,VALUE(SUBSTITUTE($B1542,"2","0"))=$B1542),1,0)),"")</f>
        <v/>
      </c>
      <c r="F1542" s="5" t="str">
        <f>IF(PhieuBauCu!$B$2&gt;2,IF(LEN($B1542)=0,"",IF(AND($B1542&gt;0,VALUE(SUBSTITUTE($B1542,"3","0"))=$B1542),1,0)),"")</f>
        <v/>
      </c>
      <c r="G1542" s="5" t="str">
        <f>IF(PhieuBauCu!$B$2&gt;3,IF(LEN($B1542)=0,"",IF(AND($B1542&gt;0,VALUE(SUBSTITUTE($B1542,"4","0"))=$B1542),1,0)),"")</f>
        <v/>
      </c>
      <c r="H1542" s="5" t="str">
        <f>IF(PhieuBauCu!$B$2&gt;4,IF(LEN($B1542)=0,"",IF(AND($B1542&gt;0,VALUE(SUBSTITUTE($B1542,"5","0"))=$B1542),1,0)),"")</f>
        <v/>
      </c>
      <c r="I1542" s="5" t="str">
        <f>IF(PhieuBauCu!$B$2&gt;5,IF(LEN($B1542)=0,"",IF(AND($B1542&gt;0,VALUE(SUBSTITUTE($B1542,"6","0"))=$B1542),1,0)),"")</f>
        <v/>
      </c>
      <c r="J1542" s="5" t="str">
        <f>IF(PhieuBauCu!$B$2&gt;6,IF(LEN($B1542)=0,"",IF(AND($B1542&gt;0,VALUE(SUBSTITUTE($B1542,"7","0"))=$B1542),1,0)),"")</f>
        <v/>
      </c>
      <c r="K1542" s="5" t="str">
        <f>IF(PhieuBauCu!$B$2&gt;7,IF(LEN($B1542)=0,"",IF(AND($B1542&gt;0,VALUE(SUBSTITUTE($B1542,"8","0"))=$B1542),1,0)),"")</f>
        <v/>
      </c>
      <c r="L1542" s="5" t="str">
        <f>IF(PhieuBauCu!$B$2&gt;8,IF(LEN($B1542)=0,"",IF(AND($B1542&gt;0,VALUE(SUBSTITUTE($B1542,"9","0"))=$B1542),1,0)),"")</f>
        <v/>
      </c>
      <c r="M1542" s="9">
        <f t="shared" si="47"/>
        <v>0</v>
      </c>
      <c r="N1542" s="36">
        <f>IF(AND(M1542&lt;=PhieuBauCu!$B$13,M1542&gt;=1),1,0)</f>
        <v>0</v>
      </c>
    </row>
    <row r="1543" spans="1:14" ht="28.5" customHeight="1">
      <c r="A1543" s="2">
        <v>1538</v>
      </c>
      <c r="B1543" s="3"/>
      <c r="C1543" s="48" t="str">
        <f t="shared" ref="C1543:C1606" si="48">IF(LEN(B1543)&gt;0,IF(N1543=1,"Ok","Not Ok"),"")</f>
        <v/>
      </c>
      <c r="D1543" s="5" t="str">
        <f>IF(PhieuBauCu!$B$2&gt;0,IF(LEN($B1543)=0,"",IF(AND($B1543&gt;0,VALUE(SUBSTITUTE($B1543,"1","0"))=$B1543),1,0)),"")</f>
        <v/>
      </c>
      <c r="E1543" s="5" t="str">
        <f>IF(PhieuBauCu!$B$2&gt;1,IF(LEN($B1543)=0,"",IF(AND($B1543&gt;0,VALUE(SUBSTITUTE($B1543,"2","0"))=$B1543),1,0)),"")</f>
        <v/>
      </c>
      <c r="F1543" s="5" t="str">
        <f>IF(PhieuBauCu!$B$2&gt;2,IF(LEN($B1543)=0,"",IF(AND($B1543&gt;0,VALUE(SUBSTITUTE($B1543,"3","0"))=$B1543),1,0)),"")</f>
        <v/>
      </c>
      <c r="G1543" s="5" t="str">
        <f>IF(PhieuBauCu!$B$2&gt;3,IF(LEN($B1543)=0,"",IF(AND($B1543&gt;0,VALUE(SUBSTITUTE($B1543,"4","0"))=$B1543),1,0)),"")</f>
        <v/>
      </c>
      <c r="H1543" s="5" t="str">
        <f>IF(PhieuBauCu!$B$2&gt;4,IF(LEN($B1543)=0,"",IF(AND($B1543&gt;0,VALUE(SUBSTITUTE($B1543,"5","0"))=$B1543),1,0)),"")</f>
        <v/>
      </c>
      <c r="I1543" s="5" t="str">
        <f>IF(PhieuBauCu!$B$2&gt;5,IF(LEN($B1543)=0,"",IF(AND($B1543&gt;0,VALUE(SUBSTITUTE($B1543,"6","0"))=$B1543),1,0)),"")</f>
        <v/>
      </c>
      <c r="J1543" s="5" t="str">
        <f>IF(PhieuBauCu!$B$2&gt;6,IF(LEN($B1543)=0,"",IF(AND($B1543&gt;0,VALUE(SUBSTITUTE($B1543,"7","0"))=$B1543),1,0)),"")</f>
        <v/>
      </c>
      <c r="K1543" s="5" t="str">
        <f>IF(PhieuBauCu!$B$2&gt;7,IF(LEN($B1543)=0,"",IF(AND($B1543&gt;0,VALUE(SUBSTITUTE($B1543,"8","0"))=$B1543),1,0)),"")</f>
        <v/>
      </c>
      <c r="L1543" s="5" t="str">
        <f>IF(PhieuBauCu!$B$2&gt;8,IF(LEN($B1543)=0,"",IF(AND($B1543&gt;0,VALUE(SUBSTITUTE($B1543,"9","0"))=$B1543),1,0)),"")</f>
        <v/>
      </c>
      <c r="M1543" s="9">
        <f t="shared" ref="M1543:M1606" si="49">SUMIF(D1543:L1543,1)</f>
        <v>0</v>
      </c>
      <c r="N1543" s="36">
        <f>IF(AND(M1543&lt;=PhieuBauCu!$B$13,M1543&gt;=1),1,0)</f>
        <v>0</v>
      </c>
    </row>
    <row r="1544" spans="1:14" ht="28.5" customHeight="1">
      <c r="A1544" s="2">
        <v>1539</v>
      </c>
      <c r="B1544" s="3"/>
      <c r="C1544" s="48" t="str">
        <f t="shared" si="48"/>
        <v/>
      </c>
      <c r="D1544" s="5" t="str">
        <f>IF(PhieuBauCu!$B$2&gt;0,IF(LEN($B1544)=0,"",IF(AND($B1544&gt;0,VALUE(SUBSTITUTE($B1544,"1","0"))=$B1544),1,0)),"")</f>
        <v/>
      </c>
      <c r="E1544" s="5" t="str">
        <f>IF(PhieuBauCu!$B$2&gt;1,IF(LEN($B1544)=0,"",IF(AND($B1544&gt;0,VALUE(SUBSTITUTE($B1544,"2","0"))=$B1544),1,0)),"")</f>
        <v/>
      </c>
      <c r="F1544" s="5" t="str">
        <f>IF(PhieuBauCu!$B$2&gt;2,IF(LEN($B1544)=0,"",IF(AND($B1544&gt;0,VALUE(SUBSTITUTE($B1544,"3","0"))=$B1544),1,0)),"")</f>
        <v/>
      </c>
      <c r="G1544" s="5" t="str">
        <f>IF(PhieuBauCu!$B$2&gt;3,IF(LEN($B1544)=0,"",IF(AND($B1544&gt;0,VALUE(SUBSTITUTE($B1544,"4","0"))=$B1544),1,0)),"")</f>
        <v/>
      </c>
      <c r="H1544" s="5" t="str">
        <f>IF(PhieuBauCu!$B$2&gt;4,IF(LEN($B1544)=0,"",IF(AND($B1544&gt;0,VALUE(SUBSTITUTE($B1544,"5","0"))=$B1544),1,0)),"")</f>
        <v/>
      </c>
      <c r="I1544" s="5" t="str">
        <f>IF(PhieuBauCu!$B$2&gt;5,IF(LEN($B1544)=0,"",IF(AND($B1544&gt;0,VALUE(SUBSTITUTE($B1544,"6","0"))=$B1544),1,0)),"")</f>
        <v/>
      </c>
      <c r="J1544" s="5" t="str">
        <f>IF(PhieuBauCu!$B$2&gt;6,IF(LEN($B1544)=0,"",IF(AND($B1544&gt;0,VALUE(SUBSTITUTE($B1544,"7","0"))=$B1544),1,0)),"")</f>
        <v/>
      </c>
      <c r="K1544" s="5" t="str">
        <f>IF(PhieuBauCu!$B$2&gt;7,IF(LEN($B1544)=0,"",IF(AND($B1544&gt;0,VALUE(SUBSTITUTE($B1544,"8","0"))=$B1544),1,0)),"")</f>
        <v/>
      </c>
      <c r="L1544" s="5" t="str">
        <f>IF(PhieuBauCu!$B$2&gt;8,IF(LEN($B1544)=0,"",IF(AND($B1544&gt;0,VALUE(SUBSTITUTE($B1544,"9","0"))=$B1544),1,0)),"")</f>
        <v/>
      </c>
      <c r="M1544" s="9">
        <f t="shared" si="49"/>
        <v>0</v>
      </c>
      <c r="N1544" s="36">
        <f>IF(AND(M1544&lt;=PhieuBauCu!$B$13,M1544&gt;=1),1,0)</f>
        <v>0</v>
      </c>
    </row>
    <row r="1545" spans="1:14" ht="28.5" customHeight="1">
      <c r="A1545" s="2">
        <v>1540</v>
      </c>
      <c r="B1545" s="3"/>
      <c r="C1545" s="48" t="str">
        <f t="shared" si="48"/>
        <v/>
      </c>
      <c r="D1545" s="5" t="str">
        <f>IF(PhieuBauCu!$B$2&gt;0,IF(LEN($B1545)=0,"",IF(AND($B1545&gt;0,VALUE(SUBSTITUTE($B1545,"1","0"))=$B1545),1,0)),"")</f>
        <v/>
      </c>
      <c r="E1545" s="5" t="str">
        <f>IF(PhieuBauCu!$B$2&gt;1,IF(LEN($B1545)=0,"",IF(AND($B1545&gt;0,VALUE(SUBSTITUTE($B1545,"2","0"))=$B1545),1,0)),"")</f>
        <v/>
      </c>
      <c r="F1545" s="5" t="str">
        <f>IF(PhieuBauCu!$B$2&gt;2,IF(LEN($B1545)=0,"",IF(AND($B1545&gt;0,VALUE(SUBSTITUTE($B1545,"3","0"))=$B1545),1,0)),"")</f>
        <v/>
      </c>
      <c r="G1545" s="5" t="str">
        <f>IF(PhieuBauCu!$B$2&gt;3,IF(LEN($B1545)=0,"",IF(AND($B1545&gt;0,VALUE(SUBSTITUTE($B1545,"4","0"))=$B1545),1,0)),"")</f>
        <v/>
      </c>
      <c r="H1545" s="5" t="str">
        <f>IF(PhieuBauCu!$B$2&gt;4,IF(LEN($B1545)=0,"",IF(AND($B1545&gt;0,VALUE(SUBSTITUTE($B1545,"5","0"))=$B1545),1,0)),"")</f>
        <v/>
      </c>
      <c r="I1545" s="5" t="str">
        <f>IF(PhieuBauCu!$B$2&gt;5,IF(LEN($B1545)=0,"",IF(AND($B1545&gt;0,VALUE(SUBSTITUTE($B1545,"6","0"))=$B1545),1,0)),"")</f>
        <v/>
      </c>
      <c r="J1545" s="5" t="str">
        <f>IF(PhieuBauCu!$B$2&gt;6,IF(LEN($B1545)=0,"",IF(AND($B1545&gt;0,VALUE(SUBSTITUTE($B1545,"7","0"))=$B1545),1,0)),"")</f>
        <v/>
      </c>
      <c r="K1545" s="5" t="str">
        <f>IF(PhieuBauCu!$B$2&gt;7,IF(LEN($B1545)=0,"",IF(AND($B1545&gt;0,VALUE(SUBSTITUTE($B1545,"8","0"))=$B1545),1,0)),"")</f>
        <v/>
      </c>
      <c r="L1545" s="5" t="str">
        <f>IF(PhieuBauCu!$B$2&gt;8,IF(LEN($B1545)=0,"",IF(AND($B1545&gt;0,VALUE(SUBSTITUTE($B1545,"9","0"))=$B1545),1,0)),"")</f>
        <v/>
      </c>
      <c r="M1545" s="9">
        <f t="shared" si="49"/>
        <v>0</v>
      </c>
      <c r="N1545" s="36">
        <f>IF(AND(M1545&lt;=PhieuBauCu!$B$13,M1545&gt;=1),1,0)</f>
        <v>0</v>
      </c>
    </row>
    <row r="1546" spans="1:14" ht="28.5" customHeight="1">
      <c r="A1546" s="2">
        <v>1541</v>
      </c>
      <c r="B1546" s="3"/>
      <c r="C1546" s="48" t="str">
        <f t="shared" si="48"/>
        <v/>
      </c>
      <c r="D1546" s="5" t="str">
        <f>IF(PhieuBauCu!$B$2&gt;0,IF(LEN($B1546)=0,"",IF(AND($B1546&gt;0,VALUE(SUBSTITUTE($B1546,"1","0"))=$B1546),1,0)),"")</f>
        <v/>
      </c>
      <c r="E1546" s="5" t="str">
        <f>IF(PhieuBauCu!$B$2&gt;1,IF(LEN($B1546)=0,"",IF(AND($B1546&gt;0,VALUE(SUBSTITUTE($B1546,"2","0"))=$B1546),1,0)),"")</f>
        <v/>
      </c>
      <c r="F1546" s="5" t="str">
        <f>IF(PhieuBauCu!$B$2&gt;2,IF(LEN($B1546)=0,"",IF(AND($B1546&gt;0,VALUE(SUBSTITUTE($B1546,"3","0"))=$B1546),1,0)),"")</f>
        <v/>
      </c>
      <c r="G1546" s="5" t="str">
        <f>IF(PhieuBauCu!$B$2&gt;3,IF(LEN($B1546)=0,"",IF(AND($B1546&gt;0,VALUE(SUBSTITUTE($B1546,"4","0"))=$B1546),1,0)),"")</f>
        <v/>
      </c>
      <c r="H1546" s="5" t="str">
        <f>IF(PhieuBauCu!$B$2&gt;4,IF(LEN($B1546)=0,"",IF(AND($B1546&gt;0,VALUE(SUBSTITUTE($B1546,"5","0"))=$B1546),1,0)),"")</f>
        <v/>
      </c>
      <c r="I1546" s="5" t="str">
        <f>IF(PhieuBauCu!$B$2&gt;5,IF(LEN($B1546)=0,"",IF(AND($B1546&gt;0,VALUE(SUBSTITUTE($B1546,"6","0"))=$B1546),1,0)),"")</f>
        <v/>
      </c>
      <c r="J1546" s="5" t="str">
        <f>IF(PhieuBauCu!$B$2&gt;6,IF(LEN($B1546)=0,"",IF(AND($B1546&gt;0,VALUE(SUBSTITUTE($B1546,"7","0"))=$B1546),1,0)),"")</f>
        <v/>
      </c>
      <c r="K1546" s="5" t="str">
        <f>IF(PhieuBauCu!$B$2&gt;7,IF(LEN($B1546)=0,"",IF(AND($B1546&gt;0,VALUE(SUBSTITUTE($B1546,"8","0"))=$B1546),1,0)),"")</f>
        <v/>
      </c>
      <c r="L1546" s="5" t="str">
        <f>IF(PhieuBauCu!$B$2&gt;8,IF(LEN($B1546)=0,"",IF(AND($B1546&gt;0,VALUE(SUBSTITUTE($B1546,"9","0"))=$B1546),1,0)),"")</f>
        <v/>
      </c>
      <c r="M1546" s="9">
        <f t="shared" si="49"/>
        <v>0</v>
      </c>
      <c r="N1546" s="36">
        <f>IF(AND(M1546&lt;=PhieuBauCu!$B$13,M1546&gt;=1),1,0)</f>
        <v>0</v>
      </c>
    </row>
    <row r="1547" spans="1:14" ht="28.5" customHeight="1">
      <c r="A1547" s="2">
        <v>1542</v>
      </c>
      <c r="B1547" s="3"/>
      <c r="C1547" s="48" t="str">
        <f t="shared" si="48"/>
        <v/>
      </c>
      <c r="D1547" s="5" t="str">
        <f>IF(PhieuBauCu!$B$2&gt;0,IF(LEN($B1547)=0,"",IF(AND($B1547&gt;0,VALUE(SUBSTITUTE($B1547,"1","0"))=$B1547),1,0)),"")</f>
        <v/>
      </c>
      <c r="E1547" s="5" t="str">
        <f>IF(PhieuBauCu!$B$2&gt;1,IF(LEN($B1547)=0,"",IF(AND($B1547&gt;0,VALUE(SUBSTITUTE($B1547,"2","0"))=$B1547),1,0)),"")</f>
        <v/>
      </c>
      <c r="F1547" s="5" t="str">
        <f>IF(PhieuBauCu!$B$2&gt;2,IF(LEN($B1547)=0,"",IF(AND($B1547&gt;0,VALUE(SUBSTITUTE($B1547,"3","0"))=$B1547),1,0)),"")</f>
        <v/>
      </c>
      <c r="G1547" s="5" t="str">
        <f>IF(PhieuBauCu!$B$2&gt;3,IF(LEN($B1547)=0,"",IF(AND($B1547&gt;0,VALUE(SUBSTITUTE($B1547,"4","0"))=$B1547),1,0)),"")</f>
        <v/>
      </c>
      <c r="H1547" s="5" t="str">
        <f>IF(PhieuBauCu!$B$2&gt;4,IF(LEN($B1547)=0,"",IF(AND($B1547&gt;0,VALUE(SUBSTITUTE($B1547,"5","0"))=$B1547),1,0)),"")</f>
        <v/>
      </c>
      <c r="I1547" s="5" t="str">
        <f>IF(PhieuBauCu!$B$2&gt;5,IF(LEN($B1547)=0,"",IF(AND($B1547&gt;0,VALUE(SUBSTITUTE($B1547,"6","0"))=$B1547),1,0)),"")</f>
        <v/>
      </c>
      <c r="J1547" s="5" t="str">
        <f>IF(PhieuBauCu!$B$2&gt;6,IF(LEN($B1547)=0,"",IF(AND($B1547&gt;0,VALUE(SUBSTITUTE($B1547,"7","0"))=$B1547),1,0)),"")</f>
        <v/>
      </c>
      <c r="K1547" s="5" t="str">
        <f>IF(PhieuBauCu!$B$2&gt;7,IF(LEN($B1547)=0,"",IF(AND($B1547&gt;0,VALUE(SUBSTITUTE($B1547,"8","0"))=$B1547),1,0)),"")</f>
        <v/>
      </c>
      <c r="L1547" s="5" t="str">
        <f>IF(PhieuBauCu!$B$2&gt;8,IF(LEN($B1547)=0,"",IF(AND($B1547&gt;0,VALUE(SUBSTITUTE($B1547,"9","0"))=$B1547),1,0)),"")</f>
        <v/>
      </c>
      <c r="M1547" s="9">
        <f t="shared" si="49"/>
        <v>0</v>
      </c>
      <c r="N1547" s="36">
        <f>IF(AND(M1547&lt;=PhieuBauCu!$B$13,M1547&gt;=1),1,0)</f>
        <v>0</v>
      </c>
    </row>
    <row r="1548" spans="1:14" ht="28.5" customHeight="1">
      <c r="A1548" s="2">
        <v>1543</v>
      </c>
      <c r="B1548" s="3"/>
      <c r="C1548" s="48" t="str">
        <f t="shared" si="48"/>
        <v/>
      </c>
      <c r="D1548" s="5" t="str">
        <f>IF(PhieuBauCu!$B$2&gt;0,IF(LEN($B1548)=0,"",IF(AND($B1548&gt;0,VALUE(SUBSTITUTE($B1548,"1","0"))=$B1548),1,0)),"")</f>
        <v/>
      </c>
      <c r="E1548" s="5" t="str">
        <f>IF(PhieuBauCu!$B$2&gt;1,IF(LEN($B1548)=0,"",IF(AND($B1548&gt;0,VALUE(SUBSTITUTE($B1548,"2","0"))=$B1548),1,0)),"")</f>
        <v/>
      </c>
      <c r="F1548" s="5" t="str">
        <f>IF(PhieuBauCu!$B$2&gt;2,IF(LEN($B1548)=0,"",IF(AND($B1548&gt;0,VALUE(SUBSTITUTE($B1548,"3","0"))=$B1548),1,0)),"")</f>
        <v/>
      </c>
      <c r="G1548" s="5" t="str">
        <f>IF(PhieuBauCu!$B$2&gt;3,IF(LEN($B1548)=0,"",IF(AND($B1548&gt;0,VALUE(SUBSTITUTE($B1548,"4","0"))=$B1548),1,0)),"")</f>
        <v/>
      </c>
      <c r="H1548" s="5" t="str">
        <f>IF(PhieuBauCu!$B$2&gt;4,IF(LEN($B1548)=0,"",IF(AND($B1548&gt;0,VALUE(SUBSTITUTE($B1548,"5","0"))=$B1548),1,0)),"")</f>
        <v/>
      </c>
      <c r="I1548" s="5" t="str">
        <f>IF(PhieuBauCu!$B$2&gt;5,IF(LEN($B1548)=0,"",IF(AND($B1548&gt;0,VALUE(SUBSTITUTE($B1548,"6","0"))=$B1548),1,0)),"")</f>
        <v/>
      </c>
      <c r="J1548" s="5" t="str">
        <f>IF(PhieuBauCu!$B$2&gt;6,IF(LEN($B1548)=0,"",IF(AND($B1548&gt;0,VALUE(SUBSTITUTE($B1548,"7","0"))=$B1548),1,0)),"")</f>
        <v/>
      </c>
      <c r="K1548" s="5" t="str">
        <f>IF(PhieuBauCu!$B$2&gt;7,IF(LEN($B1548)=0,"",IF(AND($B1548&gt;0,VALUE(SUBSTITUTE($B1548,"8","0"))=$B1548),1,0)),"")</f>
        <v/>
      </c>
      <c r="L1548" s="5" t="str">
        <f>IF(PhieuBauCu!$B$2&gt;8,IF(LEN($B1548)=0,"",IF(AND($B1548&gt;0,VALUE(SUBSTITUTE($B1548,"9","0"))=$B1548),1,0)),"")</f>
        <v/>
      </c>
      <c r="M1548" s="9">
        <f t="shared" si="49"/>
        <v>0</v>
      </c>
      <c r="N1548" s="36">
        <f>IF(AND(M1548&lt;=PhieuBauCu!$B$13,M1548&gt;=1),1,0)</f>
        <v>0</v>
      </c>
    </row>
    <row r="1549" spans="1:14" ht="28.5" customHeight="1">
      <c r="A1549" s="2">
        <v>1544</v>
      </c>
      <c r="B1549" s="3"/>
      <c r="C1549" s="48" t="str">
        <f t="shared" si="48"/>
        <v/>
      </c>
      <c r="D1549" s="5" t="str">
        <f>IF(PhieuBauCu!$B$2&gt;0,IF(LEN($B1549)=0,"",IF(AND($B1549&gt;0,VALUE(SUBSTITUTE($B1549,"1","0"))=$B1549),1,0)),"")</f>
        <v/>
      </c>
      <c r="E1549" s="5" t="str">
        <f>IF(PhieuBauCu!$B$2&gt;1,IF(LEN($B1549)=0,"",IF(AND($B1549&gt;0,VALUE(SUBSTITUTE($B1549,"2","0"))=$B1549),1,0)),"")</f>
        <v/>
      </c>
      <c r="F1549" s="5" t="str">
        <f>IF(PhieuBauCu!$B$2&gt;2,IF(LEN($B1549)=0,"",IF(AND($B1549&gt;0,VALUE(SUBSTITUTE($B1549,"3","0"))=$B1549),1,0)),"")</f>
        <v/>
      </c>
      <c r="G1549" s="5" t="str">
        <f>IF(PhieuBauCu!$B$2&gt;3,IF(LEN($B1549)=0,"",IF(AND($B1549&gt;0,VALUE(SUBSTITUTE($B1549,"4","0"))=$B1549),1,0)),"")</f>
        <v/>
      </c>
      <c r="H1549" s="5" t="str">
        <f>IF(PhieuBauCu!$B$2&gt;4,IF(LEN($B1549)=0,"",IF(AND($B1549&gt;0,VALUE(SUBSTITUTE($B1549,"5","0"))=$B1549),1,0)),"")</f>
        <v/>
      </c>
      <c r="I1549" s="5" t="str">
        <f>IF(PhieuBauCu!$B$2&gt;5,IF(LEN($B1549)=0,"",IF(AND($B1549&gt;0,VALUE(SUBSTITUTE($B1549,"6","0"))=$B1549),1,0)),"")</f>
        <v/>
      </c>
      <c r="J1549" s="5" t="str">
        <f>IF(PhieuBauCu!$B$2&gt;6,IF(LEN($B1549)=0,"",IF(AND($B1549&gt;0,VALUE(SUBSTITUTE($B1549,"7","0"))=$B1549),1,0)),"")</f>
        <v/>
      </c>
      <c r="K1549" s="5" t="str">
        <f>IF(PhieuBauCu!$B$2&gt;7,IF(LEN($B1549)=0,"",IF(AND($B1549&gt;0,VALUE(SUBSTITUTE($B1549,"8","0"))=$B1549),1,0)),"")</f>
        <v/>
      </c>
      <c r="L1549" s="5" t="str">
        <f>IF(PhieuBauCu!$B$2&gt;8,IF(LEN($B1549)=0,"",IF(AND($B1549&gt;0,VALUE(SUBSTITUTE($B1549,"9","0"))=$B1549),1,0)),"")</f>
        <v/>
      </c>
      <c r="M1549" s="9">
        <f t="shared" si="49"/>
        <v>0</v>
      </c>
      <c r="N1549" s="36">
        <f>IF(AND(M1549&lt;=PhieuBauCu!$B$13,M1549&gt;=1),1,0)</f>
        <v>0</v>
      </c>
    </row>
    <row r="1550" spans="1:14" ht="28.5" customHeight="1">
      <c r="A1550" s="2">
        <v>1545</v>
      </c>
      <c r="B1550" s="3"/>
      <c r="C1550" s="48" t="str">
        <f t="shared" si="48"/>
        <v/>
      </c>
      <c r="D1550" s="5" t="str">
        <f>IF(PhieuBauCu!$B$2&gt;0,IF(LEN($B1550)=0,"",IF(AND($B1550&gt;0,VALUE(SUBSTITUTE($B1550,"1","0"))=$B1550),1,0)),"")</f>
        <v/>
      </c>
      <c r="E1550" s="5" t="str">
        <f>IF(PhieuBauCu!$B$2&gt;1,IF(LEN($B1550)=0,"",IF(AND($B1550&gt;0,VALUE(SUBSTITUTE($B1550,"2","0"))=$B1550),1,0)),"")</f>
        <v/>
      </c>
      <c r="F1550" s="5" t="str">
        <f>IF(PhieuBauCu!$B$2&gt;2,IF(LEN($B1550)=0,"",IF(AND($B1550&gt;0,VALUE(SUBSTITUTE($B1550,"3","0"))=$B1550),1,0)),"")</f>
        <v/>
      </c>
      <c r="G1550" s="5" t="str">
        <f>IF(PhieuBauCu!$B$2&gt;3,IF(LEN($B1550)=0,"",IF(AND($B1550&gt;0,VALUE(SUBSTITUTE($B1550,"4","0"))=$B1550),1,0)),"")</f>
        <v/>
      </c>
      <c r="H1550" s="5" t="str">
        <f>IF(PhieuBauCu!$B$2&gt;4,IF(LEN($B1550)=0,"",IF(AND($B1550&gt;0,VALUE(SUBSTITUTE($B1550,"5","0"))=$B1550),1,0)),"")</f>
        <v/>
      </c>
      <c r="I1550" s="5" t="str">
        <f>IF(PhieuBauCu!$B$2&gt;5,IF(LEN($B1550)=0,"",IF(AND($B1550&gt;0,VALUE(SUBSTITUTE($B1550,"6","0"))=$B1550),1,0)),"")</f>
        <v/>
      </c>
      <c r="J1550" s="5" t="str">
        <f>IF(PhieuBauCu!$B$2&gt;6,IF(LEN($B1550)=0,"",IF(AND($B1550&gt;0,VALUE(SUBSTITUTE($B1550,"7","0"))=$B1550),1,0)),"")</f>
        <v/>
      </c>
      <c r="K1550" s="5" t="str">
        <f>IF(PhieuBauCu!$B$2&gt;7,IF(LEN($B1550)=0,"",IF(AND($B1550&gt;0,VALUE(SUBSTITUTE($B1550,"8","0"))=$B1550),1,0)),"")</f>
        <v/>
      </c>
      <c r="L1550" s="5" t="str">
        <f>IF(PhieuBauCu!$B$2&gt;8,IF(LEN($B1550)=0,"",IF(AND($B1550&gt;0,VALUE(SUBSTITUTE($B1550,"9","0"))=$B1550),1,0)),"")</f>
        <v/>
      </c>
      <c r="M1550" s="9">
        <f t="shared" si="49"/>
        <v>0</v>
      </c>
      <c r="N1550" s="36">
        <f>IF(AND(M1550&lt;=PhieuBauCu!$B$13,M1550&gt;=1),1,0)</f>
        <v>0</v>
      </c>
    </row>
    <row r="1551" spans="1:14" ht="28.5" customHeight="1">
      <c r="A1551" s="2">
        <v>1546</v>
      </c>
      <c r="B1551" s="3"/>
      <c r="C1551" s="48" t="str">
        <f t="shared" si="48"/>
        <v/>
      </c>
      <c r="D1551" s="5" t="str">
        <f>IF(PhieuBauCu!$B$2&gt;0,IF(LEN($B1551)=0,"",IF(AND($B1551&gt;0,VALUE(SUBSTITUTE($B1551,"1","0"))=$B1551),1,0)),"")</f>
        <v/>
      </c>
      <c r="E1551" s="5" t="str">
        <f>IF(PhieuBauCu!$B$2&gt;1,IF(LEN($B1551)=0,"",IF(AND($B1551&gt;0,VALUE(SUBSTITUTE($B1551,"2","0"))=$B1551),1,0)),"")</f>
        <v/>
      </c>
      <c r="F1551" s="5" t="str">
        <f>IF(PhieuBauCu!$B$2&gt;2,IF(LEN($B1551)=0,"",IF(AND($B1551&gt;0,VALUE(SUBSTITUTE($B1551,"3","0"))=$B1551),1,0)),"")</f>
        <v/>
      </c>
      <c r="G1551" s="5" t="str">
        <f>IF(PhieuBauCu!$B$2&gt;3,IF(LEN($B1551)=0,"",IF(AND($B1551&gt;0,VALUE(SUBSTITUTE($B1551,"4","0"))=$B1551),1,0)),"")</f>
        <v/>
      </c>
      <c r="H1551" s="5" t="str">
        <f>IF(PhieuBauCu!$B$2&gt;4,IF(LEN($B1551)=0,"",IF(AND($B1551&gt;0,VALUE(SUBSTITUTE($B1551,"5","0"))=$B1551),1,0)),"")</f>
        <v/>
      </c>
      <c r="I1551" s="5" t="str">
        <f>IF(PhieuBauCu!$B$2&gt;5,IF(LEN($B1551)=0,"",IF(AND($B1551&gt;0,VALUE(SUBSTITUTE($B1551,"6","0"))=$B1551),1,0)),"")</f>
        <v/>
      </c>
      <c r="J1551" s="5" t="str">
        <f>IF(PhieuBauCu!$B$2&gt;6,IF(LEN($B1551)=0,"",IF(AND($B1551&gt;0,VALUE(SUBSTITUTE($B1551,"7","0"))=$B1551),1,0)),"")</f>
        <v/>
      </c>
      <c r="K1551" s="5" t="str">
        <f>IF(PhieuBauCu!$B$2&gt;7,IF(LEN($B1551)=0,"",IF(AND($B1551&gt;0,VALUE(SUBSTITUTE($B1551,"8","0"))=$B1551),1,0)),"")</f>
        <v/>
      </c>
      <c r="L1551" s="5" t="str">
        <f>IF(PhieuBauCu!$B$2&gt;8,IF(LEN($B1551)=0,"",IF(AND($B1551&gt;0,VALUE(SUBSTITUTE($B1551,"9","0"))=$B1551),1,0)),"")</f>
        <v/>
      </c>
      <c r="M1551" s="9">
        <f t="shared" si="49"/>
        <v>0</v>
      </c>
      <c r="N1551" s="36">
        <f>IF(AND(M1551&lt;=PhieuBauCu!$B$13,M1551&gt;=1),1,0)</f>
        <v>0</v>
      </c>
    </row>
    <row r="1552" spans="1:14" ht="28.5" customHeight="1">
      <c r="A1552" s="2">
        <v>1547</v>
      </c>
      <c r="B1552" s="3"/>
      <c r="C1552" s="48" t="str">
        <f t="shared" si="48"/>
        <v/>
      </c>
      <c r="D1552" s="5" t="str">
        <f>IF(PhieuBauCu!$B$2&gt;0,IF(LEN($B1552)=0,"",IF(AND($B1552&gt;0,VALUE(SUBSTITUTE($B1552,"1","0"))=$B1552),1,0)),"")</f>
        <v/>
      </c>
      <c r="E1552" s="5" t="str">
        <f>IF(PhieuBauCu!$B$2&gt;1,IF(LEN($B1552)=0,"",IF(AND($B1552&gt;0,VALUE(SUBSTITUTE($B1552,"2","0"))=$B1552),1,0)),"")</f>
        <v/>
      </c>
      <c r="F1552" s="5" t="str">
        <f>IF(PhieuBauCu!$B$2&gt;2,IF(LEN($B1552)=0,"",IF(AND($B1552&gt;0,VALUE(SUBSTITUTE($B1552,"3","0"))=$B1552),1,0)),"")</f>
        <v/>
      </c>
      <c r="G1552" s="5" t="str">
        <f>IF(PhieuBauCu!$B$2&gt;3,IF(LEN($B1552)=0,"",IF(AND($B1552&gt;0,VALUE(SUBSTITUTE($B1552,"4","0"))=$B1552),1,0)),"")</f>
        <v/>
      </c>
      <c r="H1552" s="5" t="str">
        <f>IF(PhieuBauCu!$B$2&gt;4,IF(LEN($B1552)=0,"",IF(AND($B1552&gt;0,VALUE(SUBSTITUTE($B1552,"5","0"))=$B1552),1,0)),"")</f>
        <v/>
      </c>
      <c r="I1552" s="5" t="str">
        <f>IF(PhieuBauCu!$B$2&gt;5,IF(LEN($B1552)=0,"",IF(AND($B1552&gt;0,VALUE(SUBSTITUTE($B1552,"6","0"))=$B1552),1,0)),"")</f>
        <v/>
      </c>
      <c r="J1552" s="5" t="str">
        <f>IF(PhieuBauCu!$B$2&gt;6,IF(LEN($B1552)=0,"",IF(AND($B1552&gt;0,VALUE(SUBSTITUTE($B1552,"7","0"))=$B1552),1,0)),"")</f>
        <v/>
      </c>
      <c r="K1552" s="5" t="str">
        <f>IF(PhieuBauCu!$B$2&gt;7,IF(LEN($B1552)=0,"",IF(AND($B1552&gt;0,VALUE(SUBSTITUTE($B1552,"8","0"))=$B1552),1,0)),"")</f>
        <v/>
      </c>
      <c r="L1552" s="5" t="str">
        <f>IF(PhieuBauCu!$B$2&gt;8,IF(LEN($B1552)=0,"",IF(AND($B1552&gt;0,VALUE(SUBSTITUTE($B1552,"9","0"))=$B1552),1,0)),"")</f>
        <v/>
      </c>
      <c r="M1552" s="9">
        <f t="shared" si="49"/>
        <v>0</v>
      </c>
      <c r="N1552" s="36">
        <f>IF(AND(M1552&lt;=PhieuBauCu!$B$13,M1552&gt;=1),1,0)</f>
        <v>0</v>
      </c>
    </row>
    <row r="1553" spans="1:14" ht="28.5" customHeight="1">
      <c r="A1553" s="2">
        <v>1548</v>
      </c>
      <c r="B1553" s="3"/>
      <c r="C1553" s="48" t="str">
        <f t="shared" si="48"/>
        <v/>
      </c>
      <c r="D1553" s="5" t="str">
        <f>IF(PhieuBauCu!$B$2&gt;0,IF(LEN($B1553)=0,"",IF(AND($B1553&gt;0,VALUE(SUBSTITUTE($B1553,"1","0"))=$B1553),1,0)),"")</f>
        <v/>
      </c>
      <c r="E1553" s="5" t="str">
        <f>IF(PhieuBauCu!$B$2&gt;1,IF(LEN($B1553)=0,"",IF(AND($B1553&gt;0,VALUE(SUBSTITUTE($B1553,"2","0"))=$B1553),1,0)),"")</f>
        <v/>
      </c>
      <c r="F1553" s="5" t="str">
        <f>IF(PhieuBauCu!$B$2&gt;2,IF(LEN($B1553)=0,"",IF(AND($B1553&gt;0,VALUE(SUBSTITUTE($B1553,"3","0"))=$B1553),1,0)),"")</f>
        <v/>
      </c>
      <c r="G1553" s="5" t="str">
        <f>IF(PhieuBauCu!$B$2&gt;3,IF(LEN($B1553)=0,"",IF(AND($B1553&gt;0,VALUE(SUBSTITUTE($B1553,"4","0"))=$B1553),1,0)),"")</f>
        <v/>
      </c>
      <c r="H1553" s="5" t="str">
        <f>IF(PhieuBauCu!$B$2&gt;4,IF(LEN($B1553)=0,"",IF(AND($B1553&gt;0,VALUE(SUBSTITUTE($B1553,"5","0"))=$B1553),1,0)),"")</f>
        <v/>
      </c>
      <c r="I1553" s="5" t="str">
        <f>IF(PhieuBauCu!$B$2&gt;5,IF(LEN($B1553)=0,"",IF(AND($B1553&gt;0,VALUE(SUBSTITUTE($B1553,"6","0"))=$B1553),1,0)),"")</f>
        <v/>
      </c>
      <c r="J1553" s="5" t="str">
        <f>IF(PhieuBauCu!$B$2&gt;6,IF(LEN($B1553)=0,"",IF(AND($B1553&gt;0,VALUE(SUBSTITUTE($B1553,"7","0"))=$B1553),1,0)),"")</f>
        <v/>
      </c>
      <c r="K1553" s="5" t="str">
        <f>IF(PhieuBauCu!$B$2&gt;7,IF(LEN($B1553)=0,"",IF(AND($B1553&gt;0,VALUE(SUBSTITUTE($B1553,"8","0"))=$B1553),1,0)),"")</f>
        <v/>
      </c>
      <c r="L1553" s="5" t="str">
        <f>IF(PhieuBauCu!$B$2&gt;8,IF(LEN($B1553)=0,"",IF(AND($B1553&gt;0,VALUE(SUBSTITUTE($B1553,"9","0"))=$B1553),1,0)),"")</f>
        <v/>
      </c>
      <c r="M1553" s="9">
        <f t="shared" si="49"/>
        <v>0</v>
      </c>
      <c r="N1553" s="36">
        <f>IF(AND(M1553&lt;=PhieuBauCu!$B$13,M1553&gt;=1),1,0)</f>
        <v>0</v>
      </c>
    </row>
    <row r="1554" spans="1:14" ht="28.5" customHeight="1">
      <c r="A1554" s="2">
        <v>1549</v>
      </c>
      <c r="B1554" s="3"/>
      <c r="C1554" s="48" t="str">
        <f t="shared" si="48"/>
        <v/>
      </c>
      <c r="D1554" s="5" t="str">
        <f>IF(PhieuBauCu!$B$2&gt;0,IF(LEN($B1554)=0,"",IF(AND($B1554&gt;0,VALUE(SUBSTITUTE($B1554,"1","0"))=$B1554),1,0)),"")</f>
        <v/>
      </c>
      <c r="E1554" s="5" t="str">
        <f>IF(PhieuBauCu!$B$2&gt;1,IF(LEN($B1554)=0,"",IF(AND($B1554&gt;0,VALUE(SUBSTITUTE($B1554,"2","0"))=$B1554),1,0)),"")</f>
        <v/>
      </c>
      <c r="F1554" s="5" t="str">
        <f>IF(PhieuBauCu!$B$2&gt;2,IF(LEN($B1554)=0,"",IF(AND($B1554&gt;0,VALUE(SUBSTITUTE($B1554,"3","0"))=$B1554),1,0)),"")</f>
        <v/>
      </c>
      <c r="G1554" s="5" t="str">
        <f>IF(PhieuBauCu!$B$2&gt;3,IF(LEN($B1554)=0,"",IF(AND($B1554&gt;0,VALUE(SUBSTITUTE($B1554,"4","0"))=$B1554),1,0)),"")</f>
        <v/>
      </c>
      <c r="H1554" s="5" t="str">
        <f>IF(PhieuBauCu!$B$2&gt;4,IF(LEN($B1554)=0,"",IF(AND($B1554&gt;0,VALUE(SUBSTITUTE($B1554,"5","0"))=$B1554),1,0)),"")</f>
        <v/>
      </c>
      <c r="I1554" s="5" t="str">
        <f>IF(PhieuBauCu!$B$2&gt;5,IF(LEN($B1554)=0,"",IF(AND($B1554&gt;0,VALUE(SUBSTITUTE($B1554,"6","0"))=$B1554),1,0)),"")</f>
        <v/>
      </c>
      <c r="J1554" s="5" t="str">
        <f>IF(PhieuBauCu!$B$2&gt;6,IF(LEN($B1554)=0,"",IF(AND($B1554&gt;0,VALUE(SUBSTITUTE($B1554,"7","0"))=$B1554),1,0)),"")</f>
        <v/>
      </c>
      <c r="K1554" s="5" t="str">
        <f>IF(PhieuBauCu!$B$2&gt;7,IF(LEN($B1554)=0,"",IF(AND($B1554&gt;0,VALUE(SUBSTITUTE($B1554,"8","0"))=$B1554),1,0)),"")</f>
        <v/>
      </c>
      <c r="L1554" s="5" t="str">
        <f>IF(PhieuBauCu!$B$2&gt;8,IF(LEN($B1554)=0,"",IF(AND($B1554&gt;0,VALUE(SUBSTITUTE($B1554,"9","0"))=$B1554),1,0)),"")</f>
        <v/>
      </c>
      <c r="M1554" s="9">
        <f t="shared" si="49"/>
        <v>0</v>
      </c>
      <c r="N1554" s="36">
        <f>IF(AND(M1554&lt;=PhieuBauCu!$B$13,M1554&gt;=1),1,0)</f>
        <v>0</v>
      </c>
    </row>
    <row r="1555" spans="1:14" ht="28.5" customHeight="1">
      <c r="A1555" s="2">
        <v>1550</v>
      </c>
      <c r="B1555" s="3"/>
      <c r="C1555" s="48" t="str">
        <f t="shared" si="48"/>
        <v/>
      </c>
      <c r="D1555" s="5" t="str">
        <f>IF(PhieuBauCu!$B$2&gt;0,IF(LEN($B1555)=0,"",IF(AND($B1555&gt;0,VALUE(SUBSTITUTE($B1555,"1","0"))=$B1555),1,0)),"")</f>
        <v/>
      </c>
      <c r="E1555" s="5" t="str">
        <f>IF(PhieuBauCu!$B$2&gt;1,IF(LEN($B1555)=0,"",IF(AND($B1555&gt;0,VALUE(SUBSTITUTE($B1555,"2","0"))=$B1555),1,0)),"")</f>
        <v/>
      </c>
      <c r="F1555" s="5" t="str">
        <f>IF(PhieuBauCu!$B$2&gt;2,IF(LEN($B1555)=0,"",IF(AND($B1555&gt;0,VALUE(SUBSTITUTE($B1555,"3","0"))=$B1555),1,0)),"")</f>
        <v/>
      </c>
      <c r="G1555" s="5" t="str">
        <f>IF(PhieuBauCu!$B$2&gt;3,IF(LEN($B1555)=0,"",IF(AND($B1555&gt;0,VALUE(SUBSTITUTE($B1555,"4","0"))=$B1555),1,0)),"")</f>
        <v/>
      </c>
      <c r="H1555" s="5" t="str">
        <f>IF(PhieuBauCu!$B$2&gt;4,IF(LEN($B1555)=0,"",IF(AND($B1555&gt;0,VALUE(SUBSTITUTE($B1555,"5","0"))=$B1555),1,0)),"")</f>
        <v/>
      </c>
      <c r="I1555" s="5" t="str">
        <f>IF(PhieuBauCu!$B$2&gt;5,IF(LEN($B1555)=0,"",IF(AND($B1555&gt;0,VALUE(SUBSTITUTE($B1555,"6","0"))=$B1555),1,0)),"")</f>
        <v/>
      </c>
      <c r="J1555" s="5" t="str">
        <f>IF(PhieuBauCu!$B$2&gt;6,IF(LEN($B1555)=0,"",IF(AND($B1555&gt;0,VALUE(SUBSTITUTE($B1555,"7","0"))=$B1555),1,0)),"")</f>
        <v/>
      </c>
      <c r="K1555" s="5" t="str">
        <f>IF(PhieuBauCu!$B$2&gt;7,IF(LEN($B1555)=0,"",IF(AND($B1555&gt;0,VALUE(SUBSTITUTE($B1555,"8","0"))=$B1555),1,0)),"")</f>
        <v/>
      </c>
      <c r="L1555" s="5" t="str">
        <f>IF(PhieuBauCu!$B$2&gt;8,IF(LEN($B1555)=0,"",IF(AND($B1555&gt;0,VALUE(SUBSTITUTE($B1555,"9","0"))=$B1555),1,0)),"")</f>
        <v/>
      </c>
      <c r="M1555" s="9">
        <f t="shared" si="49"/>
        <v>0</v>
      </c>
      <c r="N1555" s="36">
        <f>IF(AND(M1555&lt;=PhieuBauCu!$B$13,M1555&gt;=1),1,0)</f>
        <v>0</v>
      </c>
    </row>
    <row r="1556" spans="1:14" ht="28.5" customHeight="1">
      <c r="A1556" s="2">
        <v>1551</v>
      </c>
      <c r="B1556" s="3"/>
      <c r="C1556" s="48" t="str">
        <f t="shared" si="48"/>
        <v/>
      </c>
      <c r="D1556" s="5" t="str">
        <f>IF(PhieuBauCu!$B$2&gt;0,IF(LEN($B1556)=0,"",IF(AND($B1556&gt;0,VALUE(SUBSTITUTE($B1556,"1","0"))=$B1556),1,0)),"")</f>
        <v/>
      </c>
      <c r="E1556" s="5" t="str">
        <f>IF(PhieuBauCu!$B$2&gt;1,IF(LEN($B1556)=0,"",IF(AND($B1556&gt;0,VALUE(SUBSTITUTE($B1556,"2","0"))=$B1556),1,0)),"")</f>
        <v/>
      </c>
      <c r="F1556" s="5" t="str">
        <f>IF(PhieuBauCu!$B$2&gt;2,IF(LEN($B1556)=0,"",IF(AND($B1556&gt;0,VALUE(SUBSTITUTE($B1556,"3","0"))=$B1556),1,0)),"")</f>
        <v/>
      </c>
      <c r="G1556" s="5" t="str">
        <f>IF(PhieuBauCu!$B$2&gt;3,IF(LEN($B1556)=0,"",IF(AND($B1556&gt;0,VALUE(SUBSTITUTE($B1556,"4","0"))=$B1556),1,0)),"")</f>
        <v/>
      </c>
      <c r="H1556" s="5" t="str">
        <f>IF(PhieuBauCu!$B$2&gt;4,IF(LEN($B1556)=0,"",IF(AND($B1556&gt;0,VALUE(SUBSTITUTE($B1556,"5","0"))=$B1556),1,0)),"")</f>
        <v/>
      </c>
      <c r="I1556" s="5" t="str">
        <f>IF(PhieuBauCu!$B$2&gt;5,IF(LEN($B1556)=0,"",IF(AND($B1556&gt;0,VALUE(SUBSTITUTE($B1556,"6","0"))=$B1556),1,0)),"")</f>
        <v/>
      </c>
      <c r="J1556" s="5" t="str">
        <f>IF(PhieuBauCu!$B$2&gt;6,IF(LEN($B1556)=0,"",IF(AND($B1556&gt;0,VALUE(SUBSTITUTE($B1556,"7","0"))=$B1556),1,0)),"")</f>
        <v/>
      </c>
      <c r="K1556" s="5" t="str">
        <f>IF(PhieuBauCu!$B$2&gt;7,IF(LEN($B1556)=0,"",IF(AND($B1556&gt;0,VALUE(SUBSTITUTE($B1556,"8","0"))=$B1556),1,0)),"")</f>
        <v/>
      </c>
      <c r="L1556" s="5" t="str">
        <f>IF(PhieuBauCu!$B$2&gt;8,IF(LEN($B1556)=0,"",IF(AND($B1556&gt;0,VALUE(SUBSTITUTE($B1556,"9","0"))=$B1556),1,0)),"")</f>
        <v/>
      </c>
      <c r="M1556" s="9">
        <f t="shared" si="49"/>
        <v>0</v>
      </c>
      <c r="N1556" s="36">
        <f>IF(AND(M1556&lt;=PhieuBauCu!$B$13,M1556&gt;=1),1,0)</f>
        <v>0</v>
      </c>
    </row>
    <row r="1557" spans="1:14" ht="28.5" customHeight="1">
      <c r="A1557" s="2">
        <v>1552</v>
      </c>
      <c r="B1557" s="3"/>
      <c r="C1557" s="48" t="str">
        <f t="shared" si="48"/>
        <v/>
      </c>
      <c r="D1557" s="5" t="str">
        <f>IF(PhieuBauCu!$B$2&gt;0,IF(LEN($B1557)=0,"",IF(AND($B1557&gt;0,VALUE(SUBSTITUTE($B1557,"1","0"))=$B1557),1,0)),"")</f>
        <v/>
      </c>
      <c r="E1557" s="5" t="str">
        <f>IF(PhieuBauCu!$B$2&gt;1,IF(LEN($B1557)=0,"",IF(AND($B1557&gt;0,VALUE(SUBSTITUTE($B1557,"2","0"))=$B1557),1,0)),"")</f>
        <v/>
      </c>
      <c r="F1557" s="5" t="str">
        <f>IF(PhieuBauCu!$B$2&gt;2,IF(LEN($B1557)=0,"",IF(AND($B1557&gt;0,VALUE(SUBSTITUTE($B1557,"3","0"))=$B1557),1,0)),"")</f>
        <v/>
      </c>
      <c r="G1557" s="5" t="str">
        <f>IF(PhieuBauCu!$B$2&gt;3,IF(LEN($B1557)=0,"",IF(AND($B1557&gt;0,VALUE(SUBSTITUTE($B1557,"4","0"))=$B1557),1,0)),"")</f>
        <v/>
      </c>
      <c r="H1557" s="5" t="str">
        <f>IF(PhieuBauCu!$B$2&gt;4,IF(LEN($B1557)=0,"",IF(AND($B1557&gt;0,VALUE(SUBSTITUTE($B1557,"5","0"))=$B1557),1,0)),"")</f>
        <v/>
      </c>
      <c r="I1557" s="5" t="str">
        <f>IF(PhieuBauCu!$B$2&gt;5,IF(LEN($B1557)=0,"",IF(AND($B1557&gt;0,VALUE(SUBSTITUTE($B1557,"6","0"))=$B1557),1,0)),"")</f>
        <v/>
      </c>
      <c r="J1557" s="5" t="str">
        <f>IF(PhieuBauCu!$B$2&gt;6,IF(LEN($B1557)=0,"",IF(AND($B1557&gt;0,VALUE(SUBSTITUTE($B1557,"7","0"))=$B1557),1,0)),"")</f>
        <v/>
      </c>
      <c r="K1557" s="5" t="str">
        <f>IF(PhieuBauCu!$B$2&gt;7,IF(LEN($B1557)=0,"",IF(AND($B1557&gt;0,VALUE(SUBSTITUTE($B1557,"8","0"))=$B1557),1,0)),"")</f>
        <v/>
      </c>
      <c r="L1557" s="5" t="str">
        <f>IF(PhieuBauCu!$B$2&gt;8,IF(LEN($B1557)=0,"",IF(AND($B1557&gt;0,VALUE(SUBSTITUTE($B1557,"9","0"))=$B1557),1,0)),"")</f>
        <v/>
      </c>
      <c r="M1557" s="9">
        <f t="shared" si="49"/>
        <v>0</v>
      </c>
      <c r="N1557" s="36">
        <f>IF(AND(M1557&lt;=PhieuBauCu!$B$13,M1557&gt;=1),1,0)</f>
        <v>0</v>
      </c>
    </row>
    <row r="1558" spans="1:14" ht="28.5" customHeight="1">
      <c r="A1558" s="2">
        <v>1553</v>
      </c>
      <c r="B1558" s="3"/>
      <c r="C1558" s="48" t="str">
        <f t="shared" si="48"/>
        <v/>
      </c>
      <c r="D1558" s="5" t="str">
        <f>IF(PhieuBauCu!$B$2&gt;0,IF(LEN($B1558)=0,"",IF(AND($B1558&gt;0,VALUE(SUBSTITUTE($B1558,"1","0"))=$B1558),1,0)),"")</f>
        <v/>
      </c>
      <c r="E1558" s="5" t="str">
        <f>IF(PhieuBauCu!$B$2&gt;1,IF(LEN($B1558)=0,"",IF(AND($B1558&gt;0,VALUE(SUBSTITUTE($B1558,"2","0"))=$B1558),1,0)),"")</f>
        <v/>
      </c>
      <c r="F1558" s="5" t="str">
        <f>IF(PhieuBauCu!$B$2&gt;2,IF(LEN($B1558)=0,"",IF(AND($B1558&gt;0,VALUE(SUBSTITUTE($B1558,"3","0"))=$B1558),1,0)),"")</f>
        <v/>
      </c>
      <c r="G1558" s="5" t="str">
        <f>IF(PhieuBauCu!$B$2&gt;3,IF(LEN($B1558)=0,"",IF(AND($B1558&gt;0,VALUE(SUBSTITUTE($B1558,"4","0"))=$B1558),1,0)),"")</f>
        <v/>
      </c>
      <c r="H1558" s="5" t="str">
        <f>IF(PhieuBauCu!$B$2&gt;4,IF(LEN($B1558)=0,"",IF(AND($B1558&gt;0,VALUE(SUBSTITUTE($B1558,"5","0"))=$B1558),1,0)),"")</f>
        <v/>
      </c>
      <c r="I1558" s="5" t="str">
        <f>IF(PhieuBauCu!$B$2&gt;5,IF(LEN($B1558)=0,"",IF(AND($B1558&gt;0,VALUE(SUBSTITUTE($B1558,"6","0"))=$B1558),1,0)),"")</f>
        <v/>
      </c>
      <c r="J1558" s="5" t="str">
        <f>IF(PhieuBauCu!$B$2&gt;6,IF(LEN($B1558)=0,"",IF(AND($B1558&gt;0,VALUE(SUBSTITUTE($B1558,"7","0"))=$B1558),1,0)),"")</f>
        <v/>
      </c>
      <c r="K1558" s="5" t="str">
        <f>IF(PhieuBauCu!$B$2&gt;7,IF(LEN($B1558)=0,"",IF(AND($B1558&gt;0,VALUE(SUBSTITUTE($B1558,"8","0"))=$B1558),1,0)),"")</f>
        <v/>
      </c>
      <c r="L1558" s="5" t="str">
        <f>IF(PhieuBauCu!$B$2&gt;8,IF(LEN($B1558)=0,"",IF(AND($B1558&gt;0,VALUE(SUBSTITUTE($B1558,"9","0"))=$B1558),1,0)),"")</f>
        <v/>
      </c>
      <c r="M1558" s="9">
        <f t="shared" si="49"/>
        <v>0</v>
      </c>
      <c r="N1558" s="36">
        <f>IF(AND(M1558&lt;=PhieuBauCu!$B$13,M1558&gt;=1),1,0)</f>
        <v>0</v>
      </c>
    </row>
    <row r="1559" spans="1:14" ht="28.5" customHeight="1">
      <c r="A1559" s="2">
        <v>1554</v>
      </c>
      <c r="B1559" s="3"/>
      <c r="C1559" s="48" t="str">
        <f t="shared" si="48"/>
        <v/>
      </c>
      <c r="D1559" s="5" t="str">
        <f>IF(PhieuBauCu!$B$2&gt;0,IF(LEN($B1559)=0,"",IF(AND($B1559&gt;0,VALUE(SUBSTITUTE($B1559,"1","0"))=$B1559),1,0)),"")</f>
        <v/>
      </c>
      <c r="E1559" s="5" t="str">
        <f>IF(PhieuBauCu!$B$2&gt;1,IF(LEN($B1559)=0,"",IF(AND($B1559&gt;0,VALUE(SUBSTITUTE($B1559,"2","0"))=$B1559),1,0)),"")</f>
        <v/>
      </c>
      <c r="F1559" s="5" t="str">
        <f>IF(PhieuBauCu!$B$2&gt;2,IF(LEN($B1559)=0,"",IF(AND($B1559&gt;0,VALUE(SUBSTITUTE($B1559,"3","0"))=$B1559),1,0)),"")</f>
        <v/>
      </c>
      <c r="G1559" s="5" t="str">
        <f>IF(PhieuBauCu!$B$2&gt;3,IF(LEN($B1559)=0,"",IF(AND($B1559&gt;0,VALUE(SUBSTITUTE($B1559,"4","0"))=$B1559),1,0)),"")</f>
        <v/>
      </c>
      <c r="H1559" s="5" t="str">
        <f>IF(PhieuBauCu!$B$2&gt;4,IF(LEN($B1559)=0,"",IF(AND($B1559&gt;0,VALUE(SUBSTITUTE($B1559,"5","0"))=$B1559),1,0)),"")</f>
        <v/>
      </c>
      <c r="I1559" s="5" t="str">
        <f>IF(PhieuBauCu!$B$2&gt;5,IF(LEN($B1559)=0,"",IF(AND($B1559&gt;0,VALUE(SUBSTITUTE($B1559,"6","0"))=$B1559),1,0)),"")</f>
        <v/>
      </c>
      <c r="J1559" s="5" t="str">
        <f>IF(PhieuBauCu!$B$2&gt;6,IF(LEN($B1559)=0,"",IF(AND($B1559&gt;0,VALUE(SUBSTITUTE($B1559,"7","0"))=$B1559),1,0)),"")</f>
        <v/>
      </c>
      <c r="K1559" s="5" t="str">
        <f>IF(PhieuBauCu!$B$2&gt;7,IF(LEN($B1559)=0,"",IF(AND($B1559&gt;0,VALUE(SUBSTITUTE($B1559,"8","0"))=$B1559),1,0)),"")</f>
        <v/>
      </c>
      <c r="L1559" s="5" t="str">
        <f>IF(PhieuBauCu!$B$2&gt;8,IF(LEN($B1559)=0,"",IF(AND($B1559&gt;0,VALUE(SUBSTITUTE($B1559,"9","0"))=$B1559),1,0)),"")</f>
        <v/>
      </c>
      <c r="M1559" s="9">
        <f t="shared" si="49"/>
        <v>0</v>
      </c>
      <c r="N1559" s="36">
        <f>IF(AND(M1559&lt;=PhieuBauCu!$B$13,M1559&gt;=1),1,0)</f>
        <v>0</v>
      </c>
    </row>
    <row r="1560" spans="1:14" ht="28.5" customHeight="1">
      <c r="A1560" s="2">
        <v>1555</v>
      </c>
      <c r="B1560" s="3"/>
      <c r="C1560" s="48" t="str">
        <f t="shared" si="48"/>
        <v/>
      </c>
      <c r="D1560" s="5" t="str">
        <f>IF(PhieuBauCu!$B$2&gt;0,IF(LEN($B1560)=0,"",IF(AND($B1560&gt;0,VALUE(SUBSTITUTE($B1560,"1","0"))=$B1560),1,0)),"")</f>
        <v/>
      </c>
      <c r="E1560" s="5" t="str">
        <f>IF(PhieuBauCu!$B$2&gt;1,IF(LEN($B1560)=0,"",IF(AND($B1560&gt;0,VALUE(SUBSTITUTE($B1560,"2","0"))=$B1560),1,0)),"")</f>
        <v/>
      </c>
      <c r="F1560" s="5" t="str">
        <f>IF(PhieuBauCu!$B$2&gt;2,IF(LEN($B1560)=0,"",IF(AND($B1560&gt;0,VALUE(SUBSTITUTE($B1560,"3","0"))=$B1560),1,0)),"")</f>
        <v/>
      </c>
      <c r="G1560" s="5" t="str">
        <f>IF(PhieuBauCu!$B$2&gt;3,IF(LEN($B1560)=0,"",IF(AND($B1560&gt;0,VALUE(SUBSTITUTE($B1560,"4","0"))=$B1560),1,0)),"")</f>
        <v/>
      </c>
      <c r="H1560" s="5" t="str">
        <f>IF(PhieuBauCu!$B$2&gt;4,IF(LEN($B1560)=0,"",IF(AND($B1560&gt;0,VALUE(SUBSTITUTE($B1560,"5","0"))=$B1560),1,0)),"")</f>
        <v/>
      </c>
      <c r="I1560" s="5" t="str">
        <f>IF(PhieuBauCu!$B$2&gt;5,IF(LEN($B1560)=0,"",IF(AND($B1560&gt;0,VALUE(SUBSTITUTE($B1560,"6","0"))=$B1560),1,0)),"")</f>
        <v/>
      </c>
      <c r="J1560" s="5" t="str">
        <f>IF(PhieuBauCu!$B$2&gt;6,IF(LEN($B1560)=0,"",IF(AND($B1560&gt;0,VALUE(SUBSTITUTE($B1560,"7","0"))=$B1560),1,0)),"")</f>
        <v/>
      </c>
      <c r="K1560" s="5" t="str">
        <f>IF(PhieuBauCu!$B$2&gt;7,IF(LEN($B1560)=0,"",IF(AND($B1560&gt;0,VALUE(SUBSTITUTE($B1560,"8","0"))=$B1560),1,0)),"")</f>
        <v/>
      </c>
      <c r="L1560" s="5" t="str">
        <f>IF(PhieuBauCu!$B$2&gt;8,IF(LEN($B1560)=0,"",IF(AND($B1560&gt;0,VALUE(SUBSTITUTE($B1560,"9","0"))=$B1560),1,0)),"")</f>
        <v/>
      </c>
      <c r="M1560" s="9">
        <f t="shared" si="49"/>
        <v>0</v>
      </c>
      <c r="N1560" s="36">
        <f>IF(AND(M1560&lt;=PhieuBauCu!$B$13,M1560&gt;=1),1,0)</f>
        <v>0</v>
      </c>
    </row>
    <row r="1561" spans="1:14" ht="28.5" customHeight="1">
      <c r="A1561" s="2">
        <v>1556</v>
      </c>
      <c r="B1561" s="3"/>
      <c r="C1561" s="48" t="str">
        <f t="shared" si="48"/>
        <v/>
      </c>
      <c r="D1561" s="5" t="str">
        <f>IF(PhieuBauCu!$B$2&gt;0,IF(LEN($B1561)=0,"",IF(AND($B1561&gt;0,VALUE(SUBSTITUTE($B1561,"1","0"))=$B1561),1,0)),"")</f>
        <v/>
      </c>
      <c r="E1561" s="5" t="str">
        <f>IF(PhieuBauCu!$B$2&gt;1,IF(LEN($B1561)=0,"",IF(AND($B1561&gt;0,VALUE(SUBSTITUTE($B1561,"2","0"))=$B1561),1,0)),"")</f>
        <v/>
      </c>
      <c r="F1561" s="5" t="str">
        <f>IF(PhieuBauCu!$B$2&gt;2,IF(LEN($B1561)=0,"",IF(AND($B1561&gt;0,VALUE(SUBSTITUTE($B1561,"3","0"))=$B1561),1,0)),"")</f>
        <v/>
      </c>
      <c r="G1561" s="5" t="str">
        <f>IF(PhieuBauCu!$B$2&gt;3,IF(LEN($B1561)=0,"",IF(AND($B1561&gt;0,VALUE(SUBSTITUTE($B1561,"4","0"))=$B1561),1,0)),"")</f>
        <v/>
      </c>
      <c r="H1561" s="5" t="str">
        <f>IF(PhieuBauCu!$B$2&gt;4,IF(LEN($B1561)=0,"",IF(AND($B1561&gt;0,VALUE(SUBSTITUTE($B1561,"5","0"))=$B1561),1,0)),"")</f>
        <v/>
      </c>
      <c r="I1561" s="5" t="str">
        <f>IF(PhieuBauCu!$B$2&gt;5,IF(LEN($B1561)=0,"",IF(AND($B1561&gt;0,VALUE(SUBSTITUTE($B1561,"6","0"))=$B1561),1,0)),"")</f>
        <v/>
      </c>
      <c r="J1561" s="5" t="str">
        <f>IF(PhieuBauCu!$B$2&gt;6,IF(LEN($B1561)=0,"",IF(AND($B1561&gt;0,VALUE(SUBSTITUTE($B1561,"7","0"))=$B1561),1,0)),"")</f>
        <v/>
      </c>
      <c r="K1561" s="5" t="str">
        <f>IF(PhieuBauCu!$B$2&gt;7,IF(LEN($B1561)=0,"",IF(AND($B1561&gt;0,VALUE(SUBSTITUTE($B1561,"8","0"))=$B1561),1,0)),"")</f>
        <v/>
      </c>
      <c r="L1561" s="5" t="str">
        <f>IF(PhieuBauCu!$B$2&gt;8,IF(LEN($B1561)=0,"",IF(AND($B1561&gt;0,VALUE(SUBSTITUTE($B1561,"9","0"))=$B1561),1,0)),"")</f>
        <v/>
      </c>
      <c r="M1561" s="9">
        <f t="shared" si="49"/>
        <v>0</v>
      </c>
      <c r="N1561" s="36">
        <f>IF(AND(M1561&lt;=PhieuBauCu!$B$13,M1561&gt;=1),1,0)</f>
        <v>0</v>
      </c>
    </row>
    <row r="1562" spans="1:14" ht="28.5" customHeight="1">
      <c r="A1562" s="2">
        <v>1557</v>
      </c>
      <c r="B1562" s="3"/>
      <c r="C1562" s="48" t="str">
        <f t="shared" si="48"/>
        <v/>
      </c>
      <c r="D1562" s="5" t="str">
        <f>IF(PhieuBauCu!$B$2&gt;0,IF(LEN($B1562)=0,"",IF(AND($B1562&gt;0,VALUE(SUBSTITUTE($B1562,"1","0"))=$B1562),1,0)),"")</f>
        <v/>
      </c>
      <c r="E1562" s="5" t="str">
        <f>IF(PhieuBauCu!$B$2&gt;1,IF(LEN($B1562)=0,"",IF(AND($B1562&gt;0,VALUE(SUBSTITUTE($B1562,"2","0"))=$B1562),1,0)),"")</f>
        <v/>
      </c>
      <c r="F1562" s="5" t="str">
        <f>IF(PhieuBauCu!$B$2&gt;2,IF(LEN($B1562)=0,"",IF(AND($B1562&gt;0,VALUE(SUBSTITUTE($B1562,"3","0"))=$B1562),1,0)),"")</f>
        <v/>
      </c>
      <c r="G1562" s="5" t="str">
        <f>IF(PhieuBauCu!$B$2&gt;3,IF(LEN($B1562)=0,"",IF(AND($B1562&gt;0,VALUE(SUBSTITUTE($B1562,"4","0"))=$B1562),1,0)),"")</f>
        <v/>
      </c>
      <c r="H1562" s="5" t="str">
        <f>IF(PhieuBauCu!$B$2&gt;4,IF(LEN($B1562)=0,"",IF(AND($B1562&gt;0,VALUE(SUBSTITUTE($B1562,"5","0"))=$B1562),1,0)),"")</f>
        <v/>
      </c>
      <c r="I1562" s="5" t="str">
        <f>IF(PhieuBauCu!$B$2&gt;5,IF(LEN($B1562)=0,"",IF(AND($B1562&gt;0,VALUE(SUBSTITUTE($B1562,"6","0"))=$B1562),1,0)),"")</f>
        <v/>
      </c>
      <c r="J1562" s="5" t="str">
        <f>IF(PhieuBauCu!$B$2&gt;6,IF(LEN($B1562)=0,"",IF(AND($B1562&gt;0,VALUE(SUBSTITUTE($B1562,"7","0"))=$B1562),1,0)),"")</f>
        <v/>
      </c>
      <c r="K1562" s="5" t="str">
        <f>IF(PhieuBauCu!$B$2&gt;7,IF(LEN($B1562)=0,"",IF(AND($B1562&gt;0,VALUE(SUBSTITUTE($B1562,"8","0"))=$B1562),1,0)),"")</f>
        <v/>
      </c>
      <c r="L1562" s="5" t="str">
        <f>IF(PhieuBauCu!$B$2&gt;8,IF(LEN($B1562)=0,"",IF(AND($B1562&gt;0,VALUE(SUBSTITUTE($B1562,"9","0"))=$B1562),1,0)),"")</f>
        <v/>
      </c>
      <c r="M1562" s="9">
        <f t="shared" si="49"/>
        <v>0</v>
      </c>
      <c r="N1562" s="36">
        <f>IF(AND(M1562&lt;=PhieuBauCu!$B$13,M1562&gt;=1),1,0)</f>
        <v>0</v>
      </c>
    </row>
    <row r="1563" spans="1:14" ht="28.5" customHeight="1">
      <c r="A1563" s="2">
        <v>1558</v>
      </c>
      <c r="B1563" s="3"/>
      <c r="C1563" s="48" t="str">
        <f t="shared" si="48"/>
        <v/>
      </c>
      <c r="D1563" s="5" t="str">
        <f>IF(PhieuBauCu!$B$2&gt;0,IF(LEN($B1563)=0,"",IF(AND($B1563&gt;0,VALUE(SUBSTITUTE($B1563,"1","0"))=$B1563),1,0)),"")</f>
        <v/>
      </c>
      <c r="E1563" s="5" t="str">
        <f>IF(PhieuBauCu!$B$2&gt;1,IF(LEN($B1563)=0,"",IF(AND($B1563&gt;0,VALUE(SUBSTITUTE($B1563,"2","0"))=$B1563),1,0)),"")</f>
        <v/>
      </c>
      <c r="F1563" s="5" t="str">
        <f>IF(PhieuBauCu!$B$2&gt;2,IF(LEN($B1563)=0,"",IF(AND($B1563&gt;0,VALUE(SUBSTITUTE($B1563,"3","0"))=$B1563),1,0)),"")</f>
        <v/>
      </c>
      <c r="G1563" s="5" t="str">
        <f>IF(PhieuBauCu!$B$2&gt;3,IF(LEN($B1563)=0,"",IF(AND($B1563&gt;0,VALUE(SUBSTITUTE($B1563,"4","0"))=$B1563),1,0)),"")</f>
        <v/>
      </c>
      <c r="H1563" s="5" t="str">
        <f>IF(PhieuBauCu!$B$2&gt;4,IF(LEN($B1563)=0,"",IF(AND($B1563&gt;0,VALUE(SUBSTITUTE($B1563,"5","0"))=$B1563),1,0)),"")</f>
        <v/>
      </c>
      <c r="I1563" s="5" t="str">
        <f>IF(PhieuBauCu!$B$2&gt;5,IF(LEN($B1563)=0,"",IF(AND($B1563&gt;0,VALUE(SUBSTITUTE($B1563,"6","0"))=$B1563),1,0)),"")</f>
        <v/>
      </c>
      <c r="J1563" s="5" t="str">
        <f>IF(PhieuBauCu!$B$2&gt;6,IF(LEN($B1563)=0,"",IF(AND($B1563&gt;0,VALUE(SUBSTITUTE($B1563,"7","0"))=$B1563),1,0)),"")</f>
        <v/>
      </c>
      <c r="K1563" s="5" t="str">
        <f>IF(PhieuBauCu!$B$2&gt;7,IF(LEN($B1563)=0,"",IF(AND($B1563&gt;0,VALUE(SUBSTITUTE($B1563,"8","0"))=$B1563),1,0)),"")</f>
        <v/>
      </c>
      <c r="L1563" s="5" t="str">
        <f>IF(PhieuBauCu!$B$2&gt;8,IF(LEN($B1563)=0,"",IF(AND($B1563&gt;0,VALUE(SUBSTITUTE($B1563,"9","0"))=$B1563),1,0)),"")</f>
        <v/>
      </c>
      <c r="M1563" s="9">
        <f t="shared" si="49"/>
        <v>0</v>
      </c>
      <c r="N1563" s="36">
        <f>IF(AND(M1563&lt;=PhieuBauCu!$B$13,M1563&gt;=1),1,0)</f>
        <v>0</v>
      </c>
    </row>
    <row r="1564" spans="1:14" ht="28.5" customHeight="1">
      <c r="A1564" s="2">
        <v>1559</v>
      </c>
      <c r="B1564" s="3"/>
      <c r="C1564" s="48" t="str">
        <f t="shared" si="48"/>
        <v/>
      </c>
      <c r="D1564" s="5" t="str">
        <f>IF(PhieuBauCu!$B$2&gt;0,IF(LEN($B1564)=0,"",IF(AND($B1564&gt;0,VALUE(SUBSTITUTE($B1564,"1","0"))=$B1564),1,0)),"")</f>
        <v/>
      </c>
      <c r="E1564" s="5" t="str">
        <f>IF(PhieuBauCu!$B$2&gt;1,IF(LEN($B1564)=0,"",IF(AND($B1564&gt;0,VALUE(SUBSTITUTE($B1564,"2","0"))=$B1564),1,0)),"")</f>
        <v/>
      </c>
      <c r="F1564" s="5" t="str">
        <f>IF(PhieuBauCu!$B$2&gt;2,IF(LEN($B1564)=0,"",IF(AND($B1564&gt;0,VALUE(SUBSTITUTE($B1564,"3","0"))=$B1564),1,0)),"")</f>
        <v/>
      </c>
      <c r="G1564" s="5" t="str">
        <f>IF(PhieuBauCu!$B$2&gt;3,IF(LEN($B1564)=0,"",IF(AND($B1564&gt;0,VALUE(SUBSTITUTE($B1564,"4","0"))=$B1564),1,0)),"")</f>
        <v/>
      </c>
      <c r="H1564" s="5" t="str">
        <f>IF(PhieuBauCu!$B$2&gt;4,IF(LEN($B1564)=0,"",IF(AND($B1564&gt;0,VALUE(SUBSTITUTE($B1564,"5","0"))=$B1564),1,0)),"")</f>
        <v/>
      </c>
      <c r="I1564" s="5" t="str">
        <f>IF(PhieuBauCu!$B$2&gt;5,IF(LEN($B1564)=0,"",IF(AND($B1564&gt;0,VALUE(SUBSTITUTE($B1564,"6","0"))=$B1564),1,0)),"")</f>
        <v/>
      </c>
      <c r="J1564" s="5" t="str">
        <f>IF(PhieuBauCu!$B$2&gt;6,IF(LEN($B1564)=0,"",IF(AND($B1564&gt;0,VALUE(SUBSTITUTE($B1564,"7","0"))=$B1564),1,0)),"")</f>
        <v/>
      </c>
      <c r="K1564" s="5" t="str">
        <f>IF(PhieuBauCu!$B$2&gt;7,IF(LEN($B1564)=0,"",IF(AND($B1564&gt;0,VALUE(SUBSTITUTE($B1564,"8","0"))=$B1564),1,0)),"")</f>
        <v/>
      </c>
      <c r="L1564" s="5" t="str">
        <f>IF(PhieuBauCu!$B$2&gt;8,IF(LEN($B1564)=0,"",IF(AND($B1564&gt;0,VALUE(SUBSTITUTE($B1564,"9","0"))=$B1564),1,0)),"")</f>
        <v/>
      </c>
      <c r="M1564" s="9">
        <f t="shared" si="49"/>
        <v>0</v>
      </c>
      <c r="N1564" s="36">
        <f>IF(AND(M1564&lt;=PhieuBauCu!$B$13,M1564&gt;=1),1,0)</f>
        <v>0</v>
      </c>
    </row>
    <row r="1565" spans="1:14" ht="28.5" customHeight="1">
      <c r="A1565" s="2">
        <v>1560</v>
      </c>
      <c r="B1565" s="3"/>
      <c r="C1565" s="48" t="str">
        <f t="shared" si="48"/>
        <v/>
      </c>
      <c r="D1565" s="5" t="str">
        <f>IF(PhieuBauCu!$B$2&gt;0,IF(LEN($B1565)=0,"",IF(AND($B1565&gt;0,VALUE(SUBSTITUTE($B1565,"1","0"))=$B1565),1,0)),"")</f>
        <v/>
      </c>
      <c r="E1565" s="5" t="str">
        <f>IF(PhieuBauCu!$B$2&gt;1,IF(LEN($B1565)=0,"",IF(AND($B1565&gt;0,VALUE(SUBSTITUTE($B1565,"2","0"))=$B1565),1,0)),"")</f>
        <v/>
      </c>
      <c r="F1565" s="5" t="str">
        <f>IF(PhieuBauCu!$B$2&gt;2,IF(LEN($B1565)=0,"",IF(AND($B1565&gt;0,VALUE(SUBSTITUTE($B1565,"3","0"))=$B1565),1,0)),"")</f>
        <v/>
      </c>
      <c r="G1565" s="5" t="str">
        <f>IF(PhieuBauCu!$B$2&gt;3,IF(LEN($B1565)=0,"",IF(AND($B1565&gt;0,VALUE(SUBSTITUTE($B1565,"4","0"))=$B1565),1,0)),"")</f>
        <v/>
      </c>
      <c r="H1565" s="5" t="str">
        <f>IF(PhieuBauCu!$B$2&gt;4,IF(LEN($B1565)=0,"",IF(AND($B1565&gt;0,VALUE(SUBSTITUTE($B1565,"5","0"))=$B1565),1,0)),"")</f>
        <v/>
      </c>
      <c r="I1565" s="5" t="str">
        <f>IF(PhieuBauCu!$B$2&gt;5,IF(LEN($B1565)=0,"",IF(AND($B1565&gt;0,VALUE(SUBSTITUTE($B1565,"6","0"))=$B1565),1,0)),"")</f>
        <v/>
      </c>
      <c r="J1565" s="5" t="str">
        <f>IF(PhieuBauCu!$B$2&gt;6,IF(LEN($B1565)=0,"",IF(AND($B1565&gt;0,VALUE(SUBSTITUTE($B1565,"7","0"))=$B1565),1,0)),"")</f>
        <v/>
      </c>
      <c r="K1565" s="5" t="str">
        <f>IF(PhieuBauCu!$B$2&gt;7,IF(LEN($B1565)=0,"",IF(AND($B1565&gt;0,VALUE(SUBSTITUTE($B1565,"8","0"))=$B1565),1,0)),"")</f>
        <v/>
      </c>
      <c r="L1565" s="5" t="str">
        <f>IF(PhieuBauCu!$B$2&gt;8,IF(LEN($B1565)=0,"",IF(AND($B1565&gt;0,VALUE(SUBSTITUTE($B1565,"9","0"))=$B1565),1,0)),"")</f>
        <v/>
      </c>
      <c r="M1565" s="9">
        <f t="shared" si="49"/>
        <v>0</v>
      </c>
      <c r="N1565" s="36">
        <f>IF(AND(M1565&lt;=PhieuBauCu!$B$13,M1565&gt;=1),1,0)</f>
        <v>0</v>
      </c>
    </row>
    <row r="1566" spans="1:14" ht="28.5" customHeight="1">
      <c r="A1566" s="2">
        <v>1561</v>
      </c>
      <c r="B1566" s="3"/>
      <c r="C1566" s="48" t="str">
        <f t="shared" si="48"/>
        <v/>
      </c>
      <c r="D1566" s="5" t="str">
        <f>IF(PhieuBauCu!$B$2&gt;0,IF(LEN($B1566)=0,"",IF(AND($B1566&gt;0,VALUE(SUBSTITUTE($B1566,"1","0"))=$B1566),1,0)),"")</f>
        <v/>
      </c>
      <c r="E1566" s="5" t="str">
        <f>IF(PhieuBauCu!$B$2&gt;1,IF(LEN($B1566)=0,"",IF(AND($B1566&gt;0,VALUE(SUBSTITUTE($B1566,"2","0"))=$B1566),1,0)),"")</f>
        <v/>
      </c>
      <c r="F1566" s="5" t="str">
        <f>IF(PhieuBauCu!$B$2&gt;2,IF(LEN($B1566)=0,"",IF(AND($B1566&gt;0,VALUE(SUBSTITUTE($B1566,"3","0"))=$B1566),1,0)),"")</f>
        <v/>
      </c>
      <c r="G1566" s="5" t="str">
        <f>IF(PhieuBauCu!$B$2&gt;3,IF(LEN($B1566)=0,"",IF(AND($B1566&gt;0,VALUE(SUBSTITUTE($B1566,"4","0"))=$B1566),1,0)),"")</f>
        <v/>
      </c>
      <c r="H1566" s="5" t="str">
        <f>IF(PhieuBauCu!$B$2&gt;4,IF(LEN($B1566)=0,"",IF(AND($B1566&gt;0,VALUE(SUBSTITUTE($B1566,"5","0"))=$B1566),1,0)),"")</f>
        <v/>
      </c>
      <c r="I1566" s="5" t="str">
        <f>IF(PhieuBauCu!$B$2&gt;5,IF(LEN($B1566)=0,"",IF(AND($B1566&gt;0,VALUE(SUBSTITUTE($B1566,"6","0"))=$B1566),1,0)),"")</f>
        <v/>
      </c>
      <c r="J1566" s="5" t="str">
        <f>IF(PhieuBauCu!$B$2&gt;6,IF(LEN($B1566)=0,"",IF(AND($B1566&gt;0,VALUE(SUBSTITUTE($B1566,"7","0"))=$B1566),1,0)),"")</f>
        <v/>
      </c>
      <c r="K1566" s="5" t="str">
        <f>IF(PhieuBauCu!$B$2&gt;7,IF(LEN($B1566)=0,"",IF(AND($B1566&gt;0,VALUE(SUBSTITUTE($B1566,"8","0"))=$B1566),1,0)),"")</f>
        <v/>
      </c>
      <c r="L1566" s="5" t="str">
        <f>IF(PhieuBauCu!$B$2&gt;8,IF(LEN($B1566)=0,"",IF(AND($B1566&gt;0,VALUE(SUBSTITUTE($B1566,"9","0"))=$B1566),1,0)),"")</f>
        <v/>
      </c>
      <c r="M1566" s="9">
        <f t="shared" si="49"/>
        <v>0</v>
      </c>
      <c r="N1566" s="36">
        <f>IF(AND(M1566&lt;=PhieuBauCu!$B$13,M1566&gt;=1),1,0)</f>
        <v>0</v>
      </c>
    </row>
    <row r="1567" spans="1:14" ht="28.5" customHeight="1">
      <c r="A1567" s="2">
        <v>1562</v>
      </c>
      <c r="B1567" s="3"/>
      <c r="C1567" s="48" t="str">
        <f t="shared" si="48"/>
        <v/>
      </c>
      <c r="D1567" s="5" t="str">
        <f>IF(PhieuBauCu!$B$2&gt;0,IF(LEN($B1567)=0,"",IF(AND($B1567&gt;0,VALUE(SUBSTITUTE($B1567,"1","0"))=$B1567),1,0)),"")</f>
        <v/>
      </c>
      <c r="E1567" s="5" t="str">
        <f>IF(PhieuBauCu!$B$2&gt;1,IF(LEN($B1567)=0,"",IF(AND($B1567&gt;0,VALUE(SUBSTITUTE($B1567,"2","0"))=$B1567),1,0)),"")</f>
        <v/>
      </c>
      <c r="F1567" s="5" t="str">
        <f>IF(PhieuBauCu!$B$2&gt;2,IF(LEN($B1567)=0,"",IF(AND($B1567&gt;0,VALUE(SUBSTITUTE($B1567,"3","0"))=$B1567),1,0)),"")</f>
        <v/>
      </c>
      <c r="G1567" s="5" t="str">
        <f>IF(PhieuBauCu!$B$2&gt;3,IF(LEN($B1567)=0,"",IF(AND($B1567&gt;0,VALUE(SUBSTITUTE($B1567,"4","0"))=$B1567),1,0)),"")</f>
        <v/>
      </c>
      <c r="H1567" s="5" t="str">
        <f>IF(PhieuBauCu!$B$2&gt;4,IF(LEN($B1567)=0,"",IF(AND($B1567&gt;0,VALUE(SUBSTITUTE($B1567,"5","0"))=$B1567),1,0)),"")</f>
        <v/>
      </c>
      <c r="I1567" s="5" t="str">
        <f>IF(PhieuBauCu!$B$2&gt;5,IF(LEN($B1567)=0,"",IF(AND($B1567&gt;0,VALUE(SUBSTITUTE($B1567,"6","0"))=$B1567),1,0)),"")</f>
        <v/>
      </c>
      <c r="J1567" s="5" t="str">
        <f>IF(PhieuBauCu!$B$2&gt;6,IF(LEN($B1567)=0,"",IF(AND($B1567&gt;0,VALUE(SUBSTITUTE($B1567,"7","0"))=$B1567),1,0)),"")</f>
        <v/>
      </c>
      <c r="K1567" s="5" t="str">
        <f>IF(PhieuBauCu!$B$2&gt;7,IF(LEN($B1567)=0,"",IF(AND($B1567&gt;0,VALUE(SUBSTITUTE($B1567,"8","0"))=$B1567),1,0)),"")</f>
        <v/>
      </c>
      <c r="L1567" s="5" t="str">
        <f>IF(PhieuBauCu!$B$2&gt;8,IF(LEN($B1567)=0,"",IF(AND($B1567&gt;0,VALUE(SUBSTITUTE($B1567,"9","0"))=$B1567),1,0)),"")</f>
        <v/>
      </c>
      <c r="M1567" s="9">
        <f t="shared" si="49"/>
        <v>0</v>
      </c>
      <c r="N1567" s="36">
        <f>IF(AND(M1567&lt;=PhieuBauCu!$B$13,M1567&gt;=1),1,0)</f>
        <v>0</v>
      </c>
    </row>
    <row r="1568" spans="1:14" ht="28.5" customHeight="1">
      <c r="A1568" s="2">
        <v>1563</v>
      </c>
      <c r="B1568" s="3"/>
      <c r="C1568" s="48" t="str">
        <f t="shared" si="48"/>
        <v/>
      </c>
      <c r="D1568" s="5" t="str">
        <f>IF(PhieuBauCu!$B$2&gt;0,IF(LEN($B1568)=0,"",IF(AND($B1568&gt;0,VALUE(SUBSTITUTE($B1568,"1","0"))=$B1568),1,0)),"")</f>
        <v/>
      </c>
      <c r="E1568" s="5" t="str">
        <f>IF(PhieuBauCu!$B$2&gt;1,IF(LEN($B1568)=0,"",IF(AND($B1568&gt;0,VALUE(SUBSTITUTE($B1568,"2","0"))=$B1568),1,0)),"")</f>
        <v/>
      </c>
      <c r="F1568" s="5" t="str">
        <f>IF(PhieuBauCu!$B$2&gt;2,IF(LEN($B1568)=0,"",IF(AND($B1568&gt;0,VALUE(SUBSTITUTE($B1568,"3","0"))=$B1568),1,0)),"")</f>
        <v/>
      </c>
      <c r="G1568" s="5" t="str">
        <f>IF(PhieuBauCu!$B$2&gt;3,IF(LEN($B1568)=0,"",IF(AND($B1568&gt;0,VALUE(SUBSTITUTE($B1568,"4","0"))=$B1568),1,0)),"")</f>
        <v/>
      </c>
      <c r="H1568" s="5" t="str">
        <f>IF(PhieuBauCu!$B$2&gt;4,IF(LEN($B1568)=0,"",IF(AND($B1568&gt;0,VALUE(SUBSTITUTE($B1568,"5","0"))=$B1568),1,0)),"")</f>
        <v/>
      </c>
      <c r="I1568" s="5" t="str">
        <f>IF(PhieuBauCu!$B$2&gt;5,IF(LEN($B1568)=0,"",IF(AND($B1568&gt;0,VALUE(SUBSTITUTE($B1568,"6","0"))=$B1568),1,0)),"")</f>
        <v/>
      </c>
      <c r="J1568" s="5" t="str">
        <f>IF(PhieuBauCu!$B$2&gt;6,IF(LEN($B1568)=0,"",IF(AND($B1568&gt;0,VALUE(SUBSTITUTE($B1568,"7","0"))=$B1568),1,0)),"")</f>
        <v/>
      </c>
      <c r="K1568" s="5" t="str">
        <f>IF(PhieuBauCu!$B$2&gt;7,IF(LEN($B1568)=0,"",IF(AND($B1568&gt;0,VALUE(SUBSTITUTE($B1568,"8","0"))=$B1568),1,0)),"")</f>
        <v/>
      </c>
      <c r="L1568" s="5" t="str">
        <f>IF(PhieuBauCu!$B$2&gt;8,IF(LEN($B1568)=0,"",IF(AND($B1568&gt;0,VALUE(SUBSTITUTE($B1568,"9","0"))=$B1568),1,0)),"")</f>
        <v/>
      </c>
      <c r="M1568" s="9">
        <f t="shared" si="49"/>
        <v>0</v>
      </c>
      <c r="N1568" s="36">
        <f>IF(AND(M1568&lt;=PhieuBauCu!$B$13,M1568&gt;=1),1,0)</f>
        <v>0</v>
      </c>
    </row>
    <row r="1569" spans="1:14" ht="28.5" customHeight="1">
      <c r="A1569" s="2">
        <v>1564</v>
      </c>
      <c r="B1569" s="3"/>
      <c r="C1569" s="48" t="str">
        <f t="shared" si="48"/>
        <v/>
      </c>
      <c r="D1569" s="5" t="str">
        <f>IF(PhieuBauCu!$B$2&gt;0,IF(LEN($B1569)=0,"",IF(AND($B1569&gt;0,VALUE(SUBSTITUTE($B1569,"1","0"))=$B1569),1,0)),"")</f>
        <v/>
      </c>
      <c r="E1569" s="5" t="str">
        <f>IF(PhieuBauCu!$B$2&gt;1,IF(LEN($B1569)=0,"",IF(AND($B1569&gt;0,VALUE(SUBSTITUTE($B1569,"2","0"))=$B1569),1,0)),"")</f>
        <v/>
      </c>
      <c r="F1569" s="5" t="str">
        <f>IF(PhieuBauCu!$B$2&gt;2,IF(LEN($B1569)=0,"",IF(AND($B1569&gt;0,VALUE(SUBSTITUTE($B1569,"3","0"))=$B1569),1,0)),"")</f>
        <v/>
      </c>
      <c r="G1569" s="5" t="str">
        <f>IF(PhieuBauCu!$B$2&gt;3,IF(LEN($B1569)=0,"",IF(AND($B1569&gt;0,VALUE(SUBSTITUTE($B1569,"4","0"))=$B1569),1,0)),"")</f>
        <v/>
      </c>
      <c r="H1569" s="5" t="str">
        <f>IF(PhieuBauCu!$B$2&gt;4,IF(LEN($B1569)=0,"",IF(AND($B1569&gt;0,VALUE(SUBSTITUTE($B1569,"5","0"))=$B1569),1,0)),"")</f>
        <v/>
      </c>
      <c r="I1569" s="5" t="str">
        <f>IF(PhieuBauCu!$B$2&gt;5,IF(LEN($B1569)=0,"",IF(AND($B1569&gt;0,VALUE(SUBSTITUTE($B1569,"6","0"))=$B1569),1,0)),"")</f>
        <v/>
      </c>
      <c r="J1569" s="5" t="str">
        <f>IF(PhieuBauCu!$B$2&gt;6,IF(LEN($B1569)=0,"",IF(AND($B1569&gt;0,VALUE(SUBSTITUTE($B1569,"7","0"))=$B1569),1,0)),"")</f>
        <v/>
      </c>
      <c r="K1569" s="5" t="str">
        <f>IF(PhieuBauCu!$B$2&gt;7,IF(LEN($B1569)=0,"",IF(AND($B1569&gt;0,VALUE(SUBSTITUTE($B1569,"8","0"))=$B1569),1,0)),"")</f>
        <v/>
      </c>
      <c r="L1569" s="5" t="str">
        <f>IF(PhieuBauCu!$B$2&gt;8,IF(LEN($B1569)=0,"",IF(AND($B1569&gt;0,VALUE(SUBSTITUTE($B1569,"9","0"))=$B1569),1,0)),"")</f>
        <v/>
      </c>
      <c r="M1569" s="9">
        <f t="shared" si="49"/>
        <v>0</v>
      </c>
      <c r="N1569" s="36">
        <f>IF(AND(M1569&lt;=PhieuBauCu!$B$13,M1569&gt;=1),1,0)</f>
        <v>0</v>
      </c>
    </row>
    <row r="1570" spans="1:14" ht="28.5" customHeight="1">
      <c r="A1570" s="2">
        <v>1565</v>
      </c>
      <c r="B1570" s="3"/>
      <c r="C1570" s="48" t="str">
        <f t="shared" si="48"/>
        <v/>
      </c>
      <c r="D1570" s="5" t="str">
        <f>IF(PhieuBauCu!$B$2&gt;0,IF(LEN($B1570)=0,"",IF(AND($B1570&gt;0,VALUE(SUBSTITUTE($B1570,"1","0"))=$B1570),1,0)),"")</f>
        <v/>
      </c>
      <c r="E1570" s="5" t="str">
        <f>IF(PhieuBauCu!$B$2&gt;1,IF(LEN($B1570)=0,"",IF(AND($B1570&gt;0,VALUE(SUBSTITUTE($B1570,"2","0"))=$B1570),1,0)),"")</f>
        <v/>
      </c>
      <c r="F1570" s="5" t="str">
        <f>IF(PhieuBauCu!$B$2&gt;2,IF(LEN($B1570)=0,"",IF(AND($B1570&gt;0,VALUE(SUBSTITUTE($B1570,"3","0"))=$B1570),1,0)),"")</f>
        <v/>
      </c>
      <c r="G1570" s="5" t="str">
        <f>IF(PhieuBauCu!$B$2&gt;3,IF(LEN($B1570)=0,"",IF(AND($B1570&gt;0,VALUE(SUBSTITUTE($B1570,"4","0"))=$B1570),1,0)),"")</f>
        <v/>
      </c>
      <c r="H1570" s="5" t="str">
        <f>IF(PhieuBauCu!$B$2&gt;4,IF(LEN($B1570)=0,"",IF(AND($B1570&gt;0,VALUE(SUBSTITUTE($B1570,"5","0"))=$B1570),1,0)),"")</f>
        <v/>
      </c>
      <c r="I1570" s="5" t="str">
        <f>IF(PhieuBauCu!$B$2&gt;5,IF(LEN($B1570)=0,"",IF(AND($B1570&gt;0,VALUE(SUBSTITUTE($B1570,"6","0"))=$B1570),1,0)),"")</f>
        <v/>
      </c>
      <c r="J1570" s="5" t="str">
        <f>IF(PhieuBauCu!$B$2&gt;6,IF(LEN($B1570)=0,"",IF(AND($B1570&gt;0,VALUE(SUBSTITUTE($B1570,"7","0"))=$B1570),1,0)),"")</f>
        <v/>
      </c>
      <c r="K1570" s="5" t="str">
        <f>IF(PhieuBauCu!$B$2&gt;7,IF(LEN($B1570)=0,"",IF(AND($B1570&gt;0,VALUE(SUBSTITUTE($B1570,"8","0"))=$B1570),1,0)),"")</f>
        <v/>
      </c>
      <c r="L1570" s="5" t="str">
        <f>IF(PhieuBauCu!$B$2&gt;8,IF(LEN($B1570)=0,"",IF(AND($B1570&gt;0,VALUE(SUBSTITUTE($B1570,"9","0"))=$B1570),1,0)),"")</f>
        <v/>
      </c>
      <c r="M1570" s="9">
        <f t="shared" si="49"/>
        <v>0</v>
      </c>
      <c r="N1570" s="36">
        <f>IF(AND(M1570&lt;=PhieuBauCu!$B$13,M1570&gt;=1),1,0)</f>
        <v>0</v>
      </c>
    </row>
    <row r="1571" spans="1:14" ht="28.5" customHeight="1">
      <c r="A1571" s="2">
        <v>1566</v>
      </c>
      <c r="B1571" s="3"/>
      <c r="C1571" s="48" t="str">
        <f t="shared" si="48"/>
        <v/>
      </c>
      <c r="D1571" s="5" t="str">
        <f>IF(PhieuBauCu!$B$2&gt;0,IF(LEN($B1571)=0,"",IF(AND($B1571&gt;0,VALUE(SUBSTITUTE($B1571,"1","0"))=$B1571),1,0)),"")</f>
        <v/>
      </c>
      <c r="E1571" s="5" t="str">
        <f>IF(PhieuBauCu!$B$2&gt;1,IF(LEN($B1571)=0,"",IF(AND($B1571&gt;0,VALUE(SUBSTITUTE($B1571,"2","0"))=$B1571),1,0)),"")</f>
        <v/>
      </c>
      <c r="F1571" s="5" t="str">
        <f>IF(PhieuBauCu!$B$2&gt;2,IF(LEN($B1571)=0,"",IF(AND($B1571&gt;0,VALUE(SUBSTITUTE($B1571,"3","0"))=$B1571),1,0)),"")</f>
        <v/>
      </c>
      <c r="G1571" s="5" t="str">
        <f>IF(PhieuBauCu!$B$2&gt;3,IF(LEN($B1571)=0,"",IF(AND($B1571&gt;0,VALUE(SUBSTITUTE($B1571,"4","0"))=$B1571),1,0)),"")</f>
        <v/>
      </c>
      <c r="H1571" s="5" t="str">
        <f>IF(PhieuBauCu!$B$2&gt;4,IF(LEN($B1571)=0,"",IF(AND($B1571&gt;0,VALUE(SUBSTITUTE($B1571,"5","0"))=$B1571),1,0)),"")</f>
        <v/>
      </c>
      <c r="I1571" s="5" t="str">
        <f>IF(PhieuBauCu!$B$2&gt;5,IF(LEN($B1571)=0,"",IF(AND($B1571&gt;0,VALUE(SUBSTITUTE($B1571,"6","0"))=$B1571),1,0)),"")</f>
        <v/>
      </c>
      <c r="J1571" s="5" t="str">
        <f>IF(PhieuBauCu!$B$2&gt;6,IF(LEN($B1571)=0,"",IF(AND($B1571&gt;0,VALUE(SUBSTITUTE($B1571,"7","0"))=$B1571),1,0)),"")</f>
        <v/>
      </c>
      <c r="K1571" s="5" t="str">
        <f>IF(PhieuBauCu!$B$2&gt;7,IF(LEN($B1571)=0,"",IF(AND($B1571&gt;0,VALUE(SUBSTITUTE($B1571,"8","0"))=$B1571),1,0)),"")</f>
        <v/>
      </c>
      <c r="L1571" s="5" t="str">
        <f>IF(PhieuBauCu!$B$2&gt;8,IF(LEN($B1571)=0,"",IF(AND($B1571&gt;0,VALUE(SUBSTITUTE($B1571,"9","0"))=$B1571),1,0)),"")</f>
        <v/>
      </c>
      <c r="M1571" s="9">
        <f t="shared" si="49"/>
        <v>0</v>
      </c>
      <c r="N1571" s="36">
        <f>IF(AND(M1571&lt;=PhieuBauCu!$B$13,M1571&gt;=1),1,0)</f>
        <v>0</v>
      </c>
    </row>
    <row r="1572" spans="1:14" ht="28.5" customHeight="1">
      <c r="A1572" s="2">
        <v>1567</v>
      </c>
      <c r="B1572" s="3"/>
      <c r="C1572" s="48" t="str">
        <f t="shared" si="48"/>
        <v/>
      </c>
      <c r="D1572" s="5" t="str">
        <f>IF(PhieuBauCu!$B$2&gt;0,IF(LEN($B1572)=0,"",IF(AND($B1572&gt;0,VALUE(SUBSTITUTE($B1572,"1","0"))=$B1572),1,0)),"")</f>
        <v/>
      </c>
      <c r="E1572" s="5" t="str">
        <f>IF(PhieuBauCu!$B$2&gt;1,IF(LEN($B1572)=0,"",IF(AND($B1572&gt;0,VALUE(SUBSTITUTE($B1572,"2","0"))=$B1572),1,0)),"")</f>
        <v/>
      </c>
      <c r="F1572" s="5" t="str">
        <f>IF(PhieuBauCu!$B$2&gt;2,IF(LEN($B1572)=0,"",IF(AND($B1572&gt;0,VALUE(SUBSTITUTE($B1572,"3","0"))=$B1572),1,0)),"")</f>
        <v/>
      </c>
      <c r="G1572" s="5" t="str">
        <f>IF(PhieuBauCu!$B$2&gt;3,IF(LEN($B1572)=0,"",IF(AND($B1572&gt;0,VALUE(SUBSTITUTE($B1572,"4","0"))=$B1572),1,0)),"")</f>
        <v/>
      </c>
      <c r="H1572" s="5" t="str">
        <f>IF(PhieuBauCu!$B$2&gt;4,IF(LEN($B1572)=0,"",IF(AND($B1572&gt;0,VALUE(SUBSTITUTE($B1572,"5","0"))=$B1572),1,0)),"")</f>
        <v/>
      </c>
      <c r="I1572" s="5" t="str">
        <f>IF(PhieuBauCu!$B$2&gt;5,IF(LEN($B1572)=0,"",IF(AND($B1572&gt;0,VALUE(SUBSTITUTE($B1572,"6","0"))=$B1572),1,0)),"")</f>
        <v/>
      </c>
      <c r="J1572" s="5" t="str">
        <f>IF(PhieuBauCu!$B$2&gt;6,IF(LEN($B1572)=0,"",IF(AND($B1572&gt;0,VALUE(SUBSTITUTE($B1572,"7","0"))=$B1572),1,0)),"")</f>
        <v/>
      </c>
      <c r="K1572" s="5" t="str">
        <f>IF(PhieuBauCu!$B$2&gt;7,IF(LEN($B1572)=0,"",IF(AND($B1572&gt;0,VALUE(SUBSTITUTE($B1572,"8","0"))=$B1572),1,0)),"")</f>
        <v/>
      </c>
      <c r="L1572" s="5" t="str">
        <f>IF(PhieuBauCu!$B$2&gt;8,IF(LEN($B1572)=0,"",IF(AND($B1572&gt;0,VALUE(SUBSTITUTE($B1572,"9","0"))=$B1572),1,0)),"")</f>
        <v/>
      </c>
      <c r="M1572" s="9">
        <f t="shared" si="49"/>
        <v>0</v>
      </c>
      <c r="N1572" s="36">
        <f>IF(AND(M1572&lt;=PhieuBauCu!$B$13,M1572&gt;=1),1,0)</f>
        <v>0</v>
      </c>
    </row>
    <row r="1573" spans="1:14" ht="28.5" customHeight="1">
      <c r="A1573" s="2">
        <v>1568</v>
      </c>
      <c r="B1573" s="3"/>
      <c r="C1573" s="48" t="str">
        <f t="shared" si="48"/>
        <v/>
      </c>
      <c r="D1573" s="5" t="str">
        <f>IF(PhieuBauCu!$B$2&gt;0,IF(LEN($B1573)=0,"",IF(AND($B1573&gt;0,VALUE(SUBSTITUTE($B1573,"1","0"))=$B1573),1,0)),"")</f>
        <v/>
      </c>
      <c r="E1573" s="5" t="str">
        <f>IF(PhieuBauCu!$B$2&gt;1,IF(LEN($B1573)=0,"",IF(AND($B1573&gt;0,VALUE(SUBSTITUTE($B1573,"2","0"))=$B1573),1,0)),"")</f>
        <v/>
      </c>
      <c r="F1573" s="5" t="str">
        <f>IF(PhieuBauCu!$B$2&gt;2,IF(LEN($B1573)=0,"",IF(AND($B1573&gt;0,VALUE(SUBSTITUTE($B1573,"3","0"))=$B1573),1,0)),"")</f>
        <v/>
      </c>
      <c r="G1573" s="5" t="str">
        <f>IF(PhieuBauCu!$B$2&gt;3,IF(LEN($B1573)=0,"",IF(AND($B1573&gt;0,VALUE(SUBSTITUTE($B1573,"4","0"))=$B1573),1,0)),"")</f>
        <v/>
      </c>
      <c r="H1573" s="5" t="str">
        <f>IF(PhieuBauCu!$B$2&gt;4,IF(LEN($B1573)=0,"",IF(AND($B1573&gt;0,VALUE(SUBSTITUTE($B1573,"5","0"))=$B1573),1,0)),"")</f>
        <v/>
      </c>
      <c r="I1573" s="5" t="str">
        <f>IF(PhieuBauCu!$B$2&gt;5,IF(LEN($B1573)=0,"",IF(AND($B1573&gt;0,VALUE(SUBSTITUTE($B1573,"6","0"))=$B1573),1,0)),"")</f>
        <v/>
      </c>
      <c r="J1573" s="5" t="str">
        <f>IF(PhieuBauCu!$B$2&gt;6,IF(LEN($B1573)=0,"",IF(AND($B1573&gt;0,VALUE(SUBSTITUTE($B1573,"7","0"))=$B1573),1,0)),"")</f>
        <v/>
      </c>
      <c r="K1573" s="5" t="str">
        <f>IF(PhieuBauCu!$B$2&gt;7,IF(LEN($B1573)=0,"",IF(AND($B1573&gt;0,VALUE(SUBSTITUTE($B1573,"8","0"))=$B1573),1,0)),"")</f>
        <v/>
      </c>
      <c r="L1573" s="5" t="str">
        <f>IF(PhieuBauCu!$B$2&gt;8,IF(LEN($B1573)=0,"",IF(AND($B1573&gt;0,VALUE(SUBSTITUTE($B1573,"9","0"))=$B1573),1,0)),"")</f>
        <v/>
      </c>
      <c r="M1573" s="9">
        <f t="shared" si="49"/>
        <v>0</v>
      </c>
      <c r="N1573" s="36">
        <f>IF(AND(M1573&lt;=PhieuBauCu!$B$13,M1573&gt;=1),1,0)</f>
        <v>0</v>
      </c>
    </row>
    <row r="1574" spans="1:14" ht="28.5" customHeight="1">
      <c r="A1574" s="2">
        <v>1569</v>
      </c>
      <c r="B1574" s="3"/>
      <c r="C1574" s="48" t="str">
        <f t="shared" si="48"/>
        <v/>
      </c>
      <c r="D1574" s="5" t="str">
        <f>IF(PhieuBauCu!$B$2&gt;0,IF(LEN($B1574)=0,"",IF(AND($B1574&gt;0,VALUE(SUBSTITUTE($B1574,"1","0"))=$B1574),1,0)),"")</f>
        <v/>
      </c>
      <c r="E1574" s="5" t="str">
        <f>IF(PhieuBauCu!$B$2&gt;1,IF(LEN($B1574)=0,"",IF(AND($B1574&gt;0,VALUE(SUBSTITUTE($B1574,"2","0"))=$B1574),1,0)),"")</f>
        <v/>
      </c>
      <c r="F1574" s="5" t="str">
        <f>IF(PhieuBauCu!$B$2&gt;2,IF(LEN($B1574)=0,"",IF(AND($B1574&gt;0,VALUE(SUBSTITUTE($B1574,"3","0"))=$B1574),1,0)),"")</f>
        <v/>
      </c>
      <c r="G1574" s="5" t="str">
        <f>IF(PhieuBauCu!$B$2&gt;3,IF(LEN($B1574)=0,"",IF(AND($B1574&gt;0,VALUE(SUBSTITUTE($B1574,"4","0"))=$B1574),1,0)),"")</f>
        <v/>
      </c>
      <c r="H1574" s="5" t="str">
        <f>IF(PhieuBauCu!$B$2&gt;4,IF(LEN($B1574)=0,"",IF(AND($B1574&gt;0,VALUE(SUBSTITUTE($B1574,"5","0"))=$B1574),1,0)),"")</f>
        <v/>
      </c>
      <c r="I1574" s="5" t="str">
        <f>IF(PhieuBauCu!$B$2&gt;5,IF(LEN($B1574)=0,"",IF(AND($B1574&gt;0,VALUE(SUBSTITUTE($B1574,"6","0"))=$B1574),1,0)),"")</f>
        <v/>
      </c>
      <c r="J1574" s="5" t="str">
        <f>IF(PhieuBauCu!$B$2&gt;6,IF(LEN($B1574)=0,"",IF(AND($B1574&gt;0,VALUE(SUBSTITUTE($B1574,"7","0"))=$B1574),1,0)),"")</f>
        <v/>
      </c>
      <c r="K1574" s="5" t="str">
        <f>IF(PhieuBauCu!$B$2&gt;7,IF(LEN($B1574)=0,"",IF(AND($B1574&gt;0,VALUE(SUBSTITUTE($B1574,"8","0"))=$B1574),1,0)),"")</f>
        <v/>
      </c>
      <c r="L1574" s="5" t="str">
        <f>IF(PhieuBauCu!$B$2&gt;8,IF(LEN($B1574)=0,"",IF(AND($B1574&gt;0,VALUE(SUBSTITUTE($B1574,"9","0"))=$B1574),1,0)),"")</f>
        <v/>
      </c>
      <c r="M1574" s="9">
        <f t="shared" si="49"/>
        <v>0</v>
      </c>
      <c r="N1574" s="36">
        <f>IF(AND(M1574&lt;=PhieuBauCu!$B$13,M1574&gt;=1),1,0)</f>
        <v>0</v>
      </c>
    </row>
    <row r="1575" spans="1:14" ht="28.5" customHeight="1">
      <c r="A1575" s="2">
        <v>1570</v>
      </c>
      <c r="B1575" s="3"/>
      <c r="C1575" s="48" t="str">
        <f t="shared" si="48"/>
        <v/>
      </c>
      <c r="D1575" s="5" t="str">
        <f>IF(PhieuBauCu!$B$2&gt;0,IF(LEN($B1575)=0,"",IF(AND($B1575&gt;0,VALUE(SUBSTITUTE($B1575,"1","0"))=$B1575),1,0)),"")</f>
        <v/>
      </c>
      <c r="E1575" s="5" t="str">
        <f>IF(PhieuBauCu!$B$2&gt;1,IF(LEN($B1575)=0,"",IF(AND($B1575&gt;0,VALUE(SUBSTITUTE($B1575,"2","0"))=$B1575),1,0)),"")</f>
        <v/>
      </c>
      <c r="F1575" s="5" t="str">
        <f>IF(PhieuBauCu!$B$2&gt;2,IF(LEN($B1575)=0,"",IF(AND($B1575&gt;0,VALUE(SUBSTITUTE($B1575,"3","0"))=$B1575),1,0)),"")</f>
        <v/>
      </c>
      <c r="G1575" s="5" t="str">
        <f>IF(PhieuBauCu!$B$2&gt;3,IF(LEN($B1575)=0,"",IF(AND($B1575&gt;0,VALUE(SUBSTITUTE($B1575,"4","0"))=$B1575),1,0)),"")</f>
        <v/>
      </c>
      <c r="H1575" s="5" t="str">
        <f>IF(PhieuBauCu!$B$2&gt;4,IF(LEN($B1575)=0,"",IF(AND($B1575&gt;0,VALUE(SUBSTITUTE($B1575,"5","0"))=$B1575),1,0)),"")</f>
        <v/>
      </c>
      <c r="I1575" s="5" t="str">
        <f>IF(PhieuBauCu!$B$2&gt;5,IF(LEN($B1575)=0,"",IF(AND($B1575&gt;0,VALUE(SUBSTITUTE($B1575,"6","0"))=$B1575),1,0)),"")</f>
        <v/>
      </c>
      <c r="J1575" s="5" t="str">
        <f>IF(PhieuBauCu!$B$2&gt;6,IF(LEN($B1575)=0,"",IF(AND($B1575&gt;0,VALUE(SUBSTITUTE($B1575,"7","0"))=$B1575),1,0)),"")</f>
        <v/>
      </c>
      <c r="K1575" s="5" t="str">
        <f>IF(PhieuBauCu!$B$2&gt;7,IF(LEN($B1575)=0,"",IF(AND($B1575&gt;0,VALUE(SUBSTITUTE($B1575,"8","0"))=$B1575),1,0)),"")</f>
        <v/>
      </c>
      <c r="L1575" s="5" t="str">
        <f>IF(PhieuBauCu!$B$2&gt;8,IF(LEN($B1575)=0,"",IF(AND($B1575&gt;0,VALUE(SUBSTITUTE($B1575,"9","0"))=$B1575),1,0)),"")</f>
        <v/>
      </c>
      <c r="M1575" s="9">
        <f t="shared" si="49"/>
        <v>0</v>
      </c>
      <c r="N1575" s="36">
        <f>IF(AND(M1575&lt;=PhieuBauCu!$B$13,M1575&gt;=1),1,0)</f>
        <v>0</v>
      </c>
    </row>
    <row r="1576" spans="1:14" ht="28.5" customHeight="1">
      <c r="A1576" s="2">
        <v>1571</v>
      </c>
      <c r="B1576" s="3"/>
      <c r="C1576" s="48" t="str">
        <f t="shared" si="48"/>
        <v/>
      </c>
      <c r="D1576" s="5" t="str">
        <f>IF(PhieuBauCu!$B$2&gt;0,IF(LEN($B1576)=0,"",IF(AND($B1576&gt;0,VALUE(SUBSTITUTE($B1576,"1","0"))=$B1576),1,0)),"")</f>
        <v/>
      </c>
      <c r="E1576" s="5" t="str">
        <f>IF(PhieuBauCu!$B$2&gt;1,IF(LEN($B1576)=0,"",IF(AND($B1576&gt;0,VALUE(SUBSTITUTE($B1576,"2","0"))=$B1576),1,0)),"")</f>
        <v/>
      </c>
      <c r="F1576" s="5" t="str">
        <f>IF(PhieuBauCu!$B$2&gt;2,IF(LEN($B1576)=0,"",IF(AND($B1576&gt;0,VALUE(SUBSTITUTE($B1576,"3","0"))=$B1576),1,0)),"")</f>
        <v/>
      </c>
      <c r="G1576" s="5" t="str">
        <f>IF(PhieuBauCu!$B$2&gt;3,IF(LEN($B1576)=0,"",IF(AND($B1576&gt;0,VALUE(SUBSTITUTE($B1576,"4","0"))=$B1576),1,0)),"")</f>
        <v/>
      </c>
      <c r="H1576" s="5" t="str">
        <f>IF(PhieuBauCu!$B$2&gt;4,IF(LEN($B1576)=0,"",IF(AND($B1576&gt;0,VALUE(SUBSTITUTE($B1576,"5","0"))=$B1576),1,0)),"")</f>
        <v/>
      </c>
      <c r="I1576" s="5" t="str">
        <f>IF(PhieuBauCu!$B$2&gt;5,IF(LEN($B1576)=0,"",IF(AND($B1576&gt;0,VALUE(SUBSTITUTE($B1576,"6","0"))=$B1576),1,0)),"")</f>
        <v/>
      </c>
      <c r="J1576" s="5" t="str">
        <f>IF(PhieuBauCu!$B$2&gt;6,IF(LEN($B1576)=0,"",IF(AND($B1576&gt;0,VALUE(SUBSTITUTE($B1576,"7","0"))=$B1576),1,0)),"")</f>
        <v/>
      </c>
      <c r="K1576" s="5" t="str">
        <f>IF(PhieuBauCu!$B$2&gt;7,IF(LEN($B1576)=0,"",IF(AND($B1576&gt;0,VALUE(SUBSTITUTE($B1576,"8","0"))=$B1576),1,0)),"")</f>
        <v/>
      </c>
      <c r="L1576" s="5" t="str">
        <f>IF(PhieuBauCu!$B$2&gt;8,IF(LEN($B1576)=0,"",IF(AND($B1576&gt;0,VALUE(SUBSTITUTE($B1576,"9","0"))=$B1576),1,0)),"")</f>
        <v/>
      </c>
      <c r="M1576" s="9">
        <f t="shared" si="49"/>
        <v>0</v>
      </c>
      <c r="N1576" s="36">
        <f>IF(AND(M1576&lt;=PhieuBauCu!$B$13,M1576&gt;=1),1,0)</f>
        <v>0</v>
      </c>
    </row>
    <row r="1577" spans="1:14" ht="28.5" customHeight="1">
      <c r="A1577" s="2">
        <v>1572</v>
      </c>
      <c r="B1577" s="3"/>
      <c r="C1577" s="48" t="str">
        <f t="shared" si="48"/>
        <v/>
      </c>
      <c r="D1577" s="5" t="str">
        <f>IF(PhieuBauCu!$B$2&gt;0,IF(LEN($B1577)=0,"",IF(AND($B1577&gt;0,VALUE(SUBSTITUTE($B1577,"1","0"))=$B1577),1,0)),"")</f>
        <v/>
      </c>
      <c r="E1577" s="5" t="str">
        <f>IF(PhieuBauCu!$B$2&gt;1,IF(LEN($B1577)=0,"",IF(AND($B1577&gt;0,VALUE(SUBSTITUTE($B1577,"2","0"))=$B1577),1,0)),"")</f>
        <v/>
      </c>
      <c r="F1577" s="5" t="str">
        <f>IF(PhieuBauCu!$B$2&gt;2,IF(LEN($B1577)=0,"",IF(AND($B1577&gt;0,VALUE(SUBSTITUTE($B1577,"3","0"))=$B1577),1,0)),"")</f>
        <v/>
      </c>
      <c r="G1577" s="5" t="str">
        <f>IF(PhieuBauCu!$B$2&gt;3,IF(LEN($B1577)=0,"",IF(AND($B1577&gt;0,VALUE(SUBSTITUTE($B1577,"4","0"))=$B1577),1,0)),"")</f>
        <v/>
      </c>
      <c r="H1577" s="5" t="str">
        <f>IF(PhieuBauCu!$B$2&gt;4,IF(LEN($B1577)=0,"",IF(AND($B1577&gt;0,VALUE(SUBSTITUTE($B1577,"5","0"))=$B1577),1,0)),"")</f>
        <v/>
      </c>
      <c r="I1577" s="5" t="str">
        <f>IF(PhieuBauCu!$B$2&gt;5,IF(LEN($B1577)=0,"",IF(AND($B1577&gt;0,VALUE(SUBSTITUTE($B1577,"6","0"))=$B1577),1,0)),"")</f>
        <v/>
      </c>
      <c r="J1577" s="5" t="str">
        <f>IF(PhieuBauCu!$B$2&gt;6,IF(LEN($B1577)=0,"",IF(AND($B1577&gt;0,VALUE(SUBSTITUTE($B1577,"7","0"))=$B1577),1,0)),"")</f>
        <v/>
      </c>
      <c r="K1577" s="5" t="str">
        <f>IF(PhieuBauCu!$B$2&gt;7,IF(LEN($B1577)=0,"",IF(AND($B1577&gt;0,VALUE(SUBSTITUTE($B1577,"8","0"))=$B1577),1,0)),"")</f>
        <v/>
      </c>
      <c r="L1577" s="5" t="str">
        <f>IF(PhieuBauCu!$B$2&gt;8,IF(LEN($B1577)=0,"",IF(AND($B1577&gt;0,VALUE(SUBSTITUTE($B1577,"9","0"))=$B1577),1,0)),"")</f>
        <v/>
      </c>
      <c r="M1577" s="9">
        <f t="shared" si="49"/>
        <v>0</v>
      </c>
      <c r="N1577" s="36">
        <f>IF(AND(M1577&lt;=PhieuBauCu!$B$13,M1577&gt;=1),1,0)</f>
        <v>0</v>
      </c>
    </row>
    <row r="1578" spans="1:14" ht="28.5" customHeight="1">
      <c r="A1578" s="2">
        <v>1573</v>
      </c>
      <c r="B1578" s="3"/>
      <c r="C1578" s="48" t="str">
        <f t="shared" si="48"/>
        <v/>
      </c>
      <c r="D1578" s="5" t="str">
        <f>IF(PhieuBauCu!$B$2&gt;0,IF(LEN($B1578)=0,"",IF(AND($B1578&gt;0,VALUE(SUBSTITUTE($B1578,"1","0"))=$B1578),1,0)),"")</f>
        <v/>
      </c>
      <c r="E1578" s="5" t="str">
        <f>IF(PhieuBauCu!$B$2&gt;1,IF(LEN($B1578)=0,"",IF(AND($B1578&gt;0,VALUE(SUBSTITUTE($B1578,"2","0"))=$B1578),1,0)),"")</f>
        <v/>
      </c>
      <c r="F1578" s="5" t="str">
        <f>IF(PhieuBauCu!$B$2&gt;2,IF(LEN($B1578)=0,"",IF(AND($B1578&gt;0,VALUE(SUBSTITUTE($B1578,"3","0"))=$B1578),1,0)),"")</f>
        <v/>
      </c>
      <c r="G1578" s="5" t="str">
        <f>IF(PhieuBauCu!$B$2&gt;3,IF(LEN($B1578)=0,"",IF(AND($B1578&gt;0,VALUE(SUBSTITUTE($B1578,"4","0"))=$B1578),1,0)),"")</f>
        <v/>
      </c>
      <c r="H1578" s="5" t="str">
        <f>IF(PhieuBauCu!$B$2&gt;4,IF(LEN($B1578)=0,"",IF(AND($B1578&gt;0,VALUE(SUBSTITUTE($B1578,"5","0"))=$B1578),1,0)),"")</f>
        <v/>
      </c>
      <c r="I1578" s="5" t="str">
        <f>IF(PhieuBauCu!$B$2&gt;5,IF(LEN($B1578)=0,"",IF(AND($B1578&gt;0,VALUE(SUBSTITUTE($B1578,"6","0"))=$B1578),1,0)),"")</f>
        <v/>
      </c>
      <c r="J1578" s="5" t="str">
        <f>IF(PhieuBauCu!$B$2&gt;6,IF(LEN($B1578)=0,"",IF(AND($B1578&gt;0,VALUE(SUBSTITUTE($B1578,"7","0"))=$B1578),1,0)),"")</f>
        <v/>
      </c>
      <c r="K1578" s="5" t="str">
        <f>IF(PhieuBauCu!$B$2&gt;7,IF(LEN($B1578)=0,"",IF(AND($B1578&gt;0,VALUE(SUBSTITUTE($B1578,"8","0"))=$B1578),1,0)),"")</f>
        <v/>
      </c>
      <c r="L1578" s="5" t="str">
        <f>IF(PhieuBauCu!$B$2&gt;8,IF(LEN($B1578)=0,"",IF(AND($B1578&gt;0,VALUE(SUBSTITUTE($B1578,"9","0"))=$B1578),1,0)),"")</f>
        <v/>
      </c>
      <c r="M1578" s="9">
        <f t="shared" si="49"/>
        <v>0</v>
      </c>
      <c r="N1578" s="36">
        <f>IF(AND(M1578&lt;=PhieuBauCu!$B$13,M1578&gt;=1),1,0)</f>
        <v>0</v>
      </c>
    </row>
    <row r="1579" spans="1:14" ht="28.5" customHeight="1">
      <c r="A1579" s="2">
        <v>1574</v>
      </c>
      <c r="B1579" s="3"/>
      <c r="C1579" s="48" t="str">
        <f t="shared" si="48"/>
        <v/>
      </c>
      <c r="D1579" s="5" t="str">
        <f>IF(PhieuBauCu!$B$2&gt;0,IF(LEN($B1579)=0,"",IF(AND($B1579&gt;0,VALUE(SUBSTITUTE($B1579,"1","0"))=$B1579),1,0)),"")</f>
        <v/>
      </c>
      <c r="E1579" s="5" t="str">
        <f>IF(PhieuBauCu!$B$2&gt;1,IF(LEN($B1579)=0,"",IF(AND($B1579&gt;0,VALUE(SUBSTITUTE($B1579,"2","0"))=$B1579),1,0)),"")</f>
        <v/>
      </c>
      <c r="F1579" s="5" t="str">
        <f>IF(PhieuBauCu!$B$2&gt;2,IF(LEN($B1579)=0,"",IF(AND($B1579&gt;0,VALUE(SUBSTITUTE($B1579,"3","0"))=$B1579),1,0)),"")</f>
        <v/>
      </c>
      <c r="G1579" s="5" t="str">
        <f>IF(PhieuBauCu!$B$2&gt;3,IF(LEN($B1579)=0,"",IF(AND($B1579&gt;0,VALUE(SUBSTITUTE($B1579,"4","0"))=$B1579),1,0)),"")</f>
        <v/>
      </c>
      <c r="H1579" s="5" t="str">
        <f>IF(PhieuBauCu!$B$2&gt;4,IF(LEN($B1579)=0,"",IF(AND($B1579&gt;0,VALUE(SUBSTITUTE($B1579,"5","0"))=$B1579),1,0)),"")</f>
        <v/>
      </c>
      <c r="I1579" s="5" t="str">
        <f>IF(PhieuBauCu!$B$2&gt;5,IF(LEN($B1579)=0,"",IF(AND($B1579&gt;0,VALUE(SUBSTITUTE($B1579,"6","0"))=$B1579),1,0)),"")</f>
        <v/>
      </c>
      <c r="J1579" s="5" t="str">
        <f>IF(PhieuBauCu!$B$2&gt;6,IF(LEN($B1579)=0,"",IF(AND($B1579&gt;0,VALUE(SUBSTITUTE($B1579,"7","0"))=$B1579),1,0)),"")</f>
        <v/>
      </c>
      <c r="K1579" s="5" t="str">
        <f>IF(PhieuBauCu!$B$2&gt;7,IF(LEN($B1579)=0,"",IF(AND($B1579&gt;0,VALUE(SUBSTITUTE($B1579,"8","0"))=$B1579),1,0)),"")</f>
        <v/>
      </c>
      <c r="L1579" s="5" t="str">
        <f>IF(PhieuBauCu!$B$2&gt;8,IF(LEN($B1579)=0,"",IF(AND($B1579&gt;0,VALUE(SUBSTITUTE($B1579,"9","0"))=$B1579),1,0)),"")</f>
        <v/>
      </c>
      <c r="M1579" s="9">
        <f t="shared" si="49"/>
        <v>0</v>
      </c>
      <c r="N1579" s="36">
        <f>IF(AND(M1579&lt;=PhieuBauCu!$B$13,M1579&gt;=1),1,0)</f>
        <v>0</v>
      </c>
    </row>
    <row r="1580" spans="1:14" ht="28.5" customHeight="1">
      <c r="A1580" s="2">
        <v>1575</v>
      </c>
      <c r="B1580" s="3"/>
      <c r="C1580" s="48" t="str">
        <f t="shared" si="48"/>
        <v/>
      </c>
      <c r="D1580" s="5" t="str">
        <f>IF(PhieuBauCu!$B$2&gt;0,IF(LEN($B1580)=0,"",IF(AND($B1580&gt;0,VALUE(SUBSTITUTE($B1580,"1","0"))=$B1580),1,0)),"")</f>
        <v/>
      </c>
      <c r="E1580" s="5" t="str">
        <f>IF(PhieuBauCu!$B$2&gt;1,IF(LEN($B1580)=0,"",IF(AND($B1580&gt;0,VALUE(SUBSTITUTE($B1580,"2","0"))=$B1580),1,0)),"")</f>
        <v/>
      </c>
      <c r="F1580" s="5" t="str">
        <f>IF(PhieuBauCu!$B$2&gt;2,IF(LEN($B1580)=0,"",IF(AND($B1580&gt;0,VALUE(SUBSTITUTE($B1580,"3","0"))=$B1580),1,0)),"")</f>
        <v/>
      </c>
      <c r="G1580" s="5" t="str">
        <f>IF(PhieuBauCu!$B$2&gt;3,IF(LEN($B1580)=0,"",IF(AND($B1580&gt;0,VALUE(SUBSTITUTE($B1580,"4","0"))=$B1580),1,0)),"")</f>
        <v/>
      </c>
      <c r="H1580" s="5" t="str">
        <f>IF(PhieuBauCu!$B$2&gt;4,IF(LEN($B1580)=0,"",IF(AND($B1580&gt;0,VALUE(SUBSTITUTE($B1580,"5","0"))=$B1580),1,0)),"")</f>
        <v/>
      </c>
      <c r="I1580" s="5" t="str">
        <f>IF(PhieuBauCu!$B$2&gt;5,IF(LEN($B1580)=0,"",IF(AND($B1580&gt;0,VALUE(SUBSTITUTE($B1580,"6","0"))=$B1580),1,0)),"")</f>
        <v/>
      </c>
      <c r="J1580" s="5" t="str">
        <f>IF(PhieuBauCu!$B$2&gt;6,IF(LEN($B1580)=0,"",IF(AND($B1580&gt;0,VALUE(SUBSTITUTE($B1580,"7","0"))=$B1580),1,0)),"")</f>
        <v/>
      </c>
      <c r="K1580" s="5" t="str">
        <f>IF(PhieuBauCu!$B$2&gt;7,IF(LEN($B1580)=0,"",IF(AND($B1580&gt;0,VALUE(SUBSTITUTE($B1580,"8","0"))=$B1580),1,0)),"")</f>
        <v/>
      </c>
      <c r="L1580" s="5" t="str">
        <f>IF(PhieuBauCu!$B$2&gt;8,IF(LEN($B1580)=0,"",IF(AND($B1580&gt;0,VALUE(SUBSTITUTE($B1580,"9","0"))=$B1580),1,0)),"")</f>
        <v/>
      </c>
      <c r="M1580" s="9">
        <f t="shared" si="49"/>
        <v>0</v>
      </c>
      <c r="N1580" s="36">
        <f>IF(AND(M1580&lt;=PhieuBauCu!$B$13,M1580&gt;=1),1,0)</f>
        <v>0</v>
      </c>
    </row>
    <row r="1581" spans="1:14" ht="28.5" customHeight="1">
      <c r="A1581" s="2">
        <v>1576</v>
      </c>
      <c r="B1581" s="3"/>
      <c r="C1581" s="48" t="str">
        <f t="shared" si="48"/>
        <v/>
      </c>
      <c r="D1581" s="5" t="str">
        <f>IF(PhieuBauCu!$B$2&gt;0,IF(LEN($B1581)=0,"",IF(AND($B1581&gt;0,VALUE(SUBSTITUTE($B1581,"1","0"))=$B1581),1,0)),"")</f>
        <v/>
      </c>
      <c r="E1581" s="5" t="str">
        <f>IF(PhieuBauCu!$B$2&gt;1,IF(LEN($B1581)=0,"",IF(AND($B1581&gt;0,VALUE(SUBSTITUTE($B1581,"2","0"))=$B1581),1,0)),"")</f>
        <v/>
      </c>
      <c r="F1581" s="5" t="str">
        <f>IF(PhieuBauCu!$B$2&gt;2,IF(LEN($B1581)=0,"",IF(AND($B1581&gt;0,VALUE(SUBSTITUTE($B1581,"3","0"))=$B1581),1,0)),"")</f>
        <v/>
      </c>
      <c r="G1581" s="5" t="str">
        <f>IF(PhieuBauCu!$B$2&gt;3,IF(LEN($B1581)=0,"",IF(AND($B1581&gt;0,VALUE(SUBSTITUTE($B1581,"4","0"))=$B1581),1,0)),"")</f>
        <v/>
      </c>
      <c r="H1581" s="5" t="str">
        <f>IF(PhieuBauCu!$B$2&gt;4,IF(LEN($B1581)=0,"",IF(AND($B1581&gt;0,VALUE(SUBSTITUTE($B1581,"5","0"))=$B1581),1,0)),"")</f>
        <v/>
      </c>
      <c r="I1581" s="5" t="str">
        <f>IF(PhieuBauCu!$B$2&gt;5,IF(LEN($B1581)=0,"",IF(AND($B1581&gt;0,VALUE(SUBSTITUTE($B1581,"6","0"))=$B1581),1,0)),"")</f>
        <v/>
      </c>
      <c r="J1581" s="5" t="str">
        <f>IF(PhieuBauCu!$B$2&gt;6,IF(LEN($B1581)=0,"",IF(AND($B1581&gt;0,VALUE(SUBSTITUTE($B1581,"7","0"))=$B1581),1,0)),"")</f>
        <v/>
      </c>
      <c r="K1581" s="5" t="str">
        <f>IF(PhieuBauCu!$B$2&gt;7,IF(LEN($B1581)=0,"",IF(AND($B1581&gt;0,VALUE(SUBSTITUTE($B1581,"8","0"))=$B1581),1,0)),"")</f>
        <v/>
      </c>
      <c r="L1581" s="5" t="str">
        <f>IF(PhieuBauCu!$B$2&gt;8,IF(LEN($B1581)=0,"",IF(AND($B1581&gt;0,VALUE(SUBSTITUTE($B1581,"9","0"))=$B1581),1,0)),"")</f>
        <v/>
      </c>
      <c r="M1581" s="9">
        <f t="shared" si="49"/>
        <v>0</v>
      </c>
      <c r="N1581" s="36">
        <f>IF(AND(M1581&lt;=PhieuBauCu!$B$13,M1581&gt;=1),1,0)</f>
        <v>0</v>
      </c>
    </row>
    <row r="1582" spans="1:14" ht="28.5" customHeight="1">
      <c r="A1582" s="2">
        <v>1577</v>
      </c>
      <c r="B1582" s="3"/>
      <c r="C1582" s="48" t="str">
        <f t="shared" si="48"/>
        <v/>
      </c>
      <c r="D1582" s="5" t="str">
        <f>IF(PhieuBauCu!$B$2&gt;0,IF(LEN($B1582)=0,"",IF(AND($B1582&gt;0,VALUE(SUBSTITUTE($B1582,"1","0"))=$B1582),1,0)),"")</f>
        <v/>
      </c>
      <c r="E1582" s="5" t="str">
        <f>IF(PhieuBauCu!$B$2&gt;1,IF(LEN($B1582)=0,"",IF(AND($B1582&gt;0,VALUE(SUBSTITUTE($B1582,"2","0"))=$B1582),1,0)),"")</f>
        <v/>
      </c>
      <c r="F1582" s="5" t="str">
        <f>IF(PhieuBauCu!$B$2&gt;2,IF(LEN($B1582)=0,"",IF(AND($B1582&gt;0,VALUE(SUBSTITUTE($B1582,"3","0"))=$B1582),1,0)),"")</f>
        <v/>
      </c>
      <c r="G1582" s="5" t="str">
        <f>IF(PhieuBauCu!$B$2&gt;3,IF(LEN($B1582)=0,"",IF(AND($B1582&gt;0,VALUE(SUBSTITUTE($B1582,"4","0"))=$B1582),1,0)),"")</f>
        <v/>
      </c>
      <c r="H1582" s="5" t="str">
        <f>IF(PhieuBauCu!$B$2&gt;4,IF(LEN($B1582)=0,"",IF(AND($B1582&gt;0,VALUE(SUBSTITUTE($B1582,"5","0"))=$B1582),1,0)),"")</f>
        <v/>
      </c>
      <c r="I1582" s="5" t="str">
        <f>IF(PhieuBauCu!$B$2&gt;5,IF(LEN($B1582)=0,"",IF(AND($B1582&gt;0,VALUE(SUBSTITUTE($B1582,"6","0"))=$B1582),1,0)),"")</f>
        <v/>
      </c>
      <c r="J1582" s="5" t="str">
        <f>IF(PhieuBauCu!$B$2&gt;6,IF(LEN($B1582)=0,"",IF(AND($B1582&gt;0,VALUE(SUBSTITUTE($B1582,"7","0"))=$B1582),1,0)),"")</f>
        <v/>
      </c>
      <c r="K1582" s="5" t="str">
        <f>IF(PhieuBauCu!$B$2&gt;7,IF(LEN($B1582)=0,"",IF(AND($B1582&gt;0,VALUE(SUBSTITUTE($B1582,"8","0"))=$B1582),1,0)),"")</f>
        <v/>
      </c>
      <c r="L1582" s="5" t="str">
        <f>IF(PhieuBauCu!$B$2&gt;8,IF(LEN($B1582)=0,"",IF(AND($B1582&gt;0,VALUE(SUBSTITUTE($B1582,"9","0"))=$B1582),1,0)),"")</f>
        <v/>
      </c>
      <c r="M1582" s="9">
        <f t="shared" si="49"/>
        <v>0</v>
      </c>
      <c r="N1582" s="36">
        <f>IF(AND(M1582&lt;=PhieuBauCu!$B$13,M1582&gt;=1),1,0)</f>
        <v>0</v>
      </c>
    </row>
    <row r="1583" spans="1:14" ht="28.5" customHeight="1">
      <c r="A1583" s="2">
        <v>1578</v>
      </c>
      <c r="B1583" s="3"/>
      <c r="C1583" s="48" t="str">
        <f t="shared" si="48"/>
        <v/>
      </c>
      <c r="D1583" s="5" t="str">
        <f>IF(PhieuBauCu!$B$2&gt;0,IF(LEN($B1583)=0,"",IF(AND($B1583&gt;0,VALUE(SUBSTITUTE($B1583,"1","0"))=$B1583),1,0)),"")</f>
        <v/>
      </c>
      <c r="E1583" s="5" t="str">
        <f>IF(PhieuBauCu!$B$2&gt;1,IF(LEN($B1583)=0,"",IF(AND($B1583&gt;0,VALUE(SUBSTITUTE($B1583,"2","0"))=$B1583),1,0)),"")</f>
        <v/>
      </c>
      <c r="F1583" s="5" t="str">
        <f>IF(PhieuBauCu!$B$2&gt;2,IF(LEN($B1583)=0,"",IF(AND($B1583&gt;0,VALUE(SUBSTITUTE($B1583,"3","0"))=$B1583),1,0)),"")</f>
        <v/>
      </c>
      <c r="G1583" s="5" t="str">
        <f>IF(PhieuBauCu!$B$2&gt;3,IF(LEN($B1583)=0,"",IF(AND($B1583&gt;0,VALUE(SUBSTITUTE($B1583,"4","0"))=$B1583),1,0)),"")</f>
        <v/>
      </c>
      <c r="H1583" s="5" t="str">
        <f>IF(PhieuBauCu!$B$2&gt;4,IF(LEN($B1583)=0,"",IF(AND($B1583&gt;0,VALUE(SUBSTITUTE($B1583,"5","0"))=$B1583),1,0)),"")</f>
        <v/>
      </c>
      <c r="I1583" s="5" t="str">
        <f>IF(PhieuBauCu!$B$2&gt;5,IF(LEN($B1583)=0,"",IF(AND($B1583&gt;0,VALUE(SUBSTITUTE($B1583,"6","0"))=$B1583),1,0)),"")</f>
        <v/>
      </c>
      <c r="J1583" s="5" t="str">
        <f>IF(PhieuBauCu!$B$2&gt;6,IF(LEN($B1583)=0,"",IF(AND($B1583&gt;0,VALUE(SUBSTITUTE($B1583,"7","0"))=$B1583),1,0)),"")</f>
        <v/>
      </c>
      <c r="K1583" s="5" t="str">
        <f>IF(PhieuBauCu!$B$2&gt;7,IF(LEN($B1583)=0,"",IF(AND($B1583&gt;0,VALUE(SUBSTITUTE($B1583,"8","0"))=$B1583),1,0)),"")</f>
        <v/>
      </c>
      <c r="L1583" s="5" t="str">
        <f>IF(PhieuBauCu!$B$2&gt;8,IF(LEN($B1583)=0,"",IF(AND($B1583&gt;0,VALUE(SUBSTITUTE($B1583,"9","0"))=$B1583),1,0)),"")</f>
        <v/>
      </c>
      <c r="M1583" s="9">
        <f t="shared" si="49"/>
        <v>0</v>
      </c>
      <c r="N1583" s="36">
        <f>IF(AND(M1583&lt;=PhieuBauCu!$B$13,M1583&gt;=1),1,0)</f>
        <v>0</v>
      </c>
    </row>
    <row r="1584" spans="1:14" ht="28.5" customHeight="1">
      <c r="A1584" s="2">
        <v>1579</v>
      </c>
      <c r="B1584" s="3"/>
      <c r="C1584" s="48" t="str">
        <f t="shared" si="48"/>
        <v/>
      </c>
      <c r="D1584" s="5" t="str">
        <f>IF(PhieuBauCu!$B$2&gt;0,IF(LEN($B1584)=0,"",IF(AND($B1584&gt;0,VALUE(SUBSTITUTE($B1584,"1","0"))=$B1584),1,0)),"")</f>
        <v/>
      </c>
      <c r="E1584" s="5" t="str">
        <f>IF(PhieuBauCu!$B$2&gt;1,IF(LEN($B1584)=0,"",IF(AND($B1584&gt;0,VALUE(SUBSTITUTE($B1584,"2","0"))=$B1584),1,0)),"")</f>
        <v/>
      </c>
      <c r="F1584" s="5" t="str">
        <f>IF(PhieuBauCu!$B$2&gt;2,IF(LEN($B1584)=0,"",IF(AND($B1584&gt;0,VALUE(SUBSTITUTE($B1584,"3","0"))=$B1584),1,0)),"")</f>
        <v/>
      </c>
      <c r="G1584" s="5" t="str">
        <f>IF(PhieuBauCu!$B$2&gt;3,IF(LEN($B1584)=0,"",IF(AND($B1584&gt;0,VALUE(SUBSTITUTE($B1584,"4","0"))=$B1584),1,0)),"")</f>
        <v/>
      </c>
      <c r="H1584" s="5" t="str">
        <f>IF(PhieuBauCu!$B$2&gt;4,IF(LEN($B1584)=0,"",IF(AND($B1584&gt;0,VALUE(SUBSTITUTE($B1584,"5","0"))=$B1584),1,0)),"")</f>
        <v/>
      </c>
      <c r="I1584" s="5" t="str">
        <f>IF(PhieuBauCu!$B$2&gt;5,IF(LEN($B1584)=0,"",IF(AND($B1584&gt;0,VALUE(SUBSTITUTE($B1584,"6","0"))=$B1584),1,0)),"")</f>
        <v/>
      </c>
      <c r="J1584" s="5" t="str">
        <f>IF(PhieuBauCu!$B$2&gt;6,IF(LEN($B1584)=0,"",IF(AND($B1584&gt;0,VALUE(SUBSTITUTE($B1584,"7","0"))=$B1584),1,0)),"")</f>
        <v/>
      </c>
      <c r="K1584" s="5" t="str">
        <f>IF(PhieuBauCu!$B$2&gt;7,IF(LEN($B1584)=0,"",IF(AND($B1584&gt;0,VALUE(SUBSTITUTE($B1584,"8","0"))=$B1584),1,0)),"")</f>
        <v/>
      </c>
      <c r="L1584" s="5" t="str">
        <f>IF(PhieuBauCu!$B$2&gt;8,IF(LEN($B1584)=0,"",IF(AND($B1584&gt;0,VALUE(SUBSTITUTE($B1584,"9","0"))=$B1584),1,0)),"")</f>
        <v/>
      </c>
      <c r="M1584" s="9">
        <f t="shared" si="49"/>
        <v>0</v>
      </c>
      <c r="N1584" s="36">
        <f>IF(AND(M1584&lt;=PhieuBauCu!$B$13,M1584&gt;=1),1,0)</f>
        <v>0</v>
      </c>
    </row>
    <row r="1585" spans="1:14" ht="28.5" customHeight="1">
      <c r="A1585" s="2">
        <v>1580</v>
      </c>
      <c r="B1585" s="3"/>
      <c r="C1585" s="48" t="str">
        <f t="shared" si="48"/>
        <v/>
      </c>
      <c r="D1585" s="5" t="str">
        <f>IF(PhieuBauCu!$B$2&gt;0,IF(LEN($B1585)=0,"",IF(AND($B1585&gt;0,VALUE(SUBSTITUTE($B1585,"1","0"))=$B1585),1,0)),"")</f>
        <v/>
      </c>
      <c r="E1585" s="5" t="str">
        <f>IF(PhieuBauCu!$B$2&gt;1,IF(LEN($B1585)=0,"",IF(AND($B1585&gt;0,VALUE(SUBSTITUTE($B1585,"2","0"))=$B1585),1,0)),"")</f>
        <v/>
      </c>
      <c r="F1585" s="5" t="str">
        <f>IF(PhieuBauCu!$B$2&gt;2,IF(LEN($B1585)=0,"",IF(AND($B1585&gt;0,VALUE(SUBSTITUTE($B1585,"3","0"))=$B1585),1,0)),"")</f>
        <v/>
      </c>
      <c r="G1585" s="5" t="str">
        <f>IF(PhieuBauCu!$B$2&gt;3,IF(LEN($B1585)=0,"",IF(AND($B1585&gt;0,VALUE(SUBSTITUTE($B1585,"4","0"))=$B1585),1,0)),"")</f>
        <v/>
      </c>
      <c r="H1585" s="5" t="str">
        <f>IF(PhieuBauCu!$B$2&gt;4,IF(LEN($B1585)=0,"",IF(AND($B1585&gt;0,VALUE(SUBSTITUTE($B1585,"5","0"))=$B1585),1,0)),"")</f>
        <v/>
      </c>
      <c r="I1585" s="5" t="str">
        <f>IF(PhieuBauCu!$B$2&gt;5,IF(LEN($B1585)=0,"",IF(AND($B1585&gt;0,VALUE(SUBSTITUTE($B1585,"6","0"))=$B1585),1,0)),"")</f>
        <v/>
      </c>
      <c r="J1585" s="5" t="str">
        <f>IF(PhieuBauCu!$B$2&gt;6,IF(LEN($B1585)=0,"",IF(AND($B1585&gt;0,VALUE(SUBSTITUTE($B1585,"7","0"))=$B1585),1,0)),"")</f>
        <v/>
      </c>
      <c r="K1585" s="5" t="str">
        <f>IF(PhieuBauCu!$B$2&gt;7,IF(LEN($B1585)=0,"",IF(AND($B1585&gt;0,VALUE(SUBSTITUTE($B1585,"8","0"))=$B1585),1,0)),"")</f>
        <v/>
      </c>
      <c r="L1585" s="5" t="str">
        <f>IF(PhieuBauCu!$B$2&gt;8,IF(LEN($B1585)=0,"",IF(AND($B1585&gt;0,VALUE(SUBSTITUTE($B1585,"9","0"))=$B1585),1,0)),"")</f>
        <v/>
      </c>
      <c r="M1585" s="9">
        <f t="shared" si="49"/>
        <v>0</v>
      </c>
      <c r="N1585" s="36">
        <f>IF(AND(M1585&lt;=PhieuBauCu!$B$13,M1585&gt;=1),1,0)</f>
        <v>0</v>
      </c>
    </row>
    <row r="1586" spans="1:14" ht="28.5" customHeight="1">
      <c r="A1586" s="2">
        <v>1581</v>
      </c>
      <c r="B1586" s="3"/>
      <c r="C1586" s="48" t="str">
        <f t="shared" si="48"/>
        <v/>
      </c>
      <c r="D1586" s="5" t="str">
        <f>IF(PhieuBauCu!$B$2&gt;0,IF(LEN($B1586)=0,"",IF(AND($B1586&gt;0,VALUE(SUBSTITUTE($B1586,"1","0"))=$B1586),1,0)),"")</f>
        <v/>
      </c>
      <c r="E1586" s="5" t="str">
        <f>IF(PhieuBauCu!$B$2&gt;1,IF(LEN($B1586)=0,"",IF(AND($B1586&gt;0,VALUE(SUBSTITUTE($B1586,"2","0"))=$B1586),1,0)),"")</f>
        <v/>
      </c>
      <c r="F1586" s="5" t="str">
        <f>IF(PhieuBauCu!$B$2&gt;2,IF(LEN($B1586)=0,"",IF(AND($B1586&gt;0,VALUE(SUBSTITUTE($B1586,"3","0"))=$B1586),1,0)),"")</f>
        <v/>
      </c>
      <c r="G1586" s="5" t="str">
        <f>IF(PhieuBauCu!$B$2&gt;3,IF(LEN($B1586)=0,"",IF(AND($B1586&gt;0,VALUE(SUBSTITUTE($B1586,"4","0"))=$B1586),1,0)),"")</f>
        <v/>
      </c>
      <c r="H1586" s="5" t="str">
        <f>IF(PhieuBauCu!$B$2&gt;4,IF(LEN($B1586)=0,"",IF(AND($B1586&gt;0,VALUE(SUBSTITUTE($B1586,"5","0"))=$B1586),1,0)),"")</f>
        <v/>
      </c>
      <c r="I1586" s="5" t="str">
        <f>IF(PhieuBauCu!$B$2&gt;5,IF(LEN($B1586)=0,"",IF(AND($B1586&gt;0,VALUE(SUBSTITUTE($B1586,"6","0"))=$B1586),1,0)),"")</f>
        <v/>
      </c>
      <c r="J1586" s="5" t="str">
        <f>IF(PhieuBauCu!$B$2&gt;6,IF(LEN($B1586)=0,"",IF(AND($B1586&gt;0,VALUE(SUBSTITUTE($B1586,"7","0"))=$B1586),1,0)),"")</f>
        <v/>
      </c>
      <c r="K1586" s="5" t="str">
        <f>IF(PhieuBauCu!$B$2&gt;7,IF(LEN($B1586)=0,"",IF(AND($B1586&gt;0,VALUE(SUBSTITUTE($B1586,"8","0"))=$B1586),1,0)),"")</f>
        <v/>
      </c>
      <c r="L1586" s="5" t="str">
        <f>IF(PhieuBauCu!$B$2&gt;8,IF(LEN($B1586)=0,"",IF(AND($B1586&gt;0,VALUE(SUBSTITUTE($B1586,"9","0"))=$B1586),1,0)),"")</f>
        <v/>
      </c>
      <c r="M1586" s="9">
        <f t="shared" si="49"/>
        <v>0</v>
      </c>
      <c r="N1586" s="36">
        <f>IF(AND(M1586&lt;=PhieuBauCu!$B$13,M1586&gt;=1),1,0)</f>
        <v>0</v>
      </c>
    </row>
    <row r="1587" spans="1:14" ht="28.5" customHeight="1">
      <c r="A1587" s="2">
        <v>1582</v>
      </c>
      <c r="B1587" s="3"/>
      <c r="C1587" s="48" t="str">
        <f t="shared" si="48"/>
        <v/>
      </c>
      <c r="D1587" s="5" t="str">
        <f>IF(PhieuBauCu!$B$2&gt;0,IF(LEN($B1587)=0,"",IF(AND($B1587&gt;0,VALUE(SUBSTITUTE($B1587,"1","0"))=$B1587),1,0)),"")</f>
        <v/>
      </c>
      <c r="E1587" s="5" t="str">
        <f>IF(PhieuBauCu!$B$2&gt;1,IF(LEN($B1587)=0,"",IF(AND($B1587&gt;0,VALUE(SUBSTITUTE($B1587,"2","0"))=$B1587),1,0)),"")</f>
        <v/>
      </c>
      <c r="F1587" s="5" t="str">
        <f>IF(PhieuBauCu!$B$2&gt;2,IF(LEN($B1587)=0,"",IF(AND($B1587&gt;0,VALUE(SUBSTITUTE($B1587,"3","0"))=$B1587),1,0)),"")</f>
        <v/>
      </c>
      <c r="G1587" s="5" t="str">
        <f>IF(PhieuBauCu!$B$2&gt;3,IF(LEN($B1587)=0,"",IF(AND($B1587&gt;0,VALUE(SUBSTITUTE($B1587,"4","0"))=$B1587),1,0)),"")</f>
        <v/>
      </c>
      <c r="H1587" s="5" t="str">
        <f>IF(PhieuBauCu!$B$2&gt;4,IF(LEN($B1587)=0,"",IF(AND($B1587&gt;0,VALUE(SUBSTITUTE($B1587,"5","0"))=$B1587),1,0)),"")</f>
        <v/>
      </c>
      <c r="I1587" s="5" t="str">
        <f>IF(PhieuBauCu!$B$2&gt;5,IF(LEN($B1587)=0,"",IF(AND($B1587&gt;0,VALUE(SUBSTITUTE($B1587,"6","0"))=$B1587),1,0)),"")</f>
        <v/>
      </c>
      <c r="J1587" s="5" t="str">
        <f>IF(PhieuBauCu!$B$2&gt;6,IF(LEN($B1587)=0,"",IF(AND($B1587&gt;0,VALUE(SUBSTITUTE($B1587,"7","0"))=$B1587),1,0)),"")</f>
        <v/>
      </c>
      <c r="K1587" s="5" t="str">
        <f>IF(PhieuBauCu!$B$2&gt;7,IF(LEN($B1587)=0,"",IF(AND($B1587&gt;0,VALUE(SUBSTITUTE($B1587,"8","0"))=$B1587),1,0)),"")</f>
        <v/>
      </c>
      <c r="L1587" s="5" t="str">
        <f>IF(PhieuBauCu!$B$2&gt;8,IF(LEN($B1587)=0,"",IF(AND($B1587&gt;0,VALUE(SUBSTITUTE($B1587,"9","0"))=$B1587),1,0)),"")</f>
        <v/>
      </c>
      <c r="M1587" s="9">
        <f t="shared" si="49"/>
        <v>0</v>
      </c>
      <c r="N1587" s="36">
        <f>IF(AND(M1587&lt;=PhieuBauCu!$B$13,M1587&gt;=1),1,0)</f>
        <v>0</v>
      </c>
    </row>
    <row r="1588" spans="1:14" ht="28.5" customHeight="1">
      <c r="A1588" s="2">
        <v>1583</v>
      </c>
      <c r="B1588" s="3"/>
      <c r="C1588" s="48" t="str">
        <f t="shared" si="48"/>
        <v/>
      </c>
      <c r="D1588" s="5" t="str">
        <f>IF(PhieuBauCu!$B$2&gt;0,IF(LEN($B1588)=0,"",IF(AND($B1588&gt;0,VALUE(SUBSTITUTE($B1588,"1","0"))=$B1588),1,0)),"")</f>
        <v/>
      </c>
      <c r="E1588" s="5" t="str">
        <f>IF(PhieuBauCu!$B$2&gt;1,IF(LEN($B1588)=0,"",IF(AND($B1588&gt;0,VALUE(SUBSTITUTE($B1588,"2","0"))=$B1588),1,0)),"")</f>
        <v/>
      </c>
      <c r="F1588" s="5" t="str">
        <f>IF(PhieuBauCu!$B$2&gt;2,IF(LEN($B1588)=0,"",IF(AND($B1588&gt;0,VALUE(SUBSTITUTE($B1588,"3","0"))=$B1588),1,0)),"")</f>
        <v/>
      </c>
      <c r="G1588" s="5" t="str">
        <f>IF(PhieuBauCu!$B$2&gt;3,IF(LEN($B1588)=0,"",IF(AND($B1588&gt;0,VALUE(SUBSTITUTE($B1588,"4","0"))=$B1588),1,0)),"")</f>
        <v/>
      </c>
      <c r="H1588" s="5" t="str">
        <f>IF(PhieuBauCu!$B$2&gt;4,IF(LEN($B1588)=0,"",IF(AND($B1588&gt;0,VALUE(SUBSTITUTE($B1588,"5","0"))=$B1588),1,0)),"")</f>
        <v/>
      </c>
      <c r="I1588" s="5" t="str">
        <f>IF(PhieuBauCu!$B$2&gt;5,IF(LEN($B1588)=0,"",IF(AND($B1588&gt;0,VALUE(SUBSTITUTE($B1588,"6","0"))=$B1588),1,0)),"")</f>
        <v/>
      </c>
      <c r="J1588" s="5" t="str">
        <f>IF(PhieuBauCu!$B$2&gt;6,IF(LEN($B1588)=0,"",IF(AND($B1588&gt;0,VALUE(SUBSTITUTE($B1588,"7","0"))=$B1588),1,0)),"")</f>
        <v/>
      </c>
      <c r="K1588" s="5" t="str">
        <f>IF(PhieuBauCu!$B$2&gt;7,IF(LEN($B1588)=0,"",IF(AND($B1588&gt;0,VALUE(SUBSTITUTE($B1588,"8","0"))=$B1588),1,0)),"")</f>
        <v/>
      </c>
      <c r="L1588" s="5" t="str">
        <f>IF(PhieuBauCu!$B$2&gt;8,IF(LEN($B1588)=0,"",IF(AND($B1588&gt;0,VALUE(SUBSTITUTE($B1588,"9","0"))=$B1588),1,0)),"")</f>
        <v/>
      </c>
      <c r="M1588" s="9">
        <f t="shared" si="49"/>
        <v>0</v>
      </c>
      <c r="N1588" s="36">
        <f>IF(AND(M1588&lt;=PhieuBauCu!$B$13,M1588&gt;=1),1,0)</f>
        <v>0</v>
      </c>
    </row>
    <row r="1589" spans="1:14" ht="28.5" customHeight="1">
      <c r="A1589" s="2">
        <v>1584</v>
      </c>
      <c r="B1589" s="3"/>
      <c r="C1589" s="48" t="str">
        <f t="shared" si="48"/>
        <v/>
      </c>
      <c r="D1589" s="5" t="str">
        <f>IF(PhieuBauCu!$B$2&gt;0,IF(LEN($B1589)=0,"",IF(AND($B1589&gt;0,VALUE(SUBSTITUTE($B1589,"1","0"))=$B1589),1,0)),"")</f>
        <v/>
      </c>
      <c r="E1589" s="5" t="str">
        <f>IF(PhieuBauCu!$B$2&gt;1,IF(LEN($B1589)=0,"",IF(AND($B1589&gt;0,VALUE(SUBSTITUTE($B1589,"2","0"))=$B1589),1,0)),"")</f>
        <v/>
      </c>
      <c r="F1589" s="5" t="str">
        <f>IF(PhieuBauCu!$B$2&gt;2,IF(LEN($B1589)=0,"",IF(AND($B1589&gt;0,VALUE(SUBSTITUTE($B1589,"3","0"))=$B1589),1,0)),"")</f>
        <v/>
      </c>
      <c r="G1589" s="5" t="str">
        <f>IF(PhieuBauCu!$B$2&gt;3,IF(LEN($B1589)=0,"",IF(AND($B1589&gt;0,VALUE(SUBSTITUTE($B1589,"4","0"))=$B1589),1,0)),"")</f>
        <v/>
      </c>
      <c r="H1589" s="5" t="str">
        <f>IF(PhieuBauCu!$B$2&gt;4,IF(LEN($B1589)=0,"",IF(AND($B1589&gt;0,VALUE(SUBSTITUTE($B1589,"5","0"))=$B1589),1,0)),"")</f>
        <v/>
      </c>
      <c r="I1589" s="5" t="str">
        <f>IF(PhieuBauCu!$B$2&gt;5,IF(LEN($B1589)=0,"",IF(AND($B1589&gt;0,VALUE(SUBSTITUTE($B1589,"6","0"))=$B1589),1,0)),"")</f>
        <v/>
      </c>
      <c r="J1589" s="5" t="str">
        <f>IF(PhieuBauCu!$B$2&gt;6,IF(LEN($B1589)=0,"",IF(AND($B1589&gt;0,VALUE(SUBSTITUTE($B1589,"7","0"))=$B1589),1,0)),"")</f>
        <v/>
      </c>
      <c r="K1589" s="5" t="str">
        <f>IF(PhieuBauCu!$B$2&gt;7,IF(LEN($B1589)=0,"",IF(AND($B1589&gt;0,VALUE(SUBSTITUTE($B1589,"8","0"))=$B1589),1,0)),"")</f>
        <v/>
      </c>
      <c r="L1589" s="5" t="str">
        <f>IF(PhieuBauCu!$B$2&gt;8,IF(LEN($B1589)=0,"",IF(AND($B1589&gt;0,VALUE(SUBSTITUTE($B1589,"9","0"))=$B1589),1,0)),"")</f>
        <v/>
      </c>
      <c r="M1589" s="9">
        <f t="shared" si="49"/>
        <v>0</v>
      </c>
      <c r="N1589" s="36">
        <f>IF(AND(M1589&lt;=PhieuBauCu!$B$13,M1589&gt;=1),1,0)</f>
        <v>0</v>
      </c>
    </row>
    <row r="1590" spans="1:14" ht="28.5" customHeight="1">
      <c r="A1590" s="2">
        <v>1585</v>
      </c>
      <c r="B1590" s="3"/>
      <c r="C1590" s="48" t="str">
        <f t="shared" si="48"/>
        <v/>
      </c>
      <c r="D1590" s="5" t="str">
        <f>IF(PhieuBauCu!$B$2&gt;0,IF(LEN($B1590)=0,"",IF(AND($B1590&gt;0,VALUE(SUBSTITUTE($B1590,"1","0"))=$B1590),1,0)),"")</f>
        <v/>
      </c>
      <c r="E1590" s="5" t="str">
        <f>IF(PhieuBauCu!$B$2&gt;1,IF(LEN($B1590)=0,"",IF(AND($B1590&gt;0,VALUE(SUBSTITUTE($B1590,"2","0"))=$B1590),1,0)),"")</f>
        <v/>
      </c>
      <c r="F1590" s="5" t="str">
        <f>IF(PhieuBauCu!$B$2&gt;2,IF(LEN($B1590)=0,"",IF(AND($B1590&gt;0,VALUE(SUBSTITUTE($B1590,"3","0"))=$B1590),1,0)),"")</f>
        <v/>
      </c>
      <c r="G1590" s="5" t="str">
        <f>IF(PhieuBauCu!$B$2&gt;3,IF(LEN($B1590)=0,"",IF(AND($B1590&gt;0,VALUE(SUBSTITUTE($B1590,"4","0"))=$B1590),1,0)),"")</f>
        <v/>
      </c>
      <c r="H1590" s="5" t="str">
        <f>IF(PhieuBauCu!$B$2&gt;4,IF(LEN($B1590)=0,"",IF(AND($B1590&gt;0,VALUE(SUBSTITUTE($B1590,"5","0"))=$B1590),1,0)),"")</f>
        <v/>
      </c>
      <c r="I1590" s="5" t="str">
        <f>IF(PhieuBauCu!$B$2&gt;5,IF(LEN($B1590)=0,"",IF(AND($B1590&gt;0,VALUE(SUBSTITUTE($B1590,"6","0"))=$B1590),1,0)),"")</f>
        <v/>
      </c>
      <c r="J1590" s="5" t="str">
        <f>IF(PhieuBauCu!$B$2&gt;6,IF(LEN($B1590)=0,"",IF(AND($B1590&gt;0,VALUE(SUBSTITUTE($B1590,"7","0"))=$B1590),1,0)),"")</f>
        <v/>
      </c>
      <c r="K1590" s="5" t="str">
        <f>IF(PhieuBauCu!$B$2&gt;7,IF(LEN($B1590)=0,"",IF(AND($B1590&gt;0,VALUE(SUBSTITUTE($B1590,"8","0"))=$B1590),1,0)),"")</f>
        <v/>
      </c>
      <c r="L1590" s="5" t="str">
        <f>IF(PhieuBauCu!$B$2&gt;8,IF(LEN($B1590)=0,"",IF(AND($B1590&gt;0,VALUE(SUBSTITUTE($B1590,"9","0"))=$B1590),1,0)),"")</f>
        <v/>
      </c>
      <c r="M1590" s="9">
        <f t="shared" si="49"/>
        <v>0</v>
      </c>
      <c r="N1590" s="36">
        <f>IF(AND(M1590&lt;=PhieuBauCu!$B$13,M1590&gt;=1),1,0)</f>
        <v>0</v>
      </c>
    </row>
    <row r="1591" spans="1:14" ht="28.5" customHeight="1">
      <c r="A1591" s="2">
        <v>1586</v>
      </c>
      <c r="B1591" s="3"/>
      <c r="C1591" s="48" t="str">
        <f t="shared" si="48"/>
        <v/>
      </c>
      <c r="D1591" s="5" t="str">
        <f>IF(PhieuBauCu!$B$2&gt;0,IF(LEN($B1591)=0,"",IF(AND($B1591&gt;0,VALUE(SUBSTITUTE($B1591,"1","0"))=$B1591),1,0)),"")</f>
        <v/>
      </c>
      <c r="E1591" s="5" t="str">
        <f>IF(PhieuBauCu!$B$2&gt;1,IF(LEN($B1591)=0,"",IF(AND($B1591&gt;0,VALUE(SUBSTITUTE($B1591,"2","0"))=$B1591),1,0)),"")</f>
        <v/>
      </c>
      <c r="F1591" s="5" t="str">
        <f>IF(PhieuBauCu!$B$2&gt;2,IF(LEN($B1591)=0,"",IF(AND($B1591&gt;0,VALUE(SUBSTITUTE($B1591,"3","0"))=$B1591),1,0)),"")</f>
        <v/>
      </c>
      <c r="G1591" s="5" t="str">
        <f>IF(PhieuBauCu!$B$2&gt;3,IF(LEN($B1591)=0,"",IF(AND($B1591&gt;0,VALUE(SUBSTITUTE($B1591,"4","0"))=$B1591),1,0)),"")</f>
        <v/>
      </c>
      <c r="H1591" s="5" t="str">
        <f>IF(PhieuBauCu!$B$2&gt;4,IF(LEN($B1591)=0,"",IF(AND($B1591&gt;0,VALUE(SUBSTITUTE($B1591,"5","0"))=$B1591),1,0)),"")</f>
        <v/>
      </c>
      <c r="I1591" s="5" t="str">
        <f>IF(PhieuBauCu!$B$2&gt;5,IF(LEN($B1591)=0,"",IF(AND($B1591&gt;0,VALUE(SUBSTITUTE($B1591,"6","0"))=$B1591),1,0)),"")</f>
        <v/>
      </c>
      <c r="J1591" s="5" t="str">
        <f>IF(PhieuBauCu!$B$2&gt;6,IF(LEN($B1591)=0,"",IF(AND($B1591&gt;0,VALUE(SUBSTITUTE($B1591,"7","0"))=$B1591),1,0)),"")</f>
        <v/>
      </c>
      <c r="K1591" s="5" t="str">
        <f>IF(PhieuBauCu!$B$2&gt;7,IF(LEN($B1591)=0,"",IF(AND($B1591&gt;0,VALUE(SUBSTITUTE($B1591,"8","0"))=$B1591),1,0)),"")</f>
        <v/>
      </c>
      <c r="L1591" s="5" t="str">
        <f>IF(PhieuBauCu!$B$2&gt;8,IF(LEN($B1591)=0,"",IF(AND($B1591&gt;0,VALUE(SUBSTITUTE($B1591,"9","0"))=$B1591),1,0)),"")</f>
        <v/>
      </c>
      <c r="M1591" s="9">
        <f t="shared" si="49"/>
        <v>0</v>
      </c>
      <c r="N1591" s="36">
        <f>IF(AND(M1591&lt;=PhieuBauCu!$B$13,M1591&gt;=1),1,0)</f>
        <v>0</v>
      </c>
    </row>
    <row r="1592" spans="1:14" ht="28.5" customHeight="1">
      <c r="A1592" s="2">
        <v>1587</v>
      </c>
      <c r="B1592" s="3"/>
      <c r="C1592" s="48" t="str">
        <f t="shared" si="48"/>
        <v/>
      </c>
      <c r="D1592" s="5" t="str">
        <f>IF(PhieuBauCu!$B$2&gt;0,IF(LEN($B1592)=0,"",IF(AND($B1592&gt;0,VALUE(SUBSTITUTE($B1592,"1","0"))=$B1592),1,0)),"")</f>
        <v/>
      </c>
      <c r="E1592" s="5" t="str">
        <f>IF(PhieuBauCu!$B$2&gt;1,IF(LEN($B1592)=0,"",IF(AND($B1592&gt;0,VALUE(SUBSTITUTE($B1592,"2","0"))=$B1592),1,0)),"")</f>
        <v/>
      </c>
      <c r="F1592" s="5" t="str">
        <f>IF(PhieuBauCu!$B$2&gt;2,IF(LEN($B1592)=0,"",IF(AND($B1592&gt;0,VALUE(SUBSTITUTE($B1592,"3","0"))=$B1592),1,0)),"")</f>
        <v/>
      </c>
      <c r="G1592" s="5" t="str">
        <f>IF(PhieuBauCu!$B$2&gt;3,IF(LEN($B1592)=0,"",IF(AND($B1592&gt;0,VALUE(SUBSTITUTE($B1592,"4","0"))=$B1592),1,0)),"")</f>
        <v/>
      </c>
      <c r="H1592" s="5" t="str">
        <f>IF(PhieuBauCu!$B$2&gt;4,IF(LEN($B1592)=0,"",IF(AND($B1592&gt;0,VALUE(SUBSTITUTE($B1592,"5","0"))=$B1592),1,0)),"")</f>
        <v/>
      </c>
      <c r="I1592" s="5" t="str">
        <f>IF(PhieuBauCu!$B$2&gt;5,IF(LEN($B1592)=0,"",IF(AND($B1592&gt;0,VALUE(SUBSTITUTE($B1592,"6","0"))=$B1592),1,0)),"")</f>
        <v/>
      </c>
      <c r="J1592" s="5" t="str">
        <f>IF(PhieuBauCu!$B$2&gt;6,IF(LEN($B1592)=0,"",IF(AND($B1592&gt;0,VALUE(SUBSTITUTE($B1592,"7","0"))=$B1592),1,0)),"")</f>
        <v/>
      </c>
      <c r="K1592" s="5" t="str">
        <f>IF(PhieuBauCu!$B$2&gt;7,IF(LEN($B1592)=0,"",IF(AND($B1592&gt;0,VALUE(SUBSTITUTE($B1592,"8","0"))=$B1592),1,0)),"")</f>
        <v/>
      </c>
      <c r="L1592" s="5" t="str">
        <f>IF(PhieuBauCu!$B$2&gt;8,IF(LEN($B1592)=0,"",IF(AND($B1592&gt;0,VALUE(SUBSTITUTE($B1592,"9","0"))=$B1592),1,0)),"")</f>
        <v/>
      </c>
      <c r="M1592" s="9">
        <f t="shared" si="49"/>
        <v>0</v>
      </c>
      <c r="N1592" s="36">
        <f>IF(AND(M1592&lt;=PhieuBauCu!$B$13,M1592&gt;=1),1,0)</f>
        <v>0</v>
      </c>
    </row>
    <row r="1593" spans="1:14" ht="28.5" customHeight="1">
      <c r="A1593" s="2">
        <v>1588</v>
      </c>
      <c r="B1593" s="3"/>
      <c r="C1593" s="48" t="str">
        <f t="shared" si="48"/>
        <v/>
      </c>
      <c r="D1593" s="5" t="str">
        <f>IF(PhieuBauCu!$B$2&gt;0,IF(LEN($B1593)=0,"",IF(AND($B1593&gt;0,VALUE(SUBSTITUTE($B1593,"1","0"))=$B1593),1,0)),"")</f>
        <v/>
      </c>
      <c r="E1593" s="5" t="str">
        <f>IF(PhieuBauCu!$B$2&gt;1,IF(LEN($B1593)=0,"",IF(AND($B1593&gt;0,VALUE(SUBSTITUTE($B1593,"2","0"))=$B1593),1,0)),"")</f>
        <v/>
      </c>
      <c r="F1593" s="5" t="str">
        <f>IF(PhieuBauCu!$B$2&gt;2,IF(LEN($B1593)=0,"",IF(AND($B1593&gt;0,VALUE(SUBSTITUTE($B1593,"3","0"))=$B1593),1,0)),"")</f>
        <v/>
      </c>
      <c r="G1593" s="5" t="str">
        <f>IF(PhieuBauCu!$B$2&gt;3,IF(LEN($B1593)=0,"",IF(AND($B1593&gt;0,VALUE(SUBSTITUTE($B1593,"4","0"))=$B1593),1,0)),"")</f>
        <v/>
      </c>
      <c r="H1593" s="5" t="str">
        <f>IF(PhieuBauCu!$B$2&gt;4,IF(LEN($B1593)=0,"",IF(AND($B1593&gt;0,VALUE(SUBSTITUTE($B1593,"5","0"))=$B1593),1,0)),"")</f>
        <v/>
      </c>
      <c r="I1593" s="5" t="str">
        <f>IF(PhieuBauCu!$B$2&gt;5,IF(LEN($B1593)=0,"",IF(AND($B1593&gt;0,VALUE(SUBSTITUTE($B1593,"6","0"))=$B1593),1,0)),"")</f>
        <v/>
      </c>
      <c r="J1593" s="5" t="str">
        <f>IF(PhieuBauCu!$B$2&gt;6,IF(LEN($B1593)=0,"",IF(AND($B1593&gt;0,VALUE(SUBSTITUTE($B1593,"7","0"))=$B1593),1,0)),"")</f>
        <v/>
      </c>
      <c r="K1593" s="5" t="str">
        <f>IF(PhieuBauCu!$B$2&gt;7,IF(LEN($B1593)=0,"",IF(AND($B1593&gt;0,VALUE(SUBSTITUTE($B1593,"8","0"))=$B1593),1,0)),"")</f>
        <v/>
      </c>
      <c r="L1593" s="5" t="str">
        <f>IF(PhieuBauCu!$B$2&gt;8,IF(LEN($B1593)=0,"",IF(AND($B1593&gt;0,VALUE(SUBSTITUTE($B1593,"9","0"))=$B1593),1,0)),"")</f>
        <v/>
      </c>
      <c r="M1593" s="9">
        <f t="shared" si="49"/>
        <v>0</v>
      </c>
      <c r="N1593" s="36">
        <f>IF(AND(M1593&lt;=PhieuBauCu!$B$13,M1593&gt;=1),1,0)</f>
        <v>0</v>
      </c>
    </row>
    <row r="1594" spans="1:14" ht="28.5" customHeight="1">
      <c r="A1594" s="2">
        <v>1589</v>
      </c>
      <c r="B1594" s="3"/>
      <c r="C1594" s="48" t="str">
        <f t="shared" si="48"/>
        <v/>
      </c>
      <c r="D1594" s="5" t="str">
        <f>IF(PhieuBauCu!$B$2&gt;0,IF(LEN($B1594)=0,"",IF(AND($B1594&gt;0,VALUE(SUBSTITUTE($B1594,"1","0"))=$B1594),1,0)),"")</f>
        <v/>
      </c>
      <c r="E1594" s="5" t="str">
        <f>IF(PhieuBauCu!$B$2&gt;1,IF(LEN($B1594)=0,"",IF(AND($B1594&gt;0,VALUE(SUBSTITUTE($B1594,"2","0"))=$B1594),1,0)),"")</f>
        <v/>
      </c>
      <c r="F1594" s="5" t="str">
        <f>IF(PhieuBauCu!$B$2&gt;2,IF(LEN($B1594)=0,"",IF(AND($B1594&gt;0,VALUE(SUBSTITUTE($B1594,"3","0"))=$B1594),1,0)),"")</f>
        <v/>
      </c>
      <c r="G1594" s="5" t="str">
        <f>IF(PhieuBauCu!$B$2&gt;3,IF(LEN($B1594)=0,"",IF(AND($B1594&gt;0,VALUE(SUBSTITUTE($B1594,"4","0"))=$B1594),1,0)),"")</f>
        <v/>
      </c>
      <c r="H1594" s="5" t="str">
        <f>IF(PhieuBauCu!$B$2&gt;4,IF(LEN($B1594)=0,"",IF(AND($B1594&gt;0,VALUE(SUBSTITUTE($B1594,"5","0"))=$B1594),1,0)),"")</f>
        <v/>
      </c>
      <c r="I1594" s="5" t="str">
        <f>IF(PhieuBauCu!$B$2&gt;5,IF(LEN($B1594)=0,"",IF(AND($B1594&gt;0,VALUE(SUBSTITUTE($B1594,"6","0"))=$B1594),1,0)),"")</f>
        <v/>
      </c>
      <c r="J1594" s="5" t="str">
        <f>IF(PhieuBauCu!$B$2&gt;6,IF(LEN($B1594)=0,"",IF(AND($B1594&gt;0,VALUE(SUBSTITUTE($B1594,"7","0"))=$B1594),1,0)),"")</f>
        <v/>
      </c>
      <c r="K1594" s="5" t="str">
        <f>IF(PhieuBauCu!$B$2&gt;7,IF(LEN($B1594)=0,"",IF(AND($B1594&gt;0,VALUE(SUBSTITUTE($B1594,"8","0"))=$B1594),1,0)),"")</f>
        <v/>
      </c>
      <c r="L1594" s="5" t="str">
        <f>IF(PhieuBauCu!$B$2&gt;8,IF(LEN($B1594)=0,"",IF(AND($B1594&gt;0,VALUE(SUBSTITUTE($B1594,"9","0"))=$B1594),1,0)),"")</f>
        <v/>
      </c>
      <c r="M1594" s="9">
        <f t="shared" si="49"/>
        <v>0</v>
      </c>
      <c r="N1594" s="36">
        <f>IF(AND(M1594&lt;=PhieuBauCu!$B$13,M1594&gt;=1),1,0)</f>
        <v>0</v>
      </c>
    </row>
    <row r="1595" spans="1:14" ht="28.5" customHeight="1">
      <c r="A1595" s="2">
        <v>1590</v>
      </c>
      <c r="B1595" s="3"/>
      <c r="C1595" s="48" t="str">
        <f t="shared" si="48"/>
        <v/>
      </c>
      <c r="D1595" s="5" t="str">
        <f>IF(PhieuBauCu!$B$2&gt;0,IF(LEN($B1595)=0,"",IF(AND($B1595&gt;0,VALUE(SUBSTITUTE($B1595,"1","0"))=$B1595),1,0)),"")</f>
        <v/>
      </c>
      <c r="E1595" s="5" t="str">
        <f>IF(PhieuBauCu!$B$2&gt;1,IF(LEN($B1595)=0,"",IF(AND($B1595&gt;0,VALUE(SUBSTITUTE($B1595,"2","0"))=$B1595),1,0)),"")</f>
        <v/>
      </c>
      <c r="F1595" s="5" t="str">
        <f>IF(PhieuBauCu!$B$2&gt;2,IF(LEN($B1595)=0,"",IF(AND($B1595&gt;0,VALUE(SUBSTITUTE($B1595,"3","0"))=$B1595),1,0)),"")</f>
        <v/>
      </c>
      <c r="G1595" s="5" t="str">
        <f>IF(PhieuBauCu!$B$2&gt;3,IF(LEN($B1595)=0,"",IF(AND($B1595&gt;0,VALUE(SUBSTITUTE($B1595,"4","0"))=$B1595),1,0)),"")</f>
        <v/>
      </c>
      <c r="H1595" s="5" t="str">
        <f>IF(PhieuBauCu!$B$2&gt;4,IF(LEN($B1595)=0,"",IF(AND($B1595&gt;0,VALUE(SUBSTITUTE($B1595,"5","0"))=$B1595),1,0)),"")</f>
        <v/>
      </c>
      <c r="I1595" s="5" t="str">
        <f>IF(PhieuBauCu!$B$2&gt;5,IF(LEN($B1595)=0,"",IF(AND($B1595&gt;0,VALUE(SUBSTITUTE($B1595,"6","0"))=$B1595),1,0)),"")</f>
        <v/>
      </c>
      <c r="J1595" s="5" t="str">
        <f>IF(PhieuBauCu!$B$2&gt;6,IF(LEN($B1595)=0,"",IF(AND($B1595&gt;0,VALUE(SUBSTITUTE($B1595,"7","0"))=$B1595),1,0)),"")</f>
        <v/>
      </c>
      <c r="K1595" s="5" t="str">
        <f>IF(PhieuBauCu!$B$2&gt;7,IF(LEN($B1595)=0,"",IF(AND($B1595&gt;0,VALUE(SUBSTITUTE($B1595,"8","0"))=$B1595),1,0)),"")</f>
        <v/>
      </c>
      <c r="L1595" s="5" t="str">
        <f>IF(PhieuBauCu!$B$2&gt;8,IF(LEN($B1595)=0,"",IF(AND($B1595&gt;0,VALUE(SUBSTITUTE($B1595,"9","0"))=$B1595),1,0)),"")</f>
        <v/>
      </c>
      <c r="M1595" s="9">
        <f t="shared" si="49"/>
        <v>0</v>
      </c>
      <c r="N1595" s="36">
        <f>IF(AND(M1595&lt;=PhieuBauCu!$B$13,M1595&gt;=1),1,0)</f>
        <v>0</v>
      </c>
    </row>
    <row r="1596" spans="1:14" ht="28.5" customHeight="1">
      <c r="A1596" s="2">
        <v>1591</v>
      </c>
      <c r="B1596" s="3"/>
      <c r="C1596" s="48" t="str">
        <f t="shared" si="48"/>
        <v/>
      </c>
      <c r="D1596" s="5" t="str">
        <f>IF(PhieuBauCu!$B$2&gt;0,IF(LEN($B1596)=0,"",IF(AND($B1596&gt;0,VALUE(SUBSTITUTE($B1596,"1","0"))=$B1596),1,0)),"")</f>
        <v/>
      </c>
      <c r="E1596" s="5" t="str">
        <f>IF(PhieuBauCu!$B$2&gt;1,IF(LEN($B1596)=0,"",IF(AND($B1596&gt;0,VALUE(SUBSTITUTE($B1596,"2","0"))=$B1596),1,0)),"")</f>
        <v/>
      </c>
      <c r="F1596" s="5" t="str">
        <f>IF(PhieuBauCu!$B$2&gt;2,IF(LEN($B1596)=0,"",IF(AND($B1596&gt;0,VALUE(SUBSTITUTE($B1596,"3","0"))=$B1596),1,0)),"")</f>
        <v/>
      </c>
      <c r="G1596" s="5" t="str">
        <f>IF(PhieuBauCu!$B$2&gt;3,IF(LEN($B1596)=0,"",IF(AND($B1596&gt;0,VALUE(SUBSTITUTE($B1596,"4","0"))=$B1596),1,0)),"")</f>
        <v/>
      </c>
      <c r="H1596" s="5" t="str">
        <f>IF(PhieuBauCu!$B$2&gt;4,IF(LEN($B1596)=0,"",IF(AND($B1596&gt;0,VALUE(SUBSTITUTE($B1596,"5","0"))=$B1596),1,0)),"")</f>
        <v/>
      </c>
      <c r="I1596" s="5" t="str">
        <f>IF(PhieuBauCu!$B$2&gt;5,IF(LEN($B1596)=0,"",IF(AND($B1596&gt;0,VALUE(SUBSTITUTE($B1596,"6","0"))=$B1596),1,0)),"")</f>
        <v/>
      </c>
      <c r="J1596" s="5" t="str">
        <f>IF(PhieuBauCu!$B$2&gt;6,IF(LEN($B1596)=0,"",IF(AND($B1596&gt;0,VALUE(SUBSTITUTE($B1596,"7","0"))=$B1596),1,0)),"")</f>
        <v/>
      </c>
      <c r="K1596" s="5" t="str">
        <f>IF(PhieuBauCu!$B$2&gt;7,IF(LEN($B1596)=0,"",IF(AND($B1596&gt;0,VALUE(SUBSTITUTE($B1596,"8","0"))=$B1596),1,0)),"")</f>
        <v/>
      </c>
      <c r="L1596" s="5" t="str">
        <f>IF(PhieuBauCu!$B$2&gt;8,IF(LEN($B1596)=0,"",IF(AND($B1596&gt;0,VALUE(SUBSTITUTE($B1596,"9","0"))=$B1596),1,0)),"")</f>
        <v/>
      </c>
      <c r="M1596" s="9">
        <f t="shared" si="49"/>
        <v>0</v>
      </c>
      <c r="N1596" s="36">
        <f>IF(AND(M1596&lt;=PhieuBauCu!$B$13,M1596&gt;=1),1,0)</f>
        <v>0</v>
      </c>
    </row>
    <row r="1597" spans="1:14" ht="28.5" customHeight="1">
      <c r="A1597" s="2">
        <v>1592</v>
      </c>
      <c r="B1597" s="3"/>
      <c r="C1597" s="48" t="str">
        <f t="shared" si="48"/>
        <v/>
      </c>
      <c r="D1597" s="5" t="str">
        <f>IF(PhieuBauCu!$B$2&gt;0,IF(LEN($B1597)=0,"",IF(AND($B1597&gt;0,VALUE(SUBSTITUTE($B1597,"1","0"))=$B1597),1,0)),"")</f>
        <v/>
      </c>
      <c r="E1597" s="5" t="str">
        <f>IF(PhieuBauCu!$B$2&gt;1,IF(LEN($B1597)=0,"",IF(AND($B1597&gt;0,VALUE(SUBSTITUTE($B1597,"2","0"))=$B1597),1,0)),"")</f>
        <v/>
      </c>
      <c r="F1597" s="5" t="str">
        <f>IF(PhieuBauCu!$B$2&gt;2,IF(LEN($B1597)=0,"",IF(AND($B1597&gt;0,VALUE(SUBSTITUTE($B1597,"3","0"))=$B1597),1,0)),"")</f>
        <v/>
      </c>
      <c r="G1597" s="5" t="str">
        <f>IF(PhieuBauCu!$B$2&gt;3,IF(LEN($B1597)=0,"",IF(AND($B1597&gt;0,VALUE(SUBSTITUTE($B1597,"4","0"))=$B1597),1,0)),"")</f>
        <v/>
      </c>
      <c r="H1597" s="5" t="str">
        <f>IF(PhieuBauCu!$B$2&gt;4,IF(LEN($B1597)=0,"",IF(AND($B1597&gt;0,VALUE(SUBSTITUTE($B1597,"5","0"))=$B1597),1,0)),"")</f>
        <v/>
      </c>
      <c r="I1597" s="5" t="str">
        <f>IF(PhieuBauCu!$B$2&gt;5,IF(LEN($B1597)=0,"",IF(AND($B1597&gt;0,VALUE(SUBSTITUTE($B1597,"6","0"))=$B1597),1,0)),"")</f>
        <v/>
      </c>
      <c r="J1597" s="5" t="str">
        <f>IF(PhieuBauCu!$B$2&gt;6,IF(LEN($B1597)=0,"",IF(AND($B1597&gt;0,VALUE(SUBSTITUTE($B1597,"7","0"))=$B1597),1,0)),"")</f>
        <v/>
      </c>
      <c r="K1597" s="5" t="str">
        <f>IF(PhieuBauCu!$B$2&gt;7,IF(LEN($B1597)=0,"",IF(AND($B1597&gt;0,VALUE(SUBSTITUTE($B1597,"8","0"))=$B1597),1,0)),"")</f>
        <v/>
      </c>
      <c r="L1597" s="5" t="str">
        <f>IF(PhieuBauCu!$B$2&gt;8,IF(LEN($B1597)=0,"",IF(AND($B1597&gt;0,VALUE(SUBSTITUTE($B1597,"9","0"))=$B1597),1,0)),"")</f>
        <v/>
      </c>
      <c r="M1597" s="9">
        <f t="shared" si="49"/>
        <v>0</v>
      </c>
      <c r="N1597" s="36">
        <f>IF(AND(M1597&lt;=PhieuBauCu!$B$13,M1597&gt;=1),1,0)</f>
        <v>0</v>
      </c>
    </row>
    <row r="1598" spans="1:14" ht="28.5" customHeight="1">
      <c r="A1598" s="2">
        <v>1593</v>
      </c>
      <c r="B1598" s="3"/>
      <c r="C1598" s="48" t="str">
        <f t="shared" si="48"/>
        <v/>
      </c>
      <c r="D1598" s="5" t="str">
        <f>IF(PhieuBauCu!$B$2&gt;0,IF(LEN($B1598)=0,"",IF(AND($B1598&gt;0,VALUE(SUBSTITUTE($B1598,"1","0"))=$B1598),1,0)),"")</f>
        <v/>
      </c>
      <c r="E1598" s="5" t="str">
        <f>IF(PhieuBauCu!$B$2&gt;1,IF(LEN($B1598)=0,"",IF(AND($B1598&gt;0,VALUE(SUBSTITUTE($B1598,"2","0"))=$B1598),1,0)),"")</f>
        <v/>
      </c>
      <c r="F1598" s="5" t="str">
        <f>IF(PhieuBauCu!$B$2&gt;2,IF(LEN($B1598)=0,"",IF(AND($B1598&gt;0,VALUE(SUBSTITUTE($B1598,"3","0"))=$B1598),1,0)),"")</f>
        <v/>
      </c>
      <c r="G1598" s="5" t="str">
        <f>IF(PhieuBauCu!$B$2&gt;3,IF(LEN($B1598)=0,"",IF(AND($B1598&gt;0,VALUE(SUBSTITUTE($B1598,"4","0"))=$B1598),1,0)),"")</f>
        <v/>
      </c>
      <c r="H1598" s="5" t="str">
        <f>IF(PhieuBauCu!$B$2&gt;4,IF(LEN($B1598)=0,"",IF(AND($B1598&gt;0,VALUE(SUBSTITUTE($B1598,"5","0"))=$B1598),1,0)),"")</f>
        <v/>
      </c>
      <c r="I1598" s="5" t="str">
        <f>IF(PhieuBauCu!$B$2&gt;5,IF(LEN($B1598)=0,"",IF(AND($B1598&gt;0,VALUE(SUBSTITUTE($B1598,"6","0"))=$B1598),1,0)),"")</f>
        <v/>
      </c>
      <c r="J1598" s="5" t="str">
        <f>IF(PhieuBauCu!$B$2&gt;6,IF(LEN($B1598)=0,"",IF(AND($B1598&gt;0,VALUE(SUBSTITUTE($B1598,"7","0"))=$B1598),1,0)),"")</f>
        <v/>
      </c>
      <c r="K1598" s="5" t="str">
        <f>IF(PhieuBauCu!$B$2&gt;7,IF(LEN($B1598)=0,"",IF(AND($B1598&gt;0,VALUE(SUBSTITUTE($B1598,"8","0"))=$B1598),1,0)),"")</f>
        <v/>
      </c>
      <c r="L1598" s="5" t="str">
        <f>IF(PhieuBauCu!$B$2&gt;8,IF(LEN($B1598)=0,"",IF(AND($B1598&gt;0,VALUE(SUBSTITUTE($B1598,"9","0"))=$B1598),1,0)),"")</f>
        <v/>
      </c>
      <c r="M1598" s="9">
        <f t="shared" si="49"/>
        <v>0</v>
      </c>
      <c r="N1598" s="36">
        <f>IF(AND(M1598&lt;=PhieuBauCu!$B$13,M1598&gt;=1),1,0)</f>
        <v>0</v>
      </c>
    </row>
    <row r="1599" spans="1:14" ht="28.5" customHeight="1">
      <c r="A1599" s="2">
        <v>1594</v>
      </c>
      <c r="B1599" s="3"/>
      <c r="C1599" s="48" t="str">
        <f t="shared" si="48"/>
        <v/>
      </c>
      <c r="D1599" s="5" t="str">
        <f>IF(PhieuBauCu!$B$2&gt;0,IF(LEN($B1599)=0,"",IF(AND($B1599&gt;0,VALUE(SUBSTITUTE($B1599,"1","0"))=$B1599),1,0)),"")</f>
        <v/>
      </c>
      <c r="E1599" s="5" t="str">
        <f>IF(PhieuBauCu!$B$2&gt;1,IF(LEN($B1599)=0,"",IF(AND($B1599&gt;0,VALUE(SUBSTITUTE($B1599,"2","0"))=$B1599),1,0)),"")</f>
        <v/>
      </c>
      <c r="F1599" s="5" t="str">
        <f>IF(PhieuBauCu!$B$2&gt;2,IF(LEN($B1599)=0,"",IF(AND($B1599&gt;0,VALUE(SUBSTITUTE($B1599,"3","0"))=$B1599),1,0)),"")</f>
        <v/>
      </c>
      <c r="G1599" s="5" t="str">
        <f>IF(PhieuBauCu!$B$2&gt;3,IF(LEN($B1599)=0,"",IF(AND($B1599&gt;0,VALUE(SUBSTITUTE($B1599,"4","0"))=$B1599),1,0)),"")</f>
        <v/>
      </c>
      <c r="H1599" s="5" t="str">
        <f>IF(PhieuBauCu!$B$2&gt;4,IF(LEN($B1599)=0,"",IF(AND($B1599&gt;0,VALUE(SUBSTITUTE($B1599,"5","0"))=$B1599),1,0)),"")</f>
        <v/>
      </c>
      <c r="I1599" s="5" t="str">
        <f>IF(PhieuBauCu!$B$2&gt;5,IF(LEN($B1599)=0,"",IF(AND($B1599&gt;0,VALUE(SUBSTITUTE($B1599,"6","0"))=$B1599),1,0)),"")</f>
        <v/>
      </c>
      <c r="J1599" s="5" t="str">
        <f>IF(PhieuBauCu!$B$2&gt;6,IF(LEN($B1599)=0,"",IF(AND($B1599&gt;0,VALUE(SUBSTITUTE($B1599,"7","0"))=$B1599),1,0)),"")</f>
        <v/>
      </c>
      <c r="K1599" s="5" t="str">
        <f>IF(PhieuBauCu!$B$2&gt;7,IF(LEN($B1599)=0,"",IF(AND($B1599&gt;0,VALUE(SUBSTITUTE($B1599,"8","0"))=$B1599),1,0)),"")</f>
        <v/>
      </c>
      <c r="L1599" s="5" t="str">
        <f>IF(PhieuBauCu!$B$2&gt;8,IF(LEN($B1599)=0,"",IF(AND($B1599&gt;0,VALUE(SUBSTITUTE($B1599,"9","0"))=$B1599),1,0)),"")</f>
        <v/>
      </c>
      <c r="M1599" s="9">
        <f t="shared" si="49"/>
        <v>0</v>
      </c>
      <c r="N1599" s="36">
        <f>IF(AND(M1599&lt;=PhieuBauCu!$B$13,M1599&gt;=1),1,0)</f>
        <v>0</v>
      </c>
    </row>
    <row r="1600" spans="1:14" ht="28.5" customHeight="1">
      <c r="A1600" s="2">
        <v>1595</v>
      </c>
      <c r="B1600" s="3"/>
      <c r="C1600" s="48" t="str">
        <f t="shared" si="48"/>
        <v/>
      </c>
      <c r="D1600" s="5" t="str">
        <f>IF(PhieuBauCu!$B$2&gt;0,IF(LEN($B1600)=0,"",IF(AND($B1600&gt;0,VALUE(SUBSTITUTE($B1600,"1","0"))=$B1600),1,0)),"")</f>
        <v/>
      </c>
      <c r="E1600" s="5" t="str">
        <f>IF(PhieuBauCu!$B$2&gt;1,IF(LEN($B1600)=0,"",IF(AND($B1600&gt;0,VALUE(SUBSTITUTE($B1600,"2","0"))=$B1600),1,0)),"")</f>
        <v/>
      </c>
      <c r="F1600" s="5" t="str">
        <f>IF(PhieuBauCu!$B$2&gt;2,IF(LEN($B1600)=0,"",IF(AND($B1600&gt;0,VALUE(SUBSTITUTE($B1600,"3","0"))=$B1600),1,0)),"")</f>
        <v/>
      </c>
      <c r="G1600" s="5" t="str">
        <f>IF(PhieuBauCu!$B$2&gt;3,IF(LEN($B1600)=0,"",IF(AND($B1600&gt;0,VALUE(SUBSTITUTE($B1600,"4","0"))=$B1600),1,0)),"")</f>
        <v/>
      </c>
      <c r="H1600" s="5" t="str">
        <f>IF(PhieuBauCu!$B$2&gt;4,IF(LEN($B1600)=0,"",IF(AND($B1600&gt;0,VALUE(SUBSTITUTE($B1600,"5","0"))=$B1600),1,0)),"")</f>
        <v/>
      </c>
      <c r="I1600" s="5" t="str">
        <f>IF(PhieuBauCu!$B$2&gt;5,IF(LEN($B1600)=0,"",IF(AND($B1600&gt;0,VALUE(SUBSTITUTE($B1600,"6","0"))=$B1600),1,0)),"")</f>
        <v/>
      </c>
      <c r="J1600" s="5" t="str">
        <f>IF(PhieuBauCu!$B$2&gt;6,IF(LEN($B1600)=0,"",IF(AND($B1600&gt;0,VALUE(SUBSTITUTE($B1600,"7","0"))=$B1600),1,0)),"")</f>
        <v/>
      </c>
      <c r="K1600" s="5" t="str">
        <f>IF(PhieuBauCu!$B$2&gt;7,IF(LEN($B1600)=0,"",IF(AND($B1600&gt;0,VALUE(SUBSTITUTE($B1600,"8","0"))=$B1600),1,0)),"")</f>
        <v/>
      </c>
      <c r="L1600" s="5" t="str">
        <f>IF(PhieuBauCu!$B$2&gt;8,IF(LEN($B1600)=0,"",IF(AND($B1600&gt;0,VALUE(SUBSTITUTE($B1600,"9","0"))=$B1600),1,0)),"")</f>
        <v/>
      </c>
      <c r="M1600" s="9">
        <f t="shared" si="49"/>
        <v>0</v>
      </c>
      <c r="N1600" s="36">
        <f>IF(AND(M1600&lt;=PhieuBauCu!$B$13,M1600&gt;=1),1,0)</f>
        <v>0</v>
      </c>
    </row>
    <row r="1601" spans="1:14" ht="28.5" customHeight="1">
      <c r="A1601" s="2">
        <v>1596</v>
      </c>
      <c r="B1601" s="3"/>
      <c r="C1601" s="48" t="str">
        <f t="shared" si="48"/>
        <v/>
      </c>
      <c r="D1601" s="5" t="str">
        <f>IF(PhieuBauCu!$B$2&gt;0,IF(LEN($B1601)=0,"",IF(AND($B1601&gt;0,VALUE(SUBSTITUTE($B1601,"1","0"))=$B1601),1,0)),"")</f>
        <v/>
      </c>
      <c r="E1601" s="5" t="str">
        <f>IF(PhieuBauCu!$B$2&gt;1,IF(LEN($B1601)=0,"",IF(AND($B1601&gt;0,VALUE(SUBSTITUTE($B1601,"2","0"))=$B1601),1,0)),"")</f>
        <v/>
      </c>
      <c r="F1601" s="5" t="str">
        <f>IF(PhieuBauCu!$B$2&gt;2,IF(LEN($B1601)=0,"",IF(AND($B1601&gt;0,VALUE(SUBSTITUTE($B1601,"3","0"))=$B1601),1,0)),"")</f>
        <v/>
      </c>
      <c r="G1601" s="5" t="str">
        <f>IF(PhieuBauCu!$B$2&gt;3,IF(LEN($B1601)=0,"",IF(AND($B1601&gt;0,VALUE(SUBSTITUTE($B1601,"4","0"))=$B1601),1,0)),"")</f>
        <v/>
      </c>
      <c r="H1601" s="5" t="str">
        <f>IF(PhieuBauCu!$B$2&gt;4,IF(LEN($B1601)=0,"",IF(AND($B1601&gt;0,VALUE(SUBSTITUTE($B1601,"5","0"))=$B1601),1,0)),"")</f>
        <v/>
      </c>
      <c r="I1601" s="5" t="str">
        <f>IF(PhieuBauCu!$B$2&gt;5,IF(LEN($B1601)=0,"",IF(AND($B1601&gt;0,VALUE(SUBSTITUTE($B1601,"6","0"))=$B1601),1,0)),"")</f>
        <v/>
      </c>
      <c r="J1601" s="5" t="str">
        <f>IF(PhieuBauCu!$B$2&gt;6,IF(LEN($B1601)=0,"",IF(AND($B1601&gt;0,VALUE(SUBSTITUTE($B1601,"7","0"))=$B1601),1,0)),"")</f>
        <v/>
      </c>
      <c r="K1601" s="5" t="str">
        <f>IF(PhieuBauCu!$B$2&gt;7,IF(LEN($B1601)=0,"",IF(AND($B1601&gt;0,VALUE(SUBSTITUTE($B1601,"8","0"))=$B1601),1,0)),"")</f>
        <v/>
      </c>
      <c r="L1601" s="5" t="str">
        <f>IF(PhieuBauCu!$B$2&gt;8,IF(LEN($B1601)=0,"",IF(AND($B1601&gt;0,VALUE(SUBSTITUTE($B1601,"9","0"))=$B1601),1,0)),"")</f>
        <v/>
      </c>
      <c r="M1601" s="9">
        <f t="shared" si="49"/>
        <v>0</v>
      </c>
      <c r="N1601" s="36">
        <f>IF(AND(M1601&lt;=PhieuBauCu!$B$13,M1601&gt;=1),1,0)</f>
        <v>0</v>
      </c>
    </row>
    <row r="1602" spans="1:14" ht="28.5" customHeight="1">
      <c r="A1602" s="2">
        <v>1597</v>
      </c>
      <c r="B1602" s="3"/>
      <c r="C1602" s="48" t="str">
        <f t="shared" si="48"/>
        <v/>
      </c>
      <c r="D1602" s="5" t="str">
        <f>IF(PhieuBauCu!$B$2&gt;0,IF(LEN($B1602)=0,"",IF(AND($B1602&gt;0,VALUE(SUBSTITUTE($B1602,"1","0"))=$B1602),1,0)),"")</f>
        <v/>
      </c>
      <c r="E1602" s="5" t="str">
        <f>IF(PhieuBauCu!$B$2&gt;1,IF(LEN($B1602)=0,"",IF(AND($B1602&gt;0,VALUE(SUBSTITUTE($B1602,"2","0"))=$B1602),1,0)),"")</f>
        <v/>
      </c>
      <c r="F1602" s="5" t="str">
        <f>IF(PhieuBauCu!$B$2&gt;2,IF(LEN($B1602)=0,"",IF(AND($B1602&gt;0,VALUE(SUBSTITUTE($B1602,"3","0"))=$B1602),1,0)),"")</f>
        <v/>
      </c>
      <c r="G1602" s="5" t="str">
        <f>IF(PhieuBauCu!$B$2&gt;3,IF(LEN($B1602)=0,"",IF(AND($B1602&gt;0,VALUE(SUBSTITUTE($B1602,"4","0"))=$B1602),1,0)),"")</f>
        <v/>
      </c>
      <c r="H1602" s="5" t="str">
        <f>IF(PhieuBauCu!$B$2&gt;4,IF(LEN($B1602)=0,"",IF(AND($B1602&gt;0,VALUE(SUBSTITUTE($B1602,"5","0"))=$B1602),1,0)),"")</f>
        <v/>
      </c>
      <c r="I1602" s="5" t="str">
        <f>IF(PhieuBauCu!$B$2&gt;5,IF(LEN($B1602)=0,"",IF(AND($B1602&gt;0,VALUE(SUBSTITUTE($B1602,"6","0"))=$B1602),1,0)),"")</f>
        <v/>
      </c>
      <c r="J1602" s="5" t="str">
        <f>IF(PhieuBauCu!$B$2&gt;6,IF(LEN($B1602)=0,"",IF(AND($B1602&gt;0,VALUE(SUBSTITUTE($B1602,"7","0"))=$B1602),1,0)),"")</f>
        <v/>
      </c>
      <c r="K1602" s="5" t="str">
        <f>IF(PhieuBauCu!$B$2&gt;7,IF(LEN($B1602)=0,"",IF(AND($B1602&gt;0,VALUE(SUBSTITUTE($B1602,"8","0"))=$B1602),1,0)),"")</f>
        <v/>
      </c>
      <c r="L1602" s="5" t="str">
        <f>IF(PhieuBauCu!$B$2&gt;8,IF(LEN($B1602)=0,"",IF(AND($B1602&gt;0,VALUE(SUBSTITUTE($B1602,"9","0"))=$B1602),1,0)),"")</f>
        <v/>
      </c>
      <c r="M1602" s="9">
        <f t="shared" si="49"/>
        <v>0</v>
      </c>
      <c r="N1602" s="36">
        <f>IF(AND(M1602&lt;=PhieuBauCu!$B$13,M1602&gt;=1),1,0)</f>
        <v>0</v>
      </c>
    </row>
    <row r="1603" spans="1:14" ht="28.5" customHeight="1">
      <c r="A1603" s="2">
        <v>1598</v>
      </c>
      <c r="B1603" s="3"/>
      <c r="C1603" s="48" t="str">
        <f t="shared" si="48"/>
        <v/>
      </c>
      <c r="D1603" s="5" t="str">
        <f>IF(PhieuBauCu!$B$2&gt;0,IF(LEN($B1603)=0,"",IF(AND($B1603&gt;0,VALUE(SUBSTITUTE($B1603,"1","0"))=$B1603),1,0)),"")</f>
        <v/>
      </c>
      <c r="E1603" s="5" t="str">
        <f>IF(PhieuBauCu!$B$2&gt;1,IF(LEN($B1603)=0,"",IF(AND($B1603&gt;0,VALUE(SUBSTITUTE($B1603,"2","0"))=$B1603),1,0)),"")</f>
        <v/>
      </c>
      <c r="F1603" s="5" t="str">
        <f>IF(PhieuBauCu!$B$2&gt;2,IF(LEN($B1603)=0,"",IF(AND($B1603&gt;0,VALUE(SUBSTITUTE($B1603,"3","0"))=$B1603),1,0)),"")</f>
        <v/>
      </c>
      <c r="G1603" s="5" t="str">
        <f>IF(PhieuBauCu!$B$2&gt;3,IF(LEN($B1603)=0,"",IF(AND($B1603&gt;0,VALUE(SUBSTITUTE($B1603,"4","0"))=$B1603),1,0)),"")</f>
        <v/>
      </c>
      <c r="H1603" s="5" t="str">
        <f>IF(PhieuBauCu!$B$2&gt;4,IF(LEN($B1603)=0,"",IF(AND($B1603&gt;0,VALUE(SUBSTITUTE($B1603,"5","0"))=$B1603),1,0)),"")</f>
        <v/>
      </c>
      <c r="I1603" s="5" t="str">
        <f>IF(PhieuBauCu!$B$2&gt;5,IF(LEN($B1603)=0,"",IF(AND($B1603&gt;0,VALUE(SUBSTITUTE($B1603,"6","0"))=$B1603),1,0)),"")</f>
        <v/>
      </c>
      <c r="J1603" s="5" t="str">
        <f>IF(PhieuBauCu!$B$2&gt;6,IF(LEN($B1603)=0,"",IF(AND($B1603&gt;0,VALUE(SUBSTITUTE($B1603,"7","0"))=$B1603),1,0)),"")</f>
        <v/>
      </c>
      <c r="K1603" s="5" t="str">
        <f>IF(PhieuBauCu!$B$2&gt;7,IF(LEN($B1603)=0,"",IF(AND($B1603&gt;0,VALUE(SUBSTITUTE($B1603,"8","0"))=$B1603),1,0)),"")</f>
        <v/>
      </c>
      <c r="L1603" s="5" t="str">
        <f>IF(PhieuBauCu!$B$2&gt;8,IF(LEN($B1603)=0,"",IF(AND($B1603&gt;0,VALUE(SUBSTITUTE($B1603,"9","0"))=$B1603),1,0)),"")</f>
        <v/>
      </c>
      <c r="M1603" s="9">
        <f t="shared" si="49"/>
        <v>0</v>
      </c>
      <c r="N1603" s="36">
        <f>IF(AND(M1603&lt;=PhieuBauCu!$B$13,M1603&gt;=1),1,0)</f>
        <v>0</v>
      </c>
    </row>
    <row r="1604" spans="1:14" ht="28.5" customHeight="1">
      <c r="A1604" s="2">
        <v>1599</v>
      </c>
      <c r="B1604" s="3"/>
      <c r="C1604" s="48" t="str">
        <f t="shared" si="48"/>
        <v/>
      </c>
      <c r="D1604" s="5" t="str">
        <f>IF(PhieuBauCu!$B$2&gt;0,IF(LEN($B1604)=0,"",IF(AND($B1604&gt;0,VALUE(SUBSTITUTE($B1604,"1","0"))=$B1604),1,0)),"")</f>
        <v/>
      </c>
      <c r="E1604" s="5" t="str">
        <f>IF(PhieuBauCu!$B$2&gt;1,IF(LEN($B1604)=0,"",IF(AND($B1604&gt;0,VALUE(SUBSTITUTE($B1604,"2","0"))=$B1604),1,0)),"")</f>
        <v/>
      </c>
      <c r="F1604" s="5" t="str">
        <f>IF(PhieuBauCu!$B$2&gt;2,IF(LEN($B1604)=0,"",IF(AND($B1604&gt;0,VALUE(SUBSTITUTE($B1604,"3","0"))=$B1604),1,0)),"")</f>
        <v/>
      </c>
      <c r="G1604" s="5" t="str">
        <f>IF(PhieuBauCu!$B$2&gt;3,IF(LEN($B1604)=0,"",IF(AND($B1604&gt;0,VALUE(SUBSTITUTE($B1604,"4","0"))=$B1604),1,0)),"")</f>
        <v/>
      </c>
      <c r="H1604" s="5" t="str">
        <f>IF(PhieuBauCu!$B$2&gt;4,IF(LEN($B1604)=0,"",IF(AND($B1604&gt;0,VALUE(SUBSTITUTE($B1604,"5","0"))=$B1604),1,0)),"")</f>
        <v/>
      </c>
      <c r="I1604" s="5" t="str">
        <f>IF(PhieuBauCu!$B$2&gt;5,IF(LEN($B1604)=0,"",IF(AND($B1604&gt;0,VALUE(SUBSTITUTE($B1604,"6","0"))=$B1604),1,0)),"")</f>
        <v/>
      </c>
      <c r="J1604" s="5" t="str">
        <f>IF(PhieuBauCu!$B$2&gt;6,IF(LEN($B1604)=0,"",IF(AND($B1604&gt;0,VALUE(SUBSTITUTE($B1604,"7","0"))=$B1604),1,0)),"")</f>
        <v/>
      </c>
      <c r="K1604" s="5" t="str">
        <f>IF(PhieuBauCu!$B$2&gt;7,IF(LEN($B1604)=0,"",IF(AND($B1604&gt;0,VALUE(SUBSTITUTE($B1604,"8","0"))=$B1604),1,0)),"")</f>
        <v/>
      </c>
      <c r="L1604" s="5" t="str">
        <f>IF(PhieuBauCu!$B$2&gt;8,IF(LEN($B1604)=0,"",IF(AND($B1604&gt;0,VALUE(SUBSTITUTE($B1604,"9","0"))=$B1604),1,0)),"")</f>
        <v/>
      </c>
      <c r="M1604" s="9">
        <f t="shared" si="49"/>
        <v>0</v>
      </c>
      <c r="N1604" s="36">
        <f>IF(AND(M1604&lt;=PhieuBauCu!$B$13,M1604&gt;=1),1,0)</f>
        <v>0</v>
      </c>
    </row>
    <row r="1605" spans="1:14" ht="28.5" customHeight="1">
      <c r="A1605" s="2">
        <v>1600</v>
      </c>
      <c r="B1605" s="3"/>
      <c r="C1605" s="48" t="str">
        <f t="shared" si="48"/>
        <v/>
      </c>
      <c r="D1605" s="5" t="str">
        <f>IF(PhieuBauCu!$B$2&gt;0,IF(LEN($B1605)=0,"",IF(AND($B1605&gt;0,VALUE(SUBSTITUTE($B1605,"1","0"))=$B1605),1,0)),"")</f>
        <v/>
      </c>
      <c r="E1605" s="5" t="str">
        <f>IF(PhieuBauCu!$B$2&gt;1,IF(LEN($B1605)=0,"",IF(AND($B1605&gt;0,VALUE(SUBSTITUTE($B1605,"2","0"))=$B1605),1,0)),"")</f>
        <v/>
      </c>
      <c r="F1605" s="5" t="str">
        <f>IF(PhieuBauCu!$B$2&gt;2,IF(LEN($B1605)=0,"",IF(AND($B1605&gt;0,VALUE(SUBSTITUTE($B1605,"3","0"))=$B1605),1,0)),"")</f>
        <v/>
      </c>
      <c r="G1605" s="5" t="str">
        <f>IF(PhieuBauCu!$B$2&gt;3,IF(LEN($B1605)=0,"",IF(AND($B1605&gt;0,VALUE(SUBSTITUTE($B1605,"4","0"))=$B1605),1,0)),"")</f>
        <v/>
      </c>
      <c r="H1605" s="5" t="str">
        <f>IF(PhieuBauCu!$B$2&gt;4,IF(LEN($B1605)=0,"",IF(AND($B1605&gt;0,VALUE(SUBSTITUTE($B1605,"5","0"))=$B1605),1,0)),"")</f>
        <v/>
      </c>
      <c r="I1605" s="5" t="str">
        <f>IF(PhieuBauCu!$B$2&gt;5,IF(LEN($B1605)=0,"",IF(AND($B1605&gt;0,VALUE(SUBSTITUTE($B1605,"6","0"))=$B1605),1,0)),"")</f>
        <v/>
      </c>
      <c r="J1605" s="5" t="str">
        <f>IF(PhieuBauCu!$B$2&gt;6,IF(LEN($B1605)=0,"",IF(AND($B1605&gt;0,VALUE(SUBSTITUTE($B1605,"7","0"))=$B1605),1,0)),"")</f>
        <v/>
      </c>
      <c r="K1605" s="5" t="str">
        <f>IF(PhieuBauCu!$B$2&gt;7,IF(LEN($B1605)=0,"",IF(AND($B1605&gt;0,VALUE(SUBSTITUTE($B1605,"8","0"))=$B1605),1,0)),"")</f>
        <v/>
      </c>
      <c r="L1605" s="5" t="str">
        <f>IF(PhieuBauCu!$B$2&gt;8,IF(LEN($B1605)=0,"",IF(AND($B1605&gt;0,VALUE(SUBSTITUTE($B1605,"9","0"))=$B1605),1,0)),"")</f>
        <v/>
      </c>
      <c r="M1605" s="9">
        <f t="shared" si="49"/>
        <v>0</v>
      </c>
      <c r="N1605" s="36">
        <f>IF(AND(M1605&lt;=PhieuBauCu!$B$13,M1605&gt;=1),1,0)</f>
        <v>0</v>
      </c>
    </row>
    <row r="1606" spans="1:14" ht="28.5" customHeight="1">
      <c r="A1606" s="2">
        <v>1601</v>
      </c>
      <c r="B1606" s="3"/>
      <c r="C1606" s="48" t="str">
        <f t="shared" si="48"/>
        <v/>
      </c>
      <c r="D1606" s="5" t="str">
        <f>IF(PhieuBauCu!$B$2&gt;0,IF(LEN($B1606)=0,"",IF(AND($B1606&gt;0,VALUE(SUBSTITUTE($B1606,"1","0"))=$B1606),1,0)),"")</f>
        <v/>
      </c>
      <c r="E1606" s="5" t="str">
        <f>IF(PhieuBauCu!$B$2&gt;1,IF(LEN($B1606)=0,"",IF(AND($B1606&gt;0,VALUE(SUBSTITUTE($B1606,"2","0"))=$B1606),1,0)),"")</f>
        <v/>
      </c>
      <c r="F1606" s="5" t="str">
        <f>IF(PhieuBauCu!$B$2&gt;2,IF(LEN($B1606)=0,"",IF(AND($B1606&gt;0,VALUE(SUBSTITUTE($B1606,"3","0"))=$B1606),1,0)),"")</f>
        <v/>
      </c>
      <c r="G1606" s="5" t="str">
        <f>IF(PhieuBauCu!$B$2&gt;3,IF(LEN($B1606)=0,"",IF(AND($B1606&gt;0,VALUE(SUBSTITUTE($B1606,"4","0"))=$B1606),1,0)),"")</f>
        <v/>
      </c>
      <c r="H1606" s="5" t="str">
        <f>IF(PhieuBauCu!$B$2&gt;4,IF(LEN($B1606)=0,"",IF(AND($B1606&gt;0,VALUE(SUBSTITUTE($B1606,"5","0"))=$B1606),1,0)),"")</f>
        <v/>
      </c>
      <c r="I1606" s="5" t="str">
        <f>IF(PhieuBauCu!$B$2&gt;5,IF(LEN($B1606)=0,"",IF(AND($B1606&gt;0,VALUE(SUBSTITUTE($B1606,"6","0"))=$B1606),1,0)),"")</f>
        <v/>
      </c>
      <c r="J1606" s="5" t="str">
        <f>IF(PhieuBauCu!$B$2&gt;6,IF(LEN($B1606)=0,"",IF(AND($B1606&gt;0,VALUE(SUBSTITUTE($B1606,"7","0"))=$B1606),1,0)),"")</f>
        <v/>
      </c>
      <c r="K1606" s="5" t="str">
        <f>IF(PhieuBauCu!$B$2&gt;7,IF(LEN($B1606)=0,"",IF(AND($B1606&gt;0,VALUE(SUBSTITUTE($B1606,"8","0"))=$B1606),1,0)),"")</f>
        <v/>
      </c>
      <c r="L1606" s="5" t="str">
        <f>IF(PhieuBauCu!$B$2&gt;8,IF(LEN($B1606)=0,"",IF(AND($B1606&gt;0,VALUE(SUBSTITUTE($B1606,"9","0"))=$B1606),1,0)),"")</f>
        <v/>
      </c>
      <c r="M1606" s="9">
        <f t="shared" si="49"/>
        <v>0</v>
      </c>
      <c r="N1606" s="36">
        <f>IF(AND(M1606&lt;=PhieuBauCu!$B$13,M1606&gt;=1),1,0)</f>
        <v>0</v>
      </c>
    </row>
    <row r="1607" spans="1:14" ht="28.5" customHeight="1">
      <c r="A1607" s="2">
        <v>1602</v>
      </c>
      <c r="B1607" s="3"/>
      <c r="C1607" s="48" t="str">
        <f t="shared" ref="C1607:C1670" si="50">IF(LEN(B1607)&gt;0,IF(N1607=1,"Ok","Not Ok"),"")</f>
        <v/>
      </c>
      <c r="D1607" s="5" t="str">
        <f>IF(PhieuBauCu!$B$2&gt;0,IF(LEN($B1607)=0,"",IF(AND($B1607&gt;0,VALUE(SUBSTITUTE($B1607,"1","0"))=$B1607),1,0)),"")</f>
        <v/>
      </c>
      <c r="E1607" s="5" t="str">
        <f>IF(PhieuBauCu!$B$2&gt;1,IF(LEN($B1607)=0,"",IF(AND($B1607&gt;0,VALUE(SUBSTITUTE($B1607,"2","0"))=$B1607),1,0)),"")</f>
        <v/>
      </c>
      <c r="F1607" s="5" t="str">
        <f>IF(PhieuBauCu!$B$2&gt;2,IF(LEN($B1607)=0,"",IF(AND($B1607&gt;0,VALUE(SUBSTITUTE($B1607,"3","0"))=$B1607),1,0)),"")</f>
        <v/>
      </c>
      <c r="G1607" s="5" t="str">
        <f>IF(PhieuBauCu!$B$2&gt;3,IF(LEN($B1607)=0,"",IF(AND($B1607&gt;0,VALUE(SUBSTITUTE($B1607,"4","0"))=$B1607),1,0)),"")</f>
        <v/>
      </c>
      <c r="H1607" s="5" t="str">
        <f>IF(PhieuBauCu!$B$2&gt;4,IF(LEN($B1607)=0,"",IF(AND($B1607&gt;0,VALUE(SUBSTITUTE($B1607,"5","0"))=$B1607),1,0)),"")</f>
        <v/>
      </c>
      <c r="I1607" s="5" t="str">
        <f>IF(PhieuBauCu!$B$2&gt;5,IF(LEN($B1607)=0,"",IF(AND($B1607&gt;0,VALUE(SUBSTITUTE($B1607,"6","0"))=$B1607),1,0)),"")</f>
        <v/>
      </c>
      <c r="J1607" s="5" t="str">
        <f>IF(PhieuBauCu!$B$2&gt;6,IF(LEN($B1607)=0,"",IF(AND($B1607&gt;0,VALUE(SUBSTITUTE($B1607,"7","0"))=$B1607),1,0)),"")</f>
        <v/>
      </c>
      <c r="K1607" s="5" t="str">
        <f>IF(PhieuBauCu!$B$2&gt;7,IF(LEN($B1607)=0,"",IF(AND($B1607&gt;0,VALUE(SUBSTITUTE($B1607,"8","0"))=$B1607),1,0)),"")</f>
        <v/>
      </c>
      <c r="L1607" s="5" t="str">
        <f>IF(PhieuBauCu!$B$2&gt;8,IF(LEN($B1607)=0,"",IF(AND($B1607&gt;0,VALUE(SUBSTITUTE($B1607,"9","0"))=$B1607),1,0)),"")</f>
        <v/>
      </c>
      <c r="M1607" s="9">
        <f t="shared" ref="M1607:M1670" si="51">SUMIF(D1607:L1607,1)</f>
        <v>0</v>
      </c>
      <c r="N1607" s="36">
        <f>IF(AND(M1607&lt;=PhieuBauCu!$B$13,M1607&gt;=1),1,0)</f>
        <v>0</v>
      </c>
    </row>
    <row r="1608" spans="1:14" ht="28.5" customHeight="1">
      <c r="A1608" s="2">
        <v>1603</v>
      </c>
      <c r="B1608" s="3"/>
      <c r="C1608" s="48" t="str">
        <f t="shared" si="50"/>
        <v/>
      </c>
      <c r="D1608" s="5" t="str">
        <f>IF(PhieuBauCu!$B$2&gt;0,IF(LEN($B1608)=0,"",IF(AND($B1608&gt;0,VALUE(SUBSTITUTE($B1608,"1","0"))=$B1608),1,0)),"")</f>
        <v/>
      </c>
      <c r="E1608" s="5" t="str">
        <f>IF(PhieuBauCu!$B$2&gt;1,IF(LEN($B1608)=0,"",IF(AND($B1608&gt;0,VALUE(SUBSTITUTE($B1608,"2","0"))=$B1608),1,0)),"")</f>
        <v/>
      </c>
      <c r="F1608" s="5" t="str">
        <f>IF(PhieuBauCu!$B$2&gt;2,IF(LEN($B1608)=0,"",IF(AND($B1608&gt;0,VALUE(SUBSTITUTE($B1608,"3","0"))=$B1608),1,0)),"")</f>
        <v/>
      </c>
      <c r="G1608" s="5" t="str">
        <f>IF(PhieuBauCu!$B$2&gt;3,IF(LEN($B1608)=0,"",IF(AND($B1608&gt;0,VALUE(SUBSTITUTE($B1608,"4","0"))=$B1608),1,0)),"")</f>
        <v/>
      </c>
      <c r="H1608" s="5" t="str">
        <f>IF(PhieuBauCu!$B$2&gt;4,IF(LEN($B1608)=0,"",IF(AND($B1608&gt;0,VALUE(SUBSTITUTE($B1608,"5","0"))=$B1608),1,0)),"")</f>
        <v/>
      </c>
      <c r="I1608" s="5" t="str">
        <f>IF(PhieuBauCu!$B$2&gt;5,IF(LEN($B1608)=0,"",IF(AND($B1608&gt;0,VALUE(SUBSTITUTE($B1608,"6","0"))=$B1608),1,0)),"")</f>
        <v/>
      </c>
      <c r="J1608" s="5" t="str">
        <f>IF(PhieuBauCu!$B$2&gt;6,IF(LEN($B1608)=0,"",IF(AND($B1608&gt;0,VALUE(SUBSTITUTE($B1608,"7","0"))=$B1608),1,0)),"")</f>
        <v/>
      </c>
      <c r="K1608" s="5" t="str">
        <f>IF(PhieuBauCu!$B$2&gt;7,IF(LEN($B1608)=0,"",IF(AND($B1608&gt;0,VALUE(SUBSTITUTE($B1608,"8","0"))=$B1608),1,0)),"")</f>
        <v/>
      </c>
      <c r="L1608" s="5" t="str">
        <f>IF(PhieuBauCu!$B$2&gt;8,IF(LEN($B1608)=0,"",IF(AND($B1608&gt;0,VALUE(SUBSTITUTE($B1608,"9","0"))=$B1608),1,0)),"")</f>
        <v/>
      </c>
      <c r="M1608" s="9">
        <f t="shared" si="51"/>
        <v>0</v>
      </c>
      <c r="N1608" s="36">
        <f>IF(AND(M1608&lt;=PhieuBauCu!$B$13,M1608&gt;=1),1,0)</f>
        <v>0</v>
      </c>
    </row>
    <row r="1609" spans="1:14" ht="28.5" customHeight="1">
      <c r="A1609" s="2">
        <v>1604</v>
      </c>
      <c r="B1609" s="3"/>
      <c r="C1609" s="48" t="str">
        <f t="shared" si="50"/>
        <v/>
      </c>
      <c r="D1609" s="5" t="str">
        <f>IF(PhieuBauCu!$B$2&gt;0,IF(LEN($B1609)=0,"",IF(AND($B1609&gt;0,VALUE(SUBSTITUTE($B1609,"1","0"))=$B1609),1,0)),"")</f>
        <v/>
      </c>
      <c r="E1609" s="5" t="str">
        <f>IF(PhieuBauCu!$B$2&gt;1,IF(LEN($B1609)=0,"",IF(AND($B1609&gt;0,VALUE(SUBSTITUTE($B1609,"2","0"))=$B1609),1,0)),"")</f>
        <v/>
      </c>
      <c r="F1609" s="5" t="str">
        <f>IF(PhieuBauCu!$B$2&gt;2,IF(LEN($B1609)=0,"",IF(AND($B1609&gt;0,VALUE(SUBSTITUTE($B1609,"3","0"))=$B1609),1,0)),"")</f>
        <v/>
      </c>
      <c r="G1609" s="5" t="str">
        <f>IF(PhieuBauCu!$B$2&gt;3,IF(LEN($B1609)=0,"",IF(AND($B1609&gt;0,VALUE(SUBSTITUTE($B1609,"4","0"))=$B1609),1,0)),"")</f>
        <v/>
      </c>
      <c r="H1609" s="5" t="str">
        <f>IF(PhieuBauCu!$B$2&gt;4,IF(LEN($B1609)=0,"",IF(AND($B1609&gt;0,VALUE(SUBSTITUTE($B1609,"5","0"))=$B1609),1,0)),"")</f>
        <v/>
      </c>
      <c r="I1609" s="5" t="str">
        <f>IF(PhieuBauCu!$B$2&gt;5,IF(LEN($B1609)=0,"",IF(AND($B1609&gt;0,VALUE(SUBSTITUTE($B1609,"6","0"))=$B1609),1,0)),"")</f>
        <v/>
      </c>
      <c r="J1609" s="5" t="str">
        <f>IF(PhieuBauCu!$B$2&gt;6,IF(LEN($B1609)=0,"",IF(AND($B1609&gt;0,VALUE(SUBSTITUTE($B1609,"7","0"))=$B1609),1,0)),"")</f>
        <v/>
      </c>
      <c r="K1609" s="5" t="str">
        <f>IF(PhieuBauCu!$B$2&gt;7,IF(LEN($B1609)=0,"",IF(AND($B1609&gt;0,VALUE(SUBSTITUTE($B1609,"8","0"))=$B1609),1,0)),"")</f>
        <v/>
      </c>
      <c r="L1609" s="5" t="str">
        <f>IF(PhieuBauCu!$B$2&gt;8,IF(LEN($B1609)=0,"",IF(AND($B1609&gt;0,VALUE(SUBSTITUTE($B1609,"9","0"))=$B1609),1,0)),"")</f>
        <v/>
      </c>
      <c r="M1609" s="9">
        <f t="shared" si="51"/>
        <v>0</v>
      </c>
      <c r="N1609" s="36">
        <f>IF(AND(M1609&lt;=PhieuBauCu!$B$13,M1609&gt;=1),1,0)</f>
        <v>0</v>
      </c>
    </row>
    <row r="1610" spans="1:14" ht="28.5" customHeight="1">
      <c r="A1610" s="2">
        <v>1605</v>
      </c>
      <c r="B1610" s="3"/>
      <c r="C1610" s="48" t="str">
        <f t="shared" si="50"/>
        <v/>
      </c>
      <c r="D1610" s="5" t="str">
        <f>IF(PhieuBauCu!$B$2&gt;0,IF(LEN($B1610)=0,"",IF(AND($B1610&gt;0,VALUE(SUBSTITUTE($B1610,"1","0"))=$B1610),1,0)),"")</f>
        <v/>
      </c>
      <c r="E1610" s="5" t="str">
        <f>IF(PhieuBauCu!$B$2&gt;1,IF(LEN($B1610)=0,"",IF(AND($B1610&gt;0,VALUE(SUBSTITUTE($B1610,"2","0"))=$B1610),1,0)),"")</f>
        <v/>
      </c>
      <c r="F1610" s="5" t="str">
        <f>IF(PhieuBauCu!$B$2&gt;2,IF(LEN($B1610)=0,"",IF(AND($B1610&gt;0,VALUE(SUBSTITUTE($B1610,"3","0"))=$B1610),1,0)),"")</f>
        <v/>
      </c>
      <c r="G1610" s="5" t="str">
        <f>IF(PhieuBauCu!$B$2&gt;3,IF(LEN($B1610)=0,"",IF(AND($B1610&gt;0,VALUE(SUBSTITUTE($B1610,"4","0"))=$B1610),1,0)),"")</f>
        <v/>
      </c>
      <c r="H1610" s="5" t="str">
        <f>IF(PhieuBauCu!$B$2&gt;4,IF(LEN($B1610)=0,"",IF(AND($B1610&gt;0,VALUE(SUBSTITUTE($B1610,"5","0"))=$B1610),1,0)),"")</f>
        <v/>
      </c>
      <c r="I1610" s="5" t="str">
        <f>IF(PhieuBauCu!$B$2&gt;5,IF(LEN($B1610)=0,"",IF(AND($B1610&gt;0,VALUE(SUBSTITUTE($B1610,"6","0"))=$B1610),1,0)),"")</f>
        <v/>
      </c>
      <c r="J1610" s="5" t="str">
        <f>IF(PhieuBauCu!$B$2&gt;6,IF(LEN($B1610)=0,"",IF(AND($B1610&gt;0,VALUE(SUBSTITUTE($B1610,"7","0"))=$B1610),1,0)),"")</f>
        <v/>
      </c>
      <c r="K1610" s="5" t="str">
        <f>IF(PhieuBauCu!$B$2&gt;7,IF(LEN($B1610)=0,"",IF(AND($B1610&gt;0,VALUE(SUBSTITUTE($B1610,"8","0"))=$B1610),1,0)),"")</f>
        <v/>
      </c>
      <c r="L1610" s="5" t="str">
        <f>IF(PhieuBauCu!$B$2&gt;8,IF(LEN($B1610)=0,"",IF(AND($B1610&gt;0,VALUE(SUBSTITUTE($B1610,"9","0"))=$B1610),1,0)),"")</f>
        <v/>
      </c>
      <c r="M1610" s="9">
        <f t="shared" si="51"/>
        <v>0</v>
      </c>
      <c r="N1610" s="36">
        <f>IF(AND(M1610&lt;=PhieuBauCu!$B$13,M1610&gt;=1),1,0)</f>
        <v>0</v>
      </c>
    </row>
    <row r="1611" spans="1:14" ht="28.5" customHeight="1">
      <c r="A1611" s="2">
        <v>1606</v>
      </c>
      <c r="B1611" s="3"/>
      <c r="C1611" s="48" t="str">
        <f t="shared" si="50"/>
        <v/>
      </c>
      <c r="D1611" s="5" t="str">
        <f>IF(PhieuBauCu!$B$2&gt;0,IF(LEN($B1611)=0,"",IF(AND($B1611&gt;0,VALUE(SUBSTITUTE($B1611,"1","0"))=$B1611),1,0)),"")</f>
        <v/>
      </c>
      <c r="E1611" s="5" t="str">
        <f>IF(PhieuBauCu!$B$2&gt;1,IF(LEN($B1611)=0,"",IF(AND($B1611&gt;0,VALUE(SUBSTITUTE($B1611,"2","0"))=$B1611),1,0)),"")</f>
        <v/>
      </c>
      <c r="F1611" s="5" t="str">
        <f>IF(PhieuBauCu!$B$2&gt;2,IF(LEN($B1611)=0,"",IF(AND($B1611&gt;0,VALUE(SUBSTITUTE($B1611,"3","0"))=$B1611),1,0)),"")</f>
        <v/>
      </c>
      <c r="G1611" s="5" t="str">
        <f>IF(PhieuBauCu!$B$2&gt;3,IF(LEN($B1611)=0,"",IF(AND($B1611&gt;0,VALUE(SUBSTITUTE($B1611,"4","0"))=$B1611),1,0)),"")</f>
        <v/>
      </c>
      <c r="H1611" s="5" t="str">
        <f>IF(PhieuBauCu!$B$2&gt;4,IF(LEN($B1611)=0,"",IF(AND($B1611&gt;0,VALUE(SUBSTITUTE($B1611,"5","0"))=$B1611),1,0)),"")</f>
        <v/>
      </c>
      <c r="I1611" s="5" t="str">
        <f>IF(PhieuBauCu!$B$2&gt;5,IF(LEN($B1611)=0,"",IF(AND($B1611&gt;0,VALUE(SUBSTITUTE($B1611,"6","0"))=$B1611),1,0)),"")</f>
        <v/>
      </c>
      <c r="J1611" s="5" t="str">
        <f>IF(PhieuBauCu!$B$2&gt;6,IF(LEN($B1611)=0,"",IF(AND($B1611&gt;0,VALUE(SUBSTITUTE($B1611,"7","0"))=$B1611),1,0)),"")</f>
        <v/>
      </c>
      <c r="K1611" s="5" t="str">
        <f>IF(PhieuBauCu!$B$2&gt;7,IF(LEN($B1611)=0,"",IF(AND($B1611&gt;0,VALUE(SUBSTITUTE($B1611,"8","0"))=$B1611),1,0)),"")</f>
        <v/>
      </c>
      <c r="L1611" s="5" t="str">
        <f>IF(PhieuBauCu!$B$2&gt;8,IF(LEN($B1611)=0,"",IF(AND($B1611&gt;0,VALUE(SUBSTITUTE($B1611,"9","0"))=$B1611),1,0)),"")</f>
        <v/>
      </c>
      <c r="M1611" s="9">
        <f t="shared" si="51"/>
        <v>0</v>
      </c>
      <c r="N1611" s="36">
        <f>IF(AND(M1611&lt;=PhieuBauCu!$B$13,M1611&gt;=1),1,0)</f>
        <v>0</v>
      </c>
    </row>
    <row r="1612" spans="1:14" ht="28.5" customHeight="1">
      <c r="A1612" s="2">
        <v>1607</v>
      </c>
      <c r="B1612" s="3"/>
      <c r="C1612" s="48" t="str">
        <f t="shared" si="50"/>
        <v/>
      </c>
      <c r="D1612" s="5" t="str">
        <f>IF(PhieuBauCu!$B$2&gt;0,IF(LEN($B1612)=0,"",IF(AND($B1612&gt;0,VALUE(SUBSTITUTE($B1612,"1","0"))=$B1612),1,0)),"")</f>
        <v/>
      </c>
      <c r="E1612" s="5" t="str">
        <f>IF(PhieuBauCu!$B$2&gt;1,IF(LEN($B1612)=0,"",IF(AND($B1612&gt;0,VALUE(SUBSTITUTE($B1612,"2","0"))=$B1612),1,0)),"")</f>
        <v/>
      </c>
      <c r="F1612" s="5" t="str">
        <f>IF(PhieuBauCu!$B$2&gt;2,IF(LEN($B1612)=0,"",IF(AND($B1612&gt;0,VALUE(SUBSTITUTE($B1612,"3","0"))=$B1612),1,0)),"")</f>
        <v/>
      </c>
      <c r="G1612" s="5" t="str">
        <f>IF(PhieuBauCu!$B$2&gt;3,IF(LEN($B1612)=0,"",IF(AND($B1612&gt;0,VALUE(SUBSTITUTE($B1612,"4","0"))=$B1612),1,0)),"")</f>
        <v/>
      </c>
      <c r="H1612" s="5" t="str">
        <f>IF(PhieuBauCu!$B$2&gt;4,IF(LEN($B1612)=0,"",IF(AND($B1612&gt;0,VALUE(SUBSTITUTE($B1612,"5","0"))=$B1612),1,0)),"")</f>
        <v/>
      </c>
      <c r="I1612" s="5" t="str">
        <f>IF(PhieuBauCu!$B$2&gt;5,IF(LEN($B1612)=0,"",IF(AND($B1612&gt;0,VALUE(SUBSTITUTE($B1612,"6","0"))=$B1612),1,0)),"")</f>
        <v/>
      </c>
      <c r="J1612" s="5" t="str">
        <f>IF(PhieuBauCu!$B$2&gt;6,IF(LEN($B1612)=0,"",IF(AND($B1612&gt;0,VALUE(SUBSTITUTE($B1612,"7","0"))=$B1612),1,0)),"")</f>
        <v/>
      </c>
      <c r="K1612" s="5" t="str">
        <f>IF(PhieuBauCu!$B$2&gt;7,IF(LEN($B1612)=0,"",IF(AND($B1612&gt;0,VALUE(SUBSTITUTE($B1612,"8","0"))=$B1612),1,0)),"")</f>
        <v/>
      </c>
      <c r="L1612" s="5" t="str">
        <f>IF(PhieuBauCu!$B$2&gt;8,IF(LEN($B1612)=0,"",IF(AND($B1612&gt;0,VALUE(SUBSTITUTE($B1612,"9","0"))=$B1612),1,0)),"")</f>
        <v/>
      </c>
      <c r="M1612" s="9">
        <f t="shared" si="51"/>
        <v>0</v>
      </c>
      <c r="N1612" s="36">
        <f>IF(AND(M1612&lt;=PhieuBauCu!$B$13,M1612&gt;=1),1,0)</f>
        <v>0</v>
      </c>
    </row>
    <row r="1613" spans="1:14" ht="28.5" customHeight="1">
      <c r="A1613" s="2">
        <v>1608</v>
      </c>
      <c r="B1613" s="3"/>
      <c r="C1613" s="48" t="str">
        <f t="shared" si="50"/>
        <v/>
      </c>
      <c r="D1613" s="5" t="str">
        <f>IF(PhieuBauCu!$B$2&gt;0,IF(LEN($B1613)=0,"",IF(AND($B1613&gt;0,VALUE(SUBSTITUTE($B1613,"1","0"))=$B1613),1,0)),"")</f>
        <v/>
      </c>
      <c r="E1613" s="5" t="str">
        <f>IF(PhieuBauCu!$B$2&gt;1,IF(LEN($B1613)=0,"",IF(AND($B1613&gt;0,VALUE(SUBSTITUTE($B1613,"2","0"))=$B1613),1,0)),"")</f>
        <v/>
      </c>
      <c r="F1613" s="5" t="str">
        <f>IF(PhieuBauCu!$B$2&gt;2,IF(LEN($B1613)=0,"",IF(AND($B1613&gt;0,VALUE(SUBSTITUTE($B1613,"3","0"))=$B1613),1,0)),"")</f>
        <v/>
      </c>
      <c r="G1613" s="5" t="str">
        <f>IF(PhieuBauCu!$B$2&gt;3,IF(LEN($B1613)=0,"",IF(AND($B1613&gt;0,VALUE(SUBSTITUTE($B1613,"4","0"))=$B1613),1,0)),"")</f>
        <v/>
      </c>
      <c r="H1613" s="5" t="str">
        <f>IF(PhieuBauCu!$B$2&gt;4,IF(LEN($B1613)=0,"",IF(AND($B1613&gt;0,VALUE(SUBSTITUTE($B1613,"5","0"))=$B1613),1,0)),"")</f>
        <v/>
      </c>
      <c r="I1613" s="5" t="str">
        <f>IF(PhieuBauCu!$B$2&gt;5,IF(LEN($B1613)=0,"",IF(AND($B1613&gt;0,VALUE(SUBSTITUTE($B1613,"6","0"))=$B1613),1,0)),"")</f>
        <v/>
      </c>
      <c r="J1613" s="5" t="str">
        <f>IF(PhieuBauCu!$B$2&gt;6,IF(LEN($B1613)=0,"",IF(AND($B1613&gt;0,VALUE(SUBSTITUTE($B1613,"7","0"))=$B1613),1,0)),"")</f>
        <v/>
      </c>
      <c r="K1613" s="5" t="str">
        <f>IF(PhieuBauCu!$B$2&gt;7,IF(LEN($B1613)=0,"",IF(AND($B1613&gt;0,VALUE(SUBSTITUTE($B1613,"8","0"))=$B1613),1,0)),"")</f>
        <v/>
      </c>
      <c r="L1613" s="5" t="str">
        <f>IF(PhieuBauCu!$B$2&gt;8,IF(LEN($B1613)=0,"",IF(AND($B1613&gt;0,VALUE(SUBSTITUTE($B1613,"9","0"))=$B1613),1,0)),"")</f>
        <v/>
      </c>
      <c r="M1613" s="9">
        <f t="shared" si="51"/>
        <v>0</v>
      </c>
      <c r="N1613" s="36">
        <f>IF(AND(M1613&lt;=PhieuBauCu!$B$13,M1613&gt;=1),1,0)</f>
        <v>0</v>
      </c>
    </row>
    <row r="1614" spans="1:14" ht="28.5" customHeight="1">
      <c r="A1614" s="2">
        <v>1609</v>
      </c>
      <c r="B1614" s="3"/>
      <c r="C1614" s="48" t="str">
        <f t="shared" si="50"/>
        <v/>
      </c>
      <c r="D1614" s="5" t="str">
        <f>IF(PhieuBauCu!$B$2&gt;0,IF(LEN($B1614)=0,"",IF(AND($B1614&gt;0,VALUE(SUBSTITUTE($B1614,"1","0"))=$B1614),1,0)),"")</f>
        <v/>
      </c>
      <c r="E1614" s="5" t="str">
        <f>IF(PhieuBauCu!$B$2&gt;1,IF(LEN($B1614)=0,"",IF(AND($B1614&gt;0,VALUE(SUBSTITUTE($B1614,"2","0"))=$B1614),1,0)),"")</f>
        <v/>
      </c>
      <c r="F1614" s="5" t="str">
        <f>IF(PhieuBauCu!$B$2&gt;2,IF(LEN($B1614)=0,"",IF(AND($B1614&gt;0,VALUE(SUBSTITUTE($B1614,"3","0"))=$B1614),1,0)),"")</f>
        <v/>
      </c>
      <c r="G1614" s="5" t="str">
        <f>IF(PhieuBauCu!$B$2&gt;3,IF(LEN($B1614)=0,"",IF(AND($B1614&gt;0,VALUE(SUBSTITUTE($B1614,"4","0"))=$B1614),1,0)),"")</f>
        <v/>
      </c>
      <c r="H1614" s="5" t="str">
        <f>IF(PhieuBauCu!$B$2&gt;4,IF(LEN($B1614)=0,"",IF(AND($B1614&gt;0,VALUE(SUBSTITUTE($B1614,"5","0"))=$B1614),1,0)),"")</f>
        <v/>
      </c>
      <c r="I1614" s="5" t="str">
        <f>IF(PhieuBauCu!$B$2&gt;5,IF(LEN($B1614)=0,"",IF(AND($B1614&gt;0,VALUE(SUBSTITUTE($B1614,"6","0"))=$B1614),1,0)),"")</f>
        <v/>
      </c>
      <c r="J1614" s="5" t="str">
        <f>IF(PhieuBauCu!$B$2&gt;6,IF(LEN($B1614)=0,"",IF(AND($B1614&gt;0,VALUE(SUBSTITUTE($B1614,"7","0"))=$B1614),1,0)),"")</f>
        <v/>
      </c>
      <c r="K1614" s="5" t="str">
        <f>IF(PhieuBauCu!$B$2&gt;7,IF(LEN($B1614)=0,"",IF(AND($B1614&gt;0,VALUE(SUBSTITUTE($B1614,"8","0"))=$B1614),1,0)),"")</f>
        <v/>
      </c>
      <c r="L1614" s="5" t="str">
        <f>IF(PhieuBauCu!$B$2&gt;8,IF(LEN($B1614)=0,"",IF(AND($B1614&gt;0,VALUE(SUBSTITUTE($B1614,"9","0"))=$B1614),1,0)),"")</f>
        <v/>
      </c>
      <c r="M1614" s="9">
        <f t="shared" si="51"/>
        <v>0</v>
      </c>
      <c r="N1614" s="36">
        <f>IF(AND(M1614&lt;=PhieuBauCu!$B$13,M1614&gt;=1),1,0)</f>
        <v>0</v>
      </c>
    </row>
    <row r="1615" spans="1:14" ht="28.5" customHeight="1">
      <c r="A1615" s="2">
        <v>1610</v>
      </c>
      <c r="B1615" s="3"/>
      <c r="C1615" s="48" t="str">
        <f t="shared" si="50"/>
        <v/>
      </c>
      <c r="D1615" s="5" t="str">
        <f>IF(PhieuBauCu!$B$2&gt;0,IF(LEN($B1615)=0,"",IF(AND($B1615&gt;0,VALUE(SUBSTITUTE($B1615,"1","0"))=$B1615),1,0)),"")</f>
        <v/>
      </c>
      <c r="E1615" s="5" t="str">
        <f>IF(PhieuBauCu!$B$2&gt;1,IF(LEN($B1615)=0,"",IF(AND($B1615&gt;0,VALUE(SUBSTITUTE($B1615,"2","0"))=$B1615),1,0)),"")</f>
        <v/>
      </c>
      <c r="F1615" s="5" t="str">
        <f>IF(PhieuBauCu!$B$2&gt;2,IF(LEN($B1615)=0,"",IF(AND($B1615&gt;0,VALUE(SUBSTITUTE($B1615,"3","0"))=$B1615),1,0)),"")</f>
        <v/>
      </c>
      <c r="G1615" s="5" t="str">
        <f>IF(PhieuBauCu!$B$2&gt;3,IF(LEN($B1615)=0,"",IF(AND($B1615&gt;0,VALUE(SUBSTITUTE($B1615,"4","0"))=$B1615),1,0)),"")</f>
        <v/>
      </c>
      <c r="H1615" s="5" t="str">
        <f>IF(PhieuBauCu!$B$2&gt;4,IF(LEN($B1615)=0,"",IF(AND($B1615&gt;0,VALUE(SUBSTITUTE($B1615,"5","0"))=$B1615),1,0)),"")</f>
        <v/>
      </c>
      <c r="I1615" s="5" t="str">
        <f>IF(PhieuBauCu!$B$2&gt;5,IF(LEN($B1615)=0,"",IF(AND($B1615&gt;0,VALUE(SUBSTITUTE($B1615,"6","0"))=$B1615),1,0)),"")</f>
        <v/>
      </c>
      <c r="J1615" s="5" t="str">
        <f>IF(PhieuBauCu!$B$2&gt;6,IF(LEN($B1615)=0,"",IF(AND($B1615&gt;0,VALUE(SUBSTITUTE($B1615,"7","0"))=$B1615),1,0)),"")</f>
        <v/>
      </c>
      <c r="K1615" s="5" t="str">
        <f>IF(PhieuBauCu!$B$2&gt;7,IF(LEN($B1615)=0,"",IF(AND($B1615&gt;0,VALUE(SUBSTITUTE($B1615,"8","0"))=$B1615),1,0)),"")</f>
        <v/>
      </c>
      <c r="L1615" s="5" t="str">
        <f>IF(PhieuBauCu!$B$2&gt;8,IF(LEN($B1615)=0,"",IF(AND($B1615&gt;0,VALUE(SUBSTITUTE($B1615,"9","0"))=$B1615),1,0)),"")</f>
        <v/>
      </c>
      <c r="M1615" s="9">
        <f t="shared" si="51"/>
        <v>0</v>
      </c>
      <c r="N1615" s="36">
        <f>IF(AND(M1615&lt;=PhieuBauCu!$B$13,M1615&gt;=1),1,0)</f>
        <v>0</v>
      </c>
    </row>
    <row r="1616" spans="1:14" ht="28.5" customHeight="1">
      <c r="A1616" s="2">
        <v>1611</v>
      </c>
      <c r="B1616" s="3"/>
      <c r="C1616" s="48" t="str">
        <f t="shared" si="50"/>
        <v/>
      </c>
      <c r="D1616" s="5" t="str">
        <f>IF(PhieuBauCu!$B$2&gt;0,IF(LEN($B1616)=0,"",IF(AND($B1616&gt;0,VALUE(SUBSTITUTE($B1616,"1","0"))=$B1616),1,0)),"")</f>
        <v/>
      </c>
      <c r="E1616" s="5" t="str">
        <f>IF(PhieuBauCu!$B$2&gt;1,IF(LEN($B1616)=0,"",IF(AND($B1616&gt;0,VALUE(SUBSTITUTE($B1616,"2","0"))=$B1616),1,0)),"")</f>
        <v/>
      </c>
      <c r="F1616" s="5" t="str">
        <f>IF(PhieuBauCu!$B$2&gt;2,IF(LEN($B1616)=0,"",IF(AND($B1616&gt;0,VALUE(SUBSTITUTE($B1616,"3","0"))=$B1616),1,0)),"")</f>
        <v/>
      </c>
      <c r="G1616" s="5" t="str">
        <f>IF(PhieuBauCu!$B$2&gt;3,IF(LEN($B1616)=0,"",IF(AND($B1616&gt;0,VALUE(SUBSTITUTE($B1616,"4","0"))=$B1616),1,0)),"")</f>
        <v/>
      </c>
      <c r="H1616" s="5" t="str">
        <f>IF(PhieuBauCu!$B$2&gt;4,IF(LEN($B1616)=0,"",IF(AND($B1616&gt;0,VALUE(SUBSTITUTE($B1616,"5","0"))=$B1616),1,0)),"")</f>
        <v/>
      </c>
      <c r="I1616" s="5" t="str">
        <f>IF(PhieuBauCu!$B$2&gt;5,IF(LEN($B1616)=0,"",IF(AND($B1616&gt;0,VALUE(SUBSTITUTE($B1616,"6","0"))=$B1616),1,0)),"")</f>
        <v/>
      </c>
      <c r="J1616" s="5" t="str">
        <f>IF(PhieuBauCu!$B$2&gt;6,IF(LEN($B1616)=0,"",IF(AND($B1616&gt;0,VALUE(SUBSTITUTE($B1616,"7","0"))=$B1616),1,0)),"")</f>
        <v/>
      </c>
      <c r="K1616" s="5" t="str">
        <f>IF(PhieuBauCu!$B$2&gt;7,IF(LEN($B1616)=0,"",IF(AND($B1616&gt;0,VALUE(SUBSTITUTE($B1616,"8","0"))=$B1616),1,0)),"")</f>
        <v/>
      </c>
      <c r="L1616" s="5" t="str">
        <f>IF(PhieuBauCu!$B$2&gt;8,IF(LEN($B1616)=0,"",IF(AND($B1616&gt;0,VALUE(SUBSTITUTE($B1616,"9","0"))=$B1616),1,0)),"")</f>
        <v/>
      </c>
      <c r="M1616" s="9">
        <f t="shared" si="51"/>
        <v>0</v>
      </c>
      <c r="N1616" s="36">
        <f>IF(AND(M1616&lt;=PhieuBauCu!$B$13,M1616&gt;=1),1,0)</f>
        <v>0</v>
      </c>
    </row>
    <row r="1617" spans="1:14" ht="28.5" customHeight="1">
      <c r="A1617" s="2">
        <v>1612</v>
      </c>
      <c r="B1617" s="3"/>
      <c r="C1617" s="48" t="str">
        <f t="shared" si="50"/>
        <v/>
      </c>
      <c r="D1617" s="5" t="str">
        <f>IF(PhieuBauCu!$B$2&gt;0,IF(LEN($B1617)=0,"",IF(AND($B1617&gt;0,VALUE(SUBSTITUTE($B1617,"1","0"))=$B1617),1,0)),"")</f>
        <v/>
      </c>
      <c r="E1617" s="5" t="str">
        <f>IF(PhieuBauCu!$B$2&gt;1,IF(LEN($B1617)=0,"",IF(AND($B1617&gt;0,VALUE(SUBSTITUTE($B1617,"2","0"))=$B1617),1,0)),"")</f>
        <v/>
      </c>
      <c r="F1617" s="5" t="str">
        <f>IF(PhieuBauCu!$B$2&gt;2,IF(LEN($B1617)=0,"",IF(AND($B1617&gt;0,VALUE(SUBSTITUTE($B1617,"3","0"))=$B1617),1,0)),"")</f>
        <v/>
      </c>
      <c r="G1617" s="5" t="str">
        <f>IF(PhieuBauCu!$B$2&gt;3,IF(LEN($B1617)=0,"",IF(AND($B1617&gt;0,VALUE(SUBSTITUTE($B1617,"4","0"))=$B1617),1,0)),"")</f>
        <v/>
      </c>
      <c r="H1617" s="5" t="str">
        <f>IF(PhieuBauCu!$B$2&gt;4,IF(LEN($B1617)=0,"",IF(AND($B1617&gt;0,VALUE(SUBSTITUTE($B1617,"5","0"))=$B1617),1,0)),"")</f>
        <v/>
      </c>
      <c r="I1617" s="5" t="str">
        <f>IF(PhieuBauCu!$B$2&gt;5,IF(LEN($B1617)=0,"",IF(AND($B1617&gt;0,VALUE(SUBSTITUTE($B1617,"6","0"))=$B1617),1,0)),"")</f>
        <v/>
      </c>
      <c r="J1617" s="5" t="str">
        <f>IF(PhieuBauCu!$B$2&gt;6,IF(LEN($B1617)=0,"",IF(AND($B1617&gt;0,VALUE(SUBSTITUTE($B1617,"7","0"))=$B1617),1,0)),"")</f>
        <v/>
      </c>
      <c r="K1617" s="5" t="str">
        <f>IF(PhieuBauCu!$B$2&gt;7,IF(LEN($B1617)=0,"",IF(AND($B1617&gt;0,VALUE(SUBSTITUTE($B1617,"8","0"))=$B1617),1,0)),"")</f>
        <v/>
      </c>
      <c r="L1617" s="5" t="str">
        <f>IF(PhieuBauCu!$B$2&gt;8,IF(LEN($B1617)=0,"",IF(AND($B1617&gt;0,VALUE(SUBSTITUTE($B1617,"9","0"))=$B1617),1,0)),"")</f>
        <v/>
      </c>
      <c r="M1617" s="9">
        <f t="shared" si="51"/>
        <v>0</v>
      </c>
      <c r="N1617" s="36">
        <f>IF(AND(M1617&lt;=PhieuBauCu!$B$13,M1617&gt;=1),1,0)</f>
        <v>0</v>
      </c>
    </row>
    <row r="1618" spans="1:14" ht="28.5" customHeight="1">
      <c r="A1618" s="2">
        <v>1613</v>
      </c>
      <c r="B1618" s="3"/>
      <c r="C1618" s="48" t="str">
        <f t="shared" si="50"/>
        <v/>
      </c>
      <c r="D1618" s="5" t="str">
        <f>IF(PhieuBauCu!$B$2&gt;0,IF(LEN($B1618)=0,"",IF(AND($B1618&gt;0,VALUE(SUBSTITUTE($B1618,"1","0"))=$B1618),1,0)),"")</f>
        <v/>
      </c>
      <c r="E1618" s="5" t="str">
        <f>IF(PhieuBauCu!$B$2&gt;1,IF(LEN($B1618)=0,"",IF(AND($B1618&gt;0,VALUE(SUBSTITUTE($B1618,"2","0"))=$B1618),1,0)),"")</f>
        <v/>
      </c>
      <c r="F1618" s="5" t="str">
        <f>IF(PhieuBauCu!$B$2&gt;2,IF(LEN($B1618)=0,"",IF(AND($B1618&gt;0,VALUE(SUBSTITUTE($B1618,"3","0"))=$B1618),1,0)),"")</f>
        <v/>
      </c>
      <c r="G1618" s="5" t="str">
        <f>IF(PhieuBauCu!$B$2&gt;3,IF(LEN($B1618)=0,"",IF(AND($B1618&gt;0,VALUE(SUBSTITUTE($B1618,"4","0"))=$B1618),1,0)),"")</f>
        <v/>
      </c>
      <c r="H1618" s="5" t="str">
        <f>IF(PhieuBauCu!$B$2&gt;4,IF(LEN($B1618)=0,"",IF(AND($B1618&gt;0,VALUE(SUBSTITUTE($B1618,"5","0"))=$B1618),1,0)),"")</f>
        <v/>
      </c>
      <c r="I1618" s="5" t="str">
        <f>IF(PhieuBauCu!$B$2&gt;5,IF(LEN($B1618)=0,"",IF(AND($B1618&gt;0,VALUE(SUBSTITUTE($B1618,"6","0"))=$B1618),1,0)),"")</f>
        <v/>
      </c>
      <c r="J1618" s="5" t="str">
        <f>IF(PhieuBauCu!$B$2&gt;6,IF(LEN($B1618)=0,"",IF(AND($B1618&gt;0,VALUE(SUBSTITUTE($B1618,"7","0"))=$B1618),1,0)),"")</f>
        <v/>
      </c>
      <c r="K1618" s="5" t="str">
        <f>IF(PhieuBauCu!$B$2&gt;7,IF(LEN($B1618)=0,"",IF(AND($B1618&gt;0,VALUE(SUBSTITUTE($B1618,"8","0"))=$B1618),1,0)),"")</f>
        <v/>
      </c>
      <c r="L1618" s="5" t="str">
        <f>IF(PhieuBauCu!$B$2&gt;8,IF(LEN($B1618)=0,"",IF(AND($B1618&gt;0,VALUE(SUBSTITUTE($B1618,"9","0"))=$B1618),1,0)),"")</f>
        <v/>
      </c>
      <c r="M1618" s="9">
        <f t="shared" si="51"/>
        <v>0</v>
      </c>
      <c r="N1618" s="36">
        <f>IF(AND(M1618&lt;=PhieuBauCu!$B$13,M1618&gt;=1),1,0)</f>
        <v>0</v>
      </c>
    </row>
    <row r="1619" spans="1:14" ht="28.5" customHeight="1">
      <c r="A1619" s="2">
        <v>1614</v>
      </c>
      <c r="B1619" s="3"/>
      <c r="C1619" s="48" t="str">
        <f t="shared" si="50"/>
        <v/>
      </c>
      <c r="D1619" s="5" t="str">
        <f>IF(PhieuBauCu!$B$2&gt;0,IF(LEN($B1619)=0,"",IF(AND($B1619&gt;0,VALUE(SUBSTITUTE($B1619,"1","0"))=$B1619),1,0)),"")</f>
        <v/>
      </c>
      <c r="E1619" s="5" t="str">
        <f>IF(PhieuBauCu!$B$2&gt;1,IF(LEN($B1619)=0,"",IF(AND($B1619&gt;0,VALUE(SUBSTITUTE($B1619,"2","0"))=$B1619),1,0)),"")</f>
        <v/>
      </c>
      <c r="F1619" s="5" t="str">
        <f>IF(PhieuBauCu!$B$2&gt;2,IF(LEN($B1619)=0,"",IF(AND($B1619&gt;0,VALUE(SUBSTITUTE($B1619,"3","0"))=$B1619),1,0)),"")</f>
        <v/>
      </c>
      <c r="G1619" s="5" t="str">
        <f>IF(PhieuBauCu!$B$2&gt;3,IF(LEN($B1619)=0,"",IF(AND($B1619&gt;0,VALUE(SUBSTITUTE($B1619,"4","0"))=$B1619),1,0)),"")</f>
        <v/>
      </c>
      <c r="H1619" s="5" t="str">
        <f>IF(PhieuBauCu!$B$2&gt;4,IF(LEN($B1619)=0,"",IF(AND($B1619&gt;0,VALUE(SUBSTITUTE($B1619,"5","0"))=$B1619),1,0)),"")</f>
        <v/>
      </c>
      <c r="I1619" s="5" t="str">
        <f>IF(PhieuBauCu!$B$2&gt;5,IF(LEN($B1619)=0,"",IF(AND($B1619&gt;0,VALUE(SUBSTITUTE($B1619,"6","0"))=$B1619),1,0)),"")</f>
        <v/>
      </c>
      <c r="J1619" s="5" t="str">
        <f>IF(PhieuBauCu!$B$2&gt;6,IF(LEN($B1619)=0,"",IF(AND($B1619&gt;0,VALUE(SUBSTITUTE($B1619,"7","0"))=$B1619),1,0)),"")</f>
        <v/>
      </c>
      <c r="K1619" s="5" t="str">
        <f>IF(PhieuBauCu!$B$2&gt;7,IF(LEN($B1619)=0,"",IF(AND($B1619&gt;0,VALUE(SUBSTITUTE($B1619,"8","0"))=$B1619),1,0)),"")</f>
        <v/>
      </c>
      <c r="L1619" s="5" t="str">
        <f>IF(PhieuBauCu!$B$2&gt;8,IF(LEN($B1619)=0,"",IF(AND($B1619&gt;0,VALUE(SUBSTITUTE($B1619,"9","0"))=$B1619),1,0)),"")</f>
        <v/>
      </c>
      <c r="M1619" s="9">
        <f t="shared" si="51"/>
        <v>0</v>
      </c>
      <c r="N1619" s="36">
        <f>IF(AND(M1619&lt;=PhieuBauCu!$B$13,M1619&gt;=1),1,0)</f>
        <v>0</v>
      </c>
    </row>
    <row r="1620" spans="1:14" ht="28.5" customHeight="1">
      <c r="A1620" s="2">
        <v>1615</v>
      </c>
      <c r="B1620" s="3"/>
      <c r="C1620" s="48" t="str">
        <f t="shared" si="50"/>
        <v/>
      </c>
      <c r="D1620" s="5" t="str">
        <f>IF(PhieuBauCu!$B$2&gt;0,IF(LEN($B1620)=0,"",IF(AND($B1620&gt;0,VALUE(SUBSTITUTE($B1620,"1","0"))=$B1620),1,0)),"")</f>
        <v/>
      </c>
      <c r="E1620" s="5" t="str">
        <f>IF(PhieuBauCu!$B$2&gt;1,IF(LEN($B1620)=0,"",IF(AND($B1620&gt;0,VALUE(SUBSTITUTE($B1620,"2","0"))=$B1620),1,0)),"")</f>
        <v/>
      </c>
      <c r="F1620" s="5" t="str">
        <f>IF(PhieuBauCu!$B$2&gt;2,IF(LEN($B1620)=0,"",IF(AND($B1620&gt;0,VALUE(SUBSTITUTE($B1620,"3","0"))=$B1620),1,0)),"")</f>
        <v/>
      </c>
      <c r="G1620" s="5" t="str">
        <f>IF(PhieuBauCu!$B$2&gt;3,IF(LEN($B1620)=0,"",IF(AND($B1620&gt;0,VALUE(SUBSTITUTE($B1620,"4","0"))=$B1620),1,0)),"")</f>
        <v/>
      </c>
      <c r="H1620" s="5" t="str">
        <f>IF(PhieuBauCu!$B$2&gt;4,IF(LEN($B1620)=0,"",IF(AND($B1620&gt;0,VALUE(SUBSTITUTE($B1620,"5","0"))=$B1620),1,0)),"")</f>
        <v/>
      </c>
      <c r="I1620" s="5" t="str">
        <f>IF(PhieuBauCu!$B$2&gt;5,IF(LEN($B1620)=0,"",IF(AND($B1620&gt;0,VALUE(SUBSTITUTE($B1620,"6","0"))=$B1620),1,0)),"")</f>
        <v/>
      </c>
      <c r="J1620" s="5" t="str">
        <f>IF(PhieuBauCu!$B$2&gt;6,IF(LEN($B1620)=0,"",IF(AND($B1620&gt;0,VALUE(SUBSTITUTE($B1620,"7","0"))=$B1620),1,0)),"")</f>
        <v/>
      </c>
      <c r="K1620" s="5" t="str">
        <f>IF(PhieuBauCu!$B$2&gt;7,IF(LEN($B1620)=0,"",IF(AND($B1620&gt;0,VALUE(SUBSTITUTE($B1620,"8","0"))=$B1620),1,0)),"")</f>
        <v/>
      </c>
      <c r="L1620" s="5" t="str">
        <f>IF(PhieuBauCu!$B$2&gt;8,IF(LEN($B1620)=0,"",IF(AND($B1620&gt;0,VALUE(SUBSTITUTE($B1620,"9","0"))=$B1620),1,0)),"")</f>
        <v/>
      </c>
      <c r="M1620" s="9">
        <f t="shared" si="51"/>
        <v>0</v>
      </c>
      <c r="N1620" s="36">
        <f>IF(AND(M1620&lt;=PhieuBauCu!$B$13,M1620&gt;=1),1,0)</f>
        <v>0</v>
      </c>
    </row>
    <row r="1621" spans="1:14" ht="28.5" customHeight="1">
      <c r="A1621" s="2">
        <v>1616</v>
      </c>
      <c r="B1621" s="3"/>
      <c r="C1621" s="48" t="str">
        <f t="shared" si="50"/>
        <v/>
      </c>
      <c r="D1621" s="5" t="str">
        <f>IF(PhieuBauCu!$B$2&gt;0,IF(LEN($B1621)=0,"",IF(AND($B1621&gt;0,VALUE(SUBSTITUTE($B1621,"1","0"))=$B1621),1,0)),"")</f>
        <v/>
      </c>
      <c r="E1621" s="5" t="str">
        <f>IF(PhieuBauCu!$B$2&gt;1,IF(LEN($B1621)=0,"",IF(AND($B1621&gt;0,VALUE(SUBSTITUTE($B1621,"2","0"))=$B1621),1,0)),"")</f>
        <v/>
      </c>
      <c r="F1621" s="5" t="str">
        <f>IF(PhieuBauCu!$B$2&gt;2,IF(LEN($B1621)=0,"",IF(AND($B1621&gt;0,VALUE(SUBSTITUTE($B1621,"3","0"))=$B1621),1,0)),"")</f>
        <v/>
      </c>
      <c r="G1621" s="5" t="str">
        <f>IF(PhieuBauCu!$B$2&gt;3,IF(LEN($B1621)=0,"",IF(AND($B1621&gt;0,VALUE(SUBSTITUTE($B1621,"4","0"))=$B1621),1,0)),"")</f>
        <v/>
      </c>
      <c r="H1621" s="5" t="str">
        <f>IF(PhieuBauCu!$B$2&gt;4,IF(LEN($B1621)=0,"",IF(AND($B1621&gt;0,VALUE(SUBSTITUTE($B1621,"5","0"))=$B1621),1,0)),"")</f>
        <v/>
      </c>
      <c r="I1621" s="5" t="str">
        <f>IF(PhieuBauCu!$B$2&gt;5,IF(LEN($B1621)=0,"",IF(AND($B1621&gt;0,VALUE(SUBSTITUTE($B1621,"6","0"))=$B1621),1,0)),"")</f>
        <v/>
      </c>
      <c r="J1621" s="5" t="str">
        <f>IF(PhieuBauCu!$B$2&gt;6,IF(LEN($B1621)=0,"",IF(AND($B1621&gt;0,VALUE(SUBSTITUTE($B1621,"7","0"))=$B1621),1,0)),"")</f>
        <v/>
      </c>
      <c r="K1621" s="5" t="str">
        <f>IF(PhieuBauCu!$B$2&gt;7,IF(LEN($B1621)=0,"",IF(AND($B1621&gt;0,VALUE(SUBSTITUTE($B1621,"8","0"))=$B1621),1,0)),"")</f>
        <v/>
      </c>
      <c r="L1621" s="5" t="str">
        <f>IF(PhieuBauCu!$B$2&gt;8,IF(LEN($B1621)=0,"",IF(AND($B1621&gt;0,VALUE(SUBSTITUTE($B1621,"9","0"))=$B1621),1,0)),"")</f>
        <v/>
      </c>
      <c r="M1621" s="9">
        <f t="shared" si="51"/>
        <v>0</v>
      </c>
      <c r="N1621" s="36">
        <f>IF(AND(M1621&lt;=PhieuBauCu!$B$13,M1621&gt;=1),1,0)</f>
        <v>0</v>
      </c>
    </row>
    <row r="1622" spans="1:14" ht="28.5" customHeight="1">
      <c r="A1622" s="2">
        <v>1617</v>
      </c>
      <c r="B1622" s="3"/>
      <c r="C1622" s="48" t="str">
        <f t="shared" si="50"/>
        <v/>
      </c>
      <c r="D1622" s="5" t="str">
        <f>IF(PhieuBauCu!$B$2&gt;0,IF(LEN($B1622)=0,"",IF(AND($B1622&gt;0,VALUE(SUBSTITUTE($B1622,"1","0"))=$B1622),1,0)),"")</f>
        <v/>
      </c>
      <c r="E1622" s="5" t="str">
        <f>IF(PhieuBauCu!$B$2&gt;1,IF(LEN($B1622)=0,"",IF(AND($B1622&gt;0,VALUE(SUBSTITUTE($B1622,"2","0"))=$B1622),1,0)),"")</f>
        <v/>
      </c>
      <c r="F1622" s="5" t="str">
        <f>IF(PhieuBauCu!$B$2&gt;2,IF(LEN($B1622)=0,"",IF(AND($B1622&gt;0,VALUE(SUBSTITUTE($B1622,"3","0"))=$B1622),1,0)),"")</f>
        <v/>
      </c>
      <c r="G1622" s="5" t="str">
        <f>IF(PhieuBauCu!$B$2&gt;3,IF(LEN($B1622)=0,"",IF(AND($B1622&gt;0,VALUE(SUBSTITUTE($B1622,"4","0"))=$B1622),1,0)),"")</f>
        <v/>
      </c>
      <c r="H1622" s="5" t="str">
        <f>IF(PhieuBauCu!$B$2&gt;4,IF(LEN($B1622)=0,"",IF(AND($B1622&gt;0,VALUE(SUBSTITUTE($B1622,"5","0"))=$B1622),1,0)),"")</f>
        <v/>
      </c>
      <c r="I1622" s="5" t="str">
        <f>IF(PhieuBauCu!$B$2&gt;5,IF(LEN($B1622)=0,"",IF(AND($B1622&gt;0,VALUE(SUBSTITUTE($B1622,"6","0"))=$B1622),1,0)),"")</f>
        <v/>
      </c>
      <c r="J1622" s="5" t="str">
        <f>IF(PhieuBauCu!$B$2&gt;6,IF(LEN($B1622)=0,"",IF(AND($B1622&gt;0,VALUE(SUBSTITUTE($B1622,"7","0"))=$B1622),1,0)),"")</f>
        <v/>
      </c>
      <c r="K1622" s="5" t="str">
        <f>IF(PhieuBauCu!$B$2&gt;7,IF(LEN($B1622)=0,"",IF(AND($B1622&gt;0,VALUE(SUBSTITUTE($B1622,"8","0"))=$B1622),1,0)),"")</f>
        <v/>
      </c>
      <c r="L1622" s="5" t="str">
        <f>IF(PhieuBauCu!$B$2&gt;8,IF(LEN($B1622)=0,"",IF(AND($B1622&gt;0,VALUE(SUBSTITUTE($B1622,"9","0"))=$B1622),1,0)),"")</f>
        <v/>
      </c>
      <c r="M1622" s="9">
        <f t="shared" si="51"/>
        <v>0</v>
      </c>
      <c r="N1622" s="36">
        <f>IF(AND(M1622&lt;=PhieuBauCu!$B$13,M1622&gt;=1),1,0)</f>
        <v>0</v>
      </c>
    </row>
    <row r="1623" spans="1:14" ht="28.5" customHeight="1">
      <c r="A1623" s="2">
        <v>1618</v>
      </c>
      <c r="B1623" s="3"/>
      <c r="C1623" s="48" t="str">
        <f t="shared" si="50"/>
        <v/>
      </c>
      <c r="D1623" s="5" t="str">
        <f>IF(PhieuBauCu!$B$2&gt;0,IF(LEN($B1623)=0,"",IF(AND($B1623&gt;0,VALUE(SUBSTITUTE($B1623,"1","0"))=$B1623),1,0)),"")</f>
        <v/>
      </c>
      <c r="E1623" s="5" t="str">
        <f>IF(PhieuBauCu!$B$2&gt;1,IF(LEN($B1623)=0,"",IF(AND($B1623&gt;0,VALUE(SUBSTITUTE($B1623,"2","0"))=$B1623),1,0)),"")</f>
        <v/>
      </c>
      <c r="F1623" s="5" t="str">
        <f>IF(PhieuBauCu!$B$2&gt;2,IF(LEN($B1623)=0,"",IF(AND($B1623&gt;0,VALUE(SUBSTITUTE($B1623,"3","0"))=$B1623),1,0)),"")</f>
        <v/>
      </c>
      <c r="G1623" s="5" t="str">
        <f>IF(PhieuBauCu!$B$2&gt;3,IF(LEN($B1623)=0,"",IF(AND($B1623&gt;0,VALUE(SUBSTITUTE($B1623,"4","0"))=$B1623),1,0)),"")</f>
        <v/>
      </c>
      <c r="H1623" s="5" t="str">
        <f>IF(PhieuBauCu!$B$2&gt;4,IF(LEN($B1623)=0,"",IF(AND($B1623&gt;0,VALUE(SUBSTITUTE($B1623,"5","0"))=$B1623),1,0)),"")</f>
        <v/>
      </c>
      <c r="I1623" s="5" t="str">
        <f>IF(PhieuBauCu!$B$2&gt;5,IF(LEN($B1623)=0,"",IF(AND($B1623&gt;0,VALUE(SUBSTITUTE($B1623,"6","0"))=$B1623),1,0)),"")</f>
        <v/>
      </c>
      <c r="J1623" s="5" t="str">
        <f>IF(PhieuBauCu!$B$2&gt;6,IF(LEN($B1623)=0,"",IF(AND($B1623&gt;0,VALUE(SUBSTITUTE($B1623,"7","0"))=$B1623),1,0)),"")</f>
        <v/>
      </c>
      <c r="K1623" s="5" t="str">
        <f>IF(PhieuBauCu!$B$2&gt;7,IF(LEN($B1623)=0,"",IF(AND($B1623&gt;0,VALUE(SUBSTITUTE($B1623,"8","0"))=$B1623),1,0)),"")</f>
        <v/>
      </c>
      <c r="L1623" s="5" t="str">
        <f>IF(PhieuBauCu!$B$2&gt;8,IF(LEN($B1623)=0,"",IF(AND($B1623&gt;0,VALUE(SUBSTITUTE($B1623,"9","0"))=$B1623),1,0)),"")</f>
        <v/>
      </c>
      <c r="M1623" s="9">
        <f t="shared" si="51"/>
        <v>0</v>
      </c>
      <c r="N1623" s="36">
        <f>IF(AND(M1623&lt;=PhieuBauCu!$B$13,M1623&gt;=1),1,0)</f>
        <v>0</v>
      </c>
    </row>
    <row r="1624" spans="1:14" ht="28.5" customHeight="1">
      <c r="A1624" s="2">
        <v>1619</v>
      </c>
      <c r="B1624" s="3"/>
      <c r="C1624" s="48" t="str">
        <f t="shared" si="50"/>
        <v/>
      </c>
      <c r="D1624" s="5" t="str">
        <f>IF(PhieuBauCu!$B$2&gt;0,IF(LEN($B1624)=0,"",IF(AND($B1624&gt;0,VALUE(SUBSTITUTE($B1624,"1","0"))=$B1624),1,0)),"")</f>
        <v/>
      </c>
      <c r="E1624" s="5" t="str">
        <f>IF(PhieuBauCu!$B$2&gt;1,IF(LEN($B1624)=0,"",IF(AND($B1624&gt;0,VALUE(SUBSTITUTE($B1624,"2","0"))=$B1624),1,0)),"")</f>
        <v/>
      </c>
      <c r="F1624" s="5" t="str">
        <f>IF(PhieuBauCu!$B$2&gt;2,IF(LEN($B1624)=0,"",IF(AND($B1624&gt;0,VALUE(SUBSTITUTE($B1624,"3","0"))=$B1624),1,0)),"")</f>
        <v/>
      </c>
      <c r="G1624" s="5" t="str">
        <f>IF(PhieuBauCu!$B$2&gt;3,IF(LEN($B1624)=0,"",IF(AND($B1624&gt;0,VALUE(SUBSTITUTE($B1624,"4","0"))=$B1624),1,0)),"")</f>
        <v/>
      </c>
      <c r="H1624" s="5" t="str">
        <f>IF(PhieuBauCu!$B$2&gt;4,IF(LEN($B1624)=0,"",IF(AND($B1624&gt;0,VALUE(SUBSTITUTE($B1624,"5","0"))=$B1624),1,0)),"")</f>
        <v/>
      </c>
      <c r="I1624" s="5" t="str">
        <f>IF(PhieuBauCu!$B$2&gt;5,IF(LEN($B1624)=0,"",IF(AND($B1624&gt;0,VALUE(SUBSTITUTE($B1624,"6","0"))=$B1624),1,0)),"")</f>
        <v/>
      </c>
      <c r="J1624" s="5" t="str">
        <f>IF(PhieuBauCu!$B$2&gt;6,IF(LEN($B1624)=0,"",IF(AND($B1624&gt;0,VALUE(SUBSTITUTE($B1624,"7","0"))=$B1624),1,0)),"")</f>
        <v/>
      </c>
      <c r="K1624" s="5" t="str">
        <f>IF(PhieuBauCu!$B$2&gt;7,IF(LEN($B1624)=0,"",IF(AND($B1624&gt;0,VALUE(SUBSTITUTE($B1624,"8","0"))=$B1624),1,0)),"")</f>
        <v/>
      </c>
      <c r="L1624" s="5" t="str">
        <f>IF(PhieuBauCu!$B$2&gt;8,IF(LEN($B1624)=0,"",IF(AND($B1624&gt;0,VALUE(SUBSTITUTE($B1624,"9","0"))=$B1624),1,0)),"")</f>
        <v/>
      </c>
      <c r="M1624" s="9">
        <f t="shared" si="51"/>
        <v>0</v>
      </c>
      <c r="N1624" s="36">
        <f>IF(AND(M1624&lt;=PhieuBauCu!$B$13,M1624&gt;=1),1,0)</f>
        <v>0</v>
      </c>
    </row>
    <row r="1625" spans="1:14" ht="28.5" customHeight="1">
      <c r="A1625" s="2">
        <v>1620</v>
      </c>
      <c r="B1625" s="3"/>
      <c r="C1625" s="48" t="str">
        <f t="shared" si="50"/>
        <v/>
      </c>
      <c r="D1625" s="5" t="str">
        <f>IF(PhieuBauCu!$B$2&gt;0,IF(LEN($B1625)=0,"",IF(AND($B1625&gt;0,VALUE(SUBSTITUTE($B1625,"1","0"))=$B1625),1,0)),"")</f>
        <v/>
      </c>
      <c r="E1625" s="5" t="str">
        <f>IF(PhieuBauCu!$B$2&gt;1,IF(LEN($B1625)=0,"",IF(AND($B1625&gt;0,VALUE(SUBSTITUTE($B1625,"2","0"))=$B1625),1,0)),"")</f>
        <v/>
      </c>
      <c r="F1625" s="5" t="str">
        <f>IF(PhieuBauCu!$B$2&gt;2,IF(LEN($B1625)=0,"",IF(AND($B1625&gt;0,VALUE(SUBSTITUTE($B1625,"3","0"))=$B1625),1,0)),"")</f>
        <v/>
      </c>
      <c r="G1625" s="5" t="str">
        <f>IF(PhieuBauCu!$B$2&gt;3,IF(LEN($B1625)=0,"",IF(AND($B1625&gt;0,VALUE(SUBSTITUTE($B1625,"4","0"))=$B1625),1,0)),"")</f>
        <v/>
      </c>
      <c r="H1625" s="5" t="str">
        <f>IF(PhieuBauCu!$B$2&gt;4,IF(LEN($B1625)=0,"",IF(AND($B1625&gt;0,VALUE(SUBSTITUTE($B1625,"5","0"))=$B1625),1,0)),"")</f>
        <v/>
      </c>
      <c r="I1625" s="5" t="str">
        <f>IF(PhieuBauCu!$B$2&gt;5,IF(LEN($B1625)=0,"",IF(AND($B1625&gt;0,VALUE(SUBSTITUTE($B1625,"6","0"))=$B1625),1,0)),"")</f>
        <v/>
      </c>
      <c r="J1625" s="5" t="str">
        <f>IF(PhieuBauCu!$B$2&gt;6,IF(LEN($B1625)=0,"",IF(AND($B1625&gt;0,VALUE(SUBSTITUTE($B1625,"7","0"))=$B1625),1,0)),"")</f>
        <v/>
      </c>
      <c r="K1625" s="5" t="str">
        <f>IF(PhieuBauCu!$B$2&gt;7,IF(LEN($B1625)=0,"",IF(AND($B1625&gt;0,VALUE(SUBSTITUTE($B1625,"8","0"))=$B1625),1,0)),"")</f>
        <v/>
      </c>
      <c r="L1625" s="5" t="str">
        <f>IF(PhieuBauCu!$B$2&gt;8,IF(LEN($B1625)=0,"",IF(AND($B1625&gt;0,VALUE(SUBSTITUTE($B1625,"9","0"))=$B1625),1,0)),"")</f>
        <v/>
      </c>
      <c r="M1625" s="9">
        <f t="shared" si="51"/>
        <v>0</v>
      </c>
      <c r="N1625" s="36">
        <f>IF(AND(M1625&lt;=PhieuBauCu!$B$13,M1625&gt;=1),1,0)</f>
        <v>0</v>
      </c>
    </row>
    <row r="1626" spans="1:14" ht="28.5" customHeight="1">
      <c r="A1626" s="2">
        <v>1621</v>
      </c>
      <c r="B1626" s="3"/>
      <c r="C1626" s="48" t="str">
        <f t="shared" si="50"/>
        <v/>
      </c>
      <c r="D1626" s="5" t="str">
        <f>IF(PhieuBauCu!$B$2&gt;0,IF(LEN($B1626)=0,"",IF(AND($B1626&gt;0,VALUE(SUBSTITUTE($B1626,"1","0"))=$B1626),1,0)),"")</f>
        <v/>
      </c>
      <c r="E1626" s="5" t="str">
        <f>IF(PhieuBauCu!$B$2&gt;1,IF(LEN($B1626)=0,"",IF(AND($B1626&gt;0,VALUE(SUBSTITUTE($B1626,"2","0"))=$B1626),1,0)),"")</f>
        <v/>
      </c>
      <c r="F1626" s="5" t="str">
        <f>IF(PhieuBauCu!$B$2&gt;2,IF(LEN($B1626)=0,"",IF(AND($B1626&gt;0,VALUE(SUBSTITUTE($B1626,"3","0"))=$B1626),1,0)),"")</f>
        <v/>
      </c>
      <c r="G1626" s="5" t="str">
        <f>IF(PhieuBauCu!$B$2&gt;3,IF(LEN($B1626)=0,"",IF(AND($B1626&gt;0,VALUE(SUBSTITUTE($B1626,"4","0"))=$B1626),1,0)),"")</f>
        <v/>
      </c>
      <c r="H1626" s="5" t="str">
        <f>IF(PhieuBauCu!$B$2&gt;4,IF(LEN($B1626)=0,"",IF(AND($B1626&gt;0,VALUE(SUBSTITUTE($B1626,"5","0"))=$B1626),1,0)),"")</f>
        <v/>
      </c>
      <c r="I1626" s="5" t="str">
        <f>IF(PhieuBauCu!$B$2&gt;5,IF(LEN($B1626)=0,"",IF(AND($B1626&gt;0,VALUE(SUBSTITUTE($B1626,"6","0"))=$B1626),1,0)),"")</f>
        <v/>
      </c>
      <c r="J1626" s="5" t="str">
        <f>IF(PhieuBauCu!$B$2&gt;6,IF(LEN($B1626)=0,"",IF(AND($B1626&gt;0,VALUE(SUBSTITUTE($B1626,"7","0"))=$B1626),1,0)),"")</f>
        <v/>
      </c>
      <c r="K1626" s="5" t="str">
        <f>IF(PhieuBauCu!$B$2&gt;7,IF(LEN($B1626)=0,"",IF(AND($B1626&gt;0,VALUE(SUBSTITUTE($B1626,"8","0"))=$B1626),1,0)),"")</f>
        <v/>
      </c>
      <c r="L1626" s="5" t="str">
        <f>IF(PhieuBauCu!$B$2&gt;8,IF(LEN($B1626)=0,"",IF(AND($B1626&gt;0,VALUE(SUBSTITUTE($B1626,"9","0"))=$B1626),1,0)),"")</f>
        <v/>
      </c>
      <c r="M1626" s="9">
        <f t="shared" si="51"/>
        <v>0</v>
      </c>
      <c r="N1626" s="36">
        <f>IF(AND(M1626&lt;=PhieuBauCu!$B$13,M1626&gt;=1),1,0)</f>
        <v>0</v>
      </c>
    </row>
    <row r="1627" spans="1:14" ht="28.5" customHeight="1">
      <c r="A1627" s="2">
        <v>1622</v>
      </c>
      <c r="B1627" s="3"/>
      <c r="C1627" s="48" t="str">
        <f t="shared" si="50"/>
        <v/>
      </c>
      <c r="D1627" s="5" t="str">
        <f>IF(PhieuBauCu!$B$2&gt;0,IF(LEN($B1627)=0,"",IF(AND($B1627&gt;0,VALUE(SUBSTITUTE($B1627,"1","0"))=$B1627),1,0)),"")</f>
        <v/>
      </c>
      <c r="E1627" s="5" t="str">
        <f>IF(PhieuBauCu!$B$2&gt;1,IF(LEN($B1627)=0,"",IF(AND($B1627&gt;0,VALUE(SUBSTITUTE($B1627,"2","0"))=$B1627),1,0)),"")</f>
        <v/>
      </c>
      <c r="F1627" s="5" t="str">
        <f>IF(PhieuBauCu!$B$2&gt;2,IF(LEN($B1627)=0,"",IF(AND($B1627&gt;0,VALUE(SUBSTITUTE($B1627,"3","0"))=$B1627),1,0)),"")</f>
        <v/>
      </c>
      <c r="G1627" s="5" t="str">
        <f>IF(PhieuBauCu!$B$2&gt;3,IF(LEN($B1627)=0,"",IF(AND($B1627&gt;0,VALUE(SUBSTITUTE($B1627,"4","0"))=$B1627),1,0)),"")</f>
        <v/>
      </c>
      <c r="H1627" s="5" t="str">
        <f>IF(PhieuBauCu!$B$2&gt;4,IF(LEN($B1627)=0,"",IF(AND($B1627&gt;0,VALUE(SUBSTITUTE($B1627,"5","0"))=$B1627),1,0)),"")</f>
        <v/>
      </c>
      <c r="I1627" s="5" t="str">
        <f>IF(PhieuBauCu!$B$2&gt;5,IF(LEN($B1627)=0,"",IF(AND($B1627&gt;0,VALUE(SUBSTITUTE($B1627,"6","0"))=$B1627),1,0)),"")</f>
        <v/>
      </c>
      <c r="J1627" s="5" t="str">
        <f>IF(PhieuBauCu!$B$2&gt;6,IF(LEN($B1627)=0,"",IF(AND($B1627&gt;0,VALUE(SUBSTITUTE($B1627,"7","0"))=$B1627),1,0)),"")</f>
        <v/>
      </c>
      <c r="K1627" s="5" t="str">
        <f>IF(PhieuBauCu!$B$2&gt;7,IF(LEN($B1627)=0,"",IF(AND($B1627&gt;0,VALUE(SUBSTITUTE($B1627,"8","0"))=$B1627),1,0)),"")</f>
        <v/>
      </c>
      <c r="L1627" s="5" t="str">
        <f>IF(PhieuBauCu!$B$2&gt;8,IF(LEN($B1627)=0,"",IF(AND($B1627&gt;0,VALUE(SUBSTITUTE($B1627,"9","0"))=$B1627),1,0)),"")</f>
        <v/>
      </c>
      <c r="M1627" s="9">
        <f t="shared" si="51"/>
        <v>0</v>
      </c>
      <c r="N1627" s="36">
        <f>IF(AND(M1627&lt;=PhieuBauCu!$B$13,M1627&gt;=1),1,0)</f>
        <v>0</v>
      </c>
    </row>
    <row r="1628" spans="1:14" ht="28.5" customHeight="1">
      <c r="A1628" s="2">
        <v>1623</v>
      </c>
      <c r="B1628" s="3"/>
      <c r="C1628" s="48" t="str">
        <f t="shared" si="50"/>
        <v/>
      </c>
      <c r="D1628" s="5" t="str">
        <f>IF(PhieuBauCu!$B$2&gt;0,IF(LEN($B1628)=0,"",IF(AND($B1628&gt;0,VALUE(SUBSTITUTE($B1628,"1","0"))=$B1628),1,0)),"")</f>
        <v/>
      </c>
      <c r="E1628" s="5" t="str">
        <f>IF(PhieuBauCu!$B$2&gt;1,IF(LEN($B1628)=0,"",IF(AND($B1628&gt;0,VALUE(SUBSTITUTE($B1628,"2","0"))=$B1628),1,0)),"")</f>
        <v/>
      </c>
      <c r="F1628" s="5" t="str">
        <f>IF(PhieuBauCu!$B$2&gt;2,IF(LEN($B1628)=0,"",IF(AND($B1628&gt;0,VALUE(SUBSTITUTE($B1628,"3","0"))=$B1628),1,0)),"")</f>
        <v/>
      </c>
      <c r="G1628" s="5" t="str">
        <f>IF(PhieuBauCu!$B$2&gt;3,IF(LEN($B1628)=0,"",IF(AND($B1628&gt;0,VALUE(SUBSTITUTE($B1628,"4","0"))=$B1628),1,0)),"")</f>
        <v/>
      </c>
      <c r="H1628" s="5" t="str">
        <f>IF(PhieuBauCu!$B$2&gt;4,IF(LEN($B1628)=0,"",IF(AND($B1628&gt;0,VALUE(SUBSTITUTE($B1628,"5","0"))=$B1628),1,0)),"")</f>
        <v/>
      </c>
      <c r="I1628" s="5" t="str">
        <f>IF(PhieuBauCu!$B$2&gt;5,IF(LEN($B1628)=0,"",IF(AND($B1628&gt;0,VALUE(SUBSTITUTE($B1628,"6","0"))=$B1628),1,0)),"")</f>
        <v/>
      </c>
      <c r="J1628" s="5" t="str">
        <f>IF(PhieuBauCu!$B$2&gt;6,IF(LEN($B1628)=0,"",IF(AND($B1628&gt;0,VALUE(SUBSTITUTE($B1628,"7","0"))=$B1628),1,0)),"")</f>
        <v/>
      </c>
      <c r="K1628" s="5" t="str">
        <f>IF(PhieuBauCu!$B$2&gt;7,IF(LEN($B1628)=0,"",IF(AND($B1628&gt;0,VALUE(SUBSTITUTE($B1628,"8","0"))=$B1628),1,0)),"")</f>
        <v/>
      </c>
      <c r="L1628" s="5" t="str">
        <f>IF(PhieuBauCu!$B$2&gt;8,IF(LEN($B1628)=0,"",IF(AND($B1628&gt;0,VALUE(SUBSTITUTE($B1628,"9","0"))=$B1628),1,0)),"")</f>
        <v/>
      </c>
      <c r="M1628" s="9">
        <f t="shared" si="51"/>
        <v>0</v>
      </c>
      <c r="N1628" s="36">
        <f>IF(AND(M1628&lt;=PhieuBauCu!$B$13,M1628&gt;=1),1,0)</f>
        <v>0</v>
      </c>
    </row>
    <row r="1629" spans="1:14" ht="28.5" customHeight="1">
      <c r="A1629" s="2">
        <v>1624</v>
      </c>
      <c r="B1629" s="3"/>
      <c r="C1629" s="48" t="str">
        <f t="shared" si="50"/>
        <v/>
      </c>
      <c r="D1629" s="5" t="str">
        <f>IF(PhieuBauCu!$B$2&gt;0,IF(LEN($B1629)=0,"",IF(AND($B1629&gt;0,VALUE(SUBSTITUTE($B1629,"1","0"))=$B1629),1,0)),"")</f>
        <v/>
      </c>
      <c r="E1629" s="5" t="str">
        <f>IF(PhieuBauCu!$B$2&gt;1,IF(LEN($B1629)=0,"",IF(AND($B1629&gt;0,VALUE(SUBSTITUTE($B1629,"2","0"))=$B1629),1,0)),"")</f>
        <v/>
      </c>
      <c r="F1629" s="5" t="str">
        <f>IF(PhieuBauCu!$B$2&gt;2,IF(LEN($B1629)=0,"",IF(AND($B1629&gt;0,VALUE(SUBSTITUTE($B1629,"3","0"))=$B1629),1,0)),"")</f>
        <v/>
      </c>
      <c r="G1629" s="5" t="str">
        <f>IF(PhieuBauCu!$B$2&gt;3,IF(LEN($B1629)=0,"",IF(AND($B1629&gt;0,VALUE(SUBSTITUTE($B1629,"4","0"))=$B1629),1,0)),"")</f>
        <v/>
      </c>
      <c r="H1629" s="5" t="str">
        <f>IF(PhieuBauCu!$B$2&gt;4,IF(LEN($B1629)=0,"",IF(AND($B1629&gt;0,VALUE(SUBSTITUTE($B1629,"5","0"))=$B1629),1,0)),"")</f>
        <v/>
      </c>
      <c r="I1629" s="5" t="str">
        <f>IF(PhieuBauCu!$B$2&gt;5,IF(LEN($B1629)=0,"",IF(AND($B1629&gt;0,VALUE(SUBSTITUTE($B1629,"6","0"))=$B1629),1,0)),"")</f>
        <v/>
      </c>
      <c r="J1629" s="5" t="str">
        <f>IF(PhieuBauCu!$B$2&gt;6,IF(LEN($B1629)=0,"",IF(AND($B1629&gt;0,VALUE(SUBSTITUTE($B1629,"7","0"))=$B1629),1,0)),"")</f>
        <v/>
      </c>
      <c r="K1629" s="5" t="str">
        <f>IF(PhieuBauCu!$B$2&gt;7,IF(LEN($B1629)=0,"",IF(AND($B1629&gt;0,VALUE(SUBSTITUTE($B1629,"8","0"))=$B1629),1,0)),"")</f>
        <v/>
      </c>
      <c r="L1629" s="5" t="str">
        <f>IF(PhieuBauCu!$B$2&gt;8,IF(LEN($B1629)=0,"",IF(AND($B1629&gt;0,VALUE(SUBSTITUTE($B1629,"9","0"))=$B1629),1,0)),"")</f>
        <v/>
      </c>
      <c r="M1629" s="9">
        <f t="shared" si="51"/>
        <v>0</v>
      </c>
      <c r="N1629" s="36">
        <f>IF(AND(M1629&lt;=PhieuBauCu!$B$13,M1629&gt;=1),1,0)</f>
        <v>0</v>
      </c>
    </row>
    <row r="1630" spans="1:14" ht="28.5" customHeight="1">
      <c r="A1630" s="2">
        <v>1625</v>
      </c>
      <c r="B1630" s="3"/>
      <c r="C1630" s="48" t="str">
        <f t="shared" si="50"/>
        <v/>
      </c>
      <c r="D1630" s="5" t="str">
        <f>IF(PhieuBauCu!$B$2&gt;0,IF(LEN($B1630)=0,"",IF(AND($B1630&gt;0,VALUE(SUBSTITUTE($B1630,"1","0"))=$B1630),1,0)),"")</f>
        <v/>
      </c>
      <c r="E1630" s="5" t="str">
        <f>IF(PhieuBauCu!$B$2&gt;1,IF(LEN($B1630)=0,"",IF(AND($B1630&gt;0,VALUE(SUBSTITUTE($B1630,"2","0"))=$B1630),1,0)),"")</f>
        <v/>
      </c>
      <c r="F1630" s="5" t="str">
        <f>IF(PhieuBauCu!$B$2&gt;2,IF(LEN($B1630)=0,"",IF(AND($B1630&gt;0,VALUE(SUBSTITUTE($B1630,"3","0"))=$B1630),1,0)),"")</f>
        <v/>
      </c>
      <c r="G1630" s="5" t="str">
        <f>IF(PhieuBauCu!$B$2&gt;3,IF(LEN($B1630)=0,"",IF(AND($B1630&gt;0,VALUE(SUBSTITUTE($B1630,"4","0"))=$B1630),1,0)),"")</f>
        <v/>
      </c>
      <c r="H1630" s="5" t="str">
        <f>IF(PhieuBauCu!$B$2&gt;4,IF(LEN($B1630)=0,"",IF(AND($B1630&gt;0,VALUE(SUBSTITUTE($B1630,"5","0"))=$B1630),1,0)),"")</f>
        <v/>
      </c>
      <c r="I1630" s="5" t="str">
        <f>IF(PhieuBauCu!$B$2&gt;5,IF(LEN($B1630)=0,"",IF(AND($B1630&gt;0,VALUE(SUBSTITUTE($B1630,"6","0"))=$B1630),1,0)),"")</f>
        <v/>
      </c>
      <c r="J1630" s="5" t="str">
        <f>IF(PhieuBauCu!$B$2&gt;6,IF(LEN($B1630)=0,"",IF(AND($B1630&gt;0,VALUE(SUBSTITUTE($B1630,"7","0"))=$B1630),1,0)),"")</f>
        <v/>
      </c>
      <c r="K1630" s="5" t="str">
        <f>IF(PhieuBauCu!$B$2&gt;7,IF(LEN($B1630)=0,"",IF(AND($B1630&gt;0,VALUE(SUBSTITUTE($B1630,"8","0"))=$B1630),1,0)),"")</f>
        <v/>
      </c>
      <c r="L1630" s="5" t="str">
        <f>IF(PhieuBauCu!$B$2&gt;8,IF(LEN($B1630)=0,"",IF(AND($B1630&gt;0,VALUE(SUBSTITUTE($B1630,"9","0"))=$B1630),1,0)),"")</f>
        <v/>
      </c>
      <c r="M1630" s="9">
        <f t="shared" si="51"/>
        <v>0</v>
      </c>
      <c r="N1630" s="36">
        <f>IF(AND(M1630&lt;=PhieuBauCu!$B$13,M1630&gt;=1),1,0)</f>
        <v>0</v>
      </c>
    </row>
    <row r="1631" spans="1:14" ht="28.5" customHeight="1">
      <c r="A1631" s="2">
        <v>1626</v>
      </c>
      <c r="B1631" s="3"/>
      <c r="C1631" s="48" t="str">
        <f t="shared" si="50"/>
        <v/>
      </c>
      <c r="D1631" s="5" t="str">
        <f>IF(PhieuBauCu!$B$2&gt;0,IF(LEN($B1631)=0,"",IF(AND($B1631&gt;0,VALUE(SUBSTITUTE($B1631,"1","0"))=$B1631),1,0)),"")</f>
        <v/>
      </c>
      <c r="E1631" s="5" t="str">
        <f>IF(PhieuBauCu!$B$2&gt;1,IF(LEN($B1631)=0,"",IF(AND($B1631&gt;0,VALUE(SUBSTITUTE($B1631,"2","0"))=$B1631),1,0)),"")</f>
        <v/>
      </c>
      <c r="F1631" s="5" t="str">
        <f>IF(PhieuBauCu!$B$2&gt;2,IF(LEN($B1631)=0,"",IF(AND($B1631&gt;0,VALUE(SUBSTITUTE($B1631,"3","0"))=$B1631),1,0)),"")</f>
        <v/>
      </c>
      <c r="G1631" s="5" t="str">
        <f>IF(PhieuBauCu!$B$2&gt;3,IF(LEN($B1631)=0,"",IF(AND($B1631&gt;0,VALUE(SUBSTITUTE($B1631,"4","0"))=$B1631),1,0)),"")</f>
        <v/>
      </c>
      <c r="H1631" s="5" t="str">
        <f>IF(PhieuBauCu!$B$2&gt;4,IF(LEN($B1631)=0,"",IF(AND($B1631&gt;0,VALUE(SUBSTITUTE($B1631,"5","0"))=$B1631),1,0)),"")</f>
        <v/>
      </c>
      <c r="I1631" s="5" t="str">
        <f>IF(PhieuBauCu!$B$2&gt;5,IF(LEN($B1631)=0,"",IF(AND($B1631&gt;0,VALUE(SUBSTITUTE($B1631,"6","0"))=$B1631),1,0)),"")</f>
        <v/>
      </c>
      <c r="J1631" s="5" t="str">
        <f>IF(PhieuBauCu!$B$2&gt;6,IF(LEN($B1631)=0,"",IF(AND($B1631&gt;0,VALUE(SUBSTITUTE($B1631,"7","0"))=$B1631),1,0)),"")</f>
        <v/>
      </c>
      <c r="K1631" s="5" t="str">
        <f>IF(PhieuBauCu!$B$2&gt;7,IF(LEN($B1631)=0,"",IF(AND($B1631&gt;0,VALUE(SUBSTITUTE($B1631,"8","0"))=$B1631),1,0)),"")</f>
        <v/>
      </c>
      <c r="L1631" s="5" t="str">
        <f>IF(PhieuBauCu!$B$2&gt;8,IF(LEN($B1631)=0,"",IF(AND($B1631&gt;0,VALUE(SUBSTITUTE($B1631,"9","0"))=$B1631),1,0)),"")</f>
        <v/>
      </c>
      <c r="M1631" s="9">
        <f t="shared" si="51"/>
        <v>0</v>
      </c>
      <c r="N1631" s="36">
        <f>IF(AND(M1631&lt;=PhieuBauCu!$B$13,M1631&gt;=1),1,0)</f>
        <v>0</v>
      </c>
    </row>
    <row r="1632" spans="1:14" ht="28.5" customHeight="1">
      <c r="A1632" s="2">
        <v>1627</v>
      </c>
      <c r="B1632" s="3"/>
      <c r="C1632" s="48" t="str">
        <f t="shared" si="50"/>
        <v/>
      </c>
      <c r="D1632" s="5" t="str">
        <f>IF(PhieuBauCu!$B$2&gt;0,IF(LEN($B1632)=0,"",IF(AND($B1632&gt;0,VALUE(SUBSTITUTE($B1632,"1","0"))=$B1632),1,0)),"")</f>
        <v/>
      </c>
      <c r="E1632" s="5" t="str">
        <f>IF(PhieuBauCu!$B$2&gt;1,IF(LEN($B1632)=0,"",IF(AND($B1632&gt;0,VALUE(SUBSTITUTE($B1632,"2","0"))=$B1632),1,0)),"")</f>
        <v/>
      </c>
      <c r="F1632" s="5" t="str">
        <f>IF(PhieuBauCu!$B$2&gt;2,IF(LEN($B1632)=0,"",IF(AND($B1632&gt;0,VALUE(SUBSTITUTE($B1632,"3","0"))=$B1632),1,0)),"")</f>
        <v/>
      </c>
      <c r="G1632" s="5" t="str">
        <f>IF(PhieuBauCu!$B$2&gt;3,IF(LEN($B1632)=0,"",IF(AND($B1632&gt;0,VALUE(SUBSTITUTE($B1632,"4","0"))=$B1632),1,0)),"")</f>
        <v/>
      </c>
      <c r="H1632" s="5" t="str">
        <f>IF(PhieuBauCu!$B$2&gt;4,IF(LEN($B1632)=0,"",IF(AND($B1632&gt;0,VALUE(SUBSTITUTE($B1632,"5","0"))=$B1632),1,0)),"")</f>
        <v/>
      </c>
      <c r="I1632" s="5" t="str">
        <f>IF(PhieuBauCu!$B$2&gt;5,IF(LEN($B1632)=0,"",IF(AND($B1632&gt;0,VALUE(SUBSTITUTE($B1632,"6","0"))=$B1632),1,0)),"")</f>
        <v/>
      </c>
      <c r="J1632" s="5" t="str">
        <f>IF(PhieuBauCu!$B$2&gt;6,IF(LEN($B1632)=0,"",IF(AND($B1632&gt;0,VALUE(SUBSTITUTE($B1632,"7","0"))=$B1632),1,0)),"")</f>
        <v/>
      </c>
      <c r="K1632" s="5" t="str">
        <f>IF(PhieuBauCu!$B$2&gt;7,IF(LEN($B1632)=0,"",IF(AND($B1632&gt;0,VALUE(SUBSTITUTE($B1632,"8","0"))=$B1632),1,0)),"")</f>
        <v/>
      </c>
      <c r="L1632" s="5" t="str">
        <f>IF(PhieuBauCu!$B$2&gt;8,IF(LEN($B1632)=0,"",IF(AND($B1632&gt;0,VALUE(SUBSTITUTE($B1632,"9","0"))=$B1632),1,0)),"")</f>
        <v/>
      </c>
      <c r="M1632" s="9">
        <f t="shared" si="51"/>
        <v>0</v>
      </c>
      <c r="N1632" s="36">
        <f>IF(AND(M1632&lt;=PhieuBauCu!$B$13,M1632&gt;=1),1,0)</f>
        <v>0</v>
      </c>
    </row>
    <row r="1633" spans="1:14" ht="28.5" customHeight="1">
      <c r="A1633" s="2">
        <v>1628</v>
      </c>
      <c r="B1633" s="3"/>
      <c r="C1633" s="48" t="str">
        <f t="shared" si="50"/>
        <v/>
      </c>
      <c r="D1633" s="5" t="str">
        <f>IF(PhieuBauCu!$B$2&gt;0,IF(LEN($B1633)=0,"",IF(AND($B1633&gt;0,VALUE(SUBSTITUTE($B1633,"1","0"))=$B1633),1,0)),"")</f>
        <v/>
      </c>
      <c r="E1633" s="5" t="str">
        <f>IF(PhieuBauCu!$B$2&gt;1,IF(LEN($B1633)=0,"",IF(AND($B1633&gt;0,VALUE(SUBSTITUTE($B1633,"2","0"))=$B1633),1,0)),"")</f>
        <v/>
      </c>
      <c r="F1633" s="5" t="str">
        <f>IF(PhieuBauCu!$B$2&gt;2,IF(LEN($B1633)=0,"",IF(AND($B1633&gt;0,VALUE(SUBSTITUTE($B1633,"3","0"))=$B1633),1,0)),"")</f>
        <v/>
      </c>
      <c r="G1633" s="5" t="str">
        <f>IF(PhieuBauCu!$B$2&gt;3,IF(LEN($B1633)=0,"",IF(AND($B1633&gt;0,VALUE(SUBSTITUTE($B1633,"4","0"))=$B1633),1,0)),"")</f>
        <v/>
      </c>
      <c r="H1633" s="5" t="str">
        <f>IF(PhieuBauCu!$B$2&gt;4,IF(LEN($B1633)=0,"",IF(AND($B1633&gt;0,VALUE(SUBSTITUTE($B1633,"5","0"))=$B1633),1,0)),"")</f>
        <v/>
      </c>
      <c r="I1633" s="5" t="str">
        <f>IF(PhieuBauCu!$B$2&gt;5,IF(LEN($B1633)=0,"",IF(AND($B1633&gt;0,VALUE(SUBSTITUTE($B1633,"6","0"))=$B1633),1,0)),"")</f>
        <v/>
      </c>
      <c r="J1633" s="5" t="str">
        <f>IF(PhieuBauCu!$B$2&gt;6,IF(LEN($B1633)=0,"",IF(AND($B1633&gt;0,VALUE(SUBSTITUTE($B1633,"7","0"))=$B1633),1,0)),"")</f>
        <v/>
      </c>
      <c r="K1633" s="5" t="str">
        <f>IF(PhieuBauCu!$B$2&gt;7,IF(LEN($B1633)=0,"",IF(AND($B1633&gt;0,VALUE(SUBSTITUTE($B1633,"8","0"))=$B1633),1,0)),"")</f>
        <v/>
      </c>
      <c r="L1633" s="5" t="str">
        <f>IF(PhieuBauCu!$B$2&gt;8,IF(LEN($B1633)=0,"",IF(AND($B1633&gt;0,VALUE(SUBSTITUTE($B1633,"9","0"))=$B1633),1,0)),"")</f>
        <v/>
      </c>
      <c r="M1633" s="9">
        <f t="shared" si="51"/>
        <v>0</v>
      </c>
      <c r="N1633" s="36">
        <f>IF(AND(M1633&lt;=PhieuBauCu!$B$13,M1633&gt;=1),1,0)</f>
        <v>0</v>
      </c>
    </row>
    <row r="1634" spans="1:14" ht="28.5" customHeight="1">
      <c r="A1634" s="2">
        <v>1629</v>
      </c>
      <c r="B1634" s="3"/>
      <c r="C1634" s="48" t="str">
        <f t="shared" si="50"/>
        <v/>
      </c>
      <c r="D1634" s="5" t="str">
        <f>IF(PhieuBauCu!$B$2&gt;0,IF(LEN($B1634)=0,"",IF(AND($B1634&gt;0,VALUE(SUBSTITUTE($B1634,"1","0"))=$B1634),1,0)),"")</f>
        <v/>
      </c>
      <c r="E1634" s="5" t="str">
        <f>IF(PhieuBauCu!$B$2&gt;1,IF(LEN($B1634)=0,"",IF(AND($B1634&gt;0,VALUE(SUBSTITUTE($B1634,"2","0"))=$B1634),1,0)),"")</f>
        <v/>
      </c>
      <c r="F1634" s="5" t="str">
        <f>IF(PhieuBauCu!$B$2&gt;2,IF(LEN($B1634)=0,"",IF(AND($B1634&gt;0,VALUE(SUBSTITUTE($B1634,"3","0"))=$B1634),1,0)),"")</f>
        <v/>
      </c>
      <c r="G1634" s="5" t="str">
        <f>IF(PhieuBauCu!$B$2&gt;3,IF(LEN($B1634)=0,"",IF(AND($B1634&gt;0,VALUE(SUBSTITUTE($B1634,"4","0"))=$B1634),1,0)),"")</f>
        <v/>
      </c>
      <c r="H1634" s="5" t="str">
        <f>IF(PhieuBauCu!$B$2&gt;4,IF(LEN($B1634)=0,"",IF(AND($B1634&gt;0,VALUE(SUBSTITUTE($B1634,"5","0"))=$B1634),1,0)),"")</f>
        <v/>
      </c>
      <c r="I1634" s="5" t="str">
        <f>IF(PhieuBauCu!$B$2&gt;5,IF(LEN($B1634)=0,"",IF(AND($B1634&gt;0,VALUE(SUBSTITUTE($B1634,"6","0"))=$B1634),1,0)),"")</f>
        <v/>
      </c>
      <c r="J1634" s="5" t="str">
        <f>IF(PhieuBauCu!$B$2&gt;6,IF(LEN($B1634)=0,"",IF(AND($B1634&gt;0,VALUE(SUBSTITUTE($B1634,"7","0"))=$B1634),1,0)),"")</f>
        <v/>
      </c>
      <c r="K1634" s="5" t="str">
        <f>IF(PhieuBauCu!$B$2&gt;7,IF(LEN($B1634)=0,"",IF(AND($B1634&gt;0,VALUE(SUBSTITUTE($B1634,"8","0"))=$B1634),1,0)),"")</f>
        <v/>
      </c>
      <c r="L1634" s="5" t="str">
        <f>IF(PhieuBauCu!$B$2&gt;8,IF(LEN($B1634)=0,"",IF(AND($B1634&gt;0,VALUE(SUBSTITUTE($B1634,"9","0"))=$B1634),1,0)),"")</f>
        <v/>
      </c>
      <c r="M1634" s="9">
        <f t="shared" si="51"/>
        <v>0</v>
      </c>
      <c r="N1634" s="36">
        <f>IF(AND(M1634&lt;=PhieuBauCu!$B$13,M1634&gt;=1),1,0)</f>
        <v>0</v>
      </c>
    </row>
    <row r="1635" spans="1:14" ht="28.5" customHeight="1">
      <c r="A1635" s="2">
        <v>1630</v>
      </c>
      <c r="B1635" s="3"/>
      <c r="C1635" s="48" t="str">
        <f t="shared" si="50"/>
        <v/>
      </c>
      <c r="D1635" s="5" t="str">
        <f>IF(PhieuBauCu!$B$2&gt;0,IF(LEN($B1635)=0,"",IF(AND($B1635&gt;0,VALUE(SUBSTITUTE($B1635,"1","0"))=$B1635),1,0)),"")</f>
        <v/>
      </c>
      <c r="E1635" s="5" t="str">
        <f>IF(PhieuBauCu!$B$2&gt;1,IF(LEN($B1635)=0,"",IF(AND($B1635&gt;0,VALUE(SUBSTITUTE($B1635,"2","0"))=$B1635),1,0)),"")</f>
        <v/>
      </c>
      <c r="F1635" s="5" t="str">
        <f>IF(PhieuBauCu!$B$2&gt;2,IF(LEN($B1635)=0,"",IF(AND($B1635&gt;0,VALUE(SUBSTITUTE($B1635,"3","0"))=$B1635),1,0)),"")</f>
        <v/>
      </c>
      <c r="G1635" s="5" t="str">
        <f>IF(PhieuBauCu!$B$2&gt;3,IF(LEN($B1635)=0,"",IF(AND($B1635&gt;0,VALUE(SUBSTITUTE($B1635,"4","0"))=$B1635),1,0)),"")</f>
        <v/>
      </c>
      <c r="H1635" s="5" t="str">
        <f>IF(PhieuBauCu!$B$2&gt;4,IF(LEN($B1635)=0,"",IF(AND($B1635&gt;0,VALUE(SUBSTITUTE($B1635,"5","0"))=$B1635),1,0)),"")</f>
        <v/>
      </c>
      <c r="I1635" s="5" t="str">
        <f>IF(PhieuBauCu!$B$2&gt;5,IF(LEN($B1635)=0,"",IF(AND($B1635&gt;0,VALUE(SUBSTITUTE($B1635,"6","0"))=$B1635),1,0)),"")</f>
        <v/>
      </c>
      <c r="J1635" s="5" t="str">
        <f>IF(PhieuBauCu!$B$2&gt;6,IF(LEN($B1635)=0,"",IF(AND($B1635&gt;0,VALUE(SUBSTITUTE($B1635,"7","0"))=$B1635),1,0)),"")</f>
        <v/>
      </c>
      <c r="K1635" s="5" t="str">
        <f>IF(PhieuBauCu!$B$2&gt;7,IF(LEN($B1635)=0,"",IF(AND($B1635&gt;0,VALUE(SUBSTITUTE($B1635,"8","0"))=$B1635),1,0)),"")</f>
        <v/>
      </c>
      <c r="L1635" s="5" t="str">
        <f>IF(PhieuBauCu!$B$2&gt;8,IF(LEN($B1635)=0,"",IF(AND($B1635&gt;0,VALUE(SUBSTITUTE($B1635,"9","0"))=$B1635),1,0)),"")</f>
        <v/>
      </c>
      <c r="M1635" s="9">
        <f t="shared" si="51"/>
        <v>0</v>
      </c>
      <c r="N1635" s="36">
        <f>IF(AND(M1635&lt;=PhieuBauCu!$B$13,M1635&gt;=1),1,0)</f>
        <v>0</v>
      </c>
    </row>
    <row r="1636" spans="1:14" ht="28.5" customHeight="1">
      <c r="A1636" s="2">
        <v>1631</v>
      </c>
      <c r="B1636" s="3"/>
      <c r="C1636" s="48" t="str">
        <f t="shared" si="50"/>
        <v/>
      </c>
      <c r="D1636" s="5" t="str">
        <f>IF(PhieuBauCu!$B$2&gt;0,IF(LEN($B1636)=0,"",IF(AND($B1636&gt;0,VALUE(SUBSTITUTE($B1636,"1","0"))=$B1636),1,0)),"")</f>
        <v/>
      </c>
      <c r="E1636" s="5" t="str">
        <f>IF(PhieuBauCu!$B$2&gt;1,IF(LEN($B1636)=0,"",IF(AND($B1636&gt;0,VALUE(SUBSTITUTE($B1636,"2","0"))=$B1636),1,0)),"")</f>
        <v/>
      </c>
      <c r="F1636" s="5" t="str">
        <f>IF(PhieuBauCu!$B$2&gt;2,IF(LEN($B1636)=0,"",IF(AND($B1636&gt;0,VALUE(SUBSTITUTE($B1636,"3","0"))=$B1636),1,0)),"")</f>
        <v/>
      </c>
      <c r="G1636" s="5" t="str">
        <f>IF(PhieuBauCu!$B$2&gt;3,IF(LEN($B1636)=0,"",IF(AND($B1636&gt;0,VALUE(SUBSTITUTE($B1636,"4","0"))=$B1636),1,0)),"")</f>
        <v/>
      </c>
      <c r="H1636" s="5" t="str">
        <f>IF(PhieuBauCu!$B$2&gt;4,IF(LEN($B1636)=0,"",IF(AND($B1636&gt;0,VALUE(SUBSTITUTE($B1636,"5","0"))=$B1636),1,0)),"")</f>
        <v/>
      </c>
      <c r="I1636" s="5" t="str">
        <f>IF(PhieuBauCu!$B$2&gt;5,IF(LEN($B1636)=0,"",IF(AND($B1636&gt;0,VALUE(SUBSTITUTE($B1636,"6","0"))=$B1636),1,0)),"")</f>
        <v/>
      </c>
      <c r="J1636" s="5" t="str">
        <f>IF(PhieuBauCu!$B$2&gt;6,IF(LEN($B1636)=0,"",IF(AND($B1636&gt;0,VALUE(SUBSTITUTE($B1636,"7","0"))=$B1636),1,0)),"")</f>
        <v/>
      </c>
      <c r="K1636" s="5" t="str">
        <f>IF(PhieuBauCu!$B$2&gt;7,IF(LEN($B1636)=0,"",IF(AND($B1636&gt;0,VALUE(SUBSTITUTE($B1636,"8","0"))=$B1636),1,0)),"")</f>
        <v/>
      </c>
      <c r="L1636" s="5" t="str">
        <f>IF(PhieuBauCu!$B$2&gt;8,IF(LEN($B1636)=0,"",IF(AND($B1636&gt;0,VALUE(SUBSTITUTE($B1636,"9","0"))=$B1636),1,0)),"")</f>
        <v/>
      </c>
      <c r="M1636" s="9">
        <f t="shared" si="51"/>
        <v>0</v>
      </c>
      <c r="N1636" s="36">
        <f>IF(AND(M1636&lt;=PhieuBauCu!$B$13,M1636&gt;=1),1,0)</f>
        <v>0</v>
      </c>
    </row>
    <row r="1637" spans="1:14" ht="28.5" customHeight="1">
      <c r="A1637" s="2">
        <v>1632</v>
      </c>
      <c r="B1637" s="3"/>
      <c r="C1637" s="48" t="str">
        <f t="shared" si="50"/>
        <v/>
      </c>
      <c r="D1637" s="5" t="str">
        <f>IF(PhieuBauCu!$B$2&gt;0,IF(LEN($B1637)=0,"",IF(AND($B1637&gt;0,VALUE(SUBSTITUTE($B1637,"1","0"))=$B1637),1,0)),"")</f>
        <v/>
      </c>
      <c r="E1637" s="5" t="str">
        <f>IF(PhieuBauCu!$B$2&gt;1,IF(LEN($B1637)=0,"",IF(AND($B1637&gt;0,VALUE(SUBSTITUTE($B1637,"2","0"))=$B1637),1,0)),"")</f>
        <v/>
      </c>
      <c r="F1637" s="5" t="str">
        <f>IF(PhieuBauCu!$B$2&gt;2,IF(LEN($B1637)=0,"",IF(AND($B1637&gt;0,VALUE(SUBSTITUTE($B1637,"3","0"))=$B1637),1,0)),"")</f>
        <v/>
      </c>
      <c r="G1637" s="5" t="str">
        <f>IF(PhieuBauCu!$B$2&gt;3,IF(LEN($B1637)=0,"",IF(AND($B1637&gt;0,VALUE(SUBSTITUTE($B1637,"4","0"))=$B1637),1,0)),"")</f>
        <v/>
      </c>
      <c r="H1637" s="5" t="str">
        <f>IF(PhieuBauCu!$B$2&gt;4,IF(LEN($B1637)=0,"",IF(AND($B1637&gt;0,VALUE(SUBSTITUTE($B1637,"5","0"))=$B1637),1,0)),"")</f>
        <v/>
      </c>
      <c r="I1637" s="5" t="str">
        <f>IF(PhieuBauCu!$B$2&gt;5,IF(LEN($B1637)=0,"",IF(AND($B1637&gt;0,VALUE(SUBSTITUTE($B1637,"6","0"))=$B1637),1,0)),"")</f>
        <v/>
      </c>
      <c r="J1637" s="5" t="str">
        <f>IF(PhieuBauCu!$B$2&gt;6,IF(LEN($B1637)=0,"",IF(AND($B1637&gt;0,VALUE(SUBSTITUTE($B1637,"7","0"))=$B1637),1,0)),"")</f>
        <v/>
      </c>
      <c r="K1637" s="5" t="str">
        <f>IF(PhieuBauCu!$B$2&gt;7,IF(LEN($B1637)=0,"",IF(AND($B1637&gt;0,VALUE(SUBSTITUTE($B1637,"8","0"))=$B1637),1,0)),"")</f>
        <v/>
      </c>
      <c r="L1637" s="5" t="str">
        <f>IF(PhieuBauCu!$B$2&gt;8,IF(LEN($B1637)=0,"",IF(AND($B1637&gt;0,VALUE(SUBSTITUTE($B1637,"9","0"))=$B1637),1,0)),"")</f>
        <v/>
      </c>
      <c r="M1637" s="9">
        <f t="shared" si="51"/>
        <v>0</v>
      </c>
      <c r="N1637" s="36">
        <f>IF(AND(M1637&lt;=PhieuBauCu!$B$13,M1637&gt;=1),1,0)</f>
        <v>0</v>
      </c>
    </row>
    <row r="1638" spans="1:14" ht="28.5" customHeight="1">
      <c r="A1638" s="2">
        <v>1633</v>
      </c>
      <c r="B1638" s="3"/>
      <c r="C1638" s="48" t="str">
        <f t="shared" si="50"/>
        <v/>
      </c>
      <c r="D1638" s="5" t="str">
        <f>IF(PhieuBauCu!$B$2&gt;0,IF(LEN($B1638)=0,"",IF(AND($B1638&gt;0,VALUE(SUBSTITUTE($B1638,"1","0"))=$B1638),1,0)),"")</f>
        <v/>
      </c>
      <c r="E1638" s="5" t="str">
        <f>IF(PhieuBauCu!$B$2&gt;1,IF(LEN($B1638)=0,"",IF(AND($B1638&gt;0,VALUE(SUBSTITUTE($B1638,"2","0"))=$B1638),1,0)),"")</f>
        <v/>
      </c>
      <c r="F1638" s="5" t="str">
        <f>IF(PhieuBauCu!$B$2&gt;2,IF(LEN($B1638)=0,"",IF(AND($B1638&gt;0,VALUE(SUBSTITUTE($B1638,"3","0"))=$B1638),1,0)),"")</f>
        <v/>
      </c>
      <c r="G1638" s="5" t="str">
        <f>IF(PhieuBauCu!$B$2&gt;3,IF(LEN($B1638)=0,"",IF(AND($B1638&gt;0,VALUE(SUBSTITUTE($B1638,"4","0"))=$B1638),1,0)),"")</f>
        <v/>
      </c>
      <c r="H1638" s="5" t="str">
        <f>IF(PhieuBauCu!$B$2&gt;4,IF(LEN($B1638)=0,"",IF(AND($B1638&gt;0,VALUE(SUBSTITUTE($B1638,"5","0"))=$B1638),1,0)),"")</f>
        <v/>
      </c>
      <c r="I1638" s="5" t="str">
        <f>IF(PhieuBauCu!$B$2&gt;5,IF(LEN($B1638)=0,"",IF(AND($B1638&gt;0,VALUE(SUBSTITUTE($B1638,"6","0"))=$B1638),1,0)),"")</f>
        <v/>
      </c>
      <c r="J1638" s="5" t="str">
        <f>IF(PhieuBauCu!$B$2&gt;6,IF(LEN($B1638)=0,"",IF(AND($B1638&gt;0,VALUE(SUBSTITUTE($B1638,"7","0"))=$B1638),1,0)),"")</f>
        <v/>
      </c>
      <c r="K1638" s="5" t="str">
        <f>IF(PhieuBauCu!$B$2&gt;7,IF(LEN($B1638)=0,"",IF(AND($B1638&gt;0,VALUE(SUBSTITUTE($B1638,"8","0"))=$B1638),1,0)),"")</f>
        <v/>
      </c>
      <c r="L1638" s="5" t="str">
        <f>IF(PhieuBauCu!$B$2&gt;8,IF(LEN($B1638)=0,"",IF(AND($B1638&gt;0,VALUE(SUBSTITUTE($B1638,"9","0"))=$B1638),1,0)),"")</f>
        <v/>
      </c>
      <c r="M1638" s="9">
        <f t="shared" si="51"/>
        <v>0</v>
      </c>
      <c r="N1638" s="36">
        <f>IF(AND(M1638&lt;=PhieuBauCu!$B$13,M1638&gt;=1),1,0)</f>
        <v>0</v>
      </c>
    </row>
    <row r="1639" spans="1:14" ht="28.5" customHeight="1">
      <c r="A1639" s="2">
        <v>1634</v>
      </c>
      <c r="B1639" s="3"/>
      <c r="C1639" s="48" t="str">
        <f t="shared" si="50"/>
        <v/>
      </c>
      <c r="D1639" s="5" t="str">
        <f>IF(PhieuBauCu!$B$2&gt;0,IF(LEN($B1639)=0,"",IF(AND($B1639&gt;0,VALUE(SUBSTITUTE($B1639,"1","0"))=$B1639),1,0)),"")</f>
        <v/>
      </c>
      <c r="E1639" s="5" t="str">
        <f>IF(PhieuBauCu!$B$2&gt;1,IF(LEN($B1639)=0,"",IF(AND($B1639&gt;0,VALUE(SUBSTITUTE($B1639,"2","0"))=$B1639),1,0)),"")</f>
        <v/>
      </c>
      <c r="F1639" s="5" t="str">
        <f>IF(PhieuBauCu!$B$2&gt;2,IF(LEN($B1639)=0,"",IF(AND($B1639&gt;0,VALUE(SUBSTITUTE($B1639,"3","0"))=$B1639),1,0)),"")</f>
        <v/>
      </c>
      <c r="G1639" s="5" t="str">
        <f>IF(PhieuBauCu!$B$2&gt;3,IF(LEN($B1639)=0,"",IF(AND($B1639&gt;0,VALUE(SUBSTITUTE($B1639,"4","0"))=$B1639),1,0)),"")</f>
        <v/>
      </c>
      <c r="H1639" s="5" t="str">
        <f>IF(PhieuBauCu!$B$2&gt;4,IF(LEN($B1639)=0,"",IF(AND($B1639&gt;0,VALUE(SUBSTITUTE($B1639,"5","0"))=$B1639),1,0)),"")</f>
        <v/>
      </c>
      <c r="I1639" s="5" t="str">
        <f>IF(PhieuBauCu!$B$2&gt;5,IF(LEN($B1639)=0,"",IF(AND($B1639&gt;0,VALUE(SUBSTITUTE($B1639,"6","0"))=$B1639),1,0)),"")</f>
        <v/>
      </c>
      <c r="J1639" s="5" t="str">
        <f>IF(PhieuBauCu!$B$2&gt;6,IF(LEN($B1639)=0,"",IF(AND($B1639&gt;0,VALUE(SUBSTITUTE($B1639,"7","0"))=$B1639),1,0)),"")</f>
        <v/>
      </c>
      <c r="K1639" s="5" t="str">
        <f>IF(PhieuBauCu!$B$2&gt;7,IF(LEN($B1639)=0,"",IF(AND($B1639&gt;0,VALUE(SUBSTITUTE($B1639,"8","0"))=$B1639),1,0)),"")</f>
        <v/>
      </c>
      <c r="L1639" s="5" t="str">
        <f>IF(PhieuBauCu!$B$2&gt;8,IF(LEN($B1639)=0,"",IF(AND($B1639&gt;0,VALUE(SUBSTITUTE($B1639,"9","0"))=$B1639),1,0)),"")</f>
        <v/>
      </c>
      <c r="M1639" s="9">
        <f t="shared" si="51"/>
        <v>0</v>
      </c>
      <c r="N1639" s="36">
        <f>IF(AND(M1639&lt;=PhieuBauCu!$B$13,M1639&gt;=1),1,0)</f>
        <v>0</v>
      </c>
    </row>
    <row r="1640" spans="1:14" ht="28.5" customHeight="1">
      <c r="A1640" s="2">
        <v>1635</v>
      </c>
      <c r="B1640" s="3"/>
      <c r="C1640" s="48" t="str">
        <f t="shared" si="50"/>
        <v/>
      </c>
      <c r="D1640" s="5" t="str">
        <f>IF(PhieuBauCu!$B$2&gt;0,IF(LEN($B1640)=0,"",IF(AND($B1640&gt;0,VALUE(SUBSTITUTE($B1640,"1","0"))=$B1640),1,0)),"")</f>
        <v/>
      </c>
      <c r="E1640" s="5" t="str">
        <f>IF(PhieuBauCu!$B$2&gt;1,IF(LEN($B1640)=0,"",IF(AND($B1640&gt;0,VALUE(SUBSTITUTE($B1640,"2","0"))=$B1640),1,0)),"")</f>
        <v/>
      </c>
      <c r="F1640" s="5" t="str">
        <f>IF(PhieuBauCu!$B$2&gt;2,IF(LEN($B1640)=0,"",IF(AND($B1640&gt;0,VALUE(SUBSTITUTE($B1640,"3","0"))=$B1640),1,0)),"")</f>
        <v/>
      </c>
      <c r="G1640" s="5" t="str">
        <f>IF(PhieuBauCu!$B$2&gt;3,IF(LEN($B1640)=0,"",IF(AND($B1640&gt;0,VALUE(SUBSTITUTE($B1640,"4","0"))=$B1640),1,0)),"")</f>
        <v/>
      </c>
      <c r="H1640" s="5" t="str">
        <f>IF(PhieuBauCu!$B$2&gt;4,IF(LEN($B1640)=0,"",IF(AND($B1640&gt;0,VALUE(SUBSTITUTE($B1640,"5","0"))=$B1640),1,0)),"")</f>
        <v/>
      </c>
      <c r="I1640" s="5" t="str">
        <f>IF(PhieuBauCu!$B$2&gt;5,IF(LEN($B1640)=0,"",IF(AND($B1640&gt;0,VALUE(SUBSTITUTE($B1640,"6","0"))=$B1640),1,0)),"")</f>
        <v/>
      </c>
      <c r="J1640" s="5" t="str">
        <f>IF(PhieuBauCu!$B$2&gt;6,IF(LEN($B1640)=0,"",IF(AND($B1640&gt;0,VALUE(SUBSTITUTE($B1640,"7","0"))=$B1640),1,0)),"")</f>
        <v/>
      </c>
      <c r="K1640" s="5" t="str">
        <f>IF(PhieuBauCu!$B$2&gt;7,IF(LEN($B1640)=0,"",IF(AND($B1640&gt;0,VALUE(SUBSTITUTE($B1640,"8","0"))=$B1640),1,0)),"")</f>
        <v/>
      </c>
      <c r="L1640" s="5" t="str">
        <f>IF(PhieuBauCu!$B$2&gt;8,IF(LEN($B1640)=0,"",IF(AND($B1640&gt;0,VALUE(SUBSTITUTE($B1640,"9","0"))=$B1640),1,0)),"")</f>
        <v/>
      </c>
      <c r="M1640" s="9">
        <f t="shared" si="51"/>
        <v>0</v>
      </c>
      <c r="N1640" s="36">
        <f>IF(AND(M1640&lt;=PhieuBauCu!$B$13,M1640&gt;=1),1,0)</f>
        <v>0</v>
      </c>
    </row>
    <row r="1641" spans="1:14" ht="28.5" customHeight="1">
      <c r="A1641" s="2">
        <v>1636</v>
      </c>
      <c r="B1641" s="3"/>
      <c r="C1641" s="48" t="str">
        <f t="shared" si="50"/>
        <v/>
      </c>
      <c r="D1641" s="5" t="str">
        <f>IF(PhieuBauCu!$B$2&gt;0,IF(LEN($B1641)=0,"",IF(AND($B1641&gt;0,VALUE(SUBSTITUTE($B1641,"1","0"))=$B1641),1,0)),"")</f>
        <v/>
      </c>
      <c r="E1641" s="5" t="str">
        <f>IF(PhieuBauCu!$B$2&gt;1,IF(LEN($B1641)=0,"",IF(AND($B1641&gt;0,VALUE(SUBSTITUTE($B1641,"2","0"))=$B1641),1,0)),"")</f>
        <v/>
      </c>
      <c r="F1641" s="5" t="str">
        <f>IF(PhieuBauCu!$B$2&gt;2,IF(LEN($B1641)=0,"",IF(AND($B1641&gt;0,VALUE(SUBSTITUTE($B1641,"3","0"))=$B1641),1,0)),"")</f>
        <v/>
      </c>
      <c r="G1641" s="5" t="str">
        <f>IF(PhieuBauCu!$B$2&gt;3,IF(LEN($B1641)=0,"",IF(AND($B1641&gt;0,VALUE(SUBSTITUTE($B1641,"4","0"))=$B1641),1,0)),"")</f>
        <v/>
      </c>
      <c r="H1641" s="5" t="str">
        <f>IF(PhieuBauCu!$B$2&gt;4,IF(LEN($B1641)=0,"",IF(AND($B1641&gt;0,VALUE(SUBSTITUTE($B1641,"5","0"))=$B1641),1,0)),"")</f>
        <v/>
      </c>
      <c r="I1641" s="5" t="str">
        <f>IF(PhieuBauCu!$B$2&gt;5,IF(LEN($B1641)=0,"",IF(AND($B1641&gt;0,VALUE(SUBSTITUTE($B1641,"6","0"))=$B1641),1,0)),"")</f>
        <v/>
      </c>
      <c r="J1641" s="5" t="str">
        <f>IF(PhieuBauCu!$B$2&gt;6,IF(LEN($B1641)=0,"",IF(AND($B1641&gt;0,VALUE(SUBSTITUTE($B1641,"7","0"))=$B1641),1,0)),"")</f>
        <v/>
      </c>
      <c r="K1641" s="5" t="str">
        <f>IF(PhieuBauCu!$B$2&gt;7,IF(LEN($B1641)=0,"",IF(AND($B1641&gt;0,VALUE(SUBSTITUTE($B1641,"8","0"))=$B1641),1,0)),"")</f>
        <v/>
      </c>
      <c r="L1641" s="5" t="str">
        <f>IF(PhieuBauCu!$B$2&gt;8,IF(LEN($B1641)=0,"",IF(AND($B1641&gt;0,VALUE(SUBSTITUTE($B1641,"9","0"))=$B1641),1,0)),"")</f>
        <v/>
      </c>
      <c r="M1641" s="9">
        <f t="shared" si="51"/>
        <v>0</v>
      </c>
      <c r="N1641" s="36">
        <f>IF(AND(M1641&lt;=PhieuBauCu!$B$13,M1641&gt;=1),1,0)</f>
        <v>0</v>
      </c>
    </row>
    <row r="1642" spans="1:14" ht="28.5" customHeight="1">
      <c r="A1642" s="2">
        <v>1637</v>
      </c>
      <c r="B1642" s="3"/>
      <c r="C1642" s="48" t="str">
        <f t="shared" si="50"/>
        <v/>
      </c>
      <c r="D1642" s="5" t="str">
        <f>IF(PhieuBauCu!$B$2&gt;0,IF(LEN($B1642)=0,"",IF(AND($B1642&gt;0,VALUE(SUBSTITUTE($B1642,"1","0"))=$B1642),1,0)),"")</f>
        <v/>
      </c>
      <c r="E1642" s="5" t="str">
        <f>IF(PhieuBauCu!$B$2&gt;1,IF(LEN($B1642)=0,"",IF(AND($B1642&gt;0,VALUE(SUBSTITUTE($B1642,"2","0"))=$B1642),1,0)),"")</f>
        <v/>
      </c>
      <c r="F1642" s="5" t="str">
        <f>IF(PhieuBauCu!$B$2&gt;2,IF(LEN($B1642)=0,"",IF(AND($B1642&gt;0,VALUE(SUBSTITUTE($B1642,"3","0"))=$B1642),1,0)),"")</f>
        <v/>
      </c>
      <c r="G1642" s="5" t="str">
        <f>IF(PhieuBauCu!$B$2&gt;3,IF(LEN($B1642)=0,"",IF(AND($B1642&gt;0,VALUE(SUBSTITUTE($B1642,"4","0"))=$B1642),1,0)),"")</f>
        <v/>
      </c>
      <c r="H1642" s="5" t="str">
        <f>IF(PhieuBauCu!$B$2&gt;4,IF(LEN($B1642)=0,"",IF(AND($B1642&gt;0,VALUE(SUBSTITUTE($B1642,"5","0"))=$B1642),1,0)),"")</f>
        <v/>
      </c>
      <c r="I1642" s="5" t="str">
        <f>IF(PhieuBauCu!$B$2&gt;5,IF(LEN($B1642)=0,"",IF(AND($B1642&gt;0,VALUE(SUBSTITUTE($B1642,"6","0"))=$B1642),1,0)),"")</f>
        <v/>
      </c>
      <c r="J1642" s="5" t="str">
        <f>IF(PhieuBauCu!$B$2&gt;6,IF(LEN($B1642)=0,"",IF(AND($B1642&gt;0,VALUE(SUBSTITUTE($B1642,"7","0"))=$B1642),1,0)),"")</f>
        <v/>
      </c>
      <c r="K1642" s="5" t="str">
        <f>IF(PhieuBauCu!$B$2&gt;7,IF(LEN($B1642)=0,"",IF(AND($B1642&gt;0,VALUE(SUBSTITUTE($B1642,"8","0"))=$B1642),1,0)),"")</f>
        <v/>
      </c>
      <c r="L1642" s="5" t="str">
        <f>IF(PhieuBauCu!$B$2&gt;8,IF(LEN($B1642)=0,"",IF(AND($B1642&gt;0,VALUE(SUBSTITUTE($B1642,"9","0"))=$B1642),1,0)),"")</f>
        <v/>
      </c>
      <c r="M1642" s="9">
        <f t="shared" si="51"/>
        <v>0</v>
      </c>
      <c r="N1642" s="36">
        <f>IF(AND(M1642&lt;=PhieuBauCu!$B$13,M1642&gt;=1),1,0)</f>
        <v>0</v>
      </c>
    </row>
    <row r="1643" spans="1:14" ht="28.5" customHeight="1">
      <c r="A1643" s="2">
        <v>1638</v>
      </c>
      <c r="B1643" s="3"/>
      <c r="C1643" s="48" t="str">
        <f t="shared" si="50"/>
        <v/>
      </c>
      <c r="D1643" s="5" t="str">
        <f>IF(PhieuBauCu!$B$2&gt;0,IF(LEN($B1643)=0,"",IF(AND($B1643&gt;0,VALUE(SUBSTITUTE($B1643,"1","0"))=$B1643),1,0)),"")</f>
        <v/>
      </c>
      <c r="E1643" s="5" t="str">
        <f>IF(PhieuBauCu!$B$2&gt;1,IF(LEN($B1643)=0,"",IF(AND($B1643&gt;0,VALUE(SUBSTITUTE($B1643,"2","0"))=$B1643),1,0)),"")</f>
        <v/>
      </c>
      <c r="F1643" s="5" t="str">
        <f>IF(PhieuBauCu!$B$2&gt;2,IF(LEN($B1643)=0,"",IF(AND($B1643&gt;0,VALUE(SUBSTITUTE($B1643,"3","0"))=$B1643),1,0)),"")</f>
        <v/>
      </c>
      <c r="G1643" s="5" t="str">
        <f>IF(PhieuBauCu!$B$2&gt;3,IF(LEN($B1643)=0,"",IF(AND($B1643&gt;0,VALUE(SUBSTITUTE($B1643,"4","0"))=$B1643),1,0)),"")</f>
        <v/>
      </c>
      <c r="H1643" s="5" t="str">
        <f>IF(PhieuBauCu!$B$2&gt;4,IF(LEN($B1643)=0,"",IF(AND($B1643&gt;0,VALUE(SUBSTITUTE($B1643,"5","0"))=$B1643),1,0)),"")</f>
        <v/>
      </c>
      <c r="I1643" s="5" t="str">
        <f>IF(PhieuBauCu!$B$2&gt;5,IF(LEN($B1643)=0,"",IF(AND($B1643&gt;0,VALUE(SUBSTITUTE($B1643,"6","0"))=$B1643),1,0)),"")</f>
        <v/>
      </c>
      <c r="J1643" s="5" t="str">
        <f>IF(PhieuBauCu!$B$2&gt;6,IF(LEN($B1643)=0,"",IF(AND($B1643&gt;0,VALUE(SUBSTITUTE($B1643,"7","0"))=$B1643),1,0)),"")</f>
        <v/>
      </c>
      <c r="K1643" s="5" t="str">
        <f>IF(PhieuBauCu!$B$2&gt;7,IF(LEN($B1643)=0,"",IF(AND($B1643&gt;0,VALUE(SUBSTITUTE($B1643,"8","0"))=$B1643),1,0)),"")</f>
        <v/>
      </c>
      <c r="L1643" s="5" t="str">
        <f>IF(PhieuBauCu!$B$2&gt;8,IF(LEN($B1643)=0,"",IF(AND($B1643&gt;0,VALUE(SUBSTITUTE($B1643,"9","0"))=$B1643),1,0)),"")</f>
        <v/>
      </c>
      <c r="M1643" s="9">
        <f t="shared" si="51"/>
        <v>0</v>
      </c>
      <c r="N1643" s="36">
        <f>IF(AND(M1643&lt;=PhieuBauCu!$B$13,M1643&gt;=1),1,0)</f>
        <v>0</v>
      </c>
    </row>
    <row r="1644" spans="1:14" ht="28.5" customHeight="1">
      <c r="A1644" s="2">
        <v>1639</v>
      </c>
      <c r="B1644" s="3"/>
      <c r="C1644" s="48" t="str">
        <f t="shared" si="50"/>
        <v/>
      </c>
      <c r="D1644" s="5" t="str">
        <f>IF(PhieuBauCu!$B$2&gt;0,IF(LEN($B1644)=0,"",IF(AND($B1644&gt;0,VALUE(SUBSTITUTE($B1644,"1","0"))=$B1644),1,0)),"")</f>
        <v/>
      </c>
      <c r="E1644" s="5" t="str">
        <f>IF(PhieuBauCu!$B$2&gt;1,IF(LEN($B1644)=0,"",IF(AND($B1644&gt;0,VALUE(SUBSTITUTE($B1644,"2","0"))=$B1644),1,0)),"")</f>
        <v/>
      </c>
      <c r="F1644" s="5" t="str">
        <f>IF(PhieuBauCu!$B$2&gt;2,IF(LEN($B1644)=0,"",IF(AND($B1644&gt;0,VALUE(SUBSTITUTE($B1644,"3","0"))=$B1644),1,0)),"")</f>
        <v/>
      </c>
      <c r="G1644" s="5" t="str">
        <f>IF(PhieuBauCu!$B$2&gt;3,IF(LEN($B1644)=0,"",IF(AND($B1644&gt;0,VALUE(SUBSTITUTE($B1644,"4","0"))=$B1644),1,0)),"")</f>
        <v/>
      </c>
      <c r="H1644" s="5" t="str">
        <f>IF(PhieuBauCu!$B$2&gt;4,IF(LEN($B1644)=0,"",IF(AND($B1644&gt;0,VALUE(SUBSTITUTE($B1644,"5","0"))=$B1644),1,0)),"")</f>
        <v/>
      </c>
      <c r="I1644" s="5" t="str">
        <f>IF(PhieuBauCu!$B$2&gt;5,IF(LEN($B1644)=0,"",IF(AND($B1644&gt;0,VALUE(SUBSTITUTE($B1644,"6","0"))=$B1644),1,0)),"")</f>
        <v/>
      </c>
      <c r="J1644" s="5" t="str">
        <f>IF(PhieuBauCu!$B$2&gt;6,IF(LEN($B1644)=0,"",IF(AND($B1644&gt;0,VALUE(SUBSTITUTE($B1644,"7","0"))=$B1644),1,0)),"")</f>
        <v/>
      </c>
      <c r="K1644" s="5" t="str">
        <f>IF(PhieuBauCu!$B$2&gt;7,IF(LEN($B1644)=0,"",IF(AND($B1644&gt;0,VALUE(SUBSTITUTE($B1644,"8","0"))=$B1644),1,0)),"")</f>
        <v/>
      </c>
      <c r="L1644" s="5" t="str">
        <f>IF(PhieuBauCu!$B$2&gt;8,IF(LEN($B1644)=0,"",IF(AND($B1644&gt;0,VALUE(SUBSTITUTE($B1644,"9","0"))=$B1644),1,0)),"")</f>
        <v/>
      </c>
      <c r="M1644" s="9">
        <f t="shared" si="51"/>
        <v>0</v>
      </c>
      <c r="N1644" s="36">
        <f>IF(AND(M1644&lt;=PhieuBauCu!$B$13,M1644&gt;=1),1,0)</f>
        <v>0</v>
      </c>
    </row>
    <row r="1645" spans="1:14" ht="28.5" customHeight="1">
      <c r="A1645" s="2">
        <v>1640</v>
      </c>
      <c r="B1645" s="3"/>
      <c r="C1645" s="48" t="str">
        <f t="shared" si="50"/>
        <v/>
      </c>
      <c r="D1645" s="5" t="str">
        <f>IF(PhieuBauCu!$B$2&gt;0,IF(LEN($B1645)=0,"",IF(AND($B1645&gt;0,VALUE(SUBSTITUTE($B1645,"1","0"))=$B1645),1,0)),"")</f>
        <v/>
      </c>
      <c r="E1645" s="5" t="str">
        <f>IF(PhieuBauCu!$B$2&gt;1,IF(LEN($B1645)=0,"",IF(AND($B1645&gt;0,VALUE(SUBSTITUTE($B1645,"2","0"))=$B1645),1,0)),"")</f>
        <v/>
      </c>
      <c r="F1645" s="5" t="str">
        <f>IF(PhieuBauCu!$B$2&gt;2,IF(LEN($B1645)=0,"",IF(AND($B1645&gt;0,VALUE(SUBSTITUTE($B1645,"3","0"))=$B1645),1,0)),"")</f>
        <v/>
      </c>
      <c r="G1645" s="5" t="str">
        <f>IF(PhieuBauCu!$B$2&gt;3,IF(LEN($B1645)=0,"",IF(AND($B1645&gt;0,VALUE(SUBSTITUTE($B1645,"4","0"))=$B1645),1,0)),"")</f>
        <v/>
      </c>
      <c r="H1645" s="5" t="str">
        <f>IF(PhieuBauCu!$B$2&gt;4,IF(LEN($B1645)=0,"",IF(AND($B1645&gt;0,VALUE(SUBSTITUTE($B1645,"5","0"))=$B1645),1,0)),"")</f>
        <v/>
      </c>
      <c r="I1645" s="5" t="str">
        <f>IF(PhieuBauCu!$B$2&gt;5,IF(LEN($B1645)=0,"",IF(AND($B1645&gt;0,VALUE(SUBSTITUTE($B1645,"6","0"))=$B1645),1,0)),"")</f>
        <v/>
      </c>
      <c r="J1645" s="5" t="str">
        <f>IF(PhieuBauCu!$B$2&gt;6,IF(LEN($B1645)=0,"",IF(AND($B1645&gt;0,VALUE(SUBSTITUTE($B1645,"7","0"))=$B1645),1,0)),"")</f>
        <v/>
      </c>
      <c r="K1645" s="5" t="str">
        <f>IF(PhieuBauCu!$B$2&gt;7,IF(LEN($B1645)=0,"",IF(AND($B1645&gt;0,VALUE(SUBSTITUTE($B1645,"8","0"))=$B1645),1,0)),"")</f>
        <v/>
      </c>
      <c r="L1645" s="5" t="str">
        <f>IF(PhieuBauCu!$B$2&gt;8,IF(LEN($B1645)=0,"",IF(AND($B1645&gt;0,VALUE(SUBSTITUTE($B1645,"9","0"))=$B1645),1,0)),"")</f>
        <v/>
      </c>
      <c r="M1645" s="9">
        <f t="shared" si="51"/>
        <v>0</v>
      </c>
      <c r="N1645" s="36">
        <f>IF(AND(M1645&lt;=PhieuBauCu!$B$13,M1645&gt;=1),1,0)</f>
        <v>0</v>
      </c>
    </row>
    <row r="1646" spans="1:14" ht="28.5" customHeight="1">
      <c r="A1646" s="2">
        <v>1641</v>
      </c>
      <c r="B1646" s="3"/>
      <c r="C1646" s="48" t="str">
        <f t="shared" si="50"/>
        <v/>
      </c>
      <c r="D1646" s="5" t="str">
        <f>IF(PhieuBauCu!$B$2&gt;0,IF(LEN($B1646)=0,"",IF(AND($B1646&gt;0,VALUE(SUBSTITUTE($B1646,"1","0"))=$B1646),1,0)),"")</f>
        <v/>
      </c>
      <c r="E1646" s="5" t="str">
        <f>IF(PhieuBauCu!$B$2&gt;1,IF(LEN($B1646)=0,"",IF(AND($B1646&gt;0,VALUE(SUBSTITUTE($B1646,"2","0"))=$B1646),1,0)),"")</f>
        <v/>
      </c>
      <c r="F1646" s="5" t="str">
        <f>IF(PhieuBauCu!$B$2&gt;2,IF(LEN($B1646)=0,"",IF(AND($B1646&gt;0,VALUE(SUBSTITUTE($B1646,"3","0"))=$B1646),1,0)),"")</f>
        <v/>
      </c>
      <c r="G1646" s="5" t="str">
        <f>IF(PhieuBauCu!$B$2&gt;3,IF(LEN($B1646)=0,"",IF(AND($B1646&gt;0,VALUE(SUBSTITUTE($B1646,"4","0"))=$B1646),1,0)),"")</f>
        <v/>
      </c>
      <c r="H1646" s="5" t="str">
        <f>IF(PhieuBauCu!$B$2&gt;4,IF(LEN($B1646)=0,"",IF(AND($B1646&gt;0,VALUE(SUBSTITUTE($B1646,"5","0"))=$B1646),1,0)),"")</f>
        <v/>
      </c>
      <c r="I1646" s="5" t="str">
        <f>IF(PhieuBauCu!$B$2&gt;5,IF(LEN($B1646)=0,"",IF(AND($B1646&gt;0,VALUE(SUBSTITUTE($B1646,"6","0"))=$B1646),1,0)),"")</f>
        <v/>
      </c>
      <c r="J1646" s="5" t="str">
        <f>IF(PhieuBauCu!$B$2&gt;6,IF(LEN($B1646)=0,"",IF(AND($B1646&gt;0,VALUE(SUBSTITUTE($B1646,"7","0"))=$B1646),1,0)),"")</f>
        <v/>
      </c>
      <c r="K1646" s="5" t="str">
        <f>IF(PhieuBauCu!$B$2&gt;7,IF(LEN($B1646)=0,"",IF(AND($B1646&gt;0,VALUE(SUBSTITUTE($B1646,"8","0"))=$B1646),1,0)),"")</f>
        <v/>
      </c>
      <c r="L1646" s="5" t="str">
        <f>IF(PhieuBauCu!$B$2&gt;8,IF(LEN($B1646)=0,"",IF(AND($B1646&gt;0,VALUE(SUBSTITUTE($B1646,"9","0"))=$B1646),1,0)),"")</f>
        <v/>
      </c>
      <c r="M1646" s="9">
        <f t="shared" si="51"/>
        <v>0</v>
      </c>
      <c r="N1646" s="36">
        <f>IF(AND(M1646&lt;=PhieuBauCu!$B$13,M1646&gt;=1),1,0)</f>
        <v>0</v>
      </c>
    </row>
    <row r="1647" spans="1:14" ht="28.5" customHeight="1">
      <c r="A1647" s="2">
        <v>1642</v>
      </c>
      <c r="B1647" s="3"/>
      <c r="C1647" s="48" t="str">
        <f t="shared" si="50"/>
        <v/>
      </c>
      <c r="D1647" s="5" t="str">
        <f>IF(PhieuBauCu!$B$2&gt;0,IF(LEN($B1647)=0,"",IF(AND($B1647&gt;0,VALUE(SUBSTITUTE($B1647,"1","0"))=$B1647),1,0)),"")</f>
        <v/>
      </c>
      <c r="E1647" s="5" t="str">
        <f>IF(PhieuBauCu!$B$2&gt;1,IF(LEN($B1647)=0,"",IF(AND($B1647&gt;0,VALUE(SUBSTITUTE($B1647,"2","0"))=$B1647),1,0)),"")</f>
        <v/>
      </c>
      <c r="F1647" s="5" t="str">
        <f>IF(PhieuBauCu!$B$2&gt;2,IF(LEN($B1647)=0,"",IF(AND($B1647&gt;0,VALUE(SUBSTITUTE($B1647,"3","0"))=$B1647),1,0)),"")</f>
        <v/>
      </c>
      <c r="G1647" s="5" t="str">
        <f>IF(PhieuBauCu!$B$2&gt;3,IF(LEN($B1647)=0,"",IF(AND($B1647&gt;0,VALUE(SUBSTITUTE($B1647,"4","0"))=$B1647),1,0)),"")</f>
        <v/>
      </c>
      <c r="H1647" s="5" t="str">
        <f>IF(PhieuBauCu!$B$2&gt;4,IF(LEN($B1647)=0,"",IF(AND($B1647&gt;0,VALUE(SUBSTITUTE($B1647,"5","0"))=$B1647),1,0)),"")</f>
        <v/>
      </c>
      <c r="I1647" s="5" t="str">
        <f>IF(PhieuBauCu!$B$2&gt;5,IF(LEN($B1647)=0,"",IF(AND($B1647&gt;0,VALUE(SUBSTITUTE($B1647,"6","0"))=$B1647),1,0)),"")</f>
        <v/>
      </c>
      <c r="J1647" s="5" t="str">
        <f>IF(PhieuBauCu!$B$2&gt;6,IF(LEN($B1647)=0,"",IF(AND($B1647&gt;0,VALUE(SUBSTITUTE($B1647,"7","0"))=$B1647),1,0)),"")</f>
        <v/>
      </c>
      <c r="K1647" s="5" t="str">
        <f>IF(PhieuBauCu!$B$2&gt;7,IF(LEN($B1647)=0,"",IF(AND($B1647&gt;0,VALUE(SUBSTITUTE($B1647,"8","0"))=$B1647),1,0)),"")</f>
        <v/>
      </c>
      <c r="L1647" s="5" t="str">
        <f>IF(PhieuBauCu!$B$2&gt;8,IF(LEN($B1647)=0,"",IF(AND($B1647&gt;0,VALUE(SUBSTITUTE($B1647,"9","0"))=$B1647),1,0)),"")</f>
        <v/>
      </c>
      <c r="M1647" s="9">
        <f t="shared" si="51"/>
        <v>0</v>
      </c>
      <c r="N1647" s="36">
        <f>IF(AND(M1647&lt;=PhieuBauCu!$B$13,M1647&gt;=1),1,0)</f>
        <v>0</v>
      </c>
    </row>
    <row r="1648" spans="1:14" ht="28.5" customHeight="1">
      <c r="A1648" s="2">
        <v>1643</v>
      </c>
      <c r="B1648" s="3"/>
      <c r="C1648" s="48" t="str">
        <f t="shared" si="50"/>
        <v/>
      </c>
      <c r="D1648" s="5" t="str">
        <f>IF(PhieuBauCu!$B$2&gt;0,IF(LEN($B1648)=0,"",IF(AND($B1648&gt;0,VALUE(SUBSTITUTE($B1648,"1","0"))=$B1648),1,0)),"")</f>
        <v/>
      </c>
      <c r="E1648" s="5" t="str">
        <f>IF(PhieuBauCu!$B$2&gt;1,IF(LEN($B1648)=0,"",IF(AND($B1648&gt;0,VALUE(SUBSTITUTE($B1648,"2","0"))=$B1648),1,0)),"")</f>
        <v/>
      </c>
      <c r="F1648" s="5" t="str">
        <f>IF(PhieuBauCu!$B$2&gt;2,IF(LEN($B1648)=0,"",IF(AND($B1648&gt;0,VALUE(SUBSTITUTE($B1648,"3","0"))=$B1648),1,0)),"")</f>
        <v/>
      </c>
      <c r="G1648" s="5" t="str">
        <f>IF(PhieuBauCu!$B$2&gt;3,IF(LEN($B1648)=0,"",IF(AND($B1648&gt;0,VALUE(SUBSTITUTE($B1648,"4","0"))=$B1648),1,0)),"")</f>
        <v/>
      </c>
      <c r="H1648" s="5" t="str">
        <f>IF(PhieuBauCu!$B$2&gt;4,IF(LEN($B1648)=0,"",IF(AND($B1648&gt;0,VALUE(SUBSTITUTE($B1648,"5","0"))=$B1648),1,0)),"")</f>
        <v/>
      </c>
      <c r="I1648" s="5" t="str">
        <f>IF(PhieuBauCu!$B$2&gt;5,IF(LEN($B1648)=0,"",IF(AND($B1648&gt;0,VALUE(SUBSTITUTE($B1648,"6","0"))=$B1648),1,0)),"")</f>
        <v/>
      </c>
      <c r="J1648" s="5" t="str">
        <f>IF(PhieuBauCu!$B$2&gt;6,IF(LEN($B1648)=0,"",IF(AND($B1648&gt;0,VALUE(SUBSTITUTE($B1648,"7","0"))=$B1648),1,0)),"")</f>
        <v/>
      </c>
      <c r="K1648" s="5" t="str">
        <f>IF(PhieuBauCu!$B$2&gt;7,IF(LEN($B1648)=0,"",IF(AND($B1648&gt;0,VALUE(SUBSTITUTE($B1648,"8","0"))=$B1648),1,0)),"")</f>
        <v/>
      </c>
      <c r="L1648" s="5" t="str">
        <f>IF(PhieuBauCu!$B$2&gt;8,IF(LEN($B1648)=0,"",IF(AND($B1648&gt;0,VALUE(SUBSTITUTE($B1648,"9","0"))=$B1648),1,0)),"")</f>
        <v/>
      </c>
      <c r="M1648" s="9">
        <f t="shared" si="51"/>
        <v>0</v>
      </c>
      <c r="N1648" s="36">
        <f>IF(AND(M1648&lt;=PhieuBauCu!$B$13,M1648&gt;=1),1,0)</f>
        <v>0</v>
      </c>
    </row>
    <row r="1649" spans="1:14" ht="28.5" customHeight="1">
      <c r="A1649" s="2">
        <v>1644</v>
      </c>
      <c r="B1649" s="3"/>
      <c r="C1649" s="48" t="str">
        <f t="shared" si="50"/>
        <v/>
      </c>
      <c r="D1649" s="5" t="str">
        <f>IF(PhieuBauCu!$B$2&gt;0,IF(LEN($B1649)=0,"",IF(AND($B1649&gt;0,VALUE(SUBSTITUTE($B1649,"1","0"))=$B1649),1,0)),"")</f>
        <v/>
      </c>
      <c r="E1649" s="5" t="str">
        <f>IF(PhieuBauCu!$B$2&gt;1,IF(LEN($B1649)=0,"",IF(AND($B1649&gt;0,VALUE(SUBSTITUTE($B1649,"2","0"))=$B1649),1,0)),"")</f>
        <v/>
      </c>
      <c r="F1649" s="5" t="str">
        <f>IF(PhieuBauCu!$B$2&gt;2,IF(LEN($B1649)=0,"",IF(AND($B1649&gt;0,VALUE(SUBSTITUTE($B1649,"3","0"))=$B1649),1,0)),"")</f>
        <v/>
      </c>
      <c r="G1649" s="5" t="str">
        <f>IF(PhieuBauCu!$B$2&gt;3,IF(LEN($B1649)=0,"",IF(AND($B1649&gt;0,VALUE(SUBSTITUTE($B1649,"4","0"))=$B1649),1,0)),"")</f>
        <v/>
      </c>
      <c r="H1649" s="5" t="str">
        <f>IF(PhieuBauCu!$B$2&gt;4,IF(LEN($B1649)=0,"",IF(AND($B1649&gt;0,VALUE(SUBSTITUTE($B1649,"5","0"))=$B1649),1,0)),"")</f>
        <v/>
      </c>
      <c r="I1649" s="5" t="str">
        <f>IF(PhieuBauCu!$B$2&gt;5,IF(LEN($B1649)=0,"",IF(AND($B1649&gt;0,VALUE(SUBSTITUTE($B1649,"6","0"))=$B1649),1,0)),"")</f>
        <v/>
      </c>
      <c r="J1649" s="5" t="str">
        <f>IF(PhieuBauCu!$B$2&gt;6,IF(LEN($B1649)=0,"",IF(AND($B1649&gt;0,VALUE(SUBSTITUTE($B1649,"7","0"))=$B1649),1,0)),"")</f>
        <v/>
      </c>
      <c r="K1649" s="5" t="str">
        <f>IF(PhieuBauCu!$B$2&gt;7,IF(LEN($B1649)=0,"",IF(AND($B1649&gt;0,VALUE(SUBSTITUTE($B1649,"8","0"))=$B1649),1,0)),"")</f>
        <v/>
      </c>
      <c r="L1649" s="5" t="str">
        <f>IF(PhieuBauCu!$B$2&gt;8,IF(LEN($B1649)=0,"",IF(AND($B1649&gt;0,VALUE(SUBSTITUTE($B1649,"9","0"))=$B1649),1,0)),"")</f>
        <v/>
      </c>
      <c r="M1649" s="9">
        <f t="shared" si="51"/>
        <v>0</v>
      </c>
      <c r="N1649" s="36">
        <f>IF(AND(M1649&lt;=PhieuBauCu!$B$13,M1649&gt;=1),1,0)</f>
        <v>0</v>
      </c>
    </row>
    <row r="1650" spans="1:14" ht="28.5" customHeight="1">
      <c r="A1650" s="2">
        <v>1645</v>
      </c>
      <c r="B1650" s="3"/>
      <c r="C1650" s="48" t="str">
        <f t="shared" si="50"/>
        <v/>
      </c>
      <c r="D1650" s="5" t="str">
        <f>IF(PhieuBauCu!$B$2&gt;0,IF(LEN($B1650)=0,"",IF(AND($B1650&gt;0,VALUE(SUBSTITUTE($B1650,"1","0"))=$B1650),1,0)),"")</f>
        <v/>
      </c>
      <c r="E1650" s="5" t="str">
        <f>IF(PhieuBauCu!$B$2&gt;1,IF(LEN($B1650)=0,"",IF(AND($B1650&gt;0,VALUE(SUBSTITUTE($B1650,"2","0"))=$B1650),1,0)),"")</f>
        <v/>
      </c>
      <c r="F1650" s="5" t="str">
        <f>IF(PhieuBauCu!$B$2&gt;2,IF(LEN($B1650)=0,"",IF(AND($B1650&gt;0,VALUE(SUBSTITUTE($B1650,"3","0"))=$B1650),1,0)),"")</f>
        <v/>
      </c>
      <c r="G1650" s="5" t="str">
        <f>IF(PhieuBauCu!$B$2&gt;3,IF(LEN($B1650)=0,"",IF(AND($B1650&gt;0,VALUE(SUBSTITUTE($B1650,"4","0"))=$B1650),1,0)),"")</f>
        <v/>
      </c>
      <c r="H1650" s="5" t="str">
        <f>IF(PhieuBauCu!$B$2&gt;4,IF(LEN($B1650)=0,"",IF(AND($B1650&gt;0,VALUE(SUBSTITUTE($B1650,"5","0"))=$B1650),1,0)),"")</f>
        <v/>
      </c>
      <c r="I1650" s="5" t="str">
        <f>IF(PhieuBauCu!$B$2&gt;5,IF(LEN($B1650)=0,"",IF(AND($B1650&gt;0,VALUE(SUBSTITUTE($B1650,"6","0"))=$B1650),1,0)),"")</f>
        <v/>
      </c>
      <c r="J1650" s="5" t="str">
        <f>IF(PhieuBauCu!$B$2&gt;6,IF(LEN($B1650)=0,"",IF(AND($B1650&gt;0,VALUE(SUBSTITUTE($B1650,"7","0"))=$B1650),1,0)),"")</f>
        <v/>
      </c>
      <c r="K1650" s="5" t="str">
        <f>IF(PhieuBauCu!$B$2&gt;7,IF(LEN($B1650)=0,"",IF(AND($B1650&gt;0,VALUE(SUBSTITUTE($B1650,"8","0"))=$B1650),1,0)),"")</f>
        <v/>
      </c>
      <c r="L1650" s="5" t="str">
        <f>IF(PhieuBauCu!$B$2&gt;8,IF(LEN($B1650)=0,"",IF(AND($B1650&gt;0,VALUE(SUBSTITUTE($B1650,"9","0"))=$B1650),1,0)),"")</f>
        <v/>
      </c>
      <c r="M1650" s="9">
        <f t="shared" si="51"/>
        <v>0</v>
      </c>
      <c r="N1650" s="36">
        <f>IF(AND(M1650&lt;=PhieuBauCu!$B$13,M1650&gt;=1),1,0)</f>
        <v>0</v>
      </c>
    </row>
    <row r="1651" spans="1:14" ht="28.5" customHeight="1">
      <c r="A1651" s="2">
        <v>1646</v>
      </c>
      <c r="B1651" s="3"/>
      <c r="C1651" s="48" t="str">
        <f t="shared" si="50"/>
        <v/>
      </c>
      <c r="D1651" s="5" t="str">
        <f>IF(PhieuBauCu!$B$2&gt;0,IF(LEN($B1651)=0,"",IF(AND($B1651&gt;0,VALUE(SUBSTITUTE($B1651,"1","0"))=$B1651),1,0)),"")</f>
        <v/>
      </c>
      <c r="E1651" s="5" t="str">
        <f>IF(PhieuBauCu!$B$2&gt;1,IF(LEN($B1651)=0,"",IF(AND($B1651&gt;0,VALUE(SUBSTITUTE($B1651,"2","0"))=$B1651),1,0)),"")</f>
        <v/>
      </c>
      <c r="F1651" s="5" t="str">
        <f>IF(PhieuBauCu!$B$2&gt;2,IF(LEN($B1651)=0,"",IF(AND($B1651&gt;0,VALUE(SUBSTITUTE($B1651,"3","0"))=$B1651),1,0)),"")</f>
        <v/>
      </c>
      <c r="G1651" s="5" t="str">
        <f>IF(PhieuBauCu!$B$2&gt;3,IF(LEN($B1651)=0,"",IF(AND($B1651&gt;0,VALUE(SUBSTITUTE($B1651,"4","0"))=$B1651),1,0)),"")</f>
        <v/>
      </c>
      <c r="H1651" s="5" t="str">
        <f>IF(PhieuBauCu!$B$2&gt;4,IF(LEN($B1651)=0,"",IF(AND($B1651&gt;0,VALUE(SUBSTITUTE($B1651,"5","0"))=$B1651),1,0)),"")</f>
        <v/>
      </c>
      <c r="I1651" s="5" t="str">
        <f>IF(PhieuBauCu!$B$2&gt;5,IF(LEN($B1651)=0,"",IF(AND($B1651&gt;0,VALUE(SUBSTITUTE($B1651,"6","0"))=$B1651),1,0)),"")</f>
        <v/>
      </c>
      <c r="J1651" s="5" t="str">
        <f>IF(PhieuBauCu!$B$2&gt;6,IF(LEN($B1651)=0,"",IF(AND($B1651&gt;0,VALUE(SUBSTITUTE($B1651,"7","0"))=$B1651),1,0)),"")</f>
        <v/>
      </c>
      <c r="K1651" s="5" t="str">
        <f>IF(PhieuBauCu!$B$2&gt;7,IF(LEN($B1651)=0,"",IF(AND($B1651&gt;0,VALUE(SUBSTITUTE($B1651,"8","0"))=$B1651),1,0)),"")</f>
        <v/>
      </c>
      <c r="L1651" s="5" t="str">
        <f>IF(PhieuBauCu!$B$2&gt;8,IF(LEN($B1651)=0,"",IF(AND($B1651&gt;0,VALUE(SUBSTITUTE($B1651,"9","0"))=$B1651),1,0)),"")</f>
        <v/>
      </c>
      <c r="M1651" s="9">
        <f t="shared" si="51"/>
        <v>0</v>
      </c>
      <c r="N1651" s="36">
        <f>IF(AND(M1651&lt;=PhieuBauCu!$B$13,M1651&gt;=1),1,0)</f>
        <v>0</v>
      </c>
    </row>
    <row r="1652" spans="1:14" ht="28.5" customHeight="1">
      <c r="A1652" s="2">
        <v>1647</v>
      </c>
      <c r="B1652" s="3"/>
      <c r="C1652" s="48" t="str">
        <f t="shared" si="50"/>
        <v/>
      </c>
      <c r="D1652" s="5" t="str">
        <f>IF(PhieuBauCu!$B$2&gt;0,IF(LEN($B1652)=0,"",IF(AND($B1652&gt;0,VALUE(SUBSTITUTE($B1652,"1","0"))=$B1652),1,0)),"")</f>
        <v/>
      </c>
      <c r="E1652" s="5" t="str">
        <f>IF(PhieuBauCu!$B$2&gt;1,IF(LEN($B1652)=0,"",IF(AND($B1652&gt;0,VALUE(SUBSTITUTE($B1652,"2","0"))=$B1652),1,0)),"")</f>
        <v/>
      </c>
      <c r="F1652" s="5" t="str">
        <f>IF(PhieuBauCu!$B$2&gt;2,IF(LEN($B1652)=0,"",IF(AND($B1652&gt;0,VALUE(SUBSTITUTE($B1652,"3","0"))=$B1652),1,0)),"")</f>
        <v/>
      </c>
      <c r="G1652" s="5" t="str">
        <f>IF(PhieuBauCu!$B$2&gt;3,IF(LEN($B1652)=0,"",IF(AND($B1652&gt;0,VALUE(SUBSTITUTE($B1652,"4","0"))=$B1652),1,0)),"")</f>
        <v/>
      </c>
      <c r="H1652" s="5" t="str">
        <f>IF(PhieuBauCu!$B$2&gt;4,IF(LEN($B1652)=0,"",IF(AND($B1652&gt;0,VALUE(SUBSTITUTE($B1652,"5","0"))=$B1652),1,0)),"")</f>
        <v/>
      </c>
      <c r="I1652" s="5" t="str">
        <f>IF(PhieuBauCu!$B$2&gt;5,IF(LEN($B1652)=0,"",IF(AND($B1652&gt;0,VALUE(SUBSTITUTE($B1652,"6","0"))=$B1652),1,0)),"")</f>
        <v/>
      </c>
      <c r="J1652" s="5" t="str">
        <f>IF(PhieuBauCu!$B$2&gt;6,IF(LEN($B1652)=0,"",IF(AND($B1652&gt;0,VALUE(SUBSTITUTE($B1652,"7","0"))=$B1652),1,0)),"")</f>
        <v/>
      </c>
      <c r="K1652" s="5" t="str">
        <f>IF(PhieuBauCu!$B$2&gt;7,IF(LEN($B1652)=0,"",IF(AND($B1652&gt;0,VALUE(SUBSTITUTE($B1652,"8","0"))=$B1652),1,0)),"")</f>
        <v/>
      </c>
      <c r="L1652" s="5" t="str">
        <f>IF(PhieuBauCu!$B$2&gt;8,IF(LEN($B1652)=0,"",IF(AND($B1652&gt;0,VALUE(SUBSTITUTE($B1652,"9","0"))=$B1652),1,0)),"")</f>
        <v/>
      </c>
      <c r="M1652" s="9">
        <f t="shared" si="51"/>
        <v>0</v>
      </c>
      <c r="N1652" s="36">
        <f>IF(AND(M1652&lt;=PhieuBauCu!$B$13,M1652&gt;=1),1,0)</f>
        <v>0</v>
      </c>
    </row>
    <row r="1653" spans="1:14" ht="28.5" customHeight="1">
      <c r="A1653" s="2">
        <v>1648</v>
      </c>
      <c r="B1653" s="3"/>
      <c r="C1653" s="48" t="str">
        <f t="shared" si="50"/>
        <v/>
      </c>
      <c r="D1653" s="5" t="str">
        <f>IF(PhieuBauCu!$B$2&gt;0,IF(LEN($B1653)=0,"",IF(AND($B1653&gt;0,VALUE(SUBSTITUTE($B1653,"1","0"))=$B1653),1,0)),"")</f>
        <v/>
      </c>
      <c r="E1653" s="5" t="str">
        <f>IF(PhieuBauCu!$B$2&gt;1,IF(LEN($B1653)=0,"",IF(AND($B1653&gt;0,VALUE(SUBSTITUTE($B1653,"2","0"))=$B1653),1,0)),"")</f>
        <v/>
      </c>
      <c r="F1653" s="5" t="str">
        <f>IF(PhieuBauCu!$B$2&gt;2,IF(LEN($B1653)=0,"",IF(AND($B1653&gt;0,VALUE(SUBSTITUTE($B1653,"3","0"))=$B1653),1,0)),"")</f>
        <v/>
      </c>
      <c r="G1653" s="5" t="str">
        <f>IF(PhieuBauCu!$B$2&gt;3,IF(LEN($B1653)=0,"",IF(AND($B1653&gt;0,VALUE(SUBSTITUTE($B1653,"4","0"))=$B1653),1,0)),"")</f>
        <v/>
      </c>
      <c r="H1653" s="5" t="str">
        <f>IF(PhieuBauCu!$B$2&gt;4,IF(LEN($B1653)=0,"",IF(AND($B1653&gt;0,VALUE(SUBSTITUTE($B1653,"5","0"))=$B1653),1,0)),"")</f>
        <v/>
      </c>
      <c r="I1653" s="5" t="str">
        <f>IF(PhieuBauCu!$B$2&gt;5,IF(LEN($B1653)=0,"",IF(AND($B1653&gt;0,VALUE(SUBSTITUTE($B1653,"6","0"))=$B1653),1,0)),"")</f>
        <v/>
      </c>
      <c r="J1653" s="5" t="str">
        <f>IF(PhieuBauCu!$B$2&gt;6,IF(LEN($B1653)=0,"",IF(AND($B1653&gt;0,VALUE(SUBSTITUTE($B1653,"7","0"))=$B1653),1,0)),"")</f>
        <v/>
      </c>
      <c r="K1653" s="5" t="str">
        <f>IF(PhieuBauCu!$B$2&gt;7,IF(LEN($B1653)=0,"",IF(AND($B1653&gt;0,VALUE(SUBSTITUTE($B1653,"8","0"))=$B1653),1,0)),"")</f>
        <v/>
      </c>
      <c r="L1653" s="5" t="str">
        <f>IF(PhieuBauCu!$B$2&gt;8,IF(LEN($B1653)=0,"",IF(AND($B1653&gt;0,VALUE(SUBSTITUTE($B1653,"9","0"))=$B1653),1,0)),"")</f>
        <v/>
      </c>
      <c r="M1653" s="9">
        <f t="shared" si="51"/>
        <v>0</v>
      </c>
      <c r="N1653" s="36">
        <f>IF(AND(M1653&lt;=PhieuBauCu!$B$13,M1653&gt;=1),1,0)</f>
        <v>0</v>
      </c>
    </row>
    <row r="1654" spans="1:14" ht="28.5" customHeight="1">
      <c r="A1654" s="2">
        <v>1649</v>
      </c>
      <c r="B1654" s="3"/>
      <c r="C1654" s="48" t="str">
        <f t="shared" si="50"/>
        <v/>
      </c>
      <c r="D1654" s="5" t="str">
        <f>IF(PhieuBauCu!$B$2&gt;0,IF(LEN($B1654)=0,"",IF(AND($B1654&gt;0,VALUE(SUBSTITUTE($B1654,"1","0"))=$B1654),1,0)),"")</f>
        <v/>
      </c>
      <c r="E1654" s="5" t="str">
        <f>IF(PhieuBauCu!$B$2&gt;1,IF(LEN($B1654)=0,"",IF(AND($B1654&gt;0,VALUE(SUBSTITUTE($B1654,"2","0"))=$B1654),1,0)),"")</f>
        <v/>
      </c>
      <c r="F1654" s="5" t="str">
        <f>IF(PhieuBauCu!$B$2&gt;2,IF(LEN($B1654)=0,"",IF(AND($B1654&gt;0,VALUE(SUBSTITUTE($B1654,"3","0"))=$B1654),1,0)),"")</f>
        <v/>
      </c>
      <c r="G1654" s="5" t="str">
        <f>IF(PhieuBauCu!$B$2&gt;3,IF(LEN($B1654)=0,"",IF(AND($B1654&gt;0,VALUE(SUBSTITUTE($B1654,"4","0"))=$B1654),1,0)),"")</f>
        <v/>
      </c>
      <c r="H1654" s="5" t="str">
        <f>IF(PhieuBauCu!$B$2&gt;4,IF(LEN($B1654)=0,"",IF(AND($B1654&gt;0,VALUE(SUBSTITUTE($B1654,"5","0"))=$B1654),1,0)),"")</f>
        <v/>
      </c>
      <c r="I1654" s="5" t="str">
        <f>IF(PhieuBauCu!$B$2&gt;5,IF(LEN($B1654)=0,"",IF(AND($B1654&gt;0,VALUE(SUBSTITUTE($B1654,"6","0"))=$B1654),1,0)),"")</f>
        <v/>
      </c>
      <c r="J1654" s="5" t="str">
        <f>IF(PhieuBauCu!$B$2&gt;6,IF(LEN($B1654)=0,"",IF(AND($B1654&gt;0,VALUE(SUBSTITUTE($B1654,"7","0"))=$B1654),1,0)),"")</f>
        <v/>
      </c>
      <c r="K1654" s="5" t="str">
        <f>IF(PhieuBauCu!$B$2&gt;7,IF(LEN($B1654)=0,"",IF(AND($B1654&gt;0,VALUE(SUBSTITUTE($B1654,"8","0"))=$B1654),1,0)),"")</f>
        <v/>
      </c>
      <c r="L1654" s="5" t="str">
        <f>IF(PhieuBauCu!$B$2&gt;8,IF(LEN($B1654)=0,"",IF(AND($B1654&gt;0,VALUE(SUBSTITUTE($B1654,"9","0"))=$B1654),1,0)),"")</f>
        <v/>
      </c>
      <c r="M1654" s="9">
        <f t="shared" si="51"/>
        <v>0</v>
      </c>
      <c r="N1654" s="36">
        <f>IF(AND(M1654&lt;=PhieuBauCu!$B$13,M1654&gt;=1),1,0)</f>
        <v>0</v>
      </c>
    </row>
    <row r="1655" spans="1:14" ht="28.5" customHeight="1">
      <c r="A1655" s="2">
        <v>1650</v>
      </c>
      <c r="B1655" s="3"/>
      <c r="C1655" s="48" t="str">
        <f t="shared" si="50"/>
        <v/>
      </c>
      <c r="D1655" s="5" t="str">
        <f>IF(PhieuBauCu!$B$2&gt;0,IF(LEN($B1655)=0,"",IF(AND($B1655&gt;0,VALUE(SUBSTITUTE($B1655,"1","0"))=$B1655),1,0)),"")</f>
        <v/>
      </c>
      <c r="E1655" s="5" t="str">
        <f>IF(PhieuBauCu!$B$2&gt;1,IF(LEN($B1655)=0,"",IF(AND($B1655&gt;0,VALUE(SUBSTITUTE($B1655,"2","0"))=$B1655),1,0)),"")</f>
        <v/>
      </c>
      <c r="F1655" s="5" t="str">
        <f>IF(PhieuBauCu!$B$2&gt;2,IF(LEN($B1655)=0,"",IF(AND($B1655&gt;0,VALUE(SUBSTITUTE($B1655,"3","0"))=$B1655),1,0)),"")</f>
        <v/>
      </c>
      <c r="G1655" s="5" t="str">
        <f>IF(PhieuBauCu!$B$2&gt;3,IF(LEN($B1655)=0,"",IF(AND($B1655&gt;0,VALUE(SUBSTITUTE($B1655,"4","0"))=$B1655),1,0)),"")</f>
        <v/>
      </c>
      <c r="H1655" s="5" t="str">
        <f>IF(PhieuBauCu!$B$2&gt;4,IF(LEN($B1655)=0,"",IF(AND($B1655&gt;0,VALUE(SUBSTITUTE($B1655,"5","0"))=$B1655),1,0)),"")</f>
        <v/>
      </c>
      <c r="I1655" s="5" t="str">
        <f>IF(PhieuBauCu!$B$2&gt;5,IF(LEN($B1655)=0,"",IF(AND($B1655&gt;0,VALUE(SUBSTITUTE($B1655,"6","0"))=$B1655),1,0)),"")</f>
        <v/>
      </c>
      <c r="J1655" s="5" t="str">
        <f>IF(PhieuBauCu!$B$2&gt;6,IF(LEN($B1655)=0,"",IF(AND($B1655&gt;0,VALUE(SUBSTITUTE($B1655,"7","0"))=$B1655),1,0)),"")</f>
        <v/>
      </c>
      <c r="K1655" s="5" t="str">
        <f>IF(PhieuBauCu!$B$2&gt;7,IF(LEN($B1655)=0,"",IF(AND($B1655&gt;0,VALUE(SUBSTITUTE($B1655,"8","0"))=$B1655),1,0)),"")</f>
        <v/>
      </c>
      <c r="L1655" s="5" t="str">
        <f>IF(PhieuBauCu!$B$2&gt;8,IF(LEN($B1655)=0,"",IF(AND($B1655&gt;0,VALUE(SUBSTITUTE($B1655,"9","0"))=$B1655),1,0)),"")</f>
        <v/>
      </c>
      <c r="M1655" s="9">
        <f t="shared" si="51"/>
        <v>0</v>
      </c>
      <c r="N1655" s="36">
        <f>IF(AND(M1655&lt;=PhieuBauCu!$B$13,M1655&gt;=1),1,0)</f>
        <v>0</v>
      </c>
    </row>
    <row r="1656" spans="1:14" ht="28.5" customHeight="1">
      <c r="A1656" s="2">
        <v>1651</v>
      </c>
      <c r="B1656" s="3"/>
      <c r="C1656" s="48" t="str">
        <f t="shared" si="50"/>
        <v/>
      </c>
      <c r="D1656" s="5" t="str">
        <f>IF(PhieuBauCu!$B$2&gt;0,IF(LEN($B1656)=0,"",IF(AND($B1656&gt;0,VALUE(SUBSTITUTE($B1656,"1","0"))=$B1656),1,0)),"")</f>
        <v/>
      </c>
      <c r="E1656" s="5" t="str">
        <f>IF(PhieuBauCu!$B$2&gt;1,IF(LEN($B1656)=0,"",IF(AND($B1656&gt;0,VALUE(SUBSTITUTE($B1656,"2","0"))=$B1656),1,0)),"")</f>
        <v/>
      </c>
      <c r="F1656" s="5" t="str">
        <f>IF(PhieuBauCu!$B$2&gt;2,IF(LEN($B1656)=0,"",IF(AND($B1656&gt;0,VALUE(SUBSTITUTE($B1656,"3","0"))=$B1656),1,0)),"")</f>
        <v/>
      </c>
      <c r="G1656" s="5" t="str">
        <f>IF(PhieuBauCu!$B$2&gt;3,IF(LEN($B1656)=0,"",IF(AND($B1656&gt;0,VALUE(SUBSTITUTE($B1656,"4","0"))=$B1656),1,0)),"")</f>
        <v/>
      </c>
      <c r="H1656" s="5" t="str">
        <f>IF(PhieuBauCu!$B$2&gt;4,IF(LEN($B1656)=0,"",IF(AND($B1656&gt;0,VALUE(SUBSTITUTE($B1656,"5","0"))=$B1656),1,0)),"")</f>
        <v/>
      </c>
      <c r="I1656" s="5" t="str">
        <f>IF(PhieuBauCu!$B$2&gt;5,IF(LEN($B1656)=0,"",IF(AND($B1656&gt;0,VALUE(SUBSTITUTE($B1656,"6","0"))=$B1656),1,0)),"")</f>
        <v/>
      </c>
      <c r="J1656" s="5" t="str">
        <f>IF(PhieuBauCu!$B$2&gt;6,IF(LEN($B1656)=0,"",IF(AND($B1656&gt;0,VALUE(SUBSTITUTE($B1656,"7","0"))=$B1656),1,0)),"")</f>
        <v/>
      </c>
      <c r="K1656" s="5" t="str">
        <f>IF(PhieuBauCu!$B$2&gt;7,IF(LEN($B1656)=0,"",IF(AND($B1656&gt;0,VALUE(SUBSTITUTE($B1656,"8","0"))=$B1656),1,0)),"")</f>
        <v/>
      </c>
      <c r="L1656" s="5" t="str">
        <f>IF(PhieuBauCu!$B$2&gt;8,IF(LEN($B1656)=0,"",IF(AND($B1656&gt;0,VALUE(SUBSTITUTE($B1656,"9","0"))=$B1656),1,0)),"")</f>
        <v/>
      </c>
      <c r="M1656" s="9">
        <f t="shared" si="51"/>
        <v>0</v>
      </c>
      <c r="N1656" s="36">
        <f>IF(AND(M1656&lt;=PhieuBauCu!$B$13,M1656&gt;=1),1,0)</f>
        <v>0</v>
      </c>
    </row>
    <row r="1657" spans="1:14" ht="28.5" customHeight="1">
      <c r="A1657" s="2">
        <v>1652</v>
      </c>
      <c r="B1657" s="3"/>
      <c r="C1657" s="48" t="str">
        <f t="shared" si="50"/>
        <v/>
      </c>
      <c r="D1657" s="5" t="str">
        <f>IF(PhieuBauCu!$B$2&gt;0,IF(LEN($B1657)=0,"",IF(AND($B1657&gt;0,VALUE(SUBSTITUTE($B1657,"1","0"))=$B1657),1,0)),"")</f>
        <v/>
      </c>
      <c r="E1657" s="5" t="str">
        <f>IF(PhieuBauCu!$B$2&gt;1,IF(LEN($B1657)=0,"",IF(AND($B1657&gt;0,VALUE(SUBSTITUTE($B1657,"2","0"))=$B1657),1,0)),"")</f>
        <v/>
      </c>
      <c r="F1657" s="5" t="str">
        <f>IF(PhieuBauCu!$B$2&gt;2,IF(LEN($B1657)=0,"",IF(AND($B1657&gt;0,VALUE(SUBSTITUTE($B1657,"3","0"))=$B1657),1,0)),"")</f>
        <v/>
      </c>
      <c r="G1657" s="5" t="str">
        <f>IF(PhieuBauCu!$B$2&gt;3,IF(LEN($B1657)=0,"",IF(AND($B1657&gt;0,VALUE(SUBSTITUTE($B1657,"4","0"))=$B1657),1,0)),"")</f>
        <v/>
      </c>
      <c r="H1657" s="5" t="str">
        <f>IF(PhieuBauCu!$B$2&gt;4,IF(LEN($B1657)=0,"",IF(AND($B1657&gt;0,VALUE(SUBSTITUTE($B1657,"5","0"))=$B1657),1,0)),"")</f>
        <v/>
      </c>
      <c r="I1657" s="5" t="str">
        <f>IF(PhieuBauCu!$B$2&gt;5,IF(LEN($B1657)=0,"",IF(AND($B1657&gt;0,VALUE(SUBSTITUTE($B1657,"6","0"))=$B1657),1,0)),"")</f>
        <v/>
      </c>
      <c r="J1657" s="5" t="str">
        <f>IF(PhieuBauCu!$B$2&gt;6,IF(LEN($B1657)=0,"",IF(AND($B1657&gt;0,VALUE(SUBSTITUTE($B1657,"7","0"))=$B1657),1,0)),"")</f>
        <v/>
      </c>
      <c r="K1657" s="5" t="str">
        <f>IF(PhieuBauCu!$B$2&gt;7,IF(LEN($B1657)=0,"",IF(AND($B1657&gt;0,VALUE(SUBSTITUTE($B1657,"8","0"))=$B1657),1,0)),"")</f>
        <v/>
      </c>
      <c r="L1657" s="5" t="str">
        <f>IF(PhieuBauCu!$B$2&gt;8,IF(LEN($B1657)=0,"",IF(AND($B1657&gt;0,VALUE(SUBSTITUTE($B1657,"9","0"))=$B1657),1,0)),"")</f>
        <v/>
      </c>
      <c r="M1657" s="9">
        <f t="shared" si="51"/>
        <v>0</v>
      </c>
      <c r="N1657" s="36">
        <f>IF(AND(M1657&lt;=PhieuBauCu!$B$13,M1657&gt;=1),1,0)</f>
        <v>0</v>
      </c>
    </row>
    <row r="1658" spans="1:14" ht="28.5" customHeight="1">
      <c r="A1658" s="2">
        <v>1653</v>
      </c>
      <c r="B1658" s="3"/>
      <c r="C1658" s="48" t="str">
        <f t="shared" si="50"/>
        <v/>
      </c>
      <c r="D1658" s="5" t="str">
        <f>IF(PhieuBauCu!$B$2&gt;0,IF(LEN($B1658)=0,"",IF(AND($B1658&gt;0,VALUE(SUBSTITUTE($B1658,"1","0"))=$B1658),1,0)),"")</f>
        <v/>
      </c>
      <c r="E1658" s="5" t="str">
        <f>IF(PhieuBauCu!$B$2&gt;1,IF(LEN($B1658)=0,"",IF(AND($B1658&gt;0,VALUE(SUBSTITUTE($B1658,"2","0"))=$B1658),1,0)),"")</f>
        <v/>
      </c>
      <c r="F1658" s="5" t="str">
        <f>IF(PhieuBauCu!$B$2&gt;2,IF(LEN($B1658)=0,"",IF(AND($B1658&gt;0,VALUE(SUBSTITUTE($B1658,"3","0"))=$B1658),1,0)),"")</f>
        <v/>
      </c>
      <c r="G1658" s="5" t="str">
        <f>IF(PhieuBauCu!$B$2&gt;3,IF(LEN($B1658)=0,"",IF(AND($B1658&gt;0,VALUE(SUBSTITUTE($B1658,"4","0"))=$B1658),1,0)),"")</f>
        <v/>
      </c>
      <c r="H1658" s="5" t="str">
        <f>IF(PhieuBauCu!$B$2&gt;4,IF(LEN($B1658)=0,"",IF(AND($B1658&gt;0,VALUE(SUBSTITUTE($B1658,"5","0"))=$B1658),1,0)),"")</f>
        <v/>
      </c>
      <c r="I1658" s="5" t="str">
        <f>IF(PhieuBauCu!$B$2&gt;5,IF(LEN($B1658)=0,"",IF(AND($B1658&gt;0,VALUE(SUBSTITUTE($B1658,"6","0"))=$B1658),1,0)),"")</f>
        <v/>
      </c>
      <c r="J1658" s="5" t="str">
        <f>IF(PhieuBauCu!$B$2&gt;6,IF(LEN($B1658)=0,"",IF(AND($B1658&gt;0,VALUE(SUBSTITUTE($B1658,"7","0"))=$B1658),1,0)),"")</f>
        <v/>
      </c>
      <c r="K1658" s="5" t="str">
        <f>IF(PhieuBauCu!$B$2&gt;7,IF(LEN($B1658)=0,"",IF(AND($B1658&gt;0,VALUE(SUBSTITUTE($B1658,"8","0"))=$B1658),1,0)),"")</f>
        <v/>
      </c>
      <c r="L1658" s="5" t="str">
        <f>IF(PhieuBauCu!$B$2&gt;8,IF(LEN($B1658)=0,"",IF(AND($B1658&gt;0,VALUE(SUBSTITUTE($B1658,"9","0"))=$B1658),1,0)),"")</f>
        <v/>
      </c>
      <c r="M1658" s="9">
        <f t="shared" si="51"/>
        <v>0</v>
      </c>
      <c r="N1658" s="36">
        <f>IF(AND(M1658&lt;=PhieuBauCu!$B$13,M1658&gt;=1),1,0)</f>
        <v>0</v>
      </c>
    </row>
    <row r="1659" spans="1:14" ht="28.5" customHeight="1">
      <c r="A1659" s="2">
        <v>1654</v>
      </c>
      <c r="B1659" s="3"/>
      <c r="C1659" s="48" t="str">
        <f t="shared" si="50"/>
        <v/>
      </c>
      <c r="D1659" s="5" t="str">
        <f>IF(PhieuBauCu!$B$2&gt;0,IF(LEN($B1659)=0,"",IF(AND($B1659&gt;0,VALUE(SUBSTITUTE($B1659,"1","0"))=$B1659),1,0)),"")</f>
        <v/>
      </c>
      <c r="E1659" s="5" t="str">
        <f>IF(PhieuBauCu!$B$2&gt;1,IF(LEN($B1659)=0,"",IF(AND($B1659&gt;0,VALUE(SUBSTITUTE($B1659,"2","0"))=$B1659),1,0)),"")</f>
        <v/>
      </c>
      <c r="F1659" s="5" t="str">
        <f>IF(PhieuBauCu!$B$2&gt;2,IF(LEN($B1659)=0,"",IF(AND($B1659&gt;0,VALUE(SUBSTITUTE($B1659,"3","0"))=$B1659),1,0)),"")</f>
        <v/>
      </c>
      <c r="G1659" s="5" t="str">
        <f>IF(PhieuBauCu!$B$2&gt;3,IF(LEN($B1659)=0,"",IF(AND($B1659&gt;0,VALUE(SUBSTITUTE($B1659,"4","0"))=$B1659),1,0)),"")</f>
        <v/>
      </c>
      <c r="H1659" s="5" t="str">
        <f>IF(PhieuBauCu!$B$2&gt;4,IF(LEN($B1659)=0,"",IF(AND($B1659&gt;0,VALUE(SUBSTITUTE($B1659,"5","0"))=$B1659),1,0)),"")</f>
        <v/>
      </c>
      <c r="I1659" s="5" t="str">
        <f>IF(PhieuBauCu!$B$2&gt;5,IF(LEN($B1659)=0,"",IF(AND($B1659&gt;0,VALUE(SUBSTITUTE($B1659,"6","0"))=$B1659),1,0)),"")</f>
        <v/>
      </c>
      <c r="J1659" s="5" t="str">
        <f>IF(PhieuBauCu!$B$2&gt;6,IF(LEN($B1659)=0,"",IF(AND($B1659&gt;0,VALUE(SUBSTITUTE($B1659,"7","0"))=$B1659),1,0)),"")</f>
        <v/>
      </c>
      <c r="K1659" s="5" t="str">
        <f>IF(PhieuBauCu!$B$2&gt;7,IF(LEN($B1659)=0,"",IF(AND($B1659&gt;0,VALUE(SUBSTITUTE($B1659,"8","0"))=$B1659),1,0)),"")</f>
        <v/>
      </c>
      <c r="L1659" s="5" t="str">
        <f>IF(PhieuBauCu!$B$2&gt;8,IF(LEN($B1659)=0,"",IF(AND($B1659&gt;0,VALUE(SUBSTITUTE($B1659,"9","0"))=$B1659),1,0)),"")</f>
        <v/>
      </c>
      <c r="M1659" s="9">
        <f t="shared" si="51"/>
        <v>0</v>
      </c>
      <c r="N1659" s="36">
        <f>IF(AND(M1659&lt;=PhieuBauCu!$B$13,M1659&gt;=1),1,0)</f>
        <v>0</v>
      </c>
    </row>
    <row r="1660" spans="1:14" ht="28.5" customHeight="1">
      <c r="A1660" s="2">
        <v>1655</v>
      </c>
      <c r="B1660" s="3"/>
      <c r="C1660" s="48" t="str">
        <f t="shared" si="50"/>
        <v/>
      </c>
      <c r="D1660" s="5" t="str">
        <f>IF(PhieuBauCu!$B$2&gt;0,IF(LEN($B1660)=0,"",IF(AND($B1660&gt;0,VALUE(SUBSTITUTE($B1660,"1","0"))=$B1660),1,0)),"")</f>
        <v/>
      </c>
      <c r="E1660" s="5" t="str">
        <f>IF(PhieuBauCu!$B$2&gt;1,IF(LEN($B1660)=0,"",IF(AND($B1660&gt;0,VALUE(SUBSTITUTE($B1660,"2","0"))=$B1660),1,0)),"")</f>
        <v/>
      </c>
      <c r="F1660" s="5" t="str">
        <f>IF(PhieuBauCu!$B$2&gt;2,IF(LEN($B1660)=0,"",IF(AND($B1660&gt;0,VALUE(SUBSTITUTE($B1660,"3","0"))=$B1660),1,0)),"")</f>
        <v/>
      </c>
      <c r="G1660" s="5" t="str">
        <f>IF(PhieuBauCu!$B$2&gt;3,IF(LEN($B1660)=0,"",IF(AND($B1660&gt;0,VALUE(SUBSTITUTE($B1660,"4","0"))=$B1660),1,0)),"")</f>
        <v/>
      </c>
      <c r="H1660" s="5" t="str">
        <f>IF(PhieuBauCu!$B$2&gt;4,IF(LEN($B1660)=0,"",IF(AND($B1660&gt;0,VALUE(SUBSTITUTE($B1660,"5","0"))=$B1660),1,0)),"")</f>
        <v/>
      </c>
      <c r="I1660" s="5" t="str">
        <f>IF(PhieuBauCu!$B$2&gt;5,IF(LEN($B1660)=0,"",IF(AND($B1660&gt;0,VALUE(SUBSTITUTE($B1660,"6","0"))=$B1660),1,0)),"")</f>
        <v/>
      </c>
      <c r="J1660" s="5" t="str">
        <f>IF(PhieuBauCu!$B$2&gt;6,IF(LEN($B1660)=0,"",IF(AND($B1660&gt;0,VALUE(SUBSTITUTE($B1660,"7","0"))=$B1660),1,0)),"")</f>
        <v/>
      </c>
      <c r="K1660" s="5" t="str">
        <f>IF(PhieuBauCu!$B$2&gt;7,IF(LEN($B1660)=0,"",IF(AND($B1660&gt;0,VALUE(SUBSTITUTE($B1660,"8","0"))=$B1660),1,0)),"")</f>
        <v/>
      </c>
      <c r="L1660" s="5" t="str">
        <f>IF(PhieuBauCu!$B$2&gt;8,IF(LEN($B1660)=0,"",IF(AND($B1660&gt;0,VALUE(SUBSTITUTE($B1660,"9","0"))=$B1660),1,0)),"")</f>
        <v/>
      </c>
      <c r="M1660" s="9">
        <f t="shared" si="51"/>
        <v>0</v>
      </c>
      <c r="N1660" s="36">
        <f>IF(AND(M1660&lt;=PhieuBauCu!$B$13,M1660&gt;=1),1,0)</f>
        <v>0</v>
      </c>
    </row>
    <row r="1661" spans="1:14" ht="28.5" customHeight="1">
      <c r="A1661" s="2">
        <v>1656</v>
      </c>
      <c r="B1661" s="3"/>
      <c r="C1661" s="48" t="str">
        <f t="shared" si="50"/>
        <v/>
      </c>
      <c r="D1661" s="5" t="str">
        <f>IF(PhieuBauCu!$B$2&gt;0,IF(LEN($B1661)=0,"",IF(AND($B1661&gt;0,VALUE(SUBSTITUTE($B1661,"1","0"))=$B1661),1,0)),"")</f>
        <v/>
      </c>
      <c r="E1661" s="5" t="str">
        <f>IF(PhieuBauCu!$B$2&gt;1,IF(LEN($B1661)=0,"",IF(AND($B1661&gt;0,VALUE(SUBSTITUTE($B1661,"2","0"))=$B1661),1,0)),"")</f>
        <v/>
      </c>
      <c r="F1661" s="5" t="str">
        <f>IF(PhieuBauCu!$B$2&gt;2,IF(LEN($B1661)=0,"",IF(AND($B1661&gt;0,VALUE(SUBSTITUTE($B1661,"3","0"))=$B1661),1,0)),"")</f>
        <v/>
      </c>
      <c r="G1661" s="5" t="str">
        <f>IF(PhieuBauCu!$B$2&gt;3,IF(LEN($B1661)=0,"",IF(AND($B1661&gt;0,VALUE(SUBSTITUTE($B1661,"4","0"))=$B1661),1,0)),"")</f>
        <v/>
      </c>
      <c r="H1661" s="5" t="str">
        <f>IF(PhieuBauCu!$B$2&gt;4,IF(LEN($B1661)=0,"",IF(AND($B1661&gt;0,VALUE(SUBSTITUTE($B1661,"5","0"))=$B1661),1,0)),"")</f>
        <v/>
      </c>
      <c r="I1661" s="5" t="str">
        <f>IF(PhieuBauCu!$B$2&gt;5,IF(LEN($B1661)=0,"",IF(AND($B1661&gt;0,VALUE(SUBSTITUTE($B1661,"6","0"))=$B1661),1,0)),"")</f>
        <v/>
      </c>
      <c r="J1661" s="5" t="str">
        <f>IF(PhieuBauCu!$B$2&gt;6,IF(LEN($B1661)=0,"",IF(AND($B1661&gt;0,VALUE(SUBSTITUTE($B1661,"7","0"))=$B1661),1,0)),"")</f>
        <v/>
      </c>
      <c r="K1661" s="5" t="str">
        <f>IF(PhieuBauCu!$B$2&gt;7,IF(LEN($B1661)=0,"",IF(AND($B1661&gt;0,VALUE(SUBSTITUTE($B1661,"8","0"))=$B1661),1,0)),"")</f>
        <v/>
      </c>
      <c r="L1661" s="5" t="str">
        <f>IF(PhieuBauCu!$B$2&gt;8,IF(LEN($B1661)=0,"",IF(AND($B1661&gt;0,VALUE(SUBSTITUTE($B1661,"9","0"))=$B1661),1,0)),"")</f>
        <v/>
      </c>
      <c r="M1661" s="9">
        <f t="shared" si="51"/>
        <v>0</v>
      </c>
      <c r="N1661" s="36">
        <f>IF(AND(M1661&lt;=PhieuBauCu!$B$13,M1661&gt;=1),1,0)</f>
        <v>0</v>
      </c>
    </row>
    <row r="1662" spans="1:14" ht="28.5" customHeight="1">
      <c r="A1662" s="2">
        <v>1657</v>
      </c>
      <c r="B1662" s="3"/>
      <c r="C1662" s="48" t="str">
        <f t="shared" si="50"/>
        <v/>
      </c>
      <c r="D1662" s="5" t="str">
        <f>IF(PhieuBauCu!$B$2&gt;0,IF(LEN($B1662)=0,"",IF(AND($B1662&gt;0,VALUE(SUBSTITUTE($B1662,"1","0"))=$B1662),1,0)),"")</f>
        <v/>
      </c>
      <c r="E1662" s="5" t="str">
        <f>IF(PhieuBauCu!$B$2&gt;1,IF(LEN($B1662)=0,"",IF(AND($B1662&gt;0,VALUE(SUBSTITUTE($B1662,"2","0"))=$B1662),1,0)),"")</f>
        <v/>
      </c>
      <c r="F1662" s="5" t="str">
        <f>IF(PhieuBauCu!$B$2&gt;2,IF(LEN($B1662)=0,"",IF(AND($B1662&gt;0,VALUE(SUBSTITUTE($B1662,"3","0"))=$B1662),1,0)),"")</f>
        <v/>
      </c>
      <c r="G1662" s="5" t="str">
        <f>IF(PhieuBauCu!$B$2&gt;3,IF(LEN($B1662)=0,"",IF(AND($B1662&gt;0,VALUE(SUBSTITUTE($B1662,"4","0"))=$B1662),1,0)),"")</f>
        <v/>
      </c>
      <c r="H1662" s="5" t="str">
        <f>IF(PhieuBauCu!$B$2&gt;4,IF(LEN($B1662)=0,"",IF(AND($B1662&gt;0,VALUE(SUBSTITUTE($B1662,"5","0"))=$B1662),1,0)),"")</f>
        <v/>
      </c>
      <c r="I1662" s="5" t="str">
        <f>IF(PhieuBauCu!$B$2&gt;5,IF(LEN($B1662)=0,"",IF(AND($B1662&gt;0,VALUE(SUBSTITUTE($B1662,"6","0"))=$B1662),1,0)),"")</f>
        <v/>
      </c>
      <c r="J1662" s="5" t="str">
        <f>IF(PhieuBauCu!$B$2&gt;6,IF(LEN($B1662)=0,"",IF(AND($B1662&gt;0,VALUE(SUBSTITUTE($B1662,"7","0"))=$B1662),1,0)),"")</f>
        <v/>
      </c>
      <c r="K1662" s="5" t="str">
        <f>IF(PhieuBauCu!$B$2&gt;7,IF(LEN($B1662)=0,"",IF(AND($B1662&gt;0,VALUE(SUBSTITUTE($B1662,"8","0"))=$B1662),1,0)),"")</f>
        <v/>
      </c>
      <c r="L1662" s="5" t="str">
        <f>IF(PhieuBauCu!$B$2&gt;8,IF(LEN($B1662)=0,"",IF(AND($B1662&gt;0,VALUE(SUBSTITUTE($B1662,"9","0"))=$B1662),1,0)),"")</f>
        <v/>
      </c>
      <c r="M1662" s="9">
        <f t="shared" si="51"/>
        <v>0</v>
      </c>
      <c r="N1662" s="36">
        <f>IF(AND(M1662&lt;=PhieuBauCu!$B$13,M1662&gt;=1),1,0)</f>
        <v>0</v>
      </c>
    </row>
    <row r="1663" spans="1:14" ht="28.5" customHeight="1">
      <c r="A1663" s="2">
        <v>1658</v>
      </c>
      <c r="B1663" s="3"/>
      <c r="C1663" s="48" t="str">
        <f t="shared" si="50"/>
        <v/>
      </c>
      <c r="D1663" s="5" t="str">
        <f>IF(PhieuBauCu!$B$2&gt;0,IF(LEN($B1663)=0,"",IF(AND($B1663&gt;0,VALUE(SUBSTITUTE($B1663,"1","0"))=$B1663),1,0)),"")</f>
        <v/>
      </c>
      <c r="E1663" s="5" t="str">
        <f>IF(PhieuBauCu!$B$2&gt;1,IF(LEN($B1663)=0,"",IF(AND($B1663&gt;0,VALUE(SUBSTITUTE($B1663,"2","0"))=$B1663),1,0)),"")</f>
        <v/>
      </c>
      <c r="F1663" s="5" t="str">
        <f>IF(PhieuBauCu!$B$2&gt;2,IF(LEN($B1663)=0,"",IF(AND($B1663&gt;0,VALUE(SUBSTITUTE($B1663,"3","0"))=$B1663),1,0)),"")</f>
        <v/>
      </c>
      <c r="G1663" s="5" t="str">
        <f>IF(PhieuBauCu!$B$2&gt;3,IF(LEN($B1663)=0,"",IF(AND($B1663&gt;0,VALUE(SUBSTITUTE($B1663,"4","0"))=$B1663),1,0)),"")</f>
        <v/>
      </c>
      <c r="H1663" s="5" t="str">
        <f>IF(PhieuBauCu!$B$2&gt;4,IF(LEN($B1663)=0,"",IF(AND($B1663&gt;0,VALUE(SUBSTITUTE($B1663,"5","0"))=$B1663),1,0)),"")</f>
        <v/>
      </c>
      <c r="I1663" s="5" t="str">
        <f>IF(PhieuBauCu!$B$2&gt;5,IF(LEN($B1663)=0,"",IF(AND($B1663&gt;0,VALUE(SUBSTITUTE($B1663,"6","0"))=$B1663),1,0)),"")</f>
        <v/>
      </c>
      <c r="J1663" s="5" t="str">
        <f>IF(PhieuBauCu!$B$2&gt;6,IF(LEN($B1663)=0,"",IF(AND($B1663&gt;0,VALUE(SUBSTITUTE($B1663,"7","0"))=$B1663),1,0)),"")</f>
        <v/>
      </c>
      <c r="K1663" s="5" t="str">
        <f>IF(PhieuBauCu!$B$2&gt;7,IF(LEN($B1663)=0,"",IF(AND($B1663&gt;0,VALUE(SUBSTITUTE($B1663,"8","0"))=$B1663),1,0)),"")</f>
        <v/>
      </c>
      <c r="L1663" s="5" t="str">
        <f>IF(PhieuBauCu!$B$2&gt;8,IF(LEN($B1663)=0,"",IF(AND($B1663&gt;0,VALUE(SUBSTITUTE($B1663,"9","0"))=$B1663),1,0)),"")</f>
        <v/>
      </c>
      <c r="M1663" s="9">
        <f t="shared" si="51"/>
        <v>0</v>
      </c>
      <c r="N1663" s="36">
        <f>IF(AND(M1663&lt;=PhieuBauCu!$B$13,M1663&gt;=1),1,0)</f>
        <v>0</v>
      </c>
    </row>
    <row r="1664" spans="1:14" ht="28.5" customHeight="1">
      <c r="A1664" s="2">
        <v>1659</v>
      </c>
      <c r="B1664" s="3"/>
      <c r="C1664" s="48" t="str">
        <f t="shared" si="50"/>
        <v/>
      </c>
      <c r="D1664" s="5" t="str">
        <f>IF(PhieuBauCu!$B$2&gt;0,IF(LEN($B1664)=0,"",IF(AND($B1664&gt;0,VALUE(SUBSTITUTE($B1664,"1","0"))=$B1664),1,0)),"")</f>
        <v/>
      </c>
      <c r="E1664" s="5" t="str">
        <f>IF(PhieuBauCu!$B$2&gt;1,IF(LEN($B1664)=0,"",IF(AND($B1664&gt;0,VALUE(SUBSTITUTE($B1664,"2","0"))=$B1664),1,0)),"")</f>
        <v/>
      </c>
      <c r="F1664" s="5" t="str">
        <f>IF(PhieuBauCu!$B$2&gt;2,IF(LEN($B1664)=0,"",IF(AND($B1664&gt;0,VALUE(SUBSTITUTE($B1664,"3","0"))=$B1664),1,0)),"")</f>
        <v/>
      </c>
      <c r="G1664" s="5" t="str">
        <f>IF(PhieuBauCu!$B$2&gt;3,IF(LEN($B1664)=0,"",IF(AND($B1664&gt;0,VALUE(SUBSTITUTE($B1664,"4","0"))=$B1664),1,0)),"")</f>
        <v/>
      </c>
      <c r="H1664" s="5" t="str">
        <f>IF(PhieuBauCu!$B$2&gt;4,IF(LEN($B1664)=0,"",IF(AND($B1664&gt;0,VALUE(SUBSTITUTE($B1664,"5","0"))=$B1664),1,0)),"")</f>
        <v/>
      </c>
      <c r="I1664" s="5" t="str">
        <f>IF(PhieuBauCu!$B$2&gt;5,IF(LEN($B1664)=0,"",IF(AND($B1664&gt;0,VALUE(SUBSTITUTE($B1664,"6","0"))=$B1664),1,0)),"")</f>
        <v/>
      </c>
      <c r="J1664" s="5" t="str">
        <f>IF(PhieuBauCu!$B$2&gt;6,IF(LEN($B1664)=0,"",IF(AND($B1664&gt;0,VALUE(SUBSTITUTE($B1664,"7","0"))=$B1664),1,0)),"")</f>
        <v/>
      </c>
      <c r="K1664" s="5" t="str">
        <f>IF(PhieuBauCu!$B$2&gt;7,IF(LEN($B1664)=0,"",IF(AND($B1664&gt;0,VALUE(SUBSTITUTE($B1664,"8","0"))=$B1664),1,0)),"")</f>
        <v/>
      </c>
      <c r="L1664" s="5" t="str">
        <f>IF(PhieuBauCu!$B$2&gt;8,IF(LEN($B1664)=0,"",IF(AND($B1664&gt;0,VALUE(SUBSTITUTE($B1664,"9","0"))=$B1664),1,0)),"")</f>
        <v/>
      </c>
      <c r="M1664" s="9">
        <f t="shared" si="51"/>
        <v>0</v>
      </c>
      <c r="N1664" s="36">
        <f>IF(AND(M1664&lt;=PhieuBauCu!$B$13,M1664&gt;=1),1,0)</f>
        <v>0</v>
      </c>
    </row>
    <row r="1665" spans="1:14" ht="28.5" customHeight="1">
      <c r="A1665" s="2">
        <v>1660</v>
      </c>
      <c r="B1665" s="3"/>
      <c r="C1665" s="48" t="str">
        <f t="shared" si="50"/>
        <v/>
      </c>
      <c r="D1665" s="5" t="str">
        <f>IF(PhieuBauCu!$B$2&gt;0,IF(LEN($B1665)=0,"",IF(AND($B1665&gt;0,VALUE(SUBSTITUTE($B1665,"1","0"))=$B1665),1,0)),"")</f>
        <v/>
      </c>
      <c r="E1665" s="5" t="str">
        <f>IF(PhieuBauCu!$B$2&gt;1,IF(LEN($B1665)=0,"",IF(AND($B1665&gt;0,VALUE(SUBSTITUTE($B1665,"2","0"))=$B1665),1,0)),"")</f>
        <v/>
      </c>
      <c r="F1665" s="5" t="str">
        <f>IF(PhieuBauCu!$B$2&gt;2,IF(LEN($B1665)=0,"",IF(AND($B1665&gt;0,VALUE(SUBSTITUTE($B1665,"3","0"))=$B1665),1,0)),"")</f>
        <v/>
      </c>
      <c r="G1665" s="5" t="str">
        <f>IF(PhieuBauCu!$B$2&gt;3,IF(LEN($B1665)=0,"",IF(AND($B1665&gt;0,VALUE(SUBSTITUTE($B1665,"4","0"))=$B1665),1,0)),"")</f>
        <v/>
      </c>
      <c r="H1665" s="5" t="str">
        <f>IF(PhieuBauCu!$B$2&gt;4,IF(LEN($B1665)=0,"",IF(AND($B1665&gt;0,VALUE(SUBSTITUTE($B1665,"5","0"))=$B1665),1,0)),"")</f>
        <v/>
      </c>
      <c r="I1665" s="5" t="str">
        <f>IF(PhieuBauCu!$B$2&gt;5,IF(LEN($B1665)=0,"",IF(AND($B1665&gt;0,VALUE(SUBSTITUTE($B1665,"6","0"))=$B1665),1,0)),"")</f>
        <v/>
      </c>
      <c r="J1665" s="5" t="str">
        <f>IF(PhieuBauCu!$B$2&gt;6,IF(LEN($B1665)=0,"",IF(AND($B1665&gt;0,VALUE(SUBSTITUTE($B1665,"7","0"))=$B1665),1,0)),"")</f>
        <v/>
      </c>
      <c r="K1665" s="5" t="str">
        <f>IF(PhieuBauCu!$B$2&gt;7,IF(LEN($B1665)=0,"",IF(AND($B1665&gt;0,VALUE(SUBSTITUTE($B1665,"8","0"))=$B1665),1,0)),"")</f>
        <v/>
      </c>
      <c r="L1665" s="5" t="str">
        <f>IF(PhieuBauCu!$B$2&gt;8,IF(LEN($B1665)=0,"",IF(AND($B1665&gt;0,VALUE(SUBSTITUTE($B1665,"9","0"))=$B1665),1,0)),"")</f>
        <v/>
      </c>
      <c r="M1665" s="9">
        <f t="shared" si="51"/>
        <v>0</v>
      </c>
      <c r="N1665" s="36">
        <f>IF(AND(M1665&lt;=PhieuBauCu!$B$13,M1665&gt;=1),1,0)</f>
        <v>0</v>
      </c>
    </row>
    <row r="1666" spans="1:14" ht="28.5" customHeight="1">
      <c r="A1666" s="2">
        <v>1661</v>
      </c>
      <c r="B1666" s="3"/>
      <c r="C1666" s="48" t="str">
        <f t="shared" si="50"/>
        <v/>
      </c>
      <c r="D1666" s="5" t="str">
        <f>IF(PhieuBauCu!$B$2&gt;0,IF(LEN($B1666)=0,"",IF(AND($B1666&gt;0,VALUE(SUBSTITUTE($B1666,"1","0"))=$B1666),1,0)),"")</f>
        <v/>
      </c>
      <c r="E1666" s="5" t="str">
        <f>IF(PhieuBauCu!$B$2&gt;1,IF(LEN($B1666)=0,"",IF(AND($B1666&gt;0,VALUE(SUBSTITUTE($B1666,"2","0"))=$B1666),1,0)),"")</f>
        <v/>
      </c>
      <c r="F1666" s="5" t="str">
        <f>IF(PhieuBauCu!$B$2&gt;2,IF(LEN($B1666)=0,"",IF(AND($B1666&gt;0,VALUE(SUBSTITUTE($B1666,"3","0"))=$B1666),1,0)),"")</f>
        <v/>
      </c>
      <c r="G1666" s="5" t="str">
        <f>IF(PhieuBauCu!$B$2&gt;3,IF(LEN($B1666)=0,"",IF(AND($B1666&gt;0,VALUE(SUBSTITUTE($B1666,"4","0"))=$B1666),1,0)),"")</f>
        <v/>
      </c>
      <c r="H1666" s="5" t="str">
        <f>IF(PhieuBauCu!$B$2&gt;4,IF(LEN($B1666)=0,"",IF(AND($B1666&gt;0,VALUE(SUBSTITUTE($B1666,"5","0"))=$B1666),1,0)),"")</f>
        <v/>
      </c>
      <c r="I1666" s="5" t="str">
        <f>IF(PhieuBauCu!$B$2&gt;5,IF(LEN($B1666)=0,"",IF(AND($B1666&gt;0,VALUE(SUBSTITUTE($B1666,"6","0"))=$B1666),1,0)),"")</f>
        <v/>
      </c>
      <c r="J1666" s="5" t="str">
        <f>IF(PhieuBauCu!$B$2&gt;6,IF(LEN($B1666)=0,"",IF(AND($B1666&gt;0,VALUE(SUBSTITUTE($B1666,"7","0"))=$B1666),1,0)),"")</f>
        <v/>
      </c>
      <c r="K1666" s="5" t="str">
        <f>IF(PhieuBauCu!$B$2&gt;7,IF(LEN($B1666)=0,"",IF(AND($B1666&gt;0,VALUE(SUBSTITUTE($B1666,"8","0"))=$B1666),1,0)),"")</f>
        <v/>
      </c>
      <c r="L1666" s="5" t="str">
        <f>IF(PhieuBauCu!$B$2&gt;8,IF(LEN($B1666)=0,"",IF(AND($B1666&gt;0,VALUE(SUBSTITUTE($B1666,"9","0"))=$B1666),1,0)),"")</f>
        <v/>
      </c>
      <c r="M1666" s="9">
        <f t="shared" si="51"/>
        <v>0</v>
      </c>
      <c r="N1666" s="36">
        <f>IF(AND(M1666&lt;=PhieuBauCu!$B$13,M1666&gt;=1),1,0)</f>
        <v>0</v>
      </c>
    </row>
    <row r="1667" spans="1:14" ht="28.5" customHeight="1">
      <c r="A1667" s="2">
        <v>1662</v>
      </c>
      <c r="B1667" s="3"/>
      <c r="C1667" s="48" t="str">
        <f t="shared" si="50"/>
        <v/>
      </c>
      <c r="D1667" s="5" t="str">
        <f>IF(PhieuBauCu!$B$2&gt;0,IF(LEN($B1667)=0,"",IF(AND($B1667&gt;0,VALUE(SUBSTITUTE($B1667,"1","0"))=$B1667),1,0)),"")</f>
        <v/>
      </c>
      <c r="E1667" s="5" t="str">
        <f>IF(PhieuBauCu!$B$2&gt;1,IF(LEN($B1667)=0,"",IF(AND($B1667&gt;0,VALUE(SUBSTITUTE($B1667,"2","0"))=$B1667),1,0)),"")</f>
        <v/>
      </c>
      <c r="F1667" s="5" t="str">
        <f>IF(PhieuBauCu!$B$2&gt;2,IF(LEN($B1667)=0,"",IF(AND($B1667&gt;0,VALUE(SUBSTITUTE($B1667,"3","0"))=$B1667),1,0)),"")</f>
        <v/>
      </c>
      <c r="G1667" s="5" t="str">
        <f>IF(PhieuBauCu!$B$2&gt;3,IF(LEN($B1667)=0,"",IF(AND($B1667&gt;0,VALUE(SUBSTITUTE($B1667,"4","0"))=$B1667),1,0)),"")</f>
        <v/>
      </c>
      <c r="H1667" s="5" t="str">
        <f>IF(PhieuBauCu!$B$2&gt;4,IF(LEN($B1667)=0,"",IF(AND($B1667&gt;0,VALUE(SUBSTITUTE($B1667,"5","0"))=$B1667),1,0)),"")</f>
        <v/>
      </c>
      <c r="I1667" s="5" t="str">
        <f>IF(PhieuBauCu!$B$2&gt;5,IF(LEN($B1667)=0,"",IF(AND($B1667&gt;0,VALUE(SUBSTITUTE($B1667,"6","0"))=$B1667),1,0)),"")</f>
        <v/>
      </c>
      <c r="J1667" s="5" t="str">
        <f>IF(PhieuBauCu!$B$2&gt;6,IF(LEN($B1667)=0,"",IF(AND($B1667&gt;0,VALUE(SUBSTITUTE($B1667,"7","0"))=$B1667),1,0)),"")</f>
        <v/>
      </c>
      <c r="K1667" s="5" t="str">
        <f>IF(PhieuBauCu!$B$2&gt;7,IF(LEN($B1667)=0,"",IF(AND($B1667&gt;0,VALUE(SUBSTITUTE($B1667,"8","0"))=$B1667),1,0)),"")</f>
        <v/>
      </c>
      <c r="L1667" s="5" t="str">
        <f>IF(PhieuBauCu!$B$2&gt;8,IF(LEN($B1667)=0,"",IF(AND($B1667&gt;0,VALUE(SUBSTITUTE($B1667,"9","0"))=$B1667),1,0)),"")</f>
        <v/>
      </c>
      <c r="M1667" s="9">
        <f t="shared" si="51"/>
        <v>0</v>
      </c>
      <c r="N1667" s="36">
        <f>IF(AND(M1667&lt;=PhieuBauCu!$B$13,M1667&gt;=1),1,0)</f>
        <v>0</v>
      </c>
    </row>
    <row r="1668" spans="1:14" ht="28.5" customHeight="1">
      <c r="A1668" s="2">
        <v>1663</v>
      </c>
      <c r="B1668" s="3"/>
      <c r="C1668" s="48" t="str">
        <f t="shared" si="50"/>
        <v/>
      </c>
      <c r="D1668" s="5" t="str">
        <f>IF(PhieuBauCu!$B$2&gt;0,IF(LEN($B1668)=0,"",IF(AND($B1668&gt;0,VALUE(SUBSTITUTE($B1668,"1","0"))=$B1668),1,0)),"")</f>
        <v/>
      </c>
      <c r="E1668" s="5" t="str">
        <f>IF(PhieuBauCu!$B$2&gt;1,IF(LEN($B1668)=0,"",IF(AND($B1668&gt;0,VALUE(SUBSTITUTE($B1668,"2","0"))=$B1668),1,0)),"")</f>
        <v/>
      </c>
      <c r="F1668" s="5" t="str">
        <f>IF(PhieuBauCu!$B$2&gt;2,IF(LEN($B1668)=0,"",IF(AND($B1668&gt;0,VALUE(SUBSTITUTE($B1668,"3","0"))=$B1668),1,0)),"")</f>
        <v/>
      </c>
      <c r="G1668" s="5" t="str">
        <f>IF(PhieuBauCu!$B$2&gt;3,IF(LEN($B1668)=0,"",IF(AND($B1668&gt;0,VALUE(SUBSTITUTE($B1668,"4","0"))=$B1668),1,0)),"")</f>
        <v/>
      </c>
      <c r="H1668" s="5" t="str">
        <f>IF(PhieuBauCu!$B$2&gt;4,IF(LEN($B1668)=0,"",IF(AND($B1668&gt;0,VALUE(SUBSTITUTE($B1668,"5","0"))=$B1668),1,0)),"")</f>
        <v/>
      </c>
      <c r="I1668" s="5" t="str">
        <f>IF(PhieuBauCu!$B$2&gt;5,IF(LEN($B1668)=0,"",IF(AND($B1668&gt;0,VALUE(SUBSTITUTE($B1668,"6","0"))=$B1668),1,0)),"")</f>
        <v/>
      </c>
      <c r="J1668" s="5" t="str">
        <f>IF(PhieuBauCu!$B$2&gt;6,IF(LEN($B1668)=0,"",IF(AND($B1668&gt;0,VALUE(SUBSTITUTE($B1668,"7","0"))=$B1668),1,0)),"")</f>
        <v/>
      </c>
      <c r="K1668" s="5" t="str">
        <f>IF(PhieuBauCu!$B$2&gt;7,IF(LEN($B1668)=0,"",IF(AND($B1668&gt;0,VALUE(SUBSTITUTE($B1668,"8","0"))=$B1668),1,0)),"")</f>
        <v/>
      </c>
      <c r="L1668" s="5" t="str">
        <f>IF(PhieuBauCu!$B$2&gt;8,IF(LEN($B1668)=0,"",IF(AND($B1668&gt;0,VALUE(SUBSTITUTE($B1668,"9","0"))=$B1668),1,0)),"")</f>
        <v/>
      </c>
      <c r="M1668" s="9">
        <f t="shared" si="51"/>
        <v>0</v>
      </c>
      <c r="N1668" s="36">
        <f>IF(AND(M1668&lt;=PhieuBauCu!$B$13,M1668&gt;=1),1,0)</f>
        <v>0</v>
      </c>
    </row>
    <row r="1669" spans="1:14" ht="28.5" customHeight="1">
      <c r="A1669" s="2">
        <v>1664</v>
      </c>
      <c r="B1669" s="3"/>
      <c r="C1669" s="48" t="str">
        <f t="shared" si="50"/>
        <v/>
      </c>
      <c r="D1669" s="5" t="str">
        <f>IF(PhieuBauCu!$B$2&gt;0,IF(LEN($B1669)=0,"",IF(AND($B1669&gt;0,VALUE(SUBSTITUTE($B1669,"1","0"))=$B1669),1,0)),"")</f>
        <v/>
      </c>
      <c r="E1669" s="5" t="str">
        <f>IF(PhieuBauCu!$B$2&gt;1,IF(LEN($B1669)=0,"",IF(AND($B1669&gt;0,VALUE(SUBSTITUTE($B1669,"2","0"))=$B1669),1,0)),"")</f>
        <v/>
      </c>
      <c r="F1669" s="5" t="str">
        <f>IF(PhieuBauCu!$B$2&gt;2,IF(LEN($B1669)=0,"",IF(AND($B1669&gt;0,VALUE(SUBSTITUTE($B1669,"3","0"))=$B1669),1,0)),"")</f>
        <v/>
      </c>
      <c r="G1669" s="5" t="str">
        <f>IF(PhieuBauCu!$B$2&gt;3,IF(LEN($B1669)=0,"",IF(AND($B1669&gt;0,VALUE(SUBSTITUTE($B1669,"4","0"))=$B1669),1,0)),"")</f>
        <v/>
      </c>
      <c r="H1669" s="5" t="str">
        <f>IF(PhieuBauCu!$B$2&gt;4,IF(LEN($B1669)=0,"",IF(AND($B1669&gt;0,VALUE(SUBSTITUTE($B1669,"5","0"))=$B1669),1,0)),"")</f>
        <v/>
      </c>
      <c r="I1669" s="5" t="str">
        <f>IF(PhieuBauCu!$B$2&gt;5,IF(LEN($B1669)=0,"",IF(AND($B1669&gt;0,VALUE(SUBSTITUTE($B1669,"6","0"))=$B1669),1,0)),"")</f>
        <v/>
      </c>
      <c r="J1669" s="5" t="str">
        <f>IF(PhieuBauCu!$B$2&gt;6,IF(LEN($B1669)=0,"",IF(AND($B1669&gt;0,VALUE(SUBSTITUTE($B1669,"7","0"))=$B1669),1,0)),"")</f>
        <v/>
      </c>
      <c r="K1669" s="5" t="str">
        <f>IF(PhieuBauCu!$B$2&gt;7,IF(LEN($B1669)=0,"",IF(AND($B1669&gt;0,VALUE(SUBSTITUTE($B1669,"8","0"))=$B1669),1,0)),"")</f>
        <v/>
      </c>
      <c r="L1669" s="5" t="str">
        <f>IF(PhieuBauCu!$B$2&gt;8,IF(LEN($B1669)=0,"",IF(AND($B1669&gt;0,VALUE(SUBSTITUTE($B1669,"9","0"))=$B1669),1,0)),"")</f>
        <v/>
      </c>
      <c r="M1669" s="9">
        <f t="shared" si="51"/>
        <v>0</v>
      </c>
      <c r="N1669" s="36">
        <f>IF(AND(M1669&lt;=PhieuBauCu!$B$13,M1669&gt;=1),1,0)</f>
        <v>0</v>
      </c>
    </row>
    <row r="1670" spans="1:14" ht="28.5" customHeight="1">
      <c r="A1670" s="2">
        <v>1665</v>
      </c>
      <c r="B1670" s="3"/>
      <c r="C1670" s="48" t="str">
        <f t="shared" si="50"/>
        <v/>
      </c>
      <c r="D1670" s="5" t="str">
        <f>IF(PhieuBauCu!$B$2&gt;0,IF(LEN($B1670)=0,"",IF(AND($B1670&gt;0,VALUE(SUBSTITUTE($B1670,"1","0"))=$B1670),1,0)),"")</f>
        <v/>
      </c>
      <c r="E1670" s="5" t="str">
        <f>IF(PhieuBauCu!$B$2&gt;1,IF(LEN($B1670)=0,"",IF(AND($B1670&gt;0,VALUE(SUBSTITUTE($B1670,"2","0"))=$B1670),1,0)),"")</f>
        <v/>
      </c>
      <c r="F1670" s="5" t="str">
        <f>IF(PhieuBauCu!$B$2&gt;2,IF(LEN($B1670)=0,"",IF(AND($B1670&gt;0,VALUE(SUBSTITUTE($B1670,"3","0"))=$B1670),1,0)),"")</f>
        <v/>
      </c>
      <c r="G1670" s="5" t="str">
        <f>IF(PhieuBauCu!$B$2&gt;3,IF(LEN($B1670)=0,"",IF(AND($B1670&gt;0,VALUE(SUBSTITUTE($B1670,"4","0"))=$B1670),1,0)),"")</f>
        <v/>
      </c>
      <c r="H1670" s="5" t="str">
        <f>IF(PhieuBauCu!$B$2&gt;4,IF(LEN($B1670)=0,"",IF(AND($B1670&gt;0,VALUE(SUBSTITUTE($B1670,"5","0"))=$B1670),1,0)),"")</f>
        <v/>
      </c>
      <c r="I1670" s="5" t="str">
        <f>IF(PhieuBauCu!$B$2&gt;5,IF(LEN($B1670)=0,"",IF(AND($B1670&gt;0,VALUE(SUBSTITUTE($B1670,"6","0"))=$B1670),1,0)),"")</f>
        <v/>
      </c>
      <c r="J1670" s="5" t="str">
        <f>IF(PhieuBauCu!$B$2&gt;6,IF(LEN($B1670)=0,"",IF(AND($B1670&gt;0,VALUE(SUBSTITUTE($B1670,"7","0"))=$B1670),1,0)),"")</f>
        <v/>
      </c>
      <c r="K1670" s="5" t="str">
        <f>IF(PhieuBauCu!$B$2&gt;7,IF(LEN($B1670)=0,"",IF(AND($B1670&gt;0,VALUE(SUBSTITUTE($B1670,"8","0"))=$B1670),1,0)),"")</f>
        <v/>
      </c>
      <c r="L1670" s="5" t="str">
        <f>IF(PhieuBauCu!$B$2&gt;8,IF(LEN($B1670)=0,"",IF(AND($B1670&gt;0,VALUE(SUBSTITUTE($B1670,"9","0"))=$B1670),1,0)),"")</f>
        <v/>
      </c>
      <c r="M1670" s="9">
        <f t="shared" si="51"/>
        <v>0</v>
      </c>
      <c r="N1670" s="36">
        <f>IF(AND(M1670&lt;=PhieuBauCu!$B$13,M1670&gt;=1),1,0)</f>
        <v>0</v>
      </c>
    </row>
    <row r="1671" spans="1:14" ht="28.5" customHeight="1">
      <c r="A1671" s="2">
        <v>1666</v>
      </c>
      <c r="B1671" s="3"/>
      <c r="C1671" s="48" t="str">
        <f t="shared" ref="C1671:C1734" si="52">IF(LEN(B1671)&gt;0,IF(N1671=1,"Ok","Not Ok"),"")</f>
        <v/>
      </c>
      <c r="D1671" s="5" t="str">
        <f>IF(PhieuBauCu!$B$2&gt;0,IF(LEN($B1671)=0,"",IF(AND($B1671&gt;0,VALUE(SUBSTITUTE($B1671,"1","0"))=$B1671),1,0)),"")</f>
        <v/>
      </c>
      <c r="E1671" s="5" t="str">
        <f>IF(PhieuBauCu!$B$2&gt;1,IF(LEN($B1671)=0,"",IF(AND($B1671&gt;0,VALUE(SUBSTITUTE($B1671,"2","0"))=$B1671),1,0)),"")</f>
        <v/>
      </c>
      <c r="F1671" s="5" t="str">
        <f>IF(PhieuBauCu!$B$2&gt;2,IF(LEN($B1671)=0,"",IF(AND($B1671&gt;0,VALUE(SUBSTITUTE($B1671,"3","0"))=$B1671),1,0)),"")</f>
        <v/>
      </c>
      <c r="G1671" s="5" t="str">
        <f>IF(PhieuBauCu!$B$2&gt;3,IF(LEN($B1671)=0,"",IF(AND($B1671&gt;0,VALUE(SUBSTITUTE($B1671,"4","0"))=$B1671),1,0)),"")</f>
        <v/>
      </c>
      <c r="H1671" s="5" t="str">
        <f>IF(PhieuBauCu!$B$2&gt;4,IF(LEN($B1671)=0,"",IF(AND($B1671&gt;0,VALUE(SUBSTITUTE($B1671,"5","0"))=$B1671),1,0)),"")</f>
        <v/>
      </c>
      <c r="I1671" s="5" t="str">
        <f>IF(PhieuBauCu!$B$2&gt;5,IF(LEN($B1671)=0,"",IF(AND($B1671&gt;0,VALUE(SUBSTITUTE($B1671,"6","0"))=$B1671),1,0)),"")</f>
        <v/>
      </c>
      <c r="J1671" s="5" t="str">
        <f>IF(PhieuBauCu!$B$2&gt;6,IF(LEN($B1671)=0,"",IF(AND($B1671&gt;0,VALUE(SUBSTITUTE($B1671,"7","0"))=$B1671),1,0)),"")</f>
        <v/>
      </c>
      <c r="K1671" s="5" t="str">
        <f>IF(PhieuBauCu!$B$2&gt;7,IF(LEN($B1671)=0,"",IF(AND($B1671&gt;0,VALUE(SUBSTITUTE($B1671,"8","0"))=$B1671),1,0)),"")</f>
        <v/>
      </c>
      <c r="L1671" s="5" t="str">
        <f>IF(PhieuBauCu!$B$2&gt;8,IF(LEN($B1671)=0,"",IF(AND($B1671&gt;0,VALUE(SUBSTITUTE($B1671,"9","0"))=$B1671),1,0)),"")</f>
        <v/>
      </c>
      <c r="M1671" s="9">
        <f t="shared" ref="M1671:M1734" si="53">SUMIF(D1671:L1671,1)</f>
        <v>0</v>
      </c>
      <c r="N1671" s="36">
        <f>IF(AND(M1671&lt;=PhieuBauCu!$B$13,M1671&gt;=1),1,0)</f>
        <v>0</v>
      </c>
    </row>
    <row r="1672" spans="1:14" ht="28.5" customHeight="1">
      <c r="A1672" s="2">
        <v>1667</v>
      </c>
      <c r="B1672" s="3"/>
      <c r="C1672" s="48" t="str">
        <f t="shared" si="52"/>
        <v/>
      </c>
      <c r="D1672" s="5" t="str">
        <f>IF(PhieuBauCu!$B$2&gt;0,IF(LEN($B1672)=0,"",IF(AND($B1672&gt;0,VALUE(SUBSTITUTE($B1672,"1","0"))=$B1672),1,0)),"")</f>
        <v/>
      </c>
      <c r="E1672" s="5" t="str">
        <f>IF(PhieuBauCu!$B$2&gt;1,IF(LEN($B1672)=0,"",IF(AND($B1672&gt;0,VALUE(SUBSTITUTE($B1672,"2","0"))=$B1672),1,0)),"")</f>
        <v/>
      </c>
      <c r="F1672" s="5" t="str">
        <f>IF(PhieuBauCu!$B$2&gt;2,IF(LEN($B1672)=0,"",IF(AND($B1672&gt;0,VALUE(SUBSTITUTE($B1672,"3","0"))=$B1672),1,0)),"")</f>
        <v/>
      </c>
      <c r="G1672" s="5" t="str">
        <f>IF(PhieuBauCu!$B$2&gt;3,IF(LEN($B1672)=0,"",IF(AND($B1672&gt;0,VALUE(SUBSTITUTE($B1672,"4","0"))=$B1672),1,0)),"")</f>
        <v/>
      </c>
      <c r="H1672" s="5" t="str">
        <f>IF(PhieuBauCu!$B$2&gt;4,IF(LEN($B1672)=0,"",IF(AND($B1672&gt;0,VALUE(SUBSTITUTE($B1672,"5","0"))=$B1672),1,0)),"")</f>
        <v/>
      </c>
      <c r="I1672" s="5" t="str">
        <f>IF(PhieuBauCu!$B$2&gt;5,IF(LEN($B1672)=0,"",IF(AND($B1672&gt;0,VALUE(SUBSTITUTE($B1672,"6","0"))=$B1672),1,0)),"")</f>
        <v/>
      </c>
      <c r="J1672" s="5" t="str">
        <f>IF(PhieuBauCu!$B$2&gt;6,IF(LEN($B1672)=0,"",IF(AND($B1672&gt;0,VALUE(SUBSTITUTE($B1672,"7","0"))=$B1672),1,0)),"")</f>
        <v/>
      </c>
      <c r="K1672" s="5" t="str">
        <f>IF(PhieuBauCu!$B$2&gt;7,IF(LEN($B1672)=0,"",IF(AND($B1672&gt;0,VALUE(SUBSTITUTE($B1672,"8","0"))=$B1672),1,0)),"")</f>
        <v/>
      </c>
      <c r="L1672" s="5" t="str">
        <f>IF(PhieuBauCu!$B$2&gt;8,IF(LEN($B1672)=0,"",IF(AND($B1672&gt;0,VALUE(SUBSTITUTE($B1672,"9","0"))=$B1672),1,0)),"")</f>
        <v/>
      </c>
      <c r="M1672" s="9">
        <f t="shared" si="53"/>
        <v>0</v>
      </c>
      <c r="N1672" s="36">
        <f>IF(AND(M1672&lt;=PhieuBauCu!$B$13,M1672&gt;=1),1,0)</f>
        <v>0</v>
      </c>
    </row>
    <row r="1673" spans="1:14" ht="28.5" customHeight="1">
      <c r="A1673" s="2">
        <v>1668</v>
      </c>
      <c r="B1673" s="3"/>
      <c r="C1673" s="48" t="str">
        <f t="shared" si="52"/>
        <v/>
      </c>
      <c r="D1673" s="5" t="str">
        <f>IF(PhieuBauCu!$B$2&gt;0,IF(LEN($B1673)=0,"",IF(AND($B1673&gt;0,VALUE(SUBSTITUTE($B1673,"1","0"))=$B1673),1,0)),"")</f>
        <v/>
      </c>
      <c r="E1673" s="5" t="str">
        <f>IF(PhieuBauCu!$B$2&gt;1,IF(LEN($B1673)=0,"",IF(AND($B1673&gt;0,VALUE(SUBSTITUTE($B1673,"2","0"))=$B1673),1,0)),"")</f>
        <v/>
      </c>
      <c r="F1673" s="5" t="str">
        <f>IF(PhieuBauCu!$B$2&gt;2,IF(LEN($B1673)=0,"",IF(AND($B1673&gt;0,VALUE(SUBSTITUTE($B1673,"3","0"))=$B1673),1,0)),"")</f>
        <v/>
      </c>
      <c r="G1673" s="5" t="str">
        <f>IF(PhieuBauCu!$B$2&gt;3,IF(LEN($B1673)=0,"",IF(AND($B1673&gt;0,VALUE(SUBSTITUTE($B1673,"4","0"))=$B1673),1,0)),"")</f>
        <v/>
      </c>
      <c r="H1673" s="5" t="str">
        <f>IF(PhieuBauCu!$B$2&gt;4,IF(LEN($B1673)=0,"",IF(AND($B1673&gt;0,VALUE(SUBSTITUTE($B1673,"5","0"))=$B1673),1,0)),"")</f>
        <v/>
      </c>
      <c r="I1673" s="5" t="str">
        <f>IF(PhieuBauCu!$B$2&gt;5,IF(LEN($B1673)=0,"",IF(AND($B1673&gt;0,VALUE(SUBSTITUTE($B1673,"6","0"))=$B1673),1,0)),"")</f>
        <v/>
      </c>
      <c r="J1673" s="5" t="str">
        <f>IF(PhieuBauCu!$B$2&gt;6,IF(LEN($B1673)=0,"",IF(AND($B1673&gt;0,VALUE(SUBSTITUTE($B1673,"7","0"))=$B1673),1,0)),"")</f>
        <v/>
      </c>
      <c r="K1673" s="5" t="str">
        <f>IF(PhieuBauCu!$B$2&gt;7,IF(LEN($B1673)=0,"",IF(AND($B1673&gt;0,VALUE(SUBSTITUTE($B1673,"8","0"))=$B1673),1,0)),"")</f>
        <v/>
      </c>
      <c r="L1673" s="5" t="str">
        <f>IF(PhieuBauCu!$B$2&gt;8,IF(LEN($B1673)=0,"",IF(AND($B1673&gt;0,VALUE(SUBSTITUTE($B1673,"9","0"))=$B1673),1,0)),"")</f>
        <v/>
      </c>
      <c r="M1673" s="9">
        <f t="shared" si="53"/>
        <v>0</v>
      </c>
      <c r="N1673" s="36">
        <f>IF(AND(M1673&lt;=PhieuBauCu!$B$13,M1673&gt;=1),1,0)</f>
        <v>0</v>
      </c>
    </row>
    <row r="1674" spans="1:14" ht="28.5" customHeight="1">
      <c r="A1674" s="2">
        <v>1669</v>
      </c>
      <c r="B1674" s="3"/>
      <c r="C1674" s="48" t="str">
        <f t="shared" si="52"/>
        <v/>
      </c>
      <c r="D1674" s="5" t="str">
        <f>IF(PhieuBauCu!$B$2&gt;0,IF(LEN($B1674)=0,"",IF(AND($B1674&gt;0,VALUE(SUBSTITUTE($B1674,"1","0"))=$B1674),1,0)),"")</f>
        <v/>
      </c>
      <c r="E1674" s="5" t="str">
        <f>IF(PhieuBauCu!$B$2&gt;1,IF(LEN($B1674)=0,"",IF(AND($B1674&gt;0,VALUE(SUBSTITUTE($B1674,"2","0"))=$B1674),1,0)),"")</f>
        <v/>
      </c>
      <c r="F1674" s="5" t="str">
        <f>IF(PhieuBauCu!$B$2&gt;2,IF(LEN($B1674)=0,"",IF(AND($B1674&gt;0,VALUE(SUBSTITUTE($B1674,"3","0"))=$B1674),1,0)),"")</f>
        <v/>
      </c>
      <c r="G1674" s="5" t="str">
        <f>IF(PhieuBauCu!$B$2&gt;3,IF(LEN($B1674)=0,"",IF(AND($B1674&gt;0,VALUE(SUBSTITUTE($B1674,"4","0"))=$B1674),1,0)),"")</f>
        <v/>
      </c>
      <c r="H1674" s="5" t="str">
        <f>IF(PhieuBauCu!$B$2&gt;4,IF(LEN($B1674)=0,"",IF(AND($B1674&gt;0,VALUE(SUBSTITUTE($B1674,"5","0"))=$B1674),1,0)),"")</f>
        <v/>
      </c>
      <c r="I1674" s="5" t="str">
        <f>IF(PhieuBauCu!$B$2&gt;5,IF(LEN($B1674)=0,"",IF(AND($B1674&gt;0,VALUE(SUBSTITUTE($B1674,"6","0"))=$B1674),1,0)),"")</f>
        <v/>
      </c>
      <c r="J1674" s="5" t="str">
        <f>IF(PhieuBauCu!$B$2&gt;6,IF(LEN($B1674)=0,"",IF(AND($B1674&gt;0,VALUE(SUBSTITUTE($B1674,"7","0"))=$B1674),1,0)),"")</f>
        <v/>
      </c>
      <c r="K1674" s="5" t="str">
        <f>IF(PhieuBauCu!$B$2&gt;7,IF(LEN($B1674)=0,"",IF(AND($B1674&gt;0,VALUE(SUBSTITUTE($B1674,"8","0"))=$B1674),1,0)),"")</f>
        <v/>
      </c>
      <c r="L1674" s="5" t="str">
        <f>IF(PhieuBauCu!$B$2&gt;8,IF(LEN($B1674)=0,"",IF(AND($B1674&gt;0,VALUE(SUBSTITUTE($B1674,"9","0"))=$B1674),1,0)),"")</f>
        <v/>
      </c>
      <c r="M1674" s="9">
        <f t="shared" si="53"/>
        <v>0</v>
      </c>
      <c r="N1674" s="36">
        <f>IF(AND(M1674&lt;=PhieuBauCu!$B$13,M1674&gt;=1),1,0)</f>
        <v>0</v>
      </c>
    </row>
    <row r="1675" spans="1:14" ht="28.5" customHeight="1">
      <c r="A1675" s="2">
        <v>1670</v>
      </c>
      <c r="B1675" s="3"/>
      <c r="C1675" s="48" t="str">
        <f t="shared" si="52"/>
        <v/>
      </c>
      <c r="D1675" s="5" t="str">
        <f>IF(PhieuBauCu!$B$2&gt;0,IF(LEN($B1675)=0,"",IF(AND($B1675&gt;0,VALUE(SUBSTITUTE($B1675,"1","0"))=$B1675),1,0)),"")</f>
        <v/>
      </c>
      <c r="E1675" s="5" t="str">
        <f>IF(PhieuBauCu!$B$2&gt;1,IF(LEN($B1675)=0,"",IF(AND($B1675&gt;0,VALUE(SUBSTITUTE($B1675,"2","0"))=$B1675),1,0)),"")</f>
        <v/>
      </c>
      <c r="F1675" s="5" t="str">
        <f>IF(PhieuBauCu!$B$2&gt;2,IF(LEN($B1675)=0,"",IF(AND($B1675&gt;0,VALUE(SUBSTITUTE($B1675,"3","0"))=$B1675),1,0)),"")</f>
        <v/>
      </c>
      <c r="G1675" s="5" t="str">
        <f>IF(PhieuBauCu!$B$2&gt;3,IF(LEN($B1675)=0,"",IF(AND($B1675&gt;0,VALUE(SUBSTITUTE($B1675,"4","0"))=$B1675),1,0)),"")</f>
        <v/>
      </c>
      <c r="H1675" s="5" t="str">
        <f>IF(PhieuBauCu!$B$2&gt;4,IF(LEN($B1675)=0,"",IF(AND($B1675&gt;0,VALUE(SUBSTITUTE($B1675,"5","0"))=$B1675),1,0)),"")</f>
        <v/>
      </c>
      <c r="I1675" s="5" t="str">
        <f>IF(PhieuBauCu!$B$2&gt;5,IF(LEN($B1675)=0,"",IF(AND($B1675&gt;0,VALUE(SUBSTITUTE($B1675,"6","0"))=$B1675),1,0)),"")</f>
        <v/>
      </c>
      <c r="J1675" s="5" t="str">
        <f>IF(PhieuBauCu!$B$2&gt;6,IF(LEN($B1675)=0,"",IF(AND($B1675&gt;0,VALUE(SUBSTITUTE($B1675,"7","0"))=$B1675),1,0)),"")</f>
        <v/>
      </c>
      <c r="K1675" s="5" t="str">
        <f>IF(PhieuBauCu!$B$2&gt;7,IF(LEN($B1675)=0,"",IF(AND($B1675&gt;0,VALUE(SUBSTITUTE($B1675,"8","0"))=$B1675),1,0)),"")</f>
        <v/>
      </c>
      <c r="L1675" s="5" t="str">
        <f>IF(PhieuBauCu!$B$2&gt;8,IF(LEN($B1675)=0,"",IF(AND($B1675&gt;0,VALUE(SUBSTITUTE($B1675,"9","0"))=$B1675),1,0)),"")</f>
        <v/>
      </c>
      <c r="M1675" s="9">
        <f t="shared" si="53"/>
        <v>0</v>
      </c>
      <c r="N1675" s="36">
        <f>IF(AND(M1675&lt;=PhieuBauCu!$B$13,M1675&gt;=1),1,0)</f>
        <v>0</v>
      </c>
    </row>
    <row r="1676" spans="1:14" ht="28.5" customHeight="1">
      <c r="A1676" s="2">
        <v>1671</v>
      </c>
      <c r="B1676" s="3"/>
      <c r="C1676" s="48" t="str">
        <f t="shared" si="52"/>
        <v/>
      </c>
      <c r="D1676" s="5" t="str">
        <f>IF(PhieuBauCu!$B$2&gt;0,IF(LEN($B1676)=0,"",IF(AND($B1676&gt;0,VALUE(SUBSTITUTE($B1676,"1","0"))=$B1676),1,0)),"")</f>
        <v/>
      </c>
      <c r="E1676" s="5" t="str">
        <f>IF(PhieuBauCu!$B$2&gt;1,IF(LEN($B1676)=0,"",IF(AND($B1676&gt;0,VALUE(SUBSTITUTE($B1676,"2","0"))=$B1676),1,0)),"")</f>
        <v/>
      </c>
      <c r="F1676" s="5" t="str">
        <f>IF(PhieuBauCu!$B$2&gt;2,IF(LEN($B1676)=0,"",IF(AND($B1676&gt;0,VALUE(SUBSTITUTE($B1676,"3","0"))=$B1676),1,0)),"")</f>
        <v/>
      </c>
      <c r="G1676" s="5" t="str">
        <f>IF(PhieuBauCu!$B$2&gt;3,IF(LEN($B1676)=0,"",IF(AND($B1676&gt;0,VALUE(SUBSTITUTE($B1676,"4","0"))=$B1676),1,0)),"")</f>
        <v/>
      </c>
      <c r="H1676" s="5" t="str">
        <f>IF(PhieuBauCu!$B$2&gt;4,IF(LEN($B1676)=0,"",IF(AND($B1676&gt;0,VALUE(SUBSTITUTE($B1676,"5","0"))=$B1676),1,0)),"")</f>
        <v/>
      </c>
      <c r="I1676" s="5" t="str">
        <f>IF(PhieuBauCu!$B$2&gt;5,IF(LEN($B1676)=0,"",IF(AND($B1676&gt;0,VALUE(SUBSTITUTE($B1676,"6","0"))=$B1676),1,0)),"")</f>
        <v/>
      </c>
      <c r="J1676" s="5" t="str">
        <f>IF(PhieuBauCu!$B$2&gt;6,IF(LEN($B1676)=0,"",IF(AND($B1676&gt;0,VALUE(SUBSTITUTE($B1676,"7","0"))=$B1676),1,0)),"")</f>
        <v/>
      </c>
      <c r="K1676" s="5" t="str">
        <f>IF(PhieuBauCu!$B$2&gt;7,IF(LEN($B1676)=0,"",IF(AND($B1676&gt;0,VALUE(SUBSTITUTE($B1676,"8","0"))=$B1676),1,0)),"")</f>
        <v/>
      </c>
      <c r="L1676" s="5" t="str">
        <f>IF(PhieuBauCu!$B$2&gt;8,IF(LEN($B1676)=0,"",IF(AND($B1676&gt;0,VALUE(SUBSTITUTE($B1676,"9","0"))=$B1676),1,0)),"")</f>
        <v/>
      </c>
      <c r="M1676" s="9">
        <f t="shared" si="53"/>
        <v>0</v>
      </c>
      <c r="N1676" s="36">
        <f>IF(AND(M1676&lt;=PhieuBauCu!$B$13,M1676&gt;=1),1,0)</f>
        <v>0</v>
      </c>
    </row>
    <row r="1677" spans="1:14" ht="28.5" customHeight="1">
      <c r="A1677" s="2">
        <v>1672</v>
      </c>
      <c r="B1677" s="3"/>
      <c r="C1677" s="48" t="str">
        <f t="shared" si="52"/>
        <v/>
      </c>
      <c r="D1677" s="5" t="str">
        <f>IF(PhieuBauCu!$B$2&gt;0,IF(LEN($B1677)=0,"",IF(AND($B1677&gt;0,VALUE(SUBSTITUTE($B1677,"1","0"))=$B1677),1,0)),"")</f>
        <v/>
      </c>
      <c r="E1677" s="5" t="str">
        <f>IF(PhieuBauCu!$B$2&gt;1,IF(LEN($B1677)=0,"",IF(AND($B1677&gt;0,VALUE(SUBSTITUTE($B1677,"2","0"))=$B1677),1,0)),"")</f>
        <v/>
      </c>
      <c r="F1677" s="5" t="str">
        <f>IF(PhieuBauCu!$B$2&gt;2,IF(LEN($B1677)=0,"",IF(AND($B1677&gt;0,VALUE(SUBSTITUTE($B1677,"3","0"))=$B1677),1,0)),"")</f>
        <v/>
      </c>
      <c r="G1677" s="5" t="str">
        <f>IF(PhieuBauCu!$B$2&gt;3,IF(LEN($B1677)=0,"",IF(AND($B1677&gt;0,VALUE(SUBSTITUTE($B1677,"4","0"))=$B1677),1,0)),"")</f>
        <v/>
      </c>
      <c r="H1677" s="5" t="str">
        <f>IF(PhieuBauCu!$B$2&gt;4,IF(LEN($B1677)=0,"",IF(AND($B1677&gt;0,VALUE(SUBSTITUTE($B1677,"5","0"))=$B1677),1,0)),"")</f>
        <v/>
      </c>
      <c r="I1677" s="5" t="str">
        <f>IF(PhieuBauCu!$B$2&gt;5,IF(LEN($B1677)=0,"",IF(AND($B1677&gt;0,VALUE(SUBSTITUTE($B1677,"6","0"))=$B1677),1,0)),"")</f>
        <v/>
      </c>
      <c r="J1677" s="5" t="str">
        <f>IF(PhieuBauCu!$B$2&gt;6,IF(LEN($B1677)=0,"",IF(AND($B1677&gt;0,VALUE(SUBSTITUTE($B1677,"7","0"))=$B1677),1,0)),"")</f>
        <v/>
      </c>
      <c r="K1677" s="5" t="str">
        <f>IF(PhieuBauCu!$B$2&gt;7,IF(LEN($B1677)=0,"",IF(AND($B1677&gt;0,VALUE(SUBSTITUTE($B1677,"8","0"))=$B1677),1,0)),"")</f>
        <v/>
      </c>
      <c r="L1677" s="5" t="str">
        <f>IF(PhieuBauCu!$B$2&gt;8,IF(LEN($B1677)=0,"",IF(AND($B1677&gt;0,VALUE(SUBSTITUTE($B1677,"9","0"))=$B1677),1,0)),"")</f>
        <v/>
      </c>
      <c r="M1677" s="9">
        <f t="shared" si="53"/>
        <v>0</v>
      </c>
      <c r="N1677" s="36">
        <f>IF(AND(M1677&lt;=PhieuBauCu!$B$13,M1677&gt;=1),1,0)</f>
        <v>0</v>
      </c>
    </row>
    <row r="1678" spans="1:14" ht="28.5" customHeight="1">
      <c r="A1678" s="2">
        <v>1673</v>
      </c>
      <c r="B1678" s="3"/>
      <c r="C1678" s="48" t="str">
        <f t="shared" si="52"/>
        <v/>
      </c>
      <c r="D1678" s="5" t="str">
        <f>IF(PhieuBauCu!$B$2&gt;0,IF(LEN($B1678)=0,"",IF(AND($B1678&gt;0,VALUE(SUBSTITUTE($B1678,"1","0"))=$B1678),1,0)),"")</f>
        <v/>
      </c>
      <c r="E1678" s="5" t="str">
        <f>IF(PhieuBauCu!$B$2&gt;1,IF(LEN($B1678)=0,"",IF(AND($B1678&gt;0,VALUE(SUBSTITUTE($B1678,"2","0"))=$B1678),1,0)),"")</f>
        <v/>
      </c>
      <c r="F1678" s="5" t="str">
        <f>IF(PhieuBauCu!$B$2&gt;2,IF(LEN($B1678)=0,"",IF(AND($B1678&gt;0,VALUE(SUBSTITUTE($B1678,"3","0"))=$B1678),1,0)),"")</f>
        <v/>
      </c>
      <c r="G1678" s="5" t="str">
        <f>IF(PhieuBauCu!$B$2&gt;3,IF(LEN($B1678)=0,"",IF(AND($B1678&gt;0,VALUE(SUBSTITUTE($B1678,"4","0"))=$B1678),1,0)),"")</f>
        <v/>
      </c>
      <c r="H1678" s="5" t="str">
        <f>IF(PhieuBauCu!$B$2&gt;4,IF(LEN($B1678)=0,"",IF(AND($B1678&gt;0,VALUE(SUBSTITUTE($B1678,"5","0"))=$B1678),1,0)),"")</f>
        <v/>
      </c>
      <c r="I1678" s="5" t="str">
        <f>IF(PhieuBauCu!$B$2&gt;5,IF(LEN($B1678)=0,"",IF(AND($B1678&gt;0,VALUE(SUBSTITUTE($B1678,"6","0"))=$B1678),1,0)),"")</f>
        <v/>
      </c>
      <c r="J1678" s="5" t="str">
        <f>IF(PhieuBauCu!$B$2&gt;6,IF(LEN($B1678)=0,"",IF(AND($B1678&gt;0,VALUE(SUBSTITUTE($B1678,"7","0"))=$B1678),1,0)),"")</f>
        <v/>
      </c>
      <c r="K1678" s="5" t="str">
        <f>IF(PhieuBauCu!$B$2&gt;7,IF(LEN($B1678)=0,"",IF(AND($B1678&gt;0,VALUE(SUBSTITUTE($B1678,"8","0"))=$B1678),1,0)),"")</f>
        <v/>
      </c>
      <c r="L1678" s="5" t="str">
        <f>IF(PhieuBauCu!$B$2&gt;8,IF(LEN($B1678)=0,"",IF(AND($B1678&gt;0,VALUE(SUBSTITUTE($B1678,"9","0"))=$B1678),1,0)),"")</f>
        <v/>
      </c>
      <c r="M1678" s="9">
        <f t="shared" si="53"/>
        <v>0</v>
      </c>
      <c r="N1678" s="36">
        <f>IF(AND(M1678&lt;=PhieuBauCu!$B$13,M1678&gt;=1),1,0)</f>
        <v>0</v>
      </c>
    </row>
    <row r="1679" spans="1:14" ht="28.5" customHeight="1">
      <c r="A1679" s="2">
        <v>1674</v>
      </c>
      <c r="B1679" s="3"/>
      <c r="C1679" s="48" t="str">
        <f t="shared" si="52"/>
        <v/>
      </c>
      <c r="D1679" s="5" t="str">
        <f>IF(PhieuBauCu!$B$2&gt;0,IF(LEN($B1679)=0,"",IF(AND($B1679&gt;0,VALUE(SUBSTITUTE($B1679,"1","0"))=$B1679),1,0)),"")</f>
        <v/>
      </c>
      <c r="E1679" s="5" t="str">
        <f>IF(PhieuBauCu!$B$2&gt;1,IF(LEN($B1679)=0,"",IF(AND($B1679&gt;0,VALUE(SUBSTITUTE($B1679,"2","0"))=$B1679),1,0)),"")</f>
        <v/>
      </c>
      <c r="F1679" s="5" t="str">
        <f>IF(PhieuBauCu!$B$2&gt;2,IF(LEN($B1679)=0,"",IF(AND($B1679&gt;0,VALUE(SUBSTITUTE($B1679,"3","0"))=$B1679),1,0)),"")</f>
        <v/>
      </c>
      <c r="G1679" s="5" t="str">
        <f>IF(PhieuBauCu!$B$2&gt;3,IF(LEN($B1679)=0,"",IF(AND($B1679&gt;0,VALUE(SUBSTITUTE($B1679,"4","0"))=$B1679),1,0)),"")</f>
        <v/>
      </c>
      <c r="H1679" s="5" t="str">
        <f>IF(PhieuBauCu!$B$2&gt;4,IF(LEN($B1679)=0,"",IF(AND($B1679&gt;0,VALUE(SUBSTITUTE($B1679,"5","0"))=$B1679),1,0)),"")</f>
        <v/>
      </c>
      <c r="I1679" s="5" t="str">
        <f>IF(PhieuBauCu!$B$2&gt;5,IF(LEN($B1679)=0,"",IF(AND($B1679&gt;0,VALUE(SUBSTITUTE($B1679,"6","0"))=$B1679),1,0)),"")</f>
        <v/>
      </c>
      <c r="J1679" s="5" t="str">
        <f>IF(PhieuBauCu!$B$2&gt;6,IF(LEN($B1679)=0,"",IF(AND($B1679&gt;0,VALUE(SUBSTITUTE($B1679,"7","0"))=$B1679),1,0)),"")</f>
        <v/>
      </c>
      <c r="K1679" s="5" t="str">
        <f>IF(PhieuBauCu!$B$2&gt;7,IF(LEN($B1679)=0,"",IF(AND($B1679&gt;0,VALUE(SUBSTITUTE($B1679,"8","0"))=$B1679),1,0)),"")</f>
        <v/>
      </c>
      <c r="L1679" s="5" t="str">
        <f>IF(PhieuBauCu!$B$2&gt;8,IF(LEN($B1679)=0,"",IF(AND($B1679&gt;0,VALUE(SUBSTITUTE($B1679,"9","0"))=$B1679),1,0)),"")</f>
        <v/>
      </c>
      <c r="M1679" s="9">
        <f t="shared" si="53"/>
        <v>0</v>
      </c>
      <c r="N1679" s="36">
        <f>IF(AND(M1679&lt;=PhieuBauCu!$B$13,M1679&gt;=1),1,0)</f>
        <v>0</v>
      </c>
    </row>
    <row r="1680" spans="1:14" ht="28.5" customHeight="1">
      <c r="A1680" s="2">
        <v>1675</v>
      </c>
      <c r="B1680" s="3"/>
      <c r="C1680" s="48" t="str">
        <f t="shared" si="52"/>
        <v/>
      </c>
      <c r="D1680" s="5" t="str">
        <f>IF(PhieuBauCu!$B$2&gt;0,IF(LEN($B1680)=0,"",IF(AND($B1680&gt;0,VALUE(SUBSTITUTE($B1680,"1","0"))=$B1680),1,0)),"")</f>
        <v/>
      </c>
      <c r="E1680" s="5" t="str">
        <f>IF(PhieuBauCu!$B$2&gt;1,IF(LEN($B1680)=0,"",IF(AND($B1680&gt;0,VALUE(SUBSTITUTE($B1680,"2","0"))=$B1680),1,0)),"")</f>
        <v/>
      </c>
      <c r="F1680" s="5" t="str">
        <f>IF(PhieuBauCu!$B$2&gt;2,IF(LEN($B1680)=0,"",IF(AND($B1680&gt;0,VALUE(SUBSTITUTE($B1680,"3","0"))=$B1680),1,0)),"")</f>
        <v/>
      </c>
      <c r="G1680" s="5" t="str">
        <f>IF(PhieuBauCu!$B$2&gt;3,IF(LEN($B1680)=0,"",IF(AND($B1680&gt;0,VALUE(SUBSTITUTE($B1680,"4","0"))=$B1680),1,0)),"")</f>
        <v/>
      </c>
      <c r="H1680" s="5" t="str">
        <f>IF(PhieuBauCu!$B$2&gt;4,IF(LEN($B1680)=0,"",IF(AND($B1680&gt;0,VALUE(SUBSTITUTE($B1680,"5","0"))=$B1680),1,0)),"")</f>
        <v/>
      </c>
      <c r="I1680" s="5" t="str">
        <f>IF(PhieuBauCu!$B$2&gt;5,IF(LEN($B1680)=0,"",IF(AND($B1680&gt;0,VALUE(SUBSTITUTE($B1680,"6","0"))=$B1680),1,0)),"")</f>
        <v/>
      </c>
      <c r="J1680" s="5" t="str">
        <f>IF(PhieuBauCu!$B$2&gt;6,IF(LEN($B1680)=0,"",IF(AND($B1680&gt;0,VALUE(SUBSTITUTE($B1680,"7","0"))=$B1680),1,0)),"")</f>
        <v/>
      </c>
      <c r="K1680" s="5" t="str">
        <f>IF(PhieuBauCu!$B$2&gt;7,IF(LEN($B1680)=0,"",IF(AND($B1680&gt;0,VALUE(SUBSTITUTE($B1680,"8","0"))=$B1680),1,0)),"")</f>
        <v/>
      </c>
      <c r="L1680" s="5" t="str">
        <f>IF(PhieuBauCu!$B$2&gt;8,IF(LEN($B1680)=0,"",IF(AND($B1680&gt;0,VALUE(SUBSTITUTE($B1680,"9","0"))=$B1680),1,0)),"")</f>
        <v/>
      </c>
      <c r="M1680" s="9">
        <f t="shared" si="53"/>
        <v>0</v>
      </c>
      <c r="N1680" s="36">
        <f>IF(AND(M1680&lt;=PhieuBauCu!$B$13,M1680&gt;=1),1,0)</f>
        <v>0</v>
      </c>
    </row>
    <row r="1681" spans="1:14" ht="28.5" customHeight="1">
      <c r="A1681" s="2">
        <v>1676</v>
      </c>
      <c r="B1681" s="3"/>
      <c r="C1681" s="48" t="str">
        <f t="shared" si="52"/>
        <v/>
      </c>
      <c r="D1681" s="5" t="str">
        <f>IF(PhieuBauCu!$B$2&gt;0,IF(LEN($B1681)=0,"",IF(AND($B1681&gt;0,VALUE(SUBSTITUTE($B1681,"1","0"))=$B1681),1,0)),"")</f>
        <v/>
      </c>
      <c r="E1681" s="5" t="str">
        <f>IF(PhieuBauCu!$B$2&gt;1,IF(LEN($B1681)=0,"",IF(AND($B1681&gt;0,VALUE(SUBSTITUTE($B1681,"2","0"))=$B1681),1,0)),"")</f>
        <v/>
      </c>
      <c r="F1681" s="5" t="str">
        <f>IF(PhieuBauCu!$B$2&gt;2,IF(LEN($B1681)=0,"",IF(AND($B1681&gt;0,VALUE(SUBSTITUTE($B1681,"3","0"))=$B1681),1,0)),"")</f>
        <v/>
      </c>
      <c r="G1681" s="5" t="str">
        <f>IF(PhieuBauCu!$B$2&gt;3,IF(LEN($B1681)=0,"",IF(AND($B1681&gt;0,VALUE(SUBSTITUTE($B1681,"4","0"))=$B1681),1,0)),"")</f>
        <v/>
      </c>
      <c r="H1681" s="5" t="str">
        <f>IF(PhieuBauCu!$B$2&gt;4,IF(LEN($B1681)=0,"",IF(AND($B1681&gt;0,VALUE(SUBSTITUTE($B1681,"5","0"))=$B1681),1,0)),"")</f>
        <v/>
      </c>
      <c r="I1681" s="5" t="str">
        <f>IF(PhieuBauCu!$B$2&gt;5,IF(LEN($B1681)=0,"",IF(AND($B1681&gt;0,VALUE(SUBSTITUTE($B1681,"6","0"))=$B1681),1,0)),"")</f>
        <v/>
      </c>
      <c r="J1681" s="5" t="str">
        <f>IF(PhieuBauCu!$B$2&gt;6,IF(LEN($B1681)=0,"",IF(AND($B1681&gt;0,VALUE(SUBSTITUTE($B1681,"7","0"))=$B1681),1,0)),"")</f>
        <v/>
      </c>
      <c r="K1681" s="5" t="str">
        <f>IF(PhieuBauCu!$B$2&gt;7,IF(LEN($B1681)=0,"",IF(AND($B1681&gt;0,VALUE(SUBSTITUTE($B1681,"8","0"))=$B1681),1,0)),"")</f>
        <v/>
      </c>
      <c r="L1681" s="5" t="str">
        <f>IF(PhieuBauCu!$B$2&gt;8,IF(LEN($B1681)=0,"",IF(AND($B1681&gt;0,VALUE(SUBSTITUTE($B1681,"9","0"))=$B1681),1,0)),"")</f>
        <v/>
      </c>
      <c r="M1681" s="9">
        <f t="shared" si="53"/>
        <v>0</v>
      </c>
      <c r="N1681" s="36">
        <f>IF(AND(M1681&lt;=PhieuBauCu!$B$13,M1681&gt;=1),1,0)</f>
        <v>0</v>
      </c>
    </row>
    <row r="1682" spans="1:14" ht="28.5" customHeight="1">
      <c r="A1682" s="2">
        <v>1677</v>
      </c>
      <c r="B1682" s="3"/>
      <c r="C1682" s="48" t="str">
        <f t="shared" si="52"/>
        <v/>
      </c>
      <c r="D1682" s="5" t="str">
        <f>IF(PhieuBauCu!$B$2&gt;0,IF(LEN($B1682)=0,"",IF(AND($B1682&gt;0,VALUE(SUBSTITUTE($B1682,"1","0"))=$B1682),1,0)),"")</f>
        <v/>
      </c>
      <c r="E1682" s="5" t="str">
        <f>IF(PhieuBauCu!$B$2&gt;1,IF(LEN($B1682)=0,"",IF(AND($B1682&gt;0,VALUE(SUBSTITUTE($B1682,"2","0"))=$B1682),1,0)),"")</f>
        <v/>
      </c>
      <c r="F1682" s="5" t="str">
        <f>IF(PhieuBauCu!$B$2&gt;2,IF(LEN($B1682)=0,"",IF(AND($B1682&gt;0,VALUE(SUBSTITUTE($B1682,"3","0"))=$B1682),1,0)),"")</f>
        <v/>
      </c>
      <c r="G1682" s="5" t="str">
        <f>IF(PhieuBauCu!$B$2&gt;3,IF(LEN($B1682)=0,"",IF(AND($B1682&gt;0,VALUE(SUBSTITUTE($B1682,"4","0"))=$B1682),1,0)),"")</f>
        <v/>
      </c>
      <c r="H1682" s="5" t="str">
        <f>IF(PhieuBauCu!$B$2&gt;4,IF(LEN($B1682)=0,"",IF(AND($B1682&gt;0,VALUE(SUBSTITUTE($B1682,"5","0"))=$B1682),1,0)),"")</f>
        <v/>
      </c>
      <c r="I1682" s="5" t="str">
        <f>IF(PhieuBauCu!$B$2&gt;5,IF(LEN($B1682)=0,"",IF(AND($B1682&gt;0,VALUE(SUBSTITUTE($B1682,"6","0"))=$B1682),1,0)),"")</f>
        <v/>
      </c>
      <c r="J1682" s="5" t="str">
        <f>IF(PhieuBauCu!$B$2&gt;6,IF(LEN($B1682)=0,"",IF(AND($B1682&gt;0,VALUE(SUBSTITUTE($B1682,"7","0"))=$B1682),1,0)),"")</f>
        <v/>
      </c>
      <c r="K1682" s="5" t="str">
        <f>IF(PhieuBauCu!$B$2&gt;7,IF(LEN($B1682)=0,"",IF(AND($B1682&gt;0,VALUE(SUBSTITUTE($B1682,"8","0"))=$B1682),1,0)),"")</f>
        <v/>
      </c>
      <c r="L1682" s="5" t="str">
        <f>IF(PhieuBauCu!$B$2&gt;8,IF(LEN($B1682)=0,"",IF(AND($B1682&gt;0,VALUE(SUBSTITUTE($B1682,"9","0"))=$B1682),1,0)),"")</f>
        <v/>
      </c>
      <c r="M1682" s="9">
        <f t="shared" si="53"/>
        <v>0</v>
      </c>
      <c r="N1682" s="36">
        <f>IF(AND(M1682&lt;=PhieuBauCu!$B$13,M1682&gt;=1),1,0)</f>
        <v>0</v>
      </c>
    </row>
    <row r="1683" spans="1:14" ht="28.5" customHeight="1">
      <c r="A1683" s="2">
        <v>1678</v>
      </c>
      <c r="B1683" s="3"/>
      <c r="C1683" s="48" t="str">
        <f t="shared" si="52"/>
        <v/>
      </c>
      <c r="D1683" s="5" t="str">
        <f>IF(PhieuBauCu!$B$2&gt;0,IF(LEN($B1683)=0,"",IF(AND($B1683&gt;0,VALUE(SUBSTITUTE($B1683,"1","0"))=$B1683),1,0)),"")</f>
        <v/>
      </c>
      <c r="E1683" s="5" t="str">
        <f>IF(PhieuBauCu!$B$2&gt;1,IF(LEN($B1683)=0,"",IF(AND($B1683&gt;0,VALUE(SUBSTITUTE($B1683,"2","0"))=$B1683),1,0)),"")</f>
        <v/>
      </c>
      <c r="F1683" s="5" t="str">
        <f>IF(PhieuBauCu!$B$2&gt;2,IF(LEN($B1683)=0,"",IF(AND($B1683&gt;0,VALUE(SUBSTITUTE($B1683,"3","0"))=$B1683),1,0)),"")</f>
        <v/>
      </c>
      <c r="G1683" s="5" t="str">
        <f>IF(PhieuBauCu!$B$2&gt;3,IF(LEN($B1683)=0,"",IF(AND($B1683&gt;0,VALUE(SUBSTITUTE($B1683,"4","0"))=$B1683),1,0)),"")</f>
        <v/>
      </c>
      <c r="H1683" s="5" t="str">
        <f>IF(PhieuBauCu!$B$2&gt;4,IF(LEN($B1683)=0,"",IF(AND($B1683&gt;0,VALUE(SUBSTITUTE($B1683,"5","0"))=$B1683),1,0)),"")</f>
        <v/>
      </c>
      <c r="I1683" s="5" t="str">
        <f>IF(PhieuBauCu!$B$2&gt;5,IF(LEN($B1683)=0,"",IF(AND($B1683&gt;0,VALUE(SUBSTITUTE($B1683,"6","0"))=$B1683),1,0)),"")</f>
        <v/>
      </c>
      <c r="J1683" s="5" t="str">
        <f>IF(PhieuBauCu!$B$2&gt;6,IF(LEN($B1683)=0,"",IF(AND($B1683&gt;0,VALUE(SUBSTITUTE($B1683,"7","0"))=$B1683),1,0)),"")</f>
        <v/>
      </c>
      <c r="K1683" s="5" t="str">
        <f>IF(PhieuBauCu!$B$2&gt;7,IF(LEN($B1683)=0,"",IF(AND($B1683&gt;0,VALUE(SUBSTITUTE($B1683,"8","0"))=$B1683),1,0)),"")</f>
        <v/>
      </c>
      <c r="L1683" s="5" t="str">
        <f>IF(PhieuBauCu!$B$2&gt;8,IF(LEN($B1683)=0,"",IF(AND($B1683&gt;0,VALUE(SUBSTITUTE($B1683,"9","0"))=$B1683),1,0)),"")</f>
        <v/>
      </c>
      <c r="M1683" s="9">
        <f t="shared" si="53"/>
        <v>0</v>
      </c>
      <c r="N1683" s="36">
        <f>IF(AND(M1683&lt;=PhieuBauCu!$B$13,M1683&gt;=1),1,0)</f>
        <v>0</v>
      </c>
    </row>
    <row r="1684" spans="1:14" ht="28.5" customHeight="1">
      <c r="A1684" s="2">
        <v>1679</v>
      </c>
      <c r="B1684" s="3"/>
      <c r="C1684" s="48" t="str">
        <f t="shared" si="52"/>
        <v/>
      </c>
      <c r="D1684" s="5" t="str">
        <f>IF(PhieuBauCu!$B$2&gt;0,IF(LEN($B1684)=0,"",IF(AND($B1684&gt;0,VALUE(SUBSTITUTE($B1684,"1","0"))=$B1684),1,0)),"")</f>
        <v/>
      </c>
      <c r="E1684" s="5" t="str">
        <f>IF(PhieuBauCu!$B$2&gt;1,IF(LEN($B1684)=0,"",IF(AND($B1684&gt;0,VALUE(SUBSTITUTE($B1684,"2","0"))=$B1684),1,0)),"")</f>
        <v/>
      </c>
      <c r="F1684" s="5" t="str">
        <f>IF(PhieuBauCu!$B$2&gt;2,IF(LEN($B1684)=0,"",IF(AND($B1684&gt;0,VALUE(SUBSTITUTE($B1684,"3","0"))=$B1684),1,0)),"")</f>
        <v/>
      </c>
      <c r="G1684" s="5" t="str">
        <f>IF(PhieuBauCu!$B$2&gt;3,IF(LEN($B1684)=0,"",IF(AND($B1684&gt;0,VALUE(SUBSTITUTE($B1684,"4","0"))=$B1684),1,0)),"")</f>
        <v/>
      </c>
      <c r="H1684" s="5" t="str">
        <f>IF(PhieuBauCu!$B$2&gt;4,IF(LEN($B1684)=0,"",IF(AND($B1684&gt;0,VALUE(SUBSTITUTE($B1684,"5","0"))=$B1684),1,0)),"")</f>
        <v/>
      </c>
      <c r="I1684" s="5" t="str">
        <f>IF(PhieuBauCu!$B$2&gt;5,IF(LEN($B1684)=0,"",IF(AND($B1684&gt;0,VALUE(SUBSTITUTE($B1684,"6","0"))=$B1684),1,0)),"")</f>
        <v/>
      </c>
      <c r="J1684" s="5" t="str">
        <f>IF(PhieuBauCu!$B$2&gt;6,IF(LEN($B1684)=0,"",IF(AND($B1684&gt;0,VALUE(SUBSTITUTE($B1684,"7","0"))=$B1684),1,0)),"")</f>
        <v/>
      </c>
      <c r="K1684" s="5" t="str">
        <f>IF(PhieuBauCu!$B$2&gt;7,IF(LEN($B1684)=0,"",IF(AND($B1684&gt;0,VALUE(SUBSTITUTE($B1684,"8","0"))=$B1684),1,0)),"")</f>
        <v/>
      </c>
      <c r="L1684" s="5" t="str">
        <f>IF(PhieuBauCu!$B$2&gt;8,IF(LEN($B1684)=0,"",IF(AND($B1684&gt;0,VALUE(SUBSTITUTE($B1684,"9","0"))=$B1684),1,0)),"")</f>
        <v/>
      </c>
      <c r="M1684" s="9">
        <f t="shared" si="53"/>
        <v>0</v>
      </c>
      <c r="N1684" s="36">
        <f>IF(AND(M1684&lt;=PhieuBauCu!$B$13,M1684&gt;=1),1,0)</f>
        <v>0</v>
      </c>
    </row>
    <row r="1685" spans="1:14" ht="28.5" customHeight="1">
      <c r="A1685" s="2">
        <v>1680</v>
      </c>
      <c r="B1685" s="3"/>
      <c r="C1685" s="48" t="str">
        <f t="shared" si="52"/>
        <v/>
      </c>
      <c r="D1685" s="5" t="str">
        <f>IF(PhieuBauCu!$B$2&gt;0,IF(LEN($B1685)=0,"",IF(AND($B1685&gt;0,VALUE(SUBSTITUTE($B1685,"1","0"))=$B1685),1,0)),"")</f>
        <v/>
      </c>
      <c r="E1685" s="5" t="str">
        <f>IF(PhieuBauCu!$B$2&gt;1,IF(LEN($B1685)=0,"",IF(AND($B1685&gt;0,VALUE(SUBSTITUTE($B1685,"2","0"))=$B1685),1,0)),"")</f>
        <v/>
      </c>
      <c r="F1685" s="5" t="str">
        <f>IF(PhieuBauCu!$B$2&gt;2,IF(LEN($B1685)=0,"",IF(AND($B1685&gt;0,VALUE(SUBSTITUTE($B1685,"3","0"))=$B1685),1,0)),"")</f>
        <v/>
      </c>
      <c r="G1685" s="5" t="str">
        <f>IF(PhieuBauCu!$B$2&gt;3,IF(LEN($B1685)=0,"",IF(AND($B1685&gt;0,VALUE(SUBSTITUTE($B1685,"4","0"))=$B1685),1,0)),"")</f>
        <v/>
      </c>
      <c r="H1685" s="5" t="str">
        <f>IF(PhieuBauCu!$B$2&gt;4,IF(LEN($B1685)=0,"",IF(AND($B1685&gt;0,VALUE(SUBSTITUTE($B1685,"5","0"))=$B1685),1,0)),"")</f>
        <v/>
      </c>
      <c r="I1685" s="5" t="str">
        <f>IF(PhieuBauCu!$B$2&gt;5,IF(LEN($B1685)=0,"",IF(AND($B1685&gt;0,VALUE(SUBSTITUTE($B1685,"6","0"))=$B1685),1,0)),"")</f>
        <v/>
      </c>
      <c r="J1685" s="5" t="str">
        <f>IF(PhieuBauCu!$B$2&gt;6,IF(LEN($B1685)=0,"",IF(AND($B1685&gt;0,VALUE(SUBSTITUTE($B1685,"7","0"))=$B1685),1,0)),"")</f>
        <v/>
      </c>
      <c r="K1685" s="5" t="str">
        <f>IF(PhieuBauCu!$B$2&gt;7,IF(LEN($B1685)=0,"",IF(AND($B1685&gt;0,VALUE(SUBSTITUTE($B1685,"8","0"))=$B1685),1,0)),"")</f>
        <v/>
      </c>
      <c r="L1685" s="5" t="str">
        <f>IF(PhieuBauCu!$B$2&gt;8,IF(LEN($B1685)=0,"",IF(AND($B1685&gt;0,VALUE(SUBSTITUTE($B1685,"9","0"))=$B1685),1,0)),"")</f>
        <v/>
      </c>
      <c r="M1685" s="9">
        <f t="shared" si="53"/>
        <v>0</v>
      </c>
      <c r="N1685" s="36">
        <f>IF(AND(M1685&lt;=PhieuBauCu!$B$13,M1685&gt;=1),1,0)</f>
        <v>0</v>
      </c>
    </row>
    <row r="1686" spans="1:14" ht="28.5" customHeight="1">
      <c r="A1686" s="2">
        <v>1681</v>
      </c>
      <c r="B1686" s="3"/>
      <c r="C1686" s="48" t="str">
        <f t="shared" si="52"/>
        <v/>
      </c>
      <c r="D1686" s="5" t="str">
        <f>IF(PhieuBauCu!$B$2&gt;0,IF(LEN($B1686)=0,"",IF(AND($B1686&gt;0,VALUE(SUBSTITUTE($B1686,"1","0"))=$B1686),1,0)),"")</f>
        <v/>
      </c>
      <c r="E1686" s="5" t="str">
        <f>IF(PhieuBauCu!$B$2&gt;1,IF(LEN($B1686)=0,"",IF(AND($B1686&gt;0,VALUE(SUBSTITUTE($B1686,"2","0"))=$B1686),1,0)),"")</f>
        <v/>
      </c>
      <c r="F1686" s="5" t="str">
        <f>IF(PhieuBauCu!$B$2&gt;2,IF(LEN($B1686)=0,"",IF(AND($B1686&gt;0,VALUE(SUBSTITUTE($B1686,"3","0"))=$B1686),1,0)),"")</f>
        <v/>
      </c>
      <c r="G1686" s="5" t="str">
        <f>IF(PhieuBauCu!$B$2&gt;3,IF(LEN($B1686)=0,"",IF(AND($B1686&gt;0,VALUE(SUBSTITUTE($B1686,"4","0"))=$B1686),1,0)),"")</f>
        <v/>
      </c>
      <c r="H1686" s="5" t="str">
        <f>IF(PhieuBauCu!$B$2&gt;4,IF(LEN($B1686)=0,"",IF(AND($B1686&gt;0,VALUE(SUBSTITUTE($B1686,"5","0"))=$B1686),1,0)),"")</f>
        <v/>
      </c>
      <c r="I1686" s="5" t="str">
        <f>IF(PhieuBauCu!$B$2&gt;5,IF(LEN($B1686)=0,"",IF(AND($B1686&gt;0,VALUE(SUBSTITUTE($B1686,"6","0"))=$B1686),1,0)),"")</f>
        <v/>
      </c>
      <c r="J1686" s="5" t="str">
        <f>IF(PhieuBauCu!$B$2&gt;6,IF(LEN($B1686)=0,"",IF(AND($B1686&gt;0,VALUE(SUBSTITUTE($B1686,"7","0"))=$B1686),1,0)),"")</f>
        <v/>
      </c>
      <c r="K1686" s="5" t="str">
        <f>IF(PhieuBauCu!$B$2&gt;7,IF(LEN($B1686)=0,"",IF(AND($B1686&gt;0,VALUE(SUBSTITUTE($B1686,"8","0"))=$B1686),1,0)),"")</f>
        <v/>
      </c>
      <c r="L1686" s="5" t="str">
        <f>IF(PhieuBauCu!$B$2&gt;8,IF(LEN($B1686)=0,"",IF(AND($B1686&gt;0,VALUE(SUBSTITUTE($B1686,"9","0"))=$B1686),1,0)),"")</f>
        <v/>
      </c>
      <c r="M1686" s="9">
        <f t="shared" si="53"/>
        <v>0</v>
      </c>
      <c r="N1686" s="36">
        <f>IF(AND(M1686&lt;=PhieuBauCu!$B$13,M1686&gt;=1),1,0)</f>
        <v>0</v>
      </c>
    </row>
    <row r="1687" spans="1:14" ht="28.5" customHeight="1">
      <c r="A1687" s="2">
        <v>1682</v>
      </c>
      <c r="B1687" s="3"/>
      <c r="C1687" s="48" t="str">
        <f t="shared" si="52"/>
        <v/>
      </c>
      <c r="D1687" s="5" t="str">
        <f>IF(PhieuBauCu!$B$2&gt;0,IF(LEN($B1687)=0,"",IF(AND($B1687&gt;0,VALUE(SUBSTITUTE($B1687,"1","0"))=$B1687),1,0)),"")</f>
        <v/>
      </c>
      <c r="E1687" s="5" t="str">
        <f>IF(PhieuBauCu!$B$2&gt;1,IF(LEN($B1687)=0,"",IF(AND($B1687&gt;0,VALUE(SUBSTITUTE($B1687,"2","0"))=$B1687),1,0)),"")</f>
        <v/>
      </c>
      <c r="F1687" s="5" t="str">
        <f>IF(PhieuBauCu!$B$2&gt;2,IF(LEN($B1687)=0,"",IF(AND($B1687&gt;0,VALUE(SUBSTITUTE($B1687,"3","0"))=$B1687),1,0)),"")</f>
        <v/>
      </c>
      <c r="G1687" s="5" t="str">
        <f>IF(PhieuBauCu!$B$2&gt;3,IF(LEN($B1687)=0,"",IF(AND($B1687&gt;0,VALUE(SUBSTITUTE($B1687,"4","0"))=$B1687),1,0)),"")</f>
        <v/>
      </c>
      <c r="H1687" s="5" t="str">
        <f>IF(PhieuBauCu!$B$2&gt;4,IF(LEN($B1687)=0,"",IF(AND($B1687&gt;0,VALUE(SUBSTITUTE($B1687,"5","0"))=$B1687),1,0)),"")</f>
        <v/>
      </c>
      <c r="I1687" s="5" t="str">
        <f>IF(PhieuBauCu!$B$2&gt;5,IF(LEN($B1687)=0,"",IF(AND($B1687&gt;0,VALUE(SUBSTITUTE($B1687,"6","0"))=$B1687),1,0)),"")</f>
        <v/>
      </c>
      <c r="J1687" s="5" t="str">
        <f>IF(PhieuBauCu!$B$2&gt;6,IF(LEN($B1687)=0,"",IF(AND($B1687&gt;0,VALUE(SUBSTITUTE($B1687,"7","0"))=$B1687),1,0)),"")</f>
        <v/>
      </c>
      <c r="K1687" s="5" t="str">
        <f>IF(PhieuBauCu!$B$2&gt;7,IF(LEN($B1687)=0,"",IF(AND($B1687&gt;0,VALUE(SUBSTITUTE($B1687,"8","0"))=$B1687),1,0)),"")</f>
        <v/>
      </c>
      <c r="L1687" s="5" t="str">
        <f>IF(PhieuBauCu!$B$2&gt;8,IF(LEN($B1687)=0,"",IF(AND($B1687&gt;0,VALUE(SUBSTITUTE($B1687,"9","0"))=$B1687),1,0)),"")</f>
        <v/>
      </c>
      <c r="M1687" s="9">
        <f t="shared" si="53"/>
        <v>0</v>
      </c>
      <c r="N1687" s="36">
        <f>IF(AND(M1687&lt;=PhieuBauCu!$B$13,M1687&gt;=1),1,0)</f>
        <v>0</v>
      </c>
    </row>
    <row r="1688" spans="1:14" ht="28.5" customHeight="1">
      <c r="A1688" s="2">
        <v>1683</v>
      </c>
      <c r="B1688" s="3"/>
      <c r="C1688" s="48" t="str">
        <f t="shared" si="52"/>
        <v/>
      </c>
      <c r="D1688" s="5" t="str">
        <f>IF(PhieuBauCu!$B$2&gt;0,IF(LEN($B1688)=0,"",IF(AND($B1688&gt;0,VALUE(SUBSTITUTE($B1688,"1","0"))=$B1688),1,0)),"")</f>
        <v/>
      </c>
      <c r="E1688" s="5" t="str">
        <f>IF(PhieuBauCu!$B$2&gt;1,IF(LEN($B1688)=0,"",IF(AND($B1688&gt;0,VALUE(SUBSTITUTE($B1688,"2","0"))=$B1688),1,0)),"")</f>
        <v/>
      </c>
      <c r="F1688" s="5" t="str">
        <f>IF(PhieuBauCu!$B$2&gt;2,IF(LEN($B1688)=0,"",IF(AND($B1688&gt;0,VALUE(SUBSTITUTE($B1688,"3","0"))=$B1688),1,0)),"")</f>
        <v/>
      </c>
      <c r="G1688" s="5" t="str">
        <f>IF(PhieuBauCu!$B$2&gt;3,IF(LEN($B1688)=0,"",IF(AND($B1688&gt;0,VALUE(SUBSTITUTE($B1688,"4","0"))=$B1688),1,0)),"")</f>
        <v/>
      </c>
      <c r="H1688" s="5" t="str">
        <f>IF(PhieuBauCu!$B$2&gt;4,IF(LEN($B1688)=0,"",IF(AND($B1688&gt;0,VALUE(SUBSTITUTE($B1688,"5","0"))=$B1688),1,0)),"")</f>
        <v/>
      </c>
      <c r="I1688" s="5" t="str">
        <f>IF(PhieuBauCu!$B$2&gt;5,IF(LEN($B1688)=0,"",IF(AND($B1688&gt;0,VALUE(SUBSTITUTE($B1688,"6","0"))=$B1688),1,0)),"")</f>
        <v/>
      </c>
      <c r="J1688" s="5" t="str">
        <f>IF(PhieuBauCu!$B$2&gt;6,IF(LEN($B1688)=0,"",IF(AND($B1688&gt;0,VALUE(SUBSTITUTE($B1688,"7","0"))=$B1688),1,0)),"")</f>
        <v/>
      </c>
      <c r="K1688" s="5" t="str">
        <f>IF(PhieuBauCu!$B$2&gt;7,IF(LEN($B1688)=0,"",IF(AND($B1688&gt;0,VALUE(SUBSTITUTE($B1688,"8","0"))=$B1688),1,0)),"")</f>
        <v/>
      </c>
      <c r="L1688" s="5" t="str">
        <f>IF(PhieuBauCu!$B$2&gt;8,IF(LEN($B1688)=0,"",IF(AND($B1688&gt;0,VALUE(SUBSTITUTE($B1688,"9","0"))=$B1688),1,0)),"")</f>
        <v/>
      </c>
      <c r="M1688" s="9">
        <f t="shared" si="53"/>
        <v>0</v>
      </c>
      <c r="N1688" s="36">
        <f>IF(AND(M1688&lt;=PhieuBauCu!$B$13,M1688&gt;=1),1,0)</f>
        <v>0</v>
      </c>
    </row>
    <row r="1689" spans="1:14" ht="28.5" customHeight="1">
      <c r="A1689" s="2">
        <v>1684</v>
      </c>
      <c r="B1689" s="3"/>
      <c r="C1689" s="48" t="str">
        <f t="shared" si="52"/>
        <v/>
      </c>
      <c r="D1689" s="5" t="str">
        <f>IF(PhieuBauCu!$B$2&gt;0,IF(LEN($B1689)=0,"",IF(AND($B1689&gt;0,VALUE(SUBSTITUTE($B1689,"1","0"))=$B1689),1,0)),"")</f>
        <v/>
      </c>
      <c r="E1689" s="5" t="str">
        <f>IF(PhieuBauCu!$B$2&gt;1,IF(LEN($B1689)=0,"",IF(AND($B1689&gt;0,VALUE(SUBSTITUTE($B1689,"2","0"))=$B1689),1,0)),"")</f>
        <v/>
      </c>
      <c r="F1689" s="5" t="str">
        <f>IF(PhieuBauCu!$B$2&gt;2,IF(LEN($B1689)=0,"",IF(AND($B1689&gt;0,VALUE(SUBSTITUTE($B1689,"3","0"))=$B1689),1,0)),"")</f>
        <v/>
      </c>
      <c r="G1689" s="5" t="str">
        <f>IF(PhieuBauCu!$B$2&gt;3,IF(LEN($B1689)=0,"",IF(AND($B1689&gt;0,VALUE(SUBSTITUTE($B1689,"4","0"))=$B1689),1,0)),"")</f>
        <v/>
      </c>
      <c r="H1689" s="5" t="str">
        <f>IF(PhieuBauCu!$B$2&gt;4,IF(LEN($B1689)=0,"",IF(AND($B1689&gt;0,VALUE(SUBSTITUTE($B1689,"5","0"))=$B1689),1,0)),"")</f>
        <v/>
      </c>
      <c r="I1689" s="5" t="str">
        <f>IF(PhieuBauCu!$B$2&gt;5,IF(LEN($B1689)=0,"",IF(AND($B1689&gt;0,VALUE(SUBSTITUTE($B1689,"6","0"))=$B1689),1,0)),"")</f>
        <v/>
      </c>
      <c r="J1689" s="5" t="str">
        <f>IF(PhieuBauCu!$B$2&gt;6,IF(LEN($B1689)=0,"",IF(AND($B1689&gt;0,VALUE(SUBSTITUTE($B1689,"7","0"))=$B1689),1,0)),"")</f>
        <v/>
      </c>
      <c r="K1689" s="5" t="str">
        <f>IF(PhieuBauCu!$B$2&gt;7,IF(LEN($B1689)=0,"",IF(AND($B1689&gt;0,VALUE(SUBSTITUTE($B1689,"8","0"))=$B1689),1,0)),"")</f>
        <v/>
      </c>
      <c r="L1689" s="5" t="str">
        <f>IF(PhieuBauCu!$B$2&gt;8,IF(LEN($B1689)=0,"",IF(AND($B1689&gt;0,VALUE(SUBSTITUTE($B1689,"9","0"))=$B1689),1,0)),"")</f>
        <v/>
      </c>
      <c r="M1689" s="9">
        <f t="shared" si="53"/>
        <v>0</v>
      </c>
      <c r="N1689" s="36">
        <f>IF(AND(M1689&lt;=PhieuBauCu!$B$13,M1689&gt;=1),1,0)</f>
        <v>0</v>
      </c>
    </row>
    <row r="1690" spans="1:14" ht="28.5" customHeight="1">
      <c r="A1690" s="2">
        <v>1685</v>
      </c>
      <c r="B1690" s="3"/>
      <c r="C1690" s="48" t="str">
        <f t="shared" si="52"/>
        <v/>
      </c>
      <c r="D1690" s="5" t="str">
        <f>IF(PhieuBauCu!$B$2&gt;0,IF(LEN($B1690)=0,"",IF(AND($B1690&gt;0,VALUE(SUBSTITUTE($B1690,"1","0"))=$B1690),1,0)),"")</f>
        <v/>
      </c>
      <c r="E1690" s="5" t="str">
        <f>IF(PhieuBauCu!$B$2&gt;1,IF(LEN($B1690)=0,"",IF(AND($B1690&gt;0,VALUE(SUBSTITUTE($B1690,"2","0"))=$B1690),1,0)),"")</f>
        <v/>
      </c>
      <c r="F1690" s="5" t="str">
        <f>IF(PhieuBauCu!$B$2&gt;2,IF(LEN($B1690)=0,"",IF(AND($B1690&gt;0,VALUE(SUBSTITUTE($B1690,"3","0"))=$B1690),1,0)),"")</f>
        <v/>
      </c>
      <c r="G1690" s="5" t="str">
        <f>IF(PhieuBauCu!$B$2&gt;3,IF(LEN($B1690)=0,"",IF(AND($B1690&gt;0,VALUE(SUBSTITUTE($B1690,"4","0"))=$B1690),1,0)),"")</f>
        <v/>
      </c>
      <c r="H1690" s="5" t="str">
        <f>IF(PhieuBauCu!$B$2&gt;4,IF(LEN($B1690)=0,"",IF(AND($B1690&gt;0,VALUE(SUBSTITUTE($B1690,"5","0"))=$B1690),1,0)),"")</f>
        <v/>
      </c>
      <c r="I1690" s="5" t="str">
        <f>IF(PhieuBauCu!$B$2&gt;5,IF(LEN($B1690)=0,"",IF(AND($B1690&gt;0,VALUE(SUBSTITUTE($B1690,"6","0"))=$B1690),1,0)),"")</f>
        <v/>
      </c>
      <c r="J1690" s="5" t="str">
        <f>IF(PhieuBauCu!$B$2&gt;6,IF(LEN($B1690)=0,"",IF(AND($B1690&gt;0,VALUE(SUBSTITUTE($B1690,"7","0"))=$B1690),1,0)),"")</f>
        <v/>
      </c>
      <c r="K1690" s="5" t="str">
        <f>IF(PhieuBauCu!$B$2&gt;7,IF(LEN($B1690)=0,"",IF(AND($B1690&gt;0,VALUE(SUBSTITUTE($B1690,"8","0"))=$B1690),1,0)),"")</f>
        <v/>
      </c>
      <c r="L1690" s="5" t="str">
        <f>IF(PhieuBauCu!$B$2&gt;8,IF(LEN($B1690)=0,"",IF(AND($B1690&gt;0,VALUE(SUBSTITUTE($B1690,"9","0"))=$B1690),1,0)),"")</f>
        <v/>
      </c>
      <c r="M1690" s="9">
        <f t="shared" si="53"/>
        <v>0</v>
      </c>
      <c r="N1690" s="36">
        <f>IF(AND(M1690&lt;=PhieuBauCu!$B$13,M1690&gt;=1),1,0)</f>
        <v>0</v>
      </c>
    </row>
    <row r="1691" spans="1:14" ht="28.5" customHeight="1">
      <c r="A1691" s="2">
        <v>1686</v>
      </c>
      <c r="B1691" s="3"/>
      <c r="C1691" s="48" t="str">
        <f t="shared" si="52"/>
        <v/>
      </c>
      <c r="D1691" s="5" t="str">
        <f>IF(PhieuBauCu!$B$2&gt;0,IF(LEN($B1691)=0,"",IF(AND($B1691&gt;0,VALUE(SUBSTITUTE($B1691,"1","0"))=$B1691),1,0)),"")</f>
        <v/>
      </c>
      <c r="E1691" s="5" t="str">
        <f>IF(PhieuBauCu!$B$2&gt;1,IF(LEN($B1691)=0,"",IF(AND($B1691&gt;0,VALUE(SUBSTITUTE($B1691,"2","0"))=$B1691),1,0)),"")</f>
        <v/>
      </c>
      <c r="F1691" s="5" t="str">
        <f>IF(PhieuBauCu!$B$2&gt;2,IF(LEN($B1691)=0,"",IF(AND($B1691&gt;0,VALUE(SUBSTITUTE($B1691,"3","0"))=$B1691),1,0)),"")</f>
        <v/>
      </c>
      <c r="G1691" s="5" t="str">
        <f>IF(PhieuBauCu!$B$2&gt;3,IF(LEN($B1691)=0,"",IF(AND($B1691&gt;0,VALUE(SUBSTITUTE($B1691,"4","0"))=$B1691),1,0)),"")</f>
        <v/>
      </c>
      <c r="H1691" s="5" t="str">
        <f>IF(PhieuBauCu!$B$2&gt;4,IF(LEN($B1691)=0,"",IF(AND($B1691&gt;0,VALUE(SUBSTITUTE($B1691,"5","0"))=$B1691),1,0)),"")</f>
        <v/>
      </c>
      <c r="I1691" s="5" t="str">
        <f>IF(PhieuBauCu!$B$2&gt;5,IF(LEN($B1691)=0,"",IF(AND($B1691&gt;0,VALUE(SUBSTITUTE($B1691,"6","0"))=$B1691),1,0)),"")</f>
        <v/>
      </c>
      <c r="J1691" s="5" t="str">
        <f>IF(PhieuBauCu!$B$2&gt;6,IF(LEN($B1691)=0,"",IF(AND($B1691&gt;0,VALUE(SUBSTITUTE($B1691,"7","0"))=$B1691),1,0)),"")</f>
        <v/>
      </c>
      <c r="K1691" s="5" t="str">
        <f>IF(PhieuBauCu!$B$2&gt;7,IF(LEN($B1691)=0,"",IF(AND($B1691&gt;0,VALUE(SUBSTITUTE($B1691,"8","0"))=$B1691),1,0)),"")</f>
        <v/>
      </c>
      <c r="L1691" s="5" t="str">
        <f>IF(PhieuBauCu!$B$2&gt;8,IF(LEN($B1691)=0,"",IF(AND($B1691&gt;0,VALUE(SUBSTITUTE($B1691,"9","0"))=$B1691),1,0)),"")</f>
        <v/>
      </c>
      <c r="M1691" s="9">
        <f t="shared" si="53"/>
        <v>0</v>
      </c>
      <c r="N1691" s="36">
        <f>IF(AND(M1691&lt;=PhieuBauCu!$B$13,M1691&gt;=1),1,0)</f>
        <v>0</v>
      </c>
    </row>
    <row r="1692" spans="1:14" ht="28.5" customHeight="1">
      <c r="A1692" s="2">
        <v>1687</v>
      </c>
      <c r="B1692" s="3"/>
      <c r="C1692" s="48" t="str">
        <f t="shared" si="52"/>
        <v/>
      </c>
      <c r="D1692" s="5" t="str">
        <f>IF(PhieuBauCu!$B$2&gt;0,IF(LEN($B1692)=0,"",IF(AND($B1692&gt;0,VALUE(SUBSTITUTE($B1692,"1","0"))=$B1692),1,0)),"")</f>
        <v/>
      </c>
      <c r="E1692" s="5" t="str">
        <f>IF(PhieuBauCu!$B$2&gt;1,IF(LEN($B1692)=0,"",IF(AND($B1692&gt;0,VALUE(SUBSTITUTE($B1692,"2","0"))=$B1692),1,0)),"")</f>
        <v/>
      </c>
      <c r="F1692" s="5" t="str">
        <f>IF(PhieuBauCu!$B$2&gt;2,IF(LEN($B1692)=0,"",IF(AND($B1692&gt;0,VALUE(SUBSTITUTE($B1692,"3","0"))=$B1692),1,0)),"")</f>
        <v/>
      </c>
      <c r="G1692" s="5" t="str">
        <f>IF(PhieuBauCu!$B$2&gt;3,IF(LEN($B1692)=0,"",IF(AND($B1692&gt;0,VALUE(SUBSTITUTE($B1692,"4","0"))=$B1692),1,0)),"")</f>
        <v/>
      </c>
      <c r="H1692" s="5" t="str">
        <f>IF(PhieuBauCu!$B$2&gt;4,IF(LEN($B1692)=0,"",IF(AND($B1692&gt;0,VALUE(SUBSTITUTE($B1692,"5","0"))=$B1692),1,0)),"")</f>
        <v/>
      </c>
      <c r="I1692" s="5" t="str">
        <f>IF(PhieuBauCu!$B$2&gt;5,IF(LEN($B1692)=0,"",IF(AND($B1692&gt;0,VALUE(SUBSTITUTE($B1692,"6","0"))=$B1692),1,0)),"")</f>
        <v/>
      </c>
      <c r="J1692" s="5" t="str">
        <f>IF(PhieuBauCu!$B$2&gt;6,IF(LEN($B1692)=0,"",IF(AND($B1692&gt;0,VALUE(SUBSTITUTE($B1692,"7","0"))=$B1692),1,0)),"")</f>
        <v/>
      </c>
      <c r="K1692" s="5" t="str">
        <f>IF(PhieuBauCu!$B$2&gt;7,IF(LEN($B1692)=0,"",IF(AND($B1692&gt;0,VALUE(SUBSTITUTE($B1692,"8","0"))=$B1692),1,0)),"")</f>
        <v/>
      </c>
      <c r="L1692" s="5" t="str">
        <f>IF(PhieuBauCu!$B$2&gt;8,IF(LEN($B1692)=0,"",IF(AND($B1692&gt;0,VALUE(SUBSTITUTE($B1692,"9","0"))=$B1692),1,0)),"")</f>
        <v/>
      </c>
      <c r="M1692" s="9">
        <f t="shared" si="53"/>
        <v>0</v>
      </c>
      <c r="N1692" s="36">
        <f>IF(AND(M1692&lt;=PhieuBauCu!$B$13,M1692&gt;=1),1,0)</f>
        <v>0</v>
      </c>
    </row>
    <row r="1693" spans="1:14" ht="28.5" customHeight="1">
      <c r="A1693" s="2">
        <v>1688</v>
      </c>
      <c r="B1693" s="3"/>
      <c r="C1693" s="48" t="str">
        <f t="shared" si="52"/>
        <v/>
      </c>
      <c r="D1693" s="5" t="str">
        <f>IF(PhieuBauCu!$B$2&gt;0,IF(LEN($B1693)=0,"",IF(AND($B1693&gt;0,VALUE(SUBSTITUTE($B1693,"1","0"))=$B1693),1,0)),"")</f>
        <v/>
      </c>
      <c r="E1693" s="5" t="str">
        <f>IF(PhieuBauCu!$B$2&gt;1,IF(LEN($B1693)=0,"",IF(AND($B1693&gt;0,VALUE(SUBSTITUTE($B1693,"2","0"))=$B1693),1,0)),"")</f>
        <v/>
      </c>
      <c r="F1693" s="5" t="str">
        <f>IF(PhieuBauCu!$B$2&gt;2,IF(LEN($B1693)=0,"",IF(AND($B1693&gt;0,VALUE(SUBSTITUTE($B1693,"3","0"))=$B1693),1,0)),"")</f>
        <v/>
      </c>
      <c r="G1693" s="5" t="str">
        <f>IF(PhieuBauCu!$B$2&gt;3,IF(LEN($B1693)=0,"",IF(AND($B1693&gt;0,VALUE(SUBSTITUTE($B1693,"4","0"))=$B1693),1,0)),"")</f>
        <v/>
      </c>
      <c r="H1693" s="5" t="str">
        <f>IF(PhieuBauCu!$B$2&gt;4,IF(LEN($B1693)=0,"",IF(AND($B1693&gt;0,VALUE(SUBSTITUTE($B1693,"5","0"))=$B1693),1,0)),"")</f>
        <v/>
      </c>
      <c r="I1693" s="5" t="str">
        <f>IF(PhieuBauCu!$B$2&gt;5,IF(LEN($B1693)=0,"",IF(AND($B1693&gt;0,VALUE(SUBSTITUTE($B1693,"6","0"))=$B1693),1,0)),"")</f>
        <v/>
      </c>
      <c r="J1693" s="5" t="str">
        <f>IF(PhieuBauCu!$B$2&gt;6,IF(LEN($B1693)=0,"",IF(AND($B1693&gt;0,VALUE(SUBSTITUTE($B1693,"7","0"))=$B1693),1,0)),"")</f>
        <v/>
      </c>
      <c r="K1693" s="5" t="str">
        <f>IF(PhieuBauCu!$B$2&gt;7,IF(LEN($B1693)=0,"",IF(AND($B1693&gt;0,VALUE(SUBSTITUTE($B1693,"8","0"))=$B1693),1,0)),"")</f>
        <v/>
      </c>
      <c r="L1693" s="5" t="str">
        <f>IF(PhieuBauCu!$B$2&gt;8,IF(LEN($B1693)=0,"",IF(AND($B1693&gt;0,VALUE(SUBSTITUTE($B1693,"9","0"))=$B1693),1,0)),"")</f>
        <v/>
      </c>
      <c r="M1693" s="9">
        <f t="shared" si="53"/>
        <v>0</v>
      </c>
      <c r="N1693" s="36">
        <f>IF(AND(M1693&lt;=PhieuBauCu!$B$13,M1693&gt;=1),1,0)</f>
        <v>0</v>
      </c>
    </row>
    <row r="1694" spans="1:14" ht="28.5" customHeight="1">
      <c r="A1694" s="2">
        <v>1689</v>
      </c>
      <c r="B1694" s="3"/>
      <c r="C1694" s="48" t="str">
        <f t="shared" si="52"/>
        <v/>
      </c>
      <c r="D1694" s="5" t="str">
        <f>IF(PhieuBauCu!$B$2&gt;0,IF(LEN($B1694)=0,"",IF(AND($B1694&gt;0,VALUE(SUBSTITUTE($B1694,"1","0"))=$B1694),1,0)),"")</f>
        <v/>
      </c>
      <c r="E1694" s="5" t="str">
        <f>IF(PhieuBauCu!$B$2&gt;1,IF(LEN($B1694)=0,"",IF(AND($B1694&gt;0,VALUE(SUBSTITUTE($B1694,"2","0"))=$B1694),1,0)),"")</f>
        <v/>
      </c>
      <c r="F1694" s="5" t="str">
        <f>IF(PhieuBauCu!$B$2&gt;2,IF(LEN($B1694)=0,"",IF(AND($B1694&gt;0,VALUE(SUBSTITUTE($B1694,"3","0"))=$B1694),1,0)),"")</f>
        <v/>
      </c>
      <c r="G1694" s="5" t="str">
        <f>IF(PhieuBauCu!$B$2&gt;3,IF(LEN($B1694)=0,"",IF(AND($B1694&gt;0,VALUE(SUBSTITUTE($B1694,"4","0"))=$B1694),1,0)),"")</f>
        <v/>
      </c>
      <c r="H1694" s="5" t="str">
        <f>IF(PhieuBauCu!$B$2&gt;4,IF(LEN($B1694)=0,"",IF(AND($B1694&gt;0,VALUE(SUBSTITUTE($B1694,"5","0"))=$B1694),1,0)),"")</f>
        <v/>
      </c>
      <c r="I1694" s="5" t="str">
        <f>IF(PhieuBauCu!$B$2&gt;5,IF(LEN($B1694)=0,"",IF(AND($B1694&gt;0,VALUE(SUBSTITUTE($B1694,"6","0"))=$B1694),1,0)),"")</f>
        <v/>
      </c>
      <c r="J1694" s="5" t="str">
        <f>IF(PhieuBauCu!$B$2&gt;6,IF(LEN($B1694)=0,"",IF(AND($B1694&gt;0,VALUE(SUBSTITUTE($B1694,"7","0"))=$B1694),1,0)),"")</f>
        <v/>
      </c>
      <c r="K1694" s="5" t="str">
        <f>IF(PhieuBauCu!$B$2&gt;7,IF(LEN($B1694)=0,"",IF(AND($B1694&gt;0,VALUE(SUBSTITUTE($B1694,"8","0"))=$B1694),1,0)),"")</f>
        <v/>
      </c>
      <c r="L1694" s="5" t="str">
        <f>IF(PhieuBauCu!$B$2&gt;8,IF(LEN($B1694)=0,"",IF(AND($B1694&gt;0,VALUE(SUBSTITUTE($B1694,"9","0"))=$B1694),1,0)),"")</f>
        <v/>
      </c>
      <c r="M1694" s="9">
        <f t="shared" si="53"/>
        <v>0</v>
      </c>
      <c r="N1694" s="36">
        <f>IF(AND(M1694&lt;=PhieuBauCu!$B$13,M1694&gt;=1),1,0)</f>
        <v>0</v>
      </c>
    </row>
    <row r="1695" spans="1:14" ht="28.5" customHeight="1">
      <c r="A1695" s="2">
        <v>1690</v>
      </c>
      <c r="B1695" s="3"/>
      <c r="C1695" s="48" t="str">
        <f t="shared" si="52"/>
        <v/>
      </c>
      <c r="D1695" s="5" t="str">
        <f>IF(PhieuBauCu!$B$2&gt;0,IF(LEN($B1695)=0,"",IF(AND($B1695&gt;0,VALUE(SUBSTITUTE($B1695,"1","0"))=$B1695),1,0)),"")</f>
        <v/>
      </c>
      <c r="E1695" s="5" t="str">
        <f>IF(PhieuBauCu!$B$2&gt;1,IF(LEN($B1695)=0,"",IF(AND($B1695&gt;0,VALUE(SUBSTITUTE($B1695,"2","0"))=$B1695),1,0)),"")</f>
        <v/>
      </c>
      <c r="F1695" s="5" t="str">
        <f>IF(PhieuBauCu!$B$2&gt;2,IF(LEN($B1695)=0,"",IF(AND($B1695&gt;0,VALUE(SUBSTITUTE($B1695,"3","0"))=$B1695),1,0)),"")</f>
        <v/>
      </c>
      <c r="G1695" s="5" t="str">
        <f>IF(PhieuBauCu!$B$2&gt;3,IF(LEN($B1695)=0,"",IF(AND($B1695&gt;0,VALUE(SUBSTITUTE($B1695,"4","0"))=$B1695),1,0)),"")</f>
        <v/>
      </c>
      <c r="H1695" s="5" t="str">
        <f>IF(PhieuBauCu!$B$2&gt;4,IF(LEN($B1695)=0,"",IF(AND($B1695&gt;0,VALUE(SUBSTITUTE($B1695,"5","0"))=$B1695),1,0)),"")</f>
        <v/>
      </c>
      <c r="I1695" s="5" t="str">
        <f>IF(PhieuBauCu!$B$2&gt;5,IF(LEN($B1695)=0,"",IF(AND($B1695&gt;0,VALUE(SUBSTITUTE($B1695,"6","0"))=$B1695),1,0)),"")</f>
        <v/>
      </c>
      <c r="J1695" s="5" t="str">
        <f>IF(PhieuBauCu!$B$2&gt;6,IF(LEN($B1695)=0,"",IF(AND($B1695&gt;0,VALUE(SUBSTITUTE($B1695,"7","0"))=$B1695),1,0)),"")</f>
        <v/>
      </c>
      <c r="K1695" s="5" t="str">
        <f>IF(PhieuBauCu!$B$2&gt;7,IF(LEN($B1695)=0,"",IF(AND($B1695&gt;0,VALUE(SUBSTITUTE($B1695,"8","0"))=$B1695),1,0)),"")</f>
        <v/>
      </c>
      <c r="L1695" s="5" t="str">
        <f>IF(PhieuBauCu!$B$2&gt;8,IF(LEN($B1695)=0,"",IF(AND($B1695&gt;0,VALUE(SUBSTITUTE($B1695,"9","0"))=$B1695),1,0)),"")</f>
        <v/>
      </c>
      <c r="M1695" s="9">
        <f t="shared" si="53"/>
        <v>0</v>
      </c>
      <c r="N1695" s="36">
        <f>IF(AND(M1695&lt;=PhieuBauCu!$B$13,M1695&gt;=1),1,0)</f>
        <v>0</v>
      </c>
    </row>
    <row r="1696" spans="1:14" ht="28.5" customHeight="1">
      <c r="A1696" s="2">
        <v>1691</v>
      </c>
      <c r="B1696" s="3"/>
      <c r="C1696" s="48" t="str">
        <f t="shared" si="52"/>
        <v/>
      </c>
      <c r="D1696" s="5" t="str">
        <f>IF(PhieuBauCu!$B$2&gt;0,IF(LEN($B1696)=0,"",IF(AND($B1696&gt;0,VALUE(SUBSTITUTE($B1696,"1","0"))=$B1696),1,0)),"")</f>
        <v/>
      </c>
      <c r="E1696" s="5" t="str">
        <f>IF(PhieuBauCu!$B$2&gt;1,IF(LEN($B1696)=0,"",IF(AND($B1696&gt;0,VALUE(SUBSTITUTE($B1696,"2","0"))=$B1696),1,0)),"")</f>
        <v/>
      </c>
      <c r="F1696" s="5" t="str">
        <f>IF(PhieuBauCu!$B$2&gt;2,IF(LEN($B1696)=0,"",IF(AND($B1696&gt;0,VALUE(SUBSTITUTE($B1696,"3","0"))=$B1696),1,0)),"")</f>
        <v/>
      </c>
      <c r="G1696" s="5" t="str">
        <f>IF(PhieuBauCu!$B$2&gt;3,IF(LEN($B1696)=0,"",IF(AND($B1696&gt;0,VALUE(SUBSTITUTE($B1696,"4","0"))=$B1696),1,0)),"")</f>
        <v/>
      </c>
      <c r="H1696" s="5" t="str">
        <f>IF(PhieuBauCu!$B$2&gt;4,IF(LEN($B1696)=0,"",IF(AND($B1696&gt;0,VALUE(SUBSTITUTE($B1696,"5","0"))=$B1696),1,0)),"")</f>
        <v/>
      </c>
      <c r="I1696" s="5" t="str">
        <f>IF(PhieuBauCu!$B$2&gt;5,IF(LEN($B1696)=0,"",IF(AND($B1696&gt;0,VALUE(SUBSTITUTE($B1696,"6","0"))=$B1696),1,0)),"")</f>
        <v/>
      </c>
      <c r="J1696" s="5" t="str">
        <f>IF(PhieuBauCu!$B$2&gt;6,IF(LEN($B1696)=0,"",IF(AND($B1696&gt;0,VALUE(SUBSTITUTE($B1696,"7","0"))=$B1696),1,0)),"")</f>
        <v/>
      </c>
      <c r="K1696" s="5" t="str">
        <f>IF(PhieuBauCu!$B$2&gt;7,IF(LEN($B1696)=0,"",IF(AND($B1696&gt;0,VALUE(SUBSTITUTE($B1696,"8","0"))=$B1696),1,0)),"")</f>
        <v/>
      </c>
      <c r="L1696" s="5" t="str">
        <f>IF(PhieuBauCu!$B$2&gt;8,IF(LEN($B1696)=0,"",IF(AND($B1696&gt;0,VALUE(SUBSTITUTE($B1696,"9","0"))=$B1696),1,0)),"")</f>
        <v/>
      </c>
      <c r="M1696" s="9">
        <f t="shared" si="53"/>
        <v>0</v>
      </c>
      <c r="N1696" s="36">
        <f>IF(AND(M1696&lt;=PhieuBauCu!$B$13,M1696&gt;=1),1,0)</f>
        <v>0</v>
      </c>
    </row>
    <row r="1697" spans="1:14" ht="28.5" customHeight="1">
      <c r="A1697" s="2">
        <v>1692</v>
      </c>
      <c r="B1697" s="3"/>
      <c r="C1697" s="48" t="str">
        <f t="shared" si="52"/>
        <v/>
      </c>
      <c r="D1697" s="5" t="str">
        <f>IF(PhieuBauCu!$B$2&gt;0,IF(LEN($B1697)=0,"",IF(AND($B1697&gt;0,VALUE(SUBSTITUTE($B1697,"1","0"))=$B1697),1,0)),"")</f>
        <v/>
      </c>
      <c r="E1697" s="5" t="str">
        <f>IF(PhieuBauCu!$B$2&gt;1,IF(LEN($B1697)=0,"",IF(AND($B1697&gt;0,VALUE(SUBSTITUTE($B1697,"2","0"))=$B1697),1,0)),"")</f>
        <v/>
      </c>
      <c r="F1697" s="5" t="str">
        <f>IF(PhieuBauCu!$B$2&gt;2,IF(LEN($B1697)=0,"",IF(AND($B1697&gt;0,VALUE(SUBSTITUTE($B1697,"3","0"))=$B1697),1,0)),"")</f>
        <v/>
      </c>
      <c r="G1697" s="5" t="str">
        <f>IF(PhieuBauCu!$B$2&gt;3,IF(LEN($B1697)=0,"",IF(AND($B1697&gt;0,VALUE(SUBSTITUTE($B1697,"4","0"))=$B1697),1,0)),"")</f>
        <v/>
      </c>
      <c r="H1697" s="5" t="str">
        <f>IF(PhieuBauCu!$B$2&gt;4,IF(LEN($B1697)=0,"",IF(AND($B1697&gt;0,VALUE(SUBSTITUTE($B1697,"5","0"))=$B1697),1,0)),"")</f>
        <v/>
      </c>
      <c r="I1697" s="5" t="str">
        <f>IF(PhieuBauCu!$B$2&gt;5,IF(LEN($B1697)=0,"",IF(AND($B1697&gt;0,VALUE(SUBSTITUTE($B1697,"6","0"))=$B1697),1,0)),"")</f>
        <v/>
      </c>
      <c r="J1697" s="5" t="str">
        <f>IF(PhieuBauCu!$B$2&gt;6,IF(LEN($B1697)=0,"",IF(AND($B1697&gt;0,VALUE(SUBSTITUTE($B1697,"7","0"))=$B1697),1,0)),"")</f>
        <v/>
      </c>
      <c r="K1697" s="5" t="str">
        <f>IF(PhieuBauCu!$B$2&gt;7,IF(LEN($B1697)=0,"",IF(AND($B1697&gt;0,VALUE(SUBSTITUTE($B1697,"8","0"))=$B1697),1,0)),"")</f>
        <v/>
      </c>
      <c r="L1697" s="5" t="str">
        <f>IF(PhieuBauCu!$B$2&gt;8,IF(LEN($B1697)=0,"",IF(AND($B1697&gt;0,VALUE(SUBSTITUTE($B1697,"9","0"))=$B1697),1,0)),"")</f>
        <v/>
      </c>
      <c r="M1697" s="9">
        <f t="shared" si="53"/>
        <v>0</v>
      </c>
      <c r="N1697" s="36">
        <f>IF(AND(M1697&lt;=PhieuBauCu!$B$13,M1697&gt;=1),1,0)</f>
        <v>0</v>
      </c>
    </row>
    <row r="1698" spans="1:14" ht="28.5" customHeight="1">
      <c r="A1698" s="2">
        <v>1693</v>
      </c>
      <c r="B1698" s="3"/>
      <c r="C1698" s="48" t="str">
        <f t="shared" si="52"/>
        <v/>
      </c>
      <c r="D1698" s="5" t="str">
        <f>IF(PhieuBauCu!$B$2&gt;0,IF(LEN($B1698)=0,"",IF(AND($B1698&gt;0,VALUE(SUBSTITUTE($B1698,"1","0"))=$B1698),1,0)),"")</f>
        <v/>
      </c>
      <c r="E1698" s="5" t="str">
        <f>IF(PhieuBauCu!$B$2&gt;1,IF(LEN($B1698)=0,"",IF(AND($B1698&gt;0,VALUE(SUBSTITUTE($B1698,"2","0"))=$B1698),1,0)),"")</f>
        <v/>
      </c>
      <c r="F1698" s="5" t="str">
        <f>IF(PhieuBauCu!$B$2&gt;2,IF(LEN($B1698)=0,"",IF(AND($B1698&gt;0,VALUE(SUBSTITUTE($B1698,"3","0"))=$B1698),1,0)),"")</f>
        <v/>
      </c>
      <c r="G1698" s="5" t="str">
        <f>IF(PhieuBauCu!$B$2&gt;3,IF(LEN($B1698)=0,"",IF(AND($B1698&gt;0,VALUE(SUBSTITUTE($B1698,"4","0"))=$B1698),1,0)),"")</f>
        <v/>
      </c>
      <c r="H1698" s="5" t="str">
        <f>IF(PhieuBauCu!$B$2&gt;4,IF(LEN($B1698)=0,"",IF(AND($B1698&gt;0,VALUE(SUBSTITUTE($B1698,"5","0"))=$B1698),1,0)),"")</f>
        <v/>
      </c>
      <c r="I1698" s="5" t="str">
        <f>IF(PhieuBauCu!$B$2&gt;5,IF(LEN($B1698)=0,"",IF(AND($B1698&gt;0,VALUE(SUBSTITUTE($B1698,"6","0"))=$B1698),1,0)),"")</f>
        <v/>
      </c>
      <c r="J1698" s="5" t="str">
        <f>IF(PhieuBauCu!$B$2&gt;6,IF(LEN($B1698)=0,"",IF(AND($B1698&gt;0,VALUE(SUBSTITUTE($B1698,"7","0"))=$B1698),1,0)),"")</f>
        <v/>
      </c>
      <c r="K1698" s="5" t="str">
        <f>IF(PhieuBauCu!$B$2&gt;7,IF(LEN($B1698)=0,"",IF(AND($B1698&gt;0,VALUE(SUBSTITUTE($B1698,"8","0"))=$B1698),1,0)),"")</f>
        <v/>
      </c>
      <c r="L1698" s="5" t="str">
        <f>IF(PhieuBauCu!$B$2&gt;8,IF(LEN($B1698)=0,"",IF(AND($B1698&gt;0,VALUE(SUBSTITUTE($B1698,"9","0"))=$B1698),1,0)),"")</f>
        <v/>
      </c>
      <c r="M1698" s="9">
        <f t="shared" si="53"/>
        <v>0</v>
      </c>
      <c r="N1698" s="36">
        <f>IF(AND(M1698&lt;=PhieuBauCu!$B$13,M1698&gt;=1),1,0)</f>
        <v>0</v>
      </c>
    </row>
    <row r="1699" spans="1:14" ht="28.5" customHeight="1">
      <c r="A1699" s="2">
        <v>1694</v>
      </c>
      <c r="B1699" s="3"/>
      <c r="C1699" s="48" t="str">
        <f t="shared" si="52"/>
        <v/>
      </c>
      <c r="D1699" s="5" t="str">
        <f>IF(PhieuBauCu!$B$2&gt;0,IF(LEN($B1699)=0,"",IF(AND($B1699&gt;0,VALUE(SUBSTITUTE($B1699,"1","0"))=$B1699),1,0)),"")</f>
        <v/>
      </c>
      <c r="E1699" s="5" t="str">
        <f>IF(PhieuBauCu!$B$2&gt;1,IF(LEN($B1699)=0,"",IF(AND($B1699&gt;0,VALUE(SUBSTITUTE($B1699,"2","0"))=$B1699),1,0)),"")</f>
        <v/>
      </c>
      <c r="F1699" s="5" t="str">
        <f>IF(PhieuBauCu!$B$2&gt;2,IF(LEN($B1699)=0,"",IF(AND($B1699&gt;0,VALUE(SUBSTITUTE($B1699,"3","0"))=$B1699),1,0)),"")</f>
        <v/>
      </c>
      <c r="G1699" s="5" t="str">
        <f>IF(PhieuBauCu!$B$2&gt;3,IF(LEN($B1699)=0,"",IF(AND($B1699&gt;0,VALUE(SUBSTITUTE($B1699,"4","0"))=$B1699),1,0)),"")</f>
        <v/>
      </c>
      <c r="H1699" s="5" t="str">
        <f>IF(PhieuBauCu!$B$2&gt;4,IF(LEN($B1699)=0,"",IF(AND($B1699&gt;0,VALUE(SUBSTITUTE($B1699,"5","0"))=$B1699),1,0)),"")</f>
        <v/>
      </c>
      <c r="I1699" s="5" t="str">
        <f>IF(PhieuBauCu!$B$2&gt;5,IF(LEN($B1699)=0,"",IF(AND($B1699&gt;0,VALUE(SUBSTITUTE($B1699,"6","0"))=$B1699),1,0)),"")</f>
        <v/>
      </c>
      <c r="J1699" s="5" t="str">
        <f>IF(PhieuBauCu!$B$2&gt;6,IF(LEN($B1699)=0,"",IF(AND($B1699&gt;0,VALUE(SUBSTITUTE($B1699,"7","0"))=$B1699),1,0)),"")</f>
        <v/>
      </c>
      <c r="K1699" s="5" t="str">
        <f>IF(PhieuBauCu!$B$2&gt;7,IF(LEN($B1699)=0,"",IF(AND($B1699&gt;0,VALUE(SUBSTITUTE($B1699,"8","0"))=$B1699),1,0)),"")</f>
        <v/>
      </c>
      <c r="L1699" s="5" t="str">
        <f>IF(PhieuBauCu!$B$2&gt;8,IF(LEN($B1699)=0,"",IF(AND($B1699&gt;0,VALUE(SUBSTITUTE($B1699,"9","0"))=$B1699),1,0)),"")</f>
        <v/>
      </c>
      <c r="M1699" s="9">
        <f t="shared" si="53"/>
        <v>0</v>
      </c>
      <c r="N1699" s="36">
        <f>IF(AND(M1699&lt;=PhieuBauCu!$B$13,M1699&gt;=1),1,0)</f>
        <v>0</v>
      </c>
    </row>
    <row r="1700" spans="1:14" ht="28.5" customHeight="1">
      <c r="A1700" s="2">
        <v>1695</v>
      </c>
      <c r="B1700" s="3"/>
      <c r="C1700" s="48" t="str">
        <f t="shared" si="52"/>
        <v/>
      </c>
      <c r="D1700" s="5" t="str">
        <f>IF(PhieuBauCu!$B$2&gt;0,IF(LEN($B1700)=0,"",IF(AND($B1700&gt;0,VALUE(SUBSTITUTE($B1700,"1","0"))=$B1700),1,0)),"")</f>
        <v/>
      </c>
      <c r="E1700" s="5" t="str">
        <f>IF(PhieuBauCu!$B$2&gt;1,IF(LEN($B1700)=0,"",IF(AND($B1700&gt;0,VALUE(SUBSTITUTE($B1700,"2","0"))=$B1700),1,0)),"")</f>
        <v/>
      </c>
      <c r="F1700" s="5" t="str">
        <f>IF(PhieuBauCu!$B$2&gt;2,IF(LEN($B1700)=0,"",IF(AND($B1700&gt;0,VALUE(SUBSTITUTE($B1700,"3","0"))=$B1700),1,0)),"")</f>
        <v/>
      </c>
      <c r="G1700" s="5" t="str">
        <f>IF(PhieuBauCu!$B$2&gt;3,IF(LEN($B1700)=0,"",IF(AND($B1700&gt;0,VALUE(SUBSTITUTE($B1700,"4","0"))=$B1700),1,0)),"")</f>
        <v/>
      </c>
      <c r="H1700" s="5" t="str">
        <f>IF(PhieuBauCu!$B$2&gt;4,IF(LEN($B1700)=0,"",IF(AND($B1700&gt;0,VALUE(SUBSTITUTE($B1700,"5","0"))=$B1700),1,0)),"")</f>
        <v/>
      </c>
      <c r="I1700" s="5" t="str">
        <f>IF(PhieuBauCu!$B$2&gt;5,IF(LEN($B1700)=0,"",IF(AND($B1700&gt;0,VALUE(SUBSTITUTE($B1700,"6","0"))=$B1700),1,0)),"")</f>
        <v/>
      </c>
      <c r="J1700" s="5" t="str">
        <f>IF(PhieuBauCu!$B$2&gt;6,IF(LEN($B1700)=0,"",IF(AND($B1700&gt;0,VALUE(SUBSTITUTE($B1700,"7","0"))=$B1700),1,0)),"")</f>
        <v/>
      </c>
      <c r="K1700" s="5" t="str">
        <f>IF(PhieuBauCu!$B$2&gt;7,IF(LEN($B1700)=0,"",IF(AND($B1700&gt;0,VALUE(SUBSTITUTE($B1700,"8","0"))=$B1700),1,0)),"")</f>
        <v/>
      </c>
      <c r="L1700" s="5" t="str">
        <f>IF(PhieuBauCu!$B$2&gt;8,IF(LEN($B1700)=0,"",IF(AND($B1700&gt;0,VALUE(SUBSTITUTE($B1700,"9","0"))=$B1700),1,0)),"")</f>
        <v/>
      </c>
      <c r="M1700" s="9">
        <f t="shared" si="53"/>
        <v>0</v>
      </c>
      <c r="N1700" s="36">
        <f>IF(AND(M1700&lt;=PhieuBauCu!$B$13,M1700&gt;=1),1,0)</f>
        <v>0</v>
      </c>
    </row>
    <row r="1701" spans="1:14" ht="28.5" customHeight="1">
      <c r="A1701" s="2">
        <v>1696</v>
      </c>
      <c r="B1701" s="3"/>
      <c r="C1701" s="48" t="str">
        <f t="shared" si="52"/>
        <v/>
      </c>
      <c r="D1701" s="5" t="str">
        <f>IF(PhieuBauCu!$B$2&gt;0,IF(LEN($B1701)=0,"",IF(AND($B1701&gt;0,VALUE(SUBSTITUTE($B1701,"1","0"))=$B1701),1,0)),"")</f>
        <v/>
      </c>
      <c r="E1701" s="5" t="str">
        <f>IF(PhieuBauCu!$B$2&gt;1,IF(LEN($B1701)=0,"",IF(AND($B1701&gt;0,VALUE(SUBSTITUTE($B1701,"2","0"))=$B1701),1,0)),"")</f>
        <v/>
      </c>
      <c r="F1701" s="5" t="str">
        <f>IF(PhieuBauCu!$B$2&gt;2,IF(LEN($B1701)=0,"",IF(AND($B1701&gt;0,VALUE(SUBSTITUTE($B1701,"3","0"))=$B1701),1,0)),"")</f>
        <v/>
      </c>
      <c r="G1701" s="5" t="str">
        <f>IF(PhieuBauCu!$B$2&gt;3,IF(LEN($B1701)=0,"",IF(AND($B1701&gt;0,VALUE(SUBSTITUTE($B1701,"4","0"))=$B1701),1,0)),"")</f>
        <v/>
      </c>
      <c r="H1701" s="5" t="str">
        <f>IF(PhieuBauCu!$B$2&gt;4,IF(LEN($B1701)=0,"",IF(AND($B1701&gt;0,VALUE(SUBSTITUTE($B1701,"5","0"))=$B1701),1,0)),"")</f>
        <v/>
      </c>
      <c r="I1701" s="5" t="str">
        <f>IF(PhieuBauCu!$B$2&gt;5,IF(LEN($B1701)=0,"",IF(AND($B1701&gt;0,VALUE(SUBSTITUTE($B1701,"6","0"))=$B1701),1,0)),"")</f>
        <v/>
      </c>
      <c r="J1701" s="5" t="str">
        <f>IF(PhieuBauCu!$B$2&gt;6,IF(LEN($B1701)=0,"",IF(AND($B1701&gt;0,VALUE(SUBSTITUTE($B1701,"7","0"))=$B1701),1,0)),"")</f>
        <v/>
      </c>
      <c r="K1701" s="5" t="str">
        <f>IF(PhieuBauCu!$B$2&gt;7,IF(LEN($B1701)=0,"",IF(AND($B1701&gt;0,VALUE(SUBSTITUTE($B1701,"8","0"))=$B1701),1,0)),"")</f>
        <v/>
      </c>
      <c r="L1701" s="5" t="str">
        <f>IF(PhieuBauCu!$B$2&gt;8,IF(LEN($B1701)=0,"",IF(AND($B1701&gt;0,VALUE(SUBSTITUTE($B1701,"9","0"))=$B1701),1,0)),"")</f>
        <v/>
      </c>
      <c r="M1701" s="9">
        <f t="shared" si="53"/>
        <v>0</v>
      </c>
      <c r="N1701" s="36">
        <f>IF(AND(M1701&lt;=PhieuBauCu!$B$13,M1701&gt;=1),1,0)</f>
        <v>0</v>
      </c>
    </row>
    <row r="1702" spans="1:14" ht="28.5" customHeight="1">
      <c r="A1702" s="2">
        <v>1697</v>
      </c>
      <c r="B1702" s="3"/>
      <c r="C1702" s="48" t="str">
        <f t="shared" si="52"/>
        <v/>
      </c>
      <c r="D1702" s="5" t="str">
        <f>IF(PhieuBauCu!$B$2&gt;0,IF(LEN($B1702)=0,"",IF(AND($B1702&gt;0,VALUE(SUBSTITUTE($B1702,"1","0"))=$B1702),1,0)),"")</f>
        <v/>
      </c>
      <c r="E1702" s="5" t="str">
        <f>IF(PhieuBauCu!$B$2&gt;1,IF(LEN($B1702)=0,"",IF(AND($B1702&gt;0,VALUE(SUBSTITUTE($B1702,"2","0"))=$B1702),1,0)),"")</f>
        <v/>
      </c>
      <c r="F1702" s="5" t="str">
        <f>IF(PhieuBauCu!$B$2&gt;2,IF(LEN($B1702)=0,"",IF(AND($B1702&gt;0,VALUE(SUBSTITUTE($B1702,"3","0"))=$B1702),1,0)),"")</f>
        <v/>
      </c>
      <c r="G1702" s="5" t="str">
        <f>IF(PhieuBauCu!$B$2&gt;3,IF(LEN($B1702)=0,"",IF(AND($B1702&gt;0,VALUE(SUBSTITUTE($B1702,"4","0"))=$B1702),1,0)),"")</f>
        <v/>
      </c>
      <c r="H1702" s="5" t="str">
        <f>IF(PhieuBauCu!$B$2&gt;4,IF(LEN($B1702)=0,"",IF(AND($B1702&gt;0,VALUE(SUBSTITUTE($B1702,"5","0"))=$B1702),1,0)),"")</f>
        <v/>
      </c>
      <c r="I1702" s="5" t="str">
        <f>IF(PhieuBauCu!$B$2&gt;5,IF(LEN($B1702)=0,"",IF(AND($B1702&gt;0,VALUE(SUBSTITUTE($B1702,"6","0"))=$B1702),1,0)),"")</f>
        <v/>
      </c>
      <c r="J1702" s="5" t="str">
        <f>IF(PhieuBauCu!$B$2&gt;6,IF(LEN($B1702)=0,"",IF(AND($B1702&gt;0,VALUE(SUBSTITUTE($B1702,"7","0"))=$B1702),1,0)),"")</f>
        <v/>
      </c>
      <c r="K1702" s="5" t="str">
        <f>IF(PhieuBauCu!$B$2&gt;7,IF(LEN($B1702)=0,"",IF(AND($B1702&gt;0,VALUE(SUBSTITUTE($B1702,"8","0"))=$B1702),1,0)),"")</f>
        <v/>
      </c>
      <c r="L1702" s="5" t="str">
        <f>IF(PhieuBauCu!$B$2&gt;8,IF(LEN($B1702)=0,"",IF(AND($B1702&gt;0,VALUE(SUBSTITUTE($B1702,"9","0"))=$B1702),1,0)),"")</f>
        <v/>
      </c>
      <c r="M1702" s="9">
        <f t="shared" si="53"/>
        <v>0</v>
      </c>
      <c r="N1702" s="36">
        <f>IF(AND(M1702&lt;=PhieuBauCu!$B$13,M1702&gt;=1),1,0)</f>
        <v>0</v>
      </c>
    </row>
    <row r="1703" spans="1:14" ht="28.5" customHeight="1">
      <c r="A1703" s="2">
        <v>1698</v>
      </c>
      <c r="B1703" s="3"/>
      <c r="C1703" s="48" t="str">
        <f t="shared" si="52"/>
        <v/>
      </c>
      <c r="D1703" s="5" t="str">
        <f>IF(PhieuBauCu!$B$2&gt;0,IF(LEN($B1703)=0,"",IF(AND($B1703&gt;0,VALUE(SUBSTITUTE($B1703,"1","0"))=$B1703),1,0)),"")</f>
        <v/>
      </c>
      <c r="E1703" s="5" t="str">
        <f>IF(PhieuBauCu!$B$2&gt;1,IF(LEN($B1703)=0,"",IF(AND($B1703&gt;0,VALUE(SUBSTITUTE($B1703,"2","0"))=$B1703),1,0)),"")</f>
        <v/>
      </c>
      <c r="F1703" s="5" t="str">
        <f>IF(PhieuBauCu!$B$2&gt;2,IF(LEN($B1703)=0,"",IF(AND($B1703&gt;0,VALUE(SUBSTITUTE($B1703,"3","0"))=$B1703),1,0)),"")</f>
        <v/>
      </c>
      <c r="G1703" s="5" t="str">
        <f>IF(PhieuBauCu!$B$2&gt;3,IF(LEN($B1703)=0,"",IF(AND($B1703&gt;0,VALUE(SUBSTITUTE($B1703,"4","0"))=$B1703),1,0)),"")</f>
        <v/>
      </c>
      <c r="H1703" s="5" t="str">
        <f>IF(PhieuBauCu!$B$2&gt;4,IF(LEN($B1703)=0,"",IF(AND($B1703&gt;0,VALUE(SUBSTITUTE($B1703,"5","0"))=$B1703),1,0)),"")</f>
        <v/>
      </c>
      <c r="I1703" s="5" t="str">
        <f>IF(PhieuBauCu!$B$2&gt;5,IF(LEN($B1703)=0,"",IF(AND($B1703&gt;0,VALUE(SUBSTITUTE($B1703,"6","0"))=$B1703),1,0)),"")</f>
        <v/>
      </c>
      <c r="J1703" s="5" t="str">
        <f>IF(PhieuBauCu!$B$2&gt;6,IF(LEN($B1703)=0,"",IF(AND($B1703&gt;0,VALUE(SUBSTITUTE($B1703,"7","0"))=$B1703),1,0)),"")</f>
        <v/>
      </c>
      <c r="K1703" s="5" t="str">
        <f>IF(PhieuBauCu!$B$2&gt;7,IF(LEN($B1703)=0,"",IF(AND($B1703&gt;0,VALUE(SUBSTITUTE($B1703,"8","0"))=$B1703),1,0)),"")</f>
        <v/>
      </c>
      <c r="L1703" s="5" t="str">
        <f>IF(PhieuBauCu!$B$2&gt;8,IF(LEN($B1703)=0,"",IF(AND($B1703&gt;0,VALUE(SUBSTITUTE($B1703,"9","0"))=$B1703),1,0)),"")</f>
        <v/>
      </c>
      <c r="M1703" s="9">
        <f t="shared" si="53"/>
        <v>0</v>
      </c>
      <c r="N1703" s="36">
        <f>IF(AND(M1703&lt;=PhieuBauCu!$B$13,M1703&gt;=1),1,0)</f>
        <v>0</v>
      </c>
    </row>
    <row r="1704" spans="1:14" ht="28.5" customHeight="1">
      <c r="A1704" s="2">
        <v>1699</v>
      </c>
      <c r="B1704" s="3"/>
      <c r="C1704" s="48" t="str">
        <f t="shared" si="52"/>
        <v/>
      </c>
      <c r="D1704" s="5" t="str">
        <f>IF(PhieuBauCu!$B$2&gt;0,IF(LEN($B1704)=0,"",IF(AND($B1704&gt;0,VALUE(SUBSTITUTE($B1704,"1","0"))=$B1704),1,0)),"")</f>
        <v/>
      </c>
      <c r="E1704" s="5" t="str">
        <f>IF(PhieuBauCu!$B$2&gt;1,IF(LEN($B1704)=0,"",IF(AND($B1704&gt;0,VALUE(SUBSTITUTE($B1704,"2","0"))=$B1704),1,0)),"")</f>
        <v/>
      </c>
      <c r="F1704" s="5" t="str">
        <f>IF(PhieuBauCu!$B$2&gt;2,IF(LEN($B1704)=0,"",IF(AND($B1704&gt;0,VALUE(SUBSTITUTE($B1704,"3","0"))=$B1704),1,0)),"")</f>
        <v/>
      </c>
      <c r="G1704" s="5" t="str">
        <f>IF(PhieuBauCu!$B$2&gt;3,IF(LEN($B1704)=0,"",IF(AND($B1704&gt;0,VALUE(SUBSTITUTE($B1704,"4","0"))=$B1704),1,0)),"")</f>
        <v/>
      </c>
      <c r="H1704" s="5" t="str">
        <f>IF(PhieuBauCu!$B$2&gt;4,IF(LEN($B1704)=0,"",IF(AND($B1704&gt;0,VALUE(SUBSTITUTE($B1704,"5","0"))=$B1704),1,0)),"")</f>
        <v/>
      </c>
      <c r="I1704" s="5" t="str">
        <f>IF(PhieuBauCu!$B$2&gt;5,IF(LEN($B1704)=0,"",IF(AND($B1704&gt;0,VALUE(SUBSTITUTE($B1704,"6","0"))=$B1704),1,0)),"")</f>
        <v/>
      </c>
      <c r="J1704" s="5" t="str">
        <f>IF(PhieuBauCu!$B$2&gt;6,IF(LEN($B1704)=0,"",IF(AND($B1704&gt;0,VALUE(SUBSTITUTE($B1704,"7","0"))=$B1704),1,0)),"")</f>
        <v/>
      </c>
      <c r="K1704" s="5" t="str">
        <f>IF(PhieuBauCu!$B$2&gt;7,IF(LEN($B1704)=0,"",IF(AND($B1704&gt;0,VALUE(SUBSTITUTE($B1704,"8","0"))=$B1704),1,0)),"")</f>
        <v/>
      </c>
      <c r="L1704" s="5" t="str">
        <f>IF(PhieuBauCu!$B$2&gt;8,IF(LEN($B1704)=0,"",IF(AND($B1704&gt;0,VALUE(SUBSTITUTE($B1704,"9","0"))=$B1704),1,0)),"")</f>
        <v/>
      </c>
      <c r="M1704" s="9">
        <f t="shared" si="53"/>
        <v>0</v>
      </c>
      <c r="N1704" s="36">
        <f>IF(AND(M1704&lt;=PhieuBauCu!$B$13,M1704&gt;=1),1,0)</f>
        <v>0</v>
      </c>
    </row>
    <row r="1705" spans="1:14" ht="28.5" customHeight="1">
      <c r="A1705" s="2">
        <v>1700</v>
      </c>
      <c r="B1705" s="3"/>
      <c r="C1705" s="48" t="str">
        <f t="shared" si="52"/>
        <v/>
      </c>
      <c r="D1705" s="5" t="str">
        <f>IF(PhieuBauCu!$B$2&gt;0,IF(LEN($B1705)=0,"",IF(AND($B1705&gt;0,VALUE(SUBSTITUTE($B1705,"1","0"))=$B1705),1,0)),"")</f>
        <v/>
      </c>
      <c r="E1705" s="5" t="str">
        <f>IF(PhieuBauCu!$B$2&gt;1,IF(LEN($B1705)=0,"",IF(AND($B1705&gt;0,VALUE(SUBSTITUTE($B1705,"2","0"))=$B1705),1,0)),"")</f>
        <v/>
      </c>
      <c r="F1705" s="5" t="str">
        <f>IF(PhieuBauCu!$B$2&gt;2,IF(LEN($B1705)=0,"",IF(AND($B1705&gt;0,VALUE(SUBSTITUTE($B1705,"3","0"))=$B1705),1,0)),"")</f>
        <v/>
      </c>
      <c r="G1705" s="5" t="str">
        <f>IF(PhieuBauCu!$B$2&gt;3,IF(LEN($B1705)=0,"",IF(AND($B1705&gt;0,VALUE(SUBSTITUTE($B1705,"4","0"))=$B1705),1,0)),"")</f>
        <v/>
      </c>
      <c r="H1705" s="5" t="str">
        <f>IF(PhieuBauCu!$B$2&gt;4,IF(LEN($B1705)=0,"",IF(AND($B1705&gt;0,VALUE(SUBSTITUTE($B1705,"5","0"))=$B1705),1,0)),"")</f>
        <v/>
      </c>
      <c r="I1705" s="5" t="str">
        <f>IF(PhieuBauCu!$B$2&gt;5,IF(LEN($B1705)=0,"",IF(AND($B1705&gt;0,VALUE(SUBSTITUTE($B1705,"6","0"))=$B1705),1,0)),"")</f>
        <v/>
      </c>
      <c r="J1705" s="5" t="str">
        <f>IF(PhieuBauCu!$B$2&gt;6,IF(LEN($B1705)=0,"",IF(AND($B1705&gt;0,VALUE(SUBSTITUTE($B1705,"7","0"))=$B1705),1,0)),"")</f>
        <v/>
      </c>
      <c r="K1705" s="5" t="str">
        <f>IF(PhieuBauCu!$B$2&gt;7,IF(LEN($B1705)=0,"",IF(AND($B1705&gt;0,VALUE(SUBSTITUTE($B1705,"8","0"))=$B1705),1,0)),"")</f>
        <v/>
      </c>
      <c r="L1705" s="5" t="str">
        <f>IF(PhieuBauCu!$B$2&gt;8,IF(LEN($B1705)=0,"",IF(AND($B1705&gt;0,VALUE(SUBSTITUTE($B1705,"9","0"))=$B1705),1,0)),"")</f>
        <v/>
      </c>
      <c r="M1705" s="9">
        <f t="shared" si="53"/>
        <v>0</v>
      </c>
      <c r="N1705" s="36">
        <f>IF(AND(M1705&lt;=PhieuBauCu!$B$13,M1705&gt;=1),1,0)</f>
        <v>0</v>
      </c>
    </row>
    <row r="1706" spans="1:14" ht="28.5" customHeight="1">
      <c r="A1706" s="2">
        <v>1701</v>
      </c>
      <c r="B1706" s="3"/>
      <c r="C1706" s="48" t="str">
        <f t="shared" si="52"/>
        <v/>
      </c>
      <c r="D1706" s="5" t="str">
        <f>IF(PhieuBauCu!$B$2&gt;0,IF(LEN($B1706)=0,"",IF(AND($B1706&gt;0,VALUE(SUBSTITUTE($B1706,"1","0"))=$B1706),1,0)),"")</f>
        <v/>
      </c>
      <c r="E1706" s="5" t="str">
        <f>IF(PhieuBauCu!$B$2&gt;1,IF(LEN($B1706)=0,"",IF(AND($B1706&gt;0,VALUE(SUBSTITUTE($B1706,"2","0"))=$B1706),1,0)),"")</f>
        <v/>
      </c>
      <c r="F1706" s="5" t="str">
        <f>IF(PhieuBauCu!$B$2&gt;2,IF(LEN($B1706)=0,"",IF(AND($B1706&gt;0,VALUE(SUBSTITUTE($B1706,"3","0"))=$B1706),1,0)),"")</f>
        <v/>
      </c>
      <c r="G1706" s="5" t="str">
        <f>IF(PhieuBauCu!$B$2&gt;3,IF(LEN($B1706)=0,"",IF(AND($B1706&gt;0,VALUE(SUBSTITUTE($B1706,"4","0"))=$B1706),1,0)),"")</f>
        <v/>
      </c>
      <c r="H1706" s="5" t="str">
        <f>IF(PhieuBauCu!$B$2&gt;4,IF(LEN($B1706)=0,"",IF(AND($B1706&gt;0,VALUE(SUBSTITUTE($B1706,"5","0"))=$B1706),1,0)),"")</f>
        <v/>
      </c>
      <c r="I1706" s="5" t="str">
        <f>IF(PhieuBauCu!$B$2&gt;5,IF(LEN($B1706)=0,"",IF(AND($B1706&gt;0,VALUE(SUBSTITUTE($B1706,"6","0"))=$B1706),1,0)),"")</f>
        <v/>
      </c>
      <c r="J1706" s="5" t="str">
        <f>IF(PhieuBauCu!$B$2&gt;6,IF(LEN($B1706)=0,"",IF(AND($B1706&gt;0,VALUE(SUBSTITUTE($B1706,"7","0"))=$B1706),1,0)),"")</f>
        <v/>
      </c>
      <c r="K1706" s="5" t="str">
        <f>IF(PhieuBauCu!$B$2&gt;7,IF(LEN($B1706)=0,"",IF(AND($B1706&gt;0,VALUE(SUBSTITUTE($B1706,"8","0"))=$B1706),1,0)),"")</f>
        <v/>
      </c>
      <c r="L1706" s="5" t="str">
        <f>IF(PhieuBauCu!$B$2&gt;8,IF(LEN($B1706)=0,"",IF(AND($B1706&gt;0,VALUE(SUBSTITUTE($B1706,"9","0"))=$B1706),1,0)),"")</f>
        <v/>
      </c>
      <c r="M1706" s="9">
        <f t="shared" si="53"/>
        <v>0</v>
      </c>
      <c r="N1706" s="36">
        <f>IF(AND(M1706&lt;=PhieuBauCu!$B$13,M1706&gt;=1),1,0)</f>
        <v>0</v>
      </c>
    </row>
    <row r="1707" spans="1:14" ht="28.5" customHeight="1">
      <c r="A1707" s="2">
        <v>1702</v>
      </c>
      <c r="B1707" s="3"/>
      <c r="C1707" s="48" t="str">
        <f t="shared" si="52"/>
        <v/>
      </c>
      <c r="D1707" s="5" t="str">
        <f>IF(PhieuBauCu!$B$2&gt;0,IF(LEN($B1707)=0,"",IF(AND($B1707&gt;0,VALUE(SUBSTITUTE($B1707,"1","0"))=$B1707),1,0)),"")</f>
        <v/>
      </c>
      <c r="E1707" s="5" t="str">
        <f>IF(PhieuBauCu!$B$2&gt;1,IF(LEN($B1707)=0,"",IF(AND($B1707&gt;0,VALUE(SUBSTITUTE($B1707,"2","0"))=$B1707),1,0)),"")</f>
        <v/>
      </c>
      <c r="F1707" s="5" t="str">
        <f>IF(PhieuBauCu!$B$2&gt;2,IF(LEN($B1707)=0,"",IF(AND($B1707&gt;0,VALUE(SUBSTITUTE($B1707,"3","0"))=$B1707),1,0)),"")</f>
        <v/>
      </c>
      <c r="G1707" s="5" t="str">
        <f>IF(PhieuBauCu!$B$2&gt;3,IF(LEN($B1707)=0,"",IF(AND($B1707&gt;0,VALUE(SUBSTITUTE($B1707,"4","0"))=$B1707),1,0)),"")</f>
        <v/>
      </c>
      <c r="H1707" s="5" t="str">
        <f>IF(PhieuBauCu!$B$2&gt;4,IF(LEN($B1707)=0,"",IF(AND($B1707&gt;0,VALUE(SUBSTITUTE($B1707,"5","0"))=$B1707),1,0)),"")</f>
        <v/>
      </c>
      <c r="I1707" s="5" t="str">
        <f>IF(PhieuBauCu!$B$2&gt;5,IF(LEN($B1707)=0,"",IF(AND($B1707&gt;0,VALUE(SUBSTITUTE($B1707,"6","0"))=$B1707),1,0)),"")</f>
        <v/>
      </c>
      <c r="J1707" s="5" t="str">
        <f>IF(PhieuBauCu!$B$2&gt;6,IF(LEN($B1707)=0,"",IF(AND($B1707&gt;0,VALUE(SUBSTITUTE($B1707,"7","0"))=$B1707),1,0)),"")</f>
        <v/>
      </c>
      <c r="K1707" s="5" t="str">
        <f>IF(PhieuBauCu!$B$2&gt;7,IF(LEN($B1707)=0,"",IF(AND($B1707&gt;0,VALUE(SUBSTITUTE($B1707,"8","0"))=$B1707),1,0)),"")</f>
        <v/>
      </c>
      <c r="L1707" s="5" t="str">
        <f>IF(PhieuBauCu!$B$2&gt;8,IF(LEN($B1707)=0,"",IF(AND($B1707&gt;0,VALUE(SUBSTITUTE($B1707,"9","0"))=$B1707),1,0)),"")</f>
        <v/>
      </c>
      <c r="M1707" s="9">
        <f t="shared" si="53"/>
        <v>0</v>
      </c>
      <c r="N1707" s="36">
        <f>IF(AND(M1707&lt;=PhieuBauCu!$B$13,M1707&gt;=1),1,0)</f>
        <v>0</v>
      </c>
    </row>
    <row r="1708" spans="1:14" ht="28.5" customHeight="1">
      <c r="A1708" s="2">
        <v>1703</v>
      </c>
      <c r="B1708" s="3"/>
      <c r="C1708" s="48" t="str">
        <f t="shared" si="52"/>
        <v/>
      </c>
      <c r="D1708" s="5" t="str">
        <f>IF(PhieuBauCu!$B$2&gt;0,IF(LEN($B1708)=0,"",IF(AND($B1708&gt;0,VALUE(SUBSTITUTE($B1708,"1","0"))=$B1708),1,0)),"")</f>
        <v/>
      </c>
      <c r="E1708" s="5" t="str">
        <f>IF(PhieuBauCu!$B$2&gt;1,IF(LEN($B1708)=0,"",IF(AND($B1708&gt;0,VALUE(SUBSTITUTE($B1708,"2","0"))=$B1708),1,0)),"")</f>
        <v/>
      </c>
      <c r="F1708" s="5" t="str">
        <f>IF(PhieuBauCu!$B$2&gt;2,IF(LEN($B1708)=0,"",IF(AND($B1708&gt;0,VALUE(SUBSTITUTE($B1708,"3","0"))=$B1708),1,0)),"")</f>
        <v/>
      </c>
      <c r="G1708" s="5" t="str">
        <f>IF(PhieuBauCu!$B$2&gt;3,IF(LEN($B1708)=0,"",IF(AND($B1708&gt;0,VALUE(SUBSTITUTE($B1708,"4","0"))=$B1708),1,0)),"")</f>
        <v/>
      </c>
      <c r="H1708" s="5" t="str">
        <f>IF(PhieuBauCu!$B$2&gt;4,IF(LEN($B1708)=0,"",IF(AND($B1708&gt;0,VALUE(SUBSTITUTE($B1708,"5","0"))=$B1708),1,0)),"")</f>
        <v/>
      </c>
      <c r="I1708" s="5" t="str">
        <f>IF(PhieuBauCu!$B$2&gt;5,IF(LEN($B1708)=0,"",IF(AND($B1708&gt;0,VALUE(SUBSTITUTE($B1708,"6","0"))=$B1708),1,0)),"")</f>
        <v/>
      </c>
      <c r="J1708" s="5" t="str">
        <f>IF(PhieuBauCu!$B$2&gt;6,IF(LEN($B1708)=0,"",IF(AND($B1708&gt;0,VALUE(SUBSTITUTE($B1708,"7","0"))=$B1708),1,0)),"")</f>
        <v/>
      </c>
      <c r="K1708" s="5" t="str">
        <f>IF(PhieuBauCu!$B$2&gt;7,IF(LEN($B1708)=0,"",IF(AND($B1708&gt;0,VALUE(SUBSTITUTE($B1708,"8","0"))=$B1708),1,0)),"")</f>
        <v/>
      </c>
      <c r="L1708" s="5" t="str">
        <f>IF(PhieuBauCu!$B$2&gt;8,IF(LEN($B1708)=0,"",IF(AND($B1708&gt;0,VALUE(SUBSTITUTE($B1708,"9","0"))=$B1708),1,0)),"")</f>
        <v/>
      </c>
      <c r="M1708" s="9">
        <f t="shared" si="53"/>
        <v>0</v>
      </c>
      <c r="N1708" s="36">
        <f>IF(AND(M1708&lt;=PhieuBauCu!$B$13,M1708&gt;=1),1,0)</f>
        <v>0</v>
      </c>
    </row>
    <row r="1709" spans="1:14" ht="28.5" customHeight="1">
      <c r="A1709" s="2">
        <v>1704</v>
      </c>
      <c r="B1709" s="3"/>
      <c r="C1709" s="48" t="str">
        <f t="shared" si="52"/>
        <v/>
      </c>
      <c r="D1709" s="5" t="str">
        <f>IF(PhieuBauCu!$B$2&gt;0,IF(LEN($B1709)=0,"",IF(AND($B1709&gt;0,VALUE(SUBSTITUTE($B1709,"1","0"))=$B1709),1,0)),"")</f>
        <v/>
      </c>
      <c r="E1709" s="5" t="str">
        <f>IF(PhieuBauCu!$B$2&gt;1,IF(LEN($B1709)=0,"",IF(AND($B1709&gt;0,VALUE(SUBSTITUTE($B1709,"2","0"))=$B1709),1,0)),"")</f>
        <v/>
      </c>
      <c r="F1709" s="5" t="str">
        <f>IF(PhieuBauCu!$B$2&gt;2,IF(LEN($B1709)=0,"",IF(AND($B1709&gt;0,VALUE(SUBSTITUTE($B1709,"3","0"))=$B1709),1,0)),"")</f>
        <v/>
      </c>
      <c r="G1709" s="5" t="str">
        <f>IF(PhieuBauCu!$B$2&gt;3,IF(LEN($B1709)=0,"",IF(AND($B1709&gt;0,VALUE(SUBSTITUTE($B1709,"4","0"))=$B1709),1,0)),"")</f>
        <v/>
      </c>
      <c r="H1709" s="5" t="str">
        <f>IF(PhieuBauCu!$B$2&gt;4,IF(LEN($B1709)=0,"",IF(AND($B1709&gt;0,VALUE(SUBSTITUTE($B1709,"5","0"))=$B1709),1,0)),"")</f>
        <v/>
      </c>
      <c r="I1709" s="5" t="str">
        <f>IF(PhieuBauCu!$B$2&gt;5,IF(LEN($B1709)=0,"",IF(AND($B1709&gt;0,VALUE(SUBSTITUTE($B1709,"6","0"))=$B1709),1,0)),"")</f>
        <v/>
      </c>
      <c r="J1709" s="5" t="str">
        <f>IF(PhieuBauCu!$B$2&gt;6,IF(LEN($B1709)=0,"",IF(AND($B1709&gt;0,VALUE(SUBSTITUTE($B1709,"7","0"))=$B1709),1,0)),"")</f>
        <v/>
      </c>
      <c r="K1709" s="5" t="str">
        <f>IF(PhieuBauCu!$B$2&gt;7,IF(LEN($B1709)=0,"",IF(AND($B1709&gt;0,VALUE(SUBSTITUTE($B1709,"8","0"))=$B1709),1,0)),"")</f>
        <v/>
      </c>
      <c r="L1709" s="5" t="str">
        <f>IF(PhieuBauCu!$B$2&gt;8,IF(LEN($B1709)=0,"",IF(AND($B1709&gt;0,VALUE(SUBSTITUTE($B1709,"9","0"))=$B1709),1,0)),"")</f>
        <v/>
      </c>
      <c r="M1709" s="9">
        <f t="shared" si="53"/>
        <v>0</v>
      </c>
      <c r="N1709" s="36">
        <f>IF(AND(M1709&lt;=PhieuBauCu!$B$13,M1709&gt;=1),1,0)</f>
        <v>0</v>
      </c>
    </row>
    <row r="1710" spans="1:14" ht="28.5" customHeight="1">
      <c r="A1710" s="2">
        <v>1705</v>
      </c>
      <c r="B1710" s="3"/>
      <c r="C1710" s="48" t="str">
        <f t="shared" si="52"/>
        <v/>
      </c>
      <c r="D1710" s="5" t="str">
        <f>IF(PhieuBauCu!$B$2&gt;0,IF(LEN($B1710)=0,"",IF(AND($B1710&gt;0,VALUE(SUBSTITUTE($B1710,"1","0"))=$B1710),1,0)),"")</f>
        <v/>
      </c>
      <c r="E1710" s="5" t="str">
        <f>IF(PhieuBauCu!$B$2&gt;1,IF(LEN($B1710)=0,"",IF(AND($B1710&gt;0,VALUE(SUBSTITUTE($B1710,"2","0"))=$B1710),1,0)),"")</f>
        <v/>
      </c>
      <c r="F1710" s="5" t="str">
        <f>IF(PhieuBauCu!$B$2&gt;2,IF(LEN($B1710)=0,"",IF(AND($B1710&gt;0,VALUE(SUBSTITUTE($B1710,"3","0"))=$B1710),1,0)),"")</f>
        <v/>
      </c>
      <c r="G1710" s="5" t="str">
        <f>IF(PhieuBauCu!$B$2&gt;3,IF(LEN($B1710)=0,"",IF(AND($B1710&gt;0,VALUE(SUBSTITUTE($B1710,"4","0"))=$B1710),1,0)),"")</f>
        <v/>
      </c>
      <c r="H1710" s="5" t="str">
        <f>IF(PhieuBauCu!$B$2&gt;4,IF(LEN($B1710)=0,"",IF(AND($B1710&gt;0,VALUE(SUBSTITUTE($B1710,"5","0"))=$B1710),1,0)),"")</f>
        <v/>
      </c>
      <c r="I1710" s="5" t="str">
        <f>IF(PhieuBauCu!$B$2&gt;5,IF(LEN($B1710)=0,"",IF(AND($B1710&gt;0,VALUE(SUBSTITUTE($B1710,"6","0"))=$B1710),1,0)),"")</f>
        <v/>
      </c>
      <c r="J1710" s="5" t="str">
        <f>IF(PhieuBauCu!$B$2&gt;6,IF(LEN($B1710)=0,"",IF(AND($B1710&gt;0,VALUE(SUBSTITUTE($B1710,"7","0"))=$B1710),1,0)),"")</f>
        <v/>
      </c>
      <c r="K1710" s="5" t="str">
        <f>IF(PhieuBauCu!$B$2&gt;7,IF(LEN($B1710)=0,"",IF(AND($B1710&gt;0,VALUE(SUBSTITUTE($B1710,"8","0"))=$B1710),1,0)),"")</f>
        <v/>
      </c>
      <c r="L1710" s="5" t="str">
        <f>IF(PhieuBauCu!$B$2&gt;8,IF(LEN($B1710)=0,"",IF(AND($B1710&gt;0,VALUE(SUBSTITUTE($B1710,"9","0"))=$B1710),1,0)),"")</f>
        <v/>
      </c>
      <c r="M1710" s="9">
        <f t="shared" si="53"/>
        <v>0</v>
      </c>
      <c r="N1710" s="36">
        <f>IF(AND(M1710&lt;=PhieuBauCu!$B$13,M1710&gt;=1),1,0)</f>
        <v>0</v>
      </c>
    </row>
    <row r="1711" spans="1:14" ht="28.5" customHeight="1">
      <c r="A1711" s="2">
        <v>1706</v>
      </c>
      <c r="B1711" s="3"/>
      <c r="C1711" s="48" t="str">
        <f t="shared" si="52"/>
        <v/>
      </c>
      <c r="D1711" s="5" t="str">
        <f>IF(PhieuBauCu!$B$2&gt;0,IF(LEN($B1711)=0,"",IF(AND($B1711&gt;0,VALUE(SUBSTITUTE($B1711,"1","0"))=$B1711),1,0)),"")</f>
        <v/>
      </c>
      <c r="E1711" s="5" t="str">
        <f>IF(PhieuBauCu!$B$2&gt;1,IF(LEN($B1711)=0,"",IF(AND($B1711&gt;0,VALUE(SUBSTITUTE($B1711,"2","0"))=$B1711),1,0)),"")</f>
        <v/>
      </c>
      <c r="F1711" s="5" t="str">
        <f>IF(PhieuBauCu!$B$2&gt;2,IF(LEN($B1711)=0,"",IF(AND($B1711&gt;0,VALUE(SUBSTITUTE($B1711,"3","0"))=$B1711),1,0)),"")</f>
        <v/>
      </c>
      <c r="G1711" s="5" t="str">
        <f>IF(PhieuBauCu!$B$2&gt;3,IF(LEN($B1711)=0,"",IF(AND($B1711&gt;0,VALUE(SUBSTITUTE($B1711,"4","0"))=$B1711),1,0)),"")</f>
        <v/>
      </c>
      <c r="H1711" s="5" t="str">
        <f>IF(PhieuBauCu!$B$2&gt;4,IF(LEN($B1711)=0,"",IF(AND($B1711&gt;0,VALUE(SUBSTITUTE($B1711,"5","0"))=$B1711),1,0)),"")</f>
        <v/>
      </c>
      <c r="I1711" s="5" t="str">
        <f>IF(PhieuBauCu!$B$2&gt;5,IF(LEN($B1711)=0,"",IF(AND($B1711&gt;0,VALUE(SUBSTITUTE($B1711,"6","0"))=$B1711),1,0)),"")</f>
        <v/>
      </c>
      <c r="J1711" s="5" t="str">
        <f>IF(PhieuBauCu!$B$2&gt;6,IF(LEN($B1711)=0,"",IF(AND($B1711&gt;0,VALUE(SUBSTITUTE($B1711,"7","0"))=$B1711),1,0)),"")</f>
        <v/>
      </c>
      <c r="K1711" s="5" t="str">
        <f>IF(PhieuBauCu!$B$2&gt;7,IF(LEN($B1711)=0,"",IF(AND($B1711&gt;0,VALUE(SUBSTITUTE($B1711,"8","0"))=$B1711),1,0)),"")</f>
        <v/>
      </c>
      <c r="L1711" s="5" t="str">
        <f>IF(PhieuBauCu!$B$2&gt;8,IF(LEN($B1711)=0,"",IF(AND($B1711&gt;0,VALUE(SUBSTITUTE($B1711,"9","0"))=$B1711),1,0)),"")</f>
        <v/>
      </c>
      <c r="M1711" s="9">
        <f t="shared" si="53"/>
        <v>0</v>
      </c>
      <c r="N1711" s="36">
        <f>IF(AND(M1711&lt;=PhieuBauCu!$B$13,M1711&gt;=1),1,0)</f>
        <v>0</v>
      </c>
    </row>
    <row r="1712" spans="1:14" ht="28.5" customHeight="1">
      <c r="A1712" s="2">
        <v>1707</v>
      </c>
      <c r="B1712" s="3"/>
      <c r="C1712" s="48" t="str">
        <f t="shared" si="52"/>
        <v/>
      </c>
      <c r="D1712" s="5" t="str">
        <f>IF(PhieuBauCu!$B$2&gt;0,IF(LEN($B1712)=0,"",IF(AND($B1712&gt;0,VALUE(SUBSTITUTE($B1712,"1","0"))=$B1712),1,0)),"")</f>
        <v/>
      </c>
      <c r="E1712" s="5" t="str">
        <f>IF(PhieuBauCu!$B$2&gt;1,IF(LEN($B1712)=0,"",IF(AND($B1712&gt;0,VALUE(SUBSTITUTE($B1712,"2","0"))=$B1712),1,0)),"")</f>
        <v/>
      </c>
      <c r="F1712" s="5" t="str">
        <f>IF(PhieuBauCu!$B$2&gt;2,IF(LEN($B1712)=0,"",IF(AND($B1712&gt;0,VALUE(SUBSTITUTE($B1712,"3","0"))=$B1712),1,0)),"")</f>
        <v/>
      </c>
      <c r="G1712" s="5" t="str">
        <f>IF(PhieuBauCu!$B$2&gt;3,IF(LEN($B1712)=0,"",IF(AND($B1712&gt;0,VALUE(SUBSTITUTE($B1712,"4","0"))=$B1712),1,0)),"")</f>
        <v/>
      </c>
      <c r="H1712" s="5" t="str">
        <f>IF(PhieuBauCu!$B$2&gt;4,IF(LEN($B1712)=0,"",IF(AND($B1712&gt;0,VALUE(SUBSTITUTE($B1712,"5","0"))=$B1712),1,0)),"")</f>
        <v/>
      </c>
      <c r="I1712" s="5" t="str">
        <f>IF(PhieuBauCu!$B$2&gt;5,IF(LEN($B1712)=0,"",IF(AND($B1712&gt;0,VALUE(SUBSTITUTE($B1712,"6","0"))=$B1712),1,0)),"")</f>
        <v/>
      </c>
      <c r="J1712" s="5" t="str">
        <f>IF(PhieuBauCu!$B$2&gt;6,IF(LEN($B1712)=0,"",IF(AND($B1712&gt;0,VALUE(SUBSTITUTE($B1712,"7","0"))=$B1712),1,0)),"")</f>
        <v/>
      </c>
      <c r="K1712" s="5" t="str">
        <f>IF(PhieuBauCu!$B$2&gt;7,IF(LEN($B1712)=0,"",IF(AND($B1712&gt;0,VALUE(SUBSTITUTE($B1712,"8","0"))=$B1712),1,0)),"")</f>
        <v/>
      </c>
      <c r="L1712" s="5" t="str">
        <f>IF(PhieuBauCu!$B$2&gt;8,IF(LEN($B1712)=0,"",IF(AND($B1712&gt;0,VALUE(SUBSTITUTE($B1712,"9","0"))=$B1712),1,0)),"")</f>
        <v/>
      </c>
      <c r="M1712" s="9">
        <f t="shared" si="53"/>
        <v>0</v>
      </c>
      <c r="N1712" s="36">
        <f>IF(AND(M1712&lt;=PhieuBauCu!$B$13,M1712&gt;=1),1,0)</f>
        <v>0</v>
      </c>
    </row>
    <row r="1713" spans="1:14" ht="28.5" customHeight="1">
      <c r="A1713" s="2">
        <v>1708</v>
      </c>
      <c r="B1713" s="3"/>
      <c r="C1713" s="48" t="str">
        <f t="shared" si="52"/>
        <v/>
      </c>
      <c r="D1713" s="5" t="str">
        <f>IF(PhieuBauCu!$B$2&gt;0,IF(LEN($B1713)=0,"",IF(AND($B1713&gt;0,VALUE(SUBSTITUTE($B1713,"1","0"))=$B1713),1,0)),"")</f>
        <v/>
      </c>
      <c r="E1713" s="5" t="str">
        <f>IF(PhieuBauCu!$B$2&gt;1,IF(LEN($B1713)=0,"",IF(AND($B1713&gt;0,VALUE(SUBSTITUTE($B1713,"2","0"))=$B1713),1,0)),"")</f>
        <v/>
      </c>
      <c r="F1713" s="5" t="str">
        <f>IF(PhieuBauCu!$B$2&gt;2,IF(LEN($B1713)=0,"",IF(AND($B1713&gt;0,VALUE(SUBSTITUTE($B1713,"3","0"))=$B1713),1,0)),"")</f>
        <v/>
      </c>
      <c r="G1713" s="5" t="str">
        <f>IF(PhieuBauCu!$B$2&gt;3,IF(LEN($B1713)=0,"",IF(AND($B1713&gt;0,VALUE(SUBSTITUTE($B1713,"4","0"))=$B1713),1,0)),"")</f>
        <v/>
      </c>
      <c r="H1713" s="5" t="str">
        <f>IF(PhieuBauCu!$B$2&gt;4,IF(LEN($B1713)=0,"",IF(AND($B1713&gt;0,VALUE(SUBSTITUTE($B1713,"5","0"))=$B1713),1,0)),"")</f>
        <v/>
      </c>
      <c r="I1713" s="5" t="str">
        <f>IF(PhieuBauCu!$B$2&gt;5,IF(LEN($B1713)=0,"",IF(AND($B1713&gt;0,VALUE(SUBSTITUTE($B1713,"6","0"))=$B1713),1,0)),"")</f>
        <v/>
      </c>
      <c r="J1713" s="5" t="str">
        <f>IF(PhieuBauCu!$B$2&gt;6,IF(LEN($B1713)=0,"",IF(AND($B1713&gt;0,VALUE(SUBSTITUTE($B1713,"7","0"))=$B1713),1,0)),"")</f>
        <v/>
      </c>
      <c r="K1713" s="5" t="str">
        <f>IF(PhieuBauCu!$B$2&gt;7,IF(LEN($B1713)=0,"",IF(AND($B1713&gt;0,VALUE(SUBSTITUTE($B1713,"8","0"))=$B1713),1,0)),"")</f>
        <v/>
      </c>
      <c r="L1713" s="5" t="str">
        <f>IF(PhieuBauCu!$B$2&gt;8,IF(LEN($B1713)=0,"",IF(AND($B1713&gt;0,VALUE(SUBSTITUTE($B1713,"9","0"))=$B1713),1,0)),"")</f>
        <v/>
      </c>
      <c r="M1713" s="9">
        <f t="shared" si="53"/>
        <v>0</v>
      </c>
      <c r="N1713" s="36">
        <f>IF(AND(M1713&lt;=PhieuBauCu!$B$13,M1713&gt;=1),1,0)</f>
        <v>0</v>
      </c>
    </row>
    <row r="1714" spans="1:14" ht="28.5" customHeight="1">
      <c r="A1714" s="2">
        <v>1709</v>
      </c>
      <c r="B1714" s="3"/>
      <c r="C1714" s="48" t="str">
        <f t="shared" si="52"/>
        <v/>
      </c>
      <c r="D1714" s="5" t="str">
        <f>IF(PhieuBauCu!$B$2&gt;0,IF(LEN($B1714)=0,"",IF(AND($B1714&gt;0,VALUE(SUBSTITUTE($B1714,"1","0"))=$B1714),1,0)),"")</f>
        <v/>
      </c>
      <c r="E1714" s="5" t="str">
        <f>IF(PhieuBauCu!$B$2&gt;1,IF(LEN($B1714)=0,"",IF(AND($B1714&gt;0,VALUE(SUBSTITUTE($B1714,"2","0"))=$B1714),1,0)),"")</f>
        <v/>
      </c>
      <c r="F1714" s="5" t="str">
        <f>IF(PhieuBauCu!$B$2&gt;2,IF(LEN($B1714)=0,"",IF(AND($B1714&gt;0,VALUE(SUBSTITUTE($B1714,"3","0"))=$B1714),1,0)),"")</f>
        <v/>
      </c>
      <c r="G1714" s="5" t="str">
        <f>IF(PhieuBauCu!$B$2&gt;3,IF(LEN($B1714)=0,"",IF(AND($B1714&gt;0,VALUE(SUBSTITUTE($B1714,"4","0"))=$B1714),1,0)),"")</f>
        <v/>
      </c>
      <c r="H1714" s="5" t="str">
        <f>IF(PhieuBauCu!$B$2&gt;4,IF(LEN($B1714)=0,"",IF(AND($B1714&gt;0,VALUE(SUBSTITUTE($B1714,"5","0"))=$B1714),1,0)),"")</f>
        <v/>
      </c>
      <c r="I1714" s="5" t="str">
        <f>IF(PhieuBauCu!$B$2&gt;5,IF(LEN($B1714)=0,"",IF(AND($B1714&gt;0,VALUE(SUBSTITUTE($B1714,"6","0"))=$B1714),1,0)),"")</f>
        <v/>
      </c>
      <c r="J1714" s="5" t="str">
        <f>IF(PhieuBauCu!$B$2&gt;6,IF(LEN($B1714)=0,"",IF(AND($B1714&gt;0,VALUE(SUBSTITUTE($B1714,"7","0"))=$B1714),1,0)),"")</f>
        <v/>
      </c>
      <c r="K1714" s="5" t="str">
        <f>IF(PhieuBauCu!$B$2&gt;7,IF(LEN($B1714)=0,"",IF(AND($B1714&gt;0,VALUE(SUBSTITUTE($B1714,"8","0"))=$B1714),1,0)),"")</f>
        <v/>
      </c>
      <c r="L1714" s="5" t="str">
        <f>IF(PhieuBauCu!$B$2&gt;8,IF(LEN($B1714)=0,"",IF(AND($B1714&gt;0,VALUE(SUBSTITUTE($B1714,"9","0"))=$B1714),1,0)),"")</f>
        <v/>
      </c>
      <c r="M1714" s="9">
        <f t="shared" si="53"/>
        <v>0</v>
      </c>
      <c r="N1714" s="36">
        <f>IF(AND(M1714&lt;=PhieuBauCu!$B$13,M1714&gt;=1),1,0)</f>
        <v>0</v>
      </c>
    </row>
    <row r="1715" spans="1:14" ht="28.5" customHeight="1">
      <c r="A1715" s="2">
        <v>1710</v>
      </c>
      <c r="B1715" s="3"/>
      <c r="C1715" s="48" t="str">
        <f t="shared" si="52"/>
        <v/>
      </c>
      <c r="D1715" s="5" t="str">
        <f>IF(PhieuBauCu!$B$2&gt;0,IF(LEN($B1715)=0,"",IF(AND($B1715&gt;0,VALUE(SUBSTITUTE($B1715,"1","0"))=$B1715),1,0)),"")</f>
        <v/>
      </c>
      <c r="E1715" s="5" t="str">
        <f>IF(PhieuBauCu!$B$2&gt;1,IF(LEN($B1715)=0,"",IF(AND($B1715&gt;0,VALUE(SUBSTITUTE($B1715,"2","0"))=$B1715),1,0)),"")</f>
        <v/>
      </c>
      <c r="F1715" s="5" t="str">
        <f>IF(PhieuBauCu!$B$2&gt;2,IF(LEN($B1715)=0,"",IF(AND($B1715&gt;0,VALUE(SUBSTITUTE($B1715,"3","0"))=$B1715),1,0)),"")</f>
        <v/>
      </c>
      <c r="G1715" s="5" t="str">
        <f>IF(PhieuBauCu!$B$2&gt;3,IF(LEN($B1715)=0,"",IF(AND($B1715&gt;0,VALUE(SUBSTITUTE($B1715,"4","0"))=$B1715),1,0)),"")</f>
        <v/>
      </c>
      <c r="H1715" s="5" t="str">
        <f>IF(PhieuBauCu!$B$2&gt;4,IF(LEN($B1715)=0,"",IF(AND($B1715&gt;0,VALUE(SUBSTITUTE($B1715,"5","0"))=$B1715),1,0)),"")</f>
        <v/>
      </c>
      <c r="I1715" s="5" t="str">
        <f>IF(PhieuBauCu!$B$2&gt;5,IF(LEN($B1715)=0,"",IF(AND($B1715&gt;0,VALUE(SUBSTITUTE($B1715,"6","0"))=$B1715),1,0)),"")</f>
        <v/>
      </c>
      <c r="J1715" s="5" t="str">
        <f>IF(PhieuBauCu!$B$2&gt;6,IF(LEN($B1715)=0,"",IF(AND($B1715&gt;0,VALUE(SUBSTITUTE($B1715,"7","0"))=$B1715),1,0)),"")</f>
        <v/>
      </c>
      <c r="K1715" s="5" t="str">
        <f>IF(PhieuBauCu!$B$2&gt;7,IF(LEN($B1715)=0,"",IF(AND($B1715&gt;0,VALUE(SUBSTITUTE($B1715,"8","0"))=$B1715),1,0)),"")</f>
        <v/>
      </c>
      <c r="L1715" s="5" t="str">
        <f>IF(PhieuBauCu!$B$2&gt;8,IF(LEN($B1715)=0,"",IF(AND($B1715&gt;0,VALUE(SUBSTITUTE($B1715,"9","0"))=$B1715),1,0)),"")</f>
        <v/>
      </c>
      <c r="M1715" s="9">
        <f t="shared" si="53"/>
        <v>0</v>
      </c>
      <c r="N1715" s="36">
        <f>IF(AND(M1715&lt;=PhieuBauCu!$B$13,M1715&gt;=1),1,0)</f>
        <v>0</v>
      </c>
    </row>
    <row r="1716" spans="1:14" ht="28.5" customHeight="1">
      <c r="A1716" s="2">
        <v>1711</v>
      </c>
      <c r="B1716" s="3"/>
      <c r="C1716" s="48" t="str">
        <f t="shared" si="52"/>
        <v/>
      </c>
      <c r="D1716" s="5" t="str">
        <f>IF(PhieuBauCu!$B$2&gt;0,IF(LEN($B1716)=0,"",IF(AND($B1716&gt;0,VALUE(SUBSTITUTE($B1716,"1","0"))=$B1716),1,0)),"")</f>
        <v/>
      </c>
      <c r="E1716" s="5" t="str">
        <f>IF(PhieuBauCu!$B$2&gt;1,IF(LEN($B1716)=0,"",IF(AND($B1716&gt;0,VALUE(SUBSTITUTE($B1716,"2","0"))=$B1716),1,0)),"")</f>
        <v/>
      </c>
      <c r="F1716" s="5" t="str">
        <f>IF(PhieuBauCu!$B$2&gt;2,IF(LEN($B1716)=0,"",IF(AND($B1716&gt;0,VALUE(SUBSTITUTE($B1716,"3","0"))=$B1716),1,0)),"")</f>
        <v/>
      </c>
      <c r="G1716" s="5" t="str">
        <f>IF(PhieuBauCu!$B$2&gt;3,IF(LEN($B1716)=0,"",IF(AND($B1716&gt;0,VALUE(SUBSTITUTE($B1716,"4","0"))=$B1716),1,0)),"")</f>
        <v/>
      </c>
      <c r="H1716" s="5" t="str">
        <f>IF(PhieuBauCu!$B$2&gt;4,IF(LEN($B1716)=0,"",IF(AND($B1716&gt;0,VALUE(SUBSTITUTE($B1716,"5","0"))=$B1716),1,0)),"")</f>
        <v/>
      </c>
      <c r="I1716" s="5" t="str">
        <f>IF(PhieuBauCu!$B$2&gt;5,IF(LEN($B1716)=0,"",IF(AND($B1716&gt;0,VALUE(SUBSTITUTE($B1716,"6","0"))=$B1716),1,0)),"")</f>
        <v/>
      </c>
      <c r="J1716" s="5" t="str">
        <f>IF(PhieuBauCu!$B$2&gt;6,IF(LEN($B1716)=0,"",IF(AND($B1716&gt;0,VALUE(SUBSTITUTE($B1716,"7","0"))=$B1716),1,0)),"")</f>
        <v/>
      </c>
      <c r="K1716" s="5" t="str">
        <f>IF(PhieuBauCu!$B$2&gt;7,IF(LEN($B1716)=0,"",IF(AND($B1716&gt;0,VALUE(SUBSTITUTE($B1716,"8","0"))=$B1716),1,0)),"")</f>
        <v/>
      </c>
      <c r="L1716" s="5" t="str">
        <f>IF(PhieuBauCu!$B$2&gt;8,IF(LEN($B1716)=0,"",IF(AND($B1716&gt;0,VALUE(SUBSTITUTE($B1716,"9","0"))=$B1716),1,0)),"")</f>
        <v/>
      </c>
      <c r="M1716" s="9">
        <f t="shared" si="53"/>
        <v>0</v>
      </c>
      <c r="N1716" s="36">
        <f>IF(AND(M1716&lt;=PhieuBauCu!$B$13,M1716&gt;=1),1,0)</f>
        <v>0</v>
      </c>
    </row>
    <row r="1717" spans="1:14" ht="28.5" customHeight="1">
      <c r="A1717" s="2">
        <v>1712</v>
      </c>
      <c r="B1717" s="3"/>
      <c r="C1717" s="48" t="str">
        <f t="shared" si="52"/>
        <v/>
      </c>
      <c r="D1717" s="5" t="str">
        <f>IF(PhieuBauCu!$B$2&gt;0,IF(LEN($B1717)=0,"",IF(AND($B1717&gt;0,VALUE(SUBSTITUTE($B1717,"1","0"))=$B1717),1,0)),"")</f>
        <v/>
      </c>
      <c r="E1717" s="5" t="str">
        <f>IF(PhieuBauCu!$B$2&gt;1,IF(LEN($B1717)=0,"",IF(AND($B1717&gt;0,VALUE(SUBSTITUTE($B1717,"2","0"))=$B1717),1,0)),"")</f>
        <v/>
      </c>
      <c r="F1717" s="5" t="str">
        <f>IF(PhieuBauCu!$B$2&gt;2,IF(LEN($B1717)=0,"",IF(AND($B1717&gt;0,VALUE(SUBSTITUTE($B1717,"3","0"))=$B1717),1,0)),"")</f>
        <v/>
      </c>
      <c r="G1717" s="5" t="str">
        <f>IF(PhieuBauCu!$B$2&gt;3,IF(LEN($B1717)=0,"",IF(AND($B1717&gt;0,VALUE(SUBSTITUTE($B1717,"4","0"))=$B1717),1,0)),"")</f>
        <v/>
      </c>
      <c r="H1717" s="5" t="str">
        <f>IF(PhieuBauCu!$B$2&gt;4,IF(LEN($B1717)=0,"",IF(AND($B1717&gt;0,VALUE(SUBSTITUTE($B1717,"5","0"))=$B1717),1,0)),"")</f>
        <v/>
      </c>
      <c r="I1717" s="5" t="str">
        <f>IF(PhieuBauCu!$B$2&gt;5,IF(LEN($B1717)=0,"",IF(AND($B1717&gt;0,VALUE(SUBSTITUTE($B1717,"6","0"))=$B1717),1,0)),"")</f>
        <v/>
      </c>
      <c r="J1717" s="5" t="str">
        <f>IF(PhieuBauCu!$B$2&gt;6,IF(LEN($B1717)=0,"",IF(AND($B1717&gt;0,VALUE(SUBSTITUTE($B1717,"7","0"))=$B1717),1,0)),"")</f>
        <v/>
      </c>
      <c r="K1717" s="5" t="str">
        <f>IF(PhieuBauCu!$B$2&gt;7,IF(LEN($B1717)=0,"",IF(AND($B1717&gt;0,VALUE(SUBSTITUTE($B1717,"8","0"))=$B1717),1,0)),"")</f>
        <v/>
      </c>
      <c r="L1717" s="5" t="str">
        <f>IF(PhieuBauCu!$B$2&gt;8,IF(LEN($B1717)=0,"",IF(AND($B1717&gt;0,VALUE(SUBSTITUTE($B1717,"9","0"))=$B1717),1,0)),"")</f>
        <v/>
      </c>
      <c r="M1717" s="9">
        <f t="shared" si="53"/>
        <v>0</v>
      </c>
      <c r="N1717" s="36">
        <f>IF(AND(M1717&lt;=PhieuBauCu!$B$13,M1717&gt;=1),1,0)</f>
        <v>0</v>
      </c>
    </row>
    <row r="1718" spans="1:14" ht="28.5" customHeight="1">
      <c r="A1718" s="2">
        <v>1713</v>
      </c>
      <c r="B1718" s="3"/>
      <c r="C1718" s="48" t="str">
        <f t="shared" si="52"/>
        <v/>
      </c>
      <c r="D1718" s="5" t="str">
        <f>IF(PhieuBauCu!$B$2&gt;0,IF(LEN($B1718)=0,"",IF(AND($B1718&gt;0,VALUE(SUBSTITUTE($B1718,"1","0"))=$B1718),1,0)),"")</f>
        <v/>
      </c>
      <c r="E1718" s="5" t="str">
        <f>IF(PhieuBauCu!$B$2&gt;1,IF(LEN($B1718)=0,"",IF(AND($B1718&gt;0,VALUE(SUBSTITUTE($B1718,"2","0"))=$B1718),1,0)),"")</f>
        <v/>
      </c>
      <c r="F1718" s="5" t="str">
        <f>IF(PhieuBauCu!$B$2&gt;2,IF(LEN($B1718)=0,"",IF(AND($B1718&gt;0,VALUE(SUBSTITUTE($B1718,"3","0"))=$B1718),1,0)),"")</f>
        <v/>
      </c>
      <c r="G1718" s="5" t="str">
        <f>IF(PhieuBauCu!$B$2&gt;3,IF(LEN($B1718)=0,"",IF(AND($B1718&gt;0,VALUE(SUBSTITUTE($B1718,"4","0"))=$B1718),1,0)),"")</f>
        <v/>
      </c>
      <c r="H1718" s="5" t="str">
        <f>IF(PhieuBauCu!$B$2&gt;4,IF(LEN($B1718)=0,"",IF(AND($B1718&gt;0,VALUE(SUBSTITUTE($B1718,"5","0"))=$B1718),1,0)),"")</f>
        <v/>
      </c>
      <c r="I1718" s="5" t="str">
        <f>IF(PhieuBauCu!$B$2&gt;5,IF(LEN($B1718)=0,"",IF(AND($B1718&gt;0,VALUE(SUBSTITUTE($B1718,"6","0"))=$B1718),1,0)),"")</f>
        <v/>
      </c>
      <c r="J1718" s="5" t="str">
        <f>IF(PhieuBauCu!$B$2&gt;6,IF(LEN($B1718)=0,"",IF(AND($B1718&gt;0,VALUE(SUBSTITUTE($B1718,"7","0"))=$B1718),1,0)),"")</f>
        <v/>
      </c>
      <c r="K1718" s="5" t="str">
        <f>IF(PhieuBauCu!$B$2&gt;7,IF(LEN($B1718)=0,"",IF(AND($B1718&gt;0,VALUE(SUBSTITUTE($B1718,"8","0"))=$B1718),1,0)),"")</f>
        <v/>
      </c>
      <c r="L1718" s="5" t="str">
        <f>IF(PhieuBauCu!$B$2&gt;8,IF(LEN($B1718)=0,"",IF(AND($B1718&gt;0,VALUE(SUBSTITUTE($B1718,"9","0"))=$B1718),1,0)),"")</f>
        <v/>
      </c>
      <c r="M1718" s="9">
        <f t="shared" si="53"/>
        <v>0</v>
      </c>
      <c r="N1718" s="36">
        <f>IF(AND(M1718&lt;=PhieuBauCu!$B$13,M1718&gt;=1),1,0)</f>
        <v>0</v>
      </c>
    </row>
    <row r="1719" spans="1:14" ht="28.5" customHeight="1">
      <c r="A1719" s="2">
        <v>1714</v>
      </c>
      <c r="B1719" s="3"/>
      <c r="C1719" s="48" t="str">
        <f t="shared" si="52"/>
        <v/>
      </c>
      <c r="D1719" s="5" t="str">
        <f>IF(PhieuBauCu!$B$2&gt;0,IF(LEN($B1719)=0,"",IF(AND($B1719&gt;0,VALUE(SUBSTITUTE($B1719,"1","0"))=$B1719),1,0)),"")</f>
        <v/>
      </c>
      <c r="E1719" s="5" t="str">
        <f>IF(PhieuBauCu!$B$2&gt;1,IF(LEN($B1719)=0,"",IF(AND($B1719&gt;0,VALUE(SUBSTITUTE($B1719,"2","0"))=$B1719),1,0)),"")</f>
        <v/>
      </c>
      <c r="F1719" s="5" t="str">
        <f>IF(PhieuBauCu!$B$2&gt;2,IF(LEN($B1719)=0,"",IF(AND($B1719&gt;0,VALUE(SUBSTITUTE($B1719,"3","0"))=$B1719),1,0)),"")</f>
        <v/>
      </c>
      <c r="G1719" s="5" t="str">
        <f>IF(PhieuBauCu!$B$2&gt;3,IF(LEN($B1719)=0,"",IF(AND($B1719&gt;0,VALUE(SUBSTITUTE($B1719,"4","0"))=$B1719),1,0)),"")</f>
        <v/>
      </c>
      <c r="H1719" s="5" t="str">
        <f>IF(PhieuBauCu!$B$2&gt;4,IF(LEN($B1719)=0,"",IF(AND($B1719&gt;0,VALUE(SUBSTITUTE($B1719,"5","0"))=$B1719),1,0)),"")</f>
        <v/>
      </c>
      <c r="I1719" s="5" t="str">
        <f>IF(PhieuBauCu!$B$2&gt;5,IF(LEN($B1719)=0,"",IF(AND($B1719&gt;0,VALUE(SUBSTITUTE($B1719,"6","0"))=$B1719),1,0)),"")</f>
        <v/>
      </c>
      <c r="J1719" s="5" t="str">
        <f>IF(PhieuBauCu!$B$2&gt;6,IF(LEN($B1719)=0,"",IF(AND($B1719&gt;0,VALUE(SUBSTITUTE($B1719,"7","0"))=$B1719),1,0)),"")</f>
        <v/>
      </c>
      <c r="K1719" s="5" t="str">
        <f>IF(PhieuBauCu!$B$2&gt;7,IF(LEN($B1719)=0,"",IF(AND($B1719&gt;0,VALUE(SUBSTITUTE($B1719,"8","0"))=$B1719),1,0)),"")</f>
        <v/>
      </c>
      <c r="L1719" s="5" t="str">
        <f>IF(PhieuBauCu!$B$2&gt;8,IF(LEN($B1719)=0,"",IF(AND($B1719&gt;0,VALUE(SUBSTITUTE($B1719,"9","0"))=$B1719),1,0)),"")</f>
        <v/>
      </c>
      <c r="M1719" s="9">
        <f t="shared" si="53"/>
        <v>0</v>
      </c>
      <c r="N1719" s="36">
        <f>IF(AND(M1719&lt;=PhieuBauCu!$B$13,M1719&gt;=1),1,0)</f>
        <v>0</v>
      </c>
    </row>
    <row r="1720" spans="1:14" ht="28.5" customHeight="1">
      <c r="A1720" s="2">
        <v>1715</v>
      </c>
      <c r="B1720" s="3"/>
      <c r="C1720" s="48" t="str">
        <f t="shared" si="52"/>
        <v/>
      </c>
      <c r="D1720" s="5" t="str">
        <f>IF(PhieuBauCu!$B$2&gt;0,IF(LEN($B1720)=0,"",IF(AND($B1720&gt;0,VALUE(SUBSTITUTE($B1720,"1","0"))=$B1720),1,0)),"")</f>
        <v/>
      </c>
      <c r="E1720" s="5" t="str">
        <f>IF(PhieuBauCu!$B$2&gt;1,IF(LEN($B1720)=0,"",IF(AND($B1720&gt;0,VALUE(SUBSTITUTE($B1720,"2","0"))=$B1720),1,0)),"")</f>
        <v/>
      </c>
      <c r="F1720" s="5" t="str">
        <f>IF(PhieuBauCu!$B$2&gt;2,IF(LEN($B1720)=0,"",IF(AND($B1720&gt;0,VALUE(SUBSTITUTE($B1720,"3","0"))=$B1720),1,0)),"")</f>
        <v/>
      </c>
      <c r="G1720" s="5" t="str">
        <f>IF(PhieuBauCu!$B$2&gt;3,IF(LEN($B1720)=0,"",IF(AND($B1720&gt;0,VALUE(SUBSTITUTE($B1720,"4","0"))=$B1720),1,0)),"")</f>
        <v/>
      </c>
      <c r="H1720" s="5" t="str">
        <f>IF(PhieuBauCu!$B$2&gt;4,IF(LEN($B1720)=0,"",IF(AND($B1720&gt;0,VALUE(SUBSTITUTE($B1720,"5","0"))=$B1720),1,0)),"")</f>
        <v/>
      </c>
      <c r="I1720" s="5" t="str">
        <f>IF(PhieuBauCu!$B$2&gt;5,IF(LEN($B1720)=0,"",IF(AND($B1720&gt;0,VALUE(SUBSTITUTE($B1720,"6","0"))=$B1720),1,0)),"")</f>
        <v/>
      </c>
      <c r="J1720" s="5" t="str">
        <f>IF(PhieuBauCu!$B$2&gt;6,IF(LEN($B1720)=0,"",IF(AND($B1720&gt;0,VALUE(SUBSTITUTE($B1720,"7","0"))=$B1720),1,0)),"")</f>
        <v/>
      </c>
      <c r="K1720" s="5" t="str">
        <f>IF(PhieuBauCu!$B$2&gt;7,IF(LEN($B1720)=0,"",IF(AND($B1720&gt;0,VALUE(SUBSTITUTE($B1720,"8","0"))=$B1720),1,0)),"")</f>
        <v/>
      </c>
      <c r="L1720" s="5" t="str">
        <f>IF(PhieuBauCu!$B$2&gt;8,IF(LEN($B1720)=0,"",IF(AND($B1720&gt;0,VALUE(SUBSTITUTE($B1720,"9","0"))=$B1720),1,0)),"")</f>
        <v/>
      </c>
      <c r="M1720" s="9">
        <f t="shared" si="53"/>
        <v>0</v>
      </c>
      <c r="N1720" s="36">
        <f>IF(AND(M1720&lt;=PhieuBauCu!$B$13,M1720&gt;=1),1,0)</f>
        <v>0</v>
      </c>
    </row>
    <row r="1721" spans="1:14" ht="28.5" customHeight="1">
      <c r="A1721" s="2">
        <v>1716</v>
      </c>
      <c r="B1721" s="3"/>
      <c r="C1721" s="48" t="str">
        <f t="shared" si="52"/>
        <v/>
      </c>
      <c r="D1721" s="5" t="str">
        <f>IF(PhieuBauCu!$B$2&gt;0,IF(LEN($B1721)=0,"",IF(AND($B1721&gt;0,VALUE(SUBSTITUTE($B1721,"1","0"))=$B1721),1,0)),"")</f>
        <v/>
      </c>
      <c r="E1721" s="5" t="str">
        <f>IF(PhieuBauCu!$B$2&gt;1,IF(LEN($B1721)=0,"",IF(AND($B1721&gt;0,VALUE(SUBSTITUTE($B1721,"2","0"))=$B1721),1,0)),"")</f>
        <v/>
      </c>
      <c r="F1721" s="5" t="str">
        <f>IF(PhieuBauCu!$B$2&gt;2,IF(LEN($B1721)=0,"",IF(AND($B1721&gt;0,VALUE(SUBSTITUTE($B1721,"3","0"))=$B1721),1,0)),"")</f>
        <v/>
      </c>
      <c r="G1721" s="5" t="str">
        <f>IF(PhieuBauCu!$B$2&gt;3,IF(LEN($B1721)=0,"",IF(AND($B1721&gt;0,VALUE(SUBSTITUTE($B1721,"4","0"))=$B1721),1,0)),"")</f>
        <v/>
      </c>
      <c r="H1721" s="5" t="str">
        <f>IF(PhieuBauCu!$B$2&gt;4,IF(LEN($B1721)=0,"",IF(AND($B1721&gt;0,VALUE(SUBSTITUTE($B1721,"5","0"))=$B1721),1,0)),"")</f>
        <v/>
      </c>
      <c r="I1721" s="5" t="str">
        <f>IF(PhieuBauCu!$B$2&gt;5,IF(LEN($B1721)=0,"",IF(AND($B1721&gt;0,VALUE(SUBSTITUTE($B1721,"6","0"))=$B1721),1,0)),"")</f>
        <v/>
      </c>
      <c r="J1721" s="5" t="str">
        <f>IF(PhieuBauCu!$B$2&gt;6,IF(LEN($B1721)=0,"",IF(AND($B1721&gt;0,VALUE(SUBSTITUTE($B1721,"7","0"))=$B1721),1,0)),"")</f>
        <v/>
      </c>
      <c r="K1721" s="5" t="str">
        <f>IF(PhieuBauCu!$B$2&gt;7,IF(LEN($B1721)=0,"",IF(AND($B1721&gt;0,VALUE(SUBSTITUTE($B1721,"8","0"))=$B1721),1,0)),"")</f>
        <v/>
      </c>
      <c r="L1721" s="5" t="str">
        <f>IF(PhieuBauCu!$B$2&gt;8,IF(LEN($B1721)=0,"",IF(AND($B1721&gt;0,VALUE(SUBSTITUTE($B1721,"9","0"))=$B1721),1,0)),"")</f>
        <v/>
      </c>
      <c r="M1721" s="9">
        <f t="shared" si="53"/>
        <v>0</v>
      </c>
      <c r="N1721" s="36">
        <f>IF(AND(M1721&lt;=PhieuBauCu!$B$13,M1721&gt;=1),1,0)</f>
        <v>0</v>
      </c>
    </row>
    <row r="1722" spans="1:14" ht="28.5" customHeight="1">
      <c r="A1722" s="2">
        <v>1717</v>
      </c>
      <c r="B1722" s="3"/>
      <c r="C1722" s="48" t="str">
        <f t="shared" si="52"/>
        <v/>
      </c>
      <c r="D1722" s="5" t="str">
        <f>IF(PhieuBauCu!$B$2&gt;0,IF(LEN($B1722)=0,"",IF(AND($B1722&gt;0,VALUE(SUBSTITUTE($B1722,"1","0"))=$B1722),1,0)),"")</f>
        <v/>
      </c>
      <c r="E1722" s="5" t="str">
        <f>IF(PhieuBauCu!$B$2&gt;1,IF(LEN($B1722)=0,"",IF(AND($B1722&gt;0,VALUE(SUBSTITUTE($B1722,"2","0"))=$B1722),1,0)),"")</f>
        <v/>
      </c>
      <c r="F1722" s="5" t="str">
        <f>IF(PhieuBauCu!$B$2&gt;2,IF(LEN($B1722)=0,"",IF(AND($B1722&gt;0,VALUE(SUBSTITUTE($B1722,"3","0"))=$B1722),1,0)),"")</f>
        <v/>
      </c>
      <c r="G1722" s="5" t="str">
        <f>IF(PhieuBauCu!$B$2&gt;3,IF(LEN($B1722)=0,"",IF(AND($B1722&gt;0,VALUE(SUBSTITUTE($B1722,"4","0"))=$B1722),1,0)),"")</f>
        <v/>
      </c>
      <c r="H1722" s="5" t="str">
        <f>IF(PhieuBauCu!$B$2&gt;4,IF(LEN($B1722)=0,"",IF(AND($B1722&gt;0,VALUE(SUBSTITUTE($B1722,"5","0"))=$B1722),1,0)),"")</f>
        <v/>
      </c>
      <c r="I1722" s="5" t="str">
        <f>IF(PhieuBauCu!$B$2&gt;5,IF(LEN($B1722)=0,"",IF(AND($B1722&gt;0,VALUE(SUBSTITUTE($B1722,"6","0"))=$B1722),1,0)),"")</f>
        <v/>
      </c>
      <c r="J1722" s="5" t="str">
        <f>IF(PhieuBauCu!$B$2&gt;6,IF(LEN($B1722)=0,"",IF(AND($B1722&gt;0,VALUE(SUBSTITUTE($B1722,"7","0"))=$B1722),1,0)),"")</f>
        <v/>
      </c>
      <c r="K1722" s="5" t="str">
        <f>IF(PhieuBauCu!$B$2&gt;7,IF(LEN($B1722)=0,"",IF(AND($B1722&gt;0,VALUE(SUBSTITUTE($B1722,"8","0"))=$B1722),1,0)),"")</f>
        <v/>
      </c>
      <c r="L1722" s="5" t="str">
        <f>IF(PhieuBauCu!$B$2&gt;8,IF(LEN($B1722)=0,"",IF(AND($B1722&gt;0,VALUE(SUBSTITUTE($B1722,"9","0"))=$B1722),1,0)),"")</f>
        <v/>
      </c>
      <c r="M1722" s="9">
        <f t="shared" si="53"/>
        <v>0</v>
      </c>
      <c r="N1722" s="36">
        <f>IF(AND(M1722&lt;=PhieuBauCu!$B$13,M1722&gt;=1),1,0)</f>
        <v>0</v>
      </c>
    </row>
    <row r="1723" spans="1:14" ht="28.5" customHeight="1">
      <c r="A1723" s="2">
        <v>1718</v>
      </c>
      <c r="B1723" s="3"/>
      <c r="C1723" s="48" t="str">
        <f t="shared" si="52"/>
        <v/>
      </c>
      <c r="D1723" s="5" t="str">
        <f>IF(PhieuBauCu!$B$2&gt;0,IF(LEN($B1723)=0,"",IF(AND($B1723&gt;0,VALUE(SUBSTITUTE($B1723,"1","0"))=$B1723),1,0)),"")</f>
        <v/>
      </c>
      <c r="E1723" s="5" t="str">
        <f>IF(PhieuBauCu!$B$2&gt;1,IF(LEN($B1723)=0,"",IF(AND($B1723&gt;0,VALUE(SUBSTITUTE($B1723,"2","0"))=$B1723),1,0)),"")</f>
        <v/>
      </c>
      <c r="F1723" s="5" t="str">
        <f>IF(PhieuBauCu!$B$2&gt;2,IF(LEN($B1723)=0,"",IF(AND($B1723&gt;0,VALUE(SUBSTITUTE($B1723,"3","0"))=$B1723),1,0)),"")</f>
        <v/>
      </c>
      <c r="G1723" s="5" t="str">
        <f>IF(PhieuBauCu!$B$2&gt;3,IF(LEN($B1723)=0,"",IF(AND($B1723&gt;0,VALUE(SUBSTITUTE($B1723,"4","0"))=$B1723),1,0)),"")</f>
        <v/>
      </c>
      <c r="H1723" s="5" t="str">
        <f>IF(PhieuBauCu!$B$2&gt;4,IF(LEN($B1723)=0,"",IF(AND($B1723&gt;0,VALUE(SUBSTITUTE($B1723,"5","0"))=$B1723),1,0)),"")</f>
        <v/>
      </c>
      <c r="I1723" s="5" t="str">
        <f>IF(PhieuBauCu!$B$2&gt;5,IF(LEN($B1723)=0,"",IF(AND($B1723&gt;0,VALUE(SUBSTITUTE($B1723,"6","0"))=$B1723),1,0)),"")</f>
        <v/>
      </c>
      <c r="J1723" s="5" t="str">
        <f>IF(PhieuBauCu!$B$2&gt;6,IF(LEN($B1723)=0,"",IF(AND($B1723&gt;0,VALUE(SUBSTITUTE($B1723,"7","0"))=$B1723),1,0)),"")</f>
        <v/>
      </c>
      <c r="K1723" s="5" t="str">
        <f>IF(PhieuBauCu!$B$2&gt;7,IF(LEN($B1723)=0,"",IF(AND($B1723&gt;0,VALUE(SUBSTITUTE($B1723,"8","0"))=$B1723),1,0)),"")</f>
        <v/>
      </c>
      <c r="L1723" s="5" t="str">
        <f>IF(PhieuBauCu!$B$2&gt;8,IF(LEN($B1723)=0,"",IF(AND($B1723&gt;0,VALUE(SUBSTITUTE($B1723,"9","0"))=$B1723),1,0)),"")</f>
        <v/>
      </c>
      <c r="M1723" s="9">
        <f t="shared" si="53"/>
        <v>0</v>
      </c>
      <c r="N1723" s="36">
        <f>IF(AND(M1723&lt;=PhieuBauCu!$B$13,M1723&gt;=1),1,0)</f>
        <v>0</v>
      </c>
    </row>
    <row r="1724" spans="1:14" ht="28.5" customHeight="1">
      <c r="A1724" s="2">
        <v>1719</v>
      </c>
      <c r="B1724" s="3"/>
      <c r="C1724" s="48" t="str">
        <f t="shared" si="52"/>
        <v/>
      </c>
      <c r="D1724" s="5" t="str">
        <f>IF(PhieuBauCu!$B$2&gt;0,IF(LEN($B1724)=0,"",IF(AND($B1724&gt;0,VALUE(SUBSTITUTE($B1724,"1","0"))=$B1724),1,0)),"")</f>
        <v/>
      </c>
      <c r="E1724" s="5" t="str">
        <f>IF(PhieuBauCu!$B$2&gt;1,IF(LEN($B1724)=0,"",IF(AND($B1724&gt;0,VALUE(SUBSTITUTE($B1724,"2","0"))=$B1724),1,0)),"")</f>
        <v/>
      </c>
      <c r="F1724" s="5" t="str">
        <f>IF(PhieuBauCu!$B$2&gt;2,IF(LEN($B1724)=0,"",IF(AND($B1724&gt;0,VALUE(SUBSTITUTE($B1724,"3","0"))=$B1724),1,0)),"")</f>
        <v/>
      </c>
      <c r="G1724" s="5" t="str">
        <f>IF(PhieuBauCu!$B$2&gt;3,IF(LEN($B1724)=0,"",IF(AND($B1724&gt;0,VALUE(SUBSTITUTE($B1724,"4","0"))=$B1724),1,0)),"")</f>
        <v/>
      </c>
      <c r="H1724" s="5" t="str">
        <f>IF(PhieuBauCu!$B$2&gt;4,IF(LEN($B1724)=0,"",IF(AND($B1724&gt;0,VALUE(SUBSTITUTE($B1724,"5","0"))=$B1724),1,0)),"")</f>
        <v/>
      </c>
      <c r="I1724" s="5" t="str">
        <f>IF(PhieuBauCu!$B$2&gt;5,IF(LEN($B1724)=0,"",IF(AND($B1724&gt;0,VALUE(SUBSTITUTE($B1724,"6","0"))=$B1724),1,0)),"")</f>
        <v/>
      </c>
      <c r="J1724" s="5" t="str">
        <f>IF(PhieuBauCu!$B$2&gt;6,IF(LEN($B1724)=0,"",IF(AND($B1724&gt;0,VALUE(SUBSTITUTE($B1724,"7","0"))=$B1724),1,0)),"")</f>
        <v/>
      </c>
      <c r="K1724" s="5" t="str">
        <f>IF(PhieuBauCu!$B$2&gt;7,IF(LEN($B1724)=0,"",IF(AND($B1724&gt;0,VALUE(SUBSTITUTE($B1724,"8","0"))=$B1724),1,0)),"")</f>
        <v/>
      </c>
      <c r="L1724" s="5" t="str">
        <f>IF(PhieuBauCu!$B$2&gt;8,IF(LEN($B1724)=0,"",IF(AND($B1724&gt;0,VALUE(SUBSTITUTE($B1724,"9","0"))=$B1724),1,0)),"")</f>
        <v/>
      </c>
      <c r="M1724" s="9">
        <f t="shared" si="53"/>
        <v>0</v>
      </c>
      <c r="N1724" s="36">
        <f>IF(AND(M1724&lt;=PhieuBauCu!$B$13,M1724&gt;=1),1,0)</f>
        <v>0</v>
      </c>
    </row>
    <row r="1725" spans="1:14" ht="28.5" customHeight="1">
      <c r="A1725" s="2">
        <v>1720</v>
      </c>
      <c r="B1725" s="3"/>
      <c r="C1725" s="48" t="str">
        <f t="shared" si="52"/>
        <v/>
      </c>
      <c r="D1725" s="5" t="str">
        <f>IF(PhieuBauCu!$B$2&gt;0,IF(LEN($B1725)=0,"",IF(AND($B1725&gt;0,VALUE(SUBSTITUTE($B1725,"1","0"))=$B1725),1,0)),"")</f>
        <v/>
      </c>
      <c r="E1725" s="5" t="str">
        <f>IF(PhieuBauCu!$B$2&gt;1,IF(LEN($B1725)=0,"",IF(AND($B1725&gt;0,VALUE(SUBSTITUTE($B1725,"2","0"))=$B1725),1,0)),"")</f>
        <v/>
      </c>
      <c r="F1725" s="5" t="str">
        <f>IF(PhieuBauCu!$B$2&gt;2,IF(LEN($B1725)=0,"",IF(AND($B1725&gt;0,VALUE(SUBSTITUTE($B1725,"3","0"))=$B1725),1,0)),"")</f>
        <v/>
      </c>
      <c r="G1725" s="5" t="str">
        <f>IF(PhieuBauCu!$B$2&gt;3,IF(LEN($B1725)=0,"",IF(AND($B1725&gt;0,VALUE(SUBSTITUTE($B1725,"4","0"))=$B1725),1,0)),"")</f>
        <v/>
      </c>
      <c r="H1725" s="5" t="str">
        <f>IF(PhieuBauCu!$B$2&gt;4,IF(LEN($B1725)=0,"",IF(AND($B1725&gt;0,VALUE(SUBSTITUTE($B1725,"5","0"))=$B1725),1,0)),"")</f>
        <v/>
      </c>
      <c r="I1725" s="5" t="str">
        <f>IF(PhieuBauCu!$B$2&gt;5,IF(LEN($B1725)=0,"",IF(AND($B1725&gt;0,VALUE(SUBSTITUTE($B1725,"6","0"))=$B1725),1,0)),"")</f>
        <v/>
      </c>
      <c r="J1725" s="5" t="str">
        <f>IF(PhieuBauCu!$B$2&gt;6,IF(LEN($B1725)=0,"",IF(AND($B1725&gt;0,VALUE(SUBSTITUTE($B1725,"7","0"))=$B1725),1,0)),"")</f>
        <v/>
      </c>
      <c r="K1725" s="5" t="str">
        <f>IF(PhieuBauCu!$B$2&gt;7,IF(LEN($B1725)=0,"",IF(AND($B1725&gt;0,VALUE(SUBSTITUTE($B1725,"8","0"))=$B1725),1,0)),"")</f>
        <v/>
      </c>
      <c r="L1725" s="5" t="str">
        <f>IF(PhieuBauCu!$B$2&gt;8,IF(LEN($B1725)=0,"",IF(AND($B1725&gt;0,VALUE(SUBSTITUTE($B1725,"9","0"))=$B1725),1,0)),"")</f>
        <v/>
      </c>
      <c r="M1725" s="9">
        <f t="shared" si="53"/>
        <v>0</v>
      </c>
      <c r="N1725" s="36">
        <f>IF(AND(M1725&lt;=PhieuBauCu!$B$13,M1725&gt;=1),1,0)</f>
        <v>0</v>
      </c>
    </row>
    <row r="1726" spans="1:14" ht="28.5" customHeight="1">
      <c r="A1726" s="2">
        <v>1721</v>
      </c>
      <c r="B1726" s="3"/>
      <c r="C1726" s="48" t="str">
        <f t="shared" si="52"/>
        <v/>
      </c>
      <c r="D1726" s="5" t="str">
        <f>IF(PhieuBauCu!$B$2&gt;0,IF(LEN($B1726)=0,"",IF(AND($B1726&gt;0,VALUE(SUBSTITUTE($B1726,"1","0"))=$B1726),1,0)),"")</f>
        <v/>
      </c>
      <c r="E1726" s="5" t="str">
        <f>IF(PhieuBauCu!$B$2&gt;1,IF(LEN($B1726)=0,"",IF(AND($B1726&gt;0,VALUE(SUBSTITUTE($B1726,"2","0"))=$B1726),1,0)),"")</f>
        <v/>
      </c>
      <c r="F1726" s="5" t="str">
        <f>IF(PhieuBauCu!$B$2&gt;2,IF(LEN($B1726)=0,"",IF(AND($B1726&gt;0,VALUE(SUBSTITUTE($B1726,"3","0"))=$B1726),1,0)),"")</f>
        <v/>
      </c>
      <c r="G1726" s="5" t="str">
        <f>IF(PhieuBauCu!$B$2&gt;3,IF(LEN($B1726)=0,"",IF(AND($B1726&gt;0,VALUE(SUBSTITUTE($B1726,"4","0"))=$B1726),1,0)),"")</f>
        <v/>
      </c>
      <c r="H1726" s="5" t="str">
        <f>IF(PhieuBauCu!$B$2&gt;4,IF(LEN($B1726)=0,"",IF(AND($B1726&gt;0,VALUE(SUBSTITUTE($B1726,"5","0"))=$B1726),1,0)),"")</f>
        <v/>
      </c>
      <c r="I1726" s="5" t="str">
        <f>IF(PhieuBauCu!$B$2&gt;5,IF(LEN($B1726)=0,"",IF(AND($B1726&gt;0,VALUE(SUBSTITUTE($B1726,"6","0"))=$B1726),1,0)),"")</f>
        <v/>
      </c>
      <c r="J1726" s="5" t="str">
        <f>IF(PhieuBauCu!$B$2&gt;6,IF(LEN($B1726)=0,"",IF(AND($B1726&gt;0,VALUE(SUBSTITUTE($B1726,"7","0"))=$B1726),1,0)),"")</f>
        <v/>
      </c>
      <c r="K1726" s="5" t="str">
        <f>IF(PhieuBauCu!$B$2&gt;7,IF(LEN($B1726)=0,"",IF(AND($B1726&gt;0,VALUE(SUBSTITUTE($B1726,"8","0"))=$B1726),1,0)),"")</f>
        <v/>
      </c>
      <c r="L1726" s="5" t="str">
        <f>IF(PhieuBauCu!$B$2&gt;8,IF(LEN($B1726)=0,"",IF(AND($B1726&gt;0,VALUE(SUBSTITUTE($B1726,"9","0"))=$B1726),1,0)),"")</f>
        <v/>
      </c>
      <c r="M1726" s="9">
        <f t="shared" si="53"/>
        <v>0</v>
      </c>
      <c r="N1726" s="36">
        <f>IF(AND(M1726&lt;=PhieuBauCu!$B$13,M1726&gt;=1),1,0)</f>
        <v>0</v>
      </c>
    </row>
    <row r="1727" spans="1:14" ht="28.5" customHeight="1">
      <c r="A1727" s="2">
        <v>1722</v>
      </c>
      <c r="B1727" s="3"/>
      <c r="C1727" s="48" t="str">
        <f t="shared" si="52"/>
        <v/>
      </c>
      <c r="D1727" s="5" t="str">
        <f>IF(PhieuBauCu!$B$2&gt;0,IF(LEN($B1727)=0,"",IF(AND($B1727&gt;0,VALUE(SUBSTITUTE($B1727,"1","0"))=$B1727),1,0)),"")</f>
        <v/>
      </c>
      <c r="E1727" s="5" t="str">
        <f>IF(PhieuBauCu!$B$2&gt;1,IF(LEN($B1727)=0,"",IF(AND($B1727&gt;0,VALUE(SUBSTITUTE($B1727,"2","0"))=$B1727),1,0)),"")</f>
        <v/>
      </c>
      <c r="F1727" s="5" t="str">
        <f>IF(PhieuBauCu!$B$2&gt;2,IF(LEN($B1727)=0,"",IF(AND($B1727&gt;0,VALUE(SUBSTITUTE($B1727,"3","0"))=$B1727),1,0)),"")</f>
        <v/>
      </c>
      <c r="G1727" s="5" t="str">
        <f>IF(PhieuBauCu!$B$2&gt;3,IF(LEN($B1727)=0,"",IF(AND($B1727&gt;0,VALUE(SUBSTITUTE($B1727,"4","0"))=$B1727),1,0)),"")</f>
        <v/>
      </c>
      <c r="H1727" s="5" t="str">
        <f>IF(PhieuBauCu!$B$2&gt;4,IF(LEN($B1727)=0,"",IF(AND($B1727&gt;0,VALUE(SUBSTITUTE($B1727,"5","0"))=$B1727),1,0)),"")</f>
        <v/>
      </c>
      <c r="I1727" s="5" t="str">
        <f>IF(PhieuBauCu!$B$2&gt;5,IF(LEN($B1727)=0,"",IF(AND($B1727&gt;0,VALUE(SUBSTITUTE($B1727,"6","0"))=$B1727),1,0)),"")</f>
        <v/>
      </c>
      <c r="J1727" s="5" t="str">
        <f>IF(PhieuBauCu!$B$2&gt;6,IF(LEN($B1727)=0,"",IF(AND($B1727&gt;0,VALUE(SUBSTITUTE($B1727,"7","0"))=$B1727),1,0)),"")</f>
        <v/>
      </c>
      <c r="K1727" s="5" t="str">
        <f>IF(PhieuBauCu!$B$2&gt;7,IF(LEN($B1727)=0,"",IF(AND($B1727&gt;0,VALUE(SUBSTITUTE($B1727,"8","0"))=$B1727),1,0)),"")</f>
        <v/>
      </c>
      <c r="L1727" s="5" t="str">
        <f>IF(PhieuBauCu!$B$2&gt;8,IF(LEN($B1727)=0,"",IF(AND($B1727&gt;0,VALUE(SUBSTITUTE($B1727,"9","0"))=$B1727),1,0)),"")</f>
        <v/>
      </c>
      <c r="M1727" s="9">
        <f t="shared" si="53"/>
        <v>0</v>
      </c>
      <c r="N1727" s="36">
        <f>IF(AND(M1727&lt;=PhieuBauCu!$B$13,M1727&gt;=1),1,0)</f>
        <v>0</v>
      </c>
    </row>
    <row r="1728" spans="1:14" ht="28.5" customHeight="1">
      <c r="A1728" s="2">
        <v>1723</v>
      </c>
      <c r="B1728" s="3"/>
      <c r="C1728" s="48" t="str">
        <f t="shared" si="52"/>
        <v/>
      </c>
      <c r="D1728" s="5" t="str">
        <f>IF(PhieuBauCu!$B$2&gt;0,IF(LEN($B1728)=0,"",IF(AND($B1728&gt;0,VALUE(SUBSTITUTE($B1728,"1","0"))=$B1728),1,0)),"")</f>
        <v/>
      </c>
      <c r="E1728" s="5" t="str">
        <f>IF(PhieuBauCu!$B$2&gt;1,IF(LEN($B1728)=0,"",IF(AND($B1728&gt;0,VALUE(SUBSTITUTE($B1728,"2","0"))=$B1728),1,0)),"")</f>
        <v/>
      </c>
      <c r="F1728" s="5" t="str">
        <f>IF(PhieuBauCu!$B$2&gt;2,IF(LEN($B1728)=0,"",IF(AND($B1728&gt;0,VALUE(SUBSTITUTE($B1728,"3","0"))=$B1728),1,0)),"")</f>
        <v/>
      </c>
      <c r="G1728" s="5" t="str">
        <f>IF(PhieuBauCu!$B$2&gt;3,IF(LEN($B1728)=0,"",IF(AND($B1728&gt;0,VALUE(SUBSTITUTE($B1728,"4","0"))=$B1728),1,0)),"")</f>
        <v/>
      </c>
      <c r="H1728" s="5" t="str">
        <f>IF(PhieuBauCu!$B$2&gt;4,IF(LEN($B1728)=0,"",IF(AND($B1728&gt;0,VALUE(SUBSTITUTE($B1728,"5","0"))=$B1728),1,0)),"")</f>
        <v/>
      </c>
      <c r="I1728" s="5" t="str">
        <f>IF(PhieuBauCu!$B$2&gt;5,IF(LEN($B1728)=0,"",IF(AND($B1728&gt;0,VALUE(SUBSTITUTE($B1728,"6","0"))=$B1728),1,0)),"")</f>
        <v/>
      </c>
      <c r="J1728" s="5" t="str">
        <f>IF(PhieuBauCu!$B$2&gt;6,IF(LEN($B1728)=0,"",IF(AND($B1728&gt;0,VALUE(SUBSTITUTE($B1728,"7","0"))=$B1728),1,0)),"")</f>
        <v/>
      </c>
      <c r="K1728" s="5" t="str">
        <f>IF(PhieuBauCu!$B$2&gt;7,IF(LEN($B1728)=0,"",IF(AND($B1728&gt;0,VALUE(SUBSTITUTE($B1728,"8","0"))=$B1728),1,0)),"")</f>
        <v/>
      </c>
      <c r="L1728" s="5" t="str">
        <f>IF(PhieuBauCu!$B$2&gt;8,IF(LEN($B1728)=0,"",IF(AND($B1728&gt;0,VALUE(SUBSTITUTE($B1728,"9","0"))=$B1728),1,0)),"")</f>
        <v/>
      </c>
      <c r="M1728" s="9">
        <f t="shared" si="53"/>
        <v>0</v>
      </c>
      <c r="N1728" s="36">
        <f>IF(AND(M1728&lt;=PhieuBauCu!$B$13,M1728&gt;=1),1,0)</f>
        <v>0</v>
      </c>
    </row>
    <row r="1729" spans="1:14" ht="28.5" customHeight="1">
      <c r="A1729" s="2">
        <v>1724</v>
      </c>
      <c r="B1729" s="3"/>
      <c r="C1729" s="48" t="str">
        <f t="shared" si="52"/>
        <v/>
      </c>
      <c r="D1729" s="5" t="str">
        <f>IF(PhieuBauCu!$B$2&gt;0,IF(LEN($B1729)=0,"",IF(AND($B1729&gt;0,VALUE(SUBSTITUTE($B1729,"1","0"))=$B1729),1,0)),"")</f>
        <v/>
      </c>
      <c r="E1729" s="5" t="str">
        <f>IF(PhieuBauCu!$B$2&gt;1,IF(LEN($B1729)=0,"",IF(AND($B1729&gt;0,VALUE(SUBSTITUTE($B1729,"2","0"))=$B1729),1,0)),"")</f>
        <v/>
      </c>
      <c r="F1729" s="5" t="str">
        <f>IF(PhieuBauCu!$B$2&gt;2,IF(LEN($B1729)=0,"",IF(AND($B1729&gt;0,VALUE(SUBSTITUTE($B1729,"3","0"))=$B1729),1,0)),"")</f>
        <v/>
      </c>
      <c r="G1729" s="5" t="str">
        <f>IF(PhieuBauCu!$B$2&gt;3,IF(LEN($B1729)=0,"",IF(AND($B1729&gt;0,VALUE(SUBSTITUTE($B1729,"4","0"))=$B1729),1,0)),"")</f>
        <v/>
      </c>
      <c r="H1729" s="5" t="str">
        <f>IF(PhieuBauCu!$B$2&gt;4,IF(LEN($B1729)=0,"",IF(AND($B1729&gt;0,VALUE(SUBSTITUTE($B1729,"5","0"))=$B1729),1,0)),"")</f>
        <v/>
      </c>
      <c r="I1729" s="5" t="str">
        <f>IF(PhieuBauCu!$B$2&gt;5,IF(LEN($B1729)=0,"",IF(AND($B1729&gt;0,VALUE(SUBSTITUTE($B1729,"6","0"))=$B1729),1,0)),"")</f>
        <v/>
      </c>
      <c r="J1729" s="5" t="str">
        <f>IF(PhieuBauCu!$B$2&gt;6,IF(LEN($B1729)=0,"",IF(AND($B1729&gt;0,VALUE(SUBSTITUTE($B1729,"7","0"))=$B1729),1,0)),"")</f>
        <v/>
      </c>
      <c r="K1729" s="5" t="str">
        <f>IF(PhieuBauCu!$B$2&gt;7,IF(LEN($B1729)=0,"",IF(AND($B1729&gt;0,VALUE(SUBSTITUTE($B1729,"8","0"))=$B1729),1,0)),"")</f>
        <v/>
      </c>
      <c r="L1729" s="5" t="str">
        <f>IF(PhieuBauCu!$B$2&gt;8,IF(LEN($B1729)=0,"",IF(AND($B1729&gt;0,VALUE(SUBSTITUTE($B1729,"9","0"))=$B1729),1,0)),"")</f>
        <v/>
      </c>
      <c r="M1729" s="9">
        <f t="shared" si="53"/>
        <v>0</v>
      </c>
      <c r="N1729" s="36">
        <f>IF(AND(M1729&lt;=PhieuBauCu!$B$13,M1729&gt;=1),1,0)</f>
        <v>0</v>
      </c>
    </row>
    <row r="1730" spans="1:14" ht="28.5" customHeight="1">
      <c r="A1730" s="2">
        <v>1725</v>
      </c>
      <c r="B1730" s="3"/>
      <c r="C1730" s="48" t="str">
        <f t="shared" si="52"/>
        <v/>
      </c>
      <c r="D1730" s="5" t="str">
        <f>IF(PhieuBauCu!$B$2&gt;0,IF(LEN($B1730)=0,"",IF(AND($B1730&gt;0,VALUE(SUBSTITUTE($B1730,"1","0"))=$B1730),1,0)),"")</f>
        <v/>
      </c>
      <c r="E1730" s="5" t="str">
        <f>IF(PhieuBauCu!$B$2&gt;1,IF(LEN($B1730)=0,"",IF(AND($B1730&gt;0,VALUE(SUBSTITUTE($B1730,"2","0"))=$B1730),1,0)),"")</f>
        <v/>
      </c>
      <c r="F1730" s="5" t="str">
        <f>IF(PhieuBauCu!$B$2&gt;2,IF(LEN($B1730)=0,"",IF(AND($B1730&gt;0,VALUE(SUBSTITUTE($B1730,"3","0"))=$B1730),1,0)),"")</f>
        <v/>
      </c>
      <c r="G1730" s="5" t="str">
        <f>IF(PhieuBauCu!$B$2&gt;3,IF(LEN($B1730)=0,"",IF(AND($B1730&gt;0,VALUE(SUBSTITUTE($B1730,"4","0"))=$B1730),1,0)),"")</f>
        <v/>
      </c>
      <c r="H1730" s="5" t="str">
        <f>IF(PhieuBauCu!$B$2&gt;4,IF(LEN($B1730)=0,"",IF(AND($B1730&gt;0,VALUE(SUBSTITUTE($B1730,"5","0"))=$B1730),1,0)),"")</f>
        <v/>
      </c>
      <c r="I1730" s="5" t="str">
        <f>IF(PhieuBauCu!$B$2&gt;5,IF(LEN($B1730)=0,"",IF(AND($B1730&gt;0,VALUE(SUBSTITUTE($B1730,"6","0"))=$B1730),1,0)),"")</f>
        <v/>
      </c>
      <c r="J1730" s="5" t="str">
        <f>IF(PhieuBauCu!$B$2&gt;6,IF(LEN($B1730)=0,"",IF(AND($B1730&gt;0,VALUE(SUBSTITUTE($B1730,"7","0"))=$B1730),1,0)),"")</f>
        <v/>
      </c>
      <c r="K1730" s="5" t="str">
        <f>IF(PhieuBauCu!$B$2&gt;7,IF(LEN($B1730)=0,"",IF(AND($B1730&gt;0,VALUE(SUBSTITUTE($B1730,"8","0"))=$B1730),1,0)),"")</f>
        <v/>
      </c>
      <c r="L1730" s="5" t="str">
        <f>IF(PhieuBauCu!$B$2&gt;8,IF(LEN($B1730)=0,"",IF(AND($B1730&gt;0,VALUE(SUBSTITUTE($B1730,"9","0"))=$B1730),1,0)),"")</f>
        <v/>
      </c>
      <c r="M1730" s="9">
        <f t="shared" si="53"/>
        <v>0</v>
      </c>
      <c r="N1730" s="36">
        <f>IF(AND(M1730&lt;=PhieuBauCu!$B$13,M1730&gt;=1),1,0)</f>
        <v>0</v>
      </c>
    </row>
    <row r="1731" spans="1:14" ht="28.5" customHeight="1">
      <c r="A1731" s="2">
        <v>1726</v>
      </c>
      <c r="B1731" s="3"/>
      <c r="C1731" s="48" t="str">
        <f t="shared" si="52"/>
        <v/>
      </c>
      <c r="D1731" s="5" t="str">
        <f>IF(PhieuBauCu!$B$2&gt;0,IF(LEN($B1731)=0,"",IF(AND($B1731&gt;0,VALUE(SUBSTITUTE($B1731,"1","0"))=$B1731),1,0)),"")</f>
        <v/>
      </c>
      <c r="E1731" s="5" t="str">
        <f>IF(PhieuBauCu!$B$2&gt;1,IF(LEN($B1731)=0,"",IF(AND($B1731&gt;0,VALUE(SUBSTITUTE($B1731,"2","0"))=$B1731),1,0)),"")</f>
        <v/>
      </c>
      <c r="F1731" s="5" t="str">
        <f>IF(PhieuBauCu!$B$2&gt;2,IF(LEN($B1731)=0,"",IF(AND($B1731&gt;0,VALUE(SUBSTITUTE($B1731,"3","0"))=$B1731),1,0)),"")</f>
        <v/>
      </c>
      <c r="G1731" s="5" t="str">
        <f>IF(PhieuBauCu!$B$2&gt;3,IF(LEN($B1731)=0,"",IF(AND($B1731&gt;0,VALUE(SUBSTITUTE($B1731,"4","0"))=$B1731),1,0)),"")</f>
        <v/>
      </c>
      <c r="H1731" s="5" t="str">
        <f>IF(PhieuBauCu!$B$2&gt;4,IF(LEN($B1731)=0,"",IF(AND($B1731&gt;0,VALUE(SUBSTITUTE($B1731,"5","0"))=$B1731),1,0)),"")</f>
        <v/>
      </c>
      <c r="I1731" s="5" t="str">
        <f>IF(PhieuBauCu!$B$2&gt;5,IF(LEN($B1731)=0,"",IF(AND($B1731&gt;0,VALUE(SUBSTITUTE($B1731,"6","0"))=$B1731),1,0)),"")</f>
        <v/>
      </c>
      <c r="J1731" s="5" t="str">
        <f>IF(PhieuBauCu!$B$2&gt;6,IF(LEN($B1731)=0,"",IF(AND($B1731&gt;0,VALUE(SUBSTITUTE($B1731,"7","0"))=$B1731),1,0)),"")</f>
        <v/>
      </c>
      <c r="K1731" s="5" t="str">
        <f>IF(PhieuBauCu!$B$2&gt;7,IF(LEN($B1731)=0,"",IF(AND($B1731&gt;0,VALUE(SUBSTITUTE($B1731,"8","0"))=$B1731),1,0)),"")</f>
        <v/>
      </c>
      <c r="L1731" s="5" t="str">
        <f>IF(PhieuBauCu!$B$2&gt;8,IF(LEN($B1731)=0,"",IF(AND($B1731&gt;0,VALUE(SUBSTITUTE($B1731,"9","0"))=$B1731),1,0)),"")</f>
        <v/>
      </c>
      <c r="M1731" s="9">
        <f t="shared" si="53"/>
        <v>0</v>
      </c>
      <c r="N1731" s="36">
        <f>IF(AND(M1731&lt;=PhieuBauCu!$B$13,M1731&gt;=1),1,0)</f>
        <v>0</v>
      </c>
    </row>
    <row r="1732" spans="1:14" ht="28.5" customHeight="1">
      <c r="A1732" s="2">
        <v>1727</v>
      </c>
      <c r="B1732" s="3"/>
      <c r="C1732" s="48" t="str">
        <f t="shared" si="52"/>
        <v/>
      </c>
      <c r="D1732" s="5" t="str">
        <f>IF(PhieuBauCu!$B$2&gt;0,IF(LEN($B1732)=0,"",IF(AND($B1732&gt;0,VALUE(SUBSTITUTE($B1732,"1","0"))=$B1732),1,0)),"")</f>
        <v/>
      </c>
      <c r="E1732" s="5" t="str">
        <f>IF(PhieuBauCu!$B$2&gt;1,IF(LEN($B1732)=0,"",IF(AND($B1732&gt;0,VALUE(SUBSTITUTE($B1732,"2","0"))=$B1732),1,0)),"")</f>
        <v/>
      </c>
      <c r="F1732" s="5" t="str">
        <f>IF(PhieuBauCu!$B$2&gt;2,IF(LEN($B1732)=0,"",IF(AND($B1732&gt;0,VALUE(SUBSTITUTE($B1732,"3","0"))=$B1732),1,0)),"")</f>
        <v/>
      </c>
      <c r="G1732" s="5" t="str">
        <f>IF(PhieuBauCu!$B$2&gt;3,IF(LEN($B1732)=0,"",IF(AND($B1732&gt;0,VALUE(SUBSTITUTE($B1732,"4","0"))=$B1732),1,0)),"")</f>
        <v/>
      </c>
      <c r="H1732" s="5" t="str">
        <f>IF(PhieuBauCu!$B$2&gt;4,IF(LEN($B1732)=0,"",IF(AND($B1732&gt;0,VALUE(SUBSTITUTE($B1732,"5","0"))=$B1732),1,0)),"")</f>
        <v/>
      </c>
      <c r="I1732" s="5" t="str">
        <f>IF(PhieuBauCu!$B$2&gt;5,IF(LEN($B1732)=0,"",IF(AND($B1732&gt;0,VALUE(SUBSTITUTE($B1732,"6","0"))=$B1732),1,0)),"")</f>
        <v/>
      </c>
      <c r="J1732" s="5" t="str">
        <f>IF(PhieuBauCu!$B$2&gt;6,IF(LEN($B1732)=0,"",IF(AND($B1732&gt;0,VALUE(SUBSTITUTE($B1732,"7","0"))=$B1732),1,0)),"")</f>
        <v/>
      </c>
      <c r="K1732" s="5" t="str">
        <f>IF(PhieuBauCu!$B$2&gt;7,IF(LEN($B1732)=0,"",IF(AND($B1732&gt;0,VALUE(SUBSTITUTE($B1732,"8","0"))=$B1732),1,0)),"")</f>
        <v/>
      </c>
      <c r="L1732" s="5" t="str">
        <f>IF(PhieuBauCu!$B$2&gt;8,IF(LEN($B1732)=0,"",IF(AND($B1732&gt;0,VALUE(SUBSTITUTE($B1732,"9","0"))=$B1732),1,0)),"")</f>
        <v/>
      </c>
      <c r="M1732" s="9">
        <f t="shared" si="53"/>
        <v>0</v>
      </c>
      <c r="N1732" s="36">
        <f>IF(AND(M1732&lt;=PhieuBauCu!$B$13,M1732&gt;=1),1,0)</f>
        <v>0</v>
      </c>
    </row>
    <row r="1733" spans="1:14" ht="28.5" customHeight="1">
      <c r="A1733" s="2">
        <v>1728</v>
      </c>
      <c r="B1733" s="3"/>
      <c r="C1733" s="48" t="str">
        <f t="shared" si="52"/>
        <v/>
      </c>
      <c r="D1733" s="5" t="str">
        <f>IF(PhieuBauCu!$B$2&gt;0,IF(LEN($B1733)=0,"",IF(AND($B1733&gt;0,VALUE(SUBSTITUTE($B1733,"1","0"))=$B1733),1,0)),"")</f>
        <v/>
      </c>
      <c r="E1733" s="5" t="str">
        <f>IF(PhieuBauCu!$B$2&gt;1,IF(LEN($B1733)=0,"",IF(AND($B1733&gt;0,VALUE(SUBSTITUTE($B1733,"2","0"))=$B1733),1,0)),"")</f>
        <v/>
      </c>
      <c r="F1733" s="5" t="str">
        <f>IF(PhieuBauCu!$B$2&gt;2,IF(LEN($B1733)=0,"",IF(AND($B1733&gt;0,VALUE(SUBSTITUTE($B1733,"3","0"))=$B1733),1,0)),"")</f>
        <v/>
      </c>
      <c r="G1733" s="5" t="str">
        <f>IF(PhieuBauCu!$B$2&gt;3,IF(LEN($B1733)=0,"",IF(AND($B1733&gt;0,VALUE(SUBSTITUTE($B1733,"4","0"))=$B1733),1,0)),"")</f>
        <v/>
      </c>
      <c r="H1733" s="5" t="str">
        <f>IF(PhieuBauCu!$B$2&gt;4,IF(LEN($B1733)=0,"",IF(AND($B1733&gt;0,VALUE(SUBSTITUTE($B1733,"5","0"))=$B1733),1,0)),"")</f>
        <v/>
      </c>
      <c r="I1733" s="5" t="str">
        <f>IF(PhieuBauCu!$B$2&gt;5,IF(LEN($B1733)=0,"",IF(AND($B1733&gt;0,VALUE(SUBSTITUTE($B1733,"6","0"))=$B1733),1,0)),"")</f>
        <v/>
      </c>
      <c r="J1733" s="5" t="str">
        <f>IF(PhieuBauCu!$B$2&gt;6,IF(LEN($B1733)=0,"",IF(AND($B1733&gt;0,VALUE(SUBSTITUTE($B1733,"7","0"))=$B1733),1,0)),"")</f>
        <v/>
      </c>
      <c r="K1733" s="5" t="str">
        <f>IF(PhieuBauCu!$B$2&gt;7,IF(LEN($B1733)=0,"",IF(AND($B1733&gt;0,VALUE(SUBSTITUTE($B1733,"8","0"))=$B1733),1,0)),"")</f>
        <v/>
      </c>
      <c r="L1733" s="5" t="str">
        <f>IF(PhieuBauCu!$B$2&gt;8,IF(LEN($B1733)=0,"",IF(AND($B1733&gt;0,VALUE(SUBSTITUTE($B1733,"9","0"))=$B1733),1,0)),"")</f>
        <v/>
      </c>
      <c r="M1733" s="9">
        <f t="shared" si="53"/>
        <v>0</v>
      </c>
      <c r="N1733" s="36">
        <f>IF(AND(M1733&lt;=PhieuBauCu!$B$13,M1733&gt;=1),1,0)</f>
        <v>0</v>
      </c>
    </row>
    <row r="1734" spans="1:14" ht="28.5" customHeight="1">
      <c r="A1734" s="2">
        <v>1729</v>
      </c>
      <c r="B1734" s="3"/>
      <c r="C1734" s="48" t="str">
        <f t="shared" si="52"/>
        <v/>
      </c>
      <c r="D1734" s="5" t="str">
        <f>IF(PhieuBauCu!$B$2&gt;0,IF(LEN($B1734)=0,"",IF(AND($B1734&gt;0,VALUE(SUBSTITUTE($B1734,"1","0"))=$B1734),1,0)),"")</f>
        <v/>
      </c>
      <c r="E1734" s="5" t="str">
        <f>IF(PhieuBauCu!$B$2&gt;1,IF(LEN($B1734)=0,"",IF(AND($B1734&gt;0,VALUE(SUBSTITUTE($B1734,"2","0"))=$B1734),1,0)),"")</f>
        <v/>
      </c>
      <c r="F1734" s="5" t="str">
        <f>IF(PhieuBauCu!$B$2&gt;2,IF(LEN($B1734)=0,"",IF(AND($B1734&gt;0,VALUE(SUBSTITUTE($B1734,"3","0"))=$B1734),1,0)),"")</f>
        <v/>
      </c>
      <c r="G1734" s="5" t="str">
        <f>IF(PhieuBauCu!$B$2&gt;3,IF(LEN($B1734)=0,"",IF(AND($B1734&gt;0,VALUE(SUBSTITUTE($B1734,"4","0"))=$B1734),1,0)),"")</f>
        <v/>
      </c>
      <c r="H1734" s="5" t="str">
        <f>IF(PhieuBauCu!$B$2&gt;4,IF(LEN($B1734)=0,"",IF(AND($B1734&gt;0,VALUE(SUBSTITUTE($B1734,"5","0"))=$B1734),1,0)),"")</f>
        <v/>
      </c>
      <c r="I1734" s="5" t="str">
        <f>IF(PhieuBauCu!$B$2&gt;5,IF(LEN($B1734)=0,"",IF(AND($B1734&gt;0,VALUE(SUBSTITUTE($B1734,"6","0"))=$B1734),1,0)),"")</f>
        <v/>
      </c>
      <c r="J1734" s="5" t="str">
        <f>IF(PhieuBauCu!$B$2&gt;6,IF(LEN($B1734)=0,"",IF(AND($B1734&gt;0,VALUE(SUBSTITUTE($B1734,"7","0"))=$B1734),1,0)),"")</f>
        <v/>
      </c>
      <c r="K1734" s="5" t="str">
        <f>IF(PhieuBauCu!$B$2&gt;7,IF(LEN($B1734)=0,"",IF(AND($B1734&gt;0,VALUE(SUBSTITUTE($B1734,"8","0"))=$B1734),1,0)),"")</f>
        <v/>
      </c>
      <c r="L1734" s="5" t="str">
        <f>IF(PhieuBauCu!$B$2&gt;8,IF(LEN($B1734)=0,"",IF(AND($B1734&gt;0,VALUE(SUBSTITUTE($B1734,"9","0"))=$B1734),1,0)),"")</f>
        <v/>
      </c>
      <c r="M1734" s="9">
        <f t="shared" si="53"/>
        <v>0</v>
      </c>
      <c r="N1734" s="36">
        <f>IF(AND(M1734&lt;=PhieuBauCu!$B$13,M1734&gt;=1),1,0)</f>
        <v>0</v>
      </c>
    </row>
    <row r="1735" spans="1:14" ht="28.5" customHeight="1">
      <c r="A1735" s="2">
        <v>1730</v>
      </c>
      <c r="B1735" s="3"/>
      <c r="C1735" s="48" t="str">
        <f t="shared" ref="C1735:C1798" si="54">IF(LEN(B1735)&gt;0,IF(N1735=1,"Ok","Not Ok"),"")</f>
        <v/>
      </c>
      <c r="D1735" s="5" t="str">
        <f>IF(PhieuBauCu!$B$2&gt;0,IF(LEN($B1735)=0,"",IF(AND($B1735&gt;0,VALUE(SUBSTITUTE($B1735,"1","0"))=$B1735),1,0)),"")</f>
        <v/>
      </c>
      <c r="E1735" s="5" t="str">
        <f>IF(PhieuBauCu!$B$2&gt;1,IF(LEN($B1735)=0,"",IF(AND($B1735&gt;0,VALUE(SUBSTITUTE($B1735,"2","0"))=$B1735),1,0)),"")</f>
        <v/>
      </c>
      <c r="F1735" s="5" t="str">
        <f>IF(PhieuBauCu!$B$2&gt;2,IF(LEN($B1735)=0,"",IF(AND($B1735&gt;0,VALUE(SUBSTITUTE($B1735,"3","0"))=$B1735),1,0)),"")</f>
        <v/>
      </c>
      <c r="G1735" s="5" t="str">
        <f>IF(PhieuBauCu!$B$2&gt;3,IF(LEN($B1735)=0,"",IF(AND($B1735&gt;0,VALUE(SUBSTITUTE($B1735,"4","0"))=$B1735),1,0)),"")</f>
        <v/>
      </c>
      <c r="H1735" s="5" t="str">
        <f>IF(PhieuBauCu!$B$2&gt;4,IF(LEN($B1735)=0,"",IF(AND($B1735&gt;0,VALUE(SUBSTITUTE($B1735,"5","0"))=$B1735),1,0)),"")</f>
        <v/>
      </c>
      <c r="I1735" s="5" t="str">
        <f>IF(PhieuBauCu!$B$2&gt;5,IF(LEN($B1735)=0,"",IF(AND($B1735&gt;0,VALUE(SUBSTITUTE($B1735,"6","0"))=$B1735),1,0)),"")</f>
        <v/>
      </c>
      <c r="J1735" s="5" t="str">
        <f>IF(PhieuBauCu!$B$2&gt;6,IF(LEN($B1735)=0,"",IF(AND($B1735&gt;0,VALUE(SUBSTITUTE($B1735,"7","0"))=$B1735),1,0)),"")</f>
        <v/>
      </c>
      <c r="K1735" s="5" t="str">
        <f>IF(PhieuBauCu!$B$2&gt;7,IF(LEN($B1735)=0,"",IF(AND($B1735&gt;0,VALUE(SUBSTITUTE($B1735,"8","0"))=$B1735),1,0)),"")</f>
        <v/>
      </c>
      <c r="L1735" s="5" t="str">
        <f>IF(PhieuBauCu!$B$2&gt;8,IF(LEN($B1735)=0,"",IF(AND($B1735&gt;0,VALUE(SUBSTITUTE($B1735,"9","0"))=$B1735),1,0)),"")</f>
        <v/>
      </c>
      <c r="M1735" s="9">
        <f t="shared" ref="M1735:M1798" si="55">SUMIF(D1735:L1735,1)</f>
        <v>0</v>
      </c>
      <c r="N1735" s="36">
        <f>IF(AND(M1735&lt;=PhieuBauCu!$B$13,M1735&gt;=1),1,0)</f>
        <v>0</v>
      </c>
    </row>
    <row r="1736" spans="1:14" ht="28.5" customHeight="1">
      <c r="A1736" s="2">
        <v>1731</v>
      </c>
      <c r="B1736" s="3"/>
      <c r="C1736" s="48" t="str">
        <f t="shared" si="54"/>
        <v/>
      </c>
      <c r="D1736" s="5" t="str">
        <f>IF(PhieuBauCu!$B$2&gt;0,IF(LEN($B1736)=0,"",IF(AND($B1736&gt;0,VALUE(SUBSTITUTE($B1736,"1","0"))=$B1736),1,0)),"")</f>
        <v/>
      </c>
      <c r="E1736" s="5" t="str">
        <f>IF(PhieuBauCu!$B$2&gt;1,IF(LEN($B1736)=0,"",IF(AND($B1736&gt;0,VALUE(SUBSTITUTE($B1736,"2","0"))=$B1736),1,0)),"")</f>
        <v/>
      </c>
      <c r="F1736" s="5" t="str">
        <f>IF(PhieuBauCu!$B$2&gt;2,IF(LEN($B1736)=0,"",IF(AND($B1736&gt;0,VALUE(SUBSTITUTE($B1736,"3","0"))=$B1736),1,0)),"")</f>
        <v/>
      </c>
      <c r="G1736" s="5" t="str">
        <f>IF(PhieuBauCu!$B$2&gt;3,IF(LEN($B1736)=0,"",IF(AND($B1736&gt;0,VALUE(SUBSTITUTE($B1736,"4","0"))=$B1736),1,0)),"")</f>
        <v/>
      </c>
      <c r="H1736" s="5" t="str">
        <f>IF(PhieuBauCu!$B$2&gt;4,IF(LEN($B1736)=0,"",IF(AND($B1736&gt;0,VALUE(SUBSTITUTE($B1736,"5","0"))=$B1736),1,0)),"")</f>
        <v/>
      </c>
      <c r="I1736" s="5" t="str">
        <f>IF(PhieuBauCu!$B$2&gt;5,IF(LEN($B1736)=0,"",IF(AND($B1736&gt;0,VALUE(SUBSTITUTE($B1736,"6","0"))=$B1736),1,0)),"")</f>
        <v/>
      </c>
      <c r="J1736" s="5" t="str">
        <f>IF(PhieuBauCu!$B$2&gt;6,IF(LEN($B1736)=0,"",IF(AND($B1736&gt;0,VALUE(SUBSTITUTE($B1736,"7","0"))=$B1736),1,0)),"")</f>
        <v/>
      </c>
      <c r="K1736" s="5" t="str">
        <f>IF(PhieuBauCu!$B$2&gt;7,IF(LEN($B1736)=0,"",IF(AND($B1736&gt;0,VALUE(SUBSTITUTE($B1736,"8","0"))=$B1736),1,0)),"")</f>
        <v/>
      </c>
      <c r="L1736" s="5" t="str">
        <f>IF(PhieuBauCu!$B$2&gt;8,IF(LEN($B1736)=0,"",IF(AND($B1736&gt;0,VALUE(SUBSTITUTE($B1736,"9","0"))=$B1736),1,0)),"")</f>
        <v/>
      </c>
      <c r="M1736" s="9">
        <f t="shared" si="55"/>
        <v>0</v>
      </c>
      <c r="N1736" s="36">
        <f>IF(AND(M1736&lt;=PhieuBauCu!$B$13,M1736&gt;=1),1,0)</f>
        <v>0</v>
      </c>
    </row>
    <row r="1737" spans="1:14" ht="28.5" customHeight="1">
      <c r="A1737" s="2">
        <v>1732</v>
      </c>
      <c r="B1737" s="3"/>
      <c r="C1737" s="48" t="str">
        <f t="shared" si="54"/>
        <v/>
      </c>
      <c r="D1737" s="5" t="str">
        <f>IF(PhieuBauCu!$B$2&gt;0,IF(LEN($B1737)=0,"",IF(AND($B1737&gt;0,VALUE(SUBSTITUTE($B1737,"1","0"))=$B1737),1,0)),"")</f>
        <v/>
      </c>
      <c r="E1737" s="5" t="str">
        <f>IF(PhieuBauCu!$B$2&gt;1,IF(LEN($B1737)=0,"",IF(AND($B1737&gt;0,VALUE(SUBSTITUTE($B1737,"2","0"))=$B1737),1,0)),"")</f>
        <v/>
      </c>
      <c r="F1737" s="5" t="str">
        <f>IF(PhieuBauCu!$B$2&gt;2,IF(LEN($B1737)=0,"",IF(AND($B1737&gt;0,VALUE(SUBSTITUTE($B1737,"3","0"))=$B1737),1,0)),"")</f>
        <v/>
      </c>
      <c r="G1737" s="5" t="str">
        <f>IF(PhieuBauCu!$B$2&gt;3,IF(LEN($B1737)=0,"",IF(AND($B1737&gt;0,VALUE(SUBSTITUTE($B1737,"4","0"))=$B1737),1,0)),"")</f>
        <v/>
      </c>
      <c r="H1737" s="5" t="str">
        <f>IF(PhieuBauCu!$B$2&gt;4,IF(LEN($B1737)=0,"",IF(AND($B1737&gt;0,VALUE(SUBSTITUTE($B1737,"5","0"))=$B1737),1,0)),"")</f>
        <v/>
      </c>
      <c r="I1737" s="5" t="str">
        <f>IF(PhieuBauCu!$B$2&gt;5,IF(LEN($B1737)=0,"",IF(AND($B1737&gt;0,VALUE(SUBSTITUTE($B1737,"6","0"))=$B1737),1,0)),"")</f>
        <v/>
      </c>
      <c r="J1737" s="5" t="str">
        <f>IF(PhieuBauCu!$B$2&gt;6,IF(LEN($B1737)=0,"",IF(AND($B1737&gt;0,VALUE(SUBSTITUTE($B1737,"7","0"))=$B1737),1,0)),"")</f>
        <v/>
      </c>
      <c r="K1737" s="5" t="str">
        <f>IF(PhieuBauCu!$B$2&gt;7,IF(LEN($B1737)=0,"",IF(AND($B1737&gt;0,VALUE(SUBSTITUTE($B1737,"8","0"))=$B1737),1,0)),"")</f>
        <v/>
      </c>
      <c r="L1737" s="5" t="str">
        <f>IF(PhieuBauCu!$B$2&gt;8,IF(LEN($B1737)=0,"",IF(AND($B1737&gt;0,VALUE(SUBSTITUTE($B1737,"9","0"))=$B1737),1,0)),"")</f>
        <v/>
      </c>
      <c r="M1737" s="9">
        <f t="shared" si="55"/>
        <v>0</v>
      </c>
      <c r="N1737" s="36">
        <f>IF(AND(M1737&lt;=PhieuBauCu!$B$13,M1737&gt;=1),1,0)</f>
        <v>0</v>
      </c>
    </row>
    <row r="1738" spans="1:14" ht="28.5" customHeight="1">
      <c r="A1738" s="2">
        <v>1733</v>
      </c>
      <c r="B1738" s="3"/>
      <c r="C1738" s="48" t="str">
        <f t="shared" si="54"/>
        <v/>
      </c>
      <c r="D1738" s="5" t="str">
        <f>IF(PhieuBauCu!$B$2&gt;0,IF(LEN($B1738)=0,"",IF(AND($B1738&gt;0,VALUE(SUBSTITUTE($B1738,"1","0"))=$B1738),1,0)),"")</f>
        <v/>
      </c>
      <c r="E1738" s="5" t="str">
        <f>IF(PhieuBauCu!$B$2&gt;1,IF(LEN($B1738)=0,"",IF(AND($B1738&gt;0,VALUE(SUBSTITUTE($B1738,"2","0"))=$B1738),1,0)),"")</f>
        <v/>
      </c>
      <c r="F1738" s="5" t="str">
        <f>IF(PhieuBauCu!$B$2&gt;2,IF(LEN($B1738)=0,"",IF(AND($B1738&gt;0,VALUE(SUBSTITUTE($B1738,"3","0"))=$B1738),1,0)),"")</f>
        <v/>
      </c>
      <c r="G1738" s="5" t="str">
        <f>IF(PhieuBauCu!$B$2&gt;3,IF(LEN($B1738)=0,"",IF(AND($B1738&gt;0,VALUE(SUBSTITUTE($B1738,"4","0"))=$B1738),1,0)),"")</f>
        <v/>
      </c>
      <c r="H1738" s="5" t="str">
        <f>IF(PhieuBauCu!$B$2&gt;4,IF(LEN($B1738)=0,"",IF(AND($B1738&gt;0,VALUE(SUBSTITUTE($B1738,"5","0"))=$B1738),1,0)),"")</f>
        <v/>
      </c>
      <c r="I1738" s="5" t="str">
        <f>IF(PhieuBauCu!$B$2&gt;5,IF(LEN($B1738)=0,"",IF(AND($B1738&gt;0,VALUE(SUBSTITUTE($B1738,"6","0"))=$B1738),1,0)),"")</f>
        <v/>
      </c>
      <c r="J1738" s="5" t="str">
        <f>IF(PhieuBauCu!$B$2&gt;6,IF(LEN($B1738)=0,"",IF(AND($B1738&gt;0,VALUE(SUBSTITUTE($B1738,"7","0"))=$B1738),1,0)),"")</f>
        <v/>
      </c>
      <c r="K1738" s="5" t="str">
        <f>IF(PhieuBauCu!$B$2&gt;7,IF(LEN($B1738)=0,"",IF(AND($B1738&gt;0,VALUE(SUBSTITUTE($B1738,"8","0"))=$B1738),1,0)),"")</f>
        <v/>
      </c>
      <c r="L1738" s="5" t="str">
        <f>IF(PhieuBauCu!$B$2&gt;8,IF(LEN($B1738)=0,"",IF(AND($B1738&gt;0,VALUE(SUBSTITUTE($B1738,"9","0"))=$B1738),1,0)),"")</f>
        <v/>
      </c>
      <c r="M1738" s="9">
        <f t="shared" si="55"/>
        <v>0</v>
      </c>
      <c r="N1738" s="36">
        <f>IF(AND(M1738&lt;=PhieuBauCu!$B$13,M1738&gt;=1),1,0)</f>
        <v>0</v>
      </c>
    </row>
    <row r="1739" spans="1:14" ht="28.5" customHeight="1">
      <c r="A1739" s="2">
        <v>1734</v>
      </c>
      <c r="B1739" s="3"/>
      <c r="C1739" s="48" t="str">
        <f t="shared" si="54"/>
        <v/>
      </c>
      <c r="D1739" s="5" t="str">
        <f>IF(PhieuBauCu!$B$2&gt;0,IF(LEN($B1739)=0,"",IF(AND($B1739&gt;0,VALUE(SUBSTITUTE($B1739,"1","0"))=$B1739),1,0)),"")</f>
        <v/>
      </c>
      <c r="E1739" s="5" t="str">
        <f>IF(PhieuBauCu!$B$2&gt;1,IF(LEN($B1739)=0,"",IF(AND($B1739&gt;0,VALUE(SUBSTITUTE($B1739,"2","0"))=$B1739),1,0)),"")</f>
        <v/>
      </c>
      <c r="F1739" s="5" t="str">
        <f>IF(PhieuBauCu!$B$2&gt;2,IF(LEN($B1739)=0,"",IF(AND($B1739&gt;0,VALUE(SUBSTITUTE($B1739,"3","0"))=$B1739),1,0)),"")</f>
        <v/>
      </c>
      <c r="G1739" s="5" t="str">
        <f>IF(PhieuBauCu!$B$2&gt;3,IF(LEN($B1739)=0,"",IF(AND($B1739&gt;0,VALUE(SUBSTITUTE($B1739,"4","0"))=$B1739),1,0)),"")</f>
        <v/>
      </c>
      <c r="H1739" s="5" t="str">
        <f>IF(PhieuBauCu!$B$2&gt;4,IF(LEN($B1739)=0,"",IF(AND($B1739&gt;0,VALUE(SUBSTITUTE($B1739,"5","0"))=$B1739),1,0)),"")</f>
        <v/>
      </c>
      <c r="I1739" s="5" t="str">
        <f>IF(PhieuBauCu!$B$2&gt;5,IF(LEN($B1739)=0,"",IF(AND($B1739&gt;0,VALUE(SUBSTITUTE($B1739,"6","0"))=$B1739),1,0)),"")</f>
        <v/>
      </c>
      <c r="J1739" s="5" t="str">
        <f>IF(PhieuBauCu!$B$2&gt;6,IF(LEN($B1739)=0,"",IF(AND($B1739&gt;0,VALUE(SUBSTITUTE($B1739,"7","0"))=$B1739),1,0)),"")</f>
        <v/>
      </c>
      <c r="K1739" s="5" t="str">
        <f>IF(PhieuBauCu!$B$2&gt;7,IF(LEN($B1739)=0,"",IF(AND($B1739&gt;0,VALUE(SUBSTITUTE($B1739,"8","0"))=$B1739),1,0)),"")</f>
        <v/>
      </c>
      <c r="L1739" s="5" t="str">
        <f>IF(PhieuBauCu!$B$2&gt;8,IF(LEN($B1739)=0,"",IF(AND($B1739&gt;0,VALUE(SUBSTITUTE($B1739,"9","0"))=$B1739),1,0)),"")</f>
        <v/>
      </c>
      <c r="M1739" s="9">
        <f t="shared" si="55"/>
        <v>0</v>
      </c>
      <c r="N1739" s="36">
        <f>IF(AND(M1739&lt;=PhieuBauCu!$B$13,M1739&gt;=1),1,0)</f>
        <v>0</v>
      </c>
    </row>
    <row r="1740" spans="1:14" ht="28.5" customHeight="1">
      <c r="A1740" s="2">
        <v>1735</v>
      </c>
      <c r="B1740" s="3"/>
      <c r="C1740" s="48" t="str">
        <f t="shared" si="54"/>
        <v/>
      </c>
      <c r="D1740" s="5" t="str">
        <f>IF(PhieuBauCu!$B$2&gt;0,IF(LEN($B1740)=0,"",IF(AND($B1740&gt;0,VALUE(SUBSTITUTE($B1740,"1","0"))=$B1740),1,0)),"")</f>
        <v/>
      </c>
      <c r="E1740" s="5" t="str">
        <f>IF(PhieuBauCu!$B$2&gt;1,IF(LEN($B1740)=0,"",IF(AND($B1740&gt;0,VALUE(SUBSTITUTE($B1740,"2","0"))=$B1740),1,0)),"")</f>
        <v/>
      </c>
      <c r="F1740" s="5" t="str">
        <f>IF(PhieuBauCu!$B$2&gt;2,IF(LEN($B1740)=0,"",IF(AND($B1740&gt;0,VALUE(SUBSTITUTE($B1740,"3","0"))=$B1740),1,0)),"")</f>
        <v/>
      </c>
      <c r="G1740" s="5" t="str">
        <f>IF(PhieuBauCu!$B$2&gt;3,IF(LEN($B1740)=0,"",IF(AND($B1740&gt;0,VALUE(SUBSTITUTE($B1740,"4","0"))=$B1740),1,0)),"")</f>
        <v/>
      </c>
      <c r="H1740" s="5" t="str">
        <f>IF(PhieuBauCu!$B$2&gt;4,IF(LEN($B1740)=0,"",IF(AND($B1740&gt;0,VALUE(SUBSTITUTE($B1740,"5","0"))=$B1740),1,0)),"")</f>
        <v/>
      </c>
      <c r="I1740" s="5" t="str">
        <f>IF(PhieuBauCu!$B$2&gt;5,IF(LEN($B1740)=0,"",IF(AND($B1740&gt;0,VALUE(SUBSTITUTE($B1740,"6","0"))=$B1740),1,0)),"")</f>
        <v/>
      </c>
      <c r="J1740" s="5" t="str">
        <f>IF(PhieuBauCu!$B$2&gt;6,IF(LEN($B1740)=0,"",IF(AND($B1740&gt;0,VALUE(SUBSTITUTE($B1740,"7","0"))=$B1740),1,0)),"")</f>
        <v/>
      </c>
      <c r="K1740" s="5" t="str">
        <f>IF(PhieuBauCu!$B$2&gt;7,IF(LEN($B1740)=0,"",IF(AND($B1740&gt;0,VALUE(SUBSTITUTE($B1740,"8","0"))=$B1740),1,0)),"")</f>
        <v/>
      </c>
      <c r="L1740" s="5" t="str">
        <f>IF(PhieuBauCu!$B$2&gt;8,IF(LEN($B1740)=0,"",IF(AND($B1740&gt;0,VALUE(SUBSTITUTE($B1740,"9","0"))=$B1740),1,0)),"")</f>
        <v/>
      </c>
      <c r="M1740" s="9">
        <f t="shared" si="55"/>
        <v>0</v>
      </c>
      <c r="N1740" s="36">
        <f>IF(AND(M1740&lt;=PhieuBauCu!$B$13,M1740&gt;=1),1,0)</f>
        <v>0</v>
      </c>
    </row>
    <row r="1741" spans="1:14" ht="28.5" customHeight="1">
      <c r="A1741" s="2">
        <v>1736</v>
      </c>
      <c r="B1741" s="3"/>
      <c r="C1741" s="48" t="str">
        <f t="shared" si="54"/>
        <v/>
      </c>
      <c r="D1741" s="5" t="str">
        <f>IF(PhieuBauCu!$B$2&gt;0,IF(LEN($B1741)=0,"",IF(AND($B1741&gt;0,VALUE(SUBSTITUTE($B1741,"1","0"))=$B1741),1,0)),"")</f>
        <v/>
      </c>
      <c r="E1741" s="5" t="str">
        <f>IF(PhieuBauCu!$B$2&gt;1,IF(LEN($B1741)=0,"",IF(AND($B1741&gt;0,VALUE(SUBSTITUTE($B1741,"2","0"))=$B1741),1,0)),"")</f>
        <v/>
      </c>
      <c r="F1741" s="5" t="str">
        <f>IF(PhieuBauCu!$B$2&gt;2,IF(LEN($B1741)=0,"",IF(AND($B1741&gt;0,VALUE(SUBSTITUTE($B1741,"3","0"))=$B1741),1,0)),"")</f>
        <v/>
      </c>
      <c r="G1741" s="5" t="str">
        <f>IF(PhieuBauCu!$B$2&gt;3,IF(LEN($B1741)=0,"",IF(AND($B1741&gt;0,VALUE(SUBSTITUTE($B1741,"4","0"))=$B1741),1,0)),"")</f>
        <v/>
      </c>
      <c r="H1741" s="5" t="str">
        <f>IF(PhieuBauCu!$B$2&gt;4,IF(LEN($B1741)=0,"",IF(AND($B1741&gt;0,VALUE(SUBSTITUTE($B1741,"5","0"))=$B1741),1,0)),"")</f>
        <v/>
      </c>
      <c r="I1741" s="5" t="str">
        <f>IF(PhieuBauCu!$B$2&gt;5,IF(LEN($B1741)=0,"",IF(AND($B1741&gt;0,VALUE(SUBSTITUTE($B1741,"6","0"))=$B1741),1,0)),"")</f>
        <v/>
      </c>
      <c r="J1741" s="5" t="str">
        <f>IF(PhieuBauCu!$B$2&gt;6,IF(LEN($B1741)=0,"",IF(AND($B1741&gt;0,VALUE(SUBSTITUTE($B1741,"7","0"))=$B1741),1,0)),"")</f>
        <v/>
      </c>
      <c r="K1741" s="5" t="str">
        <f>IF(PhieuBauCu!$B$2&gt;7,IF(LEN($B1741)=0,"",IF(AND($B1741&gt;0,VALUE(SUBSTITUTE($B1741,"8","0"))=$B1741),1,0)),"")</f>
        <v/>
      </c>
      <c r="L1741" s="5" t="str">
        <f>IF(PhieuBauCu!$B$2&gt;8,IF(LEN($B1741)=0,"",IF(AND($B1741&gt;0,VALUE(SUBSTITUTE($B1741,"9","0"))=$B1741),1,0)),"")</f>
        <v/>
      </c>
      <c r="M1741" s="9">
        <f t="shared" si="55"/>
        <v>0</v>
      </c>
      <c r="N1741" s="36">
        <f>IF(AND(M1741&lt;=PhieuBauCu!$B$13,M1741&gt;=1),1,0)</f>
        <v>0</v>
      </c>
    </row>
    <row r="1742" spans="1:14" ht="28.5" customHeight="1">
      <c r="A1742" s="2">
        <v>1737</v>
      </c>
      <c r="B1742" s="3"/>
      <c r="C1742" s="48" t="str">
        <f t="shared" si="54"/>
        <v/>
      </c>
      <c r="D1742" s="5" t="str">
        <f>IF(PhieuBauCu!$B$2&gt;0,IF(LEN($B1742)=0,"",IF(AND($B1742&gt;0,VALUE(SUBSTITUTE($B1742,"1","0"))=$B1742),1,0)),"")</f>
        <v/>
      </c>
      <c r="E1742" s="5" t="str">
        <f>IF(PhieuBauCu!$B$2&gt;1,IF(LEN($B1742)=0,"",IF(AND($B1742&gt;0,VALUE(SUBSTITUTE($B1742,"2","0"))=$B1742),1,0)),"")</f>
        <v/>
      </c>
      <c r="F1742" s="5" t="str">
        <f>IF(PhieuBauCu!$B$2&gt;2,IF(LEN($B1742)=0,"",IF(AND($B1742&gt;0,VALUE(SUBSTITUTE($B1742,"3","0"))=$B1742),1,0)),"")</f>
        <v/>
      </c>
      <c r="G1742" s="5" t="str">
        <f>IF(PhieuBauCu!$B$2&gt;3,IF(LEN($B1742)=0,"",IF(AND($B1742&gt;0,VALUE(SUBSTITUTE($B1742,"4","0"))=$B1742),1,0)),"")</f>
        <v/>
      </c>
      <c r="H1742" s="5" t="str">
        <f>IF(PhieuBauCu!$B$2&gt;4,IF(LEN($B1742)=0,"",IF(AND($B1742&gt;0,VALUE(SUBSTITUTE($B1742,"5","0"))=$B1742),1,0)),"")</f>
        <v/>
      </c>
      <c r="I1742" s="5" t="str">
        <f>IF(PhieuBauCu!$B$2&gt;5,IF(LEN($B1742)=0,"",IF(AND($B1742&gt;0,VALUE(SUBSTITUTE($B1742,"6","0"))=$B1742),1,0)),"")</f>
        <v/>
      </c>
      <c r="J1742" s="5" t="str">
        <f>IF(PhieuBauCu!$B$2&gt;6,IF(LEN($B1742)=0,"",IF(AND($B1742&gt;0,VALUE(SUBSTITUTE($B1742,"7","0"))=$B1742),1,0)),"")</f>
        <v/>
      </c>
      <c r="K1742" s="5" t="str">
        <f>IF(PhieuBauCu!$B$2&gt;7,IF(LEN($B1742)=0,"",IF(AND($B1742&gt;0,VALUE(SUBSTITUTE($B1742,"8","0"))=$B1742),1,0)),"")</f>
        <v/>
      </c>
      <c r="L1742" s="5" t="str">
        <f>IF(PhieuBauCu!$B$2&gt;8,IF(LEN($B1742)=0,"",IF(AND($B1742&gt;0,VALUE(SUBSTITUTE($B1742,"9","0"))=$B1742),1,0)),"")</f>
        <v/>
      </c>
      <c r="M1742" s="9">
        <f t="shared" si="55"/>
        <v>0</v>
      </c>
      <c r="N1742" s="36">
        <f>IF(AND(M1742&lt;=PhieuBauCu!$B$13,M1742&gt;=1),1,0)</f>
        <v>0</v>
      </c>
    </row>
    <row r="1743" spans="1:14" ht="28.5" customHeight="1">
      <c r="A1743" s="2">
        <v>1738</v>
      </c>
      <c r="B1743" s="3"/>
      <c r="C1743" s="48" t="str">
        <f t="shared" si="54"/>
        <v/>
      </c>
      <c r="D1743" s="5" t="str">
        <f>IF(PhieuBauCu!$B$2&gt;0,IF(LEN($B1743)=0,"",IF(AND($B1743&gt;0,VALUE(SUBSTITUTE($B1743,"1","0"))=$B1743),1,0)),"")</f>
        <v/>
      </c>
      <c r="E1743" s="5" t="str">
        <f>IF(PhieuBauCu!$B$2&gt;1,IF(LEN($B1743)=0,"",IF(AND($B1743&gt;0,VALUE(SUBSTITUTE($B1743,"2","0"))=$B1743),1,0)),"")</f>
        <v/>
      </c>
      <c r="F1743" s="5" t="str">
        <f>IF(PhieuBauCu!$B$2&gt;2,IF(LEN($B1743)=0,"",IF(AND($B1743&gt;0,VALUE(SUBSTITUTE($B1743,"3","0"))=$B1743),1,0)),"")</f>
        <v/>
      </c>
      <c r="G1743" s="5" t="str">
        <f>IF(PhieuBauCu!$B$2&gt;3,IF(LEN($B1743)=0,"",IF(AND($B1743&gt;0,VALUE(SUBSTITUTE($B1743,"4","0"))=$B1743),1,0)),"")</f>
        <v/>
      </c>
      <c r="H1743" s="5" t="str">
        <f>IF(PhieuBauCu!$B$2&gt;4,IF(LEN($B1743)=0,"",IF(AND($B1743&gt;0,VALUE(SUBSTITUTE($B1743,"5","0"))=$B1743),1,0)),"")</f>
        <v/>
      </c>
      <c r="I1743" s="5" t="str">
        <f>IF(PhieuBauCu!$B$2&gt;5,IF(LEN($B1743)=0,"",IF(AND($B1743&gt;0,VALUE(SUBSTITUTE($B1743,"6","0"))=$B1743),1,0)),"")</f>
        <v/>
      </c>
      <c r="J1743" s="5" t="str">
        <f>IF(PhieuBauCu!$B$2&gt;6,IF(LEN($B1743)=0,"",IF(AND($B1743&gt;0,VALUE(SUBSTITUTE($B1743,"7","0"))=$B1743),1,0)),"")</f>
        <v/>
      </c>
      <c r="K1743" s="5" t="str">
        <f>IF(PhieuBauCu!$B$2&gt;7,IF(LEN($B1743)=0,"",IF(AND($B1743&gt;0,VALUE(SUBSTITUTE($B1743,"8","0"))=$B1743),1,0)),"")</f>
        <v/>
      </c>
      <c r="L1743" s="5" t="str">
        <f>IF(PhieuBauCu!$B$2&gt;8,IF(LEN($B1743)=0,"",IF(AND($B1743&gt;0,VALUE(SUBSTITUTE($B1743,"9","0"))=$B1743),1,0)),"")</f>
        <v/>
      </c>
      <c r="M1743" s="9">
        <f t="shared" si="55"/>
        <v>0</v>
      </c>
      <c r="N1743" s="36">
        <f>IF(AND(M1743&lt;=PhieuBauCu!$B$13,M1743&gt;=1),1,0)</f>
        <v>0</v>
      </c>
    </row>
    <row r="1744" spans="1:14" ht="28.5" customHeight="1">
      <c r="A1744" s="2">
        <v>1739</v>
      </c>
      <c r="B1744" s="3"/>
      <c r="C1744" s="48" t="str">
        <f t="shared" si="54"/>
        <v/>
      </c>
      <c r="D1744" s="5" t="str">
        <f>IF(PhieuBauCu!$B$2&gt;0,IF(LEN($B1744)=0,"",IF(AND($B1744&gt;0,VALUE(SUBSTITUTE($B1744,"1","0"))=$B1744),1,0)),"")</f>
        <v/>
      </c>
      <c r="E1744" s="5" t="str">
        <f>IF(PhieuBauCu!$B$2&gt;1,IF(LEN($B1744)=0,"",IF(AND($B1744&gt;0,VALUE(SUBSTITUTE($B1744,"2","0"))=$B1744),1,0)),"")</f>
        <v/>
      </c>
      <c r="F1744" s="5" t="str">
        <f>IF(PhieuBauCu!$B$2&gt;2,IF(LEN($B1744)=0,"",IF(AND($B1744&gt;0,VALUE(SUBSTITUTE($B1744,"3","0"))=$B1744),1,0)),"")</f>
        <v/>
      </c>
      <c r="G1744" s="5" t="str">
        <f>IF(PhieuBauCu!$B$2&gt;3,IF(LEN($B1744)=0,"",IF(AND($B1744&gt;0,VALUE(SUBSTITUTE($B1744,"4","0"))=$B1744),1,0)),"")</f>
        <v/>
      </c>
      <c r="H1744" s="5" t="str">
        <f>IF(PhieuBauCu!$B$2&gt;4,IF(LEN($B1744)=0,"",IF(AND($B1744&gt;0,VALUE(SUBSTITUTE($B1744,"5","0"))=$B1744),1,0)),"")</f>
        <v/>
      </c>
      <c r="I1744" s="5" t="str">
        <f>IF(PhieuBauCu!$B$2&gt;5,IF(LEN($B1744)=0,"",IF(AND($B1744&gt;0,VALUE(SUBSTITUTE($B1744,"6","0"))=$B1744),1,0)),"")</f>
        <v/>
      </c>
      <c r="J1744" s="5" t="str">
        <f>IF(PhieuBauCu!$B$2&gt;6,IF(LEN($B1744)=0,"",IF(AND($B1744&gt;0,VALUE(SUBSTITUTE($B1744,"7","0"))=$B1744),1,0)),"")</f>
        <v/>
      </c>
      <c r="K1744" s="5" t="str">
        <f>IF(PhieuBauCu!$B$2&gt;7,IF(LEN($B1744)=0,"",IF(AND($B1744&gt;0,VALUE(SUBSTITUTE($B1744,"8","0"))=$B1744),1,0)),"")</f>
        <v/>
      </c>
      <c r="L1744" s="5" t="str">
        <f>IF(PhieuBauCu!$B$2&gt;8,IF(LEN($B1744)=0,"",IF(AND($B1744&gt;0,VALUE(SUBSTITUTE($B1744,"9","0"))=$B1744),1,0)),"")</f>
        <v/>
      </c>
      <c r="M1744" s="9">
        <f t="shared" si="55"/>
        <v>0</v>
      </c>
      <c r="N1744" s="36">
        <f>IF(AND(M1744&lt;=PhieuBauCu!$B$13,M1744&gt;=1),1,0)</f>
        <v>0</v>
      </c>
    </row>
    <row r="1745" spans="1:14" ht="28.5" customHeight="1">
      <c r="A1745" s="2">
        <v>1740</v>
      </c>
      <c r="B1745" s="3"/>
      <c r="C1745" s="48" t="str">
        <f t="shared" si="54"/>
        <v/>
      </c>
      <c r="D1745" s="5" t="str">
        <f>IF(PhieuBauCu!$B$2&gt;0,IF(LEN($B1745)=0,"",IF(AND($B1745&gt;0,VALUE(SUBSTITUTE($B1745,"1","0"))=$B1745),1,0)),"")</f>
        <v/>
      </c>
      <c r="E1745" s="5" t="str">
        <f>IF(PhieuBauCu!$B$2&gt;1,IF(LEN($B1745)=0,"",IF(AND($B1745&gt;0,VALUE(SUBSTITUTE($B1745,"2","0"))=$B1745),1,0)),"")</f>
        <v/>
      </c>
      <c r="F1745" s="5" t="str">
        <f>IF(PhieuBauCu!$B$2&gt;2,IF(LEN($B1745)=0,"",IF(AND($B1745&gt;0,VALUE(SUBSTITUTE($B1745,"3","0"))=$B1745),1,0)),"")</f>
        <v/>
      </c>
      <c r="G1745" s="5" t="str">
        <f>IF(PhieuBauCu!$B$2&gt;3,IF(LEN($B1745)=0,"",IF(AND($B1745&gt;0,VALUE(SUBSTITUTE($B1745,"4","0"))=$B1745),1,0)),"")</f>
        <v/>
      </c>
      <c r="H1745" s="5" t="str">
        <f>IF(PhieuBauCu!$B$2&gt;4,IF(LEN($B1745)=0,"",IF(AND($B1745&gt;0,VALUE(SUBSTITUTE($B1745,"5","0"))=$B1745),1,0)),"")</f>
        <v/>
      </c>
      <c r="I1745" s="5" t="str">
        <f>IF(PhieuBauCu!$B$2&gt;5,IF(LEN($B1745)=0,"",IF(AND($B1745&gt;0,VALUE(SUBSTITUTE($B1745,"6","0"))=$B1745),1,0)),"")</f>
        <v/>
      </c>
      <c r="J1745" s="5" t="str">
        <f>IF(PhieuBauCu!$B$2&gt;6,IF(LEN($B1745)=0,"",IF(AND($B1745&gt;0,VALUE(SUBSTITUTE($B1745,"7","0"))=$B1745),1,0)),"")</f>
        <v/>
      </c>
      <c r="K1745" s="5" t="str">
        <f>IF(PhieuBauCu!$B$2&gt;7,IF(LEN($B1745)=0,"",IF(AND($B1745&gt;0,VALUE(SUBSTITUTE($B1745,"8","0"))=$B1745),1,0)),"")</f>
        <v/>
      </c>
      <c r="L1745" s="5" t="str">
        <f>IF(PhieuBauCu!$B$2&gt;8,IF(LEN($B1745)=0,"",IF(AND($B1745&gt;0,VALUE(SUBSTITUTE($B1745,"9","0"))=$B1745),1,0)),"")</f>
        <v/>
      </c>
      <c r="M1745" s="9">
        <f t="shared" si="55"/>
        <v>0</v>
      </c>
      <c r="N1745" s="36">
        <f>IF(AND(M1745&lt;=PhieuBauCu!$B$13,M1745&gt;=1),1,0)</f>
        <v>0</v>
      </c>
    </row>
    <row r="1746" spans="1:14" ht="28.5" customHeight="1">
      <c r="A1746" s="2">
        <v>1741</v>
      </c>
      <c r="B1746" s="3"/>
      <c r="C1746" s="48" t="str">
        <f t="shared" si="54"/>
        <v/>
      </c>
      <c r="D1746" s="5" t="str">
        <f>IF(PhieuBauCu!$B$2&gt;0,IF(LEN($B1746)=0,"",IF(AND($B1746&gt;0,VALUE(SUBSTITUTE($B1746,"1","0"))=$B1746),1,0)),"")</f>
        <v/>
      </c>
      <c r="E1746" s="5" t="str">
        <f>IF(PhieuBauCu!$B$2&gt;1,IF(LEN($B1746)=0,"",IF(AND($B1746&gt;0,VALUE(SUBSTITUTE($B1746,"2","0"))=$B1746),1,0)),"")</f>
        <v/>
      </c>
      <c r="F1746" s="5" t="str">
        <f>IF(PhieuBauCu!$B$2&gt;2,IF(LEN($B1746)=0,"",IF(AND($B1746&gt;0,VALUE(SUBSTITUTE($B1746,"3","0"))=$B1746),1,0)),"")</f>
        <v/>
      </c>
      <c r="G1746" s="5" t="str">
        <f>IF(PhieuBauCu!$B$2&gt;3,IF(LEN($B1746)=0,"",IF(AND($B1746&gt;0,VALUE(SUBSTITUTE($B1746,"4","0"))=$B1746),1,0)),"")</f>
        <v/>
      </c>
      <c r="H1746" s="5" t="str">
        <f>IF(PhieuBauCu!$B$2&gt;4,IF(LEN($B1746)=0,"",IF(AND($B1746&gt;0,VALUE(SUBSTITUTE($B1746,"5","0"))=$B1746),1,0)),"")</f>
        <v/>
      </c>
      <c r="I1746" s="5" t="str">
        <f>IF(PhieuBauCu!$B$2&gt;5,IF(LEN($B1746)=0,"",IF(AND($B1746&gt;0,VALUE(SUBSTITUTE($B1746,"6","0"))=$B1746),1,0)),"")</f>
        <v/>
      </c>
      <c r="J1746" s="5" t="str">
        <f>IF(PhieuBauCu!$B$2&gt;6,IF(LEN($B1746)=0,"",IF(AND($B1746&gt;0,VALUE(SUBSTITUTE($B1746,"7","0"))=$B1746),1,0)),"")</f>
        <v/>
      </c>
      <c r="K1746" s="5" t="str">
        <f>IF(PhieuBauCu!$B$2&gt;7,IF(LEN($B1746)=0,"",IF(AND($B1746&gt;0,VALUE(SUBSTITUTE($B1746,"8","0"))=$B1746),1,0)),"")</f>
        <v/>
      </c>
      <c r="L1746" s="5" t="str">
        <f>IF(PhieuBauCu!$B$2&gt;8,IF(LEN($B1746)=0,"",IF(AND($B1746&gt;0,VALUE(SUBSTITUTE($B1746,"9","0"))=$B1746),1,0)),"")</f>
        <v/>
      </c>
      <c r="M1746" s="9">
        <f t="shared" si="55"/>
        <v>0</v>
      </c>
      <c r="N1746" s="36">
        <f>IF(AND(M1746&lt;=PhieuBauCu!$B$13,M1746&gt;=1),1,0)</f>
        <v>0</v>
      </c>
    </row>
    <row r="1747" spans="1:14" ht="28.5" customHeight="1">
      <c r="A1747" s="2">
        <v>1742</v>
      </c>
      <c r="B1747" s="3"/>
      <c r="C1747" s="48" t="str">
        <f t="shared" si="54"/>
        <v/>
      </c>
      <c r="D1747" s="5" t="str">
        <f>IF(PhieuBauCu!$B$2&gt;0,IF(LEN($B1747)=0,"",IF(AND($B1747&gt;0,VALUE(SUBSTITUTE($B1747,"1","0"))=$B1747),1,0)),"")</f>
        <v/>
      </c>
      <c r="E1747" s="5" t="str">
        <f>IF(PhieuBauCu!$B$2&gt;1,IF(LEN($B1747)=0,"",IF(AND($B1747&gt;0,VALUE(SUBSTITUTE($B1747,"2","0"))=$B1747),1,0)),"")</f>
        <v/>
      </c>
      <c r="F1747" s="5" t="str">
        <f>IF(PhieuBauCu!$B$2&gt;2,IF(LEN($B1747)=0,"",IF(AND($B1747&gt;0,VALUE(SUBSTITUTE($B1747,"3","0"))=$B1747),1,0)),"")</f>
        <v/>
      </c>
      <c r="G1747" s="5" t="str">
        <f>IF(PhieuBauCu!$B$2&gt;3,IF(LEN($B1747)=0,"",IF(AND($B1747&gt;0,VALUE(SUBSTITUTE($B1747,"4","0"))=$B1747),1,0)),"")</f>
        <v/>
      </c>
      <c r="H1747" s="5" t="str">
        <f>IF(PhieuBauCu!$B$2&gt;4,IF(LEN($B1747)=0,"",IF(AND($B1747&gt;0,VALUE(SUBSTITUTE($B1747,"5","0"))=$B1747),1,0)),"")</f>
        <v/>
      </c>
      <c r="I1747" s="5" t="str">
        <f>IF(PhieuBauCu!$B$2&gt;5,IF(LEN($B1747)=0,"",IF(AND($B1747&gt;0,VALUE(SUBSTITUTE($B1747,"6","0"))=$B1747),1,0)),"")</f>
        <v/>
      </c>
      <c r="J1747" s="5" t="str">
        <f>IF(PhieuBauCu!$B$2&gt;6,IF(LEN($B1747)=0,"",IF(AND($B1747&gt;0,VALUE(SUBSTITUTE($B1747,"7","0"))=$B1747),1,0)),"")</f>
        <v/>
      </c>
      <c r="K1747" s="5" t="str">
        <f>IF(PhieuBauCu!$B$2&gt;7,IF(LEN($B1747)=0,"",IF(AND($B1747&gt;0,VALUE(SUBSTITUTE($B1747,"8","0"))=$B1747),1,0)),"")</f>
        <v/>
      </c>
      <c r="L1747" s="5" t="str">
        <f>IF(PhieuBauCu!$B$2&gt;8,IF(LEN($B1747)=0,"",IF(AND($B1747&gt;0,VALUE(SUBSTITUTE($B1747,"9","0"))=$B1747),1,0)),"")</f>
        <v/>
      </c>
      <c r="M1747" s="9">
        <f t="shared" si="55"/>
        <v>0</v>
      </c>
      <c r="N1747" s="36">
        <f>IF(AND(M1747&lt;=PhieuBauCu!$B$13,M1747&gt;=1),1,0)</f>
        <v>0</v>
      </c>
    </row>
    <row r="1748" spans="1:14" ht="28.5" customHeight="1">
      <c r="A1748" s="2">
        <v>1743</v>
      </c>
      <c r="B1748" s="3"/>
      <c r="C1748" s="48" t="str">
        <f t="shared" si="54"/>
        <v/>
      </c>
      <c r="D1748" s="5" t="str">
        <f>IF(PhieuBauCu!$B$2&gt;0,IF(LEN($B1748)=0,"",IF(AND($B1748&gt;0,VALUE(SUBSTITUTE($B1748,"1","0"))=$B1748),1,0)),"")</f>
        <v/>
      </c>
      <c r="E1748" s="5" t="str">
        <f>IF(PhieuBauCu!$B$2&gt;1,IF(LEN($B1748)=0,"",IF(AND($B1748&gt;0,VALUE(SUBSTITUTE($B1748,"2","0"))=$B1748),1,0)),"")</f>
        <v/>
      </c>
      <c r="F1748" s="5" t="str">
        <f>IF(PhieuBauCu!$B$2&gt;2,IF(LEN($B1748)=0,"",IF(AND($B1748&gt;0,VALUE(SUBSTITUTE($B1748,"3","0"))=$B1748),1,0)),"")</f>
        <v/>
      </c>
      <c r="G1748" s="5" t="str">
        <f>IF(PhieuBauCu!$B$2&gt;3,IF(LEN($B1748)=0,"",IF(AND($B1748&gt;0,VALUE(SUBSTITUTE($B1748,"4","0"))=$B1748),1,0)),"")</f>
        <v/>
      </c>
      <c r="H1748" s="5" t="str">
        <f>IF(PhieuBauCu!$B$2&gt;4,IF(LEN($B1748)=0,"",IF(AND($B1748&gt;0,VALUE(SUBSTITUTE($B1748,"5","0"))=$B1748),1,0)),"")</f>
        <v/>
      </c>
      <c r="I1748" s="5" t="str">
        <f>IF(PhieuBauCu!$B$2&gt;5,IF(LEN($B1748)=0,"",IF(AND($B1748&gt;0,VALUE(SUBSTITUTE($B1748,"6","0"))=$B1748),1,0)),"")</f>
        <v/>
      </c>
      <c r="J1748" s="5" t="str">
        <f>IF(PhieuBauCu!$B$2&gt;6,IF(LEN($B1748)=0,"",IF(AND($B1748&gt;0,VALUE(SUBSTITUTE($B1748,"7","0"))=$B1748),1,0)),"")</f>
        <v/>
      </c>
      <c r="K1748" s="5" t="str">
        <f>IF(PhieuBauCu!$B$2&gt;7,IF(LEN($B1748)=0,"",IF(AND($B1748&gt;0,VALUE(SUBSTITUTE($B1748,"8","0"))=$B1748),1,0)),"")</f>
        <v/>
      </c>
      <c r="L1748" s="5" t="str">
        <f>IF(PhieuBauCu!$B$2&gt;8,IF(LEN($B1748)=0,"",IF(AND($B1748&gt;0,VALUE(SUBSTITUTE($B1748,"9","0"))=$B1748),1,0)),"")</f>
        <v/>
      </c>
      <c r="M1748" s="9">
        <f t="shared" si="55"/>
        <v>0</v>
      </c>
      <c r="N1748" s="36">
        <f>IF(AND(M1748&lt;=PhieuBauCu!$B$13,M1748&gt;=1),1,0)</f>
        <v>0</v>
      </c>
    </row>
    <row r="1749" spans="1:14" ht="28.5" customHeight="1">
      <c r="A1749" s="2">
        <v>1744</v>
      </c>
      <c r="B1749" s="3"/>
      <c r="C1749" s="48" t="str">
        <f t="shared" si="54"/>
        <v/>
      </c>
      <c r="D1749" s="5" t="str">
        <f>IF(PhieuBauCu!$B$2&gt;0,IF(LEN($B1749)=0,"",IF(AND($B1749&gt;0,VALUE(SUBSTITUTE($B1749,"1","0"))=$B1749),1,0)),"")</f>
        <v/>
      </c>
      <c r="E1749" s="5" t="str">
        <f>IF(PhieuBauCu!$B$2&gt;1,IF(LEN($B1749)=0,"",IF(AND($B1749&gt;0,VALUE(SUBSTITUTE($B1749,"2","0"))=$B1749),1,0)),"")</f>
        <v/>
      </c>
      <c r="F1749" s="5" t="str">
        <f>IF(PhieuBauCu!$B$2&gt;2,IF(LEN($B1749)=0,"",IF(AND($B1749&gt;0,VALUE(SUBSTITUTE($B1749,"3","0"))=$B1749),1,0)),"")</f>
        <v/>
      </c>
      <c r="G1749" s="5" t="str">
        <f>IF(PhieuBauCu!$B$2&gt;3,IF(LEN($B1749)=0,"",IF(AND($B1749&gt;0,VALUE(SUBSTITUTE($B1749,"4","0"))=$B1749),1,0)),"")</f>
        <v/>
      </c>
      <c r="H1749" s="5" t="str">
        <f>IF(PhieuBauCu!$B$2&gt;4,IF(LEN($B1749)=0,"",IF(AND($B1749&gt;0,VALUE(SUBSTITUTE($B1749,"5","0"))=$B1749),1,0)),"")</f>
        <v/>
      </c>
      <c r="I1749" s="5" t="str">
        <f>IF(PhieuBauCu!$B$2&gt;5,IF(LEN($B1749)=0,"",IF(AND($B1749&gt;0,VALUE(SUBSTITUTE($B1749,"6","0"))=$B1749),1,0)),"")</f>
        <v/>
      </c>
      <c r="J1749" s="5" t="str">
        <f>IF(PhieuBauCu!$B$2&gt;6,IF(LEN($B1749)=0,"",IF(AND($B1749&gt;0,VALUE(SUBSTITUTE($B1749,"7","0"))=$B1749),1,0)),"")</f>
        <v/>
      </c>
      <c r="K1749" s="5" t="str">
        <f>IF(PhieuBauCu!$B$2&gt;7,IF(LEN($B1749)=0,"",IF(AND($B1749&gt;0,VALUE(SUBSTITUTE($B1749,"8","0"))=$B1749),1,0)),"")</f>
        <v/>
      </c>
      <c r="L1749" s="5" t="str">
        <f>IF(PhieuBauCu!$B$2&gt;8,IF(LEN($B1749)=0,"",IF(AND($B1749&gt;0,VALUE(SUBSTITUTE($B1749,"9","0"))=$B1749),1,0)),"")</f>
        <v/>
      </c>
      <c r="M1749" s="9">
        <f t="shared" si="55"/>
        <v>0</v>
      </c>
      <c r="N1749" s="36">
        <f>IF(AND(M1749&lt;=PhieuBauCu!$B$13,M1749&gt;=1),1,0)</f>
        <v>0</v>
      </c>
    </row>
    <row r="1750" spans="1:14" ht="28.5" customHeight="1">
      <c r="A1750" s="2">
        <v>1745</v>
      </c>
      <c r="B1750" s="3"/>
      <c r="C1750" s="48" t="str">
        <f t="shared" si="54"/>
        <v/>
      </c>
      <c r="D1750" s="5" t="str">
        <f>IF(PhieuBauCu!$B$2&gt;0,IF(LEN($B1750)=0,"",IF(AND($B1750&gt;0,VALUE(SUBSTITUTE($B1750,"1","0"))=$B1750),1,0)),"")</f>
        <v/>
      </c>
      <c r="E1750" s="5" t="str">
        <f>IF(PhieuBauCu!$B$2&gt;1,IF(LEN($B1750)=0,"",IF(AND($B1750&gt;0,VALUE(SUBSTITUTE($B1750,"2","0"))=$B1750),1,0)),"")</f>
        <v/>
      </c>
      <c r="F1750" s="5" t="str">
        <f>IF(PhieuBauCu!$B$2&gt;2,IF(LEN($B1750)=0,"",IF(AND($B1750&gt;0,VALUE(SUBSTITUTE($B1750,"3","0"))=$B1750),1,0)),"")</f>
        <v/>
      </c>
      <c r="G1750" s="5" t="str">
        <f>IF(PhieuBauCu!$B$2&gt;3,IF(LEN($B1750)=0,"",IF(AND($B1750&gt;0,VALUE(SUBSTITUTE($B1750,"4","0"))=$B1750),1,0)),"")</f>
        <v/>
      </c>
      <c r="H1750" s="5" t="str">
        <f>IF(PhieuBauCu!$B$2&gt;4,IF(LEN($B1750)=0,"",IF(AND($B1750&gt;0,VALUE(SUBSTITUTE($B1750,"5","0"))=$B1750),1,0)),"")</f>
        <v/>
      </c>
      <c r="I1750" s="5" t="str">
        <f>IF(PhieuBauCu!$B$2&gt;5,IF(LEN($B1750)=0,"",IF(AND($B1750&gt;0,VALUE(SUBSTITUTE($B1750,"6","0"))=$B1750),1,0)),"")</f>
        <v/>
      </c>
      <c r="J1750" s="5" t="str">
        <f>IF(PhieuBauCu!$B$2&gt;6,IF(LEN($B1750)=0,"",IF(AND($B1750&gt;0,VALUE(SUBSTITUTE($B1750,"7","0"))=$B1750),1,0)),"")</f>
        <v/>
      </c>
      <c r="K1750" s="5" t="str">
        <f>IF(PhieuBauCu!$B$2&gt;7,IF(LEN($B1750)=0,"",IF(AND($B1750&gt;0,VALUE(SUBSTITUTE($B1750,"8","0"))=$B1750),1,0)),"")</f>
        <v/>
      </c>
      <c r="L1750" s="5" t="str">
        <f>IF(PhieuBauCu!$B$2&gt;8,IF(LEN($B1750)=0,"",IF(AND($B1750&gt;0,VALUE(SUBSTITUTE($B1750,"9","0"))=$B1750),1,0)),"")</f>
        <v/>
      </c>
      <c r="M1750" s="9">
        <f t="shared" si="55"/>
        <v>0</v>
      </c>
      <c r="N1750" s="36">
        <f>IF(AND(M1750&lt;=PhieuBauCu!$B$13,M1750&gt;=1),1,0)</f>
        <v>0</v>
      </c>
    </row>
    <row r="1751" spans="1:14" ht="28.5" customHeight="1">
      <c r="A1751" s="2">
        <v>1746</v>
      </c>
      <c r="B1751" s="3"/>
      <c r="C1751" s="48" t="str">
        <f t="shared" si="54"/>
        <v/>
      </c>
      <c r="D1751" s="5" t="str">
        <f>IF(PhieuBauCu!$B$2&gt;0,IF(LEN($B1751)=0,"",IF(AND($B1751&gt;0,VALUE(SUBSTITUTE($B1751,"1","0"))=$B1751),1,0)),"")</f>
        <v/>
      </c>
      <c r="E1751" s="5" t="str">
        <f>IF(PhieuBauCu!$B$2&gt;1,IF(LEN($B1751)=0,"",IF(AND($B1751&gt;0,VALUE(SUBSTITUTE($B1751,"2","0"))=$B1751),1,0)),"")</f>
        <v/>
      </c>
      <c r="F1751" s="5" t="str">
        <f>IF(PhieuBauCu!$B$2&gt;2,IF(LEN($B1751)=0,"",IF(AND($B1751&gt;0,VALUE(SUBSTITUTE($B1751,"3","0"))=$B1751),1,0)),"")</f>
        <v/>
      </c>
      <c r="G1751" s="5" t="str">
        <f>IF(PhieuBauCu!$B$2&gt;3,IF(LEN($B1751)=0,"",IF(AND($B1751&gt;0,VALUE(SUBSTITUTE($B1751,"4","0"))=$B1751),1,0)),"")</f>
        <v/>
      </c>
      <c r="H1751" s="5" t="str">
        <f>IF(PhieuBauCu!$B$2&gt;4,IF(LEN($B1751)=0,"",IF(AND($B1751&gt;0,VALUE(SUBSTITUTE($B1751,"5","0"))=$B1751),1,0)),"")</f>
        <v/>
      </c>
      <c r="I1751" s="5" t="str">
        <f>IF(PhieuBauCu!$B$2&gt;5,IF(LEN($B1751)=0,"",IF(AND($B1751&gt;0,VALUE(SUBSTITUTE($B1751,"6","0"))=$B1751),1,0)),"")</f>
        <v/>
      </c>
      <c r="J1751" s="5" t="str">
        <f>IF(PhieuBauCu!$B$2&gt;6,IF(LEN($B1751)=0,"",IF(AND($B1751&gt;0,VALUE(SUBSTITUTE($B1751,"7","0"))=$B1751),1,0)),"")</f>
        <v/>
      </c>
      <c r="K1751" s="5" t="str">
        <f>IF(PhieuBauCu!$B$2&gt;7,IF(LEN($B1751)=0,"",IF(AND($B1751&gt;0,VALUE(SUBSTITUTE($B1751,"8","0"))=$B1751),1,0)),"")</f>
        <v/>
      </c>
      <c r="L1751" s="5" t="str">
        <f>IF(PhieuBauCu!$B$2&gt;8,IF(LEN($B1751)=0,"",IF(AND($B1751&gt;0,VALUE(SUBSTITUTE($B1751,"9","0"))=$B1751),1,0)),"")</f>
        <v/>
      </c>
      <c r="M1751" s="9">
        <f t="shared" si="55"/>
        <v>0</v>
      </c>
      <c r="N1751" s="36">
        <f>IF(AND(M1751&lt;=PhieuBauCu!$B$13,M1751&gt;=1),1,0)</f>
        <v>0</v>
      </c>
    </row>
    <row r="1752" spans="1:14" ht="28.5" customHeight="1">
      <c r="A1752" s="2">
        <v>1747</v>
      </c>
      <c r="B1752" s="3"/>
      <c r="C1752" s="48" t="str">
        <f t="shared" si="54"/>
        <v/>
      </c>
      <c r="D1752" s="5" t="str">
        <f>IF(PhieuBauCu!$B$2&gt;0,IF(LEN($B1752)=0,"",IF(AND($B1752&gt;0,VALUE(SUBSTITUTE($B1752,"1","0"))=$B1752),1,0)),"")</f>
        <v/>
      </c>
      <c r="E1752" s="5" t="str">
        <f>IF(PhieuBauCu!$B$2&gt;1,IF(LEN($B1752)=0,"",IF(AND($B1752&gt;0,VALUE(SUBSTITUTE($B1752,"2","0"))=$B1752),1,0)),"")</f>
        <v/>
      </c>
      <c r="F1752" s="5" t="str">
        <f>IF(PhieuBauCu!$B$2&gt;2,IF(LEN($B1752)=0,"",IF(AND($B1752&gt;0,VALUE(SUBSTITUTE($B1752,"3","0"))=$B1752),1,0)),"")</f>
        <v/>
      </c>
      <c r="G1752" s="5" t="str">
        <f>IF(PhieuBauCu!$B$2&gt;3,IF(LEN($B1752)=0,"",IF(AND($B1752&gt;0,VALUE(SUBSTITUTE($B1752,"4","0"))=$B1752),1,0)),"")</f>
        <v/>
      </c>
      <c r="H1752" s="5" t="str">
        <f>IF(PhieuBauCu!$B$2&gt;4,IF(LEN($B1752)=0,"",IF(AND($B1752&gt;0,VALUE(SUBSTITUTE($B1752,"5","0"))=$B1752),1,0)),"")</f>
        <v/>
      </c>
      <c r="I1752" s="5" t="str">
        <f>IF(PhieuBauCu!$B$2&gt;5,IF(LEN($B1752)=0,"",IF(AND($B1752&gt;0,VALUE(SUBSTITUTE($B1752,"6","0"))=$B1752),1,0)),"")</f>
        <v/>
      </c>
      <c r="J1752" s="5" t="str">
        <f>IF(PhieuBauCu!$B$2&gt;6,IF(LEN($B1752)=0,"",IF(AND($B1752&gt;0,VALUE(SUBSTITUTE($B1752,"7","0"))=$B1752),1,0)),"")</f>
        <v/>
      </c>
      <c r="K1752" s="5" t="str">
        <f>IF(PhieuBauCu!$B$2&gt;7,IF(LEN($B1752)=0,"",IF(AND($B1752&gt;0,VALUE(SUBSTITUTE($B1752,"8","0"))=$B1752),1,0)),"")</f>
        <v/>
      </c>
      <c r="L1752" s="5" t="str">
        <f>IF(PhieuBauCu!$B$2&gt;8,IF(LEN($B1752)=0,"",IF(AND($B1752&gt;0,VALUE(SUBSTITUTE($B1752,"9","0"))=$B1752),1,0)),"")</f>
        <v/>
      </c>
      <c r="M1752" s="9">
        <f t="shared" si="55"/>
        <v>0</v>
      </c>
      <c r="N1752" s="36">
        <f>IF(AND(M1752&lt;=PhieuBauCu!$B$13,M1752&gt;=1),1,0)</f>
        <v>0</v>
      </c>
    </row>
    <row r="1753" spans="1:14" ht="28.5" customHeight="1">
      <c r="A1753" s="2">
        <v>1748</v>
      </c>
      <c r="B1753" s="3"/>
      <c r="C1753" s="48" t="str">
        <f t="shared" si="54"/>
        <v/>
      </c>
      <c r="D1753" s="5" t="str">
        <f>IF(PhieuBauCu!$B$2&gt;0,IF(LEN($B1753)=0,"",IF(AND($B1753&gt;0,VALUE(SUBSTITUTE($B1753,"1","0"))=$B1753),1,0)),"")</f>
        <v/>
      </c>
      <c r="E1753" s="5" t="str">
        <f>IF(PhieuBauCu!$B$2&gt;1,IF(LEN($B1753)=0,"",IF(AND($B1753&gt;0,VALUE(SUBSTITUTE($B1753,"2","0"))=$B1753),1,0)),"")</f>
        <v/>
      </c>
      <c r="F1753" s="5" t="str">
        <f>IF(PhieuBauCu!$B$2&gt;2,IF(LEN($B1753)=0,"",IF(AND($B1753&gt;0,VALUE(SUBSTITUTE($B1753,"3","0"))=$B1753),1,0)),"")</f>
        <v/>
      </c>
      <c r="G1753" s="5" t="str">
        <f>IF(PhieuBauCu!$B$2&gt;3,IF(LEN($B1753)=0,"",IF(AND($B1753&gt;0,VALUE(SUBSTITUTE($B1753,"4","0"))=$B1753),1,0)),"")</f>
        <v/>
      </c>
      <c r="H1753" s="5" t="str">
        <f>IF(PhieuBauCu!$B$2&gt;4,IF(LEN($B1753)=0,"",IF(AND($B1753&gt;0,VALUE(SUBSTITUTE($B1753,"5","0"))=$B1753),1,0)),"")</f>
        <v/>
      </c>
      <c r="I1753" s="5" t="str">
        <f>IF(PhieuBauCu!$B$2&gt;5,IF(LEN($B1753)=0,"",IF(AND($B1753&gt;0,VALUE(SUBSTITUTE($B1753,"6","0"))=$B1753),1,0)),"")</f>
        <v/>
      </c>
      <c r="J1753" s="5" t="str">
        <f>IF(PhieuBauCu!$B$2&gt;6,IF(LEN($B1753)=0,"",IF(AND($B1753&gt;0,VALUE(SUBSTITUTE($B1753,"7","0"))=$B1753),1,0)),"")</f>
        <v/>
      </c>
      <c r="K1753" s="5" t="str">
        <f>IF(PhieuBauCu!$B$2&gt;7,IF(LEN($B1753)=0,"",IF(AND($B1753&gt;0,VALUE(SUBSTITUTE($B1753,"8","0"))=$B1753),1,0)),"")</f>
        <v/>
      </c>
      <c r="L1753" s="5" t="str">
        <f>IF(PhieuBauCu!$B$2&gt;8,IF(LEN($B1753)=0,"",IF(AND($B1753&gt;0,VALUE(SUBSTITUTE($B1753,"9","0"))=$B1753),1,0)),"")</f>
        <v/>
      </c>
      <c r="M1753" s="9">
        <f t="shared" si="55"/>
        <v>0</v>
      </c>
      <c r="N1753" s="36">
        <f>IF(AND(M1753&lt;=PhieuBauCu!$B$13,M1753&gt;=1),1,0)</f>
        <v>0</v>
      </c>
    </row>
    <row r="1754" spans="1:14" ht="28.5" customHeight="1">
      <c r="A1754" s="2">
        <v>1749</v>
      </c>
      <c r="B1754" s="3"/>
      <c r="C1754" s="48" t="str">
        <f t="shared" si="54"/>
        <v/>
      </c>
      <c r="D1754" s="5" t="str">
        <f>IF(PhieuBauCu!$B$2&gt;0,IF(LEN($B1754)=0,"",IF(AND($B1754&gt;0,VALUE(SUBSTITUTE($B1754,"1","0"))=$B1754),1,0)),"")</f>
        <v/>
      </c>
      <c r="E1754" s="5" t="str">
        <f>IF(PhieuBauCu!$B$2&gt;1,IF(LEN($B1754)=0,"",IF(AND($B1754&gt;0,VALUE(SUBSTITUTE($B1754,"2","0"))=$B1754),1,0)),"")</f>
        <v/>
      </c>
      <c r="F1754" s="5" t="str">
        <f>IF(PhieuBauCu!$B$2&gt;2,IF(LEN($B1754)=0,"",IF(AND($B1754&gt;0,VALUE(SUBSTITUTE($B1754,"3","0"))=$B1754),1,0)),"")</f>
        <v/>
      </c>
      <c r="G1754" s="5" t="str">
        <f>IF(PhieuBauCu!$B$2&gt;3,IF(LEN($B1754)=0,"",IF(AND($B1754&gt;0,VALUE(SUBSTITUTE($B1754,"4","0"))=$B1754),1,0)),"")</f>
        <v/>
      </c>
      <c r="H1754" s="5" t="str">
        <f>IF(PhieuBauCu!$B$2&gt;4,IF(LEN($B1754)=0,"",IF(AND($B1754&gt;0,VALUE(SUBSTITUTE($B1754,"5","0"))=$B1754),1,0)),"")</f>
        <v/>
      </c>
      <c r="I1754" s="5" t="str">
        <f>IF(PhieuBauCu!$B$2&gt;5,IF(LEN($B1754)=0,"",IF(AND($B1754&gt;0,VALUE(SUBSTITUTE($B1754,"6","0"))=$B1754),1,0)),"")</f>
        <v/>
      </c>
      <c r="J1754" s="5" t="str">
        <f>IF(PhieuBauCu!$B$2&gt;6,IF(LEN($B1754)=0,"",IF(AND($B1754&gt;0,VALUE(SUBSTITUTE($B1754,"7","0"))=$B1754),1,0)),"")</f>
        <v/>
      </c>
      <c r="K1754" s="5" t="str">
        <f>IF(PhieuBauCu!$B$2&gt;7,IF(LEN($B1754)=0,"",IF(AND($B1754&gt;0,VALUE(SUBSTITUTE($B1754,"8","0"))=$B1754),1,0)),"")</f>
        <v/>
      </c>
      <c r="L1754" s="5" t="str">
        <f>IF(PhieuBauCu!$B$2&gt;8,IF(LEN($B1754)=0,"",IF(AND($B1754&gt;0,VALUE(SUBSTITUTE($B1754,"9","0"))=$B1754),1,0)),"")</f>
        <v/>
      </c>
      <c r="M1754" s="9">
        <f t="shared" si="55"/>
        <v>0</v>
      </c>
      <c r="N1754" s="36">
        <f>IF(AND(M1754&lt;=PhieuBauCu!$B$13,M1754&gt;=1),1,0)</f>
        <v>0</v>
      </c>
    </row>
    <row r="1755" spans="1:14" ht="28.5" customHeight="1">
      <c r="A1755" s="2">
        <v>1750</v>
      </c>
      <c r="B1755" s="3"/>
      <c r="C1755" s="48" t="str">
        <f t="shared" si="54"/>
        <v/>
      </c>
      <c r="D1755" s="5" t="str">
        <f>IF(PhieuBauCu!$B$2&gt;0,IF(LEN($B1755)=0,"",IF(AND($B1755&gt;0,VALUE(SUBSTITUTE($B1755,"1","0"))=$B1755),1,0)),"")</f>
        <v/>
      </c>
      <c r="E1755" s="5" t="str">
        <f>IF(PhieuBauCu!$B$2&gt;1,IF(LEN($B1755)=0,"",IF(AND($B1755&gt;0,VALUE(SUBSTITUTE($B1755,"2","0"))=$B1755),1,0)),"")</f>
        <v/>
      </c>
      <c r="F1755" s="5" t="str">
        <f>IF(PhieuBauCu!$B$2&gt;2,IF(LEN($B1755)=0,"",IF(AND($B1755&gt;0,VALUE(SUBSTITUTE($B1755,"3","0"))=$B1755),1,0)),"")</f>
        <v/>
      </c>
      <c r="G1755" s="5" t="str">
        <f>IF(PhieuBauCu!$B$2&gt;3,IF(LEN($B1755)=0,"",IF(AND($B1755&gt;0,VALUE(SUBSTITUTE($B1755,"4","0"))=$B1755),1,0)),"")</f>
        <v/>
      </c>
      <c r="H1755" s="5" t="str">
        <f>IF(PhieuBauCu!$B$2&gt;4,IF(LEN($B1755)=0,"",IF(AND($B1755&gt;0,VALUE(SUBSTITUTE($B1755,"5","0"))=$B1755),1,0)),"")</f>
        <v/>
      </c>
      <c r="I1755" s="5" t="str">
        <f>IF(PhieuBauCu!$B$2&gt;5,IF(LEN($B1755)=0,"",IF(AND($B1755&gt;0,VALUE(SUBSTITUTE($B1755,"6","0"))=$B1755),1,0)),"")</f>
        <v/>
      </c>
      <c r="J1755" s="5" t="str">
        <f>IF(PhieuBauCu!$B$2&gt;6,IF(LEN($B1755)=0,"",IF(AND($B1755&gt;0,VALUE(SUBSTITUTE($B1755,"7","0"))=$B1755),1,0)),"")</f>
        <v/>
      </c>
      <c r="K1755" s="5" t="str">
        <f>IF(PhieuBauCu!$B$2&gt;7,IF(LEN($B1755)=0,"",IF(AND($B1755&gt;0,VALUE(SUBSTITUTE($B1755,"8","0"))=$B1755),1,0)),"")</f>
        <v/>
      </c>
      <c r="L1755" s="5" t="str">
        <f>IF(PhieuBauCu!$B$2&gt;8,IF(LEN($B1755)=0,"",IF(AND($B1755&gt;0,VALUE(SUBSTITUTE($B1755,"9","0"))=$B1755),1,0)),"")</f>
        <v/>
      </c>
      <c r="M1755" s="9">
        <f t="shared" si="55"/>
        <v>0</v>
      </c>
      <c r="N1755" s="36">
        <f>IF(AND(M1755&lt;=PhieuBauCu!$B$13,M1755&gt;=1),1,0)</f>
        <v>0</v>
      </c>
    </row>
    <row r="1756" spans="1:14" ht="28.5" customHeight="1">
      <c r="A1756" s="2">
        <v>1751</v>
      </c>
      <c r="B1756" s="3"/>
      <c r="C1756" s="48" t="str">
        <f t="shared" si="54"/>
        <v/>
      </c>
      <c r="D1756" s="5" t="str">
        <f>IF(PhieuBauCu!$B$2&gt;0,IF(LEN($B1756)=0,"",IF(AND($B1756&gt;0,VALUE(SUBSTITUTE($B1756,"1","0"))=$B1756),1,0)),"")</f>
        <v/>
      </c>
      <c r="E1756" s="5" t="str">
        <f>IF(PhieuBauCu!$B$2&gt;1,IF(LEN($B1756)=0,"",IF(AND($B1756&gt;0,VALUE(SUBSTITUTE($B1756,"2","0"))=$B1756),1,0)),"")</f>
        <v/>
      </c>
      <c r="F1756" s="5" t="str">
        <f>IF(PhieuBauCu!$B$2&gt;2,IF(LEN($B1756)=0,"",IF(AND($B1756&gt;0,VALUE(SUBSTITUTE($B1756,"3","0"))=$B1756),1,0)),"")</f>
        <v/>
      </c>
      <c r="G1756" s="5" t="str">
        <f>IF(PhieuBauCu!$B$2&gt;3,IF(LEN($B1756)=0,"",IF(AND($B1756&gt;0,VALUE(SUBSTITUTE($B1756,"4","0"))=$B1756),1,0)),"")</f>
        <v/>
      </c>
      <c r="H1756" s="5" t="str">
        <f>IF(PhieuBauCu!$B$2&gt;4,IF(LEN($B1756)=0,"",IF(AND($B1756&gt;0,VALUE(SUBSTITUTE($B1756,"5","0"))=$B1756),1,0)),"")</f>
        <v/>
      </c>
      <c r="I1756" s="5" t="str">
        <f>IF(PhieuBauCu!$B$2&gt;5,IF(LEN($B1756)=0,"",IF(AND($B1756&gt;0,VALUE(SUBSTITUTE($B1756,"6","0"))=$B1756),1,0)),"")</f>
        <v/>
      </c>
      <c r="J1756" s="5" t="str">
        <f>IF(PhieuBauCu!$B$2&gt;6,IF(LEN($B1756)=0,"",IF(AND($B1756&gt;0,VALUE(SUBSTITUTE($B1756,"7","0"))=$B1756),1,0)),"")</f>
        <v/>
      </c>
      <c r="K1756" s="5" t="str">
        <f>IF(PhieuBauCu!$B$2&gt;7,IF(LEN($B1756)=0,"",IF(AND($B1756&gt;0,VALUE(SUBSTITUTE($B1756,"8","0"))=$B1756),1,0)),"")</f>
        <v/>
      </c>
      <c r="L1756" s="5" t="str">
        <f>IF(PhieuBauCu!$B$2&gt;8,IF(LEN($B1756)=0,"",IF(AND($B1756&gt;0,VALUE(SUBSTITUTE($B1756,"9","0"))=$B1756),1,0)),"")</f>
        <v/>
      </c>
      <c r="M1756" s="9">
        <f t="shared" si="55"/>
        <v>0</v>
      </c>
      <c r="N1756" s="36">
        <f>IF(AND(M1756&lt;=PhieuBauCu!$B$13,M1756&gt;=1),1,0)</f>
        <v>0</v>
      </c>
    </row>
    <row r="1757" spans="1:14" ht="28.5" customHeight="1">
      <c r="A1757" s="2">
        <v>1752</v>
      </c>
      <c r="B1757" s="3"/>
      <c r="C1757" s="48" t="str">
        <f t="shared" si="54"/>
        <v/>
      </c>
      <c r="D1757" s="5" t="str">
        <f>IF(PhieuBauCu!$B$2&gt;0,IF(LEN($B1757)=0,"",IF(AND($B1757&gt;0,VALUE(SUBSTITUTE($B1757,"1","0"))=$B1757),1,0)),"")</f>
        <v/>
      </c>
      <c r="E1757" s="5" t="str">
        <f>IF(PhieuBauCu!$B$2&gt;1,IF(LEN($B1757)=0,"",IF(AND($B1757&gt;0,VALUE(SUBSTITUTE($B1757,"2","0"))=$B1757),1,0)),"")</f>
        <v/>
      </c>
      <c r="F1757" s="5" t="str">
        <f>IF(PhieuBauCu!$B$2&gt;2,IF(LEN($B1757)=0,"",IF(AND($B1757&gt;0,VALUE(SUBSTITUTE($B1757,"3","0"))=$B1757),1,0)),"")</f>
        <v/>
      </c>
      <c r="G1757" s="5" t="str">
        <f>IF(PhieuBauCu!$B$2&gt;3,IF(LEN($B1757)=0,"",IF(AND($B1757&gt;0,VALUE(SUBSTITUTE($B1757,"4","0"))=$B1757),1,0)),"")</f>
        <v/>
      </c>
      <c r="H1757" s="5" t="str">
        <f>IF(PhieuBauCu!$B$2&gt;4,IF(LEN($B1757)=0,"",IF(AND($B1757&gt;0,VALUE(SUBSTITUTE($B1757,"5","0"))=$B1757),1,0)),"")</f>
        <v/>
      </c>
      <c r="I1757" s="5" t="str">
        <f>IF(PhieuBauCu!$B$2&gt;5,IF(LEN($B1757)=0,"",IF(AND($B1757&gt;0,VALUE(SUBSTITUTE($B1757,"6","0"))=$B1757),1,0)),"")</f>
        <v/>
      </c>
      <c r="J1757" s="5" t="str">
        <f>IF(PhieuBauCu!$B$2&gt;6,IF(LEN($B1757)=0,"",IF(AND($B1757&gt;0,VALUE(SUBSTITUTE($B1757,"7","0"))=$B1757),1,0)),"")</f>
        <v/>
      </c>
      <c r="K1757" s="5" t="str">
        <f>IF(PhieuBauCu!$B$2&gt;7,IF(LEN($B1757)=0,"",IF(AND($B1757&gt;0,VALUE(SUBSTITUTE($B1757,"8","0"))=$B1757),1,0)),"")</f>
        <v/>
      </c>
      <c r="L1757" s="5" t="str">
        <f>IF(PhieuBauCu!$B$2&gt;8,IF(LEN($B1757)=0,"",IF(AND($B1757&gt;0,VALUE(SUBSTITUTE($B1757,"9","0"))=$B1757),1,0)),"")</f>
        <v/>
      </c>
      <c r="M1757" s="9">
        <f t="shared" si="55"/>
        <v>0</v>
      </c>
      <c r="N1757" s="36">
        <f>IF(AND(M1757&lt;=PhieuBauCu!$B$13,M1757&gt;=1),1,0)</f>
        <v>0</v>
      </c>
    </row>
    <row r="1758" spans="1:14" ht="28.5" customHeight="1">
      <c r="A1758" s="2">
        <v>1753</v>
      </c>
      <c r="B1758" s="3"/>
      <c r="C1758" s="48" t="str">
        <f t="shared" si="54"/>
        <v/>
      </c>
      <c r="D1758" s="5" t="str">
        <f>IF(PhieuBauCu!$B$2&gt;0,IF(LEN($B1758)=0,"",IF(AND($B1758&gt;0,VALUE(SUBSTITUTE($B1758,"1","0"))=$B1758),1,0)),"")</f>
        <v/>
      </c>
      <c r="E1758" s="5" t="str">
        <f>IF(PhieuBauCu!$B$2&gt;1,IF(LEN($B1758)=0,"",IF(AND($B1758&gt;0,VALUE(SUBSTITUTE($B1758,"2","0"))=$B1758),1,0)),"")</f>
        <v/>
      </c>
      <c r="F1758" s="5" t="str">
        <f>IF(PhieuBauCu!$B$2&gt;2,IF(LEN($B1758)=0,"",IF(AND($B1758&gt;0,VALUE(SUBSTITUTE($B1758,"3","0"))=$B1758),1,0)),"")</f>
        <v/>
      </c>
      <c r="G1758" s="5" t="str">
        <f>IF(PhieuBauCu!$B$2&gt;3,IF(LEN($B1758)=0,"",IF(AND($B1758&gt;0,VALUE(SUBSTITUTE($B1758,"4","0"))=$B1758),1,0)),"")</f>
        <v/>
      </c>
      <c r="H1758" s="5" t="str">
        <f>IF(PhieuBauCu!$B$2&gt;4,IF(LEN($B1758)=0,"",IF(AND($B1758&gt;0,VALUE(SUBSTITUTE($B1758,"5","0"))=$B1758),1,0)),"")</f>
        <v/>
      </c>
      <c r="I1758" s="5" t="str">
        <f>IF(PhieuBauCu!$B$2&gt;5,IF(LEN($B1758)=0,"",IF(AND($B1758&gt;0,VALUE(SUBSTITUTE($B1758,"6","0"))=$B1758),1,0)),"")</f>
        <v/>
      </c>
      <c r="J1758" s="5" t="str">
        <f>IF(PhieuBauCu!$B$2&gt;6,IF(LEN($B1758)=0,"",IF(AND($B1758&gt;0,VALUE(SUBSTITUTE($B1758,"7","0"))=$B1758),1,0)),"")</f>
        <v/>
      </c>
      <c r="K1758" s="5" t="str">
        <f>IF(PhieuBauCu!$B$2&gt;7,IF(LEN($B1758)=0,"",IF(AND($B1758&gt;0,VALUE(SUBSTITUTE($B1758,"8","0"))=$B1758),1,0)),"")</f>
        <v/>
      </c>
      <c r="L1758" s="5" t="str">
        <f>IF(PhieuBauCu!$B$2&gt;8,IF(LEN($B1758)=0,"",IF(AND($B1758&gt;0,VALUE(SUBSTITUTE($B1758,"9","0"))=$B1758),1,0)),"")</f>
        <v/>
      </c>
      <c r="M1758" s="9">
        <f t="shared" si="55"/>
        <v>0</v>
      </c>
      <c r="N1758" s="36">
        <f>IF(AND(M1758&lt;=PhieuBauCu!$B$13,M1758&gt;=1),1,0)</f>
        <v>0</v>
      </c>
    </row>
    <row r="1759" spans="1:14" ht="28.5" customHeight="1">
      <c r="A1759" s="2">
        <v>1754</v>
      </c>
      <c r="B1759" s="3"/>
      <c r="C1759" s="48" t="str">
        <f t="shared" si="54"/>
        <v/>
      </c>
      <c r="D1759" s="5" t="str">
        <f>IF(PhieuBauCu!$B$2&gt;0,IF(LEN($B1759)=0,"",IF(AND($B1759&gt;0,VALUE(SUBSTITUTE($B1759,"1","0"))=$B1759),1,0)),"")</f>
        <v/>
      </c>
      <c r="E1759" s="5" t="str">
        <f>IF(PhieuBauCu!$B$2&gt;1,IF(LEN($B1759)=0,"",IF(AND($B1759&gt;0,VALUE(SUBSTITUTE($B1759,"2","0"))=$B1759),1,0)),"")</f>
        <v/>
      </c>
      <c r="F1759" s="5" t="str">
        <f>IF(PhieuBauCu!$B$2&gt;2,IF(LEN($B1759)=0,"",IF(AND($B1759&gt;0,VALUE(SUBSTITUTE($B1759,"3","0"))=$B1759),1,0)),"")</f>
        <v/>
      </c>
      <c r="G1759" s="5" t="str">
        <f>IF(PhieuBauCu!$B$2&gt;3,IF(LEN($B1759)=0,"",IF(AND($B1759&gt;0,VALUE(SUBSTITUTE($B1759,"4","0"))=$B1759),1,0)),"")</f>
        <v/>
      </c>
      <c r="H1759" s="5" t="str">
        <f>IF(PhieuBauCu!$B$2&gt;4,IF(LEN($B1759)=0,"",IF(AND($B1759&gt;0,VALUE(SUBSTITUTE($B1759,"5","0"))=$B1759),1,0)),"")</f>
        <v/>
      </c>
      <c r="I1759" s="5" t="str">
        <f>IF(PhieuBauCu!$B$2&gt;5,IF(LEN($B1759)=0,"",IF(AND($B1759&gt;0,VALUE(SUBSTITUTE($B1759,"6","0"))=$B1759),1,0)),"")</f>
        <v/>
      </c>
      <c r="J1759" s="5" t="str">
        <f>IF(PhieuBauCu!$B$2&gt;6,IF(LEN($B1759)=0,"",IF(AND($B1759&gt;0,VALUE(SUBSTITUTE($B1759,"7","0"))=$B1759),1,0)),"")</f>
        <v/>
      </c>
      <c r="K1759" s="5" t="str">
        <f>IF(PhieuBauCu!$B$2&gt;7,IF(LEN($B1759)=0,"",IF(AND($B1759&gt;0,VALUE(SUBSTITUTE($B1759,"8","0"))=$B1759),1,0)),"")</f>
        <v/>
      </c>
      <c r="L1759" s="5" t="str">
        <f>IF(PhieuBauCu!$B$2&gt;8,IF(LEN($B1759)=0,"",IF(AND($B1759&gt;0,VALUE(SUBSTITUTE($B1759,"9","0"))=$B1759),1,0)),"")</f>
        <v/>
      </c>
      <c r="M1759" s="9">
        <f t="shared" si="55"/>
        <v>0</v>
      </c>
      <c r="N1759" s="36">
        <f>IF(AND(M1759&lt;=PhieuBauCu!$B$13,M1759&gt;=1),1,0)</f>
        <v>0</v>
      </c>
    </row>
    <row r="1760" spans="1:14" ht="28.5" customHeight="1">
      <c r="A1760" s="2">
        <v>1755</v>
      </c>
      <c r="B1760" s="3"/>
      <c r="C1760" s="48" t="str">
        <f t="shared" si="54"/>
        <v/>
      </c>
      <c r="D1760" s="5" t="str">
        <f>IF(PhieuBauCu!$B$2&gt;0,IF(LEN($B1760)=0,"",IF(AND($B1760&gt;0,VALUE(SUBSTITUTE($B1760,"1","0"))=$B1760),1,0)),"")</f>
        <v/>
      </c>
      <c r="E1760" s="5" t="str">
        <f>IF(PhieuBauCu!$B$2&gt;1,IF(LEN($B1760)=0,"",IF(AND($B1760&gt;0,VALUE(SUBSTITUTE($B1760,"2","0"))=$B1760),1,0)),"")</f>
        <v/>
      </c>
      <c r="F1760" s="5" t="str">
        <f>IF(PhieuBauCu!$B$2&gt;2,IF(LEN($B1760)=0,"",IF(AND($B1760&gt;0,VALUE(SUBSTITUTE($B1760,"3","0"))=$B1760),1,0)),"")</f>
        <v/>
      </c>
      <c r="G1760" s="5" t="str">
        <f>IF(PhieuBauCu!$B$2&gt;3,IF(LEN($B1760)=0,"",IF(AND($B1760&gt;0,VALUE(SUBSTITUTE($B1760,"4","0"))=$B1760),1,0)),"")</f>
        <v/>
      </c>
      <c r="H1760" s="5" t="str">
        <f>IF(PhieuBauCu!$B$2&gt;4,IF(LEN($B1760)=0,"",IF(AND($B1760&gt;0,VALUE(SUBSTITUTE($B1760,"5","0"))=$B1760),1,0)),"")</f>
        <v/>
      </c>
      <c r="I1760" s="5" t="str">
        <f>IF(PhieuBauCu!$B$2&gt;5,IF(LEN($B1760)=0,"",IF(AND($B1760&gt;0,VALUE(SUBSTITUTE($B1760,"6","0"))=$B1760),1,0)),"")</f>
        <v/>
      </c>
      <c r="J1760" s="5" t="str">
        <f>IF(PhieuBauCu!$B$2&gt;6,IF(LEN($B1760)=0,"",IF(AND($B1760&gt;0,VALUE(SUBSTITUTE($B1760,"7","0"))=$B1760),1,0)),"")</f>
        <v/>
      </c>
      <c r="K1760" s="5" t="str">
        <f>IF(PhieuBauCu!$B$2&gt;7,IF(LEN($B1760)=0,"",IF(AND($B1760&gt;0,VALUE(SUBSTITUTE($B1760,"8","0"))=$B1760),1,0)),"")</f>
        <v/>
      </c>
      <c r="L1760" s="5" t="str">
        <f>IF(PhieuBauCu!$B$2&gt;8,IF(LEN($B1760)=0,"",IF(AND($B1760&gt;0,VALUE(SUBSTITUTE($B1760,"9","0"))=$B1760),1,0)),"")</f>
        <v/>
      </c>
      <c r="M1760" s="9">
        <f t="shared" si="55"/>
        <v>0</v>
      </c>
      <c r="N1760" s="36">
        <f>IF(AND(M1760&lt;=PhieuBauCu!$B$13,M1760&gt;=1),1,0)</f>
        <v>0</v>
      </c>
    </row>
    <row r="1761" spans="1:14" ht="28.5" customHeight="1">
      <c r="A1761" s="2">
        <v>1756</v>
      </c>
      <c r="B1761" s="3"/>
      <c r="C1761" s="48" t="str">
        <f t="shared" si="54"/>
        <v/>
      </c>
      <c r="D1761" s="5" t="str">
        <f>IF(PhieuBauCu!$B$2&gt;0,IF(LEN($B1761)=0,"",IF(AND($B1761&gt;0,VALUE(SUBSTITUTE($B1761,"1","0"))=$B1761),1,0)),"")</f>
        <v/>
      </c>
      <c r="E1761" s="5" t="str">
        <f>IF(PhieuBauCu!$B$2&gt;1,IF(LEN($B1761)=0,"",IF(AND($B1761&gt;0,VALUE(SUBSTITUTE($B1761,"2","0"))=$B1761),1,0)),"")</f>
        <v/>
      </c>
      <c r="F1761" s="5" t="str">
        <f>IF(PhieuBauCu!$B$2&gt;2,IF(LEN($B1761)=0,"",IF(AND($B1761&gt;0,VALUE(SUBSTITUTE($B1761,"3","0"))=$B1761),1,0)),"")</f>
        <v/>
      </c>
      <c r="G1761" s="5" t="str">
        <f>IF(PhieuBauCu!$B$2&gt;3,IF(LEN($B1761)=0,"",IF(AND($B1761&gt;0,VALUE(SUBSTITUTE($B1761,"4","0"))=$B1761),1,0)),"")</f>
        <v/>
      </c>
      <c r="H1761" s="5" t="str">
        <f>IF(PhieuBauCu!$B$2&gt;4,IF(LEN($B1761)=0,"",IF(AND($B1761&gt;0,VALUE(SUBSTITUTE($B1761,"5","0"))=$B1761),1,0)),"")</f>
        <v/>
      </c>
      <c r="I1761" s="5" t="str">
        <f>IF(PhieuBauCu!$B$2&gt;5,IF(LEN($B1761)=0,"",IF(AND($B1761&gt;0,VALUE(SUBSTITUTE($B1761,"6","0"))=$B1761),1,0)),"")</f>
        <v/>
      </c>
      <c r="J1761" s="5" t="str">
        <f>IF(PhieuBauCu!$B$2&gt;6,IF(LEN($B1761)=0,"",IF(AND($B1761&gt;0,VALUE(SUBSTITUTE($B1761,"7","0"))=$B1761),1,0)),"")</f>
        <v/>
      </c>
      <c r="K1761" s="5" t="str">
        <f>IF(PhieuBauCu!$B$2&gt;7,IF(LEN($B1761)=0,"",IF(AND($B1761&gt;0,VALUE(SUBSTITUTE($B1761,"8","0"))=$B1761),1,0)),"")</f>
        <v/>
      </c>
      <c r="L1761" s="5" t="str">
        <f>IF(PhieuBauCu!$B$2&gt;8,IF(LEN($B1761)=0,"",IF(AND($B1761&gt;0,VALUE(SUBSTITUTE($B1761,"9","0"))=$B1761),1,0)),"")</f>
        <v/>
      </c>
      <c r="M1761" s="9">
        <f t="shared" si="55"/>
        <v>0</v>
      </c>
      <c r="N1761" s="36">
        <f>IF(AND(M1761&lt;=PhieuBauCu!$B$13,M1761&gt;=1),1,0)</f>
        <v>0</v>
      </c>
    </row>
    <row r="1762" spans="1:14" ht="28.5" customHeight="1">
      <c r="A1762" s="2">
        <v>1757</v>
      </c>
      <c r="B1762" s="3"/>
      <c r="C1762" s="48" t="str">
        <f t="shared" si="54"/>
        <v/>
      </c>
      <c r="D1762" s="5" t="str">
        <f>IF(PhieuBauCu!$B$2&gt;0,IF(LEN($B1762)=0,"",IF(AND($B1762&gt;0,VALUE(SUBSTITUTE($B1762,"1","0"))=$B1762),1,0)),"")</f>
        <v/>
      </c>
      <c r="E1762" s="5" t="str">
        <f>IF(PhieuBauCu!$B$2&gt;1,IF(LEN($B1762)=0,"",IF(AND($B1762&gt;0,VALUE(SUBSTITUTE($B1762,"2","0"))=$B1762),1,0)),"")</f>
        <v/>
      </c>
      <c r="F1762" s="5" t="str">
        <f>IF(PhieuBauCu!$B$2&gt;2,IF(LEN($B1762)=0,"",IF(AND($B1762&gt;0,VALUE(SUBSTITUTE($B1762,"3","0"))=$B1762),1,0)),"")</f>
        <v/>
      </c>
      <c r="G1762" s="5" t="str">
        <f>IF(PhieuBauCu!$B$2&gt;3,IF(LEN($B1762)=0,"",IF(AND($B1762&gt;0,VALUE(SUBSTITUTE($B1762,"4","0"))=$B1762),1,0)),"")</f>
        <v/>
      </c>
      <c r="H1762" s="5" t="str">
        <f>IF(PhieuBauCu!$B$2&gt;4,IF(LEN($B1762)=0,"",IF(AND($B1762&gt;0,VALUE(SUBSTITUTE($B1762,"5","0"))=$B1762),1,0)),"")</f>
        <v/>
      </c>
      <c r="I1762" s="5" t="str">
        <f>IF(PhieuBauCu!$B$2&gt;5,IF(LEN($B1762)=0,"",IF(AND($B1762&gt;0,VALUE(SUBSTITUTE($B1762,"6","0"))=$B1762),1,0)),"")</f>
        <v/>
      </c>
      <c r="J1762" s="5" t="str">
        <f>IF(PhieuBauCu!$B$2&gt;6,IF(LEN($B1762)=0,"",IF(AND($B1762&gt;0,VALUE(SUBSTITUTE($B1762,"7","0"))=$B1762),1,0)),"")</f>
        <v/>
      </c>
      <c r="K1762" s="5" t="str">
        <f>IF(PhieuBauCu!$B$2&gt;7,IF(LEN($B1762)=0,"",IF(AND($B1762&gt;0,VALUE(SUBSTITUTE($B1762,"8","0"))=$B1762),1,0)),"")</f>
        <v/>
      </c>
      <c r="L1762" s="5" t="str">
        <f>IF(PhieuBauCu!$B$2&gt;8,IF(LEN($B1762)=0,"",IF(AND($B1762&gt;0,VALUE(SUBSTITUTE($B1762,"9","0"))=$B1762),1,0)),"")</f>
        <v/>
      </c>
      <c r="M1762" s="9">
        <f t="shared" si="55"/>
        <v>0</v>
      </c>
      <c r="N1762" s="36">
        <f>IF(AND(M1762&lt;=PhieuBauCu!$B$13,M1762&gt;=1),1,0)</f>
        <v>0</v>
      </c>
    </row>
    <row r="1763" spans="1:14" ht="28.5" customHeight="1">
      <c r="A1763" s="2">
        <v>1758</v>
      </c>
      <c r="B1763" s="3"/>
      <c r="C1763" s="48" t="str">
        <f t="shared" si="54"/>
        <v/>
      </c>
      <c r="D1763" s="5" t="str">
        <f>IF(PhieuBauCu!$B$2&gt;0,IF(LEN($B1763)=0,"",IF(AND($B1763&gt;0,VALUE(SUBSTITUTE($B1763,"1","0"))=$B1763),1,0)),"")</f>
        <v/>
      </c>
      <c r="E1763" s="5" t="str">
        <f>IF(PhieuBauCu!$B$2&gt;1,IF(LEN($B1763)=0,"",IF(AND($B1763&gt;0,VALUE(SUBSTITUTE($B1763,"2","0"))=$B1763),1,0)),"")</f>
        <v/>
      </c>
      <c r="F1763" s="5" t="str">
        <f>IF(PhieuBauCu!$B$2&gt;2,IF(LEN($B1763)=0,"",IF(AND($B1763&gt;0,VALUE(SUBSTITUTE($B1763,"3","0"))=$B1763),1,0)),"")</f>
        <v/>
      </c>
      <c r="G1763" s="5" t="str">
        <f>IF(PhieuBauCu!$B$2&gt;3,IF(LEN($B1763)=0,"",IF(AND($B1763&gt;0,VALUE(SUBSTITUTE($B1763,"4","0"))=$B1763),1,0)),"")</f>
        <v/>
      </c>
      <c r="H1763" s="5" t="str">
        <f>IF(PhieuBauCu!$B$2&gt;4,IF(LEN($B1763)=0,"",IF(AND($B1763&gt;0,VALUE(SUBSTITUTE($B1763,"5","0"))=$B1763),1,0)),"")</f>
        <v/>
      </c>
      <c r="I1763" s="5" t="str">
        <f>IF(PhieuBauCu!$B$2&gt;5,IF(LEN($B1763)=0,"",IF(AND($B1763&gt;0,VALUE(SUBSTITUTE($B1763,"6","0"))=$B1763),1,0)),"")</f>
        <v/>
      </c>
      <c r="J1763" s="5" t="str">
        <f>IF(PhieuBauCu!$B$2&gt;6,IF(LEN($B1763)=0,"",IF(AND($B1763&gt;0,VALUE(SUBSTITUTE($B1763,"7","0"))=$B1763),1,0)),"")</f>
        <v/>
      </c>
      <c r="K1763" s="5" t="str">
        <f>IF(PhieuBauCu!$B$2&gt;7,IF(LEN($B1763)=0,"",IF(AND($B1763&gt;0,VALUE(SUBSTITUTE($B1763,"8","0"))=$B1763),1,0)),"")</f>
        <v/>
      </c>
      <c r="L1763" s="5" t="str">
        <f>IF(PhieuBauCu!$B$2&gt;8,IF(LEN($B1763)=0,"",IF(AND($B1763&gt;0,VALUE(SUBSTITUTE($B1763,"9","0"))=$B1763),1,0)),"")</f>
        <v/>
      </c>
      <c r="M1763" s="9">
        <f t="shared" si="55"/>
        <v>0</v>
      </c>
      <c r="N1763" s="36">
        <f>IF(AND(M1763&lt;=PhieuBauCu!$B$13,M1763&gt;=1),1,0)</f>
        <v>0</v>
      </c>
    </row>
    <row r="1764" spans="1:14" ht="28.5" customHeight="1">
      <c r="A1764" s="2">
        <v>1759</v>
      </c>
      <c r="B1764" s="3"/>
      <c r="C1764" s="48" t="str">
        <f t="shared" si="54"/>
        <v/>
      </c>
      <c r="D1764" s="5" t="str">
        <f>IF(PhieuBauCu!$B$2&gt;0,IF(LEN($B1764)=0,"",IF(AND($B1764&gt;0,VALUE(SUBSTITUTE($B1764,"1","0"))=$B1764),1,0)),"")</f>
        <v/>
      </c>
      <c r="E1764" s="5" t="str">
        <f>IF(PhieuBauCu!$B$2&gt;1,IF(LEN($B1764)=0,"",IF(AND($B1764&gt;0,VALUE(SUBSTITUTE($B1764,"2","0"))=$B1764),1,0)),"")</f>
        <v/>
      </c>
      <c r="F1764" s="5" t="str">
        <f>IF(PhieuBauCu!$B$2&gt;2,IF(LEN($B1764)=0,"",IF(AND($B1764&gt;0,VALUE(SUBSTITUTE($B1764,"3","0"))=$B1764),1,0)),"")</f>
        <v/>
      </c>
      <c r="G1764" s="5" t="str">
        <f>IF(PhieuBauCu!$B$2&gt;3,IF(LEN($B1764)=0,"",IF(AND($B1764&gt;0,VALUE(SUBSTITUTE($B1764,"4","0"))=$B1764),1,0)),"")</f>
        <v/>
      </c>
      <c r="H1764" s="5" t="str">
        <f>IF(PhieuBauCu!$B$2&gt;4,IF(LEN($B1764)=0,"",IF(AND($B1764&gt;0,VALUE(SUBSTITUTE($B1764,"5","0"))=$B1764),1,0)),"")</f>
        <v/>
      </c>
      <c r="I1764" s="5" t="str">
        <f>IF(PhieuBauCu!$B$2&gt;5,IF(LEN($B1764)=0,"",IF(AND($B1764&gt;0,VALUE(SUBSTITUTE($B1764,"6","0"))=$B1764),1,0)),"")</f>
        <v/>
      </c>
      <c r="J1764" s="5" t="str">
        <f>IF(PhieuBauCu!$B$2&gt;6,IF(LEN($B1764)=0,"",IF(AND($B1764&gt;0,VALUE(SUBSTITUTE($B1764,"7","0"))=$B1764),1,0)),"")</f>
        <v/>
      </c>
      <c r="K1764" s="5" t="str">
        <f>IF(PhieuBauCu!$B$2&gt;7,IF(LEN($B1764)=0,"",IF(AND($B1764&gt;0,VALUE(SUBSTITUTE($B1764,"8","0"))=$B1764),1,0)),"")</f>
        <v/>
      </c>
      <c r="L1764" s="5" t="str">
        <f>IF(PhieuBauCu!$B$2&gt;8,IF(LEN($B1764)=0,"",IF(AND($B1764&gt;0,VALUE(SUBSTITUTE($B1764,"9","0"))=$B1764),1,0)),"")</f>
        <v/>
      </c>
      <c r="M1764" s="9">
        <f t="shared" si="55"/>
        <v>0</v>
      </c>
      <c r="N1764" s="36">
        <f>IF(AND(M1764&lt;=PhieuBauCu!$B$13,M1764&gt;=1),1,0)</f>
        <v>0</v>
      </c>
    </row>
    <row r="1765" spans="1:14" ht="28.5" customHeight="1">
      <c r="A1765" s="2">
        <v>1760</v>
      </c>
      <c r="B1765" s="3"/>
      <c r="C1765" s="48" t="str">
        <f t="shared" si="54"/>
        <v/>
      </c>
      <c r="D1765" s="5" t="str">
        <f>IF(PhieuBauCu!$B$2&gt;0,IF(LEN($B1765)=0,"",IF(AND($B1765&gt;0,VALUE(SUBSTITUTE($B1765,"1","0"))=$B1765),1,0)),"")</f>
        <v/>
      </c>
      <c r="E1765" s="5" t="str">
        <f>IF(PhieuBauCu!$B$2&gt;1,IF(LEN($B1765)=0,"",IF(AND($B1765&gt;0,VALUE(SUBSTITUTE($B1765,"2","0"))=$B1765),1,0)),"")</f>
        <v/>
      </c>
      <c r="F1765" s="5" t="str">
        <f>IF(PhieuBauCu!$B$2&gt;2,IF(LEN($B1765)=0,"",IF(AND($B1765&gt;0,VALUE(SUBSTITUTE($B1765,"3","0"))=$B1765),1,0)),"")</f>
        <v/>
      </c>
      <c r="G1765" s="5" t="str">
        <f>IF(PhieuBauCu!$B$2&gt;3,IF(LEN($B1765)=0,"",IF(AND($B1765&gt;0,VALUE(SUBSTITUTE($B1765,"4","0"))=$B1765),1,0)),"")</f>
        <v/>
      </c>
      <c r="H1765" s="5" t="str">
        <f>IF(PhieuBauCu!$B$2&gt;4,IF(LEN($B1765)=0,"",IF(AND($B1765&gt;0,VALUE(SUBSTITUTE($B1765,"5","0"))=$B1765),1,0)),"")</f>
        <v/>
      </c>
      <c r="I1765" s="5" t="str">
        <f>IF(PhieuBauCu!$B$2&gt;5,IF(LEN($B1765)=0,"",IF(AND($B1765&gt;0,VALUE(SUBSTITUTE($B1765,"6","0"))=$B1765),1,0)),"")</f>
        <v/>
      </c>
      <c r="J1765" s="5" t="str">
        <f>IF(PhieuBauCu!$B$2&gt;6,IF(LEN($B1765)=0,"",IF(AND($B1765&gt;0,VALUE(SUBSTITUTE($B1765,"7","0"))=$B1765),1,0)),"")</f>
        <v/>
      </c>
      <c r="K1765" s="5" t="str">
        <f>IF(PhieuBauCu!$B$2&gt;7,IF(LEN($B1765)=0,"",IF(AND($B1765&gt;0,VALUE(SUBSTITUTE($B1765,"8","0"))=$B1765),1,0)),"")</f>
        <v/>
      </c>
      <c r="L1765" s="5" t="str">
        <f>IF(PhieuBauCu!$B$2&gt;8,IF(LEN($B1765)=0,"",IF(AND($B1765&gt;0,VALUE(SUBSTITUTE($B1765,"9","0"))=$B1765),1,0)),"")</f>
        <v/>
      </c>
      <c r="M1765" s="9">
        <f t="shared" si="55"/>
        <v>0</v>
      </c>
      <c r="N1765" s="36">
        <f>IF(AND(M1765&lt;=PhieuBauCu!$B$13,M1765&gt;=1),1,0)</f>
        <v>0</v>
      </c>
    </row>
    <row r="1766" spans="1:14" ht="28.5" customHeight="1">
      <c r="A1766" s="2">
        <v>1761</v>
      </c>
      <c r="B1766" s="3"/>
      <c r="C1766" s="48" t="str">
        <f t="shared" si="54"/>
        <v/>
      </c>
      <c r="D1766" s="5" t="str">
        <f>IF(PhieuBauCu!$B$2&gt;0,IF(LEN($B1766)=0,"",IF(AND($B1766&gt;0,VALUE(SUBSTITUTE($B1766,"1","0"))=$B1766),1,0)),"")</f>
        <v/>
      </c>
      <c r="E1766" s="5" t="str">
        <f>IF(PhieuBauCu!$B$2&gt;1,IF(LEN($B1766)=0,"",IF(AND($B1766&gt;0,VALUE(SUBSTITUTE($B1766,"2","0"))=$B1766),1,0)),"")</f>
        <v/>
      </c>
      <c r="F1766" s="5" t="str">
        <f>IF(PhieuBauCu!$B$2&gt;2,IF(LEN($B1766)=0,"",IF(AND($B1766&gt;0,VALUE(SUBSTITUTE($B1766,"3","0"))=$B1766),1,0)),"")</f>
        <v/>
      </c>
      <c r="G1766" s="5" t="str">
        <f>IF(PhieuBauCu!$B$2&gt;3,IF(LEN($B1766)=0,"",IF(AND($B1766&gt;0,VALUE(SUBSTITUTE($B1766,"4","0"))=$B1766),1,0)),"")</f>
        <v/>
      </c>
      <c r="H1766" s="5" t="str">
        <f>IF(PhieuBauCu!$B$2&gt;4,IF(LEN($B1766)=0,"",IF(AND($B1766&gt;0,VALUE(SUBSTITUTE($B1766,"5","0"))=$B1766),1,0)),"")</f>
        <v/>
      </c>
      <c r="I1766" s="5" t="str">
        <f>IF(PhieuBauCu!$B$2&gt;5,IF(LEN($B1766)=0,"",IF(AND($B1766&gt;0,VALUE(SUBSTITUTE($B1766,"6","0"))=$B1766),1,0)),"")</f>
        <v/>
      </c>
      <c r="J1766" s="5" t="str">
        <f>IF(PhieuBauCu!$B$2&gt;6,IF(LEN($B1766)=0,"",IF(AND($B1766&gt;0,VALUE(SUBSTITUTE($B1766,"7","0"))=$B1766),1,0)),"")</f>
        <v/>
      </c>
      <c r="K1766" s="5" t="str">
        <f>IF(PhieuBauCu!$B$2&gt;7,IF(LEN($B1766)=0,"",IF(AND($B1766&gt;0,VALUE(SUBSTITUTE($B1766,"8","0"))=$B1766),1,0)),"")</f>
        <v/>
      </c>
      <c r="L1766" s="5" t="str">
        <f>IF(PhieuBauCu!$B$2&gt;8,IF(LEN($B1766)=0,"",IF(AND($B1766&gt;0,VALUE(SUBSTITUTE($B1766,"9","0"))=$B1766),1,0)),"")</f>
        <v/>
      </c>
      <c r="M1766" s="9">
        <f t="shared" si="55"/>
        <v>0</v>
      </c>
      <c r="N1766" s="36">
        <f>IF(AND(M1766&lt;=PhieuBauCu!$B$13,M1766&gt;=1),1,0)</f>
        <v>0</v>
      </c>
    </row>
    <row r="1767" spans="1:14" ht="28.5" customHeight="1">
      <c r="A1767" s="2">
        <v>1762</v>
      </c>
      <c r="B1767" s="3"/>
      <c r="C1767" s="48" t="str">
        <f t="shared" si="54"/>
        <v/>
      </c>
      <c r="D1767" s="5" t="str">
        <f>IF(PhieuBauCu!$B$2&gt;0,IF(LEN($B1767)=0,"",IF(AND($B1767&gt;0,VALUE(SUBSTITUTE($B1767,"1","0"))=$B1767),1,0)),"")</f>
        <v/>
      </c>
      <c r="E1767" s="5" t="str">
        <f>IF(PhieuBauCu!$B$2&gt;1,IF(LEN($B1767)=0,"",IF(AND($B1767&gt;0,VALUE(SUBSTITUTE($B1767,"2","0"))=$B1767),1,0)),"")</f>
        <v/>
      </c>
      <c r="F1767" s="5" t="str">
        <f>IF(PhieuBauCu!$B$2&gt;2,IF(LEN($B1767)=0,"",IF(AND($B1767&gt;0,VALUE(SUBSTITUTE($B1767,"3","0"))=$B1767),1,0)),"")</f>
        <v/>
      </c>
      <c r="G1767" s="5" t="str">
        <f>IF(PhieuBauCu!$B$2&gt;3,IF(LEN($B1767)=0,"",IF(AND($B1767&gt;0,VALUE(SUBSTITUTE($B1767,"4","0"))=$B1767),1,0)),"")</f>
        <v/>
      </c>
      <c r="H1767" s="5" t="str">
        <f>IF(PhieuBauCu!$B$2&gt;4,IF(LEN($B1767)=0,"",IF(AND($B1767&gt;0,VALUE(SUBSTITUTE($B1767,"5","0"))=$B1767),1,0)),"")</f>
        <v/>
      </c>
      <c r="I1767" s="5" t="str">
        <f>IF(PhieuBauCu!$B$2&gt;5,IF(LEN($B1767)=0,"",IF(AND($B1767&gt;0,VALUE(SUBSTITUTE($B1767,"6","0"))=$B1767),1,0)),"")</f>
        <v/>
      </c>
      <c r="J1767" s="5" t="str">
        <f>IF(PhieuBauCu!$B$2&gt;6,IF(LEN($B1767)=0,"",IF(AND($B1767&gt;0,VALUE(SUBSTITUTE($B1767,"7","0"))=$B1767),1,0)),"")</f>
        <v/>
      </c>
      <c r="K1767" s="5" t="str">
        <f>IF(PhieuBauCu!$B$2&gt;7,IF(LEN($B1767)=0,"",IF(AND($B1767&gt;0,VALUE(SUBSTITUTE($B1767,"8","0"))=$B1767),1,0)),"")</f>
        <v/>
      </c>
      <c r="L1767" s="5" t="str">
        <f>IF(PhieuBauCu!$B$2&gt;8,IF(LEN($B1767)=0,"",IF(AND($B1767&gt;0,VALUE(SUBSTITUTE($B1767,"9","0"))=$B1767),1,0)),"")</f>
        <v/>
      </c>
      <c r="M1767" s="9">
        <f t="shared" si="55"/>
        <v>0</v>
      </c>
      <c r="N1767" s="36">
        <f>IF(AND(M1767&lt;=PhieuBauCu!$B$13,M1767&gt;=1),1,0)</f>
        <v>0</v>
      </c>
    </row>
    <row r="1768" spans="1:14" ht="28.5" customHeight="1">
      <c r="A1768" s="2">
        <v>1763</v>
      </c>
      <c r="B1768" s="3"/>
      <c r="C1768" s="48" t="str">
        <f t="shared" si="54"/>
        <v/>
      </c>
      <c r="D1768" s="5" t="str">
        <f>IF(PhieuBauCu!$B$2&gt;0,IF(LEN($B1768)=0,"",IF(AND($B1768&gt;0,VALUE(SUBSTITUTE($B1768,"1","0"))=$B1768),1,0)),"")</f>
        <v/>
      </c>
      <c r="E1768" s="5" t="str">
        <f>IF(PhieuBauCu!$B$2&gt;1,IF(LEN($B1768)=0,"",IF(AND($B1768&gt;0,VALUE(SUBSTITUTE($B1768,"2","0"))=$B1768),1,0)),"")</f>
        <v/>
      </c>
      <c r="F1768" s="5" t="str">
        <f>IF(PhieuBauCu!$B$2&gt;2,IF(LEN($B1768)=0,"",IF(AND($B1768&gt;0,VALUE(SUBSTITUTE($B1768,"3","0"))=$B1768),1,0)),"")</f>
        <v/>
      </c>
      <c r="G1768" s="5" t="str">
        <f>IF(PhieuBauCu!$B$2&gt;3,IF(LEN($B1768)=0,"",IF(AND($B1768&gt;0,VALUE(SUBSTITUTE($B1768,"4","0"))=$B1768),1,0)),"")</f>
        <v/>
      </c>
      <c r="H1768" s="5" t="str">
        <f>IF(PhieuBauCu!$B$2&gt;4,IF(LEN($B1768)=0,"",IF(AND($B1768&gt;0,VALUE(SUBSTITUTE($B1768,"5","0"))=$B1768),1,0)),"")</f>
        <v/>
      </c>
      <c r="I1768" s="5" t="str">
        <f>IF(PhieuBauCu!$B$2&gt;5,IF(LEN($B1768)=0,"",IF(AND($B1768&gt;0,VALUE(SUBSTITUTE($B1768,"6","0"))=$B1768),1,0)),"")</f>
        <v/>
      </c>
      <c r="J1768" s="5" t="str">
        <f>IF(PhieuBauCu!$B$2&gt;6,IF(LEN($B1768)=0,"",IF(AND($B1768&gt;0,VALUE(SUBSTITUTE($B1768,"7","0"))=$B1768),1,0)),"")</f>
        <v/>
      </c>
      <c r="K1768" s="5" t="str">
        <f>IF(PhieuBauCu!$B$2&gt;7,IF(LEN($B1768)=0,"",IF(AND($B1768&gt;0,VALUE(SUBSTITUTE($B1768,"8","0"))=$B1768),1,0)),"")</f>
        <v/>
      </c>
      <c r="L1768" s="5" t="str">
        <f>IF(PhieuBauCu!$B$2&gt;8,IF(LEN($B1768)=0,"",IF(AND($B1768&gt;0,VALUE(SUBSTITUTE($B1768,"9","0"))=$B1768),1,0)),"")</f>
        <v/>
      </c>
      <c r="M1768" s="9">
        <f t="shared" si="55"/>
        <v>0</v>
      </c>
      <c r="N1768" s="36">
        <f>IF(AND(M1768&lt;=PhieuBauCu!$B$13,M1768&gt;=1),1,0)</f>
        <v>0</v>
      </c>
    </row>
    <row r="1769" spans="1:14" ht="28.5" customHeight="1">
      <c r="A1769" s="2">
        <v>1764</v>
      </c>
      <c r="B1769" s="3"/>
      <c r="C1769" s="48" t="str">
        <f t="shared" si="54"/>
        <v/>
      </c>
      <c r="D1769" s="5" t="str">
        <f>IF(PhieuBauCu!$B$2&gt;0,IF(LEN($B1769)=0,"",IF(AND($B1769&gt;0,VALUE(SUBSTITUTE($B1769,"1","0"))=$B1769),1,0)),"")</f>
        <v/>
      </c>
      <c r="E1769" s="5" t="str">
        <f>IF(PhieuBauCu!$B$2&gt;1,IF(LEN($B1769)=0,"",IF(AND($B1769&gt;0,VALUE(SUBSTITUTE($B1769,"2","0"))=$B1769),1,0)),"")</f>
        <v/>
      </c>
      <c r="F1769" s="5" t="str">
        <f>IF(PhieuBauCu!$B$2&gt;2,IF(LEN($B1769)=0,"",IF(AND($B1769&gt;0,VALUE(SUBSTITUTE($B1769,"3","0"))=$B1769),1,0)),"")</f>
        <v/>
      </c>
      <c r="G1769" s="5" t="str">
        <f>IF(PhieuBauCu!$B$2&gt;3,IF(LEN($B1769)=0,"",IF(AND($B1769&gt;0,VALUE(SUBSTITUTE($B1769,"4","0"))=$B1769),1,0)),"")</f>
        <v/>
      </c>
      <c r="H1769" s="5" t="str">
        <f>IF(PhieuBauCu!$B$2&gt;4,IF(LEN($B1769)=0,"",IF(AND($B1769&gt;0,VALUE(SUBSTITUTE($B1769,"5","0"))=$B1769),1,0)),"")</f>
        <v/>
      </c>
      <c r="I1769" s="5" t="str">
        <f>IF(PhieuBauCu!$B$2&gt;5,IF(LEN($B1769)=0,"",IF(AND($B1769&gt;0,VALUE(SUBSTITUTE($B1769,"6","0"))=$B1769),1,0)),"")</f>
        <v/>
      </c>
      <c r="J1769" s="5" t="str">
        <f>IF(PhieuBauCu!$B$2&gt;6,IF(LEN($B1769)=0,"",IF(AND($B1769&gt;0,VALUE(SUBSTITUTE($B1769,"7","0"))=$B1769),1,0)),"")</f>
        <v/>
      </c>
      <c r="K1769" s="5" t="str">
        <f>IF(PhieuBauCu!$B$2&gt;7,IF(LEN($B1769)=0,"",IF(AND($B1769&gt;0,VALUE(SUBSTITUTE($B1769,"8","0"))=$B1769),1,0)),"")</f>
        <v/>
      </c>
      <c r="L1769" s="5" t="str">
        <f>IF(PhieuBauCu!$B$2&gt;8,IF(LEN($B1769)=0,"",IF(AND($B1769&gt;0,VALUE(SUBSTITUTE($B1769,"9","0"))=$B1769),1,0)),"")</f>
        <v/>
      </c>
      <c r="M1769" s="9">
        <f t="shared" si="55"/>
        <v>0</v>
      </c>
      <c r="N1769" s="36">
        <f>IF(AND(M1769&lt;=PhieuBauCu!$B$13,M1769&gt;=1),1,0)</f>
        <v>0</v>
      </c>
    </row>
    <row r="1770" spans="1:14" ht="28.5" customHeight="1">
      <c r="A1770" s="2">
        <v>1765</v>
      </c>
      <c r="B1770" s="3"/>
      <c r="C1770" s="48" t="str">
        <f t="shared" si="54"/>
        <v/>
      </c>
      <c r="D1770" s="5" t="str">
        <f>IF(PhieuBauCu!$B$2&gt;0,IF(LEN($B1770)=0,"",IF(AND($B1770&gt;0,VALUE(SUBSTITUTE($B1770,"1","0"))=$B1770),1,0)),"")</f>
        <v/>
      </c>
      <c r="E1770" s="5" t="str">
        <f>IF(PhieuBauCu!$B$2&gt;1,IF(LEN($B1770)=0,"",IF(AND($B1770&gt;0,VALUE(SUBSTITUTE($B1770,"2","0"))=$B1770),1,0)),"")</f>
        <v/>
      </c>
      <c r="F1770" s="5" t="str">
        <f>IF(PhieuBauCu!$B$2&gt;2,IF(LEN($B1770)=0,"",IF(AND($B1770&gt;0,VALUE(SUBSTITUTE($B1770,"3","0"))=$B1770),1,0)),"")</f>
        <v/>
      </c>
      <c r="G1770" s="5" t="str">
        <f>IF(PhieuBauCu!$B$2&gt;3,IF(LEN($B1770)=0,"",IF(AND($B1770&gt;0,VALUE(SUBSTITUTE($B1770,"4","0"))=$B1770),1,0)),"")</f>
        <v/>
      </c>
      <c r="H1770" s="5" t="str">
        <f>IF(PhieuBauCu!$B$2&gt;4,IF(LEN($B1770)=0,"",IF(AND($B1770&gt;0,VALUE(SUBSTITUTE($B1770,"5","0"))=$B1770),1,0)),"")</f>
        <v/>
      </c>
      <c r="I1770" s="5" t="str">
        <f>IF(PhieuBauCu!$B$2&gt;5,IF(LEN($B1770)=0,"",IF(AND($B1770&gt;0,VALUE(SUBSTITUTE($B1770,"6","0"))=$B1770),1,0)),"")</f>
        <v/>
      </c>
      <c r="J1770" s="5" t="str">
        <f>IF(PhieuBauCu!$B$2&gt;6,IF(LEN($B1770)=0,"",IF(AND($B1770&gt;0,VALUE(SUBSTITUTE($B1770,"7","0"))=$B1770),1,0)),"")</f>
        <v/>
      </c>
      <c r="K1770" s="5" t="str">
        <f>IF(PhieuBauCu!$B$2&gt;7,IF(LEN($B1770)=0,"",IF(AND($B1770&gt;0,VALUE(SUBSTITUTE($B1770,"8","0"))=$B1770),1,0)),"")</f>
        <v/>
      </c>
      <c r="L1770" s="5" t="str">
        <f>IF(PhieuBauCu!$B$2&gt;8,IF(LEN($B1770)=0,"",IF(AND($B1770&gt;0,VALUE(SUBSTITUTE($B1770,"9","0"))=$B1770),1,0)),"")</f>
        <v/>
      </c>
      <c r="M1770" s="9">
        <f t="shared" si="55"/>
        <v>0</v>
      </c>
      <c r="N1770" s="36">
        <f>IF(AND(M1770&lt;=PhieuBauCu!$B$13,M1770&gt;=1),1,0)</f>
        <v>0</v>
      </c>
    </row>
    <row r="1771" spans="1:14" ht="28.5" customHeight="1">
      <c r="A1771" s="2">
        <v>1766</v>
      </c>
      <c r="B1771" s="3"/>
      <c r="C1771" s="48" t="str">
        <f t="shared" si="54"/>
        <v/>
      </c>
      <c r="D1771" s="5" t="str">
        <f>IF(PhieuBauCu!$B$2&gt;0,IF(LEN($B1771)=0,"",IF(AND($B1771&gt;0,VALUE(SUBSTITUTE($B1771,"1","0"))=$B1771),1,0)),"")</f>
        <v/>
      </c>
      <c r="E1771" s="5" t="str">
        <f>IF(PhieuBauCu!$B$2&gt;1,IF(LEN($B1771)=0,"",IF(AND($B1771&gt;0,VALUE(SUBSTITUTE($B1771,"2","0"))=$B1771),1,0)),"")</f>
        <v/>
      </c>
      <c r="F1771" s="5" t="str">
        <f>IF(PhieuBauCu!$B$2&gt;2,IF(LEN($B1771)=0,"",IF(AND($B1771&gt;0,VALUE(SUBSTITUTE($B1771,"3","0"))=$B1771),1,0)),"")</f>
        <v/>
      </c>
      <c r="G1771" s="5" t="str">
        <f>IF(PhieuBauCu!$B$2&gt;3,IF(LEN($B1771)=0,"",IF(AND($B1771&gt;0,VALUE(SUBSTITUTE($B1771,"4","0"))=$B1771),1,0)),"")</f>
        <v/>
      </c>
      <c r="H1771" s="5" t="str">
        <f>IF(PhieuBauCu!$B$2&gt;4,IF(LEN($B1771)=0,"",IF(AND($B1771&gt;0,VALUE(SUBSTITUTE($B1771,"5","0"))=$B1771),1,0)),"")</f>
        <v/>
      </c>
      <c r="I1771" s="5" t="str">
        <f>IF(PhieuBauCu!$B$2&gt;5,IF(LEN($B1771)=0,"",IF(AND($B1771&gt;0,VALUE(SUBSTITUTE($B1771,"6","0"))=$B1771),1,0)),"")</f>
        <v/>
      </c>
      <c r="J1771" s="5" t="str">
        <f>IF(PhieuBauCu!$B$2&gt;6,IF(LEN($B1771)=0,"",IF(AND($B1771&gt;0,VALUE(SUBSTITUTE($B1771,"7","0"))=$B1771),1,0)),"")</f>
        <v/>
      </c>
      <c r="K1771" s="5" t="str">
        <f>IF(PhieuBauCu!$B$2&gt;7,IF(LEN($B1771)=0,"",IF(AND($B1771&gt;0,VALUE(SUBSTITUTE($B1771,"8","0"))=$B1771),1,0)),"")</f>
        <v/>
      </c>
      <c r="L1771" s="5" t="str">
        <f>IF(PhieuBauCu!$B$2&gt;8,IF(LEN($B1771)=0,"",IF(AND($B1771&gt;0,VALUE(SUBSTITUTE($B1771,"9","0"))=$B1771),1,0)),"")</f>
        <v/>
      </c>
      <c r="M1771" s="9">
        <f t="shared" si="55"/>
        <v>0</v>
      </c>
      <c r="N1771" s="36">
        <f>IF(AND(M1771&lt;=PhieuBauCu!$B$13,M1771&gt;=1),1,0)</f>
        <v>0</v>
      </c>
    </row>
    <row r="1772" spans="1:14" ht="28.5" customHeight="1">
      <c r="A1772" s="2">
        <v>1767</v>
      </c>
      <c r="B1772" s="3"/>
      <c r="C1772" s="48" t="str">
        <f t="shared" si="54"/>
        <v/>
      </c>
      <c r="D1772" s="5" t="str">
        <f>IF(PhieuBauCu!$B$2&gt;0,IF(LEN($B1772)=0,"",IF(AND($B1772&gt;0,VALUE(SUBSTITUTE($B1772,"1","0"))=$B1772),1,0)),"")</f>
        <v/>
      </c>
      <c r="E1772" s="5" t="str">
        <f>IF(PhieuBauCu!$B$2&gt;1,IF(LEN($B1772)=0,"",IF(AND($B1772&gt;0,VALUE(SUBSTITUTE($B1772,"2","0"))=$B1772),1,0)),"")</f>
        <v/>
      </c>
      <c r="F1772" s="5" t="str">
        <f>IF(PhieuBauCu!$B$2&gt;2,IF(LEN($B1772)=0,"",IF(AND($B1772&gt;0,VALUE(SUBSTITUTE($B1772,"3","0"))=$B1772),1,0)),"")</f>
        <v/>
      </c>
      <c r="G1772" s="5" t="str">
        <f>IF(PhieuBauCu!$B$2&gt;3,IF(LEN($B1772)=0,"",IF(AND($B1772&gt;0,VALUE(SUBSTITUTE($B1772,"4","0"))=$B1772),1,0)),"")</f>
        <v/>
      </c>
      <c r="H1772" s="5" t="str">
        <f>IF(PhieuBauCu!$B$2&gt;4,IF(LEN($B1772)=0,"",IF(AND($B1772&gt;0,VALUE(SUBSTITUTE($B1772,"5","0"))=$B1772),1,0)),"")</f>
        <v/>
      </c>
      <c r="I1772" s="5" t="str">
        <f>IF(PhieuBauCu!$B$2&gt;5,IF(LEN($B1772)=0,"",IF(AND($B1772&gt;0,VALUE(SUBSTITUTE($B1772,"6","0"))=$B1772),1,0)),"")</f>
        <v/>
      </c>
      <c r="J1772" s="5" t="str">
        <f>IF(PhieuBauCu!$B$2&gt;6,IF(LEN($B1772)=0,"",IF(AND($B1772&gt;0,VALUE(SUBSTITUTE($B1772,"7","0"))=$B1772),1,0)),"")</f>
        <v/>
      </c>
      <c r="K1772" s="5" t="str">
        <f>IF(PhieuBauCu!$B$2&gt;7,IF(LEN($B1772)=0,"",IF(AND($B1772&gt;0,VALUE(SUBSTITUTE($B1772,"8","0"))=$B1772),1,0)),"")</f>
        <v/>
      </c>
      <c r="L1772" s="5" t="str">
        <f>IF(PhieuBauCu!$B$2&gt;8,IF(LEN($B1772)=0,"",IF(AND($B1772&gt;0,VALUE(SUBSTITUTE($B1772,"9","0"))=$B1772),1,0)),"")</f>
        <v/>
      </c>
      <c r="M1772" s="9">
        <f t="shared" si="55"/>
        <v>0</v>
      </c>
      <c r="N1772" s="36">
        <f>IF(AND(M1772&lt;=PhieuBauCu!$B$13,M1772&gt;=1),1,0)</f>
        <v>0</v>
      </c>
    </row>
    <row r="1773" spans="1:14" ht="28.5" customHeight="1">
      <c r="A1773" s="2">
        <v>1768</v>
      </c>
      <c r="B1773" s="3"/>
      <c r="C1773" s="48" t="str">
        <f t="shared" si="54"/>
        <v/>
      </c>
      <c r="D1773" s="5" t="str">
        <f>IF(PhieuBauCu!$B$2&gt;0,IF(LEN($B1773)=0,"",IF(AND($B1773&gt;0,VALUE(SUBSTITUTE($B1773,"1","0"))=$B1773),1,0)),"")</f>
        <v/>
      </c>
      <c r="E1773" s="5" t="str">
        <f>IF(PhieuBauCu!$B$2&gt;1,IF(LEN($B1773)=0,"",IF(AND($B1773&gt;0,VALUE(SUBSTITUTE($B1773,"2","0"))=$B1773),1,0)),"")</f>
        <v/>
      </c>
      <c r="F1773" s="5" t="str">
        <f>IF(PhieuBauCu!$B$2&gt;2,IF(LEN($B1773)=0,"",IF(AND($B1773&gt;0,VALUE(SUBSTITUTE($B1773,"3","0"))=$B1773),1,0)),"")</f>
        <v/>
      </c>
      <c r="G1773" s="5" t="str">
        <f>IF(PhieuBauCu!$B$2&gt;3,IF(LEN($B1773)=0,"",IF(AND($B1773&gt;0,VALUE(SUBSTITUTE($B1773,"4","0"))=$B1773),1,0)),"")</f>
        <v/>
      </c>
      <c r="H1773" s="5" t="str">
        <f>IF(PhieuBauCu!$B$2&gt;4,IF(LEN($B1773)=0,"",IF(AND($B1773&gt;0,VALUE(SUBSTITUTE($B1773,"5","0"))=$B1773),1,0)),"")</f>
        <v/>
      </c>
      <c r="I1773" s="5" t="str">
        <f>IF(PhieuBauCu!$B$2&gt;5,IF(LEN($B1773)=0,"",IF(AND($B1773&gt;0,VALUE(SUBSTITUTE($B1773,"6","0"))=$B1773),1,0)),"")</f>
        <v/>
      </c>
      <c r="J1773" s="5" t="str">
        <f>IF(PhieuBauCu!$B$2&gt;6,IF(LEN($B1773)=0,"",IF(AND($B1773&gt;0,VALUE(SUBSTITUTE($B1773,"7","0"))=$B1773),1,0)),"")</f>
        <v/>
      </c>
      <c r="K1773" s="5" t="str">
        <f>IF(PhieuBauCu!$B$2&gt;7,IF(LEN($B1773)=0,"",IF(AND($B1773&gt;0,VALUE(SUBSTITUTE($B1773,"8","0"))=$B1773),1,0)),"")</f>
        <v/>
      </c>
      <c r="L1773" s="5" t="str">
        <f>IF(PhieuBauCu!$B$2&gt;8,IF(LEN($B1773)=0,"",IF(AND($B1773&gt;0,VALUE(SUBSTITUTE($B1773,"9","0"))=$B1773),1,0)),"")</f>
        <v/>
      </c>
      <c r="M1773" s="9">
        <f t="shared" si="55"/>
        <v>0</v>
      </c>
      <c r="N1773" s="36">
        <f>IF(AND(M1773&lt;=PhieuBauCu!$B$13,M1773&gt;=1),1,0)</f>
        <v>0</v>
      </c>
    </row>
    <row r="1774" spans="1:14" ht="28.5" customHeight="1">
      <c r="A1774" s="2">
        <v>1769</v>
      </c>
      <c r="B1774" s="3"/>
      <c r="C1774" s="48" t="str">
        <f t="shared" si="54"/>
        <v/>
      </c>
      <c r="D1774" s="5" t="str">
        <f>IF(PhieuBauCu!$B$2&gt;0,IF(LEN($B1774)=0,"",IF(AND($B1774&gt;0,VALUE(SUBSTITUTE($B1774,"1","0"))=$B1774),1,0)),"")</f>
        <v/>
      </c>
      <c r="E1774" s="5" t="str">
        <f>IF(PhieuBauCu!$B$2&gt;1,IF(LEN($B1774)=0,"",IF(AND($B1774&gt;0,VALUE(SUBSTITUTE($B1774,"2","0"))=$B1774),1,0)),"")</f>
        <v/>
      </c>
      <c r="F1774" s="5" t="str">
        <f>IF(PhieuBauCu!$B$2&gt;2,IF(LEN($B1774)=0,"",IF(AND($B1774&gt;0,VALUE(SUBSTITUTE($B1774,"3","0"))=$B1774),1,0)),"")</f>
        <v/>
      </c>
      <c r="G1774" s="5" t="str">
        <f>IF(PhieuBauCu!$B$2&gt;3,IF(LEN($B1774)=0,"",IF(AND($B1774&gt;0,VALUE(SUBSTITUTE($B1774,"4","0"))=$B1774),1,0)),"")</f>
        <v/>
      </c>
      <c r="H1774" s="5" t="str">
        <f>IF(PhieuBauCu!$B$2&gt;4,IF(LEN($B1774)=0,"",IF(AND($B1774&gt;0,VALUE(SUBSTITUTE($B1774,"5","0"))=$B1774),1,0)),"")</f>
        <v/>
      </c>
      <c r="I1774" s="5" t="str">
        <f>IF(PhieuBauCu!$B$2&gt;5,IF(LEN($B1774)=0,"",IF(AND($B1774&gt;0,VALUE(SUBSTITUTE($B1774,"6","0"))=$B1774),1,0)),"")</f>
        <v/>
      </c>
      <c r="J1774" s="5" t="str">
        <f>IF(PhieuBauCu!$B$2&gt;6,IF(LEN($B1774)=0,"",IF(AND($B1774&gt;0,VALUE(SUBSTITUTE($B1774,"7","0"))=$B1774),1,0)),"")</f>
        <v/>
      </c>
      <c r="K1774" s="5" t="str">
        <f>IF(PhieuBauCu!$B$2&gt;7,IF(LEN($B1774)=0,"",IF(AND($B1774&gt;0,VALUE(SUBSTITUTE($B1774,"8","0"))=$B1774),1,0)),"")</f>
        <v/>
      </c>
      <c r="L1774" s="5" t="str">
        <f>IF(PhieuBauCu!$B$2&gt;8,IF(LEN($B1774)=0,"",IF(AND($B1774&gt;0,VALUE(SUBSTITUTE($B1774,"9","0"))=$B1774),1,0)),"")</f>
        <v/>
      </c>
      <c r="M1774" s="9">
        <f t="shared" si="55"/>
        <v>0</v>
      </c>
      <c r="N1774" s="36">
        <f>IF(AND(M1774&lt;=PhieuBauCu!$B$13,M1774&gt;=1),1,0)</f>
        <v>0</v>
      </c>
    </row>
    <row r="1775" spans="1:14" ht="28.5" customHeight="1">
      <c r="A1775" s="2">
        <v>1770</v>
      </c>
      <c r="B1775" s="3"/>
      <c r="C1775" s="48" t="str">
        <f t="shared" si="54"/>
        <v/>
      </c>
      <c r="D1775" s="5" t="str">
        <f>IF(PhieuBauCu!$B$2&gt;0,IF(LEN($B1775)=0,"",IF(AND($B1775&gt;0,VALUE(SUBSTITUTE($B1775,"1","0"))=$B1775),1,0)),"")</f>
        <v/>
      </c>
      <c r="E1775" s="5" t="str">
        <f>IF(PhieuBauCu!$B$2&gt;1,IF(LEN($B1775)=0,"",IF(AND($B1775&gt;0,VALUE(SUBSTITUTE($B1775,"2","0"))=$B1775),1,0)),"")</f>
        <v/>
      </c>
      <c r="F1775" s="5" t="str">
        <f>IF(PhieuBauCu!$B$2&gt;2,IF(LEN($B1775)=0,"",IF(AND($B1775&gt;0,VALUE(SUBSTITUTE($B1775,"3","0"))=$B1775),1,0)),"")</f>
        <v/>
      </c>
      <c r="G1775" s="5" t="str">
        <f>IF(PhieuBauCu!$B$2&gt;3,IF(LEN($B1775)=0,"",IF(AND($B1775&gt;0,VALUE(SUBSTITUTE($B1775,"4","0"))=$B1775),1,0)),"")</f>
        <v/>
      </c>
      <c r="H1775" s="5" t="str">
        <f>IF(PhieuBauCu!$B$2&gt;4,IF(LEN($B1775)=0,"",IF(AND($B1775&gt;0,VALUE(SUBSTITUTE($B1775,"5","0"))=$B1775),1,0)),"")</f>
        <v/>
      </c>
      <c r="I1775" s="5" t="str">
        <f>IF(PhieuBauCu!$B$2&gt;5,IF(LEN($B1775)=0,"",IF(AND($B1775&gt;0,VALUE(SUBSTITUTE($B1775,"6","0"))=$B1775),1,0)),"")</f>
        <v/>
      </c>
      <c r="J1775" s="5" t="str">
        <f>IF(PhieuBauCu!$B$2&gt;6,IF(LEN($B1775)=0,"",IF(AND($B1775&gt;0,VALUE(SUBSTITUTE($B1775,"7","0"))=$B1775),1,0)),"")</f>
        <v/>
      </c>
      <c r="K1775" s="5" t="str">
        <f>IF(PhieuBauCu!$B$2&gt;7,IF(LEN($B1775)=0,"",IF(AND($B1775&gt;0,VALUE(SUBSTITUTE($B1775,"8","0"))=$B1775),1,0)),"")</f>
        <v/>
      </c>
      <c r="L1775" s="5" t="str">
        <f>IF(PhieuBauCu!$B$2&gt;8,IF(LEN($B1775)=0,"",IF(AND($B1775&gt;0,VALUE(SUBSTITUTE($B1775,"9","0"))=$B1775),1,0)),"")</f>
        <v/>
      </c>
      <c r="M1775" s="9">
        <f t="shared" si="55"/>
        <v>0</v>
      </c>
      <c r="N1775" s="36">
        <f>IF(AND(M1775&lt;=PhieuBauCu!$B$13,M1775&gt;=1),1,0)</f>
        <v>0</v>
      </c>
    </row>
    <row r="1776" spans="1:14" ht="28.5" customHeight="1">
      <c r="A1776" s="2">
        <v>1771</v>
      </c>
      <c r="B1776" s="3"/>
      <c r="C1776" s="48" t="str">
        <f t="shared" si="54"/>
        <v/>
      </c>
      <c r="D1776" s="5" t="str">
        <f>IF(PhieuBauCu!$B$2&gt;0,IF(LEN($B1776)=0,"",IF(AND($B1776&gt;0,VALUE(SUBSTITUTE($B1776,"1","0"))=$B1776),1,0)),"")</f>
        <v/>
      </c>
      <c r="E1776" s="5" t="str">
        <f>IF(PhieuBauCu!$B$2&gt;1,IF(LEN($B1776)=0,"",IF(AND($B1776&gt;0,VALUE(SUBSTITUTE($B1776,"2","0"))=$B1776),1,0)),"")</f>
        <v/>
      </c>
      <c r="F1776" s="5" t="str">
        <f>IF(PhieuBauCu!$B$2&gt;2,IF(LEN($B1776)=0,"",IF(AND($B1776&gt;0,VALUE(SUBSTITUTE($B1776,"3","0"))=$B1776),1,0)),"")</f>
        <v/>
      </c>
      <c r="G1776" s="5" t="str">
        <f>IF(PhieuBauCu!$B$2&gt;3,IF(LEN($B1776)=0,"",IF(AND($B1776&gt;0,VALUE(SUBSTITUTE($B1776,"4","0"))=$B1776),1,0)),"")</f>
        <v/>
      </c>
      <c r="H1776" s="5" t="str">
        <f>IF(PhieuBauCu!$B$2&gt;4,IF(LEN($B1776)=0,"",IF(AND($B1776&gt;0,VALUE(SUBSTITUTE($B1776,"5","0"))=$B1776),1,0)),"")</f>
        <v/>
      </c>
      <c r="I1776" s="5" t="str">
        <f>IF(PhieuBauCu!$B$2&gt;5,IF(LEN($B1776)=0,"",IF(AND($B1776&gt;0,VALUE(SUBSTITUTE($B1776,"6","0"))=$B1776),1,0)),"")</f>
        <v/>
      </c>
      <c r="J1776" s="5" t="str">
        <f>IF(PhieuBauCu!$B$2&gt;6,IF(LEN($B1776)=0,"",IF(AND($B1776&gt;0,VALUE(SUBSTITUTE($B1776,"7","0"))=$B1776),1,0)),"")</f>
        <v/>
      </c>
      <c r="K1776" s="5" t="str">
        <f>IF(PhieuBauCu!$B$2&gt;7,IF(LEN($B1776)=0,"",IF(AND($B1776&gt;0,VALUE(SUBSTITUTE($B1776,"8","0"))=$B1776),1,0)),"")</f>
        <v/>
      </c>
      <c r="L1776" s="5" t="str">
        <f>IF(PhieuBauCu!$B$2&gt;8,IF(LEN($B1776)=0,"",IF(AND($B1776&gt;0,VALUE(SUBSTITUTE($B1776,"9","0"))=$B1776),1,0)),"")</f>
        <v/>
      </c>
      <c r="M1776" s="9">
        <f t="shared" si="55"/>
        <v>0</v>
      </c>
      <c r="N1776" s="36">
        <f>IF(AND(M1776&lt;=PhieuBauCu!$B$13,M1776&gt;=1),1,0)</f>
        <v>0</v>
      </c>
    </row>
    <row r="1777" spans="1:14" ht="28.5" customHeight="1">
      <c r="A1777" s="2">
        <v>1772</v>
      </c>
      <c r="B1777" s="3"/>
      <c r="C1777" s="48" t="str">
        <f t="shared" si="54"/>
        <v/>
      </c>
      <c r="D1777" s="5" t="str">
        <f>IF(PhieuBauCu!$B$2&gt;0,IF(LEN($B1777)=0,"",IF(AND($B1777&gt;0,VALUE(SUBSTITUTE($B1777,"1","0"))=$B1777),1,0)),"")</f>
        <v/>
      </c>
      <c r="E1777" s="5" t="str">
        <f>IF(PhieuBauCu!$B$2&gt;1,IF(LEN($B1777)=0,"",IF(AND($B1777&gt;0,VALUE(SUBSTITUTE($B1777,"2","0"))=$B1777),1,0)),"")</f>
        <v/>
      </c>
      <c r="F1777" s="5" t="str">
        <f>IF(PhieuBauCu!$B$2&gt;2,IF(LEN($B1777)=0,"",IF(AND($B1777&gt;0,VALUE(SUBSTITUTE($B1777,"3","0"))=$B1777),1,0)),"")</f>
        <v/>
      </c>
      <c r="G1777" s="5" t="str">
        <f>IF(PhieuBauCu!$B$2&gt;3,IF(LEN($B1777)=0,"",IF(AND($B1777&gt;0,VALUE(SUBSTITUTE($B1777,"4","0"))=$B1777),1,0)),"")</f>
        <v/>
      </c>
      <c r="H1777" s="5" t="str">
        <f>IF(PhieuBauCu!$B$2&gt;4,IF(LEN($B1777)=0,"",IF(AND($B1777&gt;0,VALUE(SUBSTITUTE($B1777,"5","0"))=$B1777),1,0)),"")</f>
        <v/>
      </c>
      <c r="I1777" s="5" t="str">
        <f>IF(PhieuBauCu!$B$2&gt;5,IF(LEN($B1777)=0,"",IF(AND($B1777&gt;0,VALUE(SUBSTITUTE($B1777,"6","0"))=$B1777),1,0)),"")</f>
        <v/>
      </c>
      <c r="J1777" s="5" t="str">
        <f>IF(PhieuBauCu!$B$2&gt;6,IF(LEN($B1777)=0,"",IF(AND($B1777&gt;0,VALUE(SUBSTITUTE($B1777,"7","0"))=$B1777),1,0)),"")</f>
        <v/>
      </c>
      <c r="K1777" s="5" t="str">
        <f>IF(PhieuBauCu!$B$2&gt;7,IF(LEN($B1777)=0,"",IF(AND($B1777&gt;0,VALUE(SUBSTITUTE($B1777,"8","0"))=$B1777),1,0)),"")</f>
        <v/>
      </c>
      <c r="L1777" s="5" t="str">
        <f>IF(PhieuBauCu!$B$2&gt;8,IF(LEN($B1777)=0,"",IF(AND($B1777&gt;0,VALUE(SUBSTITUTE($B1777,"9","0"))=$B1777),1,0)),"")</f>
        <v/>
      </c>
      <c r="M1777" s="9">
        <f t="shared" si="55"/>
        <v>0</v>
      </c>
      <c r="N1777" s="36">
        <f>IF(AND(M1777&lt;=PhieuBauCu!$B$13,M1777&gt;=1),1,0)</f>
        <v>0</v>
      </c>
    </row>
    <row r="1778" spans="1:14" ht="28.5" customHeight="1">
      <c r="A1778" s="2">
        <v>1773</v>
      </c>
      <c r="B1778" s="3"/>
      <c r="C1778" s="48" t="str">
        <f t="shared" si="54"/>
        <v/>
      </c>
      <c r="D1778" s="5" t="str">
        <f>IF(PhieuBauCu!$B$2&gt;0,IF(LEN($B1778)=0,"",IF(AND($B1778&gt;0,VALUE(SUBSTITUTE($B1778,"1","0"))=$B1778),1,0)),"")</f>
        <v/>
      </c>
      <c r="E1778" s="5" t="str">
        <f>IF(PhieuBauCu!$B$2&gt;1,IF(LEN($B1778)=0,"",IF(AND($B1778&gt;0,VALUE(SUBSTITUTE($B1778,"2","0"))=$B1778),1,0)),"")</f>
        <v/>
      </c>
      <c r="F1778" s="5" t="str">
        <f>IF(PhieuBauCu!$B$2&gt;2,IF(LEN($B1778)=0,"",IF(AND($B1778&gt;0,VALUE(SUBSTITUTE($B1778,"3","0"))=$B1778),1,0)),"")</f>
        <v/>
      </c>
      <c r="G1778" s="5" t="str">
        <f>IF(PhieuBauCu!$B$2&gt;3,IF(LEN($B1778)=0,"",IF(AND($B1778&gt;0,VALUE(SUBSTITUTE($B1778,"4","0"))=$B1778),1,0)),"")</f>
        <v/>
      </c>
      <c r="H1778" s="5" t="str">
        <f>IF(PhieuBauCu!$B$2&gt;4,IF(LEN($B1778)=0,"",IF(AND($B1778&gt;0,VALUE(SUBSTITUTE($B1778,"5","0"))=$B1778),1,0)),"")</f>
        <v/>
      </c>
      <c r="I1778" s="5" t="str">
        <f>IF(PhieuBauCu!$B$2&gt;5,IF(LEN($B1778)=0,"",IF(AND($B1778&gt;0,VALUE(SUBSTITUTE($B1778,"6","0"))=$B1778),1,0)),"")</f>
        <v/>
      </c>
      <c r="J1778" s="5" t="str">
        <f>IF(PhieuBauCu!$B$2&gt;6,IF(LEN($B1778)=0,"",IF(AND($B1778&gt;0,VALUE(SUBSTITUTE($B1778,"7","0"))=$B1778),1,0)),"")</f>
        <v/>
      </c>
      <c r="K1778" s="5" t="str">
        <f>IF(PhieuBauCu!$B$2&gt;7,IF(LEN($B1778)=0,"",IF(AND($B1778&gt;0,VALUE(SUBSTITUTE($B1778,"8","0"))=$B1778),1,0)),"")</f>
        <v/>
      </c>
      <c r="L1778" s="5" t="str">
        <f>IF(PhieuBauCu!$B$2&gt;8,IF(LEN($B1778)=0,"",IF(AND($B1778&gt;0,VALUE(SUBSTITUTE($B1778,"9","0"))=$B1778),1,0)),"")</f>
        <v/>
      </c>
      <c r="M1778" s="9">
        <f t="shared" si="55"/>
        <v>0</v>
      </c>
      <c r="N1778" s="36">
        <f>IF(AND(M1778&lt;=PhieuBauCu!$B$13,M1778&gt;=1),1,0)</f>
        <v>0</v>
      </c>
    </row>
    <row r="1779" spans="1:14" ht="28.5" customHeight="1">
      <c r="A1779" s="2">
        <v>1774</v>
      </c>
      <c r="B1779" s="3"/>
      <c r="C1779" s="48" t="str">
        <f t="shared" si="54"/>
        <v/>
      </c>
      <c r="D1779" s="5" t="str">
        <f>IF(PhieuBauCu!$B$2&gt;0,IF(LEN($B1779)=0,"",IF(AND($B1779&gt;0,VALUE(SUBSTITUTE($B1779,"1","0"))=$B1779),1,0)),"")</f>
        <v/>
      </c>
      <c r="E1779" s="5" t="str">
        <f>IF(PhieuBauCu!$B$2&gt;1,IF(LEN($B1779)=0,"",IF(AND($B1779&gt;0,VALUE(SUBSTITUTE($B1779,"2","0"))=$B1779),1,0)),"")</f>
        <v/>
      </c>
      <c r="F1779" s="5" t="str">
        <f>IF(PhieuBauCu!$B$2&gt;2,IF(LEN($B1779)=0,"",IF(AND($B1779&gt;0,VALUE(SUBSTITUTE($B1779,"3","0"))=$B1779),1,0)),"")</f>
        <v/>
      </c>
      <c r="G1779" s="5" t="str">
        <f>IF(PhieuBauCu!$B$2&gt;3,IF(LEN($B1779)=0,"",IF(AND($B1779&gt;0,VALUE(SUBSTITUTE($B1779,"4","0"))=$B1779),1,0)),"")</f>
        <v/>
      </c>
      <c r="H1779" s="5" t="str">
        <f>IF(PhieuBauCu!$B$2&gt;4,IF(LEN($B1779)=0,"",IF(AND($B1779&gt;0,VALUE(SUBSTITUTE($B1779,"5","0"))=$B1779),1,0)),"")</f>
        <v/>
      </c>
      <c r="I1779" s="5" t="str">
        <f>IF(PhieuBauCu!$B$2&gt;5,IF(LEN($B1779)=0,"",IF(AND($B1779&gt;0,VALUE(SUBSTITUTE($B1779,"6","0"))=$B1779),1,0)),"")</f>
        <v/>
      </c>
      <c r="J1779" s="5" t="str">
        <f>IF(PhieuBauCu!$B$2&gt;6,IF(LEN($B1779)=0,"",IF(AND($B1779&gt;0,VALUE(SUBSTITUTE($B1779,"7","0"))=$B1779),1,0)),"")</f>
        <v/>
      </c>
      <c r="K1779" s="5" t="str">
        <f>IF(PhieuBauCu!$B$2&gt;7,IF(LEN($B1779)=0,"",IF(AND($B1779&gt;0,VALUE(SUBSTITUTE($B1779,"8","0"))=$B1779),1,0)),"")</f>
        <v/>
      </c>
      <c r="L1779" s="5" t="str">
        <f>IF(PhieuBauCu!$B$2&gt;8,IF(LEN($B1779)=0,"",IF(AND($B1779&gt;0,VALUE(SUBSTITUTE($B1779,"9","0"))=$B1779),1,0)),"")</f>
        <v/>
      </c>
      <c r="M1779" s="9">
        <f t="shared" si="55"/>
        <v>0</v>
      </c>
      <c r="N1779" s="36">
        <f>IF(AND(M1779&lt;=PhieuBauCu!$B$13,M1779&gt;=1),1,0)</f>
        <v>0</v>
      </c>
    </row>
    <row r="1780" spans="1:14" ht="28.5" customHeight="1">
      <c r="A1780" s="2">
        <v>1775</v>
      </c>
      <c r="B1780" s="3"/>
      <c r="C1780" s="48" t="str">
        <f t="shared" si="54"/>
        <v/>
      </c>
      <c r="D1780" s="5" t="str">
        <f>IF(PhieuBauCu!$B$2&gt;0,IF(LEN($B1780)=0,"",IF(AND($B1780&gt;0,VALUE(SUBSTITUTE($B1780,"1","0"))=$B1780),1,0)),"")</f>
        <v/>
      </c>
      <c r="E1780" s="5" t="str">
        <f>IF(PhieuBauCu!$B$2&gt;1,IF(LEN($B1780)=0,"",IF(AND($B1780&gt;0,VALUE(SUBSTITUTE($B1780,"2","0"))=$B1780),1,0)),"")</f>
        <v/>
      </c>
      <c r="F1780" s="5" t="str">
        <f>IF(PhieuBauCu!$B$2&gt;2,IF(LEN($B1780)=0,"",IF(AND($B1780&gt;0,VALUE(SUBSTITUTE($B1780,"3","0"))=$B1780),1,0)),"")</f>
        <v/>
      </c>
      <c r="G1780" s="5" t="str">
        <f>IF(PhieuBauCu!$B$2&gt;3,IF(LEN($B1780)=0,"",IF(AND($B1780&gt;0,VALUE(SUBSTITUTE($B1780,"4","0"))=$B1780),1,0)),"")</f>
        <v/>
      </c>
      <c r="H1780" s="5" t="str">
        <f>IF(PhieuBauCu!$B$2&gt;4,IF(LEN($B1780)=0,"",IF(AND($B1780&gt;0,VALUE(SUBSTITUTE($B1780,"5","0"))=$B1780),1,0)),"")</f>
        <v/>
      </c>
      <c r="I1780" s="5" t="str">
        <f>IF(PhieuBauCu!$B$2&gt;5,IF(LEN($B1780)=0,"",IF(AND($B1780&gt;0,VALUE(SUBSTITUTE($B1780,"6","0"))=$B1780),1,0)),"")</f>
        <v/>
      </c>
      <c r="J1780" s="5" t="str">
        <f>IF(PhieuBauCu!$B$2&gt;6,IF(LEN($B1780)=0,"",IF(AND($B1780&gt;0,VALUE(SUBSTITUTE($B1780,"7","0"))=$B1780),1,0)),"")</f>
        <v/>
      </c>
      <c r="K1780" s="5" t="str">
        <f>IF(PhieuBauCu!$B$2&gt;7,IF(LEN($B1780)=0,"",IF(AND($B1780&gt;0,VALUE(SUBSTITUTE($B1780,"8","0"))=$B1780),1,0)),"")</f>
        <v/>
      </c>
      <c r="L1780" s="5" t="str">
        <f>IF(PhieuBauCu!$B$2&gt;8,IF(LEN($B1780)=0,"",IF(AND($B1780&gt;0,VALUE(SUBSTITUTE($B1780,"9","0"))=$B1780),1,0)),"")</f>
        <v/>
      </c>
      <c r="M1780" s="9">
        <f t="shared" si="55"/>
        <v>0</v>
      </c>
      <c r="N1780" s="36">
        <f>IF(AND(M1780&lt;=PhieuBauCu!$B$13,M1780&gt;=1),1,0)</f>
        <v>0</v>
      </c>
    </row>
    <row r="1781" spans="1:14" ht="28.5" customHeight="1">
      <c r="A1781" s="2">
        <v>1776</v>
      </c>
      <c r="B1781" s="3"/>
      <c r="C1781" s="48" t="str">
        <f t="shared" si="54"/>
        <v/>
      </c>
      <c r="D1781" s="5" t="str">
        <f>IF(PhieuBauCu!$B$2&gt;0,IF(LEN($B1781)=0,"",IF(AND($B1781&gt;0,VALUE(SUBSTITUTE($B1781,"1","0"))=$B1781),1,0)),"")</f>
        <v/>
      </c>
      <c r="E1781" s="5" t="str">
        <f>IF(PhieuBauCu!$B$2&gt;1,IF(LEN($B1781)=0,"",IF(AND($B1781&gt;0,VALUE(SUBSTITUTE($B1781,"2","0"))=$B1781),1,0)),"")</f>
        <v/>
      </c>
      <c r="F1781" s="5" t="str">
        <f>IF(PhieuBauCu!$B$2&gt;2,IF(LEN($B1781)=0,"",IF(AND($B1781&gt;0,VALUE(SUBSTITUTE($B1781,"3","0"))=$B1781),1,0)),"")</f>
        <v/>
      </c>
      <c r="G1781" s="5" t="str">
        <f>IF(PhieuBauCu!$B$2&gt;3,IF(LEN($B1781)=0,"",IF(AND($B1781&gt;0,VALUE(SUBSTITUTE($B1781,"4","0"))=$B1781),1,0)),"")</f>
        <v/>
      </c>
      <c r="H1781" s="5" t="str">
        <f>IF(PhieuBauCu!$B$2&gt;4,IF(LEN($B1781)=0,"",IF(AND($B1781&gt;0,VALUE(SUBSTITUTE($B1781,"5","0"))=$B1781),1,0)),"")</f>
        <v/>
      </c>
      <c r="I1781" s="5" t="str">
        <f>IF(PhieuBauCu!$B$2&gt;5,IF(LEN($B1781)=0,"",IF(AND($B1781&gt;0,VALUE(SUBSTITUTE($B1781,"6","0"))=$B1781),1,0)),"")</f>
        <v/>
      </c>
      <c r="J1781" s="5" t="str">
        <f>IF(PhieuBauCu!$B$2&gt;6,IF(LEN($B1781)=0,"",IF(AND($B1781&gt;0,VALUE(SUBSTITUTE($B1781,"7","0"))=$B1781),1,0)),"")</f>
        <v/>
      </c>
      <c r="K1781" s="5" t="str">
        <f>IF(PhieuBauCu!$B$2&gt;7,IF(LEN($B1781)=0,"",IF(AND($B1781&gt;0,VALUE(SUBSTITUTE($B1781,"8","0"))=$B1781),1,0)),"")</f>
        <v/>
      </c>
      <c r="L1781" s="5" t="str">
        <f>IF(PhieuBauCu!$B$2&gt;8,IF(LEN($B1781)=0,"",IF(AND($B1781&gt;0,VALUE(SUBSTITUTE($B1781,"9","0"))=$B1781),1,0)),"")</f>
        <v/>
      </c>
      <c r="M1781" s="9">
        <f t="shared" si="55"/>
        <v>0</v>
      </c>
      <c r="N1781" s="36">
        <f>IF(AND(M1781&lt;=PhieuBauCu!$B$13,M1781&gt;=1),1,0)</f>
        <v>0</v>
      </c>
    </row>
    <row r="1782" spans="1:14" ht="28.5" customHeight="1">
      <c r="A1782" s="2">
        <v>1777</v>
      </c>
      <c r="B1782" s="3"/>
      <c r="C1782" s="48" t="str">
        <f t="shared" si="54"/>
        <v/>
      </c>
      <c r="D1782" s="5" t="str">
        <f>IF(PhieuBauCu!$B$2&gt;0,IF(LEN($B1782)=0,"",IF(AND($B1782&gt;0,VALUE(SUBSTITUTE($B1782,"1","0"))=$B1782),1,0)),"")</f>
        <v/>
      </c>
      <c r="E1782" s="5" t="str">
        <f>IF(PhieuBauCu!$B$2&gt;1,IF(LEN($B1782)=0,"",IF(AND($B1782&gt;0,VALUE(SUBSTITUTE($B1782,"2","0"))=$B1782),1,0)),"")</f>
        <v/>
      </c>
      <c r="F1782" s="5" t="str">
        <f>IF(PhieuBauCu!$B$2&gt;2,IF(LEN($B1782)=0,"",IF(AND($B1782&gt;0,VALUE(SUBSTITUTE($B1782,"3","0"))=$B1782),1,0)),"")</f>
        <v/>
      </c>
      <c r="G1782" s="5" t="str">
        <f>IF(PhieuBauCu!$B$2&gt;3,IF(LEN($B1782)=0,"",IF(AND($B1782&gt;0,VALUE(SUBSTITUTE($B1782,"4","0"))=$B1782),1,0)),"")</f>
        <v/>
      </c>
      <c r="H1782" s="5" t="str">
        <f>IF(PhieuBauCu!$B$2&gt;4,IF(LEN($B1782)=0,"",IF(AND($B1782&gt;0,VALUE(SUBSTITUTE($B1782,"5","0"))=$B1782),1,0)),"")</f>
        <v/>
      </c>
      <c r="I1782" s="5" t="str">
        <f>IF(PhieuBauCu!$B$2&gt;5,IF(LEN($B1782)=0,"",IF(AND($B1782&gt;0,VALUE(SUBSTITUTE($B1782,"6","0"))=$B1782),1,0)),"")</f>
        <v/>
      </c>
      <c r="J1782" s="5" t="str">
        <f>IF(PhieuBauCu!$B$2&gt;6,IF(LEN($B1782)=0,"",IF(AND($B1782&gt;0,VALUE(SUBSTITUTE($B1782,"7","0"))=$B1782),1,0)),"")</f>
        <v/>
      </c>
      <c r="K1782" s="5" t="str">
        <f>IF(PhieuBauCu!$B$2&gt;7,IF(LEN($B1782)=0,"",IF(AND($B1782&gt;0,VALUE(SUBSTITUTE($B1782,"8","0"))=$B1782),1,0)),"")</f>
        <v/>
      </c>
      <c r="L1782" s="5" t="str">
        <f>IF(PhieuBauCu!$B$2&gt;8,IF(LEN($B1782)=0,"",IF(AND($B1782&gt;0,VALUE(SUBSTITUTE($B1782,"9","0"))=$B1782),1,0)),"")</f>
        <v/>
      </c>
      <c r="M1782" s="9">
        <f t="shared" si="55"/>
        <v>0</v>
      </c>
      <c r="N1782" s="36">
        <f>IF(AND(M1782&lt;=PhieuBauCu!$B$13,M1782&gt;=1),1,0)</f>
        <v>0</v>
      </c>
    </row>
    <row r="1783" spans="1:14" ht="28.5" customHeight="1">
      <c r="A1783" s="2">
        <v>1778</v>
      </c>
      <c r="B1783" s="3"/>
      <c r="C1783" s="48" t="str">
        <f t="shared" si="54"/>
        <v/>
      </c>
      <c r="D1783" s="5" t="str">
        <f>IF(PhieuBauCu!$B$2&gt;0,IF(LEN($B1783)=0,"",IF(AND($B1783&gt;0,VALUE(SUBSTITUTE($B1783,"1","0"))=$B1783),1,0)),"")</f>
        <v/>
      </c>
      <c r="E1783" s="5" t="str">
        <f>IF(PhieuBauCu!$B$2&gt;1,IF(LEN($B1783)=0,"",IF(AND($B1783&gt;0,VALUE(SUBSTITUTE($B1783,"2","0"))=$B1783),1,0)),"")</f>
        <v/>
      </c>
      <c r="F1783" s="5" t="str">
        <f>IF(PhieuBauCu!$B$2&gt;2,IF(LEN($B1783)=0,"",IF(AND($B1783&gt;0,VALUE(SUBSTITUTE($B1783,"3","0"))=$B1783),1,0)),"")</f>
        <v/>
      </c>
      <c r="G1783" s="5" t="str">
        <f>IF(PhieuBauCu!$B$2&gt;3,IF(LEN($B1783)=0,"",IF(AND($B1783&gt;0,VALUE(SUBSTITUTE($B1783,"4","0"))=$B1783),1,0)),"")</f>
        <v/>
      </c>
      <c r="H1783" s="5" t="str">
        <f>IF(PhieuBauCu!$B$2&gt;4,IF(LEN($B1783)=0,"",IF(AND($B1783&gt;0,VALUE(SUBSTITUTE($B1783,"5","0"))=$B1783),1,0)),"")</f>
        <v/>
      </c>
      <c r="I1783" s="5" t="str">
        <f>IF(PhieuBauCu!$B$2&gt;5,IF(LEN($B1783)=0,"",IF(AND($B1783&gt;0,VALUE(SUBSTITUTE($B1783,"6","0"))=$B1783),1,0)),"")</f>
        <v/>
      </c>
      <c r="J1783" s="5" t="str">
        <f>IF(PhieuBauCu!$B$2&gt;6,IF(LEN($B1783)=0,"",IF(AND($B1783&gt;0,VALUE(SUBSTITUTE($B1783,"7","0"))=$B1783),1,0)),"")</f>
        <v/>
      </c>
      <c r="K1783" s="5" t="str">
        <f>IF(PhieuBauCu!$B$2&gt;7,IF(LEN($B1783)=0,"",IF(AND($B1783&gt;0,VALUE(SUBSTITUTE($B1783,"8","0"))=$B1783),1,0)),"")</f>
        <v/>
      </c>
      <c r="L1783" s="5" t="str">
        <f>IF(PhieuBauCu!$B$2&gt;8,IF(LEN($B1783)=0,"",IF(AND($B1783&gt;0,VALUE(SUBSTITUTE($B1783,"9","0"))=$B1783),1,0)),"")</f>
        <v/>
      </c>
      <c r="M1783" s="9">
        <f t="shared" si="55"/>
        <v>0</v>
      </c>
      <c r="N1783" s="36">
        <f>IF(AND(M1783&lt;=PhieuBauCu!$B$13,M1783&gt;=1),1,0)</f>
        <v>0</v>
      </c>
    </row>
    <row r="1784" spans="1:14" ht="28.5" customHeight="1">
      <c r="A1784" s="2">
        <v>1779</v>
      </c>
      <c r="B1784" s="3"/>
      <c r="C1784" s="48" t="str">
        <f t="shared" si="54"/>
        <v/>
      </c>
      <c r="D1784" s="5" t="str">
        <f>IF(PhieuBauCu!$B$2&gt;0,IF(LEN($B1784)=0,"",IF(AND($B1784&gt;0,VALUE(SUBSTITUTE($B1784,"1","0"))=$B1784),1,0)),"")</f>
        <v/>
      </c>
      <c r="E1784" s="5" t="str">
        <f>IF(PhieuBauCu!$B$2&gt;1,IF(LEN($B1784)=0,"",IF(AND($B1784&gt;0,VALUE(SUBSTITUTE($B1784,"2","0"))=$B1784),1,0)),"")</f>
        <v/>
      </c>
      <c r="F1784" s="5" t="str">
        <f>IF(PhieuBauCu!$B$2&gt;2,IF(LEN($B1784)=0,"",IF(AND($B1784&gt;0,VALUE(SUBSTITUTE($B1784,"3","0"))=$B1784),1,0)),"")</f>
        <v/>
      </c>
      <c r="G1784" s="5" t="str">
        <f>IF(PhieuBauCu!$B$2&gt;3,IF(LEN($B1784)=0,"",IF(AND($B1784&gt;0,VALUE(SUBSTITUTE($B1784,"4","0"))=$B1784),1,0)),"")</f>
        <v/>
      </c>
      <c r="H1784" s="5" t="str">
        <f>IF(PhieuBauCu!$B$2&gt;4,IF(LEN($B1784)=0,"",IF(AND($B1784&gt;0,VALUE(SUBSTITUTE($B1784,"5","0"))=$B1784),1,0)),"")</f>
        <v/>
      </c>
      <c r="I1784" s="5" t="str">
        <f>IF(PhieuBauCu!$B$2&gt;5,IF(LEN($B1784)=0,"",IF(AND($B1784&gt;0,VALUE(SUBSTITUTE($B1784,"6","0"))=$B1784),1,0)),"")</f>
        <v/>
      </c>
      <c r="J1784" s="5" t="str">
        <f>IF(PhieuBauCu!$B$2&gt;6,IF(LEN($B1784)=0,"",IF(AND($B1784&gt;0,VALUE(SUBSTITUTE($B1784,"7","0"))=$B1784),1,0)),"")</f>
        <v/>
      </c>
      <c r="K1784" s="5" t="str">
        <f>IF(PhieuBauCu!$B$2&gt;7,IF(LEN($B1784)=0,"",IF(AND($B1784&gt;0,VALUE(SUBSTITUTE($B1784,"8","0"))=$B1784),1,0)),"")</f>
        <v/>
      </c>
      <c r="L1784" s="5" t="str">
        <f>IF(PhieuBauCu!$B$2&gt;8,IF(LEN($B1784)=0,"",IF(AND($B1784&gt;0,VALUE(SUBSTITUTE($B1784,"9","0"))=$B1784),1,0)),"")</f>
        <v/>
      </c>
      <c r="M1784" s="9">
        <f t="shared" si="55"/>
        <v>0</v>
      </c>
      <c r="N1784" s="36">
        <f>IF(AND(M1784&lt;=PhieuBauCu!$B$13,M1784&gt;=1),1,0)</f>
        <v>0</v>
      </c>
    </row>
    <row r="1785" spans="1:14" ht="28.5" customHeight="1">
      <c r="A1785" s="2">
        <v>1780</v>
      </c>
      <c r="B1785" s="3"/>
      <c r="C1785" s="48" t="str">
        <f t="shared" si="54"/>
        <v/>
      </c>
      <c r="D1785" s="5" t="str">
        <f>IF(PhieuBauCu!$B$2&gt;0,IF(LEN($B1785)=0,"",IF(AND($B1785&gt;0,VALUE(SUBSTITUTE($B1785,"1","0"))=$B1785),1,0)),"")</f>
        <v/>
      </c>
      <c r="E1785" s="5" t="str">
        <f>IF(PhieuBauCu!$B$2&gt;1,IF(LEN($B1785)=0,"",IF(AND($B1785&gt;0,VALUE(SUBSTITUTE($B1785,"2","0"))=$B1785),1,0)),"")</f>
        <v/>
      </c>
      <c r="F1785" s="5" t="str">
        <f>IF(PhieuBauCu!$B$2&gt;2,IF(LEN($B1785)=0,"",IF(AND($B1785&gt;0,VALUE(SUBSTITUTE($B1785,"3","0"))=$B1785),1,0)),"")</f>
        <v/>
      </c>
      <c r="G1785" s="5" t="str">
        <f>IF(PhieuBauCu!$B$2&gt;3,IF(LEN($B1785)=0,"",IF(AND($B1785&gt;0,VALUE(SUBSTITUTE($B1785,"4","0"))=$B1785),1,0)),"")</f>
        <v/>
      </c>
      <c r="H1785" s="5" t="str">
        <f>IF(PhieuBauCu!$B$2&gt;4,IF(LEN($B1785)=0,"",IF(AND($B1785&gt;0,VALUE(SUBSTITUTE($B1785,"5","0"))=$B1785),1,0)),"")</f>
        <v/>
      </c>
      <c r="I1785" s="5" t="str">
        <f>IF(PhieuBauCu!$B$2&gt;5,IF(LEN($B1785)=0,"",IF(AND($B1785&gt;0,VALUE(SUBSTITUTE($B1785,"6","0"))=$B1785),1,0)),"")</f>
        <v/>
      </c>
      <c r="J1785" s="5" t="str">
        <f>IF(PhieuBauCu!$B$2&gt;6,IF(LEN($B1785)=0,"",IF(AND($B1785&gt;0,VALUE(SUBSTITUTE($B1785,"7","0"))=$B1785),1,0)),"")</f>
        <v/>
      </c>
      <c r="K1785" s="5" t="str">
        <f>IF(PhieuBauCu!$B$2&gt;7,IF(LEN($B1785)=0,"",IF(AND($B1785&gt;0,VALUE(SUBSTITUTE($B1785,"8","0"))=$B1785),1,0)),"")</f>
        <v/>
      </c>
      <c r="L1785" s="5" t="str">
        <f>IF(PhieuBauCu!$B$2&gt;8,IF(LEN($B1785)=0,"",IF(AND($B1785&gt;0,VALUE(SUBSTITUTE($B1785,"9","0"))=$B1785),1,0)),"")</f>
        <v/>
      </c>
      <c r="M1785" s="9">
        <f t="shared" si="55"/>
        <v>0</v>
      </c>
      <c r="N1785" s="36">
        <f>IF(AND(M1785&lt;=PhieuBauCu!$B$13,M1785&gt;=1),1,0)</f>
        <v>0</v>
      </c>
    </row>
    <row r="1786" spans="1:14" ht="28.5" customHeight="1">
      <c r="A1786" s="2">
        <v>1781</v>
      </c>
      <c r="B1786" s="3"/>
      <c r="C1786" s="48" t="str">
        <f t="shared" si="54"/>
        <v/>
      </c>
      <c r="D1786" s="5" t="str">
        <f>IF(PhieuBauCu!$B$2&gt;0,IF(LEN($B1786)=0,"",IF(AND($B1786&gt;0,VALUE(SUBSTITUTE($B1786,"1","0"))=$B1786),1,0)),"")</f>
        <v/>
      </c>
      <c r="E1786" s="5" t="str">
        <f>IF(PhieuBauCu!$B$2&gt;1,IF(LEN($B1786)=0,"",IF(AND($B1786&gt;0,VALUE(SUBSTITUTE($B1786,"2","0"))=$B1786),1,0)),"")</f>
        <v/>
      </c>
      <c r="F1786" s="5" t="str">
        <f>IF(PhieuBauCu!$B$2&gt;2,IF(LEN($B1786)=0,"",IF(AND($B1786&gt;0,VALUE(SUBSTITUTE($B1786,"3","0"))=$B1786),1,0)),"")</f>
        <v/>
      </c>
      <c r="G1786" s="5" t="str">
        <f>IF(PhieuBauCu!$B$2&gt;3,IF(LEN($B1786)=0,"",IF(AND($B1786&gt;0,VALUE(SUBSTITUTE($B1786,"4","0"))=$B1786),1,0)),"")</f>
        <v/>
      </c>
      <c r="H1786" s="5" t="str">
        <f>IF(PhieuBauCu!$B$2&gt;4,IF(LEN($B1786)=0,"",IF(AND($B1786&gt;0,VALUE(SUBSTITUTE($B1786,"5","0"))=$B1786),1,0)),"")</f>
        <v/>
      </c>
      <c r="I1786" s="5" t="str">
        <f>IF(PhieuBauCu!$B$2&gt;5,IF(LEN($B1786)=0,"",IF(AND($B1786&gt;0,VALUE(SUBSTITUTE($B1786,"6","0"))=$B1786),1,0)),"")</f>
        <v/>
      </c>
      <c r="J1786" s="5" t="str">
        <f>IF(PhieuBauCu!$B$2&gt;6,IF(LEN($B1786)=0,"",IF(AND($B1786&gt;0,VALUE(SUBSTITUTE($B1786,"7","0"))=$B1786),1,0)),"")</f>
        <v/>
      </c>
      <c r="K1786" s="5" t="str">
        <f>IF(PhieuBauCu!$B$2&gt;7,IF(LEN($B1786)=0,"",IF(AND($B1786&gt;0,VALUE(SUBSTITUTE($B1786,"8","0"))=$B1786),1,0)),"")</f>
        <v/>
      </c>
      <c r="L1786" s="5" t="str">
        <f>IF(PhieuBauCu!$B$2&gt;8,IF(LEN($B1786)=0,"",IF(AND($B1786&gt;0,VALUE(SUBSTITUTE($B1786,"9","0"))=$B1786),1,0)),"")</f>
        <v/>
      </c>
      <c r="M1786" s="9">
        <f t="shared" si="55"/>
        <v>0</v>
      </c>
      <c r="N1786" s="36">
        <f>IF(AND(M1786&lt;=PhieuBauCu!$B$13,M1786&gt;=1),1,0)</f>
        <v>0</v>
      </c>
    </row>
    <row r="1787" spans="1:14" ht="28.5" customHeight="1">
      <c r="A1787" s="2">
        <v>1782</v>
      </c>
      <c r="B1787" s="3"/>
      <c r="C1787" s="48" t="str">
        <f t="shared" si="54"/>
        <v/>
      </c>
      <c r="D1787" s="5" t="str">
        <f>IF(PhieuBauCu!$B$2&gt;0,IF(LEN($B1787)=0,"",IF(AND($B1787&gt;0,VALUE(SUBSTITUTE($B1787,"1","0"))=$B1787),1,0)),"")</f>
        <v/>
      </c>
      <c r="E1787" s="5" t="str">
        <f>IF(PhieuBauCu!$B$2&gt;1,IF(LEN($B1787)=0,"",IF(AND($B1787&gt;0,VALUE(SUBSTITUTE($B1787,"2","0"))=$B1787),1,0)),"")</f>
        <v/>
      </c>
      <c r="F1787" s="5" t="str">
        <f>IF(PhieuBauCu!$B$2&gt;2,IF(LEN($B1787)=0,"",IF(AND($B1787&gt;0,VALUE(SUBSTITUTE($B1787,"3","0"))=$B1787),1,0)),"")</f>
        <v/>
      </c>
      <c r="G1787" s="5" t="str">
        <f>IF(PhieuBauCu!$B$2&gt;3,IF(LEN($B1787)=0,"",IF(AND($B1787&gt;0,VALUE(SUBSTITUTE($B1787,"4","0"))=$B1787),1,0)),"")</f>
        <v/>
      </c>
      <c r="H1787" s="5" t="str">
        <f>IF(PhieuBauCu!$B$2&gt;4,IF(LEN($B1787)=0,"",IF(AND($B1787&gt;0,VALUE(SUBSTITUTE($B1787,"5","0"))=$B1787),1,0)),"")</f>
        <v/>
      </c>
      <c r="I1787" s="5" t="str">
        <f>IF(PhieuBauCu!$B$2&gt;5,IF(LEN($B1787)=0,"",IF(AND($B1787&gt;0,VALUE(SUBSTITUTE($B1787,"6","0"))=$B1787),1,0)),"")</f>
        <v/>
      </c>
      <c r="J1787" s="5" t="str">
        <f>IF(PhieuBauCu!$B$2&gt;6,IF(LEN($B1787)=0,"",IF(AND($B1787&gt;0,VALUE(SUBSTITUTE($B1787,"7","0"))=$B1787),1,0)),"")</f>
        <v/>
      </c>
      <c r="K1787" s="5" t="str">
        <f>IF(PhieuBauCu!$B$2&gt;7,IF(LEN($B1787)=0,"",IF(AND($B1787&gt;0,VALUE(SUBSTITUTE($B1787,"8","0"))=$B1787),1,0)),"")</f>
        <v/>
      </c>
      <c r="L1787" s="5" t="str">
        <f>IF(PhieuBauCu!$B$2&gt;8,IF(LEN($B1787)=0,"",IF(AND($B1787&gt;0,VALUE(SUBSTITUTE($B1787,"9","0"))=$B1787),1,0)),"")</f>
        <v/>
      </c>
      <c r="M1787" s="9">
        <f t="shared" si="55"/>
        <v>0</v>
      </c>
      <c r="N1787" s="36">
        <f>IF(AND(M1787&lt;=PhieuBauCu!$B$13,M1787&gt;=1),1,0)</f>
        <v>0</v>
      </c>
    </row>
    <row r="1788" spans="1:14" ht="28.5" customHeight="1">
      <c r="A1788" s="2">
        <v>1783</v>
      </c>
      <c r="B1788" s="3"/>
      <c r="C1788" s="48" t="str">
        <f t="shared" si="54"/>
        <v/>
      </c>
      <c r="D1788" s="5" t="str">
        <f>IF(PhieuBauCu!$B$2&gt;0,IF(LEN($B1788)=0,"",IF(AND($B1788&gt;0,VALUE(SUBSTITUTE($B1788,"1","0"))=$B1788),1,0)),"")</f>
        <v/>
      </c>
      <c r="E1788" s="5" t="str">
        <f>IF(PhieuBauCu!$B$2&gt;1,IF(LEN($B1788)=0,"",IF(AND($B1788&gt;0,VALUE(SUBSTITUTE($B1788,"2","0"))=$B1788),1,0)),"")</f>
        <v/>
      </c>
      <c r="F1788" s="5" t="str">
        <f>IF(PhieuBauCu!$B$2&gt;2,IF(LEN($B1788)=0,"",IF(AND($B1788&gt;0,VALUE(SUBSTITUTE($B1788,"3","0"))=$B1788),1,0)),"")</f>
        <v/>
      </c>
      <c r="G1788" s="5" t="str">
        <f>IF(PhieuBauCu!$B$2&gt;3,IF(LEN($B1788)=0,"",IF(AND($B1788&gt;0,VALUE(SUBSTITUTE($B1788,"4","0"))=$B1788),1,0)),"")</f>
        <v/>
      </c>
      <c r="H1788" s="5" t="str">
        <f>IF(PhieuBauCu!$B$2&gt;4,IF(LEN($B1788)=0,"",IF(AND($B1788&gt;0,VALUE(SUBSTITUTE($B1788,"5","0"))=$B1788),1,0)),"")</f>
        <v/>
      </c>
      <c r="I1788" s="5" t="str">
        <f>IF(PhieuBauCu!$B$2&gt;5,IF(LEN($B1788)=0,"",IF(AND($B1788&gt;0,VALUE(SUBSTITUTE($B1788,"6","0"))=$B1788),1,0)),"")</f>
        <v/>
      </c>
      <c r="J1788" s="5" t="str">
        <f>IF(PhieuBauCu!$B$2&gt;6,IF(LEN($B1788)=0,"",IF(AND($B1788&gt;0,VALUE(SUBSTITUTE($B1788,"7","0"))=$B1788),1,0)),"")</f>
        <v/>
      </c>
      <c r="K1788" s="5" t="str">
        <f>IF(PhieuBauCu!$B$2&gt;7,IF(LEN($B1788)=0,"",IF(AND($B1788&gt;0,VALUE(SUBSTITUTE($B1788,"8","0"))=$B1788),1,0)),"")</f>
        <v/>
      </c>
      <c r="L1788" s="5" t="str">
        <f>IF(PhieuBauCu!$B$2&gt;8,IF(LEN($B1788)=0,"",IF(AND($B1788&gt;0,VALUE(SUBSTITUTE($B1788,"9","0"))=$B1788),1,0)),"")</f>
        <v/>
      </c>
      <c r="M1788" s="9">
        <f t="shared" si="55"/>
        <v>0</v>
      </c>
      <c r="N1788" s="36">
        <f>IF(AND(M1788&lt;=PhieuBauCu!$B$13,M1788&gt;=1),1,0)</f>
        <v>0</v>
      </c>
    </row>
    <row r="1789" spans="1:14" ht="28.5" customHeight="1">
      <c r="A1789" s="2">
        <v>1784</v>
      </c>
      <c r="B1789" s="3"/>
      <c r="C1789" s="48" t="str">
        <f t="shared" si="54"/>
        <v/>
      </c>
      <c r="D1789" s="5" t="str">
        <f>IF(PhieuBauCu!$B$2&gt;0,IF(LEN($B1789)=0,"",IF(AND($B1789&gt;0,VALUE(SUBSTITUTE($B1789,"1","0"))=$B1789),1,0)),"")</f>
        <v/>
      </c>
      <c r="E1789" s="5" t="str">
        <f>IF(PhieuBauCu!$B$2&gt;1,IF(LEN($B1789)=0,"",IF(AND($B1789&gt;0,VALUE(SUBSTITUTE($B1789,"2","0"))=$B1789),1,0)),"")</f>
        <v/>
      </c>
      <c r="F1789" s="5" t="str">
        <f>IF(PhieuBauCu!$B$2&gt;2,IF(LEN($B1789)=0,"",IF(AND($B1789&gt;0,VALUE(SUBSTITUTE($B1789,"3","0"))=$B1789),1,0)),"")</f>
        <v/>
      </c>
      <c r="G1789" s="5" t="str">
        <f>IF(PhieuBauCu!$B$2&gt;3,IF(LEN($B1789)=0,"",IF(AND($B1789&gt;0,VALUE(SUBSTITUTE($B1789,"4","0"))=$B1789),1,0)),"")</f>
        <v/>
      </c>
      <c r="H1789" s="5" t="str">
        <f>IF(PhieuBauCu!$B$2&gt;4,IF(LEN($B1789)=0,"",IF(AND($B1789&gt;0,VALUE(SUBSTITUTE($B1789,"5","0"))=$B1789),1,0)),"")</f>
        <v/>
      </c>
      <c r="I1789" s="5" t="str">
        <f>IF(PhieuBauCu!$B$2&gt;5,IF(LEN($B1789)=0,"",IF(AND($B1789&gt;0,VALUE(SUBSTITUTE($B1789,"6","0"))=$B1789),1,0)),"")</f>
        <v/>
      </c>
      <c r="J1789" s="5" t="str">
        <f>IF(PhieuBauCu!$B$2&gt;6,IF(LEN($B1789)=0,"",IF(AND($B1789&gt;0,VALUE(SUBSTITUTE($B1789,"7","0"))=$B1789),1,0)),"")</f>
        <v/>
      </c>
      <c r="K1789" s="5" t="str">
        <f>IF(PhieuBauCu!$B$2&gt;7,IF(LEN($B1789)=0,"",IF(AND($B1789&gt;0,VALUE(SUBSTITUTE($B1789,"8","0"))=$B1789),1,0)),"")</f>
        <v/>
      </c>
      <c r="L1789" s="5" t="str">
        <f>IF(PhieuBauCu!$B$2&gt;8,IF(LEN($B1789)=0,"",IF(AND($B1789&gt;0,VALUE(SUBSTITUTE($B1789,"9","0"))=$B1789),1,0)),"")</f>
        <v/>
      </c>
      <c r="M1789" s="9">
        <f t="shared" si="55"/>
        <v>0</v>
      </c>
      <c r="N1789" s="36">
        <f>IF(AND(M1789&lt;=PhieuBauCu!$B$13,M1789&gt;=1),1,0)</f>
        <v>0</v>
      </c>
    </row>
    <row r="1790" spans="1:14" ht="28.5" customHeight="1">
      <c r="A1790" s="2">
        <v>1785</v>
      </c>
      <c r="B1790" s="3"/>
      <c r="C1790" s="48" t="str">
        <f t="shared" si="54"/>
        <v/>
      </c>
      <c r="D1790" s="5" t="str">
        <f>IF(PhieuBauCu!$B$2&gt;0,IF(LEN($B1790)=0,"",IF(AND($B1790&gt;0,VALUE(SUBSTITUTE($B1790,"1","0"))=$B1790),1,0)),"")</f>
        <v/>
      </c>
      <c r="E1790" s="5" t="str">
        <f>IF(PhieuBauCu!$B$2&gt;1,IF(LEN($B1790)=0,"",IF(AND($B1790&gt;0,VALUE(SUBSTITUTE($B1790,"2","0"))=$B1790),1,0)),"")</f>
        <v/>
      </c>
      <c r="F1790" s="5" t="str">
        <f>IF(PhieuBauCu!$B$2&gt;2,IF(LEN($B1790)=0,"",IF(AND($B1790&gt;0,VALUE(SUBSTITUTE($B1790,"3","0"))=$B1790),1,0)),"")</f>
        <v/>
      </c>
      <c r="G1790" s="5" t="str">
        <f>IF(PhieuBauCu!$B$2&gt;3,IF(LEN($B1790)=0,"",IF(AND($B1790&gt;0,VALUE(SUBSTITUTE($B1790,"4","0"))=$B1790),1,0)),"")</f>
        <v/>
      </c>
      <c r="H1790" s="5" t="str">
        <f>IF(PhieuBauCu!$B$2&gt;4,IF(LEN($B1790)=0,"",IF(AND($B1790&gt;0,VALUE(SUBSTITUTE($B1790,"5","0"))=$B1790),1,0)),"")</f>
        <v/>
      </c>
      <c r="I1790" s="5" t="str">
        <f>IF(PhieuBauCu!$B$2&gt;5,IF(LEN($B1790)=0,"",IF(AND($B1790&gt;0,VALUE(SUBSTITUTE($B1790,"6","0"))=$B1790),1,0)),"")</f>
        <v/>
      </c>
      <c r="J1790" s="5" t="str">
        <f>IF(PhieuBauCu!$B$2&gt;6,IF(LEN($B1790)=0,"",IF(AND($B1790&gt;0,VALUE(SUBSTITUTE($B1790,"7","0"))=$B1790),1,0)),"")</f>
        <v/>
      </c>
      <c r="K1790" s="5" t="str">
        <f>IF(PhieuBauCu!$B$2&gt;7,IF(LEN($B1790)=0,"",IF(AND($B1790&gt;0,VALUE(SUBSTITUTE($B1790,"8","0"))=$B1790),1,0)),"")</f>
        <v/>
      </c>
      <c r="L1790" s="5" t="str">
        <f>IF(PhieuBauCu!$B$2&gt;8,IF(LEN($B1790)=0,"",IF(AND($B1790&gt;0,VALUE(SUBSTITUTE($B1790,"9","0"))=$B1790),1,0)),"")</f>
        <v/>
      </c>
      <c r="M1790" s="9">
        <f t="shared" si="55"/>
        <v>0</v>
      </c>
      <c r="N1790" s="36">
        <f>IF(AND(M1790&lt;=PhieuBauCu!$B$13,M1790&gt;=1),1,0)</f>
        <v>0</v>
      </c>
    </row>
    <row r="1791" spans="1:14" ht="28.5" customHeight="1">
      <c r="A1791" s="2">
        <v>1786</v>
      </c>
      <c r="B1791" s="3"/>
      <c r="C1791" s="48" t="str">
        <f t="shared" si="54"/>
        <v/>
      </c>
      <c r="D1791" s="5" t="str">
        <f>IF(PhieuBauCu!$B$2&gt;0,IF(LEN($B1791)=0,"",IF(AND($B1791&gt;0,VALUE(SUBSTITUTE($B1791,"1","0"))=$B1791),1,0)),"")</f>
        <v/>
      </c>
      <c r="E1791" s="5" t="str">
        <f>IF(PhieuBauCu!$B$2&gt;1,IF(LEN($B1791)=0,"",IF(AND($B1791&gt;0,VALUE(SUBSTITUTE($B1791,"2","0"))=$B1791),1,0)),"")</f>
        <v/>
      </c>
      <c r="F1791" s="5" t="str">
        <f>IF(PhieuBauCu!$B$2&gt;2,IF(LEN($B1791)=0,"",IF(AND($B1791&gt;0,VALUE(SUBSTITUTE($B1791,"3","0"))=$B1791),1,0)),"")</f>
        <v/>
      </c>
      <c r="G1791" s="5" t="str">
        <f>IF(PhieuBauCu!$B$2&gt;3,IF(LEN($B1791)=0,"",IF(AND($B1791&gt;0,VALUE(SUBSTITUTE($B1791,"4","0"))=$B1791),1,0)),"")</f>
        <v/>
      </c>
      <c r="H1791" s="5" t="str">
        <f>IF(PhieuBauCu!$B$2&gt;4,IF(LEN($B1791)=0,"",IF(AND($B1791&gt;0,VALUE(SUBSTITUTE($B1791,"5","0"))=$B1791),1,0)),"")</f>
        <v/>
      </c>
      <c r="I1791" s="5" t="str">
        <f>IF(PhieuBauCu!$B$2&gt;5,IF(LEN($B1791)=0,"",IF(AND($B1791&gt;0,VALUE(SUBSTITUTE($B1791,"6","0"))=$B1791),1,0)),"")</f>
        <v/>
      </c>
      <c r="J1791" s="5" t="str">
        <f>IF(PhieuBauCu!$B$2&gt;6,IF(LEN($B1791)=0,"",IF(AND($B1791&gt;0,VALUE(SUBSTITUTE($B1791,"7","0"))=$B1791),1,0)),"")</f>
        <v/>
      </c>
      <c r="K1791" s="5" t="str">
        <f>IF(PhieuBauCu!$B$2&gt;7,IF(LEN($B1791)=0,"",IF(AND($B1791&gt;0,VALUE(SUBSTITUTE($B1791,"8","0"))=$B1791),1,0)),"")</f>
        <v/>
      </c>
      <c r="L1791" s="5" t="str">
        <f>IF(PhieuBauCu!$B$2&gt;8,IF(LEN($B1791)=0,"",IF(AND($B1791&gt;0,VALUE(SUBSTITUTE($B1791,"9","0"))=$B1791),1,0)),"")</f>
        <v/>
      </c>
      <c r="M1791" s="9">
        <f t="shared" si="55"/>
        <v>0</v>
      </c>
      <c r="N1791" s="36">
        <f>IF(AND(M1791&lt;=PhieuBauCu!$B$13,M1791&gt;=1),1,0)</f>
        <v>0</v>
      </c>
    </row>
    <row r="1792" spans="1:14" ht="28.5" customHeight="1">
      <c r="A1792" s="2">
        <v>1787</v>
      </c>
      <c r="B1792" s="3"/>
      <c r="C1792" s="48" t="str">
        <f t="shared" si="54"/>
        <v/>
      </c>
      <c r="D1792" s="5" t="str">
        <f>IF(PhieuBauCu!$B$2&gt;0,IF(LEN($B1792)=0,"",IF(AND($B1792&gt;0,VALUE(SUBSTITUTE($B1792,"1","0"))=$B1792),1,0)),"")</f>
        <v/>
      </c>
      <c r="E1792" s="5" t="str">
        <f>IF(PhieuBauCu!$B$2&gt;1,IF(LEN($B1792)=0,"",IF(AND($B1792&gt;0,VALUE(SUBSTITUTE($B1792,"2","0"))=$B1792),1,0)),"")</f>
        <v/>
      </c>
      <c r="F1792" s="5" t="str">
        <f>IF(PhieuBauCu!$B$2&gt;2,IF(LEN($B1792)=0,"",IF(AND($B1792&gt;0,VALUE(SUBSTITUTE($B1792,"3","0"))=$B1792),1,0)),"")</f>
        <v/>
      </c>
      <c r="G1792" s="5" t="str">
        <f>IF(PhieuBauCu!$B$2&gt;3,IF(LEN($B1792)=0,"",IF(AND($B1792&gt;0,VALUE(SUBSTITUTE($B1792,"4","0"))=$B1792),1,0)),"")</f>
        <v/>
      </c>
      <c r="H1792" s="5" t="str">
        <f>IF(PhieuBauCu!$B$2&gt;4,IF(LEN($B1792)=0,"",IF(AND($B1792&gt;0,VALUE(SUBSTITUTE($B1792,"5","0"))=$B1792),1,0)),"")</f>
        <v/>
      </c>
      <c r="I1792" s="5" t="str">
        <f>IF(PhieuBauCu!$B$2&gt;5,IF(LEN($B1792)=0,"",IF(AND($B1792&gt;0,VALUE(SUBSTITUTE($B1792,"6","0"))=$B1792),1,0)),"")</f>
        <v/>
      </c>
      <c r="J1792" s="5" t="str">
        <f>IF(PhieuBauCu!$B$2&gt;6,IF(LEN($B1792)=0,"",IF(AND($B1792&gt;0,VALUE(SUBSTITUTE($B1792,"7","0"))=$B1792),1,0)),"")</f>
        <v/>
      </c>
      <c r="K1792" s="5" t="str">
        <f>IF(PhieuBauCu!$B$2&gt;7,IF(LEN($B1792)=0,"",IF(AND($B1792&gt;0,VALUE(SUBSTITUTE($B1792,"8","0"))=$B1792),1,0)),"")</f>
        <v/>
      </c>
      <c r="L1792" s="5" t="str">
        <f>IF(PhieuBauCu!$B$2&gt;8,IF(LEN($B1792)=0,"",IF(AND($B1792&gt;0,VALUE(SUBSTITUTE($B1792,"9","0"))=$B1792),1,0)),"")</f>
        <v/>
      </c>
      <c r="M1792" s="9">
        <f t="shared" si="55"/>
        <v>0</v>
      </c>
      <c r="N1792" s="36">
        <f>IF(AND(M1792&lt;=PhieuBauCu!$B$13,M1792&gt;=1),1,0)</f>
        <v>0</v>
      </c>
    </row>
    <row r="1793" spans="1:14" ht="28.5" customHeight="1">
      <c r="A1793" s="2">
        <v>1788</v>
      </c>
      <c r="B1793" s="3"/>
      <c r="C1793" s="48" t="str">
        <f t="shared" si="54"/>
        <v/>
      </c>
      <c r="D1793" s="5" t="str">
        <f>IF(PhieuBauCu!$B$2&gt;0,IF(LEN($B1793)=0,"",IF(AND($B1793&gt;0,VALUE(SUBSTITUTE($B1793,"1","0"))=$B1793),1,0)),"")</f>
        <v/>
      </c>
      <c r="E1793" s="5" t="str">
        <f>IF(PhieuBauCu!$B$2&gt;1,IF(LEN($B1793)=0,"",IF(AND($B1793&gt;0,VALUE(SUBSTITUTE($B1793,"2","0"))=$B1793),1,0)),"")</f>
        <v/>
      </c>
      <c r="F1793" s="5" t="str">
        <f>IF(PhieuBauCu!$B$2&gt;2,IF(LEN($B1793)=0,"",IF(AND($B1793&gt;0,VALUE(SUBSTITUTE($B1793,"3","0"))=$B1793),1,0)),"")</f>
        <v/>
      </c>
      <c r="G1793" s="5" t="str">
        <f>IF(PhieuBauCu!$B$2&gt;3,IF(LEN($B1793)=0,"",IF(AND($B1793&gt;0,VALUE(SUBSTITUTE($B1793,"4","0"))=$B1793),1,0)),"")</f>
        <v/>
      </c>
      <c r="H1793" s="5" t="str">
        <f>IF(PhieuBauCu!$B$2&gt;4,IF(LEN($B1793)=0,"",IF(AND($B1793&gt;0,VALUE(SUBSTITUTE($B1793,"5","0"))=$B1793),1,0)),"")</f>
        <v/>
      </c>
      <c r="I1793" s="5" t="str">
        <f>IF(PhieuBauCu!$B$2&gt;5,IF(LEN($B1793)=0,"",IF(AND($B1793&gt;0,VALUE(SUBSTITUTE($B1793,"6","0"))=$B1793),1,0)),"")</f>
        <v/>
      </c>
      <c r="J1793" s="5" t="str">
        <f>IF(PhieuBauCu!$B$2&gt;6,IF(LEN($B1793)=0,"",IF(AND($B1793&gt;0,VALUE(SUBSTITUTE($B1793,"7","0"))=$B1793),1,0)),"")</f>
        <v/>
      </c>
      <c r="K1793" s="5" t="str">
        <f>IF(PhieuBauCu!$B$2&gt;7,IF(LEN($B1793)=0,"",IF(AND($B1793&gt;0,VALUE(SUBSTITUTE($B1793,"8","0"))=$B1793),1,0)),"")</f>
        <v/>
      </c>
      <c r="L1793" s="5" t="str">
        <f>IF(PhieuBauCu!$B$2&gt;8,IF(LEN($B1793)=0,"",IF(AND($B1793&gt;0,VALUE(SUBSTITUTE($B1793,"9","0"))=$B1793),1,0)),"")</f>
        <v/>
      </c>
      <c r="M1793" s="9">
        <f t="shared" si="55"/>
        <v>0</v>
      </c>
      <c r="N1793" s="36">
        <f>IF(AND(M1793&lt;=PhieuBauCu!$B$13,M1793&gt;=1),1,0)</f>
        <v>0</v>
      </c>
    </row>
    <row r="1794" spans="1:14" ht="28.5" customHeight="1">
      <c r="A1794" s="2">
        <v>1789</v>
      </c>
      <c r="B1794" s="3"/>
      <c r="C1794" s="48" t="str">
        <f t="shared" si="54"/>
        <v/>
      </c>
      <c r="D1794" s="5" t="str">
        <f>IF(PhieuBauCu!$B$2&gt;0,IF(LEN($B1794)=0,"",IF(AND($B1794&gt;0,VALUE(SUBSTITUTE($B1794,"1","0"))=$B1794),1,0)),"")</f>
        <v/>
      </c>
      <c r="E1794" s="5" t="str">
        <f>IF(PhieuBauCu!$B$2&gt;1,IF(LEN($B1794)=0,"",IF(AND($B1794&gt;0,VALUE(SUBSTITUTE($B1794,"2","0"))=$B1794),1,0)),"")</f>
        <v/>
      </c>
      <c r="F1794" s="5" t="str">
        <f>IF(PhieuBauCu!$B$2&gt;2,IF(LEN($B1794)=0,"",IF(AND($B1794&gt;0,VALUE(SUBSTITUTE($B1794,"3","0"))=$B1794),1,0)),"")</f>
        <v/>
      </c>
      <c r="G1794" s="5" t="str">
        <f>IF(PhieuBauCu!$B$2&gt;3,IF(LEN($B1794)=0,"",IF(AND($B1794&gt;0,VALUE(SUBSTITUTE($B1794,"4","0"))=$B1794),1,0)),"")</f>
        <v/>
      </c>
      <c r="H1794" s="5" t="str">
        <f>IF(PhieuBauCu!$B$2&gt;4,IF(LEN($B1794)=0,"",IF(AND($B1794&gt;0,VALUE(SUBSTITUTE($B1794,"5","0"))=$B1794),1,0)),"")</f>
        <v/>
      </c>
      <c r="I1794" s="5" t="str">
        <f>IF(PhieuBauCu!$B$2&gt;5,IF(LEN($B1794)=0,"",IF(AND($B1794&gt;0,VALUE(SUBSTITUTE($B1794,"6","0"))=$B1794),1,0)),"")</f>
        <v/>
      </c>
      <c r="J1794" s="5" t="str">
        <f>IF(PhieuBauCu!$B$2&gt;6,IF(LEN($B1794)=0,"",IF(AND($B1794&gt;0,VALUE(SUBSTITUTE($B1794,"7","0"))=$B1794),1,0)),"")</f>
        <v/>
      </c>
      <c r="K1794" s="5" t="str">
        <f>IF(PhieuBauCu!$B$2&gt;7,IF(LEN($B1794)=0,"",IF(AND($B1794&gt;0,VALUE(SUBSTITUTE($B1794,"8","0"))=$B1794),1,0)),"")</f>
        <v/>
      </c>
      <c r="L1794" s="5" t="str">
        <f>IF(PhieuBauCu!$B$2&gt;8,IF(LEN($B1794)=0,"",IF(AND($B1794&gt;0,VALUE(SUBSTITUTE($B1794,"9","0"))=$B1794),1,0)),"")</f>
        <v/>
      </c>
      <c r="M1794" s="9">
        <f t="shared" si="55"/>
        <v>0</v>
      </c>
      <c r="N1794" s="36">
        <f>IF(AND(M1794&lt;=PhieuBauCu!$B$13,M1794&gt;=1),1,0)</f>
        <v>0</v>
      </c>
    </row>
    <row r="1795" spans="1:14" ht="28.5" customHeight="1">
      <c r="A1795" s="2">
        <v>1790</v>
      </c>
      <c r="B1795" s="3"/>
      <c r="C1795" s="48" t="str">
        <f t="shared" si="54"/>
        <v/>
      </c>
      <c r="D1795" s="5" t="str">
        <f>IF(PhieuBauCu!$B$2&gt;0,IF(LEN($B1795)=0,"",IF(AND($B1795&gt;0,VALUE(SUBSTITUTE($B1795,"1","0"))=$B1795),1,0)),"")</f>
        <v/>
      </c>
      <c r="E1795" s="5" t="str">
        <f>IF(PhieuBauCu!$B$2&gt;1,IF(LEN($B1795)=0,"",IF(AND($B1795&gt;0,VALUE(SUBSTITUTE($B1795,"2","0"))=$B1795),1,0)),"")</f>
        <v/>
      </c>
      <c r="F1795" s="5" t="str">
        <f>IF(PhieuBauCu!$B$2&gt;2,IF(LEN($B1795)=0,"",IF(AND($B1795&gt;0,VALUE(SUBSTITUTE($B1795,"3","0"))=$B1795),1,0)),"")</f>
        <v/>
      </c>
      <c r="G1795" s="5" t="str">
        <f>IF(PhieuBauCu!$B$2&gt;3,IF(LEN($B1795)=0,"",IF(AND($B1795&gt;0,VALUE(SUBSTITUTE($B1795,"4","0"))=$B1795),1,0)),"")</f>
        <v/>
      </c>
      <c r="H1795" s="5" t="str">
        <f>IF(PhieuBauCu!$B$2&gt;4,IF(LEN($B1795)=0,"",IF(AND($B1795&gt;0,VALUE(SUBSTITUTE($B1795,"5","0"))=$B1795),1,0)),"")</f>
        <v/>
      </c>
      <c r="I1795" s="5" t="str">
        <f>IF(PhieuBauCu!$B$2&gt;5,IF(LEN($B1795)=0,"",IF(AND($B1795&gt;0,VALUE(SUBSTITUTE($B1795,"6","0"))=$B1795),1,0)),"")</f>
        <v/>
      </c>
      <c r="J1795" s="5" t="str">
        <f>IF(PhieuBauCu!$B$2&gt;6,IF(LEN($B1795)=0,"",IF(AND($B1795&gt;0,VALUE(SUBSTITUTE($B1795,"7","0"))=$B1795),1,0)),"")</f>
        <v/>
      </c>
      <c r="K1795" s="5" t="str">
        <f>IF(PhieuBauCu!$B$2&gt;7,IF(LEN($B1795)=0,"",IF(AND($B1795&gt;0,VALUE(SUBSTITUTE($B1795,"8","0"))=$B1795),1,0)),"")</f>
        <v/>
      </c>
      <c r="L1795" s="5" t="str">
        <f>IF(PhieuBauCu!$B$2&gt;8,IF(LEN($B1795)=0,"",IF(AND($B1795&gt;0,VALUE(SUBSTITUTE($B1795,"9","0"))=$B1795),1,0)),"")</f>
        <v/>
      </c>
      <c r="M1795" s="9">
        <f t="shared" si="55"/>
        <v>0</v>
      </c>
      <c r="N1795" s="36">
        <f>IF(AND(M1795&lt;=PhieuBauCu!$B$13,M1795&gt;=1),1,0)</f>
        <v>0</v>
      </c>
    </row>
    <row r="1796" spans="1:14" ht="28.5" customHeight="1">
      <c r="A1796" s="2">
        <v>1791</v>
      </c>
      <c r="B1796" s="3"/>
      <c r="C1796" s="48" t="str">
        <f t="shared" si="54"/>
        <v/>
      </c>
      <c r="D1796" s="5" t="str">
        <f>IF(PhieuBauCu!$B$2&gt;0,IF(LEN($B1796)=0,"",IF(AND($B1796&gt;0,VALUE(SUBSTITUTE($B1796,"1","0"))=$B1796),1,0)),"")</f>
        <v/>
      </c>
      <c r="E1796" s="5" t="str">
        <f>IF(PhieuBauCu!$B$2&gt;1,IF(LEN($B1796)=0,"",IF(AND($B1796&gt;0,VALUE(SUBSTITUTE($B1796,"2","0"))=$B1796),1,0)),"")</f>
        <v/>
      </c>
      <c r="F1796" s="5" t="str">
        <f>IF(PhieuBauCu!$B$2&gt;2,IF(LEN($B1796)=0,"",IF(AND($B1796&gt;0,VALUE(SUBSTITUTE($B1796,"3","0"))=$B1796),1,0)),"")</f>
        <v/>
      </c>
      <c r="G1796" s="5" t="str">
        <f>IF(PhieuBauCu!$B$2&gt;3,IF(LEN($B1796)=0,"",IF(AND($B1796&gt;0,VALUE(SUBSTITUTE($B1796,"4","0"))=$B1796),1,0)),"")</f>
        <v/>
      </c>
      <c r="H1796" s="5" t="str">
        <f>IF(PhieuBauCu!$B$2&gt;4,IF(LEN($B1796)=0,"",IF(AND($B1796&gt;0,VALUE(SUBSTITUTE($B1796,"5","0"))=$B1796),1,0)),"")</f>
        <v/>
      </c>
      <c r="I1796" s="5" t="str">
        <f>IF(PhieuBauCu!$B$2&gt;5,IF(LEN($B1796)=0,"",IF(AND($B1796&gt;0,VALUE(SUBSTITUTE($B1796,"6","0"))=$B1796),1,0)),"")</f>
        <v/>
      </c>
      <c r="J1796" s="5" t="str">
        <f>IF(PhieuBauCu!$B$2&gt;6,IF(LEN($B1796)=0,"",IF(AND($B1796&gt;0,VALUE(SUBSTITUTE($B1796,"7","0"))=$B1796),1,0)),"")</f>
        <v/>
      </c>
      <c r="K1796" s="5" t="str">
        <f>IF(PhieuBauCu!$B$2&gt;7,IF(LEN($B1796)=0,"",IF(AND($B1796&gt;0,VALUE(SUBSTITUTE($B1796,"8","0"))=$B1796),1,0)),"")</f>
        <v/>
      </c>
      <c r="L1796" s="5" t="str">
        <f>IF(PhieuBauCu!$B$2&gt;8,IF(LEN($B1796)=0,"",IF(AND($B1796&gt;0,VALUE(SUBSTITUTE($B1796,"9","0"))=$B1796),1,0)),"")</f>
        <v/>
      </c>
      <c r="M1796" s="9">
        <f t="shared" si="55"/>
        <v>0</v>
      </c>
      <c r="N1796" s="36">
        <f>IF(AND(M1796&lt;=PhieuBauCu!$B$13,M1796&gt;=1),1,0)</f>
        <v>0</v>
      </c>
    </row>
    <row r="1797" spans="1:14" ht="28.5" customHeight="1">
      <c r="A1797" s="2">
        <v>1792</v>
      </c>
      <c r="B1797" s="3"/>
      <c r="C1797" s="48" t="str">
        <f t="shared" si="54"/>
        <v/>
      </c>
      <c r="D1797" s="5" t="str">
        <f>IF(PhieuBauCu!$B$2&gt;0,IF(LEN($B1797)=0,"",IF(AND($B1797&gt;0,VALUE(SUBSTITUTE($B1797,"1","0"))=$B1797),1,0)),"")</f>
        <v/>
      </c>
      <c r="E1797" s="5" t="str">
        <f>IF(PhieuBauCu!$B$2&gt;1,IF(LEN($B1797)=0,"",IF(AND($B1797&gt;0,VALUE(SUBSTITUTE($B1797,"2","0"))=$B1797),1,0)),"")</f>
        <v/>
      </c>
      <c r="F1797" s="5" t="str">
        <f>IF(PhieuBauCu!$B$2&gt;2,IF(LEN($B1797)=0,"",IF(AND($B1797&gt;0,VALUE(SUBSTITUTE($B1797,"3","0"))=$B1797),1,0)),"")</f>
        <v/>
      </c>
      <c r="G1797" s="5" t="str">
        <f>IF(PhieuBauCu!$B$2&gt;3,IF(LEN($B1797)=0,"",IF(AND($B1797&gt;0,VALUE(SUBSTITUTE($B1797,"4","0"))=$B1797),1,0)),"")</f>
        <v/>
      </c>
      <c r="H1797" s="5" t="str">
        <f>IF(PhieuBauCu!$B$2&gt;4,IF(LEN($B1797)=0,"",IF(AND($B1797&gt;0,VALUE(SUBSTITUTE($B1797,"5","0"))=$B1797),1,0)),"")</f>
        <v/>
      </c>
      <c r="I1797" s="5" t="str">
        <f>IF(PhieuBauCu!$B$2&gt;5,IF(LEN($B1797)=0,"",IF(AND($B1797&gt;0,VALUE(SUBSTITUTE($B1797,"6","0"))=$B1797),1,0)),"")</f>
        <v/>
      </c>
      <c r="J1797" s="5" t="str">
        <f>IF(PhieuBauCu!$B$2&gt;6,IF(LEN($B1797)=0,"",IF(AND($B1797&gt;0,VALUE(SUBSTITUTE($B1797,"7","0"))=$B1797),1,0)),"")</f>
        <v/>
      </c>
      <c r="K1797" s="5" t="str">
        <f>IF(PhieuBauCu!$B$2&gt;7,IF(LEN($B1797)=0,"",IF(AND($B1797&gt;0,VALUE(SUBSTITUTE($B1797,"8","0"))=$B1797),1,0)),"")</f>
        <v/>
      </c>
      <c r="L1797" s="5" t="str">
        <f>IF(PhieuBauCu!$B$2&gt;8,IF(LEN($B1797)=0,"",IF(AND($B1797&gt;0,VALUE(SUBSTITUTE($B1797,"9","0"))=$B1797),1,0)),"")</f>
        <v/>
      </c>
      <c r="M1797" s="9">
        <f t="shared" si="55"/>
        <v>0</v>
      </c>
      <c r="N1797" s="36">
        <f>IF(AND(M1797&lt;=PhieuBauCu!$B$13,M1797&gt;=1),1,0)</f>
        <v>0</v>
      </c>
    </row>
    <row r="1798" spans="1:14" ht="28.5" customHeight="1">
      <c r="A1798" s="2">
        <v>1793</v>
      </c>
      <c r="B1798" s="3"/>
      <c r="C1798" s="48" t="str">
        <f t="shared" si="54"/>
        <v/>
      </c>
      <c r="D1798" s="5" t="str">
        <f>IF(PhieuBauCu!$B$2&gt;0,IF(LEN($B1798)=0,"",IF(AND($B1798&gt;0,VALUE(SUBSTITUTE($B1798,"1","0"))=$B1798),1,0)),"")</f>
        <v/>
      </c>
      <c r="E1798" s="5" t="str">
        <f>IF(PhieuBauCu!$B$2&gt;1,IF(LEN($B1798)=0,"",IF(AND($B1798&gt;0,VALUE(SUBSTITUTE($B1798,"2","0"))=$B1798),1,0)),"")</f>
        <v/>
      </c>
      <c r="F1798" s="5" t="str">
        <f>IF(PhieuBauCu!$B$2&gt;2,IF(LEN($B1798)=0,"",IF(AND($B1798&gt;0,VALUE(SUBSTITUTE($B1798,"3","0"))=$B1798),1,0)),"")</f>
        <v/>
      </c>
      <c r="G1798" s="5" t="str">
        <f>IF(PhieuBauCu!$B$2&gt;3,IF(LEN($B1798)=0,"",IF(AND($B1798&gt;0,VALUE(SUBSTITUTE($B1798,"4","0"))=$B1798),1,0)),"")</f>
        <v/>
      </c>
      <c r="H1798" s="5" t="str">
        <f>IF(PhieuBauCu!$B$2&gt;4,IF(LEN($B1798)=0,"",IF(AND($B1798&gt;0,VALUE(SUBSTITUTE($B1798,"5","0"))=$B1798),1,0)),"")</f>
        <v/>
      </c>
      <c r="I1798" s="5" t="str">
        <f>IF(PhieuBauCu!$B$2&gt;5,IF(LEN($B1798)=0,"",IF(AND($B1798&gt;0,VALUE(SUBSTITUTE($B1798,"6","0"))=$B1798),1,0)),"")</f>
        <v/>
      </c>
      <c r="J1798" s="5" t="str">
        <f>IF(PhieuBauCu!$B$2&gt;6,IF(LEN($B1798)=0,"",IF(AND($B1798&gt;0,VALUE(SUBSTITUTE($B1798,"7","0"))=$B1798),1,0)),"")</f>
        <v/>
      </c>
      <c r="K1798" s="5" t="str">
        <f>IF(PhieuBauCu!$B$2&gt;7,IF(LEN($B1798)=0,"",IF(AND($B1798&gt;0,VALUE(SUBSTITUTE($B1798,"8","0"))=$B1798),1,0)),"")</f>
        <v/>
      </c>
      <c r="L1798" s="5" t="str">
        <f>IF(PhieuBauCu!$B$2&gt;8,IF(LEN($B1798)=0,"",IF(AND($B1798&gt;0,VALUE(SUBSTITUTE($B1798,"9","0"))=$B1798),1,0)),"")</f>
        <v/>
      </c>
      <c r="M1798" s="9">
        <f t="shared" si="55"/>
        <v>0</v>
      </c>
      <c r="N1798" s="36">
        <f>IF(AND(M1798&lt;=PhieuBauCu!$B$13,M1798&gt;=1),1,0)</f>
        <v>0</v>
      </c>
    </row>
    <row r="1799" spans="1:14" ht="28.5" customHeight="1">
      <c r="A1799" s="2">
        <v>1794</v>
      </c>
      <c r="B1799" s="3"/>
      <c r="C1799" s="48" t="str">
        <f t="shared" ref="C1799:C1862" si="56">IF(LEN(B1799)&gt;0,IF(N1799=1,"Ok","Not Ok"),"")</f>
        <v/>
      </c>
      <c r="D1799" s="5" t="str">
        <f>IF(PhieuBauCu!$B$2&gt;0,IF(LEN($B1799)=0,"",IF(AND($B1799&gt;0,VALUE(SUBSTITUTE($B1799,"1","0"))=$B1799),1,0)),"")</f>
        <v/>
      </c>
      <c r="E1799" s="5" t="str">
        <f>IF(PhieuBauCu!$B$2&gt;1,IF(LEN($B1799)=0,"",IF(AND($B1799&gt;0,VALUE(SUBSTITUTE($B1799,"2","0"))=$B1799),1,0)),"")</f>
        <v/>
      </c>
      <c r="F1799" s="5" t="str">
        <f>IF(PhieuBauCu!$B$2&gt;2,IF(LEN($B1799)=0,"",IF(AND($B1799&gt;0,VALUE(SUBSTITUTE($B1799,"3","0"))=$B1799),1,0)),"")</f>
        <v/>
      </c>
      <c r="G1799" s="5" t="str">
        <f>IF(PhieuBauCu!$B$2&gt;3,IF(LEN($B1799)=0,"",IF(AND($B1799&gt;0,VALUE(SUBSTITUTE($B1799,"4","0"))=$B1799),1,0)),"")</f>
        <v/>
      </c>
      <c r="H1799" s="5" t="str">
        <f>IF(PhieuBauCu!$B$2&gt;4,IF(LEN($B1799)=0,"",IF(AND($B1799&gt;0,VALUE(SUBSTITUTE($B1799,"5","0"))=$B1799),1,0)),"")</f>
        <v/>
      </c>
      <c r="I1799" s="5" t="str">
        <f>IF(PhieuBauCu!$B$2&gt;5,IF(LEN($B1799)=0,"",IF(AND($B1799&gt;0,VALUE(SUBSTITUTE($B1799,"6","0"))=$B1799),1,0)),"")</f>
        <v/>
      </c>
      <c r="J1799" s="5" t="str">
        <f>IF(PhieuBauCu!$B$2&gt;6,IF(LEN($B1799)=0,"",IF(AND($B1799&gt;0,VALUE(SUBSTITUTE($B1799,"7","0"))=$B1799),1,0)),"")</f>
        <v/>
      </c>
      <c r="K1799" s="5" t="str">
        <f>IF(PhieuBauCu!$B$2&gt;7,IF(LEN($B1799)=0,"",IF(AND($B1799&gt;0,VALUE(SUBSTITUTE($B1799,"8","0"))=$B1799),1,0)),"")</f>
        <v/>
      </c>
      <c r="L1799" s="5" t="str">
        <f>IF(PhieuBauCu!$B$2&gt;8,IF(LEN($B1799)=0,"",IF(AND($B1799&gt;0,VALUE(SUBSTITUTE($B1799,"9","0"))=$B1799),1,0)),"")</f>
        <v/>
      </c>
      <c r="M1799" s="9">
        <f t="shared" ref="M1799:M1862" si="57">SUMIF(D1799:L1799,1)</f>
        <v>0</v>
      </c>
      <c r="N1799" s="36">
        <f>IF(AND(M1799&lt;=PhieuBauCu!$B$13,M1799&gt;=1),1,0)</f>
        <v>0</v>
      </c>
    </row>
    <row r="1800" spans="1:14" ht="28.5" customHeight="1">
      <c r="A1800" s="2">
        <v>1795</v>
      </c>
      <c r="B1800" s="3"/>
      <c r="C1800" s="48" t="str">
        <f t="shared" si="56"/>
        <v/>
      </c>
      <c r="D1800" s="5" t="str">
        <f>IF(PhieuBauCu!$B$2&gt;0,IF(LEN($B1800)=0,"",IF(AND($B1800&gt;0,VALUE(SUBSTITUTE($B1800,"1","0"))=$B1800),1,0)),"")</f>
        <v/>
      </c>
      <c r="E1800" s="5" t="str">
        <f>IF(PhieuBauCu!$B$2&gt;1,IF(LEN($B1800)=0,"",IF(AND($B1800&gt;0,VALUE(SUBSTITUTE($B1800,"2","0"))=$B1800),1,0)),"")</f>
        <v/>
      </c>
      <c r="F1800" s="5" t="str">
        <f>IF(PhieuBauCu!$B$2&gt;2,IF(LEN($B1800)=0,"",IF(AND($B1800&gt;0,VALUE(SUBSTITUTE($B1800,"3","0"))=$B1800),1,0)),"")</f>
        <v/>
      </c>
      <c r="G1800" s="5" t="str">
        <f>IF(PhieuBauCu!$B$2&gt;3,IF(LEN($B1800)=0,"",IF(AND($B1800&gt;0,VALUE(SUBSTITUTE($B1800,"4","0"))=$B1800),1,0)),"")</f>
        <v/>
      </c>
      <c r="H1800" s="5" t="str">
        <f>IF(PhieuBauCu!$B$2&gt;4,IF(LEN($B1800)=0,"",IF(AND($B1800&gt;0,VALUE(SUBSTITUTE($B1800,"5","0"))=$B1800),1,0)),"")</f>
        <v/>
      </c>
      <c r="I1800" s="5" t="str">
        <f>IF(PhieuBauCu!$B$2&gt;5,IF(LEN($B1800)=0,"",IF(AND($B1800&gt;0,VALUE(SUBSTITUTE($B1800,"6","0"))=$B1800),1,0)),"")</f>
        <v/>
      </c>
      <c r="J1800" s="5" t="str">
        <f>IF(PhieuBauCu!$B$2&gt;6,IF(LEN($B1800)=0,"",IF(AND($B1800&gt;0,VALUE(SUBSTITUTE($B1800,"7","0"))=$B1800),1,0)),"")</f>
        <v/>
      </c>
      <c r="K1800" s="5" t="str">
        <f>IF(PhieuBauCu!$B$2&gt;7,IF(LEN($B1800)=0,"",IF(AND($B1800&gt;0,VALUE(SUBSTITUTE($B1800,"8","0"))=$B1800),1,0)),"")</f>
        <v/>
      </c>
      <c r="L1800" s="5" t="str">
        <f>IF(PhieuBauCu!$B$2&gt;8,IF(LEN($B1800)=0,"",IF(AND($B1800&gt;0,VALUE(SUBSTITUTE($B1800,"9","0"))=$B1800),1,0)),"")</f>
        <v/>
      </c>
      <c r="M1800" s="9">
        <f t="shared" si="57"/>
        <v>0</v>
      </c>
      <c r="N1800" s="36">
        <f>IF(AND(M1800&lt;=PhieuBauCu!$B$13,M1800&gt;=1),1,0)</f>
        <v>0</v>
      </c>
    </row>
    <row r="1801" spans="1:14" ht="28.5" customHeight="1">
      <c r="A1801" s="2">
        <v>1796</v>
      </c>
      <c r="B1801" s="3"/>
      <c r="C1801" s="48" t="str">
        <f t="shared" si="56"/>
        <v/>
      </c>
      <c r="D1801" s="5" t="str">
        <f>IF(PhieuBauCu!$B$2&gt;0,IF(LEN($B1801)=0,"",IF(AND($B1801&gt;0,VALUE(SUBSTITUTE($B1801,"1","0"))=$B1801),1,0)),"")</f>
        <v/>
      </c>
      <c r="E1801" s="5" t="str">
        <f>IF(PhieuBauCu!$B$2&gt;1,IF(LEN($B1801)=0,"",IF(AND($B1801&gt;0,VALUE(SUBSTITUTE($B1801,"2","0"))=$B1801),1,0)),"")</f>
        <v/>
      </c>
      <c r="F1801" s="5" t="str">
        <f>IF(PhieuBauCu!$B$2&gt;2,IF(LEN($B1801)=0,"",IF(AND($B1801&gt;0,VALUE(SUBSTITUTE($B1801,"3","0"))=$B1801),1,0)),"")</f>
        <v/>
      </c>
      <c r="G1801" s="5" t="str">
        <f>IF(PhieuBauCu!$B$2&gt;3,IF(LEN($B1801)=0,"",IF(AND($B1801&gt;0,VALUE(SUBSTITUTE($B1801,"4","0"))=$B1801),1,0)),"")</f>
        <v/>
      </c>
      <c r="H1801" s="5" t="str">
        <f>IF(PhieuBauCu!$B$2&gt;4,IF(LEN($B1801)=0,"",IF(AND($B1801&gt;0,VALUE(SUBSTITUTE($B1801,"5","0"))=$B1801),1,0)),"")</f>
        <v/>
      </c>
      <c r="I1801" s="5" t="str">
        <f>IF(PhieuBauCu!$B$2&gt;5,IF(LEN($B1801)=0,"",IF(AND($B1801&gt;0,VALUE(SUBSTITUTE($B1801,"6","0"))=$B1801),1,0)),"")</f>
        <v/>
      </c>
      <c r="J1801" s="5" t="str">
        <f>IF(PhieuBauCu!$B$2&gt;6,IF(LEN($B1801)=0,"",IF(AND($B1801&gt;0,VALUE(SUBSTITUTE($B1801,"7","0"))=$B1801),1,0)),"")</f>
        <v/>
      </c>
      <c r="K1801" s="5" t="str">
        <f>IF(PhieuBauCu!$B$2&gt;7,IF(LEN($B1801)=0,"",IF(AND($B1801&gt;0,VALUE(SUBSTITUTE($B1801,"8","0"))=$B1801),1,0)),"")</f>
        <v/>
      </c>
      <c r="L1801" s="5" t="str">
        <f>IF(PhieuBauCu!$B$2&gt;8,IF(LEN($B1801)=0,"",IF(AND($B1801&gt;0,VALUE(SUBSTITUTE($B1801,"9","0"))=$B1801),1,0)),"")</f>
        <v/>
      </c>
      <c r="M1801" s="9">
        <f t="shared" si="57"/>
        <v>0</v>
      </c>
      <c r="N1801" s="36">
        <f>IF(AND(M1801&lt;=PhieuBauCu!$B$13,M1801&gt;=1),1,0)</f>
        <v>0</v>
      </c>
    </row>
    <row r="1802" spans="1:14" ht="28.5" customHeight="1">
      <c r="A1802" s="2">
        <v>1797</v>
      </c>
      <c r="B1802" s="3"/>
      <c r="C1802" s="48" t="str">
        <f t="shared" si="56"/>
        <v/>
      </c>
      <c r="D1802" s="5" t="str">
        <f>IF(PhieuBauCu!$B$2&gt;0,IF(LEN($B1802)=0,"",IF(AND($B1802&gt;0,VALUE(SUBSTITUTE($B1802,"1","0"))=$B1802),1,0)),"")</f>
        <v/>
      </c>
      <c r="E1802" s="5" t="str">
        <f>IF(PhieuBauCu!$B$2&gt;1,IF(LEN($B1802)=0,"",IF(AND($B1802&gt;0,VALUE(SUBSTITUTE($B1802,"2","0"))=$B1802),1,0)),"")</f>
        <v/>
      </c>
      <c r="F1802" s="5" t="str">
        <f>IF(PhieuBauCu!$B$2&gt;2,IF(LEN($B1802)=0,"",IF(AND($B1802&gt;0,VALUE(SUBSTITUTE($B1802,"3","0"))=$B1802),1,0)),"")</f>
        <v/>
      </c>
      <c r="G1802" s="5" t="str">
        <f>IF(PhieuBauCu!$B$2&gt;3,IF(LEN($B1802)=0,"",IF(AND($B1802&gt;0,VALUE(SUBSTITUTE($B1802,"4","0"))=$B1802),1,0)),"")</f>
        <v/>
      </c>
      <c r="H1802" s="5" t="str">
        <f>IF(PhieuBauCu!$B$2&gt;4,IF(LEN($B1802)=0,"",IF(AND($B1802&gt;0,VALUE(SUBSTITUTE($B1802,"5","0"))=$B1802),1,0)),"")</f>
        <v/>
      </c>
      <c r="I1802" s="5" t="str">
        <f>IF(PhieuBauCu!$B$2&gt;5,IF(LEN($B1802)=0,"",IF(AND($B1802&gt;0,VALUE(SUBSTITUTE($B1802,"6","0"))=$B1802),1,0)),"")</f>
        <v/>
      </c>
      <c r="J1802" s="5" t="str">
        <f>IF(PhieuBauCu!$B$2&gt;6,IF(LEN($B1802)=0,"",IF(AND($B1802&gt;0,VALUE(SUBSTITUTE($B1802,"7","0"))=$B1802),1,0)),"")</f>
        <v/>
      </c>
      <c r="K1802" s="5" t="str">
        <f>IF(PhieuBauCu!$B$2&gt;7,IF(LEN($B1802)=0,"",IF(AND($B1802&gt;0,VALUE(SUBSTITUTE($B1802,"8","0"))=$B1802),1,0)),"")</f>
        <v/>
      </c>
      <c r="L1802" s="5" t="str">
        <f>IF(PhieuBauCu!$B$2&gt;8,IF(LEN($B1802)=0,"",IF(AND($B1802&gt;0,VALUE(SUBSTITUTE($B1802,"9","0"))=$B1802),1,0)),"")</f>
        <v/>
      </c>
      <c r="M1802" s="9">
        <f t="shared" si="57"/>
        <v>0</v>
      </c>
      <c r="N1802" s="36">
        <f>IF(AND(M1802&lt;=PhieuBauCu!$B$13,M1802&gt;=1),1,0)</f>
        <v>0</v>
      </c>
    </row>
    <row r="1803" spans="1:14" ht="28.5" customHeight="1">
      <c r="A1803" s="2">
        <v>1798</v>
      </c>
      <c r="B1803" s="3"/>
      <c r="C1803" s="48" t="str">
        <f t="shared" si="56"/>
        <v/>
      </c>
      <c r="D1803" s="5" t="str">
        <f>IF(PhieuBauCu!$B$2&gt;0,IF(LEN($B1803)=0,"",IF(AND($B1803&gt;0,VALUE(SUBSTITUTE($B1803,"1","0"))=$B1803),1,0)),"")</f>
        <v/>
      </c>
      <c r="E1803" s="5" t="str">
        <f>IF(PhieuBauCu!$B$2&gt;1,IF(LEN($B1803)=0,"",IF(AND($B1803&gt;0,VALUE(SUBSTITUTE($B1803,"2","0"))=$B1803),1,0)),"")</f>
        <v/>
      </c>
      <c r="F1803" s="5" t="str">
        <f>IF(PhieuBauCu!$B$2&gt;2,IF(LEN($B1803)=0,"",IF(AND($B1803&gt;0,VALUE(SUBSTITUTE($B1803,"3","0"))=$B1803),1,0)),"")</f>
        <v/>
      </c>
      <c r="G1803" s="5" t="str">
        <f>IF(PhieuBauCu!$B$2&gt;3,IF(LEN($B1803)=0,"",IF(AND($B1803&gt;0,VALUE(SUBSTITUTE($B1803,"4","0"))=$B1803),1,0)),"")</f>
        <v/>
      </c>
      <c r="H1803" s="5" t="str">
        <f>IF(PhieuBauCu!$B$2&gt;4,IF(LEN($B1803)=0,"",IF(AND($B1803&gt;0,VALUE(SUBSTITUTE($B1803,"5","0"))=$B1803),1,0)),"")</f>
        <v/>
      </c>
      <c r="I1803" s="5" t="str">
        <f>IF(PhieuBauCu!$B$2&gt;5,IF(LEN($B1803)=0,"",IF(AND($B1803&gt;0,VALUE(SUBSTITUTE($B1803,"6","0"))=$B1803),1,0)),"")</f>
        <v/>
      </c>
      <c r="J1803" s="5" t="str">
        <f>IF(PhieuBauCu!$B$2&gt;6,IF(LEN($B1803)=0,"",IF(AND($B1803&gt;0,VALUE(SUBSTITUTE($B1803,"7","0"))=$B1803),1,0)),"")</f>
        <v/>
      </c>
      <c r="K1803" s="5" t="str">
        <f>IF(PhieuBauCu!$B$2&gt;7,IF(LEN($B1803)=0,"",IF(AND($B1803&gt;0,VALUE(SUBSTITUTE($B1803,"8","0"))=$B1803),1,0)),"")</f>
        <v/>
      </c>
      <c r="L1803" s="5" t="str">
        <f>IF(PhieuBauCu!$B$2&gt;8,IF(LEN($B1803)=0,"",IF(AND($B1803&gt;0,VALUE(SUBSTITUTE($B1803,"9","0"))=$B1803),1,0)),"")</f>
        <v/>
      </c>
      <c r="M1803" s="9">
        <f t="shared" si="57"/>
        <v>0</v>
      </c>
      <c r="N1803" s="36">
        <f>IF(AND(M1803&lt;=PhieuBauCu!$B$13,M1803&gt;=1),1,0)</f>
        <v>0</v>
      </c>
    </row>
    <row r="1804" spans="1:14" ht="28.5" customHeight="1">
      <c r="A1804" s="2">
        <v>1799</v>
      </c>
      <c r="B1804" s="3"/>
      <c r="C1804" s="48" t="str">
        <f t="shared" si="56"/>
        <v/>
      </c>
      <c r="D1804" s="5" t="str">
        <f>IF(PhieuBauCu!$B$2&gt;0,IF(LEN($B1804)=0,"",IF(AND($B1804&gt;0,VALUE(SUBSTITUTE($B1804,"1","0"))=$B1804),1,0)),"")</f>
        <v/>
      </c>
      <c r="E1804" s="5" t="str">
        <f>IF(PhieuBauCu!$B$2&gt;1,IF(LEN($B1804)=0,"",IF(AND($B1804&gt;0,VALUE(SUBSTITUTE($B1804,"2","0"))=$B1804),1,0)),"")</f>
        <v/>
      </c>
      <c r="F1804" s="5" t="str">
        <f>IF(PhieuBauCu!$B$2&gt;2,IF(LEN($B1804)=0,"",IF(AND($B1804&gt;0,VALUE(SUBSTITUTE($B1804,"3","0"))=$B1804),1,0)),"")</f>
        <v/>
      </c>
      <c r="G1804" s="5" t="str">
        <f>IF(PhieuBauCu!$B$2&gt;3,IF(LEN($B1804)=0,"",IF(AND($B1804&gt;0,VALUE(SUBSTITUTE($B1804,"4","0"))=$B1804),1,0)),"")</f>
        <v/>
      </c>
      <c r="H1804" s="5" t="str">
        <f>IF(PhieuBauCu!$B$2&gt;4,IF(LEN($B1804)=0,"",IF(AND($B1804&gt;0,VALUE(SUBSTITUTE($B1804,"5","0"))=$B1804),1,0)),"")</f>
        <v/>
      </c>
      <c r="I1804" s="5" t="str">
        <f>IF(PhieuBauCu!$B$2&gt;5,IF(LEN($B1804)=0,"",IF(AND($B1804&gt;0,VALUE(SUBSTITUTE($B1804,"6","0"))=$B1804),1,0)),"")</f>
        <v/>
      </c>
      <c r="J1804" s="5" t="str">
        <f>IF(PhieuBauCu!$B$2&gt;6,IF(LEN($B1804)=0,"",IF(AND($B1804&gt;0,VALUE(SUBSTITUTE($B1804,"7","0"))=$B1804),1,0)),"")</f>
        <v/>
      </c>
      <c r="K1804" s="5" t="str">
        <f>IF(PhieuBauCu!$B$2&gt;7,IF(LEN($B1804)=0,"",IF(AND($B1804&gt;0,VALUE(SUBSTITUTE($B1804,"8","0"))=$B1804),1,0)),"")</f>
        <v/>
      </c>
      <c r="L1804" s="5" t="str">
        <f>IF(PhieuBauCu!$B$2&gt;8,IF(LEN($B1804)=0,"",IF(AND($B1804&gt;0,VALUE(SUBSTITUTE($B1804,"9","0"))=$B1804),1,0)),"")</f>
        <v/>
      </c>
      <c r="M1804" s="9">
        <f t="shared" si="57"/>
        <v>0</v>
      </c>
      <c r="N1804" s="36">
        <f>IF(AND(M1804&lt;=PhieuBauCu!$B$13,M1804&gt;=1),1,0)</f>
        <v>0</v>
      </c>
    </row>
    <row r="1805" spans="1:14" ht="28.5" customHeight="1">
      <c r="A1805" s="2">
        <v>1800</v>
      </c>
      <c r="B1805" s="3"/>
      <c r="C1805" s="48" t="str">
        <f t="shared" si="56"/>
        <v/>
      </c>
      <c r="D1805" s="5" t="str">
        <f>IF(PhieuBauCu!$B$2&gt;0,IF(LEN($B1805)=0,"",IF(AND($B1805&gt;0,VALUE(SUBSTITUTE($B1805,"1","0"))=$B1805),1,0)),"")</f>
        <v/>
      </c>
      <c r="E1805" s="5" t="str">
        <f>IF(PhieuBauCu!$B$2&gt;1,IF(LEN($B1805)=0,"",IF(AND($B1805&gt;0,VALUE(SUBSTITUTE($B1805,"2","0"))=$B1805),1,0)),"")</f>
        <v/>
      </c>
      <c r="F1805" s="5" t="str">
        <f>IF(PhieuBauCu!$B$2&gt;2,IF(LEN($B1805)=0,"",IF(AND($B1805&gt;0,VALUE(SUBSTITUTE($B1805,"3","0"))=$B1805),1,0)),"")</f>
        <v/>
      </c>
      <c r="G1805" s="5" t="str">
        <f>IF(PhieuBauCu!$B$2&gt;3,IF(LEN($B1805)=0,"",IF(AND($B1805&gt;0,VALUE(SUBSTITUTE($B1805,"4","0"))=$B1805),1,0)),"")</f>
        <v/>
      </c>
      <c r="H1805" s="5" t="str">
        <f>IF(PhieuBauCu!$B$2&gt;4,IF(LEN($B1805)=0,"",IF(AND($B1805&gt;0,VALUE(SUBSTITUTE($B1805,"5","0"))=$B1805),1,0)),"")</f>
        <v/>
      </c>
      <c r="I1805" s="5" t="str">
        <f>IF(PhieuBauCu!$B$2&gt;5,IF(LEN($B1805)=0,"",IF(AND($B1805&gt;0,VALUE(SUBSTITUTE($B1805,"6","0"))=$B1805),1,0)),"")</f>
        <v/>
      </c>
      <c r="J1805" s="5" t="str">
        <f>IF(PhieuBauCu!$B$2&gt;6,IF(LEN($B1805)=0,"",IF(AND($B1805&gt;0,VALUE(SUBSTITUTE($B1805,"7","0"))=$B1805),1,0)),"")</f>
        <v/>
      </c>
      <c r="K1805" s="5" t="str">
        <f>IF(PhieuBauCu!$B$2&gt;7,IF(LEN($B1805)=0,"",IF(AND($B1805&gt;0,VALUE(SUBSTITUTE($B1805,"8","0"))=$B1805),1,0)),"")</f>
        <v/>
      </c>
      <c r="L1805" s="5" t="str">
        <f>IF(PhieuBauCu!$B$2&gt;8,IF(LEN($B1805)=0,"",IF(AND($B1805&gt;0,VALUE(SUBSTITUTE($B1805,"9","0"))=$B1805),1,0)),"")</f>
        <v/>
      </c>
      <c r="M1805" s="9">
        <f t="shared" si="57"/>
        <v>0</v>
      </c>
      <c r="N1805" s="36">
        <f>IF(AND(M1805&lt;=PhieuBauCu!$B$13,M1805&gt;=1),1,0)</f>
        <v>0</v>
      </c>
    </row>
    <row r="1806" spans="1:14" ht="28.5" customHeight="1">
      <c r="A1806" s="2">
        <v>1801</v>
      </c>
      <c r="B1806" s="3"/>
      <c r="C1806" s="48" t="str">
        <f t="shared" si="56"/>
        <v/>
      </c>
      <c r="D1806" s="5" t="str">
        <f>IF(PhieuBauCu!$B$2&gt;0,IF(LEN($B1806)=0,"",IF(AND($B1806&gt;0,VALUE(SUBSTITUTE($B1806,"1","0"))=$B1806),1,0)),"")</f>
        <v/>
      </c>
      <c r="E1806" s="5" t="str">
        <f>IF(PhieuBauCu!$B$2&gt;1,IF(LEN($B1806)=0,"",IF(AND($B1806&gt;0,VALUE(SUBSTITUTE($B1806,"2","0"))=$B1806),1,0)),"")</f>
        <v/>
      </c>
      <c r="F1806" s="5" t="str">
        <f>IF(PhieuBauCu!$B$2&gt;2,IF(LEN($B1806)=0,"",IF(AND($B1806&gt;0,VALUE(SUBSTITUTE($B1806,"3","0"))=$B1806),1,0)),"")</f>
        <v/>
      </c>
      <c r="G1806" s="5" t="str">
        <f>IF(PhieuBauCu!$B$2&gt;3,IF(LEN($B1806)=0,"",IF(AND($B1806&gt;0,VALUE(SUBSTITUTE($B1806,"4","0"))=$B1806),1,0)),"")</f>
        <v/>
      </c>
      <c r="H1806" s="5" t="str">
        <f>IF(PhieuBauCu!$B$2&gt;4,IF(LEN($B1806)=0,"",IF(AND($B1806&gt;0,VALUE(SUBSTITUTE($B1806,"5","0"))=$B1806),1,0)),"")</f>
        <v/>
      </c>
      <c r="I1806" s="5" t="str">
        <f>IF(PhieuBauCu!$B$2&gt;5,IF(LEN($B1806)=0,"",IF(AND($B1806&gt;0,VALUE(SUBSTITUTE($B1806,"6","0"))=$B1806),1,0)),"")</f>
        <v/>
      </c>
      <c r="J1806" s="5" t="str">
        <f>IF(PhieuBauCu!$B$2&gt;6,IF(LEN($B1806)=0,"",IF(AND($B1806&gt;0,VALUE(SUBSTITUTE($B1806,"7","0"))=$B1806),1,0)),"")</f>
        <v/>
      </c>
      <c r="K1806" s="5" t="str">
        <f>IF(PhieuBauCu!$B$2&gt;7,IF(LEN($B1806)=0,"",IF(AND($B1806&gt;0,VALUE(SUBSTITUTE($B1806,"8","0"))=$B1806),1,0)),"")</f>
        <v/>
      </c>
      <c r="L1806" s="5" t="str">
        <f>IF(PhieuBauCu!$B$2&gt;8,IF(LEN($B1806)=0,"",IF(AND($B1806&gt;0,VALUE(SUBSTITUTE($B1806,"9","0"))=$B1806),1,0)),"")</f>
        <v/>
      </c>
      <c r="M1806" s="9">
        <f t="shared" si="57"/>
        <v>0</v>
      </c>
      <c r="N1806" s="36">
        <f>IF(AND(M1806&lt;=PhieuBauCu!$B$13,M1806&gt;=1),1,0)</f>
        <v>0</v>
      </c>
    </row>
    <row r="1807" spans="1:14" ht="28.5" customHeight="1">
      <c r="A1807" s="2">
        <v>1802</v>
      </c>
      <c r="B1807" s="3"/>
      <c r="C1807" s="48" t="str">
        <f t="shared" si="56"/>
        <v/>
      </c>
      <c r="D1807" s="5" t="str">
        <f>IF(PhieuBauCu!$B$2&gt;0,IF(LEN($B1807)=0,"",IF(AND($B1807&gt;0,VALUE(SUBSTITUTE($B1807,"1","0"))=$B1807),1,0)),"")</f>
        <v/>
      </c>
      <c r="E1807" s="5" t="str">
        <f>IF(PhieuBauCu!$B$2&gt;1,IF(LEN($B1807)=0,"",IF(AND($B1807&gt;0,VALUE(SUBSTITUTE($B1807,"2","0"))=$B1807),1,0)),"")</f>
        <v/>
      </c>
      <c r="F1807" s="5" t="str">
        <f>IF(PhieuBauCu!$B$2&gt;2,IF(LEN($B1807)=0,"",IF(AND($B1807&gt;0,VALUE(SUBSTITUTE($B1807,"3","0"))=$B1807),1,0)),"")</f>
        <v/>
      </c>
      <c r="G1807" s="5" t="str">
        <f>IF(PhieuBauCu!$B$2&gt;3,IF(LEN($B1807)=0,"",IF(AND($B1807&gt;0,VALUE(SUBSTITUTE($B1807,"4","0"))=$B1807),1,0)),"")</f>
        <v/>
      </c>
      <c r="H1807" s="5" t="str">
        <f>IF(PhieuBauCu!$B$2&gt;4,IF(LEN($B1807)=0,"",IF(AND($B1807&gt;0,VALUE(SUBSTITUTE($B1807,"5","0"))=$B1807),1,0)),"")</f>
        <v/>
      </c>
      <c r="I1807" s="5" t="str">
        <f>IF(PhieuBauCu!$B$2&gt;5,IF(LEN($B1807)=0,"",IF(AND($B1807&gt;0,VALUE(SUBSTITUTE($B1807,"6","0"))=$B1807),1,0)),"")</f>
        <v/>
      </c>
      <c r="J1807" s="5" t="str">
        <f>IF(PhieuBauCu!$B$2&gt;6,IF(LEN($B1807)=0,"",IF(AND($B1807&gt;0,VALUE(SUBSTITUTE($B1807,"7","0"))=$B1807),1,0)),"")</f>
        <v/>
      </c>
      <c r="K1807" s="5" t="str">
        <f>IF(PhieuBauCu!$B$2&gt;7,IF(LEN($B1807)=0,"",IF(AND($B1807&gt;0,VALUE(SUBSTITUTE($B1807,"8","0"))=$B1807),1,0)),"")</f>
        <v/>
      </c>
      <c r="L1807" s="5" t="str">
        <f>IF(PhieuBauCu!$B$2&gt;8,IF(LEN($B1807)=0,"",IF(AND($B1807&gt;0,VALUE(SUBSTITUTE($B1807,"9","0"))=$B1807),1,0)),"")</f>
        <v/>
      </c>
      <c r="M1807" s="9">
        <f t="shared" si="57"/>
        <v>0</v>
      </c>
      <c r="N1807" s="36">
        <f>IF(AND(M1807&lt;=PhieuBauCu!$B$13,M1807&gt;=1),1,0)</f>
        <v>0</v>
      </c>
    </row>
    <row r="1808" spans="1:14" ht="28.5" customHeight="1">
      <c r="A1808" s="2">
        <v>1803</v>
      </c>
      <c r="B1808" s="3"/>
      <c r="C1808" s="48" t="str">
        <f t="shared" si="56"/>
        <v/>
      </c>
      <c r="D1808" s="5" t="str">
        <f>IF(PhieuBauCu!$B$2&gt;0,IF(LEN($B1808)=0,"",IF(AND($B1808&gt;0,VALUE(SUBSTITUTE($B1808,"1","0"))=$B1808),1,0)),"")</f>
        <v/>
      </c>
      <c r="E1808" s="5" t="str">
        <f>IF(PhieuBauCu!$B$2&gt;1,IF(LEN($B1808)=0,"",IF(AND($B1808&gt;0,VALUE(SUBSTITUTE($B1808,"2","0"))=$B1808),1,0)),"")</f>
        <v/>
      </c>
      <c r="F1808" s="5" t="str">
        <f>IF(PhieuBauCu!$B$2&gt;2,IF(LEN($B1808)=0,"",IF(AND($B1808&gt;0,VALUE(SUBSTITUTE($B1808,"3","0"))=$B1808),1,0)),"")</f>
        <v/>
      </c>
      <c r="G1808" s="5" t="str">
        <f>IF(PhieuBauCu!$B$2&gt;3,IF(LEN($B1808)=0,"",IF(AND($B1808&gt;0,VALUE(SUBSTITUTE($B1808,"4","0"))=$B1808),1,0)),"")</f>
        <v/>
      </c>
      <c r="H1808" s="5" t="str">
        <f>IF(PhieuBauCu!$B$2&gt;4,IF(LEN($B1808)=0,"",IF(AND($B1808&gt;0,VALUE(SUBSTITUTE($B1808,"5","0"))=$B1808),1,0)),"")</f>
        <v/>
      </c>
      <c r="I1808" s="5" t="str">
        <f>IF(PhieuBauCu!$B$2&gt;5,IF(LEN($B1808)=0,"",IF(AND($B1808&gt;0,VALUE(SUBSTITUTE($B1808,"6","0"))=$B1808),1,0)),"")</f>
        <v/>
      </c>
      <c r="J1808" s="5" t="str">
        <f>IF(PhieuBauCu!$B$2&gt;6,IF(LEN($B1808)=0,"",IF(AND($B1808&gt;0,VALUE(SUBSTITUTE($B1808,"7","0"))=$B1808),1,0)),"")</f>
        <v/>
      </c>
      <c r="K1808" s="5" t="str">
        <f>IF(PhieuBauCu!$B$2&gt;7,IF(LEN($B1808)=0,"",IF(AND($B1808&gt;0,VALUE(SUBSTITUTE($B1808,"8","0"))=$B1808),1,0)),"")</f>
        <v/>
      </c>
      <c r="L1808" s="5" t="str">
        <f>IF(PhieuBauCu!$B$2&gt;8,IF(LEN($B1808)=0,"",IF(AND($B1808&gt;0,VALUE(SUBSTITUTE($B1808,"9","0"))=$B1808),1,0)),"")</f>
        <v/>
      </c>
      <c r="M1808" s="9">
        <f t="shared" si="57"/>
        <v>0</v>
      </c>
      <c r="N1808" s="36">
        <f>IF(AND(M1808&lt;=PhieuBauCu!$B$13,M1808&gt;=1),1,0)</f>
        <v>0</v>
      </c>
    </row>
    <row r="1809" spans="1:14" ht="28.5" customHeight="1">
      <c r="A1809" s="2">
        <v>1804</v>
      </c>
      <c r="B1809" s="3"/>
      <c r="C1809" s="48" t="str">
        <f t="shared" si="56"/>
        <v/>
      </c>
      <c r="D1809" s="5" t="str">
        <f>IF(PhieuBauCu!$B$2&gt;0,IF(LEN($B1809)=0,"",IF(AND($B1809&gt;0,VALUE(SUBSTITUTE($B1809,"1","0"))=$B1809),1,0)),"")</f>
        <v/>
      </c>
      <c r="E1809" s="5" t="str">
        <f>IF(PhieuBauCu!$B$2&gt;1,IF(LEN($B1809)=0,"",IF(AND($B1809&gt;0,VALUE(SUBSTITUTE($B1809,"2","0"))=$B1809),1,0)),"")</f>
        <v/>
      </c>
      <c r="F1809" s="5" t="str">
        <f>IF(PhieuBauCu!$B$2&gt;2,IF(LEN($B1809)=0,"",IF(AND($B1809&gt;0,VALUE(SUBSTITUTE($B1809,"3","0"))=$B1809),1,0)),"")</f>
        <v/>
      </c>
      <c r="G1809" s="5" t="str">
        <f>IF(PhieuBauCu!$B$2&gt;3,IF(LEN($B1809)=0,"",IF(AND($B1809&gt;0,VALUE(SUBSTITUTE($B1809,"4","0"))=$B1809),1,0)),"")</f>
        <v/>
      </c>
      <c r="H1809" s="5" t="str">
        <f>IF(PhieuBauCu!$B$2&gt;4,IF(LEN($B1809)=0,"",IF(AND($B1809&gt;0,VALUE(SUBSTITUTE($B1809,"5","0"))=$B1809),1,0)),"")</f>
        <v/>
      </c>
      <c r="I1809" s="5" t="str">
        <f>IF(PhieuBauCu!$B$2&gt;5,IF(LEN($B1809)=0,"",IF(AND($B1809&gt;0,VALUE(SUBSTITUTE($B1809,"6","0"))=$B1809),1,0)),"")</f>
        <v/>
      </c>
      <c r="J1809" s="5" t="str">
        <f>IF(PhieuBauCu!$B$2&gt;6,IF(LEN($B1809)=0,"",IF(AND($B1809&gt;0,VALUE(SUBSTITUTE($B1809,"7","0"))=$B1809),1,0)),"")</f>
        <v/>
      </c>
      <c r="K1809" s="5" t="str">
        <f>IF(PhieuBauCu!$B$2&gt;7,IF(LEN($B1809)=0,"",IF(AND($B1809&gt;0,VALUE(SUBSTITUTE($B1809,"8","0"))=$B1809),1,0)),"")</f>
        <v/>
      </c>
      <c r="L1809" s="5" t="str">
        <f>IF(PhieuBauCu!$B$2&gt;8,IF(LEN($B1809)=0,"",IF(AND($B1809&gt;0,VALUE(SUBSTITUTE($B1809,"9","0"))=$B1809),1,0)),"")</f>
        <v/>
      </c>
      <c r="M1809" s="9">
        <f t="shared" si="57"/>
        <v>0</v>
      </c>
      <c r="N1809" s="36">
        <f>IF(AND(M1809&lt;=PhieuBauCu!$B$13,M1809&gt;=1),1,0)</f>
        <v>0</v>
      </c>
    </row>
    <row r="1810" spans="1:14" ht="28.5" customHeight="1">
      <c r="A1810" s="2">
        <v>1805</v>
      </c>
      <c r="B1810" s="3"/>
      <c r="C1810" s="48" t="str">
        <f t="shared" si="56"/>
        <v/>
      </c>
      <c r="D1810" s="5" t="str">
        <f>IF(PhieuBauCu!$B$2&gt;0,IF(LEN($B1810)=0,"",IF(AND($B1810&gt;0,VALUE(SUBSTITUTE($B1810,"1","0"))=$B1810),1,0)),"")</f>
        <v/>
      </c>
      <c r="E1810" s="5" t="str">
        <f>IF(PhieuBauCu!$B$2&gt;1,IF(LEN($B1810)=0,"",IF(AND($B1810&gt;0,VALUE(SUBSTITUTE($B1810,"2","0"))=$B1810),1,0)),"")</f>
        <v/>
      </c>
      <c r="F1810" s="5" t="str">
        <f>IF(PhieuBauCu!$B$2&gt;2,IF(LEN($B1810)=0,"",IF(AND($B1810&gt;0,VALUE(SUBSTITUTE($B1810,"3","0"))=$B1810),1,0)),"")</f>
        <v/>
      </c>
      <c r="G1810" s="5" t="str">
        <f>IF(PhieuBauCu!$B$2&gt;3,IF(LEN($B1810)=0,"",IF(AND($B1810&gt;0,VALUE(SUBSTITUTE($B1810,"4","0"))=$B1810),1,0)),"")</f>
        <v/>
      </c>
      <c r="H1810" s="5" t="str">
        <f>IF(PhieuBauCu!$B$2&gt;4,IF(LEN($B1810)=0,"",IF(AND($B1810&gt;0,VALUE(SUBSTITUTE($B1810,"5","0"))=$B1810),1,0)),"")</f>
        <v/>
      </c>
      <c r="I1810" s="5" t="str">
        <f>IF(PhieuBauCu!$B$2&gt;5,IF(LEN($B1810)=0,"",IF(AND($B1810&gt;0,VALUE(SUBSTITUTE($B1810,"6","0"))=$B1810),1,0)),"")</f>
        <v/>
      </c>
      <c r="J1810" s="5" t="str">
        <f>IF(PhieuBauCu!$B$2&gt;6,IF(LEN($B1810)=0,"",IF(AND($B1810&gt;0,VALUE(SUBSTITUTE($B1810,"7","0"))=$B1810),1,0)),"")</f>
        <v/>
      </c>
      <c r="K1810" s="5" t="str">
        <f>IF(PhieuBauCu!$B$2&gt;7,IF(LEN($B1810)=0,"",IF(AND($B1810&gt;0,VALUE(SUBSTITUTE($B1810,"8","0"))=$B1810),1,0)),"")</f>
        <v/>
      </c>
      <c r="L1810" s="5" t="str">
        <f>IF(PhieuBauCu!$B$2&gt;8,IF(LEN($B1810)=0,"",IF(AND($B1810&gt;0,VALUE(SUBSTITUTE($B1810,"9","0"))=$B1810),1,0)),"")</f>
        <v/>
      </c>
      <c r="M1810" s="9">
        <f t="shared" si="57"/>
        <v>0</v>
      </c>
      <c r="N1810" s="36">
        <f>IF(AND(M1810&lt;=PhieuBauCu!$B$13,M1810&gt;=1),1,0)</f>
        <v>0</v>
      </c>
    </row>
    <row r="1811" spans="1:14" ht="28.5" customHeight="1">
      <c r="A1811" s="2">
        <v>1806</v>
      </c>
      <c r="B1811" s="3"/>
      <c r="C1811" s="48" t="str">
        <f t="shared" si="56"/>
        <v/>
      </c>
      <c r="D1811" s="5" t="str">
        <f>IF(PhieuBauCu!$B$2&gt;0,IF(LEN($B1811)=0,"",IF(AND($B1811&gt;0,VALUE(SUBSTITUTE($B1811,"1","0"))=$B1811),1,0)),"")</f>
        <v/>
      </c>
      <c r="E1811" s="5" t="str">
        <f>IF(PhieuBauCu!$B$2&gt;1,IF(LEN($B1811)=0,"",IF(AND($B1811&gt;0,VALUE(SUBSTITUTE($B1811,"2","0"))=$B1811),1,0)),"")</f>
        <v/>
      </c>
      <c r="F1811" s="5" t="str">
        <f>IF(PhieuBauCu!$B$2&gt;2,IF(LEN($B1811)=0,"",IF(AND($B1811&gt;0,VALUE(SUBSTITUTE($B1811,"3","0"))=$B1811),1,0)),"")</f>
        <v/>
      </c>
      <c r="G1811" s="5" t="str">
        <f>IF(PhieuBauCu!$B$2&gt;3,IF(LEN($B1811)=0,"",IF(AND($B1811&gt;0,VALUE(SUBSTITUTE($B1811,"4","0"))=$B1811),1,0)),"")</f>
        <v/>
      </c>
      <c r="H1811" s="5" t="str">
        <f>IF(PhieuBauCu!$B$2&gt;4,IF(LEN($B1811)=0,"",IF(AND($B1811&gt;0,VALUE(SUBSTITUTE($B1811,"5","0"))=$B1811),1,0)),"")</f>
        <v/>
      </c>
      <c r="I1811" s="5" t="str">
        <f>IF(PhieuBauCu!$B$2&gt;5,IF(LEN($B1811)=0,"",IF(AND($B1811&gt;0,VALUE(SUBSTITUTE($B1811,"6","0"))=$B1811),1,0)),"")</f>
        <v/>
      </c>
      <c r="J1811" s="5" t="str">
        <f>IF(PhieuBauCu!$B$2&gt;6,IF(LEN($B1811)=0,"",IF(AND($B1811&gt;0,VALUE(SUBSTITUTE($B1811,"7","0"))=$B1811),1,0)),"")</f>
        <v/>
      </c>
      <c r="K1811" s="5" t="str">
        <f>IF(PhieuBauCu!$B$2&gt;7,IF(LEN($B1811)=0,"",IF(AND($B1811&gt;0,VALUE(SUBSTITUTE($B1811,"8","0"))=$B1811),1,0)),"")</f>
        <v/>
      </c>
      <c r="L1811" s="5" t="str">
        <f>IF(PhieuBauCu!$B$2&gt;8,IF(LEN($B1811)=0,"",IF(AND($B1811&gt;0,VALUE(SUBSTITUTE($B1811,"9","0"))=$B1811),1,0)),"")</f>
        <v/>
      </c>
      <c r="M1811" s="9">
        <f t="shared" si="57"/>
        <v>0</v>
      </c>
      <c r="N1811" s="36">
        <f>IF(AND(M1811&lt;=PhieuBauCu!$B$13,M1811&gt;=1),1,0)</f>
        <v>0</v>
      </c>
    </row>
    <row r="1812" spans="1:14" ht="28.5" customHeight="1">
      <c r="A1812" s="2">
        <v>1807</v>
      </c>
      <c r="B1812" s="3"/>
      <c r="C1812" s="48" t="str">
        <f t="shared" si="56"/>
        <v/>
      </c>
      <c r="D1812" s="5" t="str">
        <f>IF(PhieuBauCu!$B$2&gt;0,IF(LEN($B1812)=0,"",IF(AND($B1812&gt;0,VALUE(SUBSTITUTE($B1812,"1","0"))=$B1812),1,0)),"")</f>
        <v/>
      </c>
      <c r="E1812" s="5" t="str">
        <f>IF(PhieuBauCu!$B$2&gt;1,IF(LEN($B1812)=0,"",IF(AND($B1812&gt;0,VALUE(SUBSTITUTE($B1812,"2","0"))=$B1812),1,0)),"")</f>
        <v/>
      </c>
      <c r="F1812" s="5" t="str">
        <f>IF(PhieuBauCu!$B$2&gt;2,IF(LEN($B1812)=0,"",IF(AND($B1812&gt;0,VALUE(SUBSTITUTE($B1812,"3","0"))=$B1812),1,0)),"")</f>
        <v/>
      </c>
      <c r="G1812" s="5" t="str">
        <f>IF(PhieuBauCu!$B$2&gt;3,IF(LEN($B1812)=0,"",IF(AND($B1812&gt;0,VALUE(SUBSTITUTE($B1812,"4","0"))=$B1812),1,0)),"")</f>
        <v/>
      </c>
      <c r="H1812" s="5" t="str">
        <f>IF(PhieuBauCu!$B$2&gt;4,IF(LEN($B1812)=0,"",IF(AND($B1812&gt;0,VALUE(SUBSTITUTE($B1812,"5","0"))=$B1812),1,0)),"")</f>
        <v/>
      </c>
      <c r="I1812" s="5" t="str">
        <f>IF(PhieuBauCu!$B$2&gt;5,IF(LEN($B1812)=0,"",IF(AND($B1812&gt;0,VALUE(SUBSTITUTE($B1812,"6","0"))=$B1812),1,0)),"")</f>
        <v/>
      </c>
      <c r="J1812" s="5" t="str">
        <f>IF(PhieuBauCu!$B$2&gt;6,IF(LEN($B1812)=0,"",IF(AND($B1812&gt;0,VALUE(SUBSTITUTE($B1812,"7","0"))=$B1812),1,0)),"")</f>
        <v/>
      </c>
      <c r="K1812" s="5" t="str">
        <f>IF(PhieuBauCu!$B$2&gt;7,IF(LEN($B1812)=0,"",IF(AND($B1812&gt;0,VALUE(SUBSTITUTE($B1812,"8","0"))=$B1812),1,0)),"")</f>
        <v/>
      </c>
      <c r="L1812" s="5" t="str">
        <f>IF(PhieuBauCu!$B$2&gt;8,IF(LEN($B1812)=0,"",IF(AND($B1812&gt;0,VALUE(SUBSTITUTE($B1812,"9","0"))=$B1812),1,0)),"")</f>
        <v/>
      </c>
      <c r="M1812" s="9">
        <f t="shared" si="57"/>
        <v>0</v>
      </c>
      <c r="N1812" s="36">
        <f>IF(AND(M1812&lt;=PhieuBauCu!$B$13,M1812&gt;=1),1,0)</f>
        <v>0</v>
      </c>
    </row>
    <row r="1813" spans="1:14" ht="28.5" customHeight="1">
      <c r="A1813" s="2">
        <v>1808</v>
      </c>
      <c r="B1813" s="3"/>
      <c r="C1813" s="48" t="str">
        <f t="shared" si="56"/>
        <v/>
      </c>
      <c r="D1813" s="5" t="str">
        <f>IF(PhieuBauCu!$B$2&gt;0,IF(LEN($B1813)=0,"",IF(AND($B1813&gt;0,VALUE(SUBSTITUTE($B1813,"1","0"))=$B1813),1,0)),"")</f>
        <v/>
      </c>
      <c r="E1813" s="5" t="str">
        <f>IF(PhieuBauCu!$B$2&gt;1,IF(LEN($B1813)=0,"",IF(AND($B1813&gt;0,VALUE(SUBSTITUTE($B1813,"2","0"))=$B1813),1,0)),"")</f>
        <v/>
      </c>
      <c r="F1813" s="5" t="str">
        <f>IF(PhieuBauCu!$B$2&gt;2,IF(LEN($B1813)=0,"",IF(AND($B1813&gt;0,VALUE(SUBSTITUTE($B1813,"3","0"))=$B1813),1,0)),"")</f>
        <v/>
      </c>
      <c r="G1813" s="5" t="str">
        <f>IF(PhieuBauCu!$B$2&gt;3,IF(LEN($B1813)=0,"",IF(AND($B1813&gt;0,VALUE(SUBSTITUTE($B1813,"4","0"))=$B1813),1,0)),"")</f>
        <v/>
      </c>
      <c r="H1813" s="5" t="str">
        <f>IF(PhieuBauCu!$B$2&gt;4,IF(LEN($B1813)=0,"",IF(AND($B1813&gt;0,VALUE(SUBSTITUTE($B1813,"5","0"))=$B1813),1,0)),"")</f>
        <v/>
      </c>
      <c r="I1813" s="5" t="str">
        <f>IF(PhieuBauCu!$B$2&gt;5,IF(LEN($B1813)=0,"",IF(AND($B1813&gt;0,VALUE(SUBSTITUTE($B1813,"6","0"))=$B1813),1,0)),"")</f>
        <v/>
      </c>
      <c r="J1813" s="5" t="str">
        <f>IF(PhieuBauCu!$B$2&gt;6,IF(LEN($B1813)=0,"",IF(AND($B1813&gt;0,VALUE(SUBSTITUTE($B1813,"7","0"))=$B1813),1,0)),"")</f>
        <v/>
      </c>
      <c r="K1813" s="5" t="str">
        <f>IF(PhieuBauCu!$B$2&gt;7,IF(LEN($B1813)=0,"",IF(AND($B1813&gt;0,VALUE(SUBSTITUTE($B1813,"8","0"))=$B1813),1,0)),"")</f>
        <v/>
      </c>
      <c r="L1813" s="5" t="str">
        <f>IF(PhieuBauCu!$B$2&gt;8,IF(LEN($B1813)=0,"",IF(AND($B1813&gt;0,VALUE(SUBSTITUTE($B1813,"9","0"))=$B1813),1,0)),"")</f>
        <v/>
      </c>
      <c r="M1813" s="9">
        <f t="shared" si="57"/>
        <v>0</v>
      </c>
      <c r="N1813" s="36">
        <f>IF(AND(M1813&lt;=PhieuBauCu!$B$13,M1813&gt;=1),1,0)</f>
        <v>0</v>
      </c>
    </row>
    <row r="1814" spans="1:14" ht="28.5" customHeight="1">
      <c r="A1814" s="2">
        <v>1809</v>
      </c>
      <c r="B1814" s="3"/>
      <c r="C1814" s="48" t="str">
        <f t="shared" si="56"/>
        <v/>
      </c>
      <c r="D1814" s="5" t="str">
        <f>IF(PhieuBauCu!$B$2&gt;0,IF(LEN($B1814)=0,"",IF(AND($B1814&gt;0,VALUE(SUBSTITUTE($B1814,"1","0"))=$B1814),1,0)),"")</f>
        <v/>
      </c>
      <c r="E1814" s="5" t="str">
        <f>IF(PhieuBauCu!$B$2&gt;1,IF(LEN($B1814)=0,"",IF(AND($B1814&gt;0,VALUE(SUBSTITUTE($B1814,"2","0"))=$B1814),1,0)),"")</f>
        <v/>
      </c>
      <c r="F1814" s="5" t="str">
        <f>IF(PhieuBauCu!$B$2&gt;2,IF(LEN($B1814)=0,"",IF(AND($B1814&gt;0,VALUE(SUBSTITUTE($B1814,"3","0"))=$B1814),1,0)),"")</f>
        <v/>
      </c>
      <c r="G1814" s="5" t="str">
        <f>IF(PhieuBauCu!$B$2&gt;3,IF(LEN($B1814)=0,"",IF(AND($B1814&gt;0,VALUE(SUBSTITUTE($B1814,"4","0"))=$B1814),1,0)),"")</f>
        <v/>
      </c>
      <c r="H1814" s="5" t="str">
        <f>IF(PhieuBauCu!$B$2&gt;4,IF(LEN($B1814)=0,"",IF(AND($B1814&gt;0,VALUE(SUBSTITUTE($B1814,"5","0"))=$B1814),1,0)),"")</f>
        <v/>
      </c>
      <c r="I1814" s="5" t="str">
        <f>IF(PhieuBauCu!$B$2&gt;5,IF(LEN($B1814)=0,"",IF(AND($B1814&gt;0,VALUE(SUBSTITUTE($B1814,"6","0"))=$B1814),1,0)),"")</f>
        <v/>
      </c>
      <c r="J1814" s="5" t="str">
        <f>IF(PhieuBauCu!$B$2&gt;6,IF(LEN($B1814)=0,"",IF(AND($B1814&gt;0,VALUE(SUBSTITUTE($B1814,"7","0"))=$B1814),1,0)),"")</f>
        <v/>
      </c>
      <c r="K1814" s="5" t="str">
        <f>IF(PhieuBauCu!$B$2&gt;7,IF(LEN($B1814)=0,"",IF(AND($B1814&gt;0,VALUE(SUBSTITUTE($B1814,"8","0"))=$B1814),1,0)),"")</f>
        <v/>
      </c>
      <c r="L1814" s="5" t="str">
        <f>IF(PhieuBauCu!$B$2&gt;8,IF(LEN($B1814)=0,"",IF(AND($B1814&gt;0,VALUE(SUBSTITUTE($B1814,"9","0"))=$B1814),1,0)),"")</f>
        <v/>
      </c>
      <c r="M1814" s="9">
        <f t="shared" si="57"/>
        <v>0</v>
      </c>
      <c r="N1814" s="36">
        <f>IF(AND(M1814&lt;=PhieuBauCu!$B$13,M1814&gt;=1),1,0)</f>
        <v>0</v>
      </c>
    </row>
    <row r="1815" spans="1:14" ht="28.5" customHeight="1">
      <c r="A1815" s="2">
        <v>1810</v>
      </c>
      <c r="B1815" s="3"/>
      <c r="C1815" s="48" t="str">
        <f t="shared" si="56"/>
        <v/>
      </c>
      <c r="D1815" s="5" t="str">
        <f>IF(PhieuBauCu!$B$2&gt;0,IF(LEN($B1815)=0,"",IF(AND($B1815&gt;0,VALUE(SUBSTITUTE($B1815,"1","0"))=$B1815),1,0)),"")</f>
        <v/>
      </c>
      <c r="E1815" s="5" t="str">
        <f>IF(PhieuBauCu!$B$2&gt;1,IF(LEN($B1815)=0,"",IF(AND($B1815&gt;0,VALUE(SUBSTITUTE($B1815,"2","0"))=$B1815),1,0)),"")</f>
        <v/>
      </c>
      <c r="F1815" s="5" t="str">
        <f>IF(PhieuBauCu!$B$2&gt;2,IF(LEN($B1815)=0,"",IF(AND($B1815&gt;0,VALUE(SUBSTITUTE($B1815,"3","0"))=$B1815),1,0)),"")</f>
        <v/>
      </c>
      <c r="G1815" s="5" t="str">
        <f>IF(PhieuBauCu!$B$2&gt;3,IF(LEN($B1815)=0,"",IF(AND($B1815&gt;0,VALUE(SUBSTITUTE($B1815,"4","0"))=$B1815),1,0)),"")</f>
        <v/>
      </c>
      <c r="H1815" s="5" t="str">
        <f>IF(PhieuBauCu!$B$2&gt;4,IF(LEN($B1815)=0,"",IF(AND($B1815&gt;0,VALUE(SUBSTITUTE($B1815,"5","0"))=$B1815),1,0)),"")</f>
        <v/>
      </c>
      <c r="I1815" s="5" t="str">
        <f>IF(PhieuBauCu!$B$2&gt;5,IF(LEN($B1815)=0,"",IF(AND($B1815&gt;0,VALUE(SUBSTITUTE($B1815,"6","0"))=$B1815),1,0)),"")</f>
        <v/>
      </c>
      <c r="J1815" s="5" t="str">
        <f>IF(PhieuBauCu!$B$2&gt;6,IF(LEN($B1815)=0,"",IF(AND($B1815&gt;0,VALUE(SUBSTITUTE($B1815,"7","0"))=$B1815),1,0)),"")</f>
        <v/>
      </c>
      <c r="K1815" s="5" t="str">
        <f>IF(PhieuBauCu!$B$2&gt;7,IF(LEN($B1815)=0,"",IF(AND($B1815&gt;0,VALUE(SUBSTITUTE($B1815,"8","0"))=$B1815),1,0)),"")</f>
        <v/>
      </c>
      <c r="L1815" s="5" t="str">
        <f>IF(PhieuBauCu!$B$2&gt;8,IF(LEN($B1815)=0,"",IF(AND($B1815&gt;0,VALUE(SUBSTITUTE($B1815,"9","0"))=$B1815),1,0)),"")</f>
        <v/>
      </c>
      <c r="M1815" s="9">
        <f t="shared" si="57"/>
        <v>0</v>
      </c>
      <c r="N1815" s="36">
        <f>IF(AND(M1815&lt;=PhieuBauCu!$B$13,M1815&gt;=1),1,0)</f>
        <v>0</v>
      </c>
    </row>
    <row r="1816" spans="1:14" ht="28.5" customHeight="1">
      <c r="A1816" s="2">
        <v>1811</v>
      </c>
      <c r="B1816" s="3"/>
      <c r="C1816" s="48" t="str">
        <f t="shared" si="56"/>
        <v/>
      </c>
      <c r="D1816" s="5" t="str">
        <f>IF(PhieuBauCu!$B$2&gt;0,IF(LEN($B1816)=0,"",IF(AND($B1816&gt;0,VALUE(SUBSTITUTE($B1816,"1","0"))=$B1816),1,0)),"")</f>
        <v/>
      </c>
      <c r="E1816" s="5" t="str">
        <f>IF(PhieuBauCu!$B$2&gt;1,IF(LEN($B1816)=0,"",IF(AND($B1816&gt;0,VALUE(SUBSTITUTE($B1816,"2","0"))=$B1816),1,0)),"")</f>
        <v/>
      </c>
      <c r="F1816" s="5" t="str">
        <f>IF(PhieuBauCu!$B$2&gt;2,IF(LEN($B1816)=0,"",IF(AND($B1816&gt;0,VALUE(SUBSTITUTE($B1816,"3","0"))=$B1816),1,0)),"")</f>
        <v/>
      </c>
      <c r="G1816" s="5" t="str">
        <f>IF(PhieuBauCu!$B$2&gt;3,IF(LEN($B1816)=0,"",IF(AND($B1816&gt;0,VALUE(SUBSTITUTE($B1816,"4","0"))=$B1816),1,0)),"")</f>
        <v/>
      </c>
      <c r="H1816" s="5" t="str">
        <f>IF(PhieuBauCu!$B$2&gt;4,IF(LEN($B1816)=0,"",IF(AND($B1816&gt;0,VALUE(SUBSTITUTE($B1816,"5","0"))=$B1816),1,0)),"")</f>
        <v/>
      </c>
      <c r="I1816" s="5" t="str">
        <f>IF(PhieuBauCu!$B$2&gt;5,IF(LEN($B1816)=0,"",IF(AND($B1816&gt;0,VALUE(SUBSTITUTE($B1816,"6","0"))=$B1816),1,0)),"")</f>
        <v/>
      </c>
      <c r="J1816" s="5" t="str">
        <f>IF(PhieuBauCu!$B$2&gt;6,IF(LEN($B1816)=0,"",IF(AND($B1816&gt;0,VALUE(SUBSTITUTE($B1816,"7","0"))=$B1816),1,0)),"")</f>
        <v/>
      </c>
      <c r="K1816" s="5" t="str">
        <f>IF(PhieuBauCu!$B$2&gt;7,IF(LEN($B1816)=0,"",IF(AND($B1816&gt;0,VALUE(SUBSTITUTE($B1816,"8","0"))=$B1816),1,0)),"")</f>
        <v/>
      </c>
      <c r="L1816" s="5" t="str">
        <f>IF(PhieuBauCu!$B$2&gt;8,IF(LEN($B1816)=0,"",IF(AND($B1816&gt;0,VALUE(SUBSTITUTE($B1816,"9","0"))=$B1816),1,0)),"")</f>
        <v/>
      </c>
      <c r="M1816" s="9">
        <f t="shared" si="57"/>
        <v>0</v>
      </c>
      <c r="N1816" s="36">
        <f>IF(AND(M1816&lt;=PhieuBauCu!$B$13,M1816&gt;=1),1,0)</f>
        <v>0</v>
      </c>
    </row>
    <row r="1817" spans="1:14" ht="28.5" customHeight="1">
      <c r="A1817" s="2">
        <v>1812</v>
      </c>
      <c r="B1817" s="3"/>
      <c r="C1817" s="48" t="str">
        <f t="shared" si="56"/>
        <v/>
      </c>
      <c r="D1817" s="5" t="str">
        <f>IF(PhieuBauCu!$B$2&gt;0,IF(LEN($B1817)=0,"",IF(AND($B1817&gt;0,VALUE(SUBSTITUTE($B1817,"1","0"))=$B1817),1,0)),"")</f>
        <v/>
      </c>
      <c r="E1817" s="5" t="str">
        <f>IF(PhieuBauCu!$B$2&gt;1,IF(LEN($B1817)=0,"",IF(AND($B1817&gt;0,VALUE(SUBSTITUTE($B1817,"2","0"))=$B1817),1,0)),"")</f>
        <v/>
      </c>
      <c r="F1817" s="5" t="str">
        <f>IF(PhieuBauCu!$B$2&gt;2,IF(LEN($B1817)=0,"",IF(AND($B1817&gt;0,VALUE(SUBSTITUTE($B1817,"3","0"))=$B1817),1,0)),"")</f>
        <v/>
      </c>
      <c r="G1817" s="5" t="str">
        <f>IF(PhieuBauCu!$B$2&gt;3,IF(LEN($B1817)=0,"",IF(AND($B1817&gt;0,VALUE(SUBSTITUTE($B1817,"4","0"))=$B1817),1,0)),"")</f>
        <v/>
      </c>
      <c r="H1817" s="5" t="str">
        <f>IF(PhieuBauCu!$B$2&gt;4,IF(LEN($B1817)=0,"",IF(AND($B1817&gt;0,VALUE(SUBSTITUTE($B1817,"5","0"))=$B1817),1,0)),"")</f>
        <v/>
      </c>
      <c r="I1817" s="5" t="str">
        <f>IF(PhieuBauCu!$B$2&gt;5,IF(LEN($B1817)=0,"",IF(AND($B1817&gt;0,VALUE(SUBSTITUTE($B1817,"6","0"))=$B1817),1,0)),"")</f>
        <v/>
      </c>
      <c r="J1817" s="5" t="str">
        <f>IF(PhieuBauCu!$B$2&gt;6,IF(LEN($B1817)=0,"",IF(AND($B1817&gt;0,VALUE(SUBSTITUTE($B1817,"7","0"))=$B1817),1,0)),"")</f>
        <v/>
      </c>
      <c r="K1817" s="5" t="str">
        <f>IF(PhieuBauCu!$B$2&gt;7,IF(LEN($B1817)=0,"",IF(AND($B1817&gt;0,VALUE(SUBSTITUTE($B1817,"8","0"))=$B1817),1,0)),"")</f>
        <v/>
      </c>
      <c r="L1817" s="5" t="str">
        <f>IF(PhieuBauCu!$B$2&gt;8,IF(LEN($B1817)=0,"",IF(AND($B1817&gt;0,VALUE(SUBSTITUTE($B1817,"9","0"))=$B1817),1,0)),"")</f>
        <v/>
      </c>
      <c r="M1817" s="9">
        <f t="shared" si="57"/>
        <v>0</v>
      </c>
      <c r="N1817" s="36">
        <f>IF(AND(M1817&lt;=PhieuBauCu!$B$13,M1817&gt;=1),1,0)</f>
        <v>0</v>
      </c>
    </row>
    <row r="1818" spans="1:14" ht="28.5" customHeight="1">
      <c r="A1818" s="2">
        <v>1813</v>
      </c>
      <c r="B1818" s="3"/>
      <c r="C1818" s="48" t="str">
        <f t="shared" si="56"/>
        <v/>
      </c>
      <c r="D1818" s="5" t="str">
        <f>IF(PhieuBauCu!$B$2&gt;0,IF(LEN($B1818)=0,"",IF(AND($B1818&gt;0,VALUE(SUBSTITUTE($B1818,"1","0"))=$B1818),1,0)),"")</f>
        <v/>
      </c>
      <c r="E1818" s="5" t="str">
        <f>IF(PhieuBauCu!$B$2&gt;1,IF(LEN($B1818)=0,"",IF(AND($B1818&gt;0,VALUE(SUBSTITUTE($B1818,"2","0"))=$B1818),1,0)),"")</f>
        <v/>
      </c>
      <c r="F1818" s="5" t="str">
        <f>IF(PhieuBauCu!$B$2&gt;2,IF(LEN($B1818)=0,"",IF(AND($B1818&gt;0,VALUE(SUBSTITUTE($B1818,"3","0"))=$B1818),1,0)),"")</f>
        <v/>
      </c>
      <c r="G1818" s="5" t="str">
        <f>IF(PhieuBauCu!$B$2&gt;3,IF(LEN($B1818)=0,"",IF(AND($B1818&gt;0,VALUE(SUBSTITUTE($B1818,"4","0"))=$B1818),1,0)),"")</f>
        <v/>
      </c>
      <c r="H1818" s="5" t="str">
        <f>IF(PhieuBauCu!$B$2&gt;4,IF(LEN($B1818)=0,"",IF(AND($B1818&gt;0,VALUE(SUBSTITUTE($B1818,"5","0"))=$B1818),1,0)),"")</f>
        <v/>
      </c>
      <c r="I1818" s="5" t="str">
        <f>IF(PhieuBauCu!$B$2&gt;5,IF(LEN($B1818)=0,"",IF(AND($B1818&gt;0,VALUE(SUBSTITUTE($B1818,"6","0"))=$B1818),1,0)),"")</f>
        <v/>
      </c>
      <c r="J1818" s="5" t="str">
        <f>IF(PhieuBauCu!$B$2&gt;6,IF(LEN($B1818)=0,"",IF(AND($B1818&gt;0,VALUE(SUBSTITUTE($B1818,"7","0"))=$B1818),1,0)),"")</f>
        <v/>
      </c>
      <c r="K1818" s="5" t="str">
        <f>IF(PhieuBauCu!$B$2&gt;7,IF(LEN($B1818)=0,"",IF(AND($B1818&gt;0,VALUE(SUBSTITUTE($B1818,"8","0"))=$B1818),1,0)),"")</f>
        <v/>
      </c>
      <c r="L1818" s="5" t="str">
        <f>IF(PhieuBauCu!$B$2&gt;8,IF(LEN($B1818)=0,"",IF(AND($B1818&gt;0,VALUE(SUBSTITUTE($B1818,"9","0"))=$B1818),1,0)),"")</f>
        <v/>
      </c>
      <c r="M1818" s="9">
        <f t="shared" si="57"/>
        <v>0</v>
      </c>
      <c r="N1818" s="36">
        <f>IF(AND(M1818&lt;=PhieuBauCu!$B$13,M1818&gt;=1),1,0)</f>
        <v>0</v>
      </c>
    </row>
    <row r="1819" spans="1:14" ht="28.5" customHeight="1">
      <c r="A1819" s="2">
        <v>1814</v>
      </c>
      <c r="B1819" s="3"/>
      <c r="C1819" s="48" t="str">
        <f t="shared" si="56"/>
        <v/>
      </c>
      <c r="D1819" s="5" t="str">
        <f>IF(PhieuBauCu!$B$2&gt;0,IF(LEN($B1819)=0,"",IF(AND($B1819&gt;0,VALUE(SUBSTITUTE($B1819,"1","0"))=$B1819),1,0)),"")</f>
        <v/>
      </c>
      <c r="E1819" s="5" t="str">
        <f>IF(PhieuBauCu!$B$2&gt;1,IF(LEN($B1819)=0,"",IF(AND($B1819&gt;0,VALUE(SUBSTITUTE($B1819,"2","0"))=$B1819),1,0)),"")</f>
        <v/>
      </c>
      <c r="F1819" s="5" t="str">
        <f>IF(PhieuBauCu!$B$2&gt;2,IF(LEN($B1819)=0,"",IF(AND($B1819&gt;0,VALUE(SUBSTITUTE($B1819,"3","0"))=$B1819),1,0)),"")</f>
        <v/>
      </c>
      <c r="G1819" s="5" t="str">
        <f>IF(PhieuBauCu!$B$2&gt;3,IF(LEN($B1819)=0,"",IF(AND($B1819&gt;0,VALUE(SUBSTITUTE($B1819,"4","0"))=$B1819),1,0)),"")</f>
        <v/>
      </c>
      <c r="H1819" s="5" t="str">
        <f>IF(PhieuBauCu!$B$2&gt;4,IF(LEN($B1819)=0,"",IF(AND($B1819&gt;0,VALUE(SUBSTITUTE($B1819,"5","0"))=$B1819),1,0)),"")</f>
        <v/>
      </c>
      <c r="I1819" s="5" t="str">
        <f>IF(PhieuBauCu!$B$2&gt;5,IF(LEN($B1819)=0,"",IF(AND($B1819&gt;0,VALUE(SUBSTITUTE($B1819,"6","0"))=$B1819),1,0)),"")</f>
        <v/>
      </c>
      <c r="J1819" s="5" t="str">
        <f>IF(PhieuBauCu!$B$2&gt;6,IF(LEN($B1819)=0,"",IF(AND($B1819&gt;0,VALUE(SUBSTITUTE($B1819,"7","0"))=$B1819),1,0)),"")</f>
        <v/>
      </c>
      <c r="K1819" s="5" t="str">
        <f>IF(PhieuBauCu!$B$2&gt;7,IF(LEN($B1819)=0,"",IF(AND($B1819&gt;0,VALUE(SUBSTITUTE($B1819,"8","0"))=$B1819),1,0)),"")</f>
        <v/>
      </c>
      <c r="L1819" s="5" t="str">
        <f>IF(PhieuBauCu!$B$2&gt;8,IF(LEN($B1819)=0,"",IF(AND($B1819&gt;0,VALUE(SUBSTITUTE($B1819,"9","0"))=$B1819),1,0)),"")</f>
        <v/>
      </c>
      <c r="M1819" s="9">
        <f t="shared" si="57"/>
        <v>0</v>
      </c>
      <c r="N1819" s="36">
        <f>IF(AND(M1819&lt;=PhieuBauCu!$B$13,M1819&gt;=1),1,0)</f>
        <v>0</v>
      </c>
    </row>
    <row r="1820" spans="1:14" ht="28.5" customHeight="1">
      <c r="A1820" s="2">
        <v>1815</v>
      </c>
      <c r="B1820" s="3"/>
      <c r="C1820" s="48" t="str">
        <f t="shared" si="56"/>
        <v/>
      </c>
      <c r="D1820" s="5" t="str">
        <f>IF(PhieuBauCu!$B$2&gt;0,IF(LEN($B1820)=0,"",IF(AND($B1820&gt;0,VALUE(SUBSTITUTE($B1820,"1","0"))=$B1820),1,0)),"")</f>
        <v/>
      </c>
      <c r="E1820" s="5" t="str">
        <f>IF(PhieuBauCu!$B$2&gt;1,IF(LEN($B1820)=0,"",IF(AND($B1820&gt;0,VALUE(SUBSTITUTE($B1820,"2","0"))=$B1820),1,0)),"")</f>
        <v/>
      </c>
      <c r="F1820" s="5" t="str">
        <f>IF(PhieuBauCu!$B$2&gt;2,IF(LEN($B1820)=0,"",IF(AND($B1820&gt;0,VALUE(SUBSTITUTE($B1820,"3","0"))=$B1820),1,0)),"")</f>
        <v/>
      </c>
      <c r="G1820" s="5" t="str">
        <f>IF(PhieuBauCu!$B$2&gt;3,IF(LEN($B1820)=0,"",IF(AND($B1820&gt;0,VALUE(SUBSTITUTE($B1820,"4","0"))=$B1820),1,0)),"")</f>
        <v/>
      </c>
      <c r="H1820" s="5" t="str">
        <f>IF(PhieuBauCu!$B$2&gt;4,IF(LEN($B1820)=0,"",IF(AND($B1820&gt;0,VALUE(SUBSTITUTE($B1820,"5","0"))=$B1820),1,0)),"")</f>
        <v/>
      </c>
      <c r="I1820" s="5" t="str">
        <f>IF(PhieuBauCu!$B$2&gt;5,IF(LEN($B1820)=0,"",IF(AND($B1820&gt;0,VALUE(SUBSTITUTE($B1820,"6","0"))=$B1820),1,0)),"")</f>
        <v/>
      </c>
      <c r="J1820" s="5" t="str">
        <f>IF(PhieuBauCu!$B$2&gt;6,IF(LEN($B1820)=0,"",IF(AND($B1820&gt;0,VALUE(SUBSTITUTE($B1820,"7","0"))=$B1820),1,0)),"")</f>
        <v/>
      </c>
      <c r="K1820" s="5" t="str">
        <f>IF(PhieuBauCu!$B$2&gt;7,IF(LEN($B1820)=0,"",IF(AND($B1820&gt;0,VALUE(SUBSTITUTE($B1820,"8","0"))=$B1820),1,0)),"")</f>
        <v/>
      </c>
      <c r="L1820" s="5" t="str">
        <f>IF(PhieuBauCu!$B$2&gt;8,IF(LEN($B1820)=0,"",IF(AND($B1820&gt;0,VALUE(SUBSTITUTE($B1820,"9","0"))=$B1820),1,0)),"")</f>
        <v/>
      </c>
      <c r="M1820" s="9">
        <f t="shared" si="57"/>
        <v>0</v>
      </c>
      <c r="N1820" s="36">
        <f>IF(AND(M1820&lt;=PhieuBauCu!$B$13,M1820&gt;=1),1,0)</f>
        <v>0</v>
      </c>
    </row>
    <row r="1821" spans="1:14" ht="28.5" customHeight="1">
      <c r="A1821" s="2">
        <v>1816</v>
      </c>
      <c r="B1821" s="3"/>
      <c r="C1821" s="48" t="str">
        <f t="shared" si="56"/>
        <v/>
      </c>
      <c r="D1821" s="5" t="str">
        <f>IF(PhieuBauCu!$B$2&gt;0,IF(LEN($B1821)=0,"",IF(AND($B1821&gt;0,VALUE(SUBSTITUTE($B1821,"1","0"))=$B1821),1,0)),"")</f>
        <v/>
      </c>
      <c r="E1821" s="5" t="str">
        <f>IF(PhieuBauCu!$B$2&gt;1,IF(LEN($B1821)=0,"",IF(AND($B1821&gt;0,VALUE(SUBSTITUTE($B1821,"2","0"))=$B1821),1,0)),"")</f>
        <v/>
      </c>
      <c r="F1821" s="5" t="str">
        <f>IF(PhieuBauCu!$B$2&gt;2,IF(LEN($B1821)=0,"",IF(AND($B1821&gt;0,VALUE(SUBSTITUTE($B1821,"3","0"))=$B1821),1,0)),"")</f>
        <v/>
      </c>
      <c r="G1821" s="5" t="str">
        <f>IF(PhieuBauCu!$B$2&gt;3,IF(LEN($B1821)=0,"",IF(AND($B1821&gt;0,VALUE(SUBSTITUTE($B1821,"4","0"))=$B1821),1,0)),"")</f>
        <v/>
      </c>
      <c r="H1821" s="5" t="str">
        <f>IF(PhieuBauCu!$B$2&gt;4,IF(LEN($B1821)=0,"",IF(AND($B1821&gt;0,VALUE(SUBSTITUTE($B1821,"5","0"))=$B1821),1,0)),"")</f>
        <v/>
      </c>
      <c r="I1821" s="5" t="str">
        <f>IF(PhieuBauCu!$B$2&gt;5,IF(LEN($B1821)=0,"",IF(AND($B1821&gt;0,VALUE(SUBSTITUTE($B1821,"6","0"))=$B1821),1,0)),"")</f>
        <v/>
      </c>
      <c r="J1821" s="5" t="str">
        <f>IF(PhieuBauCu!$B$2&gt;6,IF(LEN($B1821)=0,"",IF(AND($B1821&gt;0,VALUE(SUBSTITUTE($B1821,"7","0"))=$B1821),1,0)),"")</f>
        <v/>
      </c>
      <c r="K1821" s="5" t="str">
        <f>IF(PhieuBauCu!$B$2&gt;7,IF(LEN($B1821)=0,"",IF(AND($B1821&gt;0,VALUE(SUBSTITUTE($B1821,"8","0"))=$B1821),1,0)),"")</f>
        <v/>
      </c>
      <c r="L1821" s="5" t="str">
        <f>IF(PhieuBauCu!$B$2&gt;8,IF(LEN($B1821)=0,"",IF(AND($B1821&gt;0,VALUE(SUBSTITUTE($B1821,"9","0"))=$B1821),1,0)),"")</f>
        <v/>
      </c>
      <c r="M1821" s="9">
        <f t="shared" si="57"/>
        <v>0</v>
      </c>
      <c r="N1821" s="36">
        <f>IF(AND(M1821&lt;=PhieuBauCu!$B$13,M1821&gt;=1),1,0)</f>
        <v>0</v>
      </c>
    </row>
    <row r="1822" spans="1:14" ht="28.5" customHeight="1">
      <c r="A1822" s="2">
        <v>1817</v>
      </c>
      <c r="B1822" s="3"/>
      <c r="C1822" s="48" t="str">
        <f t="shared" si="56"/>
        <v/>
      </c>
      <c r="D1822" s="5" t="str">
        <f>IF(PhieuBauCu!$B$2&gt;0,IF(LEN($B1822)=0,"",IF(AND($B1822&gt;0,VALUE(SUBSTITUTE($B1822,"1","0"))=$B1822),1,0)),"")</f>
        <v/>
      </c>
      <c r="E1822" s="5" t="str">
        <f>IF(PhieuBauCu!$B$2&gt;1,IF(LEN($B1822)=0,"",IF(AND($B1822&gt;0,VALUE(SUBSTITUTE($B1822,"2","0"))=$B1822),1,0)),"")</f>
        <v/>
      </c>
      <c r="F1822" s="5" t="str">
        <f>IF(PhieuBauCu!$B$2&gt;2,IF(LEN($B1822)=0,"",IF(AND($B1822&gt;0,VALUE(SUBSTITUTE($B1822,"3","0"))=$B1822),1,0)),"")</f>
        <v/>
      </c>
      <c r="G1822" s="5" t="str">
        <f>IF(PhieuBauCu!$B$2&gt;3,IF(LEN($B1822)=0,"",IF(AND($B1822&gt;0,VALUE(SUBSTITUTE($B1822,"4","0"))=$B1822),1,0)),"")</f>
        <v/>
      </c>
      <c r="H1822" s="5" t="str">
        <f>IF(PhieuBauCu!$B$2&gt;4,IF(LEN($B1822)=0,"",IF(AND($B1822&gt;0,VALUE(SUBSTITUTE($B1822,"5","0"))=$B1822),1,0)),"")</f>
        <v/>
      </c>
      <c r="I1822" s="5" t="str">
        <f>IF(PhieuBauCu!$B$2&gt;5,IF(LEN($B1822)=0,"",IF(AND($B1822&gt;0,VALUE(SUBSTITUTE($B1822,"6","0"))=$B1822),1,0)),"")</f>
        <v/>
      </c>
      <c r="J1822" s="5" t="str">
        <f>IF(PhieuBauCu!$B$2&gt;6,IF(LEN($B1822)=0,"",IF(AND($B1822&gt;0,VALUE(SUBSTITUTE($B1822,"7","0"))=$B1822),1,0)),"")</f>
        <v/>
      </c>
      <c r="K1822" s="5" t="str">
        <f>IF(PhieuBauCu!$B$2&gt;7,IF(LEN($B1822)=0,"",IF(AND($B1822&gt;0,VALUE(SUBSTITUTE($B1822,"8","0"))=$B1822),1,0)),"")</f>
        <v/>
      </c>
      <c r="L1822" s="5" t="str">
        <f>IF(PhieuBauCu!$B$2&gt;8,IF(LEN($B1822)=0,"",IF(AND($B1822&gt;0,VALUE(SUBSTITUTE($B1822,"9","0"))=$B1822),1,0)),"")</f>
        <v/>
      </c>
      <c r="M1822" s="9">
        <f t="shared" si="57"/>
        <v>0</v>
      </c>
      <c r="N1822" s="36">
        <f>IF(AND(M1822&lt;=PhieuBauCu!$B$13,M1822&gt;=1),1,0)</f>
        <v>0</v>
      </c>
    </row>
    <row r="1823" spans="1:14" ht="28.5" customHeight="1">
      <c r="A1823" s="2">
        <v>1818</v>
      </c>
      <c r="B1823" s="3"/>
      <c r="C1823" s="48" t="str">
        <f t="shared" si="56"/>
        <v/>
      </c>
      <c r="D1823" s="5" t="str">
        <f>IF(PhieuBauCu!$B$2&gt;0,IF(LEN($B1823)=0,"",IF(AND($B1823&gt;0,VALUE(SUBSTITUTE($B1823,"1","0"))=$B1823),1,0)),"")</f>
        <v/>
      </c>
      <c r="E1823" s="5" t="str">
        <f>IF(PhieuBauCu!$B$2&gt;1,IF(LEN($B1823)=0,"",IF(AND($B1823&gt;0,VALUE(SUBSTITUTE($B1823,"2","0"))=$B1823),1,0)),"")</f>
        <v/>
      </c>
      <c r="F1823" s="5" t="str">
        <f>IF(PhieuBauCu!$B$2&gt;2,IF(LEN($B1823)=0,"",IF(AND($B1823&gt;0,VALUE(SUBSTITUTE($B1823,"3","0"))=$B1823),1,0)),"")</f>
        <v/>
      </c>
      <c r="G1823" s="5" t="str">
        <f>IF(PhieuBauCu!$B$2&gt;3,IF(LEN($B1823)=0,"",IF(AND($B1823&gt;0,VALUE(SUBSTITUTE($B1823,"4","0"))=$B1823),1,0)),"")</f>
        <v/>
      </c>
      <c r="H1823" s="5" t="str">
        <f>IF(PhieuBauCu!$B$2&gt;4,IF(LEN($B1823)=0,"",IF(AND($B1823&gt;0,VALUE(SUBSTITUTE($B1823,"5","0"))=$B1823),1,0)),"")</f>
        <v/>
      </c>
      <c r="I1823" s="5" t="str">
        <f>IF(PhieuBauCu!$B$2&gt;5,IF(LEN($B1823)=0,"",IF(AND($B1823&gt;0,VALUE(SUBSTITUTE($B1823,"6","0"))=$B1823),1,0)),"")</f>
        <v/>
      </c>
      <c r="J1823" s="5" t="str">
        <f>IF(PhieuBauCu!$B$2&gt;6,IF(LEN($B1823)=0,"",IF(AND($B1823&gt;0,VALUE(SUBSTITUTE($B1823,"7","0"))=$B1823),1,0)),"")</f>
        <v/>
      </c>
      <c r="K1823" s="5" t="str">
        <f>IF(PhieuBauCu!$B$2&gt;7,IF(LEN($B1823)=0,"",IF(AND($B1823&gt;0,VALUE(SUBSTITUTE($B1823,"8","0"))=$B1823),1,0)),"")</f>
        <v/>
      </c>
      <c r="L1823" s="5" t="str">
        <f>IF(PhieuBauCu!$B$2&gt;8,IF(LEN($B1823)=0,"",IF(AND($B1823&gt;0,VALUE(SUBSTITUTE($B1823,"9","0"))=$B1823),1,0)),"")</f>
        <v/>
      </c>
      <c r="M1823" s="9">
        <f t="shared" si="57"/>
        <v>0</v>
      </c>
      <c r="N1823" s="36">
        <f>IF(AND(M1823&lt;=PhieuBauCu!$B$13,M1823&gt;=1),1,0)</f>
        <v>0</v>
      </c>
    </row>
    <row r="1824" spans="1:14" ht="28.5" customHeight="1">
      <c r="A1824" s="2">
        <v>1819</v>
      </c>
      <c r="B1824" s="3"/>
      <c r="C1824" s="48" t="str">
        <f t="shared" si="56"/>
        <v/>
      </c>
      <c r="D1824" s="5" t="str">
        <f>IF(PhieuBauCu!$B$2&gt;0,IF(LEN($B1824)=0,"",IF(AND($B1824&gt;0,VALUE(SUBSTITUTE($B1824,"1","0"))=$B1824),1,0)),"")</f>
        <v/>
      </c>
      <c r="E1824" s="5" t="str">
        <f>IF(PhieuBauCu!$B$2&gt;1,IF(LEN($B1824)=0,"",IF(AND($B1824&gt;0,VALUE(SUBSTITUTE($B1824,"2","0"))=$B1824),1,0)),"")</f>
        <v/>
      </c>
      <c r="F1824" s="5" t="str">
        <f>IF(PhieuBauCu!$B$2&gt;2,IF(LEN($B1824)=0,"",IF(AND($B1824&gt;0,VALUE(SUBSTITUTE($B1824,"3","0"))=$B1824),1,0)),"")</f>
        <v/>
      </c>
      <c r="G1824" s="5" t="str">
        <f>IF(PhieuBauCu!$B$2&gt;3,IF(LEN($B1824)=0,"",IF(AND($B1824&gt;0,VALUE(SUBSTITUTE($B1824,"4","0"))=$B1824),1,0)),"")</f>
        <v/>
      </c>
      <c r="H1824" s="5" t="str">
        <f>IF(PhieuBauCu!$B$2&gt;4,IF(LEN($B1824)=0,"",IF(AND($B1824&gt;0,VALUE(SUBSTITUTE($B1824,"5","0"))=$B1824),1,0)),"")</f>
        <v/>
      </c>
      <c r="I1824" s="5" t="str">
        <f>IF(PhieuBauCu!$B$2&gt;5,IF(LEN($B1824)=0,"",IF(AND($B1824&gt;0,VALUE(SUBSTITUTE($B1824,"6","0"))=$B1824),1,0)),"")</f>
        <v/>
      </c>
      <c r="J1824" s="5" t="str">
        <f>IF(PhieuBauCu!$B$2&gt;6,IF(LEN($B1824)=0,"",IF(AND($B1824&gt;0,VALUE(SUBSTITUTE($B1824,"7","0"))=$B1824),1,0)),"")</f>
        <v/>
      </c>
      <c r="K1824" s="5" t="str">
        <f>IF(PhieuBauCu!$B$2&gt;7,IF(LEN($B1824)=0,"",IF(AND($B1824&gt;0,VALUE(SUBSTITUTE($B1824,"8","0"))=$B1824),1,0)),"")</f>
        <v/>
      </c>
      <c r="L1824" s="5" t="str">
        <f>IF(PhieuBauCu!$B$2&gt;8,IF(LEN($B1824)=0,"",IF(AND($B1824&gt;0,VALUE(SUBSTITUTE($B1824,"9","0"))=$B1824),1,0)),"")</f>
        <v/>
      </c>
      <c r="M1824" s="9">
        <f t="shared" si="57"/>
        <v>0</v>
      </c>
      <c r="N1824" s="36">
        <f>IF(AND(M1824&lt;=PhieuBauCu!$B$13,M1824&gt;=1),1,0)</f>
        <v>0</v>
      </c>
    </row>
    <row r="1825" spans="1:14" ht="28.5" customHeight="1">
      <c r="A1825" s="2">
        <v>1820</v>
      </c>
      <c r="B1825" s="3"/>
      <c r="C1825" s="48" t="str">
        <f t="shared" si="56"/>
        <v/>
      </c>
      <c r="D1825" s="5" t="str">
        <f>IF(PhieuBauCu!$B$2&gt;0,IF(LEN($B1825)=0,"",IF(AND($B1825&gt;0,VALUE(SUBSTITUTE($B1825,"1","0"))=$B1825),1,0)),"")</f>
        <v/>
      </c>
      <c r="E1825" s="5" t="str">
        <f>IF(PhieuBauCu!$B$2&gt;1,IF(LEN($B1825)=0,"",IF(AND($B1825&gt;0,VALUE(SUBSTITUTE($B1825,"2","0"))=$B1825),1,0)),"")</f>
        <v/>
      </c>
      <c r="F1825" s="5" t="str">
        <f>IF(PhieuBauCu!$B$2&gt;2,IF(LEN($B1825)=0,"",IF(AND($B1825&gt;0,VALUE(SUBSTITUTE($B1825,"3","0"))=$B1825),1,0)),"")</f>
        <v/>
      </c>
      <c r="G1825" s="5" t="str">
        <f>IF(PhieuBauCu!$B$2&gt;3,IF(LEN($B1825)=0,"",IF(AND($B1825&gt;0,VALUE(SUBSTITUTE($B1825,"4","0"))=$B1825),1,0)),"")</f>
        <v/>
      </c>
      <c r="H1825" s="5" t="str">
        <f>IF(PhieuBauCu!$B$2&gt;4,IF(LEN($B1825)=0,"",IF(AND($B1825&gt;0,VALUE(SUBSTITUTE($B1825,"5","0"))=$B1825),1,0)),"")</f>
        <v/>
      </c>
      <c r="I1825" s="5" t="str">
        <f>IF(PhieuBauCu!$B$2&gt;5,IF(LEN($B1825)=0,"",IF(AND($B1825&gt;0,VALUE(SUBSTITUTE($B1825,"6","0"))=$B1825),1,0)),"")</f>
        <v/>
      </c>
      <c r="J1825" s="5" t="str">
        <f>IF(PhieuBauCu!$B$2&gt;6,IF(LEN($B1825)=0,"",IF(AND($B1825&gt;0,VALUE(SUBSTITUTE($B1825,"7","0"))=$B1825),1,0)),"")</f>
        <v/>
      </c>
      <c r="K1825" s="5" t="str">
        <f>IF(PhieuBauCu!$B$2&gt;7,IF(LEN($B1825)=0,"",IF(AND($B1825&gt;0,VALUE(SUBSTITUTE($B1825,"8","0"))=$B1825),1,0)),"")</f>
        <v/>
      </c>
      <c r="L1825" s="5" t="str">
        <f>IF(PhieuBauCu!$B$2&gt;8,IF(LEN($B1825)=0,"",IF(AND($B1825&gt;0,VALUE(SUBSTITUTE($B1825,"9","0"))=$B1825),1,0)),"")</f>
        <v/>
      </c>
      <c r="M1825" s="9">
        <f t="shared" si="57"/>
        <v>0</v>
      </c>
      <c r="N1825" s="36">
        <f>IF(AND(M1825&lt;=PhieuBauCu!$B$13,M1825&gt;=1),1,0)</f>
        <v>0</v>
      </c>
    </row>
    <row r="1826" spans="1:14" ht="28.5" customHeight="1">
      <c r="A1826" s="2">
        <v>1821</v>
      </c>
      <c r="B1826" s="3"/>
      <c r="C1826" s="48" t="str">
        <f t="shared" si="56"/>
        <v/>
      </c>
      <c r="D1826" s="5" t="str">
        <f>IF(PhieuBauCu!$B$2&gt;0,IF(LEN($B1826)=0,"",IF(AND($B1826&gt;0,VALUE(SUBSTITUTE($B1826,"1","0"))=$B1826),1,0)),"")</f>
        <v/>
      </c>
      <c r="E1826" s="5" t="str">
        <f>IF(PhieuBauCu!$B$2&gt;1,IF(LEN($B1826)=0,"",IF(AND($B1826&gt;0,VALUE(SUBSTITUTE($B1826,"2","0"))=$B1826),1,0)),"")</f>
        <v/>
      </c>
      <c r="F1826" s="5" t="str">
        <f>IF(PhieuBauCu!$B$2&gt;2,IF(LEN($B1826)=0,"",IF(AND($B1826&gt;0,VALUE(SUBSTITUTE($B1826,"3","0"))=$B1826),1,0)),"")</f>
        <v/>
      </c>
      <c r="G1826" s="5" t="str">
        <f>IF(PhieuBauCu!$B$2&gt;3,IF(LEN($B1826)=0,"",IF(AND($B1826&gt;0,VALUE(SUBSTITUTE($B1826,"4","0"))=$B1826),1,0)),"")</f>
        <v/>
      </c>
      <c r="H1826" s="5" t="str">
        <f>IF(PhieuBauCu!$B$2&gt;4,IF(LEN($B1826)=0,"",IF(AND($B1826&gt;0,VALUE(SUBSTITUTE($B1826,"5","0"))=$B1826),1,0)),"")</f>
        <v/>
      </c>
      <c r="I1826" s="5" t="str">
        <f>IF(PhieuBauCu!$B$2&gt;5,IF(LEN($B1826)=0,"",IF(AND($B1826&gt;0,VALUE(SUBSTITUTE($B1826,"6","0"))=$B1826),1,0)),"")</f>
        <v/>
      </c>
      <c r="J1826" s="5" t="str">
        <f>IF(PhieuBauCu!$B$2&gt;6,IF(LEN($B1826)=0,"",IF(AND($B1826&gt;0,VALUE(SUBSTITUTE($B1826,"7","0"))=$B1826),1,0)),"")</f>
        <v/>
      </c>
      <c r="K1826" s="5" t="str">
        <f>IF(PhieuBauCu!$B$2&gt;7,IF(LEN($B1826)=0,"",IF(AND($B1826&gt;0,VALUE(SUBSTITUTE($B1826,"8","0"))=$B1826),1,0)),"")</f>
        <v/>
      </c>
      <c r="L1826" s="5" t="str">
        <f>IF(PhieuBauCu!$B$2&gt;8,IF(LEN($B1826)=0,"",IF(AND($B1826&gt;0,VALUE(SUBSTITUTE($B1826,"9","0"))=$B1826),1,0)),"")</f>
        <v/>
      </c>
      <c r="M1826" s="9">
        <f t="shared" si="57"/>
        <v>0</v>
      </c>
      <c r="N1826" s="36">
        <f>IF(AND(M1826&lt;=PhieuBauCu!$B$13,M1826&gt;=1),1,0)</f>
        <v>0</v>
      </c>
    </row>
    <row r="1827" spans="1:14" ht="28.5" customHeight="1">
      <c r="A1827" s="2">
        <v>1822</v>
      </c>
      <c r="B1827" s="3"/>
      <c r="C1827" s="48" t="str">
        <f t="shared" si="56"/>
        <v/>
      </c>
      <c r="D1827" s="5" t="str">
        <f>IF(PhieuBauCu!$B$2&gt;0,IF(LEN($B1827)=0,"",IF(AND($B1827&gt;0,VALUE(SUBSTITUTE($B1827,"1","0"))=$B1827),1,0)),"")</f>
        <v/>
      </c>
      <c r="E1827" s="5" t="str">
        <f>IF(PhieuBauCu!$B$2&gt;1,IF(LEN($B1827)=0,"",IF(AND($B1827&gt;0,VALUE(SUBSTITUTE($B1827,"2","0"))=$B1827),1,0)),"")</f>
        <v/>
      </c>
      <c r="F1827" s="5" t="str">
        <f>IF(PhieuBauCu!$B$2&gt;2,IF(LEN($B1827)=0,"",IF(AND($B1827&gt;0,VALUE(SUBSTITUTE($B1827,"3","0"))=$B1827),1,0)),"")</f>
        <v/>
      </c>
      <c r="G1827" s="5" t="str">
        <f>IF(PhieuBauCu!$B$2&gt;3,IF(LEN($B1827)=0,"",IF(AND($B1827&gt;0,VALUE(SUBSTITUTE($B1827,"4","0"))=$B1827),1,0)),"")</f>
        <v/>
      </c>
      <c r="H1827" s="5" t="str">
        <f>IF(PhieuBauCu!$B$2&gt;4,IF(LEN($B1827)=0,"",IF(AND($B1827&gt;0,VALUE(SUBSTITUTE($B1827,"5","0"))=$B1827),1,0)),"")</f>
        <v/>
      </c>
      <c r="I1827" s="5" t="str">
        <f>IF(PhieuBauCu!$B$2&gt;5,IF(LEN($B1827)=0,"",IF(AND($B1827&gt;0,VALUE(SUBSTITUTE($B1827,"6","0"))=$B1827),1,0)),"")</f>
        <v/>
      </c>
      <c r="J1827" s="5" t="str">
        <f>IF(PhieuBauCu!$B$2&gt;6,IF(LEN($B1827)=0,"",IF(AND($B1827&gt;0,VALUE(SUBSTITUTE($B1827,"7","0"))=$B1827),1,0)),"")</f>
        <v/>
      </c>
      <c r="K1827" s="5" t="str">
        <f>IF(PhieuBauCu!$B$2&gt;7,IF(LEN($B1827)=0,"",IF(AND($B1827&gt;0,VALUE(SUBSTITUTE($B1827,"8","0"))=$B1827),1,0)),"")</f>
        <v/>
      </c>
      <c r="L1827" s="5" t="str">
        <f>IF(PhieuBauCu!$B$2&gt;8,IF(LEN($B1827)=0,"",IF(AND($B1827&gt;0,VALUE(SUBSTITUTE($B1827,"9","0"))=$B1827),1,0)),"")</f>
        <v/>
      </c>
      <c r="M1827" s="9">
        <f t="shared" si="57"/>
        <v>0</v>
      </c>
      <c r="N1827" s="36">
        <f>IF(AND(M1827&lt;=PhieuBauCu!$B$13,M1827&gt;=1),1,0)</f>
        <v>0</v>
      </c>
    </row>
    <row r="1828" spans="1:14" ht="28.5" customHeight="1">
      <c r="A1828" s="2">
        <v>1823</v>
      </c>
      <c r="B1828" s="3"/>
      <c r="C1828" s="48" t="str">
        <f t="shared" si="56"/>
        <v/>
      </c>
      <c r="D1828" s="5" t="str">
        <f>IF(PhieuBauCu!$B$2&gt;0,IF(LEN($B1828)=0,"",IF(AND($B1828&gt;0,VALUE(SUBSTITUTE($B1828,"1","0"))=$B1828),1,0)),"")</f>
        <v/>
      </c>
      <c r="E1828" s="5" t="str">
        <f>IF(PhieuBauCu!$B$2&gt;1,IF(LEN($B1828)=0,"",IF(AND($B1828&gt;0,VALUE(SUBSTITUTE($B1828,"2","0"))=$B1828),1,0)),"")</f>
        <v/>
      </c>
      <c r="F1828" s="5" t="str">
        <f>IF(PhieuBauCu!$B$2&gt;2,IF(LEN($B1828)=0,"",IF(AND($B1828&gt;0,VALUE(SUBSTITUTE($B1828,"3","0"))=$B1828),1,0)),"")</f>
        <v/>
      </c>
      <c r="G1828" s="5" t="str">
        <f>IF(PhieuBauCu!$B$2&gt;3,IF(LEN($B1828)=0,"",IF(AND($B1828&gt;0,VALUE(SUBSTITUTE($B1828,"4","0"))=$B1828),1,0)),"")</f>
        <v/>
      </c>
      <c r="H1828" s="5" t="str">
        <f>IF(PhieuBauCu!$B$2&gt;4,IF(LEN($B1828)=0,"",IF(AND($B1828&gt;0,VALUE(SUBSTITUTE($B1828,"5","0"))=$B1828),1,0)),"")</f>
        <v/>
      </c>
      <c r="I1828" s="5" t="str">
        <f>IF(PhieuBauCu!$B$2&gt;5,IF(LEN($B1828)=0,"",IF(AND($B1828&gt;0,VALUE(SUBSTITUTE($B1828,"6","0"))=$B1828),1,0)),"")</f>
        <v/>
      </c>
      <c r="J1828" s="5" t="str">
        <f>IF(PhieuBauCu!$B$2&gt;6,IF(LEN($B1828)=0,"",IF(AND($B1828&gt;0,VALUE(SUBSTITUTE($B1828,"7","0"))=$B1828),1,0)),"")</f>
        <v/>
      </c>
      <c r="K1828" s="5" t="str">
        <f>IF(PhieuBauCu!$B$2&gt;7,IF(LEN($B1828)=0,"",IF(AND($B1828&gt;0,VALUE(SUBSTITUTE($B1828,"8","0"))=$B1828),1,0)),"")</f>
        <v/>
      </c>
      <c r="L1828" s="5" t="str">
        <f>IF(PhieuBauCu!$B$2&gt;8,IF(LEN($B1828)=0,"",IF(AND($B1828&gt;0,VALUE(SUBSTITUTE($B1828,"9","0"))=$B1828),1,0)),"")</f>
        <v/>
      </c>
      <c r="M1828" s="9">
        <f t="shared" si="57"/>
        <v>0</v>
      </c>
      <c r="N1828" s="36">
        <f>IF(AND(M1828&lt;=PhieuBauCu!$B$13,M1828&gt;=1),1,0)</f>
        <v>0</v>
      </c>
    </row>
    <row r="1829" spans="1:14" ht="28.5" customHeight="1">
      <c r="A1829" s="2">
        <v>1824</v>
      </c>
      <c r="B1829" s="3"/>
      <c r="C1829" s="48" t="str">
        <f t="shared" si="56"/>
        <v/>
      </c>
      <c r="D1829" s="5" t="str">
        <f>IF(PhieuBauCu!$B$2&gt;0,IF(LEN($B1829)=0,"",IF(AND($B1829&gt;0,VALUE(SUBSTITUTE($B1829,"1","0"))=$B1829),1,0)),"")</f>
        <v/>
      </c>
      <c r="E1829" s="5" t="str">
        <f>IF(PhieuBauCu!$B$2&gt;1,IF(LEN($B1829)=0,"",IF(AND($B1829&gt;0,VALUE(SUBSTITUTE($B1829,"2","0"))=$B1829),1,0)),"")</f>
        <v/>
      </c>
      <c r="F1829" s="5" t="str">
        <f>IF(PhieuBauCu!$B$2&gt;2,IF(LEN($B1829)=0,"",IF(AND($B1829&gt;0,VALUE(SUBSTITUTE($B1829,"3","0"))=$B1829),1,0)),"")</f>
        <v/>
      </c>
      <c r="G1829" s="5" t="str">
        <f>IF(PhieuBauCu!$B$2&gt;3,IF(LEN($B1829)=0,"",IF(AND($B1829&gt;0,VALUE(SUBSTITUTE($B1829,"4","0"))=$B1829),1,0)),"")</f>
        <v/>
      </c>
      <c r="H1829" s="5" t="str">
        <f>IF(PhieuBauCu!$B$2&gt;4,IF(LEN($B1829)=0,"",IF(AND($B1829&gt;0,VALUE(SUBSTITUTE($B1829,"5","0"))=$B1829),1,0)),"")</f>
        <v/>
      </c>
      <c r="I1829" s="5" t="str">
        <f>IF(PhieuBauCu!$B$2&gt;5,IF(LEN($B1829)=0,"",IF(AND($B1829&gt;0,VALUE(SUBSTITUTE($B1829,"6","0"))=$B1829),1,0)),"")</f>
        <v/>
      </c>
      <c r="J1829" s="5" t="str">
        <f>IF(PhieuBauCu!$B$2&gt;6,IF(LEN($B1829)=0,"",IF(AND($B1829&gt;0,VALUE(SUBSTITUTE($B1829,"7","0"))=$B1829),1,0)),"")</f>
        <v/>
      </c>
      <c r="K1829" s="5" t="str">
        <f>IF(PhieuBauCu!$B$2&gt;7,IF(LEN($B1829)=0,"",IF(AND($B1829&gt;0,VALUE(SUBSTITUTE($B1829,"8","0"))=$B1829),1,0)),"")</f>
        <v/>
      </c>
      <c r="L1829" s="5" t="str">
        <f>IF(PhieuBauCu!$B$2&gt;8,IF(LEN($B1829)=0,"",IF(AND($B1829&gt;0,VALUE(SUBSTITUTE($B1829,"9","0"))=$B1829),1,0)),"")</f>
        <v/>
      </c>
      <c r="M1829" s="9">
        <f t="shared" si="57"/>
        <v>0</v>
      </c>
      <c r="N1829" s="36">
        <f>IF(AND(M1829&lt;=PhieuBauCu!$B$13,M1829&gt;=1),1,0)</f>
        <v>0</v>
      </c>
    </row>
    <row r="1830" spans="1:14" ht="28.5" customHeight="1">
      <c r="A1830" s="2">
        <v>1825</v>
      </c>
      <c r="B1830" s="3"/>
      <c r="C1830" s="48" t="str">
        <f t="shared" si="56"/>
        <v/>
      </c>
      <c r="D1830" s="5" t="str">
        <f>IF(PhieuBauCu!$B$2&gt;0,IF(LEN($B1830)=0,"",IF(AND($B1830&gt;0,VALUE(SUBSTITUTE($B1830,"1","0"))=$B1830),1,0)),"")</f>
        <v/>
      </c>
      <c r="E1830" s="5" t="str">
        <f>IF(PhieuBauCu!$B$2&gt;1,IF(LEN($B1830)=0,"",IF(AND($B1830&gt;0,VALUE(SUBSTITUTE($B1830,"2","0"))=$B1830),1,0)),"")</f>
        <v/>
      </c>
      <c r="F1830" s="5" t="str">
        <f>IF(PhieuBauCu!$B$2&gt;2,IF(LEN($B1830)=0,"",IF(AND($B1830&gt;0,VALUE(SUBSTITUTE($B1830,"3","0"))=$B1830),1,0)),"")</f>
        <v/>
      </c>
      <c r="G1830" s="5" t="str">
        <f>IF(PhieuBauCu!$B$2&gt;3,IF(LEN($B1830)=0,"",IF(AND($B1830&gt;0,VALUE(SUBSTITUTE($B1830,"4","0"))=$B1830),1,0)),"")</f>
        <v/>
      </c>
      <c r="H1830" s="5" t="str">
        <f>IF(PhieuBauCu!$B$2&gt;4,IF(LEN($B1830)=0,"",IF(AND($B1830&gt;0,VALUE(SUBSTITUTE($B1830,"5","0"))=$B1830),1,0)),"")</f>
        <v/>
      </c>
      <c r="I1830" s="5" t="str">
        <f>IF(PhieuBauCu!$B$2&gt;5,IF(LEN($B1830)=0,"",IF(AND($B1830&gt;0,VALUE(SUBSTITUTE($B1830,"6","0"))=$B1830),1,0)),"")</f>
        <v/>
      </c>
      <c r="J1830" s="5" t="str">
        <f>IF(PhieuBauCu!$B$2&gt;6,IF(LEN($B1830)=0,"",IF(AND($B1830&gt;0,VALUE(SUBSTITUTE($B1830,"7","0"))=$B1830),1,0)),"")</f>
        <v/>
      </c>
      <c r="K1830" s="5" t="str">
        <f>IF(PhieuBauCu!$B$2&gt;7,IF(LEN($B1830)=0,"",IF(AND($B1830&gt;0,VALUE(SUBSTITUTE($B1830,"8","0"))=$B1830),1,0)),"")</f>
        <v/>
      </c>
      <c r="L1830" s="5" t="str">
        <f>IF(PhieuBauCu!$B$2&gt;8,IF(LEN($B1830)=0,"",IF(AND($B1830&gt;0,VALUE(SUBSTITUTE($B1830,"9","0"))=$B1830),1,0)),"")</f>
        <v/>
      </c>
      <c r="M1830" s="9">
        <f t="shared" si="57"/>
        <v>0</v>
      </c>
      <c r="N1830" s="36">
        <f>IF(AND(M1830&lt;=PhieuBauCu!$B$13,M1830&gt;=1),1,0)</f>
        <v>0</v>
      </c>
    </row>
    <row r="1831" spans="1:14" ht="28.5" customHeight="1">
      <c r="A1831" s="2">
        <v>1826</v>
      </c>
      <c r="B1831" s="3"/>
      <c r="C1831" s="48" t="str">
        <f t="shared" si="56"/>
        <v/>
      </c>
      <c r="D1831" s="5" t="str">
        <f>IF(PhieuBauCu!$B$2&gt;0,IF(LEN($B1831)=0,"",IF(AND($B1831&gt;0,VALUE(SUBSTITUTE($B1831,"1","0"))=$B1831),1,0)),"")</f>
        <v/>
      </c>
      <c r="E1831" s="5" t="str">
        <f>IF(PhieuBauCu!$B$2&gt;1,IF(LEN($B1831)=0,"",IF(AND($B1831&gt;0,VALUE(SUBSTITUTE($B1831,"2","0"))=$B1831),1,0)),"")</f>
        <v/>
      </c>
      <c r="F1831" s="5" t="str">
        <f>IF(PhieuBauCu!$B$2&gt;2,IF(LEN($B1831)=0,"",IF(AND($B1831&gt;0,VALUE(SUBSTITUTE($B1831,"3","0"))=$B1831),1,0)),"")</f>
        <v/>
      </c>
      <c r="G1831" s="5" t="str">
        <f>IF(PhieuBauCu!$B$2&gt;3,IF(LEN($B1831)=0,"",IF(AND($B1831&gt;0,VALUE(SUBSTITUTE($B1831,"4","0"))=$B1831),1,0)),"")</f>
        <v/>
      </c>
      <c r="H1831" s="5" t="str">
        <f>IF(PhieuBauCu!$B$2&gt;4,IF(LEN($B1831)=0,"",IF(AND($B1831&gt;0,VALUE(SUBSTITUTE($B1831,"5","0"))=$B1831),1,0)),"")</f>
        <v/>
      </c>
      <c r="I1831" s="5" t="str">
        <f>IF(PhieuBauCu!$B$2&gt;5,IF(LEN($B1831)=0,"",IF(AND($B1831&gt;0,VALUE(SUBSTITUTE($B1831,"6","0"))=$B1831),1,0)),"")</f>
        <v/>
      </c>
      <c r="J1831" s="5" t="str">
        <f>IF(PhieuBauCu!$B$2&gt;6,IF(LEN($B1831)=0,"",IF(AND($B1831&gt;0,VALUE(SUBSTITUTE($B1831,"7","0"))=$B1831),1,0)),"")</f>
        <v/>
      </c>
      <c r="K1831" s="5" t="str">
        <f>IF(PhieuBauCu!$B$2&gt;7,IF(LEN($B1831)=0,"",IF(AND($B1831&gt;0,VALUE(SUBSTITUTE($B1831,"8","0"))=$B1831),1,0)),"")</f>
        <v/>
      </c>
      <c r="L1831" s="5" t="str">
        <f>IF(PhieuBauCu!$B$2&gt;8,IF(LEN($B1831)=0,"",IF(AND($B1831&gt;0,VALUE(SUBSTITUTE($B1831,"9","0"))=$B1831),1,0)),"")</f>
        <v/>
      </c>
      <c r="M1831" s="9">
        <f t="shared" si="57"/>
        <v>0</v>
      </c>
      <c r="N1831" s="36">
        <f>IF(AND(M1831&lt;=PhieuBauCu!$B$13,M1831&gt;=1),1,0)</f>
        <v>0</v>
      </c>
    </row>
    <row r="1832" spans="1:14" ht="28.5" customHeight="1">
      <c r="A1832" s="2">
        <v>1827</v>
      </c>
      <c r="B1832" s="3"/>
      <c r="C1832" s="48" t="str">
        <f t="shared" si="56"/>
        <v/>
      </c>
      <c r="D1832" s="5" t="str">
        <f>IF(PhieuBauCu!$B$2&gt;0,IF(LEN($B1832)=0,"",IF(AND($B1832&gt;0,VALUE(SUBSTITUTE($B1832,"1","0"))=$B1832),1,0)),"")</f>
        <v/>
      </c>
      <c r="E1832" s="5" t="str">
        <f>IF(PhieuBauCu!$B$2&gt;1,IF(LEN($B1832)=0,"",IF(AND($B1832&gt;0,VALUE(SUBSTITUTE($B1832,"2","0"))=$B1832),1,0)),"")</f>
        <v/>
      </c>
      <c r="F1832" s="5" t="str">
        <f>IF(PhieuBauCu!$B$2&gt;2,IF(LEN($B1832)=0,"",IF(AND($B1832&gt;0,VALUE(SUBSTITUTE($B1832,"3","0"))=$B1832),1,0)),"")</f>
        <v/>
      </c>
      <c r="G1832" s="5" t="str">
        <f>IF(PhieuBauCu!$B$2&gt;3,IF(LEN($B1832)=0,"",IF(AND($B1832&gt;0,VALUE(SUBSTITUTE($B1832,"4","0"))=$B1832),1,0)),"")</f>
        <v/>
      </c>
      <c r="H1832" s="5" t="str">
        <f>IF(PhieuBauCu!$B$2&gt;4,IF(LEN($B1832)=0,"",IF(AND($B1832&gt;0,VALUE(SUBSTITUTE($B1832,"5","0"))=$B1832),1,0)),"")</f>
        <v/>
      </c>
      <c r="I1832" s="5" t="str">
        <f>IF(PhieuBauCu!$B$2&gt;5,IF(LEN($B1832)=0,"",IF(AND($B1832&gt;0,VALUE(SUBSTITUTE($B1832,"6","0"))=$B1832),1,0)),"")</f>
        <v/>
      </c>
      <c r="J1832" s="5" t="str">
        <f>IF(PhieuBauCu!$B$2&gt;6,IF(LEN($B1832)=0,"",IF(AND($B1832&gt;0,VALUE(SUBSTITUTE($B1832,"7","0"))=$B1832),1,0)),"")</f>
        <v/>
      </c>
      <c r="K1832" s="5" t="str">
        <f>IF(PhieuBauCu!$B$2&gt;7,IF(LEN($B1832)=0,"",IF(AND($B1832&gt;0,VALUE(SUBSTITUTE($B1832,"8","0"))=$B1832),1,0)),"")</f>
        <v/>
      </c>
      <c r="L1832" s="5" t="str">
        <f>IF(PhieuBauCu!$B$2&gt;8,IF(LEN($B1832)=0,"",IF(AND($B1832&gt;0,VALUE(SUBSTITUTE($B1832,"9","0"))=$B1832),1,0)),"")</f>
        <v/>
      </c>
      <c r="M1832" s="9">
        <f t="shared" si="57"/>
        <v>0</v>
      </c>
      <c r="N1832" s="36">
        <f>IF(AND(M1832&lt;=PhieuBauCu!$B$13,M1832&gt;=1),1,0)</f>
        <v>0</v>
      </c>
    </row>
    <row r="1833" spans="1:14" ht="28.5" customHeight="1">
      <c r="A1833" s="2">
        <v>1828</v>
      </c>
      <c r="B1833" s="3"/>
      <c r="C1833" s="48" t="str">
        <f t="shared" si="56"/>
        <v/>
      </c>
      <c r="D1833" s="5" t="str">
        <f>IF(PhieuBauCu!$B$2&gt;0,IF(LEN($B1833)=0,"",IF(AND($B1833&gt;0,VALUE(SUBSTITUTE($B1833,"1","0"))=$B1833),1,0)),"")</f>
        <v/>
      </c>
      <c r="E1833" s="5" t="str">
        <f>IF(PhieuBauCu!$B$2&gt;1,IF(LEN($B1833)=0,"",IF(AND($B1833&gt;0,VALUE(SUBSTITUTE($B1833,"2","0"))=$B1833),1,0)),"")</f>
        <v/>
      </c>
      <c r="F1833" s="5" t="str">
        <f>IF(PhieuBauCu!$B$2&gt;2,IF(LEN($B1833)=0,"",IF(AND($B1833&gt;0,VALUE(SUBSTITUTE($B1833,"3","0"))=$B1833),1,0)),"")</f>
        <v/>
      </c>
      <c r="G1833" s="5" t="str">
        <f>IF(PhieuBauCu!$B$2&gt;3,IF(LEN($B1833)=0,"",IF(AND($B1833&gt;0,VALUE(SUBSTITUTE($B1833,"4","0"))=$B1833),1,0)),"")</f>
        <v/>
      </c>
      <c r="H1833" s="5" t="str">
        <f>IF(PhieuBauCu!$B$2&gt;4,IF(LEN($B1833)=0,"",IF(AND($B1833&gt;0,VALUE(SUBSTITUTE($B1833,"5","0"))=$B1833),1,0)),"")</f>
        <v/>
      </c>
      <c r="I1833" s="5" t="str">
        <f>IF(PhieuBauCu!$B$2&gt;5,IF(LEN($B1833)=0,"",IF(AND($B1833&gt;0,VALUE(SUBSTITUTE($B1833,"6","0"))=$B1833),1,0)),"")</f>
        <v/>
      </c>
      <c r="J1833" s="5" t="str">
        <f>IF(PhieuBauCu!$B$2&gt;6,IF(LEN($B1833)=0,"",IF(AND($B1833&gt;0,VALUE(SUBSTITUTE($B1833,"7","0"))=$B1833),1,0)),"")</f>
        <v/>
      </c>
      <c r="K1833" s="5" t="str">
        <f>IF(PhieuBauCu!$B$2&gt;7,IF(LEN($B1833)=0,"",IF(AND($B1833&gt;0,VALUE(SUBSTITUTE($B1833,"8","0"))=$B1833),1,0)),"")</f>
        <v/>
      </c>
      <c r="L1833" s="5" t="str">
        <f>IF(PhieuBauCu!$B$2&gt;8,IF(LEN($B1833)=0,"",IF(AND($B1833&gt;0,VALUE(SUBSTITUTE($B1833,"9","0"))=$B1833),1,0)),"")</f>
        <v/>
      </c>
      <c r="M1833" s="9">
        <f t="shared" si="57"/>
        <v>0</v>
      </c>
      <c r="N1833" s="36">
        <f>IF(AND(M1833&lt;=PhieuBauCu!$B$13,M1833&gt;=1),1,0)</f>
        <v>0</v>
      </c>
    </row>
    <row r="1834" spans="1:14" ht="28.5" customHeight="1">
      <c r="A1834" s="2">
        <v>1829</v>
      </c>
      <c r="B1834" s="3"/>
      <c r="C1834" s="48" t="str">
        <f t="shared" si="56"/>
        <v/>
      </c>
      <c r="D1834" s="5" t="str">
        <f>IF(PhieuBauCu!$B$2&gt;0,IF(LEN($B1834)=0,"",IF(AND($B1834&gt;0,VALUE(SUBSTITUTE($B1834,"1","0"))=$B1834),1,0)),"")</f>
        <v/>
      </c>
      <c r="E1834" s="5" t="str">
        <f>IF(PhieuBauCu!$B$2&gt;1,IF(LEN($B1834)=0,"",IF(AND($B1834&gt;0,VALUE(SUBSTITUTE($B1834,"2","0"))=$B1834),1,0)),"")</f>
        <v/>
      </c>
      <c r="F1834" s="5" t="str">
        <f>IF(PhieuBauCu!$B$2&gt;2,IF(LEN($B1834)=0,"",IF(AND($B1834&gt;0,VALUE(SUBSTITUTE($B1834,"3","0"))=$B1834),1,0)),"")</f>
        <v/>
      </c>
      <c r="G1834" s="5" t="str">
        <f>IF(PhieuBauCu!$B$2&gt;3,IF(LEN($B1834)=0,"",IF(AND($B1834&gt;0,VALUE(SUBSTITUTE($B1834,"4","0"))=$B1834),1,0)),"")</f>
        <v/>
      </c>
      <c r="H1834" s="5" t="str">
        <f>IF(PhieuBauCu!$B$2&gt;4,IF(LEN($B1834)=0,"",IF(AND($B1834&gt;0,VALUE(SUBSTITUTE($B1834,"5","0"))=$B1834),1,0)),"")</f>
        <v/>
      </c>
      <c r="I1834" s="5" t="str">
        <f>IF(PhieuBauCu!$B$2&gt;5,IF(LEN($B1834)=0,"",IF(AND($B1834&gt;0,VALUE(SUBSTITUTE($B1834,"6","0"))=$B1834),1,0)),"")</f>
        <v/>
      </c>
      <c r="J1834" s="5" t="str">
        <f>IF(PhieuBauCu!$B$2&gt;6,IF(LEN($B1834)=0,"",IF(AND($B1834&gt;0,VALUE(SUBSTITUTE($B1834,"7","0"))=$B1834),1,0)),"")</f>
        <v/>
      </c>
      <c r="K1834" s="5" t="str">
        <f>IF(PhieuBauCu!$B$2&gt;7,IF(LEN($B1834)=0,"",IF(AND($B1834&gt;0,VALUE(SUBSTITUTE($B1834,"8","0"))=$B1834),1,0)),"")</f>
        <v/>
      </c>
      <c r="L1834" s="5" t="str">
        <f>IF(PhieuBauCu!$B$2&gt;8,IF(LEN($B1834)=0,"",IF(AND($B1834&gt;0,VALUE(SUBSTITUTE($B1834,"9","0"))=$B1834),1,0)),"")</f>
        <v/>
      </c>
      <c r="M1834" s="9">
        <f t="shared" si="57"/>
        <v>0</v>
      </c>
      <c r="N1834" s="36">
        <f>IF(AND(M1834&lt;=PhieuBauCu!$B$13,M1834&gt;=1),1,0)</f>
        <v>0</v>
      </c>
    </row>
    <row r="1835" spans="1:14" ht="28.5" customHeight="1">
      <c r="A1835" s="2">
        <v>1830</v>
      </c>
      <c r="B1835" s="3"/>
      <c r="C1835" s="48" t="str">
        <f t="shared" si="56"/>
        <v/>
      </c>
      <c r="D1835" s="5" t="str">
        <f>IF(PhieuBauCu!$B$2&gt;0,IF(LEN($B1835)=0,"",IF(AND($B1835&gt;0,VALUE(SUBSTITUTE($B1835,"1","0"))=$B1835),1,0)),"")</f>
        <v/>
      </c>
      <c r="E1835" s="5" t="str">
        <f>IF(PhieuBauCu!$B$2&gt;1,IF(LEN($B1835)=0,"",IF(AND($B1835&gt;0,VALUE(SUBSTITUTE($B1835,"2","0"))=$B1835),1,0)),"")</f>
        <v/>
      </c>
      <c r="F1835" s="5" t="str">
        <f>IF(PhieuBauCu!$B$2&gt;2,IF(LEN($B1835)=0,"",IF(AND($B1835&gt;0,VALUE(SUBSTITUTE($B1835,"3","0"))=$B1835),1,0)),"")</f>
        <v/>
      </c>
      <c r="G1835" s="5" t="str">
        <f>IF(PhieuBauCu!$B$2&gt;3,IF(LEN($B1835)=0,"",IF(AND($B1835&gt;0,VALUE(SUBSTITUTE($B1835,"4","0"))=$B1835),1,0)),"")</f>
        <v/>
      </c>
      <c r="H1835" s="5" t="str">
        <f>IF(PhieuBauCu!$B$2&gt;4,IF(LEN($B1835)=0,"",IF(AND($B1835&gt;0,VALUE(SUBSTITUTE($B1835,"5","0"))=$B1835),1,0)),"")</f>
        <v/>
      </c>
      <c r="I1835" s="5" t="str">
        <f>IF(PhieuBauCu!$B$2&gt;5,IF(LEN($B1835)=0,"",IF(AND($B1835&gt;0,VALUE(SUBSTITUTE($B1835,"6","0"))=$B1835),1,0)),"")</f>
        <v/>
      </c>
      <c r="J1835" s="5" t="str">
        <f>IF(PhieuBauCu!$B$2&gt;6,IF(LEN($B1835)=0,"",IF(AND($B1835&gt;0,VALUE(SUBSTITUTE($B1835,"7","0"))=$B1835),1,0)),"")</f>
        <v/>
      </c>
      <c r="K1835" s="5" t="str">
        <f>IF(PhieuBauCu!$B$2&gt;7,IF(LEN($B1835)=0,"",IF(AND($B1835&gt;0,VALUE(SUBSTITUTE($B1835,"8","0"))=$B1835),1,0)),"")</f>
        <v/>
      </c>
      <c r="L1835" s="5" t="str">
        <f>IF(PhieuBauCu!$B$2&gt;8,IF(LEN($B1835)=0,"",IF(AND($B1835&gt;0,VALUE(SUBSTITUTE($B1835,"9","0"))=$B1835),1,0)),"")</f>
        <v/>
      </c>
      <c r="M1835" s="9">
        <f t="shared" si="57"/>
        <v>0</v>
      </c>
      <c r="N1835" s="36">
        <f>IF(AND(M1835&lt;=PhieuBauCu!$B$13,M1835&gt;=1),1,0)</f>
        <v>0</v>
      </c>
    </row>
    <row r="1836" spans="1:14" ht="28.5" customHeight="1">
      <c r="A1836" s="2">
        <v>1831</v>
      </c>
      <c r="B1836" s="3"/>
      <c r="C1836" s="48" t="str">
        <f t="shared" si="56"/>
        <v/>
      </c>
      <c r="D1836" s="5" t="str">
        <f>IF(PhieuBauCu!$B$2&gt;0,IF(LEN($B1836)=0,"",IF(AND($B1836&gt;0,VALUE(SUBSTITUTE($B1836,"1","0"))=$B1836),1,0)),"")</f>
        <v/>
      </c>
      <c r="E1836" s="5" t="str">
        <f>IF(PhieuBauCu!$B$2&gt;1,IF(LEN($B1836)=0,"",IF(AND($B1836&gt;0,VALUE(SUBSTITUTE($B1836,"2","0"))=$B1836),1,0)),"")</f>
        <v/>
      </c>
      <c r="F1836" s="5" t="str">
        <f>IF(PhieuBauCu!$B$2&gt;2,IF(LEN($B1836)=0,"",IF(AND($B1836&gt;0,VALUE(SUBSTITUTE($B1836,"3","0"))=$B1836),1,0)),"")</f>
        <v/>
      </c>
      <c r="G1836" s="5" t="str">
        <f>IF(PhieuBauCu!$B$2&gt;3,IF(LEN($B1836)=0,"",IF(AND($B1836&gt;0,VALUE(SUBSTITUTE($B1836,"4","0"))=$B1836),1,0)),"")</f>
        <v/>
      </c>
      <c r="H1836" s="5" t="str">
        <f>IF(PhieuBauCu!$B$2&gt;4,IF(LEN($B1836)=0,"",IF(AND($B1836&gt;0,VALUE(SUBSTITUTE($B1836,"5","0"))=$B1836),1,0)),"")</f>
        <v/>
      </c>
      <c r="I1836" s="5" t="str">
        <f>IF(PhieuBauCu!$B$2&gt;5,IF(LEN($B1836)=0,"",IF(AND($B1836&gt;0,VALUE(SUBSTITUTE($B1836,"6","0"))=$B1836),1,0)),"")</f>
        <v/>
      </c>
      <c r="J1836" s="5" t="str">
        <f>IF(PhieuBauCu!$B$2&gt;6,IF(LEN($B1836)=0,"",IF(AND($B1836&gt;0,VALUE(SUBSTITUTE($B1836,"7","0"))=$B1836),1,0)),"")</f>
        <v/>
      </c>
      <c r="K1836" s="5" t="str">
        <f>IF(PhieuBauCu!$B$2&gt;7,IF(LEN($B1836)=0,"",IF(AND($B1836&gt;0,VALUE(SUBSTITUTE($B1836,"8","0"))=$B1836),1,0)),"")</f>
        <v/>
      </c>
      <c r="L1836" s="5" t="str">
        <f>IF(PhieuBauCu!$B$2&gt;8,IF(LEN($B1836)=0,"",IF(AND($B1836&gt;0,VALUE(SUBSTITUTE($B1836,"9","0"))=$B1836),1,0)),"")</f>
        <v/>
      </c>
      <c r="M1836" s="9">
        <f t="shared" si="57"/>
        <v>0</v>
      </c>
      <c r="N1836" s="36">
        <f>IF(AND(M1836&lt;=PhieuBauCu!$B$13,M1836&gt;=1),1,0)</f>
        <v>0</v>
      </c>
    </row>
    <row r="1837" spans="1:14" ht="28.5" customHeight="1">
      <c r="A1837" s="2">
        <v>1832</v>
      </c>
      <c r="B1837" s="3"/>
      <c r="C1837" s="48" t="str">
        <f t="shared" si="56"/>
        <v/>
      </c>
      <c r="D1837" s="5" t="str">
        <f>IF(PhieuBauCu!$B$2&gt;0,IF(LEN($B1837)=0,"",IF(AND($B1837&gt;0,VALUE(SUBSTITUTE($B1837,"1","0"))=$B1837),1,0)),"")</f>
        <v/>
      </c>
      <c r="E1837" s="5" t="str">
        <f>IF(PhieuBauCu!$B$2&gt;1,IF(LEN($B1837)=0,"",IF(AND($B1837&gt;0,VALUE(SUBSTITUTE($B1837,"2","0"))=$B1837),1,0)),"")</f>
        <v/>
      </c>
      <c r="F1837" s="5" t="str">
        <f>IF(PhieuBauCu!$B$2&gt;2,IF(LEN($B1837)=0,"",IF(AND($B1837&gt;0,VALUE(SUBSTITUTE($B1837,"3","0"))=$B1837),1,0)),"")</f>
        <v/>
      </c>
      <c r="G1837" s="5" t="str">
        <f>IF(PhieuBauCu!$B$2&gt;3,IF(LEN($B1837)=0,"",IF(AND($B1837&gt;0,VALUE(SUBSTITUTE($B1837,"4","0"))=$B1837),1,0)),"")</f>
        <v/>
      </c>
      <c r="H1837" s="5" t="str">
        <f>IF(PhieuBauCu!$B$2&gt;4,IF(LEN($B1837)=0,"",IF(AND($B1837&gt;0,VALUE(SUBSTITUTE($B1837,"5","0"))=$B1837),1,0)),"")</f>
        <v/>
      </c>
      <c r="I1837" s="5" t="str">
        <f>IF(PhieuBauCu!$B$2&gt;5,IF(LEN($B1837)=0,"",IF(AND($B1837&gt;0,VALUE(SUBSTITUTE($B1837,"6","0"))=$B1837),1,0)),"")</f>
        <v/>
      </c>
      <c r="J1837" s="5" t="str">
        <f>IF(PhieuBauCu!$B$2&gt;6,IF(LEN($B1837)=0,"",IF(AND($B1837&gt;0,VALUE(SUBSTITUTE($B1837,"7","0"))=$B1837),1,0)),"")</f>
        <v/>
      </c>
      <c r="K1837" s="5" t="str">
        <f>IF(PhieuBauCu!$B$2&gt;7,IF(LEN($B1837)=0,"",IF(AND($B1837&gt;0,VALUE(SUBSTITUTE($B1837,"8","0"))=$B1837),1,0)),"")</f>
        <v/>
      </c>
      <c r="L1837" s="5" t="str">
        <f>IF(PhieuBauCu!$B$2&gt;8,IF(LEN($B1837)=0,"",IF(AND($B1837&gt;0,VALUE(SUBSTITUTE($B1837,"9","0"))=$B1837),1,0)),"")</f>
        <v/>
      </c>
      <c r="M1837" s="9">
        <f t="shared" si="57"/>
        <v>0</v>
      </c>
      <c r="N1837" s="36">
        <f>IF(AND(M1837&lt;=PhieuBauCu!$B$13,M1837&gt;=1),1,0)</f>
        <v>0</v>
      </c>
    </row>
    <row r="1838" spans="1:14" ht="28.5" customHeight="1">
      <c r="A1838" s="2">
        <v>1833</v>
      </c>
      <c r="B1838" s="3"/>
      <c r="C1838" s="48" t="str">
        <f t="shared" si="56"/>
        <v/>
      </c>
      <c r="D1838" s="5" t="str">
        <f>IF(PhieuBauCu!$B$2&gt;0,IF(LEN($B1838)=0,"",IF(AND($B1838&gt;0,VALUE(SUBSTITUTE($B1838,"1","0"))=$B1838),1,0)),"")</f>
        <v/>
      </c>
      <c r="E1838" s="5" t="str">
        <f>IF(PhieuBauCu!$B$2&gt;1,IF(LEN($B1838)=0,"",IF(AND($B1838&gt;0,VALUE(SUBSTITUTE($B1838,"2","0"))=$B1838),1,0)),"")</f>
        <v/>
      </c>
      <c r="F1838" s="5" t="str">
        <f>IF(PhieuBauCu!$B$2&gt;2,IF(LEN($B1838)=0,"",IF(AND($B1838&gt;0,VALUE(SUBSTITUTE($B1838,"3","0"))=$B1838),1,0)),"")</f>
        <v/>
      </c>
      <c r="G1838" s="5" t="str">
        <f>IF(PhieuBauCu!$B$2&gt;3,IF(LEN($B1838)=0,"",IF(AND($B1838&gt;0,VALUE(SUBSTITUTE($B1838,"4","0"))=$B1838),1,0)),"")</f>
        <v/>
      </c>
      <c r="H1838" s="5" t="str">
        <f>IF(PhieuBauCu!$B$2&gt;4,IF(LEN($B1838)=0,"",IF(AND($B1838&gt;0,VALUE(SUBSTITUTE($B1838,"5","0"))=$B1838),1,0)),"")</f>
        <v/>
      </c>
      <c r="I1838" s="5" t="str">
        <f>IF(PhieuBauCu!$B$2&gt;5,IF(LEN($B1838)=0,"",IF(AND($B1838&gt;0,VALUE(SUBSTITUTE($B1838,"6","0"))=$B1838),1,0)),"")</f>
        <v/>
      </c>
      <c r="J1838" s="5" t="str">
        <f>IF(PhieuBauCu!$B$2&gt;6,IF(LEN($B1838)=0,"",IF(AND($B1838&gt;0,VALUE(SUBSTITUTE($B1838,"7","0"))=$B1838),1,0)),"")</f>
        <v/>
      </c>
      <c r="K1838" s="5" t="str">
        <f>IF(PhieuBauCu!$B$2&gt;7,IF(LEN($B1838)=0,"",IF(AND($B1838&gt;0,VALUE(SUBSTITUTE($B1838,"8","0"))=$B1838),1,0)),"")</f>
        <v/>
      </c>
      <c r="L1838" s="5" t="str">
        <f>IF(PhieuBauCu!$B$2&gt;8,IF(LEN($B1838)=0,"",IF(AND($B1838&gt;0,VALUE(SUBSTITUTE($B1838,"9","0"))=$B1838),1,0)),"")</f>
        <v/>
      </c>
      <c r="M1838" s="9">
        <f t="shared" si="57"/>
        <v>0</v>
      </c>
      <c r="N1838" s="36">
        <f>IF(AND(M1838&lt;=PhieuBauCu!$B$13,M1838&gt;=1),1,0)</f>
        <v>0</v>
      </c>
    </row>
    <row r="1839" spans="1:14" ht="28.5" customHeight="1">
      <c r="A1839" s="2">
        <v>1834</v>
      </c>
      <c r="B1839" s="3"/>
      <c r="C1839" s="48" t="str">
        <f t="shared" si="56"/>
        <v/>
      </c>
      <c r="D1839" s="5" t="str">
        <f>IF(PhieuBauCu!$B$2&gt;0,IF(LEN($B1839)=0,"",IF(AND($B1839&gt;0,VALUE(SUBSTITUTE($B1839,"1","0"))=$B1839),1,0)),"")</f>
        <v/>
      </c>
      <c r="E1839" s="5" t="str">
        <f>IF(PhieuBauCu!$B$2&gt;1,IF(LEN($B1839)=0,"",IF(AND($B1839&gt;0,VALUE(SUBSTITUTE($B1839,"2","0"))=$B1839),1,0)),"")</f>
        <v/>
      </c>
      <c r="F1839" s="5" t="str">
        <f>IF(PhieuBauCu!$B$2&gt;2,IF(LEN($B1839)=0,"",IF(AND($B1839&gt;0,VALUE(SUBSTITUTE($B1839,"3","0"))=$B1839),1,0)),"")</f>
        <v/>
      </c>
      <c r="G1839" s="5" t="str">
        <f>IF(PhieuBauCu!$B$2&gt;3,IF(LEN($B1839)=0,"",IF(AND($B1839&gt;0,VALUE(SUBSTITUTE($B1839,"4","0"))=$B1839),1,0)),"")</f>
        <v/>
      </c>
      <c r="H1839" s="5" t="str">
        <f>IF(PhieuBauCu!$B$2&gt;4,IF(LEN($B1839)=0,"",IF(AND($B1839&gt;0,VALUE(SUBSTITUTE($B1839,"5","0"))=$B1839),1,0)),"")</f>
        <v/>
      </c>
      <c r="I1839" s="5" t="str">
        <f>IF(PhieuBauCu!$B$2&gt;5,IF(LEN($B1839)=0,"",IF(AND($B1839&gt;0,VALUE(SUBSTITUTE($B1839,"6","0"))=$B1839),1,0)),"")</f>
        <v/>
      </c>
      <c r="J1839" s="5" t="str">
        <f>IF(PhieuBauCu!$B$2&gt;6,IF(LEN($B1839)=0,"",IF(AND($B1839&gt;0,VALUE(SUBSTITUTE($B1839,"7","0"))=$B1839),1,0)),"")</f>
        <v/>
      </c>
      <c r="K1839" s="5" t="str">
        <f>IF(PhieuBauCu!$B$2&gt;7,IF(LEN($B1839)=0,"",IF(AND($B1839&gt;0,VALUE(SUBSTITUTE($B1839,"8","0"))=$B1839),1,0)),"")</f>
        <v/>
      </c>
      <c r="L1839" s="5" t="str">
        <f>IF(PhieuBauCu!$B$2&gt;8,IF(LEN($B1839)=0,"",IF(AND($B1839&gt;0,VALUE(SUBSTITUTE($B1839,"9","0"))=$B1839),1,0)),"")</f>
        <v/>
      </c>
      <c r="M1839" s="9">
        <f t="shared" si="57"/>
        <v>0</v>
      </c>
      <c r="N1839" s="36">
        <f>IF(AND(M1839&lt;=PhieuBauCu!$B$13,M1839&gt;=1),1,0)</f>
        <v>0</v>
      </c>
    </row>
    <row r="1840" spans="1:14" ht="28.5" customHeight="1">
      <c r="A1840" s="2">
        <v>1835</v>
      </c>
      <c r="B1840" s="3"/>
      <c r="C1840" s="48" t="str">
        <f t="shared" si="56"/>
        <v/>
      </c>
      <c r="D1840" s="5" t="str">
        <f>IF(PhieuBauCu!$B$2&gt;0,IF(LEN($B1840)=0,"",IF(AND($B1840&gt;0,VALUE(SUBSTITUTE($B1840,"1","0"))=$B1840),1,0)),"")</f>
        <v/>
      </c>
      <c r="E1840" s="5" t="str">
        <f>IF(PhieuBauCu!$B$2&gt;1,IF(LEN($B1840)=0,"",IF(AND($B1840&gt;0,VALUE(SUBSTITUTE($B1840,"2","0"))=$B1840),1,0)),"")</f>
        <v/>
      </c>
      <c r="F1840" s="5" t="str">
        <f>IF(PhieuBauCu!$B$2&gt;2,IF(LEN($B1840)=0,"",IF(AND($B1840&gt;0,VALUE(SUBSTITUTE($B1840,"3","0"))=$B1840),1,0)),"")</f>
        <v/>
      </c>
      <c r="G1840" s="5" t="str">
        <f>IF(PhieuBauCu!$B$2&gt;3,IF(LEN($B1840)=0,"",IF(AND($B1840&gt;0,VALUE(SUBSTITUTE($B1840,"4","0"))=$B1840),1,0)),"")</f>
        <v/>
      </c>
      <c r="H1840" s="5" t="str">
        <f>IF(PhieuBauCu!$B$2&gt;4,IF(LEN($B1840)=0,"",IF(AND($B1840&gt;0,VALUE(SUBSTITUTE($B1840,"5","0"))=$B1840),1,0)),"")</f>
        <v/>
      </c>
      <c r="I1840" s="5" t="str">
        <f>IF(PhieuBauCu!$B$2&gt;5,IF(LEN($B1840)=0,"",IF(AND($B1840&gt;0,VALUE(SUBSTITUTE($B1840,"6","0"))=$B1840),1,0)),"")</f>
        <v/>
      </c>
      <c r="J1840" s="5" t="str">
        <f>IF(PhieuBauCu!$B$2&gt;6,IF(LEN($B1840)=0,"",IF(AND($B1840&gt;0,VALUE(SUBSTITUTE($B1840,"7","0"))=$B1840),1,0)),"")</f>
        <v/>
      </c>
      <c r="K1840" s="5" t="str">
        <f>IF(PhieuBauCu!$B$2&gt;7,IF(LEN($B1840)=0,"",IF(AND($B1840&gt;0,VALUE(SUBSTITUTE($B1840,"8","0"))=$B1840),1,0)),"")</f>
        <v/>
      </c>
      <c r="L1840" s="5" t="str">
        <f>IF(PhieuBauCu!$B$2&gt;8,IF(LEN($B1840)=0,"",IF(AND($B1840&gt;0,VALUE(SUBSTITUTE($B1840,"9","0"))=$B1840),1,0)),"")</f>
        <v/>
      </c>
      <c r="M1840" s="9">
        <f t="shared" si="57"/>
        <v>0</v>
      </c>
      <c r="N1840" s="36">
        <f>IF(AND(M1840&lt;=PhieuBauCu!$B$13,M1840&gt;=1),1,0)</f>
        <v>0</v>
      </c>
    </row>
    <row r="1841" spans="1:14" ht="28.5" customHeight="1">
      <c r="A1841" s="2">
        <v>1836</v>
      </c>
      <c r="B1841" s="3"/>
      <c r="C1841" s="48" t="str">
        <f t="shared" si="56"/>
        <v/>
      </c>
      <c r="D1841" s="5" t="str">
        <f>IF(PhieuBauCu!$B$2&gt;0,IF(LEN($B1841)=0,"",IF(AND($B1841&gt;0,VALUE(SUBSTITUTE($B1841,"1","0"))=$B1841),1,0)),"")</f>
        <v/>
      </c>
      <c r="E1841" s="5" t="str">
        <f>IF(PhieuBauCu!$B$2&gt;1,IF(LEN($B1841)=0,"",IF(AND($B1841&gt;0,VALUE(SUBSTITUTE($B1841,"2","0"))=$B1841),1,0)),"")</f>
        <v/>
      </c>
      <c r="F1841" s="5" t="str">
        <f>IF(PhieuBauCu!$B$2&gt;2,IF(LEN($B1841)=0,"",IF(AND($B1841&gt;0,VALUE(SUBSTITUTE($B1841,"3","0"))=$B1841),1,0)),"")</f>
        <v/>
      </c>
      <c r="G1841" s="5" t="str">
        <f>IF(PhieuBauCu!$B$2&gt;3,IF(LEN($B1841)=0,"",IF(AND($B1841&gt;0,VALUE(SUBSTITUTE($B1841,"4","0"))=$B1841),1,0)),"")</f>
        <v/>
      </c>
      <c r="H1841" s="5" t="str">
        <f>IF(PhieuBauCu!$B$2&gt;4,IF(LEN($B1841)=0,"",IF(AND($B1841&gt;0,VALUE(SUBSTITUTE($B1841,"5","0"))=$B1841),1,0)),"")</f>
        <v/>
      </c>
      <c r="I1841" s="5" t="str">
        <f>IF(PhieuBauCu!$B$2&gt;5,IF(LEN($B1841)=0,"",IF(AND($B1841&gt;0,VALUE(SUBSTITUTE($B1841,"6","0"))=$B1841),1,0)),"")</f>
        <v/>
      </c>
      <c r="J1841" s="5" t="str">
        <f>IF(PhieuBauCu!$B$2&gt;6,IF(LEN($B1841)=0,"",IF(AND($B1841&gt;0,VALUE(SUBSTITUTE($B1841,"7","0"))=$B1841),1,0)),"")</f>
        <v/>
      </c>
      <c r="K1841" s="5" t="str">
        <f>IF(PhieuBauCu!$B$2&gt;7,IF(LEN($B1841)=0,"",IF(AND($B1841&gt;0,VALUE(SUBSTITUTE($B1841,"8","0"))=$B1841),1,0)),"")</f>
        <v/>
      </c>
      <c r="L1841" s="5" t="str">
        <f>IF(PhieuBauCu!$B$2&gt;8,IF(LEN($B1841)=0,"",IF(AND($B1841&gt;0,VALUE(SUBSTITUTE($B1841,"9","0"))=$B1841),1,0)),"")</f>
        <v/>
      </c>
      <c r="M1841" s="9">
        <f t="shared" si="57"/>
        <v>0</v>
      </c>
      <c r="N1841" s="36">
        <f>IF(AND(M1841&lt;=PhieuBauCu!$B$13,M1841&gt;=1),1,0)</f>
        <v>0</v>
      </c>
    </row>
    <row r="1842" spans="1:14" ht="28.5" customHeight="1">
      <c r="A1842" s="2">
        <v>1837</v>
      </c>
      <c r="B1842" s="3"/>
      <c r="C1842" s="48" t="str">
        <f t="shared" si="56"/>
        <v/>
      </c>
      <c r="D1842" s="5" t="str">
        <f>IF(PhieuBauCu!$B$2&gt;0,IF(LEN($B1842)=0,"",IF(AND($B1842&gt;0,VALUE(SUBSTITUTE($B1842,"1","0"))=$B1842),1,0)),"")</f>
        <v/>
      </c>
      <c r="E1842" s="5" t="str">
        <f>IF(PhieuBauCu!$B$2&gt;1,IF(LEN($B1842)=0,"",IF(AND($B1842&gt;0,VALUE(SUBSTITUTE($B1842,"2","0"))=$B1842),1,0)),"")</f>
        <v/>
      </c>
      <c r="F1842" s="5" t="str">
        <f>IF(PhieuBauCu!$B$2&gt;2,IF(LEN($B1842)=0,"",IF(AND($B1842&gt;0,VALUE(SUBSTITUTE($B1842,"3","0"))=$B1842),1,0)),"")</f>
        <v/>
      </c>
      <c r="G1842" s="5" t="str">
        <f>IF(PhieuBauCu!$B$2&gt;3,IF(LEN($B1842)=0,"",IF(AND($B1842&gt;0,VALUE(SUBSTITUTE($B1842,"4","0"))=$B1842),1,0)),"")</f>
        <v/>
      </c>
      <c r="H1842" s="5" t="str">
        <f>IF(PhieuBauCu!$B$2&gt;4,IF(LEN($B1842)=0,"",IF(AND($B1842&gt;0,VALUE(SUBSTITUTE($B1842,"5","0"))=$B1842),1,0)),"")</f>
        <v/>
      </c>
      <c r="I1842" s="5" t="str">
        <f>IF(PhieuBauCu!$B$2&gt;5,IF(LEN($B1842)=0,"",IF(AND($B1842&gt;0,VALUE(SUBSTITUTE($B1842,"6","0"))=$B1842),1,0)),"")</f>
        <v/>
      </c>
      <c r="J1842" s="5" t="str">
        <f>IF(PhieuBauCu!$B$2&gt;6,IF(LEN($B1842)=0,"",IF(AND($B1842&gt;0,VALUE(SUBSTITUTE($B1842,"7","0"))=$B1842),1,0)),"")</f>
        <v/>
      </c>
      <c r="K1842" s="5" t="str">
        <f>IF(PhieuBauCu!$B$2&gt;7,IF(LEN($B1842)=0,"",IF(AND($B1842&gt;0,VALUE(SUBSTITUTE($B1842,"8","0"))=$B1842),1,0)),"")</f>
        <v/>
      </c>
      <c r="L1842" s="5" t="str">
        <f>IF(PhieuBauCu!$B$2&gt;8,IF(LEN($B1842)=0,"",IF(AND($B1842&gt;0,VALUE(SUBSTITUTE($B1842,"9","0"))=$B1842),1,0)),"")</f>
        <v/>
      </c>
      <c r="M1842" s="9">
        <f t="shared" si="57"/>
        <v>0</v>
      </c>
      <c r="N1842" s="36">
        <f>IF(AND(M1842&lt;=PhieuBauCu!$B$13,M1842&gt;=1),1,0)</f>
        <v>0</v>
      </c>
    </row>
    <row r="1843" spans="1:14" ht="28.5" customHeight="1">
      <c r="A1843" s="2">
        <v>1838</v>
      </c>
      <c r="B1843" s="3"/>
      <c r="C1843" s="48" t="str">
        <f t="shared" si="56"/>
        <v/>
      </c>
      <c r="D1843" s="5" t="str">
        <f>IF(PhieuBauCu!$B$2&gt;0,IF(LEN($B1843)=0,"",IF(AND($B1843&gt;0,VALUE(SUBSTITUTE($B1843,"1","0"))=$B1843),1,0)),"")</f>
        <v/>
      </c>
      <c r="E1843" s="5" t="str">
        <f>IF(PhieuBauCu!$B$2&gt;1,IF(LEN($B1843)=0,"",IF(AND($B1843&gt;0,VALUE(SUBSTITUTE($B1843,"2","0"))=$B1843),1,0)),"")</f>
        <v/>
      </c>
      <c r="F1843" s="5" t="str">
        <f>IF(PhieuBauCu!$B$2&gt;2,IF(LEN($B1843)=0,"",IF(AND($B1843&gt;0,VALUE(SUBSTITUTE($B1843,"3","0"))=$B1843),1,0)),"")</f>
        <v/>
      </c>
      <c r="G1843" s="5" t="str">
        <f>IF(PhieuBauCu!$B$2&gt;3,IF(LEN($B1843)=0,"",IF(AND($B1843&gt;0,VALUE(SUBSTITUTE($B1843,"4","0"))=$B1843),1,0)),"")</f>
        <v/>
      </c>
      <c r="H1843" s="5" t="str">
        <f>IF(PhieuBauCu!$B$2&gt;4,IF(LEN($B1843)=0,"",IF(AND($B1843&gt;0,VALUE(SUBSTITUTE($B1843,"5","0"))=$B1843),1,0)),"")</f>
        <v/>
      </c>
      <c r="I1843" s="5" t="str">
        <f>IF(PhieuBauCu!$B$2&gt;5,IF(LEN($B1843)=0,"",IF(AND($B1843&gt;0,VALUE(SUBSTITUTE($B1843,"6","0"))=$B1843),1,0)),"")</f>
        <v/>
      </c>
      <c r="J1843" s="5" t="str">
        <f>IF(PhieuBauCu!$B$2&gt;6,IF(LEN($B1843)=0,"",IF(AND($B1843&gt;0,VALUE(SUBSTITUTE($B1843,"7","0"))=$B1843),1,0)),"")</f>
        <v/>
      </c>
      <c r="K1843" s="5" t="str">
        <f>IF(PhieuBauCu!$B$2&gt;7,IF(LEN($B1843)=0,"",IF(AND($B1843&gt;0,VALUE(SUBSTITUTE($B1843,"8","0"))=$B1843),1,0)),"")</f>
        <v/>
      </c>
      <c r="L1843" s="5" t="str">
        <f>IF(PhieuBauCu!$B$2&gt;8,IF(LEN($B1843)=0,"",IF(AND($B1843&gt;0,VALUE(SUBSTITUTE($B1843,"9","0"))=$B1843),1,0)),"")</f>
        <v/>
      </c>
      <c r="M1843" s="9">
        <f t="shared" si="57"/>
        <v>0</v>
      </c>
      <c r="N1843" s="36">
        <f>IF(AND(M1843&lt;=PhieuBauCu!$B$13,M1843&gt;=1),1,0)</f>
        <v>0</v>
      </c>
    </row>
    <row r="1844" spans="1:14" ht="28.5" customHeight="1">
      <c r="A1844" s="2">
        <v>1839</v>
      </c>
      <c r="B1844" s="3"/>
      <c r="C1844" s="48" t="str">
        <f t="shared" si="56"/>
        <v/>
      </c>
      <c r="D1844" s="5" t="str">
        <f>IF(PhieuBauCu!$B$2&gt;0,IF(LEN($B1844)=0,"",IF(AND($B1844&gt;0,VALUE(SUBSTITUTE($B1844,"1","0"))=$B1844),1,0)),"")</f>
        <v/>
      </c>
      <c r="E1844" s="5" t="str">
        <f>IF(PhieuBauCu!$B$2&gt;1,IF(LEN($B1844)=0,"",IF(AND($B1844&gt;0,VALUE(SUBSTITUTE($B1844,"2","0"))=$B1844),1,0)),"")</f>
        <v/>
      </c>
      <c r="F1844" s="5" t="str">
        <f>IF(PhieuBauCu!$B$2&gt;2,IF(LEN($B1844)=0,"",IF(AND($B1844&gt;0,VALUE(SUBSTITUTE($B1844,"3","0"))=$B1844),1,0)),"")</f>
        <v/>
      </c>
      <c r="G1844" s="5" t="str">
        <f>IF(PhieuBauCu!$B$2&gt;3,IF(LEN($B1844)=0,"",IF(AND($B1844&gt;0,VALUE(SUBSTITUTE($B1844,"4","0"))=$B1844),1,0)),"")</f>
        <v/>
      </c>
      <c r="H1844" s="5" t="str">
        <f>IF(PhieuBauCu!$B$2&gt;4,IF(LEN($B1844)=0,"",IF(AND($B1844&gt;0,VALUE(SUBSTITUTE($B1844,"5","0"))=$B1844),1,0)),"")</f>
        <v/>
      </c>
      <c r="I1844" s="5" t="str">
        <f>IF(PhieuBauCu!$B$2&gt;5,IF(LEN($B1844)=0,"",IF(AND($B1844&gt;0,VALUE(SUBSTITUTE($B1844,"6","0"))=$B1844),1,0)),"")</f>
        <v/>
      </c>
      <c r="J1844" s="5" t="str">
        <f>IF(PhieuBauCu!$B$2&gt;6,IF(LEN($B1844)=0,"",IF(AND($B1844&gt;0,VALUE(SUBSTITUTE($B1844,"7","0"))=$B1844),1,0)),"")</f>
        <v/>
      </c>
      <c r="K1844" s="5" t="str">
        <f>IF(PhieuBauCu!$B$2&gt;7,IF(LEN($B1844)=0,"",IF(AND($B1844&gt;0,VALUE(SUBSTITUTE($B1844,"8","0"))=$B1844),1,0)),"")</f>
        <v/>
      </c>
      <c r="L1844" s="5" t="str">
        <f>IF(PhieuBauCu!$B$2&gt;8,IF(LEN($B1844)=0,"",IF(AND($B1844&gt;0,VALUE(SUBSTITUTE($B1844,"9","0"))=$B1844),1,0)),"")</f>
        <v/>
      </c>
      <c r="M1844" s="9">
        <f t="shared" si="57"/>
        <v>0</v>
      </c>
      <c r="N1844" s="36">
        <f>IF(AND(M1844&lt;=PhieuBauCu!$B$13,M1844&gt;=1),1,0)</f>
        <v>0</v>
      </c>
    </row>
    <row r="1845" spans="1:14" ht="28.5" customHeight="1">
      <c r="A1845" s="2">
        <v>1840</v>
      </c>
      <c r="B1845" s="3"/>
      <c r="C1845" s="48" t="str">
        <f t="shared" si="56"/>
        <v/>
      </c>
      <c r="D1845" s="5" t="str">
        <f>IF(PhieuBauCu!$B$2&gt;0,IF(LEN($B1845)=0,"",IF(AND($B1845&gt;0,VALUE(SUBSTITUTE($B1845,"1","0"))=$B1845),1,0)),"")</f>
        <v/>
      </c>
      <c r="E1845" s="5" t="str">
        <f>IF(PhieuBauCu!$B$2&gt;1,IF(LEN($B1845)=0,"",IF(AND($B1845&gt;0,VALUE(SUBSTITUTE($B1845,"2","0"))=$B1845),1,0)),"")</f>
        <v/>
      </c>
      <c r="F1845" s="5" t="str">
        <f>IF(PhieuBauCu!$B$2&gt;2,IF(LEN($B1845)=0,"",IF(AND($B1845&gt;0,VALUE(SUBSTITUTE($B1845,"3","0"))=$B1845),1,0)),"")</f>
        <v/>
      </c>
      <c r="G1845" s="5" t="str">
        <f>IF(PhieuBauCu!$B$2&gt;3,IF(LEN($B1845)=0,"",IF(AND($B1845&gt;0,VALUE(SUBSTITUTE($B1845,"4","0"))=$B1845),1,0)),"")</f>
        <v/>
      </c>
      <c r="H1845" s="5" t="str">
        <f>IF(PhieuBauCu!$B$2&gt;4,IF(LEN($B1845)=0,"",IF(AND($B1845&gt;0,VALUE(SUBSTITUTE($B1845,"5","0"))=$B1845),1,0)),"")</f>
        <v/>
      </c>
      <c r="I1845" s="5" t="str">
        <f>IF(PhieuBauCu!$B$2&gt;5,IF(LEN($B1845)=0,"",IF(AND($B1845&gt;0,VALUE(SUBSTITUTE($B1845,"6","0"))=$B1845),1,0)),"")</f>
        <v/>
      </c>
      <c r="J1845" s="5" t="str">
        <f>IF(PhieuBauCu!$B$2&gt;6,IF(LEN($B1845)=0,"",IF(AND($B1845&gt;0,VALUE(SUBSTITUTE($B1845,"7","0"))=$B1845),1,0)),"")</f>
        <v/>
      </c>
      <c r="K1845" s="5" t="str">
        <f>IF(PhieuBauCu!$B$2&gt;7,IF(LEN($B1845)=0,"",IF(AND($B1845&gt;0,VALUE(SUBSTITUTE($B1845,"8","0"))=$B1845),1,0)),"")</f>
        <v/>
      </c>
      <c r="L1845" s="5" t="str">
        <f>IF(PhieuBauCu!$B$2&gt;8,IF(LEN($B1845)=0,"",IF(AND($B1845&gt;0,VALUE(SUBSTITUTE($B1845,"9","0"))=$B1845),1,0)),"")</f>
        <v/>
      </c>
      <c r="M1845" s="9">
        <f t="shared" si="57"/>
        <v>0</v>
      </c>
      <c r="N1845" s="36">
        <f>IF(AND(M1845&lt;=PhieuBauCu!$B$13,M1845&gt;=1),1,0)</f>
        <v>0</v>
      </c>
    </row>
    <row r="1846" spans="1:14" ht="28.5" customHeight="1">
      <c r="A1846" s="2">
        <v>1841</v>
      </c>
      <c r="B1846" s="3"/>
      <c r="C1846" s="48" t="str">
        <f t="shared" si="56"/>
        <v/>
      </c>
      <c r="D1846" s="5" t="str">
        <f>IF(PhieuBauCu!$B$2&gt;0,IF(LEN($B1846)=0,"",IF(AND($B1846&gt;0,VALUE(SUBSTITUTE($B1846,"1","0"))=$B1846),1,0)),"")</f>
        <v/>
      </c>
      <c r="E1846" s="5" t="str">
        <f>IF(PhieuBauCu!$B$2&gt;1,IF(LEN($B1846)=0,"",IF(AND($B1846&gt;0,VALUE(SUBSTITUTE($B1846,"2","0"))=$B1846),1,0)),"")</f>
        <v/>
      </c>
      <c r="F1846" s="5" t="str">
        <f>IF(PhieuBauCu!$B$2&gt;2,IF(LEN($B1846)=0,"",IF(AND($B1846&gt;0,VALUE(SUBSTITUTE($B1846,"3","0"))=$B1846),1,0)),"")</f>
        <v/>
      </c>
      <c r="G1846" s="5" t="str">
        <f>IF(PhieuBauCu!$B$2&gt;3,IF(LEN($B1846)=0,"",IF(AND($B1846&gt;0,VALUE(SUBSTITUTE($B1846,"4","0"))=$B1846),1,0)),"")</f>
        <v/>
      </c>
      <c r="H1846" s="5" t="str">
        <f>IF(PhieuBauCu!$B$2&gt;4,IF(LEN($B1846)=0,"",IF(AND($B1846&gt;0,VALUE(SUBSTITUTE($B1846,"5","0"))=$B1846),1,0)),"")</f>
        <v/>
      </c>
      <c r="I1846" s="5" t="str">
        <f>IF(PhieuBauCu!$B$2&gt;5,IF(LEN($B1846)=0,"",IF(AND($B1846&gt;0,VALUE(SUBSTITUTE($B1846,"6","0"))=$B1846),1,0)),"")</f>
        <v/>
      </c>
      <c r="J1846" s="5" t="str">
        <f>IF(PhieuBauCu!$B$2&gt;6,IF(LEN($B1846)=0,"",IF(AND($B1846&gt;0,VALUE(SUBSTITUTE($B1846,"7","0"))=$B1846),1,0)),"")</f>
        <v/>
      </c>
      <c r="K1846" s="5" t="str">
        <f>IF(PhieuBauCu!$B$2&gt;7,IF(LEN($B1846)=0,"",IF(AND($B1846&gt;0,VALUE(SUBSTITUTE($B1846,"8","0"))=$B1846),1,0)),"")</f>
        <v/>
      </c>
      <c r="L1846" s="5" t="str">
        <f>IF(PhieuBauCu!$B$2&gt;8,IF(LEN($B1846)=0,"",IF(AND($B1846&gt;0,VALUE(SUBSTITUTE($B1846,"9","0"))=$B1846),1,0)),"")</f>
        <v/>
      </c>
      <c r="M1846" s="9">
        <f t="shared" si="57"/>
        <v>0</v>
      </c>
      <c r="N1846" s="36">
        <f>IF(AND(M1846&lt;=PhieuBauCu!$B$13,M1846&gt;=1),1,0)</f>
        <v>0</v>
      </c>
    </row>
    <row r="1847" spans="1:14" ht="28.5" customHeight="1">
      <c r="A1847" s="2">
        <v>1842</v>
      </c>
      <c r="B1847" s="3"/>
      <c r="C1847" s="48" t="str">
        <f t="shared" si="56"/>
        <v/>
      </c>
      <c r="D1847" s="5" t="str">
        <f>IF(PhieuBauCu!$B$2&gt;0,IF(LEN($B1847)=0,"",IF(AND($B1847&gt;0,VALUE(SUBSTITUTE($B1847,"1","0"))=$B1847),1,0)),"")</f>
        <v/>
      </c>
      <c r="E1847" s="5" t="str">
        <f>IF(PhieuBauCu!$B$2&gt;1,IF(LEN($B1847)=0,"",IF(AND($B1847&gt;0,VALUE(SUBSTITUTE($B1847,"2","0"))=$B1847),1,0)),"")</f>
        <v/>
      </c>
      <c r="F1847" s="5" t="str">
        <f>IF(PhieuBauCu!$B$2&gt;2,IF(LEN($B1847)=0,"",IF(AND($B1847&gt;0,VALUE(SUBSTITUTE($B1847,"3","0"))=$B1847),1,0)),"")</f>
        <v/>
      </c>
      <c r="G1847" s="5" t="str">
        <f>IF(PhieuBauCu!$B$2&gt;3,IF(LEN($B1847)=0,"",IF(AND($B1847&gt;0,VALUE(SUBSTITUTE($B1847,"4","0"))=$B1847),1,0)),"")</f>
        <v/>
      </c>
      <c r="H1847" s="5" t="str">
        <f>IF(PhieuBauCu!$B$2&gt;4,IF(LEN($B1847)=0,"",IF(AND($B1847&gt;0,VALUE(SUBSTITUTE($B1847,"5","0"))=$B1847),1,0)),"")</f>
        <v/>
      </c>
      <c r="I1847" s="5" t="str">
        <f>IF(PhieuBauCu!$B$2&gt;5,IF(LEN($B1847)=0,"",IF(AND($B1847&gt;0,VALUE(SUBSTITUTE($B1847,"6","0"))=$B1847),1,0)),"")</f>
        <v/>
      </c>
      <c r="J1847" s="5" t="str">
        <f>IF(PhieuBauCu!$B$2&gt;6,IF(LEN($B1847)=0,"",IF(AND($B1847&gt;0,VALUE(SUBSTITUTE($B1847,"7","0"))=$B1847),1,0)),"")</f>
        <v/>
      </c>
      <c r="K1847" s="5" t="str">
        <f>IF(PhieuBauCu!$B$2&gt;7,IF(LEN($B1847)=0,"",IF(AND($B1847&gt;0,VALUE(SUBSTITUTE($B1847,"8","0"))=$B1847),1,0)),"")</f>
        <v/>
      </c>
      <c r="L1847" s="5" t="str">
        <f>IF(PhieuBauCu!$B$2&gt;8,IF(LEN($B1847)=0,"",IF(AND($B1847&gt;0,VALUE(SUBSTITUTE($B1847,"9","0"))=$B1847),1,0)),"")</f>
        <v/>
      </c>
      <c r="M1847" s="9">
        <f t="shared" si="57"/>
        <v>0</v>
      </c>
      <c r="N1847" s="36">
        <f>IF(AND(M1847&lt;=PhieuBauCu!$B$13,M1847&gt;=1),1,0)</f>
        <v>0</v>
      </c>
    </row>
    <row r="1848" spans="1:14" ht="28.5" customHeight="1">
      <c r="A1848" s="2">
        <v>1843</v>
      </c>
      <c r="B1848" s="3"/>
      <c r="C1848" s="48" t="str">
        <f t="shared" si="56"/>
        <v/>
      </c>
      <c r="D1848" s="5" t="str">
        <f>IF(PhieuBauCu!$B$2&gt;0,IF(LEN($B1848)=0,"",IF(AND($B1848&gt;0,VALUE(SUBSTITUTE($B1848,"1","0"))=$B1848),1,0)),"")</f>
        <v/>
      </c>
      <c r="E1848" s="5" t="str">
        <f>IF(PhieuBauCu!$B$2&gt;1,IF(LEN($B1848)=0,"",IF(AND($B1848&gt;0,VALUE(SUBSTITUTE($B1848,"2","0"))=$B1848),1,0)),"")</f>
        <v/>
      </c>
      <c r="F1848" s="5" t="str">
        <f>IF(PhieuBauCu!$B$2&gt;2,IF(LEN($B1848)=0,"",IF(AND($B1848&gt;0,VALUE(SUBSTITUTE($B1848,"3","0"))=$B1848),1,0)),"")</f>
        <v/>
      </c>
      <c r="G1848" s="5" t="str">
        <f>IF(PhieuBauCu!$B$2&gt;3,IF(LEN($B1848)=0,"",IF(AND($B1848&gt;0,VALUE(SUBSTITUTE($B1848,"4","0"))=$B1848),1,0)),"")</f>
        <v/>
      </c>
      <c r="H1848" s="5" t="str">
        <f>IF(PhieuBauCu!$B$2&gt;4,IF(LEN($B1848)=0,"",IF(AND($B1848&gt;0,VALUE(SUBSTITUTE($B1848,"5","0"))=$B1848),1,0)),"")</f>
        <v/>
      </c>
      <c r="I1848" s="5" t="str">
        <f>IF(PhieuBauCu!$B$2&gt;5,IF(LEN($B1848)=0,"",IF(AND($B1848&gt;0,VALUE(SUBSTITUTE($B1848,"6","0"))=$B1848),1,0)),"")</f>
        <v/>
      </c>
      <c r="J1848" s="5" t="str">
        <f>IF(PhieuBauCu!$B$2&gt;6,IF(LEN($B1848)=0,"",IF(AND($B1848&gt;0,VALUE(SUBSTITUTE($B1848,"7","0"))=$B1848),1,0)),"")</f>
        <v/>
      </c>
      <c r="K1848" s="5" t="str">
        <f>IF(PhieuBauCu!$B$2&gt;7,IF(LEN($B1848)=0,"",IF(AND($B1848&gt;0,VALUE(SUBSTITUTE($B1848,"8","0"))=$B1848),1,0)),"")</f>
        <v/>
      </c>
      <c r="L1848" s="5" t="str">
        <f>IF(PhieuBauCu!$B$2&gt;8,IF(LEN($B1848)=0,"",IF(AND($B1848&gt;0,VALUE(SUBSTITUTE($B1848,"9","0"))=$B1848),1,0)),"")</f>
        <v/>
      </c>
      <c r="M1848" s="9">
        <f t="shared" si="57"/>
        <v>0</v>
      </c>
      <c r="N1848" s="36">
        <f>IF(AND(M1848&lt;=PhieuBauCu!$B$13,M1848&gt;=1),1,0)</f>
        <v>0</v>
      </c>
    </row>
    <row r="1849" spans="1:14" ht="28.5" customHeight="1">
      <c r="A1849" s="2">
        <v>1844</v>
      </c>
      <c r="B1849" s="3"/>
      <c r="C1849" s="48" t="str">
        <f t="shared" si="56"/>
        <v/>
      </c>
      <c r="D1849" s="5" t="str">
        <f>IF(PhieuBauCu!$B$2&gt;0,IF(LEN($B1849)=0,"",IF(AND($B1849&gt;0,VALUE(SUBSTITUTE($B1849,"1","0"))=$B1849),1,0)),"")</f>
        <v/>
      </c>
      <c r="E1849" s="5" t="str">
        <f>IF(PhieuBauCu!$B$2&gt;1,IF(LEN($B1849)=0,"",IF(AND($B1849&gt;0,VALUE(SUBSTITUTE($B1849,"2","0"))=$B1849),1,0)),"")</f>
        <v/>
      </c>
      <c r="F1849" s="5" t="str">
        <f>IF(PhieuBauCu!$B$2&gt;2,IF(LEN($B1849)=0,"",IF(AND($B1849&gt;0,VALUE(SUBSTITUTE($B1849,"3","0"))=$B1849),1,0)),"")</f>
        <v/>
      </c>
      <c r="G1849" s="5" t="str">
        <f>IF(PhieuBauCu!$B$2&gt;3,IF(LEN($B1849)=0,"",IF(AND($B1849&gt;0,VALUE(SUBSTITUTE($B1849,"4","0"))=$B1849),1,0)),"")</f>
        <v/>
      </c>
      <c r="H1849" s="5" t="str">
        <f>IF(PhieuBauCu!$B$2&gt;4,IF(LEN($B1849)=0,"",IF(AND($B1849&gt;0,VALUE(SUBSTITUTE($B1849,"5","0"))=$B1849),1,0)),"")</f>
        <v/>
      </c>
      <c r="I1849" s="5" t="str">
        <f>IF(PhieuBauCu!$B$2&gt;5,IF(LEN($B1849)=0,"",IF(AND($B1849&gt;0,VALUE(SUBSTITUTE($B1849,"6","0"))=$B1849),1,0)),"")</f>
        <v/>
      </c>
      <c r="J1849" s="5" t="str">
        <f>IF(PhieuBauCu!$B$2&gt;6,IF(LEN($B1849)=0,"",IF(AND($B1849&gt;0,VALUE(SUBSTITUTE($B1849,"7","0"))=$B1849),1,0)),"")</f>
        <v/>
      </c>
      <c r="K1849" s="5" t="str">
        <f>IF(PhieuBauCu!$B$2&gt;7,IF(LEN($B1849)=0,"",IF(AND($B1849&gt;0,VALUE(SUBSTITUTE($B1849,"8","0"))=$B1849),1,0)),"")</f>
        <v/>
      </c>
      <c r="L1849" s="5" t="str">
        <f>IF(PhieuBauCu!$B$2&gt;8,IF(LEN($B1849)=0,"",IF(AND($B1849&gt;0,VALUE(SUBSTITUTE($B1849,"9","0"))=$B1849),1,0)),"")</f>
        <v/>
      </c>
      <c r="M1849" s="9">
        <f t="shared" si="57"/>
        <v>0</v>
      </c>
      <c r="N1849" s="36">
        <f>IF(AND(M1849&lt;=PhieuBauCu!$B$13,M1849&gt;=1),1,0)</f>
        <v>0</v>
      </c>
    </row>
    <row r="1850" spans="1:14" ht="28.5" customHeight="1">
      <c r="A1850" s="2">
        <v>1845</v>
      </c>
      <c r="B1850" s="3"/>
      <c r="C1850" s="48" t="str">
        <f t="shared" si="56"/>
        <v/>
      </c>
      <c r="D1850" s="5" t="str">
        <f>IF(PhieuBauCu!$B$2&gt;0,IF(LEN($B1850)=0,"",IF(AND($B1850&gt;0,VALUE(SUBSTITUTE($B1850,"1","0"))=$B1850),1,0)),"")</f>
        <v/>
      </c>
      <c r="E1850" s="5" t="str">
        <f>IF(PhieuBauCu!$B$2&gt;1,IF(LEN($B1850)=0,"",IF(AND($B1850&gt;0,VALUE(SUBSTITUTE($B1850,"2","0"))=$B1850),1,0)),"")</f>
        <v/>
      </c>
      <c r="F1850" s="5" t="str">
        <f>IF(PhieuBauCu!$B$2&gt;2,IF(LEN($B1850)=0,"",IF(AND($B1850&gt;0,VALUE(SUBSTITUTE($B1850,"3","0"))=$B1850),1,0)),"")</f>
        <v/>
      </c>
      <c r="G1850" s="5" t="str">
        <f>IF(PhieuBauCu!$B$2&gt;3,IF(LEN($B1850)=0,"",IF(AND($B1850&gt;0,VALUE(SUBSTITUTE($B1850,"4","0"))=$B1850),1,0)),"")</f>
        <v/>
      </c>
      <c r="H1850" s="5" t="str">
        <f>IF(PhieuBauCu!$B$2&gt;4,IF(LEN($B1850)=0,"",IF(AND($B1850&gt;0,VALUE(SUBSTITUTE($B1850,"5","0"))=$B1850),1,0)),"")</f>
        <v/>
      </c>
      <c r="I1850" s="5" t="str">
        <f>IF(PhieuBauCu!$B$2&gt;5,IF(LEN($B1850)=0,"",IF(AND($B1850&gt;0,VALUE(SUBSTITUTE($B1850,"6","0"))=$B1850),1,0)),"")</f>
        <v/>
      </c>
      <c r="J1850" s="5" t="str">
        <f>IF(PhieuBauCu!$B$2&gt;6,IF(LEN($B1850)=0,"",IF(AND($B1850&gt;0,VALUE(SUBSTITUTE($B1850,"7","0"))=$B1850),1,0)),"")</f>
        <v/>
      </c>
      <c r="K1850" s="5" t="str">
        <f>IF(PhieuBauCu!$B$2&gt;7,IF(LEN($B1850)=0,"",IF(AND($B1850&gt;0,VALUE(SUBSTITUTE($B1850,"8","0"))=$B1850),1,0)),"")</f>
        <v/>
      </c>
      <c r="L1850" s="5" t="str">
        <f>IF(PhieuBauCu!$B$2&gt;8,IF(LEN($B1850)=0,"",IF(AND($B1850&gt;0,VALUE(SUBSTITUTE($B1850,"9","0"))=$B1850),1,0)),"")</f>
        <v/>
      </c>
      <c r="M1850" s="9">
        <f t="shared" si="57"/>
        <v>0</v>
      </c>
      <c r="N1850" s="36">
        <f>IF(AND(M1850&lt;=PhieuBauCu!$B$13,M1850&gt;=1),1,0)</f>
        <v>0</v>
      </c>
    </row>
    <row r="1851" spans="1:14" ht="28.5" customHeight="1">
      <c r="A1851" s="2">
        <v>1846</v>
      </c>
      <c r="B1851" s="3"/>
      <c r="C1851" s="48" t="str">
        <f t="shared" si="56"/>
        <v/>
      </c>
      <c r="D1851" s="5" t="str">
        <f>IF(PhieuBauCu!$B$2&gt;0,IF(LEN($B1851)=0,"",IF(AND($B1851&gt;0,VALUE(SUBSTITUTE($B1851,"1","0"))=$B1851),1,0)),"")</f>
        <v/>
      </c>
      <c r="E1851" s="5" t="str">
        <f>IF(PhieuBauCu!$B$2&gt;1,IF(LEN($B1851)=0,"",IF(AND($B1851&gt;0,VALUE(SUBSTITUTE($B1851,"2","0"))=$B1851),1,0)),"")</f>
        <v/>
      </c>
      <c r="F1851" s="5" t="str">
        <f>IF(PhieuBauCu!$B$2&gt;2,IF(LEN($B1851)=0,"",IF(AND($B1851&gt;0,VALUE(SUBSTITUTE($B1851,"3","0"))=$B1851),1,0)),"")</f>
        <v/>
      </c>
      <c r="G1851" s="5" t="str">
        <f>IF(PhieuBauCu!$B$2&gt;3,IF(LEN($B1851)=0,"",IF(AND($B1851&gt;0,VALUE(SUBSTITUTE($B1851,"4","0"))=$B1851),1,0)),"")</f>
        <v/>
      </c>
      <c r="H1851" s="5" t="str">
        <f>IF(PhieuBauCu!$B$2&gt;4,IF(LEN($B1851)=0,"",IF(AND($B1851&gt;0,VALUE(SUBSTITUTE($B1851,"5","0"))=$B1851),1,0)),"")</f>
        <v/>
      </c>
      <c r="I1851" s="5" t="str">
        <f>IF(PhieuBauCu!$B$2&gt;5,IF(LEN($B1851)=0,"",IF(AND($B1851&gt;0,VALUE(SUBSTITUTE($B1851,"6","0"))=$B1851),1,0)),"")</f>
        <v/>
      </c>
      <c r="J1851" s="5" t="str">
        <f>IF(PhieuBauCu!$B$2&gt;6,IF(LEN($B1851)=0,"",IF(AND($B1851&gt;0,VALUE(SUBSTITUTE($B1851,"7","0"))=$B1851),1,0)),"")</f>
        <v/>
      </c>
      <c r="K1851" s="5" t="str">
        <f>IF(PhieuBauCu!$B$2&gt;7,IF(LEN($B1851)=0,"",IF(AND($B1851&gt;0,VALUE(SUBSTITUTE($B1851,"8","0"))=$B1851),1,0)),"")</f>
        <v/>
      </c>
      <c r="L1851" s="5" t="str">
        <f>IF(PhieuBauCu!$B$2&gt;8,IF(LEN($B1851)=0,"",IF(AND($B1851&gt;0,VALUE(SUBSTITUTE($B1851,"9","0"))=$B1851),1,0)),"")</f>
        <v/>
      </c>
      <c r="M1851" s="9">
        <f t="shared" si="57"/>
        <v>0</v>
      </c>
      <c r="N1851" s="36">
        <f>IF(AND(M1851&lt;=PhieuBauCu!$B$13,M1851&gt;=1),1,0)</f>
        <v>0</v>
      </c>
    </row>
    <row r="1852" spans="1:14" ht="28.5" customHeight="1">
      <c r="A1852" s="2">
        <v>1847</v>
      </c>
      <c r="B1852" s="3"/>
      <c r="C1852" s="48" t="str">
        <f t="shared" si="56"/>
        <v/>
      </c>
      <c r="D1852" s="5" t="str">
        <f>IF(PhieuBauCu!$B$2&gt;0,IF(LEN($B1852)=0,"",IF(AND($B1852&gt;0,VALUE(SUBSTITUTE($B1852,"1","0"))=$B1852),1,0)),"")</f>
        <v/>
      </c>
      <c r="E1852" s="5" t="str">
        <f>IF(PhieuBauCu!$B$2&gt;1,IF(LEN($B1852)=0,"",IF(AND($B1852&gt;0,VALUE(SUBSTITUTE($B1852,"2","0"))=$B1852),1,0)),"")</f>
        <v/>
      </c>
      <c r="F1852" s="5" t="str">
        <f>IF(PhieuBauCu!$B$2&gt;2,IF(LEN($B1852)=0,"",IF(AND($B1852&gt;0,VALUE(SUBSTITUTE($B1852,"3","0"))=$B1852),1,0)),"")</f>
        <v/>
      </c>
      <c r="G1852" s="5" t="str">
        <f>IF(PhieuBauCu!$B$2&gt;3,IF(LEN($B1852)=0,"",IF(AND($B1852&gt;0,VALUE(SUBSTITUTE($B1852,"4","0"))=$B1852),1,0)),"")</f>
        <v/>
      </c>
      <c r="H1852" s="5" t="str">
        <f>IF(PhieuBauCu!$B$2&gt;4,IF(LEN($B1852)=0,"",IF(AND($B1852&gt;0,VALUE(SUBSTITUTE($B1852,"5","0"))=$B1852),1,0)),"")</f>
        <v/>
      </c>
      <c r="I1852" s="5" t="str">
        <f>IF(PhieuBauCu!$B$2&gt;5,IF(LEN($B1852)=0,"",IF(AND($B1852&gt;0,VALUE(SUBSTITUTE($B1852,"6","0"))=$B1852),1,0)),"")</f>
        <v/>
      </c>
      <c r="J1852" s="5" t="str">
        <f>IF(PhieuBauCu!$B$2&gt;6,IF(LEN($B1852)=0,"",IF(AND($B1852&gt;0,VALUE(SUBSTITUTE($B1852,"7","0"))=$B1852),1,0)),"")</f>
        <v/>
      </c>
      <c r="K1852" s="5" t="str">
        <f>IF(PhieuBauCu!$B$2&gt;7,IF(LEN($B1852)=0,"",IF(AND($B1852&gt;0,VALUE(SUBSTITUTE($B1852,"8","0"))=$B1852),1,0)),"")</f>
        <v/>
      </c>
      <c r="L1852" s="5" t="str">
        <f>IF(PhieuBauCu!$B$2&gt;8,IF(LEN($B1852)=0,"",IF(AND($B1852&gt;0,VALUE(SUBSTITUTE($B1852,"9","0"))=$B1852),1,0)),"")</f>
        <v/>
      </c>
      <c r="M1852" s="9">
        <f t="shared" si="57"/>
        <v>0</v>
      </c>
      <c r="N1852" s="36">
        <f>IF(AND(M1852&lt;=PhieuBauCu!$B$13,M1852&gt;=1),1,0)</f>
        <v>0</v>
      </c>
    </row>
    <row r="1853" spans="1:14" ht="28.5" customHeight="1">
      <c r="A1853" s="2">
        <v>1848</v>
      </c>
      <c r="B1853" s="3"/>
      <c r="C1853" s="48" t="str">
        <f t="shared" si="56"/>
        <v/>
      </c>
      <c r="D1853" s="5" t="str">
        <f>IF(PhieuBauCu!$B$2&gt;0,IF(LEN($B1853)=0,"",IF(AND($B1853&gt;0,VALUE(SUBSTITUTE($B1853,"1","0"))=$B1853),1,0)),"")</f>
        <v/>
      </c>
      <c r="E1853" s="5" t="str">
        <f>IF(PhieuBauCu!$B$2&gt;1,IF(LEN($B1853)=0,"",IF(AND($B1853&gt;0,VALUE(SUBSTITUTE($B1853,"2","0"))=$B1853),1,0)),"")</f>
        <v/>
      </c>
      <c r="F1853" s="5" t="str">
        <f>IF(PhieuBauCu!$B$2&gt;2,IF(LEN($B1853)=0,"",IF(AND($B1853&gt;0,VALUE(SUBSTITUTE($B1853,"3","0"))=$B1853),1,0)),"")</f>
        <v/>
      </c>
      <c r="G1853" s="5" t="str">
        <f>IF(PhieuBauCu!$B$2&gt;3,IF(LEN($B1853)=0,"",IF(AND($B1853&gt;0,VALUE(SUBSTITUTE($B1853,"4","0"))=$B1853),1,0)),"")</f>
        <v/>
      </c>
      <c r="H1853" s="5" t="str">
        <f>IF(PhieuBauCu!$B$2&gt;4,IF(LEN($B1853)=0,"",IF(AND($B1853&gt;0,VALUE(SUBSTITUTE($B1853,"5","0"))=$B1853),1,0)),"")</f>
        <v/>
      </c>
      <c r="I1853" s="5" t="str">
        <f>IF(PhieuBauCu!$B$2&gt;5,IF(LEN($B1853)=0,"",IF(AND($B1853&gt;0,VALUE(SUBSTITUTE($B1853,"6","0"))=$B1853),1,0)),"")</f>
        <v/>
      </c>
      <c r="J1853" s="5" t="str">
        <f>IF(PhieuBauCu!$B$2&gt;6,IF(LEN($B1853)=0,"",IF(AND($B1853&gt;0,VALUE(SUBSTITUTE($B1853,"7","0"))=$B1853),1,0)),"")</f>
        <v/>
      </c>
      <c r="K1853" s="5" t="str">
        <f>IF(PhieuBauCu!$B$2&gt;7,IF(LEN($B1853)=0,"",IF(AND($B1853&gt;0,VALUE(SUBSTITUTE($B1853,"8","0"))=$B1853),1,0)),"")</f>
        <v/>
      </c>
      <c r="L1853" s="5" t="str">
        <f>IF(PhieuBauCu!$B$2&gt;8,IF(LEN($B1853)=0,"",IF(AND($B1853&gt;0,VALUE(SUBSTITUTE($B1853,"9","0"))=$B1853),1,0)),"")</f>
        <v/>
      </c>
      <c r="M1853" s="9">
        <f t="shared" si="57"/>
        <v>0</v>
      </c>
      <c r="N1853" s="36">
        <f>IF(AND(M1853&lt;=PhieuBauCu!$B$13,M1853&gt;=1),1,0)</f>
        <v>0</v>
      </c>
    </row>
    <row r="1854" spans="1:14" ht="28.5" customHeight="1">
      <c r="A1854" s="2">
        <v>1849</v>
      </c>
      <c r="B1854" s="3"/>
      <c r="C1854" s="48" t="str">
        <f t="shared" si="56"/>
        <v/>
      </c>
      <c r="D1854" s="5" t="str">
        <f>IF(PhieuBauCu!$B$2&gt;0,IF(LEN($B1854)=0,"",IF(AND($B1854&gt;0,VALUE(SUBSTITUTE($B1854,"1","0"))=$B1854),1,0)),"")</f>
        <v/>
      </c>
      <c r="E1854" s="5" t="str">
        <f>IF(PhieuBauCu!$B$2&gt;1,IF(LEN($B1854)=0,"",IF(AND($B1854&gt;0,VALUE(SUBSTITUTE($B1854,"2","0"))=$B1854),1,0)),"")</f>
        <v/>
      </c>
      <c r="F1854" s="5" t="str">
        <f>IF(PhieuBauCu!$B$2&gt;2,IF(LEN($B1854)=0,"",IF(AND($B1854&gt;0,VALUE(SUBSTITUTE($B1854,"3","0"))=$B1854),1,0)),"")</f>
        <v/>
      </c>
      <c r="G1854" s="5" t="str">
        <f>IF(PhieuBauCu!$B$2&gt;3,IF(LEN($B1854)=0,"",IF(AND($B1854&gt;0,VALUE(SUBSTITUTE($B1854,"4","0"))=$B1854),1,0)),"")</f>
        <v/>
      </c>
      <c r="H1854" s="5" t="str">
        <f>IF(PhieuBauCu!$B$2&gt;4,IF(LEN($B1854)=0,"",IF(AND($B1854&gt;0,VALUE(SUBSTITUTE($B1854,"5","0"))=$B1854),1,0)),"")</f>
        <v/>
      </c>
      <c r="I1854" s="5" t="str">
        <f>IF(PhieuBauCu!$B$2&gt;5,IF(LEN($B1854)=0,"",IF(AND($B1854&gt;0,VALUE(SUBSTITUTE($B1854,"6","0"))=$B1854),1,0)),"")</f>
        <v/>
      </c>
      <c r="J1854" s="5" t="str">
        <f>IF(PhieuBauCu!$B$2&gt;6,IF(LEN($B1854)=0,"",IF(AND($B1854&gt;0,VALUE(SUBSTITUTE($B1854,"7","0"))=$B1854),1,0)),"")</f>
        <v/>
      </c>
      <c r="K1854" s="5" t="str">
        <f>IF(PhieuBauCu!$B$2&gt;7,IF(LEN($B1854)=0,"",IF(AND($B1854&gt;0,VALUE(SUBSTITUTE($B1854,"8","0"))=$B1854),1,0)),"")</f>
        <v/>
      </c>
      <c r="L1854" s="5" t="str">
        <f>IF(PhieuBauCu!$B$2&gt;8,IF(LEN($B1854)=0,"",IF(AND($B1854&gt;0,VALUE(SUBSTITUTE($B1854,"9","0"))=$B1854),1,0)),"")</f>
        <v/>
      </c>
      <c r="M1854" s="9">
        <f t="shared" si="57"/>
        <v>0</v>
      </c>
      <c r="N1854" s="36">
        <f>IF(AND(M1854&lt;=PhieuBauCu!$B$13,M1854&gt;=1),1,0)</f>
        <v>0</v>
      </c>
    </row>
    <row r="1855" spans="1:14" ht="28.5" customHeight="1">
      <c r="A1855" s="2">
        <v>1850</v>
      </c>
      <c r="B1855" s="3"/>
      <c r="C1855" s="48" t="str">
        <f t="shared" si="56"/>
        <v/>
      </c>
      <c r="D1855" s="5" t="str">
        <f>IF(PhieuBauCu!$B$2&gt;0,IF(LEN($B1855)=0,"",IF(AND($B1855&gt;0,VALUE(SUBSTITUTE($B1855,"1","0"))=$B1855),1,0)),"")</f>
        <v/>
      </c>
      <c r="E1855" s="5" t="str">
        <f>IF(PhieuBauCu!$B$2&gt;1,IF(LEN($B1855)=0,"",IF(AND($B1855&gt;0,VALUE(SUBSTITUTE($B1855,"2","0"))=$B1855),1,0)),"")</f>
        <v/>
      </c>
      <c r="F1855" s="5" t="str">
        <f>IF(PhieuBauCu!$B$2&gt;2,IF(LEN($B1855)=0,"",IF(AND($B1855&gt;0,VALUE(SUBSTITUTE($B1855,"3","0"))=$B1855),1,0)),"")</f>
        <v/>
      </c>
      <c r="G1855" s="5" t="str">
        <f>IF(PhieuBauCu!$B$2&gt;3,IF(LEN($B1855)=0,"",IF(AND($B1855&gt;0,VALUE(SUBSTITUTE($B1855,"4","0"))=$B1855),1,0)),"")</f>
        <v/>
      </c>
      <c r="H1855" s="5" t="str">
        <f>IF(PhieuBauCu!$B$2&gt;4,IF(LEN($B1855)=0,"",IF(AND($B1855&gt;0,VALUE(SUBSTITUTE($B1855,"5","0"))=$B1855),1,0)),"")</f>
        <v/>
      </c>
      <c r="I1855" s="5" t="str">
        <f>IF(PhieuBauCu!$B$2&gt;5,IF(LEN($B1855)=0,"",IF(AND($B1855&gt;0,VALUE(SUBSTITUTE($B1855,"6","0"))=$B1855),1,0)),"")</f>
        <v/>
      </c>
      <c r="J1855" s="5" t="str">
        <f>IF(PhieuBauCu!$B$2&gt;6,IF(LEN($B1855)=0,"",IF(AND($B1855&gt;0,VALUE(SUBSTITUTE($B1855,"7","0"))=$B1855),1,0)),"")</f>
        <v/>
      </c>
      <c r="K1855" s="5" t="str">
        <f>IF(PhieuBauCu!$B$2&gt;7,IF(LEN($B1855)=0,"",IF(AND($B1855&gt;0,VALUE(SUBSTITUTE($B1855,"8","0"))=$B1855),1,0)),"")</f>
        <v/>
      </c>
      <c r="L1855" s="5" t="str">
        <f>IF(PhieuBauCu!$B$2&gt;8,IF(LEN($B1855)=0,"",IF(AND($B1855&gt;0,VALUE(SUBSTITUTE($B1855,"9","0"))=$B1855),1,0)),"")</f>
        <v/>
      </c>
      <c r="M1855" s="9">
        <f t="shared" si="57"/>
        <v>0</v>
      </c>
      <c r="N1855" s="36">
        <f>IF(AND(M1855&lt;=PhieuBauCu!$B$13,M1855&gt;=1),1,0)</f>
        <v>0</v>
      </c>
    </row>
    <row r="1856" spans="1:14" ht="28.5" customHeight="1">
      <c r="A1856" s="2">
        <v>1851</v>
      </c>
      <c r="B1856" s="3"/>
      <c r="C1856" s="48" t="str">
        <f t="shared" si="56"/>
        <v/>
      </c>
      <c r="D1856" s="5" t="str">
        <f>IF(PhieuBauCu!$B$2&gt;0,IF(LEN($B1856)=0,"",IF(AND($B1856&gt;0,VALUE(SUBSTITUTE($B1856,"1","0"))=$B1856),1,0)),"")</f>
        <v/>
      </c>
      <c r="E1856" s="5" t="str">
        <f>IF(PhieuBauCu!$B$2&gt;1,IF(LEN($B1856)=0,"",IF(AND($B1856&gt;0,VALUE(SUBSTITUTE($B1856,"2","0"))=$B1856),1,0)),"")</f>
        <v/>
      </c>
      <c r="F1856" s="5" t="str">
        <f>IF(PhieuBauCu!$B$2&gt;2,IF(LEN($B1856)=0,"",IF(AND($B1856&gt;0,VALUE(SUBSTITUTE($B1856,"3","0"))=$B1856),1,0)),"")</f>
        <v/>
      </c>
      <c r="G1856" s="5" t="str">
        <f>IF(PhieuBauCu!$B$2&gt;3,IF(LEN($B1856)=0,"",IF(AND($B1856&gt;0,VALUE(SUBSTITUTE($B1856,"4","0"))=$B1856),1,0)),"")</f>
        <v/>
      </c>
      <c r="H1856" s="5" t="str">
        <f>IF(PhieuBauCu!$B$2&gt;4,IF(LEN($B1856)=0,"",IF(AND($B1856&gt;0,VALUE(SUBSTITUTE($B1856,"5","0"))=$B1856),1,0)),"")</f>
        <v/>
      </c>
      <c r="I1856" s="5" t="str">
        <f>IF(PhieuBauCu!$B$2&gt;5,IF(LEN($B1856)=0,"",IF(AND($B1856&gt;0,VALUE(SUBSTITUTE($B1856,"6","0"))=$B1856),1,0)),"")</f>
        <v/>
      </c>
      <c r="J1856" s="5" t="str">
        <f>IF(PhieuBauCu!$B$2&gt;6,IF(LEN($B1856)=0,"",IF(AND($B1856&gt;0,VALUE(SUBSTITUTE($B1856,"7","0"))=$B1856),1,0)),"")</f>
        <v/>
      </c>
      <c r="K1856" s="5" t="str">
        <f>IF(PhieuBauCu!$B$2&gt;7,IF(LEN($B1856)=0,"",IF(AND($B1856&gt;0,VALUE(SUBSTITUTE($B1856,"8","0"))=$B1856),1,0)),"")</f>
        <v/>
      </c>
      <c r="L1856" s="5" t="str">
        <f>IF(PhieuBauCu!$B$2&gt;8,IF(LEN($B1856)=0,"",IF(AND($B1856&gt;0,VALUE(SUBSTITUTE($B1856,"9","0"))=$B1856),1,0)),"")</f>
        <v/>
      </c>
      <c r="M1856" s="9">
        <f t="shared" si="57"/>
        <v>0</v>
      </c>
      <c r="N1856" s="36">
        <f>IF(AND(M1856&lt;=PhieuBauCu!$B$13,M1856&gt;=1),1,0)</f>
        <v>0</v>
      </c>
    </row>
    <row r="1857" spans="1:14" ht="28.5" customHeight="1">
      <c r="A1857" s="2">
        <v>1852</v>
      </c>
      <c r="B1857" s="3"/>
      <c r="C1857" s="48" t="str">
        <f t="shared" si="56"/>
        <v/>
      </c>
      <c r="D1857" s="5" t="str">
        <f>IF(PhieuBauCu!$B$2&gt;0,IF(LEN($B1857)=0,"",IF(AND($B1857&gt;0,VALUE(SUBSTITUTE($B1857,"1","0"))=$B1857),1,0)),"")</f>
        <v/>
      </c>
      <c r="E1857" s="5" t="str">
        <f>IF(PhieuBauCu!$B$2&gt;1,IF(LEN($B1857)=0,"",IF(AND($B1857&gt;0,VALUE(SUBSTITUTE($B1857,"2","0"))=$B1857),1,0)),"")</f>
        <v/>
      </c>
      <c r="F1857" s="5" t="str">
        <f>IF(PhieuBauCu!$B$2&gt;2,IF(LEN($B1857)=0,"",IF(AND($B1857&gt;0,VALUE(SUBSTITUTE($B1857,"3","0"))=$B1857),1,0)),"")</f>
        <v/>
      </c>
      <c r="G1857" s="5" t="str">
        <f>IF(PhieuBauCu!$B$2&gt;3,IF(LEN($B1857)=0,"",IF(AND($B1857&gt;0,VALUE(SUBSTITUTE($B1857,"4","0"))=$B1857),1,0)),"")</f>
        <v/>
      </c>
      <c r="H1857" s="5" t="str">
        <f>IF(PhieuBauCu!$B$2&gt;4,IF(LEN($B1857)=0,"",IF(AND($B1857&gt;0,VALUE(SUBSTITUTE($B1857,"5","0"))=$B1857),1,0)),"")</f>
        <v/>
      </c>
      <c r="I1857" s="5" t="str">
        <f>IF(PhieuBauCu!$B$2&gt;5,IF(LEN($B1857)=0,"",IF(AND($B1857&gt;0,VALUE(SUBSTITUTE($B1857,"6","0"))=$B1857),1,0)),"")</f>
        <v/>
      </c>
      <c r="J1857" s="5" t="str">
        <f>IF(PhieuBauCu!$B$2&gt;6,IF(LEN($B1857)=0,"",IF(AND($B1857&gt;0,VALUE(SUBSTITUTE($B1857,"7","0"))=$B1857),1,0)),"")</f>
        <v/>
      </c>
      <c r="K1857" s="5" t="str">
        <f>IF(PhieuBauCu!$B$2&gt;7,IF(LEN($B1857)=0,"",IF(AND($B1857&gt;0,VALUE(SUBSTITUTE($B1857,"8","0"))=$B1857),1,0)),"")</f>
        <v/>
      </c>
      <c r="L1857" s="5" t="str">
        <f>IF(PhieuBauCu!$B$2&gt;8,IF(LEN($B1857)=0,"",IF(AND($B1857&gt;0,VALUE(SUBSTITUTE($B1857,"9","0"))=$B1857),1,0)),"")</f>
        <v/>
      </c>
      <c r="M1857" s="9">
        <f t="shared" si="57"/>
        <v>0</v>
      </c>
      <c r="N1857" s="36">
        <f>IF(AND(M1857&lt;=PhieuBauCu!$B$13,M1857&gt;=1),1,0)</f>
        <v>0</v>
      </c>
    </row>
    <row r="1858" spans="1:14" ht="28.5" customHeight="1">
      <c r="A1858" s="2">
        <v>1853</v>
      </c>
      <c r="B1858" s="3"/>
      <c r="C1858" s="48" t="str">
        <f t="shared" si="56"/>
        <v/>
      </c>
      <c r="D1858" s="5" t="str">
        <f>IF(PhieuBauCu!$B$2&gt;0,IF(LEN($B1858)=0,"",IF(AND($B1858&gt;0,VALUE(SUBSTITUTE($B1858,"1","0"))=$B1858),1,0)),"")</f>
        <v/>
      </c>
      <c r="E1858" s="5" t="str">
        <f>IF(PhieuBauCu!$B$2&gt;1,IF(LEN($B1858)=0,"",IF(AND($B1858&gt;0,VALUE(SUBSTITUTE($B1858,"2","0"))=$B1858),1,0)),"")</f>
        <v/>
      </c>
      <c r="F1858" s="5" t="str">
        <f>IF(PhieuBauCu!$B$2&gt;2,IF(LEN($B1858)=0,"",IF(AND($B1858&gt;0,VALUE(SUBSTITUTE($B1858,"3","0"))=$B1858),1,0)),"")</f>
        <v/>
      </c>
      <c r="G1858" s="5" t="str">
        <f>IF(PhieuBauCu!$B$2&gt;3,IF(LEN($B1858)=0,"",IF(AND($B1858&gt;0,VALUE(SUBSTITUTE($B1858,"4","0"))=$B1858),1,0)),"")</f>
        <v/>
      </c>
      <c r="H1858" s="5" t="str">
        <f>IF(PhieuBauCu!$B$2&gt;4,IF(LEN($B1858)=0,"",IF(AND($B1858&gt;0,VALUE(SUBSTITUTE($B1858,"5","0"))=$B1858),1,0)),"")</f>
        <v/>
      </c>
      <c r="I1858" s="5" t="str">
        <f>IF(PhieuBauCu!$B$2&gt;5,IF(LEN($B1858)=0,"",IF(AND($B1858&gt;0,VALUE(SUBSTITUTE($B1858,"6","0"))=$B1858),1,0)),"")</f>
        <v/>
      </c>
      <c r="J1858" s="5" t="str">
        <f>IF(PhieuBauCu!$B$2&gt;6,IF(LEN($B1858)=0,"",IF(AND($B1858&gt;0,VALUE(SUBSTITUTE($B1858,"7","0"))=$B1858),1,0)),"")</f>
        <v/>
      </c>
      <c r="K1858" s="5" t="str">
        <f>IF(PhieuBauCu!$B$2&gt;7,IF(LEN($B1858)=0,"",IF(AND($B1858&gt;0,VALUE(SUBSTITUTE($B1858,"8","0"))=$B1858),1,0)),"")</f>
        <v/>
      </c>
      <c r="L1858" s="5" t="str">
        <f>IF(PhieuBauCu!$B$2&gt;8,IF(LEN($B1858)=0,"",IF(AND($B1858&gt;0,VALUE(SUBSTITUTE($B1858,"9","0"))=$B1858),1,0)),"")</f>
        <v/>
      </c>
      <c r="M1858" s="9">
        <f t="shared" si="57"/>
        <v>0</v>
      </c>
      <c r="N1858" s="36">
        <f>IF(AND(M1858&lt;=PhieuBauCu!$B$13,M1858&gt;=1),1,0)</f>
        <v>0</v>
      </c>
    </row>
    <row r="1859" spans="1:14" ht="28.5" customHeight="1">
      <c r="A1859" s="2">
        <v>1854</v>
      </c>
      <c r="B1859" s="3"/>
      <c r="C1859" s="48" t="str">
        <f t="shared" si="56"/>
        <v/>
      </c>
      <c r="D1859" s="5" t="str">
        <f>IF(PhieuBauCu!$B$2&gt;0,IF(LEN($B1859)=0,"",IF(AND($B1859&gt;0,VALUE(SUBSTITUTE($B1859,"1","0"))=$B1859),1,0)),"")</f>
        <v/>
      </c>
      <c r="E1859" s="5" t="str">
        <f>IF(PhieuBauCu!$B$2&gt;1,IF(LEN($B1859)=0,"",IF(AND($B1859&gt;0,VALUE(SUBSTITUTE($B1859,"2","0"))=$B1859),1,0)),"")</f>
        <v/>
      </c>
      <c r="F1859" s="5" t="str">
        <f>IF(PhieuBauCu!$B$2&gt;2,IF(LEN($B1859)=0,"",IF(AND($B1859&gt;0,VALUE(SUBSTITUTE($B1859,"3","0"))=$B1859),1,0)),"")</f>
        <v/>
      </c>
      <c r="G1859" s="5" t="str">
        <f>IF(PhieuBauCu!$B$2&gt;3,IF(LEN($B1859)=0,"",IF(AND($B1859&gt;0,VALUE(SUBSTITUTE($B1859,"4","0"))=$B1859),1,0)),"")</f>
        <v/>
      </c>
      <c r="H1859" s="5" t="str">
        <f>IF(PhieuBauCu!$B$2&gt;4,IF(LEN($B1859)=0,"",IF(AND($B1859&gt;0,VALUE(SUBSTITUTE($B1859,"5","0"))=$B1859),1,0)),"")</f>
        <v/>
      </c>
      <c r="I1859" s="5" t="str">
        <f>IF(PhieuBauCu!$B$2&gt;5,IF(LEN($B1859)=0,"",IF(AND($B1859&gt;0,VALUE(SUBSTITUTE($B1859,"6","0"))=$B1859),1,0)),"")</f>
        <v/>
      </c>
      <c r="J1859" s="5" t="str">
        <f>IF(PhieuBauCu!$B$2&gt;6,IF(LEN($B1859)=0,"",IF(AND($B1859&gt;0,VALUE(SUBSTITUTE($B1859,"7","0"))=$B1859),1,0)),"")</f>
        <v/>
      </c>
      <c r="K1859" s="5" t="str">
        <f>IF(PhieuBauCu!$B$2&gt;7,IF(LEN($B1859)=0,"",IF(AND($B1859&gt;0,VALUE(SUBSTITUTE($B1859,"8","0"))=$B1859),1,0)),"")</f>
        <v/>
      </c>
      <c r="L1859" s="5" t="str">
        <f>IF(PhieuBauCu!$B$2&gt;8,IF(LEN($B1859)=0,"",IF(AND($B1859&gt;0,VALUE(SUBSTITUTE($B1859,"9","0"))=$B1859),1,0)),"")</f>
        <v/>
      </c>
      <c r="M1859" s="9">
        <f t="shared" si="57"/>
        <v>0</v>
      </c>
      <c r="N1859" s="36">
        <f>IF(AND(M1859&lt;=PhieuBauCu!$B$13,M1859&gt;=1),1,0)</f>
        <v>0</v>
      </c>
    </row>
    <row r="1860" spans="1:14" ht="28.5" customHeight="1">
      <c r="A1860" s="2">
        <v>1855</v>
      </c>
      <c r="B1860" s="3"/>
      <c r="C1860" s="48" t="str">
        <f t="shared" si="56"/>
        <v/>
      </c>
      <c r="D1860" s="5" t="str">
        <f>IF(PhieuBauCu!$B$2&gt;0,IF(LEN($B1860)=0,"",IF(AND($B1860&gt;0,VALUE(SUBSTITUTE($B1860,"1","0"))=$B1860),1,0)),"")</f>
        <v/>
      </c>
      <c r="E1860" s="5" t="str">
        <f>IF(PhieuBauCu!$B$2&gt;1,IF(LEN($B1860)=0,"",IF(AND($B1860&gt;0,VALUE(SUBSTITUTE($B1860,"2","0"))=$B1860),1,0)),"")</f>
        <v/>
      </c>
      <c r="F1860" s="5" t="str">
        <f>IF(PhieuBauCu!$B$2&gt;2,IF(LEN($B1860)=0,"",IF(AND($B1860&gt;0,VALUE(SUBSTITUTE($B1860,"3","0"))=$B1860),1,0)),"")</f>
        <v/>
      </c>
      <c r="G1860" s="5" t="str">
        <f>IF(PhieuBauCu!$B$2&gt;3,IF(LEN($B1860)=0,"",IF(AND($B1860&gt;0,VALUE(SUBSTITUTE($B1860,"4","0"))=$B1860),1,0)),"")</f>
        <v/>
      </c>
      <c r="H1860" s="5" t="str">
        <f>IF(PhieuBauCu!$B$2&gt;4,IF(LEN($B1860)=0,"",IF(AND($B1860&gt;0,VALUE(SUBSTITUTE($B1860,"5","0"))=$B1860),1,0)),"")</f>
        <v/>
      </c>
      <c r="I1860" s="5" t="str">
        <f>IF(PhieuBauCu!$B$2&gt;5,IF(LEN($B1860)=0,"",IF(AND($B1860&gt;0,VALUE(SUBSTITUTE($B1860,"6","0"))=$B1860),1,0)),"")</f>
        <v/>
      </c>
      <c r="J1860" s="5" t="str">
        <f>IF(PhieuBauCu!$B$2&gt;6,IF(LEN($B1860)=0,"",IF(AND($B1860&gt;0,VALUE(SUBSTITUTE($B1860,"7","0"))=$B1860),1,0)),"")</f>
        <v/>
      </c>
      <c r="K1860" s="5" t="str">
        <f>IF(PhieuBauCu!$B$2&gt;7,IF(LEN($B1860)=0,"",IF(AND($B1860&gt;0,VALUE(SUBSTITUTE($B1860,"8","0"))=$B1860),1,0)),"")</f>
        <v/>
      </c>
      <c r="L1860" s="5" t="str">
        <f>IF(PhieuBauCu!$B$2&gt;8,IF(LEN($B1860)=0,"",IF(AND($B1860&gt;0,VALUE(SUBSTITUTE($B1860,"9","0"))=$B1860),1,0)),"")</f>
        <v/>
      </c>
      <c r="M1860" s="9">
        <f t="shared" si="57"/>
        <v>0</v>
      </c>
      <c r="N1860" s="36">
        <f>IF(AND(M1860&lt;=PhieuBauCu!$B$13,M1860&gt;=1),1,0)</f>
        <v>0</v>
      </c>
    </row>
    <row r="1861" spans="1:14" ht="28.5" customHeight="1">
      <c r="A1861" s="2">
        <v>1856</v>
      </c>
      <c r="B1861" s="3"/>
      <c r="C1861" s="48" t="str">
        <f t="shared" si="56"/>
        <v/>
      </c>
      <c r="D1861" s="5" t="str">
        <f>IF(PhieuBauCu!$B$2&gt;0,IF(LEN($B1861)=0,"",IF(AND($B1861&gt;0,VALUE(SUBSTITUTE($B1861,"1","0"))=$B1861),1,0)),"")</f>
        <v/>
      </c>
      <c r="E1861" s="5" t="str">
        <f>IF(PhieuBauCu!$B$2&gt;1,IF(LEN($B1861)=0,"",IF(AND($B1861&gt;0,VALUE(SUBSTITUTE($B1861,"2","0"))=$B1861),1,0)),"")</f>
        <v/>
      </c>
      <c r="F1861" s="5" t="str">
        <f>IF(PhieuBauCu!$B$2&gt;2,IF(LEN($B1861)=0,"",IF(AND($B1861&gt;0,VALUE(SUBSTITUTE($B1861,"3","0"))=$B1861),1,0)),"")</f>
        <v/>
      </c>
      <c r="G1861" s="5" t="str">
        <f>IF(PhieuBauCu!$B$2&gt;3,IF(LEN($B1861)=0,"",IF(AND($B1861&gt;0,VALUE(SUBSTITUTE($B1861,"4","0"))=$B1861),1,0)),"")</f>
        <v/>
      </c>
      <c r="H1861" s="5" t="str">
        <f>IF(PhieuBauCu!$B$2&gt;4,IF(LEN($B1861)=0,"",IF(AND($B1861&gt;0,VALUE(SUBSTITUTE($B1861,"5","0"))=$B1861),1,0)),"")</f>
        <v/>
      </c>
      <c r="I1861" s="5" t="str">
        <f>IF(PhieuBauCu!$B$2&gt;5,IF(LEN($B1861)=0,"",IF(AND($B1861&gt;0,VALUE(SUBSTITUTE($B1861,"6","0"))=$B1861),1,0)),"")</f>
        <v/>
      </c>
      <c r="J1861" s="5" t="str">
        <f>IF(PhieuBauCu!$B$2&gt;6,IF(LEN($B1861)=0,"",IF(AND($B1861&gt;0,VALUE(SUBSTITUTE($B1861,"7","0"))=$B1861),1,0)),"")</f>
        <v/>
      </c>
      <c r="K1861" s="5" t="str">
        <f>IF(PhieuBauCu!$B$2&gt;7,IF(LEN($B1861)=0,"",IF(AND($B1861&gt;0,VALUE(SUBSTITUTE($B1861,"8","0"))=$B1861),1,0)),"")</f>
        <v/>
      </c>
      <c r="L1861" s="5" t="str">
        <f>IF(PhieuBauCu!$B$2&gt;8,IF(LEN($B1861)=0,"",IF(AND($B1861&gt;0,VALUE(SUBSTITUTE($B1861,"9","0"))=$B1861),1,0)),"")</f>
        <v/>
      </c>
      <c r="M1861" s="9">
        <f t="shared" si="57"/>
        <v>0</v>
      </c>
      <c r="N1861" s="36">
        <f>IF(AND(M1861&lt;=PhieuBauCu!$B$13,M1861&gt;=1),1,0)</f>
        <v>0</v>
      </c>
    </row>
    <row r="1862" spans="1:14" ht="28.5" customHeight="1">
      <c r="A1862" s="2">
        <v>1857</v>
      </c>
      <c r="B1862" s="3"/>
      <c r="C1862" s="48" t="str">
        <f t="shared" si="56"/>
        <v/>
      </c>
      <c r="D1862" s="5" t="str">
        <f>IF(PhieuBauCu!$B$2&gt;0,IF(LEN($B1862)=0,"",IF(AND($B1862&gt;0,VALUE(SUBSTITUTE($B1862,"1","0"))=$B1862),1,0)),"")</f>
        <v/>
      </c>
      <c r="E1862" s="5" t="str">
        <f>IF(PhieuBauCu!$B$2&gt;1,IF(LEN($B1862)=0,"",IF(AND($B1862&gt;0,VALUE(SUBSTITUTE($B1862,"2","0"))=$B1862),1,0)),"")</f>
        <v/>
      </c>
      <c r="F1862" s="5" t="str">
        <f>IF(PhieuBauCu!$B$2&gt;2,IF(LEN($B1862)=0,"",IF(AND($B1862&gt;0,VALUE(SUBSTITUTE($B1862,"3","0"))=$B1862),1,0)),"")</f>
        <v/>
      </c>
      <c r="G1862" s="5" t="str">
        <f>IF(PhieuBauCu!$B$2&gt;3,IF(LEN($B1862)=0,"",IF(AND($B1862&gt;0,VALUE(SUBSTITUTE($B1862,"4","0"))=$B1862),1,0)),"")</f>
        <v/>
      </c>
      <c r="H1862" s="5" t="str">
        <f>IF(PhieuBauCu!$B$2&gt;4,IF(LEN($B1862)=0,"",IF(AND($B1862&gt;0,VALUE(SUBSTITUTE($B1862,"5","0"))=$B1862),1,0)),"")</f>
        <v/>
      </c>
      <c r="I1862" s="5" t="str">
        <f>IF(PhieuBauCu!$B$2&gt;5,IF(LEN($B1862)=0,"",IF(AND($B1862&gt;0,VALUE(SUBSTITUTE($B1862,"6","0"))=$B1862),1,0)),"")</f>
        <v/>
      </c>
      <c r="J1862" s="5" t="str">
        <f>IF(PhieuBauCu!$B$2&gt;6,IF(LEN($B1862)=0,"",IF(AND($B1862&gt;0,VALUE(SUBSTITUTE($B1862,"7","0"))=$B1862),1,0)),"")</f>
        <v/>
      </c>
      <c r="K1862" s="5" t="str">
        <f>IF(PhieuBauCu!$B$2&gt;7,IF(LEN($B1862)=0,"",IF(AND($B1862&gt;0,VALUE(SUBSTITUTE($B1862,"8","0"))=$B1862),1,0)),"")</f>
        <v/>
      </c>
      <c r="L1862" s="5" t="str">
        <f>IF(PhieuBauCu!$B$2&gt;8,IF(LEN($B1862)=0,"",IF(AND($B1862&gt;0,VALUE(SUBSTITUTE($B1862,"9","0"))=$B1862),1,0)),"")</f>
        <v/>
      </c>
      <c r="M1862" s="9">
        <f t="shared" si="57"/>
        <v>0</v>
      </c>
      <c r="N1862" s="36">
        <f>IF(AND(M1862&lt;=PhieuBauCu!$B$13,M1862&gt;=1),1,0)</f>
        <v>0</v>
      </c>
    </row>
    <row r="1863" spans="1:14" ht="28.5" customHeight="1">
      <c r="A1863" s="2">
        <v>1858</v>
      </c>
      <c r="B1863" s="3"/>
      <c r="C1863" s="48" t="str">
        <f t="shared" ref="C1863:C1926" si="58">IF(LEN(B1863)&gt;0,IF(N1863=1,"Ok","Not Ok"),"")</f>
        <v/>
      </c>
      <c r="D1863" s="5" t="str">
        <f>IF(PhieuBauCu!$B$2&gt;0,IF(LEN($B1863)=0,"",IF(AND($B1863&gt;0,VALUE(SUBSTITUTE($B1863,"1","0"))=$B1863),1,0)),"")</f>
        <v/>
      </c>
      <c r="E1863" s="5" t="str">
        <f>IF(PhieuBauCu!$B$2&gt;1,IF(LEN($B1863)=0,"",IF(AND($B1863&gt;0,VALUE(SUBSTITUTE($B1863,"2","0"))=$B1863),1,0)),"")</f>
        <v/>
      </c>
      <c r="F1863" s="5" t="str">
        <f>IF(PhieuBauCu!$B$2&gt;2,IF(LEN($B1863)=0,"",IF(AND($B1863&gt;0,VALUE(SUBSTITUTE($B1863,"3","0"))=$B1863),1,0)),"")</f>
        <v/>
      </c>
      <c r="G1863" s="5" t="str">
        <f>IF(PhieuBauCu!$B$2&gt;3,IF(LEN($B1863)=0,"",IF(AND($B1863&gt;0,VALUE(SUBSTITUTE($B1863,"4","0"))=$B1863),1,0)),"")</f>
        <v/>
      </c>
      <c r="H1863" s="5" t="str">
        <f>IF(PhieuBauCu!$B$2&gt;4,IF(LEN($B1863)=0,"",IF(AND($B1863&gt;0,VALUE(SUBSTITUTE($B1863,"5","0"))=$B1863),1,0)),"")</f>
        <v/>
      </c>
      <c r="I1863" s="5" t="str">
        <f>IF(PhieuBauCu!$B$2&gt;5,IF(LEN($B1863)=0,"",IF(AND($B1863&gt;0,VALUE(SUBSTITUTE($B1863,"6","0"))=$B1863),1,0)),"")</f>
        <v/>
      </c>
      <c r="J1863" s="5" t="str">
        <f>IF(PhieuBauCu!$B$2&gt;6,IF(LEN($B1863)=0,"",IF(AND($B1863&gt;0,VALUE(SUBSTITUTE($B1863,"7","0"))=$B1863),1,0)),"")</f>
        <v/>
      </c>
      <c r="K1863" s="5" t="str">
        <f>IF(PhieuBauCu!$B$2&gt;7,IF(LEN($B1863)=0,"",IF(AND($B1863&gt;0,VALUE(SUBSTITUTE($B1863,"8","0"))=$B1863),1,0)),"")</f>
        <v/>
      </c>
      <c r="L1863" s="5" t="str">
        <f>IF(PhieuBauCu!$B$2&gt;8,IF(LEN($B1863)=0,"",IF(AND($B1863&gt;0,VALUE(SUBSTITUTE($B1863,"9","0"))=$B1863),1,0)),"")</f>
        <v/>
      </c>
      <c r="M1863" s="9">
        <f t="shared" ref="M1863:M1926" si="59">SUMIF(D1863:L1863,1)</f>
        <v>0</v>
      </c>
      <c r="N1863" s="36">
        <f>IF(AND(M1863&lt;=PhieuBauCu!$B$13,M1863&gt;=1),1,0)</f>
        <v>0</v>
      </c>
    </row>
    <row r="1864" spans="1:14" ht="28.5" customHeight="1">
      <c r="A1864" s="2">
        <v>1859</v>
      </c>
      <c r="B1864" s="3"/>
      <c r="C1864" s="48" t="str">
        <f t="shared" si="58"/>
        <v/>
      </c>
      <c r="D1864" s="5" t="str">
        <f>IF(PhieuBauCu!$B$2&gt;0,IF(LEN($B1864)=0,"",IF(AND($B1864&gt;0,VALUE(SUBSTITUTE($B1864,"1","0"))=$B1864),1,0)),"")</f>
        <v/>
      </c>
      <c r="E1864" s="5" t="str">
        <f>IF(PhieuBauCu!$B$2&gt;1,IF(LEN($B1864)=0,"",IF(AND($B1864&gt;0,VALUE(SUBSTITUTE($B1864,"2","0"))=$B1864),1,0)),"")</f>
        <v/>
      </c>
      <c r="F1864" s="5" t="str">
        <f>IF(PhieuBauCu!$B$2&gt;2,IF(LEN($B1864)=0,"",IF(AND($B1864&gt;0,VALUE(SUBSTITUTE($B1864,"3","0"))=$B1864),1,0)),"")</f>
        <v/>
      </c>
      <c r="G1864" s="5" t="str">
        <f>IF(PhieuBauCu!$B$2&gt;3,IF(LEN($B1864)=0,"",IF(AND($B1864&gt;0,VALUE(SUBSTITUTE($B1864,"4","0"))=$B1864),1,0)),"")</f>
        <v/>
      </c>
      <c r="H1864" s="5" t="str">
        <f>IF(PhieuBauCu!$B$2&gt;4,IF(LEN($B1864)=0,"",IF(AND($B1864&gt;0,VALUE(SUBSTITUTE($B1864,"5","0"))=$B1864),1,0)),"")</f>
        <v/>
      </c>
      <c r="I1864" s="5" t="str">
        <f>IF(PhieuBauCu!$B$2&gt;5,IF(LEN($B1864)=0,"",IF(AND($B1864&gt;0,VALUE(SUBSTITUTE($B1864,"6","0"))=$B1864),1,0)),"")</f>
        <v/>
      </c>
      <c r="J1864" s="5" t="str">
        <f>IF(PhieuBauCu!$B$2&gt;6,IF(LEN($B1864)=0,"",IF(AND($B1864&gt;0,VALUE(SUBSTITUTE($B1864,"7","0"))=$B1864),1,0)),"")</f>
        <v/>
      </c>
      <c r="K1864" s="5" t="str">
        <f>IF(PhieuBauCu!$B$2&gt;7,IF(LEN($B1864)=0,"",IF(AND($B1864&gt;0,VALUE(SUBSTITUTE($B1864,"8","0"))=$B1864),1,0)),"")</f>
        <v/>
      </c>
      <c r="L1864" s="5" t="str">
        <f>IF(PhieuBauCu!$B$2&gt;8,IF(LEN($B1864)=0,"",IF(AND($B1864&gt;0,VALUE(SUBSTITUTE($B1864,"9","0"))=$B1864),1,0)),"")</f>
        <v/>
      </c>
      <c r="M1864" s="9">
        <f t="shared" si="59"/>
        <v>0</v>
      </c>
      <c r="N1864" s="36">
        <f>IF(AND(M1864&lt;=PhieuBauCu!$B$13,M1864&gt;=1),1,0)</f>
        <v>0</v>
      </c>
    </row>
    <row r="1865" spans="1:14" ht="28.5" customHeight="1">
      <c r="A1865" s="2">
        <v>1860</v>
      </c>
      <c r="B1865" s="3"/>
      <c r="C1865" s="48" t="str">
        <f t="shared" si="58"/>
        <v/>
      </c>
      <c r="D1865" s="5" t="str">
        <f>IF(PhieuBauCu!$B$2&gt;0,IF(LEN($B1865)=0,"",IF(AND($B1865&gt;0,VALUE(SUBSTITUTE($B1865,"1","0"))=$B1865),1,0)),"")</f>
        <v/>
      </c>
      <c r="E1865" s="5" t="str">
        <f>IF(PhieuBauCu!$B$2&gt;1,IF(LEN($B1865)=0,"",IF(AND($B1865&gt;0,VALUE(SUBSTITUTE($B1865,"2","0"))=$B1865),1,0)),"")</f>
        <v/>
      </c>
      <c r="F1865" s="5" t="str">
        <f>IF(PhieuBauCu!$B$2&gt;2,IF(LEN($B1865)=0,"",IF(AND($B1865&gt;0,VALUE(SUBSTITUTE($B1865,"3","0"))=$B1865),1,0)),"")</f>
        <v/>
      </c>
      <c r="G1865" s="5" t="str">
        <f>IF(PhieuBauCu!$B$2&gt;3,IF(LEN($B1865)=0,"",IF(AND($B1865&gt;0,VALUE(SUBSTITUTE($B1865,"4","0"))=$B1865),1,0)),"")</f>
        <v/>
      </c>
      <c r="H1865" s="5" t="str">
        <f>IF(PhieuBauCu!$B$2&gt;4,IF(LEN($B1865)=0,"",IF(AND($B1865&gt;0,VALUE(SUBSTITUTE($B1865,"5","0"))=$B1865),1,0)),"")</f>
        <v/>
      </c>
      <c r="I1865" s="5" t="str">
        <f>IF(PhieuBauCu!$B$2&gt;5,IF(LEN($B1865)=0,"",IF(AND($B1865&gt;0,VALUE(SUBSTITUTE($B1865,"6","0"))=$B1865),1,0)),"")</f>
        <v/>
      </c>
      <c r="J1865" s="5" t="str">
        <f>IF(PhieuBauCu!$B$2&gt;6,IF(LEN($B1865)=0,"",IF(AND($B1865&gt;0,VALUE(SUBSTITUTE($B1865,"7","0"))=$B1865),1,0)),"")</f>
        <v/>
      </c>
      <c r="K1865" s="5" t="str">
        <f>IF(PhieuBauCu!$B$2&gt;7,IF(LEN($B1865)=0,"",IF(AND($B1865&gt;0,VALUE(SUBSTITUTE($B1865,"8","0"))=$B1865),1,0)),"")</f>
        <v/>
      </c>
      <c r="L1865" s="5" t="str">
        <f>IF(PhieuBauCu!$B$2&gt;8,IF(LEN($B1865)=0,"",IF(AND($B1865&gt;0,VALUE(SUBSTITUTE($B1865,"9","0"))=$B1865),1,0)),"")</f>
        <v/>
      </c>
      <c r="M1865" s="9">
        <f t="shared" si="59"/>
        <v>0</v>
      </c>
      <c r="N1865" s="36">
        <f>IF(AND(M1865&lt;=PhieuBauCu!$B$13,M1865&gt;=1),1,0)</f>
        <v>0</v>
      </c>
    </row>
    <row r="1866" spans="1:14" ht="28.5" customHeight="1">
      <c r="A1866" s="2">
        <v>1861</v>
      </c>
      <c r="B1866" s="3"/>
      <c r="C1866" s="48" t="str">
        <f t="shared" si="58"/>
        <v/>
      </c>
      <c r="D1866" s="5" t="str">
        <f>IF(PhieuBauCu!$B$2&gt;0,IF(LEN($B1866)=0,"",IF(AND($B1866&gt;0,VALUE(SUBSTITUTE($B1866,"1","0"))=$B1866),1,0)),"")</f>
        <v/>
      </c>
      <c r="E1866" s="5" t="str">
        <f>IF(PhieuBauCu!$B$2&gt;1,IF(LEN($B1866)=0,"",IF(AND($B1866&gt;0,VALUE(SUBSTITUTE($B1866,"2","0"))=$B1866),1,0)),"")</f>
        <v/>
      </c>
      <c r="F1866" s="5" t="str">
        <f>IF(PhieuBauCu!$B$2&gt;2,IF(LEN($B1866)=0,"",IF(AND($B1866&gt;0,VALUE(SUBSTITUTE($B1866,"3","0"))=$B1866),1,0)),"")</f>
        <v/>
      </c>
      <c r="G1866" s="5" t="str">
        <f>IF(PhieuBauCu!$B$2&gt;3,IF(LEN($B1866)=0,"",IF(AND($B1866&gt;0,VALUE(SUBSTITUTE($B1866,"4","0"))=$B1866),1,0)),"")</f>
        <v/>
      </c>
      <c r="H1866" s="5" t="str">
        <f>IF(PhieuBauCu!$B$2&gt;4,IF(LEN($B1866)=0,"",IF(AND($B1866&gt;0,VALUE(SUBSTITUTE($B1866,"5","0"))=$B1866),1,0)),"")</f>
        <v/>
      </c>
      <c r="I1866" s="5" t="str">
        <f>IF(PhieuBauCu!$B$2&gt;5,IF(LEN($B1866)=0,"",IF(AND($B1866&gt;0,VALUE(SUBSTITUTE($B1866,"6","0"))=$B1866),1,0)),"")</f>
        <v/>
      </c>
      <c r="J1866" s="5" t="str">
        <f>IF(PhieuBauCu!$B$2&gt;6,IF(LEN($B1866)=0,"",IF(AND($B1866&gt;0,VALUE(SUBSTITUTE($B1866,"7","0"))=$B1866),1,0)),"")</f>
        <v/>
      </c>
      <c r="K1866" s="5" t="str">
        <f>IF(PhieuBauCu!$B$2&gt;7,IF(LEN($B1866)=0,"",IF(AND($B1866&gt;0,VALUE(SUBSTITUTE($B1866,"8","0"))=$B1866),1,0)),"")</f>
        <v/>
      </c>
      <c r="L1866" s="5" t="str">
        <f>IF(PhieuBauCu!$B$2&gt;8,IF(LEN($B1866)=0,"",IF(AND($B1866&gt;0,VALUE(SUBSTITUTE($B1866,"9","0"))=$B1866),1,0)),"")</f>
        <v/>
      </c>
      <c r="M1866" s="9">
        <f t="shared" si="59"/>
        <v>0</v>
      </c>
      <c r="N1866" s="36">
        <f>IF(AND(M1866&lt;=PhieuBauCu!$B$13,M1866&gt;=1),1,0)</f>
        <v>0</v>
      </c>
    </row>
    <row r="1867" spans="1:14" ht="28.5" customHeight="1">
      <c r="A1867" s="2">
        <v>1862</v>
      </c>
      <c r="B1867" s="3"/>
      <c r="C1867" s="48" t="str">
        <f t="shared" si="58"/>
        <v/>
      </c>
      <c r="D1867" s="5" t="str">
        <f>IF(PhieuBauCu!$B$2&gt;0,IF(LEN($B1867)=0,"",IF(AND($B1867&gt;0,VALUE(SUBSTITUTE($B1867,"1","0"))=$B1867),1,0)),"")</f>
        <v/>
      </c>
      <c r="E1867" s="5" t="str">
        <f>IF(PhieuBauCu!$B$2&gt;1,IF(LEN($B1867)=0,"",IF(AND($B1867&gt;0,VALUE(SUBSTITUTE($B1867,"2","0"))=$B1867),1,0)),"")</f>
        <v/>
      </c>
      <c r="F1867" s="5" t="str">
        <f>IF(PhieuBauCu!$B$2&gt;2,IF(LEN($B1867)=0,"",IF(AND($B1867&gt;0,VALUE(SUBSTITUTE($B1867,"3","0"))=$B1867),1,0)),"")</f>
        <v/>
      </c>
      <c r="G1867" s="5" t="str">
        <f>IF(PhieuBauCu!$B$2&gt;3,IF(LEN($B1867)=0,"",IF(AND($B1867&gt;0,VALUE(SUBSTITUTE($B1867,"4","0"))=$B1867),1,0)),"")</f>
        <v/>
      </c>
      <c r="H1867" s="5" t="str">
        <f>IF(PhieuBauCu!$B$2&gt;4,IF(LEN($B1867)=0,"",IF(AND($B1867&gt;0,VALUE(SUBSTITUTE($B1867,"5","0"))=$B1867),1,0)),"")</f>
        <v/>
      </c>
      <c r="I1867" s="5" t="str">
        <f>IF(PhieuBauCu!$B$2&gt;5,IF(LEN($B1867)=0,"",IF(AND($B1867&gt;0,VALUE(SUBSTITUTE($B1867,"6","0"))=$B1867),1,0)),"")</f>
        <v/>
      </c>
      <c r="J1867" s="5" t="str">
        <f>IF(PhieuBauCu!$B$2&gt;6,IF(LEN($B1867)=0,"",IF(AND($B1867&gt;0,VALUE(SUBSTITUTE($B1867,"7","0"))=$B1867),1,0)),"")</f>
        <v/>
      </c>
      <c r="K1867" s="5" t="str">
        <f>IF(PhieuBauCu!$B$2&gt;7,IF(LEN($B1867)=0,"",IF(AND($B1867&gt;0,VALUE(SUBSTITUTE($B1867,"8","0"))=$B1867),1,0)),"")</f>
        <v/>
      </c>
      <c r="L1867" s="5" t="str">
        <f>IF(PhieuBauCu!$B$2&gt;8,IF(LEN($B1867)=0,"",IF(AND($B1867&gt;0,VALUE(SUBSTITUTE($B1867,"9","0"))=$B1867),1,0)),"")</f>
        <v/>
      </c>
      <c r="M1867" s="9">
        <f t="shared" si="59"/>
        <v>0</v>
      </c>
      <c r="N1867" s="36">
        <f>IF(AND(M1867&lt;=PhieuBauCu!$B$13,M1867&gt;=1),1,0)</f>
        <v>0</v>
      </c>
    </row>
    <row r="1868" spans="1:14" ht="28.5" customHeight="1">
      <c r="A1868" s="2">
        <v>1863</v>
      </c>
      <c r="B1868" s="3"/>
      <c r="C1868" s="48" t="str">
        <f t="shared" si="58"/>
        <v/>
      </c>
      <c r="D1868" s="5" t="str">
        <f>IF(PhieuBauCu!$B$2&gt;0,IF(LEN($B1868)=0,"",IF(AND($B1868&gt;0,VALUE(SUBSTITUTE($B1868,"1","0"))=$B1868),1,0)),"")</f>
        <v/>
      </c>
      <c r="E1868" s="5" t="str">
        <f>IF(PhieuBauCu!$B$2&gt;1,IF(LEN($B1868)=0,"",IF(AND($B1868&gt;0,VALUE(SUBSTITUTE($B1868,"2","0"))=$B1868),1,0)),"")</f>
        <v/>
      </c>
      <c r="F1868" s="5" t="str">
        <f>IF(PhieuBauCu!$B$2&gt;2,IF(LEN($B1868)=0,"",IF(AND($B1868&gt;0,VALUE(SUBSTITUTE($B1868,"3","0"))=$B1868),1,0)),"")</f>
        <v/>
      </c>
      <c r="G1868" s="5" t="str">
        <f>IF(PhieuBauCu!$B$2&gt;3,IF(LEN($B1868)=0,"",IF(AND($B1868&gt;0,VALUE(SUBSTITUTE($B1868,"4","0"))=$B1868),1,0)),"")</f>
        <v/>
      </c>
      <c r="H1868" s="5" t="str">
        <f>IF(PhieuBauCu!$B$2&gt;4,IF(LEN($B1868)=0,"",IF(AND($B1868&gt;0,VALUE(SUBSTITUTE($B1868,"5","0"))=$B1868),1,0)),"")</f>
        <v/>
      </c>
      <c r="I1868" s="5" t="str">
        <f>IF(PhieuBauCu!$B$2&gt;5,IF(LEN($B1868)=0,"",IF(AND($B1868&gt;0,VALUE(SUBSTITUTE($B1868,"6","0"))=$B1868),1,0)),"")</f>
        <v/>
      </c>
      <c r="J1868" s="5" t="str">
        <f>IF(PhieuBauCu!$B$2&gt;6,IF(LEN($B1868)=0,"",IF(AND($B1868&gt;0,VALUE(SUBSTITUTE($B1868,"7","0"))=$B1868),1,0)),"")</f>
        <v/>
      </c>
      <c r="K1868" s="5" t="str">
        <f>IF(PhieuBauCu!$B$2&gt;7,IF(LEN($B1868)=0,"",IF(AND($B1868&gt;0,VALUE(SUBSTITUTE($B1868,"8","0"))=$B1868),1,0)),"")</f>
        <v/>
      </c>
      <c r="L1868" s="5" t="str">
        <f>IF(PhieuBauCu!$B$2&gt;8,IF(LEN($B1868)=0,"",IF(AND($B1868&gt;0,VALUE(SUBSTITUTE($B1868,"9","0"))=$B1868),1,0)),"")</f>
        <v/>
      </c>
      <c r="M1868" s="9">
        <f t="shared" si="59"/>
        <v>0</v>
      </c>
      <c r="N1868" s="36">
        <f>IF(AND(M1868&lt;=PhieuBauCu!$B$13,M1868&gt;=1),1,0)</f>
        <v>0</v>
      </c>
    </row>
    <row r="1869" spans="1:14" ht="28.5" customHeight="1">
      <c r="A1869" s="2">
        <v>1864</v>
      </c>
      <c r="B1869" s="3"/>
      <c r="C1869" s="48" t="str">
        <f t="shared" si="58"/>
        <v/>
      </c>
      <c r="D1869" s="5" t="str">
        <f>IF(PhieuBauCu!$B$2&gt;0,IF(LEN($B1869)=0,"",IF(AND($B1869&gt;0,VALUE(SUBSTITUTE($B1869,"1","0"))=$B1869),1,0)),"")</f>
        <v/>
      </c>
      <c r="E1869" s="5" t="str">
        <f>IF(PhieuBauCu!$B$2&gt;1,IF(LEN($B1869)=0,"",IF(AND($B1869&gt;0,VALUE(SUBSTITUTE($B1869,"2","0"))=$B1869),1,0)),"")</f>
        <v/>
      </c>
      <c r="F1869" s="5" t="str">
        <f>IF(PhieuBauCu!$B$2&gt;2,IF(LEN($B1869)=0,"",IF(AND($B1869&gt;0,VALUE(SUBSTITUTE($B1869,"3","0"))=$B1869),1,0)),"")</f>
        <v/>
      </c>
      <c r="G1869" s="5" t="str">
        <f>IF(PhieuBauCu!$B$2&gt;3,IF(LEN($B1869)=0,"",IF(AND($B1869&gt;0,VALUE(SUBSTITUTE($B1869,"4","0"))=$B1869),1,0)),"")</f>
        <v/>
      </c>
      <c r="H1869" s="5" t="str">
        <f>IF(PhieuBauCu!$B$2&gt;4,IF(LEN($B1869)=0,"",IF(AND($B1869&gt;0,VALUE(SUBSTITUTE($B1869,"5","0"))=$B1869),1,0)),"")</f>
        <v/>
      </c>
      <c r="I1869" s="5" t="str">
        <f>IF(PhieuBauCu!$B$2&gt;5,IF(LEN($B1869)=0,"",IF(AND($B1869&gt;0,VALUE(SUBSTITUTE($B1869,"6","0"))=$B1869),1,0)),"")</f>
        <v/>
      </c>
      <c r="J1869" s="5" t="str">
        <f>IF(PhieuBauCu!$B$2&gt;6,IF(LEN($B1869)=0,"",IF(AND($B1869&gt;0,VALUE(SUBSTITUTE($B1869,"7","0"))=$B1869),1,0)),"")</f>
        <v/>
      </c>
      <c r="K1869" s="5" t="str">
        <f>IF(PhieuBauCu!$B$2&gt;7,IF(LEN($B1869)=0,"",IF(AND($B1869&gt;0,VALUE(SUBSTITUTE($B1869,"8","0"))=$B1869),1,0)),"")</f>
        <v/>
      </c>
      <c r="L1869" s="5" t="str">
        <f>IF(PhieuBauCu!$B$2&gt;8,IF(LEN($B1869)=0,"",IF(AND($B1869&gt;0,VALUE(SUBSTITUTE($B1869,"9","0"))=$B1869),1,0)),"")</f>
        <v/>
      </c>
      <c r="M1869" s="9">
        <f t="shared" si="59"/>
        <v>0</v>
      </c>
      <c r="N1869" s="36">
        <f>IF(AND(M1869&lt;=PhieuBauCu!$B$13,M1869&gt;=1),1,0)</f>
        <v>0</v>
      </c>
    </row>
    <row r="1870" spans="1:14" ht="28.5" customHeight="1">
      <c r="A1870" s="2">
        <v>1865</v>
      </c>
      <c r="B1870" s="3"/>
      <c r="C1870" s="48" t="str">
        <f t="shared" si="58"/>
        <v/>
      </c>
      <c r="D1870" s="5" t="str">
        <f>IF(PhieuBauCu!$B$2&gt;0,IF(LEN($B1870)=0,"",IF(AND($B1870&gt;0,VALUE(SUBSTITUTE($B1870,"1","0"))=$B1870),1,0)),"")</f>
        <v/>
      </c>
      <c r="E1870" s="5" t="str">
        <f>IF(PhieuBauCu!$B$2&gt;1,IF(LEN($B1870)=0,"",IF(AND($B1870&gt;0,VALUE(SUBSTITUTE($B1870,"2","0"))=$B1870),1,0)),"")</f>
        <v/>
      </c>
      <c r="F1870" s="5" t="str">
        <f>IF(PhieuBauCu!$B$2&gt;2,IF(LEN($B1870)=0,"",IF(AND($B1870&gt;0,VALUE(SUBSTITUTE($B1870,"3","0"))=$B1870),1,0)),"")</f>
        <v/>
      </c>
      <c r="G1870" s="5" t="str">
        <f>IF(PhieuBauCu!$B$2&gt;3,IF(LEN($B1870)=0,"",IF(AND($B1870&gt;0,VALUE(SUBSTITUTE($B1870,"4","0"))=$B1870),1,0)),"")</f>
        <v/>
      </c>
      <c r="H1870" s="5" t="str">
        <f>IF(PhieuBauCu!$B$2&gt;4,IF(LEN($B1870)=0,"",IF(AND($B1870&gt;0,VALUE(SUBSTITUTE($B1870,"5","0"))=$B1870),1,0)),"")</f>
        <v/>
      </c>
      <c r="I1870" s="5" t="str">
        <f>IF(PhieuBauCu!$B$2&gt;5,IF(LEN($B1870)=0,"",IF(AND($B1870&gt;0,VALUE(SUBSTITUTE($B1870,"6","0"))=$B1870),1,0)),"")</f>
        <v/>
      </c>
      <c r="J1870" s="5" t="str">
        <f>IF(PhieuBauCu!$B$2&gt;6,IF(LEN($B1870)=0,"",IF(AND($B1870&gt;0,VALUE(SUBSTITUTE($B1870,"7","0"))=$B1870),1,0)),"")</f>
        <v/>
      </c>
      <c r="K1870" s="5" t="str">
        <f>IF(PhieuBauCu!$B$2&gt;7,IF(LEN($B1870)=0,"",IF(AND($B1870&gt;0,VALUE(SUBSTITUTE($B1870,"8","0"))=$B1870),1,0)),"")</f>
        <v/>
      </c>
      <c r="L1870" s="5" t="str">
        <f>IF(PhieuBauCu!$B$2&gt;8,IF(LEN($B1870)=0,"",IF(AND($B1870&gt;0,VALUE(SUBSTITUTE($B1870,"9","0"))=$B1870),1,0)),"")</f>
        <v/>
      </c>
      <c r="M1870" s="9">
        <f t="shared" si="59"/>
        <v>0</v>
      </c>
      <c r="N1870" s="36">
        <f>IF(AND(M1870&lt;=PhieuBauCu!$B$13,M1870&gt;=1),1,0)</f>
        <v>0</v>
      </c>
    </row>
    <row r="1871" spans="1:14" ht="28.5" customHeight="1">
      <c r="A1871" s="2">
        <v>1866</v>
      </c>
      <c r="B1871" s="3"/>
      <c r="C1871" s="48" t="str">
        <f t="shared" si="58"/>
        <v/>
      </c>
      <c r="D1871" s="5" t="str">
        <f>IF(PhieuBauCu!$B$2&gt;0,IF(LEN($B1871)=0,"",IF(AND($B1871&gt;0,VALUE(SUBSTITUTE($B1871,"1","0"))=$B1871),1,0)),"")</f>
        <v/>
      </c>
      <c r="E1871" s="5" t="str">
        <f>IF(PhieuBauCu!$B$2&gt;1,IF(LEN($B1871)=0,"",IF(AND($B1871&gt;0,VALUE(SUBSTITUTE($B1871,"2","0"))=$B1871),1,0)),"")</f>
        <v/>
      </c>
      <c r="F1871" s="5" t="str">
        <f>IF(PhieuBauCu!$B$2&gt;2,IF(LEN($B1871)=0,"",IF(AND($B1871&gt;0,VALUE(SUBSTITUTE($B1871,"3","0"))=$B1871),1,0)),"")</f>
        <v/>
      </c>
      <c r="G1871" s="5" t="str">
        <f>IF(PhieuBauCu!$B$2&gt;3,IF(LEN($B1871)=0,"",IF(AND($B1871&gt;0,VALUE(SUBSTITUTE($B1871,"4","0"))=$B1871),1,0)),"")</f>
        <v/>
      </c>
      <c r="H1871" s="5" t="str">
        <f>IF(PhieuBauCu!$B$2&gt;4,IF(LEN($B1871)=0,"",IF(AND($B1871&gt;0,VALUE(SUBSTITUTE($B1871,"5","0"))=$B1871),1,0)),"")</f>
        <v/>
      </c>
      <c r="I1871" s="5" t="str">
        <f>IF(PhieuBauCu!$B$2&gt;5,IF(LEN($B1871)=0,"",IF(AND($B1871&gt;0,VALUE(SUBSTITUTE($B1871,"6","0"))=$B1871),1,0)),"")</f>
        <v/>
      </c>
      <c r="J1871" s="5" t="str">
        <f>IF(PhieuBauCu!$B$2&gt;6,IF(LEN($B1871)=0,"",IF(AND($B1871&gt;0,VALUE(SUBSTITUTE($B1871,"7","0"))=$B1871),1,0)),"")</f>
        <v/>
      </c>
      <c r="K1871" s="5" t="str">
        <f>IF(PhieuBauCu!$B$2&gt;7,IF(LEN($B1871)=0,"",IF(AND($B1871&gt;0,VALUE(SUBSTITUTE($B1871,"8","0"))=$B1871),1,0)),"")</f>
        <v/>
      </c>
      <c r="L1871" s="5" t="str">
        <f>IF(PhieuBauCu!$B$2&gt;8,IF(LEN($B1871)=0,"",IF(AND($B1871&gt;0,VALUE(SUBSTITUTE($B1871,"9","0"))=$B1871),1,0)),"")</f>
        <v/>
      </c>
      <c r="M1871" s="9">
        <f t="shared" si="59"/>
        <v>0</v>
      </c>
      <c r="N1871" s="36">
        <f>IF(AND(M1871&lt;=PhieuBauCu!$B$13,M1871&gt;=1),1,0)</f>
        <v>0</v>
      </c>
    </row>
    <row r="1872" spans="1:14" ht="28.5" customHeight="1">
      <c r="A1872" s="2">
        <v>1867</v>
      </c>
      <c r="B1872" s="3"/>
      <c r="C1872" s="48" t="str">
        <f t="shared" si="58"/>
        <v/>
      </c>
      <c r="D1872" s="5" t="str">
        <f>IF(PhieuBauCu!$B$2&gt;0,IF(LEN($B1872)=0,"",IF(AND($B1872&gt;0,VALUE(SUBSTITUTE($B1872,"1","0"))=$B1872),1,0)),"")</f>
        <v/>
      </c>
      <c r="E1872" s="5" t="str">
        <f>IF(PhieuBauCu!$B$2&gt;1,IF(LEN($B1872)=0,"",IF(AND($B1872&gt;0,VALUE(SUBSTITUTE($B1872,"2","0"))=$B1872),1,0)),"")</f>
        <v/>
      </c>
      <c r="F1872" s="5" t="str">
        <f>IF(PhieuBauCu!$B$2&gt;2,IF(LEN($B1872)=0,"",IF(AND($B1872&gt;0,VALUE(SUBSTITUTE($B1872,"3","0"))=$B1872),1,0)),"")</f>
        <v/>
      </c>
      <c r="G1872" s="5" t="str">
        <f>IF(PhieuBauCu!$B$2&gt;3,IF(LEN($B1872)=0,"",IF(AND($B1872&gt;0,VALUE(SUBSTITUTE($B1872,"4","0"))=$B1872),1,0)),"")</f>
        <v/>
      </c>
      <c r="H1872" s="5" t="str">
        <f>IF(PhieuBauCu!$B$2&gt;4,IF(LEN($B1872)=0,"",IF(AND($B1872&gt;0,VALUE(SUBSTITUTE($B1872,"5","0"))=$B1872),1,0)),"")</f>
        <v/>
      </c>
      <c r="I1872" s="5" t="str">
        <f>IF(PhieuBauCu!$B$2&gt;5,IF(LEN($B1872)=0,"",IF(AND($B1872&gt;0,VALUE(SUBSTITUTE($B1872,"6","0"))=$B1872),1,0)),"")</f>
        <v/>
      </c>
      <c r="J1872" s="5" t="str">
        <f>IF(PhieuBauCu!$B$2&gt;6,IF(LEN($B1872)=0,"",IF(AND($B1872&gt;0,VALUE(SUBSTITUTE($B1872,"7","0"))=$B1872),1,0)),"")</f>
        <v/>
      </c>
      <c r="K1872" s="5" t="str">
        <f>IF(PhieuBauCu!$B$2&gt;7,IF(LEN($B1872)=0,"",IF(AND($B1872&gt;0,VALUE(SUBSTITUTE($B1872,"8","0"))=$B1872),1,0)),"")</f>
        <v/>
      </c>
      <c r="L1872" s="5" t="str">
        <f>IF(PhieuBauCu!$B$2&gt;8,IF(LEN($B1872)=0,"",IF(AND($B1872&gt;0,VALUE(SUBSTITUTE($B1872,"9","0"))=$B1872),1,0)),"")</f>
        <v/>
      </c>
      <c r="M1872" s="9">
        <f t="shared" si="59"/>
        <v>0</v>
      </c>
      <c r="N1872" s="36">
        <f>IF(AND(M1872&lt;=PhieuBauCu!$B$13,M1872&gt;=1),1,0)</f>
        <v>0</v>
      </c>
    </row>
    <row r="1873" spans="1:14" ht="28.5" customHeight="1">
      <c r="A1873" s="2">
        <v>1868</v>
      </c>
      <c r="B1873" s="3"/>
      <c r="C1873" s="48" t="str">
        <f t="shared" si="58"/>
        <v/>
      </c>
      <c r="D1873" s="5" t="str">
        <f>IF(PhieuBauCu!$B$2&gt;0,IF(LEN($B1873)=0,"",IF(AND($B1873&gt;0,VALUE(SUBSTITUTE($B1873,"1","0"))=$B1873),1,0)),"")</f>
        <v/>
      </c>
      <c r="E1873" s="5" t="str">
        <f>IF(PhieuBauCu!$B$2&gt;1,IF(LEN($B1873)=0,"",IF(AND($B1873&gt;0,VALUE(SUBSTITUTE($B1873,"2","0"))=$B1873),1,0)),"")</f>
        <v/>
      </c>
      <c r="F1873" s="5" t="str">
        <f>IF(PhieuBauCu!$B$2&gt;2,IF(LEN($B1873)=0,"",IF(AND($B1873&gt;0,VALUE(SUBSTITUTE($B1873,"3","0"))=$B1873),1,0)),"")</f>
        <v/>
      </c>
      <c r="G1873" s="5" t="str">
        <f>IF(PhieuBauCu!$B$2&gt;3,IF(LEN($B1873)=0,"",IF(AND($B1873&gt;0,VALUE(SUBSTITUTE($B1873,"4","0"))=$B1873),1,0)),"")</f>
        <v/>
      </c>
      <c r="H1873" s="5" t="str">
        <f>IF(PhieuBauCu!$B$2&gt;4,IF(LEN($B1873)=0,"",IF(AND($B1873&gt;0,VALUE(SUBSTITUTE($B1873,"5","0"))=$B1873),1,0)),"")</f>
        <v/>
      </c>
      <c r="I1873" s="5" t="str">
        <f>IF(PhieuBauCu!$B$2&gt;5,IF(LEN($B1873)=0,"",IF(AND($B1873&gt;0,VALUE(SUBSTITUTE($B1873,"6","0"))=$B1873),1,0)),"")</f>
        <v/>
      </c>
      <c r="J1873" s="5" t="str">
        <f>IF(PhieuBauCu!$B$2&gt;6,IF(LEN($B1873)=0,"",IF(AND($B1873&gt;0,VALUE(SUBSTITUTE($B1873,"7","0"))=$B1873),1,0)),"")</f>
        <v/>
      </c>
      <c r="K1873" s="5" t="str">
        <f>IF(PhieuBauCu!$B$2&gt;7,IF(LEN($B1873)=0,"",IF(AND($B1873&gt;0,VALUE(SUBSTITUTE($B1873,"8","0"))=$B1873),1,0)),"")</f>
        <v/>
      </c>
      <c r="L1873" s="5" t="str">
        <f>IF(PhieuBauCu!$B$2&gt;8,IF(LEN($B1873)=0,"",IF(AND($B1873&gt;0,VALUE(SUBSTITUTE($B1873,"9","0"))=$B1873),1,0)),"")</f>
        <v/>
      </c>
      <c r="M1873" s="9">
        <f t="shared" si="59"/>
        <v>0</v>
      </c>
      <c r="N1873" s="36">
        <f>IF(AND(M1873&lt;=PhieuBauCu!$B$13,M1873&gt;=1),1,0)</f>
        <v>0</v>
      </c>
    </row>
    <row r="1874" spans="1:14" ht="28.5" customHeight="1">
      <c r="A1874" s="2">
        <v>1869</v>
      </c>
      <c r="B1874" s="3"/>
      <c r="C1874" s="48" t="str">
        <f t="shared" si="58"/>
        <v/>
      </c>
      <c r="D1874" s="5" t="str">
        <f>IF(PhieuBauCu!$B$2&gt;0,IF(LEN($B1874)=0,"",IF(AND($B1874&gt;0,VALUE(SUBSTITUTE($B1874,"1","0"))=$B1874),1,0)),"")</f>
        <v/>
      </c>
      <c r="E1874" s="5" t="str">
        <f>IF(PhieuBauCu!$B$2&gt;1,IF(LEN($B1874)=0,"",IF(AND($B1874&gt;0,VALUE(SUBSTITUTE($B1874,"2","0"))=$B1874),1,0)),"")</f>
        <v/>
      </c>
      <c r="F1874" s="5" t="str">
        <f>IF(PhieuBauCu!$B$2&gt;2,IF(LEN($B1874)=0,"",IF(AND($B1874&gt;0,VALUE(SUBSTITUTE($B1874,"3","0"))=$B1874),1,0)),"")</f>
        <v/>
      </c>
      <c r="G1874" s="5" t="str">
        <f>IF(PhieuBauCu!$B$2&gt;3,IF(LEN($B1874)=0,"",IF(AND($B1874&gt;0,VALUE(SUBSTITUTE($B1874,"4","0"))=$B1874),1,0)),"")</f>
        <v/>
      </c>
      <c r="H1874" s="5" t="str">
        <f>IF(PhieuBauCu!$B$2&gt;4,IF(LEN($B1874)=0,"",IF(AND($B1874&gt;0,VALUE(SUBSTITUTE($B1874,"5","0"))=$B1874),1,0)),"")</f>
        <v/>
      </c>
      <c r="I1874" s="5" t="str">
        <f>IF(PhieuBauCu!$B$2&gt;5,IF(LEN($B1874)=0,"",IF(AND($B1874&gt;0,VALUE(SUBSTITUTE($B1874,"6","0"))=$B1874),1,0)),"")</f>
        <v/>
      </c>
      <c r="J1874" s="5" t="str">
        <f>IF(PhieuBauCu!$B$2&gt;6,IF(LEN($B1874)=0,"",IF(AND($B1874&gt;0,VALUE(SUBSTITUTE($B1874,"7","0"))=$B1874),1,0)),"")</f>
        <v/>
      </c>
      <c r="K1874" s="5" t="str">
        <f>IF(PhieuBauCu!$B$2&gt;7,IF(LEN($B1874)=0,"",IF(AND($B1874&gt;0,VALUE(SUBSTITUTE($B1874,"8","0"))=$B1874),1,0)),"")</f>
        <v/>
      </c>
      <c r="L1874" s="5" t="str">
        <f>IF(PhieuBauCu!$B$2&gt;8,IF(LEN($B1874)=0,"",IF(AND($B1874&gt;0,VALUE(SUBSTITUTE($B1874,"9","0"))=$B1874),1,0)),"")</f>
        <v/>
      </c>
      <c r="M1874" s="9">
        <f t="shared" si="59"/>
        <v>0</v>
      </c>
      <c r="N1874" s="36">
        <f>IF(AND(M1874&lt;=PhieuBauCu!$B$13,M1874&gt;=1),1,0)</f>
        <v>0</v>
      </c>
    </row>
    <row r="1875" spans="1:14" ht="28.5" customHeight="1">
      <c r="A1875" s="2">
        <v>1870</v>
      </c>
      <c r="B1875" s="3"/>
      <c r="C1875" s="48" t="str">
        <f t="shared" si="58"/>
        <v/>
      </c>
      <c r="D1875" s="5" t="str">
        <f>IF(PhieuBauCu!$B$2&gt;0,IF(LEN($B1875)=0,"",IF(AND($B1875&gt;0,VALUE(SUBSTITUTE($B1875,"1","0"))=$B1875),1,0)),"")</f>
        <v/>
      </c>
      <c r="E1875" s="5" t="str">
        <f>IF(PhieuBauCu!$B$2&gt;1,IF(LEN($B1875)=0,"",IF(AND($B1875&gt;0,VALUE(SUBSTITUTE($B1875,"2","0"))=$B1875),1,0)),"")</f>
        <v/>
      </c>
      <c r="F1875" s="5" t="str">
        <f>IF(PhieuBauCu!$B$2&gt;2,IF(LEN($B1875)=0,"",IF(AND($B1875&gt;0,VALUE(SUBSTITUTE($B1875,"3","0"))=$B1875),1,0)),"")</f>
        <v/>
      </c>
      <c r="G1875" s="5" t="str">
        <f>IF(PhieuBauCu!$B$2&gt;3,IF(LEN($B1875)=0,"",IF(AND($B1875&gt;0,VALUE(SUBSTITUTE($B1875,"4","0"))=$B1875),1,0)),"")</f>
        <v/>
      </c>
      <c r="H1875" s="5" t="str">
        <f>IF(PhieuBauCu!$B$2&gt;4,IF(LEN($B1875)=0,"",IF(AND($B1875&gt;0,VALUE(SUBSTITUTE($B1875,"5","0"))=$B1875),1,0)),"")</f>
        <v/>
      </c>
      <c r="I1875" s="5" t="str">
        <f>IF(PhieuBauCu!$B$2&gt;5,IF(LEN($B1875)=0,"",IF(AND($B1875&gt;0,VALUE(SUBSTITUTE($B1875,"6","0"))=$B1875),1,0)),"")</f>
        <v/>
      </c>
      <c r="J1875" s="5" t="str">
        <f>IF(PhieuBauCu!$B$2&gt;6,IF(LEN($B1875)=0,"",IF(AND($B1875&gt;0,VALUE(SUBSTITUTE($B1875,"7","0"))=$B1875),1,0)),"")</f>
        <v/>
      </c>
      <c r="K1875" s="5" t="str">
        <f>IF(PhieuBauCu!$B$2&gt;7,IF(LEN($B1875)=0,"",IF(AND($B1875&gt;0,VALUE(SUBSTITUTE($B1875,"8","0"))=$B1875),1,0)),"")</f>
        <v/>
      </c>
      <c r="L1875" s="5" t="str">
        <f>IF(PhieuBauCu!$B$2&gt;8,IF(LEN($B1875)=0,"",IF(AND($B1875&gt;0,VALUE(SUBSTITUTE($B1875,"9","0"))=$B1875),1,0)),"")</f>
        <v/>
      </c>
      <c r="M1875" s="9">
        <f t="shared" si="59"/>
        <v>0</v>
      </c>
      <c r="N1875" s="36">
        <f>IF(AND(M1875&lt;=PhieuBauCu!$B$13,M1875&gt;=1),1,0)</f>
        <v>0</v>
      </c>
    </row>
    <row r="1876" spans="1:14" ht="28.5" customHeight="1">
      <c r="A1876" s="2">
        <v>1871</v>
      </c>
      <c r="B1876" s="3"/>
      <c r="C1876" s="48" t="str">
        <f t="shared" si="58"/>
        <v/>
      </c>
      <c r="D1876" s="5" t="str">
        <f>IF(PhieuBauCu!$B$2&gt;0,IF(LEN($B1876)=0,"",IF(AND($B1876&gt;0,VALUE(SUBSTITUTE($B1876,"1","0"))=$B1876),1,0)),"")</f>
        <v/>
      </c>
      <c r="E1876" s="5" t="str">
        <f>IF(PhieuBauCu!$B$2&gt;1,IF(LEN($B1876)=0,"",IF(AND($B1876&gt;0,VALUE(SUBSTITUTE($B1876,"2","0"))=$B1876),1,0)),"")</f>
        <v/>
      </c>
      <c r="F1876" s="5" t="str">
        <f>IF(PhieuBauCu!$B$2&gt;2,IF(LEN($B1876)=0,"",IF(AND($B1876&gt;0,VALUE(SUBSTITUTE($B1876,"3","0"))=$B1876),1,0)),"")</f>
        <v/>
      </c>
      <c r="G1876" s="5" t="str">
        <f>IF(PhieuBauCu!$B$2&gt;3,IF(LEN($B1876)=0,"",IF(AND($B1876&gt;0,VALUE(SUBSTITUTE($B1876,"4","0"))=$B1876),1,0)),"")</f>
        <v/>
      </c>
      <c r="H1876" s="5" t="str">
        <f>IF(PhieuBauCu!$B$2&gt;4,IF(LEN($B1876)=0,"",IF(AND($B1876&gt;0,VALUE(SUBSTITUTE($B1876,"5","0"))=$B1876),1,0)),"")</f>
        <v/>
      </c>
      <c r="I1876" s="5" t="str">
        <f>IF(PhieuBauCu!$B$2&gt;5,IF(LEN($B1876)=0,"",IF(AND($B1876&gt;0,VALUE(SUBSTITUTE($B1876,"6","0"))=$B1876),1,0)),"")</f>
        <v/>
      </c>
      <c r="J1876" s="5" t="str">
        <f>IF(PhieuBauCu!$B$2&gt;6,IF(LEN($B1876)=0,"",IF(AND($B1876&gt;0,VALUE(SUBSTITUTE($B1876,"7","0"))=$B1876),1,0)),"")</f>
        <v/>
      </c>
      <c r="K1876" s="5" t="str">
        <f>IF(PhieuBauCu!$B$2&gt;7,IF(LEN($B1876)=0,"",IF(AND($B1876&gt;0,VALUE(SUBSTITUTE($B1876,"8","0"))=$B1876),1,0)),"")</f>
        <v/>
      </c>
      <c r="L1876" s="5" t="str">
        <f>IF(PhieuBauCu!$B$2&gt;8,IF(LEN($B1876)=0,"",IF(AND($B1876&gt;0,VALUE(SUBSTITUTE($B1876,"9","0"))=$B1876),1,0)),"")</f>
        <v/>
      </c>
      <c r="M1876" s="9">
        <f t="shared" si="59"/>
        <v>0</v>
      </c>
      <c r="N1876" s="36">
        <f>IF(AND(M1876&lt;=PhieuBauCu!$B$13,M1876&gt;=1),1,0)</f>
        <v>0</v>
      </c>
    </row>
    <row r="1877" spans="1:14" ht="28.5" customHeight="1">
      <c r="A1877" s="2">
        <v>1872</v>
      </c>
      <c r="B1877" s="3"/>
      <c r="C1877" s="48" t="str">
        <f t="shared" si="58"/>
        <v/>
      </c>
      <c r="D1877" s="5" t="str">
        <f>IF(PhieuBauCu!$B$2&gt;0,IF(LEN($B1877)=0,"",IF(AND($B1877&gt;0,VALUE(SUBSTITUTE($B1877,"1","0"))=$B1877),1,0)),"")</f>
        <v/>
      </c>
      <c r="E1877" s="5" t="str">
        <f>IF(PhieuBauCu!$B$2&gt;1,IF(LEN($B1877)=0,"",IF(AND($B1877&gt;0,VALUE(SUBSTITUTE($B1877,"2","0"))=$B1877),1,0)),"")</f>
        <v/>
      </c>
      <c r="F1877" s="5" t="str">
        <f>IF(PhieuBauCu!$B$2&gt;2,IF(LEN($B1877)=0,"",IF(AND($B1877&gt;0,VALUE(SUBSTITUTE($B1877,"3","0"))=$B1877),1,0)),"")</f>
        <v/>
      </c>
      <c r="G1877" s="5" t="str">
        <f>IF(PhieuBauCu!$B$2&gt;3,IF(LEN($B1877)=0,"",IF(AND($B1877&gt;0,VALUE(SUBSTITUTE($B1877,"4","0"))=$B1877),1,0)),"")</f>
        <v/>
      </c>
      <c r="H1877" s="5" t="str">
        <f>IF(PhieuBauCu!$B$2&gt;4,IF(LEN($B1877)=0,"",IF(AND($B1877&gt;0,VALUE(SUBSTITUTE($B1877,"5","0"))=$B1877),1,0)),"")</f>
        <v/>
      </c>
      <c r="I1877" s="5" t="str">
        <f>IF(PhieuBauCu!$B$2&gt;5,IF(LEN($B1877)=0,"",IF(AND($B1877&gt;0,VALUE(SUBSTITUTE($B1877,"6","0"))=$B1877),1,0)),"")</f>
        <v/>
      </c>
      <c r="J1877" s="5" t="str">
        <f>IF(PhieuBauCu!$B$2&gt;6,IF(LEN($B1877)=0,"",IF(AND($B1877&gt;0,VALUE(SUBSTITUTE($B1877,"7","0"))=$B1877),1,0)),"")</f>
        <v/>
      </c>
      <c r="K1877" s="5" t="str">
        <f>IF(PhieuBauCu!$B$2&gt;7,IF(LEN($B1877)=0,"",IF(AND($B1877&gt;0,VALUE(SUBSTITUTE($B1877,"8","0"))=$B1877),1,0)),"")</f>
        <v/>
      </c>
      <c r="L1877" s="5" t="str">
        <f>IF(PhieuBauCu!$B$2&gt;8,IF(LEN($B1877)=0,"",IF(AND($B1877&gt;0,VALUE(SUBSTITUTE($B1877,"9","0"))=$B1877),1,0)),"")</f>
        <v/>
      </c>
      <c r="M1877" s="9">
        <f t="shared" si="59"/>
        <v>0</v>
      </c>
      <c r="N1877" s="36">
        <f>IF(AND(M1877&lt;=PhieuBauCu!$B$13,M1877&gt;=1),1,0)</f>
        <v>0</v>
      </c>
    </row>
    <row r="1878" spans="1:14" ht="28.5" customHeight="1">
      <c r="A1878" s="2">
        <v>1873</v>
      </c>
      <c r="B1878" s="3"/>
      <c r="C1878" s="48" t="str">
        <f t="shared" si="58"/>
        <v/>
      </c>
      <c r="D1878" s="5" t="str">
        <f>IF(PhieuBauCu!$B$2&gt;0,IF(LEN($B1878)=0,"",IF(AND($B1878&gt;0,VALUE(SUBSTITUTE($B1878,"1","0"))=$B1878),1,0)),"")</f>
        <v/>
      </c>
      <c r="E1878" s="5" t="str">
        <f>IF(PhieuBauCu!$B$2&gt;1,IF(LEN($B1878)=0,"",IF(AND($B1878&gt;0,VALUE(SUBSTITUTE($B1878,"2","0"))=$B1878),1,0)),"")</f>
        <v/>
      </c>
      <c r="F1878" s="5" t="str">
        <f>IF(PhieuBauCu!$B$2&gt;2,IF(LEN($B1878)=0,"",IF(AND($B1878&gt;0,VALUE(SUBSTITUTE($B1878,"3","0"))=$B1878),1,0)),"")</f>
        <v/>
      </c>
      <c r="G1878" s="5" t="str">
        <f>IF(PhieuBauCu!$B$2&gt;3,IF(LEN($B1878)=0,"",IF(AND($B1878&gt;0,VALUE(SUBSTITUTE($B1878,"4","0"))=$B1878),1,0)),"")</f>
        <v/>
      </c>
      <c r="H1878" s="5" t="str">
        <f>IF(PhieuBauCu!$B$2&gt;4,IF(LEN($B1878)=0,"",IF(AND($B1878&gt;0,VALUE(SUBSTITUTE($B1878,"5","0"))=$B1878),1,0)),"")</f>
        <v/>
      </c>
      <c r="I1878" s="5" t="str">
        <f>IF(PhieuBauCu!$B$2&gt;5,IF(LEN($B1878)=0,"",IF(AND($B1878&gt;0,VALUE(SUBSTITUTE($B1878,"6","0"))=$B1878),1,0)),"")</f>
        <v/>
      </c>
      <c r="J1878" s="5" t="str">
        <f>IF(PhieuBauCu!$B$2&gt;6,IF(LEN($B1878)=0,"",IF(AND($B1878&gt;0,VALUE(SUBSTITUTE($B1878,"7","0"))=$B1878),1,0)),"")</f>
        <v/>
      </c>
      <c r="K1878" s="5" t="str">
        <f>IF(PhieuBauCu!$B$2&gt;7,IF(LEN($B1878)=0,"",IF(AND($B1878&gt;0,VALUE(SUBSTITUTE($B1878,"8","0"))=$B1878),1,0)),"")</f>
        <v/>
      </c>
      <c r="L1878" s="5" t="str">
        <f>IF(PhieuBauCu!$B$2&gt;8,IF(LEN($B1878)=0,"",IF(AND($B1878&gt;0,VALUE(SUBSTITUTE($B1878,"9","0"))=$B1878),1,0)),"")</f>
        <v/>
      </c>
      <c r="M1878" s="9">
        <f t="shared" si="59"/>
        <v>0</v>
      </c>
      <c r="N1878" s="36">
        <f>IF(AND(M1878&lt;=PhieuBauCu!$B$13,M1878&gt;=1),1,0)</f>
        <v>0</v>
      </c>
    </row>
    <row r="1879" spans="1:14" ht="28.5" customHeight="1">
      <c r="A1879" s="2">
        <v>1874</v>
      </c>
      <c r="B1879" s="3"/>
      <c r="C1879" s="48" t="str">
        <f t="shared" si="58"/>
        <v/>
      </c>
      <c r="D1879" s="5" t="str">
        <f>IF(PhieuBauCu!$B$2&gt;0,IF(LEN($B1879)=0,"",IF(AND($B1879&gt;0,VALUE(SUBSTITUTE($B1879,"1","0"))=$B1879),1,0)),"")</f>
        <v/>
      </c>
      <c r="E1879" s="5" t="str">
        <f>IF(PhieuBauCu!$B$2&gt;1,IF(LEN($B1879)=0,"",IF(AND($B1879&gt;0,VALUE(SUBSTITUTE($B1879,"2","0"))=$B1879),1,0)),"")</f>
        <v/>
      </c>
      <c r="F1879" s="5" t="str">
        <f>IF(PhieuBauCu!$B$2&gt;2,IF(LEN($B1879)=0,"",IF(AND($B1879&gt;0,VALUE(SUBSTITUTE($B1879,"3","0"))=$B1879),1,0)),"")</f>
        <v/>
      </c>
      <c r="G1879" s="5" t="str">
        <f>IF(PhieuBauCu!$B$2&gt;3,IF(LEN($B1879)=0,"",IF(AND($B1879&gt;0,VALUE(SUBSTITUTE($B1879,"4","0"))=$B1879),1,0)),"")</f>
        <v/>
      </c>
      <c r="H1879" s="5" t="str">
        <f>IF(PhieuBauCu!$B$2&gt;4,IF(LEN($B1879)=0,"",IF(AND($B1879&gt;0,VALUE(SUBSTITUTE($B1879,"5","0"))=$B1879),1,0)),"")</f>
        <v/>
      </c>
      <c r="I1879" s="5" t="str">
        <f>IF(PhieuBauCu!$B$2&gt;5,IF(LEN($B1879)=0,"",IF(AND($B1879&gt;0,VALUE(SUBSTITUTE($B1879,"6","0"))=$B1879),1,0)),"")</f>
        <v/>
      </c>
      <c r="J1879" s="5" t="str">
        <f>IF(PhieuBauCu!$B$2&gt;6,IF(LEN($B1879)=0,"",IF(AND($B1879&gt;0,VALUE(SUBSTITUTE($B1879,"7","0"))=$B1879),1,0)),"")</f>
        <v/>
      </c>
      <c r="K1879" s="5" t="str">
        <f>IF(PhieuBauCu!$B$2&gt;7,IF(LEN($B1879)=0,"",IF(AND($B1879&gt;0,VALUE(SUBSTITUTE($B1879,"8","0"))=$B1879),1,0)),"")</f>
        <v/>
      </c>
      <c r="L1879" s="5" t="str">
        <f>IF(PhieuBauCu!$B$2&gt;8,IF(LEN($B1879)=0,"",IF(AND($B1879&gt;0,VALUE(SUBSTITUTE($B1879,"9","0"))=$B1879),1,0)),"")</f>
        <v/>
      </c>
      <c r="M1879" s="9">
        <f t="shared" si="59"/>
        <v>0</v>
      </c>
      <c r="N1879" s="36">
        <f>IF(AND(M1879&lt;=PhieuBauCu!$B$13,M1879&gt;=1),1,0)</f>
        <v>0</v>
      </c>
    </row>
    <row r="1880" spans="1:14" ht="28.5" customHeight="1">
      <c r="A1880" s="2">
        <v>1875</v>
      </c>
      <c r="B1880" s="3"/>
      <c r="C1880" s="48" t="str">
        <f t="shared" si="58"/>
        <v/>
      </c>
      <c r="D1880" s="5" t="str">
        <f>IF(PhieuBauCu!$B$2&gt;0,IF(LEN($B1880)=0,"",IF(AND($B1880&gt;0,VALUE(SUBSTITUTE($B1880,"1","0"))=$B1880),1,0)),"")</f>
        <v/>
      </c>
      <c r="E1880" s="5" t="str">
        <f>IF(PhieuBauCu!$B$2&gt;1,IF(LEN($B1880)=0,"",IF(AND($B1880&gt;0,VALUE(SUBSTITUTE($B1880,"2","0"))=$B1880),1,0)),"")</f>
        <v/>
      </c>
      <c r="F1880" s="5" t="str">
        <f>IF(PhieuBauCu!$B$2&gt;2,IF(LEN($B1880)=0,"",IF(AND($B1880&gt;0,VALUE(SUBSTITUTE($B1880,"3","0"))=$B1880),1,0)),"")</f>
        <v/>
      </c>
      <c r="G1880" s="5" t="str">
        <f>IF(PhieuBauCu!$B$2&gt;3,IF(LEN($B1880)=0,"",IF(AND($B1880&gt;0,VALUE(SUBSTITUTE($B1880,"4","0"))=$B1880),1,0)),"")</f>
        <v/>
      </c>
      <c r="H1880" s="5" t="str">
        <f>IF(PhieuBauCu!$B$2&gt;4,IF(LEN($B1880)=0,"",IF(AND($B1880&gt;0,VALUE(SUBSTITUTE($B1880,"5","0"))=$B1880),1,0)),"")</f>
        <v/>
      </c>
      <c r="I1880" s="5" t="str">
        <f>IF(PhieuBauCu!$B$2&gt;5,IF(LEN($B1880)=0,"",IF(AND($B1880&gt;0,VALUE(SUBSTITUTE($B1880,"6","0"))=$B1880),1,0)),"")</f>
        <v/>
      </c>
      <c r="J1880" s="5" t="str">
        <f>IF(PhieuBauCu!$B$2&gt;6,IF(LEN($B1880)=0,"",IF(AND($B1880&gt;0,VALUE(SUBSTITUTE($B1880,"7","0"))=$B1880),1,0)),"")</f>
        <v/>
      </c>
      <c r="K1880" s="5" t="str">
        <f>IF(PhieuBauCu!$B$2&gt;7,IF(LEN($B1880)=0,"",IF(AND($B1880&gt;0,VALUE(SUBSTITUTE($B1880,"8","0"))=$B1880),1,0)),"")</f>
        <v/>
      </c>
      <c r="L1880" s="5" t="str">
        <f>IF(PhieuBauCu!$B$2&gt;8,IF(LEN($B1880)=0,"",IF(AND($B1880&gt;0,VALUE(SUBSTITUTE($B1880,"9","0"))=$B1880),1,0)),"")</f>
        <v/>
      </c>
      <c r="M1880" s="9">
        <f t="shared" si="59"/>
        <v>0</v>
      </c>
      <c r="N1880" s="36">
        <f>IF(AND(M1880&lt;=PhieuBauCu!$B$13,M1880&gt;=1),1,0)</f>
        <v>0</v>
      </c>
    </row>
    <row r="1881" spans="1:14" ht="28.5" customHeight="1">
      <c r="A1881" s="2">
        <v>1876</v>
      </c>
      <c r="B1881" s="3"/>
      <c r="C1881" s="48" t="str">
        <f t="shared" si="58"/>
        <v/>
      </c>
      <c r="D1881" s="5" t="str">
        <f>IF(PhieuBauCu!$B$2&gt;0,IF(LEN($B1881)=0,"",IF(AND($B1881&gt;0,VALUE(SUBSTITUTE($B1881,"1","0"))=$B1881),1,0)),"")</f>
        <v/>
      </c>
      <c r="E1881" s="5" t="str">
        <f>IF(PhieuBauCu!$B$2&gt;1,IF(LEN($B1881)=0,"",IF(AND($B1881&gt;0,VALUE(SUBSTITUTE($B1881,"2","0"))=$B1881),1,0)),"")</f>
        <v/>
      </c>
      <c r="F1881" s="5" t="str">
        <f>IF(PhieuBauCu!$B$2&gt;2,IF(LEN($B1881)=0,"",IF(AND($B1881&gt;0,VALUE(SUBSTITUTE($B1881,"3","0"))=$B1881),1,0)),"")</f>
        <v/>
      </c>
      <c r="G1881" s="5" t="str">
        <f>IF(PhieuBauCu!$B$2&gt;3,IF(LEN($B1881)=0,"",IF(AND($B1881&gt;0,VALUE(SUBSTITUTE($B1881,"4","0"))=$B1881),1,0)),"")</f>
        <v/>
      </c>
      <c r="H1881" s="5" t="str">
        <f>IF(PhieuBauCu!$B$2&gt;4,IF(LEN($B1881)=0,"",IF(AND($B1881&gt;0,VALUE(SUBSTITUTE($B1881,"5","0"))=$B1881),1,0)),"")</f>
        <v/>
      </c>
      <c r="I1881" s="5" t="str">
        <f>IF(PhieuBauCu!$B$2&gt;5,IF(LEN($B1881)=0,"",IF(AND($B1881&gt;0,VALUE(SUBSTITUTE($B1881,"6","0"))=$B1881),1,0)),"")</f>
        <v/>
      </c>
      <c r="J1881" s="5" t="str">
        <f>IF(PhieuBauCu!$B$2&gt;6,IF(LEN($B1881)=0,"",IF(AND($B1881&gt;0,VALUE(SUBSTITUTE($B1881,"7","0"))=$B1881),1,0)),"")</f>
        <v/>
      </c>
      <c r="K1881" s="5" t="str">
        <f>IF(PhieuBauCu!$B$2&gt;7,IF(LEN($B1881)=0,"",IF(AND($B1881&gt;0,VALUE(SUBSTITUTE($B1881,"8","0"))=$B1881),1,0)),"")</f>
        <v/>
      </c>
      <c r="L1881" s="5" t="str">
        <f>IF(PhieuBauCu!$B$2&gt;8,IF(LEN($B1881)=0,"",IF(AND($B1881&gt;0,VALUE(SUBSTITUTE($B1881,"9","0"))=$B1881),1,0)),"")</f>
        <v/>
      </c>
      <c r="M1881" s="9">
        <f t="shared" si="59"/>
        <v>0</v>
      </c>
      <c r="N1881" s="36">
        <f>IF(AND(M1881&lt;=PhieuBauCu!$B$13,M1881&gt;=1),1,0)</f>
        <v>0</v>
      </c>
    </row>
    <row r="1882" spans="1:14" ht="28.5" customHeight="1">
      <c r="A1882" s="2">
        <v>1877</v>
      </c>
      <c r="B1882" s="3"/>
      <c r="C1882" s="48" t="str">
        <f t="shared" si="58"/>
        <v/>
      </c>
      <c r="D1882" s="5" t="str">
        <f>IF(PhieuBauCu!$B$2&gt;0,IF(LEN($B1882)=0,"",IF(AND($B1882&gt;0,VALUE(SUBSTITUTE($B1882,"1","0"))=$B1882),1,0)),"")</f>
        <v/>
      </c>
      <c r="E1882" s="5" t="str">
        <f>IF(PhieuBauCu!$B$2&gt;1,IF(LEN($B1882)=0,"",IF(AND($B1882&gt;0,VALUE(SUBSTITUTE($B1882,"2","0"))=$B1882),1,0)),"")</f>
        <v/>
      </c>
      <c r="F1882" s="5" t="str">
        <f>IF(PhieuBauCu!$B$2&gt;2,IF(LEN($B1882)=0,"",IF(AND($B1882&gt;0,VALUE(SUBSTITUTE($B1882,"3","0"))=$B1882),1,0)),"")</f>
        <v/>
      </c>
      <c r="G1882" s="5" t="str">
        <f>IF(PhieuBauCu!$B$2&gt;3,IF(LEN($B1882)=0,"",IF(AND($B1882&gt;0,VALUE(SUBSTITUTE($B1882,"4","0"))=$B1882),1,0)),"")</f>
        <v/>
      </c>
      <c r="H1882" s="5" t="str">
        <f>IF(PhieuBauCu!$B$2&gt;4,IF(LEN($B1882)=0,"",IF(AND($B1882&gt;0,VALUE(SUBSTITUTE($B1882,"5","0"))=$B1882),1,0)),"")</f>
        <v/>
      </c>
      <c r="I1882" s="5" t="str">
        <f>IF(PhieuBauCu!$B$2&gt;5,IF(LEN($B1882)=0,"",IF(AND($B1882&gt;0,VALUE(SUBSTITUTE($B1882,"6","0"))=$B1882),1,0)),"")</f>
        <v/>
      </c>
      <c r="J1882" s="5" t="str">
        <f>IF(PhieuBauCu!$B$2&gt;6,IF(LEN($B1882)=0,"",IF(AND($B1882&gt;0,VALUE(SUBSTITUTE($B1882,"7","0"))=$B1882),1,0)),"")</f>
        <v/>
      </c>
      <c r="K1882" s="5" t="str">
        <f>IF(PhieuBauCu!$B$2&gt;7,IF(LEN($B1882)=0,"",IF(AND($B1882&gt;0,VALUE(SUBSTITUTE($B1882,"8","0"))=$B1882),1,0)),"")</f>
        <v/>
      </c>
      <c r="L1882" s="5" t="str">
        <f>IF(PhieuBauCu!$B$2&gt;8,IF(LEN($B1882)=0,"",IF(AND($B1882&gt;0,VALUE(SUBSTITUTE($B1882,"9","0"))=$B1882),1,0)),"")</f>
        <v/>
      </c>
      <c r="M1882" s="9">
        <f t="shared" si="59"/>
        <v>0</v>
      </c>
      <c r="N1882" s="36">
        <f>IF(AND(M1882&lt;=PhieuBauCu!$B$13,M1882&gt;=1),1,0)</f>
        <v>0</v>
      </c>
    </row>
    <row r="1883" spans="1:14" ht="28.5" customHeight="1">
      <c r="A1883" s="2">
        <v>1878</v>
      </c>
      <c r="B1883" s="3"/>
      <c r="C1883" s="48" t="str">
        <f t="shared" si="58"/>
        <v/>
      </c>
      <c r="D1883" s="5" t="str">
        <f>IF(PhieuBauCu!$B$2&gt;0,IF(LEN($B1883)=0,"",IF(AND($B1883&gt;0,VALUE(SUBSTITUTE($B1883,"1","0"))=$B1883),1,0)),"")</f>
        <v/>
      </c>
      <c r="E1883" s="5" t="str">
        <f>IF(PhieuBauCu!$B$2&gt;1,IF(LEN($B1883)=0,"",IF(AND($B1883&gt;0,VALUE(SUBSTITUTE($B1883,"2","0"))=$B1883),1,0)),"")</f>
        <v/>
      </c>
      <c r="F1883" s="5" t="str">
        <f>IF(PhieuBauCu!$B$2&gt;2,IF(LEN($B1883)=0,"",IF(AND($B1883&gt;0,VALUE(SUBSTITUTE($B1883,"3","0"))=$B1883),1,0)),"")</f>
        <v/>
      </c>
      <c r="G1883" s="5" t="str">
        <f>IF(PhieuBauCu!$B$2&gt;3,IF(LEN($B1883)=0,"",IF(AND($B1883&gt;0,VALUE(SUBSTITUTE($B1883,"4","0"))=$B1883),1,0)),"")</f>
        <v/>
      </c>
      <c r="H1883" s="5" t="str">
        <f>IF(PhieuBauCu!$B$2&gt;4,IF(LEN($B1883)=0,"",IF(AND($B1883&gt;0,VALUE(SUBSTITUTE($B1883,"5","0"))=$B1883),1,0)),"")</f>
        <v/>
      </c>
      <c r="I1883" s="5" t="str">
        <f>IF(PhieuBauCu!$B$2&gt;5,IF(LEN($B1883)=0,"",IF(AND($B1883&gt;0,VALUE(SUBSTITUTE($B1883,"6","0"))=$B1883),1,0)),"")</f>
        <v/>
      </c>
      <c r="J1883" s="5" t="str">
        <f>IF(PhieuBauCu!$B$2&gt;6,IF(LEN($B1883)=0,"",IF(AND($B1883&gt;0,VALUE(SUBSTITUTE($B1883,"7","0"))=$B1883),1,0)),"")</f>
        <v/>
      </c>
      <c r="K1883" s="5" t="str">
        <f>IF(PhieuBauCu!$B$2&gt;7,IF(LEN($B1883)=0,"",IF(AND($B1883&gt;0,VALUE(SUBSTITUTE($B1883,"8","0"))=$B1883),1,0)),"")</f>
        <v/>
      </c>
      <c r="L1883" s="5" t="str">
        <f>IF(PhieuBauCu!$B$2&gt;8,IF(LEN($B1883)=0,"",IF(AND($B1883&gt;0,VALUE(SUBSTITUTE($B1883,"9","0"))=$B1883),1,0)),"")</f>
        <v/>
      </c>
      <c r="M1883" s="9">
        <f t="shared" si="59"/>
        <v>0</v>
      </c>
      <c r="N1883" s="36">
        <f>IF(AND(M1883&lt;=PhieuBauCu!$B$13,M1883&gt;=1),1,0)</f>
        <v>0</v>
      </c>
    </row>
    <row r="1884" spans="1:14" ht="28.5" customHeight="1">
      <c r="A1884" s="2">
        <v>1879</v>
      </c>
      <c r="B1884" s="3"/>
      <c r="C1884" s="48" t="str">
        <f t="shared" si="58"/>
        <v/>
      </c>
      <c r="D1884" s="5" t="str">
        <f>IF(PhieuBauCu!$B$2&gt;0,IF(LEN($B1884)=0,"",IF(AND($B1884&gt;0,VALUE(SUBSTITUTE($B1884,"1","0"))=$B1884),1,0)),"")</f>
        <v/>
      </c>
      <c r="E1884" s="5" t="str">
        <f>IF(PhieuBauCu!$B$2&gt;1,IF(LEN($B1884)=0,"",IF(AND($B1884&gt;0,VALUE(SUBSTITUTE($B1884,"2","0"))=$B1884),1,0)),"")</f>
        <v/>
      </c>
      <c r="F1884" s="5" t="str">
        <f>IF(PhieuBauCu!$B$2&gt;2,IF(LEN($B1884)=0,"",IF(AND($B1884&gt;0,VALUE(SUBSTITUTE($B1884,"3","0"))=$B1884),1,0)),"")</f>
        <v/>
      </c>
      <c r="G1884" s="5" t="str">
        <f>IF(PhieuBauCu!$B$2&gt;3,IF(LEN($B1884)=0,"",IF(AND($B1884&gt;0,VALUE(SUBSTITUTE($B1884,"4","0"))=$B1884),1,0)),"")</f>
        <v/>
      </c>
      <c r="H1884" s="5" t="str">
        <f>IF(PhieuBauCu!$B$2&gt;4,IF(LEN($B1884)=0,"",IF(AND($B1884&gt;0,VALUE(SUBSTITUTE($B1884,"5","0"))=$B1884),1,0)),"")</f>
        <v/>
      </c>
      <c r="I1884" s="5" t="str">
        <f>IF(PhieuBauCu!$B$2&gt;5,IF(LEN($B1884)=0,"",IF(AND($B1884&gt;0,VALUE(SUBSTITUTE($B1884,"6","0"))=$B1884),1,0)),"")</f>
        <v/>
      </c>
      <c r="J1884" s="5" t="str">
        <f>IF(PhieuBauCu!$B$2&gt;6,IF(LEN($B1884)=0,"",IF(AND($B1884&gt;0,VALUE(SUBSTITUTE($B1884,"7","0"))=$B1884),1,0)),"")</f>
        <v/>
      </c>
      <c r="K1884" s="5" t="str">
        <f>IF(PhieuBauCu!$B$2&gt;7,IF(LEN($B1884)=0,"",IF(AND($B1884&gt;0,VALUE(SUBSTITUTE($B1884,"8","0"))=$B1884),1,0)),"")</f>
        <v/>
      </c>
      <c r="L1884" s="5" t="str">
        <f>IF(PhieuBauCu!$B$2&gt;8,IF(LEN($B1884)=0,"",IF(AND($B1884&gt;0,VALUE(SUBSTITUTE($B1884,"9","0"))=$B1884),1,0)),"")</f>
        <v/>
      </c>
      <c r="M1884" s="9">
        <f t="shared" si="59"/>
        <v>0</v>
      </c>
      <c r="N1884" s="36">
        <f>IF(AND(M1884&lt;=PhieuBauCu!$B$13,M1884&gt;=1),1,0)</f>
        <v>0</v>
      </c>
    </row>
    <row r="1885" spans="1:14" ht="28.5" customHeight="1">
      <c r="A1885" s="2">
        <v>1880</v>
      </c>
      <c r="B1885" s="3"/>
      <c r="C1885" s="48" t="str">
        <f t="shared" si="58"/>
        <v/>
      </c>
      <c r="D1885" s="5" t="str">
        <f>IF(PhieuBauCu!$B$2&gt;0,IF(LEN($B1885)=0,"",IF(AND($B1885&gt;0,VALUE(SUBSTITUTE($B1885,"1","0"))=$B1885),1,0)),"")</f>
        <v/>
      </c>
      <c r="E1885" s="5" t="str">
        <f>IF(PhieuBauCu!$B$2&gt;1,IF(LEN($B1885)=0,"",IF(AND($B1885&gt;0,VALUE(SUBSTITUTE($B1885,"2","0"))=$B1885),1,0)),"")</f>
        <v/>
      </c>
      <c r="F1885" s="5" t="str">
        <f>IF(PhieuBauCu!$B$2&gt;2,IF(LEN($B1885)=0,"",IF(AND($B1885&gt;0,VALUE(SUBSTITUTE($B1885,"3","0"))=$B1885),1,0)),"")</f>
        <v/>
      </c>
      <c r="G1885" s="5" t="str">
        <f>IF(PhieuBauCu!$B$2&gt;3,IF(LEN($B1885)=0,"",IF(AND($B1885&gt;0,VALUE(SUBSTITUTE($B1885,"4","0"))=$B1885),1,0)),"")</f>
        <v/>
      </c>
      <c r="H1885" s="5" t="str">
        <f>IF(PhieuBauCu!$B$2&gt;4,IF(LEN($B1885)=0,"",IF(AND($B1885&gt;0,VALUE(SUBSTITUTE($B1885,"5","0"))=$B1885),1,0)),"")</f>
        <v/>
      </c>
      <c r="I1885" s="5" t="str">
        <f>IF(PhieuBauCu!$B$2&gt;5,IF(LEN($B1885)=0,"",IF(AND($B1885&gt;0,VALUE(SUBSTITUTE($B1885,"6","0"))=$B1885),1,0)),"")</f>
        <v/>
      </c>
      <c r="J1885" s="5" t="str">
        <f>IF(PhieuBauCu!$B$2&gt;6,IF(LEN($B1885)=0,"",IF(AND($B1885&gt;0,VALUE(SUBSTITUTE($B1885,"7","0"))=$B1885),1,0)),"")</f>
        <v/>
      </c>
      <c r="K1885" s="5" t="str">
        <f>IF(PhieuBauCu!$B$2&gt;7,IF(LEN($B1885)=0,"",IF(AND($B1885&gt;0,VALUE(SUBSTITUTE($B1885,"8","0"))=$B1885),1,0)),"")</f>
        <v/>
      </c>
      <c r="L1885" s="5" t="str">
        <f>IF(PhieuBauCu!$B$2&gt;8,IF(LEN($B1885)=0,"",IF(AND($B1885&gt;0,VALUE(SUBSTITUTE($B1885,"9","0"))=$B1885),1,0)),"")</f>
        <v/>
      </c>
      <c r="M1885" s="9">
        <f t="shared" si="59"/>
        <v>0</v>
      </c>
      <c r="N1885" s="36">
        <f>IF(AND(M1885&lt;=PhieuBauCu!$B$13,M1885&gt;=1),1,0)</f>
        <v>0</v>
      </c>
    </row>
    <row r="1886" spans="1:14" ht="28.5" customHeight="1">
      <c r="A1886" s="2">
        <v>1881</v>
      </c>
      <c r="B1886" s="3"/>
      <c r="C1886" s="48" t="str">
        <f t="shared" si="58"/>
        <v/>
      </c>
      <c r="D1886" s="5" t="str">
        <f>IF(PhieuBauCu!$B$2&gt;0,IF(LEN($B1886)=0,"",IF(AND($B1886&gt;0,VALUE(SUBSTITUTE($B1886,"1","0"))=$B1886),1,0)),"")</f>
        <v/>
      </c>
      <c r="E1886" s="5" t="str">
        <f>IF(PhieuBauCu!$B$2&gt;1,IF(LEN($B1886)=0,"",IF(AND($B1886&gt;0,VALUE(SUBSTITUTE($B1886,"2","0"))=$B1886),1,0)),"")</f>
        <v/>
      </c>
      <c r="F1886" s="5" t="str">
        <f>IF(PhieuBauCu!$B$2&gt;2,IF(LEN($B1886)=0,"",IF(AND($B1886&gt;0,VALUE(SUBSTITUTE($B1886,"3","0"))=$B1886),1,0)),"")</f>
        <v/>
      </c>
      <c r="G1886" s="5" t="str">
        <f>IF(PhieuBauCu!$B$2&gt;3,IF(LEN($B1886)=0,"",IF(AND($B1886&gt;0,VALUE(SUBSTITUTE($B1886,"4","0"))=$B1886),1,0)),"")</f>
        <v/>
      </c>
      <c r="H1886" s="5" t="str">
        <f>IF(PhieuBauCu!$B$2&gt;4,IF(LEN($B1886)=0,"",IF(AND($B1886&gt;0,VALUE(SUBSTITUTE($B1886,"5","0"))=$B1886),1,0)),"")</f>
        <v/>
      </c>
      <c r="I1886" s="5" t="str">
        <f>IF(PhieuBauCu!$B$2&gt;5,IF(LEN($B1886)=0,"",IF(AND($B1886&gt;0,VALUE(SUBSTITUTE($B1886,"6","0"))=$B1886),1,0)),"")</f>
        <v/>
      </c>
      <c r="J1886" s="5" t="str">
        <f>IF(PhieuBauCu!$B$2&gt;6,IF(LEN($B1886)=0,"",IF(AND($B1886&gt;0,VALUE(SUBSTITUTE($B1886,"7","0"))=$B1886),1,0)),"")</f>
        <v/>
      </c>
      <c r="K1886" s="5" t="str">
        <f>IF(PhieuBauCu!$B$2&gt;7,IF(LEN($B1886)=0,"",IF(AND($B1886&gt;0,VALUE(SUBSTITUTE($B1886,"8","0"))=$B1886),1,0)),"")</f>
        <v/>
      </c>
      <c r="L1886" s="5" t="str">
        <f>IF(PhieuBauCu!$B$2&gt;8,IF(LEN($B1886)=0,"",IF(AND($B1886&gt;0,VALUE(SUBSTITUTE($B1886,"9","0"))=$B1886),1,0)),"")</f>
        <v/>
      </c>
      <c r="M1886" s="9">
        <f t="shared" si="59"/>
        <v>0</v>
      </c>
      <c r="N1886" s="36">
        <f>IF(AND(M1886&lt;=PhieuBauCu!$B$13,M1886&gt;=1),1,0)</f>
        <v>0</v>
      </c>
    </row>
    <row r="1887" spans="1:14" ht="28.5" customHeight="1">
      <c r="A1887" s="2">
        <v>1882</v>
      </c>
      <c r="B1887" s="3"/>
      <c r="C1887" s="48" t="str">
        <f t="shared" si="58"/>
        <v/>
      </c>
      <c r="D1887" s="5" t="str">
        <f>IF(PhieuBauCu!$B$2&gt;0,IF(LEN($B1887)=0,"",IF(AND($B1887&gt;0,VALUE(SUBSTITUTE($B1887,"1","0"))=$B1887),1,0)),"")</f>
        <v/>
      </c>
      <c r="E1887" s="5" t="str">
        <f>IF(PhieuBauCu!$B$2&gt;1,IF(LEN($B1887)=0,"",IF(AND($B1887&gt;0,VALUE(SUBSTITUTE($B1887,"2","0"))=$B1887),1,0)),"")</f>
        <v/>
      </c>
      <c r="F1887" s="5" t="str">
        <f>IF(PhieuBauCu!$B$2&gt;2,IF(LEN($B1887)=0,"",IF(AND($B1887&gt;0,VALUE(SUBSTITUTE($B1887,"3","0"))=$B1887),1,0)),"")</f>
        <v/>
      </c>
      <c r="G1887" s="5" t="str">
        <f>IF(PhieuBauCu!$B$2&gt;3,IF(LEN($B1887)=0,"",IF(AND($B1887&gt;0,VALUE(SUBSTITUTE($B1887,"4","0"))=$B1887),1,0)),"")</f>
        <v/>
      </c>
      <c r="H1887" s="5" t="str">
        <f>IF(PhieuBauCu!$B$2&gt;4,IF(LEN($B1887)=0,"",IF(AND($B1887&gt;0,VALUE(SUBSTITUTE($B1887,"5","0"))=$B1887),1,0)),"")</f>
        <v/>
      </c>
      <c r="I1887" s="5" t="str">
        <f>IF(PhieuBauCu!$B$2&gt;5,IF(LEN($B1887)=0,"",IF(AND($B1887&gt;0,VALUE(SUBSTITUTE($B1887,"6","0"))=$B1887),1,0)),"")</f>
        <v/>
      </c>
      <c r="J1887" s="5" t="str">
        <f>IF(PhieuBauCu!$B$2&gt;6,IF(LEN($B1887)=0,"",IF(AND($B1887&gt;0,VALUE(SUBSTITUTE($B1887,"7","0"))=$B1887),1,0)),"")</f>
        <v/>
      </c>
      <c r="K1887" s="5" t="str">
        <f>IF(PhieuBauCu!$B$2&gt;7,IF(LEN($B1887)=0,"",IF(AND($B1887&gt;0,VALUE(SUBSTITUTE($B1887,"8","0"))=$B1887),1,0)),"")</f>
        <v/>
      </c>
      <c r="L1887" s="5" t="str">
        <f>IF(PhieuBauCu!$B$2&gt;8,IF(LEN($B1887)=0,"",IF(AND($B1887&gt;0,VALUE(SUBSTITUTE($B1887,"9","0"))=$B1887),1,0)),"")</f>
        <v/>
      </c>
      <c r="M1887" s="9">
        <f t="shared" si="59"/>
        <v>0</v>
      </c>
      <c r="N1887" s="36">
        <f>IF(AND(M1887&lt;=PhieuBauCu!$B$13,M1887&gt;=1),1,0)</f>
        <v>0</v>
      </c>
    </row>
    <row r="1888" spans="1:14" ht="28.5" customHeight="1">
      <c r="A1888" s="2">
        <v>1883</v>
      </c>
      <c r="B1888" s="3"/>
      <c r="C1888" s="48" t="str">
        <f t="shared" si="58"/>
        <v/>
      </c>
      <c r="D1888" s="5" t="str">
        <f>IF(PhieuBauCu!$B$2&gt;0,IF(LEN($B1888)=0,"",IF(AND($B1888&gt;0,VALUE(SUBSTITUTE($B1888,"1","0"))=$B1888),1,0)),"")</f>
        <v/>
      </c>
      <c r="E1888" s="5" t="str">
        <f>IF(PhieuBauCu!$B$2&gt;1,IF(LEN($B1888)=0,"",IF(AND($B1888&gt;0,VALUE(SUBSTITUTE($B1888,"2","0"))=$B1888),1,0)),"")</f>
        <v/>
      </c>
      <c r="F1888" s="5" t="str">
        <f>IF(PhieuBauCu!$B$2&gt;2,IF(LEN($B1888)=0,"",IF(AND($B1888&gt;0,VALUE(SUBSTITUTE($B1888,"3","0"))=$B1888),1,0)),"")</f>
        <v/>
      </c>
      <c r="G1888" s="5" t="str">
        <f>IF(PhieuBauCu!$B$2&gt;3,IF(LEN($B1888)=0,"",IF(AND($B1888&gt;0,VALUE(SUBSTITUTE($B1888,"4","0"))=$B1888),1,0)),"")</f>
        <v/>
      </c>
      <c r="H1888" s="5" t="str">
        <f>IF(PhieuBauCu!$B$2&gt;4,IF(LEN($B1888)=0,"",IF(AND($B1888&gt;0,VALUE(SUBSTITUTE($B1888,"5","0"))=$B1888),1,0)),"")</f>
        <v/>
      </c>
      <c r="I1888" s="5" t="str">
        <f>IF(PhieuBauCu!$B$2&gt;5,IF(LEN($B1888)=0,"",IF(AND($B1888&gt;0,VALUE(SUBSTITUTE($B1888,"6","0"))=$B1888),1,0)),"")</f>
        <v/>
      </c>
      <c r="J1888" s="5" t="str">
        <f>IF(PhieuBauCu!$B$2&gt;6,IF(LEN($B1888)=0,"",IF(AND($B1888&gt;0,VALUE(SUBSTITUTE($B1888,"7","0"))=$B1888),1,0)),"")</f>
        <v/>
      </c>
      <c r="K1888" s="5" t="str">
        <f>IF(PhieuBauCu!$B$2&gt;7,IF(LEN($B1888)=0,"",IF(AND($B1888&gt;0,VALUE(SUBSTITUTE($B1888,"8","0"))=$B1888),1,0)),"")</f>
        <v/>
      </c>
      <c r="L1888" s="5" t="str">
        <f>IF(PhieuBauCu!$B$2&gt;8,IF(LEN($B1888)=0,"",IF(AND($B1888&gt;0,VALUE(SUBSTITUTE($B1888,"9","0"))=$B1888),1,0)),"")</f>
        <v/>
      </c>
      <c r="M1888" s="9">
        <f t="shared" si="59"/>
        <v>0</v>
      </c>
      <c r="N1888" s="36">
        <f>IF(AND(M1888&lt;=PhieuBauCu!$B$13,M1888&gt;=1),1,0)</f>
        <v>0</v>
      </c>
    </row>
    <row r="1889" spans="1:14" ht="28.5" customHeight="1">
      <c r="A1889" s="2">
        <v>1884</v>
      </c>
      <c r="B1889" s="3"/>
      <c r="C1889" s="48" t="str">
        <f t="shared" si="58"/>
        <v/>
      </c>
      <c r="D1889" s="5" t="str">
        <f>IF(PhieuBauCu!$B$2&gt;0,IF(LEN($B1889)=0,"",IF(AND($B1889&gt;0,VALUE(SUBSTITUTE($B1889,"1","0"))=$B1889),1,0)),"")</f>
        <v/>
      </c>
      <c r="E1889" s="5" t="str">
        <f>IF(PhieuBauCu!$B$2&gt;1,IF(LEN($B1889)=0,"",IF(AND($B1889&gt;0,VALUE(SUBSTITUTE($B1889,"2","0"))=$B1889),1,0)),"")</f>
        <v/>
      </c>
      <c r="F1889" s="5" t="str">
        <f>IF(PhieuBauCu!$B$2&gt;2,IF(LEN($B1889)=0,"",IF(AND($B1889&gt;0,VALUE(SUBSTITUTE($B1889,"3","0"))=$B1889),1,0)),"")</f>
        <v/>
      </c>
      <c r="G1889" s="5" t="str">
        <f>IF(PhieuBauCu!$B$2&gt;3,IF(LEN($B1889)=0,"",IF(AND($B1889&gt;0,VALUE(SUBSTITUTE($B1889,"4","0"))=$B1889),1,0)),"")</f>
        <v/>
      </c>
      <c r="H1889" s="5" t="str">
        <f>IF(PhieuBauCu!$B$2&gt;4,IF(LEN($B1889)=0,"",IF(AND($B1889&gt;0,VALUE(SUBSTITUTE($B1889,"5","0"))=$B1889),1,0)),"")</f>
        <v/>
      </c>
      <c r="I1889" s="5" t="str">
        <f>IF(PhieuBauCu!$B$2&gt;5,IF(LEN($B1889)=0,"",IF(AND($B1889&gt;0,VALUE(SUBSTITUTE($B1889,"6","0"))=$B1889),1,0)),"")</f>
        <v/>
      </c>
      <c r="J1889" s="5" t="str">
        <f>IF(PhieuBauCu!$B$2&gt;6,IF(LEN($B1889)=0,"",IF(AND($B1889&gt;0,VALUE(SUBSTITUTE($B1889,"7","0"))=$B1889),1,0)),"")</f>
        <v/>
      </c>
      <c r="K1889" s="5" t="str">
        <f>IF(PhieuBauCu!$B$2&gt;7,IF(LEN($B1889)=0,"",IF(AND($B1889&gt;0,VALUE(SUBSTITUTE($B1889,"8","0"))=$B1889),1,0)),"")</f>
        <v/>
      </c>
      <c r="L1889" s="5" t="str">
        <f>IF(PhieuBauCu!$B$2&gt;8,IF(LEN($B1889)=0,"",IF(AND($B1889&gt;0,VALUE(SUBSTITUTE($B1889,"9","0"))=$B1889),1,0)),"")</f>
        <v/>
      </c>
      <c r="M1889" s="9">
        <f t="shared" si="59"/>
        <v>0</v>
      </c>
      <c r="N1889" s="36">
        <f>IF(AND(M1889&lt;=PhieuBauCu!$B$13,M1889&gt;=1),1,0)</f>
        <v>0</v>
      </c>
    </row>
    <row r="1890" spans="1:14" ht="28.5" customHeight="1">
      <c r="A1890" s="2">
        <v>1885</v>
      </c>
      <c r="B1890" s="3"/>
      <c r="C1890" s="48" t="str">
        <f t="shared" si="58"/>
        <v/>
      </c>
      <c r="D1890" s="5" t="str">
        <f>IF(PhieuBauCu!$B$2&gt;0,IF(LEN($B1890)=0,"",IF(AND($B1890&gt;0,VALUE(SUBSTITUTE($B1890,"1","0"))=$B1890),1,0)),"")</f>
        <v/>
      </c>
      <c r="E1890" s="5" t="str">
        <f>IF(PhieuBauCu!$B$2&gt;1,IF(LEN($B1890)=0,"",IF(AND($B1890&gt;0,VALUE(SUBSTITUTE($B1890,"2","0"))=$B1890),1,0)),"")</f>
        <v/>
      </c>
      <c r="F1890" s="5" t="str">
        <f>IF(PhieuBauCu!$B$2&gt;2,IF(LEN($B1890)=0,"",IF(AND($B1890&gt;0,VALUE(SUBSTITUTE($B1890,"3","0"))=$B1890),1,0)),"")</f>
        <v/>
      </c>
      <c r="G1890" s="5" t="str">
        <f>IF(PhieuBauCu!$B$2&gt;3,IF(LEN($B1890)=0,"",IF(AND($B1890&gt;0,VALUE(SUBSTITUTE($B1890,"4","0"))=$B1890),1,0)),"")</f>
        <v/>
      </c>
      <c r="H1890" s="5" t="str">
        <f>IF(PhieuBauCu!$B$2&gt;4,IF(LEN($B1890)=0,"",IF(AND($B1890&gt;0,VALUE(SUBSTITUTE($B1890,"5","0"))=$B1890),1,0)),"")</f>
        <v/>
      </c>
      <c r="I1890" s="5" t="str">
        <f>IF(PhieuBauCu!$B$2&gt;5,IF(LEN($B1890)=0,"",IF(AND($B1890&gt;0,VALUE(SUBSTITUTE($B1890,"6","0"))=$B1890),1,0)),"")</f>
        <v/>
      </c>
      <c r="J1890" s="5" t="str">
        <f>IF(PhieuBauCu!$B$2&gt;6,IF(LEN($B1890)=0,"",IF(AND($B1890&gt;0,VALUE(SUBSTITUTE($B1890,"7","0"))=$B1890),1,0)),"")</f>
        <v/>
      </c>
      <c r="K1890" s="5" t="str">
        <f>IF(PhieuBauCu!$B$2&gt;7,IF(LEN($B1890)=0,"",IF(AND($B1890&gt;0,VALUE(SUBSTITUTE($B1890,"8","0"))=$B1890),1,0)),"")</f>
        <v/>
      </c>
      <c r="L1890" s="5" t="str">
        <f>IF(PhieuBauCu!$B$2&gt;8,IF(LEN($B1890)=0,"",IF(AND($B1890&gt;0,VALUE(SUBSTITUTE($B1890,"9","0"))=$B1890),1,0)),"")</f>
        <v/>
      </c>
      <c r="M1890" s="9">
        <f t="shared" si="59"/>
        <v>0</v>
      </c>
      <c r="N1890" s="36">
        <f>IF(AND(M1890&lt;=PhieuBauCu!$B$13,M1890&gt;=1),1,0)</f>
        <v>0</v>
      </c>
    </row>
    <row r="1891" spans="1:14" ht="28.5" customHeight="1">
      <c r="A1891" s="2">
        <v>1886</v>
      </c>
      <c r="B1891" s="3"/>
      <c r="C1891" s="48" t="str">
        <f t="shared" si="58"/>
        <v/>
      </c>
      <c r="D1891" s="5" t="str">
        <f>IF(PhieuBauCu!$B$2&gt;0,IF(LEN($B1891)=0,"",IF(AND($B1891&gt;0,VALUE(SUBSTITUTE($B1891,"1","0"))=$B1891),1,0)),"")</f>
        <v/>
      </c>
      <c r="E1891" s="5" t="str">
        <f>IF(PhieuBauCu!$B$2&gt;1,IF(LEN($B1891)=0,"",IF(AND($B1891&gt;0,VALUE(SUBSTITUTE($B1891,"2","0"))=$B1891),1,0)),"")</f>
        <v/>
      </c>
      <c r="F1891" s="5" t="str">
        <f>IF(PhieuBauCu!$B$2&gt;2,IF(LEN($B1891)=0,"",IF(AND($B1891&gt;0,VALUE(SUBSTITUTE($B1891,"3","0"))=$B1891),1,0)),"")</f>
        <v/>
      </c>
      <c r="G1891" s="5" t="str">
        <f>IF(PhieuBauCu!$B$2&gt;3,IF(LEN($B1891)=0,"",IF(AND($B1891&gt;0,VALUE(SUBSTITUTE($B1891,"4","0"))=$B1891),1,0)),"")</f>
        <v/>
      </c>
      <c r="H1891" s="5" t="str">
        <f>IF(PhieuBauCu!$B$2&gt;4,IF(LEN($B1891)=0,"",IF(AND($B1891&gt;0,VALUE(SUBSTITUTE($B1891,"5","0"))=$B1891),1,0)),"")</f>
        <v/>
      </c>
      <c r="I1891" s="5" t="str">
        <f>IF(PhieuBauCu!$B$2&gt;5,IF(LEN($B1891)=0,"",IF(AND($B1891&gt;0,VALUE(SUBSTITUTE($B1891,"6","0"))=$B1891),1,0)),"")</f>
        <v/>
      </c>
      <c r="J1891" s="5" t="str">
        <f>IF(PhieuBauCu!$B$2&gt;6,IF(LEN($B1891)=0,"",IF(AND($B1891&gt;0,VALUE(SUBSTITUTE($B1891,"7","0"))=$B1891),1,0)),"")</f>
        <v/>
      </c>
      <c r="K1891" s="5" t="str">
        <f>IF(PhieuBauCu!$B$2&gt;7,IF(LEN($B1891)=0,"",IF(AND($B1891&gt;0,VALUE(SUBSTITUTE($B1891,"8","0"))=$B1891),1,0)),"")</f>
        <v/>
      </c>
      <c r="L1891" s="5" t="str">
        <f>IF(PhieuBauCu!$B$2&gt;8,IF(LEN($B1891)=0,"",IF(AND($B1891&gt;0,VALUE(SUBSTITUTE($B1891,"9","0"))=$B1891),1,0)),"")</f>
        <v/>
      </c>
      <c r="M1891" s="9">
        <f t="shared" si="59"/>
        <v>0</v>
      </c>
      <c r="N1891" s="36">
        <f>IF(AND(M1891&lt;=PhieuBauCu!$B$13,M1891&gt;=1),1,0)</f>
        <v>0</v>
      </c>
    </row>
    <row r="1892" spans="1:14" ht="28.5" customHeight="1">
      <c r="A1892" s="2">
        <v>1887</v>
      </c>
      <c r="B1892" s="3"/>
      <c r="C1892" s="48" t="str">
        <f t="shared" si="58"/>
        <v/>
      </c>
      <c r="D1892" s="5" t="str">
        <f>IF(PhieuBauCu!$B$2&gt;0,IF(LEN($B1892)=0,"",IF(AND($B1892&gt;0,VALUE(SUBSTITUTE($B1892,"1","0"))=$B1892),1,0)),"")</f>
        <v/>
      </c>
      <c r="E1892" s="5" t="str">
        <f>IF(PhieuBauCu!$B$2&gt;1,IF(LEN($B1892)=0,"",IF(AND($B1892&gt;0,VALUE(SUBSTITUTE($B1892,"2","0"))=$B1892),1,0)),"")</f>
        <v/>
      </c>
      <c r="F1892" s="5" t="str">
        <f>IF(PhieuBauCu!$B$2&gt;2,IF(LEN($B1892)=0,"",IF(AND($B1892&gt;0,VALUE(SUBSTITUTE($B1892,"3","0"))=$B1892),1,0)),"")</f>
        <v/>
      </c>
      <c r="G1892" s="5" t="str">
        <f>IF(PhieuBauCu!$B$2&gt;3,IF(LEN($B1892)=0,"",IF(AND($B1892&gt;0,VALUE(SUBSTITUTE($B1892,"4","0"))=$B1892),1,0)),"")</f>
        <v/>
      </c>
      <c r="H1892" s="5" t="str">
        <f>IF(PhieuBauCu!$B$2&gt;4,IF(LEN($B1892)=0,"",IF(AND($B1892&gt;0,VALUE(SUBSTITUTE($B1892,"5","0"))=$B1892),1,0)),"")</f>
        <v/>
      </c>
      <c r="I1892" s="5" t="str">
        <f>IF(PhieuBauCu!$B$2&gt;5,IF(LEN($B1892)=0,"",IF(AND($B1892&gt;0,VALUE(SUBSTITUTE($B1892,"6","0"))=$B1892),1,0)),"")</f>
        <v/>
      </c>
      <c r="J1892" s="5" t="str">
        <f>IF(PhieuBauCu!$B$2&gt;6,IF(LEN($B1892)=0,"",IF(AND($B1892&gt;0,VALUE(SUBSTITUTE($B1892,"7","0"))=$B1892),1,0)),"")</f>
        <v/>
      </c>
      <c r="K1892" s="5" t="str">
        <f>IF(PhieuBauCu!$B$2&gt;7,IF(LEN($B1892)=0,"",IF(AND($B1892&gt;0,VALUE(SUBSTITUTE($B1892,"8","0"))=$B1892),1,0)),"")</f>
        <v/>
      </c>
      <c r="L1892" s="5" t="str">
        <f>IF(PhieuBauCu!$B$2&gt;8,IF(LEN($B1892)=0,"",IF(AND($B1892&gt;0,VALUE(SUBSTITUTE($B1892,"9","0"))=$B1892),1,0)),"")</f>
        <v/>
      </c>
      <c r="M1892" s="9">
        <f t="shared" si="59"/>
        <v>0</v>
      </c>
      <c r="N1892" s="36">
        <f>IF(AND(M1892&lt;=PhieuBauCu!$B$13,M1892&gt;=1),1,0)</f>
        <v>0</v>
      </c>
    </row>
    <row r="1893" spans="1:14" ht="28.5" customHeight="1">
      <c r="A1893" s="2">
        <v>1888</v>
      </c>
      <c r="B1893" s="3"/>
      <c r="C1893" s="48" t="str">
        <f t="shared" si="58"/>
        <v/>
      </c>
      <c r="D1893" s="5" t="str">
        <f>IF(PhieuBauCu!$B$2&gt;0,IF(LEN($B1893)=0,"",IF(AND($B1893&gt;0,VALUE(SUBSTITUTE($B1893,"1","0"))=$B1893),1,0)),"")</f>
        <v/>
      </c>
      <c r="E1893" s="5" t="str">
        <f>IF(PhieuBauCu!$B$2&gt;1,IF(LEN($B1893)=0,"",IF(AND($B1893&gt;0,VALUE(SUBSTITUTE($B1893,"2","0"))=$B1893),1,0)),"")</f>
        <v/>
      </c>
      <c r="F1893" s="5" t="str">
        <f>IF(PhieuBauCu!$B$2&gt;2,IF(LEN($B1893)=0,"",IF(AND($B1893&gt;0,VALUE(SUBSTITUTE($B1893,"3","0"))=$B1893),1,0)),"")</f>
        <v/>
      </c>
      <c r="G1893" s="5" t="str">
        <f>IF(PhieuBauCu!$B$2&gt;3,IF(LEN($B1893)=0,"",IF(AND($B1893&gt;0,VALUE(SUBSTITUTE($B1893,"4","0"))=$B1893),1,0)),"")</f>
        <v/>
      </c>
      <c r="H1893" s="5" t="str">
        <f>IF(PhieuBauCu!$B$2&gt;4,IF(LEN($B1893)=0,"",IF(AND($B1893&gt;0,VALUE(SUBSTITUTE($B1893,"5","0"))=$B1893),1,0)),"")</f>
        <v/>
      </c>
      <c r="I1893" s="5" t="str">
        <f>IF(PhieuBauCu!$B$2&gt;5,IF(LEN($B1893)=0,"",IF(AND($B1893&gt;0,VALUE(SUBSTITUTE($B1893,"6","0"))=$B1893),1,0)),"")</f>
        <v/>
      </c>
      <c r="J1893" s="5" t="str">
        <f>IF(PhieuBauCu!$B$2&gt;6,IF(LEN($B1893)=0,"",IF(AND($B1893&gt;0,VALUE(SUBSTITUTE($B1893,"7","0"))=$B1893),1,0)),"")</f>
        <v/>
      </c>
      <c r="K1893" s="5" t="str">
        <f>IF(PhieuBauCu!$B$2&gt;7,IF(LEN($B1893)=0,"",IF(AND($B1893&gt;0,VALUE(SUBSTITUTE($B1893,"8","0"))=$B1893),1,0)),"")</f>
        <v/>
      </c>
      <c r="L1893" s="5" t="str">
        <f>IF(PhieuBauCu!$B$2&gt;8,IF(LEN($B1893)=0,"",IF(AND($B1893&gt;0,VALUE(SUBSTITUTE($B1893,"9","0"))=$B1893),1,0)),"")</f>
        <v/>
      </c>
      <c r="M1893" s="9">
        <f t="shared" si="59"/>
        <v>0</v>
      </c>
      <c r="N1893" s="36">
        <f>IF(AND(M1893&lt;=PhieuBauCu!$B$13,M1893&gt;=1),1,0)</f>
        <v>0</v>
      </c>
    </row>
    <row r="1894" spans="1:14" ht="28.5" customHeight="1">
      <c r="A1894" s="2">
        <v>1889</v>
      </c>
      <c r="B1894" s="3"/>
      <c r="C1894" s="48" t="str">
        <f t="shared" si="58"/>
        <v/>
      </c>
      <c r="D1894" s="5" t="str">
        <f>IF(PhieuBauCu!$B$2&gt;0,IF(LEN($B1894)=0,"",IF(AND($B1894&gt;0,VALUE(SUBSTITUTE($B1894,"1","0"))=$B1894),1,0)),"")</f>
        <v/>
      </c>
      <c r="E1894" s="5" t="str">
        <f>IF(PhieuBauCu!$B$2&gt;1,IF(LEN($B1894)=0,"",IF(AND($B1894&gt;0,VALUE(SUBSTITUTE($B1894,"2","0"))=$B1894),1,0)),"")</f>
        <v/>
      </c>
      <c r="F1894" s="5" t="str">
        <f>IF(PhieuBauCu!$B$2&gt;2,IF(LEN($B1894)=0,"",IF(AND($B1894&gt;0,VALUE(SUBSTITUTE($B1894,"3","0"))=$B1894),1,0)),"")</f>
        <v/>
      </c>
      <c r="G1894" s="5" t="str">
        <f>IF(PhieuBauCu!$B$2&gt;3,IF(LEN($B1894)=0,"",IF(AND($B1894&gt;0,VALUE(SUBSTITUTE($B1894,"4","0"))=$B1894),1,0)),"")</f>
        <v/>
      </c>
      <c r="H1894" s="5" t="str">
        <f>IF(PhieuBauCu!$B$2&gt;4,IF(LEN($B1894)=0,"",IF(AND($B1894&gt;0,VALUE(SUBSTITUTE($B1894,"5","0"))=$B1894),1,0)),"")</f>
        <v/>
      </c>
      <c r="I1894" s="5" t="str">
        <f>IF(PhieuBauCu!$B$2&gt;5,IF(LEN($B1894)=0,"",IF(AND($B1894&gt;0,VALUE(SUBSTITUTE($B1894,"6","0"))=$B1894),1,0)),"")</f>
        <v/>
      </c>
      <c r="J1894" s="5" t="str">
        <f>IF(PhieuBauCu!$B$2&gt;6,IF(LEN($B1894)=0,"",IF(AND($B1894&gt;0,VALUE(SUBSTITUTE($B1894,"7","0"))=$B1894),1,0)),"")</f>
        <v/>
      </c>
      <c r="K1894" s="5" t="str">
        <f>IF(PhieuBauCu!$B$2&gt;7,IF(LEN($B1894)=0,"",IF(AND($B1894&gt;0,VALUE(SUBSTITUTE($B1894,"8","0"))=$B1894),1,0)),"")</f>
        <v/>
      </c>
      <c r="L1894" s="5" t="str">
        <f>IF(PhieuBauCu!$B$2&gt;8,IF(LEN($B1894)=0,"",IF(AND($B1894&gt;0,VALUE(SUBSTITUTE($B1894,"9","0"))=$B1894),1,0)),"")</f>
        <v/>
      </c>
      <c r="M1894" s="9">
        <f t="shared" si="59"/>
        <v>0</v>
      </c>
      <c r="N1894" s="36">
        <f>IF(AND(M1894&lt;=PhieuBauCu!$B$13,M1894&gt;=1),1,0)</f>
        <v>0</v>
      </c>
    </row>
    <row r="1895" spans="1:14" ht="28.5" customHeight="1">
      <c r="A1895" s="2">
        <v>1890</v>
      </c>
      <c r="B1895" s="3"/>
      <c r="C1895" s="48" t="str">
        <f t="shared" si="58"/>
        <v/>
      </c>
      <c r="D1895" s="5" t="str">
        <f>IF(PhieuBauCu!$B$2&gt;0,IF(LEN($B1895)=0,"",IF(AND($B1895&gt;0,VALUE(SUBSTITUTE($B1895,"1","0"))=$B1895),1,0)),"")</f>
        <v/>
      </c>
      <c r="E1895" s="5" t="str">
        <f>IF(PhieuBauCu!$B$2&gt;1,IF(LEN($B1895)=0,"",IF(AND($B1895&gt;0,VALUE(SUBSTITUTE($B1895,"2","0"))=$B1895),1,0)),"")</f>
        <v/>
      </c>
      <c r="F1895" s="5" t="str">
        <f>IF(PhieuBauCu!$B$2&gt;2,IF(LEN($B1895)=0,"",IF(AND($B1895&gt;0,VALUE(SUBSTITUTE($B1895,"3","0"))=$B1895),1,0)),"")</f>
        <v/>
      </c>
      <c r="G1895" s="5" t="str">
        <f>IF(PhieuBauCu!$B$2&gt;3,IF(LEN($B1895)=0,"",IF(AND($B1895&gt;0,VALUE(SUBSTITUTE($B1895,"4","0"))=$B1895),1,0)),"")</f>
        <v/>
      </c>
      <c r="H1895" s="5" t="str">
        <f>IF(PhieuBauCu!$B$2&gt;4,IF(LEN($B1895)=0,"",IF(AND($B1895&gt;0,VALUE(SUBSTITUTE($B1895,"5","0"))=$B1895),1,0)),"")</f>
        <v/>
      </c>
      <c r="I1895" s="5" t="str">
        <f>IF(PhieuBauCu!$B$2&gt;5,IF(LEN($B1895)=0,"",IF(AND($B1895&gt;0,VALUE(SUBSTITUTE($B1895,"6","0"))=$B1895),1,0)),"")</f>
        <v/>
      </c>
      <c r="J1895" s="5" t="str">
        <f>IF(PhieuBauCu!$B$2&gt;6,IF(LEN($B1895)=0,"",IF(AND($B1895&gt;0,VALUE(SUBSTITUTE($B1895,"7","0"))=$B1895),1,0)),"")</f>
        <v/>
      </c>
      <c r="K1895" s="5" t="str">
        <f>IF(PhieuBauCu!$B$2&gt;7,IF(LEN($B1895)=0,"",IF(AND($B1895&gt;0,VALUE(SUBSTITUTE($B1895,"8","0"))=$B1895),1,0)),"")</f>
        <v/>
      </c>
      <c r="L1895" s="5" t="str">
        <f>IF(PhieuBauCu!$B$2&gt;8,IF(LEN($B1895)=0,"",IF(AND($B1895&gt;0,VALUE(SUBSTITUTE($B1895,"9","0"))=$B1895),1,0)),"")</f>
        <v/>
      </c>
      <c r="M1895" s="9">
        <f t="shared" si="59"/>
        <v>0</v>
      </c>
      <c r="N1895" s="36">
        <f>IF(AND(M1895&lt;=PhieuBauCu!$B$13,M1895&gt;=1),1,0)</f>
        <v>0</v>
      </c>
    </row>
    <row r="1896" spans="1:14" ht="28.5" customHeight="1">
      <c r="A1896" s="2">
        <v>1891</v>
      </c>
      <c r="B1896" s="3"/>
      <c r="C1896" s="48" t="str">
        <f t="shared" si="58"/>
        <v/>
      </c>
      <c r="D1896" s="5" t="str">
        <f>IF(PhieuBauCu!$B$2&gt;0,IF(LEN($B1896)=0,"",IF(AND($B1896&gt;0,VALUE(SUBSTITUTE($B1896,"1","0"))=$B1896),1,0)),"")</f>
        <v/>
      </c>
      <c r="E1896" s="5" t="str">
        <f>IF(PhieuBauCu!$B$2&gt;1,IF(LEN($B1896)=0,"",IF(AND($B1896&gt;0,VALUE(SUBSTITUTE($B1896,"2","0"))=$B1896),1,0)),"")</f>
        <v/>
      </c>
      <c r="F1896" s="5" t="str">
        <f>IF(PhieuBauCu!$B$2&gt;2,IF(LEN($B1896)=0,"",IF(AND($B1896&gt;0,VALUE(SUBSTITUTE($B1896,"3","0"))=$B1896),1,0)),"")</f>
        <v/>
      </c>
      <c r="G1896" s="5" t="str">
        <f>IF(PhieuBauCu!$B$2&gt;3,IF(LEN($B1896)=0,"",IF(AND($B1896&gt;0,VALUE(SUBSTITUTE($B1896,"4","0"))=$B1896),1,0)),"")</f>
        <v/>
      </c>
      <c r="H1896" s="5" t="str">
        <f>IF(PhieuBauCu!$B$2&gt;4,IF(LEN($B1896)=0,"",IF(AND($B1896&gt;0,VALUE(SUBSTITUTE($B1896,"5","0"))=$B1896),1,0)),"")</f>
        <v/>
      </c>
      <c r="I1896" s="5" t="str">
        <f>IF(PhieuBauCu!$B$2&gt;5,IF(LEN($B1896)=0,"",IF(AND($B1896&gt;0,VALUE(SUBSTITUTE($B1896,"6","0"))=$B1896),1,0)),"")</f>
        <v/>
      </c>
      <c r="J1896" s="5" t="str">
        <f>IF(PhieuBauCu!$B$2&gt;6,IF(LEN($B1896)=0,"",IF(AND($B1896&gt;0,VALUE(SUBSTITUTE($B1896,"7","0"))=$B1896),1,0)),"")</f>
        <v/>
      </c>
      <c r="K1896" s="5" t="str">
        <f>IF(PhieuBauCu!$B$2&gt;7,IF(LEN($B1896)=0,"",IF(AND($B1896&gt;0,VALUE(SUBSTITUTE($B1896,"8","0"))=$B1896),1,0)),"")</f>
        <v/>
      </c>
      <c r="L1896" s="5" t="str">
        <f>IF(PhieuBauCu!$B$2&gt;8,IF(LEN($B1896)=0,"",IF(AND($B1896&gt;0,VALUE(SUBSTITUTE($B1896,"9","0"))=$B1896),1,0)),"")</f>
        <v/>
      </c>
      <c r="M1896" s="9">
        <f t="shared" si="59"/>
        <v>0</v>
      </c>
      <c r="N1896" s="36">
        <f>IF(AND(M1896&lt;=PhieuBauCu!$B$13,M1896&gt;=1),1,0)</f>
        <v>0</v>
      </c>
    </row>
    <row r="1897" spans="1:14" ht="28.5" customHeight="1">
      <c r="A1897" s="2">
        <v>1892</v>
      </c>
      <c r="B1897" s="3"/>
      <c r="C1897" s="48" t="str">
        <f t="shared" si="58"/>
        <v/>
      </c>
      <c r="D1897" s="5" t="str">
        <f>IF(PhieuBauCu!$B$2&gt;0,IF(LEN($B1897)=0,"",IF(AND($B1897&gt;0,VALUE(SUBSTITUTE($B1897,"1","0"))=$B1897),1,0)),"")</f>
        <v/>
      </c>
      <c r="E1897" s="5" t="str">
        <f>IF(PhieuBauCu!$B$2&gt;1,IF(LEN($B1897)=0,"",IF(AND($B1897&gt;0,VALUE(SUBSTITUTE($B1897,"2","0"))=$B1897),1,0)),"")</f>
        <v/>
      </c>
      <c r="F1897" s="5" t="str">
        <f>IF(PhieuBauCu!$B$2&gt;2,IF(LEN($B1897)=0,"",IF(AND($B1897&gt;0,VALUE(SUBSTITUTE($B1897,"3","0"))=$B1897),1,0)),"")</f>
        <v/>
      </c>
      <c r="G1897" s="5" t="str">
        <f>IF(PhieuBauCu!$B$2&gt;3,IF(LEN($B1897)=0,"",IF(AND($B1897&gt;0,VALUE(SUBSTITUTE($B1897,"4","0"))=$B1897),1,0)),"")</f>
        <v/>
      </c>
      <c r="H1897" s="5" t="str">
        <f>IF(PhieuBauCu!$B$2&gt;4,IF(LEN($B1897)=0,"",IF(AND($B1897&gt;0,VALUE(SUBSTITUTE($B1897,"5","0"))=$B1897),1,0)),"")</f>
        <v/>
      </c>
      <c r="I1897" s="5" t="str">
        <f>IF(PhieuBauCu!$B$2&gt;5,IF(LEN($B1897)=0,"",IF(AND($B1897&gt;0,VALUE(SUBSTITUTE($B1897,"6","0"))=$B1897),1,0)),"")</f>
        <v/>
      </c>
      <c r="J1897" s="5" t="str">
        <f>IF(PhieuBauCu!$B$2&gt;6,IF(LEN($B1897)=0,"",IF(AND($B1897&gt;0,VALUE(SUBSTITUTE($B1897,"7","0"))=$B1897),1,0)),"")</f>
        <v/>
      </c>
      <c r="K1897" s="5" t="str">
        <f>IF(PhieuBauCu!$B$2&gt;7,IF(LEN($B1897)=0,"",IF(AND($B1897&gt;0,VALUE(SUBSTITUTE($B1897,"8","0"))=$B1897),1,0)),"")</f>
        <v/>
      </c>
      <c r="L1897" s="5" t="str">
        <f>IF(PhieuBauCu!$B$2&gt;8,IF(LEN($B1897)=0,"",IF(AND($B1897&gt;0,VALUE(SUBSTITUTE($B1897,"9","0"))=$B1897),1,0)),"")</f>
        <v/>
      </c>
      <c r="M1897" s="9">
        <f t="shared" si="59"/>
        <v>0</v>
      </c>
      <c r="N1897" s="36">
        <f>IF(AND(M1897&lt;=PhieuBauCu!$B$13,M1897&gt;=1),1,0)</f>
        <v>0</v>
      </c>
    </row>
    <row r="1898" spans="1:14" ht="28.5" customHeight="1">
      <c r="A1898" s="2">
        <v>1893</v>
      </c>
      <c r="B1898" s="3"/>
      <c r="C1898" s="48" t="str">
        <f t="shared" si="58"/>
        <v/>
      </c>
      <c r="D1898" s="5" t="str">
        <f>IF(PhieuBauCu!$B$2&gt;0,IF(LEN($B1898)=0,"",IF(AND($B1898&gt;0,VALUE(SUBSTITUTE($B1898,"1","0"))=$B1898),1,0)),"")</f>
        <v/>
      </c>
      <c r="E1898" s="5" t="str">
        <f>IF(PhieuBauCu!$B$2&gt;1,IF(LEN($B1898)=0,"",IF(AND($B1898&gt;0,VALUE(SUBSTITUTE($B1898,"2","0"))=$B1898),1,0)),"")</f>
        <v/>
      </c>
      <c r="F1898" s="5" t="str">
        <f>IF(PhieuBauCu!$B$2&gt;2,IF(LEN($B1898)=0,"",IF(AND($B1898&gt;0,VALUE(SUBSTITUTE($B1898,"3","0"))=$B1898),1,0)),"")</f>
        <v/>
      </c>
      <c r="G1898" s="5" t="str">
        <f>IF(PhieuBauCu!$B$2&gt;3,IF(LEN($B1898)=0,"",IF(AND($B1898&gt;0,VALUE(SUBSTITUTE($B1898,"4","0"))=$B1898),1,0)),"")</f>
        <v/>
      </c>
      <c r="H1898" s="5" t="str">
        <f>IF(PhieuBauCu!$B$2&gt;4,IF(LEN($B1898)=0,"",IF(AND($B1898&gt;0,VALUE(SUBSTITUTE($B1898,"5","0"))=$B1898),1,0)),"")</f>
        <v/>
      </c>
      <c r="I1898" s="5" t="str">
        <f>IF(PhieuBauCu!$B$2&gt;5,IF(LEN($B1898)=0,"",IF(AND($B1898&gt;0,VALUE(SUBSTITUTE($B1898,"6","0"))=$B1898),1,0)),"")</f>
        <v/>
      </c>
      <c r="J1898" s="5" t="str">
        <f>IF(PhieuBauCu!$B$2&gt;6,IF(LEN($B1898)=0,"",IF(AND($B1898&gt;0,VALUE(SUBSTITUTE($B1898,"7","0"))=$B1898),1,0)),"")</f>
        <v/>
      </c>
      <c r="K1898" s="5" t="str">
        <f>IF(PhieuBauCu!$B$2&gt;7,IF(LEN($B1898)=0,"",IF(AND($B1898&gt;0,VALUE(SUBSTITUTE($B1898,"8","0"))=$B1898),1,0)),"")</f>
        <v/>
      </c>
      <c r="L1898" s="5" t="str">
        <f>IF(PhieuBauCu!$B$2&gt;8,IF(LEN($B1898)=0,"",IF(AND($B1898&gt;0,VALUE(SUBSTITUTE($B1898,"9","0"))=$B1898),1,0)),"")</f>
        <v/>
      </c>
      <c r="M1898" s="9">
        <f t="shared" si="59"/>
        <v>0</v>
      </c>
      <c r="N1898" s="36">
        <f>IF(AND(M1898&lt;=PhieuBauCu!$B$13,M1898&gt;=1),1,0)</f>
        <v>0</v>
      </c>
    </row>
    <row r="1899" spans="1:14" ht="28.5" customHeight="1">
      <c r="A1899" s="2">
        <v>1894</v>
      </c>
      <c r="B1899" s="3"/>
      <c r="C1899" s="48" t="str">
        <f t="shared" si="58"/>
        <v/>
      </c>
      <c r="D1899" s="5" t="str">
        <f>IF(PhieuBauCu!$B$2&gt;0,IF(LEN($B1899)=0,"",IF(AND($B1899&gt;0,VALUE(SUBSTITUTE($B1899,"1","0"))=$B1899),1,0)),"")</f>
        <v/>
      </c>
      <c r="E1899" s="5" t="str">
        <f>IF(PhieuBauCu!$B$2&gt;1,IF(LEN($B1899)=0,"",IF(AND($B1899&gt;0,VALUE(SUBSTITUTE($B1899,"2","0"))=$B1899),1,0)),"")</f>
        <v/>
      </c>
      <c r="F1899" s="5" t="str">
        <f>IF(PhieuBauCu!$B$2&gt;2,IF(LEN($B1899)=0,"",IF(AND($B1899&gt;0,VALUE(SUBSTITUTE($B1899,"3","0"))=$B1899),1,0)),"")</f>
        <v/>
      </c>
      <c r="G1899" s="5" t="str">
        <f>IF(PhieuBauCu!$B$2&gt;3,IF(LEN($B1899)=0,"",IF(AND($B1899&gt;0,VALUE(SUBSTITUTE($B1899,"4","0"))=$B1899),1,0)),"")</f>
        <v/>
      </c>
      <c r="H1899" s="5" t="str">
        <f>IF(PhieuBauCu!$B$2&gt;4,IF(LEN($B1899)=0,"",IF(AND($B1899&gt;0,VALUE(SUBSTITUTE($B1899,"5","0"))=$B1899),1,0)),"")</f>
        <v/>
      </c>
      <c r="I1899" s="5" t="str">
        <f>IF(PhieuBauCu!$B$2&gt;5,IF(LEN($B1899)=0,"",IF(AND($B1899&gt;0,VALUE(SUBSTITUTE($B1899,"6","0"))=$B1899),1,0)),"")</f>
        <v/>
      </c>
      <c r="J1899" s="5" t="str">
        <f>IF(PhieuBauCu!$B$2&gt;6,IF(LEN($B1899)=0,"",IF(AND($B1899&gt;0,VALUE(SUBSTITUTE($B1899,"7","0"))=$B1899),1,0)),"")</f>
        <v/>
      </c>
      <c r="K1899" s="5" t="str">
        <f>IF(PhieuBauCu!$B$2&gt;7,IF(LEN($B1899)=0,"",IF(AND($B1899&gt;0,VALUE(SUBSTITUTE($B1899,"8","0"))=$B1899),1,0)),"")</f>
        <v/>
      </c>
      <c r="L1899" s="5" t="str">
        <f>IF(PhieuBauCu!$B$2&gt;8,IF(LEN($B1899)=0,"",IF(AND($B1899&gt;0,VALUE(SUBSTITUTE($B1899,"9","0"))=$B1899),1,0)),"")</f>
        <v/>
      </c>
      <c r="M1899" s="9">
        <f t="shared" si="59"/>
        <v>0</v>
      </c>
      <c r="N1899" s="36">
        <f>IF(AND(M1899&lt;=PhieuBauCu!$B$13,M1899&gt;=1),1,0)</f>
        <v>0</v>
      </c>
    </row>
    <row r="1900" spans="1:14" ht="28.5" customHeight="1">
      <c r="A1900" s="2">
        <v>1895</v>
      </c>
      <c r="B1900" s="3"/>
      <c r="C1900" s="48" t="str">
        <f t="shared" si="58"/>
        <v/>
      </c>
      <c r="D1900" s="5" t="str">
        <f>IF(PhieuBauCu!$B$2&gt;0,IF(LEN($B1900)=0,"",IF(AND($B1900&gt;0,VALUE(SUBSTITUTE($B1900,"1","0"))=$B1900),1,0)),"")</f>
        <v/>
      </c>
      <c r="E1900" s="5" t="str">
        <f>IF(PhieuBauCu!$B$2&gt;1,IF(LEN($B1900)=0,"",IF(AND($B1900&gt;0,VALUE(SUBSTITUTE($B1900,"2","0"))=$B1900),1,0)),"")</f>
        <v/>
      </c>
      <c r="F1900" s="5" t="str">
        <f>IF(PhieuBauCu!$B$2&gt;2,IF(LEN($B1900)=0,"",IF(AND($B1900&gt;0,VALUE(SUBSTITUTE($B1900,"3","0"))=$B1900),1,0)),"")</f>
        <v/>
      </c>
      <c r="G1900" s="5" t="str">
        <f>IF(PhieuBauCu!$B$2&gt;3,IF(LEN($B1900)=0,"",IF(AND($B1900&gt;0,VALUE(SUBSTITUTE($B1900,"4","0"))=$B1900),1,0)),"")</f>
        <v/>
      </c>
      <c r="H1900" s="5" t="str">
        <f>IF(PhieuBauCu!$B$2&gt;4,IF(LEN($B1900)=0,"",IF(AND($B1900&gt;0,VALUE(SUBSTITUTE($B1900,"5","0"))=$B1900),1,0)),"")</f>
        <v/>
      </c>
      <c r="I1900" s="5" t="str">
        <f>IF(PhieuBauCu!$B$2&gt;5,IF(LEN($B1900)=0,"",IF(AND($B1900&gt;0,VALUE(SUBSTITUTE($B1900,"6","0"))=$B1900),1,0)),"")</f>
        <v/>
      </c>
      <c r="J1900" s="5" t="str">
        <f>IF(PhieuBauCu!$B$2&gt;6,IF(LEN($B1900)=0,"",IF(AND($B1900&gt;0,VALUE(SUBSTITUTE($B1900,"7","0"))=$B1900),1,0)),"")</f>
        <v/>
      </c>
      <c r="K1900" s="5" t="str">
        <f>IF(PhieuBauCu!$B$2&gt;7,IF(LEN($B1900)=0,"",IF(AND($B1900&gt;0,VALUE(SUBSTITUTE($B1900,"8","0"))=$B1900),1,0)),"")</f>
        <v/>
      </c>
      <c r="L1900" s="5" t="str">
        <f>IF(PhieuBauCu!$B$2&gt;8,IF(LEN($B1900)=0,"",IF(AND($B1900&gt;0,VALUE(SUBSTITUTE($B1900,"9","0"))=$B1900),1,0)),"")</f>
        <v/>
      </c>
      <c r="M1900" s="9">
        <f t="shared" si="59"/>
        <v>0</v>
      </c>
      <c r="N1900" s="36">
        <f>IF(AND(M1900&lt;=PhieuBauCu!$B$13,M1900&gt;=1),1,0)</f>
        <v>0</v>
      </c>
    </row>
    <row r="1901" spans="1:14" ht="28.5" customHeight="1">
      <c r="A1901" s="2">
        <v>1896</v>
      </c>
      <c r="B1901" s="3"/>
      <c r="C1901" s="48" t="str">
        <f t="shared" si="58"/>
        <v/>
      </c>
      <c r="D1901" s="5" t="str">
        <f>IF(PhieuBauCu!$B$2&gt;0,IF(LEN($B1901)=0,"",IF(AND($B1901&gt;0,VALUE(SUBSTITUTE($B1901,"1","0"))=$B1901),1,0)),"")</f>
        <v/>
      </c>
      <c r="E1901" s="5" t="str">
        <f>IF(PhieuBauCu!$B$2&gt;1,IF(LEN($B1901)=0,"",IF(AND($B1901&gt;0,VALUE(SUBSTITUTE($B1901,"2","0"))=$B1901),1,0)),"")</f>
        <v/>
      </c>
      <c r="F1901" s="5" t="str">
        <f>IF(PhieuBauCu!$B$2&gt;2,IF(LEN($B1901)=0,"",IF(AND($B1901&gt;0,VALUE(SUBSTITUTE($B1901,"3","0"))=$B1901),1,0)),"")</f>
        <v/>
      </c>
      <c r="G1901" s="5" t="str">
        <f>IF(PhieuBauCu!$B$2&gt;3,IF(LEN($B1901)=0,"",IF(AND($B1901&gt;0,VALUE(SUBSTITUTE($B1901,"4","0"))=$B1901),1,0)),"")</f>
        <v/>
      </c>
      <c r="H1901" s="5" t="str">
        <f>IF(PhieuBauCu!$B$2&gt;4,IF(LEN($B1901)=0,"",IF(AND($B1901&gt;0,VALUE(SUBSTITUTE($B1901,"5","0"))=$B1901),1,0)),"")</f>
        <v/>
      </c>
      <c r="I1901" s="5" t="str">
        <f>IF(PhieuBauCu!$B$2&gt;5,IF(LEN($B1901)=0,"",IF(AND($B1901&gt;0,VALUE(SUBSTITUTE($B1901,"6","0"))=$B1901),1,0)),"")</f>
        <v/>
      </c>
      <c r="J1901" s="5" t="str">
        <f>IF(PhieuBauCu!$B$2&gt;6,IF(LEN($B1901)=0,"",IF(AND($B1901&gt;0,VALUE(SUBSTITUTE($B1901,"7","0"))=$B1901),1,0)),"")</f>
        <v/>
      </c>
      <c r="K1901" s="5" t="str">
        <f>IF(PhieuBauCu!$B$2&gt;7,IF(LEN($B1901)=0,"",IF(AND($B1901&gt;0,VALUE(SUBSTITUTE($B1901,"8","0"))=$B1901),1,0)),"")</f>
        <v/>
      </c>
      <c r="L1901" s="5" t="str">
        <f>IF(PhieuBauCu!$B$2&gt;8,IF(LEN($B1901)=0,"",IF(AND($B1901&gt;0,VALUE(SUBSTITUTE($B1901,"9","0"))=$B1901),1,0)),"")</f>
        <v/>
      </c>
      <c r="M1901" s="9">
        <f t="shared" si="59"/>
        <v>0</v>
      </c>
      <c r="N1901" s="36">
        <f>IF(AND(M1901&lt;=PhieuBauCu!$B$13,M1901&gt;=1),1,0)</f>
        <v>0</v>
      </c>
    </row>
    <row r="1902" spans="1:14" ht="28.5" customHeight="1">
      <c r="A1902" s="2">
        <v>1897</v>
      </c>
      <c r="B1902" s="3"/>
      <c r="C1902" s="48" t="str">
        <f t="shared" si="58"/>
        <v/>
      </c>
      <c r="D1902" s="5" t="str">
        <f>IF(PhieuBauCu!$B$2&gt;0,IF(LEN($B1902)=0,"",IF(AND($B1902&gt;0,VALUE(SUBSTITUTE($B1902,"1","0"))=$B1902),1,0)),"")</f>
        <v/>
      </c>
      <c r="E1902" s="5" t="str">
        <f>IF(PhieuBauCu!$B$2&gt;1,IF(LEN($B1902)=0,"",IF(AND($B1902&gt;0,VALUE(SUBSTITUTE($B1902,"2","0"))=$B1902),1,0)),"")</f>
        <v/>
      </c>
      <c r="F1902" s="5" t="str">
        <f>IF(PhieuBauCu!$B$2&gt;2,IF(LEN($B1902)=0,"",IF(AND($B1902&gt;0,VALUE(SUBSTITUTE($B1902,"3","0"))=$B1902),1,0)),"")</f>
        <v/>
      </c>
      <c r="G1902" s="5" t="str">
        <f>IF(PhieuBauCu!$B$2&gt;3,IF(LEN($B1902)=0,"",IF(AND($B1902&gt;0,VALUE(SUBSTITUTE($B1902,"4","0"))=$B1902),1,0)),"")</f>
        <v/>
      </c>
      <c r="H1902" s="5" t="str">
        <f>IF(PhieuBauCu!$B$2&gt;4,IF(LEN($B1902)=0,"",IF(AND($B1902&gt;0,VALUE(SUBSTITUTE($B1902,"5","0"))=$B1902),1,0)),"")</f>
        <v/>
      </c>
      <c r="I1902" s="5" t="str">
        <f>IF(PhieuBauCu!$B$2&gt;5,IF(LEN($B1902)=0,"",IF(AND($B1902&gt;0,VALUE(SUBSTITUTE($B1902,"6","0"))=$B1902),1,0)),"")</f>
        <v/>
      </c>
      <c r="J1902" s="5" t="str">
        <f>IF(PhieuBauCu!$B$2&gt;6,IF(LEN($B1902)=0,"",IF(AND($B1902&gt;0,VALUE(SUBSTITUTE($B1902,"7","0"))=$B1902),1,0)),"")</f>
        <v/>
      </c>
      <c r="K1902" s="5" t="str">
        <f>IF(PhieuBauCu!$B$2&gt;7,IF(LEN($B1902)=0,"",IF(AND($B1902&gt;0,VALUE(SUBSTITUTE($B1902,"8","0"))=$B1902),1,0)),"")</f>
        <v/>
      </c>
      <c r="L1902" s="5" t="str">
        <f>IF(PhieuBauCu!$B$2&gt;8,IF(LEN($B1902)=0,"",IF(AND($B1902&gt;0,VALUE(SUBSTITUTE($B1902,"9","0"))=$B1902),1,0)),"")</f>
        <v/>
      </c>
      <c r="M1902" s="9">
        <f t="shared" si="59"/>
        <v>0</v>
      </c>
      <c r="N1902" s="36">
        <f>IF(AND(M1902&lt;=PhieuBauCu!$B$13,M1902&gt;=1),1,0)</f>
        <v>0</v>
      </c>
    </row>
    <row r="1903" spans="1:14" ht="28.5" customHeight="1">
      <c r="A1903" s="2">
        <v>1898</v>
      </c>
      <c r="B1903" s="3"/>
      <c r="C1903" s="48" t="str">
        <f t="shared" si="58"/>
        <v/>
      </c>
      <c r="D1903" s="5" t="str">
        <f>IF(PhieuBauCu!$B$2&gt;0,IF(LEN($B1903)=0,"",IF(AND($B1903&gt;0,VALUE(SUBSTITUTE($B1903,"1","0"))=$B1903),1,0)),"")</f>
        <v/>
      </c>
      <c r="E1903" s="5" t="str">
        <f>IF(PhieuBauCu!$B$2&gt;1,IF(LEN($B1903)=0,"",IF(AND($B1903&gt;0,VALUE(SUBSTITUTE($B1903,"2","0"))=$B1903),1,0)),"")</f>
        <v/>
      </c>
      <c r="F1903" s="5" t="str">
        <f>IF(PhieuBauCu!$B$2&gt;2,IF(LEN($B1903)=0,"",IF(AND($B1903&gt;0,VALUE(SUBSTITUTE($B1903,"3","0"))=$B1903),1,0)),"")</f>
        <v/>
      </c>
      <c r="G1903" s="5" t="str">
        <f>IF(PhieuBauCu!$B$2&gt;3,IF(LEN($B1903)=0,"",IF(AND($B1903&gt;0,VALUE(SUBSTITUTE($B1903,"4","0"))=$B1903),1,0)),"")</f>
        <v/>
      </c>
      <c r="H1903" s="5" t="str">
        <f>IF(PhieuBauCu!$B$2&gt;4,IF(LEN($B1903)=0,"",IF(AND($B1903&gt;0,VALUE(SUBSTITUTE($B1903,"5","0"))=$B1903),1,0)),"")</f>
        <v/>
      </c>
      <c r="I1903" s="5" t="str">
        <f>IF(PhieuBauCu!$B$2&gt;5,IF(LEN($B1903)=0,"",IF(AND($B1903&gt;0,VALUE(SUBSTITUTE($B1903,"6","0"))=$B1903),1,0)),"")</f>
        <v/>
      </c>
      <c r="J1903" s="5" t="str">
        <f>IF(PhieuBauCu!$B$2&gt;6,IF(LEN($B1903)=0,"",IF(AND($B1903&gt;0,VALUE(SUBSTITUTE($B1903,"7","0"))=$B1903),1,0)),"")</f>
        <v/>
      </c>
      <c r="K1903" s="5" t="str">
        <f>IF(PhieuBauCu!$B$2&gt;7,IF(LEN($B1903)=0,"",IF(AND($B1903&gt;0,VALUE(SUBSTITUTE($B1903,"8","0"))=$B1903),1,0)),"")</f>
        <v/>
      </c>
      <c r="L1903" s="5" t="str">
        <f>IF(PhieuBauCu!$B$2&gt;8,IF(LEN($B1903)=0,"",IF(AND($B1903&gt;0,VALUE(SUBSTITUTE($B1903,"9","0"))=$B1903),1,0)),"")</f>
        <v/>
      </c>
      <c r="M1903" s="9">
        <f t="shared" si="59"/>
        <v>0</v>
      </c>
      <c r="N1903" s="36">
        <f>IF(AND(M1903&lt;=PhieuBauCu!$B$13,M1903&gt;=1),1,0)</f>
        <v>0</v>
      </c>
    </row>
    <row r="1904" spans="1:14" ht="28.5" customHeight="1">
      <c r="A1904" s="2">
        <v>1899</v>
      </c>
      <c r="B1904" s="3"/>
      <c r="C1904" s="48" t="str">
        <f t="shared" si="58"/>
        <v/>
      </c>
      <c r="D1904" s="5" t="str">
        <f>IF(PhieuBauCu!$B$2&gt;0,IF(LEN($B1904)=0,"",IF(AND($B1904&gt;0,VALUE(SUBSTITUTE($B1904,"1","0"))=$B1904),1,0)),"")</f>
        <v/>
      </c>
      <c r="E1904" s="5" t="str">
        <f>IF(PhieuBauCu!$B$2&gt;1,IF(LEN($B1904)=0,"",IF(AND($B1904&gt;0,VALUE(SUBSTITUTE($B1904,"2","0"))=$B1904),1,0)),"")</f>
        <v/>
      </c>
      <c r="F1904" s="5" t="str">
        <f>IF(PhieuBauCu!$B$2&gt;2,IF(LEN($B1904)=0,"",IF(AND($B1904&gt;0,VALUE(SUBSTITUTE($B1904,"3","0"))=$B1904),1,0)),"")</f>
        <v/>
      </c>
      <c r="G1904" s="5" t="str">
        <f>IF(PhieuBauCu!$B$2&gt;3,IF(LEN($B1904)=0,"",IF(AND($B1904&gt;0,VALUE(SUBSTITUTE($B1904,"4","0"))=$B1904),1,0)),"")</f>
        <v/>
      </c>
      <c r="H1904" s="5" t="str">
        <f>IF(PhieuBauCu!$B$2&gt;4,IF(LEN($B1904)=0,"",IF(AND($B1904&gt;0,VALUE(SUBSTITUTE($B1904,"5","0"))=$B1904),1,0)),"")</f>
        <v/>
      </c>
      <c r="I1904" s="5" t="str">
        <f>IF(PhieuBauCu!$B$2&gt;5,IF(LEN($B1904)=0,"",IF(AND($B1904&gt;0,VALUE(SUBSTITUTE($B1904,"6","0"))=$B1904),1,0)),"")</f>
        <v/>
      </c>
      <c r="J1904" s="5" t="str">
        <f>IF(PhieuBauCu!$B$2&gt;6,IF(LEN($B1904)=0,"",IF(AND($B1904&gt;0,VALUE(SUBSTITUTE($B1904,"7","0"))=$B1904),1,0)),"")</f>
        <v/>
      </c>
      <c r="K1904" s="5" t="str">
        <f>IF(PhieuBauCu!$B$2&gt;7,IF(LEN($B1904)=0,"",IF(AND($B1904&gt;0,VALUE(SUBSTITUTE($B1904,"8","0"))=$B1904),1,0)),"")</f>
        <v/>
      </c>
      <c r="L1904" s="5" t="str">
        <f>IF(PhieuBauCu!$B$2&gt;8,IF(LEN($B1904)=0,"",IF(AND($B1904&gt;0,VALUE(SUBSTITUTE($B1904,"9","0"))=$B1904),1,0)),"")</f>
        <v/>
      </c>
      <c r="M1904" s="9">
        <f t="shared" si="59"/>
        <v>0</v>
      </c>
      <c r="N1904" s="36">
        <f>IF(AND(M1904&lt;=PhieuBauCu!$B$13,M1904&gt;=1),1,0)</f>
        <v>0</v>
      </c>
    </row>
    <row r="1905" spans="1:14" ht="28.5" customHeight="1">
      <c r="A1905" s="2">
        <v>1900</v>
      </c>
      <c r="B1905" s="3"/>
      <c r="C1905" s="48" t="str">
        <f t="shared" si="58"/>
        <v/>
      </c>
      <c r="D1905" s="5" t="str">
        <f>IF(PhieuBauCu!$B$2&gt;0,IF(LEN($B1905)=0,"",IF(AND($B1905&gt;0,VALUE(SUBSTITUTE($B1905,"1","0"))=$B1905),1,0)),"")</f>
        <v/>
      </c>
      <c r="E1905" s="5" t="str">
        <f>IF(PhieuBauCu!$B$2&gt;1,IF(LEN($B1905)=0,"",IF(AND($B1905&gt;0,VALUE(SUBSTITUTE($B1905,"2","0"))=$B1905),1,0)),"")</f>
        <v/>
      </c>
      <c r="F1905" s="5" t="str">
        <f>IF(PhieuBauCu!$B$2&gt;2,IF(LEN($B1905)=0,"",IF(AND($B1905&gt;0,VALUE(SUBSTITUTE($B1905,"3","0"))=$B1905),1,0)),"")</f>
        <v/>
      </c>
      <c r="G1905" s="5" t="str">
        <f>IF(PhieuBauCu!$B$2&gt;3,IF(LEN($B1905)=0,"",IF(AND($B1905&gt;0,VALUE(SUBSTITUTE($B1905,"4","0"))=$B1905),1,0)),"")</f>
        <v/>
      </c>
      <c r="H1905" s="5" t="str">
        <f>IF(PhieuBauCu!$B$2&gt;4,IF(LEN($B1905)=0,"",IF(AND($B1905&gt;0,VALUE(SUBSTITUTE($B1905,"5","0"))=$B1905),1,0)),"")</f>
        <v/>
      </c>
      <c r="I1905" s="5" t="str">
        <f>IF(PhieuBauCu!$B$2&gt;5,IF(LEN($B1905)=0,"",IF(AND($B1905&gt;0,VALUE(SUBSTITUTE($B1905,"6","0"))=$B1905),1,0)),"")</f>
        <v/>
      </c>
      <c r="J1905" s="5" t="str">
        <f>IF(PhieuBauCu!$B$2&gt;6,IF(LEN($B1905)=0,"",IF(AND($B1905&gt;0,VALUE(SUBSTITUTE($B1905,"7","0"))=$B1905),1,0)),"")</f>
        <v/>
      </c>
      <c r="K1905" s="5" t="str">
        <f>IF(PhieuBauCu!$B$2&gt;7,IF(LEN($B1905)=0,"",IF(AND($B1905&gt;0,VALUE(SUBSTITUTE($B1905,"8","0"))=$B1905),1,0)),"")</f>
        <v/>
      </c>
      <c r="L1905" s="5" t="str">
        <f>IF(PhieuBauCu!$B$2&gt;8,IF(LEN($B1905)=0,"",IF(AND($B1905&gt;0,VALUE(SUBSTITUTE($B1905,"9","0"))=$B1905),1,0)),"")</f>
        <v/>
      </c>
      <c r="M1905" s="9">
        <f t="shared" si="59"/>
        <v>0</v>
      </c>
      <c r="N1905" s="36">
        <f>IF(AND(M1905&lt;=PhieuBauCu!$B$13,M1905&gt;=1),1,0)</f>
        <v>0</v>
      </c>
    </row>
    <row r="1906" spans="1:14" ht="28.5" customHeight="1">
      <c r="A1906" s="2">
        <v>1901</v>
      </c>
      <c r="B1906" s="3"/>
      <c r="C1906" s="48" t="str">
        <f t="shared" si="58"/>
        <v/>
      </c>
      <c r="D1906" s="5" t="str">
        <f>IF(PhieuBauCu!$B$2&gt;0,IF(LEN($B1906)=0,"",IF(AND($B1906&gt;0,VALUE(SUBSTITUTE($B1906,"1","0"))=$B1906),1,0)),"")</f>
        <v/>
      </c>
      <c r="E1906" s="5" t="str">
        <f>IF(PhieuBauCu!$B$2&gt;1,IF(LEN($B1906)=0,"",IF(AND($B1906&gt;0,VALUE(SUBSTITUTE($B1906,"2","0"))=$B1906),1,0)),"")</f>
        <v/>
      </c>
      <c r="F1906" s="5" t="str">
        <f>IF(PhieuBauCu!$B$2&gt;2,IF(LEN($B1906)=0,"",IF(AND($B1906&gt;0,VALUE(SUBSTITUTE($B1906,"3","0"))=$B1906),1,0)),"")</f>
        <v/>
      </c>
      <c r="G1906" s="5" t="str">
        <f>IF(PhieuBauCu!$B$2&gt;3,IF(LEN($B1906)=0,"",IF(AND($B1906&gt;0,VALUE(SUBSTITUTE($B1906,"4","0"))=$B1906),1,0)),"")</f>
        <v/>
      </c>
      <c r="H1906" s="5" t="str">
        <f>IF(PhieuBauCu!$B$2&gt;4,IF(LEN($B1906)=0,"",IF(AND($B1906&gt;0,VALUE(SUBSTITUTE($B1906,"5","0"))=$B1906),1,0)),"")</f>
        <v/>
      </c>
      <c r="I1906" s="5" t="str">
        <f>IF(PhieuBauCu!$B$2&gt;5,IF(LEN($B1906)=0,"",IF(AND($B1906&gt;0,VALUE(SUBSTITUTE($B1906,"6","0"))=$B1906),1,0)),"")</f>
        <v/>
      </c>
      <c r="J1906" s="5" t="str">
        <f>IF(PhieuBauCu!$B$2&gt;6,IF(LEN($B1906)=0,"",IF(AND($B1906&gt;0,VALUE(SUBSTITUTE($B1906,"7","0"))=$B1906),1,0)),"")</f>
        <v/>
      </c>
      <c r="K1906" s="5" t="str">
        <f>IF(PhieuBauCu!$B$2&gt;7,IF(LEN($B1906)=0,"",IF(AND($B1906&gt;0,VALUE(SUBSTITUTE($B1906,"8","0"))=$B1906),1,0)),"")</f>
        <v/>
      </c>
      <c r="L1906" s="5" t="str">
        <f>IF(PhieuBauCu!$B$2&gt;8,IF(LEN($B1906)=0,"",IF(AND($B1906&gt;0,VALUE(SUBSTITUTE($B1906,"9","0"))=$B1906),1,0)),"")</f>
        <v/>
      </c>
      <c r="M1906" s="9">
        <f t="shared" si="59"/>
        <v>0</v>
      </c>
      <c r="N1906" s="36">
        <f>IF(AND(M1906&lt;=PhieuBauCu!$B$13,M1906&gt;=1),1,0)</f>
        <v>0</v>
      </c>
    </row>
    <row r="1907" spans="1:14" ht="28.5" customHeight="1">
      <c r="A1907" s="2">
        <v>1902</v>
      </c>
      <c r="B1907" s="3"/>
      <c r="C1907" s="48" t="str">
        <f t="shared" si="58"/>
        <v/>
      </c>
      <c r="D1907" s="5" t="str">
        <f>IF(PhieuBauCu!$B$2&gt;0,IF(LEN($B1907)=0,"",IF(AND($B1907&gt;0,VALUE(SUBSTITUTE($B1907,"1","0"))=$B1907),1,0)),"")</f>
        <v/>
      </c>
      <c r="E1907" s="5" t="str">
        <f>IF(PhieuBauCu!$B$2&gt;1,IF(LEN($B1907)=0,"",IF(AND($B1907&gt;0,VALUE(SUBSTITUTE($B1907,"2","0"))=$B1907),1,0)),"")</f>
        <v/>
      </c>
      <c r="F1907" s="5" t="str">
        <f>IF(PhieuBauCu!$B$2&gt;2,IF(LEN($B1907)=0,"",IF(AND($B1907&gt;0,VALUE(SUBSTITUTE($B1907,"3","0"))=$B1907),1,0)),"")</f>
        <v/>
      </c>
      <c r="G1907" s="5" t="str">
        <f>IF(PhieuBauCu!$B$2&gt;3,IF(LEN($B1907)=0,"",IF(AND($B1907&gt;0,VALUE(SUBSTITUTE($B1907,"4","0"))=$B1907),1,0)),"")</f>
        <v/>
      </c>
      <c r="H1907" s="5" t="str">
        <f>IF(PhieuBauCu!$B$2&gt;4,IF(LEN($B1907)=0,"",IF(AND($B1907&gt;0,VALUE(SUBSTITUTE($B1907,"5","0"))=$B1907),1,0)),"")</f>
        <v/>
      </c>
      <c r="I1907" s="5" t="str">
        <f>IF(PhieuBauCu!$B$2&gt;5,IF(LEN($B1907)=0,"",IF(AND($B1907&gt;0,VALUE(SUBSTITUTE($B1907,"6","0"))=$B1907),1,0)),"")</f>
        <v/>
      </c>
      <c r="J1907" s="5" t="str">
        <f>IF(PhieuBauCu!$B$2&gt;6,IF(LEN($B1907)=0,"",IF(AND($B1907&gt;0,VALUE(SUBSTITUTE($B1907,"7","0"))=$B1907),1,0)),"")</f>
        <v/>
      </c>
      <c r="K1907" s="5" t="str">
        <f>IF(PhieuBauCu!$B$2&gt;7,IF(LEN($B1907)=0,"",IF(AND($B1907&gt;0,VALUE(SUBSTITUTE($B1907,"8","0"))=$B1907),1,0)),"")</f>
        <v/>
      </c>
      <c r="L1907" s="5" t="str">
        <f>IF(PhieuBauCu!$B$2&gt;8,IF(LEN($B1907)=0,"",IF(AND($B1907&gt;0,VALUE(SUBSTITUTE($B1907,"9","0"))=$B1907),1,0)),"")</f>
        <v/>
      </c>
      <c r="M1907" s="9">
        <f t="shared" si="59"/>
        <v>0</v>
      </c>
      <c r="N1907" s="36">
        <f>IF(AND(M1907&lt;=PhieuBauCu!$B$13,M1907&gt;=1),1,0)</f>
        <v>0</v>
      </c>
    </row>
    <row r="1908" spans="1:14" ht="28.5" customHeight="1">
      <c r="A1908" s="2">
        <v>1903</v>
      </c>
      <c r="B1908" s="3"/>
      <c r="C1908" s="48" t="str">
        <f t="shared" si="58"/>
        <v/>
      </c>
      <c r="D1908" s="5" t="str">
        <f>IF(PhieuBauCu!$B$2&gt;0,IF(LEN($B1908)=0,"",IF(AND($B1908&gt;0,VALUE(SUBSTITUTE($B1908,"1","0"))=$B1908),1,0)),"")</f>
        <v/>
      </c>
      <c r="E1908" s="5" t="str">
        <f>IF(PhieuBauCu!$B$2&gt;1,IF(LEN($B1908)=0,"",IF(AND($B1908&gt;0,VALUE(SUBSTITUTE($B1908,"2","0"))=$B1908),1,0)),"")</f>
        <v/>
      </c>
      <c r="F1908" s="5" t="str">
        <f>IF(PhieuBauCu!$B$2&gt;2,IF(LEN($B1908)=0,"",IF(AND($B1908&gt;0,VALUE(SUBSTITUTE($B1908,"3","0"))=$B1908),1,0)),"")</f>
        <v/>
      </c>
      <c r="G1908" s="5" t="str">
        <f>IF(PhieuBauCu!$B$2&gt;3,IF(LEN($B1908)=0,"",IF(AND($B1908&gt;0,VALUE(SUBSTITUTE($B1908,"4","0"))=$B1908),1,0)),"")</f>
        <v/>
      </c>
      <c r="H1908" s="5" t="str">
        <f>IF(PhieuBauCu!$B$2&gt;4,IF(LEN($B1908)=0,"",IF(AND($B1908&gt;0,VALUE(SUBSTITUTE($B1908,"5","0"))=$B1908),1,0)),"")</f>
        <v/>
      </c>
      <c r="I1908" s="5" t="str">
        <f>IF(PhieuBauCu!$B$2&gt;5,IF(LEN($B1908)=0,"",IF(AND($B1908&gt;0,VALUE(SUBSTITUTE($B1908,"6","0"))=$B1908),1,0)),"")</f>
        <v/>
      </c>
      <c r="J1908" s="5" t="str">
        <f>IF(PhieuBauCu!$B$2&gt;6,IF(LEN($B1908)=0,"",IF(AND($B1908&gt;0,VALUE(SUBSTITUTE($B1908,"7","0"))=$B1908),1,0)),"")</f>
        <v/>
      </c>
      <c r="K1908" s="5" t="str">
        <f>IF(PhieuBauCu!$B$2&gt;7,IF(LEN($B1908)=0,"",IF(AND($B1908&gt;0,VALUE(SUBSTITUTE($B1908,"8","0"))=$B1908),1,0)),"")</f>
        <v/>
      </c>
      <c r="L1908" s="5" t="str">
        <f>IF(PhieuBauCu!$B$2&gt;8,IF(LEN($B1908)=0,"",IF(AND($B1908&gt;0,VALUE(SUBSTITUTE($B1908,"9","0"))=$B1908),1,0)),"")</f>
        <v/>
      </c>
      <c r="M1908" s="9">
        <f t="shared" si="59"/>
        <v>0</v>
      </c>
      <c r="N1908" s="36">
        <f>IF(AND(M1908&lt;=PhieuBauCu!$B$13,M1908&gt;=1),1,0)</f>
        <v>0</v>
      </c>
    </row>
    <row r="1909" spans="1:14" ht="28.5" customHeight="1">
      <c r="A1909" s="2">
        <v>1904</v>
      </c>
      <c r="B1909" s="3"/>
      <c r="C1909" s="48" t="str">
        <f t="shared" si="58"/>
        <v/>
      </c>
      <c r="D1909" s="5" t="str">
        <f>IF(PhieuBauCu!$B$2&gt;0,IF(LEN($B1909)=0,"",IF(AND($B1909&gt;0,VALUE(SUBSTITUTE($B1909,"1","0"))=$B1909),1,0)),"")</f>
        <v/>
      </c>
      <c r="E1909" s="5" t="str">
        <f>IF(PhieuBauCu!$B$2&gt;1,IF(LEN($B1909)=0,"",IF(AND($B1909&gt;0,VALUE(SUBSTITUTE($B1909,"2","0"))=$B1909),1,0)),"")</f>
        <v/>
      </c>
      <c r="F1909" s="5" t="str">
        <f>IF(PhieuBauCu!$B$2&gt;2,IF(LEN($B1909)=0,"",IF(AND($B1909&gt;0,VALUE(SUBSTITUTE($B1909,"3","0"))=$B1909),1,0)),"")</f>
        <v/>
      </c>
      <c r="G1909" s="5" t="str">
        <f>IF(PhieuBauCu!$B$2&gt;3,IF(LEN($B1909)=0,"",IF(AND($B1909&gt;0,VALUE(SUBSTITUTE($B1909,"4","0"))=$B1909),1,0)),"")</f>
        <v/>
      </c>
      <c r="H1909" s="5" t="str">
        <f>IF(PhieuBauCu!$B$2&gt;4,IF(LEN($B1909)=0,"",IF(AND($B1909&gt;0,VALUE(SUBSTITUTE($B1909,"5","0"))=$B1909),1,0)),"")</f>
        <v/>
      </c>
      <c r="I1909" s="5" t="str">
        <f>IF(PhieuBauCu!$B$2&gt;5,IF(LEN($B1909)=0,"",IF(AND($B1909&gt;0,VALUE(SUBSTITUTE($B1909,"6","0"))=$B1909),1,0)),"")</f>
        <v/>
      </c>
      <c r="J1909" s="5" t="str">
        <f>IF(PhieuBauCu!$B$2&gt;6,IF(LEN($B1909)=0,"",IF(AND($B1909&gt;0,VALUE(SUBSTITUTE($B1909,"7","0"))=$B1909),1,0)),"")</f>
        <v/>
      </c>
      <c r="K1909" s="5" t="str">
        <f>IF(PhieuBauCu!$B$2&gt;7,IF(LEN($B1909)=0,"",IF(AND($B1909&gt;0,VALUE(SUBSTITUTE($B1909,"8","0"))=$B1909),1,0)),"")</f>
        <v/>
      </c>
      <c r="L1909" s="5" t="str">
        <f>IF(PhieuBauCu!$B$2&gt;8,IF(LEN($B1909)=0,"",IF(AND($B1909&gt;0,VALUE(SUBSTITUTE($B1909,"9","0"))=$B1909),1,0)),"")</f>
        <v/>
      </c>
      <c r="M1909" s="9">
        <f t="shared" si="59"/>
        <v>0</v>
      </c>
      <c r="N1909" s="36">
        <f>IF(AND(M1909&lt;=PhieuBauCu!$B$13,M1909&gt;=1),1,0)</f>
        <v>0</v>
      </c>
    </row>
    <row r="1910" spans="1:14" ht="28.5" customHeight="1">
      <c r="A1910" s="2">
        <v>1905</v>
      </c>
      <c r="B1910" s="3"/>
      <c r="C1910" s="48" t="str">
        <f t="shared" si="58"/>
        <v/>
      </c>
      <c r="D1910" s="5" t="str">
        <f>IF(PhieuBauCu!$B$2&gt;0,IF(LEN($B1910)=0,"",IF(AND($B1910&gt;0,VALUE(SUBSTITUTE($B1910,"1","0"))=$B1910),1,0)),"")</f>
        <v/>
      </c>
      <c r="E1910" s="5" t="str">
        <f>IF(PhieuBauCu!$B$2&gt;1,IF(LEN($B1910)=0,"",IF(AND($B1910&gt;0,VALUE(SUBSTITUTE($B1910,"2","0"))=$B1910),1,0)),"")</f>
        <v/>
      </c>
      <c r="F1910" s="5" t="str">
        <f>IF(PhieuBauCu!$B$2&gt;2,IF(LEN($B1910)=0,"",IF(AND($B1910&gt;0,VALUE(SUBSTITUTE($B1910,"3","0"))=$B1910),1,0)),"")</f>
        <v/>
      </c>
      <c r="G1910" s="5" t="str">
        <f>IF(PhieuBauCu!$B$2&gt;3,IF(LEN($B1910)=0,"",IF(AND($B1910&gt;0,VALUE(SUBSTITUTE($B1910,"4","0"))=$B1910),1,0)),"")</f>
        <v/>
      </c>
      <c r="H1910" s="5" t="str">
        <f>IF(PhieuBauCu!$B$2&gt;4,IF(LEN($B1910)=0,"",IF(AND($B1910&gt;0,VALUE(SUBSTITUTE($B1910,"5","0"))=$B1910),1,0)),"")</f>
        <v/>
      </c>
      <c r="I1910" s="5" t="str">
        <f>IF(PhieuBauCu!$B$2&gt;5,IF(LEN($B1910)=0,"",IF(AND($B1910&gt;0,VALUE(SUBSTITUTE($B1910,"6","0"))=$B1910),1,0)),"")</f>
        <v/>
      </c>
      <c r="J1910" s="5" t="str">
        <f>IF(PhieuBauCu!$B$2&gt;6,IF(LEN($B1910)=0,"",IF(AND($B1910&gt;0,VALUE(SUBSTITUTE($B1910,"7","0"))=$B1910),1,0)),"")</f>
        <v/>
      </c>
      <c r="K1910" s="5" t="str">
        <f>IF(PhieuBauCu!$B$2&gt;7,IF(LEN($B1910)=0,"",IF(AND($B1910&gt;0,VALUE(SUBSTITUTE($B1910,"8","0"))=$B1910),1,0)),"")</f>
        <v/>
      </c>
      <c r="L1910" s="5" t="str">
        <f>IF(PhieuBauCu!$B$2&gt;8,IF(LEN($B1910)=0,"",IF(AND($B1910&gt;0,VALUE(SUBSTITUTE($B1910,"9","0"))=$B1910),1,0)),"")</f>
        <v/>
      </c>
      <c r="M1910" s="9">
        <f t="shared" si="59"/>
        <v>0</v>
      </c>
      <c r="N1910" s="36">
        <f>IF(AND(M1910&lt;=PhieuBauCu!$B$13,M1910&gt;=1),1,0)</f>
        <v>0</v>
      </c>
    </row>
    <row r="1911" spans="1:14" ht="28.5" customHeight="1">
      <c r="A1911" s="2">
        <v>1906</v>
      </c>
      <c r="B1911" s="3"/>
      <c r="C1911" s="48" t="str">
        <f t="shared" si="58"/>
        <v/>
      </c>
      <c r="D1911" s="5" t="str">
        <f>IF(PhieuBauCu!$B$2&gt;0,IF(LEN($B1911)=0,"",IF(AND($B1911&gt;0,VALUE(SUBSTITUTE($B1911,"1","0"))=$B1911),1,0)),"")</f>
        <v/>
      </c>
      <c r="E1911" s="5" t="str">
        <f>IF(PhieuBauCu!$B$2&gt;1,IF(LEN($B1911)=0,"",IF(AND($B1911&gt;0,VALUE(SUBSTITUTE($B1911,"2","0"))=$B1911),1,0)),"")</f>
        <v/>
      </c>
      <c r="F1911" s="5" t="str">
        <f>IF(PhieuBauCu!$B$2&gt;2,IF(LEN($B1911)=0,"",IF(AND($B1911&gt;0,VALUE(SUBSTITUTE($B1911,"3","0"))=$B1911),1,0)),"")</f>
        <v/>
      </c>
      <c r="G1911" s="5" t="str">
        <f>IF(PhieuBauCu!$B$2&gt;3,IF(LEN($B1911)=0,"",IF(AND($B1911&gt;0,VALUE(SUBSTITUTE($B1911,"4","0"))=$B1911),1,0)),"")</f>
        <v/>
      </c>
      <c r="H1911" s="5" t="str">
        <f>IF(PhieuBauCu!$B$2&gt;4,IF(LEN($B1911)=0,"",IF(AND($B1911&gt;0,VALUE(SUBSTITUTE($B1911,"5","0"))=$B1911),1,0)),"")</f>
        <v/>
      </c>
      <c r="I1911" s="5" t="str">
        <f>IF(PhieuBauCu!$B$2&gt;5,IF(LEN($B1911)=0,"",IF(AND($B1911&gt;0,VALUE(SUBSTITUTE($B1911,"6","0"))=$B1911),1,0)),"")</f>
        <v/>
      </c>
      <c r="J1911" s="5" t="str">
        <f>IF(PhieuBauCu!$B$2&gt;6,IF(LEN($B1911)=0,"",IF(AND($B1911&gt;0,VALUE(SUBSTITUTE($B1911,"7","0"))=$B1911),1,0)),"")</f>
        <v/>
      </c>
      <c r="K1911" s="5" t="str">
        <f>IF(PhieuBauCu!$B$2&gt;7,IF(LEN($B1911)=0,"",IF(AND($B1911&gt;0,VALUE(SUBSTITUTE($B1911,"8","0"))=$B1911),1,0)),"")</f>
        <v/>
      </c>
      <c r="L1911" s="5" t="str">
        <f>IF(PhieuBauCu!$B$2&gt;8,IF(LEN($B1911)=0,"",IF(AND($B1911&gt;0,VALUE(SUBSTITUTE($B1911,"9","0"))=$B1911),1,0)),"")</f>
        <v/>
      </c>
      <c r="M1911" s="9">
        <f t="shared" si="59"/>
        <v>0</v>
      </c>
      <c r="N1911" s="36">
        <f>IF(AND(M1911&lt;=PhieuBauCu!$B$13,M1911&gt;=1),1,0)</f>
        <v>0</v>
      </c>
    </row>
    <row r="1912" spans="1:14" ht="28.5" customHeight="1">
      <c r="A1912" s="2">
        <v>1907</v>
      </c>
      <c r="B1912" s="3"/>
      <c r="C1912" s="48" t="str">
        <f t="shared" si="58"/>
        <v/>
      </c>
      <c r="D1912" s="5" t="str">
        <f>IF(PhieuBauCu!$B$2&gt;0,IF(LEN($B1912)=0,"",IF(AND($B1912&gt;0,VALUE(SUBSTITUTE($B1912,"1","0"))=$B1912),1,0)),"")</f>
        <v/>
      </c>
      <c r="E1912" s="5" t="str">
        <f>IF(PhieuBauCu!$B$2&gt;1,IF(LEN($B1912)=0,"",IF(AND($B1912&gt;0,VALUE(SUBSTITUTE($B1912,"2","0"))=$B1912),1,0)),"")</f>
        <v/>
      </c>
      <c r="F1912" s="5" t="str">
        <f>IF(PhieuBauCu!$B$2&gt;2,IF(LEN($B1912)=0,"",IF(AND($B1912&gt;0,VALUE(SUBSTITUTE($B1912,"3","0"))=$B1912),1,0)),"")</f>
        <v/>
      </c>
      <c r="G1912" s="5" t="str">
        <f>IF(PhieuBauCu!$B$2&gt;3,IF(LEN($B1912)=0,"",IF(AND($B1912&gt;0,VALUE(SUBSTITUTE($B1912,"4","0"))=$B1912),1,0)),"")</f>
        <v/>
      </c>
      <c r="H1912" s="5" t="str">
        <f>IF(PhieuBauCu!$B$2&gt;4,IF(LEN($B1912)=0,"",IF(AND($B1912&gt;0,VALUE(SUBSTITUTE($B1912,"5","0"))=$B1912),1,0)),"")</f>
        <v/>
      </c>
      <c r="I1912" s="5" t="str">
        <f>IF(PhieuBauCu!$B$2&gt;5,IF(LEN($B1912)=0,"",IF(AND($B1912&gt;0,VALUE(SUBSTITUTE($B1912,"6","0"))=$B1912),1,0)),"")</f>
        <v/>
      </c>
      <c r="J1912" s="5" t="str">
        <f>IF(PhieuBauCu!$B$2&gt;6,IF(LEN($B1912)=0,"",IF(AND($B1912&gt;0,VALUE(SUBSTITUTE($B1912,"7","0"))=$B1912),1,0)),"")</f>
        <v/>
      </c>
      <c r="K1912" s="5" t="str">
        <f>IF(PhieuBauCu!$B$2&gt;7,IF(LEN($B1912)=0,"",IF(AND($B1912&gt;0,VALUE(SUBSTITUTE($B1912,"8","0"))=$B1912),1,0)),"")</f>
        <v/>
      </c>
      <c r="L1912" s="5" t="str">
        <f>IF(PhieuBauCu!$B$2&gt;8,IF(LEN($B1912)=0,"",IF(AND($B1912&gt;0,VALUE(SUBSTITUTE($B1912,"9","0"))=$B1912),1,0)),"")</f>
        <v/>
      </c>
      <c r="M1912" s="9">
        <f t="shared" si="59"/>
        <v>0</v>
      </c>
      <c r="N1912" s="36">
        <f>IF(AND(M1912&lt;=PhieuBauCu!$B$13,M1912&gt;=1),1,0)</f>
        <v>0</v>
      </c>
    </row>
    <row r="1913" spans="1:14" ht="28.5" customHeight="1">
      <c r="A1913" s="2">
        <v>1908</v>
      </c>
      <c r="B1913" s="3"/>
      <c r="C1913" s="48" t="str">
        <f t="shared" si="58"/>
        <v/>
      </c>
      <c r="D1913" s="5" t="str">
        <f>IF(PhieuBauCu!$B$2&gt;0,IF(LEN($B1913)=0,"",IF(AND($B1913&gt;0,VALUE(SUBSTITUTE($B1913,"1","0"))=$B1913),1,0)),"")</f>
        <v/>
      </c>
      <c r="E1913" s="5" t="str">
        <f>IF(PhieuBauCu!$B$2&gt;1,IF(LEN($B1913)=0,"",IF(AND($B1913&gt;0,VALUE(SUBSTITUTE($B1913,"2","0"))=$B1913),1,0)),"")</f>
        <v/>
      </c>
      <c r="F1913" s="5" t="str">
        <f>IF(PhieuBauCu!$B$2&gt;2,IF(LEN($B1913)=0,"",IF(AND($B1913&gt;0,VALUE(SUBSTITUTE($B1913,"3","0"))=$B1913),1,0)),"")</f>
        <v/>
      </c>
      <c r="G1913" s="5" t="str">
        <f>IF(PhieuBauCu!$B$2&gt;3,IF(LEN($B1913)=0,"",IF(AND($B1913&gt;0,VALUE(SUBSTITUTE($B1913,"4","0"))=$B1913),1,0)),"")</f>
        <v/>
      </c>
      <c r="H1913" s="5" t="str">
        <f>IF(PhieuBauCu!$B$2&gt;4,IF(LEN($B1913)=0,"",IF(AND($B1913&gt;0,VALUE(SUBSTITUTE($B1913,"5","0"))=$B1913),1,0)),"")</f>
        <v/>
      </c>
      <c r="I1913" s="5" t="str">
        <f>IF(PhieuBauCu!$B$2&gt;5,IF(LEN($B1913)=0,"",IF(AND($B1913&gt;0,VALUE(SUBSTITUTE($B1913,"6","0"))=$B1913),1,0)),"")</f>
        <v/>
      </c>
      <c r="J1913" s="5" t="str">
        <f>IF(PhieuBauCu!$B$2&gt;6,IF(LEN($B1913)=0,"",IF(AND($B1913&gt;0,VALUE(SUBSTITUTE($B1913,"7","0"))=$B1913),1,0)),"")</f>
        <v/>
      </c>
      <c r="K1913" s="5" t="str">
        <f>IF(PhieuBauCu!$B$2&gt;7,IF(LEN($B1913)=0,"",IF(AND($B1913&gt;0,VALUE(SUBSTITUTE($B1913,"8","0"))=$B1913),1,0)),"")</f>
        <v/>
      </c>
      <c r="L1913" s="5" t="str">
        <f>IF(PhieuBauCu!$B$2&gt;8,IF(LEN($B1913)=0,"",IF(AND($B1913&gt;0,VALUE(SUBSTITUTE($B1913,"9","0"))=$B1913),1,0)),"")</f>
        <v/>
      </c>
      <c r="M1913" s="9">
        <f t="shared" si="59"/>
        <v>0</v>
      </c>
      <c r="N1913" s="36">
        <f>IF(AND(M1913&lt;=PhieuBauCu!$B$13,M1913&gt;=1),1,0)</f>
        <v>0</v>
      </c>
    </row>
    <row r="1914" spans="1:14" ht="28.5" customHeight="1">
      <c r="A1914" s="2">
        <v>1909</v>
      </c>
      <c r="B1914" s="3"/>
      <c r="C1914" s="48" t="str">
        <f t="shared" si="58"/>
        <v/>
      </c>
      <c r="D1914" s="5" t="str">
        <f>IF(PhieuBauCu!$B$2&gt;0,IF(LEN($B1914)=0,"",IF(AND($B1914&gt;0,VALUE(SUBSTITUTE($B1914,"1","0"))=$B1914),1,0)),"")</f>
        <v/>
      </c>
      <c r="E1914" s="5" t="str">
        <f>IF(PhieuBauCu!$B$2&gt;1,IF(LEN($B1914)=0,"",IF(AND($B1914&gt;0,VALUE(SUBSTITUTE($B1914,"2","0"))=$B1914),1,0)),"")</f>
        <v/>
      </c>
      <c r="F1914" s="5" t="str">
        <f>IF(PhieuBauCu!$B$2&gt;2,IF(LEN($B1914)=0,"",IF(AND($B1914&gt;0,VALUE(SUBSTITUTE($B1914,"3","0"))=$B1914),1,0)),"")</f>
        <v/>
      </c>
      <c r="G1914" s="5" t="str">
        <f>IF(PhieuBauCu!$B$2&gt;3,IF(LEN($B1914)=0,"",IF(AND($B1914&gt;0,VALUE(SUBSTITUTE($B1914,"4","0"))=$B1914),1,0)),"")</f>
        <v/>
      </c>
      <c r="H1914" s="5" t="str">
        <f>IF(PhieuBauCu!$B$2&gt;4,IF(LEN($B1914)=0,"",IF(AND($B1914&gt;0,VALUE(SUBSTITUTE($B1914,"5","0"))=$B1914),1,0)),"")</f>
        <v/>
      </c>
      <c r="I1914" s="5" t="str">
        <f>IF(PhieuBauCu!$B$2&gt;5,IF(LEN($B1914)=0,"",IF(AND($B1914&gt;0,VALUE(SUBSTITUTE($B1914,"6","0"))=$B1914),1,0)),"")</f>
        <v/>
      </c>
      <c r="J1914" s="5" t="str">
        <f>IF(PhieuBauCu!$B$2&gt;6,IF(LEN($B1914)=0,"",IF(AND($B1914&gt;0,VALUE(SUBSTITUTE($B1914,"7","0"))=$B1914),1,0)),"")</f>
        <v/>
      </c>
      <c r="K1914" s="5" t="str">
        <f>IF(PhieuBauCu!$B$2&gt;7,IF(LEN($B1914)=0,"",IF(AND($B1914&gt;0,VALUE(SUBSTITUTE($B1914,"8","0"))=$B1914),1,0)),"")</f>
        <v/>
      </c>
      <c r="L1914" s="5" t="str">
        <f>IF(PhieuBauCu!$B$2&gt;8,IF(LEN($B1914)=0,"",IF(AND($B1914&gt;0,VALUE(SUBSTITUTE($B1914,"9","0"))=$B1914),1,0)),"")</f>
        <v/>
      </c>
      <c r="M1914" s="9">
        <f t="shared" si="59"/>
        <v>0</v>
      </c>
      <c r="N1914" s="36">
        <f>IF(AND(M1914&lt;=PhieuBauCu!$B$13,M1914&gt;=1),1,0)</f>
        <v>0</v>
      </c>
    </row>
    <row r="1915" spans="1:14" ht="28.5" customHeight="1">
      <c r="A1915" s="2">
        <v>1910</v>
      </c>
      <c r="B1915" s="3"/>
      <c r="C1915" s="48" t="str">
        <f t="shared" si="58"/>
        <v/>
      </c>
      <c r="D1915" s="5" t="str">
        <f>IF(PhieuBauCu!$B$2&gt;0,IF(LEN($B1915)=0,"",IF(AND($B1915&gt;0,VALUE(SUBSTITUTE($B1915,"1","0"))=$B1915),1,0)),"")</f>
        <v/>
      </c>
      <c r="E1915" s="5" t="str">
        <f>IF(PhieuBauCu!$B$2&gt;1,IF(LEN($B1915)=0,"",IF(AND($B1915&gt;0,VALUE(SUBSTITUTE($B1915,"2","0"))=$B1915),1,0)),"")</f>
        <v/>
      </c>
      <c r="F1915" s="5" t="str">
        <f>IF(PhieuBauCu!$B$2&gt;2,IF(LEN($B1915)=0,"",IF(AND($B1915&gt;0,VALUE(SUBSTITUTE($B1915,"3","0"))=$B1915),1,0)),"")</f>
        <v/>
      </c>
      <c r="G1915" s="5" t="str">
        <f>IF(PhieuBauCu!$B$2&gt;3,IF(LEN($B1915)=0,"",IF(AND($B1915&gt;0,VALUE(SUBSTITUTE($B1915,"4","0"))=$B1915),1,0)),"")</f>
        <v/>
      </c>
      <c r="H1915" s="5" t="str">
        <f>IF(PhieuBauCu!$B$2&gt;4,IF(LEN($B1915)=0,"",IF(AND($B1915&gt;0,VALUE(SUBSTITUTE($B1915,"5","0"))=$B1915),1,0)),"")</f>
        <v/>
      </c>
      <c r="I1915" s="5" t="str">
        <f>IF(PhieuBauCu!$B$2&gt;5,IF(LEN($B1915)=0,"",IF(AND($B1915&gt;0,VALUE(SUBSTITUTE($B1915,"6","0"))=$B1915),1,0)),"")</f>
        <v/>
      </c>
      <c r="J1915" s="5" t="str">
        <f>IF(PhieuBauCu!$B$2&gt;6,IF(LEN($B1915)=0,"",IF(AND($B1915&gt;0,VALUE(SUBSTITUTE($B1915,"7","0"))=$B1915),1,0)),"")</f>
        <v/>
      </c>
      <c r="K1915" s="5" t="str">
        <f>IF(PhieuBauCu!$B$2&gt;7,IF(LEN($B1915)=0,"",IF(AND($B1915&gt;0,VALUE(SUBSTITUTE($B1915,"8","0"))=$B1915),1,0)),"")</f>
        <v/>
      </c>
      <c r="L1915" s="5" t="str">
        <f>IF(PhieuBauCu!$B$2&gt;8,IF(LEN($B1915)=0,"",IF(AND($B1915&gt;0,VALUE(SUBSTITUTE($B1915,"9","0"))=$B1915),1,0)),"")</f>
        <v/>
      </c>
      <c r="M1915" s="9">
        <f t="shared" si="59"/>
        <v>0</v>
      </c>
      <c r="N1915" s="36">
        <f>IF(AND(M1915&lt;=PhieuBauCu!$B$13,M1915&gt;=1),1,0)</f>
        <v>0</v>
      </c>
    </row>
    <row r="1916" spans="1:14" ht="28.5" customHeight="1">
      <c r="A1916" s="2">
        <v>1911</v>
      </c>
      <c r="B1916" s="3"/>
      <c r="C1916" s="48" t="str">
        <f t="shared" si="58"/>
        <v/>
      </c>
      <c r="D1916" s="5" t="str">
        <f>IF(PhieuBauCu!$B$2&gt;0,IF(LEN($B1916)=0,"",IF(AND($B1916&gt;0,VALUE(SUBSTITUTE($B1916,"1","0"))=$B1916),1,0)),"")</f>
        <v/>
      </c>
      <c r="E1916" s="5" t="str">
        <f>IF(PhieuBauCu!$B$2&gt;1,IF(LEN($B1916)=0,"",IF(AND($B1916&gt;0,VALUE(SUBSTITUTE($B1916,"2","0"))=$B1916),1,0)),"")</f>
        <v/>
      </c>
      <c r="F1916" s="5" t="str">
        <f>IF(PhieuBauCu!$B$2&gt;2,IF(LEN($B1916)=0,"",IF(AND($B1916&gt;0,VALUE(SUBSTITUTE($B1916,"3","0"))=$B1916),1,0)),"")</f>
        <v/>
      </c>
      <c r="G1916" s="5" t="str">
        <f>IF(PhieuBauCu!$B$2&gt;3,IF(LEN($B1916)=0,"",IF(AND($B1916&gt;0,VALUE(SUBSTITUTE($B1916,"4","0"))=$B1916),1,0)),"")</f>
        <v/>
      </c>
      <c r="H1916" s="5" t="str">
        <f>IF(PhieuBauCu!$B$2&gt;4,IF(LEN($B1916)=0,"",IF(AND($B1916&gt;0,VALUE(SUBSTITUTE($B1916,"5","0"))=$B1916),1,0)),"")</f>
        <v/>
      </c>
      <c r="I1916" s="5" t="str">
        <f>IF(PhieuBauCu!$B$2&gt;5,IF(LEN($B1916)=0,"",IF(AND($B1916&gt;0,VALUE(SUBSTITUTE($B1916,"6","0"))=$B1916),1,0)),"")</f>
        <v/>
      </c>
      <c r="J1916" s="5" t="str">
        <f>IF(PhieuBauCu!$B$2&gt;6,IF(LEN($B1916)=0,"",IF(AND($B1916&gt;0,VALUE(SUBSTITUTE($B1916,"7","0"))=$B1916),1,0)),"")</f>
        <v/>
      </c>
      <c r="K1916" s="5" t="str">
        <f>IF(PhieuBauCu!$B$2&gt;7,IF(LEN($B1916)=0,"",IF(AND($B1916&gt;0,VALUE(SUBSTITUTE($B1916,"8","0"))=$B1916),1,0)),"")</f>
        <v/>
      </c>
      <c r="L1916" s="5" t="str">
        <f>IF(PhieuBauCu!$B$2&gt;8,IF(LEN($B1916)=0,"",IF(AND($B1916&gt;0,VALUE(SUBSTITUTE($B1916,"9","0"))=$B1916),1,0)),"")</f>
        <v/>
      </c>
      <c r="M1916" s="9">
        <f t="shared" si="59"/>
        <v>0</v>
      </c>
      <c r="N1916" s="36">
        <f>IF(AND(M1916&lt;=PhieuBauCu!$B$13,M1916&gt;=1),1,0)</f>
        <v>0</v>
      </c>
    </row>
    <row r="1917" spans="1:14" ht="28.5" customHeight="1">
      <c r="A1917" s="2">
        <v>1912</v>
      </c>
      <c r="B1917" s="3"/>
      <c r="C1917" s="48" t="str">
        <f t="shared" si="58"/>
        <v/>
      </c>
      <c r="D1917" s="5" t="str">
        <f>IF(PhieuBauCu!$B$2&gt;0,IF(LEN($B1917)=0,"",IF(AND($B1917&gt;0,VALUE(SUBSTITUTE($B1917,"1","0"))=$B1917),1,0)),"")</f>
        <v/>
      </c>
      <c r="E1917" s="5" t="str">
        <f>IF(PhieuBauCu!$B$2&gt;1,IF(LEN($B1917)=0,"",IF(AND($B1917&gt;0,VALUE(SUBSTITUTE($B1917,"2","0"))=$B1917),1,0)),"")</f>
        <v/>
      </c>
      <c r="F1917" s="5" t="str">
        <f>IF(PhieuBauCu!$B$2&gt;2,IF(LEN($B1917)=0,"",IF(AND($B1917&gt;0,VALUE(SUBSTITUTE($B1917,"3","0"))=$B1917),1,0)),"")</f>
        <v/>
      </c>
      <c r="G1917" s="5" t="str">
        <f>IF(PhieuBauCu!$B$2&gt;3,IF(LEN($B1917)=0,"",IF(AND($B1917&gt;0,VALUE(SUBSTITUTE($B1917,"4","0"))=$B1917),1,0)),"")</f>
        <v/>
      </c>
      <c r="H1917" s="5" t="str">
        <f>IF(PhieuBauCu!$B$2&gt;4,IF(LEN($B1917)=0,"",IF(AND($B1917&gt;0,VALUE(SUBSTITUTE($B1917,"5","0"))=$B1917),1,0)),"")</f>
        <v/>
      </c>
      <c r="I1917" s="5" t="str">
        <f>IF(PhieuBauCu!$B$2&gt;5,IF(LEN($B1917)=0,"",IF(AND($B1917&gt;0,VALUE(SUBSTITUTE($B1917,"6","0"))=$B1917),1,0)),"")</f>
        <v/>
      </c>
      <c r="J1917" s="5" t="str">
        <f>IF(PhieuBauCu!$B$2&gt;6,IF(LEN($B1917)=0,"",IF(AND($B1917&gt;0,VALUE(SUBSTITUTE($B1917,"7","0"))=$B1917),1,0)),"")</f>
        <v/>
      </c>
      <c r="K1917" s="5" t="str">
        <f>IF(PhieuBauCu!$B$2&gt;7,IF(LEN($B1917)=0,"",IF(AND($B1917&gt;0,VALUE(SUBSTITUTE($B1917,"8","0"))=$B1917),1,0)),"")</f>
        <v/>
      </c>
      <c r="L1917" s="5" t="str">
        <f>IF(PhieuBauCu!$B$2&gt;8,IF(LEN($B1917)=0,"",IF(AND($B1917&gt;0,VALUE(SUBSTITUTE($B1917,"9","0"))=$B1917),1,0)),"")</f>
        <v/>
      </c>
      <c r="M1917" s="9">
        <f t="shared" si="59"/>
        <v>0</v>
      </c>
      <c r="N1917" s="36">
        <f>IF(AND(M1917&lt;=PhieuBauCu!$B$13,M1917&gt;=1),1,0)</f>
        <v>0</v>
      </c>
    </row>
    <row r="1918" spans="1:14" ht="28.5" customHeight="1">
      <c r="A1918" s="2">
        <v>1913</v>
      </c>
      <c r="B1918" s="3"/>
      <c r="C1918" s="48" t="str">
        <f t="shared" si="58"/>
        <v/>
      </c>
      <c r="D1918" s="5" t="str">
        <f>IF(PhieuBauCu!$B$2&gt;0,IF(LEN($B1918)=0,"",IF(AND($B1918&gt;0,VALUE(SUBSTITUTE($B1918,"1","0"))=$B1918),1,0)),"")</f>
        <v/>
      </c>
      <c r="E1918" s="5" t="str">
        <f>IF(PhieuBauCu!$B$2&gt;1,IF(LEN($B1918)=0,"",IF(AND($B1918&gt;0,VALUE(SUBSTITUTE($B1918,"2","0"))=$B1918),1,0)),"")</f>
        <v/>
      </c>
      <c r="F1918" s="5" t="str">
        <f>IF(PhieuBauCu!$B$2&gt;2,IF(LEN($B1918)=0,"",IF(AND($B1918&gt;0,VALUE(SUBSTITUTE($B1918,"3","0"))=$B1918),1,0)),"")</f>
        <v/>
      </c>
      <c r="G1918" s="5" t="str">
        <f>IF(PhieuBauCu!$B$2&gt;3,IF(LEN($B1918)=0,"",IF(AND($B1918&gt;0,VALUE(SUBSTITUTE($B1918,"4","0"))=$B1918),1,0)),"")</f>
        <v/>
      </c>
      <c r="H1918" s="5" t="str">
        <f>IF(PhieuBauCu!$B$2&gt;4,IF(LEN($B1918)=0,"",IF(AND($B1918&gt;0,VALUE(SUBSTITUTE($B1918,"5","0"))=$B1918),1,0)),"")</f>
        <v/>
      </c>
      <c r="I1918" s="5" t="str">
        <f>IF(PhieuBauCu!$B$2&gt;5,IF(LEN($B1918)=0,"",IF(AND($B1918&gt;0,VALUE(SUBSTITUTE($B1918,"6","0"))=$B1918),1,0)),"")</f>
        <v/>
      </c>
      <c r="J1918" s="5" t="str">
        <f>IF(PhieuBauCu!$B$2&gt;6,IF(LEN($B1918)=0,"",IF(AND($B1918&gt;0,VALUE(SUBSTITUTE($B1918,"7","0"))=$B1918),1,0)),"")</f>
        <v/>
      </c>
      <c r="K1918" s="5" t="str">
        <f>IF(PhieuBauCu!$B$2&gt;7,IF(LEN($B1918)=0,"",IF(AND($B1918&gt;0,VALUE(SUBSTITUTE($B1918,"8","0"))=$B1918),1,0)),"")</f>
        <v/>
      </c>
      <c r="L1918" s="5" t="str">
        <f>IF(PhieuBauCu!$B$2&gt;8,IF(LEN($B1918)=0,"",IF(AND($B1918&gt;0,VALUE(SUBSTITUTE($B1918,"9","0"))=$B1918),1,0)),"")</f>
        <v/>
      </c>
      <c r="M1918" s="9">
        <f t="shared" si="59"/>
        <v>0</v>
      </c>
      <c r="N1918" s="36">
        <f>IF(AND(M1918&lt;=PhieuBauCu!$B$13,M1918&gt;=1),1,0)</f>
        <v>0</v>
      </c>
    </row>
    <row r="1919" spans="1:14" ht="28.5" customHeight="1">
      <c r="A1919" s="2">
        <v>1914</v>
      </c>
      <c r="B1919" s="3"/>
      <c r="C1919" s="48" t="str">
        <f t="shared" si="58"/>
        <v/>
      </c>
      <c r="D1919" s="5" t="str">
        <f>IF(PhieuBauCu!$B$2&gt;0,IF(LEN($B1919)=0,"",IF(AND($B1919&gt;0,VALUE(SUBSTITUTE($B1919,"1","0"))=$B1919),1,0)),"")</f>
        <v/>
      </c>
      <c r="E1919" s="5" t="str">
        <f>IF(PhieuBauCu!$B$2&gt;1,IF(LEN($B1919)=0,"",IF(AND($B1919&gt;0,VALUE(SUBSTITUTE($B1919,"2","0"))=$B1919),1,0)),"")</f>
        <v/>
      </c>
      <c r="F1919" s="5" t="str">
        <f>IF(PhieuBauCu!$B$2&gt;2,IF(LEN($B1919)=0,"",IF(AND($B1919&gt;0,VALUE(SUBSTITUTE($B1919,"3","0"))=$B1919),1,0)),"")</f>
        <v/>
      </c>
      <c r="G1919" s="5" t="str">
        <f>IF(PhieuBauCu!$B$2&gt;3,IF(LEN($B1919)=0,"",IF(AND($B1919&gt;0,VALUE(SUBSTITUTE($B1919,"4","0"))=$B1919),1,0)),"")</f>
        <v/>
      </c>
      <c r="H1919" s="5" t="str">
        <f>IF(PhieuBauCu!$B$2&gt;4,IF(LEN($B1919)=0,"",IF(AND($B1919&gt;0,VALUE(SUBSTITUTE($B1919,"5","0"))=$B1919),1,0)),"")</f>
        <v/>
      </c>
      <c r="I1919" s="5" t="str">
        <f>IF(PhieuBauCu!$B$2&gt;5,IF(LEN($B1919)=0,"",IF(AND($B1919&gt;0,VALUE(SUBSTITUTE($B1919,"6","0"))=$B1919),1,0)),"")</f>
        <v/>
      </c>
      <c r="J1919" s="5" t="str">
        <f>IF(PhieuBauCu!$B$2&gt;6,IF(LEN($B1919)=0,"",IF(AND($B1919&gt;0,VALUE(SUBSTITUTE($B1919,"7","0"))=$B1919),1,0)),"")</f>
        <v/>
      </c>
      <c r="K1919" s="5" t="str">
        <f>IF(PhieuBauCu!$B$2&gt;7,IF(LEN($B1919)=0,"",IF(AND($B1919&gt;0,VALUE(SUBSTITUTE($B1919,"8","0"))=$B1919),1,0)),"")</f>
        <v/>
      </c>
      <c r="L1919" s="5" t="str">
        <f>IF(PhieuBauCu!$B$2&gt;8,IF(LEN($B1919)=0,"",IF(AND($B1919&gt;0,VALUE(SUBSTITUTE($B1919,"9","0"))=$B1919),1,0)),"")</f>
        <v/>
      </c>
      <c r="M1919" s="9">
        <f t="shared" si="59"/>
        <v>0</v>
      </c>
      <c r="N1919" s="36">
        <f>IF(AND(M1919&lt;=PhieuBauCu!$B$13,M1919&gt;=1),1,0)</f>
        <v>0</v>
      </c>
    </row>
    <row r="1920" spans="1:14" ht="28.5" customHeight="1">
      <c r="A1920" s="2">
        <v>1915</v>
      </c>
      <c r="B1920" s="3"/>
      <c r="C1920" s="48" t="str">
        <f t="shared" si="58"/>
        <v/>
      </c>
      <c r="D1920" s="5" t="str">
        <f>IF(PhieuBauCu!$B$2&gt;0,IF(LEN($B1920)=0,"",IF(AND($B1920&gt;0,VALUE(SUBSTITUTE($B1920,"1","0"))=$B1920),1,0)),"")</f>
        <v/>
      </c>
      <c r="E1920" s="5" t="str">
        <f>IF(PhieuBauCu!$B$2&gt;1,IF(LEN($B1920)=0,"",IF(AND($B1920&gt;0,VALUE(SUBSTITUTE($B1920,"2","0"))=$B1920),1,0)),"")</f>
        <v/>
      </c>
      <c r="F1920" s="5" t="str">
        <f>IF(PhieuBauCu!$B$2&gt;2,IF(LEN($B1920)=0,"",IF(AND($B1920&gt;0,VALUE(SUBSTITUTE($B1920,"3","0"))=$B1920),1,0)),"")</f>
        <v/>
      </c>
      <c r="G1920" s="5" t="str">
        <f>IF(PhieuBauCu!$B$2&gt;3,IF(LEN($B1920)=0,"",IF(AND($B1920&gt;0,VALUE(SUBSTITUTE($B1920,"4","0"))=$B1920),1,0)),"")</f>
        <v/>
      </c>
      <c r="H1920" s="5" t="str">
        <f>IF(PhieuBauCu!$B$2&gt;4,IF(LEN($B1920)=0,"",IF(AND($B1920&gt;0,VALUE(SUBSTITUTE($B1920,"5","0"))=$B1920),1,0)),"")</f>
        <v/>
      </c>
      <c r="I1920" s="5" t="str">
        <f>IF(PhieuBauCu!$B$2&gt;5,IF(LEN($B1920)=0,"",IF(AND($B1920&gt;0,VALUE(SUBSTITUTE($B1920,"6","0"))=$B1920),1,0)),"")</f>
        <v/>
      </c>
      <c r="J1920" s="5" t="str">
        <f>IF(PhieuBauCu!$B$2&gt;6,IF(LEN($B1920)=0,"",IF(AND($B1920&gt;0,VALUE(SUBSTITUTE($B1920,"7","0"))=$B1920),1,0)),"")</f>
        <v/>
      </c>
      <c r="K1920" s="5" t="str">
        <f>IF(PhieuBauCu!$B$2&gt;7,IF(LEN($B1920)=0,"",IF(AND($B1920&gt;0,VALUE(SUBSTITUTE($B1920,"8","0"))=$B1920),1,0)),"")</f>
        <v/>
      </c>
      <c r="L1920" s="5" t="str">
        <f>IF(PhieuBauCu!$B$2&gt;8,IF(LEN($B1920)=0,"",IF(AND($B1920&gt;0,VALUE(SUBSTITUTE($B1920,"9","0"))=$B1920),1,0)),"")</f>
        <v/>
      </c>
      <c r="M1920" s="9">
        <f t="shared" si="59"/>
        <v>0</v>
      </c>
      <c r="N1920" s="36">
        <f>IF(AND(M1920&lt;=PhieuBauCu!$B$13,M1920&gt;=1),1,0)</f>
        <v>0</v>
      </c>
    </row>
    <row r="1921" spans="1:14" ht="28.5" customHeight="1">
      <c r="A1921" s="2">
        <v>1916</v>
      </c>
      <c r="B1921" s="3"/>
      <c r="C1921" s="48" t="str">
        <f t="shared" si="58"/>
        <v/>
      </c>
      <c r="D1921" s="5" t="str">
        <f>IF(PhieuBauCu!$B$2&gt;0,IF(LEN($B1921)=0,"",IF(AND($B1921&gt;0,VALUE(SUBSTITUTE($B1921,"1","0"))=$B1921),1,0)),"")</f>
        <v/>
      </c>
      <c r="E1921" s="5" t="str">
        <f>IF(PhieuBauCu!$B$2&gt;1,IF(LEN($B1921)=0,"",IF(AND($B1921&gt;0,VALUE(SUBSTITUTE($B1921,"2","0"))=$B1921),1,0)),"")</f>
        <v/>
      </c>
      <c r="F1921" s="5" t="str">
        <f>IF(PhieuBauCu!$B$2&gt;2,IF(LEN($B1921)=0,"",IF(AND($B1921&gt;0,VALUE(SUBSTITUTE($B1921,"3","0"))=$B1921),1,0)),"")</f>
        <v/>
      </c>
      <c r="G1921" s="5" t="str">
        <f>IF(PhieuBauCu!$B$2&gt;3,IF(LEN($B1921)=0,"",IF(AND($B1921&gt;0,VALUE(SUBSTITUTE($B1921,"4","0"))=$B1921),1,0)),"")</f>
        <v/>
      </c>
      <c r="H1921" s="5" t="str">
        <f>IF(PhieuBauCu!$B$2&gt;4,IF(LEN($B1921)=0,"",IF(AND($B1921&gt;0,VALUE(SUBSTITUTE($B1921,"5","0"))=$B1921),1,0)),"")</f>
        <v/>
      </c>
      <c r="I1921" s="5" t="str">
        <f>IF(PhieuBauCu!$B$2&gt;5,IF(LEN($B1921)=0,"",IF(AND($B1921&gt;0,VALUE(SUBSTITUTE($B1921,"6","0"))=$B1921),1,0)),"")</f>
        <v/>
      </c>
      <c r="J1921" s="5" t="str">
        <f>IF(PhieuBauCu!$B$2&gt;6,IF(LEN($B1921)=0,"",IF(AND($B1921&gt;0,VALUE(SUBSTITUTE($B1921,"7","0"))=$B1921),1,0)),"")</f>
        <v/>
      </c>
      <c r="K1921" s="5" t="str">
        <f>IF(PhieuBauCu!$B$2&gt;7,IF(LEN($B1921)=0,"",IF(AND($B1921&gt;0,VALUE(SUBSTITUTE($B1921,"8","0"))=$B1921),1,0)),"")</f>
        <v/>
      </c>
      <c r="L1921" s="5" t="str">
        <f>IF(PhieuBauCu!$B$2&gt;8,IF(LEN($B1921)=0,"",IF(AND($B1921&gt;0,VALUE(SUBSTITUTE($B1921,"9","0"))=$B1921),1,0)),"")</f>
        <v/>
      </c>
      <c r="M1921" s="9">
        <f t="shared" si="59"/>
        <v>0</v>
      </c>
      <c r="N1921" s="36">
        <f>IF(AND(M1921&lt;=PhieuBauCu!$B$13,M1921&gt;=1),1,0)</f>
        <v>0</v>
      </c>
    </row>
    <row r="1922" spans="1:14" ht="28.5" customHeight="1">
      <c r="A1922" s="2">
        <v>1917</v>
      </c>
      <c r="B1922" s="3"/>
      <c r="C1922" s="48" t="str">
        <f t="shared" si="58"/>
        <v/>
      </c>
      <c r="D1922" s="5" t="str">
        <f>IF(PhieuBauCu!$B$2&gt;0,IF(LEN($B1922)=0,"",IF(AND($B1922&gt;0,VALUE(SUBSTITUTE($B1922,"1","0"))=$B1922),1,0)),"")</f>
        <v/>
      </c>
      <c r="E1922" s="5" t="str">
        <f>IF(PhieuBauCu!$B$2&gt;1,IF(LEN($B1922)=0,"",IF(AND($B1922&gt;0,VALUE(SUBSTITUTE($B1922,"2","0"))=$B1922),1,0)),"")</f>
        <v/>
      </c>
      <c r="F1922" s="5" t="str">
        <f>IF(PhieuBauCu!$B$2&gt;2,IF(LEN($B1922)=0,"",IF(AND($B1922&gt;0,VALUE(SUBSTITUTE($B1922,"3","0"))=$B1922),1,0)),"")</f>
        <v/>
      </c>
      <c r="G1922" s="5" t="str">
        <f>IF(PhieuBauCu!$B$2&gt;3,IF(LEN($B1922)=0,"",IF(AND($B1922&gt;0,VALUE(SUBSTITUTE($B1922,"4","0"))=$B1922),1,0)),"")</f>
        <v/>
      </c>
      <c r="H1922" s="5" t="str">
        <f>IF(PhieuBauCu!$B$2&gt;4,IF(LEN($B1922)=0,"",IF(AND($B1922&gt;0,VALUE(SUBSTITUTE($B1922,"5","0"))=$B1922),1,0)),"")</f>
        <v/>
      </c>
      <c r="I1922" s="5" t="str">
        <f>IF(PhieuBauCu!$B$2&gt;5,IF(LEN($B1922)=0,"",IF(AND($B1922&gt;0,VALUE(SUBSTITUTE($B1922,"6","0"))=$B1922),1,0)),"")</f>
        <v/>
      </c>
      <c r="J1922" s="5" t="str">
        <f>IF(PhieuBauCu!$B$2&gt;6,IF(LEN($B1922)=0,"",IF(AND($B1922&gt;0,VALUE(SUBSTITUTE($B1922,"7","0"))=$B1922),1,0)),"")</f>
        <v/>
      </c>
      <c r="K1922" s="5" t="str">
        <f>IF(PhieuBauCu!$B$2&gt;7,IF(LEN($B1922)=0,"",IF(AND($B1922&gt;0,VALUE(SUBSTITUTE($B1922,"8","0"))=$B1922),1,0)),"")</f>
        <v/>
      </c>
      <c r="L1922" s="5" t="str">
        <f>IF(PhieuBauCu!$B$2&gt;8,IF(LEN($B1922)=0,"",IF(AND($B1922&gt;0,VALUE(SUBSTITUTE($B1922,"9","0"))=$B1922),1,0)),"")</f>
        <v/>
      </c>
      <c r="M1922" s="9">
        <f t="shared" si="59"/>
        <v>0</v>
      </c>
      <c r="N1922" s="36">
        <f>IF(AND(M1922&lt;=PhieuBauCu!$B$13,M1922&gt;=1),1,0)</f>
        <v>0</v>
      </c>
    </row>
    <row r="1923" spans="1:14" ht="28.5" customHeight="1">
      <c r="A1923" s="2">
        <v>1918</v>
      </c>
      <c r="B1923" s="3"/>
      <c r="C1923" s="48" t="str">
        <f t="shared" si="58"/>
        <v/>
      </c>
      <c r="D1923" s="5" t="str">
        <f>IF(PhieuBauCu!$B$2&gt;0,IF(LEN($B1923)=0,"",IF(AND($B1923&gt;0,VALUE(SUBSTITUTE($B1923,"1","0"))=$B1923),1,0)),"")</f>
        <v/>
      </c>
      <c r="E1923" s="5" t="str">
        <f>IF(PhieuBauCu!$B$2&gt;1,IF(LEN($B1923)=0,"",IF(AND($B1923&gt;0,VALUE(SUBSTITUTE($B1923,"2","0"))=$B1923),1,0)),"")</f>
        <v/>
      </c>
      <c r="F1923" s="5" t="str">
        <f>IF(PhieuBauCu!$B$2&gt;2,IF(LEN($B1923)=0,"",IF(AND($B1923&gt;0,VALUE(SUBSTITUTE($B1923,"3","0"))=$B1923),1,0)),"")</f>
        <v/>
      </c>
      <c r="G1923" s="5" t="str">
        <f>IF(PhieuBauCu!$B$2&gt;3,IF(LEN($B1923)=0,"",IF(AND($B1923&gt;0,VALUE(SUBSTITUTE($B1923,"4","0"))=$B1923),1,0)),"")</f>
        <v/>
      </c>
      <c r="H1923" s="5" t="str">
        <f>IF(PhieuBauCu!$B$2&gt;4,IF(LEN($B1923)=0,"",IF(AND($B1923&gt;0,VALUE(SUBSTITUTE($B1923,"5","0"))=$B1923),1,0)),"")</f>
        <v/>
      </c>
      <c r="I1923" s="5" t="str">
        <f>IF(PhieuBauCu!$B$2&gt;5,IF(LEN($B1923)=0,"",IF(AND($B1923&gt;0,VALUE(SUBSTITUTE($B1923,"6","0"))=$B1923),1,0)),"")</f>
        <v/>
      </c>
      <c r="J1923" s="5" t="str">
        <f>IF(PhieuBauCu!$B$2&gt;6,IF(LEN($B1923)=0,"",IF(AND($B1923&gt;0,VALUE(SUBSTITUTE($B1923,"7","0"))=$B1923),1,0)),"")</f>
        <v/>
      </c>
      <c r="K1923" s="5" t="str">
        <f>IF(PhieuBauCu!$B$2&gt;7,IF(LEN($B1923)=0,"",IF(AND($B1923&gt;0,VALUE(SUBSTITUTE($B1923,"8","0"))=$B1923),1,0)),"")</f>
        <v/>
      </c>
      <c r="L1923" s="5" t="str">
        <f>IF(PhieuBauCu!$B$2&gt;8,IF(LEN($B1923)=0,"",IF(AND($B1923&gt;0,VALUE(SUBSTITUTE($B1923,"9","0"))=$B1923),1,0)),"")</f>
        <v/>
      </c>
      <c r="M1923" s="9">
        <f t="shared" si="59"/>
        <v>0</v>
      </c>
      <c r="N1923" s="36">
        <f>IF(AND(M1923&lt;=PhieuBauCu!$B$13,M1923&gt;=1),1,0)</f>
        <v>0</v>
      </c>
    </row>
    <row r="1924" spans="1:14" ht="28.5" customHeight="1">
      <c r="A1924" s="2">
        <v>1919</v>
      </c>
      <c r="B1924" s="3"/>
      <c r="C1924" s="48" t="str">
        <f t="shared" si="58"/>
        <v/>
      </c>
      <c r="D1924" s="5" t="str">
        <f>IF(PhieuBauCu!$B$2&gt;0,IF(LEN($B1924)=0,"",IF(AND($B1924&gt;0,VALUE(SUBSTITUTE($B1924,"1","0"))=$B1924),1,0)),"")</f>
        <v/>
      </c>
      <c r="E1924" s="5" t="str">
        <f>IF(PhieuBauCu!$B$2&gt;1,IF(LEN($B1924)=0,"",IF(AND($B1924&gt;0,VALUE(SUBSTITUTE($B1924,"2","0"))=$B1924),1,0)),"")</f>
        <v/>
      </c>
      <c r="F1924" s="5" t="str">
        <f>IF(PhieuBauCu!$B$2&gt;2,IF(LEN($B1924)=0,"",IF(AND($B1924&gt;0,VALUE(SUBSTITUTE($B1924,"3","0"))=$B1924),1,0)),"")</f>
        <v/>
      </c>
      <c r="G1924" s="5" t="str">
        <f>IF(PhieuBauCu!$B$2&gt;3,IF(LEN($B1924)=0,"",IF(AND($B1924&gt;0,VALUE(SUBSTITUTE($B1924,"4","0"))=$B1924),1,0)),"")</f>
        <v/>
      </c>
      <c r="H1924" s="5" t="str">
        <f>IF(PhieuBauCu!$B$2&gt;4,IF(LEN($B1924)=0,"",IF(AND($B1924&gt;0,VALUE(SUBSTITUTE($B1924,"5","0"))=$B1924),1,0)),"")</f>
        <v/>
      </c>
      <c r="I1924" s="5" t="str">
        <f>IF(PhieuBauCu!$B$2&gt;5,IF(LEN($B1924)=0,"",IF(AND($B1924&gt;0,VALUE(SUBSTITUTE($B1924,"6","0"))=$B1924),1,0)),"")</f>
        <v/>
      </c>
      <c r="J1924" s="5" t="str">
        <f>IF(PhieuBauCu!$B$2&gt;6,IF(LEN($B1924)=0,"",IF(AND($B1924&gt;0,VALUE(SUBSTITUTE($B1924,"7","0"))=$B1924),1,0)),"")</f>
        <v/>
      </c>
      <c r="K1924" s="5" t="str">
        <f>IF(PhieuBauCu!$B$2&gt;7,IF(LEN($B1924)=0,"",IF(AND($B1924&gt;0,VALUE(SUBSTITUTE($B1924,"8","0"))=$B1924),1,0)),"")</f>
        <v/>
      </c>
      <c r="L1924" s="5" t="str">
        <f>IF(PhieuBauCu!$B$2&gt;8,IF(LEN($B1924)=0,"",IF(AND($B1924&gt;0,VALUE(SUBSTITUTE($B1924,"9","0"))=$B1924),1,0)),"")</f>
        <v/>
      </c>
      <c r="M1924" s="9">
        <f t="shared" si="59"/>
        <v>0</v>
      </c>
      <c r="N1924" s="36">
        <f>IF(AND(M1924&lt;=PhieuBauCu!$B$13,M1924&gt;=1),1,0)</f>
        <v>0</v>
      </c>
    </row>
    <row r="1925" spans="1:14" ht="28.5" customHeight="1">
      <c r="A1925" s="2">
        <v>1920</v>
      </c>
      <c r="B1925" s="3"/>
      <c r="C1925" s="48" t="str">
        <f t="shared" si="58"/>
        <v/>
      </c>
      <c r="D1925" s="5" t="str">
        <f>IF(PhieuBauCu!$B$2&gt;0,IF(LEN($B1925)=0,"",IF(AND($B1925&gt;0,VALUE(SUBSTITUTE($B1925,"1","0"))=$B1925),1,0)),"")</f>
        <v/>
      </c>
      <c r="E1925" s="5" t="str">
        <f>IF(PhieuBauCu!$B$2&gt;1,IF(LEN($B1925)=0,"",IF(AND($B1925&gt;0,VALUE(SUBSTITUTE($B1925,"2","0"))=$B1925),1,0)),"")</f>
        <v/>
      </c>
      <c r="F1925" s="5" t="str">
        <f>IF(PhieuBauCu!$B$2&gt;2,IF(LEN($B1925)=0,"",IF(AND($B1925&gt;0,VALUE(SUBSTITUTE($B1925,"3","0"))=$B1925),1,0)),"")</f>
        <v/>
      </c>
      <c r="G1925" s="5" t="str">
        <f>IF(PhieuBauCu!$B$2&gt;3,IF(LEN($B1925)=0,"",IF(AND($B1925&gt;0,VALUE(SUBSTITUTE($B1925,"4","0"))=$B1925),1,0)),"")</f>
        <v/>
      </c>
      <c r="H1925" s="5" t="str">
        <f>IF(PhieuBauCu!$B$2&gt;4,IF(LEN($B1925)=0,"",IF(AND($B1925&gt;0,VALUE(SUBSTITUTE($B1925,"5","0"))=$B1925),1,0)),"")</f>
        <v/>
      </c>
      <c r="I1925" s="5" t="str">
        <f>IF(PhieuBauCu!$B$2&gt;5,IF(LEN($B1925)=0,"",IF(AND($B1925&gt;0,VALUE(SUBSTITUTE($B1925,"6","0"))=$B1925),1,0)),"")</f>
        <v/>
      </c>
      <c r="J1925" s="5" t="str">
        <f>IF(PhieuBauCu!$B$2&gt;6,IF(LEN($B1925)=0,"",IF(AND($B1925&gt;0,VALUE(SUBSTITUTE($B1925,"7","0"))=$B1925),1,0)),"")</f>
        <v/>
      </c>
      <c r="K1925" s="5" t="str">
        <f>IF(PhieuBauCu!$B$2&gt;7,IF(LEN($B1925)=0,"",IF(AND($B1925&gt;0,VALUE(SUBSTITUTE($B1925,"8","0"))=$B1925),1,0)),"")</f>
        <v/>
      </c>
      <c r="L1925" s="5" t="str">
        <f>IF(PhieuBauCu!$B$2&gt;8,IF(LEN($B1925)=0,"",IF(AND($B1925&gt;0,VALUE(SUBSTITUTE($B1925,"9","0"))=$B1925),1,0)),"")</f>
        <v/>
      </c>
      <c r="M1925" s="9">
        <f t="shared" si="59"/>
        <v>0</v>
      </c>
      <c r="N1925" s="36">
        <f>IF(AND(M1925&lt;=PhieuBauCu!$B$13,M1925&gt;=1),1,0)</f>
        <v>0</v>
      </c>
    </row>
    <row r="1926" spans="1:14" ht="28.5" customHeight="1">
      <c r="A1926" s="2">
        <v>1921</v>
      </c>
      <c r="B1926" s="3"/>
      <c r="C1926" s="48" t="str">
        <f t="shared" si="58"/>
        <v/>
      </c>
      <c r="D1926" s="5" t="str">
        <f>IF(PhieuBauCu!$B$2&gt;0,IF(LEN($B1926)=0,"",IF(AND($B1926&gt;0,VALUE(SUBSTITUTE($B1926,"1","0"))=$B1926),1,0)),"")</f>
        <v/>
      </c>
      <c r="E1926" s="5" t="str">
        <f>IF(PhieuBauCu!$B$2&gt;1,IF(LEN($B1926)=0,"",IF(AND($B1926&gt;0,VALUE(SUBSTITUTE($B1926,"2","0"))=$B1926),1,0)),"")</f>
        <v/>
      </c>
      <c r="F1926" s="5" t="str">
        <f>IF(PhieuBauCu!$B$2&gt;2,IF(LEN($B1926)=0,"",IF(AND($B1926&gt;0,VALUE(SUBSTITUTE($B1926,"3","0"))=$B1926),1,0)),"")</f>
        <v/>
      </c>
      <c r="G1926" s="5" t="str">
        <f>IF(PhieuBauCu!$B$2&gt;3,IF(LEN($B1926)=0,"",IF(AND($B1926&gt;0,VALUE(SUBSTITUTE($B1926,"4","0"))=$B1926),1,0)),"")</f>
        <v/>
      </c>
      <c r="H1926" s="5" t="str">
        <f>IF(PhieuBauCu!$B$2&gt;4,IF(LEN($B1926)=0,"",IF(AND($B1926&gt;0,VALUE(SUBSTITUTE($B1926,"5","0"))=$B1926),1,0)),"")</f>
        <v/>
      </c>
      <c r="I1926" s="5" t="str">
        <f>IF(PhieuBauCu!$B$2&gt;5,IF(LEN($B1926)=0,"",IF(AND($B1926&gt;0,VALUE(SUBSTITUTE($B1926,"6","0"))=$B1926),1,0)),"")</f>
        <v/>
      </c>
      <c r="J1926" s="5" t="str">
        <f>IF(PhieuBauCu!$B$2&gt;6,IF(LEN($B1926)=0,"",IF(AND($B1926&gt;0,VALUE(SUBSTITUTE($B1926,"7","0"))=$B1926),1,0)),"")</f>
        <v/>
      </c>
      <c r="K1926" s="5" t="str">
        <f>IF(PhieuBauCu!$B$2&gt;7,IF(LEN($B1926)=0,"",IF(AND($B1926&gt;0,VALUE(SUBSTITUTE($B1926,"8","0"))=$B1926),1,0)),"")</f>
        <v/>
      </c>
      <c r="L1926" s="5" t="str">
        <f>IF(PhieuBauCu!$B$2&gt;8,IF(LEN($B1926)=0,"",IF(AND($B1926&gt;0,VALUE(SUBSTITUTE($B1926,"9","0"))=$B1926),1,0)),"")</f>
        <v/>
      </c>
      <c r="M1926" s="9">
        <f t="shared" si="59"/>
        <v>0</v>
      </c>
      <c r="N1926" s="36">
        <f>IF(AND(M1926&lt;=PhieuBauCu!$B$13,M1926&gt;=1),1,0)</f>
        <v>0</v>
      </c>
    </row>
    <row r="1927" spans="1:14" ht="28.5" customHeight="1">
      <c r="A1927" s="2">
        <v>1922</v>
      </c>
      <c r="B1927" s="3"/>
      <c r="C1927" s="48" t="str">
        <f t="shared" ref="C1927:C1990" si="60">IF(LEN(B1927)&gt;0,IF(N1927=1,"Ok","Not Ok"),"")</f>
        <v/>
      </c>
      <c r="D1927" s="5" t="str">
        <f>IF(PhieuBauCu!$B$2&gt;0,IF(LEN($B1927)=0,"",IF(AND($B1927&gt;0,VALUE(SUBSTITUTE($B1927,"1","0"))=$B1927),1,0)),"")</f>
        <v/>
      </c>
      <c r="E1927" s="5" t="str">
        <f>IF(PhieuBauCu!$B$2&gt;1,IF(LEN($B1927)=0,"",IF(AND($B1927&gt;0,VALUE(SUBSTITUTE($B1927,"2","0"))=$B1927),1,0)),"")</f>
        <v/>
      </c>
      <c r="F1927" s="5" t="str">
        <f>IF(PhieuBauCu!$B$2&gt;2,IF(LEN($B1927)=0,"",IF(AND($B1927&gt;0,VALUE(SUBSTITUTE($B1927,"3","0"))=$B1927),1,0)),"")</f>
        <v/>
      </c>
      <c r="G1927" s="5" t="str">
        <f>IF(PhieuBauCu!$B$2&gt;3,IF(LEN($B1927)=0,"",IF(AND($B1927&gt;0,VALUE(SUBSTITUTE($B1927,"4","0"))=$B1927),1,0)),"")</f>
        <v/>
      </c>
      <c r="H1927" s="5" t="str">
        <f>IF(PhieuBauCu!$B$2&gt;4,IF(LEN($B1927)=0,"",IF(AND($B1927&gt;0,VALUE(SUBSTITUTE($B1927,"5","0"))=$B1927),1,0)),"")</f>
        <v/>
      </c>
      <c r="I1927" s="5" t="str">
        <f>IF(PhieuBauCu!$B$2&gt;5,IF(LEN($B1927)=0,"",IF(AND($B1927&gt;0,VALUE(SUBSTITUTE($B1927,"6","0"))=$B1927),1,0)),"")</f>
        <v/>
      </c>
      <c r="J1927" s="5" t="str">
        <f>IF(PhieuBauCu!$B$2&gt;6,IF(LEN($B1927)=0,"",IF(AND($B1927&gt;0,VALUE(SUBSTITUTE($B1927,"7","0"))=$B1927),1,0)),"")</f>
        <v/>
      </c>
      <c r="K1927" s="5" t="str">
        <f>IF(PhieuBauCu!$B$2&gt;7,IF(LEN($B1927)=0,"",IF(AND($B1927&gt;0,VALUE(SUBSTITUTE($B1927,"8","0"))=$B1927),1,0)),"")</f>
        <v/>
      </c>
      <c r="L1927" s="5" t="str">
        <f>IF(PhieuBauCu!$B$2&gt;8,IF(LEN($B1927)=0,"",IF(AND($B1927&gt;0,VALUE(SUBSTITUTE($B1927,"9","0"))=$B1927),1,0)),"")</f>
        <v/>
      </c>
      <c r="M1927" s="9">
        <f t="shared" ref="M1927:M1990" si="61">SUMIF(D1927:L1927,1)</f>
        <v>0</v>
      </c>
      <c r="N1927" s="36">
        <f>IF(AND(M1927&lt;=PhieuBauCu!$B$13,M1927&gt;=1),1,0)</f>
        <v>0</v>
      </c>
    </row>
    <row r="1928" spans="1:14" ht="28.5" customHeight="1">
      <c r="A1928" s="2">
        <v>1923</v>
      </c>
      <c r="B1928" s="3"/>
      <c r="C1928" s="48" t="str">
        <f t="shared" si="60"/>
        <v/>
      </c>
      <c r="D1928" s="5" t="str">
        <f>IF(PhieuBauCu!$B$2&gt;0,IF(LEN($B1928)=0,"",IF(AND($B1928&gt;0,VALUE(SUBSTITUTE($B1928,"1","0"))=$B1928),1,0)),"")</f>
        <v/>
      </c>
      <c r="E1928" s="5" t="str">
        <f>IF(PhieuBauCu!$B$2&gt;1,IF(LEN($B1928)=0,"",IF(AND($B1928&gt;0,VALUE(SUBSTITUTE($B1928,"2","0"))=$B1928),1,0)),"")</f>
        <v/>
      </c>
      <c r="F1928" s="5" t="str">
        <f>IF(PhieuBauCu!$B$2&gt;2,IF(LEN($B1928)=0,"",IF(AND($B1928&gt;0,VALUE(SUBSTITUTE($B1928,"3","0"))=$B1928),1,0)),"")</f>
        <v/>
      </c>
      <c r="G1928" s="5" t="str">
        <f>IF(PhieuBauCu!$B$2&gt;3,IF(LEN($B1928)=0,"",IF(AND($B1928&gt;0,VALUE(SUBSTITUTE($B1928,"4","0"))=$B1928),1,0)),"")</f>
        <v/>
      </c>
      <c r="H1928" s="5" t="str">
        <f>IF(PhieuBauCu!$B$2&gt;4,IF(LEN($B1928)=0,"",IF(AND($B1928&gt;0,VALUE(SUBSTITUTE($B1928,"5","0"))=$B1928),1,0)),"")</f>
        <v/>
      </c>
      <c r="I1928" s="5" t="str">
        <f>IF(PhieuBauCu!$B$2&gt;5,IF(LEN($B1928)=0,"",IF(AND($B1928&gt;0,VALUE(SUBSTITUTE($B1928,"6","0"))=$B1928),1,0)),"")</f>
        <v/>
      </c>
      <c r="J1928" s="5" t="str">
        <f>IF(PhieuBauCu!$B$2&gt;6,IF(LEN($B1928)=0,"",IF(AND($B1928&gt;0,VALUE(SUBSTITUTE($B1928,"7","0"))=$B1928),1,0)),"")</f>
        <v/>
      </c>
      <c r="K1928" s="5" t="str">
        <f>IF(PhieuBauCu!$B$2&gt;7,IF(LEN($B1928)=0,"",IF(AND($B1928&gt;0,VALUE(SUBSTITUTE($B1928,"8","0"))=$B1928),1,0)),"")</f>
        <v/>
      </c>
      <c r="L1928" s="5" t="str">
        <f>IF(PhieuBauCu!$B$2&gt;8,IF(LEN($B1928)=0,"",IF(AND($B1928&gt;0,VALUE(SUBSTITUTE($B1928,"9","0"))=$B1928),1,0)),"")</f>
        <v/>
      </c>
      <c r="M1928" s="9">
        <f t="shared" si="61"/>
        <v>0</v>
      </c>
      <c r="N1928" s="36">
        <f>IF(AND(M1928&lt;=PhieuBauCu!$B$13,M1928&gt;=1),1,0)</f>
        <v>0</v>
      </c>
    </row>
    <row r="1929" spans="1:14" ht="28.5" customHeight="1">
      <c r="A1929" s="2">
        <v>1924</v>
      </c>
      <c r="B1929" s="3"/>
      <c r="C1929" s="48" t="str">
        <f t="shared" si="60"/>
        <v/>
      </c>
      <c r="D1929" s="5" t="str">
        <f>IF(PhieuBauCu!$B$2&gt;0,IF(LEN($B1929)=0,"",IF(AND($B1929&gt;0,VALUE(SUBSTITUTE($B1929,"1","0"))=$B1929),1,0)),"")</f>
        <v/>
      </c>
      <c r="E1929" s="5" t="str">
        <f>IF(PhieuBauCu!$B$2&gt;1,IF(LEN($B1929)=0,"",IF(AND($B1929&gt;0,VALUE(SUBSTITUTE($B1929,"2","0"))=$B1929),1,0)),"")</f>
        <v/>
      </c>
      <c r="F1929" s="5" t="str">
        <f>IF(PhieuBauCu!$B$2&gt;2,IF(LEN($B1929)=0,"",IF(AND($B1929&gt;0,VALUE(SUBSTITUTE($B1929,"3","0"))=$B1929),1,0)),"")</f>
        <v/>
      </c>
      <c r="G1929" s="5" t="str">
        <f>IF(PhieuBauCu!$B$2&gt;3,IF(LEN($B1929)=0,"",IF(AND($B1929&gt;0,VALUE(SUBSTITUTE($B1929,"4","0"))=$B1929),1,0)),"")</f>
        <v/>
      </c>
      <c r="H1929" s="5" t="str">
        <f>IF(PhieuBauCu!$B$2&gt;4,IF(LEN($B1929)=0,"",IF(AND($B1929&gt;0,VALUE(SUBSTITUTE($B1929,"5","0"))=$B1929),1,0)),"")</f>
        <v/>
      </c>
      <c r="I1929" s="5" t="str">
        <f>IF(PhieuBauCu!$B$2&gt;5,IF(LEN($B1929)=0,"",IF(AND($B1929&gt;0,VALUE(SUBSTITUTE($B1929,"6","0"))=$B1929),1,0)),"")</f>
        <v/>
      </c>
      <c r="J1929" s="5" t="str">
        <f>IF(PhieuBauCu!$B$2&gt;6,IF(LEN($B1929)=0,"",IF(AND($B1929&gt;0,VALUE(SUBSTITUTE($B1929,"7","0"))=$B1929),1,0)),"")</f>
        <v/>
      </c>
      <c r="K1929" s="5" t="str">
        <f>IF(PhieuBauCu!$B$2&gt;7,IF(LEN($B1929)=0,"",IF(AND($B1929&gt;0,VALUE(SUBSTITUTE($B1929,"8","0"))=$B1929),1,0)),"")</f>
        <v/>
      </c>
      <c r="L1929" s="5" t="str">
        <f>IF(PhieuBauCu!$B$2&gt;8,IF(LEN($B1929)=0,"",IF(AND($B1929&gt;0,VALUE(SUBSTITUTE($B1929,"9","0"))=$B1929),1,0)),"")</f>
        <v/>
      </c>
      <c r="M1929" s="9">
        <f t="shared" si="61"/>
        <v>0</v>
      </c>
      <c r="N1929" s="36">
        <f>IF(AND(M1929&lt;=PhieuBauCu!$B$13,M1929&gt;=1),1,0)</f>
        <v>0</v>
      </c>
    </row>
    <row r="1930" spans="1:14" ht="28.5" customHeight="1">
      <c r="A1930" s="2">
        <v>1925</v>
      </c>
      <c r="B1930" s="3"/>
      <c r="C1930" s="48" t="str">
        <f t="shared" si="60"/>
        <v/>
      </c>
      <c r="D1930" s="5" t="str">
        <f>IF(PhieuBauCu!$B$2&gt;0,IF(LEN($B1930)=0,"",IF(AND($B1930&gt;0,VALUE(SUBSTITUTE($B1930,"1","0"))=$B1930),1,0)),"")</f>
        <v/>
      </c>
      <c r="E1930" s="5" t="str">
        <f>IF(PhieuBauCu!$B$2&gt;1,IF(LEN($B1930)=0,"",IF(AND($B1930&gt;0,VALUE(SUBSTITUTE($B1930,"2","0"))=$B1930),1,0)),"")</f>
        <v/>
      </c>
      <c r="F1930" s="5" t="str">
        <f>IF(PhieuBauCu!$B$2&gt;2,IF(LEN($B1930)=0,"",IF(AND($B1930&gt;0,VALUE(SUBSTITUTE($B1930,"3","0"))=$B1930),1,0)),"")</f>
        <v/>
      </c>
      <c r="G1930" s="5" t="str">
        <f>IF(PhieuBauCu!$B$2&gt;3,IF(LEN($B1930)=0,"",IF(AND($B1930&gt;0,VALUE(SUBSTITUTE($B1930,"4","0"))=$B1930),1,0)),"")</f>
        <v/>
      </c>
      <c r="H1930" s="5" t="str">
        <f>IF(PhieuBauCu!$B$2&gt;4,IF(LEN($B1930)=0,"",IF(AND($B1930&gt;0,VALUE(SUBSTITUTE($B1930,"5","0"))=$B1930),1,0)),"")</f>
        <v/>
      </c>
      <c r="I1930" s="5" t="str">
        <f>IF(PhieuBauCu!$B$2&gt;5,IF(LEN($B1930)=0,"",IF(AND($B1930&gt;0,VALUE(SUBSTITUTE($B1930,"6","0"))=$B1930),1,0)),"")</f>
        <v/>
      </c>
      <c r="J1930" s="5" t="str">
        <f>IF(PhieuBauCu!$B$2&gt;6,IF(LEN($B1930)=0,"",IF(AND($B1930&gt;0,VALUE(SUBSTITUTE($B1930,"7","0"))=$B1930),1,0)),"")</f>
        <v/>
      </c>
      <c r="K1930" s="5" t="str">
        <f>IF(PhieuBauCu!$B$2&gt;7,IF(LEN($B1930)=0,"",IF(AND($B1930&gt;0,VALUE(SUBSTITUTE($B1930,"8","0"))=$B1930),1,0)),"")</f>
        <v/>
      </c>
      <c r="L1930" s="5" t="str">
        <f>IF(PhieuBauCu!$B$2&gt;8,IF(LEN($B1930)=0,"",IF(AND($B1930&gt;0,VALUE(SUBSTITUTE($B1930,"9","0"))=$B1930),1,0)),"")</f>
        <v/>
      </c>
      <c r="M1930" s="9">
        <f t="shared" si="61"/>
        <v>0</v>
      </c>
      <c r="N1930" s="36">
        <f>IF(AND(M1930&lt;=PhieuBauCu!$B$13,M1930&gt;=1),1,0)</f>
        <v>0</v>
      </c>
    </row>
    <row r="1931" spans="1:14" ht="28.5" customHeight="1">
      <c r="A1931" s="2">
        <v>1926</v>
      </c>
      <c r="B1931" s="3"/>
      <c r="C1931" s="48" t="str">
        <f t="shared" si="60"/>
        <v/>
      </c>
      <c r="D1931" s="5" t="str">
        <f>IF(PhieuBauCu!$B$2&gt;0,IF(LEN($B1931)=0,"",IF(AND($B1931&gt;0,VALUE(SUBSTITUTE($B1931,"1","0"))=$B1931),1,0)),"")</f>
        <v/>
      </c>
      <c r="E1931" s="5" t="str">
        <f>IF(PhieuBauCu!$B$2&gt;1,IF(LEN($B1931)=0,"",IF(AND($B1931&gt;0,VALUE(SUBSTITUTE($B1931,"2","0"))=$B1931),1,0)),"")</f>
        <v/>
      </c>
      <c r="F1931" s="5" t="str">
        <f>IF(PhieuBauCu!$B$2&gt;2,IF(LEN($B1931)=0,"",IF(AND($B1931&gt;0,VALUE(SUBSTITUTE($B1931,"3","0"))=$B1931),1,0)),"")</f>
        <v/>
      </c>
      <c r="G1931" s="5" t="str">
        <f>IF(PhieuBauCu!$B$2&gt;3,IF(LEN($B1931)=0,"",IF(AND($B1931&gt;0,VALUE(SUBSTITUTE($B1931,"4","0"))=$B1931),1,0)),"")</f>
        <v/>
      </c>
      <c r="H1931" s="5" t="str">
        <f>IF(PhieuBauCu!$B$2&gt;4,IF(LEN($B1931)=0,"",IF(AND($B1931&gt;0,VALUE(SUBSTITUTE($B1931,"5","0"))=$B1931),1,0)),"")</f>
        <v/>
      </c>
      <c r="I1931" s="5" t="str">
        <f>IF(PhieuBauCu!$B$2&gt;5,IF(LEN($B1931)=0,"",IF(AND($B1931&gt;0,VALUE(SUBSTITUTE($B1931,"6","0"))=$B1931),1,0)),"")</f>
        <v/>
      </c>
      <c r="J1931" s="5" t="str">
        <f>IF(PhieuBauCu!$B$2&gt;6,IF(LEN($B1931)=0,"",IF(AND($B1931&gt;0,VALUE(SUBSTITUTE($B1931,"7","0"))=$B1931),1,0)),"")</f>
        <v/>
      </c>
      <c r="K1931" s="5" t="str">
        <f>IF(PhieuBauCu!$B$2&gt;7,IF(LEN($B1931)=0,"",IF(AND($B1931&gt;0,VALUE(SUBSTITUTE($B1931,"8","0"))=$B1931),1,0)),"")</f>
        <v/>
      </c>
      <c r="L1931" s="5" t="str">
        <f>IF(PhieuBauCu!$B$2&gt;8,IF(LEN($B1931)=0,"",IF(AND($B1931&gt;0,VALUE(SUBSTITUTE($B1931,"9","0"))=$B1931),1,0)),"")</f>
        <v/>
      </c>
      <c r="M1931" s="9">
        <f t="shared" si="61"/>
        <v>0</v>
      </c>
      <c r="N1931" s="36">
        <f>IF(AND(M1931&lt;=PhieuBauCu!$B$13,M1931&gt;=1),1,0)</f>
        <v>0</v>
      </c>
    </row>
    <row r="1932" spans="1:14" ht="28.5" customHeight="1">
      <c r="A1932" s="2">
        <v>1927</v>
      </c>
      <c r="B1932" s="3"/>
      <c r="C1932" s="48" t="str">
        <f t="shared" si="60"/>
        <v/>
      </c>
      <c r="D1932" s="5" t="str">
        <f>IF(PhieuBauCu!$B$2&gt;0,IF(LEN($B1932)=0,"",IF(AND($B1932&gt;0,VALUE(SUBSTITUTE($B1932,"1","0"))=$B1932),1,0)),"")</f>
        <v/>
      </c>
      <c r="E1932" s="5" t="str">
        <f>IF(PhieuBauCu!$B$2&gt;1,IF(LEN($B1932)=0,"",IF(AND($B1932&gt;0,VALUE(SUBSTITUTE($B1932,"2","0"))=$B1932),1,0)),"")</f>
        <v/>
      </c>
      <c r="F1932" s="5" t="str">
        <f>IF(PhieuBauCu!$B$2&gt;2,IF(LEN($B1932)=0,"",IF(AND($B1932&gt;0,VALUE(SUBSTITUTE($B1932,"3","0"))=$B1932),1,0)),"")</f>
        <v/>
      </c>
      <c r="G1932" s="5" t="str">
        <f>IF(PhieuBauCu!$B$2&gt;3,IF(LEN($B1932)=0,"",IF(AND($B1932&gt;0,VALUE(SUBSTITUTE($B1932,"4","0"))=$B1932),1,0)),"")</f>
        <v/>
      </c>
      <c r="H1932" s="5" t="str">
        <f>IF(PhieuBauCu!$B$2&gt;4,IF(LEN($B1932)=0,"",IF(AND($B1932&gt;0,VALUE(SUBSTITUTE($B1932,"5","0"))=$B1932),1,0)),"")</f>
        <v/>
      </c>
      <c r="I1932" s="5" t="str">
        <f>IF(PhieuBauCu!$B$2&gt;5,IF(LEN($B1932)=0,"",IF(AND($B1932&gt;0,VALUE(SUBSTITUTE($B1932,"6","0"))=$B1932),1,0)),"")</f>
        <v/>
      </c>
      <c r="J1932" s="5" t="str">
        <f>IF(PhieuBauCu!$B$2&gt;6,IF(LEN($B1932)=0,"",IF(AND($B1932&gt;0,VALUE(SUBSTITUTE($B1932,"7","0"))=$B1932),1,0)),"")</f>
        <v/>
      </c>
      <c r="K1932" s="5" t="str">
        <f>IF(PhieuBauCu!$B$2&gt;7,IF(LEN($B1932)=0,"",IF(AND($B1932&gt;0,VALUE(SUBSTITUTE($B1932,"8","0"))=$B1932),1,0)),"")</f>
        <v/>
      </c>
      <c r="L1932" s="5" t="str">
        <f>IF(PhieuBauCu!$B$2&gt;8,IF(LEN($B1932)=0,"",IF(AND($B1932&gt;0,VALUE(SUBSTITUTE($B1932,"9","0"))=$B1932),1,0)),"")</f>
        <v/>
      </c>
      <c r="M1932" s="9">
        <f t="shared" si="61"/>
        <v>0</v>
      </c>
      <c r="N1932" s="36">
        <f>IF(AND(M1932&lt;=PhieuBauCu!$B$13,M1932&gt;=1),1,0)</f>
        <v>0</v>
      </c>
    </row>
    <row r="1933" spans="1:14" ht="28.5" customHeight="1">
      <c r="A1933" s="2">
        <v>1928</v>
      </c>
      <c r="B1933" s="3"/>
      <c r="C1933" s="48" t="str">
        <f t="shared" si="60"/>
        <v/>
      </c>
      <c r="D1933" s="5" t="str">
        <f>IF(PhieuBauCu!$B$2&gt;0,IF(LEN($B1933)=0,"",IF(AND($B1933&gt;0,VALUE(SUBSTITUTE($B1933,"1","0"))=$B1933),1,0)),"")</f>
        <v/>
      </c>
      <c r="E1933" s="5" t="str">
        <f>IF(PhieuBauCu!$B$2&gt;1,IF(LEN($B1933)=0,"",IF(AND($B1933&gt;0,VALUE(SUBSTITUTE($B1933,"2","0"))=$B1933),1,0)),"")</f>
        <v/>
      </c>
      <c r="F1933" s="5" t="str">
        <f>IF(PhieuBauCu!$B$2&gt;2,IF(LEN($B1933)=0,"",IF(AND($B1933&gt;0,VALUE(SUBSTITUTE($B1933,"3","0"))=$B1933),1,0)),"")</f>
        <v/>
      </c>
      <c r="G1933" s="5" t="str">
        <f>IF(PhieuBauCu!$B$2&gt;3,IF(LEN($B1933)=0,"",IF(AND($B1933&gt;0,VALUE(SUBSTITUTE($B1933,"4","0"))=$B1933),1,0)),"")</f>
        <v/>
      </c>
      <c r="H1933" s="5" t="str">
        <f>IF(PhieuBauCu!$B$2&gt;4,IF(LEN($B1933)=0,"",IF(AND($B1933&gt;0,VALUE(SUBSTITUTE($B1933,"5","0"))=$B1933),1,0)),"")</f>
        <v/>
      </c>
      <c r="I1933" s="5" t="str">
        <f>IF(PhieuBauCu!$B$2&gt;5,IF(LEN($B1933)=0,"",IF(AND($B1933&gt;0,VALUE(SUBSTITUTE($B1933,"6","0"))=$B1933),1,0)),"")</f>
        <v/>
      </c>
      <c r="J1933" s="5" t="str">
        <f>IF(PhieuBauCu!$B$2&gt;6,IF(LEN($B1933)=0,"",IF(AND($B1933&gt;0,VALUE(SUBSTITUTE($B1933,"7","0"))=$B1933),1,0)),"")</f>
        <v/>
      </c>
      <c r="K1933" s="5" t="str">
        <f>IF(PhieuBauCu!$B$2&gt;7,IF(LEN($B1933)=0,"",IF(AND($B1933&gt;0,VALUE(SUBSTITUTE($B1933,"8","0"))=$B1933),1,0)),"")</f>
        <v/>
      </c>
      <c r="L1933" s="5" t="str">
        <f>IF(PhieuBauCu!$B$2&gt;8,IF(LEN($B1933)=0,"",IF(AND($B1933&gt;0,VALUE(SUBSTITUTE($B1933,"9","0"))=$B1933),1,0)),"")</f>
        <v/>
      </c>
      <c r="M1933" s="9">
        <f t="shared" si="61"/>
        <v>0</v>
      </c>
      <c r="N1933" s="36">
        <f>IF(AND(M1933&lt;=PhieuBauCu!$B$13,M1933&gt;=1),1,0)</f>
        <v>0</v>
      </c>
    </row>
    <row r="1934" spans="1:14" ht="28.5" customHeight="1">
      <c r="A1934" s="2">
        <v>1929</v>
      </c>
      <c r="B1934" s="3"/>
      <c r="C1934" s="48" t="str">
        <f t="shared" si="60"/>
        <v/>
      </c>
      <c r="D1934" s="5" t="str">
        <f>IF(PhieuBauCu!$B$2&gt;0,IF(LEN($B1934)=0,"",IF(AND($B1934&gt;0,VALUE(SUBSTITUTE($B1934,"1","0"))=$B1934),1,0)),"")</f>
        <v/>
      </c>
      <c r="E1934" s="5" t="str">
        <f>IF(PhieuBauCu!$B$2&gt;1,IF(LEN($B1934)=0,"",IF(AND($B1934&gt;0,VALUE(SUBSTITUTE($B1934,"2","0"))=$B1934),1,0)),"")</f>
        <v/>
      </c>
      <c r="F1934" s="5" t="str">
        <f>IF(PhieuBauCu!$B$2&gt;2,IF(LEN($B1934)=0,"",IF(AND($B1934&gt;0,VALUE(SUBSTITUTE($B1934,"3","0"))=$B1934),1,0)),"")</f>
        <v/>
      </c>
      <c r="G1934" s="5" t="str">
        <f>IF(PhieuBauCu!$B$2&gt;3,IF(LEN($B1934)=0,"",IF(AND($B1934&gt;0,VALUE(SUBSTITUTE($B1934,"4","0"))=$B1934),1,0)),"")</f>
        <v/>
      </c>
      <c r="H1934" s="5" t="str">
        <f>IF(PhieuBauCu!$B$2&gt;4,IF(LEN($B1934)=0,"",IF(AND($B1934&gt;0,VALUE(SUBSTITUTE($B1934,"5","0"))=$B1934),1,0)),"")</f>
        <v/>
      </c>
      <c r="I1934" s="5" t="str">
        <f>IF(PhieuBauCu!$B$2&gt;5,IF(LEN($B1934)=0,"",IF(AND($B1934&gt;0,VALUE(SUBSTITUTE($B1934,"6","0"))=$B1934),1,0)),"")</f>
        <v/>
      </c>
      <c r="J1934" s="5" t="str">
        <f>IF(PhieuBauCu!$B$2&gt;6,IF(LEN($B1934)=0,"",IF(AND($B1934&gt;0,VALUE(SUBSTITUTE($B1934,"7","0"))=$B1934),1,0)),"")</f>
        <v/>
      </c>
      <c r="K1934" s="5" t="str">
        <f>IF(PhieuBauCu!$B$2&gt;7,IF(LEN($B1934)=0,"",IF(AND($B1934&gt;0,VALUE(SUBSTITUTE($B1934,"8","0"))=$B1934),1,0)),"")</f>
        <v/>
      </c>
      <c r="L1934" s="5" t="str">
        <f>IF(PhieuBauCu!$B$2&gt;8,IF(LEN($B1934)=0,"",IF(AND($B1934&gt;0,VALUE(SUBSTITUTE($B1934,"9","0"))=$B1934),1,0)),"")</f>
        <v/>
      </c>
      <c r="M1934" s="9">
        <f t="shared" si="61"/>
        <v>0</v>
      </c>
      <c r="N1934" s="36">
        <f>IF(AND(M1934&lt;=PhieuBauCu!$B$13,M1934&gt;=1),1,0)</f>
        <v>0</v>
      </c>
    </row>
    <row r="1935" spans="1:14" ht="28.5" customHeight="1">
      <c r="A1935" s="2">
        <v>1930</v>
      </c>
      <c r="B1935" s="3"/>
      <c r="C1935" s="48" t="str">
        <f t="shared" si="60"/>
        <v/>
      </c>
      <c r="D1935" s="5" t="str">
        <f>IF(PhieuBauCu!$B$2&gt;0,IF(LEN($B1935)=0,"",IF(AND($B1935&gt;0,VALUE(SUBSTITUTE($B1935,"1","0"))=$B1935),1,0)),"")</f>
        <v/>
      </c>
      <c r="E1935" s="5" t="str">
        <f>IF(PhieuBauCu!$B$2&gt;1,IF(LEN($B1935)=0,"",IF(AND($B1935&gt;0,VALUE(SUBSTITUTE($B1935,"2","0"))=$B1935),1,0)),"")</f>
        <v/>
      </c>
      <c r="F1935" s="5" t="str">
        <f>IF(PhieuBauCu!$B$2&gt;2,IF(LEN($B1935)=0,"",IF(AND($B1935&gt;0,VALUE(SUBSTITUTE($B1935,"3","0"))=$B1935),1,0)),"")</f>
        <v/>
      </c>
      <c r="G1935" s="5" t="str">
        <f>IF(PhieuBauCu!$B$2&gt;3,IF(LEN($B1935)=0,"",IF(AND($B1935&gt;0,VALUE(SUBSTITUTE($B1935,"4","0"))=$B1935),1,0)),"")</f>
        <v/>
      </c>
      <c r="H1935" s="5" t="str">
        <f>IF(PhieuBauCu!$B$2&gt;4,IF(LEN($B1935)=0,"",IF(AND($B1935&gt;0,VALUE(SUBSTITUTE($B1935,"5","0"))=$B1935),1,0)),"")</f>
        <v/>
      </c>
      <c r="I1935" s="5" t="str">
        <f>IF(PhieuBauCu!$B$2&gt;5,IF(LEN($B1935)=0,"",IF(AND($B1935&gt;0,VALUE(SUBSTITUTE($B1935,"6","0"))=$B1935),1,0)),"")</f>
        <v/>
      </c>
      <c r="J1935" s="5" t="str">
        <f>IF(PhieuBauCu!$B$2&gt;6,IF(LEN($B1935)=0,"",IF(AND($B1935&gt;0,VALUE(SUBSTITUTE($B1935,"7","0"))=$B1935),1,0)),"")</f>
        <v/>
      </c>
      <c r="K1935" s="5" t="str">
        <f>IF(PhieuBauCu!$B$2&gt;7,IF(LEN($B1935)=0,"",IF(AND($B1935&gt;0,VALUE(SUBSTITUTE($B1935,"8","0"))=$B1935),1,0)),"")</f>
        <v/>
      </c>
      <c r="L1935" s="5" t="str">
        <f>IF(PhieuBauCu!$B$2&gt;8,IF(LEN($B1935)=0,"",IF(AND($B1935&gt;0,VALUE(SUBSTITUTE($B1935,"9","0"))=$B1935),1,0)),"")</f>
        <v/>
      </c>
      <c r="M1935" s="9">
        <f t="shared" si="61"/>
        <v>0</v>
      </c>
      <c r="N1935" s="36">
        <f>IF(AND(M1935&lt;=PhieuBauCu!$B$13,M1935&gt;=1),1,0)</f>
        <v>0</v>
      </c>
    </row>
    <row r="1936" spans="1:14" ht="28.5" customHeight="1">
      <c r="A1936" s="2">
        <v>1931</v>
      </c>
      <c r="B1936" s="3"/>
      <c r="C1936" s="48" t="str">
        <f t="shared" si="60"/>
        <v/>
      </c>
      <c r="D1936" s="5" t="str">
        <f>IF(PhieuBauCu!$B$2&gt;0,IF(LEN($B1936)=0,"",IF(AND($B1936&gt;0,VALUE(SUBSTITUTE($B1936,"1","0"))=$B1936),1,0)),"")</f>
        <v/>
      </c>
      <c r="E1936" s="5" t="str">
        <f>IF(PhieuBauCu!$B$2&gt;1,IF(LEN($B1936)=0,"",IF(AND($B1936&gt;0,VALUE(SUBSTITUTE($B1936,"2","0"))=$B1936),1,0)),"")</f>
        <v/>
      </c>
      <c r="F1936" s="5" t="str">
        <f>IF(PhieuBauCu!$B$2&gt;2,IF(LEN($B1936)=0,"",IF(AND($B1936&gt;0,VALUE(SUBSTITUTE($B1936,"3","0"))=$B1936),1,0)),"")</f>
        <v/>
      </c>
      <c r="G1936" s="5" t="str">
        <f>IF(PhieuBauCu!$B$2&gt;3,IF(LEN($B1936)=0,"",IF(AND($B1936&gt;0,VALUE(SUBSTITUTE($B1936,"4","0"))=$B1936),1,0)),"")</f>
        <v/>
      </c>
      <c r="H1936" s="5" t="str">
        <f>IF(PhieuBauCu!$B$2&gt;4,IF(LEN($B1936)=0,"",IF(AND($B1936&gt;0,VALUE(SUBSTITUTE($B1936,"5","0"))=$B1936),1,0)),"")</f>
        <v/>
      </c>
      <c r="I1936" s="5" t="str">
        <f>IF(PhieuBauCu!$B$2&gt;5,IF(LEN($B1936)=0,"",IF(AND($B1936&gt;0,VALUE(SUBSTITUTE($B1936,"6","0"))=$B1936),1,0)),"")</f>
        <v/>
      </c>
      <c r="J1936" s="5" t="str">
        <f>IF(PhieuBauCu!$B$2&gt;6,IF(LEN($B1936)=0,"",IF(AND($B1936&gt;0,VALUE(SUBSTITUTE($B1936,"7","0"))=$B1936),1,0)),"")</f>
        <v/>
      </c>
      <c r="K1936" s="5" t="str">
        <f>IF(PhieuBauCu!$B$2&gt;7,IF(LEN($B1936)=0,"",IF(AND($B1936&gt;0,VALUE(SUBSTITUTE($B1936,"8","0"))=$B1936),1,0)),"")</f>
        <v/>
      </c>
      <c r="L1936" s="5" t="str">
        <f>IF(PhieuBauCu!$B$2&gt;8,IF(LEN($B1936)=0,"",IF(AND($B1936&gt;0,VALUE(SUBSTITUTE($B1936,"9","0"))=$B1936),1,0)),"")</f>
        <v/>
      </c>
      <c r="M1936" s="9">
        <f t="shared" si="61"/>
        <v>0</v>
      </c>
      <c r="N1936" s="36">
        <f>IF(AND(M1936&lt;=PhieuBauCu!$B$13,M1936&gt;=1),1,0)</f>
        <v>0</v>
      </c>
    </row>
    <row r="1937" spans="1:14" ht="28.5" customHeight="1">
      <c r="A1937" s="2">
        <v>1932</v>
      </c>
      <c r="B1937" s="3"/>
      <c r="C1937" s="48" t="str">
        <f t="shared" si="60"/>
        <v/>
      </c>
      <c r="D1937" s="5" t="str">
        <f>IF(PhieuBauCu!$B$2&gt;0,IF(LEN($B1937)=0,"",IF(AND($B1937&gt;0,VALUE(SUBSTITUTE($B1937,"1","0"))=$B1937),1,0)),"")</f>
        <v/>
      </c>
      <c r="E1937" s="5" t="str">
        <f>IF(PhieuBauCu!$B$2&gt;1,IF(LEN($B1937)=0,"",IF(AND($B1937&gt;0,VALUE(SUBSTITUTE($B1937,"2","0"))=$B1937),1,0)),"")</f>
        <v/>
      </c>
      <c r="F1937" s="5" t="str">
        <f>IF(PhieuBauCu!$B$2&gt;2,IF(LEN($B1937)=0,"",IF(AND($B1937&gt;0,VALUE(SUBSTITUTE($B1937,"3","0"))=$B1937),1,0)),"")</f>
        <v/>
      </c>
      <c r="G1937" s="5" t="str">
        <f>IF(PhieuBauCu!$B$2&gt;3,IF(LEN($B1937)=0,"",IF(AND($B1937&gt;0,VALUE(SUBSTITUTE($B1937,"4","0"))=$B1937),1,0)),"")</f>
        <v/>
      </c>
      <c r="H1937" s="5" t="str">
        <f>IF(PhieuBauCu!$B$2&gt;4,IF(LEN($B1937)=0,"",IF(AND($B1937&gt;0,VALUE(SUBSTITUTE($B1937,"5","0"))=$B1937),1,0)),"")</f>
        <v/>
      </c>
      <c r="I1937" s="5" t="str">
        <f>IF(PhieuBauCu!$B$2&gt;5,IF(LEN($B1937)=0,"",IF(AND($B1937&gt;0,VALUE(SUBSTITUTE($B1937,"6","0"))=$B1937),1,0)),"")</f>
        <v/>
      </c>
      <c r="J1937" s="5" t="str">
        <f>IF(PhieuBauCu!$B$2&gt;6,IF(LEN($B1937)=0,"",IF(AND($B1937&gt;0,VALUE(SUBSTITUTE($B1937,"7","0"))=$B1937),1,0)),"")</f>
        <v/>
      </c>
      <c r="K1937" s="5" t="str">
        <f>IF(PhieuBauCu!$B$2&gt;7,IF(LEN($B1937)=0,"",IF(AND($B1937&gt;0,VALUE(SUBSTITUTE($B1937,"8","0"))=$B1937),1,0)),"")</f>
        <v/>
      </c>
      <c r="L1937" s="5" t="str">
        <f>IF(PhieuBauCu!$B$2&gt;8,IF(LEN($B1937)=0,"",IF(AND($B1937&gt;0,VALUE(SUBSTITUTE($B1937,"9","0"))=$B1937),1,0)),"")</f>
        <v/>
      </c>
      <c r="M1937" s="9">
        <f t="shared" si="61"/>
        <v>0</v>
      </c>
      <c r="N1937" s="36">
        <f>IF(AND(M1937&lt;=PhieuBauCu!$B$13,M1937&gt;=1),1,0)</f>
        <v>0</v>
      </c>
    </row>
    <row r="1938" spans="1:14" ht="28.5" customHeight="1">
      <c r="A1938" s="2">
        <v>1933</v>
      </c>
      <c r="B1938" s="3"/>
      <c r="C1938" s="48" t="str">
        <f t="shared" si="60"/>
        <v/>
      </c>
      <c r="D1938" s="5" t="str">
        <f>IF(PhieuBauCu!$B$2&gt;0,IF(LEN($B1938)=0,"",IF(AND($B1938&gt;0,VALUE(SUBSTITUTE($B1938,"1","0"))=$B1938),1,0)),"")</f>
        <v/>
      </c>
      <c r="E1938" s="5" t="str">
        <f>IF(PhieuBauCu!$B$2&gt;1,IF(LEN($B1938)=0,"",IF(AND($B1938&gt;0,VALUE(SUBSTITUTE($B1938,"2","0"))=$B1938),1,0)),"")</f>
        <v/>
      </c>
      <c r="F1938" s="5" t="str">
        <f>IF(PhieuBauCu!$B$2&gt;2,IF(LEN($B1938)=0,"",IF(AND($B1938&gt;0,VALUE(SUBSTITUTE($B1938,"3","0"))=$B1938),1,0)),"")</f>
        <v/>
      </c>
      <c r="G1938" s="5" t="str">
        <f>IF(PhieuBauCu!$B$2&gt;3,IF(LEN($B1938)=0,"",IF(AND($B1938&gt;0,VALUE(SUBSTITUTE($B1938,"4","0"))=$B1938),1,0)),"")</f>
        <v/>
      </c>
      <c r="H1938" s="5" t="str">
        <f>IF(PhieuBauCu!$B$2&gt;4,IF(LEN($B1938)=0,"",IF(AND($B1938&gt;0,VALUE(SUBSTITUTE($B1938,"5","0"))=$B1938),1,0)),"")</f>
        <v/>
      </c>
      <c r="I1938" s="5" t="str">
        <f>IF(PhieuBauCu!$B$2&gt;5,IF(LEN($B1938)=0,"",IF(AND($B1938&gt;0,VALUE(SUBSTITUTE($B1938,"6","0"))=$B1938),1,0)),"")</f>
        <v/>
      </c>
      <c r="J1938" s="5" t="str">
        <f>IF(PhieuBauCu!$B$2&gt;6,IF(LEN($B1938)=0,"",IF(AND($B1938&gt;0,VALUE(SUBSTITUTE($B1938,"7","0"))=$B1938),1,0)),"")</f>
        <v/>
      </c>
      <c r="K1938" s="5" t="str">
        <f>IF(PhieuBauCu!$B$2&gt;7,IF(LEN($B1938)=0,"",IF(AND($B1938&gt;0,VALUE(SUBSTITUTE($B1938,"8","0"))=$B1938),1,0)),"")</f>
        <v/>
      </c>
      <c r="L1938" s="5" t="str">
        <f>IF(PhieuBauCu!$B$2&gt;8,IF(LEN($B1938)=0,"",IF(AND($B1938&gt;0,VALUE(SUBSTITUTE($B1938,"9","0"))=$B1938),1,0)),"")</f>
        <v/>
      </c>
      <c r="M1938" s="9">
        <f t="shared" si="61"/>
        <v>0</v>
      </c>
      <c r="N1938" s="36">
        <f>IF(AND(M1938&lt;=PhieuBauCu!$B$13,M1938&gt;=1),1,0)</f>
        <v>0</v>
      </c>
    </row>
    <row r="1939" spans="1:14" ht="28.5" customHeight="1">
      <c r="A1939" s="2">
        <v>1934</v>
      </c>
      <c r="B1939" s="3"/>
      <c r="C1939" s="48" t="str">
        <f t="shared" si="60"/>
        <v/>
      </c>
      <c r="D1939" s="5" t="str">
        <f>IF(PhieuBauCu!$B$2&gt;0,IF(LEN($B1939)=0,"",IF(AND($B1939&gt;0,VALUE(SUBSTITUTE($B1939,"1","0"))=$B1939),1,0)),"")</f>
        <v/>
      </c>
      <c r="E1939" s="5" t="str">
        <f>IF(PhieuBauCu!$B$2&gt;1,IF(LEN($B1939)=0,"",IF(AND($B1939&gt;0,VALUE(SUBSTITUTE($B1939,"2","0"))=$B1939),1,0)),"")</f>
        <v/>
      </c>
      <c r="F1939" s="5" t="str">
        <f>IF(PhieuBauCu!$B$2&gt;2,IF(LEN($B1939)=0,"",IF(AND($B1939&gt;0,VALUE(SUBSTITUTE($B1939,"3","0"))=$B1939),1,0)),"")</f>
        <v/>
      </c>
      <c r="G1939" s="5" t="str">
        <f>IF(PhieuBauCu!$B$2&gt;3,IF(LEN($B1939)=0,"",IF(AND($B1939&gt;0,VALUE(SUBSTITUTE($B1939,"4","0"))=$B1939),1,0)),"")</f>
        <v/>
      </c>
      <c r="H1939" s="5" t="str">
        <f>IF(PhieuBauCu!$B$2&gt;4,IF(LEN($B1939)=0,"",IF(AND($B1939&gt;0,VALUE(SUBSTITUTE($B1939,"5","0"))=$B1939),1,0)),"")</f>
        <v/>
      </c>
      <c r="I1939" s="5" t="str">
        <f>IF(PhieuBauCu!$B$2&gt;5,IF(LEN($B1939)=0,"",IF(AND($B1939&gt;0,VALUE(SUBSTITUTE($B1939,"6","0"))=$B1939),1,0)),"")</f>
        <v/>
      </c>
      <c r="J1939" s="5" t="str">
        <f>IF(PhieuBauCu!$B$2&gt;6,IF(LEN($B1939)=0,"",IF(AND($B1939&gt;0,VALUE(SUBSTITUTE($B1939,"7","0"))=$B1939),1,0)),"")</f>
        <v/>
      </c>
      <c r="K1939" s="5" t="str">
        <f>IF(PhieuBauCu!$B$2&gt;7,IF(LEN($B1939)=0,"",IF(AND($B1939&gt;0,VALUE(SUBSTITUTE($B1939,"8","0"))=$B1939),1,0)),"")</f>
        <v/>
      </c>
      <c r="L1939" s="5" t="str">
        <f>IF(PhieuBauCu!$B$2&gt;8,IF(LEN($B1939)=0,"",IF(AND($B1939&gt;0,VALUE(SUBSTITUTE($B1939,"9","0"))=$B1939),1,0)),"")</f>
        <v/>
      </c>
      <c r="M1939" s="9">
        <f t="shared" si="61"/>
        <v>0</v>
      </c>
      <c r="N1939" s="36">
        <f>IF(AND(M1939&lt;=PhieuBauCu!$B$13,M1939&gt;=1),1,0)</f>
        <v>0</v>
      </c>
    </row>
    <row r="1940" spans="1:14" ht="28.5" customHeight="1">
      <c r="A1940" s="2">
        <v>1935</v>
      </c>
      <c r="B1940" s="3"/>
      <c r="C1940" s="48" t="str">
        <f t="shared" si="60"/>
        <v/>
      </c>
      <c r="D1940" s="5" t="str">
        <f>IF(PhieuBauCu!$B$2&gt;0,IF(LEN($B1940)=0,"",IF(AND($B1940&gt;0,VALUE(SUBSTITUTE($B1940,"1","0"))=$B1940),1,0)),"")</f>
        <v/>
      </c>
      <c r="E1940" s="5" t="str">
        <f>IF(PhieuBauCu!$B$2&gt;1,IF(LEN($B1940)=0,"",IF(AND($B1940&gt;0,VALUE(SUBSTITUTE($B1940,"2","0"))=$B1940),1,0)),"")</f>
        <v/>
      </c>
      <c r="F1940" s="5" t="str">
        <f>IF(PhieuBauCu!$B$2&gt;2,IF(LEN($B1940)=0,"",IF(AND($B1940&gt;0,VALUE(SUBSTITUTE($B1940,"3","0"))=$B1940),1,0)),"")</f>
        <v/>
      </c>
      <c r="G1940" s="5" t="str">
        <f>IF(PhieuBauCu!$B$2&gt;3,IF(LEN($B1940)=0,"",IF(AND($B1940&gt;0,VALUE(SUBSTITUTE($B1940,"4","0"))=$B1940),1,0)),"")</f>
        <v/>
      </c>
      <c r="H1940" s="5" t="str">
        <f>IF(PhieuBauCu!$B$2&gt;4,IF(LEN($B1940)=0,"",IF(AND($B1940&gt;0,VALUE(SUBSTITUTE($B1940,"5","0"))=$B1940),1,0)),"")</f>
        <v/>
      </c>
      <c r="I1940" s="5" t="str">
        <f>IF(PhieuBauCu!$B$2&gt;5,IF(LEN($B1940)=0,"",IF(AND($B1940&gt;0,VALUE(SUBSTITUTE($B1940,"6","0"))=$B1940),1,0)),"")</f>
        <v/>
      </c>
      <c r="J1940" s="5" t="str">
        <f>IF(PhieuBauCu!$B$2&gt;6,IF(LEN($B1940)=0,"",IF(AND($B1940&gt;0,VALUE(SUBSTITUTE($B1940,"7","0"))=$B1940),1,0)),"")</f>
        <v/>
      </c>
      <c r="K1940" s="5" t="str">
        <f>IF(PhieuBauCu!$B$2&gt;7,IF(LEN($B1940)=0,"",IF(AND($B1940&gt;0,VALUE(SUBSTITUTE($B1940,"8","0"))=$B1940),1,0)),"")</f>
        <v/>
      </c>
      <c r="L1940" s="5" t="str">
        <f>IF(PhieuBauCu!$B$2&gt;8,IF(LEN($B1940)=0,"",IF(AND($B1940&gt;0,VALUE(SUBSTITUTE($B1940,"9","0"))=$B1940),1,0)),"")</f>
        <v/>
      </c>
      <c r="M1940" s="9">
        <f t="shared" si="61"/>
        <v>0</v>
      </c>
      <c r="N1940" s="36">
        <f>IF(AND(M1940&lt;=PhieuBauCu!$B$13,M1940&gt;=1),1,0)</f>
        <v>0</v>
      </c>
    </row>
    <row r="1941" spans="1:14" ht="28.5" customHeight="1">
      <c r="A1941" s="2">
        <v>1936</v>
      </c>
      <c r="B1941" s="3"/>
      <c r="C1941" s="48" t="str">
        <f t="shared" si="60"/>
        <v/>
      </c>
      <c r="D1941" s="5" t="str">
        <f>IF(PhieuBauCu!$B$2&gt;0,IF(LEN($B1941)=0,"",IF(AND($B1941&gt;0,VALUE(SUBSTITUTE($B1941,"1","0"))=$B1941),1,0)),"")</f>
        <v/>
      </c>
      <c r="E1941" s="5" t="str">
        <f>IF(PhieuBauCu!$B$2&gt;1,IF(LEN($B1941)=0,"",IF(AND($B1941&gt;0,VALUE(SUBSTITUTE($B1941,"2","0"))=$B1941),1,0)),"")</f>
        <v/>
      </c>
      <c r="F1941" s="5" t="str">
        <f>IF(PhieuBauCu!$B$2&gt;2,IF(LEN($B1941)=0,"",IF(AND($B1941&gt;0,VALUE(SUBSTITUTE($B1941,"3","0"))=$B1941),1,0)),"")</f>
        <v/>
      </c>
      <c r="G1941" s="5" t="str">
        <f>IF(PhieuBauCu!$B$2&gt;3,IF(LEN($B1941)=0,"",IF(AND($B1941&gt;0,VALUE(SUBSTITUTE($B1941,"4","0"))=$B1941),1,0)),"")</f>
        <v/>
      </c>
      <c r="H1941" s="5" t="str">
        <f>IF(PhieuBauCu!$B$2&gt;4,IF(LEN($B1941)=0,"",IF(AND($B1941&gt;0,VALUE(SUBSTITUTE($B1941,"5","0"))=$B1941),1,0)),"")</f>
        <v/>
      </c>
      <c r="I1941" s="5" t="str">
        <f>IF(PhieuBauCu!$B$2&gt;5,IF(LEN($B1941)=0,"",IF(AND($B1941&gt;0,VALUE(SUBSTITUTE($B1941,"6","0"))=$B1941),1,0)),"")</f>
        <v/>
      </c>
      <c r="J1941" s="5" t="str">
        <f>IF(PhieuBauCu!$B$2&gt;6,IF(LEN($B1941)=0,"",IF(AND($B1941&gt;0,VALUE(SUBSTITUTE($B1941,"7","0"))=$B1941),1,0)),"")</f>
        <v/>
      </c>
      <c r="K1941" s="5" t="str">
        <f>IF(PhieuBauCu!$B$2&gt;7,IF(LEN($B1941)=0,"",IF(AND($B1941&gt;0,VALUE(SUBSTITUTE($B1941,"8","0"))=$B1941),1,0)),"")</f>
        <v/>
      </c>
      <c r="L1941" s="5" t="str">
        <f>IF(PhieuBauCu!$B$2&gt;8,IF(LEN($B1941)=0,"",IF(AND($B1941&gt;0,VALUE(SUBSTITUTE($B1941,"9","0"))=$B1941),1,0)),"")</f>
        <v/>
      </c>
      <c r="M1941" s="9">
        <f t="shared" si="61"/>
        <v>0</v>
      </c>
      <c r="N1941" s="36">
        <f>IF(AND(M1941&lt;=PhieuBauCu!$B$13,M1941&gt;=1),1,0)</f>
        <v>0</v>
      </c>
    </row>
    <row r="1942" spans="1:14" ht="28.5" customHeight="1">
      <c r="A1942" s="2">
        <v>1937</v>
      </c>
      <c r="B1942" s="3"/>
      <c r="C1942" s="48" t="str">
        <f t="shared" si="60"/>
        <v/>
      </c>
      <c r="D1942" s="5" t="str">
        <f>IF(PhieuBauCu!$B$2&gt;0,IF(LEN($B1942)=0,"",IF(AND($B1942&gt;0,VALUE(SUBSTITUTE($B1942,"1","0"))=$B1942),1,0)),"")</f>
        <v/>
      </c>
      <c r="E1942" s="5" t="str">
        <f>IF(PhieuBauCu!$B$2&gt;1,IF(LEN($B1942)=0,"",IF(AND($B1942&gt;0,VALUE(SUBSTITUTE($B1942,"2","0"))=$B1942),1,0)),"")</f>
        <v/>
      </c>
      <c r="F1942" s="5" t="str">
        <f>IF(PhieuBauCu!$B$2&gt;2,IF(LEN($B1942)=0,"",IF(AND($B1942&gt;0,VALUE(SUBSTITUTE($B1942,"3","0"))=$B1942),1,0)),"")</f>
        <v/>
      </c>
      <c r="G1942" s="5" t="str">
        <f>IF(PhieuBauCu!$B$2&gt;3,IF(LEN($B1942)=0,"",IF(AND($B1942&gt;0,VALUE(SUBSTITUTE($B1942,"4","0"))=$B1942),1,0)),"")</f>
        <v/>
      </c>
      <c r="H1942" s="5" t="str">
        <f>IF(PhieuBauCu!$B$2&gt;4,IF(LEN($B1942)=0,"",IF(AND($B1942&gt;0,VALUE(SUBSTITUTE($B1942,"5","0"))=$B1942),1,0)),"")</f>
        <v/>
      </c>
      <c r="I1942" s="5" t="str">
        <f>IF(PhieuBauCu!$B$2&gt;5,IF(LEN($B1942)=0,"",IF(AND($B1942&gt;0,VALUE(SUBSTITUTE($B1942,"6","0"))=$B1942),1,0)),"")</f>
        <v/>
      </c>
      <c r="J1942" s="5" t="str">
        <f>IF(PhieuBauCu!$B$2&gt;6,IF(LEN($B1942)=0,"",IF(AND($B1942&gt;0,VALUE(SUBSTITUTE($B1942,"7","0"))=$B1942),1,0)),"")</f>
        <v/>
      </c>
      <c r="K1942" s="5" t="str">
        <f>IF(PhieuBauCu!$B$2&gt;7,IF(LEN($B1942)=0,"",IF(AND($B1942&gt;0,VALUE(SUBSTITUTE($B1942,"8","0"))=$B1942),1,0)),"")</f>
        <v/>
      </c>
      <c r="L1942" s="5" t="str">
        <f>IF(PhieuBauCu!$B$2&gt;8,IF(LEN($B1942)=0,"",IF(AND($B1942&gt;0,VALUE(SUBSTITUTE($B1942,"9","0"))=$B1942),1,0)),"")</f>
        <v/>
      </c>
      <c r="M1942" s="9">
        <f t="shared" si="61"/>
        <v>0</v>
      </c>
      <c r="N1942" s="36">
        <f>IF(AND(M1942&lt;=PhieuBauCu!$B$13,M1942&gt;=1),1,0)</f>
        <v>0</v>
      </c>
    </row>
    <row r="1943" spans="1:14" ht="28.5" customHeight="1">
      <c r="A1943" s="2">
        <v>1938</v>
      </c>
      <c r="B1943" s="3"/>
      <c r="C1943" s="48" t="str">
        <f t="shared" si="60"/>
        <v/>
      </c>
      <c r="D1943" s="5" t="str">
        <f>IF(PhieuBauCu!$B$2&gt;0,IF(LEN($B1943)=0,"",IF(AND($B1943&gt;0,VALUE(SUBSTITUTE($B1943,"1","0"))=$B1943),1,0)),"")</f>
        <v/>
      </c>
      <c r="E1943" s="5" t="str">
        <f>IF(PhieuBauCu!$B$2&gt;1,IF(LEN($B1943)=0,"",IF(AND($B1943&gt;0,VALUE(SUBSTITUTE($B1943,"2","0"))=$B1943),1,0)),"")</f>
        <v/>
      </c>
      <c r="F1943" s="5" t="str">
        <f>IF(PhieuBauCu!$B$2&gt;2,IF(LEN($B1943)=0,"",IF(AND($B1943&gt;0,VALUE(SUBSTITUTE($B1943,"3","0"))=$B1943),1,0)),"")</f>
        <v/>
      </c>
      <c r="G1943" s="5" t="str">
        <f>IF(PhieuBauCu!$B$2&gt;3,IF(LEN($B1943)=0,"",IF(AND($B1943&gt;0,VALUE(SUBSTITUTE($B1943,"4","0"))=$B1943),1,0)),"")</f>
        <v/>
      </c>
      <c r="H1943" s="5" t="str">
        <f>IF(PhieuBauCu!$B$2&gt;4,IF(LEN($B1943)=0,"",IF(AND($B1943&gt;0,VALUE(SUBSTITUTE($B1943,"5","0"))=$B1943),1,0)),"")</f>
        <v/>
      </c>
      <c r="I1943" s="5" t="str">
        <f>IF(PhieuBauCu!$B$2&gt;5,IF(LEN($B1943)=0,"",IF(AND($B1943&gt;0,VALUE(SUBSTITUTE($B1943,"6","0"))=$B1943),1,0)),"")</f>
        <v/>
      </c>
      <c r="J1943" s="5" t="str">
        <f>IF(PhieuBauCu!$B$2&gt;6,IF(LEN($B1943)=0,"",IF(AND($B1943&gt;0,VALUE(SUBSTITUTE($B1943,"7","0"))=$B1943),1,0)),"")</f>
        <v/>
      </c>
      <c r="K1943" s="5" t="str">
        <f>IF(PhieuBauCu!$B$2&gt;7,IF(LEN($B1943)=0,"",IF(AND($B1943&gt;0,VALUE(SUBSTITUTE($B1943,"8","0"))=$B1943),1,0)),"")</f>
        <v/>
      </c>
      <c r="L1943" s="5" t="str">
        <f>IF(PhieuBauCu!$B$2&gt;8,IF(LEN($B1943)=0,"",IF(AND($B1943&gt;0,VALUE(SUBSTITUTE($B1943,"9","0"))=$B1943),1,0)),"")</f>
        <v/>
      </c>
      <c r="M1943" s="9">
        <f t="shared" si="61"/>
        <v>0</v>
      </c>
      <c r="N1943" s="36">
        <f>IF(AND(M1943&lt;=PhieuBauCu!$B$13,M1943&gt;=1),1,0)</f>
        <v>0</v>
      </c>
    </row>
    <row r="1944" spans="1:14" ht="28.5" customHeight="1">
      <c r="A1944" s="2">
        <v>1939</v>
      </c>
      <c r="B1944" s="3"/>
      <c r="C1944" s="48" t="str">
        <f t="shared" si="60"/>
        <v/>
      </c>
      <c r="D1944" s="5" t="str">
        <f>IF(PhieuBauCu!$B$2&gt;0,IF(LEN($B1944)=0,"",IF(AND($B1944&gt;0,VALUE(SUBSTITUTE($B1944,"1","0"))=$B1944),1,0)),"")</f>
        <v/>
      </c>
      <c r="E1944" s="5" t="str">
        <f>IF(PhieuBauCu!$B$2&gt;1,IF(LEN($B1944)=0,"",IF(AND($B1944&gt;0,VALUE(SUBSTITUTE($B1944,"2","0"))=$B1944),1,0)),"")</f>
        <v/>
      </c>
      <c r="F1944" s="5" t="str">
        <f>IF(PhieuBauCu!$B$2&gt;2,IF(LEN($B1944)=0,"",IF(AND($B1944&gt;0,VALUE(SUBSTITUTE($B1944,"3","0"))=$B1944),1,0)),"")</f>
        <v/>
      </c>
      <c r="G1944" s="5" t="str">
        <f>IF(PhieuBauCu!$B$2&gt;3,IF(LEN($B1944)=0,"",IF(AND($B1944&gt;0,VALUE(SUBSTITUTE($B1944,"4","0"))=$B1944),1,0)),"")</f>
        <v/>
      </c>
      <c r="H1944" s="5" t="str">
        <f>IF(PhieuBauCu!$B$2&gt;4,IF(LEN($B1944)=0,"",IF(AND($B1944&gt;0,VALUE(SUBSTITUTE($B1944,"5","0"))=$B1944),1,0)),"")</f>
        <v/>
      </c>
      <c r="I1944" s="5" t="str">
        <f>IF(PhieuBauCu!$B$2&gt;5,IF(LEN($B1944)=0,"",IF(AND($B1944&gt;0,VALUE(SUBSTITUTE($B1944,"6","0"))=$B1944),1,0)),"")</f>
        <v/>
      </c>
      <c r="J1944" s="5" t="str">
        <f>IF(PhieuBauCu!$B$2&gt;6,IF(LEN($B1944)=0,"",IF(AND($B1944&gt;0,VALUE(SUBSTITUTE($B1944,"7","0"))=$B1944),1,0)),"")</f>
        <v/>
      </c>
      <c r="K1944" s="5" t="str">
        <f>IF(PhieuBauCu!$B$2&gt;7,IF(LEN($B1944)=0,"",IF(AND($B1944&gt;0,VALUE(SUBSTITUTE($B1944,"8","0"))=$B1944),1,0)),"")</f>
        <v/>
      </c>
      <c r="L1944" s="5" t="str">
        <f>IF(PhieuBauCu!$B$2&gt;8,IF(LEN($B1944)=0,"",IF(AND($B1944&gt;0,VALUE(SUBSTITUTE($B1944,"9","0"))=$B1944),1,0)),"")</f>
        <v/>
      </c>
      <c r="M1944" s="9">
        <f t="shared" si="61"/>
        <v>0</v>
      </c>
      <c r="N1944" s="36">
        <f>IF(AND(M1944&lt;=PhieuBauCu!$B$13,M1944&gt;=1),1,0)</f>
        <v>0</v>
      </c>
    </row>
    <row r="1945" spans="1:14" ht="28.5" customHeight="1">
      <c r="A1945" s="2">
        <v>1940</v>
      </c>
      <c r="B1945" s="3"/>
      <c r="C1945" s="48" t="str">
        <f t="shared" si="60"/>
        <v/>
      </c>
      <c r="D1945" s="5" t="str">
        <f>IF(PhieuBauCu!$B$2&gt;0,IF(LEN($B1945)=0,"",IF(AND($B1945&gt;0,VALUE(SUBSTITUTE($B1945,"1","0"))=$B1945),1,0)),"")</f>
        <v/>
      </c>
      <c r="E1945" s="5" t="str">
        <f>IF(PhieuBauCu!$B$2&gt;1,IF(LEN($B1945)=0,"",IF(AND($B1945&gt;0,VALUE(SUBSTITUTE($B1945,"2","0"))=$B1945),1,0)),"")</f>
        <v/>
      </c>
      <c r="F1945" s="5" t="str">
        <f>IF(PhieuBauCu!$B$2&gt;2,IF(LEN($B1945)=0,"",IF(AND($B1945&gt;0,VALUE(SUBSTITUTE($B1945,"3","0"))=$B1945),1,0)),"")</f>
        <v/>
      </c>
      <c r="G1945" s="5" t="str">
        <f>IF(PhieuBauCu!$B$2&gt;3,IF(LEN($B1945)=0,"",IF(AND($B1945&gt;0,VALUE(SUBSTITUTE($B1945,"4","0"))=$B1945),1,0)),"")</f>
        <v/>
      </c>
      <c r="H1945" s="5" t="str">
        <f>IF(PhieuBauCu!$B$2&gt;4,IF(LEN($B1945)=0,"",IF(AND($B1945&gt;0,VALUE(SUBSTITUTE($B1945,"5","0"))=$B1945),1,0)),"")</f>
        <v/>
      </c>
      <c r="I1945" s="5" t="str">
        <f>IF(PhieuBauCu!$B$2&gt;5,IF(LEN($B1945)=0,"",IF(AND($B1945&gt;0,VALUE(SUBSTITUTE($B1945,"6","0"))=$B1945),1,0)),"")</f>
        <v/>
      </c>
      <c r="J1945" s="5" t="str">
        <f>IF(PhieuBauCu!$B$2&gt;6,IF(LEN($B1945)=0,"",IF(AND($B1945&gt;0,VALUE(SUBSTITUTE($B1945,"7","0"))=$B1945),1,0)),"")</f>
        <v/>
      </c>
      <c r="K1945" s="5" t="str">
        <f>IF(PhieuBauCu!$B$2&gt;7,IF(LEN($B1945)=0,"",IF(AND($B1945&gt;0,VALUE(SUBSTITUTE($B1945,"8","0"))=$B1945),1,0)),"")</f>
        <v/>
      </c>
      <c r="L1945" s="5" t="str">
        <f>IF(PhieuBauCu!$B$2&gt;8,IF(LEN($B1945)=0,"",IF(AND($B1945&gt;0,VALUE(SUBSTITUTE($B1945,"9","0"))=$B1945),1,0)),"")</f>
        <v/>
      </c>
      <c r="M1945" s="9">
        <f t="shared" si="61"/>
        <v>0</v>
      </c>
      <c r="N1945" s="36">
        <f>IF(AND(M1945&lt;=PhieuBauCu!$B$13,M1945&gt;=1),1,0)</f>
        <v>0</v>
      </c>
    </row>
    <row r="1946" spans="1:14" ht="28.5" customHeight="1">
      <c r="A1946" s="2">
        <v>1941</v>
      </c>
      <c r="B1946" s="3"/>
      <c r="C1946" s="48" t="str">
        <f t="shared" si="60"/>
        <v/>
      </c>
      <c r="D1946" s="5" t="str">
        <f>IF(PhieuBauCu!$B$2&gt;0,IF(LEN($B1946)=0,"",IF(AND($B1946&gt;0,VALUE(SUBSTITUTE($B1946,"1","0"))=$B1946),1,0)),"")</f>
        <v/>
      </c>
      <c r="E1946" s="5" t="str">
        <f>IF(PhieuBauCu!$B$2&gt;1,IF(LEN($B1946)=0,"",IF(AND($B1946&gt;0,VALUE(SUBSTITUTE($B1946,"2","0"))=$B1946),1,0)),"")</f>
        <v/>
      </c>
      <c r="F1946" s="5" t="str">
        <f>IF(PhieuBauCu!$B$2&gt;2,IF(LEN($B1946)=0,"",IF(AND($B1946&gt;0,VALUE(SUBSTITUTE($B1946,"3","0"))=$B1946),1,0)),"")</f>
        <v/>
      </c>
      <c r="G1946" s="5" t="str">
        <f>IF(PhieuBauCu!$B$2&gt;3,IF(LEN($B1946)=0,"",IF(AND($B1946&gt;0,VALUE(SUBSTITUTE($B1946,"4","0"))=$B1946),1,0)),"")</f>
        <v/>
      </c>
      <c r="H1946" s="5" t="str">
        <f>IF(PhieuBauCu!$B$2&gt;4,IF(LEN($B1946)=0,"",IF(AND($B1946&gt;0,VALUE(SUBSTITUTE($B1946,"5","0"))=$B1946),1,0)),"")</f>
        <v/>
      </c>
      <c r="I1946" s="5" t="str">
        <f>IF(PhieuBauCu!$B$2&gt;5,IF(LEN($B1946)=0,"",IF(AND($B1946&gt;0,VALUE(SUBSTITUTE($B1946,"6","0"))=$B1946),1,0)),"")</f>
        <v/>
      </c>
      <c r="J1946" s="5" t="str">
        <f>IF(PhieuBauCu!$B$2&gt;6,IF(LEN($B1946)=0,"",IF(AND($B1946&gt;0,VALUE(SUBSTITUTE($B1946,"7","0"))=$B1946),1,0)),"")</f>
        <v/>
      </c>
      <c r="K1946" s="5" t="str">
        <f>IF(PhieuBauCu!$B$2&gt;7,IF(LEN($B1946)=0,"",IF(AND($B1946&gt;0,VALUE(SUBSTITUTE($B1946,"8","0"))=$B1946),1,0)),"")</f>
        <v/>
      </c>
      <c r="L1946" s="5" t="str">
        <f>IF(PhieuBauCu!$B$2&gt;8,IF(LEN($B1946)=0,"",IF(AND($B1946&gt;0,VALUE(SUBSTITUTE($B1946,"9","0"))=$B1946),1,0)),"")</f>
        <v/>
      </c>
      <c r="M1946" s="9">
        <f t="shared" si="61"/>
        <v>0</v>
      </c>
      <c r="N1946" s="36">
        <f>IF(AND(M1946&lt;=PhieuBauCu!$B$13,M1946&gt;=1),1,0)</f>
        <v>0</v>
      </c>
    </row>
    <row r="1947" spans="1:14" ht="28.5" customHeight="1">
      <c r="A1947" s="2">
        <v>1942</v>
      </c>
      <c r="B1947" s="3"/>
      <c r="C1947" s="48" t="str">
        <f t="shared" si="60"/>
        <v/>
      </c>
      <c r="D1947" s="5" t="str">
        <f>IF(PhieuBauCu!$B$2&gt;0,IF(LEN($B1947)=0,"",IF(AND($B1947&gt;0,VALUE(SUBSTITUTE($B1947,"1","0"))=$B1947),1,0)),"")</f>
        <v/>
      </c>
      <c r="E1947" s="5" t="str">
        <f>IF(PhieuBauCu!$B$2&gt;1,IF(LEN($B1947)=0,"",IF(AND($B1947&gt;0,VALUE(SUBSTITUTE($B1947,"2","0"))=$B1947),1,0)),"")</f>
        <v/>
      </c>
      <c r="F1947" s="5" t="str">
        <f>IF(PhieuBauCu!$B$2&gt;2,IF(LEN($B1947)=0,"",IF(AND($B1947&gt;0,VALUE(SUBSTITUTE($B1947,"3","0"))=$B1947),1,0)),"")</f>
        <v/>
      </c>
      <c r="G1947" s="5" t="str">
        <f>IF(PhieuBauCu!$B$2&gt;3,IF(LEN($B1947)=0,"",IF(AND($B1947&gt;0,VALUE(SUBSTITUTE($B1947,"4","0"))=$B1947),1,0)),"")</f>
        <v/>
      </c>
      <c r="H1947" s="5" t="str">
        <f>IF(PhieuBauCu!$B$2&gt;4,IF(LEN($B1947)=0,"",IF(AND($B1947&gt;0,VALUE(SUBSTITUTE($B1947,"5","0"))=$B1947),1,0)),"")</f>
        <v/>
      </c>
      <c r="I1947" s="5" t="str">
        <f>IF(PhieuBauCu!$B$2&gt;5,IF(LEN($B1947)=0,"",IF(AND($B1947&gt;0,VALUE(SUBSTITUTE($B1947,"6","0"))=$B1947),1,0)),"")</f>
        <v/>
      </c>
      <c r="J1947" s="5" t="str">
        <f>IF(PhieuBauCu!$B$2&gt;6,IF(LEN($B1947)=0,"",IF(AND($B1947&gt;0,VALUE(SUBSTITUTE($B1947,"7","0"))=$B1947),1,0)),"")</f>
        <v/>
      </c>
      <c r="K1947" s="5" t="str">
        <f>IF(PhieuBauCu!$B$2&gt;7,IF(LEN($B1947)=0,"",IF(AND($B1947&gt;0,VALUE(SUBSTITUTE($B1947,"8","0"))=$B1947),1,0)),"")</f>
        <v/>
      </c>
      <c r="L1947" s="5" t="str">
        <f>IF(PhieuBauCu!$B$2&gt;8,IF(LEN($B1947)=0,"",IF(AND($B1947&gt;0,VALUE(SUBSTITUTE($B1947,"9","0"))=$B1947),1,0)),"")</f>
        <v/>
      </c>
      <c r="M1947" s="9">
        <f t="shared" si="61"/>
        <v>0</v>
      </c>
      <c r="N1947" s="36">
        <f>IF(AND(M1947&lt;=PhieuBauCu!$B$13,M1947&gt;=1),1,0)</f>
        <v>0</v>
      </c>
    </row>
    <row r="1948" spans="1:14" ht="28.5" customHeight="1">
      <c r="A1948" s="2">
        <v>1943</v>
      </c>
      <c r="B1948" s="3"/>
      <c r="C1948" s="48" t="str">
        <f t="shared" si="60"/>
        <v/>
      </c>
      <c r="D1948" s="5" t="str">
        <f>IF(PhieuBauCu!$B$2&gt;0,IF(LEN($B1948)=0,"",IF(AND($B1948&gt;0,VALUE(SUBSTITUTE($B1948,"1","0"))=$B1948),1,0)),"")</f>
        <v/>
      </c>
      <c r="E1948" s="5" t="str">
        <f>IF(PhieuBauCu!$B$2&gt;1,IF(LEN($B1948)=0,"",IF(AND($B1948&gt;0,VALUE(SUBSTITUTE($B1948,"2","0"))=$B1948),1,0)),"")</f>
        <v/>
      </c>
      <c r="F1948" s="5" t="str">
        <f>IF(PhieuBauCu!$B$2&gt;2,IF(LEN($B1948)=0,"",IF(AND($B1948&gt;0,VALUE(SUBSTITUTE($B1948,"3","0"))=$B1948),1,0)),"")</f>
        <v/>
      </c>
      <c r="G1948" s="5" t="str">
        <f>IF(PhieuBauCu!$B$2&gt;3,IF(LEN($B1948)=0,"",IF(AND($B1948&gt;0,VALUE(SUBSTITUTE($B1948,"4","0"))=$B1948),1,0)),"")</f>
        <v/>
      </c>
      <c r="H1948" s="5" t="str">
        <f>IF(PhieuBauCu!$B$2&gt;4,IF(LEN($B1948)=0,"",IF(AND($B1948&gt;0,VALUE(SUBSTITUTE($B1948,"5","0"))=$B1948),1,0)),"")</f>
        <v/>
      </c>
      <c r="I1948" s="5" t="str">
        <f>IF(PhieuBauCu!$B$2&gt;5,IF(LEN($B1948)=0,"",IF(AND($B1948&gt;0,VALUE(SUBSTITUTE($B1948,"6","0"))=$B1948),1,0)),"")</f>
        <v/>
      </c>
      <c r="J1948" s="5" t="str">
        <f>IF(PhieuBauCu!$B$2&gt;6,IF(LEN($B1948)=0,"",IF(AND($B1948&gt;0,VALUE(SUBSTITUTE($B1948,"7","0"))=$B1948),1,0)),"")</f>
        <v/>
      </c>
      <c r="K1948" s="5" t="str">
        <f>IF(PhieuBauCu!$B$2&gt;7,IF(LEN($B1948)=0,"",IF(AND($B1948&gt;0,VALUE(SUBSTITUTE($B1948,"8","0"))=$B1948),1,0)),"")</f>
        <v/>
      </c>
      <c r="L1948" s="5" t="str">
        <f>IF(PhieuBauCu!$B$2&gt;8,IF(LEN($B1948)=0,"",IF(AND($B1948&gt;0,VALUE(SUBSTITUTE($B1948,"9","0"))=$B1948),1,0)),"")</f>
        <v/>
      </c>
      <c r="M1948" s="9">
        <f t="shared" si="61"/>
        <v>0</v>
      </c>
      <c r="N1948" s="36">
        <f>IF(AND(M1948&lt;=PhieuBauCu!$B$13,M1948&gt;=1),1,0)</f>
        <v>0</v>
      </c>
    </row>
    <row r="1949" spans="1:14" ht="28.5" customHeight="1">
      <c r="A1949" s="2">
        <v>1944</v>
      </c>
      <c r="B1949" s="3"/>
      <c r="C1949" s="48" t="str">
        <f t="shared" si="60"/>
        <v/>
      </c>
      <c r="D1949" s="5" t="str">
        <f>IF(PhieuBauCu!$B$2&gt;0,IF(LEN($B1949)=0,"",IF(AND($B1949&gt;0,VALUE(SUBSTITUTE($B1949,"1","0"))=$B1949),1,0)),"")</f>
        <v/>
      </c>
      <c r="E1949" s="5" t="str">
        <f>IF(PhieuBauCu!$B$2&gt;1,IF(LEN($B1949)=0,"",IF(AND($B1949&gt;0,VALUE(SUBSTITUTE($B1949,"2","0"))=$B1949),1,0)),"")</f>
        <v/>
      </c>
      <c r="F1949" s="5" t="str">
        <f>IF(PhieuBauCu!$B$2&gt;2,IF(LEN($B1949)=0,"",IF(AND($B1949&gt;0,VALUE(SUBSTITUTE($B1949,"3","0"))=$B1949),1,0)),"")</f>
        <v/>
      </c>
      <c r="G1949" s="5" t="str">
        <f>IF(PhieuBauCu!$B$2&gt;3,IF(LEN($B1949)=0,"",IF(AND($B1949&gt;0,VALUE(SUBSTITUTE($B1949,"4","0"))=$B1949),1,0)),"")</f>
        <v/>
      </c>
      <c r="H1949" s="5" t="str">
        <f>IF(PhieuBauCu!$B$2&gt;4,IF(LEN($B1949)=0,"",IF(AND($B1949&gt;0,VALUE(SUBSTITUTE($B1949,"5","0"))=$B1949),1,0)),"")</f>
        <v/>
      </c>
      <c r="I1949" s="5" t="str">
        <f>IF(PhieuBauCu!$B$2&gt;5,IF(LEN($B1949)=0,"",IF(AND($B1949&gt;0,VALUE(SUBSTITUTE($B1949,"6","0"))=$B1949),1,0)),"")</f>
        <v/>
      </c>
      <c r="J1949" s="5" t="str">
        <f>IF(PhieuBauCu!$B$2&gt;6,IF(LEN($B1949)=0,"",IF(AND($B1949&gt;0,VALUE(SUBSTITUTE($B1949,"7","0"))=$B1949),1,0)),"")</f>
        <v/>
      </c>
      <c r="K1949" s="5" t="str">
        <f>IF(PhieuBauCu!$B$2&gt;7,IF(LEN($B1949)=0,"",IF(AND($B1949&gt;0,VALUE(SUBSTITUTE($B1949,"8","0"))=$B1949),1,0)),"")</f>
        <v/>
      </c>
      <c r="L1949" s="5" t="str">
        <f>IF(PhieuBauCu!$B$2&gt;8,IF(LEN($B1949)=0,"",IF(AND($B1949&gt;0,VALUE(SUBSTITUTE($B1949,"9","0"))=$B1949),1,0)),"")</f>
        <v/>
      </c>
      <c r="M1949" s="9">
        <f t="shared" si="61"/>
        <v>0</v>
      </c>
      <c r="N1949" s="36">
        <f>IF(AND(M1949&lt;=PhieuBauCu!$B$13,M1949&gt;=1),1,0)</f>
        <v>0</v>
      </c>
    </row>
    <row r="1950" spans="1:14" ht="28.5" customHeight="1">
      <c r="A1950" s="2">
        <v>1945</v>
      </c>
      <c r="B1950" s="3"/>
      <c r="C1950" s="48" t="str">
        <f t="shared" si="60"/>
        <v/>
      </c>
      <c r="D1950" s="5" t="str">
        <f>IF(PhieuBauCu!$B$2&gt;0,IF(LEN($B1950)=0,"",IF(AND($B1950&gt;0,VALUE(SUBSTITUTE($B1950,"1","0"))=$B1950),1,0)),"")</f>
        <v/>
      </c>
      <c r="E1950" s="5" t="str">
        <f>IF(PhieuBauCu!$B$2&gt;1,IF(LEN($B1950)=0,"",IF(AND($B1950&gt;0,VALUE(SUBSTITUTE($B1950,"2","0"))=$B1950),1,0)),"")</f>
        <v/>
      </c>
      <c r="F1950" s="5" t="str">
        <f>IF(PhieuBauCu!$B$2&gt;2,IF(LEN($B1950)=0,"",IF(AND($B1950&gt;0,VALUE(SUBSTITUTE($B1950,"3","0"))=$B1950),1,0)),"")</f>
        <v/>
      </c>
      <c r="G1950" s="5" t="str">
        <f>IF(PhieuBauCu!$B$2&gt;3,IF(LEN($B1950)=0,"",IF(AND($B1950&gt;0,VALUE(SUBSTITUTE($B1950,"4","0"))=$B1950),1,0)),"")</f>
        <v/>
      </c>
      <c r="H1950" s="5" t="str">
        <f>IF(PhieuBauCu!$B$2&gt;4,IF(LEN($B1950)=0,"",IF(AND($B1950&gt;0,VALUE(SUBSTITUTE($B1950,"5","0"))=$B1950),1,0)),"")</f>
        <v/>
      </c>
      <c r="I1950" s="5" t="str">
        <f>IF(PhieuBauCu!$B$2&gt;5,IF(LEN($B1950)=0,"",IF(AND($B1950&gt;0,VALUE(SUBSTITUTE($B1950,"6","0"))=$B1950),1,0)),"")</f>
        <v/>
      </c>
      <c r="J1950" s="5" t="str">
        <f>IF(PhieuBauCu!$B$2&gt;6,IF(LEN($B1950)=0,"",IF(AND($B1950&gt;0,VALUE(SUBSTITUTE($B1950,"7","0"))=$B1950),1,0)),"")</f>
        <v/>
      </c>
      <c r="K1950" s="5" t="str">
        <f>IF(PhieuBauCu!$B$2&gt;7,IF(LEN($B1950)=0,"",IF(AND($B1950&gt;0,VALUE(SUBSTITUTE($B1950,"8","0"))=$B1950),1,0)),"")</f>
        <v/>
      </c>
      <c r="L1950" s="5" t="str">
        <f>IF(PhieuBauCu!$B$2&gt;8,IF(LEN($B1950)=0,"",IF(AND($B1950&gt;0,VALUE(SUBSTITUTE($B1950,"9","0"))=$B1950),1,0)),"")</f>
        <v/>
      </c>
      <c r="M1950" s="9">
        <f t="shared" si="61"/>
        <v>0</v>
      </c>
      <c r="N1950" s="36">
        <f>IF(AND(M1950&lt;=PhieuBauCu!$B$13,M1950&gt;=1),1,0)</f>
        <v>0</v>
      </c>
    </row>
    <row r="1951" spans="1:14" ht="28.5" customHeight="1">
      <c r="A1951" s="2">
        <v>1946</v>
      </c>
      <c r="B1951" s="3"/>
      <c r="C1951" s="48" t="str">
        <f t="shared" si="60"/>
        <v/>
      </c>
      <c r="D1951" s="5" t="str">
        <f>IF(PhieuBauCu!$B$2&gt;0,IF(LEN($B1951)=0,"",IF(AND($B1951&gt;0,VALUE(SUBSTITUTE($B1951,"1","0"))=$B1951),1,0)),"")</f>
        <v/>
      </c>
      <c r="E1951" s="5" t="str">
        <f>IF(PhieuBauCu!$B$2&gt;1,IF(LEN($B1951)=0,"",IF(AND($B1951&gt;0,VALUE(SUBSTITUTE($B1951,"2","0"))=$B1951),1,0)),"")</f>
        <v/>
      </c>
      <c r="F1951" s="5" t="str">
        <f>IF(PhieuBauCu!$B$2&gt;2,IF(LEN($B1951)=0,"",IF(AND($B1951&gt;0,VALUE(SUBSTITUTE($B1951,"3","0"))=$B1951),1,0)),"")</f>
        <v/>
      </c>
      <c r="G1951" s="5" t="str">
        <f>IF(PhieuBauCu!$B$2&gt;3,IF(LEN($B1951)=0,"",IF(AND($B1951&gt;0,VALUE(SUBSTITUTE($B1951,"4","0"))=$B1951),1,0)),"")</f>
        <v/>
      </c>
      <c r="H1951" s="5" t="str">
        <f>IF(PhieuBauCu!$B$2&gt;4,IF(LEN($B1951)=0,"",IF(AND($B1951&gt;0,VALUE(SUBSTITUTE($B1951,"5","0"))=$B1951),1,0)),"")</f>
        <v/>
      </c>
      <c r="I1951" s="5" t="str">
        <f>IF(PhieuBauCu!$B$2&gt;5,IF(LEN($B1951)=0,"",IF(AND($B1951&gt;0,VALUE(SUBSTITUTE($B1951,"6","0"))=$B1951),1,0)),"")</f>
        <v/>
      </c>
      <c r="J1951" s="5" t="str">
        <f>IF(PhieuBauCu!$B$2&gt;6,IF(LEN($B1951)=0,"",IF(AND($B1951&gt;0,VALUE(SUBSTITUTE($B1951,"7","0"))=$B1951),1,0)),"")</f>
        <v/>
      </c>
      <c r="K1951" s="5" t="str">
        <f>IF(PhieuBauCu!$B$2&gt;7,IF(LEN($B1951)=0,"",IF(AND($B1951&gt;0,VALUE(SUBSTITUTE($B1951,"8","0"))=$B1951),1,0)),"")</f>
        <v/>
      </c>
      <c r="L1951" s="5" t="str">
        <f>IF(PhieuBauCu!$B$2&gt;8,IF(LEN($B1951)=0,"",IF(AND($B1951&gt;0,VALUE(SUBSTITUTE($B1951,"9","0"))=$B1951),1,0)),"")</f>
        <v/>
      </c>
      <c r="M1951" s="9">
        <f t="shared" si="61"/>
        <v>0</v>
      </c>
      <c r="N1951" s="36">
        <f>IF(AND(M1951&lt;=PhieuBauCu!$B$13,M1951&gt;=1),1,0)</f>
        <v>0</v>
      </c>
    </row>
    <row r="1952" spans="1:14" ht="28.5" customHeight="1">
      <c r="A1952" s="2">
        <v>1947</v>
      </c>
      <c r="B1952" s="3"/>
      <c r="C1952" s="48" t="str">
        <f t="shared" si="60"/>
        <v/>
      </c>
      <c r="D1952" s="5" t="str">
        <f>IF(PhieuBauCu!$B$2&gt;0,IF(LEN($B1952)=0,"",IF(AND($B1952&gt;0,VALUE(SUBSTITUTE($B1952,"1","0"))=$B1952),1,0)),"")</f>
        <v/>
      </c>
      <c r="E1952" s="5" t="str">
        <f>IF(PhieuBauCu!$B$2&gt;1,IF(LEN($B1952)=0,"",IF(AND($B1952&gt;0,VALUE(SUBSTITUTE($B1952,"2","0"))=$B1952),1,0)),"")</f>
        <v/>
      </c>
      <c r="F1952" s="5" t="str">
        <f>IF(PhieuBauCu!$B$2&gt;2,IF(LEN($B1952)=0,"",IF(AND($B1952&gt;0,VALUE(SUBSTITUTE($B1952,"3","0"))=$B1952),1,0)),"")</f>
        <v/>
      </c>
      <c r="G1952" s="5" t="str">
        <f>IF(PhieuBauCu!$B$2&gt;3,IF(LEN($B1952)=0,"",IF(AND($B1952&gt;0,VALUE(SUBSTITUTE($B1952,"4","0"))=$B1952),1,0)),"")</f>
        <v/>
      </c>
      <c r="H1952" s="5" t="str">
        <f>IF(PhieuBauCu!$B$2&gt;4,IF(LEN($B1952)=0,"",IF(AND($B1952&gt;0,VALUE(SUBSTITUTE($B1952,"5","0"))=$B1952),1,0)),"")</f>
        <v/>
      </c>
      <c r="I1952" s="5" t="str">
        <f>IF(PhieuBauCu!$B$2&gt;5,IF(LEN($B1952)=0,"",IF(AND($B1952&gt;0,VALUE(SUBSTITUTE($B1952,"6","0"))=$B1952),1,0)),"")</f>
        <v/>
      </c>
      <c r="J1952" s="5" t="str">
        <f>IF(PhieuBauCu!$B$2&gt;6,IF(LEN($B1952)=0,"",IF(AND($B1952&gt;0,VALUE(SUBSTITUTE($B1952,"7","0"))=$B1952),1,0)),"")</f>
        <v/>
      </c>
      <c r="K1952" s="5" t="str">
        <f>IF(PhieuBauCu!$B$2&gt;7,IF(LEN($B1952)=0,"",IF(AND($B1952&gt;0,VALUE(SUBSTITUTE($B1952,"8","0"))=$B1952),1,0)),"")</f>
        <v/>
      </c>
      <c r="L1952" s="5" t="str">
        <f>IF(PhieuBauCu!$B$2&gt;8,IF(LEN($B1952)=0,"",IF(AND($B1952&gt;0,VALUE(SUBSTITUTE($B1952,"9","0"))=$B1952),1,0)),"")</f>
        <v/>
      </c>
      <c r="M1952" s="9">
        <f t="shared" si="61"/>
        <v>0</v>
      </c>
      <c r="N1952" s="36">
        <f>IF(AND(M1952&lt;=PhieuBauCu!$B$13,M1952&gt;=1),1,0)</f>
        <v>0</v>
      </c>
    </row>
    <row r="1953" spans="1:14" ht="28.5" customHeight="1">
      <c r="A1953" s="2">
        <v>1948</v>
      </c>
      <c r="B1953" s="3"/>
      <c r="C1953" s="48" t="str">
        <f t="shared" si="60"/>
        <v/>
      </c>
      <c r="D1953" s="5" t="str">
        <f>IF(PhieuBauCu!$B$2&gt;0,IF(LEN($B1953)=0,"",IF(AND($B1953&gt;0,VALUE(SUBSTITUTE($B1953,"1","0"))=$B1953),1,0)),"")</f>
        <v/>
      </c>
      <c r="E1953" s="5" t="str">
        <f>IF(PhieuBauCu!$B$2&gt;1,IF(LEN($B1953)=0,"",IF(AND($B1953&gt;0,VALUE(SUBSTITUTE($B1953,"2","0"))=$B1953),1,0)),"")</f>
        <v/>
      </c>
      <c r="F1953" s="5" t="str">
        <f>IF(PhieuBauCu!$B$2&gt;2,IF(LEN($B1953)=0,"",IF(AND($B1953&gt;0,VALUE(SUBSTITUTE($B1953,"3","0"))=$B1953),1,0)),"")</f>
        <v/>
      </c>
      <c r="G1953" s="5" t="str">
        <f>IF(PhieuBauCu!$B$2&gt;3,IF(LEN($B1953)=0,"",IF(AND($B1953&gt;0,VALUE(SUBSTITUTE($B1953,"4","0"))=$B1953),1,0)),"")</f>
        <v/>
      </c>
      <c r="H1953" s="5" t="str">
        <f>IF(PhieuBauCu!$B$2&gt;4,IF(LEN($B1953)=0,"",IF(AND($B1953&gt;0,VALUE(SUBSTITUTE($B1953,"5","0"))=$B1953),1,0)),"")</f>
        <v/>
      </c>
      <c r="I1953" s="5" t="str">
        <f>IF(PhieuBauCu!$B$2&gt;5,IF(LEN($B1953)=0,"",IF(AND($B1953&gt;0,VALUE(SUBSTITUTE($B1953,"6","0"))=$B1953),1,0)),"")</f>
        <v/>
      </c>
      <c r="J1953" s="5" t="str">
        <f>IF(PhieuBauCu!$B$2&gt;6,IF(LEN($B1953)=0,"",IF(AND($B1953&gt;0,VALUE(SUBSTITUTE($B1953,"7","0"))=$B1953),1,0)),"")</f>
        <v/>
      </c>
      <c r="K1953" s="5" t="str">
        <f>IF(PhieuBauCu!$B$2&gt;7,IF(LEN($B1953)=0,"",IF(AND($B1953&gt;0,VALUE(SUBSTITUTE($B1953,"8","0"))=$B1953),1,0)),"")</f>
        <v/>
      </c>
      <c r="L1953" s="5" t="str">
        <f>IF(PhieuBauCu!$B$2&gt;8,IF(LEN($B1953)=0,"",IF(AND($B1953&gt;0,VALUE(SUBSTITUTE($B1953,"9","0"))=$B1953),1,0)),"")</f>
        <v/>
      </c>
      <c r="M1953" s="9">
        <f t="shared" si="61"/>
        <v>0</v>
      </c>
      <c r="N1953" s="36">
        <f>IF(AND(M1953&lt;=PhieuBauCu!$B$13,M1953&gt;=1),1,0)</f>
        <v>0</v>
      </c>
    </row>
    <row r="1954" spans="1:14" ht="28.5" customHeight="1">
      <c r="A1954" s="2">
        <v>1949</v>
      </c>
      <c r="B1954" s="3"/>
      <c r="C1954" s="48" t="str">
        <f t="shared" si="60"/>
        <v/>
      </c>
      <c r="D1954" s="5" t="str">
        <f>IF(PhieuBauCu!$B$2&gt;0,IF(LEN($B1954)=0,"",IF(AND($B1954&gt;0,VALUE(SUBSTITUTE($B1954,"1","0"))=$B1954),1,0)),"")</f>
        <v/>
      </c>
      <c r="E1954" s="5" t="str">
        <f>IF(PhieuBauCu!$B$2&gt;1,IF(LEN($B1954)=0,"",IF(AND($B1954&gt;0,VALUE(SUBSTITUTE($B1954,"2","0"))=$B1954),1,0)),"")</f>
        <v/>
      </c>
      <c r="F1954" s="5" t="str">
        <f>IF(PhieuBauCu!$B$2&gt;2,IF(LEN($B1954)=0,"",IF(AND($B1954&gt;0,VALUE(SUBSTITUTE($B1954,"3","0"))=$B1954),1,0)),"")</f>
        <v/>
      </c>
      <c r="G1954" s="5" t="str">
        <f>IF(PhieuBauCu!$B$2&gt;3,IF(LEN($B1954)=0,"",IF(AND($B1954&gt;0,VALUE(SUBSTITUTE($B1954,"4","0"))=$B1954),1,0)),"")</f>
        <v/>
      </c>
      <c r="H1954" s="5" t="str">
        <f>IF(PhieuBauCu!$B$2&gt;4,IF(LEN($B1954)=0,"",IF(AND($B1954&gt;0,VALUE(SUBSTITUTE($B1954,"5","0"))=$B1954),1,0)),"")</f>
        <v/>
      </c>
      <c r="I1954" s="5" t="str">
        <f>IF(PhieuBauCu!$B$2&gt;5,IF(LEN($B1954)=0,"",IF(AND($B1954&gt;0,VALUE(SUBSTITUTE($B1954,"6","0"))=$B1954),1,0)),"")</f>
        <v/>
      </c>
      <c r="J1954" s="5" t="str">
        <f>IF(PhieuBauCu!$B$2&gt;6,IF(LEN($B1954)=0,"",IF(AND($B1954&gt;0,VALUE(SUBSTITUTE($B1954,"7","0"))=$B1954),1,0)),"")</f>
        <v/>
      </c>
      <c r="K1954" s="5" t="str">
        <f>IF(PhieuBauCu!$B$2&gt;7,IF(LEN($B1954)=0,"",IF(AND($B1954&gt;0,VALUE(SUBSTITUTE($B1954,"8","0"))=$B1954),1,0)),"")</f>
        <v/>
      </c>
      <c r="L1954" s="5" t="str">
        <f>IF(PhieuBauCu!$B$2&gt;8,IF(LEN($B1954)=0,"",IF(AND($B1954&gt;0,VALUE(SUBSTITUTE($B1954,"9","0"))=$B1954),1,0)),"")</f>
        <v/>
      </c>
      <c r="M1954" s="9">
        <f t="shared" si="61"/>
        <v>0</v>
      </c>
      <c r="N1954" s="36">
        <f>IF(AND(M1954&lt;=PhieuBauCu!$B$13,M1954&gt;=1),1,0)</f>
        <v>0</v>
      </c>
    </row>
    <row r="1955" spans="1:14" ht="28.5" customHeight="1">
      <c r="A1955" s="2">
        <v>1950</v>
      </c>
      <c r="B1955" s="3"/>
      <c r="C1955" s="48" t="str">
        <f t="shared" si="60"/>
        <v/>
      </c>
      <c r="D1955" s="5" t="str">
        <f>IF(PhieuBauCu!$B$2&gt;0,IF(LEN($B1955)=0,"",IF(AND($B1955&gt;0,VALUE(SUBSTITUTE($B1955,"1","0"))=$B1955),1,0)),"")</f>
        <v/>
      </c>
      <c r="E1955" s="5" t="str">
        <f>IF(PhieuBauCu!$B$2&gt;1,IF(LEN($B1955)=0,"",IF(AND($B1955&gt;0,VALUE(SUBSTITUTE($B1955,"2","0"))=$B1955),1,0)),"")</f>
        <v/>
      </c>
      <c r="F1955" s="5" t="str">
        <f>IF(PhieuBauCu!$B$2&gt;2,IF(LEN($B1955)=0,"",IF(AND($B1955&gt;0,VALUE(SUBSTITUTE($B1955,"3","0"))=$B1955),1,0)),"")</f>
        <v/>
      </c>
      <c r="G1955" s="5" t="str">
        <f>IF(PhieuBauCu!$B$2&gt;3,IF(LEN($B1955)=0,"",IF(AND($B1955&gt;0,VALUE(SUBSTITUTE($B1955,"4","0"))=$B1955),1,0)),"")</f>
        <v/>
      </c>
      <c r="H1955" s="5" t="str">
        <f>IF(PhieuBauCu!$B$2&gt;4,IF(LEN($B1955)=0,"",IF(AND($B1955&gt;0,VALUE(SUBSTITUTE($B1955,"5","0"))=$B1955),1,0)),"")</f>
        <v/>
      </c>
      <c r="I1955" s="5" t="str">
        <f>IF(PhieuBauCu!$B$2&gt;5,IF(LEN($B1955)=0,"",IF(AND($B1955&gt;0,VALUE(SUBSTITUTE($B1955,"6","0"))=$B1955),1,0)),"")</f>
        <v/>
      </c>
      <c r="J1955" s="5" t="str">
        <f>IF(PhieuBauCu!$B$2&gt;6,IF(LEN($B1955)=0,"",IF(AND($B1955&gt;0,VALUE(SUBSTITUTE($B1955,"7","0"))=$B1955),1,0)),"")</f>
        <v/>
      </c>
      <c r="K1955" s="5" t="str">
        <f>IF(PhieuBauCu!$B$2&gt;7,IF(LEN($B1955)=0,"",IF(AND($B1955&gt;0,VALUE(SUBSTITUTE($B1955,"8","0"))=$B1955),1,0)),"")</f>
        <v/>
      </c>
      <c r="L1955" s="5" t="str">
        <f>IF(PhieuBauCu!$B$2&gt;8,IF(LEN($B1955)=0,"",IF(AND($B1955&gt;0,VALUE(SUBSTITUTE($B1955,"9","0"))=$B1955),1,0)),"")</f>
        <v/>
      </c>
      <c r="M1955" s="9">
        <f t="shared" si="61"/>
        <v>0</v>
      </c>
      <c r="N1955" s="36">
        <f>IF(AND(M1955&lt;=PhieuBauCu!$B$13,M1955&gt;=1),1,0)</f>
        <v>0</v>
      </c>
    </row>
    <row r="1956" spans="1:14" ht="28.5" customHeight="1">
      <c r="A1956" s="2">
        <v>1951</v>
      </c>
      <c r="B1956" s="3"/>
      <c r="C1956" s="48" t="str">
        <f t="shared" si="60"/>
        <v/>
      </c>
      <c r="D1956" s="5" t="str">
        <f>IF(PhieuBauCu!$B$2&gt;0,IF(LEN($B1956)=0,"",IF(AND($B1956&gt;0,VALUE(SUBSTITUTE($B1956,"1","0"))=$B1956),1,0)),"")</f>
        <v/>
      </c>
      <c r="E1956" s="5" t="str">
        <f>IF(PhieuBauCu!$B$2&gt;1,IF(LEN($B1956)=0,"",IF(AND($B1956&gt;0,VALUE(SUBSTITUTE($B1956,"2","0"))=$B1956),1,0)),"")</f>
        <v/>
      </c>
      <c r="F1956" s="5" t="str">
        <f>IF(PhieuBauCu!$B$2&gt;2,IF(LEN($B1956)=0,"",IF(AND($B1956&gt;0,VALUE(SUBSTITUTE($B1956,"3","0"))=$B1956),1,0)),"")</f>
        <v/>
      </c>
      <c r="G1956" s="5" t="str">
        <f>IF(PhieuBauCu!$B$2&gt;3,IF(LEN($B1956)=0,"",IF(AND($B1956&gt;0,VALUE(SUBSTITUTE($B1956,"4","0"))=$B1956),1,0)),"")</f>
        <v/>
      </c>
      <c r="H1956" s="5" t="str">
        <f>IF(PhieuBauCu!$B$2&gt;4,IF(LEN($B1956)=0,"",IF(AND($B1956&gt;0,VALUE(SUBSTITUTE($B1956,"5","0"))=$B1956),1,0)),"")</f>
        <v/>
      </c>
      <c r="I1956" s="5" t="str">
        <f>IF(PhieuBauCu!$B$2&gt;5,IF(LEN($B1956)=0,"",IF(AND($B1956&gt;0,VALUE(SUBSTITUTE($B1956,"6","0"))=$B1956),1,0)),"")</f>
        <v/>
      </c>
      <c r="J1956" s="5" t="str">
        <f>IF(PhieuBauCu!$B$2&gt;6,IF(LEN($B1956)=0,"",IF(AND($B1956&gt;0,VALUE(SUBSTITUTE($B1956,"7","0"))=$B1956),1,0)),"")</f>
        <v/>
      </c>
      <c r="K1956" s="5" t="str">
        <f>IF(PhieuBauCu!$B$2&gt;7,IF(LEN($B1956)=0,"",IF(AND($B1956&gt;0,VALUE(SUBSTITUTE($B1956,"8","0"))=$B1956),1,0)),"")</f>
        <v/>
      </c>
      <c r="L1956" s="5" t="str">
        <f>IF(PhieuBauCu!$B$2&gt;8,IF(LEN($B1956)=0,"",IF(AND($B1956&gt;0,VALUE(SUBSTITUTE($B1956,"9","0"))=$B1956),1,0)),"")</f>
        <v/>
      </c>
      <c r="M1956" s="9">
        <f t="shared" si="61"/>
        <v>0</v>
      </c>
      <c r="N1956" s="36">
        <f>IF(AND(M1956&lt;=PhieuBauCu!$B$13,M1956&gt;=1),1,0)</f>
        <v>0</v>
      </c>
    </row>
    <row r="1957" spans="1:14" ht="28.5" customHeight="1">
      <c r="A1957" s="2">
        <v>1952</v>
      </c>
      <c r="B1957" s="3"/>
      <c r="C1957" s="48" t="str">
        <f t="shared" si="60"/>
        <v/>
      </c>
      <c r="D1957" s="5" t="str">
        <f>IF(PhieuBauCu!$B$2&gt;0,IF(LEN($B1957)=0,"",IF(AND($B1957&gt;0,VALUE(SUBSTITUTE($B1957,"1","0"))=$B1957),1,0)),"")</f>
        <v/>
      </c>
      <c r="E1957" s="5" t="str">
        <f>IF(PhieuBauCu!$B$2&gt;1,IF(LEN($B1957)=0,"",IF(AND($B1957&gt;0,VALUE(SUBSTITUTE($B1957,"2","0"))=$B1957),1,0)),"")</f>
        <v/>
      </c>
      <c r="F1957" s="5" t="str">
        <f>IF(PhieuBauCu!$B$2&gt;2,IF(LEN($B1957)=0,"",IF(AND($B1957&gt;0,VALUE(SUBSTITUTE($B1957,"3","0"))=$B1957),1,0)),"")</f>
        <v/>
      </c>
      <c r="G1957" s="5" t="str">
        <f>IF(PhieuBauCu!$B$2&gt;3,IF(LEN($B1957)=0,"",IF(AND($B1957&gt;0,VALUE(SUBSTITUTE($B1957,"4","0"))=$B1957),1,0)),"")</f>
        <v/>
      </c>
      <c r="H1957" s="5" t="str">
        <f>IF(PhieuBauCu!$B$2&gt;4,IF(LEN($B1957)=0,"",IF(AND($B1957&gt;0,VALUE(SUBSTITUTE($B1957,"5","0"))=$B1957),1,0)),"")</f>
        <v/>
      </c>
      <c r="I1957" s="5" t="str">
        <f>IF(PhieuBauCu!$B$2&gt;5,IF(LEN($B1957)=0,"",IF(AND($B1957&gt;0,VALUE(SUBSTITUTE($B1957,"6","0"))=$B1957),1,0)),"")</f>
        <v/>
      </c>
      <c r="J1957" s="5" t="str">
        <f>IF(PhieuBauCu!$B$2&gt;6,IF(LEN($B1957)=0,"",IF(AND($B1957&gt;0,VALUE(SUBSTITUTE($B1957,"7","0"))=$B1957),1,0)),"")</f>
        <v/>
      </c>
      <c r="K1957" s="5" t="str">
        <f>IF(PhieuBauCu!$B$2&gt;7,IF(LEN($B1957)=0,"",IF(AND($B1957&gt;0,VALUE(SUBSTITUTE($B1957,"8","0"))=$B1957),1,0)),"")</f>
        <v/>
      </c>
      <c r="L1957" s="5" t="str">
        <f>IF(PhieuBauCu!$B$2&gt;8,IF(LEN($B1957)=0,"",IF(AND($B1957&gt;0,VALUE(SUBSTITUTE($B1957,"9","0"))=$B1957),1,0)),"")</f>
        <v/>
      </c>
      <c r="M1957" s="9">
        <f t="shared" si="61"/>
        <v>0</v>
      </c>
      <c r="N1957" s="36">
        <f>IF(AND(M1957&lt;=PhieuBauCu!$B$13,M1957&gt;=1),1,0)</f>
        <v>0</v>
      </c>
    </row>
    <row r="1958" spans="1:14" ht="28.5" customHeight="1">
      <c r="A1958" s="2">
        <v>1953</v>
      </c>
      <c r="B1958" s="3"/>
      <c r="C1958" s="48" t="str">
        <f t="shared" si="60"/>
        <v/>
      </c>
      <c r="D1958" s="5" t="str">
        <f>IF(PhieuBauCu!$B$2&gt;0,IF(LEN($B1958)=0,"",IF(AND($B1958&gt;0,VALUE(SUBSTITUTE($B1958,"1","0"))=$B1958),1,0)),"")</f>
        <v/>
      </c>
      <c r="E1958" s="5" t="str">
        <f>IF(PhieuBauCu!$B$2&gt;1,IF(LEN($B1958)=0,"",IF(AND($B1958&gt;0,VALUE(SUBSTITUTE($B1958,"2","0"))=$B1958),1,0)),"")</f>
        <v/>
      </c>
      <c r="F1958" s="5" t="str">
        <f>IF(PhieuBauCu!$B$2&gt;2,IF(LEN($B1958)=0,"",IF(AND($B1958&gt;0,VALUE(SUBSTITUTE($B1958,"3","0"))=$B1958),1,0)),"")</f>
        <v/>
      </c>
      <c r="G1958" s="5" t="str">
        <f>IF(PhieuBauCu!$B$2&gt;3,IF(LEN($B1958)=0,"",IF(AND($B1958&gt;0,VALUE(SUBSTITUTE($B1958,"4","0"))=$B1958),1,0)),"")</f>
        <v/>
      </c>
      <c r="H1958" s="5" t="str">
        <f>IF(PhieuBauCu!$B$2&gt;4,IF(LEN($B1958)=0,"",IF(AND($B1958&gt;0,VALUE(SUBSTITUTE($B1958,"5","0"))=$B1958),1,0)),"")</f>
        <v/>
      </c>
      <c r="I1958" s="5" t="str">
        <f>IF(PhieuBauCu!$B$2&gt;5,IF(LEN($B1958)=0,"",IF(AND($B1958&gt;0,VALUE(SUBSTITUTE($B1958,"6","0"))=$B1958),1,0)),"")</f>
        <v/>
      </c>
      <c r="J1958" s="5" t="str">
        <f>IF(PhieuBauCu!$B$2&gt;6,IF(LEN($B1958)=0,"",IF(AND($B1958&gt;0,VALUE(SUBSTITUTE($B1958,"7","0"))=$B1958),1,0)),"")</f>
        <v/>
      </c>
      <c r="K1958" s="5" t="str">
        <f>IF(PhieuBauCu!$B$2&gt;7,IF(LEN($B1958)=0,"",IF(AND($B1958&gt;0,VALUE(SUBSTITUTE($B1958,"8","0"))=$B1958),1,0)),"")</f>
        <v/>
      </c>
      <c r="L1958" s="5" t="str">
        <f>IF(PhieuBauCu!$B$2&gt;8,IF(LEN($B1958)=0,"",IF(AND($B1958&gt;0,VALUE(SUBSTITUTE($B1958,"9","0"))=$B1958),1,0)),"")</f>
        <v/>
      </c>
      <c r="M1958" s="9">
        <f t="shared" si="61"/>
        <v>0</v>
      </c>
      <c r="N1958" s="36">
        <f>IF(AND(M1958&lt;=PhieuBauCu!$B$13,M1958&gt;=1),1,0)</f>
        <v>0</v>
      </c>
    </row>
    <row r="1959" spans="1:14" ht="28.5" customHeight="1">
      <c r="A1959" s="2">
        <v>1954</v>
      </c>
      <c r="B1959" s="3"/>
      <c r="C1959" s="48" t="str">
        <f t="shared" si="60"/>
        <v/>
      </c>
      <c r="D1959" s="5" t="str">
        <f>IF(PhieuBauCu!$B$2&gt;0,IF(LEN($B1959)=0,"",IF(AND($B1959&gt;0,VALUE(SUBSTITUTE($B1959,"1","0"))=$B1959),1,0)),"")</f>
        <v/>
      </c>
      <c r="E1959" s="5" t="str">
        <f>IF(PhieuBauCu!$B$2&gt;1,IF(LEN($B1959)=0,"",IF(AND($B1959&gt;0,VALUE(SUBSTITUTE($B1959,"2","0"))=$B1959),1,0)),"")</f>
        <v/>
      </c>
      <c r="F1959" s="5" t="str">
        <f>IF(PhieuBauCu!$B$2&gt;2,IF(LEN($B1959)=0,"",IF(AND($B1959&gt;0,VALUE(SUBSTITUTE($B1959,"3","0"))=$B1959),1,0)),"")</f>
        <v/>
      </c>
      <c r="G1959" s="5" t="str">
        <f>IF(PhieuBauCu!$B$2&gt;3,IF(LEN($B1959)=0,"",IF(AND($B1959&gt;0,VALUE(SUBSTITUTE($B1959,"4","0"))=$B1959),1,0)),"")</f>
        <v/>
      </c>
      <c r="H1959" s="5" t="str">
        <f>IF(PhieuBauCu!$B$2&gt;4,IF(LEN($B1959)=0,"",IF(AND($B1959&gt;0,VALUE(SUBSTITUTE($B1959,"5","0"))=$B1959),1,0)),"")</f>
        <v/>
      </c>
      <c r="I1959" s="5" t="str">
        <f>IF(PhieuBauCu!$B$2&gt;5,IF(LEN($B1959)=0,"",IF(AND($B1959&gt;0,VALUE(SUBSTITUTE($B1959,"6","0"))=$B1959),1,0)),"")</f>
        <v/>
      </c>
      <c r="J1959" s="5" t="str">
        <f>IF(PhieuBauCu!$B$2&gt;6,IF(LEN($B1959)=0,"",IF(AND($B1959&gt;0,VALUE(SUBSTITUTE($B1959,"7","0"))=$B1959),1,0)),"")</f>
        <v/>
      </c>
      <c r="K1959" s="5" t="str">
        <f>IF(PhieuBauCu!$B$2&gt;7,IF(LEN($B1959)=0,"",IF(AND($B1959&gt;0,VALUE(SUBSTITUTE($B1959,"8","0"))=$B1959),1,0)),"")</f>
        <v/>
      </c>
      <c r="L1959" s="5" t="str">
        <f>IF(PhieuBauCu!$B$2&gt;8,IF(LEN($B1959)=0,"",IF(AND($B1959&gt;0,VALUE(SUBSTITUTE($B1959,"9","0"))=$B1959),1,0)),"")</f>
        <v/>
      </c>
      <c r="M1959" s="9">
        <f t="shared" si="61"/>
        <v>0</v>
      </c>
      <c r="N1959" s="36">
        <f>IF(AND(M1959&lt;=PhieuBauCu!$B$13,M1959&gt;=1),1,0)</f>
        <v>0</v>
      </c>
    </row>
    <row r="1960" spans="1:14" ht="28.5" customHeight="1">
      <c r="A1960" s="2">
        <v>1955</v>
      </c>
      <c r="B1960" s="3"/>
      <c r="C1960" s="48" t="str">
        <f t="shared" si="60"/>
        <v/>
      </c>
      <c r="D1960" s="5" t="str">
        <f>IF(PhieuBauCu!$B$2&gt;0,IF(LEN($B1960)=0,"",IF(AND($B1960&gt;0,VALUE(SUBSTITUTE($B1960,"1","0"))=$B1960),1,0)),"")</f>
        <v/>
      </c>
      <c r="E1960" s="5" t="str">
        <f>IF(PhieuBauCu!$B$2&gt;1,IF(LEN($B1960)=0,"",IF(AND($B1960&gt;0,VALUE(SUBSTITUTE($B1960,"2","0"))=$B1960),1,0)),"")</f>
        <v/>
      </c>
      <c r="F1960" s="5" t="str">
        <f>IF(PhieuBauCu!$B$2&gt;2,IF(LEN($B1960)=0,"",IF(AND($B1960&gt;0,VALUE(SUBSTITUTE($B1960,"3","0"))=$B1960),1,0)),"")</f>
        <v/>
      </c>
      <c r="G1960" s="5" t="str">
        <f>IF(PhieuBauCu!$B$2&gt;3,IF(LEN($B1960)=0,"",IF(AND($B1960&gt;0,VALUE(SUBSTITUTE($B1960,"4","0"))=$B1960),1,0)),"")</f>
        <v/>
      </c>
      <c r="H1960" s="5" t="str">
        <f>IF(PhieuBauCu!$B$2&gt;4,IF(LEN($B1960)=0,"",IF(AND($B1960&gt;0,VALUE(SUBSTITUTE($B1960,"5","0"))=$B1960),1,0)),"")</f>
        <v/>
      </c>
      <c r="I1960" s="5" t="str">
        <f>IF(PhieuBauCu!$B$2&gt;5,IF(LEN($B1960)=0,"",IF(AND($B1960&gt;0,VALUE(SUBSTITUTE($B1960,"6","0"))=$B1960),1,0)),"")</f>
        <v/>
      </c>
      <c r="J1960" s="5" t="str">
        <f>IF(PhieuBauCu!$B$2&gt;6,IF(LEN($B1960)=0,"",IF(AND($B1960&gt;0,VALUE(SUBSTITUTE($B1960,"7","0"))=$B1960),1,0)),"")</f>
        <v/>
      </c>
      <c r="K1960" s="5" t="str">
        <f>IF(PhieuBauCu!$B$2&gt;7,IF(LEN($B1960)=0,"",IF(AND($B1960&gt;0,VALUE(SUBSTITUTE($B1960,"8","0"))=$B1960),1,0)),"")</f>
        <v/>
      </c>
      <c r="L1960" s="5" t="str">
        <f>IF(PhieuBauCu!$B$2&gt;8,IF(LEN($B1960)=0,"",IF(AND($B1960&gt;0,VALUE(SUBSTITUTE($B1960,"9","0"))=$B1960),1,0)),"")</f>
        <v/>
      </c>
      <c r="M1960" s="9">
        <f t="shared" si="61"/>
        <v>0</v>
      </c>
      <c r="N1960" s="36">
        <f>IF(AND(M1960&lt;=PhieuBauCu!$B$13,M1960&gt;=1),1,0)</f>
        <v>0</v>
      </c>
    </row>
    <row r="1961" spans="1:14" ht="28.5" customHeight="1">
      <c r="A1961" s="2">
        <v>1956</v>
      </c>
      <c r="B1961" s="3"/>
      <c r="C1961" s="48" t="str">
        <f t="shared" si="60"/>
        <v/>
      </c>
      <c r="D1961" s="5" t="str">
        <f>IF(PhieuBauCu!$B$2&gt;0,IF(LEN($B1961)=0,"",IF(AND($B1961&gt;0,VALUE(SUBSTITUTE($B1961,"1","0"))=$B1961),1,0)),"")</f>
        <v/>
      </c>
      <c r="E1961" s="5" t="str">
        <f>IF(PhieuBauCu!$B$2&gt;1,IF(LEN($B1961)=0,"",IF(AND($B1961&gt;0,VALUE(SUBSTITUTE($B1961,"2","0"))=$B1961),1,0)),"")</f>
        <v/>
      </c>
      <c r="F1961" s="5" t="str">
        <f>IF(PhieuBauCu!$B$2&gt;2,IF(LEN($B1961)=0,"",IF(AND($B1961&gt;0,VALUE(SUBSTITUTE($B1961,"3","0"))=$B1961),1,0)),"")</f>
        <v/>
      </c>
      <c r="G1961" s="5" t="str">
        <f>IF(PhieuBauCu!$B$2&gt;3,IF(LEN($B1961)=0,"",IF(AND($B1961&gt;0,VALUE(SUBSTITUTE($B1961,"4","0"))=$B1961),1,0)),"")</f>
        <v/>
      </c>
      <c r="H1961" s="5" t="str">
        <f>IF(PhieuBauCu!$B$2&gt;4,IF(LEN($B1961)=0,"",IF(AND($B1961&gt;0,VALUE(SUBSTITUTE($B1961,"5","0"))=$B1961),1,0)),"")</f>
        <v/>
      </c>
      <c r="I1961" s="5" t="str">
        <f>IF(PhieuBauCu!$B$2&gt;5,IF(LEN($B1961)=0,"",IF(AND($B1961&gt;0,VALUE(SUBSTITUTE($B1961,"6","0"))=$B1961),1,0)),"")</f>
        <v/>
      </c>
      <c r="J1961" s="5" t="str">
        <f>IF(PhieuBauCu!$B$2&gt;6,IF(LEN($B1961)=0,"",IF(AND($B1961&gt;0,VALUE(SUBSTITUTE($B1961,"7","0"))=$B1961),1,0)),"")</f>
        <v/>
      </c>
      <c r="K1961" s="5" t="str">
        <f>IF(PhieuBauCu!$B$2&gt;7,IF(LEN($B1961)=0,"",IF(AND($B1961&gt;0,VALUE(SUBSTITUTE($B1961,"8","0"))=$B1961),1,0)),"")</f>
        <v/>
      </c>
      <c r="L1961" s="5" t="str">
        <f>IF(PhieuBauCu!$B$2&gt;8,IF(LEN($B1961)=0,"",IF(AND($B1961&gt;0,VALUE(SUBSTITUTE($B1961,"9","0"))=$B1961),1,0)),"")</f>
        <v/>
      </c>
      <c r="M1961" s="9">
        <f t="shared" si="61"/>
        <v>0</v>
      </c>
      <c r="N1961" s="36">
        <f>IF(AND(M1961&lt;=PhieuBauCu!$B$13,M1961&gt;=1),1,0)</f>
        <v>0</v>
      </c>
    </row>
    <row r="1962" spans="1:14" ht="28.5" customHeight="1">
      <c r="A1962" s="2">
        <v>1957</v>
      </c>
      <c r="B1962" s="3"/>
      <c r="C1962" s="48" t="str">
        <f t="shared" si="60"/>
        <v/>
      </c>
      <c r="D1962" s="5" t="str">
        <f>IF(PhieuBauCu!$B$2&gt;0,IF(LEN($B1962)=0,"",IF(AND($B1962&gt;0,VALUE(SUBSTITUTE($B1962,"1","0"))=$B1962),1,0)),"")</f>
        <v/>
      </c>
      <c r="E1962" s="5" t="str">
        <f>IF(PhieuBauCu!$B$2&gt;1,IF(LEN($B1962)=0,"",IF(AND($B1962&gt;0,VALUE(SUBSTITUTE($B1962,"2","0"))=$B1962),1,0)),"")</f>
        <v/>
      </c>
      <c r="F1962" s="5" t="str">
        <f>IF(PhieuBauCu!$B$2&gt;2,IF(LEN($B1962)=0,"",IF(AND($B1962&gt;0,VALUE(SUBSTITUTE($B1962,"3","0"))=$B1962),1,0)),"")</f>
        <v/>
      </c>
      <c r="G1962" s="5" t="str">
        <f>IF(PhieuBauCu!$B$2&gt;3,IF(LEN($B1962)=0,"",IF(AND($B1962&gt;0,VALUE(SUBSTITUTE($B1962,"4","0"))=$B1962),1,0)),"")</f>
        <v/>
      </c>
      <c r="H1962" s="5" t="str">
        <f>IF(PhieuBauCu!$B$2&gt;4,IF(LEN($B1962)=0,"",IF(AND($B1962&gt;0,VALUE(SUBSTITUTE($B1962,"5","0"))=$B1962),1,0)),"")</f>
        <v/>
      </c>
      <c r="I1962" s="5" t="str">
        <f>IF(PhieuBauCu!$B$2&gt;5,IF(LEN($B1962)=0,"",IF(AND($B1962&gt;0,VALUE(SUBSTITUTE($B1962,"6","0"))=$B1962),1,0)),"")</f>
        <v/>
      </c>
      <c r="J1962" s="5" t="str">
        <f>IF(PhieuBauCu!$B$2&gt;6,IF(LEN($B1962)=0,"",IF(AND($B1962&gt;0,VALUE(SUBSTITUTE($B1962,"7","0"))=$B1962),1,0)),"")</f>
        <v/>
      </c>
      <c r="K1962" s="5" t="str">
        <f>IF(PhieuBauCu!$B$2&gt;7,IF(LEN($B1962)=0,"",IF(AND($B1962&gt;0,VALUE(SUBSTITUTE($B1962,"8","0"))=$B1962),1,0)),"")</f>
        <v/>
      </c>
      <c r="L1962" s="5" t="str">
        <f>IF(PhieuBauCu!$B$2&gt;8,IF(LEN($B1962)=0,"",IF(AND($B1962&gt;0,VALUE(SUBSTITUTE($B1962,"9","0"))=$B1962),1,0)),"")</f>
        <v/>
      </c>
      <c r="M1962" s="9">
        <f t="shared" si="61"/>
        <v>0</v>
      </c>
      <c r="N1962" s="36">
        <f>IF(AND(M1962&lt;=PhieuBauCu!$B$13,M1962&gt;=1),1,0)</f>
        <v>0</v>
      </c>
    </row>
    <row r="1963" spans="1:14" ht="28.5" customHeight="1">
      <c r="A1963" s="2">
        <v>1958</v>
      </c>
      <c r="B1963" s="3"/>
      <c r="C1963" s="48" t="str">
        <f t="shared" si="60"/>
        <v/>
      </c>
      <c r="D1963" s="5" t="str">
        <f>IF(PhieuBauCu!$B$2&gt;0,IF(LEN($B1963)=0,"",IF(AND($B1963&gt;0,VALUE(SUBSTITUTE($B1963,"1","0"))=$B1963),1,0)),"")</f>
        <v/>
      </c>
      <c r="E1963" s="5" t="str">
        <f>IF(PhieuBauCu!$B$2&gt;1,IF(LEN($B1963)=0,"",IF(AND($B1963&gt;0,VALUE(SUBSTITUTE($B1963,"2","0"))=$B1963),1,0)),"")</f>
        <v/>
      </c>
      <c r="F1963" s="5" t="str">
        <f>IF(PhieuBauCu!$B$2&gt;2,IF(LEN($B1963)=0,"",IF(AND($B1963&gt;0,VALUE(SUBSTITUTE($B1963,"3","0"))=$B1963),1,0)),"")</f>
        <v/>
      </c>
      <c r="G1963" s="5" t="str">
        <f>IF(PhieuBauCu!$B$2&gt;3,IF(LEN($B1963)=0,"",IF(AND($B1963&gt;0,VALUE(SUBSTITUTE($B1963,"4","0"))=$B1963),1,0)),"")</f>
        <v/>
      </c>
      <c r="H1963" s="5" t="str">
        <f>IF(PhieuBauCu!$B$2&gt;4,IF(LEN($B1963)=0,"",IF(AND($B1963&gt;0,VALUE(SUBSTITUTE($B1963,"5","0"))=$B1963),1,0)),"")</f>
        <v/>
      </c>
      <c r="I1963" s="5" t="str">
        <f>IF(PhieuBauCu!$B$2&gt;5,IF(LEN($B1963)=0,"",IF(AND($B1963&gt;0,VALUE(SUBSTITUTE($B1963,"6","0"))=$B1963),1,0)),"")</f>
        <v/>
      </c>
      <c r="J1963" s="5" t="str">
        <f>IF(PhieuBauCu!$B$2&gt;6,IF(LEN($B1963)=0,"",IF(AND($B1963&gt;0,VALUE(SUBSTITUTE($B1963,"7","0"))=$B1963),1,0)),"")</f>
        <v/>
      </c>
      <c r="K1963" s="5" t="str">
        <f>IF(PhieuBauCu!$B$2&gt;7,IF(LEN($B1963)=0,"",IF(AND($B1963&gt;0,VALUE(SUBSTITUTE($B1963,"8","0"))=$B1963),1,0)),"")</f>
        <v/>
      </c>
      <c r="L1963" s="5" t="str">
        <f>IF(PhieuBauCu!$B$2&gt;8,IF(LEN($B1963)=0,"",IF(AND($B1963&gt;0,VALUE(SUBSTITUTE($B1963,"9","0"))=$B1963),1,0)),"")</f>
        <v/>
      </c>
      <c r="M1963" s="9">
        <f t="shared" si="61"/>
        <v>0</v>
      </c>
      <c r="N1963" s="36">
        <f>IF(AND(M1963&lt;=PhieuBauCu!$B$13,M1963&gt;=1),1,0)</f>
        <v>0</v>
      </c>
    </row>
    <row r="1964" spans="1:14" ht="28.5" customHeight="1">
      <c r="A1964" s="2">
        <v>1959</v>
      </c>
      <c r="B1964" s="3"/>
      <c r="C1964" s="48" t="str">
        <f t="shared" si="60"/>
        <v/>
      </c>
      <c r="D1964" s="5" t="str">
        <f>IF(PhieuBauCu!$B$2&gt;0,IF(LEN($B1964)=0,"",IF(AND($B1964&gt;0,VALUE(SUBSTITUTE($B1964,"1","0"))=$B1964),1,0)),"")</f>
        <v/>
      </c>
      <c r="E1964" s="5" t="str">
        <f>IF(PhieuBauCu!$B$2&gt;1,IF(LEN($B1964)=0,"",IF(AND($B1964&gt;0,VALUE(SUBSTITUTE($B1964,"2","0"))=$B1964),1,0)),"")</f>
        <v/>
      </c>
      <c r="F1964" s="5" t="str">
        <f>IF(PhieuBauCu!$B$2&gt;2,IF(LEN($B1964)=0,"",IF(AND($B1964&gt;0,VALUE(SUBSTITUTE($B1964,"3","0"))=$B1964),1,0)),"")</f>
        <v/>
      </c>
      <c r="G1964" s="5" t="str">
        <f>IF(PhieuBauCu!$B$2&gt;3,IF(LEN($B1964)=0,"",IF(AND($B1964&gt;0,VALUE(SUBSTITUTE($B1964,"4","0"))=$B1964),1,0)),"")</f>
        <v/>
      </c>
      <c r="H1964" s="5" t="str">
        <f>IF(PhieuBauCu!$B$2&gt;4,IF(LEN($B1964)=0,"",IF(AND($B1964&gt;0,VALUE(SUBSTITUTE($B1964,"5","0"))=$B1964),1,0)),"")</f>
        <v/>
      </c>
      <c r="I1964" s="5" t="str">
        <f>IF(PhieuBauCu!$B$2&gt;5,IF(LEN($B1964)=0,"",IF(AND($B1964&gt;0,VALUE(SUBSTITUTE($B1964,"6","0"))=$B1964),1,0)),"")</f>
        <v/>
      </c>
      <c r="J1964" s="5" t="str">
        <f>IF(PhieuBauCu!$B$2&gt;6,IF(LEN($B1964)=0,"",IF(AND($B1964&gt;0,VALUE(SUBSTITUTE($B1964,"7","0"))=$B1964),1,0)),"")</f>
        <v/>
      </c>
      <c r="K1964" s="5" t="str">
        <f>IF(PhieuBauCu!$B$2&gt;7,IF(LEN($B1964)=0,"",IF(AND($B1964&gt;0,VALUE(SUBSTITUTE($B1964,"8","0"))=$B1964),1,0)),"")</f>
        <v/>
      </c>
      <c r="L1964" s="5" t="str">
        <f>IF(PhieuBauCu!$B$2&gt;8,IF(LEN($B1964)=0,"",IF(AND($B1964&gt;0,VALUE(SUBSTITUTE($B1964,"9","0"))=$B1964),1,0)),"")</f>
        <v/>
      </c>
      <c r="M1964" s="9">
        <f t="shared" si="61"/>
        <v>0</v>
      </c>
      <c r="N1964" s="36">
        <f>IF(AND(M1964&lt;=PhieuBauCu!$B$13,M1964&gt;=1),1,0)</f>
        <v>0</v>
      </c>
    </row>
    <row r="1965" spans="1:14" ht="28.5" customHeight="1">
      <c r="A1965" s="2">
        <v>1960</v>
      </c>
      <c r="B1965" s="3"/>
      <c r="C1965" s="48" t="str">
        <f t="shared" si="60"/>
        <v/>
      </c>
      <c r="D1965" s="5" t="str">
        <f>IF(PhieuBauCu!$B$2&gt;0,IF(LEN($B1965)=0,"",IF(AND($B1965&gt;0,VALUE(SUBSTITUTE($B1965,"1","0"))=$B1965),1,0)),"")</f>
        <v/>
      </c>
      <c r="E1965" s="5" t="str">
        <f>IF(PhieuBauCu!$B$2&gt;1,IF(LEN($B1965)=0,"",IF(AND($B1965&gt;0,VALUE(SUBSTITUTE($B1965,"2","0"))=$B1965),1,0)),"")</f>
        <v/>
      </c>
      <c r="F1965" s="5" t="str">
        <f>IF(PhieuBauCu!$B$2&gt;2,IF(LEN($B1965)=0,"",IF(AND($B1965&gt;0,VALUE(SUBSTITUTE($B1965,"3","0"))=$B1965),1,0)),"")</f>
        <v/>
      </c>
      <c r="G1965" s="5" t="str">
        <f>IF(PhieuBauCu!$B$2&gt;3,IF(LEN($B1965)=0,"",IF(AND($B1965&gt;0,VALUE(SUBSTITUTE($B1965,"4","0"))=$B1965),1,0)),"")</f>
        <v/>
      </c>
      <c r="H1965" s="5" t="str">
        <f>IF(PhieuBauCu!$B$2&gt;4,IF(LEN($B1965)=0,"",IF(AND($B1965&gt;0,VALUE(SUBSTITUTE($B1965,"5","0"))=$B1965),1,0)),"")</f>
        <v/>
      </c>
      <c r="I1965" s="5" t="str">
        <f>IF(PhieuBauCu!$B$2&gt;5,IF(LEN($B1965)=0,"",IF(AND($B1965&gt;0,VALUE(SUBSTITUTE($B1965,"6","0"))=$B1965),1,0)),"")</f>
        <v/>
      </c>
      <c r="J1965" s="5" t="str">
        <f>IF(PhieuBauCu!$B$2&gt;6,IF(LEN($B1965)=0,"",IF(AND($B1965&gt;0,VALUE(SUBSTITUTE($B1965,"7","0"))=$B1965),1,0)),"")</f>
        <v/>
      </c>
      <c r="K1965" s="5" t="str">
        <f>IF(PhieuBauCu!$B$2&gt;7,IF(LEN($B1965)=0,"",IF(AND($B1965&gt;0,VALUE(SUBSTITUTE($B1965,"8","0"))=$B1965),1,0)),"")</f>
        <v/>
      </c>
      <c r="L1965" s="5" t="str">
        <f>IF(PhieuBauCu!$B$2&gt;8,IF(LEN($B1965)=0,"",IF(AND($B1965&gt;0,VALUE(SUBSTITUTE($B1965,"9","0"))=$B1965),1,0)),"")</f>
        <v/>
      </c>
      <c r="M1965" s="9">
        <f t="shared" si="61"/>
        <v>0</v>
      </c>
      <c r="N1965" s="36">
        <f>IF(AND(M1965&lt;=PhieuBauCu!$B$13,M1965&gt;=1),1,0)</f>
        <v>0</v>
      </c>
    </row>
    <row r="1966" spans="1:14" ht="28.5" customHeight="1">
      <c r="A1966" s="2">
        <v>1961</v>
      </c>
      <c r="B1966" s="3"/>
      <c r="C1966" s="48" t="str">
        <f t="shared" si="60"/>
        <v/>
      </c>
      <c r="D1966" s="5" t="str">
        <f>IF(PhieuBauCu!$B$2&gt;0,IF(LEN($B1966)=0,"",IF(AND($B1966&gt;0,VALUE(SUBSTITUTE($B1966,"1","0"))=$B1966),1,0)),"")</f>
        <v/>
      </c>
      <c r="E1966" s="5" t="str">
        <f>IF(PhieuBauCu!$B$2&gt;1,IF(LEN($B1966)=0,"",IF(AND($B1966&gt;0,VALUE(SUBSTITUTE($B1966,"2","0"))=$B1966),1,0)),"")</f>
        <v/>
      </c>
      <c r="F1966" s="5" t="str">
        <f>IF(PhieuBauCu!$B$2&gt;2,IF(LEN($B1966)=0,"",IF(AND($B1966&gt;0,VALUE(SUBSTITUTE($B1966,"3","0"))=$B1966),1,0)),"")</f>
        <v/>
      </c>
      <c r="G1966" s="5" t="str">
        <f>IF(PhieuBauCu!$B$2&gt;3,IF(LEN($B1966)=0,"",IF(AND($B1966&gt;0,VALUE(SUBSTITUTE($B1966,"4","0"))=$B1966),1,0)),"")</f>
        <v/>
      </c>
      <c r="H1966" s="5" t="str">
        <f>IF(PhieuBauCu!$B$2&gt;4,IF(LEN($B1966)=0,"",IF(AND($B1966&gt;0,VALUE(SUBSTITUTE($B1966,"5","0"))=$B1966),1,0)),"")</f>
        <v/>
      </c>
      <c r="I1966" s="5" t="str">
        <f>IF(PhieuBauCu!$B$2&gt;5,IF(LEN($B1966)=0,"",IF(AND($B1966&gt;0,VALUE(SUBSTITUTE($B1966,"6","0"))=$B1966),1,0)),"")</f>
        <v/>
      </c>
      <c r="J1966" s="5" t="str">
        <f>IF(PhieuBauCu!$B$2&gt;6,IF(LEN($B1966)=0,"",IF(AND($B1966&gt;0,VALUE(SUBSTITUTE($B1966,"7","0"))=$B1966),1,0)),"")</f>
        <v/>
      </c>
      <c r="K1966" s="5" t="str">
        <f>IF(PhieuBauCu!$B$2&gt;7,IF(LEN($B1966)=0,"",IF(AND($B1966&gt;0,VALUE(SUBSTITUTE($B1966,"8","0"))=$B1966),1,0)),"")</f>
        <v/>
      </c>
      <c r="L1966" s="5" t="str">
        <f>IF(PhieuBauCu!$B$2&gt;8,IF(LEN($B1966)=0,"",IF(AND($B1966&gt;0,VALUE(SUBSTITUTE($B1966,"9","0"))=$B1966),1,0)),"")</f>
        <v/>
      </c>
      <c r="M1966" s="9">
        <f t="shared" si="61"/>
        <v>0</v>
      </c>
      <c r="N1966" s="36">
        <f>IF(AND(M1966&lt;=PhieuBauCu!$B$13,M1966&gt;=1),1,0)</f>
        <v>0</v>
      </c>
    </row>
    <row r="1967" spans="1:14" ht="28.5" customHeight="1">
      <c r="A1967" s="2">
        <v>1962</v>
      </c>
      <c r="B1967" s="3"/>
      <c r="C1967" s="48" t="str">
        <f t="shared" si="60"/>
        <v/>
      </c>
      <c r="D1967" s="5" t="str">
        <f>IF(PhieuBauCu!$B$2&gt;0,IF(LEN($B1967)=0,"",IF(AND($B1967&gt;0,VALUE(SUBSTITUTE($B1967,"1","0"))=$B1967),1,0)),"")</f>
        <v/>
      </c>
      <c r="E1967" s="5" t="str">
        <f>IF(PhieuBauCu!$B$2&gt;1,IF(LEN($B1967)=0,"",IF(AND($B1967&gt;0,VALUE(SUBSTITUTE($B1967,"2","0"))=$B1967),1,0)),"")</f>
        <v/>
      </c>
      <c r="F1967" s="5" t="str">
        <f>IF(PhieuBauCu!$B$2&gt;2,IF(LEN($B1967)=0,"",IF(AND($B1967&gt;0,VALUE(SUBSTITUTE($B1967,"3","0"))=$B1967),1,0)),"")</f>
        <v/>
      </c>
      <c r="G1967" s="5" t="str">
        <f>IF(PhieuBauCu!$B$2&gt;3,IF(LEN($B1967)=0,"",IF(AND($B1967&gt;0,VALUE(SUBSTITUTE($B1967,"4","0"))=$B1967),1,0)),"")</f>
        <v/>
      </c>
      <c r="H1967" s="5" t="str">
        <f>IF(PhieuBauCu!$B$2&gt;4,IF(LEN($B1967)=0,"",IF(AND($B1967&gt;0,VALUE(SUBSTITUTE($B1967,"5","0"))=$B1967),1,0)),"")</f>
        <v/>
      </c>
      <c r="I1967" s="5" t="str">
        <f>IF(PhieuBauCu!$B$2&gt;5,IF(LEN($B1967)=0,"",IF(AND($B1967&gt;0,VALUE(SUBSTITUTE($B1967,"6","0"))=$B1967),1,0)),"")</f>
        <v/>
      </c>
      <c r="J1967" s="5" t="str">
        <f>IF(PhieuBauCu!$B$2&gt;6,IF(LEN($B1967)=0,"",IF(AND($B1967&gt;0,VALUE(SUBSTITUTE($B1967,"7","0"))=$B1967),1,0)),"")</f>
        <v/>
      </c>
      <c r="K1967" s="5" t="str">
        <f>IF(PhieuBauCu!$B$2&gt;7,IF(LEN($B1967)=0,"",IF(AND($B1967&gt;0,VALUE(SUBSTITUTE($B1967,"8","0"))=$B1967),1,0)),"")</f>
        <v/>
      </c>
      <c r="L1967" s="5" t="str">
        <f>IF(PhieuBauCu!$B$2&gt;8,IF(LEN($B1967)=0,"",IF(AND($B1967&gt;0,VALUE(SUBSTITUTE($B1967,"9","0"))=$B1967),1,0)),"")</f>
        <v/>
      </c>
      <c r="M1967" s="9">
        <f t="shared" si="61"/>
        <v>0</v>
      </c>
      <c r="N1967" s="36">
        <f>IF(AND(M1967&lt;=PhieuBauCu!$B$13,M1967&gt;=1),1,0)</f>
        <v>0</v>
      </c>
    </row>
    <row r="1968" spans="1:14" ht="28.5" customHeight="1">
      <c r="A1968" s="2">
        <v>1963</v>
      </c>
      <c r="B1968" s="3"/>
      <c r="C1968" s="48" t="str">
        <f t="shared" si="60"/>
        <v/>
      </c>
      <c r="D1968" s="5" t="str">
        <f>IF(PhieuBauCu!$B$2&gt;0,IF(LEN($B1968)=0,"",IF(AND($B1968&gt;0,VALUE(SUBSTITUTE($B1968,"1","0"))=$B1968),1,0)),"")</f>
        <v/>
      </c>
      <c r="E1968" s="5" t="str">
        <f>IF(PhieuBauCu!$B$2&gt;1,IF(LEN($B1968)=0,"",IF(AND($B1968&gt;0,VALUE(SUBSTITUTE($B1968,"2","0"))=$B1968),1,0)),"")</f>
        <v/>
      </c>
      <c r="F1968" s="5" t="str">
        <f>IF(PhieuBauCu!$B$2&gt;2,IF(LEN($B1968)=0,"",IF(AND($B1968&gt;0,VALUE(SUBSTITUTE($B1968,"3","0"))=$B1968),1,0)),"")</f>
        <v/>
      </c>
      <c r="G1968" s="5" t="str">
        <f>IF(PhieuBauCu!$B$2&gt;3,IF(LEN($B1968)=0,"",IF(AND($B1968&gt;0,VALUE(SUBSTITUTE($B1968,"4","0"))=$B1968),1,0)),"")</f>
        <v/>
      </c>
      <c r="H1968" s="5" t="str">
        <f>IF(PhieuBauCu!$B$2&gt;4,IF(LEN($B1968)=0,"",IF(AND($B1968&gt;0,VALUE(SUBSTITUTE($B1968,"5","0"))=$B1968),1,0)),"")</f>
        <v/>
      </c>
      <c r="I1968" s="5" t="str">
        <f>IF(PhieuBauCu!$B$2&gt;5,IF(LEN($B1968)=0,"",IF(AND($B1968&gt;0,VALUE(SUBSTITUTE($B1968,"6","0"))=$B1968),1,0)),"")</f>
        <v/>
      </c>
      <c r="J1968" s="5" t="str">
        <f>IF(PhieuBauCu!$B$2&gt;6,IF(LEN($B1968)=0,"",IF(AND($B1968&gt;0,VALUE(SUBSTITUTE($B1968,"7","0"))=$B1968),1,0)),"")</f>
        <v/>
      </c>
      <c r="K1968" s="5" t="str">
        <f>IF(PhieuBauCu!$B$2&gt;7,IF(LEN($B1968)=0,"",IF(AND($B1968&gt;0,VALUE(SUBSTITUTE($B1968,"8","0"))=$B1968),1,0)),"")</f>
        <v/>
      </c>
      <c r="L1968" s="5" t="str">
        <f>IF(PhieuBauCu!$B$2&gt;8,IF(LEN($B1968)=0,"",IF(AND($B1968&gt;0,VALUE(SUBSTITUTE($B1968,"9","0"))=$B1968),1,0)),"")</f>
        <v/>
      </c>
      <c r="M1968" s="9">
        <f t="shared" si="61"/>
        <v>0</v>
      </c>
      <c r="N1968" s="36">
        <f>IF(AND(M1968&lt;=PhieuBauCu!$B$13,M1968&gt;=1),1,0)</f>
        <v>0</v>
      </c>
    </row>
    <row r="1969" spans="1:14" ht="28.5" customHeight="1">
      <c r="A1969" s="2">
        <v>1964</v>
      </c>
      <c r="B1969" s="3"/>
      <c r="C1969" s="48" t="str">
        <f t="shared" si="60"/>
        <v/>
      </c>
      <c r="D1969" s="5" t="str">
        <f>IF(PhieuBauCu!$B$2&gt;0,IF(LEN($B1969)=0,"",IF(AND($B1969&gt;0,VALUE(SUBSTITUTE($B1969,"1","0"))=$B1969),1,0)),"")</f>
        <v/>
      </c>
      <c r="E1969" s="5" t="str">
        <f>IF(PhieuBauCu!$B$2&gt;1,IF(LEN($B1969)=0,"",IF(AND($B1969&gt;0,VALUE(SUBSTITUTE($B1969,"2","0"))=$B1969),1,0)),"")</f>
        <v/>
      </c>
      <c r="F1969" s="5" t="str">
        <f>IF(PhieuBauCu!$B$2&gt;2,IF(LEN($B1969)=0,"",IF(AND($B1969&gt;0,VALUE(SUBSTITUTE($B1969,"3","0"))=$B1969),1,0)),"")</f>
        <v/>
      </c>
      <c r="G1969" s="5" t="str">
        <f>IF(PhieuBauCu!$B$2&gt;3,IF(LEN($B1969)=0,"",IF(AND($B1969&gt;0,VALUE(SUBSTITUTE($B1969,"4","0"))=$B1969),1,0)),"")</f>
        <v/>
      </c>
      <c r="H1969" s="5" t="str">
        <f>IF(PhieuBauCu!$B$2&gt;4,IF(LEN($B1969)=0,"",IF(AND($B1969&gt;0,VALUE(SUBSTITUTE($B1969,"5","0"))=$B1969),1,0)),"")</f>
        <v/>
      </c>
      <c r="I1969" s="5" t="str">
        <f>IF(PhieuBauCu!$B$2&gt;5,IF(LEN($B1969)=0,"",IF(AND($B1969&gt;0,VALUE(SUBSTITUTE($B1969,"6","0"))=$B1969),1,0)),"")</f>
        <v/>
      </c>
      <c r="J1969" s="5" t="str">
        <f>IF(PhieuBauCu!$B$2&gt;6,IF(LEN($B1969)=0,"",IF(AND($B1969&gt;0,VALUE(SUBSTITUTE($B1969,"7","0"))=$B1969),1,0)),"")</f>
        <v/>
      </c>
      <c r="K1969" s="5" t="str">
        <f>IF(PhieuBauCu!$B$2&gt;7,IF(LEN($B1969)=0,"",IF(AND($B1969&gt;0,VALUE(SUBSTITUTE($B1969,"8","0"))=$B1969),1,0)),"")</f>
        <v/>
      </c>
      <c r="L1969" s="5" t="str">
        <f>IF(PhieuBauCu!$B$2&gt;8,IF(LEN($B1969)=0,"",IF(AND($B1969&gt;0,VALUE(SUBSTITUTE($B1969,"9","0"))=$B1969),1,0)),"")</f>
        <v/>
      </c>
      <c r="M1969" s="9">
        <f t="shared" si="61"/>
        <v>0</v>
      </c>
      <c r="N1969" s="36">
        <f>IF(AND(M1969&lt;=PhieuBauCu!$B$13,M1969&gt;=1),1,0)</f>
        <v>0</v>
      </c>
    </row>
    <row r="1970" spans="1:14" ht="28.5" customHeight="1">
      <c r="A1970" s="2">
        <v>1965</v>
      </c>
      <c r="B1970" s="3"/>
      <c r="C1970" s="48" t="str">
        <f t="shared" si="60"/>
        <v/>
      </c>
      <c r="D1970" s="5" t="str">
        <f>IF(PhieuBauCu!$B$2&gt;0,IF(LEN($B1970)=0,"",IF(AND($B1970&gt;0,VALUE(SUBSTITUTE($B1970,"1","0"))=$B1970),1,0)),"")</f>
        <v/>
      </c>
      <c r="E1970" s="5" t="str">
        <f>IF(PhieuBauCu!$B$2&gt;1,IF(LEN($B1970)=0,"",IF(AND($B1970&gt;0,VALUE(SUBSTITUTE($B1970,"2","0"))=$B1970),1,0)),"")</f>
        <v/>
      </c>
      <c r="F1970" s="5" t="str">
        <f>IF(PhieuBauCu!$B$2&gt;2,IF(LEN($B1970)=0,"",IF(AND($B1970&gt;0,VALUE(SUBSTITUTE($B1970,"3","0"))=$B1970),1,0)),"")</f>
        <v/>
      </c>
      <c r="G1970" s="5" t="str">
        <f>IF(PhieuBauCu!$B$2&gt;3,IF(LEN($B1970)=0,"",IF(AND($B1970&gt;0,VALUE(SUBSTITUTE($B1970,"4","0"))=$B1970),1,0)),"")</f>
        <v/>
      </c>
      <c r="H1970" s="5" t="str">
        <f>IF(PhieuBauCu!$B$2&gt;4,IF(LEN($B1970)=0,"",IF(AND($B1970&gt;0,VALUE(SUBSTITUTE($B1970,"5","0"))=$B1970),1,0)),"")</f>
        <v/>
      </c>
      <c r="I1970" s="5" t="str">
        <f>IF(PhieuBauCu!$B$2&gt;5,IF(LEN($B1970)=0,"",IF(AND($B1970&gt;0,VALUE(SUBSTITUTE($B1970,"6","0"))=$B1970),1,0)),"")</f>
        <v/>
      </c>
      <c r="J1970" s="5" t="str">
        <f>IF(PhieuBauCu!$B$2&gt;6,IF(LEN($B1970)=0,"",IF(AND($B1970&gt;0,VALUE(SUBSTITUTE($B1970,"7","0"))=$B1970),1,0)),"")</f>
        <v/>
      </c>
      <c r="K1970" s="5" t="str">
        <f>IF(PhieuBauCu!$B$2&gt;7,IF(LEN($B1970)=0,"",IF(AND($B1970&gt;0,VALUE(SUBSTITUTE($B1970,"8","0"))=$B1970),1,0)),"")</f>
        <v/>
      </c>
      <c r="L1970" s="5" t="str">
        <f>IF(PhieuBauCu!$B$2&gt;8,IF(LEN($B1970)=0,"",IF(AND($B1970&gt;0,VALUE(SUBSTITUTE($B1970,"9","0"))=$B1970),1,0)),"")</f>
        <v/>
      </c>
      <c r="M1970" s="9">
        <f t="shared" si="61"/>
        <v>0</v>
      </c>
      <c r="N1970" s="36">
        <f>IF(AND(M1970&lt;=PhieuBauCu!$B$13,M1970&gt;=1),1,0)</f>
        <v>0</v>
      </c>
    </row>
    <row r="1971" spans="1:14" ht="28.5" customHeight="1">
      <c r="A1971" s="2">
        <v>1966</v>
      </c>
      <c r="B1971" s="3"/>
      <c r="C1971" s="48" t="str">
        <f t="shared" si="60"/>
        <v/>
      </c>
      <c r="D1971" s="5" t="str">
        <f>IF(PhieuBauCu!$B$2&gt;0,IF(LEN($B1971)=0,"",IF(AND($B1971&gt;0,VALUE(SUBSTITUTE($B1971,"1","0"))=$B1971),1,0)),"")</f>
        <v/>
      </c>
      <c r="E1971" s="5" t="str">
        <f>IF(PhieuBauCu!$B$2&gt;1,IF(LEN($B1971)=0,"",IF(AND($B1971&gt;0,VALUE(SUBSTITUTE($B1971,"2","0"))=$B1971),1,0)),"")</f>
        <v/>
      </c>
      <c r="F1971" s="5" t="str">
        <f>IF(PhieuBauCu!$B$2&gt;2,IF(LEN($B1971)=0,"",IF(AND($B1971&gt;0,VALUE(SUBSTITUTE($B1971,"3","0"))=$B1971),1,0)),"")</f>
        <v/>
      </c>
      <c r="G1971" s="5" t="str">
        <f>IF(PhieuBauCu!$B$2&gt;3,IF(LEN($B1971)=0,"",IF(AND($B1971&gt;0,VALUE(SUBSTITUTE($B1971,"4","0"))=$B1971),1,0)),"")</f>
        <v/>
      </c>
      <c r="H1971" s="5" t="str">
        <f>IF(PhieuBauCu!$B$2&gt;4,IF(LEN($B1971)=0,"",IF(AND($B1971&gt;0,VALUE(SUBSTITUTE($B1971,"5","0"))=$B1971),1,0)),"")</f>
        <v/>
      </c>
      <c r="I1971" s="5" t="str">
        <f>IF(PhieuBauCu!$B$2&gt;5,IF(LEN($B1971)=0,"",IF(AND($B1971&gt;0,VALUE(SUBSTITUTE($B1971,"6","0"))=$B1971),1,0)),"")</f>
        <v/>
      </c>
      <c r="J1971" s="5" t="str">
        <f>IF(PhieuBauCu!$B$2&gt;6,IF(LEN($B1971)=0,"",IF(AND($B1971&gt;0,VALUE(SUBSTITUTE($B1971,"7","0"))=$B1971),1,0)),"")</f>
        <v/>
      </c>
      <c r="K1971" s="5" t="str">
        <f>IF(PhieuBauCu!$B$2&gt;7,IF(LEN($B1971)=0,"",IF(AND($B1971&gt;0,VALUE(SUBSTITUTE($B1971,"8","0"))=$B1971),1,0)),"")</f>
        <v/>
      </c>
      <c r="L1971" s="5" t="str">
        <f>IF(PhieuBauCu!$B$2&gt;8,IF(LEN($B1971)=0,"",IF(AND($B1971&gt;0,VALUE(SUBSTITUTE($B1971,"9","0"))=$B1971),1,0)),"")</f>
        <v/>
      </c>
      <c r="M1971" s="9">
        <f t="shared" si="61"/>
        <v>0</v>
      </c>
      <c r="N1971" s="36">
        <f>IF(AND(M1971&lt;=PhieuBauCu!$B$13,M1971&gt;=1),1,0)</f>
        <v>0</v>
      </c>
    </row>
    <row r="1972" spans="1:14" ht="28.5" customHeight="1">
      <c r="A1972" s="2">
        <v>1967</v>
      </c>
      <c r="B1972" s="3"/>
      <c r="C1972" s="48" t="str">
        <f t="shared" si="60"/>
        <v/>
      </c>
      <c r="D1972" s="5" t="str">
        <f>IF(PhieuBauCu!$B$2&gt;0,IF(LEN($B1972)=0,"",IF(AND($B1972&gt;0,VALUE(SUBSTITUTE($B1972,"1","0"))=$B1972),1,0)),"")</f>
        <v/>
      </c>
      <c r="E1972" s="5" t="str">
        <f>IF(PhieuBauCu!$B$2&gt;1,IF(LEN($B1972)=0,"",IF(AND($B1972&gt;0,VALUE(SUBSTITUTE($B1972,"2","0"))=$B1972),1,0)),"")</f>
        <v/>
      </c>
      <c r="F1972" s="5" t="str">
        <f>IF(PhieuBauCu!$B$2&gt;2,IF(LEN($B1972)=0,"",IF(AND($B1972&gt;0,VALUE(SUBSTITUTE($B1972,"3","0"))=$B1972),1,0)),"")</f>
        <v/>
      </c>
      <c r="G1972" s="5" t="str">
        <f>IF(PhieuBauCu!$B$2&gt;3,IF(LEN($B1972)=0,"",IF(AND($B1972&gt;0,VALUE(SUBSTITUTE($B1972,"4","0"))=$B1972),1,0)),"")</f>
        <v/>
      </c>
      <c r="H1972" s="5" t="str">
        <f>IF(PhieuBauCu!$B$2&gt;4,IF(LEN($B1972)=0,"",IF(AND($B1972&gt;0,VALUE(SUBSTITUTE($B1972,"5","0"))=$B1972),1,0)),"")</f>
        <v/>
      </c>
      <c r="I1972" s="5" t="str">
        <f>IF(PhieuBauCu!$B$2&gt;5,IF(LEN($B1972)=0,"",IF(AND($B1972&gt;0,VALUE(SUBSTITUTE($B1972,"6","0"))=$B1972),1,0)),"")</f>
        <v/>
      </c>
      <c r="J1972" s="5" t="str">
        <f>IF(PhieuBauCu!$B$2&gt;6,IF(LEN($B1972)=0,"",IF(AND($B1972&gt;0,VALUE(SUBSTITUTE($B1972,"7","0"))=$B1972),1,0)),"")</f>
        <v/>
      </c>
      <c r="K1972" s="5" t="str">
        <f>IF(PhieuBauCu!$B$2&gt;7,IF(LEN($B1972)=0,"",IF(AND($B1972&gt;0,VALUE(SUBSTITUTE($B1972,"8","0"))=$B1972),1,0)),"")</f>
        <v/>
      </c>
      <c r="L1972" s="5" t="str">
        <f>IF(PhieuBauCu!$B$2&gt;8,IF(LEN($B1972)=0,"",IF(AND($B1972&gt;0,VALUE(SUBSTITUTE($B1972,"9","0"))=$B1972),1,0)),"")</f>
        <v/>
      </c>
      <c r="M1972" s="9">
        <f t="shared" si="61"/>
        <v>0</v>
      </c>
      <c r="N1972" s="36">
        <f>IF(AND(M1972&lt;=PhieuBauCu!$B$13,M1972&gt;=1),1,0)</f>
        <v>0</v>
      </c>
    </row>
    <row r="1973" spans="1:14" ht="28.5" customHeight="1">
      <c r="A1973" s="2">
        <v>1968</v>
      </c>
      <c r="B1973" s="3"/>
      <c r="C1973" s="48" t="str">
        <f t="shared" si="60"/>
        <v/>
      </c>
      <c r="D1973" s="5" t="str">
        <f>IF(PhieuBauCu!$B$2&gt;0,IF(LEN($B1973)=0,"",IF(AND($B1973&gt;0,VALUE(SUBSTITUTE($B1973,"1","0"))=$B1973),1,0)),"")</f>
        <v/>
      </c>
      <c r="E1973" s="5" t="str">
        <f>IF(PhieuBauCu!$B$2&gt;1,IF(LEN($B1973)=0,"",IF(AND($B1973&gt;0,VALUE(SUBSTITUTE($B1973,"2","0"))=$B1973),1,0)),"")</f>
        <v/>
      </c>
      <c r="F1973" s="5" t="str">
        <f>IF(PhieuBauCu!$B$2&gt;2,IF(LEN($B1973)=0,"",IF(AND($B1973&gt;0,VALUE(SUBSTITUTE($B1973,"3","0"))=$B1973),1,0)),"")</f>
        <v/>
      </c>
      <c r="G1973" s="5" t="str">
        <f>IF(PhieuBauCu!$B$2&gt;3,IF(LEN($B1973)=0,"",IF(AND($B1973&gt;0,VALUE(SUBSTITUTE($B1973,"4","0"))=$B1973),1,0)),"")</f>
        <v/>
      </c>
      <c r="H1973" s="5" t="str">
        <f>IF(PhieuBauCu!$B$2&gt;4,IF(LEN($B1973)=0,"",IF(AND($B1973&gt;0,VALUE(SUBSTITUTE($B1973,"5","0"))=$B1973),1,0)),"")</f>
        <v/>
      </c>
      <c r="I1973" s="5" t="str">
        <f>IF(PhieuBauCu!$B$2&gt;5,IF(LEN($B1973)=0,"",IF(AND($B1973&gt;0,VALUE(SUBSTITUTE($B1973,"6","0"))=$B1973),1,0)),"")</f>
        <v/>
      </c>
      <c r="J1973" s="5" t="str">
        <f>IF(PhieuBauCu!$B$2&gt;6,IF(LEN($B1973)=0,"",IF(AND($B1973&gt;0,VALUE(SUBSTITUTE($B1973,"7","0"))=$B1973),1,0)),"")</f>
        <v/>
      </c>
      <c r="K1973" s="5" t="str">
        <f>IF(PhieuBauCu!$B$2&gt;7,IF(LEN($B1973)=0,"",IF(AND($B1973&gt;0,VALUE(SUBSTITUTE($B1973,"8","0"))=$B1973),1,0)),"")</f>
        <v/>
      </c>
      <c r="L1973" s="5" t="str">
        <f>IF(PhieuBauCu!$B$2&gt;8,IF(LEN($B1973)=0,"",IF(AND($B1973&gt;0,VALUE(SUBSTITUTE($B1973,"9","0"))=$B1973),1,0)),"")</f>
        <v/>
      </c>
      <c r="M1973" s="9">
        <f t="shared" si="61"/>
        <v>0</v>
      </c>
      <c r="N1973" s="36">
        <f>IF(AND(M1973&lt;=PhieuBauCu!$B$13,M1973&gt;=1),1,0)</f>
        <v>0</v>
      </c>
    </row>
    <row r="1974" spans="1:14" ht="28.5" customHeight="1">
      <c r="A1974" s="2">
        <v>1969</v>
      </c>
      <c r="B1974" s="3"/>
      <c r="C1974" s="48" t="str">
        <f t="shared" si="60"/>
        <v/>
      </c>
      <c r="D1974" s="5" t="str">
        <f>IF(PhieuBauCu!$B$2&gt;0,IF(LEN($B1974)=0,"",IF(AND($B1974&gt;0,VALUE(SUBSTITUTE($B1974,"1","0"))=$B1974),1,0)),"")</f>
        <v/>
      </c>
      <c r="E1974" s="5" t="str">
        <f>IF(PhieuBauCu!$B$2&gt;1,IF(LEN($B1974)=0,"",IF(AND($B1974&gt;0,VALUE(SUBSTITUTE($B1974,"2","0"))=$B1974),1,0)),"")</f>
        <v/>
      </c>
      <c r="F1974" s="5" t="str">
        <f>IF(PhieuBauCu!$B$2&gt;2,IF(LEN($B1974)=0,"",IF(AND($B1974&gt;0,VALUE(SUBSTITUTE($B1974,"3","0"))=$B1974),1,0)),"")</f>
        <v/>
      </c>
      <c r="G1974" s="5" t="str">
        <f>IF(PhieuBauCu!$B$2&gt;3,IF(LEN($B1974)=0,"",IF(AND($B1974&gt;0,VALUE(SUBSTITUTE($B1974,"4","0"))=$B1974),1,0)),"")</f>
        <v/>
      </c>
      <c r="H1974" s="5" t="str">
        <f>IF(PhieuBauCu!$B$2&gt;4,IF(LEN($B1974)=0,"",IF(AND($B1974&gt;0,VALUE(SUBSTITUTE($B1974,"5","0"))=$B1974),1,0)),"")</f>
        <v/>
      </c>
      <c r="I1974" s="5" t="str">
        <f>IF(PhieuBauCu!$B$2&gt;5,IF(LEN($B1974)=0,"",IF(AND($B1974&gt;0,VALUE(SUBSTITUTE($B1974,"6","0"))=$B1974),1,0)),"")</f>
        <v/>
      </c>
      <c r="J1974" s="5" t="str">
        <f>IF(PhieuBauCu!$B$2&gt;6,IF(LEN($B1974)=0,"",IF(AND($B1974&gt;0,VALUE(SUBSTITUTE($B1974,"7","0"))=$B1974),1,0)),"")</f>
        <v/>
      </c>
      <c r="K1974" s="5" t="str">
        <f>IF(PhieuBauCu!$B$2&gt;7,IF(LEN($B1974)=0,"",IF(AND($B1974&gt;0,VALUE(SUBSTITUTE($B1974,"8","0"))=$B1974),1,0)),"")</f>
        <v/>
      </c>
      <c r="L1974" s="5" t="str">
        <f>IF(PhieuBauCu!$B$2&gt;8,IF(LEN($B1974)=0,"",IF(AND($B1974&gt;0,VALUE(SUBSTITUTE($B1974,"9","0"))=$B1974),1,0)),"")</f>
        <v/>
      </c>
      <c r="M1974" s="9">
        <f t="shared" si="61"/>
        <v>0</v>
      </c>
      <c r="N1974" s="36">
        <f>IF(AND(M1974&lt;=PhieuBauCu!$B$13,M1974&gt;=1),1,0)</f>
        <v>0</v>
      </c>
    </row>
    <row r="1975" spans="1:14" ht="28.5" customHeight="1">
      <c r="A1975" s="2">
        <v>1970</v>
      </c>
      <c r="B1975" s="3"/>
      <c r="C1975" s="48" t="str">
        <f t="shared" si="60"/>
        <v/>
      </c>
      <c r="D1975" s="5" t="str">
        <f>IF(PhieuBauCu!$B$2&gt;0,IF(LEN($B1975)=0,"",IF(AND($B1975&gt;0,VALUE(SUBSTITUTE($B1975,"1","0"))=$B1975),1,0)),"")</f>
        <v/>
      </c>
      <c r="E1975" s="5" t="str">
        <f>IF(PhieuBauCu!$B$2&gt;1,IF(LEN($B1975)=0,"",IF(AND($B1975&gt;0,VALUE(SUBSTITUTE($B1975,"2","0"))=$B1975),1,0)),"")</f>
        <v/>
      </c>
      <c r="F1975" s="5" t="str">
        <f>IF(PhieuBauCu!$B$2&gt;2,IF(LEN($B1975)=0,"",IF(AND($B1975&gt;0,VALUE(SUBSTITUTE($B1975,"3","0"))=$B1975),1,0)),"")</f>
        <v/>
      </c>
      <c r="G1975" s="5" t="str">
        <f>IF(PhieuBauCu!$B$2&gt;3,IF(LEN($B1975)=0,"",IF(AND($B1975&gt;0,VALUE(SUBSTITUTE($B1975,"4","0"))=$B1975),1,0)),"")</f>
        <v/>
      </c>
      <c r="H1975" s="5" t="str">
        <f>IF(PhieuBauCu!$B$2&gt;4,IF(LEN($B1975)=0,"",IF(AND($B1975&gt;0,VALUE(SUBSTITUTE($B1975,"5","0"))=$B1975),1,0)),"")</f>
        <v/>
      </c>
      <c r="I1975" s="5" t="str">
        <f>IF(PhieuBauCu!$B$2&gt;5,IF(LEN($B1975)=0,"",IF(AND($B1975&gt;0,VALUE(SUBSTITUTE($B1975,"6","0"))=$B1975),1,0)),"")</f>
        <v/>
      </c>
      <c r="J1975" s="5" t="str">
        <f>IF(PhieuBauCu!$B$2&gt;6,IF(LEN($B1975)=0,"",IF(AND($B1975&gt;0,VALUE(SUBSTITUTE($B1975,"7","0"))=$B1975),1,0)),"")</f>
        <v/>
      </c>
      <c r="K1975" s="5" t="str">
        <f>IF(PhieuBauCu!$B$2&gt;7,IF(LEN($B1975)=0,"",IF(AND($B1975&gt;0,VALUE(SUBSTITUTE($B1975,"8","0"))=$B1975),1,0)),"")</f>
        <v/>
      </c>
      <c r="L1975" s="5" t="str">
        <f>IF(PhieuBauCu!$B$2&gt;8,IF(LEN($B1975)=0,"",IF(AND($B1975&gt;0,VALUE(SUBSTITUTE($B1975,"9","0"))=$B1975),1,0)),"")</f>
        <v/>
      </c>
      <c r="M1975" s="9">
        <f t="shared" si="61"/>
        <v>0</v>
      </c>
      <c r="N1975" s="36">
        <f>IF(AND(M1975&lt;=PhieuBauCu!$B$13,M1975&gt;=1),1,0)</f>
        <v>0</v>
      </c>
    </row>
    <row r="1976" spans="1:14" ht="28.5" customHeight="1">
      <c r="A1976" s="2">
        <v>1971</v>
      </c>
      <c r="B1976" s="3"/>
      <c r="C1976" s="48" t="str">
        <f t="shared" si="60"/>
        <v/>
      </c>
      <c r="D1976" s="5" t="str">
        <f>IF(PhieuBauCu!$B$2&gt;0,IF(LEN($B1976)=0,"",IF(AND($B1976&gt;0,VALUE(SUBSTITUTE($B1976,"1","0"))=$B1976),1,0)),"")</f>
        <v/>
      </c>
      <c r="E1976" s="5" t="str">
        <f>IF(PhieuBauCu!$B$2&gt;1,IF(LEN($B1976)=0,"",IF(AND($B1976&gt;0,VALUE(SUBSTITUTE($B1976,"2","0"))=$B1976),1,0)),"")</f>
        <v/>
      </c>
      <c r="F1976" s="5" t="str">
        <f>IF(PhieuBauCu!$B$2&gt;2,IF(LEN($B1976)=0,"",IF(AND($B1976&gt;0,VALUE(SUBSTITUTE($B1976,"3","0"))=$B1976),1,0)),"")</f>
        <v/>
      </c>
      <c r="G1976" s="5" t="str">
        <f>IF(PhieuBauCu!$B$2&gt;3,IF(LEN($B1976)=0,"",IF(AND($B1976&gt;0,VALUE(SUBSTITUTE($B1976,"4","0"))=$B1976),1,0)),"")</f>
        <v/>
      </c>
      <c r="H1976" s="5" t="str">
        <f>IF(PhieuBauCu!$B$2&gt;4,IF(LEN($B1976)=0,"",IF(AND($B1976&gt;0,VALUE(SUBSTITUTE($B1976,"5","0"))=$B1976),1,0)),"")</f>
        <v/>
      </c>
      <c r="I1976" s="5" t="str">
        <f>IF(PhieuBauCu!$B$2&gt;5,IF(LEN($B1976)=0,"",IF(AND($B1976&gt;0,VALUE(SUBSTITUTE($B1976,"6","0"))=$B1976),1,0)),"")</f>
        <v/>
      </c>
      <c r="J1976" s="5" t="str">
        <f>IF(PhieuBauCu!$B$2&gt;6,IF(LEN($B1976)=0,"",IF(AND($B1976&gt;0,VALUE(SUBSTITUTE($B1976,"7","0"))=$B1976),1,0)),"")</f>
        <v/>
      </c>
      <c r="K1976" s="5" t="str">
        <f>IF(PhieuBauCu!$B$2&gt;7,IF(LEN($B1976)=0,"",IF(AND($B1976&gt;0,VALUE(SUBSTITUTE($B1976,"8","0"))=$B1976),1,0)),"")</f>
        <v/>
      </c>
      <c r="L1976" s="5" t="str">
        <f>IF(PhieuBauCu!$B$2&gt;8,IF(LEN($B1976)=0,"",IF(AND($B1976&gt;0,VALUE(SUBSTITUTE($B1976,"9","0"))=$B1976),1,0)),"")</f>
        <v/>
      </c>
      <c r="M1976" s="9">
        <f t="shared" si="61"/>
        <v>0</v>
      </c>
      <c r="N1976" s="36">
        <f>IF(AND(M1976&lt;=PhieuBauCu!$B$13,M1976&gt;=1),1,0)</f>
        <v>0</v>
      </c>
    </row>
    <row r="1977" spans="1:14" ht="28.5" customHeight="1">
      <c r="A1977" s="2">
        <v>1972</v>
      </c>
      <c r="B1977" s="3"/>
      <c r="C1977" s="48" t="str">
        <f t="shared" si="60"/>
        <v/>
      </c>
      <c r="D1977" s="5" t="str">
        <f>IF(PhieuBauCu!$B$2&gt;0,IF(LEN($B1977)=0,"",IF(AND($B1977&gt;0,VALUE(SUBSTITUTE($B1977,"1","0"))=$B1977),1,0)),"")</f>
        <v/>
      </c>
      <c r="E1977" s="5" t="str">
        <f>IF(PhieuBauCu!$B$2&gt;1,IF(LEN($B1977)=0,"",IF(AND($B1977&gt;0,VALUE(SUBSTITUTE($B1977,"2","0"))=$B1977),1,0)),"")</f>
        <v/>
      </c>
      <c r="F1977" s="5" t="str">
        <f>IF(PhieuBauCu!$B$2&gt;2,IF(LEN($B1977)=0,"",IF(AND($B1977&gt;0,VALUE(SUBSTITUTE($B1977,"3","0"))=$B1977),1,0)),"")</f>
        <v/>
      </c>
      <c r="G1977" s="5" t="str">
        <f>IF(PhieuBauCu!$B$2&gt;3,IF(LEN($B1977)=0,"",IF(AND($B1977&gt;0,VALUE(SUBSTITUTE($B1977,"4","0"))=$B1977),1,0)),"")</f>
        <v/>
      </c>
      <c r="H1977" s="5" t="str">
        <f>IF(PhieuBauCu!$B$2&gt;4,IF(LEN($B1977)=0,"",IF(AND($B1977&gt;0,VALUE(SUBSTITUTE($B1977,"5","0"))=$B1977),1,0)),"")</f>
        <v/>
      </c>
      <c r="I1977" s="5" t="str">
        <f>IF(PhieuBauCu!$B$2&gt;5,IF(LEN($B1977)=0,"",IF(AND($B1977&gt;0,VALUE(SUBSTITUTE($B1977,"6","0"))=$B1977),1,0)),"")</f>
        <v/>
      </c>
      <c r="J1977" s="5" t="str">
        <f>IF(PhieuBauCu!$B$2&gt;6,IF(LEN($B1977)=0,"",IF(AND($B1977&gt;0,VALUE(SUBSTITUTE($B1977,"7","0"))=$B1977),1,0)),"")</f>
        <v/>
      </c>
      <c r="K1977" s="5" t="str">
        <f>IF(PhieuBauCu!$B$2&gt;7,IF(LEN($B1977)=0,"",IF(AND($B1977&gt;0,VALUE(SUBSTITUTE($B1977,"8","0"))=$B1977),1,0)),"")</f>
        <v/>
      </c>
      <c r="L1977" s="5" t="str">
        <f>IF(PhieuBauCu!$B$2&gt;8,IF(LEN($B1977)=0,"",IF(AND($B1977&gt;0,VALUE(SUBSTITUTE($B1977,"9","0"))=$B1977),1,0)),"")</f>
        <v/>
      </c>
      <c r="M1977" s="9">
        <f t="shared" si="61"/>
        <v>0</v>
      </c>
      <c r="N1977" s="36">
        <f>IF(AND(M1977&lt;=PhieuBauCu!$B$13,M1977&gt;=1),1,0)</f>
        <v>0</v>
      </c>
    </row>
    <row r="1978" spans="1:14" ht="28.5" customHeight="1">
      <c r="A1978" s="2">
        <v>1973</v>
      </c>
      <c r="B1978" s="3"/>
      <c r="C1978" s="48" t="str">
        <f t="shared" si="60"/>
        <v/>
      </c>
      <c r="D1978" s="5" t="str">
        <f>IF(PhieuBauCu!$B$2&gt;0,IF(LEN($B1978)=0,"",IF(AND($B1978&gt;0,VALUE(SUBSTITUTE($B1978,"1","0"))=$B1978),1,0)),"")</f>
        <v/>
      </c>
      <c r="E1978" s="5" t="str">
        <f>IF(PhieuBauCu!$B$2&gt;1,IF(LEN($B1978)=0,"",IF(AND($B1978&gt;0,VALUE(SUBSTITUTE($B1978,"2","0"))=$B1978),1,0)),"")</f>
        <v/>
      </c>
      <c r="F1978" s="5" t="str">
        <f>IF(PhieuBauCu!$B$2&gt;2,IF(LEN($B1978)=0,"",IF(AND($B1978&gt;0,VALUE(SUBSTITUTE($B1978,"3","0"))=$B1978),1,0)),"")</f>
        <v/>
      </c>
      <c r="G1978" s="5" t="str">
        <f>IF(PhieuBauCu!$B$2&gt;3,IF(LEN($B1978)=0,"",IF(AND($B1978&gt;0,VALUE(SUBSTITUTE($B1978,"4","0"))=$B1978),1,0)),"")</f>
        <v/>
      </c>
      <c r="H1978" s="5" t="str">
        <f>IF(PhieuBauCu!$B$2&gt;4,IF(LEN($B1978)=0,"",IF(AND($B1978&gt;0,VALUE(SUBSTITUTE($B1978,"5","0"))=$B1978),1,0)),"")</f>
        <v/>
      </c>
      <c r="I1978" s="5" t="str">
        <f>IF(PhieuBauCu!$B$2&gt;5,IF(LEN($B1978)=0,"",IF(AND($B1978&gt;0,VALUE(SUBSTITUTE($B1978,"6","0"))=$B1978),1,0)),"")</f>
        <v/>
      </c>
      <c r="J1978" s="5" t="str">
        <f>IF(PhieuBauCu!$B$2&gt;6,IF(LEN($B1978)=0,"",IF(AND($B1978&gt;0,VALUE(SUBSTITUTE($B1978,"7","0"))=$B1978),1,0)),"")</f>
        <v/>
      </c>
      <c r="K1978" s="5" t="str">
        <f>IF(PhieuBauCu!$B$2&gt;7,IF(LEN($B1978)=0,"",IF(AND($B1978&gt;0,VALUE(SUBSTITUTE($B1978,"8","0"))=$B1978),1,0)),"")</f>
        <v/>
      </c>
      <c r="L1978" s="5" t="str">
        <f>IF(PhieuBauCu!$B$2&gt;8,IF(LEN($B1978)=0,"",IF(AND($B1978&gt;0,VALUE(SUBSTITUTE($B1978,"9","0"))=$B1978),1,0)),"")</f>
        <v/>
      </c>
      <c r="M1978" s="9">
        <f t="shared" si="61"/>
        <v>0</v>
      </c>
      <c r="N1978" s="36">
        <f>IF(AND(M1978&lt;=PhieuBauCu!$B$13,M1978&gt;=1),1,0)</f>
        <v>0</v>
      </c>
    </row>
    <row r="1979" spans="1:14" ht="28.5" customHeight="1">
      <c r="A1979" s="2">
        <v>1974</v>
      </c>
      <c r="B1979" s="3"/>
      <c r="C1979" s="48" t="str">
        <f t="shared" si="60"/>
        <v/>
      </c>
      <c r="D1979" s="5" t="str">
        <f>IF(PhieuBauCu!$B$2&gt;0,IF(LEN($B1979)=0,"",IF(AND($B1979&gt;0,VALUE(SUBSTITUTE($B1979,"1","0"))=$B1979),1,0)),"")</f>
        <v/>
      </c>
      <c r="E1979" s="5" t="str">
        <f>IF(PhieuBauCu!$B$2&gt;1,IF(LEN($B1979)=0,"",IF(AND($B1979&gt;0,VALUE(SUBSTITUTE($B1979,"2","0"))=$B1979),1,0)),"")</f>
        <v/>
      </c>
      <c r="F1979" s="5" t="str">
        <f>IF(PhieuBauCu!$B$2&gt;2,IF(LEN($B1979)=0,"",IF(AND($B1979&gt;0,VALUE(SUBSTITUTE($B1979,"3","0"))=$B1979),1,0)),"")</f>
        <v/>
      </c>
      <c r="G1979" s="5" t="str">
        <f>IF(PhieuBauCu!$B$2&gt;3,IF(LEN($B1979)=0,"",IF(AND($B1979&gt;0,VALUE(SUBSTITUTE($B1979,"4","0"))=$B1979),1,0)),"")</f>
        <v/>
      </c>
      <c r="H1979" s="5" t="str">
        <f>IF(PhieuBauCu!$B$2&gt;4,IF(LEN($B1979)=0,"",IF(AND($B1979&gt;0,VALUE(SUBSTITUTE($B1979,"5","0"))=$B1979),1,0)),"")</f>
        <v/>
      </c>
      <c r="I1979" s="5" t="str">
        <f>IF(PhieuBauCu!$B$2&gt;5,IF(LEN($B1979)=0,"",IF(AND($B1979&gt;0,VALUE(SUBSTITUTE($B1979,"6","0"))=$B1979),1,0)),"")</f>
        <v/>
      </c>
      <c r="J1979" s="5" t="str">
        <f>IF(PhieuBauCu!$B$2&gt;6,IF(LEN($B1979)=0,"",IF(AND($B1979&gt;0,VALUE(SUBSTITUTE($B1979,"7","0"))=$B1979),1,0)),"")</f>
        <v/>
      </c>
      <c r="K1979" s="5" t="str">
        <f>IF(PhieuBauCu!$B$2&gt;7,IF(LEN($B1979)=0,"",IF(AND($B1979&gt;0,VALUE(SUBSTITUTE($B1979,"8","0"))=$B1979),1,0)),"")</f>
        <v/>
      </c>
      <c r="L1979" s="5" t="str">
        <f>IF(PhieuBauCu!$B$2&gt;8,IF(LEN($B1979)=0,"",IF(AND($B1979&gt;0,VALUE(SUBSTITUTE($B1979,"9","0"))=$B1979),1,0)),"")</f>
        <v/>
      </c>
      <c r="M1979" s="9">
        <f t="shared" si="61"/>
        <v>0</v>
      </c>
      <c r="N1979" s="36">
        <f>IF(AND(M1979&lt;=PhieuBauCu!$B$13,M1979&gt;=1),1,0)</f>
        <v>0</v>
      </c>
    </row>
    <row r="1980" spans="1:14" ht="28.5" customHeight="1">
      <c r="A1980" s="2">
        <v>1975</v>
      </c>
      <c r="B1980" s="3"/>
      <c r="C1980" s="48" t="str">
        <f t="shared" si="60"/>
        <v/>
      </c>
      <c r="D1980" s="5" t="str">
        <f>IF(PhieuBauCu!$B$2&gt;0,IF(LEN($B1980)=0,"",IF(AND($B1980&gt;0,VALUE(SUBSTITUTE($B1980,"1","0"))=$B1980),1,0)),"")</f>
        <v/>
      </c>
      <c r="E1980" s="5" t="str">
        <f>IF(PhieuBauCu!$B$2&gt;1,IF(LEN($B1980)=0,"",IF(AND($B1980&gt;0,VALUE(SUBSTITUTE($B1980,"2","0"))=$B1980),1,0)),"")</f>
        <v/>
      </c>
      <c r="F1980" s="5" t="str">
        <f>IF(PhieuBauCu!$B$2&gt;2,IF(LEN($B1980)=0,"",IF(AND($B1980&gt;0,VALUE(SUBSTITUTE($B1980,"3","0"))=$B1980),1,0)),"")</f>
        <v/>
      </c>
      <c r="G1980" s="5" t="str">
        <f>IF(PhieuBauCu!$B$2&gt;3,IF(LEN($B1980)=0,"",IF(AND($B1980&gt;0,VALUE(SUBSTITUTE($B1980,"4","0"))=$B1980),1,0)),"")</f>
        <v/>
      </c>
      <c r="H1980" s="5" t="str">
        <f>IF(PhieuBauCu!$B$2&gt;4,IF(LEN($B1980)=0,"",IF(AND($B1980&gt;0,VALUE(SUBSTITUTE($B1980,"5","0"))=$B1980),1,0)),"")</f>
        <v/>
      </c>
      <c r="I1980" s="5" t="str">
        <f>IF(PhieuBauCu!$B$2&gt;5,IF(LEN($B1980)=0,"",IF(AND($B1980&gt;0,VALUE(SUBSTITUTE($B1980,"6","0"))=$B1980),1,0)),"")</f>
        <v/>
      </c>
      <c r="J1980" s="5" t="str">
        <f>IF(PhieuBauCu!$B$2&gt;6,IF(LEN($B1980)=0,"",IF(AND($B1980&gt;0,VALUE(SUBSTITUTE($B1980,"7","0"))=$B1980),1,0)),"")</f>
        <v/>
      </c>
      <c r="K1980" s="5" t="str">
        <f>IF(PhieuBauCu!$B$2&gt;7,IF(LEN($B1980)=0,"",IF(AND($B1980&gt;0,VALUE(SUBSTITUTE($B1980,"8","0"))=$B1980),1,0)),"")</f>
        <v/>
      </c>
      <c r="L1980" s="5" t="str">
        <f>IF(PhieuBauCu!$B$2&gt;8,IF(LEN($B1980)=0,"",IF(AND($B1980&gt;0,VALUE(SUBSTITUTE($B1980,"9","0"))=$B1980),1,0)),"")</f>
        <v/>
      </c>
      <c r="M1980" s="9">
        <f t="shared" si="61"/>
        <v>0</v>
      </c>
      <c r="N1980" s="36">
        <f>IF(AND(M1980&lt;=PhieuBauCu!$B$13,M1980&gt;=1),1,0)</f>
        <v>0</v>
      </c>
    </row>
    <row r="1981" spans="1:14" ht="28.5" customHeight="1">
      <c r="A1981" s="2">
        <v>1976</v>
      </c>
      <c r="B1981" s="3"/>
      <c r="C1981" s="48" t="str">
        <f t="shared" si="60"/>
        <v/>
      </c>
      <c r="D1981" s="5" t="str">
        <f>IF(PhieuBauCu!$B$2&gt;0,IF(LEN($B1981)=0,"",IF(AND($B1981&gt;0,VALUE(SUBSTITUTE($B1981,"1","0"))=$B1981),1,0)),"")</f>
        <v/>
      </c>
      <c r="E1981" s="5" t="str">
        <f>IF(PhieuBauCu!$B$2&gt;1,IF(LEN($B1981)=0,"",IF(AND($B1981&gt;0,VALUE(SUBSTITUTE($B1981,"2","0"))=$B1981),1,0)),"")</f>
        <v/>
      </c>
      <c r="F1981" s="5" t="str">
        <f>IF(PhieuBauCu!$B$2&gt;2,IF(LEN($B1981)=0,"",IF(AND($B1981&gt;0,VALUE(SUBSTITUTE($B1981,"3","0"))=$B1981),1,0)),"")</f>
        <v/>
      </c>
      <c r="G1981" s="5" t="str">
        <f>IF(PhieuBauCu!$B$2&gt;3,IF(LEN($B1981)=0,"",IF(AND($B1981&gt;0,VALUE(SUBSTITUTE($B1981,"4","0"))=$B1981),1,0)),"")</f>
        <v/>
      </c>
      <c r="H1981" s="5" t="str">
        <f>IF(PhieuBauCu!$B$2&gt;4,IF(LEN($B1981)=0,"",IF(AND($B1981&gt;0,VALUE(SUBSTITUTE($B1981,"5","0"))=$B1981),1,0)),"")</f>
        <v/>
      </c>
      <c r="I1981" s="5" t="str">
        <f>IF(PhieuBauCu!$B$2&gt;5,IF(LEN($B1981)=0,"",IF(AND($B1981&gt;0,VALUE(SUBSTITUTE($B1981,"6","0"))=$B1981),1,0)),"")</f>
        <v/>
      </c>
      <c r="J1981" s="5" t="str">
        <f>IF(PhieuBauCu!$B$2&gt;6,IF(LEN($B1981)=0,"",IF(AND($B1981&gt;0,VALUE(SUBSTITUTE($B1981,"7","0"))=$B1981),1,0)),"")</f>
        <v/>
      </c>
      <c r="K1981" s="5" t="str">
        <f>IF(PhieuBauCu!$B$2&gt;7,IF(LEN($B1981)=0,"",IF(AND($B1981&gt;0,VALUE(SUBSTITUTE($B1981,"8","0"))=$B1981),1,0)),"")</f>
        <v/>
      </c>
      <c r="L1981" s="5" t="str">
        <f>IF(PhieuBauCu!$B$2&gt;8,IF(LEN($B1981)=0,"",IF(AND($B1981&gt;0,VALUE(SUBSTITUTE($B1981,"9","0"))=$B1981),1,0)),"")</f>
        <v/>
      </c>
      <c r="M1981" s="9">
        <f t="shared" si="61"/>
        <v>0</v>
      </c>
      <c r="N1981" s="36">
        <f>IF(AND(M1981&lt;=PhieuBauCu!$B$13,M1981&gt;=1),1,0)</f>
        <v>0</v>
      </c>
    </row>
    <row r="1982" spans="1:14" ht="28.5" customHeight="1">
      <c r="A1982" s="2">
        <v>1977</v>
      </c>
      <c r="B1982" s="3"/>
      <c r="C1982" s="48" t="str">
        <f t="shared" si="60"/>
        <v/>
      </c>
      <c r="D1982" s="5" t="str">
        <f>IF(PhieuBauCu!$B$2&gt;0,IF(LEN($B1982)=0,"",IF(AND($B1982&gt;0,VALUE(SUBSTITUTE($B1982,"1","0"))=$B1982),1,0)),"")</f>
        <v/>
      </c>
      <c r="E1982" s="5" t="str">
        <f>IF(PhieuBauCu!$B$2&gt;1,IF(LEN($B1982)=0,"",IF(AND($B1982&gt;0,VALUE(SUBSTITUTE($B1982,"2","0"))=$B1982),1,0)),"")</f>
        <v/>
      </c>
      <c r="F1982" s="5" t="str">
        <f>IF(PhieuBauCu!$B$2&gt;2,IF(LEN($B1982)=0,"",IF(AND($B1982&gt;0,VALUE(SUBSTITUTE($B1982,"3","0"))=$B1982),1,0)),"")</f>
        <v/>
      </c>
      <c r="G1982" s="5" t="str">
        <f>IF(PhieuBauCu!$B$2&gt;3,IF(LEN($B1982)=0,"",IF(AND($B1982&gt;0,VALUE(SUBSTITUTE($B1982,"4","0"))=$B1982),1,0)),"")</f>
        <v/>
      </c>
      <c r="H1982" s="5" t="str">
        <f>IF(PhieuBauCu!$B$2&gt;4,IF(LEN($B1982)=0,"",IF(AND($B1982&gt;0,VALUE(SUBSTITUTE($B1982,"5","0"))=$B1982),1,0)),"")</f>
        <v/>
      </c>
      <c r="I1982" s="5" t="str">
        <f>IF(PhieuBauCu!$B$2&gt;5,IF(LEN($B1982)=0,"",IF(AND($B1982&gt;0,VALUE(SUBSTITUTE($B1982,"6","0"))=$B1982),1,0)),"")</f>
        <v/>
      </c>
      <c r="J1982" s="5" t="str">
        <f>IF(PhieuBauCu!$B$2&gt;6,IF(LEN($B1982)=0,"",IF(AND($B1982&gt;0,VALUE(SUBSTITUTE($B1982,"7","0"))=$B1982),1,0)),"")</f>
        <v/>
      </c>
      <c r="K1982" s="5" t="str">
        <f>IF(PhieuBauCu!$B$2&gt;7,IF(LEN($B1982)=0,"",IF(AND($B1982&gt;0,VALUE(SUBSTITUTE($B1982,"8","0"))=$B1982),1,0)),"")</f>
        <v/>
      </c>
      <c r="L1982" s="5" t="str">
        <f>IF(PhieuBauCu!$B$2&gt;8,IF(LEN($B1982)=0,"",IF(AND($B1982&gt;0,VALUE(SUBSTITUTE($B1982,"9","0"))=$B1982),1,0)),"")</f>
        <v/>
      </c>
      <c r="M1982" s="9">
        <f t="shared" si="61"/>
        <v>0</v>
      </c>
      <c r="N1982" s="36">
        <f>IF(AND(M1982&lt;=PhieuBauCu!$B$13,M1982&gt;=1),1,0)</f>
        <v>0</v>
      </c>
    </row>
    <row r="1983" spans="1:14" ht="28.5" customHeight="1">
      <c r="A1983" s="2">
        <v>1978</v>
      </c>
      <c r="B1983" s="3"/>
      <c r="C1983" s="48" t="str">
        <f t="shared" si="60"/>
        <v/>
      </c>
      <c r="D1983" s="5" t="str">
        <f>IF(PhieuBauCu!$B$2&gt;0,IF(LEN($B1983)=0,"",IF(AND($B1983&gt;0,VALUE(SUBSTITUTE($B1983,"1","0"))=$B1983),1,0)),"")</f>
        <v/>
      </c>
      <c r="E1983" s="5" t="str">
        <f>IF(PhieuBauCu!$B$2&gt;1,IF(LEN($B1983)=0,"",IF(AND($B1983&gt;0,VALUE(SUBSTITUTE($B1983,"2","0"))=$B1983),1,0)),"")</f>
        <v/>
      </c>
      <c r="F1983" s="5" t="str">
        <f>IF(PhieuBauCu!$B$2&gt;2,IF(LEN($B1983)=0,"",IF(AND($B1983&gt;0,VALUE(SUBSTITUTE($B1983,"3","0"))=$B1983),1,0)),"")</f>
        <v/>
      </c>
      <c r="G1983" s="5" t="str">
        <f>IF(PhieuBauCu!$B$2&gt;3,IF(LEN($B1983)=0,"",IF(AND($B1983&gt;0,VALUE(SUBSTITUTE($B1983,"4","0"))=$B1983),1,0)),"")</f>
        <v/>
      </c>
      <c r="H1983" s="5" t="str">
        <f>IF(PhieuBauCu!$B$2&gt;4,IF(LEN($B1983)=0,"",IF(AND($B1983&gt;0,VALUE(SUBSTITUTE($B1983,"5","0"))=$B1983),1,0)),"")</f>
        <v/>
      </c>
      <c r="I1983" s="5" t="str">
        <f>IF(PhieuBauCu!$B$2&gt;5,IF(LEN($B1983)=0,"",IF(AND($B1983&gt;0,VALUE(SUBSTITUTE($B1983,"6","0"))=$B1983),1,0)),"")</f>
        <v/>
      </c>
      <c r="J1983" s="5" t="str">
        <f>IF(PhieuBauCu!$B$2&gt;6,IF(LEN($B1983)=0,"",IF(AND($B1983&gt;0,VALUE(SUBSTITUTE($B1983,"7","0"))=$B1983),1,0)),"")</f>
        <v/>
      </c>
      <c r="K1983" s="5" t="str">
        <f>IF(PhieuBauCu!$B$2&gt;7,IF(LEN($B1983)=0,"",IF(AND($B1983&gt;0,VALUE(SUBSTITUTE($B1983,"8","0"))=$B1983),1,0)),"")</f>
        <v/>
      </c>
      <c r="L1983" s="5" t="str">
        <f>IF(PhieuBauCu!$B$2&gt;8,IF(LEN($B1983)=0,"",IF(AND($B1983&gt;0,VALUE(SUBSTITUTE($B1983,"9","0"))=$B1983),1,0)),"")</f>
        <v/>
      </c>
      <c r="M1983" s="9">
        <f t="shared" si="61"/>
        <v>0</v>
      </c>
      <c r="N1983" s="36">
        <f>IF(AND(M1983&lt;=PhieuBauCu!$B$13,M1983&gt;=1),1,0)</f>
        <v>0</v>
      </c>
    </row>
    <row r="1984" spans="1:14" ht="28.5" customHeight="1">
      <c r="A1984" s="2">
        <v>1979</v>
      </c>
      <c r="B1984" s="3"/>
      <c r="C1984" s="48" t="str">
        <f t="shared" si="60"/>
        <v/>
      </c>
      <c r="D1984" s="5" t="str">
        <f>IF(PhieuBauCu!$B$2&gt;0,IF(LEN($B1984)=0,"",IF(AND($B1984&gt;0,VALUE(SUBSTITUTE($B1984,"1","0"))=$B1984),1,0)),"")</f>
        <v/>
      </c>
      <c r="E1984" s="5" t="str">
        <f>IF(PhieuBauCu!$B$2&gt;1,IF(LEN($B1984)=0,"",IF(AND($B1984&gt;0,VALUE(SUBSTITUTE($B1984,"2","0"))=$B1984),1,0)),"")</f>
        <v/>
      </c>
      <c r="F1984" s="5" t="str">
        <f>IF(PhieuBauCu!$B$2&gt;2,IF(LEN($B1984)=0,"",IF(AND($B1984&gt;0,VALUE(SUBSTITUTE($B1984,"3","0"))=$B1984),1,0)),"")</f>
        <v/>
      </c>
      <c r="G1984" s="5" t="str">
        <f>IF(PhieuBauCu!$B$2&gt;3,IF(LEN($B1984)=0,"",IF(AND($B1984&gt;0,VALUE(SUBSTITUTE($B1984,"4","0"))=$B1984),1,0)),"")</f>
        <v/>
      </c>
      <c r="H1984" s="5" t="str">
        <f>IF(PhieuBauCu!$B$2&gt;4,IF(LEN($B1984)=0,"",IF(AND($B1984&gt;0,VALUE(SUBSTITUTE($B1984,"5","0"))=$B1984),1,0)),"")</f>
        <v/>
      </c>
      <c r="I1984" s="5" t="str">
        <f>IF(PhieuBauCu!$B$2&gt;5,IF(LEN($B1984)=0,"",IF(AND($B1984&gt;0,VALUE(SUBSTITUTE($B1984,"6","0"))=$B1984),1,0)),"")</f>
        <v/>
      </c>
      <c r="J1984" s="5" t="str">
        <f>IF(PhieuBauCu!$B$2&gt;6,IF(LEN($B1984)=0,"",IF(AND($B1984&gt;0,VALUE(SUBSTITUTE($B1984,"7","0"))=$B1984),1,0)),"")</f>
        <v/>
      </c>
      <c r="K1984" s="5" t="str">
        <f>IF(PhieuBauCu!$B$2&gt;7,IF(LEN($B1984)=0,"",IF(AND($B1984&gt;0,VALUE(SUBSTITUTE($B1984,"8","0"))=$B1984),1,0)),"")</f>
        <v/>
      </c>
      <c r="L1984" s="5" t="str">
        <f>IF(PhieuBauCu!$B$2&gt;8,IF(LEN($B1984)=0,"",IF(AND($B1984&gt;0,VALUE(SUBSTITUTE($B1984,"9","0"))=$B1984),1,0)),"")</f>
        <v/>
      </c>
      <c r="M1984" s="9">
        <f t="shared" si="61"/>
        <v>0</v>
      </c>
      <c r="N1984" s="36">
        <f>IF(AND(M1984&lt;=PhieuBauCu!$B$13,M1984&gt;=1),1,0)</f>
        <v>0</v>
      </c>
    </row>
    <row r="1985" spans="1:14" ht="28.5" customHeight="1">
      <c r="A1985" s="2">
        <v>1980</v>
      </c>
      <c r="B1985" s="3"/>
      <c r="C1985" s="48" t="str">
        <f t="shared" si="60"/>
        <v/>
      </c>
      <c r="D1985" s="5" t="str">
        <f>IF(PhieuBauCu!$B$2&gt;0,IF(LEN($B1985)=0,"",IF(AND($B1985&gt;0,VALUE(SUBSTITUTE($B1985,"1","0"))=$B1985),1,0)),"")</f>
        <v/>
      </c>
      <c r="E1985" s="5" t="str">
        <f>IF(PhieuBauCu!$B$2&gt;1,IF(LEN($B1985)=0,"",IF(AND($B1985&gt;0,VALUE(SUBSTITUTE($B1985,"2","0"))=$B1985),1,0)),"")</f>
        <v/>
      </c>
      <c r="F1985" s="5" t="str">
        <f>IF(PhieuBauCu!$B$2&gt;2,IF(LEN($B1985)=0,"",IF(AND($B1985&gt;0,VALUE(SUBSTITUTE($B1985,"3","0"))=$B1985),1,0)),"")</f>
        <v/>
      </c>
      <c r="G1985" s="5" t="str">
        <f>IF(PhieuBauCu!$B$2&gt;3,IF(LEN($B1985)=0,"",IF(AND($B1985&gt;0,VALUE(SUBSTITUTE($B1985,"4","0"))=$B1985),1,0)),"")</f>
        <v/>
      </c>
      <c r="H1985" s="5" t="str">
        <f>IF(PhieuBauCu!$B$2&gt;4,IF(LEN($B1985)=0,"",IF(AND($B1985&gt;0,VALUE(SUBSTITUTE($B1985,"5","0"))=$B1985),1,0)),"")</f>
        <v/>
      </c>
      <c r="I1985" s="5" t="str">
        <f>IF(PhieuBauCu!$B$2&gt;5,IF(LEN($B1985)=0,"",IF(AND($B1985&gt;0,VALUE(SUBSTITUTE($B1985,"6","0"))=$B1985),1,0)),"")</f>
        <v/>
      </c>
      <c r="J1985" s="5" t="str">
        <f>IF(PhieuBauCu!$B$2&gt;6,IF(LEN($B1985)=0,"",IF(AND($B1985&gt;0,VALUE(SUBSTITUTE($B1985,"7","0"))=$B1985),1,0)),"")</f>
        <v/>
      </c>
      <c r="K1985" s="5" t="str">
        <f>IF(PhieuBauCu!$B$2&gt;7,IF(LEN($B1985)=0,"",IF(AND($B1985&gt;0,VALUE(SUBSTITUTE($B1985,"8","0"))=$B1985),1,0)),"")</f>
        <v/>
      </c>
      <c r="L1985" s="5" t="str">
        <f>IF(PhieuBauCu!$B$2&gt;8,IF(LEN($B1985)=0,"",IF(AND($B1985&gt;0,VALUE(SUBSTITUTE($B1985,"9","0"))=$B1985),1,0)),"")</f>
        <v/>
      </c>
      <c r="M1985" s="9">
        <f t="shared" si="61"/>
        <v>0</v>
      </c>
      <c r="N1985" s="36">
        <f>IF(AND(M1985&lt;=PhieuBauCu!$B$13,M1985&gt;=1),1,0)</f>
        <v>0</v>
      </c>
    </row>
    <row r="1986" spans="1:14" ht="28.5" customHeight="1">
      <c r="A1986" s="2">
        <v>1981</v>
      </c>
      <c r="B1986" s="3"/>
      <c r="C1986" s="48" t="str">
        <f t="shared" si="60"/>
        <v/>
      </c>
      <c r="D1986" s="5" t="str">
        <f>IF(PhieuBauCu!$B$2&gt;0,IF(LEN($B1986)=0,"",IF(AND($B1986&gt;0,VALUE(SUBSTITUTE($B1986,"1","0"))=$B1986),1,0)),"")</f>
        <v/>
      </c>
      <c r="E1986" s="5" t="str">
        <f>IF(PhieuBauCu!$B$2&gt;1,IF(LEN($B1986)=0,"",IF(AND($B1986&gt;0,VALUE(SUBSTITUTE($B1986,"2","0"))=$B1986),1,0)),"")</f>
        <v/>
      </c>
      <c r="F1986" s="5" t="str">
        <f>IF(PhieuBauCu!$B$2&gt;2,IF(LEN($B1986)=0,"",IF(AND($B1986&gt;0,VALUE(SUBSTITUTE($B1986,"3","0"))=$B1986),1,0)),"")</f>
        <v/>
      </c>
      <c r="G1986" s="5" t="str">
        <f>IF(PhieuBauCu!$B$2&gt;3,IF(LEN($B1986)=0,"",IF(AND($B1986&gt;0,VALUE(SUBSTITUTE($B1986,"4","0"))=$B1986),1,0)),"")</f>
        <v/>
      </c>
      <c r="H1986" s="5" t="str">
        <f>IF(PhieuBauCu!$B$2&gt;4,IF(LEN($B1986)=0,"",IF(AND($B1986&gt;0,VALUE(SUBSTITUTE($B1986,"5","0"))=$B1986),1,0)),"")</f>
        <v/>
      </c>
      <c r="I1986" s="5" t="str">
        <f>IF(PhieuBauCu!$B$2&gt;5,IF(LEN($B1986)=0,"",IF(AND($B1986&gt;0,VALUE(SUBSTITUTE($B1986,"6","0"))=$B1986),1,0)),"")</f>
        <v/>
      </c>
      <c r="J1986" s="5" t="str">
        <f>IF(PhieuBauCu!$B$2&gt;6,IF(LEN($B1986)=0,"",IF(AND($B1986&gt;0,VALUE(SUBSTITUTE($B1986,"7","0"))=$B1986),1,0)),"")</f>
        <v/>
      </c>
      <c r="K1986" s="5" t="str">
        <f>IF(PhieuBauCu!$B$2&gt;7,IF(LEN($B1986)=0,"",IF(AND($B1986&gt;0,VALUE(SUBSTITUTE($B1986,"8","0"))=$B1986),1,0)),"")</f>
        <v/>
      </c>
      <c r="L1986" s="5" t="str">
        <f>IF(PhieuBauCu!$B$2&gt;8,IF(LEN($B1986)=0,"",IF(AND($B1986&gt;0,VALUE(SUBSTITUTE($B1986,"9","0"))=$B1986),1,0)),"")</f>
        <v/>
      </c>
      <c r="M1986" s="9">
        <f t="shared" si="61"/>
        <v>0</v>
      </c>
      <c r="N1986" s="36">
        <f>IF(AND(M1986&lt;=PhieuBauCu!$B$13,M1986&gt;=1),1,0)</f>
        <v>0</v>
      </c>
    </row>
    <row r="1987" spans="1:14" ht="28.5" customHeight="1">
      <c r="A1987" s="2">
        <v>1982</v>
      </c>
      <c r="B1987" s="3"/>
      <c r="C1987" s="48" t="str">
        <f t="shared" si="60"/>
        <v/>
      </c>
      <c r="D1987" s="5" t="str">
        <f>IF(PhieuBauCu!$B$2&gt;0,IF(LEN($B1987)=0,"",IF(AND($B1987&gt;0,VALUE(SUBSTITUTE($B1987,"1","0"))=$B1987),1,0)),"")</f>
        <v/>
      </c>
      <c r="E1987" s="5" t="str">
        <f>IF(PhieuBauCu!$B$2&gt;1,IF(LEN($B1987)=0,"",IF(AND($B1987&gt;0,VALUE(SUBSTITUTE($B1987,"2","0"))=$B1987),1,0)),"")</f>
        <v/>
      </c>
      <c r="F1987" s="5" t="str">
        <f>IF(PhieuBauCu!$B$2&gt;2,IF(LEN($B1987)=0,"",IF(AND($B1987&gt;0,VALUE(SUBSTITUTE($B1987,"3","0"))=$B1987),1,0)),"")</f>
        <v/>
      </c>
      <c r="G1987" s="5" t="str">
        <f>IF(PhieuBauCu!$B$2&gt;3,IF(LEN($B1987)=0,"",IF(AND($B1987&gt;0,VALUE(SUBSTITUTE($B1987,"4","0"))=$B1987),1,0)),"")</f>
        <v/>
      </c>
      <c r="H1987" s="5" t="str">
        <f>IF(PhieuBauCu!$B$2&gt;4,IF(LEN($B1987)=0,"",IF(AND($B1987&gt;0,VALUE(SUBSTITUTE($B1987,"5","0"))=$B1987),1,0)),"")</f>
        <v/>
      </c>
      <c r="I1987" s="5" t="str">
        <f>IF(PhieuBauCu!$B$2&gt;5,IF(LEN($B1987)=0,"",IF(AND($B1987&gt;0,VALUE(SUBSTITUTE($B1987,"6","0"))=$B1987),1,0)),"")</f>
        <v/>
      </c>
      <c r="J1987" s="5" t="str">
        <f>IF(PhieuBauCu!$B$2&gt;6,IF(LEN($B1987)=0,"",IF(AND($B1987&gt;0,VALUE(SUBSTITUTE($B1987,"7","0"))=$B1987),1,0)),"")</f>
        <v/>
      </c>
      <c r="K1987" s="5" t="str">
        <f>IF(PhieuBauCu!$B$2&gt;7,IF(LEN($B1987)=0,"",IF(AND($B1987&gt;0,VALUE(SUBSTITUTE($B1987,"8","0"))=$B1987),1,0)),"")</f>
        <v/>
      </c>
      <c r="L1987" s="5" t="str">
        <f>IF(PhieuBauCu!$B$2&gt;8,IF(LEN($B1987)=0,"",IF(AND($B1987&gt;0,VALUE(SUBSTITUTE($B1987,"9","0"))=$B1987),1,0)),"")</f>
        <v/>
      </c>
      <c r="M1987" s="9">
        <f t="shared" si="61"/>
        <v>0</v>
      </c>
      <c r="N1987" s="36">
        <f>IF(AND(M1987&lt;=PhieuBauCu!$B$13,M1987&gt;=1),1,0)</f>
        <v>0</v>
      </c>
    </row>
    <row r="1988" spans="1:14" ht="28.5" customHeight="1">
      <c r="A1988" s="2">
        <v>1983</v>
      </c>
      <c r="B1988" s="3"/>
      <c r="C1988" s="48" t="str">
        <f t="shared" si="60"/>
        <v/>
      </c>
      <c r="D1988" s="5" t="str">
        <f>IF(PhieuBauCu!$B$2&gt;0,IF(LEN($B1988)=0,"",IF(AND($B1988&gt;0,VALUE(SUBSTITUTE($B1988,"1","0"))=$B1988),1,0)),"")</f>
        <v/>
      </c>
      <c r="E1988" s="5" t="str">
        <f>IF(PhieuBauCu!$B$2&gt;1,IF(LEN($B1988)=0,"",IF(AND($B1988&gt;0,VALUE(SUBSTITUTE($B1988,"2","0"))=$B1988),1,0)),"")</f>
        <v/>
      </c>
      <c r="F1988" s="5" t="str">
        <f>IF(PhieuBauCu!$B$2&gt;2,IF(LEN($B1988)=0,"",IF(AND($B1988&gt;0,VALUE(SUBSTITUTE($B1988,"3","0"))=$B1988),1,0)),"")</f>
        <v/>
      </c>
      <c r="G1988" s="5" t="str">
        <f>IF(PhieuBauCu!$B$2&gt;3,IF(LEN($B1988)=0,"",IF(AND($B1988&gt;0,VALUE(SUBSTITUTE($B1988,"4","0"))=$B1988),1,0)),"")</f>
        <v/>
      </c>
      <c r="H1988" s="5" t="str">
        <f>IF(PhieuBauCu!$B$2&gt;4,IF(LEN($B1988)=0,"",IF(AND($B1988&gt;0,VALUE(SUBSTITUTE($B1988,"5","0"))=$B1988),1,0)),"")</f>
        <v/>
      </c>
      <c r="I1988" s="5" t="str">
        <f>IF(PhieuBauCu!$B$2&gt;5,IF(LEN($B1988)=0,"",IF(AND($B1988&gt;0,VALUE(SUBSTITUTE($B1988,"6","0"))=$B1988),1,0)),"")</f>
        <v/>
      </c>
      <c r="J1988" s="5" t="str">
        <f>IF(PhieuBauCu!$B$2&gt;6,IF(LEN($B1988)=0,"",IF(AND($B1988&gt;0,VALUE(SUBSTITUTE($B1988,"7","0"))=$B1988),1,0)),"")</f>
        <v/>
      </c>
      <c r="K1988" s="5" t="str">
        <f>IF(PhieuBauCu!$B$2&gt;7,IF(LEN($B1988)=0,"",IF(AND($B1988&gt;0,VALUE(SUBSTITUTE($B1988,"8","0"))=$B1988),1,0)),"")</f>
        <v/>
      </c>
      <c r="L1988" s="5" t="str">
        <f>IF(PhieuBauCu!$B$2&gt;8,IF(LEN($B1988)=0,"",IF(AND($B1988&gt;0,VALUE(SUBSTITUTE($B1988,"9","0"))=$B1988),1,0)),"")</f>
        <v/>
      </c>
      <c r="M1988" s="9">
        <f t="shared" si="61"/>
        <v>0</v>
      </c>
      <c r="N1988" s="36">
        <f>IF(AND(M1988&lt;=PhieuBauCu!$B$13,M1988&gt;=1),1,0)</f>
        <v>0</v>
      </c>
    </row>
    <row r="1989" spans="1:14" ht="28.5" customHeight="1">
      <c r="A1989" s="2">
        <v>1984</v>
      </c>
      <c r="B1989" s="3"/>
      <c r="C1989" s="48" t="str">
        <f t="shared" si="60"/>
        <v/>
      </c>
      <c r="D1989" s="5" t="str">
        <f>IF(PhieuBauCu!$B$2&gt;0,IF(LEN($B1989)=0,"",IF(AND($B1989&gt;0,VALUE(SUBSTITUTE($B1989,"1","0"))=$B1989),1,0)),"")</f>
        <v/>
      </c>
      <c r="E1989" s="5" t="str">
        <f>IF(PhieuBauCu!$B$2&gt;1,IF(LEN($B1989)=0,"",IF(AND($B1989&gt;0,VALUE(SUBSTITUTE($B1989,"2","0"))=$B1989),1,0)),"")</f>
        <v/>
      </c>
      <c r="F1989" s="5" t="str">
        <f>IF(PhieuBauCu!$B$2&gt;2,IF(LEN($B1989)=0,"",IF(AND($B1989&gt;0,VALUE(SUBSTITUTE($B1989,"3","0"))=$B1989),1,0)),"")</f>
        <v/>
      </c>
      <c r="G1989" s="5" t="str">
        <f>IF(PhieuBauCu!$B$2&gt;3,IF(LEN($B1989)=0,"",IF(AND($B1989&gt;0,VALUE(SUBSTITUTE($B1989,"4","0"))=$B1989),1,0)),"")</f>
        <v/>
      </c>
      <c r="H1989" s="5" t="str">
        <f>IF(PhieuBauCu!$B$2&gt;4,IF(LEN($B1989)=0,"",IF(AND($B1989&gt;0,VALUE(SUBSTITUTE($B1989,"5","0"))=$B1989),1,0)),"")</f>
        <v/>
      </c>
      <c r="I1989" s="5" t="str">
        <f>IF(PhieuBauCu!$B$2&gt;5,IF(LEN($B1989)=0,"",IF(AND($B1989&gt;0,VALUE(SUBSTITUTE($B1989,"6","0"))=$B1989),1,0)),"")</f>
        <v/>
      </c>
      <c r="J1989" s="5" t="str">
        <f>IF(PhieuBauCu!$B$2&gt;6,IF(LEN($B1989)=0,"",IF(AND($B1989&gt;0,VALUE(SUBSTITUTE($B1989,"7","0"))=$B1989),1,0)),"")</f>
        <v/>
      </c>
      <c r="K1989" s="5" t="str">
        <f>IF(PhieuBauCu!$B$2&gt;7,IF(LEN($B1989)=0,"",IF(AND($B1989&gt;0,VALUE(SUBSTITUTE($B1989,"8","0"))=$B1989),1,0)),"")</f>
        <v/>
      </c>
      <c r="L1989" s="5" t="str">
        <f>IF(PhieuBauCu!$B$2&gt;8,IF(LEN($B1989)=0,"",IF(AND($B1989&gt;0,VALUE(SUBSTITUTE($B1989,"9","0"))=$B1989),1,0)),"")</f>
        <v/>
      </c>
      <c r="M1989" s="9">
        <f t="shared" si="61"/>
        <v>0</v>
      </c>
      <c r="N1989" s="36">
        <f>IF(AND(M1989&lt;=PhieuBauCu!$B$13,M1989&gt;=1),1,0)</f>
        <v>0</v>
      </c>
    </row>
    <row r="1990" spans="1:14" ht="28.5" customHeight="1">
      <c r="A1990" s="2">
        <v>1985</v>
      </c>
      <c r="B1990" s="3"/>
      <c r="C1990" s="48" t="str">
        <f t="shared" si="60"/>
        <v/>
      </c>
      <c r="D1990" s="5" t="str">
        <f>IF(PhieuBauCu!$B$2&gt;0,IF(LEN($B1990)=0,"",IF(AND($B1990&gt;0,VALUE(SUBSTITUTE($B1990,"1","0"))=$B1990),1,0)),"")</f>
        <v/>
      </c>
      <c r="E1990" s="5" t="str">
        <f>IF(PhieuBauCu!$B$2&gt;1,IF(LEN($B1990)=0,"",IF(AND($B1990&gt;0,VALUE(SUBSTITUTE($B1990,"2","0"))=$B1990),1,0)),"")</f>
        <v/>
      </c>
      <c r="F1990" s="5" t="str">
        <f>IF(PhieuBauCu!$B$2&gt;2,IF(LEN($B1990)=0,"",IF(AND($B1990&gt;0,VALUE(SUBSTITUTE($B1990,"3","0"))=$B1990),1,0)),"")</f>
        <v/>
      </c>
      <c r="G1990" s="5" t="str">
        <f>IF(PhieuBauCu!$B$2&gt;3,IF(LEN($B1990)=0,"",IF(AND($B1990&gt;0,VALUE(SUBSTITUTE($B1990,"4","0"))=$B1990),1,0)),"")</f>
        <v/>
      </c>
      <c r="H1990" s="5" t="str">
        <f>IF(PhieuBauCu!$B$2&gt;4,IF(LEN($B1990)=0,"",IF(AND($B1990&gt;0,VALUE(SUBSTITUTE($B1990,"5","0"))=$B1990),1,0)),"")</f>
        <v/>
      </c>
      <c r="I1990" s="5" t="str">
        <f>IF(PhieuBauCu!$B$2&gt;5,IF(LEN($B1990)=0,"",IF(AND($B1990&gt;0,VALUE(SUBSTITUTE($B1990,"6","0"))=$B1990),1,0)),"")</f>
        <v/>
      </c>
      <c r="J1990" s="5" t="str">
        <f>IF(PhieuBauCu!$B$2&gt;6,IF(LEN($B1990)=0,"",IF(AND($B1990&gt;0,VALUE(SUBSTITUTE($B1990,"7","0"))=$B1990),1,0)),"")</f>
        <v/>
      </c>
      <c r="K1990" s="5" t="str">
        <f>IF(PhieuBauCu!$B$2&gt;7,IF(LEN($B1990)=0,"",IF(AND($B1990&gt;0,VALUE(SUBSTITUTE($B1990,"8","0"))=$B1990),1,0)),"")</f>
        <v/>
      </c>
      <c r="L1990" s="5" t="str">
        <f>IF(PhieuBauCu!$B$2&gt;8,IF(LEN($B1990)=0,"",IF(AND($B1990&gt;0,VALUE(SUBSTITUTE($B1990,"9","0"))=$B1990),1,0)),"")</f>
        <v/>
      </c>
      <c r="M1990" s="9">
        <f t="shared" si="61"/>
        <v>0</v>
      </c>
      <c r="N1990" s="36">
        <f>IF(AND(M1990&lt;=PhieuBauCu!$B$13,M1990&gt;=1),1,0)</f>
        <v>0</v>
      </c>
    </row>
    <row r="1991" spans="1:14" ht="28.5" customHeight="1">
      <c r="A1991" s="2">
        <v>1986</v>
      </c>
      <c r="B1991" s="3"/>
      <c r="C1991" s="48" t="str">
        <f t="shared" ref="C1991:C2054" si="62">IF(LEN(B1991)&gt;0,IF(N1991=1,"Ok","Not Ok"),"")</f>
        <v/>
      </c>
      <c r="D1991" s="5" t="str">
        <f>IF(PhieuBauCu!$B$2&gt;0,IF(LEN($B1991)=0,"",IF(AND($B1991&gt;0,VALUE(SUBSTITUTE($B1991,"1","0"))=$B1991),1,0)),"")</f>
        <v/>
      </c>
      <c r="E1991" s="5" t="str">
        <f>IF(PhieuBauCu!$B$2&gt;1,IF(LEN($B1991)=0,"",IF(AND($B1991&gt;0,VALUE(SUBSTITUTE($B1991,"2","0"))=$B1991),1,0)),"")</f>
        <v/>
      </c>
      <c r="F1991" s="5" t="str">
        <f>IF(PhieuBauCu!$B$2&gt;2,IF(LEN($B1991)=0,"",IF(AND($B1991&gt;0,VALUE(SUBSTITUTE($B1991,"3","0"))=$B1991),1,0)),"")</f>
        <v/>
      </c>
      <c r="G1991" s="5" t="str">
        <f>IF(PhieuBauCu!$B$2&gt;3,IF(LEN($B1991)=0,"",IF(AND($B1991&gt;0,VALUE(SUBSTITUTE($B1991,"4","0"))=$B1991),1,0)),"")</f>
        <v/>
      </c>
      <c r="H1991" s="5" t="str">
        <f>IF(PhieuBauCu!$B$2&gt;4,IF(LEN($B1991)=0,"",IF(AND($B1991&gt;0,VALUE(SUBSTITUTE($B1991,"5","0"))=$B1991),1,0)),"")</f>
        <v/>
      </c>
      <c r="I1991" s="5" t="str">
        <f>IF(PhieuBauCu!$B$2&gt;5,IF(LEN($B1991)=0,"",IF(AND($B1991&gt;0,VALUE(SUBSTITUTE($B1991,"6","0"))=$B1991),1,0)),"")</f>
        <v/>
      </c>
      <c r="J1991" s="5" t="str">
        <f>IF(PhieuBauCu!$B$2&gt;6,IF(LEN($B1991)=0,"",IF(AND($B1991&gt;0,VALUE(SUBSTITUTE($B1991,"7","0"))=$B1991),1,0)),"")</f>
        <v/>
      </c>
      <c r="K1991" s="5" t="str">
        <f>IF(PhieuBauCu!$B$2&gt;7,IF(LEN($B1991)=0,"",IF(AND($B1991&gt;0,VALUE(SUBSTITUTE($B1991,"8","0"))=$B1991),1,0)),"")</f>
        <v/>
      </c>
      <c r="L1991" s="5" t="str">
        <f>IF(PhieuBauCu!$B$2&gt;8,IF(LEN($B1991)=0,"",IF(AND($B1991&gt;0,VALUE(SUBSTITUTE($B1991,"9","0"))=$B1991),1,0)),"")</f>
        <v/>
      </c>
      <c r="M1991" s="9">
        <f t="shared" ref="M1991:M2054" si="63">SUMIF(D1991:L1991,1)</f>
        <v>0</v>
      </c>
      <c r="N1991" s="36">
        <f>IF(AND(M1991&lt;=PhieuBauCu!$B$13,M1991&gt;=1),1,0)</f>
        <v>0</v>
      </c>
    </row>
    <row r="1992" spans="1:14" ht="28.5" customHeight="1">
      <c r="A1992" s="2">
        <v>1987</v>
      </c>
      <c r="B1992" s="3"/>
      <c r="C1992" s="48" t="str">
        <f t="shared" si="62"/>
        <v/>
      </c>
      <c r="D1992" s="5" t="str">
        <f>IF(PhieuBauCu!$B$2&gt;0,IF(LEN($B1992)=0,"",IF(AND($B1992&gt;0,VALUE(SUBSTITUTE($B1992,"1","0"))=$B1992),1,0)),"")</f>
        <v/>
      </c>
      <c r="E1992" s="5" t="str">
        <f>IF(PhieuBauCu!$B$2&gt;1,IF(LEN($B1992)=0,"",IF(AND($B1992&gt;0,VALUE(SUBSTITUTE($B1992,"2","0"))=$B1992),1,0)),"")</f>
        <v/>
      </c>
      <c r="F1992" s="5" t="str">
        <f>IF(PhieuBauCu!$B$2&gt;2,IF(LEN($B1992)=0,"",IF(AND($B1992&gt;0,VALUE(SUBSTITUTE($B1992,"3","0"))=$B1992),1,0)),"")</f>
        <v/>
      </c>
      <c r="G1992" s="5" t="str">
        <f>IF(PhieuBauCu!$B$2&gt;3,IF(LEN($B1992)=0,"",IF(AND($B1992&gt;0,VALUE(SUBSTITUTE($B1992,"4","0"))=$B1992),1,0)),"")</f>
        <v/>
      </c>
      <c r="H1992" s="5" t="str">
        <f>IF(PhieuBauCu!$B$2&gt;4,IF(LEN($B1992)=0,"",IF(AND($B1992&gt;0,VALUE(SUBSTITUTE($B1992,"5","0"))=$B1992),1,0)),"")</f>
        <v/>
      </c>
      <c r="I1992" s="5" t="str">
        <f>IF(PhieuBauCu!$B$2&gt;5,IF(LEN($B1992)=0,"",IF(AND($B1992&gt;0,VALUE(SUBSTITUTE($B1992,"6","0"))=$B1992),1,0)),"")</f>
        <v/>
      </c>
      <c r="J1992" s="5" t="str">
        <f>IF(PhieuBauCu!$B$2&gt;6,IF(LEN($B1992)=0,"",IF(AND($B1992&gt;0,VALUE(SUBSTITUTE($B1992,"7","0"))=$B1992),1,0)),"")</f>
        <v/>
      </c>
      <c r="K1992" s="5" t="str">
        <f>IF(PhieuBauCu!$B$2&gt;7,IF(LEN($B1992)=0,"",IF(AND($B1992&gt;0,VALUE(SUBSTITUTE($B1992,"8","0"))=$B1992),1,0)),"")</f>
        <v/>
      </c>
      <c r="L1992" s="5" t="str">
        <f>IF(PhieuBauCu!$B$2&gt;8,IF(LEN($B1992)=0,"",IF(AND($B1992&gt;0,VALUE(SUBSTITUTE($B1992,"9","0"))=$B1992),1,0)),"")</f>
        <v/>
      </c>
      <c r="M1992" s="9">
        <f t="shared" si="63"/>
        <v>0</v>
      </c>
      <c r="N1992" s="36">
        <f>IF(AND(M1992&lt;=PhieuBauCu!$B$13,M1992&gt;=1),1,0)</f>
        <v>0</v>
      </c>
    </row>
    <row r="1993" spans="1:14" ht="28.5" customHeight="1">
      <c r="A1993" s="2">
        <v>1988</v>
      </c>
      <c r="B1993" s="3"/>
      <c r="C1993" s="48" t="str">
        <f t="shared" si="62"/>
        <v/>
      </c>
      <c r="D1993" s="5" t="str">
        <f>IF(PhieuBauCu!$B$2&gt;0,IF(LEN($B1993)=0,"",IF(AND($B1993&gt;0,VALUE(SUBSTITUTE($B1993,"1","0"))=$B1993),1,0)),"")</f>
        <v/>
      </c>
      <c r="E1993" s="5" t="str">
        <f>IF(PhieuBauCu!$B$2&gt;1,IF(LEN($B1993)=0,"",IF(AND($B1993&gt;0,VALUE(SUBSTITUTE($B1993,"2","0"))=$B1993),1,0)),"")</f>
        <v/>
      </c>
      <c r="F1993" s="5" t="str">
        <f>IF(PhieuBauCu!$B$2&gt;2,IF(LEN($B1993)=0,"",IF(AND($B1993&gt;0,VALUE(SUBSTITUTE($B1993,"3","0"))=$B1993),1,0)),"")</f>
        <v/>
      </c>
      <c r="G1993" s="5" t="str">
        <f>IF(PhieuBauCu!$B$2&gt;3,IF(LEN($B1993)=0,"",IF(AND($B1993&gt;0,VALUE(SUBSTITUTE($B1993,"4","0"))=$B1993),1,0)),"")</f>
        <v/>
      </c>
      <c r="H1993" s="5" t="str">
        <f>IF(PhieuBauCu!$B$2&gt;4,IF(LEN($B1993)=0,"",IF(AND($B1993&gt;0,VALUE(SUBSTITUTE($B1993,"5","0"))=$B1993),1,0)),"")</f>
        <v/>
      </c>
      <c r="I1993" s="5" t="str">
        <f>IF(PhieuBauCu!$B$2&gt;5,IF(LEN($B1993)=0,"",IF(AND($B1993&gt;0,VALUE(SUBSTITUTE($B1993,"6","0"))=$B1993),1,0)),"")</f>
        <v/>
      </c>
      <c r="J1993" s="5" t="str">
        <f>IF(PhieuBauCu!$B$2&gt;6,IF(LEN($B1993)=0,"",IF(AND($B1993&gt;0,VALUE(SUBSTITUTE($B1993,"7","0"))=$B1993),1,0)),"")</f>
        <v/>
      </c>
      <c r="K1993" s="5" t="str">
        <f>IF(PhieuBauCu!$B$2&gt;7,IF(LEN($B1993)=0,"",IF(AND($B1993&gt;0,VALUE(SUBSTITUTE($B1993,"8","0"))=$B1993),1,0)),"")</f>
        <v/>
      </c>
      <c r="L1993" s="5" t="str">
        <f>IF(PhieuBauCu!$B$2&gt;8,IF(LEN($B1993)=0,"",IF(AND($B1993&gt;0,VALUE(SUBSTITUTE($B1993,"9","0"))=$B1993),1,0)),"")</f>
        <v/>
      </c>
      <c r="M1993" s="9">
        <f t="shared" si="63"/>
        <v>0</v>
      </c>
      <c r="N1993" s="36">
        <f>IF(AND(M1993&lt;=PhieuBauCu!$B$13,M1993&gt;=1),1,0)</f>
        <v>0</v>
      </c>
    </row>
    <row r="1994" spans="1:14" ht="28.5" customHeight="1">
      <c r="A1994" s="2">
        <v>1989</v>
      </c>
      <c r="B1994" s="3"/>
      <c r="C1994" s="48" t="str">
        <f t="shared" si="62"/>
        <v/>
      </c>
      <c r="D1994" s="5" t="str">
        <f>IF(PhieuBauCu!$B$2&gt;0,IF(LEN($B1994)=0,"",IF(AND($B1994&gt;0,VALUE(SUBSTITUTE($B1994,"1","0"))=$B1994),1,0)),"")</f>
        <v/>
      </c>
      <c r="E1994" s="5" t="str">
        <f>IF(PhieuBauCu!$B$2&gt;1,IF(LEN($B1994)=0,"",IF(AND($B1994&gt;0,VALUE(SUBSTITUTE($B1994,"2","0"))=$B1994),1,0)),"")</f>
        <v/>
      </c>
      <c r="F1994" s="5" t="str">
        <f>IF(PhieuBauCu!$B$2&gt;2,IF(LEN($B1994)=0,"",IF(AND($B1994&gt;0,VALUE(SUBSTITUTE($B1994,"3","0"))=$B1994),1,0)),"")</f>
        <v/>
      </c>
      <c r="G1994" s="5" t="str">
        <f>IF(PhieuBauCu!$B$2&gt;3,IF(LEN($B1994)=0,"",IF(AND($B1994&gt;0,VALUE(SUBSTITUTE($B1994,"4","0"))=$B1994),1,0)),"")</f>
        <v/>
      </c>
      <c r="H1994" s="5" t="str">
        <f>IF(PhieuBauCu!$B$2&gt;4,IF(LEN($B1994)=0,"",IF(AND($B1994&gt;0,VALUE(SUBSTITUTE($B1994,"5","0"))=$B1994),1,0)),"")</f>
        <v/>
      </c>
      <c r="I1994" s="5" t="str">
        <f>IF(PhieuBauCu!$B$2&gt;5,IF(LEN($B1994)=0,"",IF(AND($B1994&gt;0,VALUE(SUBSTITUTE($B1994,"6","0"))=$B1994),1,0)),"")</f>
        <v/>
      </c>
      <c r="J1994" s="5" t="str">
        <f>IF(PhieuBauCu!$B$2&gt;6,IF(LEN($B1994)=0,"",IF(AND($B1994&gt;0,VALUE(SUBSTITUTE($B1994,"7","0"))=$B1994),1,0)),"")</f>
        <v/>
      </c>
      <c r="K1994" s="5" t="str">
        <f>IF(PhieuBauCu!$B$2&gt;7,IF(LEN($B1994)=0,"",IF(AND($B1994&gt;0,VALUE(SUBSTITUTE($B1994,"8","0"))=$B1994),1,0)),"")</f>
        <v/>
      </c>
      <c r="L1994" s="5" t="str">
        <f>IF(PhieuBauCu!$B$2&gt;8,IF(LEN($B1994)=0,"",IF(AND($B1994&gt;0,VALUE(SUBSTITUTE($B1994,"9","0"))=$B1994),1,0)),"")</f>
        <v/>
      </c>
      <c r="M1994" s="9">
        <f t="shared" si="63"/>
        <v>0</v>
      </c>
      <c r="N1994" s="36">
        <f>IF(AND(M1994&lt;=PhieuBauCu!$B$13,M1994&gt;=1),1,0)</f>
        <v>0</v>
      </c>
    </row>
    <row r="1995" spans="1:14" ht="28.5" customHeight="1">
      <c r="A1995" s="2">
        <v>1990</v>
      </c>
      <c r="B1995" s="3"/>
      <c r="C1995" s="48" t="str">
        <f t="shared" si="62"/>
        <v/>
      </c>
      <c r="D1995" s="5" t="str">
        <f>IF(PhieuBauCu!$B$2&gt;0,IF(LEN($B1995)=0,"",IF(AND($B1995&gt;0,VALUE(SUBSTITUTE($B1995,"1","0"))=$B1995),1,0)),"")</f>
        <v/>
      </c>
      <c r="E1995" s="5" t="str">
        <f>IF(PhieuBauCu!$B$2&gt;1,IF(LEN($B1995)=0,"",IF(AND($B1995&gt;0,VALUE(SUBSTITUTE($B1995,"2","0"))=$B1995),1,0)),"")</f>
        <v/>
      </c>
      <c r="F1995" s="5" t="str">
        <f>IF(PhieuBauCu!$B$2&gt;2,IF(LEN($B1995)=0,"",IF(AND($B1995&gt;0,VALUE(SUBSTITUTE($B1995,"3","0"))=$B1995),1,0)),"")</f>
        <v/>
      </c>
      <c r="G1995" s="5" t="str">
        <f>IF(PhieuBauCu!$B$2&gt;3,IF(LEN($B1995)=0,"",IF(AND($B1995&gt;0,VALUE(SUBSTITUTE($B1995,"4","0"))=$B1995),1,0)),"")</f>
        <v/>
      </c>
      <c r="H1995" s="5" t="str">
        <f>IF(PhieuBauCu!$B$2&gt;4,IF(LEN($B1995)=0,"",IF(AND($B1995&gt;0,VALUE(SUBSTITUTE($B1995,"5","0"))=$B1995),1,0)),"")</f>
        <v/>
      </c>
      <c r="I1995" s="5" t="str">
        <f>IF(PhieuBauCu!$B$2&gt;5,IF(LEN($B1995)=0,"",IF(AND($B1995&gt;0,VALUE(SUBSTITUTE($B1995,"6","0"))=$B1995),1,0)),"")</f>
        <v/>
      </c>
      <c r="J1995" s="5" t="str">
        <f>IF(PhieuBauCu!$B$2&gt;6,IF(LEN($B1995)=0,"",IF(AND($B1995&gt;0,VALUE(SUBSTITUTE($B1995,"7","0"))=$B1995),1,0)),"")</f>
        <v/>
      </c>
      <c r="K1995" s="5" t="str">
        <f>IF(PhieuBauCu!$B$2&gt;7,IF(LEN($B1995)=0,"",IF(AND($B1995&gt;0,VALUE(SUBSTITUTE($B1995,"8","0"))=$B1995),1,0)),"")</f>
        <v/>
      </c>
      <c r="L1995" s="5" t="str">
        <f>IF(PhieuBauCu!$B$2&gt;8,IF(LEN($B1995)=0,"",IF(AND($B1995&gt;0,VALUE(SUBSTITUTE($B1995,"9","0"))=$B1995),1,0)),"")</f>
        <v/>
      </c>
      <c r="M1995" s="9">
        <f t="shared" si="63"/>
        <v>0</v>
      </c>
      <c r="N1995" s="36">
        <f>IF(AND(M1995&lt;=PhieuBauCu!$B$13,M1995&gt;=1),1,0)</f>
        <v>0</v>
      </c>
    </row>
    <row r="1996" spans="1:14" ht="28.5" customHeight="1">
      <c r="A1996" s="2">
        <v>1991</v>
      </c>
      <c r="B1996" s="3"/>
      <c r="C1996" s="48" t="str">
        <f t="shared" si="62"/>
        <v/>
      </c>
      <c r="D1996" s="5" t="str">
        <f>IF(PhieuBauCu!$B$2&gt;0,IF(LEN($B1996)=0,"",IF(AND($B1996&gt;0,VALUE(SUBSTITUTE($B1996,"1","0"))=$B1996),1,0)),"")</f>
        <v/>
      </c>
      <c r="E1996" s="5" t="str">
        <f>IF(PhieuBauCu!$B$2&gt;1,IF(LEN($B1996)=0,"",IF(AND($B1996&gt;0,VALUE(SUBSTITUTE($B1996,"2","0"))=$B1996),1,0)),"")</f>
        <v/>
      </c>
      <c r="F1996" s="5" t="str">
        <f>IF(PhieuBauCu!$B$2&gt;2,IF(LEN($B1996)=0,"",IF(AND($B1996&gt;0,VALUE(SUBSTITUTE($B1996,"3","0"))=$B1996),1,0)),"")</f>
        <v/>
      </c>
      <c r="G1996" s="5" t="str">
        <f>IF(PhieuBauCu!$B$2&gt;3,IF(LEN($B1996)=0,"",IF(AND($B1996&gt;0,VALUE(SUBSTITUTE($B1996,"4","0"))=$B1996),1,0)),"")</f>
        <v/>
      </c>
      <c r="H1996" s="5" t="str">
        <f>IF(PhieuBauCu!$B$2&gt;4,IF(LEN($B1996)=0,"",IF(AND($B1996&gt;0,VALUE(SUBSTITUTE($B1996,"5","0"))=$B1996),1,0)),"")</f>
        <v/>
      </c>
      <c r="I1996" s="5" t="str">
        <f>IF(PhieuBauCu!$B$2&gt;5,IF(LEN($B1996)=0,"",IF(AND($B1996&gt;0,VALUE(SUBSTITUTE($B1996,"6","0"))=$B1996),1,0)),"")</f>
        <v/>
      </c>
      <c r="J1996" s="5" t="str">
        <f>IF(PhieuBauCu!$B$2&gt;6,IF(LEN($B1996)=0,"",IF(AND($B1996&gt;0,VALUE(SUBSTITUTE($B1996,"7","0"))=$B1996),1,0)),"")</f>
        <v/>
      </c>
      <c r="K1996" s="5" t="str">
        <f>IF(PhieuBauCu!$B$2&gt;7,IF(LEN($B1996)=0,"",IF(AND($B1996&gt;0,VALUE(SUBSTITUTE($B1996,"8","0"))=$B1996),1,0)),"")</f>
        <v/>
      </c>
      <c r="L1996" s="5" t="str">
        <f>IF(PhieuBauCu!$B$2&gt;8,IF(LEN($B1996)=0,"",IF(AND($B1996&gt;0,VALUE(SUBSTITUTE($B1996,"9","0"))=$B1996),1,0)),"")</f>
        <v/>
      </c>
      <c r="M1996" s="9">
        <f t="shared" si="63"/>
        <v>0</v>
      </c>
      <c r="N1996" s="36">
        <f>IF(AND(M1996&lt;=PhieuBauCu!$B$13,M1996&gt;=1),1,0)</f>
        <v>0</v>
      </c>
    </row>
    <row r="1997" spans="1:14" ht="28.5" customHeight="1">
      <c r="A1997" s="2">
        <v>1992</v>
      </c>
      <c r="B1997" s="3"/>
      <c r="C1997" s="48" t="str">
        <f t="shared" si="62"/>
        <v/>
      </c>
      <c r="D1997" s="5" t="str">
        <f>IF(PhieuBauCu!$B$2&gt;0,IF(LEN($B1997)=0,"",IF(AND($B1997&gt;0,VALUE(SUBSTITUTE($B1997,"1","0"))=$B1997),1,0)),"")</f>
        <v/>
      </c>
      <c r="E1997" s="5" t="str">
        <f>IF(PhieuBauCu!$B$2&gt;1,IF(LEN($B1997)=0,"",IF(AND($B1997&gt;0,VALUE(SUBSTITUTE($B1997,"2","0"))=$B1997),1,0)),"")</f>
        <v/>
      </c>
      <c r="F1997" s="5" t="str">
        <f>IF(PhieuBauCu!$B$2&gt;2,IF(LEN($B1997)=0,"",IF(AND($B1997&gt;0,VALUE(SUBSTITUTE($B1997,"3","0"))=$B1997),1,0)),"")</f>
        <v/>
      </c>
      <c r="G1997" s="5" t="str">
        <f>IF(PhieuBauCu!$B$2&gt;3,IF(LEN($B1997)=0,"",IF(AND($B1997&gt;0,VALUE(SUBSTITUTE($B1997,"4","0"))=$B1997),1,0)),"")</f>
        <v/>
      </c>
      <c r="H1997" s="5" t="str">
        <f>IF(PhieuBauCu!$B$2&gt;4,IF(LEN($B1997)=0,"",IF(AND($B1997&gt;0,VALUE(SUBSTITUTE($B1997,"5","0"))=$B1997),1,0)),"")</f>
        <v/>
      </c>
      <c r="I1997" s="5" t="str">
        <f>IF(PhieuBauCu!$B$2&gt;5,IF(LEN($B1997)=0,"",IF(AND($B1997&gt;0,VALUE(SUBSTITUTE($B1997,"6","0"))=$B1997),1,0)),"")</f>
        <v/>
      </c>
      <c r="J1997" s="5" t="str">
        <f>IF(PhieuBauCu!$B$2&gt;6,IF(LEN($B1997)=0,"",IF(AND($B1997&gt;0,VALUE(SUBSTITUTE($B1997,"7","0"))=$B1997),1,0)),"")</f>
        <v/>
      </c>
      <c r="K1997" s="5" t="str">
        <f>IF(PhieuBauCu!$B$2&gt;7,IF(LEN($B1997)=0,"",IF(AND($B1997&gt;0,VALUE(SUBSTITUTE($B1997,"8","0"))=$B1997),1,0)),"")</f>
        <v/>
      </c>
      <c r="L1997" s="5" t="str">
        <f>IF(PhieuBauCu!$B$2&gt;8,IF(LEN($B1997)=0,"",IF(AND($B1997&gt;0,VALUE(SUBSTITUTE($B1997,"9","0"))=$B1997),1,0)),"")</f>
        <v/>
      </c>
      <c r="M1997" s="9">
        <f t="shared" si="63"/>
        <v>0</v>
      </c>
      <c r="N1997" s="36">
        <f>IF(AND(M1997&lt;=PhieuBauCu!$B$13,M1997&gt;=1),1,0)</f>
        <v>0</v>
      </c>
    </row>
    <row r="1998" spans="1:14" ht="28.5" customHeight="1">
      <c r="A1998" s="2">
        <v>1993</v>
      </c>
      <c r="B1998" s="3"/>
      <c r="C1998" s="48" t="str">
        <f t="shared" si="62"/>
        <v/>
      </c>
      <c r="D1998" s="5" t="str">
        <f>IF(PhieuBauCu!$B$2&gt;0,IF(LEN($B1998)=0,"",IF(AND($B1998&gt;0,VALUE(SUBSTITUTE($B1998,"1","0"))=$B1998),1,0)),"")</f>
        <v/>
      </c>
      <c r="E1998" s="5" t="str">
        <f>IF(PhieuBauCu!$B$2&gt;1,IF(LEN($B1998)=0,"",IF(AND($B1998&gt;0,VALUE(SUBSTITUTE($B1998,"2","0"))=$B1998),1,0)),"")</f>
        <v/>
      </c>
      <c r="F1998" s="5" t="str">
        <f>IF(PhieuBauCu!$B$2&gt;2,IF(LEN($B1998)=0,"",IF(AND($B1998&gt;0,VALUE(SUBSTITUTE($B1998,"3","0"))=$B1998),1,0)),"")</f>
        <v/>
      </c>
      <c r="G1998" s="5" t="str">
        <f>IF(PhieuBauCu!$B$2&gt;3,IF(LEN($B1998)=0,"",IF(AND($B1998&gt;0,VALUE(SUBSTITUTE($B1998,"4","0"))=$B1998),1,0)),"")</f>
        <v/>
      </c>
      <c r="H1998" s="5" t="str">
        <f>IF(PhieuBauCu!$B$2&gt;4,IF(LEN($B1998)=0,"",IF(AND($B1998&gt;0,VALUE(SUBSTITUTE($B1998,"5","0"))=$B1998),1,0)),"")</f>
        <v/>
      </c>
      <c r="I1998" s="5" t="str">
        <f>IF(PhieuBauCu!$B$2&gt;5,IF(LEN($B1998)=0,"",IF(AND($B1998&gt;0,VALUE(SUBSTITUTE($B1998,"6","0"))=$B1998),1,0)),"")</f>
        <v/>
      </c>
      <c r="J1998" s="5" t="str">
        <f>IF(PhieuBauCu!$B$2&gt;6,IF(LEN($B1998)=0,"",IF(AND($B1998&gt;0,VALUE(SUBSTITUTE($B1998,"7","0"))=$B1998),1,0)),"")</f>
        <v/>
      </c>
      <c r="K1998" s="5" t="str">
        <f>IF(PhieuBauCu!$B$2&gt;7,IF(LEN($B1998)=0,"",IF(AND($B1998&gt;0,VALUE(SUBSTITUTE($B1998,"8","0"))=$B1998),1,0)),"")</f>
        <v/>
      </c>
      <c r="L1998" s="5" t="str">
        <f>IF(PhieuBauCu!$B$2&gt;8,IF(LEN($B1998)=0,"",IF(AND($B1998&gt;0,VALUE(SUBSTITUTE($B1998,"9","0"))=$B1998),1,0)),"")</f>
        <v/>
      </c>
      <c r="M1998" s="9">
        <f t="shared" si="63"/>
        <v>0</v>
      </c>
      <c r="N1998" s="36">
        <f>IF(AND(M1998&lt;=PhieuBauCu!$B$13,M1998&gt;=1),1,0)</f>
        <v>0</v>
      </c>
    </row>
    <row r="1999" spans="1:14" ht="28.5" customHeight="1">
      <c r="A1999" s="2">
        <v>1994</v>
      </c>
      <c r="B1999" s="3"/>
      <c r="C1999" s="48" t="str">
        <f t="shared" si="62"/>
        <v/>
      </c>
      <c r="D1999" s="5" t="str">
        <f>IF(PhieuBauCu!$B$2&gt;0,IF(LEN($B1999)=0,"",IF(AND($B1999&gt;0,VALUE(SUBSTITUTE($B1999,"1","0"))=$B1999),1,0)),"")</f>
        <v/>
      </c>
      <c r="E1999" s="5" t="str">
        <f>IF(PhieuBauCu!$B$2&gt;1,IF(LEN($B1999)=0,"",IF(AND($B1999&gt;0,VALUE(SUBSTITUTE($B1999,"2","0"))=$B1999),1,0)),"")</f>
        <v/>
      </c>
      <c r="F1999" s="5" t="str">
        <f>IF(PhieuBauCu!$B$2&gt;2,IF(LEN($B1999)=0,"",IF(AND($B1999&gt;0,VALUE(SUBSTITUTE($B1999,"3","0"))=$B1999),1,0)),"")</f>
        <v/>
      </c>
      <c r="G1999" s="5" t="str">
        <f>IF(PhieuBauCu!$B$2&gt;3,IF(LEN($B1999)=0,"",IF(AND($B1999&gt;0,VALUE(SUBSTITUTE($B1999,"4","0"))=$B1999),1,0)),"")</f>
        <v/>
      </c>
      <c r="H1999" s="5" t="str">
        <f>IF(PhieuBauCu!$B$2&gt;4,IF(LEN($B1999)=0,"",IF(AND($B1999&gt;0,VALUE(SUBSTITUTE($B1999,"5","0"))=$B1999),1,0)),"")</f>
        <v/>
      </c>
      <c r="I1999" s="5" t="str">
        <f>IF(PhieuBauCu!$B$2&gt;5,IF(LEN($B1999)=0,"",IF(AND($B1999&gt;0,VALUE(SUBSTITUTE($B1999,"6","0"))=$B1999),1,0)),"")</f>
        <v/>
      </c>
      <c r="J1999" s="5" t="str">
        <f>IF(PhieuBauCu!$B$2&gt;6,IF(LEN($B1999)=0,"",IF(AND($B1999&gt;0,VALUE(SUBSTITUTE($B1999,"7","0"))=$B1999),1,0)),"")</f>
        <v/>
      </c>
      <c r="K1999" s="5" t="str">
        <f>IF(PhieuBauCu!$B$2&gt;7,IF(LEN($B1999)=0,"",IF(AND($B1999&gt;0,VALUE(SUBSTITUTE($B1999,"8","0"))=$B1999),1,0)),"")</f>
        <v/>
      </c>
      <c r="L1999" s="5" t="str">
        <f>IF(PhieuBauCu!$B$2&gt;8,IF(LEN($B1999)=0,"",IF(AND($B1999&gt;0,VALUE(SUBSTITUTE($B1999,"9","0"))=$B1999),1,0)),"")</f>
        <v/>
      </c>
      <c r="M1999" s="9">
        <f t="shared" si="63"/>
        <v>0</v>
      </c>
      <c r="N1999" s="36">
        <f>IF(AND(M1999&lt;=PhieuBauCu!$B$13,M1999&gt;=1),1,0)</f>
        <v>0</v>
      </c>
    </row>
    <row r="2000" spans="1:14" ht="28.5" customHeight="1">
      <c r="A2000" s="2">
        <v>1995</v>
      </c>
      <c r="B2000" s="3"/>
      <c r="C2000" s="48" t="str">
        <f t="shared" si="62"/>
        <v/>
      </c>
      <c r="D2000" s="5" t="str">
        <f>IF(PhieuBauCu!$B$2&gt;0,IF(LEN($B2000)=0,"",IF(AND($B2000&gt;0,VALUE(SUBSTITUTE($B2000,"1","0"))=$B2000),1,0)),"")</f>
        <v/>
      </c>
      <c r="E2000" s="5" t="str">
        <f>IF(PhieuBauCu!$B$2&gt;1,IF(LEN($B2000)=0,"",IF(AND($B2000&gt;0,VALUE(SUBSTITUTE($B2000,"2","0"))=$B2000),1,0)),"")</f>
        <v/>
      </c>
      <c r="F2000" s="5" t="str">
        <f>IF(PhieuBauCu!$B$2&gt;2,IF(LEN($B2000)=0,"",IF(AND($B2000&gt;0,VALUE(SUBSTITUTE($B2000,"3","0"))=$B2000),1,0)),"")</f>
        <v/>
      </c>
      <c r="G2000" s="5" t="str">
        <f>IF(PhieuBauCu!$B$2&gt;3,IF(LEN($B2000)=0,"",IF(AND($B2000&gt;0,VALUE(SUBSTITUTE($B2000,"4","0"))=$B2000),1,0)),"")</f>
        <v/>
      </c>
      <c r="H2000" s="5" t="str">
        <f>IF(PhieuBauCu!$B$2&gt;4,IF(LEN($B2000)=0,"",IF(AND($B2000&gt;0,VALUE(SUBSTITUTE($B2000,"5","0"))=$B2000),1,0)),"")</f>
        <v/>
      </c>
      <c r="I2000" s="5" t="str">
        <f>IF(PhieuBauCu!$B$2&gt;5,IF(LEN($B2000)=0,"",IF(AND($B2000&gt;0,VALUE(SUBSTITUTE($B2000,"6","0"))=$B2000),1,0)),"")</f>
        <v/>
      </c>
      <c r="J2000" s="5" t="str">
        <f>IF(PhieuBauCu!$B$2&gt;6,IF(LEN($B2000)=0,"",IF(AND($B2000&gt;0,VALUE(SUBSTITUTE($B2000,"7","0"))=$B2000),1,0)),"")</f>
        <v/>
      </c>
      <c r="K2000" s="5" t="str">
        <f>IF(PhieuBauCu!$B$2&gt;7,IF(LEN($B2000)=0,"",IF(AND($B2000&gt;0,VALUE(SUBSTITUTE($B2000,"8","0"))=$B2000),1,0)),"")</f>
        <v/>
      </c>
      <c r="L2000" s="5" t="str">
        <f>IF(PhieuBauCu!$B$2&gt;8,IF(LEN($B2000)=0,"",IF(AND($B2000&gt;0,VALUE(SUBSTITUTE($B2000,"9","0"))=$B2000),1,0)),"")</f>
        <v/>
      </c>
      <c r="M2000" s="9">
        <f t="shared" si="63"/>
        <v>0</v>
      </c>
      <c r="N2000" s="36">
        <f>IF(AND(M2000&lt;=PhieuBauCu!$B$13,M2000&gt;=1),1,0)</f>
        <v>0</v>
      </c>
    </row>
    <row r="2001" spans="1:14" ht="28.5" customHeight="1">
      <c r="A2001" s="2">
        <v>1996</v>
      </c>
      <c r="B2001" s="3"/>
      <c r="C2001" s="48" t="str">
        <f t="shared" si="62"/>
        <v/>
      </c>
      <c r="D2001" s="5" t="str">
        <f>IF(PhieuBauCu!$B$2&gt;0,IF(LEN($B2001)=0,"",IF(AND($B2001&gt;0,VALUE(SUBSTITUTE($B2001,"1","0"))=$B2001),1,0)),"")</f>
        <v/>
      </c>
      <c r="E2001" s="5" t="str">
        <f>IF(PhieuBauCu!$B$2&gt;1,IF(LEN($B2001)=0,"",IF(AND($B2001&gt;0,VALUE(SUBSTITUTE($B2001,"2","0"))=$B2001),1,0)),"")</f>
        <v/>
      </c>
      <c r="F2001" s="5" t="str">
        <f>IF(PhieuBauCu!$B$2&gt;2,IF(LEN($B2001)=0,"",IF(AND($B2001&gt;0,VALUE(SUBSTITUTE($B2001,"3","0"))=$B2001),1,0)),"")</f>
        <v/>
      </c>
      <c r="G2001" s="5" t="str">
        <f>IF(PhieuBauCu!$B$2&gt;3,IF(LEN($B2001)=0,"",IF(AND($B2001&gt;0,VALUE(SUBSTITUTE($B2001,"4","0"))=$B2001),1,0)),"")</f>
        <v/>
      </c>
      <c r="H2001" s="5" t="str">
        <f>IF(PhieuBauCu!$B$2&gt;4,IF(LEN($B2001)=0,"",IF(AND($B2001&gt;0,VALUE(SUBSTITUTE($B2001,"5","0"))=$B2001),1,0)),"")</f>
        <v/>
      </c>
      <c r="I2001" s="5" t="str">
        <f>IF(PhieuBauCu!$B$2&gt;5,IF(LEN($B2001)=0,"",IF(AND($B2001&gt;0,VALUE(SUBSTITUTE($B2001,"6","0"))=$B2001),1,0)),"")</f>
        <v/>
      </c>
      <c r="J2001" s="5" t="str">
        <f>IF(PhieuBauCu!$B$2&gt;6,IF(LEN($B2001)=0,"",IF(AND($B2001&gt;0,VALUE(SUBSTITUTE($B2001,"7","0"))=$B2001),1,0)),"")</f>
        <v/>
      </c>
      <c r="K2001" s="5" t="str">
        <f>IF(PhieuBauCu!$B$2&gt;7,IF(LEN($B2001)=0,"",IF(AND($B2001&gt;0,VALUE(SUBSTITUTE($B2001,"8","0"))=$B2001),1,0)),"")</f>
        <v/>
      </c>
      <c r="L2001" s="5" t="str">
        <f>IF(PhieuBauCu!$B$2&gt;8,IF(LEN($B2001)=0,"",IF(AND($B2001&gt;0,VALUE(SUBSTITUTE($B2001,"9","0"))=$B2001),1,0)),"")</f>
        <v/>
      </c>
      <c r="M2001" s="9">
        <f t="shared" si="63"/>
        <v>0</v>
      </c>
      <c r="N2001" s="36">
        <f>IF(AND(M2001&lt;=PhieuBauCu!$B$13,M2001&gt;=1),1,0)</f>
        <v>0</v>
      </c>
    </row>
    <row r="2002" spans="1:14" ht="28.5" customHeight="1">
      <c r="A2002" s="2">
        <v>1997</v>
      </c>
      <c r="B2002" s="3"/>
      <c r="C2002" s="48" t="str">
        <f t="shared" si="62"/>
        <v/>
      </c>
      <c r="D2002" s="5" t="str">
        <f>IF(PhieuBauCu!$B$2&gt;0,IF(LEN($B2002)=0,"",IF(AND($B2002&gt;0,VALUE(SUBSTITUTE($B2002,"1","0"))=$B2002),1,0)),"")</f>
        <v/>
      </c>
      <c r="E2002" s="5" t="str">
        <f>IF(PhieuBauCu!$B$2&gt;1,IF(LEN($B2002)=0,"",IF(AND($B2002&gt;0,VALUE(SUBSTITUTE($B2002,"2","0"))=$B2002),1,0)),"")</f>
        <v/>
      </c>
      <c r="F2002" s="5" t="str">
        <f>IF(PhieuBauCu!$B$2&gt;2,IF(LEN($B2002)=0,"",IF(AND($B2002&gt;0,VALUE(SUBSTITUTE($B2002,"3","0"))=$B2002),1,0)),"")</f>
        <v/>
      </c>
      <c r="G2002" s="5" t="str">
        <f>IF(PhieuBauCu!$B$2&gt;3,IF(LEN($B2002)=0,"",IF(AND($B2002&gt;0,VALUE(SUBSTITUTE($B2002,"4","0"))=$B2002),1,0)),"")</f>
        <v/>
      </c>
      <c r="H2002" s="5" t="str">
        <f>IF(PhieuBauCu!$B$2&gt;4,IF(LEN($B2002)=0,"",IF(AND($B2002&gt;0,VALUE(SUBSTITUTE($B2002,"5","0"))=$B2002),1,0)),"")</f>
        <v/>
      </c>
      <c r="I2002" s="5" t="str">
        <f>IF(PhieuBauCu!$B$2&gt;5,IF(LEN($B2002)=0,"",IF(AND($B2002&gt;0,VALUE(SUBSTITUTE($B2002,"6","0"))=$B2002),1,0)),"")</f>
        <v/>
      </c>
      <c r="J2002" s="5" t="str">
        <f>IF(PhieuBauCu!$B$2&gt;6,IF(LEN($B2002)=0,"",IF(AND($B2002&gt;0,VALUE(SUBSTITUTE($B2002,"7","0"))=$B2002),1,0)),"")</f>
        <v/>
      </c>
      <c r="K2002" s="5" t="str">
        <f>IF(PhieuBauCu!$B$2&gt;7,IF(LEN($B2002)=0,"",IF(AND($B2002&gt;0,VALUE(SUBSTITUTE($B2002,"8","0"))=$B2002),1,0)),"")</f>
        <v/>
      </c>
      <c r="L2002" s="5" t="str">
        <f>IF(PhieuBauCu!$B$2&gt;8,IF(LEN($B2002)=0,"",IF(AND($B2002&gt;0,VALUE(SUBSTITUTE($B2002,"9","0"))=$B2002),1,0)),"")</f>
        <v/>
      </c>
      <c r="M2002" s="9">
        <f t="shared" si="63"/>
        <v>0</v>
      </c>
      <c r="N2002" s="36">
        <f>IF(AND(M2002&lt;=PhieuBauCu!$B$13,M2002&gt;=1),1,0)</f>
        <v>0</v>
      </c>
    </row>
    <row r="2003" spans="1:14" ht="28.5" customHeight="1">
      <c r="A2003" s="2">
        <v>1998</v>
      </c>
      <c r="B2003" s="3"/>
      <c r="C2003" s="48" t="str">
        <f t="shared" si="62"/>
        <v/>
      </c>
      <c r="D2003" s="5" t="str">
        <f>IF(PhieuBauCu!$B$2&gt;0,IF(LEN($B2003)=0,"",IF(AND($B2003&gt;0,VALUE(SUBSTITUTE($B2003,"1","0"))=$B2003),1,0)),"")</f>
        <v/>
      </c>
      <c r="E2003" s="5" t="str">
        <f>IF(PhieuBauCu!$B$2&gt;1,IF(LEN($B2003)=0,"",IF(AND($B2003&gt;0,VALUE(SUBSTITUTE($B2003,"2","0"))=$B2003),1,0)),"")</f>
        <v/>
      </c>
      <c r="F2003" s="5" t="str">
        <f>IF(PhieuBauCu!$B$2&gt;2,IF(LEN($B2003)=0,"",IF(AND($B2003&gt;0,VALUE(SUBSTITUTE($B2003,"3","0"))=$B2003),1,0)),"")</f>
        <v/>
      </c>
      <c r="G2003" s="5" t="str">
        <f>IF(PhieuBauCu!$B$2&gt;3,IF(LEN($B2003)=0,"",IF(AND($B2003&gt;0,VALUE(SUBSTITUTE($B2003,"4","0"))=$B2003),1,0)),"")</f>
        <v/>
      </c>
      <c r="H2003" s="5" t="str">
        <f>IF(PhieuBauCu!$B$2&gt;4,IF(LEN($B2003)=0,"",IF(AND($B2003&gt;0,VALUE(SUBSTITUTE($B2003,"5","0"))=$B2003),1,0)),"")</f>
        <v/>
      </c>
      <c r="I2003" s="5" t="str">
        <f>IF(PhieuBauCu!$B$2&gt;5,IF(LEN($B2003)=0,"",IF(AND($B2003&gt;0,VALUE(SUBSTITUTE($B2003,"6","0"))=$B2003),1,0)),"")</f>
        <v/>
      </c>
      <c r="J2003" s="5" t="str">
        <f>IF(PhieuBauCu!$B$2&gt;6,IF(LEN($B2003)=0,"",IF(AND($B2003&gt;0,VALUE(SUBSTITUTE($B2003,"7","0"))=$B2003),1,0)),"")</f>
        <v/>
      </c>
      <c r="K2003" s="5" t="str">
        <f>IF(PhieuBauCu!$B$2&gt;7,IF(LEN($B2003)=0,"",IF(AND($B2003&gt;0,VALUE(SUBSTITUTE($B2003,"8","0"))=$B2003),1,0)),"")</f>
        <v/>
      </c>
      <c r="L2003" s="5" t="str">
        <f>IF(PhieuBauCu!$B$2&gt;8,IF(LEN($B2003)=0,"",IF(AND($B2003&gt;0,VALUE(SUBSTITUTE($B2003,"9","0"))=$B2003),1,0)),"")</f>
        <v/>
      </c>
      <c r="M2003" s="9">
        <f t="shared" si="63"/>
        <v>0</v>
      </c>
      <c r="N2003" s="36">
        <f>IF(AND(M2003&lt;=PhieuBauCu!$B$13,M2003&gt;=1),1,0)</f>
        <v>0</v>
      </c>
    </row>
    <row r="2004" spans="1:14" ht="28.5" customHeight="1">
      <c r="A2004" s="2">
        <v>1999</v>
      </c>
      <c r="B2004" s="3"/>
      <c r="C2004" s="48" t="str">
        <f t="shared" si="62"/>
        <v/>
      </c>
      <c r="D2004" s="5" t="str">
        <f>IF(PhieuBauCu!$B$2&gt;0,IF(LEN($B2004)=0,"",IF(AND($B2004&gt;0,VALUE(SUBSTITUTE($B2004,"1","0"))=$B2004),1,0)),"")</f>
        <v/>
      </c>
      <c r="E2004" s="5" t="str">
        <f>IF(PhieuBauCu!$B$2&gt;1,IF(LEN($B2004)=0,"",IF(AND($B2004&gt;0,VALUE(SUBSTITUTE($B2004,"2","0"))=$B2004),1,0)),"")</f>
        <v/>
      </c>
      <c r="F2004" s="5" t="str">
        <f>IF(PhieuBauCu!$B$2&gt;2,IF(LEN($B2004)=0,"",IF(AND($B2004&gt;0,VALUE(SUBSTITUTE($B2004,"3","0"))=$B2004),1,0)),"")</f>
        <v/>
      </c>
      <c r="G2004" s="5" t="str">
        <f>IF(PhieuBauCu!$B$2&gt;3,IF(LEN($B2004)=0,"",IF(AND($B2004&gt;0,VALUE(SUBSTITUTE($B2004,"4","0"))=$B2004),1,0)),"")</f>
        <v/>
      </c>
      <c r="H2004" s="5" t="str">
        <f>IF(PhieuBauCu!$B$2&gt;4,IF(LEN($B2004)=0,"",IF(AND($B2004&gt;0,VALUE(SUBSTITUTE($B2004,"5","0"))=$B2004),1,0)),"")</f>
        <v/>
      </c>
      <c r="I2004" s="5" t="str">
        <f>IF(PhieuBauCu!$B$2&gt;5,IF(LEN($B2004)=0,"",IF(AND($B2004&gt;0,VALUE(SUBSTITUTE($B2004,"6","0"))=$B2004),1,0)),"")</f>
        <v/>
      </c>
      <c r="J2004" s="5" t="str">
        <f>IF(PhieuBauCu!$B$2&gt;6,IF(LEN($B2004)=0,"",IF(AND($B2004&gt;0,VALUE(SUBSTITUTE($B2004,"7","0"))=$B2004),1,0)),"")</f>
        <v/>
      </c>
      <c r="K2004" s="5" t="str">
        <f>IF(PhieuBauCu!$B$2&gt;7,IF(LEN($B2004)=0,"",IF(AND($B2004&gt;0,VALUE(SUBSTITUTE($B2004,"8","0"))=$B2004),1,0)),"")</f>
        <v/>
      </c>
      <c r="L2004" s="5" t="str">
        <f>IF(PhieuBauCu!$B$2&gt;8,IF(LEN($B2004)=0,"",IF(AND($B2004&gt;0,VALUE(SUBSTITUTE($B2004,"9","0"))=$B2004),1,0)),"")</f>
        <v/>
      </c>
      <c r="M2004" s="9">
        <f t="shared" si="63"/>
        <v>0</v>
      </c>
      <c r="N2004" s="36">
        <f>IF(AND(M2004&lt;=PhieuBauCu!$B$13,M2004&gt;=1),1,0)</f>
        <v>0</v>
      </c>
    </row>
    <row r="2005" spans="1:14" ht="28.5" customHeight="1">
      <c r="A2005" s="2">
        <v>2000</v>
      </c>
      <c r="B2005" s="3"/>
      <c r="C2005" s="48" t="str">
        <f t="shared" si="62"/>
        <v/>
      </c>
      <c r="D2005" s="5" t="str">
        <f>IF(PhieuBauCu!$B$2&gt;0,IF(LEN($B2005)=0,"",IF(AND($B2005&gt;0,VALUE(SUBSTITUTE($B2005,"1","0"))=$B2005),1,0)),"")</f>
        <v/>
      </c>
      <c r="E2005" s="5" t="str">
        <f>IF(PhieuBauCu!$B$2&gt;1,IF(LEN($B2005)=0,"",IF(AND($B2005&gt;0,VALUE(SUBSTITUTE($B2005,"2","0"))=$B2005),1,0)),"")</f>
        <v/>
      </c>
      <c r="F2005" s="5" t="str">
        <f>IF(PhieuBauCu!$B$2&gt;2,IF(LEN($B2005)=0,"",IF(AND($B2005&gt;0,VALUE(SUBSTITUTE($B2005,"3","0"))=$B2005),1,0)),"")</f>
        <v/>
      </c>
      <c r="G2005" s="5" t="str">
        <f>IF(PhieuBauCu!$B$2&gt;3,IF(LEN($B2005)=0,"",IF(AND($B2005&gt;0,VALUE(SUBSTITUTE($B2005,"4","0"))=$B2005),1,0)),"")</f>
        <v/>
      </c>
      <c r="H2005" s="5" t="str">
        <f>IF(PhieuBauCu!$B$2&gt;4,IF(LEN($B2005)=0,"",IF(AND($B2005&gt;0,VALUE(SUBSTITUTE($B2005,"5","0"))=$B2005),1,0)),"")</f>
        <v/>
      </c>
      <c r="I2005" s="5" t="str">
        <f>IF(PhieuBauCu!$B$2&gt;5,IF(LEN($B2005)=0,"",IF(AND($B2005&gt;0,VALUE(SUBSTITUTE($B2005,"6","0"))=$B2005),1,0)),"")</f>
        <v/>
      </c>
      <c r="J2005" s="5" t="str">
        <f>IF(PhieuBauCu!$B$2&gt;6,IF(LEN($B2005)=0,"",IF(AND($B2005&gt;0,VALUE(SUBSTITUTE($B2005,"7","0"))=$B2005),1,0)),"")</f>
        <v/>
      </c>
      <c r="K2005" s="5" t="str">
        <f>IF(PhieuBauCu!$B$2&gt;7,IF(LEN($B2005)=0,"",IF(AND($B2005&gt;0,VALUE(SUBSTITUTE($B2005,"8","0"))=$B2005),1,0)),"")</f>
        <v/>
      </c>
      <c r="L2005" s="5" t="str">
        <f>IF(PhieuBauCu!$B$2&gt;8,IF(LEN($B2005)=0,"",IF(AND($B2005&gt;0,VALUE(SUBSTITUTE($B2005,"9","0"))=$B2005),1,0)),"")</f>
        <v/>
      </c>
      <c r="M2005" s="9">
        <f t="shared" si="63"/>
        <v>0</v>
      </c>
      <c r="N2005" s="36">
        <f>IF(AND(M2005&lt;=PhieuBauCu!$B$13,M2005&gt;=1),1,0)</f>
        <v>0</v>
      </c>
    </row>
    <row r="2006" spans="1:14" ht="28.5" customHeight="1">
      <c r="A2006" s="2">
        <v>2001</v>
      </c>
      <c r="B2006" s="3"/>
      <c r="C2006" s="48" t="str">
        <f t="shared" si="62"/>
        <v/>
      </c>
      <c r="D2006" s="5" t="str">
        <f>IF(PhieuBauCu!$B$2&gt;0,IF(LEN($B2006)=0,"",IF(AND($B2006&gt;0,VALUE(SUBSTITUTE($B2006,"1","0"))=$B2006),1,0)),"")</f>
        <v/>
      </c>
      <c r="E2006" s="5" t="str">
        <f>IF(PhieuBauCu!$B$2&gt;1,IF(LEN($B2006)=0,"",IF(AND($B2006&gt;0,VALUE(SUBSTITUTE($B2006,"2","0"))=$B2006),1,0)),"")</f>
        <v/>
      </c>
      <c r="F2006" s="5" t="str">
        <f>IF(PhieuBauCu!$B$2&gt;2,IF(LEN($B2006)=0,"",IF(AND($B2006&gt;0,VALUE(SUBSTITUTE($B2006,"3","0"))=$B2006),1,0)),"")</f>
        <v/>
      </c>
      <c r="G2006" s="5" t="str">
        <f>IF(PhieuBauCu!$B$2&gt;3,IF(LEN($B2006)=0,"",IF(AND($B2006&gt;0,VALUE(SUBSTITUTE($B2006,"4","0"))=$B2006),1,0)),"")</f>
        <v/>
      </c>
      <c r="H2006" s="5" t="str">
        <f>IF(PhieuBauCu!$B$2&gt;4,IF(LEN($B2006)=0,"",IF(AND($B2006&gt;0,VALUE(SUBSTITUTE($B2006,"5","0"))=$B2006),1,0)),"")</f>
        <v/>
      </c>
      <c r="I2006" s="5" t="str">
        <f>IF(PhieuBauCu!$B$2&gt;5,IF(LEN($B2006)=0,"",IF(AND($B2006&gt;0,VALUE(SUBSTITUTE($B2006,"6","0"))=$B2006),1,0)),"")</f>
        <v/>
      </c>
      <c r="J2006" s="5" t="str">
        <f>IF(PhieuBauCu!$B$2&gt;6,IF(LEN($B2006)=0,"",IF(AND($B2006&gt;0,VALUE(SUBSTITUTE($B2006,"7","0"))=$B2006),1,0)),"")</f>
        <v/>
      </c>
      <c r="K2006" s="5" t="str">
        <f>IF(PhieuBauCu!$B$2&gt;7,IF(LEN($B2006)=0,"",IF(AND($B2006&gt;0,VALUE(SUBSTITUTE($B2006,"8","0"))=$B2006),1,0)),"")</f>
        <v/>
      </c>
      <c r="L2006" s="5" t="str">
        <f>IF(PhieuBauCu!$B$2&gt;8,IF(LEN($B2006)=0,"",IF(AND($B2006&gt;0,VALUE(SUBSTITUTE($B2006,"9","0"))=$B2006),1,0)),"")</f>
        <v/>
      </c>
      <c r="M2006" s="9">
        <f t="shared" si="63"/>
        <v>0</v>
      </c>
      <c r="N2006" s="36">
        <f>IF(AND(M2006&lt;=PhieuBauCu!$B$13,M2006&gt;=1),1,0)</f>
        <v>0</v>
      </c>
    </row>
    <row r="2007" spans="1:14" ht="28.5" customHeight="1">
      <c r="A2007" s="2">
        <v>2002</v>
      </c>
      <c r="B2007" s="3"/>
      <c r="C2007" s="48" t="str">
        <f t="shared" si="62"/>
        <v/>
      </c>
      <c r="D2007" s="5" t="str">
        <f>IF(PhieuBauCu!$B$2&gt;0,IF(LEN($B2007)=0,"",IF(AND($B2007&gt;0,VALUE(SUBSTITUTE($B2007,"1","0"))=$B2007),1,0)),"")</f>
        <v/>
      </c>
      <c r="E2007" s="5" t="str">
        <f>IF(PhieuBauCu!$B$2&gt;1,IF(LEN($B2007)=0,"",IF(AND($B2007&gt;0,VALUE(SUBSTITUTE($B2007,"2","0"))=$B2007),1,0)),"")</f>
        <v/>
      </c>
      <c r="F2007" s="5" t="str">
        <f>IF(PhieuBauCu!$B$2&gt;2,IF(LEN($B2007)=0,"",IF(AND($B2007&gt;0,VALUE(SUBSTITUTE($B2007,"3","0"))=$B2007),1,0)),"")</f>
        <v/>
      </c>
      <c r="G2007" s="5" t="str">
        <f>IF(PhieuBauCu!$B$2&gt;3,IF(LEN($B2007)=0,"",IF(AND($B2007&gt;0,VALUE(SUBSTITUTE($B2007,"4","0"))=$B2007),1,0)),"")</f>
        <v/>
      </c>
      <c r="H2007" s="5" t="str">
        <f>IF(PhieuBauCu!$B$2&gt;4,IF(LEN($B2007)=0,"",IF(AND($B2007&gt;0,VALUE(SUBSTITUTE($B2007,"5","0"))=$B2007),1,0)),"")</f>
        <v/>
      </c>
      <c r="I2007" s="5" t="str">
        <f>IF(PhieuBauCu!$B$2&gt;5,IF(LEN($B2007)=0,"",IF(AND($B2007&gt;0,VALUE(SUBSTITUTE($B2007,"6","0"))=$B2007),1,0)),"")</f>
        <v/>
      </c>
      <c r="J2007" s="5" t="str">
        <f>IF(PhieuBauCu!$B$2&gt;6,IF(LEN($B2007)=0,"",IF(AND($B2007&gt;0,VALUE(SUBSTITUTE($B2007,"7","0"))=$B2007),1,0)),"")</f>
        <v/>
      </c>
      <c r="K2007" s="5" t="str">
        <f>IF(PhieuBauCu!$B$2&gt;7,IF(LEN($B2007)=0,"",IF(AND($B2007&gt;0,VALUE(SUBSTITUTE($B2007,"8","0"))=$B2007),1,0)),"")</f>
        <v/>
      </c>
      <c r="L2007" s="5" t="str">
        <f>IF(PhieuBauCu!$B$2&gt;8,IF(LEN($B2007)=0,"",IF(AND($B2007&gt;0,VALUE(SUBSTITUTE($B2007,"9","0"))=$B2007),1,0)),"")</f>
        <v/>
      </c>
      <c r="M2007" s="9">
        <f t="shared" si="63"/>
        <v>0</v>
      </c>
      <c r="N2007" s="36">
        <f>IF(AND(M2007&lt;=PhieuBauCu!$B$13,M2007&gt;=1),1,0)</f>
        <v>0</v>
      </c>
    </row>
    <row r="2008" spans="1:14" ht="28.5" customHeight="1">
      <c r="A2008" s="2">
        <v>2003</v>
      </c>
      <c r="B2008" s="3"/>
      <c r="C2008" s="48" t="str">
        <f t="shared" si="62"/>
        <v/>
      </c>
      <c r="D2008" s="5" t="str">
        <f>IF(PhieuBauCu!$B$2&gt;0,IF(LEN($B2008)=0,"",IF(AND($B2008&gt;0,VALUE(SUBSTITUTE($B2008,"1","0"))=$B2008),1,0)),"")</f>
        <v/>
      </c>
      <c r="E2008" s="5" t="str">
        <f>IF(PhieuBauCu!$B$2&gt;1,IF(LEN($B2008)=0,"",IF(AND($B2008&gt;0,VALUE(SUBSTITUTE($B2008,"2","0"))=$B2008),1,0)),"")</f>
        <v/>
      </c>
      <c r="F2008" s="5" t="str">
        <f>IF(PhieuBauCu!$B$2&gt;2,IF(LEN($B2008)=0,"",IF(AND($B2008&gt;0,VALUE(SUBSTITUTE($B2008,"3","0"))=$B2008),1,0)),"")</f>
        <v/>
      </c>
      <c r="G2008" s="5" t="str">
        <f>IF(PhieuBauCu!$B$2&gt;3,IF(LEN($B2008)=0,"",IF(AND($B2008&gt;0,VALUE(SUBSTITUTE($B2008,"4","0"))=$B2008),1,0)),"")</f>
        <v/>
      </c>
      <c r="H2008" s="5" t="str">
        <f>IF(PhieuBauCu!$B$2&gt;4,IF(LEN($B2008)=0,"",IF(AND($B2008&gt;0,VALUE(SUBSTITUTE($B2008,"5","0"))=$B2008),1,0)),"")</f>
        <v/>
      </c>
      <c r="I2008" s="5" t="str">
        <f>IF(PhieuBauCu!$B$2&gt;5,IF(LEN($B2008)=0,"",IF(AND($B2008&gt;0,VALUE(SUBSTITUTE($B2008,"6","0"))=$B2008),1,0)),"")</f>
        <v/>
      </c>
      <c r="J2008" s="5" t="str">
        <f>IF(PhieuBauCu!$B$2&gt;6,IF(LEN($B2008)=0,"",IF(AND($B2008&gt;0,VALUE(SUBSTITUTE($B2008,"7","0"))=$B2008),1,0)),"")</f>
        <v/>
      </c>
      <c r="K2008" s="5" t="str">
        <f>IF(PhieuBauCu!$B$2&gt;7,IF(LEN($B2008)=0,"",IF(AND($B2008&gt;0,VALUE(SUBSTITUTE($B2008,"8","0"))=$B2008),1,0)),"")</f>
        <v/>
      </c>
      <c r="L2008" s="5" t="str">
        <f>IF(PhieuBauCu!$B$2&gt;8,IF(LEN($B2008)=0,"",IF(AND($B2008&gt;0,VALUE(SUBSTITUTE($B2008,"9","0"))=$B2008),1,0)),"")</f>
        <v/>
      </c>
      <c r="M2008" s="9">
        <f t="shared" si="63"/>
        <v>0</v>
      </c>
      <c r="N2008" s="36">
        <f>IF(AND(M2008&lt;=PhieuBauCu!$B$13,M2008&gt;=1),1,0)</f>
        <v>0</v>
      </c>
    </row>
    <row r="2009" spans="1:14" ht="28.5" customHeight="1">
      <c r="A2009" s="2">
        <v>2004</v>
      </c>
      <c r="B2009" s="3"/>
      <c r="C2009" s="48" t="str">
        <f t="shared" si="62"/>
        <v/>
      </c>
      <c r="D2009" s="5" t="str">
        <f>IF(PhieuBauCu!$B$2&gt;0,IF(LEN($B2009)=0,"",IF(AND($B2009&gt;0,VALUE(SUBSTITUTE($B2009,"1","0"))=$B2009),1,0)),"")</f>
        <v/>
      </c>
      <c r="E2009" s="5" t="str">
        <f>IF(PhieuBauCu!$B$2&gt;1,IF(LEN($B2009)=0,"",IF(AND($B2009&gt;0,VALUE(SUBSTITUTE($B2009,"2","0"))=$B2009),1,0)),"")</f>
        <v/>
      </c>
      <c r="F2009" s="5" t="str">
        <f>IF(PhieuBauCu!$B$2&gt;2,IF(LEN($B2009)=0,"",IF(AND($B2009&gt;0,VALUE(SUBSTITUTE($B2009,"3","0"))=$B2009),1,0)),"")</f>
        <v/>
      </c>
      <c r="G2009" s="5" t="str">
        <f>IF(PhieuBauCu!$B$2&gt;3,IF(LEN($B2009)=0,"",IF(AND($B2009&gt;0,VALUE(SUBSTITUTE($B2009,"4","0"))=$B2009),1,0)),"")</f>
        <v/>
      </c>
      <c r="H2009" s="5" t="str">
        <f>IF(PhieuBauCu!$B$2&gt;4,IF(LEN($B2009)=0,"",IF(AND($B2009&gt;0,VALUE(SUBSTITUTE($B2009,"5","0"))=$B2009),1,0)),"")</f>
        <v/>
      </c>
      <c r="I2009" s="5" t="str">
        <f>IF(PhieuBauCu!$B$2&gt;5,IF(LEN($B2009)=0,"",IF(AND($B2009&gt;0,VALUE(SUBSTITUTE($B2009,"6","0"))=$B2009),1,0)),"")</f>
        <v/>
      </c>
      <c r="J2009" s="5" t="str">
        <f>IF(PhieuBauCu!$B$2&gt;6,IF(LEN($B2009)=0,"",IF(AND($B2009&gt;0,VALUE(SUBSTITUTE($B2009,"7","0"))=$B2009),1,0)),"")</f>
        <v/>
      </c>
      <c r="K2009" s="5" t="str">
        <f>IF(PhieuBauCu!$B$2&gt;7,IF(LEN($B2009)=0,"",IF(AND($B2009&gt;0,VALUE(SUBSTITUTE($B2009,"8","0"))=$B2009),1,0)),"")</f>
        <v/>
      </c>
      <c r="L2009" s="5" t="str">
        <f>IF(PhieuBauCu!$B$2&gt;8,IF(LEN($B2009)=0,"",IF(AND($B2009&gt;0,VALUE(SUBSTITUTE($B2009,"9","0"))=$B2009),1,0)),"")</f>
        <v/>
      </c>
      <c r="M2009" s="9">
        <f t="shared" si="63"/>
        <v>0</v>
      </c>
      <c r="N2009" s="36">
        <f>IF(AND(M2009&lt;=PhieuBauCu!$B$13,M2009&gt;=1),1,0)</f>
        <v>0</v>
      </c>
    </row>
    <row r="2010" spans="1:14" ht="28.5" customHeight="1">
      <c r="A2010" s="2">
        <v>2005</v>
      </c>
      <c r="B2010" s="3"/>
      <c r="C2010" s="48" t="str">
        <f t="shared" si="62"/>
        <v/>
      </c>
      <c r="D2010" s="5" t="str">
        <f>IF(PhieuBauCu!$B$2&gt;0,IF(LEN($B2010)=0,"",IF(AND($B2010&gt;0,VALUE(SUBSTITUTE($B2010,"1","0"))=$B2010),1,0)),"")</f>
        <v/>
      </c>
      <c r="E2010" s="5" t="str">
        <f>IF(PhieuBauCu!$B$2&gt;1,IF(LEN($B2010)=0,"",IF(AND($B2010&gt;0,VALUE(SUBSTITUTE($B2010,"2","0"))=$B2010),1,0)),"")</f>
        <v/>
      </c>
      <c r="F2010" s="5" t="str">
        <f>IF(PhieuBauCu!$B$2&gt;2,IF(LEN($B2010)=0,"",IF(AND($B2010&gt;0,VALUE(SUBSTITUTE($B2010,"3","0"))=$B2010),1,0)),"")</f>
        <v/>
      </c>
      <c r="G2010" s="5" t="str">
        <f>IF(PhieuBauCu!$B$2&gt;3,IF(LEN($B2010)=0,"",IF(AND($B2010&gt;0,VALUE(SUBSTITUTE($B2010,"4","0"))=$B2010),1,0)),"")</f>
        <v/>
      </c>
      <c r="H2010" s="5" t="str">
        <f>IF(PhieuBauCu!$B$2&gt;4,IF(LEN($B2010)=0,"",IF(AND($B2010&gt;0,VALUE(SUBSTITUTE($B2010,"5","0"))=$B2010),1,0)),"")</f>
        <v/>
      </c>
      <c r="I2010" s="5" t="str">
        <f>IF(PhieuBauCu!$B$2&gt;5,IF(LEN($B2010)=0,"",IF(AND($B2010&gt;0,VALUE(SUBSTITUTE($B2010,"6","0"))=$B2010),1,0)),"")</f>
        <v/>
      </c>
      <c r="J2010" s="5" t="str">
        <f>IF(PhieuBauCu!$B$2&gt;6,IF(LEN($B2010)=0,"",IF(AND($B2010&gt;0,VALUE(SUBSTITUTE($B2010,"7","0"))=$B2010),1,0)),"")</f>
        <v/>
      </c>
      <c r="K2010" s="5" t="str">
        <f>IF(PhieuBauCu!$B$2&gt;7,IF(LEN($B2010)=0,"",IF(AND($B2010&gt;0,VALUE(SUBSTITUTE($B2010,"8","0"))=$B2010),1,0)),"")</f>
        <v/>
      </c>
      <c r="L2010" s="5" t="str">
        <f>IF(PhieuBauCu!$B$2&gt;8,IF(LEN($B2010)=0,"",IF(AND($B2010&gt;0,VALUE(SUBSTITUTE($B2010,"9","0"))=$B2010),1,0)),"")</f>
        <v/>
      </c>
      <c r="M2010" s="9">
        <f t="shared" si="63"/>
        <v>0</v>
      </c>
      <c r="N2010" s="36">
        <f>IF(AND(M2010&lt;=PhieuBauCu!$B$13,M2010&gt;=1),1,0)</f>
        <v>0</v>
      </c>
    </row>
    <row r="2011" spans="1:14" ht="28.5" customHeight="1">
      <c r="A2011" s="2">
        <v>2006</v>
      </c>
      <c r="B2011" s="3"/>
      <c r="C2011" s="48" t="str">
        <f t="shared" si="62"/>
        <v/>
      </c>
      <c r="D2011" s="5" t="str">
        <f>IF(PhieuBauCu!$B$2&gt;0,IF(LEN($B2011)=0,"",IF(AND($B2011&gt;0,VALUE(SUBSTITUTE($B2011,"1","0"))=$B2011),1,0)),"")</f>
        <v/>
      </c>
      <c r="E2011" s="5" t="str">
        <f>IF(PhieuBauCu!$B$2&gt;1,IF(LEN($B2011)=0,"",IF(AND($B2011&gt;0,VALUE(SUBSTITUTE($B2011,"2","0"))=$B2011),1,0)),"")</f>
        <v/>
      </c>
      <c r="F2011" s="5" t="str">
        <f>IF(PhieuBauCu!$B$2&gt;2,IF(LEN($B2011)=0,"",IF(AND($B2011&gt;0,VALUE(SUBSTITUTE($B2011,"3","0"))=$B2011),1,0)),"")</f>
        <v/>
      </c>
      <c r="G2011" s="5" t="str">
        <f>IF(PhieuBauCu!$B$2&gt;3,IF(LEN($B2011)=0,"",IF(AND($B2011&gt;0,VALUE(SUBSTITUTE($B2011,"4","0"))=$B2011),1,0)),"")</f>
        <v/>
      </c>
      <c r="H2011" s="5" t="str">
        <f>IF(PhieuBauCu!$B$2&gt;4,IF(LEN($B2011)=0,"",IF(AND($B2011&gt;0,VALUE(SUBSTITUTE($B2011,"5","0"))=$B2011),1,0)),"")</f>
        <v/>
      </c>
      <c r="I2011" s="5" t="str">
        <f>IF(PhieuBauCu!$B$2&gt;5,IF(LEN($B2011)=0,"",IF(AND($B2011&gt;0,VALUE(SUBSTITUTE($B2011,"6","0"))=$B2011),1,0)),"")</f>
        <v/>
      </c>
      <c r="J2011" s="5" t="str">
        <f>IF(PhieuBauCu!$B$2&gt;6,IF(LEN($B2011)=0,"",IF(AND($B2011&gt;0,VALUE(SUBSTITUTE($B2011,"7","0"))=$B2011),1,0)),"")</f>
        <v/>
      </c>
      <c r="K2011" s="5" t="str">
        <f>IF(PhieuBauCu!$B$2&gt;7,IF(LEN($B2011)=0,"",IF(AND($B2011&gt;0,VALUE(SUBSTITUTE($B2011,"8","0"))=$B2011),1,0)),"")</f>
        <v/>
      </c>
      <c r="L2011" s="5" t="str">
        <f>IF(PhieuBauCu!$B$2&gt;8,IF(LEN($B2011)=0,"",IF(AND($B2011&gt;0,VALUE(SUBSTITUTE($B2011,"9","0"))=$B2011),1,0)),"")</f>
        <v/>
      </c>
      <c r="M2011" s="9">
        <f t="shared" si="63"/>
        <v>0</v>
      </c>
      <c r="N2011" s="36">
        <f>IF(AND(M2011&lt;=PhieuBauCu!$B$13,M2011&gt;=1),1,0)</f>
        <v>0</v>
      </c>
    </row>
    <row r="2012" spans="1:14" ht="28.5" customHeight="1">
      <c r="A2012" s="2">
        <v>2007</v>
      </c>
      <c r="B2012" s="3"/>
      <c r="C2012" s="48" t="str">
        <f t="shared" si="62"/>
        <v/>
      </c>
      <c r="D2012" s="5" t="str">
        <f>IF(PhieuBauCu!$B$2&gt;0,IF(LEN($B2012)=0,"",IF(AND($B2012&gt;0,VALUE(SUBSTITUTE($B2012,"1","0"))=$B2012),1,0)),"")</f>
        <v/>
      </c>
      <c r="E2012" s="5" t="str">
        <f>IF(PhieuBauCu!$B$2&gt;1,IF(LEN($B2012)=0,"",IF(AND($B2012&gt;0,VALUE(SUBSTITUTE($B2012,"2","0"))=$B2012),1,0)),"")</f>
        <v/>
      </c>
      <c r="F2012" s="5" t="str">
        <f>IF(PhieuBauCu!$B$2&gt;2,IF(LEN($B2012)=0,"",IF(AND($B2012&gt;0,VALUE(SUBSTITUTE($B2012,"3","0"))=$B2012),1,0)),"")</f>
        <v/>
      </c>
      <c r="G2012" s="5" t="str">
        <f>IF(PhieuBauCu!$B$2&gt;3,IF(LEN($B2012)=0,"",IF(AND($B2012&gt;0,VALUE(SUBSTITUTE($B2012,"4","0"))=$B2012),1,0)),"")</f>
        <v/>
      </c>
      <c r="H2012" s="5" t="str">
        <f>IF(PhieuBauCu!$B$2&gt;4,IF(LEN($B2012)=0,"",IF(AND($B2012&gt;0,VALUE(SUBSTITUTE($B2012,"5","0"))=$B2012),1,0)),"")</f>
        <v/>
      </c>
      <c r="I2012" s="5" t="str">
        <f>IF(PhieuBauCu!$B$2&gt;5,IF(LEN($B2012)=0,"",IF(AND($B2012&gt;0,VALUE(SUBSTITUTE($B2012,"6","0"))=$B2012),1,0)),"")</f>
        <v/>
      </c>
      <c r="J2012" s="5" t="str">
        <f>IF(PhieuBauCu!$B$2&gt;6,IF(LEN($B2012)=0,"",IF(AND($B2012&gt;0,VALUE(SUBSTITUTE($B2012,"7","0"))=$B2012),1,0)),"")</f>
        <v/>
      </c>
      <c r="K2012" s="5" t="str">
        <f>IF(PhieuBauCu!$B$2&gt;7,IF(LEN($B2012)=0,"",IF(AND($B2012&gt;0,VALUE(SUBSTITUTE($B2012,"8","0"))=$B2012),1,0)),"")</f>
        <v/>
      </c>
      <c r="L2012" s="5" t="str">
        <f>IF(PhieuBauCu!$B$2&gt;8,IF(LEN($B2012)=0,"",IF(AND($B2012&gt;0,VALUE(SUBSTITUTE($B2012,"9","0"))=$B2012),1,0)),"")</f>
        <v/>
      </c>
      <c r="M2012" s="9">
        <f t="shared" si="63"/>
        <v>0</v>
      </c>
      <c r="N2012" s="36">
        <f>IF(AND(M2012&lt;=PhieuBauCu!$B$13,M2012&gt;=1),1,0)</f>
        <v>0</v>
      </c>
    </row>
    <row r="2013" spans="1:14" ht="28.5" customHeight="1">
      <c r="A2013" s="2">
        <v>2008</v>
      </c>
      <c r="B2013" s="3"/>
      <c r="C2013" s="48" t="str">
        <f t="shared" si="62"/>
        <v/>
      </c>
      <c r="D2013" s="5" t="str">
        <f>IF(PhieuBauCu!$B$2&gt;0,IF(LEN($B2013)=0,"",IF(AND($B2013&gt;0,VALUE(SUBSTITUTE($B2013,"1","0"))=$B2013),1,0)),"")</f>
        <v/>
      </c>
      <c r="E2013" s="5" t="str">
        <f>IF(PhieuBauCu!$B$2&gt;1,IF(LEN($B2013)=0,"",IF(AND($B2013&gt;0,VALUE(SUBSTITUTE($B2013,"2","0"))=$B2013),1,0)),"")</f>
        <v/>
      </c>
      <c r="F2013" s="5" t="str">
        <f>IF(PhieuBauCu!$B$2&gt;2,IF(LEN($B2013)=0,"",IF(AND($B2013&gt;0,VALUE(SUBSTITUTE($B2013,"3","0"))=$B2013),1,0)),"")</f>
        <v/>
      </c>
      <c r="G2013" s="5" t="str">
        <f>IF(PhieuBauCu!$B$2&gt;3,IF(LEN($B2013)=0,"",IF(AND($B2013&gt;0,VALUE(SUBSTITUTE($B2013,"4","0"))=$B2013),1,0)),"")</f>
        <v/>
      </c>
      <c r="H2013" s="5" t="str">
        <f>IF(PhieuBauCu!$B$2&gt;4,IF(LEN($B2013)=0,"",IF(AND($B2013&gt;0,VALUE(SUBSTITUTE($B2013,"5","0"))=$B2013),1,0)),"")</f>
        <v/>
      </c>
      <c r="I2013" s="5" t="str">
        <f>IF(PhieuBauCu!$B$2&gt;5,IF(LEN($B2013)=0,"",IF(AND($B2013&gt;0,VALUE(SUBSTITUTE($B2013,"6","0"))=$B2013),1,0)),"")</f>
        <v/>
      </c>
      <c r="J2013" s="5" t="str">
        <f>IF(PhieuBauCu!$B$2&gt;6,IF(LEN($B2013)=0,"",IF(AND($B2013&gt;0,VALUE(SUBSTITUTE($B2013,"7","0"))=$B2013),1,0)),"")</f>
        <v/>
      </c>
      <c r="K2013" s="5" t="str">
        <f>IF(PhieuBauCu!$B$2&gt;7,IF(LEN($B2013)=0,"",IF(AND($B2013&gt;0,VALUE(SUBSTITUTE($B2013,"8","0"))=$B2013),1,0)),"")</f>
        <v/>
      </c>
      <c r="L2013" s="5" t="str">
        <f>IF(PhieuBauCu!$B$2&gt;8,IF(LEN($B2013)=0,"",IF(AND($B2013&gt;0,VALUE(SUBSTITUTE($B2013,"9","0"))=$B2013),1,0)),"")</f>
        <v/>
      </c>
      <c r="M2013" s="9">
        <f t="shared" si="63"/>
        <v>0</v>
      </c>
      <c r="N2013" s="36">
        <f>IF(AND(M2013&lt;=PhieuBauCu!$B$13,M2013&gt;=1),1,0)</f>
        <v>0</v>
      </c>
    </row>
    <row r="2014" spans="1:14" ht="28.5" customHeight="1">
      <c r="A2014" s="2">
        <v>2009</v>
      </c>
      <c r="B2014" s="3"/>
      <c r="C2014" s="48" t="str">
        <f t="shared" si="62"/>
        <v/>
      </c>
      <c r="D2014" s="5" t="str">
        <f>IF(PhieuBauCu!$B$2&gt;0,IF(LEN($B2014)=0,"",IF(AND($B2014&gt;0,VALUE(SUBSTITUTE($B2014,"1","0"))=$B2014),1,0)),"")</f>
        <v/>
      </c>
      <c r="E2014" s="5" t="str">
        <f>IF(PhieuBauCu!$B$2&gt;1,IF(LEN($B2014)=0,"",IF(AND($B2014&gt;0,VALUE(SUBSTITUTE($B2014,"2","0"))=$B2014),1,0)),"")</f>
        <v/>
      </c>
      <c r="F2014" s="5" t="str">
        <f>IF(PhieuBauCu!$B$2&gt;2,IF(LEN($B2014)=0,"",IF(AND($B2014&gt;0,VALUE(SUBSTITUTE($B2014,"3","0"))=$B2014),1,0)),"")</f>
        <v/>
      </c>
      <c r="G2014" s="5" t="str">
        <f>IF(PhieuBauCu!$B$2&gt;3,IF(LEN($B2014)=0,"",IF(AND($B2014&gt;0,VALUE(SUBSTITUTE($B2014,"4","0"))=$B2014),1,0)),"")</f>
        <v/>
      </c>
      <c r="H2014" s="5" t="str">
        <f>IF(PhieuBauCu!$B$2&gt;4,IF(LEN($B2014)=0,"",IF(AND($B2014&gt;0,VALUE(SUBSTITUTE($B2014,"5","0"))=$B2014),1,0)),"")</f>
        <v/>
      </c>
      <c r="I2014" s="5" t="str">
        <f>IF(PhieuBauCu!$B$2&gt;5,IF(LEN($B2014)=0,"",IF(AND($B2014&gt;0,VALUE(SUBSTITUTE($B2014,"6","0"))=$B2014),1,0)),"")</f>
        <v/>
      </c>
      <c r="J2014" s="5" t="str">
        <f>IF(PhieuBauCu!$B$2&gt;6,IF(LEN($B2014)=0,"",IF(AND($B2014&gt;0,VALUE(SUBSTITUTE($B2014,"7","0"))=$B2014),1,0)),"")</f>
        <v/>
      </c>
      <c r="K2014" s="5" t="str">
        <f>IF(PhieuBauCu!$B$2&gt;7,IF(LEN($B2014)=0,"",IF(AND($B2014&gt;0,VALUE(SUBSTITUTE($B2014,"8","0"))=$B2014),1,0)),"")</f>
        <v/>
      </c>
      <c r="L2014" s="5" t="str">
        <f>IF(PhieuBauCu!$B$2&gt;8,IF(LEN($B2014)=0,"",IF(AND($B2014&gt;0,VALUE(SUBSTITUTE($B2014,"9","0"))=$B2014),1,0)),"")</f>
        <v/>
      </c>
      <c r="M2014" s="9">
        <f t="shared" si="63"/>
        <v>0</v>
      </c>
      <c r="N2014" s="36">
        <f>IF(AND(M2014&lt;=PhieuBauCu!$B$13,M2014&gt;=1),1,0)</f>
        <v>0</v>
      </c>
    </row>
    <row r="2015" spans="1:14" ht="28.5" customHeight="1">
      <c r="A2015" s="2">
        <v>2010</v>
      </c>
      <c r="B2015" s="3"/>
      <c r="C2015" s="48" t="str">
        <f t="shared" si="62"/>
        <v/>
      </c>
      <c r="D2015" s="5" t="str">
        <f>IF(PhieuBauCu!$B$2&gt;0,IF(LEN($B2015)=0,"",IF(AND($B2015&gt;0,VALUE(SUBSTITUTE($B2015,"1","0"))=$B2015),1,0)),"")</f>
        <v/>
      </c>
      <c r="E2015" s="5" t="str">
        <f>IF(PhieuBauCu!$B$2&gt;1,IF(LEN($B2015)=0,"",IF(AND($B2015&gt;0,VALUE(SUBSTITUTE($B2015,"2","0"))=$B2015),1,0)),"")</f>
        <v/>
      </c>
      <c r="F2015" s="5" t="str">
        <f>IF(PhieuBauCu!$B$2&gt;2,IF(LEN($B2015)=0,"",IF(AND($B2015&gt;0,VALUE(SUBSTITUTE($B2015,"3","0"))=$B2015),1,0)),"")</f>
        <v/>
      </c>
      <c r="G2015" s="5" t="str">
        <f>IF(PhieuBauCu!$B$2&gt;3,IF(LEN($B2015)=0,"",IF(AND($B2015&gt;0,VALUE(SUBSTITUTE($B2015,"4","0"))=$B2015),1,0)),"")</f>
        <v/>
      </c>
      <c r="H2015" s="5" t="str">
        <f>IF(PhieuBauCu!$B$2&gt;4,IF(LEN($B2015)=0,"",IF(AND($B2015&gt;0,VALUE(SUBSTITUTE($B2015,"5","0"))=$B2015),1,0)),"")</f>
        <v/>
      </c>
      <c r="I2015" s="5" t="str">
        <f>IF(PhieuBauCu!$B$2&gt;5,IF(LEN($B2015)=0,"",IF(AND($B2015&gt;0,VALUE(SUBSTITUTE($B2015,"6","0"))=$B2015),1,0)),"")</f>
        <v/>
      </c>
      <c r="J2015" s="5" t="str">
        <f>IF(PhieuBauCu!$B$2&gt;6,IF(LEN($B2015)=0,"",IF(AND($B2015&gt;0,VALUE(SUBSTITUTE($B2015,"7","0"))=$B2015),1,0)),"")</f>
        <v/>
      </c>
      <c r="K2015" s="5" t="str">
        <f>IF(PhieuBauCu!$B$2&gt;7,IF(LEN($B2015)=0,"",IF(AND($B2015&gt;0,VALUE(SUBSTITUTE($B2015,"8","0"))=$B2015),1,0)),"")</f>
        <v/>
      </c>
      <c r="L2015" s="5" t="str">
        <f>IF(PhieuBauCu!$B$2&gt;8,IF(LEN($B2015)=0,"",IF(AND($B2015&gt;0,VALUE(SUBSTITUTE($B2015,"9","0"))=$B2015),1,0)),"")</f>
        <v/>
      </c>
      <c r="M2015" s="9">
        <f t="shared" si="63"/>
        <v>0</v>
      </c>
      <c r="N2015" s="36">
        <f>IF(AND(M2015&lt;=PhieuBauCu!$B$13,M2015&gt;=1),1,0)</f>
        <v>0</v>
      </c>
    </row>
    <row r="2016" spans="1:14" ht="28.5" customHeight="1">
      <c r="A2016" s="2">
        <v>2011</v>
      </c>
      <c r="B2016" s="3"/>
      <c r="C2016" s="48" t="str">
        <f t="shared" si="62"/>
        <v/>
      </c>
      <c r="D2016" s="5" t="str">
        <f>IF(PhieuBauCu!$B$2&gt;0,IF(LEN($B2016)=0,"",IF(AND($B2016&gt;0,VALUE(SUBSTITUTE($B2016,"1","0"))=$B2016),1,0)),"")</f>
        <v/>
      </c>
      <c r="E2016" s="5" t="str">
        <f>IF(PhieuBauCu!$B$2&gt;1,IF(LEN($B2016)=0,"",IF(AND($B2016&gt;0,VALUE(SUBSTITUTE($B2016,"2","0"))=$B2016),1,0)),"")</f>
        <v/>
      </c>
      <c r="F2016" s="5" t="str">
        <f>IF(PhieuBauCu!$B$2&gt;2,IF(LEN($B2016)=0,"",IF(AND($B2016&gt;0,VALUE(SUBSTITUTE($B2016,"3","0"))=$B2016),1,0)),"")</f>
        <v/>
      </c>
      <c r="G2016" s="5" t="str">
        <f>IF(PhieuBauCu!$B$2&gt;3,IF(LEN($B2016)=0,"",IF(AND($B2016&gt;0,VALUE(SUBSTITUTE($B2016,"4","0"))=$B2016),1,0)),"")</f>
        <v/>
      </c>
      <c r="H2016" s="5" t="str">
        <f>IF(PhieuBauCu!$B$2&gt;4,IF(LEN($B2016)=0,"",IF(AND($B2016&gt;0,VALUE(SUBSTITUTE($B2016,"5","0"))=$B2016),1,0)),"")</f>
        <v/>
      </c>
      <c r="I2016" s="5" t="str">
        <f>IF(PhieuBauCu!$B$2&gt;5,IF(LEN($B2016)=0,"",IF(AND($B2016&gt;0,VALUE(SUBSTITUTE($B2016,"6","0"))=$B2016),1,0)),"")</f>
        <v/>
      </c>
      <c r="J2016" s="5" t="str">
        <f>IF(PhieuBauCu!$B$2&gt;6,IF(LEN($B2016)=0,"",IF(AND($B2016&gt;0,VALUE(SUBSTITUTE($B2016,"7","0"))=$B2016),1,0)),"")</f>
        <v/>
      </c>
      <c r="K2016" s="5" t="str">
        <f>IF(PhieuBauCu!$B$2&gt;7,IF(LEN($B2016)=0,"",IF(AND($B2016&gt;0,VALUE(SUBSTITUTE($B2016,"8","0"))=$B2016),1,0)),"")</f>
        <v/>
      </c>
      <c r="L2016" s="5" t="str">
        <f>IF(PhieuBauCu!$B$2&gt;8,IF(LEN($B2016)=0,"",IF(AND($B2016&gt;0,VALUE(SUBSTITUTE($B2016,"9","0"))=$B2016),1,0)),"")</f>
        <v/>
      </c>
      <c r="M2016" s="9">
        <f t="shared" si="63"/>
        <v>0</v>
      </c>
      <c r="N2016" s="36">
        <f>IF(AND(M2016&lt;=PhieuBauCu!$B$13,M2016&gt;=1),1,0)</f>
        <v>0</v>
      </c>
    </row>
    <row r="2017" spans="1:14" ht="28.5" customHeight="1">
      <c r="A2017" s="2">
        <v>2012</v>
      </c>
      <c r="B2017" s="3"/>
      <c r="C2017" s="48" t="str">
        <f t="shared" si="62"/>
        <v/>
      </c>
      <c r="D2017" s="5" t="str">
        <f>IF(PhieuBauCu!$B$2&gt;0,IF(LEN($B2017)=0,"",IF(AND($B2017&gt;0,VALUE(SUBSTITUTE($B2017,"1","0"))=$B2017),1,0)),"")</f>
        <v/>
      </c>
      <c r="E2017" s="5" t="str">
        <f>IF(PhieuBauCu!$B$2&gt;1,IF(LEN($B2017)=0,"",IF(AND($B2017&gt;0,VALUE(SUBSTITUTE($B2017,"2","0"))=$B2017),1,0)),"")</f>
        <v/>
      </c>
      <c r="F2017" s="5" t="str">
        <f>IF(PhieuBauCu!$B$2&gt;2,IF(LEN($B2017)=0,"",IF(AND($B2017&gt;0,VALUE(SUBSTITUTE($B2017,"3","0"))=$B2017),1,0)),"")</f>
        <v/>
      </c>
      <c r="G2017" s="5" t="str">
        <f>IF(PhieuBauCu!$B$2&gt;3,IF(LEN($B2017)=0,"",IF(AND($B2017&gt;0,VALUE(SUBSTITUTE($B2017,"4","0"))=$B2017),1,0)),"")</f>
        <v/>
      </c>
      <c r="H2017" s="5" t="str">
        <f>IF(PhieuBauCu!$B$2&gt;4,IF(LEN($B2017)=0,"",IF(AND($B2017&gt;0,VALUE(SUBSTITUTE($B2017,"5","0"))=$B2017),1,0)),"")</f>
        <v/>
      </c>
      <c r="I2017" s="5" t="str">
        <f>IF(PhieuBauCu!$B$2&gt;5,IF(LEN($B2017)=0,"",IF(AND($B2017&gt;0,VALUE(SUBSTITUTE($B2017,"6","0"))=$B2017),1,0)),"")</f>
        <v/>
      </c>
      <c r="J2017" s="5" t="str">
        <f>IF(PhieuBauCu!$B$2&gt;6,IF(LEN($B2017)=0,"",IF(AND($B2017&gt;0,VALUE(SUBSTITUTE($B2017,"7","0"))=$B2017),1,0)),"")</f>
        <v/>
      </c>
      <c r="K2017" s="5" t="str">
        <f>IF(PhieuBauCu!$B$2&gt;7,IF(LEN($B2017)=0,"",IF(AND($B2017&gt;0,VALUE(SUBSTITUTE($B2017,"8","0"))=$B2017),1,0)),"")</f>
        <v/>
      </c>
      <c r="L2017" s="5" t="str">
        <f>IF(PhieuBauCu!$B$2&gt;8,IF(LEN($B2017)=0,"",IF(AND($B2017&gt;0,VALUE(SUBSTITUTE($B2017,"9","0"))=$B2017),1,0)),"")</f>
        <v/>
      </c>
      <c r="M2017" s="9">
        <f t="shared" si="63"/>
        <v>0</v>
      </c>
      <c r="N2017" s="36">
        <f>IF(AND(M2017&lt;=PhieuBauCu!$B$13,M2017&gt;=1),1,0)</f>
        <v>0</v>
      </c>
    </row>
    <row r="2018" spans="1:14" ht="28.5" customHeight="1">
      <c r="A2018" s="2">
        <v>2013</v>
      </c>
      <c r="B2018" s="3"/>
      <c r="C2018" s="48" t="str">
        <f t="shared" si="62"/>
        <v/>
      </c>
      <c r="D2018" s="5" t="str">
        <f>IF(PhieuBauCu!$B$2&gt;0,IF(LEN($B2018)=0,"",IF(AND($B2018&gt;0,VALUE(SUBSTITUTE($B2018,"1","0"))=$B2018),1,0)),"")</f>
        <v/>
      </c>
      <c r="E2018" s="5" t="str">
        <f>IF(PhieuBauCu!$B$2&gt;1,IF(LEN($B2018)=0,"",IF(AND($B2018&gt;0,VALUE(SUBSTITUTE($B2018,"2","0"))=$B2018),1,0)),"")</f>
        <v/>
      </c>
      <c r="F2018" s="5" t="str">
        <f>IF(PhieuBauCu!$B$2&gt;2,IF(LEN($B2018)=0,"",IF(AND($B2018&gt;0,VALUE(SUBSTITUTE($B2018,"3","0"))=$B2018),1,0)),"")</f>
        <v/>
      </c>
      <c r="G2018" s="5" t="str">
        <f>IF(PhieuBauCu!$B$2&gt;3,IF(LEN($B2018)=0,"",IF(AND($B2018&gt;0,VALUE(SUBSTITUTE($B2018,"4","0"))=$B2018),1,0)),"")</f>
        <v/>
      </c>
      <c r="H2018" s="5" t="str">
        <f>IF(PhieuBauCu!$B$2&gt;4,IF(LEN($B2018)=0,"",IF(AND($B2018&gt;0,VALUE(SUBSTITUTE($B2018,"5","0"))=$B2018),1,0)),"")</f>
        <v/>
      </c>
      <c r="I2018" s="5" t="str">
        <f>IF(PhieuBauCu!$B$2&gt;5,IF(LEN($B2018)=0,"",IF(AND($B2018&gt;0,VALUE(SUBSTITUTE($B2018,"6","0"))=$B2018),1,0)),"")</f>
        <v/>
      </c>
      <c r="J2018" s="5" t="str">
        <f>IF(PhieuBauCu!$B$2&gt;6,IF(LEN($B2018)=0,"",IF(AND($B2018&gt;0,VALUE(SUBSTITUTE($B2018,"7","0"))=$B2018),1,0)),"")</f>
        <v/>
      </c>
      <c r="K2018" s="5" t="str">
        <f>IF(PhieuBauCu!$B$2&gt;7,IF(LEN($B2018)=0,"",IF(AND($B2018&gt;0,VALUE(SUBSTITUTE($B2018,"8","0"))=$B2018),1,0)),"")</f>
        <v/>
      </c>
      <c r="L2018" s="5" t="str">
        <f>IF(PhieuBauCu!$B$2&gt;8,IF(LEN($B2018)=0,"",IF(AND($B2018&gt;0,VALUE(SUBSTITUTE($B2018,"9","0"))=$B2018),1,0)),"")</f>
        <v/>
      </c>
      <c r="M2018" s="9">
        <f t="shared" si="63"/>
        <v>0</v>
      </c>
      <c r="N2018" s="36">
        <f>IF(AND(M2018&lt;=PhieuBauCu!$B$13,M2018&gt;=1),1,0)</f>
        <v>0</v>
      </c>
    </row>
    <row r="2019" spans="1:14" ht="28.5" customHeight="1">
      <c r="A2019" s="2">
        <v>2014</v>
      </c>
      <c r="B2019" s="3"/>
      <c r="C2019" s="48" t="str">
        <f t="shared" si="62"/>
        <v/>
      </c>
      <c r="D2019" s="5" t="str">
        <f>IF(PhieuBauCu!$B$2&gt;0,IF(LEN($B2019)=0,"",IF(AND($B2019&gt;0,VALUE(SUBSTITUTE($B2019,"1","0"))=$B2019),1,0)),"")</f>
        <v/>
      </c>
      <c r="E2019" s="5" t="str">
        <f>IF(PhieuBauCu!$B$2&gt;1,IF(LEN($B2019)=0,"",IF(AND($B2019&gt;0,VALUE(SUBSTITUTE($B2019,"2","0"))=$B2019),1,0)),"")</f>
        <v/>
      </c>
      <c r="F2019" s="5" t="str">
        <f>IF(PhieuBauCu!$B$2&gt;2,IF(LEN($B2019)=0,"",IF(AND($B2019&gt;0,VALUE(SUBSTITUTE($B2019,"3","0"))=$B2019),1,0)),"")</f>
        <v/>
      </c>
      <c r="G2019" s="5" t="str">
        <f>IF(PhieuBauCu!$B$2&gt;3,IF(LEN($B2019)=0,"",IF(AND($B2019&gt;0,VALUE(SUBSTITUTE($B2019,"4","0"))=$B2019),1,0)),"")</f>
        <v/>
      </c>
      <c r="H2019" s="5" t="str">
        <f>IF(PhieuBauCu!$B$2&gt;4,IF(LEN($B2019)=0,"",IF(AND($B2019&gt;0,VALUE(SUBSTITUTE($B2019,"5","0"))=$B2019),1,0)),"")</f>
        <v/>
      </c>
      <c r="I2019" s="5" t="str">
        <f>IF(PhieuBauCu!$B$2&gt;5,IF(LEN($B2019)=0,"",IF(AND($B2019&gt;0,VALUE(SUBSTITUTE($B2019,"6","0"))=$B2019),1,0)),"")</f>
        <v/>
      </c>
      <c r="J2019" s="5" t="str">
        <f>IF(PhieuBauCu!$B$2&gt;6,IF(LEN($B2019)=0,"",IF(AND($B2019&gt;0,VALUE(SUBSTITUTE($B2019,"7","0"))=$B2019),1,0)),"")</f>
        <v/>
      </c>
      <c r="K2019" s="5" t="str">
        <f>IF(PhieuBauCu!$B$2&gt;7,IF(LEN($B2019)=0,"",IF(AND($B2019&gt;0,VALUE(SUBSTITUTE($B2019,"8","0"))=$B2019),1,0)),"")</f>
        <v/>
      </c>
      <c r="L2019" s="5" t="str">
        <f>IF(PhieuBauCu!$B$2&gt;8,IF(LEN($B2019)=0,"",IF(AND($B2019&gt;0,VALUE(SUBSTITUTE($B2019,"9","0"))=$B2019),1,0)),"")</f>
        <v/>
      </c>
      <c r="M2019" s="9">
        <f t="shared" si="63"/>
        <v>0</v>
      </c>
      <c r="N2019" s="36">
        <f>IF(AND(M2019&lt;=PhieuBauCu!$B$13,M2019&gt;=1),1,0)</f>
        <v>0</v>
      </c>
    </row>
    <row r="2020" spans="1:14" ht="28.5" customHeight="1">
      <c r="A2020" s="2">
        <v>2015</v>
      </c>
      <c r="B2020" s="3"/>
      <c r="C2020" s="48" t="str">
        <f t="shared" si="62"/>
        <v/>
      </c>
      <c r="D2020" s="5" t="str">
        <f>IF(PhieuBauCu!$B$2&gt;0,IF(LEN($B2020)=0,"",IF(AND($B2020&gt;0,VALUE(SUBSTITUTE($B2020,"1","0"))=$B2020),1,0)),"")</f>
        <v/>
      </c>
      <c r="E2020" s="5" t="str">
        <f>IF(PhieuBauCu!$B$2&gt;1,IF(LEN($B2020)=0,"",IF(AND($B2020&gt;0,VALUE(SUBSTITUTE($B2020,"2","0"))=$B2020),1,0)),"")</f>
        <v/>
      </c>
      <c r="F2020" s="5" t="str">
        <f>IF(PhieuBauCu!$B$2&gt;2,IF(LEN($B2020)=0,"",IF(AND($B2020&gt;0,VALUE(SUBSTITUTE($B2020,"3","0"))=$B2020),1,0)),"")</f>
        <v/>
      </c>
      <c r="G2020" s="5" t="str">
        <f>IF(PhieuBauCu!$B$2&gt;3,IF(LEN($B2020)=0,"",IF(AND($B2020&gt;0,VALUE(SUBSTITUTE($B2020,"4","0"))=$B2020),1,0)),"")</f>
        <v/>
      </c>
      <c r="H2020" s="5" t="str">
        <f>IF(PhieuBauCu!$B$2&gt;4,IF(LEN($B2020)=0,"",IF(AND($B2020&gt;0,VALUE(SUBSTITUTE($B2020,"5","0"))=$B2020),1,0)),"")</f>
        <v/>
      </c>
      <c r="I2020" s="5" t="str">
        <f>IF(PhieuBauCu!$B$2&gt;5,IF(LEN($B2020)=0,"",IF(AND($B2020&gt;0,VALUE(SUBSTITUTE($B2020,"6","0"))=$B2020),1,0)),"")</f>
        <v/>
      </c>
      <c r="J2020" s="5" t="str">
        <f>IF(PhieuBauCu!$B$2&gt;6,IF(LEN($B2020)=0,"",IF(AND($B2020&gt;0,VALUE(SUBSTITUTE($B2020,"7","0"))=$B2020),1,0)),"")</f>
        <v/>
      </c>
      <c r="K2020" s="5" t="str">
        <f>IF(PhieuBauCu!$B$2&gt;7,IF(LEN($B2020)=0,"",IF(AND($B2020&gt;0,VALUE(SUBSTITUTE($B2020,"8","0"))=$B2020),1,0)),"")</f>
        <v/>
      </c>
      <c r="L2020" s="5" t="str">
        <f>IF(PhieuBauCu!$B$2&gt;8,IF(LEN($B2020)=0,"",IF(AND($B2020&gt;0,VALUE(SUBSTITUTE($B2020,"9","0"))=$B2020),1,0)),"")</f>
        <v/>
      </c>
      <c r="M2020" s="9">
        <f t="shared" si="63"/>
        <v>0</v>
      </c>
      <c r="N2020" s="36">
        <f>IF(AND(M2020&lt;=PhieuBauCu!$B$13,M2020&gt;=1),1,0)</f>
        <v>0</v>
      </c>
    </row>
    <row r="2021" spans="1:14" ht="28.5" customHeight="1">
      <c r="A2021" s="2">
        <v>2016</v>
      </c>
      <c r="B2021" s="3"/>
      <c r="C2021" s="48" t="str">
        <f t="shared" si="62"/>
        <v/>
      </c>
      <c r="D2021" s="5" t="str">
        <f>IF(PhieuBauCu!$B$2&gt;0,IF(LEN($B2021)=0,"",IF(AND($B2021&gt;0,VALUE(SUBSTITUTE($B2021,"1","0"))=$B2021),1,0)),"")</f>
        <v/>
      </c>
      <c r="E2021" s="5" t="str">
        <f>IF(PhieuBauCu!$B$2&gt;1,IF(LEN($B2021)=0,"",IF(AND($B2021&gt;0,VALUE(SUBSTITUTE($B2021,"2","0"))=$B2021),1,0)),"")</f>
        <v/>
      </c>
      <c r="F2021" s="5" t="str">
        <f>IF(PhieuBauCu!$B$2&gt;2,IF(LEN($B2021)=0,"",IF(AND($B2021&gt;0,VALUE(SUBSTITUTE($B2021,"3","0"))=$B2021),1,0)),"")</f>
        <v/>
      </c>
      <c r="G2021" s="5" t="str">
        <f>IF(PhieuBauCu!$B$2&gt;3,IF(LEN($B2021)=0,"",IF(AND($B2021&gt;0,VALUE(SUBSTITUTE($B2021,"4","0"))=$B2021),1,0)),"")</f>
        <v/>
      </c>
      <c r="H2021" s="5" t="str">
        <f>IF(PhieuBauCu!$B$2&gt;4,IF(LEN($B2021)=0,"",IF(AND($B2021&gt;0,VALUE(SUBSTITUTE($B2021,"5","0"))=$B2021),1,0)),"")</f>
        <v/>
      </c>
      <c r="I2021" s="5" t="str">
        <f>IF(PhieuBauCu!$B$2&gt;5,IF(LEN($B2021)=0,"",IF(AND($B2021&gt;0,VALUE(SUBSTITUTE($B2021,"6","0"))=$B2021),1,0)),"")</f>
        <v/>
      </c>
      <c r="J2021" s="5" t="str">
        <f>IF(PhieuBauCu!$B$2&gt;6,IF(LEN($B2021)=0,"",IF(AND($B2021&gt;0,VALUE(SUBSTITUTE($B2021,"7","0"))=$B2021),1,0)),"")</f>
        <v/>
      </c>
      <c r="K2021" s="5" t="str">
        <f>IF(PhieuBauCu!$B$2&gt;7,IF(LEN($B2021)=0,"",IF(AND($B2021&gt;0,VALUE(SUBSTITUTE($B2021,"8","0"))=$B2021),1,0)),"")</f>
        <v/>
      </c>
      <c r="L2021" s="5" t="str">
        <f>IF(PhieuBauCu!$B$2&gt;8,IF(LEN($B2021)=0,"",IF(AND($B2021&gt;0,VALUE(SUBSTITUTE($B2021,"9","0"))=$B2021),1,0)),"")</f>
        <v/>
      </c>
      <c r="M2021" s="9">
        <f t="shared" si="63"/>
        <v>0</v>
      </c>
      <c r="N2021" s="36">
        <f>IF(AND(M2021&lt;=PhieuBauCu!$B$13,M2021&gt;=1),1,0)</f>
        <v>0</v>
      </c>
    </row>
    <row r="2022" spans="1:14" ht="28.5" customHeight="1">
      <c r="A2022" s="2">
        <v>2017</v>
      </c>
      <c r="B2022" s="3"/>
      <c r="C2022" s="48" t="str">
        <f t="shared" si="62"/>
        <v/>
      </c>
      <c r="D2022" s="5" t="str">
        <f>IF(PhieuBauCu!$B$2&gt;0,IF(LEN($B2022)=0,"",IF(AND($B2022&gt;0,VALUE(SUBSTITUTE($B2022,"1","0"))=$B2022),1,0)),"")</f>
        <v/>
      </c>
      <c r="E2022" s="5" t="str">
        <f>IF(PhieuBauCu!$B$2&gt;1,IF(LEN($B2022)=0,"",IF(AND($B2022&gt;0,VALUE(SUBSTITUTE($B2022,"2","0"))=$B2022),1,0)),"")</f>
        <v/>
      </c>
      <c r="F2022" s="5" t="str">
        <f>IF(PhieuBauCu!$B$2&gt;2,IF(LEN($B2022)=0,"",IF(AND($B2022&gt;0,VALUE(SUBSTITUTE($B2022,"3","0"))=$B2022),1,0)),"")</f>
        <v/>
      </c>
      <c r="G2022" s="5" t="str">
        <f>IF(PhieuBauCu!$B$2&gt;3,IF(LEN($B2022)=0,"",IF(AND($B2022&gt;0,VALUE(SUBSTITUTE($B2022,"4","0"))=$B2022),1,0)),"")</f>
        <v/>
      </c>
      <c r="H2022" s="5" t="str">
        <f>IF(PhieuBauCu!$B$2&gt;4,IF(LEN($B2022)=0,"",IF(AND($B2022&gt;0,VALUE(SUBSTITUTE($B2022,"5","0"))=$B2022),1,0)),"")</f>
        <v/>
      </c>
      <c r="I2022" s="5" t="str">
        <f>IF(PhieuBauCu!$B$2&gt;5,IF(LEN($B2022)=0,"",IF(AND($B2022&gt;0,VALUE(SUBSTITUTE($B2022,"6","0"))=$B2022),1,0)),"")</f>
        <v/>
      </c>
      <c r="J2022" s="5" t="str">
        <f>IF(PhieuBauCu!$B$2&gt;6,IF(LEN($B2022)=0,"",IF(AND($B2022&gt;0,VALUE(SUBSTITUTE($B2022,"7","0"))=$B2022),1,0)),"")</f>
        <v/>
      </c>
      <c r="K2022" s="5" t="str">
        <f>IF(PhieuBauCu!$B$2&gt;7,IF(LEN($B2022)=0,"",IF(AND($B2022&gt;0,VALUE(SUBSTITUTE($B2022,"8","0"))=$B2022),1,0)),"")</f>
        <v/>
      </c>
      <c r="L2022" s="5" t="str">
        <f>IF(PhieuBauCu!$B$2&gt;8,IF(LEN($B2022)=0,"",IF(AND($B2022&gt;0,VALUE(SUBSTITUTE($B2022,"9","0"))=$B2022),1,0)),"")</f>
        <v/>
      </c>
      <c r="M2022" s="9">
        <f t="shared" si="63"/>
        <v>0</v>
      </c>
      <c r="N2022" s="36">
        <f>IF(AND(M2022&lt;=PhieuBauCu!$B$13,M2022&gt;=1),1,0)</f>
        <v>0</v>
      </c>
    </row>
    <row r="2023" spans="1:14" ht="28.5" customHeight="1">
      <c r="A2023" s="2">
        <v>2018</v>
      </c>
      <c r="B2023" s="3"/>
      <c r="C2023" s="48" t="str">
        <f t="shared" si="62"/>
        <v/>
      </c>
      <c r="D2023" s="5" t="str">
        <f>IF(PhieuBauCu!$B$2&gt;0,IF(LEN($B2023)=0,"",IF(AND($B2023&gt;0,VALUE(SUBSTITUTE($B2023,"1","0"))=$B2023),1,0)),"")</f>
        <v/>
      </c>
      <c r="E2023" s="5" t="str">
        <f>IF(PhieuBauCu!$B$2&gt;1,IF(LEN($B2023)=0,"",IF(AND($B2023&gt;0,VALUE(SUBSTITUTE($B2023,"2","0"))=$B2023),1,0)),"")</f>
        <v/>
      </c>
      <c r="F2023" s="5" t="str">
        <f>IF(PhieuBauCu!$B$2&gt;2,IF(LEN($B2023)=0,"",IF(AND($B2023&gt;0,VALUE(SUBSTITUTE($B2023,"3","0"))=$B2023),1,0)),"")</f>
        <v/>
      </c>
      <c r="G2023" s="5" t="str">
        <f>IF(PhieuBauCu!$B$2&gt;3,IF(LEN($B2023)=0,"",IF(AND($B2023&gt;0,VALUE(SUBSTITUTE($B2023,"4","0"))=$B2023),1,0)),"")</f>
        <v/>
      </c>
      <c r="H2023" s="5" t="str">
        <f>IF(PhieuBauCu!$B$2&gt;4,IF(LEN($B2023)=0,"",IF(AND($B2023&gt;0,VALUE(SUBSTITUTE($B2023,"5","0"))=$B2023),1,0)),"")</f>
        <v/>
      </c>
      <c r="I2023" s="5" t="str">
        <f>IF(PhieuBauCu!$B$2&gt;5,IF(LEN($B2023)=0,"",IF(AND($B2023&gt;0,VALUE(SUBSTITUTE($B2023,"6","0"))=$B2023),1,0)),"")</f>
        <v/>
      </c>
      <c r="J2023" s="5" t="str">
        <f>IF(PhieuBauCu!$B$2&gt;6,IF(LEN($B2023)=0,"",IF(AND($B2023&gt;0,VALUE(SUBSTITUTE($B2023,"7","0"))=$B2023),1,0)),"")</f>
        <v/>
      </c>
      <c r="K2023" s="5" t="str">
        <f>IF(PhieuBauCu!$B$2&gt;7,IF(LEN($B2023)=0,"",IF(AND($B2023&gt;0,VALUE(SUBSTITUTE($B2023,"8","0"))=$B2023),1,0)),"")</f>
        <v/>
      </c>
      <c r="L2023" s="5" t="str">
        <f>IF(PhieuBauCu!$B$2&gt;8,IF(LEN($B2023)=0,"",IF(AND($B2023&gt;0,VALUE(SUBSTITUTE($B2023,"9","0"))=$B2023),1,0)),"")</f>
        <v/>
      </c>
      <c r="M2023" s="9">
        <f t="shared" si="63"/>
        <v>0</v>
      </c>
      <c r="N2023" s="36">
        <f>IF(AND(M2023&lt;=PhieuBauCu!$B$13,M2023&gt;=1),1,0)</f>
        <v>0</v>
      </c>
    </row>
    <row r="2024" spans="1:14" ht="28.5" customHeight="1">
      <c r="A2024" s="2">
        <v>2019</v>
      </c>
      <c r="B2024" s="3"/>
      <c r="C2024" s="48" t="str">
        <f t="shared" si="62"/>
        <v/>
      </c>
      <c r="D2024" s="5" t="str">
        <f>IF(PhieuBauCu!$B$2&gt;0,IF(LEN($B2024)=0,"",IF(AND($B2024&gt;0,VALUE(SUBSTITUTE($B2024,"1","0"))=$B2024),1,0)),"")</f>
        <v/>
      </c>
      <c r="E2024" s="5" t="str">
        <f>IF(PhieuBauCu!$B$2&gt;1,IF(LEN($B2024)=0,"",IF(AND($B2024&gt;0,VALUE(SUBSTITUTE($B2024,"2","0"))=$B2024),1,0)),"")</f>
        <v/>
      </c>
      <c r="F2024" s="5" t="str">
        <f>IF(PhieuBauCu!$B$2&gt;2,IF(LEN($B2024)=0,"",IF(AND($B2024&gt;0,VALUE(SUBSTITUTE($B2024,"3","0"))=$B2024),1,0)),"")</f>
        <v/>
      </c>
      <c r="G2024" s="5" t="str">
        <f>IF(PhieuBauCu!$B$2&gt;3,IF(LEN($B2024)=0,"",IF(AND($B2024&gt;0,VALUE(SUBSTITUTE($B2024,"4","0"))=$B2024),1,0)),"")</f>
        <v/>
      </c>
      <c r="H2024" s="5" t="str">
        <f>IF(PhieuBauCu!$B$2&gt;4,IF(LEN($B2024)=0,"",IF(AND($B2024&gt;0,VALUE(SUBSTITUTE($B2024,"5","0"))=$B2024),1,0)),"")</f>
        <v/>
      </c>
      <c r="I2024" s="5" t="str">
        <f>IF(PhieuBauCu!$B$2&gt;5,IF(LEN($B2024)=0,"",IF(AND($B2024&gt;0,VALUE(SUBSTITUTE($B2024,"6","0"))=$B2024),1,0)),"")</f>
        <v/>
      </c>
      <c r="J2024" s="5" t="str">
        <f>IF(PhieuBauCu!$B$2&gt;6,IF(LEN($B2024)=0,"",IF(AND($B2024&gt;0,VALUE(SUBSTITUTE($B2024,"7","0"))=$B2024),1,0)),"")</f>
        <v/>
      </c>
      <c r="K2024" s="5" t="str">
        <f>IF(PhieuBauCu!$B$2&gt;7,IF(LEN($B2024)=0,"",IF(AND($B2024&gt;0,VALUE(SUBSTITUTE($B2024,"8","0"))=$B2024),1,0)),"")</f>
        <v/>
      </c>
      <c r="L2024" s="5" t="str">
        <f>IF(PhieuBauCu!$B$2&gt;8,IF(LEN($B2024)=0,"",IF(AND($B2024&gt;0,VALUE(SUBSTITUTE($B2024,"9","0"))=$B2024),1,0)),"")</f>
        <v/>
      </c>
      <c r="M2024" s="9">
        <f t="shared" si="63"/>
        <v>0</v>
      </c>
      <c r="N2024" s="36">
        <f>IF(AND(M2024&lt;=PhieuBauCu!$B$13,M2024&gt;=1),1,0)</f>
        <v>0</v>
      </c>
    </row>
    <row r="2025" spans="1:14" ht="28.5" customHeight="1">
      <c r="A2025" s="2">
        <v>2020</v>
      </c>
      <c r="B2025" s="3"/>
      <c r="C2025" s="48" t="str">
        <f t="shared" si="62"/>
        <v/>
      </c>
      <c r="D2025" s="5" t="str">
        <f>IF(PhieuBauCu!$B$2&gt;0,IF(LEN($B2025)=0,"",IF(AND($B2025&gt;0,VALUE(SUBSTITUTE($B2025,"1","0"))=$B2025),1,0)),"")</f>
        <v/>
      </c>
      <c r="E2025" s="5" t="str">
        <f>IF(PhieuBauCu!$B$2&gt;1,IF(LEN($B2025)=0,"",IF(AND($B2025&gt;0,VALUE(SUBSTITUTE($B2025,"2","0"))=$B2025),1,0)),"")</f>
        <v/>
      </c>
      <c r="F2025" s="5" t="str">
        <f>IF(PhieuBauCu!$B$2&gt;2,IF(LEN($B2025)=0,"",IF(AND($B2025&gt;0,VALUE(SUBSTITUTE($B2025,"3","0"))=$B2025),1,0)),"")</f>
        <v/>
      </c>
      <c r="G2025" s="5" t="str">
        <f>IF(PhieuBauCu!$B$2&gt;3,IF(LEN($B2025)=0,"",IF(AND($B2025&gt;0,VALUE(SUBSTITUTE($B2025,"4","0"))=$B2025),1,0)),"")</f>
        <v/>
      </c>
      <c r="H2025" s="5" t="str">
        <f>IF(PhieuBauCu!$B$2&gt;4,IF(LEN($B2025)=0,"",IF(AND($B2025&gt;0,VALUE(SUBSTITUTE($B2025,"5","0"))=$B2025),1,0)),"")</f>
        <v/>
      </c>
      <c r="I2025" s="5" t="str">
        <f>IF(PhieuBauCu!$B$2&gt;5,IF(LEN($B2025)=0,"",IF(AND($B2025&gt;0,VALUE(SUBSTITUTE($B2025,"6","0"))=$B2025),1,0)),"")</f>
        <v/>
      </c>
      <c r="J2025" s="5" t="str">
        <f>IF(PhieuBauCu!$B$2&gt;6,IF(LEN($B2025)=0,"",IF(AND($B2025&gt;0,VALUE(SUBSTITUTE($B2025,"7","0"))=$B2025),1,0)),"")</f>
        <v/>
      </c>
      <c r="K2025" s="5" t="str">
        <f>IF(PhieuBauCu!$B$2&gt;7,IF(LEN($B2025)=0,"",IF(AND($B2025&gt;0,VALUE(SUBSTITUTE($B2025,"8","0"))=$B2025),1,0)),"")</f>
        <v/>
      </c>
      <c r="L2025" s="5" t="str">
        <f>IF(PhieuBauCu!$B$2&gt;8,IF(LEN($B2025)=0,"",IF(AND($B2025&gt;0,VALUE(SUBSTITUTE($B2025,"9","0"))=$B2025),1,0)),"")</f>
        <v/>
      </c>
      <c r="M2025" s="9">
        <f t="shared" si="63"/>
        <v>0</v>
      </c>
      <c r="N2025" s="36">
        <f>IF(AND(M2025&lt;=PhieuBauCu!$B$13,M2025&gt;=1),1,0)</f>
        <v>0</v>
      </c>
    </row>
    <row r="2026" spans="1:14" ht="28.5" customHeight="1">
      <c r="A2026" s="2">
        <v>2021</v>
      </c>
      <c r="B2026" s="3"/>
      <c r="C2026" s="48" t="str">
        <f t="shared" si="62"/>
        <v/>
      </c>
      <c r="D2026" s="5" t="str">
        <f>IF(PhieuBauCu!$B$2&gt;0,IF(LEN($B2026)=0,"",IF(AND($B2026&gt;0,VALUE(SUBSTITUTE($B2026,"1","0"))=$B2026),1,0)),"")</f>
        <v/>
      </c>
      <c r="E2026" s="5" t="str">
        <f>IF(PhieuBauCu!$B$2&gt;1,IF(LEN($B2026)=0,"",IF(AND($B2026&gt;0,VALUE(SUBSTITUTE($B2026,"2","0"))=$B2026),1,0)),"")</f>
        <v/>
      </c>
      <c r="F2026" s="5" t="str">
        <f>IF(PhieuBauCu!$B$2&gt;2,IF(LEN($B2026)=0,"",IF(AND($B2026&gt;0,VALUE(SUBSTITUTE($B2026,"3","0"))=$B2026),1,0)),"")</f>
        <v/>
      </c>
      <c r="G2026" s="5" t="str">
        <f>IF(PhieuBauCu!$B$2&gt;3,IF(LEN($B2026)=0,"",IF(AND($B2026&gt;0,VALUE(SUBSTITUTE($B2026,"4","0"))=$B2026),1,0)),"")</f>
        <v/>
      </c>
      <c r="H2026" s="5" t="str">
        <f>IF(PhieuBauCu!$B$2&gt;4,IF(LEN($B2026)=0,"",IF(AND($B2026&gt;0,VALUE(SUBSTITUTE($B2026,"5","0"))=$B2026),1,0)),"")</f>
        <v/>
      </c>
      <c r="I2026" s="5" t="str">
        <f>IF(PhieuBauCu!$B$2&gt;5,IF(LEN($B2026)=0,"",IF(AND($B2026&gt;0,VALUE(SUBSTITUTE($B2026,"6","0"))=$B2026),1,0)),"")</f>
        <v/>
      </c>
      <c r="J2026" s="5" t="str">
        <f>IF(PhieuBauCu!$B$2&gt;6,IF(LEN($B2026)=0,"",IF(AND($B2026&gt;0,VALUE(SUBSTITUTE($B2026,"7","0"))=$B2026),1,0)),"")</f>
        <v/>
      </c>
      <c r="K2026" s="5" t="str">
        <f>IF(PhieuBauCu!$B$2&gt;7,IF(LEN($B2026)=0,"",IF(AND($B2026&gt;0,VALUE(SUBSTITUTE($B2026,"8","0"))=$B2026),1,0)),"")</f>
        <v/>
      </c>
      <c r="L2026" s="5" t="str">
        <f>IF(PhieuBauCu!$B$2&gt;8,IF(LEN($B2026)=0,"",IF(AND($B2026&gt;0,VALUE(SUBSTITUTE($B2026,"9","0"))=$B2026),1,0)),"")</f>
        <v/>
      </c>
      <c r="M2026" s="9">
        <f t="shared" si="63"/>
        <v>0</v>
      </c>
      <c r="N2026" s="36">
        <f>IF(AND(M2026&lt;=PhieuBauCu!$B$13,M2026&gt;=1),1,0)</f>
        <v>0</v>
      </c>
    </row>
    <row r="2027" spans="1:14" ht="28.5" customHeight="1">
      <c r="A2027" s="2">
        <v>2022</v>
      </c>
      <c r="B2027" s="3"/>
      <c r="C2027" s="48" t="str">
        <f t="shared" si="62"/>
        <v/>
      </c>
      <c r="D2027" s="5" t="str">
        <f>IF(PhieuBauCu!$B$2&gt;0,IF(LEN($B2027)=0,"",IF(AND($B2027&gt;0,VALUE(SUBSTITUTE($B2027,"1","0"))=$B2027),1,0)),"")</f>
        <v/>
      </c>
      <c r="E2027" s="5" t="str">
        <f>IF(PhieuBauCu!$B$2&gt;1,IF(LEN($B2027)=0,"",IF(AND($B2027&gt;0,VALUE(SUBSTITUTE($B2027,"2","0"))=$B2027),1,0)),"")</f>
        <v/>
      </c>
      <c r="F2027" s="5" t="str">
        <f>IF(PhieuBauCu!$B$2&gt;2,IF(LEN($B2027)=0,"",IF(AND($B2027&gt;0,VALUE(SUBSTITUTE($B2027,"3","0"))=$B2027),1,0)),"")</f>
        <v/>
      </c>
      <c r="G2027" s="5" t="str">
        <f>IF(PhieuBauCu!$B$2&gt;3,IF(LEN($B2027)=0,"",IF(AND($B2027&gt;0,VALUE(SUBSTITUTE($B2027,"4","0"))=$B2027),1,0)),"")</f>
        <v/>
      </c>
      <c r="H2027" s="5" t="str">
        <f>IF(PhieuBauCu!$B$2&gt;4,IF(LEN($B2027)=0,"",IF(AND($B2027&gt;0,VALUE(SUBSTITUTE($B2027,"5","0"))=$B2027),1,0)),"")</f>
        <v/>
      </c>
      <c r="I2027" s="5" t="str">
        <f>IF(PhieuBauCu!$B$2&gt;5,IF(LEN($B2027)=0,"",IF(AND($B2027&gt;0,VALUE(SUBSTITUTE($B2027,"6","0"))=$B2027),1,0)),"")</f>
        <v/>
      </c>
      <c r="J2027" s="5" t="str">
        <f>IF(PhieuBauCu!$B$2&gt;6,IF(LEN($B2027)=0,"",IF(AND($B2027&gt;0,VALUE(SUBSTITUTE($B2027,"7","0"))=$B2027),1,0)),"")</f>
        <v/>
      </c>
      <c r="K2027" s="5" t="str">
        <f>IF(PhieuBauCu!$B$2&gt;7,IF(LEN($B2027)=0,"",IF(AND($B2027&gt;0,VALUE(SUBSTITUTE($B2027,"8","0"))=$B2027),1,0)),"")</f>
        <v/>
      </c>
      <c r="L2027" s="5" t="str">
        <f>IF(PhieuBauCu!$B$2&gt;8,IF(LEN($B2027)=0,"",IF(AND($B2027&gt;0,VALUE(SUBSTITUTE($B2027,"9","0"))=$B2027),1,0)),"")</f>
        <v/>
      </c>
      <c r="M2027" s="9">
        <f t="shared" si="63"/>
        <v>0</v>
      </c>
      <c r="N2027" s="36">
        <f>IF(AND(M2027&lt;=PhieuBauCu!$B$13,M2027&gt;=1),1,0)</f>
        <v>0</v>
      </c>
    </row>
    <row r="2028" spans="1:14" ht="28.5" customHeight="1">
      <c r="A2028" s="2">
        <v>2023</v>
      </c>
      <c r="B2028" s="3"/>
      <c r="C2028" s="48" t="str">
        <f t="shared" si="62"/>
        <v/>
      </c>
      <c r="D2028" s="5" t="str">
        <f>IF(PhieuBauCu!$B$2&gt;0,IF(LEN($B2028)=0,"",IF(AND($B2028&gt;0,VALUE(SUBSTITUTE($B2028,"1","0"))=$B2028),1,0)),"")</f>
        <v/>
      </c>
      <c r="E2028" s="5" t="str">
        <f>IF(PhieuBauCu!$B$2&gt;1,IF(LEN($B2028)=0,"",IF(AND($B2028&gt;0,VALUE(SUBSTITUTE($B2028,"2","0"))=$B2028),1,0)),"")</f>
        <v/>
      </c>
      <c r="F2028" s="5" t="str">
        <f>IF(PhieuBauCu!$B$2&gt;2,IF(LEN($B2028)=0,"",IF(AND($B2028&gt;0,VALUE(SUBSTITUTE($B2028,"3","0"))=$B2028),1,0)),"")</f>
        <v/>
      </c>
      <c r="G2028" s="5" t="str">
        <f>IF(PhieuBauCu!$B$2&gt;3,IF(LEN($B2028)=0,"",IF(AND($B2028&gt;0,VALUE(SUBSTITUTE($B2028,"4","0"))=$B2028),1,0)),"")</f>
        <v/>
      </c>
      <c r="H2028" s="5" t="str">
        <f>IF(PhieuBauCu!$B$2&gt;4,IF(LEN($B2028)=0,"",IF(AND($B2028&gt;0,VALUE(SUBSTITUTE($B2028,"5","0"))=$B2028),1,0)),"")</f>
        <v/>
      </c>
      <c r="I2028" s="5" t="str">
        <f>IF(PhieuBauCu!$B$2&gt;5,IF(LEN($B2028)=0,"",IF(AND($B2028&gt;0,VALUE(SUBSTITUTE($B2028,"6","0"))=$B2028),1,0)),"")</f>
        <v/>
      </c>
      <c r="J2028" s="5" t="str">
        <f>IF(PhieuBauCu!$B$2&gt;6,IF(LEN($B2028)=0,"",IF(AND($B2028&gt;0,VALUE(SUBSTITUTE($B2028,"7","0"))=$B2028),1,0)),"")</f>
        <v/>
      </c>
      <c r="K2028" s="5" t="str">
        <f>IF(PhieuBauCu!$B$2&gt;7,IF(LEN($B2028)=0,"",IF(AND($B2028&gt;0,VALUE(SUBSTITUTE($B2028,"8","0"))=$B2028),1,0)),"")</f>
        <v/>
      </c>
      <c r="L2028" s="5" t="str">
        <f>IF(PhieuBauCu!$B$2&gt;8,IF(LEN($B2028)=0,"",IF(AND($B2028&gt;0,VALUE(SUBSTITUTE($B2028,"9","0"))=$B2028),1,0)),"")</f>
        <v/>
      </c>
      <c r="M2028" s="9">
        <f t="shared" si="63"/>
        <v>0</v>
      </c>
      <c r="N2028" s="36">
        <f>IF(AND(M2028&lt;=PhieuBauCu!$B$13,M2028&gt;=1),1,0)</f>
        <v>0</v>
      </c>
    </row>
    <row r="2029" spans="1:14" ht="28.5" customHeight="1">
      <c r="A2029" s="2">
        <v>2024</v>
      </c>
      <c r="B2029" s="3"/>
      <c r="C2029" s="48" t="str">
        <f t="shared" si="62"/>
        <v/>
      </c>
      <c r="D2029" s="5" t="str">
        <f>IF(PhieuBauCu!$B$2&gt;0,IF(LEN($B2029)=0,"",IF(AND($B2029&gt;0,VALUE(SUBSTITUTE($B2029,"1","0"))=$B2029),1,0)),"")</f>
        <v/>
      </c>
      <c r="E2029" s="5" t="str">
        <f>IF(PhieuBauCu!$B$2&gt;1,IF(LEN($B2029)=0,"",IF(AND($B2029&gt;0,VALUE(SUBSTITUTE($B2029,"2","0"))=$B2029),1,0)),"")</f>
        <v/>
      </c>
      <c r="F2029" s="5" t="str">
        <f>IF(PhieuBauCu!$B$2&gt;2,IF(LEN($B2029)=0,"",IF(AND($B2029&gt;0,VALUE(SUBSTITUTE($B2029,"3","0"))=$B2029),1,0)),"")</f>
        <v/>
      </c>
      <c r="G2029" s="5" t="str">
        <f>IF(PhieuBauCu!$B$2&gt;3,IF(LEN($B2029)=0,"",IF(AND($B2029&gt;0,VALUE(SUBSTITUTE($B2029,"4","0"))=$B2029),1,0)),"")</f>
        <v/>
      </c>
      <c r="H2029" s="5" t="str">
        <f>IF(PhieuBauCu!$B$2&gt;4,IF(LEN($B2029)=0,"",IF(AND($B2029&gt;0,VALUE(SUBSTITUTE($B2029,"5","0"))=$B2029),1,0)),"")</f>
        <v/>
      </c>
      <c r="I2029" s="5" t="str">
        <f>IF(PhieuBauCu!$B$2&gt;5,IF(LEN($B2029)=0,"",IF(AND($B2029&gt;0,VALUE(SUBSTITUTE($B2029,"6","0"))=$B2029),1,0)),"")</f>
        <v/>
      </c>
      <c r="J2029" s="5" t="str">
        <f>IF(PhieuBauCu!$B$2&gt;6,IF(LEN($B2029)=0,"",IF(AND($B2029&gt;0,VALUE(SUBSTITUTE($B2029,"7","0"))=$B2029),1,0)),"")</f>
        <v/>
      </c>
      <c r="K2029" s="5" t="str">
        <f>IF(PhieuBauCu!$B$2&gt;7,IF(LEN($B2029)=0,"",IF(AND($B2029&gt;0,VALUE(SUBSTITUTE($B2029,"8","0"))=$B2029),1,0)),"")</f>
        <v/>
      </c>
      <c r="L2029" s="5" t="str">
        <f>IF(PhieuBauCu!$B$2&gt;8,IF(LEN($B2029)=0,"",IF(AND($B2029&gt;0,VALUE(SUBSTITUTE($B2029,"9","0"))=$B2029),1,0)),"")</f>
        <v/>
      </c>
      <c r="M2029" s="9">
        <f t="shared" si="63"/>
        <v>0</v>
      </c>
      <c r="N2029" s="36">
        <f>IF(AND(M2029&lt;=PhieuBauCu!$B$13,M2029&gt;=1),1,0)</f>
        <v>0</v>
      </c>
    </row>
    <row r="2030" spans="1:14" ht="28.5" customHeight="1">
      <c r="A2030" s="2">
        <v>2025</v>
      </c>
      <c r="B2030" s="3"/>
      <c r="C2030" s="48" t="str">
        <f t="shared" si="62"/>
        <v/>
      </c>
      <c r="D2030" s="5" t="str">
        <f>IF(PhieuBauCu!$B$2&gt;0,IF(LEN($B2030)=0,"",IF(AND($B2030&gt;0,VALUE(SUBSTITUTE($B2030,"1","0"))=$B2030),1,0)),"")</f>
        <v/>
      </c>
      <c r="E2030" s="5" t="str">
        <f>IF(PhieuBauCu!$B$2&gt;1,IF(LEN($B2030)=0,"",IF(AND($B2030&gt;0,VALUE(SUBSTITUTE($B2030,"2","0"))=$B2030),1,0)),"")</f>
        <v/>
      </c>
      <c r="F2030" s="5" t="str">
        <f>IF(PhieuBauCu!$B$2&gt;2,IF(LEN($B2030)=0,"",IF(AND($B2030&gt;0,VALUE(SUBSTITUTE($B2030,"3","0"))=$B2030),1,0)),"")</f>
        <v/>
      </c>
      <c r="G2030" s="5" t="str">
        <f>IF(PhieuBauCu!$B$2&gt;3,IF(LEN($B2030)=0,"",IF(AND($B2030&gt;0,VALUE(SUBSTITUTE($B2030,"4","0"))=$B2030),1,0)),"")</f>
        <v/>
      </c>
      <c r="H2030" s="5" t="str">
        <f>IF(PhieuBauCu!$B$2&gt;4,IF(LEN($B2030)=0,"",IF(AND($B2030&gt;0,VALUE(SUBSTITUTE($B2030,"5","0"))=$B2030),1,0)),"")</f>
        <v/>
      </c>
      <c r="I2030" s="5" t="str">
        <f>IF(PhieuBauCu!$B$2&gt;5,IF(LEN($B2030)=0,"",IF(AND($B2030&gt;0,VALUE(SUBSTITUTE($B2030,"6","0"))=$B2030),1,0)),"")</f>
        <v/>
      </c>
      <c r="J2030" s="5" t="str">
        <f>IF(PhieuBauCu!$B$2&gt;6,IF(LEN($B2030)=0,"",IF(AND($B2030&gt;0,VALUE(SUBSTITUTE($B2030,"7","0"))=$B2030),1,0)),"")</f>
        <v/>
      </c>
      <c r="K2030" s="5" t="str">
        <f>IF(PhieuBauCu!$B$2&gt;7,IF(LEN($B2030)=0,"",IF(AND($B2030&gt;0,VALUE(SUBSTITUTE($B2030,"8","0"))=$B2030),1,0)),"")</f>
        <v/>
      </c>
      <c r="L2030" s="5" t="str">
        <f>IF(PhieuBauCu!$B$2&gt;8,IF(LEN($B2030)=0,"",IF(AND($B2030&gt;0,VALUE(SUBSTITUTE($B2030,"9","0"))=$B2030),1,0)),"")</f>
        <v/>
      </c>
      <c r="M2030" s="9">
        <f t="shared" si="63"/>
        <v>0</v>
      </c>
      <c r="N2030" s="36">
        <f>IF(AND(M2030&lt;=PhieuBauCu!$B$13,M2030&gt;=1),1,0)</f>
        <v>0</v>
      </c>
    </row>
    <row r="2031" spans="1:14" ht="28.5" customHeight="1">
      <c r="A2031" s="2">
        <v>2026</v>
      </c>
      <c r="B2031" s="3"/>
      <c r="C2031" s="48" t="str">
        <f t="shared" si="62"/>
        <v/>
      </c>
      <c r="D2031" s="5" t="str">
        <f>IF(PhieuBauCu!$B$2&gt;0,IF(LEN($B2031)=0,"",IF(AND($B2031&gt;0,VALUE(SUBSTITUTE($B2031,"1","0"))=$B2031),1,0)),"")</f>
        <v/>
      </c>
      <c r="E2031" s="5" t="str">
        <f>IF(PhieuBauCu!$B$2&gt;1,IF(LEN($B2031)=0,"",IF(AND($B2031&gt;0,VALUE(SUBSTITUTE($B2031,"2","0"))=$B2031),1,0)),"")</f>
        <v/>
      </c>
      <c r="F2031" s="5" t="str">
        <f>IF(PhieuBauCu!$B$2&gt;2,IF(LEN($B2031)=0,"",IF(AND($B2031&gt;0,VALUE(SUBSTITUTE($B2031,"3","0"))=$B2031),1,0)),"")</f>
        <v/>
      </c>
      <c r="G2031" s="5" t="str">
        <f>IF(PhieuBauCu!$B$2&gt;3,IF(LEN($B2031)=0,"",IF(AND($B2031&gt;0,VALUE(SUBSTITUTE($B2031,"4","0"))=$B2031),1,0)),"")</f>
        <v/>
      </c>
      <c r="H2031" s="5" t="str">
        <f>IF(PhieuBauCu!$B$2&gt;4,IF(LEN($B2031)=0,"",IF(AND($B2031&gt;0,VALUE(SUBSTITUTE($B2031,"5","0"))=$B2031),1,0)),"")</f>
        <v/>
      </c>
      <c r="I2031" s="5" t="str">
        <f>IF(PhieuBauCu!$B$2&gt;5,IF(LEN($B2031)=0,"",IF(AND($B2031&gt;0,VALUE(SUBSTITUTE($B2031,"6","0"))=$B2031),1,0)),"")</f>
        <v/>
      </c>
      <c r="J2031" s="5" t="str">
        <f>IF(PhieuBauCu!$B$2&gt;6,IF(LEN($B2031)=0,"",IF(AND($B2031&gt;0,VALUE(SUBSTITUTE($B2031,"7","0"))=$B2031),1,0)),"")</f>
        <v/>
      </c>
      <c r="K2031" s="5" t="str">
        <f>IF(PhieuBauCu!$B$2&gt;7,IF(LEN($B2031)=0,"",IF(AND($B2031&gt;0,VALUE(SUBSTITUTE($B2031,"8","0"))=$B2031),1,0)),"")</f>
        <v/>
      </c>
      <c r="L2031" s="5" t="str">
        <f>IF(PhieuBauCu!$B$2&gt;8,IF(LEN($B2031)=0,"",IF(AND($B2031&gt;0,VALUE(SUBSTITUTE($B2031,"9","0"))=$B2031),1,0)),"")</f>
        <v/>
      </c>
      <c r="M2031" s="9">
        <f t="shared" si="63"/>
        <v>0</v>
      </c>
      <c r="N2031" s="36">
        <f>IF(AND(M2031&lt;=PhieuBauCu!$B$13,M2031&gt;=1),1,0)</f>
        <v>0</v>
      </c>
    </row>
    <row r="2032" spans="1:14" ht="28.5" customHeight="1">
      <c r="A2032" s="2">
        <v>2027</v>
      </c>
      <c r="B2032" s="3"/>
      <c r="C2032" s="48" t="str">
        <f t="shared" si="62"/>
        <v/>
      </c>
      <c r="D2032" s="5" t="str">
        <f>IF(PhieuBauCu!$B$2&gt;0,IF(LEN($B2032)=0,"",IF(AND($B2032&gt;0,VALUE(SUBSTITUTE($B2032,"1","0"))=$B2032),1,0)),"")</f>
        <v/>
      </c>
      <c r="E2032" s="5" t="str">
        <f>IF(PhieuBauCu!$B$2&gt;1,IF(LEN($B2032)=0,"",IF(AND($B2032&gt;0,VALUE(SUBSTITUTE($B2032,"2","0"))=$B2032),1,0)),"")</f>
        <v/>
      </c>
      <c r="F2032" s="5" t="str">
        <f>IF(PhieuBauCu!$B$2&gt;2,IF(LEN($B2032)=0,"",IF(AND($B2032&gt;0,VALUE(SUBSTITUTE($B2032,"3","0"))=$B2032),1,0)),"")</f>
        <v/>
      </c>
      <c r="G2032" s="5" t="str">
        <f>IF(PhieuBauCu!$B$2&gt;3,IF(LEN($B2032)=0,"",IF(AND($B2032&gt;0,VALUE(SUBSTITUTE($B2032,"4","0"))=$B2032),1,0)),"")</f>
        <v/>
      </c>
      <c r="H2032" s="5" t="str">
        <f>IF(PhieuBauCu!$B$2&gt;4,IF(LEN($B2032)=0,"",IF(AND($B2032&gt;0,VALUE(SUBSTITUTE($B2032,"5","0"))=$B2032),1,0)),"")</f>
        <v/>
      </c>
      <c r="I2032" s="5" t="str">
        <f>IF(PhieuBauCu!$B$2&gt;5,IF(LEN($B2032)=0,"",IF(AND($B2032&gt;0,VALUE(SUBSTITUTE($B2032,"6","0"))=$B2032),1,0)),"")</f>
        <v/>
      </c>
      <c r="J2032" s="5" t="str">
        <f>IF(PhieuBauCu!$B$2&gt;6,IF(LEN($B2032)=0,"",IF(AND($B2032&gt;0,VALUE(SUBSTITUTE($B2032,"7","0"))=$B2032),1,0)),"")</f>
        <v/>
      </c>
      <c r="K2032" s="5" t="str">
        <f>IF(PhieuBauCu!$B$2&gt;7,IF(LEN($B2032)=0,"",IF(AND($B2032&gt;0,VALUE(SUBSTITUTE($B2032,"8","0"))=$B2032),1,0)),"")</f>
        <v/>
      </c>
      <c r="L2032" s="5" t="str">
        <f>IF(PhieuBauCu!$B$2&gt;8,IF(LEN($B2032)=0,"",IF(AND($B2032&gt;0,VALUE(SUBSTITUTE($B2032,"9","0"))=$B2032),1,0)),"")</f>
        <v/>
      </c>
      <c r="M2032" s="9">
        <f t="shared" si="63"/>
        <v>0</v>
      </c>
      <c r="N2032" s="36">
        <f>IF(AND(M2032&lt;=PhieuBauCu!$B$13,M2032&gt;=1),1,0)</f>
        <v>0</v>
      </c>
    </row>
    <row r="2033" spans="1:14" ht="28.5" customHeight="1">
      <c r="A2033" s="2">
        <v>2028</v>
      </c>
      <c r="B2033" s="3"/>
      <c r="C2033" s="48" t="str">
        <f t="shared" si="62"/>
        <v/>
      </c>
      <c r="D2033" s="5" t="str">
        <f>IF(PhieuBauCu!$B$2&gt;0,IF(LEN($B2033)=0,"",IF(AND($B2033&gt;0,VALUE(SUBSTITUTE($B2033,"1","0"))=$B2033),1,0)),"")</f>
        <v/>
      </c>
      <c r="E2033" s="5" t="str">
        <f>IF(PhieuBauCu!$B$2&gt;1,IF(LEN($B2033)=0,"",IF(AND($B2033&gt;0,VALUE(SUBSTITUTE($B2033,"2","0"))=$B2033),1,0)),"")</f>
        <v/>
      </c>
      <c r="F2033" s="5" t="str">
        <f>IF(PhieuBauCu!$B$2&gt;2,IF(LEN($B2033)=0,"",IF(AND($B2033&gt;0,VALUE(SUBSTITUTE($B2033,"3","0"))=$B2033),1,0)),"")</f>
        <v/>
      </c>
      <c r="G2033" s="5" t="str">
        <f>IF(PhieuBauCu!$B$2&gt;3,IF(LEN($B2033)=0,"",IF(AND($B2033&gt;0,VALUE(SUBSTITUTE($B2033,"4","0"))=$B2033),1,0)),"")</f>
        <v/>
      </c>
      <c r="H2033" s="5" t="str">
        <f>IF(PhieuBauCu!$B$2&gt;4,IF(LEN($B2033)=0,"",IF(AND($B2033&gt;0,VALUE(SUBSTITUTE($B2033,"5","0"))=$B2033),1,0)),"")</f>
        <v/>
      </c>
      <c r="I2033" s="5" t="str">
        <f>IF(PhieuBauCu!$B$2&gt;5,IF(LEN($B2033)=0,"",IF(AND($B2033&gt;0,VALUE(SUBSTITUTE($B2033,"6","0"))=$B2033),1,0)),"")</f>
        <v/>
      </c>
      <c r="J2033" s="5" t="str">
        <f>IF(PhieuBauCu!$B$2&gt;6,IF(LEN($B2033)=0,"",IF(AND($B2033&gt;0,VALUE(SUBSTITUTE($B2033,"7","0"))=$B2033),1,0)),"")</f>
        <v/>
      </c>
      <c r="K2033" s="5" t="str">
        <f>IF(PhieuBauCu!$B$2&gt;7,IF(LEN($B2033)=0,"",IF(AND($B2033&gt;0,VALUE(SUBSTITUTE($B2033,"8","0"))=$B2033),1,0)),"")</f>
        <v/>
      </c>
      <c r="L2033" s="5" t="str">
        <f>IF(PhieuBauCu!$B$2&gt;8,IF(LEN($B2033)=0,"",IF(AND($B2033&gt;0,VALUE(SUBSTITUTE($B2033,"9","0"))=$B2033),1,0)),"")</f>
        <v/>
      </c>
      <c r="M2033" s="9">
        <f t="shared" si="63"/>
        <v>0</v>
      </c>
      <c r="N2033" s="36">
        <f>IF(AND(M2033&lt;=PhieuBauCu!$B$13,M2033&gt;=1),1,0)</f>
        <v>0</v>
      </c>
    </row>
    <row r="2034" spans="1:14" ht="28.5" customHeight="1">
      <c r="A2034" s="2">
        <v>2029</v>
      </c>
      <c r="B2034" s="3"/>
      <c r="C2034" s="48" t="str">
        <f t="shared" si="62"/>
        <v/>
      </c>
      <c r="D2034" s="5" t="str">
        <f>IF(PhieuBauCu!$B$2&gt;0,IF(LEN($B2034)=0,"",IF(AND($B2034&gt;0,VALUE(SUBSTITUTE($B2034,"1","0"))=$B2034),1,0)),"")</f>
        <v/>
      </c>
      <c r="E2034" s="5" t="str">
        <f>IF(PhieuBauCu!$B$2&gt;1,IF(LEN($B2034)=0,"",IF(AND($B2034&gt;0,VALUE(SUBSTITUTE($B2034,"2","0"))=$B2034),1,0)),"")</f>
        <v/>
      </c>
      <c r="F2034" s="5" t="str">
        <f>IF(PhieuBauCu!$B$2&gt;2,IF(LEN($B2034)=0,"",IF(AND($B2034&gt;0,VALUE(SUBSTITUTE($B2034,"3","0"))=$B2034),1,0)),"")</f>
        <v/>
      </c>
      <c r="G2034" s="5" t="str">
        <f>IF(PhieuBauCu!$B$2&gt;3,IF(LEN($B2034)=0,"",IF(AND($B2034&gt;0,VALUE(SUBSTITUTE($B2034,"4","0"))=$B2034),1,0)),"")</f>
        <v/>
      </c>
      <c r="H2034" s="5" t="str">
        <f>IF(PhieuBauCu!$B$2&gt;4,IF(LEN($B2034)=0,"",IF(AND($B2034&gt;0,VALUE(SUBSTITUTE($B2034,"5","0"))=$B2034),1,0)),"")</f>
        <v/>
      </c>
      <c r="I2034" s="5" t="str">
        <f>IF(PhieuBauCu!$B$2&gt;5,IF(LEN($B2034)=0,"",IF(AND($B2034&gt;0,VALUE(SUBSTITUTE($B2034,"6","0"))=$B2034),1,0)),"")</f>
        <v/>
      </c>
      <c r="J2034" s="5" t="str">
        <f>IF(PhieuBauCu!$B$2&gt;6,IF(LEN($B2034)=0,"",IF(AND($B2034&gt;0,VALUE(SUBSTITUTE($B2034,"7","0"))=$B2034),1,0)),"")</f>
        <v/>
      </c>
      <c r="K2034" s="5" t="str">
        <f>IF(PhieuBauCu!$B$2&gt;7,IF(LEN($B2034)=0,"",IF(AND($B2034&gt;0,VALUE(SUBSTITUTE($B2034,"8","0"))=$B2034),1,0)),"")</f>
        <v/>
      </c>
      <c r="L2034" s="5" t="str">
        <f>IF(PhieuBauCu!$B$2&gt;8,IF(LEN($B2034)=0,"",IF(AND($B2034&gt;0,VALUE(SUBSTITUTE($B2034,"9","0"))=$B2034),1,0)),"")</f>
        <v/>
      </c>
      <c r="M2034" s="9">
        <f t="shared" si="63"/>
        <v>0</v>
      </c>
      <c r="N2034" s="36">
        <f>IF(AND(M2034&lt;=PhieuBauCu!$B$13,M2034&gt;=1),1,0)</f>
        <v>0</v>
      </c>
    </row>
    <row r="2035" spans="1:14" ht="28.5" customHeight="1">
      <c r="A2035" s="2">
        <v>2030</v>
      </c>
      <c r="B2035" s="3"/>
      <c r="C2035" s="48" t="str">
        <f t="shared" si="62"/>
        <v/>
      </c>
      <c r="D2035" s="5" t="str">
        <f>IF(PhieuBauCu!$B$2&gt;0,IF(LEN($B2035)=0,"",IF(AND($B2035&gt;0,VALUE(SUBSTITUTE($B2035,"1","0"))=$B2035),1,0)),"")</f>
        <v/>
      </c>
      <c r="E2035" s="5" t="str">
        <f>IF(PhieuBauCu!$B$2&gt;1,IF(LEN($B2035)=0,"",IF(AND($B2035&gt;0,VALUE(SUBSTITUTE($B2035,"2","0"))=$B2035),1,0)),"")</f>
        <v/>
      </c>
      <c r="F2035" s="5" t="str">
        <f>IF(PhieuBauCu!$B$2&gt;2,IF(LEN($B2035)=0,"",IF(AND($B2035&gt;0,VALUE(SUBSTITUTE($B2035,"3","0"))=$B2035),1,0)),"")</f>
        <v/>
      </c>
      <c r="G2035" s="5" t="str">
        <f>IF(PhieuBauCu!$B$2&gt;3,IF(LEN($B2035)=0,"",IF(AND($B2035&gt;0,VALUE(SUBSTITUTE($B2035,"4","0"))=$B2035),1,0)),"")</f>
        <v/>
      </c>
      <c r="H2035" s="5" t="str">
        <f>IF(PhieuBauCu!$B$2&gt;4,IF(LEN($B2035)=0,"",IF(AND($B2035&gt;0,VALUE(SUBSTITUTE($B2035,"5","0"))=$B2035),1,0)),"")</f>
        <v/>
      </c>
      <c r="I2035" s="5" t="str">
        <f>IF(PhieuBauCu!$B$2&gt;5,IF(LEN($B2035)=0,"",IF(AND($B2035&gt;0,VALUE(SUBSTITUTE($B2035,"6","0"))=$B2035),1,0)),"")</f>
        <v/>
      </c>
      <c r="J2035" s="5" t="str">
        <f>IF(PhieuBauCu!$B$2&gt;6,IF(LEN($B2035)=0,"",IF(AND($B2035&gt;0,VALUE(SUBSTITUTE($B2035,"7","0"))=$B2035),1,0)),"")</f>
        <v/>
      </c>
      <c r="K2035" s="5" t="str">
        <f>IF(PhieuBauCu!$B$2&gt;7,IF(LEN($B2035)=0,"",IF(AND($B2035&gt;0,VALUE(SUBSTITUTE($B2035,"8","0"))=$B2035),1,0)),"")</f>
        <v/>
      </c>
      <c r="L2035" s="5" t="str">
        <f>IF(PhieuBauCu!$B$2&gt;8,IF(LEN($B2035)=0,"",IF(AND($B2035&gt;0,VALUE(SUBSTITUTE($B2035,"9","0"))=$B2035),1,0)),"")</f>
        <v/>
      </c>
      <c r="M2035" s="9">
        <f t="shared" si="63"/>
        <v>0</v>
      </c>
      <c r="N2035" s="36">
        <f>IF(AND(M2035&lt;=PhieuBauCu!$B$13,M2035&gt;=1),1,0)</f>
        <v>0</v>
      </c>
    </row>
    <row r="2036" spans="1:14" ht="28.5" customHeight="1">
      <c r="A2036" s="2">
        <v>2031</v>
      </c>
      <c r="B2036" s="3"/>
      <c r="C2036" s="48" t="str">
        <f t="shared" si="62"/>
        <v/>
      </c>
      <c r="D2036" s="5" t="str">
        <f>IF(PhieuBauCu!$B$2&gt;0,IF(LEN($B2036)=0,"",IF(AND($B2036&gt;0,VALUE(SUBSTITUTE($B2036,"1","0"))=$B2036),1,0)),"")</f>
        <v/>
      </c>
      <c r="E2036" s="5" t="str">
        <f>IF(PhieuBauCu!$B$2&gt;1,IF(LEN($B2036)=0,"",IF(AND($B2036&gt;0,VALUE(SUBSTITUTE($B2036,"2","0"))=$B2036),1,0)),"")</f>
        <v/>
      </c>
      <c r="F2036" s="5" t="str">
        <f>IF(PhieuBauCu!$B$2&gt;2,IF(LEN($B2036)=0,"",IF(AND($B2036&gt;0,VALUE(SUBSTITUTE($B2036,"3","0"))=$B2036),1,0)),"")</f>
        <v/>
      </c>
      <c r="G2036" s="5" t="str">
        <f>IF(PhieuBauCu!$B$2&gt;3,IF(LEN($B2036)=0,"",IF(AND($B2036&gt;0,VALUE(SUBSTITUTE($B2036,"4","0"))=$B2036),1,0)),"")</f>
        <v/>
      </c>
      <c r="H2036" s="5" t="str">
        <f>IF(PhieuBauCu!$B$2&gt;4,IF(LEN($B2036)=0,"",IF(AND($B2036&gt;0,VALUE(SUBSTITUTE($B2036,"5","0"))=$B2036),1,0)),"")</f>
        <v/>
      </c>
      <c r="I2036" s="5" t="str">
        <f>IF(PhieuBauCu!$B$2&gt;5,IF(LEN($B2036)=0,"",IF(AND($B2036&gt;0,VALUE(SUBSTITUTE($B2036,"6","0"))=$B2036),1,0)),"")</f>
        <v/>
      </c>
      <c r="J2036" s="5" t="str">
        <f>IF(PhieuBauCu!$B$2&gt;6,IF(LEN($B2036)=0,"",IF(AND($B2036&gt;0,VALUE(SUBSTITUTE($B2036,"7","0"))=$B2036),1,0)),"")</f>
        <v/>
      </c>
      <c r="K2036" s="5" t="str">
        <f>IF(PhieuBauCu!$B$2&gt;7,IF(LEN($B2036)=0,"",IF(AND($B2036&gt;0,VALUE(SUBSTITUTE($B2036,"8","0"))=$B2036),1,0)),"")</f>
        <v/>
      </c>
      <c r="L2036" s="5" t="str">
        <f>IF(PhieuBauCu!$B$2&gt;8,IF(LEN($B2036)=0,"",IF(AND($B2036&gt;0,VALUE(SUBSTITUTE($B2036,"9","0"))=$B2036),1,0)),"")</f>
        <v/>
      </c>
      <c r="M2036" s="9">
        <f t="shared" si="63"/>
        <v>0</v>
      </c>
      <c r="N2036" s="36">
        <f>IF(AND(M2036&lt;=PhieuBauCu!$B$13,M2036&gt;=1),1,0)</f>
        <v>0</v>
      </c>
    </row>
    <row r="2037" spans="1:14" ht="28.5" customHeight="1">
      <c r="A2037" s="2">
        <v>2032</v>
      </c>
      <c r="B2037" s="3"/>
      <c r="C2037" s="48" t="str">
        <f t="shared" si="62"/>
        <v/>
      </c>
      <c r="D2037" s="5" t="str">
        <f>IF(PhieuBauCu!$B$2&gt;0,IF(LEN($B2037)=0,"",IF(AND($B2037&gt;0,VALUE(SUBSTITUTE($B2037,"1","0"))=$B2037),1,0)),"")</f>
        <v/>
      </c>
      <c r="E2037" s="5" t="str">
        <f>IF(PhieuBauCu!$B$2&gt;1,IF(LEN($B2037)=0,"",IF(AND($B2037&gt;0,VALUE(SUBSTITUTE($B2037,"2","0"))=$B2037),1,0)),"")</f>
        <v/>
      </c>
      <c r="F2037" s="5" t="str">
        <f>IF(PhieuBauCu!$B$2&gt;2,IF(LEN($B2037)=0,"",IF(AND($B2037&gt;0,VALUE(SUBSTITUTE($B2037,"3","0"))=$B2037),1,0)),"")</f>
        <v/>
      </c>
      <c r="G2037" s="5" t="str">
        <f>IF(PhieuBauCu!$B$2&gt;3,IF(LEN($B2037)=0,"",IF(AND($B2037&gt;0,VALUE(SUBSTITUTE($B2037,"4","0"))=$B2037),1,0)),"")</f>
        <v/>
      </c>
      <c r="H2037" s="5" t="str">
        <f>IF(PhieuBauCu!$B$2&gt;4,IF(LEN($B2037)=0,"",IF(AND($B2037&gt;0,VALUE(SUBSTITUTE($B2037,"5","0"))=$B2037),1,0)),"")</f>
        <v/>
      </c>
      <c r="I2037" s="5" t="str">
        <f>IF(PhieuBauCu!$B$2&gt;5,IF(LEN($B2037)=0,"",IF(AND($B2037&gt;0,VALUE(SUBSTITUTE($B2037,"6","0"))=$B2037),1,0)),"")</f>
        <v/>
      </c>
      <c r="J2037" s="5" t="str">
        <f>IF(PhieuBauCu!$B$2&gt;6,IF(LEN($B2037)=0,"",IF(AND($B2037&gt;0,VALUE(SUBSTITUTE($B2037,"7","0"))=$B2037),1,0)),"")</f>
        <v/>
      </c>
      <c r="K2037" s="5" t="str">
        <f>IF(PhieuBauCu!$B$2&gt;7,IF(LEN($B2037)=0,"",IF(AND($B2037&gt;0,VALUE(SUBSTITUTE($B2037,"8","0"))=$B2037),1,0)),"")</f>
        <v/>
      </c>
      <c r="L2037" s="5" t="str">
        <f>IF(PhieuBauCu!$B$2&gt;8,IF(LEN($B2037)=0,"",IF(AND($B2037&gt;0,VALUE(SUBSTITUTE($B2037,"9","0"))=$B2037),1,0)),"")</f>
        <v/>
      </c>
      <c r="M2037" s="9">
        <f t="shared" si="63"/>
        <v>0</v>
      </c>
      <c r="N2037" s="36">
        <f>IF(AND(M2037&lt;=PhieuBauCu!$B$13,M2037&gt;=1),1,0)</f>
        <v>0</v>
      </c>
    </row>
    <row r="2038" spans="1:14" ht="28.5" customHeight="1">
      <c r="A2038" s="2">
        <v>2033</v>
      </c>
      <c r="B2038" s="3"/>
      <c r="C2038" s="48" t="str">
        <f t="shared" si="62"/>
        <v/>
      </c>
      <c r="D2038" s="5" t="str">
        <f>IF(PhieuBauCu!$B$2&gt;0,IF(LEN($B2038)=0,"",IF(AND($B2038&gt;0,VALUE(SUBSTITUTE($B2038,"1","0"))=$B2038),1,0)),"")</f>
        <v/>
      </c>
      <c r="E2038" s="5" t="str">
        <f>IF(PhieuBauCu!$B$2&gt;1,IF(LEN($B2038)=0,"",IF(AND($B2038&gt;0,VALUE(SUBSTITUTE($B2038,"2","0"))=$B2038),1,0)),"")</f>
        <v/>
      </c>
      <c r="F2038" s="5" t="str">
        <f>IF(PhieuBauCu!$B$2&gt;2,IF(LEN($B2038)=0,"",IF(AND($B2038&gt;0,VALUE(SUBSTITUTE($B2038,"3","0"))=$B2038),1,0)),"")</f>
        <v/>
      </c>
      <c r="G2038" s="5" t="str">
        <f>IF(PhieuBauCu!$B$2&gt;3,IF(LEN($B2038)=0,"",IF(AND($B2038&gt;0,VALUE(SUBSTITUTE($B2038,"4","0"))=$B2038),1,0)),"")</f>
        <v/>
      </c>
      <c r="H2038" s="5" t="str">
        <f>IF(PhieuBauCu!$B$2&gt;4,IF(LEN($B2038)=0,"",IF(AND($B2038&gt;0,VALUE(SUBSTITUTE($B2038,"5","0"))=$B2038),1,0)),"")</f>
        <v/>
      </c>
      <c r="I2038" s="5" t="str">
        <f>IF(PhieuBauCu!$B$2&gt;5,IF(LEN($B2038)=0,"",IF(AND($B2038&gt;0,VALUE(SUBSTITUTE($B2038,"6","0"))=$B2038),1,0)),"")</f>
        <v/>
      </c>
      <c r="J2038" s="5" t="str">
        <f>IF(PhieuBauCu!$B$2&gt;6,IF(LEN($B2038)=0,"",IF(AND($B2038&gt;0,VALUE(SUBSTITUTE($B2038,"7","0"))=$B2038),1,0)),"")</f>
        <v/>
      </c>
      <c r="K2038" s="5" t="str">
        <f>IF(PhieuBauCu!$B$2&gt;7,IF(LEN($B2038)=0,"",IF(AND($B2038&gt;0,VALUE(SUBSTITUTE($B2038,"8","0"))=$B2038),1,0)),"")</f>
        <v/>
      </c>
      <c r="L2038" s="5" t="str">
        <f>IF(PhieuBauCu!$B$2&gt;8,IF(LEN($B2038)=0,"",IF(AND($B2038&gt;0,VALUE(SUBSTITUTE($B2038,"9","0"))=$B2038),1,0)),"")</f>
        <v/>
      </c>
      <c r="M2038" s="9">
        <f t="shared" si="63"/>
        <v>0</v>
      </c>
      <c r="N2038" s="36">
        <f>IF(AND(M2038&lt;=PhieuBauCu!$B$13,M2038&gt;=1),1,0)</f>
        <v>0</v>
      </c>
    </row>
    <row r="2039" spans="1:14" ht="28.5" customHeight="1">
      <c r="A2039" s="2">
        <v>2034</v>
      </c>
      <c r="B2039" s="3"/>
      <c r="C2039" s="48" t="str">
        <f t="shared" si="62"/>
        <v/>
      </c>
      <c r="D2039" s="5" t="str">
        <f>IF(PhieuBauCu!$B$2&gt;0,IF(LEN($B2039)=0,"",IF(AND($B2039&gt;0,VALUE(SUBSTITUTE($B2039,"1","0"))=$B2039),1,0)),"")</f>
        <v/>
      </c>
      <c r="E2039" s="5" t="str">
        <f>IF(PhieuBauCu!$B$2&gt;1,IF(LEN($B2039)=0,"",IF(AND($B2039&gt;0,VALUE(SUBSTITUTE($B2039,"2","0"))=$B2039),1,0)),"")</f>
        <v/>
      </c>
      <c r="F2039" s="5" t="str">
        <f>IF(PhieuBauCu!$B$2&gt;2,IF(LEN($B2039)=0,"",IF(AND($B2039&gt;0,VALUE(SUBSTITUTE($B2039,"3","0"))=$B2039),1,0)),"")</f>
        <v/>
      </c>
      <c r="G2039" s="5" t="str">
        <f>IF(PhieuBauCu!$B$2&gt;3,IF(LEN($B2039)=0,"",IF(AND($B2039&gt;0,VALUE(SUBSTITUTE($B2039,"4","0"))=$B2039),1,0)),"")</f>
        <v/>
      </c>
      <c r="H2039" s="5" t="str">
        <f>IF(PhieuBauCu!$B$2&gt;4,IF(LEN($B2039)=0,"",IF(AND($B2039&gt;0,VALUE(SUBSTITUTE($B2039,"5","0"))=$B2039),1,0)),"")</f>
        <v/>
      </c>
      <c r="I2039" s="5" t="str">
        <f>IF(PhieuBauCu!$B$2&gt;5,IF(LEN($B2039)=0,"",IF(AND($B2039&gt;0,VALUE(SUBSTITUTE($B2039,"6","0"))=$B2039),1,0)),"")</f>
        <v/>
      </c>
      <c r="J2039" s="5" t="str">
        <f>IF(PhieuBauCu!$B$2&gt;6,IF(LEN($B2039)=0,"",IF(AND($B2039&gt;0,VALUE(SUBSTITUTE($B2039,"7","0"))=$B2039),1,0)),"")</f>
        <v/>
      </c>
      <c r="K2039" s="5" t="str">
        <f>IF(PhieuBauCu!$B$2&gt;7,IF(LEN($B2039)=0,"",IF(AND($B2039&gt;0,VALUE(SUBSTITUTE($B2039,"8","0"))=$B2039),1,0)),"")</f>
        <v/>
      </c>
      <c r="L2039" s="5" t="str">
        <f>IF(PhieuBauCu!$B$2&gt;8,IF(LEN($B2039)=0,"",IF(AND($B2039&gt;0,VALUE(SUBSTITUTE($B2039,"9","0"))=$B2039),1,0)),"")</f>
        <v/>
      </c>
      <c r="M2039" s="9">
        <f t="shared" si="63"/>
        <v>0</v>
      </c>
      <c r="N2039" s="36">
        <f>IF(AND(M2039&lt;=PhieuBauCu!$B$13,M2039&gt;=1),1,0)</f>
        <v>0</v>
      </c>
    </row>
    <row r="2040" spans="1:14" ht="28.5" customHeight="1">
      <c r="A2040" s="2">
        <v>2035</v>
      </c>
      <c r="B2040" s="3"/>
      <c r="C2040" s="48" t="str">
        <f t="shared" si="62"/>
        <v/>
      </c>
      <c r="D2040" s="5" t="str">
        <f>IF(PhieuBauCu!$B$2&gt;0,IF(LEN($B2040)=0,"",IF(AND($B2040&gt;0,VALUE(SUBSTITUTE($B2040,"1","0"))=$B2040),1,0)),"")</f>
        <v/>
      </c>
      <c r="E2040" s="5" t="str">
        <f>IF(PhieuBauCu!$B$2&gt;1,IF(LEN($B2040)=0,"",IF(AND($B2040&gt;0,VALUE(SUBSTITUTE($B2040,"2","0"))=$B2040),1,0)),"")</f>
        <v/>
      </c>
      <c r="F2040" s="5" t="str">
        <f>IF(PhieuBauCu!$B$2&gt;2,IF(LEN($B2040)=0,"",IF(AND($B2040&gt;0,VALUE(SUBSTITUTE($B2040,"3","0"))=$B2040),1,0)),"")</f>
        <v/>
      </c>
      <c r="G2040" s="5" t="str">
        <f>IF(PhieuBauCu!$B$2&gt;3,IF(LEN($B2040)=0,"",IF(AND($B2040&gt;0,VALUE(SUBSTITUTE($B2040,"4","0"))=$B2040),1,0)),"")</f>
        <v/>
      </c>
      <c r="H2040" s="5" t="str">
        <f>IF(PhieuBauCu!$B$2&gt;4,IF(LEN($B2040)=0,"",IF(AND($B2040&gt;0,VALUE(SUBSTITUTE($B2040,"5","0"))=$B2040),1,0)),"")</f>
        <v/>
      </c>
      <c r="I2040" s="5" t="str">
        <f>IF(PhieuBauCu!$B$2&gt;5,IF(LEN($B2040)=0,"",IF(AND($B2040&gt;0,VALUE(SUBSTITUTE($B2040,"6","0"))=$B2040),1,0)),"")</f>
        <v/>
      </c>
      <c r="J2040" s="5" t="str">
        <f>IF(PhieuBauCu!$B$2&gt;6,IF(LEN($B2040)=0,"",IF(AND($B2040&gt;0,VALUE(SUBSTITUTE($B2040,"7","0"))=$B2040),1,0)),"")</f>
        <v/>
      </c>
      <c r="K2040" s="5" t="str">
        <f>IF(PhieuBauCu!$B$2&gt;7,IF(LEN($B2040)=0,"",IF(AND($B2040&gt;0,VALUE(SUBSTITUTE($B2040,"8","0"))=$B2040),1,0)),"")</f>
        <v/>
      </c>
      <c r="L2040" s="5" t="str">
        <f>IF(PhieuBauCu!$B$2&gt;8,IF(LEN($B2040)=0,"",IF(AND($B2040&gt;0,VALUE(SUBSTITUTE($B2040,"9","0"))=$B2040),1,0)),"")</f>
        <v/>
      </c>
      <c r="M2040" s="9">
        <f t="shared" si="63"/>
        <v>0</v>
      </c>
      <c r="N2040" s="36">
        <f>IF(AND(M2040&lt;=PhieuBauCu!$B$13,M2040&gt;=1),1,0)</f>
        <v>0</v>
      </c>
    </row>
    <row r="2041" spans="1:14" ht="28.5" customHeight="1">
      <c r="A2041" s="2">
        <v>2036</v>
      </c>
      <c r="B2041" s="3"/>
      <c r="C2041" s="48" t="str">
        <f t="shared" si="62"/>
        <v/>
      </c>
      <c r="D2041" s="5" t="str">
        <f>IF(PhieuBauCu!$B$2&gt;0,IF(LEN($B2041)=0,"",IF(AND($B2041&gt;0,VALUE(SUBSTITUTE($B2041,"1","0"))=$B2041),1,0)),"")</f>
        <v/>
      </c>
      <c r="E2041" s="5" t="str">
        <f>IF(PhieuBauCu!$B$2&gt;1,IF(LEN($B2041)=0,"",IF(AND($B2041&gt;0,VALUE(SUBSTITUTE($B2041,"2","0"))=$B2041),1,0)),"")</f>
        <v/>
      </c>
      <c r="F2041" s="5" t="str">
        <f>IF(PhieuBauCu!$B$2&gt;2,IF(LEN($B2041)=0,"",IF(AND($B2041&gt;0,VALUE(SUBSTITUTE($B2041,"3","0"))=$B2041),1,0)),"")</f>
        <v/>
      </c>
      <c r="G2041" s="5" t="str">
        <f>IF(PhieuBauCu!$B$2&gt;3,IF(LEN($B2041)=0,"",IF(AND($B2041&gt;0,VALUE(SUBSTITUTE($B2041,"4","0"))=$B2041),1,0)),"")</f>
        <v/>
      </c>
      <c r="H2041" s="5" t="str">
        <f>IF(PhieuBauCu!$B$2&gt;4,IF(LEN($B2041)=0,"",IF(AND($B2041&gt;0,VALUE(SUBSTITUTE($B2041,"5","0"))=$B2041),1,0)),"")</f>
        <v/>
      </c>
      <c r="I2041" s="5" t="str">
        <f>IF(PhieuBauCu!$B$2&gt;5,IF(LEN($B2041)=0,"",IF(AND($B2041&gt;0,VALUE(SUBSTITUTE($B2041,"6","0"))=$B2041),1,0)),"")</f>
        <v/>
      </c>
      <c r="J2041" s="5" t="str">
        <f>IF(PhieuBauCu!$B$2&gt;6,IF(LEN($B2041)=0,"",IF(AND($B2041&gt;0,VALUE(SUBSTITUTE($B2041,"7","0"))=$B2041),1,0)),"")</f>
        <v/>
      </c>
      <c r="K2041" s="5" t="str">
        <f>IF(PhieuBauCu!$B$2&gt;7,IF(LEN($B2041)=0,"",IF(AND($B2041&gt;0,VALUE(SUBSTITUTE($B2041,"8","0"))=$B2041),1,0)),"")</f>
        <v/>
      </c>
      <c r="L2041" s="5" t="str">
        <f>IF(PhieuBauCu!$B$2&gt;8,IF(LEN($B2041)=0,"",IF(AND($B2041&gt;0,VALUE(SUBSTITUTE($B2041,"9","0"))=$B2041),1,0)),"")</f>
        <v/>
      </c>
      <c r="M2041" s="9">
        <f t="shared" si="63"/>
        <v>0</v>
      </c>
      <c r="N2041" s="36">
        <f>IF(AND(M2041&lt;=PhieuBauCu!$B$13,M2041&gt;=1),1,0)</f>
        <v>0</v>
      </c>
    </row>
    <row r="2042" spans="1:14" ht="28.5" customHeight="1">
      <c r="A2042" s="2">
        <v>2037</v>
      </c>
      <c r="B2042" s="3"/>
      <c r="C2042" s="48" t="str">
        <f t="shared" si="62"/>
        <v/>
      </c>
      <c r="D2042" s="5" t="str">
        <f>IF(PhieuBauCu!$B$2&gt;0,IF(LEN($B2042)=0,"",IF(AND($B2042&gt;0,VALUE(SUBSTITUTE($B2042,"1","0"))=$B2042),1,0)),"")</f>
        <v/>
      </c>
      <c r="E2042" s="5" t="str">
        <f>IF(PhieuBauCu!$B$2&gt;1,IF(LEN($B2042)=0,"",IF(AND($B2042&gt;0,VALUE(SUBSTITUTE($B2042,"2","0"))=$B2042),1,0)),"")</f>
        <v/>
      </c>
      <c r="F2042" s="5" t="str">
        <f>IF(PhieuBauCu!$B$2&gt;2,IF(LEN($B2042)=0,"",IF(AND($B2042&gt;0,VALUE(SUBSTITUTE($B2042,"3","0"))=$B2042),1,0)),"")</f>
        <v/>
      </c>
      <c r="G2042" s="5" t="str">
        <f>IF(PhieuBauCu!$B$2&gt;3,IF(LEN($B2042)=0,"",IF(AND($B2042&gt;0,VALUE(SUBSTITUTE($B2042,"4","0"))=$B2042),1,0)),"")</f>
        <v/>
      </c>
      <c r="H2042" s="5" t="str">
        <f>IF(PhieuBauCu!$B$2&gt;4,IF(LEN($B2042)=0,"",IF(AND($B2042&gt;0,VALUE(SUBSTITUTE($B2042,"5","0"))=$B2042),1,0)),"")</f>
        <v/>
      </c>
      <c r="I2042" s="5" t="str">
        <f>IF(PhieuBauCu!$B$2&gt;5,IF(LEN($B2042)=0,"",IF(AND($B2042&gt;0,VALUE(SUBSTITUTE($B2042,"6","0"))=$B2042),1,0)),"")</f>
        <v/>
      </c>
      <c r="J2042" s="5" t="str">
        <f>IF(PhieuBauCu!$B$2&gt;6,IF(LEN($B2042)=0,"",IF(AND($B2042&gt;0,VALUE(SUBSTITUTE($B2042,"7","0"))=$B2042),1,0)),"")</f>
        <v/>
      </c>
      <c r="K2042" s="5" t="str">
        <f>IF(PhieuBauCu!$B$2&gt;7,IF(LEN($B2042)=0,"",IF(AND($B2042&gt;0,VALUE(SUBSTITUTE($B2042,"8","0"))=$B2042),1,0)),"")</f>
        <v/>
      </c>
      <c r="L2042" s="5" t="str">
        <f>IF(PhieuBauCu!$B$2&gt;8,IF(LEN($B2042)=0,"",IF(AND($B2042&gt;0,VALUE(SUBSTITUTE($B2042,"9","0"))=$B2042),1,0)),"")</f>
        <v/>
      </c>
      <c r="M2042" s="9">
        <f t="shared" si="63"/>
        <v>0</v>
      </c>
      <c r="N2042" s="36">
        <f>IF(AND(M2042&lt;=PhieuBauCu!$B$13,M2042&gt;=1),1,0)</f>
        <v>0</v>
      </c>
    </row>
    <row r="2043" spans="1:14" ht="28.5" customHeight="1">
      <c r="A2043" s="2">
        <v>2038</v>
      </c>
      <c r="B2043" s="3"/>
      <c r="C2043" s="48" t="str">
        <f t="shared" si="62"/>
        <v/>
      </c>
      <c r="D2043" s="5" t="str">
        <f>IF(PhieuBauCu!$B$2&gt;0,IF(LEN($B2043)=0,"",IF(AND($B2043&gt;0,VALUE(SUBSTITUTE($B2043,"1","0"))=$B2043),1,0)),"")</f>
        <v/>
      </c>
      <c r="E2043" s="5" t="str">
        <f>IF(PhieuBauCu!$B$2&gt;1,IF(LEN($B2043)=0,"",IF(AND($B2043&gt;0,VALUE(SUBSTITUTE($B2043,"2","0"))=$B2043),1,0)),"")</f>
        <v/>
      </c>
      <c r="F2043" s="5" t="str">
        <f>IF(PhieuBauCu!$B$2&gt;2,IF(LEN($B2043)=0,"",IF(AND($B2043&gt;0,VALUE(SUBSTITUTE($B2043,"3","0"))=$B2043),1,0)),"")</f>
        <v/>
      </c>
      <c r="G2043" s="5" t="str">
        <f>IF(PhieuBauCu!$B$2&gt;3,IF(LEN($B2043)=0,"",IF(AND($B2043&gt;0,VALUE(SUBSTITUTE($B2043,"4","0"))=$B2043),1,0)),"")</f>
        <v/>
      </c>
      <c r="H2043" s="5" t="str">
        <f>IF(PhieuBauCu!$B$2&gt;4,IF(LEN($B2043)=0,"",IF(AND($B2043&gt;0,VALUE(SUBSTITUTE($B2043,"5","0"))=$B2043),1,0)),"")</f>
        <v/>
      </c>
      <c r="I2043" s="5" t="str">
        <f>IF(PhieuBauCu!$B$2&gt;5,IF(LEN($B2043)=0,"",IF(AND($B2043&gt;0,VALUE(SUBSTITUTE($B2043,"6","0"))=$B2043),1,0)),"")</f>
        <v/>
      </c>
      <c r="J2043" s="5" t="str">
        <f>IF(PhieuBauCu!$B$2&gt;6,IF(LEN($B2043)=0,"",IF(AND($B2043&gt;0,VALUE(SUBSTITUTE($B2043,"7","0"))=$B2043),1,0)),"")</f>
        <v/>
      </c>
      <c r="K2043" s="5" t="str">
        <f>IF(PhieuBauCu!$B$2&gt;7,IF(LEN($B2043)=0,"",IF(AND($B2043&gt;0,VALUE(SUBSTITUTE($B2043,"8","0"))=$B2043),1,0)),"")</f>
        <v/>
      </c>
      <c r="L2043" s="5" t="str">
        <f>IF(PhieuBauCu!$B$2&gt;8,IF(LEN($B2043)=0,"",IF(AND($B2043&gt;0,VALUE(SUBSTITUTE($B2043,"9","0"))=$B2043),1,0)),"")</f>
        <v/>
      </c>
      <c r="M2043" s="9">
        <f t="shared" si="63"/>
        <v>0</v>
      </c>
      <c r="N2043" s="36">
        <f>IF(AND(M2043&lt;=PhieuBauCu!$B$13,M2043&gt;=1),1,0)</f>
        <v>0</v>
      </c>
    </row>
    <row r="2044" spans="1:14" ht="28.5" customHeight="1">
      <c r="A2044" s="2">
        <v>2039</v>
      </c>
      <c r="B2044" s="3"/>
      <c r="C2044" s="48" t="str">
        <f t="shared" si="62"/>
        <v/>
      </c>
      <c r="D2044" s="5" t="str">
        <f>IF(PhieuBauCu!$B$2&gt;0,IF(LEN($B2044)=0,"",IF(AND($B2044&gt;0,VALUE(SUBSTITUTE($B2044,"1","0"))=$B2044),1,0)),"")</f>
        <v/>
      </c>
      <c r="E2044" s="5" t="str">
        <f>IF(PhieuBauCu!$B$2&gt;1,IF(LEN($B2044)=0,"",IF(AND($B2044&gt;0,VALUE(SUBSTITUTE($B2044,"2","0"))=$B2044),1,0)),"")</f>
        <v/>
      </c>
      <c r="F2044" s="5" t="str">
        <f>IF(PhieuBauCu!$B$2&gt;2,IF(LEN($B2044)=0,"",IF(AND($B2044&gt;0,VALUE(SUBSTITUTE($B2044,"3","0"))=$B2044),1,0)),"")</f>
        <v/>
      </c>
      <c r="G2044" s="5" t="str">
        <f>IF(PhieuBauCu!$B$2&gt;3,IF(LEN($B2044)=0,"",IF(AND($B2044&gt;0,VALUE(SUBSTITUTE($B2044,"4","0"))=$B2044),1,0)),"")</f>
        <v/>
      </c>
      <c r="H2044" s="5" t="str">
        <f>IF(PhieuBauCu!$B$2&gt;4,IF(LEN($B2044)=0,"",IF(AND($B2044&gt;0,VALUE(SUBSTITUTE($B2044,"5","0"))=$B2044),1,0)),"")</f>
        <v/>
      </c>
      <c r="I2044" s="5" t="str">
        <f>IF(PhieuBauCu!$B$2&gt;5,IF(LEN($B2044)=0,"",IF(AND($B2044&gt;0,VALUE(SUBSTITUTE($B2044,"6","0"))=$B2044),1,0)),"")</f>
        <v/>
      </c>
      <c r="J2044" s="5" t="str">
        <f>IF(PhieuBauCu!$B$2&gt;6,IF(LEN($B2044)=0,"",IF(AND($B2044&gt;0,VALUE(SUBSTITUTE($B2044,"7","0"))=$B2044),1,0)),"")</f>
        <v/>
      </c>
      <c r="K2044" s="5" t="str">
        <f>IF(PhieuBauCu!$B$2&gt;7,IF(LEN($B2044)=0,"",IF(AND($B2044&gt;0,VALUE(SUBSTITUTE($B2044,"8","0"))=$B2044),1,0)),"")</f>
        <v/>
      </c>
      <c r="L2044" s="5" t="str">
        <f>IF(PhieuBauCu!$B$2&gt;8,IF(LEN($B2044)=0,"",IF(AND($B2044&gt;0,VALUE(SUBSTITUTE($B2044,"9","0"))=$B2044),1,0)),"")</f>
        <v/>
      </c>
      <c r="M2044" s="9">
        <f t="shared" si="63"/>
        <v>0</v>
      </c>
      <c r="N2044" s="36">
        <f>IF(AND(M2044&lt;=PhieuBauCu!$B$13,M2044&gt;=1),1,0)</f>
        <v>0</v>
      </c>
    </row>
    <row r="2045" spans="1:14" ht="28.5" customHeight="1">
      <c r="A2045" s="2">
        <v>2040</v>
      </c>
      <c r="B2045" s="3"/>
      <c r="C2045" s="48" t="str">
        <f t="shared" si="62"/>
        <v/>
      </c>
      <c r="D2045" s="5" t="str">
        <f>IF(PhieuBauCu!$B$2&gt;0,IF(LEN($B2045)=0,"",IF(AND($B2045&gt;0,VALUE(SUBSTITUTE($B2045,"1","0"))=$B2045),1,0)),"")</f>
        <v/>
      </c>
      <c r="E2045" s="5" t="str">
        <f>IF(PhieuBauCu!$B$2&gt;1,IF(LEN($B2045)=0,"",IF(AND($B2045&gt;0,VALUE(SUBSTITUTE($B2045,"2","0"))=$B2045),1,0)),"")</f>
        <v/>
      </c>
      <c r="F2045" s="5" t="str">
        <f>IF(PhieuBauCu!$B$2&gt;2,IF(LEN($B2045)=0,"",IF(AND($B2045&gt;0,VALUE(SUBSTITUTE($B2045,"3","0"))=$B2045),1,0)),"")</f>
        <v/>
      </c>
      <c r="G2045" s="5" t="str">
        <f>IF(PhieuBauCu!$B$2&gt;3,IF(LEN($B2045)=0,"",IF(AND($B2045&gt;0,VALUE(SUBSTITUTE($B2045,"4","0"))=$B2045),1,0)),"")</f>
        <v/>
      </c>
      <c r="H2045" s="5" t="str">
        <f>IF(PhieuBauCu!$B$2&gt;4,IF(LEN($B2045)=0,"",IF(AND($B2045&gt;0,VALUE(SUBSTITUTE($B2045,"5","0"))=$B2045),1,0)),"")</f>
        <v/>
      </c>
      <c r="I2045" s="5" t="str">
        <f>IF(PhieuBauCu!$B$2&gt;5,IF(LEN($B2045)=0,"",IF(AND($B2045&gt;0,VALUE(SUBSTITUTE($B2045,"6","0"))=$B2045),1,0)),"")</f>
        <v/>
      </c>
      <c r="J2045" s="5" t="str">
        <f>IF(PhieuBauCu!$B$2&gt;6,IF(LEN($B2045)=0,"",IF(AND($B2045&gt;0,VALUE(SUBSTITUTE($B2045,"7","0"))=$B2045),1,0)),"")</f>
        <v/>
      </c>
      <c r="K2045" s="5" t="str">
        <f>IF(PhieuBauCu!$B$2&gt;7,IF(LEN($B2045)=0,"",IF(AND($B2045&gt;0,VALUE(SUBSTITUTE($B2045,"8","0"))=$B2045),1,0)),"")</f>
        <v/>
      </c>
      <c r="L2045" s="5" t="str">
        <f>IF(PhieuBauCu!$B$2&gt;8,IF(LEN($B2045)=0,"",IF(AND($B2045&gt;0,VALUE(SUBSTITUTE($B2045,"9","0"))=$B2045),1,0)),"")</f>
        <v/>
      </c>
      <c r="M2045" s="9">
        <f t="shared" si="63"/>
        <v>0</v>
      </c>
      <c r="N2045" s="36">
        <f>IF(AND(M2045&lt;=PhieuBauCu!$B$13,M2045&gt;=1),1,0)</f>
        <v>0</v>
      </c>
    </row>
    <row r="2046" spans="1:14" ht="28.5" customHeight="1">
      <c r="A2046" s="2">
        <v>2041</v>
      </c>
      <c r="B2046" s="3"/>
      <c r="C2046" s="48" t="str">
        <f t="shared" si="62"/>
        <v/>
      </c>
      <c r="D2046" s="5" t="str">
        <f>IF(PhieuBauCu!$B$2&gt;0,IF(LEN($B2046)=0,"",IF(AND($B2046&gt;0,VALUE(SUBSTITUTE($B2046,"1","0"))=$B2046),1,0)),"")</f>
        <v/>
      </c>
      <c r="E2046" s="5" t="str">
        <f>IF(PhieuBauCu!$B$2&gt;1,IF(LEN($B2046)=0,"",IF(AND($B2046&gt;0,VALUE(SUBSTITUTE($B2046,"2","0"))=$B2046),1,0)),"")</f>
        <v/>
      </c>
      <c r="F2046" s="5" t="str">
        <f>IF(PhieuBauCu!$B$2&gt;2,IF(LEN($B2046)=0,"",IF(AND($B2046&gt;0,VALUE(SUBSTITUTE($B2046,"3","0"))=$B2046),1,0)),"")</f>
        <v/>
      </c>
      <c r="G2046" s="5" t="str">
        <f>IF(PhieuBauCu!$B$2&gt;3,IF(LEN($B2046)=0,"",IF(AND($B2046&gt;0,VALUE(SUBSTITUTE($B2046,"4","0"))=$B2046),1,0)),"")</f>
        <v/>
      </c>
      <c r="H2046" s="5" t="str">
        <f>IF(PhieuBauCu!$B$2&gt;4,IF(LEN($B2046)=0,"",IF(AND($B2046&gt;0,VALUE(SUBSTITUTE($B2046,"5","0"))=$B2046),1,0)),"")</f>
        <v/>
      </c>
      <c r="I2046" s="5" t="str">
        <f>IF(PhieuBauCu!$B$2&gt;5,IF(LEN($B2046)=0,"",IF(AND($B2046&gt;0,VALUE(SUBSTITUTE($B2046,"6","0"))=$B2046),1,0)),"")</f>
        <v/>
      </c>
      <c r="J2046" s="5" t="str">
        <f>IF(PhieuBauCu!$B$2&gt;6,IF(LEN($B2046)=0,"",IF(AND($B2046&gt;0,VALUE(SUBSTITUTE($B2046,"7","0"))=$B2046),1,0)),"")</f>
        <v/>
      </c>
      <c r="K2046" s="5" t="str">
        <f>IF(PhieuBauCu!$B$2&gt;7,IF(LEN($B2046)=0,"",IF(AND($B2046&gt;0,VALUE(SUBSTITUTE($B2046,"8","0"))=$B2046),1,0)),"")</f>
        <v/>
      </c>
      <c r="L2046" s="5" t="str">
        <f>IF(PhieuBauCu!$B$2&gt;8,IF(LEN($B2046)=0,"",IF(AND($B2046&gt;0,VALUE(SUBSTITUTE($B2046,"9","0"))=$B2046),1,0)),"")</f>
        <v/>
      </c>
      <c r="M2046" s="9">
        <f t="shared" si="63"/>
        <v>0</v>
      </c>
      <c r="N2046" s="36">
        <f>IF(AND(M2046&lt;=PhieuBauCu!$B$13,M2046&gt;=1),1,0)</f>
        <v>0</v>
      </c>
    </row>
    <row r="2047" spans="1:14" ht="28.5" customHeight="1">
      <c r="A2047" s="2">
        <v>2042</v>
      </c>
      <c r="B2047" s="3"/>
      <c r="C2047" s="48" t="str">
        <f t="shared" si="62"/>
        <v/>
      </c>
      <c r="D2047" s="5" t="str">
        <f>IF(PhieuBauCu!$B$2&gt;0,IF(LEN($B2047)=0,"",IF(AND($B2047&gt;0,VALUE(SUBSTITUTE($B2047,"1","0"))=$B2047),1,0)),"")</f>
        <v/>
      </c>
      <c r="E2047" s="5" t="str">
        <f>IF(PhieuBauCu!$B$2&gt;1,IF(LEN($B2047)=0,"",IF(AND($B2047&gt;0,VALUE(SUBSTITUTE($B2047,"2","0"))=$B2047),1,0)),"")</f>
        <v/>
      </c>
      <c r="F2047" s="5" t="str">
        <f>IF(PhieuBauCu!$B$2&gt;2,IF(LEN($B2047)=0,"",IF(AND($B2047&gt;0,VALUE(SUBSTITUTE($B2047,"3","0"))=$B2047),1,0)),"")</f>
        <v/>
      </c>
      <c r="G2047" s="5" t="str">
        <f>IF(PhieuBauCu!$B$2&gt;3,IF(LEN($B2047)=0,"",IF(AND($B2047&gt;0,VALUE(SUBSTITUTE($B2047,"4","0"))=$B2047),1,0)),"")</f>
        <v/>
      </c>
      <c r="H2047" s="5" t="str">
        <f>IF(PhieuBauCu!$B$2&gt;4,IF(LEN($B2047)=0,"",IF(AND($B2047&gt;0,VALUE(SUBSTITUTE($B2047,"5","0"))=$B2047),1,0)),"")</f>
        <v/>
      </c>
      <c r="I2047" s="5" t="str">
        <f>IF(PhieuBauCu!$B$2&gt;5,IF(LEN($B2047)=0,"",IF(AND($B2047&gt;0,VALUE(SUBSTITUTE($B2047,"6","0"))=$B2047),1,0)),"")</f>
        <v/>
      </c>
      <c r="J2047" s="5" t="str">
        <f>IF(PhieuBauCu!$B$2&gt;6,IF(LEN($B2047)=0,"",IF(AND($B2047&gt;0,VALUE(SUBSTITUTE($B2047,"7","0"))=$B2047),1,0)),"")</f>
        <v/>
      </c>
      <c r="K2047" s="5" t="str">
        <f>IF(PhieuBauCu!$B$2&gt;7,IF(LEN($B2047)=0,"",IF(AND($B2047&gt;0,VALUE(SUBSTITUTE($B2047,"8","0"))=$B2047),1,0)),"")</f>
        <v/>
      </c>
      <c r="L2047" s="5" t="str">
        <f>IF(PhieuBauCu!$B$2&gt;8,IF(LEN($B2047)=0,"",IF(AND($B2047&gt;0,VALUE(SUBSTITUTE($B2047,"9","0"))=$B2047),1,0)),"")</f>
        <v/>
      </c>
      <c r="M2047" s="9">
        <f t="shared" si="63"/>
        <v>0</v>
      </c>
      <c r="N2047" s="36">
        <f>IF(AND(M2047&lt;=PhieuBauCu!$B$13,M2047&gt;=1),1,0)</f>
        <v>0</v>
      </c>
    </row>
    <row r="2048" spans="1:14" ht="28.5" customHeight="1">
      <c r="A2048" s="2">
        <v>2043</v>
      </c>
      <c r="B2048" s="3"/>
      <c r="C2048" s="48" t="str">
        <f t="shared" si="62"/>
        <v/>
      </c>
      <c r="D2048" s="5" t="str">
        <f>IF(PhieuBauCu!$B$2&gt;0,IF(LEN($B2048)=0,"",IF(AND($B2048&gt;0,VALUE(SUBSTITUTE($B2048,"1","0"))=$B2048),1,0)),"")</f>
        <v/>
      </c>
      <c r="E2048" s="5" t="str">
        <f>IF(PhieuBauCu!$B$2&gt;1,IF(LEN($B2048)=0,"",IF(AND($B2048&gt;0,VALUE(SUBSTITUTE($B2048,"2","0"))=$B2048),1,0)),"")</f>
        <v/>
      </c>
      <c r="F2048" s="5" t="str">
        <f>IF(PhieuBauCu!$B$2&gt;2,IF(LEN($B2048)=0,"",IF(AND($B2048&gt;0,VALUE(SUBSTITUTE($B2048,"3","0"))=$B2048),1,0)),"")</f>
        <v/>
      </c>
      <c r="G2048" s="5" t="str">
        <f>IF(PhieuBauCu!$B$2&gt;3,IF(LEN($B2048)=0,"",IF(AND($B2048&gt;0,VALUE(SUBSTITUTE($B2048,"4","0"))=$B2048),1,0)),"")</f>
        <v/>
      </c>
      <c r="H2048" s="5" t="str">
        <f>IF(PhieuBauCu!$B$2&gt;4,IF(LEN($B2048)=0,"",IF(AND($B2048&gt;0,VALUE(SUBSTITUTE($B2048,"5","0"))=$B2048),1,0)),"")</f>
        <v/>
      </c>
      <c r="I2048" s="5" t="str">
        <f>IF(PhieuBauCu!$B$2&gt;5,IF(LEN($B2048)=0,"",IF(AND($B2048&gt;0,VALUE(SUBSTITUTE($B2048,"6","0"))=$B2048),1,0)),"")</f>
        <v/>
      </c>
      <c r="J2048" s="5" t="str">
        <f>IF(PhieuBauCu!$B$2&gt;6,IF(LEN($B2048)=0,"",IF(AND($B2048&gt;0,VALUE(SUBSTITUTE($B2048,"7","0"))=$B2048),1,0)),"")</f>
        <v/>
      </c>
      <c r="K2048" s="5" t="str">
        <f>IF(PhieuBauCu!$B$2&gt;7,IF(LEN($B2048)=0,"",IF(AND($B2048&gt;0,VALUE(SUBSTITUTE($B2048,"8","0"))=$B2048),1,0)),"")</f>
        <v/>
      </c>
      <c r="L2048" s="5" t="str">
        <f>IF(PhieuBauCu!$B$2&gt;8,IF(LEN($B2048)=0,"",IF(AND($B2048&gt;0,VALUE(SUBSTITUTE($B2048,"9","0"))=$B2048),1,0)),"")</f>
        <v/>
      </c>
      <c r="M2048" s="9">
        <f t="shared" si="63"/>
        <v>0</v>
      </c>
      <c r="N2048" s="36">
        <f>IF(AND(M2048&lt;=PhieuBauCu!$B$13,M2048&gt;=1),1,0)</f>
        <v>0</v>
      </c>
    </row>
    <row r="2049" spans="1:14" ht="28.5" customHeight="1">
      <c r="A2049" s="2">
        <v>2044</v>
      </c>
      <c r="B2049" s="3"/>
      <c r="C2049" s="48" t="str">
        <f t="shared" si="62"/>
        <v/>
      </c>
      <c r="D2049" s="5" t="str">
        <f>IF(PhieuBauCu!$B$2&gt;0,IF(LEN($B2049)=0,"",IF(AND($B2049&gt;0,VALUE(SUBSTITUTE($B2049,"1","0"))=$B2049),1,0)),"")</f>
        <v/>
      </c>
      <c r="E2049" s="5" t="str">
        <f>IF(PhieuBauCu!$B$2&gt;1,IF(LEN($B2049)=0,"",IF(AND($B2049&gt;0,VALUE(SUBSTITUTE($B2049,"2","0"))=$B2049),1,0)),"")</f>
        <v/>
      </c>
      <c r="F2049" s="5" t="str">
        <f>IF(PhieuBauCu!$B$2&gt;2,IF(LEN($B2049)=0,"",IF(AND($B2049&gt;0,VALUE(SUBSTITUTE($B2049,"3","0"))=$B2049),1,0)),"")</f>
        <v/>
      </c>
      <c r="G2049" s="5" t="str">
        <f>IF(PhieuBauCu!$B$2&gt;3,IF(LEN($B2049)=0,"",IF(AND($B2049&gt;0,VALUE(SUBSTITUTE($B2049,"4","0"))=$B2049),1,0)),"")</f>
        <v/>
      </c>
      <c r="H2049" s="5" t="str">
        <f>IF(PhieuBauCu!$B$2&gt;4,IF(LEN($B2049)=0,"",IF(AND($B2049&gt;0,VALUE(SUBSTITUTE($B2049,"5","0"))=$B2049),1,0)),"")</f>
        <v/>
      </c>
      <c r="I2049" s="5" t="str">
        <f>IF(PhieuBauCu!$B$2&gt;5,IF(LEN($B2049)=0,"",IF(AND($B2049&gt;0,VALUE(SUBSTITUTE($B2049,"6","0"))=$B2049),1,0)),"")</f>
        <v/>
      </c>
      <c r="J2049" s="5" t="str">
        <f>IF(PhieuBauCu!$B$2&gt;6,IF(LEN($B2049)=0,"",IF(AND($B2049&gt;0,VALUE(SUBSTITUTE($B2049,"7","0"))=$B2049),1,0)),"")</f>
        <v/>
      </c>
      <c r="K2049" s="5" t="str">
        <f>IF(PhieuBauCu!$B$2&gt;7,IF(LEN($B2049)=0,"",IF(AND($B2049&gt;0,VALUE(SUBSTITUTE($B2049,"8","0"))=$B2049),1,0)),"")</f>
        <v/>
      </c>
      <c r="L2049" s="5" t="str">
        <f>IF(PhieuBauCu!$B$2&gt;8,IF(LEN($B2049)=0,"",IF(AND($B2049&gt;0,VALUE(SUBSTITUTE($B2049,"9","0"))=$B2049),1,0)),"")</f>
        <v/>
      </c>
      <c r="M2049" s="9">
        <f t="shared" si="63"/>
        <v>0</v>
      </c>
      <c r="N2049" s="36">
        <f>IF(AND(M2049&lt;=PhieuBauCu!$B$13,M2049&gt;=1),1,0)</f>
        <v>0</v>
      </c>
    </row>
    <row r="2050" spans="1:14" ht="28.5" customHeight="1">
      <c r="A2050" s="2">
        <v>2045</v>
      </c>
      <c r="B2050" s="3"/>
      <c r="C2050" s="48" t="str">
        <f t="shared" si="62"/>
        <v/>
      </c>
      <c r="D2050" s="5" t="str">
        <f>IF(PhieuBauCu!$B$2&gt;0,IF(LEN($B2050)=0,"",IF(AND($B2050&gt;0,VALUE(SUBSTITUTE($B2050,"1","0"))=$B2050),1,0)),"")</f>
        <v/>
      </c>
      <c r="E2050" s="5" t="str">
        <f>IF(PhieuBauCu!$B$2&gt;1,IF(LEN($B2050)=0,"",IF(AND($B2050&gt;0,VALUE(SUBSTITUTE($B2050,"2","0"))=$B2050),1,0)),"")</f>
        <v/>
      </c>
      <c r="F2050" s="5" t="str">
        <f>IF(PhieuBauCu!$B$2&gt;2,IF(LEN($B2050)=0,"",IF(AND($B2050&gt;0,VALUE(SUBSTITUTE($B2050,"3","0"))=$B2050),1,0)),"")</f>
        <v/>
      </c>
      <c r="G2050" s="5" t="str">
        <f>IF(PhieuBauCu!$B$2&gt;3,IF(LEN($B2050)=0,"",IF(AND($B2050&gt;0,VALUE(SUBSTITUTE($B2050,"4","0"))=$B2050),1,0)),"")</f>
        <v/>
      </c>
      <c r="H2050" s="5" t="str">
        <f>IF(PhieuBauCu!$B$2&gt;4,IF(LEN($B2050)=0,"",IF(AND($B2050&gt;0,VALUE(SUBSTITUTE($B2050,"5","0"))=$B2050),1,0)),"")</f>
        <v/>
      </c>
      <c r="I2050" s="5" t="str">
        <f>IF(PhieuBauCu!$B$2&gt;5,IF(LEN($B2050)=0,"",IF(AND($B2050&gt;0,VALUE(SUBSTITUTE($B2050,"6","0"))=$B2050),1,0)),"")</f>
        <v/>
      </c>
      <c r="J2050" s="5" t="str">
        <f>IF(PhieuBauCu!$B$2&gt;6,IF(LEN($B2050)=0,"",IF(AND($B2050&gt;0,VALUE(SUBSTITUTE($B2050,"7","0"))=$B2050),1,0)),"")</f>
        <v/>
      </c>
      <c r="K2050" s="5" t="str">
        <f>IF(PhieuBauCu!$B$2&gt;7,IF(LEN($B2050)=0,"",IF(AND($B2050&gt;0,VALUE(SUBSTITUTE($B2050,"8","0"))=$B2050),1,0)),"")</f>
        <v/>
      </c>
      <c r="L2050" s="5" t="str">
        <f>IF(PhieuBauCu!$B$2&gt;8,IF(LEN($B2050)=0,"",IF(AND($B2050&gt;0,VALUE(SUBSTITUTE($B2050,"9","0"))=$B2050),1,0)),"")</f>
        <v/>
      </c>
      <c r="M2050" s="9">
        <f t="shared" si="63"/>
        <v>0</v>
      </c>
      <c r="N2050" s="36">
        <f>IF(AND(M2050&lt;=PhieuBauCu!$B$13,M2050&gt;=1),1,0)</f>
        <v>0</v>
      </c>
    </row>
    <row r="2051" spans="1:14" ht="28.5" customHeight="1">
      <c r="A2051" s="2">
        <v>2046</v>
      </c>
      <c r="B2051" s="3"/>
      <c r="C2051" s="48" t="str">
        <f t="shared" si="62"/>
        <v/>
      </c>
      <c r="D2051" s="5" t="str">
        <f>IF(PhieuBauCu!$B$2&gt;0,IF(LEN($B2051)=0,"",IF(AND($B2051&gt;0,VALUE(SUBSTITUTE($B2051,"1","0"))=$B2051),1,0)),"")</f>
        <v/>
      </c>
      <c r="E2051" s="5" t="str">
        <f>IF(PhieuBauCu!$B$2&gt;1,IF(LEN($B2051)=0,"",IF(AND($B2051&gt;0,VALUE(SUBSTITUTE($B2051,"2","0"))=$B2051),1,0)),"")</f>
        <v/>
      </c>
      <c r="F2051" s="5" t="str">
        <f>IF(PhieuBauCu!$B$2&gt;2,IF(LEN($B2051)=0,"",IF(AND($B2051&gt;0,VALUE(SUBSTITUTE($B2051,"3","0"))=$B2051),1,0)),"")</f>
        <v/>
      </c>
      <c r="G2051" s="5" t="str">
        <f>IF(PhieuBauCu!$B$2&gt;3,IF(LEN($B2051)=0,"",IF(AND($B2051&gt;0,VALUE(SUBSTITUTE($B2051,"4","0"))=$B2051),1,0)),"")</f>
        <v/>
      </c>
      <c r="H2051" s="5" t="str">
        <f>IF(PhieuBauCu!$B$2&gt;4,IF(LEN($B2051)=0,"",IF(AND($B2051&gt;0,VALUE(SUBSTITUTE($B2051,"5","0"))=$B2051),1,0)),"")</f>
        <v/>
      </c>
      <c r="I2051" s="5" t="str">
        <f>IF(PhieuBauCu!$B$2&gt;5,IF(LEN($B2051)=0,"",IF(AND($B2051&gt;0,VALUE(SUBSTITUTE($B2051,"6","0"))=$B2051),1,0)),"")</f>
        <v/>
      </c>
      <c r="J2051" s="5" t="str">
        <f>IF(PhieuBauCu!$B$2&gt;6,IF(LEN($B2051)=0,"",IF(AND($B2051&gt;0,VALUE(SUBSTITUTE($B2051,"7","0"))=$B2051),1,0)),"")</f>
        <v/>
      </c>
      <c r="K2051" s="5" t="str">
        <f>IF(PhieuBauCu!$B$2&gt;7,IF(LEN($B2051)=0,"",IF(AND($B2051&gt;0,VALUE(SUBSTITUTE($B2051,"8","0"))=$B2051),1,0)),"")</f>
        <v/>
      </c>
      <c r="L2051" s="5" t="str">
        <f>IF(PhieuBauCu!$B$2&gt;8,IF(LEN($B2051)=0,"",IF(AND($B2051&gt;0,VALUE(SUBSTITUTE($B2051,"9","0"))=$B2051),1,0)),"")</f>
        <v/>
      </c>
      <c r="M2051" s="9">
        <f t="shared" si="63"/>
        <v>0</v>
      </c>
      <c r="N2051" s="36">
        <f>IF(AND(M2051&lt;=PhieuBauCu!$B$13,M2051&gt;=1),1,0)</f>
        <v>0</v>
      </c>
    </row>
    <row r="2052" spans="1:14" ht="28.5" customHeight="1">
      <c r="A2052" s="2">
        <v>2047</v>
      </c>
      <c r="B2052" s="3"/>
      <c r="C2052" s="48" t="str">
        <f t="shared" si="62"/>
        <v/>
      </c>
      <c r="D2052" s="5" t="str">
        <f>IF(PhieuBauCu!$B$2&gt;0,IF(LEN($B2052)=0,"",IF(AND($B2052&gt;0,VALUE(SUBSTITUTE($B2052,"1","0"))=$B2052),1,0)),"")</f>
        <v/>
      </c>
      <c r="E2052" s="5" t="str">
        <f>IF(PhieuBauCu!$B$2&gt;1,IF(LEN($B2052)=0,"",IF(AND($B2052&gt;0,VALUE(SUBSTITUTE($B2052,"2","0"))=$B2052),1,0)),"")</f>
        <v/>
      </c>
      <c r="F2052" s="5" t="str">
        <f>IF(PhieuBauCu!$B$2&gt;2,IF(LEN($B2052)=0,"",IF(AND($B2052&gt;0,VALUE(SUBSTITUTE($B2052,"3","0"))=$B2052),1,0)),"")</f>
        <v/>
      </c>
      <c r="G2052" s="5" t="str">
        <f>IF(PhieuBauCu!$B$2&gt;3,IF(LEN($B2052)=0,"",IF(AND($B2052&gt;0,VALUE(SUBSTITUTE($B2052,"4","0"))=$B2052),1,0)),"")</f>
        <v/>
      </c>
      <c r="H2052" s="5" t="str">
        <f>IF(PhieuBauCu!$B$2&gt;4,IF(LEN($B2052)=0,"",IF(AND($B2052&gt;0,VALUE(SUBSTITUTE($B2052,"5","0"))=$B2052),1,0)),"")</f>
        <v/>
      </c>
      <c r="I2052" s="5" t="str">
        <f>IF(PhieuBauCu!$B$2&gt;5,IF(LEN($B2052)=0,"",IF(AND($B2052&gt;0,VALUE(SUBSTITUTE($B2052,"6","0"))=$B2052),1,0)),"")</f>
        <v/>
      </c>
      <c r="J2052" s="5" t="str">
        <f>IF(PhieuBauCu!$B$2&gt;6,IF(LEN($B2052)=0,"",IF(AND($B2052&gt;0,VALUE(SUBSTITUTE($B2052,"7","0"))=$B2052),1,0)),"")</f>
        <v/>
      </c>
      <c r="K2052" s="5" t="str">
        <f>IF(PhieuBauCu!$B$2&gt;7,IF(LEN($B2052)=0,"",IF(AND($B2052&gt;0,VALUE(SUBSTITUTE($B2052,"8","0"))=$B2052),1,0)),"")</f>
        <v/>
      </c>
      <c r="L2052" s="5" t="str">
        <f>IF(PhieuBauCu!$B$2&gt;8,IF(LEN($B2052)=0,"",IF(AND($B2052&gt;0,VALUE(SUBSTITUTE($B2052,"9","0"))=$B2052),1,0)),"")</f>
        <v/>
      </c>
      <c r="M2052" s="9">
        <f t="shared" si="63"/>
        <v>0</v>
      </c>
      <c r="N2052" s="36">
        <f>IF(AND(M2052&lt;=PhieuBauCu!$B$13,M2052&gt;=1),1,0)</f>
        <v>0</v>
      </c>
    </row>
    <row r="2053" spans="1:14" ht="28.5" customHeight="1">
      <c r="A2053" s="2">
        <v>2048</v>
      </c>
      <c r="B2053" s="3"/>
      <c r="C2053" s="48" t="str">
        <f t="shared" si="62"/>
        <v/>
      </c>
      <c r="D2053" s="5" t="str">
        <f>IF(PhieuBauCu!$B$2&gt;0,IF(LEN($B2053)=0,"",IF(AND($B2053&gt;0,VALUE(SUBSTITUTE($B2053,"1","0"))=$B2053),1,0)),"")</f>
        <v/>
      </c>
      <c r="E2053" s="5" t="str">
        <f>IF(PhieuBauCu!$B$2&gt;1,IF(LEN($B2053)=0,"",IF(AND($B2053&gt;0,VALUE(SUBSTITUTE($B2053,"2","0"))=$B2053),1,0)),"")</f>
        <v/>
      </c>
      <c r="F2053" s="5" t="str">
        <f>IF(PhieuBauCu!$B$2&gt;2,IF(LEN($B2053)=0,"",IF(AND($B2053&gt;0,VALUE(SUBSTITUTE($B2053,"3","0"))=$B2053),1,0)),"")</f>
        <v/>
      </c>
      <c r="G2053" s="5" t="str">
        <f>IF(PhieuBauCu!$B$2&gt;3,IF(LEN($B2053)=0,"",IF(AND($B2053&gt;0,VALUE(SUBSTITUTE($B2053,"4","0"))=$B2053),1,0)),"")</f>
        <v/>
      </c>
      <c r="H2053" s="5" t="str">
        <f>IF(PhieuBauCu!$B$2&gt;4,IF(LEN($B2053)=0,"",IF(AND($B2053&gt;0,VALUE(SUBSTITUTE($B2053,"5","0"))=$B2053),1,0)),"")</f>
        <v/>
      </c>
      <c r="I2053" s="5" t="str">
        <f>IF(PhieuBauCu!$B$2&gt;5,IF(LEN($B2053)=0,"",IF(AND($B2053&gt;0,VALUE(SUBSTITUTE($B2053,"6","0"))=$B2053),1,0)),"")</f>
        <v/>
      </c>
      <c r="J2053" s="5" t="str">
        <f>IF(PhieuBauCu!$B$2&gt;6,IF(LEN($B2053)=0,"",IF(AND($B2053&gt;0,VALUE(SUBSTITUTE($B2053,"7","0"))=$B2053),1,0)),"")</f>
        <v/>
      </c>
      <c r="K2053" s="5" t="str">
        <f>IF(PhieuBauCu!$B$2&gt;7,IF(LEN($B2053)=0,"",IF(AND($B2053&gt;0,VALUE(SUBSTITUTE($B2053,"8","0"))=$B2053),1,0)),"")</f>
        <v/>
      </c>
      <c r="L2053" s="5" t="str">
        <f>IF(PhieuBauCu!$B$2&gt;8,IF(LEN($B2053)=0,"",IF(AND($B2053&gt;0,VALUE(SUBSTITUTE($B2053,"9","0"))=$B2053),1,0)),"")</f>
        <v/>
      </c>
      <c r="M2053" s="9">
        <f t="shared" si="63"/>
        <v>0</v>
      </c>
      <c r="N2053" s="36">
        <f>IF(AND(M2053&lt;=PhieuBauCu!$B$13,M2053&gt;=1),1,0)</f>
        <v>0</v>
      </c>
    </row>
    <row r="2054" spans="1:14" ht="28.5" customHeight="1">
      <c r="A2054" s="2">
        <v>2049</v>
      </c>
      <c r="B2054" s="3"/>
      <c r="C2054" s="48" t="str">
        <f t="shared" si="62"/>
        <v/>
      </c>
      <c r="D2054" s="5" t="str">
        <f>IF(PhieuBauCu!$B$2&gt;0,IF(LEN($B2054)=0,"",IF(AND($B2054&gt;0,VALUE(SUBSTITUTE($B2054,"1","0"))=$B2054),1,0)),"")</f>
        <v/>
      </c>
      <c r="E2054" s="5" t="str">
        <f>IF(PhieuBauCu!$B$2&gt;1,IF(LEN($B2054)=0,"",IF(AND($B2054&gt;0,VALUE(SUBSTITUTE($B2054,"2","0"))=$B2054),1,0)),"")</f>
        <v/>
      </c>
      <c r="F2054" s="5" t="str">
        <f>IF(PhieuBauCu!$B$2&gt;2,IF(LEN($B2054)=0,"",IF(AND($B2054&gt;0,VALUE(SUBSTITUTE($B2054,"3","0"))=$B2054),1,0)),"")</f>
        <v/>
      </c>
      <c r="G2054" s="5" t="str">
        <f>IF(PhieuBauCu!$B$2&gt;3,IF(LEN($B2054)=0,"",IF(AND($B2054&gt;0,VALUE(SUBSTITUTE($B2054,"4","0"))=$B2054),1,0)),"")</f>
        <v/>
      </c>
      <c r="H2054" s="5" t="str">
        <f>IF(PhieuBauCu!$B$2&gt;4,IF(LEN($B2054)=0,"",IF(AND($B2054&gt;0,VALUE(SUBSTITUTE($B2054,"5","0"))=$B2054),1,0)),"")</f>
        <v/>
      </c>
      <c r="I2054" s="5" t="str">
        <f>IF(PhieuBauCu!$B$2&gt;5,IF(LEN($B2054)=0,"",IF(AND($B2054&gt;0,VALUE(SUBSTITUTE($B2054,"6","0"))=$B2054),1,0)),"")</f>
        <v/>
      </c>
      <c r="J2054" s="5" t="str">
        <f>IF(PhieuBauCu!$B$2&gt;6,IF(LEN($B2054)=0,"",IF(AND($B2054&gt;0,VALUE(SUBSTITUTE($B2054,"7","0"))=$B2054),1,0)),"")</f>
        <v/>
      </c>
      <c r="K2054" s="5" t="str">
        <f>IF(PhieuBauCu!$B$2&gt;7,IF(LEN($B2054)=0,"",IF(AND($B2054&gt;0,VALUE(SUBSTITUTE($B2054,"8","0"))=$B2054),1,0)),"")</f>
        <v/>
      </c>
      <c r="L2054" s="5" t="str">
        <f>IF(PhieuBauCu!$B$2&gt;8,IF(LEN($B2054)=0,"",IF(AND($B2054&gt;0,VALUE(SUBSTITUTE($B2054,"9","0"))=$B2054),1,0)),"")</f>
        <v/>
      </c>
      <c r="M2054" s="9">
        <f t="shared" si="63"/>
        <v>0</v>
      </c>
      <c r="N2054" s="36">
        <f>IF(AND(M2054&lt;=PhieuBauCu!$B$13,M2054&gt;=1),1,0)</f>
        <v>0</v>
      </c>
    </row>
    <row r="2055" spans="1:14" ht="28.5" customHeight="1">
      <c r="A2055" s="2">
        <v>2050</v>
      </c>
      <c r="B2055" s="3"/>
      <c r="C2055" s="48" t="str">
        <f t="shared" ref="C2055:C2118" si="64">IF(LEN(B2055)&gt;0,IF(N2055=1,"Ok","Not Ok"),"")</f>
        <v/>
      </c>
      <c r="D2055" s="5" t="str">
        <f>IF(PhieuBauCu!$B$2&gt;0,IF(LEN($B2055)=0,"",IF(AND($B2055&gt;0,VALUE(SUBSTITUTE($B2055,"1","0"))=$B2055),1,0)),"")</f>
        <v/>
      </c>
      <c r="E2055" s="5" t="str">
        <f>IF(PhieuBauCu!$B$2&gt;1,IF(LEN($B2055)=0,"",IF(AND($B2055&gt;0,VALUE(SUBSTITUTE($B2055,"2","0"))=$B2055),1,0)),"")</f>
        <v/>
      </c>
      <c r="F2055" s="5" t="str">
        <f>IF(PhieuBauCu!$B$2&gt;2,IF(LEN($B2055)=0,"",IF(AND($B2055&gt;0,VALUE(SUBSTITUTE($B2055,"3","0"))=$B2055),1,0)),"")</f>
        <v/>
      </c>
      <c r="G2055" s="5" t="str">
        <f>IF(PhieuBauCu!$B$2&gt;3,IF(LEN($B2055)=0,"",IF(AND($B2055&gt;0,VALUE(SUBSTITUTE($B2055,"4","0"))=$B2055),1,0)),"")</f>
        <v/>
      </c>
      <c r="H2055" s="5" t="str">
        <f>IF(PhieuBauCu!$B$2&gt;4,IF(LEN($B2055)=0,"",IF(AND($B2055&gt;0,VALUE(SUBSTITUTE($B2055,"5","0"))=$B2055),1,0)),"")</f>
        <v/>
      </c>
      <c r="I2055" s="5" t="str">
        <f>IF(PhieuBauCu!$B$2&gt;5,IF(LEN($B2055)=0,"",IF(AND($B2055&gt;0,VALUE(SUBSTITUTE($B2055,"6","0"))=$B2055),1,0)),"")</f>
        <v/>
      </c>
      <c r="J2055" s="5" t="str">
        <f>IF(PhieuBauCu!$B$2&gt;6,IF(LEN($B2055)=0,"",IF(AND($B2055&gt;0,VALUE(SUBSTITUTE($B2055,"7","0"))=$B2055),1,0)),"")</f>
        <v/>
      </c>
      <c r="K2055" s="5" t="str">
        <f>IF(PhieuBauCu!$B$2&gt;7,IF(LEN($B2055)=0,"",IF(AND($B2055&gt;0,VALUE(SUBSTITUTE($B2055,"8","0"))=$B2055),1,0)),"")</f>
        <v/>
      </c>
      <c r="L2055" s="5" t="str">
        <f>IF(PhieuBauCu!$B$2&gt;8,IF(LEN($B2055)=0,"",IF(AND($B2055&gt;0,VALUE(SUBSTITUTE($B2055,"9","0"))=$B2055),1,0)),"")</f>
        <v/>
      </c>
      <c r="M2055" s="9">
        <f t="shared" ref="M2055:M2118" si="65">SUMIF(D2055:L2055,1)</f>
        <v>0</v>
      </c>
      <c r="N2055" s="36">
        <f>IF(AND(M2055&lt;=PhieuBauCu!$B$13,M2055&gt;=1),1,0)</f>
        <v>0</v>
      </c>
    </row>
    <row r="2056" spans="1:14" ht="28.5" customHeight="1">
      <c r="A2056" s="2">
        <v>2051</v>
      </c>
      <c r="B2056" s="3"/>
      <c r="C2056" s="48" t="str">
        <f t="shared" si="64"/>
        <v/>
      </c>
      <c r="D2056" s="5" t="str">
        <f>IF(PhieuBauCu!$B$2&gt;0,IF(LEN($B2056)=0,"",IF(AND($B2056&gt;0,VALUE(SUBSTITUTE($B2056,"1","0"))=$B2056),1,0)),"")</f>
        <v/>
      </c>
      <c r="E2056" s="5" t="str">
        <f>IF(PhieuBauCu!$B$2&gt;1,IF(LEN($B2056)=0,"",IF(AND($B2056&gt;0,VALUE(SUBSTITUTE($B2056,"2","0"))=$B2056),1,0)),"")</f>
        <v/>
      </c>
      <c r="F2056" s="5" t="str">
        <f>IF(PhieuBauCu!$B$2&gt;2,IF(LEN($B2056)=0,"",IF(AND($B2056&gt;0,VALUE(SUBSTITUTE($B2056,"3","0"))=$B2056),1,0)),"")</f>
        <v/>
      </c>
      <c r="G2056" s="5" t="str">
        <f>IF(PhieuBauCu!$B$2&gt;3,IF(LEN($B2056)=0,"",IF(AND($B2056&gt;0,VALUE(SUBSTITUTE($B2056,"4","0"))=$B2056),1,0)),"")</f>
        <v/>
      </c>
      <c r="H2056" s="5" t="str">
        <f>IF(PhieuBauCu!$B$2&gt;4,IF(LEN($B2056)=0,"",IF(AND($B2056&gt;0,VALUE(SUBSTITUTE($B2056,"5","0"))=$B2056),1,0)),"")</f>
        <v/>
      </c>
      <c r="I2056" s="5" t="str">
        <f>IF(PhieuBauCu!$B$2&gt;5,IF(LEN($B2056)=0,"",IF(AND($B2056&gt;0,VALUE(SUBSTITUTE($B2056,"6","0"))=$B2056),1,0)),"")</f>
        <v/>
      </c>
      <c r="J2056" s="5" t="str">
        <f>IF(PhieuBauCu!$B$2&gt;6,IF(LEN($B2056)=0,"",IF(AND($B2056&gt;0,VALUE(SUBSTITUTE($B2056,"7","0"))=$B2056),1,0)),"")</f>
        <v/>
      </c>
      <c r="K2056" s="5" t="str">
        <f>IF(PhieuBauCu!$B$2&gt;7,IF(LEN($B2056)=0,"",IF(AND($B2056&gt;0,VALUE(SUBSTITUTE($B2056,"8","0"))=$B2056),1,0)),"")</f>
        <v/>
      </c>
      <c r="L2056" s="5" t="str">
        <f>IF(PhieuBauCu!$B$2&gt;8,IF(LEN($B2056)=0,"",IF(AND($B2056&gt;0,VALUE(SUBSTITUTE($B2056,"9","0"))=$B2056),1,0)),"")</f>
        <v/>
      </c>
      <c r="M2056" s="9">
        <f t="shared" si="65"/>
        <v>0</v>
      </c>
      <c r="N2056" s="36">
        <f>IF(AND(M2056&lt;=PhieuBauCu!$B$13,M2056&gt;=1),1,0)</f>
        <v>0</v>
      </c>
    </row>
    <row r="2057" spans="1:14" ht="28.5" customHeight="1">
      <c r="A2057" s="2">
        <v>2052</v>
      </c>
      <c r="B2057" s="3"/>
      <c r="C2057" s="48" t="str">
        <f t="shared" si="64"/>
        <v/>
      </c>
      <c r="D2057" s="5" t="str">
        <f>IF(PhieuBauCu!$B$2&gt;0,IF(LEN($B2057)=0,"",IF(AND($B2057&gt;0,VALUE(SUBSTITUTE($B2057,"1","0"))=$B2057),1,0)),"")</f>
        <v/>
      </c>
      <c r="E2057" s="5" t="str">
        <f>IF(PhieuBauCu!$B$2&gt;1,IF(LEN($B2057)=0,"",IF(AND($B2057&gt;0,VALUE(SUBSTITUTE($B2057,"2","0"))=$B2057),1,0)),"")</f>
        <v/>
      </c>
      <c r="F2057" s="5" t="str">
        <f>IF(PhieuBauCu!$B$2&gt;2,IF(LEN($B2057)=0,"",IF(AND($B2057&gt;0,VALUE(SUBSTITUTE($B2057,"3","0"))=$B2057),1,0)),"")</f>
        <v/>
      </c>
      <c r="G2057" s="5" t="str">
        <f>IF(PhieuBauCu!$B$2&gt;3,IF(LEN($B2057)=0,"",IF(AND($B2057&gt;0,VALUE(SUBSTITUTE($B2057,"4","0"))=$B2057),1,0)),"")</f>
        <v/>
      </c>
      <c r="H2057" s="5" t="str">
        <f>IF(PhieuBauCu!$B$2&gt;4,IF(LEN($B2057)=0,"",IF(AND($B2057&gt;0,VALUE(SUBSTITUTE($B2057,"5","0"))=$B2057),1,0)),"")</f>
        <v/>
      </c>
      <c r="I2057" s="5" t="str">
        <f>IF(PhieuBauCu!$B$2&gt;5,IF(LEN($B2057)=0,"",IF(AND($B2057&gt;0,VALUE(SUBSTITUTE($B2057,"6","0"))=$B2057),1,0)),"")</f>
        <v/>
      </c>
      <c r="J2057" s="5" t="str">
        <f>IF(PhieuBauCu!$B$2&gt;6,IF(LEN($B2057)=0,"",IF(AND($B2057&gt;0,VALUE(SUBSTITUTE($B2057,"7","0"))=$B2057),1,0)),"")</f>
        <v/>
      </c>
      <c r="K2057" s="5" t="str">
        <f>IF(PhieuBauCu!$B$2&gt;7,IF(LEN($B2057)=0,"",IF(AND($B2057&gt;0,VALUE(SUBSTITUTE($B2057,"8","0"))=$B2057),1,0)),"")</f>
        <v/>
      </c>
      <c r="L2057" s="5" t="str">
        <f>IF(PhieuBauCu!$B$2&gt;8,IF(LEN($B2057)=0,"",IF(AND($B2057&gt;0,VALUE(SUBSTITUTE($B2057,"9","0"))=$B2057),1,0)),"")</f>
        <v/>
      </c>
      <c r="M2057" s="9">
        <f t="shared" si="65"/>
        <v>0</v>
      </c>
      <c r="N2057" s="36">
        <f>IF(AND(M2057&lt;=PhieuBauCu!$B$13,M2057&gt;=1),1,0)</f>
        <v>0</v>
      </c>
    </row>
    <row r="2058" spans="1:14" ht="28.5" customHeight="1">
      <c r="A2058" s="2">
        <v>2053</v>
      </c>
      <c r="B2058" s="3"/>
      <c r="C2058" s="48" t="str">
        <f t="shared" si="64"/>
        <v/>
      </c>
      <c r="D2058" s="5" t="str">
        <f>IF(PhieuBauCu!$B$2&gt;0,IF(LEN($B2058)=0,"",IF(AND($B2058&gt;0,VALUE(SUBSTITUTE($B2058,"1","0"))=$B2058),1,0)),"")</f>
        <v/>
      </c>
      <c r="E2058" s="5" t="str">
        <f>IF(PhieuBauCu!$B$2&gt;1,IF(LEN($B2058)=0,"",IF(AND($B2058&gt;0,VALUE(SUBSTITUTE($B2058,"2","0"))=$B2058),1,0)),"")</f>
        <v/>
      </c>
      <c r="F2058" s="5" t="str">
        <f>IF(PhieuBauCu!$B$2&gt;2,IF(LEN($B2058)=0,"",IF(AND($B2058&gt;0,VALUE(SUBSTITUTE($B2058,"3","0"))=$B2058),1,0)),"")</f>
        <v/>
      </c>
      <c r="G2058" s="5" t="str">
        <f>IF(PhieuBauCu!$B$2&gt;3,IF(LEN($B2058)=0,"",IF(AND($B2058&gt;0,VALUE(SUBSTITUTE($B2058,"4","0"))=$B2058),1,0)),"")</f>
        <v/>
      </c>
      <c r="H2058" s="5" t="str">
        <f>IF(PhieuBauCu!$B$2&gt;4,IF(LEN($B2058)=0,"",IF(AND($B2058&gt;0,VALUE(SUBSTITUTE($B2058,"5","0"))=$B2058),1,0)),"")</f>
        <v/>
      </c>
      <c r="I2058" s="5" t="str">
        <f>IF(PhieuBauCu!$B$2&gt;5,IF(LEN($B2058)=0,"",IF(AND($B2058&gt;0,VALUE(SUBSTITUTE($B2058,"6","0"))=$B2058),1,0)),"")</f>
        <v/>
      </c>
      <c r="J2058" s="5" t="str">
        <f>IF(PhieuBauCu!$B$2&gt;6,IF(LEN($B2058)=0,"",IF(AND($B2058&gt;0,VALUE(SUBSTITUTE($B2058,"7","0"))=$B2058),1,0)),"")</f>
        <v/>
      </c>
      <c r="K2058" s="5" t="str">
        <f>IF(PhieuBauCu!$B$2&gt;7,IF(LEN($B2058)=0,"",IF(AND($B2058&gt;0,VALUE(SUBSTITUTE($B2058,"8","0"))=$B2058),1,0)),"")</f>
        <v/>
      </c>
      <c r="L2058" s="5" t="str">
        <f>IF(PhieuBauCu!$B$2&gt;8,IF(LEN($B2058)=0,"",IF(AND($B2058&gt;0,VALUE(SUBSTITUTE($B2058,"9","0"))=$B2058),1,0)),"")</f>
        <v/>
      </c>
      <c r="M2058" s="9">
        <f t="shared" si="65"/>
        <v>0</v>
      </c>
      <c r="N2058" s="36">
        <f>IF(AND(M2058&lt;=PhieuBauCu!$B$13,M2058&gt;=1),1,0)</f>
        <v>0</v>
      </c>
    </row>
    <row r="2059" spans="1:14" ht="28.5" customHeight="1">
      <c r="A2059" s="2">
        <v>2054</v>
      </c>
      <c r="B2059" s="3"/>
      <c r="C2059" s="48" t="str">
        <f t="shared" si="64"/>
        <v/>
      </c>
      <c r="D2059" s="5" t="str">
        <f>IF(PhieuBauCu!$B$2&gt;0,IF(LEN($B2059)=0,"",IF(AND($B2059&gt;0,VALUE(SUBSTITUTE($B2059,"1","0"))=$B2059),1,0)),"")</f>
        <v/>
      </c>
      <c r="E2059" s="5" t="str">
        <f>IF(PhieuBauCu!$B$2&gt;1,IF(LEN($B2059)=0,"",IF(AND($B2059&gt;0,VALUE(SUBSTITUTE($B2059,"2","0"))=$B2059),1,0)),"")</f>
        <v/>
      </c>
      <c r="F2059" s="5" t="str">
        <f>IF(PhieuBauCu!$B$2&gt;2,IF(LEN($B2059)=0,"",IF(AND($B2059&gt;0,VALUE(SUBSTITUTE($B2059,"3","0"))=$B2059),1,0)),"")</f>
        <v/>
      </c>
      <c r="G2059" s="5" t="str">
        <f>IF(PhieuBauCu!$B$2&gt;3,IF(LEN($B2059)=0,"",IF(AND($B2059&gt;0,VALUE(SUBSTITUTE($B2059,"4","0"))=$B2059),1,0)),"")</f>
        <v/>
      </c>
      <c r="H2059" s="5" t="str">
        <f>IF(PhieuBauCu!$B$2&gt;4,IF(LEN($B2059)=0,"",IF(AND($B2059&gt;0,VALUE(SUBSTITUTE($B2059,"5","0"))=$B2059),1,0)),"")</f>
        <v/>
      </c>
      <c r="I2059" s="5" t="str">
        <f>IF(PhieuBauCu!$B$2&gt;5,IF(LEN($B2059)=0,"",IF(AND($B2059&gt;0,VALUE(SUBSTITUTE($B2059,"6","0"))=$B2059),1,0)),"")</f>
        <v/>
      </c>
      <c r="J2059" s="5" t="str">
        <f>IF(PhieuBauCu!$B$2&gt;6,IF(LEN($B2059)=0,"",IF(AND($B2059&gt;0,VALUE(SUBSTITUTE($B2059,"7","0"))=$B2059),1,0)),"")</f>
        <v/>
      </c>
      <c r="K2059" s="5" t="str">
        <f>IF(PhieuBauCu!$B$2&gt;7,IF(LEN($B2059)=0,"",IF(AND($B2059&gt;0,VALUE(SUBSTITUTE($B2059,"8","0"))=$B2059),1,0)),"")</f>
        <v/>
      </c>
      <c r="L2059" s="5" t="str">
        <f>IF(PhieuBauCu!$B$2&gt;8,IF(LEN($B2059)=0,"",IF(AND($B2059&gt;0,VALUE(SUBSTITUTE($B2059,"9","0"))=$B2059),1,0)),"")</f>
        <v/>
      </c>
      <c r="M2059" s="9">
        <f t="shared" si="65"/>
        <v>0</v>
      </c>
      <c r="N2059" s="36">
        <f>IF(AND(M2059&lt;=PhieuBauCu!$B$13,M2059&gt;=1),1,0)</f>
        <v>0</v>
      </c>
    </row>
    <row r="2060" spans="1:14" ht="28.5" customHeight="1">
      <c r="A2060" s="2">
        <v>2055</v>
      </c>
      <c r="B2060" s="3"/>
      <c r="C2060" s="48" t="str">
        <f t="shared" si="64"/>
        <v/>
      </c>
      <c r="D2060" s="5" t="str">
        <f>IF(PhieuBauCu!$B$2&gt;0,IF(LEN($B2060)=0,"",IF(AND($B2060&gt;0,VALUE(SUBSTITUTE($B2060,"1","0"))=$B2060),1,0)),"")</f>
        <v/>
      </c>
      <c r="E2060" s="5" t="str">
        <f>IF(PhieuBauCu!$B$2&gt;1,IF(LEN($B2060)=0,"",IF(AND($B2060&gt;0,VALUE(SUBSTITUTE($B2060,"2","0"))=$B2060),1,0)),"")</f>
        <v/>
      </c>
      <c r="F2060" s="5" t="str">
        <f>IF(PhieuBauCu!$B$2&gt;2,IF(LEN($B2060)=0,"",IF(AND($B2060&gt;0,VALUE(SUBSTITUTE($B2060,"3","0"))=$B2060),1,0)),"")</f>
        <v/>
      </c>
      <c r="G2060" s="5" t="str">
        <f>IF(PhieuBauCu!$B$2&gt;3,IF(LEN($B2060)=0,"",IF(AND($B2060&gt;0,VALUE(SUBSTITUTE($B2060,"4","0"))=$B2060),1,0)),"")</f>
        <v/>
      </c>
      <c r="H2060" s="5" t="str">
        <f>IF(PhieuBauCu!$B$2&gt;4,IF(LEN($B2060)=0,"",IF(AND($B2060&gt;0,VALUE(SUBSTITUTE($B2060,"5","0"))=$B2060),1,0)),"")</f>
        <v/>
      </c>
      <c r="I2060" s="5" t="str">
        <f>IF(PhieuBauCu!$B$2&gt;5,IF(LEN($B2060)=0,"",IF(AND($B2060&gt;0,VALUE(SUBSTITUTE($B2060,"6","0"))=$B2060),1,0)),"")</f>
        <v/>
      </c>
      <c r="J2060" s="5" t="str">
        <f>IF(PhieuBauCu!$B$2&gt;6,IF(LEN($B2060)=0,"",IF(AND($B2060&gt;0,VALUE(SUBSTITUTE($B2060,"7","0"))=$B2060),1,0)),"")</f>
        <v/>
      </c>
      <c r="K2060" s="5" t="str">
        <f>IF(PhieuBauCu!$B$2&gt;7,IF(LEN($B2060)=0,"",IF(AND($B2060&gt;0,VALUE(SUBSTITUTE($B2060,"8","0"))=$B2060),1,0)),"")</f>
        <v/>
      </c>
      <c r="L2060" s="5" t="str">
        <f>IF(PhieuBauCu!$B$2&gt;8,IF(LEN($B2060)=0,"",IF(AND($B2060&gt;0,VALUE(SUBSTITUTE($B2060,"9","0"))=$B2060),1,0)),"")</f>
        <v/>
      </c>
      <c r="M2060" s="9">
        <f t="shared" si="65"/>
        <v>0</v>
      </c>
      <c r="N2060" s="36">
        <f>IF(AND(M2060&lt;=PhieuBauCu!$B$13,M2060&gt;=1),1,0)</f>
        <v>0</v>
      </c>
    </row>
    <row r="2061" spans="1:14" ht="28.5" customHeight="1">
      <c r="A2061" s="2">
        <v>2056</v>
      </c>
      <c r="B2061" s="3"/>
      <c r="C2061" s="48" t="str">
        <f t="shared" si="64"/>
        <v/>
      </c>
      <c r="D2061" s="5" t="str">
        <f>IF(PhieuBauCu!$B$2&gt;0,IF(LEN($B2061)=0,"",IF(AND($B2061&gt;0,VALUE(SUBSTITUTE($B2061,"1","0"))=$B2061),1,0)),"")</f>
        <v/>
      </c>
      <c r="E2061" s="5" t="str">
        <f>IF(PhieuBauCu!$B$2&gt;1,IF(LEN($B2061)=0,"",IF(AND($B2061&gt;0,VALUE(SUBSTITUTE($B2061,"2","0"))=$B2061),1,0)),"")</f>
        <v/>
      </c>
      <c r="F2061" s="5" t="str">
        <f>IF(PhieuBauCu!$B$2&gt;2,IF(LEN($B2061)=0,"",IF(AND($B2061&gt;0,VALUE(SUBSTITUTE($B2061,"3","0"))=$B2061),1,0)),"")</f>
        <v/>
      </c>
      <c r="G2061" s="5" t="str">
        <f>IF(PhieuBauCu!$B$2&gt;3,IF(LEN($B2061)=0,"",IF(AND($B2061&gt;0,VALUE(SUBSTITUTE($B2061,"4","0"))=$B2061),1,0)),"")</f>
        <v/>
      </c>
      <c r="H2061" s="5" t="str">
        <f>IF(PhieuBauCu!$B$2&gt;4,IF(LEN($B2061)=0,"",IF(AND($B2061&gt;0,VALUE(SUBSTITUTE($B2061,"5","0"))=$B2061),1,0)),"")</f>
        <v/>
      </c>
      <c r="I2061" s="5" t="str">
        <f>IF(PhieuBauCu!$B$2&gt;5,IF(LEN($B2061)=0,"",IF(AND($B2061&gt;0,VALUE(SUBSTITUTE($B2061,"6","0"))=$B2061),1,0)),"")</f>
        <v/>
      </c>
      <c r="J2061" s="5" t="str">
        <f>IF(PhieuBauCu!$B$2&gt;6,IF(LEN($B2061)=0,"",IF(AND($B2061&gt;0,VALUE(SUBSTITUTE($B2061,"7","0"))=$B2061),1,0)),"")</f>
        <v/>
      </c>
      <c r="K2061" s="5" t="str">
        <f>IF(PhieuBauCu!$B$2&gt;7,IF(LEN($B2061)=0,"",IF(AND($B2061&gt;0,VALUE(SUBSTITUTE($B2061,"8","0"))=$B2061),1,0)),"")</f>
        <v/>
      </c>
      <c r="L2061" s="5" t="str">
        <f>IF(PhieuBauCu!$B$2&gt;8,IF(LEN($B2061)=0,"",IF(AND($B2061&gt;0,VALUE(SUBSTITUTE($B2061,"9","0"))=$B2061),1,0)),"")</f>
        <v/>
      </c>
      <c r="M2061" s="9">
        <f t="shared" si="65"/>
        <v>0</v>
      </c>
      <c r="N2061" s="36">
        <f>IF(AND(M2061&lt;=PhieuBauCu!$B$13,M2061&gt;=1),1,0)</f>
        <v>0</v>
      </c>
    </row>
    <row r="2062" spans="1:14" ht="28.5" customHeight="1">
      <c r="A2062" s="2">
        <v>2057</v>
      </c>
      <c r="B2062" s="3"/>
      <c r="C2062" s="48" t="str">
        <f t="shared" si="64"/>
        <v/>
      </c>
      <c r="D2062" s="5" t="str">
        <f>IF(PhieuBauCu!$B$2&gt;0,IF(LEN($B2062)=0,"",IF(AND($B2062&gt;0,VALUE(SUBSTITUTE($B2062,"1","0"))=$B2062),1,0)),"")</f>
        <v/>
      </c>
      <c r="E2062" s="5" t="str">
        <f>IF(PhieuBauCu!$B$2&gt;1,IF(LEN($B2062)=0,"",IF(AND($B2062&gt;0,VALUE(SUBSTITUTE($B2062,"2","0"))=$B2062),1,0)),"")</f>
        <v/>
      </c>
      <c r="F2062" s="5" t="str">
        <f>IF(PhieuBauCu!$B$2&gt;2,IF(LEN($B2062)=0,"",IF(AND($B2062&gt;0,VALUE(SUBSTITUTE($B2062,"3","0"))=$B2062),1,0)),"")</f>
        <v/>
      </c>
      <c r="G2062" s="5" t="str">
        <f>IF(PhieuBauCu!$B$2&gt;3,IF(LEN($B2062)=0,"",IF(AND($B2062&gt;0,VALUE(SUBSTITUTE($B2062,"4","0"))=$B2062),1,0)),"")</f>
        <v/>
      </c>
      <c r="H2062" s="5" t="str">
        <f>IF(PhieuBauCu!$B$2&gt;4,IF(LEN($B2062)=0,"",IF(AND($B2062&gt;0,VALUE(SUBSTITUTE($B2062,"5","0"))=$B2062),1,0)),"")</f>
        <v/>
      </c>
      <c r="I2062" s="5" t="str">
        <f>IF(PhieuBauCu!$B$2&gt;5,IF(LEN($B2062)=0,"",IF(AND($B2062&gt;0,VALUE(SUBSTITUTE($B2062,"6","0"))=$B2062),1,0)),"")</f>
        <v/>
      </c>
      <c r="J2062" s="5" t="str">
        <f>IF(PhieuBauCu!$B$2&gt;6,IF(LEN($B2062)=0,"",IF(AND($B2062&gt;0,VALUE(SUBSTITUTE($B2062,"7","0"))=$B2062),1,0)),"")</f>
        <v/>
      </c>
      <c r="K2062" s="5" t="str">
        <f>IF(PhieuBauCu!$B$2&gt;7,IF(LEN($B2062)=0,"",IF(AND($B2062&gt;0,VALUE(SUBSTITUTE($B2062,"8","0"))=$B2062),1,0)),"")</f>
        <v/>
      </c>
      <c r="L2062" s="5" t="str">
        <f>IF(PhieuBauCu!$B$2&gt;8,IF(LEN($B2062)=0,"",IF(AND($B2062&gt;0,VALUE(SUBSTITUTE($B2062,"9","0"))=$B2062),1,0)),"")</f>
        <v/>
      </c>
      <c r="M2062" s="9">
        <f t="shared" si="65"/>
        <v>0</v>
      </c>
      <c r="N2062" s="36">
        <f>IF(AND(M2062&lt;=PhieuBauCu!$B$13,M2062&gt;=1),1,0)</f>
        <v>0</v>
      </c>
    </row>
    <row r="2063" spans="1:14" ht="28.5" customHeight="1">
      <c r="A2063" s="2">
        <v>2058</v>
      </c>
      <c r="B2063" s="3"/>
      <c r="C2063" s="48" t="str">
        <f t="shared" si="64"/>
        <v/>
      </c>
      <c r="D2063" s="5" t="str">
        <f>IF(PhieuBauCu!$B$2&gt;0,IF(LEN($B2063)=0,"",IF(AND($B2063&gt;0,VALUE(SUBSTITUTE($B2063,"1","0"))=$B2063),1,0)),"")</f>
        <v/>
      </c>
      <c r="E2063" s="5" t="str">
        <f>IF(PhieuBauCu!$B$2&gt;1,IF(LEN($B2063)=0,"",IF(AND($B2063&gt;0,VALUE(SUBSTITUTE($B2063,"2","0"))=$B2063),1,0)),"")</f>
        <v/>
      </c>
      <c r="F2063" s="5" t="str">
        <f>IF(PhieuBauCu!$B$2&gt;2,IF(LEN($B2063)=0,"",IF(AND($B2063&gt;0,VALUE(SUBSTITUTE($B2063,"3","0"))=$B2063),1,0)),"")</f>
        <v/>
      </c>
      <c r="G2063" s="5" t="str">
        <f>IF(PhieuBauCu!$B$2&gt;3,IF(LEN($B2063)=0,"",IF(AND($B2063&gt;0,VALUE(SUBSTITUTE($B2063,"4","0"))=$B2063),1,0)),"")</f>
        <v/>
      </c>
      <c r="H2063" s="5" t="str">
        <f>IF(PhieuBauCu!$B$2&gt;4,IF(LEN($B2063)=0,"",IF(AND($B2063&gt;0,VALUE(SUBSTITUTE($B2063,"5","0"))=$B2063),1,0)),"")</f>
        <v/>
      </c>
      <c r="I2063" s="5" t="str">
        <f>IF(PhieuBauCu!$B$2&gt;5,IF(LEN($B2063)=0,"",IF(AND($B2063&gt;0,VALUE(SUBSTITUTE($B2063,"6","0"))=$B2063),1,0)),"")</f>
        <v/>
      </c>
      <c r="J2063" s="5" t="str">
        <f>IF(PhieuBauCu!$B$2&gt;6,IF(LEN($B2063)=0,"",IF(AND($B2063&gt;0,VALUE(SUBSTITUTE($B2063,"7","0"))=$B2063),1,0)),"")</f>
        <v/>
      </c>
      <c r="K2063" s="5" t="str">
        <f>IF(PhieuBauCu!$B$2&gt;7,IF(LEN($B2063)=0,"",IF(AND($B2063&gt;0,VALUE(SUBSTITUTE($B2063,"8","0"))=$B2063),1,0)),"")</f>
        <v/>
      </c>
      <c r="L2063" s="5" t="str">
        <f>IF(PhieuBauCu!$B$2&gt;8,IF(LEN($B2063)=0,"",IF(AND($B2063&gt;0,VALUE(SUBSTITUTE($B2063,"9","0"))=$B2063),1,0)),"")</f>
        <v/>
      </c>
      <c r="M2063" s="9">
        <f t="shared" si="65"/>
        <v>0</v>
      </c>
      <c r="N2063" s="36">
        <f>IF(AND(M2063&lt;=PhieuBauCu!$B$13,M2063&gt;=1),1,0)</f>
        <v>0</v>
      </c>
    </row>
    <row r="2064" spans="1:14" ht="28.5" customHeight="1">
      <c r="A2064" s="2">
        <v>2059</v>
      </c>
      <c r="B2064" s="3"/>
      <c r="C2064" s="48" t="str">
        <f t="shared" si="64"/>
        <v/>
      </c>
      <c r="D2064" s="5" t="str">
        <f>IF(PhieuBauCu!$B$2&gt;0,IF(LEN($B2064)=0,"",IF(AND($B2064&gt;0,VALUE(SUBSTITUTE($B2064,"1","0"))=$B2064),1,0)),"")</f>
        <v/>
      </c>
      <c r="E2064" s="5" t="str">
        <f>IF(PhieuBauCu!$B$2&gt;1,IF(LEN($B2064)=0,"",IF(AND($B2064&gt;0,VALUE(SUBSTITUTE($B2064,"2","0"))=$B2064),1,0)),"")</f>
        <v/>
      </c>
      <c r="F2064" s="5" t="str">
        <f>IF(PhieuBauCu!$B$2&gt;2,IF(LEN($B2064)=0,"",IF(AND($B2064&gt;0,VALUE(SUBSTITUTE($B2064,"3","0"))=$B2064),1,0)),"")</f>
        <v/>
      </c>
      <c r="G2064" s="5" t="str">
        <f>IF(PhieuBauCu!$B$2&gt;3,IF(LEN($B2064)=0,"",IF(AND($B2064&gt;0,VALUE(SUBSTITUTE($B2064,"4","0"))=$B2064),1,0)),"")</f>
        <v/>
      </c>
      <c r="H2064" s="5" t="str">
        <f>IF(PhieuBauCu!$B$2&gt;4,IF(LEN($B2064)=0,"",IF(AND($B2064&gt;0,VALUE(SUBSTITUTE($B2064,"5","0"))=$B2064),1,0)),"")</f>
        <v/>
      </c>
      <c r="I2064" s="5" t="str">
        <f>IF(PhieuBauCu!$B$2&gt;5,IF(LEN($B2064)=0,"",IF(AND($B2064&gt;0,VALUE(SUBSTITUTE($B2064,"6","0"))=$B2064),1,0)),"")</f>
        <v/>
      </c>
      <c r="J2064" s="5" t="str">
        <f>IF(PhieuBauCu!$B$2&gt;6,IF(LEN($B2064)=0,"",IF(AND($B2064&gt;0,VALUE(SUBSTITUTE($B2064,"7","0"))=$B2064),1,0)),"")</f>
        <v/>
      </c>
      <c r="K2064" s="5" t="str">
        <f>IF(PhieuBauCu!$B$2&gt;7,IF(LEN($B2064)=0,"",IF(AND($B2064&gt;0,VALUE(SUBSTITUTE($B2064,"8","0"))=$B2064),1,0)),"")</f>
        <v/>
      </c>
      <c r="L2064" s="5" t="str">
        <f>IF(PhieuBauCu!$B$2&gt;8,IF(LEN($B2064)=0,"",IF(AND($B2064&gt;0,VALUE(SUBSTITUTE($B2064,"9","0"))=$B2064),1,0)),"")</f>
        <v/>
      </c>
      <c r="M2064" s="9">
        <f t="shared" si="65"/>
        <v>0</v>
      </c>
      <c r="N2064" s="36">
        <f>IF(AND(M2064&lt;=PhieuBauCu!$B$13,M2064&gt;=1),1,0)</f>
        <v>0</v>
      </c>
    </row>
    <row r="2065" spans="1:14" ht="28.5" customHeight="1">
      <c r="A2065" s="2">
        <v>2060</v>
      </c>
      <c r="B2065" s="3"/>
      <c r="C2065" s="48" t="str">
        <f t="shared" si="64"/>
        <v/>
      </c>
      <c r="D2065" s="5" t="str">
        <f>IF(PhieuBauCu!$B$2&gt;0,IF(LEN($B2065)=0,"",IF(AND($B2065&gt;0,VALUE(SUBSTITUTE($B2065,"1","0"))=$B2065),1,0)),"")</f>
        <v/>
      </c>
      <c r="E2065" s="5" t="str">
        <f>IF(PhieuBauCu!$B$2&gt;1,IF(LEN($B2065)=0,"",IF(AND($B2065&gt;0,VALUE(SUBSTITUTE($B2065,"2","0"))=$B2065),1,0)),"")</f>
        <v/>
      </c>
      <c r="F2065" s="5" t="str">
        <f>IF(PhieuBauCu!$B$2&gt;2,IF(LEN($B2065)=0,"",IF(AND($B2065&gt;0,VALUE(SUBSTITUTE($B2065,"3","0"))=$B2065),1,0)),"")</f>
        <v/>
      </c>
      <c r="G2065" s="5" t="str">
        <f>IF(PhieuBauCu!$B$2&gt;3,IF(LEN($B2065)=0,"",IF(AND($B2065&gt;0,VALUE(SUBSTITUTE($B2065,"4","0"))=$B2065),1,0)),"")</f>
        <v/>
      </c>
      <c r="H2065" s="5" t="str">
        <f>IF(PhieuBauCu!$B$2&gt;4,IF(LEN($B2065)=0,"",IF(AND($B2065&gt;0,VALUE(SUBSTITUTE($B2065,"5","0"))=$B2065),1,0)),"")</f>
        <v/>
      </c>
      <c r="I2065" s="5" t="str">
        <f>IF(PhieuBauCu!$B$2&gt;5,IF(LEN($B2065)=0,"",IF(AND($B2065&gt;0,VALUE(SUBSTITUTE($B2065,"6","0"))=$B2065),1,0)),"")</f>
        <v/>
      </c>
      <c r="J2065" s="5" t="str">
        <f>IF(PhieuBauCu!$B$2&gt;6,IF(LEN($B2065)=0,"",IF(AND($B2065&gt;0,VALUE(SUBSTITUTE($B2065,"7","0"))=$B2065),1,0)),"")</f>
        <v/>
      </c>
      <c r="K2065" s="5" t="str">
        <f>IF(PhieuBauCu!$B$2&gt;7,IF(LEN($B2065)=0,"",IF(AND($B2065&gt;0,VALUE(SUBSTITUTE($B2065,"8","0"))=$B2065),1,0)),"")</f>
        <v/>
      </c>
      <c r="L2065" s="5" t="str">
        <f>IF(PhieuBauCu!$B$2&gt;8,IF(LEN($B2065)=0,"",IF(AND($B2065&gt;0,VALUE(SUBSTITUTE($B2065,"9","0"))=$B2065),1,0)),"")</f>
        <v/>
      </c>
      <c r="M2065" s="9">
        <f t="shared" si="65"/>
        <v>0</v>
      </c>
      <c r="N2065" s="36">
        <f>IF(AND(M2065&lt;=PhieuBauCu!$B$13,M2065&gt;=1),1,0)</f>
        <v>0</v>
      </c>
    </row>
    <row r="2066" spans="1:14" ht="28.5" customHeight="1">
      <c r="A2066" s="2">
        <v>2061</v>
      </c>
      <c r="B2066" s="3"/>
      <c r="C2066" s="48" t="str">
        <f t="shared" si="64"/>
        <v/>
      </c>
      <c r="D2066" s="5" t="str">
        <f>IF(PhieuBauCu!$B$2&gt;0,IF(LEN($B2066)=0,"",IF(AND($B2066&gt;0,VALUE(SUBSTITUTE($B2066,"1","0"))=$B2066),1,0)),"")</f>
        <v/>
      </c>
      <c r="E2066" s="5" t="str">
        <f>IF(PhieuBauCu!$B$2&gt;1,IF(LEN($B2066)=0,"",IF(AND($B2066&gt;0,VALUE(SUBSTITUTE($B2066,"2","0"))=$B2066),1,0)),"")</f>
        <v/>
      </c>
      <c r="F2066" s="5" t="str">
        <f>IF(PhieuBauCu!$B$2&gt;2,IF(LEN($B2066)=0,"",IF(AND($B2066&gt;0,VALUE(SUBSTITUTE($B2066,"3","0"))=$B2066),1,0)),"")</f>
        <v/>
      </c>
      <c r="G2066" s="5" t="str">
        <f>IF(PhieuBauCu!$B$2&gt;3,IF(LEN($B2066)=0,"",IF(AND($B2066&gt;0,VALUE(SUBSTITUTE($B2066,"4","0"))=$B2066),1,0)),"")</f>
        <v/>
      </c>
      <c r="H2066" s="5" t="str">
        <f>IF(PhieuBauCu!$B$2&gt;4,IF(LEN($B2066)=0,"",IF(AND($B2066&gt;0,VALUE(SUBSTITUTE($B2066,"5","0"))=$B2066),1,0)),"")</f>
        <v/>
      </c>
      <c r="I2066" s="5" t="str">
        <f>IF(PhieuBauCu!$B$2&gt;5,IF(LEN($B2066)=0,"",IF(AND($B2066&gt;0,VALUE(SUBSTITUTE($B2066,"6","0"))=$B2066),1,0)),"")</f>
        <v/>
      </c>
      <c r="J2066" s="5" t="str">
        <f>IF(PhieuBauCu!$B$2&gt;6,IF(LEN($B2066)=0,"",IF(AND($B2066&gt;0,VALUE(SUBSTITUTE($B2066,"7","0"))=$B2066),1,0)),"")</f>
        <v/>
      </c>
      <c r="K2066" s="5" t="str">
        <f>IF(PhieuBauCu!$B$2&gt;7,IF(LEN($B2066)=0,"",IF(AND($B2066&gt;0,VALUE(SUBSTITUTE($B2066,"8","0"))=$B2066),1,0)),"")</f>
        <v/>
      </c>
      <c r="L2066" s="5" t="str">
        <f>IF(PhieuBauCu!$B$2&gt;8,IF(LEN($B2066)=0,"",IF(AND($B2066&gt;0,VALUE(SUBSTITUTE($B2066,"9","0"))=$B2066),1,0)),"")</f>
        <v/>
      </c>
      <c r="M2066" s="9">
        <f t="shared" si="65"/>
        <v>0</v>
      </c>
      <c r="N2066" s="36">
        <f>IF(AND(M2066&lt;=PhieuBauCu!$B$13,M2066&gt;=1),1,0)</f>
        <v>0</v>
      </c>
    </row>
    <row r="2067" spans="1:14" ht="28.5" customHeight="1">
      <c r="A2067" s="2">
        <v>2062</v>
      </c>
      <c r="B2067" s="3"/>
      <c r="C2067" s="48" t="str">
        <f t="shared" si="64"/>
        <v/>
      </c>
      <c r="D2067" s="5" t="str">
        <f>IF(PhieuBauCu!$B$2&gt;0,IF(LEN($B2067)=0,"",IF(AND($B2067&gt;0,VALUE(SUBSTITUTE($B2067,"1","0"))=$B2067),1,0)),"")</f>
        <v/>
      </c>
      <c r="E2067" s="5" t="str">
        <f>IF(PhieuBauCu!$B$2&gt;1,IF(LEN($B2067)=0,"",IF(AND($B2067&gt;0,VALUE(SUBSTITUTE($B2067,"2","0"))=$B2067),1,0)),"")</f>
        <v/>
      </c>
      <c r="F2067" s="5" t="str">
        <f>IF(PhieuBauCu!$B$2&gt;2,IF(LEN($B2067)=0,"",IF(AND($B2067&gt;0,VALUE(SUBSTITUTE($B2067,"3","0"))=$B2067),1,0)),"")</f>
        <v/>
      </c>
      <c r="G2067" s="5" t="str">
        <f>IF(PhieuBauCu!$B$2&gt;3,IF(LEN($B2067)=0,"",IF(AND($B2067&gt;0,VALUE(SUBSTITUTE($B2067,"4","0"))=$B2067),1,0)),"")</f>
        <v/>
      </c>
      <c r="H2067" s="5" t="str">
        <f>IF(PhieuBauCu!$B$2&gt;4,IF(LEN($B2067)=0,"",IF(AND($B2067&gt;0,VALUE(SUBSTITUTE($B2067,"5","0"))=$B2067),1,0)),"")</f>
        <v/>
      </c>
      <c r="I2067" s="5" t="str">
        <f>IF(PhieuBauCu!$B$2&gt;5,IF(LEN($B2067)=0,"",IF(AND($B2067&gt;0,VALUE(SUBSTITUTE($B2067,"6","0"))=$B2067),1,0)),"")</f>
        <v/>
      </c>
      <c r="J2067" s="5" t="str">
        <f>IF(PhieuBauCu!$B$2&gt;6,IF(LEN($B2067)=0,"",IF(AND($B2067&gt;0,VALUE(SUBSTITUTE($B2067,"7","0"))=$B2067),1,0)),"")</f>
        <v/>
      </c>
      <c r="K2067" s="5" t="str">
        <f>IF(PhieuBauCu!$B$2&gt;7,IF(LEN($B2067)=0,"",IF(AND($B2067&gt;0,VALUE(SUBSTITUTE($B2067,"8","0"))=$B2067),1,0)),"")</f>
        <v/>
      </c>
      <c r="L2067" s="5" t="str">
        <f>IF(PhieuBauCu!$B$2&gt;8,IF(LEN($B2067)=0,"",IF(AND($B2067&gt;0,VALUE(SUBSTITUTE($B2067,"9","0"))=$B2067),1,0)),"")</f>
        <v/>
      </c>
      <c r="M2067" s="9">
        <f t="shared" si="65"/>
        <v>0</v>
      </c>
      <c r="N2067" s="36">
        <f>IF(AND(M2067&lt;=PhieuBauCu!$B$13,M2067&gt;=1),1,0)</f>
        <v>0</v>
      </c>
    </row>
    <row r="2068" spans="1:14" ht="28.5" customHeight="1">
      <c r="A2068" s="2">
        <v>2063</v>
      </c>
      <c r="B2068" s="3"/>
      <c r="C2068" s="48" t="str">
        <f t="shared" si="64"/>
        <v/>
      </c>
      <c r="D2068" s="5" t="str">
        <f>IF(PhieuBauCu!$B$2&gt;0,IF(LEN($B2068)=0,"",IF(AND($B2068&gt;0,VALUE(SUBSTITUTE($B2068,"1","0"))=$B2068),1,0)),"")</f>
        <v/>
      </c>
      <c r="E2068" s="5" t="str">
        <f>IF(PhieuBauCu!$B$2&gt;1,IF(LEN($B2068)=0,"",IF(AND($B2068&gt;0,VALUE(SUBSTITUTE($B2068,"2","0"))=$B2068),1,0)),"")</f>
        <v/>
      </c>
      <c r="F2068" s="5" t="str">
        <f>IF(PhieuBauCu!$B$2&gt;2,IF(LEN($B2068)=0,"",IF(AND($B2068&gt;0,VALUE(SUBSTITUTE($B2068,"3","0"))=$B2068),1,0)),"")</f>
        <v/>
      </c>
      <c r="G2068" s="5" t="str">
        <f>IF(PhieuBauCu!$B$2&gt;3,IF(LEN($B2068)=0,"",IF(AND($B2068&gt;0,VALUE(SUBSTITUTE($B2068,"4","0"))=$B2068),1,0)),"")</f>
        <v/>
      </c>
      <c r="H2068" s="5" t="str">
        <f>IF(PhieuBauCu!$B$2&gt;4,IF(LEN($B2068)=0,"",IF(AND($B2068&gt;0,VALUE(SUBSTITUTE($B2068,"5","0"))=$B2068),1,0)),"")</f>
        <v/>
      </c>
      <c r="I2068" s="5" t="str">
        <f>IF(PhieuBauCu!$B$2&gt;5,IF(LEN($B2068)=0,"",IF(AND($B2068&gt;0,VALUE(SUBSTITUTE($B2068,"6","0"))=$B2068),1,0)),"")</f>
        <v/>
      </c>
      <c r="J2068" s="5" t="str">
        <f>IF(PhieuBauCu!$B$2&gt;6,IF(LEN($B2068)=0,"",IF(AND($B2068&gt;0,VALUE(SUBSTITUTE($B2068,"7","0"))=$B2068),1,0)),"")</f>
        <v/>
      </c>
      <c r="K2068" s="5" t="str">
        <f>IF(PhieuBauCu!$B$2&gt;7,IF(LEN($B2068)=0,"",IF(AND($B2068&gt;0,VALUE(SUBSTITUTE($B2068,"8","0"))=$B2068),1,0)),"")</f>
        <v/>
      </c>
      <c r="L2068" s="5" t="str">
        <f>IF(PhieuBauCu!$B$2&gt;8,IF(LEN($B2068)=0,"",IF(AND($B2068&gt;0,VALUE(SUBSTITUTE($B2068,"9","0"))=$B2068),1,0)),"")</f>
        <v/>
      </c>
      <c r="M2068" s="9">
        <f t="shared" si="65"/>
        <v>0</v>
      </c>
      <c r="N2068" s="36">
        <f>IF(AND(M2068&lt;=PhieuBauCu!$B$13,M2068&gt;=1),1,0)</f>
        <v>0</v>
      </c>
    </row>
    <row r="2069" spans="1:14" ht="28.5" customHeight="1">
      <c r="A2069" s="2">
        <v>2064</v>
      </c>
      <c r="B2069" s="3"/>
      <c r="C2069" s="48" t="str">
        <f t="shared" si="64"/>
        <v/>
      </c>
      <c r="D2069" s="5" t="str">
        <f>IF(PhieuBauCu!$B$2&gt;0,IF(LEN($B2069)=0,"",IF(AND($B2069&gt;0,VALUE(SUBSTITUTE($B2069,"1","0"))=$B2069),1,0)),"")</f>
        <v/>
      </c>
      <c r="E2069" s="5" t="str">
        <f>IF(PhieuBauCu!$B$2&gt;1,IF(LEN($B2069)=0,"",IF(AND($B2069&gt;0,VALUE(SUBSTITUTE($B2069,"2","0"))=$B2069),1,0)),"")</f>
        <v/>
      </c>
      <c r="F2069" s="5" t="str">
        <f>IF(PhieuBauCu!$B$2&gt;2,IF(LEN($B2069)=0,"",IF(AND($B2069&gt;0,VALUE(SUBSTITUTE($B2069,"3","0"))=$B2069),1,0)),"")</f>
        <v/>
      </c>
      <c r="G2069" s="5" t="str">
        <f>IF(PhieuBauCu!$B$2&gt;3,IF(LEN($B2069)=0,"",IF(AND($B2069&gt;0,VALUE(SUBSTITUTE($B2069,"4","0"))=$B2069),1,0)),"")</f>
        <v/>
      </c>
      <c r="H2069" s="5" t="str">
        <f>IF(PhieuBauCu!$B$2&gt;4,IF(LEN($B2069)=0,"",IF(AND($B2069&gt;0,VALUE(SUBSTITUTE($B2069,"5","0"))=$B2069),1,0)),"")</f>
        <v/>
      </c>
      <c r="I2069" s="5" t="str">
        <f>IF(PhieuBauCu!$B$2&gt;5,IF(LEN($B2069)=0,"",IF(AND($B2069&gt;0,VALUE(SUBSTITUTE($B2069,"6","0"))=$B2069),1,0)),"")</f>
        <v/>
      </c>
      <c r="J2069" s="5" t="str">
        <f>IF(PhieuBauCu!$B$2&gt;6,IF(LEN($B2069)=0,"",IF(AND($B2069&gt;0,VALUE(SUBSTITUTE($B2069,"7","0"))=$B2069),1,0)),"")</f>
        <v/>
      </c>
      <c r="K2069" s="5" t="str">
        <f>IF(PhieuBauCu!$B$2&gt;7,IF(LEN($B2069)=0,"",IF(AND($B2069&gt;0,VALUE(SUBSTITUTE($B2069,"8","0"))=$B2069),1,0)),"")</f>
        <v/>
      </c>
      <c r="L2069" s="5" t="str">
        <f>IF(PhieuBauCu!$B$2&gt;8,IF(LEN($B2069)=0,"",IF(AND($B2069&gt;0,VALUE(SUBSTITUTE($B2069,"9","0"))=$B2069),1,0)),"")</f>
        <v/>
      </c>
      <c r="M2069" s="9">
        <f t="shared" si="65"/>
        <v>0</v>
      </c>
      <c r="N2069" s="36">
        <f>IF(AND(M2069&lt;=PhieuBauCu!$B$13,M2069&gt;=1),1,0)</f>
        <v>0</v>
      </c>
    </row>
    <row r="2070" spans="1:14" ht="28.5" customHeight="1">
      <c r="A2070" s="2">
        <v>2065</v>
      </c>
      <c r="B2070" s="3"/>
      <c r="C2070" s="48" t="str">
        <f t="shared" si="64"/>
        <v/>
      </c>
      <c r="D2070" s="5" t="str">
        <f>IF(PhieuBauCu!$B$2&gt;0,IF(LEN($B2070)=0,"",IF(AND($B2070&gt;0,VALUE(SUBSTITUTE($B2070,"1","0"))=$B2070),1,0)),"")</f>
        <v/>
      </c>
      <c r="E2070" s="5" t="str">
        <f>IF(PhieuBauCu!$B$2&gt;1,IF(LEN($B2070)=0,"",IF(AND($B2070&gt;0,VALUE(SUBSTITUTE($B2070,"2","0"))=$B2070),1,0)),"")</f>
        <v/>
      </c>
      <c r="F2070" s="5" t="str">
        <f>IF(PhieuBauCu!$B$2&gt;2,IF(LEN($B2070)=0,"",IF(AND($B2070&gt;0,VALUE(SUBSTITUTE($B2070,"3","0"))=$B2070),1,0)),"")</f>
        <v/>
      </c>
      <c r="G2070" s="5" t="str">
        <f>IF(PhieuBauCu!$B$2&gt;3,IF(LEN($B2070)=0,"",IF(AND($B2070&gt;0,VALUE(SUBSTITUTE($B2070,"4","0"))=$B2070),1,0)),"")</f>
        <v/>
      </c>
      <c r="H2070" s="5" t="str">
        <f>IF(PhieuBauCu!$B$2&gt;4,IF(LEN($B2070)=0,"",IF(AND($B2070&gt;0,VALUE(SUBSTITUTE($B2070,"5","0"))=$B2070),1,0)),"")</f>
        <v/>
      </c>
      <c r="I2070" s="5" t="str">
        <f>IF(PhieuBauCu!$B$2&gt;5,IF(LEN($B2070)=0,"",IF(AND($B2070&gt;0,VALUE(SUBSTITUTE($B2070,"6","0"))=$B2070),1,0)),"")</f>
        <v/>
      </c>
      <c r="J2070" s="5" t="str">
        <f>IF(PhieuBauCu!$B$2&gt;6,IF(LEN($B2070)=0,"",IF(AND($B2070&gt;0,VALUE(SUBSTITUTE($B2070,"7","0"))=$B2070),1,0)),"")</f>
        <v/>
      </c>
      <c r="K2070" s="5" t="str">
        <f>IF(PhieuBauCu!$B$2&gt;7,IF(LEN($B2070)=0,"",IF(AND($B2070&gt;0,VALUE(SUBSTITUTE($B2070,"8","0"))=$B2070),1,0)),"")</f>
        <v/>
      </c>
      <c r="L2070" s="5" t="str">
        <f>IF(PhieuBauCu!$B$2&gt;8,IF(LEN($B2070)=0,"",IF(AND($B2070&gt;0,VALUE(SUBSTITUTE($B2070,"9","0"))=$B2070),1,0)),"")</f>
        <v/>
      </c>
      <c r="M2070" s="9">
        <f t="shared" si="65"/>
        <v>0</v>
      </c>
      <c r="N2070" s="36">
        <f>IF(AND(M2070&lt;=PhieuBauCu!$B$13,M2070&gt;=1),1,0)</f>
        <v>0</v>
      </c>
    </row>
    <row r="2071" spans="1:14" ht="28.5" customHeight="1">
      <c r="A2071" s="2">
        <v>2066</v>
      </c>
      <c r="B2071" s="3"/>
      <c r="C2071" s="48" t="str">
        <f t="shared" si="64"/>
        <v/>
      </c>
      <c r="D2071" s="5" t="str">
        <f>IF(PhieuBauCu!$B$2&gt;0,IF(LEN($B2071)=0,"",IF(AND($B2071&gt;0,VALUE(SUBSTITUTE($B2071,"1","0"))=$B2071),1,0)),"")</f>
        <v/>
      </c>
      <c r="E2071" s="5" t="str">
        <f>IF(PhieuBauCu!$B$2&gt;1,IF(LEN($B2071)=0,"",IF(AND($B2071&gt;0,VALUE(SUBSTITUTE($B2071,"2","0"))=$B2071),1,0)),"")</f>
        <v/>
      </c>
      <c r="F2071" s="5" t="str">
        <f>IF(PhieuBauCu!$B$2&gt;2,IF(LEN($B2071)=0,"",IF(AND($B2071&gt;0,VALUE(SUBSTITUTE($B2071,"3","0"))=$B2071),1,0)),"")</f>
        <v/>
      </c>
      <c r="G2071" s="5" t="str">
        <f>IF(PhieuBauCu!$B$2&gt;3,IF(LEN($B2071)=0,"",IF(AND($B2071&gt;0,VALUE(SUBSTITUTE($B2071,"4","0"))=$B2071),1,0)),"")</f>
        <v/>
      </c>
      <c r="H2071" s="5" t="str">
        <f>IF(PhieuBauCu!$B$2&gt;4,IF(LEN($B2071)=0,"",IF(AND($B2071&gt;0,VALUE(SUBSTITUTE($B2071,"5","0"))=$B2071),1,0)),"")</f>
        <v/>
      </c>
      <c r="I2071" s="5" t="str">
        <f>IF(PhieuBauCu!$B$2&gt;5,IF(LEN($B2071)=0,"",IF(AND($B2071&gt;0,VALUE(SUBSTITUTE($B2071,"6","0"))=$B2071),1,0)),"")</f>
        <v/>
      </c>
      <c r="J2071" s="5" t="str">
        <f>IF(PhieuBauCu!$B$2&gt;6,IF(LEN($B2071)=0,"",IF(AND($B2071&gt;0,VALUE(SUBSTITUTE($B2071,"7","0"))=$B2071),1,0)),"")</f>
        <v/>
      </c>
      <c r="K2071" s="5" t="str">
        <f>IF(PhieuBauCu!$B$2&gt;7,IF(LEN($B2071)=0,"",IF(AND($B2071&gt;0,VALUE(SUBSTITUTE($B2071,"8","0"))=$B2071),1,0)),"")</f>
        <v/>
      </c>
      <c r="L2071" s="5" t="str">
        <f>IF(PhieuBauCu!$B$2&gt;8,IF(LEN($B2071)=0,"",IF(AND($B2071&gt;0,VALUE(SUBSTITUTE($B2071,"9","0"))=$B2071),1,0)),"")</f>
        <v/>
      </c>
      <c r="M2071" s="9">
        <f t="shared" si="65"/>
        <v>0</v>
      </c>
      <c r="N2071" s="36">
        <f>IF(AND(M2071&lt;=PhieuBauCu!$B$13,M2071&gt;=1),1,0)</f>
        <v>0</v>
      </c>
    </row>
    <row r="2072" spans="1:14" ht="28.5" customHeight="1">
      <c r="A2072" s="2">
        <v>2067</v>
      </c>
      <c r="B2072" s="3"/>
      <c r="C2072" s="48" t="str">
        <f t="shared" si="64"/>
        <v/>
      </c>
      <c r="D2072" s="5" t="str">
        <f>IF(PhieuBauCu!$B$2&gt;0,IF(LEN($B2072)=0,"",IF(AND($B2072&gt;0,VALUE(SUBSTITUTE($B2072,"1","0"))=$B2072),1,0)),"")</f>
        <v/>
      </c>
      <c r="E2072" s="5" t="str">
        <f>IF(PhieuBauCu!$B$2&gt;1,IF(LEN($B2072)=0,"",IF(AND($B2072&gt;0,VALUE(SUBSTITUTE($B2072,"2","0"))=$B2072),1,0)),"")</f>
        <v/>
      </c>
      <c r="F2072" s="5" t="str">
        <f>IF(PhieuBauCu!$B$2&gt;2,IF(LEN($B2072)=0,"",IF(AND($B2072&gt;0,VALUE(SUBSTITUTE($B2072,"3","0"))=$B2072),1,0)),"")</f>
        <v/>
      </c>
      <c r="G2072" s="5" t="str">
        <f>IF(PhieuBauCu!$B$2&gt;3,IF(LEN($B2072)=0,"",IF(AND($B2072&gt;0,VALUE(SUBSTITUTE($B2072,"4","0"))=$B2072),1,0)),"")</f>
        <v/>
      </c>
      <c r="H2072" s="5" t="str">
        <f>IF(PhieuBauCu!$B$2&gt;4,IF(LEN($B2072)=0,"",IF(AND($B2072&gt;0,VALUE(SUBSTITUTE($B2072,"5","0"))=$B2072),1,0)),"")</f>
        <v/>
      </c>
      <c r="I2072" s="5" t="str">
        <f>IF(PhieuBauCu!$B$2&gt;5,IF(LEN($B2072)=0,"",IF(AND($B2072&gt;0,VALUE(SUBSTITUTE($B2072,"6","0"))=$B2072),1,0)),"")</f>
        <v/>
      </c>
      <c r="J2072" s="5" t="str">
        <f>IF(PhieuBauCu!$B$2&gt;6,IF(LEN($B2072)=0,"",IF(AND($B2072&gt;0,VALUE(SUBSTITUTE($B2072,"7","0"))=$B2072),1,0)),"")</f>
        <v/>
      </c>
      <c r="K2072" s="5" t="str">
        <f>IF(PhieuBauCu!$B$2&gt;7,IF(LEN($B2072)=0,"",IF(AND($B2072&gt;0,VALUE(SUBSTITUTE($B2072,"8","0"))=$B2072),1,0)),"")</f>
        <v/>
      </c>
      <c r="L2072" s="5" t="str">
        <f>IF(PhieuBauCu!$B$2&gt;8,IF(LEN($B2072)=0,"",IF(AND($B2072&gt;0,VALUE(SUBSTITUTE($B2072,"9","0"))=$B2072),1,0)),"")</f>
        <v/>
      </c>
      <c r="M2072" s="9">
        <f t="shared" si="65"/>
        <v>0</v>
      </c>
      <c r="N2072" s="36">
        <f>IF(AND(M2072&lt;=PhieuBauCu!$B$13,M2072&gt;=1),1,0)</f>
        <v>0</v>
      </c>
    </row>
    <row r="2073" spans="1:14" ht="28.5" customHeight="1">
      <c r="A2073" s="2">
        <v>2068</v>
      </c>
      <c r="B2073" s="3"/>
      <c r="C2073" s="48" t="str">
        <f t="shared" si="64"/>
        <v/>
      </c>
      <c r="D2073" s="5" t="str">
        <f>IF(PhieuBauCu!$B$2&gt;0,IF(LEN($B2073)=0,"",IF(AND($B2073&gt;0,VALUE(SUBSTITUTE($B2073,"1","0"))=$B2073),1,0)),"")</f>
        <v/>
      </c>
      <c r="E2073" s="5" t="str">
        <f>IF(PhieuBauCu!$B$2&gt;1,IF(LEN($B2073)=0,"",IF(AND($B2073&gt;0,VALUE(SUBSTITUTE($B2073,"2","0"))=$B2073),1,0)),"")</f>
        <v/>
      </c>
      <c r="F2073" s="5" t="str">
        <f>IF(PhieuBauCu!$B$2&gt;2,IF(LEN($B2073)=0,"",IF(AND($B2073&gt;0,VALUE(SUBSTITUTE($B2073,"3","0"))=$B2073),1,0)),"")</f>
        <v/>
      </c>
      <c r="G2073" s="5" t="str">
        <f>IF(PhieuBauCu!$B$2&gt;3,IF(LEN($B2073)=0,"",IF(AND($B2073&gt;0,VALUE(SUBSTITUTE($B2073,"4","0"))=$B2073),1,0)),"")</f>
        <v/>
      </c>
      <c r="H2073" s="5" t="str">
        <f>IF(PhieuBauCu!$B$2&gt;4,IF(LEN($B2073)=0,"",IF(AND($B2073&gt;0,VALUE(SUBSTITUTE($B2073,"5","0"))=$B2073),1,0)),"")</f>
        <v/>
      </c>
      <c r="I2073" s="5" t="str">
        <f>IF(PhieuBauCu!$B$2&gt;5,IF(LEN($B2073)=0,"",IF(AND($B2073&gt;0,VALUE(SUBSTITUTE($B2073,"6","0"))=$B2073),1,0)),"")</f>
        <v/>
      </c>
      <c r="J2073" s="5" t="str">
        <f>IF(PhieuBauCu!$B$2&gt;6,IF(LEN($B2073)=0,"",IF(AND($B2073&gt;0,VALUE(SUBSTITUTE($B2073,"7","0"))=$B2073),1,0)),"")</f>
        <v/>
      </c>
      <c r="K2073" s="5" t="str">
        <f>IF(PhieuBauCu!$B$2&gt;7,IF(LEN($B2073)=0,"",IF(AND($B2073&gt;0,VALUE(SUBSTITUTE($B2073,"8","0"))=$B2073),1,0)),"")</f>
        <v/>
      </c>
      <c r="L2073" s="5" t="str">
        <f>IF(PhieuBauCu!$B$2&gt;8,IF(LEN($B2073)=0,"",IF(AND($B2073&gt;0,VALUE(SUBSTITUTE($B2073,"9","0"))=$B2073),1,0)),"")</f>
        <v/>
      </c>
      <c r="M2073" s="9">
        <f t="shared" si="65"/>
        <v>0</v>
      </c>
      <c r="N2073" s="36">
        <f>IF(AND(M2073&lt;=PhieuBauCu!$B$13,M2073&gt;=1),1,0)</f>
        <v>0</v>
      </c>
    </row>
    <row r="2074" spans="1:14" ht="28.5" customHeight="1">
      <c r="A2074" s="2">
        <v>2069</v>
      </c>
      <c r="B2074" s="3"/>
      <c r="C2074" s="48" t="str">
        <f t="shared" si="64"/>
        <v/>
      </c>
      <c r="D2074" s="5" t="str">
        <f>IF(PhieuBauCu!$B$2&gt;0,IF(LEN($B2074)=0,"",IF(AND($B2074&gt;0,VALUE(SUBSTITUTE($B2074,"1","0"))=$B2074),1,0)),"")</f>
        <v/>
      </c>
      <c r="E2074" s="5" t="str">
        <f>IF(PhieuBauCu!$B$2&gt;1,IF(LEN($B2074)=0,"",IF(AND($B2074&gt;0,VALUE(SUBSTITUTE($B2074,"2","0"))=$B2074),1,0)),"")</f>
        <v/>
      </c>
      <c r="F2074" s="5" t="str">
        <f>IF(PhieuBauCu!$B$2&gt;2,IF(LEN($B2074)=0,"",IF(AND($B2074&gt;0,VALUE(SUBSTITUTE($B2074,"3","0"))=$B2074),1,0)),"")</f>
        <v/>
      </c>
      <c r="G2074" s="5" t="str">
        <f>IF(PhieuBauCu!$B$2&gt;3,IF(LEN($B2074)=0,"",IF(AND($B2074&gt;0,VALUE(SUBSTITUTE($B2074,"4","0"))=$B2074),1,0)),"")</f>
        <v/>
      </c>
      <c r="H2074" s="5" t="str">
        <f>IF(PhieuBauCu!$B$2&gt;4,IF(LEN($B2074)=0,"",IF(AND($B2074&gt;0,VALUE(SUBSTITUTE($B2074,"5","0"))=$B2074),1,0)),"")</f>
        <v/>
      </c>
      <c r="I2074" s="5" t="str">
        <f>IF(PhieuBauCu!$B$2&gt;5,IF(LEN($B2074)=0,"",IF(AND($B2074&gt;0,VALUE(SUBSTITUTE($B2074,"6","0"))=$B2074),1,0)),"")</f>
        <v/>
      </c>
      <c r="J2074" s="5" t="str">
        <f>IF(PhieuBauCu!$B$2&gt;6,IF(LEN($B2074)=0,"",IF(AND($B2074&gt;0,VALUE(SUBSTITUTE($B2074,"7","0"))=$B2074),1,0)),"")</f>
        <v/>
      </c>
      <c r="K2074" s="5" t="str">
        <f>IF(PhieuBauCu!$B$2&gt;7,IF(LEN($B2074)=0,"",IF(AND($B2074&gt;0,VALUE(SUBSTITUTE($B2074,"8","0"))=$B2074),1,0)),"")</f>
        <v/>
      </c>
      <c r="L2074" s="5" t="str">
        <f>IF(PhieuBauCu!$B$2&gt;8,IF(LEN($B2074)=0,"",IF(AND($B2074&gt;0,VALUE(SUBSTITUTE($B2074,"9","0"))=$B2074),1,0)),"")</f>
        <v/>
      </c>
      <c r="M2074" s="9">
        <f t="shared" si="65"/>
        <v>0</v>
      </c>
      <c r="N2074" s="36">
        <f>IF(AND(M2074&lt;=PhieuBauCu!$B$13,M2074&gt;=1),1,0)</f>
        <v>0</v>
      </c>
    </row>
    <row r="2075" spans="1:14" ht="28.5" customHeight="1">
      <c r="A2075" s="2">
        <v>2070</v>
      </c>
      <c r="B2075" s="3"/>
      <c r="C2075" s="48" t="str">
        <f t="shared" si="64"/>
        <v/>
      </c>
      <c r="D2075" s="5" t="str">
        <f>IF(PhieuBauCu!$B$2&gt;0,IF(LEN($B2075)=0,"",IF(AND($B2075&gt;0,VALUE(SUBSTITUTE($B2075,"1","0"))=$B2075),1,0)),"")</f>
        <v/>
      </c>
      <c r="E2075" s="5" t="str">
        <f>IF(PhieuBauCu!$B$2&gt;1,IF(LEN($B2075)=0,"",IF(AND($B2075&gt;0,VALUE(SUBSTITUTE($B2075,"2","0"))=$B2075),1,0)),"")</f>
        <v/>
      </c>
      <c r="F2075" s="5" t="str">
        <f>IF(PhieuBauCu!$B$2&gt;2,IF(LEN($B2075)=0,"",IF(AND($B2075&gt;0,VALUE(SUBSTITUTE($B2075,"3","0"))=$B2075),1,0)),"")</f>
        <v/>
      </c>
      <c r="G2075" s="5" t="str">
        <f>IF(PhieuBauCu!$B$2&gt;3,IF(LEN($B2075)=0,"",IF(AND($B2075&gt;0,VALUE(SUBSTITUTE($B2075,"4","0"))=$B2075),1,0)),"")</f>
        <v/>
      </c>
      <c r="H2075" s="5" t="str">
        <f>IF(PhieuBauCu!$B$2&gt;4,IF(LEN($B2075)=0,"",IF(AND($B2075&gt;0,VALUE(SUBSTITUTE($B2075,"5","0"))=$B2075),1,0)),"")</f>
        <v/>
      </c>
      <c r="I2075" s="5" t="str">
        <f>IF(PhieuBauCu!$B$2&gt;5,IF(LEN($B2075)=0,"",IF(AND($B2075&gt;0,VALUE(SUBSTITUTE($B2075,"6","0"))=$B2075),1,0)),"")</f>
        <v/>
      </c>
      <c r="J2075" s="5" t="str">
        <f>IF(PhieuBauCu!$B$2&gt;6,IF(LEN($B2075)=0,"",IF(AND($B2075&gt;0,VALUE(SUBSTITUTE($B2075,"7","0"))=$B2075),1,0)),"")</f>
        <v/>
      </c>
      <c r="K2075" s="5" t="str">
        <f>IF(PhieuBauCu!$B$2&gt;7,IF(LEN($B2075)=0,"",IF(AND($B2075&gt;0,VALUE(SUBSTITUTE($B2075,"8","0"))=$B2075),1,0)),"")</f>
        <v/>
      </c>
      <c r="L2075" s="5" t="str">
        <f>IF(PhieuBauCu!$B$2&gt;8,IF(LEN($B2075)=0,"",IF(AND($B2075&gt;0,VALUE(SUBSTITUTE($B2075,"9","0"))=$B2075),1,0)),"")</f>
        <v/>
      </c>
      <c r="M2075" s="9">
        <f t="shared" si="65"/>
        <v>0</v>
      </c>
      <c r="N2075" s="36">
        <f>IF(AND(M2075&lt;=PhieuBauCu!$B$13,M2075&gt;=1),1,0)</f>
        <v>0</v>
      </c>
    </row>
    <row r="2076" spans="1:14" ht="28.5" customHeight="1">
      <c r="A2076" s="2">
        <v>2071</v>
      </c>
      <c r="B2076" s="3"/>
      <c r="C2076" s="48" t="str">
        <f t="shared" si="64"/>
        <v/>
      </c>
      <c r="D2076" s="5" t="str">
        <f>IF(PhieuBauCu!$B$2&gt;0,IF(LEN($B2076)=0,"",IF(AND($B2076&gt;0,VALUE(SUBSTITUTE($B2076,"1","0"))=$B2076),1,0)),"")</f>
        <v/>
      </c>
      <c r="E2076" s="5" t="str">
        <f>IF(PhieuBauCu!$B$2&gt;1,IF(LEN($B2076)=0,"",IF(AND($B2076&gt;0,VALUE(SUBSTITUTE($B2076,"2","0"))=$B2076),1,0)),"")</f>
        <v/>
      </c>
      <c r="F2076" s="5" t="str">
        <f>IF(PhieuBauCu!$B$2&gt;2,IF(LEN($B2076)=0,"",IF(AND($B2076&gt;0,VALUE(SUBSTITUTE($B2076,"3","0"))=$B2076),1,0)),"")</f>
        <v/>
      </c>
      <c r="G2076" s="5" t="str">
        <f>IF(PhieuBauCu!$B$2&gt;3,IF(LEN($B2076)=0,"",IF(AND($B2076&gt;0,VALUE(SUBSTITUTE($B2076,"4","0"))=$B2076),1,0)),"")</f>
        <v/>
      </c>
      <c r="H2076" s="5" t="str">
        <f>IF(PhieuBauCu!$B$2&gt;4,IF(LEN($B2076)=0,"",IF(AND($B2076&gt;0,VALUE(SUBSTITUTE($B2076,"5","0"))=$B2076),1,0)),"")</f>
        <v/>
      </c>
      <c r="I2076" s="5" t="str">
        <f>IF(PhieuBauCu!$B$2&gt;5,IF(LEN($B2076)=0,"",IF(AND($B2076&gt;0,VALUE(SUBSTITUTE($B2076,"6","0"))=$B2076),1,0)),"")</f>
        <v/>
      </c>
      <c r="J2076" s="5" t="str">
        <f>IF(PhieuBauCu!$B$2&gt;6,IF(LEN($B2076)=0,"",IF(AND($B2076&gt;0,VALUE(SUBSTITUTE($B2076,"7","0"))=$B2076),1,0)),"")</f>
        <v/>
      </c>
      <c r="K2076" s="5" t="str">
        <f>IF(PhieuBauCu!$B$2&gt;7,IF(LEN($B2076)=0,"",IF(AND($B2076&gt;0,VALUE(SUBSTITUTE($B2076,"8","0"))=$B2076),1,0)),"")</f>
        <v/>
      </c>
      <c r="L2076" s="5" t="str">
        <f>IF(PhieuBauCu!$B$2&gt;8,IF(LEN($B2076)=0,"",IF(AND($B2076&gt;0,VALUE(SUBSTITUTE($B2076,"9","0"))=$B2076),1,0)),"")</f>
        <v/>
      </c>
      <c r="M2076" s="9">
        <f t="shared" si="65"/>
        <v>0</v>
      </c>
      <c r="N2076" s="36">
        <f>IF(AND(M2076&lt;=PhieuBauCu!$B$13,M2076&gt;=1),1,0)</f>
        <v>0</v>
      </c>
    </row>
    <row r="2077" spans="1:14" ht="28.5" customHeight="1">
      <c r="A2077" s="2">
        <v>2072</v>
      </c>
      <c r="B2077" s="3"/>
      <c r="C2077" s="48" t="str">
        <f t="shared" si="64"/>
        <v/>
      </c>
      <c r="D2077" s="5" t="str">
        <f>IF(PhieuBauCu!$B$2&gt;0,IF(LEN($B2077)=0,"",IF(AND($B2077&gt;0,VALUE(SUBSTITUTE($B2077,"1","0"))=$B2077),1,0)),"")</f>
        <v/>
      </c>
      <c r="E2077" s="5" t="str">
        <f>IF(PhieuBauCu!$B$2&gt;1,IF(LEN($B2077)=0,"",IF(AND($B2077&gt;0,VALUE(SUBSTITUTE($B2077,"2","0"))=$B2077),1,0)),"")</f>
        <v/>
      </c>
      <c r="F2077" s="5" t="str">
        <f>IF(PhieuBauCu!$B$2&gt;2,IF(LEN($B2077)=0,"",IF(AND($B2077&gt;0,VALUE(SUBSTITUTE($B2077,"3","0"))=$B2077),1,0)),"")</f>
        <v/>
      </c>
      <c r="G2077" s="5" t="str">
        <f>IF(PhieuBauCu!$B$2&gt;3,IF(LEN($B2077)=0,"",IF(AND($B2077&gt;0,VALUE(SUBSTITUTE($B2077,"4","0"))=$B2077),1,0)),"")</f>
        <v/>
      </c>
      <c r="H2077" s="5" t="str">
        <f>IF(PhieuBauCu!$B$2&gt;4,IF(LEN($B2077)=0,"",IF(AND($B2077&gt;0,VALUE(SUBSTITUTE($B2077,"5","0"))=$B2077),1,0)),"")</f>
        <v/>
      </c>
      <c r="I2077" s="5" t="str">
        <f>IF(PhieuBauCu!$B$2&gt;5,IF(LEN($B2077)=0,"",IF(AND($B2077&gt;0,VALUE(SUBSTITUTE($B2077,"6","0"))=$B2077),1,0)),"")</f>
        <v/>
      </c>
      <c r="J2077" s="5" t="str">
        <f>IF(PhieuBauCu!$B$2&gt;6,IF(LEN($B2077)=0,"",IF(AND($B2077&gt;0,VALUE(SUBSTITUTE($B2077,"7","0"))=$B2077),1,0)),"")</f>
        <v/>
      </c>
      <c r="K2077" s="5" t="str">
        <f>IF(PhieuBauCu!$B$2&gt;7,IF(LEN($B2077)=0,"",IF(AND($B2077&gt;0,VALUE(SUBSTITUTE($B2077,"8","0"))=$B2077),1,0)),"")</f>
        <v/>
      </c>
      <c r="L2077" s="5" t="str">
        <f>IF(PhieuBauCu!$B$2&gt;8,IF(LEN($B2077)=0,"",IF(AND($B2077&gt;0,VALUE(SUBSTITUTE($B2077,"9","0"))=$B2077),1,0)),"")</f>
        <v/>
      </c>
      <c r="M2077" s="9">
        <f t="shared" si="65"/>
        <v>0</v>
      </c>
      <c r="N2077" s="36">
        <f>IF(AND(M2077&lt;=PhieuBauCu!$B$13,M2077&gt;=1),1,0)</f>
        <v>0</v>
      </c>
    </row>
    <row r="2078" spans="1:14" ht="28.5" customHeight="1">
      <c r="A2078" s="2">
        <v>2073</v>
      </c>
      <c r="B2078" s="3"/>
      <c r="C2078" s="48" t="str">
        <f t="shared" si="64"/>
        <v/>
      </c>
      <c r="D2078" s="5" t="str">
        <f>IF(PhieuBauCu!$B$2&gt;0,IF(LEN($B2078)=0,"",IF(AND($B2078&gt;0,VALUE(SUBSTITUTE($B2078,"1","0"))=$B2078),1,0)),"")</f>
        <v/>
      </c>
      <c r="E2078" s="5" t="str">
        <f>IF(PhieuBauCu!$B$2&gt;1,IF(LEN($B2078)=0,"",IF(AND($B2078&gt;0,VALUE(SUBSTITUTE($B2078,"2","0"))=$B2078),1,0)),"")</f>
        <v/>
      </c>
      <c r="F2078" s="5" t="str">
        <f>IF(PhieuBauCu!$B$2&gt;2,IF(LEN($B2078)=0,"",IF(AND($B2078&gt;0,VALUE(SUBSTITUTE($B2078,"3","0"))=$B2078),1,0)),"")</f>
        <v/>
      </c>
      <c r="G2078" s="5" t="str">
        <f>IF(PhieuBauCu!$B$2&gt;3,IF(LEN($B2078)=0,"",IF(AND($B2078&gt;0,VALUE(SUBSTITUTE($B2078,"4","0"))=$B2078),1,0)),"")</f>
        <v/>
      </c>
      <c r="H2078" s="5" t="str">
        <f>IF(PhieuBauCu!$B$2&gt;4,IF(LEN($B2078)=0,"",IF(AND($B2078&gt;0,VALUE(SUBSTITUTE($B2078,"5","0"))=$B2078),1,0)),"")</f>
        <v/>
      </c>
      <c r="I2078" s="5" t="str">
        <f>IF(PhieuBauCu!$B$2&gt;5,IF(LEN($B2078)=0,"",IF(AND($B2078&gt;0,VALUE(SUBSTITUTE($B2078,"6","0"))=$B2078),1,0)),"")</f>
        <v/>
      </c>
      <c r="J2078" s="5" t="str">
        <f>IF(PhieuBauCu!$B$2&gt;6,IF(LEN($B2078)=0,"",IF(AND($B2078&gt;0,VALUE(SUBSTITUTE($B2078,"7","0"))=$B2078),1,0)),"")</f>
        <v/>
      </c>
      <c r="K2078" s="5" t="str">
        <f>IF(PhieuBauCu!$B$2&gt;7,IF(LEN($B2078)=0,"",IF(AND($B2078&gt;0,VALUE(SUBSTITUTE($B2078,"8","0"))=$B2078),1,0)),"")</f>
        <v/>
      </c>
      <c r="L2078" s="5" t="str">
        <f>IF(PhieuBauCu!$B$2&gt;8,IF(LEN($B2078)=0,"",IF(AND($B2078&gt;0,VALUE(SUBSTITUTE($B2078,"9","0"))=$B2078),1,0)),"")</f>
        <v/>
      </c>
      <c r="M2078" s="9">
        <f t="shared" si="65"/>
        <v>0</v>
      </c>
      <c r="N2078" s="36">
        <f>IF(AND(M2078&lt;=PhieuBauCu!$B$13,M2078&gt;=1),1,0)</f>
        <v>0</v>
      </c>
    </row>
    <row r="2079" spans="1:14" ht="28.5" customHeight="1">
      <c r="A2079" s="2">
        <v>2074</v>
      </c>
      <c r="B2079" s="3"/>
      <c r="C2079" s="48" t="str">
        <f t="shared" si="64"/>
        <v/>
      </c>
      <c r="D2079" s="5" t="str">
        <f>IF(PhieuBauCu!$B$2&gt;0,IF(LEN($B2079)=0,"",IF(AND($B2079&gt;0,VALUE(SUBSTITUTE($B2079,"1","0"))=$B2079),1,0)),"")</f>
        <v/>
      </c>
      <c r="E2079" s="5" t="str">
        <f>IF(PhieuBauCu!$B$2&gt;1,IF(LEN($B2079)=0,"",IF(AND($B2079&gt;0,VALUE(SUBSTITUTE($B2079,"2","0"))=$B2079),1,0)),"")</f>
        <v/>
      </c>
      <c r="F2079" s="5" t="str">
        <f>IF(PhieuBauCu!$B$2&gt;2,IF(LEN($B2079)=0,"",IF(AND($B2079&gt;0,VALUE(SUBSTITUTE($B2079,"3","0"))=$B2079),1,0)),"")</f>
        <v/>
      </c>
      <c r="G2079" s="5" t="str">
        <f>IF(PhieuBauCu!$B$2&gt;3,IF(LEN($B2079)=0,"",IF(AND($B2079&gt;0,VALUE(SUBSTITUTE($B2079,"4","0"))=$B2079),1,0)),"")</f>
        <v/>
      </c>
      <c r="H2079" s="5" t="str">
        <f>IF(PhieuBauCu!$B$2&gt;4,IF(LEN($B2079)=0,"",IF(AND($B2079&gt;0,VALUE(SUBSTITUTE($B2079,"5","0"))=$B2079),1,0)),"")</f>
        <v/>
      </c>
      <c r="I2079" s="5" t="str">
        <f>IF(PhieuBauCu!$B$2&gt;5,IF(LEN($B2079)=0,"",IF(AND($B2079&gt;0,VALUE(SUBSTITUTE($B2079,"6","0"))=$B2079),1,0)),"")</f>
        <v/>
      </c>
      <c r="J2079" s="5" t="str">
        <f>IF(PhieuBauCu!$B$2&gt;6,IF(LEN($B2079)=0,"",IF(AND($B2079&gt;0,VALUE(SUBSTITUTE($B2079,"7","0"))=$B2079),1,0)),"")</f>
        <v/>
      </c>
      <c r="K2079" s="5" t="str">
        <f>IF(PhieuBauCu!$B$2&gt;7,IF(LEN($B2079)=0,"",IF(AND($B2079&gt;0,VALUE(SUBSTITUTE($B2079,"8","0"))=$B2079),1,0)),"")</f>
        <v/>
      </c>
      <c r="L2079" s="5" t="str">
        <f>IF(PhieuBauCu!$B$2&gt;8,IF(LEN($B2079)=0,"",IF(AND($B2079&gt;0,VALUE(SUBSTITUTE($B2079,"9","0"))=$B2079),1,0)),"")</f>
        <v/>
      </c>
      <c r="M2079" s="9">
        <f t="shared" si="65"/>
        <v>0</v>
      </c>
      <c r="N2079" s="36">
        <f>IF(AND(M2079&lt;=PhieuBauCu!$B$13,M2079&gt;=1),1,0)</f>
        <v>0</v>
      </c>
    </row>
    <row r="2080" spans="1:14" ht="28.5" customHeight="1">
      <c r="A2080" s="2">
        <v>2075</v>
      </c>
      <c r="B2080" s="3"/>
      <c r="C2080" s="48" t="str">
        <f t="shared" si="64"/>
        <v/>
      </c>
      <c r="D2080" s="5" t="str">
        <f>IF(PhieuBauCu!$B$2&gt;0,IF(LEN($B2080)=0,"",IF(AND($B2080&gt;0,VALUE(SUBSTITUTE($B2080,"1","0"))=$B2080),1,0)),"")</f>
        <v/>
      </c>
      <c r="E2080" s="5" t="str">
        <f>IF(PhieuBauCu!$B$2&gt;1,IF(LEN($B2080)=0,"",IF(AND($B2080&gt;0,VALUE(SUBSTITUTE($B2080,"2","0"))=$B2080),1,0)),"")</f>
        <v/>
      </c>
      <c r="F2080" s="5" t="str">
        <f>IF(PhieuBauCu!$B$2&gt;2,IF(LEN($B2080)=0,"",IF(AND($B2080&gt;0,VALUE(SUBSTITUTE($B2080,"3","0"))=$B2080),1,0)),"")</f>
        <v/>
      </c>
      <c r="G2080" s="5" t="str">
        <f>IF(PhieuBauCu!$B$2&gt;3,IF(LEN($B2080)=0,"",IF(AND($B2080&gt;0,VALUE(SUBSTITUTE($B2080,"4","0"))=$B2080),1,0)),"")</f>
        <v/>
      </c>
      <c r="H2080" s="5" t="str">
        <f>IF(PhieuBauCu!$B$2&gt;4,IF(LEN($B2080)=0,"",IF(AND($B2080&gt;0,VALUE(SUBSTITUTE($B2080,"5","0"))=$B2080),1,0)),"")</f>
        <v/>
      </c>
      <c r="I2080" s="5" t="str">
        <f>IF(PhieuBauCu!$B$2&gt;5,IF(LEN($B2080)=0,"",IF(AND($B2080&gt;0,VALUE(SUBSTITUTE($B2080,"6","0"))=$B2080),1,0)),"")</f>
        <v/>
      </c>
      <c r="J2080" s="5" t="str">
        <f>IF(PhieuBauCu!$B$2&gt;6,IF(LEN($B2080)=0,"",IF(AND($B2080&gt;0,VALUE(SUBSTITUTE($B2080,"7","0"))=$B2080),1,0)),"")</f>
        <v/>
      </c>
      <c r="K2080" s="5" t="str">
        <f>IF(PhieuBauCu!$B$2&gt;7,IF(LEN($B2080)=0,"",IF(AND($B2080&gt;0,VALUE(SUBSTITUTE($B2080,"8","0"))=$B2080),1,0)),"")</f>
        <v/>
      </c>
      <c r="L2080" s="5" t="str">
        <f>IF(PhieuBauCu!$B$2&gt;8,IF(LEN($B2080)=0,"",IF(AND($B2080&gt;0,VALUE(SUBSTITUTE($B2080,"9","0"))=$B2080),1,0)),"")</f>
        <v/>
      </c>
      <c r="M2080" s="9">
        <f t="shared" si="65"/>
        <v>0</v>
      </c>
      <c r="N2080" s="36">
        <f>IF(AND(M2080&lt;=PhieuBauCu!$B$13,M2080&gt;=1),1,0)</f>
        <v>0</v>
      </c>
    </row>
    <row r="2081" spans="1:14" ht="28.5" customHeight="1">
      <c r="A2081" s="2">
        <v>2076</v>
      </c>
      <c r="B2081" s="3"/>
      <c r="C2081" s="48" t="str">
        <f t="shared" si="64"/>
        <v/>
      </c>
      <c r="D2081" s="5" t="str">
        <f>IF(PhieuBauCu!$B$2&gt;0,IF(LEN($B2081)=0,"",IF(AND($B2081&gt;0,VALUE(SUBSTITUTE($B2081,"1","0"))=$B2081),1,0)),"")</f>
        <v/>
      </c>
      <c r="E2081" s="5" t="str">
        <f>IF(PhieuBauCu!$B$2&gt;1,IF(LEN($B2081)=0,"",IF(AND($B2081&gt;0,VALUE(SUBSTITUTE($B2081,"2","0"))=$B2081),1,0)),"")</f>
        <v/>
      </c>
      <c r="F2081" s="5" t="str">
        <f>IF(PhieuBauCu!$B$2&gt;2,IF(LEN($B2081)=0,"",IF(AND($B2081&gt;0,VALUE(SUBSTITUTE($B2081,"3","0"))=$B2081),1,0)),"")</f>
        <v/>
      </c>
      <c r="G2081" s="5" t="str">
        <f>IF(PhieuBauCu!$B$2&gt;3,IF(LEN($B2081)=0,"",IF(AND($B2081&gt;0,VALUE(SUBSTITUTE($B2081,"4","0"))=$B2081),1,0)),"")</f>
        <v/>
      </c>
      <c r="H2081" s="5" t="str">
        <f>IF(PhieuBauCu!$B$2&gt;4,IF(LEN($B2081)=0,"",IF(AND($B2081&gt;0,VALUE(SUBSTITUTE($B2081,"5","0"))=$B2081),1,0)),"")</f>
        <v/>
      </c>
      <c r="I2081" s="5" t="str">
        <f>IF(PhieuBauCu!$B$2&gt;5,IF(LEN($B2081)=0,"",IF(AND($B2081&gt;0,VALUE(SUBSTITUTE($B2081,"6","0"))=$B2081),1,0)),"")</f>
        <v/>
      </c>
      <c r="J2081" s="5" t="str">
        <f>IF(PhieuBauCu!$B$2&gt;6,IF(LEN($B2081)=0,"",IF(AND($B2081&gt;0,VALUE(SUBSTITUTE($B2081,"7","0"))=$B2081),1,0)),"")</f>
        <v/>
      </c>
      <c r="K2081" s="5" t="str">
        <f>IF(PhieuBauCu!$B$2&gt;7,IF(LEN($B2081)=0,"",IF(AND($B2081&gt;0,VALUE(SUBSTITUTE($B2081,"8","0"))=$B2081),1,0)),"")</f>
        <v/>
      </c>
      <c r="L2081" s="5" t="str">
        <f>IF(PhieuBauCu!$B$2&gt;8,IF(LEN($B2081)=0,"",IF(AND($B2081&gt;0,VALUE(SUBSTITUTE($B2081,"9","0"))=$B2081),1,0)),"")</f>
        <v/>
      </c>
      <c r="M2081" s="9">
        <f t="shared" si="65"/>
        <v>0</v>
      </c>
      <c r="N2081" s="36">
        <f>IF(AND(M2081&lt;=PhieuBauCu!$B$13,M2081&gt;=1),1,0)</f>
        <v>0</v>
      </c>
    </row>
    <row r="2082" spans="1:14" ht="28.5" customHeight="1">
      <c r="A2082" s="2">
        <v>2077</v>
      </c>
      <c r="B2082" s="3"/>
      <c r="C2082" s="48" t="str">
        <f t="shared" si="64"/>
        <v/>
      </c>
      <c r="D2082" s="5" t="str">
        <f>IF(PhieuBauCu!$B$2&gt;0,IF(LEN($B2082)=0,"",IF(AND($B2082&gt;0,VALUE(SUBSTITUTE($B2082,"1","0"))=$B2082),1,0)),"")</f>
        <v/>
      </c>
      <c r="E2082" s="5" t="str">
        <f>IF(PhieuBauCu!$B$2&gt;1,IF(LEN($B2082)=0,"",IF(AND($B2082&gt;0,VALUE(SUBSTITUTE($B2082,"2","0"))=$B2082),1,0)),"")</f>
        <v/>
      </c>
      <c r="F2082" s="5" t="str">
        <f>IF(PhieuBauCu!$B$2&gt;2,IF(LEN($B2082)=0,"",IF(AND($B2082&gt;0,VALUE(SUBSTITUTE($B2082,"3","0"))=$B2082),1,0)),"")</f>
        <v/>
      </c>
      <c r="G2082" s="5" t="str">
        <f>IF(PhieuBauCu!$B$2&gt;3,IF(LEN($B2082)=0,"",IF(AND($B2082&gt;0,VALUE(SUBSTITUTE($B2082,"4","0"))=$B2082),1,0)),"")</f>
        <v/>
      </c>
      <c r="H2082" s="5" t="str">
        <f>IF(PhieuBauCu!$B$2&gt;4,IF(LEN($B2082)=0,"",IF(AND($B2082&gt;0,VALUE(SUBSTITUTE($B2082,"5","0"))=$B2082),1,0)),"")</f>
        <v/>
      </c>
      <c r="I2082" s="5" t="str">
        <f>IF(PhieuBauCu!$B$2&gt;5,IF(LEN($B2082)=0,"",IF(AND($B2082&gt;0,VALUE(SUBSTITUTE($B2082,"6","0"))=$B2082),1,0)),"")</f>
        <v/>
      </c>
      <c r="J2082" s="5" t="str">
        <f>IF(PhieuBauCu!$B$2&gt;6,IF(LEN($B2082)=0,"",IF(AND($B2082&gt;0,VALUE(SUBSTITUTE($B2082,"7","0"))=$B2082),1,0)),"")</f>
        <v/>
      </c>
      <c r="K2082" s="5" t="str">
        <f>IF(PhieuBauCu!$B$2&gt;7,IF(LEN($B2082)=0,"",IF(AND($B2082&gt;0,VALUE(SUBSTITUTE($B2082,"8","0"))=$B2082),1,0)),"")</f>
        <v/>
      </c>
      <c r="L2082" s="5" t="str">
        <f>IF(PhieuBauCu!$B$2&gt;8,IF(LEN($B2082)=0,"",IF(AND($B2082&gt;0,VALUE(SUBSTITUTE($B2082,"9","0"))=$B2082),1,0)),"")</f>
        <v/>
      </c>
      <c r="M2082" s="9">
        <f t="shared" si="65"/>
        <v>0</v>
      </c>
      <c r="N2082" s="36">
        <f>IF(AND(M2082&lt;=PhieuBauCu!$B$13,M2082&gt;=1),1,0)</f>
        <v>0</v>
      </c>
    </row>
    <row r="2083" spans="1:14" ht="28.5" customHeight="1">
      <c r="A2083" s="2">
        <v>2078</v>
      </c>
      <c r="B2083" s="3"/>
      <c r="C2083" s="48" t="str">
        <f t="shared" si="64"/>
        <v/>
      </c>
      <c r="D2083" s="5" t="str">
        <f>IF(PhieuBauCu!$B$2&gt;0,IF(LEN($B2083)=0,"",IF(AND($B2083&gt;0,VALUE(SUBSTITUTE($B2083,"1","0"))=$B2083),1,0)),"")</f>
        <v/>
      </c>
      <c r="E2083" s="5" t="str">
        <f>IF(PhieuBauCu!$B$2&gt;1,IF(LEN($B2083)=0,"",IF(AND($B2083&gt;0,VALUE(SUBSTITUTE($B2083,"2","0"))=$B2083),1,0)),"")</f>
        <v/>
      </c>
      <c r="F2083" s="5" t="str">
        <f>IF(PhieuBauCu!$B$2&gt;2,IF(LEN($B2083)=0,"",IF(AND($B2083&gt;0,VALUE(SUBSTITUTE($B2083,"3","0"))=$B2083),1,0)),"")</f>
        <v/>
      </c>
      <c r="G2083" s="5" t="str">
        <f>IF(PhieuBauCu!$B$2&gt;3,IF(LEN($B2083)=0,"",IF(AND($B2083&gt;0,VALUE(SUBSTITUTE($B2083,"4","0"))=$B2083),1,0)),"")</f>
        <v/>
      </c>
      <c r="H2083" s="5" t="str">
        <f>IF(PhieuBauCu!$B$2&gt;4,IF(LEN($B2083)=0,"",IF(AND($B2083&gt;0,VALUE(SUBSTITUTE($B2083,"5","0"))=$B2083),1,0)),"")</f>
        <v/>
      </c>
      <c r="I2083" s="5" t="str">
        <f>IF(PhieuBauCu!$B$2&gt;5,IF(LEN($B2083)=0,"",IF(AND($B2083&gt;0,VALUE(SUBSTITUTE($B2083,"6","0"))=$B2083),1,0)),"")</f>
        <v/>
      </c>
      <c r="J2083" s="5" t="str">
        <f>IF(PhieuBauCu!$B$2&gt;6,IF(LEN($B2083)=0,"",IF(AND($B2083&gt;0,VALUE(SUBSTITUTE($B2083,"7","0"))=$B2083),1,0)),"")</f>
        <v/>
      </c>
      <c r="K2083" s="5" t="str">
        <f>IF(PhieuBauCu!$B$2&gt;7,IF(LEN($B2083)=0,"",IF(AND($B2083&gt;0,VALUE(SUBSTITUTE($B2083,"8","0"))=$B2083),1,0)),"")</f>
        <v/>
      </c>
      <c r="L2083" s="5" t="str">
        <f>IF(PhieuBauCu!$B$2&gt;8,IF(LEN($B2083)=0,"",IF(AND($B2083&gt;0,VALUE(SUBSTITUTE($B2083,"9","0"))=$B2083),1,0)),"")</f>
        <v/>
      </c>
      <c r="M2083" s="9">
        <f t="shared" si="65"/>
        <v>0</v>
      </c>
      <c r="N2083" s="36">
        <f>IF(AND(M2083&lt;=PhieuBauCu!$B$13,M2083&gt;=1),1,0)</f>
        <v>0</v>
      </c>
    </row>
    <row r="2084" spans="1:14" ht="28.5" customHeight="1">
      <c r="A2084" s="2">
        <v>2079</v>
      </c>
      <c r="B2084" s="3"/>
      <c r="C2084" s="48" t="str">
        <f t="shared" si="64"/>
        <v/>
      </c>
      <c r="D2084" s="5" t="str">
        <f>IF(PhieuBauCu!$B$2&gt;0,IF(LEN($B2084)=0,"",IF(AND($B2084&gt;0,VALUE(SUBSTITUTE($B2084,"1","0"))=$B2084),1,0)),"")</f>
        <v/>
      </c>
      <c r="E2084" s="5" t="str">
        <f>IF(PhieuBauCu!$B$2&gt;1,IF(LEN($B2084)=0,"",IF(AND($B2084&gt;0,VALUE(SUBSTITUTE($B2084,"2","0"))=$B2084),1,0)),"")</f>
        <v/>
      </c>
      <c r="F2084" s="5" t="str">
        <f>IF(PhieuBauCu!$B$2&gt;2,IF(LEN($B2084)=0,"",IF(AND($B2084&gt;0,VALUE(SUBSTITUTE($B2084,"3","0"))=$B2084),1,0)),"")</f>
        <v/>
      </c>
      <c r="G2084" s="5" t="str">
        <f>IF(PhieuBauCu!$B$2&gt;3,IF(LEN($B2084)=0,"",IF(AND($B2084&gt;0,VALUE(SUBSTITUTE($B2084,"4","0"))=$B2084),1,0)),"")</f>
        <v/>
      </c>
      <c r="H2084" s="5" t="str">
        <f>IF(PhieuBauCu!$B$2&gt;4,IF(LEN($B2084)=0,"",IF(AND($B2084&gt;0,VALUE(SUBSTITUTE($B2084,"5","0"))=$B2084),1,0)),"")</f>
        <v/>
      </c>
      <c r="I2084" s="5" t="str">
        <f>IF(PhieuBauCu!$B$2&gt;5,IF(LEN($B2084)=0,"",IF(AND($B2084&gt;0,VALUE(SUBSTITUTE($B2084,"6","0"))=$B2084),1,0)),"")</f>
        <v/>
      </c>
      <c r="J2084" s="5" t="str">
        <f>IF(PhieuBauCu!$B$2&gt;6,IF(LEN($B2084)=0,"",IF(AND($B2084&gt;0,VALUE(SUBSTITUTE($B2084,"7","0"))=$B2084),1,0)),"")</f>
        <v/>
      </c>
      <c r="K2084" s="5" t="str">
        <f>IF(PhieuBauCu!$B$2&gt;7,IF(LEN($B2084)=0,"",IF(AND($B2084&gt;0,VALUE(SUBSTITUTE($B2084,"8","0"))=$B2084),1,0)),"")</f>
        <v/>
      </c>
      <c r="L2084" s="5" t="str">
        <f>IF(PhieuBauCu!$B$2&gt;8,IF(LEN($B2084)=0,"",IF(AND($B2084&gt;0,VALUE(SUBSTITUTE($B2084,"9","0"))=$B2084),1,0)),"")</f>
        <v/>
      </c>
      <c r="M2084" s="9">
        <f t="shared" si="65"/>
        <v>0</v>
      </c>
      <c r="N2084" s="36">
        <f>IF(AND(M2084&lt;=PhieuBauCu!$B$13,M2084&gt;=1),1,0)</f>
        <v>0</v>
      </c>
    </row>
    <row r="2085" spans="1:14" ht="28.5" customHeight="1">
      <c r="A2085" s="2">
        <v>2080</v>
      </c>
      <c r="B2085" s="3"/>
      <c r="C2085" s="48" t="str">
        <f t="shared" si="64"/>
        <v/>
      </c>
      <c r="D2085" s="5" t="str">
        <f>IF(PhieuBauCu!$B$2&gt;0,IF(LEN($B2085)=0,"",IF(AND($B2085&gt;0,VALUE(SUBSTITUTE($B2085,"1","0"))=$B2085),1,0)),"")</f>
        <v/>
      </c>
      <c r="E2085" s="5" t="str">
        <f>IF(PhieuBauCu!$B$2&gt;1,IF(LEN($B2085)=0,"",IF(AND($B2085&gt;0,VALUE(SUBSTITUTE($B2085,"2","0"))=$B2085),1,0)),"")</f>
        <v/>
      </c>
      <c r="F2085" s="5" t="str">
        <f>IF(PhieuBauCu!$B$2&gt;2,IF(LEN($B2085)=0,"",IF(AND($B2085&gt;0,VALUE(SUBSTITUTE($B2085,"3","0"))=$B2085),1,0)),"")</f>
        <v/>
      </c>
      <c r="G2085" s="5" t="str">
        <f>IF(PhieuBauCu!$B$2&gt;3,IF(LEN($B2085)=0,"",IF(AND($B2085&gt;0,VALUE(SUBSTITUTE($B2085,"4","0"))=$B2085),1,0)),"")</f>
        <v/>
      </c>
      <c r="H2085" s="5" t="str">
        <f>IF(PhieuBauCu!$B$2&gt;4,IF(LEN($B2085)=0,"",IF(AND($B2085&gt;0,VALUE(SUBSTITUTE($B2085,"5","0"))=$B2085),1,0)),"")</f>
        <v/>
      </c>
      <c r="I2085" s="5" t="str">
        <f>IF(PhieuBauCu!$B$2&gt;5,IF(LEN($B2085)=0,"",IF(AND($B2085&gt;0,VALUE(SUBSTITUTE($B2085,"6","0"))=$B2085),1,0)),"")</f>
        <v/>
      </c>
      <c r="J2085" s="5" t="str">
        <f>IF(PhieuBauCu!$B$2&gt;6,IF(LEN($B2085)=0,"",IF(AND($B2085&gt;0,VALUE(SUBSTITUTE($B2085,"7","0"))=$B2085),1,0)),"")</f>
        <v/>
      </c>
      <c r="K2085" s="5" t="str">
        <f>IF(PhieuBauCu!$B$2&gt;7,IF(LEN($B2085)=0,"",IF(AND($B2085&gt;0,VALUE(SUBSTITUTE($B2085,"8","0"))=$B2085),1,0)),"")</f>
        <v/>
      </c>
      <c r="L2085" s="5" t="str">
        <f>IF(PhieuBauCu!$B$2&gt;8,IF(LEN($B2085)=0,"",IF(AND($B2085&gt;0,VALUE(SUBSTITUTE($B2085,"9","0"))=$B2085),1,0)),"")</f>
        <v/>
      </c>
      <c r="M2085" s="9">
        <f t="shared" si="65"/>
        <v>0</v>
      </c>
      <c r="N2085" s="36">
        <f>IF(AND(M2085&lt;=PhieuBauCu!$B$13,M2085&gt;=1),1,0)</f>
        <v>0</v>
      </c>
    </row>
    <row r="2086" spans="1:14" ht="28.5" customHeight="1">
      <c r="A2086" s="2">
        <v>2081</v>
      </c>
      <c r="B2086" s="3"/>
      <c r="C2086" s="48" t="str">
        <f t="shared" si="64"/>
        <v/>
      </c>
      <c r="D2086" s="5" t="str">
        <f>IF(PhieuBauCu!$B$2&gt;0,IF(LEN($B2086)=0,"",IF(AND($B2086&gt;0,VALUE(SUBSTITUTE($B2086,"1","0"))=$B2086),1,0)),"")</f>
        <v/>
      </c>
      <c r="E2086" s="5" t="str">
        <f>IF(PhieuBauCu!$B$2&gt;1,IF(LEN($B2086)=0,"",IF(AND($B2086&gt;0,VALUE(SUBSTITUTE($B2086,"2","0"))=$B2086),1,0)),"")</f>
        <v/>
      </c>
      <c r="F2086" s="5" t="str">
        <f>IF(PhieuBauCu!$B$2&gt;2,IF(LEN($B2086)=0,"",IF(AND($B2086&gt;0,VALUE(SUBSTITUTE($B2086,"3","0"))=$B2086),1,0)),"")</f>
        <v/>
      </c>
      <c r="G2086" s="5" t="str">
        <f>IF(PhieuBauCu!$B$2&gt;3,IF(LEN($B2086)=0,"",IF(AND($B2086&gt;0,VALUE(SUBSTITUTE($B2086,"4","0"))=$B2086),1,0)),"")</f>
        <v/>
      </c>
      <c r="H2086" s="5" t="str">
        <f>IF(PhieuBauCu!$B$2&gt;4,IF(LEN($B2086)=0,"",IF(AND($B2086&gt;0,VALUE(SUBSTITUTE($B2086,"5","0"))=$B2086),1,0)),"")</f>
        <v/>
      </c>
      <c r="I2086" s="5" t="str">
        <f>IF(PhieuBauCu!$B$2&gt;5,IF(LEN($B2086)=0,"",IF(AND($B2086&gt;0,VALUE(SUBSTITUTE($B2086,"6","0"))=$B2086),1,0)),"")</f>
        <v/>
      </c>
      <c r="J2086" s="5" t="str">
        <f>IF(PhieuBauCu!$B$2&gt;6,IF(LEN($B2086)=0,"",IF(AND($B2086&gt;0,VALUE(SUBSTITUTE($B2086,"7","0"))=$B2086),1,0)),"")</f>
        <v/>
      </c>
      <c r="K2086" s="5" t="str">
        <f>IF(PhieuBauCu!$B$2&gt;7,IF(LEN($B2086)=0,"",IF(AND($B2086&gt;0,VALUE(SUBSTITUTE($B2086,"8","0"))=$B2086),1,0)),"")</f>
        <v/>
      </c>
      <c r="L2086" s="5" t="str">
        <f>IF(PhieuBauCu!$B$2&gt;8,IF(LEN($B2086)=0,"",IF(AND($B2086&gt;0,VALUE(SUBSTITUTE($B2086,"9","0"))=$B2086),1,0)),"")</f>
        <v/>
      </c>
      <c r="M2086" s="9">
        <f t="shared" si="65"/>
        <v>0</v>
      </c>
      <c r="N2086" s="36">
        <f>IF(AND(M2086&lt;=PhieuBauCu!$B$13,M2086&gt;=1),1,0)</f>
        <v>0</v>
      </c>
    </row>
    <row r="2087" spans="1:14" ht="28.5" customHeight="1">
      <c r="A2087" s="2">
        <v>2082</v>
      </c>
      <c r="B2087" s="3"/>
      <c r="C2087" s="48" t="str">
        <f t="shared" si="64"/>
        <v/>
      </c>
      <c r="D2087" s="5" t="str">
        <f>IF(PhieuBauCu!$B$2&gt;0,IF(LEN($B2087)=0,"",IF(AND($B2087&gt;0,VALUE(SUBSTITUTE($B2087,"1","0"))=$B2087),1,0)),"")</f>
        <v/>
      </c>
      <c r="E2087" s="5" t="str">
        <f>IF(PhieuBauCu!$B$2&gt;1,IF(LEN($B2087)=0,"",IF(AND($B2087&gt;0,VALUE(SUBSTITUTE($B2087,"2","0"))=$B2087),1,0)),"")</f>
        <v/>
      </c>
      <c r="F2087" s="5" t="str">
        <f>IF(PhieuBauCu!$B$2&gt;2,IF(LEN($B2087)=0,"",IF(AND($B2087&gt;0,VALUE(SUBSTITUTE($B2087,"3","0"))=$B2087),1,0)),"")</f>
        <v/>
      </c>
      <c r="G2087" s="5" t="str">
        <f>IF(PhieuBauCu!$B$2&gt;3,IF(LEN($B2087)=0,"",IF(AND($B2087&gt;0,VALUE(SUBSTITUTE($B2087,"4","0"))=$B2087),1,0)),"")</f>
        <v/>
      </c>
      <c r="H2087" s="5" t="str">
        <f>IF(PhieuBauCu!$B$2&gt;4,IF(LEN($B2087)=0,"",IF(AND($B2087&gt;0,VALUE(SUBSTITUTE($B2087,"5","0"))=$B2087),1,0)),"")</f>
        <v/>
      </c>
      <c r="I2087" s="5" t="str">
        <f>IF(PhieuBauCu!$B$2&gt;5,IF(LEN($B2087)=0,"",IF(AND($B2087&gt;0,VALUE(SUBSTITUTE($B2087,"6","0"))=$B2087),1,0)),"")</f>
        <v/>
      </c>
      <c r="J2087" s="5" t="str">
        <f>IF(PhieuBauCu!$B$2&gt;6,IF(LEN($B2087)=0,"",IF(AND($B2087&gt;0,VALUE(SUBSTITUTE($B2087,"7","0"))=$B2087),1,0)),"")</f>
        <v/>
      </c>
      <c r="K2087" s="5" t="str">
        <f>IF(PhieuBauCu!$B$2&gt;7,IF(LEN($B2087)=0,"",IF(AND($B2087&gt;0,VALUE(SUBSTITUTE($B2087,"8","0"))=$B2087),1,0)),"")</f>
        <v/>
      </c>
      <c r="L2087" s="5" t="str">
        <f>IF(PhieuBauCu!$B$2&gt;8,IF(LEN($B2087)=0,"",IF(AND($B2087&gt;0,VALUE(SUBSTITUTE($B2087,"9","0"))=$B2087),1,0)),"")</f>
        <v/>
      </c>
      <c r="M2087" s="9">
        <f t="shared" si="65"/>
        <v>0</v>
      </c>
      <c r="N2087" s="36">
        <f>IF(AND(M2087&lt;=PhieuBauCu!$B$13,M2087&gt;=1),1,0)</f>
        <v>0</v>
      </c>
    </row>
    <row r="2088" spans="1:14" ht="28.5" customHeight="1">
      <c r="A2088" s="2">
        <v>2083</v>
      </c>
      <c r="B2088" s="3"/>
      <c r="C2088" s="48" t="str">
        <f t="shared" si="64"/>
        <v/>
      </c>
      <c r="D2088" s="5" t="str">
        <f>IF(PhieuBauCu!$B$2&gt;0,IF(LEN($B2088)=0,"",IF(AND($B2088&gt;0,VALUE(SUBSTITUTE($B2088,"1","0"))=$B2088),1,0)),"")</f>
        <v/>
      </c>
      <c r="E2088" s="5" t="str">
        <f>IF(PhieuBauCu!$B$2&gt;1,IF(LEN($B2088)=0,"",IF(AND($B2088&gt;0,VALUE(SUBSTITUTE($B2088,"2","0"))=$B2088),1,0)),"")</f>
        <v/>
      </c>
      <c r="F2088" s="5" t="str">
        <f>IF(PhieuBauCu!$B$2&gt;2,IF(LEN($B2088)=0,"",IF(AND($B2088&gt;0,VALUE(SUBSTITUTE($B2088,"3","0"))=$B2088),1,0)),"")</f>
        <v/>
      </c>
      <c r="G2088" s="5" t="str">
        <f>IF(PhieuBauCu!$B$2&gt;3,IF(LEN($B2088)=0,"",IF(AND($B2088&gt;0,VALUE(SUBSTITUTE($B2088,"4","0"))=$B2088),1,0)),"")</f>
        <v/>
      </c>
      <c r="H2088" s="5" t="str">
        <f>IF(PhieuBauCu!$B$2&gt;4,IF(LEN($B2088)=0,"",IF(AND($B2088&gt;0,VALUE(SUBSTITUTE($B2088,"5","0"))=$B2088),1,0)),"")</f>
        <v/>
      </c>
      <c r="I2088" s="5" t="str">
        <f>IF(PhieuBauCu!$B$2&gt;5,IF(LEN($B2088)=0,"",IF(AND($B2088&gt;0,VALUE(SUBSTITUTE($B2088,"6","0"))=$B2088),1,0)),"")</f>
        <v/>
      </c>
      <c r="J2088" s="5" t="str">
        <f>IF(PhieuBauCu!$B$2&gt;6,IF(LEN($B2088)=0,"",IF(AND($B2088&gt;0,VALUE(SUBSTITUTE($B2088,"7","0"))=$B2088),1,0)),"")</f>
        <v/>
      </c>
      <c r="K2088" s="5" t="str">
        <f>IF(PhieuBauCu!$B$2&gt;7,IF(LEN($B2088)=0,"",IF(AND($B2088&gt;0,VALUE(SUBSTITUTE($B2088,"8","0"))=$B2088),1,0)),"")</f>
        <v/>
      </c>
      <c r="L2088" s="5" t="str">
        <f>IF(PhieuBauCu!$B$2&gt;8,IF(LEN($B2088)=0,"",IF(AND($B2088&gt;0,VALUE(SUBSTITUTE($B2088,"9","0"))=$B2088),1,0)),"")</f>
        <v/>
      </c>
      <c r="M2088" s="9">
        <f t="shared" si="65"/>
        <v>0</v>
      </c>
      <c r="N2088" s="36">
        <f>IF(AND(M2088&lt;=PhieuBauCu!$B$13,M2088&gt;=1),1,0)</f>
        <v>0</v>
      </c>
    </row>
    <row r="2089" spans="1:14" ht="28.5" customHeight="1">
      <c r="A2089" s="2">
        <v>2084</v>
      </c>
      <c r="B2089" s="3"/>
      <c r="C2089" s="48" t="str">
        <f t="shared" si="64"/>
        <v/>
      </c>
      <c r="D2089" s="5" t="str">
        <f>IF(PhieuBauCu!$B$2&gt;0,IF(LEN($B2089)=0,"",IF(AND($B2089&gt;0,VALUE(SUBSTITUTE($B2089,"1","0"))=$B2089),1,0)),"")</f>
        <v/>
      </c>
      <c r="E2089" s="5" t="str">
        <f>IF(PhieuBauCu!$B$2&gt;1,IF(LEN($B2089)=0,"",IF(AND($B2089&gt;0,VALUE(SUBSTITUTE($B2089,"2","0"))=$B2089),1,0)),"")</f>
        <v/>
      </c>
      <c r="F2089" s="5" t="str">
        <f>IF(PhieuBauCu!$B$2&gt;2,IF(LEN($B2089)=0,"",IF(AND($B2089&gt;0,VALUE(SUBSTITUTE($B2089,"3","0"))=$B2089),1,0)),"")</f>
        <v/>
      </c>
      <c r="G2089" s="5" t="str">
        <f>IF(PhieuBauCu!$B$2&gt;3,IF(LEN($B2089)=0,"",IF(AND($B2089&gt;0,VALUE(SUBSTITUTE($B2089,"4","0"))=$B2089),1,0)),"")</f>
        <v/>
      </c>
      <c r="H2089" s="5" t="str">
        <f>IF(PhieuBauCu!$B$2&gt;4,IF(LEN($B2089)=0,"",IF(AND($B2089&gt;0,VALUE(SUBSTITUTE($B2089,"5","0"))=$B2089),1,0)),"")</f>
        <v/>
      </c>
      <c r="I2089" s="5" t="str">
        <f>IF(PhieuBauCu!$B$2&gt;5,IF(LEN($B2089)=0,"",IF(AND($B2089&gt;0,VALUE(SUBSTITUTE($B2089,"6","0"))=$B2089),1,0)),"")</f>
        <v/>
      </c>
      <c r="J2089" s="5" t="str">
        <f>IF(PhieuBauCu!$B$2&gt;6,IF(LEN($B2089)=0,"",IF(AND($B2089&gt;0,VALUE(SUBSTITUTE($B2089,"7","0"))=$B2089),1,0)),"")</f>
        <v/>
      </c>
      <c r="K2089" s="5" t="str">
        <f>IF(PhieuBauCu!$B$2&gt;7,IF(LEN($B2089)=0,"",IF(AND($B2089&gt;0,VALUE(SUBSTITUTE($B2089,"8","0"))=$B2089),1,0)),"")</f>
        <v/>
      </c>
      <c r="L2089" s="5" t="str">
        <f>IF(PhieuBauCu!$B$2&gt;8,IF(LEN($B2089)=0,"",IF(AND($B2089&gt;0,VALUE(SUBSTITUTE($B2089,"9","0"))=$B2089),1,0)),"")</f>
        <v/>
      </c>
      <c r="M2089" s="9">
        <f t="shared" si="65"/>
        <v>0</v>
      </c>
      <c r="N2089" s="36">
        <f>IF(AND(M2089&lt;=PhieuBauCu!$B$13,M2089&gt;=1),1,0)</f>
        <v>0</v>
      </c>
    </row>
    <row r="2090" spans="1:14" ht="28.5" customHeight="1">
      <c r="A2090" s="2">
        <v>2085</v>
      </c>
      <c r="B2090" s="3"/>
      <c r="C2090" s="48" t="str">
        <f t="shared" si="64"/>
        <v/>
      </c>
      <c r="D2090" s="5" t="str">
        <f>IF(PhieuBauCu!$B$2&gt;0,IF(LEN($B2090)=0,"",IF(AND($B2090&gt;0,VALUE(SUBSTITUTE($B2090,"1","0"))=$B2090),1,0)),"")</f>
        <v/>
      </c>
      <c r="E2090" s="5" t="str">
        <f>IF(PhieuBauCu!$B$2&gt;1,IF(LEN($B2090)=0,"",IF(AND($B2090&gt;0,VALUE(SUBSTITUTE($B2090,"2","0"))=$B2090),1,0)),"")</f>
        <v/>
      </c>
      <c r="F2090" s="5" t="str">
        <f>IF(PhieuBauCu!$B$2&gt;2,IF(LEN($B2090)=0,"",IF(AND($B2090&gt;0,VALUE(SUBSTITUTE($B2090,"3","0"))=$B2090),1,0)),"")</f>
        <v/>
      </c>
      <c r="G2090" s="5" t="str">
        <f>IF(PhieuBauCu!$B$2&gt;3,IF(LEN($B2090)=0,"",IF(AND($B2090&gt;0,VALUE(SUBSTITUTE($B2090,"4","0"))=$B2090),1,0)),"")</f>
        <v/>
      </c>
      <c r="H2090" s="5" t="str">
        <f>IF(PhieuBauCu!$B$2&gt;4,IF(LEN($B2090)=0,"",IF(AND($B2090&gt;0,VALUE(SUBSTITUTE($B2090,"5","0"))=$B2090),1,0)),"")</f>
        <v/>
      </c>
      <c r="I2090" s="5" t="str">
        <f>IF(PhieuBauCu!$B$2&gt;5,IF(LEN($B2090)=0,"",IF(AND($B2090&gt;0,VALUE(SUBSTITUTE($B2090,"6","0"))=$B2090),1,0)),"")</f>
        <v/>
      </c>
      <c r="J2090" s="5" t="str">
        <f>IF(PhieuBauCu!$B$2&gt;6,IF(LEN($B2090)=0,"",IF(AND($B2090&gt;0,VALUE(SUBSTITUTE($B2090,"7","0"))=$B2090),1,0)),"")</f>
        <v/>
      </c>
      <c r="K2090" s="5" t="str">
        <f>IF(PhieuBauCu!$B$2&gt;7,IF(LEN($B2090)=0,"",IF(AND($B2090&gt;0,VALUE(SUBSTITUTE($B2090,"8","0"))=$B2090),1,0)),"")</f>
        <v/>
      </c>
      <c r="L2090" s="5" t="str">
        <f>IF(PhieuBauCu!$B$2&gt;8,IF(LEN($B2090)=0,"",IF(AND($B2090&gt;0,VALUE(SUBSTITUTE($B2090,"9","0"))=$B2090),1,0)),"")</f>
        <v/>
      </c>
      <c r="M2090" s="9">
        <f t="shared" si="65"/>
        <v>0</v>
      </c>
      <c r="N2090" s="36">
        <f>IF(AND(M2090&lt;=PhieuBauCu!$B$13,M2090&gt;=1),1,0)</f>
        <v>0</v>
      </c>
    </row>
    <row r="2091" spans="1:14" ht="28.5" customHeight="1">
      <c r="A2091" s="2">
        <v>2086</v>
      </c>
      <c r="B2091" s="3"/>
      <c r="C2091" s="48" t="str">
        <f t="shared" si="64"/>
        <v/>
      </c>
      <c r="D2091" s="5" t="str">
        <f>IF(PhieuBauCu!$B$2&gt;0,IF(LEN($B2091)=0,"",IF(AND($B2091&gt;0,VALUE(SUBSTITUTE($B2091,"1","0"))=$B2091),1,0)),"")</f>
        <v/>
      </c>
      <c r="E2091" s="5" t="str">
        <f>IF(PhieuBauCu!$B$2&gt;1,IF(LEN($B2091)=0,"",IF(AND($B2091&gt;0,VALUE(SUBSTITUTE($B2091,"2","0"))=$B2091),1,0)),"")</f>
        <v/>
      </c>
      <c r="F2091" s="5" t="str">
        <f>IF(PhieuBauCu!$B$2&gt;2,IF(LEN($B2091)=0,"",IF(AND($B2091&gt;0,VALUE(SUBSTITUTE($B2091,"3","0"))=$B2091),1,0)),"")</f>
        <v/>
      </c>
      <c r="G2091" s="5" t="str">
        <f>IF(PhieuBauCu!$B$2&gt;3,IF(LEN($B2091)=0,"",IF(AND($B2091&gt;0,VALUE(SUBSTITUTE($B2091,"4","0"))=$B2091),1,0)),"")</f>
        <v/>
      </c>
      <c r="H2091" s="5" t="str">
        <f>IF(PhieuBauCu!$B$2&gt;4,IF(LEN($B2091)=0,"",IF(AND($B2091&gt;0,VALUE(SUBSTITUTE($B2091,"5","0"))=$B2091),1,0)),"")</f>
        <v/>
      </c>
      <c r="I2091" s="5" t="str">
        <f>IF(PhieuBauCu!$B$2&gt;5,IF(LEN($B2091)=0,"",IF(AND($B2091&gt;0,VALUE(SUBSTITUTE($B2091,"6","0"))=$B2091),1,0)),"")</f>
        <v/>
      </c>
      <c r="J2091" s="5" t="str">
        <f>IF(PhieuBauCu!$B$2&gt;6,IF(LEN($B2091)=0,"",IF(AND($B2091&gt;0,VALUE(SUBSTITUTE($B2091,"7","0"))=$B2091),1,0)),"")</f>
        <v/>
      </c>
      <c r="K2091" s="5" t="str">
        <f>IF(PhieuBauCu!$B$2&gt;7,IF(LEN($B2091)=0,"",IF(AND($B2091&gt;0,VALUE(SUBSTITUTE($B2091,"8","0"))=$B2091),1,0)),"")</f>
        <v/>
      </c>
      <c r="L2091" s="5" t="str">
        <f>IF(PhieuBauCu!$B$2&gt;8,IF(LEN($B2091)=0,"",IF(AND($B2091&gt;0,VALUE(SUBSTITUTE($B2091,"9","0"))=$B2091),1,0)),"")</f>
        <v/>
      </c>
      <c r="M2091" s="9">
        <f t="shared" si="65"/>
        <v>0</v>
      </c>
      <c r="N2091" s="36">
        <f>IF(AND(M2091&lt;=PhieuBauCu!$B$13,M2091&gt;=1),1,0)</f>
        <v>0</v>
      </c>
    </row>
    <row r="2092" spans="1:14" ht="28.5" customHeight="1">
      <c r="A2092" s="2">
        <v>2087</v>
      </c>
      <c r="B2092" s="3"/>
      <c r="C2092" s="48" t="str">
        <f t="shared" si="64"/>
        <v/>
      </c>
      <c r="D2092" s="5" t="str">
        <f>IF(PhieuBauCu!$B$2&gt;0,IF(LEN($B2092)=0,"",IF(AND($B2092&gt;0,VALUE(SUBSTITUTE($B2092,"1","0"))=$B2092),1,0)),"")</f>
        <v/>
      </c>
      <c r="E2092" s="5" t="str">
        <f>IF(PhieuBauCu!$B$2&gt;1,IF(LEN($B2092)=0,"",IF(AND($B2092&gt;0,VALUE(SUBSTITUTE($B2092,"2","0"))=$B2092),1,0)),"")</f>
        <v/>
      </c>
      <c r="F2092" s="5" t="str">
        <f>IF(PhieuBauCu!$B$2&gt;2,IF(LEN($B2092)=0,"",IF(AND($B2092&gt;0,VALUE(SUBSTITUTE($B2092,"3","0"))=$B2092),1,0)),"")</f>
        <v/>
      </c>
      <c r="G2092" s="5" t="str">
        <f>IF(PhieuBauCu!$B$2&gt;3,IF(LEN($B2092)=0,"",IF(AND($B2092&gt;0,VALUE(SUBSTITUTE($B2092,"4","0"))=$B2092),1,0)),"")</f>
        <v/>
      </c>
      <c r="H2092" s="5" t="str">
        <f>IF(PhieuBauCu!$B$2&gt;4,IF(LEN($B2092)=0,"",IF(AND($B2092&gt;0,VALUE(SUBSTITUTE($B2092,"5","0"))=$B2092),1,0)),"")</f>
        <v/>
      </c>
      <c r="I2092" s="5" t="str">
        <f>IF(PhieuBauCu!$B$2&gt;5,IF(LEN($B2092)=0,"",IF(AND($B2092&gt;0,VALUE(SUBSTITUTE($B2092,"6","0"))=$B2092),1,0)),"")</f>
        <v/>
      </c>
      <c r="J2092" s="5" t="str">
        <f>IF(PhieuBauCu!$B$2&gt;6,IF(LEN($B2092)=0,"",IF(AND($B2092&gt;0,VALUE(SUBSTITUTE($B2092,"7","0"))=$B2092),1,0)),"")</f>
        <v/>
      </c>
      <c r="K2092" s="5" t="str">
        <f>IF(PhieuBauCu!$B$2&gt;7,IF(LEN($B2092)=0,"",IF(AND($B2092&gt;0,VALUE(SUBSTITUTE($B2092,"8","0"))=$B2092),1,0)),"")</f>
        <v/>
      </c>
      <c r="L2092" s="5" t="str">
        <f>IF(PhieuBauCu!$B$2&gt;8,IF(LEN($B2092)=0,"",IF(AND($B2092&gt;0,VALUE(SUBSTITUTE($B2092,"9","0"))=$B2092),1,0)),"")</f>
        <v/>
      </c>
      <c r="M2092" s="9">
        <f t="shared" si="65"/>
        <v>0</v>
      </c>
      <c r="N2092" s="36">
        <f>IF(AND(M2092&lt;=PhieuBauCu!$B$13,M2092&gt;=1),1,0)</f>
        <v>0</v>
      </c>
    </row>
    <row r="2093" spans="1:14" ht="28.5" customHeight="1">
      <c r="A2093" s="2">
        <v>2088</v>
      </c>
      <c r="B2093" s="3"/>
      <c r="C2093" s="48" t="str">
        <f t="shared" si="64"/>
        <v/>
      </c>
      <c r="D2093" s="5" t="str">
        <f>IF(PhieuBauCu!$B$2&gt;0,IF(LEN($B2093)=0,"",IF(AND($B2093&gt;0,VALUE(SUBSTITUTE($B2093,"1","0"))=$B2093),1,0)),"")</f>
        <v/>
      </c>
      <c r="E2093" s="5" t="str">
        <f>IF(PhieuBauCu!$B$2&gt;1,IF(LEN($B2093)=0,"",IF(AND($B2093&gt;0,VALUE(SUBSTITUTE($B2093,"2","0"))=$B2093),1,0)),"")</f>
        <v/>
      </c>
      <c r="F2093" s="5" t="str">
        <f>IF(PhieuBauCu!$B$2&gt;2,IF(LEN($B2093)=0,"",IF(AND($B2093&gt;0,VALUE(SUBSTITUTE($B2093,"3","0"))=$B2093),1,0)),"")</f>
        <v/>
      </c>
      <c r="G2093" s="5" t="str">
        <f>IF(PhieuBauCu!$B$2&gt;3,IF(LEN($B2093)=0,"",IF(AND($B2093&gt;0,VALUE(SUBSTITUTE($B2093,"4","0"))=$B2093),1,0)),"")</f>
        <v/>
      </c>
      <c r="H2093" s="5" t="str">
        <f>IF(PhieuBauCu!$B$2&gt;4,IF(LEN($B2093)=0,"",IF(AND($B2093&gt;0,VALUE(SUBSTITUTE($B2093,"5","0"))=$B2093),1,0)),"")</f>
        <v/>
      </c>
      <c r="I2093" s="5" t="str">
        <f>IF(PhieuBauCu!$B$2&gt;5,IF(LEN($B2093)=0,"",IF(AND($B2093&gt;0,VALUE(SUBSTITUTE($B2093,"6","0"))=$B2093),1,0)),"")</f>
        <v/>
      </c>
      <c r="J2093" s="5" t="str">
        <f>IF(PhieuBauCu!$B$2&gt;6,IF(LEN($B2093)=0,"",IF(AND($B2093&gt;0,VALUE(SUBSTITUTE($B2093,"7","0"))=$B2093),1,0)),"")</f>
        <v/>
      </c>
      <c r="K2093" s="5" t="str">
        <f>IF(PhieuBauCu!$B$2&gt;7,IF(LEN($B2093)=0,"",IF(AND($B2093&gt;0,VALUE(SUBSTITUTE($B2093,"8","0"))=$B2093),1,0)),"")</f>
        <v/>
      </c>
      <c r="L2093" s="5" t="str">
        <f>IF(PhieuBauCu!$B$2&gt;8,IF(LEN($B2093)=0,"",IF(AND($B2093&gt;0,VALUE(SUBSTITUTE($B2093,"9","0"))=$B2093),1,0)),"")</f>
        <v/>
      </c>
      <c r="M2093" s="9">
        <f t="shared" si="65"/>
        <v>0</v>
      </c>
      <c r="N2093" s="36">
        <f>IF(AND(M2093&lt;=PhieuBauCu!$B$13,M2093&gt;=1),1,0)</f>
        <v>0</v>
      </c>
    </row>
    <row r="2094" spans="1:14" ht="28.5" customHeight="1">
      <c r="A2094" s="2">
        <v>2089</v>
      </c>
      <c r="B2094" s="3"/>
      <c r="C2094" s="48" t="str">
        <f t="shared" si="64"/>
        <v/>
      </c>
      <c r="D2094" s="5" t="str">
        <f>IF(PhieuBauCu!$B$2&gt;0,IF(LEN($B2094)=0,"",IF(AND($B2094&gt;0,VALUE(SUBSTITUTE($B2094,"1","0"))=$B2094),1,0)),"")</f>
        <v/>
      </c>
      <c r="E2094" s="5" t="str">
        <f>IF(PhieuBauCu!$B$2&gt;1,IF(LEN($B2094)=0,"",IF(AND($B2094&gt;0,VALUE(SUBSTITUTE($B2094,"2","0"))=$B2094),1,0)),"")</f>
        <v/>
      </c>
      <c r="F2094" s="5" t="str">
        <f>IF(PhieuBauCu!$B$2&gt;2,IF(LEN($B2094)=0,"",IF(AND($B2094&gt;0,VALUE(SUBSTITUTE($B2094,"3","0"))=$B2094),1,0)),"")</f>
        <v/>
      </c>
      <c r="G2094" s="5" t="str">
        <f>IF(PhieuBauCu!$B$2&gt;3,IF(LEN($B2094)=0,"",IF(AND($B2094&gt;0,VALUE(SUBSTITUTE($B2094,"4","0"))=$B2094),1,0)),"")</f>
        <v/>
      </c>
      <c r="H2094" s="5" t="str">
        <f>IF(PhieuBauCu!$B$2&gt;4,IF(LEN($B2094)=0,"",IF(AND($B2094&gt;0,VALUE(SUBSTITUTE($B2094,"5","0"))=$B2094),1,0)),"")</f>
        <v/>
      </c>
      <c r="I2094" s="5" t="str">
        <f>IF(PhieuBauCu!$B$2&gt;5,IF(LEN($B2094)=0,"",IF(AND($B2094&gt;0,VALUE(SUBSTITUTE($B2094,"6","0"))=$B2094),1,0)),"")</f>
        <v/>
      </c>
      <c r="J2094" s="5" t="str">
        <f>IF(PhieuBauCu!$B$2&gt;6,IF(LEN($B2094)=0,"",IF(AND($B2094&gt;0,VALUE(SUBSTITUTE($B2094,"7","0"))=$B2094),1,0)),"")</f>
        <v/>
      </c>
      <c r="K2094" s="5" t="str">
        <f>IF(PhieuBauCu!$B$2&gt;7,IF(LEN($B2094)=0,"",IF(AND($B2094&gt;0,VALUE(SUBSTITUTE($B2094,"8","0"))=$B2094),1,0)),"")</f>
        <v/>
      </c>
      <c r="L2094" s="5" t="str">
        <f>IF(PhieuBauCu!$B$2&gt;8,IF(LEN($B2094)=0,"",IF(AND($B2094&gt;0,VALUE(SUBSTITUTE($B2094,"9","0"))=$B2094),1,0)),"")</f>
        <v/>
      </c>
      <c r="M2094" s="9">
        <f t="shared" si="65"/>
        <v>0</v>
      </c>
      <c r="N2094" s="36">
        <f>IF(AND(M2094&lt;=PhieuBauCu!$B$13,M2094&gt;=1),1,0)</f>
        <v>0</v>
      </c>
    </row>
    <row r="2095" spans="1:14" ht="28.5" customHeight="1">
      <c r="A2095" s="2">
        <v>2090</v>
      </c>
      <c r="B2095" s="3"/>
      <c r="C2095" s="48" t="str">
        <f t="shared" si="64"/>
        <v/>
      </c>
      <c r="D2095" s="5" t="str">
        <f>IF(PhieuBauCu!$B$2&gt;0,IF(LEN($B2095)=0,"",IF(AND($B2095&gt;0,VALUE(SUBSTITUTE($B2095,"1","0"))=$B2095),1,0)),"")</f>
        <v/>
      </c>
      <c r="E2095" s="5" t="str">
        <f>IF(PhieuBauCu!$B$2&gt;1,IF(LEN($B2095)=0,"",IF(AND($B2095&gt;0,VALUE(SUBSTITUTE($B2095,"2","0"))=$B2095),1,0)),"")</f>
        <v/>
      </c>
      <c r="F2095" s="5" t="str">
        <f>IF(PhieuBauCu!$B$2&gt;2,IF(LEN($B2095)=0,"",IF(AND($B2095&gt;0,VALUE(SUBSTITUTE($B2095,"3","0"))=$B2095),1,0)),"")</f>
        <v/>
      </c>
      <c r="G2095" s="5" t="str">
        <f>IF(PhieuBauCu!$B$2&gt;3,IF(LEN($B2095)=0,"",IF(AND($B2095&gt;0,VALUE(SUBSTITUTE($B2095,"4","0"))=$B2095),1,0)),"")</f>
        <v/>
      </c>
      <c r="H2095" s="5" t="str">
        <f>IF(PhieuBauCu!$B$2&gt;4,IF(LEN($B2095)=0,"",IF(AND($B2095&gt;0,VALUE(SUBSTITUTE($B2095,"5","0"))=$B2095),1,0)),"")</f>
        <v/>
      </c>
      <c r="I2095" s="5" t="str">
        <f>IF(PhieuBauCu!$B$2&gt;5,IF(LEN($B2095)=0,"",IF(AND($B2095&gt;0,VALUE(SUBSTITUTE($B2095,"6","0"))=$B2095),1,0)),"")</f>
        <v/>
      </c>
      <c r="J2095" s="5" t="str">
        <f>IF(PhieuBauCu!$B$2&gt;6,IF(LEN($B2095)=0,"",IF(AND($B2095&gt;0,VALUE(SUBSTITUTE($B2095,"7","0"))=$B2095),1,0)),"")</f>
        <v/>
      </c>
      <c r="K2095" s="5" t="str">
        <f>IF(PhieuBauCu!$B$2&gt;7,IF(LEN($B2095)=0,"",IF(AND($B2095&gt;0,VALUE(SUBSTITUTE($B2095,"8","0"))=$B2095),1,0)),"")</f>
        <v/>
      </c>
      <c r="L2095" s="5" t="str">
        <f>IF(PhieuBauCu!$B$2&gt;8,IF(LEN($B2095)=0,"",IF(AND($B2095&gt;0,VALUE(SUBSTITUTE($B2095,"9","0"))=$B2095),1,0)),"")</f>
        <v/>
      </c>
      <c r="M2095" s="9">
        <f t="shared" si="65"/>
        <v>0</v>
      </c>
      <c r="N2095" s="36">
        <f>IF(AND(M2095&lt;=PhieuBauCu!$B$13,M2095&gt;=1),1,0)</f>
        <v>0</v>
      </c>
    </row>
    <row r="2096" spans="1:14" ht="28.5" customHeight="1">
      <c r="A2096" s="2">
        <v>2091</v>
      </c>
      <c r="B2096" s="3"/>
      <c r="C2096" s="48" t="str">
        <f t="shared" si="64"/>
        <v/>
      </c>
      <c r="D2096" s="5" t="str">
        <f>IF(PhieuBauCu!$B$2&gt;0,IF(LEN($B2096)=0,"",IF(AND($B2096&gt;0,VALUE(SUBSTITUTE($B2096,"1","0"))=$B2096),1,0)),"")</f>
        <v/>
      </c>
      <c r="E2096" s="5" t="str">
        <f>IF(PhieuBauCu!$B$2&gt;1,IF(LEN($B2096)=0,"",IF(AND($B2096&gt;0,VALUE(SUBSTITUTE($B2096,"2","0"))=$B2096),1,0)),"")</f>
        <v/>
      </c>
      <c r="F2096" s="5" t="str">
        <f>IF(PhieuBauCu!$B$2&gt;2,IF(LEN($B2096)=0,"",IF(AND($B2096&gt;0,VALUE(SUBSTITUTE($B2096,"3","0"))=$B2096),1,0)),"")</f>
        <v/>
      </c>
      <c r="G2096" s="5" t="str">
        <f>IF(PhieuBauCu!$B$2&gt;3,IF(LEN($B2096)=0,"",IF(AND($B2096&gt;0,VALUE(SUBSTITUTE($B2096,"4","0"))=$B2096),1,0)),"")</f>
        <v/>
      </c>
      <c r="H2096" s="5" t="str">
        <f>IF(PhieuBauCu!$B$2&gt;4,IF(LEN($B2096)=0,"",IF(AND($B2096&gt;0,VALUE(SUBSTITUTE($B2096,"5","0"))=$B2096),1,0)),"")</f>
        <v/>
      </c>
      <c r="I2096" s="5" t="str">
        <f>IF(PhieuBauCu!$B$2&gt;5,IF(LEN($B2096)=0,"",IF(AND($B2096&gt;0,VALUE(SUBSTITUTE($B2096,"6","0"))=$B2096),1,0)),"")</f>
        <v/>
      </c>
      <c r="J2096" s="5" t="str">
        <f>IF(PhieuBauCu!$B$2&gt;6,IF(LEN($B2096)=0,"",IF(AND($B2096&gt;0,VALUE(SUBSTITUTE($B2096,"7","0"))=$B2096),1,0)),"")</f>
        <v/>
      </c>
      <c r="K2096" s="5" t="str">
        <f>IF(PhieuBauCu!$B$2&gt;7,IF(LEN($B2096)=0,"",IF(AND($B2096&gt;0,VALUE(SUBSTITUTE($B2096,"8","0"))=$B2096),1,0)),"")</f>
        <v/>
      </c>
      <c r="L2096" s="5" t="str">
        <f>IF(PhieuBauCu!$B$2&gt;8,IF(LEN($B2096)=0,"",IF(AND($B2096&gt;0,VALUE(SUBSTITUTE($B2096,"9","0"))=$B2096),1,0)),"")</f>
        <v/>
      </c>
      <c r="M2096" s="9">
        <f t="shared" si="65"/>
        <v>0</v>
      </c>
      <c r="N2096" s="36">
        <f>IF(AND(M2096&lt;=PhieuBauCu!$B$13,M2096&gt;=1),1,0)</f>
        <v>0</v>
      </c>
    </row>
    <row r="2097" spans="1:14" ht="28.5" customHeight="1">
      <c r="A2097" s="2">
        <v>2092</v>
      </c>
      <c r="B2097" s="3"/>
      <c r="C2097" s="48" t="str">
        <f t="shared" si="64"/>
        <v/>
      </c>
      <c r="D2097" s="5" t="str">
        <f>IF(PhieuBauCu!$B$2&gt;0,IF(LEN($B2097)=0,"",IF(AND($B2097&gt;0,VALUE(SUBSTITUTE($B2097,"1","0"))=$B2097),1,0)),"")</f>
        <v/>
      </c>
      <c r="E2097" s="5" t="str">
        <f>IF(PhieuBauCu!$B$2&gt;1,IF(LEN($B2097)=0,"",IF(AND($B2097&gt;0,VALUE(SUBSTITUTE($B2097,"2","0"))=$B2097),1,0)),"")</f>
        <v/>
      </c>
      <c r="F2097" s="5" t="str">
        <f>IF(PhieuBauCu!$B$2&gt;2,IF(LEN($B2097)=0,"",IF(AND($B2097&gt;0,VALUE(SUBSTITUTE($B2097,"3","0"))=$B2097),1,0)),"")</f>
        <v/>
      </c>
      <c r="G2097" s="5" t="str">
        <f>IF(PhieuBauCu!$B$2&gt;3,IF(LEN($B2097)=0,"",IF(AND($B2097&gt;0,VALUE(SUBSTITUTE($B2097,"4","0"))=$B2097),1,0)),"")</f>
        <v/>
      </c>
      <c r="H2097" s="5" t="str">
        <f>IF(PhieuBauCu!$B$2&gt;4,IF(LEN($B2097)=0,"",IF(AND($B2097&gt;0,VALUE(SUBSTITUTE($B2097,"5","0"))=$B2097),1,0)),"")</f>
        <v/>
      </c>
      <c r="I2097" s="5" t="str">
        <f>IF(PhieuBauCu!$B$2&gt;5,IF(LEN($B2097)=0,"",IF(AND($B2097&gt;0,VALUE(SUBSTITUTE($B2097,"6","0"))=$B2097),1,0)),"")</f>
        <v/>
      </c>
      <c r="J2097" s="5" t="str">
        <f>IF(PhieuBauCu!$B$2&gt;6,IF(LEN($B2097)=0,"",IF(AND($B2097&gt;0,VALUE(SUBSTITUTE($B2097,"7","0"))=$B2097),1,0)),"")</f>
        <v/>
      </c>
      <c r="K2097" s="5" t="str">
        <f>IF(PhieuBauCu!$B$2&gt;7,IF(LEN($B2097)=0,"",IF(AND($B2097&gt;0,VALUE(SUBSTITUTE($B2097,"8","0"))=$B2097),1,0)),"")</f>
        <v/>
      </c>
      <c r="L2097" s="5" t="str">
        <f>IF(PhieuBauCu!$B$2&gt;8,IF(LEN($B2097)=0,"",IF(AND($B2097&gt;0,VALUE(SUBSTITUTE($B2097,"9","0"))=$B2097),1,0)),"")</f>
        <v/>
      </c>
      <c r="M2097" s="9">
        <f t="shared" si="65"/>
        <v>0</v>
      </c>
      <c r="N2097" s="36">
        <f>IF(AND(M2097&lt;=PhieuBauCu!$B$13,M2097&gt;=1),1,0)</f>
        <v>0</v>
      </c>
    </row>
    <row r="2098" spans="1:14" ht="28.5" customHeight="1">
      <c r="A2098" s="2">
        <v>2093</v>
      </c>
      <c r="B2098" s="3"/>
      <c r="C2098" s="48" t="str">
        <f t="shared" si="64"/>
        <v/>
      </c>
      <c r="D2098" s="5" t="str">
        <f>IF(PhieuBauCu!$B$2&gt;0,IF(LEN($B2098)=0,"",IF(AND($B2098&gt;0,VALUE(SUBSTITUTE($B2098,"1","0"))=$B2098),1,0)),"")</f>
        <v/>
      </c>
      <c r="E2098" s="5" t="str">
        <f>IF(PhieuBauCu!$B$2&gt;1,IF(LEN($B2098)=0,"",IF(AND($B2098&gt;0,VALUE(SUBSTITUTE($B2098,"2","0"))=$B2098),1,0)),"")</f>
        <v/>
      </c>
      <c r="F2098" s="5" t="str">
        <f>IF(PhieuBauCu!$B$2&gt;2,IF(LEN($B2098)=0,"",IF(AND($B2098&gt;0,VALUE(SUBSTITUTE($B2098,"3","0"))=$B2098),1,0)),"")</f>
        <v/>
      </c>
      <c r="G2098" s="5" t="str">
        <f>IF(PhieuBauCu!$B$2&gt;3,IF(LEN($B2098)=0,"",IF(AND($B2098&gt;0,VALUE(SUBSTITUTE($B2098,"4","0"))=$B2098),1,0)),"")</f>
        <v/>
      </c>
      <c r="H2098" s="5" t="str">
        <f>IF(PhieuBauCu!$B$2&gt;4,IF(LEN($B2098)=0,"",IF(AND($B2098&gt;0,VALUE(SUBSTITUTE($B2098,"5","0"))=$B2098),1,0)),"")</f>
        <v/>
      </c>
      <c r="I2098" s="5" t="str">
        <f>IF(PhieuBauCu!$B$2&gt;5,IF(LEN($B2098)=0,"",IF(AND($B2098&gt;0,VALUE(SUBSTITUTE($B2098,"6","0"))=$B2098),1,0)),"")</f>
        <v/>
      </c>
      <c r="J2098" s="5" t="str">
        <f>IF(PhieuBauCu!$B$2&gt;6,IF(LEN($B2098)=0,"",IF(AND($B2098&gt;0,VALUE(SUBSTITUTE($B2098,"7","0"))=$B2098),1,0)),"")</f>
        <v/>
      </c>
      <c r="K2098" s="5" t="str">
        <f>IF(PhieuBauCu!$B$2&gt;7,IF(LEN($B2098)=0,"",IF(AND($B2098&gt;0,VALUE(SUBSTITUTE($B2098,"8","0"))=$B2098),1,0)),"")</f>
        <v/>
      </c>
      <c r="L2098" s="5" t="str">
        <f>IF(PhieuBauCu!$B$2&gt;8,IF(LEN($B2098)=0,"",IF(AND($B2098&gt;0,VALUE(SUBSTITUTE($B2098,"9","0"))=$B2098),1,0)),"")</f>
        <v/>
      </c>
      <c r="M2098" s="9">
        <f t="shared" si="65"/>
        <v>0</v>
      </c>
      <c r="N2098" s="36">
        <f>IF(AND(M2098&lt;=PhieuBauCu!$B$13,M2098&gt;=1),1,0)</f>
        <v>0</v>
      </c>
    </row>
    <row r="2099" spans="1:14" ht="28.5" customHeight="1">
      <c r="A2099" s="2">
        <v>2094</v>
      </c>
      <c r="B2099" s="3"/>
      <c r="C2099" s="48" t="str">
        <f t="shared" si="64"/>
        <v/>
      </c>
      <c r="D2099" s="5" t="str">
        <f>IF(PhieuBauCu!$B$2&gt;0,IF(LEN($B2099)=0,"",IF(AND($B2099&gt;0,VALUE(SUBSTITUTE($B2099,"1","0"))=$B2099),1,0)),"")</f>
        <v/>
      </c>
      <c r="E2099" s="5" t="str">
        <f>IF(PhieuBauCu!$B$2&gt;1,IF(LEN($B2099)=0,"",IF(AND($B2099&gt;0,VALUE(SUBSTITUTE($B2099,"2","0"))=$B2099),1,0)),"")</f>
        <v/>
      </c>
      <c r="F2099" s="5" t="str">
        <f>IF(PhieuBauCu!$B$2&gt;2,IF(LEN($B2099)=0,"",IF(AND($B2099&gt;0,VALUE(SUBSTITUTE($B2099,"3","0"))=$B2099),1,0)),"")</f>
        <v/>
      </c>
      <c r="G2099" s="5" t="str">
        <f>IF(PhieuBauCu!$B$2&gt;3,IF(LEN($B2099)=0,"",IF(AND($B2099&gt;0,VALUE(SUBSTITUTE($B2099,"4","0"))=$B2099),1,0)),"")</f>
        <v/>
      </c>
      <c r="H2099" s="5" t="str">
        <f>IF(PhieuBauCu!$B$2&gt;4,IF(LEN($B2099)=0,"",IF(AND($B2099&gt;0,VALUE(SUBSTITUTE($B2099,"5","0"))=$B2099),1,0)),"")</f>
        <v/>
      </c>
      <c r="I2099" s="5" t="str">
        <f>IF(PhieuBauCu!$B$2&gt;5,IF(LEN($B2099)=0,"",IF(AND($B2099&gt;0,VALUE(SUBSTITUTE($B2099,"6","0"))=$B2099),1,0)),"")</f>
        <v/>
      </c>
      <c r="J2099" s="5" t="str">
        <f>IF(PhieuBauCu!$B$2&gt;6,IF(LEN($B2099)=0,"",IF(AND($B2099&gt;0,VALUE(SUBSTITUTE($B2099,"7","0"))=$B2099),1,0)),"")</f>
        <v/>
      </c>
      <c r="K2099" s="5" t="str">
        <f>IF(PhieuBauCu!$B$2&gt;7,IF(LEN($B2099)=0,"",IF(AND($B2099&gt;0,VALUE(SUBSTITUTE($B2099,"8","0"))=$B2099),1,0)),"")</f>
        <v/>
      </c>
      <c r="L2099" s="5" t="str">
        <f>IF(PhieuBauCu!$B$2&gt;8,IF(LEN($B2099)=0,"",IF(AND($B2099&gt;0,VALUE(SUBSTITUTE($B2099,"9","0"))=$B2099),1,0)),"")</f>
        <v/>
      </c>
      <c r="M2099" s="9">
        <f t="shared" si="65"/>
        <v>0</v>
      </c>
      <c r="N2099" s="36">
        <f>IF(AND(M2099&lt;=PhieuBauCu!$B$13,M2099&gt;=1),1,0)</f>
        <v>0</v>
      </c>
    </row>
    <row r="2100" spans="1:14" ht="28.5" customHeight="1">
      <c r="A2100" s="2">
        <v>2095</v>
      </c>
      <c r="B2100" s="3"/>
      <c r="C2100" s="48" t="str">
        <f t="shared" si="64"/>
        <v/>
      </c>
      <c r="D2100" s="5" t="str">
        <f>IF(PhieuBauCu!$B$2&gt;0,IF(LEN($B2100)=0,"",IF(AND($B2100&gt;0,VALUE(SUBSTITUTE($B2100,"1","0"))=$B2100),1,0)),"")</f>
        <v/>
      </c>
      <c r="E2100" s="5" t="str">
        <f>IF(PhieuBauCu!$B$2&gt;1,IF(LEN($B2100)=0,"",IF(AND($B2100&gt;0,VALUE(SUBSTITUTE($B2100,"2","0"))=$B2100),1,0)),"")</f>
        <v/>
      </c>
      <c r="F2100" s="5" t="str">
        <f>IF(PhieuBauCu!$B$2&gt;2,IF(LEN($B2100)=0,"",IF(AND($B2100&gt;0,VALUE(SUBSTITUTE($B2100,"3","0"))=$B2100),1,0)),"")</f>
        <v/>
      </c>
      <c r="G2100" s="5" t="str">
        <f>IF(PhieuBauCu!$B$2&gt;3,IF(LEN($B2100)=0,"",IF(AND($B2100&gt;0,VALUE(SUBSTITUTE($B2100,"4","0"))=$B2100),1,0)),"")</f>
        <v/>
      </c>
      <c r="H2100" s="5" t="str">
        <f>IF(PhieuBauCu!$B$2&gt;4,IF(LEN($B2100)=0,"",IF(AND($B2100&gt;0,VALUE(SUBSTITUTE($B2100,"5","0"))=$B2100),1,0)),"")</f>
        <v/>
      </c>
      <c r="I2100" s="5" t="str">
        <f>IF(PhieuBauCu!$B$2&gt;5,IF(LEN($B2100)=0,"",IF(AND($B2100&gt;0,VALUE(SUBSTITUTE($B2100,"6","0"))=$B2100),1,0)),"")</f>
        <v/>
      </c>
      <c r="J2100" s="5" t="str">
        <f>IF(PhieuBauCu!$B$2&gt;6,IF(LEN($B2100)=0,"",IF(AND($B2100&gt;0,VALUE(SUBSTITUTE($B2100,"7","0"))=$B2100),1,0)),"")</f>
        <v/>
      </c>
      <c r="K2100" s="5" t="str">
        <f>IF(PhieuBauCu!$B$2&gt;7,IF(LEN($B2100)=0,"",IF(AND($B2100&gt;0,VALUE(SUBSTITUTE($B2100,"8","0"))=$B2100),1,0)),"")</f>
        <v/>
      </c>
      <c r="L2100" s="5" t="str">
        <f>IF(PhieuBauCu!$B$2&gt;8,IF(LEN($B2100)=0,"",IF(AND($B2100&gt;0,VALUE(SUBSTITUTE($B2100,"9","0"))=$B2100),1,0)),"")</f>
        <v/>
      </c>
      <c r="M2100" s="9">
        <f t="shared" si="65"/>
        <v>0</v>
      </c>
      <c r="N2100" s="36">
        <f>IF(AND(M2100&lt;=PhieuBauCu!$B$13,M2100&gt;=1),1,0)</f>
        <v>0</v>
      </c>
    </row>
    <row r="2101" spans="1:14" ht="28.5" customHeight="1">
      <c r="A2101" s="2">
        <v>2096</v>
      </c>
      <c r="B2101" s="3"/>
      <c r="C2101" s="48" t="str">
        <f t="shared" si="64"/>
        <v/>
      </c>
      <c r="D2101" s="5" t="str">
        <f>IF(PhieuBauCu!$B$2&gt;0,IF(LEN($B2101)=0,"",IF(AND($B2101&gt;0,VALUE(SUBSTITUTE($B2101,"1","0"))=$B2101),1,0)),"")</f>
        <v/>
      </c>
      <c r="E2101" s="5" t="str">
        <f>IF(PhieuBauCu!$B$2&gt;1,IF(LEN($B2101)=0,"",IF(AND($B2101&gt;0,VALUE(SUBSTITUTE($B2101,"2","0"))=$B2101),1,0)),"")</f>
        <v/>
      </c>
      <c r="F2101" s="5" t="str">
        <f>IF(PhieuBauCu!$B$2&gt;2,IF(LEN($B2101)=0,"",IF(AND($B2101&gt;0,VALUE(SUBSTITUTE($B2101,"3","0"))=$B2101),1,0)),"")</f>
        <v/>
      </c>
      <c r="G2101" s="5" t="str">
        <f>IF(PhieuBauCu!$B$2&gt;3,IF(LEN($B2101)=0,"",IF(AND($B2101&gt;0,VALUE(SUBSTITUTE($B2101,"4","0"))=$B2101),1,0)),"")</f>
        <v/>
      </c>
      <c r="H2101" s="5" t="str">
        <f>IF(PhieuBauCu!$B$2&gt;4,IF(LEN($B2101)=0,"",IF(AND($B2101&gt;0,VALUE(SUBSTITUTE($B2101,"5","0"))=$B2101),1,0)),"")</f>
        <v/>
      </c>
      <c r="I2101" s="5" t="str">
        <f>IF(PhieuBauCu!$B$2&gt;5,IF(LEN($B2101)=0,"",IF(AND($B2101&gt;0,VALUE(SUBSTITUTE($B2101,"6","0"))=$B2101),1,0)),"")</f>
        <v/>
      </c>
      <c r="J2101" s="5" t="str">
        <f>IF(PhieuBauCu!$B$2&gt;6,IF(LEN($B2101)=0,"",IF(AND($B2101&gt;0,VALUE(SUBSTITUTE($B2101,"7","0"))=$B2101),1,0)),"")</f>
        <v/>
      </c>
      <c r="K2101" s="5" t="str">
        <f>IF(PhieuBauCu!$B$2&gt;7,IF(LEN($B2101)=0,"",IF(AND($B2101&gt;0,VALUE(SUBSTITUTE($B2101,"8","0"))=$B2101),1,0)),"")</f>
        <v/>
      </c>
      <c r="L2101" s="5" t="str">
        <f>IF(PhieuBauCu!$B$2&gt;8,IF(LEN($B2101)=0,"",IF(AND($B2101&gt;0,VALUE(SUBSTITUTE($B2101,"9","0"))=$B2101),1,0)),"")</f>
        <v/>
      </c>
      <c r="M2101" s="9">
        <f t="shared" si="65"/>
        <v>0</v>
      </c>
      <c r="N2101" s="36">
        <f>IF(AND(M2101&lt;=PhieuBauCu!$B$13,M2101&gt;=1),1,0)</f>
        <v>0</v>
      </c>
    </row>
    <row r="2102" spans="1:14" ht="28.5" customHeight="1">
      <c r="A2102" s="2">
        <v>2097</v>
      </c>
      <c r="B2102" s="3"/>
      <c r="C2102" s="48" t="str">
        <f t="shared" si="64"/>
        <v/>
      </c>
      <c r="D2102" s="5" t="str">
        <f>IF(PhieuBauCu!$B$2&gt;0,IF(LEN($B2102)=0,"",IF(AND($B2102&gt;0,VALUE(SUBSTITUTE($B2102,"1","0"))=$B2102),1,0)),"")</f>
        <v/>
      </c>
      <c r="E2102" s="5" t="str">
        <f>IF(PhieuBauCu!$B$2&gt;1,IF(LEN($B2102)=0,"",IF(AND($B2102&gt;0,VALUE(SUBSTITUTE($B2102,"2","0"))=$B2102),1,0)),"")</f>
        <v/>
      </c>
      <c r="F2102" s="5" t="str">
        <f>IF(PhieuBauCu!$B$2&gt;2,IF(LEN($B2102)=0,"",IF(AND($B2102&gt;0,VALUE(SUBSTITUTE($B2102,"3","0"))=$B2102),1,0)),"")</f>
        <v/>
      </c>
      <c r="G2102" s="5" t="str">
        <f>IF(PhieuBauCu!$B$2&gt;3,IF(LEN($B2102)=0,"",IF(AND($B2102&gt;0,VALUE(SUBSTITUTE($B2102,"4","0"))=$B2102),1,0)),"")</f>
        <v/>
      </c>
      <c r="H2102" s="5" t="str">
        <f>IF(PhieuBauCu!$B$2&gt;4,IF(LEN($B2102)=0,"",IF(AND($B2102&gt;0,VALUE(SUBSTITUTE($B2102,"5","0"))=$B2102),1,0)),"")</f>
        <v/>
      </c>
      <c r="I2102" s="5" t="str">
        <f>IF(PhieuBauCu!$B$2&gt;5,IF(LEN($B2102)=0,"",IF(AND($B2102&gt;0,VALUE(SUBSTITUTE($B2102,"6","0"))=$B2102),1,0)),"")</f>
        <v/>
      </c>
      <c r="J2102" s="5" t="str">
        <f>IF(PhieuBauCu!$B$2&gt;6,IF(LEN($B2102)=0,"",IF(AND($B2102&gt;0,VALUE(SUBSTITUTE($B2102,"7","0"))=$B2102),1,0)),"")</f>
        <v/>
      </c>
      <c r="K2102" s="5" t="str">
        <f>IF(PhieuBauCu!$B$2&gt;7,IF(LEN($B2102)=0,"",IF(AND($B2102&gt;0,VALUE(SUBSTITUTE($B2102,"8","0"))=$B2102),1,0)),"")</f>
        <v/>
      </c>
      <c r="L2102" s="5" t="str">
        <f>IF(PhieuBauCu!$B$2&gt;8,IF(LEN($B2102)=0,"",IF(AND($B2102&gt;0,VALUE(SUBSTITUTE($B2102,"9","0"))=$B2102),1,0)),"")</f>
        <v/>
      </c>
      <c r="M2102" s="9">
        <f t="shared" si="65"/>
        <v>0</v>
      </c>
      <c r="N2102" s="36">
        <f>IF(AND(M2102&lt;=PhieuBauCu!$B$13,M2102&gt;=1),1,0)</f>
        <v>0</v>
      </c>
    </row>
    <row r="2103" spans="1:14" ht="28.5" customHeight="1">
      <c r="A2103" s="2">
        <v>2098</v>
      </c>
      <c r="B2103" s="3"/>
      <c r="C2103" s="48" t="str">
        <f t="shared" si="64"/>
        <v/>
      </c>
      <c r="D2103" s="5" t="str">
        <f>IF(PhieuBauCu!$B$2&gt;0,IF(LEN($B2103)=0,"",IF(AND($B2103&gt;0,VALUE(SUBSTITUTE($B2103,"1","0"))=$B2103),1,0)),"")</f>
        <v/>
      </c>
      <c r="E2103" s="5" t="str">
        <f>IF(PhieuBauCu!$B$2&gt;1,IF(LEN($B2103)=0,"",IF(AND($B2103&gt;0,VALUE(SUBSTITUTE($B2103,"2","0"))=$B2103),1,0)),"")</f>
        <v/>
      </c>
      <c r="F2103" s="5" t="str">
        <f>IF(PhieuBauCu!$B$2&gt;2,IF(LEN($B2103)=0,"",IF(AND($B2103&gt;0,VALUE(SUBSTITUTE($B2103,"3","0"))=$B2103),1,0)),"")</f>
        <v/>
      </c>
      <c r="G2103" s="5" t="str">
        <f>IF(PhieuBauCu!$B$2&gt;3,IF(LEN($B2103)=0,"",IF(AND($B2103&gt;0,VALUE(SUBSTITUTE($B2103,"4","0"))=$B2103),1,0)),"")</f>
        <v/>
      </c>
      <c r="H2103" s="5" t="str">
        <f>IF(PhieuBauCu!$B$2&gt;4,IF(LEN($B2103)=0,"",IF(AND($B2103&gt;0,VALUE(SUBSTITUTE($B2103,"5","0"))=$B2103),1,0)),"")</f>
        <v/>
      </c>
      <c r="I2103" s="5" t="str">
        <f>IF(PhieuBauCu!$B$2&gt;5,IF(LEN($B2103)=0,"",IF(AND($B2103&gt;0,VALUE(SUBSTITUTE($B2103,"6","0"))=$B2103),1,0)),"")</f>
        <v/>
      </c>
      <c r="J2103" s="5" t="str">
        <f>IF(PhieuBauCu!$B$2&gt;6,IF(LEN($B2103)=0,"",IF(AND($B2103&gt;0,VALUE(SUBSTITUTE($B2103,"7","0"))=$B2103),1,0)),"")</f>
        <v/>
      </c>
      <c r="K2103" s="5" t="str">
        <f>IF(PhieuBauCu!$B$2&gt;7,IF(LEN($B2103)=0,"",IF(AND($B2103&gt;0,VALUE(SUBSTITUTE($B2103,"8","0"))=$B2103),1,0)),"")</f>
        <v/>
      </c>
      <c r="L2103" s="5" t="str">
        <f>IF(PhieuBauCu!$B$2&gt;8,IF(LEN($B2103)=0,"",IF(AND($B2103&gt;0,VALUE(SUBSTITUTE($B2103,"9","0"))=$B2103),1,0)),"")</f>
        <v/>
      </c>
      <c r="M2103" s="9">
        <f t="shared" si="65"/>
        <v>0</v>
      </c>
      <c r="N2103" s="36">
        <f>IF(AND(M2103&lt;=PhieuBauCu!$B$13,M2103&gt;=1),1,0)</f>
        <v>0</v>
      </c>
    </row>
    <row r="2104" spans="1:14" ht="28.5" customHeight="1">
      <c r="A2104" s="2">
        <v>2099</v>
      </c>
      <c r="B2104" s="3"/>
      <c r="C2104" s="48" t="str">
        <f t="shared" si="64"/>
        <v/>
      </c>
      <c r="D2104" s="5" t="str">
        <f>IF(PhieuBauCu!$B$2&gt;0,IF(LEN($B2104)=0,"",IF(AND($B2104&gt;0,VALUE(SUBSTITUTE($B2104,"1","0"))=$B2104),1,0)),"")</f>
        <v/>
      </c>
      <c r="E2104" s="5" t="str">
        <f>IF(PhieuBauCu!$B$2&gt;1,IF(LEN($B2104)=0,"",IF(AND($B2104&gt;0,VALUE(SUBSTITUTE($B2104,"2","0"))=$B2104),1,0)),"")</f>
        <v/>
      </c>
      <c r="F2104" s="5" t="str">
        <f>IF(PhieuBauCu!$B$2&gt;2,IF(LEN($B2104)=0,"",IF(AND($B2104&gt;0,VALUE(SUBSTITUTE($B2104,"3","0"))=$B2104),1,0)),"")</f>
        <v/>
      </c>
      <c r="G2104" s="5" t="str">
        <f>IF(PhieuBauCu!$B$2&gt;3,IF(LEN($B2104)=0,"",IF(AND($B2104&gt;0,VALUE(SUBSTITUTE($B2104,"4","0"))=$B2104),1,0)),"")</f>
        <v/>
      </c>
      <c r="H2104" s="5" t="str">
        <f>IF(PhieuBauCu!$B$2&gt;4,IF(LEN($B2104)=0,"",IF(AND($B2104&gt;0,VALUE(SUBSTITUTE($B2104,"5","0"))=$B2104),1,0)),"")</f>
        <v/>
      </c>
      <c r="I2104" s="5" t="str">
        <f>IF(PhieuBauCu!$B$2&gt;5,IF(LEN($B2104)=0,"",IF(AND($B2104&gt;0,VALUE(SUBSTITUTE($B2104,"6","0"))=$B2104),1,0)),"")</f>
        <v/>
      </c>
      <c r="J2104" s="5" t="str">
        <f>IF(PhieuBauCu!$B$2&gt;6,IF(LEN($B2104)=0,"",IF(AND($B2104&gt;0,VALUE(SUBSTITUTE($B2104,"7","0"))=$B2104),1,0)),"")</f>
        <v/>
      </c>
      <c r="K2104" s="5" t="str">
        <f>IF(PhieuBauCu!$B$2&gt;7,IF(LEN($B2104)=0,"",IF(AND($B2104&gt;0,VALUE(SUBSTITUTE($B2104,"8","0"))=$B2104),1,0)),"")</f>
        <v/>
      </c>
      <c r="L2104" s="5" t="str">
        <f>IF(PhieuBauCu!$B$2&gt;8,IF(LEN($B2104)=0,"",IF(AND($B2104&gt;0,VALUE(SUBSTITUTE($B2104,"9","0"))=$B2104),1,0)),"")</f>
        <v/>
      </c>
      <c r="M2104" s="9">
        <f t="shared" si="65"/>
        <v>0</v>
      </c>
      <c r="N2104" s="36">
        <f>IF(AND(M2104&lt;=PhieuBauCu!$B$13,M2104&gt;=1),1,0)</f>
        <v>0</v>
      </c>
    </row>
    <row r="2105" spans="1:14" ht="28.5" customHeight="1">
      <c r="A2105" s="2">
        <v>2100</v>
      </c>
      <c r="B2105" s="3"/>
      <c r="C2105" s="48" t="str">
        <f t="shared" si="64"/>
        <v/>
      </c>
      <c r="D2105" s="5" t="str">
        <f>IF(PhieuBauCu!$B$2&gt;0,IF(LEN($B2105)=0,"",IF(AND($B2105&gt;0,VALUE(SUBSTITUTE($B2105,"1","0"))=$B2105),1,0)),"")</f>
        <v/>
      </c>
      <c r="E2105" s="5" t="str">
        <f>IF(PhieuBauCu!$B$2&gt;1,IF(LEN($B2105)=0,"",IF(AND($B2105&gt;0,VALUE(SUBSTITUTE($B2105,"2","0"))=$B2105),1,0)),"")</f>
        <v/>
      </c>
      <c r="F2105" s="5" t="str">
        <f>IF(PhieuBauCu!$B$2&gt;2,IF(LEN($B2105)=0,"",IF(AND($B2105&gt;0,VALUE(SUBSTITUTE($B2105,"3","0"))=$B2105),1,0)),"")</f>
        <v/>
      </c>
      <c r="G2105" s="5" t="str">
        <f>IF(PhieuBauCu!$B$2&gt;3,IF(LEN($B2105)=0,"",IF(AND($B2105&gt;0,VALUE(SUBSTITUTE($B2105,"4","0"))=$B2105),1,0)),"")</f>
        <v/>
      </c>
      <c r="H2105" s="5" t="str">
        <f>IF(PhieuBauCu!$B$2&gt;4,IF(LEN($B2105)=0,"",IF(AND($B2105&gt;0,VALUE(SUBSTITUTE($B2105,"5","0"))=$B2105),1,0)),"")</f>
        <v/>
      </c>
      <c r="I2105" s="5" t="str">
        <f>IF(PhieuBauCu!$B$2&gt;5,IF(LEN($B2105)=0,"",IF(AND($B2105&gt;0,VALUE(SUBSTITUTE($B2105,"6","0"))=$B2105),1,0)),"")</f>
        <v/>
      </c>
      <c r="J2105" s="5" t="str">
        <f>IF(PhieuBauCu!$B$2&gt;6,IF(LEN($B2105)=0,"",IF(AND($B2105&gt;0,VALUE(SUBSTITUTE($B2105,"7","0"))=$B2105),1,0)),"")</f>
        <v/>
      </c>
      <c r="K2105" s="5" t="str">
        <f>IF(PhieuBauCu!$B$2&gt;7,IF(LEN($B2105)=0,"",IF(AND($B2105&gt;0,VALUE(SUBSTITUTE($B2105,"8","0"))=$B2105),1,0)),"")</f>
        <v/>
      </c>
      <c r="L2105" s="5" t="str">
        <f>IF(PhieuBauCu!$B$2&gt;8,IF(LEN($B2105)=0,"",IF(AND($B2105&gt;0,VALUE(SUBSTITUTE($B2105,"9","0"))=$B2105),1,0)),"")</f>
        <v/>
      </c>
      <c r="M2105" s="9">
        <f t="shared" si="65"/>
        <v>0</v>
      </c>
      <c r="N2105" s="36">
        <f>IF(AND(M2105&lt;=PhieuBauCu!$B$13,M2105&gt;=1),1,0)</f>
        <v>0</v>
      </c>
    </row>
    <row r="2106" spans="1:14" ht="28.5" customHeight="1">
      <c r="A2106" s="2">
        <v>2101</v>
      </c>
      <c r="B2106" s="3"/>
      <c r="C2106" s="48" t="str">
        <f t="shared" si="64"/>
        <v/>
      </c>
      <c r="D2106" s="5" t="str">
        <f>IF(PhieuBauCu!$B$2&gt;0,IF(LEN($B2106)=0,"",IF(AND($B2106&gt;0,VALUE(SUBSTITUTE($B2106,"1","0"))=$B2106),1,0)),"")</f>
        <v/>
      </c>
      <c r="E2106" s="5" t="str">
        <f>IF(PhieuBauCu!$B$2&gt;1,IF(LEN($B2106)=0,"",IF(AND($B2106&gt;0,VALUE(SUBSTITUTE($B2106,"2","0"))=$B2106),1,0)),"")</f>
        <v/>
      </c>
      <c r="F2106" s="5" t="str">
        <f>IF(PhieuBauCu!$B$2&gt;2,IF(LEN($B2106)=0,"",IF(AND($B2106&gt;0,VALUE(SUBSTITUTE($B2106,"3","0"))=$B2106),1,0)),"")</f>
        <v/>
      </c>
      <c r="G2106" s="5" t="str">
        <f>IF(PhieuBauCu!$B$2&gt;3,IF(LEN($B2106)=0,"",IF(AND($B2106&gt;0,VALUE(SUBSTITUTE($B2106,"4","0"))=$B2106),1,0)),"")</f>
        <v/>
      </c>
      <c r="H2106" s="5" t="str">
        <f>IF(PhieuBauCu!$B$2&gt;4,IF(LEN($B2106)=0,"",IF(AND($B2106&gt;0,VALUE(SUBSTITUTE($B2106,"5","0"))=$B2106),1,0)),"")</f>
        <v/>
      </c>
      <c r="I2106" s="5" t="str">
        <f>IF(PhieuBauCu!$B$2&gt;5,IF(LEN($B2106)=0,"",IF(AND($B2106&gt;0,VALUE(SUBSTITUTE($B2106,"6","0"))=$B2106),1,0)),"")</f>
        <v/>
      </c>
      <c r="J2106" s="5" t="str">
        <f>IF(PhieuBauCu!$B$2&gt;6,IF(LEN($B2106)=0,"",IF(AND($B2106&gt;0,VALUE(SUBSTITUTE($B2106,"7","0"))=$B2106),1,0)),"")</f>
        <v/>
      </c>
      <c r="K2106" s="5" t="str">
        <f>IF(PhieuBauCu!$B$2&gt;7,IF(LEN($B2106)=0,"",IF(AND($B2106&gt;0,VALUE(SUBSTITUTE($B2106,"8","0"))=$B2106),1,0)),"")</f>
        <v/>
      </c>
      <c r="L2106" s="5" t="str">
        <f>IF(PhieuBauCu!$B$2&gt;8,IF(LEN($B2106)=0,"",IF(AND($B2106&gt;0,VALUE(SUBSTITUTE($B2106,"9","0"))=$B2106),1,0)),"")</f>
        <v/>
      </c>
      <c r="M2106" s="9">
        <f t="shared" si="65"/>
        <v>0</v>
      </c>
      <c r="N2106" s="36">
        <f>IF(AND(M2106&lt;=PhieuBauCu!$B$13,M2106&gt;=1),1,0)</f>
        <v>0</v>
      </c>
    </row>
    <row r="2107" spans="1:14" ht="28.5" customHeight="1">
      <c r="A2107" s="2">
        <v>2102</v>
      </c>
      <c r="B2107" s="3"/>
      <c r="C2107" s="48" t="str">
        <f t="shared" si="64"/>
        <v/>
      </c>
      <c r="D2107" s="5" t="str">
        <f>IF(PhieuBauCu!$B$2&gt;0,IF(LEN($B2107)=0,"",IF(AND($B2107&gt;0,VALUE(SUBSTITUTE($B2107,"1","0"))=$B2107),1,0)),"")</f>
        <v/>
      </c>
      <c r="E2107" s="5" t="str">
        <f>IF(PhieuBauCu!$B$2&gt;1,IF(LEN($B2107)=0,"",IF(AND($B2107&gt;0,VALUE(SUBSTITUTE($B2107,"2","0"))=$B2107),1,0)),"")</f>
        <v/>
      </c>
      <c r="F2107" s="5" t="str">
        <f>IF(PhieuBauCu!$B$2&gt;2,IF(LEN($B2107)=0,"",IF(AND($B2107&gt;0,VALUE(SUBSTITUTE($B2107,"3","0"))=$B2107),1,0)),"")</f>
        <v/>
      </c>
      <c r="G2107" s="5" t="str">
        <f>IF(PhieuBauCu!$B$2&gt;3,IF(LEN($B2107)=0,"",IF(AND($B2107&gt;0,VALUE(SUBSTITUTE($B2107,"4","0"))=$B2107),1,0)),"")</f>
        <v/>
      </c>
      <c r="H2107" s="5" t="str">
        <f>IF(PhieuBauCu!$B$2&gt;4,IF(LEN($B2107)=0,"",IF(AND($B2107&gt;0,VALUE(SUBSTITUTE($B2107,"5","0"))=$B2107),1,0)),"")</f>
        <v/>
      </c>
      <c r="I2107" s="5" t="str">
        <f>IF(PhieuBauCu!$B$2&gt;5,IF(LEN($B2107)=0,"",IF(AND($B2107&gt;0,VALUE(SUBSTITUTE($B2107,"6","0"))=$B2107),1,0)),"")</f>
        <v/>
      </c>
      <c r="J2107" s="5" t="str">
        <f>IF(PhieuBauCu!$B$2&gt;6,IF(LEN($B2107)=0,"",IF(AND($B2107&gt;0,VALUE(SUBSTITUTE($B2107,"7","0"))=$B2107),1,0)),"")</f>
        <v/>
      </c>
      <c r="K2107" s="5" t="str">
        <f>IF(PhieuBauCu!$B$2&gt;7,IF(LEN($B2107)=0,"",IF(AND($B2107&gt;0,VALUE(SUBSTITUTE($B2107,"8","0"))=$B2107),1,0)),"")</f>
        <v/>
      </c>
      <c r="L2107" s="5" t="str">
        <f>IF(PhieuBauCu!$B$2&gt;8,IF(LEN($B2107)=0,"",IF(AND($B2107&gt;0,VALUE(SUBSTITUTE($B2107,"9","0"))=$B2107),1,0)),"")</f>
        <v/>
      </c>
      <c r="M2107" s="9">
        <f t="shared" si="65"/>
        <v>0</v>
      </c>
      <c r="N2107" s="36">
        <f>IF(AND(M2107&lt;=PhieuBauCu!$B$13,M2107&gt;=1),1,0)</f>
        <v>0</v>
      </c>
    </row>
    <row r="2108" spans="1:14" ht="28.5" customHeight="1">
      <c r="A2108" s="2">
        <v>2103</v>
      </c>
      <c r="B2108" s="3"/>
      <c r="C2108" s="48" t="str">
        <f t="shared" si="64"/>
        <v/>
      </c>
      <c r="D2108" s="5" t="str">
        <f>IF(PhieuBauCu!$B$2&gt;0,IF(LEN($B2108)=0,"",IF(AND($B2108&gt;0,VALUE(SUBSTITUTE($B2108,"1","0"))=$B2108),1,0)),"")</f>
        <v/>
      </c>
      <c r="E2108" s="5" t="str">
        <f>IF(PhieuBauCu!$B$2&gt;1,IF(LEN($B2108)=0,"",IF(AND($B2108&gt;0,VALUE(SUBSTITUTE($B2108,"2","0"))=$B2108),1,0)),"")</f>
        <v/>
      </c>
      <c r="F2108" s="5" t="str">
        <f>IF(PhieuBauCu!$B$2&gt;2,IF(LEN($B2108)=0,"",IF(AND($B2108&gt;0,VALUE(SUBSTITUTE($B2108,"3","0"))=$B2108),1,0)),"")</f>
        <v/>
      </c>
      <c r="G2108" s="5" t="str">
        <f>IF(PhieuBauCu!$B$2&gt;3,IF(LEN($B2108)=0,"",IF(AND($B2108&gt;0,VALUE(SUBSTITUTE($B2108,"4","0"))=$B2108),1,0)),"")</f>
        <v/>
      </c>
      <c r="H2108" s="5" t="str">
        <f>IF(PhieuBauCu!$B$2&gt;4,IF(LEN($B2108)=0,"",IF(AND($B2108&gt;0,VALUE(SUBSTITUTE($B2108,"5","0"))=$B2108),1,0)),"")</f>
        <v/>
      </c>
      <c r="I2108" s="5" t="str">
        <f>IF(PhieuBauCu!$B$2&gt;5,IF(LEN($B2108)=0,"",IF(AND($B2108&gt;0,VALUE(SUBSTITUTE($B2108,"6","0"))=$B2108),1,0)),"")</f>
        <v/>
      </c>
      <c r="J2108" s="5" t="str">
        <f>IF(PhieuBauCu!$B$2&gt;6,IF(LEN($B2108)=0,"",IF(AND($B2108&gt;0,VALUE(SUBSTITUTE($B2108,"7","0"))=$B2108),1,0)),"")</f>
        <v/>
      </c>
      <c r="K2108" s="5" t="str">
        <f>IF(PhieuBauCu!$B$2&gt;7,IF(LEN($B2108)=0,"",IF(AND($B2108&gt;0,VALUE(SUBSTITUTE($B2108,"8","0"))=$B2108),1,0)),"")</f>
        <v/>
      </c>
      <c r="L2108" s="5" t="str">
        <f>IF(PhieuBauCu!$B$2&gt;8,IF(LEN($B2108)=0,"",IF(AND($B2108&gt;0,VALUE(SUBSTITUTE($B2108,"9","0"))=$B2108),1,0)),"")</f>
        <v/>
      </c>
      <c r="M2108" s="9">
        <f t="shared" si="65"/>
        <v>0</v>
      </c>
      <c r="N2108" s="36">
        <f>IF(AND(M2108&lt;=PhieuBauCu!$B$13,M2108&gt;=1),1,0)</f>
        <v>0</v>
      </c>
    </row>
    <row r="2109" spans="1:14" ht="28.5" customHeight="1">
      <c r="A2109" s="2">
        <v>2104</v>
      </c>
      <c r="B2109" s="3"/>
      <c r="C2109" s="48" t="str">
        <f t="shared" si="64"/>
        <v/>
      </c>
      <c r="D2109" s="5" t="str">
        <f>IF(PhieuBauCu!$B$2&gt;0,IF(LEN($B2109)=0,"",IF(AND($B2109&gt;0,VALUE(SUBSTITUTE($B2109,"1","0"))=$B2109),1,0)),"")</f>
        <v/>
      </c>
      <c r="E2109" s="5" t="str">
        <f>IF(PhieuBauCu!$B$2&gt;1,IF(LEN($B2109)=0,"",IF(AND($B2109&gt;0,VALUE(SUBSTITUTE($B2109,"2","0"))=$B2109),1,0)),"")</f>
        <v/>
      </c>
      <c r="F2109" s="5" t="str">
        <f>IF(PhieuBauCu!$B$2&gt;2,IF(LEN($B2109)=0,"",IF(AND($B2109&gt;0,VALUE(SUBSTITUTE($B2109,"3","0"))=$B2109),1,0)),"")</f>
        <v/>
      </c>
      <c r="G2109" s="5" t="str">
        <f>IF(PhieuBauCu!$B$2&gt;3,IF(LEN($B2109)=0,"",IF(AND($B2109&gt;0,VALUE(SUBSTITUTE($B2109,"4","0"))=$B2109),1,0)),"")</f>
        <v/>
      </c>
      <c r="H2109" s="5" t="str">
        <f>IF(PhieuBauCu!$B$2&gt;4,IF(LEN($B2109)=0,"",IF(AND($B2109&gt;0,VALUE(SUBSTITUTE($B2109,"5","0"))=$B2109),1,0)),"")</f>
        <v/>
      </c>
      <c r="I2109" s="5" t="str">
        <f>IF(PhieuBauCu!$B$2&gt;5,IF(LEN($B2109)=0,"",IF(AND($B2109&gt;0,VALUE(SUBSTITUTE($B2109,"6","0"))=$B2109),1,0)),"")</f>
        <v/>
      </c>
      <c r="J2109" s="5" t="str">
        <f>IF(PhieuBauCu!$B$2&gt;6,IF(LEN($B2109)=0,"",IF(AND($B2109&gt;0,VALUE(SUBSTITUTE($B2109,"7","0"))=$B2109),1,0)),"")</f>
        <v/>
      </c>
      <c r="K2109" s="5" t="str">
        <f>IF(PhieuBauCu!$B$2&gt;7,IF(LEN($B2109)=0,"",IF(AND($B2109&gt;0,VALUE(SUBSTITUTE($B2109,"8","0"))=$B2109),1,0)),"")</f>
        <v/>
      </c>
      <c r="L2109" s="5" t="str">
        <f>IF(PhieuBauCu!$B$2&gt;8,IF(LEN($B2109)=0,"",IF(AND($B2109&gt;0,VALUE(SUBSTITUTE($B2109,"9","0"))=$B2109),1,0)),"")</f>
        <v/>
      </c>
      <c r="M2109" s="9">
        <f t="shared" si="65"/>
        <v>0</v>
      </c>
      <c r="N2109" s="36">
        <f>IF(AND(M2109&lt;=PhieuBauCu!$B$13,M2109&gt;=1),1,0)</f>
        <v>0</v>
      </c>
    </row>
    <row r="2110" spans="1:14" ht="28.5" customHeight="1">
      <c r="A2110" s="2">
        <v>2105</v>
      </c>
      <c r="B2110" s="3"/>
      <c r="C2110" s="48" t="str">
        <f t="shared" si="64"/>
        <v/>
      </c>
      <c r="D2110" s="5" t="str">
        <f>IF(PhieuBauCu!$B$2&gt;0,IF(LEN($B2110)=0,"",IF(AND($B2110&gt;0,VALUE(SUBSTITUTE($B2110,"1","0"))=$B2110),1,0)),"")</f>
        <v/>
      </c>
      <c r="E2110" s="5" t="str">
        <f>IF(PhieuBauCu!$B$2&gt;1,IF(LEN($B2110)=0,"",IF(AND($B2110&gt;0,VALUE(SUBSTITUTE($B2110,"2","0"))=$B2110),1,0)),"")</f>
        <v/>
      </c>
      <c r="F2110" s="5" t="str">
        <f>IF(PhieuBauCu!$B$2&gt;2,IF(LEN($B2110)=0,"",IF(AND($B2110&gt;0,VALUE(SUBSTITUTE($B2110,"3","0"))=$B2110),1,0)),"")</f>
        <v/>
      </c>
      <c r="G2110" s="5" t="str">
        <f>IF(PhieuBauCu!$B$2&gt;3,IF(LEN($B2110)=0,"",IF(AND($B2110&gt;0,VALUE(SUBSTITUTE($B2110,"4","0"))=$B2110),1,0)),"")</f>
        <v/>
      </c>
      <c r="H2110" s="5" t="str">
        <f>IF(PhieuBauCu!$B$2&gt;4,IF(LEN($B2110)=0,"",IF(AND($B2110&gt;0,VALUE(SUBSTITUTE($B2110,"5","0"))=$B2110),1,0)),"")</f>
        <v/>
      </c>
      <c r="I2110" s="5" t="str">
        <f>IF(PhieuBauCu!$B$2&gt;5,IF(LEN($B2110)=0,"",IF(AND($B2110&gt;0,VALUE(SUBSTITUTE($B2110,"6","0"))=$B2110),1,0)),"")</f>
        <v/>
      </c>
      <c r="J2110" s="5" t="str">
        <f>IF(PhieuBauCu!$B$2&gt;6,IF(LEN($B2110)=0,"",IF(AND($B2110&gt;0,VALUE(SUBSTITUTE($B2110,"7","0"))=$B2110),1,0)),"")</f>
        <v/>
      </c>
      <c r="K2110" s="5" t="str">
        <f>IF(PhieuBauCu!$B$2&gt;7,IF(LEN($B2110)=0,"",IF(AND($B2110&gt;0,VALUE(SUBSTITUTE($B2110,"8","0"))=$B2110),1,0)),"")</f>
        <v/>
      </c>
      <c r="L2110" s="5" t="str">
        <f>IF(PhieuBauCu!$B$2&gt;8,IF(LEN($B2110)=0,"",IF(AND($B2110&gt;0,VALUE(SUBSTITUTE($B2110,"9","0"))=$B2110),1,0)),"")</f>
        <v/>
      </c>
      <c r="M2110" s="9">
        <f t="shared" si="65"/>
        <v>0</v>
      </c>
      <c r="N2110" s="36">
        <f>IF(AND(M2110&lt;=PhieuBauCu!$B$13,M2110&gt;=1),1,0)</f>
        <v>0</v>
      </c>
    </row>
    <row r="2111" spans="1:14" ht="28.5" customHeight="1">
      <c r="A2111" s="2">
        <v>2106</v>
      </c>
      <c r="B2111" s="3"/>
      <c r="C2111" s="48" t="str">
        <f t="shared" si="64"/>
        <v/>
      </c>
      <c r="D2111" s="5" t="str">
        <f>IF(PhieuBauCu!$B$2&gt;0,IF(LEN($B2111)=0,"",IF(AND($B2111&gt;0,VALUE(SUBSTITUTE($B2111,"1","0"))=$B2111),1,0)),"")</f>
        <v/>
      </c>
      <c r="E2111" s="5" t="str">
        <f>IF(PhieuBauCu!$B$2&gt;1,IF(LEN($B2111)=0,"",IF(AND($B2111&gt;0,VALUE(SUBSTITUTE($B2111,"2","0"))=$B2111),1,0)),"")</f>
        <v/>
      </c>
      <c r="F2111" s="5" t="str">
        <f>IF(PhieuBauCu!$B$2&gt;2,IF(LEN($B2111)=0,"",IF(AND($B2111&gt;0,VALUE(SUBSTITUTE($B2111,"3","0"))=$B2111),1,0)),"")</f>
        <v/>
      </c>
      <c r="G2111" s="5" t="str">
        <f>IF(PhieuBauCu!$B$2&gt;3,IF(LEN($B2111)=0,"",IF(AND($B2111&gt;0,VALUE(SUBSTITUTE($B2111,"4","0"))=$B2111),1,0)),"")</f>
        <v/>
      </c>
      <c r="H2111" s="5" t="str">
        <f>IF(PhieuBauCu!$B$2&gt;4,IF(LEN($B2111)=0,"",IF(AND($B2111&gt;0,VALUE(SUBSTITUTE($B2111,"5","0"))=$B2111),1,0)),"")</f>
        <v/>
      </c>
      <c r="I2111" s="5" t="str">
        <f>IF(PhieuBauCu!$B$2&gt;5,IF(LEN($B2111)=0,"",IF(AND($B2111&gt;0,VALUE(SUBSTITUTE($B2111,"6","0"))=$B2111),1,0)),"")</f>
        <v/>
      </c>
      <c r="J2111" s="5" t="str">
        <f>IF(PhieuBauCu!$B$2&gt;6,IF(LEN($B2111)=0,"",IF(AND($B2111&gt;0,VALUE(SUBSTITUTE($B2111,"7","0"))=$B2111),1,0)),"")</f>
        <v/>
      </c>
      <c r="K2111" s="5" t="str">
        <f>IF(PhieuBauCu!$B$2&gt;7,IF(LEN($B2111)=0,"",IF(AND($B2111&gt;0,VALUE(SUBSTITUTE($B2111,"8","0"))=$B2111),1,0)),"")</f>
        <v/>
      </c>
      <c r="L2111" s="5" t="str">
        <f>IF(PhieuBauCu!$B$2&gt;8,IF(LEN($B2111)=0,"",IF(AND($B2111&gt;0,VALUE(SUBSTITUTE($B2111,"9","0"))=$B2111),1,0)),"")</f>
        <v/>
      </c>
      <c r="M2111" s="9">
        <f t="shared" si="65"/>
        <v>0</v>
      </c>
      <c r="N2111" s="36">
        <f>IF(AND(M2111&lt;=PhieuBauCu!$B$13,M2111&gt;=1),1,0)</f>
        <v>0</v>
      </c>
    </row>
    <row r="2112" spans="1:14" ht="28.5" customHeight="1">
      <c r="A2112" s="2">
        <v>2107</v>
      </c>
      <c r="B2112" s="3"/>
      <c r="C2112" s="48" t="str">
        <f t="shared" si="64"/>
        <v/>
      </c>
      <c r="D2112" s="5" t="str">
        <f>IF(PhieuBauCu!$B$2&gt;0,IF(LEN($B2112)=0,"",IF(AND($B2112&gt;0,VALUE(SUBSTITUTE($B2112,"1","0"))=$B2112),1,0)),"")</f>
        <v/>
      </c>
      <c r="E2112" s="5" t="str">
        <f>IF(PhieuBauCu!$B$2&gt;1,IF(LEN($B2112)=0,"",IF(AND($B2112&gt;0,VALUE(SUBSTITUTE($B2112,"2","0"))=$B2112),1,0)),"")</f>
        <v/>
      </c>
      <c r="F2112" s="5" t="str">
        <f>IF(PhieuBauCu!$B$2&gt;2,IF(LEN($B2112)=0,"",IF(AND($B2112&gt;0,VALUE(SUBSTITUTE($B2112,"3","0"))=$B2112),1,0)),"")</f>
        <v/>
      </c>
      <c r="G2112" s="5" t="str">
        <f>IF(PhieuBauCu!$B$2&gt;3,IF(LEN($B2112)=0,"",IF(AND($B2112&gt;0,VALUE(SUBSTITUTE($B2112,"4","0"))=$B2112),1,0)),"")</f>
        <v/>
      </c>
      <c r="H2112" s="5" t="str">
        <f>IF(PhieuBauCu!$B$2&gt;4,IF(LEN($B2112)=0,"",IF(AND($B2112&gt;0,VALUE(SUBSTITUTE($B2112,"5","0"))=$B2112),1,0)),"")</f>
        <v/>
      </c>
      <c r="I2112" s="5" t="str">
        <f>IF(PhieuBauCu!$B$2&gt;5,IF(LEN($B2112)=0,"",IF(AND($B2112&gt;0,VALUE(SUBSTITUTE($B2112,"6","0"))=$B2112),1,0)),"")</f>
        <v/>
      </c>
      <c r="J2112" s="5" t="str">
        <f>IF(PhieuBauCu!$B$2&gt;6,IF(LEN($B2112)=0,"",IF(AND($B2112&gt;0,VALUE(SUBSTITUTE($B2112,"7","0"))=$B2112),1,0)),"")</f>
        <v/>
      </c>
      <c r="K2112" s="5" t="str">
        <f>IF(PhieuBauCu!$B$2&gt;7,IF(LEN($B2112)=0,"",IF(AND($B2112&gt;0,VALUE(SUBSTITUTE($B2112,"8","0"))=$B2112),1,0)),"")</f>
        <v/>
      </c>
      <c r="L2112" s="5" t="str">
        <f>IF(PhieuBauCu!$B$2&gt;8,IF(LEN($B2112)=0,"",IF(AND($B2112&gt;0,VALUE(SUBSTITUTE($B2112,"9","0"))=$B2112),1,0)),"")</f>
        <v/>
      </c>
      <c r="M2112" s="9">
        <f t="shared" si="65"/>
        <v>0</v>
      </c>
      <c r="N2112" s="36">
        <f>IF(AND(M2112&lt;=PhieuBauCu!$B$13,M2112&gt;=1),1,0)</f>
        <v>0</v>
      </c>
    </row>
    <row r="2113" spans="1:14" ht="28.5" customHeight="1">
      <c r="A2113" s="2">
        <v>2108</v>
      </c>
      <c r="B2113" s="3"/>
      <c r="C2113" s="48" t="str">
        <f t="shared" si="64"/>
        <v/>
      </c>
      <c r="D2113" s="5" t="str">
        <f>IF(PhieuBauCu!$B$2&gt;0,IF(LEN($B2113)=0,"",IF(AND($B2113&gt;0,VALUE(SUBSTITUTE($B2113,"1","0"))=$B2113),1,0)),"")</f>
        <v/>
      </c>
      <c r="E2113" s="5" t="str">
        <f>IF(PhieuBauCu!$B$2&gt;1,IF(LEN($B2113)=0,"",IF(AND($B2113&gt;0,VALUE(SUBSTITUTE($B2113,"2","0"))=$B2113),1,0)),"")</f>
        <v/>
      </c>
      <c r="F2113" s="5" t="str">
        <f>IF(PhieuBauCu!$B$2&gt;2,IF(LEN($B2113)=0,"",IF(AND($B2113&gt;0,VALUE(SUBSTITUTE($B2113,"3","0"))=$B2113),1,0)),"")</f>
        <v/>
      </c>
      <c r="G2113" s="5" t="str">
        <f>IF(PhieuBauCu!$B$2&gt;3,IF(LEN($B2113)=0,"",IF(AND($B2113&gt;0,VALUE(SUBSTITUTE($B2113,"4","0"))=$B2113),1,0)),"")</f>
        <v/>
      </c>
      <c r="H2113" s="5" t="str">
        <f>IF(PhieuBauCu!$B$2&gt;4,IF(LEN($B2113)=0,"",IF(AND($B2113&gt;0,VALUE(SUBSTITUTE($B2113,"5","0"))=$B2113),1,0)),"")</f>
        <v/>
      </c>
      <c r="I2113" s="5" t="str">
        <f>IF(PhieuBauCu!$B$2&gt;5,IF(LEN($B2113)=0,"",IF(AND($B2113&gt;0,VALUE(SUBSTITUTE($B2113,"6","0"))=$B2113),1,0)),"")</f>
        <v/>
      </c>
      <c r="J2113" s="5" t="str">
        <f>IF(PhieuBauCu!$B$2&gt;6,IF(LEN($B2113)=0,"",IF(AND($B2113&gt;0,VALUE(SUBSTITUTE($B2113,"7","0"))=$B2113),1,0)),"")</f>
        <v/>
      </c>
      <c r="K2113" s="5" t="str">
        <f>IF(PhieuBauCu!$B$2&gt;7,IF(LEN($B2113)=0,"",IF(AND($B2113&gt;0,VALUE(SUBSTITUTE($B2113,"8","0"))=$B2113),1,0)),"")</f>
        <v/>
      </c>
      <c r="L2113" s="5" t="str">
        <f>IF(PhieuBauCu!$B$2&gt;8,IF(LEN($B2113)=0,"",IF(AND($B2113&gt;0,VALUE(SUBSTITUTE($B2113,"9","0"))=$B2113),1,0)),"")</f>
        <v/>
      </c>
      <c r="M2113" s="9">
        <f t="shared" si="65"/>
        <v>0</v>
      </c>
      <c r="N2113" s="36">
        <f>IF(AND(M2113&lt;=PhieuBauCu!$B$13,M2113&gt;=1),1,0)</f>
        <v>0</v>
      </c>
    </row>
    <row r="2114" spans="1:14" ht="28.5" customHeight="1">
      <c r="A2114" s="2">
        <v>2109</v>
      </c>
      <c r="B2114" s="3"/>
      <c r="C2114" s="48" t="str">
        <f t="shared" si="64"/>
        <v/>
      </c>
      <c r="D2114" s="5" t="str">
        <f>IF(PhieuBauCu!$B$2&gt;0,IF(LEN($B2114)=0,"",IF(AND($B2114&gt;0,VALUE(SUBSTITUTE($B2114,"1","0"))=$B2114),1,0)),"")</f>
        <v/>
      </c>
      <c r="E2114" s="5" t="str">
        <f>IF(PhieuBauCu!$B$2&gt;1,IF(LEN($B2114)=0,"",IF(AND($B2114&gt;0,VALUE(SUBSTITUTE($B2114,"2","0"))=$B2114),1,0)),"")</f>
        <v/>
      </c>
      <c r="F2114" s="5" t="str">
        <f>IF(PhieuBauCu!$B$2&gt;2,IF(LEN($B2114)=0,"",IF(AND($B2114&gt;0,VALUE(SUBSTITUTE($B2114,"3","0"))=$B2114),1,0)),"")</f>
        <v/>
      </c>
      <c r="G2114" s="5" t="str">
        <f>IF(PhieuBauCu!$B$2&gt;3,IF(LEN($B2114)=0,"",IF(AND($B2114&gt;0,VALUE(SUBSTITUTE($B2114,"4","0"))=$B2114),1,0)),"")</f>
        <v/>
      </c>
      <c r="H2114" s="5" t="str">
        <f>IF(PhieuBauCu!$B$2&gt;4,IF(LEN($B2114)=0,"",IF(AND($B2114&gt;0,VALUE(SUBSTITUTE($B2114,"5","0"))=$B2114),1,0)),"")</f>
        <v/>
      </c>
      <c r="I2114" s="5" t="str">
        <f>IF(PhieuBauCu!$B$2&gt;5,IF(LEN($B2114)=0,"",IF(AND($B2114&gt;0,VALUE(SUBSTITUTE($B2114,"6","0"))=$B2114),1,0)),"")</f>
        <v/>
      </c>
      <c r="J2114" s="5" t="str">
        <f>IF(PhieuBauCu!$B$2&gt;6,IF(LEN($B2114)=0,"",IF(AND($B2114&gt;0,VALUE(SUBSTITUTE($B2114,"7","0"))=$B2114),1,0)),"")</f>
        <v/>
      </c>
      <c r="K2114" s="5" t="str">
        <f>IF(PhieuBauCu!$B$2&gt;7,IF(LEN($B2114)=0,"",IF(AND($B2114&gt;0,VALUE(SUBSTITUTE($B2114,"8","0"))=$B2114),1,0)),"")</f>
        <v/>
      </c>
      <c r="L2114" s="5" t="str">
        <f>IF(PhieuBauCu!$B$2&gt;8,IF(LEN($B2114)=0,"",IF(AND($B2114&gt;0,VALUE(SUBSTITUTE($B2114,"9","0"))=$B2114),1,0)),"")</f>
        <v/>
      </c>
      <c r="M2114" s="9">
        <f t="shared" si="65"/>
        <v>0</v>
      </c>
      <c r="N2114" s="36">
        <f>IF(AND(M2114&lt;=PhieuBauCu!$B$13,M2114&gt;=1),1,0)</f>
        <v>0</v>
      </c>
    </row>
    <row r="2115" spans="1:14" ht="28.5" customHeight="1">
      <c r="A2115" s="2">
        <v>2110</v>
      </c>
      <c r="B2115" s="3"/>
      <c r="C2115" s="48" t="str">
        <f t="shared" si="64"/>
        <v/>
      </c>
      <c r="D2115" s="5" t="str">
        <f>IF(PhieuBauCu!$B$2&gt;0,IF(LEN($B2115)=0,"",IF(AND($B2115&gt;0,VALUE(SUBSTITUTE($B2115,"1","0"))=$B2115),1,0)),"")</f>
        <v/>
      </c>
      <c r="E2115" s="5" t="str">
        <f>IF(PhieuBauCu!$B$2&gt;1,IF(LEN($B2115)=0,"",IF(AND($B2115&gt;0,VALUE(SUBSTITUTE($B2115,"2","0"))=$B2115),1,0)),"")</f>
        <v/>
      </c>
      <c r="F2115" s="5" t="str">
        <f>IF(PhieuBauCu!$B$2&gt;2,IF(LEN($B2115)=0,"",IF(AND($B2115&gt;0,VALUE(SUBSTITUTE($B2115,"3","0"))=$B2115),1,0)),"")</f>
        <v/>
      </c>
      <c r="G2115" s="5" t="str">
        <f>IF(PhieuBauCu!$B$2&gt;3,IF(LEN($B2115)=0,"",IF(AND($B2115&gt;0,VALUE(SUBSTITUTE($B2115,"4","0"))=$B2115),1,0)),"")</f>
        <v/>
      </c>
      <c r="H2115" s="5" t="str">
        <f>IF(PhieuBauCu!$B$2&gt;4,IF(LEN($B2115)=0,"",IF(AND($B2115&gt;0,VALUE(SUBSTITUTE($B2115,"5","0"))=$B2115),1,0)),"")</f>
        <v/>
      </c>
      <c r="I2115" s="5" t="str">
        <f>IF(PhieuBauCu!$B$2&gt;5,IF(LEN($B2115)=0,"",IF(AND($B2115&gt;0,VALUE(SUBSTITUTE($B2115,"6","0"))=$B2115),1,0)),"")</f>
        <v/>
      </c>
      <c r="J2115" s="5" t="str">
        <f>IF(PhieuBauCu!$B$2&gt;6,IF(LEN($B2115)=0,"",IF(AND($B2115&gt;0,VALUE(SUBSTITUTE($B2115,"7","0"))=$B2115),1,0)),"")</f>
        <v/>
      </c>
      <c r="K2115" s="5" t="str">
        <f>IF(PhieuBauCu!$B$2&gt;7,IF(LEN($B2115)=0,"",IF(AND($B2115&gt;0,VALUE(SUBSTITUTE($B2115,"8","0"))=$B2115),1,0)),"")</f>
        <v/>
      </c>
      <c r="L2115" s="5" t="str">
        <f>IF(PhieuBauCu!$B$2&gt;8,IF(LEN($B2115)=0,"",IF(AND($B2115&gt;0,VALUE(SUBSTITUTE($B2115,"9","0"))=$B2115),1,0)),"")</f>
        <v/>
      </c>
      <c r="M2115" s="9">
        <f t="shared" si="65"/>
        <v>0</v>
      </c>
      <c r="N2115" s="36">
        <f>IF(AND(M2115&lt;=PhieuBauCu!$B$13,M2115&gt;=1),1,0)</f>
        <v>0</v>
      </c>
    </row>
    <row r="2116" spans="1:14" ht="28.5" customHeight="1">
      <c r="A2116" s="2">
        <v>2111</v>
      </c>
      <c r="B2116" s="3"/>
      <c r="C2116" s="48" t="str">
        <f t="shared" si="64"/>
        <v/>
      </c>
      <c r="D2116" s="5" t="str">
        <f>IF(PhieuBauCu!$B$2&gt;0,IF(LEN($B2116)=0,"",IF(AND($B2116&gt;0,VALUE(SUBSTITUTE($B2116,"1","0"))=$B2116),1,0)),"")</f>
        <v/>
      </c>
      <c r="E2116" s="5" t="str">
        <f>IF(PhieuBauCu!$B$2&gt;1,IF(LEN($B2116)=0,"",IF(AND($B2116&gt;0,VALUE(SUBSTITUTE($B2116,"2","0"))=$B2116),1,0)),"")</f>
        <v/>
      </c>
      <c r="F2116" s="5" t="str">
        <f>IF(PhieuBauCu!$B$2&gt;2,IF(LEN($B2116)=0,"",IF(AND($B2116&gt;0,VALUE(SUBSTITUTE($B2116,"3","0"))=$B2116),1,0)),"")</f>
        <v/>
      </c>
      <c r="G2116" s="5" t="str">
        <f>IF(PhieuBauCu!$B$2&gt;3,IF(LEN($B2116)=0,"",IF(AND($B2116&gt;0,VALUE(SUBSTITUTE($B2116,"4","0"))=$B2116),1,0)),"")</f>
        <v/>
      </c>
      <c r="H2116" s="5" t="str">
        <f>IF(PhieuBauCu!$B$2&gt;4,IF(LEN($B2116)=0,"",IF(AND($B2116&gt;0,VALUE(SUBSTITUTE($B2116,"5","0"))=$B2116),1,0)),"")</f>
        <v/>
      </c>
      <c r="I2116" s="5" t="str">
        <f>IF(PhieuBauCu!$B$2&gt;5,IF(LEN($B2116)=0,"",IF(AND($B2116&gt;0,VALUE(SUBSTITUTE($B2116,"6","0"))=$B2116),1,0)),"")</f>
        <v/>
      </c>
      <c r="J2116" s="5" t="str">
        <f>IF(PhieuBauCu!$B$2&gt;6,IF(LEN($B2116)=0,"",IF(AND($B2116&gt;0,VALUE(SUBSTITUTE($B2116,"7","0"))=$B2116),1,0)),"")</f>
        <v/>
      </c>
      <c r="K2116" s="5" t="str">
        <f>IF(PhieuBauCu!$B$2&gt;7,IF(LEN($B2116)=0,"",IF(AND($B2116&gt;0,VALUE(SUBSTITUTE($B2116,"8","0"))=$B2116),1,0)),"")</f>
        <v/>
      </c>
      <c r="L2116" s="5" t="str">
        <f>IF(PhieuBauCu!$B$2&gt;8,IF(LEN($B2116)=0,"",IF(AND($B2116&gt;0,VALUE(SUBSTITUTE($B2116,"9","0"))=$B2116),1,0)),"")</f>
        <v/>
      </c>
      <c r="M2116" s="9">
        <f t="shared" si="65"/>
        <v>0</v>
      </c>
      <c r="N2116" s="36">
        <f>IF(AND(M2116&lt;=PhieuBauCu!$B$13,M2116&gt;=1),1,0)</f>
        <v>0</v>
      </c>
    </row>
    <row r="2117" spans="1:14" ht="28.5" customHeight="1">
      <c r="A2117" s="2">
        <v>2112</v>
      </c>
      <c r="B2117" s="3"/>
      <c r="C2117" s="48" t="str">
        <f t="shared" si="64"/>
        <v/>
      </c>
      <c r="D2117" s="5" t="str">
        <f>IF(PhieuBauCu!$B$2&gt;0,IF(LEN($B2117)=0,"",IF(AND($B2117&gt;0,VALUE(SUBSTITUTE($B2117,"1","0"))=$B2117),1,0)),"")</f>
        <v/>
      </c>
      <c r="E2117" s="5" t="str">
        <f>IF(PhieuBauCu!$B$2&gt;1,IF(LEN($B2117)=0,"",IF(AND($B2117&gt;0,VALUE(SUBSTITUTE($B2117,"2","0"))=$B2117),1,0)),"")</f>
        <v/>
      </c>
      <c r="F2117" s="5" t="str">
        <f>IF(PhieuBauCu!$B$2&gt;2,IF(LEN($B2117)=0,"",IF(AND($B2117&gt;0,VALUE(SUBSTITUTE($B2117,"3","0"))=$B2117),1,0)),"")</f>
        <v/>
      </c>
      <c r="G2117" s="5" t="str">
        <f>IF(PhieuBauCu!$B$2&gt;3,IF(LEN($B2117)=0,"",IF(AND($B2117&gt;0,VALUE(SUBSTITUTE($B2117,"4","0"))=$B2117),1,0)),"")</f>
        <v/>
      </c>
      <c r="H2117" s="5" t="str">
        <f>IF(PhieuBauCu!$B$2&gt;4,IF(LEN($B2117)=0,"",IF(AND($B2117&gt;0,VALUE(SUBSTITUTE($B2117,"5","0"))=$B2117),1,0)),"")</f>
        <v/>
      </c>
      <c r="I2117" s="5" t="str">
        <f>IF(PhieuBauCu!$B$2&gt;5,IF(LEN($B2117)=0,"",IF(AND($B2117&gt;0,VALUE(SUBSTITUTE($B2117,"6","0"))=$B2117),1,0)),"")</f>
        <v/>
      </c>
      <c r="J2117" s="5" t="str">
        <f>IF(PhieuBauCu!$B$2&gt;6,IF(LEN($B2117)=0,"",IF(AND($B2117&gt;0,VALUE(SUBSTITUTE($B2117,"7","0"))=$B2117),1,0)),"")</f>
        <v/>
      </c>
      <c r="K2117" s="5" t="str">
        <f>IF(PhieuBauCu!$B$2&gt;7,IF(LEN($B2117)=0,"",IF(AND($B2117&gt;0,VALUE(SUBSTITUTE($B2117,"8","0"))=$B2117),1,0)),"")</f>
        <v/>
      </c>
      <c r="L2117" s="5" t="str">
        <f>IF(PhieuBauCu!$B$2&gt;8,IF(LEN($B2117)=0,"",IF(AND($B2117&gt;0,VALUE(SUBSTITUTE($B2117,"9","0"))=$B2117),1,0)),"")</f>
        <v/>
      </c>
      <c r="M2117" s="9">
        <f t="shared" si="65"/>
        <v>0</v>
      </c>
      <c r="N2117" s="36">
        <f>IF(AND(M2117&lt;=PhieuBauCu!$B$13,M2117&gt;=1),1,0)</f>
        <v>0</v>
      </c>
    </row>
    <row r="2118" spans="1:14" ht="28.5" customHeight="1">
      <c r="A2118" s="2">
        <v>2113</v>
      </c>
      <c r="B2118" s="3"/>
      <c r="C2118" s="48" t="str">
        <f t="shared" si="64"/>
        <v/>
      </c>
      <c r="D2118" s="5" t="str">
        <f>IF(PhieuBauCu!$B$2&gt;0,IF(LEN($B2118)=0,"",IF(AND($B2118&gt;0,VALUE(SUBSTITUTE($B2118,"1","0"))=$B2118),1,0)),"")</f>
        <v/>
      </c>
      <c r="E2118" s="5" t="str">
        <f>IF(PhieuBauCu!$B$2&gt;1,IF(LEN($B2118)=0,"",IF(AND($B2118&gt;0,VALUE(SUBSTITUTE($B2118,"2","0"))=$B2118),1,0)),"")</f>
        <v/>
      </c>
      <c r="F2118" s="5" t="str">
        <f>IF(PhieuBauCu!$B$2&gt;2,IF(LEN($B2118)=0,"",IF(AND($B2118&gt;0,VALUE(SUBSTITUTE($B2118,"3","0"))=$B2118),1,0)),"")</f>
        <v/>
      </c>
      <c r="G2118" s="5" t="str">
        <f>IF(PhieuBauCu!$B$2&gt;3,IF(LEN($B2118)=0,"",IF(AND($B2118&gt;0,VALUE(SUBSTITUTE($B2118,"4","0"))=$B2118),1,0)),"")</f>
        <v/>
      </c>
      <c r="H2118" s="5" t="str">
        <f>IF(PhieuBauCu!$B$2&gt;4,IF(LEN($B2118)=0,"",IF(AND($B2118&gt;0,VALUE(SUBSTITUTE($B2118,"5","0"))=$B2118),1,0)),"")</f>
        <v/>
      </c>
      <c r="I2118" s="5" t="str">
        <f>IF(PhieuBauCu!$B$2&gt;5,IF(LEN($B2118)=0,"",IF(AND($B2118&gt;0,VALUE(SUBSTITUTE($B2118,"6","0"))=$B2118),1,0)),"")</f>
        <v/>
      </c>
      <c r="J2118" s="5" t="str">
        <f>IF(PhieuBauCu!$B$2&gt;6,IF(LEN($B2118)=0,"",IF(AND($B2118&gt;0,VALUE(SUBSTITUTE($B2118,"7","0"))=$B2118),1,0)),"")</f>
        <v/>
      </c>
      <c r="K2118" s="5" t="str">
        <f>IF(PhieuBauCu!$B$2&gt;7,IF(LEN($B2118)=0,"",IF(AND($B2118&gt;0,VALUE(SUBSTITUTE($B2118,"8","0"))=$B2118),1,0)),"")</f>
        <v/>
      </c>
      <c r="L2118" s="5" t="str">
        <f>IF(PhieuBauCu!$B$2&gt;8,IF(LEN($B2118)=0,"",IF(AND($B2118&gt;0,VALUE(SUBSTITUTE($B2118,"9","0"))=$B2118),1,0)),"")</f>
        <v/>
      </c>
      <c r="M2118" s="9">
        <f t="shared" si="65"/>
        <v>0</v>
      </c>
      <c r="N2118" s="36">
        <f>IF(AND(M2118&lt;=PhieuBauCu!$B$13,M2118&gt;=1),1,0)</f>
        <v>0</v>
      </c>
    </row>
    <row r="2119" spans="1:14" ht="28.5" customHeight="1">
      <c r="A2119" s="2">
        <v>2114</v>
      </c>
      <c r="B2119" s="3"/>
      <c r="C2119" s="48" t="str">
        <f t="shared" ref="C2119:C2182" si="66">IF(LEN(B2119)&gt;0,IF(N2119=1,"Ok","Not Ok"),"")</f>
        <v/>
      </c>
      <c r="D2119" s="5" t="str">
        <f>IF(PhieuBauCu!$B$2&gt;0,IF(LEN($B2119)=0,"",IF(AND($B2119&gt;0,VALUE(SUBSTITUTE($B2119,"1","0"))=$B2119),1,0)),"")</f>
        <v/>
      </c>
      <c r="E2119" s="5" t="str">
        <f>IF(PhieuBauCu!$B$2&gt;1,IF(LEN($B2119)=0,"",IF(AND($B2119&gt;0,VALUE(SUBSTITUTE($B2119,"2","0"))=$B2119),1,0)),"")</f>
        <v/>
      </c>
      <c r="F2119" s="5" t="str">
        <f>IF(PhieuBauCu!$B$2&gt;2,IF(LEN($B2119)=0,"",IF(AND($B2119&gt;0,VALUE(SUBSTITUTE($B2119,"3","0"))=$B2119),1,0)),"")</f>
        <v/>
      </c>
      <c r="G2119" s="5" t="str">
        <f>IF(PhieuBauCu!$B$2&gt;3,IF(LEN($B2119)=0,"",IF(AND($B2119&gt;0,VALUE(SUBSTITUTE($B2119,"4","0"))=$B2119),1,0)),"")</f>
        <v/>
      </c>
      <c r="H2119" s="5" t="str">
        <f>IF(PhieuBauCu!$B$2&gt;4,IF(LEN($B2119)=0,"",IF(AND($B2119&gt;0,VALUE(SUBSTITUTE($B2119,"5","0"))=$B2119),1,0)),"")</f>
        <v/>
      </c>
      <c r="I2119" s="5" t="str">
        <f>IF(PhieuBauCu!$B$2&gt;5,IF(LEN($B2119)=0,"",IF(AND($B2119&gt;0,VALUE(SUBSTITUTE($B2119,"6","0"))=$B2119),1,0)),"")</f>
        <v/>
      </c>
      <c r="J2119" s="5" t="str">
        <f>IF(PhieuBauCu!$B$2&gt;6,IF(LEN($B2119)=0,"",IF(AND($B2119&gt;0,VALUE(SUBSTITUTE($B2119,"7","0"))=$B2119),1,0)),"")</f>
        <v/>
      </c>
      <c r="K2119" s="5" t="str">
        <f>IF(PhieuBauCu!$B$2&gt;7,IF(LEN($B2119)=0,"",IF(AND($B2119&gt;0,VALUE(SUBSTITUTE($B2119,"8","0"))=$B2119),1,0)),"")</f>
        <v/>
      </c>
      <c r="L2119" s="5" t="str">
        <f>IF(PhieuBauCu!$B$2&gt;8,IF(LEN($B2119)=0,"",IF(AND($B2119&gt;0,VALUE(SUBSTITUTE($B2119,"9","0"))=$B2119),1,0)),"")</f>
        <v/>
      </c>
      <c r="M2119" s="9">
        <f t="shared" ref="M2119:M2182" si="67">SUMIF(D2119:L2119,1)</f>
        <v>0</v>
      </c>
      <c r="N2119" s="36">
        <f>IF(AND(M2119&lt;=PhieuBauCu!$B$13,M2119&gt;=1),1,0)</f>
        <v>0</v>
      </c>
    </row>
    <row r="2120" spans="1:14" ht="28.5" customHeight="1">
      <c r="A2120" s="2">
        <v>2115</v>
      </c>
      <c r="B2120" s="3"/>
      <c r="C2120" s="48" t="str">
        <f t="shared" si="66"/>
        <v/>
      </c>
      <c r="D2120" s="5" t="str">
        <f>IF(PhieuBauCu!$B$2&gt;0,IF(LEN($B2120)=0,"",IF(AND($B2120&gt;0,VALUE(SUBSTITUTE($B2120,"1","0"))=$B2120),1,0)),"")</f>
        <v/>
      </c>
      <c r="E2120" s="5" t="str">
        <f>IF(PhieuBauCu!$B$2&gt;1,IF(LEN($B2120)=0,"",IF(AND($B2120&gt;0,VALUE(SUBSTITUTE($B2120,"2","0"))=$B2120),1,0)),"")</f>
        <v/>
      </c>
      <c r="F2120" s="5" t="str">
        <f>IF(PhieuBauCu!$B$2&gt;2,IF(LEN($B2120)=0,"",IF(AND($B2120&gt;0,VALUE(SUBSTITUTE($B2120,"3","0"))=$B2120),1,0)),"")</f>
        <v/>
      </c>
      <c r="G2120" s="5" t="str">
        <f>IF(PhieuBauCu!$B$2&gt;3,IF(LEN($B2120)=0,"",IF(AND($B2120&gt;0,VALUE(SUBSTITUTE($B2120,"4","0"))=$B2120),1,0)),"")</f>
        <v/>
      </c>
      <c r="H2120" s="5" t="str">
        <f>IF(PhieuBauCu!$B$2&gt;4,IF(LEN($B2120)=0,"",IF(AND($B2120&gt;0,VALUE(SUBSTITUTE($B2120,"5","0"))=$B2120),1,0)),"")</f>
        <v/>
      </c>
      <c r="I2120" s="5" t="str">
        <f>IF(PhieuBauCu!$B$2&gt;5,IF(LEN($B2120)=0,"",IF(AND($B2120&gt;0,VALUE(SUBSTITUTE($B2120,"6","0"))=$B2120),1,0)),"")</f>
        <v/>
      </c>
      <c r="J2120" s="5" t="str">
        <f>IF(PhieuBauCu!$B$2&gt;6,IF(LEN($B2120)=0,"",IF(AND($B2120&gt;0,VALUE(SUBSTITUTE($B2120,"7","0"))=$B2120),1,0)),"")</f>
        <v/>
      </c>
      <c r="K2120" s="5" t="str">
        <f>IF(PhieuBauCu!$B$2&gt;7,IF(LEN($B2120)=0,"",IF(AND($B2120&gt;0,VALUE(SUBSTITUTE($B2120,"8","0"))=$B2120),1,0)),"")</f>
        <v/>
      </c>
      <c r="L2120" s="5" t="str">
        <f>IF(PhieuBauCu!$B$2&gt;8,IF(LEN($B2120)=0,"",IF(AND($B2120&gt;0,VALUE(SUBSTITUTE($B2120,"9","0"))=$B2120),1,0)),"")</f>
        <v/>
      </c>
      <c r="M2120" s="9">
        <f t="shared" si="67"/>
        <v>0</v>
      </c>
      <c r="N2120" s="36">
        <f>IF(AND(M2120&lt;=PhieuBauCu!$B$13,M2120&gt;=1),1,0)</f>
        <v>0</v>
      </c>
    </row>
    <row r="2121" spans="1:14" ht="28.5" customHeight="1">
      <c r="A2121" s="2">
        <v>2116</v>
      </c>
      <c r="B2121" s="3"/>
      <c r="C2121" s="48" t="str">
        <f t="shared" si="66"/>
        <v/>
      </c>
      <c r="D2121" s="5" t="str">
        <f>IF(PhieuBauCu!$B$2&gt;0,IF(LEN($B2121)=0,"",IF(AND($B2121&gt;0,VALUE(SUBSTITUTE($B2121,"1","0"))=$B2121),1,0)),"")</f>
        <v/>
      </c>
      <c r="E2121" s="5" t="str">
        <f>IF(PhieuBauCu!$B$2&gt;1,IF(LEN($B2121)=0,"",IF(AND($B2121&gt;0,VALUE(SUBSTITUTE($B2121,"2","0"))=$B2121),1,0)),"")</f>
        <v/>
      </c>
      <c r="F2121" s="5" t="str">
        <f>IF(PhieuBauCu!$B$2&gt;2,IF(LEN($B2121)=0,"",IF(AND($B2121&gt;0,VALUE(SUBSTITUTE($B2121,"3","0"))=$B2121),1,0)),"")</f>
        <v/>
      </c>
      <c r="G2121" s="5" t="str">
        <f>IF(PhieuBauCu!$B$2&gt;3,IF(LEN($B2121)=0,"",IF(AND($B2121&gt;0,VALUE(SUBSTITUTE($B2121,"4","0"))=$B2121),1,0)),"")</f>
        <v/>
      </c>
      <c r="H2121" s="5" t="str">
        <f>IF(PhieuBauCu!$B$2&gt;4,IF(LEN($B2121)=0,"",IF(AND($B2121&gt;0,VALUE(SUBSTITUTE($B2121,"5","0"))=$B2121),1,0)),"")</f>
        <v/>
      </c>
      <c r="I2121" s="5" t="str">
        <f>IF(PhieuBauCu!$B$2&gt;5,IF(LEN($B2121)=0,"",IF(AND($B2121&gt;0,VALUE(SUBSTITUTE($B2121,"6","0"))=$B2121),1,0)),"")</f>
        <v/>
      </c>
      <c r="J2121" s="5" t="str">
        <f>IF(PhieuBauCu!$B$2&gt;6,IF(LEN($B2121)=0,"",IF(AND($B2121&gt;0,VALUE(SUBSTITUTE($B2121,"7","0"))=$B2121),1,0)),"")</f>
        <v/>
      </c>
      <c r="K2121" s="5" t="str">
        <f>IF(PhieuBauCu!$B$2&gt;7,IF(LEN($B2121)=0,"",IF(AND($B2121&gt;0,VALUE(SUBSTITUTE($B2121,"8","0"))=$B2121),1,0)),"")</f>
        <v/>
      </c>
      <c r="L2121" s="5" t="str">
        <f>IF(PhieuBauCu!$B$2&gt;8,IF(LEN($B2121)=0,"",IF(AND($B2121&gt;0,VALUE(SUBSTITUTE($B2121,"9","0"))=$B2121),1,0)),"")</f>
        <v/>
      </c>
      <c r="M2121" s="9">
        <f t="shared" si="67"/>
        <v>0</v>
      </c>
      <c r="N2121" s="36">
        <f>IF(AND(M2121&lt;=PhieuBauCu!$B$13,M2121&gt;=1),1,0)</f>
        <v>0</v>
      </c>
    </row>
    <row r="2122" spans="1:14" ht="28.5" customHeight="1">
      <c r="A2122" s="2">
        <v>2117</v>
      </c>
      <c r="B2122" s="3"/>
      <c r="C2122" s="48" t="str">
        <f t="shared" si="66"/>
        <v/>
      </c>
      <c r="D2122" s="5" t="str">
        <f>IF(PhieuBauCu!$B$2&gt;0,IF(LEN($B2122)=0,"",IF(AND($B2122&gt;0,VALUE(SUBSTITUTE($B2122,"1","0"))=$B2122),1,0)),"")</f>
        <v/>
      </c>
      <c r="E2122" s="5" t="str">
        <f>IF(PhieuBauCu!$B$2&gt;1,IF(LEN($B2122)=0,"",IF(AND($B2122&gt;0,VALUE(SUBSTITUTE($B2122,"2","0"))=$B2122),1,0)),"")</f>
        <v/>
      </c>
      <c r="F2122" s="5" t="str">
        <f>IF(PhieuBauCu!$B$2&gt;2,IF(LEN($B2122)=0,"",IF(AND($B2122&gt;0,VALUE(SUBSTITUTE($B2122,"3","0"))=$B2122),1,0)),"")</f>
        <v/>
      </c>
      <c r="G2122" s="5" t="str">
        <f>IF(PhieuBauCu!$B$2&gt;3,IF(LEN($B2122)=0,"",IF(AND($B2122&gt;0,VALUE(SUBSTITUTE($B2122,"4","0"))=$B2122),1,0)),"")</f>
        <v/>
      </c>
      <c r="H2122" s="5" t="str">
        <f>IF(PhieuBauCu!$B$2&gt;4,IF(LEN($B2122)=0,"",IF(AND($B2122&gt;0,VALUE(SUBSTITUTE($B2122,"5","0"))=$B2122),1,0)),"")</f>
        <v/>
      </c>
      <c r="I2122" s="5" t="str">
        <f>IF(PhieuBauCu!$B$2&gt;5,IF(LEN($B2122)=0,"",IF(AND($B2122&gt;0,VALUE(SUBSTITUTE($B2122,"6","0"))=$B2122),1,0)),"")</f>
        <v/>
      </c>
      <c r="J2122" s="5" t="str">
        <f>IF(PhieuBauCu!$B$2&gt;6,IF(LEN($B2122)=0,"",IF(AND($B2122&gt;0,VALUE(SUBSTITUTE($B2122,"7","0"))=$B2122),1,0)),"")</f>
        <v/>
      </c>
      <c r="K2122" s="5" t="str">
        <f>IF(PhieuBauCu!$B$2&gt;7,IF(LEN($B2122)=0,"",IF(AND($B2122&gt;0,VALUE(SUBSTITUTE($B2122,"8","0"))=$B2122),1,0)),"")</f>
        <v/>
      </c>
      <c r="L2122" s="5" t="str">
        <f>IF(PhieuBauCu!$B$2&gt;8,IF(LEN($B2122)=0,"",IF(AND($B2122&gt;0,VALUE(SUBSTITUTE($B2122,"9","0"))=$B2122),1,0)),"")</f>
        <v/>
      </c>
      <c r="M2122" s="9">
        <f t="shared" si="67"/>
        <v>0</v>
      </c>
      <c r="N2122" s="36">
        <f>IF(AND(M2122&lt;=PhieuBauCu!$B$13,M2122&gt;=1),1,0)</f>
        <v>0</v>
      </c>
    </row>
    <row r="2123" spans="1:14" ht="28.5" customHeight="1">
      <c r="A2123" s="2">
        <v>2118</v>
      </c>
      <c r="B2123" s="3"/>
      <c r="C2123" s="48" t="str">
        <f t="shared" si="66"/>
        <v/>
      </c>
      <c r="D2123" s="5" t="str">
        <f>IF(PhieuBauCu!$B$2&gt;0,IF(LEN($B2123)=0,"",IF(AND($B2123&gt;0,VALUE(SUBSTITUTE($B2123,"1","0"))=$B2123),1,0)),"")</f>
        <v/>
      </c>
      <c r="E2123" s="5" t="str">
        <f>IF(PhieuBauCu!$B$2&gt;1,IF(LEN($B2123)=0,"",IF(AND($B2123&gt;0,VALUE(SUBSTITUTE($B2123,"2","0"))=$B2123),1,0)),"")</f>
        <v/>
      </c>
      <c r="F2123" s="5" t="str">
        <f>IF(PhieuBauCu!$B$2&gt;2,IF(LEN($B2123)=0,"",IF(AND($B2123&gt;0,VALUE(SUBSTITUTE($B2123,"3","0"))=$B2123),1,0)),"")</f>
        <v/>
      </c>
      <c r="G2123" s="5" t="str">
        <f>IF(PhieuBauCu!$B$2&gt;3,IF(LEN($B2123)=0,"",IF(AND($B2123&gt;0,VALUE(SUBSTITUTE($B2123,"4","0"))=$B2123),1,0)),"")</f>
        <v/>
      </c>
      <c r="H2123" s="5" t="str">
        <f>IF(PhieuBauCu!$B$2&gt;4,IF(LEN($B2123)=0,"",IF(AND($B2123&gt;0,VALUE(SUBSTITUTE($B2123,"5","0"))=$B2123),1,0)),"")</f>
        <v/>
      </c>
      <c r="I2123" s="5" t="str">
        <f>IF(PhieuBauCu!$B$2&gt;5,IF(LEN($B2123)=0,"",IF(AND($B2123&gt;0,VALUE(SUBSTITUTE($B2123,"6","0"))=$B2123),1,0)),"")</f>
        <v/>
      </c>
      <c r="J2123" s="5" t="str">
        <f>IF(PhieuBauCu!$B$2&gt;6,IF(LEN($B2123)=0,"",IF(AND($B2123&gt;0,VALUE(SUBSTITUTE($B2123,"7","0"))=$B2123),1,0)),"")</f>
        <v/>
      </c>
      <c r="K2123" s="5" t="str">
        <f>IF(PhieuBauCu!$B$2&gt;7,IF(LEN($B2123)=0,"",IF(AND($B2123&gt;0,VALUE(SUBSTITUTE($B2123,"8","0"))=$B2123),1,0)),"")</f>
        <v/>
      </c>
      <c r="L2123" s="5" t="str">
        <f>IF(PhieuBauCu!$B$2&gt;8,IF(LEN($B2123)=0,"",IF(AND($B2123&gt;0,VALUE(SUBSTITUTE($B2123,"9","0"))=$B2123),1,0)),"")</f>
        <v/>
      </c>
      <c r="M2123" s="9">
        <f t="shared" si="67"/>
        <v>0</v>
      </c>
      <c r="N2123" s="36">
        <f>IF(AND(M2123&lt;=PhieuBauCu!$B$13,M2123&gt;=1),1,0)</f>
        <v>0</v>
      </c>
    </row>
    <row r="2124" spans="1:14" ht="28.5" customHeight="1">
      <c r="A2124" s="2">
        <v>2119</v>
      </c>
      <c r="B2124" s="3"/>
      <c r="C2124" s="48" t="str">
        <f t="shared" si="66"/>
        <v/>
      </c>
      <c r="D2124" s="5" t="str">
        <f>IF(PhieuBauCu!$B$2&gt;0,IF(LEN($B2124)=0,"",IF(AND($B2124&gt;0,VALUE(SUBSTITUTE($B2124,"1","0"))=$B2124),1,0)),"")</f>
        <v/>
      </c>
      <c r="E2124" s="5" t="str">
        <f>IF(PhieuBauCu!$B$2&gt;1,IF(LEN($B2124)=0,"",IF(AND($B2124&gt;0,VALUE(SUBSTITUTE($B2124,"2","0"))=$B2124),1,0)),"")</f>
        <v/>
      </c>
      <c r="F2124" s="5" t="str">
        <f>IF(PhieuBauCu!$B$2&gt;2,IF(LEN($B2124)=0,"",IF(AND($B2124&gt;0,VALUE(SUBSTITUTE($B2124,"3","0"))=$B2124),1,0)),"")</f>
        <v/>
      </c>
      <c r="G2124" s="5" t="str">
        <f>IF(PhieuBauCu!$B$2&gt;3,IF(LEN($B2124)=0,"",IF(AND($B2124&gt;0,VALUE(SUBSTITUTE($B2124,"4","0"))=$B2124),1,0)),"")</f>
        <v/>
      </c>
      <c r="H2124" s="5" t="str">
        <f>IF(PhieuBauCu!$B$2&gt;4,IF(LEN($B2124)=0,"",IF(AND($B2124&gt;0,VALUE(SUBSTITUTE($B2124,"5","0"))=$B2124),1,0)),"")</f>
        <v/>
      </c>
      <c r="I2124" s="5" t="str">
        <f>IF(PhieuBauCu!$B$2&gt;5,IF(LEN($B2124)=0,"",IF(AND($B2124&gt;0,VALUE(SUBSTITUTE($B2124,"6","0"))=$B2124),1,0)),"")</f>
        <v/>
      </c>
      <c r="J2124" s="5" t="str">
        <f>IF(PhieuBauCu!$B$2&gt;6,IF(LEN($B2124)=0,"",IF(AND($B2124&gt;0,VALUE(SUBSTITUTE($B2124,"7","0"))=$B2124),1,0)),"")</f>
        <v/>
      </c>
      <c r="K2124" s="5" t="str">
        <f>IF(PhieuBauCu!$B$2&gt;7,IF(LEN($B2124)=0,"",IF(AND($B2124&gt;0,VALUE(SUBSTITUTE($B2124,"8","0"))=$B2124),1,0)),"")</f>
        <v/>
      </c>
      <c r="L2124" s="5" t="str">
        <f>IF(PhieuBauCu!$B$2&gt;8,IF(LEN($B2124)=0,"",IF(AND($B2124&gt;0,VALUE(SUBSTITUTE($B2124,"9","0"))=$B2124),1,0)),"")</f>
        <v/>
      </c>
      <c r="M2124" s="9">
        <f t="shared" si="67"/>
        <v>0</v>
      </c>
      <c r="N2124" s="36">
        <f>IF(AND(M2124&lt;=PhieuBauCu!$B$13,M2124&gt;=1),1,0)</f>
        <v>0</v>
      </c>
    </row>
    <row r="2125" spans="1:14" ht="28.5" customHeight="1">
      <c r="A2125" s="2">
        <v>2120</v>
      </c>
      <c r="B2125" s="3"/>
      <c r="C2125" s="48" t="str">
        <f t="shared" si="66"/>
        <v/>
      </c>
      <c r="D2125" s="5" t="str">
        <f>IF(PhieuBauCu!$B$2&gt;0,IF(LEN($B2125)=0,"",IF(AND($B2125&gt;0,VALUE(SUBSTITUTE($B2125,"1","0"))=$B2125),1,0)),"")</f>
        <v/>
      </c>
      <c r="E2125" s="5" t="str">
        <f>IF(PhieuBauCu!$B$2&gt;1,IF(LEN($B2125)=0,"",IF(AND($B2125&gt;0,VALUE(SUBSTITUTE($B2125,"2","0"))=$B2125),1,0)),"")</f>
        <v/>
      </c>
      <c r="F2125" s="5" t="str">
        <f>IF(PhieuBauCu!$B$2&gt;2,IF(LEN($B2125)=0,"",IF(AND($B2125&gt;0,VALUE(SUBSTITUTE($B2125,"3","0"))=$B2125),1,0)),"")</f>
        <v/>
      </c>
      <c r="G2125" s="5" t="str">
        <f>IF(PhieuBauCu!$B$2&gt;3,IF(LEN($B2125)=0,"",IF(AND($B2125&gt;0,VALUE(SUBSTITUTE($B2125,"4","0"))=$B2125),1,0)),"")</f>
        <v/>
      </c>
      <c r="H2125" s="5" t="str">
        <f>IF(PhieuBauCu!$B$2&gt;4,IF(LEN($B2125)=0,"",IF(AND($B2125&gt;0,VALUE(SUBSTITUTE($B2125,"5","0"))=$B2125),1,0)),"")</f>
        <v/>
      </c>
      <c r="I2125" s="5" t="str">
        <f>IF(PhieuBauCu!$B$2&gt;5,IF(LEN($B2125)=0,"",IF(AND($B2125&gt;0,VALUE(SUBSTITUTE($B2125,"6","0"))=$B2125),1,0)),"")</f>
        <v/>
      </c>
      <c r="J2125" s="5" t="str">
        <f>IF(PhieuBauCu!$B$2&gt;6,IF(LEN($B2125)=0,"",IF(AND($B2125&gt;0,VALUE(SUBSTITUTE($B2125,"7","0"))=$B2125),1,0)),"")</f>
        <v/>
      </c>
      <c r="K2125" s="5" t="str">
        <f>IF(PhieuBauCu!$B$2&gt;7,IF(LEN($B2125)=0,"",IF(AND($B2125&gt;0,VALUE(SUBSTITUTE($B2125,"8","0"))=$B2125),1,0)),"")</f>
        <v/>
      </c>
      <c r="L2125" s="5" t="str">
        <f>IF(PhieuBauCu!$B$2&gt;8,IF(LEN($B2125)=0,"",IF(AND($B2125&gt;0,VALUE(SUBSTITUTE($B2125,"9","0"))=$B2125),1,0)),"")</f>
        <v/>
      </c>
      <c r="M2125" s="9">
        <f t="shared" si="67"/>
        <v>0</v>
      </c>
      <c r="N2125" s="36">
        <f>IF(AND(M2125&lt;=PhieuBauCu!$B$13,M2125&gt;=1),1,0)</f>
        <v>0</v>
      </c>
    </row>
    <row r="2126" spans="1:14" ht="28.5" customHeight="1">
      <c r="A2126" s="2">
        <v>2121</v>
      </c>
      <c r="B2126" s="3"/>
      <c r="C2126" s="48" t="str">
        <f t="shared" si="66"/>
        <v/>
      </c>
      <c r="D2126" s="5" t="str">
        <f>IF(PhieuBauCu!$B$2&gt;0,IF(LEN($B2126)=0,"",IF(AND($B2126&gt;0,VALUE(SUBSTITUTE($B2126,"1","0"))=$B2126),1,0)),"")</f>
        <v/>
      </c>
      <c r="E2126" s="5" t="str">
        <f>IF(PhieuBauCu!$B$2&gt;1,IF(LEN($B2126)=0,"",IF(AND($B2126&gt;0,VALUE(SUBSTITUTE($B2126,"2","0"))=$B2126),1,0)),"")</f>
        <v/>
      </c>
      <c r="F2126" s="5" t="str">
        <f>IF(PhieuBauCu!$B$2&gt;2,IF(LEN($B2126)=0,"",IF(AND($B2126&gt;0,VALUE(SUBSTITUTE($B2126,"3","0"))=$B2126),1,0)),"")</f>
        <v/>
      </c>
      <c r="G2126" s="5" t="str">
        <f>IF(PhieuBauCu!$B$2&gt;3,IF(LEN($B2126)=0,"",IF(AND($B2126&gt;0,VALUE(SUBSTITUTE($B2126,"4","0"))=$B2126),1,0)),"")</f>
        <v/>
      </c>
      <c r="H2126" s="5" t="str">
        <f>IF(PhieuBauCu!$B$2&gt;4,IF(LEN($B2126)=0,"",IF(AND($B2126&gt;0,VALUE(SUBSTITUTE($B2126,"5","0"))=$B2126),1,0)),"")</f>
        <v/>
      </c>
      <c r="I2126" s="5" t="str">
        <f>IF(PhieuBauCu!$B$2&gt;5,IF(LEN($B2126)=0,"",IF(AND($B2126&gt;0,VALUE(SUBSTITUTE($B2126,"6","0"))=$B2126),1,0)),"")</f>
        <v/>
      </c>
      <c r="J2126" s="5" t="str">
        <f>IF(PhieuBauCu!$B$2&gt;6,IF(LEN($B2126)=0,"",IF(AND($B2126&gt;0,VALUE(SUBSTITUTE($B2126,"7","0"))=$B2126),1,0)),"")</f>
        <v/>
      </c>
      <c r="K2126" s="5" t="str">
        <f>IF(PhieuBauCu!$B$2&gt;7,IF(LEN($B2126)=0,"",IF(AND($B2126&gt;0,VALUE(SUBSTITUTE($B2126,"8","0"))=$B2126),1,0)),"")</f>
        <v/>
      </c>
      <c r="L2126" s="5" t="str">
        <f>IF(PhieuBauCu!$B$2&gt;8,IF(LEN($B2126)=0,"",IF(AND($B2126&gt;0,VALUE(SUBSTITUTE($B2126,"9","0"))=$B2126),1,0)),"")</f>
        <v/>
      </c>
      <c r="M2126" s="9">
        <f t="shared" si="67"/>
        <v>0</v>
      </c>
      <c r="N2126" s="36">
        <f>IF(AND(M2126&lt;=PhieuBauCu!$B$13,M2126&gt;=1),1,0)</f>
        <v>0</v>
      </c>
    </row>
    <row r="2127" spans="1:14" ht="28.5" customHeight="1">
      <c r="A2127" s="2">
        <v>2122</v>
      </c>
      <c r="B2127" s="3"/>
      <c r="C2127" s="48" t="str">
        <f t="shared" si="66"/>
        <v/>
      </c>
      <c r="D2127" s="5" t="str">
        <f>IF(PhieuBauCu!$B$2&gt;0,IF(LEN($B2127)=0,"",IF(AND($B2127&gt;0,VALUE(SUBSTITUTE($B2127,"1","0"))=$B2127),1,0)),"")</f>
        <v/>
      </c>
      <c r="E2127" s="5" t="str">
        <f>IF(PhieuBauCu!$B$2&gt;1,IF(LEN($B2127)=0,"",IF(AND($B2127&gt;0,VALUE(SUBSTITUTE($B2127,"2","0"))=$B2127),1,0)),"")</f>
        <v/>
      </c>
      <c r="F2127" s="5" t="str">
        <f>IF(PhieuBauCu!$B$2&gt;2,IF(LEN($B2127)=0,"",IF(AND($B2127&gt;0,VALUE(SUBSTITUTE($B2127,"3","0"))=$B2127),1,0)),"")</f>
        <v/>
      </c>
      <c r="G2127" s="5" t="str">
        <f>IF(PhieuBauCu!$B$2&gt;3,IF(LEN($B2127)=0,"",IF(AND($B2127&gt;0,VALUE(SUBSTITUTE($B2127,"4","0"))=$B2127),1,0)),"")</f>
        <v/>
      </c>
      <c r="H2127" s="5" t="str">
        <f>IF(PhieuBauCu!$B$2&gt;4,IF(LEN($B2127)=0,"",IF(AND($B2127&gt;0,VALUE(SUBSTITUTE($B2127,"5","0"))=$B2127),1,0)),"")</f>
        <v/>
      </c>
      <c r="I2127" s="5" t="str">
        <f>IF(PhieuBauCu!$B$2&gt;5,IF(LEN($B2127)=0,"",IF(AND($B2127&gt;0,VALUE(SUBSTITUTE($B2127,"6","0"))=$B2127),1,0)),"")</f>
        <v/>
      </c>
      <c r="J2127" s="5" t="str">
        <f>IF(PhieuBauCu!$B$2&gt;6,IF(LEN($B2127)=0,"",IF(AND($B2127&gt;0,VALUE(SUBSTITUTE($B2127,"7","0"))=$B2127),1,0)),"")</f>
        <v/>
      </c>
      <c r="K2127" s="5" t="str">
        <f>IF(PhieuBauCu!$B$2&gt;7,IF(LEN($B2127)=0,"",IF(AND($B2127&gt;0,VALUE(SUBSTITUTE($B2127,"8","0"))=$B2127),1,0)),"")</f>
        <v/>
      </c>
      <c r="L2127" s="5" t="str">
        <f>IF(PhieuBauCu!$B$2&gt;8,IF(LEN($B2127)=0,"",IF(AND($B2127&gt;0,VALUE(SUBSTITUTE($B2127,"9","0"))=$B2127),1,0)),"")</f>
        <v/>
      </c>
      <c r="M2127" s="9">
        <f t="shared" si="67"/>
        <v>0</v>
      </c>
      <c r="N2127" s="36">
        <f>IF(AND(M2127&lt;=PhieuBauCu!$B$13,M2127&gt;=1),1,0)</f>
        <v>0</v>
      </c>
    </row>
    <row r="2128" spans="1:14" ht="28.5" customHeight="1">
      <c r="A2128" s="2">
        <v>2123</v>
      </c>
      <c r="B2128" s="3"/>
      <c r="C2128" s="48" t="str">
        <f t="shared" si="66"/>
        <v/>
      </c>
      <c r="D2128" s="5" t="str">
        <f>IF(PhieuBauCu!$B$2&gt;0,IF(LEN($B2128)=0,"",IF(AND($B2128&gt;0,VALUE(SUBSTITUTE($B2128,"1","0"))=$B2128),1,0)),"")</f>
        <v/>
      </c>
      <c r="E2128" s="5" t="str">
        <f>IF(PhieuBauCu!$B$2&gt;1,IF(LEN($B2128)=0,"",IF(AND($B2128&gt;0,VALUE(SUBSTITUTE($B2128,"2","0"))=$B2128),1,0)),"")</f>
        <v/>
      </c>
      <c r="F2128" s="5" t="str">
        <f>IF(PhieuBauCu!$B$2&gt;2,IF(LEN($B2128)=0,"",IF(AND($B2128&gt;0,VALUE(SUBSTITUTE($B2128,"3","0"))=$B2128),1,0)),"")</f>
        <v/>
      </c>
      <c r="G2128" s="5" t="str">
        <f>IF(PhieuBauCu!$B$2&gt;3,IF(LEN($B2128)=0,"",IF(AND($B2128&gt;0,VALUE(SUBSTITUTE($B2128,"4","0"))=$B2128),1,0)),"")</f>
        <v/>
      </c>
      <c r="H2128" s="5" t="str">
        <f>IF(PhieuBauCu!$B$2&gt;4,IF(LEN($B2128)=0,"",IF(AND($B2128&gt;0,VALUE(SUBSTITUTE($B2128,"5","0"))=$B2128),1,0)),"")</f>
        <v/>
      </c>
      <c r="I2128" s="5" t="str">
        <f>IF(PhieuBauCu!$B$2&gt;5,IF(LEN($B2128)=0,"",IF(AND($B2128&gt;0,VALUE(SUBSTITUTE($B2128,"6","0"))=$B2128),1,0)),"")</f>
        <v/>
      </c>
      <c r="J2128" s="5" t="str">
        <f>IF(PhieuBauCu!$B$2&gt;6,IF(LEN($B2128)=0,"",IF(AND($B2128&gt;0,VALUE(SUBSTITUTE($B2128,"7","0"))=$B2128),1,0)),"")</f>
        <v/>
      </c>
      <c r="K2128" s="5" t="str">
        <f>IF(PhieuBauCu!$B$2&gt;7,IF(LEN($B2128)=0,"",IF(AND($B2128&gt;0,VALUE(SUBSTITUTE($B2128,"8","0"))=$B2128),1,0)),"")</f>
        <v/>
      </c>
      <c r="L2128" s="5" t="str">
        <f>IF(PhieuBauCu!$B$2&gt;8,IF(LEN($B2128)=0,"",IF(AND($B2128&gt;0,VALUE(SUBSTITUTE($B2128,"9","0"))=$B2128),1,0)),"")</f>
        <v/>
      </c>
      <c r="M2128" s="9">
        <f t="shared" si="67"/>
        <v>0</v>
      </c>
      <c r="N2128" s="36">
        <f>IF(AND(M2128&lt;=PhieuBauCu!$B$13,M2128&gt;=1),1,0)</f>
        <v>0</v>
      </c>
    </row>
    <row r="2129" spans="1:14" ht="28.5" customHeight="1">
      <c r="A2129" s="2">
        <v>2124</v>
      </c>
      <c r="B2129" s="3"/>
      <c r="C2129" s="48" t="str">
        <f t="shared" si="66"/>
        <v/>
      </c>
      <c r="D2129" s="5" t="str">
        <f>IF(PhieuBauCu!$B$2&gt;0,IF(LEN($B2129)=0,"",IF(AND($B2129&gt;0,VALUE(SUBSTITUTE($B2129,"1","0"))=$B2129),1,0)),"")</f>
        <v/>
      </c>
      <c r="E2129" s="5" t="str">
        <f>IF(PhieuBauCu!$B$2&gt;1,IF(LEN($B2129)=0,"",IF(AND($B2129&gt;0,VALUE(SUBSTITUTE($B2129,"2","0"))=$B2129),1,0)),"")</f>
        <v/>
      </c>
      <c r="F2129" s="5" t="str">
        <f>IF(PhieuBauCu!$B$2&gt;2,IF(LEN($B2129)=0,"",IF(AND($B2129&gt;0,VALUE(SUBSTITUTE($B2129,"3","0"))=$B2129),1,0)),"")</f>
        <v/>
      </c>
      <c r="G2129" s="5" t="str">
        <f>IF(PhieuBauCu!$B$2&gt;3,IF(LEN($B2129)=0,"",IF(AND($B2129&gt;0,VALUE(SUBSTITUTE($B2129,"4","0"))=$B2129),1,0)),"")</f>
        <v/>
      </c>
      <c r="H2129" s="5" t="str">
        <f>IF(PhieuBauCu!$B$2&gt;4,IF(LEN($B2129)=0,"",IF(AND($B2129&gt;0,VALUE(SUBSTITUTE($B2129,"5","0"))=$B2129),1,0)),"")</f>
        <v/>
      </c>
      <c r="I2129" s="5" t="str">
        <f>IF(PhieuBauCu!$B$2&gt;5,IF(LEN($B2129)=0,"",IF(AND($B2129&gt;0,VALUE(SUBSTITUTE($B2129,"6","0"))=$B2129),1,0)),"")</f>
        <v/>
      </c>
      <c r="J2129" s="5" t="str">
        <f>IF(PhieuBauCu!$B$2&gt;6,IF(LEN($B2129)=0,"",IF(AND($B2129&gt;0,VALUE(SUBSTITUTE($B2129,"7","0"))=$B2129),1,0)),"")</f>
        <v/>
      </c>
      <c r="K2129" s="5" t="str">
        <f>IF(PhieuBauCu!$B$2&gt;7,IF(LEN($B2129)=0,"",IF(AND($B2129&gt;0,VALUE(SUBSTITUTE($B2129,"8","0"))=$B2129),1,0)),"")</f>
        <v/>
      </c>
      <c r="L2129" s="5" t="str">
        <f>IF(PhieuBauCu!$B$2&gt;8,IF(LEN($B2129)=0,"",IF(AND($B2129&gt;0,VALUE(SUBSTITUTE($B2129,"9","0"))=$B2129),1,0)),"")</f>
        <v/>
      </c>
      <c r="M2129" s="9">
        <f t="shared" si="67"/>
        <v>0</v>
      </c>
      <c r="N2129" s="36">
        <f>IF(AND(M2129&lt;=PhieuBauCu!$B$13,M2129&gt;=1),1,0)</f>
        <v>0</v>
      </c>
    </row>
    <row r="2130" spans="1:14" ht="28.5" customHeight="1">
      <c r="A2130" s="2">
        <v>2125</v>
      </c>
      <c r="B2130" s="3"/>
      <c r="C2130" s="48" t="str">
        <f t="shared" si="66"/>
        <v/>
      </c>
      <c r="D2130" s="5" t="str">
        <f>IF(PhieuBauCu!$B$2&gt;0,IF(LEN($B2130)=0,"",IF(AND($B2130&gt;0,VALUE(SUBSTITUTE($B2130,"1","0"))=$B2130),1,0)),"")</f>
        <v/>
      </c>
      <c r="E2130" s="5" t="str">
        <f>IF(PhieuBauCu!$B$2&gt;1,IF(LEN($B2130)=0,"",IF(AND($B2130&gt;0,VALUE(SUBSTITUTE($B2130,"2","0"))=$B2130),1,0)),"")</f>
        <v/>
      </c>
      <c r="F2130" s="5" t="str">
        <f>IF(PhieuBauCu!$B$2&gt;2,IF(LEN($B2130)=0,"",IF(AND($B2130&gt;0,VALUE(SUBSTITUTE($B2130,"3","0"))=$B2130),1,0)),"")</f>
        <v/>
      </c>
      <c r="G2130" s="5" t="str">
        <f>IF(PhieuBauCu!$B$2&gt;3,IF(LEN($B2130)=0,"",IF(AND($B2130&gt;0,VALUE(SUBSTITUTE($B2130,"4","0"))=$B2130),1,0)),"")</f>
        <v/>
      </c>
      <c r="H2130" s="5" t="str">
        <f>IF(PhieuBauCu!$B$2&gt;4,IF(LEN($B2130)=0,"",IF(AND($B2130&gt;0,VALUE(SUBSTITUTE($B2130,"5","0"))=$B2130),1,0)),"")</f>
        <v/>
      </c>
      <c r="I2130" s="5" t="str">
        <f>IF(PhieuBauCu!$B$2&gt;5,IF(LEN($B2130)=0,"",IF(AND($B2130&gt;0,VALUE(SUBSTITUTE($B2130,"6","0"))=$B2130),1,0)),"")</f>
        <v/>
      </c>
      <c r="J2130" s="5" t="str">
        <f>IF(PhieuBauCu!$B$2&gt;6,IF(LEN($B2130)=0,"",IF(AND($B2130&gt;0,VALUE(SUBSTITUTE($B2130,"7","0"))=$B2130),1,0)),"")</f>
        <v/>
      </c>
      <c r="K2130" s="5" t="str">
        <f>IF(PhieuBauCu!$B$2&gt;7,IF(LEN($B2130)=0,"",IF(AND($B2130&gt;0,VALUE(SUBSTITUTE($B2130,"8","0"))=$B2130),1,0)),"")</f>
        <v/>
      </c>
      <c r="L2130" s="5" t="str">
        <f>IF(PhieuBauCu!$B$2&gt;8,IF(LEN($B2130)=0,"",IF(AND($B2130&gt;0,VALUE(SUBSTITUTE($B2130,"9","0"))=$B2130),1,0)),"")</f>
        <v/>
      </c>
      <c r="M2130" s="9">
        <f t="shared" si="67"/>
        <v>0</v>
      </c>
      <c r="N2130" s="36">
        <f>IF(AND(M2130&lt;=PhieuBauCu!$B$13,M2130&gt;=1),1,0)</f>
        <v>0</v>
      </c>
    </row>
    <row r="2131" spans="1:14" ht="28.5" customHeight="1">
      <c r="A2131" s="2">
        <v>2126</v>
      </c>
      <c r="B2131" s="3"/>
      <c r="C2131" s="48" t="str">
        <f t="shared" si="66"/>
        <v/>
      </c>
      <c r="D2131" s="5" t="str">
        <f>IF(PhieuBauCu!$B$2&gt;0,IF(LEN($B2131)=0,"",IF(AND($B2131&gt;0,VALUE(SUBSTITUTE($B2131,"1","0"))=$B2131),1,0)),"")</f>
        <v/>
      </c>
      <c r="E2131" s="5" t="str">
        <f>IF(PhieuBauCu!$B$2&gt;1,IF(LEN($B2131)=0,"",IF(AND($B2131&gt;0,VALUE(SUBSTITUTE($B2131,"2","0"))=$B2131),1,0)),"")</f>
        <v/>
      </c>
      <c r="F2131" s="5" t="str">
        <f>IF(PhieuBauCu!$B$2&gt;2,IF(LEN($B2131)=0,"",IF(AND($B2131&gt;0,VALUE(SUBSTITUTE($B2131,"3","0"))=$B2131),1,0)),"")</f>
        <v/>
      </c>
      <c r="G2131" s="5" t="str">
        <f>IF(PhieuBauCu!$B$2&gt;3,IF(LEN($B2131)=0,"",IF(AND($B2131&gt;0,VALUE(SUBSTITUTE($B2131,"4","0"))=$B2131),1,0)),"")</f>
        <v/>
      </c>
      <c r="H2131" s="5" t="str">
        <f>IF(PhieuBauCu!$B$2&gt;4,IF(LEN($B2131)=0,"",IF(AND($B2131&gt;0,VALUE(SUBSTITUTE($B2131,"5","0"))=$B2131),1,0)),"")</f>
        <v/>
      </c>
      <c r="I2131" s="5" t="str">
        <f>IF(PhieuBauCu!$B$2&gt;5,IF(LEN($B2131)=0,"",IF(AND($B2131&gt;0,VALUE(SUBSTITUTE($B2131,"6","0"))=$B2131),1,0)),"")</f>
        <v/>
      </c>
      <c r="J2131" s="5" t="str">
        <f>IF(PhieuBauCu!$B$2&gt;6,IF(LEN($B2131)=0,"",IF(AND($B2131&gt;0,VALUE(SUBSTITUTE($B2131,"7","0"))=$B2131),1,0)),"")</f>
        <v/>
      </c>
      <c r="K2131" s="5" t="str">
        <f>IF(PhieuBauCu!$B$2&gt;7,IF(LEN($B2131)=0,"",IF(AND($B2131&gt;0,VALUE(SUBSTITUTE($B2131,"8","0"))=$B2131),1,0)),"")</f>
        <v/>
      </c>
      <c r="L2131" s="5" t="str">
        <f>IF(PhieuBauCu!$B$2&gt;8,IF(LEN($B2131)=0,"",IF(AND($B2131&gt;0,VALUE(SUBSTITUTE($B2131,"9","0"))=$B2131),1,0)),"")</f>
        <v/>
      </c>
      <c r="M2131" s="9">
        <f t="shared" si="67"/>
        <v>0</v>
      </c>
      <c r="N2131" s="36">
        <f>IF(AND(M2131&lt;=PhieuBauCu!$B$13,M2131&gt;=1),1,0)</f>
        <v>0</v>
      </c>
    </row>
    <row r="2132" spans="1:14" ht="28.5" customHeight="1">
      <c r="A2132" s="2">
        <v>2127</v>
      </c>
      <c r="B2132" s="3"/>
      <c r="C2132" s="48" t="str">
        <f t="shared" si="66"/>
        <v/>
      </c>
      <c r="D2132" s="5" t="str">
        <f>IF(PhieuBauCu!$B$2&gt;0,IF(LEN($B2132)=0,"",IF(AND($B2132&gt;0,VALUE(SUBSTITUTE($B2132,"1","0"))=$B2132),1,0)),"")</f>
        <v/>
      </c>
      <c r="E2132" s="5" t="str">
        <f>IF(PhieuBauCu!$B$2&gt;1,IF(LEN($B2132)=0,"",IF(AND($B2132&gt;0,VALUE(SUBSTITUTE($B2132,"2","0"))=$B2132),1,0)),"")</f>
        <v/>
      </c>
      <c r="F2132" s="5" t="str">
        <f>IF(PhieuBauCu!$B$2&gt;2,IF(LEN($B2132)=0,"",IF(AND($B2132&gt;0,VALUE(SUBSTITUTE($B2132,"3","0"))=$B2132),1,0)),"")</f>
        <v/>
      </c>
      <c r="G2132" s="5" t="str">
        <f>IF(PhieuBauCu!$B$2&gt;3,IF(LEN($B2132)=0,"",IF(AND($B2132&gt;0,VALUE(SUBSTITUTE($B2132,"4","0"))=$B2132),1,0)),"")</f>
        <v/>
      </c>
      <c r="H2132" s="5" t="str">
        <f>IF(PhieuBauCu!$B$2&gt;4,IF(LEN($B2132)=0,"",IF(AND($B2132&gt;0,VALUE(SUBSTITUTE($B2132,"5","0"))=$B2132),1,0)),"")</f>
        <v/>
      </c>
      <c r="I2132" s="5" t="str">
        <f>IF(PhieuBauCu!$B$2&gt;5,IF(LEN($B2132)=0,"",IF(AND($B2132&gt;0,VALUE(SUBSTITUTE($B2132,"6","0"))=$B2132),1,0)),"")</f>
        <v/>
      </c>
      <c r="J2132" s="5" t="str">
        <f>IF(PhieuBauCu!$B$2&gt;6,IF(LEN($B2132)=0,"",IF(AND($B2132&gt;0,VALUE(SUBSTITUTE($B2132,"7","0"))=$B2132),1,0)),"")</f>
        <v/>
      </c>
      <c r="K2132" s="5" t="str">
        <f>IF(PhieuBauCu!$B$2&gt;7,IF(LEN($B2132)=0,"",IF(AND($B2132&gt;0,VALUE(SUBSTITUTE($B2132,"8","0"))=$B2132),1,0)),"")</f>
        <v/>
      </c>
      <c r="L2132" s="5" t="str">
        <f>IF(PhieuBauCu!$B$2&gt;8,IF(LEN($B2132)=0,"",IF(AND($B2132&gt;0,VALUE(SUBSTITUTE($B2132,"9","0"))=$B2132),1,0)),"")</f>
        <v/>
      </c>
      <c r="M2132" s="9">
        <f t="shared" si="67"/>
        <v>0</v>
      </c>
      <c r="N2132" s="36">
        <f>IF(AND(M2132&lt;=PhieuBauCu!$B$13,M2132&gt;=1),1,0)</f>
        <v>0</v>
      </c>
    </row>
    <row r="2133" spans="1:14" ht="28.5" customHeight="1">
      <c r="A2133" s="2">
        <v>2128</v>
      </c>
      <c r="B2133" s="3"/>
      <c r="C2133" s="48" t="str">
        <f t="shared" si="66"/>
        <v/>
      </c>
      <c r="D2133" s="5" t="str">
        <f>IF(PhieuBauCu!$B$2&gt;0,IF(LEN($B2133)=0,"",IF(AND($B2133&gt;0,VALUE(SUBSTITUTE($B2133,"1","0"))=$B2133),1,0)),"")</f>
        <v/>
      </c>
      <c r="E2133" s="5" t="str">
        <f>IF(PhieuBauCu!$B$2&gt;1,IF(LEN($B2133)=0,"",IF(AND($B2133&gt;0,VALUE(SUBSTITUTE($B2133,"2","0"))=$B2133),1,0)),"")</f>
        <v/>
      </c>
      <c r="F2133" s="5" t="str">
        <f>IF(PhieuBauCu!$B$2&gt;2,IF(LEN($B2133)=0,"",IF(AND($B2133&gt;0,VALUE(SUBSTITUTE($B2133,"3","0"))=$B2133),1,0)),"")</f>
        <v/>
      </c>
      <c r="G2133" s="5" t="str">
        <f>IF(PhieuBauCu!$B$2&gt;3,IF(LEN($B2133)=0,"",IF(AND($B2133&gt;0,VALUE(SUBSTITUTE($B2133,"4","0"))=$B2133),1,0)),"")</f>
        <v/>
      </c>
      <c r="H2133" s="5" t="str">
        <f>IF(PhieuBauCu!$B$2&gt;4,IF(LEN($B2133)=0,"",IF(AND($B2133&gt;0,VALUE(SUBSTITUTE($B2133,"5","0"))=$B2133),1,0)),"")</f>
        <v/>
      </c>
      <c r="I2133" s="5" t="str">
        <f>IF(PhieuBauCu!$B$2&gt;5,IF(LEN($B2133)=0,"",IF(AND($B2133&gt;0,VALUE(SUBSTITUTE($B2133,"6","0"))=$B2133),1,0)),"")</f>
        <v/>
      </c>
      <c r="J2133" s="5" t="str">
        <f>IF(PhieuBauCu!$B$2&gt;6,IF(LEN($B2133)=0,"",IF(AND($B2133&gt;0,VALUE(SUBSTITUTE($B2133,"7","0"))=$B2133),1,0)),"")</f>
        <v/>
      </c>
      <c r="K2133" s="5" t="str">
        <f>IF(PhieuBauCu!$B$2&gt;7,IF(LEN($B2133)=0,"",IF(AND($B2133&gt;0,VALUE(SUBSTITUTE($B2133,"8","0"))=$B2133),1,0)),"")</f>
        <v/>
      </c>
      <c r="L2133" s="5" t="str">
        <f>IF(PhieuBauCu!$B$2&gt;8,IF(LEN($B2133)=0,"",IF(AND($B2133&gt;0,VALUE(SUBSTITUTE($B2133,"9","0"))=$B2133),1,0)),"")</f>
        <v/>
      </c>
      <c r="M2133" s="9">
        <f t="shared" si="67"/>
        <v>0</v>
      </c>
      <c r="N2133" s="36">
        <f>IF(AND(M2133&lt;=PhieuBauCu!$B$13,M2133&gt;=1),1,0)</f>
        <v>0</v>
      </c>
    </row>
    <row r="2134" spans="1:14" ht="28.5" customHeight="1">
      <c r="A2134" s="2">
        <v>2129</v>
      </c>
      <c r="B2134" s="3"/>
      <c r="C2134" s="48" t="str">
        <f t="shared" si="66"/>
        <v/>
      </c>
      <c r="D2134" s="5" t="str">
        <f>IF(PhieuBauCu!$B$2&gt;0,IF(LEN($B2134)=0,"",IF(AND($B2134&gt;0,VALUE(SUBSTITUTE($B2134,"1","0"))=$B2134),1,0)),"")</f>
        <v/>
      </c>
      <c r="E2134" s="5" t="str">
        <f>IF(PhieuBauCu!$B$2&gt;1,IF(LEN($B2134)=0,"",IF(AND($B2134&gt;0,VALUE(SUBSTITUTE($B2134,"2","0"))=$B2134),1,0)),"")</f>
        <v/>
      </c>
      <c r="F2134" s="5" t="str">
        <f>IF(PhieuBauCu!$B$2&gt;2,IF(LEN($B2134)=0,"",IF(AND($B2134&gt;0,VALUE(SUBSTITUTE($B2134,"3","0"))=$B2134),1,0)),"")</f>
        <v/>
      </c>
      <c r="G2134" s="5" t="str">
        <f>IF(PhieuBauCu!$B$2&gt;3,IF(LEN($B2134)=0,"",IF(AND($B2134&gt;0,VALUE(SUBSTITUTE($B2134,"4","0"))=$B2134),1,0)),"")</f>
        <v/>
      </c>
      <c r="H2134" s="5" t="str">
        <f>IF(PhieuBauCu!$B$2&gt;4,IF(LEN($B2134)=0,"",IF(AND($B2134&gt;0,VALUE(SUBSTITUTE($B2134,"5","0"))=$B2134),1,0)),"")</f>
        <v/>
      </c>
      <c r="I2134" s="5" t="str">
        <f>IF(PhieuBauCu!$B$2&gt;5,IF(LEN($B2134)=0,"",IF(AND($B2134&gt;0,VALUE(SUBSTITUTE($B2134,"6","0"))=$B2134),1,0)),"")</f>
        <v/>
      </c>
      <c r="J2134" s="5" t="str">
        <f>IF(PhieuBauCu!$B$2&gt;6,IF(LEN($B2134)=0,"",IF(AND($B2134&gt;0,VALUE(SUBSTITUTE($B2134,"7","0"))=$B2134),1,0)),"")</f>
        <v/>
      </c>
      <c r="K2134" s="5" t="str">
        <f>IF(PhieuBauCu!$B$2&gt;7,IF(LEN($B2134)=0,"",IF(AND($B2134&gt;0,VALUE(SUBSTITUTE($B2134,"8","0"))=$B2134),1,0)),"")</f>
        <v/>
      </c>
      <c r="L2134" s="5" t="str">
        <f>IF(PhieuBauCu!$B$2&gt;8,IF(LEN($B2134)=0,"",IF(AND($B2134&gt;0,VALUE(SUBSTITUTE($B2134,"9","0"))=$B2134),1,0)),"")</f>
        <v/>
      </c>
      <c r="M2134" s="9">
        <f t="shared" si="67"/>
        <v>0</v>
      </c>
      <c r="N2134" s="36">
        <f>IF(AND(M2134&lt;=PhieuBauCu!$B$13,M2134&gt;=1),1,0)</f>
        <v>0</v>
      </c>
    </row>
    <row r="2135" spans="1:14" ht="28.5" customHeight="1">
      <c r="A2135" s="2">
        <v>2130</v>
      </c>
      <c r="B2135" s="3"/>
      <c r="C2135" s="48" t="str">
        <f t="shared" si="66"/>
        <v/>
      </c>
      <c r="D2135" s="5" t="str">
        <f>IF(PhieuBauCu!$B$2&gt;0,IF(LEN($B2135)=0,"",IF(AND($B2135&gt;0,VALUE(SUBSTITUTE($B2135,"1","0"))=$B2135),1,0)),"")</f>
        <v/>
      </c>
      <c r="E2135" s="5" t="str">
        <f>IF(PhieuBauCu!$B$2&gt;1,IF(LEN($B2135)=0,"",IF(AND($B2135&gt;0,VALUE(SUBSTITUTE($B2135,"2","0"))=$B2135),1,0)),"")</f>
        <v/>
      </c>
      <c r="F2135" s="5" t="str">
        <f>IF(PhieuBauCu!$B$2&gt;2,IF(LEN($B2135)=0,"",IF(AND($B2135&gt;0,VALUE(SUBSTITUTE($B2135,"3","0"))=$B2135),1,0)),"")</f>
        <v/>
      </c>
      <c r="G2135" s="5" t="str">
        <f>IF(PhieuBauCu!$B$2&gt;3,IF(LEN($B2135)=0,"",IF(AND($B2135&gt;0,VALUE(SUBSTITUTE($B2135,"4","0"))=$B2135),1,0)),"")</f>
        <v/>
      </c>
      <c r="H2135" s="5" t="str">
        <f>IF(PhieuBauCu!$B$2&gt;4,IF(LEN($B2135)=0,"",IF(AND($B2135&gt;0,VALUE(SUBSTITUTE($B2135,"5","0"))=$B2135),1,0)),"")</f>
        <v/>
      </c>
      <c r="I2135" s="5" t="str">
        <f>IF(PhieuBauCu!$B$2&gt;5,IF(LEN($B2135)=0,"",IF(AND($B2135&gt;0,VALUE(SUBSTITUTE($B2135,"6","0"))=$B2135),1,0)),"")</f>
        <v/>
      </c>
      <c r="J2135" s="5" t="str">
        <f>IF(PhieuBauCu!$B$2&gt;6,IF(LEN($B2135)=0,"",IF(AND($B2135&gt;0,VALUE(SUBSTITUTE($B2135,"7","0"))=$B2135),1,0)),"")</f>
        <v/>
      </c>
      <c r="K2135" s="5" t="str">
        <f>IF(PhieuBauCu!$B$2&gt;7,IF(LEN($B2135)=0,"",IF(AND($B2135&gt;0,VALUE(SUBSTITUTE($B2135,"8","0"))=$B2135),1,0)),"")</f>
        <v/>
      </c>
      <c r="L2135" s="5" t="str">
        <f>IF(PhieuBauCu!$B$2&gt;8,IF(LEN($B2135)=0,"",IF(AND($B2135&gt;0,VALUE(SUBSTITUTE($B2135,"9","0"))=$B2135),1,0)),"")</f>
        <v/>
      </c>
      <c r="M2135" s="9">
        <f t="shared" si="67"/>
        <v>0</v>
      </c>
      <c r="N2135" s="36">
        <f>IF(AND(M2135&lt;=PhieuBauCu!$B$13,M2135&gt;=1),1,0)</f>
        <v>0</v>
      </c>
    </row>
    <row r="2136" spans="1:14" ht="28.5" customHeight="1">
      <c r="A2136" s="2">
        <v>2131</v>
      </c>
      <c r="B2136" s="3"/>
      <c r="C2136" s="48" t="str">
        <f t="shared" si="66"/>
        <v/>
      </c>
      <c r="D2136" s="5" t="str">
        <f>IF(PhieuBauCu!$B$2&gt;0,IF(LEN($B2136)=0,"",IF(AND($B2136&gt;0,VALUE(SUBSTITUTE($B2136,"1","0"))=$B2136),1,0)),"")</f>
        <v/>
      </c>
      <c r="E2136" s="5" t="str">
        <f>IF(PhieuBauCu!$B$2&gt;1,IF(LEN($B2136)=0,"",IF(AND($B2136&gt;0,VALUE(SUBSTITUTE($B2136,"2","0"))=$B2136),1,0)),"")</f>
        <v/>
      </c>
      <c r="F2136" s="5" t="str">
        <f>IF(PhieuBauCu!$B$2&gt;2,IF(LEN($B2136)=0,"",IF(AND($B2136&gt;0,VALUE(SUBSTITUTE($B2136,"3","0"))=$B2136),1,0)),"")</f>
        <v/>
      </c>
      <c r="G2136" s="5" t="str">
        <f>IF(PhieuBauCu!$B$2&gt;3,IF(LEN($B2136)=0,"",IF(AND($B2136&gt;0,VALUE(SUBSTITUTE($B2136,"4","0"))=$B2136),1,0)),"")</f>
        <v/>
      </c>
      <c r="H2136" s="5" t="str">
        <f>IF(PhieuBauCu!$B$2&gt;4,IF(LEN($B2136)=0,"",IF(AND($B2136&gt;0,VALUE(SUBSTITUTE($B2136,"5","0"))=$B2136),1,0)),"")</f>
        <v/>
      </c>
      <c r="I2136" s="5" t="str">
        <f>IF(PhieuBauCu!$B$2&gt;5,IF(LEN($B2136)=0,"",IF(AND($B2136&gt;0,VALUE(SUBSTITUTE($B2136,"6","0"))=$B2136),1,0)),"")</f>
        <v/>
      </c>
      <c r="J2136" s="5" t="str">
        <f>IF(PhieuBauCu!$B$2&gt;6,IF(LEN($B2136)=0,"",IF(AND($B2136&gt;0,VALUE(SUBSTITUTE($B2136,"7","0"))=$B2136),1,0)),"")</f>
        <v/>
      </c>
      <c r="K2136" s="5" t="str">
        <f>IF(PhieuBauCu!$B$2&gt;7,IF(LEN($B2136)=0,"",IF(AND($B2136&gt;0,VALUE(SUBSTITUTE($B2136,"8","0"))=$B2136),1,0)),"")</f>
        <v/>
      </c>
      <c r="L2136" s="5" t="str">
        <f>IF(PhieuBauCu!$B$2&gt;8,IF(LEN($B2136)=0,"",IF(AND($B2136&gt;0,VALUE(SUBSTITUTE($B2136,"9","0"))=$B2136),1,0)),"")</f>
        <v/>
      </c>
      <c r="M2136" s="9">
        <f t="shared" si="67"/>
        <v>0</v>
      </c>
      <c r="N2136" s="36">
        <f>IF(AND(M2136&lt;=PhieuBauCu!$B$13,M2136&gt;=1),1,0)</f>
        <v>0</v>
      </c>
    </row>
    <row r="2137" spans="1:14" ht="28.5" customHeight="1">
      <c r="A2137" s="2">
        <v>2132</v>
      </c>
      <c r="B2137" s="3"/>
      <c r="C2137" s="48" t="str">
        <f t="shared" si="66"/>
        <v/>
      </c>
      <c r="D2137" s="5" t="str">
        <f>IF(PhieuBauCu!$B$2&gt;0,IF(LEN($B2137)=0,"",IF(AND($B2137&gt;0,VALUE(SUBSTITUTE($B2137,"1","0"))=$B2137),1,0)),"")</f>
        <v/>
      </c>
      <c r="E2137" s="5" t="str">
        <f>IF(PhieuBauCu!$B$2&gt;1,IF(LEN($B2137)=0,"",IF(AND($B2137&gt;0,VALUE(SUBSTITUTE($B2137,"2","0"))=$B2137),1,0)),"")</f>
        <v/>
      </c>
      <c r="F2137" s="5" t="str">
        <f>IF(PhieuBauCu!$B$2&gt;2,IF(LEN($B2137)=0,"",IF(AND($B2137&gt;0,VALUE(SUBSTITUTE($B2137,"3","0"))=$B2137),1,0)),"")</f>
        <v/>
      </c>
      <c r="G2137" s="5" t="str">
        <f>IF(PhieuBauCu!$B$2&gt;3,IF(LEN($B2137)=0,"",IF(AND($B2137&gt;0,VALUE(SUBSTITUTE($B2137,"4","0"))=$B2137),1,0)),"")</f>
        <v/>
      </c>
      <c r="H2137" s="5" t="str">
        <f>IF(PhieuBauCu!$B$2&gt;4,IF(LEN($B2137)=0,"",IF(AND($B2137&gt;0,VALUE(SUBSTITUTE($B2137,"5","0"))=$B2137),1,0)),"")</f>
        <v/>
      </c>
      <c r="I2137" s="5" t="str">
        <f>IF(PhieuBauCu!$B$2&gt;5,IF(LEN($B2137)=0,"",IF(AND($B2137&gt;0,VALUE(SUBSTITUTE($B2137,"6","0"))=$B2137),1,0)),"")</f>
        <v/>
      </c>
      <c r="J2137" s="5" t="str">
        <f>IF(PhieuBauCu!$B$2&gt;6,IF(LEN($B2137)=0,"",IF(AND($B2137&gt;0,VALUE(SUBSTITUTE($B2137,"7","0"))=$B2137),1,0)),"")</f>
        <v/>
      </c>
      <c r="K2137" s="5" t="str">
        <f>IF(PhieuBauCu!$B$2&gt;7,IF(LEN($B2137)=0,"",IF(AND($B2137&gt;0,VALUE(SUBSTITUTE($B2137,"8","0"))=$B2137),1,0)),"")</f>
        <v/>
      </c>
      <c r="L2137" s="5" t="str">
        <f>IF(PhieuBauCu!$B$2&gt;8,IF(LEN($B2137)=0,"",IF(AND($B2137&gt;0,VALUE(SUBSTITUTE($B2137,"9","0"))=$B2137),1,0)),"")</f>
        <v/>
      </c>
      <c r="M2137" s="9">
        <f t="shared" si="67"/>
        <v>0</v>
      </c>
      <c r="N2137" s="36">
        <f>IF(AND(M2137&lt;=PhieuBauCu!$B$13,M2137&gt;=1),1,0)</f>
        <v>0</v>
      </c>
    </row>
    <row r="2138" spans="1:14" ht="28.5" customHeight="1">
      <c r="A2138" s="2">
        <v>2133</v>
      </c>
      <c r="B2138" s="3"/>
      <c r="C2138" s="48" t="str">
        <f t="shared" si="66"/>
        <v/>
      </c>
      <c r="D2138" s="5" t="str">
        <f>IF(PhieuBauCu!$B$2&gt;0,IF(LEN($B2138)=0,"",IF(AND($B2138&gt;0,VALUE(SUBSTITUTE($B2138,"1","0"))=$B2138),1,0)),"")</f>
        <v/>
      </c>
      <c r="E2138" s="5" t="str">
        <f>IF(PhieuBauCu!$B$2&gt;1,IF(LEN($B2138)=0,"",IF(AND($B2138&gt;0,VALUE(SUBSTITUTE($B2138,"2","0"))=$B2138),1,0)),"")</f>
        <v/>
      </c>
      <c r="F2138" s="5" t="str">
        <f>IF(PhieuBauCu!$B$2&gt;2,IF(LEN($B2138)=0,"",IF(AND($B2138&gt;0,VALUE(SUBSTITUTE($B2138,"3","0"))=$B2138),1,0)),"")</f>
        <v/>
      </c>
      <c r="G2138" s="5" t="str">
        <f>IF(PhieuBauCu!$B$2&gt;3,IF(LEN($B2138)=0,"",IF(AND($B2138&gt;0,VALUE(SUBSTITUTE($B2138,"4","0"))=$B2138),1,0)),"")</f>
        <v/>
      </c>
      <c r="H2138" s="5" t="str">
        <f>IF(PhieuBauCu!$B$2&gt;4,IF(LEN($B2138)=0,"",IF(AND($B2138&gt;0,VALUE(SUBSTITUTE($B2138,"5","0"))=$B2138),1,0)),"")</f>
        <v/>
      </c>
      <c r="I2138" s="5" t="str">
        <f>IF(PhieuBauCu!$B$2&gt;5,IF(LEN($B2138)=0,"",IF(AND($B2138&gt;0,VALUE(SUBSTITUTE($B2138,"6","0"))=$B2138),1,0)),"")</f>
        <v/>
      </c>
      <c r="J2138" s="5" t="str">
        <f>IF(PhieuBauCu!$B$2&gt;6,IF(LEN($B2138)=0,"",IF(AND($B2138&gt;0,VALUE(SUBSTITUTE($B2138,"7","0"))=$B2138),1,0)),"")</f>
        <v/>
      </c>
      <c r="K2138" s="5" t="str">
        <f>IF(PhieuBauCu!$B$2&gt;7,IF(LEN($B2138)=0,"",IF(AND($B2138&gt;0,VALUE(SUBSTITUTE($B2138,"8","0"))=$B2138),1,0)),"")</f>
        <v/>
      </c>
      <c r="L2138" s="5" t="str">
        <f>IF(PhieuBauCu!$B$2&gt;8,IF(LEN($B2138)=0,"",IF(AND($B2138&gt;0,VALUE(SUBSTITUTE($B2138,"9","0"))=$B2138),1,0)),"")</f>
        <v/>
      </c>
      <c r="M2138" s="9">
        <f t="shared" si="67"/>
        <v>0</v>
      </c>
      <c r="N2138" s="36">
        <f>IF(AND(M2138&lt;=PhieuBauCu!$B$13,M2138&gt;=1),1,0)</f>
        <v>0</v>
      </c>
    </row>
    <row r="2139" spans="1:14" ht="28.5" customHeight="1">
      <c r="A2139" s="2">
        <v>2134</v>
      </c>
      <c r="B2139" s="3"/>
      <c r="C2139" s="48" t="str">
        <f t="shared" si="66"/>
        <v/>
      </c>
      <c r="D2139" s="5" t="str">
        <f>IF(PhieuBauCu!$B$2&gt;0,IF(LEN($B2139)=0,"",IF(AND($B2139&gt;0,VALUE(SUBSTITUTE($B2139,"1","0"))=$B2139),1,0)),"")</f>
        <v/>
      </c>
      <c r="E2139" s="5" t="str">
        <f>IF(PhieuBauCu!$B$2&gt;1,IF(LEN($B2139)=0,"",IF(AND($B2139&gt;0,VALUE(SUBSTITUTE($B2139,"2","0"))=$B2139),1,0)),"")</f>
        <v/>
      </c>
      <c r="F2139" s="5" t="str">
        <f>IF(PhieuBauCu!$B$2&gt;2,IF(LEN($B2139)=0,"",IF(AND($B2139&gt;0,VALUE(SUBSTITUTE($B2139,"3","0"))=$B2139),1,0)),"")</f>
        <v/>
      </c>
      <c r="G2139" s="5" t="str">
        <f>IF(PhieuBauCu!$B$2&gt;3,IF(LEN($B2139)=0,"",IF(AND($B2139&gt;0,VALUE(SUBSTITUTE($B2139,"4","0"))=$B2139),1,0)),"")</f>
        <v/>
      </c>
      <c r="H2139" s="5" t="str">
        <f>IF(PhieuBauCu!$B$2&gt;4,IF(LEN($B2139)=0,"",IF(AND($B2139&gt;0,VALUE(SUBSTITUTE($B2139,"5","0"))=$B2139),1,0)),"")</f>
        <v/>
      </c>
      <c r="I2139" s="5" t="str">
        <f>IF(PhieuBauCu!$B$2&gt;5,IF(LEN($B2139)=0,"",IF(AND($B2139&gt;0,VALUE(SUBSTITUTE($B2139,"6","0"))=$B2139),1,0)),"")</f>
        <v/>
      </c>
      <c r="J2139" s="5" t="str">
        <f>IF(PhieuBauCu!$B$2&gt;6,IF(LEN($B2139)=0,"",IF(AND($B2139&gt;0,VALUE(SUBSTITUTE($B2139,"7","0"))=$B2139),1,0)),"")</f>
        <v/>
      </c>
      <c r="K2139" s="5" t="str">
        <f>IF(PhieuBauCu!$B$2&gt;7,IF(LEN($B2139)=0,"",IF(AND($B2139&gt;0,VALUE(SUBSTITUTE($B2139,"8","0"))=$B2139),1,0)),"")</f>
        <v/>
      </c>
      <c r="L2139" s="5" t="str">
        <f>IF(PhieuBauCu!$B$2&gt;8,IF(LEN($B2139)=0,"",IF(AND($B2139&gt;0,VALUE(SUBSTITUTE($B2139,"9","0"))=$B2139),1,0)),"")</f>
        <v/>
      </c>
      <c r="M2139" s="9">
        <f t="shared" si="67"/>
        <v>0</v>
      </c>
      <c r="N2139" s="36">
        <f>IF(AND(M2139&lt;=PhieuBauCu!$B$13,M2139&gt;=1),1,0)</f>
        <v>0</v>
      </c>
    </row>
    <row r="2140" spans="1:14" ht="28.5" customHeight="1">
      <c r="A2140" s="2">
        <v>2135</v>
      </c>
      <c r="B2140" s="3"/>
      <c r="C2140" s="48" t="str">
        <f t="shared" si="66"/>
        <v/>
      </c>
      <c r="D2140" s="5" t="str">
        <f>IF(PhieuBauCu!$B$2&gt;0,IF(LEN($B2140)=0,"",IF(AND($B2140&gt;0,VALUE(SUBSTITUTE($B2140,"1","0"))=$B2140),1,0)),"")</f>
        <v/>
      </c>
      <c r="E2140" s="5" t="str">
        <f>IF(PhieuBauCu!$B$2&gt;1,IF(LEN($B2140)=0,"",IF(AND($B2140&gt;0,VALUE(SUBSTITUTE($B2140,"2","0"))=$B2140),1,0)),"")</f>
        <v/>
      </c>
      <c r="F2140" s="5" t="str">
        <f>IF(PhieuBauCu!$B$2&gt;2,IF(LEN($B2140)=0,"",IF(AND($B2140&gt;0,VALUE(SUBSTITUTE($B2140,"3","0"))=$B2140),1,0)),"")</f>
        <v/>
      </c>
      <c r="G2140" s="5" t="str">
        <f>IF(PhieuBauCu!$B$2&gt;3,IF(LEN($B2140)=0,"",IF(AND($B2140&gt;0,VALUE(SUBSTITUTE($B2140,"4","0"))=$B2140),1,0)),"")</f>
        <v/>
      </c>
      <c r="H2140" s="5" t="str">
        <f>IF(PhieuBauCu!$B$2&gt;4,IF(LEN($B2140)=0,"",IF(AND($B2140&gt;0,VALUE(SUBSTITUTE($B2140,"5","0"))=$B2140),1,0)),"")</f>
        <v/>
      </c>
      <c r="I2140" s="5" t="str">
        <f>IF(PhieuBauCu!$B$2&gt;5,IF(LEN($B2140)=0,"",IF(AND($B2140&gt;0,VALUE(SUBSTITUTE($B2140,"6","0"))=$B2140),1,0)),"")</f>
        <v/>
      </c>
      <c r="J2140" s="5" t="str">
        <f>IF(PhieuBauCu!$B$2&gt;6,IF(LEN($B2140)=0,"",IF(AND($B2140&gt;0,VALUE(SUBSTITUTE($B2140,"7","0"))=$B2140),1,0)),"")</f>
        <v/>
      </c>
      <c r="K2140" s="5" t="str">
        <f>IF(PhieuBauCu!$B$2&gt;7,IF(LEN($B2140)=0,"",IF(AND($B2140&gt;0,VALUE(SUBSTITUTE($B2140,"8","0"))=$B2140),1,0)),"")</f>
        <v/>
      </c>
      <c r="L2140" s="5" t="str">
        <f>IF(PhieuBauCu!$B$2&gt;8,IF(LEN($B2140)=0,"",IF(AND($B2140&gt;0,VALUE(SUBSTITUTE($B2140,"9","0"))=$B2140),1,0)),"")</f>
        <v/>
      </c>
      <c r="M2140" s="9">
        <f t="shared" si="67"/>
        <v>0</v>
      </c>
      <c r="N2140" s="36">
        <f>IF(AND(M2140&lt;=PhieuBauCu!$B$13,M2140&gt;=1),1,0)</f>
        <v>0</v>
      </c>
    </row>
    <row r="2141" spans="1:14" ht="28.5" customHeight="1">
      <c r="A2141" s="2">
        <v>2136</v>
      </c>
      <c r="B2141" s="3"/>
      <c r="C2141" s="48" t="str">
        <f t="shared" si="66"/>
        <v/>
      </c>
      <c r="D2141" s="5" t="str">
        <f>IF(PhieuBauCu!$B$2&gt;0,IF(LEN($B2141)=0,"",IF(AND($B2141&gt;0,VALUE(SUBSTITUTE($B2141,"1","0"))=$B2141),1,0)),"")</f>
        <v/>
      </c>
      <c r="E2141" s="5" t="str">
        <f>IF(PhieuBauCu!$B$2&gt;1,IF(LEN($B2141)=0,"",IF(AND($B2141&gt;0,VALUE(SUBSTITUTE($B2141,"2","0"))=$B2141),1,0)),"")</f>
        <v/>
      </c>
      <c r="F2141" s="5" t="str">
        <f>IF(PhieuBauCu!$B$2&gt;2,IF(LEN($B2141)=0,"",IF(AND($B2141&gt;0,VALUE(SUBSTITUTE($B2141,"3","0"))=$B2141),1,0)),"")</f>
        <v/>
      </c>
      <c r="G2141" s="5" t="str">
        <f>IF(PhieuBauCu!$B$2&gt;3,IF(LEN($B2141)=0,"",IF(AND($B2141&gt;0,VALUE(SUBSTITUTE($B2141,"4","0"))=$B2141),1,0)),"")</f>
        <v/>
      </c>
      <c r="H2141" s="5" t="str">
        <f>IF(PhieuBauCu!$B$2&gt;4,IF(LEN($B2141)=0,"",IF(AND($B2141&gt;0,VALUE(SUBSTITUTE($B2141,"5","0"))=$B2141),1,0)),"")</f>
        <v/>
      </c>
      <c r="I2141" s="5" t="str">
        <f>IF(PhieuBauCu!$B$2&gt;5,IF(LEN($B2141)=0,"",IF(AND($B2141&gt;0,VALUE(SUBSTITUTE($B2141,"6","0"))=$B2141),1,0)),"")</f>
        <v/>
      </c>
      <c r="J2141" s="5" t="str">
        <f>IF(PhieuBauCu!$B$2&gt;6,IF(LEN($B2141)=0,"",IF(AND($B2141&gt;0,VALUE(SUBSTITUTE($B2141,"7","0"))=$B2141),1,0)),"")</f>
        <v/>
      </c>
      <c r="K2141" s="5" t="str">
        <f>IF(PhieuBauCu!$B$2&gt;7,IF(LEN($B2141)=0,"",IF(AND($B2141&gt;0,VALUE(SUBSTITUTE($B2141,"8","0"))=$B2141),1,0)),"")</f>
        <v/>
      </c>
      <c r="L2141" s="5" t="str">
        <f>IF(PhieuBauCu!$B$2&gt;8,IF(LEN($B2141)=0,"",IF(AND($B2141&gt;0,VALUE(SUBSTITUTE($B2141,"9","0"))=$B2141),1,0)),"")</f>
        <v/>
      </c>
      <c r="M2141" s="9">
        <f t="shared" si="67"/>
        <v>0</v>
      </c>
      <c r="N2141" s="36">
        <f>IF(AND(M2141&lt;=PhieuBauCu!$B$13,M2141&gt;=1),1,0)</f>
        <v>0</v>
      </c>
    </row>
    <row r="2142" spans="1:14" ht="28.5" customHeight="1">
      <c r="A2142" s="2">
        <v>2137</v>
      </c>
      <c r="B2142" s="3"/>
      <c r="C2142" s="48" t="str">
        <f t="shared" si="66"/>
        <v/>
      </c>
      <c r="D2142" s="5" t="str">
        <f>IF(PhieuBauCu!$B$2&gt;0,IF(LEN($B2142)=0,"",IF(AND($B2142&gt;0,VALUE(SUBSTITUTE($B2142,"1","0"))=$B2142),1,0)),"")</f>
        <v/>
      </c>
      <c r="E2142" s="5" t="str">
        <f>IF(PhieuBauCu!$B$2&gt;1,IF(LEN($B2142)=0,"",IF(AND($B2142&gt;0,VALUE(SUBSTITUTE($B2142,"2","0"))=$B2142),1,0)),"")</f>
        <v/>
      </c>
      <c r="F2142" s="5" t="str">
        <f>IF(PhieuBauCu!$B$2&gt;2,IF(LEN($B2142)=0,"",IF(AND($B2142&gt;0,VALUE(SUBSTITUTE($B2142,"3","0"))=$B2142),1,0)),"")</f>
        <v/>
      </c>
      <c r="G2142" s="5" t="str">
        <f>IF(PhieuBauCu!$B$2&gt;3,IF(LEN($B2142)=0,"",IF(AND($B2142&gt;0,VALUE(SUBSTITUTE($B2142,"4","0"))=$B2142),1,0)),"")</f>
        <v/>
      </c>
      <c r="H2142" s="5" t="str">
        <f>IF(PhieuBauCu!$B$2&gt;4,IF(LEN($B2142)=0,"",IF(AND($B2142&gt;0,VALUE(SUBSTITUTE($B2142,"5","0"))=$B2142),1,0)),"")</f>
        <v/>
      </c>
      <c r="I2142" s="5" t="str">
        <f>IF(PhieuBauCu!$B$2&gt;5,IF(LEN($B2142)=0,"",IF(AND($B2142&gt;0,VALUE(SUBSTITUTE($B2142,"6","0"))=$B2142),1,0)),"")</f>
        <v/>
      </c>
      <c r="J2142" s="5" t="str">
        <f>IF(PhieuBauCu!$B$2&gt;6,IF(LEN($B2142)=0,"",IF(AND($B2142&gt;0,VALUE(SUBSTITUTE($B2142,"7","0"))=$B2142),1,0)),"")</f>
        <v/>
      </c>
      <c r="K2142" s="5" t="str">
        <f>IF(PhieuBauCu!$B$2&gt;7,IF(LEN($B2142)=0,"",IF(AND($B2142&gt;0,VALUE(SUBSTITUTE($B2142,"8","0"))=$B2142),1,0)),"")</f>
        <v/>
      </c>
      <c r="L2142" s="5" t="str">
        <f>IF(PhieuBauCu!$B$2&gt;8,IF(LEN($B2142)=0,"",IF(AND($B2142&gt;0,VALUE(SUBSTITUTE($B2142,"9","0"))=$B2142),1,0)),"")</f>
        <v/>
      </c>
      <c r="M2142" s="9">
        <f t="shared" si="67"/>
        <v>0</v>
      </c>
      <c r="N2142" s="36">
        <f>IF(AND(M2142&lt;=PhieuBauCu!$B$13,M2142&gt;=1),1,0)</f>
        <v>0</v>
      </c>
    </row>
    <row r="2143" spans="1:14" ht="28.5" customHeight="1">
      <c r="A2143" s="2">
        <v>2138</v>
      </c>
      <c r="B2143" s="3"/>
      <c r="C2143" s="48" t="str">
        <f t="shared" si="66"/>
        <v/>
      </c>
      <c r="D2143" s="5" t="str">
        <f>IF(PhieuBauCu!$B$2&gt;0,IF(LEN($B2143)=0,"",IF(AND($B2143&gt;0,VALUE(SUBSTITUTE($B2143,"1","0"))=$B2143),1,0)),"")</f>
        <v/>
      </c>
      <c r="E2143" s="5" t="str">
        <f>IF(PhieuBauCu!$B$2&gt;1,IF(LEN($B2143)=0,"",IF(AND($B2143&gt;0,VALUE(SUBSTITUTE($B2143,"2","0"))=$B2143),1,0)),"")</f>
        <v/>
      </c>
      <c r="F2143" s="5" t="str">
        <f>IF(PhieuBauCu!$B$2&gt;2,IF(LEN($B2143)=0,"",IF(AND($B2143&gt;0,VALUE(SUBSTITUTE($B2143,"3","0"))=$B2143),1,0)),"")</f>
        <v/>
      </c>
      <c r="G2143" s="5" t="str">
        <f>IF(PhieuBauCu!$B$2&gt;3,IF(LEN($B2143)=0,"",IF(AND($B2143&gt;0,VALUE(SUBSTITUTE($B2143,"4","0"))=$B2143),1,0)),"")</f>
        <v/>
      </c>
      <c r="H2143" s="5" t="str">
        <f>IF(PhieuBauCu!$B$2&gt;4,IF(LEN($B2143)=0,"",IF(AND($B2143&gt;0,VALUE(SUBSTITUTE($B2143,"5","0"))=$B2143),1,0)),"")</f>
        <v/>
      </c>
      <c r="I2143" s="5" t="str">
        <f>IF(PhieuBauCu!$B$2&gt;5,IF(LEN($B2143)=0,"",IF(AND($B2143&gt;0,VALUE(SUBSTITUTE($B2143,"6","0"))=$B2143),1,0)),"")</f>
        <v/>
      </c>
      <c r="J2143" s="5" t="str">
        <f>IF(PhieuBauCu!$B$2&gt;6,IF(LEN($B2143)=0,"",IF(AND($B2143&gt;0,VALUE(SUBSTITUTE($B2143,"7","0"))=$B2143),1,0)),"")</f>
        <v/>
      </c>
      <c r="K2143" s="5" t="str">
        <f>IF(PhieuBauCu!$B$2&gt;7,IF(LEN($B2143)=0,"",IF(AND($B2143&gt;0,VALUE(SUBSTITUTE($B2143,"8","0"))=$B2143),1,0)),"")</f>
        <v/>
      </c>
      <c r="L2143" s="5" t="str">
        <f>IF(PhieuBauCu!$B$2&gt;8,IF(LEN($B2143)=0,"",IF(AND($B2143&gt;0,VALUE(SUBSTITUTE($B2143,"9","0"))=$B2143),1,0)),"")</f>
        <v/>
      </c>
      <c r="M2143" s="9">
        <f t="shared" si="67"/>
        <v>0</v>
      </c>
      <c r="N2143" s="36">
        <f>IF(AND(M2143&lt;=PhieuBauCu!$B$13,M2143&gt;=1),1,0)</f>
        <v>0</v>
      </c>
    </row>
    <row r="2144" spans="1:14" ht="28.5" customHeight="1">
      <c r="A2144" s="2">
        <v>2139</v>
      </c>
      <c r="B2144" s="3"/>
      <c r="C2144" s="48" t="str">
        <f t="shared" si="66"/>
        <v/>
      </c>
      <c r="D2144" s="5" t="str">
        <f>IF(PhieuBauCu!$B$2&gt;0,IF(LEN($B2144)=0,"",IF(AND($B2144&gt;0,VALUE(SUBSTITUTE($B2144,"1","0"))=$B2144),1,0)),"")</f>
        <v/>
      </c>
      <c r="E2144" s="5" t="str">
        <f>IF(PhieuBauCu!$B$2&gt;1,IF(LEN($B2144)=0,"",IF(AND($B2144&gt;0,VALUE(SUBSTITUTE($B2144,"2","0"))=$B2144),1,0)),"")</f>
        <v/>
      </c>
      <c r="F2144" s="5" t="str">
        <f>IF(PhieuBauCu!$B$2&gt;2,IF(LEN($B2144)=0,"",IF(AND($B2144&gt;0,VALUE(SUBSTITUTE($B2144,"3","0"))=$B2144),1,0)),"")</f>
        <v/>
      </c>
      <c r="G2144" s="5" t="str">
        <f>IF(PhieuBauCu!$B$2&gt;3,IF(LEN($B2144)=0,"",IF(AND($B2144&gt;0,VALUE(SUBSTITUTE($B2144,"4","0"))=$B2144),1,0)),"")</f>
        <v/>
      </c>
      <c r="H2144" s="5" t="str">
        <f>IF(PhieuBauCu!$B$2&gt;4,IF(LEN($B2144)=0,"",IF(AND($B2144&gt;0,VALUE(SUBSTITUTE($B2144,"5","0"))=$B2144),1,0)),"")</f>
        <v/>
      </c>
      <c r="I2144" s="5" t="str">
        <f>IF(PhieuBauCu!$B$2&gt;5,IF(LEN($B2144)=0,"",IF(AND($B2144&gt;0,VALUE(SUBSTITUTE($B2144,"6","0"))=$B2144),1,0)),"")</f>
        <v/>
      </c>
      <c r="J2144" s="5" t="str">
        <f>IF(PhieuBauCu!$B$2&gt;6,IF(LEN($B2144)=0,"",IF(AND($B2144&gt;0,VALUE(SUBSTITUTE($B2144,"7","0"))=$B2144),1,0)),"")</f>
        <v/>
      </c>
      <c r="K2144" s="5" t="str">
        <f>IF(PhieuBauCu!$B$2&gt;7,IF(LEN($B2144)=0,"",IF(AND($B2144&gt;0,VALUE(SUBSTITUTE($B2144,"8","0"))=$B2144),1,0)),"")</f>
        <v/>
      </c>
      <c r="L2144" s="5" t="str">
        <f>IF(PhieuBauCu!$B$2&gt;8,IF(LEN($B2144)=0,"",IF(AND($B2144&gt;0,VALUE(SUBSTITUTE($B2144,"9","0"))=$B2144),1,0)),"")</f>
        <v/>
      </c>
      <c r="M2144" s="9">
        <f t="shared" si="67"/>
        <v>0</v>
      </c>
      <c r="N2144" s="36">
        <f>IF(AND(M2144&lt;=PhieuBauCu!$B$13,M2144&gt;=1),1,0)</f>
        <v>0</v>
      </c>
    </row>
    <row r="2145" spans="1:14" ht="28.5" customHeight="1">
      <c r="A2145" s="2">
        <v>2140</v>
      </c>
      <c r="B2145" s="3"/>
      <c r="C2145" s="48" t="str">
        <f t="shared" si="66"/>
        <v/>
      </c>
      <c r="D2145" s="5" t="str">
        <f>IF(PhieuBauCu!$B$2&gt;0,IF(LEN($B2145)=0,"",IF(AND($B2145&gt;0,VALUE(SUBSTITUTE($B2145,"1","0"))=$B2145),1,0)),"")</f>
        <v/>
      </c>
      <c r="E2145" s="5" t="str">
        <f>IF(PhieuBauCu!$B$2&gt;1,IF(LEN($B2145)=0,"",IF(AND($B2145&gt;0,VALUE(SUBSTITUTE($B2145,"2","0"))=$B2145),1,0)),"")</f>
        <v/>
      </c>
      <c r="F2145" s="5" t="str">
        <f>IF(PhieuBauCu!$B$2&gt;2,IF(LEN($B2145)=0,"",IF(AND($B2145&gt;0,VALUE(SUBSTITUTE($B2145,"3","0"))=$B2145),1,0)),"")</f>
        <v/>
      </c>
      <c r="G2145" s="5" t="str">
        <f>IF(PhieuBauCu!$B$2&gt;3,IF(LEN($B2145)=0,"",IF(AND($B2145&gt;0,VALUE(SUBSTITUTE($B2145,"4","0"))=$B2145),1,0)),"")</f>
        <v/>
      </c>
      <c r="H2145" s="5" t="str">
        <f>IF(PhieuBauCu!$B$2&gt;4,IF(LEN($B2145)=0,"",IF(AND($B2145&gt;0,VALUE(SUBSTITUTE($B2145,"5","0"))=$B2145),1,0)),"")</f>
        <v/>
      </c>
      <c r="I2145" s="5" t="str">
        <f>IF(PhieuBauCu!$B$2&gt;5,IF(LEN($B2145)=0,"",IF(AND($B2145&gt;0,VALUE(SUBSTITUTE($B2145,"6","0"))=$B2145),1,0)),"")</f>
        <v/>
      </c>
      <c r="J2145" s="5" t="str">
        <f>IF(PhieuBauCu!$B$2&gt;6,IF(LEN($B2145)=0,"",IF(AND($B2145&gt;0,VALUE(SUBSTITUTE($B2145,"7","0"))=$B2145),1,0)),"")</f>
        <v/>
      </c>
      <c r="K2145" s="5" t="str">
        <f>IF(PhieuBauCu!$B$2&gt;7,IF(LEN($B2145)=0,"",IF(AND($B2145&gt;0,VALUE(SUBSTITUTE($B2145,"8","0"))=$B2145),1,0)),"")</f>
        <v/>
      </c>
      <c r="L2145" s="5" t="str">
        <f>IF(PhieuBauCu!$B$2&gt;8,IF(LEN($B2145)=0,"",IF(AND($B2145&gt;0,VALUE(SUBSTITUTE($B2145,"9","0"))=$B2145),1,0)),"")</f>
        <v/>
      </c>
      <c r="M2145" s="9">
        <f t="shared" si="67"/>
        <v>0</v>
      </c>
      <c r="N2145" s="36">
        <f>IF(AND(M2145&lt;=PhieuBauCu!$B$13,M2145&gt;=1),1,0)</f>
        <v>0</v>
      </c>
    </row>
    <row r="2146" spans="1:14" ht="28.5" customHeight="1">
      <c r="A2146" s="2">
        <v>2141</v>
      </c>
      <c r="B2146" s="3"/>
      <c r="C2146" s="48" t="str">
        <f t="shared" si="66"/>
        <v/>
      </c>
      <c r="D2146" s="5" t="str">
        <f>IF(PhieuBauCu!$B$2&gt;0,IF(LEN($B2146)=0,"",IF(AND($B2146&gt;0,VALUE(SUBSTITUTE($B2146,"1","0"))=$B2146),1,0)),"")</f>
        <v/>
      </c>
      <c r="E2146" s="5" t="str">
        <f>IF(PhieuBauCu!$B$2&gt;1,IF(LEN($B2146)=0,"",IF(AND($B2146&gt;0,VALUE(SUBSTITUTE($B2146,"2","0"))=$B2146),1,0)),"")</f>
        <v/>
      </c>
      <c r="F2146" s="5" t="str">
        <f>IF(PhieuBauCu!$B$2&gt;2,IF(LEN($B2146)=0,"",IF(AND($B2146&gt;0,VALUE(SUBSTITUTE($B2146,"3","0"))=$B2146),1,0)),"")</f>
        <v/>
      </c>
      <c r="G2146" s="5" t="str">
        <f>IF(PhieuBauCu!$B$2&gt;3,IF(LEN($B2146)=0,"",IF(AND($B2146&gt;0,VALUE(SUBSTITUTE($B2146,"4","0"))=$B2146),1,0)),"")</f>
        <v/>
      </c>
      <c r="H2146" s="5" t="str">
        <f>IF(PhieuBauCu!$B$2&gt;4,IF(LEN($B2146)=0,"",IF(AND($B2146&gt;0,VALUE(SUBSTITUTE($B2146,"5","0"))=$B2146),1,0)),"")</f>
        <v/>
      </c>
      <c r="I2146" s="5" t="str">
        <f>IF(PhieuBauCu!$B$2&gt;5,IF(LEN($B2146)=0,"",IF(AND($B2146&gt;0,VALUE(SUBSTITUTE($B2146,"6","0"))=$B2146),1,0)),"")</f>
        <v/>
      </c>
      <c r="J2146" s="5" t="str">
        <f>IF(PhieuBauCu!$B$2&gt;6,IF(LEN($B2146)=0,"",IF(AND($B2146&gt;0,VALUE(SUBSTITUTE($B2146,"7","0"))=$B2146),1,0)),"")</f>
        <v/>
      </c>
      <c r="K2146" s="5" t="str">
        <f>IF(PhieuBauCu!$B$2&gt;7,IF(LEN($B2146)=0,"",IF(AND($B2146&gt;0,VALUE(SUBSTITUTE($B2146,"8","0"))=$B2146),1,0)),"")</f>
        <v/>
      </c>
      <c r="L2146" s="5" t="str">
        <f>IF(PhieuBauCu!$B$2&gt;8,IF(LEN($B2146)=0,"",IF(AND($B2146&gt;0,VALUE(SUBSTITUTE($B2146,"9","0"))=$B2146),1,0)),"")</f>
        <v/>
      </c>
      <c r="M2146" s="9">
        <f t="shared" si="67"/>
        <v>0</v>
      </c>
      <c r="N2146" s="36">
        <f>IF(AND(M2146&lt;=PhieuBauCu!$B$13,M2146&gt;=1),1,0)</f>
        <v>0</v>
      </c>
    </row>
    <row r="2147" spans="1:14" ht="28.5" customHeight="1">
      <c r="A2147" s="2">
        <v>2142</v>
      </c>
      <c r="B2147" s="3"/>
      <c r="C2147" s="48" t="str">
        <f t="shared" si="66"/>
        <v/>
      </c>
      <c r="D2147" s="5" t="str">
        <f>IF(PhieuBauCu!$B$2&gt;0,IF(LEN($B2147)=0,"",IF(AND($B2147&gt;0,VALUE(SUBSTITUTE($B2147,"1","0"))=$B2147),1,0)),"")</f>
        <v/>
      </c>
      <c r="E2147" s="5" t="str">
        <f>IF(PhieuBauCu!$B$2&gt;1,IF(LEN($B2147)=0,"",IF(AND($B2147&gt;0,VALUE(SUBSTITUTE($B2147,"2","0"))=$B2147),1,0)),"")</f>
        <v/>
      </c>
      <c r="F2147" s="5" t="str">
        <f>IF(PhieuBauCu!$B$2&gt;2,IF(LEN($B2147)=0,"",IF(AND($B2147&gt;0,VALUE(SUBSTITUTE($B2147,"3","0"))=$B2147),1,0)),"")</f>
        <v/>
      </c>
      <c r="G2147" s="5" t="str">
        <f>IF(PhieuBauCu!$B$2&gt;3,IF(LEN($B2147)=0,"",IF(AND($B2147&gt;0,VALUE(SUBSTITUTE($B2147,"4","0"))=$B2147),1,0)),"")</f>
        <v/>
      </c>
      <c r="H2147" s="5" t="str">
        <f>IF(PhieuBauCu!$B$2&gt;4,IF(LEN($B2147)=0,"",IF(AND($B2147&gt;0,VALUE(SUBSTITUTE($B2147,"5","0"))=$B2147),1,0)),"")</f>
        <v/>
      </c>
      <c r="I2147" s="5" t="str">
        <f>IF(PhieuBauCu!$B$2&gt;5,IF(LEN($B2147)=0,"",IF(AND($B2147&gt;0,VALUE(SUBSTITUTE($B2147,"6","0"))=$B2147),1,0)),"")</f>
        <v/>
      </c>
      <c r="J2147" s="5" t="str">
        <f>IF(PhieuBauCu!$B$2&gt;6,IF(LEN($B2147)=0,"",IF(AND($B2147&gt;0,VALUE(SUBSTITUTE($B2147,"7","0"))=$B2147),1,0)),"")</f>
        <v/>
      </c>
      <c r="K2147" s="5" t="str">
        <f>IF(PhieuBauCu!$B$2&gt;7,IF(LEN($B2147)=0,"",IF(AND($B2147&gt;0,VALUE(SUBSTITUTE($B2147,"8","0"))=$B2147),1,0)),"")</f>
        <v/>
      </c>
      <c r="L2147" s="5" t="str">
        <f>IF(PhieuBauCu!$B$2&gt;8,IF(LEN($B2147)=0,"",IF(AND($B2147&gt;0,VALUE(SUBSTITUTE($B2147,"9","0"))=$B2147),1,0)),"")</f>
        <v/>
      </c>
      <c r="M2147" s="9">
        <f t="shared" si="67"/>
        <v>0</v>
      </c>
      <c r="N2147" s="36">
        <f>IF(AND(M2147&lt;=PhieuBauCu!$B$13,M2147&gt;=1),1,0)</f>
        <v>0</v>
      </c>
    </row>
    <row r="2148" spans="1:14" ht="28.5" customHeight="1">
      <c r="A2148" s="2">
        <v>2143</v>
      </c>
      <c r="B2148" s="3"/>
      <c r="C2148" s="48" t="str">
        <f t="shared" si="66"/>
        <v/>
      </c>
      <c r="D2148" s="5" t="str">
        <f>IF(PhieuBauCu!$B$2&gt;0,IF(LEN($B2148)=0,"",IF(AND($B2148&gt;0,VALUE(SUBSTITUTE($B2148,"1","0"))=$B2148),1,0)),"")</f>
        <v/>
      </c>
      <c r="E2148" s="5" t="str">
        <f>IF(PhieuBauCu!$B$2&gt;1,IF(LEN($B2148)=0,"",IF(AND($B2148&gt;0,VALUE(SUBSTITUTE($B2148,"2","0"))=$B2148),1,0)),"")</f>
        <v/>
      </c>
      <c r="F2148" s="5" t="str">
        <f>IF(PhieuBauCu!$B$2&gt;2,IF(LEN($B2148)=0,"",IF(AND($B2148&gt;0,VALUE(SUBSTITUTE($B2148,"3","0"))=$B2148),1,0)),"")</f>
        <v/>
      </c>
      <c r="G2148" s="5" t="str">
        <f>IF(PhieuBauCu!$B$2&gt;3,IF(LEN($B2148)=0,"",IF(AND($B2148&gt;0,VALUE(SUBSTITUTE($B2148,"4","0"))=$B2148),1,0)),"")</f>
        <v/>
      </c>
      <c r="H2148" s="5" t="str">
        <f>IF(PhieuBauCu!$B$2&gt;4,IF(LEN($B2148)=0,"",IF(AND($B2148&gt;0,VALUE(SUBSTITUTE($B2148,"5","0"))=$B2148),1,0)),"")</f>
        <v/>
      </c>
      <c r="I2148" s="5" t="str">
        <f>IF(PhieuBauCu!$B$2&gt;5,IF(LEN($B2148)=0,"",IF(AND($B2148&gt;0,VALUE(SUBSTITUTE($B2148,"6","0"))=$B2148),1,0)),"")</f>
        <v/>
      </c>
      <c r="J2148" s="5" t="str">
        <f>IF(PhieuBauCu!$B$2&gt;6,IF(LEN($B2148)=0,"",IF(AND($B2148&gt;0,VALUE(SUBSTITUTE($B2148,"7","0"))=$B2148),1,0)),"")</f>
        <v/>
      </c>
      <c r="K2148" s="5" t="str">
        <f>IF(PhieuBauCu!$B$2&gt;7,IF(LEN($B2148)=0,"",IF(AND($B2148&gt;0,VALUE(SUBSTITUTE($B2148,"8","0"))=$B2148),1,0)),"")</f>
        <v/>
      </c>
      <c r="L2148" s="5" t="str">
        <f>IF(PhieuBauCu!$B$2&gt;8,IF(LEN($B2148)=0,"",IF(AND($B2148&gt;0,VALUE(SUBSTITUTE($B2148,"9","0"))=$B2148),1,0)),"")</f>
        <v/>
      </c>
      <c r="M2148" s="9">
        <f t="shared" si="67"/>
        <v>0</v>
      </c>
      <c r="N2148" s="36">
        <f>IF(AND(M2148&lt;=PhieuBauCu!$B$13,M2148&gt;=1),1,0)</f>
        <v>0</v>
      </c>
    </row>
    <row r="2149" spans="1:14" ht="28.5" customHeight="1">
      <c r="A2149" s="2">
        <v>2144</v>
      </c>
      <c r="B2149" s="3"/>
      <c r="C2149" s="48" t="str">
        <f t="shared" si="66"/>
        <v/>
      </c>
      <c r="D2149" s="5" t="str">
        <f>IF(PhieuBauCu!$B$2&gt;0,IF(LEN($B2149)=0,"",IF(AND($B2149&gt;0,VALUE(SUBSTITUTE($B2149,"1","0"))=$B2149),1,0)),"")</f>
        <v/>
      </c>
      <c r="E2149" s="5" t="str">
        <f>IF(PhieuBauCu!$B$2&gt;1,IF(LEN($B2149)=0,"",IF(AND($B2149&gt;0,VALUE(SUBSTITUTE($B2149,"2","0"))=$B2149),1,0)),"")</f>
        <v/>
      </c>
      <c r="F2149" s="5" t="str">
        <f>IF(PhieuBauCu!$B$2&gt;2,IF(LEN($B2149)=0,"",IF(AND($B2149&gt;0,VALUE(SUBSTITUTE($B2149,"3","0"))=$B2149),1,0)),"")</f>
        <v/>
      </c>
      <c r="G2149" s="5" t="str">
        <f>IF(PhieuBauCu!$B$2&gt;3,IF(LEN($B2149)=0,"",IF(AND($B2149&gt;0,VALUE(SUBSTITUTE($B2149,"4","0"))=$B2149),1,0)),"")</f>
        <v/>
      </c>
      <c r="H2149" s="5" t="str">
        <f>IF(PhieuBauCu!$B$2&gt;4,IF(LEN($B2149)=0,"",IF(AND($B2149&gt;0,VALUE(SUBSTITUTE($B2149,"5","0"))=$B2149),1,0)),"")</f>
        <v/>
      </c>
      <c r="I2149" s="5" t="str">
        <f>IF(PhieuBauCu!$B$2&gt;5,IF(LEN($B2149)=0,"",IF(AND($B2149&gt;0,VALUE(SUBSTITUTE($B2149,"6","0"))=$B2149),1,0)),"")</f>
        <v/>
      </c>
      <c r="J2149" s="5" t="str">
        <f>IF(PhieuBauCu!$B$2&gt;6,IF(LEN($B2149)=0,"",IF(AND($B2149&gt;0,VALUE(SUBSTITUTE($B2149,"7","0"))=$B2149),1,0)),"")</f>
        <v/>
      </c>
      <c r="K2149" s="5" t="str">
        <f>IF(PhieuBauCu!$B$2&gt;7,IF(LEN($B2149)=0,"",IF(AND($B2149&gt;0,VALUE(SUBSTITUTE($B2149,"8","0"))=$B2149),1,0)),"")</f>
        <v/>
      </c>
      <c r="L2149" s="5" t="str">
        <f>IF(PhieuBauCu!$B$2&gt;8,IF(LEN($B2149)=0,"",IF(AND($B2149&gt;0,VALUE(SUBSTITUTE($B2149,"9","0"))=$B2149),1,0)),"")</f>
        <v/>
      </c>
      <c r="M2149" s="9">
        <f t="shared" si="67"/>
        <v>0</v>
      </c>
      <c r="N2149" s="36">
        <f>IF(AND(M2149&lt;=PhieuBauCu!$B$13,M2149&gt;=1),1,0)</f>
        <v>0</v>
      </c>
    </row>
    <row r="2150" spans="1:14" ht="28.5" customHeight="1">
      <c r="A2150" s="2">
        <v>2145</v>
      </c>
      <c r="B2150" s="3"/>
      <c r="C2150" s="48" t="str">
        <f t="shared" si="66"/>
        <v/>
      </c>
      <c r="D2150" s="5" t="str">
        <f>IF(PhieuBauCu!$B$2&gt;0,IF(LEN($B2150)=0,"",IF(AND($B2150&gt;0,VALUE(SUBSTITUTE($B2150,"1","0"))=$B2150),1,0)),"")</f>
        <v/>
      </c>
      <c r="E2150" s="5" t="str">
        <f>IF(PhieuBauCu!$B$2&gt;1,IF(LEN($B2150)=0,"",IF(AND($B2150&gt;0,VALUE(SUBSTITUTE($B2150,"2","0"))=$B2150),1,0)),"")</f>
        <v/>
      </c>
      <c r="F2150" s="5" t="str">
        <f>IF(PhieuBauCu!$B$2&gt;2,IF(LEN($B2150)=0,"",IF(AND($B2150&gt;0,VALUE(SUBSTITUTE($B2150,"3","0"))=$B2150),1,0)),"")</f>
        <v/>
      </c>
      <c r="G2150" s="5" t="str">
        <f>IF(PhieuBauCu!$B$2&gt;3,IF(LEN($B2150)=0,"",IF(AND($B2150&gt;0,VALUE(SUBSTITUTE($B2150,"4","0"))=$B2150),1,0)),"")</f>
        <v/>
      </c>
      <c r="H2150" s="5" t="str">
        <f>IF(PhieuBauCu!$B$2&gt;4,IF(LEN($B2150)=0,"",IF(AND($B2150&gt;0,VALUE(SUBSTITUTE($B2150,"5","0"))=$B2150),1,0)),"")</f>
        <v/>
      </c>
      <c r="I2150" s="5" t="str">
        <f>IF(PhieuBauCu!$B$2&gt;5,IF(LEN($B2150)=0,"",IF(AND($B2150&gt;0,VALUE(SUBSTITUTE($B2150,"6","0"))=$B2150),1,0)),"")</f>
        <v/>
      </c>
      <c r="J2150" s="5" t="str">
        <f>IF(PhieuBauCu!$B$2&gt;6,IF(LEN($B2150)=0,"",IF(AND($B2150&gt;0,VALUE(SUBSTITUTE($B2150,"7","0"))=$B2150),1,0)),"")</f>
        <v/>
      </c>
      <c r="K2150" s="5" t="str">
        <f>IF(PhieuBauCu!$B$2&gt;7,IF(LEN($B2150)=0,"",IF(AND($B2150&gt;0,VALUE(SUBSTITUTE($B2150,"8","0"))=$B2150),1,0)),"")</f>
        <v/>
      </c>
      <c r="L2150" s="5" t="str">
        <f>IF(PhieuBauCu!$B$2&gt;8,IF(LEN($B2150)=0,"",IF(AND($B2150&gt;0,VALUE(SUBSTITUTE($B2150,"9","0"))=$B2150),1,0)),"")</f>
        <v/>
      </c>
      <c r="M2150" s="9">
        <f t="shared" si="67"/>
        <v>0</v>
      </c>
      <c r="N2150" s="36">
        <f>IF(AND(M2150&lt;=PhieuBauCu!$B$13,M2150&gt;=1),1,0)</f>
        <v>0</v>
      </c>
    </row>
    <row r="2151" spans="1:14" ht="28.5" customHeight="1">
      <c r="A2151" s="2">
        <v>2146</v>
      </c>
      <c r="B2151" s="3"/>
      <c r="C2151" s="48" t="str">
        <f t="shared" si="66"/>
        <v/>
      </c>
      <c r="D2151" s="5" t="str">
        <f>IF(PhieuBauCu!$B$2&gt;0,IF(LEN($B2151)=0,"",IF(AND($B2151&gt;0,VALUE(SUBSTITUTE($B2151,"1","0"))=$B2151),1,0)),"")</f>
        <v/>
      </c>
      <c r="E2151" s="5" t="str">
        <f>IF(PhieuBauCu!$B$2&gt;1,IF(LEN($B2151)=0,"",IF(AND($B2151&gt;0,VALUE(SUBSTITUTE($B2151,"2","0"))=$B2151),1,0)),"")</f>
        <v/>
      </c>
      <c r="F2151" s="5" t="str">
        <f>IF(PhieuBauCu!$B$2&gt;2,IF(LEN($B2151)=0,"",IF(AND($B2151&gt;0,VALUE(SUBSTITUTE($B2151,"3","0"))=$B2151),1,0)),"")</f>
        <v/>
      </c>
      <c r="G2151" s="5" t="str">
        <f>IF(PhieuBauCu!$B$2&gt;3,IF(LEN($B2151)=0,"",IF(AND($B2151&gt;0,VALUE(SUBSTITUTE($B2151,"4","0"))=$B2151),1,0)),"")</f>
        <v/>
      </c>
      <c r="H2151" s="5" t="str">
        <f>IF(PhieuBauCu!$B$2&gt;4,IF(LEN($B2151)=0,"",IF(AND($B2151&gt;0,VALUE(SUBSTITUTE($B2151,"5","0"))=$B2151),1,0)),"")</f>
        <v/>
      </c>
      <c r="I2151" s="5" t="str">
        <f>IF(PhieuBauCu!$B$2&gt;5,IF(LEN($B2151)=0,"",IF(AND($B2151&gt;0,VALUE(SUBSTITUTE($B2151,"6","0"))=$B2151),1,0)),"")</f>
        <v/>
      </c>
      <c r="J2151" s="5" t="str">
        <f>IF(PhieuBauCu!$B$2&gt;6,IF(LEN($B2151)=0,"",IF(AND($B2151&gt;0,VALUE(SUBSTITUTE($B2151,"7","0"))=$B2151),1,0)),"")</f>
        <v/>
      </c>
      <c r="K2151" s="5" t="str">
        <f>IF(PhieuBauCu!$B$2&gt;7,IF(LEN($B2151)=0,"",IF(AND($B2151&gt;0,VALUE(SUBSTITUTE($B2151,"8","0"))=$B2151),1,0)),"")</f>
        <v/>
      </c>
      <c r="L2151" s="5" t="str">
        <f>IF(PhieuBauCu!$B$2&gt;8,IF(LEN($B2151)=0,"",IF(AND($B2151&gt;0,VALUE(SUBSTITUTE($B2151,"9","0"))=$B2151),1,0)),"")</f>
        <v/>
      </c>
      <c r="M2151" s="9">
        <f t="shared" si="67"/>
        <v>0</v>
      </c>
      <c r="N2151" s="36">
        <f>IF(AND(M2151&lt;=PhieuBauCu!$B$13,M2151&gt;=1),1,0)</f>
        <v>0</v>
      </c>
    </row>
    <row r="2152" spans="1:14" ht="28.5" customHeight="1">
      <c r="A2152" s="2">
        <v>2147</v>
      </c>
      <c r="B2152" s="3"/>
      <c r="C2152" s="48" t="str">
        <f t="shared" si="66"/>
        <v/>
      </c>
      <c r="D2152" s="5" t="str">
        <f>IF(PhieuBauCu!$B$2&gt;0,IF(LEN($B2152)=0,"",IF(AND($B2152&gt;0,VALUE(SUBSTITUTE($B2152,"1","0"))=$B2152),1,0)),"")</f>
        <v/>
      </c>
      <c r="E2152" s="5" t="str">
        <f>IF(PhieuBauCu!$B$2&gt;1,IF(LEN($B2152)=0,"",IF(AND($B2152&gt;0,VALUE(SUBSTITUTE($B2152,"2","0"))=$B2152),1,0)),"")</f>
        <v/>
      </c>
      <c r="F2152" s="5" t="str">
        <f>IF(PhieuBauCu!$B$2&gt;2,IF(LEN($B2152)=0,"",IF(AND($B2152&gt;0,VALUE(SUBSTITUTE($B2152,"3","0"))=$B2152),1,0)),"")</f>
        <v/>
      </c>
      <c r="G2152" s="5" t="str">
        <f>IF(PhieuBauCu!$B$2&gt;3,IF(LEN($B2152)=0,"",IF(AND($B2152&gt;0,VALUE(SUBSTITUTE($B2152,"4","0"))=$B2152),1,0)),"")</f>
        <v/>
      </c>
      <c r="H2152" s="5" t="str">
        <f>IF(PhieuBauCu!$B$2&gt;4,IF(LEN($B2152)=0,"",IF(AND($B2152&gt;0,VALUE(SUBSTITUTE($B2152,"5","0"))=$B2152),1,0)),"")</f>
        <v/>
      </c>
      <c r="I2152" s="5" t="str">
        <f>IF(PhieuBauCu!$B$2&gt;5,IF(LEN($B2152)=0,"",IF(AND($B2152&gt;0,VALUE(SUBSTITUTE($B2152,"6","0"))=$B2152),1,0)),"")</f>
        <v/>
      </c>
      <c r="J2152" s="5" t="str">
        <f>IF(PhieuBauCu!$B$2&gt;6,IF(LEN($B2152)=0,"",IF(AND($B2152&gt;0,VALUE(SUBSTITUTE($B2152,"7","0"))=$B2152),1,0)),"")</f>
        <v/>
      </c>
      <c r="K2152" s="5" t="str">
        <f>IF(PhieuBauCu!$B$2&gt;7,IF(LEN($B2152)=0,"",IF(AND($B2152&gt;0,VALUE(SUBSTITUTE($B2152,"8","0"))=$B2152),1,0)),"")</f>
        <v/>
      </c>
      <c r="L2152" s="5" t="str">
        <f>IF(PhieuBauCu!$B$2&gt;8,IF(LEN($B2152)=0,"",IF(AND($B2152&gt;0,VALUE(SUBSTITUTE($B2152,"9","0"))=$B2152),1,0)),"")</f>
        <v/>
      </c>
      <c r="M2152" s="9">
        <f t="shared" si="67"/>
        <v>0</v>
      </c>
      <c r="N2152" s="36">
        <f>IF(AND(M2152&lt;=PhieuBauCu!$B$13,M2152&gt;=1),1,0)</f>
        <v>0</v>
      </c>
    </row>
    <row r="2153" spans="1:14" ht="28.5" customHeight="1">
      <c r="A2153" s="2">
        <v>2148</v>
      </c>
      <c r="B2153" s="3"/>
      <c r="C2153" s="48" t="str">
        <f t="shared" si="66"/>
        <v/>
      </c>
      <c r="D2153" s="5" t="str">
        <f>IF(PhieuBauCu!$B$2&gt;0,IF(LEN($B2153)=0,"",IF(AND($B2153&gt;0,VALUE(SUBSTITUTE($B2153,"1","0"))=$B2153),1,0)),"")</f>
        <v/>
      </c>
      <c r="E2153" s="5" t="str">
        <f>IF(PhieuBauCu!$B$2&gt;1,IF(LEN($B2153)=0,"",IF(AND($B2153&gt;0,VALUE(SUBSTITUTE($B2153,"2","0"))=$B2153),1,0)),"")</f>
        <v/>
      </c>
      <c r="F2153" s="5" t="str">
        <f>IF(PhieuBauCu!$B$2&gt;2,IF(LEN($B2153)=0,"",IF(AND($B2153&gt;0,VALUE(SUBSTITUTE($B2153,"3","0"))=$B2153),1,0)),"")</f>
        <v/>
      </c>
      <c r="G2153" s="5" t="str">
        <f>IF(PhieuBauCu!$B$2&gt;3,IF(LEN($B2153)=0,"",IF(AND($B2153&gt;0,VALUE(SUBSTITUTE($B2153,"4","0"))=$B2153),1,0)),"")</f>
        <v/>
      </c>
      <c r="H2153" s="5" t="str">
        <f>IF(PhieuBauCu!$B$2&gt;4,IF(LEN($B2153)=0,"",IF(AND($B2153&gt;0,VALUE(SUBSTITUTE($B2153,"5","0"))=$B2153),1,0)),"")</f>
        <v/>
      </c>
      <c r="I2153" s="5" t="str">
        <f>IF(PhieuBauCu!$B$2&gt;5,IF(LEN($B2153)=0,"",IF(AND($B2153&gt;0,VALUE(SUBSTITUTE($B2153,"6","0"))=$B2153),1,0)),"")</f>
        <v/>
      </c>
      <c r="J2153" s="5" t="str">
        <f>IF(PhieuBauCu!$B$2&gt;6,IF(LEN($B2153)=0,"",IF(AND($B2153&gt;0,VALUE(SUBSTITUTE($B2153,"7","0"))=$B2153),1,0)),"")</f>
        <v/>
      </c>
      <c r="K2153" s="5" t="str">
        <f>IF(PhieuBauCu!$B$2&gt;7,IF(LEN($B2153)=0,"",IF(AND($B2153&gt;0,VALUE(SUBSTITUTE($B2153,"8","0"))=$B2153),1,0)),"")</f>
        <v/>
      </c>
      <c r="L2153" s="5" t="str">
        <f>IF(PhieuBauCu!$B$2&gt;8,IF(LEN($B2153)=0,"",IF(AND($B2153&gt;0,VALUE(SUBSTITUTE($B2153,"9","0"))=$B2153),1,0)),"")</f>
        <v/>
      </c>
      <c r="M2153" s="9">
        <f t="shared" si="67"/>
        <v>0</v>
      </c>
      <c r="N2153" s="36">
        <f>IF(AND(M2153&lt;=PhieuBauCu!$B$13,M2153&gt;=1),1,0)</f>
        <v>0</v>
      </c>
    </row>
    <row r="2154" spans="1:14" ht="28.5" customHeight="1">
      <c r="A2154" s="2">
        <v>2149</v>
      </c>
      <c r="B2154" s="3"/>
      <c r="C2154" s="48" t="str">
        <f t="shared" si="66"/>
        <v/>
      </c>
      <c r="D2154" s="5" t="str">
        <f>IF(PhieuBauCu!$B$2&gt;0,IF(LEN($B2154)=0,"",IF(AND($B2154&gt;0,VALUE(SUBSTITUTE($B2154,"1","0"))=$B2154),1,0)),"")</f>
        <v/>
      </c>
      <c r="E2154" s="5" t="str">
        <f>IF(PhieuBauCu!$B$2&gt;1,IF(LEN($B2154)=0,"",IF(AND($B2154&gt;0,VALUE(SUBSTITUTE($B2154,"2","0"))=$B2154),1,0)),"")</f>
        <v/>
      </c>
      <c r="F2154" s="5" t="str">
        <f>IF(PhieuBauCu!$B$2&gt;2,IF(LEN($B2154)=0,"",IF(AND($B2154&gt;0,VALUE(SUBSTITUTE($B2154,"3","0"))=$B2154),1,0)),"")</f>
        <v/>
      </c>
      <c r="G2154" s="5" t="str">
        <f>IF(PhieuBauCu!$B$2&gt;3,IF(LEN($B2154)=0,"",IF(AND($B2154&gt;0,VALUE(SUBSTITUTE($B2154,"4","0"))=$B2154),1,0)),"")</f>
        <v/>
      </c>
      <c r="H2154" s="5" t="str">
        <f>IF(PhieuBauCu!$B$2&gt;4,IF(LEN($B2154)=0,"",IF(AND($B2154&gt;0,VALUE(SUBSTITUTE($B2154,"5","0"))=$B2154),1,0)),"")</f>
        <v/>
      </c>
      <c r="I2154" s="5" t="str">
        <f>IF(PhieuBauCu!$B$2&gt;5,IF(LEN($B2154)=0,"",IF(AND($B2154&gt;0,VALUE(SUBSTITUTE($B2154,"6","0"))=$B2154),1,0)),"")</f>
        <v/>
      </c>
      <c r="J2154" s="5" t="str">
        <f>IF(PhieuBauCu!$B$2&gt;6,IF(LEN($B2154)=0,"",IF(AND($B2154&gt;0,VALUE(SUBSTITUTE($B2154,"7","0"))=$B2154),1,0)),"")</f>
        <v/>
      </c>
      <c r="K2154" s="5" t="str">
        <f>IF(PhieuBauCu!$B$2&gt;7,IF(LEN($B2154)=0,"",IF(AND($B2154&gt;0,VALUE(SUBSTITUTE($B2154,"8","0"))=$B2154),1,0)),"")</f>
        <v/>
      </c>
      <c r="L2154" s="5" t="str">
        <f>IF(PhieuBauCu!$B$2&gt;8,IF(LEN($B2154)=0,"",IF(AND($B2154&gt;0,VALUE(SUBSTITUTE($B2154,"9","0"))=$B2154),1,0)),"")</f>
        <v/>
      </c>
      <c r="M2154" s="9">
        <f t="shared" si="67"/>
        <v>0</v>
      </c>
      <c r="N2154" s="36">
        <f>IF(AND(M2154&lt;=PhieuBauCu!$B$13,M2154&gt;=1),1,0)</f>
        <v>0</v>
      </c>
    </row>
    <row r="2155" spans="1:14" ht="28.5" customHeight="1">
      <c r="A2155" s="2">
        <v>2150</v>
      </c>
      <c r="B2155" s="3"/>
      <c r="C2155" s="48" t="str">
        <f t="shared" si="66"/>
        <v/>
      </c>
      <c r="D2155" s="5" t="str">
        <f>IF(PhieuBauCu!$B$2&gt;0,IF(LEN($B2155)=0,"",IF(AND($B2155&gt;0,VALUE(SUBSTITUTE($B2155,"1","0"))=$B2155),1,0)),"")</f>
        <v/>
      </c>
      <c r="E2155" s="5" t="str">
        <f>IF(PhieuBauCu!$B$2&gt;1,IF(LEN($B2155)=0,"",IF(AND($B2155&gt;0,VALUE(SUBSTITUTE($B2155,"2","0"))=$B2155),1,0)),"")</f>
        <v/>
      </c>
      <c r="F2155" s="5" t="str">
        <f>IF(PhieuBauCu!$B$2&gt;2,IF(LEN($B2155)=0,"",IF(AND($B2155&gt;0,VALUE(SUBSTITUTE($B2155,"3","0"))=$B2155),1,0)),"")</f>
        <v/>
      </c>
      <c r="G2155" s="5" t="str">
        <f>IF(PhieuBauCu!$B$2&gt;3,IF(LEN($B2155)=0,"",IF(AND($B2155&gt;0,VALUE(SUBSTITUTE($B2155,"4","0"))=$B2155),1,0)),"")</f>
        <v/>
      </c>
      <c r="H2155" s="5" t="str">
        <f>IF(PhieuBauCu!$B$2&gt;4,IF(LEN($B2155)=0,"",IF(AND($B2155&gt;0,VALUE(SUBSTITUTE($B2155,"5","0"))=$B2155),1,0)),"")</f>
        <v/>
      </c>
      <c r="I2155" s="5" t="str">
        <f>IF(PhieuBauCu!$B$2&gt;5,IF(LEN($B2155)=0,"",IF(AND($B2155&gt;0,VALUE(SUBSTITUTE($B2155,"6","0"))=$B2155),1,0)),"")</f>
        <v/>
      </c>
      <c r="J2155" s="5" t="str">
        <f>IF(PhieuBauCu!$B$2&gt;6,IF(LEN($B2155)=0,"",IF(AND($B2155&gt;0,VALUE(SUBSTITUTE($B2155,"7","0"))=$B2155),1,0)),"")</f>
        <v/>
      </c>
      <c r="K2155" s="5" t="str">
        <f>IF(PhieuBauCu!$B$2&gt;7,IF(LEN($B2155)=0,"",IF(AND($B2155&gt;0,VALUE(SUBSTITUTE($B2155,"8","0"))=$B2155),1,0)),"")</f>
        <v/>
      </c>
      <c r="L2155" s="5" t="str">
        <f>IF(PhieuBauCu!$B$2&gt;8,IF(LEN($B2155)=0,"",IF(AND($B2155&gt;0,VALUE(SUBSTITUTE($B2155,"9","0"))=$B2155),1,0)),"")</f>
        <v/>
      </c>
      <c r="M2155" s="9">
        <f t="shared" si="67"/>
        <v>0</v>
      </c>
      <c r="N2155" s="36">
        <f>IF(AND(M2155&lt;=PhieuBauCu!$B$13,M2155&gt;=1),1,0)</f>
        <v>0</v>
      </c>
    </row>
    <row r="2156" spans="1:14" ht="28.5" customHeight="1">
      <c r="A2156" s="2">
        <v>2151</v>
      </c>
      <c r="B2156" s="3"/>
      <c r="C2156" s="48" t="str">
        <f t="shared" si="66"/>
        <v/>
      </c>
      <c r="D2156" s="5" t="str">
        <f>IF(PhieuBauCu!$B$2&gt;0,IF(LEN($B2156)=0,"",IF(AND($B2156&gt;0,VALUE(SUBSTITUTE($B2156,"1","0"))=$B2156),1,0)),"")</f>
        <v/>
      </c>
      <c r="E2156" s="5" t="str">
        <f>IF(PhieuBauCu!$B$2&gt;1,IF(LEN($B2156)=0,"",IF(AND($B2156&gt;0,VALUE(SUBSTITUTE($B2156,"2","0"))=$B2156),1,0)),"")</f>
        <v/>
      </c>
      <c r="F2156" s="5" t="str">
        <f>IF(PhieuBauCu!$B$2&gt;2,IF(LEN($B2156)=0,"",IF(AND($B2156&gt;0,VALUE(SUBSTITUTE($B2156,"3","0"))=$B2156),1,0)),"")</f>
        <v/>
      </c>
      <c r="G2156" s="5" t="str">
        <f>IF(PhieuBauCu!$B$2&gt;3,IF(LEN($B2156)=0,"",IF(AND($B2156&gt;0,VALUE(SUBSTITUTE($B2156,"4","0"))=$B2156),1,0)),"")</f>
        <v/>
      </c>
      <c r="H2156" s="5" t="str">
        <f>IF(PhieuBauCu!$B$2&gt;4,IF(LEN($B2156)=0,"",IF(AND($B2156&gt;0,VALUE(SUBSTITUTE($B2156,"5","0"))=$B2156),1,0)),"")</f>
        <v/>
      </c>
      <c r="I2156" s="5" t="str">
        <f>IF(PhieuBauCu!$B$2&gt;5,IF(LEN($B2156)=0,"",IF(AND($B2156&gt;0,VALUE(SUBSTITUTE($B2156,"6","0"))=$B2156),1,0)),"")</f>
        <v/>
      </c>
      <c r="J2156" s="5" t="str">
        <f>IF(PhieuBauCu!$B$2&gt;6,IF(LEN($B2156)=0,"",IF(AND($B2156&gt;0,VALUE(SUBSTITUTE($B2156,"7","0"))=$B2156),1,0)),"")</f>
        <v/>
      </c>
      <c r="K2156" s="5" t="str">
        <f>IF(PhieuBauCu!$B$2&gt;7,IF(LEN($B2156)=0,"",IF(AND($B2156&gt;0,VALUE(SUBSTITUTE($B2156,"8","0"))=$B2156),1,0)),"")</f>
        <v/>
      </c>
      <c r="L2156" s="5" t="str">
        <f>IF(PhieuBauCu!$B$2&gt;8,IF(LEN($B2156)=0,"",IF(AND($B2156&gt;0,VALUE(SUBSTITUTE($B2156,"9","0"))=$B2156),1,0)),"")</f>
        <v/>
      </c>
      <c r="M2156" s="9">
        <f t="shared" si="67"/>
        <v>0</v>
      </c>
      <c r="N2156" s="36">
        <f>IF(AND(M2156&lt;=PhieuBauCu!$B$13,M2156&gt;=1),1,0)</f>
        <v>0</v>
      </c>
    </row>
    <row r="2157" spans="1:14" ht="28.5" customHeight="1">
      <c r="A2157" s="2">
        <v>2152</v>
      </c>
      <c r="B2157" s="3"/>
      <c r="C2157" s="48" t="str">
        <f t="shared" si="66"/>
        <v/>
      </c>
      <c r="D2157" s="5" t="str">
        <f>IF(PhieuBauCu!$B$2&gt;0,IF(LEN($B2157)=0,"",IF(AND($B2157&gt;0,VALUE(SUBSTITUTE($B2157,"1","0"))=$B2157),1,0)),"")</f>
        <v/>
      </c>
      <c r="E2157" s="5" t="str">
        <f>IF(PhieuBauCu!$B$2&gt;1,IF(LEN($B2157)=0,"",IF(AND($B2157&gt;0,VALUE(SUBSTITUTE($B2157,"2","0"))=$B2157),1,0)),"")</f>
        <v/>
      </c>
      <c r="F2157" s="5" t="str">
        <f>IF(PhieuBauCu!$B$2&gt;2,IF(LEN($B2157)=0,"",IF(AND($B2157&gt;0,VALUE(SUBSTITUTE($B2157,"3","0"))=$B2157),1,0)),"")</f>
        <v/>
      </c>
      <c r="G2157" s="5" t="str">
        <f>IF(PhieuBauCu!$B$2&gt;3,IF(LEN($B2157)=0,"",IF(AND($B2157&gt;0,VALUE(SUBSTITUTE($B2157,"4","0"))=$B2157),1,0)),"")</f>
        <v/>
      </c>
      <c r="H2157" s="5" t="str">
        <f>IF(PhieuBauCu!$B$2&gt;4,IF(LEN($B2157)=0,"",IF(AND($B2157&gt;0,VALUE(SUBSTITUTE($B2157,"5","0"))=$B2157),1,0)),"")</f>
        <v/>
      </c>
      <c r="I2157" s="5" t="str">
        <f>IF(PhieuBauCu!$B$2&gt;5,IF(LEN($B2157)=0,"",IF(AND($B2157&gt;0,VALUE(SUBSTITUTE($B2157,"6","0"))=$B2157),1,0)),"")</f>
        <v/>
      </c>
      <c r="J2157" s="5" t="str">
        <f>IF(PhieuBauCu!$B$2&gt;6,IF(LEN($B2157)=0,"",IF(AND($B2157&gt;0,VALUE(SUBSTITUTE($B2157,"7","0"))=$B2157),1,0)),"")</f>
        <v/>
      </c>
      <c r="K2157" s="5" t="str">
        <f>IF(PhieuBauCu!$B$2&gt;7,IF(LEN($B2157)=0,"",IF(AND($B2157&gt;0,VALUE(SUBSTITUTE($B2157,"8","0"))=$B2157),1,0)),"")</f>
        <v/>
      </c>
      <c r="L2157" s="5" t="str">
        <f>IF(PhieuBauCu!$B$2&gt;8,IF(LEN($B2157)=0,"",IF(AND($B2157&gt;0,VALUE(SUBSTITUTE($B2157,"9","0"))=$B2157),1,0)),"")</f>
        <v/>
      </c>
      <c r="M2157" s="9">
        <f t="shared" si="67"/>
        <v>0</v>
      </c>
      <c r="N2157" s="36">
        <f>IF(AND(M2157&lt;=PhieuBauCu!$B$13,M2157&gt;=1),1,0)</f>
        <v>0</v>
      </c>
    </row>
    <row r="2158" spans="1:14" ht="28.5" customHeight="1">
      <c r="A2158" s="2">
        <v>2153</v>
      </c>
      <c r="B2158" s="3"/>
      <c r="C2158" s="48" t="str">
        <f t="shared" si="66"/>
        <v/>
      </c>
      <c r="D2158" s="5" t="str">
        <f>IF(PhieuBauCu!$B$2&gt;0,IF(LEN($B2158)=0,"",IF(AND($B2158&gt;0,VALUE(SUBSTITUTE($B2158,"1","0"))=$B2158),1,0)),"")</f>
        <v/>
      </c>
      <c r="E2158" s="5" t="str">
        <f>IF(PhieuBauCu!$B$2&gt;1,IF(LEN($B2158)=0,"",IF(AND($B2158&gt;0,VALUE(SUBSTITUTE($B2158,"2","0"))=$B2158),1,0)),"")</f>
        <v/>
      </c>
      <c r="F2158" s="5" t="str">
        <f>IF(PhieuBauCu!$B$2&gt;2,IF(LEN($B2158)=0,"",IF(AND($B2158&gt;0,VALUE(SUBSTITUTE($B2158,"3","0"))=$B2158),1,0)),"")</f>
        <v/>
      </c>
      <c r="G2158" s="5" t="str">
        <f>IF(PhieuBauCu!$B$2&gt;3,IF(LEN($B2158)=0,"",IF(AND($B2158&gt;0,VALUE(SUBSTITUTE($B2158,"4","0"))=$B2158),1,0)),"")</f>
        <v/>
      </c>
      <c r="H2158" s="5" t="str">
        <f>IF(PhieuBauCu!$B$2&gt;4,IF(LEN($B2158)=0,"",IF(AND($B2158&gt;0,VALUE(SUBSTITUTE($B2158,"5","0"))=$B2158),1,0)),"")</f>
        <v/>
      </c>
      <c r="I2158" s="5" t="str">
        <f>IF(PhieuBauCu!$B$2&gt;5,IF(LEN($B2158)=0,"",IF(AND($B2158&gt;0,VALUE(SUBSTITUTE($B2158,"6","0"))=$B2158),1,0)),"")</f>
        <v/>
      </c>
      <c r="J2158" s="5" t="str">
        <f>IF(PhieuBauCu!$B$2&gt;6,IF(LEN($B2158)=0,"",IF(AND($B2158&gt;0,VALUE(SUBSTITUTE($B2158,"7","0"))=$B2158),1,0)),"")</f>
        <v/>
      </c>
      <c r="K2158" s="5" t="str">
        <f>IF(PhieuBauCu!$B$2&gt;7,IF(LEN($B2158)=0,"",IF(AND($B2158&gt;0,VALUE(SUBSTITUTE($B2158,"8","0"))=$B2158),1,0)),"")</f>
        <v/>
      </c>
      <c r="L2158" s="5" t="str">
        <f>IF(PhieuBauCu!$B$2&gt;8,IF(LEN($B2158)=0,"",IF(AND($B2158&gt;0,VALUE(SUBSTITUTE($B2158,"9","0"))=$B2158),1,0)),"")</f>
        <v/>
      </c>
      <c r="M2158" s="9">
        <f t="shared" si="67"/>
        <v>0</v>
      </c>
      <c r="N2158" s="36">
        <f>IF(AND(M2158&lt;=PhieuBauCu!$B$13,M2158&gt;=1),1,0)</f>
        <v>0</v>
      </c>
    </row>
    <row r="2159" spans="1:14" ht="28.5" customHeight="1">
      <c r="A2159" s="2">
        <v>2154</v>
      </c>
      <c r="B2159" s="3"/>
      <c r="C2159" s="48" t="str">
        <f t="shared" si="66"/>
        <v/>
      </c>
      <c r="D2159" s="5" t="str">
        <f>IF(PhieuBauCu!$B$2&gt;0,IF(LEN($B2159)=0,"",IF(AND($B2159&gt;0,VALUE(SUBSTITUTE($B2159,"1","0"))=$B2159),1,0)),"")</f>
        <v/>
      </c>
      <c r="E2159" s="5" t="str">
        <f>IF(PhieuBauCu!$B$2&gt;1,IF(LEN($B2159)=0,"",IF(AND($B2159&gt;0,VALUE(SUBSTITUTE($B2159,"2","0"))=$B2159),1,0)),"")</f>
        <v/>
      </c>
      <c r="F2159" s="5" t="str">
        <f>IF(PhieuBauCu!$B$2&gt;2,IF(LEN($B2159)=0,"",IF(AND($B2159&gt;0,VALUE(SUBSTITUTE($B2159,"3","0"))=$B2159),1,0)),"")</f>
        <v/>
      </c>
      <c r="G2159" s="5" t="str">
        <f>IF(PhieuBauCu!$B$2&gt;3,IF(LEN($B2159)=0,"",IF(AND($B2159&gt;0,VALUE(SUBSTITUTE($B2159,"4","0"))=$B2159),1,0)),"")</f>
        <v/>
      </c>
      <c r="H2159" s="5" t="str">
        <f>IF(PhieuBauCu!$B$2&gt;4,IF(LEN($B2159)=0,"",IF(AND($B2159&gt;0,VALUE(SUBSTITUTE($B2159,"5","0"))=$B2159),1,0)),"")</f>
        <v/>
      </c>
      <c r="I2159" s="5" t="str">
        <f>IF(PhieuBauCu!$B$2&gt;5,IF(LEN($B2159)=0,"",IF(AND($B2159&gt;0,VALUE(SUBSTITUTE($B2159,"6","0"))=$B2159),1,0)),"")</f>
        <v/>
      </c>
      <c r="J2159" s="5" t="str">
        <f>IF(PhieuBauCu!$B$2&gt;6,IF(LEN($B2159)=0,"",IF(AND($B2159&gt;0,VALUE(SUBSTITUTE($B2159,"7","0"))=$B2159),1,0)),"")</f>
        <v/>
      </c>
      <c r="K2159" s="5" t="str">
        <f>IF(PhieuBauCu!$B$2&gt;7,IF(LEN($B2159)=0,"",IF(AND($B2159&gt;0,VALUE(SUBSTITUTE($B2159,"8","0"))=$B2159),1,0)),"")</f>
        <v/>
      </c>
      <c r="L2159" s="5" t="str">
        <f>IF(PhieuBauCu!$B$2&gt;8,IF(LEN($B2159)=0,"",IF(AND($B2159&gt;0,VALUE(SUBSTITUTE($B2159,"9","0"))=$B2159),1,0)),"")</f>
        <v/>
      </c>
      <c r="M2159" s="9">
        <f t="shared" si="67"/>
        <v>0</v>
      </c>
      <c r="N2159" s="36">
        <f>IF(AND(M2159&lt;=PhieuBauCu!$B$13,M2159&gt;=1),1,0)</f>
        <v>0</v>
      </c>
    </row>
    <row r="2160" spans="1:14" ht="28.5" customHeight="1">
      <c r="A2160" s="2">
        <v>2155</v>
      </c>
      <c r="B2160" s="3"/>
      <c r="C2160" s="48" t="str">
        <f t="shared" si="66"/>
        <v/>
      </c>
      <c r="D2160" s="5" t="str">
        <f>IF(PhieuBauCu!$B$2&gt;0,IF(LEN($B2160)=0,"",IF(AND($B2160&gt;0,VALUE(SUBSTITUTE($B2160,"1","0"))=$B2160),1,0)),"")</f>
        <v/>
      </c>
      <c r="E2160" s="5" t="str">
        <f>IF(PhieuBauCu!$B$2&gt;1,IF(LEN($B2160)=0,"",IF(AND($B2160&gt;0,VALUE(SUBSTITUTE($B2160,"2","0"))=$B2160),1,0)),"")</f>
        <v/>
      </c>
      <c r="F2160" s="5" t="str">
        <f>IF(PhieuBauCu!$B$2&gt;2,IF(LEN($B2160)=0,"",IF(AND($B2160&gt;0,VALUE(SUBSTITUTE($B2160,"3","0"))=$B2160),1,0)),"")</f>
        <v/>
      </c>
      <c r="G2160" s="5" t="str">
        <f>IF(PhieuBauCu!$B$2&gt;3,IF(LEN($B2160)=0,"",IF(AND($B2160&gt;0,VALUE(SUBSTITUTE($B2160,"4","0"))=$B2160),1,0)),"")</f>
        <v/>
      </c>
      <c r="H2160" s="5" t="str">
        <f>IF(PhieuBauCu!$B$2&gt;4,IF(LEN($B2160)=0,"",IF(AND($B2160&gt;0,VALUE(SUBSTITUTE($B2160,"5","0"))=$B2160),1,0)),"")</f>
        <v/>
      </c>
      <c r="I2160" s="5" t="str">
        <f>IF(PhieuBauCu!$B$2&gt;5,IF(LEN($B2160)=0,"",IF(AND($B2160&gt;0,VALUE(SUBSTITUTE($B2160,"6","0"))=$B2160),1,0)),"")</f>
        <v/>
      </c>
      <c r="J2160" s="5" t="str">
        <f>IF(PhieuBauCu!$B$2&gt;6,IF(LEN($B2160)=0,"",IF(AND($B2160&gt;0,VALUE(SUBSTITUTE($B2160,"7","0"))=$B2160),1,0)),"")</f>
        <v/>
      </c>
      <c r="K2160" s="5" t="str">
        <f>IF(PhieuBauCu!$B$2&gt;7,IF(LEN($B2160)=0,"",IF(AND($B2160&gt;0,VALUE(SUBSTITUTE($B2160,"8","0"))=$B2160),1,0)),"")</f>
        <v/>
      </c>
      <c r="L2160" s="5" t="str">
        <f>IF(PhieuBauCu!$B$2&gt;8,IF(LEN($B2160)=0,"",IF(AND($B2160&gt;0,VALUE(SUBSTITUTE($B2160,"9","0"))=$B2160),1,0)),"")</f>
        <v/>
      </c>
      <c r="M2160" s="9">
        <f t="shared" si="67"/>
        <v>0</v>
      </c>
      <c r="N2160" s="36">
        <f>IF(AND(M2160&lt;=PhieuBauCu!$B$13,M2160&gt;=1),1,0)</f>
        <v>0</v>
      </c>
    </row>
    <row r="2161" spans="1:14" ht="28.5" customHeight="1">
      <c r="A2161" s="2">
        <v>2156</v>
      </c>
      <c r="B2161" s="3"/>
      <c r="C2161" s="48" t="str">
        <f t="shared" si="66"/>
        <v/>
      </c>
      <c r="D2161" s="5" t="str">
        <f>IF(PhieuBauCu!$B$2&gt;0,IF(LEN($B2161)=0,"",IF(AND($B2161&gt;0,VALUE(SUBSTITUTE($B2161,"1","0"))=$B2161),1,0)),"")</f>
        <v/>
      </c>
      <c r="E2161" s="5" t="str">
        <f>IF(PhieuBauCu!$B$2&gt;1,IF(LEN($B2161)=0,"",IF(AND($B2161&gt;0,VALUE(SUBSTITUTE($B2161,"2","0"))=$B2161),1,0)),"")</f>
        <v/>
      </c>
      <c r="F2161" s="5" t="str">
        <f>IF(PhieuBauCu!$B$2&gt;2,IF(LEN($B2161)=0,"",IF(AND($B2161&gt;0,VALUE(SUBSTITUTE($B2161,"3","0"))=$B2161),1,0)),"")</f>
        <v/>
      </c>
      <c r="G2161" s="5" t="str">
        <f>IF(PhieuBauCu!$B$2&gt;3,IF(LEN($B2161)=0,"",IF(AND($B2161&gt;0,VALUE(SUBSTITUTE($B2161,"4","0"))=$B2161),1,0)),"")</f>
        <v/>
      </c>
      <c r="H2161" s="5" t="str">
        <f>IF(PhieuBauCu!$B$2&gt;4,IF(LEN($B2161)=0,"",IF(AND($B2161&gt;0,VALUE(SUBSTITUTE($B2161,"5","0"))=$B2161),1,0)),"")</f>
        <v/>
      </c>
      <c r="I2161" s="5" t="str">
        <f>IF(PhieuBauCu!$B$2&gt;5,IF(LEN($B2161)=0,"",IF(AND($B2161&gt;0,VALUE(SUBSTITUTE($B2161,"6","0"))=$B2161),1,0)),"")</f>
        <v/>
      </c>
      <c r="J2161" s="5" t="str">
        <f>IF(PhieuBauCu!$B$2&gt;6,IF(LEN($B2161)=0,"",IF(AND($B2161&gt;0,VALUE(SUBSTITUTE($B2161,"7","0"))=$B2161),1,0)),"")</f>
        <v/>
      </c>
      <c r="K2161" s="5" t="str">
        <f>IF(PhieuBauCu!$B$2&gt;7,IF(LEN($B2161)=0,"",IF(AND($B2161&gt;0,VALUE(SUBSTITUTE($B2161,"8","0"))=$B2161),1,0)),"")</f>
        <v/>
      </c>
      <c r="L2161" s="5" t="str">
        <f>IF(PhieuBauCu!$B$2&gt;8,IF(LEN($B2161)=0,"",IF(AND($B2161&gt;0,VALUE(SUBSTITUTE($B2161,"9","0"))=$B2161),1,0)),"")</f>
        <v/>
      </c>
      <c r="M2161" s="9">
        <f t="shared" si="67"/>
        <v>0</v>
      </c>
      <c r="N2161" s="36">
        <f>IF(AND(M2161&lt;=PhieuBauCu!$B$13,M2161&gt;=1),1,0)</f>
        <v>0</v>
      </c>
    </row>
    <row r="2162" spans="1:14" ht="28.5" customHeight="1">
      <c r="A2162" s="2">
        <v>2157</v>
      </c>
      <c r="B2162" s="3"/>
      <c r="C2162" s="48" t="str">
        <f t="shared" si="66"/>
        <v/>
      </c>
      <c r="D2162" s="5" t="str">
        <f>IF(PhieuBauCu!$B$2&gt;0,IF(LEN($B2162)=0,"",IF(AND($B2162&gt;0,VALUE(SUBSTITUTE($B2162,"1","0"))=$B2162),1,0)),"")</f>
        <v/>
      </c>
      <c r="E2162" s="5" t="str">
        <f>IF(PhieuBauCu!$B$2&gt;1,IF(LEN($B2162)=0,"",IF(AND($B2162&gt;0,VALUE(SUBSTITUTE($B2162,"2","0"))=$B2162),1,0)),"")</f>
        <v/>
      </c>
      <c r="F2162" s="5" t="str">
        <f>IF(PhieuBauCu!$B$2&gt;2,IF(LEN($B2162)=0,"",IF(AND($B2162&gt;0,VALUE(SUBSTITUTE($B2162,"3","0"))=$B2162),1,0)),"")</f>
        <v/>
      </c>
      <c r="G2162" s="5" t="str">
        <f>IF(PhieuBauCu!$B$2&gt;3,IF(LEN($B2162)=0,"",IF(AND($B2162&gt;0,VALUE(SUBSTITUTE($B2162,"4","0"))=$B2162),1,0)),"")</f>
        <v/>
      </c>
      <c r="H2162" s="5" t="str">
        <f>IF(PhieuBauCu!$B$2&gt;4,IF(LEN($B2162)=0,"",IF(AND($B2162&gt;0,VALUE(SUBSTITUTE($B2162,"5","0"))=$B2162),1,0)),"")</f>
        <v/>
      </c>
      <c r="I2162" s="5" t="str">
        <f>IF(PhieuBauCu!$B$2&gt;5,IF(LEN($B2162)=0,"",IF(AND($B2162&gt;0,VALUE(SUBSTITUTE($B2162,"6","0"))=$B2162),1,0)),"")</f>
        <v/>
      </c>
      <c r="J2162" s="5" t="str">
        <f>IF(PhieuBauCu!$B$2&gt;6,IF(LEN($B2162)=0,"",IF(AND($B2162&gt;0,VALUE(SUBSTITUTE($B2162,"7","0"))=$B2162),1,0)),"")</f>
        <v/>
      </c>
      <c r="K2162" s="5" t="str">
        <f>IF(PhieuBauCu!$B$2&gt;7,IF(LEN($B2162)=0,"",IF(AND($B2162&gt;0,VALUE(SUBSTITUTE($B2162,"8","0"))=$B2162),1,0)),"")</f>
        <v/>
      </c>
      <c r="L2162" s="5" t="str">
        <f>IF(PhieuBauCu!$B$2&gt;8,IF(LEN($B2162)=0,"",IF(AND($B2162&gt;0,VALUE(SUBSTITUTE($B2162,"9","0"))=$B2162),1,0)),"")</f>
        <v/>
      </c>
      <c r="M2162" s="9">
        <f t="shared" si="67"/>
        <v>0</v>
      </c>
      <c r="N2162" s="36">
        <f>IF(AND(M2162&lt;=PhieuBauCu!$B$13,M2162&gt;=1),1,0)</f>
        <v>0</v>
      </c>
    </row>
    <row r="2163" spans="1:14" ht="28.5" customHeight="1">
      <c r="A2163" s="2">
        <v>2158</v>
      </c>
      <c r="B2163" s="3"/>
      <c r="C2163" s="48" t="str">
        <f t="shared" si="66"/>
        <v/>
      </c>
      <c r="D2163" s="5" t="str">
        <f>IF(PhieuBauCu!$B$2&gt;0,IF(LEN($B2163)=0,"",IF(AND($B2163&gt;0,VALUE(SUBSTITUTE($B2163,"1","0"))=$B2163),1,0)),"")</f>
        <v/>
      </c>
      <c r="E2163" s="5" t="str">
        <f>IF(PhieuBauCu!$B$2&gt;1,IF(LEN($B2163)=0,"",IF(AND($B2163&gt;0,VALUE(SUBSTITUTE($B2163,"2","0"))=$B2163),1,0)),"")</f>
        <v/>
      </c>
      <c r="F2163" s="5" t="str">
        <f>IF(PhieuBauCu!$B$2&gt;2,IF(LEN($B2163)=0,"",IF(AND($B2163&gt;0,VALUE(SUBSTITUTE($B2163,"3","0"))=$B2163),1,0)),"")</f>
        <v/>
      </c>
      <c r="G2163" s="5" t="str">
        <f>IF(PhieuBauCu!$B$2&gt;3,IF(LEN($B2163)=0,"",IF(AND($B2163&gt;0,VALUE(SUBSTITUTE($B2163,"4","0"))=$B2163),1,0)),"")</f>
        <v/>
      </c>
      <c r="H2163" s="5" t="str">
        <f>IF(PhieuBauCu!$B$2&gt;4,IF(LEN($B2163)=0,"",IF(AND($B2163&gt;0,VALUE(SUBSTITUTE($B2163,"5","0"))=$B2163),1,0)),"")</f>
        <v/>
      </c>
      <c r="I2163" s="5" t="str">
        <f>IF(PhieuBauCu!$B$2&gt;5,IF(LEN($B2163)=0,"",IF(AND($B2163&gt;0,VALUE(SUBSTITUTE($B2163,"6","0"))=$B2163),1,0)),"")</f>
        <v/>
      </c>
      <c r="J2163" s="5" t="str">
        <f>IF(PhieuBauCu!$B$2&gt;6,IF(LEN($B2163)=0,"",IF(AND($B2163&gt;0,VALUE(SUBSTITUTE($B2163,"7","0"))=$B2163),1,0)),"")</f>
        <v/>
      </c>
      <c r="K2163" s="5" t="str">
        <f>IF(PhieuBauCu!$B$2&gt;7,IF(LEN($B2163)=0,"",IF(AND($B2163&gt;0,VALUE(SUBSTITUTE($B2163,"8","0"))=$B2163),1,0)),"")</f>
        <v/>
      </c>
      <c r="L2163" s="5" t="str">
        <f>IF(PhieuBauCu!$B$2&gt;8,IF(LEN($B2163)=0,"",IF(AND($B2163&gt;0,VALUE(SUBSTITUTE($B2163,"9","0"))=$B2163),1,0)),"")</f>
        <v/>
      </c>
      <c r="M2163" s="9">
        <f t="shared" si="67"/>
        <v>0</v>
      </c>
      <c r="N2163" s="36">
        <f>IF(AND(M2163&lt;=PhieuBauCu!$B$13,M2163&gt;=1),1,0)</f>
        <v>0</v>
      </c>
    </row>
    <row r="2164" spans="1:14" ht="28.5" customHeight="1">
      <c r="A2164" s="2">
        <v>2159</v>
      </c>
      <c r="B2164" s="3"/>
      <c r="C2164" s="48" t="str">
        <f t="shared" si="66"/>
        <v/>
      </c>
      <c r="D2164" s="5" t="str">
        <f>IF(PhieuBauCu!$B$2&gt;0,IF(LEN($B2164)=0,"",IF(AND($B2164&gt;0,VALUE(SUBSTITUTE($B2164,"1","0"))=$B2164),1,0)),"")</f>
        <v/>
      </c>
      <c r="E2164" s="5" t="str">
        <f>IF(PhieuBauCu!$B$2&gt;1,IF(LEN($B2164)=0,"",IF(AND($B2164&gt;0,VALUE(SUBSTITUTE($B2164,"2","0"))=$B2164),1,0)),"")</f>
        <v/>
      </c>
      <c r="F2164" s="5" t="str">
        <f>IF(PhieuBauCu!$B$2&gt;2,IF(LEN($B2164)=0,"",IF(AND($B2164&gt;0,VALUE(SUBSTITUTE($B2164,"3","0"))=$B2164),1,0)),"")</f>
        <v/>
      </c>
      <c r="G2164" s="5" t="str">
        <f>IF(PhieuBauCu!$B$2&gt;3,IF(LEN($B2164)=0,"",IF(AND($B2164&gt;0,VALUE(SUBSTITUTE($B2164,"4","0"))=$B2164),1,0)),"")</f>
        <v/>
      </c>
      <c r="H2164" s="5" t="str">
        <f>IF(PhieuBauCu!$B$2&gt;4,IF(LEN($B2164)=0,"",IF(AND($B2164&gt;0,VALUE(SUBSTITUTE($B2164,"5","0"))=$B2164),1,0)),"")</f>
        <v/>
      </c>
      <c r="I2164" s="5" t="str">
        <f>IF(PhieuBauCu!$B$2&gt;5,IF(LEN($B2164)=0,"",IF(AND($B2164&gt;0,VALUE(SUBSTITUTE($B2164,"6","0"))=$B2164),1,0)),"")</f>
        <v/>
      </c>
      <c r="J2164" s="5" t="str">
        <f>IF(PhieuBauCu!$B$2&gt;6,IF(LEN($B2164)=0,"",IF(AND($B2164&gt;0,VALUE(SUBSTITUTE($B2164,"7","0"))=$B2164),1,0)),"")</f>
        <v/>
      </c>
      <c r="K2164" s="5" t="str">
        <f>IF(PhieuBauCu!$B$2&gt;7,IF(LEN($B2164)=0,"",IF(AND($B2164&gt;0,VALUE(SUBSTITUTE($B2164,"8","0"))=$B2164),1,0)),"")</f>
        <v/>
      </c>
      <c r="L2164" s="5" t="str">
        <f>IF(PhieuBauCu!$B$2&gt;8,IF(LEN($B2164)=0,"",IF(AND($B2164&gt;0,VALUE(SUBSTITUTE($B2164,"9","0"))=$B2164),1,0)),"")</f>
        <v/>
      </c>
      <c r="M2164" s="9">
        <f t="shared" si="67"/>
        <v>0</v>
      </c>
      <c r="N2164" s="36">
        <f>IF(AND(M2164&lt;=PhieuBauCu!$B$13,M2164&gt;=1),1,0)</f>
        <v>0</v>
      </c>
    </row>
    <row r="2165" spans="1:14" ht="28.5" customHeight="1">
      <c r="A2165" s="2">
        <v>2160</v>
      </c>
      <c r="B2165" s="3"/>
      <c r="C2165" s="48" t="str">
        <f t="shared" si="66"/>
        <v/>
      </c>
      <c r="D2165" s="5" t="str">
        <f>IF(PhieuBauCu!$B$2&gt;0,IF(LEN($B2165)=0,"",IF(AND($B2165&gt;0,VALUE(SUBSTITUTE($B2165,"1","0"))=$B2165),1,0)),"")</f>
        <v/>
      </c>
      <c r="E2165" s="5" t="str">
        <f>IF(PhieuBauCu!$B$2&gt;1,IF(LEN($B2165)=0,"",IF(AND($B2165&gt;0,VALUE(SUBSTITUTE($B2165,"2","0"))=$B2165),1,0)),"")</f>
        <v/>
      </c>
      <c r="F2165" s="5" t="str">
        <f>IF(PhieuBauCu!$B$2&gt;2,IF(LEN($B2165)=0,"",IF(AND($B2165&gt;0,VALUE(SUBSTITUTE($B2165,"3","0"))=$B2165),1,0)),"")</f>
        <v/>
      </c>
      <c r="G2165" s="5" t="str">
        <f>IF(PhieuBauCu!$B$2&gt;3,IF(LEN($B2165)=0,"",IF(AND($B2165&gt;0,VALUE(SUBSTITUTE($B2165,"4","0"))=$B2165),1,0)),"")</f>
        <v/>
      </c>
      <c r="H2165" s="5" t="str">
        <f>IF(PhieuBauCu!$B$2&gt;4,IF(LEN($B2165)=0,"",IF(AND($B2165&gt;0,VALUE(SUBSTITUTE($B2165,"5","0"))=$B2165),1,0)),"")</f>
        <v/>
      </c>
      <c r="I2165" s="5" t="str">
        <f>IF(PhieuBauCu!$B$2&gt;5,IF(LEN($B2165)=0,"",IF(AND($B2165&gt;0,VALUE(SUBSTITUTE($B2165,"6","0"))=$B2165),1,0)),"")</f>
        <v/>
      </c>
      <c r="J2165" s="5" t="str">
        <f>IF(PhieuBauCu!$B$2&gt;6,IF(LEN($B2165)=0,"",IF(AND($B2165&gt;0,VALUE(SUBSTITUTE($B2165,"7","0"))=$B2165),1,0)),"")</f>
        <v/>
      </c>
      <c r="K2165" s="5" t="str">
        <f>IF(PhieuBauCu!$B$2&gt;7,IF(LEN($B2165)=0,"",IF(AND($B2165&gt;0,VALUE(SUBSTITUTE($B2165,"8","0"))=$B2165),1,0)),"")</f>
        <v/>
      </c>
      <c r="L2165" s="5" t="str">
        <f>IF(PhieuBauCu!$B$2&gt;8,IF(LEN($B2165)=0,"",IF(AND($B2165&gt;0,VALUE(SUBSTITUTE($B2165,"9","0"))=$B2165),1,0)),"")</f>
        <v/>
      </c>
      <c r="M2165" s="9">
        <f t="shared" si="67"/>
        <v>0</v>
      </c>
      <c r="N2165" s="36">
        <f>IF(AND(M2165&lt;=PhieuBauCu!$B$13,M2165&gt;=1),1,0)</f>
        <v>0</v>
      </c>
    </row>
    <row r="2166" spans="1:14" ht="28.5" customHeight="1">
      <c r="A2166" s="2">
        <v>2161</v>
      </c>
      <c r="B2166" s="3"/>
      <c r="C2166" s="48" t="str">
        <f t="shared" si="66"/>
        <v/>
      </c>
      <c r="D2166" s="5" t="str">
        <f>IF(PhieuBauCu!$B$2&gt;0,IF(LEN($B2166)=0,"",IF(AND($B2166&gt;0,VALUE(SUBSTITUTE($B2166,"1","0"))=$B2166),1,0)),"")</f>
        <v/>
      </c>
      <c r="E2166" s="5" t="str">
        <f>IF(PhieuBauCu!$B$2&gt;1,IF(LEN($B2166)=0,"",IF(AND($B2166&gt;0,VALUE(SUBSTITUTE($B2166,"2","0"))=$B2166),1,0)),"")</f>
        <v/>
      </c>
      <c r="F2166" s="5" t="str">
        <f>IF(PhieuBauCu!$B$2&gt;2,IF(LEN($B2166)=0,"",IF(AND($B2166&gt;0,VALUE(SUBSTITUTE($B2166,"3","0"))=$B2166),1,0)),"")</f>
        <v/>
      </c>
      <c r="G2166" s="5" t="str">
        <f>IF(PhieuBauCu!$B$2&gt;3,IF(LEN($B2166)=0,"",IF(AND($B2166&gt;0,VALUE(SUBSTITUTE($B2166,"4","0"))=$B2166),1,0)),"")</f>
        <v/>
      </c>
      <c r="H2166" s="5" t="str">
        <f>IF(PhieuBauCu!$B$2&gt;4,IF(LEN($B2166)=0,"",IF(AND($B2166&gt;0,VALUE(SUBSTITUTE($B2166,"5","0"))=$B2166),1,0)),"")</f>
        <v/>
      </c>
      <c r="I2166" s="5" t="str">
        <f>IF(PhieuBauCu!$B$2&gt;5,IF(LEN($B2166)=0,"",IF(AND($B2166&gt;0,VALUE(SUBSTITUTE($B2166,"6","0"))=$B2166),1,0)),"")</f>
        <v/>
      </c>
      <c r="J2166" s="5" t="str">
        <f>IF(PhieuBauCu!$B$2&gt;6,IF(LEN($B2166)=0,"",IF(AND($B2166&gt;0,VALUE(SUBSTITUTE($B2166,"7","0"))=$B2166),1,0)),"")</f>
        <v/>
      </c>
      <c r="K2166" s="5" t="str">
        <f>IF(PhieuBauCu!$B$2&gt;7,IF(LEN($B2166)=0,"",IF(AND($B2166&gt;0,VALUE(SUBSTITUTE($B2166,"8","0"))=$B2166),1,0)),"")</f>
        <v/>
      </c>
      <c r="L2166" s="5" t="str">
        <f>IF(PhieuBauCu!$B$2&gt;8,IF(LEN($B2166)=0,"",IF(AND($B2166&gt;0,VALUE(SUBSTITUTE($B2166,"9","0"))=$B2166),1,0)),"")</f>
        <v/>
      </c>
      <c r="M2166" s="9">
        <f t="shared" si="67"/>
        <v>0</v>
      </c>
      <c r="N2166" s="36">
        <f>IF(AND(M2166&lt;=PhieuBauCu!$B$13,M2166&gt;=1),1,0)</f>
        <v>0</v>
      </c>
    </row>
    <row r="2167" spans="1:14" ht="28.5" customHeight="1">
      <c r="A2167" s="2">
        <v>2162</v>
      </c>
      <c r="B2167" s="3"/>
      <c r="C2167" s="48" t="str">
        <f t="shared" si="66"/>
        <v/>
      </c>
      <c r="D2167" s="5" t="str">
        <f>IF(PhieuBauCu!$B$2&gt;0,IF(LEN($B2167)=0,"",IF(AND($B2167&gt;0,VALUE(SUBSTITUTE($B2167,"1","0"))=$B2167),1,0)),"")</f>
        <v/>
      </c>
      <c r="E2167" s="5" t="str">
        <f>IF(PhieuBauCu!$B$2&gt;1,IF(LEN($B2167)=0,"",IF(AND($B2167&gt;0,VALUE(SUBSTITUTE($B2167,"2","0"))=$B2167),1,0)),"")</f>
        <v/>
      </c>
      <c r="F2167" s="5" t="str">
        <f>IF(PhieuBauCu!$B$2&gt;2,IF(LEN($B2167)=0,"",IF(AND($B2167&gt;0,VALUE(SUBSTITUTE($B2167,"3","0"))=$B2167),1,0)),"")</f>
        <v/>
      </c>
      <c r="G2167" s="5" t="str">
        <f>IF(PhieuBauCu!$B$2&gt;3,IF(LEN($B2167)=0,"",IF(AND($B2167&gt;0,VALUE(SUBSTITUTE($B2167,"4","0"))=$B2167),1,0)),"")</f>
        <v/>
      </c>
      <c r="H2167" s="5" t="str">
        <f>IF(PhieuBauCu!$B$2&gt;4,IF(LEN($B2167)=0,"",IF(AND($B2167&gt;0,VALUE(SUBSTITUTE($B2167,"5","0"))=$B2167),1,0)),"")</f>
        <v/>
      </c>
      <c r="I2167" s="5" t="str">
        <f>IF(PhieuBauCu!$B$2&gt;5,IF(LEN($B2167)=0,"",IF(AND($B2167&gt;0,VALUE(SUBSTITUTE($B2167,"6","0"))=$B2167),1,0)),"")</f>
        <v/>
      </c>
      <c r="J2167" s="5" t="str">
        <f>IF(PhieuBauCu!$B$2&gt;6,IF(LEN($B2167)=0,"",IF(AND($B2167&gt;0,VALUE(SUBSTITUTE($B2167,"7","0"))=$B2167),1,0)),"")</f>
        <v/>
      </c>
      <c r="K2167" s="5" t="str">
        <f>IF(PhieuBauCu!$B$2&gt;7,IF(LEN($B2167)=0,"",IF(AND($B2167&gt;0,VALUE(SUBSTITUTE($B2167,"8","0"))=$B2167),1,0)),"")</f>
        <v/>
      </c>
      <c r="L2167" s="5" t="str">
        <f>IF(PhieuBauCu!$B$2&gt;8,IF(LEN($B2167)=0,"",IF(AND($B2167&gt;0,VALUE(SUBSTITUTE($B2167,"9","0"))=$B2167),1,0)),"")</f>
        <v/>
      </c>
      <c r="M2167" s="9">
        <f t="shared" si="67"/>
        <v>0</v>
      </c>
      <c r="N2167" s="36">
        <f>IF(AND(M2167&lt;=PhieuBauCu!$B$13,M2167&gt;=1),1,0)</f>
        <v>0</v>
      </c>
    </row>
    <row r="2168" spans="1:14" ht="28.5" customHeight="1">
      <c r="A2168" s="2">
        <v>2163</v>
      </c>
      <c r="B2168" s="3"/>
      <c r="C2168" s="48" t="str">
        <f t="shared" si="66"/>
        <v/>
      </c>
      <c r="D2168" s="5" t="str">
        <f>IF(PhieuBauCu!$B$2&gt;0,IF(LEN($B2168)=0,"",IF(AND($B2168&gt;0,VALUE(SUBSTITUTE($B2168,"1","0"))=$B2168),1,0)),"")</f>
        <v/>
      </c>
      <c r="E2168" s="5" t="str">
        <f>IF(PhieuBauCu!$B$2&gt;1,IF(LEN($B2168)=0,"",IF(AND($B2168&gt;0,VALUE(SUBSTITUTE($B2168,"2","0"))=$B2168),1,0)),"")</f>
        <v/>
      </c>
      <c r="F2168" s="5" t="str">
        <f>IF(PhieuBauCu!$B$2&gt;2,IF(LEN($B2168)=0,"",IF(AND($B2168&gt;0,VALUE(SUBSTITUTE($B2168,"3","0"))=$B2168),1,0)),"")</f>
        <v/>
      </c>
      <c r="G2168" s="5" t="str">
        <f>IF(PhieuBauCu!$B$2&gt;3,IF(LEN($B2168)=0,"",IF(AND($B2168&gt;0,VALUE(SUBSTITUTE($B2168,"4","0"))=$B2168),1,0)),"")</f>
        <v/>
      </c>
      <c r="H2168" s="5" t="str">
        <f>IF(PhieuBauCu!$B$2&gt;4,IF(LEN($B2168)=0,"",IF(AND($B2168&gt;0,VALUE(SUBSTITUTE($B2168,"5","0"))=$B2168),1,0)),"")</f>
        <v/>
      </c>
      <c r="I2168" s="5" t="str">
        <f>IF(PhieuBauCu!$B$2&gt;5,IF(LEN($B2168)=0,"",IF(AND($B2168&gt;0,VALUE(SUBSTITUTE($B2168,"6","0"))=$B2168),1,0)),"")</f>
        <v/>
      </c>
      <c r="J2168" s="5" t="str">
        <f>IF(PhieuBauCu!$B$2&gt;6,IF(LEN($B2168)=0,"",IF(AND($B2168&gt;0,VALUE(SUBSTITUTE($B2168,"7","0"))=$B2168),1,0)),"")</f>
        <v/>
      </c>
      <c r="K2168" s="5" t="str">
        <f>IF(PhieuBauCu!$B$2&gt;7,IF(LEN($B2168)=0,"",IF(AND($B2168&gt;0,VALUE(SUBSTITUTE($B2168,"8","0"))=$B2168),1,0)),"")</f>
        <v/>
      </c>
      <c r="L2168" s="5" t="str">
        <f>IF(PhieuBauCu!$B$2&gt;8,IF(LEN($B2168)=0,"",IF(AND($B2168&gt;0,VALUE(SUBSTITUTE($B2168,"9","0"))=$B2168),1,0)),"")</f>
        <v/>
      </c>
      <c r="M2168" s="9">
        <f t="shared" si="67"/>
        <v>0</v>
      </c>
      <c r="N2168" s="36">
        <f>IF(AND(M2168&lt;=PhieuBauCu!$B$13,M2168&gt;=1),1,0)</f>
        <v>0</v>
      </c>
    </row>
    <row r="2169" spans="1:14" ht="28.5" customHeight="1">
      <c r="A2169" s="2">
        <v>2164</v>
      </c>
      <c r="B2169" s="3"/>
      <c r="C2169" s="48" t="str">
        <f t="shared" si="66"/>
        <v/>
      </c>
      <c r="D2169" s="5" t="str">
        <f>IF(PhieuBauCu!$B$2&gt;0,IF(LEN($B2169)=0,"",IF(AND($B2169&gt;0,VALUE(SUBSTITUTE($B2169,"1","0"))=$B2169),1,0)),"")</f>
        <v/>
      </c>
      <c r="E2169" s="5" t="str">
        <f>IF(PhieuBauCu!$B$2&gt;1,IF(LEN($B2169)=0,"",IF(AND($B2169&gt;0,VALUE(SUBSTITUTE($B2169,"2","0"))=$B2169),1,0)),"")</f>
        <v/>
      </c>
      <c r="F2169" s="5" t="str">
        <f>IF(PhieuBauCu!$B$2&gt;2,IF(LEN($B2169)=0,"",IF(AND($B2169&gt;0,VALUE(SUBSTITUTE($B2169,"3","0"))=$B2169),1,0)),"")</f>
        <v/>
      </c>
      <c r="G2169" s="5" t="str">
        <f>IF(PhieuBauCu!$B$2&gt;3,IF(LEN($B2169)=0,"",IF(AND($B2169&gt;0,VALUE(SUBSTITUTE($B2169,"4","0"))=$B2169),1,0)),"")</f>
        <v/>
      </c>
      <c r="H2169" s="5" t="str">
        <f>IF(PhieuBauCu!$B$2&gt;4,IF(LEN($B2169)=0,"",IF(AND($B2169&gt;0,VALUE(SUBSTITUTE($B2169,"5","0"))=$B2169),1,0)),"")</f>
        <v/>
      </c>
      <c r="I2169" s="5" t="str">
        <f>IF(PhieuBauCu!$B$2&gt;5,IF(LEN($B2169)=0,"",IF(AND($B2169&gt;0,VALUE(SUBSTITUTE($B2169,"6","0"))=$B2169),1,0)),"")</f>
        <v/>
      </c>
      <c r="J2169" s="5" t="str">
        <f>IF(PhieuBauCu!$B$2&gt;6,IF(LEN($B2169)=0,"",IF(AND($B2169&gt;0,VALUE(SUBSTITUTE($B2169,"7","0"))=$B2169),1,0)),"")</f>
        <v/>
      </c>
      <c r="K2169" s="5" t="str">
        <f>IF(PhieuBauCu!$B$2&gt;7,IF(LEN($B2169)=0,"",IF(AND($B2169&gt;0,VALUE(SUBSTITUTE($B2169,"8","0"))=$B2169),1,0)),"")</f>
        <v/>
      </c>
      <c r="L2169" s="5" t="str">
        <f>IF(PhieuBauCu!$B$2&gt;8,IF(LEN($B2169)=0,"",IF(AND($B2169&gt;0,VALUE(SUBSTITUTE($B2169,"9","0"))=$B2169),1,0)),"")</f>
        <v/>
      </c>
      <c r="M2169" s="9">
        <f t="shared" si="67"/>
        <v>0</v>
      </c>
      <c r="N2169" s="36">
        <f>IF(AND(M2169&lt;=PhieuBauCu!$B$13,M2169&gt;=1),1,0)</f>
        <v>0</v>
      </c>
    </row>
    <row r="2170" spans="1:14" ht="28.5" customHeight="1">
      <c r="A2170" s="2">
        <v>2165</v>
      </c>
      <c r="B2170" s="3"/>
      <c r="C2170" s="48" t="str">
        <f t="shared" si="66"/>
        <v/>
      </c>
      <c r="D2170" s="5" t="str">
        <f>IF(PhieuBauCu!$B$2&gt;0,IF(LEN($B2170)=0,"",IF(AND($B2170&gt;0,VALUE(SUBSTITUTE($B2170,"1","0"))=$B2170),1,0)),"")</f>
        <v/>
      </c>
      <c r="E2170" s="5" t="str">
        <f>IF(PhieuBauCu!$B$2&gt;1,IF(LEN($B2170)=0,"",IF(AND($B2170&gt;0,VALUE(SUBSTITUTE($B2170,"2","0"))=$B2170),1,0)),"")</f>
        <v/>
      </c>
      <c r="F2170" s="5" t="str">
        <f>IF(PhieuBauCu!$B$2&gt;2,IF(LEN($B2170)=0,"",IF(AND($B2170&gt;0,VALUE(SUBSTITUTE($B2170,"3","0"))=$B2170),1,0)),"")</f>
        <v/>
      </c>
      <c r="G2170" s="5" t="str">
        <f>IF(PhieuBauCu!$B$2&gt;3,IF(LEN($B2170)=0,"",IF(AND($B2170&gt;0,VALUE(SUBSTITUTE($B2170,"4","0"))=$B2170),1,0)),"")</f>
        <v/>
      </c>
      <c r="H2170" s="5" t="str">
        <f>IF(PhieuBauCu!$B$2&gt;4,IF(LEN($B2170)=0,"",IF(AND($B2170&gt;0,VALUE(SUBSTITUTE($B2170,"5","0"))=$B2170),1,0)),"")</f>
        <v/>
      </c>
      <c r="I2170" s="5" t="str">
        <f>IF(PhieuBauCu!$B$2&gt;5,IF(LEN($B2170)=0,"",IF(AND($B2170&gt;0,VALUE(SUBSTITUTE($B2170,"6","0"))=$B2170),1,0)),"")</f>
        <v/>
      </c>
      <c r="J2170" s="5" t="str">
        <f>IF(PhieuBauCu!$B$2&gt;6,IF(LEN($B2170)=0,"",IF(AND($B2170&gt;0,VALUE(SUBSTITUTE($B2170,"7","0"))=$B2170),1,0)),"")</f>
        <v/>
      </c>
      <c r="K2170" s="5" t="str">
        <f>IF(PhieuBauCu!$B$2&gt;7,IF(LEN($B2170)=0,"",IF(AND($B2170&gt;0,VALUE(SUBSTITUTE($B2170,"8","0"))=$B2170),1,0)),"")</f>
        <v/>
      </c>
      <c r="L2170" s="5" t="str">
        <f>IF(PhieuBauCu!$B$2&gt;8,IF(LEN($B2170)=0,"",IF(AND($B2170&gt;0,VALUE(SUBSTITUTE($B2170,"9","0"))=$B2170),1,0)),"")</f>
        <v/>
      </c>
      <c r="M2170" s="9">
        <f t="shared" si="67"/>
        <v>0</v>
      </c>
      <c r="N2170" s="36">
        <f>IF(AND(M2170&lt;=PhieuBauCu!$B$13,M2170&gt;=1),1,0)</f>
        <v>0</v>
      </c>
    </row>
    <row r="2171" spans="1:14" ht="28.5" customHeight="1">
      <c r="A2171" s="2">
        <v>2166</v>
      </c>
      <c r="B2171" s="3"/>
      <c r="C2171" s="48" t="str">
        <f t="shared" si="66"/>
        <v/>
      </c>
      <c r="D2171" s="5" t="str">
        <f>IF(PhieuBauCu!$B$2&gt;0,IF(LEN($B2171)=0,"",IF(AND($B2171&gt;0,VALUE(SUBSTITUTE($B2171,"1","0"))=$B2171),1,0)),"")</f>
        <v/>
      </c>
      <c r="E2171" s="5" t="str">
        <f>IF(PhieuBauCu!$B$2&gt;1,IF(LEN($B2171)=0,"",IF(AND($B2171&gt;0,VALUE(SUBSTITUTE($B2171,"2","0"))=$B2171),1,0)),"")</f>
        <v/>
      </c>
      <c r="F2171" s="5" t="str">
        <f>IF(PhieuBauCu!$B$2&gt;2,IF(LEN($B2171)=0,"",IF(AND($B2171&gt;0,VALUE(SUBSTITUTE($B2171,"3","0"))=$B2171),1,0)),"")</f>
        <v/>
      </c>
      <c r="G2171" s="5" t="str">
        <f>IF(PhieuBauCu!$B$2&gt;3,IF(LEN($B2171)=0,"",IF(AND($B2171&gt;0,VALUE(SUBSTITUTE($B2171,"4","0"))=$B2171),1,0)),"")</f>
        <v/>
      </c>
      <c r="H2171" s="5" t="str">
        <f>IF(PhieuBauCu!$B$2&gt;4,IF(LEN($B2171)=0,"",IF(AND($B2171&gt;0,VALUE(SUBSTITUTE($B2171,"5","0"))=$B2171),1,0)),"")</f>
        <v/>
      </c>
      <c r="I2171" s="5" t="str">
        <f>IF(PhieuBauCu!$B$2&gt;5,IF(LEN($B2171)=0,"",IF(AND($B2171&gt;0,VALUE(SUBSTITUTE($B2171,"6","0"))=$B2171),1,0)),"")</f>
        <v/>
      </c>
      <c r="J2171" s="5" t="str">
        <f>IF(PhieuBauCu!$B$2&gt;6,IF(LEN($B2171)=0,"",IF(AND($B2171&gt;0,VALUE(SUBSTITUTE($B2171,"7","0"))=$B2171),1,0)),"")</f>
        <v/>
      </c>
      <c r="K2171" s="5" t="str">
        <f>IF(PhieuBauCu!$B$2&gt;7,IF(LEN($B2171)=0,"",IF(AND($B2171&gt;0,VALUE(SUBSTITUTE($B2171,"8","0"))=$B2171),1,0)),"")</f>
        <v/>
      </c>
      <c r="L2171" s="5" t="str">
        <f>IF(PhieuBauCu!$B$2&gt;8,IF(LEN($B2171)=0,"",IF(AND($B2171&gt;0,VALUE(SUBSTITUTE($B2171,"9","0"))=$B2171),1,0)),"")</f>
        <v/>
      </c>
      <c r="M2171" s="9">
        <f t="shared" si="67"/>
        <v>0</v>
      </c>
      <c r="N2171" s="36">
        <f>IF(AND(M2171&lt;=PhieuBauCu!$B$13,M2171&gt;=1),1,0)</f>
        <v>0</v>
      </c>
    </row>
    <row r="2172" spans="1:14" ht="28.5" customHeight="1">
      <c r="A2172" s="2">
        <v>2167</v>
      </c>
      <c r="B2172" s="3"/>
      <c r="C2172" s="48" t="str">
        <f t="shared" si="66"/>
        <v/>
      </c>
      <c r="D2172" s="5" t="str">
        <f>IF(PhieuBauCu!$B$2&gt;0,IF(LEN($B2172)=0,"",IF(AND($B2172&gt;0,VALUE(SUBSTITUTE($B2172,"1","0"))=$B2172),1,0)),"")</f>
        <v/>
      </c>
      <c r="E2172" s="5" t="str">
        <f>IF(PhieuBauCu!$B$2&gt;1,IF(LEN($B2172)=0,"",IF(AND($B2172&gt;0,VALUE(SUBSTITUTE($B2172,"2","0"))=$B2172),1,0)),"")</f>
        <v/>
      </c>
      <c r="F2172" s="5" t="str">
        <f>IF(PhieuBauCu!$B$2&gt;2,IF(LEN($B2172)=0,"",IF(AND($B2172&gt;0,VALUE(SUBSTITUTE($B2172,"3","0"))=$B2172),1,0)),"")</f>
        <v/>
      </c>
      <c r="G2172" s="5" t="str">
        <f>IF(PhieuBauCu!$B$2&gt;3,IF(LEN($B2172)=0,"",IF(AND($B2172&gt;0,VALUE(SUBSTITUTE($B2172,"4","0"))=$B2172),1,0)),"")</f>
        <v/>
      </c>
      <c r="H2172" s="5" t="str">
        <f>IF(PhieuBauCu!$B$2&gt;4,IF(LEN($B2172)=0,"",IF(AND($B2172&gt;0,VALUE(SUBSTITUTE($B2172,"5","0"))=$B2172),1,0)),"")</f>
        <v/>
      </c>
      <c r="I2172" s="5" t="str">
        <f>IF(PhieuBauCu!$B$2&gt;5,IF(LEN($B2172)=0,"",IF(AND($B2172&gt;0,VALUE(SUBSTITUTE($B2172,"6","0"))=$B2172),1,0)),"")</f>
        <v/>
      </c>
      <c r="J2172" s="5" t="str">
        <f>IF(PhieuBauCu!$B$2&gt;6,IF(LEN($B2172)=0,"",IF(AND($B2172&gt;0,VALUE(SUBSTITUTE($B2172,"7","0"))=$B2172),1,0)),"")</f>
        <v/>
      </c>
      <c r="K2172" s="5" t="str">
        <f>IF(PhieuBauCu!$B$2&gt;7,IF(LEN($B2172)=0,"",IF(AND($B2172&gt;0,VALUE(SUBSTITUTE($B2172,"8","0"))=$B2172),1,0)),"")</f>
        <v/>
      </c>
      <c r="L2172" s="5" t="str">
        <f>IF(PhieuBauCu!$B$2&gt;8,IF(LEN($B2172)=0,"",IF(AND($B2172&gt;0,VALUE(SUBSTITUTE($B2172,"9","0"))=$B2172),1,0)),"")</f>
        <v/>
      </c>
      <c r="M2172" s="9">
        <f t="shared" si="67"/>
        <v>0</v>
      </c>
      <c r="N2172" s="36">
        <f>IF(AND(M2172&lt;=PhieuBauCu!$B$13,M2172&gt;=1),1,0)</f>
        <v>0</v>
      </c>
    </row>
    <row r="2173" spans="1:14" ht="28.5" customHeight="1">
      <c r="A2173" s="2">
        <v>2168</v>
      </c>
      <c r="B2173" s="3"/>
      <c r="C2173" s="48" t="str">
        <f t="shared" si="66"/>
        <v/>
      </c>
      <c r="D2173" s="5" t="str">
        <f>IF(PhieuBauCu!$B$2&gt;0,IF(LEN($B2173)=0,"",IF(AND($B2173&gt;0,VALUE(SUBSTITUTE($B2173,"1","0"))=$B2173),1,0)),"")</f>
        <v/>
      </c>
      <c r="E2173" s="5" t="str">
        <f>IF(PhieuBauCu!$B$2&gt;1,IF(LEN($B2173)=0,"",IF(AND($B2173&gt;0,VALUE(SUBSTITUTE($B2173,"2","0"))=$B2173),1,0)),"")</f>
        <v/>
      </c>
      <c r="F2173" s="5" t="str">
        <f>IF(PhieuBauCu!$B$2&gt;2,IF(LEN($B2173)=0,"",IF(AND($B2173&gt;0,VALUE(SUBSTITUTE($B2173,"3","0"))=$B2173),1,0)),"")</f>
        <v/>
      </c>
      <c r="G2173" s="5" t="str">
        <f>IF(PhieuBauCu!$B$2&gt;3,IF(LEN($B2173)=0,"",IF(AND($B2173&gt;0,VALUE(SUBSTITUTE($B2173,"4","0"))=$B2173),1,0)),"")</f>
        <v/>
      </c>
      <c r="H2173" s="5" t="str">
        <f>IF(PhieuBauCu!$B$2&gt;4,IF(LEN($B2173)=0,"",IF(AND($B2173&gt;0,VALUE(SUBSTITUTE($B2173,"5","0"))=$B2173),1,0)),"")</f>
        <v/>
      </c>
      <c r="I2173" s="5" t="str">
        <f>IF(PhieuBauCu!$B$2&gt;5,IF(LEN($B2173)=0,"",IF(AND($B2173&gt;0,VALUE(SUBSTITUTE($B2173,"6","0"))=$B2173),1,0)),"")</f>
        <v/>
      </c>
      <c r="J2173" s="5" t="str">
        <f>IF(PhieuBauCu!$B$2&gt;6,IF(LEN($B2173)=0,"",IF(AND($B2173&gt;0,VALUE(SUBSTITUTE($B2173,"7","0"))=$B2173),1,0)),"")</f>
        <v/>
      </c>
      <c r="K2173" s="5" t="str">
        <f>IF(PhieuBauCu!$B$2&gt;7,IF(LEN($B2173)=0,"",IF(AND($B2173&gt;0,VALUE(SUBSTITUTE($B2173,"8","0"))=$B2173),1,0)),"")</f>
        <v/>
      </c>
      <c r="L2173" s="5" t="str">
        <f>IF(PhieuBauCu!$B$2&gt;8,IF(LEN($B2173)=0,"",IF(AND($B2173&gt;0,VALUE(SUBSTITUTE($B2173,"9","0"))=$B2173),1,0)),"")</f>
        <v/>
      </c>
      <c r="M2173" s="9">
        <f t="shared" si="67"/>
        <v>0</v>
      </c>
      <c r="N2173" s="36">
        <f>IF(AND(M2173&lt;=PhieuBauCu!$B$13,M2173&gt;=1),1,0)</f>
        <v>0</v>
      </c>
    </row>
    <row r="2174" spans="1:14" ht="28.5" customHeight="1">
      <c r="A2174" s="2">
        <v>2169</v>
      </c>
      <c r="B2174" s="3"/>
      <c r="C2174" s="48" t="str">
        <f t="shared" si="66"/>
        <v/>
      </c>
      <c r="D2174" s="5" t="str">
        <f>IF(PhieuBauCu!$B$2&gt;0,IF(LEN($B2174)=0,"",IF(AND($B2174&gt;0,VALUE(SUBSTITUTE($B2174,"1","0"))=$B2174),1,0)),"")</f>
        <v/>
      </c>
      <c r="E2174" s="5" t="str">
        <f>IF(PhieuBauCu!$B$2&gt;1,IF(LEN($B2174)=0,"",IF(AND($B2174&gt;0,VALUE(SUBSTITUTE($B2174,"2","0"))=$B2174),1,0)),"")</f>
        <v/>
      </c>
      <c r="F2174" s="5" t="str">
        <f>IF(PhieuBauCu!$B$2&gt;2,IF(LEN($B2174)=0,"",IF(AND($B2174&gt;0,VALUE(SUBSTITUTE($B2174,"3","0"))=$B2174),1,0)),"")</f>
        <v/>
      </c>
      <c r="G2174" s="5" t="str">
        <f>IF(PhieuBauCu!$B$2&gt;3,IF(LEN($B2174)=0,"",IF(AND($B2174&gt;0,VALUE(SUBSTITUTE($B2174,"4","0"))=$B2174),1,0)),"")</f>
        <v/>
      </c>
      <c r="H2174" s="5" t="str">
        <f>IF(PhieuBauCu!$B$2&gt;4,IF(LEN($B2174)=0,"",IF(AND($B2174&gt;0,VALUE(SUBSTITUTE($B2174,"5","0"))=$B2174),1,0)),"")</f>
        <v/>
      </c>
      <c r="I2174" s="5" t="str">
        <f>IF(PhieuBauCu!$B$2&gt;5,IF(LEN($B2174)=0,"",IF(AND($B2174&gt;0,VALUE(SUBSTITUTE($B2174,"6","0"))=$B2174),1,0)),"")</f>
        <v/>
      </c>
      <c r="J2174" s="5" t="str">
        <f>IF(PhieuBauCu!$B$2&gt;6,IF(LEN($B2174)=0,"",IF(AND($B2174&gt;0,VALUE(SUBSTITUTE($B2174,"7","0"))=$B2174),1,0)),"")</f>
        <v/>
      </c>
      <c r="K2174" s="5" t="str">
        <f>IF(PhieuBauCu!$B$2&gt;7,IF(LEN($B2174)=0,"",IF(AND($B2174&gt;0,VALUE(SUBSTITUTE($B2174,"8","0"))=$B2174),1,0)),"")</f>
        <v/>
      </c>
      <c r="L2174" s="5" t="str">
        <f>IF(PhieuBauCu!$B$2&gt;8,IF(LEN($B2174)=0,"",IF(AND($B2174&gt;0,VALUE(SUBSTITUTE($B2174,"9","0"))=$B2174),1,0)),"")</f>
        <v/>
      </c>
      <c r="M2174" s="9">
        <f t="shared" si="67"/>
        <v>0</v>
      </c>
      <c r="N2174" s="36">
        <f>IF(AND(M2174&lt;=PhieuBauCu!$B$13,M2174&gt;=1),1,0)</f>
        <v>0</v>
      </c>
    </row>
    <row r="2175" spans="1:14" ht="28.5" customHeight="1">
      <c r="A2175" s="2">
        <v>2170</v>
      </c>
      <c r="B2175" s="3"/>
      <c r="C2175" s="48" t="str">
        <f t="shared" si="66"/>
        <v/>
      </c>
      <c r="D2175" s="5" t="str">
        <f>IF(PhieuBauCu!$B$2&gt;0,IF(LEN($B2175)=0,"",IF(AND($B2175&gt;0,VALUE(SUBSTITUTE($B2175,"1","0"))=$B2175),1,0)),"")</f>
        <v/>
      </c>
      <c r="E2175" s="5" t="str">
        <f>IF(PhieuBauCu!$B$2&gt;1,IF(LEN($B2175)=0,"",IF(AND($B2175&gt;0,VALUE(SUBSTITUTE($B2175,"2","0"))=$B2175),1,0)),"")</f>
        <v/>
      </c>
      <c r="F2175" s="5" t="str">
        <f>IF(PhieuBauCu!$B$2&gt;2,IF(LEN($B2175)=0,"",IF(AND($B2175&gt;0,VALUE(SUBSTITUTE($B2175,"3","0"))=$B2175),1,0)),"")</f>
        <v/>
      </c>
      <c r="G2175" s="5" t="str">
        <f>IF(PhieuBauCu!$B$2&gt;3,IF(LEN($B2175)=0,"",IF(AND($B2175&gt;0,VALUE(SUBSTITUTE($B2175,"4","0"))=$B2175),1,0)),"")</f>
        <v/>
      </c>
      <c r="H2175" s="5" t="str">
        <f>IF(PhieuBauCu!$B$2&gt;4,IF(LEN($B2175)=0,"",IF(AND($B2175&gt;0,VALUE(SUBSTITUTE($B2175,"5","0"))=$B2175),1,0)),"")</f>
        <v/>
      </c>
      <c r="I2175" s="5" t="str">
        <f>IF(PhieuBauCu!$B$2&gt;5,IF(LEN($B2175)=0,"",IF(AND($B2175&gt;0,VALUE(SUBSTITUTE($B2175,"6","0"))=$B2175),1,0)),"")</f>
        <v/>
      </c>
      <c r="J2175" s="5" t="str">
        <f>IF(PhieuBauCu!$B$2&gt;6,IF(LEN($B2175)=0,"",IF(AND($B2175&gt;0,VALUE(SUBSTITUTE($B2175,"7","0"))=$B2175),1,0)),"")</f>
        <v/>
      </c>
      <c r="K2175" s="5" t="str">
        <f>IF(PhieuBauCu!$B$2&gt;7,IF(LEN($B2175)=0,"",IF(AND($B2175&gt;0,VALUE(SUBSTITUTE($B2175,"8","0"))=$B2175),1,0)),"")</f>
        <v/>
      </c>
      <c r="L2175" s="5" t="str">
        <f>IF(PhieuBauCu!$B$2&gt;8,IF(LEN($B2175)=0,"",IF(AND($B2175&gt;0,VALUE(SUBSTITUTE($B2175,"9","0"))=$B2175),1,0)),"")</f>
        <v/>
      </c>
      <c r="M2175" s="9">
        <f t="shared" si="67"/>
        <v>0</v>
      </c>
      <c r="N2175" s="36">
        <f>IF(AND(M2175&lt;=PhieuBauCu!$B$13,M2175&gt;=1),1,0)</f>
        <v>0</v>
      </c>
    </row>
    <row r="2176" spans="1:14" ht="28.5" customHeight="1">
      <c r="A2176" s="2">
        <v>2171</v>
      </c>
      <c r="B2176" s="3"/>
      <c r="C2176" s="48" t="str">
        <f t="shared" si="66"/>
        <v/>
      </c>
      <c r="D2176" s="5" t="str">
        <f>IF(PhieuBauCu!$B$2&gt;0,IF(LEN($B2176)=0,"",IF(AND($B2176&gt;0,VALUE(SUBSTITUTE($B2176,"1","0"))=$B2176),1,0)),"")</f>
        <v/>
      </c>
      <c r="E2176" s="5" t="str">
        <f>IF(PhieuBauCu!$B$2&gt;1,IF(LEN($B2176)=0,"",IF(AND($B2176&gt;0,VALUE(SUBSTITUTE($B2176,"2","0"))=$B2176),1,0)),"")</f>
        <v/>
      </c>
      <c r="F2176" s="5" t="str">
        <f>IF(PhieuBauCu!$B$2&gt;2,IF(LEN($B2176)=0,"",IF(AND($B2176&gt;0,VALUE(SUBSTITUTE($B2176,"3","0"))=$B2176),1,0)),"")</f>
        <v/>
      </c>
      <c r="G2176" s="5" t="str">
        <f>IF(PhieuBauCu!$B$2&gt;3,IF(LEN($B2176)=0,"",IF(AND($B2176&gt;0,VALUE(SUBSTITUTE($B2176,"4","0"))=$B2176),1,0)),"")</f>
        <v/>
      </c>
      <c r="H2176" s="5" t="str">
        <f>IF(PhieuBauCu!$B$2&gt;4,IF(LEN($B2176)=0,"",IF(AND($B2176&gt;0,VALUE(SUBSTITUTE($B2176,"5","0"))=$B2176),1,0)),"")</f>
        <v/>
      </c>
      <c r="I2176" s="5" t="str">
        <f>IF(PhieuBauCu!$B$2&gt;5,IF(LEN($B2176)=0,"",IF(AND($B2176&gt;0,VALUE(SUBSTITUTE($B2176,"6","0"))=$B2176),1,0)),"")</f>
        <v/>
      </c>
      <c r="J2176" s="5" t="str">
        <f>IF(PhieuBauCu!$B$2&gt;6,IF(LEN($B2176)=0,"",IF(AND($B2176&gt;0,VALUE(SUBSTITUTE($B2176,"7","0"))=$B2176),1,0)),"")</f>
        <v/>
      </c>
      <c r="K2176" s="5" t="str">
        <f>IF(PhieuBauCu!$B$2&gt;7,IF(LEN($B2176)=0,"",IF(AND($B2176&gt;0,VALUE(SUBSTITUTE($B2176,"8","0"))=$B2176),1,0)),"")</f>
        <v/>
      </c>
      <c r="L2176" s="5" t="str">
        <f>IF(PhieuBauCu!$B$2&gt;8,IF(LEN($B2176)=0,"",IF(AND($B2176&gt;0,VALUE(SUBSTITUTE($B2176,"9","0"))=$B2176),1,0)),"")</f>
        <v/>
      </c>
      <c r="M2176" s="9">
        <f t="shared" si="67"/>
        <v>0</v>
      </c>
      <c r="N2176" s="36">
        <f>IF(AND(M2176&lt;=PhieuBauCu!$B$13,M2176&gt;=1),1,0)</f>
        <v>0</v>
      </c>
    </row>
    <row r="2177" spans="1:14" ht="28.5" customHeight="1">
      <c r="A2177" s="2">
        <v>2172</v>
      </c>
      <c r="B2177" s="3"/>
      <c r="C2177" s="48" t="str">
        <f t="shared" si="66"/>
        <v/>
      </c>
      <c r="D2177" s="5" t="str">
        <f>IF(PhieuBauCu!$B$2&gt;0,IF(LEN($B2177)=0,"",IF(AND($B2177&gt;0,VALUE(SUBSTITUTE($B2177,"1","0"))=$B2177),1,0)),"")</f>
        <v/>
      </c>
      <c r="E2177" s="5" t="str">
        <f>IF(PhieuBauCu!$B$2&gt;1,IF(LEN($B2177)=0,"",IF(AND($B2177&gt;0,VALUE(SUBSTITUTE($B2177,"2","0"))=$B2177),1,0)),"")</f>
        <v/>
      </c>
      <c r="F2177" s="5" t="str">
        <f>IF(PhieuBauCu!$B$2&gt;2,IF(LEN($B2177)=0,"",IF(AND($B2177&gt;0,VALUE(SUBSTITUTE($B2177,"3","0"))=$B2177),1,0)),"")</f>
        <v/>
      </c>
      <c r="G2177" s="5" t="str">
        <f>IF(PhieuBauCu!$B$2&gt;3,IF(LEN($B2177)=0,"",IF(AND($B2177&gt;0,VALUE(SUBSTITUTE($B2177,"4","0"))=$B2177),1,0)),"")</f>
        <v/>
      </c>
      <c r="H2177" s="5" t="str">
        <f>IF(PhieuBauCu!$B$2&gt;4,IF(LEN($B2177)=0,"",IF(AND($B2177&gt;0,VALUE(SUBSTITUTE($B2177,"5","0"))=$B2177),1,0)),"")</f>
        <v/>
      </c>
      <c r="I2177" s="5" t="str">
        <f>IF(PhieuBauCu!$B$2&gt;5,IF(LEN($B2177)=0,"",IF(AND($B2177&gt;0,VALUE(SUBSTITUTE($B2177,"6","0"))=$B2177),1,0)),"")</f>
        <v/>
      </c>
      <c r="J2177" s="5" t="str">
        <f>IF(PhieuBauCu!$B$2&gt;6,IF(LEN($B2177)=0,"",IF(AND($B2177&gt;0,VALUE(SUBSTITUTE($B2177,"7","0"))=$B2177),1,0)),"")</f>
        <v/>
      </c>
      <c r="K2177" s="5" t="str">
        <f>IF(PhieuBauCu!$B$2&gt;7,IF(LEN($B2177)=0,"",IF(AND($B2177&gt;0,VALUE(SUBSTITUTE($B2177,"8","0"))=$B2177),1,0)),"")</f>
        <v/>
      </c>
      <c r="L2177" s="5" t="str">
        <f>IF(PhieuBauCu!$B$2&gt;8,IF(LEN($B2177)=0,"",IF(AND($B2177&gt;0,VALUE(SUBSTITUTE($B2177,"9","0"))=$B2177),1,0)),"")</f>
        <v/>
      </c>
      <c r="M2177" s="9">
        <f t="shared" si="67"/>
        <v>0</v>
      </c>
      <c r="N2177" s="36">
        <f>IF(AND(M2177&lt;=PhieuBauCu!$B$13,M2177&gt;=1),1,0)</f>
        <v>0</v>
      </c>
    </row>
    <row r="2178" spans="1:14" ht="28.5" customHeight="1">
      <c r="A2178" s="2">
        <v>2173</v>
      </c>
      <c r="B2178" s="3"/>
      <c r="C2178" s="48" t="str">
        <f t="shared" si="66"/>
        <v/>
      </c>
      <c r="D2178" s="5" t="str">
        <f>IF(PhieuBauCu!$B$2&gt;0,IF(LEN($B2178)=0,"",IF(AND($B2178&gt;0,VALUE(SUBSTITUTE($B2178,"1","0"))=$B2178),1,0)),"")</f>
        <v/>
      </c>
      <c r="E2178" s="5" t="str">
        <f>IF(PhieuBauCu!$B$2&gt;1,IF(LEN($B2178)=0,"",IF(AND($B2178&gt;0,VALUE(SUBSTITUTE($B2178,"2","0"))=$B2178),1,0)),"")</f>
        <v/>
      </c>
      <c r="F2178" s="5" t="str">
        <f>IF(PhieuBauCu!$B$2&gt;2,IF(LEN($B2178)=0,"",IF(AND($B2178&gt;0,VALUE(SUBSTITUTE($B2178,"3","0"))=$B2178),1,0)),"")</f>
        <v/>
      </c>
      <c r="G2178" s="5" t="str">
        <f>IF(PhieuBauCu!$B$2&gt;3,IF(LEN($B2178)=0,"",IF(AND($B2178&gt;0,VALUE(SUBSTITUTE($B2178,"4","0"))=$B2178),1,0)),"")</f>
        <v/>
      </c>
      <c r="H2178" s="5" t="str">
        <f>IF(PhieuBauCu!$B$2&gt;4,IF(LEN($B2178)=0,"",IF(AND($B2178&gt;0,VALUE(SUBSTITUTE($B2178,"5","0"))=$B2178),1,0)),"")</f>
        <v/>
      </c>
      <c r="I2178" s="5" t="str">
        <f>IF(PhieuBauCu!$B$2&gt;5,IF(LEN($B2178)=0,"",IF(AND($B2178&gt;0,VALUE(SUBSTITUTE($B2178,"6","0"))=$B2178),1,0)),"")</f>
        <v/>
      </c>
      <c r="J2178" s="5" t="str">
        <f>IF(PhieuBauCu!$B$2&gt;6,IF(LEN($B2178)=0,"",IF(AND($B2178&gt;0,VALUE(SUBSTITUTE($B2178,"7","0"))=$B2178),1,0)),"")</f>
        <v/>
      </c>
      <c r="K2178" s="5" t="str">
        <f>IF(PhieuBauCu!$B$2&gt;7,IF(LEN($B2178)=0,"",IF(AND($B2178&gt;0,VALUE(SUBSTITUTE($B2178,"8","0"))=$B2178),1,0)),"")</f>
        <v/>
      </c>
      <c r="L2178" s="5" t="str">
        <f>IF(PhieuBauCu!$B$2&gt;8,IF(LEN($B2178)=0,"",IF(AND($B2178&gt;0,VALUE(SUBSTITUTE($B2178,"9","0"))=$B2178),1,0)),"")</f>
        <v/>
      </c>
      <c r="M2178" s="9">
        <f t="shared" si="67"/>
        <v>0</v>
      </c>
      <c r="N2178" s="36">
        <f>IF(AND(M2178&lt;=PhieuBauCu!$B$13,M2178&gt;=1),1,0)</f>
        <v>0</v>
      </c>
    </row>
    <row r="2179" spans="1:14" ht="28.5" customHeight="1">
      <c r="A2179" s="2">
        <v>2174</v>
      </c>
      <c r="B2179" s="3"/>
      <c r="C2179" s="48" t="str">
        <f t="shared" si="66"/>
        <v/>
      </c>
      <c r="D2179" s="5" t="str">
        <f>IF(PhieuBauCu!$B$2&gt;0,IF(LEN($B2179)=0,"",IF(AND($B2179&gt;0,VALUE(SUBSTITUTE($B2179,"1","0"))=$B2179),1,0)),"")</f>
        <v/>
      </c>
      <c r="E2179" s="5" t="str">
        <f>IF(PhieuBauCu!$B$2&gt;1,IF(LEN($B2179)=0,"",IF(AND($B2179&gt;0,VALUE(SUBSTITUTE($B2179,"2","0"))=$B2179),1,0)),"")</f>
        <v/>
      </c>
      <c r="F2179" s="5" t="str">
        <f>IF(PhieuBauCu!$B$2&gt;2,IF(LEN($B2179)=0,"",IF(AND($B2179&gt;0,VALUE(SUBSTITUTE($B2179,"3","0"))=$B2179),1,0)),"")</f>
        <v/>
      </c>
      <c r="G2179" s="5" t="str">
        <f>IF(PhieuBauCu!$B$2&gt;3,IF(LEN($B2179)=0,"",IF(AND($B2179&gt;0,VALUE(SUBSTITUTE($B2179,"4","0"))=$B2179),1,0)),"")</f>
        <v/>
      </c>
      <c r="H2179" s="5" t="str">
        <f>IF(PhieuBauCu!$B$2&gt;4,IF(LEN($B2179)=0,"",IF(AND($B2179&gt;0,VALUE(SUBSTITUTE($B2179,"5","0"))=$B2179),1,0)),"")</f>
        <v/>
      </c>
      <c r="I2179" s="5" t="str">
        <f>IF(PhieuBauCu!$B$2&gt;5,IF(LEN($B2179)=0,"",IF(AND($B2179&gt;0,VALUE(SUBSTITUTE($B2179,"6","0"))=$B2179),1,0)),"")</f>
        <v/>
      </c>
      <c r="J2179" s="5" t="str">
        <f>IF(PhieuBauCu!$B$2&gt;6,IF(LEN($B2179)=0,"",IF(AND($B2179&gt;0,VALUE(SUBSTITUTE($B2179,"7","0"))=$B2179),1,0)),"")</f>
        <v/>
      </c>
      <c r="K2179" s="5" t="str">
        <f>IF(PhieuBauCu!$B$2&gt;7,IF(LEN($B2179)=0,"",IF(AND($B2179&gt;0,VALUE(SUBSTITUTE($B2179,"8","0"))=$B2179),1,0)),"")</f>
        <v/>
      </c>
      <c r="L2179" s="5" t="str">
        <f>IF(PhieuBauCu!$B$2&gt;8,IF(LEN($B2179)=0,"",IF(AND($B2179&gt;0,VALUE(SUBSTITUTE($B2179,"9","0"))=$B2179),1,0)),"")</f>
        <v/>
      </c>
      <c r="M2179" s="9">
        <f t="shared" si="67"/>
        <v>0</v>
      </c>
      <c r="N2179" s="36">
        <f>IF(AND(M2179&lt;=PhieuBauCu!$B$13,M2179&gt;=1),1,0)</f>
        <v>0</v>
      </c>
    </row>
    <row r="2180" spans="1:14" ht="28.5" customHeight="1">
      <c r="A2180" s="2">
        <v>2175</v>
      </c>
      <c r="B2180" s="3"/>
      <c r="C2180" s="48" t="str">
        <f t="shared" si="66"/>
        <v/>
      </c>
      <c r="D2180" s="5" t="str">
        <f>IF(PhieuBauCu!$B$2&gt;0,IF(LEN($B2180)=0,"",IF(AND($B2180&gt;0,VALUE(SUBSTITUTE($B2180,"1","0"))=$B2180),1,0)),"")</f>
        <v/>
      </c>
      <c r="E2180" s="5" t="str">
        <f>IF(PhieuBauCu!$B$2&gt;1,IF(LEN($B2180)=0,"",IF(AND($B2180&gt;0,VALUE(SUBSTITUTE($B2180,"2","0"))=$B2180),1,0)),"")</f>
        <v/>
      </c>
      <c r="F2180" s="5" t="str">
        <f>IF(PhieuBauCu!$B$2&gt;2,IF(LEN($B2180)=0,"",IF(AND($B2180&gt;0,VALUE(SUBSTITUTE($B2180,"3","0"))=$B2180),1,0)),"")</f>
        <v/>
      </c>
      <c r="G2180" s="5" t="str">
        <f>IF(PhieuBauCu!$B$2&gt;3,IF(LEN($B2180)=0,"",IF(AND($B2180&gt;0,VALUE(SUBSTITUTE($B2180,"4","0"))=$B2180),1,0)),"")</f>
        <v/>
      </c>
      <c r="H2180" s="5" t="str">
        <f>IF(PhieuBauCu!$B$2&gt;4,IF(LEN($B2180)=0,"",IF(AND($B2180&gt;0,VALUE(SUBSTITUTE($B2180,"5","0"))=$B2180),1,0)),"")</f>
        <v/>
      </c>
      <c r="I2180" s="5" t="str">
        <f>IF(PhieuBauCu!$B$2&gt;5,IF(LEN($B2180)=0,"",IF(AND($B2180&gt;0,VALUE(SUBSTITUTE($B2180,"6","0"))=$B2180),1,0)),"")</f>
        <v/>
      </c>
      <c r="J2180" s="5" t="str">
        <f>IF(PhieuBauCu!$B$2&gt;6,IF(LEN($B2180)=0,"",IF(AND($B2180&gt;0,VALUE(SUBSTITUTE($B2180,"7","0"))=$B2180),1,0)),"")</f>
        <v/>
      </c>
      <c r="K2180" s="5" t="str">
        <f>IF(PhieuBauCu!$B$2&gt;7,IF(LEN($B2180)=0,"",IF(AND($B2180&gt;0,VALUE(SUBSTITUTE($B2180,"8","0"))=$B2180),1,0)),"")</f>
        <v/>
      </c>
      <c r="L2180" s="5" t="str">
        <f>IF(PhieuBauCu!$B$2&gt;8,IF(LEN($B2180)=0,"",IF(AND($B2180&gt;0,VALUE(SUBSTITUTE($B2180,"9","0"))=$B2180),1,0)),"")</f>
        <v/>
      </c>
      <c r="M2180" s="9">
        <f t="shared" si="67"/>
        <v>0</v>
      </c>
      <c r="N2180" s="36">
        <f>IF(AND(M2180&lt;=PhieuBauCu!$B$13,M2180&gt;=1),1,0)</f>
        <v>0</v>
      </c>
    </row>
    <row r="2181" spans="1:14" ht="28.5" customHeight="1">
      <c r="A2181" s="2">
        <v>2176</v>
      </c>
      <c r="B2181" s="3"/>
      <c r="C2181" s="48" t="str">
        <f t="shared" si="66"/>
        <v/>
      </c>
      <c r="D2181" s="5" t="str">
        <f>IF(PhieuBauCu!$B$2&gt;0,IF(LEN($B2181)=0,"",IF(AND($B2181&gt;0,VALUE(SUBSTITUTE($B2181,"1","0"))=$B2181),1,0)),"")</f>
        <v/>
      </c>
      <c r="E2181" s="5" t="str">
        <f>IF(PhieuBauCu!$B$2&gt;1,IF(LEN($B2181)=0,"",IF(AND($B2181&gt;0,VALUE(SUBSTITUTE($B2181,"2","0"))=$B2181),1,0)),"")</f>
        <v/>
      </c>
      <c r="F2181" s="5" t="str">
        <f>IF(PhieuBauCu!$B$2&gt;2,IF(LEN($B2181)=0,"",IF(AND($B2181&gt;0,VALUE(SUBSTITUTE($B2181,"3","0"))=$B2181),1,0)),"")</f>
        <v/>
      </c>
      <c r="G2181" s="5" t="str">
        <f>IF(PhieuBauCu!$B$2&gt;3,IF(LEN($B2181)=0,"",IF(AND($B2181&gt;0,VALUE(SUBSTITUTE($B2181,"4","0"))=$B2181),1,0)),"")</f>
        <v/>
      </c>
      <c r="H2181" s="5" t="str">
        <f>IF(PhieuBauCu!$B$2&gt;4,IF(LEN($B2181)=0,"",IF(AND($B2181&gt;0,VALUE(SUBSTITUTE($B2181,"5","0"))=$B2181),1,0)),"")</f>
        <v/>
      </c>
      <c r="I2181" s="5" t="str">
        <f>IF(PhieuBauCu!$B$2&gt;5,IF(LEN($B2181)=0,"",IF(AND($B2181&gt;0,VALUE(SUBSTITUTE($B2181,"6","0"))=$B2181),1,0)),"")</f>
        <v/>
      </c>
      <c r="J2181" s="5" t="str">
        <f>IF(PhieuBauCu!$B$2&gt;6,IF(LEN($B2181)=0,"",IF(AND($B2181&gt;0,VALUE(SUBSTITUTE($B2181,"7","0"))=$B2181),1,0)),"")</f>
        <v/>
      </c>
      <c r="K2181" s="5" t="str">
        <f>IF(PhieuBauCu!$B$2&gt;7,IF(LEN($B2181)=0,"",IF(AND($B2181&gt;0,VALUE(SUBSTITUTE($B2181,"8","0"))=$B2181),1,0)),"")</f>
        <v/>
      </c>
      <c r="L2181" s="5" t="str">
        <f>IF(PhieuBauCu!$B$2&gt;8,IF(LEN($B2181)=0,"",IF(AND($B2181&gt;0,VALUE(SUBSTITUTE($B2181,"9","0"))=$B2181),1,0)),"")</f>
        <v/>
      </c>
      <c r="M2181" s="9">
        <f t="shared" si="67"/>
        <v>0</v>
      </c>
      <c r="N2181" s="36">
        <f>IF(AND(M2181&lt;=PhieuBauCu!$B$13,M2181&gt;=1),1,0)</f>
        <v>0</v>
      </c>
    </row>
    <row r="2182" spans="1:14" ht="28.5" customHeight="1">
      <c r="A2182" s="2">
        <v>2177</v>
      </c>
      <c r="B2182" s="3"/>
      <c r="C2182" s="48" t="str">
        <f t="shared" si="66"/>
        <v/>
      </c>
      <c r="D2182" s="5" t="str">
        <f>IF(PhieuBauCu!$B$2&gt;0,IF(LEN($B2182)=0,"",IF(AND($B2182&gt;0,VALUE(SUBSTITUTE($B2182,"1","0"))=$B2182),1,0)),"")</f>
        <v/>
      </c>
      <c r="E2182" s="5" t="str">
        <f>IF(PhieuBauCu!$B$2&gt;1,IF(LEN($B2182)=0,"",IF(AND($B2182&gt;0,VALUE(SUBSTITUTE($B2182,"2","0"))=$B2182),1,0)),"")</f>
        <v/>
      </c>
      <c r="F2182" s="5" t="str">
        <f>IF(PhieuBauCu!$B$2&gt;2,IF(LEN($B2182)=0,"",IF(AND($B2182&gt;0,VALUE(SUBSTITUTE($B2182,"3","0"))=$B2182),1,0)),"")</f>
        <v/>
      </c>
      <c r="G2182" s="5" t="str">
        <f>IF(PhieuBauCu!$B$2&gt;3,IF(LEN($B2182)=0,"",IF(AND($B2182&gt;0,VALUE(SUBSTITUTE($B2182,"4","0"))=$B2182),1,0)),"")</f>
        <v/>
      </c>
      <c r="H2182" s="5" t="str">
        <f>IF(PhieuBauCu!$B$2&gt;4,IF(LEN($B2182)=0,"",IF(AND($B2182&gt;0,VALUE(SUBSTITUTE($B2182,"5","0"))=$B2182),1,0)),"")</f>
        <v/>
      </c>
      <c r="I2182" s="5" t="str">
        <f>IF(PhieuBauCu!$B$2&gt;5,IF(LEN($B2182)=0,"",IF(AND($B2182&gt;0,VALUE(SUBSTITUTE($B2182,"6","0"))=$B2182),1,0)),"")</f>
        <v/>
      </c>
      <c r="J2182" s="5" t="str">
        <f>IF(PhieuBauCu!$B$2&gt;6,IF(LEN($B2182)=0,"",IF(AND($B2182&gt;0,VALUE(SUBSTITUTE($B2182,"7","0"))=$B2182),1,0)),"")</f>
        <v/>
      </c>
      <c r="K2182" s="5" t="str">
        <f>IF(PhieuBauCu!$B$2&gt;7,IF(LEN($B2182)=0,"",IF(AND($B2182&gt;0,VALUE(SUBSTITUTE($B2182,"8","0"))=$B2182),1,0)),"")</f>
        <v/>
      </c>
      <c r="L2182" s="5" t="str">
        <f>IF(PhieuBauCu!$B$2&gt;8,IF(LEN($B2182)=0,"",IF(AND($B2182&gt;0,VALUE(SUBSTITUTE($B2182,"9","0"))=$B2182),1,0)),"")</f>
        <v/>
      </c>
      <c r="M2182" s="9">
        <f t="shared" si="67"/>
        <v>0</v>
      </c>
      <c r="N2182" s="36">
        <f>IF(AND(M2182&lt;=PhieuBauCu!$B$13,M2182&gt;=1),1,0)</f>
        <v>0</v>
      </c>
    </row>
    <row r="2183" spans="1:14" ht="28.5" customHeight="1">
      <c r="A2183" s="2">
        <v>2178</v>
      </c>
      <c r="B2183" s="3"/>
      <c r="C2183" s="48" t="str">
        <f t="shared" ref="C2183:C2246" si="68">IF(LEN(B2183)&gt;0,IF(N2183=1,"Ok","Not Ok"),"")</f>
        <v/>
      </c>
      <c r="D2183" s="5" t="str">
        <f>IF(PhieuBauCu!$B$2&gt;0,IF(LEN($B2183)=0,"",IF(AND($B2183&gt;0,VALUE(SUBSTITUTE($B2183,"1","0"))=$B2183),1,0)),"")</f>
        <v/>
      </c>
      <c r="E2183" s="5" t="str">
        <f>IF(PhieuBauCu!$B$2&gt;1,IF(LEN($B2183)=0,"",IF(AND($B2183&gt;0,VALUE(SUBSTITUTE($B2183,"2","0"))=$B2183),1,0)),"")</f>
        <v/>
      </c>
      <c r="F2183" s="5" t="str">
        <f>IF(PhieuBauCu!$B$2&gt;2,IF(LEN($B2183)=0,"",IF(AND($B2183&gt;0,VALUE(SUBSTITUTE($B2183,"3","0"))=$B2183),1,0)),"")</f>
        <v/>
      </c>
      <c r="G2183" s="5" t="str">
        <f>IF(PhieuBauCu!$B$2&gt;3,IF(LEN($B2183)=0,"",IF(AND($B2183&gt;0,VALUE(SUBSTITUTE($B2183,"4","0"))=$B2183),1,0)),"")</f>
        <v/>
      </c>
      <c r="H2183" s="5" t="str">
        <f>IF(PhieuBauCu!$B$2&gt;4,IF(LEN($B2183)=0,"",IF(AND($B2183&gt;0,VALUE(SUBSTITUTE($B2183,"5","0"))=$B2183),1,0)),"")</f>
        <v/>
      </c>
      <c r="I2183" s="5" t="str">
        <f>IF(PhieuBauCu!$B$2&gt;5,IF(LEN($B2183)=0,"",IF(AND($B2183&gt;0,VALUE(SUBSTITUTE($B2183,"6","0"))=$B2183),1,0)),"")</f>
        <v/>
      </c>
      <c r="J2183" s="5" t="str">
        <f>IF(PhieuBauCu!$B$2&gt;6,IF(LEN($B2183)=0,"",IF(AND($B2183&gt;0,VALUE(SUBSTITUTE($B2183,"7","0"))=$B2183),1,0)),"")</f>
        <v/>
      </c>
      <c r="K2183" s="5" t="str">
        <f>IF(PhieuBauCu!$B$2&gt;7,IF(LEN($B2183)=0,"",IF(AND($B2183&gt;0,VALUE(SUBSTITUTE($B2183,"8","0"))=$B2183),1,0)),"")</f>
        <v/>
      </c>
      <c r="L2183" s="5" t="str">
        <f>IF(PhieuBauCu!$B$2&gt;8,IF(LEN($B2183)=0,"",IF(AND($B2183&gt;0,VALUE(SUBSTITUTE($B2183,"9","0"))=$B2183),1,0)),"")</f>
        <v/>
      </c>
      <c r="M2183" s="9">
        <f t="shared" ref="M2183:M2246" si="69">SUMIF(D2183:L2183,1)</f>
        <v>0</v>
      </c>
      <c r="N2183" s="36">
        <f>IF(AND(M2183&lt;=PhieuBauCu!$B$13,M2183&gt;=1),1,0)</f>
        <v>0</v>
      </c>
    </row>
    <row r="2184" spans="1:14" ht="28.5" customHeight="1">
      <c r="A2184" s="2">
        <v>2179</v>
      </c>
      <c r="B2184" s="3"/>
      <c r="C2184" s="48" t="str">
        <f t="shared" si="68"/>
        <v/>
      </c>
      <c r="D2184" s="5" t="str">
        <f>IF(PhieuBauCu!$B$2&gt;0,IF(LEN($B2184)=0,"",IF(AND($B2184&gt;0,VALUE(SUBSTITUTE($B2184,"1","0"))=$B2184),1,0)),"")</f>
        <v/>
      </c>
      <c r="E2184" s="5" t="str">
        <f>IF(PhieuBauCu!$B$2&gt;1,IF(LEN($B2184)=0,"",IF(AND($B2184&gt;0,VALUE(SUBSTITUTE($B2184,"2","0"))=$B2184),1,0)),"")</f>
        <v/>
      </c>
      <c r="F2184" s="5" t="str">
        <f>IF(PhieuBauCu!$B$2&gt;2,IF(LEN($B2184)=0,"",IF(AND($B2184&gt;0,VALUE(SUBSTITUTE($B2184,"3","0"))=$B2184),1,0)),"")</f>
        <v/>
      </c>
      <c r="G2184" s="5" t="str">
        <f>IF(PhieuBauCu!$B$2&gt;3,IF(LEN($B2184)=0,"",IF(AND($B2184&gt;0,VALUE(SUBSTITUTE($B2184,"4","0"))=$B2184),1,0)),"")</f>
        <v/>
      </c>
      <c r="H2184" s="5" t="str">
        <f>IF(PhieuBauCu!$B$2&gt;4,IF(LEN($B2184)=0,"",IF(AND($B2184&gt;0,VALUE(SUBSTITUTE($B2184,"5","0"))=$B2184),1,0)),"")</f>
        <v/>
      </c>
      <c r="I2184" s="5" t="str">
        <f>IF(PhieuBauCu!$B$2&gt;5,IF(LEN($B2184)=0,"",IF(AND($B2184&gt;0,VALUE(SUBSTITUTE($B2184,"6","0"))=$B2184),1,0)),"")</f>
        <v/>
      </c>
      <c r="J2184" s="5" t="str">
        <f>IF(PhieuBauCu!$B$2&gt;6,IF(LEN($B2184)=0,"",IF(AND($B2184&gt;0,VALUE(SUBSTITUTE($B2184,"7","0"))=$B2184),1,0)),"")</f>
        <v/>
      </c>
      <c r="K2184" s="5" t="str">
        <f>IF(PhieuBauCu!$B$2&gt;7,IF(LEN($B2184)=0,"",IF(AND($B2184&gt;0,VALUE(SUBSTITUTE($B2184,"8","0"))=$B2184),1,0)),"")</f>
        <v/>
      </c>
      <c r="L2184" s="5" t="str">
        <f>IF(PhieuBauCu!$B$2&gt;8,IF(LEN($B2184)=0,"",IF(AND($B2184&gt;0,VALUE(SUBSTITUTE($B2184,"9","0"))=$B2184),1,0)),"")</f>
        <v/>
      </c>
      <c r="M2184" s="9">
        <f t="shared" si="69"/>
        <v>0</v>
      </c>
      <c r="N2184" s="36">
        <f>IF(AND(M2184&lt;=PhieuBauCu!$B$13,M2184&gt;=1),1,0)</f>
        <v>0</v>
      </c>
    </row>
    <row r="2185" spans="1:14" ht="28.5" customHeight="1">
      <c r="A2185" s="2">
        <v>2180</v>
      </c>
      <c r="B2185" s="3"/>
      <c r="C2185" s="48" t="str">
        <f t="shared" si="68"/>
        <v/>
      </c>
      <c r="D2185" s="5" t="str">
        <f>IF(PhieuBauCu!$B$2&gt;0,IF(LEN($B2185)=0,"",IF(AND($B2185&gt;0,VALUE(SUBSTITUTE($B2185,"1","0"))=$B2185),1,0)),"")</f>
        <v/>
      </c>
      <c r="E2185" s="5" t="str">
        <f>IF(PhieuBauCu!$B$2&gt;1,IF(LEN($B2185)=0,"",IF(AND($B2185&gt;0,VALUE(SUBSTITUTE($B2185,"2","0"))=$B2185),1,0)),"")</f>
        <v/>
      </c>
      <c r="F2185" s="5" t="str">
        <f>IF(PhieuBauCu!$B$2&gt;2,IF(LEN($B2185)=0,"",IF(AND($B2185&gt;0,VALUE(SUBSTITUTE($B2185,"3","0"))=$B2185),1,0)),"")</f>
        <v/>
      </c>
      <c r="G2185" s="5" t="str">
        <f>IF(PhieuBauCu!$B$2&gt;3,IF(LEN($B2185)=0,"",IF(AND($B2185&gt;0,VALUE(SUBSTITUTE($B2185,"4","0"))=$B2185),1,0)),"")</f>
        <v/>
      </c>
      <c r="H2185" s="5" t="str">
        <f>IF(PhieuBauCu!$B$2&gt;4,IF(LEN($B2185)=0,"",IF(AND($B2185&gt;0,VALUE(SUBSTITUTE($B2185,"5","0"))=$B2185),1,0)),"")</f>
        <v/>
      </c>
      <c r="I2185" s="5" t="str">
        <f>IF(PhieuBauCu!$B$2&gt;5,IF(LEN($B2185)=0,"",IF(AND($B2185&gt;0,VALUE(SUBSTITUTE($B2185,"6","0"))=$B2185),1,0)),"")</f>
        <v/>
      </c>
      <c r="J2185" s="5" t="str">
        <f>IF(PhieuBauCu!$B$2&gt;6,IF(LEN($B2185)=0,"",IF(AND($B2185&gt;0,VALUE(SUBSTITUTE($B2185,"7","0"))=$B2185),1,0)),"")</f>
        <v/>
      </c>
      <c r="K2185" s="5" t="str">
        <f>IF(PhieuBauCu!$B$2&gt;7,IF(LEN($B2185)=0,"",IF(AND($B2185&gt;0,VALUE(SUBSTITUTE($B2185,"8","0"))=$B2185),1,0)),"")</f>
        <v/>
      </c>
      <c r="L2185" s="5" t="str">
        <f>IF(PhieuBauCu!$B$2&gt;8,IF(LEN($B2185)=0,"",IF(AND($B2185&gt;0,VALUE(SUBSTITUTE($B2185,"9","0"))=$B2185),1,0)),"")</f>
        <v/>
      </c>
      <c r="M2185" s="9">
        <f t="shared" si="69"/>
        <v>0</v>
      </c>
      <c r="N2185" s="36">
        <f>IF(AND(M2185&lt;=PhieuBauCu!$B$13,M2185&gt;=1),1,0)</f>
        <v>0</v>
      </c>
    </row>
    <row r="2186" spans="1:14" ht="28.5" customHeight="1">
      <c r="A2186" s="2">
        <v>2181</v>
      </c>
      <c r="B2186" s="3"/>
      <c r="C2186" s="48" t="str">
        <f t="shared" si="68"/>
        <v/>
      </c>
      <c r="D2186" s="5" t="str">
        <f>IF(PhieuBauCu!$B$2&gt;0,IF(LEN($B2186)=0,"",IF(AND($B2186&gt;0,VALUE(SUBSTITUTE($B2186,"1","0"))=$B2186),1,0)),"")</f>
        <v/>
      </c>
      <c r="E2186" s="5" t="str">
        <f>IF(PhieuBauCu!$B$2&gt;1,IF(LEN($B2186)=0,"",IF(AND($B2186&gt;0,VALUE(SUBSTITUTE($B2186,"2","0"))=$B2186),1,0)),"")</f>
        <v/>
      </c>
      <c r="F2186" s="5" t="str">
        <f>IF(PhieuBauCu!$B$2&gt;2,IF(LEN($B2186)=0,"",IF(AND($B2186&gt;0,VALUE(SUBSTITUTE($B2186,"3","0"))=$B2186),1,0)),"")</f>
        <v/>
      </c>
      <c r="G2186" s="5" t="str">
        <f>IF(PhieuBauCu!$B$2&gt;3,IF(LEN($B2186)=0,"",IF(AND($B2186&gt;0,VALUE(SUBSTITUTE($B2186,"4","0"))=$B2186),1,0)),"")</f>
        <v/>
      </c>
      <c r="H2186" s="5" t="str">
        <f>IF(PhieuBauCu!$B$2&gt;4,IF(LEN($B2186)=0,"",IF(AND($B2186&gt;0,VALUE(SUBSTITUTE($B2186,"5","0"))=$B2186),1,0)),"")</f>
        <v/>
      </c>
      <c r="I2186" s="5" t="str">
        <f>IF(PhieuBauCu!$B$2&gt;5,IF(LEN($B2186)=0,"",IF(AND($B2186&gt;0,VALUE(SUBSTITUTE($B2186,"6","0"))=$B2186),1,0)),"")</f>
        <v/>
      </c>
      <c r="J2186" s="5" t="str">
        <f>IF(PhieuBauCu!$B$2&gt;6,IF(LEN($B2186)=0,"",IF(AND($B2186&gt;0,VALUE(SUBSTITUTE($B2186,"7","0"))=$B2186),1,0)),"")</f>
        <v/>
      </c>
      <c r="K2186" s="5" t="str">
        <f>IF(PhieuBauCu!$B$2&gt;7,IF(LEN($B2186)=0,"",IF(AND($B2186&gt;0,VALUE(SUBSTITUTE($B2186,"8","0"))=$B2186),1,0)),"")</f>
        <v/>
      </c>
      <c r="L2186" s="5" t="str">
        <f>IF(PhieuBauCu!$B$2&gt;8,IF(LEN($B2186)=0,"",IF(AND($B2186&gt;0,VALUE(SUBSTITUTE($B2186,"9","0"))=$B2186),1,0)),"")</f>
        <v/>
      </c>
      <c r="M2186" s="9">
        <f t="shared" si="69"/>
        <v>0</v>
      </c>
      <c r="N2186" s="36">
        <f>IF(AND(M2186&lt;=PhieuBauCu!$B$13,M2186&gt;=1),1,0)</f>
        <v>0</v>
      </c>
    </row>
    <row r="2187" spans="1:14" ht="28.5" customHeight="1">
      <c r="A2187" s="2">
        <v>2182</v>
      </c>
      <c r="B2187" s="3"/>
      <c r="C2187" s="48" t="str">
        <f t="shared" si="68"/>
        <v/>
      </c>
      <c r="D2187" s="5" t="str">
        <f>IF(PhieuBauCu!$B$2&gt;0,IF(LEN($B2187)=0,"",IF(AND($B2187&gt;0,VALUE(SUBSTITUTE($B2187,"1","0"))=$B2187),1,0)),"")</f>
        <v/>
      </c>
      <c r="E2187" s="5" t="str">
        <f>IF(PhieuBauCu!$B$2&gt;1,IF(LEN($B2187)=0,"",IF(AND($B2187&gt;0,VALUE(SUBSTITUTE($B2187,"2","0"))=$B2187),1,0)),"")</f>
        <v/>
      </c>
      <c r="F2187" s="5" t="str">
        <f>IF(PhieuBauCu!$B$2&gt;2,IF(LEN($B2187)=0,"",IF(AND($B2187&gt;0,VALUE(SUBSTITUTE($B2187,"3","0"))=$B2187),1,0)),"")</f>
        <v/>
      </c>
      <c r="G2187" s="5" t="str">
        <f>IF(PhieuBauCu!$B$2&gt;3,IF(LEN($B2187)=0,"",IF(AND($B2187&gt;0,VALUE(SUBSTITUTE($B2187,"4","0"))=$B2187),1,0)),"")</f>
        <v/>
      </c>
      <c r="H2187" s="5" t="str">
        <f>IF(PhieuBauCu!$B$2&gt;4,IF(LEN($B2187)=0,"",IF(AND($B2187&gt;0,VALUE(SUBSTITUTE($B2187,"5","0"))=$B2187),1,0)),"")</f>
        <v/>
      </c>
      <c r="I2187" s="5" t="str">
        <f>IF(PhieuBauCu!$B$2&gt;5,IF(LEN($B2187)=0,"",IF(AND($B2187&gt;0,VALUE(SUBSTITUTE($B2187,"6","0"))=$B2187),1,0)),"")</f>
        <v/>
      </c>
      <c r="J2187" s="5" t="str">
        <f>IF(PhieuBauCu!$B$2&gt;6,IF(LEN($B2187)=0,"",IF(AND($B2187&gt;0,VALUE(SUBSTITUTE($B2187,"7","0"))=$B2187),1,0)),"")</f>
        <v/>
      </c>
      <c r="K2187" s="5" t="str">
        <f>IF(PhieuBauCu!$B$2&gt;7,IF(LEN($B2187)=0,"",IF(AND($B2187&gt;0,VALUE(SUBSTITUTE($B2187,"8","0"))=$B2187),1,0)),"")</f>
        <v/>
      </c>
      <c r="L2187" s="5" t="str">
        <f>IF(PhieuBauCu!$B$2&gt;8,IF(LEN($B2187)=0,"",IF(AND($B2187&gt;0,VALUE(SUBSTITUTE($B2187,"9","0"))=$B2187),1,0)),"")</f>
        <v/>
      </c>
      <c r="M2187" s="9">
        <f t="shared" si="69"/>
        <v>0</v>
      </c>
      <c r="N2187" s="36">
        <f>IF(AND(M2187&lt;=PhieuBauCu!$B$13,M2187&gt;=1),1,0)</f>
        <v>0</v>
      </c>
    </row>
    <row r="2188" spans="1:14" ht="28.5" customHeight="1">
      <c r="A2188" s="2">
        <v>2183</v>
      </c>
      <c r="B2188" s="3"/>
      <c r="C2188" s="48" t="str">
        <f t="shared" si="68"/>
        <v/>
      </c>
      <c r="D2188" s="5" t="str">
        <f>IF(PhieuBauCu!$B$2&gt;0,IF(LEN($B2188)=0,"",IF(AND($B2188&gt;0,VALUE(SUBSTITUTE($B2188,"1","0"))=$B2188),1,0)),"")</f>
        <v/>
      </c>
      <c r="E2188" s="5" t="str">
        <f>IF(PhieuBauCu!$B$2&gt;1,IF(LEN($B2188)=0,"",IF(AND($B2188&gt;0,VALUE(SUBSTITUTE($B2188,"2","0"))=$B2188),1,0)),"")</f>
        <v/>
      </c>
      <c r="F2188" s="5" t="str">
        <f>IF(PhieuBauCu!$B$2&gt;2,IF(LEN($B2188)=0,"",IF(AND($B2188&gt;0,VALUE(SUBSTITUTE($B2188,"3","0"))=$B2188),1,0)),"")</f>
        <v/>
      </c>
      <c r="G2188" s="5" t="str">
        <f>IF(PhieuBauCu!$B$2&gt;3,IF(LEN($B2188)=0,"",IF(AND($B2188&gt;0,VALUE(SUBSTITUTE($B2188,"4","0"))=$B2188),1,0)),"")</f>
        <v/>
      </c>
      <c r="H2188" s="5" t="str">
        <f>IF(PhieuBauCu!$B$2&gt;4,IF(LEN($B2188)=0,"",IF(AND($B2188&gt;0,VALUE(SUBSTITUTE($B2188,"5","0"))=$B2188),1,0)),"")</f>
        <v/>
      </c>
      <c r="I2188" s="5" t="str">
        <f>IF(PhieuBauCu!$B$2&gt;5,IF(LEN($B2188)=0,"",IF(AND($B2188&gt;0,VALUE(SUBSTITUTE($B2188,"6","0"))=$B2188),1,0)),"")</f>
        <v/>
      </c>
      <c r="J2188" s="5" t="str">
        <f>IF(PhieuBauCu!$B$2&gt;6,IF(LEN($B2188)=0,"",IF(AND($B2188&gt;0,VALUE(SUBSTITUTE($B2188,"7","0"))=$B2188),1,0)),"")</f>
        <v/>
      </c>
      <c r="K2188" s="5" t="str">
        <f>IF(PhieuBauCu!$B$2&gt;7,IF(LEN($B2188)=0,"",IF(AND($B2188&gt;0,VALUE(SUBSTITUTE($B2188,"8","0"))=$B2188),1,0)),"")</f>
        <v/>
      </c>
      <c r="L2188" s="5" t="str">
        <f>IF(PhieuBauCu!$B$2&gt;8,IF(LEN($B2188)=0,"",IF(AND($B2188&gt;0,VALUE(SUBSTITUTE($B2188,"9","0"))=$B2188),1,0)),"")</f>
        <v/>
      </c>
      <c r="M2188" s="9">
        <f t="shared" si="69"/>
        <v>0</v>
      </c>
      <c r="N2188" s="36">
        <f>IF(AND(M2188&lt;=PhieuBauCu!$B$13,M2188&gt;=1),1,0)</f>
        <v>0</v>
      </c>
    </row>
    <row r="2189" spans="1:14" ht="28.5" customHeight="1">
      <c r="A2189" s="2">
        <v>2184</v>
      </c>
      <c r="B2189" s="3"/>
      <c r="C2189" s="48" t="str">
        <f t="shared" si="68"/>
        <v/>
      </c>
      <c r="D2189" s="5" t="str">
        <f>IF(PhieuBauCu!$B$2&gt;0,IF(LEN($B2189)=0,"",IF(AND($B2189&gt;0,VALUE(SUBSTITUTE($B2189,"1","0"))=$B2189),1,0)),"")</f>
        <v/>
      </c>
      <c r="E2189" s="5" t="str">
        <f>IF(PhieuBauCu!$B$2&gt;1,IF(LEN($B2189)=0,"",IF(AND($B2189&gt;0,VALUE(SUBSTITUTE($B2189,"2","0"))=$B2189),1,0)),"")</f>
        <v/>
      </c>
      <c r="F2189" s="5" t="str">
        <f>IF(PhieuBauCu!$B$2&gt;2,IF(LEN($B2189)=0,"",IF(AND($B2189&gt;0,VALUE(SUBSTITUTE($B2189,"3","0"))=$B2189),1,0)),"")</f>
        <v/>
      </c>
      <c r="G2189" s="5" t="str">
        <f>IF(PhieuBauCu!$B$2&gt;3,IF(LEN($B2189)=0,"",IF(AND($B2189&gt;0,VALUE(SUBSTITUTE($B2189,"4","0"))=$B2189),1,0)),"")</f>
        <v/>
      </c>
      <c r="H2189" s="5" t="str">
        <f>IF(PhieuBauCu!$B$2&gt;4,IF(LEN($B2189)=0,"",IF(AND($B2189&gt;0,VALUE(SUBSTITUTE($B2189,"5","0"))=$B2189),1,0)),"")</f>
        <v/>
      </c>
      <c r="I2189" s="5" t="str">
        <f>IF(PhieuBauCu!$B$2&gt;5,IF(LEN($B2189)=0,"",IF(AND($B2189&gt;0,VALUE(SUBSTITUTE($B2189,"6","0"))=$B2189),1,0)),"")</f>
        <v/>
      </c>
      <c r="J2189" s="5" t="str">
        <f>IF(PhieuBauCu!$B$2&gt;6,IF(LEN($B2189)=0,"",IF(AND($B2189&gt;0,VALUE(SUBSTITUTE($B2189,"7","0"))=$B2189),1,0)),"")</f>
        <v/>
      </c>
      <c r="K2189" s="5" t="str">
        <f>IF(PhieuBauCu!$B$2&gt;7,IF(LEN($B2189)=0,"",IF(AND($B2189&gt;0,VALUE(SUBSTITUTE($B2189,"8","0"))=$B2189),1,0)),"")</f>
        <v/>
      </c>
      <c r="L2189" s="5" t="str">
        <f>IF(PhieuBauCu!$B$2&gt;8,IF(LEN($B2189)=0,"",IF(AND($B2189&gt;0,VALUE(SUBSTITUTE($B2189,"9","0"))=$B2189),1,0)),"")</f>
        <v/>
      </c>
      <c r="M2189" s="9">
        <f t="shared" si="69"/>
        <v>0</v>
      </c>
      <c r="N2189" s="36">
        <f>IF(AND(M2189&lt;=PhieuBauCu!$B$13,M2189&gt;=1),1,0)</f>
        <v>0</v>
      </c>
    </row>
    <row r="2190" spans="1:14" ht="28.5" customHeight="1">
      <c r="A2190" s="2">
        <v>2185</v>
      </c>
      <c r="B2190" s="3"/>
      <c r="C2190" s="48" t="str">
        <f t="shared" si="68"/>
        <v/>
      </c>
      <c r="D2190" s="5" t="str">
        <f>IF(PhieuBauCu!$B$2&gt;0,IF(LEN($B2190)=0,"",IF(AND($B2190&gt;0,VALUE(SUBSTITUTE($B2190,"1","0"))=$B2190),1,0)),"")</f>
        <v/>
      </c>
      <c r="E2190" s="5" t="str">
        <f>IF(PhieuBauCu!$B$2&gt;1,IF(LEN($B2190)=0,"",IF(AND($B2190&gt;0,VALUE(SUBSTITUTE($B2190,"2","0"))=$B2190),1,0)),"")</f>
        <v/>
      </c>
      <c r="F2190" s="5" t="str">
        <f>IF(PhieuBauCu!$B$2&gt;2,IF(LEN($B2190)=0,"",IF(AND($B2190&gt;0,VALUE(SUBSTITUTE($B2190,"3","0"))=$B2190),1,0)),"")</f>
        <v/>
      </c>
      <c r="G2190" s="5" t="str">
        <f>IF(PhieuBauCu!$B$2&gt;3,IF(LEN($B2190)=0,"",IF(AND($B2190&gt;0,VALUE(SUBSTITUTE($B2190,"4","0"))=$B2190),1,0)),"")</f>
        <v/>
      </c>
      <c r="H2190" s="5" t="str">
        <f>IF(PhieuBauCu!$B$2&gt;4,IF(LEN($B2190)=0,"",IF(AND($B2190&gt;0,VALUE(SUBSTITUTE($B2190,"5","0"))=$B2190),1,0)),"")</f>
        <v/>
      </c>
      <c r="I2190" s="5" t="str">
        <f>IF(PhieuBauCu!$B$2&gt;5,IF(LEN($B2190)=0,"",IF(AND($B2190&gt;0,VALUE(SUBSTITUTE($B2190,"6","0"))=$B2190),1,0)),"")</f>
        <v/>
      </c>
      <c r="J2190" s="5" t="str">
        <f>IF(PhieuBauCu!$B$2&gt;6,IF(LEN($B2190)=0,"",IF(AND($B2190&gt;0,VALUE(SUBSTITUTE($B2190,"7","0"))=$B2190),1,0)),"")</f>
        <v/>
      </c>
      <c r="K2190" s="5" t="str">
        <f>IF(PhieuBauCu!$B$2&gt;7,IF(LEN($B2190)=0,"",IF(AND($B2190&gt;0,VALUE(SUBSTITUTE($B2190,"8","0"))=$B2190),1,0)),"")</f>
        <v/>
      </c>
      <c r="L2190" s="5" t="str">
        <f>IF(PhieuBauCu!$B$2&gt;8,IF(LEN($B2190)=0,"",IF(AND($B2190&gt;0,VALUE(SUBSTITUTE($B2190,"9","0"))=$B2190),1,0)),"")</f>
        <v/>
      </c>
      <c r="M2190" s="9">
        <f t="shared" si="69"/>
        <v>0</v>
      </c>
      <c r="N2190" s="36">
        <f>IF(AND(M2190&lt;=PhieuBauCu!$B$13,M2190&gt;=1),1,0)</f>
        <v>0</v>
      </c>
    </row>
    <row r="2191" spans="1:14" ht="28.5" customHeight="1">
      <c r="A2191" s="2">
        <v>2186</v>
      </c>
      <c r="B2191" s="3"/>
      <c r="C2191" s="48" t="str">
        <f t="shared" si="68"/>
        <v/>
      </c>
      <c r="D2191" s="5" t="str">
        <f>IF(PhieuBauCu!$B$2&gt;0,IF(LEN($B2191)=0,"",IF(AND($B2191&gt;0,VALUE(SUBSTITUTE($B2191,"1","0"))=$B2191),1,0)),"")</f>
        <v/>
      </c>
      <c r="E2191" s="5" t="str">
        <f>IF(PhieuBauCu!$B$2&gt;1,IF(LEN($B2191)=0,"",IF(AND($B2191&gt;0,VALUE(SUBSTITUTE($B2191,"2","0"))=$B2191),1,0)),"")</f>
        <v/>
      </c>
      <c r="F2191" s="5" t="str">
        <f>IF(PhieuBauCu!$B$2&gt;2,IF(LEN($B2191)=0,"",IF(AND($B2191&gt;0,VALUE(SUBSTITUTE($B2191,"3","0"))=$B2191),1,0)),"")</f>
        <v/>
      </c>
      <c r="G2191" s="5" t="str">
        <f>IF(PhieuBauCu!$B$2&gt;3,IF(LEN($B2191)=0,"",IF(AND($B2191&gt;0,VALUE(SUBSTITUTE($B2191,"4","0"))=$B2191),1,0)),"")</f>
        <v/>
      </c>
      <c r="H2191" s="5" t="str">
        <f>IF(PhieuBauCu!$B$2&gt;4,IF(LEN($B2191)=0,"",IF(AND($B2191&gt;0,VALUE(SUBSTITUTE($B2191,"5","0"))=$B2191),1,0)),"")</f>
        <v/>
      </c>
      <c r="I2191" s="5" t="str">
        <f>IF(PhieuBauCu!$B$2&gt;5,IF(LEN($B2191)=0,"",IF(AND($B2191&gt;0,VALUE(SUBSTITUTE($B2191,"6","0"))=$B2191),1,0)),"")</f>
        <v/>
      </c>
      <c r="J2191" s="5" t="str">
        <f>IF(PhieuBauCu!$B$2&gt;6,IF(LEN($B2191)=0,"",IF(AND($B2191&gt;0,VALUE(SUBSTITUTE($B2191,"7","0"))=$B2191),1,0)),"")</f>
        <v/>
      </c>
      <c r="K2191" s="5" t="str">
        <f>IF(PhieuBauCu!$B$2&gt;7,IF(LEN($B2191)=0,"",IF(AND($B2191&gt;0,VALUE(SUBSTITUTE($B2191,"8","0"))=$B2191),1,0)),"")</f>
        <v/>
      </c>
      <c r="L2191" s="5" t="str">
        <f>IF(PhieuBauCu!$B$2&gt;8,IF(LEN($B2191)=0,"",IF(AND($B2191&gt;0,VALUE(SUBSTITUTE($B2191,"9","0"))=$B2191),1,0)),"")</f>
        <v/>
      </c>
      <c r="M2191" s="9">
        <f t="shared" si="69"/>
        <v>0</v>
      </c>
      <c r="N2191" s="36">
        <f>IF(AND(M2191&lt;=PhieuBauCu!$B$13,M2191&gt;=1),1,0)</f>
        <v>0</v>
      </c>
    </row>
    <row r="2192" spans="1:14" ht="28.5" customHeight="1">
      <c r="A2192" s="2">
        <v>2187</v>
      </c>
      <c r="B2192" s="3"/>
      <c r="C2192" s="48" t="str">
        <f t="shared" si="68"/>
        <v/>
      </c>
      <c r="D2192" s="5" t="str">
        <f>IF(PhieuBauCu!$B$2&gt;0,IF(LEN($B2192)=0,"",IF(AND($B2192&gt;0,VALUE(SUBSTITUTE($B2192,"1","0"))=$B2192),1,0)),"")</f>
        <v/>
      </c>
      <c r="E2192" s="5" t="str">
        <f>IF(PhieuBauCu!$B$2&gt;1,IF(LEN($B2192)=0,"",IF(AND($B2192&gt;0,VALUE(SUBSTITUTE($B2192,"2","0"))=$B2192),1,0)),"")</f>
        <v/>
      </c>
      <c r="F2192" s="5" t="str">
        <f>IF(PhieuBauCu!$B$2&gt;2,IF(LEN($B2192)=0,"",IF(AND($B2192&gt;0,VALUE(SUBSTITUTE($B2192,"3","0"))=$B2192),1,0)),"")</f>
        <v/>
      </c>
      <c r="G2192" s="5" t="str">
        <f>IF(PhieuBauCu!$B$2&gt;3,IF(LEN($B2192)=0,"",IF(AND($B2192&gt;0,VALUE(SUBSTITUTE($B2192,"4","0"))=$B2192),1,0)),"")</f>
        <v/>
      </c>
      <c r="H2192" s="5" t="str">
        <f>IF(PhieuBauCu!$B$2&gt;4,IF(LEN($B2192)=0,"",IF(AND($B2192&gt;0,VALUE(SUBSTITUTE($B2192,"5","0"))=$B2192),1,0)),"")</f>
        <v/>
      </c>
      <c r="I2192" s="5" t="str">
        <f>IF(PhieuBauCu!$B$2&gt;5,IF(LEN($B2192)=0,"",IF(AND($B2192&gt;0,VALUE(SUBSTITUTE($B2192,"6","0"))=$B2192),1,0)),"")</f>
        <v/>
      </c>
      <c r="J2192" s="5" t="str">
        <f>IF(PhieuBauCu!$B$2&gt;6,IF(LEN($B2192)=0,"",IF(AND($B2192&gt;0,VALUE(SUBSTITUTE($B2192,"7","0"))=$B2192),1,0)),"")</f>
        <v/>
      </c>
      <c r="K2192" s="5" t="str">
        <f>IF(PhieuBauCu!$B$2&gt;7,IF(LEN($B2192)=0,"",IF(AND($B2192&gt;0,VALUE(SUBSTITUTE($B2192,"8","0"))=$B2192),1,0)),"")</f>
        <v/>
      </c>
      <c r="L2192" s="5" t="str">
        <f>IF(PhieuBauCu!$B$2&gt;8,IF(LEN($B2192)=0,"",IF(AND($B2192&gt;0,VALUE(SUBSTITUTE($B2192,"9","0"))=$B2192),1,0)),"")</f>
        <v/>
      </c>
      <c r="M2192" s="9">
        <f t="shared" si="69"/>
        <v>0</v>
      </c>
      <c r="N2192" s="36">
        <f>IF(AND(M2192&lt;=PhieuBauCu!$B$13,M2192&gt;=1),1,0)</f>
        <v>0</v>
      </c>
    </row>
    <row r="2193" spans="1:14" ht="28.5" customHeight="1">
      <c r="A2193" s="2">
        <v>2188</v>
      </c>
      <c r="B2193" s="3"/>
      <c r="C2193" s="48" t="str">
        <f t="shared" si="68"/>
        <v/>
      </c>
      <c r="D2193" s="5" t="str">
        <f>IF(PhieuBauCu!$B$2&gt;0,IF(LEN($B2193)=0,"",IF(AND($B2193&gt;0,VALUE(SUBSTITUTE($B2193,"1","0"))=$B2193),1,0)),"")</f>
        <v/>
      </c>
      <c r="E2193" s="5" t="str">
        <f>IF(PhieuBauCu!$B$2&gt;1,IF(LEN($B2193)=0,"",IF(AND($B2193&gt;0,VALUE(SUBSTITUTE($B2193,"2","0"))=$B2193),1,0)),"")</f>
        <v/>
      </c>
      <c r="F2193" s="5" t="str">
        <f>IF(PhieuBauCu!$B$2&gt;2,IF(LEN($B2193)=0,"",IF(AND($B2193&gt;0,VALUE(SUBSTITUTE($B2193,"3","0"))=$B2193),1,0)),"")</f>
        <v/>
      </c>
      <c r="G2193" s="5" t="str">
        <f>IF(PhieuBauCu!$B$2&gt;3,IF(LEN($B2193)=0,"",IF(AND($B2193&gt;0,VALUE(SUBSTITUTE($B2193,"4","0"))=$B2193),1,0)),"")</f>
        <v/>
      </c>
      <c r="H2193" s="5" t="str">
        <f>IF(PhieuBauCu!$B$2&gt;4,IF(LEN($B2193)=0,"",IF(AND($B2193&gt;0,VALUE(SUBSTITUTE($B2193,"5","0"))=$B2193),1,0)),"")</f>
        <v/>
      </c>
      <c r="I2193" s="5" t="str">
        <f>IF(PhieuBauCu!$B$2&gt;5,IF(LEN($B2193)=0,"",IF(AND($B2193&gt;0,VALUE(SUBSTITUTE($B2193,"6","0"))=$B2193),1,0)),"")</f>
        <v/>
      </c>
      <c r="J2193" s="5" t="str">
        <f>IF(PhieuBauCu!$B$2&gt;6,IF(LEN($B2193)=0,"",IF(AND($B2193&gt;0,VALUE(SUBSTITUTE($B2193,"7","0"))=$B2193),1,0)),"")</f>
        <v/>
      </c>
      <c r="K2193" s="5" t="str">
        <f>IF(PhieuBauCu!$B$2&gt;7,IF(LEN($B2193)=0,"",IF(AND($B2193&gt;0,VALUE(SUBSTITUTE($B2193,"8","0"))=$B2193),1,0)),"")</f>
        <v/>
      </c>
      <c r="L2193" s="5" t="str">
        <f>IF(PhieuBauCu!$B$2&gt;8,IF(LEN($B2193)=0,"",IF(AND($B2193&gt;0,VALUE(SUBSTITUTE($B2193,"9","0"))=$B2193),1,0)),"")</f>
        <v/>
      </c>
      <c r="M2193" s="9">
        <f t="shared" si="69"/>
        <v>0</v>
      </c>
      <c r="N2193" s="36">
        <f>IF(AND(M2193&lt;=PhieuBauCu!$B$13,M2193&gt;=1),1,0)</f>
        <v>0</v>
      </c>
    </row>
    <row r="2194" spans="1:14" ht="28.5" customHeight="1">
      <c r="A2194" s="2">
        <v>2189</v>
      </c>
      <c r="B2194" s="3"/>
      <c r="C2194" s="48" t="str">
        <f t="shared" si="68"/>
        <v/>
      </c>
      <c r="D2194" s="5" t="str">
        <f>IF(PhieuBauCu!$B$2&gt;0,IF(LEN($B2194)=0,"",IF(AND($B2194&gt;0,VALUE(SUBSTITUTE($B2194,"1","0"))=$B2194),1,0)),"")</f>
        <v/>
      </c>
      <c r="E2194" s="5" t="str">
        <f>IF(PhieuBauCu!$B$2&gt;1,IF(LEN($B2194)=0,"",IF(AND($B2194&gt;0,VALUE(SUBSTITUTE($B2194,"2","0"))=$B2194),1,0)),"")</f>
        <v/>
      </c>
      <c r="F2194" s="5" t="str">
        <f>IF(PhieuBauCu!$B$2&gt;2,IF(LEN($B2194)=0,"",IF(AND($B2194&gt;0,VALUE(SUBSTITUTE($B2194,"3","0"))=$B2194),1,0)),"")</f>
        <v/>
      </c>
      <c r="G2194" s="5" t="str">
        <f>IF(PhieuBauCu!$B$2&gt;3,IF(LEN($B2194)=0,"",IF(AND($B2194&gt;0,VALUE(SUBSTITUTE($B2194,"4","0"))=$B2194),1,0)),"")</f>
        <v/>
      </c>
      <c r="H2194" s="5" t="str">
        <f>IF(PhieuBauCu!$B$2&gt;4,IF(LEN($B2194)=0,"",IF(AND($B2194&gt;0,VALUE(SUBSTITUTE($B2194,"5","0"))=$B2194),1,0)),"")</f>
        <v/>
      </c>
      <c r="I2194" s="5" t="str">
        <f>IF(PhieuBauCu!$B$2&gt;5,IF(LEN($B2194)=0,"",IF(AND($B2194&gt;0,VALUE(SUBSTITUTE($B2194,"6","0"))=$B2194),1,0)),"")</f>
        <v/>
      </c>
      <c r="J2194" s="5" t="str">
        <f>IF(PhieuBauCu!$B$2&gt;6,IF(LEN($B2194)=0,"",IF(AND($B2194&gt;0,VALUE(SUBSTITUTE($B2194,"7","0"))=$B2194),1,0)),"")</f>
        <v/>
      </c>
      <c r="K2194" s="5" t="str">
        <f>IF(PhieuBauCu!$B$2&gt;7,IF(LEN($B2194)=0,"",IF(AND($B2194&gt;0,VALUE(SUBSTITUTE($B2194,"8","0"))=$B2194),1,0)),"")</f>
        <v/>
      </c>
      <c r="L2194" s="5" t="str">
        <f>IF(PhieuBauCu!$B$2&gt;8,IF(LEN($B2194)=0,"",IF(AND($B2194&gt;0,VALUE(SUBSTITUTE($B2194,"9","0"))=$B2194),1,0)),"")</f>
        <v/>
      </c>
      <c r="M2194" s="9">
        <f t="shared" si="69"/>
        <v>0</v>
      </c>
      <c r="N2194" s="36">
        <f>IF(AND(M2194&lt;=PhieuBauCu!$B$13,M2194&gt;=1),1,0)</f>
        <v>0</v>
      </c>
    </row>
    <row r="2195" spans="1:14" ht="28.5" customHeight="1">
      <c r="A2195" s="2">
        <v>2190</v>
      </c>
      <c r="B2195" s="3"/>
      <c r="C2195" s="48" t="str">
        <f t="shared" si="68"/>
        <v/>
      </c>
      <c r="D2195" s="5" t="str">
        <f>IF(PhieuBauCu!$B$2&gt;0,IF(LEN($B2195)=0,"",IF(AND($B2195&gt;0,VALUE(SUBSTITUTE($B2195,"1","0"))=$B2195),1,0)),"")</f>
        <v/>
      </c>
      <c r="E2195" s="5" t="str">
        <f>IF(PhieuBauCu!$B$2&gt;1,IF(LEN($B2195)=0,"",IF(AND($B2195&gt;0,VALUE(SUBSTITUTE($B2195,"2","0"))=$B2195),1,0)),"")</f>
        <v/>
      </c>
      <c r="F2195" s="5" t="str">
        <f>IF(PhieuBauCu!$B$2&gt;2,IF(LEN($B2195)=0,"",IF(AND($B2195&gt;0,VALUE(SUBSTITUTE($B2195,"3","0"))=$B2195),1,0)),"")</f>
        <v/>
      </c>
      <c r="G2195" s="5" t="str">
        <f>IF(PhieuBauCu!$B$2&gt;3,IF(LEN($B2195)=0,"",IF(AND($B2195&gt;0,VALUE(SUBSTITUTE($B2195,"4","0"))=$B2195),1,0)),"")</f>
        <v/>
      </c>
      <c r="H2195" s="5" t="str">
        <f>IF(PhieuBauCu!$B$2&gt;4,IF(LEN($B2195)=0,"",IF(AND($B2195&gt;0,VALUE(SUBSTITUTE($B2195,"5","0"))=$B2195),1,0)),"")</f>
        <v/>
      </c>
      <c r="I2195" s="5" t="str">
        <f>IF(PhieuBauCu!$B$2&gt;5,IF(LEN($B2195)=0,"",IF(AND($B2195&gt;0,VALUE(SUBSTITUTE($B2195,"6","0"))=$B2195),1,0)),"")</f>
        <v/>
      </c>
      <c r="J2195" s="5" t="str">
        <f>IF(PhieuBauCu!$B$2&gt;6,IF(LEN($B2195)=0,"",IF(AND($B2195&gt;0,VALUE(SUBSTITUTE($B2195,"7","0"))=$B2195),1,0)),"")</f>
        <v/>
      </c>
      <c r="K2195" s="5" t="str">
        <f>IF(PhieuBauCu!$B$2&gt;7,IF(LEN($B2195)=0,"",IF(AND($B2195&gt;0,VALUE(SUBSTITUTE($B2195,"8","0"))=$B2195),1,0)),"")</f>
        <v/>
      </c>
      <c r="L2195" s="5" t="str">
        <f>IF(PhieuBauCu!$B$2&gt;8,IF(LEN($B2195)=0,"",IF(AND($B2195&gt;0,VALUE(SUBSTITUTE($B2195,"9","0"))=$B2195),1,0)),"")</f>
        <v/>
      </c>
      <c r="M2195" s="9">
        <f t="shared" si="69"/>
        <v>0</v>
      </c>
      <c r="N2195" s="36">
        <f>IF(AND(M2195&lt;=PhieuBauCu!$B$13,M2195&gt;=1),1,0)</f>
        <v>0</v>
      </c>
    </row>
    <row r="2196" spans="1:14" ht="28.5" customHeight="1">
      <c r="A2196" s="2">
        <v>2191</v>
      </c>
      <c r="B2196" s="3"/>
      <c r="C2196" s="48" t="str">
        <f t="shared" si="68"/>
        <v/>
      </c>
      <c r="D2196" s="5" t="str">
        <f>IF(PhieuBauCu!$B$2&gt;0,IF(LEN($B2196)=0,"",IF(AND($B2196&gt;0,VALUE(SUBSTITUTE($B2196,"1","0"))=$B2196),1,0)),"")</f>
        <v/>
      </c>
      <c r="E2196" s="5" t="str">
        <f>IF(PhieuBauCu!$B$2&gt;1,IF(LEN($B2196)=0,"",IF(AND($B2196&gt;0,VALUE(SUBSTITUTE($B2196,"2","0"))=$B2196),1,0)),"")</f>
        <v/>
      </c>
      <c r="F2196" s="5" t="str">
        <f>IF(PhieuBauCu!$B$2&gt;2,IF(LEN($B2196)=0,"",IF(AND($B2196&gt;0,VALUE(SUBSTITUTE($B2196,"3","0"))=$B2196),1,0)),"")</f>
        <v/>
      </c>
      <c r="G2196" s="5" t="str">
        <f>IF(PhieuBauCu!$B$2&gt;3,IF(LEN($B2196)=0,"",IF(AND($B2196&gt;0,VALUE(SUBSTITUTE($B2196,"4","0"))=$B2196),1,0)),"")</f>
        <v/>
      </c>
      <c r="H2196" s="5" t="str">
        <f>IF(PhieuBauCu!$B$2&gt;4,IF(LEN($B2196)=0,"",IF(AND($B2196&gt;0,VALUE(SUBSTITUTE($B2196,"5","0"))=$B2196),1,0)),"")</f>
        <v/>
      </c>
      <c r="I2196" s="5" t="str">
        <f>IF(PhieuBauCu!$B$2&gt;5,IF(LEN($B2196)=0,"",IF(AND($B2196&gt;0,VALUE(SUBSTITUTE($B2196,"6","0"))=$B2196),1,0)),"")</f>
        <v/>
      </c>
      <c r="J2196" s="5" t="str">
        <f>IF(PhieuBauCu!$B$2&gt;6,IF(LEN($B2196)=0,"",IF(AND($B2196&gt;0,VALUE(SUBSTITUTE($B2196,"7","0"))=$B2196),1,0)),"")</f>
        <v/>
      </c>
      <c r="K2196" s="5" t="str">
        <f>IF(PhieuBauCu!$B$2&gt;7,IF(LEN($B2196)=0,"",IF(AND($B2196&gt;0,VALUE(SUBSTITUTE($B2196,"8","0"))=$B2196),1,0)),"")</f>
        <v/>
      </c>
      <c r="L2196" s="5" t="str">
        <f>IF(PhieuBauCu!$B$2&gt;8,IF(LEN($B2196)=0,"",IF(AND($B2196&gt;0,VALUE(SUBSTITUTE($B2196,"9","0"))=$B2196),1,0)),"")</f>
        <v/>
      </c>
      <c r="M2196" s="9">
        <f t="shared" si="69"/>
        <v>0</v>
      </c>
      <c r="N2196" s="36">
        <f>IF(AND(M2196&lt;=PhieuBauCu!$B$13,M2196&gt;=1),1,0)</f>
        <v>0</v>
      </c>
    </row>
    <row r="2197" spans="1:14" ht="28.5" customHeight="1">
      <c r="A2197" s="2">
        <v>2192</v>
      </c>
      <c r="B2197" s="3"/>
      <c r="C2197" s="48" t="str">
        <f t="shared" si="68"/>
        <v/>
      </c>
      <c r="D2197" s="5" t="str">
        <f>IF(PhieuBauCu!$B$2&gt;0,IF(LEN($B2197)=0,"",IF(AND($B2197&gt;0,VALUE(SUBSTITUTE($B2197,"1","0"))=$B2197),1,0)),"")</f>
        <v/>
      </c>
      <c r="E2197" s="5" t="str">
        <f>IF(PhieuBauCu!$B$2&gt;1,IF(LEN($B2197)=0,"",IF(AND($B2197&gt;0,VALUE(SUBSTITUTE($B2197,"2","0"))=$B2197),1,0)),"")</f>
        <v/>
      </c>
      <c r="F2197" s="5" t="str">
        <f>IF(PhieuBauCu!$B$2&gt;2,IF(LEN($B2197)=0,"",IF(AND($B2197&gt;0,VALUE(SUBSTITUTE($B2197,"3","0"))=$B2197),1,0)),"")</f>
        <v/>
      </c>
      <c r="G2197" s="5" t="str">
        <f>IF(PhieuBauCu!$B$2&gt;3,IF(LEN($B2197)=0,"",IF(AND($B2197&gt;0,VALUE(SUBSTITUTE($B2197,"4","0"))=$B2197),1,0)),"")</f>
        <v/>
      </c>
      <c r="H2197" s="5" t="str">
        <f>IF(PhieuBauCu!$B$2&gt;4,IF(LEN($B2197)=0,"",IF(AND($B2197&gt;0,VALUE(SUBSTITUTE($B2197,"5","0"))=$B2197),1,0)),"")</f>
        <v/>
      </c>
      <c r="I2197" s="5" t="str">
        <f>IF(PhieuBauCu!$B$2&gt;5,IF(LEN($B2197)=0,"",IF(AND($B2197&gt;0,VALUE(SUBSTITUTE($B2197,"6","0"))=$B2197),1,0)),"")</f>
        <v/>
      </c>
      <c r="J2197" s="5" t="str">
        <f>IF(PhieuBauCu!$B$2&gt;6,IF(LEN($B2197)=0,"",IF(AND($B2197&gt;0,VALUE(SUBSTITUTE($B2197,"7","0"))=$B2197),1,0)),"")</f>
        <v/>
      </c>
      <c r="K2197" s="5" t="str">
        <f>IF(PhieuBauCu!$B$2&gt;7,IF(LEN($B2197)=0,"",IF(AND($B2197&gt;0,VALUE(SUBSTITUTE($B2197,"8","0"))=$B2197),1,0)),"")</f>
        <v/>
      </c>
      <c r="L2197" s="5" t="str">
        <f>IF(PhieuBauCu!$B$2&gt;8,IF(LEN($B2197)=0,"",IF(AND($B2197&gt;0,VALUE(SUBSTITUTE($B2197,"9","0"))=$B2197),1,0)),"")</f>
        <v/>
      </c>
      <c r="M2197" s="9">
        <f t="shared" si="69"/>
        <v>0</v>
      </c>
      <c r="N2197" s="36">
        <f>IF(AND(M2197&lt;=PhieuBauCu!$B$13,M2197&gt;=1),1,0)</f>
        <v>0</v>
      </c>
    </row>
    <row r="2198" spans="1:14" ht="28.5" customHeight="1">
      <c r="A2198" s="2">
        <v>2193</v>
      </c>
      <c r="B2198" s="3"/>
      <c r="C2198" s="48" t="str">
        <f t="shared" si="68"/>
        <v/>
      </c>
      <c r="D2198" s="5" t="str">
        <f>IF(PhieuBauCu!$B$2&gt;0,IF(LEN($B2198)=0,"",IF(AND($B2198&gt;0,VALUE(SUBSTITUTE($B2198,"1","0"))=$B2198),1,0)),"")</f>
        <v/>
      </c>
      <c r="E2198" s="5" t="str">
        <f>IF(PhieuBauCu!$B$2&gt;1,IF(LEN($B2198)=0,"",IF(AND($B2198&gt;0,VALUE(SUBSTITUTE($B2198,"2","0"))=$B2198),1,0)),"")</f>
        <v/>
      </c>
      <c r="F2198" s="5" t="str">
        <f>IF(PhieuBauCu!$B$2&gt;2,IF(LEN($B2198)=0,"",IF(AND($B2198&gt;0,VALUE(SUBSTITUTE($B2198,"3","0"))=$B2198),1,0)),"")</f>
        <v/>
      </c>
      <c r="G2198" s="5" t="str">
        <f>IF(PhieuBauCu!$B$2&gt;3,IF(LEN($B2198)=0,"",IF(AND($B2198&gt;0,VALUE(SUBSTITUTE($B2198,"4","0"))=$B2198),1,0)),"")</f>
        <v/>
      </c>
      <c r="H2198" s="5" t="str">
        <f>IF(PhieuBauCu!$B$2&gt;4,IF(LEN($B2198)=0,"",IF(AND($B2198&gt;0,VALUE(SUBSTITUTE($B2198,"5","0"))=$B2198),1,0)),"")</f>
        <v/>
      </c>
      <c r="I2198" s="5" t="str">
        <f>IF(PhieuBauCu!$B$2&gt;5,IF(LEN($B2198)=0,"",IF(AND($B2198&gt;0,VALUE(SUBSTITUTE($B2198,"6","0"))=$B2198),1,0)),"")</f>
        <v/>
      </c>
      <c r="J2198" s="5" t="str">
        <f>IF(PhieuBauCu!$B$2&gt;6,IF(LEN($B2198)=0,"",IF(AND($B2198&gt;0,VALUE(SUBSTITUTE($B2198,"7","0"))=$B2198),1,0)),"")</f>
        <v/>
      </c>
      <c r="K2198" s="5" t="str">
        <f>IF(PhieuBauCu!$B$2&gt;7,IF(LEN($B2198)=0,"",IF(AND($B2198&gt;0,VALUE(SUBSTITUTE($B2198,"8","0"))=$B2198),1,0)),"")</f>
        <v/>
      </c>
      <c r="L2198" s="5" t="str">
        <f>IF(PhieuBauCu!$B$2&gt;8,IF(LEN($B2198)=0,"",IF(AND($B2198&gt;0,VALUE(SUBSTITUTE($B2198,"9","0"))=$B2198),1,0)),"")</f>
        <v/>
      </c>
      <c r="M2198" s="9">
        <f t="shared" si="69"/>
        <v>0</v>
      </c>
      <c r="N2198" s="36">
        <f>IF(AND(M2198&lt;=PhieuBauCu!$B$13,M2198&gt;=1),1,0)</f>
        <v>0</v>
      </c>
    </row>
    <row r="2199" spans="1:14" ht="28.5" customHeight="1">
      <c r="A2199" s="2">
        <v>2194</v>
      </c>
      <c r="B2199" s="3"/>
      <c r="C2199" s="48" t="str">
        <f t="shared" si="68"/>
        <v/>
      </c>
      <c r="D2199" s="5" t="str">
        <f>IF(PhieuBauCu!$B$2&gt;0,IF(LEN($B2199)=0,"",IF(AND($B2199&gt;0,VALUE(SUBSTITUTE($B2199,"1","0"))=$B2199),1,0)),"")</f>
        <v/>
      </c>
      <c r="E2199" s="5" t="str">
        <f>IF(PhieuBauCu!$B$2&gt;1,IF(LEN($B2199)=0,"",IF(AND($B2199&gt;0,VALUE(SUBSTITUTE($B2199,"2","0"))=$B2199),1,0)),"")</f>
        <v/>
      </c>
      <c r="F2199" s="5" t="str">
        <f>IF(PhieuBauCu!$B$2&gt;2,IF(LEN($B2199)=0,"",IF(AND($B2199&gt;0,VALUE(SUBSTITUTE($B2199,"3","0"))=$B2199),1,0)),"")</f>
        <v/>
      </c>
      <c r="G2199" s="5" t="str">
        <f>IF(PhieuBauCu!$B$2&gt;3,IF(LEN($B2199)=0,"",IF(AND($B2199&gt;0,VALUE(SUBSTITUTE($B2199,"4","0"))=$B2199),1,0)),"")</f>
        <v/>
      </c>
      <c r="H2199" s="5" t="str">
        <f>IF(PhieuBauCu!$B$2&gt;4,IF(LEN($B2199)=0,"",IF(AND($B2199&gt;0,VALUE(SUBSTITUTE($B2199,"5","0"))=$B2199),1,0)),"")</f>
        <v/>
      </c>
      <c r="I2199" s="5" t="str">
        <f>IF(PhieuBauCu!$B$2&gt;5,IF(LEN($B2199)=0,"",IF(AND($B2199&gt;0,VALUE(SUBSTITUTE($B2199,"6","0"))=$B2199),1,0)),"")</f>
        <v/>
      </c>
      <c r="J2199" s="5" t="str">
        <f>IF(PhieuBauCu!$B$2&gt;6,IF(LEN($B2199)=0,"",IF(AND($B2199&gt;0,VALUE(SUBSTITUTE($B2199,"7","0"))=$B2199),1,0)),"")</f>
        <v/>
      </c>
      <c r="K2199" s="5" t="str">
        <f>IF(PhieuBauCu!$B$2&gt;7,IF(LEN($B2199)=0,"",IF(AND($B2199&gt;0,VALUE(SUBSTITUTE($B2199,"8","0"))=$B2199),1,0)),"")</f>
        <v/>
      </c>
      <c r="L2199" s="5" t="str">
        <f>IF(PhieuBauCu!$B$2&gt;8,IF(LEN($B2199)=0,"",IF(AND($B2199&gt;0,VALUE(SUBSTITUTE($B2199,"9","0"))=$B2199),1,0)),"")</f>
        <v/>
      </c>
      <c r="M2199" s="9">
        <f t="shared" si="69"/>
        <v>0</v>
      </c>
      <c r="N2199" s="36">
        <f>IF(AND(M2199&lt;=PhieuBauCu!$B$13,M2199&gt;=1),1,0)</f>
        <v>0</v>
      </c>
    </row>
    <row r="2200" spans="1:14" ht="28.5" customHeight="1">
      <c r="A2200" s="2">
        <v>2195</v>
      </c>
      <c r="B2200" s="3"/>
      <c r="C2200" s="48" t="str">
        <f t="shared" si="68"/>
        <v/>
      </c>
      <c r="D2200" s="5" t="str">
        <f>IF(PhieuBauCu!$B$2&gt;0,IF(LEN($B2200)=0,"",IF(AND($B2200&gt;0,VALUE(SUBSTITUTE($B2200,"1","0"))=$B2200),1,0)),"")</f>
        <v/>
      </c>
      <c r="E2200" s="5" t="str">
        <f>IF(PhieuBauCu!$B$2&gt;1,IF(LEN($B2200)=0,"",IF(AND($B2200&gt;0,VALUE(SUBSTITUTE($B2200,"2","0"))=$B2200),1,0)),"")</f>
        <v/>
      </c>
      <c r="F2200" s="5" t="str">
        <f>IF(PhieuBauCu!$B$2&gt;2,IF(LEN($B2200)=0,"",IF(AND($B2200&gt;0,VALUE(SUBSTITUTE($B2200,"3","0"))=$B2200),1,0)),"")</f>
        <v/>
      </c>
      <c r="G2200" s="5" t="str">
        <f>IF(PhieuBauCu!$B$2&gt;3,IF(LEN($B2200)=0,"",IF(AND($B2200&gt;0,VALUE(SUBSTITUTE($B2200,"4","0"))=$B2200),1,0)),"")</f>
        <v/>
      </c>
      <c r="H2200" s="5" t="str">
        <f>IF(PhieuBauCu!$B$2&gt;4,IF(LEN($B2200)=0,"",IF(AND($B2200&gt;0,VALUE(SUBSTITUTE($B2200,"5","0"))=$B2200),1,0)),"")</f>
        <v/>
      </c>
      <c r="I2200" s="5" t="str">
        <f>IF(PhieuBauCu!$B$2&gt;5,IF(LEN($B2200)=0,"",IF(AND($B2200&gt;0,VALUE(SUBSTITUTE($B2200,"6","0"))=$B2200),1,0)),"")</f>
        <v/>
      </c>
      <c r="J2200" s="5" t="str">
        <f>IF(PhieuBauCu!$B$2&gt;6,IF(LEN($B2200)=0,"",IF(AND($B2200&gt;0,VALUE(SUBSTITUTE($B2200,"7","0"))=$B2200),1,0)),"")</f>
        <v/>
      </c>
      <c r="K2200" s="5" t="str">
        <f>IF(PhieuBauCu!$B$2&gt;7,IF(LEN($B2200)=0,"",IF(AND($B2200&gt;0,VALUE(SUBSTITUTE($B2200,"8","0"))=$B2200),1,0)),"")</f>
        <v/>
      </c>
      <c r="L2200" s="5" t="str">
        <f>IF(PhieuBauCu!$B$2&gt;8,IF(LEN($B2200)=0,"",IF(AND($B2200&gt;0,VALUE(SUBSTITUTE($B2200,"9","0"))=$B2200),1,0)),"")</f>
        <v/>
      </c>
      <c r="M2200" s="9">
        <f t="shared" si="69"/>
        <v>0</v>
      </c>
      <c r="N2200" s="36">
        <f>IF(AND(M2200&lt;=PhieuBauCu!$B$13,M2200&gt;=1),1,0)</f>
        <v>0</v>
      </c>
    </row>
    <row r="2201" spans="1:14" ht="28.5" customHeight="1">
      <c r="A2201" s="2">
        <v>2196</v>
      </c>
      <c r="B2201" s="3"/>
      <c r="C2201" s="48" t="str">
        <f t="shared" si="68"/>
        <v/>
      </c>
      <c r="D2201" s="5" t="str">
        <f>IF(PhieuBauCu!$B$2&gt;0,IF(LEN($B2201)=0,"",IF(AND($B2201&gt;0,VALUE(SUBSTITUTE($B2201,"1","0"))=$B2201),1,0)),"")</f>
        <v/>
      </c>
      <c r="E2201" s="5" t="str">
        <f>IF(PhieuBauCu!$B$2&gt;1,IF(LEN($B2201)=0,"",IF(AND($B2201&gt;0,VALUE(SUBSTITUTE($B2201,"2","0"))=$B2201),1,0)),"")</f>
        <v/>
      </c>
      <c r="F2201" s="5" t="str">
        <f>IF(PhieuBauCu!$B$2&gt;2,IF(LEN($B2201)=0,"",IF(AND($B2201&gt;0,VALUE(SUBSTITUTE($B2201,"3","0"))=$B2201),1,0)),"")</f>
        <v/>
      </c>
      <c r="G2201" s="5" t="str">
        <f>IF(PhieuBauCu!$B$2&gt;3,IF(LEN($B2201)=0,"",IF(AND($B2201&gt;0,VALUE(SUBSTITUTE($B2201,"4","0"))=$B2201),1,0)),"")</f>
        <v/>
      </c>
      <c r="H2201" s="5" t="str">
        <f>IF(PhieuBauCu!$B$2&gt;4,IF(LEN($B2201)=0,"",IF(AND($B2201&gt;0,VALUE(SUBSTITUTE($B2201,"5","0"))=$B2201),1,0)),"")</f>
        <v/>
      </c>
      <c r="I2201" s="5" t="str">
        <f>IF(PhieuBauCu!$B$2&gt;5,IF(LEN($B2201)=0,"",IF(AND($B2201&gt;0,VALUE(SUBSTITUTE($B2201,"6","0"))=$B2201),1,0)),"")</f>
        <v/>
      </c>
      <c r="J2201" s="5" t="str">
        <f>IF(PhieuBauCu!$B$2&gt;6,IF(LEN($B2201)=0,"",IF(AND($B2201&gt;0,VALUE(SUBSTITUTE($B2201,"7","0"))=$B2201),1,0)),"")</f>
        <v/>
      </c>
      <c r="K2201" s="5" t="str">
        <f>IF(PhieuBauCu!$B$2&gt;7,IF(LEN($B2201)=0,"",IF(AND($B2201&gt;0,VALUE(SUBSTITUTE($B2201,"8","0"))=$B2201),1,0)),"")</f>
        <v/>
      </c>
      <c r="L2201" s="5" t="str">
        <f>IF(PhieuBauCu!$B$2&gt;8,IF(LEN($B2201)=0,"",IF(AND($B2201&gt;0,VALUE(SUBSTITUTE($B2201,"9","0"))=$B2201),1,0)),"")</f>
        <v/>
      </c>
      <c r="M2201" s="9">
        <f t="shared" si="69"/>
        <v>0</v>
      </c>
      <c r="N2201" s="36">
        <f>IF(AND(M2201&lt;=PhieuBauCu!$B$13,M2201&gt;=1),1,0)</f>
        <v>0</v>
      </c>
    </row>
    <row r="2202" spans="1:14" ht="28.5" customHeight="1">
      <c r="A2202" s="2">
        <v>2197</v>
      </c>
      <c r="B2202" s="3"/>
      <c r="C2202" s="48" t="str">
        <f t="shared" si="68"/>
        <v/>
      </c>
      <c r="D2202" s="5" t="str">
        <f>IF(PhieuBauCu!$B$2&gt;0,IF(LEN($B2202)=0,"",IF(AND($B2202&gt;0,VALUE(SUBSTITUTE($B2202,"1","0"))=$B2202),1,0)),"")</f>
        <v/>
      </c>
      <c r="E2202" s="5" t="str">
        <f>IF(PhieuBauCu!$B$2&gt;1,IF(LEN($B2202)=0,"",IF(AND($B2202&gt;0,VALUE(SUBSTITUTE($B2202,"2","0"))=$B2202),1,0)),"")</f>
        <v/>
      </c>
      <c r="F2202" s="5" t="str">
        <f>IF(PhieuBauCu!$B$2&gt;2,IF(LEN($B2202)=0,"",IF(AND($B2202&gt;0,VALUE(SUBSTITUTE($B2202,"3","0"))=$B2202),1,0)),"")</f>
        <v/>
      </c>
      <c r="G2202" s="5" t="str">
        <f>IF(PhieuBauCu!$B$2&gt;3,IF(LEN($B2202)=0,"",IF(AND($B2202&gt;0,VALUE(SUBSTITUTE($B2202,"4","0"))=$B2202),1,0)),"")</f>
        <v/>
      </c>
      <c r="H2202" s="5" t="str">
        <f>IF(PhieuBauCu!$B$2&gt;4,IF(LEN($B2202)=0,"",IF(AND($B2202&gt;0,VALUE(SUBSTITUTE($B2202,"5","0"))=$B2202),1,0)),"")</f>
        <v/>
      </c>
      <c r="I2202" s="5" t="str">
        <f>IF(PhieuBauCu!$B$2&gt;5,IF(LEN($B2202)=0,"",IF(AND($B2202&gt;0,VALUE(SUBSTITUTE($B2202,"6","0"))=$B2202),1,0)),"")</f>
        <v/>
      </c>
      <c r="J2202" s="5" t="str">
        <f>IF(PhieuBauCu!$B$2&gt;6,IF(LEN($B2202)=0,"",IF(AND($B2202&gt;0,VALUE(SUBSTITUTE($B2202,"7","0"))=$B2202),1,0)),"")</f>
        <v/>
      </c>
      <c r="K2202" s="5" t="str">
        <f>IF(PhieuBauCu!$B$2&gt;7,IF(LEN($B2202)=0,"",IF(AND($B2202&gt;0,VALUE(SUBSTITUTE($B2202,"8","0"))=$B2202),1,0)),"")</f>
        <v/>
      </c>
      <c r="L2202" s="5" t="str">
        <f>IF(PhieuBauCu!$B$2&gt;8,IF(LEN($B2202)=0,"",IF(AND($B2202&gt;0,VALUE(SUBSTITUTE($B2202,"9","0"))=$B2202),1,0)),"")</f>
        <v/>
      </c>
      <c r="M2202" s="9">
        <f t="shared" si="69"/>
        <v>0</v>
      </c>
      <c r="N2202" s="36">
        <f>IF(AND(M2202&lt;=PhieuBauCu!$B$13,M2202&gt;=1),1,0)</f>
        <v>0</v>
      </c>
    </row>
    <row r="2203" spans="1:14" ht="28.5" customHeight="1">
      <c r="A2203" s="2">
        <v>2198</v>
      </c>
      <c r="B2203" s="3"/>
      <c r="C2203" s="48" t="str">
        <f t="shared" si="68"/>
        <v/>
      </c>
      <c r="D2203" s="5" t="str">
        <f>IF(PhieuBauCu!$B$2&gt;0,IF(LEN($B2203)=0,"",IF(AND($B2203&gt;0,VALUE(SUBSTITUTE($B2203,"1","0"))=$B2203),1,0)),"")</f>
        <v/>
      </c>
      <c r="E2203" s="5" t="str">
        <f>IF(PhieuBauCu!$B$2&gt;1,IF(LEN($B2203)=0,"",IF(AND($B2203&gt;0,VALUE(SUBSTITUTE($B2203,"2","0"))=$B2203),1,0)),"")</f>
        <v/>
      </c>
      <c r="F2203" s="5" t="str">
        <f>IF(PhieuBauCu!$B$2&gt;2,IF(LEN($B2203)=0,"",IF(AND($B2203&gt;0,VALUE(SUBSTITUTE($B2203,"3","0"))=$B2203),1,0)),"")</f>
        <v/>
      </c>
      <c r="G2203" s="5" t="str">
        <f>IF(PhieuBauCu!$B$2&gt;3,IF(LEN($B2203)=0,"",IF(AND($B2203&gt;0,VALUE(SUBSTITUTE($B2203,"4","0"))=$B2203),1,0)),"")</f>
        <v/>
      </c>
      <c r="H2203" s="5" t="str">
        <f>IF(PhieuBauCu!$B$2&gt;4,IF(LEN($B2203)=0,"",IF(AND($B2203&gt;0,VALUE(SUBSTITUTE($B2203,"5","0"))=$B2203),1,0)),"")</f>
        <v/>
      </c>
      <c r="I2203" s="5" t="str">
        <f>IF(PhieuBauCu!$B$2&gt;5,IF(LEN($B2203)=0,"",IF(AND($B2203&gt;0,VALUE(SUBSTITUTE($B2203,"6","0"))=$B2203),1,0)),"")</f>
        <v/>
      </c>
      <c r="J2203" s="5" t="str">
        <f>IF(PhieuBauCu!$B$2&gt;6,IF(LEN($B2203)=0,"",IF(AND($B2203&gt;0,VALUE(SUBSTITUTE($B2203,"7","0"))=$B2203),1,0)),"")</f>
        <v/>
      </c>
      <c r="K2203" s="5" t="str">
        <f>IF(PhieuBauCu!$B$2&gt;7,IF(LEN($B2203)=0,"",IF(AND($B2203&gt;0,VALUE(SUBSTITUTE($B2203,"8","0"))=$B2203),1,0)),"")</f>
        <v/>
      </c>
      <c r="L2203" s="5" t="str">
        <f>IF(PhieuBauCu!$B$2&gt;8,IF(LEN($B2203)=0,"",IF(AND($B2203&gt;0,VALUE(SUBSTITUTE($B2203,"9","0"))=$B2203),1,0)),"")</f>
        <v/>
      </c>
      <c r="M2203" s="9">
        <f t="shared" si="69"/>
        <v>0</v>
      </c>
      <c r="N2203" s="36">
        <f>IF(AND(M2203&lt;=PhieuBauCu!$B$13,M2203&gt;=1),1,0)</f>
        <v>0</v>
      </c>
    </row>
    <row r="2204" spans="1:14" ht="28.5" customHeight="1">
      <c r="A2204" s="2">
        <v>2199</v>
      </c>
      <c r="B2204" s="3"/>
      <c r="C2204" s="48" t="str">
        <f t="shared" si="68"/>
        <v/>
      </c>
      <c r="D2204" s="5" t="str">
        <f>IF(PhieuBauCu!$B$2&gt;0,IF(LEN($B2204)=0,"",IF(AND($B2204&gt;0,VALUE(SUBSTITUTE($B2204,"1","0"))=$B2204),1,0)),"")</f>
        <v/>
      </c>
      <c r="E2204" s="5" t="str">
        <f>IF(PhieuBauCu!$B$2&gt;1,IF(LEN($B2204)=0,"",IF(AND($B2204&gt;0,VALUE(SUBSTITUTE($B2204,"2","0"))=$B2204),1,0)),"")</f>
        <v/>
      </c>
      <c r="F2204" s="5" t="str">
        <f>IF(PhieuBauCu!$B$2&gt;2,IF(LEN($B2204)=0,"",IF(AND($B2204&gt;0,VALUE(SUBSTITUTE($B2204,"3","0"))=$B2204),1,0)),"")</f>
        <v/>
      </c>
      <c r="G2204" s="5" t="str">
        <f>IF(PhieuBauCu!$B$2&gt;3,IF(LEN($B2204)=0,"",IF(AND($B2204&gt;0,VALUE(SUBSTITUTE($B2204,"4","0"))=$B2204),1,0)),"")</f>
        <v/>
      </c>
      <c r="H2204" s="5" t="str">
        <f>IF(PhieuBauCu!$B$2&gt;4,IF(LEN($B2204)=0,"",IF(AND($B2204&gt;0,VALUE(SUBSTITUTE($B2204,"5","0"))=$B2204),1,0)),"")</f>
        <v/>
      </c>
      <c r="I2204" s="5" t="str">
        <f>IF(PhieuBauCu!$B$2&gt;5,IF(LEN($B2204)=0,"",IF(AND($B2204&gt;0,VALUE(SUBSTITUTE($B2204,"6","0"))=$B2204),1,0)),"")</f>
        <v/>
      </c>
      <c r="J2204" s="5" t="str">
        <f>IF(PhieuBauCu!$B$2&gt;6,IF(LEN($B2204)=0,"",IF(AND($B2204&gt;0,VALUE(SUBSTITUTE($B2204,"7","0"))=$B2204),1,0)),"")</f>
        <v/>
      </c>
      <c r="K2204" s="5" t="str">
        <f>IF(PhieuBauCu!$B$2&gt;7,IF(LEN($B2204)=0,"",IF(AND($B2204&gt;0,VALUE(SUBSTITUTE($B2204,"8","0"))=$B2204),1,0)),"")</f>
        <v/>
      </c>
      <c r="L2204" s="5" t="str">
        <f>IF(PhieuBauCu!$B$2&gt;8,IF(LEN($B2204)=0,"",IF(AND($B2204&gt;0,VALUE(SUBSTITUTE($B2204,"9","0"))=$B2204),1,0)),"")</f>
        <v/>
      </c>
      <c r="M2204" s="9">
        <f t="shared" si="69"/>
        <v>0</v>
      </c>
      <c r="N2204" s="36">
        <f>IF(AND(M2204&lt;=PhieuBauCu!$B$13,M2204&gt;=1),1,0)</f>
        <v>0</v>
      </c>
    </row>
    <row r="2205" spans="1:14" ht="28.5" customHeight="1">
      <c r="A2205" s="2">
        <v>2200</v>
      </c>
      <c r="B2205" s="3"/>
      <c r="C2205" s="48" t="str">
        <f t="shared" si="68"/>
        <v/>
      </c>
      <c r="D2205" s="5" t="str">
        <f>IF(PhieuBauCu!$B$2&gt;0,IF(LEN($B2205)=0,"",IF(AND($B2205&gt;0,VALUE(SUBSTITUTE($B2205,"1","0"))=$B2205),1,0)),"")</f>
        <v/>
      </c>
      <c r="E2205" s="5" t="str">
        <f>IF(PhieuBauCu!$B$2&gt;1,IF(LEN($B2205)=0,"",IF(AND($B2205&gt;0,VALUE(SUBSTITUTE($B2205,"2","0"))=$B2205),1,0)),"")</f>
        <v/>
      </c>
      <c r="F2205" s="5" t="str">
        <f>IF(PhieuBauCu!$B$2&gt;2,IF(LEN($B2205)=0,"",IF(AND($B2205&gt;0,VALUE(SUBSTITUTE($B2205,"3","0"))=$B2205),1,0)),"")</f>
        <v/>
      </c>
      <c r="G2205" s="5" t="str">
        <f>IF(PhieuBauCu!$B$2&gt;3,IF(LEN($B2205)=0,"",IF(AND($B2205&gt;0,VALUE(SUBSTITUTE($B2205,"4","0"))=$B2205),1,0)),"")</f>
        <v/>
      </c>
      <c r="H2205" s="5" t="str">
        <f>IF(PhieuBauCu!$B$2&gt;4,IF(LEN($B2205)=0,"",IF(AND($B2205&gt;0,VALUE(SUBSTITUTE($B2205,"5","0"))=$B2205),1,0)),"")</f>
        <v/>
      </c>
      <c r="I2205" s="5" t="str">
        <f>IF(PhieuBauCu!$B$2&gt;5,IF(LEN($B2205)=0,"",IF(AND($B2205&gt;0,VALUE(SUBSTITUTE($B2205,"6","0"))=$B2205),1,0)),"")</f>
        <v/>
      </c>
      <c r="J2205" s="5" t="str">
        <f>IF(PhieuBauCu!$B$2&gt;6,IF(LEN($B2205)=0,"",IF(AND($B2205&gt;0,VALUE(SUBSTITUTE($B2205,"7","0"))=$B2205),1,0)),"")</f>
        <v/>
      </c>
      <c r="K2205" s="5" t="str">
        <f>IF(PhieuBauCu!$B$2&gt;7,IF(LEN($B2205)=0,"",IF(AND($B2205&gt;0,VALUE(SUBSTITUTE($B2205,"8","0"))=$B2205),1,0)),"")</f>
        <v/>
      </c>
      <c r="L2205" s="5" t="str">
        <f>IF(PhieuBauCu!$B$2&gt;8,IF(LEN($B2205)=0,"",IF(AND($B2205&gt;0,VALUE(SUBSTITUTE($B2205,"9","0"))=$B2205),1,0)),"")</f>
        <v/>
      </c>
      <c r="M2205" s="9">
        <f t="shared" si="69"/>
        <v>0</v>
      </c>
      <c r="N2205" s="36">
        <f>IF(AND(M2205&lt;=PhieuBauCu!$B$13,M2205&gt;=1),1,0)</f>
        <v>0</v>
      </c>
    </row>
    <row r="2206" spans="1:14" ht="28.5" customHeight="1">
      <c r="A2206" s="2">
        <v>2201</v>
      </c>
      <c r="B2206" s="3"/>
      <c r="C2206" s="48" t="str">
        <f t="shared" si="68"/>
        <v/>
      </c>
      <c r="D2206" s="5" t="str">
        <f>IF(PhieuBauCu!$B$2&gt;0,IF(LEN($B2206)=0,"",IF(AND($B2206&gt;0,VALUE(SUBSTITUTE($B2206,"1","0"))=$B2206),1,0)),"")</f>
        <v/>
      </c>
      <c r="E2206" s="5" t="str">
        <f>IF(PhieuBauCu!$B$2&gt;1,IF(LEN($B2206)=0,"",IF(AND($B2206&gt;0,VALUE(SUBSTITUTE($B2206,"2","0"))=$B2206),1,0)),"")</f>
        <v/>
      </c>
      <c r="F2206" s="5" t="str">
        <f>IF(PhieuBauCu!$B$2&gt;2,IF(LEN($B2206)=0,"",IF(AND($B2206&gt;0,VALUE(SUBSTITUTE($B2206,"3","0"))=$B2206),1,0)),"")</f>
        <v/>
      </c>
      <c r="G2206" s="5" t="str">
        <f>IF(PhieuBauCu!$B$2&gt;3,IF(LEN($B2206)=0,"",IF(AND($B2206&gt;0,VALUE(SUBSTITUTE($B2206,"4","0"))=$B2206),1,0)),"")</f>
        <v/>
      </c>
      <c r="H2206" s="5" t="str">
        <f>IF(PhieuBauCu!$B$2&gt;4,IF(LEN($B2206)=0,"",IF(AND($B2206&gt;0,VALUE(SUBSTITUTE($B2206,"5","0"))=$B2206),1,0)),"")</f>
        <v/>
      </c>
      <c r="I2206" s="5" t="str">
        <f>IF(PhieuBauCu!$B$2&gt;5,IF(LEN($B2206)=0,"",IF(AND($B2206&gt;0,VALUE(SUBSTITUTE($B2206,"6","0"))=$B2206),1,0)),"")</f>
        <v/>
      </c>
      <c r="J2206" s="5" t="str">
        <f>IF(PhieuBauCu!$B$2&gt;6,IF(LEN($B2206)=0,"",IF(AND($B2206&gt;0,VALUE(SUBSTITUTE($B2206,"7","0"))=$B2206),1,0)),"")</f>
        <v/>
      </c>
      <c r="K2206" s="5" t="str">
        <f>IF(PhieuBauCu!$B$2&gt;7,IF(LEN($B2206)=0,"",IF(AND($B2206&gt;0,VALUE(SUBSTITUTE($B2206,"8","0"))=$B2206),1,0)),"")</f>
        <v/>
      </c>
      <c r="L2206" s="5" t="str">
        <f>IF(PhieuBauCu!$B$2&gt;8,IF(LEN($B2206)=0,"",IF(AND($B2206&gt;0,VALUE(SUBSTITUTE($B2206,"9","0"))=$B2206),1,0)),"")</f>
        <v/>
      </c>
      <c r="M2206" s="9">
        <f t="shared" si="69"/>
        <v>0</v>
      </c>
      <c r="N2206" s="36">
        <f>IF(AND(M2206&lt;=PhieuBauCu!$B$13,M2206&gt;=1),1,0)</f>
        <v>0</v>
      </c>
    </row>
    <row r="2207" spans="1:14" ht="28.5" customHeight="1">
      <c r="A2207" s="2">
        <v>2202</v>
      </c>
      <c r="B2207" s="3"/>
      <c r="C2207" s="48" t="str">
        <f t="shared" si="68"/>
        <v/>
      </c>
      <c r="D2207" s="5" t="str">
        <f>IF(PhieuBauCu!$B$2&gt;0,IF(LEN($B2207)=0,"",IF(AND($B2207&gt;0,VALUE(SUBSTITUTE($B2207,"1","0"))=$B2207),1,0)),"")</f>
        <v/>
      </c>
      <c r="E2207" s="5" t="str">
        <f>IF(PhieuBauCu!$B$2&gt;1,IF(LEN($B2207)=0,"",IF(AND($B2207&gt;0,VALUE(SUBSTITUTE($B2207,"2","0"))=$B2207),1,0)),"")</f>
        <v/>
      </c>
      <c r="F2207" s="5" t="str">
        <f>IF(PhieuBauCu!$B$2&gt;2,IF(LEN($B2207)=0,"",IF(AND($B2207&gt;0,VALUE(SUBSTITUTE($B2207,"3","0"))=$B2207),1,0)),"")</f>
        <v/>
      </c>
      <c r="G2207" s="5" t="str">
        <f>IF(PhieuBauCu!$B$2&gt;3,IF(LEN($B2207)=0,"",IF(AND($B2207&gt;0,VALUE(SUBSTITUTE($B2207,"4","0"))=$B2207),1,0)),"")</f>
        <v/>
      </c>
      <c r="H2207" s="5" t="str">
        <f>IF(PhieuBauCu!$B$2&gt;4,IF(LEN($B2207)=0,"",IF(AND($B2207&gt;0,VALUE(SUBSTITUTE($B2207,"5","0"))=$B2207),1,0)),"")</f>
        <v/>
      </c>
      <c r="I2207" s="5" t="str">
        <f>IF(PhieuBauCu!$B$2&gt;5,IF(LEN($B2207)=0,"",IF(AND($B2207&gt;0,VALUE(SUBSTITUTE($B2207,"6","0"))=$B2207),1,0)),"")</f>
        <v/>
      </c>
      <c r="J2207" s="5" t="str">
        <f>IF(PhieuBauCu!$B$2&gt;6,IF(LEN($B2207)=0,"",IF(AND($B2207&gt;0,VALUE(SUBSTITUTE($B2207,"7","0"))=$B2207),1,0)),"")</f>
        <v/>
      </c>
      <c r="K2207" s="5" t="str">
        <f>IF(PhieuBauCu!$B$2&gt;7,IF(LEN($B2207)=0,"",IF(AND($B2207&gt;0,VALUE(SUBSTITUTE($B2207,"8","0"))=$B2207),1,0)),"")</f>
        <v/>
      </c>
      <c r="L2207" s="5" t="str">
        <f>IF(PhieuBauCu!$B$2&gt;8,IF(LEN($B2207)=0,"",IF(AND($B2207&gt;0,VALUE(SUBSTITUTE($B2207,"9","0"))=$B2207),1,0)),"")</f>
        <v/>
      </c>
      <c r="M2207" s="9">
        <f t="shared" si="69"/>
        <v>0</v>
      </c>
      <c r="N2207" s="36">
        <f>IF(AND(M2207&lt;=PhieuBauCu!$B$13,M2207&gt;=1),1,0)</f>
        <v>0</v>
      </c>
    </row>
    <row r="2208" spans="1:14" ht="28.5" customHeight="1">
      <c r="A2208" s="2">
        <v>2203</v>
      </c>
      <c r="B2208" s="3"/>
      <c r="C2208" s="48" t="str">
        <f t="shared" si="68"/>
        <v/>
      </c>
      <c r="D2208" s="5" t="str">
        <f>IF(PhieuBauCu!$B$2&gt;0,IF(LEN($B2208)=0,"",IF(AND($B2208&gt;0,VALUE(SUBSTITUTE($B2208,"1","0"))=$B2208),1,0)),"")</f>
        <v/>
      </c>
      <c r="E2208" s="5" t="str">
        <f>IF(PhieuBauCu!$B$2&gt;1,IF(LEN($B2208)=0,"",IF(AND($B2208&gt;0,VALUE(SUBSTITUTE($B2208,"2","0"))=$B2208),1,0)),"")</f>
        <v/>
      </c>
      <c r="F2208" s="5" t="str">
        <f>IF(PhieuBauCu!$B$2&gt;2,IF(LEN($B2208)=0,"",IF(AND($B2208&gt;0,VALUE(SUBSTITUTE($B2208,"3","0"))=$B2208),1,0)),"")</f>
        <v/>
      </c>
      <c r="G2208" s="5" t="str">
        <f>IF(PhieuBauCu!$B$2&gt;3,IF(LEN($B2208)=0,"",IF(AND($B2208&gt;0,VALUE(SUBSTITUTE($B2208,"4","0"))=$B2208),1,0)),"")</f>
        <v/>
      </c>
      <c r="H2208" s="5" t="str">
        <f>IF(PhieuBauCu!$B$2&gt;4,IF(LEN($B2208)=0,"",IF(AND($B2208&gt;0,VALUE(SUBSTITUTE($B2208,"5","0"))=$B2208),1,0)),"")</f>
        <v/>
      </c>
      <c r="I2208" s="5" t="str">
        <f>IF(PhieuBauCu!$B$2&gt;5,IF(LEN($B2208)=0,"",IF(AND($B2208&gt;0,VALUE(SUBSTITUTE($B2208,"6","0"))=$B2208),1,0)),"")</f>
        <v/>
      </c>
      <c r="J2208" s="5" t="str">
        <f>IF(PhieuBauCu!$B$2&gt;6,IF(LEN($B2208)=0,"",IF(AND($B2208&gt;0,VALUE(SUBSTITUTE($B2208,"7","0"))=$B2208),1,0)),"")</f>
        <v/>
      </c>
      <c r="K2208" s="5" t="str">
        <f>IF(PhieuBauCu!$B$2&gt;7,IF(LEN($B2208)=0,"",IF(AND($B2208&gt;0,VALUE(SUBSTITUTE($B2208,"8","0"))=$B2208),1,0)),"")</f>
        <v/>
      </c>
      <c r="L2208" s="5" t="str">
        <f>IF(PhieuBauCu!$B$2&gt;8,IF(LEN($B2208)=0,"",IF(AND($B2208&gt;0,VALUE(SUBSTITUTE($B2208,"9","0"))=$B2208),1,0)),"")</f>
        <v/>
      </c>
      <c r="M2208" s="9">
        <f t="shared" si="69"/>
        <v>0</v>
      </c>
      <c r="N2208" s="36">
        <f>IF(AND(M2208&lt;=PhieuBauCu!$B$13,M2208&gt;=1),1,0)</f>
        <v>0</v>
      </c>
    </row>
    <row r="2209" spans="1:14" ht="28.5" customHeight="1">
      <c r="A2209" s="2">
        <v>2204</v>
      </c>
      <c r="B2209" s="3"/>
      <c r="C2209" s="48" t="str">
        <f t="shared" si="68"/>
        <v/>
      </c>
      <c r="D2209" s="5" t="str">
        <f>IF(PhieuBauCu!$B$2&gt;0,IF(LEN($B2209)=0,"",IF(AND($B2209&gt;0,VALUE(SUBSTITUTE($B2209,"1","0"))=$B2209),1,0)),"")</f>
        <v/>
      </c>
      <c r="E2209" s="5" t="str">
        <f>IF(PhieuBauCu!$B$2&gt;1,IF(LEN($B2209)=0,"",IF(AND($B2209&gt;0,VALUE(SUBSTITUTE($B2209,"2","0"))=$B2209),1,0)),"")</f>
        <v/>
      </c>
      <c r="F2209" s="5" t="str">
        <f>IF(PhieuBauCu!$B$2&gt;2,IF(LEN($B2209)=0,"",IF(AND($B2209&gt;0,VALUE(SUBSTITUTE($B2209,"3","0"))=$B2209),1,0)),"")</f>
        <v/>
      </c>
      <c r="G2209" s="5" t="str">
        <f>IF(PhieuBauCu!$B$2&gt;3,IF(LEN($B2209)=0,"",IF(AND($B2209&gt;0,VALUE(SUBSTITUTE($B2209,"4","0"))=$B2209),1,0)),"")</f>
        <v/>
      </c>
      <c r="H2209" s="5" t="str">
        <f>IF(PhieuBauCu!$B$2&gt;4,IF(LEN($B2209)=0,"",IF(AND($B2209&gt;0,VALUE(SUBSTITUTE($B2209,"5","0"))=$B2209),1,0)),"")</f>
        <v/>
      </c>
      <c r="I2209" s="5" t="str">
        <f>IF(PhieuBauCu!$B$2&gt;5,IF(LEN($B2209)=0,"",IF(AND($B2209&gt;0,VALUE(SUBSTITUTE($B2209,"6","0"))=$B2209),1,0)),"")</f>
        <v/>
      </c>
      <c r="J2209" s="5" t="str">
        <f>IF(PhieuBauCu!$B$2&gt;6,IF(LEN($B2209)=0,"",IF(AND($B2209&gt;0,VALUE(SUBSTITUTE($B2209,"7","0"))=$B2209),1,0)),"")</f>
        <v/>
      </c>
      <c r="K2209" s="5" t="str">
        <f>IF(PhieuBauCu!$B$2&gt;7,IF(LEN($B2209)=0,"",IF(AND($B2209&gt;0,VALUE(SUBSTITUTE($B2209,"8","0"))=$B2209),1,0)),"")</f>
        <v/>
      </c>
      <c r="L2209" s="5" t="str">
        <f>IF(PhieuBauCu!$B$2&gt;8,IF(LEN($B2209)=0,"",IF(AND($B2209&gt;0,VALUE(SUBSTITUTE($B2209,"9","0"))=$B2209),1,0)),"")</f>
        <v/>
      </c>
      <c r="M2209" s="9">
        <f t="shared" si="69"/>
        <v>0</v>
      </c>
      <c r="N2209" s="36">
        <f>IF(AND(M2209&lt;=PhieuBauCu!$B$13,M2209&gt;=1),1,0)</f>
        <v>0</v>
      </c>
    </row>
    <row r="2210" spans="1:14" ht="28.5" customHeight="1">
      <c r="A2210" s="2">
        <v>2205</v>
      </c>
      <c r="B2210" s="3"/>
      <c r="C2210" s="48" t="str">
        <f t="shared" si="68"/>
        <v/>
      </c>
      <c r="D2210" s="5" t="str">
        <f>IF(PhieuBauCu!$B$2&gt;0,IF(LEN($B2210)=0,"",IF(AND($B2210&gt;0,VALUE(SUBSTITUTE($B2210,"1","0"))=$B2210),1,0)),"")</f>
        <v/>
      </c>
      <c r="E2210" s="5" t="str">
        <f>IF(PhieuBauCu!$B$2&gt;1,IF(LEN($B2210)=0,"",IF(AND($B2210&gt;0,VALUE(SUBSTITUTE($B2210,"2","0"))=$B2210),1,0)),"")</f>
        <v/>
      </c>
      <c r="F2210" s="5" t="str">
        <f>IF(PhieuBauCu!$B$2&gt;2,IF(LEN($B2210)=0,"",IF(AND($B2210&gt;0,VALUE(SUBSTITUTE($B2210,"3","0"))=$B2210),1,0)),"")</f>
        <v/>
      </c>
      <c r="G2210" s="5" t="str">
        <f>IF(PhieuBauCu!$B$2&gt;3,IF(LEN($B2210)=0,"",IF(AND($B2210&gt;0,VALUE(SUBSTITUTE($B2210,"4","0"))=$B2210),1,0)),"")</f>
        <v/>
      </c>
      <c r="H2210" s="5" t="str">
        <f>IF(PhieuBauCu!$B$2&gt;4,IF(LEN($B2210)=0,"",IF(AND($B2210&gt;0,VALUE(SUBSTITUTE($B2210,"5","0"))=$B2210),1,0)),"")</f>
        <v/>
      </c>
      <c r="I2210" s="5" t="str">
        <f>IF(PhieuBauCu!$B$2&gt;5,IF(LEN($B2210)=0,"",IF(AND($B2210&gt;0,VALUE(SUBSTITUTE($B2210,"6","0"))=$B2210),1,0)),"")</f>
        <v/>
      </c>
      <c r="J2210" s="5" t="str">
        <f>IF(PhieuBauCu!$B$2&gt;6,IF(LEN($B2210)=0,"",IF(AND($B2210&gt;0,VALUE(SUBSTITUTE($B2210,"7","0"))=$B2210),1,0)),"")</f>
        <v/>
      </c>
      <c r="K2210" s="5" t="str">
        <f>IF(PhieuBauCu!$B$2&gt;7,IF(LEN($B2210)=0,"",IF(AND($B2210&gt;0,VALUE(SUBSTITUTE($B2210,"8","0"))=$B2210),1,0)),"")</f>
        <v/>
      </c>
      <c r="L2210" s="5" t="str">
        <f>IF(PhieuBauCu!$B$2&gt;8,IF(LEN($B2210)=0,"",IF(AND($B2210&gt;0,VALUE(SUBSTITUTE($B2210,"9","0"))=$B2210),1,0)),"")</f>
        <v/>
      </c>
      <c r="M2210" s="9">
        <f t="shared" si="69"/>
        <v>0</v>
      </c>
      <c r="N2210" s="36">
        <f>IF(AND(M2210&lt;=PhieuBauCu!$B$13,M2210&gt;=1),1,0)</f>
        <v>0</v>
      </c>
    </row>
    <row r="2211" spans="1:14" ht="28.5" customHeight="1">
      <c r="A2211" s="2">
        <v>2206</v>
      </c>
      <c r="B2211" s="3"/>
      <c r="C2211" s="48" t="str">
        <f t="shared" si="68"/>
        <v/>
      </c>
      <c r="D2211" s="5" t="str">
        <f>IF(PhieuBauCu!$B$2&gt;0,IF(LEN($B2211)=0,"",IF(AND($B2211&gt;0,VALUE(SUBSTITUTE($B2211,"1","0"))=$B2211),1,0)),"")</f>
        <v/>
      </c>
      <c r="E2211" s="5" t="str">
        <f>IF(PhieuBauCu!$B$2&gt;1,IF(LEN($B2211)=0,"",IF(AND($B2211&gt;0,VALUE(SUBSTITUTE($B2211,"2","0"))=$B2211),1,0)),"")</f>
        <v/>
      </c>
      <c r="F2211" s="5" t="str">
        <f>IF(PhieuBauCu!$B$2&gt;2,IF(LEN($B2211)=0,"",IF(AND($B2211&gt;0,VALUE(SUBSTITUTE($B2211,"3","0"))=$B2211),1,0)),"")</f>
        <v/>
      </c>
      <c r="G2211" s="5" t="str">
        <f>IF(PhieuBauCu!$B$2&gt;3,IF(LEN($B2211)=0,"",IF(AND($B2211&gt;0,VALUE(SUBSTITUTE($B2211,"4","0"))=$B2211),1,0)),"")</f>
        <v/>
      </c>
      <c r="H2211" s="5" t="str">
        <f>IF(PhieuBauCu!$B$2&gt;4,IF(LEN($B2211)=0,"",IF(AND($B2211&gt;0,VALUE(SUBSTITUTE($B2211,"5","0"))=$B2211),1,0)),"")</f>
        <v/>
      </c>
      <c r="I2211" s="5" t="str">
        <f>IF(PhieuBauCu!$B$2&gt;5,IF(LEN($B2211)=0,"",IF(AND($B2211&gt;0,VALUE(SUBSTITUTE($B2211,"6","0"))=$B2211),1,0)),"")</f>
        <v/>
      </c>
      <c r="J2211" s="5" t="str">
        <f>IF(PhieuBauCu!$B$2&gt;6,IF(LEN($B2211)=0,"",IF(AND($B2211&gt;0,VALUE(SUBSTITUTE($B2211,"7","0"))=$B2211),1,0)),"")</f>
        <v/>
      </c>
      <c r="K2211" s="5" t="str">
        <f>IF(PhieuBauCu!$B$2&gt;7,IF(LEN($B2211)=0,"",IF(AND($B2211&gt;0,VALUE(SUBSTITUTE($B2211,"8","0"))=$B2211),1,0)),"")</f>
        <v/>
      </c>
      <c r="L2211" s="5" t="str">
        <f>IF(PhieuBauCu!$B$2&gt;8,IF(LEN($B2211)=0,"",IF(AND($B2211&gt;0,VALUE(SUBSTITUTE($B2211,"9","0"))=$B2211),1,0)),"")</f>
        <v/>
      </c>
      <c r="M2211" s="9">
        <f t="shared" si="69"/>
        <v>0</v>
      </c>
      <c r="N2211" s="36">
        <f>IF(AND(M2211&lt;=PhieuBauCu!$B$13,M2211&gt;=1),1,0)</f>
        <v>0</v>
      </c>
    </row>
    <row r="2212" spans="1:14" ht="28.5" customHeight="1">
      <c r="A2212" s="2">
        <v>2207</v>
      </c>
      <c r="B2212" s="3"/>
      <c r="C2212" s="48" t="str">
        <f t="shared" si="68"/>
        <v/>
      </c>
      <c r="D2212" s="5" t="str">
        <f>IF(PhieuBauCu!$B$2&gt;0,IF(LEN($B2212)=0,"",IF(AND($B2212&gt;0,VALUE(SUBSTITUTE($B2212,"1","0"))=$B2212),1,0)),"")</f>
        <v/>
      </c>
      <c r="E2212" s="5" t="str">
        <f>IF(PhieuBauCu!$B$2&gt;1,IF(LEN($B2212)=0,"",IF(AND($B2212&gt;0,VALUE(SUBSTITUTE($B2212,"2","0"))=$B2212),1,0)),"")</f>
        <v/>
      </c>
      <c r="F2212" s="5" t="str">
        <f>IF(PhieuBauCu!$B$2&gt;2,IF(LEN($B2212)=0,"",IF(AND($B2212&gt;0,VALUE(SUBSTITUTE($B2212,"3","0"))=$B2212),1,0)),"")</f>
        <v/>
      </c>
      <c r="G2212" s="5" t="str">
        <f>IF(PhieuBauCu!$B$2&gt;3,IF(LEN($B2212)=0,"",IF(AND($B2212&gt;0,VALUE(SUBSTITUTE($B2212,"4","0"))=$B2212),1,0)),"")</f>
        <v/>
      </c>
      <c r="H2212" s="5" t="str">
        <f>IF(PhieuBauCu!$B$2&gt;4,IF(LEN($B2212)=0,"",IF(AND($B2212&gt;0,VALUE(SUBSTITUTE($B2212,"5","0"))=$B2212),1,0)),"")</f>
        <v/>
      </c>
      <c r="I2212" s="5" t="str">
        <f>IF(PhieuBauCu!$B$2&gt;5,IF(LEN($B2212)=0,"",IF(AND($B2212&gt;0,VALUE(SUBSTITUTE($B2212,"6","0"))=$B2212),1,0)),"")</f>
        <v/>
      </c>
      <c r="J2212" s="5" t="str">
        <f>IF(PhieuBauCu!$B$2&gt;6,IF(LEN($B2212)=0,"",IF(AND($B2212&gt;0,VALUE(SUBSTITUTE($B2212,"7","0"))=$B2212),1,0)),"")</f>
        <v/>
      </c>
      <c r="K2212" s="5" t="str">
        <f>IF(PhieuBauCu!$B$2&gt;7,IF(LEN($B2212)=0,"",IF(AND($B2212&gt;0,VALUE(SUBSTITUTE($B2212,"8","0"))=$B2212),1,0)),"")</f>
        <v/>
      </c>
      <c r="L2212" s="5" t="str">
        <f>IF(PhieuBauCu!$B$2&gt;8,IF(LEN($B2212)=0,"",IF(AND($B2212&gt;0,VALUE(SUBSTITUTE($B2212,"9","0"))=$B2212),1,0)),"")</f>
        <v/>
      </c>
      <c r="M2212" s="9">
        <f t="shared" si="69"/>
        <v>0</v>
      </c>
      <c r="N2212" s="36">
        <f>IF(AND(M2212&lt;=PhieuBauCu!$B$13,M2212&gt;=1),1,0)</f>
        <v>0</v>
      </c>
    </row>
    <row r="2213" spans="1:14" ht="28.5" customHeight="1">
      <c r="A2213" s="2">
        <v>2208</v>
      </c>
      <c r="B2213" s="3"/>
      <c r="C2213" s="48" t="str">
        <f t="shared" si="68"/>
        <v/>
      </c>
      <c r="D2213" s="5" t="str">
        <f>IF(PhieuBauCu!$B$2&gt;0,IF(LEN($B2213)=0,"",IF(AND($B2213&gt;0,VALUE(SUBSTITUTE($B2213,"1","0"))=$B2213),1,0)),"")</f>
        <v/>
      </c>
      <c r="E2213" s="5" t="str">
        <f>IF(PhieuBauCu!$B$2&gt;1,IF(LEN($B2213)=0,"",IF(AND($B2213&gt;0,VALUE(SUBSTITUTE($B2213,"2","0"))=$B2213),1,0)),"")</f>
        <v/>
      </c>
      <c r="F2213" s="5" t="str">
        <f>IF(PhieuBauCu!$B$2&gt;2,IF(LEN($B2213)=0,"",IF(AND($B2213&gt;0,VALUE(SUBSTITUTE($B2213,"3","0"))=$B2213),1,0)),"")</f>
        <v/>
      </c>
      <c r="G2213" s="5" t="str">
        <f>IF(PhieuBauCu!$B$2&gt;3,IF(LEN($B2213)=0,"",IF(AND($B2213&gt;0,VALUE(SUBSTITUTE($B2213,"4","0"))=$B2213),1,0)),"")</f>
        <v/>
      </c>
      <c r="H2213" s="5" t="str">
        <f>IF(PhieuBauCu!$B$2&gt;4,IF(LEN($B2213)=0,"",IF(AND($B2213&gt;0,VALUE(SUBSTITUTE($B2213,"5","0"))=$B2213),1,0)),"")</f>
        <v/>
      </c>
      <c r="I2213" s="5" t="str">
        <f>IF(PhieuBauCu!$B$2&gt;5,IF(LEN($B2213)=0,"",IF(AND($B2213&gt;0,VALUE(SUBSTITUTE($B2213,"6","0"))=$B2213),1,0)),"")</f>
        <v/>
      </c>
      <c r="J2213" s="5" t="str">
        <f>IF(PhieuBauCu!$B$2&gt;6,IF(LEN($B2213)=0,"",IF(AND($B2213&gt;0,VALUE(SUBSTITUTE($B2213,"7","0"))=$B2213),1,0)),"")</f>
        <v/>
      </c>
      <c r="K2213" s="5" t="str">
        <f>IF(PhieuBauCu!$B$2&gt;7,IF(LEN($B2213)=0,"",IF(AND($B2213&gt;0,VALUE(SUBSTITUTE($B2213,"8","0"))=$B2213),1,0)),"")</f>
        <v/>
      </c>
      <c r="L2213" s="5" t="str">
        <f>IF(PhieuBauCu!$B$2&gt;8,IF(LEN($B2213)=0,"",IF(AND($B2213&gt;0,VALUE(SUBSTITUTE($B2213,"9","0"))=$B2213),1,0)),"")</f>
        <v/>
      </c>
      <c r="M2213" s="9">
        <f t="shared" si="69"/>
        <v>0</v>
      </c>
      <c r="N2213" s="36">
        <f>IF(AND(M2213&lt;=PhieuBauCu!$B$13,M2213&gt;=1),1,0)</f>
        <v>0</v>
      </c>
    </row>
    <row r="2214" spans="1:14" ht="28.5" customHeight="1">
      <c r="A2214" s="2">
        <v>2209</v>
      </c>
      <c r="B2214" s="3"/>
      <c r="C2214" s="48" t="str">
        <f t="shared" si="68"/>
        <v/>
      </c>
      <c r="D2214" s="5" t="str">
        <f>IF(PhieuBauCu!$B$2&gt;0,IF(LEN($B2214)=0,"",IF(AND($B2214&gt;0,VALUE(SUBSTITUTE($B2214,"1","0"))=$B2214),1,0)),"")</f>
        <v/>
      </c>
      <c r="E2214" s="5" t="str">
        <f>IF(PhieuBauCu!$B$2&gt;1,IF(LEN($B2214)=0,"",IF(AND($B2214&gt;0,VALUE(SUBSTITUTE($B2214,"2","0"))=$B2214),1,0)),"")</f>
        <v/>
      </c>
      <c r="F2214" s="5" t="str">
        <f>IF(PhieuBauCu!$B$2&gt;2,IF(LEN($B2214)=0,"",IF(AND($B2214&gt;0,VALUE(SUBSTITUTE($B2214,"3","0"))=$B2214),1,0)),"")</f>
        <v/>
      </c>
      <c r="G2214" s="5" t="str">
        <f>IF(PhieuBauCu!$B$2&gt;3,IF(LEN($B2214)=0,"",IF(AND($B2214&gt;0,VALUE(SUBSTITUTE($B2214,"4","0"))=$B2214),1,0)),"")</f>
        <v/>
      </c>
      <c r="H2214" s="5" t="str">
        <f>IF(PhieuBauCu!$B$2&gt;4,IF(LEN($B2214)=0,"",IF(AND($B2214&gt;0,VALUE(SUBSTITUTE($B2214,"5","0"))=$B2214),1,0)),"")</f>
        <v/>
      </c>
      <c r="I2214" s="5" t="str">
        <f>IF(PhieuBauCu!$B$2&gt;5,IF(LEN($B2214)=0,"",IF(AND($B2214&gt;0,VALUE(SUBSTITUTE($B2214,"6","0"))=$B2214),1,0)),"")</f>
        <v/>
      </c>
      <c r="J2214" s="5" t="str">
        <f>IF(PhieuBauCu!$B$2&gt;6,IF(LEN($B2214)=0,"",IF(AND($B2214&gt;0,VALUE(SUBSTITUTE($B2214,"7","0"))=$B2214),1,0)),"")</f>
        <v/>
      </c>
      <c r="K2214" s="5" t="str">
        <f>IF(PhieuBauCu!$B$2&gt;7,IF(LEN($B2214)=0,"",IF(AND($B2214&gt;0,VALUE(SUBSTITUTE($B2214,"8","0"))=$B2214),1,0)),"")</f>
        <v/>
      </c>
      <c r="L2214" s="5" t="str">
        <f>IF(PhieuBauCu!$B$2&gt;8,IF(LEN($B2214)=0,"",IF(AND($B2214&gt;0,VALUE(SUBSTITUTE($B2214,"9","0"))=$B2214),1,0)),"")</f>
        <v/>
      </c>
      <c r="M2214" s="9">
        <f t="shared" si="69"/>
        <v>0</v>
      </c>
      <c r="N2214" s="36">
        <f>IF(AND(M2214&lt;=PhieuBauCu!$B$13,M2214&gt;=1),1,0)</f>
        <v>0</v>
      </c>
    </row>
    <row r="2215" spans="1:14" ht="28.5" customHeight="1">
      <c r="A2215" s="2">
        <v>2210</v>
      </c>
      <c r="B2215" s="3"/>
      <c r="C2215" s="48" t="str">
        <f t="shared" si="68"/>
        <v/>
      </c>
      <c r="D2215" s="5" t="str">
        <f>IF(PhieuBauCu!$B$2&gt;0,IF(LEN($B2215)=0,"",IF(AND($B2215&gt;0,VALUE(SUBSTITUTE($B2215,"1","0"))=$B2215),1,0)),"")</f>
        <v/>
      </c>
      <c r="E2215" s="5" t="str">
        <f>IF(PhieuBauCu!$B$2&gt;1,IF(LEN($B2215)=0,"",IF(AND($B2215&gt;0,VALUE(SUBSTITUTE($B2215,"2","0"))=$B2215),1,0)),"")</f>
        <v/>
      </c>
      <c r="F2215" s="5" t="str">
        <f>IF(PhieuBauCu!$B$2&gt;2,IF(LEN($B2215)=0,"",IF(AND($B2215&gt;0,VALUE(SUBSTITUTE($B2215,"3","0"))=$B2215),1,0)),"")</f>
        <v/>
      </c>
      <c r="G2215" s="5" t="str">
        <f>IF(PhieuBauCu!$B$2&gt;3,IF(LEN($B2215)=0,"",IF(AND($B2215&gt;0,VALUE(SUBSTITUTE($B2215,"4","0"))=$B2215),1,0)),"")</f>
        <v/>
      </c>
      <c r="H2215" s="5" t="str">
        <f>IF(PhieuBauCu!$B$2&gt;4,IF(LEN($B2215)=0,"",IF(AND($B2215&gt;0,VALUE(SUBSTITUTE($B2215,"5","0"))=$B2215),1,0)),"")</f>
        <v/>
      </c>
      <c r="I2215" s="5" t="str">
        <f>IF(PhieuBauCu!$B$2&gt;5,IF(LEN($B2215)=0,"",IF(AND($B2215&gt;0,VALUE(SUBSTITUTE($B2215,"6","0"))=$B2215),1,0)),"")</f>
        <v/>
      </c>
      <c r="J2215" s="5" t="str">
        <f>IF(PhieuBauCu!$B$2&gt;6,IF(LEN($B2215)=0,"",IF(AND($B2215&gt;0,VALUE(SUBSTITUTE($B2215,"7","0"))=$B2215),1,0)),"")</f>
        <v/>
      </c>
      <c r="K2215" s="5" t="str">
        <f>IF(PhieuBauCu!$B$2&gt;7,IF(LEN($B2215)=0,"",IF(AND($B2215&gt;0,VALUE(SUBSTITUTE($B2215,"8","0"))=$B2215),1,0)),"")</f>
        <v/>
      </c>
      <c r="L2215" s="5" t="str">
        <f>IF(PhieuBauCu!$B$2&gt;8,IF(LEN($B2215)=0,"",IF(AND($B2215&gt;0,VALUE(SUBSTITUTE($B2215,"9","0"))=$B2215),1,0)),"")</f>
        <v/>
      </c>
      <c r="M2215" s="9">
        <f t="shared" si="69"/>
        <v>0</v>
      </c>
      <c r="N2215" s="36">
        <f>IF(AND(M2215&lt;=PhieuBauCu!$B$13,M2215&gt;=1),1,0)</f>
        <v>0</v>
      </c>
    </row>
    <row r="2216" spans="1:14" ht="28.5" customHeight="1">
      <c r="A2216" s="2">
        <v>2211</v>
      </c>
      <c r="B2216" s="3"/>
      <c r="C2216" s="48" t="str">
        <f t="shared" si="68"/>
        <v/>
      </c>
      <c r="D2216" s="5" t="str">
        <f>IF(PhieuBauCu!$B$2&gt;0,IF(LEN($B2216)=0,"",IF(AND($B2216&gt;0,VALUE(SUBSTITUTE($B2216,"1","0"))=$B2216),1,0)),"")</f>
        <v/>
      </c>
      <c r="E2216" s="5" t="str">
        <f>IF(PhieuBauCu!$B$2&gt;1,IF(LEN($B2216)=0,"",IF(AND($B2216&gt;0,VALUE(SUBSTITUTE($B2216,"2","0"))=$B2216),1,0)),"")</f>
        <v/>
      </c>
      <c r="F2216" s="5" t="str">
        <f>IF(PhieuBauCu!$B$2&gt;2,IF(LEN($B2216)=0,"",IF(AND($B2216&gt;0,VALUE(SUBSTITUTE($B2216,"3","0"))=$B2216),1,0)),"")</f>
        <v/>
      </c>
      <c r="G2216" s="5" t="str">
        <f>IF(PhieuBauCu!$B$2&gt;3,IF(LEN($B2216)=0,"",IF(AND($B2216&gt;0,VALUE(SUBSTITUTE($B2216,"4","0"))=$B2216),1,0)),"")</f>
        <v/>
      </c>
      <c r="H2216" s="5" t="str">
        <f>IF(PhieuBauCu!$B$2&gt;4,IF(LEN($B2216)=0,"",IF(AND($B2216&gt;0,VALUE(SUBSTITUTE($B2216,"5","0"))=$B2216),1,0)),"")</f>
        <v/>
      </c>
      <c r="I2216" s="5" t="str">
        <f>IF(PhieuBauCu!$B$2&gt;5,IF(LEN($B2216)=0,"",IF(AND($B2216&gt;0,VALUE(SUBSTITUTE($B2216,"6","0"))=$B2216),1,0)),"")</f>
        <v/>
      </c>
      <c r="J2216" s="5" t="str">
        <f>IF(PhieuBauCu!$B$2&gt;6,IF(LEN($B2216)=0,"",IF(AND($B2216&gt;0,VALUE(SUBSTITUTE($B2216,"7","0"))=$B2216),1,0)),"")</f>
        <v/>
      </c>
      <c r="K2216" s="5" t="str">
        <f>IF(PhieuBauCu!$B$2&gt;7,IF(LEN($B2216)=0,"",IF(AND($B2216&gt;0,VALUE(SUBSTITUTE($B2216,"8","0"))=$B2216),1,0)),"")</f>
        <v/>
      </c>
      <c r="L2216" s="5" t="str">
        <f>IF(PhieuBauCu!$B$2&gt;8,IF(LEN($B2216)=0,"",IF(AND($B2216&gt;0,VALUE(SUBSTITUTE($B2216,"9","0"))=$B2216),1,0)),"")</f>
        <v/>
      </c>
      <c r="M2216" s="9">
        <f t="shared" si="69"/>
        <v>0</v>
      </c>
      <c r="N2216" s="36">
        <f>IF(AND(M2216&lt;=PhieuBauCu!$B$13,M2216&gt;=1),1,0)</f>
        <v>0</v>
      </c>
    </row>
    <row r="2217" spans="1:14" ht="28.5" customHeight="1">
      <c r="A2217" s="2">
        <v>2212</v>
      </c>
      <c r="B2217" s="3"/>
      <c r="C2217" s="48" t="str">
        <f t="shared" si="68"/>
        <v/>
      </c>
      <c r="D2217" s="5" t="str">
        <f>IF(PhieuBauCu!$B$2&gt;0,IF(LEN($B2217)=0,"",IF(AND($B2217&gt;0,VALUE(SUBSTITUTE($B2217,"1","0"))=$B2217),1,0)),"")</f>
        <v/>
      </c>
      <c r="E2217" s="5" t="str">
        <f>IF(PhieuBauCu!$B$2&gt;1,IF(LEN($B2217)=0,"",IF(AND($B2217&gt;0,VALUE(SUBSTITUTE($B2217,"2","0"))=$B2217),1,0)),"")</f>
        <v/>
      </c>
      <c r="F2217" s="5" t="str">
        <f>IF(PhieuBauCu!$B$2&gt;2,IF(LEN($B2217)=0,"",IF(AND($B2217&gt;0,VALUE(SUBSTITUTE($B2217,"3","0"))=$B2217),1,0)),"")</f>
        <v/>
      </c>
      <c r="G2217" s="5" t="str">
        <f>IF(PhieuBauCu!$B$2&gt;3,IF(LEN($B2217)=0,"",IF(AND($B2217&gt;0,VALUE(SUBSTITUTE($B2217,"4","0"))=$B2217),1,0)),"")</f>
        <v/>
      </c>
      <c r="H2217" s="5" t="str">
        <f>IF(PhieuBauCu!$B$2&gt;4,IF(LEN($B2217)=0,"",IF(AND($B2217&gt;0,VALUE(SUBSTITUTE($B2217,"5","0"))=$B2217),1,0)),"")</f>
        <v/>
      </c>
      <c r="I2217" s="5" t="str">
        <f>IF(PhieuBauCu!$B$2&gt;5,IF(LEN($B2217)=0,"",IF(AND($B2217&gt;0,VALUE(SUBSTITUTE($B2217,"6","0"))=$B2217),1,0)),"")</f>
        <v/>
      </c>
      <c r="J2217" s="5" t="str">
        <f>IF(PhieuBauCu!$B$2&gt;6,IF(LEN($B2217)=0,"",IF(AND($B2217&gt;0,VALUE(SUBSTITUTE($B2217,"7","0"))=$B2217),1,0)),"")</f>
        <v/>
      </c>
      <c r="K2217" s="5" t="str">
        <f>IF(PhieuBauCu!$B$2&gt;7,IF(LEN($B2217)=0,"",IF(AND($B2217&gt;0,VALUE(SUBSTITUTE($B2217,"8","0"))=$B2217),1,0)),"")</f>
        <v/>
      </c>
      <c r="L2217" s="5" t="str">
        <f>IF(PhieuBauCu!$B$2&gt;8,IF(LEN($B2217)=0,"",IF(AND($B2217&gt;0,VALUE(SUBSTITUTE($B2217,"9","0"))=$B2217),1,0)),"")</f>
        <v/>
      </c>
      <c r="M2217" s="9">
        <f t="shared" si="69"/>
        <v>0</v>
      </c>
      <c r="N2217" s="36">
        <f>IF(AND(M2217&lt;=PhieuBauCu!$B$13,M2217&gt;=1),1,0)</f>
        <v>0</v>
      </c>
    </row>
    <row r="2218" spans="1:14" ht="28.5" customHeight="1">
      <c r="A2218" s="2">
        <v>2213</v>
      </c>
      <c r="B2218" s="3"/>
      <c r="C2218" s="48" t="str">
        <f t="shared" si="68"/>
        <v/>
      </c>
      <c r="D2218" s="5" t="str">
        <f>IF(PhieuBauCu!$B$2&gt;0,IF(LEN($B2218)=0,"",IF(AND($B2218&gt;0,VALUE(SUBSTITUTE($B2218,"1","0"))=$B2218),1,0)),"")</f>
        <v/>
      </c>
      <c r="E2218" s="5" t="str">
        <f>IF(PhieuBauCu!$B$2&gt;1,IF(LEN($B2218)=0,"",IF(AND($B2218&gt;0,VALUE(SUBSTITUTE($B2218,"2","0"))=$B2218),1,0)),"")</f>
        <v/>
      </c>
      <c r="F2218" s="5" t="str">
        <f>IF(PhieuBauCu!$B$2&gt;2,IF(LEN($B2218)=0,"",IF(AND($B2218&gt;0,VALUE(SUBSTITUTE($B2218,"3","0"))=$B2218),1,0)),"")</f>
        <v/>
      </c>
      <c r="G2218" s="5" t="str">
        <f>IF(PhieuBauCu!$B$2&gt;3,IF(LEN($B2218)=0,"",IF(AND($B2218&gt;0,VALUE(SUBSTITUTE($B2218,"4","0"))=$B2218),1,0)),"")</f>
        <v/>
      </c>
      <c r="H2218" s="5" t="str">
        <f>IF(PhieuBauCu!$B$2&gt;4,IF(LEN($B2218)=0,"",IF(AND($B2218&gt;0,VALUE(SUBSTITUTE($B2218,"5","0"))=$B2218),1,0)),"")</f>
        <v/>
      </c>
      <c r="I2218" s="5" t="str">
        <f>IF(PhieuBauCu!$B$2&gt;5,IF(LEN($B2218)=0,"",IF(AND($B2218&gt;0,VALUE(SUBSTITUTE($B2218,"6","0"))=$B2218),1,0)),"")</f>
        <v/>
      </c>
      <c r="J2218" s="5" t="str">
        <f>IF(PhieuBauCu!$B$2&gt;6,IF(LEN($B2218)=0,"",IF(AND($B2218&gt;0,VALUE(SUBSTITUTE($B2218,"7","0"))=$B2218),1,0)),"")</f>
        <v/>
      </c>
      <c r="K2218" s="5" t="str">
        <f>IF(PhieuBauCu!$B$2&gt;7,IF(LEN($B2218)=0,"",IF(AND($B2218&gt;0,VALUE(SUBSTITUTE($B2218,"8","0"))=$B2218),1,0)),"")</f>
        <v/>
      </c>
      <c r="L2218" s="5" t="str">
        <f>IF(PhieuBauCu!$B$2&gt;8,IF(LEN($B2218)=0,"",IF(AND($B2218&gt;0,VALUE(SUBSTITUTE($B2218,"9","0"))=$B2218),1,0)),"")</f>
        <v/>
      </c>
      <c r="M2218" s="9">
        <f t="shared" si="69"/>
        <v>0</v>
      </c>
      <c r="N2218" s="36">
        <f>IF(AND(M2218&lt;=PhieuBauCu!$B$13,M2218&gt;=1),1,0)</f>
        <v>0</v>
      </c>
    </row>
    <row r="2219" spans="1:14" ht="28.5" customHeight="1">
      <c r="A2219" s="2">
        <v>2214</v>
      </c>
      <c r="B2219" s="3"/>
      <c r="C2219" s="48" t="str">
        <f t="shared" si="68"/>
        <v/>
      </c>
      <c r="D2219" s="5" t="str">
        <f>IF(PhieuBauCu!$B$2&gt;0,IF(LEN($B2219)=0,"",IF(AND($B2219&gt;0,VALUE(SUBSTITUTE($B2219,"1","0"))=$B2219),1,0)),"")</f>
        <v/>
      </c>
      <c r="E2219" s="5" t="str">
        <f>IF(PhieuBauCu!$B$2&gt;1,IF(LEN($B2219)=0,"",IF(AND($B2219&gt;0,VALUE(SUBSTITUTE($B2219,"2","0"))=$B2219),1,0)),"")</f>
        <v/>
      </c>
      <c r="F2219" s="5" t="str">
        <f>IF(PhieuBauCu!$B$2&gt;2,IF(LEN($B2219)=0,"",IF(AND($B2219&gt;0,VALUE(SUBSTITUTE($B2219,"3","0"))=$B2219),1,0)),"")</f>
        <v/>
      </c>
      <c r="G2219" s="5" t="str">
        <f>IF(PhieuBauCu!$B$2&gt;3,IF(LEN($B2219)=0,"",IF(AND($B2219&gt;0,VALUE(SUBSTITUTE($B2219,"4","0"))=$B2219),1,0)),"")</f>
        <v/>
      </c>
      <c r="H2219" s="5" t="str">
        <f>IF(PhieuBauCu!$B$2&gt;4,IF(LEN($B2219)=0,"",IF(AND($B2219&gt;0,VALUE(SUBSTITUTE($B2219,"5","0"))=$B2219),1,0)),"")</f>
        <v/>
      </c>
      <c r="I2219" s="5" t="str">
        <f>IF(PhieuBauCu!$B$2&gt;5,IF(LEN($B2219)=0,"",IF(AND($B2219&gt;0,VALUE(SUBSTITUTE($B2219,"6","0"))=$B2219),1,0)),"")</f>
        <v/>
      </c>
      <c r="J2219" s="5" t="str">
        <f>IF(PhieuBauCu!$B$2&gt;6,IF(LEN($B2219)=0,"",IF(AND($B2219&gt;0,VALUE(SUBSTITUTE($B2219,"7","0"))=$B2219),1,0)),"")</f>
        <v/>
      </c>
      <c r="K2219" s="5" t="str">
        <f>IF(PhieuBauCu!$B$2&gt;7,IF(LEN($B2219)=0,"",IF(AND($B2219&gt;0,VALUE(SUBSTITUTE($B2219,"8","0"))=$B2219),1,0)),"")</f>
        <v/>
      </c>
      <c r="L2219" s="5" t="str">
        <f>IF(PhieuBauCu!$B$2&gt;8,IF(LEN($B2219)=0,"",IF(AND($B2219&gt;0,VALUE(SUBSTITUTE($B2219,"9","0"))=$B2219),1,0)),"")</f>
        <v/>
      </c>
      <c r="M2219" s="9">
        <f t="shared" si="69"/>
        <v>0</v>
      </c>
      <c r="N2219" s="36">
        <f>IF(AND(M2219&lt;=PhieuBauCu!$B$13,M2219&gt;=1),1,0)</f>
        <v>0</v>
      </c>
    </row>
    <row r="2220" spans="1:14" ht="28.5" customHeight="1">
      <c r="A2220" s="2">
        <v>2215</v>
      </c>
      <c r="B2220" s="3"/>
      <c r="C2220" s="48" t="str">
        <f t="shared" si="68"/>
        <v/>
      </c>
      <c r="D2220" s="5" t="str">
        <f>IF(PhieuBauCu!$B$2&gt;0,IF(LEN($B2220)=0,"",IF(AND($B2220&gt;0,VALUE(SUBSTITUTE($B2220,"1","0"))=$B2220),1,0)),"")</f>
        <v/>
      </c>
      <c r="E2220" s="5" t="str">
        <f>IF(PhieuBauCu!$B$2&gt;1,IF(LEN($B2220)=0,"",IF(AND($B2220&gt;0,VALUE(SUBSTITUTE($B2220,"2","0"))=$B2220),1,0)),"")</f>
        <v/>
      </c>
      <c r="F2220" s="5" t="str">
        <f>IF(PhieuBauCu!$B$2&gt;2,IF(LEN($B2220)=0,"",IF(AND($B2220&gt;0,VALUE(SUBSTITUTE($B2220,"3","0"))=$B2220),1,0)),"")</f>
        <v/>
      </c>
      <c r="G2220" s="5" t="str">
        <f>IF(PhieuBauCu!$B$2&gt;3,IF(LEN($B2220)=0,"",IF(AND($B2220&gt;0,VALUE(SUBSTITUTE($B2220,"4","0"))=$B2220),1,0)),"")</f>
        <v/>
      </c>
      <c r="H2220" s="5" t="str">
        <f>IF(PhieuBauCu!$B$2&gt;4,IF(LEN($B2220)=0,"",IF(AND($B2220&gt;0,VALUE(SUBSTITUTE($B2220,"5","0"))=$B2220),1,0)),"")</f>
        <v/>
      </c>
      <c r="I2220" s="5" t="str">
        <f>IF(PhieuBauCu!$B$2&gt;5,IF(LEN($B2220)=0,"",IF(AND($B2220&gt;0,VALUE(SUBSTITUTE($B2220,"6","0"))=$B2220),1,0)),"")</f>
        <v/>
      </c>
      <c r="J2220" s="5" t="str">
        <f>IF(PhieuBauCu!$B$2&gt;6,IF(LEN($B2220)=0,"",IF(AND($B2220&gt;0,VALUE(SUBSTITUTE($B2220,"7","0"))=$B2220),1,0)),"")</f>
        <v/>
      </c>
      <c r="K2220" s="5" t="str">
        <f>IF(PhieuBauCu!$B$2&gt;7,IF(LEN($B2220)=0,"",IF(AND($B2220&gt;0,VALUE(SUBSTITUTE($B2220,"8","0"))=$B2220),1,0)),"")</f>
        <v/>
      </c>
      <c r="L2220" s="5" t="str">
        <f>IF(PhieuBauCu!$B$2&gt;8,IF(LEN($B2220)=0,"",IF(AND($B2220&gt;0,VALUE(SUBSTITUTE($B2220,"9","0"))=$B2220),1,0)),"")</f>
        <v/>
      </c>
      <c r="M2220" s="9">
        <f t="shared" si="69"/>
        <v>0</v>
      </c>
      <c r="N2220" s="36">
        <f>IF(AND(M2220&lt;=PhieuBauCu!$B$13,M2220&gt;=1),1,0)</f>
        <v>0</v>
      </c>
    </row>
    <row r="2221" spans="1:14" ht="28.5" customHeight="1">
      <c r="A2221" s="2">
        <v>2216</v>
      </c>
      <c r="B2221" s="3"/>
      <c r="C2221" s="48" t="str">
        <f t="shared" si="68"/>
        <v/>
      </c>
      <c r="D2221" s="5" t="str">
        <f>IF(PhieuBauCu!$B$2&gt;0,IF(LEN($B2221)=0,"",IF(AND($B2221&gt;0,VALUE(SUBSTITUTE($B2221,"1","0"))=$B2221),1,0)),"")</f>
        <v/>
      </c>
      <c r="E2221" s="5" t="str">
        <f>IF(PhieuBauCu!$B$2&gt;1,IF(LEN($B2221)=0,"",IF(AND($B2221&gt;0,VALUE(SUBSTITUTE($B2221,"2","0"))=$B2221),1,0)),"")</f>
        <v/>
      </c>
      <c r="F2221" s="5" t="str">
        <f>IF(PhieuBauCu!$B$2&gt;2,IF(LEN($B2221)=0,"",IF(AND($B2221&gt;0,VALUE(SUBSTITUTE($B2221,"3","0"))=$B2221),1,0)),"")</f>
        <v/>
      </c>
      <c r="G2221" s="5" t="str">
        <f>IF(PhieuBauCu!$B$2&gt;3,IF(LEN($B2221)=0,"",IF(AND($B2221&gt;0,VALUE(SUBSTITUTE($B2221,"4","0"))=$B2221),1,0)),"")</f>
        <v/>
      </c>
      <c r="H2221" s="5" t="str">
        <f>IF(PhieuBauCu!$B$2&gt;4,IF(LEN($B2221)=0,"",IF(AND($B2221&gt;0,VALUE(SUBSTITUTE($B2221,"5","0"))=$B2221),1,0)),"")</f>
        <v/>
      </c>
      <c r="I2221" s="5" t="str">
        <f>IF(PhieuBauCu!$B$2&gt;5,IF(LEN($B2221)=0,"",IF(AND($B2221&gt;0,VALUE(SUBSTITUTE($B2221,"6","0"))=$B2221),1,0)),"")</f>
        <v/>
      </c>
      <c r="J2221" s="5" t="str">
        <f>IF(PhieuBauCu!$B$2&gt;6,IF(LEN($B2221)=0,"",IF(AND($B2221&gt;0,VALUE(SUBSTITUTE($B2221,"7","0"))=$B2221),1,0)),"")</f>
        <v/>
      </c>
      <c r="K2221" s="5" t="str">
        <f>IF(PhieuBauCu!$B$2&gt;7,IF(LEN($B2221)=0,"",IF(AND($B2221&gt;0,VALUE(SUBSTITUTE($B2221,"8","0"))=$B2221),1,0)),"")</f>
        <v/>
      </c>
      <c r="L2221" s="5" t="str">
        <f>IF(PhieuBauCu!$B$2&gt;8,IF(LEN($B2221)=0,"",IF(AND($B2221&gt;0,VALUE(SUBSTITUTE($B2221,"9","0"))=$B2221),1,0)),"")</f>
        <v/>
      </c>
      <c r="M2221" s="9">
        <f t="shared" si="69"/>
        <v>0</v>
      </c>
      <c r="N2221" s="36">
        <f>IF(AND(M2221&lt;=PhieuBauCu!$B$13,M2221&gt;=1),1,0)</f>
        <v>0</v>
      </c>
    </row>
    <row r="2222" spans="1:14" ht="28.5" customHeight="1">
      <c r="A2222" s="2">
        <v>2217</v>
      </c>
      <c r="B2222" s="3"/>
      <c r="C2222" s="48" t="str">
        <f t="shared" si="68"/>
        <v/>
      </c>
      <c r="D2222" s="5" t="str">
        <f>IF(PhieuBauCu!$B$2&gt;0,IF(LEN($B2222)=0,"",IF(AND($B2222&gt;0,VALUE(SUBSTITUTE($B2222,"1","0"))=$B2222),1,0)),"")</f>
        <v/>
      </c>
      <c r="E2222" s="5" t="str">
        <f>IF(PhieuBauCu!$B$2&gt;1,IF(LEN($B2222)=0,"",IF(AND($B2222&gt;0,VALUE(SUBSTITUTE($B2222,"2","0"))=$B2222),1,0)),"")</f>
        <v/>
      </c>
      <c r="F2222" s="5" t="str">
        <f>IF(PhieuBauCu!$B$2&gt;2,IF(LEN($B2222)=0,"",IF(AND($B2222&gt;0,VALUE(SUBSTITUTE($B2222,"3","0"))=$B2222),1,0)),"")</f>
        <v/>
      </c>
      <c r="G2222" s="5" t="str">
        <f>IF(PhieuBauCu!$B$2&gt;3,IF(LEN($B2222)=0,"",IF(AND($B2222&gt;0,VALUE(SUBSTITUTE($B2222,"4","0"))=$B2222),1,0)),"")</f>
        <v/>
      </c>
      <c r="H2222" s="5" t="str">
        <f>IF(PhieuBauCu!$B$2&gt;4,IF(LEN($B2222)=0,"",IF(AND($B2222&gt;0,VALUE(SUBSTITUTE($B2222,"5","0"))=$B2222),1,0)),"")</f>
        <v/>
      </c>
      <c r="I2222" s="5" t="str">
        <f>IF(PhieuBauCu!$B$2&gt;5,IF(LEN($B2222)=0,"",IF(AND($B2222&gt;0,VALUE(SUBSTITUTE($B2222,"6","0"))=$B2222),1,0)),"")</f>
        <v/>
      </c>
      <c r="J2222" s="5" t="str">
        <f>IF(PhieuBauCu!$B$2&gt;6,IF(LEN($B2222)=0,"",IF(AND($B2222&gt;0,VALUE(SUBSTITUTE($B2222,"7","0"))=$B2222),1,0)),"")</f>
        <v/>
      </c>
      <c r="K2222" s="5" t="str">
        <f>IF(PhieuBauCu!$B$2&gt;7,IF(LEN($B2222)=0,"",IF(AND($B2222&gt;0,VALUE(SUBSTITUTE($B2222,"8","0"))=$B2222),1,0)),"")</f>
        <v/>
      </c>
      <c r="L2222" s="5" t="str">
        <f>IF(PhieuBauCu!$B$2&gt;8,IF(LEN($B2222)=0,"",IF(AND($B2222&gt;0,VALUE(SUBSTITUTE($B2222,"9","0"))=$B2222),1,0)),"")</f>
        <v/>
      </c>
      <c r="M2222" s="9">
        <f t="shared" si="69"/>
        <v>0</v>
      </c>
      <c r="N2222" s="36">
        <f>IF(AND(M2222&lt;=PhieuBauCu!$B$13,M2222&gt;=1),1,0)</f>
        <v>0</v>
      </c>
    </row>
    <row r="2223" spans="1:14" ht="28.5" customHeight="1">
      <c r="A2223" s="2">
        <v>2218</v>
      </c>
      <c r="B2223" s="3"/>
      <c r="C2223" s="48" t="str">
        <f t="shared" si="68"/>
        <v/>
      </c>
      <c r="D2223" s="5" t="str">
        <f>IF(PhieuBauCu!$B$2&gt;0,IF(LEN($B2223)=0,"",IF(AND($B2223&gt;0,VALUE(SUBSTITUTE($B2223,"1","0"))=$B2223),1,0)),"")</f>
        <v/>
      </c>
      <c r="E2223" s="5" t="str">
        <f>IF(PhieuBauCu!$B$2&gt;1,IF(LEN($B2223)=0,"",IF(AND($B2223&gt;0,VALUE(SUBSTITUTE($B2223,"2","0"))=$B2223),1,0)),"")</f>
        <v/>
      </c>
      <c r="F2223" s="5" t="str">
        <f>IF(PhieuBauCu!$B$2&gt;2,IF(LEN($B2223)=0,"",IF(AND($B2223&gt;0,VALUE(SUBSTITUTE($B2223,"3","0"))=$B2223),1,0)),"")</f>
        <v/>
      </c>
      <c r="G2223" s="5" t="str">
        <f>IF(PhieuBauCu!$B$2&gt;3,IF(LEN($B2223)=0,"",IF(AND($B2223&gt;0,VALUE(SUBSTITUTE($B2223,"4","0"))=$B2223),1,0)),"")</f>
        <v/>
      </c>
      <c r="H2223" s="5" t="str">
        <f>IF(PhieuBauCu!$B$2&gt;4,IF(LEN($B2223)=0,"",IF(AND($B2223&gt;0,VALUE(SUBSTITUTE($B2223,"5","0"))=$B2223),1,0)),"")</f>
        <v/>
      </c>
      <c r="I2223" s="5" t="str">
        <f>IF(PhieuBauCu!$B$2&gt;5,IF(LEN($B2223)=0,"",IF(AND($B2223&gt;0,VALUE(SUBSTITUTE($B2223,"6","0"))=$B2223),1,0)),"")</f>
        <v/>
      </c>
      <c r="J2223" s="5" t="str">
        <f>IF(PhieuBauCu!$B$2&gt;6,IF(LEN($B2223)=0,"",IF(AND($B2223&gt;0,VALUE(SUBSTITUTE($B2223,"7","0"))=$B2223),1,0)),"")</f>
        <v/>
      </c>
      <c r="K2223" s="5" t="str">
        <f>IF(PhieuBauCu!$B$2&gt;7,IF(LEN($B2223)=0,"",IF(AND($B2223&gt;0,VALUE(SUBSTITUTE($B2223,"8","0"))=$B2223),1,0)),"")</f>
        <v/>
      </c>
      <c r="L2223" s="5" t="str">
        <f>IF(PhieuBauCu!$B$2&gt;8,IF(LEN($B2223)=0,"",IF(AND($B2223&gt;0,VALUE(SUBSTITUTE($B2223,"9","0"))=$B2223),1,0)),"")</f>
        <v/>
      </c>
      <c r="M2223" s="9">
        <f t="shared" si="69"/>
        <v>0</v>
      </c>
      <c r="N2223" s="36">
        <f>IF(AND(M2223&lt;=PhieuBauCu!$B$13,M2223&gt;=1),1,0)</f>
        <v>0</v>
      </c>
    </row>
    <row r="2224" spans="1:14" ht="28.5" customHeight="1">
      <c r="A2224" s="2">
        <v>2219</v>
      </c>
      <c r="B2224" s="3"/>
      <c r="C2224" s="48" t="str">
        <f t="shared" si="68"/>
        <v/>
      </c>
      <c r="D2224" s="5" t="str">
        <f>IF(PhieuBauCu!$B$2&gt;0,IF(LEN($B2224)=0,"",IF(AND($B2224&gt;0,VALUE(SUBSTITUTE($B2224,"1","0"))=$B2224),1,0)),"")</f>
        <v/>
      </c>
      <c r="E2224" s="5" t="str">
        <f>IF(PhieuBauCu!$B$2&gt;1,IF(LEN($B2224)=0,"",IF(AND($B2224&gt;0,VALUE(SUBSTITUTE($B2224,"2","0"))=$B2224),1,0)),"")</f>
        <v/>
      </c>
      <c r="F2224" s="5" t="str">
        <f>IF(PhieuBauCu!$B$2&gt;2,IF(LEN($B2224)=0,"",IF(AND($B2224&gt;0,VALUE(SUBSTITUTE($B2224,"3","0"))=$B2224),1,0)),"")</f>
        <v/>
      </c>
      <c r="G2224" s="5" t="str">
        <f>IF(PhieuBauCu!$B$2&gt;3,IF(LEN($B2224)=0,"",IF(AND($B2224&gt;0,VALUE(SUBSTITUTE($B2224,"4","0"))=$B2224),1,0)),"")</f>
        <v/>
      </c>
      <c r="H2224" s="5" t="str">
        <f>IF(PhieuBauCu!$B$2&gt;4,IF(LEN($B2224)=0,"",IF(AND($B2224&gt;0,VALUE(SUBSTITUTE($B2224,"5","0"))=$B2224),1,0)),"")</f>
        <v/>
      </c>
      <c r="I2224" s="5" t="str">
        <f>IF(PhieuBauCu!$B$2&gt;5,IF(LEN($B2224)=0,"",IF(AND($B2224&gt;0,VALUE(SUBSTITUTE($B2224,"6","0"))=$B2224),1,0)),"")</f>
        <v/>
      </c>
      <c r="J2224" s="5" t="str">
        <f>IF(PhieuBauCu!$B$2&gt;6,IF(LEN($B2224)=0,"",IF(AND($B2224&gt;0,VALUE(SUBSTITUTE($B2224,"7","0"))=$B2224),1,0)),"")</f>
        <v/>
      </c>
      <c r="K2224" s="5" t="str">
        <f>IF(PhieuBauCu!$B$2&gt;7,IF(LEN($B2224)=0,"",IF(AND($B2224&gt;0,VALUE(SUBSTITUTE($B2224,"8","0"))=$B2224),1,0)),"")</f>
        <v/>
      </c>
      <c r="L2224" s="5" t="str">
        <f>IF(PhieuBauCu!$B$2&gt;8,IF(LEN($B2224)=0,"",IF(AND($B2224&gt;0,VALUE(SUBSTITUTE($B2224,"9","0"))=$B2224),1,0)),"")</f>
        <v/>
      </c>
      <c r="M2224" s="9">
        <f t="shared" si="69"/>
        <v>0</v>
      </c>
      <c r="N2224" s="36">
        <f>IF(AND(M2224&lt;=PhieuBauCu!$B$13,M2224&gt;=1),1,0)</f>
        <v>0</v>
      </c>
    </row>
    <row r="2225" spans="1:14" ht="28.5" customHeight="1">
      <c r="A2225" s="2">
        <v>2220</v>
      </c>
      <c r="B2225" s="3"/>
      <c r="C2225" s="48" t="str">
        <f t="shared" si="68"/>
        <v/>
      </c>
      <c r="D2225" s="5" t="str">
        <f>IF(PhieuBauCu!$B$2&gt;0,IF(LEN($B2225)=0,"",IF(AND($B2225&gt;0,VALUE(SUBSTITUTE($B2225,"1","0"))=$B2225),1,0)),"")</f>
        <v/>
      </c>
      <c r="E2225" s="5" t="str">
        <f>IF(PhieuBauCu!$B$2&gt;1,IF(LEN($B2225)=0,"",IF(AND($B2225&gt;0,VALUE(SUBSTITUTE($B2225,"2","0"))=$B2225),1,0)),"")</f>
        <v/>
      </c>
      <c r="F2225" s="5" t="str">
        <f>IF(PhieuBauCu!$B$2&gt;2,IF(LEN($B2225)=0,"",IF(AND($B2225&gt;0,VALUE(SUBSTITUTE($B2225,"3","0"))=$B2225),1,0)),"")</f>
        <v/>
      </c>
      <c r="G2225" s="5" t="str">
        <f>IF(PhieuBauCu!$B$2&gt;3,IF(LEN($B2225)=0,"",IF(AND($B2225&gt;0,VALUE(SUBSTITUTE($B2225,"4","0"))=$B2225),1,0)),"")</f>
        <v/>
      </c>
      <c r="H2225" s="5" t="str">
        <f>IF(PhieuBauCu!$B$2&gt;4,IF(LEN($B2225)=0,"",IF(AND($B2225&gt;0,VALUE(SUBSTITUTE($B2225,"5","0"))=$B2225),1,0)),"")</f>
        <v/>
      </c>
      <c r="I2225" s="5" t="str">
        <f>IF(PhieuBauCu!$B$2&gt;5,IF(LEN($B2225)=0,"",IF(AND($B2225&gt;0,VALUE(SUBSTITUTE($B2225,"6","0"))=$B2225),1,0)),"")</f>
        <v/>
      </c>
      <c r="J2225" s="5" t="str">
        <f>IF(PhieuBauCu!$B$2&gt;6,IF(LEN($B2225)=0,"",IF(AND($B2225&gt;0,VALUE(SUBSTITUTE($B2225,"7","0"))=$B2225),1,0)),"")</f>
        <v/>
      </c>
      <c r="K2225" s="5" t="str">
        <f>IF(PhieuBauCu!$B$2&gt;7,IF(LEN($B2225)=0,"",IF(AND($B2225&gt;0,VALUE(SUBSTITUTE($B2225,"8","0"))=$B2225),1,0)),"")</f>
        <v/>
      </c>
      <c r="L2225" s="5" t="str">
        <f>IF(PhieuBauCu!$B$2&gt;8,IF(LEN($B2225)=0,"",IF(AND($B2225&gt;0,VALUE(SUBSTITUTE($B2225,"9","0"))=$B2225),1,0)),"")</f>
        <v/>
      </c>
      <c r="M2225" s="9">
        <f t="shared" si="69"/>
        <v>0</v>
      </c>
      <c r="N2225" s="36">
        <f>IF(AND(M2225&lt;=PhieuBauCu!$B$13,M2225&gt;=1),1,0)</f>
        <v>0</v>
      </c>
    </row>
    <row r="2226" spans="1:14" ht="28.5" customHeight="1">
      <c r="A2226" s="2">
        <v>2221</v>
      </c>
      <c r="B2226" s="3"/>
      <c r="C2226" s="48" t="str">
        <f t="shared" si="68"/>
        <v/>
      </c>
      <c r="D2226" s="5" t="str">
        <f>IF(PhieuBauCu!$B$2&gt;0,IF(LEN($B2226)=0,"",IF(AND($B2226&gt;0,VALUE(SUBSTITUTE($B2226,"1","0"))=$B2226),1,0)),"")</f>
        <v/>
      </c>
      <c r="E2226" s="5" t="str">
        <f>IF(PhieuBauCu!$B$2&gt;1,IF(LEN($B2226)=0,"",IF(AND($B2226&gt;0,VALUE(SUBSTITUTE($B2226,"2","0"))=$B2226),1,0)),"")</f>
        <v/>
      </c>
      <c r="F2226" s="5" t="str">
        <f>IF(PhieuBauCu!$B$2&gt;2,IF(LEN($B2226)=0,"",IF(AND($B2226&gt;0,VALUE(SUBSTITUTE($B2226,"3","0"))=$B2226),1,0)),"")</f>
        <v/>
      </c>
      <c r="G2226" s="5" t="str">
        <f>IF(PhieuBauCu!$B$2&gt;3,IF(LEN($B2226)=0,"",IF(AND($B2226&gt;0,VALUE(SUBSTITUTE($B2226,"4","0"))=$B2226),1,0)),"")</f>
        <v/>
      </c>
      <c r="H2226" s="5" t="str">
        <f>IF(PhieuBauCu!$B$2&gt;4,IF(LEN($B2226)=0,"",IF(AND($B2226&gt;0,VALUE(SUBSTITUTE($B2226,"5","0"))=$B2226),1,0)),"")</f>
        <v/>
      </c>
      <c r="I2226" s="5" t="str">
        <f>IF(PhieuBauCu!$B$2&gt;5,IF(LEN($B2226)=0,"",IF(AND($B2226&gt;0,VALUE(SUBSTITUTE($B2226,"6","0"))=$B2226),1,0)),"")</f>
        <v/>
      </c>
      <c r="J2226" s="5" t="str">
        <f>IF(PhieuBauCu!$B$2&gt;6,IF(LEN($B2226)=0,"",IF(AND($B2226&gt;0,VALUE(SUBSTITUTE($B2226,"7","0"))=$B2226),1,0)),"")</f>
        <v/>
      </c>
      <c r="K2226" s="5" t="str">
        <f>IF(PhieuBauCu!$B$2&gt;7,IF(LEN($B2226)=0,"",IF(AND($B2226&gt;0,VALUE(SUBSTITUTE($B2226,"8","0"))=$B2226),1,0)),"")</f>
        <v/>
      </c>
      <c r="L2226" s="5" t="str">
        <f>IF(PhieuBauCu!$B$2&gt;8,IF(LEN($B2226)=0,"",IF(AND($B2226&gt;0,VALUE(SUBSTITUTE($B2226,"9","0"))=$B2226),1,0)),"")</f>
        <v/>
      </c>
      <c r="M2226" s="9">
        <f t="shared" si="69"/>
        <v>0</v>
      </c>
      <c r="N2226" s="36">
        <f>IF(AND(M2226&lt;=PhieuBauCu!$B$13,M2226&gt;=1),1,0)</f>
        <v>0</v>
      </c>
    </row>
    <row r="2227" spans="1:14" ht="28.5" customHeight="1">
      <c r="A2227" s="2">
        <v>2222</v>
      </c>
      <c r="B2227" s="3"/>
      <c r="C2227" s="48" t="str">
        <f t="shared" si="68"/>
        <v/>
      </c>
      <c r="D2227" s="5" t="str">
        <f>IF(PhieuBauCu!$B$2&gt;0,IF(LEN($B2227)=0,"",IF(AND($B2227&gt;0,VALUE(SUBSTITUTE($B2227,"1","0"))=$B2227),1,0)),"")</f>
        <v/>
      </c>
      <c r="E2227" s="5" t="str">
        <f>IF(PhieuBauCu!$B$2&gt;1,IF(LEN($B2227)=0,"",IF(AND($B2227&gt;0,VALUE(SUBSTITUTE($B2227,"2","0"))=$B2227),1,0)),"")</f>
        <v/>
      </c>
      <c r="F2227" s="5" t="str">
        <f>IF(PhieuBauCu!$B$2&gt;2,IF(LEN($B2227)=0,"",IF(AND($B2227&gt;0,VALUE(SUBSTITUTE($B2227,"3","0"))=$B2227),1,0)),"")</f>
        <v/>
      </c>
      <c r="G2227" s="5" t="str">
        <f>IF(PhieuBauCu!$B$2&gt;3,IF(LEN($B2227)=0,"",IF(AND($B2227&gt;0,VALUE(SUBSTITUTE($B2227,"4","0"))=$B2227),1,0)),"")</f>
        <v/>
      </c>
      <c r="H2227" s="5" t="str">
        <f>IF(PhieuBauCu!$B$2&gt;4,IF(LEN($B2227)=0,"",IF(AND($B2227&gt;0,VALUE(SUBSTITUTE($B2227,"5","0"))=$B2227),1,0)),"")</f>
        <v/>
      </c>
      <c r="I2227" s="5" t="str">
        <f>IF(PhieuBauCu!$B$2&gt;5,IF(LEN($B2227)=0,"",IF(AND($B2227&gt;0,VALUE(SUBSTITUTE($B2227,"6","0"))=$B2227),1,0)),"")</f>
        <v/>
      </c>
      <c r="J2227" s="5" t="str">
        <f>IF(PhieuBauCu!$B$2&gt;6,IF(LEN($B2227)=0,"",IF(AND($B2227&gt;0,VALUE(SUBSTITUTE($B2227,"7","0"))=$B2227),1,0)),"")</f>
        <v/>
      </c>
      <c r="K2227" s="5" t="str">
        <f>IF(PhieuBauCu!$B$2&gt;7,IF(LEN($B2227)=0,"",IF(AND($B2227&gt;0,VALUE(SUBSTITUTE($B2227,"8","0"))=$B2227),1,0)),"")</f>
        <v/>
      </c>
      <c r="L2227" s="5" t="str">
        <f>IF(PhieuBauCu!$B$2&gt;8,IF(LEN($B2227)=0,"",IF(AND($B2227&gt;0,VALUE(SUBSTITUTE($B2227,"9","0"))=$B2227),1,0)),"")</f>
        <v/>
      </c>
      <c r="M2227" s="9">
        <f t="shared" si="69"/>
        <v>0</v>
      </c>
      <c r="N2227" s="36">
        <f>IF(AND(M2227&lt;=PhieuBauCu!$B$13,M2227&gt;=1),1,0)</f>
        <v>0</v>
      </c>
    </row>
    <row r="2228" spans="1:14" ht="28.5" customHeight="1">
      <c r="A2228" s="2">
        <v>2223</v>
      </c>
      <c r="B2228" s="3"/>
      <c r="C2228" s="48" t="str">
        <f t="shared" si="68"/>
        <v/>
      </c>
      <c r="D2228" s="5" t="str">
        <f>IF(PhieuBauCu!$B$2&gt;0,IF(LEN($B2228)=0,"",IF(AND($B2228&gt;0,VALUE(SUBSTITUTE($B2228,"1","0"))=$B2228),1,0)),"")</f>
        <v/>
      </c>
      <c r="E2228" s="5" t="str">
        <f>IF(PhieuBauCu!$B$2&gt;1,IF(LEN($B2228)=0,"",IF(AND($B2228&gt;0,VALUE(SUBSTITUTE($B2228,"2","0"))=$B2228),1,0)),"")</f>
        <v/>
      </c>
      <c r="F2228" s="5" t="str">
        <f>IF(PhieuBauCu!$B$2&gt;2,IF(LEN($B2228)=0,"",IF(AND($B2228&gt;0,VALUE(SUBSTITUTE($B2228,"3","0"))=$B2228),1,0)),"")</f>
        <v/>
      </c>
      <c r="G2228" s="5" t="str">
        <f>IF(PhieuBauCu!$B$2&gt;3,IF(LEN($B2228)=0,"",IF(AND($B2228&gt;0,VALUE(SUBSTITUTE($B2228,"4","0"))=$B2228),1,0)),"")</f>
        <v/>
      </c>
      <c r="H2228" s="5" t="str">
        <f>IF(PhieuBauCu!$B$2&gt;4,IF(LEN($B2228)=0,"",IF(AND($B2228&gt;0,VALUE(SUBSTITUTE($B2228,"5","0"))=$B2228),1,0)),"")</f>
        <v/>
      </c>
      <c r="I2228" s="5" t="str">
        <f>IF(PhieuBauCu!$B$2&gt;5,IF(LEN($B2228)=0,"",IF(AND($B2228&gt;0,VALUE(SUBSTITUTE($B2228,"6","0"))=$B2228),1,0)),"")</f>
        <v/>
      </c>
      <c r="J2228" s="5" t="str">
        <f>IF(PhieuBauCu!$B$2&gt;6,IF(LEN($B2228)=0,"",IF(AND($B2228&gt;0,VALUE(SUBSTITUTE($B2228,"7","0"))=$B2228),1,0)),"")</f>
        <v/>
      </c>
      <c r="K2228" s="5" t="str">
        <f>IF(PhieuBauCu!$B$2&gt;7,IF(LEN($B2228)=0,"",IF(AND($B2228&gt;0,VALUE(SUBSTITUTE($B2228,"8","0"))=$B2228),1,0)),"")</f>
        <v/>
      </c>
      <c r="L2228" s="5" t="str">
        <f>IF(PhieuBauCu!$B$2&gt;8,IF(LEN($B2228)=0,"",IF(AND($B2228&gt;0,VALUE(SUBSTITUTE($B2228,"9","0"))=$B2228),1,0)),"")</f>
        <v/>
      </c>
      <c r="M2228" s="9">
        <f t="shared" si="69"/>
        <v>0</v>
      </c>
      <c r="N2228" s="36">
        <f>IF(AND(M2228&lt;=PhieuBauCu!$B$13,M2228&gt;=1),1,0)</f>
        <v>0</v>
      </c>
    </row>
    <row r="2229" spans="1:14" ht="28.5" customHeight="1">
      <c r="A2229" s="2">
        <v>2224</v>
      </c>
      <c r="B2229" s="3"/>
      <c r="C2229" s="48" t="str">
        <f t="shared" si="68"/>
        <v/>
      </c>
      <c r="D2229" s="5" t="str">
        <f>IF(PhieuBauCu!$B$2&gt;0,IF(LEN($B2229)=0,"",IF(AND($B2229&gt;0,VALUE(SUBSTITUTE($B2229,"1","0"))=$B2229),1,0)),"")</f>
        <v/>
      </c>
      <c r="E2229" s="5" t="str">
        <f>IF(PhieuBauCu!$B$2&gt;1,IF(LEN($B2229)=0,"",IF(AND($B2229&gt;0,VALUE(SUBSTITUTE($B2229,"2","0"))=$B2229),1,0)),"")</f>
        <v/>
      </c>
      <c r="F2229" s="5" t="str">
        <f>IF(PhieuBauCu!$B$2&gt;2,IF(LEN($B2229)=0,"",IF(AND($B2229&gt;0,VALUE(SUBSTITUTE($B2229,"3","0"))=$B2229),1,0)),"")</f>
        <v/>
      </c>
      <c r="G2229" s="5" t="str">
        <f>IF(PhieuBauCu!$B$2&gt;3,IF(LEN($B2229)=0,"",IF(AND($B2229&gt;0,VALUE(SUBSTITUTE($B2229,"4","0"))=$B2229),1,0)),"")</f>
        <v/>
      </c>
      <c r="H2229" s="5" t="str">
        <f>IF(PhieuBauCu!$B$2&gt;4,IF(LEN($B2229)=0,"",IF(AND($B2229&gt;0,VALUE(SUBSTITUTE($B2229,"5","0"))=$B2229),1,0)),"")</f>
        <v/>
      </c>
      <c r="I2229" s="5" t="str">
        <f>IF(PhieuBauCu!$B$2&gt;5,IF(LEN($B2229)=0,"",IF(AND($B2229&gt;0,VALUE(SUBSTITUTE($B2229,"6","0"))=$B2229),1,0)),"")</f>
        <v/>
      </c>
      <c r="J2229" s="5" t="str">
        <f>IF(PhieuBauCu!$B$2&gt;6,IF(LEN($B2229)=0,"",IF(AND($B2229&gt;0,VALUE(SUBSTITUTE($B2229,"7","0"))=$B2229),1,0)),"")</f>
        <v/>
      </c>
      <c r="K2229" s="5" t="str">
        <f>IF(PhieuBauCu!$B$2&gt;7,IF(LEN($B2229)=0,"",IF(AND($B2229&gt;0,VALUE(SUBSTITUTE($B2229,"8","0"))=$B2229),1,0)),"")</f>
        <v/>
      </c>
      <c r="L2229" s="5" t="str">
        <f>IF(PhieuBauCu!$B$2&gt;8,IF(LEN($B2229)=0,"",IF(AND($B2229&gt;0,VALUE(SUBSTITUTE($B2229,"9","0"))=$B2229),1,0)),"")</f>
        <v/>
      </c>
      <c r="M2229" s="9">
        <f t="shared" si="69"/>
        <v>0</v>
      </c>
      <c r="N2229" s="36">
        <f>IF(AND(M2229&lt;=PhieuBauCu!$B$13,M2229&gt;=1),1,0)</f>
        <v>0</v>
      </c>
    </row>
    <row r="2230" spans="1:14" ht="28.5" customHeight="1">
      <c r="A2230" s="2">
        <v>2225</v>
      </c>
      <c r="B2230" s="3"/>
      <c r="C2230" s="48" t="str">
        <f t="shared" si="68"/>
        <v/>
      </c>
      <c r="D2230" s="5" t="str">
        <f>IF(PhieuBauCu!$B$2&gt;0,IF(LEN($B2230)=0,"",IF(AND($B2230&gt;0,VALUE(SUBSTITUTE($B2230,"1","0"))=$B2230),1,0)),"")</f>
        <v/>
      </c>
      <c r="E2230" s="5" t="str">
        <f>IF(PhieuBauCu!$B$2&gt;1,IF(LEN($B2230)=0,"",IF(AND($B2230&gt;0,VALUE(SUBSTITUTE($B2230,"2","0"))=$B2230),1,0)),"")</f>
        <v/>
      </c>
      <c r="F2230" s="5" t="str">
        <f>IF(PhieuBauCu!$B$2&gt;2,IF(LEN($B2230)=0,"",IF(AND($B2230&gt;0,VALUE(SUBSTITUTE($B2230,"3","0"))=$B2230),1,0)),"")</f>
        <v/>
      </c>
      <c r="G2230" s="5" t="str">
        <f>IF(PhieuBauCu!$B$2&gt;3,IF(LEN($B2230)=0,"",IF(AND($B2230&gt;0,VALUE(SUBSTITUTE($B2230,"4","0"))=$B2230),1,0)),"")</f>
        <v/>
      </c>
      <c r="H2230" s="5" t="str">
        <f>IF(PhieuBauCu!$B$2&gt;4,IF(LEN($B2230)=0,"",IF(AND($B2230&gt;0,VALUE(SUBSTITUTE($B2230,"5","0"))=$B2230),1,0)),"")</f>
        <v/>
      </c>
      <c r="I2230" s="5" t="str">
        <f>IF(PhieuBauCu!$B$2&gt;5,IF(LEN($B2230)=0,"",IF(AND($B2230&gt;0,VALUE(SUBSTITUTE($B2230,"6","0"))=$B2230),1,0)),"")</f>
        <v/>
      </c>
      <c r="J2230" s="5" t="str">
        <f>IF(PhieuBauCu!$B$2&gt;6,IF(LEN($B2230)=0,"",IF(AND($B2230&gt;0,VALUE(SUBSTITUTE($B2230,"7","0"))=$B2230),1,0)),"")</f>
        <v/>
      </c>
      <c r="K2230" s="5" t="str">
        <f>IF(PhieuBauCu!$B$2&gt;7,IF(LEN($B2230)=0,"",IF(AND($B2230&gt;0,VALUE(SUBSTITUTE($B2230,"8","0"))=$B2230),1,0)),"")</f>
        <v/>
      </c>
      <c r="L2230" s="5" t="str">
        <f>IF(PhieuBauCu!$B$2&gt;8,IF(LEN($B2230)=0,"",IF(AND($B2230&gt;0,VALUE(SUBSTITUTE($B2230,"9","0"))=$B2230),1,0)),"")</f>
        <v/>
      </c>
      <c r="M2230" s="9">
        <f t="shared" si="69"/>
        <v>0</v>
      </c>
      <c r="N2230" s="36">
        <f>IF(AND(M2230&lt;=PhieuBauCu!$B$13,M2230&gt;=1),1,0)</f>
        <v>0</v>
      </c>
    </row>
    <row r="2231" spans="1:14" ht="28.5" customHeight="1">
      <c r="A2231" s="2">
        <v>2226</v>
      </c>
      <c r="B2231" s="3"/>
      <c r="C2231" s="48" t="str">
        <f t="shared" si="68"/>
        <v/>
      </c>
      <c r="D2231" s="5" t="str">
        <f>IF(PhieuBauCu!$B$2&gt;0,IF(LEN($B2231)=0,"",IF(AND($B2231&gt;0,VALUE(SUBSTITUTE($B2231,"1","0"))=$B2231),1,0)),"")</f>
        <v/>
      </c>
      <c r="E2231" s="5" t="str">
        <f>IF(PhieuBauCu!$B$2&gt;1,IF(LEN($B2231)=0,"",IF(AND($B2231&gt;0,VALUE(SUBSTITUTE($B2231,"2","0"))=$B2231),1,0)),"")</f>
        <v/>
      </c>
      <c r="F2231" s="5" t="str">
        <f>IF(PhieuBauCu!$B$2&gt;2,IF(LEN($B2231)=0,"",IF(AND($B2231&gt;0,VALUE(SUBSTITUTE($B2231,"3","0"))=$B2231),1,0)),"")</f>
        <v/>
      </c>
      <c r="G2231" s="5" t="str">
        <f>IF(PhieuBauCu!$B$2&gt;3,IF(LEN($B2231)=0,"",IF(AND($B2231&gt;0,VALUE(SUBSTITUTE($B2231,"4","0"))=$B2231),1,0)),"")</f>
        <v/>
      </c>
      <c r="H2231" s="5" t="str">
        <f>IF(PhieuBauCu!$B$2&gt;4,IF(LEN($B2231)=0,"",IF(AND($B2231&gt;0,VALUE(SUBSTITUTE($B2231,"5","0"))=$B2231),1,0)),"")</f>
        <v/>
      </c>
      <c r="I2231" s="5" t="str">
        <f>IF(PhieuBauCu!$B$2&gt;5,IF(LEN($B2231)=0,"",IF(AND($B2231&gt;0,VALUE(SUBSTITUTE($B2231,"6","0"))=$B2231),1,0)),"")</f>
        <v/>
      </c>
      <c r="J2231" s="5" t="str">
        <f>IF(PhieuBauCu!$B$2&gt;6,IF(LEN($B2231)=0,"",IF(AND($B2231&gt;0,VALUE(SUBSTITUTE($B2231,"7","0"))=$B2231),1,0)),"")</f>
        <v/>
      </c>
      <c r="K2231" s="5" t="str">
        <f>IF(PhieuBauCu!$B$2&gt;7,IF(LEN($B2231)=0,"",IF(AND($B2231&gt;0,VALUE(SUBSTITUTE($B2231,"8","0"))=$B2231),1,0)),"")</f>
        <v/>
      </c>
      <c r="L2231" s="5" t="str">
        <f>IF(PhieuBauCu!$B$2&gt;8,IF(LEN($B2231)=0,"",IF(AND($B2231&gt;0,VALUE(SUBSTITUTE($B2231,"9","0"))=$B2231),1,0)),"")</f>
        <v/>
      </c>
      <c r="M2231" s="9">
        <f t="shared" si="69"/>
        <v>0</v>
      </c>
      <c r="N2231" s="36">
        <f>IF(AND(M2231&lt;=PhieuBauCu!$B$13,M2231&gt;=1),1,0)</f>
        <v>0</v>
      </c>
    </row>
    <row r="2232" spans="1:14" ht="28.5" customHeight="1">
      <c r="A2232" s="2">
        <v>2227</v>
      </c>
      <c r="B2232" s="3"/>
      <c r="C2232" s="48" t="str">
        <f t="shared" si="68"/>
        <v/>
      </c>
      <c r="D2232" s="5" t="str">
        <f>IF(PhieuBauCu!$B$2&gt;0,IF(LEN($B2232)=0,"",IF(AND($B2232&gt;0,VALUE(SUBSTITUTE($B2232,"1","0"))=$B2232),1,0)),"")</f>
        <v/>
      </c>
      <c r="E2232" s="5" t="str">
        <f>IF(PhieuBauCu!$B$2&gt;1,IF(LEN($B2232)=0,"",IF(AND($B2232&gt;0,VALUE(SUBSTITUTE($B2232,"2","0"))=$B2232),1,0)),"")</f>
        <v/>
      </c>
      <c r="F2232" s="5" t="str">
        <f>IF(PhieuBauCu!$B$2&gt;2,IF(LEN($B2232)=0,"",IF(AND($B2232&gt;0,VALUE(SUBSTITUTE($B2232,"3","0"))=$B2232),1,0)),"")</f>
        <v/>
      </c>
      <c r="G2232" s="5" t="str">
        <f>IF(PhieuBauCu!$B$2&gt;3,IF(LEN($B2232)=0,"",IF(AND($B2232&gt;0,VALUE(SUBSTITUTE($B2232,"4","0"))=$B2232),1,0)),"")</f>
        <v/>
      </c>
      <c r="H2232" s="5" t="str">
        <f>IF(PhieuBauCu!$B$2&gt;4,IF(LEN($B2232)=0,"",IF(AND($B2232&gt;0,VALUE(SUBSTITUTE($B2232,"5","0"))=$B2232),1,0)),"")</f>
        <v/>
      </c>
      <c r="I2232" s="5" t="str">
        <f>IF(PhieuBauCu!$B$2&gt;5,IF(LEN($B2232)=0,"",IF(AND($B2232&gt;0,VALUE(SUBSTITUTE($B2232,"6","0"))=$B2232),1,0)),"")</f>
        <v/>
      </c>
      <c r="J2232" s="5" t="str">
        <f>IF(PhieuBauCu!$B$2&gt;6,IF(LEN($B2232)=0,"",IF(AND($B2232&gt;0,VALUE(SUBSTITUTE($B2232,"7","0"))=$B2232),1,0)),"")</f>
        <v/>
      </c>
      <c r="K2232" s="5" t="str">
        <f>IF(PhieuBauCu!$B$2&gt;7,IF(LEN($B2232)=0,"",IF(AND($B2232&gt;0,VALUE(SUBSTITUTE($B2232,"8","0"))=$B2232),1,0)),"")</f>
        <v/>
      </c>
      <c r="L2232" s="5" t="str">
        <f>IF(PhieuBauCu!$B$2&gt;8,IF(LEN($B2232)=0,"",IF(AND($B2232&gt;0,VALUE(SUBSTITUTE($B2232,"9","0"))=$B2232),1,0)),"")</f>
        <v/>
      </c>
      <c r="M2232" s="9">
        <f t="shared" si="69"/>
        <v>0</v>
      </c>
      <c r="N2232" s="36">
        <f>IF(AND(M2232&lt;=PhieuBauCu!$B$13,M2232&gt;=1),1,0)</f>
        <v>0</v>
      </c>
    </row>
    <row r="2233" spans="1:14" ht="28.5" customHeight="1">
      <c r="A2233" s="2">
        <v>2228</v>
      </c>
      <c r="B2233" s="3"/>
      <c r="C2233" s="48" t="str">
        <f t="shared" si="68"/>
        <v/>
      </c>
      <c r="D2233" s="5" t="str">
        <f>IF(PhieuBauCu!$B$2&gt;0,IF(LEN($B2233)=0,"",IF(AND($B2233&gt;0,VALUE(SUBSTITUTE($B2233,"1","0"))=$B2233),1,0)),"")</f>
        <v/>
      </c>
      <c r="E2233" s="5" t="str">
        <f>IF(PhieuBauCu!$B$2&gt;1,IF(LEN($B2233)=0,"",IF(AND($B2233&gt;0,VALUE(SUBSTITUTE($B2233,"2","0"))=$B2233),1,0)),"")</f>
        <v/>
      </c>
      <c r="F2233" s="5" t="str">
        <f>IF(PhieuBauCu!$B$2&gt;2,IF(LEN($B2233)=0,"",IF(AND($B2233&gt;0,VALUE(SUBSTITUTE($B2233,"3","0"))=$B2233),1,0)),"")</f>
        <v/>
      </c>
      <c r="G2233" s="5" t="str">
        <f>IF(PhieuBauCu!$B$2&gt;3,IF(LEN($B2233)=0,"",IF(AND($B2233&gt;0,VALUE(SUBSTITUTE($B2233,"4","0"))=$B2233),1,0)),"")</f>
        <v/>
      </c>
      <c r="H2233" s="5" t="str">
        <f>IF(PhieuBauCu!$B$2&gt;4,IF(LEN($B2233)=0,"",IF(AND($B2233&gt;0,VALUE(SUBSTITUTE($B2233,"5","0"))=$B2233),1,0)),"")</f>
        <v/>
      </c>
      <c r="I2233" s="5" t="str">
        <f>IF(PhieuBauCu!$B$2&gt;5,IF(LEN($B2233)=0,"",IF(AND($B2233&gt;0,VALUE(SUBSTITUTE($B2233,"6","0"))=$B2233),1,0)),"")</f>
        <v/>
      </c>
      <c r="J2233" s="5" t="str">
        <f>IF(PhieuBauCu!$B$2&gt;6,IF(LEN($B2233)=0,"",IF(AND($B2233&gt;0,VALUE(SUBSTITUTE($B2233,"7","0"))=$B2233),1,0)),"")</f>
        <v/>
      </c>
      <c r="K2233" s="5" t="str">
        <f>IF(PhieuBauCu!$B$2&gt;7,IF(LEN($B2233)=0,"",IF(AND($B2233&gt;0,VALUE(SUBSTITUTE($B2233,"8","0"))=$B2233),1,0)),"")</f>
        <v/>
      </c>
      <c r="L2233" s="5" t="str">
        <f>IF(PhieuBauCu!$B$2&gt;8,IF(LEN($B2233)=0,"",IF(AND($B2233&gt;0,VALUE(SUBSTITUTE($B2233,"9","0"))=$B2233),1,0)),"")</f>
        <v/>
      </c>
      <c r="M2233" s="9">
        <f t="shared" si="69"/>
        <v>0</v>
      </c>
      <c r="N2233" s="36">
        <f>IF(AND(M2233&lt;=PhieuBauCu!$B$13,M2233&gt;=1),1,0)</f>
        <v>0</v>
      </c>
    </row>
    <row r="2234" spans="1:14" ht="28.5" customHeight="1">
      <c r="A2234" s="2">
        <v>2229</v>
      </c>
      <c r="B2234" s="3"/>
      <c r="C2234" s="48" t="str">
        <f t="shared" si="68"/>
        <v/>
      </c>
      <c r="D2234" s="5" t="str">
        <f>IF(PhieuBauCu!$B$2&gt;0,IF(LEN($B2234)=0,"",IF(AND($B2234&gt;0,VALUE(SUBSTITUTE($B2234,"1","0"))=$B2234),1,0)),"")</f>
        <v/>
      </c>
      <c r="E2234" s="5" t="str">
        <f>IF(PhieuBauCu!$B$2&gt;1,IF(LEN($B2234)=0,"",IF(AND($B2234&gt;0,VALUE(SUBSTITUTE($B2234,"2","0"))=$B2234),1,0)),"")</f>
        <v/>
      </c>
      <c r="F2234" s="5" t="str">
        <f>IF(PhieuBauCu!$B$2&gt;2,IF(LEN($B2234)=0,"",IF(AND($B2234&gt;0,VALUE(SUBSTITUTE($B2234,"3","0"))=$B2234),1,0)),"")</f>
        <v/>
      </c>
      <c r="G2234" s="5" t="str">
        <f>IF(PhieuBauCu!$B$2&gt;3,IF(LEN($B2234)=0,"",IF(AND($B2234&gt;0,VALUE(SUBSTITUTE($B2234,"4","0"))=$B2234),1,0)),"")</f>
        <v/>
      </c>
      <c r="H2234" s="5" t="str">
        <f>IF(PhieuBauCu!$B$2&gt;4,IF(LEN($B2234)=0,"",IF(AND($B2234&gt;0,VALUE(SUBSTITUTE($B2234,"5","0"))=$B2234),1,0)),"")</f>
        <v/>
      </c>
      <c r="I2234" s="5" t="str">
        <f>IF(PhieuBauCu!$B$2&gt;5,IF(LEN($B2234)=0,"",IF(AND($B2234&gt;0,VALUE(SUBSTITUTE($B2234,"6","0"))=$B2234),1,0)),"")</f>
        <v/>
      </c>
      <c r="J2234" s="5" t="str">
        <f>IF(PhieuBauCu!$B$2&gt;6,IF(LEN($B2234)=0,"",IF(AND($B2234&gt;0,VALUE(SUBSTITUTE($B2234,"7","0"))=$B2234),1,0)),"")</f>
        <v/>
      </c>
      <c r="K2234" s="5" t="str">
        <f>IF(PhieuBauCu!$B$2&gt;7,IF(LEN($B2234)=0,"",IF(AND($B2234&gt;0,VALUE(SUBSTITUTE($B2234,"8","0"))=$B2234),1,0)),"")</f>
        <v/>
      </c>
      <c r="L2234" s="5" t="str">
        <f>IF(PhieuBauCu!$B$2&gt;8,IF(LEN($B2234)=0,"",IF(AND($B2234&gt;0,VALUE(SUBSTITUTE($B2234,"9","0"))=$B2234),1,0)),"")</f>
        <v/>
      </c>
      <c r="M2234" s="9">
        <f t="shared" si="69"/>
        <v>0</v>
      </c>
      <c r="N2234" s="36">
        <f>IF(AND(M2234&lt;=PhieuBauCu!$B$13,M2234&gt;=1),1,0)</f>
        <v>0</v>
      </c>
    </row>
    <row r="2235" spans="1:14" ht="28.5" customHeight="1">
      <c r="A2235" s="2">
        <v>2230</v>
      </c>
      <c r="B2235" s="3"/>
      <c r="C2235" s="48" t="str">
        <f t="shared" si="68"/>
        <v/>
      </c>
      <c r="D2235" s="5" t="str">
        <f>IF(PhieuBauCu!$B$2&gt;0,IF(LEN($B2235)=0,"",IF(AND($B2235&gt;0,VALUE(SUBSTITUTE($B2235,"1","0"))=$B2235),1,0)),"")</f>
        <v/>
      </c>
      <c r="E2235" s="5" t="str">
        <f>IF(PhieuBauCu!$B$2&gt;1,IF(LEN($B2235)=0,"",IF(AND($B2235&gt;0,VALUE(SUBSTITUTE($B2235,"2","0"))=$B2235),1,0)),"")</f>
        <v/>
      </c>
      <c r="F2235" s="5" t="str">
        <f>IF(PhieuBauCu!$B$2&gt;2,IF(LEN($B2235)=0,"",IF(AND($B2235&gt;0,VALUE(SUBSTITUTE($B2235,"3","0"))=$B2235),1,0)),"")</f>
        <v/>
      </c>
      <c r="G2235" s="5" t="str">
        <f>IF(PhieuBauCu!$B$2&gt;3,IF(LEN($B2235)=0,"",IF(AND($B2235&gt;0,VALUE(SUBSTITUTE($B2235,"4","0"))=$B2235),1,0)),"")</f>
        <v/>
      </c>
      <c r="H2235" s="5" t="str">
        <f>IF(PhieuBauCu!$B$2&gt;4,IF(LEN($B2235)=0,"",IF(AND($B2235&gt;0,VALUE(SUBSTITUTE($B2235,"5","0"))=$B2235),1,0)),"")</f>
        <v/>
      </c>
      <c r="I2235" s="5" t="str">
        <f>IF(PhieuBauCu!$B$2&gt;5,IF(LEN($B2235)=0,"",IF(AND($B2235&gt;0,VALUE(SUBSTITUTE($B2235,"6","0"))=$B2235),1,0)),"")</f>
        <v/>
      </c>
      <c r="J2235" s="5" t="str">
        <f>IF(PhieuBauCu!$B$2&gt;6,IF(LEN($B2235)=0,"",IF(AND($B2235&gt;0,VALUE(SUBSTITUTE($B2235,"7","0"))=$B2235),1,0)),"")</f>
        <v/>
      </c>
      <c r="K2235" s="5" t="str">
        <f>IF(PhieuBauCu!$B$2&gt;7,IF(LEN($B2235)=0,"",IF(AND($B2235&gt;0,VALUE(SUBSTITUTE($B2235,"8","0"))=$B2235),1,0)),"")</f>
        <v/>
      </c>
      <c r="L2235" s="5" t="str">
        <f>IF(PhieuBauCu!$B$2&gt;8,IF(LEN($B2235)=0,"",IF(AND($B2235&gt;0,VALUE(SUBSTITUTE($B2235,"9","0"))=$B2235),1,0)),"")</f>
        <v/>
      </c>
      <c r="M2235" s="9">
        <f t="shared" si="69"/>
        <v>0</v>
      </c>
      <c r="N2235" s="36">
        <f>IF(AND(M2235&lt;=PhieuBauCu!$B$13,M2235&gt;=1),1,0)</f>
        <v>0</v>
      </c>
    </row>
    <row r="2236" spans="1:14" ht="28.5" customHeight="1">
      <c r="A2236" s="2">
        <v>2231</v>
      </c>
      <c r="B2236" s="3"/>
      <c r="C2236" s="48" t="str">
        <f t="shared" si="68"/>
        <v/>
      </c>
      <c r="D2236" s="5" t="str">
        <f>IF(PhieuBauCu!$B$2&gt;0,IF(LEN($B2236)=0,"",IF(AND($B2236&gt;0,VALUE(SUBSTITUTE($B2236,"1","0"))=$B2236),1,0)),"")</f>
        <v/>
      </c>
      <c r="E2236" s="5" t="str">
        <f>IF(PhieuBauCu!$B$2&gt;1,IF(LEN($B2236)=0,"",IF(AND($B2236&gt;0,VALUE(SUBSTITUTE($B2236,"2","0"))=$B2236),1,0)),"")</f>
        <v/>
      </c>
      <c r="F2236" s="5" t="str">
        <f>IF(PhieuBauCu!$B$2&gt;2,IF(LEN($B2236)=0,"",IF(AND($B2236&gt;0,VALUE(SUBSTITUTE($B2236,"3","0"))=$B2236),1,0)),"")</f>
        <v/>
      </c>
      <c r="G2236" s="5" t="str">
        <f>IF(PhieuBauCu!$B$2&gt;3,IF(LEN($B2236)=0,"",IF(AND($B2236&gt;0,VALUE(SUBSTITUTE($B2236,"4","0"))=$B2236),1,0)),"")</f>
        <v/>
      </c>
      <c r="H2236" s="5" t="str">
        <f>IF(PhieuBauCu!$B$2&gt;4,IF(LEN($B2236)=0,"",IF(AND($B2236&gt;0,VALUE(SUBSTITUTE($B2236,"5","0"))=$B2236),1,0)),"")</f>
        <v/>
      </c>
      <c r="I2236" s="5" t="str">
        <f>IF(PhieuBauCu!$B$2&gt;5,IF(LEN($B2236)=0,"",IF(AND($B2236&gt;0,VALUE(SUBSTITUTE($B2236,"6","0"))=$B2236),1,0)),"")</f>
        <v/>
      </c>
      <c r="J2236" s="5" t="str">
        <f>IF(PhieuBauCu!$B$2&gt;6,IF(LEN($B2236)=0,"",IF(AND($B2236&gt;0,VALUE(SUBSTITUTE($B2236,"7","0"))=$B2236),1,0)),"")</f>
        <v/>
      </c>
      <c r="K2236" s="5" t="str">
        <f>IF(PhieuBauCu!$B$2&gt;7,IF(LEN($B2236)=0,"",IF(AND($B2236&gt;0,VALUE(SUBSTITUTE($B2236,"8","0"))=$B2236),1,0)),"")</f>
        <v/>
      </c>
      <c r="L2236" s="5" t="str">
        <f>IF(PhieuBauCu!$B$2&gt;8,IF(LEN($B2236)=0,"",IF(AND($B2236&gt;0,VALUE(SUBSTITUTE($B2236,"9","0"))=$B2236),1,0)),"")</f>
        <v/>
      </c>
      <c r="M2236" s="9">
        <f t="shared" si="69"/>
        <v>0</v>
      </c>
      <c r="N2236" s="36">
        <f>IF(AND(M2236&lt;=PhieuBauCu!$B$13,M2236&gt;=1),1,0)</f>
        <v>0</v>
      </c>
    </row>
    <row r="2237" spans="1:14" ht="28.5" customHeight="1">
      <c r="A2237" s="2">
        <v>2232</v>
      </c>
      <c r="B2237" s="3"/>
      <c r="C2237" s="48" t="str">
        <f t="shared" si="68"/>
        <v/>
      </c>
      <c r="D2237" s="5" t="str">
        <f>IF(PhieuBauCu!$B$2&gt;0,IF(LEN($B2237)=0,"",IF(AND($B2237&gt;0,VALUE(SUBSTITUTE($B2237,"1","0"))=$B2237),1,0)),"")</f>
        <v/>
      </c>
      <c r="E2237" s="5" t="str">
        <f>IF(PhieuBauCu!$B$2&gt;1,IF(LEN($B2237)=0,"",IF(AND($B2237&gt;0,VALUE(SUBSTITUTE($B2237,"2","0"))=$B2237),1,0)),"")</f>
        <v/>
      </c>
      <c r="F2237" s="5" t="str">
        <f>IF(PhieuBauCu!$B$2&gt;2,IF(LEN($B2237)=0,"",IF(AND($B2237&gt;0,VALUE(SUBSTITUTE($B2237,"3","0"))=$B2237),1,0)),"")</f>
        <v/>
      </c>
      <c r="G2237" s="5" t="str">
        <f>IF(PhieuBauCu!$B$2&gt;3,IF(LEN($B2237)=0,"",IF(AND($B2237&gt;0,VALUE(SUBSTITUTE($B2237,"4","0"))=$B2237),1,0)),"")</f>
        <v/>
      </c>
      <c r="H2237" s="5" t="str">
        <f>IF(PhieuBauCu!$B$2&gt;4,IF(LEN($B2237)=0,"",IF(AND($B2237&gt;0,VALUE(SUBSTITUTE($B2237,"5","0"))=$B2237),1,0)),"")</f>
        <v/>
      </c>
      <c r="I2237" s="5" t="str">
        <f>IF(PhieuBauCu!$B$2&gt;5,IF(LEN($B2237)=0,"",IF(AND($B2237&gt;0,VALUE(SUBSTITUTE($B2237,"6","0"))=$B2237),1,0)),"")</f>
        <v/>
      </c>
      <c r="J2237" s="5" t="str">
        <f>IF(PhieuBauCu!$B$2&gt;6,IF(LEN($B2237)=0,"",IF(AND($B2237&gt;0,VALUE(SUBSTITUTE($B2237,"7","0"))=$B2237),1,0)),"")</f>
        <v/>
      </c>
      <c r="K2237" s="5" t="str">
        <f>IF(PhieuBauCu!$B$2&gt;7,IF(LEN($B2237)=0,"",IF(AND($B2237&gt;0,VALUE(SUBSTITUTE($B2237,"8","0"))=$B2237),1,0)),"")</f>
        <v/>
      </c>
      <c r="L2237" s="5" t="str">
        <f>IF(PhieuBauCu!$B$2&gt;8,IF(LEN($B2237)=0,"",IF(AND($B2237&gt;0,VALUE(SUBSTITUTE($B2237,"9","0"))=$B2237),1,0)),"")</f>
        <v/>
      </c>
      <c r="M2237" s="9">
        <f t="shared" si="69"/>
        <v>0</v>
      </c>
      <c r="N2237" s="36">
        <f>IF(AND(M2237&lt;=PhieuBauCu!$B$13,M2237&gt;=1),1,0)</f>
        <v>0</v>
      </c>
    </row>
    <row r="2238" spans="1:14" ht="28.5" customHeight="1">
      <c r="A2238" s="2">
        <v>2233</v>
      </c>
      <c r="B2238" s="3"/>
      <c r="C2238" s="48" t="str">
        <f t="shared" si="68"/>
        <v/>
      </c>
      <c r="D2238" s="5" t="str">
        <f>IF(PhieuBauCu!$B$2&gt;0,IF(LEN($B2238)=0,"",IF(AND($B2238&gt;0,VALUE(SUBSTITUTE($B2238,"1","0"))=$B2238),1,0)),"")</f>
        <v/>
      </c>
      <c r="E2238" s="5" t="str">
        <f>IF(PhieuBauCu!$B$2&gt;1,IF(LEN($B2238)=0,"",IF(AND($B2238&gt;0,VALUE(SUBSTITUTE($B2238,"2","0"))=$B2238),1,0)),"")</f>
        <v/>
      </c>
      <c r="F2238" s="5" t="str">
        <f>IF(PhieuBauCu!$B$2&gt;2,IF(LEN($B2238)=0,"",IF(AND($B2238&gt;0,VALUE(SUBSTITUTE($B2238,"3","0"))=$B2238),1,0)),"")</f>
        <v/>
      </c>
      <c r="G2238" s="5" t="str">
        <f>IF(PhieuBauCu!$B$2&gt;3,IF(LEN($B2238)=0,"",IF(AND($B2238&gt;0,VALUE(SUBSTITUTE($B2238,"4","0"))=$B2238),1,0)),"")</f>
        <v/>
      </c>
      <c r="H2238" s="5" t="str">
        <f>IF(PhieuBauCu!$B$2&gt;4,IF(LEN($B2238)=0,"",IF(AND($B2238&gt;0,VALUE(SUBSTITUTE($B2238,"5","0"))=$B2238),1,0)),"")</f>
        <v/>
      </c>
      <c r="I2238" s="5" t="str">
        <f>IF(PhieuBauCu!$B$2&gt;5,IF(LEN($B2238)=0,"",IF(AND($B2238&gt;0,VALUE(SUBSTITUTE($B2238,"6","0"))=$B2238),1,0)),"")</f>
        <v/>
      </c>
      <c r="J2238" s="5" t="str">
        <f>IF(PhieuBauCu!$B$2&gt;6,IF(LEN($B2238)=0,"",IF(AND($B2238&gt;0,VALUE(SUBSTITUTE($B2238,"7","0"))=$B2238),1,0)),"")</f>
        <v/>
      </c>
      <c r="K2238" s="5" t="str">
        <f>IF(PhieuBauCu!$B$2&gt;7,IF(LEN($B2238)=0,"",IF(AND($B2238&gt;0,VALUE(SUBSTITUTE($B2238,"8","0"))=$B2238),1,0)),"")</f>
        <v/>
      </c>
      <c r="L2238" s="5" t="str">
        <f>IF(PhieuBauCu!$B$2&gt;8,IF(LEN($B2238)=0,"",IF(AND($B2238&gt;0,VALUE(SUBSTITUTE($B2238,"9","0"))=$B2238),1,0)),"")</f>
        <v/>
      </c>
      <c r="M2238" s="9">
        <f t="shared" si="69"/>
        <v>0</v>
      </c>
      <c r="N2238" s="36">
        <f>IF(AND(M2238&lt;=PhieuBauCu!$B$13,M2238&gt;=1),1,0)</f>
        <v>0</v>
      </c>
    </row>
    <row r="2239" spans="1:14" ht="28.5" customHeight="1">
      <c r="A2239" s="2">
        <v>2234</v>
      </c>
      <c r="B2239" s="3"/>
      <c r="C2239" s="48" t="str">
        <f t="shared" si="68"/>
        <v/>
      </c>
      <c r="D2239" s="5" t="str">
        <f>IF(PhieuBauCu!$B$2&gt;0,IF(LEN($B2239)=0,"",IF(AND($B2239&gt;0,VALUE(SUBSTITUTE($B2239,"1","0"))=$B2239),1,0)),"")</f>
        <v/>
      </c>
      <c r="E2239" s="5" t="str">
        <f>IF(PhieuBauCu!$B$2&gt;1,IF(LEN($B2239)=0,"",IF(AND($B2239&gt;0,VALUE(SUBSTITUTE($B2239,"2","0"))=$B2239),1,0)),"")</f>
        <v/>
      </c>
      <c r="F2239" s="5" t="str">
        <f>IF(PhieuBauCu!$B$2&gt;2,IF(LEN($B2239)=0,"",IF(AND($B2239&gt;0,VALUE(SUBSTITUTE($B2239,"3","0"))=$B2239),1,0)),"")</f>
        <v/>
      </c>
      <c r="G2239" s="5" t="str">
        <f>IF(PhieuBauCu!$B$2&gt;3,IF(LEN($B2239)=0,"",IF(AND($B2239&gt;0,VALUE(SUBSTITUTE($B2239,"4","0"))=$B2239),1,0)),"")</f>
        <v/>
      </c>
      <c r="H2239" s="5" t="str">
        <f>IF(PhieuBauCu!$B$2&gt;4,IF(LEN($B2239)=0,"",IF(AND($B2239&gt;0,VALUE(SUBSTITUTE($B2239,"5","0"))=$B2239),1,0)),"")</f>
        <v/>
      </c>
      <c r="I2239" s="5" t="str">
        <f>IF(PhieuBauCu!$B$2&gt;5,IF(LEN($B2239)=0,"",IF(AND($B2239&gt;0,VALUE(SUBSTITUTE($B2239,"6","0"))=$B2239),1,0)),"")</f>
        <v/>
      </c>
      <c r="J2239" s="5" t="str">
        <f>IF(PhieuBauCu!$B$2&gt;6,IF(LEN($B2239)=0,"",IF(AND($B2239&gt;0,VALUE(SUBSTITUTE($B2239,"7","0"))=$B2239),1,0)),"")</f>
        <v/>
      </c>
      <c r="K2239" s="5" t="str">
        <f>IF(PhieuBauCu!$B$2&gt;7,IF(LEN($B2239)=0,"",IF(AND($B2239&gt;0,VALUE(SUBSTITUTE($B2239,"8","0"))=$B2239),1,0)),"")</f>
        <v/>
      </c>
      <c r="L2239" s="5" t="str">
        <f>IF(PhieuBauCu!$B$2&gt;8,IF(LEN($B2239)=0,"",IF(AND($B2239&gt;0,VALUE(SUBSTITUTE($B2239,"9","0"))=$B2239),1,0)),"")</f>
        <v/>
      </c>
      <c r="M2239" s="9">
        <f t="shared" si="69"/>
        <v>0</v>
      </c>
      <c r="N2239" s="36">
        <f>IF(AND(M2239&lt;=PhieuBauCu!$B$13,M2239&gt;=1),1,0)</f>
        <v>0</v>
      </c>
    </row>
    <row r="2240" spans="1:14" ht="28.5" customHeight="1">
      <c r="A2240" s="2">
        <v>2235</v>
      </c>
      <c r="B2240" s="3"/>
      <c r="C2240" s="48" t="str">
        <f t="shared" si="68"/>
        <v/>
      </c>
      <c r="D2240" s="5" t="str">
        <f>IF(PhieuBauCu!$B$2&gt;0,IF(LEN($B2240)=0,"",IF(AND($B2240&gt;0,VALUE(SUBSTITUTE($B2240,"1","0"))=$B2240),1,0)),"")</f>
        <v/>
      </c>
      <c r="E2240" s="5" t="str">
        <f>IF(PhieuBauCu!$B$2&gt;1,IF(LEN($B2240)=0,"",IF(AND($B2240&gt;0,VALUE(SUBSTITUTE($B2240,"2","0"))=$B2240),1,0)),"")</f>
        <v/>
      </c>
      <c r="F2240" s="5" t="str">
        <f>IF(PhieuBauCu!$B$2&gt;2,IF(LEN($B2240)=0,"",IF(AND($B2240&gt;0,VALUE(SUBSTITUTE($B2240,"3","0"))=$B2240),1,0)),"")</f>
        <v/>
      </c>
      <c r="G2240" s="5" t="str">
        <f>IF(PhieuBauCu!$B$2&gt;3,IF(LEN($B2240)=0,"",IF(AND($B2240&gt;0,VALUE(SUBSTITUTE($B2240,"4","0"))=$B2240),1,0)),"")</f>
        <v/>
      </c>
      <c r="H2240" s="5" t="str">
        <f>IF(PhieuBauCu!$B$2&gt;4,IF(LEN($B2240)=0,"",IF(AND($B2240&gt;0,VALUE(SUBSTITUTE($B2240,"5","0"))=$B2240),1,0)),"")</f>
        <v/>
      </c>
      <c r="I2240" s="5" t="str">
        <f>IF(PhieuBauCu!$B$2&gt;5,IF(LEN($B2240)=0,"",IF(AND($B2240&gt;0,VALUE(SUBSTITUTE($B2240,"6","0"))=$B2240),1,0)),"")</f>
        <v/>
      </c>
      <c r="J2240" s="5" t="str">
        <f>IF(PhieuBauCu!$B$2&gt;6,IF(LEN($B2240)=0,"",IF(AND($B2240&gt;0,VALUE(SUBSTITUTE($B2240,"7","0"))=$B2240),1,0)),"")</f>
        <v/>
      </c>
      <c r="K2240" s="5" t="str">
        <f>IF(PhieuBauCu!$B$2&gt;7,IF(LEN($B2240)=0,"",IF(AND($B2240&gt;0,VALUE(SUBSTITUTE($B2240,"8","0"))=$B2240),1,0)),"")</f>
        <v/>
      </c>
      <c r="L2240" s="5" t="str">
        <f>IF(PhieuBauCu!$B$2&gt;8,IF(LEN($B2240)=0,"",IF(AND($B2240&gt;0,VALUE(SUBSTITUTE($B2240,"9","0"))=$B2240),1,0)),"")</f>
        <v/>
      </c>
      <c r="M2240" s="9">
        <f t="shared" si="69"/>
        <v>0</v>
      </c>
      <c r="N2240" s="36">
        <f>IF(AND(M2240&lt;=PhieuBauCu!$B$13,M2240&gt;=1),1,0)</f>
        <v>0</v>
      </c>
    </row>
    <row r="2241" spans="1:14" ht="28.5" customHeight="1">
      <c r="A2241" s="2">
        <v>2236</v>
      </c>
      <c r="B2241" s="3"/>
      <c r="C2241" s="48" t="str">
        <f t="shared" si="68"/>
        <v/>
      </c>
      <c r="D2241" s="5" t="str">
        <f>IF(PhieuBauCu!$B$2&gt;0,IF(LEN($B2241)=0,"",IF(AND($B2241&gt;0,VALUE(SUBSTITUTE($B2241,"1","0"))=$B2241),1,0)),"")</f>
        <v/>
      </c>
      <c r="E2241" s="5" t="str">
        <f>IF(PhieuBauCu!$B$2&gt;1,IF(LEN($B2241)=0,"",IF(AND($B2241&gt;0,VALUE(SUBSTITUTE($B2241,"2","0"))=$B2241),1,0)),"")</f>
        <v/>
      </c>
      <c r="F2241" s="5" t="str">
        <f>IF(PhieuBauCu!$B$2&gt;2,IF(LEN($B2241)=0,"",IF(AND($B2241&gt;0,VALUE(SUBSTITUTE($B2241,"3","0"))=$B2241),1,0)),"")</f>
        <v/>
      </c>
      <c r="G2241" s="5" t="str">
        <f>IF(PhieuBauCu!$B$2&gt;3,IF(LEN($B2241)=0,"",IF(AND($B2241&gt;0,VALUE(SUBSTITUTE($B2241,"4","0"))=$B2241),1,0)),"")</f>
        <v/>
      </c>
      <c r="H2241" s="5" t="str">
        <f>IF(PhieuBauCu!$B$2&gt;4,IF(LEN($B2241)=0,"",IF(AND($B2241&gt;0,VALUE(SUBSTITUTE($B2241,"5","0"))=$B2241),1,0)),"")</f>
        <v/>
      </c>
      <c r="I2241" s="5" t="str">
        <f>IF(PhieuBauCu!$B$2&gt;5,IF(LEN($B2241)=0,"",IF(AND($B2241&gt;0,VALUE(SUBSTITUTE($B2241,"6","0"))=$B2241),1,0)),"")</f>
        <v/>
      </c>
      <c r="J2241" s="5" t="str">
        <f>IF(PhieuBauCu!$B$2&gt;6,IF(LEN($B2241)=0,"",IF(AND($B2241&gt;0,VALUE(SUBSTITUTE($B2241,"7","0"))=$B2241),1,0)),"")</f>
        <v/>
      </c>
      <c r="K2241" s="5" t="str">
        <f>IF(PhieuBauCu!$B$2&gt;7,IF(LEN($B2241)=0,"",IF(AND($B2241&gt;0,VALUE(SUBSTITUTE($B2241,"8","0"))=$B2241),1,0)),"")</f>
        <v/>
      </c>
      <c r="L2241" s="5" t="str">
        <f>IF(PhieuBauCu!$B$2&gt;8,IF(LEN($B2241)=0,"",IF(AND($B2241&gt;0,VALUE(SUBSTITUTE($B2241,"9","0"))=$B2241),1,0)),"")</f>
        <v/>
      </c>
      <c r="M2241" s="9">
        <f t="shared" si="69"/>
        <v>0</v>
      </c>
      <c r="N2241" s="36">
        <f>IF(AND(M2241&lt;=PhieuBauCu!$B$13,M2241&gt;=1),1,0)</f>
        <v>0</v>
      </c>
    </row>
    <row r="2242" spans="1:14" ht="28.5" customHeight="1">
      <c r="A2242" s="2">
        <v>2237</v>
      </c>
      <c r="B2242" s="3"/>
      <c r="C2242" s="48" t="str">
        <f t="shared" si="68"/>
        <v/>
      </c>
      <c r="D2242" s="5" t="str">
        <f>IF(PhieuBauCu!$B$2&gt;0,IF(LEN($B2242)=0,"",IF(AND($B2242&gt;0,VALUE(SUBSTITUTE($B2242,"1","0"))=$B2242),1,0)),"")</f>
        <v/>
      </c>
      <c r="E2242" s="5" t="str">
        <f>IF(PhieuBauCu!$B$2&gt;1,IF(LEN($B2242)=0,"",IF(AND($B2242&gt;0,VALUE(SUBSTITUTE($B2242,"2","0"))=$B2242),1,0)),"")</f>
        <v/>
      </c>
      <c r="F2242" s="5" t="str">
        <f>IF(PhieuBauCu!$B$2&gt;2,IF(LEN($B2242)=0,"",IF(AND($B2242&gt;0,VALUE(SUBSTITUTE($B2242,"3","0"))=$B2242),1,0)),"")</f>
        <v/>
      </c>
      <c r="G2242" s="5" t="str">
        <f>IF(PhieuBauCu!$B$2&gt;3,IF(LEN($B2242)=0,"",IF(AND($B2242&gt;0,VALUE(SUBSTITUTE($B2242,"4","0"))=$B2242),1,0)),"")</f>
        <v/>
      </c>
      <c r="H2242" s="5" t="str">
        <f>IF(PhieuBauCu!$B$2&gt;4,IF(LEN($B2242)=0,"",IF(AND($B2242&gt;0,VALUE(SUBSTITUTE($B2242,"5","0"))=$B2242),1,0)),"")</f>
        <v/>
      </c>
      <c r="I2242" s="5" t="str">
        <f>IF(PhieuBauCu!$B$2&gt;5,IF(LEN($B2242)=0,"",IF(AND($B2242&gt;0,VALUE(SUBSTITUTE($B2242,"6","0"))=$B2242),1,0)),"")</f>
        <v/>
      </c>
      <c r="J2242" s="5" t="str">
        <f>IF(PhieuBauCu!$B$2&gt;6,IF(LEN($B2242)=0,"",IF(AND($B2242&gt;0,VALUE(SUBSTITUTE($B2242,"7","0"))=$B2242),1,0)),"")</f>
        <v/>
      </c>
      <c r="K2242" s="5" t="str">
        <f>IF(PhieuBauCu!$B$2&gt;7,IF(LEN($B2242)=0,"",IF(AND($B2242&gt;0,VALUE(SUBSTITUTE($B2242,"8","0"))=$B2242),1,0)),"")</f>
        <v/>
      </c>
      <c r="L2242" s="5" t="str">
        <f>IF(PhieuBauCu!$B$2&gt;8,IF(LEN($B2242)=0,"",IF(AND($B2242&gt;0,VALUE(SUBSTITUTE($B2242,"9","0"))=$B2242),1,0)),"")</f>
        <v/>
      </c>
      <c r="M2242" s="9">
        <f t="shared" si="69"/>
        <v>0</v>
      </c>
      <c r="N2242" s="36">
        <f>IF(AND(M2242&lt;=PhieuBauCu!$B$13,M2242&gt;=1),1,0)</f>
        <v>0</v>
      </c>
    </row>
    <row r="2243" spans="1:14" ht="28.5" customHeight="1">
      <c r="A2243" s="2">
        <v>2238</v>
      </c>
      <c r="B2243" s="3"/>
      <c r="C2243" s="48" t="str">
        <f t="shared" si="68"/>
        <v/>
      </c>
      <c r="D2243" s="5" t="str">
        <f>IF(PhieuBauCu!$B$2&gt;0,IF(LEN($B2243)=0,"",IF(AND($B2243&gt;0,VALUE(SUBSTITUTE($B2243,"1","0"))=$B2243),1,0)),"")</f>
        <v/>
      </c>
      <c r="E2243" s="5" t="str">
        <f>IF(PhieuBauCu!$B$2&gt;1,IF(LEN($B2243)=0,"",IF(AND($B2243&gt;0,VALUE(SUBSTITUTE($B2243,"2","0"))=$B2243),1,0)),"")</f>
        <v/>
      </c>
      <c r="F2243" s="5" t="str">
        <f>IF(PhieuBauCu!$B$2&gt;2,IF(LEN($B2243)=0,"",IF(AND($B2243&gt;0,VALUE(SUBSTITUTE($B2243,"3","0"))=$B2243),1,0)),"")</f>
        <v/>
      </c>
      <c r="G2243" s="5" t="str">
        <f>IF(PhieuBauCu!$B$2&gt;3,IF(LEN($B2243)=0,"",IF(AND($B2243&gt;0,VALUE(SUBSTITUTE($B2243,"4","0"))=$B2243),1,0)),"")</f>
        <v/>
      </c>
      <c r="H2243" s="5" t="str">
        <f>IF(PhieuBauCu!$B$2&gt;4,IF(LEN($B2243)=0,"",IF(AND($B2243&gt;0,VALUE(SUBSTITUTE($B2243,"5","0"))=$B2243),1,0)),"")</f>
        <v/>
      </c>
      <c r="I2243" s="5" t="str">
        <f>IF(PhieuBauCu!$B$2&gt;5,IF(LEN($B2243)=0,"",IF(AND($B2243&gt;0,VALUE(SUBSTITUTE($B2243,"6","0"))=$B2243),1,0)),"")</f>
        <v/>
      </c>
      <c r="J2243" s="5" t="str">
        <f>IF(PhieuBauCu!$B$2&gt;6,IF(LEN($B2243)=0,"",IF(AND($B2243&gt;0,VALUE(SUBSTITUTE($B2243,"7","0"))=$B2243),1,0)),"")</f>
        <v/>
      </c>
      <c r="K2243" s="5" t="str">
        <f>IF(PhieuBauCu!$B$2&gt;7,IF(LEN($B2243)=0,"",IF(AND($B2243&gt;0,VALUE(SUBSTITUTE($B2243,"8","0"))=$B2243),1,0)),"")</f>
        <v/>
      </c>
      <c r="L2243" s="5" t="str">
        <f>IF(PhieuBauCu!$B$2&gt;8,IF(LEN($B2243)=0,"",IF(AND($B2243&gt;0,VALUE(SUBSTITUTE($B2243,"9","0"))=$B2243),1,0)),"")</f>
        <v/>
      </c>
      <c r="M2243" s="9">
        <f t="shared" si="69"/>
        <v>0</v>
      </c>
      <c r="N2243" s="36">
        <f>IF(AND(M2243&lt;=PhieuBauCu!$B$13,M2243&gt;=1),1,0)</f>
        <v>0</v>
      </c>
    </row>
    <row r="2244" spans="1:14" ht="28.5" customHeight="1">
      <c r="A2244" s="2">
        <v>2239</v>
      </c>
      <c r="B2244" s="3"/>
      <c r="C2244" s="48" t="str">
        <f t="shared" si="68"/>
        <v/>
      </c>
      <c r="D2244" s="5" t="str">
        <f>IF(PhieuBauCu!$B$2&gt;0,IF(LEN($B2244)=0,"",IF(AND($B2244&gt;0,VALUE(SUBSTITUTE($B2244,"1","0"))=$B2244),1,0)),"")</f>
        <v/>
      </c>
      <c r="E2244" s="5" t="str">
        <f>IF(PhieuBauCu!$B$2&gt;1,IF(LEN($B2244)=0,"",IF(AND($B2244&gt;0,VALUE(SUBSTITUTE($B2244,"2","0"))=$B2244),1,0)),"")</f>
        <v/>
      </c>
      <c r="F2244" s="5" t="str">
        <f>IF(PhieuBauCu!$B$2&gt;2,IF(LEN($B2244)=0,"",IF(AND($B2244&gt;0,VALUE(SUBSTITUTE($B2244,"3","0"))=$B2244),1,0)),"")</f>
        <v/>
      </c>
      <c r="G2244" s="5" t="str">
        <f>IF(PhieuBauCu!$B$2&gt;3,IF(LEN($B2244)=0,"",IF(AND($B2244&gt;0,VALUE(SUBSTITUTE($B2244,"4","0"))=$B2244),1,0)),"")</f>
        <v/>
      </c>
      <c r="H2244" s="5" t="str">
        <f>IF(PhieuBauCu!$B$2&gt;4,IF(LEN($B2244)=0,"",IF(AND($B2244&gt;0,VALUE(SUBSTITUTE($B2244,"5","0"))=$B2244),1,0)),"")</f>
        <v/>
      </c>
      <c r="I2244" s="5" t="str">
        <f>IF(PhieuBauCu!$B$2&gt;5,IF(LEN($B2244)=0,"",IF(AND($B2244&gt;0,VALUE(SUBSTITUTE($B2244,"6","0"))=$B2244),1,0)),"")</f>
        <v/>
      </c>
      <c r="J2244" s="5" t="str">
        <f>IF(PhieuBauCu!$B$2&gt;6,IF(LEN($B2244)=0,"",IF(AND($B2244&gt;0,VALUE(SUBSTITUTE($B2244,"7","0"))=$B2244),1,0)),"")</f>
        <v/>
      </c>
      <c r="K2244" s="5" t="str">
        <f>IF(PhieuBauCu!$B$2&gt;7,IF(LEN($B2244)=0,"",IF(AND($B2244&gt;0,VALUE(SUBSTITUTE($B2244,"8","0"))=$B2244),1,0)),"")</f>
        <v/>
      </c>
      <c r="L2244" s="5" t="str">
        <f>IF(PhieuBauCu!$B$2&gt;8,IF(LEN($B2244)=0,"",IF(AND($B2244&gt;0,VALUE(SUBSTITUTE($B2244,"9","0"))=$B2244),1,0)),"")</f>
        <v/>
      </c>
      <c r="M2244" s="9">
        <f t="shared" si="69"/>
        <v>0</v>
      </c>
      <c r="N2244" s="36">
        <f>IF(AND(M2244&lt;=PhieuBauCu!$B$13,M2244&gt;=1),1,0)</f>
        <v>0</v>
      </c>
    </row>
    <row r="2245" spans="1:14" ht="28.5" customHeight="1">
      <c r="A2245" s="2">
        <v>2240</v>
      </c>
      <c r="B2245" s="3"/>
      <c r="C2245" s="48" t="str">
        <f t="shared" si="68"/>
        <v/>
      </c>
      <c r="D2245" s="5" t="str">
        <f>IF(PhieuBauCu!$B$2&gt;0,IF(LEN($B2245)=0,"",IF(AND($B2245&gt;0,VALUE(SUBSTITUTE($B2245,"1","0"))=$B2245),1,0)),"")</f>
        <v/>
      </c>
      <c r="E2245" s="5" t="str">
        <f>IF(PhieuBauCu!$B$2&gt;1,IF(LEN($B2245)=0,"",IF(AND($B2245&gt;0,VALUE(SUBSTITUTE($B2245,"2","0"))=$B2245),1,0)),"")</f>
        <v/>
      </c>
      <c r="F2245" s="5" t="str">
        <f>IF(PhieuBauCu!$B$2&gt;2,IF(LEN($B2245)=0,"",IF(AND($B2245&gt;0,VALUE(SUBSTITUTE($B2245,"3","0"))=$B2245),1,0)),"")</f>
        <v/>
      </c>
      <c r="G2245" s="5" t="str">
        <f>IF(PhieuBauCu!$B$2&gt;3,IF(LEN($B2245)=0,"",IF(AND($B2245&gt;0,VALUE(SUBSTITUTE($B2245,"4","0"))=$B2245),1,0)),"")</f>
        <v/>
      </c>
      <c r="H2245" s="5" t="str">
        <f>IF(PhieuBauCu!$B$2&gt;4,IF(LEN($B2245)=0,"",IF(AND($B2245&gt;0,VALUE(SUBSTITUTE($B2245,"5","0"))=$B2245),1,0)),"")</f>
        <v/>
      </c>
      <c r="I2245" s="5" t="str">
        <f>IF(PhieuBauCu!$B$2&gt;5,IF(LEN($B2245)=0,"",IF(AND($B2245&gt;0,VALUE(SUBSTITUTE($B2245,"6","0"))=$B2245),1,0)),"")</f>
        <v/>
      </c>
      <c r="J2245" s="5" t="str">
        <f>IF(PhieuBauCu!$B$2&gt;6,IF(LEN($B2245)=0,"",IF(AND($B2245&gt;0,VALUE(SUBSTITUTE($B2245,"7","0"))=$B2245),1,0)),"")</f>
        <v/>
      </c>
      <c r="K2245" s="5" t="str">
        <f>IF(PhieuBauCu!$B$2&gt;7,IF(LEN($B2245)=0,"",IF(AND($B2245&gt;0,VALUE(SUBSTITUTE($B2245,"8","0"))=$B2245),1,0)),"")</f>
        <v/>
      </c>
      <c r="L2245" s="5" t="str">
        <f>IF(PhieuBauCu!$B$2&gt;8,IF(LEN($B2245)=0,"",IF(AND($B2245&gt;0,VALUE(SUBSTITUTE($B2245,"9","0"))=$B2245),1,0)),"")</f>
        <v/>
      </c>
      <c r="M2245" s="9">
        <f t="shared" si="69"/>
        <v>0</v>
      </c>
      <c r="N2245" s="36">
        <f>IF(AND(M2245&lt;=PhieuBauCu!$B$13,M2245&gt;=1),1,0)</f>
        <v>0</v>
      </c>
    </row>
    <row r="2246" spans="1:14" ht="28.5" customHeight="1">
      <c r="A2246" s="2">
        <v>2241</v>
      </c>
      <c r="B2246" s="3"/>
      <c r="C2246" s="48" t="str">
        <f t="shared" si="68"/>
        <v/>
      </c>
      <c r="D2246" s="5" t="str">
        <f>IF(PhieuBauCu!$B$2&gt;0,IF(LEN($B2246)=0,"",IF(AND($B2246&gt;0,VALUE(SUBSTITUTE($B2246,"1","0"))=$B2246),1,0)),"")</f>
        <v/>
      </c>
      <c r="E2246" s="5" t="str">
        <f>IF(PhieuBauCu!$B$2&gt;1,IF(LEN($B2246)=0,"",IF(AND($B2246&gt;0,VALUE(SUBSTITUTE($B2246,"2","0"))=$B2246),1,0)),"")</f>
        <v/>
      </c>
      <c r="F2246" s="5" t="str">
        <f>IF(PhieuBauCu!$B$2&gt;2,IF(LEN($B2246)=0,"",IF(AND($B2246&gt;0,VALUE(SUBSTITUTE($B2246,"3","0"))=$B2246),1,0)),"")</f>
        <v/>
      </c>
      <c r="G2246" s="5" t="str">
        <f>IF(PhieuBauCu!$B$2&gt;3,IF(LEN($B2246)=0,"",IF(AND($B2246&gt;0,VALUE(SUBSTITUTE($B2246,"4","0"))=$B2246),1,0)),"")</f>
        <v/>
      </c>
      <c r="H2246" s="5" t="str">
        <f>IF(PhieuBauCu!$B$2&gt;4,IF(LEN($B2246)=0,"",IF(AND($B2246&gt;0,VALUE(SUBSTITUTE($B2246,"5","0"))=$B2246),1,0)),"")</f>
        <v/>
      </c>
      <c r="I2246" s="5" t="str">
        <f>IF(PhieuBauCu!$B$2&gt;5,IF(LEN($B2246)=0,"",IF(AND($B2246&gt;0,VALUE(SUBSTITUTE($B2246,"6","0"))=$B2246),1,0)),"")</f>
        <v/>
      </c>
      <c r="J2246" s="5" t="str">
        <f>IF(PhieuBauCu!$B$2&gt;6,IF(LEN($B2246)=0,"",IF(AND($B2246&gt;0,VALUE(SUBSTITUTE($B2246,"7","0"))=$B2246),1,0)),"")</f>
        <v/>
      </c>
      <c r="K2246" s="5" t="str">
        <f>IF(PhieuBauCu!$B$2&gt;7,IF(LEN($B2246)=0,"",IF(AND($B2246&gt;0,VALUE(SUBSTITUTE($B2246,"8","0"))=$B2246),1,0)),"")</f>
        <v/>
      </c>
      <c r="L2246" s="5" t="str">
        <f>IF(PhieuBauCu!$B$2&gt;8,IF(LEN($B2246)=0,"",IF(AND($B2246&gt;0,VALUE(SUBSTITUTE($B2246,"9","0"))=$B2246),1,0)),"")</f>
        <v/>
      </c>
      <c r="M2246" s="9">
        <f t="shared" si="69"/>
        <v>0</v>
      </c>
      <c r="N2246" s="36">
        <f>IF(AND(M2246&lt;=PhieuBauCu!$B$13,M2246&gt;=1),1,0)</f>
        <v>0</v>
      </c>
    </row>
    <row r="2247" spans="1:14" ht="28.5" customHeight="1">
      <c r="A2247" s="2">
        <v>2242</v>
      </c>
      <c r="B2247" s="3"/>
      <c r="C2247" s="48" t="str">
        <f t="shared" ref="C2247:C2310" si="70">IF(LEN(B2247)&gt;0,IF(N2247=1,"Ok","Not Ok"),"")</f>
        <v/>
      </c>
      <c r="D2247" s="5" t="str">
        <f>IF(PhieuBauCu!$B$2&gt;0,IF(LEN($B2247)=0,"",IF(AND($B2247&gt;0,VALUE(SUBSTITUTE($B2247,"1","0"))=$B2247),1,0)),"")</f>
        <v/>
      </c>
      <c r="E2247" s="5" t="str">
        <f>IF(PhieuBauCu!$B$2&gt;1,IF(LEN($B2247)=0,"",IF(AND($B2247&gt;0,VALUE(SUBSTITUTE($B2247,"2","0"))=$B2247),1,0)),"")</f>
        <v/>
      </c>
      <c r="F2247" s="5" t="str">
        <f>IF(PhieuBauCu!$B$2&gt;2,IF(LEN($B2247)=0,"",IF(AND($B2247&gt;0,VALUE(SUBSTITUTE($B2247,"3","0"))=$B2247),1,0)),"")</f>
        <v/>
      </c>
      <c r="G2247" s="5" t="str">
        <f>IF(PhieuBauCu!$B$2&gt;3,IF(LEN($B2247)=0,"",IF(AND($B2247&gt;0,VALUE(SUBSTITUTE($B2247,"4","0"))=$B2247),1,0)),"")</f>
        <v/>
      </c>
      <c r="H2247" s="5" t="str">
        <f>IF(PhieuBauCu!$B$2&gt;4,IF(LEN($B2247)=0,"",IF(AND($B2247&gt;0,VALUE(SUBSTITUTE($B2247,"5","0"))=$B2247),1,0)),"")</f>
        <v/>
      </c>
      <c r="I2247" s="5" t="str">
        <f>IF(PhieuBauCu!$B$2&gt;5,IF(LEN($B2247)=0,"",IF(AND($B2247&gt;0,VALUE(SUBSTITUTE($B2247,"6","0"))=$B2247),1,0)),"")</f>
        <v/>
      </c>
      <c r="J2247" s="5" t="str">
        <f>IF(PhieuBauCu!$B$2&gt;6,IF(LEN($B2247)=0,"",IF(AND($B2247&gt;0,VALUE(SUBSTITUTE($B2247,"7","0"))=$B2247),1,0)),"")</f>
        <v/>
      </c>
      <c r="K2247" s="5" t="str">
        <f>IF(PhieuBauCu!$B$2&gt;7,IF(LEN($B2247)=0,"",IF(AND($B2247&gt;0,VALUE(SUBSTITUTE($B2247,"8","0"))=$B2247),1,0)),"")</f>
        <v/>
      </c>
      <c r="L2247" s="5" t="str">
        <f>IF(PhieuBauCu!$B$2&gt;8,IF(LEN($B2247)=0,"",IF(AND($B2247&gt;0,VALUE(SUBSTITUTE($B2247,"9","0"))=$B2247),1,0)),"")</f>
        <v/>
      </c>
      <c r="M2247" s="9">
        <f t="shared" ref="M2247:M2310" si="71">SUMIF(D2247:L2247,1)</f>
        <v>0</v>
      </c>
      <c r="N2247" s="36">
        <f>IF(AND(M2247&lt;=PhieuBauCu!$B$13,M2247&gt;=1),1,0)</f>
        <v>0</v>
      </c>
    </row>
    <row r="2248" spans="1:14" ht="28.5" customHeight="1">
      <c r="A2248" s="2">
        <v>2243</v>
      </c>
      <c r="B2248" s="3"/>
      <c r="C2248" s="48" t="str">
        <f t="shared" si="70"/>
        <v/>
      </c>
      <c r="D2248" s="5" t="str">
        <f>IF(PhieuBauCu!$B$2&gt;0,IF(LEN($B2248)=0,"",IF(AND($B2248&gt;0,VALUE(SUBSTITUTE($B2248,"1","0"))=$B2248),1,0)),"")</f>
        <v/>
      </c>
      <c r="E2248" s="5" t="str">
        <f>IF(PhieuBauCu!$B$2&gt;1,IF(LEN($B2248)=0,"",IF(AND($B2248&gt;0,VALUE(SUBSTITUTE($B2248,"2","0"))=$B2248),1,0)),"")</f>
        <v/>
      </c>
      <c r="F2248" s="5" t="str">
        <f>IF(PhieuBauCu!$B$2&gt;2,IF(LEN($B2248)=0,"",IF(AND($B2248&gt;0,VALUE(SUBSTITUTE($B2248,"3","0"))=$B2248),1,0)),"")</f>
        <v/>
      </c>
      <c r="G2248" s="5" t="str">
        <f>IF(PhieuBauCu!$B$2&gt;3,IF(LEN($B2248)=0,"",IF(AND($B2248&gt;0,VALUE(SUBSTITUTE($B2248,"4","0"))=$B2248),1,0)),"")</f>
        <v/>
      </c>
      <c r="H2248" s="5" t="str">
        <f>IF(PhieuBauCu!$B$2&gt;4,IF(LEN($B2248)=0,"",IF(AND($B2248&gt;0,VALUE(SUBSTITUTE($B2248,"5","0"))=$B2248),1,0)),"")</f>
        <v/>
      </c>
      <c r="I2248" s="5" t="str">
        <f>IF(PhieuBauCu!$B$2&gt;5,IF(LEN($B2248)=0,"",IF(AND($B2248&gt;0,VALUE(SUBSTITUTE($B2248,"6","0"))=$B2248),1,0)),"")</f>
        <v/>
      </c>
      <c r="J2248" s="5" t="str">
        <f>IF(PhieuBauCu!$B$2&gt;6,IF(LEN($B2248)=0,"",IF(AND($B2248&gt;0,VALUE(SUBSTITUTE($B2248,"7","0"))=$B2248),1,0)),"")</f>
        <v/>
      </c>
      <c r="K2248" s="5" t="str">
        <f>IF(PhieuBauCu!$B$2&gt;7,IF(LEN($B2248)=0,"",IF(AND($B2248&gt;0,VALUE(SUBSTITUTE($B2248,"8","0"))=$B2248),1,0)),"")</f>
        <v/>
      </c>
      <c r="L2248" s="5" t="str">
        <f>IF(PhieuBauCu!$B$2&gt;8,IF(LEN($B2248)=0,"",IF(AND($B2248&gt;0,VALUE(SUBSTITUTE($B2248,"9","0"))=$B2248),1,0)),"")</f>
        <v/>
      </c>
      <c r="M2248" s="9">
        <f t="shared" si="71"/>
        <v>0</v>
      </c>
      <c r="N2248" s="36">
        <f>IF(AND(M2248&lt;=PhieuBauCu!$B$13,M2248&gt;=1),1,0)</f>
        <v>0</v>
      </c>
    </row>
    <row r="2249" spans="1:14" ht="28.5" customHeight="1">
      <c r="A2249" s="2">
        <v>2244</v>
      </c>
      <c r="B2249" s="3"/>
      <c r="C2249" s="48" t="str">
        <f t="shared" si="70"/>
        <v/>
      </c>
      <c r="D2249" s="5" t="str">
        <f>IF(PhieuBauCu!$B$2&gt;0,IF(LEN($B2249)=0,"",IF(AND($B2249&gt;0,VALUE(SUBSTITUTE($B2249,"1","0"))=$B2249),1,0)),"")</f>
        <v/>
      </c>
      <c r="E2249" s="5" t="str">
        <f>IF(PhieuBauCu!$B$2&gt;1,IF(LEN($B2249)=0,"",IF(AND($B2249&gt;0,VALUE(SUBSTITUTE($B2249,"2","0"))=$B2249),1,0)),"")</f>
        <v/>
      </c>
      <c r="F2249" s="5" t="str">
        <f>IF(PhieuBauCu!$B$2&gt;2,IF(LEN($B2249)=0,"",IF(AND($B2249&gt;0,VALUE(SUBSTITUTE($B2249,"3","0"))=$B2249),1,0)),"")</f>
        <v/>
      </c>
      <c r="G2249" s="5" t="str">
        <f>IF(PhieuBauCu!$B$2&gt;3,IF(LEN($B2249)=0,"",IF(AND($B2249&gt;0,VALUE(SUBSTITUTE($B2249,"4","0"))=$B2249),1,0)),"")</f>
        <v/>
      </c>
      <c r="H2249" s="5" t="str">
        <f>IF(PhieuBauCu!$B$2&gt;4,IF(LEN($B2249)=0,"",IF(AND($B2249&gt;0,VALUE(SUBSTITUTE($B2249,"5","0"))=$B2249),1,0)),"")</f>
        <v/>
      </c>
      <c r="I2249" s="5" t="str">
        <f>IF(PhieuBauCu!$B$2&gt;5,IF(LEN($B2249)=0,"",IF(AND($B2249&gt;0,VALUE(SUBSTITUTE($B2249,"6","0"))=$B2249),1,0)),"")</f>
        <v/>
      </c>
      <c r="J2249" s="5" t="str">
        <f>IF(PhieuBauCu!$B$2&gt;6,IF(LEN($B2249)=0,"",IF(AND($B2249&gt;0,VALUE(SUBSTITUTE($B2249,"7","0"))=$B2249),1,0)),"")</f>
        <v/>
      </c>
      <c r="K2249" s="5" t="str">
        <f>IF(PhieuBauCu!$B$2&gt;7,IF(LEN($B2249)=0,"",IF(AND($B2249&gt;0,VALUE(SUBSTITUTE($B2249,"8","0"))=$B2249),1,0)),"")</f>
        <v/>
      </c>
      <c r="L2249" s="5" t="str">
        <f>IF(PhieuBauCu!$B$2&gt;8,IF(LEN($B2249)=0,"",IF(AND($B2249&gt;0,VALUE(SUBSTITUTE($B2249,"9","0"))=$B2249),1,0)),"")</f>
        <v/>
      </c>
      <c r="M2249" s="9">
        <f t="shared" si="71"/>
        <v>0</v>
      </c>
      <c r="N2249" s="36">
        <f>IF(AND(M2249&lt;=PhieuBauCu!$B$13,M2249&gt;=1),1,0)</f>
        <v>0</v>
      </c>
    </row>
    <row r="2250" spans="1:14" ht="28.5" customHeight="1">
      <c r="A2250" s="2">
        <v>2245</v>
      </c>
      <c r="B2250" s="3"/>
      <c r="C2250" s="48" t="str">
        <f t="shared" si="70"/>
        <v/>
      </c>
      <c r="D2250" s="5" t="str">
        <f>IF(PhieuBauCu!$B$2&gt;0,IF(LEN($B2250)=0,"",IF(AND($B2250&gt;0,VALUE(SUBSTITUTE($B2250,"1","0"))=$B2250),1,0)),"")</f>
        <v/>
      </c>
      <c r="E2250" s="5" t="str">
        <f>IF(PhieuBauCu!$B$2&gt;1,IF(LEN($B2250)=0,"",IF(AND($B2250&gt;0,VALUE(SUBSTITUTE($B2250,"2","0"))=$B2250),1,0)),"")</f>
        <v/>
      </c>
      <c r="F2250" s="5" t="str">
        <f>IF(PhieuBauCu!$B$2&gt;2,IF(LEN($B2250)=0,"",IF(AND($B2250&gt;0,VALUE(SUBSTITUTE($B2250,"3","0"))=$B2250),1,0)),"")</f>
        <v/>
      </c>
      <c r="G2250" s="5" t="str">
        <f>IF(PhieuBauCu!$B$2&gt;3,IF(LEN($B2250)=0,"",IF(AND($B2250&gt;0,VALUE(SUBSTITUTE($B2250,"4","0"))=$B2250),1,0)),"")</f>
        <v/>
      </c>
      <c r="H2250" s="5" t="str">
        <f>IF(PhieuBauCu!$B$2&gt;4,IF(LEN($B2250)=0,"",IF(AND($B2250&gt;0,VALUE(SUBSTITUTE($B2250,"5","0"))=$B2250),1,0)),"")</f>
        <v/>
      </c>
      <c r="I2250" s="5" t="str">
        <f>IF(PhieuBauCu!$B$2&gt;5,IF(LEN($B2250)=0,"",IF(AND($B2250&gt;0,VALUE(SUBSTITUTE($B2250,"6","0"))=$B2250),1,0)),"")</f>
        <v/>
      </c>
      <c r="J2250" s="5" t="str">
        <f>IF(PhieuBauCu!$B$2&gt;6,IF(LEN($B2250)=0,"",IF(AND($B2250&gt;0,VALUE(SUBSTITUTE($B2250,"7","0"))=$B2250),1,0)),"")</f>
        <v/>
      </c>
      <c r="K2250" s="5" t="str">
        <f>IF(PhieuBauCu!$B$2&gt;7,IF(LEN($B2250)=0,"",IF(AND($B2250&gt;0,VALUE(SUBSTITUTE($B2250,"8","0"))=$B2250),1,0)),"")</f>
        <v/>
      </c>
      <c r="L2250" s="5" t="str">
        <f>IF(PhieuBauCu!$B$2&gt;8,IF(LEN($B2250)=0,"",IF(AND($B2250&gt;0,VALUE(SUBSTITUTE($B2250,"9","0"))=$B2250),1,0)),"")</f>
        <v/>
      </c>
      <c r="M2250" s="9">
        <f t="shared" si="71"/>
        <v>0</v>
      </c>
      <c r="N2250" s="36">
        <f>IF(AND(M2250&lt;=PhieuBauCu!$B$13,M2250&gt;=1),1,0)</f>
        <v>0</v>
      </c>
    </row>
    <row r="2251" spans="1:14" ht="28.5" customHeight="1">
      <c r="A2251" s="2">
        <v>2246</v>
      </c>
      <c r="B2251" s="3"/>
      <c r="C2251" s="48" t="str">
        <f t="shared" si="70"/>
        <v/>
      </c>
      <c r="D2251" s="5" t="str">
        <f>IF(PhieuBauCu!$B$2&gt;0,IF(LEN($B2251)=0,"",IF(AND($B2251&gt;0,VALUE(SUBSTITUTE($B2251,"1","0"))=$B2251),1,0)),"")</f>
        <v/>
      </c>
      <c r="E2251" s="5" t="str">
        <f>IF(PhieuBauCu!$B$2&gt;1,IF(LEN($B2251)=0,"",IF(AND($B2251&gt;0,VALUE(SUBSTITUTE($B2251,"2","0"))=$B2251),1,0)),"")</f>
        <v/>
      </c>
      <c r="F2251" s="5" t="str">
        <f>IF(PhieuBauCu!$B$2&gt;2,IF(LEN($B2251)=0,"",IF(AND($B2251&gt;0,VALUE(SUBSTITUTE($B2251,"3","0"))=$B2251),1,0)),"")</f>
        <v/>
      </c>
      <c r="G2251" s="5" t="str">
        <f>IF(PhieuBauCu!$B$2&gt;3,IF(LEN($B2251)=0,"",IF(AND($B2251&gt;0,VALUE(SUBSTITUTE($B2251,"4","0"))=$B2251),1,0)),"")</f>
        <v/>
      </c>
      <c r="H2251" s="5" t="str">
        <f>IF(PhieuBauCu!$B$2&gt;4,IF(LEN($B2251)=0,"",IF(AND($B2251&gt;0,VALUE(SUBSTITUTE($B2251,"5","0"))=$B2251),1,0)),"")</f>
        <v/>
      </c>
      <c r="I2251" s="5" t="str">
        <f>IF(PhieuBauCu!$B$2&gt;5,IF(LEN($B2251)=0,"",IF(AND($B2251&gt;0,VALUE(SUBSTITUTE($B2251,"6","0"))=$B2251),1,0)),"")</f>
        <v/>
      </c>
      <c r="J2251" s="5" t="str">
        <f>IF(PhieuBauCu!$B$2&gt;6,IF(LEN($B2251)=0,"",IF(AND($B2251&gt;0,VALUE(SUBSTITUTE($B2251,"7","0"))=$B2251),1,0)),"")</f>
        <v/>
      </c>
      <c r="K2251" s="5" t="str">
        <f>IF(PhieuBauCu!$B$2&gt;7,IF(LEN($B2251)=0,"",IF(AND($B2251&gt;0,VALUE(SUBSTITUTE($B2251,"8","0"))=$B2251),1,0)),"")</f>
        <v/>
      </c>
      <c r="L2251" s="5" t="str">
        <f>IF(PhieuBauCu!$B$2&gt;8,IF(LEN($B2251)=0,"",IF(AND($B2251&gt;0,VALUE(SUBSTITUTE($B2251,"9","0"))=$B2251),1,0)),"")</f>
        <v/>
      </c>
      <c r="M2251" s="9">
        <f t="shared" si="71"/>
        <v>0</v>
      </c>
      <c r="N2251" s="36">
        <f>IF(AND(M2251&lt;=PhieuBauCu!$B$13,M2251&gt;=1),1,0)</f>
        <v>0</v>
      </c>
    </row>
    <row r="2252" spans="1:14" ht="28.5" customHeight="1">
      <c r="A2252" s="2">
        <v>2247</v>
      </c>
      <c r="B2252" s="3"/>
      <c r="C2252" s="48" t="str">
        <f t="shared" si="70"/>
        <v/>
      </c>
      <c r="D2252" s="5" t="str">
        <f>IF(PhieuBauCu!$B$2&gt;0,IF(LEN($B2252)=0,"",IF(AND($B2252&gt;0,VALUE(SUBSTITUTE($B2252,"1","0"))=$B2252),1,0)),"")</f>
        <v/>
      </c>
      <c r="E2252" s="5" t="str">
        <f>IF(PhieuBauCu!$B$2&gt;1,IF(LEN($B2252)=0,"",IF(AND($B2252&gt;0,VALUE(SUBSTITUTE($B2252,"2","0"))=$B2252),1,0)),"")</f>
        <v/>
      </c>
      <c r="F2252" s="5" t="str">
        <f>IF(PhieuBauCu!$B$2&gt;2,IF(LEN($B2252)=0,"",IF(AND($B2252&gt;0,VALUE(SUBSTITUTE($B2252,"3","0"))=$B2252),1,0)),"")</f>
        <v/>
      </c>
      <c r="G2252" s="5" t="str">
        <f>IF(PhieuBauCu!$B$2&gt;3,IF(LEN($B2252)=0,"",IF(AND($B2252&gt;0,VALUE(SUBSTITUTE($B2252,"4","0"))=$B2252),1,0)),"")</f>
        <v/>
      </c>
      <c r="H2252" s="5" t="str">
        <f>IF(PhieuBauCu!$B$2&gt;4,IF(LEN($B2252)=0,"",IF(AND($B2252&gt;0,VALUE(SUBSTITUTE($B2252,"5","0"))=$B2252),1,0)),"")</f>
        <v/>
      </c>
      <c r="I2252" s="5" t="str">
        <f>IF(PhieuBauCu!$B$2&gt;5,IF(LEN($B2252)=0,"",IF(AND($B2252&gt;0,VALUE(SUBSTITUTE($B2252,"6","0"))=$B2252),1,0)),"")</f>
        <v/>
      </c>
      <c r="J2252" s="5" t="str">
        <f>IF(PhieuBauCu!$B$2&gt;6,IF(LEN($B2252)=0,"",IF(AND($B2252&gt;0,VALUE(SUBSTITUTE($B2252,"7","0"))=$B2252),1,0)),"")</f>
        <v/>
      </c>
      <c r="K2252" s="5" t="str">
        <f>IF(PhieuBauCu!$B$2&gt;7,IF(LEN($B2252)=0,"",IF(AND($B2252&gt;0,VALUE(SUBSTITUTE($B2252,"8","0"))=$B2252),1,0)),"")</f>
        <v/>
      </c>
      <c r="L2252" s="5" t="str">
        <f>IF(PhieuBauCu!$B$2&gt;8,IF(LEN($B2252)=0,"",IF(AND($B2252&gt;0,VALUE(SUBSTITUTE($B2252,"9","0"))=$B2252),1,0)),"")</f>
        <v/>
      </c>
      <c r="M2252" s="9">
        <f t="shared" si="71"/>
        <v>0</v>
      </c>
      <c r="N2252" s="36">
        <f>IF(AND(M2252&lt;=PhieuBauCu!$B$13,M2252&gt;=1),1,0)</f>
        <v>0</v>
      </c>
    </row>
    <row r="2253" spans="1:14" ht="28.5" customHeight="1">
      <c r="A2253" s="2">
        <v>2248</v>
      </c>
      <c r="B2253" s="3"/>
      <c r="C2253" s="48" t="str">
        <f t="shared" si="70"/>
        <v/>
      </c>
      <c r="D2253" s="5" t="str">
        <f>IF(PhieuBauCu!$B$2&gt;0,IF(LEN($B2253)=0,"",IF(AND($B2253&gt;0,VALUE(SUBSTITUTE($B2253,"1","0"))=$B2253),1,0)),"")</f>
        <v/>
      </c>
      <c r="E2253" s="5" t="str">
        <f>IF(PhieuBauCu!$B$2&gt;1,IF(LEN($B2253)=0,"",IF(AND($B2253&gt;0,VALUE(SUBSTITUTE($B2253,"2","0"))=$B2253),1,0)),"")</f>
        <v/>
      </c>
      <c r="F2253" s="5" t="str">
        <f>IF(PhieuBauCu!$B$2&gt;2,IF(LEN($B2253)=0,"",IF(AND($B2253&gt;0,VALUE(SUBSTITUTE($B2253,"3","0"))=$B2253),1,0)),"")</f>
        <v/>
      </c>
      <c r="G2253" s="5" t="str">
        <f>IF(PhieuBauCu!$B$2&gt;3,IF(LEN($B2253)=0,"",IF(AND($B2253&gt;0,VALUE(SUBSTITUTE($B2253,"4","0"))=$B2253),1,0)),"")</f>
        <v/>
      </c>
      <c r="H2253" s="5" t="str">
        <f>IF(PhieuBauCu!$B$2&gt;4,IF(LEN($B2253)=0,"",IF(AND($B2253&gt;0,VALUE(SUBSTITUTE($B2253,"5","0"))=$B2253),1,0)),"")</f>
        <v/>
      </c>
      <c r="I2253" s="5" t="str">
        <f>IF(PhieuBauCu!$B$2&gt;5,IF(LEN($B2253)=0,"",IF(AND($B2253&gt;0,VALUE(SUBSTITUTE($B2253,"6","0"))=$B2253),1,0)),"")</f>
        <v/>
      </c>
      <c r="J2253" s="5" t="str">
        <f>IF(PhieuBauCu!$B$2&gt;6,IF(LEN($B2253)=0,"",IF(AND($B2253&gt;0,VALUE(SUBSTITUTE($B2253,"7","0"))=$B2253),1,0)),"")</f>
        <v/>
      </c>
      <c r="K2253" s="5" t="str">
        <f>IF(PhieuBauCu!$B$2&gt;7,IF(LEN($B2253)=0,"",IF(AND($B2253&gt;0,VALUE(SUBSTITUTE($B2253,"8","0"))=$B2253),1,0)),"")</f>
        <v/>
      </c>
      <c r="L2253" s="5" t="str">
        <f>IF(PhieuBauCu!$B$2&gt;8,IF(LEN($B2253)=0,"",IF(AND($B2253&gt;0,VALUE(SUBSTITUTE($B2253,"9","0"))=$B2253),1,0)),"")</f>
        <v/>
      </c>
      <c r="M2253" s="9">
        <f t="shared" si="71"/>
        <v>0</v>
      </c>
      <c r="N2253" s="36">
        <f>IF(AND(M2253&lt;=PhieuBauCu!$B$13,M2253&gt;=1),1,0)</f>
        <v>0</v>
      </c>
    </row>
    <row r="2254" spans="1:14" ht="28.5" customHeight="1">
      <c r="A2254" s="2">
        <v>2249</v>
      </c>
      <c r="B2254" s="3"/>
      <c r="C2254" s="48" t="str">
        <f t="shared" si="70"/>
        <v/>
      </c>
      <c r="D2254" s="5" t="str">
        <f>IF(PhieuBauCu!$B$2&gt;0,IF(LEN($B2254)=0,"",IF(AND($B2254&gt;0,VALUE(SUBSTITUTE($B2254,"1","0"))=$B2254),1,0)),"")</f>
        <v/>
      </c>
      <c r="E2254" s="5" t="str">
        <f>IF(PhieuBauCu!$B$2&gt;1,IF(LEN($B2254)=0,"",IF(AND($B2254&gt;0,VALUE(SUBSTITUTE($B2254,"2","0"))=$B2254),1,0)),"")</f>
        <v/>
      </c>
      <c r="F2254" s="5" t="str">
        <f>IF(PhieuBauCu!$B$2&gt;2,IF(LEN($B2254)=0,"",IF(AND($B2254&gt;0,VALUE(SUBSTITUTE($B2254,"3","0"))=$B2254),1,0)),"")</f>
        <v/>
      </c>
      <c r="G2254" s="5" t="str">
        <f>IF(PhieuBauCu!$B$2&gt;3,IF(LEN($B2254)=0,"",IF(AND($B2254&gt;0,VALUE(SUBSTITUTE($B2254,"4","0"))=$B2254),1,0)),"")</f>
        <v/>
      </c>
      <c r="H2254" s="5" t="str">
        <f>IF(PhieuBauCu!$B$2&gt;4,IF(LEN($B2254)=0,"",IF(AND($B2254&gt;0,VALUE(SUBSTITUTE($B2254,"5","0"))=$B2254),1,0)),"")</f>
        <v/>
      </c>
      <c r="I2254" s="5" t="str">
        <f>IF(PhieuBauCu!$B$2&gt;5,IF(LEN($B2254)=0,"",IF(AND($B2254&gt;0,VALUE(SUBSTITUTE($B2254,"6","0"))=$B2254),1,0)),"")</f>
        <v/>
      </c>
      <c r="J2254" s="5" t="str">
        <f>IF(PhieuBauCu!$B$2&gt;6,IF(LEN($B2254)=0,"",IF(AND($B2254&gt;0,VALUE(SUBSTITUTE($B2254,"7","0"))=$B2254),1,0)),"")</f>
        <v/>
      </c>
      <c r="K2254" s="5" t="str">
        <f>IF(PhieuBauCu!$B$2&gt;7,IF(LEN($B2254)=0,"",IF(AND($B2254&gt;0,VALUE(SUBSTITUTE($B2254,"8","0"))=$B2254),1,0)),"")</f>
        <v/>
      </c>
      <c r="L2254" s="5" t="str">
        <f>IF(PhieuBauCu!$B$2&gt;8,IF(LEN($B2254)=0,"",IF(AND($B2254&gt;0,VALUE(SUBSTITUTE($B2254,"9","0"))=$B2254),1,0)),"")</f>
        <v/>
      </c>
      <c r="M2254" s="9">
        <f t="shared" si="71"/>
        <v>0</v>
      </c>
      <c r="N2254" s="36">
        <f>IF(AND(M2254&lt;=PhieuBauCu!$B$13,M2254&gt;=1),1,0)</f>
        <v>0</v>
      </c>
    </row>
    <row r="2255" spans="1:14" ht="28.5" customHeight="1">
      <c r="A2255" s="2">
        <v>2250</v>
      </c>
      <c r="B2255" s="3"/>
      <c r="C2255" s="48" t="str">
        <f t="shared" si="70"/>
        <v/>
      </c>
      <c r="D2255" s="5" t="str">
        <f>IF(PhieuBauCu!$B$2&gt;0,IF(LEN($B2255)=0,"",IF(AND($B2255&gt;0,VALUE(SUBSTITUTE($B2255,"1","0"))=$B2255),1,0)),"")</f>
        <v/>
      </c>
      <c r="E2255" s="5" t="str">
        <f>IF(PhieuBauCu!$B$2&gt;1,IF(LEN($B2255)=0,"",IF(AND($B2255&gt;0,VALUE(SUBSTITUTE($B2255,"2","0"))=$B2255),1,0)),"")</f>
        <v/>
      </c>
      <c r="F2255" s="5" t="str">
        <f>IF(PhieuBauCu!$B$2&gt;2,IF(LEN($B2255)=0,"",IF(AND($B2255&gt;0,VALUE(SUBSTITUTE($B2255,"3","0"))=$B2255),1,0)),"")</f>
        <v/>
      </c>
      <c r="G2255" s="5" t="str">
        <f>IF(PhieuBauCu!$B$2&gt;3,IF(LEN($B2255)=0,"",IF(AND($B2255&gt;0,VALUE(SUBSTITUTE($B2255,"4","0"))=$B2255),1,0)),"")</f>
        <v/>
      </c>
      <c r="H2255" s="5" t="str">
        <f>IF(PhieuBauCu!$B$2&gt;4,IF(LEN($B2255)=0,"",IF(AND($B2255&gt;0,VALUE(SUBSTITUTE($B2255,"5","0"))=$B2255),1,0)),"")</f>
        <v/>
      </c>
      <c r="I2255" s="5" t="str">
        <f>IF(PhieuBauCu!$B$2&gt;5,IF(LEN($B2255)=0,"",IF(AND($B2255&gt;0,VALUE(SUBSTITUTE($B2255,"6","0"))=$B2255),1,0)),"")</f>
        <v/>
      </c>
      <c r="J2255" s="5" t="str">
        <f>IF(PhieuBauCu!$B$2&gt;6,IF(LEN($B2255)=0,"",IF(AND($B2255&gt;0,VALUE(SUBSTITUTE($B2255,"7","0"))=$B2255),1,0)),"")</f>
        <v/>
      </c>
      <c r="K2255" s="5" t="str">
        <f>IF(PhieuBauCu!$B$2&gt;7,IF(LEN($B2255)=0,"",IF(AND($B2255&gt;0,VALUE(SUBSTITUTE($B2255,"8","0"))=$B2255),1,0)),"")</f>
        <v/>
      </c>
      <c r="L2255" s="5" t="str">
        <f>IF(PhieuBauCu!$B$2&gt;8,IF(LEN($B2255)=0,"",IF(AND($B2255&gt;0,VALUE(SUBSTITUTE($B2255,"9","0"))=$B2255),1,0)),"")</f>
        <v/>
      </c>
      <c r="M2255" s="9">
        <f t="shared" si="71"/>
        <v>0</v>
      </c>
      <c r="N2255" s="36">
        <f>IF(AND(M2255&lt;=PhieuBauCu!$B$13,M2255&gt;=1),1,0)</f>
        <v>0</v>
      </c>
    </row>
    <row r="2256" spans="1:14" ht="28.5" customHeight="1">
      <c r="A2256" s="2">
        <v>2251</v>
      </c>
      <c r="B2256" s="3"/>
      <c r="C2256" s="48" t="str">
        <f t="shared" si="70"/>
        <v/>
      </c>
      <c r="D2256" s="5" t="str">
        <f>IF(PhieuBauCu!$B$2&gt;0,IF(LEN($B2256)=0,"",IF(AND($B2256&gt;0,VALUE(SUBSTITUTE($B2256,"1","0"))=$B2256),1,0)),"")</f>
        <v/>
      </c>
      <c r="E2256" s="5" t="str">
        <f>IF(PhieuBauCu!$B$2&gt;1,IF(LEN($B2256)=0,"",IF(AND($B2256&gt;0,VALUE(SUBSTITUTE($B2256,"2","0"))=$B2256),1,0)),"")</f>
        <v/>
      </c>
      <c r="F2256" s="5" t="str">
        <f>IF(PhieuBauCu!$B$2&gt;2,IF(LEN($B2256)=0,"",IF(AND($B2256&gt;0,VALUE(SUBSTITUTE($B2256,"3","0"))=$B2256),1,0)),"")</f>
        <v/>
      </c>
      <c r="G2256" s="5" t="str">
        <f>IF(PhieuBauCu!$B$2&gt;3,IF(LEN($B2256)=0,"",IF(AND($B2256&gt;0,VALUE(SUBSTITUTE($B2256,"4","0"))=$B2256),1,0)),"")</f>
        <v/>
      </c>
      <c r="H2256" s="5" t="str">
        <f>IF(PhieuBauCu!$B$2&gt;4,IF(LEN($B2256)=0,"",IF(AND($B2256&gt;0,VALUE(SUBSTITUTE($B2256,"5","0"))=$B2256),1,0)),"")</f>
        <v/>
      </c>
      <c r="I2256" s="5" t="str">
        <f>IF(PhieuBauCu!$B$2&gt;5,IF(LEN($B2256)=0,"",IF(AND($B2256&gt;0,VALUE(SUBSTITUTE($B2256,"6","0"))=$B2256),1,0)),"")</f>
        <v/>
      </c>
      <c r="J2256" s="5" t="str">
        <f>IF(PhieuBauCu!$B$2&gt;6,IF(LEN($B2256)=0,"",IF(AND($B2256&gt;0,VALUE(SUBSTITUTE($B2256,"7","0"))=$B2256),1,0)),"")</f>
        <v/>
      </c>
      <c r="K2256" s="5" t="str">
        <f>IF(PhieuBauCu!$B$2&gt;7,IF(LEN($B2256)=0,"",IF(AND($B2256&gt;0,VALUE(SUBSTITUTE($B2256,"8","0"))=$B2256),1,0)),"")</f>
        <v/>
      </c>
      <c r="L2256" s="5" t="str">
        <f>IF(PhieuBauCu!$B$2&gt;8,IF(LEN($B2256)=0,"",IF(AND($B2256&gt;0,VALUE(SUBSTITUTE($B2256,"9","0"))=$B2256),1,0)),"")</f>
        <v/>
      </c>
      <c r="M2256" s="9">
        <f t="shared" si="71"/>
        <v>0</v>
      </c>
      <c r="N2256" s="36">
        <f>IF(AND(M2256&lt;=PhieuBauCu!$B$13,M2256&gt;=1),1,0)</f>
        <v>0</v>
      </c>
    </row>
    <row r="2257" spans="1:14" ht="28.5" customHeight="1">
      <c r="A2257" s="2">
        <v>2252</v>
      </c>
      <c r="B2257" s="3"/>
      <c r="C2257" s="48" t="str">
        <f t="shared" si="70"/>
        <v/>
      </c>
      <c r="D2257" s="5" t="str">
        <f>IF(PhieuBauCu!$B$2&gt;0,IF(LEN($B2257)=0,"",IF(AND($B2257&gt;0,VALUE(SUBSTITUTE($B2257,"1","0"))=$B2257),1,0)),"")</f>
        <v/>
      </c>
      <c r="E2257" s="5" t="str">
        <f>IF(PhieuBauCu!$B$2&gt;1,IF(LEN($B2257)=0,"",IF(AND($B2257&gt;0,VALUE(SUBSTITUTE($B2257,"2","0"))=$B2257),1,0)),"")</f>
        <v/>
      </c>
      <c r="F2257" s="5" t="str">
        <f>IF(PhieuBauCu!$B$2&gt;2,IF(LEN($B2257)=0,"",IF(AND($B2257&gt;0,VALUE(SUBSTITUTE($B2257,"3","0"))=$B2257),1,0)),"")</f>
        <v/>
      </c>
      <c r="G2257" s="5" t="str">
        <f>IF(PhieuBauCu!$B$2&gt;3,IF(LEN($B2257)=0,"",IF(AND($B2257&gt;0,VALUE(SUBSTITUTE($B2257,"4","0"))=$B2257),1,0)),"")</f>
        <v/>
      </c>
      <c r="H2257" s="5" t="str">
        <f>IF(PhieuBauCu!$B$2&gt;4,IF(LEN($B2257)=0,"",IF(AND($B2257&gt;0,VALUE(SUBSTITUTE($B2257,"5","0"))=$B2257),1,0)),"")</f>
        <v/>
      </c>
      <c r="I2257" s="5" t="str">
        <f>IF(PhieuBauCu!$B$2&gt;5,IF(LEN($B2257)=0,"",IF(AND($B2257&gt;0,VALUE(SUBSTITUTE($B2257,"6","0"))=$B2257),1,0)),"")</f>
        <v/>
      </c>
      <c r="J2257" s="5" t="str">
        <f>IF(PhieuBauCu!$B$2&gt;6,IF(LEN($B2257)=0,"",IF(AND($B2257&gt;0,VALUE(SUBSTITUTE($B2257,"7","0"))=$B2257),1,0)),"")</f>
        <v/>
      </c>
      <c r="K2257" s="5" t="str">
        <f>IF(PhieuBauCu!$B$2&gt;7,IF(LEN($B2257)=0,"",IF(AND($B2257&gt;0,VALUE(SUBSTITUTE($B2257,"8","0"))=$B2257),1,0)),"")</f>
        <v/>
      </c>
      <c r="L2257" s="5" t="str">
        <f>IF(PhieuBauCu!$B$2&gt;8,IF(LEN($B2257)=0,"",IF(AND($B2257&gt;0,VALUE(SUBSTITUTE($B2257,"9","0"))=$B2257),1,0)),"")</f>
        <v/>
      </c>
      <c r="M2257" s="9">
        <f t="shared" si="71"/>
        <v>0</v>
      </c>
      <c r="N2257" s="36">
        <f>IF(AND(M2257&lt;=PhieuBauCu!$B$13,M2257&gt;=1),1,0)</f>
        <v>0</v>
      </c>
    </row>
    <row r="2258" spans="1:14" ht="28.5" customHeight="1">
      <c r="A2258" s="2">
        <v>2253</v>
      </c>
      <c r="B2258" s="3"/>
      <c r="C2258" s="48" t="str">
        <f t="shared" si="70"/>
        <v/>
      </c>
      <c r="D2258" s="5" t="str">
        <f>IF(PhieuBauCu!$B$2&gt;0,IF(LEN($B2258)=0,"",IF(AND($B2258&gt;0,VALUE(SUBSTITUTE($B2258,"1","0"))=$B2258),1,0)),"")</f>
        <v/>
      </c>
      <c r="E2258" s="5" t="str">
        <f>IF(PhieuBauCu!$B$2&gt;1,IF(LEN($B2258)=0,"",IF(AND($B2258&gt;0,VALUE(SUBSTITUTE($B2258,"2","0"))=$B2258),1,0)),"")</f>
        <v/>
      </c>
      <c r="F2258" s="5" t="str">
        <f>IF(PhieuBauCu!$B$2&gt;2,IF(LEN($B2258)=0,"",IF(AND($B2258&gt;0,VALUE(SUBSTITUTE($B2258,"3","0"))=$B2258),1,0)),"")</f>
        <v/>
      </c>
      <c r="G2258" s="5" t="str">
        <f>IF(PhieuBauCu!$B$2&gt;3,IF(LEN($B2258)=0,"",IF(AND($B2258&gt;0,VALUE(SUBSTITUTE($B2258,"4","0"))=$B2258),1,0)),"")</f>
        <v/>
      </c>
      <c r="H2258" s="5" t="str">
        <f>IF(PhieuBauCu!$B$2&gt;4,IF(LEN($B2258)=0,"",IF(AND($B2258&gt;0,VALUE(SUBSTITUTE($B2258,"5","0"))=$B2258),1,0)),"")</f>
        <v/>
      </c>
      <c r="I2258" s="5" t="str">
        <f>IF(PhieuBauCu!$B$2&gt;5,IF(LEN($B2258)=0,"",IF(AND($B2258&gt;0,VALUE(SUBSTITUTE($B2258,"6","0"))=$B2258),1,0)),"")</f>
        <v/>
      </c>
      <c r="J2258" s="5" t="str">
        <f>IF(PhieuBauCu!$B$2&gt;6,IF(LEN($B2258)=0,"",IF(AND($B2258&gt;0,VALUE(SUBSTITUTE($B2258,"7","0"))=$B2258),1,0)),"")</f>
        <v/>
      </c>
      <c r="K2258" s="5" t="str">
        <f>IF(PhieuBauCu!$B$2&gt;7,IF(LEN($B2258)=0,"",IF(AND($B2258&gt;0,VALUE(SUBSTITUTE($B2258,"8","0"))=$B2258),1,0)),"")</f>
        <v/>
      </c>
      <c r="L2258" s="5" t="str">
        <f>IF(PhieuBauCu!$B$2&gt;8,IF(LEN($B2258)=0,"",IF(AND($B2258&gt;0,VALUE(SUBSTITUTE($B2258,"9","0"))=$B2258),1,0)),"")</f>
        <v/>
      </c>
      <c r="M2258" s="9">
        <f t="shared" si="71"/>
        <v>0</v>
      </c>
      <c r="N2258" s="36">
        <f>IF(AND(M2258&lt;=PhieuBauCu!$B$13,M2258&gt;=1),1,0)</f>
        <v>0</v>
      </c>
    </row>
    <row r="2259" spans="1:14" ht="28.5" customHeight="1">
      <c r="A2259" s="2">
        <v>2254</v>
      </c>
      <c r="B2259" s="3"/>
      <c r="C2259" s="48" t="str">
        <f t="shared" si="70"/>
        <v/>
      </c>
      <c r="D2259" s="5" t="str">
        <f>IF(PhieuBauCu!$B$2&gt;0,IF(LEN($B2259)=0,"",IF(AND($B2259&gt;0,VALUE(SUBSTITUTE($B2259,"1","0"))=$B2259),1,0)),"")</f>
        <v/>
      </c>
      <c r="E2259" s="5" t="str">
        <f>IF(PhieuBauCu!$B$2&gt;1,IF(LEN($B2259)=0,"",IF(AND($B2259&gt;0,VALUE(SUBSTITUTE($B2259,"2","0"))=$B2259),1,0)),"")</f>
        <v/>
      </c>
      <c r="F2259" s="5" t="str">
        <f>IF(PhieuBauCu!$B$2&gt;2,IF(LEN($B2259)=0,"",IF(AND($B2259&gt;0,VALUE(SUBSTITUTE($B2259,"3","0"))=$B2259),1,0)),"")</f>
        <v/>
      </c>
      <c r="G2259" s="5" t="str">
        <f>IF(PhieuBauCu!$B$2&gt;3,IF(LEN($B2259)=0,"",IF(AND($B2259&gt;0,VALUE(SUBSTITUTE($B2259,"4","0"))=$B2259),1,0)),"")</f>
        <v/>
      </c>
      <c r="H2259" s="5" t="str">
        <f>IF(PhieuBauCu!$B$2&gt;4,IF(LEN($B2259)=0,"",IF(AND($B2259&gt;0,VALUE(SUBSTITUTE($B2259,"5","0"))=$B2259),1,0)),"")</f>
        <v/>
      </c>
      <c r="I2259" s="5" t="str">
        <f>IF(PhieuBauCu!$B$2&gt;5,IF(LEN($B2259)=0,"",IF(AND($B2259&gt;0,VALUE(SUBSTITUTE($B2259,"6","0"))=$B2259),1,0)),"")</f>
        <v/>
      </c>
      <c r="J2259" s="5" t="str">
        <f>IF(PhieuBauCu!$B$2&gt;6,IF(LEN($B2259)=0,"",IF(AND($B2259&gt;0,VALUE(SUBSTITUTE($B2259,"7","0"))=$B2259),1,0)),"")</f>
        <v/>
      </c>
      <c r="K2259" s="5" t="str">
        <f>IF(PhieuBauCu!$B$2&gt;7,IF(LEN($B2259)=0,"",IF(AND($B2259&gt;0,VALUE(SUBSTITUTE($B2259,"8","0"))=$B2259),1,0)),"")</f>
        <v/>
      </c>
      <c r="L2259" s="5" t="str">
        <f>IF(PhieuBauCu!$B$2&gt;8,IF(LEN($B2259)=0,"",IF(AND($B2259&gt;0,VALUE(SUBSTITUTE($B2259,"9","0"))=$B2259),1,0)),"")</f>
        <v/>
      </c>
      <c r="M2259" s="9">
        <f t="shared" si="71"/>
        <v>0</v>
      </c>
      <c r="N2259" s="36">
        <f>IF(AND(M2259&lt;=PhieuBauCu!$B$13,M2259&gt;=1),1,0)</f>
        <v>0</v>
      </c>
    </row>
    <row r="2260" spans="1:14" ht="28.5" customHeight="1">
      <c r="A2260" s="2">
        <v>2255</v>
      </c>
      <c r="B2260" s="3"/>
      <c r="C2260" s="48" t="str">
        <f t="shared" si="70"/>
        <v/>
      </c>
      <c r="D2260" s="5" t="str">
        <f>IF(PhieuBauCu!$B$2&gt;0,IF(LEN($B2260)=0,"",IF(AND($B2260&gt;0,VALUE(SUBSTITUTE($B2260,"1","0"))=$B2260),1,0)),"")</f>
        <v/>
      </c>
      <c r="E2260" s="5" t="str">
        <f>IF(PhieuBauCu!$B$2&gt;1,IF(LEN($B2260)=0,"",IF(AND($B2260&gt;0,VALUE(SUBSTITUTE($B2260,"2","0"))=$B2260),1,0)),"")</f>
        <v/>
      </c>
      <c r="F2260" s="5" t="str">
        <f>IF(PhieuBauCu!$B$2&gt;2,IF(LEN($B2260)=0,"",IF(AND($B2260&gt;0,VALUE(SUBSTITUTE($B2260,"3","0"))=$B2260),1,0)),"")</f>
        <v/>
      </c>
      <c r="G2260" s="5" t="str">
        <f>IF(PhieuBauCu!$B$2&gt;3,IF(LEN($B2260)=0,"",IF(AND($B2260&gt;0,VALUE(SUBSTITUTE($B2260,"4","0"))=$B2260),1,0)),"")</f>
        <v/>
      </c>
      <c r="H2260" s="5" t="str">
        <f>IF(PhieuBauCu!$B$2&gt;4,IF(LEN($B2260)=0,"",IF(AND($B2260&gt;0,VALUE(SUBSTITUTE($B2260,"5","0"))=$B2260),1,0)),"")</f>
        <v/>
      </c>
      <c r="I2260" s="5" t="str">
        <f>IF(PhieuBauCu!$B$2&gt;5,IF(LEN($B2260)=0,"",IF(AND($B2260&gt;0,VALUE(SUBSTITUTE($B2260,"6","0"))=$B2260),1,0)),"")</f>
        <v/>
      </c>
      <c r="J2260" s="5" t="str">
        <f>IF(PhieuBauCu!$B$2&gt;6,IF(LEN($B2260)=0,"",IF(AND($B2260&gt;0,VALUE(SUBSTITUTE($B2260,"7","0"))=$B2260),1,0)),"")</f>
        <v/>
      </c>
      <c r="K2260" s="5" t="str">
        <f>IF(PhieuBauCu!$B$2&gt;7,IF(LEN($B2260)=0,"",IF(AND($B2260&gt;0,VALUE(SUBSTITUTE($B2260,"8","0"))=$B2260),1,0)),"")</f>
        <v/>
      </c>
      <c r="L2260" s="5" t="str">
        <f>IF(PhieuBauCu!$B$2&gt;8,IF(LEN($B2260)=0,"",IF(AND($B2260&gt;0,VALUE(SUBSTITUTE($B2260,"9","0"))=$B2260),1,0)),"")</f>
        <v/>
      </c>
      <c r="M2260" s="9">
        <f t="shared" si="71"/>
        <v>0</v>
      </c>
      <c r="N2260" s="36">
        <f>IF(AND(M2260&lt;=PhieuBauCu!$B$13,M2260&gt;=1),1,0)</f>
        <v>0</v>
      </c>
    </row>
    <row r="2261" spans="1:14" ht="28.5" customHeight="1">
      <c r="A2261" s="2">
        <v>2256</v>
      </c>
      <c r="B2261" s="3"/>
      <c r="C2261" s="48" t="str">
        <f t="shared" si="70"/>
        <v/>
      </c>
      <c r="D2261" s="5" t="str">
        <f>IF(PhieuBauCu!$B$2&gt;0,IF(LEN($B2261)=0,"",IF(AND($B2261&gt;0,VALUE(SUBSTITUTE($B2261,"1","0"))=$B2261),1,0)),"")</f>
        <v/>
      </c>
      <c r="E2261" s="5" t="str">
        <f>IF(PhieuBauCu!$B$2&gt;1,IF(LEN($B2261)=0,"",IF(AND($B2261&gt;0,VALUE(SUBSTITUTE($B2261,"2","0"))=$B2261),1,0)),"")</f>
        <v/>
      </c>
      <c r="F2261" s="5" t="str">
        <f>IF(PhieuBauCu!$B$2&gt;2,IF(LEN($B2261)=0,"",IF(AND($B2261&gt;0,VALUE(SUBSTITUTE($B2261,"3","0"))=$B2261),1,0)),"")</f>
        <v/>
      </c>
      <c r="G2261" s="5" t="str">
        <f>IF(PhieuBauCu!$B$2&gt;3,IF(LEN($B2261)=0,"",IF(AND($B2261&gt;0,VALUE(SUBSTITUTE($B2261,"4","0"))=$B2261),1,0)),"")</f>
        <v/>
      </c>
      <c r="H2261" s="5" t="str">
        <f>IF(PhieuBauCu!$B$2&gt;4,IF(LEN($B2261)=0,"",IF(AND($B2261&gt;0,VALUE(SUBSTITUTE($B2261,"5","0"))=$B2261),1,0)),"")</f>
        <v/>
      </c>
      <c r="I2261" s="5" t="str">
        <f>IF(PhieuBauCu!$B$2&gt;5,IF(LEN($B2261)=0,"",IF(AND($B2261&gt;0,VALUE(SUBSTITUTE($B2261,"6","0"))=$B2261),1,0)),"")</f>
        <v/>
      </c>
      <c r="J2261" s="5" t="str">
        <f>IF(PhieuBauCu!$B$2&gt;6,IF(LEN($B2261)=0,"",IF(AND($B2261&gt;0,VALUE(SUBSTITUTE($B2261,"7","0"))=$B2261),1,0)),"")</f>
        <v/>
      </c>
      <c r="K2261" s="5" t="str">
        <f>IF(PhieuBauCu!$B$2&gt;7,IF(LEN($B2261)=0,"",IF(AND($B2261&gt;0,VALUE(SUBSTITUTE($B2261,"8","0"))=$B2261),1,0)),"")</f>
        <v/>
      </c>
      <c r="L2261" s="5" t="str">
        <f>IF(PhieuBauCu!$B$2&gt;8,IF(LEN($B2261)=0,"",IF(AND($B2261&gt;0,VALUE(SUBSTITUTE($B2261,"9","0"))=$B2261),1,0)),"")</f>
        <v/>
      </c>
      <c r="M2261" s="9">
        <f t="shared" si="71"/>
        <v>0</v>
      </c>
      <c r="N2261" s="36">
        <f>IF(AND(M2261&lt;=PhieuBauCu!$B$13,M2261&gt;=1),1,0)</f>
        <v>0</v>
      </c>
    </row>
    <row r="2262" spans="1:14" ht="28.5" customHeight="1">
      <c r="A2262" s="2">
        <v>2257</v>
      </c>
      <c r="B2262" s="3"/>
      <c r="C2262" s="48" t="str">
        <f t="shared" si="70"/>
        <v/>
      </c>
      <c r="D2262" s="5" t="str">
        <f>IF(PhieuBauCu!$B$2&gt;0,IF(LEN($B2262)=0,"",IF(AND($B2262&gt;0,VALUE(SUBSTITUTE($B2262,"1","0"))=$B2262),1,0)),"")</f>
        <v/>
      </c>
      <c r="E2262" s="5" t="str">
        <f>IF(PhieuBauCu!$B$2&gt;1,IF(LEN($B2262)=0,"",IF(AND($B2262&gt;0,VALUE(SUBSTITUTE($B2262,"2","0"))=$B2262),1,0)),"")</f>
        <v/>
      </c>
      <c r="F2262" s="5" t="str">
        <f>IF(PhieuBauCu!$B$2&gt;2,IF(LEN($B2262)=0,"",IF(AND($B2262&gt;0,VALUE(SUBSTITUTE($B2262,"3","0"))=$B2262),1,0)),"")</f>
        <v/>
      </c>
      <c r="G2262" s="5" t="str">
        <f>IF(PhieuBauCu!$B$2&gt;3,IF(LEN($B2262)=0,"",IF(AND($B2262&gt;0,VALUE(SUBSTITUTE($B2262,"4","0"))=$B2262),1,0)),"")</f>
        <v/>
      </c>
      <c r="H2262" s="5" t="str">
        <f>IF(PhieuBauCu!$B$2&gt;4,IF(LEN($B2262)=0,"",IF(AND($B2262&gt;0,VALUE(SUBSTITUTE($B2262,"5","0"))=$B2262),1,0)),"")</f>
        <v/>
      </c>
      <c r="I2262" s="5" t="str">
        <f>IF(PhieuBauCu!$B$2&gt;5,IF(LEN($B2262)=0,"",IF(AND($B2262&gt;0,VALUE(SUBSTITUTE($B2262,"6","0"))=$B2262),1,0)),"")</f>
        <v/>
      </c>
      <c r="J2262" s="5" t="str">
        <f>IF(PhieuBauCu!$B$2&gt;6,IF(LEN($B2262)=0,"",IF(AND($B2262&gt;0,VALUE(SUBSTITUTE($B2262,"7","0"))=$B2262),1,0)),"")</f>
        <v/>
      </c>
      <c r="K2262" s="5" t="str">
        <f>IF(PhieuBauCu!$B$2&gt;7,IF(LEN($B2262)=0,"",IF(AND($B2262&gt;0,VALUE(SUBSTITUTE($B2262,"8","0"))=$B2262),1,0)),"")</f>
        <v/>
      </c>
      <c r="L2262" s="5" t="str">
        <f>IF(PhieuBauCu!$B$2&gt;8,IF(LEN($B2262)=0,"",IF(AND($B2262&gt;0,VALUE(SUBSTITUTE($B2262,"9","0"))=$B2262),1,0)),"")</f>
        <v/>
      </c>
      <c r="M2262" s="9">
        <f t="shared" si="71"/>
        <v>0</v>
      </c>
      <c r="N2262" s="36">
        <f>IF(AND(M2262&lt;=PhieuBauCu!$B$13,M2262&gt;=1),1,0)</f>
        <v>0</v>
      </c>
    </row>
    <row r="2263" spans="1:14" ht="28.5" customHeight="1">
      <c r="A2263" s="2">
        <v>2258</v>
      </c>
      <c r="B2263" s="3"/>
      <c r="C2263" s="48" t="str">
        <f t="shared" si="70"/>
        <v/>
      </c>
      <c r="D2263" s="5" t="str">
        <f>IF(PhieuBauCu!$B$2&gt;0,IF(LEN($B2263)=0,"",IF(AND($B2263&gt;0,VALUE(SUBSTITUTE($B2263,"1","0"))=$B2263),1,0)),"")</f>
        <v/>
      </c>
      <c r="E2263" s="5" t="str">
        <f>IF(PhieuBauCu!$B$2&gt;1,IF(LEN($B2263)=0,"",IF(AND($B2263&gt;0,VALUE(SUBSTITUTE($B2263,"2","0"))=$B2263),1,0)),"")</f>
        <v/>
      </c>
      <c r="F2263" s="5" t="str">
        <f>IF(PhieuBauCu!$B$2&gt;2,IF(LEN($B2263)=0,"",IF(AND($B2263&gt;0,VALUE(SUBSTITUTE($B2263,"3","0"))=$B2263),1,0)),"")</f>
        <v/>
      </c>
      <c r="G2263" s="5" t="str">
        <f>IF(PhieuBauCu!$B$2&gt;3,IF(LEN($B2263)=0,"",IF(AND($B2263&gt;0,VALUE(SUBSTITUTE($B2263,"4","0"))=$B2263),1,0)),"")</f>
        <v/>
      </c>
      <c r="H2263" s="5" t="str">
        <f>IF(PhieuBauCu!$B$2&gt;4,IF(LEN($B2263)=0,"",IF(AND($B2263&gt;0,VALUE(SUBSTITUTE($B2263,"5","0"))=$B2263),1,0)),"")</f>
        <v/>
      </c>
      <c r="I2263" s="5" t="str">
        <f>IF(PhieuBauCu!$B$2&gt;5,IF(LEN($B2263)=0,"",IF(AND($B2263&gt;0,VALUE(SUBSTITUTE($B2263,"6","0"))=$B2263),1,0)),"")</f>
        <v/>
      </c>
      <c r="J2263" s="5" t="str">
        <f>IF(PhieuBauCu!$B$2&gt;6,IF(LEN($B2263)=0,"",IF(AND($B2263&gt;0,VALUE(SUBSTITUTE($B2263,"7","0"))=$B2263),1,0)),"")</f>
        <v/>
      </c>
      <c r="K2263" s="5" t="str">
        <f>IF(PhieuBauCu!$B$2&gt;7,IF(LEN($B2263)=0,"",IF(AND($B2263&gt;0,VALUE(SUBSTITUTE($B2263,"8","0"))=$B2263),1,0)),"")</f>
        <v/>
      </c>
      <c r="L2263" s="5" t="str">
        <f>IF(PhieuBauCu!$B$2&gt;8,IF(LEN($B2263)=0,"",IF(AND($B2263&gt;0,VALUE(SUBSTITUTE($B2263,"9","0"))=$B2263),1,0)),"")</f>
        <v/>
      </c>
      <c r="M2263" s="9">
        <f t="shared" si="71"/>
        <v>0</v>
      </c>
      <c r="N2263" s="36">
        <f>IF(AND(M2263&lt;=PhieuBauCu!$B$13,M2263&gt;=1),1,0)</f>
        <v>0</v>
      </c>
    </row>
    <row r="2264" spans="1:14" ht="28.5" customHeight="1">
      <c r="A2264" s="2">
        <v>2259</v>
      </c>
      <c r="B2264" s="3"/>
      <c r="C2264" s="48" t="str">
        <f t="shared" si="70"/>
        <v/>
      </c>
      <c r="D2264" s="5" t="str">
        <f>IF(PhieuBauCu!$B$2&gt;0,IF(LEN($B2264)=0,"",IF(AND($B2264&gt;0,VALUE(SUBSTITUTE($B2264,"1","0"))=$B2264),1,0)),"")</f>
        <v/>
      </c>
      <c r="E2264" s="5" t="str">
        <f>IF(PhieuBauCu!$B$2&gt;1,IF(LEN($B2264)=0,"",IF(AND($B2264&gt;0,VALUE(SUBSTITUTE($B2264,"2","0"))=$B2264),1,0)),"")</f>
        <v/>
      </c>
      <c r="F2264" s="5" t="str">
        <f>IF(PhieuBauCu!$B$2&gt;2,IF(LEN($B2264)=0,"",IF(AND($B2264&gt;0,VALUE(SUBSTITUTE($B2264,"3","0"))=$B2264),1,0)),"")</f>
        <v/>
      </c>
      <c r="G2264" s="5" t="str">
        <f>IF(PhieuBauCu!$B$2&gt;3,IF(LEN($B2264)=0,"",IF(AND($B2264&gt;0,VALUE(SUBSTITUTE($B2264,"4","0"))=$B2264),1,0)),"")</f>
        <v/>
      </c>
      <c r="H2264" s="5" t="str">
        <f>IF(PhieuBauCu!$B$2&gt;4,IF(LEN($B2264)=0,"",IF(AND($B2264&gt;0,VALUE(SUBSTITUTE($B2264,"5","0"))=$B2264),1,0)),"")</f>
        <v/>
      </c>
      <c r="I2264" s="5" t="str">
        <f>IF(PhieuBauCu!$B$2&gt;5,IF(LEN($B2264)=0,"",IF(AND($B2264&gt;0,VALUE(SUBSTITUTE($B2264,"6","0"))=$B2264),1,0)),"")</f>
        <v/>
      </c>
      <c r="J2264" s="5" t="str">
        <f>IF(PhieuBauCu!$B$2&gt;6,IF(LEN($B2264)=0,"",IF(AND($B2264&gt;0,VALUE(SUBSTITUTE($B2264,"7","0"))=$B2264),1,0)),"")</f>
        <v/>
      </c>
      <c r="K2264" s="5" t="str">
        <f>IF(PhieuBauCu!$B$2&gt;7,IF(LEN($B2264)=0,"",IF(AND($B2264&gt;0,VALUE(SUBSTITUTE($B2264,"8","0"))=$B2264),1,0)),"")</f>
        <v/>
      </c>
      <c r="L2264" s="5" t="str">
        <f>IF(PhieuBauCu!$B$2&gt;8,IF(LEN($B2264)=0,"",IF(AND($B2264&gt;0,VALUE(SUBSTITUTE($B2264,"9","0"))=$B2264),1,0)),"")</f>
        <v/>
      </c>
      <c r="M2264" s="9">
        <f t="shared" si="71"/>
        <v>0</v>
      </c>
      <c r="N2264" s="36">
        <f>IF(AND(M2264&lt;=PhieuBauCu!$B$13,M2264&gt;=1),1,0)</f>
        <v>0</v>
      </c>
    </row>
    <row r="2265" spans="1:14" ht="28.5" customHeight="1">
      <c r="A2265" s="2">
        <v>2260</v>
      </c>
      <c r="B2265" s="3"/>
      <c r="C2265" s="48" t="str">
        <f t="shared" si="70"/>
        <v/>
      </c>
      <c r="D2265" s="5" t="str">
        <f>IF(PhieuBauCu!$B$2&gt;0,IF(LEN($B2265)=0,"",IF(AND($B2265&gt;0,VALUE(SUBSTITUTE($B2265,"1","0"))=$B2265),1,0)),"")</f>
        <v/>
      </c>
      <c r="E2265" s="5" t="str">
        <f>IF(PhieuBauCu!$B$2&gt;1,IF(LEN($B2265)=0,"",IF(AND($B2265&gt;0,VALUE(SUBSTITUTE($B2265,"2","0"))=$B2265),1,0)),"")</f>
        <v/>
      </c>
      <c r="F2265" s="5" t="str">
        <f>IF(PhieuBauCu!$B$2&gt;2,IF(LEN($B2265)=0,"",IF(AND($B2265&gt;0,VALUE(SUBSTITUTE($B2265,"3","0"))=$B2265),1,0)),"")</f>
        <v/>
      </c>
      <c r="G2265" s="5" t="str">
        <f>IF(PhieuBauCu!$B$2&gt;3,IF(LEN($B2265)=0,"",IF(AND($B2265&gt;0,VALUE(SUBSTITUTE($B2265,"4","0"))=$B2265),1,0)),"")</f>
        <v/>
      </c>
      <c r="H2265" s="5" t="str">
        <f>IF(PhieuBauCu!$B$2&gt;4,IF(LEN($B2265)=0,"",IF(AND($B2265&gt;0,VALUE(SUBSTITUTE($B2265,"5","0"))=$B2265),1,0)),"")</f>
        <v/>
      </c>
      <c r="I2265" s="5" t="str">
        <f>IF(PhieuBauCu!$B$2&gt;5,IF(LEN($B2265)=0,"",IF(AND($B2265&gt;0,VALUE(SUBSTITUTE($B2265,"6","0"))=$B2265),1,0)),"")</f>
        <v/>
      </c>
      <c r="J2265" s="5" t="str">
        <f>IF(PhieuBauCu!$B$2&gt;6,IF(LEN($B2265)=0,"",IF(AND($B2265&gt;0,VALUE(SUBSTITUTE($B2265,"7","0"))=$B2265),1,0)),"")</f>
        <v/>
      </c>
      <c r="K2265" s="5" t="str">
        <f>IF(PhieuBauCu!$B$2&gt;7,IF(LEN($B2265)=0,"",IF(AND($B2265&gt;0,VALUE(SUBSTITUTE($B2265,"8","0"))=$B2265),1,0)),"")</f>
        <v/>
      </c>
      <c r="L2265" s="5" t="str">
        <f>IF(PhieuBauCu!$B$2&gt;8,IF(LEN($B2265)=0,"",IF(AND($B2265&gt;0,VALUE(SUBSTITUTE($B2265,"9","0"))=$B2265),1,0)),"")</f>
        <v/>
      </c>
      <c r="M2265" s="9">
        <f t="shared" si="71"/>
        <v>0</v>
      </c>
      <c r="N2265" s="36">
        <f>IF(AND(M2265&lt;=PhieuBauCu!$B$13,M2265&gt;=1),1,0)</f>
        <v>0</v>
      </c>
    </row>
    <row r="2266" spans="1:14" ht="28.5" customHeight="1">
      <c r="A2266" s="2">
        <v>2261</v>
      </c>
      <c r="B2266" s="3"/>
      <c r="C2266" s="48" t="str">
        <f t="shared" si="70"/>
        <v/>
      </c>
      <c r="D2266" s="5" t="str">
        <f>IF(PhieuBauCu!$B$2&gt;0,IF(LEN($B2266)=0,"",IF(AND($B2266&gt;0,VALUE(SUBSTITUTE($B2266,"1","0"))=$B2266),1,0)),"")</f>
        <v/>
      </c>
      <c r="E2266" s="5" t="str">
        <f>IF(PhieuBauCu!$B$2&gt;1,IF(LEN($B2266)=0,"",IF(AND($B2266&gt;0,VALUE(SUBSTITUTE($B2266,"2","0"))=$B2266),1,0)),"")</f>
        <v/>
      </c>
      <c r="F2266" s="5" t="str">
        <f>IF(PhieuBauCu!$B$2&gt;2,IF(LEN($B2266)=0,"",IF(AND($B2266&gt;0,VALUE(SUBSTITUTE($B2266,"3","0"))=$B2266),1,0)),"")</f>
        <v/>
      </c>
      <c r="G2266" s="5" t="str">
        <f>IF(PhieuBauCu!$B$2&gt;3,IF(LEN($B2266)=0,"",IF(AND($B2266&gt;0,VALUE(SUBSTITUTE($B2266,"4","0"))=$B2266),1,0)),"")</f>
        <v/>
      </c>
      <c r="H2266" s="5" t="str">
        <f>IF(PhieuBauCu!$B$2&gt;4,IF(LEN($B2266)=0,"",IF(AND($B2266&gt;0,VALUE(SUBSTITUTE($B2266,"5","0"))=$B2266),1,0)),"")</f>
        <v/>
      </c>
      <c r="I2266" s="5" t="str">
        <f>IF(PhieuBauCu!$B$2&gt;5,IF(LEN($B2266)=0,"",IF(AND($B2266&gt;0,VALUE(SUBSTITUTE($B2266,"6","0"))=$B2266),1,0)),"")</f>
        <v/>
      </c>
      <c r="J2266" s="5" t="str">
        <f>IF(PhieuBauCu!$B$2&gt;6,IF(LEN($B2266)=0,"",IF(AND($B2266&gt;0,VALUE(SUBSTITUTE($B2266,"7","0"))=$B2266),1,0)),"")</f>
        <v/>
      </c>
      <c r="K2266" s="5" t="str">
        <f>IF(PhieuBauCu!$B$2&gt;7,IF(LEN($B2266)=0,"",IF(AND($B2266&gt;0,VALUE(SUBSTITUTE($B2266,"8","0"))=$B2266),1,0)),"")</f>
        <v/>
      </c>
      <c r="L2266" s="5" t="str">
        <f>IF(PhieuBauCu!$B$2&gt;8,IF(LEN($B2266)=0,"",IF(AND($B2266&gt;0,VALUE(SUBSTITUTE($B2266,"9","0"))=$B2266),1,0)),"")</f>
        <v/>
      </c>
      <c r="M2266" s="9">
        <f t="shared" si="71"/>
        <v>0</v>
      </c>
      <c r="N2266" s="36">
        <f>IF(AND(M2266&lt;=PhieuBauCu!$B$13,M2266&gt;=1),1,0)</f>
        <v>0</v>
      </c>
    </row>
    <row r="2267" spans="1:14" ht="28.5" customHeight="1">
      <c r="A2267" s="2">
        <v>2262</v>
      </c>
      <c r="B2267" s="3"/>
      <c r="C2267" s="48" t="str">
        <f t="shared" si="70"/>
        <v/>
      </c>
      <c r="D2267" s="5" t="str">
        <f>IF(PhieuBauCu!$B$2&gt;0,IF(LEN($B2267)=0,"",IF(AND($B2267&gt;0,VALUE(SUBSTITUTE($B2267,"1","0"))=$B2267),1,0)),"")</f>
        <v/>
      </c>
      <c r="E2267" s="5" t="str">
        <f>IF(PhieuBauCu!$B$2&gt;1,IF(LEN($B2267)=0,"",IF(AND($B2267&gt;0,VALUE(SUBSTITUTE($B2267,"2","0"))=$B2267),1,0)),"")</f>
        <v/>
      </c>
      <c r="F2267" s="5" t="str">
        <f>IF(PhieuBauCu!$B$2&gt;2,IF(LEN($B2267)=0,"",IF(AND($B2267&gt;0,VALUE(SUBSTITUTE($B2267,"3","0"))=$B2267),1,0)),"")</f>
        <v/>
      </c>
      <c r="G2267" s="5" t="str">
        <f>IF(PhieuBauCu!$B$2&gt;3,IF(LEN($B2267)=0,"",IF(AND($B2267&gt;0,VALUE(SUBSTITUTE($B2267,"4","0"))=$B2267),1,0)),"")</f>
        <v/>
      </c>
      <c r="H2267" s="5" t="str">
        <f>IF(PhieuBauCu!$B$2&gt;4,IF(LEN($B2267)=0,"",IF(AND($B2267&gt;0,VALUE(SUBSTITUTE($B2267,"5","0"))=$B2267),1,0)),"")</f>
        <v/>
      </c>
      <c r="I2267" s="5" t="str">
        <f>IF(PhieuBauCu!$B$2&gt;5,IF(LEN($B2267)=0,"",IF(AND($B2267&gt;0,VALUE(SUBSTITUTE($B2267,"6","0"))=$B2267),1,0)),"")</f>
        <v/>
      </c>
      <c r="J2267" s="5" t="str">
        <f>IF(PhieuBauCu!$B$2&gt;6,IF(LEN($B2267)=0,"",IF(AND($B2267&gt;0,VALUE(SUBSTITUTE($B2267,"7","0"))=$B2267),1,0)),"")</f>
        <v/>
      </c>
      <c r="K2267" s="5" t="str">
        <f>IF(PhieuBauCu!$B$2&gt;7,IF(LEN($B2267)=0,"",IF(AND($B2267&gt;0,VALUE(SUBSTITUTE($B2267,"8","0"))=$B2267),1,0)),"")</f>
        <v/>
      </c>
      <c r="L2267" s="5" t="str">
        <f>IF(PhieuBauCu!$B$2&gt;8,IF(LEN($B2267)=0,"",IF(AND($B2267&gt;0,VALUE(SUBSTITUTE($B2267,"9","0"))=$B2267),1,0)),"")</f>
        <v/>
      </c>
      <c r="M2267" s="9">
        <f t="shared" si="71"/>
        <v>0</v>
      </c>
      <c r="N2267" s="36">
        <f>IF(AND(M2267&lt;=PhieuBauCu!$B$13,M2267&gt;=1),1,0)</f>
        <v>0</v>
      </c>
    </row>
    <row r="2268" spans="1:14" ht="28.5" customHeight="1">
      <c r="A2268" s="2">
        <v>2263</v>
      </c>
      <c r="B2268" s="3"/>
      <c r="C2268" s="48" t="str">
        <f t="shared" si="70"/>
        <v/>
      </c>
      <c r="D2268" s="5" t="str">
        <f>IF(PhieuBauCu!$B$2&gt;0,IF(LEN($B2268)=0,"",IF(AND($B2268&gt;0,VALUE(SUBSTITUTE($B2268,"1","0"))=$B2268),1,0)),"")</f>
        <v/>
      </c>
      <c r="E2268" s="5" t="str">
        <f>IF(PhieuBauCu!$B$2&gt;1,IF(LEN($B2268)=0,"",IF(AND($B2268&gt;0,VALUE(SUBSTITUTE($B2268,"2","0"))=$B2268),1,0)),"")</f>
        <v/>
      </c>
      <c r="F2268" s="5" t="str">
        <f>IF(PhieuBauCu!$B$2&gt;2,IF(LEN($B2268)=0,"",IF(AND($B2268&gt;0,VALUE(SUBSTITUTE($B2268,"3","0"))=$B2268),1,0)),"")</f>
        <v/>
      </c>
      <c r="G2268" s="5" t="str">
        <f>IF(PhieuBauCu!$B$2&gt;3,IF(LEN($B2268)=0,"",IF(AND($B2268&gt;0,VALUE(SUBSTITUTE($B2268,"4","0"))=$B2268),1,0)),"")</f>
        <v/>
      </c>
      <c r="H2268" s="5" t="str">
        <f>IF(PhieuBauCu!$B$2&gt;4,IF(LEN($B2268)=0,"",IF(AND($B2268&gt;0,VALUE(SUBSTITUTE($B2268,"5","0"))=$B2268),1,0)),"")</f>
        <v/>
      </c>
      <c r="I2268" s="5" t="str">
        <f>IF(PhieuBauCu!$B$2&gt;5,IF(LEN($B2268)=0,"",IF(AND($B2268&gt;0,VALUE(SUBSTITUTE($B2268,"6","0"))=$B2268),1,0)),"")</f>
        <v/>
      </c>
      <c r="J2268" s="5" t="str">
        <f>IF(PhieuBauCu!$B$2&gt;6,IF(LEN($B2268)=0,"",IF(AND($B2268&gt;0,VALUE(SUBSTITUTE($B2268,"7","0"))=$B2268),1,0)),"")</f>
        <v/>
      </c>
      <c r="K2268" s="5" t="str">
        <f>IF(PhieuBauCu!$B$2&gt;7,IF(LEN($B2268)=0,"",IF(AND($B2268&gt;0,VALUE(SUBSTITUTE($B2268,"8","0"))=$B2268),1,0)),"")</f>
        <v/>
      </c>
      <c r="L2268" s="5" t="str">
        <f>IF(PhieuBauCu!$B$2&gt;8,IF(LEN($B2268)=0,"",IF(AND($B2268&gt;0,VALUE(SUBSTITUTE($B2268,"9","0"))=$B2268),1,0)),"")</f>
        <v/>
      </c>
      <c r="M2268" s="9">
        <f t="shared" si="71"/>
        <v>0</v>
      </c>
      <c r="N2268" s="36">
        <f>IF(AND(M2268&lt;=PhieuBauCu!$B$13,M2268&gt;=1),1,0)</f>
        <v>0</v>
      </c>
    </row>
    <row r="2269" spans="1:14" ht="28.5" customHeight="1">
      <c r="A2269" s="2">
        <v>2264</v>
      </c>
      <c r="B2269" s="3"/>
      <c r="C2269" s="48" t="str">
        <f t="shared" si="70"/>
        <v/>
      </c>
      <c r="D2269" s="5" t="str">
        <f>IF(PhieuBauCu!$B$2&gt;0,IF(LEN($B2269)=0,"",IF(AND($B2269&gt;0,VALUE(SUBSTITUTE($B2269,"1","0"))=$B2269),1,0)),"")</f>
        <v/>
      </c>
      <c r="E2269" s="5" t="str">
        <f>IF(PhieuBauCu!$B$2&gt;1,IF(LEN($B2269)=0,"",IF(AND($B2269&gt;0,VALUE(SUBSTITUTE($B2269,"2","0"))=$B2269),1,0)),"")</f>
        <v/>
      </c>
      <c r="F2269" s="5" t="str">
        <f>IF(PhieuBauCu!$B$2&gt;2,IF(LEN($B2269)=0,"",IF(AND($B2269&gt;0,VALUE(SUBSTITUTE($B2269,"3","0"))=$B2269),1,0)),"")</f>
        <v/>
      </c>
      <c r="G2269" s="5" t="str">
        <f>IF(PhieuBauCu!$B$2&gt;3,IF(LEN($B2269)=0,"",IF(AND($B2269&gt;0,VALUE(SUBSTITUTE($B2269,"4","0"))=$B2269),1,0)),"")</f>
        <v/>
      </c>
      <c r="H2269" s="5" t="str">
        <f>IF(PhieuBauCu!$B$2&gt;4,IF(LEN($B2269)=0,"",IF(AND($B2269&gt;0,VALUE(SUBSTITUTE($B2269,"5","0"))=$B2269),1,0)),"")</f>
        <v/>
      </c>
      <c r="I2269" s="5" t="str">
        <f>IF(PhieuBauCu!$B$2&gt;5,IF(LEN($B2269)=0,"",IF(AND($B2269&gt;0,VALUE(SUBSTITUTE($B2269,"6","0"))=$B2269),1,0)),"")</f>
        <v/>
      </c>
      <c r="J2269" s="5" t="str">
        <f>IF(PhieuBauCu!$B$2&gt;6,IF(LEN($B2269)=0,"",IF(AND($B2269&gt;0,VALUE(SUBSTITUTE($B2269,"7","0"))=$B2269),1,0)),"")</f>
        <v/>
      </c>
      <c r="K2269" s="5" t="str">
        <f>IF(PhieuBauCu!$B$2&gt;7,IF(LEN($B2269)=0,"",IF(AND($B2269&gt;0,VALUE(SUBSTITUTE($B2269,"8","0"))=$B2269),1,0)),"")</f>
        <v/>
      </c>
      <c r="L2269" s="5" t="str">
        <f>IF(PhieuBauCu!$B$2&gt;8,IF(LEN($B2269)=0,"",IF(AND($B2269&gt;0,VALUE(SUBSTITUTE($B2269,"9","0"))=$B2269),1,0)),"")</f>
        <v/>
      </c>
      <c r="M2269" s="9">
        <f t="shared" si="71"/>
        <v>0</v>
      </c>
      <c r="N2269" s="36">
        <f>IF(AND(M2269&lt;=PhieuBauCu!$B$13,M2269&gt;=1),1,0)</f>
        <v>0</v>
      </c>
    </row>
    <row r="2270" spans="1:14" ht="28.5" customHeight="1">
      <c r="A2270" s="2">
        <v>2265</v>
      </c>
      <c r="B2270" s="3"/>
      <c r="C2270" s="48" t="str">
        <f t="shared" si="70"/>
        <v/>
      </c>
      <c r="D2270" s="5" t="str">
        <f>IF(PhieuBauCu!$B$2&gt;0,IF(LEN($B2270)=0,"",IF(AND($B2270&gt;0,VALUE(SUBSTITUTE($B2270,"1","0"))=$B2270),1,0)),"")</f>
        <v/>
      </c>
      <c r="E2270" s="5" t="str">
        <f>IF(PhieuBauCu!$B$2&gt;1,IF(LEN($B2270)=0,"",IF(AND($B2270&gt;0,VALUE(SUBSTITUTE($B2270,"2","0"))=$B2270),1,0)),"")</f>
        <v/>
      </c>
      <c r="F2270" s="5" t="str">
        <f>IF(PhieuBauCu!$B$2&gt;2,IF(LEN($B2270)=0,"",IF(AND($B2270&gt;0,VALUE(SUBSTITUTE($B2270,"3","0"))=$B2270),1,0)),"")</f>
        <v/>
      </c>
      <c r="G2270" s="5" t="str">
        <f>IF(PhieuBauCu!$B$2&gt;3,IF(LEN($B2270)=0,"",IF(AND($B2270&gt;0,VALUE(SUBSTITUTE($B2270,"4","0"))=$B2270),1,0)),"")</f>
        <v/>
      </c>
      <c r="H2270" s="5" t="str">
        <f>IF(PhieuBauCu!$B$2&gt;4,IF(LEN($B2270)=0,"",IF(AND($B2270&gt;0,VALUE(SUBSTITUTE($B2270,"5","0"))=$B2270),1,0)),"")</f>
        <v/>
      </c>
      <c r="I2270" s="5" t="str">
        <f>IF(PhieuBauCu!$B$2&gt;5,IF(LEN($B2270)=0,"",IF(AND($B2270&gt;0,VALUE(SUBSTITUTE($B2270,"6","0"))=$B2270),1,0)),"")</f>
        <v/>
      </c>
      <c r="J2270" s="5" t="str">
        <f>IF(PhieuBauCu!$B$2&gt;6,IF(LEN($B2270)=0,"",IF(AND($B2270&gt;0,VALUE(SUBSTITUTE($B2270,"7","0"))=$B2270),1,0)),"")</f>
        <v/>
      </c>
      <c r="K2270" s="5" t="str">
        <f>IF(PhieuBauCu!$B$2&gt;7,IF(LEN($B2270)=0,"",IF(AND($B2270&gt;0,VALUE(SUBSTITUTE($B2270,"8","0"))=$B2270),1,0)),"")</f>
        <v/>
      </c>
      <c r="L2270" s="5" t="str">
        <f>IF(PhieuBauCu!$B$2&gt;8,IF(LEN($B2270)=0,"",IF(AND($B2270&gt;0,VALUE(SUBSTITUTE($B2270,"9","0"))=$B2270),1,0)),"")</f>
        <v/>
      </c>
      <c r="M2270" s="9">
        <f t="shared" si="71"/>
        <v>0</v>
      </c>
      <c r="N2270" s="36">
        <f>IF(AND(M2270&lt;=PhieuBauCu!$B$13,M2270&gt;=1),1,0)</f>
        <v>0</v>
      </c>
    </row>
    <row r="2271" spans="1:14" ht="28.5" customHeight="1">
      <c r="A2271" s="2">
        <v>2266</v>
      </c>
      <c r="B2271" s="3"/>
      <c r="C2271" s="48" t="str">
        <f t="shared" si="70"/>
        <v/>
      </c>
      <c r="D2271" s="5" t="str">
        <f>IF(PhieuBauCu!$B$2&gt;0,IF(LEN($B2271)=0,"",IF(AND($B2271&gt;0,VALUE(SUBSTITUTE($B2271,"1","0"))=$B2271),1,0)),"")</f>
        <v/>
      </c>
      <c r="E2271" s="5" t="str">
        <f>IF(PhieuBauCu!$B$2&gt;1,IF(LEN($B2271)=0,"",IF(AND($B2271&gt;0,VALUE(SUBSTITUTE($B2271,"2","0"))=$B2271),1,0)),"")</f>
        <v/>
      </c>
      <c r="F2271" s="5" t="str">
        <f>IF(PhieuBauCu!$B$2&gt;2,IF(LEN($B2271)=0,"",IF(AND($B2271&gt;0,VALUE(SUBSTITUTE($B2271,"3","0"))=$B2271),1,0)),"")</f>
        <v/>
      </c>
      <c r="G2271" s="5" t="str">
        <f>IF(PhieuBauCu!$B$2&gt;3,IF(LEN($B2271)=0,"",IF(AND($B2271&gt;0,VALUE(SUBSTITUTE($B2271,"4","0"))=$B2271),1,0)),"")</f>
        <v/>
      </c>
      <c r="H2271" s="5" t="str">
        <f>IF(PhieuBauCu!$B$2&gt;4,IF(LEN($B2271)=0,"",IF(AND($B2271&gt;0,VALUE(SUBSTITUTE($B2271,"5","0"))=$B2271),1,0)),"")</f>
        <v/>
      </c>
      <c r="I2271" s="5" t="str">
        <f>IF(PhieuBauCu!$B$2&gt;5,IF(LEN($B2271)=0,"",IF(AND($B2271&gt;0,VALUE(SUBSTITUTE($B2271,"6","0"))=$B2271),1,0)),"")</f>
        <v/>
      </c>
      <c r="J2271" s="5" t="str">
        <f>IF(PhieuBauCu!$B$2&gt;6,IF(LEN($B2271)=0,"",IF(AND($B2271&gt;0,VALUE(SUBSTITUTE($B2271,"7","0"))=$B2271),1,0)),"")</f>
        <v/>
      </c>
      <c r="K2271" s="5" t="str">
        <f>IF(PhieuBauCu!$B$2&gt;7,IF(LEN($B2271)=0,"",IF(AND($B2271&gt;0,VALUE(SUBSTITUTE($B2271,"8","0"))=$B2271),1,0)),"")</f>
        <v/>
      </c>
      <c r="L2271" s="5" t="str">
        <f>IF(PhieuBauCu!$B$2&gt;8,IF(LEN($B2271)=0,"",IF(AND($B2271&gt;0,VALUE(SUBSTITUTE($B2271,"9","0"))=$B2271),1,0)),"")</f>
        <v/>
      </c>
      <c r="M2271" s="9">
        <f t="shared" si="71"/>
        <v>0</v>
      </c>
      <c r="N2271" s="36">
        <f>IF(AND(M2271&lt;=PhieuBauCu!$B$13,M2271&gt;=1),1,0)</f>
        <v>0</v>
      </c>
    </row>
    <row r="2272" spans="1:14" ht="28.5" customHeight="1">
      <c r="A2272" s="2">
        <v>2267</v>
      </c>
      <c r="B2272" s="3"/>
      <c r="C2272" s="48" t="str">
        <f t="shared" si="70"/>
        <v/>
      </c>
      <c r="D2272" s="5" t="str">
        <f>IF(PhieuBauCu!$B$2&gt;0,IF(LEN($B2272)=0,"",IF(AND($B2272&gt;0,VALUE(SUBSTITUTE($B2272,"1","0"))=$B2272),1,0)),"")</f>
        <v/>
      </c>
      <c r="E2272" s="5" t="str">
        <f>IF(PhieuBauCu!$B$2&gt;1,IF(LEN($B2272)=0,"",IF(AND($B2272&gt;0,VALUE(SUBSTITUTE($B2272,"2","0"))=$B2272),1,0)),"")</f>
        <v/>
      </c>
      <c r="F2272" s="5" t="str">
        <f>IF(PhieuBauCu!$B$2&gt;2,IF(LEN($B2272)=0,"",IF(AND($B2272&gt;0,VALUE(SUBSTITUTE($B2272,"3","0"))=$B2272),1,0)),"")</f>
        <v/>
      </c>
      <c r="G2272" s="5" t="str">
        <f>IF(PhieuBauCu!$B$2&gt;3,IF(LEN($B2272)=0,"",IF(AND($B2272&gt;0,VALUE(SUBSTITUTE($B2272,"4","0"))=$B2272),1,0)),"")</f>
        <v/>
      </c>
      <c r="H2272" s="5" t="str">
        <f>IF(PhieuBauCu!$B$2&gt;4,IF(LEN($B2272)=0,"",IF(AND($B2272&gt;0,VALUE(SUBSTITUTE($B2272,"5","0"))=$B2272),1,0)),"")</f>
        <v/>
      </c>
      <c r="I2272" s="5" t="str">
        <f>IF(PhieuBauCu!$B$2&gt;5,IF(LEN($B2272)=0,"",IF(AND($B2272&gt;0,VALUE(SUBSTITUTE($B2272,"6","0"))=$B2272),1,0)),"")</f>
        <v/>
      </c>
      <c r="J2272" s="5" t="str">
        <f>IF(PhieuBauCu!$B$2&gt;6,IF(LEN($B2272)=0,"",IF(AND($B2272&gt;0,VALUE(SUBSTITUTE($B2272,"7","0"))=$B2272),1,0)),"")</f>
        <v/>
      </c>
      <c r="K2272" s="5" t="str">
        <f>IF(PhieuBauCu!$B$2&gt;7,IF(LEN($B2272)=0,"",IF(AND($B2272&gt;0,VALUE(SUBSTITUTE($B2272,"8","0"))=$B2272),1,0)),"")</f>
        <v/>
      </c>
      <c r="L2272" s="5" t="str">
        <f>IF(PhieuBauCu!$B$2&gt;8,IF(LEN($B2272)=0,"",IF(AND($B2272&gt;0,VALUE(SUBSTITUTE($B2272,"9","0"))=$B2272),1,0)),"")</f>
        <v/>
      </c>
      <c r="M2272" s="9">
        <f t="shared" si="71"/>
        <v>0</v>
      </c>
      <c r="N2272" s="36">
        <f>IF(AND(M2272&lt;=PhieuBauCu!$B$13,M2272&gt;=1),1,0)</f>
        <v>0</v>
      </c>
    </row>
    <row r="2273" spans="1:14" ht="28.5" customHeight="1">
      <c r="A2273" s="2">
        <v>2268</v>
      </c>
      <c r="B2273" s="3"/>
      <c r="C2273" s="48" t="str">
        <f t="shared" si="70"/>
        <v/>
      </c>
      <c r="D2273" s="5" t="str">
        <f>IF(PhieuBauCu!$B$2&gt;0,IF(LEN($B2273)=0,"",IF(AND($B2273&gt;0,VALUE(SUBSTITUTE($B2273,"1","0"))=$B2273),1,0)),"")</f>
        <v/>
      </c>
      <c r="E2273" s="5" t="str">
        <f>IF(PhieuBauCu!$B$2&gt;1,IF(LEN($B2273)=0,"",IF(AND($B2273&gt;0,VALUE(SUBSTITUTE($B2273,"2","0"))=$B2273),1,0)),"")</f>
        <v/>
      </c>
      <c r="F2273" s="5" t="str">
        <f>IF(PhieuBauCu!$B$2&gt;2,IF(LEN($B2273)=0,"",IF(AND($B2273&gt;0,VALUE(SUBSTITUTE($B2273,"3","0"))=$B2273),1,0)),"")</f>
        <v/>
      </c>
      <c r="G2273" s="5" t="str">
        <f>IF(PhieuBauCu!$B$2&gt;3,IF(LEN($B2273)=0,"",IF(AND($B2273&gt;0,VALUE(SUBSTITUTE($B2273,"4","0"))=$B2273),1,0)),"")</f>
        <v/>
      </c>
      <c r="H2273" s="5" t="str">
        <f>IF(PhieuBauCu!$B$2&gt;4,IF(LEN($B2273)=0,"",IF(AND($B2273&gt;0,VALUE(SUBSTITUTE($B2273,"5","0"))=$B2273),1,0)),"")</f>
        <v/>
      </c>
      <c r="I2273" s="5" t="str">
        <f>IF(PhieuBauCu!$B$2&gt;5,IF(LEN($B2273)=0,"",IF(AND($B2273&gt;0,VALUE(SUBSTITUTE($B2273,"6","0"))=$B2273),1,0)),"")</f>
        <v/>
      </c>
      <c r="J2273" s="5" t="str">
        <f>IF(PhieuBauCu!$B$2&gt;6,IF(LEN($B2273)=0,"",IF(AND($B2273&gt;0,VALUE(SUBSTITUTE($B2273,"7","0"))=$B2273),1,0)),"")</f>
        <v/>
      </c>
      <c r="K2273" s="5" t="str">
        <f>IF(PhieuBauCu!$B$2&gt;7,IF(LEN($B2273)=0,"",IF(AND($B2273&gt;0,VALUE(SUBSTITUTE($B2273,"8","0"))=$B2273),1,0)),"")</f>
        <v/>
      </c>
      <c r="L2273" s="5" t="str">
        <f>IF(PhieuBauCu!$B$2&gt;8,IF(LEN($B2273)=0,"",IF(AND($B2273&gt;0,VALUE(SUBSTITUTE($B2273,"9","0"))=$B2273),1,0)),"")</f>
        <v/>
      </c>
      <c r="M2273" s="9">
        <f t="shared" si="71"/>
        <v>0</v>
      </c>
      <c r="N2273" s="36">
        <f>IF(AND(M2273&lt;=PhieuBauCu!$B$13,M2273&gt;=1),1,0)</f>
        <v>0</v>
      </c>
    </row>
    <row r="2274" spans="1:14" ht="28.5" customHeight="1">
      <c r="A2274" s="2">
        <v>2269</v>
      </c>
      <c r="B2274" s="3"/>
      <c r="C2274" s="48" t="str">
        <f t="shared" si="70"/>
        <v/>
      </c>
      <c r="D2274" s="5" t="str">
        <f>IF(PhieuBauCu!$B$2&gt;0,IF(LEN($B2274)=0,"",IF(AND($B2274&gt;0,VALUE(SUBSTITUTE($B2274,"1","0"))=$B2274),1,0)),"")</f>
        <v/>
      </c>
      <c r="E2274" s="5" t="str">
        <f>IF(PhieuBauCu!$B$2&gt;1,IF(LEN($B2274)=0,"",IF(AND($B2274&gt;0,VALUE(SUBSTITUTE($B2274,"2","0"))=$B2274),1,0)),"")</f>
        <v/>
      </c>
      <c r="F2274" s="5" t="str">
        <f>IF(PhieuBauCu!$B$2&gt;2,IF(LEN($B2274)=0,"",IF(AND($B2274&gt;0,VALUE(SUBSTITUTE($B2274,"3","0"))=$B2274),1,0)),"")</f>
        <v/>
      </c>
      <c r="G2274" s="5" t="str">
        <f>IF(PhieuBauCu!$B$2&gt;3,IF(LEN($B2274)=0,"",IF(AND($B2274&gt;0,VALUE(SUBSTITUTE($B2274,"4","0"))=$B2274),1,0)),"")</f>
        <v/>
      </c>
      <c r="H2274" s="5" t="str">
        <f>IF(PhieuBauCu!$B$2&gt;4,IF(LEN($B2274)=0,"",IF(AND($B2274&gt;0,VALUE(SUBSTITUTE($B2274,"5","0"))=$B2274),1,0)),"")</f>
        <v/>
      </c>
      <c r="I2274" s="5" t="str">
        <f>IF(PhieuBauCu!$B$2&gt;5,IF(LEN($B2274)=0,"",IF(AND($B2274&gt;0,VALUE(SUBSTITUTE($B2274,"6","0"))=$B2274),1,0)),"")</f>
        <v/>
      </c>
      <c r="J2274" s="5" t="str">
        <f>IF(PhieuBauCu!$B$2&gt;6,IF(LEN($B2274)=0,"",IF(AND($B2274&gt;0,VALUE(SUBSTITUTE($B2274,"7","0"))=$B2274),1,0)),"")</f>
        <v/>
      </c>
      <c r="K2274" s="5" t="str">
        <f>IF(PhieuBauCu!$B$2&gt;7,IF(LEN($B2274)=0,"",IF(AND($B2274&gt;0,VALUE(SUBSTITUTE($B2274,"8","0"))=$B2274),1,0)),"")</f>
        <v/>
      </c>
      <c r="L2274" s="5" t="str">
        <f>IF(PhieuBauCu!$B$2&gt;8,IF(LEN($B2274)=0,"",IF(AND($B2274&gt;0,VALUE(SUBSTITUTE($B2274,"9","0"))=$B2274),1,0)),"")</f>
        <v/>
      </c>
      <c r="M2274" s="9">
        <f t="shared" si="71"/>
        <v>0</v>
      </c>
      <c r="N2274" s="36">
        <f>IF(AND(M2274&lt;=PhieuBauCu!$B$13,M2274&gt;=1),1,0)</f>
        <v>0</v>
      </c>
    </row>
    <row r="2275" spans="1:14" ht="28.5" customHeight="1">
      <c r="A2275" s="2">
        <v>2270</v>
      </c>
      <c r="B2275" s="3"/>
      <c r="C2275" s="48" t="str">
        <f t="shared" si="70"/>
        <v/>
      </c>
      <c r="D2275" s="5" t="str">
        <f>IF(PhieuBauCu!$B$2&gt;0,IF(LEN($B2275)=0,"",IF(AND($B2275&gt;0,VALUE(SUBSTITUTE($B2275,"1","0"))=$B2275),1,0)),"")</f>
        <v/>
      </c>
      <c r="E2275" s="5" t="str">
        <f>IF(PhieuBauCu!$B$2&gt;1,IF(LEN($B2275)=0,"",IF(AND($B2275&gt;0,VALUE(SUBSTITUTE($B2275,"2","0"))=$B2275),1,0)),"")</f>
        <v/>
      </c>
      <c r="F2275" s="5" t="str">
        <f>IF(PhieuBauCu!$B$2&gt;2,IF(LEN($B2275)=0,"",IF(AND($B2275&gt;0,VALUE(SUBSTITUTE($B2275,"3","0"))=$B2275),1,0)),"")</f>
        <v/>
      </c>
      <c r="G2275" s="5" t="str">
        <f>IF(PhieuBauCu!$B$2&gt;3,IF(LEN($B2275)=0,"",IF(AND($B2275&gt;0,VALUE(SUBSTITUTE($B2275,"4","0"))=$B2275),1,0)),"")</f>
        <v/>
      </c>
      <c r="H2275" s="5" t="str">
        <f>IF(PhieuBauCu!$B$2&gt;4,IF(LEN($B2275)=0,"",IF(AND($B2275&gt;0,VALUE(SUBSTITUTE($B2275,"5","0"))=$B2275),1,0)),"")</f>
        <v/>
      </c>
      <c r="I2275" s="5" t="str">
        <f>IF(PhieuBauCu!$B$2&gt;5,IF(LEN($B2275)=0,"",IF(AND($B2275&gt;0,VALUE(SUBSTITUTE($B2275,"6","0"))=$B2275),1,0)),"")</f>
        <v/>
      </c>
      <c r="J2275" s="5" t="str">
        <f>IF(PhieuBauCu!$B$2&gt;6,IF(LEN($B2275)=0,"",IF(AND($B2275&gt;0,VALUE(SUBSTITUTE($B2275,"7","0"))=$B2275),1,0)),"")</f>
        <v/>
      </c>
      <c r="K2275" s="5" t="str">
        <f>IF(PhieuBauCu!$B$2&gt;7,IF(LEN($B2275)=0,"",IF(AND($B2275&gt;0,VALUE(SUBSTITUTE($B2275,"8","0"))=$B2275),1,0)),"")</f>
        <v/>
      </c>
      <c r="L2275" s="5" t="str">
        <f>IF(PhieuBauCu!$B$2&gt;8,IF(LEN($B2275)=0,"",IF(AND($B2275&gt;0,VALUE(SUBSTITUTE($B2275,"9","0"))=$B2275),1,0)),"")</f>
        <v/>
      </c>
      <c r="M2275" s="9">
        <f t="shared" si="71"/>
        <v>0</v>
      </c>
      <c r="N2275" s="36">
        <f>IF(AND(M2275&lt;=PhieuBauCu!$B$13,M2275&gt;=1),1,0)</f>
        <v>0</v>
      </c>
    </row>
    <row r="2276" spans="1:14" ht="28.5" customHeight="1">
      <c r="A2276" s="2">
        <v>2271</v>
      </c>
      <c r="B2276" s="3"/>
      <c r="C2276" s="48" t="str">
        <f t="shared" si="70"/>
        <v/>
      </c>
      <c r="D2276" s="5" t="str">
        <f>IF(PhieuBauCu!$B$2&gt;0,IF(LEN($B2276)=0,"",IF(AND($B2276&gt;0,VALUE(SUBSTITUTE($B2276,"1","0"))=$B2276),1,0)),"")</f>
        <v/>
      </c>
      <c r="E2276" s="5" t="str">
        <f>IF(PhieuBauCu!$B$2&gt;1,IF(LEN($B2276)=0,"",IF(AND($B2276&gt;0,VALUE(SUBSTITUTE($B2276,"2","0"))=$B2276),1,0)),"")</f>
        <v/>
      </c>
      <c r="F2276" s="5" t="str">
        <f>IF(PhieuBauCu!$B$2&gt;2,IF(LEN($B2276)=0,"",IF(AND($B2276&gt;0,VALUE(SUBSTITUTE($B2276,"3","0"))=$B2276),1,0)),"")</f>
        <v/>
      </c>
      <c r="G2276" s="5" t="str">
        <f>IF(PhieuBauCu!$B$2&gt;3,IF(LEN($B2276)=0,"",IF(AND($B2276&gt;0,VALUE(SUBSTITUTE($B2276,"4","0"))=$B2276),1,0)),"")</f>
        <v/>
      </c>
      <c r="H2276" s="5" t="str">
        <f>IF(PhieuBauCu!$B$2&gt;4,IF(LEN($B2276)=0,"",IF(AND($B2276&gt;0,VALUE(SUBSTITUTE($B2276,"5","0"))=$B2276),1,0)),"")</f>
        <v/>
      </c>
      <c r="I2276" s="5" t="str">
        <f>IF(PhieuBauCu!$B$2&gt;5,IF(LEN($B2276)=0,"",IF(AND($B2276&gt;0,VALUE(SUBSTITUTE($B2276,"6","0"))=$B2276),1,0)),"")</f>
        <v/>
      </c>
      <c r="J2276" s="5" t="str">
        <f>IF(PhieuBauCu!$B$2&gt;6,IF(LEN($B2276)=0,"",IF(AND($B2276&gt;0,VALUE(SUBSTITUTE($B2276,"7","0"))=$B2276),1,0)),"")</f>
        <v/>
      </c>
      <c r="K2276" s="5" t="str">
        <f>IF(PhieuBauCu!$B$2&gt;7,IF(LEN($B2276)=0,"",IF(AND($B2276&gt;0,VALUE(SUBSTITUTE($B2276,"8","0"))=$B2276),1,0)),"")</f>
        <v/>
      </c>
      <c r="L2276" s="5" t="str">
        <f>IF(PhieuBauCu!$B$2&gt;8,IF(LEN($B2276)=0,"",IF(AND($B2276&gt;0,VALUE(SUBSTITUTE($B2276,"9","0"))=$B2276),1,0)),"")</f>
        <v/>
      </c>
      <c r="M2276" s="9">
        <f t="shared" si="71"/>
        <v>0</v>
      </c>
      <c r="N2276" s="36">
        <f>IF(AND(M2276&lt;=PhieuBauCu!$B$13,M2276&gt;=1),1,0)</f>
        <v>0</v>
      </c>
    </row>
    <row r="2277" spans="1:14" ht="28.5" customHeight="1">
      <c r="A2277" s="2">
        <v>2272</v>
      </c>
      <c r="B2277" s="3"/>
      <c r="C2277" s="48" t="str">
        <f t="shared" si="70"/>
        <v/>
      </c>
      <c r="D2277" s="5" t="str">
        <f>IF(PhieuBauCu!$B$2&gt;0,IF(LEN($B2277)=0,"",IF(AND($B2277&gt;0,VALUE(SUBSTITUTE($B2277,"1","0"))=$B2277),1,0)),"")</f>
        <v/>
      </c>
      <c r="E2277" s="5" t="str">
        <f>IF(PhieuBauCu!$B$2&gt;1,IF(LEN($B2277)=0,"",IF(AND($B2277&gt;0,VALUE(SUBSTITUTE($B2277,"2","0"))=$B2277),1,0)),"")</f>
        <v/>
      </c>
      <c r="F2277" s="5" t="str">
        <f>IF(PhieuBauCu!$B$2&gt;2,IF(LEN($B2277)=0,"",IF(AND($B2277&gt;0,VALUE(SUBSTITUTE($B2277,"3","0"))=$B2277),1,0)),"")</f>
        <v/>
      </c>
      <c r="G2277" s="5" t="str">
        <f>IF(PhieuBauCu!$B$2&gt;3,IF(LEN($B2277)=0,"",IF(AND($B2277&gt;0,VALUE(SUBSTITUTE($B2277,"4","0"))=$B2277),1,0)),"")</f>
        <v/>
      </c>
      <c r="H2277" s="5" t="str">
        <f>IF(PhieuBauCu!$B$2&gt;4,IF(LEN($B2277)=0,"",IF(AND($B2277&gt;0,VALUE(SUBSTITUTE($B2277,"5","0"))=$B2277),1,0)),"")</f>
        <v/>
      </c>
      <c r="I2277" s="5" t="str">
        <f>IF(PhieuBauCu!$B$2&gt;5,IF(LEN($B2277)=0,"",IF(AND($B2277&gt;0,VALUE(SUBSTITUTE($B2277,"6","0"))=$B2277),1,0)),"")</f>
        <v/>
      </c>
      <c r="J2277" s="5" t="str">
        <f>IF(PhieuBauCu!$B$2&gt;6,IF(LEN($B2277)=0,"",IF(AND($B2277&gt;0,VALUE(SUBSTITUTE($B2277,"7","0"))=$B2277),1,0)),"")</f>
        <v/>
      </c>
      <c r="K2277" s="5" t="str">
        <f>IF(PhieuBauCu!$B$2&gt;7,IF(LEN($B2277)=0,"",IF(AND($B2277&gt;0,VALUE(SUBSTITUTE($B2277,"8","0"))=$B2277),1,0)),"")</f>
        <v/>
      </c>
      <c r="L2277" s="5" t="str">
        <f>IF(PhieuBauCu!$B$2&gt;8,IF(LEN($B2277)=0,"",IF(AND($B2277&gt;0,VALUE(SUBSTITUTE($B2277,"9","0"))=$B2277),1,0)),"")</f>
        <v/>
      </c>
      <c r="M2277" s="9">
        <f t="shared" si="71"/>
        <v>0</v>
      </c>
      <c r="N2277" s="36">
        <f>IF(AND(M2277&lt;=PhieuBauCu!$B$13,M2277&gt;=1),1,0)</f>
        <v>0</v>
      </c>
    </row>
    <row r="2278" spans="1:14" ht="28.5" customHeight="1">
      <c r="A2278" s="2">
        <v>2273</v>
      </c>
      <c r="B2278" s="3"/>
      <c r="C2278" s="48" t="str">
        <f t="shared" si="70"/>
        <v/>
      </c>
      <c r="D2278" s="5" t="str">
        <f>IF(PhieuBauCu!$B$2&gt;0,IF(LEN($B2278)=0,"",IF(AND($B2278&gt;0,VALUE(SUBSTITUTE($B2278,"1","0"))=$B2278),1,0)),"")</f>
        <v/>
      </c>
      <c r="E2278" s="5" t="str">
        <f>IF(PhieuBauCu!$B$2&gt;1,IF(LEN($B2278)=0,"",IF(AND($B2278&gt;0,VALUE(SUBSTITUTE($B2278,"2","0"))=$B2278),1,0)),"")</f>
        <v/>
      </c>
      <c r="F2278" s="5" t="str">
        <f>IF(PhieuBauCu!$B$2&gt;2,IF(LEN($B2278)=0,"",IF(AND($B2278&gt;0,VALUE(SUBSTITUTE($B2278,"3","0"))=$B2278),1,0)),"")</f>
        <v/>
      </c>
      <c r="G2278" s="5" t="str">
        <f>IF(PhieuBauCu!$B$2&gt;3,IF(LEN($B2278)=0,"",IF(AND($B2278&gt;0,VALUE(SUBSTITUTE($B2278,"4","0"))=$B2278),1,0)),"")</f>
        <v/>
      </c>
      <c r="H2278" s="5" t="str">
        <f>IF(PhieuBauCu!$B$2&gt;4,IF(LEN($B2278)=0,"",IF(AND($B2278&gt;0,VALUE(SUBSTITUTE($B2278,"5","0"))=$B2278),1,0)),"")</f>
        <v/>
      </c>
      <c r="I2278" s="5" t="str">
        <f>IF(PhieuBauCu!$B$2&gt;5,IF(LEN($B2278)=0,"",IF(AND($B2278&gt;0,VALUE(SUBSTITUTE($B2278,"6","0"))=$B2278),1,0)),"")</f>
        <v/>
      </c>
      <c r="J2278" s="5" t="str">
        <f>IF(PhieuBauCu!$B$2&gt;6,IF(LEN($B2278)=0,"",IF(AND($B2278&gt;0,VALUE(SUBSTITUTE($B2278,"7","0"))=$B2278),1,0)),"")</f>
        <v/>
      </c>
      <c r="K2278" s="5" t="str">
        <f>IF(PhieuBauCu!$B$2&gt;7,IF(LEN($B2278)=0,"",IF(AND($B2278&gt;0,VALUE(SUBSTITUTE($B2278,"8","0"))=$B2278),1,0)),"")</f>
        <v/>
      </c>
      <c r="L2278" s="5" t="str">
        <f>IF(PhieuBauCu!$B$2&gt;8,IF(LEN($B2278)=0,"",IF(AND($B2278&gt;0,VALUE(SUBSTITUTE($B2278,"9","0"))=$B2278),1,0)),"")</f>
        <v/>
      </c>
      <c r="M2278" s="9">
        <f t="shared" si="71"/>
        <v>0</v>
      </c>
      <c r="N2278" s="36">
        <f>IF(AND(M2278&lt;=PhieuBauCu!$B$13,M2278&gt;=1),1,0)</f>
        <v>0</v>
      </c>
    </row>
    <row r="2279" spans="1:14" ht="28.5" customHeight="1">
      <c r="A2279" s="2">
        <v>2274</v>
      </c>
      <c r="B2279" s="3"/>
      <c r="C2279" s="48" t="str">
        <f t="shared" si="70"/>
        <v/>
      </c>
      <c r="D2279" s="5" t="str">
        <f>IF(PhieuBauCu!$B$2&gt;0,IF(LEN($B2279)=0,"",IF(AND($B2279&gt;0,VALUE(SUBSTITUTE($B2279,"1","0"))=$B2279),1,0)),"")</f>
        <v/>
      </c>
      <c r="E2279" s="5" t="str">
        <f>IF(PhieuBauCu!$B$2&gt;1,IF(LEN($B2279)=0,"",IF(AND($B2279&gt;0,VALUE(SUBSTITUTE($B2279,"2","0"))=$B2279),1,0)),"")</f>
        <v/>
      </c>
      <c r="F2279" s="5" t="str">
        <f>IF(PhieuBauCu!$B$2&gt;2,IF(LEN($B2279)=0,"",IF(AND($B2279&gt;0,VALUE(SUBSTITUTE($B2279,"3","0"))=$B2279),1,0)),"")</f>
        <v/>
      </c>
      <c r="G2279" s="5" t="str">
        <f>IF(PhieuBauCu!$B$2&gt;3,IF(LEN($B2279)=0,"",IF(AND($B2279&gt;0,VALUE(SUBSTITUTE($B2279,"4","0"))=$B2279),1,0)),"")</f>
        <v/>
      </c>
      <c r="H2279" s="5" t="str">
        <f>IF(PhieuBauCu!$B$2&gt;4,IF(LEN($B2279)=0,"",IF(AND($B2279&gt;0,VALUE(SUBSTITUTE($B2279,"5","0"))=$B2279),1,0)),"")</f>
        <v/>
      </c>
      <c r="I2279" s="5" t="str">
        <f>IF(PhieuBauCu!$B$2&gt;5,IF(LEN($B2279)=0,"",IF(AND($B2279&gt;0,VALUE(SUBSTITUTE($B2279,"6","0"))=$B2279),1,0)),"")</f>
        <v/>
      </c>
      <c r="J2279" s="5" t="str">
        <f>IF(PhieuBauCu!$B$2&gt;6,IF(LEN($B2279)=0,"",IF(AND($B2279&gt;0,VALUE(SUBSTITUTE($B2279,"7","0"))=$B2279),1,0)),"")</f>
        <v/>
      </c>
      <c r="K2279" s="5" t="str">
        <f>IF(PhieuBauCu!$B$2&gt;7,IF(LEN($B2279)=0,"",IF(AND($B2279&gt;0,VALUE(SUBSTITUTE($B2279,"8","0"))=$B2279),1,0)),"")</f>
        <v/>
      </c>
      <c r="L2279" s="5" t="str">
        <f>IF(PhieuBauCu!$B$2&gt;8,IF(LEN($B2279)=0,"",IF(AND($B2279&gt;0,VALUE(SUBSTITUTE($B2279,"9","0"))=$B2279),1,0)),"")</f>
        <v/>
      </c>
      <c r="M2279" s="9">
        <f t="shared" si="71"/>
        <v>0</v>
      </c>
      <c r="N2279" s="36">
        <f>IF(AND(M2279&lt;=PhieuBauCu!$B$13,M2279&gt;=1),1,0)</f>
        <v>0</v>
      </c>
    </row>
    <row r="2280" spans="1:14" ht="28.5" customHeight="1">
      <c r="A2280" s="2">
        <v>2275</v>
      </c>
      <c r="B2280" s="3"/>
      <c r="C2280" s="48" t="str">
        <f t="shared" si="70"/>
        <v/>
      </c>
      <c r="D2280" s="5" t="str">
        <f>IF(PhieuBauCu!$B$2&gt;0,IF(LEN($B2280)=0,"",IF(AND($B2280&gt;0,VALUE(SUBSTITUTE($B2280,"1","0"))=$B2280),1,0)),"")</f>
        <v/>
      </c>
      <c r="E2280" s="5" t="str">
        <f>IF(PhieuBauCu!$B$2&gt;1,IF(LEN($B2280)=0,"",IF(AND($B2280&gt;0,VALUE(SUBSTITUTE($B2280,"2","0"))=$B2280),1,0)),"")</f>
        <v/>
      </c>
      <c r="F2280" s="5" t="str">
        <f>IF(PhieuBauCu!$B$2&gt;2,IF(LEN($B2280)=0,"",IF(AND($B2280&gt;0,VALUE(SUBSTITUTE($B2280,"3","0"))=$B2280),1,0)),"")</f>
        <v/>
      </c>
      <c r="G2280" s="5" t="str">
        <f>IF(PhieuBauCu!$B$2&gt;3,IF(LEN($B2280)=0,"",IF(AND($B2280&gt;0,VALUE(SUBSTITUTE($B2280,"4","0"))=$B2280),1,0)),"")</f>
        <v/>
      </c>
      <c r="H2280" s="5" t="str">
        <f>IF(PhieuBauCu!$B$2&gt;4,IF(LEN($B2280)=0,"",IF(AND($B2280&gt;0,VALUE(SUBSTITUTE($B2280,"5","0"))=$B2280),1,0)),"")</f>
        <v/>
      </c>
      <c r="I2280" s="5" t="str">
        <f>IF(PhieuBauCu!$B$2&gt;5,IF(LEN($B2280)=0,"",IF(AND($B2280&gt;0,VALUE(SUBSTITUTE($B2280,"6","0"))=$B2280),1,0)),"")</f>
        <v/>
      </c>
      <c r="J2280" s="5" t="str">
        <f>IF(PhieuBauCu!$B$2&gt;6,IF(LEN($B2280)=0,"",IF(AND($B2280&gt;0,VALUE(SUBSTITUTE($B2280,"7","0"))=$B2280),1,0)),"")</f>
        <v/>
      </c>
      <c r="K2280" s="5" t="str">
        <f>IF(PhieuBauCu!$B$2&gt;7,IF(LEN($B2280)=0,"",IF(AND($B2280&gt;0,VALUE(SUBSTITUTE($B2280,"8","0"))=$B2280),1,0)),"")</f>
        <v/>
      </c>
      <c r="L2280" s="5" t="str">
        <f>IF(PhieuBauCu!$B$2&gt;8,IF(LEN($B2280)=0,"",IF(AND($B2280&gt;0,VALUE(SUBSTITUTE($B2280,"9","0"))=$B2280),1,0)),"")</f>
        <v/>
      </c>
      <c r="M2280" s="9">
        <f t="shared" si="71"/>
        <v>0</v>
      </c>
      <c r="N2280" s="36">
        <f>IF(AND(M2280&lt;=PhieuBauCu!$B$13,M2280&gt;=1),1,0)</f>
        <v>0</v>
      </c>
    </row>
    <row r="2281" spans="1:14" ht="28.5" customHeight="1">
      <c r="A2281" s="2">
        <v>2276</v>
      </c>
      <c r="B2281" s="3"/>
      <c r="C2281" s="48" t="str">
        <f t="shared" si="70"/>
        <v/>
      </c>
      <c r="D2281" s="5" t="str">
        <f>IF(PhieuBauCu!$B$2&gt;0,IF(LEN($B2281)=0,"",IF(AND($B2281&gt;0,VALUE(SUBSTITUTE($B2281,"1","0"))=$B2281),1,0)),"")</f>
        <v/>
      </c>
      <c r="E2281" s="5" t="str">
        <f>IF(PhieuBauCu!$B$2&gt;1,IF(LEN($B2281)=0,"",IF(AND($B2281&gt;0,VALUE(SUBSTITUTE($B2281,"2","0"))=$B2281),1,0)),"")</f>
        <v/>
      </c>
      <c r="F2281" s="5" t="str">
        <f>IF(PhieuBauCu!$B$2&gt;2,IF(LEN($B2281)=0,"",IF(AND($B2281&gt;0,VALUE(SUBSTITUTE($B2281,"3","0"))=$B2281),1,0)),"")</f>
        <v/>
      </c>
      <c r="G2281" s="5" t="str">
        <f>IF(PhieuBauCu!$B$2&gt;3,IF(LEN($B2281)=0,"",IF(AND($B2281&gt;0,VALUE(SUBSTITUTE($B2281,"4","0"))=$B2281),1,0)),"")</f>
        <v/>
      </c>
      <c r="H2281" s="5" t="str">
        <f>IF(PhieuBauCu!$B$2&gt;4,IF(LEN($B2281)=0,"",IF(AND($B2281&gt;0,VALUE(SUBSTITUTE($B2281,"5","0"))=$B2281),1,0)),"")</f>
        <v/>
      </c>
      <c r="I2281" s="5" t="str">
        <f>IF(PhieuBauCu!$B$2&gt;5,IF(LEN($B2281)=0,"",IF(AND($B2281&gt;0,VALUE(SUBSTITUTE($B2281,"6","0"))=$B2281),1,0)),"")</f>
        <v/>
      </c>
      <c r="J2281" s="5" t="str">
        <f>IF(PhieuBauCu!$B$2&gt;6,IF(LEN($B2281)=0,"",IF(AND($B2281&gt;0,VALUE(SUBSTITUTE($B2281,"7","0"))=$B2281),1,0)),"")</f>
        <v/>
      </c>
      <c r="K2281" s="5" t="str">
        <f>IF(PhieuBauCu!$B$2&gt;7,IF(LEN($B2281)=0,"",IF(AND($B2281&gt;0,VALUE(SUBSTITUTE($B2281,"8","0"))=$B2281),1,0)),"")</f>
        <v/>
      </c>
      <c r="L2281" s="5" t="str">
        <f>IF(PhieuBauCu!$B$2&gt;8,IF(LEN($B2281)=0,"",IF(AND($B2281&gt;0,VALUE(SUBSTITUTE($B2281,"9","0"))=$B2281),1,0)),"")</f>
        <v/>
      </c>
      <c r="M2281" s="9">
        <f t="shared" si="71"/>
        <v>0</v>
      </c>
      <c r="N2281" s="36">
        <f>IF(AND(M2281&lt;=PhieuBauCu!$B$13,M2281&gt;=1),1,0)</f>
        <v>0</v>
      </c>
    </row>
    <row r="2282" spans="1:14" ht="28.5" customHeight="1">
      <c r="A2282" s="2">
        <v>2277</v>
      </c>
      <c r="B2282" s="3"/>
      <c r="C2282" s="48" t="str">
        <f t="shared" si="70"/>
        <v/>
      </c>
      <c r="D2282" s="5" t="str">
        <f>IF(PhieuBauCu!$B$2&gt;0,IF(LEN($B2282)=0,"",IF(AND($B2282&gt;0,VALUE(SUBSTITUTE($B2282,"1","0"))=$B2282),1,0)),"")</f>
        <v/>
      </c>
      <c r="E2282" s="5" t="str">
        <f>IF(PhieuBauCu!$B$2&gt;1,IF(LEN($B2282)=0,"",IF(AND($B2282&gt;0,VALUE(SUBSTITUTE($B2282,"2","0"))=$B2282),1,0)),"")</f>
        <v/>
      </c>
      <c r="F2282" s="5" t="str">
        <f>IF(PhieuBauCu!$B$2&gt;2,IF(LEN($B2282)=0,"",IF(AND($B2282&gt;0,VALUE(SUBSTITUTE($B2282,"3","0"))=$B2282),1,0)),"")</f>
        <v/>
      </c>
      <c r="G2282" s="5" t="str">
        <f>IF(PhieuBauCu!$B$2&gt;3,IF(LEN($B2282)=0,"",IF(AND($B2282&gt;0,VALUE(SUBSTITUTE($B2282,"4","0"))=$B2282),1,0)),"")</f>
        <v/>
      </c>
      <c r="H2282" s="5" t="str">
        <f>IF(PhieuBauCu!$B$2&gt;4,IF(LEN($B2282)=0,"",IF(AND($B2282&gt;0,VALUE(SUBSTITUTE($B2282,"5","0"))=$B2282),1,0)),"")</f>
        <v/>
      </c>
      <c r="I2282" s="5" t="str">
        <f>IF(PhieuBauCu!$B$2&gt;5,IF(LEN($B2282)=0,"",IF(AND($B2282&gt;0,VALUE(SUBSTITUTE($B2282,"6","0"))=$B2282),1,0)),"")</f>
        <v/>
      </c>
      <c r="J2282" s="5" t="str">
        <f>IF(PhieuBauCu!$B$2&gt;6,IF(LEN($B2282)=0,"",IF(AND($B2282&gt;0,VALUE(SUBSTITUTE($B2282,"7","0"))=$B2282),1,0)),"")</f>
        <v/>
      </c>
      <c r="K2282" s="5" t="str">
        <f>IF(PhieuBauCu!$B$2&gt;7,IF(LEN($B2282)=0,"",IF(AND($B2282&gt;0,VALUE(SUBSTITUTE($B2282,"8","0"))=$B2282),1,0)),"")</f>
        <v/>
      </c>
      <c r="L2282" s="5" t="str">
        <f>IF(PhieuBauCu!$B$2&gt;8,IF(LEN($B2282)=0,"",IF(AND($B2282&gt;0,VALUE(SUBSTITUTE($B2282,"9","0"))=$B2282),1,0)),"")</f>
        <v/>
      </c>
      <c r="M2282" s="9">
        <f t="shared" si="71"/>
        <v>0</v>
      </c>
      <c r="N2282" s="36">
        <f>IF(AND(M2282&lt;=PhieuBauCu!$B$13,M2282&gt;=1),1,0)</f>
        <v>0</v>
      </c>
    </row>
    <row r="2283" spans="1:14" ht="28.5" customHeight="1">
      <c r="A2283" s="2">
        <v>2278</v>
      </c>
      <c r="B2283" s="3"/>
      <c r="C2283" s="48" t="str">
        <f t="shared" si="70"/>
        <v/>
      </c>
      <c r="D2283" s="5" t="str">
        <f>IF(PhieuBauCu!$B$2&gt;0,IF(LEN($B2283)=0,"",IF(AND($B2283&gt;0,VALUE(SUBSTITUTE($B2283,"1","0"))=$B2283),1,0)),"")</f>
        <v/>
      </c>
      <c r="E2283" s="5" t="str">
        <f>IF(PhieuBauCu!$B$2&gt;1,IF(LEN($B2283)=0,"",IF(AND($B2283&gt;0,VALUE(SUBSTITUTE($B2283,"2","0"))=$B2283),1,0)),"")</f>
        <v/>
      </c>
      <c r="F2283" s="5" t="str">
        <f>IF(PhieuBauCu!$B$2&gt;2,IF(LEN($B2283)=0,"",IF(AND($B2283&gt;0,VALUE(SUBSTITUTE($B2283,"3","0"))=$B2283),1,0)),"")</f>
        <v/>
      </c>
      <c r="G2283" s="5" t="str">
        <f>IF(PhieuBauCu!$B$2&gt;3,IF(LEN($B2283)=0,"",IF(AND($B2283&gt;0,VALUE(SUBSTITUTE($B2283,"4","0"))=$B2283),1,0)),"")</f>
        <v/>
      </c>
      <c r="H2283" s="5" t="str">
        <f>IF(PhieuBauCu!$B$2&gt;4,IF(LEN($B2283)=0,"",IF(AND($B2283&gt;0,VALUE(SUBSTITUTE($B2283,"5","0"))=$B2283),1,0)),"")</f>
        <v/>
      </c>
      <c r="I2283" s="5" t="str">
        <f>IF(PhieuBauCu!$B$2&gt;5,IF(LEN($B2283)=0,"",IF(AND($B2283&gt;0,VALUE(SUBSTITUTE($B2283,"6","0"))=$B2283),1,0)),"")</f>
        <v/>
      </c>
      <c r="J2283" s="5" t="str">
        <f>IF(PhieuBauCu!$B$2&gt;6,IF(LEN($B2283)=0,"",IF(AND($B2283&gt;0,VALUE(SUBSTITUTE($B2283,"7","0"))=$B2283),1,0)),"")</f>
        <v/>
      </c>
      <c r="K2283" s="5" t="str">
        <f>IF(PhieuBauCu!$B$2&gt;7,IF(LEN($B2283)=0,"",IF(AND($B2283&gt;0,VALUE(SUBSTITUTE($B2283,"8","0"))=$B2283),1,0)),"")</f>
        <v/>
      </c>
      <c r="L2283" s="5" t="str">
        <f>IF(PhieuBauCu!$B$2&gt;8,IF(LEN($B2283)=0,"",IF(AND($B2283&gt;0,VALUE(SUBSTITUTE($B2283,"9","0"))=$B2283),1,0)),"")</f>
        <v/>
      </c>
      <c r="M2283" s="9">
        <f t="shared" si="71"/>
        <v>0</v>
      </c>
      <c r="N2283" s="36">
        <f>IF(AND(M2283&lt;=PhieuBauCu!$B$13,M2283&gt;=1),1,0)</f>
        <v>0</v>
      </c>
    </row>
    <row r="2284" spans="1:14" ht="28.5" customHeight="1">
      <c r="A2284" s="2">
        <v>2279</v>
      </c>
      <c r="B2284" s="3"/>
      <c r="C2284" s="48" t="str">
        <f t="shared" si="70"/>
        <v/>
      </c>
      <c r="D2284" s="5" t="str">
        <f>IF(PhieuBauCu!$B$2&gt;0,IF(LEN($B2284)=0,"",IF(AND($B2284&gt;0,VALUE(SUBSTITUTE($B2284,"1","0"))=$B2284),1,0)),"")</f>
        <v/>
      </c>
      <c r="E2284" s="5" t="str">
        <f>IF(PhieuBauCu!$B$2&gt;1,IF(LEN($B2284)=0,"",IF(AND($B2284&gt;0,VALUE(SUBSTITUTE($B2284,"2","0"))=$B2284),1,0)),"")</f>
        <v/>
      </c>
      <c r="F2284" s="5" t="str">
        <f>IF(PhieuBauCu!$B$2&gt;2,IF(LEN($B2284)=0,"",IF(AND($B2284&gt;0,VALUE(SUBSTITUTE($B2284,"3","0"))=$B2284),1,0)),"")</f>
        <v/>
      </c>
      <c r="G2284" s="5" t="str">
        <f>IF(PhieuBauCu!$B$2&gt;3,IF(LEN($B2284)=0,"",IF(AND($B2284&gt;0,VALUE(SUBSTITUTE($B2284,"4","0"))=$B2284),1,0)),"")</f>
        <v/>
      </c>
      <c r="H2284" s="5" t="str">
        <f>IF(PhieuBauCu!$B$2&gt;4,IF(LEN($B2284)=0,"",IF(AND($B2284&gt;0,VALUE(SUBSTITUTE($B2284,"5","0"))=$B2284),1,0)),"")</f>
        <v/>
      </c>
      <c r="I2284" s="5" t="str">
        <f>IF(PhieuBauCu!$B$2&gt;5,IF(LEN($B2284)=0,"",IF(AND($B2284&gt;0,VALUE(SUBSTITUTE($B2284,"6","0"))=$B2284),1,0)),"")</f>
        <v/>
      </c>
      <c r="J2284" s="5" t="str">
        <f>IF(PhieuBauCu!$B$2&gt;6,IF(LEN($B2284)=0,"",IF(AND($B2284&gt;0,VALUE(SUBSTITUTE($B2284,"7","0"))=$B2284),1,0)),"")</f>
        <v/>
      </c>
      <c r="K2284" s="5" t="str">
        <f>IF(PhieuBauCu!$B$2&gt;7,IF(LEN($B2284)=0,"",IF(AND($B2284&gt;0,VALUE(SUBSTITUTE($B2284,"8","0"))=$B2284),1,0)),"")</f>
        <v/>
      </c>
      <c r="L2284" s="5" t="str">
        <f>IF(PhieuBauCu!$B$2&gt;8,IF(LEN($B2284)=0,"",IF(AND($B2284&gt;0,VALUE(SUBSTITUTE($B2284,"9","0"))=$B2284),1,0)),"")</f>
        <v/>
      </c>
      <c r="M2284" s="9">
        <f t="shared" si="71"/>
        <v>0</v>
      </c>
      <c r="N2284" s="36">
        <f>IF(AND(M2284&lt;=PhieuBauCu!$B$13,M2284&gt;=1),1,0)</f>
        <v>0</v>
      </c>
    </row>
    <row r="2285" spans="1:14" ht="28.5" customHeight="1">
      <c r="A2285" s="2">
        <v>2280</v>
      </c>
      <c r="B2285" s="3"/>
      <c r="C2285" s="48" t="str">
        <f t="shared" si="70"/>
        <v/>
      </c>
      <c r="D2285" s="5" t="str">
        <f>IF(PhieuBauCu!$B$2&gt;0,IF(LEN($B2285)=0,"",IF(AND($B2285&gt;0,VALUE(SUBSTITUTE($B2285,"1","0"))=$B2285),1,0)),"")</f>
        <v/>
      </c>
      <c r="E2285" s="5" t="str">
        <f>IF(PhieuBauCu!$B$2&gt;1,IF(LEN($B2285)=0,"",IF(AND($B2285&gt;0,VALUE(SUBSTITUTE($B2285,"2","0"))=$B2285),1,0)),"")</f>
        <v/>
      </c>
      <c r="F2285" s="5" t="str">
        <f>IF(PhieuBauCu!$B$2&gt;2,IF(LEN($B2285)=0,"",IF(AND($B2285&gt;0,VALUE(SUBSTITUTE($B2285,"3","0"))=$B2285),1,0)),"")</f>
        <v/>
      </c>
      <c r="G2285" s="5" t="str">
        <f>IF(PhieuBauCu!$B$2&gt;3,IF(LEN($B2285)=0,"",IF(AND($B2285&gt;0,VALUE(SUBSTITUTE($B2285,"4","0"))=$B2285),1,0)),"")</f>
        <v/>
      </c>
      <c r="H2285" s="5" t="str">
        <f>IF(PhieuBauCu!$B$2&gt;4,IF(LEN($B2285)=0,"",IF(AND($B2285&gt;0,VALUE(SUBSTITUTE($B2285,"5","0"))=$B2285),1,0)),"")</f>
        <v/>
      </c>
      <c r="I2285" s="5" t="str">
        <f>IF(PhieuBauCu!$B$2&gt;5,IF(LEN($B2285)=0,"",IF(AND($B2285&gt;0,VALUE(SUBSTITUTE($B2285,"6","0"))=$B2285),1,0)),"")</f>
        <v/>
      </c>
      <c r="J2285" s="5" t="str">
        <f>IF(PhieuBauCu!$B$2&gt;6,IF(LEN($B2285)=0,"",IF(AND($B2285&gt;0,VALUE(SUBSTITUTE($B2285,"7","0"))=$B2285),1,0)),"")</f>
        <v/>
      </c>
      <c r="K2285" s="5" t="str">
        <f>IF(PhieuBauCu!$B$2&gt;7,IF(LEN($B2285)=0,"",IF(AND($B2285&gt;0,VALUE(SUBSTITUTE($B2285,"8","0"))=$B2285),1,0)),"")</f>
        <v/>
      </c>
      <c r="L2285" s="5" t="str">
        <f>IF(PhieuBauCu!$B$2&gt;8,IF(LEN($B2285)=0,"",IF(AND($B2285&gt;0,VALUE(SUBSTITUTE($B2285,"9","0"))=$B2285),1,0)),"")</f>
        <v/>
      </c>
      <c r="M2285" s="9">
        <f t="shared" si="71"/>
        <v>0</v>
      </c>
      <c r="N2285" s="36">
        <f>IF(AND(M2285&lt;=PhieuBauCu!$B$13,M2285&gt;=1),1,0)</f>
        <v>0</v>
      </c>
    </row>
    <row r="2286" spans="1:14" ht="28.5" customHeight="1">
      <c r="A2286" s="2">
        <v>2281</v>
      </c>
      <c r="B2286" s="3"/>
      <c r="C2286" s="48" t="str">
        <f t="shared" si="70"/>
        <v/>
      </c>
      <c r="D2286" s="5" t="str">
        <f>IF(PhieuBauCu!$B$2&gt;0,IF(LEN($B2286)=0,"",IF(AND($B2286&gt;0,VALUE(SUBSTITUTE($B2286,"1","0"))=$B2286),1,0)),"")</f>
        <v/>
      </c>
      <c r="E2286" s="5" t="str">
        <f>IF(PhieuBauCu!$B$2&gt;1,IF(LEN($B2286)=0,"",IF(AND($B2286&gt;0,VALUE(SUBSTITUTE($B2286,"2","0"))=$B2286),1,0)),"")</f>
        <v/>
      </c>
      <c r="F2286" s="5" t="str">
        <f>IF(PhieuBauCu!$B$2&gt;2,IF(LEN($B2286)=0,"",IF(AND($B2286&gt;0,VALUE(SUBSTITUTE($B2286,"3","0"))=$B2286),1,0)),"")</f>
        <v/>
      </c>
      <c r="G2286" s="5" t="str">
        <f>IF(PhieuBauCu!$B$2&gt;3,IF(LEN($B2286)=0,"",IF(AND($B2286&gt;0,VALUE(SUBSTITUTE($B2286,"4","0"))=$B2286),1,0)),"")</f>
        <v/>
      </c>
      <c r="H2286" s="5" t="str">
        <f>IF(PhieuBauCu!$B$2&gt;4,IF(LEN($B2286)=0,"",IF(AND($B2286&gt;0,VALUE(SUBSTITUTE($B2286,"5","0"))=$B2286),1,0)),"")</f>
        <v/>
      </c>
      <c r="I2286" s="5" t="str">
        <f>IF(PhieuBauCu!$B$2&gt;5,IF(LEN($B2286)=0,"",IF(AND($B2286&gt;0,VALUE(SUBSTITUTE($B2286,"6","0"))=$B2286),1,0)),"")</f>
        <v/>
      </c>
      <c r="J2286" s="5" t="str">
        <f>IF(PhieuBauCu!$B$2&gt;6,IF(LEN($B2286)=0,"",IF(AND($B2286&gt;0,VALUE(SUBSTITUTE($B2286,"7","0"))=$B2286),1,0)),"")</f>
        <v/>
      </c>
      <c r="K2286" s="5" t="str">
        <f>IF(PhieuBauCu!$B$2&gt;7,IF(LEN($B2286)=0,"",IF(AND($B2286&gt;0,VALUE(SUBSTITUTE($B2286,"8","0"))=$B2286),1,0)),"")</f>
        <v/>
      </c>
      <c r="L2286" s="5" t="str">
        <f>IF(PhieuBauCu!$B$2&gt;8,IF(LEN($B2286)=0,"",IF(AND($B2286&gt;0,VALUE(SUBSTITUTE($B2286,"9","0"))=$B2286),1,0)),"")</f>
        <v/>
      </c>
      <c r="M2286" s="9">
        <f t="shared" si="71"/>
        <v>0</v>
      </c>
      <c r="N2286" s="36">
        <f>IF(AND(M2286&lt;=PhieuBauCu!$B$13,M2286&gt;=1),1,0)</f>
        <v>0</v>
      </c>
    </row>
    <row r="2287" spans="1:14" ht="28.5" customHeight="1">
      <c r="A2287" s="2">
        <v>2282</v>
      </c>
      <c r="B2287" s="3"/>
      <c r="C2287" s="48" t="str">
        <f t="shared" si="70"/>
        <v/>
      </c>
      <c r="D2287" s="5" t="str">
        <f>IF(PhieuBauCu!$B$2&gt;0,IF(LEN($B2287)=0,"",IF(AND($B2287&gt;0,VALUE(SUBSTITUTE($B2287,"1","0"))=$B2287),1,0)),"")</f>
        <v/>
      </c>
      <c r="E2287" s="5" t="str">
        <f>IF(PhieuBauCu!$B$2&gt;1,IF(LEN($B2287)=0,"",IF(AND($B2287&gt;0,VALUE(SUBSTITUTE($B2287,"2","0"))=$B2287),1,0)),"")</f>
        <v/>
      </c>
      <c r="F2287" s="5" t="str">
        <f>IF(PhieuBauCu!$B$2&gt;2,IF(LEN($B2287)=0,"",IF(AND($B2287&gt;0,VALUE(SUBSTITUTE($B2287,"3","0"))=$B2287),1,0)),"")</f>
        <v/>
      </c>
      <c r="G2287" s="5" t="str">
        <f>IF(PhieuBauCu!$B$2&gt;3,IF(LEN($B2287)=0,"",IF(AND($B2287&gt;0,VALUE(SUBSTITUTE($B2287,"4","0"))=$B2287),1,0)),"")</f>
        <v/>
      </c>
      <c r="H2287" s="5" t="str">
        <f>IF(PhieuBauCu!$B$2&gt;4,IF(LEN($B2287)=0,"",IF(AND($B2287&gt;0,VALUE(SUBSTITUTE($B2287,"5","0"))=$B2287),1,0)),"")</f>
        <v/>
      </c>
      <c r="I2287" s="5" t="str">
        <f>IF(PhieuBauCu!$B$2&gt;5,IF(LEN($B2287)=0,"",IF(AND($B2287&gt;0,VALUE(SUBSTITUTE($B2287,"6","0"))=$B2287),1,0)),"")</f>
        <v/>
      </c>
      <c r="J2287" s="5" t="str">
        <f>IF(PhieuBauCu!$B$2&gt;6,IF(LEN($B2287)=0,"",IF(AND($B2287&gt;0,VALUE(SUBSTITUTE($B2287,"7","0"))=$B2287),1,0)),"")</f>
        <v/>
      </c>
      <c r="K2287" s="5" t="str">
        <f>IF(PhieuBauCu!$B$2&gt;7,IF(LEN($B2287)=0,"",IF(AND($B2287&gt;0,VALUE(SUBSTITUTE($B2287,"8","0"))=$B2287),1,0)),"")</f>
        <v/>
      </c>
      <c r="L2287" s="5" t="str">
        <f>IF(PhieuBauCu!$B$2&gt;8,IF(LEN($B2287)=0,"",IF(AND($B2287&gt;0,VALUE(SUBSTITUTE($B2287,"9","0"))=$B2287),1,0)),"")</f>
        <v/>
      </c>
      <c r="M2287" s="9">
        <f t="shared" si="71"/>
        <v>0</v>
      </c>
      <c r="N2287" s="36">
        <f>IF(AND(M2287&lt;=PhieuBauCu!$B$13,M2287&gt;=1),1,0)</f>
        <v>0</v>
      </c>
    </row>
    <row r="2288" spans="1:14" ht="28.5" customHeight="1">
      <c r="A2288" s="2">
        <v>2283</v>
      </c>
      <c r="B2288" s="3"/>
      <c r="C2288" s="48" t="str">
        <f t="shared" si="70"/>
        <v/>
      </c>
      <c r="D2288" s="5" t="str">
        <f>IF(PhieuBauCu!$B$2&gt;0,IF(LEN($B2288)=0,"",IF(AND($B2288&gt;0,VALUE(SUBSTITUTE($B2288,"1","0"))=$B2288),1,0)),"")</f>
        <v/>
      </c>
      <c r="E2288" s="5" t="str">
        <f>IF(PhieuBauCu!$B$2&gt;1,IF(LEN($B2288)=0,"",IF(AND($B2288&gt;0,VALUE(SUBSTITUTE($B2288,"2","0"))=$B2288),1,0)),"")</f>
        <v/>
      </c>
      <c r="F2288" s="5" t="str">
        <f>IF(PhieuBauCu!$B$2&gt;2,IF(LEN($B2288)=0,"",IF(AND($B2288&gt;0,VALUE(SUBSTITUTE($B2288,"3","0"))=$B2288),1,0)),"")</f>
        <v/>
      </c>
      <c r="G2288" s="5" t="str">
        <f>IF(PhieuBauCu!$B$2&gt;3,IF(LEN($B2288)=0,"",IF(AND($B2288&gt;0,VALUE(SUBSTITUTE($B2288,"4","0"))=$B2288),1,0)),"")</f>
        <v/>
      </c>
      <c r="H2288" s="5" t="str">
        <f>IF(PhieuBauCu!$B$2&gt;4,IF(LEN($B2288)=0,"",IF(AND($B2288&gt;0,VALUE(SUBSTITUTE($B2288,"5","0"))=$B2288),1,0)),"")</f>
        <v/>
      </c>
      <c r="I2288" s="5" t="str">
        <f>IF(PhieuBauCu!$B$2&gt;5,IF(LEN($B2288)=0,"",IF(AND($B2288&gt;0,VALUE(SUBSTITUTE($B2288,"6","0"))=$B2288),1,0)),"")</f>
        <v/>
      </c>
      <c r="J2288" s="5" t="str">
        <f>IF(PhieuBauCu!$B$2&gt;6,IF(LEN($B2288)=0,"",IF(AND($B2288&gt;0,VALUE(SUBSTITUTE($B2288,"7","0"))=$B2288),1,0)),"")</f>
        <v/>
      </c>
      <c r="K2288" s="5" t="str">
        <f>IF(PhieuBauCu!$B$2&gt;7,IF(LEN($B2288)=0,"",IF(AND($B2288&gt;0,VALUE(SUBSTITUTE($B2288,"8","0"))=$B2288),1,0)),"")</f>
        <v/>
      </c>
      <c r="L2288" s="5" t="str">
        <f>IF(PhieuBauCu!$B$2&gt;8,IF(LEN($B2288)=0,"",IF(AND($B2288&gt;0,VALUE(SUBSTITUTE($B2288,"9","0"))=$B2288),1,0)),"")</f>
        <v/>
      </c>
      <c r="M2288" s="9">
        <f t="shared" si="71"/>
        <v>0</v>
      </c>
      <c r="N2288" s="36">
        <f>IF(AND(M2288&lt;=PhieuBauCu!$B$13,M2288&gt;=1),1,0)</f>
        <v>0</v>
      </c>
    </row>
    <row r="2289" spans="1:14" ht="28.5" customHeight="1">
      <c r="A2289" s="2">
        <v>2284</v>
      </c>
      <c r="B2289" s="3"/>
      <c r="C2289" s="48" t="str">
        <f t="shared" si="70"/>
        <v/>
      </c>
      <c r="D2289" s="5" t="str">
        <f>IF(PhieuBauCu!$B$2&gt;0,IF(LEN($B2289)=0,"",IF(AND($B2289&gt;0,VALUE(SUBSTITUTE($B2289,"1","0"))=$B2289),1,0)),"")</f>
        <v/>
      </c>
      <c r="E2289" s="5" t="str">
        <f>IF(PhieuBauCu!$B$2&gt;1,IF(LEN($B2289)=0,"",IF(AND($B2289&gt;0,VALUE(SUBSTITUTE($B2289,"2","0"))=$B2289),1,0)),"")</f>
        <v/>
      </c>
      <c r="F2289" s="5" t="str">
        <f>IF(PhieuBauCu!$B$2&gt;2,IF(LEN($B2289)=0,"",IF(AND($B2289&gt;0,VALUE(SUBSTITUTE($B2289,"3","0"))=$B2289),1,0)),"")</f>
        <v/>
      </c>
      <c r="G2289" s="5" t="str">
        <f>IF(PhieuBauCu!$B$2&gt;3,IF(LEN($B2289)=0,"",IF(AND($B2289&gt;0,VALUE(SUBSTITUTE($B2289,"4","0"))=$B2289),1,0)),"")</f>
        <v/>
      </c>
      <c r="H2289" s="5" t="str">
        <f>IF(PhieuBauCu!$B$2&gt;4,IF(LEN($B2289)=0,"",IF(AND($B2289&gt;0,VALUE(SUBSTITUTE($B2289,"5","0"))=$B2289),1,0)),"")</f>
        <v/>
      </c>
      <c r="I2289" s="5" t="str">
        <f>IF(PhieuBauCu!$B$2&gt;5,IF(LEN($B2289)=0,"",IF(AND($B2289&gt;0,VALUE(SUBSTITUTE($B2289,"6","0"))=$B2289),1,0)),"")</f>
        <v/>
      </c>
      <c r="J2289" s="5" t="str">
        <f>IF(PhieuBauCu!$B$2&gt;6,IF(LEN($B2289)=0,"",IF(AND($B2289&gt;0,VALUE(SUBSTITUTE($B2289,"7","0"))=$B2289),1,0)),"")</f>
        <v/>
      </c>
      <c r="K2289" s="5" t="str">
        <f>IF(PhieuBauCu!$B$2&gt;7,IF(LEN($B2289)=0,"",IF(AND($B2289&gt;0,VALUE(SUBSTITUTE($B2289,"8","0"))=$B2289),1,0)),"")</f>
        <v/>
      </c>
      <c r="L2289" s="5" t="str">
        <f>IF(PhieuBauCu!$B$2&gt;8,IF(LEN($B2289)=0,"",IF(AND($B2289&gt;0,VALUE(SUBSTITUTE($B2289,"9","0"))=$B2289),1,0)),"")</f>
        <v/>
      </c>
      <c r="M2289" s="9">
        <f t="shared" si="71"/>
        <v>0</v>
      </c>
      <c r="N2289" s="36">
        <f>IF(AND(M2289&lt;=PhieuBauCu!$B$13,M2289&gt;=1),1,0)</f>
        <v>0</v>
      </c>
    </row>
    <row r="2290" spans="1:14" ht="28.5" customHeight="1">
      <c r="A2290" s="2">
        <v>2285</v>
      </c>
      <c r="B2290" s="3"/>
      <c r="C2290" s="48" t="str">
        <f t="shared" si="70"/>
        <v/>
      </c>
      <c r="D2290" s="5" t="str">
        <f>IF(PhieuBauCu!$B$2&gt;0,IF(LEN($B2290)=0,"",IF(AND($B2290&gt;0,VALUE(SUBSTITUTE($B2290,"1","0"))=$B2290),1,0)),"")</f>
        <v/>
      </c>
      <c r="E2290" s="5" t="str">
        <f>IF(PhieuBauCu!$B$2&gt;1,IF(LEN($B2290)=0,"",IF(AND($B2290&gt;0,VALUE(SUBSTITUTE($B2290,"2","0"))=$B2290),1,0)),"")</f>
        <v/>
      </c>
      <c r="F2290" s="5" t="str">
        <f>IF(PhieuBauCu!$B$2&gt;2,IF(LEN($B2290)=0,"",IF(AND($B2290&gt;0,VALUE(SUBSTITUTE($B2290,"3","0"))=$B2290),1,0)),"")</f>
        <v/>
      </c>
      <c r="G2290" s="5" t="str">
        <f>IF(PhieuBauCu!$B$2&gt;3,IF(LEN($B2290)=0,"",IF(AND($B2290&gt;0,VALUE(SUBSTITUTE($B2290,"4","0"))=$B2290),1,0)),"")</f>
        <v/>
      </c>
      <c r="H2290" s="5" t="str">
        <f>IF(PhieuBauCu!$B$2&gt;4,IF(LEN($B2290)=0,"",IF(AND($B2290&gt;0,VALUE(SUBSTITUTE($B2290,"5","0"))=$B2290),1,0)),"")</f>
        <v/>
      </c>
      <c r="I2290" s="5" t="str">
        <f>IF(PhieuBauCu!$B$2&gt;5,IF(LEN($B2290)=0,"",IF(AND($B2290&gt;0,VALUE(SUBSTITUTE($B2290,"6","0"))=$B2290),1,0)),"")</f>
        <v/>
      </c>
      <c r="J2290" s="5" t="str">
        <f>IF(PhieuBauCu!$B$2&gt;6,IF(LEN($B2290)=0,"",IF(AND($B2290&gt;0,VALUE(SUBSTITUTE($B2290,"7","0"))=$B2290),1,0)),"")</f>
        <v/>
      </c>
      <c r="K2290" s="5" t="str">
        <f>IF(PhieuBauCu!$B$2&gt;7,IF(LEN($B2290)=0,"",IF(AND($B2290&gt;0,VALUE(SUBSTITUTE($B2290,"8","0"))=$B2290),1,0)),"")</f>
        <v/>
      </c>
      <c r="L2290" s="5" t="str">
        <f>IF(PhieuBauCu!$B$2&gt;8,IF(LEN($B2290)=0,"",IF(AND($B2290&gt;0,VALUE(SUBSTITUTE($B2290,"9","0"))=$B2290),1,0)),"")</f>
        <v/>
      </c>
      <c r="M2290" s="9">
        <f t="shared" si="71"/>
        <v>0</v>
      </c>
      <c r="N2290" s="36">
        <f>IF(AND(M2290&lt;=PhieuBauCu!$B$13,M2290&gt;=1),1,0)</f>
        <v>0</v>
      </c>
    </row>
    <row r="2291" spans="1:14" ht="28.5" customHeight="1">
      <c r="A2291" s="2">
        <v>2286</v>
      </c>
      <c r="B2291" s="3"/>
      <c r="C2291" s="48" t="str">
        <f t="shared" si="70"/>
        <v/>
      </c>
      <c r="D2291" s="5" t="str">
        <f>IF(PhieuBauCu!$B$2&gt;0,IF(LEN($B2291)=0,"",IF(AND($B2291&gt;0,VALUE(SUBSTITUTE($B2291,"1","0"))=$B2291),1,0)),"")</f>
        <v/>
      </c>
      <c r="E2291" s="5" t="str">
        <f>IF(PhieuBauCu!$B$2&gt;1,IF(LEN($B2291)=0,"",IF(AND($B2291&gt;0,VALUE(SUBSTITUTE($B2291,"2","0"))=$B2291),1,0)),"")</f>
        <v/>
      </c>
      <c r="F2291" s="5" t="str">
        <f>IF(PhieuBauCu!$B$2&gt;2,IF(LEN($B2291)=0,"",IF(AND($B2291&gt;0,VALUE(SUBSTITUTE($B2291,"3","0"))=$B2291),1,0)),"")</f>
        <v/>
      </c>
      <c r="G2291" s="5" t="str">
        <f>IF(PhieuBauCu!$B$2&gt;3,IF(LEN($B2291)=0,"",IF(AND($B2291&gt;0,VALUE(SUBSTITUTE($B2291,"4","0"))=$B2291),1,0)),"")</f>
        <v/>
      </c>
      <c r="H2291" s="5" t="str">
        <f>IF(PhieuBauCu!$B$2&gt;4,IF(LEN($B2291)=0,"",IF(AND($B2291&gt;0,VALUE(SUBSTITUTE($B2291,"5","0"))=$B2291),1,0)),"")</f>
        <v/>
      </c>
      <c r="I2291" s="5" t="str">
        <f>IF(PhieuBauCu!$B$2&gt;5,IF(LEN($B2291)=0,"",IF(AND($B2291&gt;0,VALUE(SUBSTITUTE($B2291,"6","0"))=$B2291),1,0)),"")</f>
        <v/>
      </c>
      <c r="J2291" s="5" t="str">
        <f>IF(PhieuBauCu!$B$2&gt;6,IF(LEN($B2291)=0,"",IF(AND($B2291&gt;0,VALUE(SUBSTITUTE($B2291,"7","0"))=$B2291),1,0)),"")</f>
        <v/>
      </c>
      <c r="K2291" s="5" t="str">
        <f>IF(PhieuBauCu!$B$2&gt;7,IF(LEN($B2291)=0,"",IF(AND($B2291&gt;0,VALUE(SUBSTITUTE($B2291,"8","0"))=$B2291),1,0)),"")</f>
        <v/>
      </c>
      <c r="L2291" s="5" t="str">
        <f>IF(PhieuBauCu!$B$2&gt;8,IF(LEN($B2291)=0,"",IF(AND($B2291&gt;0,VALUE(SUBSTITUTE($B2291,"9","0"))=$B2291),1,0)),"")</f>
        <v/>
      </c>
      <c r="M2291" s="9">
        <f t="shared" si="71"/>
        <v>0</v>
      </c>
      <c r="N2291" s="36">
        <f>IF(AND(M2291&lt;=PhieuBauCu!$B$13,M2291&gt;=1),1,0)</f>
        <v>0</v>
      </c>
    </row>
    <row r="2292" spans="1:14" ht="28.5" customHeight="1">
      <c r="A2292" s="2">
        <v>2287</v>
      </c>
      <c r="B2292" s="3"/>
      <c r="C2292" s="48" t="str">
        <f t="shared" si="70"/>
        <v/>
      </c>
      <c r="D2292" s="5" t="str">
        <f>IF(PhieuBauCu!$B$2&gt;0,IF(LEN($B2292)=0,"",IF(AND($B2292&gt;0,VALUE(SUBSTITUTE($B2292,"1","0"))=$B2292),1,0)),"")</f>
        <v/>
      </c>
      <c r="E2292" s="5" t="str">
        <f>IF(PhieuBauCu!$B$2&gt;1,IF(LEN($B2292)=0,"",IF(AND($B2292&gt;0,VALUE(SUBSTITUTE($B2292,"2","0"))=$B2292),1,0)),"")</f>
        <v/>
      </c>
      <c r="F2292" s="5" t="str">
        <f>IF(PhieuBauCu!$B$2&gt;2,IF(LEN($B2292)=0,"",IF(AND($B2292&gt;0,VALUE(SUBSTITUTE($B2292,"3","0"))=$B2292),1,0)),"")</f>
        <v/>
      </c>
      <c r="G2292" s="5" t="str">
        <f>IF(PhieuBauCu!$B$2&gt;3,IF(LEN($B2292)=0,"",IF(AND($B2292&gt;0,VALUE(SUBSTITUTE($B2292,"4","0"))=$B2292),1,0)),"")</f>
        <v/>
      </c>
      <c r="H2292" s="5" t="str">
        <f>IF(PhieuBauCu!$B$2&gt;4,IF(LEN($B2292)=0,"",IF(AND($B2292&gt;0,VALUE(SUBSTITUTE($B2292,"5","0"))=$B2292),1,0)),"")</f>
        <v/>
      </c>
      <c r="I2292" s="5" t="str">
        <f>IF(PhieuBauCu!$B$2&gt;5,IF(LEN($B2292)=0,"",IF(AND($B2292&gt;0,VALUE(SUBSTITUTE($B2292,"6","0"))=$B2292),1,0)),"")</f>
        <v/>
      </c>
      <c r="J2292" s="5" t="str">
        <f>IF(PhieuBauCu!$B$2&gt;6,IF(LEN($B2292)=0,"",IF(AND($B2292&gt;0,VALUE(SUBSTITUTE($B2292,"7","0"))=$B2292),1,0)),"")</f>
        <v/>
      </c>
      <c r="K2292" s="5" t="str">
        <f>IF(PhieuBauCu!$B$2&gt;7,IF(LEN($B2292)=0,"",IF(AND($B2292&gt;0,VALUE(SUBSTITUTE($B2292,"8","0"))=$B2292),1,0)),"")</f>
        <v/>
      </c>
      <c r="L2292" s="5" t="str">
        <f>IF(PhieuBauCu!$B$2&gt;8,IF(LEN($B2292)=0,"",IF(AND($B2292&gt;0,VALUE(SUBSTITUTE($B2292,"9","0"))=$B2292),1,0)),"")</f>
        <v/>
      </c>
      <c r="M2292" s="9">
        <f t="shared" si="71"/>
        <v>0</v>
      </c>
      <c r="N2292" s="36">
        <f>IF(AND(M2292&lt;=PhieuBauCu!$B$13,M2292&gt;=1),1,0)</f>
        <v>0</v>
      </c>
    </row>
    <row r="2293" spans="1:14" ht="28.5" customHeight="1">
      <c r="A2293" s="2">
        <v>2288</v>
      </c>
      <c r="B2293" s="3"/>
      <c r="C2293" s="48" t="str">
        <f t="shared" si="70"/>
        <v/>
      </c>
      <c r="D2293" s="5" t="str">
        <f>IF(PhieuBauCu!$B$2&gt;0,IF(LEN($B2293)=0,"",IF(AND($B2293&gt;0,VALUE(SUBSTITUTE($B2293,"1","0"))=$B2293),1,0)),"")</f>
        <v/>
      </c>
      <c r="E2293" s="5" t="str">
        <f>IF(PhieuBauCu!$B$2&gt;1,IF(LEN($B2293)=0,"",IF(AND($B2293&gt;0,VALUE(SUBSTITUTE($B2293,"2","0"))=$B2293),1,0)),"")</f>
        <v/>
      </c>
      <c r="F2293" s="5" t="str">
        <f>IF(PhieuBauCu!$B$2&gt;2,IF(LEN($B2293)=0,"",IF(AND($B2293&gt;0,VALUE(SUBSTITUTE($B2293,"3","0"))=$B2293),1,0)),"")</f>
        <v/>
      </c>
      <c r="G2293" s="5" t="str">
        <f>IF(PhieuBauCu!$B$2&gt;3,IF(LEN($B2293)=0,"",IF(AND($B2293&gt;0,VALUE(SUBSTITUTE($B2293,"4","0"))=$B2293),1,0)),"")</f>
        <v/>
      </c>
      <c r="H2293" s="5" t="str">
        <f>IF(PhieuBauCu!$B$2&gt;4,IF(LEN($B2293)=0,"",IF(AND($B2293&gt;0,VALUE(SUBSTITUTE($B2293,"5","0"))=$B2293),1,0)),"")</f>
        <v/>
      </c>
      <c r="I2293" s="5" t="str">
        <f>IF(PhieuBauCu!$B$2&gt;5,IF(LEN($B2293)=0,"",IF(AND($B2293&gt;0,VALUE(SUBSTITUTE($B2293,"6","0"))=$B2293),1,0)),"")</f>
        <v/>
      </c>
      <c r="J2293" s="5" t="str">
        <f>IF(PhieuBauCu!$B$2&gt;6,IF(LEN($B2293)=0,"",IF(AND($B2293&gt;0,VALUE(SUBSTITUTE($B2293,"7","0"))=$B2293),1,0)),"")</f>
        <v/>
      </c>
      <c r="K2293" s="5" t="str">
        <f>IF(PhieuBauCu!$B$2&gt;7,IF(LEN($B2293)=0,"",IF(AND($B2293&gt;0,VALUE(SUBSTITUTE($B2293,"8","0"))=$B2293),1,0)),"")</f>
        <v/>
      </c>
      <c r="L2293" s="5" t="str">
        <f>IF(PhieuBauCu!$B$2&gt;8,IF(LEN($B2293)=0,"",IF(AND($B2293&gt;0,VALUE(SUBSTITUTE($B2293,"9","0"))=$B2293),1,0)),"")</f>
        <v/>
      </c>
      <c r="M2293" s="9">
        <f t="shared" si="71"/>
        <v>0</v>
      </c>
      <c r="N2293" s="36">
        <f>IF(AND(M2293&lt;=PhieuBauCu!$B$13,M2293&gt;=1),1,0)</f>
        <v>0</v>
      </c>
    </row>
    <row r="2294" spans="1:14" ht="28.5" customHeight="1">
      <c r="A2294" s="2">
        <v>2289</v>
      </c>
      <c r="B2294" s="3"/>
      <c r="C2294" s="48" t="str">
        <f t="shared" si="70"/>
        <v/>
      </c>
      <c r="D2294" s="5" t="str">
        <f>IF(PhieuBauCu!$B$2&gt;0,IF(LEN($B2294)=0,"",IF(AND($B2294&gt;0,VALUE(SUBSTITUTE($B2294,"1","0"))=$B2294),1,0)),"")</f>
        <v/>
      </c>
      <c r="E2294" s="5" t="str">
        <f>IF(PhieuBauCu!$B$2&gt;1,IF(LEN($B2294)=0,"",IF(AND($B2294&gt;0,VALUE(SUBSTITUTE($B2294,"2","0"))=$B2294),1,0)),"")</f>
        <v/>
      </c>
      <c r="F2294" s="5" t="str">
        <f>IF(PhieuBauCu!$B$2&gt;2,IF(LEN($B2294)=0,"",IF(AND($B2294&gt;0,VALUE(SUBSTITUTE($B2294,"3","0"))=$B2294),1,0)),"")</f>
        <v/>
      </c>
      <c r="G2294" s="5" t="str">
        <f>IF(PhieuBauCu!$B$2&gt;3,IF(LEN($B2294)=0,"",IF(AND($B2294&gt;0,VALUE(SUBSTITUTE($B2294,"4","0"))=$B2294),1,0)),"")</f>
        <v/>
      </c>
      <c r="H2294" s="5" t="str">
        <f>IF(PhieuBauCu!$B$2&gt;4,IF(LEN($B2294)=0,"",IF(AND($B2294&gt;0,VALUE(SUBSTITUTE($B2294,"5","0"))=$B2294),1,0)),"")</f>
        <v/>
      </c>
      <c r="I2294" s="5" t="str">
        <f>IF(PhieuBauCu!$B$2&gt;5,IF(LEN($B2294)=0,"",IF(AND($B2294&gt;0,VALUE(SUBSTITUTE($B2294,"6","0"))=$B2294),1,0)),"")</f>
        <v/>
      </c>
      <c r="J2294" s="5" t="str">
        <f>IF(PhieuBauCu!$B$2&gt;6,IF(LEN($B2294)=0,"",IF(AND($B2294&gt;0,VALUE(SUBSTITUTE($B2294,"7","0"))=$B2294),1,0)),"")</f>
        <v/>
      </c>
      <c r="K2294" s="5" t="str">
        <f>IF(PhieuBauCu!$B$2&gt;7,IF(LEN($B2294)=0,"",IF(AND($B2294&gt;0,VALUE(SUBSTITUTE($B2294,"8","0"))=$B2294),1,0)),"")</f>
        <v/>
      </c>
      <c r="L2294" s="5" t="str">
        <f>IF(PhieuBauCu!$B$2&gt;8,IF(LEN($B2294)=0,"",IF(AND($B2294&gt;0,VALUE(SUBSTITUTE($B2294,"9","0"))=$B2294),1,0)),"")</f>
        <v/>
      </c>
      <c r="M2294" s="9">
        <f t="shared" si="71"/>
        <v>0</v>
      </c>
      <c r="N2294" s="36">
        <f>IF(AND(M2294&lt;=PhieuBauCu!$B$13,M2294&gt;=1),1,0)</f>
        <v>0</v>
      </c>
    </row>
    <row r="2295" spans="1:14" ht="28.5" customHeight="1">
      <c r="A2295" s="2">
        <v>2290</v>
      </c>
      <c r="B2295" s="3"/>
      <c r="C2295" s="48" t="str">
        <f t="shared" si="70"/>
        <v/>
      </c>
      <c r="D2295" s="5" t="str">
        <f>IF(PhieuBauCu!$B$2&gt;0,IF(LEN($B2295)=0,"",IF(AND($B2295&gt;0,VALUE(SUBSTITUTE($B2295,"1","0"))=$B2295),1,0)),"")</f>
        <v/>
      </c>
      <c r="E2295" s="5" t="str">
        <f>IF(PhieuBauCu!$B$2&gt;1,IF(LEN($B2295)=0,"",IF(AND($B2295&gt;0,VALUE(SUBSTITUTE($B2295,"2","0"))=$B2295),1,0)),"")</f>
        <v/>
      </c>
      <c r="F2295" s="5" t="str">
        <f>IF(PhieuBauCu!$B$2&gt;2,IF(LEN($B2295)=0,"",IF(AND($B2295&gt;0,VALUE(SUBSTITUTE($B2295,"3","0"))=$B2295),1,0)),"")</f>
        <v/>
      </c>
      <c r="G2295" s="5" t="str">
        <f>IF(PhieuBauCu!$B$2&gt;3,IF(LEN($B2295)=0,"",IF(AND($B2295&gt;0,VALUE(SUBSTITUTE($B2295,"4","0"))=$B2295),1,0)),"")</f>
        <v/>
      </c>
      <c r="H2295" s="5" t="str">
        <f>IF(PhieuBauCu!$B$2&gt;4,IF(LEN($B2295)=0,"",IF(AND($B2295&gt;0,VALUE(SUBSTITUTE($B2295,"5","0"))=$B2295),1,0)),"")</f>
        <v/>
      </c>
      <c r="I2295" s="5" t="str">
        <f>IF(PhieuBauCu!$B$2&gt;5,IF(LEN($B2295)=0,"",IF(AND($B2295&gt;0,VALUE(SUBSTITUTE($B2295,"6","0"))=$B2295),1,0)),"")</f>
        <v/>
      </c>
      <c r="J2295" s="5" t="str">
        <f>IF(PhieuBauCu!$B$2&gt;6,IF(LEN($B2295)=0,"",IF(AND($B2295&gt;0,VALUE(SUBSTITUTE($B2295,"7","0"))=$B2295),1,0)),"")</f>
        <v/>
      </c>
      <c r="K2295" s="5" t="str">
        <f>IF(PhieuBauCu!$B$2&gt;7,IF(LEN($B2295)=0,"",IF(AND($B2295&gt;0,VALUE(SUBSTITUTE($B2295,"8","0"))=$B2295),1,0)),"")</f>
        <v/>
      </c>
      <c r="L2295" s="5" t="str">
        <f>IF(PhieuBauCu!$B$2&gt;8,IF(LEN($B2295)=0,"",IF(AND($B2295&gt;0,VALUE(SUBSTITUTE($B2295,"9","0"))=$B2295),1,0)),"")</f>
        <v/>
      </c>
      <c r="M2295" s="9">
        <f t="shared" si="71"/>
        <v>0</v>
      </c>
      <c r="N2295" s="36">
        <f>IF(AND(M2295&lt;=PhieuBauCu!$B$13,M2295&gt;=1),1,0)</f>
        <v>0</v>
      </c>
    </row>
    <row r="2296" spans="1:14" ht="28.5" customHeight="1">
      <c r="A2296" s="2">
        <v>2291</v>
      </c>
      <c r="B2296" s="3"/>
      <c r="C2296" s="48" t="str">
        <f t="shared" si="70"/>
        <v/>
      </c>
      <c r="D2296" s="5" t="str">
        <f>IF(PhieuBauCu!$B$2&gt;0,IF(LEN($B2296)=0,"",IF(AND($B2296&gt;0,VALUE(SUBSTITUTE($B2296,"1","0"))=$B2296),1,0)),"")</f>
        <v/>
      </c>
      <c r="E2296" s="5" t="str">
        <f>IF(PhieuBauCu!$B$2&gt;1,IF(LEN($B2296)=0,"",IF(AND($B2296&gt;0,VALUE(SUBSTITUTE($B2296,"2","0"))=$B2296),1,0)),"")</f>
        <v/>
      </c>
      <c r="F2296" s="5" t="str">
        <f>IF(PhieuBauCu!$B$2&gt;2,IF(LEN($B2296)=0,"",IF(AND($B2296&gt;0,VALUE(SUBSTITUTE($B2296,"3","0"))=$B2296),1,0)),"")</f>
        <v/>
      </c>
      <c r="G2296" s="5" t="str">
        <f>IF(PhieuBauCu!$B$2&gt;3,IF(LEN($B2296)=0,"",IF(AND($B2296&gt;0,VALUE(SUBSTITUTE($B2296,"4","0"))=$B2296),1,0)),"")</f>
        <v/>
      </c>
      <c r="H2296" s="5" t="str">
        <f>IF(PhieuBauCu!$B$2&gt;4,IF(LEN($B2296)=0,"",IF(AND($B2296&gt;0,VALUE(SUBSTITUTE($B2296,"5","0"))=$B2296),1,0)),"")</f>
        <v/>
      </c>
      <c r="I2296" s="5" t="str">
        <f>IF(PhieuBauCu!$B$2&gt;5,IF(LEN($B2296)=0,"",IF(AND($B2296&gt;0,VALUE(SUBSTITUTE($B2296,"6","0"))=$B2296),1,0)),"")</f>
        <v/>
      </c>
      <c r="J2296" s="5" t="str">
        <f>IF(PhieuBauCu!$B$2&gt;6,IF(LEN($B2296)=0,"",IF(AND($B2296&gt;0,VALUE(SUBSTITUTE($B2296,"7","0"))=$B2296),1,0)),"")</f>
        <v/>
      </c>
      <c r="K2296" s="5" t="str">
        <f>IF(PhieuBauCu!$B$2&gt;7,IF(LEN($B2296)=0,"",IF(AND($B2296&gt;0,VALUE(SUBSTITUTE($B2296,"8","0"))=$B2296),1,0)),"")</f>
        <v/>
      </c>
      <c r="L2296" s="5" t="str">
        <f>IF(PhieuBauCu!$B$2&gt;8,IF(LEN($B2296)=0,"",IF(AND($B2296&gt;0,VALUE(SUBSTITUTE($B2296,"9","0"))=$B2296),1,0)),"")</f>
        <v/>
      </c>
      <c r="M2296" s="9">
        <f t="shared" si="71"/>
        <v>0</v>
      </c>
      <c r="N2296" s="36">
        <f>IF(AND(M2296&lt;=PhieuBauCu!$B$13,M2296&gt;=1),1,0)</f>
        <v>0</v>
      </c>
    </row>
    <row r="2297" spans="1:14" ht="28.5" customHeight="1">
      <c r="A2297" s="2">
        <v>2292</v>
      </c>
      <c r="B2297" s="3"/>
      <c r="C2297" s="48" t="str">
        <f t="shared" si="70"/>
        <v/>
      </c>
      <c r="D2297" s="5" t="str">
        <f>IF(PhieuBauCu!$B$2&gt;0,IF(LEN($B2297)=0,"",IF(AND($B2297&gt;0,VALUE(SUBSTITUTE($B2297,"1","0"))=$B2297),1,0)),"")</f>
        <v/>
      </c>
      <c r="E2297" s="5" t="str">
        <f>IF(PhieuBauCu!$B$2&gt;1,IF(LEN($B2297)=0,"",IF(AND($B2297&gt;0,VALUE(SUBSTITUTE($B2297,"2","0"))=$B2297),1,0)),"")</f>
        <v/>
      </c>
      <c r="F2297" s="5" t="str">
        <f>IF(PhieuBauCu!$B$2&gt;2,IF(LEN($B2297)=0,"",IF(AND($B2297&gt;0,VALUE(SUBSTITUTE($B2297,"3","0"))=$B2297),1,0)),"")</f>
        <v/>
      </c>
      <c r="G2297" s="5" t="str">
        <f>IF(PhieuBauCu!$B$2&gt;3,IF(LEN($B2297)=0,"",IF(AND($B2297&gt;0,VALUE(SUBSTITUTE($B2297,"4","0"))=$B2297),1,0)),"")</f>
        <v/>
      </c>
      <c r="H2297" s="5" t="str">
        <f>IF(PhieuBauCu!$B$2&gt;4,IF(LEN($B2297)=0,"",IF(AND($B2297&gt;0,VALUE(SUBSTITUTE($B2297,"5","0"))=$B2297),1,0)),"")</f>
        <v/>
      </c>
      <c r="I2297" s="5" t="str">
        <f>IF(PhieuBauCu!$B$2&gt;5,IF(LEN($B2297)=0,"",IF(AND($B2297&gt;0,VALUE(SUBSTITUTE($B2297,"6","0"))=$B2297),1,0)),"")</f>
        <v/>
      </c>
      <c r="J2297" s="5" t="str">
        <f>IF(PhieuBauCu!$B$2&gt;6,IF(LEN($B2297)=0,"",IF(AND($B2297&gt;0,VALUE(SUBSTITUTE($B2297,"7","0"))=$B2297),1,0)),"")</f>
        <v/>
      </c>
      <c r="K2297" s="5" t="str">
        <f>IF(PhieuBauCu!$B$2&gt;7,IF(LEN($B2297)=0,"",IF(AND($B2297&gt;0,VALUE(SUBSTITUTE($B2297,"8","0"))=$B2297),1,0)),"")</f>
        <v/>
      </c>
      <c r="L2297" s="5" t="str">
        <f>IF(PhieuBauCu!$B$2&gt;8,IF(LEN($B2297)=0,"",IF(AND($B2297&gt;0,VALUE(SUBSTITUTE($B2297,"9","0"))=$B2297),1,0)),"")</f>
        <v/>
      </c>
      <c r="M2297" s="9">
        <f t="shared" si="71"/>
        <v>0</v>
      </c>
      <c r="N2297" s="36">
        <f>IF(AND(M2297&lt;=PhieuBauCu!$B$13,M2297&gt;=1),1,0)</f>
        <v>0</v>
      </c>
    </row>
    <row r="2298" spans="1:14" ht="28.5" customHeight="1">
      <c r="A2298" s="2">
        <v>2293</v>
      </c>
      <c r="B2298" s="3"/>
      <c r="C2298" s="48" t="str">
        <f t="shared" si="70"/>
        <v/>
      </c>
      <c r="D2298" s="5" t="str">
        <f>IF(PhieuBauCu!$B$2&gt;0,IF(LEN($B2298)=0,"",IF(AND($B2298&gt;0,VALUE(SUBSTITUTE($B2298,"1","0"))=$B2298),1,0)),"")</f>
        <v/>
      </c>
      <c r="E2298" s="5" t="str">
        <f>IF(PhieuBauCu!$B$2&gt;1,IF(LEN($B2298)=0,"",IF(AND($B2298&gt;0,VALUE(SUBSTITUTE($B2298,"2","0"))=$B2298),1,0)),"")</f>
        <v/>
      </c>
      <c r="F2298" s="5" t="str">
        <f>IF(PhieuBauCu!$B$2&gt;2,IF(LEN($B2298)=0,"",IF(AND($B2298&gt;0,VALUE(SUBSTITUTE($B2298,"3","0"))=$B2298),1,0)),"")</f>
        <v/>
      </c>
      <c r="G2298" s="5" t="str">
        <f>IF(PhieuBauCu!$B$2&gt;3,IF(LEN($B2298)=0,"",IF(AND($B2298&gt;0,VALUE(SUBSTITUTE($B2298,"4","0"))=$B2298),1,0)),"")</f>
        <v/>
      </c>
      <c r="H2298" s="5" t="str">
        <f>IF(PhieuBauCu!$B$2&gt;4,IF(LEN($B2298)=0,"",IF(AND($B2298&gt;0,VALUE(SUBSTITUTE($B2298,"5","0"))=$B2298),1,0)),"")</f>
        <v/>
      </c>
      <c r="I2298" s="5" t="str">
        <f>IF(PhieuBauCu!$B$2&gt;5,IF(LEN($B2298)=0,"",IF(AND($B2298&gt;0,VALUE(SUBSTITUTE($B2298,"6","0"))=$B2298),1,0)),"")</f>
        <v/>
      </c>
      <c r="J2298" s="5" t="str">
        <f>IF(PhieuBauCu!$B$2&gt;6,IF(LEN($B2298)=0,"",IF(AND($B2298&gt;0,VALUE(SUBSTITUTE($B2298,"7","0"))=$B2298),1,0)),"")</f>
        <v/>
      </c>
      <c r="K2298" s="5" t="str">
        <f>IF(PhieuBauCu!$B$2&gt;7,IF(LEN($B2298)=0,"",IF(AND($B2298&gt;0,VALUE(SUBSTITUTE($B2298,"8","0"))=$B2298),1,0)),"")</f>
        <v/>
      </c>
      <c r="L2298" s="5" t="str">
        <f>IF(PhieuBauCu!$B$2&gt;8,IF(LEN($B2298)=0,"",IF(AND($B2298&gt;0,VALUE(SUBSTITUTE($B2298,"9","0"))=$B2298),1,0)),"")</f>
        <v/>
      </c>
      <c r="M2298" s="9">
        <f t="shared" si="71"/>
        <v>0</v>
      </c>
      <c r="N2298" s="36">
        <f>IF(AND(M2298&lt;=PhieuBauCu!$B$13,M2298&gt;=1),1,0)</f>
        <v>0</v>
      </c>
    </row>
    <row r="2299" spans="1:14" ht="28.5" customHeight="1">
      <c r="A2299" s="2">
        <v>2294</v>
      </c>
      <c r="B2299" s="3"/>
      <c r="C2299" s="48" t="str">
        <f t="shared" si="70"/>
        <v/>
      </c>
      <c r="D2299" s="5" t="str">
        <f>IF(PhieuBauCu!$B$2&gt;0,IF(LEN($B2299)=0,"",IF(AND($B2299&gt;0,VALUE(SUBSTITUTE($B2299,"1","0"))=$B2299),1,0)),"")</f>
        <v/>
      </c>
      <c r="E2299" s="5" t="str">
        <f>IF(PhieuBauCu!$B$2&gt;1,IF(LEN($B2299)=0,"",IF(AND($B2299&gt;0,VALUE(SUBSTITUTE($B2299,"2","0"))=$B2299),1,0)),"")</f>
        <v/>
      </c>
      <c r="F2299" s="5" t="str">
        <f>IF(PhieuBauCu!$B$2&gt;2,IF(LEN($B2299)=0,"",IF(AND($B2299&gt;0,VALUE(SUBSTITUTE($B2299,"3","0"))=$B2299),1,0)),"")</f>
        <v/>
      </c>
      <c r="G2299" s="5" t="str">
        <f>IF(PhieuBauCu!$B$2&gt;3,IF(LEN($B2299)=0,"",IF(AND($B2299&gt;0,VALUE(SUBSTITUTE($B2299,"4","0"))=$B2299),1,0)),"")</f>
        <v/>
      </c>
      <c r="H2299" s="5" t="str">
        <f>IF(PhieuBauCu!$B$2&gt;4,IF(LEN($B2299)=0,"",IF(AND($B2299&gt;0,VALUE(SUBSTITUTE($B2299,"5","0"))=$B2299),1,0)),"")</f>
        <v/>
      </c>
      <c r="I2299" s="5" t="str">
        <f>IF(PhieuBauCu!$B$2&gt;5,IF(LEN($B2299)=0,"",IF(AND($B2299&gt;0,VALUE(SUBSTITUTE($B2299,"6","0"))=$B2299),1,0)),"")</f>
        <v/>
      </c>
      <c r="J2299" s="5" t="str">
        <f>IF(PhieuBauCu!$B$2&gt;6,IF(LEN($B2299)=0,"",IF(AND($B2299&gt;0,VALUE(SUBSTITUTE($B2299,"7","0"))=$B2299),1,0)),"")</f>
        <v/>
      </c>
      <c r="K2299" s="5" t="str">
        <f>IF(PhieuBauCu!$B$2&gt;7,IF(LEN($B2299)=0,"",IF(AND($B2299&gt;0,VALUE(SUBSTITUTE($B2299,"8","0"))=$B2299),1,0)),"")</f>
        <v/>
      </c>
      <c r="L2299" s="5" t="str">
        <f>IF(PhieuBauCu!$B$2&gt;8,IF(LEN($B2299)=0,"",IF(AND($B2299&gt;0,VALUE(SUBSTITUTE($B2299,"9","0"))=$B2299),1,0)),"")</f>
        <v/>
      </c>
      <c r="M2299" s="9">
        <f t="shared" si="71"/>
        <v>0</v>
      </c>
      <c r="N2299" s="36">
        <f>IF(AND(M2299&lt;=PhieuBauCu!$B$13,M2299&gt;=1),1,0)</f>
        <v>0</v>
      </c>
    </row>
    <row r="2300" spans="1:14" ht="28.5" customHeight="1">
      <c r="A2300" s="2">
        <v>2295</v>
      </c>
      <c r="B2300" s="3"/>
      <c r="C2300" s="48" t="str">
        <f t="shared" si="70"/>
        <v/>
      </c>
      <c r="D2300" s="5" t="str">
        <f>IF(PhieuBauCu!$B$2&gt;0,IF(LEN($B2300)=0,"",IF(AND($B2300&gt;0,VALUE(SUBSTITUTE($B2300,"1","0"))=$B2300),1,0)),"")</f>
        <v/>
      </c>
      <c r="E2300" s="5" t="str">
        <f>IF(PhieuBauCu!$B$2&gt;1,IF(LEN($B2300)=0,"",IF(AND($B2300&gt;0,VALUE(SUBSTITUTE($B2300,"2","0"))=$B2300),1,0)),"")</f>
        <v/>
      </c>
      <c r="F2300" s="5" t="str">
        <f>IF(PhieuBauCu!$B$2&gt;2,IF(LEN($B2300)=0,"",IF(AND($B2300&gt;0,VALUE(SUBSTITUTE($B2300,"3","0"))=$B2300),1,0)),"")</f>
        <v/>
      </c>
      <c r="G2300" s="5" t="str">
        <f>IF(PhieuBauCu!$B$2&gt;3,IF(LEN($B2300)=0,"",IF(AND($B2300&gt;0,VALUE(SUBSTITUTE($B2300,"4","0"))=$B2300),1,0)),"")</f>
        <v/>
      </c>
      <c r="H2300" s="5" t="str">
        <f>IF(PhieuBauCu!$B$2&gt;4,IF(LEN($B2300)=0,"",IF(AND($B2300&gt;0,VALUE(SUBSTITUTE($B2300,"5","0"))=$B2300),1,0)),"")</f>
        <v/>
      </c>
      <c r="I2300" s="5" t="str">
        <f>IF(PhieuBauCu!$B$2&gt;5,IF(LEN($B2300)=0,"",IF(AND($B2300&gt;0,VALUE(SUBSTITUTE($B2300,"6","0"))=$B2300),1,0)),"")</f>
        <v/>
      </c>
      <c r="J2300" s="5" t="str">
        <f>IF(PhieuBauCu!$B$2&gt;6,IF(LEN($B2300)=0,"",IF(AND($B2300&gt;0,VALUE(SUBSTITUTE($B2300,"7","0"))=$B2300),1,0)),"")</f>
        <v/>
      </c>
      <c r="K2300" s="5" t="str">
        <f>IF(PhieuBauCu!$B$2&gt;7,IF(LEN($B2300)=0,"",IF(AND($B2300&gt;0,VALUE(SUBSTITUTE($B2300,"8","0"))=$B2300),1,0)),"")</f>
        <v/>
      </c>
      <c r="L2300" s="5" t="str">
        <f>IF(PhieuBauCu!$B$2&gt;8,IF(LEN($B2300)=0,"",IF(AND($B2300&gt;0,VALUE(SUBSTITUTE($B2300,"9","0"))=$B2300),1,0)),"")</f>
        <v/>
      </c>
      <c r="M2300" s="9">
        <f t="shared" si="71"/>
        <v>0</v>
      </c>
      <c r="N2300" s="36">
        <f>IF(AND(M2300&lt;=PhieuBauCu!$B$13,M2300&gt;=1),1,0)</f>
        <v>0</v>
      </c>
    </row>
    <row r="2301" spans="1:14" ht="28.5" customHeight="1">
      <c r="A2301" s="2">
        <v>2296</v>
      </c>
      <c r="B2301" s="3"/>
      <c r="C2301" s="48" t="str">
        <f t="shared" si="70"/>
        <v/>
      </c>
      <c r="D2301" s="5" t="str">
        <f>IF(PhieuBauCu!$B$2&gt;0,IF(LEN($B2301)=0,"",IF(AND($B2301&gt;0,VALUE(SUBSTITUTE($B2301,"1","0"))=$B2301),1,0)),"")</f>
        <v/>
      </c>
      <c r="E2301" s="5" t="str">
        <f>IF(PhieuBauCu!$B$2&gt;1,IF(LEN($B2301)=0,"",IF(AND($B2301&gt;0,VALUE(SUBSTITUTE($B2301,"2","0"))=$B2301),1,0)),"")</f>
        <v/>
      </c>
      <c r="F2301" s="5" t="str">
        <f>IF(PhieuBauCu!$B$2&gt;2,IF(LEN($B2301)=0,"",IF(AND($B2301&gt;0,VALUE(SUBSTITUTE($B2301,"3","0"))=$B2301),1,0)),"")</f>
        <v/>
      </c>
      <c r="G2301" s="5" t="str">
        <f>IF(PhieuBauCu!$B$2&gt;3,IF(LEN($B2301)=0,"",IF(AND($B2301&gt;0,VALUE(SUBSTITUTE($B2301,"4","0"))=$B2301),1,0)),"")</f>
        <v/>
      </c>
      <c r="H2301" s="5" t="str">
        <f>IF(PhieuBauCu!$B$2&gt;4,IF(LEN($B2301)=0,"",IF(AND($B2301&gt;0,VALUE(SUBSTITUTE($B2301,"5","0"))=$B2301),1,0)),"")</f>
        <v/>
      </c>
      <c r="I2301" s="5" t="str">
        <f>IF(PhieuBauCu!$B$2&gt;5,IF(LEN($B2301)=0,"",IF(AND($B2301&gt;0,VALUE(SUBSTITUTE($B2301,"6","0"))=$B2301),1,0)),"")</f>
        <v/>
      </c>
      <c r="J2301" s="5" t="str">
        <f>IF(PhieuBauCu!$B$2&gt;6,IF(LEN($B2301)=0,"",IF(AND($B2301&gt;0,VALUE(SUBSTITUTE($B2301,"7","0"))=$B2301),1,0)),"")</f>
        <v/>
      </c>
      <c r="K2301" s="5" t="str">
        <f>IF(PhieuBauCu!$B$2&gt;7,IF(LEN($B2301)=0,"",IF(AND($B2301&gt;0,VALUE(SUBSTITUTE($B2301,"8","0"))=$B2301),1,0)),"")</f>
        <v/>
      </c>
      <c r="L2301" s="5" t="str">
        <f>IF(PhieuBauCu!$B$2&gt;8,IF(LEN($B2301)=0,"",IF(AND($B2301&gt;0,VALUE(SUBSTITUTE($B2301,"9","0"))=$B2301),1,0)),"")</f>
        <v/>
      </c>
      <c r="M2301" s="9">
        <f t="shared" si="71"/>
        <v>0</v>
      </c>
      <c r="N2301" s="36">
        <f>IF(AND(M2301&lt;=PhieuBauCu!$B$13,M2301&gt;=1),1,0)</f>
        <v>0</v>
      </c>
    </row>
    <row r="2302" spans="1:14" ht="28.5" customHeight="1">
      <c r="A2302" s="2">
        <v>2297</v>
      </c>
      <c r="B2302" s="3"/>
      <c r="C2302" s="48" t="str">
        <f t="shared" si="70"/>
        <v/>
      </c>
      <c r="D2302" s="5" t="str">
        <f>IF(PhieuBauCu!$B$2&gt;0,IF(LEN($B2302)=0,"",IF(AND($B2302&gt;0,VALUE(SUBSTITUTE($B2302,"1","0"))=$B2302),1,0)),"")</f>
        <v/>
      </c>
      <c r="E2302" s="5" t="str">
        <f>IF(PhieuBauCu!$B$2&gt;1,IF(LEN($B2302)=0,"",IF(AND($B2302&gt;0,VALUE(SUBSTITUTE($B2302,"2","0"))=$B2302),1,0)),"")</f>
        <v/>
      </c>
      <c r="F2302" s="5" t="str">
        <f>IF(PhieuBauCu!$B$2&gt;2,IF(LEN($B2302)=0,"",IF(AND($B2302&gt;0,VALUE(SUBSTITUTE($B2302,"3","0"))=$B2302),1,0)),"")</f>
        <v/>
      </c>
      <c r="G2302" s="5" t="str">
        <f>IF(PhieuBauCu!$B$2&gt;3,IF(LEN($B2302)=0,"",IF(AND($B2302&gt;0,VALUE(SUBSTITUTE($B2302,"4","0"))=$B2302),1,0)),"")</f>
        <v/>
      </c>
      <c r="H2302" s="5" t="str">
        <f>IF(PhieuBauCu!$B$2&gt;4,IF(LEN($B2302)=0,"",IF(AND($B2302&gt;0,VALUE(SUBSTITUTE($B2302,"5","0"))=$B2302),1,0)),"")</f>
        <v/>
      </c>
      <c r="I2302" s="5" t="str">
        <f>IF(PhieuBauCu!$B$2&gt;5,IF(LEN($B2302)=0,"",IF(AND($B2302&gt;0,VALUE(SUBSTITUTE($B2302,"6","0"))=$B2302),1,0)),"")</f>
        <v/>
      </c>
      <c r="J2302" s="5" t="str">
        <f>IF(PhieuBauCu!$B$2&gt;6,IF(LEN($B2302)=0,"",IF(AND($B2302&gt;0,VALUE(SUBSTITUTE($B2302,"7","0"))=$B2302),1,0)),"")</f>
        <v/>
      </c>
      <c r="K2302" s="5" t="str">
        <f>IF(PhieuBauCu!$B$2&gt;7,IF(LEN($B2302)=0,"",IF(AND($B2302&gt;0,VALUE(SUBSTITUTE($B2302,"8","0"))=$B2302),1,0)),"")</f>
        <v/>
      </c>
      <c r="L2302" s="5" t="str">
        <f>IF(PhieuBauCu!$B$2&gt;8,IF(LEN($B2302)=0,"",IF(AND($B2302&gt;0,VALUE(SUBSTITUTE($B2302,"9","0"))=$B2302),1,0)),"")</f>
        <v/>
      </c>
      <c r="M2302" s="9">
        <f t="shared" si="71"/>
        <v>0</v>
      </c>
      <c r="N2302" s="36">
        <f>IF(AND(M2302&lt;=PhieuBauCu!$B$13,M2302&gt;=1),1,0)</f>
        <v>0</v>
      </c>
    </row>
    <row r="2303" spans="1:14" ht="28.5" customHeight="1">
      <c r="A2303" s="2">
        <v>2298</v>
      </c>
      <c r="B2303" s="3"/>
      <c r="C2303" s="48" t="str">
        <f t="shared" si="70"/>
        <v/>
      </c>
      <c r="D2303" s="5" t="str">
        <f>IF(PhieuBauCu!$B$2&gt;0,IF(LEN($B2303)=0,"",IF(AND($B2303&gt;0,VALUE(SUBSTITUTE($B2303,"1","0"))=$B2303),1,0)),"")</f>
        <v/>
      </c>
      <c r="E2303" s="5" t="str">
        <f>IF(PhieuBauCu!$B$2&gt;1,IF(LEN($B2303)=0,"",IF(AND($B2303&gt;0,VALUE(SUBSTITUTE($B2303,"2","0"))=$B2303),1,0)),"")</f>
        <v/>
      </c>
      <c r="F2303" s="5" t="str">
        <f>IF(PhieuBauCu!$B$2&gt;2,IF(LEN($B2303)=0,"",IF(AND($B2303&gt;0,VALUE(SUBSTITUTE($B2303,"3","0"))=$B2303),1,0)),"")</f>
        <v/>
      </c>
      <c r="G2303" s="5" t="str">
        <f>IF(PhieuBauCu!$B$2&gt;3,IF(LEN($B2303)=0,"",IF(AND($B2303&gt;0,VALUE(SUBSTITUTE($B2303,"4","0"))=$B2303),1,0)),"")</f>
        <v/>
      </c>
      <c r="H2303" s="5" t="str">
        <f>IF(PhieuBauCu!$B$2&gt;4,IF(LEN($B2303)=0,"",IF(AND($B2303&gt;0,VALUE(SUBSTITUTE($B2303,"5","0"))=$B2303),1,0)),"")</f>
        <v/>
      </c>
      <c r="I2303" s="5" t="str">
        <f>IF(PhieuBauCu!$B$2&gt;5,IF(LEN($B2303)=0,"",IF(AND($B2303&gt;0,VALUE(SUBSTITUTE($B2303,"6","0"))=$B2303),1,0)),"")</f>
        <v/>
      </c>
      <c r="J2303" s="5" t="str">
        <f>IF(PhieuBauCu!$B$2&gt;6,IF(LEN($B2303)=0,"",IF(AND($B2303&gt;0,VALUE(SUBSTITUTE($B2303,"7","0"))=$B2303),1,0)),"")</f>
        <v/>
      </c>
      <c r="K2303" s="5" t="str">
        <f>IF(PhieuBauCu!$B$2&gt;7,IF(LEN($B2303)=0,"",IF(AND($B2303&gt;0,VALUE(SUBSTITUTE($B2303,"8","0"))=$B2303),1,0)),"")</f>
        <v/>
      </c>
      <c r="L2303" s="5" t="str">
        <f>IF(PhieuBauCu!$B$2&gt;8,IF(LEN($B2303)=0,"",IF(AND($B2303&gt;0,VALUE(SUBSTITUTE($B2303,"9","0"))=$B2303),1,0)),"")</f>
        <v/>
      </c>
      <c r="M2303" s="9">
        <f t="shared" si="71"/>
        <v>0</v>
      </c>
      <c r="N2303" s="36">
        <f>IF(AND(M2303&lt;=PhieuBauCu!$B$13,M2303&gt;=1),1,0)</f>
        <v>0</v>
      </c>
    </row>
    <row r="2304" spans="1:14" ht="28.5" customHeight="1">
      <c r="A2304" s="2">
        <v>2299</v>
      </c>
      <c r="B2304" s="3"/>
      <c r="C2304" s="48" t="str">
        <f t="shared" si="70"/>
        <v/>
      </c>
      <c r="D2304" s="5" t="str">
        <f>IF(PhieuBauCu!$B$2&gt;0,IF(LEN($B2304)=0,"",IF(AND($B2304&gt;0,VALUE(SUBSTITUTE($B2304,"1","0"))=$B2304),1,0)),"")</f>
        <v/>
      </c>
      <c r="E2304" s="5" t="str">
        <f>IF(PhieuBauCu!$B$2&gt;1,IF(LEN($B2304)=0,"",IF(AND($B2304&gt;0,VALUE(SUBSTITUTE($B2304,"2","0"))=$B2304),1,0)),"")</f>
        <v/>
      </c>
      <c r="F2304" s="5" t="str">
        <f>IF(PhieuBauCu!$B$2&gt;2,IF(LEN($B2304)=0,"",IF(AND($B2304&gt;0,VALUE(SUBSTITUTE($B2304,"3","0"))=$B2304),1,0)),"")</f>
        <v/>
      </c>
      <c r="G2304" s="5" t="str">
        <f>IF(PhieuBauCu!$B$2&gt;3,IF(LEN($B2304)=0,"",IF(AND($B2304&gt;0,VALUE(SUBSTITUTE($B2304,"4","0"))=$B2304),1,0)),"")</f>
        <v/>
      </c>
      <c r="H2304" s="5" t="str">
        <f>IF(PhieuBauCu!$B$2&gt;4,IF(LEN($B2304)=0,"",IF(AND($B2304&gt;0,VALUE(SUBSTITUTE($B2304,"5","0"))=$B2304),1,0)),"")</f>
        <v/>
      </c>
      <c r="I2304" s="5" t="str">
        <f>IF(PhieuBauCu!$B$2&gt;5,IF(LEN($B2304)=0,"",IF(AND($B2304&gt;0,VALUE(SUBSTITUTE($B2304,"6","0"))=$B2304),1,0)),"")</f>
        <v/>
      </c>
      <c r="J2304" s="5" t="str">
        <f>IF(PhieuBauCu!$B$2&gt;6,IF(LEN($B2304)=0,"",IF(AND($B2304&gt;0,VALUE(SUBSTITUTE($B2304,"7","0"))=$B2304),1,0)),"")</f>
        <v/>
      </c>
      <c r="K2304" s="5" t="str">
        <f>IF(PhieuBauCu!$B$2&gt;7,IF(LEN($B2304)=0,"",IF(AND($B2304&gt;0,VALUE(SUBSTITUTE($B2304,"8","0"))=$B2304),1,0)),"")</f>
        <v/>
      </c>
      <c r="L2304" s="5" t="str">
        <f>IF(PhieuBauCu!$B$2&gt;8,IF(LEN($B2304)=0,"",IF(AND($B2304&gt;0,VALUE(SUBSTITUTE($B2304,"9","0"))=$B2304),1,0)),"")</f>
        <v/>
      </c>
      <c r="M2304" s="9">
        <f t="shared" si="71"/>
        <v>0</v>
      </c>
      <c r="N2304" s="36">
        <f>IF(AND(M2304&lt;=PhieuBauCu!$B$13,M2304&gt;=1),1,0)</f>
        <v>0</v>
      </c>
    </row>
    <row r="2305" spans="1:14" ht="28.5" customHeight="1">
      <c r="A2305" s="2">
        <v>2300</v>
      </c>
      <c r="B2305" s="3"/>
      <c r="C2305" s="48" t="str">
        <f t="shared" si="70"/>
        <v/>
      </c>
      <c r="D2305" s="5" t="str">
        <f>IF(PhieuBauCu!$B$2&gt;0,IF(LEN($B2305)=0,"",IF(AND($B2305&gt;0,VALUE(SUBSTITUTE($B2305,"1","0"))=$B2305),1,0)),"")</f>
        <v/>
      </c>
      <c r="E2305" s="5" t="str">
        <f>IF(PhieuBauCu!$B$2&gt;1,IF(LEN($B2305)=0,"",IF(AND($B2305&gt;0,VALUE(SUBSTITUTE($B2305,"2","0"))=$B2305),1,0)),"")</f>
        <v/>
      </c>
      <c r="F2305" s="5" t="str">
        <f>IF(PhieuBauCu!$B$2&gt;2,IF(LEN($B2305)=0,"",IF(AND($B2305&gt;0,VALUE(SUBSTITUTE($B2305,"3","0"))=$B2305),1,0)),"")</f>
        <v/>
      </c>
      <c r="G2305" s="5" t="str">
        <f>IF(PhieuBauCu!$B$2&gt;3,IF(LEN($B2305)=0,"",IF(AND($B2305&gt;0,VALUE(SUBSTITUTE($B2305,"4","0"))=$B2305),1,0)),"")</f>
        <v/>
      </c>
      <c r="H2305" s="5" t="str">
        <f>IF(PhieuBauCu!$B$2&gt;4,IF(LEN($B2305)=0,"",IF(AND($B2305&gt;0,VALUE(SUBSTITUTE($B2305,"5","0"))=$B2305),1,0)),"")</f>
        <v/>
      </c>
      <c r="I2305" s="5" t="str">
        <f>IF(PhieuBauCu!$B$2&gt;5,IF(LEN($B2305)=0,"",IF(AND($B2305&gt;0,VALUE(SUBSTITUTE($B2305,"6","0"))=$B2305),1,0)),"")</f>
        <v/>
      </c>
      <c r="J2305" s="5" t="str">
        <f>IF(PhieuBauCu!$B$2&gt;6,IF(LEN($B2305)=0,"",IF(AND($B2305&gt;0,VALUE(SUBSTITUTE($B2305,"7","0"))=$B2305),1,0)),"")</f>
        <v/>
      </c>
      <c r="K2305" s="5" t="str">
        <f>IF(PhieuBauCu!$B$2&gt;7,IF(LEN($B2305)=0,"",IF(AND($B2305&gt;0,VALUE(SUBSTITUTE($B2305,"8","0"))=$B2305),1,0)),"")</f>
        <v/>
      </c>
      <c r="L2305" s="5" t="str">
        <f>IF(PhieuBauCu!$B$2&gt;8,IF(LEN($B2305)=0,"",IF(AND($B2305&gt;0,VALUE(SUBSTITUTE($B2305,"9","0"))=$B2305),1,0)),"")</f>
        <v/>
      </c>
      <c r="M2305" s="9">
        <f t="shared" si="71"/>
        <v>0</v>
      </c>
      <c r="N2305" s="36">
        <f>IF(AND(M2305&lt;=PhieuBauCu!$B$13,M2305&gt;=1),1,0)</f>
        <v>0</v>
      </c>
    </row>
    <row r="2306" spans="1:14" ht="28.5" customHeight="1">
      <c r="A2306" s="2">
        <v>2301</v>
      </c>
      <c r="B2306" s="3"/>
      <c r="C2306" s="48" t="str">
        <f t="shared" si="70"/>
        <v/>
      </c>
      <c r="D2306" s="5" t="str">
        <f>IF(PhieuBauCu!$B$2&gt;0,IF(LEN($B2306)=0,"",IF(AND($B2306&gt;0,VALUE(SUBSTITUTE($B2306,"1","0"))=$B2306),1,0)),"")</f>
        <v/>
      </c>
      <c r="E2306" s="5" t="str">
        <f>IF(PhieuBauCu!$B$2&gt;1,IF(LEN($B2306)=0,"",IF(AND($B2306&gt;0,VALUE(SUBSTITUTE($B2306,"2","0"))=$B2306),1,0)),"")</f>
        <v/>
      </c>
      <c r="F2306" s="5" t="str">
        <f>IF(PhieuBauCu!$B$2&gt;2,IF(LEN($B2306)=0,"",IF(AND($B2306&gt;0,VALUE(SUBSTITUTE($B2306,"3","0"))=$B2306),1,0)),"")</f>
        <v/>
      </c>
      <c r="G2306" s="5" t="str">
        <f>IF(PhieuBauCu!$B$2&gt;3,IF(LEN($B2306)=0,"",IF(AND($B2306&gt;0,VALUE(SUBSTITUTE($B2306,"4","0"))=$B2306),1,0)),"")</f>
        <v/>
      </c>
      <c r="H2306" s="5" t="str">
        <f>IF(PhieuBauCu!$B$2&gt;4,IF(LEN($B2306)=0,"",IF(AND($B2306&gt;0,VALUE(SUBSTITUTE($B2306,"5","0"))=$B2306),1,0)),"")</f>
        <v/>
      </c>
      <c r="I2306" s="5" t="str">
        <f>IF(PhieuBauCu!$B$2&gt;5,IF(LEN($B2306)=0,"",IF(AND($B2306&gt;0,VALUE(SUBSTITUTE($B2306,"6","0"))=$B2306),1,0)),"")</f>
        <v/>
      </c>
      <c r="J2306" s="5" t="str">
        <f>IF(PhieuBauCu!$B$2&gt;6,IF(LEN($B2306)=0,"",IF(AND($B2306&gt;0,VALUE(SUBSTITUTE($B2306,"7","0"))=$B2306),1,0)),"")</f>
        <v/>
      </c>
      <c r="K2306" s="5" t="str">
        <f>IF(PhieuBauCu!$B$2&gt;7,IF(LEN($B2306)=0,"",IF(AND($B2306&gt;0,VALUE(SUBSTITUTE($B2306,"8","0"))=$B2306),1,0)),"")</f>
        <v/>
      </c>
      <c r="L2306" s="5" t="str">
        <f>IF(PhieuBauCu!$B$2&gt;8,IF(LEN($B2306)=0,"",IF(AND($B2306&gt;0,VALUE(SUBSTITUTE($B2306,"9","0"))=$B2306),1,0)),"")</f>
        <v/>
      </c>
      <c r="M2306" s="9">
        <f t="shared" si="71"/>
        <v>0</v>
      </c>
      <c r="N2306" s="36">
        <f>IF(AND(M2306&lt;=PhieuBauCu!$B$13,M2306&gt;=1),1,0)</f>
        <v>0</v>
      </c>
    </row>
    <row r="2307" spans="1:14" ht="28.5" customHeight="1">
      <c r="A2307" s="2">
        <v>2302</v>
      </c>
      <c r="B2307" s="3"/>
      <c r="C2307" s="48" t="str">
        <f t="shared" si="70"/>
        <v/>
      </c>
      <c r="D2307" s="5" t="str">
        <f>IF(PhieuBauCu!$B$2&gt;0,IF(LEN($B2307)=0,"",IF(AND($B2307&gt;0,VALUE(SUBSTITUTE($B2307,"1","0"))=$B2307),1,0)),"")</f>
        <v/>
      </c>
      <c r="E2307" s="5" t="str">
        <f>IF(PhieuBauCu!$B$2&gt;1,IF(LEN($B2307)=0,"",IF(AND($B2307&gt;0,VALUE(SUBSTITUTE($B2307,"2","0"))=$B2307),1,0)),"")</f>
        <v/>
      </c>
      <c r="F2307" s="5" t="str">
        <f>IF(PhieuBauCu!$B$2&gt;2,IF(LEN($B2307)=0,"",IF(AND($B2307&gt;0,VALUE(SUBSTITUTE($B2307,"3","0"))=$B2307),1,0)),"")</f>
        <v/>
      </c>
      <c r="G2307" s="5" t="str">
        <f>IF(PhieuBauCu!$B$2&gt;3,IF(LEN($B2307)=0,"",IF(AND($B2307&gt;0,VALUE(SUBSTITUTE($B2307,"4","0"))=$B2307),1,0)),"")</f>
        <v/>
      </c>
      <c r="H2307" s="5" t="str">
        <f>IF(PhieuBauCu!$B$2&gt;4,IF(LEN($B2307)=0,"",IF(AND($B2307&gt;0,VALUE(SUBSTITUTE($B2307,"5","0"))=$B2307),1,0)),"")</f>
        <v/>
      </c>
      <c r="I2307" s="5" t="str">
        <f>IF(PhieuBauCu!$B$2&gt;5,IF(LEN($B2307)=0,"",IF(AND($B2307&gt;0,VALUE(SUBSTITUTE($B2307,"6","0"))=$B2307),1,0)),"")</f>
        <v/>
      </c>
      <c r="J2307" s="5" t="str">
        <f>IF(PhieuBauCu!$B$2&gt;6,IF(LEN($B2307)=0,"",IF(AND($B2307&gt;0,VALUE(SUBSTITUTE($B2307,"7","0"))=$B2307),1,0)),"")</f>
        <v/>
      </c>
      <c r="K2307" s="5" t="str">
        <f>IF(PhieuBauCu!$B$2&gt;7,IF(LEN($B2307)=0,"",IF(AND($B2307&gt;0,VALUE(SUBSTITUTE($B2307,"8","0"))=$B2307),1,0)),"")</f>
        <v/>
      </c>
      <c r="L2307" s="5" t="str">
        <f>IF(PhieuBauCu!$B$2&gt;8,IF(LEN($B2307)=0,"",IF(AND($B2307&gt;0,VALUE(SUBSTITUTE($B2307,"9","0"))=$B2307),1,0)),"")</f>
        <v/>
      </c>
      <c r="M2307" s="9">
        <f t="shared" si="71"/>
        <v>0</v>
      </c>
      <c r="N2307" s="36">
        <f>IF(AND(M2307&lt;=PhieuBauCu!$B$13,M2307&gt;=1),1,0)</f>
        <v>0</v>
      </c>
    </row>
    <row r="2308" spans="1:14" ht="28.5" customHeight="1">
      <c r="A2308" s="2">
        <v>2303</v>
      </c>
      <c r="B2308" s="3"/>
      <c r="C2308" s="48" t="str">
        <f t="shared" si="70"/>
        <v/>
      </c>
      <c r="D2308" s="5" t="str">
        <f>IF(PhieuBauCu!$B$2&gt;0,IF(LEN($B2308)=0,"",IF(AND($B2308&gt;0,VALUE(SUBSTITUTE($B2308,"1","0"))=$B2308),1,0)),"")</f>
        <v/>
      </c>
      <c r="E2308" s="5" t="str">
        <f>IF(PhieuBauCu!$B$2&gt;1,IF(LEN($B2308)=0,"",IF(AND($B2308&gt;0,VALUE(SUBSTITUTE($B2308,"2","0"))=$B2308),1,0)),"")</f>
        <v/>
      </c>
      <c r="F2308" s="5" t="str">
        <f>IF(PhieuBauCu!$B$2&gt;2,IF(LEN($B2308)=0,"",IF(AND($B2308&gt;0,VALUE(SUBSTITUTE($B2308,"3","0"))=$B2308),1,0)),"")</f>
        <v/>
      </c>
      <c r="G2308" s="5" t="str">
        <f>IF(PhieuBauCu!$B$2&gt;3,IF(LEN($B2308)=0,"",IF(AND($B2308&gt;0,VALUE(SUBSTITUTE($B2308,"4","0"))=$B2308),1,0)),"")</f>
        <v/>
      </c>
      <c r="H2308" s="5" t="str">
        <f>IF(PhieuBauCu!$B$2&gt;4,IF(LEN($B2308)=0,"",IF(AND($B2308&gt;0,VALUE(SUBSTITUTE($B2308,"5","0"))=$B2308),1,0)),"")</f>
        <v/>
      </c>
      <c r="I2308" s="5" t="str">
        <f>IF(PhieuBauCu!$B$2&gt;5,IF(LEN($B2308)=0,"",IF(AND($B2308&gt;0,VALUE(SUBSTITUTE($B2308,"6","0"))=$B2308),1,0)),"")</f>
        <v/>
      </c>
      <c r="J2308" s="5" t="str">
        <f>IF(PhieuBauCu!$B$2&gt;6,IF(LEN($B2308)=0,"",IF(AND($B2308&gt;0,VALUE(SUBSTITUTE($B2308,"7","0"))=$B2308),1,0)),"")</f>
        <v/>
      </c>
      <c r="K2308" s="5" t="str">
        <f>IF(PhieuBauCu!$B$2&gt;7,IF(LEN($B2308)=0,"",IF(AND($B2308&gt;0,VALUE(SUBSTITUTE($B2308,"8","0"))=$B2308),1,0)),"")</f>
        <v/>
      </c>
      <c r="L2308" s="5" t="str">
        <f>IF(PhieuBauCu!$B$2&gt;8,IF(LEN($B2308)=0,"",IF(AND($B2308&gt;0,VALUE(SUBSTITUTE($B2308,"9","0"))=$B2308),1,0)),"")</f>
        <v/>
      </c>
      <c r="M2308" s="9">
        <f t="shared" si="71"/>
        <v>0</v>
      </c>
      <c r="N2308" s="36">
        <f>IF(AND(M2308&lt;=PhieuBauCu!$B$13,M2308&gt;=1),1,0)</f>
        <v>0</v>
      </c>
    </row>
    <row r="2309" spans="1:14" ht="28.5" customHeight="1">
      <c r="A2309" s="2">
        <v>2304</v>
      </c>
      <c r="B2309" s="3"/>
      <c r="C2309" s="48" t="str">
        <f t="shared" si="70"/>
        <v/>
      </c>
      <c r="D2309" s="5" t="str">
        <f>IF(PhieuBauCu!$B$2&gt;0,IF(LEN($B2309)=0,"",IF(AND($B2309&gt;0,VALUE(SUBSTITUTE($B2309,"1","0"))=$B2309),1,0)),"")</f>
        <v/>
      </c>
      <c r="E2309" s="5" t="str">
        <f>IF(PhieuBauCu!$B$2&gt;1,IF(LEN($B2309)=0,"",IF(AND($B2309&gt;0,VALUE(SUBSTITUTE($B2309,"2","0"))=$B2309),1,0)),"")</f>
        <v/>
      </c>
      <c r="F2309" s="5" t="str">
        <f>IF(PhieuBauCu!$B$2&gt;2,IF(LEN($B2309)=0,"",IF(AND($B2309&gt;0,VALUE(SUBSTITUTE($B2309,"3","0"))=$B2309),1,0)),"")</f>
        <v/>
      </c>
      <c r="G2309" s="5" t="str">
        <f>IF(PhieuBauCu!$B$2&gt;3,IF(LEN($B2309)=0,"",IF(AND($B2309&gt;0,VALUE(SUBSTITUTE($B2309,"4","0"))=$B2309),1,0)),"")</f>
        <v/>
      </c>
      <c r="H2309" s="5" t="str">
        <f>IF(PhieuBauCu!$B$2&gt;4,IF(LEN($B2309)=0,"",IF(AND($B2309&gt;0,VALUE(SUBSTITUTE($B2309,"5","0"))=$B2309),1,0)),"")</f>
        <v/>
      </c>
      <c r="I2309" s="5" t="str">
        <f>IF(PhieuBauCu!$B$2&gt;5,IF(LEN($B2309)=0,"",IF(AND($B2309&gt;0,VALUE(SUBSTITUTE($B2309,"6","0"))=$B2309),1,0)),"")</f>
        <v/>
      </c>
      <c r="J2309" s="5" t="str">
        <f>IF(PhieuBauCu!$B$2&gt;6,IF(LEN($B2309)=0,"",IF(AND($B2309&gt;0,VALUE(SUBSTITUTE($B2309,"7","0"))=$B2309),1,0)),"")</f>
        <v/>
      </c>
      <c r="K2309" s="5" t="str">
        <f>IF(PhieuBauCu!$B$2&gt;7,IF(LEN($B2309)=0,"",IF(AND($B2309&gt;0,VALUE(SUBSTITUTE($B2309,"8","0"))=$B2309),1,0)),"")</f>
        <v/>
      </c>
      <c r="L2309" s="5" t="str">
        <f>IF(PhieuBauCu!$B$2&gt;8,IF(LEN($B2309)=0,"",IF(AND($B2309&gt;0,VALUE(SUBSTITUTE($B2309,"9","0"))=$B2309),1,0)),"")</f>
        <v/>
      </c>
      <c r="M2309" s="9">
        <f t="shared" si="71"/>
        <v>0</v>
      </c>
      <c r="N2309" s="36">
        <f>IF(AND(M2309&lt;=PhieuBauCu!$B$13,M2309&gt;=1),1,0)</f>
        <v>0</v>
      </c>
    </row>
    <row r="2310" spans="1:14" ht="28.5" customHeight="1">
      <c r="A2310" s="2">
        <v>2305</v>
      </c>
      <c r="B2310" s="3"/>
      <c r="C2310" s="48" t="str">
        <f t="shared" si="70"/>
        <v/>
      </c>
      <c r="D2310" s="5" t="str">
        <f>IF(PhieuBauCu!$B$2&gt;0,IF(LEN($B2310)=0,"",IF(AND($B2310&gt;0,VALUE(SUBSTITUTE($B2310,"1","0"))=$B2310),1,0)),"")</f>
        <v/>
      </c>
      <c r="E2310" s="5" t="str">
        <f>IF(PhieuBauCu!$B$2&gt;1,IF(LEN($B2310)=0,"",IF(AND($B2310&gt;0,VALUE(SUBSTITUTE($B2310,"2","0"))=$B2310),1,0)),"")</f>
        <v/>
      </c>
      <c r="F2310" s="5" t="str">
        <f>IF(PhieuBauCu!$B$2&gt;2,IF(LEN($B2310)=0,"",IF(AND($B2310&gt;0,VALUE(SUBSTITUTE($B2310,"3","0"))=$B2310),1,0)),"")</f>
        <v/>
      </c>
      <c r="G2310" s="5" t="str">
        <f>IF(PhieuBauCu!$B$2&gt;3,IF(LEN($B2310)=0,"",IF(AND($B2310&gt;0,VALUE(SUBSTITUTE($B2310,"4","0"))=$B2310),1,0)),"")</f>
        <v/>
      </c>
      <c r="H2310" s="5" t="str">
        <f>IF(PhieuBauCu!$B$2&gt;4,IF(LEN($B2310)=0,"",IF(AND($B2310&gt;0,VALUE(SUBSTITUTE($B2310,"5","0"))=$B2310),1,0)),"")</f>
        <v/>
      </c>
      <c r="I2310" s="5" t="str">
        <f>IF(PhieuBauCu!$B$2&gt;5,IF(LEN($B2310)=0,"",IF(AND($B2310&gt;0,VALUE(SUBSTITUTE($B2310,"6","0"))=$B2310),1,0)),"")</f>
        <v/>
      </c>
      <c r="J2310" s="5" t="str">
        <f>IF(PhieuBauCu!$B$2&gt;6,IF(LEN($B2310)=0,"",IF(AND($B2310&gt;0,VALUE(SUBSTITUTE($B2310,"7","0"))=$B2310),1,0)),"")</f>
        <v/>
      </c>
      <c r="K2310" s="5" t="str">
        <f>IF(PhieuBauCu!$B$2&gt;7,IF(LEN($B2310)=0,"",IF(AND($B2310&gt;0,VALUE(SUBSTITUTE($B2310,"8","0"))=$B2310),1,0)),"")</f>
        <v/>
      </c>
      <c r="L2310" s="5" t="str">
        <f>IF(PhieuBauCu!$B$2&gt;8,IF(LEN($B2310)=0,"",IF(AND($B2310&gt;0,VALUE(SUBSTITUTE($B2310,"9","0"))=$B2310),1,0)),"")</f>
        <v/>
      </c>
      <c r="M2310" s="9">
        <f t="shared" si="71"/>
        <v>0</v>
      </c>
      <c r="N2310" s="36">
        <f>IF(AND(M2310&lt;=PhieuBauCu!$B$13,M2310&gt;=1),1,0)</f>
        <v>0</v>
      </c>
    </row>
    <row r="2311" spans="1:14" ht="28.5" customHeight="1">
      <c r="A2311" s="2">
        <v>2306</v>
      </c>
      <c r="B2311" s="3"/>
      <c r="C2311" s="48" t="str">
        <f t="shared" ref="C2311:C2374" si="72">IF(LEN(B2311)&gt;0,IF(N2311=1,"Ok","Not Ok"),"")</f>
        <v/>
      </c>
      <c r="D2311" s="5" t="str">
        <f>IF(PhieuBauCu!$B$2&gt;0,IF(LEN($B2311)=0,"",IF(AND($B2311&gt;0,VALUE(SUBSTITUTE($B2311,"1","0"))=$B2311),1,0)),"")</f>
        <v/>
      </c>
      <c r="E2311" s="5" t="str">
        <f>IF(PhieuBauCu!$B$2&gt;1,IF(LEN($B2311)=0,"",IF(AND($B2311&gt;0,VALUE(SUBSTITUTE($B2311,"2","0"))=$B2311),1,0)),"")</f>
        <v/>
      </c>
      <c r="F2311" s="5" t="str">
        <f>IF(PhieuBauCu!$B$2&gt;2,IF(LEN($B2311)=0,"",IF(AND($B2311&gt;0,VALUE(SUBSTITUTE($B2311,"3","0"))=$B2311),1,0)),"")</f>
        <v/>
      </c>
      <c r="G2311" s="5" t="str">
        <f>IF(PhieuBauCu!$B$2&gt;3,IF(LEN($B2311)=0,"",IF(AND($B2311&gt;0,VALUE(SUBSTITUTE($B2311,"4","0"))=$B2311),1,0)),"")</f>
        <v/>
      </c>
      <c r="H2311" s="5" t="str">
        <f>IF(PhieuBauCu!$B$2&gt;4,IF(LEN($B2311)=0,"",IF(AND($B2311&gt;0,VALUE(SUBSTITUTE($B2311,"5","0"))=$B2311),1,0)),"")</f>
        <v/>
      </c>
      <c r="I2311" s="5" t="str">
        <f>IF(PhieuBauCu!$B$2&gt;5,IF(LEN($B2311)=0,"",IF(AND($B2311&gt;0,VALUE(SUBSTITUTE($B2311,"6","0"))=$B2311),1,0)),"")</f>
        <v/>
      </c>
      <c r="J2311" s="5" t="str">
        <f>IF(PhieuBauCu!$B$2&gt;6,IF(LEN($B2311)=0,"",IF(AND($B2311&gt;0,VALUE(SUBSTITUTE($B2311,"7","0"))=$B2311),1,0)),"")</f>
        <v/>
      </c>
      <c r="K2311" s="5" t="str">
        <f>IF(PhieuBauCu!$B$2&gt;7,IF(LEN($B2311)=0,"",IF(AND($B2311&gt;0,VALUE(SUBSTITUTE($B2311,"8","0"))=$B2311),1,0)),"")</f>
        <v/>
      </c>
      <c r="L2311" s="5" t="str">
        <f>IF(PhieuBauCu!$B$2&gt;8,IF(LEN($B2311)=0,"",IF(AND($B2311&gt;0,VALUE(SUBSTITUTE($B2311,"9","0"))=$B2311),1,0)),"")</f>
        <v/>
      </c>
      <c r="M2311" s="9">
        <f t="shared" ref="M2311:M2374" si="73">SUMIF(D2311:L2311,1)</f>
        <v>0</v>
      </c>
      <c r="N2311" s="36">
        <f>IF(AND(M2311&lt;=PhieuBauCu!$B$13,M2311&gt;=1),1,0)</f>
        <v>0</v>
      </c>
    </row>
    <row r="2312" spans="1:14" ht="28.5" customHeight="1">
      <c r="A2312" s="2">
        <v>2307</v>
      </c>
      <c r="B2312" s="3"/>
      <c r="C2312" s="48" t="str">
        <f t="shared" si="72"/>
        <v/>
      </c>
      <c r="D2312" s="5" t="str">
        <f>IF(PhieuBauCu!$B$2&gt;0,IF(LEN($B2312)=0,"",IF(AND($B2312&gt;0,VALUE(SUBSTITUTE($B2312,"1","0"))=$B2312),1,0)),"")</f>
        <v/>
      </c>
      <c r="E2312" s="5" t="str">
        <f>IF(PhieuBauCu!$B$2&gt;1,IF(LEN($B2312)=0,"",IF(AND($B2312&gt;0,VALUE(SUBSTITUTE($B2312,"2","0"))=$B2312),1,0)),"")</f>
        <v/>
      </c>
      <c r="F2312" s="5" t="str">
        <f>IF(PhieuBauCu!$B$2&gt;2,IF(LEN($B2312)=0,"",IF(AND($B2312&gt;0,VALUE(SUBSTITUTE($B2312,"3","0"))=$B2312),1,0)),"")</f>
        <v/>
      </c>
      <c r="G2312" s="5" t="str">
        <f>IF(PhieuBauCu!$B$2&gt;3,IF(LEN($B2312)=0,"",IF(AND($B2312&gt;0,VALUE(SUBSTITUTE($B2312,"4","0"))=$B2312),1,0)),"")</f>
        <v/>
      </c>
      <c r="H2312" s="5" t="str">
        <f>IF(PhieuBauCu!$B$2&gt;4,IF(LEN($B2312)=0,"",IF(AND($B2312&gt;0,VALUE(SUBSTITUTE($B2312,"5","0"))=$B2312),1,0)),"")</f>
        <v/>
      </c>
      <c r="I2312" s="5" t="str">
        <f>IF(PhieuBauCu!$B$2&gt;5,IF(LEN($B2312)=0,"",IF(AND($B2312&gt;0,VALUE(SUBSTITUTE($B2312,"6","0"))=$B2312),1,0)),"")</f>
        <v/>
      </c>
      <c r="J2312" s="5" t="str">
        <f>IF(PhieuBauCu!$B$2&gt;6,IF(LEN($B2312)=0,"",IF(AND($B2312&gt;0,VALUE(SUBSTITUTE($B2312,"7","0"))=$B2312),1,0)),"")</f>
        <v/>
      </c>
      <c r="K2312" s="5" t="str">
        <f>IF(PhieuBauCu!$B$2&gt;7,IF(LEN($B2312)=0,"",IF(AND($B2312&gt;0,VALUE(SUBSTITUTE($B2312,"8","0"))=$B2312),1,0)),"")</f>
        <v/>
      </c>
      <c r="L2312" s="5" t="str">
        <f>IF(PhieuBauCu!$B$2&gt;8,IF(LEN($B2312)=0,"",IF(AND($B2312&gt;0,VALUE(SUBSTITUTE($B2312,"9","0"))=$B2312),1,0)),"")</f>
        <v/>
      </c>
      <c r="M2312" s="9">
        <f t="shared" si="73"/>
        <v>0</v>
      </c>
      <c r="N2312" s="36">
        <f>IF(AND(M2312&lt;=PhieuBauCu!$B$13,M2312&gt;=1),1,0)</f>
        <v>0</v>
      </c>
    </row>
    <row r="2313" spans="1:14" ht="28.5" customHeight="1">
      <c r="A2313" s="2">
        <v>2308</v>
      </c>
      <c r="B2313" s="3"/>
      <c r="C2313" s="48" t="str">
        <f t="shared" si="72"/>
        <v/>
      </c>
      <c r="D2313" s="5" t="str">
        <f>IF(PhieuBauCu!$B$2&gt;0,IF(LEN($B2313)=0,"",IF(AND($B2313&gt;0,VALUE(SUBSTITUTE($B2313,"1","0"))=$B2313),1,0)),"")</f>
        <v/>
      </c>
      <c r="E2313" s="5" t="str">
        <f>IF(PhieuBauCu!$B$2&gt;1,IF(LEN($B2313)=0,"",IF(AND($B2313&gt;0,VALUE(SUBSTITUTE($B2313,"2","0"))=$B2313),1,0)),"")</f>
        <v/>
      </c>
      <c r="F2313" s="5" t="str">
        <f>IF(PhieuBauCu!$B$2&gt;2,IF(LEN($B2313)=0,"",IF(AND($B2313&gt;0,VALUE(SUBSTITUTE($B2313,"3","0"))=$B2313),1,0)),"")</f>
        <v/>
      </c>
      <c r="G2313" s="5" t="str">
        <f>IF(PhieuBauCu!$B$2&gt;3,IF(LEN($B2313)=0,"",IF(AND($B2313&gt;0,VALUE(SUBSTITUTE($B2313,"4","0"))=$B2313),1,0)),"")</f>
        <v/>
      </c>
      <c r="H2313" s="5" t="str">
        <f>IF(PhieuBauCu!$B$2&gt;4,IF(LEN($B2313)=0,"",IF(AND($B2313&gt;0,VALUE(SUBSTITUTE($B2313,"5","0"))=$B2313),1,0)),"")</f>
        <v/>
      </c>
      <c r="I2313" s="5" t="str">
        <f>IF(PhieuBauCu!$B$2&gt;5,IF(LEN($B2313)=0,"",IF(AND($B2313&gt;0,VALUE(SUBSTITUTE($B2313,"6","0"))=$B2313),1,0)),"")</f>
        <v/>
      </c>
      <c r="J2313" s="5" t="str">
        <f>IF(PhieuBauCu!$B$2&gt;6,IF(LEN($B2313)=0,"",IF(AND($B2313&gt;0,VALUE(SUBSTITUTE($B2313,"7","0"))=$B2313),1,0)),"")</f>
        <v/>
      </c>
      <c r="K2313" s="5" t="str">
        <f>IF(PhieuBauCu!$B$2&gt;7,IF(LEN($B2313)=0,"",IF(AND($B2313&gt;0,VALUE(SUBSTITUTE($B2313,"8","0"))=$B2313),1,0)),"")</f>
        <v/>
      </c>
      <c r="L2313" s="5" t="str">
        <f>IF(PhieuBauCu!$B$2&gt;8,IF(LEN($B2313)=0,"",IF(AND($B2313&gt;0,VALUE(SUBSTITUTE($B2313,"9","0"))=$B2313),1,0)),"")</f>
        <v/>
      </c>
      <c r="M2313" s="9">
        <f t="shared" si="73"/>
        <v>0</v>
      </c>
      <c r="N2313" s="36">
        <f>IF(AND(M2313&lt;=PhieuBauCu!$B$13,M2313&gt;=1),1,0)</f>
        <v>0</v>
      </c>
    </row>
    <row r="2314" spans="1:14" ht="28.5" customHeight="1">
      <c r="A2314" s="2">
        <v>2309</v>
      </c>
      <c r="B2314" s="3"/>
      <c r="C2314" s="48" t="str">
        <f t="shared" si="72"/>
        <v/>
      </c>
      <c r="D2314" s="5" t="str">
        <f>IF(PhieuBauCu!$B$2&gt;0,IF(LEN($B2314)=0,"",IF(AND($B2314&gt;0,VALUE(SUBSTITUTE($B2314,"1","0"))=$B2314),1,0)),"")</f>
        <v/>
      </c>
      <c r="E2314" s="5" t="str">
        <f>IF(PhieuBauCu!$B$2&gt;1,IF(LEN($B2314)=0,"",IF(AND($B2314&gt;0,VALUE(SUBSTITUTE($B2314,"2","0"))=$B2314),1,0)),"")</f>
        <v/>
      </c>
      <c r="F2314" s="5" t="str">
        <f>IF(PhieuBauCu!$B$2&gt;2,IF(LEN($B2314)=0,"",IF(AND($B2314&gt;0,VALUE(SUBSTITUTE($B2314,"3","0"))=$B2314),1,0)),"")</f>
        <v/>
      </c>
      <c r="G2314" s="5" t="str">
        <f>IF(PhieuBauCu!$B$2&gt;3,IF(LEN($B2314)=0,"",IF(AND($B2314&gt;0,VALUE(SUBSTITUTE($B2314,"4","0"))=$B2314),1,0)),"")</f>
        <v/>
      </c>
      <c r="H2314" s="5" t="str">
        <f>IF(PhieuBauCu!$B$2&gt;4,IF(LEN($B2314)=0,"",IF(AND($B2314&gt;0,VALUE(SUBSTITUTE($B2314,"5","0"))=$B2314),1,0)),"")</f>
        <v/>
      </c>
      <c r="I2314" s="5" t="str">
        <f>IF(PhieuBauCu!$B$2&gt;5,IF(LEN($B2314)=0,"",IF(AND($B2314&gt;0,VALUE(SUBSTITUTE($B2314,"6","0"))=$B2314),1,0)),"")</f>
        <v/>
      </c>
      <c r="J2314" s="5" t="str">
        <f>IF(PhieuBauCu!$B$2&gt;6,IF(LEN($B2314)=0,"",IF(AND($B2314&gt;0,VALUE(SUBSTITUTE($B2314,"7","0"))=$B2314),1,0)),"")</f>
        <v/>
      </c>
      <c r="K2314" s="5" t="str">
        <f>IF(PhieuBauCu!$B$2&gt;7,IF(LEN($B2314)=0,"",IF(AND($B2314&gt;0,VALUE(SUBSTITUTE($B2314,"8","0"))=$B2314),1,0)),"")</f>
        <v/>
      </c>
      <c r="L2314" s="5" t="str">
        <f>IF(PhieuBauCu!$B$2&gt;8,IF(LEN($B2314)=0,"",IF(AND($B2314&gt;0,VALUE(SUBSTITUTE($B2314,"9","0"))=$B2314),1,0)),"")</f>
        <v/>
      </c>
      <c r="M2314" s="9">
        <f t="shared" si="73"/>
        <v>0</v>
      </c>
      <c r="N2314" s="36">
        <f>IF(AND(M2314&lt;=PhieuBauCu!$B$13,M2314&gt;=1),1,0)</f>
        <v>0</v>
      </c>
    </row>
    <row r="2315" spans="1:14" ht="28.5" customHeight="1">
      <c r="A2315" s="2">
        <v>2310</v>
      </c>
      <c r="B2315" s="3"/>
      <c r="C2315" s="48" t="str">
        <f t="shared" si="72"/>
        <v/>
      </c>
      <c r="D2315" s="5" t="str">
        <f>IF(PhieuBauCu!$B$2&gt;0,IF(LEN($B2315)=0,"",IF(AND($B2315&gt;0,VALUE(SUBSTITUTE($B2315,"1","0"))=$B2315),1,0)),"")</f>
        <v/>
      </c>
      <c r="E2315" s="5" t="str">
        <f>IF(PhieuBauCu!$B$2&gt;1,IF(LEN($B2315)=0,"",IF(AND($B2315&gt;0,VALUE(SUBSTITUTE($B2315,"2","0"))=$B2315),1,0)),"")</f>
        <v/>
      </c>
      <c r="F2315" s="5" t="str">
        <f>IF(PhieuBauCu!$B$2&gt;2,IF(LEN($B2315)=0,"",IF(AND($B2315&gt;0,VALUE(SUBSTITUTE($B2315,"3","0"))=$B2315),1,0)),"")</f>
        <v/>
      </c>
      <c r="G2315" s="5" t="str">
        <f>IF(PhieuBauCu!$B$2&gt;3,IF(LEN($B2315)=0,"",IF(AND($B2315&gt;0,VALUE(SUBSTITUTE($B2315,"4","0"))=$B2315),1,0)),"")</f>
        <v/>
      </c>
      <c r="H2315" s="5" t="str">
        <f>IF(PhieuBauCu!$B$2&gt;4,IF(LEN($B2315)=0,"",IF(AND($B2315&gt;0,VALUE(SUBSTITUTE($B2315,"5","0"))=$B2315),1,0)),"")</f>
        <v/>
      </c>
      <c r="I2315" s="5" t="str">
        <f>IF(PhieuBauCu!$B$2&gt;5,IF(LEN($B2315)=0,"",IF(AND($B2315&gt;0,VALUE(SUBSTITUTE($B2315,"6","0"))=$B2315),1,0)),"")</f>
        <v/>
      </c>
      <c r="J2315" s="5" t="str">
        <f>IF(PhieuBauCu!$B$2&gt;6,IF(LEN($B2315)=0,"",IF(AND($B2315&gt;0,VALUE(SUBSTITUTE($B2315,"7","0"))=$B2315),1,0)),"")</f>
        <v/>
      </c>
      <c r="K2315" s="5" t="str">
        <f>IF(PhieuBauCu!$B$2&gt;7,IF(LEN($B2315)=0,"",IF(AND($B2315&gt;0,VALUE(SUBSTITUTE($B2315,"8","0"))=$B2315),1,0)),"")</f>
        <v/>
      </c>
      <c r="L2315" s="5" t="str">
        <f>IF(PhieuBauCu!$B$2&gt;8,IF(LEN($B2315)=0,"",IF(AND($B2315&gt;0,VALUE(SUBSTITUTE($B2315,"9","0"))=$B2315),1,0)),"")</f>
        <v/>
      </c>
      <c r="M2315" s="9">
        <f t="shared" si="73"/>
        <v>0</v>
      </c>
      <c r="N2315" s="36">
        <f>IF(AND(M2315&lt;=PhieuBauCu!$B$13,M2315&gt;=1),1,0)</f>
        <v>0</v>
      </c>
    </row>
    <row r="2316" spans="1:14" ht="28.5" customHeight="1">
      <c r="A2316" s="2">
        <v>2311</v>
      </c>
      <c r="B2316" s="3"/>
      <c r="C2316" s="48" t="str">
        <f t="shared" si="72"/>
        <v/>
      </c>
      <c r="D2316" s="5" t="str">
        <f>IF(PhieuBauCu!$B$2&gt;0,IF(LEN($B2316)=0,"",IF(AND($B2316&gt;0,VALUE(SUBSTITUTE($B2316,"1","0"))=$B2316),1,0)),"")</f>
        <v/>
      </c>
      <c r="E2316" s="5" t="str">
        <f>IF(PhieuBauCu!$B$2&gt;1,IF(LEN($B2316)=0,"",IF(AND($B2316&gt;0,VALUE(SUBSTITUTE($B2316,"2","0"))=$B2316),1,0)),"")</f>
        <v/>
      </c>
      <c r="F2316" s="5" t="str">
        <f>IF(PhieuBauCu!$B$2&gt;2,IF(LEN($B2316)=0,"",IF(AND($B2316&gt;0,VALUE(SUBSTITUTE($B2316,"3","0"))=$B2316),1,0)),"")</f>
        <v/>
      </c>
      <c r="G2316" s="5" t="str">
        <f>IF(PhieuBauCu!$B$2&gt;3,IF(LEN($B2316)=0,"",IF(AND($B2316&gt;0,VALUE(SUBSTITUTE($B2316,"4","0"))=$B2316),1,0)),"")</f>
        <v/>
      </c>
      <c r="H2316" s="5" t="str">
        <f>IF(PhieuBauCu!$B$2&gt;4,IF(LEN($B2316)=0,"",IF(AND($B2316&gt;0,VALUE(SUBSTITUTE($B2316,"5","0"))=$B2316),1,0)),"")</f>
        <v/>
      </c>
      <c r="I2316" s="5" t="str">
        <f>IF(PhieuBauCu!$B$2&gt;5,IF(LEN($B2316)=0,"",IF(AND($B2316&gt;0,VALUE(SUBSTITUTE($B2316,"6","0"))=$B2316),1,0)),"")</f>
        <v/>
      </c>
      <c r="J2316" s="5" t="str">
        <f>IF(PhieuBauCu!$B$2&gt;6,IF(LEN($B2316)=0,"",IF(AND($B2316&gt;0,VALUE(SUBSTITUTE($B2316,"7","0"))=$B2316),1,0)),"")</f>
        <v/>
      </c>
      <c r="K2316" s="5" t="str">
        <f>IF(PhieuBauCu!$B$2&gt;7,IF(LEN($B2316)=0,"",IF(AND($B2316&gt;0,VALUE(SUBSTITUTE($B2316,"8","0"))=$B2316),1,0)),"")</f>
        <v/>
      </c>
      <c r="L2316" s="5" t="str">
        <f>IF(PhieuBauCu!$B$2&gt;8,IF(LEN($B2316)=0,"",IF(AND($B2316&gt;0,VALUE(SUBSTITUTE($B2316,"9","0"))=$B2316),1,0)),"")</f>
        <v/>
      </c>
      <c r="M2316" s="9">
        <f t="shared" si="73"/>
        <v>0</v>
      </c>
      <c r="N2316" s="36">
        <f>IF(AND(M2316&lt;=PhieuBauCu!$B$13,M2316&gt;=1),1,0)</f>
        <v>0</v>
      </c>
    </row>
    <row r="2317" spans="1:14" ht="28.5" customHeight="1">
      <c r="A2317" s="2">
        <v>2312</v>
      </c>
      <c r="B2317" s="3"/>
      <c r="C2317" s="48" t="str">
        <f t="shared" si="72"/>
        <v/>
      </c>
      <c r="D2317" s="5" t="str">
        <f>IF(PhieuBauCu!$B$2&gt;0,IF(LEN($B2317)=0,"",IF(AND($B2317&gt;0,VALUE(SUBSTITUTE($B2317,"1","0"))=$B2317),1,0)),"")</f>
        <v/>
      </c>
      <c r="E2317" s="5" t="str">
        <f>IF(PhieuBauCu!$B$2&gt;1,IF(LEN($B2317)=0,"",IF(AND($B2317&gt;0,VALUE(SUBSTITUTE($B2317,"2","0"))=$B2317),1,0)),"")</f>
        <v/>
      </c>
      <c r="F2317" s="5" t="str">
        <f>IF(PhieuBauCu!$B$2&gt;2,IF(LEN($B2317)=0,"",IF(AND($B2317&gt;0,VALUE(SUBSTITUTE($B2317,"3","0"))=$B2317),1,0)),"")</f>
        <v/>
      </c>
      <c r="G2317" s="5" t="str">
        <f>IF(PhieuBauCu!$B$2&gt;3,IF(LEN($B2317)=0,"",IF(AND($B2317&gt;0,VALUE(SUBSTITUTE($B2317,"4","0"))=$B2317),1,0)),"")</f>
        <v/>
      </c>
      <c r="H2317" s="5" t="str">
        <f>IF(PhieuBauCu!$B$2&gt;4,IF(LEN($B2317)=0,"",IF(AND($B2317&gt;0,VALUE(SUBSTITUTE($B2317,"5","0"))=$B2317),1,0)),"")</f>
        <v/>
      </c>
      <c r="I2317" s="5" t="str">
        <f>IF(PhieuBauCu!$B$2&gt;5,IF(LEN($B2317)=0,"",IF(AND($B2317&gt;0,VALUE(SUBSTITUTE($B2317,"6","0"))=$B2317),1,0)),"")</f>
        <v/>
      </c>
      <c r="J2317" s="5" t="str">
        <f>IF(PhieuBauCu!$B$2&gt;6,IF(LEN($B2317)=0,"",IF(AND($B2317&gt;0,VALUE(SUBSTITUTE($B2317,"7","0"))=$B2317),1,0)),"")</f>
        <v/>
      </c>
      <c r="K2317" s="5" t="str">
        <f>IF(PhieuBauCu!$B$2&gt;7,IF(LEN($B2317)=0,"",IF(AND($B2317&gt;0,VALUE(SUBSTITUTE($B2317,"8","0"))=$B2317),1,0)),"")</f>
        <v/>
      </c>
      <c r="L2317" s="5" t="str">
        <f>IF(PhieuBauCu!$B$2&gt;8,IF(LEN($B2317)=0,"",IF(AND($B2317&gt;0,VALUE(SUBSTITUTE($B2317,"9","0"))=$B2317),1,0)),"")</f>
        <v/>
      </c>
      <c r="M2317" s="9">
        <f t="shared" si="73"/>
        <v>0</v>
      </c>
      <c r="N2317" s="36">
        <f>IF(AND(M2317&lt;=PhieuBauCu!$B$13,M2317&gt;=1),1,0)</f>
        <v>0</v>
      </c>
    </row>
    <row r="2318" spans="1:14" ht="28.5" customHeight="1">
      <c r="A2318" s="2">
        <v>2313</v>
      </c>
      <c r="B2318" s="3"/>
      <c r="C2318" s="48" t="str">
        <f t="shared" si="72"/>
        <v/>
      </c>
      <c r="D2318" s="5" t="str">
        <f>IF(PhieuBauCu!$B$2&gt;0,IF(LEN($B2318)=0,"",IF(AND($B2318&gt;0,VALUE(SUBSTITUTE($B2318,"1","0"))=$B2318),1,0)),"")</f>
        <v/>
      </c>
      <c r="E2318" s="5" t="str">
        <f>IF(PhieuBauCu!$B$2&gt;1,IF(LEN($B2318)=0,"",IF(AND($B2318&gt;0,VALUE(SUBSTITUTE($B2318,"2","0"))=$B2318),1,0)),"")</f>
        <v/>
      </c>
      <c r="F2318" s="5" t="str">
        <f>IF(PhieuBauCu!$B$2&gt;2,IF(LEN($B2318)=0,"",IF(AND($B2318&gt;0,VALUE(SUBSTITUTE($B2318,"3","0"))=$B2318),1,0)),"")</f>
        <v/>
      </c>
      <c r="G2318" s="5" t="str">
        <f>IF(PhieuBauCu!$B$2&gt;3,IF(LEN($B2318)=0,"",IF(AND($B2318&gt;0,VALUE(SUBSTITUTE($B2318,"4","0"))=$B2318),1,0)),"")</f>
        <v/>
      </c>
      <c r="H2318" s="5" t="str">
        <f>IF(PhieuBauCu!$B$2&gt;4,IF(LEN($B2318)=0,"",IF(AND($B2318&gt;0,VALUE(SUBSTITUTE($B2318,"5","0"))=$B2318),1,0)),"")</f>
        <v/>
      </c>
      <c r="I2318" s="5" t="str">
        <f>IF(PhieuBauCu!$B$2&gt;5,IF(LEN($B2318)=0,"",IF(AND($B2318&gt;0,VALUE(SUBSTITUTE($B2318,"6","0"))=$B2318),1,0)),"")</f>
        <v/>
      </c>
      <c r="J2318" s="5" t="str">
        <f>IF(PhieuBauCu!$B$2&gt;6,IF(LEN($B2318)=0,"",IF(AND($B2318&gt;0,VALUE(SUBSTITUTE($B2318,"7","0"))=$B2318),1,0)),"")</f>
        <v/>
      </c>
      <c r="K2318" s="5" t="str">
        <f>IF(PhieuBauCu!$B$2&gt;7,IF(LEN($B2318)=0,"",IF(AND($B2318&gt;0,VALUE(SUBSTITUTE($B2318,"8","0"))=$B2318),1,0)),"")</f>
        <v/>
      </c>
      <c r="L2318" s="5" t="str">
        <f>IF(PhieuBauCu!$B$2&gt;8,IF(LEN($B2318)=0,"",IF(AND($B2318&gt;0,VALUE(SUBSTITUTE($B2318,"9","0"))=$B2318),1,0)),"")</f>
        <v/>
      </c>
      <c r="M2318" s="9">
        <f t="shared" si="73"/>
        <v>0</v>
      </c>
      <c r="N2318" s="36">
        <f>IF(AND(M2318&lt;=PhieuBauCu!$B$13,M2318&gt;=1),1,0)</f>
        <v>0</v>
      </c>
    </row>
    <row r="2319" spans="1:14" ht="28.5" customHeight="1">
      <c r="A2319" s="2">
        <v>2314</v>
      </c>
      <c r="B2319" s="3"/>
      <c r="C2319" s="48" t="str">
        <f t="shared" si="72"/>
        <v/>
      </c>
      <c r="D2319" s="5" t="str">
        <f>IF(PhieuBauCu!$B$2&gt;0,IF(LEN($B2319)=0,"",IF(AND($B2319&gt;0,VALUE(SUBSTITUTE($B2319,"1","0"))=$B2319),1,0)),"")</f>
        <v/>
      </c>
      <c r="E2319" s="5" t="str">
        <f>IF(PhieuBauCu!$B$2&gt;1,IF(LEN($B2319)=0,"",IF(AND($B2319&gt;0,VALUE(SUBSTITUTE($B2319,"2","0"))=$B2319),1,0)),"")</f>
        <v/>
      </c>
      <c r="F2319" s="5" t="str">
        <f>IF(PhieuBauCu!$B$2&gt;2,IF(LEN($B2319)=0,"",IF(AND($B2319&gt;0,VALUE(SUBSTITUTE($B2319,"3","0"))=$B2319),1,0)),"")</f>
        <v/>
      </c>
      <c r="G2319" s="5" t="str">
        <f>IF(PhieuBauCu!$B$2&gt;3,IF(LEN($B2319)=0,"",IF(AND($B2319&gt;0,VALUE(SUBSTITUTE($B2319,"4","0"))=$B2319),1,0)),"")</f>
        <v/>
      </c>
      <c r="H2319" s="5" t="str">
        <f>IF(PhieuBauCu!$B$2&gt;4,IF(LEN($B2319)=0,"",IF(AND($B2319&gt;0,VALUE(SUBSTITUTE($B2319,"5","0"))=$B2319),1,0)),"")</f>
        <v/>
      </c>
      <c r="I2319" s="5" t="str">
        <f>IF(PhieuBauCu!$B$2&gt;5,IF(LEN($B2319)=0,"",IF(AND($B2319&gt;0,VALUE(SUBSTITUTE($B2319,"6","0"))=$B2319),1,0)),"")</f>
        <v/>
      </c>
      <c r="J2319" s="5" t="str">
        <f>IF(PhieuBauCu!$B$2&gt;6,IF(LEN($B2319)=0,"",IF(AND($B2319&gt;0,VALUE(SUBSTITUTE($B2319,"7","0"))=$B2319),1,0)),"")</f>
        <v/>
      </c>
      <c r="K2319" s="5" t="str">
        <f>IF(PhieuBauCu!$B$2&gt;7,IF(LEN($B2319)=0,"",IF(AND($B2319&gt;0,VALUE(SUBSTITUTE($B2319,"8","0"))=$B2319),1,0)),"")</f>
        <v/>
      </c>
      <c r="L2319" s="5" t="str">
        <f>IF(PhieuBauCu!$B$2&gt;8,IF(LEN($B2319)=0,"",IF(AND($B2319&gt;0,VALUE(SUBSTITUTE($B2319,"9","0"))=$B2319),1,0)),"")</f>
        <v/>
      </c>
      <c r="M2319" s="9">
        <f t="shared" si="73"/>
        <v>0</v>
      </c>
      <c r="N2319" s="36">
        <f>IF(AND(M2319&lt;=PhieuBauCu!$B$13,M2319&gt;=1),1,0)</f>
        <v>0</v>
      </c>
    </row>
    <row r="2320" spans="1:14" ht="28.5" customHeight="1">
      <c r="A2320" s="2">
        <v>2315</v>
      </c>
      <c r="B2320" s="3"/>
      <c r="C2320" s="48" t="str">
        <f t="shared" si="72"/>
        <v/>
      </c>
      <c r="D2320" s="5" t="str">
        <f>IF(PhieuBauCu!$B$2&gt;0,IF(LEN($B2320)=0,"",IF(AND($B2320&gt;0,VALUE(SUBSTITUTE($B2320,"1","0"))=$B2320),1,0)),"")</f>
        <v/>
      </c>
      <c r="E2320" s="5" t="str">
        <f>IF(PhieuBauCu!$B$2&gt;1,IF(LEN($B2320)=0,"",IF(AND($B2320&gt;0,VALUE(SUBSTITUTE($B2320,"2","0"))=$B2320),1,0)),"")</f>
        <v/>
      </c>
      <c r="F2320" s="5" t="str">
        <f>IF(PhieuBauCu!$B$2&gt;2,IF(LEN($B2320)=0,"",IF(AND($B2320&gt;0,VALUE(SUBSTITUTE($B2320,"3","0"))=$B2320),1,0)),"")</f>
        <v/>
      </c>
      <c r="G2320" s="5" t="str">
        <f>IF(PhieuBauCu!$B$2&gt;3,IF(LEN($B2320)=0,"",IF(AND($B2320&gt;0,VALUE(SUBSTITUTE($B2320,"4","0"))=$B2320),1,0)),"")</f>
        <v/>
      </c>
      <c r="H2320" s="5" t="str">
        <f>IF(PhieuBauCu!$B$2&gt;4,IF(LEN($B2320)=0,"",IF(AND($B2320&gt;0,VALUE(SUBSTITUTE($B2320,"5","0"))=$B2320),1,0)),"")</f>
        <v/>
      </c>
      <c r="I2320" s="5" t="str">
        <f>IF(PhieuBauCu!$B$2&gt;5,IF(LEN($B2320)=0,"",IF(AND($B2320&gt;0,VALUE(SUBSTITUTE($B2320,"6","0"))=$B2320),1,0)),"")</f>
        <v/>
      </c>
      <c r="J2320" s="5" t="str">
        <f>IF(PhieuBauCu!$B$2&gt;6,IF(LEN($B2320)=0,"",IF(AND($B2320&gt;0,VALUE(SUBSTITUTE($B2320,"7","0"))=$B2320),1,0)),"")</f>
        <v/>
      </c>
      <c r="K2320" s="5" t="str">
        <f>IF(PhieuBauCu!$B$2&gt;7,IF(LEN($B2320)=0,"",IF(AND($B2320&gt;0,VALUE(SUBSTITUTE($B2320,"8","0"))=$B2320),1,0)),"")</f>
        <v/>
      </c>
      <c r="L2320" s="5" t="str">
        <f>IF(PhieuBauCu!$B$2&gt;8,IF(LEN($B2320)=0,"",IF(AND($B2320&gt;0,VALUE(SUBSTITUTE($B2320,"9","0"))=$B2320),1,0)),"")</f>
        <v/>
      </c>
      <c r="M2320" s="9">
        <f t="shared" si="73"/>
        <v>0</v>
      </c>
      <c r="N2320" s="36">
        <f>IF(AND(M2320&lt;=PhieuBauCu!$B$13,M2320&gt;=1),1,0)</f>
        <v>0</v>
      </c>
    </row>
    <row r="2321" spans="1:14" ht="28.5" customHeight="1">
      <c r="A2321" s="2">
        <v>2316</v>
      </c>
      <c r="B2321" s="3"/>
      <c r="C2321" s="48" t="str">
        <f t="shared" si="72"/>
        <v/>
      </c>
      <c r="D2321" s="5" t="str">
        <f>IF(PhieuBauCu!$B$2&gt;0,IF(LEN($B2321)=0,"",IF(AND($B2321&gt;0,VALUE(SUBSTITUTE($B2321,"1","0"))=$B2321),1,0)),"")</f>
        <v/>
      </c>
      <c r="E2321" s="5" t="str">
        <f>IF(PhieuBauCu!$B$2&gt;1,IF(LEN($B2321)=0,"",IF(AND($B2321&gt;0,VALUE(SUBSTITUTE($B2321,"2","0"))=$B2321),1,0)),"")</f>
        <v/>
      </c>
      <c r="F2321" s="5" t="str">
        <f>IF(PhieuBauCu!$B$2&gt;2,IF(LEN($B2321)=0,"",IF(AND($B2321&gt;0,VALUE(SUBSTITUTE($B2321,"3","0"))=$B2321),1,0)),"")</f>
        <v/>
      </c>
      <c r="G2321" s="5" t="str">
        <f>IF(PhieuBauCu!$B$2&gt;3,IF(LEN($B2321)=0,"",IF(AND($B2321&gt;0,VALUE(SUBSTITUTE($B2321,"4","0"))=$B2321),1,0)),"")</f>
        <v/>
      </c>
      <c r="H2321" s="5" t="str">
        <f>IF(PhieuBauCu!$B$2&gt;4,IF(LEN($B2321)=0,"",IF(AND($B2321&gt;0,VALUE(SUBSTITUTE($B2321,"5","0"))=$B2321),1,0)),"")</f>
        <v/>
      </c>
      <c r="I2321" s="5" t="str">
        <f>IF(PhieuBauCu!$B$2&gt;5,IF(LEN($B2321)=0,"",IF(AND($B2321&gt;0,VALUE(SUBSTITUTE($B2321,"6","0"))=$B2321),1,0)),"")</f>
        <v/>
      </c>
      <c r="J2321" s="5" t="str">
        <f>IF(PhieuBauCu!$B$2&gt;6,IF(LEN($B2321)=0,"",IF(AND($B2321&gt;0,VALUE(SUBSTITUTE($B2321,"7","0"))=$B2321),1,0)),"")</f>
        <v/>
      </c>
      <c r="K2321" s="5" t="str">
        <f>IF(PhieuBauCu!$B$2&gt;7,IF(LEN($B2321)=0,"",IF(AND($B2321&gt;0,VALUE(SUBSTITUTE($B2321,"8","0"))=$B2321),1,0)),"")</f>
        <v/>
      </c>
      <c r="L2321" s="5" t="str">
        <f>IF(PhieuBauCu!$B$2&gt;8,IF(LEN($B2321)=0,"",IF(AND($B2321&gt;0,VALUE(SUBSTITUTE($B2321,"9","0"))=$B2321),1,0)),"")</f>
        <v/>
      </c>
      <c r="M2321" s="9">
        <f t="shared" si="73"/>
        <v>0</v>
      </c>
      <c r="N2321" s="36">
        <f>IF(AND(M2321&lt;=PhieuBauCu!$B$13,M2321&gt;=1),1,0)</f>
        <v>0</v>
      </c>
    </row>
    <row r="2322" spans="1:14" ht="28.5" customHeight="1">
      <c r="A2322" s="2">
        <v>2317</v>
      </c>
      <c r="B2322" s="3"/>
      <c r="C2322" s="48" t="str">
        <f t="shared" si="72"/>
        <v/>
      </c>
      <c r="D2322" s="5" t="str">
        <f>IF(PhieuBauCu!$B$2&gt;0,IF(LEN($B2322)=0,"",IF(AND($B2322&gt;0,VALUE(SUBSTITUTE($B2322,"1","0"))=$B2322),1,0)),"")</f>
        <v/>
      </c>
      <c r="E2322" s="5" t="str">
        <f>IF(PhieuBauCu!$B$2&gt;1,IF(LEN($B2322)=0,"",IF(AND($B2322&gt;0,VALUE(SUBSTITUTE($B2322,"2","0"))=$B2322),1,0)),"")</f>
        <v/>
      </c>
      <c r="F2322" s="5" t="str">
        <f>IF(PhieuBauCu!$B$2&gt;2,IF(LEN($B2322)=0,"",IF(AND($B2322&gt;0,VALUE(SUBSTITUTE($B2322,"3","0"))=$B2322),1,0)),"")</f>
        <v/>
      </c>
      <c r="G2322" s="5" t="str">
        <f>IF(PhieuBauCu!$B$2&gt;3,IF(LEN($B2322)=0,"",IF(AND($B2322&gt;0,VALUE(SUBSTITUTE($B2322,"4","0"))=$B2322),1,0)),"")</f>
        <v/>
      </c>
      <c r="H2322" s="5" t="str">
        <f>IF(PhieuBauCu!$B$2&gt;4,IF(LEN($B2322)=0,"",IF(AND($B2322&gt;0,VALUE(SUBSTITUTE($B2322,"5","0"))=$B2322),1,0)),"")</f>
        <v/>
      </c>
      <c r="I2322" s="5" t="str">
        <f>IF(PhieuBauCu!$B$2&gt;5,IF(LEN($B2322)=0,"",IF(AND($B2322&gt;0,VALUE(SUBSTITUTE($B2322,"6","0"))=$B2322),1,0)),"")</f>
        <v/>
      </c>
      <c r="J2322" s="5" t="str">
        <f>IF(PhieuBauCu!$B$2&gt;6,IF(LEN($B2322)=0,"",IF(AND($B2322&gt;0,VALUE(SUBSTITUTE($B2322,"7","0"))=$B2322),1,0)),"")</f>
        <v/>
      </c>
      <c r="K2322" s="5" t="str">
        <f>IF(PhieuBauCu!$B$2&gt;7,IF(LEN($B2322)=0,"",IF(AND($B2322&gt;0,VALUE(SUBSTITUTE($B2322,"8","0"))=$B2322),1,0)),"")</f>
        <v/>
      </c>
      <c r="L2322" s="5" t="str">
        <f>IF(PhieuBauCu!$B$2&gt;8,IF(LEN($B2322)=0,"",IF(AND($B2322&gt;0,VALUE(SUBSTITUTE($B2322,"9","0"))=$B2322),1,0)),"")</f>
        <v/>
      </c>
      <c r="M2322" s="9">
        <f t="shared" si="73"/>
        <v>0</v>
      </c>
      <c r="N2322" s="36">
        <f>IF(AND(M2322&lt;=PhieuBauCu!$B$13,M2322&gt;=1),1,0)</f>
        <v>0</v>
      </c>
    </row>
    <row r="2323" spans="1:14" ht="28.5" customHeight="1">
      <c r="A2323" s="2">
        <v>2318</v>
      </c>
      <c r="B2323" s="3"/>
      <c r="C2323" s="48" t="str">
        <f t="shared" si="72"/>
        <v/>
      </c>
      <c r="D2323" s="5" t="str">
        <f>IF(PhieuBauCu!$B$2&gt;0,IF(LEN($B2323)=0,"",IF(AND($B2323&gt;0,VALUE(SUBSTITUTE($B2323,"1","0"))=$B2323),1,0)),"")</f>
        <v/>
      </c>
      <c r="E2323" s="5" t="str">
        <f>IF(PhieuBauCu!$B$2&gt;1,IF(LEN($B2323)=0,"",IF(AND($B2323&gt;0,VALUE(SUBSTITUTE($B2323,"2","0"))=$B2323),1,0)),"")</f>
        <v/>
      </c>
      <c r="F2323" s="5" t="str">
        <f>IF(PhieuBauCu!$B$2&gt;2,IF(LEN($B2323)=0,"",IF(AND($B2323&gt;0,VALUE(SUBSTITUTE($B2323,"3","0"))=$B2323),1,0)),"")</f>
        <v/>
      </c>
      <c r="G2323" s="5" t="str">
        <f>IF(PhieuBauCu!$B$2&gt;3,IF(LEN($B2323)=0,"",IF(AND($B2323&gt;0,VALUE(SUBSTITUTE($B2323,"4","0"))=$B2323),1,0)),"")</f>
        <v/>
      </c>
      <c r="H2323" s="5" t="str">
        <f>IF(PhieuBauCu!$B$2&gt;4,IF(LEN($B2323)=0,"",IF(AND($B2323&gt;0,VALUE(SUBSTITUTE($B2323,"5","0"))=$B2323),1,0)),"")</f>
        <v/>
      </c>
      <c r="I2323" s="5" t="str">
        <f>IF(PhieuBauCu!$B$2&gt;5,IF(LEN($B2323)=0,"",IF(AND($B2323&gt;0,VALUE(SUBSTITUTE($B2323,"6","0"))=$B2323),1,0)),"")</f>
        <v/>
      </c>
      <c r="J2323" s="5" t="str">
        <f>IF(PhieuBauCu!$B$2&gt;6,IF(LEN($B2323)=0,"",IF(AND($B2323&gt;0,VALUE(SUBSTITUTE($B2323,"7","0"))=$B2323),1,0)),"")</f>
        <v/>
      </c>
      <c r="K2323" s="5" t="str">
        <f>IF(PhieuBauCu!$B$2&gt;7,IF(LEN($B2323)=0,"",IF(AND($B2323&gt;0,VALUE(SUBSTITUTE($B2323,"8","0"))=$B2323),1,0)),"")</f>
        <v/>
      </c>
      <c r="L2323" s="5" t="str">
        <f>IF(PhieuBauCu!$B$2&gt;8,IF(LEN($B2323)=0,"",IF(AND($B2323&gt;0,VALUE(SUBSTITUTE($B2323,"9","0"))=$B2323),1,0)),"")</f>
        <v/>
      </c>
      <c r="M2323" s="9">
        <f t="shared" si="73"/>
        <v>0</v>
      </c>
      <c r="N2323" s="36">
        <f>IF(AND(M2323&lt;=PhieuBauCu!$B$13,M2323&gt;=1),1,0)</f>
        <v>0</v>
      </c>
    </row>
    <row r="2324" spans="1:14" ht="28.5" customHeight="1">
      <c r="A2324" s="2">
        <v>2319</v>
      </c>
      <c r="B2324" s="3"/>
      <c r="C2324" s="48" t="str">
        <f t="shared" si="72"/>
        <v/>
      </c>
      <c r="D2324" s="5" t="str">
        <f>IF(PhieuBauCu!$B$2&gt;0,IF(LEN($B2324)=0,"",IF(AND($B2324&gt;0,VALUE(SUBSTITUTE($B2324,"1","0"))=$B2324),1,0)),"")</f>
        <v/>
      </c>
      <c r="E2324" s="5" t="str">
        <f>IF(PhieuBauCu!$B$2&gt;1,IF(LEN($B2324)=0,"",IF(AND($B2324&gt;0,VALUE(SUBSTITUTE($B2324,"2","0"))=$B2324),1,0)),"")</f>
        <v/>
      </c>
      <c r="F2324" s="5" t="str">
        <f>IF(PhieuBauCu!$B$2&gt;2,IF(LEN($B2324)=0,"",IF(AND($B2324&gt;0,VALUE(SUBSTITUTE($B2324,"3","0"))=$B2324),1,0)),"")</f>
        <v/>
      </c>
      <c r="G2324" s="5" t="str">
        <f>IF(PhieuBauCu!$B$2&gt;3,IF(LEN($B2324)=0,"",IF(AND($B2324&gt;0,VALUE(SUBSTITUTE($B2324,"4","0"))=$B2324),1,0)),"")</f>
        <v/>
      </c>
      <c r="H2324" s="5" t="str">
        <f>IF(PhieuBauCu!$B$2&gt;4,IF(LEN($B2324)=0,"",IF(AND($B2324&gt;0,VALUE(SUBSTITUTE($B2324,"5","0"))=$B2324),1,0)),"")</f>
        <v/>
      </c>
      <c r="I2324" s="5" t="str">
        <f>IF(PhieuBauCu!$B$2&gt;5,IF(LEN($B2324)=0,"",IF(AND($B2324&gt;0,VALUE(SUBSTITUTE($B2324,"6","0"))=$B2324),1,0)),"")</f>
        <v/>
      </c>
      <c r="J2324" s="5" t="str">
        <f>IF(PhieuBauCu!$B$2&gt;6,IF(LEN($B2324)=0,"",IF(AND($B2324&gt;0,VALUE(SUBSTITUTE($B2324,"7","0"))=$B2324),1,0)),"")</f>
        <v/>
      </c>
      <c r="K2324" s="5" t="str">
        <f>IF(PhieuBauCu!$B$2&gt;7,IF(LEN($B2324)=0,"",IF(AND($B2324&gt;0,VALUE(SUBSTITUTE($B2324,"8","0"))=$B2324),1,0)),"")</f>
        <v/>
      </c>
      <c r="L2324" s="5" t="str">
        <f>IF(PhieuBauCu!$B$2&gt;8,IF(LEN($B2324)=0,"",IF(AND($B2324&gt;0,VALUE(SUBSTITUTE($B2324,"9","0"))=$B2324),1,0)),"")</f>
        <v/>
      </c>
      <c r="M2324" s="9">
        <f t="shared" si="73"/>
        <v>0</v>
      </c>
      <c r="N2324" s="36">
        <f>IF(AND(M2324&lt;=PhieuBauCu!$B$13,M2324&gt;=1),1,0)</f>
        <v>0</v>
      </c>
    </row>
    <row r="2325" spans="1:14" ht="28.5" customHeight="1">
      <c r="A2325" s="2">
        <v>2320</v>
      </c>
      <c r="B2325" s="3"/>
      <c r="C2325" s="48" t="str">
        <f t="shared" si="72"/>
        <v/>
      </c>
      <c r="D2325" s="5" t="str">
        <f>IF(PhieuBauCu!$B$2&gt;0,IF(LEN($B2325)=0,"",IF(AND($B2325&gt;0,VALUE(SUBSTITUTE($B2325,"1","0"))=$B2325),1,0)),"")</f>
        <v/>
      </c>
      <c r="E2325" s="5" t="str">
        <f>IF(PhieuBauCu!$B$2&gt;1,IF(LEN($B2325)=0,"",IF(AND($B2325&gt;0,VALUE(SUBSTITUTE($B2325,"2","0"))=$B2325),1,0)),"")</f>
        <v/>
      </c>
      <c r="F2325" s="5" t="str">
        <f>IF(PhieuBauCu!$B$2&gt;2,IF(LEN($B2325)=0,"",IF(AND($B2325&gt;0,VALUE(SUBSTITUTE($B2325,"3","0"))=$B2325),1,0)),"")</f>
        <v/>
      </c>
      <c r="G2325" s="5" t="str">
        <f>IF(PhieuBauCu!$B$2&gt;3,IF(LEN($B2325)=0,"",IF(AND($B2325&gt;0,VALUE(SUBSTITUTE($B2325,"4","0"))=$B2325),1,0)),"")</f>
        <v/>
      </c>
      <c r="H2325" s="5" t="str">
        <f>IF(PhieuBauCu!$B$2&gt;4,IF(LEN($B2325)=0,"",IF(AND($B2325&gt;0,VALUE(SUBSTITUTE($B2325,"5","0"))=$B2325),1,0)),"")</f>
        <v/>
      </c>
      <c r="I2325" s="5" t="str">
        <f>IF(PhieuBauCu!$B$2&gt;5,IF(LEN($B2325)=0,"",IF(AND($B2325&gt;0,VALUE(SUBSTITUTE($B2325,"6","0"))=$B2325),1,0)),"")</f>
        <v/>
      </c>
      <c r="J2325" s="5" t="str">
        <f>IF(PhieuBauCu!$B$2&gt;6,IF(LEN($B2325)=0,"",IF(AND($B2325&gt;0,VALUE(SUBSTITUTE($B2325,"7","0"))=$B2325),1,0)),"")</f>
        <v/>
      </c>
      <c r="K2325" s="5" t="str">
        <f>IF(PhieuBauCu!$B$2&gt;7,IF(LEN($B2325)=0,"",IF(AND($B2325&gt;0,VALUE(SUBSTITUTE($B2325,"8","0"))=$B2325),1,0)),"")</f>
        <v/>
      </c>
      <c r="L2325" s="5" t="str">
        <f>IF(PhieuBauCu!$B$2&gt;8,IF(LEN($B2325)=0,"",IF(AND($B2325&gt;0,VALUE(SUBSTITUTE($B2325,"9","0"))=$B2325),1,0)),"")</f>
        <v/>
      </c>
      <c r="M2325" s="9">
        <f t="shared" si="73"/>
        <v>0</v>
      </c>
      <c r="N2325" s="36">
        <f>IF(AND(M2325&lt;=PhieuBauCu!$B$13,M2325&gt;=1),1,0)</f>
        <v>0</v>
      </c>
    </row>
    <row r="2326" spans="1:14" ht="28.5" customHeight="1">
      <c r="A2326" s="2">
        <v>2321</v>
      </c>
      <c r="B2326" s="3"/>
      <c r="C2326" s="48" t="str">
        <f t="shared" si="72"/>
        <v/>
      </c>
      <c r="D2326" s="5" t="str">
        <f>IF(PhieuBauCu!$B$2&gt;0,IF(LEN($B2326)=0,"",IF(AND($B2326&gt;0,VALUE(SUBSTITUTE($B2326,"1","0"))=$B2326),1,0)),"")</f>
        <v/>
      </c>
      <c r="E2326" s="5" t="str">
        <f>IF(PhieuBauCu!$B$2&gt;1,IF(LEN($B2326)=0,"",IF(AND($B2326&gt;0,VALUE(SUBSTITUTE($B2326,"2","0"))=$B2326),1,0)),"")</f>
        <v/>
      </c>
      <c r="F2326" s="5" t="str">
        <f>IF(PhieuBauCu!$B$2&gt;2,IF(LEN($B2326)=0,"",IF(AND($B2326&gt;0,VALUE(SUBSTITUTE($B2326,"3","0"))=$B2326),1,0)),"")</f>
        <v/>
      </c>
      <c r="G2326" s="5" t="str">
        <f>IF(PhieuBauCu!$B$2&gt;3,IF(LEN($B2326)=0,"",IF(AND($B2326&gt;0,VALUE(SUBSTITUTE($B2326,"4","0"))=$B2326),1,0)),"")</f>
        <v/>
      </c>
      <c r="H2326" s="5" t="str">
        <f>IF(PhieuBauCu!$B$2&gt;4,IF(LEN($B2326)=0,"",IF(AND($B2326&gt;0,VALUE(SUBSTITUTE($B2326,"5","0"))=$B2326),1,0)),"")</f>
        <v/>
      </c>
      <c r="I2326" s="5" t="str">
        <f>IF(PhieuBauCu!$B$2&gt;5,IF(LEN($B2326)=0,"",IF(AND($B2326&gt;0,VALUE(SUBSTITUTE($B2326,"6","0"))=$B2326),1,0)),"")</f>
        <v/>
      </c>
      <c r="J2326" s="5" t="str">
        <f>IF(PhieuBauCu!$B$2&gt;6,IF(LEN($B2326)=0,"",IF(AND($B2326&gt;0,VALUE(SUBSTITUTE($B2326,"7","0"))=$B2326),1,0)),"")</f>
        <v/>
      </c>
      <c r="K2326" s="5" t="str">
        <f>IF(PhieuBauCu!$B$2&gt;7,IF(LEN($B2326)=0,"",IF(AND($B2326&gt;0,VALUE(SUBSTITUTE($B2326,"8","0"))=$B2326),1,0)),"")</f>
        <v/>
      </c>
      <c r="L2326" s="5" t="str">
        <f>IF(PhieuBauCu!$B$2&gt;8,IF(LEN($B2326)=0,"",IF(AND($B2326&gt;0,VALUE(SUBSTITUTE($B2326,"9","0"))=$B2326),1,0)),"")</f>
        <v/>
      </c>
      <c r="M2326" s="9">
        <f t="shared" si="73"/>
        <v>0</v>
      </c>
      <c r="N2326" s="36">
        <f>IF(AND(M2326&lt;=PhieuBauCu!$B$13,M2326&gt;=1),1,0)</f>
        <v>0</v>
      </c>
    </row>
    <row r="2327" spans="1:14" ht="28.5" customHeight="1">
      <c r="A2327" s="2">
        <v>2322</v>
      </c>
      <c r="B2327" s="3"/>
      <c r="C2327" s="48" t="str">
        <f t="shared" si="72"/>
        <v/>
      </c>
      <c r="D2327" s="5" t="str">
        <f>IF(PhieuBauCu!$B$2&gt;0,IF(LEN($B2327)=0,"",IF(AND($B2327&gt;0,VALUE(SUBSTITUTE($B2327,"1","0"))=$B2327),1,0)),"")</f>
        <v/>
      </c>
      <c r="E2327" s="5" t="str">
        <f>IF(PhieuBauCu!$B$2&gt;1,IF(LEN($B2327)=0,"",IF(AND($B2327&gt;0,VALUE(SUBSTITUTE($B2327,"2","0"))=$B2327),1,0)),"")</f>
        <v/>
      </c>
      <c r="F2327" s="5" t="str">
        <f>IF(PhieuBauCu!$B$2&gt;2,IF(LEN($B2327)=0,"",IF(AND($B2327&gt;0,VALUE(SUBSTITUTE($B2327,"3","0"))=$B2327),1,0)),"")</f>
        <v/>
      </c>
      <c r="G2327" s="5" t="str">
        <f>IF(PhieuBauCu!$B$2&gt;3,IF(LEN($B2327)=0,"",IF(AND($B2327&gt;0,VALUE(SUBSTITUTE($B2327,"4","0"))=$B2327),1,0)),"")</f>
        <v/>
      </c>
      <c r="H2327" s="5" t="str">
        <f>IF(PhieuBauCu!$B$2&gt;4,IF(LEN($B2327)=0,"",IF(AND($B2327&gt;0,VALUE(SUBSTITUTE($B2327,"5","0"))=$B2327),1,0)),"")</f>
        <v/>
      </c>
      <c r="I2327" s="5" t="str">
        <f>IF(PhieuBauCu!$B$2&gt;5,IF(LEN($B2327)=0,"",IF(AND($B2327&gt;0,VALUE(SUBSTITUTE($B2327,"6","0"))=$B2327),1,0)),"")</f>
        <v/>
      </c>
      <c r="J2327" s="5" t="str">
        <f>IF(PhieuBauCu!$B$2&gt;6,IF(LEN($B2327)=0,"",IF(AND($B2327&gt;0,VALUE(SUBSTITUTE($B2327,"7","0"))=$B2327),1,0)),"")</f>
        <v/>
      </c>
      <c r="K2327" s="5" t="str">
        <f>IF(PhieuBauCu!$B$2&gt;7,IF(LEN($B2327)=0,"",IF(AND($B2327&gt;0,VALUE(SUBSTITUTE($B2327,"8","0"))=$B2327),1,0)),"")</f>
        <v/>
      </c>
      <c r="L2327" s="5" t="str">
        <f>IF(PhieuBauCu!$B$2&gt;8,IF(LEN($B2327)=0,"",IF(AND($B2327&gt;0,VALUE(SUBSTITUTE($B2327,"9","0"))=$B2327),1,0)),"")</f>
        <v/>
      </c>
      <c r="M2327" s="9">
        <f t="shared" si="73"/>
        <v>0</v>
      </c>
      <c r="N2327" s="36">
        <f>IF(AND(M2327&lt;=PhieuBauCu!$B$13,M2327&gt;=1),1,0)</f>
        <v>0</v>
      </c>
    </row>
    <row r="2328" spans="1:14" ht="28.5" customHeight="1">
      <c r="A2328" s="2">
        <v>2323</v>
      </c>
      <c r="B2328" s="3"/>
      <c r="C2328" s="48" t="str">
        <f t="shared" si="72"/>
        <v/>
      </c>
      <c r="D2328" s="5" t="str">
        <f>IF(PhieuBauCu!$B$2&gt;0,IF(LEN($B2328)=0,"",IF(AND($B2328&gt;0,VALUE(SUBSTITUTE($B2328,"1","0"))=$B2328),1,0)),"")</f>
        <v/>
      </c>
      <c r="E2328" s="5" t="str">
        <f>IF(PhieuBauCu!$B$2&gt;1,IF(LEN($B2328)=0,"",IF(AND($B2328&gt;0,VALUE(SUBSTITUTE($B2328,"2","0"))=$B2328),1,0)),"")</f>
        <v/>
      </c>
      <c r="F2328" s="5" t="str">
        <f>IF(PhieuBauCu!$B$2&gt;2,IF(LEN($B2328)=0,"",IF(AND($B2328&gt;0,VALUE(SUBSTITUTE($B2328,"3","0"))=$B2328),1,0)),"")</f>
        <v/>
      </c>
      <c r="G2328" s="5" t="str">
        <f>IF(PhieuBauCu!$B$2&gt;3,IF(LEN($B2328)=0,"",IF(AND($B2328&gt;0,VALUE(SUBSTITUTE($B2328,"4","0"))=$B2328),1,0)),"")</f>
        <v/>
      </c>
      <c r="H2328" s="5" t="str">
        <f>IF(PhieuBauCu!$B$2&gt;4,IF(LEN($B2328)=0,"",IF(AND($B2328&gt;0,VALUE(SUBSTITUTE($B2328,"5","0"))=$B2328),1,0)),"")</f>
        <v/>
      </c>
      <c r="I2328" s="5" t="str">
        <f>IF(PhieuBauCu!$B$2&gt;5,IF(LEN($B2328)=0,"",IF(AND($B2328&gt;0,VALUE(SUBSTITUTE($B2328,"6","0"))=$B2328),1,0)),"")</f>
        <v/>
      </c>
      <c r="J2328" s="5" t="str">
        <f>IF(PhieuBauCu!$B$2&gt;6,IF(LEN($B2328)=0,"",IF(AND($B2328&gt;0,VALUE(SUBSTITUTE($B2328,"7","0"))=$B2328),1,0)),"")</f>
        <v/>
      </c>
      <c r="K2328" s="5" t="str">
        <f>IF(PhieuBauCu!$B$2&gt;7,IF(LEN($B2328)=0,"",IF(AND($B2328&gt;0,VALUE(SUBSTITUTE($B2328,"8","0"))=$B2328),1,0)),"")</f>
        <v/>
      </c>
      <c r="L2328" s="5" t="str">
        <f>IF(PhieuBauCu!$B$2&gt;8,IF(LEN($B2328)=0,"",IF(AND($B2328&gt;0,VALUE(SUBSTITUTE($B2328,"9","0"))=$B2328),1,0)),"")</f>
        <v/>
      </c>
      <c r="M2328" s="9">
        <f t="shared" si="73"/>
        <v>0</v>
      </c>
      <c r="N2328" s="36">
        <f>IF(AND(M2328&lt;=PhieuBauCu!$B$13,M2328&gt;=1),1,0)</f>
        <v>0</v>
      </c>
    </row>
    <row r="2329" spans="1:14" ht="28.5" customHeight="1">
      <c r="A2329" s="2">
        <v>2324</v>
      </c>
      <c r="B2329" s="3"/>
      <c r="C2329" s="48" t="str">
        <f t="shared" si="72"/>
        <v/>
      </c>
      <c r="D2329" s="5" t="str">
        <f>IF(PhieuBauCu!$B$2&gt;0,IF(LEN($B2329)=0,"",IF(AND($B2329&gt;0,VALUE(SUBSTITUTE($B2329,"1","0"))=$B2329),1,0)),"")</f>
        <v/>
      </c>
      <c r="E2329" s="5" t="str">
        <f>IF(PhieuBauCu!$B$2&gt;1,IF(LEN($B2329)=0,"",IF(AND($B2329&gt;0,VALUE(SUBSTITUTE($B2329,"2","0"))=$B2329),1,0)),"")</f>
        <v/>
      </c>
      <c r="F2329" s="5" t="str">
        <f>IF(PhieuBauCu!$B$2&gt;2,IF(LEN($B2329)=0,"",IF(AND($B2329&gt;0,VALUE(SUBSTITUTE($B2329,"3","0"))=$B2329),1,0)),"")</f>
        <v/>
      </c>
      <c r="G2329" s="5" t="str">
        <f>IF(PhieuBauCu!$B$2&gt;3,IF(LEN($B2329)=0,"",IF(AND($B2329&gt;0,VALUE(SUBSTITUTE($B2329,"4","0"))=$B2329),1,0)),"")</f>
        <v/>
      </c>
      <c r="H2329" s="5" t="str">
        <f>IF(PhieuBauCu!$B$2&gt;4,IF(LEN($B2329)=0,"",IF(AND($B2329&gt;0,VALUE(SUBSTITUTE($B2329,"5","0"))=$B2329),1,0)),"")</f>
        <v/>
      </c>
      <c r="I2329" s="5" t="str">
        <f>IF(PhieuBauCu!$B$2&gt;5,IF(LEN($B2329)=0,"",IF(AND($B2329&gt;0,VALUE(SUBSTITUTE($B2329,"6","0"))=$B2329),1,0)),"")</f>
        <v/>
      </c>
      <c r="J2329" s="5" t="str">
        <f>IF(PhieuBauCu!$B$2&gt;6,IF(LEN($B2329)=0,"",IF(AND($B2329&gt;0,VALUE(SUBSTITUTE($B2329,"7","0"))=$B2329),1,0)),"")</f>
        <v/>
      </c>
      <c r="K2329" s="5" t="str">
        <f>IF(PhieuBauCu!$B$2&gt;7,IF(LEN($B2329)=0,"",IF(AND($B2329&gt;0,VALUE(SUBSTITUTE($B2329,"8","0"))=$B2329),1,0)),"")</f>
        <v/>
      </c>
      <c r="L2329" s="5" t="str">
        <f>IF(PhieuBauCu!$B$2&gt;8,IF(LEN($B2329)=0,"",IF(AND($B2329&gt;0,VALUE(SUBSTITUTE($B2329,"9","0"))=$B2329),1,0)),"")</f>
        <v/>
      </c>
      <c r="M2329" s="9">
        <f t="shared" si="73"/>
        <v>0</v>
      </c>
      <c r="N2329" s="36">
        <f>IF(AND(M2329&lt;=PhieuBauCu!$B$13,M2329&gt;=1),1,0)</f>
        <v>0</v>
      </c>
    </row>
    <row r="2330" spans="1:14" ht="28.5" customHeight="1">
      <c r="A2330" s="2">
        <v>2325</v>
      </c>
      <c r="B2330" s="3"/>
      <c r="C2330" s="48" t="str">
        <f t="shared" si="72"/>
        <v/>
      </c>
      <c r="D2330" s="5" t="str">
        <f>IF(PhieuBauCu!$B$2&gt;0,IF(LEN($B2330)=0,"",IF(AND($B2330&gt;0,VALUE(SUBSTITUTE($B2330,"1","0"))=$B2330),1,0)),"")</f>
        <v/>
      </c>
      <c r="E2330" s="5" t="str">
        <f>IF(PhieuBauCu!$B$2&gt;1,IF(LEN($B2330)=0,"",IF(AND($B2330&gt;0,VALUE(SUBSTITUTE($B2330,"2","0"))=$B2330),1,0)),"")</f>
        <v/>
      </c>
      <c r="F2330" s="5" t="str">
        <f>IF(PhieuBauCu!$B$2&gt;2,IF(LEN($B2330)=0,"",IF(AND($B2330&gt;0,VALUE(SUBSTITUTE($B2330,"3","0"))=$B2330),1,0)),"")</f>
        <v/>
      </c>
      <c r="G2330" s="5" t="str">
        <f>IF(PhieuBauCu!$B$2&gt;3,IF(LEN($B2330)=0,"",IF(AND($B2330&gt;0,VALUE(SUBSTITUTE($B2330,"4","0"))=$B2330),1,0)),"")</f>
        <v/>
      </c>
      <c r="H2330" s="5" t="str">
        <f>IF(PhieuBauCu!$B$2&gt;4,IF(LEN($B2330)=0,"",IF(AND($B2330&gt;0,VALUE(SUBSTITUTE($B2330,"5","0"))=$B2330),1,0)),"")</f>
        <v/>
      </c>
      <c r="I2330" s="5" t="str">
        <f>IF(PhieuBauCu!$B$2&gt;5,IF(LEN($B2330)=0,"",IF(AND($B2330&gt;0,VALUE(SUBSTITUTE($B2330,"6","0"))=$B2330),1,0)),"")</f>
        <v/>
      </c>
      <c r="J2330" s="5" t="str">
        <f>IF(PhieuBauCu!$B$2&gt;6,IF(LEN($B2330)=0,"",IF(AND($B2330&gt;0,VALUE(SUBSTITUTE($B2330,"7","0"))=$B2330),1,0)),"")</f>
        <v/>
      </c>
      <c r="K2330" s="5" t="str">
        <f>IF(PhieuBauCu!$B$2&gt;7,IF(LEN($B2330)=0,"",IF(AND($B2330&gt;0,VALUE(SUBSTITUTE($B2330,"8","0"))=$B2330),1,0)),"")</f>
        <v/>
      </c>
      <c r="L2330" s="5" t="str">
        <f>IF(PhieuBauCu!$B$2&gt;8,IF(LEN($B2330)=0,"",IF(AND($B2330&gt;0,VALUE(SUBSTITUTE($B2330,"9","0"))=$B2330),1,0)),"")</f>
        <v/>
      </c>
      <c r="M2330" s="9">
        <f t="shared" si="73"/>
        <v>0</v>
      </c>
      <c r="N2330" s="36">
        <f>IF(AND(M2330&lt;=PhieuBauCu!$B$13,M2330&gt;=1),1,0)</f>
        <v>0</v>
      </c>
    </row>
    <row r="2331" spans="1:14" ht="28.5" customHeight="1">
      <c r="A2331" s="2">
        <v>2326</v>
      </c>
      <c r="B2331" s="3"/>
      <c r="C2331" s="48" t="str">
        <f t="shared" si="72"/>
        <v/>
      </c>
      <c r="D2331" s="5" t="str">
        <f>IF(PhieuBauCu!$B$2&gt;0,IF(LEN($B2331)=0,"",IF(AND($B2331&gt;0,VALUE(SUBSTITUTE($B2331,"1","0"))=$B2331),1,0)),"")</f>
        <v/>
      </c>
      <c r="E2331" s="5" t="str">
        <f>IF(PhieuBauCu!$B$2&gt;1,IF(LEN($B2331)=0,"",IF(AND($B2331&gt;0,VALUE(SUBSTITUTE($B2331,"2","0"))=$B2331),1,0)),"")</f>
        <v/>
      </c>
      <c r="F2331" s="5" t="str">
        <f>IF(PhieuBauCu!$B$2&gt;2,IF(LEN($B2331)=0,"",IF(AND($B2331&gt;0,VALUE(SUBSTITUTE($B2331,"3","0"))=$B2331),1,0)),"")</f>
        <v/>
      </c>
      <c r="G2331" s="5" t="str">
        <f>IF(PhieuBauCu!$B$2&gt;3,IF(LEN($B2331)=0,"",IF(AND($B2331&gt;0,VALUE(SUBSTITUTE($B2331,"4","0"))=$B2331),1,0)),"")</f>
        <v/>
      </c>
      <c r="H2331" s="5" t="str">
        <f>IF(PhieuBauCu!$B$2&gt;4,IF(LEN($B2331)=0,"",IF(AND($B2331&gt;0,VALUE(SUBSTITUTE($B2331,"5","0"))=$B2331),1,0)),"")</f>
        <v/>
      </c>
      <c r="I2331" s="5" t="str">
        <f>IF(PhieuBauCu!$B$2&gt;5,IF(LEN($B2331)=0,"",IF(AND($B2331&gt;0,VALUE(SUBSTITUTE($B2331,"6","0"))=$B2331),1,0)),"")</f>
        <v/>
      </c>
      <c r="J2331" s="5" t="str">
        <f>IF(PhieuBauCu!$B$2&gt;6,IF(LEN($B2331)=0,"",IF(AND($B2331&gt;0,VALUE(SUBSTITUTE($B2331,"7","0"))=$B2331),1,0)),"")</f>
        <v/>
      </c>
      <c r="K2331" s="5" t="str">
        <f>IF(PhieuBauCu!$B$2&gt;7,IF(LEN($B2331)=0,"",IF(AND($B2331&gt;0,VALUE(SUBSTITUTE($B2331,"8","0"))=$B2331),1,0)),"")</f>
        <v/>
      </c>
      <c r="L2331" s="5" t="str">
        <f>IF(PhieuBauCu!$B$2&gt;8,IF(LEN($B2331)=0,"",IF(AND($B2331&gt;0,VALUE(SUBSTITUTE($B2331,"9","0"))=$B2331),1,0)),"")</f>
        <v/>
      </c>
      <c r="M2331" s="9">
        <f t="shared" si="73"/>
        <v>0</v>
      </c>
      <c r="N2331" s="36">
        <f>IF(AND(M2331&lt;=PhieuBauCu!$B$13,M2331&gt;=1),1,0)</f>
        <v>0</v>
      </c>
    </row>
    <row r="2332" spans="1:14" ht="28.5" customHeight="1">
      <c r="A2332" s="2">
        <v>2327</v>
      </c>
      <c r="B2332" s="3"/>
      <c r="C2332" s="48" t="str">
        <f t="shared" si="72"/>
        <v/>
      </c>
      <c r="D2332" s="5" t="str">
        <f>IF(PhieuBauCu!$B$2&gt;0,IF(LEN($B2332)=0,"",IF(AND($B2332&gt;0,VALUE(SUBSTITUTE($B2332,"1","0"))=$B2332),1,0)),"")</f>
        <v/>
      </c>
      <c r="E2332" s="5" t="str">
        <f>IF(PhieuBauCu!$B$2&gt;1,IF(LEN($B2332)=0,"",IF(AND($B2332&gt;0,VALUE(SUBSTITUTE($B2332,"2","0"))=$B2332),1,0)),"")</f>
        <v/>
      </c>
      <c r="F2332" s="5" t="str">
        <f>IF(PhieuBauCu!$B$2&gt;2,IF(LEN($B2332)=0,"",IF(AND($B2332&gt;0,VALUE(SUBSTITUTE($B2332,"3","0"))=$B2332),1,0)),"")</f>
        <v/>
      </c>
      <c r="G2332" s="5" t="str">
        <f>IF(PhieuBauCu!$B$2&gt;3,IF(LEN($B2332)=0,"",IF(AND($B2332&gt;0,VALUE(SUBSTITUTE($B2332,"4","0"))=$B2332),1,0)),"")</f>
        <v/>
      </c>
      <c r="H2332" s="5" t="str">
        <f>IF(PhieuBauCu!$B$2&gt;4,IF(LEN($B2332)=0,"",IF(AND($B2332&gt;0,VALUE(SUBSTITUTE($B2332,"5","0"))=$B2332),1,0)),"")</f>
        <v/>
      </c>
      <c r="I2332" s="5" t="str">
        <f>IF(PhieuBauCu!$B$2&gt;5,IF(LEN($B2332)=0,"",IF(AND($B2332&gt;0,VALUE(SUBSTITUTE($B2332,"6","0"))=$B2332),1,0)),"")</f>
        <v/>
      </c>
      <c r="J2332" s="5" t="str">
        <f>IF(PhieuBauCu!$B$2&gt;6,IF(LEN($B2332)=0,"",IF(AND($B2332&gt;0,VALUE(SUBSTITUTE($B2332,"7","0"))=$B2332),1,0)),"")</f>
        <v/>
      </c>
      <c r="K2332" s="5" t="str">
        <f>IF(PhieuBauCu!$B$2&gt;7,IF(LEN($B2332)=0,"",IF(AND($B2332&gt;0,VALUE(SUBSTITUTE($B2332,"8","0"))=$B2332),1,0)),"")</f>
        <v/>
      </c>
      <c r="L2332" s="5" t="str">
        <f>IF(PhieuBauCu!$B$2&gt;8,IF(LEN($B2332)=0,"",IF(AND($B2332&gt;0,VALUE(SUBSTITUTE($B2332,"9","0"))=$B2332),1,0)),"")</f>
        <v/>
      </c>
      <c r="M2332" s="9">
        <f t="shared" si="73"/>
        <v>0</v>
      </c>
      <c r="N2332" s="36">
        <f>IF(AND(M2332&lt;=PhieuBauCu!$B$13,M2332&gt;=1),1,0)</f>
        <v>0</v>
      </c>
    </row>
    <row r="2333" spans="1:14" ht="28.5" customHeight="1">
      <c r="A2333" s="2">
        <v>2328</v>
      </c>
      <c r="B2333" s="3"/>
      <c r="C2333" s="48" t="str">
        <f t="shared" si="72"/>
        <v/>
      </c>
      <c r="D2333" s="5" t="str">
        <f>IF(PhieuBauCu!$B$2&gt;0,IF(LEN($B2333)=0,"",IF(AND($B2333&gt;0,VALUE(SUBSTITUTE($B2333,"1","0"))=$B2333),1,0)),"")</f>
        <v/>
      </c>
      <c r="E2333" s="5" t="str">
        <f>IF(PhieuBauCu!$B$2&gt;1,IF(LEN($B2333)=0,"",IF(AND($B2333&gt;0,VALUE(SUBSTITUTE($B2333,"2","0"))=$B2333),1,0)),"")</f>
        <v/>
      </c>
      <c r="F2333" s="5" t="str">
        <f>IF(PhieuBauCu!$B$2&gt;2,IF(LEN($B2333)=0,"",IF(AND($B2333&gt;0,VALUE(SUBSTITUTE($B2333,"3","0"))=$B2333),1,0)),"")</f>
        <v/>
      </c>
      <c r="G2333" s="5" t="str">
        <f>IF(PhieuBauCu!$B$2&gt;3,IF(LEN($B2333)=0,"",IF(AND($B2333&gt;0,VALUE(SUBSTITUTE($B2333,"4","0"))=$B2333),1,0)),"")</f>
        <v/>
      </c>
      <c r="H2333" s="5" t="str">
        <f>IF(PhieuBauCu!$B$2&gt;4,IF(LEN($B2333)=0,"",IF(AND($B2333&gt;0,VALUE(SUBSTITUTE($B2333,"5","0"))=$B2333),1,0)),"")</f>
        <v/>
      </c>
      <c r="I2333" s="5" t="str">
        <f>IF(PhieuBauCu!$B$2&gt;5,IF(LEN($B2333)=0,"",IF(AND($B2333&gt;0,VALUE(SUBSTITUTE($B2333,"6","0"))=$B2333),1,0)),"")</f>
        <v/>
      </c>
      <c r="J2333" s="5" t="str">
        <f>IF(PhieuBauCu!$B$2&gt;6,IF(LEN($B2333)=0,"",IF(AND($B2333&gt;0,VALUE(SUBSTITUTE($B2333,"7","0"))=$B2333),1,0)),"")</f>
        <v/>
      </c>
      <c r="K2333" s="5" t="str">
        <f>IF(PhieuBauCu!$B$2&gt;7,IF(LEN($B2333)=0,"",IF(AND($B2333&gt;0,VALUE(SUBSTITUTE($B2333,"8","0"))=$B2333),1,0)),"")</f>
        <v/>
      </c>
      <c r="L2333" s="5" t="str">
        <f>IF(PhieuBauCu!$B$2&gt;8,IF(LEN($B2333)=0,"",IF(AND($B2333&gt;0,VALUE(SUBSTITUTE($B2333,"9","0"))=$B2333),1,0)),"")</f>
        <v/>
      </c>
      <c r="M2333" s="9">
        <f t="shared" si="73"/>
        <v>0</v>
      </c>
      <c r="N2333" s="36">
        <f>IF(AND(M2333&lt;=PhieuBauCu!$B$13,M2333&gt;=1),1,0)</f>
        <v>0</v>
      </c>
    </row>
    <row r="2334" spans="1:14" ht="28.5" customHeight="1">
      <c r="A2334" s="2">
        <v>2329</v>
      </c>
      <c r="B2334" s="3"/>
      <c r="C2334" s="48" t="str">
        <f t="shared" si="72"/>
        <v/>
      </c>
      <c r="D2334" s="5" t="str">
        <f>IF(PhieuBauCu!$B$2&gt;0,IF(LEN($B2334)=0,"",IF(AND($B2334&gt;0,VALUE(SUBSTITUTE($B2334,"1","0"))=$B2334),1,0)),"")</f>
        <v/>
      </c>
      <c r="E2334" s="5" t="str">
        <f>IF(PhieuBauCu!$B$2&gt;1,IF(LEN($B2334)=0,"",IF(AND($B2334&gt;0,VALUE(SUBSTITUTE($B2334,"2","0"))=$B2334),1,0)),"")</f>
        <v/>
      </c>
      <c r="F2334" s="5" t="str">
        <f>IF(PhieuBauCu!$B$2&gt;2,IF(LEN($B2334)=0,"",IF(AND($B2334&gt;0,VALUE(SUBSTITUTE($B2334,"3","0"))=$B2334),1,0)),"")</f>
        <v/>
      </c>
      <c r="G2334" s="5" t="str">
        <f>IF(PhieuBauCu!$B$2&gt;3,IF(LEN($B2334)=0,"",IF(AND($B2334&gt;0,VALUE(SUBSTITUTE($B2334,"4","0"))=$B2334),1,0)),"")</f>
        <v/>
      </c>
      <c r="H2334" s="5" t="str">
        <f>IF(PhieuBauCu!$B$2&gt;4,IF(LEN($B2334)=0,"",IF(AND($B2334&gt;0,VALUE(SUBSTITUTE($B2334,"5","0"))=$B2334),1,0)),"")</f>
        <v/>
      </c>
      <c r="I2334" s="5" t="str">
        <f>IF(PhieuBauCu!$B$2&gt;5,IF(LEN($B2334)=0,"",IF(AND($B2334&gt;0,VALUE(SUBSTITUTE($B2334,"6","0"))=$B2334),1,0)),"")</f>
        <v/>
      </c>
      <c r="J2334" s="5" t="str">
        <f>IF(PhieuBauCu!$B$2&gt;6,IF(LEN($B2334)=0,"",IF(AND($B2334&gt;0,VALUE(SUBSTITUTE($B2334,"7","0"))=$B2334),1,0)),"")</f>
        <v/>
      </c>
      <c r="K2334" s="5" t="str">
        <f>IF(PhieuBauCu!$B$2&gt;7,IF(LEN($B2334)=0,"",IF(AND($B2334&gt;0,VALUE(SUBSTITUTE($B2334,"8","0"))=$B2334),1,0)),"")</f>
        <v/>
      </c>
      <c r="L2334" s="5" t="str">
        <f>IF(PhieuBauCu!$B$2&gt;8,IF(LEN($B2334)=0,"",IF(AND($B2334&gt;0,VALUE(SUBSTITUTE($B2334,"9","0"))=$B2334),1,0)),"")</f>
        <v/>
      </c>
      <c r="M2334" s="9">
        <f t="shared" si="73"/>
        <v>0</v>
      </c>
      <c r="N2334" s="36">
        <f>IF(AND(M2334&lt;=PhieuBauCu!$B$13,M2334&gt;=1),1,0)</f>
        <v>0</v>
      </c>
    </row>
    <row r="2335" spans="1:14" ht="28.5" customHeight="1">
      <c r="A2335" s="2">
        <v>2330</v>
      </c>
      <c r="B2335" s="3"/>
      <c r="C2335" s="48" t="str">
        <f t="shared" si="72"/>
        <v/>
      </c>
      <c r="D2335" s="5" t="str">
        <f>IF(PhieuBauCu!$B$2&gt;0,IF(LEN($B2335)=0,"",IF(AND($B2335&gt;0,VALUE(SUBSTITUTE($B2335,"1","0"))=$B2335),1,0)),"")</f>
        <v/>
      </c>
      <c r="E2335" s="5" t="str">
        <f>IF(PhieuBauCu!$B$2&gt;1,IF(LEN($B2335)=0,"",IF(AND($B2335&gt;0,VALUE(SUBSTITUTE($B2335,"2","0"))=$B2335),1,0)),"")</f>
        <v/>
      </c>
      <c r="F2335" s="5" t="str">
        <f>IF(PhieuBauCu!$B$2&gt;2,IF(LEN($B2335)=0,"",IF(AND($B2335&gt;0,VALUE(SUBSTITUTE($B2335,"3","0"))=$B2335),1,0)),"")</f>
        <v/>
      </c>
      <c r="G2335" s="5" t="str">
        <f>IF(PhieuBauCu!$B$2&gt;3,IF(LEN($B2335)=0,"",IF(AND($B2335&gt;0,VALUE(SUBSTITUTE($B2335,"4","0"))=$B2335),1,0)),"")</f>
        <v/>
      </c>
      <c r="H2335" s="5" t="str">
        <f>IF(PhieuBauCu!$B$2&gt;4,IF(LEN($B2335)=0,"",IF(AND($B2335&gt;0,VALUE(SUBSTITUTE($B2335,"5","0"))=$B2335),1,0)),"")</f>
        <v/>
      </c>
      <c r="I2335" s="5" t="str">
        <f>IF(PhieuBauCu!$B$2&gt;5,IF(LEN($B2335)=0,"",IF(AND($B2335&gt;0,VALUE(SUBSTITUTE($B2335,"6","0"))=$B2335),1,0)),"")</f>
        <v/>
      </c>
      <c r="J2335" s="5" t="str">
        <f>IF(PhieuBauCu!$B$2&gt;6,IF(LEN($B2335)=0,"",IF(AND($B2335&gt;0,VALUE(SUBSTITUTE($B2335,"7","0"))=$B2335),1,0)),"")</f>
        <v/>
      </c>
      <c r="K2335" s="5" t="str">
        <f>IF(PhieuBauCu!$B$2&gt;7,IF(LEN($B2335)=0,"",IF(AND($B2335&gt;0,VALUE(SUBSTITUTE($B2335,"8","0"))=$B2335),1,0)),"")</f>
        <v/>
      </c>
      <c r="L2335" s="5" t="str">
        <f>IF(PhieuBauCu!$B$2&gt;8,IF(LEN($B2335)=0,"",IF(AND($B2335&gt;0,VALUE(SUBSTITUTE($B2335,"9","0"))=$B2335),1,0)),"")</f>
        <v/>
      </c>
      <c r="M2335" s="9">
        <f t="shared" si="73"/>
        <v>0</v>
      </c>
      <c r="N2335" s="36">
        <f>IF(AND(M2335&lt;=PhieuBauCu!$B$13,M2335&gt;=1),1,0)</f>
        <v>0</v>
      </c>
    </row>
    <row r="2336" spans="1:14" ht="28.5" customHeight="1">
      <c r="A2336" s="2">
        <v>2331</v>
      </c>
      <c r="B2336" s="3"/>
      <c r="C2336" s="48" t="str">
        <f t="shared" si="72"/>
        <v/>
      </c>
      <c r="D2336" s="5" t="str">
        <f>IF(PhieuBauCu!$B$2&gt;0,IF(LEN($B2336)=0,"",IF(AND($B2336&gt;0,VALUE(SUBSTITUTE($B2336,"1","0"))=$B2336),1,0)),"")</f>
        <v/>
      </c>
      <c r="E2336" s="5" t="str">
        <f>IF(PhieuBauCu!$B$2&gt;1,IF(LEN($B2336)=0,"",IF(AND($B2336&gt;0,VALUE(SUBSTITUTE($B2336,"2","0"))=$B2336),1,0)),"")</f>
        <v/>
      </c>
      <c r="F2336" s="5" t="str">
        <f>IF(PhieuBauCu!$B$2&gt;2,IF(LEN($B2336)=0,"",IF(AND($B2336&gt;0,VALUE(SUBSTITUTE($B2336,"3","0"))=$B2336),1,0)),"")</f>
        <v/>
      </c>
      <c r="G2336" s="5" t="str">
        <f>IF(PhieuBauCu!$B$2&gt;3,IF(LEN($B2336)=0,"",IF(AND($B2336&gt;0,VALUE(SUBSTITUTE($B2336,"4","0"))=$B2336),1,0)),"")</f>
        <v/>
      </c>
      <c r="H2336" s="5" t="str">
        <f>IF(PhieuBauCu!$B$2&gt;4,IF(LEN($B2336)=0,"",IF(AND($B2336&gt;0,VALUE(SUBSTITUTE($B2336,"5","0"))=$B2336),1,0)),"")</f>
        <v/>
      </c>
      <c r="I2336" s="5" t="str">
        <f>IF(PhieuBauCu!$B$2&gt;5,IF(LEN($B2336)=0,"",IF(AND($B2336&gt;0,VALUE(SUBSTITUTE($B2336,"6","0"))=$B2336),1,0)),"")</f>
        <v/>
      </c>
      <c r="J2336" s="5" t="str">
        <f>IF(PhieuBauCu!$B$2&gt;6,IF(LEN($B2336)=0,"",IF(AND($B2336&gt;0,VALUE(SUBSTITUTE($B2336,"7","0"))=$B2336),1,0)),"")</f>
        <v/>
      </c>
      <c r="K2336" s="5" t="str">
        <f>IF(PhieuBauCu!$B$2&gt;7,IF(LEN($B2336)=0,"",IF(AND($B2336&gt;0,VALUE(SUBSTITUTE($B2336,"8","0"))=$B2336),1,0)),"")</f>
        <v/>
      </c>
      <c r="L2336" s="5" t="str">
        <f>IF(PhieuBauCu!$B$2&gt;8,IF(LEN($B2336)=0,"",IF(AND($B2336&gt;0,VALUE(SUBSTITUTE($B2336,"9","0"))=$B2336),1,0)),"")</f>
        <v/>
      </c>
      <c r="M2336" s="9">
        <f t="shared" si="73"/>
        <v>0</v>
      </c>
      <c r="N2336" s="36">
        <f>IF(AND(M2336&lt;=PhieuBauCu!$B$13,M2336&gt;=1),1,0)</f>
        <v>0</v>
      </c>
    </row>
    <row r="2337" spans="1:14" ht="28.5" customHeight="1">
      <c r="A2337" s="2">
        <v>2332</v>
      </c>
      <c r="B2337" s="3"/>
      <c r="C2337" s="48" t="str">
        <f t="shared" si="72"/>
        <v/>
      </c>
      <c r="D2337" s="5" t="str">
        <f>IF(PhieuBauCu!$B$2&gt;0,IF(LEN($B2337)=0,"",IF(AND($B2337&gt;0,VALUE(SUBSTITUTE($B2337,"1","0"))=$B2337),1,0)),"")</f>
        <v/>
      </c>
      <c r="E2337" s="5" t="str">
        <f>IF(PhieuBauCu!$B$2&gt;1,IF(LEN($B2337)=0,"",IF(AND($B2337&gt;0,VALUE(SUBSTITUTE($B2337,"2","0"))=$B2337),1,0)),"")</f>
        <v/>
      </c>
      <c r="F2337" s="5" t="str">
        <f>IF(PhieuBauCu!$B$2&gt;2,IF(LEN($B2337)=0,"",IF(AND($B2337&gt;0,VALUE(SUBSTITUTE($B2337,"3","0"))=$B2337),1,0)),"")</f>
        <v/>
      </c>
      <c r="G2337" s="5" t="str">
        <f>IF(PhieuBauCu!$B$2&gt;3,IF(LEN($B2337)=0,"",IF(AND($B2337&gt;0,VALUE(SUBSTITUTE($B2337,"4","0"))=$B2337),1,0)),"")</f>
        <v/>
      </c>
      <c r="H2337" s="5" t="str">
        <f>IF(PhieuBauCu!$B$2&gt;4,IF(LEN($B2337)=0,"",IF(AND($B2337&gt;0,VALUE(SUBSTITUTE($B2337,"5","0"))=$B2337),1,0)),"")</f>
        <v/>
      </c>
      <c r="I2337" s="5" t="str">
        <f>IF(PhieuBauCu!$B$2&gt;5,IF(LEN($B2337)=0,"",IF(AND($B2337&gt;0,VALUE(SUBSTITUTE($B2337,"6","0"))=$B2337),1,0)),"")</f>
        <v/>
      </c>
      <c r="J2337" s="5" t="str">
        <f>IF(PhieuBauCu!$B$2&gt;6,IF(LEN($B2337)=0,"",IF(AND($B2337&gt;0,VALUE(SUBSTITUTE($B2337,"7","0"))=$B2337),1,0)),"")</f>
        <v/>
      </c>
      <c r="K2337" s="5" t="str">
        <f>IF(PhieuBauCu!$B$2&gt;7,IF(LEN($B2337)=0,"",IF(AND($B2337&gt;0,VALUE(SUBSTITUTE($B2337,"8","0"))=$B2337),1,0)),"")</f>
        <v/>
      </c>
      <c r="L2337" s="5" t="str">
        <f>IF(PhieuBauCu!$B$2&gt;8,IF(LEN($B2337)=0,"",IF(AND($B2337&gt;0,VALUE(SUBSTITUTE($B2337,"9","0"))=$B2337),1,0)),"")</f>
        <v/>
      </c>
      <c r="M2337" s="9">
        <f t="shared" si="73"/>
        <v>0</v>
      </c>
      <c r="N2337" s="36">
        <f>IF(AND(M2337&lt;=PhieuBauCu!$B$13,M2337&gt;=1),1,0)</f>
        <v>0</v>
      </c>
    </row>
    <row r="2338" spans="1:14" ht="28.5" customHeight="1">
      <c r="A2338" s="2">
        <v>2333</v>
      </c>
      <c r="B2338" s="3"/>
      <c r="C2338" s="48" t="str">
        <f t="shared" si="72"/>
        <v/>
      </c>
      <c r="D2338" s="5" t="str">
        <f>IF(PhieuBauCu!$B$2&gt;0,IF(LEN($B2338)=0,"",IF(AND($B2338&gt;0,VALUE(SUBSTITUTE($B2338,"1","0"))=$B2338),1,0)),"")</f>
        <v/>
      </c>
      <c r="E2338" s="5" t="str">
        <f>IF(PhieuBauCu!$B$2&gt;1,IF(LEN($B2338)=0,"",IF(AND($B2338&gt;0,VALUE(SUBSTITUTE($B2338,"2","0"))=$B2338),1,0)),"")</f>
        <v/>
      </c>
      <c r="F2338" s="5" t="str">
        <f>IF(PhieuBauCu!$B$2&gt;2,IF(LEN($B2338)=0,"",IF(AND($B2338&gt;0,VALUE(SUBSTITUTE($B2338,"3","0"))=$B2338),1,0)),"")</f>
        <v/>
      </c>
      <c r="G2338" s="5" t="str">
        <f>IF(PhieuBauCu!$B$2&gt;3,IF(LEN($B2338)=0,"",IF(AND($B2338&gt;0,VALUE(SUBSTITUTE($B2338,"4","0"))=$B2338),1,0)),"")</f>
        <v/>
      </c>
      <c r="H2338" s="5" t="str">
        <f>IF(PhieuBauCu!$B$2&gt;4,IF(LEN($B2338)=0,"",IF(AND($B2338&gt;0,VALUE(SUBSTITUTE($B2338,"5","0"))=$B2338),1,0)),"")</f>
        <v/>
      </c>
      <c r="I2338" s="5" t="str">
        <f>IF(PhieuBauCu!$B$2&gt;5,IF(LEN($B2338)=0,"",IF(AND($B2338&gt;0,VALUE(SUBSTITUTE($B2338,"6","0"))=$B2338),1,0)),"")</f>
        <v/>
      </c>
      <c r="J2338" s="5" t="str">
        <f>IF(PhieuBauCu!$B$2&gt;6,IF(LEN($B2338)=0,"",IF(AND($B2338&gt;0,VALUE(SUBSTITUTE($B2338,"7","0"))=$B2338),1,0)),"")</f>
        <v/>
      </c>
      <c r="K2338" s="5" t="str">
        <f>IF(PhieuBauCu!$B$2&gt;7,IF(LEN($B2338)=0,"",IF(AND($B2338&gt;0,VALUE(SUBSTITUTE($B2338,"8","0"))=$B2338),1,0)),"")</f>
        <v/>
      </c>
      <c r="L2338" s="5" t="str">
        <f>IF(PhieuBauCu!$B$2&gt;8,IF(LEN($B2338)=0,"",IF(AND($B2338&gt;0,VALUE(SUBSTITUTE($B2338,"9","0"))=$B2338),1,0)),"")</f>
        <v/>
      </c>
      <c r="M2338" s="9">
        <f t="shared" si="73"/>
        <v>0</v>
      </c>
      <c r="N2338" s="36">
        <f>IF(AND(M2338&lt;=PhieuBauCu!$B$13,M2338&gt;=1),1,0)</f>
        <v>0</v>
      </c>
    </row>
    <row r="2339" spans="1:14" ht="28.5" customHeight="1">
      <c r="A2339" s="2">
        <v>2334</v>
      </c>
      <c r="B2339" s="3"/>
      <c r="C2339" s="48" t="str">
        <f t="shared" si="72"/>
        <v/>
      </c>
      <c r="D2339" s="5" t="str">
        <f>IF(PhieuBauCu!$B$2&gt;0,IF(LEN($B2339)=0,"",IF(AND($B2339&gt;0,VALUE(SUBSTITUTE($B2339,"1","0"))=$B2339),1,0)),"")</f>
        <v/>
      </c>
      <c r="E2339" s="5" t="str">
        <f>IF(PhieuBauCu!$B$2&gt;1,IF(LEN($B2339)=0,"",IF(AND($B2339&gt;0,VALUE(SUBSTITUTE($B2339,"2","0"))=$B2339),1,0)),"")</f>
        <v/>
      </c>
      <c r="F2339" s="5" t="str">
        <f>IF(PhieuBauCu!$B$2&gt;2,IF(LEN($B2339)=0,"",IF(AND($B2339&gt;0,VALUE(SUBSTITUTE($B2339,"3","0"))=$B2339),1,0)),"")</f>
        <v/>
      </c>
      <c r="G2339" s="5" t="str">
        <f>IF(PhieuBauCu!$B$2&gt;3,IF(LEN($B2339)=0,"",IF(AND($B2339&gt;0,VALUE(SUBSTITUTE($B2339,"4","0"))=$B2339),1,0)),"")</f>
        <v/>
      </c>
      <c r="H2339" s="5" t="str">
        <f>IF(PhieuBauCu!$B$2&gt;4,IF(LEN($B2339)=0,"",IF(AND($B2339&gt;0,VALUE(SUBSTITUTE($B2339,"5","0"))=$B2339),1,0)),"")</f>
        <v/>
      </c>
      <c r="I2339" s="5" t="str">
        <f>IF(PhieuBauCu!$B$2&gt;5,IF(LEN($B2339)=0,"",IF(AND($B2339&gt;0,VALUE(SUBSTITUTE($B2339,"6","0"))=$B2339),1,0)),"")</f>
        <v/>
      </c>
      <c r="J2339" s="5" t="str">
        <f>IF(PhieuBauCu!$B$2&gt;6,IF(LEN($B2339)=0,"",IF(AND($B2339&gt;0,VALUE(SUBSTITUTE($B2339,"7","0"))=$B2339),1,0)),"")</f>
        <v/>
      </c>
      <c r="K2339" s="5" t="str">
        <f>IF(PhieuBauCu!$B$2&gt;7,IF(LEN($B2339)=0,"",IF(AND($B2339&gt;0,VALUE(SUBSTITUTE($B2339,"8","0"))=$B2339),1,0)),"")</f>
        <v/>
      </c>
      <c r="L2339" s="5" t="str">
        <f>IF(PhieuBauCu!$B$2&gt;8,IF(LEN($B2339)=0,"",IF(AND($B2339&gt;0,VALUE(SUBSTITUTE($B2339,"9","0"))=$B2339),1,0)),"")</f>
        <v/>
      </c>
      <c r="M2339" s="9">
        <f t="shared" si="73"/>
        <v>0</v>
      </c>
      <c r="N2339" s="36">
        <f>IF(AND(M2339&lt;=PhieuBauCu!$B$13,M2339&gt;=1),1,0)</f>
        <v>0</v>
      </c>
    </row>
    <row r="2340" spans="1:14" ht="28.5" customHeight="1">
      <c r="A2340" s="2">
        <v>2335</v>
      </c>
      <c r="B2340" s="3"/>
      <c r="C2340" s="48" t="str">
        <f t="shared" si="72"/>
        <v/>
      </c>
      <c r="D2340" s="5" t="str">
        <f>IF(PhieuBauCu!$B$2&gt;0,IF(LEN($B2340)=0,"",IF(AND($B2340&gt;0,VALUE(SUBSTITUTE($B2340,"1","0"))=$B2340),1,0)),"")</f>
        <v/>
      </c>
      <c r="E2340" s="5" t="str">
        <f>IF(PhieuBauCu!$B$2&gt;1,IF(LEN($B2340)=0,"",IF(AND($B2340&gt;0,VALUE(SUBSTITUTE($B2340,"2","0"))=$B2340),1,0)),"")</f>
        <v/>
      </c>
      <c r="F2340" s="5" t="str">
        <f>IF(PhieuBauCu!$B$2&gt;2,IF(LEN($B2340)=0,"",IF(AND($B2340&gt;0,VALUE(SUBSTITUTE($B2340,"3","0"))=$B2340),1,0)),"")</f>
        <v/>
      </c>
      <c r="G2340" s="5" t="str">
        <f>IF(PhieuBauCu!$B$2&gt;3,IF(LEN($B2340)=0,"",IF(AND($B2340&gt;0,VALUE(SUBSTITUTE($B2340,"4","0"))=$B2340),1,0)),"")</f>
        <v/>
      </c>
      <c r="H2340" s="5" t="str">
        <f>IF(PhieuBauCu!$B$2&gt;4,IF(LEN($B2340)=0,"",IF(AND($B2340&gt;0,VALUE(SUBSTITUTE($B2340,"5","0"))=$B2340),1,0)),"")</f>
        <v/>
      </c>
      <c r="I2340" s="5" t="str">
        <f>IF(PhieuBauCu!$B$2&gt;5,IF(LEN($B2340)=0,"",IF(AND($B2340&gt;0,VALUE(SUBSTITUTE($B2340,"6","0"))=$B2340),1,0)),"")</f>
        <v/>
      </c>
      <c r="J2340" s="5" t="str">
        <f>IF(PhieuBauCu!$B$2&gt;6,IF(LEN($B2340)=0,"",IF(AND($B2340&gt;0,VALUE(SUBSTITUTE($B2340,"7","0"))=$B2340),1,0)),"")</f>
        <v/>
      </c>
      <c r="K2340" s="5" t="str">
        <f>IF(PhieuBauCu!$B$2&gt;7,IF(LEN($B2340)=0,"",IF(AND($B2340&gt;0,VALUE(SUBSTITUTE($B2340,"8","0"))=$B2340),1,0)),"")</f>
        <v/>
      </c>
      <c r="L2340" s="5" t="str">
        <f>IF(PhieuBauCu!$B$2&gt;8,IF(LEN($B2340)=0,"",IF(AND($B2340&gt;0,VALUE(SUBSTITUTE($B2340,"9","0"))=$B2340),1,0)),"")</f>
        <v/>
      </c>
      <c r="M2340" s="9">
        <f t="shared" si="73"/>
        <v>0</v>
      </c>
      <c r="N2340" s="36">
        <f>IF(AND(M2340&lt;=PhieuBauCu!$B$13,M2340&gt;=1),1,0)</f>
        <v>0</v>
      </c>
    </row>
    <row r="2341" spans="1:14" ht="28.5" customHeight="1">
      <c r="A2341" s="2">
        <v>2336</v>
      </c>
      <c r="B2341" s="3"/>
      <c r="C2341" s="48" t="str">
        <f t="shared" si="72"/>
        <v/>
      </c>
      <c r="D2341" s="5" t="str">
        <f>IF(PhieuBauCu!$B$2&gt;0,IF(LEN($B2341)=0,"",IF(AND($B2341&gt;0,VALUE(SUBSTITUTE($B2341,"1","0"))=$B2341),1,0)),"")</f>
        <v/>
      </c>
      <c r="E2341" s="5" t="str">
        <f>IF(PhieuBauCu!$B$2&gt;1,IF(LEN($B2341)=0,"",IF(AND($B2341&gt;0,VALUE(SUBSTITUTE($B2341,"2","0"))=$B2341),1,0)),"")</f>
        <v/>
      </c>
      <c r="F2341" s="5" t="str">
        <f>IF(PhieuBauCu!$B$2&gt;2,IF(LEN($B2341)=0,"",IF(AND($B2341&gt;0,VALUE(SUBSTITUTE($B2341,"3","0"))=$B2341),1,0)),"")</f>
        <v/>
      </c>
      <c r="G2341" s="5" t="str">
        <f>IF(PhieuBauCu!$B$2&gt;3,IF(LEN($B2341)=0,"",IF(AND($B2341&gt;0,VALUE(SUBSTITUTE($B2341,"4","0"))=$B2341),1,0)),"")</f>
        <v/>
      </c>
      <c r="H2341" s="5" t="str">
        <f>IF(PhieuBauCu!$B$2&gt;4,IF(LEN($B2341)=0,"",IF(AND($B2341&gt;0,VALUE(SUBSTITUTE($B2341,"5","0"))=$B2341),1,0)),"")</f>
        <v/>
      </c>
      <c r="I2341" s="5" t="str">
        <f>IF(PhieuBauCu!$B$2&gt;5,IF(LEN($B2341)=0,"",IF(AND($B2341&gt;0,VALUE(SUBSTITUTE($B2341,"6","0"))=$B2341),1,0)),"")</f>
        <v/>
      </c>
      <c r="J2341" s="5" t="str">
        <f>IF(PhieuBauCu!$B$2&gt;6,IF(LEN($B2341)=0,"",IF(AND($B2341&gt;0,VALUE(SUBSTITUTE($B2341,"7","0"))=$B2341),1,0)),"")</f>
        <v/>
      </c>
      <c r="K2341" s="5" t="str">
        <f>IF(PhieuBauCu!$B$2&gt;7,IF(LEN($B2341)=0,"",IF(AND($B2341&gt;0,VALUE(SUBSTITUTE($B2341,"8","0"))=$B2341),1,0)),"")</f>
        <v/>
      </c>
      <c r="L2341" s="5" t="str">
        <f>IF(PhieuBauCu!$B$2&gt;8,IF(LEN($B2341)=0,"",IF(AND($B2341&gt;0,VALUE(SUBSTITUTE($B2341,"9","0"))=$B2341),1,0)),"")</f>
        <v/>
      </c>
      <c r="M2341" s="9">
        <f t="shared" si="73"/>
        <v>0</v>
      </c>
      <c r="N2341" s="36">
        <f>IF(AND(M2341&lt;=PhieuBauCu!$B$13,M2341&gt;=1),1,0)</f>
        <v>0</v>
      </c>
    </row>
    <row r="2342" spans="1:14" ht="28.5" customHeight="1">
      <c r="A2342" s="2">
        <v>2337</v>
      </c>
      <c r="B2342" s="3"/>
      <c r="C2342" s="48" t="str">
        <f t="shared" si="72"/>
        <v/>
      </c>
      <c r="D2342" s="5" t="str">
        <f>IF(PhieuBauCu!$B$2&gt;0,IF(LEN($B2342)=0,"",IF(AND($B2342&gt;0,VALUE(SUBSTITUTE($B2342,"1","0"))=$B2342),1,0)),"")</f>
        <v/>
      </c>
      <c r="E2342" s="5" t="str">
        <f>IF(PhieuBauCu!$B$2&gt;1,IF(LEN($B2342)=0,"",IF(AND($B2342&gt;0,VALUE(SUBSTITUTE($B2342,"2","0"))=$B2342),1,0)),"")</f>
        <v/>
      </c>
      <c r="F2342" s="5" t="str">
        <f>IF(PhieuBauCu!$B$2&gt;2,IF(LEN($B2342)=0,"",IF(AND($B2342&gt;0,VALUE(SUBSTITUTE($B2342,"3","0"))=$B2342),1,0)),"")</f>
        <v/>
      </c>
      <c r="G2342" s="5" t="str">
        <f>IF(PhieuBauCu!$B$2&gt;3,IF(LEN($B2342)=0,"",IF(AND($B2342&gt;0,VALUE(SUBSTITUTE($B2342,"4","0"))=$B2342),1,0)),"")</f>
        <v/>
      </c>
      <c r="H2342" s="5" t="str">
        <f>IF(PhieuBauCu!$B$2&gt;4,IF(LEN($B2342)=0,"",IF(AND($B2342&gt;0,VALUE(SUBSTITUTE($B2342,"5","0"))=$B2342),1,0)),"")</f>
        <v/>
      </c>
      <c r="I2342" s="5" t="str">
        <f>IF(PhieuBauCu!$B$2&gt;5,IF(LEN($B2342)=0,"",IF(AND($B2342&gt;0,VALUE(SUBSTITUTE($B2342,"6","0"))=$B2342),1,0)),"")</f>
        <v/>
      </c>
      <c r="J2342" s="5" t="str">
        <f>IF(PhieuBauCu!$B$2&gt;6,IF(LEN($B2342)=0,"",IF(AND($B2342&gt;0,VALUE(SUBSTITUTE($B2342,"7","0"))=$B2342),1,0)),"")</f>
        <v/>
      </c>
      <c r="K2342" s="5" t="str">
        <f>IF(PhieuBauCu!$B$2&gt;7,IF(LEN($B2342)=0,"",IF(AND($B2342&gt;0,VALUE(SUBSTITUTE($B2342,"8","0"))=$B2342),1,0)),"")</f>
        <v/>
      </c>
      <c r="L2342" s="5" t="str">
        <f>IF(PhieuBauCu!$B$2&gt;8,IF(LEN($B2342)=0,"",IF(AND($B2342&gt;0,VALUE(SUBSTITUTE($B2342,"9","0"))=$B2342),1,0)),"")</f>
        <v/>
      </c>
      <c r="M2342" s="9">
        <f t="shared" si="73"/>
        <v>0</v>
      </c>
      <c r="N2342" s="36">
        <f>IF(AND(M2342&lt;=PhieuBauCu!$B$13,M2342&gt;=1),1,0)</f>
        <v>0</v>
      </c>
    </row>
    <row r="2343" spans="1:14" ht="28.5" customHeight="1">
      <c r="A2343" s="2">
        <v>2338</v>
      </c>
      <c r="B2343" s="3"/>
      <c r="C2343" s="48" t="str">
        <f t="shared" si="72"/>
        <v/>
      </c>
      <c r="D2343" s="5" t="str">
        <f>IF(PhieuBauCu!$B$2&gt;0,IF(LEN($B2343)=0,"",IF(AND($B2343&gt;0,VALUE(SUBSTITUTE($B2343,"1","0"))=$B2343),1,0)),"")</f>
        <v/>
      </c>
      <c r="E2343" s="5" t="str">
        <f>IF(PhieuBauCu!$B$2&gt;1,IF(LEN($B2343)=0,"",IF(AND($B2343&gt;0,VALUE(SUBSTITUTE($B2343,"2","0"))=$B2343),1,0)),"")</f>
        <v/>
      </c>
      <c r="F2343" s="5" t="str">
        <f>IF(PhieuBauCu!$B$2&gt;2,IF(LEN($B2343)=0,"",IF(AND($B2343&gt;0,VALUE(SUBSTITUTE($B2343,"3","0"))=$B2343),1,0)),"")</f>
        <v/>
      </c>
      <c r="G2343" s="5" t="str">
        <f>IF(PhieuBauCu!$B$2&gt;3,IF(LEN($B2343)=0,"",IF(AND($B2343&gt;0,VALUE(SUBSTITUTE($B2343,"4","0"))=$B2343),1,0)),"")</f>
        <v/>
      </c>
      <c r="H2343" s="5" t="str">
        <f>IF(PhieuBauCu!$B$2&gt;4,IF(LEN($B2343)=0,"",IF(AND($B2343&gt;0,VALUE(SUBSTITUTE($B2343,"5","0"))=$B2343),1,0)),"")</f>
        <v/>
      </c>
      <c r="I2343" s="5" t="str">
        <f>IF(PhieuBauCu!$B$2&gt;5,IF(LEN($B2343)=0,"",IF(AND($B2343&gt;0,VALUE(SUBSTITUTE($B2343,"6","0"))=$B2343),1,0)),"")</f>
        <v/>
      </c>
      <c r="J2343" s="5" t="str">
        <f>IF(PhieuBauCu!$B$2&gt;6,IF(LEN($B2343)=0,"",IF(AND($B2343&gt;0,VALUE(SUBSTITUTE($B2343,"7","0"))=$B2343),1,0)),"")</f>
        <v/>
      </c>
      <c r="K2343" s="5" t="str">
        <f>IF(PhieuBauCu!$B$2&gt;7,IF(LEN($B2343)=0,"",IF(AND($B2343&gt;0,VALUE(SUBSTITUTE($B2343,"8","0"))=$B2343),1,0)),"")</f>
        <v/>
      </c>
      <c r="L2343" s="5" t="str">
        <f>IF(PhieuBauCu!$B$2&gt;8,IF(LEN($B2343)=0,"",IF(AND($B2343&gt;0,VALUE(SUBSTITUTE($B2343,"9","0"))=$B2343),1,0)),"")</f>
        <v/>
      </c>
      <c r="M2343" s="9">
        <f t="shared" si="73"/>
        <v>0</v>
      </c>
      <c r="N2343" s="36">
        <f>IF(AND(M2343&lt;=PhieuBauCu!$B$13,M2343&gt;=1),1,0)</f>
        <v>0</v>
      </c>
    </row>
    <row r="2344" spans="1:14" ht="28.5" customHeight="1">
      <c r="A2344" s="2">
        <v>2339</v>
      </c>
      <c r="B2344" s="3"/>
      <c r="C2344" s="48" t="str">
        <f t="shared" si="72"/>
        <v/>
      </c>
      <c r="D2344" s="5" t="str">
        <f>IF(PhieuBauCu!$B$2&gt;0,IF(LEN($B2344)=0,"",IF(AND($B2344&gt;0,VALUE(SUBSTITUTE($B2344,"1","0"))=$B2344),1,0)),"")</f>
        <v/>
      </c>
      <c r="E2344" s="5" t="str">
        <f>IF(PhieuBauCu!$B$2&gt;1,IF(LEN($B2344)=0,"",IF(AND($B2344&gt;0,VALUE(SUBSTITUTE($B2344,"2","0"))=$B2344),1,0)),"")</f>
        <v/>
      </c>
      <c r="F2344" s="5" t="str">
        <f>IF(PhieuBauCu!$B$2&gt;2,IF(LEN($B2344)=0,"",IF(AND($B2344&gt;0,VALUE(SUBSTITUTE($B2344,"3","0"))=$B2344),1,0)),"")</f>
        <v/>
      </c>
      <c r="G2344" s="5" t="str">
        <f>IF(PhieuBauCu!$B$2&gt;3,IF(LEN($B2344)=0,"",IF(AND($B2344&gt;0,VALUE(SUBSTITUTE($B2344,"4","0"))=$B2344),1,0)),"")</f>
        <v/>
      </c>
      <c r="H2344" s="5" t="str">
        <f>IF(PhieuBauCu!$B$2&gt;4,IF(LEN($B2344)=0,"",IF(AND($B2344&gt;0,VALUE(SUBSTITUTE($B2344,"5","0"))=$B2344),1,0)),"")</f>
        <v/>
      </c>
      <c r="I2344" s="5" t="str">
        <f>IF(PhieuBauCu!$B$2&gt;5,IF(LEN($B2344)=0,"",IF(AND($B2344&gt;0,VALUE(SUBSTITUTE($B2344,"6","0"))=$B2344),1,0)),"")</f>
        <v/>
      </c>
      <c r="J2344" s="5" t="str">
        <f>IF(PhieuBauCu!$B$2&gt;6,IF(LEN($B2344)=0,"",IF(AND($B2344&gt;0,VALUE(SUBSTITUTE($B2344,"7","0"))=$B2344),1,0)),"")</f>
        <v/>
      </c>
      <c r="K2344" s="5" t="str">
        <f>IF(PhieuBauCu!$B$2&gt;7,IF(LEN($B2344)=0,"",IF(AND($B2344&gt;0,VALUE(SUBSTITUTE($B2344,"8","0"))=$B2344),1,0)),"")</f>
        <v/>
      </c>
      <c r="L2344" s="5" t="str">
        <f>IF(PhieuBauCu!$B$2&gt;8,IF(LEN($B2344)=0,"",IF(AND($B2344&gt;0,VALUE(SUBSTITUTE($B2344,"9","0"))=$B2344),1,0)),"")</f>
        <v/>
      </c>
      <c r="M2344" s="9">
        <f t="shared" si="73"/>
        <v>0</v>
      </c>
      <c r="N2344" s="36">
        <f>IF(AND(M2344&lt;=PhieuBauCu!$B$13,M2344&gt;=1),1,0)</f>
        <v>0</v>
      </c>
    </row>
    <row r="2345" spans="1:14" ht="28.5" customHeight="1">
      <c r="A2345" s="2">
        <v>2340</v>
      </c>
      <c r="B2345" s="3"/>
      <c r="C2345" s="48" t="str">
        <f t="shared" si="72"/>
        <v/>
      </c>
      <c r="D2345" s="5" t="str">
        <f>IF(PhieuBauCu!$B$2&gt;0,IF(LEN($B2345)=0,"",IF(AND($B2345&gt;0,VALUE(SUBSTITUTE($B2345,"1","0"))=$B2345),1,0)),"")</f>
        <v/>
      </c>
      <c r="E2345" s="5" t="str">
        <f>IF(PhieuBauCu!$B$2&gt;1,IF(LEN($B2345)=0,"",IF(AND($B2345&gt;0,VALUE(SUBSTITUTE($B2345,"2","0"))=$B2345),1,0)),"")</f>
        <v/>
      </c>
      <c r="F2345" s="5" t="str">
        <f>IF(PhieuBauCu!$B$2&gt;2,IF(LEN($B2345)=0,"",IF(AND($B2345&gt;0,VALUE(SUBSTITUTE($B2345,"3","0"))=$B2345),1,0)),"")</f>
        <v/>
      </c>
      <c r="G2345" s="5" t="str">
        <f>IF(PhieuBauCu!$B$2&gt;3,IF(LEN($B2345)=0,"",IF(AND($B2345&gt;0,VALUE(SUBSTITUTE($B2345,"4","0"))=$B2345),1,0)),"")</f>
        <v/>
      </c>
      <c r="H2345" s="5" t="str">
        <f>IF(PhieuBauCu!$B$2&gt;4,IF(LEN($B2345)=0,"",IF(AND($B2345&gt;0,VALUE(SUBSTITUTE($B2345,"5","0"))=$B2345),1,0)),"")</f>
        <v/>
      </c>
      <c r="I2345" s="5" t="str">
        <f>IF(PhieuBauCu!$B$2&gt;5,IF(LEN($B2345)=0,"",IF(AND($B2345&gt;0,VALUE(SUBSTITUTE($B2345,"6","0"))=$B2345),1,0)),"")</f>
        <v/>
      </c>
      <c r="J2345" s="5" t="str">
        <f>IF(PhieuBauCu!$B$2&gt;6,IF(LEN($B2345)=0,"",IF(AND($B2345&gt;0,VALUE(SUBSTITUTE($B2345,"7","0"))=$B2345),1,0)),"")</f>
        <v/>
      </c>
      <c r="K2345" s="5" t="str">
        <f>IF(PhieuBauCu!$B$2&gt;7,IF(LEN($B2345)=0,"",IF(AND($B2345&gt;0,VALUE(SUBSTITUTE($B2345,"8","0"))=$B2345),1,0)),"")</f>
        <v/>
      </c>
      <c r="L2345" s="5" t="str">
        <f>IF(PhieuBauCu!$B$2&gt;8,IF(LEN($B2345)=0,"",IF(AND($B2345&gt;0,VALUE(SUBSTITUTE($B2345,"9","0"))=$B2345),1,0)),"")</f>
        <v/>
      </c>
      <c r="M2345" s="9">
        <f t="shared" si="73"/>
        <v>0</v>
      </c>
      <c r="N2345" s="36">
        <f>IF(AND(M2345&lt;=PhieuBauCu!$B$13,M2345&gt;=1),1,0)</f>
        <v>0</v>
      </c>
    </row>
    <row r="2346" spans="1:14" ht="28.5" customHeight="1">
      <c r="A2346" s="2">
        <v>2341</v>
      </c>
      <c r="B2346" s="3"/>
      <c r="C2346" s="48" t="str">
        <f t="shared" si="72"/>
        <v/>
      </c>
      <c r="D2346" s="5" t="str">
        <f>IF(PhieuBauCu!$B$2&gt;0,IF(LEN($B2346)=0,"",IF(AND($B2346&gt;0,VALUE(SUBSTITUTE($B2346,"1","0"))=$B2346),1,0)),"")</f>
        <v/>
      </c>
      <c r="E2346" s="5" t="str">
        <f>IF(PhieuBauCu!$B$2&gt;1,IF(LEN($B2346)=0,"",IF(AND($B2346&gt;0,VALUE(SUBSTITUTE($B2346,"2","0"))=$B2346),1,0)),"")</f>
        <v/>
      </c>
      <c r="F2346" s="5" t="str">
        <f>IF(PhieuBauCu!$B$2&gt;2,IF(LEN($B2346)=0,"",IF(AND($B2346&gt;0,VALUE(SUBSTITUTE($B2346,"3","0"))=$B2346),1,0)),"")</f>
        <v/>
      </c>
      <c r="G2346" s="5" t="str">
        <f>IF(PhieuBauCu!$B$2&gt;3,IF(LEN($B2346)=0,"",IF(AND($B2346&gt;0,VALUE(SUBSTITUTE($B2346,"4","0"))=$B2346),1,0)),"")</f>
        <v/>
      </c>
      <c r="H2346" s="5" t="str">
        <f>IF(PhieuBauCu!$B$2&gt;4,IF(LEN($B2346)=0,"",IF(AND($B2346&gt;0,VALUE(SUBSTITUTE($B2346,"5","0"))=$B2346),1,0)),"")</f>
        <v/>
      </c>
      <c r="I2346" s="5" t="str">
        <f>IF(PhieuBauCu!$B$2&gt;5,IF(LEN($B2346)=0,"",IF(AND($B2346&gt;0,VALUE(SUBSTITUTE($B2346,"6","0"))=$B2346),1,0)),"")</f>
        <v/>
      </c>
      <c r="J2346" s="5" t="str">
        <f>IF(PhieuBauCu!$B$2&gt;6,IF(LEN($B2346)=0,"",IF(AND($B2346&gt;0,VALUE(SUBSTITUTE($B2346,"7","0"))=$B2346),1,0)),"")</f>
        <v/>
      </c>
      <c r="K2346" s="5" t="str">
        <f>IF(PhieuBauCu!$B$2&gt;7,IF(LEN($B2346)=0,"",IF(AND($B2346&gt;0,VALUE(SUBSTITUTE($B2346,"8","0"))=$B2346),1,0)),"")</f>
        <v/>
      </c>
      <c r="L2346" s="5" t="str">
        <f>IF(PhieuBauCu!$B$2&gt;8,IF(LEN($B2346)=0,"",IF(AND($B2346&gt;0,VALUE(SUBSTITUTE($B2346,"9","0"))=$B2346),1,0)),"")</f>
        <v/>
      </c>
      <c r="M2346" s="9">
        <f t="shared" si="73"/>
        <v>0</v>
      </c>
      <c r="N2346" s="36">
        <f>IF(AND(M2346&lt;=PhieuBauCu!$B$13,M2346&gt;=1),1,0)</f>
        <v>0</v>
      </c>
    </row>
    <row r="2347" spans="1:14" ht="28.5" customHeight="1">
      <c r="A2347" s="2">
        <v>2342</v>
      </c>
      <c r="B2347" s="3"/>
      <c r="C2347" s="48" t="str">
        <f t="shared" si="72"/>
        <v/>
      </c>
      <c r="D2347" s="5" t="str">
        <f>IF(PhieuBauCu!$B$2&gt;0,IF(LEN($B2347)=0,"",IF(AND($B2347&gt;0,VALUE(SUBSTITUTE($B2347,"1","0"))=$B2347),1,0)),"")</f>
        <v/>
      </c>
      <c r="E2347" s="5" t="str">
        <f>IF(PhieuBauCu!$B$2&gt;1,IF(LEN($B2347)=0,"",IF(AND($B2347&gt;0,VALUE(SUBSTITUTE($B2347,"2","0"))=$B2347),1,0)),"")</f>
        <v/>
      </c>
      <c r="F2347" s="5" t="str">
        <f>IF(PhieuBauCu!$B$2&gt;2,IF(LEN($B2347)=0,"",IF(AND($B2347&gt;0,VALUE(SUBSTITUTE($B2347,"3","0"))=$B2347),1,0)),"")</f>
        <v/>
      </c>
      <c r="G2347" s="5" t="str">
        <f>IF(PhieuBauCu!$B$2&gt;3,IF(LEN($B2347)=0,"",IF(AND($B2347&gt;0,VALUE(SUBSTITUTE($B2347,"4","0"))=$B2347),1,0)),"")</f>
        <v/>
      </c>
      <c r="H2347" s="5" t="str">
        <f>IF(PhieuBauCu!$B$2&gt;4,IF(LEN($B2347)=0,"",IF(AND($B2347&gt;0,VALUE(SUBSTITUTE($B2347,"5","0"))=$B2347),1,0)),"")</f>
        <v/>
      </c>
      <c r="I2347" s="5" t="str">
        <f>IF(PhieuBauCu!$B$2&gt;5,IF(LEN($B2347)=0,"",IF(AND($B2347&gt;0,VALUE(SUBSTITUTE($B2347,"6","0"))=$B2347),1,0)),"")</f>
        <v/>
      </c>
      <c r="J2347" s="5" t="str">
        <f>IF(PhieuBauCu!$B$2&gt;6,IF(LEN($B2347)=0,"",IF(AND($B2347&gt;0,VALUE(SUBSTITUTE($B2347,"7","0"))=$B2347),1,0)),"")</f>
        <v/>
      </c>
      <c r="K2347" s="5" t="str">
        <f>IF(PhieuBauCu!$B$2&gt;7,IF(LEN($B2347)=0,"",IF(AND($B2347&gt;0,VALUE(SUBSTITUTE($B2347,"8","0"))=$B2347),1,0)),"")</f>
        <v/>
      </c>
      <c r="L2347" s="5" t="str">
        <f>IF(PhieuBauCu!$B$2&gt;8,IF(LEN($B2347)=0,"",IF(AND($B2347&gt;0,VALUE(SUBSTITUTE($B2347,"9","0"))=$B2347),1,0)),"")</f>
        <v/>
      </c>
      <c r="M2347" s="9">
        <f t="shared" si="73"/>
        <v>0</v>
      </c>
      <c r="N2347" s="36">
        <f>IF(AND(M2347&lt;=PhieuBauCu!$B$13,M2347&gt;=1),1,0)</f>
        <v>0</v>
      </c>
    </row>
    <row r="2348" spans="1:14" ht="28.5" customHeight="1">
      <c r="A2348" s="2">
        <v>2343</v>
      </c>
      <c r="B2348" s="3"/>
      <c r="C2348" s="48" t="str">
        <f t="shared" si="72"/>
        <v/>
      </c>
      <c r="D2348" s="5" t="str">
        <f>IF(PhieuBauCu!$B$2&gt;0,IF(LEN($B2348)=0,"",IF(AND($B2348&gt;0,VALUE(SUBSTITUTE($B2348,"1","0"))=$B2348),1,0)),"")</f>
        <v/>
      </c>
      <c r="E2348" s="5" t="str">
        <f>IF(PhieuBauCu!$B$2&gt;1,IF(LEN($B2348)=0,"",IF(AND($B2348&gt;0,VALUE(SUBSTITUTE($B2348,"2","0"))=$B2348),1,0)),"")</f>
        <v/>
      </c>
      <c r="F2348" s="5" t="str">
        <f>IF(PhieuBauCu!$B$2&gt;2,IF(LEN($B2348)=0,"",IF(AND($B2348&gt;0,VALUE(SUBSTITUTE($B2348,"3","0"))=$B2348),1,0)),"")</f>
        <v/>
      </c>
      <c r="G2348" s="5" t="str">
        <f>IF(PhieuBauCu!$B$2&gt;3,IF(LEN($B2348)=0,"",IF(AND($B2348&gt;0,VALUE(SUBSTITUTE($B2348,"4","0"))=$B2348),1,0)),"")</f>
        <v/>
      </c>
      <c r="H2348" s="5" t="str">
        <f>IF(PhieuBauCu!$B$2&gt;4,IF(LEN($B2348)=0,"",IF(AND($B2348&gt;0,VALUE(SUBSTITUTE($B2348,"5","0"))=$B2348),1,0)),"")</f>
        <v/>
      </c>
      <c r="I2348" s="5" t="str">
        <f>IF(PhieuBauCu!$B$2&gt;5,IF(LEN($B2348)=0,"",IF(AND($B2348&gt;0,VALUE(SUBSTITUTE($B2348,"6","0"))=$B2348),1,0)),"")</f>
        <v/>
      </c>
      <c r="J2348" s="5" t="str">
        <f>IF(PhieuBauCu!$B$2&gt;6,IF(LEN($B2348)=0,"",IF(AND($B2348&gt;0,VALUE(SUBSTITUTE($B2348,"7","0"))=$B2348),1,0)),"")</f>
        <v/>
      </c>
      <c r="K2348" s="5" t="str">
        <f>IF(PhieuBauCu!$B$2&gt;7,IF(LEN($B2348)=0,"",IF(AND($B2348&gt;0,VALUE(SUBSTITUTE($B2348,"8","0"))=$B2348),1,0)),"")</f>
        <v/>
      </c>
      <c r="L2348" s="5" t="str">
        <f>IF(PhieuBauCu!$B$2&gt;8,IF(LEN($B2348)=0,"",IF(AND($B2348&gt;0,VALUE(SUBSTITUTE($B2348,"9","0"))=$B2348),1,0)),"")</f>
        <v/>
      </c>
      <c r="M2348" s="9">
        <f t="shared" si="73"/>
        <v>0</v>
      </c>
      <c r="N2348" s="36">
        <f>IF(AND(M2348&lt;=PhieuBauCu!$B$13,M2348&gt;=1),1,0)</f>
        <v>0</v>
      </c>
    </row>
    <row r="2349" spans="1:14" ht="28.5" customHeight="1">
      <c r="A2349" s="2">
        <v>2344</v>
      </c>
      <c r="B2349" s="3"/>
      <c r="C2349" s="48" t="str">
        <f t="shared" si="72"/>
        <v/>
      </c>
      <c r="D2349" s="5" t="str">
        <f>IF(PhieuBauCu!$B$2&gt;0,IF(LEN($B2349)=0,"",IF(AND($B2349&gt;0,VALUE(SUBSTITUTE($B2349,"1","0"))=$B2349),1,0)),"")</f>
        <v/>
      </c>
      <c r="E2349" s="5" t="str">
        <f>IF(PhieuBauCu!$B$2&gt;1,IF(LEN($B2349)=0,"",IF(AND($B2349&gt;0,VALUE(SUBSTITUTE($B2349,"2","0"))=$B2349),1,0)),"")</f>
        <v/>
      </c>
      <c r="F2349" s="5" t="str">
        <f>IF(PhieuBauCu!$B$2&gt;2,IF(LEN($B2349)=0,"",IF(AND($B2349&gt;0,VALUE(SUBSTITUTE($B2349,"3","0"))=$B2349),1,0)),"")</f>
        <v/>
      </c>
      <c r="G2349" s="5" t="str">
        <f>IF(PhieuBauCu!$B$2&gt;3,IF(LEN($B2349)=0,"",IF(AND($B2349&gt;0,VALUE(SUBSTITUTE($B2349,"4","0"))=$B2349),1,0)),"")</f>
        <v/>
      </c>
      <c r="H2349" s="5" t="str">
        <f>IF(PhieuBauCu!$B$2&gt;4,IF(LEN($B2349)=0,"",IF(AND($B2349&gt;0,VALUE(SUBSTITUTE($B2349,"5","0"))=$B2349),1,0)),"")</f>
        <v/>
      </c>
      <c r="I2349" s="5" t="str">
        <f>IF(PhieuBauCu!$B$2&gt;5,IF(LEN($B2349)=0,"",IF(AND($B2349&gt;0,VALUE(SUBSTITUTE($B2349,"6","0"))=$B2349),1,0)),"")</f>
        <v/>
      </c>
      <c r="J2349" s="5" t="str">
        <f>IF(PhieuBauCu!$B$2&gt;6,IF(LEN($B2349)=0,"",IF(AND($B2349&gt;0,VALUE(SUBSTITUTE($B2349,"7","0"))=$B2349),1,0)),"")</f>
        <v/>
      </c>
      <c r="K2349" s="5" t="str">
        <f>IF(PhieuBauCu!$B$2&gt;7,IF(LEN($B2349)=0,"",IF(AND($B2349&gt;0,VALUE(SUBSTITUTE($B2349,"8","0"))=$B2349),1,0)),"")</f>
        <v/>
      </c>
      <c r="L2349" s="5" t="str">
        <f>IF(PhieuBauCu!$B$2&gt;8,IF(LEN($B2349)=0,"",IF(AND($B2349&gt;0,VALUE(SUBSTITUTE($B2349,"9","0"))=$B2349),1,0)),"")</f>
        <v/>
      </c>
      <c r="M2349" s="9">
        <f t="shared" si="73"/>
        <v>0</v>
      </c>
      <c r="N2349" s="36">
        <f>IF(AND(M2349&lt;=PhieuBauCu!$B$13,M2349&gt;=1),1,0)</f>
        <v>0</v>
      </c>
    </row>
    <row r="2350" spans="1:14" ht="28.5" customHeight="1">
      <c r="A2350" s="2">
        <v>2345</v>
      </c>
      <c r="B2350" s="3"/>
      <c r="C2350" s="48" t="str">
        <f t="shared" si="72"/>
        <v/>
      </c>
      <c r="D2350" s="5" t="str">
        <f>IF(PhieuBauCu!$B$2&gt;0,IF(LEN($B2350)=0,"",IF(AND($B2350&gt;0,VALUE(SUBSTITUTE($B2350,"1","0"))=$B2350),1,0)),"")</f>
        <v/>
      </c>
      <c r="E2350" s="5" t="str">
        <f>IF(PhieuBauCu!$B$2&gt;1,IF(LEN($B2350)=0,"",IF(AND($B2350&gt;0,VALUE(SUBSTITUTE($B2350,"2","0"))=$B2350),1,0)),"")</f>
        <v/>
      </c>
      <c r="F2350" s="5" t="str">
        <f>IF(PhieuBauCu!$B$2&gt;2,IF(LEN($B2350)=0,"",IF(AND($B2350&gt;0,VALUE(SUBSTITUTE($B2350,"3","0"))=$B2350),1,0)),"")</f>
        <v/>
      </c>
      <c r="G2350" s="5" t="str">
        <f>IF(PhieuBauCu!$B$2&gt;3,IF(LEN($B2350)=0,"",IF(AND($B2350&gt;0,VALUE(SUBSTITUTE($B2350,"4","0"))=$B2350),1,0)),"")</f>
        <v/>
      </c>
      <c r="H2350" s="5" t="str">
        <f>IF(PhieuBauCu!$B$2&gt;4,IF(LEN($B2350)=0,"",IF(AND($B2350&gt;0,VALUE(SUBSTITUTE($B2350,"5","0"))=$B2350),1,0)),"")</f>
        <v/>
      </c>
      <c r="I2350" s="5" t="str">
        <f>IF(PhieuBauCu!$B$2&gt;5,IF(LEN($B2350)=0,"",IF(AND($B2350&gt;0,VALUE(SUBSTITUTE($B2350,"6","0"))=$B2350),1,0)),"")</f>
        <v/>
      </c>
      <c r="J2350" s="5" t="str">
        <f>IF(PhieuBauCu!$B$2&gt;6,IF(LEN($B2350)=0,"",IF(AND($B2350&gt;0,VALUE(SUBSTITUTE($B2350,"7","0"))=$B2350),1,0)),"")</f>
        <v/>
      </c>
      <c r="K2350" s="5" t="str">
        <f>IF(PhieuBauCu!$B$2&gt;7,IF(LEN($B2350)=0,"",IF(AND($B2350&gt;0,VALUE(SUBSTITUTE($B2350,"8","0"))=$B2350),1,0)),"")</f>
        <v/>
      </c>
      <c r="L2350" s="5" t="str">
        <f>IF(PhieuBauCu!$B$2&gt;8,IF(LEN($B2350)=0,"",IF(AND($B2350&gt;0,VALUE(SUBSTITUTE($B2350,"9","0"))=$B2350),1,0)),"")</f>
        <v/>
      </c>
      <c r="M2350" s="9">
        <f t="shared" si="73"/>
        <v>0</v>
      </c>
      <c r="N2350" s="36">
        <f>IF(AND(M2350&lt;=PhieuBauCu!$B$13,M2350&gt;=1),1,0)</f>
        <v>0</v>
      </c>
    </row>
    <row r="2351" spans="1:14" ht="28.5" customHeight="1">
      <c r="A2351" s="2">
        <v>2346</v>
      </c>
      <c r="B2351" s="3"/>
      <c r="C2351" s="48" t="str">
        <f t="shared" si="72"/>
        <v/>
      </c>
      <c r="D2351" s="5" t="str">
        <f>IF(PhieuBauCu!$B$2&gt;0,IF(LEN($B2351)=0,"",IF(AND($B2351&gt;0,VALUE(SUBSTITUTE($B2351,"1","0"))=$B2351),1,0)),"")</f>
        <v/>
      </c>
      <c r="E2351" s="5" t="str">
        <f>IF(PhieuBauCu!$B$2&gt;1,IF(LEN($B2351)=0,"",IF(AND($B2351&gt;0,VALUE(SUBSTITUTE($B2351,"2","0"))=$B2351),1,0)),"")</f>
        <v/>
      </c>
      <c r="F2351" s="5" t="str">
        <f>IF(PhieuBauCu!$B$2&gt;2,IF(LEN($B2351)=0,"",IF(AND($B2351&gt;0,VALUE(SUBSTITUTE($B2351,"3","0"))=$B2351),1,0)),"")</f>
        <v/>
      </c>
      <c r="G2351" s="5" t="str">
        <f>IF(PhieuBauCu!$B$2&gt;3,IF(LEN($B2351)=0,"",IF(AND($B2351&gt;0,VALUE(SUBSTITUTE($B2351,"4","0"))=$B2351),1,0)),"")</f>
        <v/>
      </c>
      <c r="H2351" s="5" t="str">
        <f>IF(PhieuBauCu!$B$2&gt;4,IF(LEN($B2351)=0,"",IF(AND($B2351&gt;0,VALUE(SUBSTITUTE($B2351,"5","0"))=$B2351),1,0)),"")</f>
        <v/>
      </c>
      <c r="I2351" s="5" t="str">
        <f>IF(PhieuBauCu!$B$2&gt;5,IF(LEN($B2351)=0,"",IF(AND($B2351&gt;0,VALUE(SUBSTITUTE($B2351,"6","0"))=$B2351),1,0)),"")</f>
        <v/>
      </c>
      <c r="J2351" s="5" t="str">
        <f>IF(PhieuBauCu!$B$2&gt;6,IF(LEN($B2351)=0,"",IF(AND($B2351&gt;0,VALUE(SUBSTITUTE($B2351,"7","0"))=$B2351),1,0)),"")</f>
        <v/>
      </c>
      <c r="K2351" s="5" t="str">
        <f>IF(PhieuBauCu!$B$2&gt;7,IF(LEN($B2351)=0,"",IF(AND($B2351&gt;0,VALUE(SUBSTITUTE($B2351,"8","0"))=$B2351),1,0)),"")</f>
        <v/>
      </c>
      <c r="L2351" s="5" t="str">
        <f>IF(PhieuBauCu!$B$2&gt;8,IF(LEN($B2351)=0,"",IF(AND($B2351&gt;0,VALUE(SUBSTITUTE($B2351,"9","0"))=$B2351),1,0)),"")</f>
        <v/>
      </c>
      <c r="M2351" s="9">
        <f t="shared" si="73"/>
        <v>0</v>
      </c>
      <c r="N2351" s="36">
        <f>IF(AND(M2351&lt;=PhieuBauCu!$B$13,M2351&gt;=1),1,0)</f>
        <v>0</v>
      </c>
    </row>
    <row r="2352" spans="1:14" ht="28.5" customHeight="1">
      <c r="A2352" s="2">
        <v>2347</v>
      </c>
      <c r="B2352" s="3"/>
      <c r="C2352" s="48" t="str">
        <f t="shared" si="72"/>
        <v/>
      </c>
      <c r="D2352" s="5" t="str">
        <f>IF(PhieuBauCu!$B$2&gt;0,IF(LEN($B2352)=0,"",IF(AND($B2352&gt;0,VALUE(SUBSTITUTE($B2352,"1","0"))=$B2352),1,0)),"")</f>
        <v/>
      </c>
      <c r="E2352" s="5" t="str">
        <f>IF(PhieuBauCu!$B$2&gt;1,IF(LEN($B2352)=0,"",IF(AND($B2352&gt;0,VALUE(SUBSTITUTE($B2352,"2","0"))=$B2352),1,0)),"")</f>
        <v/>
      </c>
      <c r="F2352" s="5" t="str">
        <f>IF(PhieuBauCu!$B$2&gt;2,IF(LEN($B2352)=0,"",IF(AND($B2352&gt;0,VALUE(SUBSTITUTE($B2352,"3","0"))=$B2352),1,0)),"")</f>
        <v/>
      </c>
      <c r="G2352" s="5" t="str">
        <f>IF(PhieuBauCu!$B$2&gt;3,IF(LEN($B2352)=0,"",IF(AND($B2352&gt;0,VALUE(SUBSTITUTE($B2352,"4","0"))=$B2352),1,0)),"")</f>
        <v/>
      </c>
      <c r="H2352" s="5" t="str">
        <f>IF(PhieuBauCu!$B$2&gt;4,IF(LEN($B2352)=0,"",IF(AND($B2352&gt;0,VALUE(SUBSTITUTE($B2352,"5","0"))=$B2352),1,0)),"")</f>
        <v/>
      </c>
      <c r="I2352" s="5" t="str">
        <f>IF(PhieuBauCu!$B$2&gt;5,IF(LEN($B2352)=0,"",IF(AND($B2352&gt;0,VALUE(SUBSTITUTE($B2352,"6","0"))=$B2352),1,0)),"")</f>
        <v/>
      </c>
      <c r="J2352" s="5" t="str">
        <f>IF(PhieuBauCu!$B$2&gt;6,IF(LEN($B2352)=0,"",IF(AND($B2352&gt;0,VALUE(SUBSTITUTE($B2352,"7","0"))=$B2352),1,0)),"")</f>
        <v/>
      </c>
      <c r="K2352" s="5" t="str">
        <f>IF(PhieuBauCu!$B$2&gt;7,IF(LEN($B2352)=0,"",IF(AND($B2352&gt;0,VALUE(SUBSTITUTE($B2352,"8","0"))=$B2352),1,0)),"")</f>
        <v/>
      </c>
      <c r="L2352" s="5" t="str">
        <f>IF(PhieuBauCu!$B$2&gt;8,IF(LEN($B2352)=0,"",IF(AND($B2352&gt;0,VALUE(SUBSTITUTE($B2352,"9","0"))=$B2352),1,0)),"")</f>
        <v/>
      </c>
      <c r="M2352" s="9">
        <f t="shared" si="73"/>
        <v>0</v>
      </c>
      <c r="N2352" s="36">
        <f>IF(AND(M2352&lt;=PhieuBauCu!$B$13,M2352&gt;=1),1,0)</f>
        <v>0</v>
      </c>
    </row>
    <row r="2353" spans="1:14" ht="28.5" customHeight="1">
      <c r="A2353" s="2">
        <v>2348</v>
      </c>
      <c r="B2353" s="3"/>
      <c r="C2353" s="48" t="str">
        <f t="shared" si="72"/>
        <v/>
      </c>
      <c r="D2353" s="5" t="str">
        <f>IF(PhieuBauCu!$B$2&gt;0,IF(LEN($B2353)=0,"",IF(AND($B2353&gt;0,VALUE(SUBSTITUTE($B2353,"1","0"))=$B2353),1,0)),"")</f>
        <v/>
      </c>
      <c r="E2353" s="5" t="str">
        <f>IF(PhieuBauCu!$B$2&gt;1,IF(LEN($B2353)=0,"",IF(AND($B2353&gt;0,VALUE(SUBSTITUTE($B2353,"2","0"))=$B2353),1,0)),"")</f>
        <v/>
      </c>
      <c r="F2353" s="5" t="str">
        <f>IF(PhieuBauCu!$B$2&gt;2,IF(LEN($B2353)=0,"",IF(AND($B2353&gt;0,VALUE(SUBSTITUTE($B2353,"3","0"))=$B2353),1,0)),"")</f>
        <v/>
      </c>
      <c r="G2353" s="5" t="str">
        <f>IF(PhieuBauCu!$B$2&gt;3,IF(LEN($B2353)=0,"",IF(AND($B2353&gt;0,VALUE(SUBSTITUTE($B2353,"4","0"))=$B2353),1,0)),"")</f>
        <v/>
      </c>
      <c r="H2353" s="5" t="str">
        <f>IF(PhieuBauCu!$B$2&gt;4,IF(LEN($B2353)=0,"",IF(AND($B2353&gt;0,VALUE(SUBSTITUTE($B2353,"5","0"))=$B2353),1,0)),"")</f>
        <v/>
      </c>
      <c r="I2353" s="5" t="str">
        <f>IF(PhieuBauCu!$B$2&gt;5,IF(LEN($B2353)=0,"",IF(AND($B2353&gt;0,VALUE(SUBSTITUTE($B2353,"6","0"))=$B2353),1,0)),"")</f>
        <v/>
      </c>
      <c r="J2353" s="5" t="str">
        <f>IF(PhieuBauCu!$B$2&gt;6,IF(LEN($B2353)=0,"",IF(AND($B2353&gt;0,VALUE(SUBSTITUTE($B2353,"7","0"))=$B2353),1,0)),"")</f>
        <v/>
      </c>
      <c r="K2353" s="5" t="str">
        <f>IF(PhieuBauCu!$B$2&gt;7,IF(LEN($B2353)=0,"",IF(AND($B2353&gt;0,VALUE(SUBSTITUTE($B2353,"8","0"))=$B2353),1,0)),"")</f>
        <v/>
      </c>
      <c r="L2353" s="5" t="str">
        <f>IF(PhieuBauCu!$B$2&gt;8,IF(LEN($B2353)=0,"",IF(AND($B2353&gt;0,VALUE(SUBSTITUTE($B2353,"9","0"))=$B2353),1,0)),"")</f>
        <v/>
      </c>
      <c r="M2353" s="9">
        <f t="shared" si="73"/>
        <v>0</v>
      </c>
      <c r="N2353" s="36">
        <f>IF(AND(M2353&lt;=PhieuBauCu!$B$13,M2353&gt;=1),1,0)</f>
        <v>0</v>
      </c>
    </row>
    <row r="2354" spans="1:14" ht="28.5" customHeight="1">
      <c r="A2354" s="2">
        <v>2349</v>
      </c>
      <c r="B2354" s="3"/>
      <c r="C2354" s="48" t="str">
        <f t="shared" si="72"/>
        <v/>
      </c>
      <c r="D2354" s="5" t="str">
        <f>IF(PhieuBauCu!$B$2&gt;0,IF(LEN($B2354)=0,"",IF(AND($B2354&gt;0,VALUE(SUBSTITUTE($B2354,"1","0"))=$B2354),1,0)),"")</f>
        <v/>
      </c>
      <c r="E2354" s="5" t="str">
        <f>IF(PhieuBauCu!$B$2&gt;1,IF(LEN($B2354)=0,"",IF(AND($B2354&gt;0,VALUE(SUBSTITUTE($B2354,"2","0"))=$B2354),1,0)),"")</f>
        <v/>
      </c>
      <c r="F2354" s="5" t="str">
        <f>IF(PhieuBauCu!$B$2&gt;2,IF(LEN($B2354)=0,"",IF(AND($B2354&gt;0,VALUE(SUBSTITUTE($B2354,"3","0"))=$B2354),1,0)),"")</f>
        <v/>
      </c>
      <c r="G2354" s="5" t="str">
        <f>IF(PhieuBauCu!$B$2&gt;3,IF(LEN($B2354)=0,"",IF(AND($B2354&gt;0,VALUE(SUBSTITUTE($B2354,"4","0"))=$B2354),1,0)),"")</f>
        <v/>
      </c>
      <c r="H2354" s="5" t="str">
        <f>IF(PhieuBauCu!$B$2&gt;4,IF(LEN($B2354)=0,"",IF(AND($B2354&gt;0,VALUE(SUBSTITUTE($B2354,"5","0"))=$B2354),1,0)),"")</f>
        <v/>
      </c>
      <c r="I2354" s="5" t="str">
        <f>IF(PhieuBauCu!$B$2&gt;5,IF(LEN($B2354)=0,"",IF(AND($B2354&gt;0,VALUE(SUBSTITUTE($B2354,"6","0"))=$B2354),1,0)),"")</f>
        <v/>
      </c>
      <c r="J2354" s="5" t="str">
        <f>IF(PhieuBauCu!$B$2&gt;6,IF(LEN($B2354)=0,"",IF(AND($B2354&gt;0,VALUE(SUBSTITUTE($B2354,"7","0"))=$B2354),1,0)),"")</f>
        <v/>
      </c>
      <c r="K2354" s="5" t="str">
        <f>IF(PhieuBauCu!$B$2&gt;7,IF(LEN($B2354)=0,"",IF(AND($B2354&gt;0,VALUE(SUBSTITUTE($B2354,"8","0"))=$B2354),1,0)),"")</f>
        <v/>
      </c>
      <c r="L2354" s="5" t="str">
        <f>IF(PhieuBauCu!$B$2&gt;8,IF(LEN($B2354)=0,"",IF(AND($B2354&gt;0,VALUE(SUBSTITUTE($B2354,"9","0"))=$B2354),1,0)),"")</f>
        <v/>
      </c>
      <c r="M2354" s="9">
        <f t="shared" si="73"/>
        <v>0</v>
      </c>
      <c r="N2354" s="36">
        <f>IF(AND(M2354&lt;=PhieuBauCu!$B$13,M2354&gt;=1),1,0)</f>
        <v>0</v>
      </c>
    </row>
    <row r="2355" spans="1:14" ht="28.5" customHeight="1">
      <c r="A2355" s="2">
        <v>2350</v>
      </c>
      <c r="B2355" s="3"/>
      <c r="C2355" s="48" t="str">
        <f t="shared" si="72"/>
        <v/>
      </c>
      <c r="D2355" s="5" t="str">
        <f>IF(PhieuBauCu!$B$2&gt;0,IF(LEN($B2355)=0,"",IF(AND($B2355&gt;0,VALUE(SUBSTITUTE($B2355,"1","0"))=$B2355),1,0)),"")</f>
        <v/>
      </c>
      <c r="E2355" s="5" t="str">
        <f>IF(PhieuBauCu!$B$2&gt;1,IF(LEN($B2355)=0,"",IF(AND($B2355&gt;0,VALUE(SUBSTITUTE($B2355,"2","0"))=$B2355),1,0)),"")</f>
        <v/>
      </c>
      <c r="F2355" s="5" t="str">
        <f>IF(PhieuBauCu!$B$2&gt;2,IF(LEN($B2355)=0,"",IF(AND($B2355&gt;0,VALUE(SUBSTITUTE($B2355,"3","0"))=$B2355),1,0)),"")</f>
        <v/>
      </c>
      <c r="G2355" s="5" t="str">
        <f>IF(PhieuBauCu!$B$2&gt;3,IF(LEN($B2355)=0,"",IF(AND($B2355&gt;0,VALUE(SUBSTITUTE($B2355,"4","0"))=$B2355),1,0)),"")</f>
        <v/>
      </c>
      <c r="H2355" s="5" t="str">
        <f>IF(PhieuBauCu!$B$2&gt;4,IF(LEN($B2355)=0,"",IF(AND($B2355&gt;0,VALUE(SUBSTITUTE($B2355,"5","0"))=$B2355),1,0)),"")</f>
        <v/>
      </c>
      <c r="I2355" s="5" t="str">
        <f>IF(PhieuBauCu!$B$2&gt;5,IF(LEN($B2355)=0,"",IF(AND($B2355&gt;0,VALUE(SUBSTITUTE($B2355,"6","0"))=$B2355),1,0)),"")</f>
        <v/>
      </c>
      <c r="J2355" s="5" t="str">
        <f>IF(PhieuBauCu!$B$2&gt;6,IF(LEN($B2355)=0,"",IF(AND($B2355&gt;0,VALUE(SUBSTITUTE($B2355,"7","0"))=$B2355),1,0)),"")</f>
        <v/>
      </c>
      <c r="K2355" s="5" t="str">
        <f>IF(PhieuBauCu!$B$2&gt;7,IF(LEN($B2355)=0,"",IF(AND($B2355&gt;0,VALUE(SUBSTITUTE($B2355,"8","0"))=$B2355),1,0)),"")</f>
        <v/>
      </c>
      <c r="L2355" s="5" t="str">
        <f>IF(PhieuBauCu!$B$2&gt;8,IF(LEN($B2355)=0,"",IF(AND($B2355&gt;0,VALUE(SUBSTITUTE($B2355,"9","0"))=$B2355),1,0)),"")</f>
        <v/>
      </c>
      <c r="M2355" s="9">
        <f t="shared" si="73"/>
        <v>0</v>
      </c>
      <c r="N2355" s="36">
        <f>IF(AND(M2355&lt;=PhieuBauCu!$B$13,M2355&gt;=1),1,0)</f>
        <v>0</v>
      </c>
    </row>
    <row r="2356" spans="1:14" ht="28.5" customHeight="1">
      <c r="A2356" s="2">
        <v>2351</v>
      </c>
      <c r="B2356" s="3"/>
      <c r="C2356" s="48" t="str">
        <f t="shared" si="72"/>
        <v/>
      </c>
      <c r="D2356" s="5" t="str">
        <f>IF(PhieuBauCu!$B$2&gt;0,IF(LEN($B2356)=0,"",IF(AND($B2356&gt;0,VALUE(SUBSTITUTE($B2356,"1","0"))=$B2356),1,0)),"")</f>
        <v/>
      </c>
      <c r="E2356" s="5" t="str">
        <f>IF(PhieuBauCu!$B$2&gt;1,IF(LEN($B2356)=0,"",IF(AND($B2356&gt;0,VALUE(SUBSTITUTE($B2356,"2","0"))=$B2356),1,0)),"")</f>
        <v/>
      </c>
      <c r="F2356" s="5" t="str">
        <f>IF(PhieuBauCu!$B$2&gt;2,IF(LEN($B2356)=0,"",IF(AND($B2356&gt;0,VALUE(SUBSTITUTE($B2356,"3","0"))=$B2356),1,0)),"")</f>
        <v/>
      </c>
      <c r="G2356" s="5" t="str">
        <f>IF(PhieuBauCu!$B$2&gt;3,IF(LEN($B2356)=0,"",IF(AND($B2356&gt;0,VALUE(SUBSTITUTE($B2356,"4","0"))=$B2356),1,0)),"")</f>
        <v/>
      </c>
      <c r="H2356" s="5" t="str">
        <f>IF(PhieuBauCu!$B$2&gt;4,IF(LEN($B2356)=0,"",IF(AND($B2356&gt;0,VALUE(SUBSTITUTE($B2356,"5","0"))=$B2356),1,0)),"")</f>
        <v/>
      </c>
      <c r="I2356" s="5" t="str">
        <f>IF(PhieuBauCu!$B$2&gt;5,IF(LEN($B2356)=0,"",IF(AND($B2356&gt;0,VALUE(SUBSTITUTE($B2356,"6","0"))=$B2356),1,0)),"")</f>
        <v/>
      </c>
      <c r="J2356" s="5" t="str">
        <f>IF(PhieuBauCu!$B$2&gt;6,IF(LEN($B2356)=0,"",IF(AND($B2356&gt;0,VALUE(SUBSTITUTE($B2356,"7","0"))=$B2356),1,0)),"")</f>
        <v/>
      </c>
      <c r="K2356" s="5" t="str">
        <f>IF(PhieuBauCu!$B$2&gt;7,IF(LEN($B2356)=0,"",IF(AND($B2356&gt;0,VALUE(SUBSTITUTE($B2356,"8","0"))=$B2356),1,0)),"")</f>
        <v/>
      </c>
      <c r="L2356" s="5" t="str">
        <f>IF(PhieuBauCu!$B$2&gt;8,IF(LEN($B2356)=0,"",IF(AND($B2356&gt;0,VALUE(SUBSTITUTE($B2356,"9","0"))=$B2356),1,0)),"")</f>
        <v/>
      </c>
      <c r="M2356" s="9">
        <f t="shared" si="73"/>
        <v>0</v>
      </c>
      <c r="N2356" s="36">
        <f>IF(AND(M2356&lt;=PhieuBauCu!$B$13,M2356&gt;=1),1,0)</f>
        <v>0</v>
      </c>
    </row>
    <row r="2357" spans="1:14" ht="28.5" customHeight="1">
      <c r="A2357" s="2">
        <v>2352</v>
      </c>
      <c r="B2357" s="3"/>
      <c r="C2357" s="48" t="str">
        <f t="shared" si="72"/>
        <v/>
      </c>
      <c r="D2357" s="5" t="str">
        <f>IF(PhieuBauCu!$B$2&gt;0,IF(LEN($B2357)=0,"",IF(AND($B2357&gt;0,VALUE(SUBSTITUTE($B2357,"1","0"))=$B2357),1,0)),"")</f>
        <v/>
      </c>
      <c r="E2357" s="5" t="str">
        <f>IF(PhieuBauCu!$B$2&gt;1,IF(LEN($B2357)=0,"",IF(AND($B2357&gt;0,VALUE(SUBSTITUTE($B2357,"2","0"))=$B2357),1,0)),"")</f>
        <v/>
      </c>
      <c r="F2357" s="5" t="str">
        <f>IF(PhieuBauCu!$B$2&gt;2,IF(LEN($B2357)=0,"",IF(AND($B2357&gt;0,VALUE(SUBSTITUTE($B2357,"3","0"))=$B2357),1,0)),"")</f>
        <v/>
      </c>
      <c r="G2357" s="5" t="str">
        <f>IF(PhieuBauCu!$B$2&gt;3,IF(LEN($B2357)=0,"",IF(AND($B2357&gt;0,VALUE(SUBSTITUTE($B2357,"4","0"))=$B2357),1,0)),"")</f>
        <v/>
      </c>
      <c r="H2357" s="5" t="str">
        <f>IF(PhieuBauCu!$B$2&gt;4,IF(LEN($B2357)=0,"",IF(AND($B2357&gt;0,VALUE(SUBSTITUTE($B2357,"5","0"))=$B2357),1,0)),"")</f>
        <v/>
      </c>
      <c r="I2357" s="5" t="str">
        <f>IF(PhieuBauCu!$B$2&gt;5,IF(LEN($B2357)=0,"",IF(AND($B2357&gt;0,VALUE(SUBSTITUTE($B2357,"6","0"))=$B2357),1,0)),"")</f>
        <v/>
      </c>
      <c r="J2357" s="5" t="str">
        <f>IF(PhieuBauCu!$B$2&gt;6,IF(LEN($B2357)=0,"",IF(AND($B2357&gt;0,VALUE(SUBSTITUTE($B2357,"7","0"))=$B2357),1,0)),"")</f>
        <v/>
      </c>
      <c r="K2357" s="5" t="str">
        <f>IF(PhieuBauCu!$B$2&gt;7,IF(LEN($B2357)=0,"",IF(AND($B2357&gt;0,VALUE(SUBSTITUTE($B2357,"8","0"))=$B2357),1,0)),"")</f>
        <v/>
      </c>
      <c r="L2357" s="5" t="str">
        <f>IF(PhieuBauCu!$B$2&gt;8,IF(LEN($B2357)=0,"",IF(AND($B2357&gt;0,VALUE(SUBSTITUTE($B2357,"9","0"))=$B2357),1,0)),"")</f>
        <v/>
      </c>
      <c r="M2357" s="9">
        <f t="shared" si="73"/>
        <v>0</v>
      </c>
      <c r="N2357" s="36">
        <f>IF(AND(M2357&lt;=PhieuBauCu!$B$13,M2357&gt;=1),1,0)</f>
        <v>0</v>
      </c>
    </row>
    <row r="2358" spans="1:14" ht="28.5" customHeight="1">
      <c r="A2358" s="2">
        <v>2353</v>
      </c>
      <c r="B2358" s="3"/>
      <c r="C2358" s="48" t="str">
        <f t="shared" si="72"/>
        <v/>
      </c>
      <c r="D2358" s="5" t="str">
        <f>IF(PhieuBauCu!$B$2&gt;0,IF(LEN($B2358)=0,"",IF(AND($B2358&gt;0,VALUE(SUBSTITUTE($B2358,"1","0"))=$B2358),1,0)),"")</f>
        <v/>
      </c>
      <c r="E2358" s="5" t="str">
        <f>IF(PhieuBauCu!$B$2&gt;1,IF(LEN($B2358)=0,"",IF(AND($B2358&gt;0,VALUE(SUBSTITUTE($B2358,"2","0"))=$B2358),1,0)),"")</f>
        <v/>
      </c>
      <c r="F2358" s="5" t="str">
        <f>IF(PhieuBauCu!$B$2&gt;2,IF(LEN($B2358)=0,"",IF(AND($B2358&gt;0,VALUE(SUBSTITUTE($B2358,"3","0"))=$B2358),1,0)),"")</f>
        <v/>
      </c>
      <c r="G2358" s="5" t="str">
        <f>IF(PhieuBauCu!$B$2&gt;3,IF(LEN($B2358)=0,"",IF(AND($B2358&gt;0,VALUE(SUBSTITUTE($B2358,"4","0"))=$B2358),1,0)),"")</f>
        <v/>
      </c>
      <c r="H2358" s="5" t="str">
        <f>IF(PhieuBauCu!$B$2&gt;4,IF(LEN($B2358)=0,"",IF(AND($B2358&gt;0,VALUE(SUBSTITUTE($B2358,"5","0"))=$B2358),1,0)),"")</f>
        <v/>
      </c>
      <c r="I2358" s="5" t="str">
        <f>IF(PhieuBauCu!$B$2&gt;5,IF(LEN($B2358)=0,"",IF(AND($B2358&gt;0,VALUE(SUBSTITUTE($B2358,"6","0"))=$B2358),1,0)),"")</f>
        <v/>
      </c>
      <c r="J2358" s="5" t="str">
        <f>IF(PhieuBauCu!$B$2&gt;6,IF(LEN($B2358)=0,"",IF(AND($B2358&gt;0,VALUE(SUBSTITUTE($B2358,"7","0"))=$B2358),1,0)),"")</f>
        <v/>
      </c>
      <c r="K2358" s="5" t="str">
        <f>IF(PhieuBauCu!$B$2&gt;7,IF(LEN($B2358)=0,"",IF(AND($B2358&gt;0,VALUE(SUBSTITUTE($B2358,"8","0"))=$B2358),1,0)),"")</f>
        <v/>
      </c>
      <c r="L2358" s="5" t="str">
        <f>IF(PhieuBauCu!$B$2&gt;8,IF(LEN($B2358)=0,"",IF(AND($B2358&gt;0,VALUE(SUBSTITUTE($B2358,"9","0"))=$B2358),1,0)),"")</f>
        <v/>
      </c>
      <c r="M2358" s="9">
        <f t="shared" si="73"/>
        <v>0</v>
      </c>
      <c r="N2358" s="36">
        <f>IF(AND(M2358&lt;=PhieuBauCu!$B$13,M2358&gt;=1),1,0)</f>
        <v>0</v>
      </c>
    </row>
    <row r="2359" spans="1:14" ht="28.5" customHeight="1">
      <c r="A2359" s="2">
        <v>2354</v>
      </c>
      <c r="B2359" s="3"/>
      <c r="C2359" s="48" t="str">
        <f t="shared" si="72"/>
        <v/>
      </c>
      <c r="D2359" s="5" t="str">
        <f>IF(PhieuBauCu!$B$2&gt;0,IF(LEN($B2359)=0,"",IF(AND($B2359&gt;0,VALUE(SUBSTITUTE($B2359,"1","0"))=$B2359),1,0)),"")</f>
        <v/>
      </c>
      <c r="E2359" s="5" t="str">
        <f>IF(PhieuBauCu!$B$2&gt;1,IF(LEN($B2359)=0,"",IF(AND($B2359&gt;0,VALUE(SUBSTITUTE($B2359,"2","0"))=$B2359),1,0)),"")</f>
        <v/>
      </c>
      <c r="F2359" s="5" t="str">
        <f>IF(PhieuBauCu!$B$2&gt;2,IF(LEN($B2359)=0,"",IF(AND($B2359&gt;0,VALUE(SUBSTITUTE($B2359,"3","0"))=$B2359),1,0)),"")</f>
        <v/>
      </c>
      <c r="G2359" s="5" t="str">
        <f>IF(PhieuBauCu!$B$2&gt;3,IF(LEN($B2359)=0,"",IF(AND($B2359&gt;0,VALUE(SUBSTITUTE($B2359,"4","0"))=$B2359),1,0)),"")</f>
        <v/>
      </c>
      <c r="H2359" s="5" t="str">
        <f>IF(PhieuBauCu!$B$2&gt;4,IF(LEN($B2359)=0,"",IF(AND($B2359&gt;0,VALUE(SUBSTITUTE($B2359,"5","0"))=$B2359),1,0)),"")</f>
        <v/>
      </c>
      <c r="I2359" s="5" t="str">
        <f>IF(PhieuBauCu!$B$2&gt;5,IF(LEN($B2359)=0,"",IF(AND($B2359&gt;0,VALUE(SUBSTITUTE($B2359,"6","0"))=$B2359),1,0)),"")</f>
        <v/>
      </c>
      <c r="J2359" s="5" t="str">
        <f>IF(PhieuBauCu!$B$2&gt;6,IF(LEN($B2359)=0,"",IF(AND($B2359&gt;0,VALUE(SUBSTITUTE($B2359,"7","0"))=$B2359),1,0)),"")</f>
        <v/>
      </c>
      <c r="K2359" s="5" t="str">
        <f>IF(PhieuBauCu!$B$2&gt;7,IF(LEN($B2359)=0,"",IF(AND($B2359&gt;0,VALUE(SUBSTITUTE($B2359,"8","0"))=$B2359),1,0)),"")</f>
        <v/>
      </c>
      <c r="L2359" s="5" t="str">
        <f>IF(PhieuBauCu!$B$2&gt;8,IF(LEN($B2359)=0,"",IF(AND($B2359&gt;0,VALUE(SUBSTITUTE($B2359,"9","0"))=$B2359),1,0)),"")</f>
        <v/>
      </c>
      <c r="M2359" s="9">
        <f t="shared" si="73"/>
        <v>0</v>
      </c>
      <c r="N2359" s="36">
        <f>IF(AND(M2359&lt;=PhieuBauCu!$B$13,M2359&gt;=1),1,0)</f>
        <v>0</v>
      </c>
    </row>
    <row r="2360" spans="1:14" ht="28.5" customHeight="1">
      <c r="A2360" s="2">
        <v>2355</v>
      </c>
      <c r="B2360" s="3"/>
      <c r="C2360" s="48" t="str">
        <f t="shared" si="72"/>
        <v/>
      </c>
      <c r="D2360" s="5" t="str">
        <f>IF(PhieuBauCu!$B$2&gt;0,IF(LEN($B2360)=0,"",IF(AND($B2360&gt;0,VALUE(SUBSTITUTE($B2360,"1","0"))=$B2360),1,0)),"")</f>
        <v/>
      </c>
      <c r="E2360" s="5" t="str">
        <f>IF(PhieuBauCu!$B$2&gt;1,IF(LEN($B2360)=0,"",IF(AND($B2360&gt;0,VALUE(SUBSTITUTE($B2360,"2","0"))=$B2360),1,0)),"")</f>
        <v/>
      </c>
      <c r="F2360" s="5" t="str">
        <f>IF(PhieuBauCu!$B$2&gt;2,IF(LEN($B2360)=0,"",IF(AND($B2360&gt;0,VALUE(SUBSTITUTE($B2360,"3","0"))=$B2360),1,0)),"")</f>
        <v/>
      </c>
      <c r="G2360" s="5" t="str">
        <f>IF(PhieuBauCu!$B$2&gt;3,IF(LEN($B2360)=0,"",IF(AND($B2360&gt;0,VALUE(SUBSTITUTE($B2360,"4","0"))=$B2360),1,0)),"")</f>
        <v/>
      </c>
      <c r="H2360" s="5" t="str">
        <f>IF(PhieuBauCu!$B$2&gt;4,IF(LEN($B2360)=0,"",IF(AND($B2360&gt;0,VALUE(SUBSTITUTE($B2360,"5","0"))=$B2360),1,0)),"")</f>
        <v/>
      </c>
      <c r="I2360" s="5" t="str">
        <f>IF(PhieuBauCu!$B$2&gt;5,IF(LEN($B2360)=0,"",IF(AND($B2360&gt;0,VALUE(SUBSTITUTE($B2360,"6","0"))=$B2360),1,0)),"")</f>
        <v/>
      </c>
      <c r="J2360" s="5" t="str">
        <f>IF(PhieuBauCu!$B$2&gt;6,IF(LEN($B2360)=0,"",IF(AND($B2360&gt;0,VALUE(SUBSTITUTE($B2360,"7","0"))=$B2360),1,0)),"")</f>
        <v/>
      </c>
      <c r="K2360" s="5" t="str">
        <f>IF(PhieuBauCu!$B$2&gt;7,IF(LEN($B2360)=0,"",IF(AND($B2360&gt;0,VALUE(SUBSTITUTE($B2360,"8","0"))=$B2360),1,0)),"")</f>
        <v/>
      </c>
      <c r="L2360" s="5" t="str">
        <f>IF(PhieuBauCu!$B$2&gt;8,IF(LEN($B2360)=0,"",IF(AND($B2360&gt;0,VALUE(SUBSTITUTE($B2360,"9","0"))=$B2360),1,0)),"")</f>
        <v/>
      </c>
      <c r="M2360" s="9">
        <f t="shared" si="73"/>
        <v>0</v>
      </c>
      <c r="N2360" s="36">
        <f>IF(AND(M2360&lt;=PhieuBauCu!$B$13,M2360&gt;=1),1,0)</f>
        <v>0</v>
      </c>
    </row>
    <row r="2361" spans="1:14" ht="28.5" customHeight="1">
      <c r="A2361" s="2">
        <v>2356</v>
      </c>
      <c r="B2361" s="3"/>
      <c r="C2361" s="48" t="str">
        <f t="shared" si="72"/>
        <v/>
      </c>
      <c r="D2361" s="5" t="str">
        <f>IF(PhieuBauCu!$B$2&gt;0,IF(LEN($B2361)=0,"",IF(AND($B2361&gt;0,VALUE(SUBSTITUTE($B2361,"1","0"))=$B2361),1,0)),"")</f>
        <v/>
      </c>
      <c r="E2361" s="5" t="str">
        <f>IF(PhieuBauCu!$B$2&gt;1,IF(LEN($B2361)=0,"",IF(AND($B2361&gt;0,VALUE(SUBSTITUTE($B2361,"2","0"))=$B2361),1,0)),"")</f>
        <v/>
      </c>
      <c r="F2361" s="5" t="str">
        <f>IF(PhieuBauCu!$B$2&gt;2,IF(LEN($B2361)=0,"",IF(AND($B2361&gt;0,VALUE(SUBSTITUTE($B2361,"3","0"))=$B2361),1,0)),"")</f>
        <v/>
      </c>
      <c r="G2361" s="5" t="str">
        <f>IF(PhieuBauCu!$B$2&gt;3,IF(LEN($B2361)=0,"",IF(AND($B2361&gt;0,VALUE(SUBSTITUTE($B2361,"4","0"))=$B2361),1,0)),"")</f>
        <v/>
      </c>
      <c r="H2361" s="5" t="str">
        <f>IF(PhieuBauCu!$B$2&gt;4,IF(LEN($B2361)=0,"",IF(AND($B2361&gt;0,VALUE(SUBSTITUTE($B2361,"5","0"))=$B2361),1,0)),"")</f>
        <v/>
      </c>
      <c r="I2361" s="5" t="str">
        <f>IF(PhieuBauCu!$B$2&gt;5,IF(LEN($B2361)=0,"",IF(AND($B2361&gt;0,VALUE(SUBSTITUTE($B2361,"6","0"))=$B2361),1,0)),"")</f>
        <v/>
      </c>
      <c r="J2361" s="5" t="str">
        <f>IF(PhieuBauCu!$B$2&gt;6,IF(LEN($B2361)=0,"",IF(AND($B2361&gt;0,VALUE(SUBSTITUTE($B2361,"7","0"))=$B2361),1,0)),"")</f>
        <v/>
      </c>
      <c r="K2361" s="5" t="str">
        <f>IF(PhieuBauCu!$B$2&gt;7,IF(LEN($B2361)=0,"",IF(AND($B2361&gt;0,VALUE(SUBSTITUTE($B2361,"8","0"))=$B2361),1,0)),"")</f>
        <v/>
      </c>
      <c r="L2361" s="5" t="str">
        <f>IF(PhieuBauCu!$B$2&gt;8,IF(LEN($B2361)=0,"",IF(AND($B2361&gt;0,VALUE(SUBSTITUTE($B2361,"9","0"))=$B2361),1,0)),"")</f>
        <v/>
      </c>
      <c r="M2361" s="9">
        <f t="shared" si="73"/>
        <v>0</v>
      </c>
      <c r="N2361" s="36">
        <f>IF(AND(M2361&lt;=PhieuBauCu!$B$13,M2361&gt;=1),1,0)</f>
        <v>0</v>
      </c>
    </row>
    <row r="2362" spans="1:14" ht="28.5" customHeight="1">
      <c r="A2362" s="2">
        <v>2357</v>
      </c>
      <c r="B2362" s="3"/>
      <c r="C2362" s="48" t="str">
        <f t="shared" si="72"/>
        <v/>
      </c>
      <c r="D2362" s="5" t="str">
        <f>IF(PhieuBauCu!$B$2&gt;0,IF(LEN($B2362)=0,"",IF(AND($B2362&gt;0,VALUE(SUBSTITUTE($B2362,"1","0"))=$B2362),1,0)),"")</f>
        <v/>
      </c>
      <c r="E2362" s="5" t="str">
        <f>IF(PhieuBauCu!$B$2&gt;1,IF(LEN($B2362)=0,"",IF(AND($B2362&gt;0,VALUE(SUBSTITUTE($B2362,"2","0"))=$B2362),1,0)),"")</f>
        <v/>
      </c>
      <c r="F2362" s="5" t="str">
        <f>IF(PhieuBauCu!$B$2&gt;2,IF(LEN($B2362)=0,"",IF(AND($B2362&gt;0,VALUE(SUBSTITUTE($B2362,"3","0"))=$B2362),1,0)),"")</f>
        <v/>
      </c>
      <c r="G2362" s="5" t="str">
        <f>IF(PhieuBauCu!$B$2&gt;3,IF(LEN($B2362)=0,"",IF(AND($B2362&gt;0,VALUE(SUBSTITUTE($B2362,"4","0"))=$B2362),1,0)),"")</f>
        <v/>
      </c>
      <c r="H2362" s="5" t="str">
        <f>IF(PhieuBauCu!$B$2&gt;4,IF(LEN($B2362)=0,"",IF(AND($B2362&gt;0,VALUE(SUBSTITUTE($B2362,"5","0"))=$B2362),1,0)),"")</f>
        <v/>
      </c>
      <c r="I2362" s="5" t="str">
        <f>IF(PhieuBauCu!$B$2&gt;5,IF(LEN($B2362)=0,"",IF(AND($B2362&gt;0,VALUE(SUBSTITUTE($B2362,"6","0"))=$B2362),1,0)),"")</f>
        <v/>
      </c>
      <c r="J2362" s="5" t="str">
        <f>IF(PhieuBauCu!$B$2&gt;6,IF(LEN($B2362)=0,"",IF(AND($B2362&gt;0,VALUE(SUBSTITUTE($B2362,"7","0"))=$B2362),1,0)),"")</f>
        <v/>
      </c>
      <c r="K2362" s="5" t="str">
        <f>IF(PhieuBauCu!$B$2&gt;7,IF(LEN($B2362)=0,"",IF(AND($B2362&gt;0,VALUE(SUBSTITUTE($B2362,"8","0"))=$B2362),1,0)),"")</f>
        <v/>
      </c>
      <c r="L2362" s="5" t="str">
        <f>IF(PhieuBauCu!$B$2&gt;8,IF(LEN($B2362)=0,"",IF(AND($B2362&gt;0,VALUE(SUBSTITUTE($B2362,"9","0"))=$B2362),1,0)),"")</f>
        <v/>
      </c>
      <c r="M2362" s="9">
        <f t="shared" si="73"/>
        <v>0</v>
      </c>
      <c r="N2362" s="36">
        <f>IF(AND(M2362&lt;=PhieuBauCu!$B$13,M2362&gt;=1),1,0)</f>
        <v>0</v>
      </c>
    </row>
    <row r="2363" spans="1:14" ht="28.5" customHeight="1">
      <c r="A2363" s="2">
        <v>2358</v>
      </c>
      <c r="B2363" s="3"/>
      <c r="C2363" s="48" t="str">
        <f t="shared" si="72"/>
        <v/>
      </c>
      <c r="D2363" s="5" t="str">
        <f>IF(PhieuBauCu!$B$2&gt;0,IF(LEN($B2363)=0,"",IF(AND($B2363&gt;0,VALUE(SUBSTITUTE($B2363,"1","0"))=$B2363),1,0)),"")</f>
        <v/>
      </c>
      <c r="E2363" s="5" t="str">
        <f>IF(PhieuBauCu!$B$2&gt;1,IF(LEN($B2363)=0,"",IF(AND($B2363&gt;0,VALUE(SUBSTITUTE($B2363,"2","0"))=$B2363),1,0)),"")</f>
        <v/>
      </c>
      <c r="F2363" s="5" t="str">
        <f>IF(PhieuBauCu!$B$2&gt;2,IF(LEN($B2363)=0,"",IF(AND($B2363&gt;0,VALUE(SUBSTITUTE($B2363,"3","0"))=$B2363),1,0)),"")</f>
        <v/>
      </c>
      <c r="G2363" s="5" t="str">
        <f>IF(PhieuBauCu!$B$2&gt;3,IF(LEN($B2363)=0,"",IF(AND($B2363&gt;0,VALUE(SUBSTITUTE($B2363,"4","0"))=$B2363),1,0)),"")</f>
        <v/>
      </c>
      <c r="H2363" s="5" t="str">
        <f>IF(PhieuBauCu!$B$2&gt;4,IF(LEN($B2363)=0,"",IF(AND($B2363&gt;0,VALUE(SUBSTITUTE($B2363,"5","0"))=$B2363),1,0)),"")</f>
        <v/>
      </c>
      <c r="I2363" s="5" t="str">
        <f>IF(PhieuBauCu!$B$2&gt;5,IF(LEN($B2363)=0,"",IF(AND($B2363&gt;0,VALUE(SUBSTITUTE($B2363,"6","0"))=$B2363),1,0)),"")</f>
        <v/>
      </c>
      <c r="J2363" s="5" t="str">
        <f>IF(PhieuBauCu!$B$2&gt;6,IF(LEN($B2363)=0,"",IF(AND($B2363&gt;0,VALUE(SUBSTITUTE($B2363,"7","0"))=$B2363),1,0)),"")</f>
        <v/>
      </c>
      <c r="K2363" s="5" t="str">
        <f>IF(PhieuBauCu!$B$2&gt;7,IF(LEN($B2363)=0,"",IF(AND($B2363&gt;0,VALUE(SUBSTITUTE($B2363,"8","0"))=$B2363),1,0)),"")</f>
        <v/>
      </c>
      <c r="L2363" s="5" t="str">
        <f>IF(PhieuBauCu!$B$2&gt;8,IF(LEN($B2363)=0,"",IF(AND($B2363&gt;0,VALUE(SUBSTITUTE($B2363,"9","0"))=$B2363),1,0)),"")</f>
        <v/>
      </c>
      <c r="M2363" s="9">
        <f t="shared" si="73"/>
        <v>0</v>
      </c>
      <c r="N2363" s="36">
        <f>IF(AND(M2363&lt;=PhieuBauCu!$B$13,M2363&gt;=1),1,0)</f>
        <v>0</v>
      </c>
    </row>
    <row r="2364" spans="1:14" ht="28.5" customHeight="1">
      <c r="A2364" s="2">
        <v>2359</v>
      </c>
      <c r="B2364" s="3"/>
      <c r="C2364" s="48" t="str">
        <f t="shared" si="72"/>
        <v/>
      </c>
      <c r="D2364" s="5" t="str">
        <f>IF(PhieuBauCu!$B$2&gt;0,IF(LEN($B2364)=0,"",IF(AND($B2364&gt;0,VALUE(SUBSTITUTE($B2364,"1","0"))=$B2364),1,0)),"")</f>
        <v/>
      </c>
      <c r="E2364" s="5" t="str">
        <f>IF(PhieuBauCu!$B$2&gt;1,IF(LEN($B2364)=0,"",IF(AND($B2364&gt;0,VALUE(SUBSTITUTE($B2364,"2","0"))=$B2364),1,0)),"")</f>
        <v/>
      </c>
      <c r="F2364" s="5" t="str">
        <f>IF(PhieuBauCu!$B$2&gt;2,IF(LEN($B2364)=0,"",IF(AND($B2364&gt;0,VALUE(SUBSTITUTE($B2364,"3","0"))=$B2364),1,0)),"")</f>
        <v/>
      </c>
      <c r="G2364" s="5" t="str">
        <f>IF(PhieuBauCu!$B$2&gt;3,IF(LEN($B2364)=0,"",IF(AND($B2364&gt;0,VALUE(SUBSTITUTE($B2364,"4","0"))=$B2364),1,0)),"")</f>
        <v/>
      </c>
      <c r="H2364" s="5" t="str">
        <f>IF(PhieuBauCu!$B$2&gt;4,IF(LEN($B2364)=0,"",IF(AND($B2364&gt;0,VALUE(SUBSTITUTE($B2364,"5","0"))=$B2364),1,0)),"")</f>
        <v/>
      </c>
      <c r="I2364" s="5" t="str">
        <f>IF(PhieuBauCu!$B$2&gt;5,IF(LEN($B2364)=0,"",IF(AND($B2364&gt;0,VALUE(SUBSTITUTE($B2364,"6","0"))=$B2364),1,0)),"")</f>
        <v/>
      </c>
      <c r="J2364" s="5" t="str">
        <f>IF(PhieuBauCu!$B$2&gt;6,IF(LEN($B2364)=0,"",IF(AND($B2364&gt;0,VALUE(SUBSTITUTE($B2364,"7","0"))=$B2364),1,0)),"")</f>
        <v/>
      </c>
      <c r="K2364" s="5" t="str">
        <f>IF(PhieuBauCu!$B$2&gt;7,IF(LEN($B2364)=0,"",IF(AND($B2364&gt;0,VALUE(SUBSTITUTE($B2364,"8","0"))=$B2364),1,0)),"")</f>
        <v/>
      </c>
      <c r="L2364" s="5" t="str">
        <f>IF(PhieuBauCu!$B$2&gt;8,IF(LEN($B2364)=0,"",IF(AND($B2364&gt;0,VALUE(SUBSTITUTE($B2364,"9","0"))=$B2364),1,0)),"")</f>
        <v/>
      </c>
      <c r="M2364" s="9">
        <f t="shared" si="73"/>
        <v>0</v>
      </c>
      <c r="N2364" s="36">
        <f>IF(AND(M2364&lt;=PhieuBauCu!$B$13,M2364&gt;=1),1,0)</f>
        <v>0</v>
      </c>
    </row>
    <row r="2365" spans="1:14" ht="28.5" customHeight="1">
      <c r="A2365" s="2">
        <v>2360</v>
      </c>
      <c r="B2365" s="3"/>
      <c r="C2365" s="48" t="str">
        <f t="shared" si="72"/>
        <v/>
      </c>
      <c r="D2365" s="5" t="str">
        <f>IF(PhieuBauCu!$B$2&gt;0,IF(LEN($B2365)=0,"",IF(AND($B2365&gt;0,VALUE(SUBSTITUTE($B2365,"1","0"))=$B2365),1,0)),"")</f>
        <v/>
      </c>
      <c r="E2365" s="5" t="str">
        <f>IF(PhieuBauCu!$B$2&gt;1,IF(LEN($B2365)=0,"",IF(AND($B2365&gt;0,VALUE(SUBSTITUTE($B2365,"2","0"))=$B2365),1,0)),"")</f>
        <v/>
      </c>
      <c r="F2365" s="5" t="str">
        <f>IF(PhieuBauCu!$B$2&gt;2,IF(LEN($B2365)=0,"",IF(AND($B2365&gt;0,VALUE(SUBSTITUTE($B2365,"3","0"))=$B2365),1,0)),"")</f>
        <v/>
      </c>
      <c r="G2365" s="5" t="str">
        <f>IF(PhieuBauCu!$B$2&gt;3,IF(LEN($B2365)=0,"",IF(AND($B2365&gt;0,VALUE(SUBSTITUTE($B2365,"4","0"))=$B2365),1,0)),"")</f>
        <v/>
      </c>
      <c r="H2365" s="5" t="str">
        <f>IF(PhieuBauCu!$B$2&gt;4,IF(LEN($B2365)=0,"",IF(AND($B2365&gt;0,VALUE(SUBSTITUTE($B2365,"5","0"))=$B2365),1,0)),"")</f>
        <v/>
      </c>
      <c r="I2365" s="5" t="str">
        <f>IF(PhieuBauCu!$B$2&gt;5,IF(LEN($B2365)=0,"",IF(AND($B2365&gt;0,VALUE(SUBSTITUTE($B2365,"6","0"))=$B2365),1,0)),"")</f>
        <v/>
      </c>
      <c r="J2365" s="5" t="str">
        <f>IF(PhieuBauCu!$B$2&gt;6,IF(LEN($B2365)=0,"",IF(AND($B2365&gt;0,VALUE(SUBSTITUTE($B2365,"7","0"))=$B2365),1,0)),"")</f>
        <v/>
      </c>
      <c r="K2365" s="5" t="str">
        <f>IF(PhieuBauCu!$B$2&gt;7,IF(LEN($B2365)=0,"",IF(AND($B2365&gt;0,VALUE(SUBSTITUTE($B2365,"8","0"))=$B2365),1,0)),"")</f>
        <v/>
      </c>
      <c r="L2365" s="5" t="str">
        <f>IF(PhieuBauCu!$B$2&gt;8,IF(LEN($B2365)=0,"",IF(AND($B2365&gt;0,VALUE(SUBSTITUTE($B2365,"9","0"))=$B2365),1,0)),"")</f>
        <v/>
      </c>
      <c r="M2365" s="9">
        <f t="shared" si="73"/>
        <v>0</v>
      </c>
      <c r="N2365" s="36">
        <f>IF(AND(M2365&lt;=PhieuBauCu!$B$13,M2365&gt;=1),1,0)</f>
        <v>0</v>
      </c>
    </row>
    <row r="2366" spans="1:14" ht="28.5" customHeight="1">
      <c r="A2366" s="2">
        <v>2361</v>
      </c>
      <c r="B2366" s="3"/>
      <c r="C2366" s="48" t="str">
        <f t="shared" si="72"/>
        <v/>
      </c>
      <c r="D2366" s="5" t="str">
        <f>IF(PhieuBauCu!$B$2&gt;0,IF(LEN($B2366)=0,"",IF(AND($B2366&gt;0,VALUE(SUBSTITUTE($B2366,"1","0"))=$B2366),1,0)),"")</f>
        <v/>
      </c>
      <c r="E2366" s="5" t="str">
        <f>IF(PhieuBauCu!$B$2&gt;1,IF(LEN($B2366)=0,"",IF(AND($B2366&gt;0,VALUE(SUBSTITUTE($B2366,"2","0"))=$B2366),1,0)),"")</f>
        <v/>
      </c>
      <c r="F2366" s="5" t="str">
        <f>IF(PhieuBauCu!$B$2&gt;2,IF(LEN($B2366)=0,"",IF(AND($B2366&gt;0,VALUE(SUBSTITUTE($B2366,"3","0"))=$B2366),1,0)),"")</f>
        <v/>
      </c>
      <c r="G2366" s="5" t="str">
        <f>IF(PhieuBauCu!$B$2&gt;3,IF(LEN($B2366)=0,"",IF(AND($B2366&gt;0,VALUE(SUBSTITUTE($B2366,"4","0"))=$B2366),1,0)),"")</f>
        <v/>
      </c>
      <c r="H2366" s="5" t="str">
        <f>IF(PhieuBauCu!$B$2&gt;4,IF(LEN($B2366)=0,"",IF(AND($B2366&gt;0,VALUE(SUBSTITUTE($B2366,"5","0"))=$B2366),1,0)),"")</f>
        <v/>
      </c>
      <c r="I2366" s="5" t="str">
        <f>IF(PhieuBauCu!$B$2&gt;5,IF(LEN($B2366)=0,"",IF(AND($B2366&gt;0,VALUE(SUBSTITUTE($B2366,"6","0"))=$B2366),1,0)),"")</f>
        <v/>
      </c>
      <c r="J2366" s="5" t="str">
        <f>IF(PhieuBauCu!$B$2&gt;6,IF(LEN($B2366)=0,"",IF(AND($B2366&gt;0,VALUE(SUBSTITUTE($B2366,"7","0"))=$B2366),1,0)),"")</f>
        <v/>
      </c>
      <c r="K2366" s="5" t="str">
        <f>IF(PhieuBauCu!$B$2&gt;7,IF(LEN($B2366)=0,"",IF(AND($B2366&gt;0,VALUE(SUBSTITUTE($B2366,"8","0"))=$B2366),1,0)),"")</f>
        <v/>
      </c>
      <c r="L2366" s="5" t="str">
        <f>IF(PhieuBauCu!$B$2&gt;8,IF(LEN($B2366)=0,"",IF(AND($B2366&gt;0,VALUE(SUBSTITUTE($B2366,"9","0"))=$B2366),1,0)),"")</f>
        <v/>
      </c>
      <c r="M2366" s="9">
        <f t="shared" si="73"/>
        <v>0</v>
      </c>
      <c r="N2366" s="36">
        <f>IF(AND(M2366&lt;=PhieuBauCu!$B$13,M2366&gt;=1),1,0)</f>
        <v>0</v>
      </c>
    </row>
    <row r="2367" spans="1:14" ht="28.5" customHeight="1">
      <c r="A2367" s="2">
        <v>2362</v>
      </c>
      <c r="B2367" s="3"/>
      <c r="C2367" s="48" t="str">
        <f t="shared" si="72"/>
        <v/>
      </c>
      <c r="D2367" s="5" t="str">
        <f>IF(PhieuBauCu!$B$2&gt;0,IF(LEN($B2367)=0,"",IF(AND($B2367&gt;0,VALUE(SUBSTITUTE($B2367,"1","0"))=$B2367),1,0)),"")</f>
        <v/>
      </c>
      <c r="E2367" s="5" t="str">
        <f>IF(PhieuBauCu!$B$2&gt;1,IF(LEN($B2367)=0,"",IF(AND($B2367&gt;0,VALUE(SUBSTITUTE($B2367,"2","0"))=$B2367),1,0)),"")</f>
        <v/>
      </c>
      <c r="F2367" s="5" t="str">
        <f>IF(PhieuBauCu!$B$2&gt;2,IF(LEN($B2367)=0,"",IF(AND($B2367&gt;0,VALUE(SUBSTITUTE($B2367,"3","0"))=$B2367),1,0)),"")</f>
        <v/>
      </c>
      <c r="G2367" s="5" t="str">
        <f>IF(PhieuBauCu!$B$2&gt;3,IF(LEN($B2367)=0,"",IF(AND($B2367&gt;0,VALUE(SUBSTITUTE($B2367,"4","0"))=$B2367),1,0)),"")</f>
        <v/>
      </c>
      <c r="H2367" s="5" t="str">
        <f>IF(PhieuBauCu!$B$2&gt;4,IF(LEN($B2367)=0,"",IF(AND($B2367&gt;0,VALUE(SUBSTITUTE($B2367,"5","0"))=$B2367),1,0)),"")</f>
        <v/>
      </c>
      <c r="I2367" s="5" t="str">
        <f>IF(PhieuBauCu!$B$2&gt;5,IF(LEN($B2367)=0,"",IF(AND($B2367&gt;0,VALUE(SUBSTITUTE($B2367,"6","0"))=$B2367),1,0)),"")</f>
        <v/>
      </c>
      <c r="J2367" s="5" t="str">
        <f>IF(PhieuBauCu!$B$2&gt;6,IF(LEN($B2367)=0,"",IF(AND($B2367&gt;0,VALUE(SUBSTITUTE($B2367,"7","0"))=$B2367),1,0)),"")</f>
        <v/>
      </c>
      <c r="K2367" s="5" t="str">
        <f>IF(PhieuBauCu!$B$2&gt;7,IF(LEN($B2367)=0,"",IF(AND($B2367&gt;0,VALUE(SUBSTITUTE($B2367,"8","0"))=$B2367),1,0)),"")</f>
        <v/>
      </c>
      <c r="L2367" s="5" t="str">
        <f>IF(PhieuBauCu!$B$2&gt;8,IF(LEN($B2367)=0,"",IF(AND($B2367&gt;0,VALUE(SUBSTITUTE($B2367,"9","0"))=$B2367),1,0)),"")</f>
        <v/>
      </c>
      <c r="M2367" s="9">
        <f t="shared" si="73"/>
        <v>0</v>
      </c>
      <c r="N2367" s="36">
        <f>IF(AND(M2367&lt;=PhieuBauCu!$B$13,M2367&gt;=1),1,0)</f>
        <v>0</v>
      </c>
    </row>
    <row r="2368" spans="1:14" ht="28.5" customHeight="1">
      <c r="A2368" s="2">
        <v>2363</v>
      </c>
      <c r="B2368" s="3"/>
      <c r="C2368" s="48" t="str">
        <f t="shared" si="72"/>
        <v/>
      </c>
      <c r="D2368" s="5" t="str">
        <f>IF(PhieuBauCu!$B$2&gt;0,IF(LEN($B2368)=0,"",IF(AND($B2368&gt;0,VALUE(SUBSTITUTE($B2368,"1","0"))=$B2368),1,0)),"")</f>
        <v/>
      </c>
      <c r="E2368" s="5" t="str">
        <f>IF(PhieuBauCu!$B$2&gt;1,IF(LEN($B2368)=0,"",IF(AND($B2368&gt;0,VALUE(SUBSTITUTE($B2368,"2","0"))=$B2368),1,0)),"")</f>
        <v/>
      </c>
      <c r="F2368" s="5" t="str">
        <f>IF(PhieuBauCu!$B$2&gt;2,IF(LEN($B2368)=0,"",IF(AND($B2368&gt;0,VALUE(SUBSTITUTE($B2368,"3","0"))=$B2368),1,0)),"")</f>
        <v/>
      </c>
      <c r="G2368" s="5" t="str">
        <f>IF(PhieuBauCu!$B$2&gt;3,IF(LEN($B2368)=0,"",IF(AND($B2368&gt;0,VALUE(SUBSTITUTE($B2368,"4","0"))=$B2368),1,0)),"")</f>
        <v/>
      </c>
      <c r="H2368" s="5" t="str">
        <f>IF(PhieuBauCu!$B$2&gt;4,IF(LEN($B2368)=0,"",IF(AND($B2368&gt;0,VALUE(SUBSTITUTE($B2368,"5","0"))=$B2368),1,0)),"")</f>
        <v/>
      </c>
      <c r="I2368" s="5" t="str">
        <f>IF(PhieuBauCu!$B$2&gt;5,IF(LEN($B2368)=0,"",IF(AND($B2368&gt;0,VALUE(SUBSTITUTE($B2368,"6","0"))=$B2368),1,0)),"")</f>
        <v/>
      </c>
      <c r="J2368" s="5" t="str">
        <f>IF(PhieuBauCu!$B$2&gt;6,IF(LEN($B2368)=0,"",IF(AND($B2368&gt;0,VALUE(SUBSTITUTE($B2368,"7","0"))=$B2368),1,0)),"")</f>
        <v/>
      </c>
      <c r="K2368" s="5" t="str">
        <f>IF(PhieuBauCu!$B$2&gt;7,IF(LEN($B2368)=0,"",IF(AND($B2368&gt;0,VALUE(SUBSTITUTE($B2368,"8","0"))=$B2368),1,0)),"")</f>
        <v/>
      </c>
      <c r="L2368" s="5" t="str">
        <f>IF(PhieuBauCu!$B$2&gt;8,IF(LEN($B2368)=0,"",IF(AND($B2368&gt;0,VALUE(SUBSTITUTE($B2368,"9","0"))=$B2368),1,0)),"")</f>
        <v/>
      </c>
      <c r="M2368" s="9">
        <f t="shared" si="73"/>
        <v>0</v>
      </c>
      <c r="N2368" s="36">
        <f>IF(AND(M2368&lt;=PhieuBauCu!$B$13,M2368&gt;=1),1,0)</f>
        <v>0</v>
      </c>
    </row>
    <row r="2369" spans="1:14" ht="28.5" customHeight="1">
      <c r="A2369" s="2">
        <v>2364</v>
      </c>
      <c r="B2369" s="3"/>
      <c r="C2369" s="48" t="str">
        <f t="shared" si="72"/>
        <v/>
      </c>
      <c r="D2369" s="5" t="str">
        <f>IF(PhieuBauCu!$B$2&gt;0,IF(LEN($B2369)=0,"",IF(AND($B2369&gt;0,VALUE(SUBSTITUTE($B2369,"1","0"))=$B2369),1,0)),"")</f>
        <v/>
      </c>
      <c r="E2369" s="5" t="str">
        <f>IF(PhieuBauCu!$B$2&gt;1,IF(LEN($B2369)=0,"",IF(AND($B2369&gt;0,VALUE(SUBSTITUTE($B2369,"2","0"))=$B2369),1,0)),"")</f>
        <v/>
      </c>
      <c r="F2369" s="5" t="str">
        <f>IF(PhieuBauCu!$B$2&gt;2,IF(LEN($B2369)=0,"",IF(AND($B2369&gt;0,VALUE(SUBSTITUTE($B2369,"3","0"))=$B2369),1,0)),"")</f>
        <v/>
      </c>
      <c r="G2369" s="5" t="str">
        <f>IF(PhieuBauCu!$B$2&gt;3,IF(LEN($B2369)=0,"",IF(AND($B2369&gt;0,VALUE(SUBSTITUTE($B2369,"4","0"))=$B2369),1,0)),"")</f>
        <v/>
      </c>
      <c r="H2369" s="5" t="str">
        <f>IF(PhieuBauCu!$B$2&gt;4,IF(LEN($B2369)=0,"",IF(AND($B2369&gt;0,VALUE(SUBSTITUTE($B2369,"5","0"))=$B2369),1,0)),"")</f>
        <v/>
      </c>
      <c r="I2369" s="5" t="str">
        <f>IF(PhieuBauCu!$B$2&gt;5,IF(LEN($B2369)=0,"",IF(AND($B2369&gt;0,VALUE(SUBSTITUTE($B2369,"6","0"))=$B2369),1,0)),"")</f>
        <v/>
      </c>
      <c r="J2369" s="5" t="str">
        <f>IF(PhieuBauCu!$B$2&gt;6,IF(LEN($B2369)=0,"",IF(AND($B2369&gt;0,VALUE(SUBSTITUTE($B2369,"7","0"))=$B2369),1,0)),"")</f>
        <v/>
      </c>
      <c r="K2369" s="5" t="str">
        <f>IF(PhieuBauCu!$B$2&gt;7,IF(LEN($B2369)=0,"",IF(AND($B2369&gt;0,VALUE(SUBSTITUTE($B2369,"8","0"))=$B2369),1,0)),"")</f>
        <v/>
      </c>
      <c r="L2369" s="5" t="str">
        <f>IF(PhieuBauCu!$B$2&gt;8,IF(LEN($B2369)=0,"",IF(AND($B2369&gt;0,VALUE(SUBSTITUTE($B2369,"9","0"))=$B2369),1,0)),"")</f>
        <v/>
      </c>
      <c r="M2369" s="9">
        <f t="shared" si="73"/>
        <v>0</v>
      </c>
      <c r="N2369" s="36">
        <f>IF(AND(M2369&lt;=PhieuBauCu!$B$13,M2369&gt;=1),1,0)</f>
        <v>0</v>
      </c>
    </row>
    <row r="2370" spans="1:14" ht="28.5" customHeight="1">
      <c r="A2370" s="2">
        <v>2365</v>
      </c>
      <c r="B2370" s="3"/>
      <c r="C2370" s="48" t="str">
        <f t="shared" si="72"/>
        <v/>
      </c>
      <c r="D2370" s="5" t="str">
        <f>IF(PhieuBauCu!$B$2&gt;0,IF(LEN($B2370)=0,"",IF(AND($B2370&gt;0,VALUE(SUBSTITUTE($B2370,"1","0"))=$B2370),1,0)),"")</f>
        <v/>
      </c>
      <c r="E2370" s="5" t="str">
        <f>IF(PhieuBauCu!$B$2&gt;1,IF(LEN($B2370)=0,"",IF(AND($B2370&gt;0,VALUE(SUBSTITUTE($B2370,"2","0"))=$B2370),1,0)),"")</f>
        <v/>
      </c>
      <c r="F2370" s="5" t="str">
        <f>IF(PhieuBauCu!$B$2&gt;2,IF(LEN($B2370)=0,"",IF(AND($B2370&gt;0,VALUE(SUBSTITUTE($B2370,"3","0"))=$B2370),1,0)),"")</f>
        <v/>
      </c>
      <c r="G2370" s="5" t="str">
        <f>IF(PhieuBauCu!$B$2&gt;3,IF(LEN($B2370)=0,"",IF(AND($B2370&gt;0,VALUE(SUBSTITUTE($B2370,"4","0"))=$B2370),1,0)),"")</f>
        <v/>
      </c>
      <c r="H2370" s="5" t="str">
        <f>IF(PhieuBauCu!$B$2&gt;4,IF(LEN($B2370)=0,"",IF(AND($B2370&gt;0,VALUE(SUBSTITUTE($B2370,"5","0"))=$B2370),1,0)),"")</f>
        <v/>
      </c>
      <c r="I2370" s="5" t="str">
        <f>IF(PhieuBauCu!$B$2&gt;5,IF(LEN($B2370)=0,"",IF(AND($B2370&gt;0,VALUE(SUBSTITUTE($B2370,"6","0"))=$B2370),1,0)),"")</f>
        <v/>
      </c>
      <c r="J2370" s="5" t="str">
        <f>IF(PhieuBauCu!$B$2&gt;6,IF(LEN($B2370)=0,"",IF(AND($B2370&gt;0,VALUE(SUBSTITUTE($B2370,"7","0"))=$B2370),1,0)),"")</f>
        <v/>
      </c>
      <c r="K2370" s="5" t="str">
        <f>IF(PhieuBauCu!$B$2&gt;7,IF(LEN($B2370)=0,"",IF(AND($B2370&gt;0,VALUE(SUBSTITUTE($B2370,"8","0"))=$B2370),1,0)),"")</f>
        <v/>
      </c>
      <c r="L2370" s="5" t="str">
        <f>IF(PhieuBauCu!$B$2&gt;8,IF(LEN($B2370)=0,"",IF(AND($B2370&gt;0,VALUE(SUBSTITUTE($B2370,"9","0"))=$B2370),1,0)),"")</f>
        <v/>
      </c>
      <c r="M2370" s="9">
        <f t="shared" si="73"/>
        <v>0</v>
      </c>
      <c r="N2370" s="36">
        <f>IF(AND(M2370&lt;=PhieuBauCu!$B$13,M2370&gt;=1),1,0)</f>
        <v>0</v>
      </c>
    </row>
    <row r="2371" spans="1:14" ht="28.5" customHeight="1">
      <c r="A2371" s="2">
        <v>2366</v>
      </c>
      <c r="B2371" s="3"/>
      <c r="C2371" s="48" t="str">
        <f t="shared" si="72"/>
        <v/>
      </c>
      <c r="D2371" s="5" t="str">
        <f>IF(PhieuBauCu!$B$2&gt;0,IF(LEN($B2371)=0,"",IF(AND($B2371&gt;0,VALUE(SUBSTITUTE($B2371,"1","0"))=$B2371),1,0)),"")</f>
        <v/>
      </c>
      <c r="E2371" s="5" t="str">
        <f>IF(PhieuBauCu!$B$2&gt;1,IF(LEN($B2371)=0,"",IF(AND($B2371&gt;0,VALUE(SUBSTITUTE($B2371,"2","0"))=$B2371),1,0)),"")</f>
        <v/>
      </c>
      <c r="F2371" s="5" t="str">
        <f>IF(PhieuBauCu!$B$2&gt;2,IF(LEN($B2371)=0,"",IF(AND($B2371&gt;0,VALUE(SUBSTITUTE($B2371,"3","0"))=$B2371),1,0)),"")</f>
        <v/>
      </c>
      <c r="G2371" s="5" t="str">
        <f>IF(PhieuBauCu!$B$2&gt;3,IF(LEN($B2371)=0,"",IF(AND($B2371&gt;0,VALUE(SUBSTITUTE($B2371,"4","0"))=$B2371),1,0)),"")</f>
        <v/>
      </c>
      <c r="H2371" s="5" t="str">
        <f>IF(PhieuBauCu!$B$2&gt;4,IF(LEN($B2371)=0,"",IF(AND($B2371&gt;0,VALUE(SUBSTITUTE($B2371,"5","0"))=$B2371),1,0)),"")</f>
        <v/>
      </c>
      <c r="I2371" s="5" t="str">
        <f>IF(PhieuBauCu!$B$2&gt;5,IF(LEN($B2371)=0,"",IF(AND($B2371&gt;0,VALUE(SUBSTITUTE($B2371,"6","0"))=$B2371),1,0)),"")</f>
        <v/>
      </c>
      <c r="J2371" s="5" t="str">
        <f>IF(PhieuBauCu!$B$2&gt;6,IF(LEN($B2371)=0,"",IF(AND($B2371&gt;0,VALUE(SUBSTITUTE($B2371,"7","0"))=$B2371),1,0)),"")</f>
        <v/>
      </c>
      <c r="K2371" s="5" t="str">
        <f>IF(PhieuBauCu!$B$2&gt;7,IF(LEN($B2371)=0,"",IF(AND($B2371&gt;0,VALUE(SUBSTITUTE($B2371,"8","0"))=$B2371),1,0)),"")</f>
        <v/>
      </c>
      <c r="L2371" s="5" t="str">
        <f>IF(PhieuBauCu!$B$2&gt;8,IF(LEN($B2371)=0,"",IF(AND($B2371&gt;0,VALUE(SUBSTITUTE($B2371,"9","0"))=$B2371),1,0)),"")</f>
        <v/>
      </c>
      <c r="M2371" s="9">
        <f t="shared" si="73"/>
        <v>0</v>
      </c>
      <c r="N2371" s="36">
        <f>IF(AND(M2371&lt;=PhieuBauCu!$B$13,M2371&gt;=1),1,0)</f>
        <v>0</v>
      </c>
    </row>
    <row r="2372" spans="1:14" ht="28.5" customHeight="1">
      <c r="A2372" s="2">
        <v>2367</v>
      </c>
      <c r="B2372" s="3"/>
      <c r="C2372" s="48" t="str">
        <f t="shared" si="72"/>
        <v/>
      </c>
      <c r="D2372" s="5" t="str">
        <f>IF(PhieuBauCu!$B$2&gt;0,IF(LEN($B2372)=0,"",IF(AND($B2372&gt;0,VALUE(SUBSTITUTE($B2372,"1","0"))=$B2372),1,0)),"")</f>
        <v/>
      </c>
      <c r="E2372" s="5" t="str">
        <f>IF(PhieuBauCu!$B$2&gt;1,IF(LEN($B2372)=0,"",IF(AND($B2372&gt;0,VALUE(SUBSTITUTE($B2372,"2","0"))=$B2372),1,0)),"")</f>
        <v/>
      </c>
      <c r="F2372" s="5" t="str">
        <f>IF(PhieuBauCu!$B$2&gt;2,IF(LEN($B2372)=0,"",IF(AND($B2372&gt;0,VALUE(SUBSTITUTE($B2372,"3","0"))=$B2372),1,0)),"")</f>
        <v/>
      </c>
      <c r="G2372" s="5" t="str">
        <f>IF(PhieuBauCu!$B$2&gt;3,IF(LEN($B2372)=0,"",IF(AND($B2372&gt;0,VALUE(SUBSTITUTE($B2372,"4","0"))=$B2372),1,0)),"")</f>
        <v/>
      </c>
      <c r="H2372" s="5" t="str">
        <f>IF(PhieuBauCu!$B$2&gt;4,IF(LEN($B2372)=0,"",IF(AND($B2372&gt;0,VALUE(SUBSTITUTE($B2372,"5","0"))=$B2372),1,0)),"")</f>
        <v/>
      </c>
      <c r="I2372" s="5" t="str">
        <f>IF(PhieuBauCu!$B$2&gt;5,IF(LEN($B2372)=0,"",IF(AND($B2372&gt;0,VALUE(SUBSTITUTE($B2372,"6","0"))=$B2372),1,0)),"")</f>
        <v/>
      </c>
      <c r="J2372" s="5" t="str">
        <f>IF(PhieuBauCu!$B$2&gt;6,IF(LEN($B2372)=0,"",IF(AND($B2372&gt;0,VALUE(SUBSTITUTE($B2372,"7","0"))=$B2372),1,0)),"")</f>
        <v/>
      </c>
      <c r="K2372" s="5" t="str">
        <f>IF(PhieuBauCu!$B$2&gt;7,IF(LEN($B2372)=0,"",IF(AND($B2372&gt;0,VALUE(SUBSTITUTE($B2372,"8","0"))=$B2372),1,0)),"")</f>
        <v/>
      </c>
      <c r="L2372" s="5" t="str">
        <f>IF(PhieuBauCu!$B$2&gt;8,IF(LEN($B2372)=0,"",IF(AND($B2372&gt;0,VALUE(SUBSTITUTE($B2372,"9","0"))=$B2372),1,0)),"")</f>
        <v/>
      </c>
      <c r="M2372" s="9">
        <f t="shared" si="73"/>
        <v>0</v>
      </c>
      <c r="N2372" s="36">
        <f>IF(AND(M2372&lt;=PhieuBauCu!$B$13,M2372&gt;=1),1,0)</f>
        <v>0</v>
      </c>
    </row>
    <row r="2373" spans="1:14" ht="28.5" customHeight="1">
      <c r="A2373" s="2">
        <v>2368</v>
      </c>
      <c r="B2373" s="3"/>
      <c r="C2373" s="48" t="str">
        <f t="shared" si="72"/>
        <v/>
      </c>
      <c r="D2373" s="5" t="str">
        <f>IF(PhieuBauCu!$B$2&gt;0,IF(LEN($B2373)=0,"",IF(AND($B2373&gt;0,VALUE(SUBSTITUTE($B2373,"1","0"))=$B2373),1,0)),"")</f>
        <v/>
      </c>
      <c r="E2373" s="5" t="str">
        <f>IF(PhieuBauCu!$B$2&gt;1,IF(LEN($B2373)=0,"",IF(AND($B2373&gt;0,VALUE(SUBSTITUTE($B2373,"2","0"))=$B2373),1,0)),"")</f>
        <v/>
      </c>
      <c r="F2373" s="5" t="str">
        <f>IF(PhieuBauCu!$B$2&gt;2,IF(LEN($B2373)=0,"",IF(AND($B2373&gt;0,VALUE(SUBSTITUTE($B2373,"3","0"))=$B2373),1,0)),"")</f>
        <v/>
      </c>
      <c r="G2373" s="5" t="str">
        <f>IF(PhieuBauCu!$B$2&gt;3,IF(LEN($B2373)=0,"",IF(AND($B2373&gt;0,VALUE(SUBSTITUTE($B2373,"4","0"))=$B2373),1,0)),"")</f>
        <v/>
      </c>
      <c r="H2373" s="5" t="str">
        <f>IF(PhieuBauCu!$B$2&gt;4,IF(LEN($B2373)=0,"",IF(AND($B2373&gt;0,VALUE(SUBSTITUTE($B2373,"5","0"))=$B2373),1,0)),"")</f>
        <v/>
      </c>
      <c r="I2373" s="5" t="str">
        <f>IF(PhieuBauCu!$B$2&gt;5,IF(LEN($B2373)=0,"",IF(AND($B2373&gt;0,VALUE(SUBSTITUTE($B2373,"6","0"))=$B2373),1,0)),"")</f>
        <v/>
      </c>
      <c r="J2373" s="5" t="str">
        <f>IF(PhieuBauCu!$B$2&gt;6,IF(LEN($B2373)=0,"",IF(AND($B2373&gt;0,VALUE(SUBSTITUTE($B2373,"7","0"))=$B2373),1,0)),"")</f>
        <v/>
      </c>
      <c r="K2373" s="5" t="str">
        <f>IF(PhieuBauCu!$B$2&gt;7,IF(LEN($B2373)=0,"",IF(AND($B2373&gt;0,VALUE(SUBSTITUTE($B2373,"8","0"))=$B2373),1,0)),"")</f>
        <v/>
      </c>
      <c r="L2373" s="5" t="str">
        <f>IF(PhieuBauCu!$B$2&gt;8,IF(LEN($B2373)=0,"",IF(AND($B2373&gt;0,VALUE(SUBSTITUTE($B2373,"9","0"))=$B2373),1,0)),"")</f>
        <v/>
      </c>
      <c r="M2373" s="9">
        <f t="shared" si="73"/>
        <v>0</v>
      </c>
      <c r="N2373" s="36">
        <f>IF(AND(M2373&lt;=PhieuBauCu!$B$13,M2373&gt;=1),1,0)</f>
        <v>0</v>
      </c>
    </row>
    <row r="2374" spans="1:14" ht="28.5" customHeight="1">
      <c r="A2374" s="2">
        <v>2369</v>
      </c>
      <c r="B2374" s="3"/>
      <c r="C2374" s="48" t="str">
        <f t="shared" si="72"/>
        <v/>
      </c>
      <c r="D2374" s="5" t="str">
        <f>IF(PhieuBauCu!$B$2&gt;0,IF(LEN($B2374)=0,"",IF(AND($B2374&gt;0,VALUE(SUBSTITUTE($B2374,"1","0"))=$B2374),1,0)),"")</f>
        <v/>
      </c>
      <c r="E2374" s="5" t="str">
        <f>IF(PhieuBauCu!$B$2&gt;1,IF(LEN($B2374)=0,"",IF(AND($B2374&gt;0,VALUE(SUBSTITUTE($B2374,"2","0"))=$B2374),1,0)),"")</f>
        <v/>
      </c>
      <c r="F2374" s="5" t="str">
        <f>IF(PhieuBauCu!$B$2&gt;2,IF(LEN($B2374)=0,"",IF(AND($B2374&gt;0,VALUE(SUBSTITUTE($B2374,"3","0"))=$B2374),1,0)),"")</f>
        <v/>
      </c>
      <c r="G2374" s="5" t="str">
        <f>IF(PhieuBauCu!$B$2&gt;3,IF(LEN($B2374)=0,"",IF(AND($B2374&gt;0,VALUE(SUBSTITUTE($B2374,"4","0"))=$B2374),1,0)),"")</f>
        <v/>
      </c>
      <c r="H2374" s="5" t="str">
        <f>IF(PhieuBauCu!$B$2&gt;4,IF(LEN($B2374)=0,"",IF(AND($B2374&gt;0,VALUE(SUBSTITUTE($B2374,"5","0"))=$B2374),1,0)),"")</f>
        <v/>
      </c>
      <c r="I2374" s="5" t="str">
        <f>IF(PhieuBauCu!$B$2&gt;5,IF(LEN($B2374)=0,"",IF(AND($B2374&gt;0,VALUE(SUBSTITUTE($B2374,"6","0"))=$B2374),1,0)),"")</f>
        <v/>
      </c>
      <c r="J2374" s="5" t="str">
        <f>IF(PhieuBauCu!$B$2&gt;6,IF(LEN($B2374)=0,"",IF(AND($B2374&gt;0,VALUE(SUBSTITUTE($B2374,"7","0"))=$B2374),1,0)),"")</f>
        <v/>
      </c>
      <c r="K2374" s="5" t="str">
        <f>IF(PhieuBauCu!$B$2&gt;7,IF(LEN($B2374)=0,"",IF(AND($B2374&gt;0,VALUE(SUBSTITUTE($B2374,"8","0"))=$B2374),1,0)),"")</f>
        <v/>
      </c>
      <c r="L2374" s="5" t="str">
        <f>IF(PhieuBauCu!$B$2&gt;8,IF(LEN($B2374)=0,"",IF(AND($B2374&gt;0,VALUE(SUBSTITUTE($B2374,"9","0"))=$B2374),1,0)),"")</f>
        <v/>
      </c>
      <c r="M2374" s="9">
        <f t="shared" si="73"/>
        <v>0</v>
      </c>
      <c r="N2374" s="36">
        <f>IF(AND(M2374&lt;=PhieuBauCu!$B$13,M2374&gt;=1),1,0)</f>
        <v>0</v>
      </c>
    </row>
    <row r="2375" spans="1:14" ht="28.5" customHeight="1">
      <c r="A2375" s="2">
        <v>2370</v>
      </c>
      <c r="B2375" s="3"/>
      <c r="C2375" s="48" t="str">
        <f t="shared" ref="C2375:C2438" si="74">IF(LEN(B2375)&gt;0,IF(N2375=1,"Ok","Not Ok"),"")</f>
        <v/>
      </c>
      <c r="D2375" s="5" t="str">
        <f>IF(PhieuBauCu!$B$2&gt;0,IF(LEN($B2375)=0,"",IF(AND($B2375&gt;0,VALUE(SUBSTITUTE($B2375,"1","0"))=$B2375),1,0)),"")</f>
        <v/>
      </c>
      <c r="E2375" s="5" t="str">
        <f>IF(PhieuBauCu!$B$2&gt;1,IF(LEN($B2375)=0,"",IF(AND($B2375&gt;0,VALUE(SUBSTITUTE($B2375,"2","0"))=$B2375),1,0)),"")</f>
        <v/>
      </c>
      <c r="F2375" s="5" t="str">
        <f>IF(PhieuBauCu!$B$2&gt;2,IF(LEN($B2375)=0,"",IF(AND($B2375&gt;0,VALUE(SUBSTITUTE($B2375,"3","0"))=$B2375),1,0)),"")</f>
        <v/>
      </c>
      <c r="G2375" s="5" t="str">
        <f>IF(PhieuBauCu!$B$2&gt;3,IF(LEN($B2375)=0,"",IF(AND($B2375&gt;0,VALUE(SUBSTITUTE($B2375,"4","0"))=$B2375),1,0)),"")</f>
        <v/>
      </c>
      <c r="H2375" s="5" t="str">
        <f>IF(PhieuBauCu!$B$2&gt;4,IF(LEN($B2375)=0,"",IF(AND($B2375&gt;0,VALUE(SUBSTITUTE($B2375,"5","0"))=$B2375),1,0)),"")</f>
        <v/>
      </c>
      <c r="I2375" s="5" t="str">
        <f>IF(PhieuBauCu!$B$2&gt;5,IF(LEN($B2375)=0,"",IF(AND($B2375&gt;0,VALUE(SUBSTITUTE($B2375,"6","0"))=$B2375),1,0)),"")</f>
        <v/>
      </c>
      <c r="J2375" s="5" t="str">
        <f>IF(PhieuBauCu!$B$2&gt;6,IF(LEN($B2375)=0,"",IF(AND($B2375&gt;0,VALUE(SUBSTITUTE($B2375,"7","0"))=$B2375),1,0)),"")</f>
        <v/>
      </c>
      <c r="K2375" s="5" t="str">
        <f>IF(PhieuBauCu!$B$2&gt;7,IF(LEN($B2375)=0,"",IF(AND($B2375&gt;0,VALUE(SUBSTITUTE($B2375,"8","0"))=$B2375),1,0)),"")</f>
        <v/>
      </c>
      <c r="L2375" s="5" t="str">
        <f>IF(PhieuBauCu!$B$2&gt;8,IF(LEN($B2375)=0,"",IF(AND($B2375&gt;0,VALUE(SUBSTITUTE($B2375,"9","0"))=$B2375),1,0)),"")</f>
        <v/>
      </c>
      <c r="M2375" s="9">
        <f t="shared" ref="M2375:M2438" si="75">SUMIF(D2375:L2375,1)</f>
        <v>0</v>
      </c>
      <c r="N2375" s="36">
        <f>IF(AND(M2375&lt;=PhieuBauCu!$B$13,M2375&gt;=1),1,0)</f>
        <v>0</v>
      </c>
    </row>
    <row r="2376" spans="1:14" ht="28.5" customHeight="1">
      <c r="A2376" s="2">
        <v>2371</v>
      </c>
      <c r="B2376" s="3"/>
      <c r="C2376" s="48" t="str">
        <f t="shared" si="74"/>
        <v/>
      </c>
      <c r="D2376" s="5" t="str">
        <f>IF(PhieuBauCu!$B$2&gt;0,IF(LEN($B2376)=0,"",IF(AND($B2376&gt;0,VALUE(SUBSTITUTE($B2376,"1","0"))=$B2376),1,0)),"")</f>
        <v/>
      </c>
      <c r="E2376" s="5" t="str">
        <f>IF(PhieuBauCu!$B$2&gt;1,IF(LEN($B2376)=0,"",IF(AND($B2376&gt;0,VALUE(SUBSTITUTE($B2376,"2","0"))=$B2376),1,0)),"")</f>
        <v/>
      </c>
      <c r="F2376" s="5" t="str">
        <f>IF(PhieuBauCu!$B$2&gt;2,IF(LEN($B2376)=0,"",IF(AND($B2376&gt;0,VALUE(SUBSTITUTE($B2376,"3","0"))=$B2376),1,0)),"")</f>
        <v/>
      </c>
      <c r="G2376" s="5" t="str">
        <f>IF(PhieuBauCu!$B$2&gt;3,IF(LEN($B2376)=0,"",IF(AND($B2376&gt;0,VALUE(SUBSTITUTE($B2376,"4","0"))=$B2376),1,0)),"")</f>
        <v/>
      </c>
      <c r="H2376" s="5" t="str">
        <f>IF(PhieuBauCu!$B$2&gt;4,IF(LEN($B2376)=0,"",IF(AND($B2376&gt;0,VALUE(SUBSTITUTE($B2376,"5","0"))=$B2376),1,0)),"")</f>
        <v/>
      </c>
      <c r="I2376" s="5" t="str">
        <f>IF(PhieuBauCu!$B$2&gt;5,IF(LEN($B2376)=0,"",IF(AND($B2376&gt;0,VALUE(SUBSTITUTE($B2376,"6","0"))=$B2376),1,0)),"")</f>
        <v/>
      </c>
      <c r="J2376" s="5" t="str">
        <f>IF(PhieuBauCu!$B$2&gt;6,IF(LEN($B2376)=0,"",IF(AND($B2376&gt;0,VALUE(SUBSTITUTE($B2376,"7","0"))=$B2376),1,0)),"")</f>
        <v/>
      </c>
      <c r="K2376" s="5" t="str">
        <f>IF(PhieuBauCu!$B$2&gt;7,IF(LEN($B2376)=0,"",IF(AND($B2376&gt;0,VALUE(SUBSTITUTE($B2376,"8","0"))=$B2376),1,0)),"")</f>
        <v/>
      </c>
      <c r="L2376" s="5" t="str">
        <f>IF(PhieuBauCu!$B$2&gt;8,IF(LEN($B2376)=0,"",IF(AND($B2376&gt;0,VALUE(SUBSTITUTE($B2376,"9","0"))=$B2376),1,0)),"")</f>
        <v/>
      </c>
      <c r="M2376" s="9">
        <f t="shared" si="75"/>
        <v>0</v>
      </c>
      <c r="N2376" s="36">
        <f>IF(AND(M2376&lt;=PhieuBauCu!$B$13,M2376&gt;=1),1,0)</f>
        <v>0</v>
      </c>
    </row>
    <row r="2377" spans="1:14" ht="28.5" customHeight="1">
      <c r="A2377" s="2">
        <v>2372</v>
      </c>
      <c r="B2377" s="3"/>
      <c r="C2377" s="48" t="str">
        <f t="shared" si="74"/>
        <v/>
      </c>
      <c r="D2377" s="5" t="str">
        <f>IF(PhieuBauCu!$B$2&gt;0,IF(LEN($B2377)=0,"",IF(AND($B2377&gt;0,VALUE(SUBSTITUTE($B2377,"1","0"))=$B2377),1,0)),"")</f>
        <v/>
      </c>
      <c r="E2377" s="5" t="str">
        <f>IF(PhieuBauCu!$B$2&gt;1,IF(LEN($B2377)=0,"",IF(AND($B2377&gt;0,VALUE(SUBSTITUTE($B2377,"2","0"))=$B2377),1,0)),"")</f>
        <v/>
      </c>
      <c r="F2377" s="5" t="str">
        <f>IF(PhieuBauCu!$B$2&gt;2,IF(LEN($B2377)=0,"",IF(AND($B2377&gt;0,VALUE(SUBSTITUTE($B2377,"3","0"))=$B2377),1,0)),"")</f>
        <v/>
      </c>
      <c r="G2377" s="5" t="str">
        <f>IF(PhieuBauCu!$B$2&gt;3,IF(LEN($B2377)=0,"",IF(AND($B2377&gt;0,VALUE(SUBSTITUTE($B2377,"4","0"))=$B2377),1,0)),"")</f>
        <v/>
      </c>
      <c r="H2377" s="5" t="str">
        <f>IF(PhieuBauCu!$B$2&gt;4,IF(LEN($B2377)=0,"",IF(AND($B2377&gt;0,VALUE(SUBSTITUTE($B2377,"5","0"))=$B2377),1,0)),"")</f>
        <v/>
      </c>
      <c r="I2377" s="5" t="str">
        <f>IF(PhieuBauCu!$B$2&gt;5,IF(LEN($B2377)=0,"",IF(AND($B2377&gt;0,VALUE(SUBSTITUTE($B2377,"6","0"))=$B2377),1,0)),"")</f>
        <v/>
      </c>
      <c r="J2377" s="5" t="str">
        <f>IF(PhieuBauCu!$B$2&gt;6,IF(LEN($B2377)=0,"",IF(AND($B2377&gt;0,VALUE(SUBSTITUTE($B2377,"7","0"))=$B2377),1,0)),"")</f>
        <v/>
      </c>
      <c r="K2377" s="5" t="str">
        <f>IF(PhieuBauCu!$B$2&gt;7,IF(LEN($B2377)=0,"",IF(AND($B2377&gt;0,VALUE(SUBSTITUTE($B2377,"8","0"))=$B2377),1,0)),"")</f>
        <v/>
      </c>
      <c r="L2377" s="5" t="str">
        <f>IF(PhieuBauCu!$B$2&gt;8,IF(LEN($B2377)=0,"",IF(AND($B2377&gt;0,VALUE(SUBSTITUTE($B2377,"9","0"))=$B2377),1,0)),"")</f>
        <v/>
      </c>
      <c r="M2377" s="9">
        <f t="shared" si="75"/>
        <v>0</v>
      </c>
      <c r="N2377" s="36">
        <f>IF(AND(M2377&lt;=PhieuBauCu!$B$13,M2377&gt;=1),1,0)</f>
        <v>0</v>
      </c>
    </row>
    <row r="2378" spans="1:14" ht="28.5" customHeight="1">
      <c r="A2378" s="2">
        <v>2373</v>
      </c>
      <c r="B2378" s="3"/>
      <c r="C2378" s="48" t="str">
        <f t="shared" si="74"/>
        <v/>
      </c>
      <c r="D2378" s="5" t="str">
        <f>IF(PhieuBauCu!$B$2&gt;0,IF(LEN($B2378)=0,"",IF(AND($B2378&gt;0,VALUE(SUBSTITUTE($B2378,"1","0"))=$B2378),1,0)),"")</f>
        <v/>
      </c>
      <c r="E2378" s="5" t="str">
        <f>IF(PhieuBauCu!$B$2&gt;1,IF(LEN($B2378)=0,"",IF(AND($B2378&gt;0,VALUE(SUBSTITUTE($B2378,"2","0"))=$B2378),1,0)),"")</f>
        <v/>
      </c>
      <c r="F2378" s="5" t="str">
        <f>IF(PhieuBauCu!$B$2&gt;2,IF(LEN($B2378)=0,"",IF(AND($B2378&gt;0,VALUE(SUBSTITUTE($B2378,"3","0"))=$B2378),1,0)),"")</f>
        <v/>
      </c>
      <c r="G2378" s="5" t="str">
        <f>IF(PhieuBauCu!$B$2&gt;3,IF(LEN($B2378)=0,"",IF(AND($B2378&gt;0,VALUE(SUBSTITUTE($B2378,"4","0"))=$B2378),1,0)),"")</f>
        <v/>
      </c>
      <c r="H2378" s="5" t="str">
        <f>IF(PhieuBauCu!$B$2&gt;4,IF(LEN($B2378)=0,"",IF(AND($B2378&gt;0,VALUE(SUBSTITUTE($B2378,"5","0"))=$B2378),1,0)),"")</f>
        <v/>
      </c>
      <c r="I2378" s="5" t="str">
        <f>IF(PhieuBauCu!$B$2&gt;5,IF(LEN($B2378)=0,"",IF(AND($B2378&gt;0,VALUE(SUBSTITUTE($B2378,"6","0"))=$B2378),1,0)),"")</f>
        <v/>
      </c>
      <c r="J2378" s="5" t="str">
        <f>IF(PhieuBauCu!$B$2&gt;6,IF(LEN($B2378)=0,"",IF(AND($B2378&gt;0,VALUE(SUBSTITUTE($B2378,"7","0"))=$B2378),1,0)),"")</f>
        <v/>
      </c>
      <c r="K2378" s="5" t="str">
        <f>IF(PhieuBauCu!$B$2&gt;7,IF(LEN($B2378)=0,"",IF(AND($B2378&gt;0,VALUE(SUBSTITUTE($B2378,"8","0"))=$B2378),1,0)),"")</f>
        <v/>
      </c>
      <c r="L2378" s="5" t="str">
        <f>IF(PhieuBauCu!$B$2&gt;8,IF(LEN($B2378)=0,"",IF(AND($B2378&gt;0,VALUE(SUBSTITUTE($B2378,"9","0"))=$B2378),1,0)),"")</f>
        <v/>
      </c>
      <c r="M2378" s="9">
        <f t="shared" si="75"/>
        <v>0</v>
      </c>
      <c r="N2378" s="36">
        <f>IF(AND(M2378&lt;=PhieuBauCu!$B$13,M2378&gt;=1),1,0)</f>
        <v>0</v>
      </c>
    </row>
    <row r="2379" spans="1:14" ht="28.5" customHeight="1">
      <c r="A2379" s="2">
        <v>2374</v>
      </c>
      <c r="B2379" s="3"/>
      <c r="C2379" s="48" t="str">
        <f t="shared" si="74"/>
        <v/>
      </c>
      <c r="D2379" s="5" t="str">
        <f>IF(PhieuBauCu!$B$2&gt;0,IF(LEN($B2379)=0,"",IF(AND($B2379&gt;0,VALUE(SUBSTITUTE($B2379,"1","0"))=$B2379),1,0)),"")</f>
        <v/>
      </c>
      <c r="E2379" s="5" t="str">
        <f>IF(PhieuBauCu!$B$2&gt;1,IF(LEN($B2379)=0,"",IF(AND($B2379&gt;0,VALUE(SUBSTITUTE($B2379,"2","0"))=$B2379),1,0)),"")</f>
        <v/>
      </c>
      <c r="F2379" s="5" t="str">
        <f>IF(PhieuBauCu!$B$2&gt;2,IF(LEN($B2379)=0,"",IF(AND($B2379&gt;0,VALUE(SUBSTITUTE($B2379,"3","0"))=$B2379),1,0)),"")</f>
        <v/>
      </c>
      <c r="G2379" s="5" t="str">
        <f>IF(PhieuBauCu!$B$2&gt;3,IF(LEN($B2379)=0,"",IF(AND($B2379&gt;0,VALUE(SUBSTITUTE($B2379,"4","0"))=$B2379),1,0)),"")</f>
        <v/>
      </c>
      <c r="H2379" s="5" t="str">
        <f>IF(PhieuBauCu!$B$2&gt;4,IF(LEN($B2379)=0,"",IF(AND($B2379&gt;0,VALUE(SUBSTITUTE($B2379,"5","0"))=$B2379),1,0)),"")</f>
        <v/>
      </c>
      <c r="I2379" s="5" t="str">
        <f>IF(PhieuBauCu!$B$2&gt;5,IF(LEN($B2379)=0,"",IF(AND($B2379&gt;0,VALUE(SUBSTITUTE($B2379,"6","0"))=$B2379),1,0)),"")</f>
        <v/>
      </c>
      <c r="J2379" s="5" t="str">
        <f>IF(PhieuBauCu!$B$2&gt;6,IF(LEN($B2379)=0,"",IF(AND($B2379&gt;0,VALUE(SUBSTITUTE($B2379,"7","0"))=$B2379),1,0)),"")</f>
        <v/>
      </c>
      <c r="K2379" s="5" t="str">
        <f>IF(PhieuBauCu!$B$2&gt;7,IF(LEN($B2379)=0,"",IF(AND($B2379&gt;0,VALUE(SUBSTITUTE($B2379,"8","0"))=$B2379),1,0)),"")</f>
        <v/>
      </c>
      <c r="L2379" s="5" t="str">
        <f>IF(PhieuBauCu!$B$2&gt;8,IF(LEN($B2379)=0,"",IF(AND($B2379&gt;0,VALUE(SUBSTITUTE($B2379,"9","0"))=$B2379),1,0)),"")</f>
        <v/>
      </c>
      <c r="M2379" s="9">
        <f t="shared" si="75"/>
        <v>0</v>
      </c>
      <c r="N2379" s="36">
        <f>IF(AND(M2379&lt;=PhieuBauCu!$B$13,M2379&gt;=1),1,0)</f>
        <v>0</v>
      </c>
    </row>
    <row r="2380" spans="1:14" ht="28.5" customHeight="1">
      <c r="A2380" s="2">
        <v>2375</v>
      </c>
      <c r="B2380" s="3"/>
      <c r="C2380" s="48" t="str">
        <f t="shared" si="74"/>
        <v/>
      </c>
      <c r="D2380" s="5" t="str">
        <f>IF(PhieuBauCu!$B$2&gt;0,IF(LEN($B2380)=0,"",IF(AND($B2380&gt;0,VALUE(SUBSTITUTE($B2380,"1","0"))=$B2380),1,0)),"")</f>
        <v/>
      </c>
      <c r="E2380" s="5" t="str">
        <f>IF(PhieuBauCu!$B$2&gt;1,IF(LEN($B2380)=0,"",IF(AND($B2380&gt;0,VALUE(SUBSTITUTE($B2380,"2","0"))=$B2380),1,0)),"")</f>
        <v/>
      </c>
      <c r="F2380" s="5" t="str">
        <f>IF(PhieuBauCu!$B$2&gt;2,IF(LEN($B2380)=0,"",IF(AND($B2380&gt;0,VALUE(SUBSTITUTE($B2380,"3","0"))=$B2380),1,0)),"")</f>
        <v/>
      </c>
      <c r="G2380" s="5" t="str">
        <f>IF(PhieuBauCu!$B$2&gt;3,IF(LEN($B2380)=0,"",IF(AND($B2380&gt;0,VALUE(SUBSTITUTE($B2380,"4","0"))=$B2380),1,0)),"")</f>
        <v/>
      </c>
      <c r="H2380" s="5" t="str">
        <f>IF(PhieuBauCu!$B$2&gt;4,IF(LEN($B2380)=0,"",IF(AND($B2380&gt;0,VALUE(SUBSTITUTE($B2380,"5","0"))=$B2380),1,0)),"")</f>
        <v/>
      </c>
      <c r="I2380" s="5" t="str">
        <f>IF(PhieuBauCu!$B$2&gt;5,IF(LEN($B2380)=0,"",IF(AND($B2380&gt;0,VALUE(SUBSTITUTE($B2380,"6","0"))=$B2380),1,0)),"")</f>
        <v/>
      </c>
      <c r="J2380" s="5" t="str">
        <f>IF(PhieuBauCu!$B$2&gt;6,IF(LEN($B2380)=0,"",IF(AND($B2380&gt;0,VALUE(SUBSTITUTE($B2380,"7","0"))=$B2380),1,0)),"")</f>
        <v/>
      </c>
      <c r="K2380" s="5" t="str">
        <f>IF(PhieuBauCu!$B$2&gt;7,IF(LEN($B2380)=0,"",IF(AND($B2380&gt;0,VALUE(SUBSTITUTE($B2380,"8","0"))=$B2380),1,0)),"")</f>
        <v/>
      </c>
      <c r="L2380" s="5" t="str">
        <f>IF(PhieuBauCu!$B$2&gt;8,IF(LEN($B2380)=0,"",IF(AND($B2380&gt;0,VALUE(SUBSTITUTE($B2380,"9","0"))=$B2380),1,0)),"")</f>
        <v/>
      </c>
      <c r="M2380" s="9">
        <f t="shared" si="75"/>
        <v>0</v>
      </c>
      <c r="N2380" s="36">
        <f>IF(AND(M2380&lt;=PhieuBauCu!$B$13,M2380&gt;=1),1,0)</f>
        <v>0</v>
      </c>
    </row>
    <row r="2381" spans="1:14" ht="28.5" customHeight="1">
      <c r="A2381" s="2">
        <v>2376</v>
      </c>
      <c r="B2381" s="3"/>
      <c r="C2381" s="48" t="str">
        <f t="shared" si="74"/>
        <v/>
      </c>
      <c r="D2381" s="5" t="str">
        <f>IF(PhieuBauCu!$B$2&gt;0,IF(LEN($B2381)=0,"",IF(AND($B2381&gt;0,VALUE(SUBSTITUTE($B2381,"1","0"))=$B2381),1,0)),"")</f>
        <v/>
      </c>
      <c r="E2381" s="5" t="str">
        <f>IF(PhieuBauCu!$B$2&gt;1,IF(LEN($B2381)=0,"",IF(AND($B2381&gt;0,VALUE(SUBSTITUTE($B2381,"2","0"))=$B2381),1,0)),"")</f>
        <v/>
      </c>
      <c r="F2381" s="5" t="str">
        <f>IF(PhieuBauCu!$B$2&gt;2,IF(LEN($B2381)=0,"",IF(AND($B2381&gt;0,VALUE(SUBSTITUTE($B2381,"3","0"))=$B2381),1,0)),"")</f>
        <v/>
      </c>
      <c r="G2381" s="5" t="str">
        <f>IF(PhieuBauCu!$B$2&gt;3,IF(LEN($B2381)=0,"",IF(AND($B2381&gt;0,VALUE(SUBSTITUTE($B2381,"4","0"))=$B2381),1,0)),"")</f>
        <v/>
      </c>
      <c r="H2381" s="5" t="str">
        <f>IF(PhieuBauCu!$B$2&gt;4,IF(LEN($B2381)=0,"",IF(AND($B2381&gt;0,VALUE(SUBSTITUTE($B2381,"5","0"))=$B2381),1,0)),"")</f>
        <v/>
      </c>
      <c r="I2381" s="5" t="str">
        <f>IF(PhieuBauCu!$B$2&gt;5,IF(LEN($B2381)=0,"",IF(AND($B2381&gt;0,VALUE(SUBSTITUTE($B2381,"6","0"))=$B2381),1,0)),"")</f>
        <v/>
      </c>
      <c r="J2381" s="5" t="str">
        <f>IF(PhieuBauCu!$B$2&gt;6,IF(LEN($B2381)=0,"",IF(AND($B2381&gt;0,VALUE(SUBSTITUTE($B2381,"7","0"))=$B2381),1,0)),"")</f>
        <v/>
      </c>
      <c r="K2381" s="5" t="str">
        <f>IF(PhieuBauCu!$B$2&gt;7,IF(LEN($B2381)=0,"",IF(AND($B2381&gt;0,VALUE(SUBSTITUTE($B2381,"8","0"))=$B2381),1,0)),"")</f>
        <v/>
      </c>
      <c r="L2381" s="5" t="str">
        <f>IF(PhieuBauCu!$B$2&gt;8,IF(LEN($B2381)=0,"",IF(AND($B2381&gt;0,VALUE(SUBSTITUTE($B2381,"9","0"))=$B2381),1,0)),"")</f>
        <v/>
      </c>
      <c r="M2381" s="9">
        <f t="shared" si="75"/>
        <v>0</v>
      </c>
      <c r="N2381" s="36">
        <f>IF(AND(M2381&lt;=PhieuBauCu!$B$13,M2381&gt;=1),1,0)</f>
        <v>0</v>
      </c>
    </row>
    <row r="2382" spans="1:14" ht="28.5" customHeight="1">
      <c r="A2382" s="2">
        <v>2377</v>
      </c>
      <c r="B2382" s="3"/>
      <c r="C2382" s="48" t="str">
        <f t="shared" si="74"/>
        <v/>
      </c>
      <c r="D2382" s="5" t="str">
        <f>IF(PhieuBauCu!$B$2&gt;0,IF(LEN($B2382)=0,"",IF(AND($B2382&gt;0,VALUE(SUBSTITUTE($B2382,"1","0"))=$B2382),1,0)),"")</f>
        <v/>
      </c>
      <c r="E2382" s="5" t="str">
        <f>IF(PhieuBauCu!$B$2&gt;1,IF(LEN($B2382)=0,"",IF(AND($B2382&gt;0,VALUE(SUBSTITUTE($B2382,"2","0"))=$B2382),1,0)),"")</f>
        <v/>
      </c>
      <c r="F2382" s="5" t="str">
        <f>IF(PhieuBauCu!$B$2&gt;2,IF(LEN($B2382)=0,"",IF(AND($B2382&gt;0,VALUE(SUBSTITUTE($B2382,"3","0"))=$B2382),1,0)),"")</f>
        <v/>
      </c>
      <c r="G2382" s="5" t="str">
        <f>IF(PhieuBauCu!$B$2&gt;3,IF(LEN($B2382)=0,"",IF(AND($B2382&gt;0,VALUE(SUBSTITUTE($B2382,"4","0"))=$B2382),1,0)),"")</f>
        <v/>
      </c>
      <c r="H2382" s="5" t="str">
        <f>IF(PhieuBauCu!$B$2&gt;4,IF(LEN($B2382)=0,"",IF(AND($B2382&gt;0,VALUE(SUBSTITUTE($B2382,"5","0"))=$B2382),1,0)),"")</f>
        <v/>
      </c>
      <c r="I2382" s="5" t="str">
        <f>IF(PhieuBauCu!$B$2&gt;5,IF(LEN($B2382)=0,"",IF(AND($B2382&gt;0,VALUE(SUBSTITUTE($B2382,"6","0"))=$B2382),1,0)),"")</f>
        <v/>
      </c>
      <c r="J2382" s="5" t="str">
        <f>IF(PhieuBauCu!$B$2&gt;6,IF(LEN($B2382)=0,"",IF(AND($B2382&gt;0,VALUE(SUBSTITUTE($B2382,"7","0"))=$B2382),1,0)),"")</f>
        <v/>
      </c>
      <c r="K2382" s="5" t="str">
        <f>IF(PhieuBauCu!$B$2&gt;7,IF(LEN($B2382)=0,"",IF(AND($B2382&gt;0,VALUE(SUBSTITUTE($B2382,"8","0"))=$B2382),1,0)),"")</f>
        <v/>
      </c>
      <c r="L2382" s="5" t="str">
        <f>IF(PhieuBauCu!$B$2&gt;8,IF(LEN($B2382)=0,"",IF(AND($B2382&gt;0,VALUE(SUBSTITUTE($B2382,"9","0"))=$B2382),1,0)),"")</f>
        <v/>
      </c>
      <c r="M2382" s="9">
        <f t="shared" si="75"/>
        <v>0</v>
      </c>
      <c r="N2382" s="36">
        <f>IF(AND(M2382&lt;=PhieuBauCu!$B$13,M2382&gt;=1),1,0)</f>
        <v>0</v>
      </c>
    </row>
    <row r="2383" spans="1:14" ht="28.5" customHeight="1">
      <c r="A2383" s="2">
        <v>2378</v>
      </c>
      <c r="B2383" s="3"/>
      <c r="C2383" s="48" t="str">
        <f t="shared" si="74"/>
        <v/>
      </c>
      <c r="D2383" s="5" t="str">
        <f>IF(PhieuBauCu!$B$2&gt;0,IF(LEN($B2383)=0,"",IF(AND($B2383&gt;0,VALUE(SUBSTITUTE($B2383,"1","0"))=$B2383),1,0)),"")</f>
        <v/>
      </c>
      <c r="E2383" s="5" t="str">
        <f>IF(PhieuBauCu!$B$2&gt;1,IF(LEN($B2383)=0,"",IF(AND($B2383&gt;0,VALUE(SUBSTITUTE($B2383,"2","0"))=$B2383),1,0)),"")</f>
        <v/>
      </c>
      <c r="F2383" s="5" t="str">
        <f>IF(PhieuBauCu!$B$2&gt;2,IF(LEN($B2383)=0,"",IF(AND($B2383&gt;0,VALUE(SUBSTITUTE($B2383,"3","0"))=$B2383),1,0)),"")</f>
        <v/>
      </c>
      <c r="G2383" s="5" t="str">
        <f>IF(PhieuBauCu!$B$2&gt;3,IF(LEN($B2383)=0,"",IF(AND($B2383&gt;0,VALUE(SUBSTITUTE($B2383,"4","0"))=$B2383),1,0)),"")</f>
        <v/>
      </c>
      <c r="H2383" s="5" t="str">
        <f>IF(PhieuBauCu!$B$2&gt;4,IF(LEN($B2383)=0,"",IF(AND($B2383&gt;0,VALUE(SUBSTITUTE($B2383,"5","0"))=$B2383),1,0)),"")</f>
        <v/>
      </c>
      <c r="I2383" s="5" t="str">
        <f>IF(PhieuBauCu!$B$2&gt;5,IF(LEN($B2383)=0,"",IF(AND($B2383&gt;0,VALUE(SUBSTITUTE($B2383,"6","0"))=$B2383),1,0)),"")</f>
        <v/>
      </c>
      <c r="J2383" s="5" t="str">
        <f>IF(PhieuBauCu!$B$2&gt;6,IF(LEN($B2383)=0,"",IF(AND($B2383&gt;0,VALUE(SUBSTITUTE($B2383,"7","0"))=$B2383),1,0)),"")</f>
        <v/>
      </c>
      <c r="K2383" s="5" t="str">
        <f>IF(PhieuBauCu!$B$2&gt;7,IF(LEN($B2383)=0,"",IF(AND($B2383&gt;0,VALUE(SUBSTITUTE($B2383,"8","0"))=$B2383),1,0)),"")</f>
        <v/>
      </c>
      <c r="L2383" s="5" t="str">
        <f>IF(PhieuBauCu!$B$2&gt;8,IF(LEN($B2383)=0,"",IF(AND($B2383&gt;0,VALUE(SUBSTITUTE($B2383,"9","0"))=$B2383),1,0)),"")</f>
        <v/>
      </c>
      <c r="M2383" s="9">
        <f t="shared" si="75"/>
        <v>0</v>
      </c>
      <c r="N2383" s="36">
        <f>IF(AND(M2383&lt;=PhieuBauCu!$B$13,M2383&gt;=1),1,0)</f>
        <v>0</v>
      </c>
    </row>
    <row r="2384" spans="1:14" ht="28.5" customHeight="1">
      <c r="A2384" s="2">
        <v>2379</v>
      </c>
      <c r="B2384" s="3"/>
      <c r="C2384" s="48" t="str">
        <f t="shared" si="74"/>
        <v/>
      </c>
      <c r="D2384" s="5" t="str">
        <f>IF(PhieuBauCu!$B$2&gt;0,IF(LEN($B2384)=0,"",IF(AND($B2384&gt;0,VALUE(SUBSTITUTE($B2384,"1","0"))=$B2384),1,0)),"")</f>
        <v/>
      </c>
      <c r="E2384" s="5" t="str">
        <f>IF(PhieuBauCu!$B$2&gt;1,IF(LEN($B2384)=0,"",IF(AND($B2384&gt;0,VALUE(SUBSTITUTE($B2384,"2","0"))=$B2384),1,0)),"")</f>
        <v/>
      </c>
      <c r="F2384" s="5" t="str">
        <f>IF(PhieuBauCu!$B$2&gt;2,IF(LEN($B2384)=0,"",IF(AND($B2384&gt;0,VALUE(SUBSTITUTE($B2384,"3","0"))=$B2384),1,0)),"")</f>
        <v/>
      </c>
      <c r="G2384" s="5" t="str">
        <f>IF(PhieuBauCu!$B$2&gt;3,IF(LEN($B2384)=0,"",IF(AND($B2384&gt;0,VALUE(SUBSTITUTE($B2384,"4","0"))=$B2384),1,0)),"")</f>
        <v/>
      </c>
      <c r="H2384" s="5" t="str">
        <f>IF(PhieuBauCu!$B$2&gt;4,IF(LEN($B2384)=0,"",IF(AND($B2384&gt;0,VALUE(SUBSTITUTE($B2384,"5","0"))=$B2384),1,0)),"")</f>
        <v/>
      </c>
      <c r="I2384" s="5" t="str">
        <f>IF(PhieuBauCu!$B$2&gt;5,IF(LEN($B2384)=0,"",IF(AND($B2384&gt;0,VALUE(SUBSTITUTE($B2384,"6","0"))=$B2384),1,0)),"")</f>
        <v/>
      </c>
      <c r="J2384" s="5" t="str">
        <f>IF(PhieuBauCu!$B$2&gt;6,IF(LEN($B2384)=0,"",IF(AND($B2384&gt;0,VALUE(SUBSTITUTE($B2384,"7","0"))=$B2384),1,0)),"")</f>
        <v/>
      </c>
      <c r="K2384" s="5" t="str">
        <f>IF(PhieuBauCu!$B$2&gt;7,IF(LEN($B2384)=0,"",IF(AND($B2384&gt;0,VALUE(SUBSTITUTE($B2384,"8","0"))=$B2384),1,0)),"")</f>
        <v/>
      </c>
      <c r="L2384" s="5" t="str">
        <f>IF(PhieuBauCu!$B$2&gt;8,IF(LEN($B2384)=0,"",IF(AND($B2384&gt;0,VALUE(SUBSTITUTE($B2384,"9","0"))=$B2384),1,0)),"")</f>
        <v/>
      </c>
      <c r="M2384" s="9">
        <f t="shared" si="75"/>
        <v>0</v>
      </c>
      <c r="N2384" s="36">
        <f>IF(AND(M2384&lt;=PhieuBauCu!$B$13,M2384&gt;=1),1,0)</f>
        <v>0</v>
      </c>
    </row>
    <row r="2385" spans="1:14" ht="28.5" customHeight="1">
      <c r="A2385" s="2">
        <v>2380</v>
      </c>
      <c r="B2385" s="3"/>
      <c r="C2385" s="48" t="str">
        <f t="shared" si="74"/>
        <v/>
      </c>
      <c r="D2385" s="5" t="str">
        <f>IF(PhieuBauCu!$B$2&gt;0,IF(LEN($B2385)=0,"",IF(AND($B2385&gt;0,VALUE(SUBSTITUTE($B2385,"1","0"))=$B2385),1,0)),"")</f>
        <v/>
      </c>
      <c r="E2385" s="5" t="str">
        <f>IF(PhieuBauCu!$B$2&gt;1,IF(LEN($B2385)=0,"",IF(AND($B2385&gt;0,VALUE(SUBSTITUTE($B2385,"2","0"))=$B2385),1,0)),"")</f>
        <v/>
      </c>
      <c r="F2385" s="5" t="str">
        <f>IF(PhieuBauCu!$B$2&gt;2,IF(LEN($B2385)=0,"",IF(AND($B2385&gt;0,VALUE(SUBSTITUTE($B2385,"3","0"))=$B2385),1,0)),"")</f>
        <v/>
      </c>
      <c r="G2385" s="5" t="str">
        <f>IF(PhieuBauCu!$B$2&gt;3,IF(LEN($B2385)=0,"",IF(AND($B2385&gt;0,VALUE(SUBSTITUTE($B2385,"4","0"))=$B2385),1,0)),"")</f>
        <v/>
      </c>
      <c r="H2385" s="5" t="str">
        <f>IF(PhieuBauCu!$B$2&gt;4,IF(LEN($B2385)=0,"",IF(AND($B2385&gt;0,VALUE(SUBSTITUTE($B2385,"5","0"))=$B2385),1,0)),"")</f>
        <v/>
      </c>
      <c r="I2385" s="5" t="str">
        <f>IF(PhieuBauCu!$B$2&gt;5,IF(LEN($B2385)=0,"",IF(AND($B2385&gt;0,VALUE(SUBSTITUTE($B2385,"6","0"))=$B2385),1,0)),"")</f>
        <v/>
      </c>
      <c r="J2385" s="5" t="str">
        <f>IF(PhieuBauCu!$B$2&gt;6,IF(LEN($B2385)=0,"",IF(AND($B2385&gt;0,VALUE(SUBSTITUTE($B2385,"7","0"))=$B2385),1,0)),"")</f>
        <v/>
      </c>
      <c r="K2385" s="5" t="str">
        <f>IF(PhieuBauCu!$B$2&gt;7,IF(LEN($B2385)=0,"",IF(AND($B2385&gt;0,VALUE(SUBSTITUTE($B2385,"8","0"))=$B2385),1,0)),"")</f>
        <v/>
      </c>
      <c r="L2385" s="5" t="str">
        <f>IF(PhieuBauCu!$B$2&gt;8,IF(LEN($B2385)=0,"",IF(AND($B2385&gt;0,VALUE(SUBSTITUTE($B2385,"9","0"))=$B2385),1,0)),"")</f>
        <v/>
      </c>
      <c r="M2385" s="9">
        <f t="shared" si="75"/>
        <v>0</v>
      </c>
      <c r="N2385" s="36">
        <f>IF(AND(M2385&lt;=PhieuBauCu!$B$13,M2385&gt;=1),1,0)</f>
        <v>0</v>
      </c>
    </row>
    <row r="2386" spans="1:14" ht="28.5" customHeight="1">
      <c r="A2386" s="2">
        <v>2381</v>
      </c>
      <c r="B2386" s="3"/>
      <c r="C2386" s="48" t="str">
        <f t="shared" si="74"/>
        <v/>
      </c>
      <c r="D2386" s="5" t="str">
        <f>IF(PhieuBauCu!$B$2&gt;0,IF(LEN($B2386)=0,"",IF(AND($B2386&gt;0,VALUE(SUBSTITUTE($B2386,"1","0"))=$B2386),1,0)),"")</f>
        <v/>
      </c>
      <c r="E2386" s="5" t="str">
        <f>IF(PhieuBauCu!$B$2&gt;1,IF(LEN($B2386)=0,"",IF(AND($B2386&gt;0,VALUE(SUBSTITUTE($B2386,"2","0"))=$B2386),1,0)),"")</f>
        <v/>
      </c>
      <c r="F2386" s="5" t="str">
        <f>IF(PhieuBauCu!$B$2&gt;2,IF(LEN($B2386)=0,"",IF(AND($B2386&gt;0,VALUE(SUBSTITUTE($B2386,"3","0"))=$B2386),1,0)),"")</f>
        <v/>
      </c>
      <c r="G2386" s="5" t="str">
        <f>IF(PhieuBauCu!$B$2&gt;3,IF(LEN($B2386)=0,"",IF(AND($B2386&gt;0,VALUE(SUBSTITUTE($B2386,"4","0"))=$B2386),1,0)),"")</f>
        <v/>
      </c>
      <c r="H2386" s="5" t="str">
        <f>IF(PhieuBauCu!$B$2&gt;4,IF(LEN($B2386)=0,"",IF(AND($B2386&gt;0,VALUE(SUBSTITUTE($B2386,"5","0"))=$B2386),1,0)),"")</f>
        <v/>
      </c>
      <c r="I2386" s="5" t="str">
        <f>IF(PhieuBauCu!$B$2&gt;5,IF(LEN($B2386)=0,"",IF(AND($B2386&gt;0,VALUE(SUBSTITUTE($B2386,"6","0"))=$B2386),1,0)),"")</f>
        <v/>
      </c>
      <c r="J2386" s="5" t="str">
        <f>IF(PhieuBauCu!$B$2&gt;6,IF(LEN($B2386)=0,"",IF(AND($B2386&gt;0,VALUE(SUBSTITUTE($B2386,"7","0"))=$B2386),1,0)),"")</f>
        <v/>
      </c>
      <c r="K2386" s="5" t="str">
        <f>IF(PhieuBauCu!$B$2&gt;7,IF(LEN($B2386)=0,"",IF(AND($B2386&gt;0,VALUE(SUBSTITUTE($B2386,"8","0"))=$B2386),1,0)),"")</f>
        <v/>
      </c>
      <c r="L2386" s="5" t="str">
        <f>IF(PhieuBauCu!$B$2&gt;8,IF(LEN($B2386)=0,"",IF(AND($B2386&gt;0,VALUE(SUBSTITUTE($B2386,"9","0"))=$B2386),1,0)),"")</f>
        <v/>
      </c>
      <c r="M2386" s="9">
        <f t="shared" si="75"/>
        <v>0</v>
      </c>
      <c r="N2386" s="36">
        <f>IF(AND(M2386&lt;=PhieuBauCu!$B$13,M2386&gt;=1),1,0)</f>
        <v>0</v>
      </c>
    </row>
    <row r="2387" spans="1:14" ht="28.5" customHeight="1">
      <c r="A2387" s="2">
        <v>2382</v>
      </c>
      <c r="B2387" s="3"/>
      <c r="C2387" s="48" t="str">
        <f t="shared" si="74"/>
        <v/>
      </c>
      <c r="D2387" s="5" t="str">
        <f>IF(PhieuBauCu!$B$2&gt;0,IF(LEN($B2387)=0,"",IF(AND($B2387&gt;0,VALUE(SUBSTITUTE($B2387,"1","0"))=$B2387),1,0)),"")</f>
        <v/>
      </c>
      <c r="E2387" s="5" t="str">
        <f>IF(PhieuBauCu!$B$2&gt;1,IF(LEN($B2387)=0,"",IF(AND($B2387&gt;0,VALUE(SUBSTITUTE($B2387,"2","0"))=$B2387),1,0)),"")</f>
        <v/>
      </c>
      <c r="F2387" s="5" t="str">
        <f>IF(PhieuBauCu!$B$2&gt;2,IF(LEN($B2387)=0,"",IF(AND($B2387&gt;0,VALUE(SUBSTITUTE($B2387,"3","0"))=$B2387),1,0)),"")</f>
        <v/>
      </c>
      <c r="G2387" s="5" t="str">
        <f>IF(PhieuBauCu!$B$2&gt;3,IF(LEN($B2387)=0,"",IF(AND($B2387&gt;0,VALUE(SUBSTITUTE($B2387,"4","0"))=$B2387),1,0)),"")</f>
        <v/>
      </c>
      <c r="H2387" s="5" t="str">
        <f>IF(PhieuBauCu!$B$2&gt;4,IF(LEN($B2387)=0,"",IF(AND($B2387&gt;0,VALUE(SUBSTITUTE($B2387,"5","0"))=$B2387),1,0)),"")</f>
        <v/>
      </c>
      <c r="I2387" s="5" t="str">
        <f>IF(PhieuBauCu!$B$2&gt;5,IF(LEN($B2387)=0,"",IF(AND($B2387&gt;0,VALUE(SUBSTITUTE($B2387,"6","0"))=$B2387),1,0)),"")</f>
        <v/>
      </c>
      <c r="J2387" s="5" t="str">
        <f>IF(PhieuBauCu!$B$2&gt;6,IF(LEN($B2387)=0,"",IF(AND($B2387&gt;0,VALUE(SUBSTITUTE($B2387,"7","0"))=$B2387),1,0)),"")</f>
        <v/>
      </c>
      <c r="K2387" s="5" t="str">
        <f>IF(PhieuBauCu!$B$2&gt;7,IF(LEN($B2387)=0,"",IF(AND($B2387&gt;0,VALUE(SUBSTITUTE($B2387,"8","0"))=$B2387),1,0)),"")</f>
        <v/>
      </c>
      <c r="L2387" s="5" t="str">
        <f>IF(PhieuBauCu!$B$2&gt;8,IF(LEN($B2387)=0,"",IF(AND($B2387&gt;0,VALUE(SUBSTITUTE($B2387,"9","0"))=$B2387),1,0)),"")</f>
        <v/>
      </c>
      <c r="M2387" s="9">
        <f t="shared" si="75"/>
        <v>0</v>
      </c>
      <c r="N2387" s="36">
        <f>IF(AND(M2387&lt;=PhieuBauCu!$B$13,M2387&gt;=1),1,0)</f>
        <v>0</v>
      </c>
    </row>
    <row r="2388" spans="1:14" ht="28.5" customHeight="1">
      <c r="A2388" s="2">
        <v>2383</v>
      </c>
      <c r="B2388" s="3"/>
      <c r="C2388" s="48" t="str">
        <f t="shared" si="74"/>
        <v/>
      </c>
      <c r="D2388" s="5" t="str">
        <f>IF(PhieuBauCu!$B$2&gt;0,IF(LEN($B2388)=0,"",IF(AND($B2388&gt;0,VALUE(SUBSTITUTE($B2388,"1","0"))=$B2388),1,0)),"")</f>
        <v/>
      </c>
      <c r="E2388" s="5" t="str">
        <f>IF(PhieuBauCu!$B$2&gt;1,IF(LEN($B2388)=0,"",IF(AND($B2388&gt;0,VALUE(SUBSTITUTE($B2388,"2","0"))=$B2388),1,0)),"")</f>
        <v/>
      </c>
      <c r="F2388" s="5" t="str">
        <f>IF(PhieuBauCu!$B$2&gt;2,IF(LEN($B2388)=0,"",IF(AND($B2388&gt;0,VALUE(SUBSTITUTE($B2388,"3","0"))=$B2388),1,0)),"")</f>
        <v/>
      </c>
      <c r="G2388" s="5" t="str">
        <f>IF(PhieuBauCu!$B$2&gt;3,IF(LEN($B2388)=0,"",IF(AND($B2388&gt;0,VALUE(SUBSTITUTE($B2388,"4","0"))=$B2388),1,0)),"")</f>
        <v/>
      </c>
      <c r="H2388" s="5" t="str">
        <f>IF(PhieuBauCu!$B$2&gt;4,IF(LEN($B2388)=0,"",IF(AND($B2388&gt;0,VALUE(SUBSTITUTE($B2388,"5","0"))=$B2388),1,0)),"")</f>
        <v/>
      </c>
      <c r="I2388" s="5" t="str">
        <f>IF(PhieuBauCu!$B$2&gt;5,IF(LEN($B2388)=0,"",IF(AND($B2388&gt;0,VALUE(SUBSTITUTE($B2388,"6","0"))=$B2388),1,0)),"")</f>
        <v/>
      </c>
      <c r="J2388" s="5" t="str">
        <f>IF(PhieuBauCu!$B$2&gt;6,IF(LEN($B2388)=0,"",IF(AND($B2388&gt;0,VALUE(SUBSTITUTE($B2388,"7","0"))=$B2388),1,0)),"")</f>
        <v/>
      </c>
      <c r="K2388" s="5" t="str">
        <f>IF(PhieuBauCu!$B$2&gt;7,IF(LEN($B2388)=0,"",IF(AND($B2388&gt;0,VALUE(SUBSTITUTE($B2388,"8","0"))=$B2388),1,0)),"")</f>
        <v/>
      </c>
      <c r="L2388" s="5" t="str">
        <f>IF(PhieuBauCu!$B$2&gt;8,IF(LEN($B2388)=0,"",IF(AND($B2388&gt;0,VALUE(SUBSTITUTE($B2388,"9","0"))=$B2388),1,0)),"")</f>
        <v/>
      </c>
      <c r="M2388" s="9">
        <f t="shared" si="75"/>
        <v>0</v>
      </c>
      <c r="N2388" s="36">
        <f>IF(AND(M2388&lt;=PhieuBauCu!$B$13,M2388&gt;=1),1,0)</f>
        <v>0</v>
      </c>
    </row>
    <row r="2389" spans="1:14" ht="28.5" customHeight="1">
      <c r="A2389" s="2">
        <v>2384</v>
      </c>
      <c r="B2389" s="3"/>
      <c r="C2389" s="48" t="str">
        <f t="shared" si="74"/>
        <v/>
      </c>
      <c r="D2389" s="5" t="str">
        <f>IF(PhieuBauCu!$B$2&gt;0,IF(LEN($B2389)=0,"",IF(AND($B2389&gt;0,VALUE(SUBSTITUTE($B2389,"1","0"))=$B2389),1,0)),"")</f>
        <v/>
      </c>
      <c r="E2389" s="5" t="str">
        <f>IF(PhieuBauCu!$B$2&gt;1,IF(LEN($B2389)=0,"",IF(AND($B2389&gt;0,VALUE(SUBSTITUTE($B2389,"2","0"))=$B2389),1,0)),"")</f>
        <v/>
      </c>
      <c r="F2389" s="5" t="str">
        <f>IF(PhieuBauCu!$B$2&gt;2,IF(LEN($B2389)=0,"",IF(AND($B2389&gt;0,VALUE(SUBSTITUTE($B2389,"3","0"))=$B2389),1,0)),"")</f>
        <v/>
      </c>
      <c r="G2389" s="5" t="str">
        <f>IF(PhieuBauCu!$B$2&gt;3,IF(LEN($B2389)=0,"",IF(AND($B2389&gt;0,VALUE(SUBSTITUTE($B2389,"4","0"))=$B2389),1,0)),"")</f>
        <v/>
      </c>
      <c r="H2389" s="5" t="str">
        <f>IF(PhieuBauCu!$B$2&gt;4,IF(LEN($B2389)=0,"",IF(AND($B2389&gt;0,VALUE(SUBSTITUTE($B2389,"5","0"))=$B2389),1,0)),"")</f>
        <v/>
      </c>
      <c r="I2389" s="5" t="str">
        <f>IF(PhieuBauCu!$B$2&gt;5,IF(LEN($B2389)=0,"",IF(AND($B2389&gt;0,VALUE(SUBSTITUTE($B2389,"6","0"))=$B2389),1,0)),"")</f>
        <v/>
      </c>
      <c r="J2389" s="5" t="str">
        <f>IF(PhieuBauCu!$B$2&gt;6,IF(LEN($B2389)=0,"",IF(AND($B2389&gt;0,VALUE(SUBSTITUTE($B2389,"7","0"))=$B2389),1,0)),"")</f>
        <v/>
      </c>
      <c r="K2389" s="5" t="str">
        <f>IF(PhieuBauCu!$B$2&gt;7,IF(LEN($B2389)=0,"",IF(AND($B2389&gt;0,VALUE(SUBSTITUTE($B2389,"8","0"))=$B2389),1,0)),"")</f>
        <v/>
      </c>
      <c r="L2389" s="5" t="str">
        <f>IF(PhieuBauCu!$B$2&gt;8,IF(LEN($B2389)=0,"",IF(AND($B2389&gt;0,VALUE(SUBSTITUTE($B2389,"9","0"))=$B2389),1,0)),"")</f>
        <v/>
      </c>
      <c r="M2389" s="9">
        <f t="shared" si="75"/>
        <v>0</v>
      </c>
      <c r="N2389" s="36">
        <f>IF(AND(M2389&lt;=PhieuBauCu!$B$13,M2389&gt;=1),1,0)</f>
        <v>0</v>
      </c>
    </row>
    <row r="2390" spans="1:14" ht="28.5" customHeight="1">
      <c r="A2390" s="2">
        <v>2385</v>
      </c>
      <c r="B2390" s="3"/>
      <c r="C2390" s="48" t="str">
        <f t="shared" si="74"/>
        <v/>
      </c>
      <c r="D2390" s="5" t="str">
        <f>IF(PhieuBauCu!$B$2&gt;0,IF(LEN($B2390)=0,"",IF(AND($B2390&gt;0,VALUE(SUBSTITUTE($B2390,"1","0"))=$B2390),1,0)),"")</f>
        <v/>
      </c>
      <c r="E2390" s="5" t="str">
        <f>IF(PhieuBauCu!$B$2&gt;1,IF(LEN($B2390)=0,"",IF(AND($B2390&gt;0,VALUE(SUBSTITUTE($B2390,"2","0"))=$B2390),1,0)),"")</f>
        <v/>
      </c>
      <c r="F2390" s="5" t="str">
        <f>IF(PhieuBauCu!$B$2&gt;2,IF(LEN($B2390)=0,"",IF(AND($B2390&gt;0,VALUE(SUBSTITUTE($B2390,"3","0"))=$B2390),1,0)),"")</f>
        <v/>
      </c>
      <c r="G2390" s="5" t="str">
        <f>IF(PhieuBauCu!$B$2&gt;3,IF(LEN($B2390)=0,"",IF(AND($B2390&gt;0,VALUE(SUBSTITUTE($B2390,"4","0"))=$B2390),1,0)),"")</f>
        <v/>
      </c>
      <c r="H2390" s="5" t="str">
        <f>IF(PhieuBauCu!$B$2&gt;4,IF(LEN($B2390)=0,"",IF(AND($B2390&gt;0,VALUE(SUBSTITUTE($B2390,"5","0"))=$B2390),1,0)),"")</f>
        <v/>
      </c>
      <c r="I2390" s="5" t="str">
        <f>IF(PhieuBauCu!$B$2&gt;5,IF(LEN($B2390)=0,"",IF(AND($B2390&gt;0,VALUE(SUBSTITUTE($B2390,"6","0"))=$B2390),1,0)),"")</f>
        <v/>
      </c>
      <c r="J2390" s="5" t="str">
        <f>IF(PhieuBauCu!$B$2&gt;6,IF(LEN($B2390)=0,"",IF(AND($B2390&gt;0,VALUE(SUBSTITUTE($B2390,"7","0"))=$B2390),1,0)),"")</f>
        <v/>
      </c>
      <c r="K2390" s="5" t="str">
        <f>IF(PhieuBauCu!$B$2&gt;7,IF(LEN($B2390)=0,"",IF(AND($B2390&gt;0,VALUE(SUBSTITUTE($B2390,"8","0"))=$B2390),1,0)),"")</f>
        <v/>
      </c>
      <c r="L2390" s="5" t="str">
        <f>IF(PhieuBauCu!$B$2&gt;8,IF(LEN($B2390)=0,"",IF(AND($B2390&gt;0,VALUE(SUBSTITUTE($B2390,"9","0"))=$B2390),1,0)),"")</f>
        <v/>
      </c>
      <c r="M2390" s="9">
        <f t="shared" si="75"/>
        <v>0</v>
      </c>
      <c r="N2390" s="36">
        <f>IF(AND(M2390&lt;=PhieuBauCu!$B$13,M2390&gt;=1),1,0)</f>
        <v>0</v>
      </c>
    </row>
    <row r="2391" spans="1:14" ht="28.5" customHeight="1">
      <c r="A2391" s="2">
        <v>2386</v>
      </c>
      <c r="B2391" s="3"/>
      <c r="C2391" s="48" t="str">
        <f t="shared" si="74"/>
        <v/>
      </c>
      <c r="D2391" s="5" t="str">
        <f>IF(PhieuBauCu!$B$2&gt;0,IF(LEN($B2391)=0,"",IF(AND($B2391&gt;0,VALUE(SUBSTITUTE($B2391,"1","0"))=$B2391),1,0)),"")</f>
        <v/>
      </c>
      <c r="E2391" s="5" t="str">
        <f>IF(PhieuBauCu!$B$2&gt;1,IF(LEN($B2391)=0,"",IF(AND($B2391&gt;0,VALUE(SUBSTITUTE($B2391,"2","0"))=$B2391),1,0)),"")</f>
        <v/>
      </c>
      <c r="F2391" s="5" t="str">
        <f>IF(PhieuBauCu!$B$2&gt;2,IF(LEN($B2391)=0,"",IF(AND($B2391&gt;0,VALUE(SUBSTITUTE($B2391,"3","0"))=$B2391),1,0)),"")</f>
        <v/>
      </c>
      <c r="G2391" s="5" t="str">
        <f>IF(PhieuBauCu!$B$2&gt;3,IF(LEN($B2391)=0,"",IF(AND($B2391&gt;0,VALUE(SUBSTITUTE($B2391,"4","0"))=$B2391),1,0)),"")</f>
        <v/>
      </c>
      <c r="H2391" s="5" t="str">
        <f>IF(PhieuBauCu!$B$2&gt;4,IF(LEN($B2391)=0,"",IF(AND($B2391&gt;0,VALUE(SUBSTITUTE($B2391,"5","0"))=$B2391),1,0)),"")</f>
        <v/>
      </c>
      <c r="I2391" s="5" t="str">
        <f>IF(PhieuBauCu!$B$2&gt;5,IF(LEN($B2391)=0,"",IF(AND($B2391&gt;0,VALUE(SUBSTITUTE($B2391,"6","0"))=$B2391),1,0)),"")</f>
        <v/>
      </c>
      <c r="J2391" s="5" t="str">
        <f>IF(PhieuBauCu!$B$2&gt;6,IF(LEN($B2391)=0,"",IF(AND($B2391&gt;0,VALUE(SUBSTITUTE($B2391,"7","0"))=$B2391),1,0)),"")</f>
        <v/>
      </c>
      <c r="K2391" s="5" t="str">
        <f>IF(PhieuBauCu!$B$2&gt;7,IF(LEN($B2391)=0,"",IF(AND($B2391&gt;0,VALUE(SUBSTITUTE($B2391,"8","0"))=$B2391),1,0)),"")</f>
        <v/>
      </c>
      <c r="L2391" s="5" t="str">
        <f>IF(PhieuBauCu!$B$2&gt;8,IF(LEN($B2391)=0,"",IF(AND($B2391&gt;0,VALUE(SUBSTITUTE($B2391,"9","0"))=$B2391),1,0)),"")</f>
        <v/>
      </c>
      <c r="M2391" s="9">
        <f t="shared" si="75"/>
        <v>0</v>
      </c>
      <c r="N2391" s="36">
        <f>IF(AND(M2391&lt;=PhieuBauCu!$B$13,M2391&gt;=1),1,0)</f>
        <v>0</v>
      </c>
    </row>
    <row r="2392" spans="1:14" ht="28.5" customHeight="1">
      <c r="A2392" s="2">
        <v>2387</v>
      </c>
      <c r="B2392" s="3"/>
      <c r="C2392" s="48" t="str">
        <f t="shared" si="74"/>
        <v/>
      </c>
      <c r="D2392" s="5" t="str">
        <f>IF(PhieuBauCu!$B$2&gt;0,IF(LEN($B2392)=0,"",IF(AND($B2392&gt;0,VALUE(SUBSTITUTE($B2392,"1","0"))=$B2392),1,0)),"")</f>
        <v/>
      </c>
      <c r="E2392" s="5" t="str">
        <f>IF(PhieuBauCu!$B$2&gt;1,IF(LEN($B2392)=0,"",IF(AND($B2392&gt;0,VALUE(SUBSTITUTE($B2392,"2","0"))=$B2392),1,0)),"")</f>
        <v/>
      </c>
      <c r="F2392" s="5" t="str">
        <f>IF(PhieuBauCu!$B$2&gt;2,IF(LEN($B2392)=0,"",IF(AND($B2392&gt;0,VALUE(SUBSTITUTE($B2392,"3","0"))=$B2392),1,0)),"")</f>
        <v/>
      </c>
      <c r="G2392" s="5" t="str">
        <f>IF(PhieuBauCu!$B$2&gt;3,IF(LEN($B2392)=0,"",IF(AND($B2392&gt;0,VALUE(SUBSTITUTE($B2392,"4","0"))=$B2392),1,0)),"")</f>
        <v/>
      </c>
      <c r="H2392" s="5" t="str">
        <f>IF(PhieuBauCu!$B$2&gt;4,IF(LEN($B2392)=0,"",IF(AND($B2392&gt;0,VALUE(SUBSTITUTE($B2392,"5","0"))=$B2392),1,0)),"")</f>
        <v/>
      </c>
      <c r="I2392" s="5" t="str">
        <f>IF(PhieuBauCu!$B$2&gt;5,IF(LEN($B2392)=0,"",IF(AND($B2392&gt;0,VALUE(SUBSTITUTE($B2392,"6","0"))=$B2392),1,0)),"")</f>
        <v/>
      </c>
      <c r="J2392" s="5" t="str">
        <f>IF(PhieuBauCu!$B$2&gt;6,IF(LEN($B2392)=0,"",IF(AND($B2392&gt;0,VALUE(SUBSTITUTE($B2392,"7","0"))=$B2392),1,0)),"")</f>
        <v/>
      </c>
      <c r="K2392" s="5" t="str">
        <f>IF(PhieuBauCu!$B$2&gt;7,IF(LEN($B2392)=0,"",IF(AND($B2392&gt;0,VALUE(SUBSTITUTE($B2392,"8","0"))=$B2392),1,0)),"")</f>
        <v/>
      </c>
      <c r="L2392" s="5" t="str">
        <f>IF(PhieuBauCu!$B$2&gt;8,IF(LEN($B2392)=0,"",IF(AND($B2392&gt;0,VALUE(SUBSTITUTE($B2392,"9","0"))=$B2392),1,0)),"")</f>
        <v/>
      </c>
      <c r="M2392" s="9">
        <f t="shared" si="75"/>
        <v>0</v>
      </c>
      <c r="N2392" s="36">
        <f>IF(AND(M2392&lt;=PhieuBauCu!$B$13,M2392&gt;=1),1,0)</f>
        <v>0</v>
      </c>
    </row>
    <row r="2393" spans="1:14" ht="28.5" customHeight="1">
      <c r="A2393" s="2">
        <v>2388</v>
      </c>
      <c r="B2393" s="3"/>
      <c r="C2393" s="48" t="str">
        <f t="shared" si="74"/>
        <v/>
      </c>
      <c r="D2393" s="5" t="str">
        <f>IF(PhieuBauCu!$B$2&gt;0,IF(LEN($B2393)=0,"",IF(AND($B2393&gt;0,VALUE(SUBSTITUTE($B2393,"1","0"))=$B2393),1,0)),"")</f>
        <v/>
      </c>
      <c r="E2393" s="5" t="str">
        <f>IF(PhieuBauCu!$B$2&gt;1,IF(LEN($B2393)=0,"",IF(AND($B2393&gt;0,VALUE(SUBSTITUTE($B2393,"2","0"))=$B2393),1,0)),"")</f>
        <v/>
      </c>
      <c r="F2393" s="5" t="str">
        <f>IF(PhieuBauCu!$B$2&gt;2,IF(LEN($B2393)=0,"",IF(AND($B2393&gt;0,VALUE(SUBSTITUTE($B2393,"3","0"))=$B2393),1,0)),"")</f>
        <v/>
      </c>
      <c r="G2393" s="5" t="str">
        <f>IF(PhieuBauCu!$B$2&gt;3,IF(LEN($B2393)=0,"",IF(AND($B2393&gt;0,VALUE(SUBSTITUTE($B2393,"4","0"))=$B2393),1,0)),"")</f>
        <v/>
      </c>
      <c r="H2393" s="5" t="str">
        <f>IF(PhieuBauCu!$B$2&gt;4,IF(LEN($B2393)=0,"",IF(AND($B2393&gt;0,VALUE(SUBSTITUTE($B2393,"5","0"))=$B2393),1,0)),"")</f>
        <v/>
      </c>
      <c r="I2393" s="5" t="str">
        <f>IF(PhieuBauCu!$B$2&gt;5,IF(LEN($B2393)=0,"",IF(AND($B2393&gt;0,VALUE(SUBSTITUTE($B2393,"6","0"))=$B2393),1,0)),"")</f>
        <v/>
      </c>
      <c r="J2393" s="5" t="str">
        <f>IF(PhieuBauCu!$B$2&gt;6,IF(LEN($B2393)=0,"",IF(AND($B2393&gt;0,VALUE(SUBSTITUTE($B2393,"7","0"))=$B2393),1,0)),"")</f>
        <v/>
      </c>
      <c r="K2393" s="5" t="str">
        <f>IF(PhieuBauCu!$B$2&gt;7,IF(LEN($B2393)=0,"",IF(AND($B2393&gt;0,VALUE(SUBSTITUTE($B2393,"8","0"))=$B2393),1,0)),"")</f>
        <v/>
      </c>
      <c r="L2393" s="5" t="str">
        <f>IF(PhieuBauCu!$B$2&gt;8,IF(LEN($B2393)=0,"",IF(AND($B2393&gt;0,VALUE(SUBSTITUTE($B2393,"9","0"))=$B2393),1,0)),"")</f>
        <v/>
      </c>
      <c r="M2393" s="9">
        <f t="shared" si="75"/>
        <v>0</v>
      </c>
      <c r="N2393" s="36">
        <f>IF(AND(M2393&lt;=PhieuBauCu!$B$13,M2393&gt;=1),1,0)</f>
        <v>0</v>
      </c>
    </row>
    <row r="2394" spans="1:14" ht="28.5" customHeight="1">
      <c r="A2394" s="2">
        <v>2389</v>
      </c>
      <c r="B2394" s="3"/>
      <c r="C2394" s="48" t="str">
        <f t="shared" si="74"/>
        <v/>
      </c>
      <c r="D2394" s="5" t="str">
        <f>IF(PhieuBauCu!$B$2&gt;0,IF(LEN($B2394)=0,"",IF(AND($B2394&gt;0,VALUE(SUBSTITUTE($B2394,"1","0"))=$B2394),1,0)),"")</f>
        <v/>
      </c>
      <c r="E2394" s="5" t="str">
        <f>IF(PhieuBauCu!$B$2&gt;1,IF(LEN($B2394)=0,"",IF(AND($B2394&gt;0,VALUE(SUBSTITUTE($B2394,"2","0"))=$B2394),1,0)),"")</f>
        <v/>
      </c>
      <c r="F2394" s="5" t="str">
        <f>IF(PhieuBauCu!$B$2&gt;2,IF(LEN($B2394)=0,"",IF(AND($B2394&gt;0,VALUE(SUBSTITUTE($B2394,"3","0"))=$B2394),1,0)),"")</f>
        <v/>
      </c>
      <c r="G2394" s="5" t="str">
        <f>IF(PhieuBauCu!$B$2&gt;3,IF(LEN($B2394)=0,"",IF(AND($B2394&gt;0,VALUE(SUBSTITUTE($B2394,"4","0"))=$B2394),1,0)),"")</f>
        <v/>
      </c>
      <c r="H2394" s="5" t="str">
        <f>IF(PhieuBauCu!$B$2&gt;4,IF(LEN($B2394)=0,"",IF(AND($B2394&gt;0,VALUE(SUBSTITUTE($B2394,"5","0"))=$B2394),1,0)),"")</f>
        <v/>
      </c>
      <c r="I2394" s="5" t="str">
        <f>IF(PhieuBauCu!$B$2&gt;5,IF(LEN($B2394)=0,"",IF(AND($B2394&gt;0,VALUE(SUBSTITUTE($B2394,"6","0"))=$B2394),1,0)),"")</f>
        <v/>
      </c>
      <c r="J2394" s="5" t="str">
        <f>IF(PhieuBauCu!$B$2&gt;6,IF(LEN($B2394)=0,"",IF(AND($B2394&gt;0,VALUE(SUBSTITUTE($B2394,"7","0"))=$B2394),1,0)),"")</f>
        <v/>
      </c>
      <c r="K2394" s="5" t="str">
        <f>IF(PhieuBauCu!$B$2&gt;7,IF(LEN($B2394)=0,"",IF(AND($B2394&gt;0,VALUE(SUBSTITUTE($B2394,"8","0"))=$B2394),1,0)),"")</f>
        <v/>
      </c>
      <c r="L2394" s="5" t="str">
        <f>IF(PhieuBauCu!$B$2&gt;8,IF(LEN($B2394)=0,"",IF(AND($B2394&gt;0,VALUE(SUBSTITUTE($B2394,"9","0"))=$B2394),1,0)),"")</f>
        <v/>
      </c>
      <c r="M2394" s="9">
        <f t="shared" si="75"/>
        <v>0</v>
      </c>
      <c r="N2394" s="36">
        <f>IF(AND(M2394&lt;=PhieuBauCu!$B$13,M2394&gt;=1),1,0)</f>
        <v>0</v>
      </c>
    </row>
    <row r="2395" spans="1:14" ht="28.5" customHeight="1">
      <c r="A2395" s="2">
        <v>2390</v>
      </c>
      <c r="B2395" s="3"/>
      <c r="C2395" s="48" t="str">
        <f t="shared" si="74"/>
        <v/>
      </c>
      <c r="D2395" s="5" t="str">
        <f>IF(PhieuBauCu!$B$2&gt;0,IF(LEN($B2395)=0,"",IF(AND($B2395&gt;0,VALUE(SUBSTITUTE($B2395,"1","0"))=$B2395),1,0)),"")</f>
        <v/>
      </c>
      <c r="E2395" s="5" t="str">
        <f>IF(PhieuBauCu!$B$2&gt;1,IF(LEN($B2395)=0,"",IF(AND($B2395&gt;0,VALUE(SUBSTITUTE($B2395,"2","0"))=$B2395),1,0)),"")</f>
        <v/>
      </c>
      <c r="F2395" s="5" t="str">
        <f>IF(PhieuBauCu!$B$2&gt;2,IF(LEN($B2395)=0,"",IF(AND($B2395&gt;0,VALUE(SUBSTITUTE($B2395,"3","0"))=$B2395),1,0)),"")</f>
        <v/>
      </c>
      <c r="G2395" s="5" t="str">
        <f>IF(PhieuBauCu!$B$2&gt;3,IF(LEN($B2395)=0,"",IF(AND($B2395&gt;0,VALUE(SUBSTITUTE($B2395,"4","0"))=$B2395),1,0)),"")</f>
        <v/>
      </c>
      <c r="H2395" s="5" t="str">
        <f>IF(PhieuBauCu!$B$2&gt;4,IF(LEN($B2395)=0,"",IF(AND($B2395&gt;0,VALUE(SUBSTITUTE($B2395,"5","0"))=$B2395),1,0)),"")</f>
        <v/>
      </c>
      <c r="I2395" s="5" t="str">
        <f>IF(PhieuBauCu!$B$2&gt;5,IF(LEN($B2395)=0,"",IF(AND($B2395&gt;0,VALUE(SUBSTITUTE($B2395,"6","0"))=$B2395),1,0)),"")</f>
        <v/>
      </c>
      <c r="J2395" s="5" t="str">
        <f>IF(PhieuBauCu!$B$2&gt;6,IF(LEN($B2395)=0,"",IF(AND($B2395&gt;0,VALUE(SUBSTITUTE($B2395,"7","0"))=$B2395),1,0)),"")</f>
        <v/>
      </c>
      <c r="K2395" s="5" t="str">
        <f>IF(PhieuBauCu!$B$2&gt;7,IF(LEN($B2395)=0,"",IF(AND($B2395&gt;0,VALUE(SUBSTITUTE($B2395,"8","0"))=$B2395),1,0)),"")</f>
        <v/>
      </c>
      <c r="L2395" s="5" t="str">
        <f>IF(PhieuBauCu!$B$2&gt;8,IF(LEN($B2395)=0,"",IF(AND($B2395&gt;0,VALUE(SUBSTITUTE($B2395,"9","0"))=$B2395),1,0)),"")</f>
        <v/>
      </c>
      <c r="M2395" s="9">
        <f t="shared" si="75"/>
        <v>0</v>
      </c>
      <c r="N2395" s="36">
        <f>IF(AND(M2395&lt;=PhieuBauCu!$B$13,M2395&gt;=1),1,0)</f>
        <v>0</v>
      </c>
    </row>
    <row r="2396" spans="1:14" ht="28.5" customHeight="1">
      <c r="A2396" s="2">
        <v>2391</v>
      </c>
      <c r="B2396" s="3"/>
      <c r="C2396" s="48" t="str">
        <f t="shared" si="74"/>
        <v/>
      </c>
      <c r="D2396" s="5" t="str">
        <f>IF(PhieuBauCu!$B$2&gt;0,IF(LEN($B2396)=0,"",IF(AND($B2396&gt;0,VALUE(SUBSTITUTE($B2396,"1","0"))=$B2396),1,0)),"")</f>
        <v/>
      </c>
      <c r="E2396" s="5" t="str">
        <f>IF(PhieuBauCu!$B$2&gt;1,IF(LEN($B2396)=0,"",IF(AND($B2396&gt;0,VALUE(SUBSTITUTE($B2396,"2","0"))=$B2396),1,0)),"")</f>
        <v/>
      </c>
      <c r="F2396" s="5" t="str">
        <f>IF(PhieuBauCu!$B$2&gt;2,IF(LEN($B2396)=0,"",IF(AND($B2396&gt;0,VALUE(SUBSTITUTE($B2396,"3","0"))=$B2396),1,0)),"")</f>
        <v/>
      </c>
      <c r="G2396" s="5" t="str">
        <f>IF(PhieuBauCu!$B$2&gt;3,IF(LEN($B2396)=0,"",IF(AND($B2396&gt;0,VALUE(SUBSTITUTE($B2396,"4","0"))=$B2396),1,0)),"")</f>
        <v/>
      </c>
      <c r="H2396" s="5" t="str">
        <f>IF(PhieuBauCu!$B$2&gt;4,IF(LEN($B2396)=0,"",IF(AND($B2396&gt;0,VALUE(SUBSTITUTE($B2396,"5","0"))=$B2396),1,0)),"")</f>
        <v/>
      </c>
      <c r="I2396" s="5" t="str">
        <f>IF(PhieuBauCu!$B$2&gt;5,IF(LEN($B2396)=0,"",IF(AND($B2396&gt;0,VALUE(SUBSTITUTE($B2396,"6","0"))=$B2396),1,0)),"")</f>
        <v/>
      </c>
      <c r="J2396" s="5" t="str">
        <f>IF(PhieuBauCu!$B$2&gt;6,IF(LEN($B2396)=0,"",IF(AND($B2396&gt;0,VALUE(SUBSTITUTE($B2396,"7","0"))=$B2396),1,0)),"")</f>
        <v/>
      </c>
      <c r="K2396" s="5" t="str">
        <f>IF(PhieuBauCu!$B$2&gt;7,IF(LEN($B2396)=0,"",IF(AND($B2396&gt;0,VALUE(SUBSTITUTE($B2396,"8","0"))=$B2396),1,0)),"")</f>
        <v/>
      </c>
      <c r="L2396" s="5" t="str">
        <f>IF(PhieuBauCu!$B$2&gt;8,IF(LEN($B2396)=0,"",IF(AND($B2396&gt;0,VALUE(SUBSTITUTE($B2396,"9","0"))=$B2396),1,0)),"")</f>
        <v/>
      </c>
      <c r="M2396" s="9">
        <f t="shared" si="75"/>
        <v>0</v>
      </c>
      <c r="N2396" s="36">
        <f>IF(AND(M2396&lt;=PhieuBauCu!$B$13,M2396&gt;=1),1,0)</f>
        <v>0</v>
      </c>
    </row>
    <row r="2397" spans="1:14" ht="28.5" customHeight="1">
      <c r="A2397" s="2">
        <v>2392</v>
      </c>
      <c r="B2397" s="3"/>
      <c r="C2397" s="48" t="str">
        <f t="shared" si="74"/>
        <v/>
      </c>
      <c r="D2397" s="5" t="str">
        <f>IF(PhieuBauCu!$B$2&gt;0,IF(LEN($B2397)=0,"",IF(AND($B2397&gt;0,VALUE(SUBSTITUTE($B2397,"1","0"))=$B2397),1,0)),"")</f>
        <v/>
      </c>
      <c r="E2397" s="5" t="str">
        <f>IF(PhieuBauCu!$B$2&gt;1,IF(LEN($B2397)=0,"",IF(AND($B2397&gt;0,VALUE(SUBSTITUTE($B2397,"2","0"))=$B2397),1,0)),"")</f>
        <v/>
      </c>
      <c r="F2397" s="5" t="str">
        <f>IF(PhieuBauCu!$B$2&gt;2,IF(LEN($B2397)=0,"",IF(AND($B2397&gt;0,VALUE(SUBSTITUTE($B2397,"3","0"))=$B2397),1,0)),"")</f>
        <v/>
      </c>
      <c r="G2397" s="5" t="str">
        <f>IF(PhieuBauCu!$B$2&gt;3,IF(LEN($B2397)=0,"",IF(AND($B2397&gt;0,VALUE(SUBSTITUTE($B2397,"4","0"))=$B2397),1,0)),"")</f>
        <v/>
      </c>
      <c r="H2397" s="5" t="str">
        <f>IF(PhieuBauCu!$B$2&gt;4,IF(LEN($B2397)=0,"",IF(AND($B2397&gt;0,VALUE(SUBSTITUTE($B2397,"5","0"))=$B2397),1,0)),"")</f>
        <v/>
      </c>
      <c r="I2397" s="5" t="str">
        <f>IF(PhieuBauCu!$B$2&gt;5,IF(LEN($B2397)=0,"",IF(AND($B2397&gt;0,VALUE(SUBSTITUTE($B2397,"6","0"))=$B2397),1,0)),"")</f>
        <v/>
      </c>
      <c r="J2397" s="5" t="str">
        <f>IF(PhieuBauCu!$B$2&gt;6,IF(LEN($B2397)=0,"",IF(AND($B2397&gt;0,VALUE(SUBSTITUTE($B2397,"7","0"))=$B2397),1,0)),"")</f>
        <v/>
      </c>
      <c r="K2397" s="5" t="str">
        <f>IF(PhieuBauCu!$B$2&gt;7,IF(LEN($B2397)=0,"",IF(AND($B2397&gt;0,VALUE(SUBSTITUTE($B2397,"8","0"))=$B2397),1,0)),"")</f>
        <v/>
      </c>
      <c r="L2397" s="5" t="str">
        <f>IF(PhieuBauCu!$B$2&gt;8,IF(LEN($B2397)=0,"",IF(AND($B2397&gt;0,VALUE(SUBSTITUTE($B2397,"9","0"))=$B2397),1,0)),"")</f>
        <v/>
      </c>
      <c r="M2397" s="9">
        <f t="shared" si="75"/>
        <v>0</v>
      </c>
      <c r="N2397" s="36">
        <f>IF(AND(M2397&lt;=PhieuBauCu!$B$13,M2397&gt;=1),1,0)</f>
        <v>0</v>
      </c>
    </row>
    <row r="2398" spans="1:14" ht="28.5" customHeight="1">
      <c r="A2398" s="2">
        <v>2393</v>
      </c>
      <c r="B2398" s="3"/>
      <c r="C2398" s="48" t="str">
        <f t="shared" si="74"/>
        <v/>
      </c>
      <c r="D2398" s="5" t="str">
        <f>IF(PhieuBauCu!$B$2&gt;0,IF(LEN($B2398)=0,"",IF(AND($B2398&gt;0,VALUE(SUBSTITUTE($B2398,"1","0"))=$B2398),1,0)),"")</f>
        <v/>
      </c>
      <c r="E2398" s="5" t="str">
        <f>IF(PhieuBauCu!$B$2&gt;1,IF(LEN($B2398)=0,"",IF(AND($B2398&gt;0,VALUE(SUBSTITUTE($B2398,"2","0"))=$B2398),1,0)),"")</f>
        <v/>
      </c>
      <c r="F2398" s="5" t="str">
        <f>IF(PhieuBauCu!$B$2&gt;2,IF(LEN($B2398)=0,"",IF(AND($B2398&gt;0,VALUE(SUBSTITUTE($B2398,"3","0"))=$B2398),1,0)),"")</f>
        <v/>
      </c>
      <c r="G2398" s="5" t="str">
        <f>IF(PhieuBauCu!$B$2&gt;3,IF(LEN($B2398)=0,"",IF(AND($B2398&gt;0,VALUE(SUBSTITUTE($B2398,"4","0"))=$B2398),1,0)),"")</f>
        <v/>
      </c>
      <c r="H2398" s="5" t="str">
        <f>IF(PhieuBauCu!$B$2&gt;4,IF(LEN($B2398)=0,"",IF(AND($B2398&gt;0,VALUE(SUBSTITUTE($B2398,"5","0"))=$B2398),1,0)),"")</f>
        <v/>
      </c>
      <c r="I2398" s="5" t="str">
        <f>IF(PhieuBauCu!$B$2&gt;5,IF(LEN($B2398)=0,"",IF(AND($B2398&gt;0,VALUE(SUBSTITUTE($B2398,"6","0"))=$B2398),1,0)),"")</f>
        <v/>
      </c>
      <c r="J2398" s="5" t="str">
        <f>IF(PhieuBauCu!$B$2&gt;6,IF(LEN($B2398)=0,"",IF(AND($B2398&gt;0,VALUE(SUBSTITUTE($B2398,"7","0"))=$B2398),1,0)),"")</f>
        <v/>
      </c>
      <c r="K2398" s="5" t="str">
        <f>IF(PhieuBauCu!$B$2&gt;7,IF(LEN($B2398)=0,"",IF(AND($B2398&gt;0,VALUE(SUBSTITUTE($B2398,"8","0"))=$B2398),1,0)),"")</f>
        <v/>
      </c>
      <c r="L2398" s="5" t="str">
        <f>IF(PhieuBauCu!$B$2&gt;8,IF(LEN($B2398)=0,"",IF(AND($B2398&gt;0,VALUE(SUBSTITUTE($B2398,"9","0"))=$B2398),1,0)),"")</f>
        <v/>
      </c>
      <c r="M2398" s="9">
        <f t="shared" si="75"/>
        <v>0</v>
      </c>
      <c r="N2398" s="36">
        <f>IF(AND(M2398&lt;=PhieuBauCu!$B$13,M2398&gt;=1),1,0)</f>
        <v>0</v>
      </c>
    </row>
    <row r="2399" spans="1:14" ht="28.5" customHeight="1">
      <c r="A2399" s="2">
        <v>2394</v>
      </c>
      <c r="B2399" s="3"/>
      <c r="C2399" s="48" t="str">
        <f t="shared" si="74"/>
        <v/>
      </c>
      <c r="D2399" s="5" t="str">
        <f>IF(PhieuBauCu!$B$2&gt;0,IF(LEN($B2399)=0,"",IF(AND($B2399&gt;0,VALUE(SUBSTITUTE($B2399,"1","0"))=$B2399),1,0)),"")</f>
        <v/>
      </c>
      <c r="E2399" s="5" t="str">
        <f>IF(PhieuBauCu!$B$2&gt;1,IF(LEN($B2399)=0,"",IF(AND($B2399&gt;0,VALUE(SUBSTITUTE($B2399,"2","0"))=$B2399),1,0)),"")</f>
        <v/>
      </c>
      <c r="F2399" s="5" t="str">
        <f>IF(PhieuBauCu!$B$2&gt;2,IF(LEN($B2399)=0,"",IF(AND($B2399&gt;0,VALUE(SUBSTITUTE($B2399,"3","0"))=$B2399),1,0)),"")</f>
        <v/>
      </c>
      <c r="G2399" s="5" t="str">
        <f>IF(PhieuBauCu!$B$2&gt;3,IF(LEN($B2399)=0,"",IF(AND($B2399&gt;0,VALUE(SUBSTITUTE($B2399,"4","0"))=$B2399),1,0)),"")</f>
        <v/>
      </c>
      <c r="H2399" s="5" t="str">
        <f>IF(PhieuBauCu!$B$2&gt;4,IF(LEN($B2399)=0,"",IF(AND($B2399&gt;0,VALUE(SUBSTITUTE($B2399,"5","0"))=$B2399),1,0)),"")</f>
        <v/>
      </c>
      <c r="I2399" s="5" t="str">
        <f>IF(PhieuBauCu!$B$2&gt;5,IF(LEN($B2399)=0,"",IF(AND($B2399&gt;0,VALUE(SUBSTITUTE($B2399,"6","0"))=$B2399),1,0)),"")</f>
        <v/>
      </c>
      <c r="J2399" s="5" t="str">
        <f>IF(PhieuBauCu!$B$2&gt;6,IF(LEN($B2399)=0,"",IF(AND($B2399&gt;0,VALUE(SUBSTITUTE($B2399,"7","0"))=$B2399),1,0)),"")</f>
        <v/>
      </c>
      <c r="K2399" s="5" t="str">
        <f>IF(PhieuBauCu!$B$2&gt;7,IF(LEN($B2399)=0,"",IF(AND($B2399&gt;0,VALUE(SUBSTITUTE($B2399,"8","0"))=$B2399),1,0)),"")</f>
        <v/>
      </c>
      <c r="L2399" s="5" t="str">
        <f>IF(PhieuBauCu!$B$2&gt;8,IF(LEN($B2399)=0,"",IF(AND($B2399&gt;0,VALUE(SUBSTITUTE($B2399,"9","0"))=$B2399),1,0)),"")</f>
        <v/>
      </c>
      <c r="M2399" s="9">
        <f t="shared" si="75"/>
        <v>0</v>
      </c>
      <c r="N2399" s="36">
        <f>IF(AND(M2399&lt;=PhieuBauCu!$B$13,M2399&gt;=1),1,0)</f>
        <v>0</v>
      </c>
    </row>
    <row r="2400" spans="1:14" ht="28.5" customHeight="1">
      <c r="A2400" s="2">
        <v>2395</v>
      </c>
      <c r="B2400" s="3"/>
      <c r="C2400" s="48" t="str">
        <f t="shared" si="74"/>
        <v/>
      </c>
      <c r="D2400" s="5" t="str">
        <f>IF(PhieuBauCu!$B$2&gt;0,IF(LEN($B2400)=0,"",IF(AND($B2400&gt;0,VALUE(SUBSTITUTE($B2400,"1","0"))=$B2400),1,0)),"")</f>
        <v/>
      </c>
      <c r="E2400" s="5" t="str">
        <f>IF(PhieuBauCu!$B$2&gt;1,IF(LEN($B2400)=0,"",IF(AND($B2400&gt;0,VALUE(SUBSTITUTE($B2400,"2","0"))=$B2400),1,0)),"")</f>
        <v/>
      </c>
      <c r="F2400" s="5" t="str">
        <f>IF(PhieuBauCu!$B$2&gt;2,IF(LEN($B2400)=0,"",IF(AND($B2400&gt;0,VALUE(SUBSTITUTE($B2400,"3","0"))=$B2400),1,0)),"")</f>
        <v/>
      </c>
      <c r="G2400" s="5" t="str">
        <f>IF(PhieuBauCu!$B$2&gt;3,IF(LEN($B2400)=0,"",IF(AND($B2400&gt;0,VALUE(SUBSTITUTE($B2400,"4","0"))=$B2400),1,0)),"")</f>
        <v/>
      </c>
      <c r="H2400" s="5" t="str">
        <f>IF(PhieuBauCu!$B$2&gt;4,IF(LEN($B2400)=0,"",IF(AND($B2400&gt;0,VALUE(SUBSTITUTE($B2400,"5","0"))=$B2400),1,0)),"")</f>
        <v/>
      </c>
      <c r="I2400" s="5" t="str">
        <f>IF(PhieuBauCu!$B$2&gt;5,IF(LEN($B2400)=0,"",IF(AND($B2400&gt;0,VALUE(SUBSTITUTE($B2400,"6","0"))=$B2400),1,0)),"")</f>
        <v/>
      </c>
      <c r="J2400" s="5" t="str">
        <f>IF(PhieuBauCu!$B$2&gt;6,IF(LEN($B2400)=0,"",IF(AND($B2400&gt;0,VALUE(SUBSTITUTE($B2400,"7","0"))=$B2400),1,0)),"")</f>
        <v/>
      </c>
      <c r="K2400" s="5" t="str">
        <f>IF(PhieuBauCu!$B$2&gt;7,IF(LEN($B2400)=0,"",IF(AND($B2400&gt;0,VALUE(SUBSTITUTE($B2400,"8","0"))=$B2400),1,0)),"")</f>
        <v/>
      </c>
      <c r="L2400" s="5" t="str">
        <f>IF(PhieuBauCu!$B$2&gt;8,IF(LEN($B2400)=0,"",IF(AND($B2400&gt;0,VALUE(SUBSTITUTE($B2400,"9","0"))=$B2400),1,0)),"")</f>
        <v/>
      </c>
      <c r="M2400" s="9">
        <f t="shared" si="75"/>
        <v>0</v>
      </c>
      <c r="N2400" s="36">
        <f>IF(AND(M2400&lt;=PhieuBauCu!$B$13,M2400&gt;=1),1,0)</f>
        <v>0</v>
      </c>
    </row>
    <row r="2401" spans="1:14" ht="28.5" customHeight="1">
      <c r="A2401" s="2">
        <v>2396</v>
      </c>
      <c r="B2401" s="3"/>
      <c r="C2401" s="48" t="str">
        <f t="shared" si="74"/>
        <v/>
      </c>
      <c r="D2401" s="5" t="str">
        <f>IF(PhieuBauCu!$B$2&gt;0,IF(LEN($B2401)=0,"",IF(AND($B2401&gt;0,VALUE(SUBSTITUTE($B2401,"1","0"))=$B2401),1,0)),"")</f>
        <v/>
      </c>
      <c r="E2401" s="5" t="str">
        <f>IF(PhieuBauCu!$B$2&gt;1,IF(LEN($B2401)=0,"",IF(AND($B2401&gt;0,VALUE(SUBSTITUTE($B2401,"2","0"))=$B2401),1,0)),"")</f>
        <v/>
      </c>
      <c r="F2401" s="5" t="str">
        <f>IF(PhieuBauCu!$B$2&gt;2,IF(LEN($B2401)=0,"",IF(AND($B2401&gt;0,VALUE(SUBSTITUTE($B2401,"3","0"))=$B2401),1,0)),"")</f>
        <v/>
      </c>
      <c r="G2401" s="5" t="str">
        <f>IF(PhieuBauCu!$B$2&gt;3,IF(LEN($B2401)=0,"",IF(AND($B2401&gt;0,VALUE(SUBSTITUTE($B2401,"4","0"))=$B2401),1,0)),"")</f>
        <v/>
      </c>
      <c r="H2401" s="5" t="str">
        <f>IF(PhieuBauCu!$B$2&gt;4,IF(LEN($B2401)=0,"",IF(AND($B2401&gt;0,VALUE(SUBSTITUTE($B2401,"5","0"))=$B2401),1,0)),"")</f>
        <v/>
      </c>
      <c r="I2401" s="5" t="str">
        <f>IF(PhieuBauCu!$B$2&gt;5,IF(LEN($B2401)=0,"",IF(AND($B2401&gt;0,VALUE(SUBSTITUTE($B2401,"6","0"))=$B2401),1,0)),"")</f>
        <v/>
      </c>
      <c r="J2401" s="5" t="str">
        <f>IF(PhieuBauCu!$B$2&gt;6,IF(LEN($B2401)=0,"",IF(AND($B2401&gt;0,VALUE(SUBSTITUTE($B2401,"7","0"))=$B2401),1,0)),"")</f>
        <v/>
      </c>
      <c r="K2401" s="5" t="str">
        <f>IF(PhieuBauCu!$B$2&gt;7,IF(LEN($B2401)=0,"",IF(AND($B2401&gt;0,VALUE(SUBSTITUTE($B2401,"8","0"))=$B2401),1,0)),"")</f>
        <v/>
      </c>
      <c r="L2401" s="5" t="str">
        <f>IF(PhieuBauCu!$B$2&gt;8,IF(LEN($B2401)=0,"",IF(AND($B2401&gt;0,VALUE(SUBSTITUTE($B2401,"9","0"))=$B2401),1,0)),"")</f>
        <v/>
      </c>
      <c r="M2401" s="9">
        <f t="shared" si="75"/>
        <v>0</v>
      </c>
      <c r="N2401" s="36">
        <f>IF(AND(M2401&lt;=PhieuBauCu!$B$13,M2401&gt;=1),1,0)</f>
        <v>0</v>
      </c>
    </row>
    <row r="2402" spans="1:14" ht="28.5" customHeight="1">
      <c r="A2402" s="2">
        <v>2397</v>
      </c>
      <c r="B2402" s="3"/>
      <c r="C2402" s="48" t="str">
        <f t="shared" si="74"/>
        <v/>
      </c>
      <c r="D2402" s="5" t="str">
        <f>IF(PhieuBauCu!$B$2&gt;0,IF(LEN($B2402)=0,"",IF(AND($B2402&gt;0,VALUE(SUBSTITUTE($B2402,"1","0"))=$B2402),1,0)),"")</f>
        <v/>
      </c>
      <c r="E2402" s="5" t="str">
        <f>IF(PhieuBauCu!$B$2&gt;1,IF(LEN($B2402)=0,"",IF(AND($B2402&gt;0,VALUE(SUBSTITUTE($B2402,"2","0"))=$B2402),1,0)),"")</f>
        <v/>
      </c>
      <c r="F2402" s="5" t="str">
        <f>IF(PhieuBauCu!$B$2&gt;2,IF(LEN($B2402)=0,"",IF(AND($B2402&gt;0,VALUE(SUBSTITUTE($B2402,"3","0"))=$B2402),1,0)),"")</f>
        <v/>
      </c>
      <c r="G2402" s="5" t="str">
        <f>IF(PhieuBauCu!$B$2&gt;3,IF(LEN($B2402)=0,"",IF(AND($B2402&gt;0,VALUE(SUBSTITUTE($B2402,"4","0"))=$B2402),1,0)),"")</f>
        <v/>
      </c>
      <c r="H2402" s="5" t="str">
        <f>IF(PhieuBauCu!$B$2&gt;4,IF(LEN($B2402)=0,"",IF(AND($B2402&gt;0,VALUE(SUBSTITUTE($B2402,"5","0"))=$B2402),1,0)),"")</f>
        <v/>
      </c>
      <c r="I2402" s="5" t="str">
        <f>IF(PhieuBauCu!$B$2&gt;5,IF(LEN($B2402)=0,"",IF(AND($B2402&gt;0,VALUE(SUBSTITUTE($B2402,"6","0"))=$B2402),1,0)),"")</f>
        <v/>
      </c>
      <c r="J2402" s="5" t="str">
        <f>IF(PhieuBauCu!$B$2&gt;6,IF(LEN($B2402)=0,"",IF(AND($B2402&gt;0,VALUE(SUBSTITUTE($B2402,"7","0"))=$B2402),1,0)),"")</f>
        <v/>
      </c>
      <c r="K2402" s="5" t="str">
        <f>IF(PhieuBauCu!$B$2&gt;7,IF(LEN($B2402)=0,"",IF(AND($B2402&gt;0,VALUE(SUBSTITUTE($B2402,"8","0"))=$B2402),1,0)),"")</f>
        <v/>
      </c>
      <c r="L2402" s="5" t="str">
        <f>IF(PhieuBauCu!$B$2&gt;8,IF(LEN($B2402)=0,"",IF(AND($B2402&gt;0,VALUE(SUBSTITUTE($B2402,"9","0"))=$B2402),1,0)),"")</f>
        <v/>
      </c>
      <c r="M2402" s="9">
        <f t="shared" si="75"/>
        <v>0</v>
      </c>
      <c r="N2402" s="36">
        <f>IF(AND(M2402&lt;=PhieuBauCu!$B$13,M2402&gt;=1),1,0)</f>
        <v>0</v>
      </c>
    </row>
    <row r="2403" spans="1:14" ht="28.5" customHeight="1">
      <c r="A2403" s="2">
        <v>2398</v>
      </c>
      <c r="B2403" s="3"/>
      <c r="C2403" s="48" t="str">
        <f t="shared" si="74"/>
        <v/>
      </c>
      <c r="D2403" s="5" t="str">
        <f>IF(PhieuBauCu!$B$2&gt;0,IF(LEN($B2403)=0,"",IF(AND($B2403&gt;0,VALUE(SUBSTITUTE($B2403,"1","0"))=$B2403),1,0)),"")</f>
        <v/>
      </c>
      <c r="E2403" s="5" t="str">
        <f>IF(PhieuBauCu!$B$2&gt;1,IF(LEN($B2403)=0,"",IF(AND($B2403&gt;0,VALUE(SUBSTITUTE($B2403,"2","0"))=$B2403),1,0)),"")</f>
        <v/>
      </c>
      <c r="F2403" s="5" t="str">
        <f>IF(PhieuBauCu!$B$2&gt;2,IF(LEN($B2403)=0,"",IF(AND($B2403&gt;0,VALUE(SUBSTITUTE($B2403,"3","0"))=$B2403),1,0)),"")</f>
        <v/>
      </c>
      <c r="G2403" s="5" t="str">
        <f>IF(PhieuBauCu!$B$2&gt;3,IF(LEN($B2403)=0,"",IF(AND($B2403&gt;0,VALUE(SUBSTITUTE($B2403,"4","0"))=$B2403),1,0)),"")</f>
        <v/>
      </c>
      <c r="H2403" s="5" t="str">
        <f>IF(PhieuBauCu!$B$2&gt;4,IF(LEN($B2403)=0,"",IF(AND($B2403&gt;0,VALUE(SUBSTITUTE($B2403,"5","0"))=$B2403),1,0)),"")</f>
        <v/>
      </c>
      <c r="I2403" s="5" t="str">
        <f>IF(PhieuBauCu!$B$2&gt;5,IF(LEN($B2403)=0,"",IF(AND($B2403&gt;0,VALUE(SUBSTITUTE($B2403,"6","0"))=$B2403),1,0)),"")</f>
        <v/>
      </c>
      <c r="J2403" s="5" t="str">
        <f>IF(PhieuBauCu!$B$2&gt;6,IF(LEN($B2403)=0,"",IF(AND($B2403&gt;0,VALUE(SUBSTITUTE($B2403,"7","0"))=$B2403),1,0)),"")</f>
        <v/>
      </c>
      <c r="K2403" s="5" t="str">
        <f>IF(PhieuBauCu!$B$2&gt;7,IF(LEN($B2403)=0,"",IF(AND($B2403&gt;0,VALUE(SUBSTITUTE($B2403,"8","0"))=$B2403),1,0)),"")</f>
        <v/>
      </c>
      <c r="L2403" s="5" t="str">
        <f>IF(PhieuBauCu!$B$2&gt;8,IF(LEN($B2403)=0,"",IF(AND($B2403&gt;0,VALUE(SUBSTITUTE($B2403,"9","0"))=$B2403),1,0)),"")</f>
        <v/>
      </c>
      <c r="M2403" s="9">
        <f t="shared" si="75"/>
        <v>0</v>
      </c>
      <c r="N2403" s="36">
        <f>IF(AND(M2403&lt;=PhieuBauCu!$B$13,M2403&gt;=1),1,0)</f>
        <v>0</v>
      </c>
    </row>
    <row r="2404" spans="1:14" ht="28.5" customHeight="1">
      <c r="A2404" s="2">
        <v>2399</v>
      </c>
      <c r="B2404" s="3"/>
      <c r="C2404" s="48" t="str">
        <f t="shared" si="74"/>
        <v/>
      </c>
      <c r="D2404" s="5" t="str">
        <f>IF(PhieuBauCu!$B$2&gt;0,IF(LEN($B2404)=0,"",IF(AND($B2404&gt;0,VALUE(SUBSTITUTE($B2404,"1","0"))=$B2404),1,0)),"")</f>
        <v/>
      </c>
      <c r="E2404" s="5" t="str">
        <f>IF(PhieuBauCu!$B$2&gt;1,IF(LEN($B2404)=0,"",IF(AND($B2404&gt;0,VALUE(SUBSTITUTE($B2404,"2","0"))=$B2404),1,0)),"")</f>
        <v/>
      </c>
      <c r="F2404" s="5" t="str">
        <f>IF(PhieuBauCu!$B$2&gt;2,IF(LEN($B2404)=0,"",IF(AND($B2404&gt;0,VALUE(SUBSTITUTE($B2404,"3","0"))=$B2404),1,0)),"")</f>
        <v/>
      </c>
      <c r="G2404" s="5" t="str">
        <f>IF(PhieuBauCu!$B$2&gt;3,IF(LEN($B2404)=0,"",IF(AND($B2404&gt;0,VALUE(SUBSTITUTE($B2404,"4","0"))=$B2404),1,0)),"")</f>
        <v/>
      </c>
      <c r="H2404" s="5" t="str">
        <f>IF(PhieuBauCu!$B$2&gt;4,IF(LEN($B2404)=0,"",IF(AND($B2404&gt;0,VALUE(SUBSTITUTE($B2404,"5","0"))=$B2404),1,0)),"")</f>
        <v/>
      </c>
      <c r="I2404" s="5" t="str">
        <f>IF(PhieuBauCu!$B$2&gt;5,IF(LEN($B2404)=0,"",IF(AND($B2404&gt;0,VALUE(SUBSTITUTE($B2404,"6","0"))=$B2404),1,0)),"")</f>
        <v/>
      </c>
      <c r="J2404" s="5" t="str">
        <f>IF(PhieuBauCu!$B$2&gt;6,IF(LEN($B2404)=0,"",IF(AND($B2404&gt;0,VALUE(SUBSTITUTE($B2404,"7","0"))=$B2404),1,0)),"")</f>
        <v/>
      </c>
      <c r="K2404" s="5" t="str">
        <f>IF(PhieuBauCu!$B$2&gt;7,IF(LEN($B2404)=0,"",IF(AND($B2404&gt;0,VALUE(SUBSTITUTE($B2404,"8","0"))=$B2404),1,0)),"")</f>
        <v/>
      </c>
      <c r="L2404" s="5" t="str">
        <f>IF(PhieuBauCu!$B$2&gt;8,IF(LEN($B2404)=0,"",IF(AND($B2404&gt;0,VALUE(SUBSTITUTE($B2404,"9","0"))=$B2404),1,0)),"")</f>
        <v/>
      </c>
      <c r="M2404" s="9">
        <f t="shared" si="75"/>
        <v>0</v>
      </c>
      <c r="N2404" s="36">
        <f>IF(AND(M2404&lt;=PhieuBauCu!$B$13,M2404&gt;=1),1,0)</f>
        <v>0</v>
      </c>
    </row>
    <row r="2405" spans="1:14" ht="28.5" customHeight="1">
      <c r="A2405" s="2">
        <v>2400</v>
      </c>
      <c r="B2405" s="3"/>
      <c r="C2405" s="48" t="str">
        <f t="shared" si="74"/>
        <v/>
      </c>
      <c r="D2405" s="5" t="str">
        <f>IF(PhieuBauCu!$B$2&gt;0,IF(LEN($B2405)=0,"",IF(AND($B2405&gt;0,VALUE(SUBSTITUTE($B2405,"1","0"))=$B2405),1,0)),"")</f>
        <v/>
      </c>
      <c r="E2405" s="5" t="str">
        <f>IF(PhieuBauCu!$B$2&gt;1,IF(LEN($B2405)=0,"",IF(AND($B2405&gt;0,VALUE(SUBSTITUTE($B2405,"2","0"))=$B2405),1,0)),"")</f>
        <v/>
      </c>
      <c r="F2405" s="5" t="str">
        <f>IF(PhieuBauCu!$B$2&gt;2,IF(LEN($B2405)=0,"",IF(AND($B2405&gt;0,VALUE(SUBSTITUTE($B2405,"3","0"))=$B2405),1,0)),"")</f>
        <v/>
      </c>
      <c r="G2405" s="5" t="str">
        <f>IF(PhieuBauCu!$B$2&gt;3,IF(LEN($B2405)=0,"",IF(AND($B2405&gt;0,VALUE(SUBSTITUTE($B2405,"4","0"))=$B2405),1,0)),"")</f>
        <v/>
      </c>
      <c r="H2405" s="5" t="str">
        <f>IF(PhieuBauCu!$B$2&gt;4,IF(LEN($B2405)=0,"",IF(AND($B2405&gt;0,VALUE(SUBSTITUTE($B2405,"5","0"))=$B2405),1,0)),"")</f>
        <v/>
      </c>
      <c r="I2405" s="5" t="str">
        <f>IF(PhieuBauCu!$B$2&gt;5,IF(LEN($B2405)=0,"",IF(AND($B2405&gt;0,VALUE(SUBSTITUTE($B2405,"6","0"))=$B2405),1,0)),"")</f>
        <v/>
      </c>
      <c r="J2405" s="5" t="str">
        <f>IF(PhieuBauCu!$B$2&gt;6,IF(LEN($B2405)=0,"",IF(AND($B2405&gt;0,VALUE(SUBSTITUTE($B2405,"7","0"))=$B2405),1,0)),"")</f>
        <v/>
      </c>
      <c r="K2405" s="5" t="str">
        <f>IF(PhieuBauCu!$B$2&gt;7,IF(LEN($B2405)=0,"",IF(AND($B2405&gt;0,VALUE(SUBSTITUTE($B2405,"8","0"))=$B2405),1,0)),"")</f>
        <v/>
      </c>
      <c r="L2405" s="5" t="str">
        <f>IF(PhieuBauCu!$B$2&gt;8,IF(LEN($B2405)=0,"",IF(AND($B2405&gt;0,VALUE(SUBSTITUTE($B2405,"9","0"))=$B2405),1,0)),"")</f>
        <v/>
      </c>
      <c r="M2405" s="9">
        <f t="shared" si="75"/>
        <v>0</v>
      </c>
      <c r="N2405" s="36">
        <f>IF(AND(M2405&lt;=PhieuBauCu!$B$13,M2405&gt;=1),1,0)</f>
        <v>0</v>
      </c>
    </row>
    <row r="2406" spans="1:14" ht="28.5" customHeight="1">
      <c r="A2406" s="2">
        <v>2401</v>
      </c>
      <c r="B2406" s="3"/>
      <c r="C2406" s="48" t="str">
        <f t="shared" si="74"/>
        <v/>
      </c>
      <c r="D2406" s="5" t="str">
        <f>IF(PhieuBauCu!$B$2&gt;0,IF(LEN($B2406)=0,"",IF(AND($B2406&gt;0,VALUE(SUBSTITUTE($B2406,"1","0"))=$B2406),1,0)),"")</f>
        <v/>
      </c>
      <c r="E2406" s="5" t="str">
        <f>IF(PhieuBauCu!$B$2&gt;1,IF(LEN($B2406)=0,"",IF(AND($B2406&gt;0,VALUE(SUBSTITUTE($B2406,"2","0"))=$B2406),1,0)),"")</f>
        <v/>
      </c>
      <c r="F2406" s="5" t="str">
        <f>IF(PhieuBauCu!$B$2&gt;2,IF(LEN($B2406)=0,"",IF(AND($B2406&gt;0,VALUE(SUBSTITUTE($B2406,"3","0"))=$B2406),1,0)),"")</f>
        <v/>
      </c>
      <c r="G2406" s="5" t="str">
        <f>IF(PhieuBauCu!$B$2&gt;3,IF(LEN($B2406)=0,"",IF(AND($B2406&gt;0,VALUE(SUBSTITUTE($B2406,"4","0"))=$B2406),1,0)),"")</f>
        <v/>
      </c>
      <c r="H2406" s="5" t="str">
        <f>IF(PhieuBauCu!$B$2&gt;4,IF(LEN($B2406)=0,"",IF(AND($B2406&gt;0,VALUE(SUBSTITUTE($B2406,"5","0"))=$B2406),1,0)),"")</f>
        <v/>
      </c>
      <c r="I2406" s="5" t="str">
        <f>IF(PhieuBauCu!$B$2&gt;5,IF(LEN($B2406)=0,"",IF(AND($B2406&gt;0,VALUE(SUBSTITUTE($B2406,"6","0"))=$B2406),1,0)),"")</f>
        <v/>
      </c>
      <c r="J2406" s="5" t="str">
        <f>IF(PhieuBauCu!$B$2&gt;6,IF(LEN($B2406)=0,"",IF(AND($B2406&gt;0,VALUE(SUBSTITUTE($B2406,"7","0"))=$B2406),1,0)),"")</f>
        <v/>
      </c>
      <c r="K2406" s="5" t="str">
        <f>IF(PhieuBauCu!$B$2&gt;7,IF(LEN($B2406)=0,"",IF(AND($B2406&gt;0,VALUE(SUBSTITUTE($B2406,"8","0"))=$B2406),1,0)),"")</f>
        <v/>
      </c>
      <c r="L2406" s="5" t="str">
        <f>IF(PhieuBauCu!$B$2&gt;8,IF(LEN($B2406)=0,"",IF(AND($B2406&gt;0,VALUE(SUBSTITUTE($B2406,"9","0"))=$B2406),1,0)),"")</f>
        <v/>
      </c>
      <c r="M2406" s="9">
        <f t="shared" si="75"/>
        <v>0</v>
      </c>
      <c r="N2406" s="36">
        <f>IF(AND(M2406&lt;=PhieuBauCu!$B$13,M2406&gt;=1),1,0)</f>
        <v>0</v>
      </c>
    </row>
    <row r="2407" spans="1:14" ht="28.5" customHeight="1">
      <c r="A2407" s="2">
        <v>2402</v>
      </c>
      <c r="B2407" s="3"/>
      <c r="C2407" s="48" t="str">
        <f t="shared" si="74"/>
        <v/>
      </c>
      <c r="D2407" s="5" t="str">
        <f>IF(PhieuBauCu!$B$2&gt;0,IF(LEN($B2407)=0,"",IF(AND($B2407&gt;0,VALUE(SUBSTITUTE($B2407,"1","0"))=$B2407),1,0)),"")</f>
        <v/>
      </c>
      <c r="E2407" s="5" t="str">
        <f>IF(PhieuBauCu!$B$2&gt;1,IF(LEN($B2407)=0,"",IF(AND($B2407&gt;0,VALUE(SUBSTITUTE($B2407,"2","0"))=$B2407),1,0)),"")</f>
        <v/>
      </c>
      <c r="F2407" s="5" t="str">
        <f>IF(PhieuBauCu!$B$2&gt;2,IF(LEN($B2407)=0,"",IF(AND($B2407&gt;0,VALUE(SUBSTITUTE($B2407,"3","0"))=$B2407),1,0)),"")</f>
        <v/>
      </c>
      <c r="G2407" s="5" t="str">
        <f>IF(PhieuBauCu!$B$2&gt;3,IF(LEN($B2407)=0,"",IF(AND($B2407&gt;0,VALUE(SUBSTITUTE($B2407,"4","0"))=$B2407),1,0)),"")</f>
        <v/>
      </c>
      <c r="H2407" s="5" t="str">
        <f>IF(PhieuBauCu!$B$2&gt;4,IF(LEN($B2407)=0,"",IF(AND($B2407&gt;0,VALUE(SUBSTITUTE($B2407,"5","0"))=$B2407),1,0)),"")</f>
        <v/>
      </c>
      <c r="I2407" s="5" t="str">
        <f>IF(PhieuBauCu!$B$2&gt;5,IF(LEN($B2407)=0,"",IF(AND($B2407&gt;0,VALUE(SUBSTITUTE($B2407,"6","0"))=$B2407),1,0)),"")</f>
        <v/>
      </c>
      <c r="J2407" s="5" t="str">
        <f>IF(PhieuBauCu!$B$2&gt;6,IF(LEN($B2407)=0,"",IF(AND($B2407&gt;0,VALUE(SUBSTITUTE($B2407,"7","0"))=$B2407),1,0)),"")</f>
        <v/>
      </c>
      <c r="K2407" s="5" t="str">
        <f>IF(PhieuBauCu!$B$2&gt;7,IF(LEN($B2407)=0,"",IF(AND($B2407&gt;0,VALUE(SUBSTITUTE($B2407,"8","0"))=$B2407),1,0)),"")</f>
        <v/>
      </c>
      <c r="L2407" s="5" t="str">
        <f>IF(PhieuBauCu!$B$2&gt;8,IF(LEN($B2407)=0,"",IF(AND($B2407&gt;0,VALUE(SUBSTITUTE($B2407,"9","0"))=$B2407),1,0)),"")</f>
        <v/>
      </c>
      <c r="M2407" s="9">
        <f t="shared" si="75"/>
        <v>0</v>
      </c>
      <c r="N2407" s="36">
        <f>IF(AND(M2407&lt;=PhieuBauCu!$B$13,M2407&gt;=1),1,0)</f>
        <v>0</v>
      </c>
    </row>
    <row r="2408" spans="1:14" ht="28.5" customHeight="1">
      <c r="A2408" s="2">
        <v>2403</v>
      </c>
      <c r="B2408" s="3"/>
      <c r="C2408" s="48" t="str">
        <f t="shared" si="74"/>
        <v/>
      </c>
      <c r="D2408" s="5" t="str">
        <f>IF(PhieuBauCu!$B$2&gt;0,IF(LEN($B2408)=0,"",IF(AND($B2408&gt;0,VALUE(SUBSTITUTE($B2408,"1","0"))=$B2408),1,0)),"")</f>
        <v/>
      </c>
      <c r="E2408" s="5" t="str">
        <f>IF(PhieuBauCu!$B$2&gt;1,IF(LEN($B2408)=0,"",IF(AND($B2408&gt;0,VALUE(SUBSTITUTE($B2408,"2","0"))=$B2408),1,0)),"")</f>
        <v/>
      </c>
      <c r="F2408" s="5" t="str">
        <f>IF(PhieuBauCu!$B$2&gt;2,IF(LEN($B2408)=0,"",IF(AND($B2408&gt;0,VALUE(SUBSTITUTE($B2408,"3","0"))=$B2408),1,0)),"")</f>
        <v/>
      </c>
      <c r="G2408" s="5" t="str">
        <f>IF(PhieuBauCu!$B$2&gt;3,IF(LEN($B2408)=0,"",IF(AND($B2408&gt;0,VALUE(SUBSTITUTE($B2408,"4","0"))=$B2408),1,0)),"")</f>
        <v/>
      </c>
      <c r="H2408" s="5" t="str">
        <f>IF(PhieuBauCu!$B$2&gt;4,IF(LEN($B2408)=0,"",IF(AND($B2408&gt;0,VALUE(SUBSTITUTE($B2408,"5","0"))=$B2408),1,0)),"")</f>
        <v/>
      </c>
      <c r="I2408" s="5" t="str">
        <f>IF(PhieuBauCu!$B$2&gt;5,IF(LEN($B2408)=0,"",IF(AND($B2408&gt;0,VALUE(SUBSTITUTE($B2408,"6","0"))=$B2408),1,0)),"")</f>
        <v/>
      </c>
      <c r="J2408" s="5" t="str">
        <f>IF(PhieuBauCu!$B$2&gt;6,IF(LEN($B2408)=0,"",IF(AND($B2408&gt;0,VALUE(SUBSTITUTE($B2408,"7","0"))=$B2408),1,0)),"")</f>
        <v/>
      </c>
      <c r="K2408" s="5" t="str">
        <f>IF(PhieuBauCu!$B$2&gt;7,IF(LEN($B2408)=0,"",IF(AND($B2408&gt;0,VALUE(SUBSTITUTE($B2408,"8","0"))=$B2408),1,0)),"")</f>
        <v/>
      </c>
      <c r="L2408" s="5" t="str">
        <f>IF(PhieuBauCu!$B$2&gt;8,IF(LEN($B2408)=0,"",IF(AND($B2408&gt;0,VALUE(SUBSTITUTE($B2408,"9","0"))=$B2408),1,0)),"")</f>
        <v/>
      </c>
      <c r="M2408" s="9">
        <f t="shared" si="75"/>
        <v>0</v>
      </c>
      <c r="N2408" s="36">
        <f>IF(AND(M2408&lt;=PhieuBauCu!$B$13,M2408&gt;=1),1,0)</f>
        <v>0</v>
      </c>
    </row>
    <row r="2409" spans="1:14" ht="28.5" customHeight="1">
      <c r="A2409" s="2">
        <v>2404</v>
      </c>
      <c r="B2409" s="3"/>
      <c r="C2409" s="48" t="str">
        <f t="shared" si="74"/>
        <v/>
      </c>
      <c r="D2409" s="5" t="str">
        <f>IF(PhieuBauCu!$B$2&gt;0,IF(LEN($B2409)=0,"",IF(AND($B2409&gt;0,VALUE(SUBSTITUTE($B2409,"1","0"))=$B2409),1,0)),"")</f>
        <v/>
      </c>
      <c r="E2409" s="5" t="str">
        <f>IF(PhieuBauCu!$B$2&gt;1,IF(LEN($B2409)=0,"",IF(AND($B2409&gt;0,VALUE(SUBSTITUTE($B2409,"2","0"))=$B2409),1,0)),"")</f>
        <v/>
      </c>
      <c r="F2409" s="5" t="str">
        <f>IF(PhieuBauCu!$B$2&gt;2,IF(LEN($B2409)=0,"",IF(AND($B2409&gt;0,VALUE(SUBSTITUTE($B2409,"3","0"))=$B2409),1,0)),"")</f>
        <v/>
      </c>
      <c r="G2409" s="5" t="str">
        <f>IF(PhieuBauCu!$B$2&gt;3,IF(LEN($B2409)=0,"",IF(AND($B2409&gt;0,VALUE(SUBSTITUTE($B2409,"4","0"))=$B2409),1,0)),"")</f>
        <v/>
      </c>
      <c r="H2409" s="5" t="str">
        <f>IF(PhieuBauCu!$B$2&gt;4,IF(LEN($B2409)=0,"",IF(AND($B2409&gt;0,VALUE(SUBSTITUTE($B2409,"5","0"))=$B2409),1,0)),"")</f>
        <v/>
      </c>
      <c r="I2409" s="5" t="str">
        <f>IF(PhieuBauCu!$B$2&gt;5,IF(LEN($B2409)=0,"",IF(AND($B2409&gt;0,VALUE(SUBSTITUTE($B2409,"6","0"))=$B2409),1,0)),"")</f>
        <v/>
      </c>
      <c r="J2409" s="5" t="str">
        <f>IF(PhieuBauCu!$B$2&gt;6,IF(LEN($B2409)=0,"",IF(AND($B2409&gt;0,VALUE(SUBSTITUTE($B2409,"7","0"))=$B2409),1,0)),"")</f>
        <v/>
      </c>
      <c r="K2409" s="5" t="str">
        <f>IF(PhieuBauCu!$B$2&gt;7,IF(LEN($B2409)=0,"",IF(AND($B2409&gt;0,VALUE(SUBSTITUTE($B2409,"8","0"))=$B2409),1,0)),"")</f>
        <v/>
      </c>
      <c r="L2409" s="5" t="str">
        <f>IF(PhieuBauCu!$B$2&gt;8,IF(LEN($B2409)=0,"",IF(AND($B2409&gt;0,VALUE(SUBSTITUTE($B2409,"9","0"))=$B2409),1,0)),"")</f>
        <v/>
      </c>
      <c r="M2409" s="9">
        <f t="shared" si="75"/>
        <v>0</v>
      </c>
      <c r="N2409" s="36">
        <f>IF(AND(M2409&lt;=PhieuBauCu!$B$13,M2409&gt;=1),1,0)</f>
        <v>0</v>
      </c>
    </row>
    <row r="2410" spans="1:14" ht="28.5" customHeight="1">
      <c r="A2410" s="2">
        <v>2405</v>
      </c>
      <c r="B2410" s="3"/>
      <c r="C2410" s="48" t="str">
        <f t="shared" si="74"/>
        <v/>
      </c>
      <c r="D2410" s="5" t="str">
        <f>IF(PhieuBauCu!$B$2&gt;0,IF(LEN($B2410)=0,"",IF(AND($B2410&gt;0,VALUE(SUBSTITUTE($B2410,"1","0"))=$B2410),1,0)),"")</f>
        <v/>
      </c>
      <c r="E2410" s="5" t="str">
        <f>IF(PhieuBauCu!$B$2&gt;1,IF(LEN($B2410)=0,"",IF(AND($B2410&gt;0,VALUE(SUBSTITUTE($B2410,"2","0"))=$B2410),1,0)),"")</f>
        <v/>
      </c>
      <c r="F2410" s="5" t="str">
        <f>IF(PhieuBauCu!$B$2&gt;2,IF(LEN($B2410)=0,"",IF(AND($B2410&gt;0,VALUE(SUBSTITUTE($B2410,"3","0"))=$B2410),1,0)),"")</f>
        <v/>
      </c>
      <c r="G2410" s="5" t="str">
        <f>IF(PhieuBauCu!$B$2&gt;3,IF(LEN($B2410)=0,"",IF(AND($B2410&gt;0,VALUE(SUBSTITUTE($B2410,"4","0"))=$B2410),1,0)),"")</f>
        <v/>
      </c>
      <c r="H2410" s="5" t="str">
        <f>IF(PhieuBauCu!$B$2&gt;4,IF(LEN($B2410)=0,"",IF(AND($B2410&gt;0,VALUE(SUBSTITUTE($B2410,"5","0"))=$B2410),1,0)),"")</f>
        <v/>
      </c>
      <c r="I2410" s="5" t="str">
        <f>IF(PhieuBauCu!$B$2&gt;5,IF(LEN($B2410)=0,"",IF(AND($B2410&gt;0,VALUE(SUBSTITUTE($B2410,"6","0"))=$B2410),1,0)),"")</f>
        <v/>
      </c>
      <c r="J2410" s="5" t="str">
        <f>IF(PhieuBauCu!$B$2&gt;6,IF(LEN($B2410)=0,"",IF(AND($B2410&gt;0,VALUE(SUBSTITUTE($B2410,"7","0"))=$B2410),1,0)),"")</f>
        <v/>
      </c>
      <c r="K2410" s="5" t="str">
        <f>IF(PhieuBauCu!$B$2&gt;7,IF(LEN($B2410)=0,"",IF(AND($B2410&gt;0,VALUE(SUBSTITUTE($B2410,"8","0"))=$B2410),1,0)),"")</f>
        <v/>
      </c>
      <c r="L2410" s="5" t="str">
        <f>IF(PhieuBauCu!$B$2&gt;8,IF(LEN($B2410)=0,"",IF(AND($B2410&gt;0,VALUE(SUBSTITUTE($B2410,"9","0"))=$B2410),1,0)),"")</f>
        <v/>
      </c>
      <c r="M2410" s="9">
        <f t="shared" si="75"/>
        <v>0</v>
      </c>
      <c r="N2410" s="36">
        <f>IF(AND(M2410&lt;=PhieuBauCu!$B$13,M2410&gt;=1),1,0)</f>
        <v>0</v>
      </c>
    </row>
    <row r="2411" spans="1:14" ht="28.5" customHeight="1">
      <c r="A2411" s="2">
        <v>2406</v>
      </c>
      <c r="B2411" s="3"/>
      <c r="C2411" s="48" t="str">
        <f t="shared" si="74"/>
        <v/>
      </c>
      <c r="D2411" s="5" t="str">
        <f>IF(PhieuBauCu!$B$2&gt;0,IF(LEN($B2411)=0,"",IF(AND($B2411&gt;0,VALUE(SUBSTITUTE($B2411,"1","0"))=$B2411),1,0)),"")</f>
        <v/>
      </c>
      <c r="E2411" s="5" t="str">
        <f>IF(PhieuBauCu!$B$2&gt;1,IF(LEN($B2411)=0,"",IF(AND($B2411&gt;0,VALUE(SUBSTITUTE($B2411,"2","0"))=$B2411),1,0)),"")</f>
        <v/>
      </c>
      <c r="F2411" s="5" t="str">
        <f>IF(PhieuBauCu!$B$2&gt;2,IF(LEN($B2411)=0,"",IF(AND($B2411&gt;0,VALUE(SUBSTITUTE($B2411,"3","0"))=$B2411),1,0)),"")</f>
        <v/>
      </c>
      <c r="G2411" s="5" t="str">
        <f>IF(PhieuBauCu!$B$2&gt;3,IF(LEN($B2411)=0,"",IF(AND($B2411&gt;0,VALUE(SUBSTITUTE($B2411,"4","0"))=$B2411),1,0)),"")</f>
        <v/>
      </c>
      <c r="H2411" s="5" t="str">
        <f>IF(PhieuBauCu!$B$2&gt;4,IF(LEN($B2411)=0,"",IF(AND($B2411&gt;0,VALUE(SUBSTITUTE($B2411,"5","0"))=$B2411),1,0)),"")</f>
        <v/>
      </c>
      <c r="I2411" s="5" t="str">
        <f>IF(PhieuBauCu!$B$2&gt;5,IF(LEN($B2411)=0,"",IF(AND($B2411&gt;0,VALUE(SUBSTITUTE($B2411,"6","0"))=$B2411),1,0)),"")</f>
        <v/>
      </c>
      <c r="J2411" s="5" t="str">
        <f>IF(PhieuBauCu!$B$2&gt;6,IF(LEN($B2411)=0,"",IF(AND($B2411&gt;0,VALUE(SUBSTITUTE($B2411,"7","0"))=$B2411),1,0)),"")</f>
        <v/>
      </c>
      <c r="K2411" s="5" t="str">
        <f>IF(PhieuBauCu!$B$2&gt;7,IF(LEN($B2411)=0,"",IF(AND($B2411&gt;0,VALUE(SUBSTITUTE($B2411,"8","0"))=$B2411),1,0)),"")</f>
        <v/>
      </c>
      <c r="L2411" s="5" t="str">
        <f>IF(PhieuBauCu!$B$2&gt;8,IF(LEN($B2411)=0,"",IF(AND($B2411&gt;0,VALUE(SUBSTITUTE($B2411,"9","0"))=$B2411),1,0)),"")</f>
        <v/>
      </c>
      <c r="M2411" s="9">
        <f t="shared" si="75"/>
        <v>0</v>
      </c>
      <c r="N2411" s="36">
        <f>IF(AND(M2411&lt;=PhieuBauCu!$B$13,M2411&gt;=1),1,0)</f>
        <v>0</v>
      </c>
    </row>
    <row r="2412" spans="1:14" ht="28.5" customHeight="1">
      <c r="A2412" s="2">
        <v>2407</v>
      </c>
      <c r="B2412" s="3"/>
      <c r="C2412" s="48" t="str">
        <f t="shared" si="74"/>
        <v/>
      </c>
      <c r="D2412" s="5" t="str">
        <f>IF(PhieuBauCu!$B$2&gt;0,IF(LEN($B2412)=0,"",IF(AND($B2412&gt;0,VALUE(SUBSTITUTE($B2412,"1","0"))=$B2412),1,0)),"")</f>
        <v/>
      </c>
      <c r="E2412" s="5" t="str">
        <f>IF(PhieuBauCu!$B$2&gt;1,IF(LEN($B2412)=0,"",IF(AND($B2412&gt;0,VALUE(SUBSTITUTE($B2412,"2","0"))=$B2412),1,0)),"")</f>
        <v/>
      </c>
      <c r="F2412" s="5" t="str">
        <f>IF(PhieuBauCu!$B$2&gt;2,IF(LEN($B2412)=0,"",IF(AND($B2412&gt;0,VALUE(SUBSTITUTE($B2412,"3","0"))=$B2412),1,0)),"")</f>
        <v/>
      </c>
      <c r="G2412" s="5" t="str">
        <f>IF(PhieuBauCu!$B$2&gt;3,IF(LEN($B2412)=0,"",IF(AND($B2412&gt;0,VALUE(SUBSTITUTE($B2412,"4","0"))=$B2412),1,0)),"")</f>
        <v/>
      </c>
      <c r="H2412" s="5" t="str">
        <f>IF(PhieuBauCu!$B$2&gt;4,IF(LEN($B2412)=0,"",IF(AND($B2412&gt;0,VALUE(SUBSTITUTE($B2412,"5","0"))=$B2412),1,0)),"")</f>
        <v/>
      </c>
      <c r="I2412" s="5" t="str">
        <f>IF(PhieuBauCu!$B$2&gt;5,IF(LEN($B2412)=0,"",IF(AND($B2412&gt;0,VALUE(SUBSTITUTE($B2412,"6","0"))=$B2412),1,0)),"")</f>
        <v/>
      </c>
      <c r="J2412" s="5" t="str">
        <f>IF(PhieuBauCu!$B$2&gt;6,IF(LEN($B2412)=0,"",IF(AND($B2412&gt;0,VALUE(SUBSTITUTE($B2412,"7","0"))=$B2412),1,0)),"")</f>
        <v/>
      </c>
      <c r="K2412" s="5" t="str">
        <f>IF(PhieuBauCu!$B$2&gt;7,IF(LEN($B2412)=0,"",IF(AND($B2412&gt;0,VALUE(SUBSTITUTE($B2412,"8","0"))=$B2412),1,0)),"")</f>
        <v/>
      </c>
      <c r="L2412" s="5" t="str">
        <f>IF(PhieuBauCu!$B$2&gt;8,IF(LEN($B2412)=0,"",IF(AND($B2412&gt;0,VALUE(SUBSTITUTE($B2412,"9","0"))=$B2412),1,0)),"")</f>
        <v/>
      </c>
      <c r="M2412" s="9">
        <f t="shared" si="75"/>
        <v>0</v>
      </c>
      <c r="N2412" s="36">
        <f>IF(AND(M2412&lt;=PhieuBauCu!$B$13,M2412&gt;=1),1,0)</f>
        <v>0</v>
      </c>
    </row>
    <row r="2413" spans="1:14" ht="28.5" customHeight="1">
      <c r="A2413" s="2">
        <v>2408</v>
      </c>
      <c r="B2413" s="3"/>
      <c r="C2413" s="48" t="str">
        <f t="shared" si="74"/>
        <v/>
      </c>
      <c r="D2413" s="5" t="str">
        <f>IF(PhieuBauCu!$B$2&gt;0,IF(LEN($B2413)=0,"",IF(AND($B2413&gt;0,VALUE(SUBSTITUTE($B2413,"1","0"))=$B2413),1,0)),"")</f>
        <v/>
      </c>
      <c r="E2413" s="5" t="str">
        <f>IF(PhieuBauCu!$B$2&gt;1,IF(LEN($B2413)=0,"",IF(AND($B2413&gt;0,VALUE(SUBSTITUTE($B2413,"2","0"))=$B2413),1,0)),"")</f>
        <v/>
      </c>
      <c r="F2413" s="5" t="str">
        <f>IF(PhieuBauCu!$B$2&gt;2,IF(LEN($B2413)=0,"",IF(AND($B2413&gt;0,VALUE(SUBSTITUTE($B2413,"3","0"))=$B2413),1,0)),"")</f>
        <v/>
      </c>
      <c r="G2413" s="5" t="str">
        <f>IF(PhieuBauCu!$B$2&gt;3,IF(LEN($B2413)=0,"",IF(AND($B2413&gt;0,VALUE(SUBSTITUTE($B2413,"4","0"))=$B2413),1,0)),"")</f>
        <v/>
      </c>
      <c r="H2413" s="5" t="str">
        <f>IF(PhieuBauCu!$B$2&gt;4,IF(LEN($B2413)=0,"",IF(AND($B2413&gt;0,VALUE(SUBSTITUTE($B2413,"5","0"))=$B2413),1,0)),"")</f>
        <v/>
      </c>
      <c r="I2413" s="5" t="str">
        <f>IF(PhieuBauCu!$B$2&gt;5,IF(LEN($B2413)=0,"",IF(AND($B2413&gt;0,VALUE(SUBSTITUTE($B2413,"6","0"))=$B2413),1,0)),"")</f>
        <v/>
      </c>
      <c r="J2413" s="5" t="str">
        <f>IF(PhieuBauCu!$B$2&gt;6,IF(LEN($B2413)=0,"",IF(AND($B2413&gt;0,VALUE(SUBSTITUTE($B2413,"7","0"))=$B2413),1,0)),"")</f>
        <v/>
      </c>
      <c r="K2413" s="5" t="str">
        <f>IF(PhieuBauCu!$B$2&gt;7,IF(LEN($B2413)=0,"",IF(AND($B2413&gt;0,VALUE(SUBSTITUTE($B2413,"8","0"))=$B2413),1,0)),"")</f>
        <v/>
      </c>
      <c r="L2413" s="5" t="str">
        <f>IF(PhieuBauCu!$B$2&gt;8,IF(LEN($B2413)=0,"",IF(AND($B2413&gt;0,VALUE(SUBSTITUTE($B2413,"9","0"))=$B2413),1,0)),"")</f>
        <v/>
      </c>
      <c r="M2413" s="9">
        <f t="shared" si="75"/>
        <v>0</v>
      </c>
      <c r="N2413" s="36">
        <f>IF(AND(M2413&lt;=PhieuBauCu!$B$13,M2413&gt;=1),1,0)</f>
        <v>0</v>
      </c>
    </row>
    <row r="2414" spans="1:14" ht="28.5" customHeight="1">
      <c r="A2414" s="2">
        <v>2409</v>
      </c>
      <c r="B2414" s="3"/>
      <c r="C2414" s="48" t="str">
        <f t="shared" si="74"/>
        <v/>
      </c>
      <c r="D2414" s="5" t="str">
        <f>IF(PhieuBauCu!$B$2&gt;0,IF(LEN($B2414)=0,"",IF(AND($B2414&gt;0,VALUE(SUBSTITUTE($B2414,"1","0"))=$B2414),1,0)),"")</f>
        <v/>
      </c>
      <c r="E2414" s="5" t="str">
        <f>IF(PhieuBauCu!$B$2&gt;1,IF(LEN($B2414)=0,"",IF(AND($B2414&gt;0,VALUE(SUBSTITUTE($B2414,"2","0"))=$B2414),1,0)),"")</f>
        <v/>
      </c>
      <c r="F2414" s="5" t="str">
        <f>IF(PhieuBauCu!$B$2&gt;2,IF(LEN($B2414)=0,"",IF(AND($B2414&gt;0,VALUE(SUBSTITUTE($B2414,"3","0"))=$B2414),1,0)),"")</f>
        <v/>
      </c>
      <c r="G2414" s="5" t="str">
        <f>IF(PhieuBauCu!$B$2&gt;3,IF(LEN($B2414)=0,"",IF(AND($B2414&gt;0,VALUE(SUBSTITUTE($B2414,"4","0"))=$B2414),1,0)),"")</f>
        <v/>
      </c>
      <c r="H2414" s="5" t="str">
        <f>IF(PhieuBauCu!$B$2&gt;4,IF(LEN($B2414)=0,"",IF(AND($B2414&gt;0,VALUE(SUBSTITUTE($B2414,"5","0"))=$B2414),1,0)),"")</f>
        <v/>
      </c>
      <c r="I2414" s="5" t="str">
        <f>IF(PhieuBauCu!$B$2&gt;5,IF(LEN($B2414)=0,"",IF(AND($B2414&gt;0,VALUE(SUBSTITUTE($B2414,"6","0"))=$B2414),1,0)),"")</f>
        <v/>
      </c>
      <c r="J2414" s="5" t="str">
        <f>IF(PhieuBauCu!$B$2&gt;6,IF(LEN($B2414)=0,"",IF(AND($B2414&gt;0,VALUE(SUBSTITUTE($B2414,"7","0"))=$B2414),1,0)),"")</f>
        <v/>
      </c>
      <c r="K2414" s="5" t="str">
        <f>IF(PhieuBauCu!$B$2&gt;7,IF(LEN($B2414)=0,"",IF(AND($B2414&gt;0,VALUE(SUBSTITUTE($B2414,"8","0"))=$B2414),1,0)),"")</f>
        <v/>
      </c>
      <c r="L2414" s="5" t="str">
        <f>IF(PhieuBauCu!$B$2&gt;8,IF(LEN($B2414)=0,"",IF(AND($B2414&gt;0,VALUE(SUBSTITUTE($B2414,"9","0"))=$B2414),1,0)),"")</f>
        <v/>
      </c>
      <c r="M2414" s="9">
        <f t="shared" si="75"/>
        <v>0</v>
      </c>
      <c r="N2414" s="36">
        <f>IF(AND(M2414&lt;=PhieuBauCu!$B$13,M2414&gt;=1),1,0)</f>
        <v>0</v>
      </c>
    </row>
    <row r="2415" spans="1:14" ht="28.5" customHeight="1">
      <c r="A2415" s="2">
        <v>2410</v>
      </c>
      <c r="B2415" s="3"/>
      <c r="C2415" s="48" t="str">
        <f t="shared" si="74"/>
        <v/>
      </c>
      <c r="D2415" s="5" t="str">
        <f>IF(PhieuBauCu!$B$2&gt;0,IF(LEN($B2415)=0,"",IF(AND($B2415&gt;0,VALUE(SUBSTITUTE($B2415,"1","0"))=$B2415),1,0)),"")</f>
        <v/>
      </c>
      <c r="E2415" s="5" t="str">
        <f>IF(PhieuBauCu!$B$2&gt;1,IF(LEN($B2415)=0,"",IF(AND($B2415&gt;0,VALUE(SUBSTITUTE($B2415,"2","0"))=$B2415),1,0)),"")</f>
        <v/>
      </c>
      <c r="F2415" s="5" t="str">
        <f>IF(PhieuBauCu!$B$2&gt;2,IF(LEN($B2415)=0,"",IF(AND($B2415&gt;0,VALUE(SUBSTITUTE($B2415,"3","0"))=$B2415),1,0)),"")</f>
        <v/>
      </c>
      <c r="G2415" s="5" t="str">
        <f>IF(PhieuBauCu!$B$2&gt;3,IF(LEN($B2415)=0,"",IF(AND($B2415&gt;0,VALUE(SUBSTITUTE($B2415,"4","0"))=$B2415),1,0)),"")</f>
        <v/>
      </c>
      <c r="H2415" s="5" t="str">
        <f>IF(PhieuBauCu!$B$2&gt;4,IF(LEN($B2415)=0,"",IF(AND($B2415&gt;0,VALUE(SUBSTITUTE($B2415,"5","0"))=$B2415),1,0)),"")</f>
        <v/>
      </c>
      <c r="I2415" s="5" t="str">
        <f>IF(PhieuBauCu!$B$2&gt;5,IF(LEN($B2415)=0,"",IF(AND($B2415&gt;0,VALUE(SUBSTITUTE($B2415,"6","0"))=$B2415),1,0)),"")</f>
        <v/>
      </c>
      <c r="J2415" s="5" t="str">
        <f>IF(PhieuBauCu!$B$2&gt;6,IF(LEN($B2415)=0,"",IF(AND($B2415&gt;0,VALUE(SUBSTITUTE($B2415,"7","0"))=$B2415),1,0)),"")</f>
        <v/>
      </c>
      <c r="K2415" s="5" t="str">
        <f>IF(PhieuBauCu!$B$2&gt;7,IF(LEN($B2415)=0,"",IF(AND($B2415&gt;0,VALUE(SUBSTITUTE($B2415,"8","0"))=$B2415),1,0)),"")</f>
        <v/>
      </c>
      <c r="L2415" s="5" t="str">
        <f>IF(PhieuBauCu!$B$2&gt;8,IF(LEN($B2415)=0,"",IF(AND($B2415&gt;0,VALUE(SUBSTITUTE($B2415,"9","0"))=$B2415),1,0)),"")</f>
        <v/>
      </c>
      <c r="M2415" s="9">
        <f t="shared" si="75"/>
        <v>0</v>
      </c>
      <c r="N2415" s="36">
        <f>IF(AND(M2415&lt;=PhieuBauCu!$B$13,M2415&gt;=1),1,0)</f>
        <v>0</v>
      </c>
    </row>
    <row r="2416" spans="1:14" ht="28.5" customHeight="1">
      <c r="A2416" s="2">
        <v>2411</v>
      </c>
      <c r="B2416" s="3"/>
      <c r="C2416" s="48" t="str">
        <f t="shared" si="74"/>
        <v/>
      </c>
      <c r="D2416" s="5" t="str">
        <f>IF(PhieuBauCu!$B$2&gt;0,IF(LEN($B2416)=0,"",IF(AND($B2416&gt;0,VALUE(SUBSTITUTE($B2416,"1","0"))=$B2416),1,0)),"")</f>
        <v/>
      </c>
      <c r="E2416" s="5" t="str">
        <f>IF(PhieuBauCu!$B$2&gt;1,IF(LEN($B2416)=0,"",IF(AND($B2416&gt;0,VALUE(SUBSTITUTE($B2416,"2","0"))=$B2416),1,0)),"")</f>
        <v/>
      </c>
      <c r="F2416" s="5" t="str">
        <f>IF(PhieuBauCu!$B$2&gt;2,IF(LEN($B2416)=0,"",IF(AND($B2416&gt;0,VALUE(SUBSTITUTE($B2416,"3","0"))=$B2416),1,0)),"")</f>
        <v/>
      </c>
      <c r="G2416" s="5" t="str">
        <f>IF(PhieuBauCu!$B$2&gt;3,IF(LEN($B2416)=0,"",IF(AND($B2416&gt;0,VALUE(SUBSTITUTE($B2416,"4","0"))=$B2416),1,0)),"")</f>
        <v/>
      </c>
      <c r="H2416" s="5" t="str">
        <f>IF(PhieuBauCu!$B$2&gt;4,IF(LEN($B2416)=0,"",IF(AND($B2416&gt;0,VALUE(SUBSTITUTE($B2416,"5","0"))=$B2416),1,0)),"")</f>
        <v/>
      </c>
      <c r="I2416" s="5" t="str">
        <f>IF(PhieuBauCu!$B$2&gt;5,IF(LEN($B2416)=0,"",IF(AND($B2416&gt;0,VALUE(SUBSTITUTE($B2416,"6","0"))=$B2416),1,0)),"")</f>
        <v/>
      </c>
      <c r="J2416" s="5" t="str">
        <f>IF(PhieuBauCu!$B$2&gt;6,IF(LEN($B2416)=0,"",IF(AND($B2416&gt;0,VALUE(SUBSTITUTE($B2416,"7","0"))=$B2416),1,0)),"")</f>
        <v/>
      </c>
      <c r="K2416" s="5" t="str">
        <f>IF(PhieuBauCu!$B$2&gt;7,IF(LEN($B2416)=0,"",IF(AND($B2416&gt;0,VALUE(SUBSTITUTE($B2416,"8","0"))=$B2416),1,0)),"")</f>
        <v/>
      </c>
      <c r="L2416" s="5" t="str">
        <f>IF(PhieuBauCu!$B$2&gt;8,IF(LEN($B2416)=0,"",IF(AND($B2416&gt;0,VALUE(SUBSTITUTE($B2416,"9","0"))=$B2416),1,0)),"")</f>
        <v/>
      </c>
      <c r="M2416" s="9">
        <f t="shared" si="75"/>
        <v>0</v>
      </c>
      <c r="N2416" s="36">
        <f>IF(AND(M2416&lt;=PhieuBauCu!$B$13,M2416&gt;=1),1,0)</f>
        <v>0</v>
      </c>
    </row>
    <row r="2417" spans="1:14" ht="28.5" customHeight="1">
      <c r="A2417" s="2">
        <v>2412</v>
      </c>
      <c r="B2417" s="3"/>
      <c r="C2417" s="48" t="str">
        <f t="shared" si="74"/>
        <v/>
      </c>
      <c r="D2417" s="5" t="str">
        <f>IF(PhieuBauCu!$B$2&gt;0,IF(LEN($B2417)=0,"",IF(AND($B2417&gt;0,VALUE(SUBSTITUTE($B2417,"1","0"))=$B2417),1,0)),"")</f>
        <v/>
      </c>
      <c r="E2417" s="5" t="str">
        <f>IF(PhieuBauCu!$B$2&gt;1,IF(LEN($B2417)=0,"",IF(AND($B2417&gt;0,VALUE(SUBSTITUTE($B2417,"2","0"))=$B2417),1,0)),"")</f>
        <v/>
      </c>
      <c r="F2417" s="5" t="str">
        <f>IF(PhieuBauCu!$B$2&gt;2,IF(LEN($B2417)=0,"",IF(AND($B2417&gt;0,VALUE(SUBSTITUTE($B2417,"3","0"))=$B2417),1,0)),"")</f>
        <v/>
      </c>
      <c r="G2417" s="5" t="str">
        <f>IF(PhieuBauCu!$B$2&gt;3,IF(LEN($B2417)=0,"",IF(AND($B2417&gt;0,VALUE(SUBSTITUTE($B2417,"4","0"))=$B2417),1,0)),"")</f>
        <v/>
      </c>
      <c r="H2417" s="5" t="str">
        <f>IF(PhieuBauCu!$B$2&gt;4,IF(LEN($B2417)=0,"",IF(AND($B2417&gt;0,VALUE(SUBSTITUTE($B2417,"5","0"))=$B2417),1,0)),"")</f>
        <v/>
      </c>
      <c r="I2417" s="5" t="str">
        <f>IF(PhieuBauCu!$B$2&gt;5,IF(LEN($B2417)=0,"",IF(AND($B2417&gt;0,VALUE(SUBSTITUTE($B2417,"6","0"))=$B2417),1,0)),"")</f>
        <v/>
      </c>
      <c r="J2417" s="5" t="str">
        <f>IF(PhieuBauCu!$B$2&gt;6,IF(LEN($B2417)=0,"",IF(AND($B2417&gt;0,VALUE(SUBSTITUTE($B2417,"7","0"))=$B2417),1,0)),"")</f>
        <v/>
      </c>
      <c r="K2417" s="5" t="str">
        <f>IF(PhieuBauCu!$B$2&gt;7,IF(LEN($B2417)=0,"",IF(AND($B2417&gt;0,VALUE(SUBSTITUTE($B2417,"8","0"))=$B2417),1,0)),"")</f>
        <v/>
      </c>
      <c r="L2417" s="5" t="str">
        <f>IF(PhieuBauCu!$B$2&gt;8,IF(LEN($B2417)=0,"",IF(AND($B2417&gt;0,VALUE(SUBSTITUTE($B2417,"9","0"))=$B2417),1,0)),"")</f>
        <v/>
      </c>
      <c r="M2417" s="9">
        <f t="shared" si="75"/>
        <v>0</v>
      </c>
      <c r="N2417" s="36">
        <f>IF(AND(M2417&lt;=PhieuBauCu!$B$13,M2417&gt;=1),1,0)</f>
        <v>0</v>
      </c>
    </row>
    <row r="2418" spans="1:14" ht="28.5" customHeight="1">
      <c r="A2418" s="2">
        <v>2413</v>
      </c>
      <c r="B2418" s="3"/>
      <c r="C2418" s="48" t="str">
        <f t="shared" si="74"/>
        <v/>
      </c>
      <c r="D2418" s="5" t="str">
        <f>IF(PhieuBauCu!$B$2&gt;0,IF(LEN($B2418)=0,"",IF(AND($B2418&gt;0,VALUE(SUBSTITUTE($B2418,"1","0"))=$B2418),1,0)),"")</f>
        <v/>
      </c>
      <c r="E2418" s="5" t="str">
        <f>IF(PhieuBauCu!$B$2&gt;1,IF(LEN($B2418)=0,"",IF(AND($B2418&gt;0,VALUE(SUBSTITUTE($B2418,"2","0"))=$B2418),1,0)),"")</f>
        <v/>
      </c>
      <c r="F2418" s="5" t="str">
        <f>IF(PhieuBauCu!$B$2&gt;2,IF(LEN($B2418)=0,"",IF(AND($B2418&gt;0,VALUE(SUBSTITUTE($B2418,"3","0"))=$B2418),1,0)),"")</f>
        <v/>
      </c>
      <c r="G2418" s="5" t="str">
        <f>IF(PhieuBauCu!$B$2&gt;3,IF(LEN($B2418)=0,"",IF(AND($B2418&gt;0,VALUE(SUBSTITUTE($B2418,"4","0"))=$B2418),1,0)),"")</f>
        <v/>
      </c>
      <c r="H2418" s="5" t="str">
        <f>IF(PhieuBauCu!$B$2&gt;4,IF(LEN($B2418)=0,"",IF(AND($B2418&gt;0,VALUE(SUBSTITUTE($B2418,"5","0"))=$B2418),1,0)),"")</f>
        <v/>
      </c>
      <c r="I2418" s="5" t="str">
        <f>IF(PhieuBauCu!$B$2&gt;5,IF(LEN($B2418)=0,"",IF(AND($B2418&gt;0,VALUE(SUBSTITUTE($B2418,"6","0"))=$B2418),1,0)),"")</f>
        <v/>
      </c>
      <c r="J2418" s="5" t="str">
        <f>IF(PhieuBauCu!$B$2&gt;6,IF(LEN($B2418)=0,"",IF(AND($B2418&gt;0,VALUE(SUBSTITUTE($B2418,"7","0"))=$B2418),1,0)),"")</f>
        <v/>
      </c>
      <c r="K2418" s="5" t="str">
        <f>IF(PhieuBauCu!$B$2&gt;7,IF(LEN($B2418)=0,"",IF(AND($B2418&gt;0,VALUE(SUBSTITUTE($B2418,"8","0"))=$B2418),1,0)),"")</f>
        <v/>
      </c>
      <c r="L2418" s="5" t="str">
        <f>IF(PhieuBauCu!$B$2&gt;8,IF(LEN($B2418)=0,"",IF(AND($B2418&gt;0,VALUE(SUBSTITUTE($B2418,"9","0"))=$B2418),1,0)),"")</f>
        <v/>
      </c>
      <c r="M2418" s="9">
        <f t="shared" si="75"/>
        <v>0</v>
      </c>
      <c r="N2418" s="36">
        <f>IF(AND(M2418&lt;=PhieuBauCu!$B$13,M2418&gt;=1),1,0)</f>
        <v>0</v>
      </c>
    </row>
    <row r="2419" spans="1:14" ht="28.5" customHeight="1">
      <c r="A2419" s="2">
        <v>2414</v>
      </c>
      <c r="B2419" s="3"/>
      <c r="C2419" s="48" t="str">
        <f t="shared" si="74"/>
        <v/>
      </c>
      <c r="D2419" s="5" t="str">
        <f>IF(PhieuBauCu!$B$2&gt;0,IF(LEN($B2419)=0,"",IF(AND($B2419&gt;0,VALUE(SUBSTITUTE($B2419,"1","0"))=$B2419),1,0)),"")</f>
        <v/>
      </c>
      <c r="E2419" s="5" t="str">
        <f>IF(PhieuBauCu!$B$2&gt;1,IF(LEN($B2419)=0,"",IF(AND($B2419&gt;0,VALUE(SUBSTITUTE($B2419,"2","0"))=$B2419),1,0)),"")</f>
        <v/>
      </c>
      <c r="F2419" s="5" t="str">
        <f>IF(PhieuBauCu!$B$2&gt;2,IF(LEN($B2419)=0,"",IF(AND($B2419&gt;0,VALUE(SUBSTITUTE($B2419,"3","0"))=$B2419),1,0)),"")</f>
        <v/>
      </c>
      <c r="G2419" s="5" t="str">
        <f>IF(PhieuBauCu!$B$2&gt;3,IF(LEN($B2419)=0,"",IF(AND($B2419&gt;0,VALUE(SUBSTITUTE($B2419,"4","0"))=$B2419),1,0)),"")</f>
        <v/>
      </c>
      <c r="H2419" s="5" t="str">
        <f>IF(PhieuBauCu!$B$2&gt;4,IF(LEN($B2419)=0,"",IF(AND($B2419&gt;0,VALUE(SUBSTITUTE($B2419,"5","0"))=$B2419),1,0)),"")</f>
        <v/>
      </c>
      <c r="I2419" s="5" t="str">
        <f>IF(PhieuBauCu!$B$2&gt;5,IF(LEN($B2419)=0,"",IF(AND($B2419&gt;0,VALUE(SUBSTITUTE($B2419,"6","0"))=$B2419),1,0)),"")</f>
        <v/>
      </c>
      <c r="J2419" s="5" t="str">
        <f>IF(PhieuBauCu!$B$2&gt;6,IF(LEN($B2419)=0,"",IF(AND($B2419&gt;0,VALUE(SUBSTITUTE($B2419,"7","0"))=$B2419),1,0)),"")</f>
        <v/>
      </c>
      <c r="K2419" s="5" t="str">
        <f>IF(PhieuBauCu!$B$2&gt;7,IF(LEN($B2419)=0,"",IF(AND($B2419&gt;0,VALUE(SUBSTITUTE($B2419,"8","0"))=$B2419),1,0)),"")</f>
        <v/>
      </c>
      <c r="L2419" s="5" t="str">
        <f>IF(PhieuBauCu!$B$2&gt;8,IF(LEN($B2419)=0,"",IF(AND($B2419&gt;0,VALUE(SUBSTITUTE($B2419,"9","0"))=$B2419),1,0)),"")</f>
        <v/>
      </c>
      <c r="M2419" s="9">
        <f t="shared" si="75"/>
        <v>0</v>
      </c>
      <c r="N2419" s="36">
        <f>IF(AND(M2419&lt;=PhieuBauCu!$B$13,M2419&gt;=1),1,0)</f>
        <v>0</v>
      </c>
    </row>
    <row r="2420" spans="1:14" ht="28.5" customHeight="1">
      <c r="A2420" s="2">
        <v>2415</v>
      </c>
      <c r="B2420" s="3"/>
      <c r="C2420" s="48" t="str">
        <f t="shared" si="74"/>
        <v/>
      </c>
      <c r="D2420" s="5" t="str">
        <f>IF(PhieuBauCu!$B$2&gt;0,IF(LEN($B2420)=0,"",IF(AND($B2420&gt;0,VALUE(SUBSTITUTE($B2420,"1","0"))=$B2420),1,0)),"")</f>
        <v/>
      </c>
      <c r="E2420" s="5" t="str">
        <f>IF(PhieuBauCu!$B$2&gt;1,IF(LEN($B2420)=0,"",IF(AND($B2420&gt;0,VALUE(SUBSTITUTE($B2420,"2","0"))=$B2420),1,0)),"")</f>
        <v/>
      </c>
      <c r="F2420" s="5" t="str">
        <f>IF(PhieuBauCu!$B$2&gt;2,IF(LEN($B2420)=0,"",IF(AND($B2420&gt;0,VALUE(SUBSTITUTE($B2420,"3","0"))=$B2420),1,0)),"")</f>
        <v/>
      </c>
      <c r="G2420" s="5" t="str">
        <f>IF(PhieuBauCu!$B$2&gt;3,IF(LEN($B2420)=0,"",IF(AND($B2420&gt;0,VALUE(SUBSTITUTE($B2420,"4","0"))=$B2420),1,0)),"")</f>
        <v/>
      </c>
      <c r="H2420" s="5" t="str">
        <f>IF(PhieuBauCu!$B$2&gt;4,IF(LEN($B2420)=0,"",IF(AND($B2420&gt;0,VALUE(SUBSTITUTE($B2420,"5","0"))=$B2420),1,0)),"")</f>
        <v/>
      </c>
      <c r="I2420" s="5" t="str">
        <f>IF(PhieuBauCu!$B$2&gt;5,IF(LEN($B2420)=0,"",IF(AND($B2420&gt;0,VALUE(SUBSTITUTE($B2420,"6","0"))=$B2420),1,0)),"")</f>
        <v/>
      </c>
      <c r="J2420" s="5" t="str">
        <f>IF(PhieuBauCu!$B$2&gt;6,IF(LEN($B2420)=0,"",IF(AND($B2420&gt;0,VALUE(SUBSTITUTE($B2420,"7","0"))=$B2420),1,0)),"")</f>
        <v/>
      </c>
      <c r="K2420" s="5" t="str">
        <f>IF(PhieuBauCu!$B$2&gt;7,IF(LEN($B2420)=0,"",IF(AND($B2420&gt;0,VALUE(SUBSTITUTE($B2420,"8","0"))=$B2420),1,0)),"")</f>
        <v/>
      </c>
      <c r="L2420" s="5" t="str">
        <f>IF(PhieuBauCu!$B$2&gt;8,IF(LEN($B2420)=0,"",IF(AND($B2420&gt;0,VALUE(SUBSTITUTE($B2420,"9","0"))=$B2420),1,0)),"")</f>
        <v/>
      </c>
      <c r="M2420" s="9">
        <f t="shared" si="75"/>
        <v>0</v>
      </c>
      <c r="N2420" s="36">
        <f>IF(AND(M2420&lt;=PhieuBauCu!$B$13,M2420&gt;=1),1,0)</f>
        <v>0</v>
      </c>
    </row>
    <row r="2421" spans="1:14" ht="28.5" customHeight="1">
      <c r="A2421" s="2">
        <v>2416</v>
      </c>
      <c r="B2421" s="3"/>
      <c r="C2421" s="48" t="str">
        <f t="shared" si="74"/>
        <v/>
      </c>
      <c r="D2421" s="5" t="str">
        <f>IF(PhieuBauCu!$B$2&gt;0,IF(LEN($B2421)=0,"",IF(AND($B2421&gt;0,VALUE(SUBSTITUTE($B2421,"1","0"))=$B2421),1,0)),"")</f>
        <v/>
      </c>
      <c r="E2421" s="5" t="str">
        <f>IF(PhieuBauCu!$B$2&gt;1,IF(LEN($B2421)=0,"",IF(AND($B2421&gt;0,VALUE(SUBSTITUTE($B2421,"2","0"))=$B2421),1,0)),"")</f>
        <v/>
      </c>
      <c r="F2421" s="5" t="str">
        <f>IF(PhieuBauCu!$B$2&gt;2,IF(LEN($B2421)=0,"",IF(AND($B2421&gt;0,VALUE(SUBSTITUTE($B2421,"3","0"))=$B2421),1,0)),"")</f>
        <v/>
      </c>
      <c r="G2421" s="5" t="str">
        <f>IF(PhieuBauCu!$B$2&gt;3,IF(LEN($B2421)=0,"",IF(AND($B2421&gt;0,VALUE(SUBSTITUTE($B2421,"4","0"))=$B2421),1,0)),"")</f>
        <v/>
      </c>
      <c r="H2421" s="5" t="str">
        <f>IF(PhieuBauCu!$B$2&gt;4,IF(LEN($B2421)=0,"",IF(AND($B2421&gt;0,VALUE(SUBSTITUTE($B2421,"5","0"))=$B2421),1,0)),"")</f>
        <v/>
      </c>
      <c r="I2421" s="5" t="str">
        <f>IF(PhieuBauCu!$B$2&gt;5,IF(LEN($B2421)=0,"",IF(AND($B2421&gt;0,VALUE(SUBSTITUTE($B2421,"6","0"))=$B2421),1,0)),"")</f>
        <v/>
      </c>
      <c r="J2421" s="5" t="str">
        <f>IF(PhieuBauCu!$B$2&gt;6,IF(LEN($B2421)=0,"",IF(AND($B2421&gt;0,VALUE(SUBSTITUTE($B2421,"7","0"))=$B2421),1,0)),"")</f>
        <v/>
      </c>
      <c r="K2421" s="5" t="str">
        <f>IF(PhieuBauCu!$B$2&gt;7,IF(LEN($B2421)=0,"",IF(AND($B2421&gt;0,VALUE(SUBSTITUTE($B2421,"8","0"))=$B2421),1,0)),"")</f>
        <v/>
      </c>
      <c r="L2421" s="5" t="str">
        <f>IF(PhieuBauCu!$B$2&gt;8,IF(LEN($B2421)=0,"",IF(AND($B2421&gt;0,VALUE(SUBSTITUTE($B2421,"9","0"))=$B2421),1,0)),"")</f>
        <v/>
      </c>
      <c r="M2421" s="9">
        <f t="shared" si="75"/>
        <v>0</v>
      </c>
      <c r="N2421" s="36">
        <f>IF(AND(M2421&lt;=PhieuBauCu!$B$13,M2421&gt;=1),1,0)</f>
        <v>0</v>
      </c>
    </row>
    <row r="2422" spans="1:14" ht="28.5" customHeight="1">
      <c r="A2422" s="2">
        <v>2417</v>
      </c>
      <c r="B2422" s="3"/>
      <c r="C2422" s="48" t="str">
        <f t="shared" si="74"/>
        <v/>
      </c>
      <c r="D2422" s="5" t="str">
        <f>IF(PhieuBauCu!$B$2&gt;0,IF(LEN($B2422)=0,"",IF(AND($B2422&gt;0,VALUE(SUBSTITUTE($B2422,"1","0"))=$B2422),1,0)),"")</f>
        <v/>
      </c>
      <c r="E2422" s="5" t="str">
        <f>IF(PhieuBauCu!$B$2&gt;1,IF(LEN($B2422)=0,"",IF(AND($B2422&gt;0,VALUE(SUBSTITUTE($B2422,"2","0"))=$B2422),1,0)),"")</f>
        <v/>
      </c>
      <c r="F2422" s="5" t="str">
        <f>IF(PhieuBauCu!$B$2&gt;2,IF(LEN($B2422)=0,"",IF(AND($B2422&gt;0,VALUE(SUBSTITUTE($B2422,"3","0"))=$B2422),1,0)),"")</f>
        <v/>
      </c>
      <c r="G2422" s="5" t="str">
        <f>IF(PhieuBauCu!$B$2&gt;3,IF(LEN($B2422)=0,"",IF(AND($B2422&gt;0,VALUE(SUBSTITUTE($B2422,"4","0"))=$B2422),1,0)),"")</f>
        <v/>
      </c>
      <c r="H2422" s="5" t="str">
        <f>IF(PhieuBauCu!$B$2&gt;4,IF(LEN($B2422)=0,"",IF(AND($B2422&gt;0,VALUE(SUBSTITUTE($B2422,"5","0"))=$B2422),1,0)),"")</f>
        <v/>
      </c>
      <c r="I2422" s="5" t="str">
        <f>IF(PhieuBauCu!$B$2&gt;5,IF(LEN($B2422)=0,"",IF(AND($B2422&gt;0,VALUE(SUBSTITUTE($B2422,"6","0"))=$B2422),1,0)),"")</f>
        <v/>
      </c>
      <c r="J2422" s="5" t="str">
        <f>IF(PhieuBauCu!$B$2&gt;6,IF(LEN($B2422)=0,"",IF(AND($B2422&gt;0,VALUE(SUBSTITUTE($B2422,"7","0"))=$B2422),1,0)),"")</f>
        <v/>
      </c>
      <c r="K2422" s="5" t="str">
        <f>IF(PhieuBauCu!$B$2&gt;7,IF(LEN($B2422)=0,"",IF(AND($B2422&gt;0,VALUE(SUBSTITUTE($B2422,"8","0"))=$B2422),1,0)),"")</f>
        <v/>
      </c>
      <c r="L2422" s="5" t="str">
        <f>IF(PhieuBauCu!$B$2&gt;8,IF(LEN($B2422)=0,"",IF(AND($B2422&gt;0,VALUE(SUBSTITUTE($B2422,"9","0"))=$B2422),1,0)),"")</f>
        <v/>
      </c>
      <c r="M2422" s="9">
        <f t="shared" si="75"/>
        <v>0</v>
      </c>
      <c r="N2422" s="36">
        <f>IF(AND(M2422&lt;=PhieuBauCu!$B$13,M2422&gt;=1),1,0)</f>
        <v>0</v>
      </c>
    </row>
    <row r="2423" spans="1:14" ht="28.5" customHeight="1">
      <c r="A2423" s="2">
        <v>2418</v>
      </c>
      <c r="B2423" s="3"/>
      <c r="C2423" s="48" t="str">
        <f t="shared" si="74"/>
        <v/>
      </c>
      <c r="D2423" s="5" t="str">
        <f>IF(PhieuBauCu!$B$2&gt;0,IF(LEN($B2423)=0,"",IF(AND($B2423&gt;0,VALUE(SUBSTITUTE($B2423,"1","0"))=$B2423),1,0)),"")</f>
        <v/>
      </c>
      <c r="E2423" s="5" t="str">
        <f>IF(PhieuBauCu!$B$2&gt;1,IF(LEN($B2423)=0,"",IF(AND($B2423&gt;0,VALUE(SUBSTITUTE($B2423,"2","0"))=$B2423),1,0)),"")</f>
        <v/>
      </c>
      <c r="F2423" s="5" t="str">
        <f>IF(PhieuBauCu!$B$2&gt;2,IF(LEN($B2423)=0,"",IF(AND($B2423&gt;0,VALUE(SUBSTITUTE($B2423,"3","0"))=$B2423),1,0)),"")</f>
        <v/>
      </c>
      <c r="G2423" s="5" t="str">
        <f>IF(PhieuBauCu!$B$2&gt;3,IF(LEN($B2423)=0,"",IF(AND($B2423&gt;0,VALUE(SUBSTITUTE($B2423,"4","0"))=$B2423),1,0)),"")</f>
        <v/>
      </c>
      <c r="H2423" s="5" t="str">
        <f>IF(PhieuBauCu!$B$2&gt;4,IF(LEN($B2423)=0,"",IF(AND($B2423&gt;0,VALUE(SUBSTITUTE($B2423,"5","0"))=$B2423),1,0)),"")</f>
        <v/>
      </c>
      <c r="I2423" s="5" t="str">
        <f>IF(PhieuBauCu!$B$2&gt;5,IF(LEN($B2423)=0,"",IF(AND($B2423&gt;0,VALUE(SUBSTITUTE($B2423,"6","0"))=$B2423),1,0)),"")</f>
        <v/>
      </c>
      <c r="J2423" s="5" t="str">
        <f>IF(PhieuBauCu!$B$2&gt;6,IF(LEN($B2423)=0,"",IF(AND($B2423&gt;0,VALUE(SUBSTITUTE($B2423,"7","0"))=$B2423),1,0)),"")</f>
        <v/>
      </c>
      <c r="K2423" s="5" t="str">
        <f>IF(PhieuBauCu!$B$2&gt;7,IF(LEN($B2423)=0,"",IF(AND($B2423&gt;0,VALUE(SUBSTITUTE($B2423,"8","0"))=$B2423),1,0)),"")</f>
        <v/>
      </c>
      <c r="L2423" s="5" t="str">
        <f>IF(PhieuBauCu!$B$2&gt;8,IF(LEN($B2423)=0,"",IF(AND($B2423&gt;0,VALUE(SUBSTITUTE($B2423,"9","0"))=$B2423),1,0)),"")</f>
        <v/>
      </c>
      <c r="M2423" s="9">
        <f t="shared" si="75"/>
        <v>0</v>
      </c>
      <c r="N2423" s="36">
        <f>IF(AND(M2423&lt;=PhieuBauCu!$B$13,M2423&gt;=1),1,0)</f>
        <v>0</v>
      </c>
    </row>
    <row r="2424" spans="1:14" ht="28.5" customHeight="1">
      <c r="A2424" s="2">
        <v>2419</v>
      </c>
      <c r="B2424" s="3"/>
      <c r="C2424" s="48" t="str">
        <f t="shared" si="74"/>
        <v/>
      </c>
      <c r="D2424" s="5" t="str">
        <f>IF(PhieuBauCu!$B$2&gt;0,IF(LEN($B2424)=0,"",IF(AND($B2424&gt;0,VALUE(SUBSTITUTE($B2424,"1","0"))=$B2424),1,0)),"")</f>
        <v/>
      </c>
      <c r="E2424" s="5" t="str">
        <f>IF(PhieuBauCu!$B$2&gt;1,IF(LEN($B2424)=0,"",IF(AND($B2424&gt;0,VALUE(SUBSTITUTE($B2424,"2","0"))=$B2424),1,0)),"")</f>
        <v/>
      </c>
      <c r="F2424" s="5" t="str">
        <f>IF(PhieuBauCu!$B$2&gt;2,IF(LEN($B2424)=0,"",IF(AND($B2424&gt;0,VALUE(SUBSTITUTE($B2424,"3","0"))=$B2424),1,0)),"")</f>
        <v/>
      </c>
      <c r="G2424" s="5" t="str">
        <f>IF(PhieuBauCu!$B$2&gt;3,IF(LEN($B2424)=0,"",IF(AND($B2424&gt;0,VALUE(SUBSTITUTE($B2424,"4","0"))=$B2424),1,0)),"")</f>
        <v/>
      </c>
      <c r="H2424" s="5" t="str">
        <f>IF(PhieuBauCu!$B$2&gt;4,IF(LEN($B2424)=0,"",IF(AND($B2424&gt;0,VALUE(SUBSTITUTE($B2424,"5","0"))=$B2424),1,0)),"")</f>
        <v/>
      </c>
      <c r="I2424" s="5" t="str">
        <f>IF(PhieuBauCu!$B$2&gt;5,IF(LEN($B2424)=0,"",IF(AND($B2424&gt;0,VALUE(SUBSTITUTE($B2424,"6","0"))=$B2424),1,0)),"")</f>
        <v/>
      </c>
      <c r="J2424" s="5" t="str">
        <f>IF(PhieuBauCu!$B$2&gt;6,IF(LEN($B2424)=0,"",IF(AND($B2424&gt;0,VALUE(SUBSTITUTE($B2424,"7","0"))=$B2424),1,0)),"")</f>
        <v/>
      </c>
      <c r="K2424" s="5" t="str">
        <f>IF(PhieuBauCu!$B$2&gt;7,IF(LEN($B2424)=0,"",IF(AND($B2424&gt;0,VALUE(SUBSTITUTE($B2424,"8","0"))=$B2424),1,0)),"")</f>
        <v/>
      </c>
      <c r="L2424" s="5" t="str">
        <f>IF(PhieuBauCu!$B$2&gt;8,IF(LEN($B2424)=0,"",IF(AND($B2424&gt;0,VALUE(SUBSTITUTE($B2424,"9","0"))=$B2424),1,0)),"")</f>
        <v/>
      </c>
      <c r="M2424" s="9">
        <f t="shared" si="75"/>
        <v>0</v>
      </c>
      <c r="N2424" s="36">
        <f>IF(AND(M2424&lt;=PhieuBauCu!$B$13,M2424&gt;=1),1,0)</f>
        <v>0</v>
      </c>
    </row>
    <row r="2425" spans="1:14" ht="28.5" customHeight="1">
      <c r="A2425" s="2">
        <v>2420</v>
      </c>
      <c r="B2425" s="3"/>
      <c r="C2425" s="48" t="str">
        <f t="shared" si="74"/>
        <v/>
      </c>
      <c r="D2425" s="5" t="str">
        <f>IF(PhieuBauCu!$B$2&gt;0,IF(LEN($B2425)=0,"",IF(AND($B2425&gt;0,VALUE(SUBSTITUTE($B2425,"1","0"))=$B2425),1,0)),"")</f>
        <v/>
      </c>
      <c r="E2425" s="5" t="str">
        <f>IF(PhieuBauCu!$B$2&gt;1,IF(LEN($B2425)=0,"",IF(AND($B2425&gt;0,VALUE(SUBSTITUTE($B2425,"2","0"))=$B2425),1,0)),"")</f>
        <v/>
      </c>
      <c r="F2425" s="5" t="str">
        <f>IF(PhieuBauCu!$B$2&gt;2,IF(LEN($B2425)=0,"",IF(AND($B2425&gt;0,VALUE(SUBSTITUTE($B2425,"3","0"))=$B2425),1,0)),"")</f>
        <v/>
      </c>
      <c r="G2425" s="5" t="str">
        <f>IF(PhieuBauCu!$B$2&gt;3,IF(LEN($B2425)=0,"",IF(AND($B2425&gt;0,VALUE(SUBSTITUTE($B2425,"4","0"))=$B2425),1,0)),"")</f>
        <v/>
      </c>
      <c r="H2425" s="5" t="str">
        <f>IF(PhieuBauCu!$B$2&gt;4,IF(LEN($B2425)=0,"",IF(AND($B2425&gt;0,VALUE(SUBSTITUTE($B2425,"5","0"))=$B2425),1,0)),"")</f>
        <v/>
      </c>
      <c r="I2425" s="5" t="str">
        <f>IF(PhieuBauCu!$B$2&gt;5,IF(LEN($B2425)=0,"",IF(AND($B2425&gt;0,VALUE(SUBSTITUTE($B2425,"6","0"))=$B2425),1,0)),"")</f>
        <v/>
      </c>
      <c r="J2425" s="5" t="str">
        <f>IF(PhieuBauCu!$B$2&gt;6,IF(LEN($B2425)=0,"",IF(AND($B2425&gt;0,VALUE(SUBSTITUTE($B2425,"7","0"))=$B2425),1,0)),"")</f>
        <v/>
      </c>
      <c r="K2425" s="5" t="str">
        <f>IF(PhieuBauCu!$B$2&gt;7,IF(LEN($B2425)=0,"",IF(AND($B2425&gt;0,VALUE(SUBSTITUTE($B2425,"8","0"))=$B2425),1,0)),"")</f>
        <v/>
      </c>
      <c r="L2425" s="5" t="str">
        <f>IF(PhieuBauCu!$B$2&gt;8,IF(LEN($B2425)=0,"",IF(AND($B2425&gt;0,VALUE(SUBSTITUTE($B2425,"9","0"))=$B2425),1,0)),"")</f>
        <v/>
      </c>
      <c r="M2425" s="9">
        <f t="shared" si="75"/>
        <v>0</v>
      </c>
      <c r="N2425" s="36">
        <f>IF(AND(M2425&lt;=PhieuBauCu!$B$13,M2425&gt;=1),1,0)</f>
        <v>0</v>
      </c>
    </row>
    <row r="2426" spans="1:14" ht="28.5" customHeight="1">
      <c r="A2426" s="2">
        <v>2421</v>
      </c>
      <c r="B2426" s="3"/>
      <c r="C2426" s="48" t="str">
        <f t="shared" si="74"/>
        <v/>
      </c>
      <c r="D2426" s="5" t="str">
        <f>IF(PhieuBauCu!$B$2&gt;0,IF(LEN($B2426)=0,"",IF(AND($B2426&gt;0,VALUE(SUBSTITUTE($B2426,"1","0"))=$B2426),1,0)),"")</f>
        <v/>
      </c>
      <c r="E2426" s="5" t="str">
        <f>IF(PhieuBauCu!$B$2&gt;1,IF(LEN($B2426)=0,"",IF(AND($B2426&gt;0,VALUE(SUBSTITUTE($B2426,"2","0"))=$B2426),1,0)),"")</f>
        <v/>
      </c>
      <c r="F2426" s="5" t="str">
        <f>IF(PhieuBauCu!$B$2&gt;2,IF(LEN($B2426)=0,"",IF(AND($B2426&gt;0,VALUE(SUBSTITUTE($B2426,"3","0"))=$B2426),1,0)),"")</f>
        <v/>
      </c>
      <c r="G2426" s="5" t="str">
        <f>IF(PhieuBauCu!$B$2&gt;3,IF(LEN($B2426)=0,"",IF(AND($B2426&gt;0,VALUE(SUBSTITUTE($B2426,"4","0"))=$B2426),1,0)),"")</f>
        <v/>
      </c>
      <c r="H2426" s="5" t="str">
        <f>IF(PhieuBauCu!$B$2&gt;4,IF(LEN($B2426)=0,"",IF(AND($B2426&gt;0,VALUE(SUBSTITUTE($B2426,"5","0"))=$B2426),1,0)),"")</f>
        <v/>
      </c>
      <c r="I2426" s="5" t="str">
        <f>IF(PhieuBauCu!$B$2&gt;5,IF(LEN($B2426)=0,"",IF(AND($B2426&gt;0,VALUE(SUBSTITUTE($B2426,"6","0"))=$B2426),1,0)),"")</f>
        <v/>
      </c>
      <c r="J2426" s="5" t="str">
        <f>IF(PhieuBauCu!$B$2&gt;6,IF(LEN($B2426)=0,"",IF(AND($B2426&gt;0,VALUE(SUBSTITUTE($B2426,"7","0"))=$B2426),1,0)),"")</f>
        <v/>
      </c>
      <c r="K2426" s="5" t="str">
        <f>IF(PhieuBauCu!$B$2&gt;7,IF(LEN($B2426)=0,"",IF(AND($B2426&gt;0,VALUE(SUBSTITUTE($B2426,"8","0"))=$B2426),1,0)),"")</f>
        <v/>
      </c>
      <c r="L2426" s="5" t="str">
        <f>IF(PhieuBauCu!$B$2&gt;8,IF(LEN($B2426)=0,"",IF(AND($B2426&gt;0,VALUE(SUBSTITUTE($B2426,"9","0"))=$B2426),1,0)),"")</f>
        <v/>
      </c>
      <c r="M2426" s="9">
        <f t="shared" si="75"/>
        <v>0</v>
      </c>
      <c r="N2426" s="36">
        <f>IF(AND(M2426&lt;=PhieuBauCu!$B$13,M2426&gt;=1),1,0)</f>
        <v>0</v>
      </c>
    </row>
    <row r="2427" spans="1:14" ht="28.5" customHeight="1">
      <c r="A2427" s="2">
        <v>2422</v>
      </c>
      <c r="B2427" s="3"/>
      <c r="C2427" s="48" t="str">
        <f t="shared" si="74"/>
        <v/>
      </c>
      <c r="D2427" s="5" t="str">
        <f>IF(PhieuBauCu!$B$2&gt;0,IF(LEN($B2427)=0,"",IF(AND($B2427&gt;0,VALUE(SUBSTITUTE($B2427,"1","0"))=$B2427),1,0)),"")</f>
        <v/>
      </c>
      <c r="E2427" s="5" t="str">
        <f>IF(PhieuBauCu!$B$2&gt;1,IF(LEN($B2427)=0,"",IF(AND($B2427&gt;0,VALUE(SUBSTITUTE($B2427,"2","0"))=$B2427),1,0)),"")</f>
        <v/>
      </c>
      <c r="F2427" s="5" t="str">
        <f>IF(PhieuBauCu!$B$2&gt;2,IF(LEN($B2427)=0,"",IF(AND($B2427&gt;0,VALUE(SUBSTITUTE($B2427,"3","0"))=$B2427),1,0)),"")</f>
        <v/>
      </c>
      <c r="G2427" s="5" t="str">
        <f>IF(PhieuBauCu!$B$2&gt;3,IF(LEN($B2427)=0,"",IF(AND($B2427&gt;0,VALUE(SUBSTITUTE($B2427,"4","0"))=$B2427),1,0)),"")</f>
        <v/>
      </c>
      <c r="H2427" s="5" t="str">
        <f>IF(PhieuBauCu!$B$2&gt;4,IF(LEN($B2427)=0,"",IF(AND($B2427&gt;0,VALUE(SUBSTITUTE($B2427,"5","0"))=$B2427),1,0)),"")</f>
        <v/>
      </c>
      <c r="I2427" s="5" t="str">
        <f>IF(PhieuBauCu!$B$2&gt;5,IF(LEN($B2427)=0,"",IF(AND($B2427&gt;0,VALUE(SUBSTITUTE($B2427,"6","0"))=$B2427),1,0)),"")</f>
        <v/>
      </c>
      <c r="J2427" s="5" t="str">
        <f>IF(PhieuBauCu!$B$2&gt;6,IF(LEN($B2427)=0,"",IF(AND($B2427&gt;0,VALUE(SUBSTITUTE($B2427,"7","0"))=$B2427),1,0)),"")</f>
        <v/>
      </c>
      <c r="K2427" s="5" t="str">
        <f>IF(PhieuBauCu!$B$2&gt;7,IF(LEN($B2427)=0,"",IF(AND($B2427&gt;0,VALUE(SUBSTITUTE($B2427,"8","0"))=$B2427),1,0)),"")</f>
        <v/>
      </c>
      <c r="L2427" s="5" t="str">
        <f>IF(PhieuBauCu!$B$2&gt;8,IF(LEN($B2427)=0,"",IF(AND($B2427&gt;0,VALUE(SUBSTITUTE($B2427,"9","0"))=$B2427),1,0)),"")</f>
        <v/>
      </c>
      <c r="M2427" s="9">
        <f t="shared" si="75"/>
        <v>0</v>
      </c>
      <c r="N2427" s="36">
        <f>IF(AND(M2427&lt;=PhieuBauCu!$B$13,M2427&gt;=1),1,0)</f>
        <v>0</v>
      </c>
    </row>
    <row r="2428" spans="1:14" ht="28.5" customHeight="1">
      <c r="A2428" s="2">
        <v>2423</v>
      </c>
      <c r="B2428" s="3"/>
      <c r="C2428" s="48" t="str">
        <f t="shared" si="74"/>
        <v/>
      </c>
      <c r="D2428" s="5" t="str">
        <f>IF(PhieuBauCu!$B$2&gt;0,IF(LEN($B2428)=0,"",IF(AND($B2428&gt;0,VALUE(SUBSTITUTE($B2428,"1","0"))=$B2428),1,0)),"")</f>
        <v/>
      </c>
      <c r="E2428" s="5" t="str">
        <f>IF(PhieuBauCu!$B$2&gt;1,IF(LEN($B2428)=0,"",IF(AND($B2428&gt;0,VALUE(SUBSTITUTE($B2428,"2","0"))=$B2428),1,0)),"")</f>
        <v/>
      </c>
      <c r="F2428" s="5" t="str">
        <f>IF(PhieuBauCu!$B$2&gt;2,IF(LEN($B2428)=0,"",IF(AND($B2428&gt;0,VALUE(SUBSTITUTE($B2428,"3","0"))=$B2428),1,0)),"")</f>
        <v/>
      </c>
      <c r="G2428" s="5" t="str">
        <f>IF(PhieuBauCu!$B$2&gt;3,IF(LEN($B2428)=0,"",IF(AND($B2428&gt;0,VALUE(SUBSTITUTE($B2428,"4","0"))=$B2428),1,0)),"")</f>
        <v/>
      </c>
      <c r="H2428" s="5" t="str">
        <f>IF(PhieuBauCu!$B$2&gt;4,IF(LEN($B2428)=0,"",IF(AND($B2428&gt;0,VALUE(SUBSTITUTE($B2428,"5","0"))=$B2428),1,0)),"")</f>
        <v/>
      </c>
      <c r="I2428" s="5" t="str">
        <f>IF(PhieuBauCu!$B$2&gt;5,IF(LEN($B2428)=0,"",IF(AND($B2428&gt;0,VALUE(SUBSTITUTE($B2428,"6","0"))=$B2428),1,0)),"")</f>
        <v/>
      </c>
      <c r="J2428" s="5" t="str">
        <f>IF(PhieuBauCu!$B$2&gt;6,IF(LEN($B2428)=0,"",IF(AND($B2428&gt;0,VALUE(SUBSTITUTE($B2428,"7","0"))=$B2428),1,0)),"")</f>
        <v/>
      </c>
      <c r="K2428" s="5" t="str">
        <f>IF(PhieuBauCu!$B$2&gt;7,IF(LEN($B2428)=0,"",IF(AND($B2428&gt;0,VALUE(SUBSTITUTE($B2428,"8","0"))=$B2428),1,0)),"")</f>
        <v/>
      </c>
      <c r="L2428" s="5" t="str">
        <f>IF(PhieuBauCu!$B$2&gt;8,IF(LEN($B2428)=0,"",IF(AND($B2428&gt;0,VALUE(SUBSTITUTE($B2428,"9","0"))=$B2428),1,0)),"")</f>
        <v/>
      </c>
      <c r="M2428" s="9">
        <f t="shared" si="75"/>
        <v>0</v>
      </c>
      <c r="N2428" s="36">
        <f>IF(AND(M2428&lt;=PhieuBauCu!$B$13,M2428&gt;=1),1,0)</f>
        <v>0</v>
      </c>
    </row>
    <row r="2429" spans="1:14" ht="28.5" customHeight="1">
      <c r="A2429" s="2">
        <v>2424</v>
      </c>
      <c r="B2429" s="3"/>
      <c r="C2429" s="48" t="str">
        <f t="shared" si="74"/>
        <v/>
      </c>
      <c r="D2429" s="5" t="str">
        <f>IF(PhieuBauCu!$B$2&gt;0,IF(LEN($B2429)=0,"",IF(AND($B2429&gt;0,VALUE(SUBSTITUTE($B2429,"1","0"))=$B2429),1,0)),"")</f>
        <v/>
      </c>
      <c r="E2429" s="5" t="str">
        <f>IF(PhieuBauCu!$B$2&gt;1,IF(LEN($B2429)=0,"",IF(AND($B2429&gt;0,VALUE(SUBSTITUTE($B2429,"2","0"))=$B2429),1,0)),"")</f>
        <v/>
      </c>
      <c r="F2429" s="5" t="str">
        <f>IF(PhieuBauCu!$B$2&gt;2,IF(LEN($B2429)=0,"",IF(AND($B2429&gt;0,VALUE(SUBSTITUTE($B2429,"3","0"))=$B2429),1,0)),"")</f>
        <v/>
      </c>
      <c r="G2429" s="5" t="str">
        <f>IF(PhieuBauCu!$B$2&gt;3,IF(LEN($B2429)=0,"",IF(AND($B2429&gt;0,VALUE(SUBSTITUTE($B2429,"4","0"))=$B2429),1,0)),"")</f>
        <v/>
      </c>
      <c r="H2429" s="5" t="str">
        <f>IF(PhieuBauCu!$B$2&gt;4,IF(LEN($B2429)=0,"",IF(AND($B2429&gt;0,VALUE(SUBSTITUTE($B2429,"5","0"))=$B2429),1,0)),"")</f>
        <v/>
      </c>
      <c r="I2429" s="5" t="str">
        <f>IF(PhieuBauCu!$B$2&gt;5,IF(LEN($B2429)=0,"",IF(AND($B2429&gt;0,VALUE(SUBSTITUTE($B2429,"6","0"))=$B2429),1,0)),"")</f>
        <v/>
      </c>
      <c r="J2429" s="5" t="str">
        <f>IF(PhieuBauCu!$B$2&gt;6,IF(LEN($B2429)=0,"",IF(AND($B2429&gt;0,VALUE(SUBSTITUTE($B2429,"7","0"))=$B2429),1,0)),"")</f>
        <v/>
      </c>
      <c r="K2429" s="5" t="str">
        <f>IF(PhieuBauCu!$B$2&gt;7,IF(LEN($B2429)=0,"",IF(AND($B2429&gt;0,VALUE(SUBSTITUTE($B2429,"8","0"))=$B2429),1,0)),"")</f>
        <v/>
      </c>
      <c r="L2429" s="5" t="str">
        <f>IF(PhieuBauCu!$B$2&gt;8,IF(LEN($B2429)=0,"",IF(AND($B2429&gt;0,VALUE(SUBSTITUTE($B2429,"9","0"))=$B2429),1,0)),"")</f>
        <v/>
      </c>
      <c r="M2429" s="9">
        <f t="shared" si="75"/>
        <v>0</v>
      </c>
      <c r="N2429" s="36">
        <f>IF(AND(M2429&lt;=PhieuBauCu!$B$13,M2429&gt;=1),1,0)</f>
        <v>0</v>
      </c>
    </row>
    <row r="2430" spans="1:14" ht="28.5" customHeight="1">
      <c r="A2430" s="2">
        <v>2425</v>
      </c>
      <c r="B2430" s="3"/>
      <c r="C2430" s="48" t="str">
        <f t="shared" si="74"/>
        <v/>
      </c>
      <c r="D2430" s="5" t="str">
        <f>IF(PhieuBauCu!$B$2&gt;0,IF(LEN($B2430)=0,"",IF(AND($B2430&gt;0,VALUE(SUBSTITUTE($B2430,"1","0"))=$B2430),1,0)),"")</f>
        <v/>
      </c>
      <c r="E2430" s="5" t="str">
        <f>IF(PhieuBauCu!$B$2&gt;1,IF(LEN($B2430)=0,"",IF(AND($B2430&gt;0,VALUE(SUBSTITUTE($B2430,"2","0"))=$B2430),1,0)),"")</f>
        <v/>
      </c>
      <c r="F2430" s="5" t="str">
        <f>IF(PhieuBauCu!$B$2&gt;2,IF(LEN($B2430)=0,"",IF(AND($B2430&gt;0,VALUE(SUBSTITUTE($B2430,"3","0"))=$B2430),1,0)),"")</f>
        <v/>
      </c>
      <c r="G2430" s="5" t="str">
        <f>IF(PhieuBauCu!$B$2&gt;3,IF(LEN($B2430)=0,"",IF(AND($B2430&gt;0,VALUE(SUBSTITUTE($B2430,"4","0"))=$B2430),1,0)),"")</f>
        <v/>
      </c>
      <c r="H2430" s="5" t="str">
        <f>IF(PhieuBauCu!$B$2&gt;4,IF(LEN($B2430)=0,"",IF(AND($B2430&gt;0,VALUE(SUBSTITUTE($B2430,"5","0"))=$B2430),1,0)),"")</f>
        <v/>
      </c>
      <c r="I2430" s="5" t="str">
        <f>IF(PhieuBauCu!$B$2&gt;5,IF(LEN($B2430)=0,"",IF(AND($B2430&gt;0,VALUE(SUBSTITUTE($B2430,"6","0"))=$B2430),1,0)),"")</f>
        <v/>
      </c>
      <c r="J2430" s="5" t="str">
        <f>IF(PhieuBauCu!$B$2&gt;6,IF(LEN($B2430)=0,"",IF(AND($B2430&gt;0,VALUE(SUBSTITUTE($B2430,"7","0"))=$B2430),1,0)),"")</f>
        <v/>
      </c>
      <c r="K2430" s="5" t="str">
        <f>IF(PhieuBauCu!$B$2&gt;7,IF(LEN($B2430)=0,"",IF(AND($B2430&gt;0,VALUE(SUBSTITUTE($B2430,"8","0"))=$B2430),1,0)),"")</f>
        <v/>
      </c>
      <c r="L2430" s="5" t="str">
        <f>IF(PhieuBauCu!$B$2&gt;8,IF(LEN($B2430)=0,"",IF(AND($B2430&gt;0,VALUE(SUBSTITUTE($B2430,"9","0"))=$B2430),1,0)),"")</f>
        <v/>
      </c>
      <c r="M2430" s="9">
        <f t="shared" si="75"/>
        <v>0</v>
      </c>
      <c r="N2430" s="36">
        <f>IF(AND(M2430&lt;=PhieuBauCu!$B$13,M2430&gt;=1),1,0)</f>
        <v>0</v>
      </c>
    </row>
    <row r="2431" spans="1:14" ht="28.5" customHeight="1">
      <c r="A2431" s="2">
        <v>2426</v>
      </c>
      <c r="B2431" s="3"/>
      <c r="C2431" s="48" t="str">
        <f t="shared" si="74"/>
        <v/>
      </c>
      <c r="D2431" s="5" t="str">
        <f>IF(PhieuBauCu!$B$2&gt;0,IF(LEN($B2431)=0,"",IF(AND($B2431&gt;0,VALUE(SUBSTITUTE($B2431,"1","0"))=$B2431),1,0)),"")</f>
        <v/>
      </c>
      <c r="E2431" s="5" t="str">
        <f>IF(PhieuBauCu!$B$2&gt;1,IF(LEN($B2431)=0,"",IF(AND($B2431&gt;0,VALUE(SUBSTITUTE($B2431,"2","0"))=$B2431),1,0)),"")</f>
        <v/>
      </c>
      <c r="F2431" s="5" t="str">
        <f>IF(PhieuBauCu!$B$2&gt;2,IF(LEN($B2431)=0,"",IF(AND($B2431&gt;0,VALUE(SUBSTITUTE($B2431,"3","0"))=$B2431),1,0)),"")</f>
        <v/>
      </c>
      <c r="G2431" s="5" t="str">
        <f>IF(PhieuBauCu!$B$2&gt;3,IF(LEN($B2431)=0,"",IF(AND($B2431&gt;0,VALUE(SUBSTITUTE($B2431,"4","0"))=$B2431),1,0)),"")</f>
        <v/>
      </c>
      <c r="H2431" s="5" t="str">
        <f>IF(PhieuBauCu!$B$2&gt;4,IF(LEN($B2431)=0,"",IF(AND($B2431&gt;0,VALUE(SUBSTITUTE($B2431,"5","0"))=$B2431),1,0)),"")</f>
        <v/>
      </c>
      <c r="I2431" s="5" t="str">
        <f>IF(PhieuBauCu!$B$2&gt;5,IF(LEN($B2431)=0,"",IF(AND($B2431&gt;0,VALUE(SUBSTITUTE($B2431,"6","0"))=$B2431),1,0)),"")</f>
        <v/>
      </c>
      <c r="J2431" s="5" t="str">
        <f>IF(PhieuBauCu!$B$2&gt;6,IF(LEN($B2431)=0,"",IF(AND($B2431&gt;0,VALUE(SUBSTITUTE($B2431,"7","0"))=$B2431),1,0)),"")</f>
        <v/>
      </c>
      <c r="K2431" s="5" t="str">
        <f>IF(PhieuBauCu!$B$2&gt;7,IF(LEN($B2431)=0,"",IF(AND($B2431&gt;0,VALUE(SUBSTITUTE($B2431,"8","0"))=$B2431),1,0)),"")</f>
        <v/>
      </c>
      <c r="L2431" s="5" t="str">
        <f>IF(PhieuBauCu!$B$2&gt;8,IF(LEN($B2431)=0,"",IF(AND($B2431&gt;0,VALUE(SUBSTITUTE($B2431,"9","0"))=$B2431),1,0)),"")</f>
        <v/>
      </c>
      <c r="M2431" s="9">
        <f t="shared" si="75"/>
        <v>0</v>
      </c>
      <c r="N2431" s="36">
        <f>IF(AND(M2431&lt;=PhieuBauCu!$B$13,M2431&gt;=1),1,0)</f>
        <v>0</v>
      </c>
    </row>
    <row r="2432" spans="1:14" ht="28.5" customHeight="1">
      <c r="A2432" s="2">
        <v>2427</v>
      </c>
      <c r="B2432" s="3"/>
      <c r="C2432" s="48" t="str">
        <f t="shared" si="74"/>
        <v/>
      </c>
      <c r="D2432" s="5" t="str">
        <f>IF(PhieuBauCu!$B$2&gt;0,IF(LEN($B2432)=0,"",IF(AND($B2432&gt;0,VALUE(SUBSTITUTE($B2432,"1","0"))=$B2432),1,0)),"")</f>
        <v/>
      </c>
      <c r="E2432" s="5" t="str">
        <f>IF(PhieuBauCu!$B$2&gt;1,IF(LEN($B2432)=0,"",IF(AND($B2432&gt;0,VALUE(SUBSTITUTE($B2432,"2","0"))=$B2432),1,0)),"")</f>
        <v/>
      </c>
      <c r="F2432" s="5" t="str">
        <f>IF(PhieuBauCu!$B$2&gt;2,IF(LEN($B2432)=0,"",IF(AND($B2432&gt;0,VALUE(SUBSTITUTE($B2432,"3","0"))=$B2432),1,0)),"")</f>
        <v/>
      </c>
      <c r="G2432" s="5" t="str">
        <f>IF(PhieuBauCu!$B$2&gt;3,IF(LEN($B2432)=0,"",IF(AND($B2432&gt;0,VALUE(SUBSTITUTE($B2432,"4","0"))=$B2432),1,0)),"")</f>
        <v/>
      </c>
      <c r="H2432" s="5" t="str">
        <f>IF(PhieuBauCu!$B$2&gt;4,IF(LEN($B2432)=0,"",IF(AND($B2432&gt;0,VALUE(SUBSTITUTE($B2432,"5","0"))=$B2432),1,0)),"")</f>
        <v/>
      </c>
      <c r="I2432" s="5" t="str">
        <f>IF(PhieuBauCu!$B$2&gt;5,IF(LEN($B2432)=0,"",IF(AND($B2432&gt;0,VALUE(SUBSTITUTE($B2432,"6","0"))=$B2432),1,0)),"")</f>
        <v/>
      </c>
      <c r="J2432" s="5" t="str">
        <f>IF(PhieuBauCu!$B$2&gt;6,IF(LEN($B2432)=0,"",IF(AND($B2432&gt;0,VALUE(SUBSTITUTE($B2432,"7","0"))=$B2432),1,0)),"")</f>
        <v/>
      </c>
      <c r="K2432" s="5" t="str">
        <f>IF(PhieuBauCu!$B$2&gt;7,IF(LEN($B2432)=0,"",IF(AND($B2432&gt;0,VALUE(SUBSTITUTE($B2432,"8","0"))=$B2432),1,0)),"")</f>
        <v/>
      </c>
      <c r="L2432" s="5" t="str">
        <f>IF(PhieuBauCu!$B$2&gt;8,IF(LEN($B2432)=0,"",IF(AND($B2432&gt;0,VALUE(SUBSTITUTE($B2432,"9","0"))=$B2432),1,0)),"")</f>
        <v/>
      </c>
      <c r="M2432" s="9">
        <f t="shared" si="75"/>
        <v>0</v>
      </c>
      <c r="N2432" s="36">
        <f>IF(AND(M2432&lt;=PhieuBauCu!$B$13,M2432&gt;=1),1,0)</f>
        <v>0</v>
      </c>
    </row>
    <row r="2433" spans="1:14" ht="28.5" customHeight="1">
      <c r="A2433" s="2">
        <v>2428</v>
      </c>
      <c r="B2433" s="3"/>
      <c r="C2433" s="48" t="str">
        <f t="shared" si="74"/>
        <v/>
      </c>
      <c r="D2433" s="5" t="str">
        <f>IF(PhieuBauCu!$B$2&gt;0,IF(LEN($B2433)=0,"",IF(AND($B2433&gt;0,VALUE(SUBSTITUTE($B2433,"1","0"))=$B2433),1,0)),"")</f>
        <v/>
      </c>
      <c r="E2433" s="5" t="str">
        <f>IF(PhieuBauCu!$B$2&gt;1,IF(LEN($B2433)=0,"",IF(AND($B2433&gt;0,VALUE(SUBSTITUTE($B2433,"2","0"))=$B2433),1,0)),"")</f>
        <v/>
      </c>
      <c r="F2433" s="5" t="str">
        <f>IF(PhieuBauCu!$B$2&gt;2,IF(LEN($B2433)=0,"",IF(AND($B2433&gt;0,VALUE(SUBSTITUTE($B2433,"3","0"))=$B2433),1,0)),"")</f>
        <v/>
      </c>
      <c r="G2433" s="5" t="str">
        <f>IF(PhieuBauCu!$B$2&gt;3,IF(LEN($B2433)=0,"",IF(AND($B2433&gt;0,VALUE(SUBSTITUTE($B2433,"4","0"))=$B2433),1,0)),"")</f>
        <v/>
      </c>
      <c r="H2433" s="5" t="str">
        <f>IF(PhieuBauCu!$B$2&gt;4,IF(LEN($B2433)=0,"",IF(AND($B2433&gt;0,VALUE(SUBSTITUTE($B2433,"5","0"))=$B2433),1,0)),"")</f>
        <v/>
      </c>
      <c r="I2433" s="5" t="str">
        <f>IF(PhieuBauCu!$B$2&gt;5,IF(LEN($B2433)=0,"",IF(AND($B2433&gt;0,VALUE(SUBSTITUTE($B2433,"6","0"))=$B2433),1,0)),"")</f>
        <v/>
      </c>
      <c r="J2433" s="5" t="str">
        <f>IF(PhieuBauCu!$B$2&gt;6,IF(LEN($B2433)=0,"",IF(AND($B2433&gt;0,VALUE(SUBSTITUTE($B2433,"7","0"))=$B2433),1,0)),"")</f>
        <v/>
      </c>
      <c r="K2433" s="5" t="str">
        <f>IF(PhieuBauCu!$B$2&gt;7,IF(LEN($B2433)=0,"",IF(AND($B2433&gt;0,VALUE(SUBSTITUTE($B2433,"8","0"))=$B2433),1,0)),"")</f>
        <v/>
      </c>
      <c r="L2433" s="5" t="str">
        <f>IF(PhieuBauCu!$B$2&gt;8,IF(LEN($B2433)=0,"",IF(AND($B2433&gt;0,VALUE(SUBSTITUTE($B2433,"9","0"))=$B2433),1,0)),"")</f>
        <v/>
      </c>
      <c r="M2433" s="9">
        <f t="shared" si="75"/>
        <v>0</v>
      </c>
      <c r="N2433" s="36">
        <f>IF(AND(M2433&lt;=PhieuBauCu!$B$13,M2433&gt;=1),1,0)</f>
        <v>0</v>
      </c>
    </row>
    <row r="2434" spans="1:14" ht="28.5" customHeight="1">
      <c r="A2434" s="2">
        <v>2429</v>
      </c>
      <c r="B2434" s="3"/>
      <c r="C2434" s="48" t="str">
        <f t="shared" si="74"/>
        <v/>
      </c>
      <c r="D2434" s="5" t="str">
        <f>IF(PhieuBauCu!$B$2&gt;0,IF(LEN($B2434)=0,"",IF(AND($B2434&gt;0,VALUE(SUBSTITUTE($B2434,"1","0"))=$B2434),1,0)),"")</f>
        <v/>
      </c>
      <c r="E2434" s="5" t="str">
        <f>IF(PhieuBauCu!$B$2&gt;1,IF(LEN($B2434)=0,"",IF(AND($B2434&gt;0,VALUE(SUBSTITUTE($B2434,"2","0"))=$B2434),1,0)),"")</f>
        <v/>
      </c>
      <c r="F2434" s="5" t="str">
        <f>IF(PhieuBauCu!$B$2&gt;2,IF(LEN($B2434)=0,"",IF(AND($B2434&gt;0,VALUE(SUBSTITUTE($B2434,"3","0"))=$B2434),1,0)),"")</f>
        <v/>
      </c>
      <c r="G2434" s="5" t="str">
        <f>IF(PhieuBauCu!$B$2&gt;3,IF(LEN($B2434)=0,"",IF(AND($B2434&gt;0,VALUE(SUBSTITUTE($B2434,"4","0"))=$B2434),1,0)),"")</f>
        <v/>
      </c>
      <c r="H2434" s="5" t="str">
        <f>IF(PhieuBauCu!$B$2&gt;4,IF(LEN($B2434)=0,"",IF(AND($B2434&gt;0,VALUE(SUBSTITUTE($B2434,"5","0"))=$B2434),1,0)),"")</f>
        <v/>
      </c>
      <c r="I2434" s="5" t="str">
        <f>IF(PhieuBauCu!$B$2&gt;5,IF(LEN($B2434)=0,"",IF(AND($B2434&gt;0,VALUE(SUBSTITUTE($B2434,"6","0"))=$B2434),1,0)),"")</f>
        <v/>
      </c>
      <c r="J2434" s="5" t="str">
        <f>IF(PhieuBauCu!$B$2&gt;6,IF(LEN($B2434)=0,"",IF(AND($B2434&gt;0,VALUE(SUBSTITUTE($B2434,"7","0"))=$B2434),1,0)),"")</f>
        <v/>
      </c>
      <c r="K2434" s="5" t="str">
        <f>IF(PhieuBauCu!$B$2&gt;7,IF(LEN($B2434)=0,"",IF(AND($B2434&gt;0,VALUE(SUBSTITUTE($B2434,"8","0"))=$B2434),1,0)),"")</f>
        <v/>
      </c>
      <c r="L2434" s="5" t="str">
        <f>IF(PhieuBauCu!$B$2&gt;8,IF(LEN($B2434)=0,"",IF(AND($B2434&gt;0,VALUE(SUBSTITUTE($B2434,"9","0"))=$B2434),1,0)),"")</f>
        <v/>
      </c>
      <c r="M2434" s="9">
        <f t="shared" si="75"/>
        <v>0</v>
      </c>
      <c r="N2434" s="36">
        <f>IF(AND(M2434&lt;=PhieuBauCu!$B$13,M2434&gt;=1),1,0)</f>
        <v>0</v>
      </c>
    </row>
    <row r="2435" spans="1:14" ht="28.5" customHeight="1">
      <c r="A2435" s="2">
        <v>2430</v>
      </c>
      <c r="B2435" s="3"/>
      <c r="C2435" s="48" t="str">
        <f t="shared" si="74"/>
        <v/>
      </c>
      <c r="D2435" s="5" t="str">
        <f>IF(PhieuBauCu!$B$2&gt;0,IF(LEN($B2435)=0,"",IF(AND($B2435&gt;0,VALUE(SUBSTITUTE($B2435,"1","0"))=$B2435),1,0)),"")</f>
        <v/>
      </c>
      <c r="E2435" s="5" t="str">
        <f>IF(PhieuBauCu!$B$2&gt;1,IF(LEN($B2435)=0,"",IF(AND($B2435&gt;0,VALUE(SUBSTITUTE($B2435,"2","0"))=$B2435),1,0)),"")</f>
        <v/>
      </c>
      <c r="F2435" s="5" t="str">
        <f>IF(PhieuBauCu!$B$2&gt;2,IF(LEN($B2435)=0,"",IF(AND($B2435&gt;0,VALUE(SUBSTITUTE($B2435,"3","0"))=$B2435),1,0)),"")</f>
        <v/>
      </c>
      <c r="G2435" s="5" t="str">
        <f>IF(PhieuBauCu!$B$2&gt;3,IF(LEN($B2435)=0,"",IF(AND($B2435&gt;0,VALUE(SUBSTITUTE($B2435,"4","0"))=$B2435),1,0)),"")</f>
        <v/>
      </c>
      <c r="H2435" s="5" t="str">
        <f>IF(PhieuBauCu!$B$2&gt;4,IF(LEN($B2435)=0,"",IF(AND($B2435&gt;0,VALUE(SUBSTITUTE($B2435,"5","0"))=$B2435),1,0)),"")</f>
        <v/>
      </c>
      <c r="I2435" s="5" t="str">
        <f>IF(PhieuBauCu!$B$2&gt;5,IF(LEN($B2435)=0,"",IF(AND($B2435&gt;0,VALUE(SUBSTITUTE($B2435,"6","0"))=$B2435),1,0)),"")</f>
        <v/>
      </c>
      <c r="J2435" s="5" t="str">
        <f>IF(PhieuBauCu!$B$2&gt;6,IF(LEN($B2435)=0,"",IF(AND($B2435&gt;0,VALUE(SUBSTITUTE($B2435,"7","0"))=$B2435),1,0)),"")</f>
        <v/>
      </c>
      <c r="K2435" s="5" t="str">
        <f>IF(PhieuBauCu!$B$2&gt;7,IF(LEN($B2435)=0,"",IF(AND($B2435&gt;0,VALUE(SUBSTITUTE($B2435,"8","0"))=$B2435),1,0)),"")</f>
        <v/>
      </c>
      <c r="L2435" s="5" t="str">
        <f>IF(PhieuBauCu!$B$2&gt;8,IF(LEN($B2435)=0,"",IF(AND($B2435&gt;0,VALUE(SUBSTITUTE($B2435,"9","0"))=$B2435),1,0)),"")</f>
        <v/>
      </c>
      <c r="M2435" s="9">
        <f t="shared" si="75"/>
        <v>0</v>
      </c>
      <c r="N2435" s="36">
        <f>IF(AND(M2435&lt;=PhieuBauCu!$B$13,M2435&gt;=1),1,0)</f>
        <v>0</v>
      </c>
    </row>
    <row r="2436" spans="1:14" ht="28.5" customHeight="1">
      <c r="A2436" s="2">
        <v>2431</v>
      </c>
      <c r="B2436" s="3"/>
      <c r="C2436" s="48" t="str">
        <f t="shared" si="74"/>
        <v/>
      </c>
      <c r="D2436" s="5" t="str">
        <f>IF(PhieuBauCu!$B$2&gt;0,IF(LEN($B2436)=0,"",IF(AND($B2436&gt;0,VALUE(SUBSTITUTE($B2436,"1","0"))=$B2436),1,0)),"")</f>
        <v/>
      </c>
      <c r="E2436" s="5" t="str">
        <f>IF(PhieuBauCu!$B$2&gt;1,IF(LEN($B2436)=0,"",IF(AND($B2436&gt;0,VALUE(SUBSTITUTE($B2436,"2","0"))=$B2436),1,0)),"")</f>
        <v/>
      </c>
      <c r="F2436" s="5" t="str">
        <f>IF(PhieuBauCu!$B$2&gt;2,IF(LEN($B2436)=0,"",IF(AND($B2436&gt;0,VALUE(SUBSTITUTE($B2436,"3","0"))=$B2436),1,0)),"")</f>
        <v/>
      </c>
      <c r="G2436" s="5" t="str">
        <f>IF(PhieuBauCu!$B$2&gt;3,IF(LEN($B2436)=0,"",IF(AND($B2436&gt;0,VALUE(SUBSTITUTE($B2436,"4","0"))=$B2436),1,0)),"")</f>
        <v/>
      </c>
      <c r="H2436" s="5" t="str">
        <f>IF(PhieuBauCu!$B$2&gt;4,IF(LEN($B2436)=0,"",IF(AND($B2436&gt;0,VALUE(SUBSTITUTE($B2436,"5","0"))=$B2436),1,0)),"")</f>
        <v/>
      </c>
      <c r="I2436" s="5" t="str">
        <f>IF(PhieuBauCu!$B$2&gt;5,IF(LEN($B2436)=0,"",IF(AND($B2436&gt;0,VALUE(SUBSTITUTE($B2436,"6","0"))=$B2436),1,0)),"")</f>
        <v/>
      </c>
      <c r="J2436" s="5" t="str">
        <f>IF(PhieuBauCu!$B$2&gt;6,IF(LEN($B2436)=0,"",IF(AND($B2436&gt;0,VALUE(SUBSTITUTE($B2436,"7","0"))=$B2436),1,0)),"")</f>
        <v/>
      </c>
      <c r="K2436" s="5" t="str">
        <f>IF(PhieuBauCu!$B$2&gt;7,IF(LEN($B2436)=0,"",IF(AND($B2436&gt;0,VALUE(SUBSTITUTE($B2436,"8","0"))=$B2436),1,0)),"")</f>
        <v/>
      </c>
      <c r="L2436" s="5" t="str">
        <f>IF(PhieuBauCu!$B$2&gt;8,IF(LEN($B2436)=0,"",IF(AND($B2436&gt;0,VALUE(SUBSTITUTE($B2436,"9","0"))=$B2436),1,0)),"")</f>
        <v/>
      </c>
      <c r="M2436" s="9">
        <f t="shared" si="75"/>
        <v>0</v>
      </c>
      <c r="N2436" s="36">
        <f>IF(AND(M2436&lt;=PhieuBauCu!$B$13,M2436&gt;=1),1,0)</f>
        <v>0</v>
      </c>
    </row>
    <row r="2437" spans="1:14" ht="28.5" customHeight="1">
      <c r="A2437" s="2">
        <v>2432</v>
      </c>
      <c r="B2437" s="3"/>
      <c r="C2437" s="48" t="str">
        <f t="shared" si="74"/>
        <v/>
      </c>
      <c r="D2437" s="5" t="str">
        <f>IF(PhieuBauCu!$B$2&gt;0,IF(LEN($B2437)=0,"",IF(AND($B2437&gt;0,VALUE(SUBSTITUTE($B2437,"1","0"))=$B2437),1,0)),"")</f>
        <v/>
      </c>
      <c r="E2437" s="5" t="str">
        <f>IF(PhieuBauCu!$B$2&gt;1,IF(LEN($B2437)=0,"",IF(AND($B2437&gt;0,VALUE(SUBSTITUTE($B2437,"2","0"))=$B2437),1,0)),"")</f>
        <v/>
      </c>
      <c r="F2437" s="5" t="str">
        <f>IF(PhieuBauCu!$B$2&gt;2,IF(LEN($B2437)=0,"",IF(AND($B2437&gt;0,VALUE(SUBSTITUTE($B2437,"3","0"))=$B2437),1,0)),"")</f>
        <v/>
      </c>
      <c r="G2437" s="5" t="str">
        <f>IF(PhieuBauCu!$B$2&gt;3,IF(LEN($B2437)=0,"",IF(AND($B2437&gt;0,VALUE(SUBSTITUTE($B2437,"4","0"))=$B2437),1,0)),"")</f>
        <v/>
      </c>
      <c r="H2437" s="5" t="str">
        <f>IF(PhieuBauCu!$B$2&gt;4,IF(LEN($B2437)=0,"",IF(AND($B2437&gt;0,VALUE(SUBSTITUTE($B2437,"5","0"))=$B2437),1,0)),"")</f>
        <v/>
      </c>
      <c r="I2437" s="5" t="str">
        <f>IF(PhieuBauCu!$B$2&gt;5,IF(LEN($B2437)=0,"",IF(AND($B2437&gt;0,VALUE(SUBSTITUTE($B2437,"6","0"))=$B2437),1,0)),"")</f>
        <v/>
      </c>
      <c r="J2437" s="5" t="str">
        <f>IF(PhieuBauCu!$B$2&gt;6,IF(LEN($B2437)=0,"",IF(AND($B2437&gt;0,VALUE(SUBSTITUTE($B2437,"7","0"))=$B2437),1,0)),"")</f>
        <v/>
      </c>
      <c r="K2437" s="5" t="str">
        <f>IF(PhieuBauCu!$B$2&gt;7,IF(LEN($B2437)=0,"",IF(AND($B2437&gt;0,VALUE(SUBSTITUTE($B2437,"8","0"))=$B2437),1,0)),"")</f>
        <v/>
      </c>
      <c r="L2437" s="5" t="str">
        <f>IF(PhieuBauCu!$B$2&gt;8,IF(LEN($B2437)=0,"",IF(AND($B2437&gt;0,VALUE(SUBSTITUTE($B2437,"9","0"))=$B2437),1,0)),"")</f>
        <v/>
      </c>
      <c r="M2437" s="9">
        <f t="shared" si="75"/>
        <v>0</v>
      </c>
      <c r="N2437" s="36">
        <f>IF(AND(M2437&lt;=PhieuBauCu!$B$13,M2437&gt;=1),1,0)</f>
        <v>0</v>
      </c>
    </row>
    <row r="2438" spans="1:14" ht="28.5" customHeight="1">
      <c r="A2438" s="2">
        <v>2433</v>
      </c>
      <c r="B2438" s="3"/>
      <c r="C2438" s="48" t="str">
        <f t="shared" si="74"/>
        <v/>
      </c>
      <c r="D2438" s="5" t="str">
        <f>IF(PhieuBauCu!$B$2&gt;0,IF(LEN($B2438)=0,"",IF(AND($B2438&gt;0,VALUE(SUBSTITUTE($B2438,"1","0"))=$B2438),1,0)),"")</f>
        <v/>
      </c>
      <c r="E2438" s="5" t="str">
        <f>IF(PhieuBauCu!$B$2&gt;1,IF(LEN($B2438)=0,"",IF(AND($B2438&gt;0,VALUE(SUBSTITUTE($B2438,"2","0"))=$B2438),1,0)),"")</f>
        <v/>
      </c>
      <c r="F2438" s="5" t="str">
        <f>IF(PhieuBauCu!$B$2&gt;2,IF(LEN($B2438)=0,"",IF(AND($B2438&gt;0,VALUE(SUBSTITUTE($B2438,"3","0"))=$B2438),1,0)),"")</f>
        <v/>
      </c>
      <c r="G2438" s="5" t="str">
        <f>IF(PhieuBauCu!$B$2&gt;3,IF(LEN($B2438)=0,"",IF(AND($B2438&gt;0,VALUE(SUBSTITUTE($B2438,"4","0"))=$B2438),1,0)),"")</f>
        <v/>
      </c>
      <c r="H2438" s="5" t="str">
        <f>IF(PhieuBauCu!$B$2&gt;4,IF(LEN($B2438)=0,"",IF(AND($B2438&gt;0,VALUE(SUBSTITUTE($B2438,"5","0"))=$B2438),1,0)),"")</f>
        <v/>
      </c>
      <c r="I2438" s="5" t="str">
        <f>IF(PhieuBauCu!$B$2&gt;5,IF(LEN($B2438)=0,"",IF(AND($B2438&gt;0,VALUE(SUBSTITUTE($B2438,"6","0"))=$B2438),1,0)),"")</f>
        <v/>
      </c>
      <c r="J2438" s="5" t="str">
        <f>IF(PhieuBauCu!$B$2&gt;6,IF(LEN($B2438)=0,"",IF(AND($B2438&gt;0,VALUE(SUBSTITUTE($B2438,"7","0"))=$B2438),1,0)),"")</f>
        <v/>
      </c>
      <c r="K2438" s="5" t="str">
        <f>IF(PhieuBauCu!$B$2&gt;7,IF(LEN($B2438)=0,"",IF(AND($B2438&gt;0,VALUE(SUBSTITUTE($B2438,"8","0"))=$B2438),1,0)),"")</f>
        <v/>
      </c>
      <c r="L2438" s="5" t="str">
        <f>IF(PhieuBauCu!$B$2&gt;8,IF(LEN($B2438)=0,"",IF(AND($B2438&gt;0,VALUE(SUBSTITUTE($B2438,"9","0"))=$B2438),1,0)),"")</f>
        <v/>
      </c>
      <c r="M2438" s="9">
        <f t="shared" si="75"/>
        <v>0</v>
      </c>
      <c r="N2438" s="36">
        <f>IF(AND(M2438&lt;=PhieuBauCu!$B$13,M2438&gt;=1),1,0)</f>
        <v>0</v>
      </c>
    </row>
    <row r="2439" spans="1:14" ht="28.5" customHeight="1">
      <c r="A2439" s="2">
        <v>2434</v>
      </c>
      <c r="B2439" s="3"/>
      <c r="C2439" s="48" t="str">
        <f t="shared" ref="C2439:C2502" si="76">IF(LEN(B2439)&gt;0,IF(N2439=1,"Ok","Not Ok"),"")</f>
        <v/>
      </c>
      <c r="D2439" s="5" t="str">
        <f>IF(PhieuBauCu!$B$2&gt;0,IF(LEN($B2439)=0,"",IF(AND($B2439&gt;0,VALUE(SUBSTITUTE($B2439,"1","0"))=$B2439),1,0)),"")</f>
        <v/>
      </c>
      <c r="E2439" s="5" t="str">
        <f>IF(PhieuBauCu!$B$2&gt;1,IF(LEN($B2439)=0,"",IF(AND($B2439&gt;0,VALUE(SUBSTITUTE($B2439,"2","0"))=$B2439),1,0)),"")</f>
        <v/>
      </c>
      <c r="F2439" s="5" t="str">
        <f>IF(PhieuBauCu!$B$2&gt;2,IF(LEN($B2439)=0,"",IF(AND($B2439&gt;0,VALUE(SUBSTITUTE($B2439,"3","0"))=$B2439),1,0)),"")</f>
        <v/>
      </c>
      <c r="G2439" s="5" t="str">
        <f>IF(PhieuBauCu!$B$2&gt;3,IF(LEN($B2439)=0,"",IF(AND($B2439&gt;0,VALUE(SUBSTITUTE($B2439,"4","0"))=$B2439),1,0)),"")</f>
        <v/>
      </c>
      <c r="H2439" s="5" t="str">
        <f>IF(PhieuBauCu!$B$2&gt;4,IF(LEN($B2439)=0,"",IF(AND($B2439&gt;0,VALUE(SUBSTITUTE($B2439,"5","0"))=$B2439),1,0)),"")</f>
        <v/>
      </c>
      <c r="I2439" s="5" t="str">
        <f>IF(PhieuBauCu!$B$2&gt;5,IF(LEN($B2439)=0,"",IF(AND($B2439&gt;0,VALUE(SUBSTITUTE($B2439,"6","0"))=$B2439),1,0)),"")</f>
        <v/>
      </c>
      <c r="J2439" s="5" t="str">
        <f>IF(PhieuBauCu!$B$2&gt;6,IF(LEN($B2439)=0,"",IF(AND($B2439&gt;0,VALUE(SUBSTITUTE($B2439,"7","0"))=$B2439),1,0)),"")</f>
        <v/>
      </c>
      <c r="K2439" s="5" t="str">
        <f>IF(PhieuBauCu!$B$2&gt;7,IF(LEN($B2439)=0,"",IF(AND($B2439&gt;0,VALUE(SUBSTITUTE($B2439,"8","0"))=$B2439),1,0)),"")</f>
        <v/>
      </c>
      <c r="L2439" s="5" t="str">
        <f>IF(PhieuBauCu!$B$2&gt;8,IF(LEN($B2439)=0,"",IF(AND($B2439&gt;0,VALUE(SUBSTITUTE($B2439,"9","0"))=$B2439),1,0)),"")</f>
        <v/>
      </c>
      <c r="M2439" s="9">
        <f t="shared" ref="M2439:M2502" si="77">SUMIF(D2439:L2439,1)</f>
        <v>0</v>
      </c>
      <c r="N2439" s="36">
        <f>IF(AND(M2439&lt;=PhieuBauCu!$B$13,M2439&gt;=1),1,0)</f>
        <v>0</v>
      </c>
    </row>
    <row r="2440" spans="1:14" ht="28.5" customHeight="1">
      <c r="A2440" s="2">
        <v>2435</v>
      </c>
      <c r="B2440" s="3"/>
      <c r="C2440" s="48" t="str">
        <f t="shared" si="76"/>
        <v/>
      </c>
      <c r="D2440" s="5" t="str">
        <f>IF(PhieuBauCu!$B$2&gt;0,IF(LEN($B2440)=0,"",IF(AND($B2440&gt;0,VALUE(SUBSTITUTE($B2440,"1","0"))=$B2440),1,0)),"")</f>
        <v/>
      </c>
      <c r="E2440" s="5" t="str">
        <f>IF(PhieuBauCu!$B$2&gt;1,IF(LEN($B2440)=0,"",IF(AND($B2440&gt;0,VALUE(SUBSTITUTE($B2440,"2","0"))=$B2440),1,0)),"")</f>
        <v/>
      </c>
      <c r="F2440" s="5" t="str">
        <f>IF(PhieuBauCu!$B$2&gt;2,IF(LEN($B2440)=0,"",IF(AND($B2440&gt;0,VALUE(SUBSTITUTE($B2440,"3","0"))=$B2440),1,0)),"")</f>
        <v/>
      </c>
      <c r="G2440" s="5" t="str">
        <f>IF(PhieuBauCu!$B$2&gt;3,IF(LEN($B2440)=0,"",IF(AND($B2440&gt;0,VALUE(SUBSTITUTE($B2440,"4","0"))=$B2440),1,0)),"")</f>
        <v/>
      </c>
      <c r="H2440" s="5" t="str">
        <f>IF(PhieuBauCu!$B$2&gt;4,IF(LEN($B2440)=0,"",IF(AND($B2440&gt;0,VALUE(SUBSTITUTE($B2440,"5","0"))=$B2440),1,0)),"")</f>
        <v/>
      </c>
      <c r="I2440" s="5" t="str">
        <f>IF(PhieuBauCu!$B$2&gt;5,IF(LEN($B2440)=0,"",IF(AND($B2440&gt;0,VALUE(SUBSTITUTE($B2440,"6","0"))=$B2440),1,0)),"")</f>
        <v/>
      </c>
      <c r="J2440" s="5" t="str">
        <f>IF(PhieuBauCu!$B$2&gt;6,IF(LEN($B2440)=0,"",IF(AND($B2440&gt;0,VALUE(SUBSTITUTE($B2440,"7","0"))=$B2440),1,0)),"")</f>
        <v/>
      </c>
      <c r="K2440" s="5" t="str">
        <f>IF(PhieuBauCu!$B$2&gt;7,IF(LEN($B2440)=0,"",IF(AND($B2440&gt;0,VALUE(SUBSTITUTE($B2440,"8","0"))=$B2440),1,0)),"")</f>
        <v/>
      </c>
      <c r="L2440" s="5" t="str">
        <f>IF(PhieuBauCu!$B$2&gt;8,IF(LEN($B2440)=0,"",IF(AND($B2440&gt;0,VALUE(SUBSTITUTE($B2440,"9","0"))=$B2440),1,0)),"")</f>
        <v/>
      </c>
      <c r="M2440" s="9">
        <f t="shared" si="77"/>
        <v>0</v>
      </c>
      <c r="N2440" s="36">
        <f>IF(AND(M2440&lt;=PhieuBauCu!$B$13,M2440&gt;=1),1,0)</f>
        <v>0</v>
      </c>
    </row>
    <row r="2441" spans="1:14" ht="28.5" customHeight="1">
      <c r="A2441" s="2">
        <v>2436</v>
      </c>
      <c r="B2441" s="3"/>
      <c r="C2441" s="48" t="str">
        <f t="shared" si="76"/>
        <v/>
      </c>
      <c r="D2441" s="5" t="str">
        <f>IF(PhieuBauCu!$B$2&gt;0,IF(LEN($B2441)=0,"",IF(AND($B2441&gt;0,VALUE(SUBSTITUTE($B2441,"1","0"))=$B2441),1,0)),"")</f>
        <v/>
      </c>
      <c r="E2441" s="5" t="str">
        <f>IF(PhieuBauCu!$B$2&gt;1,IF(LEN($B2441)=0,"",IF(AND($B2441&gt;0,VALUE(SUBSTITUTE($B2441,"2","0"))=$B2441),1,0)),"")</f>
        <v/>
      </c>
      <c r="F2441" s="5" t="str">
        <f>IF(PhieuBauCu!$B$2&gt;2,IF(LEN($B2441)=0,"",IF(AND($B2441&gt;0,VALUE(SUBSTITUTE($B2441,"3","0"))=$B2441),1,0)),"")</f>
        <v/>
      </c>
      <c r="G2441" s="5" t="str">
        <f>IF(PhieuBauCu!$B$2&gt;3,IF(LEN($B2441)=0,"",IF(AND($B2441&gt;0,VALUE(SUBSTITUTE($B2441,"4","0"))=$B2441),1,0)),"")</f>
        <v/>
      </c>
      <c r="H2441" s="5" t="str">
        <f>IF(PhieuBauCu!$B$2&gt;4,IF(LEN($B2441)=0,"",IF(AND($B2441&gt;0,VALUE(SUBSTITUTE($B2441,"5","0"))=$B2441),1,0)),"")</f>
        <v/>
      </c>
      <c r="I2441" s="5" t="str">
        <f>IF(PhieuBauCu!$B$2&gt;5,IF(LEN($B2441)=0,"",IF(AND($B2441&gt;0,VALUE(SUBSTITUTE($B2441,"6","0"))=$B2441),1,0)),"")</f>
        <v/>
      </c>
      <c r="J2441" s="5" t="str">
        <f>IF(PhieuBauCu!$B$2&gt;6,IF(LEN($B2441)=0,"",IF(AND($B2441&gt;0,VALUE(SUBSTITUTE($B2441,"7","0"))=$B2441),1,0)),"")</f>
        <v/>
      </c>
      <c r="K2441" s="5" t="str">
        <f>IF(PhieuBauCu!$B$2&gt;7,IF(LEN($B2441)=0,"",IF(AND($B2441&gt;0,VALUE(SUBSTITUTE($B2441,"8","0"))=$B2441),1,0)),"")</f>
        <v/>
      </c>
      <c r="L2441" s="5" t="str">
        <f>IF(PhieuBauCu!$B$2&gt;8,IF(LEN($B2441)=0,"",IF(AND($B2441&gt;0,VALUE(SUBSTITUTE($B2441,"9","0"))=$B2441),1,0)),"")</f>
        <v/>
      </c>
      <c r="M2441" s="9">
        <f t="shared" si="77"/>
        <v>0</v>
      </c>
      <c r="N2441" s="36">
        <f>IF(AND(M2441&lt;=PhieuBauCu!$B$13,M2441&gt;=1),1,0)</f>
        <v>0</v>
      </c>
    </row>
    <row r="2442" spans="1:14" ht="28.5" customHeight="1">
      <c r="A2442" s="2">
        <v>2437</v>
      </c>
      <c r="B2442" s="3"/>
      <c r="C2442" s="48" t="str">
        <f t="shared" si="76"/>
        <v/>
      </c>
      <c r="D2442" s="5" t="str">
        <f>IF(PhieuBauCu!$B$2&gt;0,IF(LEN($B2442)=0,"",IF(AND($B2442&gt;0,VALUE(SUBSTITUTE($B2442,"1","0"))=$B2442),1,0)),"")</f>
        <v/>
      </c>
      <c r="E2442" s="5" t="str">
        <f>IF(PhieuBauCu!$B$2&gt;1,IF(LEN($B2442)=0,"",IF(AND($B2442&gt;0,VALUE(SUBSTITUTE($B2442,"2","0"))=$B2442),1,0)),"")</f>
        <v/>
      </c>
      <c r="F2442" s="5" t="str">
        <f>IF(PhieuBauCu!$B$2&gt;2,IF(LEN($B2442)=0,"",IF(AND($B2442&gt;0,VALUE(SUBSTITUTE($B2442,"3","0"))=$B2442),1,0)),"")</f>
        <v/>
      </c>
      <c r="G2442" s="5" t="str">
        <f>IF(PhieuBauCu!$B$2&gt;3,IF(LEN($B2442)=0,"",IF(AND($B2442&gt;0,VALUE(SUBSTITUTE($B2442,"4","0"))=$B2442),1,0)),"")</f>
        <v/>
      </c>
      <c r="H2442" s="5" t="str">
        <f>IF(PhieuBauCu!$B$2&gt;4,IF(LEN($B2442)=0,"",IF(AND($B2442&gt;0,VALUE(SUBSTITUTE($B2442,"5","0"))=$B2442),1,0)),"")</f>
        <v/>
      </c>
      <c r="I2442" s="5" t="str">
        <f>IF(PhieuBauCu!$B$2&gt;5,IF(LEN($B2442)=0,"",IF(AND($B2442&gt;0,VALUE(SUBSTITUTE($B2442,"6","0"))=$B2442),1,0)),"")</f>
        <v/>
      </c>
      <c r="J2442" s="5" t="str">
        <f>IF(PhieuBauCu!$B$2&gt;6,IF(LEN($B2442)=0,"",IF(AND($B2442&gt;0,VALUE(SUBSTITUTE($B2442,"7","0"))=$B2442),1,0)),"")</f>
        <v/>
      </c>
      <c r="K2442" s="5" t="str">
        <f>IF(PhieuBauCu!$B$2&gt;7,IF(LEN($B2442)=0,"",IF(AND($B2442&gt;0,VALUE(SUBSTITUTE($B2442,"8","0"))=$B2442),1,0)),"")</f>
        <v/>
      </c>
      <c r="L2442" s="5" t="str">
        <f>IF(PhieuBauCu!$B$2&gt;8,IF(LEN($B2442)=0,"",IF(AND($B2442&gt;0,VALUE(SUBSTITUTE($B2442,"9","0"))=$B2442),1,0)),"")</f>
        <v/>
      </c>
      <c r="M2442" s="9">
        <f t="shared" si="77"/>
        <v>0</v>
      </c>
      <c r="N2442" s="36">
        <f>IF(AND(M2442&lt;=PhieuBauCu!$B$13,M2442&gt;=1),1,0)</f>
        <v>0</v>
      </c>
    </row>
    <row r="2443" spans="1:14" ht="28.5" customHeight="1">
      <c r="A2443" s="2">
        <v>2438</v>
      </c>
      <c r="B2443" s="3"/>
      <c r="C2443" s="48" t="str">
        <f t="shared" si="76"/>
        <v/>
      </c>
      <c r="D2443" s="5" t="str">
        <f>IF(PhieuBauCu!$B$2&gt;0,IF(LEN($B2443)=0,"",IF(AND($B2443&gt;0,VALUE(SUBSTITUTE($B2443,"1","0"))=$B2443),1,0)),"")</f>
        <v/>
      </c>
      <c r="E2443" s="5" t="str">
        <f>IF(PhieuBauCu!$B$2&gt;1,IF(LEN($B2443)=0,"",IF(AND($B2443&gt;0,VALUE(SUBSTITUTE($B2443,"2","0"))=$B2443),1,0)),"")</f>
        <v/>
      </c>
      <c r="F2443" s="5" t="str">
        <f>IF(PhieuBauCu!$B$2&gt;2,IF(LEN($B2443)=0,"",IF(AND($B2443&gt;0,VALUE(SUBSTITUTE($B2443,"3","0"))=$B2443),1,0)),"")</f>
        <v/>
      </c>
      <c r="G2443" s="5" t="str">
        <f>IF(PhieuBauCu!$B$2&gt;3,IF(LEN($B2443)=0,"",IF(AND($B2443&gt;0,VALUE(SUBSTITUTE($B2443,"4","0"))=$B2443),1,0)),"")</f>
        <v/>
      </c>
      <c r="H2443" s="5" t="str">
        <f>IF(PhieuBauCu!$B$2&gt;4,IF(LEN($B2443)=0,"",IF(AND($B2443&gt;0,VALUE(SUBSTITUTE($B2443,"5","0"))=$B2443),1,0)),"")</f>
        <v/>
      </c>
      <c r="I2443" s="5" t="str">
        <f>IF(PhieuBauCu!$B$2&gt;5,IF(LEN($B2443)=0,"",IF(AND($B2443&gt;0,VALUE(SUBSTITUTE($B2443,"6","0"))=$B2443),1,0)),"")</f>
        <v/>
      </c>
      <c r="J2443" s="5" t="str">
        <f>IF(PhieuBauCu!$B$2&gt;6,IF(LEN($B2443)=0,"",IF(AND($B2443&gt;0,VALUE(SUBSTITUTE($B2443,"7","0"))=$B2443),1,0)),"")</f>
        <v/>
      </c>
      <c r="K2443" s="5" t="str">
        <f>IF(PhieuBauCu!$B$2&gt;7,IF(LEN($B2443)=0,"",IF(AND($B2443&gt;0,VALUE(SUBSTITUTE($B2443,"8","0"))=$B2443),1,0)),"")</f>
        <v/>
      </c>
      <c r="L2443" s="5" t="str">
        <f>IF(PhieuBauCu!$B$2&gt;8,IF(LEN($B2443)=0,"",IF(AND($B2443&gt;0,VALUE(SUBSTITUTE($B2443,"9","0"))=$B2443),1,0)),"")</f>
        <v/>
      </c>
      <c r="M2443" s="9">
        <f t="shared" si="77"/>
        <v>0</v>
      </c>
      <c r="N2443" s="36">
        <f>IF(AND(M2443&lt;=PhieuBauCu!$B$13,M2443&gt;=1),1,0)</f>
        <v>0</v>
      </c>
    </row>
    <row r="2444" spans="1:14" ht="28.5" customHeight="1">
      <c r="A2444" s="2">
        <v>2439</v>
      </c>
      <c r="B2444" s="3"/>
      <c r="C2444" s="48" t="str">
        <f t="shared" si="76"/>
        <v/>
      </c>
      <c r="D2444" s="5" t="str">
        <f>IF(PhieuBauCu!$B$2&gt;0,IF(LEN($B2444)=0,"",IF(AND($B2444&gt;0,VALUE(SUBSTITUTE($B2444,"1","0"))=$B2444),1,0)),"")</f>
        <v/>
      </c>
      <c r="E2444" s="5" t="str">
        <f>IF(PhieuBauCu!$B$2&gt;1,IF(LEN($B2444)=0,"",IF(AND($B2444&gt;0,VALUE(SUBSTITUTE($B2444,"2","0"))=$B2444),1,0)),"")</f>
        <v/>
      </c>
      <c r="F2444" s="5" t="str">
        <f>IF(PhieuBauCu!$B$2&gt;2,IF(LEN($B2444)=0,"",IF(AND($B2444&gt;0,VALUE(SUBSTITUTE($B2444,"3","0"))=$B2444),1,0)),"")</f>
        <v/>
      </c>
      <c r="G2444" s="5" t="str">
        <f>IF(PhieuBauCu!$B$2&gt;3,IF(LEN($B2444)=0,"",IF(AND($B2444&gt;0,VALUE(SUBSTITUTE($B2444,"4","0"))=$B2444),1,0)),"")</f>
        <v/>
      </c>
      <c r="H2444" s="5" t="str">
        <f>IF(PhieuBauCu!$B$2&gt;4,IF(LEN($B2444)=0,"",IF(AND($B2444&gt;0,VALUE(SUBSTITUTE($B2444,"5","0"))=$B2444),1,0)),"")</f>
        <v/>
      </c>
      <c r="I2444" s="5" t="str">
        <f>IF(PhieuBauCu!$B$2&gt;5,IF(LEN($B2444)=0,"",IF(AND($B2444&gt;0,VALUE(SUBSTITUTE($B2444,"6","0"))=$B2444),1,0)),"")</f>
        <v/>
      </c>
      <c r="J2444" s="5" t="str">
        <f>IF(PhieuBauCu!$B$2&gt;6,IF(LEN($B2444)=0,"",IF(AND($B2444&gt;0,VALUE(SUBSTITUTE($B2444,"7","0"))=$B2444),1,0)),"")</f>
        <v/>
      </c>
      <c r="K2444" s="5" t="str">
        <f>IF(PhieuBauCu!$B$2&gt;7,IF(LEN($B2444)=0,"",IF(AND($B2444&gt;0,VALUE(SUBSTITUTE($B2444,"8","0"))=$B2444),1,0)),"")</f>
        <v/>
      </c>
      <c r="L2444" s="5" t="str">
        <f>IF(PhieuBauCu!$B$2&gt;8,IF(LEN($B2444)=0,"",IF(AND($B2444&gt;0,VALUE(SUBSTITUTE($B2444,"9","0"))=$B2444),1,0)),"")</f>
        <v/>
      </c>
      <c r="M2444" s="9">
        <f t="shared" si="77"/>
        <v>0</v>
      </c>
      <c r="N2444" s="36">
        <f>IF(AND(M2444&lt;=PhieuBauCu!$B$13,M2444&gt;=1),1,0)</f>
        <v>0</v>
      </c>
    </row>
    <row r="2445" spans="1:14" ht="28.5" customHeight="1">
      <c r="A2445" s="2">
        <v>2440</v>
      </c>
      <c r="B2445" s="3"/>
      <c r="C2445" s="48" t="str">
        <f t="shared" si="76"/>
        <v/>
      </c>
      <c r="D2445" s="5" t="str">
        <f>IF(PhieuBauCu!$B$2&gt;0,IF(LEN($B2445)=0,"",IF(AND($B2445&gt;0,VALUE(SUBSTITUTE($B2445,"1","0"))=$B2445),1,0)),"")</f>
        <v/>
      </c>
      <c r="E2445" s="5" t="str">
        <f>IF(PhieuBauCu!$B$2&gt;1,IF(LEN($B2445)=0,"",IF(AND($B2445&gt;0,VALUE(SUBSTITUTE($B2445,"2","0"))=$B2445),1,0)),"")</f>
        <v/>
      </c>
      <c r="F2445" s="5" t="str">
        <f>IF(PhieuBauCu!$B$2&gt;2,IF(LEN($B2445)=0,"",IF(AND($B2445&gt;0,VALUE(SUBSTITUTE($B2445,"3","0"))=$B2445),1,0)),"")</f>
        <v/>
      </c>
      <c r="G2445" s="5" t="str">
        <f>IF(PhieuBauCu!$B$2&gt;3,IF(LEN($B2445)=0,"",IF(AND($B2445&gt;0,VALUE(SUBSTITUTE($B2445,"4","0"))=$B2445),1,0)),"")</f>
        <v/>
      </c>
      <c r="H2445" s="5" t="str">
        <f>IF(PhieuBauCu!$B$2&gt;4,IF(LEN($B2445)=0,"",IF(AND($B2445&gt;0,VALUE(SUBSTITUTE($B2445,"5","0"))=$B2445),1,0)),"")</f>
        <v/>
      </c>
      <c r="I2445" s="5" t="str">
        <f>IF(PhieuBauCu!$B$2&gt;5,IF(LEN($B2445)=0,"",IF(AND($B2445&gt;0,VALUE(SUBSTITUTE($B2445,"6","0"))=$B2445),1,0)),"")</f>
        <v/>
      </c>
      <c r="J2445" s="5" t="str">
        <f>IF(PhieuBauCu!$B$2&gt;6,IF(LEN($B2445)=0,"",IF(AND($B2445&gt;0,VALUE(SUBSTITUTE($B2445,"7","0"))=$B2445),1,0)),"")</f>
        <v/>
      </c>
      <c r="K2445" s="5" t="str">
        <f>IF(PhieuBauCu!$B$2&gt;7,IF(LEN($B2445)=0,"",IF(AND($B2445&gt;0,VALUE(SUBSTITUTE($B2445,"8","0"))=$B2445),1,0)),"")</f>
        <v/>
      </c>
      <c r="L2445" s="5" t="str">
        <f>IF(PhieuBauCu!$B$2&gt;8,IF(LEN($B2445)=0,"",IF(AND($B2445&gt;0,VALUE(SUBSTITUTE($B2445,"9","0"))=$B2445),1,0)),"")</f>
        <v/>
      </c>
      <c r="M2445" s="9">
        <f t="shared" si="77"/>
        <v>0</v>
      </c>
      <c r="N2445" s="36">
        <f>IF(AND(M2445&lt;=PhieuBauCu!$B$13,M2445&gt;=1),1,0)</f>
        <v>0</v>
      </c>
    </row>
    <row r="2446" spans="1:14" ht="28.5" customHeight="1">
      <c r="A2446" s="2">
        <v>2441</v>
      </c>
      <c r="B2446" s="3"/>
      <c r="C2446" s="48" t="str">
        <f t="shared" si="76"/>
        <v/>
      </c>
      <c r="D2446" s="5" t="str">
        <f>IF(PhieuBauCu!$B$2&gt;0,IF(LEN($B2446)=0,"",IF(AND($B2446&gt;0,VALUE(SUBSTITUTE($B2446,"1","0"))=$B2446),1,0)),"")</f>
        <v/>
      </c>
      <c r="E2446" s="5" t="str">
        <f>IF(PhieuBauCu!$B$2&gt;1,IF(LEN($B2446)=0,"",IF(AND($B2446&gt;0,VALUE(SUBSTITUTE($B2446,"2","0"))=$B2446),1,0)),"")</f>
        <v/>
      </c>
      <c r="F2446" s="5" t="str">
        <f>IF(PhieuBauCu!$B$2&gt;2,IF(LEN($B2446)=0,"",IF(AND($B2446&gt;0,VALUE(SUBSTITUTE($B2446,"3","0"))=$B2446),1,0)),"")</f>
        <v/>
      </c>
      <c r="G2446" s="5" t="str">
        <f>IF(PhieuBauCu!$B$2&gt;3,IF(LEN($B2446)=0,"",IF(AND($B2446&gt;0,VALUE(SUBSTITUTE($B2446,"4","0"))=$B2446),1,0)),"")</f>
        <v/>
      </c>
      <c r="H2446" s="5" t="str">
        <f>IF(PhieuBauCu!$B$2&gt;4,IF(LEN($B2446)=0,"",IF(AND($B2446&gt;0,VALUE(SUBSTITUTE($B2446,"5","0"))=$B2446),1,0)),"")</f>
        <v/>
      </c>
      <c r="I2446" s="5" t="str">
        <f>IF(PhieuBauCu!$B$2&gt;5,IF(LEN($B2446)=0,"",IF(AND($B2446&gt;0,VALUE(SUBSTITUTE($B2446,"6","0"))=$B2446),1,0)),"")</f>
        <v/>
      </c>
      <c r="J2446" s="5" t="str">
        <f>IF(PhieuBauCu!$B$2&gt;6,IF(LEN($B2446)=0,"",IF(AND($B2446&gt;0,VALUE(SUBSTITUTE($B2446,"7","0"))=$B2446),1,0)),"")</f>
        <v/>
      </c>
      <c r="K2446" s="5" t="str">
        <f>IF(PhieuBauCu!$B$2&gt;7,IF(LEN($B2446)=0,"",IF(AND($B2446&gt;0,VALUE(SUBSTITUTE($B2446,"8","0"))=$B2446),1,0)),"")</f>
        <v/>
      </c>
      <c r="L2446" s="5" t="str">
        <f>IF(PhieuBauCu!$B$2&gt;8,IF(LEN($B2446)=0,"",IF(AND($B2446&gt;0,VALUE(SUBSTITUTE($B2446,"9","0"))=$B2446),1,0)),"")</f>
        <v/>
      </c>
      <c r="M2446" s="9">
        <f t="shared" si="77"/>
        <v>0</v>
      </c>
      <c r="N2446" s="36">
        <f>IF(AND(M2446&lt;=PhieuBauCu!$B$13,M2446&gt;=1),1,0)</f>
        <v>0</v>
      </c>
    </row>
    <row r="2447" spans="1:14" ht="28.5" customHeight="1">
      <c r="A2447" s="2">
        <v>2442</v>
      </c>
      <c r="B2447" s="3"/>
      <c r="C2447" s="48" t="str">
        <f t="shared" si="76"/>
        <v/>
      </c>
      <c r="D2447" s="5" t="str">
        <f>IF(PhieuBauCu!$B$2&gt;0,IF(LEN($B2447)=0,"",IF(AND($B2447&gt;0,VALUE(SUBSTITUTE($B2447,"1","0"))=$B2447),1,0)),"")</f>
        <v/>
      </c>
      <c r="E2447" s="5" t="str">
        <f>IF(PhieuBauCu!$B$2&gt;1,IF(LEN($B2447)=0,"",IF(AND($B2447&gt;0,VALUE(SUBSTITUTE($B2447,"2","0"))=$B2447),1,0)),"")</f>
        <v/>
      </c>
      <c r="F2447" s="5" t="str">
        <f>IF(PhieuBauCu!$B$2&gt;2,IF(LEN($B2447)=0,"",IF(AND($B2447&gt;0,VALUE(SUBSTITUTE($B2447,"3","0"))=$B2447),1,0)),"")</f>
        <v/>
      </c>
      <c r="G2447" s="5" t="str">
        <f>IF(PhieuBauCu!$B$2&gt;3,IF(LEN($B2447)=0,"",IF(AND($B2447&gt;0,VALUE(SUBSTITUTE($B2447,"4","0"))=$B2447),1,0)),"")</f>
        <v/>
      </c>
      <c r="H2447" s="5" t="str">
        <f>IF(PhieuBauCu!$B$2&gt;4,IF(LEN($B2447)=0,"",IF(AND($B2447&gt;0,VALUE(SUBSTITUTE($B2447,"5","0"))=$B2447),1,0)),"")</f>
        <v/>
      </c>
      <c r="I2447" s="5" t="str">
        <f>IF(PhieuBauCu!$B$2&gt;5,IF(LEN($B2447)=0,"",IF(AND($B2447&gt;0,VALUE(SUBSTITUTE($B2447,"6","0"))=$B2447),1,0)),"")</f>
        <v/>
      </c>
      <c r="J2447" s="5" t="str">
        <f>IF(PhieuBauCu!$B$2&gt;6,IF(LEN($B2447)=0,"",IF(AND($B2447&gt;0,VALUE(SUBSTITUTE($B2447,"7","0"))=$B2447),1,0)),"")</f>
        <v/>
      </c>
      <c r="K2447" s="5" t="str">
        <f>IF(PhieuBauCu!$B$2&gt;7,IF(LEN($B2447)=0,"",IF(AND($B2447&gt;0,VALUE(SUBSTITUTE($B2447,"8","0"))=$B2447),1,0)),"")</f>
        <v/>
      </c>
      <c r="L2447" s="5" t="str">
        <f>IF(PhieuBauCu!$B$2&gt;8,IF(LEN($B2447)=0,"",IF(AND($B2447&gt;0,VALUE(SUBSTITUTE($B2447,"9","0"))=$B2447),1,0)),"")</f>
        <v/>
      </c>
      <c r="M2447" s="9">
        <f t="shared" si="77"/>
        <v>0</v>
      </c>
      <c r="N2447" s="36">
        <f>IF(AND(M2447&lt;=PhieuBauCu!$B$13,M2447&gt;=1),1,0)</f>
        <v>0</v>
      </c>
    </row>
    <row r="2448" spans="1:14" ht="28.5" customHeight="1">
      <c r="A2448" s="2">
        <v>2443</v>
      </c>
      <c r="B2448" s="3"/>
      <c r="C2448" s="48" t="str">
        <f t="shared" si="76"/>
        <v/>
      </c>
      <c r="D2448" s="5" t="str">
        <f>IF(PhieuBauCu!$B$2&gt;0,IF(LEN($B2448)=0,"",IF(AND($B2448&gt;0,VALUE(SUBSTITUTE($B2448,"1","0"))=$B2448),1,0)),"")</f>
        <v/>
      </c>
      <c r="E2448" s="5" t="str">
        <f>IF(PhieuBauCu!$B$2&gt;1,IF(LEN($B2448)=0,"",IF(AND($B2448&gt;0,VALUE(SUBSTITUTE($B2448,"2","0"))=$B2448),1,0)),"")</f>
        <v/>
      </c>
      <c r="F2448" s="5" t="str">
        <f>IF(PhieuBauCu!$B$2&gt;2,IF(LEN($B2448)=0,"",IF(AND($B2448&gt;0,VALUE(SUBSTITUTE($B2448,"3","0"))=$B2448),1,0)),"")</f>
        <v/>
      </c>
      <c r="G2448" s="5" t="str">
        <f>IF(PhieuBauCu!$B$2&gt;3,IF(LEN($B2448)=0,"",IF(AND($B2448&gt;0,VALUE(SUBSTITUTE($B2448,"4","0"))=$B2448),1,0)),"")</f>
        <v/>
      </c>
      <c r="H2448" s="5" t="str">
        <f>IF(PhieuBauCu!$B$2&gt;4,IF(LEN($B2448)=0,"",IF(AND($B2448&gt;0,VALUE(SUBSTITUTE($B2448,"5","0"))=$B2448),1,0)),"")</f>
        <v/>
      </c>
      <c r="I2448" s="5" t="str">
        <f>IF(PhieuBauCu!$B$2&gt;5,IF(LEN($B2448)=0,"",IF(AND($B2448&gt;0,VALUE(SUBSTITUTE($B2448,"6","0"))=$B2448),1,0)),"")</f>
        <v/>
      </c>
      <c r="J2448" s="5" t="str">
        <f>IF(PhieuBauCu!$B$2&gt;6,IF(LEN($B2448)=0,"",IF(AND($B2448&gt;0,VALUE(SUBSTITUTE($B2448,"7","0"))=$B2448),1,0)),"")</f>
        <v/>
      </c>
      <c r="K2448" s="5" t="str">
        <f>IF(PhieuBauCu!$B$2&gt;7,IF(LEN($B2448)=0,"",IF(AND($B2448&gt;0,VALUE(SUBSTITUTE($B2448,"8","0"))=$B2448),1,0)),"")</f>
        <v/>
      </c>
      <c r="L2448" s="5" t="str">
        <f>IF(PhieuBauCu!$B$2&gt;8,IF(LEN($B2448)=0,"",IF(AND($B2448&gt;0,VALUE(SUBSTITUTE($B2448,"9","0"))=$B2448),1,0)),"")</f>
        <v/>
      </c>
      <c r="M2448" s="9">
        <f t="shared" si="77"/>
        <v>0</v>
      </c>
      <c r="N2448" s="36">
        <f>IF(AND(M2448&lt;=PhieuBauCu!$B$13,M2448&gt;=1),1,0)</f>
        <v>0</v>
      </c>
    </row>
    <row r="2449" spans="1:14" ht="28.5" customHeight="1">
      <c r="A2449" s="2">
        <v>2444</v>
      </c>
      <c r="B2449" s="3"/>
      <c r="C2449" s="48" t="str">
        <f t="shared" si="76"/>
        <v/>
      </c>
      <c r="D2449" s="5" t="str">
        <f>IF(PhieuBauCu!$B$2&gt;0,IF(LEN($B2449)=0,"",IF(AND($B2449&gt;0,VALUE(SUBSTITUTE($B2449,"1","0"))=$B2449),1,0)),"")</f>
        <v/>
      </c>
      <c r="E2449" s="5" t="str">
        <f>IF(PhieuBauCu!$B$2&gt;1,IF(LEN($B2449)=0,"",IF(AND($B2449&gt;0,VALUE(SUBSTITUTE($B2449,"2","0"))=$B2449),1,0)),"")</f>
        <v/>
      </c>
      <c r="F2449" s="5" t="str">
        <f>IF(PhieuBauCu!$B$2&gt;2,IF(LEN($B2449)=0,"",IF(AND($B2449&gt;0,VALUE(SUBSTITUTE($B2449,"3","0"))=$B2449),1,0)),"")</f>
        <v/>
      </c>
      <c r="G2449" s="5" t="str">
        <f>IF(PhieuBauCu!$B$2&gt;3,IF(LEN($B2449)=0,"",IF(AND($B2449&gt;0,VALUE(SUBSTITUTE($B2449,"4","0"))=$B2449),1,0)),"")</f>
        <v/>
      </c>
      <c r="H2449" s="5" t="str">
        <f>IF(PhieuBauCu!$B$2&gt;4,IF(LEN($B2449)=0,"",IF(AND($B2449&gt;0,VALUE(SUBSTITUTE($B2449,"5","0"))=$B2449),1,0)),"")</f>
        <v/>
      </c>
      <c r="I2449" s="5" t="str">
        <f>IF(PhieuBauCu!$B$2&gt;5,IF(LEN($B2449)=0,"",IF(AND($B2449&gt;0,VALUE(SUBSTITUTE($B2449,"6","0"))=$B2449),1,0)),"")</f>
        <v/>
      </c>
      <c r="J2449" s="5" t="str">
        <f>IF(PhieuBauCu!$B$2&gt;6,IF(LEN($B2449)=0,"",IF(AND($B2449&gt;0,VALUE(SUBSTITUTE($B2449,"7","0"))=$B2449),1,0)),"")</f>
        <v/>
      </c>
      <c r="K2449" s="5" t="str">
        <f>IF(PhieuBauCu!$B$2&gt;7,IF(LEN($B2449)=0,"",IF(AND($B2449&gt;0,VALUE(SUBSTITUTE($B2449,"8","0"))=$B2449),1,0)),"")</f>
        <v/>
      </c>
      <c r="L2449" s="5" t="str">
        <f>IF(PhieuBauCu!$B$2&gt;8,IF(LEN($B2449)=0,"",IF(AND($B2449&gt;0,VALUE(SUBSTITUTE($B2449,"9","0"))=$B2449),1,0)),"")</f>
        <v/>
      </c>
      <c r="M2449" s="9">
        <f t="shared" si="77"/>
        <v>0</v>
      </c>
      <c r="N2449" s="36">
        <f>IF(AND(M2449&lt;=PhieuBauCu!$B$13,M2449&gt;=1),1,0)</f>
        <v>0</v>
      </c>
    </row>
    <row r="2450" spans="1:14" ht="28.5" customHeight="1">
      <c r="A2450" s="2">
        <v>2445</v>
      </c>
      <c r="B2450" s="3"/>
      <c r="C2450" s="48" t="str">
        <f t="shared" si="76"/>
        <v/>
      </c>
      <c r="D2450" s="5" t="str">
        <f>IF(PhieuBauCu!$B$2&gt;0,IF(LEN($B2450)=0,"",IF(AND($B2450&gt;0,VALUE(SUBSTITUTE($B2450,"1","0"))=$B2450),1,0)),"")</f>
        <v/>
      </c>
      <c r="E2450" s="5" t="str">
        <f>IF(PhieuBauCu!$B$2&gt;1,IF(LEN($B2450)=0,"",IF(AND($B2450&gt;0,VALUE(SUBSTITUTE($B2450,"2","0"))=$B2450),1,0)),"")</f>
        <v/>
      </c>
      <c r="F2450" s="5" t="str">
        <f>IF(PhieuBauCu!$B$2&gt;2,IF(LEN($B2450)=0,"",IF(AND($B2450&gt;0,VALUE(SUBSTITUTE($B2450,"3","0"))=$B2450),1,0)),"")</f>
        <v/>
      </c>
      <c r="G2450" s="5" t="str">
        <f>IF(PhieuBauCu!$B$2&gt;3,IF(LEN($B2450)=0,"",IF(AND($B2450&gt;0,VALUE(SUBSTITUTE($B2450,"4","0"))=$B2450),1,0)),"")</f>
        <v/>
      </c>
      <c r="H2450" s="5" t="str">
        <f>IF(PhieuBauCu!$B$2&gt;4,IF(LEN($B2450)=0,"",IF(AND($B2450&gt;0,VALUE(SUBSTITUTE($B2450,"5","0"))=$B2450),1,0)),"")</f>
        <v/>
      </c>
      <c r="I2450" s="5" t="str">
        <f>IF(PhieuBauCu!$B$2&gt;5,IF(LEN($B2450)=0,"",IF(AND($B2450&gt;0,VALUE(SUBSTITUTE($B2450,"6","0"))=$B2450),1,0)),"")</f>
        <v/>
      </c>
      <c r="J2450" s="5" t="str">
        <f>IF(PhieuBauCu!$B$2&gt;6,IF(LEN($B2450)=0,"",IF(AND($B2450&gt;0,VALUE(SUBSTITUTE($B2450,"7","0"))=$B2450),1,0)),"")</f>
        <v/>
      </c>
      <c r="K2450" s="5" t="str">
        <f>IF(PhieuBauCu!$B$2&gt;7,IF(LEN($B2450)=0,"",IF(AND($B2450&gt;0,VALUE(SUBSTITUTE($B2450,"8","0"))=$B2450),1,0)),"")</f>
        <v/>
      </c>
      <c r="L2450" s="5" t="str">
        <f>IF(PhieuBauCu!$B$2&gt;8,IF(LEN($B2450)=0,"",IF(AND($B2450&gt;0,VALUE(SUBSTITUTE($B2450,"9","0"))=$B2450),1,0)),"")</f>
        <v/>
      </c>
      <c r="M2450" s="9">
        <f t="shared" si="77"/>
        <v>0</v>
      </c>
      <c r="N2450" s="36">
        <f>IF(AND(M2450&lt;=PhieuBauCu!$B$13,M2450&gt;=1),1,0)</f>
        <v>0</v>
      </c>
    </row>
    <row r="2451" spans="1:14" ht="28.5" customHeight="1">
      <c r="A2451" s="2">
        <v>2446</v>
      </c>
      <c r="B2451" s="3"/>
      <c r="C2451" s="48" t="str">
        <f t="shared" si="76"/>
        <v/>
      </c>
      <c r="D2451" s="5" t="str">
        <f>IF(PhieuBauCu!$B$2&gt;0,IF(LEN($B2451)=0,"",IF(AND($B2451&gt;0,VALUE(SUBSTITUTE($B2451,"1","0"))=$B2451),1,0)),"")</f>
        <v/>
      </c>
      <c r="E2451" s="5" t="str">
        <f>IF(PhieuBauCu!$B$2&gt;1,IF(LEN($B2451)=0,"",IF(AND($B2451&gt;0,VALUE(SUBSTITUTE($B2451,"2","0"))=$B2451),1,0)),"")</f>
        <v/>
      </c>
      <c r="F2451" s="5" t="str">
        <f>IF(PhieuBauCu!$B$2&gt;2,IF(LEN($B2451)=0,"",IF(AND($B2451&gt;0,VALUE(SUBSTITUTE($B2451,"3","0"))=$B2451),1,0)),"")</f>
        <v/>
      </c>
      <c r="G2451" s="5" t="str">
        <f>IF(PhieuBauCu!$B$2&gt;3,IF(LEN($B2451)=0,"",IF(AND($B2451&gt;0,VALUE(SUBSTITUTE($B2451,"4","0"))=$B2451),1,0)),"")</f>
        <v/>
      </c>
      <c r="H2451" s="5" t="str">
        <f>IF(PhieuBauCu!$B$2&gt;4,IF(LEN($B2451)=0,"",IF(AND($B2451&gt;0,VALUE(SUBSTITUTE($B2451,"5","0"))=$B2451),1,0)),"")</f>
        <v/>
      </c>
      <c r="I2451" s="5" t="str">
        <f>IF(PhieuBauCu!$B$2&gt;5,IF(LEN($B2451)=0,"",IF(AND($B2451&gt;0,VALUE(SUBSTITUTE($B2451,"6","0"))=$B2451),1,0)),"")</f>
        <v/>
      </c>
      <c r="J2451" s="5" t="str">
        <f>IF(PhieuBauCu!$B$2&gt;6,IF(LEN($B2451)=0,"",IF(AND($B2451&gt;0,VALUE(SUBSTITUTE($B2451,"7","0"))=$B2451),1,0)),"")</f>
        <v/>
      </c>
      <c r="K2451" s="5" t="str">
        <f>IF(PhieuBauCu!$B$2&gt;7,IF(LEN($B2451)=0,"",IF(AND($B2451&gt;0,VALUE(SUBSTITUTE($B2451,"8","0"))=$B2451),1,0)),"")</f>
        <v/>
      </c>
      <c r="L2451" s="5" t="str">
        <f>IF(PhieuBauCu!$B$2&gt;8,IF(LEN($B2451)=0,"",IF(AND($B2451&gt;0,VALUE(SUBSTITUTE($B2451,"9","0"))=$B2451),1,0)),"")</f>
        <v/>
      </c>
      <c r="M2451" s="9">
        <f t="shared" si="77"/>
        <v>0</v>
      </c>
      <c r="N2451" s="36">
        <f>IF(AND(M2451&lt;=PhieuBauCu!$B$13,M2451&gt;=1),1,0)</f>
        <v>0</v>
      </c>
    </row>
    <row r="2452" spans="1:14" ht="28.5" customHeight="1">
      <c r="A2452" s="2">
        <v>2447</v>
      </c>
      <c r="B2452" s="3"/>
      <c r="C2452" s="48" t="str">
        <f t="shared" si="76"/>
        <v/>
      </c>
      <c r="D2452" s="5" t="str">
        <f>IF(PhieuBauCu!$B$2&gt;0,IF(LEN($B2452)=0,"",IF(AND($B2452&gt;0,VALUE(SUBSTITUTE($B2452,"1","0"))=$B2452),1,0)),"")</f>
        <v/>
      </c>
      <c r="E2452" s="5" t="str">
        <f>IF(PhieuBauCu!$B$2&gt;1,IF(LEN($B2452)=0,"",IF(AND($B2452&gt;0,VALUE(SUBSTITUTE($B2452,"2","0"))=$B2452),1,0)),"")</f>
        <v/>
      </c>
      <c r="F2452" s="5" t="str">
        <f>IF(PhieuBauCu!$B$2&gt;2,IF(LEN($B2452)=0,"",IF(AND($B2452&gt;0,VALUE(SUBSTITUTE($B2452,"3","0"))=$B2452),1,0)),"")</f>
        <v/>
      </c>
      <c r="G2452" s="5" t="str">
        <f>IF(PhieuBauCu!$B$2&gt;3,IF(LEN($B2452)=0,"",IF(AND($B2452&gt;0,VALUE(SUBSTITUTE($B2452,"4","0"))=$B2452),1,0)),"")</f>
        <v/>
      </c>
      <c r="H2452" s="5" t="str">
        <f>IF(PhieuBauCu!$B$2&gt;4,IF(LEN($B2452)=0,"",IF(AND($B2452&gt;0,VALUE(SUBSTITUTE($B2452,"5","0"))=$B2452),1,0)),"")</f>
        <v/>
      </c>
      <c r="I2452" s="5" t="str">
        <f>IF(PhieuBauCu!$B$2&gt;5,IF(LEN($B2452)=0,"",IF(AND($B2452&gt;0,VALUE(SUBSTITUTE($B2452,"6","0"))=$B2452),1,0)),"")</f>
        <v/>
      </c>
      <c r="J2452" s="5" t="str">
        <f>IF(PhieuBauCu!$B$2&gt;6,IF(LEN($B2452)=0,"",IF(AND($B2452&gt;0,VALUE(SUBSTITUTE($B2452,"7","0"))=$B2452),1,0)),"")</f>
        <v/>
      </c>
      <c r="K2452" s="5" t="str">
        <f>IF(PhieuBauCu!$B$2&gt;7,IF(LEN($B2452)=0,"",IF(AND($B2452&gt;0,VALUE(SUBSTITUTE($B2452,"8","0"))=$B2452),1,0)),"")</f>
        <v/>
      </c>
      <c r="L2452" s="5" t="str">
        <f>IF(PhieuBauCu!$B$2&gt;8,IF(LEN($B2452)=0,"",IF(AND($B2452&gt;0,VALUE(SUBSTITUTE($B2452,"9","0"))=$B2452),1,0)),"")</f>
        <v/>
      </c>
      <c r="M2452" s="9">
        <f t="shared" si="77"/>
        <v>0</v>
      </c>
      <c r="N2452" s="36">
        <f>IF(AND(M2452&lt;=PhieuBauCu!$B$13,M2452&gt;=1),1,0)</f>
        <v>0</v>
      </c>
    </row>
    <row r="2453" spans="1:14" ht="28.5" customHeight="1">
      <c r="A2453" s="2">
        <v>2448</v>
      </c>
      <c r="B2453" s="3"/>
      <c r="C2453" s="48" t="str">
        <f t="shared" si="76"/>
        <v/>
      </c>
      <c r="D2453" s="5" t="str">
        <f>IF(PhieuBauCu!$B$2&gt;0,IF(LEN($B2453)=0,"",IF(AND($B2453&gt;0,VALUE(SUBSTITUTE($B2453,"1","0"))=$B2453),1,0)),"")</f>
        <v/>
      </c>
      <c r="E2453" s="5" t="str">
        <f>IF(PhieuBauCu!$B$2&gt;1,IF(LEN($B2453)=0,"",IF(AND($B2453&gt;0,VALUE(SUBSTITUTE($B2453,"2","0"))=$B2453),1,0)),"")</f>
        <v/>
      </c>
      <c r="F2453" s="5" t="str">
        <f>IF(PhieuBauCu!$B$2&gt;2,IF(LEN($B2453)=0,"",IF(AND($B2453&gt;0,VALUE(SUBSTITUTE($B2453,"3","0"))=$B2453),1,0)),"")</f>
        <v/>
      </c>
      <c r="G2453" s="5" t="str">
        <f>IF(PhieuBauCu!$B$2&gt;3,IF(LEN($B2453)=0,"",IF(AND($B2453&gt;0,VALUE(SUBSTITUTE($B2453,"4","0"))=$B2453),1,0)),"")</f>
        <v/>
      </c>
      <c r="H2453" s="5" t="str">
        <f>IF(PhieuBauCu!$B$2&gt;4,IF(LEN($B2453)=0,"",IF(AND($B2453&gt;0,VALUE(SUBSTITUTE($B2453,"5","0"))=$B2453),1,0)),"")</f>
        <v/>
      </c>
      <c r="I2453" s="5" t="str">
        <f>IF(PhieuBauCu!$B$2&gt;5,IF(LEN($B2453)=0,"",IF(AND($B2453&gt;0,VALUE(SUBSTITUTE($B2453,"6","0"))=$B2453),1,0)),"")</f>
        <v/>
      </c>
      <c r="J2453" s="5" t="str">
        <f>IF(PhieuBauCu!$B$2&gt;6,IF(LEN($B2453)=0,"",IF(AND($B2453&gt;0,VALUE(SUBSTITUTE($B2453,"7","0"))=$B2453),1,0)),"")</f>
        <v/>
      </c>
      <c r="K2453" s="5" t="str">
        <f>IF(PhieuBauCu!$B$2&gt;7,IF(LEN($B2453)=0,"",IF(AND($B2453&gt;0,VALUE(SUBSTITUTE($B2453,"8","0"))=$B2453),1,0)),"")</f>
        <v/>
      </c>
      <c r="L2453" s="5" t="str">
        <f>IF(PhieuBauCu!$B$2&gt;8,IF(LEN($B2453)=0,"",IF(AND($B2453&gt;0,VALUE(SUBSTITUTE($B2453,"9","0"))=$B2453),1,0)),"")</f>
        <v/>
      </c>
      <c r="M2453" s="9">
        <f t="shared" si="77"/>
        <v>0</v>
      </c>
      <c r="N2453" s="36">
        <f>IF(AND(M2453&lt;=PhieuBauCu!$B$13,M2453&gt;=1),1,0)</f>
        <v>0</v>
      </c>
    </row>
    <row r="2454" spans="1:14" ht="28.5" customHeight="1">
      <c r="A2454" s="2">
        <v>2449</v>
      </c>
      <c r="B2454" s="3"/>
      <c r="C2454" s="48" t="str">
        <f t="shared" si="76"/>
        <v/>
      </c>
      <c r="D2454" s="5" t="str">
        <f>IF(PhieuBauCu!$B$2&gt;0,IF(LEN($B2454)=0,"",IF(AND($B2454&gt;0,VALUE(SUBSTITUTE($B2454,"1","0"))=$B2454),1,0)),"")</f>
        <v/>
      </c>
      <c r="E2454" s="5" t="str">
        <f>IF(PhieuBauCu!$B$2&gt;1,IF(LEN($B2454)=0,"",IF(AND($B2454&gt;0,VALUE(SUBSTITUTE($B2454,"2","0"))=$B2454),1,0)),"")</f>
        <v/>
      </c>
      <c r="F2454" s="5" t="str">
        <f>IF(PhieuBauCu!$B$2&gt;2,IF(LEN($B2454)=0,"",IF(AND($B2454&gt;0,VALUE(SUBSTITUTE($B2454,"3","0"))=$B2454),1,0)),"")</f>
        <v/>
      </c>
      <c r="G2454" s="5" t="str">
        <f>IF(PhieuBauCu!$B$2&gt;3,IF(LEN($B2454)=0,"",IF(AND($B2454&gt;0,VALUE(SUBSTITUTE($B2454,"4","0"))=$B2454),1,0)),"")</f>
        <v/>
      </c>
      <c r="H2454" s="5" t="str">
        <f>IF(PhieuBauCu!$B$2&gt;4,IF(LEN($B2454)=0,"",IF(AND($B2454&gt;0,VALUE(SUBSTITUTE($B2454,"5","0"))=$B2454),1,0)),"")</f>
        <v/>
      </c>
      <c r="I2454" s="5" t="str">
        <f>IF(PhieuBauCu!$B$2&gt;5,IF(LEN($B2454)=0,"",IF(AND($B2454&gt;0,VALUE(SUBSTITUTE($B2454,"6","0"))=$B2454),1,0)),"")</f>
        <v/>
      </c>
      <c r="J2454" s="5" t="str">
        <f>IF(PhieuBauCu!$B$2&gt;6,IF(LEN($B2454)=0,"",IF(AND($B2454&gt;0,VALUE(SUBSTITUTE($B2454,"7","0"))=$B2454),1,0)),"")</f>
        <v/>
      </c>
      <c r="K2454" s="5" t="str">
        <f>IF(PhieuBauCu!$B$2&gt;7,IF(LEN($B2454)=0,"",IF(AND($B2454&gt;0,VALUE(SUBSTITUTE($B2454,"8","0"))=$B2454),1,0)),"")</f>
        <v/>
      </c>
      <c r="L2454" s="5" t="str">
        <f>IF(PhieuBauCu!$B$2&gt;8,IF(LEN($B2454)=0,"",IF(AND($B2454&gt;0,VALUE(SUBSTITUTE($B2454,"9","0"))=$B2454),1,0)),"")</f>
        <v/>
      </c>
      <c r="M2454" s="9">
        <f t="shared" si="77"/>
        <v>0</v>
      </c>
      <c r="N2454" s="36">
        <f>IF(AND(M2454&lt;=PhieuBauCu!$B$13,M2454&gt;=1),1,0)</f>
        <v>0</v>
      </c>
    </row>
    <row r="2455" spans="1:14" ht="28.5" customHeight="1">
      <c r="A2455" s="2">
        <v>2450</v>
      </c>
      <c r="B2455" s="3"/>
      <c r="C2455" s="48" t="str">
        <f t="shared" si="76"/>
        <v/>
      </c>
      <c r="D2455" s="5" t="str">
        <f>IF(PhieuBauCu!$B$2&gt;0,IF(LEN($B2455)=0,"",IF(AND($B2455&gt;0,VALUE(SUBSTITUTE($B2455,"1","0"))=$B2455),1,0)),"")</f>
        <v/>
      </c>
      <c r="E2455" s="5" t="str">
        <f>IF(PhieuBauCu!$B$2&gt;1,IF(LEN($B2455)=0,"",IF(AND($B2455&gt;0,VALUE(SUBSTITUTE($B2455,"2","0"))=$B2455),1,0)),"")</f>
        <v/>
      </c>
      <c r="F2455" s="5" t="str">
        <f>IF(PhieuBauCu!$B$2&gt;2,IF(LEN($B2455)=0,"",IF(AND($B2455&gt;0,VALUE(SUBSTITUTE($B2455,"3","0"))=$B2455),1,0)),"")</f>
        <v/>
      </c>
      <c r="G2455" s="5" t="str">
        <f>IF(PhieuBauCu!$B$2&gt;3,IF(LEN($B2455)=0,"",IF(AND($B2455&gt;0,VALUE(SUBSTITUTE($B2455,"4","0"))=$B2455),1,0)),"")</f>
        <v/>
      </c>
      <c r="H2455" s="5" t="str">
        <f>IF(PhieuBauCu!$B$2&gt;4,IF(LEN($B2455)=0,"",IF(AND($B2455&gt;0,VALUE(SUBSTITUTE($B2455,"5","0"))=$B2455),1,0)),"")</f>
        <v/>
      </c>
      <c r="I2455" s="5" t="str">
        <f>IF(PhieuBauCu!$B$2&gt;5,IF(LEN($B2455)=0,"",IF(AND($B2455&gt;0,VALUE(SUBSTITUTE($B2455,"6","0"))=$B2455),1,0)),"")</f>
        <v/>
      </c>
      <c r="J2455" s="5" t="str">
        <f>IF(PhieuBauCu!$B$2&gt;6,IF(LEN($B2455)=0,"",IF(AND($B2455&gt;0,VALUE(SUBSTITUTE($B2455,"7","0"))=$B2455),1,0)),"")</f>
        <v/>
      </c>
      <c r="K2455" s="5" t="str">
        <f>IF(PhieuBauCu!$B$2&gt;7,IF(LEN($B2455)=0,"",IF(AND($B2455&gt;0,VALUE(SUBSTITUTE($B2455,"8","0"))=$B2455),1,0)),"")</f>
        <v/>
      </c>
      <c r="L2455" s="5" t="str">
        <f>IF(PhieuBauCu!$B$2&gt;8,IF(LEN($B2455)=0,"",IF(AND($B2455&gt;0,VALUE(SUBSTITUTE($B2455,"9","0"))=$B2455),1,0)),"")</f>
        <v/>
      </c>
      <c r="M2455" s="9">
        <f t="shared" si="77"/>
        <v>0</v>
      </c>
      <c r="N2455" s="36">
        <f>IF(AND(M2455&lt;=PhieuBauCu!$B$13,M2455&gt;=1),1,0)</f>
        <v>0</v>
      </c>
    </row>
    <row r="2456" spans="1:14" ht="28.5" customHeight="1">
      <c r="A2456" s="2">
        <v>2451</v>
      </c>
      <c r="B2456" s="3"/>
      <c r="C2456" s="48" t="str">
        <f t="shared" si="76"/>
        <v/>
      </c>
      <c r="D2456" s="5" t="str">
        <f>IF(PhieuBauCu!$B$2&gt;0,IF(LEN($B2456)=0,"",IF(AND($B2456&gt;0,VALUE(SUBSTITUTE($B2456,"1","0"))=$B2456),1,0)),"")</f>
        <v/>
      </c>
      <c r="E2456" s="5" t="str">
        <f>IF(PhieuBauCu!$B$2&gt;1,IF(LEN($B2456)=0,"",IF(AND($B2456&gt;0,VALUE(SUBSTITUTE($B2456,"2","0"))=$B2456),1,0)),"")</f>
        <v/>
      </c>
      <c r="F2456" s="5" t="str">
        <f>IF(PhieuBauCu!$B$2&gt;2,IF(LEN($B2456)=0,"",IF(AND($B2456&gt;0,VALUE(SUBSTITUTE($B2456,"3","0"))=$B2456),1,0)),"")</f>
        <v/>
      </c>
      <c r="G2456" s="5" t="str">
        <f>IF(PhieuBauCu!$B$2&gt;3,IF(LEN($B2456)=0,"",IF(AND($B2456&gt;0,VALUE(SUBSTITUTE($B2456,"4","0"))=$B2456),1,0)),"")</f>
        <v/>
      </c>
      <c r="H2456" s="5" t="str">
        <f>IF(PhieuBauCu!$B$2&gt;4,IF(LEN($B2456)=0,"",IF(AND($B2456&gt;0,VALUE(SUBSTITUTE($B2456,"5","0"))=$B2456),1,0)),"")</f>
        <v/>
      </c>
      <c r="I2456" s="5" t="str">
        <f>IF(PhieuBauCu!$B$2&gt;5,IF(LEN($B2456)=0,"",IF(AND($B2456&gt;0,VALUE(SUBSTITUTE($B2456,"6","0"))=$B2456),1,0)),"")</f>
        <v/>
      </c>
      <c r="J2456" s="5" t="str">
        <f>IF(PhieuBauCu!$B$2&gt;6,IF(LEN($B2456)=0,"",IF(AND($B2456&gt;0,VALUE(SUBSTITUTE($B2456,"7","0"))=$B2456),1,0)),"")</f>
        <v/>
      </c>
      <c r="K2456" s="5" t="str">
        <f>IF(PhieuBauCu!$B$2&gt;7,IF(LEN($B2456)=0,"",IF(AND($B2456&gt;0,VALUE(SUBSTITUTE($B2456,"8","0"))=$B2456),1,0)),"")</f>
        <v/>
      </c>
      <c r="L2456" s="5" t="str">
        <f>IF(PhieuBauCu!$B$2&gt;8,IF(LEN($B2456)=0,"",IF(AND($B2456&gt;0,VALUE(SUBSTITUTE($B2456,"9","0"))=$B2456),1,0)),"")</f>
        <v/>
      </c>
      <c r="M2456" s="9">
        <f t="shared" si="77"/>
        <v>0</v>
      </c>
      <c r="N2456" s="36">
        <f>IF(AND(M2456&lt;=PhieuBauCu!$B$13,M2456&gt;=1),1,0)</f>
        <v>0</v>
      </c>
    </row>
    <row r="2457" spans="1:14" ht="28.5" customHeight="1">
      <c r="A2457" s="2">
        <v>2452</v>
      </c>
      <c r="B2457" s="3"/>
      <c r="C2457" s="48" t="str">
        <f t="shared" si="76"/>
        <v/>
      </c>
      <c r="D2457" s="5" t="str">
        <f>IF(PhieuBauCu!$B$2&gt;0,IF(LEN($B2457)=0,"",IF(AND($B2457&gt;0,VALUE(SUBSTITUTE($B2457,"1","0"))=$B2457),1,0)),"")</f>
        <v/>
      </c>
      <c r="E2457" s="5" t="str">
        <f>IF(PhieuBauCu!$B$2&gt;1,IF(LEN($B2457)=0,"",IF(AND($B2457&gt;0,VALUE(SUBSTITUTE($B2457,"2","0"))=$B2457),1,0)),"")</f>
        <v/>
      </c>
      <c r="F2457" s="5" t="str">
        <f>IF(PhieuBauCu!$B$2&gt;2,IF(LEN($B2457)=0,"",IF(AND($B2457&gt;0,VALUE(SUBSTITUTE($B2457,"3","0"))=$B2457),1,0)),"")</f>
        <v/>
      </c>
      <c r="G2457" s="5" t="str">
        <f>IF(PhieuBauCu!$B$2&gt;3,IF(LEN($B2457)=0,"",IF(AND($B2457&gt;0,VALUE(SUBSTITUTE($B2457,"4","0"))=$B2457),1,0)),"")</f>
        <v/>
      </c>
      <c r="H2457" s="5" t="str">
        <f>IF(PhieuBauCu!$B$2&gt;4,IF(LEN($B2457)=0,"",IF(AND($B2457&gt;0,VALUE(SUBSTITUTE($B2457,"5","0"))=$B2457),1,0)),"")</f>
        <v/>
      </c>
      <c r="I2457" s="5" t="str">
        <f>IF(PhieuBauCu!$B$2&gt;5,IF(LEN($B2457)=0,"",IF(AND($B2457&gt;0,VALUE(SUBSTITUTE($B2457,"6","0"))=$B2457),1,0)),"")</f>
        <v/>
      </c>
      <c r="J2457" s="5" t="str">
        <f>IF(PhieuBauCu!$B$2&gt;6,IF(LEN($B2457)=0,"",IF(AND($B2457&gt;0,VALUE(SUBSTITUTE($B2457,"7","0"))=$B2457),1,0)),"")</f>
        <v/>
      </c>
      <c r="K2457" s="5" t="str">
        <f>IF(PhieuBauCu!$B$2&gt;7,IF(LEN($B2457)=0,"",IF(AND($B2457&gt;0,VALUE(SUBSTITUTE($B2457,"8","0"))=$B2457),1,0)),"")</f>
        <v/>
      </c>
      <c r="L2457" s="5" t="str">
        <f>IF(PhieuBauCu!$B$2&gt;8,IF(LEN($B2457)=0,"",IF(AND($B2457&gt;0,VALUE(SUBSTITUTE($B2457,"9","0"))=$B2457),1,0)),"")</f>
        <v/>
      </c>
      <c r="M2457" s="9">
        <f t="shared" si="77"/>
        <v>0</v>
      </c>
      <c r="N2457" s="36">
        <f>IF(AND(M2457&lt;=PhieuBauCu!$B$13,M2457&gt;=1),1,0)</f>
        <v>0</v>
      </c>
    </row>
    <row r="2458" spans="1:14" ht="28.5" customHeight="1">
      <c r="A2458" s="2">
        <v>2453</v>
      </c>
      <c r="B2458" s="3"/>
      <c r="C2458" s="48" t="str">
        <f t="shared" si="76"/>
        <v/>
      </c>
      <c r="D2458" s="5" t="str">
        <f>IF(PhieuBauCu!$B$2&gt;0,IF(LEN($B2458)=0,"",IF(AND($B2458&gt;0,VALUE(SUBSTITUTE($B2458,"1","0"))=$B2458),1,0)),"")</f>
        <v/>
      </c>
      <c r="E2458" s="5" t="str">
        <f>IF(PhieuBauCu!$B$2&gt;1,IF(LEN($B2458)=0,"",IF(AND($B2458&gt;0,VALUE(SUBSTITUTE($B2458,"2","0"))=$B2458),1,0)),"")</f>
        <v/>
      </c>
      <c r="F2458" s="5" t="str">
        <f>IF(PhieuBauCu!$B$2&gt;2,IF(LEN($B2458)=0,"",IF(AND($B2458&gt;0,VALUE(SUBSTITUTE($B2458,"3","0"))=$B2458),1,0)),"")</f>
        <v/>
      </c>
      <c r="G2458" s="5" t="str">
        <f>IF(PhieuBauCu!$B$2&gt;3,IF(LEN($B2458)=0,"",IF(AND($B2458&gt;0,VALUE(SUBSTITUTE($B2458,"4","0"))=$B2458),1,0)),"")</f>
        <v/>
      </c>
      <c r="H2458" s="5" t="str">
        <f>IF(PhieuBauCu!$B$2&gt;4,IF(LEN($B2458)=0,"",IF(AND($B2458&gt;0,VALUE(SUBSTITUTE($B2458,"5","0"))=$B2458),1,0)),"")</f>
        <v/>
      </c>
      <c r="I2458" s="5" t="str">
        <f>IF(PhieuBauCu!$B$2&gt;5,IF(LEN($B2458)=0,"",IF(AND($B2458&gt;0,VALUE(SUBSTITUTE($B2458,"6","0"))=$B2458),1,0)),"")</f>
        <v/>
      </c>
      <c r="J2458" s="5" t="str">
        <f>IF(PhieuBauCu!$B$2&gt;6,IF(LEN($B2458)=0,"",IF(AND($B2458&gt;0,VALUE(SUBSTITUTE($B2458,"7","0"))=$B2458),1,0)),"")</f>
        <v/>
      </c>
      <c r="K2458" s="5" t="str">
        <f>IF(PhieuBauCu!$B$2&gt;7,IF(LEN($B2458)=0,"",IF(AND($B2458&gt;0,VALUE(SUBSTITUTE($B2458,"8","0"))=$B2458),1,0)),"")</f>
        <v/>
      </c>
      <c r="L2458" s="5" t="str">
        <f>IF(PhieuBauCu!$B$2&gt;8,IF(LEN($B2458)=0,"",IF(AND($B2458&gt;0,VALUE(SUBSTITUTE($B2458,"9","0"))=$B2458),1,0)),"")</f>
        <v/>
      </c>
      <c r="M2458" s="9">
        <f t="shared" si="77"/>
        <v>0</v>
      </c>
      <c r="N2458" s="36">
        <f>IF(AND(M2458&lt;=PhieuBauCu!$B$13,M2458&gt;=1),1,0)</f>
        <v>0</v>
      </c>
    </row>
    <row r="2459" spans="1:14" ht="28.5" customHeight="1">
      <c r="A2459" s="2">
        <v>2454</v>
      </c>
      <c r="B2459" s="3"/>
      <c r="C2459" s="48" t="str">
        <f t="shared" si="76"/>
        <v/>
      </c>
      <c r="D2459" s="5" t="str">
        <f>IF(PhieuBauCu!$B$2&gt;0,IF(LEN($B2459)=0,"",IF(AND($B2459&gt;0,VALUE(SUBSTITUTE($B2459,"1","0"))=$B2459),1,0)),"")</f>
        <v/>
      </c>
      <c r="E2459" s="5" t="str">
        <f>IF(PhieuBauCu!$B$2&gt;1,IF(LEN($B2459)=0,"",IF(AND($B2459&gt;0,VALUE(SUBSTITUTE($B2459,"2","0"))=$B2459),1,0)),"")</f>
        <v/>
      </c>
      <c r="F2459" s="5" t="str">
        <f>IF(PhieuBauCu!$B$2&gt;2,IF(LEN($B2459)=0,"",IF(AND($B2459&gt;0,VALUE(SUBSTITUTE($B2459,"3","0"))=$B2459),1,0)),"")</f>
        <v/>
      </c>
      <c r="G2459" s="5" t="str">
        <f>IF(PhieuBauCu!$B$2&gt;3,IF(LEN($B2459)=0,"",IF(AND($B2459&gt;0,VALUE(SUBSTITUTE($B2459,"4","0"))=$B2459),1,0)),"")</f>
        <v/>
      </c>
      <c r="H2459" s="5" t="str">
        <f>IF(PhieuBauCu!$B$2&gt;4,IF(LEN($B2459)=0,"",IF(AND($B2459&gt;0,VALUE(SUBSTITUTE($B2459,"5","0"))=$B2459),1,0)),"")</f>
        <v/>
      </c>
      <c r="I2459" s="5" t="str">
        <f>IF(PhieuBauCu!$B$2&gt;5,IF(LEN($B2459)=0,"",IF(AND($B2459&gt;0,VALUE(SUBSTITUTE($B2459,"6","0"))=$B2459),1,0)),"")</f>
        <v/>
      </c>
      <c r="J2459" s="5" t="str">
        <f>IF(PhieuBauCu!$B$2&gt;6,IF(LEN($B2459)=0,"",IF(AND($B2459&gt;0,VALUE(SUBSTITUTE($B2459,"7","0"))=$B2459),1,0)),"")</f>
        <v/>
      </c>
      <c r="K2459" s="5" t="str">
        <f>IF(PhieuBauCu!$B$2&gt;7,IF(LEN($B2459)=0,"",IF(AND($B2459&gt;0,VALUE(SUBSTITUTE($B2459,"8","0"))=$B2459),1,0)),"")</f>
        <v/>
      </c>
      <c r="L2459" s="5" t="str">
        <f>IF(PhieuBauCu!$B$2&gt;8,IF(LEN($B2459)=0,"",IF(AND($B2459&gt;0,VALUE(SUBSTITUTE($B2459,"9","0"))=$B2459),1,0)),"")</f>
        <v/>
      </c>
      <c r="M2459" s="9">
        <f t="shared" si="77"/>
        <v>0</v>
      </c>
      <c r="N2459" s="36">
        <f>IF(AND(M2459&lt;=PhieuBauCu!$B$13,M2459&gt;=1),1,0)</f>
        <v>0</v>
      </c>
    </row>
    <row r="2460" spans="1:14" ht="28.5" customHeight="1">
      <c r="A2460" s="2">
        <v>2455</v>
      </c>
      <c r="B2460" s="3"/>
      <c r="C2460" s="48" t="str">
        <f t="shared" si="76"/>
        <v/>
      </c>
      <c r="D2460" s="5" t="str">
        <f>IF(PhieuBauCu!$B$2&gt;0,IF(LEN($B2460)=0,"",IF(AND($B2460&gt;0,VALUE(SUBSTITUTE($B2460,"1","0"))=$B2460),1,0)),"")</f>
        <v/>
      </c>
      <c r="E2460" s="5" t="str">
        <f>IF(PhieuBauCu!$B$2&gt;1,IF(LEN($B2460)=0,"",IF(AND($B2460&gt;0,VALUE(SUBSTITUTE($B2460,"2","0"))=$B2460),1,0)),"")</f>
        <v/>
      </c>
      <c r="F2460" s="5" t="str">
        <f>IF(PhieuBauCu!$B$2&gt;2,IF(LEN($B2460)=0,"",IF(AND($B2460&gt;0,VALUE(SUBSTITUTE($B2460,"3","0"))=$B2460),1,0)),"")</f>
        <v/>
      </c>
      <c r="G2460" s="5" t="str">
        <f>IF(PhieuBauCu!$B$2&gt;3,IF(LEN($B2460)=0,"",IF(AND($B2460&gt;0,VALUE(SUBSTITUTE($B2460,"4","0"))=$B2460),1,0)),"")</f>
        <v/>
      </c>
      <c r="H2460" s="5" t="str">
        <f>IF(PhieuBauCu!$B$2&gt;4,IF(LEN($B2460)=0,"",IF(AND($B2460&gt;0,VALUE(SUBSTITUTE($B2460,"5","0"))=$B2460),1,0)),"")</f>
        <v/>
      </c>
      <c r="I2460" s="5" t="str">
        <f>IF(PhieuBauCu!$B$2&gt;5,IF(LEN($B2460)=0,"",IF(AND($B2460&gt;0,VALUE(SUBSTITUTE($B2460,"6","0"))=$B2460),1,0)),"")</f>
        <v/>
      </c>
      <c r="J2460" s="5" t="str">
        <f>IF(PhieuBauCu!$B$2&gt;6,IF(LEN($B2460)=0,"",IF(AND($B2460&gt;0,VALUE(SUBSTITUTE($B2460,"7","0"))=$B2460),1,0)),"")</f>
        <v/>
      </c>
      <c r="K2460" s="5" t="str">
        <f>IF(PhieuBauCu!$B$2&gt;7,IF(LEN($B2460)=0,"",IF(AND($B2460&gt;0,VALUE(SUBSTITUTE($B2460,"8","0"))=$B2460),1,0)),"")</f>
        <v/>
      </c>
      <c r="L2460" s="5" t="str">
        <f>IF(PhieuBauCu!$B$2&gt;8,IF(LEN($B2460)=0,"",IF(AND($B2460&gt;0,VALUE(SUBSTITUTE($B2460,"9","0"))=$B2460),1,0)),"")</f>
        <v/>
      </c>
      <c r="M2460" s="9">
        <f t="shared" si="77"/>
        <v>0</v>
      </c>
      <c r="N2460" s="36">
        <f>IF(AND(M2460&lt;=PhieuBauCu!$B$13,M2460&gt;=1),1,0)</f>
        <v>0</v>
      </c>
    </row>
    <row r="2461" spans="1:14" ht="28.5" customHeight="1">
      <c r="A2461" s="2">
        <v>2456</v>
      </c>
      <c r="B2461" s="3"/>
      <c r="C2461" s="48" t="str">
        <f t="shared" si="76"/>
        <v/>
      </c>
      <c r="D2461" s="5" t="str">
        <f>IF(PhieuBauCu!$B$2&gt;0,IF(LEN($B2461)=0,"",IF(AND($B2461&gt;0,VALUE(SUBSTITUTE($B2461,"1","0"))=$B2461),1,0)),"")</f>
        <v/>
      </c>
      <c r="E2461" s="5" t="str">
        <f>IF(PhieuBauCu!$B$2&gt;1,IF(LEN($B2461)=0,"",IF(AND($B2461&gt;0,VALUE(SUBSTITUTE($B2461,"2","0"))=$B2461),1,0)),"")</f>
        <v/>
      </c>
      <c r="F2461" s="5" t="str">
        <f>IF(PhieuBauCu!$B$2&gt;2,IF(LEN($B2461)=0,"",IF(AND($B2461&gt;0,VALUE(SUBSTITUTE($B2461,"3","0"))=$B2461),1,0)),"")</f>
        <v/>
      </c>
      <c r="G2461" s="5" t="str">
        <f>IF(PhieuBauCu!$B$2&gt;3,IF(LEN($B2461)=0,"",IF(AND($B2461&gt;0,VALUE(SUBSTITUTE($B2461,"4","0"))=$B2461),1,0)),"")</f>
        <v/>
      </c>
      <c r="H2461" s="5" t="str">
        <f>IF(PhieuBauCu!$B$2&gt;4,IF(LEN($B2461)=0,"",IF(AND($B2461&gt;0,VALUE(SUBSTITUTE($B2461,"5","0"))=$B2461),1,0)),"")</f>
        <v/>
      </c>
      <c r="I2461" s="5" t="str">
        <f>IF(PhieuBauCu!$B$2&gt;5,IF(LEN($B2461)=0,"",IF(AND($B2461&gt;0,VALUE(SUBSTITUTE($B2461,"6","0"))=$B2461),1,0)),"")</f>
        <v/>
      </c>
      <c r="J2461" s="5" t="str">
        <f>IF(PhieuBauCu!$B$2&gt;6,IF(LEN($B2461)=0,"",IF(AND($B2461&gt;0,VALUE(SUBSTITUTE($B2461,"7","0"))=$B2461),1,0)),"")</f>
        <v/>
      </c>
      <c r="K2461" s="5" t="str">
        <f>IF(PhieuBauCu!$B$2&gt;7,IF(LEN($B2461)=0,"",IF(AND($B2461&gt;0,VALUE(SUBSTITUTE($B2461,"8","0"))=$B2461),1,0)),"")</f>
        <v/>
      </c>
      <c r="L2461" s="5" t="str">
        <f>IF(PhieuBauCu!$B$2&gt;8,IF(LEN($B2461)=0,"",IF(AND($B2461&gt;0,VALUE(SUBSTITUTE($B2461,"9","0"))=$B2461),1,0)),"")</f>
        <v/>
      </c>
      <c r="M2461" s="9">
        <f t="shared" si="77"/>
        <v>0</v>
      </c>
      <c r="N2461" s="36">
        <f>IF(AND(M2461&lt;=PhieuBauCu!$B$13,M2461&gt;=1),1,0)</f>
        <v>0</v>
      </c>
    </row>
    <row r="2462" spans="1:14" ht="28.5" customHeight="1">
      <c r="A2462" s="2">
        <v>2457</v>
      </c>
      <c r="B2462" s="3"/>
      <c r="C2462" s="48" t="str">
        <f t="shared" si="76"/>
        <v/>
      </c>
      <c r="D2462" s="5" t="str">
        <f>IF(PhieuBauCu!$B$2&gt;0,IF(LEN($B2462)=0,"",IF(AND($B2462&gt;0,VALUE(SUBSTITUTE($B2462,"1","0"))=$B2462),1,0)),"")</f>
        <v/>
      </c>
      <c r="E2462" s="5" t="str">
        <f>IF(PhieuBauCu!$B$2&gt;1,IF(LEN($B2462)=0,"",IF(AND($B2462&gt;0,VALUE(SUBSTITUTE($B2462,"2","0"))=$B2462),1,0)),"")</f>
        <v/>
      </c>
      <c r="F2462" s="5" t="str">
        <f>IF(PhieuBauCu!$B$2&gt;2,IF(LEN($B2462)=0,"",IF(AND($B2462&gt;0,VALUE(SUBSTITUTE($B2462,"3","0"))=$B2462),1,0)),"")</f>
        <v/>
      </c>
      <c r="G2462" s="5" t="str">
        <f>IF(PhieuBauCu!$B$2&gt;3,IF(LEN($B2462)=0,"",IF(AND($B2462&gt;0,VALUE(SUBSTITUTE($B2462,"4","0"))=$B2462),1,0)),"")</f>
        <v/>
      </c>
      <c r="H2462" s="5" t="str">
        <f>IF(PhieuBauCu!$B$2&gt;4,IF(LEN($B2462)=0,"",IF(AND($B2462&gt;0,VALUE(SUBSTITUTE($B2462,"5","0"))=$B2462),1,0)),"")</f>
        <v/>
      </c>
      <c r="I2462" s="5" t="str">
        <f>IF(PhieuBauCu!$B$2&gt;5,IF(LEN($B2462)=0,"",IF(AND($B2462&gt;0,VALUE(SUBSTITUTE($B2462,"6","0"))=$B2462),1,0)),"")</f>
        <v/>
      </c>
      <c r="J2462" s="5" t="str">
        <f>IF(PhieuBauCu!$B$2&gt;6,IF(LEN($B2462)=0,"",IF(AND($B2462&gt;0,VALUE(SUBSTITUTE($B2462,"7","0"))=$B2462),1,0)),"")</f>
        <v/>
      </c>
      <c r="K2462" s="5" t="str">
        <f>IF(PhieuBauCu!$B$2&gt;7,IF(LEN($B2462)=0,"",IF(AND($B2462&gt;0,VALUE(SUBSTITUTE($B2462,"8","0"))=$B2462),1,0)),"")</f>
        <v/>
      </c>
      <c r="L2462" s="5" t="str">
        <f>IF(PhieuBauCu!$B$2&gt;8,IF(LEN($B2462)=0,"",IF(AND($B2462&gt;0,VALUE(SUBSTITUTE($B2462,"9","0"))=$B2462),1,0)),"")</f>
        <v/>
      </c>
      <c r="M2462" s="9">
        <f t="shared" si="77"/>
        <v>0</v>
      </c>
      <c r="N2462" s="36">
        <f>IF(AND(M2462&lt;=PhieuBauCu!$B$13,M2462&gt;=1),1,0)</f>
        <v>0</v>
      </c>
    </row>
    <row r="2463" spans="1:14" ht="28.5" customHeight="1">
      <c r="A2463" s="2">
        <v>2458</v>
      </c>
      <c r="B2463" s="3"/>
      <c r="C2463" s="48" t="str">
        <f t="shared" si="76"/>
        <v/>
      </c>
      <c r="D2463" s="5" t="str">
        <f>IF(PhieuBauCu!$B$2&gt;0,IF(LEN($B2463)=0,"",IF(AND($B2463&gt;0,VALUE(SUBSTITUTE($B2463,"1","0"))=$B2463),1,0)),"")</f>
        <v/>
      </c>
      <c r="E2463" s="5" t="str">
        <f>IF(PhieuBauCu!$B$2&gt;1,IF(LEN($B2463)=0,"",IF(AND($B2463&gt;0,VALUE(SUBSTITUTE($B2463,"2","0"))=$B2463),1,0)),"")</f>
        <v/>
      </c>
      <c r="F2463" s="5" t="str">
        <f>IF(PhieuBauCu!$B$2&gt;2,IF(LEN($B2463)=0,"",IF(AND($B2463&gt;0,VALUE(SUBSTITUTE($B2463,"3","0"))=$B2463),1,0)),"")</f>
        <v/>
      </c>
      <c r="G2463" s="5" t="str">
        <f>IF(PhieuBauCu!$B$2&gt;3,IF(LEN($B2463)=0,"",IF(AND($B2463&gt;0,VALUE(SUBSTITUTE($B2463,"4","0"))=$B2463),1,0)),"")</f>
        <v/>
      </c>
      <c r="H2463" s="5" t="str">
        <f>IF(PhieuBauCu!$B$2&gt;4,IF(LEN($B2463)=0,"",IF(AND($B2463&gt;0,VALUE(SUBSTITUTE($B2463,"5","0"))=$B2463),1,0)),"")</f>
        <v/>
      </c>
      <c r="I2463" s="5" t="str">
        <f>IF(PhieuBauCu!$B$2&gt;5,IF(LEN($B2463)=0,"",IF(AND($B2463&gt;0,VALUE(SUBSTITUTE($B2463,"6","0"))=$B2463),1,0)),"")</f>
        <v/>
      </c>
      <c r="J2463" s="5" t="str">
        <f>IF(PhieuBauCu!$B$2&gt;6,IF(LEN($B2463)=0,"",IF(AND($B2463&gt;0,VALUE(SUBSTITUTE($B2463,"7","0"))=$B2463),1,0)),"")</f>
        <v/>
      </c>
      <c r="K2463" s="5" t="str">
        <f>IF(PhieuBauCu!$B$2&gt;7,IF(LEN($B2463)=0,"",IF(AND($B2463&gt;0,VALUE(SUBSTITUTE($B2463,"8","0"))=$B2463),1,0)),"")</f>
        <v/>
      </c>
      <c r="L2463" s="5" t="str">
        <f>IF(PhieuBauCu!$B$2&gt;8,IF(LEN($B2463)=0,"",IF(AND($B2463&gt;0,VALUE(SUBSTITUTE($B2463,"9","0"))=$B2463),1,0)),"")</f>
        <v/>
      </c>
      <c r="M2463" s="9">
        <f t="shared" si="77"/>
        <v>0</v>
      </c>
      <c r="N2463" s="36">
        <f>IF(AND(M2463&lt;=PhieuBauCu!$B$13,M2463&gt;=1),1,0)</f>
        <v>0</v>
      </c>
    </row>
    <row r="2464" spans="1:14" ht="28.5" customHeight="1">
      <c r="A2464" s="2">
        <v>2459</v>
      </c>
      <c r="B2464" s="3"/>
      <c r="C2464" s="48" t="str">
        <f t="shared" si="76"/>
        <v/>
      </c>
      <c r="D2464" s="5" t="str">
        <f>IF(PhieuBauCu!$B$2&gt;0,IF(LEN($B2464)=0,"",IF(AND($B2464&gt;0,VALUE(SUBSTITUTE($B2464,"1","0"))=$B2464),1,0)),"")</f>
        <v/>
      </c>
      <c r="E2464" s="5" t="str">
        <f>IF(PhieuBauCu!$B$2&gt;1,IF(LEN($B2464)=0,"",IF(AND($B2464&gt;0,VALUE(SUBSTITUTE($B2464,"2","0"))=$B2464),1,0)),"")</f>
        <v/>
      </c>
      <c r="F2464" s="5" t="str">
        <f>IF(PhieuBauCu!$B$2&gt;2,IF(LEN($B2464)=0,"",IF(AND($B2464&gt;0,VALUE(SUBSTITUTE($B2464,"3","0"))=$B2464),1,0)),"")</f>
        <v/>
      </c>
      <c r="G2464" s="5" t="str">
        <f>IF(PhieuBauCu!$B$2&gt;3,IF(LEN($B2464)=0,"",IF(AND($B2464&gt;0,VALUE(SUBSTITUTE($B2464,"4","0"))=$B2464),1,0)),"")</f>
        <v/>
      </c>
      <c r="H2464" s="5" t="str">
        <f>IF(PhieuBauCu!$B$2&gt;4,IF(LEN($B2464)=0,"",IF(AND($B2464&gt;0,VALUE(SUBSTITUTE($B2464,"5","0"))=$B2464),1,0)),"")</f>
        <v/>
      </c>
      <c r="I2464" s="5" t="str">
        <f>IF(PhieuBauCu!$B$2&gt;5,IF(LEN($B2464)=0,"",IF(AND($B2464&gt;0,VALUE(SUBSTITUTE($B2464,"6","0"))=$B2464),1,0)),"")</f>
        <v/>
      </c>
      <c r="J2464" s="5" t="str">
        <f>IF(PhieuBauCu!$B$2&gt;6,IF(LEN($B2464)=0,"",IF(AND($B2464&gt;0,VALUE(SUBSTITUTE($B2464,"7","0"))=$B2464),1,0)),"")</f>
        <v/>
      </c>
      <c r="K2464" s="5" t="str">
        <f>IF(PhieuBauCu!$B$2&gt;7,IF(LEN($B2464)=0,"",IF(AND($B2464&gt;0,VALUE(SUBSTITUTE($B2464,"8","0"))=$B2464),1,0)),"")</f>
        <v/>
      </c>
      <c r="L2464" s="5" t="str">
        <f>IF(PhieuBauCu!$B$2&gt;8,IF(LEN($B2464)=0,"",IF(AND($B2464&gt;0,VALUE(SUBSTITUTE($B2464,"9","0"))=$B2464),1,0)),"")</f>
        <v/>
      </c>
      <c r="M2464" s="9">
        <f t="shared" si="77"/>
        <v>0</v>
      </c>
      <c r="N2464" s="36">
        <f>IF(AND(M2464&lt;=PhieuBauCu!$B$13,M2464&gt;=1),1,0)</f>
        <v>0</v>
      </c>
    </row>
    <row r="2465" spans="1:14" ht="28.5" customHeight="1">
      <c r="A2465" s="2">
        <v>2460</v>
      </c>
      <c r="B2465" s="3"/>
      <c r="C2465" s="48" t="str">
        <f t="shared" si="76"/>
        <v/>
      </c>
      <c r="D2465" s="5" t="str">
        <f>IF(PhieuBauCu!$B$2&gt;0,IF(LEN($B2465)=0,"",IF(AND($B2465&gt;0,VALUE(SUBSTITUTE($B2465,"1","0"))=$B2465),1,0)),"")</f>
        <v/>
      </c>
      <c r="E2465" s="5" t="str">
        <f>IF(PhieuBauCu!$B$2&gt;1,IF(LEN($B2465)=0,"",IF(AND($B2465&gt;0,VALUE(SUBSTITUTE($B2465,"2","0"))=$B2465),1,0)),"")</f>
        <v/>
      </c>
      <c r="F2465" s="5" t="str">
        <f>IF(PhieuBauCu!$B$2&gt;2,IF(LEN($B2465)=0,"",IF(AND($B2465&gt;0,VALUE(SUBSTITUTE($B2465,"3","0"))=$B2465),1,0)),"")</f>
        <v/>
      </c>
      <c r="G2465" s="5" t="str">
        <f>IF(PhieuBauCu!$B$2&gt;3,IF(LEN($B2465)=0,"",IF(AND($B2465&gt;0,VALUE(SUBSTITUTE($B2465,"4","0"))=$B2465),1,0)),"")</f>
        <v/>
      </c>
      <c r="H2465" s="5" t="str">
        <f>IF(PhieuBauCu!$B$2&gt;4,IF(LEN($B2465)=0,"",IF(AND($B2465&gt;0,VALUE(SUBSTITUTE($B2465,"5","0"))=$B2465),1,0)),"")</f>
        <v/>
      </c>
      <c r="I2465" s="5" t="str">
        <f>IF(PhieuBauCu!$B$2&gt;5,IF(LEN($B2465)=0,"",IF(AND($B2465&gt;0,VALUE(SUBSTITUTE($B2465,"6","0"))=$B2465),1,0)),"")</f>
        <v/>
      </c>
      <c r="J2465" s="5" t="str">
        <f>IF(PhieuBauCu!$B$2&gt;6,IF(LEN($B2465)=0,"",IF(AND($B2465&gt;0,VALUE(SUBSTITUTE($B2465,"7","0"))=$B2465),1,0)),"")</f>
        <v/>
      </c>
      <c r="K2465" s="5" t="str">
        <f>IF(PhieuBauCu!$B$2&gt;7,IF(LEN($B2465)=0,"",IF(AND($B2465&gt;0,VALUE(SUBSTITUTE($B2465,"8","0"))=$B2465),1,0)),"")</f>
        <v/>
      </c>
      <c r="L2465" s="5" t="str">
        <f>IF(PhieuBauCu!$B$2&gt;8,IF(LEN($B2465)=0,"",IF(AND($B2465&gt;0,VALUE(SUBSTITUTE($B2465,"9","0"))=$B2465),1,0)),"")</f>
        <v/>
      </c>
      <c r="M2465" s="9">
        <f t="shared" si="77"/>
        <v>0</v>
      </c>
      <c r="N2465" s="36">
        <f>IF(AND(M2465&lt;=PhieuBauCu!$B$13,M2465&gt;=1),1,0)</f>
        <v>0</v>
      </c>
    </row>
    <row r="2466" spans="1:14" ht="28.5" customHeight="1">
      <c r="A2466" s="2">
        <v>2461</v>
      </c>
      <c r="B2466" s="3"/>
      <c r="C2466" s="48" t="str">
        <f t="shared" si="76"/>
        <v/>
      </c>
      <c r="D2466" s="5" t="str">
        <f>IF(PhieuBauCu!$B$2&gt;0,IF(LEN($B2466)=0,"",IF(AND($B2466&gt;0,VALUE(SUBSTITUTE($B2466,"1","0"))=$B2466),1,0)),"")</f>
        <v/>
      </c>
      <c r="E2466" s="5" t="str">
        <f>IF(PhieuBauCu!$B$2&gt;1,IF(LEN($B2466)=0,"",IF(AND($B2466&gt;0,VALUE(SUBSTITUTE($B2466,"2","0"))=$B2466),1,0)),"")</f>
        <v/>
      </c>
      <c r="F2466" s="5" t="str">
        <f>IF(PhieuBauCu!$B$2&gt;2,IF(LEN($B2466)=0,"",IF(AND($B2466&gt;0,VALUE(SUBSTITUTE($B2466,"3","0"))=$B2466),1,0)),"")</f>
        <v/>
      </c>
      <c r="G2466" s="5" t="str">
        <f>IF(PhieuBauCu!$B$2&gt;3,IF(LEN($B2466)=0,"",IF(AND($B2466&gt;0,VALUE(SUBSTITUTE($B2466,"4","0"))=$B2466),1,0)),"")</f>
        <v/>
      </c>
      <c r="H2466" s="5" t="str">
        <f>IF(PhieuBauCu!$B$2&gt;4,IF(LEN($B2466)=0,"",IF(AND($B2466&gt;0,VALUE(SUBSTITUTE($B2466,"5","0"))=$B2466),1,0)),"")</f>
        <v/>
      </c>
      <c r="I2466" s="5" t="str">
        <f>IF(PhieuBauCu!$B$2&gt;5,IF(LEN($B2466)=0,"",IF(AND($B2466&gt;0,VALUE(SUBSTITUTE($B2466,"6","0"))=$B2466),1,0)),"")</f>
        <v/>
      </c>
      <c r="J2466" s="5" t="str">
        <f>IF(PhieuBauCu!$B$2&gt;6,IF(LEN($B2466)=0,"",IF(AND($B2466&gt;0,VALUE(SUBSTITUTE($B2466,"7","0"))=$B2466),1,0)),"")</f>
        <v/>
      </c>
      <c r="K2466" s="5" t="str">
        <f>IF(PhieuBauCu!$B$2&gt;7,IF(LEN($B2466)=0,"",IF(AND($B2466&gt;0,VALUE(SUBSTITUTE($B2466,"8","0"))=$B2466),1,0)),"")</f>
        <v/>
      </c>
      <c r="L2466" s="5" t="str">
        <f>IF(PhieuBauCu!$B$2&gt;8,IF(LEN($B2466)=0,"",IF(AND($B2466&gt;0,VALUE(SUBSTITUTE($B2466,"9","0"))=$B2466),1,0)),"")</f>
        <v/>
      </c>
      <c r="M2466" s="9">
        <f t="shared" si="77"/>
        <v>0</v>
      </c>
      <c r="N2466" s="36">
        <f>IF(AND(M2466&lt;=PhieuBauCu!$B$13,M2466&gt;=1),1,0)</f>
        <v>0</v>
      </c>
    </row>
    <row r="2467" spans="1:14" ht="28.5" customHeight="1">
      <c r="A2467" s="2">
        <v>2462</v>
      </c>
      <c r="B2467" s="3"/>
      <c r="C2467" s="48" t="str">
        <f t="shared" si="76"/>
        <v/>
      </c>
      <c r="D2467" s="5" t="str">
        <f>IF(PhieuBauCu!$B$2&gt;0,IF(LEN($B2467)=0,"",IF(AND($B2467&gt;0,VALUE(SUBSTITUTE($B2467,"1","0"))=$B2467),1,0)),"")</f>
        <v/>
      </c>
      <c r="E2467" s="5" t="str">
        <f>IF(PhieuBauCu!$B$2&gt;1,IF(LEN($B2467)=0,"",IF(AND($B2467&gt;0,VALUE(SUBSTITUTE($B2467,"2","0"))=$B2467),1,0)),"")</f>
        <v/>
      </c>
      <c r="F2467" s="5" t="str">
        <f>IF(PhieuBauCu!$B$2&gt;2,IF(LEN($B2467)=0,"",IF(AND($B2467&gt;0,VALUE(SUBSTITUTE($B2467,"3","0"))=$B2467),1,0)),"")</f>
        <v/>
      </c>
      <c r="G2467" s="5" t="str">
        <f>IF(PhieuBauCu!$B$2&gt;3,IF(LEN($B2467)=0,"",IF(AND($B2467&gt;0,VALUE(SUBSTITUTE($B2467,"4","0"))=$B2467),1,0)),"")</f>
        <v/>
      </c>
      <c r="H2467" s="5" t="str">
        <f>IF(PhieuBauCu!$B$2&gt;4,IF(LEN($B2467)=0,"",IF(AND($B2467&gt;0,VALUE(SUBSTITUTE($B2467,"5","0"))=$B2467),1,0)),"")</f>
        <v/>
      </c>
      <c r="I2467" s="5" t="str">
        <f>IF(PhieuBauCu!$B$2&gt;5,IF(LEN($B2467)=0,"",IF(AND($B2467&gt;0,VALUE(SUBSTITUTE($B2467,"6","0"))=$B2467),1,0)),"")</f>
        <v/>
      </c>
      <c r="J2467" s="5" t="str">
        <f>IF(PhieuBauCu!$B$2&gt;6,IF(LEN($B2467)=0,"",IF(AND($B2467&gt;0,VALUE(SUBSTITUTE($B2467,"7","0"))=$B2467),1,0)),"")</f>
        <v/>
      </c>
      <c r="K2467" s="5" t="str">
        <f>IF(PhieuBauCu!$B$2&gt;7,IF(LEN($B2467)=0,"",IF(AND($B2467&gt;0,VALUE(SUBSTITUTE($B2467,"8","0"))=$B2467),1,0)),"")</f>
        <v/>
      </c>
      <c r="L2467" s="5" t="str">
        <f>IF(PhieuBauCu!$B$2&gt;8,IF(LEN($B2467)=0,"",IF(AND($B2467&gt;0,VALUE(SUBSTITUTE($B2467,"9","0"))=$B2467),1,0)),"")</f>
        <v/>
      </c>
      <c r="M2467" s="9">
        <f t="shared" si="77"/>
        <v>0</v>
      </c>
      <c r="N2467" s="36">
        <f>IF(AND(M2467&lt;=PhieuBauCu!$B$13,M2467&gt;=1),1,0)</f>
        <v>0</v>
      </c>
    </row>
    <row r="2468" spans="1:14" ht="28.5" customHeight="1">
      <c r="A2468" s="2">
        <v>2463</v>
      </c>
      <c r="B2468" s="3"/>
      <c r="C2468" s="48" t="str">
        <f t="shared" si="76"/>
        <v/>
      </c>
      <c r="D2468" s="5" t="str">
        <f>IF(PhieuBauCu!$B$2&gt;0,IF(LEN($B2468)=0,"",IF(AND($B2468&gt;0,VALUE(SUBSTITUTE($B2468,"1","0"))=$B2468),1,0)),"")</f>
        <v/>
      </c>
      <c r="E2468" s="5" t="str">
        <f>IF(PhieuBauCu!$B$2&gt;1,IF(LEN($B2468)=0,"",IF(AND($B2468&gt;0,VALUE(SUBSTITUTE($B2468,"2","0"))=$B2468),1,0)),"")</f>
        <v/>
      </c>
      <c r="F2468" s="5" t="str">
        <f>IF(PhieuBauCu!$B$2&gt;2,IF(LEN($B2468)=0,"",IF(AND($B2468&gt;0,VALUE(SUBSTITUTE($B2468,"3","0"))=$B2468),1,0)),"")</f>
        <v/>
      </c>
      <c r="G2468" s="5" t="str">
        <f>IF(PhieuBauCu!$B$2&gt;3,IF(LEN($B2468)=0,"",IF(AND($B2468&gt;0,VALUE(SUBSTITUTE($B2468,"4","0"))=$B2468),1,0)),"")</f>
        <v/>
      </c>
      <c r="H2468" s="5" t="str">
        <f>IF(PhieuBauCu!$B$2&gt;4,IF(LEN($B2468)=0,"",IF(AND($B2468&gt;0,VALUE(SUBSTITUTE($B2468,"5","0"))=$B2468),1,0)),"")</f>
        <v/>
      </c>
      <c r="I2468" s="5" t="str">
        <f>IF(PhieuBauCu!$B$2&gt;5,IF(LEN($B2468)=0,"",IF(AND($B2468&gt;0,VALUE(SUBSTITUTE($B2468,"6","0"))=$B2468),1,0)),"")</f>
        <v/>
      </c>
      <c r="J2468" s="5" t="str">
        <f>IF(PhieuBauCu!$B$2&gt;6,IF(LEN($B2468)=0,"",IF(AND($B2468&gt;0,VALUE(SUBSTITUTE($B2468,"7","0"))=$B2468),1,0)),"")</f>
        <v/>
      </c>
      <c r="K2468" s="5" t="str">
        <f>IF(PhieuBauCu!$B$2&gt;7,IF(LEN($B2468)=0,"",IF(AND($B2468&gt;0,VALUE(SUBSTITUTE($B2468,"8","0"))=$B2468),1,0)),"")</f>
        <v/>
      </c>
      <c r="L2468" s="5" t="str">
        <f>IF(PhieuBauCu!$B$2&gt;8,IF(LEN($B2468)=0,"",IF(AND($B2468&gt;0,VALUE(SUBSTITUTE($B2468,"9","0"))=$B2468),1,0)),"")</f>
        <v/>
      </c>
      <c r="M2468" s="9">
        <f t="shared" si="77"/>
        <v>0</v>
      </c>
      <c r="N2468" s="36">
        <f>IF(AND(M2468&lt;=PhieuBauCu!$B$13,M2468&gt;=1),1,0)</f>
        <v>0</v>
      </c>
    </row>
    <row r="2469" spans="1:14" ht="28.5" customHeight="1">
      <c r="A2469" s="2">
        <v>2464</v>
      </c>
      <c r="B2469" s="3"/>
      <c r="C2469" s="48" t="str">
        <f t="shared" si="76"/>
        <v/>
      </c>
      <c r="D2469" s="5" t="str">
        <f>IF(PhieuBauCu!$B$2&gt;0,IF(LEN($B2469)=0,"",IF(AND($B2469&gt;0,VALUE(SUBSTITUTE($B2469,"1","0"))=$B2469),1,0)),"")</f>
        <v/>
      </c>
      <c r="E2469" s="5" t="str">
        <f>IF(PhieuBauCu!$B$2&gt;1,IF(LEN($B2469)=0,"",IF(AND($B2469&gt;0,VALUE(SUBSTITUTE($B2469,"2","0"))=$B2469),1,0)),"")</f>
        <v/>
      </c>
      <c r="F2469" s="5" t="str">
        <f>IF(PhieuBauCu!$B$2&gt;2,IF(LEN($B2469)=0,"",IF(AND($B2469&gt;0,VALUE(SUBSTITUTE($B2469,"3","0"))=$B2469),1,0)),"")</f>
        <v/>
      </c>
      <c r="G2469" s="5" t="str">
        <f>IF(PhieuBauCu!$B$2&gt;3,IF(LEN($B2469)=0,"",IF(AND($B2469&gt;0,VALUE(SUBSTITUTE($B2469,"4","0"))=$B2469),1,0)),"")</f>
        <v/>
      </c>
      <c r="H2469" s="5" t="str">
        <f>IF(PhieuBauCu!$B$2&gt;4,IF(LEN($B2469)=0,"",IF(AND($B2469&gt;0,VALUE(SUBSTITUTE($B2469,"5","0"))=$B2469),1,0)),"")</f>
        <v/>
      </c>
      <c r="I2469" s="5" t="str">
        <f>IF(PhieuBauCu!$B$2&gt;5,IF(LEN($B2469)=0,"",IF(AND($B2469&gt;0,VALUE(SUBSTITUTE($B2469,"6","0"))=$B2469),1,0)),"")</f>
        <v/>
      </c>
      <c r="J2469" s="5" t="str">
        <f>IF(PhieuBauCu!$B$2&gt;6,IF(LEN($B2469)=0,"",IF(AND($B2469&gt;0,VALUE(SUBSTITUTE($B2469,"7","0"))=$B2469),1,0)),"")</f>
        <v/>
      </c>
      <c r="K2469" s="5" t="str">
        <f>IF(PhieuBauCu!$B$2&gt;7,IF(LEN($B2469)=0,"",IF(AND($B2469&gt;0,VALUE(SUBSTITUTE($B2469,"8","0"))=$B2469),1,0)),"")</f>
        <v/>
      </c>
      <c r="L2469" s="5" t="str">
        <f>IF(PhieuBauCu!$B$2&gt;8,IF(LEN($B2469)=0,"",IF(AND($B2469&gt;0,VALUE(SUBSTITUTE($B2469,"9","0"))=$B2469),1,0)),"")</f>
        <v/>
      </c>
      <c r="M2469" s="9">
        <f t="shared" si="77"/>
        <v>0</v>
      </c>
      <c r="N2469" s="36">
        <f>IF(AND(M2469&lt;=PhieuBauCu!$B$13,M2469&gt;=1),1,0)</f>
        <v>0</v>
      </c>
    </row>
    <row r="2470" spans="1:14" ht="28.5" customHeight="1">
      <c r="A2470" s="2">
        <v>2465</v>
      </c>
      <c r="B2470" s="3"/>
      <c r="C2470" s="48" t="str">
        <f t="shared" si="76"/>
        <v/>
      </c>
      <c r="D2470" s="5" t="str">
        <f>IF(PhieuBauCu!$B$2&gt;0,IF(LEN($B2470)=0,"",IF(AND($B2470&gt;0,VALUE(SUBSTITUTE($B2470,"1","0"))=$B2470),1,0)),"")</f>
        <v/>
      </c>
      <c r="E2470" s="5" t="str">
        <f>IF(PhieuBauCu!$B$2&gt;1,IF(LEN($B2470)=0,"",IF(AND($B2470&gt;0,VALUE(SUBSTITUTE($B2470,"2","0"))=$B2470),1,0)),"")</f>
        <v/>
      </c>
      <c r="F2470" s="5" t="str">
        <f>IF(PhieuBauCu!$B$2&gt;2,IF(LEN($B2470)=0,"",IF(AND($B2470&gt;0,VALUE(SUBSTITUTE($B2470,"3","0"))=$B2470),1,0)),"")</f>
        <v/>
      </c>
      <c r="G2470" s="5" t="str">
        <f>IF(PhieuBauCu!$B$2&gt;3,IF(LEN($B2470)=0,"",IF(AND($B2470&gt;0,VALUE(SUBSTITUTE($B2470,"4","0"))=$B2470),1,0)),"")</f>
        <v/>
      </c>
      <c r="H2470" s="5" t="str">
        <f>IF(PhieuBauCu!$B$2&gt;4,IF(LEN($B2470)=0,"",IF(AND($B2470&gt;0,VALUE(SUBSTITUTE($B2470,"5","0"))=$B2470),1,0)),"")</f>
        <v/>
      </c>
      <c r="I2470" s="5" t="str">
        <f>IF(PhieuBauCu!$B$2&gt;5,IF(LEN($B2470)=0,"",IF(AND($B2470&gt;0,VALUE(SUBSTITUTE($B2470,"6","0"))=$B2470),1,0)),"")</f>
        <v/>
      </c>
      <c r="J2470" s="5" t="str">
        <f>IF(PhieuBauCu!$B$2&gt;6,IF(LEN($B2470)=0,"",IF(AND($B2470&gt;0,VALUE(SUBSTITUTE($B2470,"7","0"))=$B2470),1,0)),"")</f>
        <v/>
      </c>
      <c r="K2470" s="5" t="str">
        <f>IF(PhieuBauCu!$B$2&gt;7,IF(LEN($B2470)=0,"",IF(AND($B2470&gt;0,VALUE(SUBSTITUTE($B2470,"8","0"))=$B2470),1,0)),"")</f>
        <v/>
      </c>
      <c r="L2470" s="5" t="str">
        <f>IF(PhieuBauCu!$B$2&gt;8,IF(LEN($B2470)=0,"",IF(AND($B2470&gt;0,VALUE(SUBSTITUTE($B2470,"9","0"))=$B2470),1,0)),"")</f>
        <v/>
      </c>
      <c r="M2470" s="9">
        <f t="shared" si="77"/>
        <v>0</v>
      </c>
      <c r="N2470" s="36">
        <f>IF(AND(M2470&lt;=PhieuBauCu!$B$13,M2470&gt;=1),1,0)</f>
        <v>0</v>
      </c>
    </row>
    <row r="2471" spans="1:14" ht="28.5" customHeight="1">
      <c r="A2471" s="2">
        <v>2466</v>
      </c>
      <c r="B2471" s="3"/>
      <c r="C2471" s="48" t="str">
        <f t="shared" si="76"/>
        <v/>
      </c>
      <c r="D2471" s="5" t="str">
        <f>IF(PhieuBauCu!$B$2&gt;0,IF(LEN($B2471)=0,"",IF(AND($B2471&gt;0,VALUE(SUBSTITUTE($B2471,"1","0"))=$B2471),1,0)),"")</f>
        <v/>
      </c>
      <c r="E2471" s="5" t="str">
        <f>IF(PhieuBauCu!$B$2&gt;1,IF(LEN($B2471)=0,"",IF(AND($B2471&gt;0,VALUE(SUBSTITUTE($B2471,"2","0"))=$B2471),1,0)),"")</f>
        <v/>
      </c>
      <c r="F2471" s="5" t="str">
        <f>IF(PhieuBauCu!$B$2&gt;2,IF(LEN($B2471)=0,"",IF(AND($B2471&gt;0,VALUE(SUBSTITUTE($B2471,"3","0"))=$B2471),1,0)),"")</f>
        <v/>
      </c>
      <c r="G2471" s="5" t="str">
        <f>IF(PhieuBauCu!$B$2&gt;3,IF(LEN($B2471)=0,"",IF(AND($B2471&gt;0,VALUE(SUBSTITUTE($B2471,"4","0"))=$B2471),1,0)),"")</f>
        <v/>
      </c>
      <c r="H2471" s="5" t="str">
        <f>IF(PhieuBauCu!$B$2&gt;4,IF(LEN($B2471)=0,"",IF(AND($B2471&gt;0,VALUE(SUBSTITUTE($B2471,"5","0"))=$B2471),1,0)),"")</f>
        <v/>
      </c>
      <c r="I2471" s="5" t="str">
        <f>IF(PhieuBauCu!$B$2&gt;5,IF(LEN($B2471)=0,"",IF(AND($B2471&gt;0,VALUE(SUBSTITUTE($B2471,"6","0"))=$B2471),1,0)),"")</f>
        <v/>
      </c>
      <c r="J2471" s="5" t="str">
        <f>IF(PhieuBauCu!$B$2&gt;6,IF(LEN($B2471)=0,"",IF(AND($B2471&gt;0,VALUE(SUBSTITUTE($B2471,"7","0"))=$B2471),1,0)),"")</f>
        <v/>
      </c>
      <c r="K2471" s="5" t="str">
        <f>IF(PhieuBauCu!$B$2&gt;7,IF(LEN($B2471)=0,"",IF(AND($B2471&gt;0,VALUE(SUBSTITUTE($B2471,"8","0"))=$B2471),1,0)),"")</f>
        <v/>
      </c>
      <c r="L2471" s="5" t="str">
        <f>IF(PhieuBauCu!$B$2&gt;8,IF(LEN($B2471)=0,"",IF(AND($B2471&gt;0,VALUE(SUBSTITUTE($B2471,"9","0"))=$B2471),1,0)),"")</f>
        <v/>
      </c>
      <c r="M2471" s="9">
        <f t="shared" si="77"/>
        <v>0</v>
      </c>
      <c r="N2471" s="36">
        <f>IF(AND(M2471&lt;=PhieuBauCu!$B$13,M2471&gt;=1),1,0)</f>
        <v>0</v>
      </c>
    </row>
    <row r="2472" spans="1:14" ht="28.5" customHeight="1">
      <c r="A2472" s="2">
        <v>2467</v>
      </c>
      <c r="B2472" s="3"/>
      <c r="C2472" s="48" t="str">
        <f t="shared" si="76"/>
        <v/>
      </c>
      <c r="D2472" s="5" t="str">
        <f>IF(PhieuBauCu!$B$2&gt;0,IF(LEN($B2472)=0,"",IF(AND($B2472&gt;0,VALUE(SUBSTITUTE($B2472,"1","0"))=$B2472),1,0)),"")</f>
        <v/>
      </c>
      <c r="E2472" s="5" t="str">
        <f>IF(PhieuBauCu!$B$2&gt;1,IF(LEN($B2472)=0,"",IF(AND($B2472&gt;0,VALUE(SUBSTITUTE($B2472,"2","0"))=$B2472),1,0)),"")</f>
        <v/>
      </c>
      <c r="F2472" s="5" t="str">
        <f>IF(PhieuBauCu!$B$2&gt;2,IF(LEN($B2472)=0,"",IF(AND($B2472&gt;0,VALUE(SUBSTITUTE($B2472,"3","0"))=$B2472),1,0)),"")</f>
        <v/>
      </c>
      <c r="G2472" s="5" t="str">
        <f>IF(PhieuBauCu!$B$2&gt;3,IF(LEN($B2472)=0,"",IF(AND($B2472&gt;0,VALUE(SUBSTITUTE($B2472,"4","0"))=$B2472),1,0)),"")</f>
        <v/>
      </c>
      <c r="H2472" s="5" t="str">
        <f>IF(PhieuBauCu!$B$2&gt;4,IF(LEN($B2472)=0,"",IF(AND($B2472&gt;0,VALUE(SUBSTITUTE($B2472,"5","0"))=$B2472),1,0)),"")</f>
        <v/>
      </c>
      <c r="I2472" s="5" t="str">
        <f>IF(PhieuBauCu!$B$2&gt;5,IF(LEN($B2472)=0,"",IF(AND($B2472&gt;0,VALUE(SUBSTITUTE($B2472,"6","0"))=$B2472),1,0)),"")</f>
        <v/>
      </c>
      <c r="J2472" s="5" t="str">
        <f>IF(PhieuBauCu!$B$2&gt;6,IF(LEN($B2472)=0,"",IF(AND($B2472&gt;0,VALUE(SUBSTITUTE($B2472,"7","0"))=$B2472),1,0)),"")</f>
        <v/>
      </c>
      <c r="K2472" s="5" t="str">
        <f>IF(PhieuBauCu!$B$2&gt;7,IF(LEN($B2472)=0,"",IF(AND($B2472&gt;0,VALUE(SUBSTITUTE($B2472,"8","0"))=$B2472),1,0)),"")</f>
        <v/>
      </c>
      <c r="L2472" s="5" t="str">
        <f>IF(PhieuBauCu!$B$2&gt;8,IF(LEN($B2472)=0,"",IF(AND($B2472&gt;0,VALUE(SUBSTITUTE($B2472,"9","0"))=$B2472),1,0)),"")</f>
        <v/>
      </c>
      <c r="M2472" s="9">
        <f t="shared" si="77"/>
        <v>0</v>
      </c>
      <c r="N2472" s="36">
        <f>IF(AND(M2472&lt;=PhieuBauCu!$B$13,M2472&gt;=1),1,0)</f>
        <v>0</v>
      </c>
    </row>
    <row r="2473" spans="1:14" ht="28.5" customHeight="1">
      <c r="A2473" s="2">
        <v>2468</v>
      </c>
      <c r="B2473" s="3"/>
      <c r="C2473" s="48" t="str">
        <f t="shared" si="76"/>
        <v/>
      </c>
      <c r="D2473" s="5" t="str">
        <f>IF(PhieuBauCu!$B$2&gt;0,IF(LEN($B2473)=0,"",IF(AND($B2473&gt;0,VALUE(SUBSTITUTE($B2473,"1","0"))=$B2473),1,0)),"")</f>
        <v/>
      </c>
      <c r="E2473" s="5" t="str">
        <f>IF(PhieuBauCu!$B$2&gt;1,IF(LEN($B2473)=0,"",IF(AND($B2473&gt;0,VALUE(SUBSTITUTE($B2473,"2","0"))=$B2473),1,0)),"")</f>
        <v/>
      </c>
      <c r="F2473" s="5" t="str">
        <f>IF(PhieuBauCu!$B$2&gt;2,IF(LEN($B2473)=0,"",IF(AND($B2473&gt;0,VALUE(SUBSTITUTE($B2473,"3","0"))=$B2473),1,0)),"")</f>
        <v/>
      </c>
      <c r="G2473" s="5" t="str">
        <f>IF(PhieuBauCu!$B$2&gt;3,IF(LEN($B2473)=0,"",IF(AND($B2473&gt;0,VALUE(SUBSTITUTE($B2473,"4","0"))=$B2473),1,0)),"")</f>
        <v/>
      </c>
      <c r="H2473" s="5" t="str">
        <f>IF(PhieuBauCu!$B$2&gt;4,IF(LEN($B2473)=0,"",IF(AND($B2473&gt;0,VALUE(SUBSTITUTE($B2473,"5","0"))=$B2473),1,0)),"")</f>
        <v/>
      </c>
      <c r="I2473" s="5" t="str">
        <f>IF(PhieuBauCu!$B$2&gt;5,IF(LEN($B2473)=0,"",IF(AND($B2473&gt;0,VALUE(SUBSTITUTE($B2473,"6","0"))=$B2473),1,0)),"")</f>
        <v/>
      </c>
      <c r="J2473" s="5" t="str">
        <f>IF(PhieuBauCu!$B$2&gt;6,IF(LEN($B2473)=0,"",IF(AND($B2473&gt;0,VALUE(SUBSTITUTE($B2473,"7","0"))=$B2473),1,0)),"")</f>
        <v/>
      </c>
      <c r="K2473" s="5" t="str">
        <f>IF(PhieuBauCu!$B$2&gt;7,IF(LEN($B2473)=0,"",IF(AND($B2473&gt;0,VALUE(SUBSTITUTE($B2473,"8","0"))=$B2473),1,0)),"")</f>
        <v/>
      </c>
      <c r="L2473" s="5" t="str">
        <f>IF(PhieuBauCu!$B$2&gt;8,IF(LEN($B2473)=0,"",IF(AND($B2473&gt;0,VALUE(SUBSTITUTE($B2473,"9","0"))=$B2473),1,0)),"")</f>
        <v/>
      </c>
      <c r="M2473" s="9">
        <f t="shared" si="77"/>
        <v>0</v>
      </c>
      <c r="N2473" s="36">
        <f>IF(AND(M2473&lt;=PhieuBauCu!$B$13,M2473&gt;=1),1,0)</f>
        <v>0</v>
      </c>
    </row>
    <row r="2474" spans="1:14" ht="28.5" customHeight="1">
      <c r="A2474" s="2">
        <v>2469</v>
      </c>
      <c r="B2474" s="3"/>
      <c r="C2474" s="48" t="str">
        <f t="shared" si="76"/>
        <v/>
      </c>
      <c r="D2474" s="5" t="str">
        <f>IF(PhieuBauCu!$B$2&gt;0,IF(LEN($B2474)=0,"",IF(AND($B2474&gt;0,VALUE(SUBSTITUTE($B2474,"1","0"))=$B2474),1,0)),"")</f>
        <v/>
      </c>
      <c r="E2474" s="5" t="str">
        <f>IF(PhieuBauCu!$B$2&gt;1,IF(LEN($B2474)=0,"",IF(AND($B2474&gt;0,VALUE(SUBSTITUTE($B2474,"2","0"))=$B2474),1,0)),"")</f>
        <v/>
      </c>
      <c r="F2474" s="5" t="str">
        <f>IF(PhieuBauCu!$B$2&gt;2,IF(LEN($B2474)=0,"",IF(AND($B2474&gt;0,VALUE(SUBSTITUTE($B2474,"3","0"))=$B2474),1,0)),"")</f>
        <v/>
      </c>
      <c r="G2474" s="5" t="str">
        <f>IF(PhieuBauCu!$B$2&gt;3,IF(LEN($B2474)=0,"",IF(AND($B2474&gt;0,VALUE(SUBSTITUTE($B2474,"4","0"))=$B2474),1,0)),"")</f>
        <v/>
      </c>
      <c r="H2474" s="5" t="str">
        <f>IF(PhieuBauCu!$B$2&gt;4,IF(LEN($B2474)=0,"",IF(AND($B2474&gt;0,VALUE(SUBSTITUTE($B2474,"5","0"))=$B2474),1,0)),"")</f>
        <v/>
      </c>
      <c r="I2474" s="5" t="str">
        <f>IF(PhieuBauCu!$B$2&gt;5,IF(LEN($B2474)=0,"",IF(AND($B2474&gt;0,VALUE(SUBSTITUTE($B2474,"6","0"))=$B2474),1,0)),"")</f>
        <v/>
      </c>
      <c r="J2474" s="5" t="str">
        <f>IF(PhieuBauCu!$B$2&gt;6,IF(LEN($B2474)=0,"",IF(AND($B2474&gt;0,VALUE(SUBSTITUTE($B2474,"7","0"))=$B2474),1,0)),"")</f>
        <v/>
      </c>
      <c r="K2474" s="5" t="str">
        <f>IF(PhieuBauCu!$B$2&gt;7,IF(LEN($B2474)=0,"",IF(AND($B2474&gt;0,VALUE(SUBSTITUTE($B2474,"8","0"))=$B2474),1,0)),"")</f>
        <v/>
      </c>
      <c r="L2474" s="5" t="str">
        <f>IF(PhieuBauCu!$B$2&gt;8,IF(LEN($B2474)=0,"",IF(AND($B2474&gt;0,VALUE(SUBSTITUTE($B2474,"9","0"))=$B2474),1,0)),"")</f>
        <v/>
      </c>
      <c r="M2474" s="9">
        <f t="shared" si="77"/>
        <v>0</v>
      </c>
      <c r="N2474" s="36">
        <f>IF(AND(M2474&lt;=PhieuBauCu!$B$13,M2474&gt;=1),1,0)</f>
        <v>0</v>
      </c>
    </row>
    <row r="2475" spans="1:14" ht="28.5" customHeight="1">
      <c r="A2475" s="2">
        <v>2470</v>
      </c>
      <c r="B2475" s="3"/>
      <c r="C2475" s="48" t="str">
        <f t="shared" si="76"/>
        <v/>
      </c>
      <c r="D2475" s="5" t="str">
        <f>IF(PhieuBauCu!$B$2&gt;0,IF(LEN($B2475)=0,"",IF(AND($B2475&gt;0,VALUE(SUBSTITUTE($B2475,"1","0"))=$B2475),1,0)),"")</f>
        <v/>
      </c>
      <c r="E2475" s="5" t="str">
        <f>IF(PhieuBauCu!$B$2&gt;1,IF(LEN($B2475)=0,"",IF(AND($B2475&gt;0,VALUE(SUBSTITUTE($B2475,"2","0"))=$B2475),1,0)),"")</f>
        <v/>
      </c>
      <c r="F2475" s="5" t="str">
        <f>IF(PhieuBauCu!$B$2&gt;2,IF(LEN($B2475)=0,"",IF(AND($B2475&gt;0,VALUE(SUBSTITUTE($B2475,"3","0"))=$B2475),1,0)),"")</f>
        <v/>
      </c>
      <c r="G2475" s="5" t="str">
        <f>IF(PhieuBauCu!$B$2&gt;3,IF(LEN($B2475)=0,"",IF(AND($B2475&gt;0,VALUE(SUBSTITUTE($B2475,"4","0"))=$B2475),1,0)),"")</f>
        <v/>
      </c>
      <c r="H2475" s="5" t="str">
        <f>IF(PhieuBauCu!$B$2&gt;4,IF(LEN($B2475)=0,"",IF(AND($B2475&gt;0,VALUE(SUBSTITUTE($B2475,"5","0"))=$B2475),1,0)),"")</f>
        <v/>
      </c>
      <c r="I2475" s="5" t="str">
        <f>IF(PhieuBauCu!$B$2&gt;5,IF(LEN($B2475)=0,"",IF(AND($B2475&gt;0,VALUE(SUBSTITUTE($B2475,"6","0"))=$B2475),1,0)),"")</f>
        <v/>
      </c>
      <c r="J2475" s="5" t="str">
        <f>IF(PhieuBauCu!$B$2&gt;6,IF(LEN($B2475)=0,"",IF(AND($B2475&gt;0,VALUE(SUBSTITUTE($B2475,"7","0"))=$B2475),1,0)),"")</f>
        <v/>
      </c>
      <c r="K2475" s="5" t="str">
        <f>IF(PhieuBauCu!$B$2&gt;7,IF(LEN($B2475)=0,"",IF(AND($B2475&gt;0,VALUE(SUBSTITUTE($B2475,"8","0"))=$B2475),1,0)),"")</f>
        <v/>
      </c>
      <c r="L2475" s="5" t="str">
        <f>IF(PhieuBauCu!$B$2&gt;8,IF(LEN($B2475)=0,"",IF(AND($B2475&gt;0,VALUE(SUBSTITUTE($B2475,"9","0"))=$B2475),1,0)),"")</f>
        <v/>
      </c>
      <c r="M2475" s="9">
        <f t="shared" si="77"/>
        <v>0</v>
      </c>
      <c r="N2475" s="36">
        <f>IF(AND(M2475&lt;=PhieuBauCu!$B$13,M2475&gt;=1),1,0)</f>
        <v>0</v>
      </c>
    </row>
    <row r="2476" spans="1:14" ht="28.5" customHeight="1">
      <c r="A2476" s="2">
        <v>2471</v>
      </c>
      <c r="B2476" s="3"/>
      <c r="C2476" s="48" t="str">
        <f t="shared" si="76"/>
        <v/>
      </c>
      <c r="D2476" s="5" t="str">
        <f>IF(PhieuBauCu!$B$2&gt;0,IF(LEN($B2476)=0,"",IF(AND($B2476&gt;0,VALUE(SUBSTITUTE($B2476,"1","0"))=$B2476),1,0)),"")</f>
        <v/>
      </c>
      <c r="E2476" s="5" t="str">
        <f>IF(PhieuBauCu!$B$2&gt;1,IF(LEN($B2476)=0,"",IF(AND($B2476&gt;0,VALUE(SUBSTITUTE($B2476,"2","0"))=$B2476),1,0)),"")</f>
        <v/>
      </c>
      <c r="F2476" s="5" t="str">
        <f>IF(PhieuBauCu!$B$2&gt;2,IF(LEN($B2476)=0,"",IF(AND($B2476&gt;0,VALUE(SUBSTITUTE($B2476,"3","0"))=$B2476),1,0)),"")</f>
        <v/>
      </c>
      <c r="G2476" s="5" t="str">
        <f>IF(PhieuBauCu!$B$2&gt;3,IF(LEN($B2476)=0,"",IF(AND($B2476&gt;0,VALUE(SUBSTITUTE($B2476,"4","0"))=$B2476),1,0)),"")</f>
        <v/>
      </c>
      <c r="H2476" s="5" t="str">
        <f>IF(PhieuBauCu!$B$2&gt;4,IF(LEN($B2476)=0,"",IF(AND($B2476&gt;0,VALUE(SUBSTITUTE($B2476,"5","0"))=$B2476),1,0)),"")</f>
        <v/>
      </c>
      <c r="I2476" s="5" t="str">
        <f>IF(PhieuBauCu!$B$2&gt;5,IF(LEN($B2476)=0,"",IF(AND($B2476&gt;0,VALUE(SUBSTITUTE($B2476,"6","0"))=$B2476),1,0)),"")</f>
        <v/>
      </c>
      <c r="J2476" s="5" t="str">
        <f>IF(PhieuBauCu!$B$2&gt;6,IF(LEN($B2476)=0,"",IF(AND($B2476&gt;0,VALUE(SUBSTITUTE($B2476,"7","0"))=$B2476),1,0)),"")</f>
        <v/>
      </c>
      <c r="K2476" s="5" t="str">
        <f>IF(PhieuBauCu!$B$2&gt;7,IF(LEN($B2476)=0,"",IF(AND($B2476&gt;0,VALUE(SUBSTITUTE($B2476,"8","0"))=$B2476),1,0)),"")</f>
        <v/>
      </c>
      <c r="L2476" s="5" t="str">
        <f>IF(PhieuBauCu!$B$2&gt;8,IF(LEN($B2476)=0,"",IF(AND($B2476&gt;0,VALUE(SUBSTITUTE($B2476,"9","0"))=$B2476),1,0)),"")</f>
        <v/>
      </c>
      <c r="M2476" s="9">
        <f t="shared" si="77"/>
        <v>0</v>
      </c>
      <c r="N2476" s="36">
        <f>IF(AND(M2476&lt;=PhieuBauCu!$B$13,M2476&gt;=1),1,0)</f>
        <v>0</v>
      </c>
    </row>
    <row r="2477" spans="1:14" ht="28.5" customHeight="1">
      <c r="A2477" s="2">
        <v>2472</v>
      </c>
      <c r="B2477" s="3"/>
      <c r="C2477" s="48" t="str">
        <f t="shared" si="76"/>
        <v/>
      </c>
      <c r="D2477" s="5" t="str">
        <f>IF(PhieuBauCu!$B$2&gt;0,IF(LEN($B2477)=0,"",IF(AND($B2477&gt;0,VALUE(SUBSTITUTE($B2477,"1","0"))=$B2477),1,0)),"")</f>
        <v/>
      </c>
      <c r="E2477" s="5" t="str">
        <f>IF(PhieuBauCu!$B$2&gt;1,IF(LEN($B2477)=0,"",IF(AND($B2477&gt;0,VALUE(SUBSTITUTE($B2477,"2","0"))=$B2477),1,0)),"")</f>
        <v/>
      </c>
      <c r="F2477" s="5" t="str">
        <f>IF(PhieuBauCu!$B$2&gt;2,IF(LEN($B2477)=0,"",IF(AND($B2477&gt;0,VALUE(SUBSTITUTE($B2477,"3","0"))=$B2477),1,0)),"")</f>
        <v/>
      </c>
      <c r="G2477" s="5" t="str">
        <f>IF(PhieuBauCu!$B$2&gt;3,IF(LEN($B2477)=0,"",IF(AND($B2477&gt;0,VALUE(SUBSTITUTE($B2477,"4","0"))=$B2477),1,0)),"")</f>
        <v/>
      </c>
      <c r="H2477" s="5" t="str">
        <f>IF(PhieuBauCu!$B$2&gt;4,IF(LEN($B2477)=0,"",IF(AND($B2477&gt;0,VALUE(SUBSTITUTE($B2477,"5","0"))=$B2477),1,0)),"")</f>
        <v/>
      </c>
      <c r="I2477" s="5" t="str">
        <f>IF(PhieuBauCu!$B$2&gt;5,IF(LEN($B2477)=0,"",IF(AND($B2477&gt;0,VALUE(SUBSTITUTE($B2477,"6","0"))=$B2477),1,0)),"")</f>
        <v/>
      </c>
      <c r="J2477" s="5" t="str">
        <f>IF(PhieuBauCu!$B$2&gt;6,IF(LEN($B2477)=0,"",IF(AND($B2477&gt;0,VALUE(SUBSTITUTE($B2477,"7","0"))=$B2477),1,0)),"")</f>
        <v/>
      </c>
      <c r="K2477" s="5" t="str">
        <f>IF(PhieuBauCu!$B$2&gt;7,IF(LEN($B2477)=0,"",IF(AND($B2477&gt;0,VALUE(SUBSTITUTE($B2477,"8","0"))=$B2477),1,0)),"")</f>
        <v/>
      </c>
      <c r="L2477" s="5" t="str">
        <f>IF(PhieuBauCu!$B$2&gt;8,IF(LEN($B2477)=0,"",IF(AND($B2477&gt;0,VALUE(SUBSTITUTE($B2477,"9","0"))=$B2477),1,0)),"")</f>
        <v/>
      </c>
      <c r="M2477" s="9">
        <f t="shared" si="77"/>
        <v>0</v>
      </c>
      <c r="N2477" s="36">
        <f>IF(AND(M2477&lt;=PhieuBauCu!$B$13,M2477&gt;=1),1,0)</f>
        <v>0</v>
      </c>
    </row>
    <row r="2478" spans="1:14" ht="28.5" customHeight="1">
      <c r="A2478" s="2">
        <v>2473</v>
      </c>
      <c r="B2478" s="3"/>
      <c r="C2478" s="48" t="str">
        <f t="shared" si="76"/>
        <v/>
      </c>
      <c r="D2478" s="5" t="str">
        <f>IF(PhieuBauCu!$B$2&gt;0,IF(LEN($B2478)=0,"",IF(AND($B2478&gt;0,VALUE(SUBSTITUTE($B2478,"1","0"))=$B2478),1,0)),"")</f>
        <v/>
      </c>
      <c r="E2478" s="5" t="str">
        <f>IF(PhieuBauCu!$B$2&gt;1,IF(LEN($B2478)=0,"",IF(AND($B2478&gt;0,VALUE(SUBSTITUTE($B2478,"2","0"))=$B2478),1,0)),"")</f>
        <v/>
      </c>
      <c r="F2478" s="5" t="str">
        <f>IF(PhieuBauCu!$B$2&gt;2,IF(LEN($B2478)=0,"",IF(AND($B2478&gt;0,VALUE(SUBSTITUTE($B2478,"3","0"))=$B2478),1,0)),"")</f>
        <v/>
      </c>
      <c r="G2478" s="5" t="str">
        <f>IF(PhieuBauCu!$B$2&gt;3,IF(LEN($B2478)=0,"",IF(AND($B2478&gt;0,VALUE(SUBSTITUTE($B2478,"4","0"))=$B2478),1,0)),"")</f>
        <v/>
      </c>
      <c r="H2478" s="5" t="str">
        <f>IF(PhieuBauCu!$B$2&gt;4,IF(LEN($B2478)=0,"",IF(AND($B2478&gt;0,VALUE(SUBSTITUTE($B2478,"5","0"))=$B2478),1,0)),"")</f>
        <v/>
      </c>
      <c r="I2478" s="5" t="str">
        <f>IF(PhieuBauCu!$B$2&gt;5,IF(LEN($B2478)=0,"",IF(AND($B2478&gt;0,VALUE(SUBSTITUTE($B2478,"6","0"))=$B2478),1,0)),"")</f>
        <v/>
      </c>
      <c r="J2478" s="5" t="str">
        <f>IF(PhieuBauCu!$B$2&gt;6,IF(LEN($B2478)=0,"",IF(AND($B2478&gt;0,VALUE(SUBSTITUTE($B2478,"7","0"))=$B2478),1,0)),"")</f>
        <v/>
      </c>
      <c r="K2478" s="5" t="str">
        <f>IF(PhieuBauCu!$B$2&gt;7,IF(LEN($B2478)=0,"",IF(AND($B2478&gt;0,VALUE(SUBSTITUTE($B2478,"8","0"))=$B2478),1,0)),"")</f>
        <v/>
      </c>
      <c r="L2478" s="5" t="str">
        <f>IF(PhieuBauCu!$B$2&gt;8,IF(LEN($B2478)=0,"",IF(AND($B2478&gt;0,VALUE(SUBSTITUTE($B2478,"9","0"))=$B2478),1,0)),"")</f>
        <v/>
      </c>
      <c r="M2478" s="9">
        <f t="shared" si="77"/>
        <v>0</v>
      </c>
      <c r="N2478" s="36">
        <f>IF(AND(M2478&lt;=PhieuBauCu!$B$13,M2478&gt;=1),1,0)</f>
        <v>0</v>
      </c>
    </row>
    <row r="2479" spans="1:14" ht="28.5" customHeight="1">
      <c r="A2479" s="2">
        <v>2474</v>
      </c>
      <c r="B2479" s="3"/>
      <c r="C2479" s="48" t="str">
        <f t="shared" si="76"/>
        <v/>
      </c>
      <c r="D2479" s="5" t="str">
        <f>IF(PhieuBauCu!$B$2&gt;0,IF(LEN($B2479)=0,"",IF(AND($B2479&gt;0,VALUE(SUBSTITUTE($B2479,"1","0"))=$B2479),1,0)),"")</f>
        <v/>
      </c>
      <c r="E2479" s="5" t="str">
        <f>IF(PhieuBauCu!$B$2&gt;1,IF(LEN($B2479)=0,"",IF(AND($B2479&gt;0,VALUE(SUBSTITUTE($B2479,"2","0"))=$B2479),1,0)),"")</f>
        <v/>
      </c>
      <c r="F2479" s="5" t="str">
        <f>IF(PhieuBauCu!$B$2&gt;2,IF(LEN($B2479)=0,"",IF(AND($B2479&gt;0,VALUE(SUBSTITUTE($B2479,"3","0"))=$B2479),1,0)),"")</f>
        <v/>
      </c>
      <c r="G2479" s="5" t="str">
        <f>IF(PhieuBauCu!$B$2&gt;3,IF(LEN($B2479)=0,"",IF(AND($B2479&gt;0,VALUE(SUBSTITUTE($B2479,"4","0"))=$B2479),1,0)),"")</f>
        <v/>
      </c>
      <c r="H2479" s="5" t="str">
        <f>IF(PhieuBauCu!$B$2&gt;4,IF(LEN($B2479)=0,"",IF(AND($B2479&gt;0,VALUE(SUBSTITUTE($B2479,"5","0"))=$B2479),1,0)),"")</f>
        <v/>
      </c>
      <c r="I2479" s="5" t="str">
        <f>IF(PhieuBauCu!$B$2&gt;5,IF(LEN($B2479)=0,"",IF(AND($B2479&gt;0,VALUE(SUBSTITUTE($B2479,"6","0"))=$B2479),1,0)),"")</f>
        <v/>
      </c>
      <c r="J2479" s="5" t="str">
        <f>IF(PhieuBauCu!$B$2&gt;6,IF(LEN($B2479)=0,"",IF(AND($B2479&gt;0,VALUE(SUBSTITUTE($B2479,"7","0"))=$B2479),1,0)),"")</f>
        <v/>
      </c>
      <c r="K2479" s="5" t="str">
        <f>IF(PhieuBauCu!$B$2&gt;7,IF(LEN($B2479)=0,"",IF(AND($B2479&gt;0,VALUE(SUBSTITUTE($B2479,"8","0"))=$B2479),1,0)),"")</f>
        <v/>
      </c>
      <c r="L2479" s="5" t="str">
        <f>IF(PhieuBauCu!$B$2&gt;8,IF(LEN($B2479)=0,"",IF(AND($B2479&gt;0,VALUE(SUBSTITUTE($B2479,"9","0"))=$B2479),1,0)),"")</f>
        <v/>
      </c>
      <c r="M2479" s="9">
        <f t="shared" si="77"/>
        <v>0</v>
      </c>
      <c r="N2479" s="36">
        <f>IF(AND(M2479&lt;=PhieuBauCu!$B$13,M2479&gt;=1),1,0)</f>
        <v>0</v>
      </c>
    </row>
    <row r="2480" spans="1:14" ht="28.5" customHeight="1">
      <c r="A2480" s="2">
        <v>2475</v>
      </c>
      <c r="B2480" s="3"/>
      <c r="C2480" s="48" t="str">
        <f t="shared" si="76"/>
        <v/>
      </c>
      <c r="D2480" s="5" t="str">
        <f>IF(PhieuBauCu!$B$2&gt;0,IF(LEN($B2480)=0,"",IF(AND($B2480&gt;0,VALUE(SUBSTITUTE($B2480,"1","0"))=$B2480),1,0)),"")</f>
        <v/>
      </c>
      <c r="E2480" s="5" t="str">
        <f>IF(PhieuBauCu!$B$2&gt;1,IF(LEN($B2480)=0,"",IF(AND($B2480&gt;0,VALUE(SUBSTITUTE($B2480,"2","0"))=$B2480),1,0)),"")</f>
        <v/>
      </c>
      <c r="F2480" s="5" t="str">
        <f>IF(PhieuBauCu!$B$2&gt;2,IF(LEN($B2480)=0,"",IF(AND($B2480&gt;0,VALUE(SUBSTITUTE($B2480,"3","0"))=$B2480),1,0)),"")</f>
        <v/>
      </c>
      <c r="G2480" s="5" t="str">
        <f>IF(PhieuBauCu!$B$2&gt;3,IF(LEN($B2480)=0,"",IF(AND($B2480&gt;0,VALUE(SUBSTITUTE($B2480,"4","0"))=$B2480),1,0)),"")</f>
        <v/>
      </c>
      <c r="H2480" s="5" t="str">
        <f>IF(PhieuBauCu!$B$2&gt;4,IF(LEN($B2480)=0,"",IF(AND($B2480&gt;0,VALUE(SUBSTITUTE($B2480,"5","0"))=$B2480),1,0)),"")</f>
        <v/>
      </c>
      <c r="I2480" s="5" t="str">
        <f>IF(PhieuBauCu!$B$2&gt;5,IF(LEN($B2480)=0,"",IF(AND($B2480&gt;0,VALUE(SUBSTITUTE($B2480,"6","0"))=$B2480),1,0)),"")</f>
        <v/>
      </c>
      <c r="J2480" s="5" t="str">
        <f>IF(PhieuBauCu!$B$2&gt;6,IF(LEN($B2480)=0,"",IF(AND($B2480&gt;0,VALUE(SUBSTITUTE($B2480,"7","0"))=$B2480),1,0)),"")</f>
        <v/>
      </c>
      <c r="K2480" s="5" t="str">
        <f>IF(PhieuBauCu!$B$2&gt;7,IF(LEN($B2480)=0,"",IF(AND($B2480&gt;0,VALUE(SUBSTITUTE($B2480,"8","0"))=$B2480),1,0)),"")</f>
        <v/>
      </c>
      <c r="L2480" s="5" t="str">
        <f>IF(PhieuBauCu!$B$2&gt;8,IF(LEN($B2480)=0,"",IF(AND($B2480&gt;0,VALUE(SUBSTITUTE($B2480,"9","0"))=$B2480),1,0)),"")</f>
        <v/>
      </c>
      <c r="M2480" s="9">
        <f t="shared" si="77"/>
        <v>0</v>
      </c>
      <c r="N2480" s="36">
        <f>IF(AND(M2480&lt;=PhieuBauCu!$B$13,M2480&gt;=1),1,0)</f>
        <v>0</v>
      </c>
    </row>
    <row r="2481" spans="1:14" ht="28.5" customHeight="1">
      <c r="A2481" s="2">
        <v>2476</v>
      </c>
      <c r="B2481" s="3"/>
      <c r="C2481" s="48" t="str">
        <f t="shared" si="76"/>
        <v/>
      </c>
      <c r="D2481" s="5" t="str">
        <f>IF(PhieuBauCu!$B$2&gt;0,IF(LEN($B2481)=0,"",IF(AND($B2481&gt;0,VALUE(SUBSTITUTE($B2481,"1","0"))=$B2481),1,0)),"")</f>
        <v/>
      </c>
      <c r="E2481" s="5" t="str">
        <f>IF(PhieuBauCu!$B$2&gt;1,IF(LEN($B2481)=0,"",IF(AND($B2481&gt;0,VALUE(SUBSTITUTE($B2481,"2","0"))=$B2481),1,0)),"")</f>
        <v/>
      </c>
      <c r="F2481" s="5" t="str">
        <f>IF(PhieuBauCu!$B$2&gt;2,IF(LEN($B2481)=0,"",IF(AND($B2481&gt;0,VALUE(SUBSTITUTE($B2481,"3","0"))=$B2481),1,0)),"")</f>
        <v/>
      </c>
      <c r="G2481" s="5" t="str">
        <f>IF(PhieuBauCu!$B$2&gt;3,IF(LEN($B2481)=0,"",IF(AND($B2481&gt;0,VALUE(SUBSTITUTE($B2481,"4","0"))=$B2481),1,0)),"")</f>
        <v/>
      </c>
      <c r="H2481" s="5" t="str">
        <f>IF(PhieuBauCu!$B$2&gt;4,IF(LEN($B2481)=0,"",IF(AND($B2481&gt;0,VALUE(SUBSTITUTE($B2481,"5","0"))=$B2481),1,0)),"")</f>
        <v/>
      </c>
      <c r="I2481" s="5" t="str">
        <f>IF(PhieuBauCu!$B$2&gt;5,IF(LEN($B2481)=0,"",IF(AND($B2481&gt;0,VALUE(SUBSTITUTE($B2481,"6","0"))=$B2481),1,0)),"")</f>
        <v/>
      </c>
      <c r="J2481" s="5" t="str">
        <f>IF(PhieuBauCu!$B$2&gt;6,IF(LEN($B2481)=0,"",IF(AND($B2481&gt;0,VALUE(SUBSTITUTE($B2481,"7","0"))=$B2481),1,0)),"")</f>
        <v/>
      </c>
      <c r="K2481" s="5" t="str">
        <f>IF(PhieuBauCu!$B$2&gt;7,IF(LEN($B2481)=0,"",IF(AND($B2481&gt;0,VALUE(SUBSTITUTE($B2481,"8","0"))=$B2481),1,0)),"")</f>
        <v/>
      </c>
      <c r="L2481" s="5" t="str">
        <f>IF(PhieuBauCu!$B$2&gt;8,IF(LEN($B2481)=0,"",IF(AND($B2481&gt;0,VALUE(SUBSTITUTE($B2481,"9","0"))=$B2481),1,0)),"")</f>
        <v/>
      </c>
      <c r="M2481" s="9">
        <f t="shared" si="77"/>
        <v>0</v>
      </c>
      <c r="N2481" s="36">
        <f>IF(AND(M2481&lt;=PhieuBauCu!$B$13,M2481&gt;=1),1,0)</f>
        <v>0</v>
      </c>
    </row>
    <row r="2482" spans="1:14" ht="28.5" customHeight="1">
      <c r="A2482" s="2">
        <v>2477</v>
      </c>
      <c r="B2482" s="3"/>
      <c r="C2482" s="48" t="str">
        <f t="shared" si="76"/>
        <v/>
      </c>
      <c r="D2482" s="5" t="str">
        <f>IF(PhieuBauCu!$B$2&gt;0,IF(LEN($B2482)=0,"",IF(AND($B2482&gt;0,VALUE(SUBSTITUTE($B2482,"1","0"))=$B2482),1,0)),"")</f>
        <v/>
      </c>
      <c r="E2482" s="5" t="str">
        <f>IF(PhieuBauCu!$B$2&gt;1,IF(LEN($B2482)=0,"",IF(AND($B2482&gt;0,VALUE(SUBSTITUTE($B2482,"2","0"))=$B2482),1,0)),"")</f>
        <v/>
      </c>
      <c r="F2482" s="5" t="str">
        <f>IF(PhieuBauCu!$B$2&gt;2,IF(LEN($B2482)=0,"",IF(AND($B2482&gt;0,VALUE(SUBSTITUTE($B2482,"3","0"))=$B2482),1,0)),"")</f>
        <v/>
      </c>
      <c r="G2482" s="5" t="str">
        <f>IF(PhieuBauCu!$B$2&gt;3,IF(LEN($B2482)=0,"",IF(AND($B2482&gt;0,VALUE(SUBSTITUTE($B2482,"4","0"))=$B2482),1,0)),"")</f>
        <v/>
      </c>
      <c r="H2482" s="5" t="str">
        <f>IF(PhieuBauCu!$B$2&gt;4,IF(LEN($B2482)=0,"",IF(AND($B2482&gt;0,VALUE(SUBSTITUTE($B2482,"5","0"))=$B2482),1,0)),"")</f>
        <v/>
      </c>
      <c r="I2482" s="5" t="str">
        <f>IF(PhieuBauCu!$B$2&gt;5,IF(LEN($B2482)=0,"",IF(AND($B2482&gt;0,VALUE(SUBSTITUTE($B2482,"6","0"))=$B2482),1,0)),"")</f>
        <v/>
      </c>
      <c r="J2482" s="5" t="str">
        <f>IF(PhieuBauCu!$B$2&gt;6,IF(LEN($B2482)=0,"",IF(AND($B2482&gt;0,VALUE(SUBSTITUTE($B2482,"7","0"))=$B2482),1,0)),"")</f>
        <v/>
      </c>
      <c r="K2482" s="5" t="str">
        <f>IF(PhieuBauCu!$B$2&gt;7,IF(LEN($B2482)=0,"",IF(AND($B2482&gt;0,VALUE(SUBSTITUTE($B2482,"8","0"))=$B2482),1,0)),"")</f>
        <v/>
      </c>
      <c r="L2482" s="5" t="str">
        <f>IF(PhieuBauCu!$B$2&gt;8,IF(LEN($B2482)=0,"",IF(AND($B2482&gt;0,VALUE(SUBSTITUTE($B2482,"9","0"))=$B2482),1,0)),"")</f>
        <v/>
      </c>
      <c r="M2482" s="9">
        <f t="shared" si="77"/>
        <v>0</v>
      </c>
      <c r="N2482" s="36">
        <f>IF(AND(M2482&lt;=PhieuBauCu!$B$13,M2482&gt;=1),1,0)</f>
        <v>0</v>
      </c>
    </row>
    <row r="2483" spans="1:14" ht="28.5" customHeight="1">
      <c r="A2483" s="2">
        <v>2478</v>
      </c>
      <c r="B2483" s="3"/>
      <c r="C2483" s="48" t="str">
        <f t="shared" si="76"/>
        <v/>
      </c>
      <c r="D2483" s="5" t="str">
        <f>IF(PhieuBauCu!$B$2&gt;0,IF(LEN($B2483)=0,"",IF(AND($B2483&gt;0,VALUE(SUBSTITUTE($B2483,"1","0"))=$B2483),1,0)),"")</f>
        <v/>
      </c>
      <c r="E2483" s="5" t="str">
        <f>IF(PhieuBauCu!$B$2&gt;1,IF(LEN($B2483)=0,"",IF(AND($B2483&gt;0,VALUE(SUBSTITUTE($B2483,"2","0"))=$B2483),1,0)),"")</f>
        <v/>
      </c>
      <c r="F2483" s="5" t="str">
        <f>IF(PhieuBauCu!$B$2&gt;2,IF(LEN($B2483)=0,"",IF(AND($B2483&gt;0,VALUE(SUBSTITUTE($B2483,"3","0"))=$B2483),1,0)),"")</f>
        <v/>
      </c>
      <c r="G2483" s="5" t="str">
        <f>IF(PhieuBauCu!$B$2&gt;3,IF(LEN($B2483)=0,"",IF(AND($B2483&gt;0,VALUE(SUBSTITUTE($B2483,"4","0"))=$B2483),1,0)),"")</f>
        <v/>
      </c>
      <c r="H2483" s="5" t="str">
        <f>IF(PhieuBauCu!$B$2&gt;4,IF(LEN($B2483)=0,"",IF(AND($B2483&gt;0,VALUE(SUBSTITUTE($B2483,"5","0"))=$B2483),1,0)),"")</f>
        <v/>
      </c>
      <c r="I2483" s="5" t="str">
        <f>IF(PhieuBauCu!$B$2&gt;5,IF(LEN($B2483)=0,"",IF(AND($B2483&gt;0,VALUE(SUBSTITUTE($B2483,"6","0"))=$B2483),1,0)),"")</f>
        <v/>
      </c>
      <c r="J2483" s="5" t="str">
        <f>IF(PhieuBauCu!$B$2&gt;6,IF(LEN($B2483)=0,"",IF(AND($B2483&gt;0,VALUE(SUBSTITUTE($B2483,"7","0"))=$B2483),1,0)),"")</f>
        <v/>
      </c>
      <c r="K2483" s="5" t="str">
        <f>IF(PhieuBauCu!$B$2&gt;7,IF(LEN($B2483)=0,"",IF(AND($B2483&gt;0,VALUE(SUBSTITUTE($B2483,"8","0"))=$B2483),1,0)),"")</f>
        <v/>
      </c>
      <c r="L2483" s="5" t="str">
        <f>IF(PhieuBauCu!$B$2&gt;8,IF(LEN($B2483)=0,"",IF(AND($B2483&gt;0,VALUE(SUBSTITUTE($B2483,"9","0"))=$B2483),1,0)),"")</f>
        <v/>
      </c>
      <c r="M2483" s="9">
        <f t="shared" si="77"/>
        <v>0</v>
      </c>
      <c r="N2483" s="36">
        <f>IF(AND(M2483&lt;=PhieuBauCu!$B$13,M2483&gt;=1),1,0)</f>
        <v>0</v>
      </c>
    </row>
    <row r="2484" spans="1:14" ht="28.5" customHeight="1">
      <c r="A2484" s="2">
        <v>2479</v>
      </c>
      <c r="B2484" s="3"/>
      <c r="C2484" s="48" t="str">
        <f t="shared" si="76"/>
        <v/>
      </c>
      <c r="D2484" s="5" t="str">
        <f>IF(PhieuBauCu!$B$2&gt;0,IF(LEN($B2484)=0,"",IF(AND($B2484&gt;0,VALUE(SUBSTITUTE($B2484,"1","0"))=$B2484),1,0)),"")</f>
        <v/>
      </c>
      <c r="E2484" s="5" t="str">
        <f>IF(PhieuBauCu!$B$2&gt;1,IF(LEN($B2484)=0,"",IF(AND($B2484&gt;0,VALUE(SUBSTITUTE($B2484,"2","0"))=$B2484),1,0)),"")</f>
        <v/>
      </c>
      <c r="F2484" s="5" t="str">
        <f>IF(PhieuBauCu!$B$2&gt;2,IF(LEN($B2484)=0,"",IF(AND($B2484&gt;0,VALUE(SUBSTITUTE($B2484,"3","0"))=$B2484),1,0)),"")</f>
        <v/>
      </c>
      <c r="G2484" s="5" t="str">
        <f>IF(PhieuBauCu!$B$2&gt;3,IF(LEN($B2484)=0,"",IF(AND($B2484&gt;0,VALUE(SUBSTITUTE($B2484,"4","0"))=$B2484),1,0)),"")</f>
        <v/>
      </c>
      <c r="H2484" s="5" t="str">
        <f>IF(PhieuBauCu!$B$2&gt;4,IF(LEN($B2484)=0,"",IF(AND($B2484&gt;0,VALUE(SUBSTITUTE($B2484,"5","0"))=$B2484),1,0)),"")</f>
        <v/>
      </c>
      <c r="I2484" s="5" t="str">
        <f>IF(PhieuBauCu!$B$2&gt;5,IF(LEN($B2484)=0,"",IF(AND($B2484&gt;0,VALUE(SUBSTITUTE($B2484,"6","0"))=$B2484),1,0)),"")</f>
        <v/>
      </c>
      <c r="J2484" s="5" t="str">
        <f>IF(PhieuBauCu!$B$2&gt;6,IF(LEN($B2484)=0,"",IF(AND($B2484&gt;0,VALUE(SUBSTITUTE($B2484,"7","0"))=$B2484),1,0)),"")</f>
        <v/>
      </c>
      <c r="K2484" s="5" t="str">
        <f>IF(PhieuBauCu!$B$2&gt;7,IF(LEN($B2484)=0,"",IF(AND($B2484&gt;0,VALUE(SUBSTITUTE($B2484,"8","0"))=$B2484),1,0)),"")</f>
        <v/>
      </c>
      <c r="L2484" s="5" t="str">
        <f>IF(PhieuBauCu!$B$2&gt;8,IF(LEN($B2484)=0,"",IF(AND($B2484&gt;0,VALUE(SUBSTITUTE($B2484,"9","0"))=$B2484),1,0)),"")</f>
        <v/>
      </c>
      <c r="M2484" s="9">
        <f t="shared" si="77"/>
        <v>0</v>
      </c>
      <c r="N2484" s="36">
        <f>IF(AND(M2484&lt;=PhieuBauCu!$B$13,M2484&gt;=1),1,0)</f>
        <v>0</v>
      </c>
    </row>
    <row r="2485" spans="1:14" ht="28.5" customHeight="1">
      <c r="A2485" s="2">
        <v>2480</v>
      </c>
      <c r="B2485" s="3"/>
      <c r="C2485" s="48" t="str">
        <f t="shared" si="76"/>
        <v/>
      </c>
      <c r="D2485" s="5" t="str">
        <f>IF(PhieuBauCu!$B$2&gt;0,IF(LEN($B2485)=0,"",IF(AND($B2485&gt;0,VALUE(SUBSTITUTE($B2485,"1","0"))=$B2485),1,0)),"")</f>
        <v/>
      </c>
      <c r="E2485" s="5" t="str">
        <f>IF(PhieuBauCu!$B$2&gt;1,IF(LEN($B2485)=0,"",IF(AND($B2485&gt;0,VALUE(SUBSTITUTE($B2485,"2","0"))=$B2485),1,0)),"")</f>
        <v/>
      </c>
      <c r="F2485" s="5" t="str">
        <f>IF(PhieuBauCu!$B$2&gt;2,IF(LEN($B2485)=0,"",IF(AND($B2485&gt;0,VALUE(SUBSTITUTE($B2485,"3","0"))=$B2485),1,0)),"")</f>
        <v/>
      </c>
      <c r="G2485" s="5" t="str">
        <f>IF(PhieuBauCu!$B$2&gt;3,IF(LEN($B2485)=0,"",IF(AND($B2485&gt;0,VALUE(SUBSTITUTE($B2485,"4","0"))=$B2485),1,0)),"")</f>
        <v/>
      </c>
      <c r="H2485" s="5" t="str">
        <f>IF(PhieuBauCu!$B$2&gt;4,IF(LEN($B2485)=0,"",IF(AND($B2485&gt;0,VALUE(SUBSTITUTE($B2485,"5","0"))=$B2485),1,0)),"")</f>
        <v/>
      </c>
      <c r="I2485" s="5" t="str">
        <f>IF(PhieuBauCu!$B$2&gt;5,IF(LEN($B2485)=0,"",IF(AND($B2485&gt;0,VALUE(SUBSTITUTE($B2485,"6","0"))=$B2485),1,0)),"")</f>
        <v/>
      </c>
      <c r="J2485" s="5" t="str">
        <f>IF(PhieuBauCu!$B$2&gt;6,IF(LEN($B2485)=0,"",IF(AND($B2485&gt;0,VALUE(SUBSTITUTE($B2485,"7","0"))=$B2485),1,0)),"")</f>
        <v/>
      </c>
      <c r="K2485" s="5" t="str">
        <f>IF(PhieuBauCu!$B$2&gt;7,IF(LEN($B2485)=0,"",IF(AND($B2485&gt;0,VALUE(SUBSTITUTE($B2485,"8","0"))=$B2485),1,0)),"")</f>
        <v/>
      </c>
      <c r="L2485" s="5" t="str">
        <f>IF(PhieuBauCu!$B$2&gt;8,IF(LEN($B2485)=0,"",IF(AND($B2485&gt;0,VALUE(SUBSTITUTE($B2485,"9","0"))=$B2485),1,0)),"")</f>
        <v/>
      </c>
      <c r="M2485" s="9">
        <f t="shared" si="77"/>
        <v>0</v>
      </c>
      <c r="N2485" s="36">
        <f>IF(AND(M2485&lt;=PhieuBauCu!$B$13,M2485&gt;=1),1,0)</f>
        <v>0</v>
      </c>
    </row>
    <row r="2486" spans="1:14" ht="28.5" customHeight="1">
      <c r="A2486" s="2">
        <v>2481</v>
      </c>
      <c r="B2486" s="3"/>
      <c r="C2486" s="48" t="str">
        <f t="shared" si="76"/>
        <v/>
      </c>
      <c r="D2486" s="5" t="str">
        <f>IF(PhieuBauCu!$B$2&gt;0,IF(LEN($B2486)=0,"",IF(AND($B2486&gt;0,VALUE(SUBSTITUTE($B2486,"1","0"))=$B2486),1,0)),"")</f>
        <v/>
      </c>
      <c r="E2486" s="5" t="str">
        <f>IF(PhieuBauCu!$B$2&gt;1,IF(LEN($B2486)=0,"",IF(AND($B2486&gt;0,VALUE(SUBSTITUTE($B2486,"2","0"))=$B2486),1,0)),"")</f>
        <v/>
      </c>
      <c r="F2486" s="5" t="str">
        <f>IF(PhieuBauCu!$B$2&gt;2,IF(LEN($B2486)=0,"",IF(AND($B2486&gt;0,VALUE(SUBSTITUTE($B2486,"3","0"))=$B2486),1,0)),"")</f>
        <v/>
      </c>
      <c r="G2486" s="5" t="str">
        <f>IF(PhieuBauCu!$B$2&gt;3,IF(LEN($B2486)=0,"",IF(AND($B2486&gt;0,VALUE(SUBSTITUTE($B2486,"4","0"))=$B2486),1,0)),"")</f>
        <v/>
      </c>
      <c r="H2486" s="5" t="str">
        <f>IF(PhieuBauCu!$B$2&gt;4,IF(LEN($B2486)=0,"",IF(AND($B2486&gt;0,VALUE(SUBSTITUTE($B2486,"5","0"))=$B2486),1,0)),"")</f>
        <v/>
      </c>
      <c r="I2486" s="5" t="str">
        <f>IF(PhieuBauCu!$B$2&gt;5,IF(LEN($B2486)=0,"",IF(AND($B2486&gt;0,VALUE(SUBSTITUTE($B2486,"6","0"))=$B2486),1,0)),"")</f>
        <v/>
      </c>
      <c r="J2486" s="5" t="str">
        <f>IF(PhieuBauCu!$B$2&gt;6,IF(LEN($B2486)=0,"",IF(AND($B2486&gt;0,VALUE(SUBSTITUTE($B2486,"7","0"))=$B2486),1,0)),"")</f>
        <v/>
      </c>
      <c r="K2486" s="5" t="str">
        <f>IF(PhieuBauCu!$B$2&gt;7,IF(LEN($B2486)=0,"",IF(AND($B2486&gt;0,VALUE(SUBSTITUTE($B2486,"8","0"))=$B2486),1,0)),"")</f>
        <v/>
      </c>
      <c r="L2486" s="5" t="str">
        <f>IF(PhieuBauCu!$B$2&gt;8,IF(LEN($B2486)=0,"",IF(AND($B2486&gt;0,VALUE(SUBSTITUTE($B2486,"9","0"))=$B2486),1,0)),"")</f>
        <v/>
      </c>
      <c r="M2486" s="9">
        <f t="shared" si="77"/>
        <v>0</v>
      </c>
      <c r="N2486" s="36">
        <f>IF(AND(M2486&lt;=PhieuBauCu!$B$13,M2486&gt;=1),1,0)</f>
        <v>0</v>
      </c>
    </row>
    <row r="2487" spans="1:14" ht="28.5" customHeight="1">
      <c r="A2487" s="2">
        <v>2482</v>
      </c>
      <c r="B2487" s="3"/>
      <c r="C2487" s="48" t="str">
        <f t="shared" si="76"/>
        <v/>
      </c>
      <c r="D2487" s="5" t="str">
        <f>IF(PhieuBauCu!$B$2&gt;0,IF(LEN($B2487)=0,"",IF(AND($B2487&gt;0,VALUE(SUBSTITUTE($B2487,"1","0"))=$B2487),1,0)),"")</f>
        <v/>
      </c>
      <c r="E2487" s="5" t="str">
        <f>IF(PhieuBauCu!$B$2&gt;1,IF(LEN($B2487)=0,"",IF(AND($B2487&gt;0,VALUE(SUBSTITUTE($B2487,"2","0"))=$B2487),1,0)),"")</f>
        <v/>
      </c>
      <c r="F2487" s="5" t="str">
        <f>IF(PhieuBauCu!$B$2&gt;2,IF(LEN($B2487)=0,"",IF(AND($B2487&gt;0,VALUE(SUBSTITUTE($B2487,"3","0"))=$B2487),1,0)),"")</f>
        <v/>
      </c>
      <c r="G2487" s="5" t="str">
        <f>IF(PhieuBauCu!$B$2&gt;3,IF(LEN($B2487)=0,"",IF(AND($B2487&gt;0,VALUE(SUBSTITUTE($B2487,"4","0"))=$B2487),1,0)),"")</f>
        <v/>
      </c>
      <c r="H2487" s="5" t="str">
        <f>IF(PhieuBauCu!$B$2&gt;4,IF(LEN($B2487)=0,"",IF(AND($B2487&gt;0,VALUE(SUBSTITUTE($B2487,"5","0"))=$B2487),1,0)),"")</f>
        <v/>
      </c>
      <c r="I2487" s="5" t="str">
        <f>IF(PhieuBauCu!$B$2&gt;5,IF(LEN($B2487)=0,"",IF(AND($B2487&gt;0,VALUE(SUBSTITUTE($B2487,"6","0"))=$B2487),1,0)),"")</f>
        <v/>
      </c>
      <c r="J2487" s="5" t="str">
        <f>IF(PhieuBauCu!$B$2&gt;6,IF(LEN($B2487)=0,"",IF(AND($B2487&gt;0,VALUE(SUBSTITUTE($B2487,"7","0"))=$B2487),1,0)),"")</f>
        <v/>
      </c>
      <c r="K2487" s="5" t="str">
        <f>IF(PhieuBauCu!$B$2&gt;7,IF(LEN($B2487)=0,"",IF(AND($B2487&gt;0,VALUE(SUBSTITUTE($B2487,"8","0"))=$B2487),1,0)),"")</f>
        <v/>
      </c>
      <c r="L2487" s="5" t="str">
        <f>IF(PhieuBauCu!$B$2&gt;8,IF(LEN($B2487)=0,"",IF(AND($B2487&gt;0,VALUE(SUBSTITUTE($B2487,"9","0"))=$B2487),1,0)),"")</f>
        <v/>
      </c>
      <c r="M2487" s="9">
        <f t="shared" si="77"/>
        <v>0</v>
      </c>
      <c r="N2487" s="36">
        <f>IF(AND(M2487&lt;=PhieuBauCu!$B$13,M2487&gt;=1),1,0)</f>
        <v>0</v>
      </c>
    </row>
    <row r="2488" spans="1:14" ht="28.5" customHeight="1">
      <c r="A2488" s="2">
        <v>2483</v>
      </c>
      <c r="B2488" s="3"/>
      <c r="C2488" s="48" t="str">
        <f t="shared" si="76"/>
        <v/>
      </c>
      <c r="D2488" s="5" t="str">
        <f>IF(PhieuBauCu!$B$2&gt;0,IF(LEN($B2488)=0,"",IF(AND($B2488&gt;0,VALUE(SUBSTITUTE($B2488,"1","0"))=$B2488),1,0)),"")</f>
        <v/>
      </c>
      <c r="E2488" s="5" t="str">
        <f>IF(PhieuBauCu!$B$2&gt;1,IF(LEN($B2488)=0,"",IF(AND($B2488&gt;0,VALUE(SUBSTITUTE($B2488,"2","0"))=$B2488),1,0)),"")</f>
        <v/>
      </c>
      <c r="F2488" s="5" t="str">
        <f>IF(PhieuBauCu!$B$2&gt;2,IF(LEN($B2488)=0,"",IF(AND($B2488&gt;0,VALUE(SUBSTITUTE($B2488,"3","0"))=$B2488),1,0)),"")</f>
        <v/>
      </c>
      <c r="G2488" s="5" t="str">
        <f>IF(PhieuBauCu!$B$2&gt;3,IF(LEN($B2488)=0,"",IF(AND($B2488&gt;0,VALUE(SUBSTITUTE($B2488,"4","0"))=$B2488),1,0)),"")</f>
        <v/>
      </c>
      <c r="H2488" s="5" t="str">
        <f>IF(PhieuBauCu!$B$2&gt;4,IF(LEN($B2488)=0,"",IF(AND($B2488&gt;0,VALUE(SUBSTITUTE($B2488,"5","0"))=$B2488),1,0)),"")</f>
        <v/>
      </c>
      <c r="I2488" s="5" t="str">
        <f>IF(PhieuBauCu!$B$2&gt;5,IF(LEN($B2488)=0,"",IF(AND($B2488&gt;0,VALUE(SUBSTITUTE($B2488,"6","0"))=$B2488),1,0)),"")</f>
        <v/>
      </c>
      <c r="J2488" s="5" t="str">
        <f>IF(PhieuBauCu!$B$2&gt;6,IF(LEN($B2488)=0,"",IF(AND($B2488&gt;0,VALUE(SUBSTITUTE($B2488,"7","0"))=$B2488),1,0)),"")</f>
        <v/>
      </c>
      <c r="K2488" s="5" t="str">
        <f>IF(PhieuBauCu!$B$2&gt;7,IF(LEN($B2488)=0,"",IF(AND($B2488&gt;0,VALUE(SUBSTITUTE($B2488,"8","0"))=$B2488),1,0)),"")</f>
        <v/>
      </c>
      <c r="L2488" s="5" t="str">
        <f>IF(PhieuBauCu!$B$2&gt;8,IF(LEN($B2488)=0,"",IF(AND($B2488&gt;0,VALUE(SUBSTITUTE($B2488,"9","0"))=$B2488),1,0)),"")</f>
        <v/>
      </c>
      <c r="M2488" s="9">
        <f t="shared" si="77"/>
        <v>0</v>
      </c>
      <c r="N2488" s="36">
        <f>IF(AND(M2488&lt;=PhieuBauCu!$B$13,M2488&gt;=1),1,0)</f>
        <v>0</v>
      </c>
    </row>
    <row r="2489" spans="1:14" ht="28.5" customHeight="1">
      <c r="A2489" s="2">
        <v>2484</v>
      </c>
      <c r="B2489" s="3"/>
      <c r="C2489" s="48" t="str">
        <f t="shared" si="76"/>
        <v/>
      </c>
      <c r="D2489" s="5" t="str">
        <f>IF(PhieuBauCu!$B$2&gt;0,IF(LEN($B2489)=0,"",IF(AND($B2489&gt;0,VALUE(SUBSTITUTE($B2489,"1","0"))=$B2489),1,0)),"")</f>
        <v/>
      </c>
      <c r="E2489" s="5" t="str">
        <f>IF(PhieuBauCu!$B$2&gt;1,IF(LEN($B2489)=0,"",IF(AND($B2489&gt;0,VALUE(SUBSTITUTE($B2489,"2","0"))=$B2489),1,0)),"")</f>
        <v/>
      </c>
      <c r="F2489" s="5" t="str">
        <f>IF(PhieuBauCu!$B$2&gt;2,IF(LEN($B2489)=0,"",IF(AND($B2489&gt;0,VALUE(SUBSTITUTE($B2489,"3","0"))=$B2489),1,0)),"")</f>
        <v/>
      </c>
      <c r="G2489" s="5" t="str">
        <f>IF(PhieuBauCu!$B$2&gt;3,IF(LEN($B2489)=0,"",IF(AND($B2489&gt;0,VALUE(SUBSTITUTE($B2489,"4","0"))=$B2489),1,0)),"")</f>
        <v/>
      </c>
      <c r="H2489" s="5" t="str">
        <f>IF(PhieuBauCu!$B$2&gt;4,IF(LEN($B2489)=0,"",IF(AND($B2489&gt;0,VALUE(SUBSTITUTE($B2489,"5","0"))=$B2489),1,0)),"")</f>
        <v/>
      </c>
      <c r="I2489" s="5" t="str">
        <f>IF(PhieuBauCu!$B$2&gt;5,IF(LEN($B2489)=0,"",IF(AND($B2489&gt;0,VALUE(SUBSTITUTE($B2489,"6","0"))=$B2489),1,0)),"")</f>
        <v/>
      </c>
      <c r="J2489" s="5" t="str">
        <f>IF(PhieuBauCu!$B$2&gt;6,IF(LEN($B2489)=0,"",IF(AND($B2489&gt;0,VALUE(SUBSTITUTE($B2489,"7","0"))=$B2489),1,0)),"")</f>
        <v/>
      </c>
      <c r="K2489" s="5" t="str">
        <f>IF(PhieuBauCu!$B$2&gt;7,IF(LEN($B2489)=0,"",IF(AND($B2489&gt;0,VALUE(SUBSTITUTE($B2489,"8","0"))=$B2489),1,0)),"")</f>
        <v/>
      </c>
      <c r="L2489" s="5" t="str">
        <f>IF(PhieuBauCu!$B$2&gt;8,IF(LEN($B2489)=0,"",IF(AND($B2489&gt;0,VALUE(SUBSTITUTE($B2489,"9","0"))=$B2489),1,0)),"")</f>
        <v/>
      </c>
      <c r="M2489" s="9">
        <f t="shared" si="77"/>
        <v>0</v>
      </c>
      <c r="N2489" s="36">
        <f>IF(AND(M2489&lt;=PhieuBauCu!$B$13,M2489&gt;=1),1,0)</f>
        <v>0</v>
      </c>
    </row>
    <row r="2490" spans="1:14" ht="28.5" customHeight="1">
      <c r="A2490" s="2">
        <v>2485</v>
      </c>
      <c r="B2490" s="3"/>
      <c r="C2490" s="48" t="str">
        <f t="shared" si="76"/>
        <v/>
      </c>
      <c r="D2490" s="5" t="str">
        <f>IF(PhieuBauCu!$B$2&gt;0,IF(LEN($B2490)=0,"",IF(AND($B2490&gt;0,VALUE(SUBSTITUTE($B2490,"1","0"))=$B2490),1,0)),"")</f>
        <v/>
      </c>
      <c r="E2490" s="5" t="str">
        <f>IF(PhieuBauCu!$B$2&gt;1,IF(LEN($B2490)=0,"",IF(AND($B2490&gt;0,VALUE(SUBSTITUTE($B2490,"2","0"))=$B2490),1,0)),"")</f>
        <v/>
      </c>
      <c r="F2490" s="5" t="str">
        <f>IF(PhieuBauCu!$B$2&gt;2,IF(LEN($B2490)=0,"",IF(AND($B2490&gt;0,VALUE(SUBSTITUTE($B2490,"3","0"))=$B2490),1,0)),"")</f>
        <v/>
      </c>
      <c r="G2490" s="5" t="str">
        <f>IF(PhieuBauCu!$B$2&gt;3,IF(LEN($B2490)=0,"",IF(AND($B2490&gt;0,VALUE(SUBSTITUTE($B2490,"4","0"))=$B2490),1,0)),"")</f>
        <v/>
      </c>
      <c r="H2490" s="5" t="str">
        <f>IF(PhieuBauCu!$B$2&gt;4,IF(LEN($B2490)=0,"",IF(AND($B2490&gt;0,VALUE(SUBSTITUTE($B2490,"5","0"))=$B2490),1,0)),"")</f>
        <v/>
      </c>
      <c r="I2490" s="5" t="str">
        <f>IF(PhieuBauCu!$B$2&gt;5,IF(LEN($B2490)=0,"",IF(AND($B2490&gt;0,VALUE(SUBSTITUTE($B2490,"6","0"))=$B2490),1,0)),"")</f>
        <v/>
      </c>
      <c r="J2490" s="5" t="str">
        <f>IF(PhieuBauCu!$B$2&gt;6,IF(LEN($B2490)=0,"",IF(AND($B2490&gt;0,VALUE(SUBSTITUTE($B2490,"7","0"))=$B2490),1,0)),"")</f>
        <v/>
      </c>
      <c r="K2490" s="5" t="str">
        <f>IF(PhieuBauCu!$B$2&gt;7,IF(LEN($B2490)=0,"",IF(AND($B2490&gt;0,VALUE(SUBSTITUTE($B2490,"8","0"))=$B2490),1,0)),"")</f>
        <v/>
      </c>
      <c r="L2490" s="5" t="str">
        <f>IF(PhieuBauCu!$B$2&gt;8,IF(LEN($B2490)=0,"",IF(AND($B2490&gt;0,VALUE(SUBSTITUTE($B2490,"9","0"))=$B2490),1,0)),"")</f>
        <v/>
      </c>
      <c r="M2490" s="9">
        <f t="shared" si="77"/>
        <v>0</v>
      </c>
      <c r="N2490" s="36">
        <f>IF(AND(M2490&lt;=PhieuBauCu!$B$13,M2490&gt;=1),1,0)</f>
        <v>0</v>
      </c>
    </row>
    <row r="2491" spans="1:14" ht="28.5" customHeight="1">
      <c r="A2491" s="2">
        <v>2486</v>
      </c>
      <c r="B2491" s="3"/>
      <c r="C2491" s="48" t="str">
        <f t="shared" si="76"/>
        <v/>
      </c>
      <c r="D2491" s="5" t="str">
        <f>IF(PhieuBauCu!$B$2&gt;0,IF(LEN($B2491)=0,"",IF(AND($B2491&gt;0,VALUE(SUBSTITUTE($B2491,"1","0"))=$B2491),1,0)),"")</f>
        <v/>
      </c>
      <c r="E2491" s="5" t="str">
        <f>IF(PhieuBauCu!$B$2&gt;1,IF(LEN($B2491)=0,"",IF(AND($B2491&gt;0,VALUE(SUBSTITUTE($B2491,"2","0"))=$B2491),1,0)),"")</f>
        <v/>
      </c>
      <c r="F2491" s="5" t="str">
        <f>IF(PhieuBauCu!$B$2&gt;2,IF(LEN($B2491)=0,"",IF(AND($B2491&gt;0,VALUE(SUBSTITUTE($B2491,"3","0"))=$B2491),1,0)),"")</f>
        <v/>
      </c>
      <c r="G2491" s="5" t="str">
        <f>IF(PhieuBauCu!$B$2&gt;3,IF(LEN($B2491)=0,"",IF(AND($B2491&gt;0,VALUE(SUBSTITUTE($B2491,"4","0"))=$B2491),1,0)),"")</f>
        <v/>
      </c>
      <c r="H2491" s="5" t="str">
        <f>IF(PhieuBauCu!$B$2&gt;4,IF(LEN($B2491)=0,"",IF(AND($B2491&gt;0,VALUE(SUBSTITUTE($B2491,"5","0"))=$B2491),1,0)),"")</f>
        <v/>
      </c>
      <c r="I2491" s="5" t="str">
        <f>IF(PhieuBauCu!$B$2&gt;5,IF(LEN($B2491)=0,"",IF(AND($B2491&gt;0,VALUE(SUBSTITUTE($B2491,"6","0"))=$B2491),1,0)),"")</f>
        <v/>
      </c>
      <c r="J2491" s="5" t="str">
        <f>IF(PhieuBauCu!$B$2&gt;6,IF(LEN($B2491)=0,"",IF(AND($B2491&gt;0,VALUE(SUBSTITUTE($B2491,"7","0"))=$B2491),1,0)),"")</f>
        <v/>
      </c>
      <c r="K2491" s="5" t="str">
        <f>IF(PhieuBauCu!$B$2&gt;7,IF(LEN($B2491)=0,"",IF(AND($B2491&gt;0,VALUE(SUBSTITUTE($B2491,"8","0"))=$B2491),1,0)),"")</f>
        <v/>
      </c>
      <c r="L2491" s="5" t="str">
        <f>IF(PhieuBauCu!$B$2&gt;8,IF(LEN($B2491)=0,"",IF(AND($B2491&gt;0,VALUE(SUBSTITUTE($B2491,"9","0"))=$B2491),1,0)),"")</f>
        <v/>
      </c>
      <c r="M2491" s="9">
        <f t="shared" si="77"/>
        <v>0</v>
      </c>
      <c r="N2491" s="36">
        <f>IF(AND(M2491&lt;=PhieuBauCu!$B$13,M2491&gt;=1),1,0)</f>
        <v>0</v>
      </c>
    </row>
    <row r="2492" spans="1:14" ht="28.5" customHeight="1">
      <c r="A2492" s="2">
        <v>2487</v>
      </c>
      <c r="B2492" s="3"/>
      <c r="C2492" s="48" t="str">
        <f t="shared" si="76"/>
        <v/>
      </c>
      <c r="D2492" s="5" t="str">
        <f>IF(PhieuBauCu!$B$2&gt;0,IF(LEN($B2492)=0,"",IF(AND($B2492&gt;0,VALUE(SUBSTITUTE($B2492,"1","0"))=$B2492),1,0)),"")</f>
        <v/>
      </c>
      <c r="E2492" s="5" t="str">
        <f>IF(PhieuBauCu!$B$2&gt;1,IF(LEN($B2492)=0,"",IF(AND($B2492&gt;0,VALUE(SUBSTITUTE($B2492,"2","0"))=$B2492),1,0)),"")</f>
        <v/>
      </c>
      <c r="F2492" s="5" t="str">
        <f>IF(PhieuBauCu!$B$2&gt;2,IF(LEN($B2492)=0,"",IF(AND($B2492&gt;0,VALUE(SUBSTITUTE($B2492,"3","0"))=$B2492),1,0)),"")</f>
        <v/>
      </c>
      <c r="G2492" s="5" t="str">
        <f>IF(PhieuBauCu!$B$2&gt;3,IF(LEN($B2492)=0,"",IF(AND($B2492&gt;0,VALUE(SUBSTITUTE($B2492,"4","0"))=$B2492),1,0)),"")</f>
        <v/>
      </c>
      <c r="H2492" s="5" t="str">
        <f>IF(PhieuBauCu!$B$2&gt;4,IF(LEN($B2492)=0,"",IF(AND($B2492&gt;0,VALUE(SUBSTITUTE($B2492,"5","0"))=$B2492),1,0)),"")</f>
        <v/>
      </c>
      <c r="I2492" s="5" t="str">
        <f>IF(PhieuBauCu!$B$2&gt;5,IF(LEN($B2492)=0,"",IF(AND($B2492&gt;0,VALUE(SUBSTITUTE($B2492,"6","0"))=$B2492),1,0)),"")</f>
        <v/>
      </c>
      <c r="J2492" s="5" t="str">
        <f>IF(PhieuBauCu!$B$2&gt;6,IF(LEN($B2492)=0,"",IF(AND($B2492&gt;0,VALUE(SUBSTITUTE($B2492,"7","0"))=$B2492),1,0)),"")</f>
        <v/>
      </c>
      <c r="K2492" s="5" t="str">
        <f>IF(PhieuBauCu!$B$2&gt;7,IF(LEN($B2492)=0,"",IF(AND($B2492&gt;0,VALUE(SUBSTITUTE($B2492,"8","0"))=$B2492),1,0)),"")</f>
        <v/>
      </c>
      <c r="L2492" s="5" t="str">
        <f>IF(PhieuBauCu!$B$2&gt;8,IF(LEN($B2492)=0,"",IF(AND($B2492&gt;0,VALUE(SUBSTITUTE($B2492,"9","0"))=$B2492),1,0)),"")</f>
        <v/>
      </c>
      <c r="M2492" s="9">
        <f t="shared" si="77"/>
        <v>0</v>
      </c>
      <c r="N2492" s="36">
        <f>IF(AND(M2492&lt;=PhieuBauCu!$B$13,M2492&gt;=1),1,0)</f>
        <v>0</v>
      </c>
    </row>
    <row r="2493" spans="1:14" ht="28.5" customHeight="1">
      <c r="A2493" s="2">
        <v>2488</v>
      </c>
      <c r="B2493" s="3"/>
      <c r="C2493" s="48" t="str">
        <f t="shared" si="76"/>
        <v/>
      </c>
      <c r="D2493" s="5" t="str">
        <f>IF(PhieuBauCu!$B$2&gt;0,IF(LEN($B2493)=0,"",IF(AND($B2493&gt;0,VALUE(SUBSTITUTE($B2493,"1","0"))=$B2493),1,0)),"")</f>
        <v/>
      </c>
      <c r="E2493" s="5" t="str">
        <f>IF(PhieuBauCu!$B$2&gt;1,IF(LEN($B2493)=0,"",IF(AND($B2493&gt;0,VALUE(SUBSTITUTE($B2493,"2","0"))=$B2493),1,0)),"")</f>
        <v/>
      </c>
      <c r="F2493" s="5" t="str">
        <f>IF(PhieuBauCu!$B$2&gt;2,IF(LEN($B2493)=0,"",IF(AND($B2493&gt;0,VALUE(SUBSTITUTE($B2493,"3","0"))=$B2493),1,0)),"")</f>
        <v/>
      </c>
      <c r="G2493" s="5" t="str">
        <f>IF(PhieuBauCu!$B$2&gt;3,IF(LEN($B2493)=0,"",IF(AND($B2493&gt;0,VALUE(SUBSTITUTE($B2493,"4","0"))=$B2493),1,0)),"")</f>
        <v/>
      </c>
      <c r="H2493" s="5" t="str">
        <f>IF(PhieuBauCu!$B$2&gt;4,IF(LEN($B2493)=0,"",IF(AND($B2493&gt;0,VALUE(SUBSTITUTE($B2493,"5","0"))=$B2493),1,0)),"")</f>
        <v/>
      </c>
      <c r="I2493" s="5" t="str">
        <f>IF(PhieuBauCu!$B$2&gt;5,IF(LEN($B2493)=0,"",IF(AND($B2493&gt;0,VALUE(SUBSTITUTE($B2493,"6","0"))=$B2493),1,0)),"")</f>
        <v/>
      </c>
      <c r="J2493" s="5" t="str">
        <f>IF(PhieuBauCu!$B$2&gt;6,IF(LEN($B2493)=0,"",IF(AND($B2493&gt;0,VALUE(SUBSTITUTE($B2493,"7","0"))=$B2493),1,0)),"")</f>
        <v/>
      </c>
      <c r="K2493" s="5" t="str">
        <f>IF(PhieuBauCu!$B$2&gt;7,IF(LEN($B2493)=0,"",IF(AND($B2493&gt;0,VALUE(SUBSTITUTE($B2493,"8","0"))=$B2493),1,0)),"")</f>
        <v/>
      </c>
      <c r="L2493" s="5" t="str">
        <f>IF(PhieuBauCu!$B$2&gt;8,IF(LEN($B2493)=0,"",IF(AND($B2493&gt;0,VALUE(SUBSTITUTE($B2493,"9","0"))=$B2493),1,0)),"")</f>
        <v/>
      </c>
      <c r="M2493" s="9">
        <f t="shared" si="77"/>
        <v>0</v>
      </c>
      <c r="N2493" s="36">
        <f>IF(AND(M2493&lt;=PhieuBauCu!$B$13,M2493&gt;=1),1,0)</f>
        <v>0</v>
      </c>
    </row>
    <row r="2494" spans="1:14" ht="28.5" customHeight="1">
      <c r="A2494" s="2">
        <v>2489</v>
      </c>
      <c r="B2494" s="3"/>
      <c r="C2494" s="48" t="str">
        <f t="shared" si="76"/>
        <v/>
      </c>
      <c r="D2494" s="5" t="str">
        <f>IF(PhieuBauCu!$B$2&gt;0,IF(LEN($B2494)=0,"",IF(AND($B2494&gt;0,VALUE(SUBSTITUTE($B2494,"1","0"))=$B2494),1,0)),"")</f>
        <v/>
      </c>
      <c r="E2494" s="5" t="str">
        <f>IF(PhieuBauCu!$B$2&gt;1,IF(LEN($B2494)=0,"",IF(AND($B2494&gt;0,VALUE(SUBSTITUTE($B2494,"2","0"))=$B2494),1,0)),"")</f>
        <v/>
      </c>
      <c r="F2494" s="5" t="str">
        <f>IF(PhieuBauCu!$B$2&gt;2,IF(LEN($B2494)=0,"",IF(AND($B2494&gt;0,VALUE(SUBSTITUTE($B2494,"3","0"))=$B2494),1,0)),"")</f>
        <v/>
      </c>
      <c r="G2494" s="5" t="str">
        <f>IF(PhieuBauCu!$B$2&gt;3,IF(LEN($B2494)=0,"",IF(AND($B2494&gt;0,VALUE(SUBSTITUTE($B2494,"4","0"))=$B2494),1,0)),"")</f>
        <v/>
      </c>
      <c r="H2494" s="5" t="str">
        <f>IF(PhieuBauCu!$B$2&gt;4,IF(LEN($B2494)=0,"",IF(AND($B2494&gt;0,VALUE(SUBSTITUTE($B2494,"5","0"))=$B2494),1,0)),"")</f>
        <v/>
      </c>
      <c r="I2494" s="5" t="str">
        <f>IF(PhieuBauCu!$B$2&gt;5,IF(LEN($B2494)=0,"",IF(AND($B2494&gt;0,VALUE(SUBSTITUTE($B2494,"6","0"))=$B2494),1,0)),"")</f>
        <v/>
      </c>
      <c r="J2494" s="5" t="str">
        <f>IF(PhieuBauCu!$B$2&gt;6,IF(LEN($B2494)=0,"",IF(AND($B2494&gt;0,VALUE(SUBSTITUTE($B2494,"7","0"))=$B2494),1,0)),"")</f>
        <v/>
      </c>
      <c r="K2494" s="5" t="str">
        <f>IF(PhieuBauCu!$B$2&gt;7,IF(LEN($B2494)=0,"",IF(AND($B2494&gt;0,VALUE(SUBSTITUTE($B2494,"8","0"))=$B2494),1,0)),"")</f>
        <v/>
      </c>
      <c r="L2494" s="5" t="str">
        <f>IF(PhieuBauCu!$B$2&gt;8,IF(LEN($B2494)=0,"",IF(AND($B2494&gt;0,VALUE(SUBSTITUTE($B2494,"9","0"))=$B2494),1,0)),"")</f>
        <v/>
      </c>
      <c r="M2494" s="9">
        <f t="shared" si="77"/>
        <v>0</v>
      </c>
      <c r="N2494" s="36">
        <f>IF(AND(M2494&lt;=PhieuBauCu!$B$13,M2494&gt;=1),1,0)</f>
        <v>0</v>
      </c>
    </row>
    <row r="2495" spans="1:14" ht="28.5" customHeight="1">
      <c r="A2495" s="2">
        <v>2490</v>
      </c>
      <c r="B2495" s="3"/>
      <c r="C2495" s="48" t="str">
        <f t="shared" si="76"/>
        <v/>
      </c>
      <c r="D2495" s="5" t="str">
        <f>IF(PhieuBauCu!$B$2&gt;0,IF(LEN($B2495)=0,"",IF(AND($B2495&gt;0,VALUE(SUBSTITUTE($B2495,"1","0"))=$B2495),1,0)),"")</f>
        <v/>
      </c>
      <c r="E2495" s="5" t="str">
        <f>IF(PhieuBauCu!$B$2&gt;1,IF(LEN($B2495)=0,"",IF(AND($B2495&gt;0,VALUE(SUBSTITUTE($B2495,"2","0"))=$B2495),1,0)),"")</f>
        <v/>
      </c>
      <c r="F2495" s="5" t="str">
        <f>IF(PhieuBauCu!$B$2&gt;2,IF(LEN($B2495)=0,"",IF(AND($B2495&gt;0,VALUE(SUBSTITUTE($B2495,"3","0"))=$B2495),1,0)),"")</f>
        <v/>
      </c>
      <c r="G2495" s="5" t="str">
        <f>IF(PhieuBauCu!$B$2&gt;3,IF(LEN($B2495)=0,"",IF(AND($B2495&gt;0,VALUE(SUBSTITUTE($B2495,"4","0"))=$B2495),1,0)),"")</f>
        <v/>
      </c>
      <c r="H2495" s="5" t="str">
        <f>IF(PhieuBauCu!$B$2&gt;4,IF(LEN($B2495)=0,"",IF(AND($B2495&gt;0,VALUE(SUBSTITUTE($B2495,"5","0"))=$B2495),1,0)),"")</f>
        <v/>
      </c>
      <c r="I2495" s="5" t="str">
        <f>IF(PhieuBauCu!$B$2&gt;5,IF(LEN($B2495)=0,"",IF(AND($B2495&gt;0,VALUE(SUBSTITUTE($B2495,"6","0"))=$B2495),1,0)),"")</f>
        <v/>
      </c>
      <c r="J2495" s="5" t="str">
        <f>IF(PhieuBauCu!$B$2&gt;6,IF(LEN($B2495)=0,"",IF(AND($B2495&gt;0,VALUE(SUBSTITUTE($B2495,"7","0"))=$B2495),1,0)),"")</f>
        <v/>
      </c>
      <c r="K2495" s="5" t="str">
        <f>IF(PhieuBauCu!$B$2&gt;7,IF(LEN($B2495)=0,"",IF(AND($B2495&gt;0,VALUE(SUBSTITUTE($B2495,"8","0"))=$B2495),1,0)),"")</f>
        <v/>
      </c>
      <c r="L2495" s="5" t="str">
        <f>IF(PhieuBauCu!$B$2&gt;8,IF(LEN($B2495)=0,"",IF(AND($B2495&gt;0,VALUE(SUBSTITUTE($B2495,"9","0"))=$B2495),1,0)),"")</f>
        <v/>
      </c>
      <c r="M2495" s="9">
        <f t="shared" si="77"/>
        <v>0</v>
      </c>
      <c r="N2495" s="36">
        <f>IF(AND(M2495&lt;=PhieuBauCu!$B$13,M2495&gt;=1),1,0)</f>
        <v>0</v>
      </c>
    </row>
    <row r="2496" spans="1:14" ht="28.5" customHeight="1">
      <c r="A2496" s="2">
        <v>2491</v>
      </c>
      <c r="B2496" s="3"/>
      <c r="C2496" s="48" t="str">
        <f t="shared" si="76"/>
        <v/>
      </c>
      <c r="D2496" s="5" t="str">
        <f>IF(PhieuBauCu!$B$2&gt;0,IF(LEN($B2496)=0,"",IF(AND($B2496&gt;0,VALUE(SUBSTITUTE($B2496,"1","0"))=$B2496),1,0)),"")</f>
        <v/>
      </c>
      <c r="E2496" s="5" t="str">
        <f>IF(PhieuBauCu!$B$2&gt;1,IF(LEN($B2496)=0,"",IF(AND($B2496&gt;0,VALUE(SUBSTITUTE($B2496,"2","0"))=$B2496),1,0)),"")</f>
        <v/>
      </c>
      <c r="F2496" s="5" t="str">
        <f>IF(PhieuBauCu!$B$2&gt;2,IF(LEN($B2496)=0,"",IF(AND($B2496&gt;0,VALUE(SUBSTITUTE($B2496,"3","0"))=$B2496),1,0)),"")</f>
        <v/>
      </c>
      <c r="G2496" s="5" t="str">
        <f>IF(PhieuBauCu!$B$2&gt;3,IF(LEN($B2496)=0,"",IF(AND($B2496&gt;0,VALUE(SUBSTITUTE($B2496,"4","0"))=$B2496),1,0)),"")</f>
        <v/>
      </c>
      <c r="H2496" s="5" t="str">
        <f>IF(PhieuBauCu!$B$2&gt;4,IF(LEN($B2496)=0,"",IF(AND($B2496&gt;0,VALUE(SUBSTITUTE($B2496,"5","0"))=$B2496),1,0)),"")</f>
        <v/>
      </c>
      <c r="I2496" s="5" t="str">
        <f>IF(PhieuBauCu!$B$2&gt;5,IF(LEN($B2496)=0,"",IF(AND($B2496&gt;0,VALUE(SUBSTITUTE($B2496,"6","0"))=$B2496),1,0)),"")</f>
        <v/>
      </c>
      <c r="J2496" s="5" t="str">
        <f>IF(PhieuBauCu!$B$2&gt;6,IF(LEN($B2496)=0,"",IF(AND($B2496&gt;0,VALUE(SUBSTITUTE($B2496,"7","0"))=$B2496),1,0)),"")</f>
        <v/>
      </c>
      <c r="K2496" s="5" t="str">
        <f>IF(PhieuBauCu!$B$2&gt;7,IF(LEN($B2496)=0,"",IF(AND($B2496&gt;0,VALUE(SUBSTITUTE($B2496,"8","0"))=$B2496),1,0)),"")</f>
        <v/>
      </c>
      <c r="L2496" s="5" t="str">
        <f>IF(PhieuBauCu!$B$2&gt;8,IF(LEN($B2496)=0,"",IF(AND($B2496&gt;0,VALUE(SUBSTITUTE($B2496,"9","0"))=$B2496),1,0)),"")</f>
        <v/>
      </c>
      <c r="M2496" s="9">
        <f t="shared" si="77"/>
        <v>0</v>
      </c>
      <c r="N2496" s="36">
        <f>IF(AND(M2496&lt;=PhieuBauCu!$B$13,M2496&gt;=1),1,0)</f>
        <v>0</v>
      </c>
    </row>
    <row r="2497" spans="1:14" ht="28.5" customHeight="1">
      <c r="A2497" s="2">
        <v>2492</v>
      </c>
      <c r="B2497" s="3"/>
      <c r="C2497" s="48" t="str">
        <f t="shared" si="76"/>
        <v/>
      </c>
      <c r="D2497" s="5" t="str">
        <f>IF(PhieuBauCu!$B$2&gt;0,IF(LEN($B2497)=0,"",IF(AND($B2497&gt;0,VALUE(SUBSTITUTE($B2497,"1","0"))=$B2497),1,0)),"")</f>
        <v/>
      </c>
      <c r="E2497" s="5" t="str">
        <f>IF(PhieuBauCu!$B$2&gt;1,IF(LEN($B2497)=0,"",IF(AND($B2497&gt;0,VALUE(SUBSTITUTE($B2497,"2","0"))=$B2497),1,0)),"")</f>
        <v/>
      </c>
      <c r="F2497" s="5" t="str">
        <f>IF(PhieuBauCu!$B$2&gt;2,IF(LEN($B2497)=0,"",IF(AND($B2497&gt;0,VALUE(SUBSTITUTE($B2497,"3","0"))=$B2497),1,0)),"")</f>
        <v/>
      </c>
      <c r="G2497" s="5" t="str">
        <f>IF(PhieuBauCu!$B$2&gt;3,IF(LEN($B2497)=0,"",IF(AND($B2497&gt;0,VALUE(SUBSTITUTE($B2497,"4","0"))=$B2497),1,0)),"")</f>
        <v/>
      </c>
      <c r="H2497" s="5" t="str">
        <f>IF(PhieuBauCu!$B$2&gt;4,IF(LEN($B2497)=0,"",IF(AND($B2497&gt;0,VALUE(SUBSTITUTE($B2497,"5","0"))=$B2497),1,0)),"")</f>
        <v/>
      </c>
      <c r="I2497" s="5" t="str">
        <f>IF(PhieuBauCu!$B$2&gt;5,IF(LEN($B2497)=0,"",IF(AND($B2497&gt;0,VALUE(SUBSTITUTE($B2497,"6","0"))=$B2497),1,0)),"")</f>
        <v/>
      </c>
      <c r="J2497" s="5" t="str">
        <f>IF(PhieuBauCu!$B$2&gt;6,IF(LEN($B2497)=0,"",IF(AND($B2497&gt;0,VALUE(SUBSTITUTE($B2497,"7","0"))=$B2497),1,0)),"")</f>
        <v/>
      </c>
      <c r="K2497" s="5" t="str">
        <f>IF(PhieuBauCu!$B$2&gt;7,IF(LEN($B2497)=0,"",IF(AND($B2497&gt;0,VALUE(SUBSTITUTE($B2497,"8","0"))=$B2497),1,0)),"")</f>
        <v/>
      </c>
      <c r="L2497" s="5" t="str">
        <f>IF(PhieuBauCu!$B$2&gt;8,IF(LEN($B2497)=0,"",IF(AND($B2497&gt;0,VALUE(SUBSTITUTE($B2497,"9","0"))=$B2497),1,0)),"")</f>
        <v/>
      </c>
      <c r="M2497" s="9">
        <f t="shared" si="77"/>
        <v>0</v>
      </c>
      <c r="N2497" s="36">
        <f>IF(AND(M2497&lt;=PhieuBauCu!$B$13,M2497&gt;=1),1,0)</f>
        <v>0</v>
      </c>
    </row>
    <row r="2498" spans="1:14" ht="28.5" customHeight="1">
      <c r="A2498" s="2">
        <v>2493</v>
      </c>
      <c r="B2498" s="3"/>
      <c r="C2498" s="48" t="str">
        <f t="shared" si="76"/>
        <v/>
      </c>
      <c r="D2498" s="5" t="str">
        <f>IF(PhieuBauCu!$B$2&gt;0,IF(LEN($B2498)=0,"",IF(AND($B2498&gt;0,VALUE(SUBSTITUTE($B2498,"1","0"))=$B2498),1,0)),"")</f>
        <v/>
      </c>
      <c r="E2498" s="5" t="str">
        <f>IF(PhieuBauCu!$B$2&gt;1,IF(LEN($B2498)=0,"",IF(AND($B2498&gt;0,VALUE(SUBSTITUTE($B2498,"2","0"))=$B2498),1,0)),"")</f>
        <v/>
      </c>
      <c r="F2498" s="5" t="str">
        <f>IF(PhieuBauCu!$B$2&gt;2,IF(LEN($B2498)=0,"",IF(AND($B2498&gt;0,VALUE(SUBSTITUTE($B2498,"3","0"))=$B2498),1,0)),"")</f>
        <v/>
      </c>
      <c r="G2498" s="5" t="str">
        <f>IF(PhieuBauCu!$B$2&gt;3,IF(LEN($B2498)=0,"",IF(AND($B2498&gt;0,VALUE(SUBSTITUTE($B2498,"4","0"))=$B2498),1,0)),"")</f>
        <v/>
      </c>
      <c r="H2498" s="5" t="str">
        <f>IF(PhieuBauCu!$B$2&gt;4,IF(LEN($B2498)=0,"",IF(AND($B2498&gt;0,VALUE(SUBSTITUTE($B2498,"5","0"))=$B2498),1,0)),"")</f>
        <v/>
      </c>
      <c r="I2498" s="5" t="str">
        <f>IF(PhieuBauCu!$B$2&gt;5,IF(LEN($B2498)=0,"",IF(AND($B2498&gt;0,VALUE(SUBSTITUTE($B2498,"6","0"))=$B2498),1,0)),"")</f>
        <v/>
      </c>
      <c r="J2498" s="5" t="str">
        <f>IF(PhieuBauCu!$B$2&gt;6,IF(LEN($B2498)=0,"",IF(AND($B2498&gt;0,VALUE(SUBSTITUTE($B2498,"7","0"))=$B2498),1,0)),"")</f>
        <v/>
      </c>
      <c r="K2498" s="5" t="str">
        <f>IF(PhieuBauCu!$B$2&gt;7,IF(LEN($B2498)=0,"",IF(AND($B2498&gt;0,VALUE(SUBSTITUTE($B2498,"8","0"))=$B2498),1,0)),"")</f>
        <v/>
      </c>
      <c r="L2498" s="5" t="str">
        <f>IF(PhieuBauCu!$B$2&gt;8,IF(LEN($B2498)=0,"",IF(AND($B2498&gt;0,VALUE(SUBSTITUTE($B2498,"9","0"))=$B2498),1,0)),"")</f>
        <v/>
      </c>
      <c r="M2498" s="9">
        <f t="shared" si="77"/>
        <v>0</v>
      </c>
      <c r="N2498" s="36">
        <f>IF(AND(M2498&lt;=PhieuBauCu!$B$13,M2498&gt;=1),1,0)</f>
        <v>0</v>
      </c>
    </row>
    <row r="2499" spans="1:14" ht="28.5" customHeight="1">
      <c r="A2499" s="2">
        <v>2494</v>
      </c>
      <c r="B2499" s="3"/>
      <c r="C2499" s="48" t="str">
        <f t="shared" si="76"/>
        <v/>
      </c>
      <c r="D2499" s="5" t="str">
        <f>IF(PhieuBauCu!$B$2&gt;0,IF(LEN($B2499)=0,"",IF(AND($B2499&gt;0,VALUE(SUBSTITUTE($B2499,"1","0"))=$B2499),1,0)),"")</f>
        <v/>
      </c>
      <c r="E2499" s="5" t="str">
        <f>IF(PhieuBauCu!$B$2&gt;1,IF(LEN($B2499)=0,"",IF(AND($B2499&gt;0,VALUE(SUBSTITUTE($B2499,"2","0"))=$B2499),1,0)),"")</f>
        <v/>
      </c>
      <c r="F2499" s="5" t="str">
        <f>IF(PhieuBauCu!$B$2&gt;2,IF(LEN($B2499)=0,"",IF(AND($B2499&gt;0,VALUE(SUBSTITUTE($B2499,"3","0"))=$B2499),1,0)),"")</f>
        <v/>
      </c>
      <c r="G2499" s="5" t="str">
        <f>IF(PhieuBauCu!$B$2&gt;3,IF(LEN($B2499)=0,"",IF(AND($B2499&gt;0,VALUE(SUBSTITUTE($B2499,"4","0"))=$B2499),1,0)),"")</f>
        <v/>
      </c>
      <c r="H2499" s="5" t="str">
        <f>IF(PhieuBauCu!$B$2&gt;4,IF(LEN($B2499)=0,"",IF(AND($B2499&gt;0,VALUE(SUBSTITUTE($B2499,"5","0"))=$B2499),1,0)),"")</f>
        <v/>
      </c>
      <c r="I2499" s="5" t="str">
        <f>IF(PhieuBauCu!$B$2&gt;5,IF(LEN($B2499)=0,"",IF(AND($B2499&gt;0,VALUE(SUBSTITUTE($B2499,"6","0"))=$B2499),1,0)),"")</f>
        <v/>
      </c>
      <c r="J2499" s="5" t="str">
        <f>IF(PhieuBauCu!$B$2&gt;6,IF(LEN($B2499)=0,"",IF(AND($B2499&gt;0,VALUE(SUBSTITUTE($B2499,"7","0"))=$B2499),1,0)),"")</f>
        <v/>
      </c>
      <c r="K2499" s="5" t="str">
        <f>IF(PhieuBauCu!$B$2&gt;7,IF(LEN($B2499)=0,"",IF(AND($B2499&gt;0,VALUE(SUBSTITUTE($B2499,"8","0"))=$B2499),1,0)),"")</f>
        <v/>
      </c>
      <c r="L2499" s="5" t="str">
        <f>IF(PhieuBauCu!$B$2&gt;8,IF(LEN($B2499)=0,"",IF(AND($B2499&gt;0,VALUE(SUBSTITUTE($B2499,"9","0"))=$B2499),1,0)),"")</f>
        <v/>
      </c>
      <c r="M2499" s="9">
        <f t="shared" si="77"/>
        <v>0</v>
      </c>
      <c r="N2499" s="36">
        <f>IF(AND(M2499&lt;=PhieuBauCu!$B$13,M2499&gt;=1),1,0)</f>
        <v>0</v>
      </c>
    </row>
    <row r="2500" spans="1:14" ht="28.5" customHeight="1">
      <c r="A2500" s="2">
        <v>2495</v>
      </c>
      <c r="B2500" s="3"/>
      <c r="C2500" s="48" t="str">
        <f t="shared" si="76"/>
        <v/>
      </c>
      <c r="D2500" s="5" t="str">
        <f>IF(PhieuBauCu!$B$2&gt;0,IF(LEN($B2500)=0,"",IF(AND($B2500&gt;0,VALUE(SUBSTITUTE($B2500,"1","0"))=$B2500),1,0)),"")</f>
        <v/>
      </c>
      <c r="E2500" s="5" t="str">
        <f>IF(PhieuBauCu!$B$2&gt;1,IF(LEN($B2500)=0,"",IF(AND($B2500&gt;0,VALUE(SUBSTITUTE($B2500,"2","0"))=$B2500),1,0)),"")</f>
        <v/>
      </c>
      <c r="F2500" s="5" t="str">
        <f>IF(PhieuBauCu!$B$2&gt;2,IF(LEN($B2500)=0,"",IF(AND($B2500&gt;0,VALUE(SUBSTITUTE($B2500,"3","0"))=$B2500),1,0)),"")</f>
        <v/>
      </c>
      <c r="G2500" s="5" t="str">
        <f>IF(PhieuBauCu!$B$2&gt;3,IF(LEN($B2500)=0,"",IF(AND($B2500&gt;0,VALUE(SUBSTITUTE($B2500,"4","0"))=$B2500),1,0)),"")</f>
        <v/>
      </c>
      <c r="H2500" s="5" t="str">
        <f>IF(PhieuBauCu!$B$2&gt;4,IF(LEN($B2500)=0,"",IF(AND($B2500&gt;0,VALUE(SUBSTITUTE($B2500,"5","0"))=$B2500),1,0)),"")</f>
        <v/>
      </c>
      <c r="I2500" s="5" t="str">
        <f>IF(PhieuBauCu!$B$2&gt;5,IF(LEN($B2500)=0,"",IF(AND($B2500&gt;0,VALUE(SUBSTITUTE($B2500,"6","0"))=$B2500),1,0)),"")</f>
        <v/>
      </c>
      <c r="J2500" s="5" t="str">
        <f>IF(PhieuBauCu!$B$2&gt;6,IF(LEN($B2500)=0,"",IF(AND($B2500&gt;0,VALUE(SUBSTITUTE($B2500,"7","0"))=$B2500),1,0)),"")</f>
        <v/>
      </c>
      <c r="K2500" s="5" t="str">
        <f>IF(PhieuBauCu!$B$2&gt;7,IF(LEN($B2500)=0,"",IF(AND($B2500&gt;0,VALUE(SUBSTITUTE($B2500,"8","0"))=$B2500),1,0)),"")</f>
        <v/>
      </c>
      <c r="L2500" s="5" t="str">
        <f>IF(PhieuBauCu!$B$2&gt;8,IF(LEN($B2500)=0,"",IF(AND($B2500&gt;0,VALUE(SUBSTITUTE($B2500,"9","0"))=$B2500),1,0)),"")</f>
        <v/>
      </c>
      <c r="M2500" s="9">
        <f t="shared" si="77"/>
        <v>0</v>
      </c>
      <c r="N2500" s="36">
        <f>IF(AND(M2500&lt;=PhieuBauCu!$B$13,M2500&gt;=1),1,0)</f>
        <v>0</v>
      </c>
    </row>
    <row r="2501" spans="1:14" ht="28.5" customHeight="1">
      <c r="A2501" s="2">
        <v>2496</v>
      </c>
      <c r="B2501" s="3"/>
      <c r="C2501" s="48" t="str">
        <f t="shared" si="76"/>
        <v/>
      </c>
      <c r="D2501" s="5" t="str">
        <f>IF(PhieuBauCu!$B$2&gt;0,IF(LEN($B2501)=0,"",IF(AND($B2501&gt;0,VALUE(SUBSTITUTE($B2501,"1","0"))=$B2501),1,0)),"")</f>
        <v/>
      </c>
      <c r="E2501" s="5" t="str">
        <f>IF(PhieuBauCu!$B$2&gt;1,IF(LEN($B2501)=0,"",IF(AND($B2501&gt;0,VALUE(SUBSTITUTE($B2501,"2","0"))=$B2501),1,0)),"")</f>
        <v/>
      </c>
      <c r="F2501" s="5" t="str">
        <f>IF(PhieuBauCu!$B$2&gt;2,IF(LEN($B2501)=0,"",IF(AND($B2501&gt;0,VALUE(SUBSTITUTE($B2501,"3","0"))=$B2501),1,0)),"")</f>
        <v/>
      </c>
      <c r="G2501" s="5" t="str">
        <f>IF(PhieuBauCu!$B$2&gt;3,IF(LEN($B2501)=0,"",IF(AND($B2501&gt;0,VALUE(SUBSTITUTE($B2501,"4","0"))=$B2501),1,0)),"")</f>
        <v/>
      </c>
      <c r="H2501" s="5" t="str">
        <f>IF(PhieuBauCu!$B$2&gt;4,IF(LEN($B2501)=0,"",IF(AND($B2501&gt;0,VALUE(SUBSTITUTE($B2501,"5","0"))=$B2501),1,0)),"")</f>
        <v/>
      </c>
      <c r="I2501" s="5" t="str">
        <f>IF(PhieuBauCu!$B$2&gt;5,IF(LEN($B2501)=0,"",IF(AND($B2501&gt;0,VALUE(SUBSTITUTE($B2501,"6","0"))=$B2501),1,0)),"")</f>
        <v/>
      </c>
      <c r="J2501" s="5" t="str">
        <f>IF(PhieuBauCu!$B$2&gt;6,IF(LEN($B2501)=0,"",IF(AND($B2501&gt;0,VALUE(SUBSTITUTE($B2501,"7","0"))=$B2501),1,0)),"")</f>
        <v/>
      </c>
      <c r="K2501" s="5" t="str">
        <f>IF(PhieuBauCu!$B$2&gt;7,IF(LEN($B2501)=0,"",IF(AND($B2501&gt;0,VALUE(SUBSTITUTE($B2501,"8","0"))=$B2501),1,0)),"")</f>
        <v/>
      </c>
      <c r="L2501" s="5" t="str">
        <f>IF(PhieuBauCu!$B$2&gt;8,IF(LEN($B2501)=0,"",IF(AND($B2501&gt;0,VALUE(SUBSTITUTE($B2501,"9","0"))=$B2501),1,0)),"")</f>
        <v/>
      </c>
      <c r="M2501" s="9">
        <f t="shared" si="77"/>
        <v>0</v>
      </c>
      <c r="N2501" s="36">
        <f>IF(AND(M2501&lt;=PhieuBauCu!$B$13,M2501&gt;=1),1,0)</f>
        <v>0</v>
      </c>
    </row>
    <row r="2502" spans="1:14" ht="28.5" customHeight="1">
      <c r="A2502" s="2">
        <v>2497</v>
      </c>
      <c r="B2502" s="3"/>
      <c r="C2502" s="48" t="str">
        <f t="shared" si="76"/>
        <v/>
      </c>
      <c r="D2502" s="5" t="str">
        <f>IF(PhieuBauCu!$B$2&gt;0,IF(LEN($B2502)=0,"",IF(AND($B2502&gt;0,VALUE(SUBSTITUTE($B2502,"1","0"))=$B2502),1,0)),"")</f>
        <v/>
      </c>
      <c r="E2502" s="5" t="str">
        <f>IF(PhieuBauCu!$B$2&gt;1,IF(LEN($B2502)=0,"",IF(AND($B2502&gt;0,VALUE(SUBSTITUTE($B2502,"2","0"))=$B2502),1,0)),"")</f>
        <v/>
      </c>
      <c r="F2502" s="5" t="str">
        <f>IF(PhieuBauCu!$B$2&gt;2,IF(LEN($B2502)=0,"",IF(AND($B2502&gt;0,VALUE(SUBSTITUTE($B2502,"3","0"))=$B2502),1,0)),"")</f>
        <v/>
      </c>
      <c r="G2502" s="5" t="str">
        <f>IF(PhieuBauCu!$B$2&gt;3,IF(LEN($B2502)=0,"",IF(AND($B2502&gt;0,VALUE(SUBSTITUTE($B2502,"4","0"))=$B2502),1,0)),"")</f>
        <v/>
      </c>
      <c r="H2502" s="5" t="str">
        <f>IF(PhieuBauCu!$B$2&gt;4,IF(LEN($B2502)=0,"",IF(AND($B2502&gt;0,VALUE(SUBSTITUTE($B2502,"5","0"))=$B2502),1,0)),"")</f>
        <v/>
      </c>
      <c r="I2502" s="5" t="str">
        <f>IF(PhieuBauCu!$B$2&gt;5,IF(LEN($B2502)=0,"",IF(AND($B2502&gt;0,VALUE(SUBSTITUTE($B2502,"6","0"))=$B2502),1,0)),"")</f>
        <v/>
      </c>
      <c r="J2502" s="5" t="str">
        <f>IF(PhieuBauCu!$B$2&gt;6,IF(LEN($B2502)=0,"",IF(AND($B2502&gt;0,VALUE(SUBSTITUTE($B2502,"7","0"))=$B2502),1,0)),"")</f>
        <v/>
      </c>
      <c r="K2502" s="5" t="str">
        <f>IF(PhieuBauCu!$B$2&gt;7,IF(LEN($B2502)=0,"",IF(AND($B2502&gt;0,VALUE(SUBSTITUTE($B2502,"8","0"))=$B2502),1,0)),"")</f>
        <v/>
      </c>
      <c r="L2502" s="5" t="str">
        <f>IF(PhieuBauCu!$B$2&gt;8,IF(LEN($B2502)=0,"",IF(AND($B2502&gt;0,VALUE(SUBSTITUTE($B2502,"9","0"))=$B2502),1,0)),"")</f>
        <v/>
      </c>
      <c r="M2502" s="9">
        <f t="shared" si="77"/>
        <v>0</v>
      </c>
      <c r="N2502" s="36">
        <f>IF(AND(M2502&lt;=PhieuBauCu!$B$13,M2502&gt;=1),1,0)</f>
        <v>0</v>
      </c>
    </row>
    <row r="2503" spans="1:14" ht="28.5" customHeight="1">
      <c r="A2503" s="2">
        <v>2498</v>
      </c>
      <c r="B2503" s="3"/>
      <c r="C2503" s="48" t="str">
        <f t="shared" ref="C2503:C2566" si="78">IF(LEN(B2503)&gt;0,IF(N2503=1,"Ok","Not Ok"),"")</f>
        <v/>
      </c>
      <c r="D2503" s="5" t="str">
        <f>IF(PhieuBauCu!$B$2&gt;0,IF(LEN($B2503)=0,"",IF(AND($B2503&gt;0,VALUE(SUBSTITUTE($B2503,"1","0"))=$B2503),1,0)),"")</f>
        <v/>
      </c>
      <c r="E2503" s="5" t="str">
        <f>IF(PhieuBauCu!$B$2&gt;1,IF(LEN($B2503)=0,"",IF(AND($B2503&gt;0,VALUE(SUBSTITUTE($B2503,"2","0"))=$B2503),1,0)),"")</f>
        <v/>
      </c>
      <c r="F2503" s="5" t="str">
        <f>IF(PhieuBauCu!$B$2&gt;2,IF(LEN($B2503)=0,"",IF(AND($B2503&gt;0,VALUE(SUBSTITUTE($B2503,"3","0"))=$B2503),1,0)),"")</f>
        <v/>
      </c>
      <c r="G2503" s="5" t="str">
        <f>IF(PhieuBauCu!$B$2&gt;3,IF(LEN($B2503)=0,"",IF(AND($B2503&gt;0,VALUE(SUBSTITUTE($B2503,"4","0"))=$B2503),1,0)),"")</f>
        <v/>
      </c>
      <c r="H2503" s="5" t="str">
        <f>IF(PhieuBauCu!$B$2&gt;4,IF(LEN($B2503)=0,"",IF(AND($B2503&gt;0,VALUE(SUBSTITUTE($B2503,"5","0"))=$B2503),1,0)),"")</f>
        <v/>
      </c>
      <c r="I2503" s="5" t="str">
        <f>IF(PhieuBauCu!$B$2&gt;5,IF(LEN($B2503)=0,"",IF(AND($B2503&gt;0,VALUE(SUBSTITUTE($B2503,"6","0"))=$B2503),1,0)),"")</f>
        <v/>
      </c>
      <c r="J2503" s="5" t="str">
        <f>IF(PhieuBauCu!$B$2&gt;6,IF(LEN($B2503)=0,"",IF(AND($B2503&gt;0,VALUE(SUBSTITUTE($B2503,"7","0"))=$B2503),1,0)),"")</f>
        <v/>
      </c>
      <c r="K2503" s="5" t="str">
        <f>IF(PhieuBauCu!$B$2&gt;7,IF(LEN($B2503)=0,"",IF(AND($B2503&gt;0,VALUE(SUBSTITUTE($B2503,"8","0"))=$B2503),1,0)),"")</f>
        <v/>
      </c>
      <c r="L2503" s="5" t="str">
        <f>IF(PhieuBauCu!$B$2&gt;8,IF(LEN($B2503)=0,"",IF(AND($B2503&gt;0,VALUE(SUBSTITUTE($B2503,"9","0"))=$B2503),1,0)),"")</f>
        <v/>
      </c>
      <c r="M2503" s="9">
        <f t="shared" ref="M2503:M2566" si="79">SUMIF(D2503:L2503,1)</f>
        <v>0</v>
      </c>
      <c r="N2503" s="36">
        <f>IF(AND(M2503&lt;=PhieuBauCu!$B$13,M2503&gt;=1),1,0)</f>
        <v>0</v>
      </c>
    </row>
    <row r="2504" spans="1:14" ht="28.5" customHeight="1">
      <c r="A2504" s="2">
        <v>2499</v>
      </c>
      <c r="B2504" s="3"/>
      <c r="C2504" s="48" t="str">
        <f t="shared" si="78"/>
        <v/>
      </c>
      <c r="D2504" s="5" t="str">
        <f>IF(PhieuBauCu!$B$2&gt;0,IF(LEN($B2504)=0,"",IF(AND($B2504&gt;0,VALUE(SUBSTITUTE($B2504,"1","0"))=$B2504),1,0)),"")</f>
        <v/>
      </c>
      <c r="E2504" s="5" t="str">
        <f>IF(PhieuBauCu!$B$2&gt;1,IF(LEN($B2504)=0,"",IF(AND($B2504&gt;0,VALUE(SUBSTITUTE($B2504,"2","0"))=$B2504),1,0)),"")</f>
        <v/>
      </c>
      <c r="F2504" s="5" t="str">
        <f>IF(PhieuBauCu!$B$2&gt;2,IF(LEN($B2504)=0,"",IF(AND($B2504&gt;0,VALUE(SUBSTITUTE($B2504,"3","0"))=$B2504),1,0)),"")</f>
        <v/>
      </c>
      <c r="G2504" s="5" t="str">
        <f>IF(PhieuBauCu!$B$2&gt;3,IF(LEN($B2504)=0,"",IF(AND($B2504&gt;0,VALUE(SUBSTITUTE($B2504,"4","0"))=$B2504),1,0)),"")</f>
        <v/>
      </c>
      <c r="H2504" s="5" t="str">
        <f>IF(PhieuBauCu!$B$2&gt;4,IF(LEN($B2504)=0,"",IF(AND($B2504&gt;0,VALUE(SUBSTITUTE($B2504,"5","0"))=$B2504),1,0)),"")</f>
        <v/>
      </c>
      <c r="I2504" s="5" t="str">
        <f>IF(PhieuBauCu!$B$2&gt;5,IF(LEN($B2504)=0,"",IF(AND($B2504&gt;0,VALUE(SUBSTITUTE($B2504,"6","0"))=$B2504),1,0)),"")</f>
        <v/>
      </c>
      <c r="J2504" s="5" t="str">
        <f>IF(PhieuBauCu!$B$2&gt;6,IF(LEN($B2504)=0,"",IF(AND($B2504&gt;0,VALUE(SUBSTITUTE($B2504,"7","0"))=$B2504),1,0)),"")</f>
        <v/>
      </c>
      <c r="K2504" s="5" t="str">
        <f>IF(PhieuBauCu!$B$2&gt;7,IF(LEN($B2504)=0,"",IF(AND($B2504&gt;0,VALUE(SUBSTITUTE($B2504,"8","0"))=$B2504),1,0)),"")</f>
        <v/>
      </c>
      <c r="L2504" s="5" t="str">
        <f>IF(PhieuBauCu!$B$2&gt;8,IF(LEN($B2504)=0,"",IF(AND($B2504&gt;0,VALUE(SUBSTITUTE($B2504,"9","0"))=$B2504),1,0)),"")</f>
        <v/>
      </c>
      <c r="M2504" s="9">
        <f t="shared" si="79"/>
        <v>0</v>
      </c>
      <c r="N2504" s="36">
        <f>IF(AND(M2504&lt;=PhieuBauCu!$B$13,M2504&gt;=1),1,0)</f>
        <v>0</v>
      </c>
    </row>
    <row r="2505" spans="1:14" ht="28.5" customHeight="1">
      <c r="A2505" s="2">
        <v>2500</v>
      </c>
      <c r="B2505" s="3"/>
      <c r="C2505" s="48" t="str">
        <f t="shared" si="78"/>
        <v/>
      </c>
      <c r="D2505" s="5" t="str">
        <f>IF(PhieuBauCu!$B$2&gt;0,IF(LEN($B2505)=0,"",IF(AND($B2505&gt;0,VALUE(SUBSTITUTE($B2505,"1","0"))=$B2505),1,0)),"")</f>
        <v/>
      </c>
      <c r="E2505" s="5" t="str">
        <f>IF(PhieuBauCu!$B$2&gt;1,IF(LEN($B2505)=0,"",IF(AND($B2505&gt;0,VALUE(SUBSTITUTE($B2505,"2","0"))=$B2505),1,0)),"")</f>
        <v/>
      </c>
      <c r="F2505" s="5" t="str">
        <f>IF(PhieuBauCu!$B$2&gt;2,IF(LEN($B2505)=0,"",IF(AND($B2505&gt;0,VALUE(SUBSTITUTE($B2505,"3","0"))=$B2505),1,0)),"")</f>
        <v/>
      </c>
      <c r="G2505" s="5" t="str">
        <f>IF(PhieuBauCu!$B$2&gt;3,IF(LEN($B2505)=0,"",IF(AND($B2505&gt;0,VALUE(SUBSTITUTE($B2505,"4","0"))=$B2505),1,0)),"")</f>
        <v/>
      </c>
      <c r="H2505" s="5" t="str">
        <f>IF(PhieuBauCu!$B$2&gt;4,IF(LEN($B2505)=0,"",IF(AND($B2505&gt;0,VALUE(SUBSTITUTE($B2505,"5","0"))=$B2505),1,0)),"")</f>
        <v/>
      </c>
      <c r="I2505" s="5" t="str">
        <f>IF(PhieuBauCu!$B$2&gt;5,IF(LEN($B2505)=0,"",IF(AND($B2505&gt;0,VALUE(SUBSTITUTE($B2505,"6","0"))=$B2505),1,0)),"")</f>
        <v/>
      </c>
      <c r="J2505" s="5" t="str">
        <f>IF(PhieuBauCu!$B$2&gt;6,IF(LEN($B2505)=0,"",IF(AND($B2505&gt;0,VALUE(SUBSTITUTE($B2505,"7","0"))=$B2505),1,0)),"")</f>
        <v/>
      </c>
      <c r="K2505" s="5" t="str">
        <f>IF(PhieuBauCu!$B$2&gt;7,IF(LEN($B2505)=0,"",IF(AND($B2505&gt;0,VALUE(SUBSTITUTE($B2505,"8","0"))=$B2505),1,0)),"")</f>
        <v/>
      </c>
      <c r="L2505" s="5" t="str">
        <f>IF(PhieuBauCu!$B$2&gt;8,IF(LEN($B2505)=0,"",IF(AND($B2505&gt;0,VALUE(SUBSTITUTE($B2505,"9","0"))=$B2505),1,0)),"")</f>
        <v/>
      </c>
      <c r="M2505" s="9">
        <f t="shared" si="79"/>
        <v>0</v>
      </c>
      <c r="N2505" s="36">
        <f>IF(AND(M2505&lt;=PhieuBauCu!$B$13,M2505&gt;=1),1,0)</f>
        <v>0</v>
      </c>
    </row>
    <row r="2506" spans="1:14" ht="28.5" customHeight="1">
      <c r="A2506" s="2">
        <v>2501</v>
      </c>
      <c r="B2506" s="3"/>
      <c r="C2506" s="48" t="str">
        <f t="shared" si="78"/>
        <v/>
      </c>
      <c r="D2506" s="5" t="str">
        <f>IF(PhieuBauCu!$B$2&gt;0,IF(LEN($B2506)=0,"",IF(AND($B2506&gt;0,VALUE(SUBSTITUTE($B2506,"1","0"))=$B2506),1,0)),"")</f>
        <v/>
      </c>
      <c r="E2506" s="5" t="str">
        <f>IF(PhieuBauCu!$B$2&gt;1,IF(LEN($B2506)=0,"",IF(AND($B2506&gt;0,VALUE(SUBSTITUTE($B2506,"2","0"))=$B2506),1,0)),"")</f>
        <v/>
      </c>
      <c r="F2506" s="5" t="str">
        <f>IF(PhieuBauCu!$B$2&gt;2,IF(LEN($B2506)=0,"",IF(AND($B2506&gt;0,VALUE(SUBSTITUTE($B2506,"3","0"))=$B2506),1,0)),"")</f>
        <v/>
      </c>
      <c r="G2506" s="5" t="str">
        <f>IF(PhieuBauCu!$B$2&gt;3,IF(LEN($B2506)=0,"",IF(AND($B2506&gt;0,VALUE(SUBSTITUTE($B2506,"4","0"))=$B2506),1,0)),"")</f>
        <v/>
      </c>
      <c r="H2506" s="5" t="str">
        <f>IF(PhieuBauCu!$B$2&gt;4,IF(LEN($B2506)=0,"",IF(AND($B2506&gt;0,VALUE(SUBSTITUTE($B2506,"5","0"))=$B2506),1,0)),"")</f>
        <v/>
      </c>
      <c r="I2506" s="5" t="str">
        <f>IF(PhieuBauCu!$B$2&gt;5,IF(LEN($B2506)=0,"",IF(AND($B2506&gt;0,VALUE(SUBSTITUTE($B2506,"6","0"))=$B2506),1,0)),"")</f>
        <v/>
      </c>
      <c r="J2506" s="5" t="str">
        <f>IF(PhieuBauCu!$B$2&gt;6,IF(LEN($B2506)=0,"",IF(AND($B2506&gt;0,VALUE(SUBSTITUTE($B2506,"7","0"))=$B2506),1,0)),"")</f>
        <v/>
      </c>
      <c r="K2506" s="5" t="str">
        <f>IF(PhieuBauCu!$B$2&gt;7,IF(LEN($B2506)=0,"",IF(AND($B2506&gt;0,VALUE(SUBSTITUTE($B2506,"8","0"))=$B2506),1,0)),"")</f>
        <v/>
      </c>
      <c r="L2506" s="5" t="str">
        <f>IF(PhieuBauCu!$B$2&gt;8,IF(LEN($B2506)=0,"",IF(AND($B2506&gt;0,VALUE(SUBSTITUTE($B2506,"9","0"))=$B2506),1,0)),"")</f>
        <v/>
      </c>
      <c r="M2506" s="9">
        <f t="shared" si="79"/>
        <v>0</v>
      </c>
      <c r="N2506" s="36">
        <f>IF(AND(M2506&lt;=PhieuBauCu!$B$13,M2506&gt;=1),1,0)</f>
        <v>0</v>
      </c>
    </row>
    <row r="2507" spans="1:14" ht="28.5" customHeight="1">
      <c r="A2507" s="2">
        <v>2502</v>
      </c>
      <c r="B2507" s="3"/>
      <c r="C2507" s="48" t="str">
        <f t="shared" si="78"/>
        <v/>
      </c>
      <c r="D2507" s="5" t="str">
        <f>IF(PhieuBauCu!$B$2&gt;0,IF(LEN($B2507)=0,"",IF(AND($B2507&gt;0,VALUE(SUBSTITUTE($B2507,"1","0"))=$B2507),1,0)),"")</f>
        <v/>
      </c>
      <c r="E2507" s="5" t="str">
        <f>IF(PhieuBauCu!$B$2&gt;1,IF(LEN($B2507)=0,"",IF(AND($B2507&gt;0,VALUE(SUBSTITUTE($B2507,"2","0"))=$B2507),1,0)),"")</f>
        <v/>
      </c>
      <c r="F2507" s="5" t="str">
        <f>IF(PhieuBauCu!$B$2&gt;2,IF(LEN($B2507)=0,"",IF(AND($B2507&gt;0,VALUE(SUBSTITUTE($B2507,"3","0"))=$B2507),1,0)),"")</f>
        <v/>
      </c>
      <c r="G2507" s="5" t="str">
        <f>IF(PhieuBauCu!$B$2&gt;3,IF(LEN($B2507)=0,"",IF(AND($B2507&gt;0,VALUE(SUBSTITUTE($B2507,"4","0"))=$B2507),1,0)),"")</f>
        <v/>
      </c>
      <c r="H2507" s="5" t="str">
        <f>IF(PhieuBauCu!$B$2&gt;4,IF(LEN($B2507)=0,"",IF(AND($B2507&gt;0,VALUE(SUBSTITUTE($B2507,"5","0"))=$B2507),1,0)),"")</f>
        <v/>
      </c>
      <c r="I2507" s="5" t="str">
        <f>IF(PhieuBauCu!$B$2&gt;5,IF(LEN($B2507)=0,"",IF(AND($B2507&gt;0,VALUE(SUBSTITUTE($B2507,"6","0"))=$B2507),1,0)),"")</f>
        <v/>
      </c>
      <c r="J2507" s="5" t="str">
        <f>IF(PhieuBauCu!$B$2&gt;6,IF(LEN($B2507)=0,"",IF(AND($B2507&gt;0,VALUE(SUBSTITUTE($B2507,"7","0"))=$B2507),1,0)),"")</f>
        <v/>
      </c>
      <c r="K2507" s="5" t="str">
        <f>IF(PhieuBauCu!$B$2&gt;7,IF(LEN($B2507)=0,"",IF(AND($B2507&gt;0,VALUE(SUBSTITUTE($B2507,"8","0"))=$B2507),1,0)),"")</f>
        <v/>
      </c>
      <c r="L2507" s="5" t="str">
        <f>IF(PhieuBauCu!$B$2&gt;8,IF(LEN($B2507)=0,"",IF(AND($B2507&gt;0,VALUE(SUBSTITUTE($B2507,"9","0"))=$B2507),1,0)),"")</f>
        <v/>
      </c>
      <c r="M2507" s="9">
        <f t="shared" si="79"/>
        <v>0</v>
      </c>
      <c r="N2507" s="36">
        <f>IF(AND(M2507&lt;=PhieuBauCu!$B$13,M2507&gt;=1),1,0)</f>
        <v>0</v>
      </c>
    </row>
    <row r="2508" spans="1:14" ht="28.5" customHeight="1">
      <c r="A2508" s="2">
        <v>2503</v>
      </c>
      <c r="B2508" s="3"/>
      <c r="C2508" s="48" t="str">
        <f t="shared" si="78"/>
        <v/>
      </c>
      <c r="D2508" s="5" t="str">
        <f>IF(PhieuBauCu!$B$2&gt;0,IF(LEN($B2508)=0,"",IF(AND($B2508&gt;0,VALUE(SUBSTITUTE($B2508,"1","0"))=$B2508),1,0)),"")</f>
        <v/>
      </c>
      <c r="E2508" s="5" t="str">
        <f>IF(PhieuBauCu!$B$2&gt;1,IF(LEN($B2508)=0,"",IF(AND($B2508&gt;0,VALUE(SUBSTITUTE($B2508,"2","0"))=$B2508),1,0)),"")</f>
        <v/>
      </c>
      <c r="F2508" s="5" t="str">
        <f>IF(PhieuBauCu!$B$2&gt;2,IF(LEN($B2508)=0,"",IF(AND($B2508&gt;0,VALUE(SUBSTITUTE($B2508,"3","0"))=$B2508),1,0)),"")</f>
        <v/>
      </c>
      <c r="G2508" s="5" t="str">
        <f>IF(PhieuBauCu!$B$2&gt;3,IF(LEN($B2508)=0,"",IF(AND($B2508&gt;0,VALUE(SUBSTITUTE($B2508,"4","0"))=$B2508),1,0)),"")</f>
        <v/>
      </c>
      <c r="H2508" s="5" t="str">
        <f>IF(PhieuBauCu!$B$2&gt;4,IF(LEN($B2508)=0,"",IF(AND($B2508&gt;0,VALUE(SUBSTITUTE($B2508,"5","0"))=$B2508),1,0)),"")</f>
        <v/>
      </c>
      <c r="I2508" s="5" t="str">
        <f>IF(PhieuBauCu!$B$2&gt;5,IF(LEN($B2508)=0,"",IF(AND($B2508&gt;0,VALUE(SUBSTITUTE($B2508,"6","0"))=$B2508),1,0)),"")</f>
        <v/>
      </c>
      <c r="J2508" s="5" t="str">
        <f>IF(PhieuBauCu!$B$2&gt;6,IF(LEN($B2508)=0,"",IF(AND($B2508&gt;0,VALUE(SUBSTITUTE($B2508,"7","0"))=$B2508),1,0)),"")</f>
        <v/>
      </c>
      <c r="K2508" s="5" t="str">
        <f>IF(PhieuBauCu!$B$2&gt;7,IF(LEN($B2508)=0,"",IF(AND($B2508&gt;0,VALUE(SUBSTITUTE($B2508,"8","0"))=$B2508),1,0)),"")</f>
        <v/>
      </c>
      <c r="L2508" s="5" t="str">
        <f>IF(PhieuBauCu!$B$2&gt;8,IF(LEN($B2508)=0,"",IF(AND($B2508&gt;0,VALUE(SUBSTITUTE($B2508,"9","0"))=$B2508),1,0)),"")</f>
        <v/>
      </c>
      <c r="M2508" s="9">
        <f t="shared" si="79"/>
        <v>0</v>
      </c>
      <c r="N2508" s="36">
        <f>IF(AND(M2508&lt;=PhieuBauCu!$B$13,M2508&gt;=1),1,0)</f>
        <v>0</v>
      </c>
    </row>
    <row r="2509" spans="1:14" ht="28.5" customHeight="1">
      <c r="A2509" s="2">
        <v>2504</v>
      </c>
      <c r="B2509" s="3"/>
      <c r="C2509" s="48" t="str">
        <f t="shared" si="78"/>
        <v/>
      </c>
      <c r="D2509" s="5" t="str">
        <f>IF(PhieuBauCu!$B$2&gt;0,IF(LEN($B2509)=0,"",IF(AND($B2509&gt;0,VALUE(SUBSTITUTE($B2509,"1","0"))=$B2509),1,0)),"")</f>
        <v/>
      </c>
      <c r="E2509" s="5" t="str">
        <f>IF(PhieuBauCu!$B$2&gt;1,IF(LEN($B2509)=0,"",IF(AND($B2509&gt;0,VALUE(SUBSTITUTE($B2509,"2","0"))=$B2509),1,0)),"")</f>
        <v/>
      </c>
      <c r="F2509" s="5" t="str">
        <f>IF(PhieuBauCu!$B$2&gt;2,IF(LEN($B2509)=0,"",IF(AND($B2509&gt;0,VALUE(SUBSTITUTE($B2509,"3","0"))=$B2509),1,0)),"")</f>
        <v/>
      </c>
      <c r="G2509" s="5" t="str">
        <f>IF(PhieuBauCu!$B$2&gt;3,IF(LEN($B2509)=0,"",IF(AND($B2509&gt;0,VALUE(SUBSTITUTE($B2509,"4","0"))=$B2509),1,0)),"")</f>
        <v/>
      </c>
      <c r="H2509" s="5" t="str">
        <f>IF(PhieuBauCu!$B$2&gt;4,IF(LEN($B2509)=0,"",IF(AND($B2509&gt;0,VALUE(SUBSTITUTE($B2509,"5","0"))=$B2509),1,0)),"")</f>
        <v/>
      </c>
      <c r="I2509" s="5" t="str">
        <f>IF(PhieuBauCu!$B$2&gt;5,IF(LEN($B2509)=0,"",IF(AND($B2509&gt;0,VALUE(SUBSTITUTE($B2509,"6","0"))=$B2509),1,0)),"")</f>
        <v/>
      </c>
      <c r="J2509" s="5" t="str">
        <f>IF(PhieuBauCu!$B$2&gt;6,IF(LEN($B2509)=0,"",IF(AND($B2509&gt;0,VALUE(SUBSTITUTE($B2509,"7","0"))=$B2509),1,0)),"")</f>
        <v/>
      </c>
      <c r="K2509" s="5" t="str">
        <f>IF(PhieuBauCu!$B$2&gt;7,IF(LEN($B2509)=0,"",IF(AND($B2509&gt;0,VALUE(SUBSTITUTE($B2509,"8","0"))=$B2509),1,0)),"")</f>
        <v/>
      </c>
      <c r="L2509" s="5" t="str">
        <f>IF(PhieuBauCu!$B$2&gt;8,IF(LEN($B2509)=0,"",IF(AND($B2509&gt;0,VALUE(SUBSTITUTE($B2509,"9","0"))=$B2509),1,0)),"")</f>
        <v/>
      </c>
      <c r="M2509" s="9">
        <f t="shared" si="79"/>
        <v>0</v>
      </c>
      <c r="N2509" s="36">
        <f>IF(AND(M2509&lt;=PhieuBauCu!$B$13,M2509&gt;=1),1,0)</f>
        <v>0</v>
      </c>
    </row>
    <row r="2510" spans="1:14" ht="28.5" customHeight="1">
      <c r="A2510" s="2">
        <v>2505</v>
      </c>
      <c r="B2510" s="3"/>
      <c r="C2510" s="48" t="str">
        <f t="shared" si="78"/>
        <v/>
      </c>
      <c r="D2510" s="5" t="str">
        <f>IF(PhieuBauCu!$B$2&gt;0,IF(LEN($B2510)=0,"",IF(AND($B2510&gt;0,VALUE(SUBSTITUTE($B2510,"1","0"))=$B2510),1,0)),"")</f>
        <v/>
      </c>
      <c r="E2510" s="5" t="str">
        <f>IF(PhieuBauCu!$B$2&gt;1,IF(LEN($B2510)=0,"",IF(AND($B2510&gt;0,VALUE(SUBSTITUTE($B2510,"2","0"))=$B2510),1,0)),"")</f>
        <v/>
      </c>
      <c r="F2510" s="5" t="str">
        <f>IF(PhieuBauCu!$B$2&gt;2,IF(LEN($B2510)=0,"",IF(AND($B2510&gt;0,VALUE(SUBSTITUTE($B2510,"3","0"))=$B2510),1,0)),"")</f>
        <v/>
      </c>
      <c r="G2510" s="5" t="str">
        <f>IF(PhieuBauCu!$B$2&gt;3,IF(LEN($B2510)=0,"",IF(AND($B2510&gt;0,VALUE(SUBSTITUTE($B2510,"4","0"))=$B2510),1,0)),"")</f>
        <v/>
      </c>
      <c r="H2510" s="5" t="str">
        <f>IF(PhieuBauCu!$B$2&gt;4,IF(LEN($B2510)=0,"",IF(AND($B2510&gt;0,VALUE(SUBSTITUTE($B2510,"5","0"))=$B2510),1,0)),"")</f>
        <v/>
      </c>
      <c r="I2510" s="5" t="str">
        <f>IF(PhieuBauCu!$B$2&gt;5,IF(LEN($B2510)=0,"",IF(AND($B2510&gt;0,VALUE(SUBSTITUTE($B2510,"6","0"))=$B2510),1,0)),"")</f>
        <v/>
      </c>
      <c r="J2510" s="5" t="str">
        <f>IF(PhieuBauCu!$B$2&gt;6,IF(LEN($B2510)=0,"",IF(AND($B2510&gt;0,VALUE(SUBSTITUTE($B2510,"7","0"))=$B2510),1,0)),"")</f>
        <v/>
      </c>
      <c r="K2510" s="5" t="str">
        <f>IF(PhieuBauCu!$B$2&gt;7,IF(LEN($B2510)=0,"",IF(AND($B2510&gt;0,VALUE(SUBSTITUTE($B2510,"8","0"))=$B2510),1,0)),"")</f>
        <v/>
      </c>
      <c r="L2510" s="5" t="str">
        <f>IF(PhieuBauCu!$B$2&gt;8,IF(LEN($B2510)=0,"",IF(AND($B2510&gt;0,VALUE(SUBSTITUTE($B2510,"9","0"))=$B2510),1,0)),"")</f>
        <v/>
      </c>
      <c r="M2510" s="9">
        <f t="shared" si="79"/>
        <v>0</v>
      </c>
      <c r="N2510" s="36">
        <f>IF(AND(M2510&lt;=PhieuBauCu!$B$13,M2510&gt;=1),1,0)</f>
        <v>0</v>
      </c>
    </row>
    <row r="2511" spans="1:14" ht="28.5" customHeight="1">
      <c r="A2511" s="2">
        <v>2506</v>
      </c>
      <c r="B2511" s="3"/>
      <c r="C2511" s="48" t="str">
        <f t="shared" si="78"/>
        <v/>
      </c>
      <c r="D2511" s="5" t="str">
        <f>IF(PhieuBauCu!$B$2&gt;0,IF(LEN($B2511)=0,"",IF(AND($B2511&gt;0,VALUE(SUBSTITUTE($B2511,"1","0"))=$B2511),1,0)),"")</f>
        <v/>
      </c>
      <c r="E2511" s="5" t="str">
        <f>IF(PhieuBauCu!$B$2&gt;1,IF(LEN($B2511)=0,"",IF(AND($B2511&gt;0,VALUE(SUBSTITUTE($B2511,"2","0"))=$B2511),1,0)),"")</f>
        <v/>
      </c>
      <c r="F2511" s="5" t="str">
        <f>IF(PhieuBauCu!$B$2&gt;2,IF(LEN($B2511)=0,"",IF(AND($B2511&gt;0,VALUE(SUBSTITUTE($B2511,"3","0"))=$B2511),1,0)),"")</f>
        <v/>
      </c>
      <c r="G2511" s="5" t="str">
        <f>IF(PhieuBauCu!$B$2&gt;3,IF(LEN($B2511)=0,"",IF(AND($B2511&gt;0,VALUE(SUBSTITUTE($B2511,"4","0"))=$B2511),1,0)),"")</f>
        <v/>
      </c>
      <c r="H2511" s="5" t="str">
        <f>IF(PhieuBauCu!$B$2&gt;4,IF(LEN($B2511)=0,"",IF(AND($B2511&gt;0,VALUE(SUBSTITUTE($B2511,"5","0"))=$B2511),1,0)),"")</f>
        <v/>
      </c>
      <c r="I2511" s="5" t="str">
        <f>IF(PhieuBauCu!$B$2&gt;5,IF(LEN($B2511)=0,"",IF(AND($B2511&gt;0,VALUE(SUBSTITUTE($B2511,"6","0"))=$B2511),1,0)),"")</f>
        <v/>
      </c>
      <c r="J2511" s="5" t="str">
        <f>IF(PhieuBauCu!$B$2&gt;6,IF(LEN($B2511)=0,"",IF(AND($B2511&gt;0,VALUE(SUBSTITUTE($B2511,"7","0"))=$B2511),1,0)),"")</f>
        <v/>
      </c>
      <c r="K2511" s="5" t="str">
        <f>IF(PhieuBauCu!$B$2&gt;7,IF(LEN($B2511)=0,"",IF(AND($B2511&gt;0,VALUE(SUBSTITUTE($B2511,"8","0"))=$B2511),1,0)),"")</f>
        <v/>
      </c>
      <c r="L2511" s="5" t="str">
        <f>IF(PhieuBauCu!$B$2&gt;8,IF(LEN($B2511)=0,"",IF(AND($B2511&gt;0,VALUE(SUBSTITUTE($B2511,"9","0"))=$B2511),1,0)),"")</f>
        <v/>
      </c>
      <c r="M2511" s="9">
        <f t="shared" si="79"/>
        <v>0</v>
      </c>
      <c r="N2511" s="36">
        <f>IF(AND(M2511&lt;=PhieuBauCu!$B$13,M2511&gt;=1),1,0)</f>
        <v>0</v>
      </c>
    </row>
    <row r="2512" spans="1:14" ht="28.5" customHeight="1">
      <c r="A2512" s="2">
        <v>2507</v>
      </c>
      <c r="B2512" s="3"/>
      <c r="C2512" s="48" t="str">
        <f t="shared" si="78"/>
        <v/>
      </c>
      <c r="D2512" s="5" t="str">
        <f>IF(PhieuBauCu!$B$2&gt;0,IF(LEN($B2512)=0,"",IF(AND($B2512&gt;0,VALUE(SUBSTITUTE($B2512,"1","0"))=$B2512),1,0)),"")</f>
        <v/>
      </c>
      <c r="E2512" s="5" t="str">
        <f>IF(PhieuBauCu!$B$2&gt;1,IF(LEN($B2512)=0,"",IF(AND($B2512&gt;0,VALUE(SUBSTITUTE($B2512,"2","0"))=$B2512),1,0)),"")</f>
        <v/>
      </c>
      <c r="F2512" s="5" t="str">
        <f>IF(PhieuBauCu!$B$2&gt;2,IF(LEN($B2512)=0,"",IF(AND($B2512&gt;0,VALUE(SUBSTITUTE($B2512,"3","0"))=$B2512),1,0)),"")</f>
        <v/>
      </c>
      <c r="G2512" s="5" t="str">
        <f>IF(PhieuBauCu!$B$2&gt;3,IF(LEN($B2512)=0,"",IF(AND($B2512&gt;0,VALUE(SUBSTITUTE($B2512,"4","0"))=$B2512),1,0)),"")</f>
        <v/>
      </c>
      <c r="H2512" s="5" t="str">
        <f>IF(PhieuBauCu!$B$2&gt;4,IF(LEN($B2512)=0,"",IF(AND($B2512&gt;0,VALUE(SUBSTITUTE($B2512,"5","0"))=$B2512),1,0)),"")</f>
        <v/>
      </c>
      <c r="I2512" s="5" t="str">
        <f>IF(PhieuBauCu!$B$2&gt;5,IF(LEN($B2512)=0,"",IF(AND($B2512&gt;0,VALUE(SUBSTITUTE($B2512,"6","0"))=$B2512),1,0)),"")</f>
        <v/>
      </c>
      <c r="J2512" s="5" t="str">
        <f>IF(PhieuBauCu!$B$2&gt;6,IF(LEN($B2512)=0,"",IF(AND($B2512&gt;0,VALUE(SUBSTITUTE($B2512,"7","0"))=$B2512),1,0)),"")</f>
        <v/>
      </c>
      <c r="K2512" s="5" t="str">
        <f>IF(PhieuBauCu!$B$2&gt;7,IF(LEN($B2512)=0,"",IF(AND($B2512&gt;0,VALUE(SUBSTITUTE($B2512,"8","0"))=$B2512),1,0)),"")</f>
        <v/>
      </c>
      <c r="L2512" s="5" t="str">
        <f>IF(PhieuBauCu!$B$2&gt;8,IF(LEN($B2512)=0,"",IF(AND($B2512&gt;0,VALUE(SUBSTITUTE($B2512,"9","0"))=$B2512),1,0)),"")</f>
        <v/>
      </c>
      <c r="M2512" s="9">
        <f t="shared" si="79"/>
        <v>0</v>
      </c>
      <c r="N2512" s="36">
        <f>IF(AND(M2512&lt;=PhieuBauCu!$B$13,M2512&gt;=1),1,0)</f>
        <v>0</v>
      </c>
    </row>
    <row r="2513" spans="1:14" ht="28.5" customHeight="1">
      <c r="A2513" s="2">
        <v>2508</v>
      </c>
      <c r="B2513" s="3"/>
      <c r="C2513" s="48" t="str">
        <f t="shared" si="78"/>
        <v/>
      </c>
      <c r="D2513" s="5" t="str">
        <f>IF(PhieuBauCu!$B$2&gt;0,IF(LEN($B2513)=0,"",IF(AND($B2513&gt;0,VALUE(SUBSTITUTE($B2513,"1","0"))=$B2513),1,0)),"")</f>
        <v/>
      </c>
      <c r="E2513" s="5" t="str">
        <f>IF(PhieuBauCu!$B$2&gt;1,IF(LEN($B2513)=0,"",IF(AND($B2513&gt;0,VALUE(SUBSTITUTE($B2513,"2","0"))=$B2513),1,0)),"")</f>
        <v/>
      </c>
      <c r="F2513" s="5" t="str">
        <f>IF(PhieuBauCu!$B$2&gt;2,IF(LEN($B2513)=0,"",IF(AND($B2513&gt;0,VALUE(SUBSTITUTE($B2513,"3","0"))=$B2513),1,0)),"")</f>
        <v/>
      </c>
      <c r="G2513" s="5" t="str">
        <f>IF(PhieuBauCu!$B$2&gt;3,IF(LEN($B2513)=0,"",IF(AND($B2513&gt;0,VALUE(SUBSTITUTE($B2513,"4","0"))=$B2513),1,0)),"")</f>
        <v/>
      </c>
      <c r="H2513" s="5" t="str">
        <f>IF(PhieuBauCu!$B$2&gt;4,IF(LEN($B2513)=0,"",IF(AND($B2513&gt;0,VALUE(SUBSTITUTE($B2513,"5","0"))=$B2513),1,0)),"")</f>
        <v/>
      </c>
      <c r="I2513" s="5" t="str">
        <f>IF(PhieuBauCu!$B$2&gt;5,IF(LEN($B2513)=0,"",IF(AND($B2513&gt;0,VALUE(SUBSTITUTE($B2513,"6","0"))=$B2513),1,0)),"")</f>
        <v/>
      </c>
      <c r="J2513" s="5" t="str">
        <f>IF(PhieuBauCu!$B$2&gt;6,IF(LEN($B2513)=0,"",IF(AND($B2513&gt;0,VALUE(SUBSTITUTE($B2513,"7","0"))=$B2513),1,0)),"")</f>
        <v/>
      </c>
      <c r="K2513" s="5" t="str">
        <f>IF(PhieuBauCu!$B$2&gt;7,IF(LEN($B2513)=0,"",IF(AND($B2513&gt;0,VALUE(SUBSTITUTE($B2513,"8","0"))=$B2513),1,0)),"")</f>
        <v/>
      </c>
      <c r="L2513" s="5" t="str">
        <f>IF(PhieuBauCu!$B$2&gt;8,IF(LEN($B2513)=0,"",IF(AND($B2513&gt;0,VALUE(SUBSTITUTE($B2513,"9","0"))=$B2513),1,0)),"")</f>
        <v/>
      </c>
      <c r="M2513" s="9">
        <f t="shared" si="79"/>
        <v>0</v>
      </c>
      <c r="N2513" s="36">
        <f>IF(AND(M2513&lt;=PhieuBauCu!$B$13,M2513&gt;=1),1,0)</f>
        <v>0</v>
      </c>
    </row>
    <row r="2514" spans="1:14" ht="28.5" customHeight="1">
      <c r="A2514" s="2">
        <v>2509</v>
      </c>
      <c r="B2514" s="3"/>
      <c r="C2514" s="48" t="str">
        <f t="shared" si="78"/>
        <v/>
      </c>
      <c r="D2514" s="5" t="str">
        <f>IF(PhieuBauCu!$B$2&gt;0,IF(LEN($B2514)=0,"",IF(AND($B2514&gt;0,VALUE(SUBSTITUTE($B2514,"1","0"))=$B2514),1,0)),"")</f>
        <v/>
      </c>
      <c r="E2514" s="5" t="str">
        <f>IF(PhieuBauCu!$B$2&gt;1,IF(LEN($B2514)=0,"",IF(AND($B2514&gt;0,VALUE(SUBSTITUTE($B2514,"2","0"))=$B2514),1,0)),"")</f>
        <v/>
      </c>
      <c r="F2514" s="5" t="str">
        <f>IF(PhieuBauCu!$B$2&gt;2,IF(LEN($B2514)=0,"",IF(AND($B2514&gt;0,VALUE(SUBSTITUTE($B2514,"3","0"))=$B2514),1,0)),"")</f>
        <v/>
      </c>
      <c r="G2514" s="5" t="str">
        <f>IF(PhieuBauCu!$B$2&gt;3,IF(LEN($B2514)=0,"",IF(AND($B2514&gt;0,VALUE(SUBSTITUTE($B2514,"4","0"))=$B2514),1,0)),"")</f>
        <v/>
      </c>
      <c r="H2514" s="5" t="str">
        <f>IF(PhieuBauCu!$B$2&gt;4,IF(LEN($B2514)=0,"",IF(AND($B2514&gt;0,VALUE(SUBSTITUTE($B2514,"5","0"))=$B2514),1,0)),"")</f>
        <v/>
      </c>
      <c r="I2514" s="5" t="str">
        <f>IF(PhieuBauCu!$B$2&gt;5,IF(LEN($B2514)=0,"",IF(AND($B2514&gt;0,VALUE(SUBSTITUTE($B2514,"6","0"))=$B2514),1,0)),"")</f>
        <v/>
      </c>
      <c r="J2514" s="5" t="str">
        <f>IF(PhieuBauCu!$B$2&gt;6,IF(LEN($B2514)=0,"",IF(AND($B2514&gt;0,VALUE(SUBSTITUTE($B2514,"7","0"))=$B2514),1,0)),"")</f>
        <v/>
      </c>
      <c r="K2514" s="5" t="str">
        <f>IF(PhieuBauCu!$B$2&gt;7,IF(LEN($B2514)=0,"",IF(AND($B2514&gt;0,VALUE(SUBSTITUTE($B2514,"8","0"))=$B2514),1,0)),"")</f>
        <v/>
      </c>
      <c r="L2514" s="5" t="str">
        <f>IF(PhieuBauCu!$B$2&gt;8,IF(LEN($B2514)=0,"",IF(AND($B2514&gt;0,VALUE(SUBSTITUTE($B2514,"9","0"))=$B2514),1,0)),"")</f>
        <v/>
      </c>
      <c r="M2514" s="9">
        <f t="shared" si="79"/>
        <v>0</v>
      </c>
      <c r="N2514" s="36">
        <f>IF(AND(M2514&lt;=PhieuBauCu!$B$13,M2514&gt;=1),1,0)</f>
        <v>0</v>
      </c>
    </row>
    <row r="2515" spans="1:14" ht="28.5" customHeight="1">
      <c r="A2515" s="2">
        <v>2510</v>
      </c>
      <c r="B2515" s="3"/>
      <c r="C2515" s="48" t="str">
        <f t="shared" si="78"/>
        <v/>
      </c>
      <c r="D2515" s="5" t="str">
        <f>IF(PhieuBauCu!$B$2&gt;0,IF(LEN($B2515)=0,"",IF(AND($B2515&gt;0,VALUE(SUBSTITUTE($B2515,"1","0"))=$B2515),1,0)),"")</f>
        <v/>
      </c>
      <c r="E2515" s="5" t="str">
        <f>IF(PhieuBauCu!$B$2&gt;1,IF(LEN($B2515)=0,"",IF(AND($B2515&gt;0,VALUE(SUBSTITUTE($B2515,"2","0"))=$B2515),1,0)),"")</f>
        <v/>
      </c>
      <c r="F2515" s="5" t="str">
        <f>IF(PhieuBauCu!$B$2&gt;2,IF(LEN($B2515)=0,"",IF(AND($B2515&gt;0,VALUE(SUBSTITUTE($B2515,"3","0"))=$B2515),1,0)),"")</f>
        <v/>
      </c>
      <c r="G2515" s="5" t="str">
        <f>IF(PhieuBauCu!$B$2&gt;3,IF(LEN($B2515)=0,"",IF(AND($B2515&gt;0,VALUE(SUBSTITUTE($B2515,"4","0"))=$B2515),1,0)),"")</f>
        <v/>
      </c>
      <c r="H2515" s="5" t="str">
        <f>IF(PhieuBauCu!$B$2&gt;4,IF(LEN($B2515)=0,"",IF(AND($B2515&gt;0,VALUE(SUBSTITUTE($B2515,"5","0"))=$B2515),1,0)),"")</f>
        <v/>
      </c>
      <c r="I2515" s="5" t="str">
        <f>IF(PhieuBauCu!$B$2&gt;5,IF(LEN($B2515)=0,"",IF(AND($B2515&gt;0,VALUE(SUBSTITUTE($B2515,"6","0"))=$B2515),1,0)),"")</f>
        <v/>
      </c>
      <c r="J2515" s="5" t="str">
        <f>IF(PhieuBauCu!$B$2&gt;6,IF(LEN($B2515)=0,"",IF(AND($B2515&gt;0,VALUE(SUBSTITUTE($B2515,"7","0"))=$B2515),1,0)),"")</f>
        <v/>
      </c>
      <c r="K2515" s="5" t="str">
        <f>IF(PhieuBauCu!$B$2&gt;7,IF(LEN($B2515)=0,"",IF(AND($B2515&gt;0,VALUE(SUBSTITUTE($B2515,"8","0"))=$B2515),1,0)),"")</f>
        <v/>
      </c>
      <c r="L2515" s="5" t="str">
        <f>IF(PhieuBauCu!$B$2&gt;8,IF(LEN($B2515)=0,"",IF(AND($B2515&gt;0,VALUE(SUBSTITUTE($B2515,"9","0"))=$B2515),1,0)),"")</f>
        <v/>
      </c>
      <c r="M2515" s="9">
        <f t="shared" si="79"/>
        <v>0</v>
      </c>
      <c r="N2515" s="36">
        <f>IF(AND(M2515&lt;=PhieuBauCu!$B$13,M2515&gt;=1),1,0)</f>
        <v>0</v>
      </c>
    </row>
    <row r="2516" spans="1:14" ht="28.5" customHeight="1">
      <c r="A2516" s="2">
        <v>2511</v>
      </c>
      <c r="B2516" s="3"/>
      <c r="C2516" s="48" t="str">
        <f t="shared" si="78"/>
        <v/>
      </c>
      <c r="D2516" s="5" t="str">
        <f>IF(PhieuBauCu!$B$2&gt;0,IF(LEN($B2516)=0,"",IF(AND($B2516&gt;0,VALUE(SUBSTITUTE($B2516,"1","0"))=$B2516),1,0)),"")</f>
        <v/>
      </c>
      <c r="E2516" s="5" t="str">
        <f>IF(PhieuBauCu!$B$2&gt;1,IF(LEN($B2516)=0,"",IF(AND($B2516&gt;0,VALUE(SUBSTITUTE($B2516,"2","0"))=$B2516),1,0)),"")</f>
        <v/>
      </c>
      <c r="F2516" s="5" t="str">
        <f>IF(PhieuBauCu!$B$2&gt;2,IF(LEN($B2516)=0,"",IF(AND($B2516&gt;0,VALUE(SUBSTITUTE($B2516,"3","0"))=$B2516),1,0)),"")</f>
        <v/>
      </c>
      <c r="G2516" s="5" t="str">
        <f>IF(PhieuBauCu!$B$2&gt;3,IF(LEN($B2516)=0,"",IF(AND($B2516&gt;0,VALUE(SUBSTITUTE($B2516,"4","0"))=$B2516),1,0)),"")</f>
        <v/>
      </c>
      <c r="H2516" s="5" t="str">
        <f>IF(PhieuBauCu!$B$2&gt;4,IF(LEN($B2516)=0,"",IF(AND($B2516&gt;0,VALUE(SUBSTITUTE($B2516,"5","0"))=$B2516),1,0)),"")</f>
        <v/>
      </c>
      <c r="I2516" s="5" t="str">
        <f>IF(PhieuBauCu!$B$2&gt;5,IF(LEN($B2516)=0,"",IF(AND($B2516&gt;0,VALUE(SUBSTITUTE($B2516,"6","0"))=$B2516),1,0)),"")</f>
        <v/>
      </c>
      <c r="J2516" s="5" t="str">
        <f>IF(PhieuBauCu!$B$2&gt;6,IF(LEN($B2516)=0,"",IF(AND($B2516&gt;0,VALUE(SUBSTITUTE($B2516,"7","0"))=$B2516),1,0)),"")</f>
        <v/>
      </c>
      <c r="K2516" s="5" t="str">
        <f>IF(PhieuBauCu!$B$2&gt;7,IF(LEN($B2516)=0,"",IF(AND($B2516&gt;0,VALUE(SUBSTITUTE($B2516,"8","0"))=$B2516),1,0)),"")</f>
        <v/>
      </c>
      <c r="L2516" s="5" t="str">
        <f>IF(PhieuBauCu!$B$2&gt;8,IF(LEN($B2516)=0,"",IF(AND($B2516&gt;0,VALUE(SUBSTITUTE($B2516,"9","0"))=$B2516),1,0)),"")</f>
        <v/>
      </c>
      <c r="M2516" s="9">
        <f t="shared" si="79"/>
        <v>0</v>
      </c>
      <c r="N2516" s="36">
        <f>IF(AND(M2516&lt;=PhieuBauCu!$B$13,M2516&gt;=1),1,0)</f>
        <v>0</v>
      </c>
    </row>
    <row r="2517" spans="1:14" ht="28.5" customHeight="1">
      <c r="A2517" s="2">
        <v>2512</v>
      </c>
      <c r="B2517" s="3"/>
      <c r="C2517" s="48" t="str">
        <f t="shared" si="78"/>
        <v/>
      </c>
      <c r="D2517" s="5" t="str">
        <f>IF(PhieuBauCu!$B$2&gt;0,IF(LEN($B2517)=0,"",IF(AND($B2517&gt;0,VALUE(SUBSTITUTE($B2517,"1","0"))=$B2517),1,0)),"")</f>
        <v/>
      </c>
      <c r="E2517" s="5" t="str">
        <f>IF(PhieuBauCu!$B$2&gt;1,IF(LEN($B2517)=0,"",IF(AND($B2517&gt;0,VALUE(SUBSTITUTE($B2517,"2","0"))=$B2517),1,0)),"")</f>
        <v/>
      </c>
      <c r="F2517" s="5" t="str">
        <f>IF(PhieuBauCu!$B$2&gt;2,IF(LEN($B2517)=0,"",IF(AND($B2517&gt;0,VALUE(SUBSTITUTE($B2517,"3","0"))=$B2517),1,0)),"")</f>
        <v/>
      </c>
      <c r="G2517" s="5" t="str">
        <f>IF(PhieuBauCu!$B$2&gt;3,IF(LEN($B2517)=0,"",IF(AND($B2517&gt;0,VALUE(SUBSTITUTE($B2517,"4","0"))=$B2517),1,0)),"")</f>
        <v/>
      </c>
      <c r="H2517" s="5" t="str">
        <f>IF(PhieuBauCu!$B$2&gt;4,IF(LEN($B2517)=0,"",IF(AND($B2517&gt;0,VALUE(SUBSTITUTE($B2517,"5","0"))=$B2517),1,0)),"")</f>
        <v/>
      </c>
      <c r="I2517" s="5" t="str">
        <f>IF(PhieuBauCu!$B$2&gt;5,IF(LEN($B2517)=0,"",IF(AND($B2517&gt;0,VALUE(SUBSTITUTE($B2517,"6","0"))=$B2517),1,0)),"")</f>
        <v/>
      </c>
      <c r="J2517" s="5" t="str">
        <f>IF(PhieuBauCu!$B$2&gt;6,IF(LEN($B2517)=0,"",IF(AND($B2517&gt;0,VALUE(SUBSTITUTE($B2517,"7","0"))=$B2517),1,0)),"")</f>
        <v/>
      </c>
      <c r="K2517" s="5" t="str">
        <f>IF(PhieuBauCu!$B$2&gt;7,IF(LEN($B2517)=0,"",IF(AND($B2517&gt;0,VALUE(SUBSTITUTE($B2517,"8","0"))=$B2517),1,0)),"")</f>
        <v/>
      </c>
      <c r="L2517" s="5" t="str">
        <f>IF(PhieuBauCu!$B$2&gt;8,IF(LEN($B2517)=0,"",IF(AND($B2517&gt;0,VALUE(SUBSTITUTE($B2517,"9","0"))=$B2517),1,0)),"")</f>
        <v/>
      </c>
      <c r="M2517" s="9">
        <f t="shared" si="79"/>
        <v>0</v>
      </c>
      <c r="N2517" s="36">
        <f>IF(AND(M2517&lt;=PhieuBauCu!$B$13,M2517&gt;=1),1,0)</f>
        <v>0</v>
      </c>
    </row>
    <row r="2518" spans="1:14" ht="28.5" customHeight="1">
      <c r="A2518" s="2">
        <v>2513</v>
      </c>
      <c r="B2518" s="3"/>
      <c r="C2518" s="48" t="str">
        <f t="shared" si="78"/>
        <v/>
      </c>
      <c r="D2518" s="5" t="str">
        <f>IF(PhieuBauCu!$B$2&gt;0,IF(LEN($B2518)=0,"",IF(AND($B2518&gt;0,VALUE(SUBSTITUTE($B2518,"1","0"))=$B2518),1,0)),"")</f>
        <v/>
      </c>
      <c r="E2518" s="5" t="str">
        <f>IF(PhieuBauCu!$B$2&gt;1,IF(LEN($B2518)=0,"",IF(AND($B2518&gt;0,VALUE(SUBSTITUTE($B2518,"2","0"))=$B2518),1,0)),"")</f>
        <v/>
      </c>
      <c r="F2518" s="5" t="str">
        <f>IF(PhieuBauCu!$B$2&gt;2,IF(LEN($B2518)=0,"",IF(AND($B2518&gt;0,VALUE(SUBSTITUTE($B2518,"3","0"))=$B2518),1,0)),"")</f>
        <v/>
      </c>
      <c r="G2518" s="5" t="str">
        <f>IF(PhieuBauCu!$B$2&gt;3,IF(LEN($B2518)=0,"",IF(AND($B2518&gt;0,VALUE(SUBSTITUTE($B2518,"4","0"))=$B2518),1,0)),"")</f>
        <v/>
      </c>
      <c r="H2518" s="5" t="str">
        <f>IF(PhieuBauCu!$B$2&gt;4,IF(LEN($B2518)=0,"",IF(AND($B2518&gt;0,VALUE(SUBSTITUTE($B2518,"5","0"))=$B2518),1,0)),"")</f>
        <v/>
      </c>
      <c r="I2518" s="5" t="str">
        <f>IF(PhieuBauCu!$B$2&gt;5,IF(LEN($B2518)=0,"",IF(AND($B2518&gt;0,VALUE(SUBSTITUTE($B2518,"6","0"))=$B2518),1,0)),"")</f>
        <v/>
      </c>
      <c r="J2518" s="5" t="str">
        <f>IF(PhieuBauCu!$B$2&gt;6,IF(LEN($B2518)=0,"",IF(AND($B2518&gt;0,VALUE(SUBSTITUTE($B2518,"7","0"))=$B2518),1,0)),"")</f>
        <v/>
      </c>
      <c r="K2518" s="5" t="str">
        <f>IF(PhieuBauCu!$B$2&gt;7,IF(LEN($B2518)=0,"",IF(AND($B2518&gt;0,VALUE(SUBSTITUTE($B2518,"8","0"))=$B2518),1,0)),"")</f>
        <v/>
      </c>
      <c r="L2518" s="5" t="str">
        <f>IF(PhieuBauCu!$B$2&gt;8,IF(LEN($B2518)=0,"",IF(AND($B2518&gt;0,VALUE(SUBSTITUTE($B2518,"9","0"))=$B2518),1,0)),"")</f>
        <v/>
      </c>
      <c r="M2518" s="9">
        <f t="shared" si="79"/>
        <v>0</v>
      </c>
      <c r="N2518" s="36">
        <f>IF(AND(M2518&lt;=PhieuBauCu!$B$13,M2518&gt;=1),1,0)</f>
        <v>0</v>
      </c>
    </row>
    <row r="2519" spans="1:14" ht="28.5" customHeight="1">
      <c r="A2519" s="2">
        <v>2514</v>
      </c>
      <c r="B2519" s="3"/>
      <c r="C2519" s="48" t="str">
        <f t="shared" si="78"/>
        <v/>
      </c>
      <c r="D2519" s="5" t="str">
        <f>IF(PhieuBauCu!$B$2&gt;0,IF(LEN($B2519)=0,"",IF(AND($B2519&gt;0,VALUE(SUBSTITUTE($B2519,"1","0"))=$B2519),1,0)),"")</f>
        <v/>
      </c>
      <c r="E2519" s="5" t="str">
        <f>IF(PhieuBauCu!$B$2&gt;1,IF(LEN($B2519)=0,"",IF(AND($B2519&gt;0,VALUE(SUBSTITUTE($B2519,"2","0"))=$B2519),1,0)),"")</f>
        <v/>
      </c>
      <c r="F2519" s="5" t="str">
        <f>IF(PhieuBauCu!$B$2&gt;2,IF(LEN($B2519)=0,"",IF(AND($B2519&gt;0,VALUE(SUBSTITUTE($B2519,"3","0"))=$B2519),1,0)),"")</f>
        <v/>
      </c>
      <c r="G2519" s="5" t="str">
        <f>IF(PhieuBauCu!$B$2&gt;3,IF(LEN($B2519)=0,"",IF(AND($B2519&gt;0,VALUE(SUBSTITUTE($B2519,"4","0"))=$B2519),1,0)),"")</f>
        <v/>
      </c>
      <c r="H2519" s="5" t="str">
        <f>IF(PhieuBauCu!$B$2&gt;4,IF(LEN($B2519)=0,"",IF(AND($B2519&gt;0,VALUE(SUBSTITUTE($B2519,"5","0"))=$B2519),1,0)),"")</f>
        <v/>
      </c>
      <c r="I2519" s="5" t="str">
        <f>IF(PhieuBauCu!$B$2&gt;5,IF(LEN($B2519)=0,"",IF(AND($B2519&gt;0,VALUE(SUBSTITUTE($B2519,"6","0"))=$B2519),1,0)),"")</f>
        <v/>
      </c>
      <c r="J2519" s="5" t="str">
        <f>IF(PhieuBauCu!$B$2&gt;6,IF(LEN($B2519)=0,"",IF(AND($B2519&gt;0,VALUE(SUBSTITUTE($B2519,"7","0"))=$B2519),1,0)),"")</f>
        <v/>
      </c>
      <c r="K2519" s="5" t="str">
        <f>IF(PhieuBauCu!$B$2&gt;7,IF(LEN($B2519)=0,"",IF(AND($B2519&gt;0,VALUE(SUBSTITUTE($B2519,"8","0"))=$B2519),1,0)),"")</f>
        <v/>
      </c>
      <c r="L2519" s="5" t="str">
        <f>IF(PhieuBauCu!$B$2&gt;8,IF(LEN($B2519)=0,"",IF(AND($B2519&gt;0,VALUE(SUBSTITUTE($B2519,"9","0"))=$B2519),1,0)),"")</f>
        <v/>
      </c>
      <c r="M2519" s="9">
        <f t="shared" si="79"/>
        <v>0</v>
      </c>
      <c r="N2519" s="36">
        <f>IF(AND(M2519&lt;=PhieuBauCu!$B$13,M2519&gt;=1),1,0)</f>
        <v>0</v>
      </c>
    </row>
    <row r="2520" spans="1:14" ht="28.5" customHeight="1">
      <c r="A2520" s="2">
        <v>2515</v>
      </c>
      <c r="B2520" s="3"/>
      <c r="C2520" s="48" t="str">
        <f t="shared" si="78"/>
        <v/>
      </c>
      <c r="D2520" s="5" t="str">
        <f>IF(PhieuBauCu!$B$2&gt;0,IF(LEN($B2520)=0,"",IF(AND($B2520&gt;0,VALUE(SUBSTITUTE($B2520,"1","0"))=$B2520),1,0)),"")</f>
        <v/>
      </c>
      <c r="E2520" s="5" t="str">
        <f>IF(PhieuBauCu!$B$2&gt;1,IF(LEN($B2520)=0,"",IF(AND($B2520&gt;0,VALUE(SUBSTITUTE($B2520,"2","0"))=$B2520),1,0)),"")</f>
        <v/>
      </c>
      <c r="F2520" s="5" t="str">
        <f>IF(PhieuBauCu!$B$2&gt;2,IF(LEN($B2520)=0,"",IF(AND($B2520&gt;0,VALUE(SUBSTITUTE($B2520,"3","0"))=$B2520),1,0)),"")</f>
        <v/>
      </c>
      <c r="G2520" s="5" t="str">
        <f>IF(PhieuBauCu!$B$2&gt;3,IF(LEN($B2520)=0,"",IF(AND($B2520&gt;0,VALUE(SUBSTITUTE($B2520,"4","0"))=$B2520),1,0)),"")</f>
        <v/>
      </c>
      <c r="H2520" s="5" t="str">
        <f>IF(PhieuBauCu!$B$2&gt;4,IF(LEN($B2520)=0,"",IF(AND($B2520&gt;0,VALUE(SUBSTITUTE($B2520,"5","0"))=$B2520),1,0)),"")</f>
        <v/>
      </c>
      <c r="I2520" s="5" t="str">
        <f>IF(PhieuBauCu!$B$2&gt;5,IF(LEN($B2520)=0,"",IF(AND($B2520&gt;0,VALUE(SUBSTITUTE($B2520,"6","0"))=$B2520),1,0)),"")</f>
        <v/>
      </c>
      <c r="J2520" s="5" t="str">
        <f>IF(PhieuBauCu!$B$2&gt;6,IF(LEN($B2520)=0,"",IF(AND($B2520&gt;0,VALUE(SUBSTITUTE($B2520,"7","0"))=$B2520),1,0)),"")</f>
        <v/>
      </c>
      <c r="K2520" s="5" t="str">
        <f>IF(PhieuBauCu!$B$2&gt;7,IF(LEN($B2520)=0,"",IF(AND($B2520&gt;0,VALUE(SUBSTITUTE($B2520,"8","0"))=$B2520),1,0)),"")</f>
        <v/>
      </c>
      <c r="L2520" s="5" t="str">
        <f>IF(PhieuBauCu!$B$2&gt;8,IF(LEN($B2520)=0,"",IF(AND($B2520&gt;0,VALUE(SUBSTITUTE($B2520,"9","0"))=$B2520),1,0)),"")</f>
        <v/>
      </c>
      <c r="M2520" s="9">
        <f t="shared" si="79"/>
        <v>0</v>
      </c>
      <c r="N2520" s="36">
        <f>IF(AND(M2520&lt;=PhieuBauCu!$B$13,M2520&gt;=1),1,0)</f>
        <v>0</v>
      </c>
    </row>
    <row r="2521" spans="1:14" ht="28.5" customHeight="1">
      <c r="A2521" s="2">
        <v>2516</v>
      </c>
      <c r="B2521" s="3"/>
      <c r="C2521" s="48" t="str">
        <f t="shared" si="78"/>
        <v/>
      </c>
      <c r="D2521" s="5" t="str">
        <f>IF(PhieuBauCu!$B$2&gt;0,IF(LEN($B2521)=0,"",IF(AND($B2521&gt;0,VALUE(SUBSTITUTE($B2521,"1","0"))=$B2521),1,0)),"")</f>
        <v/>
      </c>
      <c r="E2521" s="5" t="str">
        <f>IF(PhieuBauCu!$B$2&gt;1,IF(LEN($B2521)=0,"",IF(AND($B2521&gt;0,VALUE(SUBSTITUTE($B2521,"2","0"))=$B2521),1,0)),"")</f>
        <v/>
      </c>
      <c r="F2521" s="5" t="str">
        <f>IF(PhieuBauCu!$B$2&gt;2,IF(LEN($B2521)=0,"",IF(AND($B2521&gt;0,VALUE(SUBSTITUTE($B2521,"3","0"))=$B2521),1,0)),"")</f>
        <v/>
      </c>
      <c r="G2521" s="5" t="str">
        <f>IF(PhieuBauCu!$B$2&gt;3,IF(LEN($B2521)=0,"",IF(AND($B2521&gt;0,VALUE(SUBSTITUTE($B2521,"4","0"))=$B2521),1,0)),"")</f>
        <v/>
      </c>
      <c r="H2521" s="5" t="str">
        <f>IF(PhieuBauCu!$B$2&gt;4,IF(LEN($B2521)=0,"",IF(AND($B2521&gt;0,VALUE(SUBSTITUTE($B2521,"5","0"))=$B2521),1,0)),"")</f>
        <v/>
      </c>
      <c r="I2521" s="5" t="str">
        <f>IF(PhieuBauCu!$B$2&gt;5,IF(LEN($B2521)=0,"",IF(AND($B2521&gt;0,VALUE(SUBSTITUTE($B2521,"6","0"))=$B2521),1,0)),"")</f>
        <v/>
      </c>
      <c r="J2521" s="5" t="str">
        <f>IF(PhieuBauCu!$B$2&gt;6,IF(LEN($B2521)=0,"",IF(AND($B2521&gt;0,VALUE(SUBSTITUTE($B2521,"7","0"))=$B2521),1,0)),"")</f>
        <v/>
      </c>
      <c r="K2521" s="5" t="str">
        <f>IF(PhieuBauCu!$B$2&gt;7,IF(LEN($B2521)=0,"",IF(AND($B2521&gt;0,VALUE(SUBSTITUTE($B2521,"8","0"))=$B2521),1,0)),"")</f>
        <v/>
      </c>
      <c r="L2521" s="5" t="str">
        <f>IF(PhieuBauCu!$B$2&gt;8,IF(LEN($B2521)=0,"",IF(AND($B2521&gt;0,VALUE(SUBSTITUTE($B2521,"9","0"))=$B2521),1,0)),"")</f>
        <v/>
      </c>
      <c r="M2521" s="9">
        <f t="shared" si="79"/>
        <v>0</v>
      </c>
      <c r="N2521" s="36">
        <f>IF(AND(M2521&lt;=PhieuBauCu!$B$13,M2521&gt;=1),1,0)</f>
        <v>0</v>
      </c>
    </row>
    <row r="2522" spans="1:14" ht="28.5" customHeight="1">
      <c r="A2522" s="2">
        <v>2517</v>
      </c>
      <c r="B2522" s="3"/>
      <c r="C2522" s="48" t="str">
        <f t="shared" si="78"/>
        <v/>
      </c>
      <c r="D2522" s="5" t="str">
        <f>IF(PhieuBauCu!$B$2&gt;0,IF(LEN($B2522)=0,"",IF(AND($B2522&gt;0,VALUE(SUBSTITUTE($B2522,"1","0"))=$B2522),1,0)),"")</f>
        <v/>
      </c>
      <c r="E2522" s="5" t="str">
        <f>IF(PhieuBauCu!$B$2&gt;1,IF(LEN($B2522)=0,"",IF(AND($B2522&gt;0,VALUE(SUBSTITUTE($B2522,"2","0"))=$B2522),1,0)),"")</f>
        <v/>
      </c>
      <c r="F2522" s="5" t="str">
        <f>IF(PhieuBauCu!$B$2&gt;2,IF(LEN($B2522)=0,"",IF(AND($B2522&gt;0,VALUE(SUBSTITUTE($B2522,"3","0"))=$B2522),1,0)),"")</f>
        <v/>
      </c>
      <c r="G2522" s="5" t="str">
        <f>IF(PhieuBauCu!$B$2&gt;3,IF(LEN($B2522)=0,"",IF(AND($B2522&gt;0,VALUE(SUBSTITUTE($B2522,"4","0"))=$B2522),1,0)),"")</f>
        <v/>
      </c>
      <c r="H2522" s="5" t="str">
        <f>IF(PhieuBauCu!$B$2&gt;4,IF(LEN($B2522)=0,"",IF(AND($B2522&gt;0,VALUE(SUBSTITUTE($B2522,"5","0"))=$B2522),1,0)),"")</f>
        <v/>
      </c>
      <c r="I2522" s="5" t="str">
        <f>IF(PhieuBauCu!$B$2&gt;5,IF(LEN($B2522)=0,"",IF(AND($B2522&gt;0,VALUE(SUBSTITUTE($B2522,"6","0"))=$B2522),1,0)),"")</f>
        <v/>
      </c>
      <c r="J2522" s="5" t="str">
        <f>IF(PhieuBauCu!$B$2&gt;6,IF(LEN($B2522)=0,"",IF(AND($B2522&gt;0,VALUE(SUBSTITUTE($B2522,"7","0"))=$B2522),1,0)),"")</f>
        <v/>
      </c>
      <c r="K2522" s="5" t="str">
        <f>IF(PhieuBauCu!$B$2&gt;7,IF(LEN($B2522)=0,"",IF(AND($B2522&gt;0,VALUE(SUBSTITUTE($B2522,"8","0"))=$B2522),1,0)),"")</f>
        <v/>
      </c>
      <c r="L2522" s="5" t="str">
        <f>IF(PhieuBauCu!$B$2&gt;8,IF(LEN($B2522)=0,"",IF(AND($B2522&gt;0,VALUE(SUBSTITUTE($B2522,"9","0"))=$B2522),1,0)),"")</f>
        <v/>
      </c>
      <c r="M2522" s="9">
        <f t="shared" si="79"/>
        <v>0</v>
      </c>
      <c r="N2522" s="36">
        <f>IF(AND(M2522&lt;=PhieuBauCu!$B$13,M2522&gt;=1),1,0)</f>
        <v>0</v>
      </c>
    </row>
    <row r="2523" spans="1:14" ht="28.5" customHeight="1">
      <c r="A2523" s="2">
        <v>2518</v>
      </c>
      <c r="B2523" s="3"/>
      <c r="C2523" s="48" t="str">
        <f t="shared" si="78"/>
        <v/>
      </c>
      <c r="D2523" s="5" t="str">
        <f>IF(PhieuBauCu!$B$2&gt;0,IF(LEN($B2523)=0,"",IF(AND($B2523&gt;0,VALUE(SUBSTITUTE($B2523,"1","0"))=$B2523),1,0)),"")</f>
        <v/>
      </c>
      <c r="E2523" s="5" t="str">
        <f>IF(PhieuBauCu!$B$2&gt;1,IF(LEN($B2523)=0,"",IF(AND($B2523&gt;0,VALUE(SUBSTITUTE($B2523,"2","0"))=$B2523),1,0)),"")</f>
        <v/>
      </c>
      <c r="F2523" s="5" t="str">
        <f>IF(PhieuBauCu!$B$2&gt;2,IF(LEN($B2523)=0,"",IF(AND($B2523&gt;0,VALUE(SUBSTITUTE($B2523,"3","0"))=$B2523),1,0)),"")</f>
        <v/>
      </c>
      <c r="G2523" s="5" t="str">
        <f>IF(PhieuBauCu!$B$2&gt;3,IF(LEN($B2523)=0,"",IF(AND($B2523&gt;0,VALUE(SUBSTITUTE($B2523,"4","0"))=$B2523),1,0)),"")</f>
        <v/>
      </c>
      <c r="H2523" s="5" t="str">
        <f>IF(PhieuBauCu!$B$2&gt;4,IF(LEN($B2523)=0,"",IF(AND($B2523&gt;0,VALUE(SUBSTITUTE($B2523,"5","0"))=$B2523),1,0)),"")</f>
        <v/>
      </c>
      <c r="I2523" s="5" t="str">
        <f>IF(PhieuBauCu!$B$2&gt;5,IF(LEN($B2523)=0,"",IF(AND($B2523&gt;0,VALUE(SUBSTITUTE($B2523,"6","0"))=$B2523),1,0)),"")</f>
        <v/>
      </c>
      <c r="J2523" s="5" t="str">
        <f>IF(PhieuBauCu!$B$2&gt;6,IF(LEN($B2523)=0,"",IF(AND($B2523&gt;0,VALUE(SUBSTITUTE($B2523,"7","0"))=$B2523),1,0)),"")</f>
        <v/>
      </c>
      <c r="K2523" s="5" t="str">
        <f>IF(PhieuBauCu!$B$2&gt;7,IF(LEN($B2523)=0,"",IF(AND($B2523&gt;0,VALUE(SUBSTITUTE($B2523,"8","0"))=$B2523),1,0)),"")</f>
        <v/>
      </c>
      <c r="L2523" s="5" t="str">
        <f>IF(PhieuBauCu!$B$2&gt;8,IF(LEN($B2523)=0,"",IF(AND($B2523&gt;0,VALUE(SUBSTITUTE($B2523,"9","0"))=$B2523),1,0)),"")</f>
        <v/>
      </c>
      <c r="M2523" s="9">
        <f t="shared" si="79"/>
        <v>0</v>
      </c>
      <c r="N2523" s="36">
        <f>IF(AND(M2523&lt;=PhieuBauCu!$B$13,M2523&gt;=1),1,0)</f>
        <v>0</v>
      </c>
    </row>
    <row r="2524" spans="1:14" ht="28.5" customHeight="1">
      <c r="A2524" s="2">
        <v>2519</v>
      </c>
      <c r="B2524" s="3"/>
      <c r="C2524" s="48" t="str">
        <f t="shared" si="78"/>
        <v/>
      </c>
      <c r="D2524" s="5" t="str">
        <f>IF(PhieuBauCu!$B$2&gt;0,IF(LEN($B2524)=0,"",IF(AND($B2524&gt;0,VALUE(SUBSTITUTE($B2524,"1","0"))=$B2524),1,0)),"")</f>
        <v/>
      </c>
      <c r="E2524" s="5" t="str">
        <f>IF(PhieuBauCu!$B$2&gt;1,IF(LEN($B2524)=0,"",IF(AND($B2524&gt;0,VALUE(SUBSTITUTE($B2524,"2","0"))=$B2524),1,0)),"")</f>
        <v/>
      </c>
      <c r="F2524" s="5" t="str">
        <f>IF(PhieuBauCu!$B$2&gt;2,IF(LEN($B2524)=0,"",IF(AND($B2524&gt;0,VALUE(SUBSTITUTE($B2524,"3","0"))=$B2524),1,0)),"")</f>
        <v/>
      </c>
      <c r="G2524" s="5" t="str">
        <f>IF(PhieuBauCu!$B$2&gt;3,IF(LEN($B2524)=0,"",IF(AND($B2524&gt;0,VALUE(SUBSTITUTE($B2524,"4","0"))=$B2524),1,0)),"")</f>
        <v/>
      </c>
      <c r="H2524" s="5" t="str">
        <f>IF(PhieuBauCu!$B$2&gt;4,IF(LEN($B2524)=0,"",IF(AND($B2524&gt;0,VALUE(SUBSTITUTE($B2524,"5","0"))=$B2524),1,0)),"")</f>
        <v/>
      </c>
      <c r="I2524" s="5" t="str">
        <f>IF(PhieuBauCu!$B$2&gt;5,IF(LEN($B2524)=0,"",IF(AND($B2524&gt;0,VALUE(SUBSTITUTE($B2524,"6","0"))=$B2524),1,0)),"")</f>
        <v/>
      </c>
      <c r="J2524" s="5" t="str">
        <f>IF(PhieuBauCu!$B$2&gt;6,IF(LEN($B2524)=0,"",IF(AND($B2524&gt;0,VALUE(SUBSTITUTE($B2524,"7","0"))=$B2524),1,0)),"")</f>
        <v/>
      </c>
      <c r="K2524" s="5" t="str">
        <f>IF(PhieuBauCu!$B$2&gt;7,IF(LEN($B2524)=0,"",IF(AND($B2524&gt;0,VALUE(SUBSTITUTE($B2524,"8","0"))=$B2524),1,0)),"")</f>
        <v/>
      </c>
      <c r="L2524" s="5" t="str">
        <f>IF(PhieuBauCu!$B$2&gt;8,IF(LEN($B2524)=0,"",IF(AND($B2524&gt;0,VALUE(SUBSTITUTE($B2524,"9","0"))=$B2524),1,0)),"")</f>
        <v/>
      </c>
      <c r="M2524" s="9">
        <f t="shared" si="79"/>
        <v>0</v>
      </c>
      <c r="N2524" s="36">
        <f>IF(AND(M2524&lt;=PhieuBauCu!$B$13,M2524&gt;=1),1,0)</f>
        <v>0</v>
      </c>
    </row>
    <row r="2525" spans="1:14" ht="28.5" customHeight="1">
      <c r="A2525" s="2">
        <v>2520</v>
      </c>
      <c r="B2525" s="3"/>
      <c r="C2525" s="48" t="str">
        <f t="shared" si="78"/>
        <v/>
      </c>
      <c r="D2525" s="5" t="str">
        <f>IF(PhieuBauCu!$B$2&gt;0,IF(LEN($B2525)=0,"",IF(AND($B2525&gt;0,VALUE(SUBSTITUTE($B2525,"1","0"))=$B2525),1,0)),"")</f>
        <v/>
      </c>
      <c r="E2525" s="5" t="str">
        <f>IF(PhieuBauCu!$B$2&gt;1,IF(LEN($B2525)=0,"",IF(AND($B2525&gt;0,VALUE(SUBSTITUTE($B2525,"2","0"))=$B2525),1,0)),"")</f>
        <v/>
      </c>
      <c r="F2525" s="5" t="str">
        <f>IF(PhieuBauCu!$B$2&gt;2,IF(LEN($B2525)=0,"",IF(AND($B2525&gt;0,VALUE(SUBSTITUTE($B2525,"3","0"))=$B2525),1,0)),"")</f>
        <v/>
      </c>
      <c r="G2525" s="5" t="str">
        <f>IF(PhieuBauCu!$B$2&gt;3,IF(LEN($B2525)=0,"",IF(AND($B2525&gt;0,VALUE(SUBSTITUTE($B2525,"4","0"))=$B2525),1,0)),"")</f>
        <v/>
      </c>
      <c r="H2525" s="5" t="str">
        <f>IF(PhieuBauCu!$B$2&gt;4,IF(LEN($B2525)=0,"",IF(AND($B2525&gt;0,VALUE(SUBSTITUTE($B2525,"5","0"))=$B2525),1,0)),"")</f>
        <v/>
      </c>
      <c r="I2525" s="5" t="str">
        <f>IF(PhieuBauCu!$B$2&gt;5,IF(LEN($B2525)=0,"",IF(AND($B2525&gt;0,VALUE(SUBSTITUTE($B2525,"6","0"))=$B2525),1,0)),"")</f>
        <v/>
      </c>
      <c r="J2525" s="5" t="str">
        <f>IF(PhieuBauCu!$B$2&gt;6,IF(LEN($B2525)=0,"",IF(AND($B2525&gt;0,VALUE(SUBSTITUTE($B2525,"7","0"))=$B2525),1,0)),"")</f>
        <v/>
      </c>
      <c r="K2525" s="5" t="str">
        <f>IF(PhieuBauCu!$B$2&gt;7,IF(LEN($B2525)=0,"",IF(AND($B2525&gt;0,VALUE(SUBSTITUTE($B2525,"8","0"))=$B2525),1,0)),"")</f>
        <v/>
      </c>
      <c r="L2525" s="5" t="str">
        <f>IF(PhieuBauCu!$B$2&gt;8,IF(LEN($B2525)=0,"",IF(AND($B2525&gt;0,VALUE(SUBSTITUTE($B2525,"9","0"))=$B2525),1,0)),"")</f>
        <v/>
      </c>
      <c r="M2525" s="9">
        <f t="shared" si="79"/>
        <v>0</v>
      </c>
      <c r="N2525" s="36">
        <f>IF(AND(M2525&lt;=PhieuBauCu!$B$13,M2525&gt;=1),1,0)</f>
        <v>0</v>
      </c>
    </row>
    <row r="2526" spans="1:14" ht="28.5" customHeight="1">
      <c r="A2526" s="2">
        <v>2521</v>
      </c>
      <c r="B2526" s="3"/>
      <c r="C2526" s="48" t="str">
        <f t="shared" si="78"/>
        <v/>
      </c>
      <c r="D2526" s="5" t="str">
        <f>IF(PhieuBauCu!$B$2&gt;0,IF(LEN($B2526)=0,"",IF(AND($B2526&gt;0,VALUE(SUBSTITUTE($B2526,"1","0"))=$B2526),1,0)),"")</f>
        <v/>
      </c>
      <c r="E2526" s="5" t="str">
        <f>IF(PhieuBauCu!$B$2&gt;1,IF(LEN($B2526)=0,"",IF(AND($B2526&gt;0,VALUE(SUBSTITUTE($B2526,"2","0"))=$B2526),1,0)),"")</f>
        <v/>
      </c>
      <c r="F2526" s="5" t="str">
        <f>IF(PhieuBauCu!$B$2&gt;2,IF(LEN($B2526)=0,"",IF(AND($B2526&gt;0,VALUE(SUBSTITUTE($B2526,"3","0"))=$B2526),1,0)),"")</f>
        <v/>
      </c>
      <c r="G2526" s="5" t="str">
        <f>IF(PhieuBauCu!$B$2&gt;3,IF(LEN($B2526)=0,"",IF(AND($B2526&gt;0,VALUE(SUBSTITUTE($B2526,"4","0"))=$B2526),1,0)),"")</f>
        <v/>
      </c>
      <c r="H2526" s="5" t="str">
        <f>IF(PhieuBauCu!$B$2&gt;4,IF(LEN($B2526)=0,"",IF(AND($B2526&gt;0,VALUE(SUBSTITUTE($B2526,"5","0"))=$B2526),1,0)),"")</f>
        <v/>
      </c>
      <c r="I2526" s="5" t="str">
        <f>IF(PhieuBauCu!$B$2&gt;5,IF(LEN($B2526)=0,"",IF(AND($B2526&gt;0,VALUE(SUBSTITUTE($B2526,"6","0"))=$B2526),1,0)),"")</f>
        <v/>
      </c>
      <c r="J2526" s="5" t="str">
        <f>IF(PhieuBauCu!$B$2&gt;6,IF(LEN($B2526)=0,"",IF(AND($B2526&gt;0,VALUE(SUBSTITUTE($B2526,"7","0"))=$B2526),1,0)),"")</f>
        <v/>
      </c>
      <c r="K2526" s="5" t="str">
        <f>IF(PhieuBauCu!$B$2&gt;7,IF(LEN($B2526)=0,"",IF(AND($B2526&gt;0,VALUE(SUBSTITUTE($B2526,"8","0"))=$B2526),1,0)),"")</f>
        <v/>
      </c>
      <c r="L2526" s="5" t="str">
        <f>IF(PhieuBauCu!$B$2&gt;8,IF(LEN($B2526)=0,"",IF(AND($B2526&gt;0,VALUE(SUBSTITUTE($B2526,"9","0"))=$B2526),1,0)),"")</f>
        <v/>
      </c>
      <c r="M2526" s="9">
        <f t="shared" si="79"/>
        <v>0</v>
      </c>
      <c r="N2526" s="36">
        <f>IF(AND(M2526&lt;=PhieuBauCu!$B$13,M2526&gt;=1),1,0)</f>
        <v>0</v>
      </c>
    </row>
    <row r="2527" spans="1:14" ht="28.5" customHeight="1">
      <c r="A2527" s="2">
        <v>2522</v>
      </c>
      <c r="B2527" s="3"/>
      <c r="C2527" s="48" t="str">
        <f t="shared" si="78"/>
        <v/>
      </c>
      <c r="D2527" s="5" t="str">
        <f>IF(PhieuBauCu!$B$2&gt;0,IF(LEN($B2527)=0,"",IF(AND($B2527&gt;0,VALUE(SUBSTITUTE($B2527,"1","0"))=$B2527),1,0)),"")</f>
        <v/>
      </c>
      <c r="E2527" s="5" t="str">
        <f>IF(PhieuBauCu!$B$2&gt;1,IF(LEN($B2527)=0,"",IF(AND($B2527&gt;0,VALUE(SUBSTITUTE($B2527,"2","0"))=$B2527),1,0)),"")</f>
        <v/>
      </c>
      <c r="F2527" s="5" t="str">
        <f>IF(PhieuBauCu!$B$2&gt;2,IF(LEN($B2527)=0,"",IF(AND($B2527&gt;0,VALUE(SUBSTITUTE($B2527,"3","0"))=$B2527),1,0)),"")</f>
        <v/>
      </c>
      <c r="G2527" s="5" t="str">
        <f>IF(PhieuBauCu!$B$2&gt;3,IF(LEN($B2527)=0,"",IF(AND($B2527&gt;0,VALUE(SUBSTITUTE($B2527,"4","0"))=$B2527),1,0)),"")</f>
        <v/>
      </c>
      <c r="H2527" s="5" t="str">
        <f>IF(PhieuBauCu!$B$2&gt;4,IF(LEN($B2527)=0,"",IF(AND($B2527&gt;0,VALUE(SUBSTITUTE($B2527,"5","0"))=$B2527),1,0)),"")</f>
        <v/>
      </c>
      <c r="I2527" s="5" t="str">
        <f>IF(PhieuBauCu!$B$2&gt;5,IF(LEN($B2527)=0,"",IF(AND($B2527&gt;0,VALUE(SUBSTITUTE($B2527,"6","0"))=$B2527),1,0)),"")</f>
        <v/>
      </c>
      <c r="J2527" s="5" t="str">
        <f>IF(PhieuBauCu!$B$2&gt;6,IF(LEN($B2527)=0,"",IF(AND($B2527&gt;0,VALUE(SUBSTITUTE($B2527,"7","0"))=$B2527),1,0)),"")</f>
        <v/>
      </c>
      <c r="K2527" s="5" t="str">
        <f>IF(PhieuBauCu!$B$2&gt;7,IF(LEN($B2527)=0,"",IF(AND($B2527&gt;0,VALUE(SUBSTITUTE($B2527,"8","0"))=$B2527),1,0)),"")</f>
        <v/>
      </c>
      <c r="L2527" s="5" t="str">
        <f>IF(PhieuBauCu!$B$2&gt;8,IF(LEN($B2527)=0,"",IF(AND($B2527&gt;0,VALUE(SUBSTITUTE($B2527,"9","0"))=$B2527),1,0)),"")</f>
        <v/>
      </c>
      <c r="M2527" s="9">
        <f t="shared" si="79"/>
        <v>0</v>
      </c>
      <c r="N2527" s="36">
        <f>IF(AND(M2527&lt;=PhieuBauCu!$B$13,M2527&gt;=1),1,0)</f>
        <v>0</v>
      </c>
    </row>
    <row r="2528" spans="1:14" ht="28.5" customHeight="1">
      <c r="A2528" s="2">
        <v>2523</v>
      </c>
      <c r="B2528" s="3"/>
      <c r="C2528" s="48" t="str">
        <f t="shared" si="78"/>
        <v/>
      </c>
      <c r="D2528" s="5" t="str">
        <f>IF(PhieuBauCu!$B$2&gt;0,IF(LEN($B2528)=0,"",IF(AND($B2528&gt;0,VALUE(SUBSTITUTE($B2528,"1","0"))=$B2528),1,0)),"")</f>
        <v/>
      </c>
      <c r="E2528" s="5" t="str">
        <f>IF(PhieuBauCu!$B$2&gt;1,IF(LEN($B2528)=0,"",IF(AND($B2528&gt;0,VALUE(SUBSTITUTE($B2528,"2","0"))=$B2528),1,0)),"")</f>
        <v/>
      </c>
      <c r="F2528" s="5" t="str">
        <f>IF(PhieuBauCu!$B$2&gt;2,IF(LEN($B2528)=0,"",IF(AND($B2528&gt;0,VALUE(SUBSTITUTE($B2528,"3","0"))=$B2528),1,0)),"")</f>
        <v/>
      </c>
      <c r="G2528" s="5" t="str">
        <f>IF(PhieuBauCu!$B$2&gt;3,IF(LEN($B2528)=0,"",IF(AND($B2528&gt;0,VALUE(SUBSTITUTE($B2528,"4","0"))=$B2528),1,0)),"")</f>
        <v/>
      </c>
      <c r="H2528" s="5" t="str">
        <f>IF(PhieuBauCu!$B$2&gt;4,IF(LEN($B2528)=0,"",IF(AND($B2528&gt;0,VALUE(SUBSTITUTE($B2528,"5","0"))=$B2528),1,0)),"")</f>
        <v/>
      </c>
      <c r="I2528" s="5" t="str">
        <f>IF(PhieuBauCu!$B$2&gt;5,IF(LEN($B2528)=0,"",IF(AND($B2528&gt;0,VALUE(SUBSTITUTE($B2528,"6","0"))=$B2528),1,0)),"")</f>
        <v/>
      </c>
      <c r="J2528" s="5" t="str">
        <f>IF(PhieuBauCu!$B$2&gt;6,IF(LEN($B2528)=0,"",IF(AND($B2528&gt;0,VALUE(SUBSTITUTE($B2528,"7","0"))=$B2528),1,0)),"")</f>
        <v/>
      </c>
      <c r="K2528" s="5" t="str">
        <f>IF(PhieuBauCu!$B$2&gt;7,IF(LEN($B2528)=0,"",IF(AND($B2528&gt;0,VALUE(SUBSTITUTE($B2528,"8","0"))=$B2528),1,0)),"")</f>
        <v/>
      </c>
      <c r="L2528" s="5" t="str">
        <f>IF(PhieuBauCu!$B$2&gt;8,IF(LEN($B2528)=0,"",IF(AND($B2528&gt;0,VALUE(SUBSTITUTE($B2528,"9","0"))=$B2528),1,0)),"")</f>
        <v/>
      </c>
      <c r="M2528" s="9">
        <f t="shared" si="79"/>
        <v>0</v>
      </c>
      <c r="N2528" s="36">
        <f>IF(AND(M2528&lt;=PhieuBauCu!$B$13,M2528&gt;=1),1,0)</f>
        <v>0</v>
      </c>
    </row>
    <row r="2529" spans="1:14" ht="28.5" customHeight="1">
      <c r="A2529" s="2">
        <v>2524</v>
      </c>
      <c r="B2529" s="3"/>
      <c r="C2529" s="48" t="str">
        <f t="shared" si="78"/>
        <v/>
      </c>
      <c r="D2529" s="5" t="str">
        <f>IF(PhieuBauCu!$B$2&gt;0,IF(LEN($B2529)=0,"",IF(AND($B2529&gt;0,VALUE(SUBSTITUTE($B2529,"1","0"))=$B2529),1,0)),"")</f>
        <v/>
      </c>
      <c r="E2529" s="5" t="str">
        <f>IF(PhieuBauCu!$B$2&gt;1,IF(LEN($B2529)=0,"",IF(AND($B2529&gt;0,VALUE(SUBSTITUTE($B2529,"2","0"))=$B2529),1,0)),"")</f>
        <v/>
      </c>
      <c r="F2529" s="5" t="str">
        <f>IF(PhieuBauCu!$B$2&gt;2,IF(LEN($B2529)=0,"",IF(AND($B2529&gt;0,VALUE(SUBSTITUTE($B2529,"3","0"))=$B2529),1,0)),"")</f>
        <v/>
      </c>
      <c r="G2529" s="5" t="str">
        <f>IF(PhieuBauCu!$B$2&gt;3,IF(LEN($B2529)=0,"",IF(AND($B2529&gt;0,VALUE(SUBSTITUTE($B2529,"4","0"))=$B2529),1,0)),"")</f>
        <v/>
      </c>
      <c r="H2529" s="5" t="str">
        <f>IF(PhieuBauCu!$B$2&gt;4,IF(LEN($B2529)=0,"",IF(AND($B2529&gt;0,VALUE(SUBSTITUTE($B2529,"5","0"))=$B2529),1,0)),"")</f>
        <v/>
      </c>
      <c r="I2529" s="5" t="str">
        <f>IF(PhieuBauCu!$B$2&gt;5,IF(LEN($B2529)=0,"",IF(AND($B2529&gt;0,VALUE(SUBSTITUTE($B2529,"6","0"))=$B2529),1,0)),"")</f>
        <v/>
      </c>
      <c r="J2529" s="5" t="str">
        <f>IF(PhieuBauCu!$B$2&gt;6,IF(LEN($B2529)=0,"",IF(AND($B2529&gt;0,VALUE(SUBSTITUTE($B2529,"7","0"))=$B2529),1,0)),"")</f>
        <v/>
      </c>
      <c r="K2529" s="5" t="str">
        <f>IF(PhieuBauCu!$B$2&gt;7,IF(LEN($B2529)=0,"",IF(AND($B2529&gt;0,VALUE(SUBSTITUTE($B2529,"8","0"))=$B2529),1,0)),"")</f>
        <v/>
      </c>
      <c r="L2529" s="5" t="str">
        <f>IF(PhieuBauCu!$B$2&gt;8,IF(LEN($B2529)=0,"",IF(AND($B2529&gt;0,VALUE(SUBSTITUTE($B2529,"9","0"))=$B2529),1,0)),"")</f>
        <v/>
      </c>
      <c r="M2529" s="9">
        <f t="shared" si="79"/>
        <v>0</v>
      </c>
      <c r="N2529" s="36">
        <f>IF(AND(M2529&lt;=PhieuBauCu!$B$13,M2529&gt;=1),1,0)</f>
        <v>0</v>
      </c>
    </row>
    <row r="2530" spans="1:14" ht="28.5" customHeight="1">
      <c r="A2530" s="2">
        <v>2525</v>
      </c>
      <c r="B2530" s="3"/>
      <c r="C2530" s="48" t="str">
        <f t="shared" si="78"/>
        <v/>
      </c>
      <c r="D2530" s="5" t="str">
        <f>IF(PhieuBauCu!$B$2&gt;0,IF(LEN($B2530)=0,"",IF(AND($B2530&gt;0,VALUE(SUBSTITUTE($B2530,"1","0"))=$B2530),1,0)),"")</f>
        <v/>
      </c>
      <c r="E2530" s="5" t="str">
        <f>IF(PhieuBauCu!$B$2&gt;1,IF(LEN($B2530)=0,"",IF(AND($B2530&gt;0,VALUE(SUBSTITUTE($B2530,"2","0"))=$B2530),1,0)),"")</f>
        <v/>
      </c>
      <c r="F2530" s="5" t="str">
        <f>IF(PhieuBauCu!$B$2&gt;2,IF(LEN($B2530)=0,"",IF(AND($B2530&gt;0,VALUE(SUBSTITUTE($B2530,"3","0"))=$B2530),1,0)),"")</f>
        <v/>
      </c>
      <c r="G2530" s="5" t="str">
        <f>IF(PhieuBauCu!$B$2&gt;3,IF(LEN($B2530)=0,"",IF(AND($B2530&gt;0,VALUE(SUBSTITUTE($B2530,"4","0"))=$B2530),1,0)),"")</f>
        <v/>
      </c>
      <c r="H2530" s="5" t="str">
        <f>IF(PhieuBauCu!$B$2&gt;4,IF(LEN($B2530)=0,"",IF(AND($B2530&gt;0,VALUE(SUBSTITUTE($B2530,"5","0"))=$B2530),1,0)),"")</f>
        <v/>
      </c>
      <c r="I2530" s="5" t="str">
        <f>IF(PhieuBauCu!$B$2&gt;5,IF(LEN($B2530)=0,"",IF(AND($B2530&gt;0,VALUE(SUBSTITUTE($B2530,"6","0"))=$B2530),1,0)),"")</f>
        <v/>
      </c>
      <c r="J2530" s="5" t="str">
        <f>IF(PhieuBauCu!$B$2&gt;6,IF(LEN($B2530)=0,"",IF(AND($B2530&gt;0,VALUE(SUBSTITUTE($B2530,"7","0"))=$B2530),1,0)),"")</f>
        <v/>
      </c>
      <c r="K2530" s="5" t="str">
        <f>IF(PhieuBauCu!$B$2&gt;7,IF(LEN($B2530)=0,"",IF(AND($B2530&gt;0,VALUE(SUBSTITUTE($B2530,"8","0"))=$B2530),1,0)),"")</f>
        <v/>
      </c>
      <c r="L2530" s="5" t="str">
        <f>IF(PhieuBauCu!$B$2&gt;8,IF(LEN($B2530)=0,"",IF(AND($B2530&gt;0,VALUE(SUBSTITUTE($B2530,"9","0"))=$B2530),1,0)),"")</f>
        <v/>
      </c>
      <c r="M2530" s="9">
        <f t="shared" si="79"/>
        <v>0</v>
      </c>
      <c r="N2530" s="36">
        <f>IF(AND(M2530&lt;=PhieuBauCu!$B$13,M2530&gt;=1),1,0)</f>
        <v>0</v>
      </c>
    </row>
    <row r="2531" spans="1:14" ht="28.5" customHeight="1">
      <c r="A2531" s="2">
        <v>2526</v>
      </c>
      <c r="B2531" s="3"/>
      <c r="C2531" s="48" t="str">
        <f t="shared" si="78"/>
        <v/>
      </c>
      <c r="D2531" s="5" t="str">
        <f>IF(PhieuBauCu!$B$2&gt;0,IF(LEN($B2531)=0,"",IF(AND($B2531&gt;0,VALUE(SUBSTITUTE($B2531,"1","0"))=$B2531),1,0)),"")</f>
        <v/>
      </c>
      <c r="E2531" s="5" t="str">
        <f>IF(PhieuBauCu!$B$2&gt;1,IF(LEN($B2531)=0,"",IF(AND($B2531&gt;0,VALUE(SUBSTITUTE($B2531,"2","0"))=$B2531),1,0)),"")</f>
        <v/>
      </c>
      <c r="F2531" s="5" t="str">
        <f>IF(PhieuBauCu!$B$2&gt;2,IF(LEN($B2531)=0,"",IF(AND($B2531&gt;0,VALUE(SUBSTITUTE($B2531,"3","0"))=$B2531),1,0)),"")</f>
        <v/>
      </c>
      <c r="G2531" s="5" t="str">
        <f>IF(PhieuBauCu!$B$2&gt;3,IF(LEN($B2531)=0,"",IF(AND($B2531&gt;0,VALUE(SUBSTITUTE($B2531,"4","0"))=$B2531),1,0)),"")</f>
        <v/>
      </c>
      <c r="H2531" s="5" t="str">
        <f>IF(PhieuBauCu!$B$2&gt;4,IF(LEN($B2531)=0,"",IF(AND($B2531&gt;0,VALUE(SUBSTITUTE($B2531,"5","0"))=$B2531),1,0)),"")</f>
        <v/>
      </c>
      <c r="I2531" s="5" t="str">
        <f>IF(PhieuBauCu!$B$2&gt;5,IF(LEN($B2531)=0,"",IF(AND($B2531&gt;0,VALUE(SUBSTITUTE($B2531,"6","0"))=$B2531),1,0)),"")</f>
        <v/>
      </c>
      <c r="J2531" s="5" t="str">
        <f>IF(PhieuBauCu!$B$2&gt;6,IF(LEN($B2531)=0,"",IF(AND($B2531&gt;0,VALUE(SUBSTITUTE($B2531,"7","0"))=$B2531),1,0)),"")</f>
        <v/>
      </c>
      <c r="K2531" s="5" t="str">
        <f>IF(PhieuBauCu!$B$2&gt;7,IF(LEN($B2531)=0,"",IF(AND($B2531&gt;0,VALUE(SUBSTITUTE($B2531,"8","0"))=$B2531),1,0)),"")</f>
        <v/>
      </c>
      <c r="L2531" s="5" t="str">
        <f>IF(PhieuBauCu!$B$2&gt;8,IF(LEN($B2531)=0,"",IF(AND($B2531&gt;0,VALUE(SUBSTITUTE($B2531,"9","0"))=$B2531),1,0)),"")</f>
        <v/>
      </c>
      <c r="M2531" s="9">
        <f t="shared" si="79"/>
        <v>0</v>
      </c>
      <c r="N2531" s="36">
        <f>IF(AND(M2531&lt;=PhieuBauCu!$B$13,M2531&gt;=1),1,0)</f>
        <v>0</v>
      </c>
    </row>
    <row r="2532" spans="1:14" ht="28.5" customHeight="1">
      <c r="A2532" s="2">
        <v>2527</v>
      </c>
      <c r="B2532" s="3"/>
      <c r="C2532" s="48" t="str">
        <f t="shared" si="78"/>
        <v/>
      </c>
      <c r="D2532" s="5" t="str">
        <f>IF(PhieuBauCu!$B$2&gt;0,IF(LEN($B2532)=0,"",IF(AND($B2532&gt;0,VALUE(SUBSTITUTE($B2532,"1","0"))=$B2532),1,0)),"")</f>
        <v/>
      </c>
      <c r="E2532" s="5" t="str">
        <f>IF(PhieuBauCu!$B$2&gt;1,IF(LEN($B2532)=0,"",IF(AND($B2532&gt;0,VALUE(SUBSTITUTE($B2532,"2","0"))=$B2532),1,0)),"")</f>
        <v/>
      </c>
      <c r="F2532" s="5" t="str">
        <f>IF(PhieuBauCu!$B$2&gt;2,IF(LEN($B2532)=0,"",IF(AND($B2532&gt;0,VALUE(SUBSTITUTE($B2532,"3","0"))=$B2532),1,0)),"")</f>
        <v/>
      </c>
      <c r="G2532" s="5" t="str">
        <f>IF(PhieuBauCu!$B$2&gt;3,IF(LEN($B2532)=0,"",IF(AND($B2532&gt;0,VALUE(SUBSTITUTE($B2532,"4","0"))=$B2532),1,0)),"")</f>
        <v/>
      </c>
      <c r="H2532" s="5" t="str">
        <f>IF(PhieuBauCu!$B$2&gt;4,IF(LEN($B2532)=0,"",IF(AND($B2532&gt;0,VALUE(SUBSTITUTE($B2532,"5","0"))=$B2532),1,0)),"")</f>
        <v/>
      </c>
      <c r="I2532" s="5" t="str">
        <f>IF(PhieuBauCu!$B$2&gt;5,IF(LEN($B2532)=0,"",IF(AND($B2532&gt;0,VALUE(SUBSTITUTE($B2532,"6","0"))=$B2532),1,0)),"")</f>
        <v/>
      </c>
      <c r="J2532" s="5" t="str">
        <f>IF(PhieuBauCu!$B$2&gt;6,IF(LEN($B2532)=0,"",IF(AND($B2532&gt;0,VALUE(SUBSTITUTE($B2532,"7","0"))=$B2532),1,0)),"")</f>
        <v/>
      </c>
      <c r="K2532" s="5" t="str">
        <f>IF(PhieuBauCu!$B$2&gt;7,IF(LEN($B2532)=0,"",IF(AND($B2532&gt;0,VALUE(SUBSTITUTE($B2532,"8","0"))=$B2532),1,0)),"")</f>
        <v/>
      </c>
      <c r="L2532" s="5" t="str">
        <f>IF(PhieuBauCu!$B$2&gt;8,IF(LEN($B2532)=0,"",IF(AND($B2532&gt;0,VALUE(SUBSTITUTE($B2532,"9","0"))=$B2532),1,0)),"")</f>
        <v/>
      </c>
      <c r="M2532" s="9">
        <f t="shared" si="79"/>
        <v>0</v>
      </c>
      <c r="N2532" s="36">
        <f>IF(AND(M2532&lt;=PhieuBauCu!$B$13,M2532&gt;=1),1,0)</f>
        <v>0</v>
      </c>
    </row>
    <row r="2533" spans="1:14" ht="28.5" customHeight="1">
      <c r="A2533" s="2">
        <v>2528</v>
      </c>
      <c r="B2533" s="3"/>
      <c r="C2533" s="48" t="str">
        <f t="shared" si="78"/>
        <v/>
      </c>
      <c r="D2533" s="5" t="str">
        <f>IF(PhieuBauCu!$B$2&gt;0,IF(LEN($B2533)=0,"",IF(AND($B2533&gt;0,VALUE(SUBSTITUTE($B2533,"1","0"))=$B2533),1,0)),"")</f>
        <v/>
      </c>
      <c r="E2533" s="5" t="str">
        <f>IF(PhieuBauCu!$B$2&gt;1,IF(LEN($B2533)=0,"",IF(AND($B2533&gt;0,VALUE(SUBSTITUTE($B2533,"2","0"))=$B2533),1,0)),"")</f>
        <v/>
      </c>
      <c r="F2533" s="5" t="str">
        <f>IF(PhieuBauCu!$B$2&gt;2,IF(LEN($B2533)=0,"",IF(AND($B2533&gt;0,VALUE(SUBSTITUTE($B2533,"3","0"))=$B2533),1,0)),"")</f>
        <v/>
      </c>
      <c r="G2533" s="5" t="str">
        <f>IF(PhieuBauCu!$B$2&gt;3,IF(LEN($B2533)=0,"",IF(AND($B2533&gt;0,VALUE(SUBSTITUTE($B2533,"4","0"))=$B2533),1,0)),"")</f>
        <v/>
      </c>
      <c r="H2533" s="5" t="str">
        <f>IF(PhieuBauCu!$B$2&gt;4,IF(LEN($B2533)=0,"",IF(AND($B2533&gt;0,VALUE(SUBSTITUTE($B2533,"5","0"))=$B2533),1,0)),"")</f>
        <v/>
      </c>
      <c r="I2533" s="5" t="str">
        <f>IF(PhieuBauCu!$B$2&gt;5,IF(LEN($B2533)=0,"",IF(AND($B2533&gt;0,VALUE(SUBSTITUTE($B2533,"6","0"))=$B2533),1,0)),"")</f>
        <v/>
      </c>
      <c r="J2533" s="5" t="str">
        <f>IF(PhieuBauCu!$B$2&gt;6,IF(LEN($B2533)=0,"",IF(AND($B2533&gt;0,VALUE(SUBSTITUTE($B2533,"7","0"))=$B2533),1,0)),"")</f>
        <v/>
      </c>
      <c r="K2533" s="5" t="str">
        <f>IF(PhieuBauCu!$B$2&gt;7,IF(LEN($B2533)=0,"",IF(AND($B2533&gt;0,VALUE(SUBSTITUTE($B2533,"8","0"))=$B2533),1,0)),"")</f>
        <v/>
      </c>
      <c r="L2533" s="5" t="str">
        <f>IF(PhieuBauCu!$B$2&gt;8,IF(LEN($B2533)=0,"",IF(AND($B2533&gt;0,VALUE(SUBSTITUTE($B2533,"9","0"))=$B2533),1,0)),"")</f>
        <v/>
      </c>
      <c r="M2533" s="9">
        <f t="shared" si="79"/>
        <v>0</v>
      </c>
      <c r="N2533" s="36">
        <f>IF(AND(M2533&lt;=PhieuBauCu!$B$13,M2533&gt;=1),1,0)</f>
        <v>0</v>
      </c>
    </row>
    <row r="2534" spans="1:14" ht="28.5" customHeight="1">
      <c r="A2534" s="2">
        <v>2529</v>
      </c>
      <c r="B2534" s="3"/>
      <c r="C2534" s="48" t="str">
        <f t="shared" si="78"/>
        <v/>
      </c>
      <c r="D2534" s="5" t="str">
        <f>IF(PhieuBauCu!$B$2&gt;0,IF(LEN($B2534)=0,"",IF(AND($B2534&gt;0,VALUE(SUBSTITUTE($B2534,"1","0"))=$B2534),1,0)),"")</f>
        <v/>
      </c>
      <c r="E2534" s="5" t="str">
        <f>IF(PhieuBauCu!$B$2&gt;1,IF(LEN($B2534)=0,"",IF(AND($B2534&gt;0,VALUE(SUBSTITUTE($B2534,"2","0"))=$B2534),1,0)),"")</f>
        <v/>
      </c>
      <c r="F2534" s="5" t="str">
        <f>IF(PhieuBauCu!$B$2&gt;2,IF(LEN($B2534)=0,"",IF(AND($B2534&gt;0,VALUE(SUBSTITUTE($B2534,"3","0"))=$B2534),1,0)),"")</f>
        <v/>
      </c>
      <c r="G2534" s="5" t="str">
        <f>IF(PhieuBauCu!$B$2&gt;3,IF(LEN($B2534)=0,"",IF(AND($B2534&gt;0,VALUE(SUBSTITUTE($B2534,"4","0"))=$B2534),1,0)),"")</f>
        <v/>
      </c>
      <c r="H2534" s="5" t="str">
        <f>IF(PhieuBauCu!$B$2&gt;4,IF(LEN($B2534)=0,"",IF(AND($B2534&gt;0,VALUE(SUBSTITUTE($B2534,"5","0"))=$B2534),1,0)),"")</f>
        <v/>
      </c>
      <c r="I2534" s="5" t="str">
        <f>IF(PhieuBauCu!$B$2&gt;5,IF(LEN($B2534)=0,"",IF(AND($B2534&gt;0,VALUE(SUBSTITUTE($B2534,"6","0"))=$B2534),1,0)),"")</f>
        <v/>
      </c>
      <c r="J2534" s="5" t="str">
        <f>IF(PhieuBauCu!$B$2&gt;6,IF(LEN($B2534)=0,"",IF(AND($B2534&gt;0,VALUE(SUBSTITUTE($B2534,"7","0"))=$B2534),1,0)),"")</f>
        <v/>
      </c>
      <c r="K2534" s="5" t="str">
        <f>IF(PhieuBauCu!$B$2&gt;7,IF(LEN($B2534)=0,"",IF(AND($B2534&gt;0,VALUE(SUBSTITUTE($B2534,"8","0"))=$B2534),1,0)),"")</f>
        <v/>
      </c>
      <c r="L2534" s="5" t="str">
        <f>IF(PhieuBauCu!$B$2&gt;8,IF(LEN($B2534)=0,"",IF(AND($B2534&gt;0,VALUE(SUBSTITUTE($B2534,"9","0"))=$B2534),1,0)),"")</f>
        <v/>
      </c>
      <c r="M2534" s="9">
        <f t="shared" si="79"/>
        <v>0</v>
      </c>
      <c r="N2534" s="36">
        <f>IF(AND(M2534&lt;=PhieuBauCu!$B$13,M2534&gt;=1),1,0)</f>
        <v>0</v>
      </c>
    </row>
    <row r="2535" spans="1:14" ht="28.5" customHeight="1">
      <c r="A2535" s="2">
        <v>2530</v>
      </c>
      <c r="B2535" s="3"/>
      <c r="C2535" s="48" t="str">
        <f t="shared" si="78"/>
        <v/>
      </c>
      <c r="D2535" s="5" t="str">
        <f>IF(PhieuBauCu!$B$2&gt;0,IF(LEN($B2535)=0,"",IF(AND($B2535&gt;0,VALUE(SUBSTITUTE($B2535,"1","0"))=$B2535),1,0)),"")</f>
        <v/>
      </c>
      <c r="E2535" s="5" t="str">
        <f>IF(PhieuBauCu!$B$2&gt;1,IF(LEN($B2535)=0,"",IF(AND($B2535&gt;0,VALUE(SUBSTITUTE($B2535,"2","0"))=$B2535),1,0)),"")</f>
        <v/>
      </c>
      <c r="F2535" s="5" t="str">
        <f>IF(PhieuBauCu!$B$2&gt;2,IF(LEN($B2535)=0,"",IF(AND($B2535&gt;0,VALUE(SUBSTITUTE($B2535,"3","0"))=$B2535),1,0)),"")</f>
        <v/>
      </c>
      <c r="G2535" s="5" t="str">
        <f>IF(PhieuBauCu!$B$2&gt;3,IF(LEN($B2535)=0,"",IF(AND($B2535&gt;0,VALUE(SUBSTITUTE($B2535,"4","0"))=$B2535),1,0)),"")</f>
        <v/>
      </c>
      <c r="H2535" s="5" t="str">
        <f>IF(PhieuBauCu!$B$2&gt;4,IF(LEN($B2535)=0,"",IF(AND($B2535&gt;0,VALUE(SUBSTITUTE($B2535,"5","0"))=$B2535),1,0)),"")</f>
        <v/>
      </c>
      <c r="I2535" s="5" t="str">
        <f>IF(PhieuBauCu!$B$2&gt;5,IF(LEN($B2535)=0,"",IF(AND($B2535&gt;0,VALUE(SUBSTITUTE($B2535,"6","0"))=$B2535),1,0)),"")</f>
        <v/>
      </c>
      <c r="J2535" s="5" t="str">
        <f>IF(PhieuBauCu!$B$2&gt;6,IF(LEN($B2535)=0,"",IF(AND($B2535&gt;0,VALUE(SUBSTITUTE($B2535,"7","0"))=$B2535),1,0)),"")</f>
        <v/>
      </c>
      <c r="K2535" s="5" t="str">
        <f>IF(PhieuBauCu!$B$2&gt;7,IF(LEN($B2535)=0,"",IF(AND($B2535&gt;0,VALUE(SUBSTITUTE($B2535,"8","0"))=$B2535),1,0)),"")</f>
        <v/>
      </c>
      <c r="L2535" s="5" t="str">
        <f>IF(PhieuBauCu!$B$2&gt;8,IF(LEN($B2535)=0,"",IF(AND($B2535&gt;0,VALUE(SUBSTITUTE($B2535,"9","0"))=$B2535),1,0)),"")</f>
        <v/>
      </c>
      <c r="M2535" s="9">
        <f t="shared" si="79"/>
        <v>0</v>
      </c>
      <c r="N2535" s="36">
        <f>IF(AND(M2535&lt;=PhieuBauCu!$B$13,M2535&gt;=1),1,0)</f>
        <v>0</v>
      </c>
    </row>
    <row r="2536" spans="1:14" ht="28.5" customHeight="1">
      <c r="A2536" s="2">
        <v>2531</v>
      </c>
      <c r="B2536" s="3"/>
      <c r="C2536" s="48" t="str">
        <f t="shared" si="78"/>
        <v/>
      </c>
      <c r="D2536" s="5" t="str">
        <f>IF(PhieuBauCu!$B$2&gt;0,IF(LEN($B2536)=0,"",IF(AND($B2536&gt;0,VALUE(SUBSTITUTE($B2536,"1","0"))=$B2536),1,0)),"")</f>
        <v/>
      </c>
      <c r="E2536" s="5" t="str">
        <f>IF(PhieuBauCu!$B$2&gt;1,IF(LEN($B2536)=0,"",IF(AND($B2536&gt;0,VALUE(SUBSTITUTE($B2536,"2","0"))=$B2536),1,0)),"")</f>
        <v/>
      </c>
      <c r="F2536" s="5" t="str">
        <f>IF(PhieuBauCu!$B$2&gt;2,IF(LEN($B2536)=0,"",IF(AND($B2536&gt;0,VALUE(SUBSTITUTE($B2536,"3","0"))=$B2536),1,0)),"")</f>
        <v/>
      </c>
      <c r="G2536" s="5" t="str">
        <f>IF(PhieuBauCu!$B$2&gt;3,IF(LEN($B2536)=0,"",IF(AND($B2536&gt;0,VALUE(SUBSTITUTE($B2536,"4","0"))=$B2536),1,0)),"")</f>
        <v/>
      </c>
      <c r="H2536" s="5" t="str">
        <f>IF(PhieuBauCu!$B$2&gt;4,IF(LEN($B2536)=0,"",IF(AND($B2536&gt;0,VALUE(SUBSTITUTE($B2536,"5","0"))=$B2536),1,0)),"")</f>
        <v/>
      </c>
      <c r="I2536" s="5" t="str">
        <f>IF(PhieuBauCu!$B$2&gt;5,IF(LEN($B2536)=0,"",IF(AND($B2536&gt;0,VALUE(SUBSTITUTE($B2536,"6","0"))=$B2536),1,0)),"")</f>
        <v/>
      </c>
      <c r="J2536" s="5" t="str">
        <f>IF(PhieuBauCu!$B$2&gt;6,IF(LEN($B2536)=0,"",IF(AND($B2536&gt;0,VALUE(SUBSTITUTE($B2536,"7","0"))=$B2536),1,0)),"")</f>
        <v/>
      </c>
      <c r="K2536" s="5" t="str">
        <f>IF(PhieuBauCu!$B$2&gt;7,IF(LEN($B2536)=0,"",IF(AND($B2536&gt;0,VALUE(SUBSTITUTE($B2536,"8","0"))=$B2536),1,0)),"")</f>
        <v/>
      </c>
      <c r="L2536" s="5" t="str">
        <f>IF(PhieuBauCu!$B$2&gt;8,IF(LEN($B2536)=0,"",IF(AND($B2536&gt;0,VALUE(SUBSTITUTE($B2536,"9","0"))=$B2536),1,0)),"")</f>
        <v/>
      </c>
      <c r="M2536" s="9">
        <f t="shared" si="79"/>
        <v>0</v>
      </c>
      <c r="N2536" s="36">
        <f>IF(AND(M2536&lt;=PhieuBauCu!$B$13,M2536&gt;=1),1,0)</f>
        <v>0</v>
      </c>
    </row>
    <row r="2537" spans="1:14" ht="28.5" customHeight="1">
      <c r="A2537" s="2">
        <v>2532</v>
      </c>
      <c r="B2537" s="3"/>
      <c r="C2537" s="48" t="str">
        <f t="shared" si="78"/>
        <v/>
      </c>
      <c r="D2537" s="5" t="str">
        <f>IF(PhieuBauCu!$B$2&gt;0,IF(LEN($B2537)=0,"",IF(AND($B2537&gt;0,VALUE(SUBSTITUTE($B2537,"1","0"))=$B2537),1,0)),"")</f>
        <v/>
      </c>
      <c r="E2537" s="5" t="str">
        <f>IF(PhieuBauCu!$B$2&gt;1,IF(LEN($B2537)=0,"",IF(AND($B2537&gt;0,VALUE(SUBSTITUTE($B2537,"2","0"))=$B2537),1,0)),"")</f>
        <v/>
      </c>
      <c r="F2537" s="5" t="str">
        <f>IF(PhieuBauCu!$B$2&gt;2,IF(LEN($B2537)=0,"",IF(AND($B2537&gt;0,VALUE(SUBSTITUTE($B2537,"3","0"))=$B2537),1,0)),"")</f>
        <v/>
      </c>
      <c r="G2537" s="5" t="str">
        <f>IF(PhieuBauCu!$B$2&gt;3,IF(LEN($B2537)=0,"",IF(AND($B2537&gt;0,VALUE(SUBSTITUTE($B2537,"4","0"))=$B2537),1,0)),"")</f>
        <v/>
      </c>
      <c r="H2537" s="5" t="str">
        <f>IF(PhieuBauCu!$B$2&gt;4,IF(LEN($B2537)=0,"",IF(AND($B2537&gt;0,VALUE(SUBSTITUTE($B2537,"5","0"))=$B2537),1,0)),"")</f>
        <v/>
      </c>
      <c r="I2537" s="5" t="str">
        <f>IF(PhieuBauCu!$B$2&gt;5,IF(LEN($B2537)=0,"",IF(AND($B2537&gt;0,VALUE(SUBSTITUTE($B2537,"6","0"))=$B2537),1,0)),"")</f>
        <v/>
      </c>
      <c r="J2537" s="5" t="str">
        <f>IF(PhieuBauCu!$B$2&gt;6,IF(LEN($B2537)=0,"",IF(AND($B2537&gt;0,VALUE(SUBSTITUTE($B2537,"7","0"))=$B2537),1,0)),"")</f>
        <v/>
      </c>
      <c r="K2537" s="5" t="str">
        <f>IF(PhieuBauCu!$B$2&gt;7,IF(LEN($B2537)=0,"",IF(AND($B2537&gt;0,VALUE(SUBSTITUTE($B2537,"8","0"))=$B2537),1,0)),"")</f>
        <v/>
      </c>
      <c r="L2537" s="5" t="str">
        <f>IF(PhieuBauCu!$B$2&gt;8,IF(LEN($B2537)=0,"",IF(AND($B2537&gt;0,VALUE(SUBSTITUTE($B2537,"9","0"))=$B2537),1,0)),"")</f>
        <v/>
      </c>
      <c r="M2537" s="9">
        <f t="shared" si="79"/>
        <v>0</v>
      </c>
      <c r="N2537" s="36">
        <f>IF(AND(M2537&lt;=PhieuBauCu!$B$13,M2537&gt;=1),1,0)</f>
        <v>0</v>
      </c>
    </row>
    <row r="2538" spans="1:14" ht="28.5" customHeight="1">
      <c r="A2538" s="2">
        <v>2533</v>
      </c>
      <c r="B2538" s="3"/>
      <c r="C2538" s="48" t="str">
        <f t="shared" si="78"/>
        <v/>
      </c>
      <c r="D2538" s="5" t="str">
        <f>IF(PhieuBauCu!$B$2&gt;0,IF(LEN($B2538)=0,"",IF(AND($B2538&gt;0,VALUE(SUBSTITUTE($B2538,"1","0"))=$B2538),1,0)),"")</f>
        <v/>
      </c>
      <c r="E2538" s="5" t="str">
        <f>IF(PhieuBauCu!$B$2&gt;1,IF(LEN($B2538)=0,"",IF(AND($B2538&gt;0,VALUE(SUBSTITUTE($B2538,"2","0"))=$B2538),1,0)),"")</f>
        <v/>
      </c>
      <c r="F2538" s="5" t="str">
        <f>IF(PhieuBauCu!$B$2&gt;2,IF(LEN($B2538)=0,"",IF(AND($B2538&gt;0,VALUE(SUBSTITUTE($B2538,"3","0"))=$B2538),1,0)),"")</f>
        <v/>
      </c>
      <c r="G2538" s="5" t="str">
        <f>IF(PhieuBauCu!$B$2&gt;3,IF(LEN($B2538)=0,"",IF(AND($B2538&gt;0,VALUE(SUBSTITUTE($B2538,"4","0"))=$B2538),1,0)),"")</f>
        <v/>
      </c>
      <c r="H2538" s="5" t="str">
        <f>IF(PhieuBauCu!$B$2&gt;4,IF(LEN($B2538)=0,"",IF(AND($B2538&gt;0,VALUE(SUBSTITUTE($B2538,"5","0"))=$B2538),1,0)),"")</f>
        <v/>
      </c>
      <c r="I2538" s="5" t="str">
        <f>IF(PhieuBauCu!$B$2&gt;5,IF(LEN($B2538)=0,"",IF(AND($B2538&gt;0,VALUE(SUBSTITUTE($B2538,"6","0"))=$B2538),1,0)),"")</f>
        <v/>
      </c>
      <c r="J2538" s="5" t="str">
        <f>IF(PhieuBauCu!$B$2&gt;6,IF(LEN($B2538)=0,"",IF(AND($B2538&gt;0,VALUE(SUBSTITUTE($B2538,"7","0"))=$B2538),1,0)),"")</f>
        <v/>
      </c>
      <c r="K2538" s="5" t="str">
        <f>IF(PhieuBauCu!$B$2&gt;7,IF(LEN($B2538)=0,"",IF(AND($B2538&gt;0,VALUE(SUBSTITUTE($B2538,"8","0"))=$B2538),1,0)),"")</f>
        <v/>
      </c>
      <c r="L2538" s="5" t="str">
        <f>IF(PhieuBauCu!$B$2&gt;8,IF(LEN($B2538)=0,"",IF(AND($B2538&gt;0,VALUE(SUBSTITUTE($B2538,"9","0"))=$B2538),1,0)),"")</f>
        <v/>
      </c>
      <c r="M2538" s="9">
        <f t="shared" si="79"/>
        <v>0</v>
      </c>
      <c r="N2538" s="36">
        <f>IF(AND(M2538&lt;=PhieuBauCu!$B$13,M2538&gt;=1),1,0)</f>
        <v>0</v>
      </c>
    </row>
    <row r="2539" spans="1:14" ht="28.5" customHeight="1">
      <c r="A2539" s="2">
        <v>2534</v>
      </c>
      <c r="B2539" s="3"/>
      <c r="C2539" s="48" t="str">
        <f t="shared" si="78"/>
        <v/>
      </c>
      <c r="D2539" s="5" t="str">
        <f>IF(PhieuBauCu!$B$2&gt;0,IF(LEN($B2539)=0,"",IF(AND($B2539&gt;0,VALUE(SUBSTITUTE($B2539,"1","0"))=$B2539),1,0)),"")</f>
        <v/>
      </c>
      <c r="E2539" s="5" t="str">
        <f>IF(PhieuBauCu!$B$2&gt;1,IF(LEN($B2539)=0,"",IF(AND($B2539&gt;0,VALUE(SUBSTITUTE($B2539,"2","0"))=$B2539),1,0)),"")</f>
        <v/>
      </c>
      <c r="F2539" s="5" t="str">
        <f>IF(PhieuBauCu!$B$2&gt;2,IF(LEN($B2539)=0,"",IF(AND($B2539&gt;0,VALUE(SUBSTITUTE($B2539,"3","0"))=$B2539),1,0)),"")</f>
        <v/>
      </c>
      <c r="G2539" s="5" t="str">
        <f>IF(PhieuBauCu!$B$2&gt;3,IF(LEN($B2539)=0,"",IF(AND($B2539&gt;0,VALUE(SUBSTITUTE($B2539,"4","0"))=$B2539),1,0)),"")</f>
        <v/>
      </c>
      <c r="H2539" s="5" t="str">
        <f>IF(PhieuBauCu!$B$2&gt;4,IF(LEN($B2539)=0,"",IF(AND($B2539&gt;0,VALUE(SUBSTITUTE($B2539,"5","0"))=$B2539),1,0)),"")</f>
        <v/>
      </c>
      <c r="I2539" s="5" t="str">
        <f>IF(PhieuBauCu!$B$2&gt;5,IF(LEN($B2539)=0,"",IF(AND($B2539&gt;0,VALUE(SUBSTITUTE($B2539,"6","0"))=$B2539),1,0)),"")</f>
        <v/>
      </c>
      <c r="J2539" s="5" t="str">
        <f>IF(PhieuBauCu!$B$2&gt;6,IF(LEN($B2539)=0,"",IF(AND($B2539&gt;0,VALUE(SUBSTITUTE($B2539,"7","0"))=$B2539),1,0)),"")</f>
        <v/>
      </c>
      <c r="K2539" s="5" t="str">
        <f>IF(PhieuBauCu!$B$2&gt;7,IF(LEN($B2539)=0,"",IF(AND($B2539&gt;0,VALUE(SUBSTITUTE($B2539,"8","0"))=$B2539),1,0)),"")</f>
        <v/>
      </c>
      <c r="L2539" s="5" t="str">
        <f>IF(PhieuBauCu!$B$2&gt;8,IF(LEN($B2539)=0,"",IF(AND($B2539&gt;0,VALUE(SUBSTITUTE($B2539,"9","0"))=$B2539),1,0)),"")</f>
        <v/>
      </c>
      <c r="M2539" s="9">
        <f t="shared" si="79"/>
        <v>0</v>
      </c>
      <c r="N2539" s="36">
        <f>IF(AND(M2539&lt;=PhieuBauCu!$B$13,M2539&gt;=1),1,0)</f>
        <v>0</v>
      </c>
    </row>
    <row r="2540" spans="1:14" ht="28.5" customHeight="1">
      <c r="A2540" s="2">
        <v>2535</v>
      </c>
      <c r="B2540" s="3"/>
      <c r="C2540" s="48" t="str">
        <f t="shared" si="78"/>
        <v/>
      </c>
      <c r="D2540" s="5" t="str">
        <f>IF(PhieuBauCu!$B$2&gt;0,IF(LEN($B2540)=0,"",IF(AND($B2540&gt;0,VALUE(SUBSTITUTE($B2540,"1","0"))=$B2540),1,0)),"")</f>
        <v/>
      </c>
      <c r="E2540" s="5" t="str">
        <f>IF(PhieuBauCu!$B$2&gt;1,IF(LEN($B2540)=0,"",IF(AND($B2540&gt;0,VALUE(SUBSTITUTE($B2540,"2","0"))=$B2540),1,0)),"")</f>
        <v/>
      </c>
      <c r="F2540" s="5" t="str">
        <f>IF(PhieuBauCu!$B$2&gt;2,IF(LEN($B2540)=0,"",IF(AND($B2540&gt;0,VALUE(SUBSTITUTE($B2540,"3","0"))=$B2540),1,0)),"")</f>
        <v/>
      </c>
      <c r="G2540" s="5" t="str">
        <f>IF(PhieuBauCu!$B$2&gt;3,IF(LEN($B2540)=0,"",IF(AND($B2540&gt;0,VALUE(SUBSTITUTE($B2540,"4","0"))=$B2540),1,0)),"")</f>
        <v/>
      </c>
      <c r="H2540" s="5" t="str">
        <f>IF(PhieuBauCu!$B$2&gt;4,IF(LEN($B2540)=0,"",IF(AND($B2540&gt;0,VALUE(SUBSTITUTE($B2540,"5","0"))=$B2540),1,0)),"")</f>
        <v/>
      </c>
      <c r="I2540" s="5" t="str">
        <f>IF(PhieuBauCu!$B$2&gt;5,IF(LEN($B2540)=0,"",IF(AND($B2540&gt;0,VALUE(SUBSTITUTE($B2540,"6","0"))=$B2540),1,0)),"")</f>
        <v/>
      </c>
      <c r="J2540" s="5" t="str">
        <f>IF(PhieuBauCu!$B$2&gt;6,IF(LEN($B2540)=0,"",IF(AND($B2540&gt;0,VALUE(SUBSTITUTE($B2540,"7","0"))=$B2540),1,0)),"")</f>
        <v/>
      </c>
      <c r="K2540" s="5" t="str">
        <f>IF(PhieuBauCu!$B$2&gt;7,IF(LEN($B2540)=0,"",IF(AND($B2540&gt;0,VALUE(SUBSTITUTE($B2540,"8","0"))=$B2540),1,0)),"")</f>
        <v/>
      </c>
      <c r="L2540" s="5" t="str">
        <f>IF(PhieuBauCu!$B$2&gt;8,IF(LEN($B2540)=0,"",IF(AND($B2540&gt;0,VALUE(SUBSTITUTE($B2540,"9","0"))=$B2540),1,0)),"")</f>
        <v/>
      </c>
      <c r="M2540" s="9">
        <f t="shared" si="79"/>
        <v>0</v>
      </c>
      <c r="N2540" s="36">
        <f>IF(AND(M2540&lt;=PhieuBauCu!$B$13,M2540&gt;=1),1,0)</f>
        <v>0</v>
      </c>
    </row>
    <row r="2541" spans="1:14" ht="28.5" customHeight="1">
      <c r="A2541" s="2">
        <v>2536</v>
      </c>
      <c r="B2541" s="3"/>
      <c r="C2541" s="48" t="str">
        <f t="shared" si="78"/>
        <v/>
      </c>
      <c r="D2541" s="5" t="str">
        <f>IF(PhieuBauCu!$B$2&gt;0,IF(LEN($B2541)=0,"",IF(AND($B2541&gt;0,VALUE(SUBSTITUTE($B2541,"1","0"))=$B2541),1,0)),"")</f>
        <v/>
      </c>
      <c r="E2541" s="5" t="str">
        <f>IF(PhieuBauCu!$B$2&gt;1,IF(LEN($B2541)=0,"",IF(AND($B2541&gt;0,VALUE(SUBSTITUTE($B2541,"2","0"))=$B2541),1,0)),"")</f>
        <v/>
      </c>
      <c r="F2541" s="5" t="str">
        <f>IF(PhieuBauCu!$B$2&gt;2,IF(LEN($B2541)=0,"",IF(AND($B2541&gt;0,VALUE(SUBSTITUTE($B2541,"3","0"))=$B2541),1,0)),"")</f>
        <v/>
      </c>
      <c r="G2541" s="5" t="str">
        <f>IF(PhieuBauCu!$B$2&gt;3,IF(LEN($B2541)=0,"",IF(AND($B2541&gt;0,VALUE(SUBSTITUTE($B2541,"4","0"))=$B2541),1,0)),"")</f>
        <v/>
      </c>
      <c r="H2541" s="5" t="str">
        <f>IF(PhieuBauCu!$B$2&gt;4,IF(LEN($B2541)=0,"",IF(AND($B2541&gt;0,VALUE(SUBSTITUTE($B2541,"5","0"))=$B2541),1,0)),"")</f>
        <v/>
      </c>
      <c r="I2541" s="5" t="str">
        <f>IF(PhieuBauCu!$B$2&gt;5,IF(LEN($B2541)=0,"",IF(AND($B2541&gt;0,VALUE(SUBSTITUTE($B2541,"6","0"))=$B2541),1,0)),"")</f>
        <v/>
      </c>
      <c r="J2541" s="5" t="str">
        <f>IF(PhieuBauCu!$B$2&gt;6,IF(LEN($B2541)=0,"",IF(AND($B2541&gt;0,VALUE(SUBSTITUTE($B2541,"7","0"))=$B2541),1,0)),"")</f>
        <v/>
      </c>
      <c r="K2541" s="5" t="str">
        <f>IF(PhieuBauCu!$B$2&gt;7,IF(LEN($B2541)=0,"",IF(AND($B2541&gt;0,VALUE(SUBSTITUTE($B2541,"8","0"))=$B2541),1,0)),"")</f>
        <v/>
      </c>
      <c r="L2541" s="5" t="str">
        <f>IF(PhieuBauCu!$B$2&gt;8,IF(LEN($B2541)=0,"",IF(AND($B2541&gt;0,VALUE(SUBSTITUTE($B2541,"9","0"))=$B2541),1,0)),"")</f>
        <v/>
      </c>
      <c r="M2541" s="9">
        <f t="shared" si="79"/>
        <v>0</v>
      </c>
      <c r="N2541" s="36">
        <f>IF(AND(M2541&lt;=PhieuBauCu!$B$13,M2541&gt;=1),1,0)</f>
        <v>0</v>
      </c>
    </row>
    <row r="2542" spans="1:14" ht="28.5" customHeight="1">
      <c r="A2542" s="2">
        <v>2537</v>
      </c>
      <c r="B2542" s="3"/>
      <c r="C2542" s="48" t="str">
        <f t="shared" si="78"/>
        <v/>
      </c>
      <c r="D2542" s="5" t="str">
        <f>IF(PhieuBauCu!$B$2&gt;0,IF(LEN($B2542)=0,"",IF(AND($B2542&gt;0,VALUE(SUBSTITUTE($B2542,"1","0"))=$B2542),1,0)),"")</f>
        <v/>
      </c>
      <c r="E2542" s="5" t="str">
        <f>IF(PhieuBauCu!$B$2&gt;1,IF(LEN($B2542)=0,"",IF(AND($B2542&gt;0,VALUE(SUBSTITUTE($B2542,"2","0"))=$B2542),1,0)),"")</f>
        <v/>
      </c>
      <c r="F2542" s="5" t="str">
        <f>IF(PhieuBauCu!$B$2&gt;2,IF(LEN($B2542)=0,"",IF(AND($B2542&gt;0,VALUE(SUBSTITUTE($B2542,"3","0"))=$B2542),1,0)),"")</f>
        <v/>
      </c>
      <c r="G2542" s="5" t="str">
        <f>IF(PhieuBauCu!$B$2&gt;3,IF(LEN($B2542)=0,"",IF(AND($B2542&gt;0,VALUE(SUBSTITUTE($B2542,"4","0"))=$B2542),1,0)),"")</f>
        <v/>
      </c>
      <c r="H2542" s="5" t="str">
        <f>IF(PhieuBauCu!$B$2&gt;4,IF(LEN($B2542)=0,"",IF(AND($B2542&gt;0,VALUE(SUBSTITUTE($B2542,"5","0"))=$B2542),1,0)),"")</f>
        <v/>
      </c>
      <c r="I2542" s="5" t="str">
        <f>IF(PhieuBauCu!$B$2&gt;5,IF(LEN($B2542)=0,"",IF(AND($B2542&gt;0,VALUE(SUBSTITUTE($B2542,"6","0"))=$B2542),1,0)),"")</f>
        <v/>
      </c>
      <c r="J2542" s="5" t="str">
        <f>IF(PhieuBauCu!$B$2&gt;6,IF(LEN($B2542)=0,"",IF(AND($B2542&gt;0,VALUE(SUBSTITUTE($B2542,"7","0"))=$B2542),1,0)),"")</f>
        <v/>
      </c>
      <c r="K2542" s="5" t="str">
        <f>IF(PhieuBauCu!$B$2&gt;7,IF(LEN($B2542)=0,"",IF(AND($B2542&gt;0,VALUE(SUBSTITUTE($B2542,"8","0"))=$B2542),1,0)),"")</f>
        <v/>
      </c>
      <c r="L2542" s="5" t="str">
        <f>IF(PhieuBauCu!$B$2&gt;8,IF(LEN($B2542)=0,"",IF(AND($B2542&gt;0,VALUE(SUBSTITUTE($B2542,"9","0"))=$B2542),1,0)),"")</f>
        <v/>
      </c>
      <c r="M2542" s="9">
        <f t="shared" si="79"/>
        <v>0</v>
      </c>
      <c r="N2542" s="36">
        <f>IF(AND(M2542&lt;=PhieuBauCu!$B$13,M2542&gt;=1),1,0)</f>
        <v>0</v>
      </c>
    </row>
    <row r="2543" spans="1:14" ht="28.5" customHeight="1">
      <c r="A2543" s="2">
        <v>2538</v>
      </c>
      <c r="B2543" s="3"/>
      <c r="C2543" s="48" t="str">
        <f t="shared" si="78"/>
        <v/>
      </c>
      <c r="D2543" s="5" t="str">
        <f>IF(PhieuBauCu!$B$2&gt;0,IF(LEN($B2543)=0,"",IF(AND($B2543&gt;0,VALUE(SUBSTITUTE($B2543,"1","0"))=$B2543),1,0)),"")</f>
        <v/>
      </c>
      <c r="E2543" s="5" t="str">
        <f>IF(PhieuBauCu!$B$2&gt;1,IF(LEN($B2543)=0,"",IF(AND($B2543&gt;0,VALUE(SUBSTITUTE($B2543,"2","0"))=$B2543),1,0)),"")</f>
        <v/>
      </c>
      <c r="F2543" s="5" t="str">
        <f>IF(PhieuBauCu!$B$2&gt;2,IF(LEN($B2543)=0,"",IF(AND($B2543&gt;0,VALUE(SUBSTITUTE($B2543,"3","0"))=$B2543),1,0)),"")</f>
        <v/>
      </c>
      <c r="G2543" s="5" t="str">
        <f>IF(PhieuBauCu!$B$2&gt;3,IF(LEN($B2543)=0,"",IF(AND($B2543&gt;0,VALUE(SUBSTITUTE($B2543,"4","0"))=$B2543),1,0)),"")</f>
        <v/>
      </c>
      <c r="H2543" s="5" t="str">
        <f>IF(PhieuBauCu!$B$2&gt;4,IF(LEN($B2543)=0,"",IF(AND($B2543&gt;0,VALUE(SUBSTITUTE($B2543,"5","0"))=$B2543),1,0)),"")</f>
        <v/>
      </c>
      <c r="I2543" s="5" t="str">
        <f>IF(PhieuBauCu!$B$2&gt;5,IF(LEN($B2543)=0,"",IF(AND($B2543&gt;0,VALUE(SUBSTITUTE($B2543,"6","0"))=$B2543),1,0)),"")</f>
        <v/>
      </c>
      <c r="J2543" s="5" t="str">
        <f>IF(PhieuBauCu!$B$2&gt;6,IF(LEN($B2543)=0,"",IF(AND($B2543&gt;0,VALUE(SUBSTITUTE($B2543,"7","0"))=$B2543),1,0)),"")</f>
        <v/>
      </c>
      <c r="K2543" s="5" t="str">
        <f>IF(PhieuBauCu!$B$2&gt;7,IF(LEN($B2543)=0,"",IF(AND($B2543&gt;0,VALUE(SUBSTITUTE($B2543,"8","0"))=$B2543),1,0)),"")</f>
        <v/>
      </c>
      <c r="L2543" s="5" t="str">
        <f>IF(PhieuBauCu!$B$2&gt;8,IF(LEN($B2543)=0,"",IF(AND($B2543&gt;0,VALUE(SUBSTITUTE($B2543,"9","0"))=$B2543),1,0)),"")</f>
        <v/>
      </c>
      <c r="M2543" s="9">
        <f t="shared" si="79"/>
        <v>0</v>
      </c>
      <c r="N2543" s="36">
        <f>IF(AND(M2543&lt;=PhieuBauCu!$B$13,M2543&gt;=1),1,0)</f>
        <v>0</v>
      </c>
    </row>
    <row r="2544" spans="1:14" ht="28.5" customHeight="1">
      <c r="A2544" s="2">
        <v>2539</v>
      </c>
      <c r="B2544" s="3"/>
      <c r="C2544" s="48" t="str">
        <f t="shared" si="78"/>
        <v/>
      </c>
      <c r="D2544" s="5" t="str">
        <f>IF(PhieuBauCu!$B$2&gt;0,IF(LEN($B2544)=0,"",IF(AND($B2544&gt;0,VALUE(SUBSTITUTE($B2544,"1","0"))=$B2544),1,0)),"")</f>
        <v/>
      </c>
      <c r="E2544" s="5" t="str">
        <f>IF(PhieuBauCu!$B$2&gt;1,IF(LEN($B2544)=0,"",IF(AND($B2544&gt;0,VALUE(SUBSTITUTE($B2544,"2","0"))=$B2544),1,0)),"")</f>
        <v/>
      </c>
      <c r="F2544" s="5" t="str">
        <f>IF(PhieuBauCu!$B$2&gt;2,IF(LEN($B2544)=0,"",IF(AND($B2544&gt;0,VALUE(SUBSTITUTE($B2544,"3","0"))=$B2544),1,0)),"")</f>
        <v/>
      </c>
      <c r="G2544" s="5" t="str">
        <f>IF(PhieuBauCu!$B$2&gt;3,IF(LEN($B2544)=0,"",IF(AND($B2544&gt;0,VALUE(SUBSTITUTE($B2544,"4","0"))=$B2544),1,0)),"")</f>
        <v/>
      </c>
      <c r="H2544" s="5" t="str">
        <f>IF(PhieuBauCu!$B$2&gt;4,IF(LEN($B2544)=0,"",IF(AND($B2544&gt;0,VALUE(SUBSTITUTE($B2544,"5","0"))=$B2544),1,0)),"")</f>
        <v/>
      </c>
      <c r="I2544" s="5" t="str">
        <f>IF(PhieuBauCu!$B$2&gt;5,IF(LEN($B2544)=0,"",IF(AND($B2544&gt;0,VALUE(SUBSTITUTE($B2544,"6","0"))=$B2544),1,0)),"")</f>
        <v/>
      </c>
      <c r="J2544" s="5" t="str">
        <f>IF(PhieuBauCu!$B$2&gt;6,IF(LEN($B2544)=0,"",IF(AND($B2544&gt;0,VALUE(SUBSTITUTE($B2544,"7","0"))=$B2544),1,0)),"")</f>
        <v/>
      </c>
      <c r="K2544" s="5" t="str">
        <f>IF(PhieuBauCu!$B$2&gt;7,IF(LEN($B2544)=0,"",IF(AND($B2544&gt;0,VALUE(SUBSTITUTE($B2544,"8","0"))=$B2544),1,0)),"")</f>
        <v/>
      </c>
      <c r="L2544" s="5" t="str">
        <f>IF(PhieuBauCu!$B$2&gt;8,IF(LEN($B2544)=0,"",IF(AND($B2544&gt;0,VALUE(SUBSTITUTE($B2544,"9","0"))=$B2544),1,0)),"")</f>
        <v/>
      </c>
      <c r="M2544" s="9">
        <f t="shared" si="79"/>
        <v>0</v>
      </c>
      <c r="N2544" s="36">
        <f>IF(AND(M2544&lt;=PhieuBauCu!$B$13,M2544&gt;=1),1,0)</f>
        <v>0</v>
      </c>
    </row>
    <row r="2545" spans="1:14" ht="28.5" customHeight="1">
      <c r="A2545" s="2">
        <v>2540</v>
      </c>
      <c r="B2545" s="3"/>
      <c r="C2545" s="48" t="str">
        <f t="shared" si="78"/>
        <v/>
      </c>
      <c r="D2545" s="5" t="str">
        <f>IF(PhieuBauCu!$B$2&gt;0,IF(LEN($B2545)=0,"",IF(AND($B2545&gt;0,VALUE(SUBSTITUTE($B2545,"1","0"))=$B2545),1,0)),"")</f>
        <v/>
      </c>
      <c r="E2545" s="5" t="str">
        <f>IF(PhieuBauCu!$B$2&gt;1,IF(LEN($B2545)=0,"",IF(AND($B2545&gt;0,VALUE(SUBSTITUTE($B2545,"2","0"))=$B2545),1,0)),"")</f>
        <v/>
      </c>
      <c r="F2545" s="5" t="str">
        <f>IF(PhieuBauCu!$B$2&gt;2,IF(LEN($B2545)=0,"",IF(AND($B2545&gt;0,VALUE(SUBSTITUTE($B2545,"3","0"))=$B2545),1,0)),"")</f>
        <v/>
      </c>
      <c r="G2545" s="5" t="str">
        <f>IF(PhieuBauCu!$B$2&gt;3,IF(LEN($B2545)=0,"",IF(AND($B2545&gt;0,VALUE(SUBSTITUTE($B2545,"4","0"))=$B2545),1,0)),"")</f>
        <v/>
      </c>
      <c r="H2545" s="5" t="str">
        <f>IF(PhieuBauCu!$B$2&gt;4,IF(LEN($B2545)=0,"",IF(AND($B2545&gt;0,VALUE(SUBSTITUTE($B2545,"5","0"))=$B2545),1,0)),"")</f>
        <v/>
      </c>
      <c r="I2545" s="5" t="str">
        <f>IF(PhieuBauCu!$B$2&gt;5,IF(LEN($B2545)=0,"",IF(AND($B2545&gt;0,VALUE(SUBSTITUTE($B2545,"6","0"))=$B2545),1,0)),"")</f>
        <v/>
      </c>
      <c r="J2545" s="5" t="str">
        <f>IF(PhieuBauCu!$B$2&gt;6,IF(LEN($B2545)=0,"",IF(AND($B2545&gt;0,VALUE(SUBSTITUTE($B2545,"7","0"))=$B2545),1,0)),"")</f>
        <v/>
      </c>
      <c r="K2545" s="5" t="str">
        <f>IF(PhieuBauCu!$B$2&gt;7,IF(LEN($B2545)=0,"",IF(AND($B2545&gt;0,VALUE(SUBSTITUTE($B2545,"8","0"))=$B2545),1,0)),"")</f>
        <v/>
      </c>
      <c r="L2545" s="5" t="str">
        <f>IF(PhieuBauCu!$B$2&gt;8,IF(LEN($B2545)=0,"",IF(AND($B2545&gt;0,VALUE(SUBSTITUTE($B2545,"9","0"))=$B2545),1,0)),"")</f>
        <v/>
      </c>
      <c r="M2545" s="9">
        <f t="shared" si="79"/>
        <v>0</v>
      </c>
      <c r="N2545" s="36">
        <f>IF(AND(M2545&lt;=PhieuBauCu!$B$13,M2545&gt;=1),1,0)</f>
        <v>0</v>
      </c>
    </row>
    <row r="2546" spans="1:14" ht="28.5" customHeight="1">
      <c r="A2546" s="2">
        <v>2541</v>
      </c>
      <c r="B2546" s="3"/>
      <c r="C2546" s="48" t="str">
        <f t="shared" si="78"/>
        <v/>
      </c>
      <c r="D2546" s="5" t="str">
        <f>IF(PhieuBauCu!$B$2&gt;0,IF(LEN($B2546)=0,"",IF(AND($B2546&gt;0,VALUE(SUBSTITUTE($B2546,"1","0"))=$B2546),1,0)),"")</f>
        <v/>
      </c>
      <c r="E2546" s="5" t="str">
        <f>IF(PhieuBauCu!$B$2&gt;1,IF(LEN($B2546)=0,"",IF(AND($B2546&gt;0,VALUE(SUBSTITUTE($B2546,"2","0"))=$B2546),1,0)),"")</f>
        <v/>
      </c>
      <c r="F2546" s="5" t="str">
        <f>IF(PhieuBauCu!$B$2&gt;2,IF(LEN($B2546)=0,"",IF(AND($B2546&gt;0,VALUE(SUBSTITUTE($B2546,"3","0"))=$B2546),1,0)),"")</f>
        <v/>
      </c>
      <c r="G2546" s="5" t="str">
        <f>IF(PhieuBauCu!$B$2&gt;3,IF(LEN($B2546)=0,"",IF(AND($B2546&gt;0,VALUE(SUBSTITUTE($B2546,"4","0"))=$B2546),1,0)),"")</f>
        <v/>
      </c>
      <c r="H2546" s="5" t="str">
        <f>IF(PhieuBauCu!$B$2&gt;4,IF(LEN($B2546)=0,"",IF(AND($B2546&gt;0,VALUE(SUBSTITUTE($B2546,"5","0"))=$B2546),1,0)),"")</f>
        <v/>
      </c>
      <c r="I2546" s="5" t="str">
        <f>IF(PhieuBauCu!$B$2&gt;5,IF(LEN($B2546)=0,"",IF(AND($B2546&gt;0,VALUE(SUBSTITUTE($B2546,"6","0"))=$B2546),1,0)),"")</f>
        <v/>
      </c>
      <c r="J2546" s="5" t="str">
        <f>IF(PhieuBauCu!$B$2&gt;6,IF(LEN($B2546)=0,"",IF(AND($B2546&gt;0,VALUE(SUBSTITUTE($B2546,"7","0"))=$B2546),1,0)),"")</f>
        <v/>
      </c>
      <c r="K2546" s="5" t="str">
        <f>IF(PhieuBauCu!$B$2&gt;7,IF(LEN($B2546)=0,"",IF(AND($B2546&gt;0,VALUE(SUBSTITUTE($B2546,"8","0"))=$B2546),1,0)),"")</f>
        <v/>
      </c>
      <c r="L2546" s="5" t="str">
        <f>IF(PhieuBauCu!$B$2&gt;8,IF(LEN($B2546)=0,"",IF(AND($B2546&gt;0,VALUE(SUBSTITUTE($B2546,"9","0"))=$B2546),1,0)),"")</f>
        <v/>
      </c>
      <c r="M2546" s="9">
        <f t="shared" si="79"/>
        <v>0</v>
      </c>
      <c r="N2546" s="36">
        <f>IF(AND(M2546&lt;=PhieuBauCu!$B$13,M2546&gt;=1),1,0)</f>
        <v>0</v>
      </c>
    </row>
    <row r="2547" spans="1:14" ht="28.5" customHeight="1">
      <c r="A2547" s="2">
        <v>2542</v>
      </c>
      <c r="B2547" s="3"/>
      <c r="C2547" s="48" t="str">
        <f t="shared" si="78"/>
        <v/>
      </c>
      <c r="D2547" s="5" t="str">
        <f>IF(PhieuBauCu!$B$2&gt;0,IF(LEN($B2547)=0,"",IF(AND($B2547&gt;0,VALUE(SUBSTITUTE($B2547,"1","0"))=$B2547),1,0)),"")</f>
        <v/>
      </c>
      <c r="E2547" s="5" t="str">
        <f>IF(PhieuBauCu!$B$2&gt;1,IF(LEN($B2547)=0,"",IF(AND($B2547&gt;0,VALUE(SUBSTITUTE($B2547,"2","0"))=$B2547),1,0)),"")</f>
        <v/>
      </c>
      <c r="F2547" s="5" t="str">
        <f>IF(PhieuBauCu!$B$2&gt;2,IF(LEN($B2547)=0,"",IF(AND($B2547&gt;0,VALUE(SUBSTITUTE($B2547,"3","0"))=$B2547),1,0)),"")</f>
        <v/>
      </c>
      <c r="G2547" s="5" t="str">
        <f>IF(PhieuBauCu!$B$2&gt;3,IF(LEN($B2547)=0,"",IF(AND($B2547&gt;0,VALUE(SUBSTITUTE($B2547,"4","0"))=$B2547),1,0)),"")</f>
        <v/>
      </c>
      <c r="H2547" s="5" t="str">
        <f>IF(PhieuBauCu!$B$2&gt;4,IF(LEN($B2547)=0,"",IF(AND($B2547&gt;0,VALUE(SUBSTITUTE($B2547,"5","0"))=$B2547),1,0)),"")</f>
        <v/>
      </c>
      <c r="I2547" s="5" t="str">
        <f>IF(PhieuBauCu!$B$2&gt;5,IF(LEN($B2547)=0,"",IF(AND($B2547&gt;0,VALUE(SUBSTITUTE($B2547,"6","0"))=$B2547),1,0)),"")</f>
        <v/>
      </c>
      <c r="J2547" s="5" t="str">
        <f>IF(PhieuBauCu!$B$2&gt;6,IF(LEN($B2547)=0,"",IF(AND($B2547&gt;0,VALUE(SUBSTITUTE($B2547,"7","0"))=$B2547),1,0)),"")</f>
        <v/>
      </c>
      <c r="K2547" s="5" t="str">
        <f>IF(PhieuBauCu!$B$2&gt;7,IF(LEN($B2547)=0,"",IF(AND($B2547&gt;0,VALUE(SUBSTITUTE($B2547,"8","0"))=$B2547),1,0)),"")</f>
        <v/>
      </c>
      <c r="L2547" s="5" t="str">
        <f>IF(PhieuBauCu!$B$2&gt;8,IF(LEN($B2547)=0,"",IF(AND($B2547&gt;0,VALUE(SUBSTITUTE($B2547,"9","0"))=$B2547),1,0)),"")</f>
        <v/>
      </c>
      <c r="M2547" s="9">
        <f t="shared" si="79"/>
        <v>0</v>
      </c>
      <c r="N2547" s="36">
        <f>IF(AND(M2547&lt;=PhieuBauCu!$B$13,M2547&gt;=1),1,0)</f>
        <v>0</v>
      </c>
    </row>
    <row r="2548" spans="1:14" ht="28.5" customHeight="1">
      <c r="A2548" s="2">
        <v>2543</v>
      </c>
      <c r="B2548" s="3"/>
      <c r="C2548" s="48" t="str">
        <f t="shared" si="78"/>
        <v/>
      </c>
      <c r="D2548" s="5" t="str">
        <f>IF(PhieuBauCu!$B$2&gt;0,IF(LEN($B2548)=0,"",IF(AND($B2548&gt;0,VALUE(SUBSTITUTE($B2548,"1","0"))=$B2548),1,0)),"")</f>
        <v/>
      </c>
      <c r="E2548" s="5" t="str">
        <f>IF(PhieuBauCu!$B$2&gt;1,IF(LEN($B2548)=0,"",IF(AND($B2548&gt;0,VALUE(SUBSTITUTE($B2548,"2","0"))=$B2548),1,0)),"")</f>
        <v/>
      </c>
      <c r="F2548" s="5" t="str">
        <f>IF(PhieuBauCu!$B$2&gt;2,IF(LEN($B2548)=0,"",IF(AND($B2548&gt;0,VALUE(SUBSTITUTE($B2548,"3","0"))=$B2548),1,0)),"")</f>
        <v/>
      </c>
      <c r="G2548" s="5" t="str">
        <f>IF(PhieuBauCu!$B$2&gt;3,IF(LEN($B2548)=0,"",IF(AND($B2548&gt;0,VALUE(SUBSTITUTE($B2548,"4","0"))=$B2548),1,0)),"")</f>
        <v/>
      </c>
      <c r="H2548" s="5" t="str">
        <f>IF(PhieuBauCu!$B$2&gt;4,IF(LEN($B2548)=0,"",IF(AND($B2548&gt;0,VALUE(SUBSTITUTE($B2548,"5","0"))=$B2548),1,0)),"")</f>
        <v/>
      </c>
      <c r="I2548" s="5" t="str">
        <f>IF(PhieuBauCu!$B$2&gt;5,IF(LEN($B2548)=0,"",IF(AND($B2548&gt;0,VALUE(SUBSTITUTE($B2548,"6","0"))=$B2548),1,0)),"")</f>
        <v/>
      </c>
      <c r="J2548" s="5" t="str">
        <f>IF(PhieuBauCu!$B$2&gt;6,IF(LEN($B2548)=0,"",IF(AND($B2548&gt;0,VALUE(SUBSTITUTE($B2548,"7","0"))=$B2548),1,0)),"")</f>
        <v/>
      </c>
      <c r="K2548" s="5" t="str">
        <f>IF(PhieuBauCu!$B$2&gt;7,IF(LEN($B2548)=0,"",IF(AND($B2548&gt;0,VALUE(SUBSTITUTE($B2548,"8","0"))=$B2548),1,0)),"")</f>
        <v/>
      </c>
      <c r="L2548" s="5" t="str">
        <f>IF(PhieuBauCu!$B$2&gt;8,IF(LEN($B2548)=0,"",IF(AND($B2548&gt;0,VALUE(SUBSTITUTE($B2548,"9","0"))=$B2548),1,0)),"")</f>
        <v/>
      </c>
      <c r="M2548" s="9">
        <f t="shared" si="79"/>
        <v>0</v>
      </c>
      <c r="N2548" s="36">
        <f>IF(AND(M2548&lt;=PhieuBauCu!$B$13,M2548&gt;=1),1,0)</f>
        <v>0</v>
      </c>
    </row>
    <row r="2549" spans="1:14" ht="28.5" customHeight="1">
      <c r="A2549" s="2">
        <v>2544</v>
      </c>
      <c r="B2549" s="3"/>
      <c r="C2549" s="48" t="str">
        <f t="shared" si="78"/>
        <v/>
      </c>
      <c r="D2549" s="5" t="str">
        <f>IF(PhieuBauCu!$B$2&gt;0,IF(LEN($B2549)=0,"",IF(AND($B2549&gt;0,VALUE(SUBSTITUTE($B2549,"1","0"))=$B2549),1,0)),"")</f>
        <v/>
      </c>
      <c r="E2549" s="5" t="str">
        <f>IF(PhieuBauCu!$B$2&gt;1,IF(LEN($B2549)=0,"",IF(AND($B2549&gt;0,VALUE(SUBSTITUTE($B2549,"2","0"))=$B2549),1,0)),"")</f>
        <v/>
      </c>
      <c r="F2549" s="5" t="str">
        <f>IF(PhieuBauCu!$B$2&gt;2,IF(LEN($B2549)=0,"",IF(AND($B2549&gt;0,VALUE(SUBSTITUTE($B2549,"3","0"))=$B2549),1,0)),"")</f>
        <v/>
      </c>
      <c r="G2549" s="5" t="str">
        <f>IF(PhieuBauCu!$B$2&gt;3,IF(LEN($B2549)=0,"",IF(AND($B2549&gt;0,VALUE(SUBSTITUTE($B2549,"4","0"))=$B2549),1,0)),"")</f>
        <v/>
      </c>
      <c r="H2549" s="5" t="str">
        <f>IF(PhieuBauCu!$B$2&gt;4,IF(LEN($B2549)=0,"",IF(AND($B2549&gt;0,VALUE(SUBSTITUTE($B2549,"5","0"))=$B2549),1,0)),"")</f>
        <v/>
      </c>
      <c r="I2549" s="5" t="str">
        <f>IF(PhieuBauCu!$B$2&gt;5,IF(LEN($B2549)=0,"",IF(AND($B2549&gt;0,VALUE(SUBSTITUTE($B2549,"6","0"))=$B2549),1,0)),"")</f>
        <v/>
      </c>
      <c r="J2549" s="5" t="str">
        <f>IF(PhieuBauCu!$B$2&gt;6,IF(LEN($B2549)=0,"",IF(AND($B2549&gt;0,VALUE(SUBSTITUTE($B2549,"7","0"))=$B2549),1,0)),"")</f>
        <v/>
      </c>
      <c r="K2549" s="5" t="str">
        <f>IF(PhieuBauCu!$B$2&gt;7,IF(LEN($B2549)=0,"",IF(AND($B2549&gt;0,VALUE(SUBSTITUTE($B2549,"8","0"))=$B2549),1,0)),"")</f>
        <v/>
      </c>
      <c r="L2549" s="5" t="str">
        <f>IF(PhieuBauCu!$B$2&gt;8,IF(LEN($B2549)=0,"",IF(AND($B2549&gt;0,VALUE(SUBSTITUTE($B2549,"9","0"))=$B2549),1,0)),"")</f>
        <v/>
      </c>
      <c r="M2549" s="9">
        <f t="shared" si="79"/>
        <v>0</v>
      </c>
      <c r="N2549" s="36">
        <f>IF(AND(M2549&lt;=PhieuBauCu!$B$13,M2549&gt;=1),1,0)</f>
        <v>0</v>
      </c>
    </row>
    <row r="2550" spans="1:14" ht="28.5" customHeight="1">
      <c r="A2550" s="2">
        <v>2545</v>
      </c>
      <c r="B2550" s="3"/>
      <c r="C2550" s="48" t="str">
        <f t="shared" si="78"/>
        <v/>
      </c>
      <c r="D2550" s="5" t="str">
        <f>IF(PhieuBauCu!$B$2&gt;0,IF(LEN($B2550)=0,"",IF(AND($B2550&gt;0,VALUE(SUBSTITUTE($B2550,"1","0"))=$B2550),1,0)),"")</f>
        <v/>
      </c>
      <c r="E2550" s="5" t="str">
        <f>IF(PhieuBauCu!$B$2&gt;1,IF(LEN($B2550)=0,"",IF(AND($B2550&gt;0,VALUE(SUBSTITUTE($B2550,"2","0"))=$B2550),1,0)),"")</f>
        <v/>
      </c>
      <c r="F2550" s="5" t="str">
        <f>IF(PhieuBauCu!$B$2&gt;2,IF(LEN($B2550)=0,"",IF(AND($B2550&gt;0,VALUE(SUBSTITUTE($B2550,"3","0"))=$B2550),1,0)),"")</f>
        <v/>
      </c>
      <c r="G2550" s="5" t="str">
        <f>IF(PhieuBauCu!$B$2&gt;3,IF(LEN($B2550)=0,"",IF(AND($B2550&gt;0,VALUE(SUBSTITUTE($B2550,"4","0"))=$B2550),1,0)),"")</f>
        <v/>
      </c>
      <c r="H2550" s="5" t="str">
        <f>IF(PhieuBauCu!$B$2&gt;4,IF(LEN($B2550)=0,"",IF(AND($B2550&gt;0,VALUE(SUBSTITUTE($B2550,"5","0"))=$B2550),1,0)),"")</f>
        <v/>
      </c>
      <c r="I2550" s="5" t="str">
        <f>IF(PhieuBauCu!$B$2&gt;5,IF(LEN($B2550)=0,"",IF(AND($B2550&gt;0,VALUE(SUBSTITUTE($B2550,"6","0"))=$B2550),1,0)),"")</f>
        <v/>
      </c>
      <c r="J2550" s="5" t="str">
        <f>IF(PhieuBauCu!$B$2&gt;6,IF(LEN($B2550)=0,"",IF(AND($B2550&gt;0,VALUE(SUBSTITUTE($B2550,"7","0"))=$B2550),1,0)),"")</f>
        <v/>
      </c>
      <c r="K2550" s="5" t="str">
        <f>IF(PhieuBauCu!$B$2&gt;7,IF(LEN($B2550)=0,"",IF(AND($B2550&gt;0,VALUE(SUBSTITUTE($B2550,"8","0"))=$B2550),1,0)),"")</f>
        <v/>
      </c>
      <c r="L2550" s="5" t="str">
        <f>IF(PhieuBauCu!$B$2&gt;8,IF(LEN($B2550)=0,"",IF(AND($B2550&gt;0,VALUE(SUBSTITUTE($B2550,"9","0"))=$B2550),1,0)),"")</f>
        <v/>
      </c>
      <c r="M2550" s="9">
        <f t="shared" si="79"/>
        <v>0</v>
      </c>
      <c r="N2550" s="36">
        <f>IF(AND(M2550&lt;=PhieuBauCu!$B$13,M2550&gt;=1),1,0)</f>
        <v>0</v>
      </c>
    </row>
    <row r="2551" spans="1:14" ht="28.5" customHeight="1">
      <c r="A2551" s="2">
        <v>2546</v>
      </c>
      <c r="B2551" s="3"/>
      <c r="C2551" s="48" t="str">
        <f t="shared" si="78"/>
        <v/>
      </c>
      <c r="D2551" s="5" t="str">
        <f>IF(PhieuBauCu!$B$2&gt;0,IF(LEN($B2551)=0,"",IF(AND($B2551&gt;0,VALUE(SUBSTITUTE($B2551,"1","0"))=$B2551),1,0)),"")</f>
        <v/>
      </c>
      <c r="E2551" s="5" t="str">
        <f>IF(PhieuBauCu!$B$2&gt;1,IF(LEN($B2551)=0,"",IF(AND($B2551&gt;0,VALUE(SUBSTITUTE($B2551,"2","0"))=$B2551),1,0)),"")</f>
        <v/>
      </c>
      <c r="F2551" s="5" t="str">
        <f>IF(PhieuBauCu!$B$2&gt;2,IF(LEN($B2551)=0,"",IF(AND($B2551&gt;0,VALUE(SUBSTITUTE($B2551,"3","0"))=$B2551),1,0)),"")</f>
        <v/>
      </c>
      <c r="G2551" s="5" t="str">
        <f>IF(PhieuBauCu!$B$2&gt;3,IF(LEN($B2551)=0,"",IF(AND($B2551&gt;0,VALUE(SUBSTITUTE($B2551,"4","0"))=$B2551),1,0)),"")</f>
        <v/>
      </c>
      <c r="H2551" s="5" t="str">
        <f>IF(PhieuBauCu!$B$2&gt;4,IF(LEN($B2551)=0,"",IF(AND($B2551&gt;0,VALUE(SUBSTITUTE($B2551,"5","0"))=$B2551),1,0)),"")</f>
        <v/>
      </c>
      <c r="I2551" s="5" t="str">
        <f>IF(PhieuBauCu!$B$2&gt;5,IF(LEN($B2551)=0,"",IF(AND($B2551&gt;0,VALUE(SUBSTITUTE($B2551,"6","0"))=$B2551),1,0)),"")</f>
        <v/>
      </c>
      <c r="J2551" s="5" t="str">
        <f>IF(PhieuBauCu!$B$2&gt;6,IF(LEN($B2551)=0,"",IF(AND($B2551&gt;0,VALUE(SUBSTITUTE($B2551,"7","0"))=$B2551),1,0)),"")</f>
        <v/>
      </c>
      <c r="K2551" s="5" t="str">
        <f>IF(PhieuBauCu!$B$2&gt;7,IF(LEN($B2551)=0,"",IF(AND($B2551&gt;0,VALUE(SUBSTITUTE($B2551,"8","0"))=$B2551),1,0)),"")</f>
        <v/>
      </c>
      <c r="L2551" s="5" t="str">
        <f>IF(PhieuBauCu!$B$2&gt;8,IF(LEN($B2551)=0,"",IF(AND($B2551&gt;0,VALUE(SUBSTITUTE($B2551,"9","0"))=$B2551),1,0)),"")</f>
        <v/>
      </c>
      <c r="M2551" s="9">
        <f t="shared" si="79"/>
        <v>0</v>
      </c>
      <c r="N2551" s="36">
        <f>IF(AND(M2551&lt;=PhieuBauCu!$B$13,M2551&gt;=1),1,0)</f>
        <v>0</v>
      </c>
    </row>
    <row r="2552" spans="1:14" ht="28.5" customHeight="1">
      <c r="A2552" s="2">
        <v>2547</v>
      </c>
      <c r="B2552" s="3"/>
      <c r="C2552" s="48" t="str">
        <f t="shared" si="78"/>
        <v/>
      </c>
      <c r="D2552" s="5" t="str">
        <f>IF(PhieuBauCu!$B$2&gt;0,IF(LEN($B2552)=0,"",IF(AND($B2552&gt;0,VALUE(SUBSTITUTE($B2552,"1","0"))=$B2552),1,0)),"")</f>
        <v/>
      </c>
      <c r="E2552" s="5" t="str">
        <f>IF(PhieuBauCu!$B$2&gt;1,IF(LEN($B2552)=0,"",IF(AND($B2552&gt;0,VALUE(SUBSTITUTE($B2552,"2","0"))=$B2552),1,0)),"")</f>
        <v/>
      </c>
      <c r="F2552" s="5" t="str">
        <f>IF(PhieuBauCu!$B$2&gt;2,IF(LEN($B2552)=0,"",IF(AND($B2552&gt;0,VALUE(SUBSTITUTE($B2552,"3","0"))=$B2552),1,0)),"")</f>
        <v/>
      </c>
      <c r="G2552" s="5" t="str">
        <f>IF(PhieuBauCu!$B$2&gt;3,IF(LEN($B2552)=0,"",IF(AND($B2552&gt;0,VALUE(SUBSTITUTE($B2552,"4","0"))=$B2552),1,0)),"")</f>
        <v/>
      </c>
      <c r="H2552" s="5" t="str">
        <f>IF(PhieuBauCu!$B$2&gt;4,IF(LEN($B2552)=0,"",IF(AND($B2552&gt;0,VALUE(SUBSTITUTE($B2552,"5","0"))=$B2552),1,0)),"")</f>
        <v/>
      </c>
      <c r="I2552" s="5" t="str">
        <f>IF(PhieuBauCu!$B$2&gt;5,IF(LEN($B2552)=0,"",IF(AND($B2552&gt;0,VALUE(SUBSTITUTE($B2552,"6","0"))=$B2552),1,0)),"")</f>
        <v/>
      </c>
      <c r="J2552" s="5" t="str">
        <f>IF(PhieuBauCu!$B$2&gt;6,IF(LEN($B2552)=0,"",IF(AND($B2552&gt;0,VALUE(SUBSTITUTE($B2552,"7","0"))=$B2552),1,0)),"")</f>
        <v/>
      </c>
      <c r="K2552" s="5" t="str">
        <f>IF(PhieuBauCu!$B$2&gt;7,IF(LEN($B2552)=0,"",IF(AND($B2552&gt;0,VALUE(SUBSTITUTE($B2552,"8","0"))=$B2552),1,0)),"")</f>
        <v/>
      </c>
      <c r="L2552" s="5" t="str">
        <f>IF(PhieuBauCu!$B$2&gt;8,IF(LEN($B2552)=0,"",IF(AND($B2552&gt;0,VALUE(SUBSTITUTE($B2552,"9","0"))=$B2552),1,0)),"")</f>
        <v/>
      </c>
      <c r="M2552" s="9">
        <f t="shared" si="79"/>
        <v>0</v>
      </c>
      <c r="N2552" s="36">
        <f>IF(AND(M2552&lt;=PhieuBauCu!$B$13,M2552&gt;=1),1,0)</f>
        <v>0</v>
      </c>
    </row>
    <row r="2553" spans="1:14" ht="28.5" customHeight="1">
      <c r="A2553" s="2">
        <v>2548</v>
      </c>
      <c r="B2553" s="3"/>
      <c r="C2553" s="48" t="str">
        <f t="shared" si="78"/>
        <v/>
      </c>
      <c r="D2553" s="5" t="str">
        <f>IF(PhieuBauCu!$B$2&gt;0,IF(LEN($B2553)=0,"",IF(AND($B2553&gt;0,VALUE(SUBSTITUTE($B2553,"1","0"))=$B2553),1,0)),"")</f>
        <v/>
      </c>
      <c r="E2553" s="5" t="str">
        <f>IF(PhieuBauCu!$B$2&gt;1,IF(LEN($B2553)=0,"",IF(AND($B2553&gt;0,VALUE(SUBSTITUTE($B2553,"2","0"))=$B2553),1,0)),"")</f>
        <v/>
      </c>
      <c r="F2553" s="5" t="str">
        <f>IF(PhieuBauCu!$B$2&gt;2,IF(LEN($B2553)=0,"",IF(AND($B2553&gt;0,VALUE(SUBSTITUTE($B2553,"3","0"))=$B2553),1,0)),"")</f>
        <v/>
      </c>
      <c r="G2553" s="5" t="str">
        <f>IF(PhieuBauCu!$B$2&gt;3,IF(LEN($B2553)=0,"",IF(AND($B2553&gt;0,VALUE(SUBSTITUTE($B2553,"4","0"))=$B2553),1,0)),"")</f>
        <v/>
      </c>
      <c r="H2553" s="5" t="str">
        <f>IF(PhieuBauCu!$B$2&gt;4,IF(LEN($B2553)=0,"",IF(AND($B2553&gt;0,VALUE(SUBSTITUTE($B2553,"5","0"))=$B2553),1,0)),"")</f>
        <v/>
      </c>
      <c r="I2553" s="5" t="str">
        <f>IF(PhieuBauCu!$B$2&gt;5,IF(LEN($B2553)=0,"",IF(AND($B2553&gt;0,VALUE(SUBSTITUTE($B2553,"6","0"))=$B2553),1,0)),"")</f>
        <v/>
      </c>
      <c r="J2553" s="5" t="str">
        <f>IF(PhieuBauCu!$B$2&gt;6,IF(LEN($B2553)=0,"",IF(AND($B2553&gt;0,VALUE(SUBSTITUTE($B2553,"7","0"))=$B2553),1,0)),"")</f>
        <v/>
      </c>
      <c r="K2553" s="5" t="str">
        <f>IF(PhieuBauCu!$B$2&gt;7,IF(LEN($B2553)=0,"",IF(AND($B2553&gt;0,VALUE(SUBSTITUTE($B2553,"8","0"))=$B2553),1,0)),"")</f>
        <v/>
      </c>
      <c r="L2553" s="5" t="str">
        <f>IF(PhieuBauCu!$B$2&gt;8,IF(LEN($B2553)=0,"",IF(AND($B2553&gt;0,VALUE(SUBSTITUTE($B2553,"9","0"))=$B2553),1,0)),"")</f>
        <v/>
      </c>
      <c r="M2553" s="9">
        <f t="shared" si="79"/>
        <v>0</v>
      </c>
      <c r="N2553" s="36">
        <f>IF(AND(M2553&lt;=PhieuBauCu!$B$13,M2553&gt;=1),1,0)</f>
        <v>0</v>
      </c>
    </row>
    <row r="2554" spans="1:14" ht="28.5" customHeight="1">
      <c r="A2554" s="2">
        <v>2549</v>
      </c>
      <c r="B2554" s="3"/>
      <c r="C2554" s="48" t="str">
        <f t="shared" si="78"/>
        <v/>
      </c>
      <c r="D2554" s="5" t="str">
        <f>IF(PhieuBauCu!$B$2&gt;0,IF(LEN($B2554)=0,"",IF(AND($B2554&gt;0,VALUE(SUBSTITUTE($B2554,"1","0"))=$B2554),1,0)),"")</f>
        <v/>
      </c>
      <c r="E2554" s="5" t="str">
        <f>IF(PhieuBauCu!$B$2&gt;1,IF(LEN($B2554)=0,"",IF(AND($B2554&gt;0,VALUE(SUBSTITUTE($B2554,"2","0"))=$B2554),1,0)),"")</f>
        <v/>
      </c>
      <c r="F2554" s="5" t="str">
        <f>IF(PhieuBauCu!$B$2&gt;2,IF(LEN($B2554)=0,"",IF(AND($B2554&gt;0,VALUE(SUBSTITUTE($B2554,"3","0"))=$B2554),1,0)),"")</f>
        <v/>
      </c>
      <c r="G2554" s="5" t="str">
        <f>IF(PhieuBauCu!$B$2&gt;3,IF(LEN($B2554)=0,"",IF(AND($B2554&gt;0,VALUE(SUBSTITUTE($B2554,"4","0"))=$B2554),1,0)),"")</f>
        <v/>
      </c>
      <c r="H2554" s="5" t="str">
        <f>IF(PhieuBauCu!$B$2&gt;4,IF(LEN($B2554)=0,"",IF(AND($B2554&gt;0,VALUE(SUBSTITUTE($B2554,"5","0"))=$B2554),1,0)),"")</f>
        <v/>
      </c>
      <c r="I2554" s="5" t="str">
        <f>IF(PhieuBauCu!$B$2&gt;5,IF(LEN($B2554)=0,"",IF(AND($B2554&gt;0,VALUE(SUBSTITUTE($B2554,"6","0"))=$B2554),1,0)),"")</f>
        <v/>
      </c>
      <c r="J2554" s="5" t="str">
        <f>IF(PhieuBauCu!$B$2&gt;6,IF(LEN($B2554)=0,"",IF(AND($B2554&gt;0,VALUE(SUBSTITUTE($B2554,"7","0"))=$B2554),1,0)),"")</f>
        <v/>
      </c>
      <c r="K2554" s="5" t="str">
        <f>IF(PhieuBauCu!$B$2&gt;7,IF(LEN($B2554)=0,"",IF(AND($B2554&gt;0,VALUE(SUBSTITUTE($B2554,"8","0"))=$B2554),1,0)),"")</f>
        <v/>
      </c>
      <c r="L2554" s="5" t="str">
        <f>IF(PhieuBauCu!$B$2&gt;8,IF(LEN($B2554)=0,"",IF(AND($B2554&gt;0,VALUE(SUBSTITUTE($B2554,"9","0"))=$B2554),1,0)),"")</f>
        <v/>
      </c>
      <c r="M2554" s="9">
        <f t="shared" si="79"/>
        <v>0</v>
      </c>
      <c r="N2554" s="36">
        <f>IF(AND(M2554&lt;=PhieuBauCu!$B$13,M2554&gt;=1),1,0)</f>
        <v>0</v>
      </c>
    </row>
    <row r="2555" spans="1:14" ht="28.5" customHeight="1">
      <c r="A2555" s="2">
        <v>2550</v>
      </c>
      <c r="B2555" s="3"/>
      <c r="C2555" s="48" t="str">
        <f t="shared" si="78"/>
        <v/>
      </c>
      <c r="D2555" s="5" t="str">
        <f>IF(PhieuBauCu!$B$2&gt;0,IF(LEN($B2555)=0,"",IF(AND($B2555&gt;0,VALUE(SUBSTITUTE($B2555,"1","0"))=$B2555),1,0)),"")</f>
        <v/>
      </c>
      <c r="E2555" s="5" t="str">
        <f>IF(PhieuBauCu!$B$2&gt;1,IF(LEN($B2555)=0,"",IF(AND($B2555&gt;0,VALUE(SUBSTITUTE($B2555,"2","0"))=$B2555),1,0)),"")</f>
        <v/>
      </c>
      <c r="F2555" s="5" t="str">
        <f>IF(PhieuBauCu!$B$2&gt;2,IF(LEN($B2555)=0,"",IF(AND($B2555&gt;0,VALUE(SUBSTITUTE($B2555,"3","0"))=$B2555),1,0)),"")</f>
        <v/>
      </c>
      <c r="G2555" s="5" t="str">
        <f>IF(PhieuBauCu!$B$2&gt;3,IF(LEN($B2555)=0,"",IF(AND($B2555&gt;0,VALUE(SUBSTITUTE($B2555,"4","0"))=$B2555),1,0)),"")</f>
        <v/>
      </c>
      <c r="H2555" s="5" t="str">
        <f>IF(PhieuBauCu!$B$2&gt;4,IF(LEN($B2555)=0,"",IF(AND($B2555&gt;0,VALUE(SUBSTITUTE($B2555,"5","0"))=$B2555),1,0)),"")</f>
        <v/>
      </c>
      <c r="I2555" s="5" t="str">
        <f>IF(PhieuBauCu!$B$2&gt;5,IF(LEN($B2555)=0,"",IF(AND($B2555&gt;0,VALUE(SUBSTITUTE($B2555,"6","0"))=$B2555),1,0)),"")</f>
        <v/>
      </c>
      <c r="J2555" s="5" t="str">
        <f>IF(PhieuBauCu!$B$2&gt;6,IF(LEN($B2555)=0,"",IF(AND($B2555&gt;0,VALUE(SUBSTITUTE($B2555,"7","0"))=$B2555),1,0)),"")</f>
        <v/>
      </c>
      <c r="K2555" s="5" t="str">
        <f>IF(PhieuBauCu!$B$2&gt;7,IF(LEN($B2555)=0,"",IF(AND($B2555&gt;0,VALUE(SUBSTITUTE($B2555,"8","0"))=$B2555),1,0)),"")</f>
        <v/>
      </c>
      <c r="L2555" s="5" t="str">
        <f>IF(PhieuBauCu!$B$2&gt;8,IF(LEN($B2555)=0,"",IF(AND($B2555&gt;0,VALUE(SUBSTITUTE($B2555,"9","0"))=$B2555),1,0)),"")</f>
        <v/>
      </c>
      <c r="M2555" s="9">
        <f t="shared" si="79"/>
        <v>0</v>
      </c>
      <c r="N2555" s="36">
        <f>IF(AND(M2555&lt;=PhieuBauCu!$B$13,M2555&gt;=1),1,0)</f>
        <v>0</v>
      </c>
    </row>
    <row r="2556" spans="1:14" ht="28.5" customHeight="1">
      <c r="A2556" s="2">
        <v>2551</v>
      </c>
      <c r="B2556" s="3"/>
      <c r="C2556" s="48" t="str">
        <f t="shared" si="78"/>
        <v/>
      </c>
      <c r="D2556" s="5" t="str">
        <f>IF(PhieuBauCu!$B$2&gt;0,IF(LEN($B2556)=0,"",IF(AND($B2556&gt;0,VALUE(SUBSTITUTE($B2556,"1","0"))=$B2556),1,0)),"")</f>
        <v/>
      </c>
      <c r="E2556" s="5" t="str">
        <f>IF(PhieuBauCu!$B$2&gt;1,IF(LEN($B2556)=0,"",IF(AND($B2556&gt;0,VALUE(SUBSTITUTE($B2556,"2","0"))=$B2556),1,0)),"")</f>
        <v/>
      </c>
      <c r="F2556" s="5" t="str">
        <f>IF(PhieuBauCu!$B$2&gt;2,IF(LEN($B2556)=0,"",IF(AND($B2556&gt;0,VALUE(SUBSTITUTE($B2556,"3","0"))=$B2556),1,0)),"")</f>
        <v/>
      </c>
      <c r="G2556" s="5" t="str">
        <f>IF(PhieuBauCu!$B$2&gt;3,IF(LEN($B2556)=0,"",IF(AND($B2556&gt;0,VALUE(SUBSTITUTE($B2556,"4","0"))=$B2556),1,0)),"")</f>
        <v/>
      </c>
      <c r="H2556" s="5" t="str">
        <f>IF(PhieuBauCu!$B$2&gt;4,IF(LEN($B2556)=0,"",IF(AND($B2556&gt;0,VALUE(SUBSTITUTE($B2556,"5","0"))=$B2556),1,0)),"")</f>
        <v/>
      </c>
      <c r="I2556" s="5" t="str">
        <f>IF(PhieuBauCu!$B$2&gt;5,IF(LEN($B2556)=0,"",IF(AND($B2556&gt;0,VALUE(SUBSTITUTE($B2556,"6","0"))=$B2556),1,0)),"")</f>
        <v/>
      </c>
      <c r="J2556" s="5" t="str">
        <f>IF(PhieuBauCu!$B$2&gt;6,IF(LEN($B2556)=0,"",IF(AND($B2556&gt;0,VALUE(SUBSTITUTE($B2556,"7","0"))=$B2556),1,0)),"")</f>
        <v/>
      </c>
      <c r="K2556" s="5" t="str">
        <f>IF(PhieuBauCu!$B$2&gt;7,IF(LEN($B2556)=0,"",IF(AND($B2556&gt;0,VALUE(SUBSTITUTE($B2556,"8","0"))=$B2556),1,0)),"")</f>
        <v/>
      </c>
      <c r="L2556" s="5" t="str">
        <f>IF(PhieuBauCu!$B$2&gt;8,IF(LEN($B2556)=0,"",IF(AND($B2556&gt;0,VALUE(SUBSTITUTE($B2556,"9","0"))=$B2556),1,0)),"")</f>
        <v/>
      </c>
      <c r="M2556" s="9">
        <f t="shared" si="79"/>
        <v>0</v>
      </c>
      <c r="N2556" s="36">
        <f>IF(AND(M2556&lt;=PhieuBauCu!$B$13,M2556&gt;=1),1,0)</f>
        <v>0</v>
      </c>
    </row>
    <row r="2557" spans="1:14" ht="28.5" customHeight="1">
      <c r="A2557" s="2">
        <v>2552</v>
      </c>
      <c r="B2557" s="3"/>
      <c r="C2557" s="48" t="str">
        <f t="shared" si="78"/>
        <v/>
      </c>
      <c r="D2557" s="5" t="str">
        <f>IF(PhieuBauCu!$B$2&gt;0,IF(LEN($B2557)=0,"",IF(AND($B2557&gt;0,VALUE(SUBSTITUTE($B2557,"1","0"))=$B2557),1,0)),"")</f>
        <v/>
      </c>
      <c r="E2557" s="5" t="str">
        <f>IF(PhieuBauCu!$B$2&gt;1,IF(LEN($B2557)=0,"",IF(AND($B2557&gt;0,VALUE(SUBSTITUTE($B2557,"2","0"))=$B2557),1,0)),"")</f>
        <v/>
      </c>
      <c r="F2557" s="5" t="str">
        <f>IF(PhieuBauCu!$B$2&gt;2,IF(LEN($B2557)=0,"",IF(AND($B2557&gt;0,VALUE(SUBSTITUTE($B2557,"3","0"))=$B2557),1,0)),"")</f>
        <v/>
      </c>
      <c r="G2557" s="5" t="str">
        <f>IF(PhieuBauCu!$B$2&gt;3,IF(LEN($B2557)=0,"",IF(AND($B2557&gt;0,VALUE(SUBSTITUTE($B2557,"4","0"))=$B2557),1,0)),"")</f>
        <v/>
      </c>
      <c r="H2557" s="5" t="str">
        <f>IF(PhieuBauCu!$B$2&gt;4,IF(LEN($B2557)=0,"",IF(AND($B2557&gt;0,VALUE(SUBSTITUTE($B2557,"5","0"))=$B2557),1,0)),"")</f>
        <v/>
      </c>
      <c r="I2557" s="5" t="str">
        <f>IF(PhieuBauCu!$B$2&gt;5,IF(LEN($B2557)=0,"",IF(AND($B2557&gt;0,VALUE(SUBSTITUTE($B2557,"6","0"))=$B2557),1,0)),"")</f>
        <v/>
      </c>
      <c r="J2557" s="5" t="str">
        <f>IF(PhieuBauCu!$B$2&gt;6,IF(LEN($B2557)=0,"",IF(AND($B2557&gt;0,VALUE(SUBSTITUTE($B2557,"7","0"))=$B2557),1,0)),"")</f>
        <v/>
      </c>
      <c r="K2557" s="5" t="str">
        <f>IF(PhieuBauCu!$B$2&gt;7,IF(LEN($B2557)=0,"",IF(AND($B2557&gt;0,VALUE(SUBSTITUTE($B2557,"8","0"))=$B2557),1,0)),"")</f>
        <v/>
      </c>
      <c r="L2557" s="5" t="str">
        <f>IF(PhieuBauCu!$B$2&gt;8,IF(LEN($B2557)=0,"",IF(AND($B2557&gt;0,VALUE(SUBSTITUTE($B2557,"9","0"))=$B2557),1,0)),"")</f>
        <v/>
      </c>
      <c r="M2557" s="9">
        <f t="shared" si="79"/>
        <v>0</v>
      </c>
      <c r="N2557" s="36">
        <f>IF(AND(M2557&lt;=PhieuBauCu!$B$13,M2557&gt;=1),1,0)</f>
        <v>0</v>
      </c>
    </row>
    <row r="2558" spans="1:14" ht="28.5" customHeight="1">
      <c r="A2558" s="2">
        <v>2553</v>
      </c>
      <c r="B2558" s="3"/>
      <c r="C2558" s="48" t="str">
        <f t="shared" si="78"/>
        <v/>
      </c>
      <c r="D2558" s="5" t="str">
        <f>IF(PhieuBauCu!$B$2&gt;0,IF(LEN($B2558)=0,"",IF(AND($B2558&gt;0,VALUE(SUBSTITUTE($B2558,"1","0"))=$B2558),1,0)),"")</f>
        <v/>
      </c>
      <c r="E2558" s="5" t="str">
        <f>IF(PhieuBauCu!$B$2&gt;1,IF(LEN($B2558)=0,"",IF(AND($B2558&gt;0,VALUE(SUBSTITUTE($B2558,"2","0"))=$B2558),1,0)),"")</f>
        <v/>
      </c>
      <c r="F2558" s="5" t="str">
        <f>IF(PhieuBauCu!$B$2&gt;2,IF(LEN($B2558)=0,"",IF(AND($B2558&gt;0,VALUE(SUBSTITUTE($B2558,"3","0"))=$B2558),1,0)),"")</f>
        <v/>
      </c>
      <c r="G2558" s="5" t="str">
        <f>IF(PhieuBauCu!$B$2&gt;3,IF(LEN($B2558)=0,"",IF(AND($B2558&gt;0,VALUE(SUBSTITUTE($B2558,"4","0"))=$B2558),1,0)),"")</f>
        <v/>
      </c>
      <c r="H2558" s="5" t="str">
        <f>IF(PhieuBauCu!$B$2&gt;4,IF(LEN($B2558)=0,"",IF(AND($B2558&gt;0,VALUE(SUBSTITUTE($B2558,"5","0"))=$B2558),1,0)),"")</f>
        <v/>
      </c>
      <c r="I2558" s="5" t="str">
        <f>IF(PhieuBauCu!$B$2&gt;5,IF(LEN($B2558)=0,"",IF(AND($B2558&gt;0,VALUE(SUBSTITUTE($B2558,"6","0"))=$B2558),1,0)),"")</f>
        <v/>
      </c>
      <c r="J2558" s="5" t="str">
        <f>IF(PhieuBauCu!$B$2&gt;6,IF(LEN($B2558)=0,"",IF(AND($B2558&gt;0,VALUE(SUBSTITUTE($B2558,"7","0"))=$B2558),1,0)),"")</f>
        <v/>
      </c>
      <c r="K2558" s="5" t="str">
        <f>IF(PhieuBauCu!$B$2&gt;7,IF(LEN($B2558)=0,"",IF(AND($B2558&gt;0,VALUE(SUBSTITUTE($B2558,"8","0"))=$B2558),1,0)),"")</f>
        <v/>
      </c>
      <c r="L2558" s="5" t="str">
        <f>IF(PhieuBauCu!$B$2&gt;8,IF(LEN($B2558)=0,"",IF(AND($B2558&gt;0,VALUE(SUBSTITUTE($B2558,"9","0"))=$B2558),1,0)),"")</f>
        <v/>
      </c>
      <c r="M2558" s="9">
        <f t="shared" si="79"/>
        <v>0</v>
      </c>
      <c r="N2558" s="36">
        <f>IF(AND(M2558&lt;=PhieuBauCu!$B$13,M2558&gt;=1),1,0)</f>
        <v>0</v>
      </c>
    </row>
    <row r="2559" spans="1:14" ht="28.5" customHeight="1">
      <c r="A2559" s="2">
        <v>2554</v>
      </c>
      <c r="B2559" s="3"/>
      <c r="C2559" s="48" t="str">
        <f t="shared" si="78"/>
        <v/>
      </c>
      <c r="D2559" s="5" t="str">
        <f>IF(PhieuBauCu!$B$2&gt;0,IF(LEN($B2559)=0,"",IF(AND($B2559&gt;0,VALUE(SUBSTITUTE($B2559,"1","0"))=$B2559),1,0)),"")</f>
        <v/>
      </c>
      <c r="E2559" s="5" t="str">
        <f>IF(PhieuBauCu!$B$2&gt;1,IF(LEN($B2559)=0,"",IF(AND($B2559&gt;0,VALUE(SUBSTITUTE($B2559,"2","0"))=$B2559),1,0)),"")</f>
        <v/>
      </c>
      <c r="F2559" s="5" t="str">
        <f>IF(PhieuBauCu!$B$2&gt;2,IF(LEN($B2559)=0,"",IF(AND($B2559&gt;0,VALUE(SUBSTITUTE($B2559,"3","0"))=$B2559),1,0)),"")</f>
        <v/>
      </c>
      <c r="G2559" s="5" t="str">
        <f>IF(PhieuBauCu!$B$2&gt;3,IF(LEN($B2559)=0,"",IF(AND($B2559&gt;0,VALUE(SUBSTITUTE($B2559,"4","0"))=$B2559),1,0)),"")</f>
        <v/>
      </c>
      <c r="H2559" s="5" t="str">
        <f>IF(PhieuBauCu!$B$2&gt;4,IF(LEN($B2559)=0,"",IF(AND($B2559&gt;0,VALUE(SUBSTITUTE($B2559,"5","0"))=$B2559),1,0)),"")</f>
        <v/>
      </c>
      <c r="I2559" s="5" t="str">
        <f>IF(PhieuBauCu!$B$2&gt;5,IF(LEN($B2559)=0,"",IF(AND($B2559&gt;0,VALUE(SUBSTITUTE($B2559,"6","0"))=$B2559),1,0)),"")</f>
        <v/>
      </c>
      <c r="J2559" s="5" t="str">
        <f>IF(PhieuBauCu!$B$2&gt;6,IF(LEN($B2559)=0,"",IF(AND($B2559&gt;0,VALUE(SUBSTITUTE($B2559,"7","0"))=$B2559),1,0)),"")</f>
        <v/>
      </c>
      <c r="K2559" s="5" t="str">
        <f>IF(PhieuBauCu!$B$2&gt;7,IF(LEN($B2559)=0,"",IF(AND($B2559&gt;0,VALUE(SUBSTITUTE($B2559,"8","0"))=$B2559),1,0)),"")</f>
        <v/>
      </c>
      <c r="L2559" s="5" t="str">
        <f>IF(PhieuBauCu!$B$2&gt;8,IF(LEN($B2559)=0,"",IF(AND($B2559&gt;0,VALUE(SUBSTITUTE($B2559,"9","0"))=$B2559),1,0)),"")</f>
        <v/>
      </c>
      <c r="M2559" s="9">
        <f t="shared" si="79"/>
        <v>0</v>
      </c>
      <c r="N2559" s="36">
        <f>IF(AND(M2559&lt;=PhieuBauCu!$B$13,M2559&gt;=1),1,0)</f>
        <v>0</v>
      </c>
    </row>
    <row r="2560" spans="1:14" ht="28.5" customHeight="1">
      <c r="A2560" s="2">
        <v>2555</v>
      </c>
      <c r="B2560" s="3"/>
      <c r="C2560" s="48" t="str">
        <f t="shared" si="78"/>
        <v/>
      </c>
      <c r="D2560" s="5" t="str">
        <f>IF(PhieuBauCu!$B$2&gt;0,IF(LEN($B2560)=0,"",IF(AND($B2560&gt;0,VALUE(SUBSTITUTE($B2560,"1","0"))=$B2560),1,0)),"")</f>
        <v/>
      </c>
      <c r="E2560" s="5" t="str">
        <f>IF(PhieuBauCu!$B$2&gt;1,IF(LEN($B2560)=0,"",IF(AND($B2560&gt;0,VALUE(SUBSTITUTE($B2560,"2","0"))=$B2560),1,0)),"")</f>
        <v/>
      </c>
      <c r="F2560" s="5" t="str">
        <f>IF(PhieuBauCu!$B$2&gt;2,IF(LEN($B2560)=0,"",IF(AND($B2560&gt;0,VALUE(SUBSTITUTE($B2560,"3","0"))=$B2560),1,0)),"")</f>
        <v/>
      </c>
      <c r="G2560" s="5" t="str">
        <f>IF(PhieuBauCu!$B$2&gt;3,IF(LEN($B2560)=0,"",IF(AND($B2560&gt;0,VALUE(SUBSTITUTE($B2560,"4","0"))=$B2560),1,0)),"")</f>
        <v/>
      </c>
      <c r="H2560" s="5" t="str">
        <f>IF(PhieuBauCu!$B$2&gt;4,IF(LEN($B2560)=0,"",IF(AND($B2560&gt;0,VALUE(SUBSTITUTE($B2560,"5","0"))=$B2560),1,0)),"")</f>
        <v/>
      </c>
      <c r="I2560" s="5" t="str">
        <f>IF(PhieuBauCu!$B$2&gt;5,IF(LEN($B2560)=0,"",IF(AND($B2560&gt;0,VALUE(SUBSTITUTE($B2560,"6","0"))=$B2560),1,0)),"")</f>
        <v/>
      </c>
      <c r="J2560" s="5" t="str">
        <f>IF(PhieuBauCu!$B$2&gt;6,IF(LEN($B2560)=0,"",IF(AND($B2560&gt;0,VALUE(SUBSTITUTE($B2560,"7","0"))=$B2560),1,0)),"")</f>
        <v/>
      </c>
      <c r="K2560" s="5" t="str">
        <f>IF(PhieuBauCu!$B$2&gt;7,IF(LEN($B2560)=0,"",IF(AND($B2560&gt;0,VALUE(SUBSTITUTE($B2560,"8","0"))=$B2560),1,0)),"")</f>
        <v/>
      </c>
      <c r="L2560" s="5" t="str">
        <f>IF(PhieuBauCu!$B$2&gt;8,IF(LEN($B2560)=0,"",IF(AND($B2560&gt;0,VALUE(SUBSTITUTE($B2560,"9","0"))=$B2560),1,0)),"")</f>
        <v/>
      </c>
      <c r="M2560" s="9">
        <f t="shared" si="79"/>
        <v>0</v>
      </c>
      <c r="N2560" s="36">
        <f>IF(AND(M2560&lt;=PhieuBauCu!$B$13,M2560&gt;=1),1,0)</f>
        <v>0</v>
      </c>
    </row>
    <row r="2561" spans="1:14" ht="28.5" customHeight="1">
      <c r="A2561" s="2">
        <v>2556</v>
      </c>
      <c r="B2561" s="3"/>
      <c r="C2561" s="48" t="str">
        <f t="shared" si="78"/>
        <v/>
      </c>
      <c r="D2561" s="5" t="str">
        <f>IF(PhieuBauCu!$B$2&gt;0,IF(LEN($B2561)=0,"",IF(AND($B2561&gt;0,VALUE(SUBSTITUTE($B2561,"1","0"))=$B2561),1,0)),"")</f>
        <v/>
      </c>
      <c r="E2561" s="5" t="str">
        <f>IF(PhieuBauCu!$B$2&gt;1,IF(LEN($B2561)=0,"",IF(AND($B2561&gt;0,VALUE(SUBSTITUTE($B2561,"2","0"))=$B2561),1,0)),"")</f>
        <v/>
      </c>
      <c r="F2561" s="5" t="str">
        <f>IF(PhieuBauCu!$B$2&gt;2,IF(LEN($B2561)=0,"",IF(AND($B2561&gt;0,VALUE(SUBSTITUTE($B2561,"3","0"))=$B2561),1,0)),"")</f>
        <v/>
      </c>
      <c r="G2561" s="5" t="str">
        <f>IF(PhieuBauCu!$B$2&gt;3,IF(LEN($B2561)=0,"",IF(AND($B2561&gt;0,VALUE(SUBSTITUTE($B2561,"4","0"))=$B2561),1,0)),"")</f>
        <v/>
      </c>
      <c r="H2561" s="5" t="str">
        <f>IF(PhieuBauCu!$B$2&gt;4,IF(LEN($B2561)=0,"",IF(AND($B2561&gt;0,VALUE(SUBSTITUTE($B2561,"5","0"))=$B2561),1,0)),"")</f>
        <v/>
      </c>
      <c r="I2561" s="5" t="str">
        <f>IF(PhieuBauCu!$B$2&gt;5,IF(LEN($B2561)=0,"",IF(AND($B2561&gt;0,VALUE(SUBSTITUTE($B2561,"6","0"))=$B2561),1,0)),"")</f>
        <v/>
      </c>
      <c r="J2561" s="5" t="str">
        <f>IF(PhieuBauCu!$B$2&gt;6,IF(LEN($B2561)=0,"",IF(AND($B2561&gt;0,VALUE(SUBSTITUTE($B2561,"7","0"))=$B2561),1,0)),"")</f>
        <v/>
      </c>
      <c r="K2561" s="5" t="str">
        <f>IF(PhieuBauCu!$B$2&gt;7,IF(LEN($B2561)=0,"",IF(AND($B2561&gt;0,VALUE(SUBSTITUTE($B2561,"8","0"))=$B2561),1,0)),"")</f>
        <v/>
      </c>
      <c r="L2561" s="5" t="str">
        <f>IF(PhieuBauCu!$B$2&gt;8,IF(LEN($B2561)=0,"",IF(AND($B2561&gt;0,VALUE(SUBSTITUTE($B2561,"9","0"))=$B2561),1,0)),"")</f>
        <v/>
      </c>
      <c r="M2561" s="9">
        <f t="shared" si="79"/>
        <v>0</v>
      </c>
      <c r="N2561" s="36">
        <f>IF(AND(M2561&lt;=PhieuBauCu!$B$13,M2561&gt;=1),1,0)</f>
        <v>0</v>
      </c>
    </row>
    <row r="2562" spans="1:14" ht="28.5" customHeight="1">
      <c r="A2562" s="2">
        <v>2557</v>
      </c>
      <c r="B2562" s="3"/>
      <c r="C2562" s="48" t="str">
        <f t="shared" si="78"/>
        <v/>
      </c>
      <c r="D2562" s="5" t="str">
        <f>IF(PhieuBauCu!$B$2&gt;0,IF(LEN($B2562)=0,"",IF(AND($B2562&gt;0,VALUE(SUBSTITUTE($B2562,"1","0"))=$B2562),1,0)),"")</f>
        <v/>
      </c>
      <c r="E2562" s="5" t="str">
        <f>IF(PhieuBauCu!$B$2&gt;1,IF(LEN($B2562)=0,"",IF(AND($B2562&gt;0,VALUE(SUBSTITUTE($B2562,"2","0"))=$B2562),1,0)),"")</f>
        <v/>
      </c>
      <c r="F2562" s="5" t="str">
        <f>IF(PhieuBauCu!$B$2&gt;2,IF(LEN($B2562)=0,"",IF(AND($B2562&gt;0,VALUE(SUBSTITUTE($B2562,"3","0"))=$B2562),1,0)),"")</f>
        <v/>
      </c>
      <c r="G2562" s="5" t="str">
        <f>IF(PhieuBauCu!$B$2&gt;3,IF(LEN($B2562)=0,"",IF(AND($B2562&gt;0,VALUE(SUBSTITUTE($B2562,"4","0"))=$B2562),1,0)),"")</f>
        <v/>
      </c>
      <c r="H2562" s="5" t="str">
        <f>IF(PhieuBauCu!$B$2&gt;4,IF(LEN($B2562)=0,"",IF(AND($B2562&gt;0,VALUE(SUBSTITUTE($B2562,"5","0"))=$B2562),1,0)),"")</f>
        <v/>
      </c>
      <c r="I2562" s="5" t="str">
        <f>IF(PhieuBauCu!$B$2&gt;5,IF(LEN($B2562)=0,"",IF(AND($B2562&gt;0,VALUE(SUBSTITUTE($B2562,"6","0"))=$B2562),1,0)),"")</f>
        <v/>
      </c>
      <c r="J2562" s="5" t="str">
        <f>IF(PhieuBauCu!$B$2&gt;6,IF(LEN($B2562)=0,"",IF(AND($B2562&gt;0,VALUE(SUBSTITUTE($B2562,"7","0"))=$B2562),1,0)),"")</f>
        <v/>
      </c>
      <c r="K2562" s="5" t="str">
        <f>IF(PhieuBauCu!$B$2&gt;7,IF(LEN($B2562)=0,"",IF(AND($B2562&gt;0,VALUE(SUBSTITUTE($B2562,"8","0"))=$B2562),1,0)),"")</f>
        <v/>
      </c>
      <c r="L2562" s="5" t="str">
        <f>IF(PhieuBauCu!$B$2&gt;8,IF(LEN($B2562)=0,"",IF(AND($B2562&gt;0,VALUE(SUBSTITUTE($B2562,"9","0"))=$B2562),1,0)),"")</f>
        <v/>
      </c>
      <c r="M2562" s="9">
        <f t="shared" si="79"/>
        <v>0</v>
      </c>
      <c r="N2562" s="36">
        <f>IF(AND(M2562&lt;=PhieuBauCu!$B$13,M2562&gt;=1),1,0)</f>
        <v>0</v>
      </c>
    </row>
    <row r="2563" spans="1:14" ht="28.5" customHeight="1">
      <c r="A2563" s="2">
        <v>2558</v>
      </c>
      <c r="B2563" s="3"/>
      <c r="C2563" s="48" t="str">
        <f t="shared" si="78"/>
        <v/>
      </c>
      <c r="D2563" s="5" t="str">
        <f>IF(PhieuBauCu!$B$2&gt;0,IF(LEN($B2563)=0,"",IF(AND($B2563&gt;0,VALUE(SUBSTITUTE($B2563,"1","0"))=$B2563),1,0)),"")</f>
        <v/>
      </c>
      <c r="E2563" s="5" t="str">
        <f>IF(PhieuBauCu!$B$2&gt;1,IF(LEN($B2563)=0,"",IF(AND($B2563&gt;0,VALUE(SUBSTITUTE($B2563,"2","0"))=$B2563),1,0)),"")</f>
        <v/>
      </c>
      <c r="F2563" s="5" t="str">
        <f>IF(PhieuBauCu!$B$2&gt;2,IF(LEN($B2563)=0,"",IF(AND($B2563&gt;0,VALUE(SUBSTITUTE($B2563,"3","0"))=$B2563),1,0)),"")</f>
        <v/>
      </c>
      <c r="G2563" s="5" t="str">
        <f>IF(PhieuBauCu!$B$2&gt;3,IF(LEN($B2563)=0,"",IF(AND($B2563&gt;0,VALUE(SUBSTITUTE($B2563,"4","0"))=$B2563),1,0)),"")</f>
        <v/>
      </c>
      <c r="H2563" s="5" t="str">
        <f>IF(PhieuBauCu!$B$2&gt;4,IF(LEN($B2563)=0,"",IF(AND($B2563&gt;0,VALUE(SUBSTITUTE($B2563,"5","0"))=$B2563),1,0)),"")</f>
        <v/>
      </c>
      <c r="I2563" s="5" t="str">
        <f>IF(PhieuBauCu!$B$2&gt;5,IF(LEN($B2563)=0,"",IF(AND($B2563&gt;0,VALUE(SUBSTITUTE($B2563,"6","0"))=$B2563),1,0)),"")</f>
        <v/>
      </c>
      <c r="J2563" s="5" t="str">
        <f>IF(PhieuBauCu!$B$2&gt;6,IF(LEN($B2563)=0,"",IF(AND($B2563&gt;0,VALUE(SUBSTITUTE($B2563,"7","0"))=$B2563),1,0)),"")</f>
        <v/>
      </c>
      <c r="K2563" s="5" t="str">
        <f>IF(PhieuBauCu!$B$2&gt;7,IF(LEN($B2563)=0,"",IF(AND($B2563&gt;0,VALUE(SUBSTITUTE($B2563,"8","0"))=$B2563),1,0)),"")</f>
        <v/>
      </c>
      <c r="L2563" s="5" t="str">
        <f>IF(PhieuBauCu!$B$2&gt;8,IF(LEN($B2563)=0,"",IF(AND($B2563&gt;0,VALUE(SUBSTITUTE($B2563,"9","0"))=$B2563),1,0)),"")</f>
        <v/>
      </c>
      <c r="M2563" s="9">
        <f t="shared" si="79"/>
        <v>0</v>
      </c>
      <c r="N2563" s="36">
        <f>IF(AND(M2563&lt;=PhieuBauCu!$B$13,M2563&gt;=1),1,0)</f>
        <v>0</v>
      </c>
    </row>
    <row r="2564" spans="1:14" ht="28.5" customHeight="1">
      <c r="A2564" s="2">
        <v>2559</v>
      </c>
      <c r="B2564" s="3"/>
      <c r="C2564" s="48" t="str">
        <f t="shared" si="78"/>
        <v/>
      </c>
      <c r="D2564" s="5" t="str">
        <f>IF(PhieuBauCu!$B$2&gt;0,IF(LEN($B2564)=0,"",IF(AND($B2564&gt;0,VALUE(SUBSTITUTE($B2564,"1","0"))=$B2564),1,0)),"")</f>
        <v/>
      </c>
      <c r="E2564" s="5" t="str">
        <f>IF(PhieuBauCu!$B$2&gt;1,IF(LEN($B2564)=0,"",IF(AND($B2564&gt;0,VALUE(SUBSTITUTE($B2564,"2","0"))=$B2564),1,0)),"")</f>
        <v/>
      </c>
      <c r="F2564" s="5" t="str">
        <f>IF(PhieuBauCu!$B$2&gt;2,IF(LEN($B2564)=0,"",IF(AND($B2564&gt;0,VALUE(SUBSTITUTE($B2564,"3","0"))=$B2564),1,0)),"")</f>
        <v/>
      </c>
      <c r="G2564" s="5" t="str">
        <f>IF(PhieuBauCu!$B$2&gt;3,IF(LEN($B2564)=0,"",IF(AND($B2564&gt;0,VALUE(SUBSTITUTE($B2564,"4","0"))=$B2564),1,0)),"")</f>
        <v/>
      </c>
      <c r="H2564" s="5" t="str">
        <f>IF(PhieuBauCu!$B$2&gt;4,IF(LEN($B2564)=0,"",IF(AND($B2564&gt;0,VALUE(SUBSTITUTE($B2564,"5","0"))=$B2564),1,0)),"")</f>
        <v/>
      </c>
      <c r="I2564" s="5" t="str">
        <f>IF(PhieuBauCu!$B$2&gt;5,IF(LEN($B2564)=0,"",IF(AND($B2564&gt;0,VALUE(SUBSTITUTE($B2564,"6","0"))=$B2564),1,0)),"")</f>
        <v/>
      </c>
      <c r="J2564" s="5" t="str">
        <f>IF(PhieuBauCu!$B$2&gt;6,IF(LEN($B2564)=0,"",IF(AND($B2564&gt;0,VALUE(SUBSTITUTE($B2564,"7","0"))=$B2564),1,0)),"")</f>
        <v/>
      </c>
      <c r="K2564" s="5" t="str">
        <f>IF(PhieuBauCu!$B$2&gt;7,IF(LEN($B2564)=0,"",IF(AND($B2564&gt;0,VALUE(SUBSTITUTE($B2564,"8","0"))=$B2564),1,0)),"")</f>
        <v/>
      </c>
      <c r="L2564" s="5" t="str">
        <f>IF(PhieuBauCu!$B$2&gt;8,IF(LEN($B2564)=0,"",IF(AND($B2564&gt;0,VALUE(SUBSTITUTE($B2564,"9","0"))=$B2564),1,0)),"")</f>
        <v/>
      </c>
      <c r="M2564" s="9">
        <f t="shared" si="79"/>
        <v>0</v>
      </c>
      <c r="N2564" s="36">
        <f>IF(AND(M2564&lt;=PhieuBauCu!$B$13,M2564&gt;=1),1,0)</f>
        <v>0</v>
      </c>
    </row>
    <row r="2565" spans="1:14" ht="28.5" customHeight="1">
      <c r="A2565" s="2">
        <v>2560</v>
      </c>
      <c r="B2565" s="3"/>
      <c r="C2565" s="48" t="str">
        <f t="shared" si="78"/>
        <v/>
      </c>
      <c r="D2565" s="5" t="str">
        <f>IF(PhieuBauCu!$B$2&gt;0,IF(LEN($B2565)=0,"",IF(AND($B2565&gt;0,VALUE(SUBSTITUTE($B2565,"1","0"))=$B2565),1,0)),"")</f>
        <v/>
      </c>
      <c r="E2565" s="5" t="str">
        <f>IF(PhieuBauCu!$B$2&gt;1,IF(LEN($B2565)=0,"",IF(AND($B2565&gt;0,VALUE(SUBSTITUTE($B2565,"2","0"))=$B2565),1,0)),"")</f>
        <v/>
      </c>
      <c r="F2565" s="5" t="str">
        <f>IF(PhieuBauCu!$B$2&gt;2,IF(LEN($B2565)=0,"",IF(AND($B2565&gt;0,VALUE(SUBSTITUTE($B2565,"3","0"))=$B2565),1,0)),"")</f>
        <v/>
      </c>
      <c r="G2565" s="5" t="str">
        <f>IF(PhieuBauCu!$B$2&gt;3,IF(LEN($B2565)=0,"",IF(AND($B2565&gt;0,VALUE(SUBSTITUTE($B2565,"4","0"))=$B2565),1,0)),"")</f>
        <v/>
      </c>
      <c r="H2565" s="5" t="str">
        <f>IF(PhieuBauCu!$B$2&gt;4,IF(LEN($B2565)=0,"",IF(AND($B2565&gt;0,VALUE(SUBSTITUTE($B2565,"5","0"))=$B2565),1,0)),"")</f>
        <v/>
      </c>
      <c r="I2565" s="5" t="str">
        <f>IF(PhieuBauCu!$B$2&gt;5,IF(LEN($B2565)=0,"",IF(AND($B2565&gt;0,VALUE(SUBSTITUTE($B2565,"6","0"))=$B2565),1,0)),"")</f>
        <v/>
      </c>
      <c r="J2565" s="5" t="str">
        <f>IF(PhieuBauCu!$B$2&gt;6,IF(LEN($B2565)=0,"",IF(AND($B2565&gt;0,VALUE(SUBSTITUTE($B2565,"7","0"))=$B2565),1,0)),"")</f>
        <v/>
      </c>
      <c r="K2565" s="5" t="str">
        <f>IF(PhieuBauCu!$B$2&gt;7,IF(LEN($B2565)=0,"",IF(AND($B2565&gt;0,VALUE(SUBSTITUTE($B2565,"8","0"))=$B2565),1,0)),"")</f>
        <v/>
      </c>
      <c r="L2565" s="5" t="str">
        <f>IF(PhieuBauCu!$B$2&gt;8,IF(LEN($B2565)=0,"",IF(AND($B2565&gt;0,VALUE(SUBSTITUTE($B2565,"9","0"))=$B2565),1,0)),"")</f>
        <v/>
      </c>
      <c r="M2565" s="9">
        <f t="shared" si="79"/>
        <v>0</v>
      </c>
      <c r="N2565" s="36">
        <f>IF(AND(M2565&lt;=PhieuBauCu!$B$13,M2565&gt;=1),1,0)</f>
        <v>0</v>
      </c>
    </row>
    <row r="2566" spans="1:14" ht="28.5" customHeight="1">
      <c r="A2566" s="2">
        <v>2561</v>
      </c>
      <c r="B2566" s="3"/>
      <c r="C2566" s="48" t="str">
        <f t="shared" si="78"/>
        <v/>
      </c>
      <c r="D2566" s="5" t="str">
        <f>IF(PhieuBauCu!$B$2&gt;0,IF(LEN($B2566)=0,"",IF(AND($B2566&gt;0,VALUE(SUBSTITUTE($B2566,"1","0"))=$B2566),1,0)),"")</f>
        <v/>
      </c>
      <c r="E2566" s="5" t="str">
        <f>IF(PhieuBauCu!$B$2&gt;1,IF(LEN($B2566)=0,"",IF(AND($B2566&gt;0,VALUE(SUBSTITUTE($B2566,"2","0"))=$B2566),1,0)),"")</f>
        <v/>
      </c>
      <c r="F2566" s="5" t="str">
        <f>IF(PhieuBauCu!$B$2&gt;2,IF(LEN($B2566)=0,"",IF(AND($B2566&gt;0,VALUE(SUBSTITUTE($B2566,"3","0"))=$B2566),1,0)),"")</f>
        <v/>
      </c>
      <c r="G2566" s="5" t="str">
        <f>IF(PhieuBauCu!$B$2&gt;3,IF(LEN($B2566)=0,"",IF(AND($B2566&gt;0,VALUE(SUBSTITUTE($B2566,"4","0"))=$B2566),1,0)),"")</f>
        <v/>
      </c>
      <c r="H2566" s="5" t="str">
        <f>IF(PhieuBauCu!$B$2&gt;4,IF(LEN($B2566)=0,"",IF(AND($B2566&gt;0,VALUE(SUBSTITUTE($B2566,"5","0"))=$B2566),1,0)),"")</f>
        <v/>
      </c>
      <c r="I2566" s="5" t="str">
        <f>IF(PhieuBauCu!$B$2&gt;5,IF(LEN($B2566)=0,"",IF(AND($B2566&gt;0,VALUE(SUBSTITUTE($B2566,"6","0"))=$B2566),1,0)),"")</f>
        <v/>
      </c>
      <c r="J2566" s="5" t="str">
        <f>IF(PhieuBauCu!$B$2&gt;6,IF(LEN($B2566)=0,"",IF(AND($B2566&gt;0,VALUE(SUBSTITUTE($B2566,"7","0"))=$B2566),1,0)),"")</f>
        <v/>
      </c>
      <c r="K2566" s="5" t="str">
        <f>IF(PhieuBauCu!$B$2&gt;7,IF(LEN($B2566)=0,"",IF(AND($B2566&gt;0,VALUE(SUBSTITUTE($B2566,"8","0"))=$B2566),1,0)),"")</f>
        <v/>
      </c>
      <c r="L2566" s="5" t="str">
        <f>IF(PhieuBauCu!$B$2&gt;8,IF(LEN($B2566)=0,"",IF(AND($B2566&gt;0,VALUE(SUBSTITUTE($B2566,"9","0"))=$B2566),1,0)),"")</f>
        <v/>
      </c>
      <c r="M2566" s="9">
        <f t="shared" si="79"/>
        <v>0</v>
      </c>
      <c r="N2566" s="36">
        <f>IF(AND(M2566&lt;=PhieuBauCu!$B$13,M2566&gt;=1),1,0)</f>
        <v>0</v>
      </c>
    </row>
    <row r="2567" spans="1:14" ht="28.5" customHeight="1">
      <c r="A2567" s="2">
        <v>2562</v>
      </c>
      <c r="B2567" s="3"/>
      <c r="C2567" s="48" t="str">
        <f t="shared" ref="C2567:C2630" si="80">IF(LEN(B2567)&gt;0,IF(N2567=1,"Ok","Not Ok"),"")</f>
        <v/>
      </c>
      <c r="D2567" s="5" t="str">
        <f>IF(PhieuBauCu!$B$2&gt;0,IF(LEN($B2567)=0,"",IF(AND($B2567&gt;0,VALUE(SUBSTITUTE($B2567,"1","0"))=$B2567),1,0)),"")</f>
        <v/>
      </c>
      <c r="E2567" s="5" t="str">
        <f>IF(PhieuBauCu!$B$2&gt;1,IF(LEN($B2567)=0,"",IF(AND($B2567&gt;0,VALUE(SUBSTITUTE($B2567,"2","0"))=$B2567),1,0)),"")</f>
        <v/>
      </c>
      <c r="F2567" s="5" t="str">
        <f>IF(PhieuBauCu!$B$2&gt;2,IF(LEN($B2567)=0,"",IF(AND($B2567&gt;0,VALUE(SUBSTITUTE($B2567,"3","0"))=$B2567),1,0)),"")</f>
        <v/>
      </c>
      <c r="G2567" s="5" t="str">
        <f>IF(PhieuBauCu!$B$2&gt;3,IF(LEN($B2567)=0,"",IF(AND($B2567&gt;0,VALUE(SUBSTITUTE($B2567,"4","0"))=$B2567),1,0)),"")</f>
        <v/>
      </c>
      <c r="H2567" s="5" t="str">
        <f>IF(PhieuBauCu!$B$2&gt;4,IF(LEN($B2567)=0,"",IF(AND($B2567&gt;0,VALUE(SUBSTITUTE($B2567,"5","0"))=$B2567),1,0)),"")</f>
        <v/>
      </c>
      <c r="I2567" s="5" t="str">
        <f>IF(PhieuBauCu!$B$2&gt;5,IF(LEN($B2567)=0,"",IF(AND($B2567&gt;0,VALUE(SUBSTITUTE($B2567,"6","0"))=$B2567),1,0)),"")</f>
        <v/>
      </c>
      <c r="J2567" s="5" t="str">
        <f>IF(PhieuBauCu!$B$2&gt;6,IF(LEN($B2567)=0,"",IF(AND($B2567&gt;0,VALUE(SUBSTITUTE($B2567,"7","0"))=$B2567),1,0)),"")</f>
        <v/>
      </c>
      <c r="K2567" s="5" t="str">
        <f>IF(PhieuBauCu!$B$2&gt;7,IF(LEN($B2567)=0,"",IF(AND($B2567&gt;0,VALUE(SUBSTITUTE($B2567,"8","0"))=$B2567),1,0)),"")</f>
        <v/>
      </c>
      <c r="L2567" s="5" t="str">
        <f>IF(PhieuBauCu!$B$2&gt;8,IF(LEN($B2567)=0,"",IF(AND($B2567&gt;0,VALUE(SUBSTITUTE($B2567,"9","0"))=$B2567),1,0)),"")</f>
        <v/>
      </c>
      <c r="M2567" s="9">
        <f t="shared" ref="M2567:M2630" si="81">SUMIF(D2567:L2567,1)</f>
        <v>0</v>
      </c>
      <c r="N2567" s="36">
        <f>IF(AND(M2567&lt;=PhieuBauCu!$B$13,M2567&gt;=1),1,0)</f>
        <v>0</v>
      </c>
    </row>
    <row r="2568" spans="1:14" ht="28.5" customHeight="1">
      <c r="A2568" s="2">
        <v>2563</v>
      </c>
      <c r="B2568" s="3"/>
      <c r="C2568" s="48" t="str">
        <f t="shared" si="80"/>
        <v/>
      </c>
      <c r="D2568" s="5" t="str">
        <f>IF(PhieuBauCu!$B$2&gt;0,IF(LEN($B2568)=0,"",IF(AND($B2568&gt;0,VALUE(SUBSTITUTE($B2568,"1","0"))=$B2568),1,0)),"")</f>
        <v/>
      </c>
      <c r="E2568" s="5" t="str">
        <f>IF(PhieuBauCu!$B$2&gt;1,IF(LEN($B2568)=0,"",IF(AND($B2568&gt;0,VALUE(SUBSTITUTE($B2568,"2","0"))=$B2568),1,0)),"")</f>
        <v/>
      </c>
      <c r="F2568" s="5" t="str">
        <f>IF(PhieuBauCu!$B$2&gt;2,IF(LEN($B2568)=0,"",IF(AND($B2568&gt;0,VALUE(SUBSTITUTE($B2568,"3","0"))=$B2568),1,0)),"")</f>
        <v/>
      </c>
      <c r="G2568" s="5" t="str">
        <f>IF(PhieuBauCu!$B$2&gt;3,IF(LEN($B2568)=0,"",IF(AND($B2568&gt;0,VALUE(SUBSTITUTE($B2568,"4","0"))=$B2568),1,0)),"")</f>
        <v/>
      </c>
      <c r="H2568" s="5" t="str">
        <f>IF(PhieuBauCu!$B$2&gt;4,IF(LEN($B2568)=0,"",IF(AND($B2568&gt;0,VALUE(SUBSTITUTE($B2568,"5","0"))=$B2568),1,0)),"")</f>
        <v/>
      </c>
      <c r="I2568" s="5" t="str">
        <f>IF(PhieuBauCu!$B$2&gt;5,IF(LEN($B2568)=0,"",IF(AND($B2568&gt;0,VALUE(SUBSTITUTE($B2568,"6","0"))=$B2568),1,0)),"")</f>
        <v/>
      </c>
      <c r="J2568" s="5" t="str">
        <f>IF(PhieuBauCu!$B$2&gt;6,IF(LEN($B2568)=0,"",IF(AND($B2568&gt;0,VALUE(SUBSTITUTE($B2568,"7","0"))=$B2568),1,0)),"")</f>
        <v/>
      </c>
      <c r="K2568" s="5" t="str">
        <f>IF(PhieuBauCu!$B$2&gt;7,IF(LEN($B2568)=0,"",IF(AND($B2568&gt;0,VALUE(SUBSTITUTE($B2568,"8","0"))=$B2568),1,0)),"")</f>
        <v/>
      </c>
      <c r="L2568" s="5" t="str">
        <f>IF(PhieuBauCu!$B$2&gt;8,IF(LEN($B2568)=0,"",IF(AND($B2568&gt;0,VALUE(SUBSTITUTE($B2568,"9","0"))=$B2568),1,0)),"")</f>
        <v/>
      </c>
      <c r="M2568" s="9">
        <f t="shared" si="81"/>
        <v>0</v>
      </c>
      <c r="N2568" s="36">
        <f>IF(AND(M2568&lt;=PhieuBauCu!$B$13,M2568&gt;=1),1,0)</f>
        <v>0</v>
      </c>
    </row>
    <row r="2569" spans="1:14" ht="28.5" customHeight="1">
      <c r="A2569" s="2">
        <v>2564</v>
      </c>
      <c r="B2569" s="3"/>
      <c r="C2569" s="48" t="str">
        <f t="shared" si="80"/>
        <v/>
      </c>
      <c r="D2569" s="5" t="str">
        <f>IF(PhieuBauCu!$B$2&gt;0,IF(LEN($B2569)=0,"",IF(AND($B2569&gt;0,VALUE(SUBSTITUTE($B2569,"1","0"))=$B2569),1,0)),"")</f>
        <v/>
      </c>
      <c r="E2569" s="5" t="str">
        <f>IF(PhieuBauCu!$B$2&gt;1,IF(LEN($B2569)=0,"",IF(AND($B2569&gt;0,VALUE(SUBSTITUTE($B2569,"2","0"))=$B2569),1,0)),"")</f>
        <v/>
      </c>
      <c r="F2569" s="5" t="str">
        <f>IF(PhieuBauCu!$B$2&gt;2,IF(LEN($B2569)=0,"",IF(AND($B2569&gt;0,VALUE(SUBSTITUTE($B2569,"3","0"))=$B2569),1,0)),"")</f>
        <v/>
      </c>
      <c r="G2569" s="5" t="str">
        <f>IF(PhieuBauCu!$B$2&gt;3,IF(LEN($B2569)=0,"",IF(AND($B2569&gt;0,VALUE(SUBSTITUTE($B2569,"4","0"))=$B2569),1,0)),"")</f>
        <v/>
      </c>
      <c r="H2569" s="5" t="str">
        <f>IF(PhieuBauCu!$B$2&gt;4,IF(LEN($B2569)=0,"",IF(AND($B2569&gt;0,VALUE(SUBSTITUTE($B2569,"5","0"))=$B2569),1,0)),"")</f>
        <v/>
      </c>
      <c r="I2569" s="5" t="str">
        <f>IF(PhieuBauCu!$B$2&gt;5,IF(LEN($B2569)=0,"",IF(AND($B2569&gt;0,VALUE(SUBSTITUTE($B2569,"6","0"))=$B2569),1,0)),"")</f>
        <v/>
      </c>
      <c r="J2569" s="5" t="str">
        <f>IF(PhieuBauCu!$B$2&gt;6,IF(LEN($B2569)=0,"",IF(AND($B2569&gt;0,VALUE(SUBSTITUTE($B2569,"7","0"))=$B2569),1,0)),"")</f>
        <v/>
      </c>
      <c r="K2569" s="5" t="str">
        <f>IF(PhieuBauCu!$B$2&gt;7,IF(LEN($B2569)=0,"",IF(AND($B2569&gt;0,VALUE(SUBSTITUTE($B2569,"8","0"))=$B2569),1,0)),"")</f>
        <v/>
      </c>
      <c r="L2569" s="5" t="str">
        <f>IF(PhieuBauCu!$B$2&gt;8,IF(LEN($B2569)=0,"",IF(AND($B2569&gt;0,VALUE(SUBSTITUTE($B2569,"9","0"))=$B2569),1,0)),"")</f>
        <v/>
      </c>
      <c r="M2569" s="9">
        <f t="shared" si="81"/>
        <v>0</v>
      </c>
      <c r="N2569" s="36">
        <f>IF(AND(M2569&lt;=PhieuBauCu!$B$13,M2569&gt;=1),1,0)</f>
        <v>0</v>
      </c>
    </row>
    <row r="2570" spans="1:14" ht="28.5" customHeight="1">
      <c r="A2570" s="2">
        <v>2565</v>
      </c>
      <c r="B2570" s="3"/>
      <c r="C2570" s="48" t="str">
        <f t="shared" si="80"/>
        <v/>
      </c>
      <c r="D2570" s="5" t="str">
        <f>IF(PhieuBauCu!$B$2&gt;0,IF(LEN($B2570)=0,"",IF(AND($B2570&gt;0,VALUE(SUBSTITUTE($B2570,"1","0"))=$B2570),1,0)),"")</f>
        <v/>
      </c>
      <c r="E2570" s="5" t="str">
        <f>IF(PhieuBauCu!$B$2&gt;1,IF(LEN($B2570)=0,"",IF(AND($B2570&gt;0,VALUE(SUBSTITUTE($B2570,"2","0"))=$B2570),1,0)),"")</f>
        <v/>
      </c>
      <c r="F2570" s="5" t="str">
        <f>IF(PhieuBauCu!$B$2&gt;2,IF(LEN($B2570)=0,"",IF(AND($B2570&gt;0,VALUE(SUBSTITUTE($B2570,"3","0"))=$B2570),1,0)),"")</f>
        <v/>
      </c>
      <c r="G2570" s="5" t="str">
        <f>IF(PhieuBauCu!$B$2&gt;3,IF(LEN($B2570)=0,"",IF(AND($B2570&gt;0,VALUE(SUBSTITUTE($B2570,"4","0"))=$B2570),1,0)),"")</f>
        <v/>
      </c>
      <c r="H2570" s="5" t="str">
        <f>IF(PhieuBauCu!$B$2&gt;4,IF(LEN($B2570)=0,"",IF(AND($B2570&gt;0,VALUE(SUBSTITUTE($B2570,"5","0"))=$B2570),1,0)),"")</f>
        <v/>
      </c>
      <c r="I2570" s="5" t="str">
        <f>IF(PhieuBauCu!$B$2&gt;5,IF(LEN($B2570)=0,"",IF(AND($B2570&gt;0,VALUE(SUBSTITUTE($B2570,"6","0"))=$B2570),1,0)),"")</f>
        <v/>
      </c>
      <c r="J2570" s="5" t="str">
        <f>IF(PhieuBauCu!$B$2&gt;6,IF(LEN($B2570)=0,"",IF(AND($B2570&gt;0,VALUE(SUBSTITUTE($B2570,"7","0"))=$B2570),1,0)),"")</f>
        <v/>
      </c>
      <c r="K2570" s="5" t="str">
        <f>IF(PhieuBauCu!$B$2&gt;7,IF(LEN($B2570)=0,"",IF(AND($B2570&gt;0,VALUE(SUBSTITUTE($B2570,"8","0"))=$B2570),1,0)),"")</f>
        <v/>
      </c>
      <c r="L2570" s="5" t="str">
        <f>IF(PhieuBauCu!$B$2&gt;8,IF(LEN($B2570)=0,"",IF(AND($B2570&gt;0,VALUE(SUBSTITUTE($B2570,"9","0"))=$B2570),1,0)),"")</f>
        <v/>
      </c>
      <c r="M2570" s="9">
        <f t="shared" si="81"/>
        <v>0</v>
      </c>
      <c r="N2570" s="36">
        <f>IF(AND(M2570&lt;=PhieuBauCu!$B$13,M2570&gt;=1),1,0)</f>
        <v>0</v>
      </c>
    </row>
    <row r="2571" spans="1:14" ht="28.5" customHeight="1">
      <c r="A2571" s="2">
        <v>2566</v>
      </c>
      <c r="B2571" s="3"/>
      <c r="C2571" s="48" t="str">
        <f t="shared" si="80"/>
        <v/>
      </c>
      <c r="D2571" s="5" t="str">
        <f>IF(PhieuBauCu!$B$2&gt;0,IF(LEN($B2571)=0,"",IF(AND($B2571&gt;0,VALUE(SUBSTITUTE($B2571,"1","0"))=$B2571),1,0)),"")</f>
        <v/>
      </c>
      <c r="E2571" s="5" t="str">
        <f>IF(PhieuBauCu!$B$2&gt;1,IF(LEN($B2571)=0,"",IF(AND($B2571&gt;0,VALUE(SUBSTITUTE($B2571,"2","0"))=$B2571),1,0)),"")</f>
        <v/>
      </c>
      <c r="F2571" s="5" t="str">
        <f>IF(PhieuBauCu!$B$2&gt;2,IF(LEN($B2571)=0,"",IF(AND($B2571&gt;0,VALUE(SUBSTITUTE($B2571,"3","0"))=$B2571),1,0)),"")</f>
        <v/>
      </c>
      <c r="G2571" s="5" t="str">
        <f>IF(PhieuBauCu!$B$2&gt;3,IF(LEN($B2571)=0,"",IF(AND($B2571&gt;0,VALUE(SUBSTITUTE($B2571,"4","0"))=$B2571),1,0)),"")</f>
        <v/>
      </c>
      <c r="H2571" s="5" t="str">
        <f>IF(PhieuBauCu!$B$2&gt;4,IF(LEN($B2571)=0,"",IF(AND($B2571&gt;0,VALUE(SUBSTITUTE($B2571,"5","0"))=$B2571),1,0)),"")</f>
        <v/>
      </c>
      <c r="I2571" s="5" t="str">
        <f>IF(PhieuBauCu!$B$2&gt;5,IF(LEN($B2571)=0,"",IF(AND($B2571&gt;0,VALUE(SUBSTITUTE($B2571,"6","0"))=$B2571),1,0)),"")</f>
        <v/>
      </c>
      <c r="J2571" s="5" t="str">
        <f>IF(PhieuBauCu!$B$2&gt;6,IF(LEN($B2571)=0,"",IF(AND($B2571&gt;0,VALUE(SUBSTITUTE($B2571,"7","0"))=$B2571),1,0)),"")</f>
        <v/>
      </c>
      <c r="K2571" s="5" t="str">
        <f>IF(PhieuBauCu!$B$2&gt;7,IF(LEN($B2571)=0,"",IF(AND($B2571&gt;0,VALUE(SUBSTITUTE($B2571,"8","0"))=$B2571),1,0)),"")</f>
        <v/>
      </c>
      <c r="L2571" s="5" t="str">
        <f>IF(PhieuBauCu!$B$2&gt;8,IF(LEN($B2571)=0,"",IF(AND($B2571&gt;0,VALUE(SUBSTITUTE($B2571,"9","0"))=$B2571),1,0)),"")</f>
        <v/>
      </c>
      <c r="M2571" s="9">
        <f t="shared" si="81"/>
        <v>0</v>
      </c>
      <c r="N2571" s="36">
        <f>IF(AND(M2571&lt;=PhieuBauCu!$B$13,M2571&gt;=1),1,0)</f>
        <v>0</v>
      </c>
    </row>
    <row r="2572" spans="1:14" ht="28.5" customHeight="1">
      <c r="A2572" s="2">
        <v>2567</v>
      </c>
      <c r="B2572" s="3"/>
      <c r="C2572" s="48" t="str">
        <f t="shared" si="80"/>
        <v/>
      </c>
      <c r="D2572" s="5" t="str">
        <f>IF(PhieuBauCu!$B$2&gt;0,IF(LEN($B2572)=0,"",IF(AND($B2572&gt;0,VALUE(SUBSTITUTE($B2572,"1","0"))=$B2572),1,0)),"")</f>
        <v/>
      </c>
      <c r="E2572" s="5" t="str">
        <f>IF(PhieuBauCu!$B$2&gt;1,IF(LEN($B2572)=0,"",IF(AND($B2572&gt;0,VALUE(SUBSTITUTE($B2572,"2","0"))=$B2572),1,0)),"")</f>
        <v/>
      </c>
      <c r="F2572" s="5" t="str">
        <f>IF(PhieuBauCu!$B$2&gt;2,IF(LEN($B2572)=0,"",IF(AND($B2572&gt;0,VALUE(SUBSTITUTE($B2572,"3","0"))=$B2572),1,0)),"")</f>
        <v/>
      </c>
      <c r="G2572" s="5" t="str">
        <f>IF(PhieuBauCu!$B$2&gt;3,IF(LEN($B2572)=0,"",IF(AND($B2572&gt;0,VALUE(SUBSTITUTE($B2572,"4","0"))=$B2572),1,0)),"")</f>
        <v/>
      </c>
      <c r="H2572" s="5" t="str">
        <f>IF(PhieuBauCu!$B$2&gt;4,IF(LEN($B2572)=0,"",IF(AND($B2572&gt;0,VALUE(SUBSTITUTE($B2572,"5","0"))=$B2572),1,0)),"")</f>
        <v/>
      </c>
      <c r="I2572" s="5" t="str">
        <f>IF(PhieuBauCu!$B$2&gt;5,IF(LEN($B2572)=0,"",IF(AND($B2572&gt;0,VALUE(SUBSTITUTE($B2572,"6","0"))=$B2572),1,0)),"")</f>
        <v/>
      </c>
      <c r="J2572" s="5" t="str">
        <f>IF(PhieuBauCu!$B$2&gt;6,IF(LEN($B2572)=0,"",IF(AND($B2572&gt;0,VALUE(SUBSTITUTE($B2572,"7","0"))=$B2572),1,0)),"")</f>
        <v/>
      </c>
      <c r="K2572" s="5" t="str">
        <f>IF(PhieuBauCu!$B$2&gt;7,IF(LEN($B2572)=0,"",IF(AND($B2572&gt;0,VALUE(SUBSTITUTE($B2572,"8","0"))=$B2572),1,0)),"")</f>
        <v/>
      </c>
      <c r="L2572" s="5" t="str">
        <f>IF(PhieuBauCu!$B$2&gt;8,IF(LEN($B2572)=0,"",IF(AND($B2572&gt;0,VALUE(SUBSTITUTE($B2572,"9","0"))=$B2572),1,0)),"")</f>
        <v/>
      </c>
      <c r="M2572" s="9">
        <f t="shared" si="81"/>
        <v>0</v>
      </c>
      <c r="N2572" s="36">
        <f>IF(AND(M2572&lt;=PhieuBauCu!$B$13,M2572&gt;=1),1,0)</f>
        <v>0</v>
      </c>
    </row>
    <row r="2573" spans="1:14" ht="28.5" customHeight="1">
      <c r="A2573" s="2">
        <v>2568</v>
      </c>
      <c r="B2573" s="3"/>
      <c r="C2573" s="48" t="str">
        <f t="shared" si="80"/>
        <v/>
      </c>
      <c r="D2573" s="5" t="str">
        <f>IF(PhieuBauCu!$B$2&gt;0,IF(LEN($B2573)=0,"",IF(AND($B2573&gt;0,VALUE(SUBSTITUTE($B2573,"1","0"))=$B2573),1,0)),"")</f>
        <v/>
      </c>
      <c r="E2573" s="5" t="str">
        <f>IF(PhieuBauCu!$B$2&gt;1,IF(LEN($B2573)=0,"",IF(AND($B2573&gt;0,VALUE(SUBSTITUTE($B2573,"2","0"))=$B2573),1,0)),"")</f>
        <v/>
      </c>
      <c r="F2573" s="5" t="str">
        <f>IF(PhieuBauCu!$B$2&gt;2,IF(LEN($B2573)=0,"",IF(AND($B2573&gt;0,VALUE(SUBSTITUTE($B2573,"3","0"))=$B2573),1,0)),"")</f>
        <v/>
      </c>
      <c r="G2573" s="5" t="str">
        <f>IF(PhieuBauCu!$B$2&gt;3,IF(LEN($B2573)=0,"",IF(AND($B2573&gt;0,VALUE(SUBSTITUTE($B2573,"4","0"))=$B2573),1,0)),"")</f>
        <v/>
      </c>
      <c r="H2573" s="5" t="str">
        <f>IF(PhieuBauCu!$B$2&gt;4,IF(LEN($B2573)=0,"",IF(AND($B2573&gt;0,VALUE(SUBSTITUTE($B2573,"5","0"))=$B2573),1,0)),"")</f>
        <v/>
      </c>
      <c r="I2573" s="5" t="str">
        <f>IF(PhieuBauCu!$B$2&gt;5,IF(LEN($B2573)=0,"",IF(AND($B2573&gt;0,VALUE(SUBSTITUTE($B2573,"6","0"))=$B2573),1,0)),"")</f>
        <v/>
      </c>
      <c r="J2573" s="5" t="str">
        <f>IF(PhieuBauCu!$B$2&gt;6,IF(LEN($B2573)=0,"",IF(AND($B2573&gt;0,VALUE(SUBSTITUTE($B2573,"7","0"))=$B2573),1,0)),"")</f>
        <v/>
      </c>
      <c r="K2573" s="5" t="str">
        <f>IF(PhieuBauCu!$B$2&gt;7,IF(LEN($B2573)=0,"",IF(AND($B2573&gt;0,VALUE(SUBSTITUTE($B2573,"8","0"))=$B2573),1,0)),"")</f>
        <v/>
      </c>
      <c r="L2573" s="5" t="str">
        <f>IF(PhieuBauCu!$B$2&gt;8,IF(LEN($B2573)=0,"",IF(AND($B2573&gt;0,VALUE(SUBSTITUTE($B2573,"9","0"))=$B2573),1,0)),"")</f>
        <v/>
      </c>
      <c r="M2573" s="9">
        <f t="shared" si="81"/>
        <v>0</v>
      </c>
      <c r="N2573" s="36">
        <f>IF(AND(M2573&lt;=PhieuBauCu!$B$13,M2573&gt;=1),1,0)</f>
        <v>0</v>
      </c>
    </row>
    <row r="2574" spans="1:14" ht="28.5" customHeight="1">
      <c r="A2574" s="2">
        <v>2569</v>
      </c>
      <c r="B2574" s="3"/>
      <c r="C2574" s="48" t="str">
        <f t="shared" si="80"/>
        <v/>
      </c>
      <c r="D2574" s="5" t="str">
        <f>IF(PhieuBauCu!$B$2&gt;0,IF(LEN($B2574)=0,"",IF(AND($B2574&gt;0,VALUE(SUBSTITUTE($B2574,"1","0"))=$B2574),1,0)),"")</f>
        <v/>
      </c>
      <c r="E2574" s="5" t="str">
        <f>IF(PhieuBauCu!$B$2&gt;1,IF(LEN($B2574)=0,"",IF(AND($B2574&gt;0,VALUE(SUBSTITUTE($B2574,"2","0"))=$B2574),1,0)),"")</f>
        <v/>
      </c>
      <c r="F2574" s="5" t="str">
        <f>IF(PhieuBauCu!$B$2&gt;2,IF(LEN($B2574)=0,"",IF(AND($B2574&gt;0,VALUE(SUBSTITUTE($B2574,"3","0"))=$B2574),1,0)),"")</f>
        <v/>
      </c>
      <c r="G2574" s="5" t="str">
        <f>IF(PhieuBauCu!$B$2&gt;3,IF(LEN($B2574)=0,"",IF(AND($B2574&gt;0,VALUE(SUBSTITUTE($B2574,"4","0"))=$B2574),1,0)),"")</f>
        <v/>
      </c>
      <c r="H2574" s="5" t="str">
        <f>IF(PhieuBauCu!$B$2&gt;4,IF(LEN($B2574)=0,"",IF(AND($B2574&gt;0,VALUE(SUBSTITUTE($B2574,"5","0"))=$B2574),1,0)),"")</f>
        <v/>
      </c>
      <c r="I2574" s="5" t="str">
        <f>IF(PhieuBauCu!$B$2&gt;5,IF(LEN($B2574)=0,"",IF(AND($B2574&gt;0,VALUE(SUBSTITUTE($B2574,"6","0"))=$B2574),1,0)),"")</f>
        <v/>
      </c>
      <c r="J2574" s="5" t="str">
        <f>IF(PhieuBauCu!$B$2&gt;6,IF(LEN($B2574)=0,"",IF(AND($B2574&gt;0,VALUE(SUBSTITUTE($B2574,"7","0"))=$B2574),1,0)),"")</f>
        <v/>
      </c>
      <c r="K2574" s="5" t="str">
        <f>IF(PhieuBauCu!$B$2&gt;7,IF(LEN($B2574)=0,"",IF(AND($B2574&gt;0,VALUE(SUBSTITUTE($B2574,"8","0"))=$B2574),1,0)),"")</f>
        <v/>
      </c>
      <c r="L2574" s="5" t="str">
        <f>IF(PhieuBauCu!$B$2&gt;8,IF(LEN($B2574)=0,"",IF(AND($B2574&gt;0,VALUE(SUBSTITUTE($B2574,"9","0"))=$B2574),1,0)),"")</f>
        <v/>
      </c>
      <c r="M2574" s="9">
        <f t="shared" si="81"/>
        <v>0</v>
      </c>
      <c r="N2574" s="36">
        <f>IF(AND(M2574&lt;=PhieuBauCu!$B$13,M2574&gt;=1),1,0)</f>
        <v>0</v>
      </c>
    </row>
    <row r="2575" spans="1:14" ht="28.5" customHeight="1">
      <c r="A2575" s="2">
        <v>2570</v>
      </c>
      <c r="B2575" s="3"/>
      <c r="C2575" s="48" t="str">
        <f t="shared" si="80"/>
        <v/>
      </c>
      <c r="D2575" s="5" t="str">
        <f>IF(PhieuBauCu!$B$2&gt;0,IF(LEN($B2575)=0,"",IF(AND($B2575&gt;0,VALUE(SUBSTITUTE($B2575,"1","0"))=$B2575),1,0)),"")</f>
        <v/>
      </c>
      <c r="E2575" s="5" t="str">
        <f>IF(PhieuBauCu!$B$2&gt;1,IF(LEN($B2575)=0,"",IF(AND($B2575&gt;0,VALUE(SUBSTITUTE($B2575,"2","0"))=$B2575),1,0)),"")</f>
        <v/>
      </c>
      <c r="F2575" s="5" t="str">
        <f>IF(PhieuBauCu!$B$2&gt;2,IF(LEN($B2575)=0,"",IF(AND($B2575&gt;0,VALUE(SUBSTITUTE($B2575,"3","0"))=$B2575),1,0)),"")</f>
        <v/>
      </c>
      <c r="G2575" s="5" t="str">
        <f>IF(PhieuBauCu!$B$2&gt;3,IF(LEN($B2575)=0,"",IF(AND($B2575&gt;0,VALUE(SUBSTITUTE($B2575,"4","0"))=$B2575),1,0)),"")</f>
        <v/>
      </c>
      <c r="H2575" s="5" t="str">
        <f>IF(PhieuBauCu!$B$2&gt;4,IF(LEN($B2575)=0,"",IF(AND($B2575&gt;0,VALUE(SUBSTITUTE($B2575,"5","0"))=$B2575),1,0)),"")</f>
        <v/>
      </c>
      <c r="I2575" s="5" t="str">
        <f>IF(PhieuBauCu!$B$2&gt;5,IF(LEN($B2575)=0,"",IF(AND($B2575&gt;0,VALUE(SUBSTITUTE($B2575,"6","0"))=$B2575),1,0)),"")</f>
        <v/>
      </c>
      <c r="J2575" s="5" t="str">
        <f>IF(PhieuBauCu!$B$2&gt;6,IF(LEN($B2575)=0,"",IF(AND($B2575&gt;0,VALUE(SUBSTITUTE($B2575,"7","0"))=$B2575),1,0)),"")</f>
        <v/>
      </c>
      <c r="K2575" s="5" t="str">
        <f>IF(PhieuBauCu!$B$2&gt;7,IF(LEN($B2575)=0,"",IF(AND($B2575&gt;0,VALUE(SUBSTITUTE($B2575,"8","0"))=$B2575),1,0)),"")</f>
        <v/>
      </c>
      <c r="L2575" s="5" t="str">
        <f>IF(PhieuBauCu!$B$2&gt;8,IF(LEN($B2575)=0,"",IF(AND($B2575&gt;0,VALUE(SUBSTITUTE($B2575,"9","0"))=$B2575),1,0)),"")</f>
        <v/>
      </c>
      <c r="M2575" s="9">
        <f t="shared" si="81"/>
        <v>0</v>
      </c>
      <c r="N2575" s="36">
        <f>IF(AND(M2575&lt;=PhieuBauCu!$B$13,M2575&gt;=1),1,0)</f>
        <v>0</v>
      </c>
    </row>
    <row r="2576" spans="1:14" ht="28.5" customHeight="1">
      <c r="A2576" s="2">
        <v>2571</v>
      </c>
      <c r="B2576" s="3"/>
      <c r="C2576" s="48" t="str">
        <f t="shared" si="80"/>
        <v/>
      </c>
      <c r="D2576" s="5" t="str">
        <f>IF(PhieuBauCu!$B$2&gt;0,IF(LEN($B2576)=0,"",IF(AND($B2576&gt;0,VALUE(SUBSTITUTE($B2576,"1","0"))=$B2576),1,0)),"")</f>
        <v/>
      </c>
      <c r="E2576" s="5" t="str">
        <f>IF(PhieuBauCu!$B$2&gt;1,IF(LEN($B2576)=0,"",IF(AND($B2576&gt;0,VALUE(SUBSTITUTE($B2576,"2","0"))=$B2576),1,0)),"")</f>
        <v/>
      </c>
      <c r="F2576" s="5" t="str">
        <f>IF(PhieuBauCu!$B$2&gt;2,IF(LEN($B2576)=0,"",IF(AND($B2576&gt;0,VALUE(SUBSTITUTE($B2576,"3","0"))=$B2576),1,0)),"")</f>
        <v/>
      </c>
      <c r="G2576" s="5" t="str">
        <f>IF(PhieuBauCu!$B$2&gt;3,IF(LEN($B2576)=0,"",IF(AND($B2576&gt;0,VALUE(SUBSTITUTE($B2576,"4","0"))=$B2576),1,0)),"")</f>
        <v/>
      </c>
      <c r="H2576" s="5" t="str">
        <f>IF(PhieuBauCu!$B$2&gt;4,IF(LEN($B2576)=0,"",IF(AND($B2576&gt;0,VALUE(SUBSTITUTE($B2576,"5","0"))=$B2576),1,0)),"")</f>
        <v/>
      </c>
      <c r="I2576" s="5" t="str">
        <f>IF(PhieuBauCu!$B$2&gt;5,IF(LEN($B2576)=0,"",IF(AND($B2576&gt;0,VALUE(SUBSTITUTE($B2576,"6","0"))=$B2576),1,0)),"")</f>
        <v/>
      </c>
      <c r="J2576" s="5" t="str">
        <f>IF(PhieuBauCu!$B$2&gt;6,IF(LEN($B2576)=0,"",IF(AND($B2576&gt;0,VALUE(SUBSTITUTE($B2576,"7","0"))=$B2576),1,0)),"")</f>
        <v/>
      </c>
      <c r="K2576" s="5" t="str">
        <f>IF(PhieuBauCu!$B$2&gt;7,IF(LEN($B2576)=0,"",IF(AND($B2576&gt;0,VALUE(SUBSTITUTE($B2576,"8","0"))=$B2576),1,0)),"")</f>
        <v/>
      </c>
      <c r="L2576" s="5" t="str">
        <f>IF(PhieuBauCu!$B$2&gt;8,IF(LEN($B2576)=0,"",IF(AND($B2576&gt;0,VALUE(SUBSTITUTE($B2576,"9","0"))=$B2576),1,0)),"")</f>
        <v/>
      </c>
      <c r="M2576" s="9">
        <f t="shared" si="81"/>
        <v>0</v>
      </c>
      <c r="N2576" s="36">
        <f>IF(AND(M2576&lt;=PhieuBauCu!$B$13,M2576&gt;=1),1,0)</f>
        <v>0</v>
      </c>
    </row>
    <row r="2577" spans="1:14" ht="28.5" customHeight="1">
      <c r="A2577" s="2">
        <v>2572</v>
      </c>
      <c r="B2577" s="3"/>
      <c r="C2577" s="48" t="str">
        <f t="shared" si="80"/>
        <v/>
      </c>
      <c r="D2577" s="5" t="str">
        <f>IF(PhieuBauCu!$B$2&gt;0,IF(LEN($B2577)=0,"",IF(AND($B2577&gt;0,VALUE(SUBSTITUTE($B2577,"1","0"))=$B2577),1,0)),"")</f>
        <v/>
      </c>
      <c r="E2577" s="5" t="str">
        <f>IF(PhieuBauCu!$B$2&gt;1,IF(LEN($B2577)=0,"",IF(AND($B2577&gt;0,VALUE(SUBSTITUTE($B2577,"2","0"))=$B2577),1,0)),"")</f>
        <v/>
      </c>
      <c r="F2577" s="5" t="str">
        <f>IF(PhieuBauCu!$B$2&gt;2,IF(LEN($B2577)=0,"",IF(AND($B2577&gt;0,VALUE(SUBSTITUTE($B2577,"3","0"))=$B2577),1,0)),"")</f>
        <v/>
      </c>
      <c r="G2577" s="5" t="str">
        <f>IF(PhieuBauCu!$B$2&gt;3,IF(LEN($B2577)=0,"",IF(AND($B2577&gt;0,VALUE(SUBSTITUTE($B2577,"4","0"))=$B2577),1,0)),"")</f>
        <v/>
      </c>
      <c r="H2577" s="5" t="str">
        <f>IF(PhieuBauCu!$B$2&gt;4,IF(LEN($B2577)=0,"",IF(AND($B2577&gt;0,VALUE(SUBSTITUTE($B2577,"5","0"))=$B2577),1,0)),"")</f>
        <v/>
      </c>
      <c r="I2577" s="5" t="str">
        <f>IF(PhieuBauCu!$B$2&gt;5,IF(LEN($B2577)=0,"",IF(AND($B2577&gt;0,VALUE(SUBSTITUTE($B2577,"6","0"))=$B2577),1,0)),"")</f>
        <v/>
      </c>
      <c r="J2577" s="5" t="str">
        <f>IF(PhieuBauCu!$B$2&gt;6,IF(LEN($B2577)=0,"",IF(AND($B2577&gt;0,VALUE(SUBSTITUTE($B2577,"7","0"))=$B2577),1,0)),"")</f>
        <v/>
      </c>
      <c r="K2577" s="5" t="str">
        <f>IF(PhieuBauCu!$B$2&gt;7,IF(LEN($B2577)=0,"",IF(AND($B2577&gt;0,VALUE(SUBSTITUTE($B2577,"8","0"))=$B2577),1,0)),"")</f>
        <v/>
      </c>
      <c r="L2577" s="5" t="str">
        <f>IF(PhieuBauCu!$B$2&gt;8,IF(LEN($B2577)=0,"",IF(AND($B2577&gt;0,VALUE(SUBSTITUTE($B2577,"9","0"))=$B2577),1,0)),"")</f>
        <v/>
      </c>
      <c r="M2577" s="9">
        <f t="shared" si="81"/>
        <v>0</v>
      </c>
      <c r="N2577" s="36">
        <f>IF(AND(M2577&lt;=PhieuBauCu!$B$13,M2577&gt;=1),1,0)</f>
        <v>0</v>
      </c>
    </row>
    <row r="2578" spans="1:14" ht="28.5" customHeight="1">
      <c r="A2578" s="2">
        <v>2573</v>
      </c>
      <c r="B2578" s="3"/>
      <c r="C2578" s="48" t="str">
        <f t="shared" si="80"/>
        <v/>
      </c>
      <c r="D2578" s="5" t="str">
        <f>IF(PhieuBauCu!$B$2&gt;0,IF(LEN($B2578)=0,"",IF(AND($B2578&gt;0,VALUE(SUBSTITUTE($B2578,"1","0"))=$B2578),1,0)),"")</f>
        <v/>
      </c>
      <c r="E2578" s="5" t="str">
        <f>IF(PhieuBauCu!$B$2&gt;1,IF(LEN($B2578)=0,"",IF(AND($B2578&gt;0,VALUE(SUBSTITUTE($B2578,"2","0"))=$B2578),1,0)),"")</f>
        <v/>
      </c>
      <c r="F2578" s="5" t="str">
        <f>IF(PhieuBauCu!$B$2&gt;2,IF(LEN($B2578)=0,"",IF(AND($B2578&gt;0,VALUE(SUBSTITUTE($B2578,"3","0"))=$B2578),1,0)),"")</f>
        <v/>
      </c>
      <c r="G2578" s="5" t="str">
        <f>IF(PhieuBauCu!$B$2&gt;3,IF(LEN($B2578)=0,"",IF(AND($B2578&gt;0,VALUE(SUBSTITUTE($B2578,"4","0"))=$B2578),1,0)),"")</f>
        <v/>
      </c>
      <c r="H2578" s="5" t="str">
        <f>IF(PhieuBauCu!$B$2&gt;4,IF(LEN($B2578)=0,"",IF(AND($B2578&gt;0,VALUE(SUBSTITUTE($B2578,"5","0"))=$B2578),1,0)),"")</f>
        <v/>
      </c>
      <c r="I2578" s="5" t="str">
        <f>IF(PhieuBauCu!$B$2&gt;5,IF(LEN($B2578)=0,"",IF(AND($B2578&gt;0,VALUE(SUBSTITUTE($B2578,"6","0"))=$B2578),1,0)),"")</f>
        <v/>
      </c>
      <c r="J2578" s="5" t="str">
        <f>IF(PhieuBauCu!$B$2&gt;6,IF(LEN($B2578)=0,"",IF(AND($B2578&gt;0,VALUE(SUBSTITUTE($B2578,"7","0"))=$B2578),1,0)),"")</f>
        <v/>
      </c>
      <c r="K2578" s="5" t="str">
        <f>IF(PhieuBauCu!$B$2&gt;7,IF(LEN($B2578)=0,"",IF(AND($B2578&gt;0,VALUE(SUBSTITUTE($B2578,"8","0"))=$B2578),1,0)),"")</f>
        <v/>
      </c>
      <c r="L2578" s="5" t="str">
        <f>IF(PhieuBauCu!$B$2&gt;8,IF(LEN($B2578)=0,"",IF(AND($B2578&gt;0,VALUE(SUBSTITUTE($B2578,"9","0"))=$B2578),1,0)),"")</f>
        <v/>
      </c>
      <c r="M2578" s="9">
        <f t="shared" si="81"/>
        <v>0</v>
      </c>
      <c r="N2578" s="36">
        <f>IF(AND(M2578&lt;=PhieuBauCu!$B$13,M2578&gt;=1),1,0)</f>
        <v>0</v>
      </c>
    </row>
    <row r="2579" spans="1:14" ht="28.5" customHeight="1">
      <c r="A2579" s="2">
        <v>2574</v>
      </c>
      <c r="B2579" s="3"/>
      <c r="C2579" s="48" t="str">
        <f t="shared" si="80"/>
        <v/>
      </c>
      <c r="D2579" s="5" t="str">
        <f>IF(PhieuBauCu!$B$2&gt;0,IF(LEN($B2579)=0,"",IF(AND($B2579&gt;0,VALUE(SUBSTITUTE($B2579,"1","0"))=$B2579),1,0)),"")</f>
        <v/>
      </c>
      <c r="E2579" s="5" t="str">
        <f>IF(PhieuBauCu!$B$2&gt;1,IF(LEN($B2579)=0,"",IF(AND($B2579&gt;0,VALUE(SUBSTITUTE($B2579,"2","0"))=$B2579),1,0)),"")</f>
        <v/>
      </c>
      <c r="F2579" s="5" t="str">
        <f>IF(PhieuBauCu!$B$2&gt;2,IF(LEN($B2579)=0,"",IF(AND($B2579&gt;0,VALUE(SUBSTITUTE($B2579,"3","0"))=$B2579),1,0)),"")</f>
        <v/>
      </c>
      <c r="G2579" s="5" t="str">
        <f>IF(PhieuBauCu!$B$2&gt;3,IF(LEN($B2579)=0,"",IF(AND($B2579&gt;0,VALUE(SUBSTITUTE($B2579,"4","0"))=$B2579),1,0)),"")</f>
        <v/>
      </c>
      <c r="H2579" s="5" t="str">
        <f>IF(PhieuBauCu!$B$2&gt;4,IF(LEN($B2579)=0,"",IF(AND($B2579&gt;0,VALUE(SUBSTITUTE($B2579,"5","0"))=$B2579),1,0)),"")</f>
        <v/>
      </c>
      <c r="I2579" s="5" t="str">
        <f>IF(PhieuBauCu!$B$2&gt;5,IF(LEN($B2579)=0,"",IF(AND($B2579&gt;0,VALUE(SUBSTITUTE($B2579,"6","0"))=$B2579),1,0)),"")</f>
        <v/>
      </c>
      <c r="J2579" s="5" t="str">
        <f>IF(PhieuBauCu!$B$2&gt;6,IF(LEN($B2579)=0,"",IF(AND($B2579&gt;0,VALUE(SUBSTITUTE($B2579,"7","0"))=$B2579),1,0)),"")</f>
        <v/>
      </c>
      <c r="K2579" s="5" t="str">
        <f>IF(PhieuBauCu!$B$2&gt;7,IF(LEN($B2579)=0,"",IF(AND($B2579&gt;0,VALUE(SUBSTITUTE($B2579,"8","0"))=$B2579),1,0)),"")</f>
        <v/>
      </c>
      <c r="L2579" s="5" t="str">
        <f>IF(PhieuBauCu!$B$2&gt;8,IF(LEN($B2579)=0,"",IF(AND($B2579&gt;0,VALUE(SUBSTITUTE($B2579,"9","0"))=$B2579),1,0)),"")</f>
        <v/>
      </c>
      <c r="M2579" s="9">
        <f t="shared" si="81"/>
        <v>0</v>
      </c>
      <c r="N2579" s="36">
        <f>IF(AND(M2579&lt;=PhieuBauCu!$B$13,M2579&gt;=1),1,0)</f>
        <v>0</v>
      </c>
    </row>
    <row r="2580" spans="1:14" ht="28.5" customHeight="1">
      <c r="A2580" s="2">
        <v>2575</v>
      </c>
      <c r="B2580" s="3"/>
      <c r="C2580" s="48" t="str">
        <f t="shared" si="80"/>
        <v/>
      </c>
      <c r="D2580" s="5" t="str">
        <f>IF(PhieuBauCu!$B$2&gt;0,IF(LEN($B2580)=0,"",IF(AND($B2580&gt;0,VALUE(SUBSTITUTE($B2580,"1","0"))=$B2580),1,0)),"")</f>
        <v/>
      </c>
      <c r="E2580" s="5" t="str">
        <f>IF(PhieuBauCu!$B$2&gt;1,IF(LEN($B2580)=0,"",IF(AND($B2580&gt;0,VALUE(SUBSTITUTE($B2580,"2","0"))=$B2580),1,0)),"")</f>
        <v/>
      </c>
      <c r="F2580" s="5" t="str">
        <f>IF(PhieuBauCu!$B$2&gt;2,IF(LEN($B2580)=0,"",IF(AND($B2580&gt;0,VALUE(SUBSTITUTE($B2580,"3","0"))=$B2580),1,0)),"")</f>
        <v/>
      </c>
      <c r="G2580" s="5" t="str">
        <f>IF(PhieuBauCu!$B$2&gt;3,IF(LEN($B2580)=0,"",IF(AND($B2580&gt;0,VALUE(SUBSTITUTE($B2580,"4","0"))=$B2580),1,0)),"")</f>
        <v/>
      </c>
      <c r="H2580" s="5" t="str">
        <f>IF(PhieuBauCu!$B$2&gt;4,IF(LEN($B2580)=0,"",IF(AND($B2580&gt;0,VALUE(SUBSTITUTE($B2580,"5","0"))=$B2580),1,0)),"")</f>
        <v/>
      </c>
      <c r="I2580" s="5" t="str">
        <f>IF(PhieuBauCu!$B$2&gt;5,IF(LEN($B2580)=0,"",IF(AND($B2580&gt;0,VALUE(SUBSTITUTE($B2580,"6","0"))=$B2580),1,0)),"")</f>
        <v/>
      </c>
      <c r="J2580" s="5" t="str">
        <f>IF(PhieuBauCu!$B$2&gt;6,IF(LEN($B2580)=0,"",IF(AND($B2580&gt;0,VALUE(SUBSTITUTE($B2580,"7","0"))=$B2580),1,0)),"")</f>
        <v/>
      </c>
      <c r="K2580" s="5" t="str">
        <f>IF(PhieuBauCu!$B$2&gt;7,IF(LEN($B2580)=0,"",IF(AND($B2580&gt;0,VALUE(SUBSTITUTE($B2580,"8","0"))=$B2580),1,0)),"")</f>
        <v/>
      </c>
      <c r="L2580" s="5" t="str">
        <f>IF(PhieuBauCu!$B$2&gt;8,IF(LEN($B2580)=0,"",IF(AND($B2580&gt;0,VALUE(SUBSTITUTE($B2580,"9","0"))=$B2580),1,0)),"")</f>
        <v/>
      </c>
      <c r="M2580" s="9">
        <f t="shared" si="81"/>
        <v>0</v>
      </c>
      <c r="N2580" s="36">
        <f>IF(AND(M2580&lt;=PhieuBauCu!$B$13,M2580&gt;=1),1,0)</f>
        <v>0</v>
      </c>
    </row>
    <row r="2581" spans="1:14" ht="28.5" customHeight="1">
      <c r="A2581" s="2">
        <v>2576</v>
      </c>
      <c r="B2581" s="3"/>
      <c r="C2581" s="48" t="str">
        <f t="shared" si="80"/>
        <v/>
      </c>
      <c r="D2581" s="5" t="str">
        <f>IF(PhieuBauCu!$B$2&gt;0,IF(LEN($B2581)=0,"",IF(AND($B2581&gt;0,VALUE(SUBSTITUTE($B2581,"1","0"))=$B2581),1,0)),"")</f>
        <v/>
      </c>
      <c r="E2581" s="5" t="str">
        <f>IF(PhieuBauCu!$B$2&gt;1,IF(LEN($B2581)=0,"",IF(AND($B2581&gt;0,VALUE(SUBSTITUTE($B2581,"2","0"))=$B2581),1,0)),"")</f>
        <v/>
      </c>
      <c r="F2581" s="5" t="str">
        <f>IF(PhieuBauCu!$B$2&gt;2,IF(LEN($B2581)=0,"",IF(AND($B2581&gt;0,VALUE(SUBSTITUTE($B2581,"3","0"))=$B2581),1,0)),"")</f>
        <v/>
      </c>
      <c r="G2581" s="5" t="str">
        <f>IF(PhieuBauCu!$B$2&gt;3,IF(LEN($B2581)=0,"",IF(AND($B2581&gt;0,VALUE(SUBSTITUTE($B2581,"4","0"))=$B2581),1,0)),"")</f>
        <v/>
      </c>
      <c r="H2581" s="5" t="str">
        <f>IF(PhieuBauCu!$B$2&gt;4,IF(LEN($B2581)=0,"",IF(AND($B2581&gt;0,VALUE(SUBSTITUTE($B2581,"5","0"))=$B2581),1,0)),"")</f>
        <v/>
      </c>
      <c r="I2581" s="5" t="str">
        <f>IF(PhieuBauCu!$B$2&gt;5,IF(LEN($B2581)=0,"",IF(AND($B2581&gt;0,VALUE(SUBSTITUTE($B2581,"6","0"))=$B2581),1,0)),"")</f>
        <v/>
      </c>
      <c r="J2581" s="5" t="str">
        <f>IF(PhieuBauCu!$B$2&gt;6,IF(LEN($B2581)=0,"",IF(AND($B2581&gt;0,VALUE(SUBSTITUTE($B2581,"7","0"))=$B2581),1,0)),"")</f>
        <v/>
      </c>
      <c r="K2581" s="5" t="str">
        <f>IF(PhieuBauCu!$B$2&gt;7,IF(LEN($B2581)=0,"",IF(AND($B2581&gt;0,VALUE(SUBSTITUTE($B2581,"8","0"))=$B2581),1,0)),"")</f>
        <v/>
      </c>
      <c r="L2581" s="5" t="str">
        <f>IF(PhieuBauCu!$B$2&gt;8,IF(LEN($B2581)=0,"",IF(AND($B2581&gt;0,VALUE(SUBSTITUTE($B2581,"9","0"))=$B2581),1,0)),"")</f>
        <v/>
      </c>
      <c r="M2581" s="9">
        <f t="shared" si="81"/>
        <v>0</v>
      </c>
      <c r="N2581" s="36">
        <f>IF(AND(M2581&lt;=PhieuBauCu!$B$13,M2581&gt;=1),1,0)</f>
        <v>0</v>
      </c>
    </row>
    <row r="2582" spans="1:14" ht="28.5" customHeight="1">
      <c r="A2582" s="2">
        <v>2577</v>
      </c>
      <c r="B2582" s="3"/>
      <c r="C2582" s="48" t="str">
        <f t="shared" si="80"/>
        <v/>
      </c>
      <c r="D2582" s="5" t="str">
        <f>IF(PhieuBauCu!$B$2&gt;0,IF(LEN($B2582)=0,"",IF(AND($B2582&gt;0,VALUE(SUBSTITUTE($B2582,"1","0"))=$B2582),1,0)),"")</f>
        <v/>
      </c>
      <c r="E2582" s="5" t="str">
        <f>IF(PhieuBauCu!$B$2&gt;1,IF(LEN($B2582)=0,"",IF(AND($B2582&gt;0,VALUE(SUBSTITUTE($B2582,"2","0"))=$B2582),1,0)),"")</f>
        <v/>
      </c>
      <c r="F2582" s="5" t="str">
        <f>IF(PhieuBauCu!$B$2&gt;2,IF(LEN($B2582)=0,"",IF(AND($B2582&gt;0,VALUE(SUBSTITUTE($B2582,"3","0"))=$B2582),1,0)),"")</f>
        <v/>
      </c>
      <c r="G2582" s="5" t="str">
        <f>IF(PhieuBauCu!$B$2&gt;3,IF(LEN($B2582)=0,"",IF(AND($B2582&gt;0,VALUE(SUBSTITUTE($B2582,"4","0"))=$B2582),1,0)),"")</f>
        <v/>
      </c>
      <c r="H2582" s="5" t="str">
        <f>IF(PhieuBauCu!$B$2&gt;4,IF(LEN($B2582)=0,"",IF(AND($B2582&gt;0,VALUE(SUBSTITUTE($B2582,"5","0"))=$B2582),1,0)),"")</f>
        <v/>
      </c>
      <c r="I2582" s="5" t="str">
        <f>IF(PhieuBauCu!$B$2&gt;5,IF(LEN($B2582)=0,"",IF(AND($B2582&gt;0,VALUE(SUBSTITUTE($B2582,"6","0"))=$B2582),1,0)),"")</f>
        <v/>
      </c>
      <c r="J2582" s="5" t="str">
        <f>IF(PhieuBauCu!$B$2&gt;6,IF(LEN($B2582)=0,"",IF(AND($B2582&gt;0,VALUE(SUBSTITUTE($B2582,"7","0"))=$B2582),1,0)),"")</f>
        <v/>
      </c>
      <c r="K2582" s="5" t="str">
        <f>IF(PhieuBauCu!$B$2&gt;7,IF(LEN($B2582)=0,"",IF(AND($B2582&gt;0,VALUE(SUBSTITUTE($B2582,"8","0"))=$B2582),1,0)),"")</f>
        <v/>
      </c>
      <c r="L2582" s="5" t="str">
        <f>IF(PhieuBauCu!$B$2&gt;8,IF(LEN($B2582)=0,"",IF(AND($B2582&gt;0,VALUE(SUBSTITUTE($B2582,"9","0"))=$B2582),1,0)),"")</f>
        <v/>
      </c>
      <c r="M2582" s="9">
        <f t="shared" si="81"/>
        <v>0</v>
      </c>
      <c r="N2582" s="36">
        <f>IF(AND(M2582&lt;=PhieuBauCu!$B$13,M2582&gt;=1),1,0)</f>
        <v>0</v>
      </c>
    </row>
    <row r="2583" spans="1:14" ht="28.5" customHeight="1">
      <c r="A2583" s="2">
        <v>2578</v>
      </c>
      <c r="B2583" s="3"/>
      <c r="C2583" s="48" t="str">
        <f t="shared" si="80"/>
        <v/>
      </c>
      <c r="D2583" s="5" t="str">
        <f>IF(PhieuBauCu!$B$2&gt;0,IF(LEN($B2583)=0,"",IF(AND($B2583&gt;0,VALUE(SUBSTITUTE($B2583,"1","0"))=$B2583),1,0)),"")</f>
        <v/>
      </c>
      <c r="E2583" s="5" t="str">
        <f>IF(PhieuBauCu!$B$2&gt;1,IF(LEN($B2583)=0,"",IF(AND($B2583&gt;0,VALUE(SUBSTITUTE($B2583,"2","0"))=$B2583),1,0)),"")</f>
        <v/>
      </c>
      <c r="F2583" s="5" t="str">
        <f>IF(PhieuBauCu!$B$2&gt;2,IF(LEN($B2583)=0,"",IF(AND($B2583&gt;0,VALUE(SUBSTITUTE($B2583,"3","0"))=$B2583),1,0)),"")</f>
        <v/>
      </c>
      <c r="G2583" s="5" t="str">
        <f>IF(PhieuBauCu!$B$2&gt;3,IF(LEN($B2583)=0,"",IF(AND($B2583&gt;0,VALUE(SUBSTITUTE($B2583,"4","0"))=$B2583),1,0)),"")</f>
        <v/>
      </c>
      <c r="H2583" s="5" t="str">
        <f>IF(PhieuBauCu!$B$2&gt;4,IF(LEN($B2583)=0,"",IF(AND($B2583&gt;0,VALUE(SUBSTITUTE($B2583,"5","0"))=$B2583),1,0)),"")</f>
        <v/>
      </c>
      <c r="I2583" s="5" t="str">
        <f>IF(PhieuBauCu!$B$2&gt;5,IF(LEN($B2583)=0,"",IF(AND($B2583&gt;0,VALUE(SUBSTITUTE($B2583,"6","0"))=$B2583),1,0)),"")</f>
        <v/>
      </c>
      <c r="J2583" s="5" t="str">
        <f>IF(PhieuBauCu!$B$2&gt;6,IF(LEN($B2583)=0,"",IF(AND($B2583&gt;0,VALUE(SUBSTITUTE($B2583,"7","0"))=$B2583),1,0)),"")</f>
        <v/>
      </c>
      <c r="K2583" s="5" t="str">
        <f>IF(PhieuBauCu!$B$2&gt;7,IF(LEN($B2583)=0,"",IF(AND($B2583&gt;0,VALUE(SUBSTITUTE($B2583,"8","0"))=$B2583),1,0)),"")</f>
        <v/>
      </c>
      <c r="L2583" s="5" t="str">
        <f>IF(PhieuBauCu!$B$2&gt;8,IF(LEN($B2583)=0,"",IF(AND($B2583&gt;0,VALUE(SUBSTITUTE($B2583,"9","0"))=$B2583),1,0)),"")</f>
        <v/>
      </c>
      <c r="M2583" s="9">
        <f t="shared" si="81"/>
        <v>0</v>
      </c>
      <c r="N2583" s="36">
        <f>IF(AND(M2583&lt;=PhieuBauCu!$B$13,M2583&gt;=1),1,0)</f>
        <v>0</v>
      </c>
    </row>
    <row r="2584" spans="1:14" ht="28.5" customHeight="1">
      <c r="A2584" s="2">
        <v>2579</v>
      </c>
      <c r="B2584" s="3"/>
      <c r="C2584" s="48" t="str">
        <f t="shared" si="80"/>
        <v/>
      </c>
      <c r="D2584" s="5" t="str">
        <f>IF(PhieuBauCu!$B$2&gt;0,IF(LEN($B2584)=0,"",IF(AND($B2584&gt;0,VALUE(SUBSTITUTE($B2584,"1","0"))=$B2584),1,0)),"")</f>
        <v/>
      </c>
      <c r="E2584" s="5" t="str">
        <f>IF(PhieuBauCu!$B$2&gt;1,IF(LEN($B2584)=0,"",IF(AND($B2584&gt;0,VALUE(SUBSTITUTE($B2584,"2","0"))=$B2584),1,0)),"")</f>
        <v/>
      </c>
      <c r="F2584" s="5" t="str">
        <f>IF(PhieuBauCu!$B$2&gt;2,IF(LEN($B2584)=0,"",IF(AND($B2584&gt;0,VALUE(SUBSTITUTE($B2584,"3","0"))=$B2584),1,0)),"")</f>
        <v/>
      </c>
      <c r="G2584" s="5" t="str">
        <f>IF(PhieuBauCu!$B$2&gt;3,IF(LEN($B2584)=0,"",IF(AND($B2584&gt;0,VALUE(SUBSTITUTE($B2584,"4","0"))=$B2584),1,0)),"")</f>
        <v/>
      </c>
      <c r="H2584" s="5" t="str">
        <f>IF(PhieuBauCu!$B$2&gt;4,IF(LEN($B2584)=0,"",IF(AND($B2584&gt;0,VALUE(SUBSTITUTE($B2584,"5","0"))=$B2584),1,0)),"")</f>
        <v/>
      </c>
      <c r="I2584" s="5" t="str">
        <f>IF(PhieuBauCu!$B$2&gt;5,IF(LEN($B2584)=0,"",IF(AND($B2584&gt;0,VALUE(SUBSTITUTE($B2584,"6","0"))=$B2584),1,0)),"")</f>
        <v/>
      </c>
      <c r="J2584" s="5" t="str">
        <f>IF(PhieuBauCu!$B$2&gt;6,IF(LEN($B2584)=0,"",IF(AND($B2584&gt;0,VALUE(SUBSTITUTE($B2584,"7","0"))=$B2584),1,0)),"")</f>
        <v/>
      </c>
      <c r="K2584" s="5" t="str">
        <f>IF(PhieuBauCu!$B$2&gt;7,IF(LEN($B2584)=0,"",IF(AND($B2584&gt;0,VALUE(SUBSTITUTE($B2584,"8","0"))=$B2584),1,0)),"")</f>
        <v/>
      </c>
      <c r="L2584" s="5" t="str">
        <f>IF(PhieuBauCu!$B$2&gt;8,IF(LEN($B2584)=0,"",IF(AND($B2584&gt;0,VALUE(SUBSTITUTE($B2584,"9","0"))=$B2584),1,0)),"")</f>
        <v/>
      </c>
      <c r="M2584" s="9">
        <f t="shared" si="81"/>
        <v>0</v>
      </c>
      <c r="N2584" s="36">
        <f>IF(AND(M2584&lt;=PhieuBauCu!$B$13,M2584&gt;=1),1,0)</f>
        <v>0</v>
      </c>
    </row>
    <row r="2585" spans="1:14" ht="28.5" customHeight="1">
      <c r="A2585" s="2">
        <v>2580</v>
      </c>
      <c r="B2585" s="3"/>
      <c r="C2585" s="48" t="str">
        <f t="shared" si="80"/>
        <v/>
      </c>
      <c r="D2585" s="5" t="str">
        <f>IF(PhieuBauCu!$B$2&gt;0,IF(LEN($B2585)=0,"",IF(AND($B2585&gt;0,VALUE(SUBSTITUTE($B2585,"1","0"))=$B2585),1,0)),"")</f>
        <v/>
      </c>
      <c r="E2585" s="5" t="str">
        <f>IF(PhieuBauCu!$B$2&gt;1,IF(LEN($B2585)=0,"",IF(AND($B2585&gt;0,VALUE(SUBSTITUTE($B2585,"2","0"))=$B2585),1,0)),"")</f>
        <v/>
      </c>
      <c r="F2585" s="5" t="str">
        <f>IF(PhieuBauCu!$B$2&gt;2,IF(LEN($B2585)=0,"",IF(AND($B2585&gt;0,VALUE(SUBSTITUTE($B2585,"3","0"))=$B2585),1,0)),"")</f>
        <v/>
      </c>
      <c r="G2585" s="5" t="str">
        <f>IF(PhieuBauCu!$B$2&gt;3,IF(LEN($B2585)=0,"",IF(AND($B2585&gt;0,VALUE(SUBSTITUTE($B2585,"4","0"))=$B2585),1,0)),"")</f>
        <v/>
      </c>
      <c r="H2585" s="5" t="str">
        <f>IF(PhieuBauCu!$B$2&gt;4,IF(LEN($B2585)=0,"",IF(AND($B2585&gt;0,VALUE(SUBSTITUTE($B2585,"5","0"))=$B2585),1,0)),"")</f>
        <v/>
      </c>
      <c r="I2585" s="5" t="str">
        <f>IF(PhieuBauCu!$B$2&gt;5,IF(LEN($B2585)=0,"",IF(AND($B2585&gt;0,VALUE(SUBSTITUTE($B2585,"6","0"))=$B2585),1,0)),"")</f>
        <v/>
      </c>
      <c r="J2585" s="5" t="str">
        <f>IF(PhieuBauCu!$B$2&gt;6,IF(LEN($B2585)=0,"",IF(AND($B2585&gt;0,VALUE(SUBSTITUTE($B2585,"7","0"))=$B2585),1,0)),"")</f>
        <v/>
      </c>
      <c r="K2585" s="5" t="str">
        <f>IF(PhieuBauCu!$B$2&gt;7,IF(LEN($B2585)=0,"",IF(AND($B2585&gt;0,VALUE(SUBSTITUTE($B2585,"8","0"))=$B2585),1,0)),"")</f>
        <v/>
      </c>
      <c r="L2585" s="5" t="str">
        <f>IF(PhieuBauCu!$B$2&gt;8,IF(LEN($B2585)=0,"",IF(AND($B2585&gt;0,VALUE(SUBSTITUTE($B2585,"9","0"))=$B2585),1,0)),"")</f>
        <v/>
      </c>
      <c r="M2585" s="9">
        <f t="shared" si="81"/>
        <v>0</v>
      </c>
      <c r="N2585" s="36">
        <f>IF(AND(M2585&lt;=PhieuBauCu!$B$13,M2585&gt;=1),1,0)</f>
        <v>0</v>
      </c>
    </row>
    <row r="2586" spans="1:14" ht="28.5" customHeight="1">
      <c r="A2586" s="2">
        <v>2581</v>
      </c>
      <c r="B2586" s="3"/>
      <c r="C2586" s="48" t="str">
        <f t="shared" si="80"/>
        <v/>
      </c>
      <c r="D2586" s="5" t="str">
        <f>IF(PhieuBauCu!$B$2&gt;0,IF(LEN($B2586)=0,"",IF(AND($B2586&gt;0,VALUE(SUBSTITUTE($B2586,"1","0"))=$B2586),1,0)),"")</f>
        <v/>
      </c>
      <c r="E2586" s="5" t="str">
        <f>IF(PhieuBauCu!$B$2&gt;1,IF(LEN($B2586)=0,"",IF(AND($B2586&gt;0,VALUE(SUBSTITUTE($B2586,"2","0"))=$B2586),1,0)),"")</f>
        <v/>
      </c>
      <c r="F2586" s="5" t="str">
        <f>IF(PhieuBauCu!$B$2&gt;2,IF(LEN($B2586)=0,"",IF(AND($B2586&gt;0,VALUE(SUBSTITUTE($B2586,"3","0"))=$B2586),1,0)),"")</f>
        <v/>
      </c>
      <c r="G2586" s="5" t="str">
        <f>IF(PhieuBauCu!$B$2&gt;3,IF(LEN($B2586)=0,"",IF(AND($B2586&gt;0,VALUE(SUBSTITUTE($B2586,"4","0"))=$B2586),1,0)),"")</f>
        <v/>
      </c>
      <c r="H2586" s="5" t="str">
        <f>IF(PhieuBauCu!$B$2&gt;4,IF(LEN($B2586)=0,"",IF(AND($B2586&gt;0,VALUE(SUBSTITUTE($B2586,"5","0"))=$B2586),1,0)),"")</f>
        <v/>
      </c>
      <c r="I2586" s="5" t="str">
        <f>IF(PhieuBauCu!$B$2&gt;5,IF(LEN($B2586)=0,"",IF(AND($B2586&gt;0,VALUE(SUBSTITUTE($B2586,"6","0"))=$B2586),1,0)),"")</f>
        <v/>
      </c>
      <c r="J2586" s="5" t="str">
        <f>IF(PhieuBauCu!$B$2&gt;6,IF(LEN($B2586)=0,"",IF(AND($B2586&gt;0,VALUE(SUBSTITUTE($B2586,"7","0"))=$B2586),1,0)),"")</f>
        <v/>
      </c>
      <c r="K2586" s="5" t="str">
        <f>IF(PhieuBauCu!$B$2&gt;7,IF(LEN($B2586)=0,"",IF(AND($B2586&gt;0,VALUE(SUBSTITUTE($B2586,"8","0"))=$B2586),1,0)),"")</f>
        <v/>
      </c>
      <c r="L2586" s="5" t="str">
        <f>IF(PhieuBauCu!$B$2&gt;8,IF(LEN($B2586)=0,"",IF(AND($B2586&gt;0,VALUE(SUBSTITUTE($B2586,"9","0"))=$B2586),1,0)),"")</f>
        <v/>
      </c>
      <c r="M2586" s="9">
        <f t="shared" si="81"/>
        <v>0</v>
      </c>
      <c r="N2586" s="36">
        <f>IF(AND(M2586&lt;=PhieuBauCu!$B$13,M2586&gt;=1),1,0)</f>
        <v>0</v>
      </c>
    </row>
    <row r="2587" spans="1:14" ht="28.5" customHeight="1">
      <c r="A2587" s="2">
        <v>2582</v>
      </c>
      <c r="B2587" s="3"/>
      <c r="C2587" s="48" t="str">
        <f t="shared" si="80"/>
        <v/>
      </c>
      <c r="D2587" s="5" t="str">
        <f>IF(PhieuBauCu!$B$2&gt;0,IF(LEN($B2587)=0,"",IF(AND($B2587&gt;0,VALUE(SUBSTITUTE($B2587,"1","0"))=$B2587),1,0)),"")</f>
        <v/>
      </c>
      <c r="E2587" s="5" t="str">
        <f>IF(PhieuBauCu!$B$2&gt;1,IF(LEN($B2587)=0,"",IF(AND($B2587&gt;0,VALUE(SUBSTITUTE($B2587,"2","0"))=$B2587),1,0)),"")</f>
        <v/>
      </c>
      <c r="F2587" s="5" t="str">
        <f>IF(PhieuBauCu!$B$2&gt;2,IF(LEN($B2587)=0,"",IF(AND($B2587&gt;0,VALUE(SUBSTITUTE($B2587,"3","0"))=$B2587),1,0)),"")</f>
        <v/>
      </c>
      <c r="G2587" s="5" t="str">
        <f>IF(PhieuBauCu!$B$2&gt;3,IF(LEN($B2587)=0,"",IF(AND($B2587&gt;0,VALUE(SUBSTITUTE($B2587,"4","0"))=$B2587),1,0)),"")</f>
        <v/>
      </c>
      <c r="H2587" s="5" t="str">
        <f>IF(PhieuBauCu!$B$2&gt;4,IF(LEN($B2587)=0,"",IF(AND($B2587&gt;0,VALUE(SUBSTITUTE($B2587,"5","0"))=$B2587),1,0)),"")</f>
        <v/>
      </c>
      <c r="I2587" s="5" t="str">
        <f>IF(PhieuBauCu!$B$2&gt;5,IF(LEN($B2587)=0,"",IF(AND($B2587&gt;0,VALUE(SUBSTITUTE($B2587,"6","0"))=$B2587),1,0)),"")</f>
        <v/>
      </c>
      <c r="J2587" s="5" t="str">
        <f>IF(PhieuBauCu!$B$2&gt;6,IF(LEN($B2587)=0,"",IF(AND($B2587&gt;0,VALUE(SUBSTITUTE($B2587,"7","0"))=$B2587),1,0)),"")</f>
        <v/>
      </c>
      <c r="K2587" s="5" t="str">
        <f>IF(PhieuBauCu!$B$2&gt;7,IF(LEN($B2587)=0,"",IF(AND($B2587&gt;0,VALUE(SUBSTITUTE($B2587,"8","0"))=$B2587),1,0)),"")</f>
        <v/>
      </c>
      <c r="L2587" s="5" t="str">
        <f>IF(PhieuBauCu!$B$2&gt;8,IF(LEN($B2587)=0,"",IF(AND($B2587&gt;0,VALUE(SUBSTITUTE($B2587,"9","0"))=$B2587),1,0)),"")</f>
        <v/>
      </c>
      <c r="M2587" s="9">
        <f t="shared" si="81"/>
        <v>0</v>
      </c>
      <c r="N2587" s="36">
        <f>IF(AND(M2587&lt;=PhieuBauCu!$B$13,M2587&gt;=1),1,0)</f>
        <v>0</v>
      </c>
    </row>
    <row r="2588" spans="1:14" ht="28.5" customHeight="1">
      <c r="A2588" s="2">
        <v>2583</v>
      </c>
      <c r="B2588" s="3"/>
      <c r="C2588" s="48" t="str">
        <f t="shared" si="80"/>
        <v/>
      </c>
      <c r="D2588" s="5" t="str">
        <f>IF(PhieuBauCu!$B$2&gt;0,IF(LEN($B2588)=0,"",IF(AND($B2588&gt;0,VALUE(SUBSTITUTE($B2588,"1","0"))=$B2588),1,0)),"")</f>
        <v/>
      </c>
      <c r="E2588" s="5" t="str">
        <f>IF(PhieuBauCu!$B$2&gt;1,IF(LEN($B2588)=0,"",IF(AND($B2588&gt;0,VALUE(SUBSTITUTE($B2588,"2","0"))=$B2588),1,0)),"")</f>
        <v/>
      </c>
      <c r="F2588" s="5" t="str">
        <f>IF(PhieuBauCu!$B$2&gt;2,IF(LEN($B2588)=0,"",IF(AND($B2588&gt;0,VALUE(SUBSTITUTE($B2588,"3","0"))=$B2588),1,0)),"")</f>
        <v/>
      </c>
      <c r="G2588" s="5" t="str">
        <f>IF(PhieuBauCu!$B$2&gt;3,IF(LEN($B2588)=0,"",IF(AND($B2588&gt;0,VALUE(SUBSTITUTE($B2588,"4","0"))=$B2588),1,0)),"")</f>
        <v/>
      </c>
      <c r="H2588" s="5" t="str">
        <f>IF(PhieuBauCu!$B$2&gt;4,IF(LEN($B2588)=0,"",IF(AND($B2588&gt;0,VALUE(SUBSTITUTE($B2588,"5","0"))=$B2588),1,0)),"")</f>
        <v/>
      </c>
      <c r="I2588" s="5" t="str">
        <f>IF(PhieuBauCu!$B$2&gt;5,IF(LEN($B2588)=0,"",IF(AND($B2588&gt;0,VALUE(SUBSTITUTE($B2588,"6","0"))=$B2588),1,0)),"")</f>
        <v/>
      </c>
      <c r="J2588" s="5" t="str">
        <f>IF(PhieuBauCu!$B$2&gt;6,IF(LEN($B2588)=0,"",IF(AND($B2588&gt;0,VALUE(SUBSTITUTE($B2588,"7","0"))=$B2588),1,0)),"")</f>
        <v/>
      </c>
      <c r="K2588" s="5" t="str">
        <f>IF(PhieuBauCu!$B$2&gt;7,IF(LEN($B2588)=0,"",IF(AND($B2588&gt;0,VALUE(SUBSTITUTE($B2588,"8","0"))=$B2588),1,0)),"")</f>
        <v/>
      </c>
      <c r="L2588" s="5" t="str">
        <f>IF(PhieuBauCu!$B$2&gt;8,IF(LEN($B2588)=0,"",IF(AND($B2588&gt;0,VALUE(SUBSTITUTE($B2588,"9","0"))=$B2588),1,0)),"")</f>
        <v/>
      </c>
      <c r="M2588" s="9">
        <f t="shared" si="81"/>
        <v>0</v>
      </c>
      <c r="N2588" s="36">
        <f>IF(AND(M2588&lt;=PhieuBauCu!$B$13,M2588&gt;=1),1,0)</f>
        <v>0</v>
      </c>
    </row>
    <row r="2589" spans="1:14" ht="28.5" customHeight="1">
      <c r="A2589" s="2">
        <v>2584</v>
      </c>
      <c r="B2589" s="3"/>
      <c r="C2589" s="48" t="str">
        <f t="shared" si="80"/>
        <v/>
      </c>
      <c r="D2589" s="5" t="str">
        <f>IF(PhieuBauCu!$B$2&gt;0,IF(LEN($B2589)=0,"",IF(AND($B2589&gt;0,VALUE(SUBSTITUTE($B2589,"1","0"))=$B2589),1,0)),"")</f>
        <v/>
      </c>
      <c r="E2589" s="5" t="str">
        <f>IF(PhieuBauCu!$B$2&gt;1,IF(LEN($B2589)=0,"",IF(AND($B2589&gt;0,VALUE(SUBSTITUTE($B2589,"2","0"))=$B2589),1,0)),"")</f>
        <v/>
      </c>
      <c r="F2589" s="5" t="str">
        <f>IF(PhieuBauCu!$B$2&gt;2,IF(LEN($B2589)=0,"",IF(AND($B2589&gt;0,VALUE(SUBSTITUTE($B2589,"3","0"))=$B2589),1,0)),"")</f>
        <v/>
      </c>
      <c r="G2589" s="5" t="str">
        <f>IF(PhieuBauCu!$B$2&gt;3,IF(LEN($B2589)=0,"",IF(AND($B2589&gt;0,VALUE(SUBSTITUTE($B2589,"4","0"))=$B2589),1,0)),"")</f>
        <v/>
      </c>
      <c r="H2589" s="5" t="str">
        <f>IF(PhieuBauCu!$B$2&gt;4,IF(LEN($B2589)=0,"",IF(AND($B2589&gt;0,VALUE(SUBSTITUTE($B2589,"5","0"))=$B2589),1,0)),"")</f>
        <v/>
      </c>
      <c r="I2589" s="5" t="str">
        <f>IF(PhieuBauCu!$B$2&gt;5,IF(LEN($B2589)=0,"",IF(AND($B2589&gt;0,VALUE(SUBSTITUTE($B2589,"6","0"))=$B2589),1,0)),"")</f>
        <v/>
      </c>
      <c r="J2589" s="5" t="str">
        <f>IF(PhieuBauCu!$B$2&gt;6,IF(LEN($B2589)=0,"",IF(AND($B2589&gt;0,VALUE(SUBSTITUTE($B2589,"7","0"))=$B2589),1,0)),"")</f>
        <v/>
      </c>
      <c r="K2589" s="5" t="str">
        <f>IF(PhieuBauCu!$B$2&gt;7,IF(LEN($B2589)=0,"",IF(AND($B2589&gt;0,VALUE(SUBSTITUTE($B2589,"8","0"))=$B2589),1,0)),"")</f>
        <v/>
      </c>
      <c r="L2589" s="5" t="str">
        <f>IF(PhieuBauCu!$B$2&gt;8,IF(LEN($B2589)=0,"",IF(AND($B2589&gt;0,VALUE(SUBSTITUTE($B2589,"9","0"))=$B2589),1,0)),"")</f>
        <v/>
      </c>
      <c r="M2589" s="9">
        <f t="shared" si="81"/>
        <v>0</v>
      </c>
      <c r="N2589" s="36">
        <f>IF(AND(M2589&lt;=PhieuBauCu!$B$13,M2589&gt;=1),1,0)</f>
        <v>0</v>
      </c>
    </row>
    <row r="2590" spans="1:14" ht="28.5" customHeight="1">
      <c r="A2590" s="2">
        <v>2585</v>
      </c>
      <c r="B2590" s="3"/>
      <c r="C2590" s="48" t="str">
        <f t="shared" si="80"/>
        <v/>
      </c>
      <c r="D2590" s="5" t="str">
        <f>IF(PhieuBauCu!$B$2&gt;0,IF(LEN($B2590)=0,"",IF(AND($B2590&gt;0,VALUE(SUBSTITUTE($B2590,"1","0"))=$B2590),1,0)),"")</f>
        <v/>
      </c>
      <c r="E2590" s="5" t="str">
        <f>IF(PhieuBauCu!$B$2&gt;1,IF(LEN($B2590)=0,"",IF(AND($B2590&gt;0,VALUE(SUBSTITUTE($B2590,"2","0"))=$B2590),1,0)),"")</f>
        <v/>
      </c>
      <c r="F2590" s="5" t="str">
        <f>IF(PhieuBauCu!$B$2&gt;2,IF(LEN($B2590)=0,"",IF(AND($B2590&gt;0,VALUE(SUBSTITUTE($B2590,"3","0"))=$B2590),1,0)),"")</f>
        <v/>
      </c>
      <c r="G2590" s="5" t="str">
        <f>IF(PhieuBauCu!$B$2&gt;3,IF(LEN($B2590)=0,"",IF(AND($B2590&gt;0,VALUE(SUBSTITUTE($B2590,"4","0"))=$B2590),1,0)),"")</f>
        <v/>
      </c>
      <c r="H2590" s="5" t="str">
        <f>IF(PhieuBauCu!$B$2&gt;4,IF(LEN($B2590)=0,"",IF(AND($B2590&gt;0,VALUE(SUBSTITUTE($B2590,"5","0"))=$B2590),1,0)),"")</f>
        <v/>
      </c>
      <c r="I2590" s="5" t="str">
        <f>IF(PhieuBauCu!$B$2&gt;5,IF(LEN($B2590)=0,"",IF(AND($B2590&gt;0,VALUE(SUBSTITUTE($B2590,"6","0"))=$B2590),1,0)),"")</f>
        <v/>
      </c>
      <c r="J2590" s="5" t="str">
        <f>IF(PhieuBauCu!$B$2&gt;6,IF(LEN($B2590)=0,"",IF(AND($B2590&gt;0,VALUE(SUBSTITUTE($B2590,"7","0"))=$B2590),1,0)),"")</f>
        <v/>
      </c>
      <c r="K2590" s="5" t="str">
        <f>IF(PhieuBauCu!$B$2&gt;7,IF(LEN($B2590)=0,"",IF(AND($B2590&gt;0,VALUE(SUBSTITUTE($B2590,"8","0"))=$B2590),1,0)),"")</f>
        <v/>
      </c>
      <c r="L2590" s="5" t="str">
        <f>IF(PhieuBauCu!$B$2&gt;8,IF(LEN($B2590)=0,"",IF(AND($B2590&gt;0,VALUE(SUBSTITUTE($B2590,"9","0"))=$B2590),1,0)),"")</f>
        <v/>
      </c>
      <c r="M2590" s="9">
        <f t="shared" si="81"/>
        <v>0</v>
      </c>
      <c r="N2590" s="36">
        <f>IF(AND(M2590&lt;=PhieuBauCu!$B$13,M2590&gt;=1),1,0)</f>
        <v>0</v>
      </c>
    </row>
    <row r="2591" spans="1:14" ht="28.5" customHeight="1">
      <c r="A2591" s="2">
        <v>2586</v>
      </c>
      <c r="B2591" s="3"/>
      <c r="C2591" s="48" t="str">
        <f t="shared" si="80"/>
        <v/>
      </c>
      <c r="D2591" s="5" t="str">
        <f>IF(PhieuBauCu!$B$2&gt;0,IF(LEN($B2591)=0,"",IF(AND($B2591&gt;0,VALUE(SUBSTITUTE($B2591,"1","0"))=$B2591),1,0)),"")</f>
        <v/>
      </c>
      <c r="E2591" s="5" t="str">
        <f>IF(PhieuBauCu!$B$2&gt;1,IF(LEN($B2591)=0,"",IF(AND($B2591&gt;0,VALUE(SUBSTITUTE($B2591,"2","0"))=$B2591),1,0)),"")</f>
        <v/>
      </c>
      <c r="F2591" s="5" t="str">
        <f>IF(PhieuBauCu!$B$2&gt;2,IF(LEN($B2591)=0,"",IF(AND($B2591&gt;0,VALUE(SUBSTITUTE($B2591,"3","0"))=$B2591),1,0)),"")</f>
        <v/>
      </c>
      <c r="G2591" s="5" t="str">
        <f>IF(PhieuBauCu!$B$2&gt;3,IF(LEN($B2591)=0,"",IF(AND($B2591&gt;0,VALUE(SUBSTITUTE($B2591,"4","0"))=$B2591),1,0)),"")</f>
        <v/>
      </c>
      <c r="H2591" s="5" t="str">
        <f>IF(PhieuBauCu!$B$2&gt;4,IF(LEN($B2591)=0,"",IF(AND($B2591&gt;0,VALUE(SUBSTITUTE($B2591,"5","0"))=$B2591),1,0)),"")</f>
        <v/>
      </c>
      <c r="I2591" s="5" t="str">
        <f>IF(PhieuBauCu!$B$2&gt;5,IF(LEN($B2591)=0,"",IF(AND($B2591&gt;0,VALUE(SUBSTITUTE($B2591,"6","0"))=$B2591),1,0)),"")</f>
        <v/>
      </c>
      <c r="J2591" s="5" t="str">
        <f>IF(PhieuBauCu!$B$2&gt;6,IF(LEN($B2591)=0,"",IF(AND($B2591&gt;0,VALUE(SUBSTITUTE($B2591,"7","0"))=$B2591),1,0)),"")</f>
        <v/>
      </c>
      <c r="K2591" s="5" t="str">
        <f>IF(PhieuBauCu!$B$2&gt;7,IF(LEN($B2591)=0,"",IF(AND($B2591&gt;0,VALUE(SUBSTITUTE($B2591,"8","0"))=$B2591),1,0)),"")</f>
        <v/>
      </c>
      <c r="L2591" s="5" t="str">
        <f>IF(PhieuBauCu!$B$2&gt;8,IF(LEN($B2591)=0,"",IF(AND($B2591&gt;0,VALUE(SUBSTITUTE($B2591,"9","0"))=$B2591),1,0)),"")</f>
        <v/>
      </c>
      <c r="M2591" s="9">
        <f t="shared" si="81"/>
        <v>0</v>
      </c>
      <c r="N2591" s="36">
        <f>IF(AND(M2591&lt;=PhieuBauCu!$B$13,M2591&gt;=1),1,0)</f>
        <v>0</v>
      </c>
    </row>
    <row r="2592" spans="1:14" ht="28.5" customHeight="1">
      <c r="A2592" s="2">
        <v>2587</v>
      </c>
      <c r="B2592" s="3"/>
      <c r="C2592" s="48" t="str">
        <f t="shared" si="80"/>
        <v/>
      </c>
      <c r="D2592" s="5" t="str">
        <f>IF(PhieuBauCu!$B$2&gt;0,IF(LEN($B2592)=0,"",IF(AND($B2592&gt;0,VALUE(SUBSTITUTE($B2592,"1","0"))=$B2592),1,0)),"")</f>
        <v/>
      </c>
      <c r="E2592" s="5" t="str">
        <f>IF(PhieuBauCu!$B$2&gt;1,IF(LEN($B2592)=0,"",IF(AND($B2592&gt;0,VALUE(SUBSTITUTE($B2592,"2","0"))=$B2592),1,0)),"")</f>
        <v/>
      </c>
      <c r="F2592" s="5" t="str">
        <f>IF(PhieuBauCu!$B$2&gt;2,IF(LEN($B2592)=0,"",IF(AND($B2592&gt;0,VALUE(SUBSTITUTE($B2592,"3","0"))=$B2592),1,0)),"")</f>
        <v/>
      </c>
      <c r="G2592" s="5" t="str">
        <f>IF(PhieuBauCu!$B$2&gt;3,IF(LEN($B2592)=0,"",IF(AND($B2592&gt;0,VALUE(SUBSTITUTE($B2592,"4","0"))=$B2592),1,0)),"")</f>
        <v/>
      </c>
      <c r="H2592" s="5" t="str">
        <f>IF(PhieuBauCu!$B$2&gt;4,IF(LEN($B2592)=0,"",IF(AND($B2592&gt;0,VALUE(SUBSTITUTE($B2592,"5","0"))=$B2592),1,0)),"")</f>
        <v/>
      </c>
      <c r="I2592" s="5" t="str">
        <f>IF(PhieuBauCu!$B$2&gt;5,IF(LEN($B2592)=0,"",IF(AND($B2592&gt;0,VALUE(SUBSTITUTE($B2592,"6","0"))=$B2592),1,0)),"")</f>
        <v/>
      </c>
      <c r="J2592" s="5" t="str">
        <f>IF(PhieuBauCu!$B$2&gt;6,IF(LEN($B2592)=0,"",IF(AND($B2592&gt;0,VALUE(SUBSTITUTE($B2592,"7","0"))=$B2592),1,0)),"")</f>
        <v/>
      </c>
      <c r="K2592" s="5" t="str">
        <f>IF(PhieuBauCu!$B$2&gt;7,IF(LEN($B2592)=0,"",IF(AND($B2592&gt;0,VALUE(SUBSTITUTE($B2592,"8","0"))=$B2592),1,0)),"")</f>
        <v/>
      </c>
      <c r="L2592" s="5" t="str">
        <f>IF(PhieuBauCu!$B$2&gt;8,IF(LEN($B2592)=0,"",IF(AND($B2592&gt;0,VALUE(SUBSTITUTE($B2592,"9","0"))=$B2592),1,0)),"")</f>
        <v/>
      </c>
      <c r="M2592" s="9">
        <f t="shared" si="81"/>
        <v>0</v>
      </c>
      <c r="N2592" s="36">
        <f>IF(AND(M2592&lt;=PhieuBauCu!$B$13,M2592&gt;=1),1,0)</f>
        <v>0</v>
      </c>
    </row>
    <row r="2593" spans="1:14" ht="28.5" customHeight="1">
      <c r="A2593" s="2">
        <v>2588</v>
      </c>
      <c r="B2593" s="3"/>
      <c r="C2593" s="48" t="str">
        <f t="shared" si="80"/>
        <v/>
      </c>
      <c r="D2593" s="5" t="str">
        <f>IF(PhieuBauCu!$B$2&gt;0,IF(LEN($B2593)=0,"",IF(AND($B2593&gt;0,VALUE(SUBSTITUTE($B2593,"1","0"))=$B2593),1,0)),"")</f>
        <v/>
      </c>
      <c r="E2593" s="5" t="str">
        <f>IF(PhieuBauCu!$B$2&gt;1,IF(LEN($B2593)=0,"",IF(AND($B2593&gt;0,VALUE(SUBSTITUTE($B2593,"2","0"))=$B2593),1,0)),"")</f>
        <v/>
      </c>
      <c r="F2593" s="5" t="str">
        <f>IF(PhieuBauCu!$B$2&gt;2,IF(LEN($B2593)=0,"",IF(AND($B2593&gt;0,VALUE(SUBSTITUTE($B2593,"3","0"))=$B2593),1,0)),"")</f>
        <v/>
      </c>
      <c r="G2593" s="5" t="str">
        <f>IF(PhieuBauCu!$B$2&gt;3,IF(LEN($B2593)=0,"",IF(AND($B2593&gt;0,VALUE(SUBSTITUTE($B2593,"4","0"))=$B2593),1,0)),"")</f>
        <v/>
      </c>
      <c r="H2593" s="5" t="str">
        <f>IF(PhieuBauCu!$B$2&gt;4,IF(LEN($B2593)=0,"",IF(AND($B2593&gt;0,VALUE(SUBSTITUTE($B2593,"5","0"))=$B2593),1,0)),"")</f>
        <v/>
      </c>
      <c r="I2593" s="5" t="str">
        <f>IF(PhieuBauCu!$B$2&gt;5,IF(LEN($B2593)=0,"",IF(AND($B2593&gt;0,VALUE(SUBSTITUTE($B2593,"6","0"))=$B2593),1,0)),"")</f>
        <v/>
      </c>
      <c r="J2593" s="5" t="str">
        <f>IF(PhieuBauCu!$B$2&gt;6,IF(LEN($B2593)=0,"",IF(AND($B2593&gt;0,VALUE(SUBSTITUTE($B2593,"7","0"))=$B2593),1,0)),"")</f>
        <v/>
      </c>
      <c r="K2593" s="5" t="str">
        <f>IF(PhieuBauCu!$B$2&gt;7,IF(LEN($B2593)=0,"",IF(AND($B2593&gt;0,VALUE(SUBSTITUTE($B2593,"8","0"))=$B2593),1,0)),"")</f>
        <v/>
      </c>
      <c r="L2593" s="5" t="str">
        <f>IF(PhieuBauCu!$B$2&gt;8,IF(LEN($B2593)=0,"",IF(AND($B2593&gt;0,VALUE(SUBSTITUTE($B2593,"9","0"))=$B2593),1,0)),"")</f>
        <v/>
      </c>
      <c r="M2593" s="9">
        <f t="shared" si="81"/>
        <v>0</v>
      </c>
      <c r="N2593" s="36">
        <f>IF(AND(M2593&lt;=PhieuBauCu!$B$13,M2593&gt;=1),1,0)</f>
        <v>0</v>
      </c>
    </row>
    <row r="2594" spans="1:14" ht="28.5" customHeight="1">
      <c r="A2594" s="2">
        <v>2589</v>
      </c>
      <c r="B2594" s="3"/>
      <c r="C2594" s="48" t="str">
        <f t="shared" si="80"/>
        <v/>
      </c>
      <c r="D2594" s="5" t="str">
        <f>IF(PhieuBauCu!$B$2&gt;0,IF(LEN($B2594)=0,"",IF(AND($B2594&gt;0,VALUE(SUBSTITUTE($B2594,"1","0"))=$B2594),1,0)),"")</f>
        <v/>
      </c>
      <c r="E2594" s="5" t="str">
        <f>IF(PhieuBauCu!$B$2&gt;1,IF(LEN($B2594)=0,"",IF(AND($B2594&gt;0,VALUE(SUBSTITUTE($B2594,"2","0"))=$B2594),1,0)),"")</f>
        <v/>
      </c>
      <c r="F2594" s="5" t="str">
        <f>IF(PhieuBauCu!$B$2&gt;2,IF(LEN($B2594)=0,"",IF(AND($B2594&gt;0,VALUE(SUBSTITUTE($B2594,"3","0"))=$B2594),1,0)),"")</f>
        <v/>
      </c>
      <c r="G2594" s="5" t="str">
        <f>IF(PhieuBauCu!$B$2&gt;3,IF(LEN($B2594)=0,"",IF(AND($B2594&gt;0,VALUE(SUBSTITUTE($B2594,"4","0"))=$B2594),1,0)),"")</f>
        <v/>
      </c>
      <c r="H2594" s="5" t="str">
        <f>IF(PhieuBauCu!$B$2&gt;4,IF(LEN($B2594)=0,"",IF(AND($B2594&gt;0,VALUE(SUBSTITUTE($B2594,"5","0"))=$B2594),1,0)),"")</f>
        <v/>
      </c>
      <c r="I2594" s="5" t="str">
        <f>IF(PhieuBauCu!$B$2&gt;5,IF(LEN($B2594)=0,"",IF(AND($B2594&gt;0,VALUE(SUBSTITUTE($B2594,"6","0"))=$B2594),1,0)),"")</f>
        <v/>
      </c>
      <c r="J2594" s="5" t="str">
        <f>IF(PhieuBauCu!$B$2&gt;6,IF(LEN($B2594)=0,"",IF(AND($B2594&gt;0,VALUE(SUBSTITUTE($B2594,"7","0"))=$B2594),1,0)),"")</f>
        <v/>
      </c>
      <c r="K2594" s="5" t="str">
        <f>IF(PhieuBauCu!$B$2&gt;7,IF(LEN($B2594)=0,"",IF(AND($B2594&gt;0,VALUE(SUBSTITUTE($B2594,"8","0"))=$B2594),1,0)),"")</f>
        <v/>
      </c>
      <c r="L2594" s="5" t="str">
        <f>IF(PhieuBauCu!$B$2&gt;8,IF(LEN($B2594)=0,"",IF(AND($B2594&gt;0,VALUE(SUBSTITUTE($B2594,"9","0"))=$B2594),1,0)),"")</f>
        <v/>
      </c>
      <c r="M2594" s="9">
        <f t="shared" si="81"/>
        <v>0</v>
      </c>
      <c r="N2594" s="36">
        <f>IF(AND(M2594&lt;=PhieuBauCu!$B$13,M2594&gt;=1),1,0)</f>
        <v>0</v>
      </c>
    </row>
    <row r="2595" spans="1:14" ht="28.5" customHeight="1">
      <c r="A2595" s="2">
        <v>2590</v>
      </c>
      <c r="B2595" s="3"/>
      <c r="C2595" s="48" t="str">
        <f t="shared" si="80"/>
        <v/>
      </c>
      <c r="D2595" s="5" t="str">
        <f>IF(PhieuBauCu!$B$2&gt;0,IF(LEN($B2595)=0,"",IF(AND($B2595&gt;0,VALUE(SUBSTITUTE($B2595,"1","0"))=$B2595),1,0)),"")</f>
        <v/>
      </c>
      <c r="E2595" s="5" t="str">
        <f>IF(PhieuBauCu!$B$2&gt;1,IF(LEN($B2595)=0,"",IF(AND($B2595&gt;0,VALUE(SUBSTITUTE($B2595,"2","0"))=$B2595),1,0)),"")</f>
        <v/>
      </c>
      <c r="F2595" s="5" t="str">
        <f>IF(PhieuBauCu!$B$2&gt;2,IF(LEN($B2595)=0,"",IF(AND($B2595&gt;0,VALUE(SUBSTITUTE($B2595,"3","0"))=$B2595),1,0)),"")</f>
        <v/>
      </c>
      <c r="G2595" s="5" t="str">
        <f>IF(PhieuBauCu!$B$2&gt;3,IF(LEN($B2595)=0,"",IF(AND($B2595&gt;0,VALUE(SUBSTITUTE($B2595,"4","0"))=$B2595),1,0)),"")</f>
        <v/>
      </c>
      <c r="H2595" s="5" t="str">
        <f>IF(PhieuBauCu!$B$2&gt;4,IF(LEN($B2595)=0,"",IF(AND($B2595&gt;0,VALUE(SUBSTITUTE($B2595,"5","0"))=$B2595),1,0)),"")</f>
        <v/>
      </c>
      <c r="I2595" s="5" t="str">
        <f>IF(PhieuBauCu!$B$2&gt;5,IF(LEN($B2595)=0,"",IF(AND($B2595&gt;0,VALUE(SUBSTITUTE($B2595,"6","0"))=$B2595),1,0)),"")</f>
        <v/>
      </c>
      <c r="J2595" s="5" t="str">
        <f>IF(PhieuBauCu!$B$2&gt;6,IF(LEN($B2595)=0,"",IF(AND($B2595&gt;0,VALUE(SUBSTITUTE($B2595,"7","0"))=$B2595),1,0)),"")</f>
        <v/>
      </c>
      <c r="K2595" s="5" t="str">
        <f>IF(PhieuBauCu!$B$2&gt;7,IF(LEN($B2595)=0,"",IF(AND($B2595&gt;0,VALUE(SUBSTITUTE($B2595,"8","0"))=$B2595),1,0)),"")</f>
        <v/>
      </c>
      <c r="L2595" s="5" t="str">
        <f>IF(PhieuBauCu!$B$2&gt;8,IF(LEN($B2595)=0,"",IF(AND($B2595&gt;0,VALUE(SUBSTITUTE($B2595,"9","0"))=$B2595),1,0)),"")</f>
        <v/>
      </c>
      <c r="M2595" s="9">
        <f t="shared" si="81"/>
        <v>0</v>
      </c>
      <c r="N2595" s="36">
        <f>IF(AND(M2595&lt;=PhieuBauCu!$B$13,M2595&gt;=1),1,0)</f>
        <v>0</v>
      </c>
    </row>
    <row r="2596" spans="1:14" ht="28.5" customHeight="1">
      <c r="A2596" s="2">
        <v>2591</v>
      </c>
      <c r="B2596" s="3"/>
      <c r="C2596" s="48" t="str">
        <f t="shared" si="80"/>
        <v/>
      </c>
      <c r="D2596" s="5" t="str">
        <f>IF(PhieuBauCu!$B$2&gt;0,IF(LEN($B2596)=0,"",IF(AND($B2596&gt;0,VALUE(SUBSTITUTE($B2596,"1","0"))=$B2596),1,0)),"")</f>
        <v/>
      </c>
      <c r="E2596" s="5" t="str">
        <f>IF(PhieuBauCu!$B$2&gt;1,IF(LEN($B2596)=0,"",IF(AND($B2596&gt;0,VALUE(SUBSTITUTE($B2596,"2","0"))=$B2596),1,0)),"")</f>
        <v/>
      </c>
      <c r="F2596" s="5" t="str">
        <f>IF(PhieuBauCu!$B$2&gt;2,IF(LEN($B2596)=0,"",IF(AND($B2596&gt;0,VALUE(SUBSTITUTE($B2596,"3","0"))=$B2596),1,0)),"")</f>
        <v/>
      </c>
      <c r="G2596" s="5" t="str">
        <f>IF(PhieuBauCu!$B$2&gt;3,IF(LEN($B2596)=0,"",IF(AND($B2596&gt;0,VALUE(SUBSTITUTE($B2596,"4","0"))=$B2596),1,0)),"")</f>
        <v/>
      </c>
      <c r="H2596" s="5" t="str">
        <f>IF(PhieuBauCu!$B$2&gt;4,IF(LEN($B2596)=0,"",IF(AND($B2596&gt;0,VALUE(SUBSTITUTE($B2596,"5","0"))=$B2596),1,0)),"")</f>
        <v/>
      </c>
      <c r="I2596" s="5" t="str">
        <f>IF(PhieuBauCu!$B$2&gt;5,IF(LEN($B2596)=0,"",IF(AND($B2596&gt;0,VALUE(SUBSTITUTE($B2596,"6","0"))=$B2596),1,0)),"")</f>
        <v/>
      </c>
      <c r="J2596" s="5" t="str">
        <f>IF(PhieuBauCu!$B$2&gt;6,IF(LEN($B2596)=0,"",IF(AND($B2596&gt;0,VALUE(SUBSTITUTE($B2596,"7","0"))=$B2596),1,0)),"")</f>
        <v/>
      </c>
      <c r="K2596" s="5" t="str">
        <f>IF(PhieuBauCu!$B$2&gt;7,IF(LEN($B2596)=0,"",IF(AND($B2596&gt;0,VALUE(SUBSTITUTE($B2596,"8","0"))=$B2596),1,0)),"")</f>
        <v/>
      </c>
      <c r="L2596" s="5" t="str">
        <f>IF(PhieuBauCu!$B$2&gt;8,IF(LEN($B2596)=0,"",IF(AND($B2596&gt;0,VALUE(SUBSTITUTE($B2596,"9","0"))=$B2596),1,0)),"")</f>
        <v/>
      </c>
      <c r="M2596" s="9">
        <f t="shared" si="81"/>
        <v>0</v>
      </c>
      <c r="N2596" s="36">
        <f>IF(AND(M2596&lt;=PhieuBauCu!$B$13,M2596&gt;=1),1,0)</f>
        <v>0</v>
      </c>
    </row>
    <row r="2597" spans="1:14" ht="28.5" customHeight="1">
      <c r="A2597" s="2">
        <v>2592</v>
      </c>
      <c r="B2597" s="3"/>
      <c r="C2597" s="48" t="str">
        <f t="shared" si="80"/>
        <v/>
      </c>
      <c r="D2597" s="5" t="str">
        <f>IF(PhieuBauCu!$B$2&gt;0,IF(LEN($B2597)=0,"",IF(AND($B2597&gt;0,VALUE(SUBSTITUTE($B2597,"1","0"))=$B2597),1,0)),"")</f>
        <v/>
      </c>
      <c r="E2597" s="5" t="str">
        <f>IF(PhieuBauCu!$B$2&gt;1,IF(LEN($B2597)=0,"",IF(AND($B2597&gt;0,VALUE(SUBSTITUTE($B2597,"2","0"))=$B2597),1,0)),"")</f>
        <v/>
      </c>
      <c r="F2597" s="5" t="str">
        <f>IF(PhieuBauCu!$B$2&gt;2,IF(LEN($B2597)=0,"",IF(AND($B2597&gt;0,VALUE(SUBSTITUTE($B2597,"3","0"))=$B2597),1,0)),"")</f>
        <v/>
      </c>
      <c r="G2597" s="5" t="str">
        <f>IF(PhieuBauCu!$B$2&gt;3,IF(LEN($B2597)=0,"",IF(AND($B2597&gt;0,VALUE(SUBSTITUTE($B2597,"4","0"))=$B2597),1,0)),"")</f>
        <v/>
      </c>
      <c r="H2597" s="5" t="str">
        <f>IF(PhieuBauCu!$B$2&gt;4,IF(LEN($B2597)=0,"",IF(AND($B2597&gt;0,VALUE(SUBSTITUTE($B2597,"5","0"))=$B2597),1,0)),"")</f>
        <v/>
      </c>
      <c r="I2597" s="5" t="str">
        <f>IF(PhieuBauCu!$B$2&gt;5,IF(LEN($B2597)=0,"",IF(AND($B2597&gt;0,VALUE(SUBSTITUTE($B2597,"6","0"))=$B2597),1,0)),"")</f>
        <v/>
      </c>
      <c r="J2597" s="5" t="str">
        <f>IF(PhieuBauCu!$B$2&gt;6,IF(LEN($B2597)=0,"",IF(AND($B2597&gt;0,VALUE(SUBSTITUTE($B2597,"7","0"))=$B2597),1,0)),"")</f>
        <v/>
      </c>
      <c r="K2597" s="5" t="str">
        <f>IF(PhieuBauCu!$B$2&gt;7,IF(LEN($B2597)=0,"",IF(AND($B2597&gt;0,VALUE(SUBSTITUTE($B2597,"8","0"))=$B2597),1,0)),"")</f>
        <v/>
      </c>
      <c r="L2597" s="5" t="str">
        <f>IF(PhieuBauCu!$B$2&gt;8,IF(LEN($B2597)=0,"",IF(AND($B2597&gt;0,VALUE(SUBSTITUTE($B2597,"9","0"))=$B2597),1,0)),"")</f>
        <v/>
      </c>
      <c r="M2597" s="9">
        <f t="shared" si="81"/>
        <v>0</v>
      </c>
      <c r="N2597" s="36">
        <f>IF(AND(M2597&lt;=PhieuBauCu!$B$13,M2597&gt;=1),1,0)</f>
        <v>0</v>
      </c>
    </row>
    <row r="2598" spans="1:14" ht="28.5" customHeight="1">
      <c r="A2598" s="2">
        <v>2593</v>
      </c>
      <c r="B2598" s="3"/>
      <c r="C2598" s="48" t="str">
        <f t="shared" si="80"/>
        <v/>
      </c>
      <c r="D2598" s="5" t="str">
        <f>IF(PhieuBauCu!$B$2&gt;0,IF(LEN($B2598)=0,"",IF(AND($B2598&gt;0,VALUE(SUBSTITUTE($B2598,"1","0"))=$B2598),1,0)),"")</f>
        <v/>
      </c>
      <c r="E2598" s="5" t="str">
        <f>IF(PhieuBauCu!$B$2&gt;1,IF(LEN($B2598)=0,"",IF(AND($B2598&gt;0,VALUE(SUBSTITUTE($B2598,"2","0"))=$B2598),1,0)),"")</f>
        <v/>
      </c>
      <c r="F2598" s="5" t="str">
        <f>IF(PhieuBauCu!$B$2&gt;2,IF(LEN($B2598)=0,"",IF(AND($B2598&gt;0,VALUE(SUBSTITUTE($B2598,"3","0"))=$B2598),1,0)),"")</f>
        <v/>
      </c>
      <c r="G2598" s="5" t="str">
        <f>IF(PhieuBauCu!$B$2&gt;3,IF(LEN($B2598)=0,"",IF(AND($B2598&gt;0,VALUE(SUBSTITUTE($B2598,"4","0"))=$B2598),1,0)),"")</f>
        <v/>
      </c>
      <c r="H2598" s="5" t="str">
        <f>IF(PhieuBauCu!$B$2&gt;4,IF(LEN($B2598)=0,"",IF(AND($B2598&gt;0,VALUE(SUBSTITUTE($B2598,"5","0"))=$B2598),1,0)),"")</f>
        <v/>
      </c>
      <c r="I2598" s="5" t="str">
        <f>IF(PhieuBauCu!$B$2&gt;5,IF(LEN($B2598)=0,"",IF(AND($B2598&gt;0,VALUE(SUBSTITUTE($B2598,"6","0"))=$B2598),1,0)),"")</f>
        <v/>
      </c>
      <c r="J2598" s="5" t="str">
        <f>IF(PhieuBauCu!$B$2&gt;6,IF(LEN($B2598)=0,"",IF(AND($B2598&gt;0,VALUE(SUBSTITUTE($B2598,"7","0"))=$B2598),1,0)),"")</f>
        <v/>
      </c>
      <c r="K2598" s="5" t="str">
        <f>IF(PhieuBauCu!$B$2&gt;7,IF(LEN($B2598)=0,"",IF(AND($B2598&gt;0,VALUE(SUBSTITUTE($B2598,"8","0"))=$B2598),1,0)),"")</f>
        <v/>
      </c>
      <c r="L2598" s="5" t="str">
        <f>IF(PhieuBauCu!$B$2&gt;8,IF(LEN($B2598)=0,"",IF(AND($B2598&gt;0,VALUE(SUBSTITUTE($B2598,"9","0"))=$B2598),1,0)),"")</f>
        <v/>
      </c>
      <c r="M2598" s="9">
        <f t="shared" si="81"/>
        <v>0</v>
      </c>
      <c r="N2598" s="36">
        <f>IF(AND(M2598&lt;=PhieuBauCu!$B$13,M2598&gt;=1),1,0)</f>
        <v>0</v>
      </c>
    </row>
    <row r="2599" spans="1:14" ht="28.5" customHeight="1">
      <c r="A2599" s="2">
        <v>2594</v>
      </c>
      <c r="B2599" s="3"/>
      <c r="C2599" s="48" t="str">
        <f t="shared" si="80"/>
        <v/>
      </c>
      <c r="D2599" s="5" t="str">
        <f>IF(PhieuBauCu!$B$2&gt;0,IF(LEN($B2599)=0,"",IF(AND($B2599&gt;0,VALUE(SUBSTITUTE($B2599,"1","0"))=$B2599),1,0)),"")</f>
        <v/>
      </c>
      <c r="E2599" s="5" t="str">
        <f>IF(PhieuBauCu!$B$2&gt;1,IF(LEN($B2599)=0,"",IF(AND($B2599&gt;0,VALUE(SUBSTITUTE($B2599,"2","0"))=$B2599),1,0)),"")</f>
        <v/>
      </c>
      <c r="F2599" s="5" t="str">
        <f>IF(PhieuBauCu!$B$2&gt;2,IF(LEN($B2599)=0,"",IF(AND($B2599&gt;0,VALUE(SUBSTITUTE($B2599,"3","0"))=$B2599),1,0)),"")</f>
        <v/>
      </c>
      <c r="G2599" s="5" t="str">
        <f>IF(PhieuBauCu!$B$2&gt;3,IF(LEN($B2599)=0,"",IF(AND($B2599&gt;0,VALUE(SUBSTITUTE($B2599,"4","0"))=$B2599),1,0)),"")</f>
        <v/>
      </c>
      <c r="H2599" s="5" t="str">
        <f>IF(PhieuBauCu!$B$2&gt;4,IF(LEN($B2599)=0,"",IF(AND($B2599&gt;0,VALUE(SUBSTITUTE($B2599,"5","0"))=$B2599),1,0)),"")</f>
        <v/>
      </c>
      <c r="I2599" s="5" t="str">
        <f>IF(PhieuBauCu!$B$2&gt;5,IF(LEN($B2599)=0,"",IF(AND($B2599&gt;0,VALUE(SUBSTITUTE($B2599,"6","0"))=$B2599),1,0)),"")</f>
        <v/>
      </c>
      <c r="J2599" s="5" t="str">
        <f>IF(PhieuBauCu!$B$2&gt;6,IF(LEN($B2599)=0,"",IF(AND($B2599&gt;0,VALUE(SUBSTITUTE($B2599,"7","0"))=$B2599),1,0)),"")</f>
        <v/>
      </c>
      <c r="K2599" s="5" t="str">
        <f>IF(PhieuBauCu!$B$2&gt;7,IF(LEN($B2599)=0,"",IF(AND($B2599&gt;0,VALUE(SUBSTITUTE($B2599,"8","0"))=$B2599),1,0)),"")</f>
        <v/>
      </c>
      <c r="L2599" s="5" t="str">
        <f>IF(PhieuBauCu!$B$2&gt;8,IF(LEN($B2599)=0,"",IF(AND($B2599&gt;0,VALUE(SUBSTITUTE($B2599,"9","0"))=$B2599),1,0)),"")</f>
        <v/>
      </c>
      <c r="M2599" s="9">
        <f t="shared" si="81"/>
        <v>0</v>
      </c>
      <c r="N2599" s="36">
        <f>IF(AND(M2599&lt;=PhieuBauCu!$B$13,M2599&gt;=1),1,0)</f>
        <v>0</v>
      </c>
    </row>
    <row r="2600" spans="1:14" ht="28.5" customHeight="1">
      <c r="A2600" s="2">
        <v>2595</v>
      </c>
      <c r="B2600" s="3"/>
      <c r="C2600" s="48" t="str">
        <f t="shared" si="80"/>
        <v/>
      </c>
      <c r="D2600" s="5" t="str">
        <f>IF(PhieuBauCu!$B$2&gt;0,IF(LEN($B2600)=0,"",IF(AND($B2600&gt;0,VALUE(SUBSTITUTE($B2600,"1","0"))=$B2600),1,0)),"")</f>
        <v/>
      </c>
      <c r="E2600" s="5" t="str">
        <f>IF(PhieuBauCu!$B$2&gt;1,IF(LEN($B2600)=0,"",IF(AND($B2600&gt;0,VALUE(SUBSTITUTE($B2600,"2","0"))=$B2600),1,0)),"")</f>
        <v/>
      </c>
      <c r="F2600" s="5" t="str">
        <f>IF(PhieuBauCu!$B$2&gt;2,IF(LEN($B2600)=0,"",IF(AND($B2600&gt;0,VALUE(SUBSTITUTE($B2600,"3","0"))=$B2600),1,0)),"")</f>
        <v/>
      </c>
      <c r="G2600" s="5" t="str">
        <f>IF(PhieuBauCu!$B$2&gt;3,IF(LEN($B2600)=0,"",IF(AND($B2600&gt;0,VALUE(SUBSTITUTE($B2600,"4","0"))=$B2600),1,0)),"")</f>
        <v/>
      </c>
      <c r="H2600" s="5" t="str">
        <f>IF(PhieuBauCu!$B$2&gt;4,IF(LEN($B2600)=0,"",IF(AND($B2600&gt;0,VALUE(SUBSTITUTE($B2600,"5","0"))=$B2600),1,0)),"")</f>
        <v/>
      </c>
      <c r="I2600" s="5" t="str">
        <f>IF(PhieuBauCu!$B$2&gt;5,IF(LEN($B2600)=0,"",IF(AND($B2600&gt;0,VALUE(SUBSTITUTE($B2600,"6","0"))=$B2600),1,0)),"")</f>
        <v/>
      </c>
      <c r="J2600" s="5" t="str">
        <f>IF(PhieuBauCu!$B$2&gt;6,IF(LEN($B2600)=0,"",IF(AND($B2600&gt;0,VALUE(SUBSTITUTE($B2600,"7","0"))=$B2600),1,0)),"")</f>
        <v/>
      </c>
      <c r="K2600" s="5" t="str">
        <f>IF(PhieuBauCu!$B$2&gt;7,IF(LEN($B2600)=0,"",IF(AND($B2600&gt;0,VALUE(SUBSTITUTE($B2600,"8","0"))=$B2600),1,0)),"")</f>
        <v/>
      </c>
      <c r="L2600" s="5" t="str">
        <f>IF(PhieuBauCu!$B$2&gt;8,IF(LEN($B2600)=0,"",IF(AND($B2600&gt;0,VALUE(SUBSTITUTE($B2600,"9","0"))=$B2600),1,0)),"")</f>
        <v/>
      </c>
      <c r="M2600" s="9">
        <f t="shared" si="81"/>
        <v>0</v>
      </c>
      <c r="N2600" s="36">
        <f>IF(AND(M2600&lt;=PhieuBauCu!$B$13,M2600&gt;=1),1,0)</f>
        <v>0</v>
      </c>
    </row>
    <row r="2601" spans="1:14" ht="28.5" customHeight="1">
      <c r="A2601" s="2">
        <v>2596</v>
      </c>
      <c r="B2601" s="3"/>
      <c r="C2601" s="48" t="str">
        <f t="shared" si="80"/>
        <v/>
      </c>
      <c r="D2601" s="5" t="str">
        <f>IF(PhieuBauCu!$B$2&gt;0,IF(LEN($B2601)=0,"",IF(AND($B2601&gt;0,VALUE(SUBSTITUTE($B2601,"1","0"))=$B2601),1,0)),"")</f>
        <v/>
      </c>
      <c r="E2601" s="5" t="str">
        <f>IF(PhieuBauCu!$B$2&gt;1,IF(LEN($B2601)=0,"",IF(AND($B2601&gt;0,VALUE(SUBSTITUTE($B2601,"2","0"))=$B2601),1,0)),"")</f>
        <v/>
      </c>
      <c r="F2601" s="5" t="str">
        <f>IF(PhieuBauCu!$B$2&gt;2,IF(LEN($B2601)=0,"",IF(AND($B2601&gt;0,VALUE(SUBSTITUTE($B2601,"3","0"))=$B2601),1,0)),"")</f>
        <v/>
      </c>
      <c r="G2601" s="5" t="str">
        <f>IF(PhieuBauCu!$B$2&gt;3,IF(LEN($B2601)=0,"",IF(AND($B2601&gt;0,VALUE(SUBSTITUTE($B2601,"4","0"))=$B2601),1,0)),"")</f>
        <v/>
      </c>
      <c r="H2601" s="5" t="str">
        <f>IF(PhieuBauCu!$B$2&gt;4,IF(LEN($B2601)=0,"",IF(AND($B2601&gt;0,VALUE(SUBSTITUTE($B2601,"5","0"))=$B2601),1,0)),"")</f>
        <v/>
      </c>
      <c r="I2601" s="5" t="str">
        <f>IF(PhieuBauCu!$B$2&gt;5,IF(LEN($B2601)=0,"",IF(AND($B2601&gt;0,VALUE(SUBSTITUTE($B2601,"6","0"))=$B2601),1,0)),"")</f>
        <v/>
      </c>
      <c r="J2601" s="5" t="str">
        <f>IF(PhieuBauCu!$B$2&gt;6,IF(LEN($B2601)=0,"",IF(AND($B2601&gt;0,VALUE(SUBSTITUTE($B2601,"7","0"))=$B2601),1,0)),"")</f>
        <v/>
      </c>
      <c r="K2601" s="5" t="str">
        <f>IF(PhieuBauCu!$B$2&gt;7,IF(LEN($B2601)=0,"",IF(AND($B2601&gt;0,VALUE(SUBSTITUTE($B2601,"8","0"))=$B2601),1,0)),"")</f>
        <v/>
      </c>
      <c r="L2601" s="5" t="str">
        <f>IF(PhieuBauCu!$B$2&gt;8,IF(LEN($B2601)=0,"",IF(AND($B2601&gt;0,VALUE(SUBSTITUTE($B2601,"9","0"))=$B2601),1,0)),"")</f>
        <v/>
      </c>
      <c r="M2601" s="9">
        <f t="shared" si="81"/>
        <v>0</v>
      </c>
      <c r="N2601" s="36">
        <f>IF(AND(M2601&lt;=PhieuBauCu!$B$13,M2601&gt;=1),1,0)</f>
        <v>0</v>
      </c>
    </row>
    <row r="2602" spans="1:14" ht="28.5" customHeight="1">
      <c r="A2602" s="2">
        <v>2597</v>
      </c>
      <c r="B2602" s="3"/>
      <c r="C2602" s="48" t="str">
        <f t="shared" si="80"/>
        <v/>
      </c>
      <c r="D2602" s="5" t="str">
        <f>IF(PhieuBauCu!$B$2&gt;0,IF(LEN($B2602)=0,"",IF(AND($B2602&gt;0,VALUE(SUBSTITUTE($B2602,"1","0"))=$B2602),1,0)),"")</f>
        <v/>
      </c>
      <c r="E2602" s="5" t="str">
        <f>IF(PhieuBauCu!$B$2&gt;1,IF(LEN($B2602)=0,"",IF(AND($B2602&gt;0,VALUE(SUBSTITUTE($B2602,"2","0"))=$B2602),1,0)),"")</f>
        <v/>
      </c>
      <c r="F2602" s="5" t="str">
        <f>IF(PhieuBauCu!$B$2&gt;2,IF(LEN($B2602)=0,"",IF(AND($B2602&gt;0,VALUE(SUBSTITUTE($B2602,"3","0"))=$B2602),1,0)),"")</f>
        <v/>
      </c>
      <c r="G2602" s="5" t="str">
        <f>IF(PhieuBauCu!$B$2&gt;3,IF(LEN($B2602)=0,"",IF(AND($B2602&gt;0,VALUE(SUBSTITUTE($B2602,"4","0"))=$B2602),1,0)),"")</f>
        <v/>
      </c>
      <c r="H2602" s="5" t="str">
        <f>IF(PhieuBauCu!$B$2&gt;4,IF(LEN($B2602)=0,"",IF(AND($B2602&gt;0,VALUE(SUBSTITUTE($B2602,"5","0"))=$B2602),1,0)),"")</f>
        <v/>
      </c>
      <c r="I2602" s="5" t="str">
        <f>IF(PhieuBauCu!$B$2&gt;5,IF(LEN($B2602)=0,"",IF(AND($B2602&gt;0,VALUE(SUBSTITUTE($B2602,"6","0"))=$B2602),1,0)),"")</f>
        <v/>
      </c>
      <c r="J2602" s="5" t="str">
        <f>IF(PhieuBauCu!$B$2&gt;6,IF(LEN($B2602)=0,"",IF(AND($B2602&gt;0,VALUE(SUBSTITUTE($B2602,"7","0"))=$B2602),1,0)),"")</f>
        <v/>
      </c>
      <c r="K2602" s="5" t="str">
        <f>IF(PhieuBauCu!$B$2&gt;7,IF(LEN($B2602)=0,"",IF(AND($B2602&gt;0,VALUE(SUBSTITUTE($B2602,"8","0"))=$B2602),1,0)),"")</f>
        <v/>
      </c>
      <c r="L2602" s="5" t="str">
        <f>IF(PhieuBauCu!$B$2&gt;8,IF(LEN($B2602)=0,"",IF(AND($B2602&gt;0,VALUE(SUBSTITUTE($B2602,"9","0"))=$B2602),1,0)),"")</f>
        <v/>
      </c>
      <c r="M2602" s="9">
        <f t="shared" si="81"/>
        <v>0</v>
      </c>
      <c r="N2602" s="36">
        <f>IF(AND(M2602&lt;=PhieuBauCu!$B$13,M2602&gt;=1),1,0)</f>
        <v>0</v>
      </c>
    </row>
    <row r="2603" spans="1:14" ht="28.5" customHeight="1">
      <c r="A2603" s="2">
        <v>2598</v>
      </c>
      <c r="B2603" s="3"/>
      <c r="C2603" s="48" t="str">
        <f t="shared" si="80"/>
        <v/>
      </c>
      <c r="D2603" s="5" t="str">
        <f>IF(PhieuBauCu!$B$2&gt;0,IF(LEN($B2603)=0,"",IF(AND($B2603&gt;0,VALUE(SUBSTITUTE($B2603,"1","0"))=$B2603),1,0)),"")</f>
        <v/>
      </c>
      <c r="E2603" s="5" t="str">
        <f>IF(PhieuBauCu!$B$2&gt;1,IF(LEN($B2603)=0,"",IF(AND($B2603&gt;0,VALUE(SUBSTITUTE($B2603,"2","0"))=$B2603),1,0)),"")</f>
        <v/>
      </c>
      <c r="F2603" s="5" t="str">
        <f>IF(PhieuBauCu!$B$2&gt;2,IF(LEN($B2603)=0,"",IF(AND($B2603&gt;0,VALUE(SUBSTITUTE($B2603,"3","0"))=$B2603),1,0)),"")</f>
        <v/>
      </c>
      <c r="G2603" s="5" t="str">
        <f>IF(PhieuBauCu!$B$2&gt;3,IF(LEN($B2603)=0,"",IF(AND($B2603&gt;0,VALUE(SUBSTITUTE($B2603,"4","0"))=$B2603),1,0)),"")</f>
        <v/>
      </c>
      <c r="H2603" s="5" t="str">
        <f>IF(PhieuBauCu!$B$2&gt;4,IF(LEN($B2603)=0,"",IF(AND($B2603&gt;0,VALUE(SUBSTITUTE($B2603,"5","0"))=$B2603),1,0)),"")</f>
        <v/>
      </c>
      <c r="I2603" s="5" t="str">
        <f>IF(PhieuBauCu!$B$2&gt;5,IF(LEN($B2603)=0,"",IF(AND($B2603&gt;0,VALUE(SUBSTITUTE($B2603,"6","0"))=$B2603),1,0)),"")</f>
        <v/>
      </c>
      <c r="J2603" s="5" t="str">
        <f>IF(PhieuBauCu!$B$2&gt;6,IF(LEN($B2603)=0,"",IF(AND($B2603&gt;0,VALUE(SUBSTITUTE($B2603,"7","0"))=$B2603),1,0)),"")</f>
        <v/>
      </c>
      <c r="K2603" s="5" t="str">
        <f>IF(PhieuBauCu!$B$2&gt;7,IF(LEN($B2603)=0,"",IF(AND($B2603&gt;0,VALUE(SUBSTITUTE($B2603,"8","0"))=$B2603),1,0)),"")</f>
        <v/>
      </c>
      <c r="L2603" s="5" t="str">
        <f>IF(PhieuBauCu!$B$2&gt;8,IF(LEN($B2603)=0,"",IF(AND($B2603&gt;0,VALUE(SUBSTITUTE($B2603,"9","0"))=$B2603),1,0)),"")</f>
        <v/>
      </c>
      <c r="M2603" s="9">
        <f t="shared" si="81"/>
        <v>0</v>
      </c>
      <c r="N2603" s="36">
        <f>IF(AND(M2603&lt;=PhieuBauCu!$B$13,M2603&gt;=1),1,0)</f>
        <v>0</v>
      </c>
    </row>
    <row r="2604" spans="1:14" ht="28.5" customHeight="1">
      <c r="A2604" s="2">
        <v>2599</v>
      </c>
      <c r="B2604" s="3"/>
      <c r="C2604" s="48" t="str">
        <f t="shared" si="80"/>
        <v/>
      </c>
      <c r="D2604" s="5" t="str">
        <f>IF(PhieuBauCu!$B$2&gt;0,IF(LEN($B2604)=0,"",IF(AND($B2604&gt;0,VALUE(SUBSTITUTE($B2604,"1","0"))=$B2604),1,0)),"")</f>
        <v/>
      </c>
      <c r="E2604" s="5" t="str">
        <f>IF(PhieuBauCu!$B$2&gt;1,IF(LEN($B2604)=0,"",IF(AND($B2604&gt;0,VALUE(SUBSTITUTE($B2604,"2","0"))=$B2604),1,0)),"")</f>
        <v/>
      </c>
      <c r="F2604" s="5" t="str">
        <f>IF(PhieuBauCu!$B$2&gt;2,IF(LEN($B2604)=0,"",IF(AND($B2604&gt;0,VALUE(SUBSTITUTE($B2604,"3","0"))=$B2604),1,0)),"")</f>
        <v/>
      </c>
      <c r="G2604" s="5" t="str">
        <f>IF(PhieuBauCu!$B$2&gt;3,IF(LEN($B2604)=0,"",IF(AND($B2604&gt;0,VALUE(SUBSTITUTE($B2604,"4","0"))=$B2604),1,0)),"")</f>
        <v/>
      </c>
      <c r="H2604" s="5" t="str">
        <f>IF(PhieuBauCu!$B$2&gt;4,IF(LEN($B2604)=0,"",IF(AND($B2604&gt;0,VALUE(SUBSTITUTE($B2604,"5","0"))=$B2604),1,0)),"")</f>
        <v/>
      </c>
      <c r="I2604" s="5" t="str">
        <f>IF(PhieuBauCu!$B$2&gt;5,IF(LEN($B2604)=0,"",IF(AND($B2604&gt;0,VALUE(SUBSTITUTE($B2604,"6","0"))=$B2604),1,0)),"")</f>
        <v/>
      </c>
      <c r="J2604" s="5" t="str">
        <f>IF(PhieuBauCu!$B$2&gt;6,IF(LEN($B2604)=0,"",IF(AND($B2604&gt;0,VALUE(SUBSTITUTE($B2604,"7","0"))=$B2604),1,0)),"")</f>
        <v/>
      </c>
      <c r="K2604" s="5" t="str">
        <f>IF(PhieuBauCu!$B$2&gt;7,IF(LEN($B2604)=0,"",IF(AND($B2604&gt;0,VALUE(SUBSTITUTE($B2604,"8","0"))=$B2604),1,0)),"")</f>
        <v/>
      </c>
      <c r="L2604" s="5" t="str">
        <f>IF(PhieuBauCu!$B$2&gt;8,IF(LEN($B2604)=0,"",IF(AND($B2604&gt;0,VALUE(SUBSTITUTE($B2604,"9","0"))=$B2604),1,0)),"")</f>
        <v/>
      </c>
      <c r="M2604" s="9">
        <f t="shared" si="81"/>
        <v>0</v>
      </c>
      <c r="N2604" s="36">
        <f>IF(AND(M2604&lt;=PhieuBauCu!$B$13,M2604&gt;=1),1,0)</f>
        <v>0</v>
      </c>
    </row>
    <row r="2605" spans="1:14" ht="28.5" customHeight="1">
      <c r="A2605" s="2">
        <v>2600</v>
      </c>
      <c r="B2605" s="3"/>
      <c r="C2605" s="48" t="str">
        <f t="shared" si="80"/>
        <v/>
      </c>
      <c r="D2605" s="5" t="str">
        <f>IF(PhieuBauCu!$B$2&gt;0,IF(LEN($B2605)=0,"",IF(AND($B2605&gt;0,VALUE(SUBSTITUTE($B2605,"1","0"))=$B2605),1,0)),"")</f>
        <v/>
      </c>
      <c r="E2605" s="5" t="str">
        <f>IF(PhieuBauCu!$B$2&gt;1,IF(LEN($B2605)=0,"",IF(AND($B2605&gt;0,VALUE(SUBSTITUTE($B2605,"2","0"))=$B2605),1,0)),"")</f>
        <v/>
      </c>
      <c r="F2605" s="5" t="str">
        <f>IF(PhieuBauCu!$B$2&gt;2,IF(LEN($B2605)=0,"",IF(AND($B2605&gt;0,VALUE(SUBSTITUTE($B2605,"3","0"))=$B2605),1,0)),"")</f>
        <v/>
      </c>
      <c r="G2605" s="5" t="str">
        <f>IF(PhieuBauCu!$B$2&gt;3,IF(LEN($B2605)=0,"",IF(AND($B2605&gt;0,VALUE(SUBSTITUTE($B2605,"4","0"))=$B2605),1,0)),"")</f>
        <v/>
      </c>
      <c r="H2605" s="5" t="str">
        <f>IF(PhieuBauCu!$B$2&gt;4,IF(LEN($B2605)=0,"",IF(AND($B2605&gt;0,VALUE(SUBSTITUTE($B2605,"5","0"))=$B2605),1,0)),"")</f>
        <v/>
      </c>
      <c r="I2605" s="5" t="str">
        <f>IF(PhieuBauCu!$B$2&gt;5,IF(LEN($B2605)=0,"",IF(AND($B2605&gt;0,VALUE(SUBSTITUTE($B2605,"6","0"))=$B2605),1,0)),"")</f>
        <v/>
      </c>
      <c r="J2605" s="5" t="str">
        <f>IF(PhieuBauCu!$B$2&gt;6,IF(LEN($B2605)=0,"",IF(AND($B2605&gt;0,VALUE(SUBSTITUTE($B2605,"7","0"))=$B2605),1,0)),"")</f>
        <v/>
      </c>
      <c r="K2605" s="5" t="str">
        <f>IF(PhieuBauCu!$B$2&gt;7,IF(LEN($B2605)=0,"",IF(AND($B2605&gt;0,VALUE(SUBSTITUTE($B2605,"8","0"))=$B2605),1,0)),"")</f>
        <v/>
      </c>
      <c r="L2605" s="5" t="str">
        <f>IF(PhieuBauCu!$B$2&gt;8,IF(LEN($B2605)=0,"",IF(AND($B2605&gt;0,VALUE(SUBSTITUTE($B2605,"9","0"))=$B2605),1,0)),"")</f>
        <v/>
      </c>
      <c r="M2605" s="9">
        <f t="shared" si="81"/>
        <v>0</v>
      </c>
      <c r="N2605" s="36">
        <f>IF(AND(M2605&lt;=PhieuBauCu!$B$13,M2605&gt;=1),1,0)</f>
        <v>0</v>
      </c>
    </row>
    <row r="2606" spans="1:14" ht="28.5" customHeight="1">
      <c r="A2606" s="2">
        <v>2601</v>
      </c>
      <c r="B2606" s="3"/>
      <c r="C2606" s="48" t="str">
        <f t="shared" si="80"/>
        <v/>
      </c>
      <c r="D2606" s="5" t="str">
        <f>IF(PhieuBauCu!$B$2&gt;0,IF(LEN($B2606)=0,"",IF(AND($B2606&gt;0,VALUE(SUBSTITUTE($B2606,"1","0"))=$B2606),1,0)),"")</f>
        <v/>
      </c>
      <c r="E2606" s="5" t="str">
        <f>IF(PhieuBauCu!$B$2&gt;1,IF(LEN($B2606)=0,"",IF(AND($B2606&gt;0,VALUE(SUBSTITUTE($B2606,"2","0"))=$B2606),1,0)),"")</f>
        <v/>
      </c>
      <c r="F2606" s="5" t="str">
        <f>IF(PhieuBauCu!$B$2&gt;2,IF(LEN($B2606)=0,"",IF(AND($B2606&gt;0,VALUE(SUBSTITUTE($B2606,"3","0"))=$B2606),1,0)),"")</f>
        <v/>
      </c>
      <c r="G2606" s="5" t="str">
        <f>IF(PhieuBauCu!$B$2&gt;3,IF(LEN($B2606)=0,"",IF(AND($B2606&gt;0,VALUE(SUBSTITUTE($B2606,"4","0"))=$B2606),1,0)),"")</f>
        <v/>
      </c>
      <c r="H2606" s="5" t="str">
        <f>IF(PhieuBauCu!$B$2&gt;4,IF(LEN($B2606)=0,"",IF(AND($B2606&gt;0,VALUE(SUBSTITUTE($B2606,"5","0"))=$B2606),1,0)),"")</f>
        <v/>
      </c>
      <c r="I2606" s="5" t="str">
        <f>IF(PhieuBauCu!$B$2&gt;5,IF(LEN($B2606)=0,"",IF(AND($B2606&gt;0,VALUE(SUBSTITUTE($B2606,"6","0"))=$B2606),1,0)),"")</f>
        <v/>
      </c>
      <c r="J2606" s="5" t="str">
        <f>IF(PhieuBauCu!$B$2&gt;6,IF(LEN($B2606)=0,"",IF(AND($B2606&gt;0,VALUE(SUBSTITUTE($B2606,"7","0"))=$B2606),1,0)),"")</f>
        <v/>
      </c>
      <c r="K2606" s="5" t="str">
        <f>IF(PhieuBauCu!$B$2&gt;7,IF(LEN($B2606)=0,"",IF(AND($B2606&gt;0,VALUE(SUBSTITUTE($B2606,"8","0"))=$B2606),1,0)),"")</f>
        <v/>
      </c>
      <c r="L2606" s="5" t="str">
        <f>IF(PhieuBauCu!$B$2&gt;8,IF(LEN($B2606)=0,"",IF(AND($B2606&gt;0,VALUE(SUBSTITUTE($B2606,"9","0"))=$B2606),1,0)),"")</f>
        <v/>
      </c>
      <c r="M2606" s="9">
        <f t="shared" si="81"/>
        <v>0</v>
      </c>
      <c r="N2606" s="36">
        <f>IF(AND(M2606&lt;=PhieuBauCu!$B$13,M2606&gt;=1),1,0)</f>
        <v>0</v>
      </c>
    </row>
    <row r="2607" spans="1:14" ht="28.5" customHeight="1">
      <c r="A2607" s="2">
        <v>2602</v>
      </c>
      <c r="B2607" s="3"/>
      <c r="C2607" s="48" t="str">
        <f t="shared" si="80"/>
        <v/>
      </c>
      <c r="D2607" s="5" t="str">
        <f>IF(PhieuBauCu!$B$2&gt;0,IF(LEN($B2607)=0,"",IF(AND($B2607&gt;0,VALUE(SUBSTITUTE($B2607,"1","0"))=$B2607),1,0)),"")</f>
        <v/>
      </c>
      <c r="E2607" s="5" t="str">
        <f>IF(PhieuBauCu!$B$2&gt;1,IF(LEN($B2607)=0,"",IF(AND($B2607&gt;0,VALUE(SUBSTITUTE($B2607,"2","0"))=$B2607),1,0)),"")</f>
        <v/>
      </c>
      <c r="F2607" s="5" t="str">
        <f>IF(PhieuBauCu!$B$2&gt;2,IF(LEN($B2607)=0,"",IF(AND($B2607&gt;0,VALUE(SUBSTITUTE($B2607,"3","0"))=$B2607),1,0)),"")</f>
        <v/>
      </c>
      <c r="G2607" s="5" t="str">
        <f>IF(PhieuBauCu!$B$2&gt;3,IF(LEN($B2607)=0,"",IF(AND($B2607&gt;0,VALUE(SUBSTITUTE($B2607,"4","0"))=$B2607),1,0)),"")</f>
        <v/>
      </c>
      <c r="H2607" s="5" t="str">
        <f>IF(PhieuBauCu!$B$2&gt;4,IF(LEN($B2607)=0,"",IF(AND($B2607&gt;0,VALUE(SUBSTITUTE($B2607,"5","0"))=$B2607),1,0)),"")</f>
        <v/>
      </c>
      <c r="I2607" s="5" t="str">
        <f>IF(PhieuBauCu!$B$2&gt;5,IF(LEN($B2607)=0,"",IF(AND($B2607&gt;0,VALUE(SUBSTITUTE($B2607,"6","0"))=$B2607),1,0)),"")</f>
        <v/>
      </c>
      <c r="J2607" s="5" t="str">
        <f>IF(PhieuBauCu!$B$2&gt;6,IF(LEN($B2607)=0,"",IF(AND($B2607&gt;0,VALUE(SUBSTITUTE($B2607,"7","0"))=$B2607),1,0)),"")</f>
        <v/>
      </c>
      <c r="K2607" s="5" t="str">
        <f>IF(PhieuBauCu!$B$2&gt;7,IF(LEN($B2607)=0,"",IF(AND($B2607&gt;0,VALUE(SUBSTITUTE($B2607,"8","0"))=$B2607),1,0)),"")</f>
        <v/>
      </c>
      <c r="L2607" s="5" t="str">
        <f>IF(PhieuBauCu!$B$2&gt;8,IF(LEN($B2607)=0,"",IF(AND($B2607&gt;0,VALUE(SUBSTITUTE($B2607,"9","0"))=$B2607),1,0)),"")</f>
        <v/>
      </c>
      <c r="M2607" s="9">
        <f t="shared" si="81"/>
        <v>0</v>
      </c>
      <c r="N2607" s="36">
        <f>IF(AND(M2607&lt;=PhieuBauCu!$B$13,M2607&gt;=1),1,0)</f>
        <v>0</v>
      </c>
    </row>
    <row r="2608" spans="1:14" ht="28.5" customHeight="1">
      <c r="A2608" s="2">
        <v>2603</v>
      </c>
      <c r="B2608" s="3"/>
      <c r="C2608" s="48" t="str">
        <f t="shared" si="80"/>
        <v/>
      </c>
      <c r="D2608" s="5" t="str">
        <f>IF(PhieuBauCu!$B$2&gt;0,IF(LEN($B2608)=0,"",IF(AND($B2608&gt;0,VALUE(SUBSTITUTE($B2608,"1","0"))=$B2608),1,0)),"")</f>
        <v/>
      </c>
      <c r="E2608" s="5" t="str">
        <f>IF(PhieuBauCu!$B$2&gt;1,IF(LEN($B2608)=0,"",IF(AND($B2608&gt;0,VALUE(SUBSTITUTE($B2608,"2","0"))=$B2608),1,0)),"")</f>
        <v/>
      </c>
      <c r="F2608" s="5" t="str">
        <f>IF(PhieuBauCu!$B$2&gt;2,IF(LEN($B2608)=0,"",IF(AND($B2608&gt;0,VALUE(SUBSTITUTE($B2608,"3","0"))=$B2608),1,0)),"")</f>
        <v/>
      </c>
      <c r="G2608" s="5" t="str">
        <f>IF(PhieuBauCu!$B$2&gt;3,IF(LEN($B2608)=0,"",IF(AND($B2608&gt;0,VALUE(SUBSTITUTE($B2608,"4","0"))=$B2608),1,0)),"")</f>
        <v/>
      </c>
      <c r="H2608" s="5" t="str">
        <f>IF(PhieuBauCu!$B$2&gt;4,IF(LEN($B2608)=0,"",IF(AND($B2608&gt;0,VALUE(SUBSTITUTE($B2608,"5","0"))=$B2608),1,0)),"")</f>
        <v/>
      </c>
      <c r="I2608" s="5" t="str">
        <f>IF(PhieuBauCu!$B$2&gt;5,IF(LEN($B2608)=0,"",IF(AND($B2608&gt;0,VALUE(SUBSTITUTE($B2608,"6","0"))=$B2608),1,0)),"")</f>
        <v/>
      </c>
      <c r="J2608" s="5" t="str">
        <f>IF(PhieuBauCu!$B$2&gt;6,IF(LEN($B2608)=0,"",IF(AND($B2608&gt;0,VALUE(SUBSTITUTE($B2608,"7","0"))=$B2608),1,0)),"")</f>
        <v/>
      </c>
      <c r="K2608" s="5" t="str">
        <f>IF(PhieuBauCu!$B$2&gt;7,IF(LEN($B2608)=0,"",IF(AND($B2608&gt;0,VALUE(SUBSTITUTE($B2608,"8","0"))=$B2608),1,0)),"")</f>
        <v/>
      </c>
      <c r="L2608" s="5" t="str">
        <f>IF(PhieuBauCu!$B$2&gt;8,IF(LEN($B2608)=0,"",IF(AND($B2608&gt;0,VALUE(SUBSTITUTE($B2608,"9","0"))=$B2608),1,0)),"")</f>
        <v/>
      </c>
      <c r="M2608" s="9">
        <f t="shared" si="81"/>
        <v>0</v>
      </c>
      <c r="N2608" s="36">
        <f>IF(AND(M2608&lt;=PhieuBauCu!$B$13,M2608&gt;=1),1,0)</f>
        <v>0</v>
      </c>
    </row>
    <row r="2609" spans="1:14" ht="28.5" customHeight="1">
      <c r="A2609" s="2">
        <v>2604</v>
      </c>
      <c r="B2609" s="3"/>
      <c r="C2609" s="48" t="str">
        <f t="shared" si="80"/>
        <v/>
      </c>
      <c r="D2609" s="5" t="str">
        <f>IF(PhieuBauCu!$B$2&gt;0,IF(LEN($B2609)=0,"",IF(AND($B2609&gt;0,VALUE(SUBSTITUTE($B2609,"1","0"))=$B2609),1,0)),"")</f>
        <v/>
      </c>
      <c r="E2609" s="5" t="str">
        <f>IF(PhieuBauCu!$B$2&gt;1,IF(LEN($B2609)=0,"",IF(AND($B2609&gt;0,VALUE(SUBSTITUTE($B2609,"2","0"))=$B2609),1,0)),"")</f>
        <v/>
      </c>
      <c r="F2609" s="5" t="str">
        <f>IF(PhieuBauCu!$B$2&gt;2,IF(LEN($B2609)=0,"",IF(AND($B2609&gt;0,VALUE(SUBSTITUTE($B2609,"3","0"))=$B2609),1,0)),"")</f>
        <v/>
      </c>
      <c r="G2609" s="5" t="str">
        <f>IF(PhieuBauCu!$B$2&gt;3,IF(LEN($B2609)=0,"",IF(AND($B2609&gt;0,VALUE(SUBSTITUTE($B2609,"4","0"))=$B2609),1,0)),"")</f>
        <v/>
      </c>
      <c r="H2609" s="5" t="str">
        <f>IF(PhieuBauCu!$B$2&gt;4,IF(LEN($B2609)=0,"",IF(AND($B2609&gt;0,VALUE(SUBSTITUTE($B2609,"5","0"))=$B2609),1,0)),"")</f>
        <v/>
      </c>
      <c r="I2609" s="5" t="str">
        <f>IF(PhieuBauCu!$B$2&gt;5,IF(LEN($B2609)=0,"",IF(AND($B2609&gt;0,VALUE(SUBSTITUTE($B2609,"6","0"))=$B2609),1,0)),"")</f>
        <v/>
      </c>
      <c r="J2609" s="5" t="str">
        <f>IF(PhieuBauCu!$B$2&gt;6,IF(LEN($B2609)=0,"",IF(AND($B2609&gt;0,VALUE(SUBSTITUTE($B2609,"7","0"))=$B2609),1,0)),"")</f>
        <v/>
      </c>
      <c r="K2609" s="5" t="str">
        <f>IF(PhieuBauCu!$B$2&gt;7,IF(LEN($B2609)=0,"",IF(AND($B2609&gt;0,VALUE(SUBSTITUTE($B2609,"8","0"))=$B2609),1,0)),"")</f>
        <v/>
      </c>
      <c r="L2609" s="5" t="str">
        <f>IF(PhieuBauCu!$B$2&gt;8,IF(LEN($B2609)=0,"",IF(AND($B2609&gt;0,VALUE(SUBSTITUTE($B2609,"9","0"))=$B2609),1,0)),"")</f>
        <v/>
      </c>
      <c r="M2609" s="9">
        <f t="shared" si="81"/>
        <v>0</v>
      </c>
      <c r="N2609" s="36">
        <f>IF(AND(M2609&lt;=PhieuBauCu!$B$13,M2609&gt;=1),1,0)</f>
        <v>0</v>
      </c>
    </row>
    <row r="2610" spans="1:14" ht="28.5" customHeight="1">
      <c r="A2610" s="2">
        <v>2605</v>
      </c>
      <c r="B2610" s="3"/>
      <c r="C2610" s="48" t="str">
        <f t="shared" si="80"/>
        <v/>
      </c>
      <c r="D2610" s="5" t="str">
        <f>IF(PhieuBauCu!$B$2&gt;0,IF(LEN($B2610)=0,"",IF(AND($B2610&gt;0,VALUE(SUBSTITUTE($B2610,"1","0"))=$B2610),1,0)),"")</f>
        <v/>
      </c>
      <c r="E2610" s="5" t="str">
        <f>IF(PhieuBauCu!$B$2&gt;1,IF(LEN($B2610)=0,"",IF(AND($B2610&gt;0,VALUE(SUBSTITUTE($B2610,"2","0"))=$B2610),1,0)),"")</f>
        <v/>
      </c>
      <c r="F2610" s="5" t="str">
        <f>IF(PhieuBauCu!$B$2&gt;2,IF(LEN($B2610)=0,"",IF(AND($B2610&gt;0,VALUE(SUBSTITUTE($B2610,"3","0"))=$B2610),1,0)),"")</f>
        <v/>
      </c>
      <c r="G2610" s="5" t="str">
        <f>IF(PhieuBauCu!$B$2&gt;3,IF(LEN($B2610)=0,"",IF(AND($B2610&gt;0,VALUE(SUBSTITUTE($B2610,"4","0"))=$B2610),1,0)),"")</f>
        <v/>
      </c>
      <c r="H2610" s="5" t="str">
        <f>IF(PhieuBauCu!$B$2&gt;4,IF(LEN($B2610)=0,"",IF(AND($B2610&gt;0,VALUE(SUBSTITUTE($B2610,"5","0"))=$B2610),1,0)),"")</f>
        <v/>
      </c>
      <c r="I2610" s="5" t="str">
        <f>IF(PhieuBauCu!$B$2&gt;5,IF(LEN($B2610)=0,"",IF(AND($B2610&gt;0,VALUE(SUBSTITUTE($B2610,"6","0"))=$B2610),1,0)),"")</f>
        <v/>
      </c>
      <c r="J2610" s="5" t="str">
        <f>IF(PhieuBauCu!$B$2&gt;6,IF(LEN($B2610)=0,"",IF(AND($B2610&gt;0,VALUE(SUBSTITUTE($B2610,"7","0"))=$B2610),1,0)),"")</f>
        <v/>
      </c>
      <c r="K2610" s="5" t="str">
        <f>IF(PhieuBauCu!$B$2&gt;7,IF(LEN($B2610)=0,"",IF(AND($B2610&gt;0,VALUE(SUBSTITUTE($B2610,"8","0"))=$B2610),1,0)),"")</f>
        <v/>
      </c>
      <c r="L2610" s="5" t="str">
        <f>IF(PhieuBauCu!$B$2&gt;8,IF(LEN($B2610)=0,"",IF(AND($B2610&gt;0,VALUE(SUBSTITUTE($B2610,"9","0"))=$B2610),1,0)),"")</f>
        <v/>
      </c>
      <c r="M2610" s="9">
        <f t="shared" si="81"/>
        <v>0</v>
      </c>
      <c r="N2610" s="36">
        <f>IF(AND(M2610&lt;=PhieuBauCu!$B$13,M2610&gt;=1),1,0)</f>
        <v>0</v>
      </c>
    </row>
    <row r="2611" spans="1:14" ht="28.5" customHeight="1">
      <c r="A2611" s="2">
        <v>2606</v>
      </c>
      <c r="B2611" s="3"/>
      <c r="C2611" s="48" t="str">
        <f t="shared" si="80"/>
        <v/>
      </c>
      <c r="D2611" s="5" t="str">
        <f>IF(PhieuBauCu!$B$2&gt;0,IF(LEN($B2611)=0,"",IF(AND($B2611&gt;0,VALUE(SUBSTITUTE($B2611,"1","0"))=$B2611),1,0)),"")</f>
        <v/>
      </c>
      <c r="E2611" s="5" t="str">
        <f>IF(PhieuBauCu!$B$2&gt;1,IF(LEN($B2611)=0,"",IF(AND($B2611&gt;0,VALUE(SUBSTITUTE($B2611,"2","0"))=$B2611),1,0)),"")</f>
        <v/>
      </c>
      <c r="F2611" s="5" t="str">
        <f>IF(PhieuBauCu!$B$2&gt;2,IF(LEN($B2611)=0,"",IF(AND($B2611&gt;0,VALUE(SUBSTITUTE($B2611,"3","0"))=$B2611),1,0)),"")</f>
        <v/>
      </c>
      <c r="G2611" s="5" t="str">
        <f>IF(PhieuBauCu!$B$2&gt;3,IF(LEN($B2611)=0,"",IF(AND($B2611&gt;0,VALUE(SUBSTITUTE($B2611,"4","0"))=$B2611),1,0)),"")</f>
        <v/>
      </c>
      <c r="H2611" s="5" t="str">
        <f>IF(PhieuBauCu!$B$2&gt;4,IF(LEN($B2611)=0,"",IF(AND($B2611&gt;0,VALUE(SUBSTITUTE($B2611,"5","0"))=$B2611),1,0)),"")</f>
        <v/>
      </c>
      <c r="I2611" s="5" t="str">
        <f>IF(PhieuBauCu!$B$2&gt;5,IF(LEN($B2611)=0,"",IF(AND($B2611&gt;0,VALUE(SUBSTITUTE($B2611,"6","0"))=$B2611),1,0)),"")</f>
        <v/>
      </c>
      <c r="J2611" s="5" t="str">
        <f>IF(PhieuBauCu!$B$2&gt;6,IF(LEN($B2611)=0,"",IF(AND($B2611&gt;0,VALUE(SUBSTITUTE($B2611,"7","0"))=$B2611),1,0)),"")</f>
        <v/>
      </c>
      <c r="K2611" s="5" t="str">
        <f>IF(PhieuBauCu!$B$2&gt;7,IF(LEN($B2611)=0,"",IF(AND($B2611&gt;0,VALUE(SUBSTITUTE($B2611,"8","0"))=$B2611),1,0)),"")</f>
        <v/>
      </c>
      <c r="L2611" s="5" t="str">
        <f>IF(PhieuBauCu!$B$2&gt;8,IF(LEN($B2611)=0,"",IF(AND($B2611&gt;0,VALUE(SUBSTITUTE($B2611,"9","0"))=$B2611),1,0)),"")</f>
        <v/>
      </c>
      <c r="M2611" s="9">
        <f t="shared" si="81"/>
        <v>0</v>
      </c>
      <c r="N2611" s="36">
        <f>IF(AND(M2611&lt;=PhieuBauCu!$B$13,M2611&gt;=1),1,0)</f>
        <v>0</v>
      </c>
    </row>
    <row r="2612" spans="1:14" ht="28.5" customHeight="1">
      <c r="A2612" s="2">
        <v>2607</v>
      </c>
      <c r="B2612" s="3"/>
      <c r="C2612" s="48" t="str">
        <f t="shared" si="80"/>
        <v/>
      </c>
      <c r="D2612" s="5" t="str">
        <f>IF(PhieuBauCu!$B$2&gt;0,IF(LEN($B2612)=0,"",IF(AND($B2612&gt;0,VALUE(SUBSTITUTE($B2612,"1","0"))=$B2612),1,0)),"")</f>
        <v/>
      </c>
      <c r="E2612" s="5" t="str">
        <f>IF(PhieuBauCu!$B$2&gt;1,IF(LEN($B2612)=0,"",IF(AND($B2612&gt;0,VALUE(SUBSTITUTE($B2612,"2","0"))=$B2612),1,0)),"")</f>
        <v/>
      </c>
      <c r="F2612" s="5" t="str">
        <f>IF(PhieuBauCu!$B$2&gt;2,IF(LEN($B2612)=0,"",IF(AND($B2612&gt;0,VALUE(SUBSTITUTE($B2612,"3","0"))=$B2612),1,0)),"")</f>
        <v/>
      </c>
      <c r="G2612" s="5" t="str">
        <f>IF(PhieuBauCu!$B$2&gt;3,IF(LEN($B2612)=0,"",IF(AND($B2612&gt;0,VALUE(SUBSTITUTE($B2612,"4","0"))=$B2612),1,0)),"")</f>
        <v/>
      </c>
      <c r="H2612" s="5" t="str">
        <f>IF(PhieuBauCu!$B$2&gt;4,IF(LEN($B2612)=0,"",IF(AND($B2612&gt;0,VALUE(SUBSTITUTE($B2612,"5","0"))=$B2612),1,0)),"")</f>
        <v/>
      </c>
      <c r="I2612" s="5" t="str">
        <f>IF(PhieuBauCu!$B$2&gt;5,IF(LEN($B2612)=0,"",IF(AND($B2612&gt;0,VALUE(SUBSTITUTE($B2612,"6","0"))=$B2612),1,0)),"")</f>
        <v/>
      </c>
      <c r="J2612" s="5" t="str">
        <f>IF(PhieuBauCu!$B$2&gt;6,IF(LEN($B2612)=0,"",IF(AND($B2612&gt;0,VALUE(SUBSTITUTE($B2612,"7","0"))=$B2612),1,0)),"")</f>
        <v/>
      </c>
      <c r="K2612" s="5" t="str">
        <f>IF(PhieuBauCu!$B$2&gt;7,IF(LEN($B2612)=0,"",IF(AND($B2612&gt;0,VALUE(SUBSTITUTE($B2612,"8","0"))=$B2612),1,0)),"")</f>
        <v/>
      </c>
      <c r="L2612" s="5" t="str">
        <f>IF(PhieuBauCu!$B$2&gt;8,IF(LEN($B2612)=0,"",IF(AND($B2612&gt;0,VALUE(SUBSTITUTE($B2612,"9","0"))=$B2612),1,0)),"")</f>
        <v/>
      </c>
      <c r="M2612" s="9">
        <f t="shared" si="81"/>
        <v>0</v>
      </c>
      <c r="N2612" s="36">
        <f>IF(AND(M2612&lt;=PhieuBauCu!$B$13,M2612&gt;=1),1,0)</f>
        <v>0</v>
      </c>
    </row>
    <row r="2613" spans="1:14" ht="28.5" customHeight="1">
      <c r="A2613" s="2">
        <v>2608</v>
      </c>
      <c r="B2613" s="3"/>
      <c r="C2613" s="48" t="str">
        <f t="shared" si="80"/>
        <v/>
      </c>
      <c r="D2613" s="5" t="str">
        <f>IF(PhieuBauCu!$B$2&gt;0,IF(LEN($B2613)=0,"",IF(AND($B2613&gt;0,VALUE(SUBSTITUTE($B2613,"1","0"))=$B2613),1,0)),"")</f>
        <v/>
      </c>
      <c r="E2613" s="5" t="str">
        <f>IF(PhieuBauCu!$B$2&gt;1,IF(LEN($B2613)=0,"",IF(AND($B2613&gt;0,VALUE(SUBSTITUTE($B2613,"2","0"))=$B2613),1,0)),"")</f>
        <v/>
      </c>
      <c r="F2613" s="5" t="str">
        <f>IF(PhieuBauCu!$B$2&gt;2,IF(LEN($B2613)=0,"",IF(AND($B2613&gt;0,VALUE(SUBSTITUTE($B2613,"3","0"))=$B2613),1,0)),"")</f>
        <v/>
      </c>
      <c r="G2613" s="5" t="str">
        <f>IF(PhieuBauCu!$B$2&gt;3,IF(LEN($B2613)=0,"",IF(AND($B2613&gt;0,VALUE(SUBSTITUTE($B2613,"4","0"))=$B2613),1,0)),"")</f>
        <v/>
      </c>
      <c r="H2613" s="5" t="str">
        <f>IF(PhieuBauCu!$B$2&gt;4,IF(LEN($B2613)=0,"",IF(AND($B2613&gt;0,VALUE(SUBSTITUTE($B2613,"5","0"))=$B2613),1,0)),"")</f>
        <v/>
      </c>
      <c r="I2613" s="5" t="str">
        <f>IF(PhieuBauCu!$B$2&gt;5,IF(LEN($B2613)=0,"",IF(AND($B2613&gt;0,VALUE(SUBSTITUTE($B2613,"6","0"))=$B2613),1,0)),"")</f>
        <v/>
      </c>
      <c r="J2613" s="5" t="str">
        <f>IF(PhieuBauCu!$B$2&gt;6,IF(LEN($B2613)=0,"",IF(AND($B2613&gt;0,VALUE(SUBSTITUTE($B2613,"7","0"))=$B2613),1,0)),"")</f>
        <v/>
      </c>
      <c r="K2613" s="5" t="str">
        <f>IF(PhieuBauCu!$B$2&gt;7,IF(LEN($B2613)=0,"",IF(AND($B2613&gt;0,VALUE(SUBSTITUTE($B2613,"8","0"))=$B2613),1,0)),"")</f>
        <v/>
      </c>
      <c r="L2613" s="5" t="str">
        <f>IF(PhieuBauCu!$B$2&gt;8,IF(LEN($B2613)=0,"",IF(AND($B2613&gt;0,VALUE(SUBSTITUTE($B2613,"9","0"))=$B2613),1,0)),"")</f>
        <v/>
      </c>
      <c r="M2613" s="9">
        <f t="shared" si="81"/>
        <v>0</v>
      </c>
      <c r="N2613" s="36">
        <f>IF(AND(M2613&lt;=PhieuBauCu!$B$13,M2613&gt;=1),1,0)</f>
        <v>0</v>
      </c>
    </row>
    <row r="2614" spans="1:14" ht="28.5" customHeight="1">
      <c r="A2614" s="2">
        <v>2609</v>
      </c>
      <c r="B2614" s="3"/>
      <c r="C2614" s="48" t="str">
        <f t="shared" si="80"/>
        <v/>
      </c>
      <c r="D2614" s="5" t="str">
        <f>IF(PhieuBauCu!$B$2&gt;0,IF(LEN($B2614)=0,"",IF(AND($B2614&gt;0,VALUE(SUBSTITUTE($B2614,"1","0"))=$B2614),1,0)),"")</f>
        <v/>
      </c>
      <c r="E2614" s="5" t="str">
        <f>IF(PhieuBauCu!$B$2&gt;1,IF(LEN($B2614)=0,"",IF(AND($B2614&gt;0,VALUE(SUBSTITUTE($B2614,"2","0"))=$B2614),1,0)),"")</f>
        <v/>
      </c>
      <c r="F2614" s="5" t="str">
        <f>IF(PhieuBauCu!$B$2&gt;2,IF(LEN($B2614)=0,"",IF(AND($B2614&gt;0,VALUE(SUBSTITUTE($B2614,"3","0"))=$B2614),1,0)),"")</f>
        <v/>
      </c>
      <c r="G2614" s="5" t="str">
        <f>IF(PhieuBauCu!$B$2&gt;3,IF(LEN($B2614)=0,"",IF(AND($B2614&gt;0,VALUE(SUBSTITUTE($B2614,"4","0"))=$B2614),1,0)),"")</f>
        <v/>
      </c>
      <c r="H2614" s="5" t="str">
        <f>IF(PhieuBauCu!$B$2&gt;4,IF(LEN($B2614)=0,"",IF(AND($B2614&gt;0,VALUE(SUBSTITUTE($B2614,"5","0"))=$B2614),1,0)),"")</f>
        <v/>
      </c>
      <c r="I2614" s="5" t="str">
        <f>IF(PhieuBauCu!$B$2&gt;5,IF(LEN($B2614)=0,"",IF(AND($B2614&gt;0,VALUE(SUBSTITUTE($B2614,"6","0"))=$B2614),1,0)),"")</f>
        <v/>
      </c>
      <c r="J2614" s="5" t="str">
        <f>IF(PhieuBauCu!$B$2&gt;6,IF(LEN($B2614)=0,"",IF(AND($B2614&gt;0,VALUE(SUBSTITUTE($B2614,"7","0"))=$B2614),1,0)),"")</f>
        <v/>
      </c>
      <c r="K2614" s="5" t="str">
        <f>IF(PhieuBauCu!$B$2&gt;7,IF(LEN($B2614)=0,"",IF(AND($B2614&gt;0,VALUE(SUBSTITUTE($B2614,"8","0"))=$B2614),1,0)),"")</f>
        <v/>
      </c>
      <c r="L2614" s="5" t="str">
        <f>IF(PhieuBauCu!$B$2&gt;8,IF(LEN($B2614)=0,"",IF(AND($B2614&gt;0,VALUE(SUBSTITUTE($B2614,"9","0"))=$B2614),1,0)),"")</f>
        <v/>
      </c>
      <c r="M2614" s="9">
        <f t="shared" si="81"/>
        <v>0</v>
      </c>
      <c r="N2614" s="36">
        <f>IF(AND(M2614&lt;=PhieuBauCu!$B$13,M2614&gt;=1),1,0)</f>
        <v>0</v>
      </c>
    </row>
    <row r="2615" spans="1:14" ht="28.5" customHeight="1">
      <c r="A2615" s="2">
        <v>2610</v>
      </c>
      <c r="B2615" s="3"/>
      <c r="C2615" s="48" t="str">
        <f t="shared" si="80"/>
        <v/>
      </c>
      <c r="D2615" s="5" t="str">
        <f>IF(PhieuBauCu!$B$2&gt;0,IF(LEN($B2615)=0,"",IF(AND($B2615&gt;0,VALUE(SUBSTITUTE($B2615,"1","0"))=$B2615),1,0)),"")</f>
        <v/>
      </c>
      <c r="E2615" s="5" t="str">
        <f>IF(PhieuBauCu!$B$2&gt;1,IF(LEN($B2615)=0,"",IF(AND($B2615&gt;0,VALUE(SUBSTITUTE($B2615,"2","0"))=$B2615),1,0)),"")</f>
        <v/>
      </c>
      <c r="F2615" s="5" t="str">
        <f>IF(PhieuBauCu!$B$2&gt;2,IF(LEN($B2615)=0,"",IF(AND($B2615&gt;0,VALUE(SUBSTITUTE($B2615,"3","0"))=$B2615),1,0)),"")</f>
        <v/>
      </c>
      <c r="G2615" s="5" t="str">
        <f>IF(PhieuBauCu!$B$2&gt;3,IF(LEN($B2615)=0,"",IF(AND($B2615&gt;0,VALUE(SUBSTITUTE($B2615,"4","0"))=$B2615),1,0)),"")</f>
        <v/>
      </c>
      <c r="H2615" s="5" t="str">
        <f>IF(PhieuBauCu!$B$2&gt;4,IF(LEN($B2615)=0,"",IF(AND($B2615&gt;0,VALUE(SUBSTITUTE($B2615,"5","0"))=$B2615),1,0)),"")</f>
        <v/>
      </c>
      <c r="I2615" s="5" t="str">
        <f>IF(PhieuBauCu!$B$2&gt;5,IF(LEN($B2615)=0,"",IF(AND($B2615&gt;0,VALUE(SUBSTITUTE($B2615,"6","0"))=$B2615),1,0)),"")</f>
        <v/>
      </c>
      <c r="J2615" s="5" t="str">
        <f>IF(PhieuBauCu!$B$2&gt;6,IF(LEN($B2615)=0,"",IF(AND($B2615&gt;0,VALUE(SUBSTITUTE($B2615,"7","0"))=$B2615),1,0)),"")</f>
        <v/>
      </c>
      <c r="K2615" s="5" t="str">
        <f>IF(PhieuBauCu!$B$2&gt;7,IF(LEN($B2615)=0,"",IF(AND($B2615&gt;0,VALUE(SUBSTITUTE($B2615,"8","0"))=$B2615),1,0)),"")</f>
        <v/>
      </c>
      <c r="L2615" s="5" t="str">
        <f>IF(PhieuBauCu!$B$2&gt;8,IF(LEN($B2615)=0,"",IF(AND($B2615&gt;0,VALUE(SUBSTITUTE($B2615,"9","0"))=$B2615),1,0)),"")</f>
        <v/>
      </c>
      <c r="M2615" s="9">
        <f t="shared" si="81"/>
        <v>0</v>
      </c>
      <c r="N2615" s="36">
        <f>IF(AND(M2615&lt;=PhieuBauCu!$B$13,M2615&gt;=1),1,0)</f>
        <v>0</v>
      </c>
    </row>
    <row r="2616" spans="1:14" ht="28.5" customHeight="1">
      <c r="A2616" s="2">
        <v>2611</v>
      </c>
      <c r="B2616" s="3"/>
      <c r="C2616" s="48" t="str">
        <f t="shared" si="80"/>
        <v/>
      </c>
      <c r="D2616" s="5" t="str">
        <f>IF(PhieuBauCu!$B$2&gt;0,IF(LEN($B2616)=0,"",IF(AND($B2616&gt;0,VALUE(SUBSTITUTE($B2616,"1","0"))=$B2616),1,0)),"")</f>
        <v/>
      </c>
      <c r="E2616" s="5" t="str">
        <f>IF(PhieuBauCu!$B$2&gt;1,IF(LEN($B2616)=0,"",IF(AND($B2616&gt;0,VALUE(SUBSTITUTE($B2616,"2","0"))=$B2616),1,0)),"")</f>
        <v/>
      </c>
      <c r="F2616" s="5" t="str">
        <f>IF(PhieuBauCu!$B$2&gt;2,IF(LEN($B2616)=0,"",IF(AND($B2616&gt;0,VALUE(SUBSTITUTE($B2616,"3","0"))=$B2616),1,0)),"")</f>
        <v/>
      </c>
      <c r="G2616" s="5" t="str">
        <f>IF(PhieuBauCu!$B$2&gt;3,IF(LEN($B2616)=0,"",IF(AND($B2616&gt;0,VALUE(SUBSTITUTE($B2616,"4","0"))=$B2616),1,0)),"")</f>
        <v/>
      </c>
      <c r="H2616" s="5" t="str">
        <f>IF(PhieuBauCu!$B$2&gt;4,IF(LEN($B2616)=0,"",IF(AND($B2616&gt;0,VALUE(SUBSTITUTE($B2616,"5","0"))=$B2616),1,0)),"")</f>
        <v/>
      </c>
      <c r="I2616" s="5" t="str">
        <f>IF(PhieuBauCu!$B$2&gt;5,IF(LEN($B2616)=0,"",IF(AND($B2616&gt;0,VALUE(SUBSTITUTE($B2616,"6","0"))=$B2616),1,0)),"")</f>
        <v/>
      </c>
      <c r="J2616" s="5" t="str">
        <f>IF(PhieuBauCu!$B$2&gt;6,IF(LEN($B2616)=0,"",IF(AND($B2616&gt;0,VALUE(SUBSTITUTE($B2616,"7","0"))=$B2616),1,0)),"")</f>
        <v/>
      </c>
      <c r="K2616" s="5" t="str">
        <f>IF(PhieuBauCu!$B$2&gt;7,IF(LEN($B2616)=0,"",IF(AND($B2616&gt;0,VALUE(SUBSTITUTE($B2616,"8","0"))=$B2616),1,0)),"")</f>
        <v/>
      </c>
      <c r="L2616" s="5" t="str">
        <f>IF(PhieuBauCu!$B$2&gt;8,IF(LEN($B2616)=0,"",IF(AND($B2616&gt;0,VALUE(SUBSTITUTE($B2616,"9","0"))=$B2616),1,0)),"")</f>
        <v/>
      </c>
      <c r="M2616" s="9">
        <f t="shared" si="81"/>
        <v>0</v>
      </c>
      <c r="N2616" s="36">
        <f>IF(AND(M2616&lt;=PhieuBauCu!$B$13,M2616&gt;=1),1,0)</f>
        <v>0</v>
      </c>
    </row>
    <row r="2617" spans="1:14" ht="28.5" customHeight="1">
      <c r="A2617" s="2">
        <v>2612</v>
      </c>
      <c r="B2617" s="3"/>
      <c r="C2617" s="48" t="str">
        <f t="shared" si="80"/>
        <v/>
      </c>
      <c r="D2617" s="5" t="str">
        <f>IF(PhieuBauCu!$B$2&gt;0,IF(LEN($B2617)=0,"",IF(AND($B2617&gt;0,VALUE(SUBSTITUTE($B2617,"1","0"))=$B2617),1,0)),"")</f>
        <v/>
      </c>
      <c r="E2617" s="5" t="str">
        <f>IF(PhieuBauCu!$B$2&gt;1,IF(LEN($B2617)=0,"",IF(AND($B2617&gt;0,VALUE(SUBSTITUTE($B2617,"2","0"))=$B2617),1,0)),"")</f>
        <v/>
      </c>
      <c r="F2617" s="5" t="str">
        <f>IF(PhieuBauCu!$B$2&gt;2,IF(LEN($B2617)=0,"",IF(AND($B2617&gt;0,VALUE(SUBSTITUTE($B2617,"3","0"))=$B2617),1,0)),"")</f>
        <v/>
      </c>
      <c r="G2617" s="5" t="str">
        <f>IF(PhieuBauCu!$B$2&gt;3,IF(LEN($B2617)=0,"",IF(AND($B2617&gt;0,VALUE(SUBSTITUTE($B2617,"4","0"))=$B2617),1,0)),"")</f>
        <v/>
      </c>
      <c r="H2617" s="5" t="str">
        <f>IF(PhieuBauCu!$B$2&gt;4,IF(LEN($B2617)=0,"",IF(AND($B2617&gt;0,VALUE(SUBSTITUTE($B2617,"5","0"))=$B2617),1,0)),"")</f>
        <v/>
      </c>
      <c r="I2617" s="5" t="str">
        <f>IF(PhieuBauCu!$B$2&gt;5,IF(LEN($B2617)=0,"",IF(AND($B2617&gt;0,VALUE(SUBSTITUTE($B2617,"6","0"))=$B2617),1,0)),"")</f>
        <v/>
      </c>
      <c r="J2617" s="5" t="str">
        <f>IF(PhieuBauCu!$B$2&gt;6,IF(LEN($B2617)=0,"",IF(AND($B2617&gt;0,VALUE(SUBSTITUTE($B2617,"7","0"))=$B2617),1,0)),"")</f>
        <v/>
      </c>
      <c r="K2617" s="5" t="str">
        <f>IF(PhieuBauCu!$B$2&gt;7,IF(LEN($B2617)=0,"",IF(AND($B2617&gt;0,VALUE(SUBSTITUTE($B2617,"8","0"))=$B2617),1,0)),"")</f>
        <v/>
      </c>
      <c r="L2617" s="5" t="str">
        <f>IF(PhieuBauCu!$B$2&gt;8,IF(LEN($B2617)=0,"",IF(AND($B2617&gt;0,VALUE(SUBSTITUTE($B2617,"9","0"))=$B2617),1,0)),"")</f>
        <v/>
      </c>
      <c r="M2617" s="9">
        <f t="shared" si="81"/>
        <v>0</v>
      </c>
      <c r="N2617" s="36">
        <f>IF(AND(M2617&lt;=PhieuBauCu!$B$13,M2617&gt;=1),1,0)</f>
        <v>0</v>
      </c>
    </row>
    <row r="2618" spans="1:14" ht="28.5" customHeight="1">
      <c r="A2618" s="2">
        <v>2613</v>
      </c>
      <c r="B2618" s="3"/>
      <c r="C2618" s="48" t="str">
        <f t="shared" si="80"/>
        <v/>
      </c>
      <c r="D2618" s="5" t="str">
        <f>IF(PhieuBauCu!$B$2&gt;0,IF(LEN($B2618)=0,"",IF(AND($B2618&gt;0,VALUE(SUBSTITUTE($B2618,"1","0"))=$B2618),1,0)),"")</f>
        <v/>
      </c>
      <c r="E2618" s="5" t="str">
        <f>IF(PhieuBauCu!$B$2&gt;1,IF(LEN($B2618)=0,"",IF(AND($B2618&gt;0,VALUE(SUBSTITUTE($B2618,"2","0"))=$B2618),1,0)),"")</f>
        <v/>
      </c>
      <c r="F2618" s="5" t="str">
        <f>IF(PhieuBauCu!$B$2&gt;2,IF(LEN($B2618)=0,"",IF(AND($B2618&gt;0,VALUE(SUBSTITUTE($B2618,"3","0"))=$B2618),1,0)),"")</f>
        <v/>
      </c>
      <c r="G2618" s="5" t="str">
        <f>IF(PhieuBauCu!$B$2&gt;3,IF(LEN($B2618)=0,"",IF(AND($B2618&gt;0,VALUE(SUBSTITUTE($B2618,"4","0"))=$B2618),1,0)),"")</f>
        <v/>
      </c>
      <c r="H2618" s="5" t="str">
        <f>IF(PhieuBauCu!$B$2&gt;4,IF(LEN($B2618)=0,"",IF(AND($B2618&gt;0,VALUE(SUBSTITUTE($B2618,"5","0"))=$B2618),1,0)),"")</f>
        <v/>
      </c>
      <c r="I2618" s="5" t="str">
        <f>IF(PhieuBauCu!$B$2&gt;5,IF(LEN($B2618)=0,"",IF(AND($B2618&gt;0,VALUE(SUBSTITUTE($B2618,"6","0"))=$B2618),1,0)),"")</f>
        <v/>
      </c>
      <c r="J2618" s="5" t="str">
        <f>IF(PhieuBauCu!$B$2&gt;6,IF(LEN($B2618)=0,"",IF(AND($B2618&gt;0,VALUE(SUBSTITUTE($B2618,"7","0"))=$B2618),1,0)),"")</f>
        <v/>
      </c>
      <c r="K2618" s="5" t="str">
        <f>IF(PhieuBauCu!$B$2&gt;7,IF(LEN($B2618)=0,"",IF(AND($B2618&gt;0,VALUE(SUBSTITUTE($B2618,"8","0"))=$B2618),1,0)),"")</f>
        <v/>
      </c>
      <c r="L2618" s="5" t="str">
        <f>IF(PhieuBauCu!$B$2&gt;8,IF(LEN($B2618)=0,"",IF(AND($B2618&gt;0,VALUE(SUBSTITUTE($B2618,"9","0"))=$B2618),1,0)),"")</f>
        <v/>
      </c>
      <c r="M2618" s="9">
        <f t="shared" si="81"/>
        <v>0</v>
      </c>
      <c r="N2618" s="36">
        <f>IF(AND(M2618&lt;=PhieuBauCu!$B$13,M2618&gt;=1),1,0)</f>
        <v>0</v>
      </c>
    </row>
    <row r="2619" spans="1:14" ht="28.5" customHeight="1">
      <c r="A2619" s="2">
        <v>2614</v>
      </c>
      <c r="B2619" s="3"/>
      <c r="C2619" s="48" t="str">
        <f t="shared" si="80"/>
        <v/>
      </c>
      <c r="D2619" s="5" t="str">
        <f>IF(PhieuBauCu!$B$2&gt;0,IF(LEN($B2619)=0,"",IF(AND($B2619&gt;0,VALUE(SUBSTITUTE($B2619,"1","0"))=$B2619),1,0)),"")</f>
        <v/>
      </c>
      <c r="E2619" s="5" t="str">
        <f>IF(PhieuBauCu!$B$2&gt;1,IF(LEN($B2619)=0,"",IF(AND($B2619&gt;0,VALUE(SUBSTITUTE($B2619,"2","0"))=$B2619),1,0)),"")</f>
        <v/>
      </c>
      <c r="F2619" s="5" t="str">
        <f>IF(PhieuBauCu!$B$2&gt;2,IF(LEN($B2619)=0,"",IF(AND($B2619&gt;0,VALUE(SUBSTITUTE($B2619,"3","0"))=$B2619),1,0)),"")</f>
        <v/>
      </c>
      <c r="G2619" s="5" t="str">
        <f>IF(PhieuBauCu!$B$2&gt;3,IF(LEN($B2619)=0,"",IF(AND($B2619&gt;0,VALUE(SUBSTITUTE($B2619,"4","0"))=$B2619),1,0)),"")</f>
        <v/>
      </c>
      <c r="H2619" s="5" t="str">
        <f>IF(PhieuBauCu!$B$2&gt;4,IF(LEN($B2619)=0,"",IF(AND($B2619&gt;0,VALUE(SUBSTITUTE($B2619,"5","0"))=$B2619),1,0)),"")</f>
        <v/>
      </c>
      <c r="I2619" s="5" t="str">
        <f>IF(PhieuBauCu!$B$2&gt;5,IF(LEN($B2619)=0,"",IF(AND($B2619&gt;0,VALUE(SUBSTITUTE($B2619,"6","0"))=$B2619),1,0)),"")</f>
        <v/>
      </c>
      <c r="J2619" s="5" t="str">
        <f>IF(PhieuBauCu!$B$2&gt;6,IF(LEN($B2619)=0,"",IF(AND($B2619&gt;0,VALUE(SUBSTITUTE($B2619,"7","0"))=$B2619),1,0)),"")</f>
        <v/>
      </c>
      <c r="K2619" s="5" t="str">
        <f>IF(PhieuBauCu!$B$2&gt;7,IF(LEN($B2619)=0,"",IF(AND($B2619&gt;0,VALUE(SUBSTITUTE($B2619,"8","0"))=$B2619),1,0)),"")</f>
        <v/>
      </c>
      <c r="L2619" s="5" t="str">
        <f>IF(PhieuBauCu!$B$2&gt;8,IF(LEN($B2619)=0,"",IF(AND($B2619&gt;0,VALUE(SUBSTITUTE($B2619,"9","0"))=$B2619),1,0)),"")</f>
        <v/>
      </c>
      <c r="M2619" s="9">
        <f t="shared" si="81"/>
        <v>0</v>
      </c>
      <c r="N2619" s="36">
        <f>IF(AND(M2619&lt;=PhieuBauCu!$B$13,M2619&gt;=1),1,0)</f>
        <v>0</v>
      </c>
    </row>
    <row r="2620" spans="1:14" ht="28.5" customHeight="1">
      <c r="A2620" s="2">
        <v>2615</v>
      </c>
      <c r="B2620" s="3"/>
      <c r="C2620" s="48" t="str">
        <f t="shared" si="80"/>
        <v/>
      </c>
      <c r="D2620" s="5" t="str">
        <f>IF(PhieuBauCu!$B$2&gt;0,IF(LEN($B2620)=0,"",IF(AND($B2620&gt;0,VALUE(SUBSTITUTE($B2620,"1","0"))=$B2620),1,0)),"")</f>
        <v/>
      </c>
      <c r="E2620" s="5" t="str">
        <f>IF(PhieuBauCu!$B$2&gt;1,IF(LEN($B2620)=0,"",IF(AND($B2620&gt;0,VALUE(SUBSTITUTE($B2620,"2","0"))=$B2620),1,0)),"")</f>
        <v/>
      </c>
      <c r="F2620" s="5" t="str">
        <f>IF(PhieuBauCu!$B$2&gt;2,IF(LEN($B2620)=0,"",IF(AND($B2620&gt;0,VALUE(SUBSTITUTE($B2620,"3","0"))=$B2620),1,0)),"")</f>
        <v/>
      </c>
      <c r="G2620" s="5" t="str">
        <f>IF(PhieuBauCu!$B$2&gt;3,IF(LEN($B2620)=0,"",IF(AND($B2620&gt;0,VALUE(SUBSTITUTE($B2620,"4","0"))=$B2620),1,0)),"")</f>
        <v/>
      </c>
      <c r="H2620" s="5" t="str">
        <f>IF(PhieuBauCu!$B$2&gt;4,IF(LEN($B2620)=0,"",IF(AND($B2620&gt;0,VALUE(SUBSTITUTE($B2620,"5","0"))=$B2620),1,0)),"")</f>
        <v/>
      </c>
      <c r="I2620" s="5" t="str">
        <f>IF(PhieuBauCu!$B$2&gt;5,IF(LEN($B2620)=0,"",IF(AND($B2620&gt;0,VALUE(SUBSTITUTE($B2620,"6","0"))=$B2620),1,0)),"")</f>
        <v/>
      </c>
      <c r="J2620" s="5" t="str">
        <f>IF(PhieuBauCu!$B$2&gt;6,IF(LEN($B2620)=0,"",IF(AND($B2620&gt;0,VALUE(SUBSTITUTE($B2620,"7","0"))=$B2620),1,0)),"")</f>
        <v/>
      </c>
      <c r="K2620" s="5" t="str">
        <f>IF(PhieuBauCu!$B$2&gt;7,IF(LEN($B2620)=0,"",IF(AND($B2620&gt;0,VALUE(SUBSTITUTE($B2620,"8","0"))=$B2620),1,0)),"")</f>
        <v/>
      </c>
      <c r="L2620" s="5" t="str">
        <f>IF(PhieuBauCu!$B$2&gt;8,IF(LEN($B2620)=0,"",IF(AND($B2620&gt;0,VALUE(SUBSTITUTE($B2620,"9","0"))=$B2620),1,0)),"")</f>
        <v/>
      </c>
      <c r="M2620" s="9">
        <f t="shared" si="81"/>
        <v>0</v>
      </c>
      <c r="N2620" s="36">
        <f>IF(AND(M2620&lt;=PhieuBauCu!$B$13,M2620&gt;=1),1,0)</f>
        <v>0</v>
      </c>
    </row>
    <row r="2621" spans="1:14" ht="28.5" customHeight="1">
      <c r="A2621" s="2">
        <v>2616</v>
      </c>
      <c r="B2621" s="3"/>
      <c r="C2621" s="48" t="str">
        <f t="shared" si="80"/>
        <v/>
      </c>
      <c r="D2621" s="5" t="str">
        <f>IF(PhieuBauCu!$B$2&gt;0,IF(LEN($B2621)=0,"",IF(AND($B2621&gt;0,VALUE(SUBSTITUTE($B2621,"1","0"))=$B2621),1,0)),"")</f>
        <v/>
      </c>
      <c r="E2621" s="5" t="str">
        <f>IF(PhieuBauCu!$B$2&gt;1,IF(LEN($B2621)=0,"",IF(AND($B2621&gt;0,VALUE(SUBSTITUTE($B2621,"2","0"))=$B2621),1,0)),"")</f>
        <v/>
      </c>
      <c r="F2621" s="5" t="str">
        <f>IF(PhieuBauCu!$B$2&gt;2,IF(LEN($B2621)=0,"",IF(AND($B2621&gt;0,VALUE(SUBSTITUTE($B2621,"3","0"))=$B2621),1,0)),"")</f>
        <v/>
      </c>
      <c r="G2621" s="5" t="str">
        <f>IF(PhieuBauCu!$B$2&gt;3,IF(LEN($B2621)=0,"",IF(AND($B2621&gt;0,VALUE(SUBSTITUTE($B2621,"4","0"))=$B2621),1,0)),"")</f>
        <v/>
      </c>
      <c r="H2621" s="5" t="str">
        <f>IF(PhieuBauCu!$B$2&gt;4,IF(LEN($B2621)=0,"",IF(AND($B2621&gt;0,VALUE(SUBSTITUTE($B2621,"5","0"))=$B2621),1,0)),"")</f>
        <v/>
      </c>
      <c r="I2621" s="5" t="str">
        <f>IF(PhieuBauCu!$B$2&gt;5,IF(LEN($B2621)=0,"",IF(AND($B2621&gt;0,VALUE(SUBSTITUTE($B2621,"6","0"))=$B2621),1,0)),"")</f>
        <v/>
      </c>
      <c r="J2621" s="5" t="str">
        <f>IF(PhieuBauCu!$B$2&gt;6,IF(LEN($B2621)=0,"",IF(AND($B2621&gt;0,VALUE(SUBSTITUTE($B2621,"7","0"))=$B2621),1,0)),"")</f>
        <v/>
      </c>
      <c r="K2621" s="5" t="str">
        <f>IF(PhieuBauCu!$B$2&gt;7,IF(LEN($B2621)=0,"",IF(AND($B2621&gt;0,VALUE(SUBSTITUTE($B2621,"8","0"))=$B2621),1,0)),"")</f>
        <v/>
      </c>
      <c r="L2621" s="5" t="str">
        <f>IF(PhieuBauCu!$B$2&gt;8,IF(LEN($B2621)=0,"",IF(AND($B2621&gt;0,VALUE(SUBSTITUTE($B2621,"9","0"))=$B2621),1,0)),"")</f>
        <v/>
      </c>
      <c r="M2621" s="9">
        <f t="shared" si="81"/>
        <v>0</v>
      </c>
      <c r="N2621" s="36">
        <f>IF(AND(M2621&lt;=PhieuBauCu!$B$13,M2621&gt;=1),1,0)</f>
        <v>0</v>
      </c>
    </row>
    <row r="2622" spans="1:14" ht="28.5" customHeight="1">
      <c r="A2622" s="2">
        <v>2617</v>
      </c>
      <c r="B2622" s="3"/>
      <c r="C2622" s="48" t="str">
        <f t="shared" si="80"/>
        <v/>
      </c>
      <c r="D2622" s="5" t="str">
        <f>IF(PhieuBauCu!$B$2&gt;0,IF(LEN($B2622)=0,"",IF(AND($B2622&gt;0,VALUE(SUBSTITUTE($B2622,"1","0"))=$B2622),1,0)),"")</f>
        <v/>
      </c>
      <c r="E2622" s="5" t="str">
        <f>IF(PhieuBauCu!$B$2&gt;1,IF(LEN($B2622)=0,"",IF(AND($B2622&gt;0,VALUE(SUBSTITUTE($B2622,"2","0"))=$B2622),1,0)),"")</f>
        <v/>
      </c>
      <c r="F2622" s="5" t="str">
        <f>IF(PhieuBauCu!$B$2&gt;2,IF(LEN($B2622)=0,"",IF(AND($B2622&gt;0,VALUE(SUBSTITUTE($B2622,"3","0"))=$B2622),1,0)),"")</f>
        <v/>
      </c>
      <c r="G2622" s="5" t="str">
        <f>IF(PhieuBauCu!$B$2&gt;3,IF(LEN($B2622)=0,"",IF(AND($B2622&gt;0,VALUE(SUBSTITUTE($B2622,"4","0"))=$B2622),1,0)),"")</f>
        <v/>
      </c>
      <c r="H2622" s="5" t="str">
        <f>IF(PhieuBauCu!$B$2&gt;4,IF(LEN($B2622)=0,"",IF(AND($B2622&gt;0,VALUE(SUBSTITUTE($B2622,"5","0"))=$B2622),1,0)),"")</f>
        <v/>
      </c>
      <c r="I2622" s="5" t="str">
        <f>IF(PhieuBauCu!$B$2&gt;5,IF(LEN($B2622)=0,"",IF(AND($B2622&gt;0,VALUE(SUBSTITUTE($B2622,"6","0"))=$B2622),1,0)),"")</f>
        <v/>
      </c>
      <c r="J2622" s="5" t="str">
        <f>IF(PhieuBauCu!$B$2&gt;6,IF(LEN($B2622)=0,"",IF(AND($B2622&gt;0,VALUE(SUBSTITUTE($B2622,"7","0"))=$B2622),1,0)),"")</f>
        <v/>
      </c>
      <c r="K2622" s="5" t="str">
        <f>IF(PhieuBauCu!$B$2&gt;7,IF(LEN($B2622)=0,"",IF(AND($B2622&gt;0,VALUE(SUBSTITUTE($B2622,"8","0"))=$B2622),1,0)),"")</f>
        <v/>
      </c>
      <c r="L2622" s="5" t="str">
        <f>IF(PhieuBauCu!$B$2&gt;8,IF(LEN($B2622)=0,"",IF(AND($B2622&gt;0,VALUE(SUBSTITUTE($B2622,"9","0"))=$B2622),1,0)),"")</f>
        <v/>
      </c>
      <c r="M2622" s="9">
        <f t="shared" si="81"/>
        <v>0</v>
      </c>
      <c r="N2622" s="36">
        <f>IF(AND(M2622&lt;=PhieuBauCu!$B$13,M2622&gt;=1),1,0)</f>
        <v>0</v>
      </c>
    </row>
    <row r="2623" spans="1:14" ht="28.5" customHeight="1">
      <c r="A2623" s="2">
        <v>2618</v>
      </c>
      <c r="B2623" s="3"/>
      <c r="C2623" s="48" t="str">
        <f t="shared" si="80"/>
        <v/>
      </c>
      <c r="D2623" s="5" t="str">
        <f>IF(PhieuBauCu!$B$2&gt;0,IF(LEN($B2623)=0,"",IF(AND($B2623&gt;0,VALUE(SUBSTITUTE($B2623,"1","0"))=$B2623),1,0)),"")</f>
        <v/>
      </c>
      <c r="E2623" s="5" t="str">
        <f>IF(PhieuBauCu!$B$2&gt;1,IF(LEN($B2623)=0,"",IF(AND($B2623&gt;0,VALUE(SUBSTITUTE($B2623,"2","0"))=$B2623),1,0)),"")</f>
        <v/>
      </c>
      <c r="F2623" s="5" t="str">
        <f>IF(PhieuBauCu!$B$2&gt;2,IF(LEN($B2623)=0,"",IF(AND($B2623&gt;0,VALUE(SUBSTITUTE($B2623,"3","0"))=$B2623),1,0)),"")</f>
        <v/>
      </c>
      <c r="G2623" s="5" t="str">
        <f>IF(PhieuBauCu!$B$2&gt;3,IF(LEN($B2623)=0,"",IF(AND($B2623&gt;0,VALUE(SUBSTITUTE($B2623,"4","0"))=$B2623),1,0)),"")</f>
        <v/>
      </c>
      <c r="H2623" s="5" t="str">
        <f>IF(PhieuBauCu!$B$2&gt;4,IF(LEN($B2623)=0,"",IF(AND($B2623&gt;0,VALUE(SUBSTITUTE($B2623,"5","0"))=$B2623),1,0)),"")</f>
        <v/>
      </c>
      <c r="I2623" s="5" t="str">
        <f>IF(PhieuBauCu!$B$2&gt;5,IF(LEN($B2623)=0,"",IF(AND($B2623&gt;0,VALUE(SUBSTITUTE($B2623,"6","0"))=$B2623),1,0)),"")</f>
        <v/>
      </c>
      <c r="J2623" s="5" t="str">
        <f>IF(PhieuBauCu!$B$2&gt;6,IF(LEN($B2623)=0,"",IF(AND($B2623&gt;0,VALUE(SUBSTITUTE($B2623,"7","0"))=$B2623),1,0)),"")</f>
        <v/>
      </c>
      <c r="K2623" s="5" t="str">
        <f>IF(PhieuBauCu!$B$2&gt;7,IF(LEN($B2623)=0,"",IF(AND($B2623&gt;0,VALUE(SUBSTITUTE($B2623,"8","0"))=$B2623),1,0)),"")</f>
        <v/>
      </c>
      <c r="L2623" s="5" t="str">
        <f>IF(PhieuBauCu!$B$2&gt;8,IF(LEN($B2623)=0,"",IF(AND($B2623&gt;0,VALUE(SUBSTITUTE($B2623,"9","0"))=$B2623),1,0)),"")</f>
        <v/>
      </c>
      <c r="M2623" s="9">
        <f t="shared" si="81"/>
        <v>0</v>
      </c>
      <c r="N2623" s="36">
        <f>IF(AND(M2623&lt;=PhieuBauCu!$B$13,M2623&gt;=1),1,0)</f>
        <v>0</v>
      </c>
    </row>
    <row r="2624" spans="1:14" ht="28.5" customHeight="1">
      <c r="A2624" s="2">
        <v>2619</v>
      </c>
      <c r="B2624" s="3"/>
      <c r="C2624" s="48" t="str">
        <f t="shared" si="80"/>
        <v/>
      </c>
      <c r="D2624" s="5" t="str">
        <f>IF(PhieuBauCu!$B$2&gt;0,IF(LEN($B2624)=0,"",IF(AND($B2624&gt;0,VALUE(SUBSTITUTE($B2624,"1","0"))=$B2624),1,0)),"")</f>
        <v/>
      </c>
      <c r="E2624" s="5" t="str">
        <f>IF(PhieuBauCu!$B$2&gt;1,IF(LEN($B2624)=0,"",IF(AND($B2624&gt;0,VALUE(SUBSTITUTE($B2624,"2","0"))=$B2624),1,0)),"")</f>
        <v/>
      </c>
      <c r="F2624" s="5" t="str">
        <f>IF(PhieuBauCu!$B$2&gt;2,IF(LEN($B2624)=0,"",IF(AND($B2624&gt;0,VALUE(SUBSTITUTE($B2624,"3","0"))=$B2624),1,0)),"")</f>
        <v/>
      </c>
      <c r="G2624" s="5" t="str">
        <f>IF(PhieuBauCu!$B$2&gt;3,IF(LEN($B2624)=0,"",IF(AND($B2624&gt;0,VALUE(SUBSTITUTE($B2624,"4","0"))=$B2624),1,0)),"")</f>
        <v/>
      </c>
      <c r="H2624" s="5" t="str">
        <f>IF(PhieuBauCu!$B$2&gt;4,IF(LEN($B2624)=0,"",IF(AND($B2624&gt;0,VALUE(SUBSTITUTE($B2624,"5","0"))=$B2624),1,0)),"")</f>
        <v/>
      </c>
      <c r="I2624" s="5" t="str">
        <f>IF(PhieuBauCu!$B$2&gt;5,IF(LEN($B2624)=0,"",IF(AND($B2624&gt;0,VALUE(SUBSTITUTE($B2624,"6","0"))=$B2624),1,0)),"")</f>
        <v/>
      </c>
      <c r="J2624" s="5" t="str">
        <f>IF(PhieuBauCu!$B$2&gt;6,IF(LEN($B2624)=0,"",IF(AND($B2624&gt;0,VALUE(SUBSTITUTE($B2624,"7","0"))=$B2624),1,0)),"")</f>
        <v/>
      </c>
      <c r="K2624" s="5" t="str">
        <f>IF(PhieuBauCu!$B$2&gt;7,IF(LEN($B2624)=0,"",IF(AND($B2624&gt;0,VALUE(SUBSTITUTE($B2624,"8","0"))=$B2624),1,0)),"")</f>
        <v/>
      </c>
      <c r="L2624" s="5" t="str">
        <f>IF(PhieuBauCu!$B$2&gt;8,IF(LEN($B2624)=0,"",IF(AND($B2624&gt;0,VALUE(SUBSTITUTE($B2624,"9","0"))=$B2624),1,0)),"")</f>
        <v/>
      </c>
      <c r="M2624" s="9">
        <f t="shared" si="81"/>
        <v>0</v>
      </c>
      <c r="N2624" s="36">
        <f>IF(AND(M2624&lt;=PhieuBauCu!$B$13,M2624&gt;=1),1,0)</f>
        <v>0</v>
      </c>
    </row>
    <row r="2625" spans="1:14" ht="28.5" customHeight="1">
      <c r="A2625" s="2">
        <v>2620</v>
      </c>
      <c r="B2625" s="3"/>
      <c r="C2625" s="48" t="str">
        <f t="shared" si="80"/>
        <v/>
      </c>
      <c r="D2625" s="5" t="str">
        <f>IF(PhieuBauCu!$B$2&gt;0,IF(LEN($B2625)=0,"",IF(AND($B2625&gt;0,VALUE(SUBSTITUTE($B2625,"1","0"))=$B2625),1,0)),"")</f>
        <v/>
      </c>
      <c r="E2625" s="5" t="str">
        <f>IF(PhieuBauCu!$B$2&gt;1,IF(LEN($B2625)=0,"",IF(AND($B2625&gt;0,VALUE(SUBSTITUTE($B2625,"2","0"))=$B2625),1,0)),"")</f>
        <v/>
      </c>
      <c r="F2625" s="5" t="str">
        <f>IF(PhieuBauCu!$B$2&gt;2,IF(LEN($B2625)=0,"",IF(AND($B2625&gt;0,VALUE(SUBSTITUTE($B2625,"3","0"))=$B2625),1,0)),"")</f>
        <v/>
      </c>
      <c r="G2625" s="5" t="str">
        <f>IF(PhieuBauCu!$B$2&gt;3,IF(LEN($B2625)=0,"",IF(AND($B2625&gt;0,VALUE(SUBSTITUTE($B2625,"4","0"))=$B2625),1,0)),"")</f>
        <v/>
      </c>
      <c r="H2625" s="5" t="str">
        <f>IF(PhieuBauCu!$B$2&gt;4,IF(LEN($B2625)=0,"",IF(AND($B2625&gt;0,VALUE(SUBSTITUTE($B2625,"5","0"))=$B2625),1,0)),"")</f>
        <v/>
      </c>
      <c r="I2625" s="5" t="str">
        <f>IF(PhieuBauCu!$B$2&gt;5,IF(LEN($B2625)=0,"",IF(AND($B2625&gt;0,VALUE(SUBSTITUTE($B2625,"6","0"))=$B2625),1,0)),"")</f>
        <v/>
      </c>
      <c r="J2625" s="5" t="str">
        <f>IF(PhieuBauCu!$B$2&gt;6,IF(LEN($B2625)=0,"",IF(AND($B2625&gt;0,VALUE(SUBSTITUTE($B2625,"7","0"))=$B2625),1,0)),"")</f>
        <v/>
      </c>
      <c r="K2625" s="5" t="str">
        <f>IF(PhieuBauCu!$B$2&gt;7,IF(LEN($B2625)=0,"",IF(AND($B2625&gt;0,VALUE(SUBSTITUTE($B2625,"8","0"))=$B2625),1,0)),"")</f>
        <v/>
      </c>
      <c r="L2625" s="5" t="str">
        <f>IF(PhieuBauCu!$B$2&gt;8,IF(LEN($B2625)=0,"",IF(AND($B2625&gt;0,VALUE(SUBSTITUTE($B2625,"9","0"))=$B2625),1,0)),"")</f>
        <v/>
      </c>
      <c r="M2625" s="9">
        <f t="shared" si="81"/>
        <v>0</v>
      </c>
      <c r="N2625" s="36">
        <f>IF(AND(M2625&lt;=PhieuBauCu!$B$13,M2625&gt;=1),1,0)</f>
        <v>0</v>
      </c>
    </row>
    <row r="2626" spans="1:14" ht="28.5" customHeight="1">
      <c r="A2626" s="2">
        <v>2621</v>
      </c>
      <c r="B2626" s="3"/>
      <c r="C2626" s="48" t="str">
        <f t="shared" si="80"/>
        <v/>
      </c>
      <c r="D2626" s="5" t="str">
        <f>IF(PhieuBauCu!$B$2&gt;0,IF(LEN($B2626)=0,"",IF(AND($B2626&gt;0,VALUE(SUBSTITUTE($B2626,"1","0"))=$B2626),1,0)),"")</f>
        <v/>
      </c>
      <c r="E2626" s="5" t="str">
        <f>IF(PhieuBauCu!$B$2&gt;1,IF(LEN($B2626)=0,"",IF(AND($B2626&gt;0,VALUE(SUBSTITUTE($B2626,"2","0"))=$B2626),1,0)),"")</f>
        <v/>
      </c>
      <c r="F2626" s="5" t="str">
        <f>IF(PhieuBauCu!$B$2&gt;2,IF(LEN($B2626)=0,"",IF(AND($B2626&gt;0,VALUE(SUBSTITUTE($B2626,"3","0"))=$B2626),1,0)),"")</f>
        <v/>
      </c>
      <c r="G2626" s="5" t="str">
        <f>IF(PhieuBauCu!$B$2&gt;3,IF(LEN($B2626)=0,"",IF(AND($B2626&gt;0,VALUE(SUBSTITUTE($B2626,"4","0"))=$B2626),1,0)),"")</f>
        <v/>
      </c>
      <c r="H2626" s="5" t="str">
        <f>IF(PhieuBauCu!$B$2&gt;4,IF(LEN($B2626)=0,"",IF(AND($B2626&gt;0,VALUE(SUBSTITUTE($B2626,"5","0"))=$B2626),1,0)),"")</f>
        <v/>
      </c>
      <c r="I2626" s="5" t="str">
        <f>IF(PhieuBauCu!$B$2&gt;5,IF(LEN($B2626)=0,"",IF(AND($B2626&gt;0,VALUE(SUBSTITUTE($B2626,"6","0"))=$B2626),1,0)),"")</f>
        <v/>
      </c>
      <c r="J2626" s="5" t="str">
        <f>IF(PhieuBauCu!$B$2&gt;6,IF(LEN($B2626)=0,"",IF(AND($B2626&gt;0,VALUE(SUBSTITUTE($B2626,"7","0"))=$B2626),1,0)),"")</f>
        <v/>
      </c>
      <c r="K2626" s="5" t="str">
        <f>IF(PhieuBauCu!$B$2&gt;7,IF(LEN($B2626)=0,"",IF(AND($B2626&gt;0,VALUE(SUBSTITUTE($B2626,"8","0"))=$B2626),1,0)),"")</f>
        <v/>
      </c>
      <c r="L2626" s="5" t="str">
        <f>IF(PhieuBauCu!$B$2&gt;8,IF(LEN($B2626)=0,"",IF(AND($B2626&gt;0,VALUE(SUBSTITUTE($B2626,"9","0"))=$B2626),1,0)),"")</f>
        <v/>
      </c>
      <c r="M2626" s="9">
        <f t="shared" si="81"/>
        <v>0</v>
      </c>
      <c r="N2626" s="36">
        <f>IF(AND(M2626&lt;=PhieuBauCu!$B$13,M2626&gt;=1),1,0)</f>
        <v>0</v>
      </c>
    </row>
    <row r="2627" spans="1:14" ht="28.5" customHeight="1">
      <c r="A2627" s="2">
        <v>2622</v>
      </c>
      <c r="B2627" s="3"/>
      <c r="C2627" s="48" t="str">
        <f t="shared" si="80"/>
        <v/>
      </c>
      <c r="D2627" s="5" t="str">
        <f>IF(PhieuBauCu!$B$2&gt;0,IF(LEN($B2627)=0,"",IF(AND($B2627&gt;0,VALUE(SUBSTITUTE($B2627,"1","0"))=$B2627),1,0)),"")</f>
        <v/>
      </c>
      <c r="E2627" s="5" t="str">
        <f>IF(PhieuBauCu!$B$2&gt;1,IF(LEN($B2627)=0,"",IF(AND($B2627&gt;0,VALUE(SUBSTITUTE($B2627,"2","0"))=$B2627),1,0)),"")</f>
        <v/>
      </c>
      <c r="F2627" s="5" t="str">
        <f>IF(PhieuBauCu!$B$2&gt;2,IF(LEN($B2627)=0,"",IF(AND($B2627&gt;0,VALUE(SUBSTITUTE($B2627,"3","0"))=$B2627),1,0)),"")</f>
        <v/>
      </c>
      <c r="G2627" s="5" t="str">
        <f>IF(PhieuBauCu!$B$2&gt;3,IF(LEN($B2627)=0,"",IF(AND($B2627&gt;0,VALUE(SUBSTITUTE($B2627,"4","0"))=$B2627),1,0)),"")</f>
        <v/>
      </c>
      <c r="H2627" s="5" t="str">
        <f>IF(PhieuBauCu!$B$2&gt;4,IF(LEN($B2627)=0,"",IF(AND($B2627&gt;0,VALUE(SUBSTITUTE($B2627,"5","0"))=$B2627),1,0)),"")</f>
        <v/>
      </c>
      <c r="I2627" s="5" t="str">
        <f>IF(PhieuBauCu!$B$2&gt;5,IF(LEN($B2627)=0,"",IF(AND($B2627&gt;0,VALUE(SUBSTITUTE($B2627,"6","0"))=$B2627),1,0)),"")</f>
        <v/>
      </c>
      <c r="J2627" s="5" t="str">
        <f>IF(PhieuBauCu!$B$2&gt;6,IF(LEN($B2627)=0,"",IF(AND($B2627&gt;0,VALUE(SUBSTITUTE($B2627,"7","0"))=$B2627),1,0)),"")</f>
        <v/>
      </c>
      <c r="K2627" s="5" t="str">
        <f>IF(PhieuBauCu!$B$2&gt;7,IF(LEN($B2627)=0,"",IF(AND($B2627&gt;0,VALUE(SUBSTITUTE($B2627,"8","0"))=$B2627),1,0)),"")</f>
        <v/>
      </c>
      <c r="L2627" s="5" t="str">
        <f>IF(PhieuBauCu!$B$2&gt;8,IF(LEN($B2627)=0,"",IF(AND($B2627&gt;0,VALUE(SUBSTITUTE($B2627,"9","0"))=$B2627),1,0)),"")</f>
        <v/>
      </c>
      <c r="M2627" s="9">
        <f t="shared" si="81"/>
        <v>0</v>
      </c>
      <c r="N2627" s="36">
        <f>IF(AND(M2627&lt;=PhieuBauCu!$B$13,M2627&gt;=1),1,0)</f>
        <v>0</v>
      </c>
    </row>
    <row r="2628" spans="1:14" ht="28.5" customHeight="1">
      <c r="A2628" s="2">
        <v>2623</v>
      </c>
      <c r="B2628" s="3"/>
      <c r="C2628" s="48" t="str">
        <f t="shared" si="80"/>
        <v/>
      </c>
      <c r="D2628" s="5" t="str">
        <f>IF(PhieuBauCu!$B$2&gt;0,IF(LEN($B2628)=0,"",IF(AND($B2628&gt;0,VALUE(SUBSTITUTE($B2628,"1","0"))=$B2628),1,0)),"")</f>
        <v/>
      </c>
      <c r="E2628" s="5" t="str">
        <f>IF(PhieuBauCu!$B$2&gt;1,IF(LEN($B2628)=0,"",IF(AND($B2628&gt;0,VALUE(SUBSTITUTE($B2628,"2","0"))=$B2628),1,0)),"")</f>
        <v/>
      </c>
      <c r="F2628" s="5" t="str">
        <f>IF(PhieuBauCu!$B$2&gt;2,IF(LEN($B2628)=0,"",IF(AND($B2628&gt;0,VALUE(SUBSTITUTE($B2628,"3","0"))=$B2628),1,0)),"")</f>
        <v/>
      </c>
      <c r="G2628" s="5" t="str">
        <f>IF(PhieuBauCu!$B$2&gt;3,IF(LEN($B2628)=0,"",IF(AND($B2628&gt;0,VALUE(SUBSTITUTE($B2628,"4","0"))=$B2628),1,0)),"")</f>
        <v/>
      </c>
      <c r="H2628" s="5" t="str">
        <f>IF(PhieuBauCu!$B$2&gt;4,IF(LEN($B2628)=0,"",IF(AND($B2628&gt;0,VALUE(SUBSTITUTE($B2628,"5","0"))=$B2628),1,0)),"")</f>
        <v/>
      </c>
      <c r="I2628" s="5" t="str">
        <f>IF(PhieuBauCu!$B$2&gt;5,IF(LEN($B2628)=0,"",IF(AND($B2628&gt;0,VALUE(SUBSTITUTE($B2628,"6","0"))=$B2628),1,0)),"")</f>
        <v/>
      </c>
      <c r="J2628" s="5" t="str">
        <f>IF(PhieuBauCu!$B$2&gt;6,IF(LEN($B2628)=0,"",IF(AND($B2628&gt;0,VALUE(SUBSTITUTE($B2628,"7","0"))=$B2628),1,0)),"")</f>
        <v/>
      </c>
      <c r="K2628" s="5" t="str">
        <f>IF(PhieuBauCu!$B$2&gt;7,IF(LEN($B2628)=0,"",IF(AND($B2628&gt;0,VALUE(SUBSTITUTE($B2628,"8","0"))=$B2628),1,0)),"")</f>
        <v/>
      </c>
      <c r="L2628" s="5" t="str">
        <f>IF(PhieuBauCu!$B$2&gt;8,IF(LEN($B2628)=0,"",IF(AND($B2628&gt;0,VALUE(SUBSTITUTE($B2628,"9","0"))=$B2628),1,0)),"")</f>
        <v/>
      </c>
      <c r="M2628" s="9">
        <f t="shared" si="81"/>
        <v>0</v>
      </c>
      <c r="N2628" s="36">
        <f>IF(AND(M2628&lt;=PhieuBauCu!$B$13,M2628&gt;=1),1,0)</f>
        <v>0</v>
      </c>
    </row>
    <row r="2629" spans="1:14" ht="28.5" customHeight="1">
      <c r="A2629" s="2">
        <v>2624</v>
      </c>
      <c r="B2629" s="3"/>
      <c r="C2629" s="48" t="str">
        <f t="shared" si="80"/>
        <v/>
      </c>
      <c r="D2629" s="5" t="str">
        <f>IF(PhieuBauCu!$B$2&gt;0,IF(LEN($B2629)=0,"",IF(AND($B2629&gt;0,VALUE(SUBSTITUTE($B2629,"1","0"))=$B2629),1,0)),"")</f>
        <v/>
      </c>
      <c r="E2629" s="5" t="str">
        <f>IF(PhieuBauCu!$B$2&gt;1,IF(LEN($B2629)=0,"",IF(AND($B2629&gt;0,VALUE(SUBSTITUTE($B2629,"2","0"))=$B2629),1,0)),"")</f>
        <v/>
      </c>
      <c r="F2629" s="5" t="str">
        <f>IF(PhieuBauCu!$B$2&gt;2,IF(LEN($B2629)=0,"",IF(AND($B2629&gt;0,VALUE(SUBSTITUTE($B2629,"3","0"))=$B2629),1,0)),"")</f>
        <v/>
      </c>
      <c r="G2629" s="5" t="str">
        <f>IF(PhieuBauCu!$B$2&gt;3,IF(LEN($B2629)=0,"",IF(AND($B2629&gt;0,VALUE(SUBSTITUTE($B2629,"4","0"))=$B2629),1,0)),"")</f>
        <v/>
      </c>
      <c r="H2629" s="5" t="str">
        <f>IF(PhieuBauCu!$B$2&gt;4,IF(LEN($B2629)=0,"",IF(AND($B2629&gt;0,VALUE(SUBSTITUTE($B2629,"5","0"))=$B2629),1,0)),"")</f>
        <v/>
      </c>
      <c r="I2629" s="5" t="str">
        <f>IF(PhieuBauCu!$B$2&gt;5,IF(LEN($B2629)=0,"",IF(AND($B2629&gt;0,VALUE(SUBSTITUTE($B2629,"6","0"))=$B2629),1,0)),"")</f>
        <v/>
      </c>
      <c r="J2629" s="5" t="str">
        <f>IF(PhieuBauCu!$B$2&gt;6,IF(LEN($B2629)=0,"",IF(AND($B2629&gt;0,VALUE(SUBSTITUTE($B2629,"7","0"))=$B2629),1,0)),"")</f>
        <v/>
      </c>
      <c r="K2629" s="5" t="str">
        <f>IF(PhieuBauCu!$B$2&gt;7,IF(LEN($B2629)=0,"",IF(AND($B2629&gt;0,VALUE(SUBSTITUTE($B2629,"8","0"))=$B2629),1,0)),"")</f>
        <v/>
      </c>
      <c r="L2629" s="5" t="str">
        <f>IF(PhieuBauCu!$B$2&gt;8,IF(LEN($B2629)=0,"",IF(AND($B2629&gt;0,VALUE(SUBSTITUTE($B2629,"9","0"))=$B2629),1,0)),"")</f>
        <v/>
      </c>
      <c r="M2629" s="9">
        <f t="shared" si="81"/>
        <v>0</v>
      </c>
      <c r="N2629" s="36">
        <f>IF(AND(M2629&lt;=PhieuBauCu!$B$13,M2629&gt;=1),1,0)</f>
        <v>0</v>
      </c>
    </row>
    <row r="2630" spans="1:14" ht="28.5" customHeight="1">
      <c r="A2630" s="2">
        <v>2625</v>
      </c>
      <c r="B2630" s="3"/>
      <c r="C2630" s="48" t="str">
        <f t="shared" si="80"/>
        <v/>
      </c>
      <c r="D2630" s="5" t="str">
        <f>IF(PhieuBauCu!$B$2&gt;0,IF(LEN($B2630)=0,"",IF(AND($B2630&gt;0,VALUE(SUBSTITUTE($B2630,"1","0"))=$B2630),1,0)),"")</f>
        <v/>
      </c>
      <c r="E2630" s="5" t="str">
        <f>IF(PhieuBauCu!$B$2&gt;1,IF(LEN($B2630)=0,"",IF(AND($B2630&gt;0,VALUE(SUBSTITUTE($B2630,"2","0"))=$B2630),1,0)),"")</f>
        <v/>
      </c>
      <c r="F2630" s="5" t="str">
        <f>IF(PhieuBauCu!$B$2&gt;2,IF(LEN($B2630)=0,"",IF(AND($B2630&gt;0,VALUE(SUBSTITUTE($B2630,"3","0"))=$B2630),1,0)),"")</f>
        <v/>
      </c>
      <c r="G2630" s="5" t="str">
        <f>IF(PhieuBauCu!$B$2&gt;3,IF(LEN($B2630)=0,"",IF(AND($B2630&gt;0,VALUE(SUBSTITUTE($B2630,"4","0"))=$B2630),1,0)),"")</f>
        <v/>
      </c>
      <c r="H2630" s="5" t="str">
        <f>IF(PhieuBauCu!$B$2&gt;4,IF(LEN($B2630)=0,"",IF(AND($B2630&gt;0,VALUE(SUBSTITUTE($B2630,"5","0"))=$B2630),1,0)),"")</f>
        <v/>
      </c>
      <c r="I2630" s="5" t="str">
        <f>IF(PhieuBauCu!$B$2&gt;5,IF(LEN($B2630)=0,"",IF(AND($B2630&gt;0,VALUE(SUBSTITUTE($B2630,"6","0"))=$B2630),1,0)),"")</f>
        <v/>
      </c>
      <c r="J2630" s="5" t="str">
        <f>IF(PhieuBauCu!$B$2&gt;6,IF(LEN($B2630)=0,"",IF(AND($B2630&gt;0,VALUE(SUBSTITUTE($B2630,"7","0"))=$B2630),1,0)),"")</f>
        <v/>
      </c>
      <c r="K2630" s="5" t="str">
        <f>IF(PhieuBauCu!$B$2&gt;7,IF(LEN($B2630)=0,"",IF(AND($B2630&gt;0,VALUE(SUBSTITUTE($B2630,"8","0"))=$B2630),1,0)),"")</f>
        <v/>
      </c>
      <c r="L2630" s="5" t="str">
        <f>IF(PhieuBauCu!$B$2&gt;8,IF(LEN($B2630)=0,"",IF(AND($B2630&gt;0,VALUE(SUBSTITUTE($B2630,"9","0"))=$B2630),1,0)),"")</f>
        <v/>
      </c>
      <c r="M2630" s="9">
        <f t="shared" si="81"/>
        <v>0</v>
      </c>
      <c r="N2630" s="36">
        <f>IF(AND(M2630&lt;=PhieuBauCu!$B$13,M2630&gt;=1),1,0)</f>
        <v>0</v>
      </c>
    </row>
    <row r="2631" spans="1:14" ht="28.5" customHeight="1">
      <c r="A2631" s="2">
        <v>2626</v>
      </c>
      <c r="B2631" s="3"/>
      <c r="C2631" s="48" t="str">
        <f t="shared" ref="C2631:C2694" si="82">IF(LEN(B2631)&gt;0,IF(N2631=1,"Ok","Not Ok"),"")</f>
        <v/>
      </c>
      <c r="D2631" s="5" t="str">
        <f>IF(PhieuBauCu!$B$2&gt;0,IF(LEN($B2631)=0,"",IF(AND($B2631&gt;0,VALUE(SUBSTITUTE($B2631,"1","0"))=$B2631),1,0)),"")</f>
        <v/>
      </c>
      <c r="E2631" s="5" t="str">
        <f>IF(PhieuBauCu!$B$2&gt;1,IF(LEN($B2631)=0,"",IF(AND($B2631&gt;0,VALUE(SUBSTITUTE($B2631,"2","0"))=$B2631),1,0)),"")</f>
        <v/>
      </c>
      <c r="F2631" s="5" t="str">
        <f>IF(PhieuBauCu!$B$2&gt;2,IF(LEN($B2631)=0,"",IF(AND($B2631&gt;0,VALUE(SUBSTITUTE($B2631,"3","0"))=$B2631),1,0)),"")</f>
        <v/>
      </c>
      <c r="G2631" s="5" t="str">
        <f>IF(PhieuBauCu!$B$2&gt;3,IF(LEN($B2631)=0,"",IF(AND($B2631&gt;0,VALUE(SUBSTITUTE($B2631,"4","0"))=$B2631),1,0)),"")</f>
        <v/>
      </c>
      <c r="H2631" s="5" t="str">
        <f>IF(PhieuBauCu!$B$2&gt;4,IF(LEN($B2631)=0,"",IF(AND($B2631&gt;0,VALUE(SUBSTITUTE($B2631,"5","0"))=$B2631),1,0)),"")</f>
        <v/>
      </c>
      <c r="I2631" s="5" t="str">
        <f>IF(PhieuBauCu!$B$2&gt;5,IF(LEN($B2631)=0,"",IF(AND($B2631&gt;0,VALUE(SUBSTITUTE($B2631,"6","0"))=$B2631),1,0)),"")</f>
        <v/>
      </c>
      <c r="J2631" s="5" t="str">
        <f>IF(PhieuBauCu!$B$2&gt;6,IF(LEN($B2631)=0,"",IF(AND($B2631&gt;0,VALUE(SUBSTITUTE($B2631,"7","0"))=$B2631),1,0)),"")</f>
        <v/>
      </c>
      <c r="K2631" s="5" t="str">
        <f>IF(PhieuBauCu!$B$2&gt;7,IF(LEN($B2631)=0,"",IF(AND($B2631&gt;0,VALUE(SUBSTITUTE($B2631,"8","0"))=$B2631),1,0)),"")</f>
        <v/>
      </c>
      <c r="L2631" s="5" t="str">
        <f>IF(PhieuBauCu!$B$2&gt;8,IF(LEN($B2631)=0,"",IF(AND($B2631&gt;0,VALUE(SUBSTITUTE($B2631,"9","0"))=$B2631),1,0)),"")</f>
        <v/>
      </c>
      <c r="M2631" s="9">
        <f t="shared" ref="M2631:M2694" si="83">SUMIF(D2631:L2631,1)</f>
        <v>0</v>
      </c>
      <c r="N2631" s="36">
        <f>IF(AND(M2631&lt;=PhieuBauCu!$B$13,M2631&gt;=1),1,0)</f>
        <v>0</v>
      </c>
    </row>
    <row r="2632" spans="1:14" ht="28.5" customHeight="1">
      <c r="A2632" s="2">
        <v>2627</v>
      </c>
      <c r="B2632" s="3"/>
      <c r="C2632" s="48" t="str">
        <f t="shared" si="82"/>
        <v/>
      </c>
      <c r="D2632" s="5" t="str">
        <f>IF(PhieuBauCu!$B$2&gt;0,IF(LEN($B2632)=0,"",IF(AND($B2632&gt;0,VALUE(SUBSTITUTE($B2632,"1","0"))=$B2632),1,0)),"")</f>
        <v/>
      </c>
      <c r="E2632" s="5" t="str">
        <f>IF(PhieuBauCu!$B$2&gt;1,IF(LEN($B2632)=0,"",IF(AND($B2632&gt;0,VALUE(SUBSTITUTE($B2632,"2","0"))=$B2632),1,0)),"")</f>
        <v/>
      </c>
      <c r="F2632" s="5" t="str">
        <f>IF(PhieuBauCu!$B$2&gt;2,IF(LEN($B2632)=0,"",IF(AND($B2632&gt;0,VALUE(SUBSTITUTE($B2632,"3","0"))=$B2632),1,0)),"")</f>
        <v/>
      </c>
      <c r="G2632" s="5" t="str">
        <f>IF(PhieuBauCu!$B$2&gt;3,IF(LEN($B2632)=0,"",IF(AND($B2632&gt;0,VALUE(SUBSTITUTE($B2632,"4","0"))=$B2632),1,0)),"")</f>
        <v/>
      </c>
      <c r="H2632" s="5" t="str">
        <f>IF(PhieuBauCu!$B$2&gt;4,IF(LEN($B2632)=0,"",IF(AND($B2632&gt;0,VALUE(SUBSTITUTE($B2632,"5","0"))=$B2632),1,0)),"")</f>
        <v/>
      </c>
      <c r="I2632" s="5" t="str">
        <f>IF(PhieuBauCu!$B$2&gt;5,IF(LEN($B2632)=0,"",IF(AND($B2632&gt;0,VALUE(SUBSTITUTE($B2632,"6","0"))=$B2632),1,0)),"")</f>
        <v/>
      </c>
      <c r="J2632" s="5" t="str">
        <f>IF(PhieuBauCu!$B$2&gt;6,IF(LEN($B2632)=0,"",IF(AND($B2632&gt;0,VALUE(SUBSTITUTE($B2632,"7","0"))=$B2632),1,0)),"")</f>
        <v/>
      </c>
      <c r="K2632" s="5" t="str">
        <f>IF(PhieuBauCu!$B$2&gt;7,IF(LEN($B2632)=0,"",IF(AND($B2632&gt;0,VALUE(SUBSTITUTE($B2632,"8","0"))=$B2632),1,0)),"")</f>
        <v/>
      </c>
      <c r="L2632" s="5" t="str">
        <f>IF(PhieuBauCu!$B$2&gt;8,IF(LEN($B2632)=0,"",IF(AND($B2632&gt;0,VALUE(SUBSTITUTE($B2632,"9","0"))=$B2632),1,0)),"")</f>
        <v/>
      </c>
      <c r="M2632" s="9">
        <f t="shared" si="83"/>
        <v>0</v>
      </c>
      <c r="N2632" s="36">
        <f>IF(AND(M2632&lt;=PhieuBauCu!$B$13,M2632&gt;=1),1,0)</f>
        <v>0</v>
      </c>
    </row>
    <row r="2633" spans="1:14" ht="28.5" customHeight="1">
      <c r="A2633" s="2">
        <v>2628</v>
      </c>
      <c r="B2633" s="3"/>
      <c r="C2633" s="48" t="str">
        <f t="shared" si="82"/>
        <v/>
      </c>
      <c r="D2633" s="5" t="str">
        <f>IF(PhieuBauCu!$B$2&gt;0,IF(LEN($B2633)=0,"",IF(AND($B2633&gt;0,VALUE(SUBSTITUTE($B2633,"1","0"))=$B2633),1,0)),"")</f>
        <v/>
      </c>
      <c r="E2633" s="5" t="str">
        <f>IF(PhieuBauCu!$B$2&gt;1,IF(LEN($B2633)=0,"",IF(AND($B2633&gt;0,VALUE(SUBSTITUTE($B2633,"2","0"))=$B2633),1,0)),"")</f>
        <v/>
      </c>
      <c r="F2633" s="5" t="str">
        <f>IF(PhieuBauCu!$B$2&gt;2,IF(LEN($B2633)=0,"",IF(AND($B2633&gt;0,VALUE(SUBSTITUTE($B2633,"3","0"))=$B2633),1,0)),"")</f>
        <v/>
      </c>
      <c r="G2633" s="5" t="str">
        <f>IF(PhieuBauCu!$B$2&gt;3,IF(LEN($B2633)=0,"",IF(AND($B2633&gt;0,VALUE(SUBSTITUTE($B2633,"4","0"))=$B2633),1,0)),"")</f>
        <v/>
      </c>
      <c r="H2633" s="5" t="str">
        <f>IF(PhieuBauCu!$B$2&gt;4,IF(LEN($B2633)=0,"",IF(AND($B2633&gt;0,VALUE(SUBSTITUTE($B2633,"5","0"))=$B2633),1,0)),"")</f>
        <v/>
      </c>
      <c r="I2633" s="5" t="str">
        <f>IF(PhieuBauCu!$B$2&gt;5,IF(LEN($B2633)=0,"",IF(AND($B2633&gt;0,VALUE(SUBSTITUTE($B2633,"6","0"))=$B2633),1,0)),"")</f>
        <v/>
      </c>
      <c r="J2633" s="5" t="str">
        <f>IF(PhieuBauCu!$B$2&gt;6,IF(LEN($B2633)=0,"",IF(AND($B2633&gt;0,VALUE(SUBSTITUTE($B2633,"7","0"))=$B2633),1,0)),"")</f>
        <v/>
      </c>
      <c r="K2633" s="5" t="str">
        <f>IF(PhieuBauCu!$B$2&gt;7,IF(LEN($B2633)=0,"",IF(AND($B2633&gt;0,VALUE(SUBSTITUTE($B2633,"8","0"))=$B2633),1,0)),"")</f>
        <v/>
      </c>
      <c r="L2633" s="5" t="str">
        <f>IF(PhieuBauCu!$B$2&gt;8,IF(LEN($B2633)=0,"",IF(AND($B2633&gt;0,VALUE(SUBSTITUTE($B2633,"9","0"))=$B2633),1,0)),"")</f>
        <v/>
      </c>
      <c r="M2633" s="9">
        <f t="shared" si="83"/>
        <v>0</v>
      </c>
      <c r="N2633" s="36">
        <f>IF(AND(M2633&lt;=PhieuBauCu!$B$13,M2633&gt;=1),1,0)</f>
        <v>0</v>
      </c>
    </row>
    <row r="2634" spans="1:14" ht="28.5" customHeight="1">
      <c r="A2634" s="2">
        <v>2629</v>
      </c>
      <c r="B2634" s="3"/>
      <c r="C2634" s="48" t="str">
        <f t="shared" si="82"/>
        <v/>
      </c>
      <c r="D2634" s="5" t="str">
        <f>IF(PhieuBauCu!$B$2&gt;0,IF(LEN($B2634)=0,"",IF(AND($B2634&gt;0,VALUE(SUBSTITUTE($B2634,"1","0"))=$B2634),1,0)),"")</f>
        <v/>
      </c>
      <c r="E2634" s="5" t="str">
        <f>IF(PhieuBauCu!$B$2&gt;1,IF(LEN($B2634)=0,"",IF(AND($B2634&gt;0,VALUE(SUBSTITUTE($B2634,"2","0"))=$B2634),1,0)),"")</f>
        <v/>
      </c>
      <c r="F2634" s="5" t="str">
        <f>IF(PhieuBauCu!$B$2&gt;2,IF(LEN($B2634)=0,"",IF(AND($B2634&gt;0,VALUE(SUBSTITUTE($B2634,"3","0"))=$B2634),1,0)),"")</f>
        <v/>
      </c>
      <c r="G2634" s="5" t="str">
        <f>IF(PhieuBauCu!$B$2&gt;3,IF(LEN($B2634)=0,"",IF(AND($B2634&gt;0,VALUE(SUBSTITUTE($B2634,"4","0"))=$B2634),1,0)),"")</f>
        <v/>
      </c>
      <c r="H2634" s="5" t="str">
        <f>IF(PhieuBauCu!$B$2&gt;4,IF(LEN($B2634)=0,"",IF(AND($B2634&gt;0,VALUE(SUBSTITUTE($B2634,"5","0"))=$B2634),1,0)),"")</f>
        <v/>
      </c>
      <c r="I2634" s="5" t="str">
        <f>IF(PhieuBauCu!$B$2&gt;5,IF(LEN($B2634)=0,"",IF(AND($B2634&gt;0,VALUE(SUBSTITUTE($B2634,"6","0"))=$B2634),1,0)),"")</f>
        <v/>
      </c>
      <c r="J2634" s="5" t="str">
        <f>IF(PhieuBauCu!$B$2&gt;6,IF(LEN($B2634)=0,"",IF(AND($B2634&gt;0,VALUE(SUBSTITUTE($B2634,"7","0"))=$B2634),1,0)),"")</f>
        <v/>
      </c>
      <c r="K2634" s="5" t="str">
        <f>IF(PhieuBauCu!$B$2&gt;7,IF(LEN($B2634)=0,"",IF(AND($B2634&gt;0,VALUE(SUBSTITUTE($B2634,"8","0"))=$B2634),1,0)),"")</f>
        <v/>
      </c>
      <c r="L2634" s="5" t="str">
        <f>IF(PhieuBauCu!$B$2&gt;8,IF(LEN($B2634)=0,"",IF(AND($B2634&gt;0,VALUE(SUBSTITUTE($B2634,"9","0"))=$B2634),1,0)),"")</f>
        <v/>
      </c>
      <c r="M2634" s="9">
        <f t="shared" si="83"/>
        <v>0</v>
      </c>
      <c r="N2634" s="36">
        <f>IF(AND(M2634&lt;=PhieuBauCu!$B$13,M2634&gt;=1),1,0)</f>
        <v>0</v>
      </c>
    </row>
    <row r="2635" spans="1:14" ht="28.5" customHeight="1">
      <c r="A2635" s="2">
        <v>2630</v>
      </c>
      <c r="B2635" s="3"/>
      <c r="C2635" s="48" t="str">
        <f t="shared" si="82"/>
        <v/>
      </c>
      <c r="D2635" s="5" t="str">
        <f>IF(PhieuBauCu!$B$2&gt;0,IF(LEN($B2635)=0,"",IF(AND($B2635&gt;0,VALUE(SUBSTITUTE($B2635,"1","0"))=$B2635),1,0)),"")</f>
        <v/>
      </c>
      <c r="E2635" s="5" t="str">
        <f>IF(PhieuBauCu!$B$2&gt;1,IF(LEN($B2635)=0,"",IF(AND($B2635&gt;0,VALUE(SUBSTITUTE($B2635,"2","0"))=$B2635),1,0)),"")</f>
        <v/>
      </c>
      <c r="F2635" s="5" t="str">
        <f>IF(PhieuBauCu!$B$2&gt;2,IF(LEN($B2635)=0,"",IF(AND($B2635&gt;0,VALUE(SUBSTITUTE($B2635,"3","0"))=$B2635),1,0)),"")</f>
        <v/>
      </c>
      <c r="G2635" s="5" t="str">
        <f>IF(PhieuBauCu!$B$2&gt;3,IF(LEN($B2635)=0,"",IF(AND($B2635&gt;0,VALUE(SUBSTITUTE($B2635,"4","0"))=$B2635),1,0)),"")</f>
        <v/>
      </c>
      <c r="H2635" s="5" t="str">
        <f>IF(PhieuBauCu!$B$2&gt;4,IF(LEN($B2635)=0,"",IF(AND($B2635&gt;0,VALUE(SUBSTITUTE($B2635,"5","0"))=$B2635),1,0)),"")</f>
        <v/>
      </c>
      <c r="I2635" s="5" t="str">
        <f>IF(PhieuBauCu!$B$2&gt;5,IF(LEN($B2635)=0,"",IF(AND($B2635&gt;0,VALUE(SUBSTITUTE($B2635,"6","0"))=$B2635),1,0)),"")</f>
        <v/>
      </c>
      <c r="J2635" s="5" t="str">
        <f>IF(PhieuBauCu!$B$2&gt;6,IF(LEN($B2635)=0,"",IF(AND($B2635&gt;0,VALUE(SUBSTITUTE($B2635,"7","0"))=$B2635),1,0)),"")</f>
        <v/>
      </c>
      <c r="K2635" s="5" t="str">
        <f>IF(PhieuBauCu!$B$2&gt;7,IF(LEN($B2635)=0,"",IF(AND($B2635&gt;0,VALUE(SUBSTITUTE($B2635,"8","0"))=$B2635),1,0)),"")</f>
        <v/>
      </c>
      <c r="L2635" s="5" t="str">
        <f>IF(PhieuBauCu!$B$2&gt;8,IF(LEN($B2635)=0,"",IF(AND($B2635&gt;0,VALUE(SUBSTITUTE($B2635,"9","0"))=$B2635),1,0)),"")</f>
        <v/>
      </c>
      <c r="M2635" s="9">
        <f t="shared" si="83"/>
        <v>0</v>
      </c>
      <c r="N2635" s="36">
        <f>IF(AND(M2635&lt;=PhieuBauCu!$B$13,M2635&gt;=1),1,0)</f>
        <v>0</v>
      </c>
    </row>
    <row r="2636" spans="1:14" ht="28.5" customHeight="1">
      <c r="A2636" s="2">
        <v>2631</v>
      </c>
      <c r="B2636" s="3"/>
      <c r="C2636" s="48" t="str">
        <f t="shared" si="82"/>
        <v/>
      </c>
      <c r="D2636" s="5" t="str">
        <f>IF(PhieuBauCu!$B$2&gt;0,IF(LEN($B2636)=0,"",IF(AND($B2636&gt;0,VALUE(SUBSTITUTE($B2636,"1","0"))=$B2636),1,0)),"")</f>
        <v/>
      </c>
      <c r="E2636" s="5" t="str">
        <f>IF(PhieuBauCu!$B$2&gt;1,IF(LEN($B2636)=0,"",IF(AND($B2636&gt;0,VALUE(SUBSTITUTE($B2636,"2","0"))=$B2636),1,0)),"")</f>
        <v/>
      </c>
      <c r="F2636" s="5" t="str">
        <f>IF(PhieuBauCu!$B$2&gt;2,IF(LEN($B2636)=0,"",IF(AND($B2636&gt;0,VALUE(SUBSTITUTE($B2636,"3","0"))=$B2636),1,0)),"")</f>
        <v/>
      </c>
      <c r="G2636" s="5" t="str">
        <f>IF(PhieuBauCu!$B$2&gt;3,IF(LEN($B2636)=0,"",IF(AND($B2636&gt;0,VALUE(SUBSTITUTE($B2636,"4","0"))=$B2636),1,0)),"")</f>
        <v/>
      </c>
      <c r="H2636" s="5" t="str">
        <f>IF(PhieuBauCu!$B$2&gt;4,IF(LEN($B2636)=0,"",IF(AND($B2636&gt;0,VALUE(SUBSTITUTE($B2636,"5","0"))=$B2636),1,0)),"")</f>
        <v/>
      </c>
      <c r="I2636" s="5" t="str">
        <f>IF(PhieuBauCu!$B$2&gt;5,IF(LEN($B2636)=0,"",IF(AND($B2636&gt;0,VALUE(SUBSTITUTE($B2636,"6","0"))=$B2636),1,0)),"")</f>
        <v/>
      </c>
      <c r="J2636" s="5" t="str">
        <f>IF(PhieuBauCu!$B$2&gt;6,IF(LEN($B2636)=0,"",IF(AND($B2636&gt;0,VALUE(SUBSTITUTE($B2636,"7","0"))=$B2636),1,0)),"")</f>
        <v/>
      </c>
      <c r="K2636" s="5" t="str">
        <f>IF(PhieuBauCu!$B$2&gt;7,IF(LEN($B2636)=0,"",IF(AND($B2636&gt;0,VALUE(SUBSTITUTE($B2636,"8","0"))=$B2636),1,0)),"")</f>
        <v/>
      </c>
      <c r="L2636" s="5" t="str">
        <f>IF(PhieuBauCu!$B$2&gt;8,IF(LEN($B2636)=0,"",IF(AND($B2636&gt;0,VALUE(SUBSTITUTE($B2636,"9","0"))=$B2636),1,0)),"")</f>
        <v/>
      </c>
      <c r="M2636" s="9">
        <f t="shared" si="83"/>
        <v>0</v>
      </c>
      <c r="N2636" s="36">
        <f>IF(AND(M2636&lt;=PhieuBauCu!$B$13,M2636&gt;=1),1,0)</f>
        <v>0</v>
      </c>
    </row>
    <row r="2637" spans="1:14" ht="28.5" customHeight="1">
      <c r="A2637" s="2">
        <v>2632</v>
      </c>
      <c r="B2637" s="3"/>
      <c r="C2637" s="48" t="str">
        <f t="shared" si="82"/>
        <v/>
      </c>
      <c r="D2637" s="5" t="str">
        <f>IF(PhieuBauCu!$B$2&gt;0,IF(LEN($B2637)=0,"",IF(AND($B2637&gt;0,VALUE(SUBSTITUTE($B2637,"1","0"))=$B2637),1,0)),"")</f>
        <v/>
      </c>
      <c r="E2637" s="5" t="str">
        <f>IF(PhieuBauCu!$B$2&gt;1,IF(LEN($B2637)=0,"",IF(AND($B2637&gt;0,VALUE(SUBSTITUTE($B2637,"2","0"))=$B2637),1,0)),"")</f>
        <v/>
      </c>
      <c r="F2637" s="5" t="str">
        <f>IF(PhieuBauCu!$B$2&gt;2,IF(LEN($B2637)=0,"",IF(AND($B2637&gt;0,VALUE(SUBSTITUTE($B2637,"3","0"))=$B2637),1,0)),"")</f>
        <v/>
      </c>
      <c r="G2637" s="5" t="str">
        <f>IF(PhieuBauCu!$B$2&gt;3,IF(LEN($B2637)=0,"",IF(AND($B2637&gt;0,VALUE(SUBSTITUTE($B2637,"4","0"))=$B2637),1,0)),"")</f>
        <v/>
      </c>
      <c r="H2637" s="5" t="str">
        <f>IF(PhieuBauCu!$B$2&gt;4,IF(LEN($B2637)=0,"",IF(AND($B2637&gt;0,VALUE(SUBSTITUTE($B2637,"5","0"))=$B2637),1,0)),"")</f>
        <v/>
      </c>
      <c r="I2637" s="5" t="str">
        <f>IF(PhieuBauCu!$B$2&gt;5,IF(LEN($B2637)=0,"",IF(AND($B2637&gt;0,VALUE(SUBSTITUTE($B2637,"6","0"))=$B2637),1,0)),"")</f>
        <v/>
      </c>
      <c r="J2637" s="5" t="str">
        <f>IF(PhieuBauCu!$B$2&gt;6,IF(LEN($B2637)=0,"",IF(AND($B2637&gt;0,VALUE(SUBSTITUTE($B2637,"7","0"))=$B2637),1,0)),"")</f>
        <v/>
      </c>
      <c r="K2637" s="5" t="str">
        <f>IF(PhieuBauCu!$B$2&gt;7,IF(LEN($B2637)=0,"",IF(AND($B2637&gt;0,VALUE(SUBSTITUTE($B2637,"8","0"))=$B2637),1,0)),"")</f>
        <v/>
      </c>
      <c r="L2637" s="5" t="str">
        <f>IF(PhieuBauCu!$B$2&gt;8,IF(LEN($B2637)=0,"",IF(AND($B2637&gt;0,VALUE(SUBSTITUTE($B2637,"9","0"))=$B2637),1,0)),"")</f>
        <v/>
      </c>
      <c r="M2637" s="9">
        <f t="shared" si="83"/>
        <v>0</v>
      </c>
      <c r="N2637" s="36">
        <f>IF(AND(M2637&lt;=PhieuBauCu!$B$13,M2637&gt;=1),1,0)</f>
        <v>0</v>
      </c>
    </row>
    <row r="2638" spans="1:14" ht="28.5" customHeight="1">
      <c r="A2638" s="2">
        <v>2633</v>
      </c>
      <c r="B2638" s="3"/>
      <c r="C2638" s="48" t="str">
        <f t="shared" si="82"/>
        <v/>
      </c>
      <c r="D2638" s="5" t="str">
        <f>IF(PhieuBauCu!$B$2&gt;0,IF(LEN($B2638)=0,"",IF(AND($B2638&gt;0,VALUE(SUBSTITUTE($B2638,"1","0"))=$B2638),1,0)),"")</f>
        <v/>
      </c>
      <c r="E2638" s="5" t="str">
        <f>IF(PhieuBauCu!$B$2&gt;1,IF(LEN($B2638)=0,"",IF(AND($B2638&gt;0,VALUE(SUBSTITUTE($B2638,"2","0"))=$B2638),1,0)),"")</f>
        <v/>
      </c>
      <c r="F2638" s="5" t="str">
        <f>IF(PhieuBauCu!$B$2&gt;2,IF(LEN($B2638)=0,"",IF(AND($B2638&gt;0,VALUE(SUBSTITUTE($B2638,"3","0"))=$B2638),1,0)),"")</f>
        <v/>
      </c>
      <c r="G2638" s="5" t="str">
        <f>IF(PhieuBauCu!$B$2&gt;3,IF(LEN($B2638)=0,"",IF(AND($B2638&gt;0,VALUE(SUBSTITUTE($B2638,"4","0"))=$B2638),1,0)),"")</f>
        <v/>
      </c>
      <c r="H2638" s="5" t="str">
        <f>IF(PhieuBauCu!$B$2&gt;4,IF(LEN($B2638)=0,"",IF(AND($B2638&gt;0,VALUE(SUBSTITUTE($B2638,"5","0"))=$B2638),1,0)),"")</f>
        <v/>
      </c>
      <c r="I2638" s="5" t="str">
        <f>IF(PhieuBauCu!$B$2&gt;5,IF(LEN($B2638)=0,"",IF(AND($B2638&gt;0,VALUE(SUBSTITUTE($B2638,"6","0"))=$B2638),1,0)),"")</f>
        <v/>
      </c>
      <c r="J2638" s="5" t="str">
        <f>IF(PhieuBauCu!$B$2&gt;6,IF(LEN($B2638)=0,"",IF(AND($B2638&gt;0,VALUE(SUBSTITUTE($B2638,"7","0"))=$B2638),1,0)),"")</f>
        <v/>
      </c>
      <c r="K2638" s="5" t="str">
        <f>IF(PhieuBauCu!$B$2&gt;7,IF(LEN($B2638)=0,"",IF(AND($B2638&gt;0,VALUE(SUBSTITUTE($B2638,"8","0"))=$B2638),1,0)),"")</f>
        <v/>
      </c>
      <c r="L2638" s="5" t="str">
        <f>IF(PhieuBauCu!$B$2&gt;8,IF(LEN($B2638)=0,"",IF(AND($B2638&gt;0,VALUE(SUBSTITUTE($B2638,"9","0"))=$B2638),1,0)),"")</f>
        <v/>
      </c>
      <c r="M2638" s="9">
        <f t="shared" si="83"/>
        <v>0</v>
      </c>
      <c r="N2638" s="36">
        <f>IF(AND(M2638&lt;=PhieuBauCu!$B$13,M2638&gt;=1),1,0)</f>
        <v>0</v>
      </c>
    </row>
    <row r="2639" spans="1:14" ht="28.5" customHeight="1">
      <c r="A2639" s="2">
        <v>2634</v>
      </c>
      <c r="B2639" s="3"/>
      <c r="C2639" s="48" t="str">
        <f t="shared" si="82"/>
        <v/>
      </c>
      <c r="D2639" s="5" t="str">
        <f>IF(PhieuBauCu!$B$2&gt;0,IF(LEN($B2639)=0,"",IF(AND($B2639&gt;0,VALUE(SUBSTITUTE($B2639,"1","0"))=$B2639),1,0)),"")</f>
        <v/>
      </c>
      <c r="E2639" s="5" t="str">
        <f>IF(PhieuBauCu!$B$2&gt;1,IF(LEN($B2639)=0,"",IF(AND($B2639&gt;0,VALUE(SUBSTITUTE($B2639,"2","0"))=$B2639),1,0)),"")</f>
        <v/>
      </c>
      <c r="F2639" s="5" t="str">
        <f>IF(PhieuBauCu!$B$2&gt;2,IF(LEN($B2639)=0,"",IF(AND($B2639&gt;0,VALUE(SUBSTITUTE($B2639,"3","0"))=$B2639),1,0)),"")</f>
        <v/>
      </c>
      <c r="G2639" s="5" t="str">
        <f>IF(PhieuBauCu!$B$2&gt;3,IF(LEN($B2639)=0,"",IF(AND($B2639&gt;0,VALUE(SUBSTITUTE($B2639,"4","0"))=$B2639),1,0)),"")</f>
        <v/>
      </c>
      <c r="H2639" s="5" t="str">
        <f>IF(PhieuBauCu!$B$2&gt;4,IF(LEN($B2639)=0,"",IF(AND($B2639&gt;0,VALUE(SUBSTITUTE($B2639,"5","0"))=$B2639),1,0)),"")</f>
        <v/>
      </c>
      <c r="I2639" s="5" t="str">
        <f>IF(PhieuBauCu!$B$2&gt;5,IF(LEN($B2639)=0,"",IF(AND($B2639&gt;0,VALUE(SUBSTITUTE($B2639,"6","0"))=$B2639),1,0)),"")</f>
        <v/>
      </c>
      <c r="J2639" s="5" t="str">
        <f>IF(PhieuBauCu!$B$2&gt;6,IF(LEN($B2639)=0,"",IF(AND($B2639&gt;0,VALUE(SUBSTITUTE($B2639,"7","0"))=$B2639),1,0)),"")</f>
        <v/>
      </c>
      <c r="K2639" s="5" t="str">
        <f>IF(PhieuBauCu!$B$2&gt;7,IF(LEN($B2639)=0,"",IF(AND($B2639&gt;0,VALUE(SUBSTITUTE($B2639,"8","0"))=$B2639),1,0)),"")</f>
        <v/>
      </c>
      <c r="L2639" s="5" t="str">
        <f>IF(PhieuBauCu!$B$2&gt;8,IF(LEN($B2639)=0,"",IF(AND($B2639&gt;0,VALUE(SUBSTITUTE($B2639,"9","0"))=$B2639),1,0)),"")</f>
        <v/>
      </c>
      <c r="M2639" s="9">
        <f t="shared" si="83"/>
        <v>0</v>
      </c>
      <c r="N2639" s="36">
        <f>IF(AND(M2639&lt;=PhieuBauCu!$B$13,M2639&gt;=1),1,0)</f>
        <v>0</v>
      </c>
    </row>
    <row r="2640" spans="1:14" ht="28.5" customHeight="1">
      <c r="A2640" s="2">
        <v>2635</v>
      </c>
      <c r="B2640" s="3"/>
      <c r="C2640" s="48" t="str">
        <f t="shared" si="82"/>
        <v/>
      </c>
      <c r="D2640" s="5" t="str">
        <f>IF(PhieuBauCu!$B$2&gt;0,IF(LEN($B2640)=0,"",IF(AND($B2640&gt;0,VALUE(SUBSTITUTE($B2640,"1","0"))=$B2640),1,0)),"")</f>
        <v/>
      </c>
      <c r="E2640" s="5" t="str">
        <f>IF(PhieuBauCu!$B$2&gt;1,IF(LEN($B2640)=0,"",IF(AND($B2640&gt;0,VALUE(SUBSTITUTE($B2640,"2","0"))=$B2640),1,0)),"")</f>
        <v/>
      </c>
      <c r="F2640" s="5" t="str">
        <f>IF(PhieuBauCu!$B$2&gt;2,IF(LEN($B2640)=0,"",IF(AND($B2640&gt;0,VALUE(SUBSTITUTE($B2640,"3","0"))=$B2640),1,0)),"")</f>
        <v/>
      </c>
      <c r="G2640" s="5" t="str">
        <f>IF(PhieuBauCu!$B$2&gt;3,IF(LEN($B2640)=0,"",IF(AND($B2640&gt;0,VALUE(SUBSTITUTE($B2640,"4","0"))=$B2640),1,0)),"")</f>
        <v/>
      </c>
      <c r="H2640" s="5" t="str">
        <f>IF(PhieuBauCu!$B$2&gt;4,IF(LEN($B2640)=0,"",IF(AND($B2640&gt;0,VALUE(SUBSTITUTE($B2640,"5","0"))=$B2640),1,0)),"")</f>
        <v/>
      </c>
      <c r="I2640" s="5" t="str">
        <f>IF(PhieuBauCu!$B$2&gt;5,IF(LEN($B2640)=0,"",IF(AND($B2640&gt;0,VALUE(SUBSTITUTE($B2640,"6","0"))=$B2640),1,0)),"")</f>
        <v/>
      </c>
      <c r="J2640" s="5" t="str">
        <f>IF(PhieuBauCu!$B$2&gt;6,IF(LEN($B2640)=0,"",IF(AND($B2640&gt;0,VALUE(SUBSTITUTE($B2640,"7","0"))=$B2640),1,0)),"")</f>
        <v/>
      </c>
      <c r="K2640" s="5" t="str">
        <f>IF(PhieuBauCu!$B$2&gt;7,IF(LEN($B2640)=0,"",IF(AND($B2640&gt;0,VALUE(SUBSTITUTE($B2640,"8","0"))=$B2640),1,0)),"")</f>
        <v/>
      </c>
      <c r="L2640" s="5" t="str">
        <f>IF(PhieuBauCu!$B$2&gt;8,IF(LEN($B2640)=0,"",IF(AND($B2640&gt;0,VALUE(SUBSTITUTE($B2640,"9","0"))=$B2640),1,0)),"")</f>
        <v/>
      </c>
      <c r="M2640" s="9">
        <f t="shared" si="83"/>
        <v>0</v>
      </c>
      <c r="N2640" s="36">
        <f>IF(AND(M2640&lt;=PhieuBauCu!$B$13,M2640&gt;=1),1,0)</f>
        <v>0</v>
      </c>
    </row>
    <row r="2641" spans="1:14" ht="28.5" customHeight="1">
      <c r="A2641" s="2">
        <v>2636</v>
      </c>
      <c r="B2641" s="3"/>
      <c r="C2641" s="48" t="str">
        <f t="shared" si="82"/>
        <v/>
      </c>
      <c r="D2641" s="5" t="str">
        <f>IF(PhieuBauCu!$B$2&gt;0,IF(LEN($B2641)=0,"",IF(AND($B2641&gt;0,VALUE(SUBSTITUTE($B2641,"1","0"))=$B2641),1,0)),"")</f>
        <v/>
      </c>
      <c r="E2641" s="5" t="str">
        <f>IF(PhieuBauCu!$B$2&gt;1,IF(LEN($B2641)=0,"",IF(AND($B2641&gt;0,VALUE(SUBSTITUTE($B2641,"2","0"))=$B2641),1,0)),"")</f>
        <v/>
      </c>
      <c r="F2641" s="5" t="str">
        <f>IF(PhieuBauCu!$B$2&gt;2,IF(LEN($B2641)=0,"",IF(AND($B2641&gt;0,VALUE(SUBSTITUTE($B2641,"3","0"))=$B2641),1,0)),"")</f>
        <v/>
      </c>
      <c r="G2641" s="5" t="str">
        <f>IF(PhieuBauCu!$B$2&gt;3,IF(LEN($B2641)=0,"",IF(AND($B2641&gt;0,VALUE(SUBSTITUTE($B2641,"4","0"))=$B2641),1,0)),"")</f>
        <v/>
      </c>
      <c r="H2641" s="5" t="str">
        <f>IF(PhieuBauCu!$B$2&gt;4,IF(LEN($B2641)=0,"",IF(AND($B2641&gt;0,VALUE(SUBSTITUTE($B2641,"5","0"))=$B2641),1,0)),"")</f>
        <v/>
      </c>
      <c r="I2641" s="5" t="str">
        <f>IF(PhieuBauCu!$B$2&gt;5,IF(LEN($B2641)=0,"",IF(AND($B2641&gt;0,VALUE(SUBSTITUTE($B2641,"6","0"))=$B2641),1,0)),"")</f>
        <v/>
      </c>
      <c r="J2641" s="5" t="str">
        <f>IF(PhieuBauCu!$B$2&gt;6,IF(LEN($B2641)=0,"",IF(AND($B2641&gt;0,VALUE(SUBSTITUTE($B2641,"7","0"))=$B2641),1,0)),"")</f>
        <v/>
      </c>
      <c r="K2641" s="5" t="str">
        <f>IF(PhieuBauCu!$B$2&gt;7,IF(LEN($B2641)=0,"",IF(AND($B2641&gt;0,VALUE(SUBSTITUTE($B2641,"8","0"))=$B2641),1,0)),"")</f>
        <v/>
      </c>
      <c r="L2641" s="5" t="str">
        <f>IF(PhieuBauCu!$B$2&gt;8,IF(LEN($B2641)=0,"",IF(AND($B2641&gt;0,VALUE(SUBSTITUTE($B2641,"9","0"))=$B2641),1,0)),"")</f>
        <v/>
      </c>
      <c r="M2641" s="9">
        <f t="shared" si="83"/>
        <v>0</v>
      </c>
      <c r="N2641" s="36">
        <f>IF(AND(M2641&lt;=PhieuBauCu!$B$13,M2641&gt;=1),1,0)</f>
        <v>0</v>
      </c>
    </row>
    <row r="2642" spans="1:14" ht="28.5" customHeight="1">
      <c r="A2642" s="2">
        <v>2637</v>
      </c>
      <c r="B2642" s="3"/>
      <c r="C2642" s="48" t="str">
        <f t="shared" si="82"/>
        <v/>
      </c>
      <c r="D2642" s="5" t="str">
        <f>IF(PhieuBauCu!$B$2&gt;0,IF(LEN($B2642)=0,"",IF(AND($B2642&gt;0,VALUE(SUBSTITUTE($B2642,"1","0"))=$B2642),1,0)),"")</f>
        <v/>
      </c>
      <c r="E2642" s="5" t="str">
        <f>IF(PhieuBauCu!$B$2&gt;1,IF(LEN($B2642)=0,"",IF(AND($B2642&gt;0,VALUE(SUBSTITUTE($B2642,"2","0"))=$B2642),1,0)),"")</f>
        <v/>
      </c>
      <c r="F2642" s="5" t="str">
        <f>IF(PhieuBauCu!$B$2&gt;2,IF(LEN($B2642)=0,"",IF(AND($B2642&gt;0,VALUE(SUBSTITUTE($B2642,"3","0"))=$B2642),1,0)),"")</f>
        <v/>
      </c>
      <c r="G2642" s="5" t="str">
        <f>IF(PhieuBauCu!$B$2&gt;3,IF(LEN($B2642)=0,"",IF(AND($B2642&gt;0,VALUE(SUBSTITUTE($B2642,"4","0"))=$B2642),1,0)),"")</f>
        <v/>
      </c>
      <c r="H2642" s="5" t="str">
        <f>IF(PhieuBauCu!$B$2&gt;4,IF(LEN($B2642)=0,"",IF(AND($B2642&gt;0,VALUE(SUBSTITUTE($B2642,"5","0"))=$B2642),1,0)),"")</f>
        <v/>
      </c>
      <c r="I2642" s="5" t="str">
        <f>IF(PhieuBauCu!$B$2&gt;5,IF(LEN($B2642)=0,"",IF(AND($B2642&gt;0,VALUE(SUBSTITUTE($B2642,"6","0"))=$B2642),1,0)),"")</f>
        <v/>
      </c>
      <c r="J2642" s="5" t="str">
        <f>IF(PhieuBauCu!$B$2&gt;6,IF(LEN($B2642)=0,"",IF(AND($B2642&gt;0,VALUE(SUBSTITUTE($B2642,"7","0"))=$B2642),1,0)),"")</f>
        <v/>
      </c>
      <c r="K2642" s="5" t="str">
        <f>IF(PhieuBauCu!$B$2&gt;7,IF(LEN($B2642)=0,"",IF(AND($B2642&gt;0,VALUE(SUBSTITUTE($B2642,"8","0"))=$B2642),1,0)),"")</f>
        <v/>
      </c>
      <c r="L2642" s="5" t="str">
        <f>IF(PhieuBauCu!$B$2&gt;8,IF(LEN($B2642)=0,"",IF(AND($B2642&gt;0,VALUE(SUBSTITUTE($B2642,"9","0"))=$B2642),1,0)),"")</f>
        <v/>
      </c>
      <c r="M2642" s="9">
        <f t="shared" si="83"/>
        <v>0</v>
      </c>
      <c r="N2642" s="36">
        <f>IF(AND(M2642&lt;=PhieuBauCu!$B$13,M2642&gt;=1),1,0)</f>
        <v>0</v>
      </c>
    </row>
    <row r="2643" spans="1:14" ht="28.5" customHeight="1">
      <c r="A2643" s="2">
        <v>2638</v>
      </c>
      <c r="B2643" s="3"/>
      <c r="C2643" s="48" t="str">
        <f t="shared" si="82"/>
        <v/>
      </c>
      <c r="D2643" s="5" t="str">
        <f>IF(PhieuBauCu!$B$2&gt;0,IF(LEN($B2643)=0,"",IF(AND($B2643&gt;0,VALUE(SUBSTITUTE($B2643,"1","0"))=$B2643),1,0)),"")</f>
        <v/>
      </c>
      <c r="E2643" s="5" t="str">
        <f>IF(PhieuBauCu!$B$2&gt;1,IF(LEN($B2643)=0,"",IF(AND($B2643&gt;0,VALUE(SUBSTITUTE($B2643,"2","0"))=$B2643),1,0)),"")</f>
        <v/>
      </c>
      <c r="F2643" s="5" t="str">
        <f>IF(PhieuBauCu!$B$2&gt;2,IF(LEN($B2643)=0,"",IF(AND($B2643&gt;0,VALUE(SUBSTITUTE($B2643,"3","0"))=$B2643),1,0)),"")</f>
        <v/>
      </c>
      <c r="G2643" s="5" t="str">
        <f>IF(PhieuBauCu!$B$2&gt;3,IF(LEN($B2643)=0,"",IF(AND($B2643&gt;0,VALUE(SUBSTITUTE($B2643,"4","0"))=$B2643),1,0)),"")</f>
        <v/>
      </c>
      <c r="H2643" s="5" t="str">
        <f>IF(PhieuBauCu!$B$2&gt;4,IF(LEN($B2643)=0,"",IF(AND($B2643&gt;0,VALUE(SUBSTITUTE($B2643,"5","0"))=$B2643),1,0)),"")</f>
        <v/>
      </c>
      <c r="I2643" s="5" t="str">
        <f>IF(PhieuBauCu!$B$2&gt;5,IF(LEN($B2643)=0,"",IF(AND($B2643&gt;0,VALUE(SUBSTITUTE($B2643,"6","0"))=$B2643),1,0)),"")</f>
        <v/>
      </c>
      <c r="J2643" s="5" t="str">
        <f>IF(PhieuBauCu!$B$2&gt;6,IF(LEN($B2643)=0,"",IF(AND($B2643&gt;0,VALUE(SUBSTITUTE($B2643,"7","0"))=$B2643),1,0)),"")</f>
        <v/>
      </c>
      <c r="K2643" s="5" t="str">
        <f>IF(PhieuBauCu!$B$2&gt;7,IF(LEN($B2643)=0,"",IF(AND($B2643&gt;0,VALUE(SUBSTITUTE($B2643,"8","0"))=$B2643),1,0)),"")</f>
        <v/>
      </c>
      <c r="L2643" s="5" t="str">
        <f>IF(PhieuBauCu!$B$2&gt;8,IF(LEN($B2643)=0,"",IF(AND($B2643&gt;0,VALUE(SUBSTITUTE($B2643,"9","0"))=$B2643),1,0)),"")</f>
        <v/>
      </c>
      <c r="M2643" s="9">
        <f t="shared" si="83"/>
        <v>0</v>
      </c>
      <c r="N2643" s="36">
        <f>IF(AND(M2643&lt;=PhieuBauCu!$B$13,M2643&gt;=1),1,0)</f>
        <v>0</v>
      </c>
    </row>
    <row r="2644" spans="1:14" ht="28.5" customHeight="1">
      <c r="A2644" s="2">
        <v>2639</v>
      </c>
      <c r="B2644" s="3"/>
      <c r="C2644" s="48" t="str">
        <f t="shared" si="82"/>
        <v/>
      </c>
      <c r="D2644" s="5" t="str">
        <f>IF(PhieuBauCu!$B$2&gt;0,IF(LEN($B2644)=0,"",IF(AND($B2644&gt;0,VALUE(SUBSTITUTE($B2644,"1","0"))=$B2644),1,0)),"")</f>
        <v/>
      </c>
      <c r="E2644" s="5" t="str">
        <f>IF(PhieuBauCu!$B$2&gt;1,IF(LEN($B2644)=0,"",IF(AND($B2644&gt;0,VALUE(SUBSTITUTE($B2644,"2","0"))=$B2644),1,0)),"")</f>
        <v/>
      </c>
      <c r="F2644" s="5" t="str">
        <f>IF(PhieuBauCu!$B$2&gt;2,IF(LEN($B2644)=0,"",IF(AND($B2644&gt;0,VALUE(SUBSTITUTE($B2644,"3","0"))=$B2644),1,0)),"")</f>
        <v/>
      </c>
      <c r="G2644" s="5" t="str">
        <f>IF(PhieuBauCu!$B$2&gt;3,IF(LEN($B2644)=0,"",IF(AND($B2644&gt;0,VALUE(SUBSTITUTE($B2644,"4","0"))=$B2644),1,0)),"")</f>
        <v/>
      </c>
      <c r="H2644" s="5" t="str">
        <f>IF(PhieuBauCu!$B$2&gt;4,IF(LEN($B2644)=0,"",IF(AND($B2644&gt;0,VALUE(SUBSTITUTE($B2644,"5","0"))=$B2644),1,0)),"")</f>
        <v/>
      </c>
      <c r="I2644" s="5" t="str">
        <f>IF(PhieuBauCu!$B$2&gt;5,IF(LEN($B2644)=0,"",IF(AND($B2644&gt;0,VALUE(SUBSTITUTE($B2644,"6","0"))=$B2644),1,0)),"")</f>
        <v/>
      </c>
      <c r="J2644" s="5" t="str">
        <f>IF(PhieuBauCu!$B$2&gt;6,IF(LEN($B2644)=0,"",IF(AND($B2644&gt;0,VALUE(SUBSTITUTE($B2644,"7","0"))=$B2644),1,0)),"")</f>
        <v/>
      </c>
      <c r="K2644" s="5" t="str">
        <f>IF(PhieuBauCu!$B$2&gt;7,IF(LEN($B2644)=0,"",IF(AND($B2644&gt;0,VALUE(SUBSTITUTE($B2644,"8","0"))=$B2644),1,0)),"")</f>
        <v/>
      </c>
      <c r="L2644" s="5" t="str">
        <f>IF(PhieuBauCu!$B$2&gt;8,IF(LEN($B2644)=0,"",IF(AND($B2644&gt;0,VALUE(SUBSTITUTE($B2644,"9","0"))=$B2644),1,0)),"")</f>
        <v/>
      </c>
      <c r="M2644" s="9">
        <f t="shared" si="83"/>
        <v>0</v>
      </c>
      <c r="N2644" s="36">
        <f>IF(AND(M2644&lt;=PhieuBauCu!$B$13,M2644&gt;=1),1,0)</f>
        <v>0</v>
      </c>
    </row>
    <row r="2645" spans="1:14" ht="28.5" customHeight="1">
      <c r="A2645" s="2">
        <v>2640</v>
      </c>
      <c r="B2645" s="3"/>
      <c r="C2645" s="48" t="str">
        <f t="shared" si="82"/>
        <v/>
      </c>
      <c r="D2645" s="5" t="str">
        <f>IF(PhieuBauCu!$B$2&gt;0,IF(LEN($B2645)=0,"",IF(AND($B2645&gt;0,VALUE(SUBSTITUTE($B2645,"1","0"))=$B2645),1,0)),"")</f>
        <v/>
      </c>
      <c r="E2645" s="5" t="str">
        <f>IF(PhieuBauCu!$B$2&gt;1,IF(LEN($B2645)=0,"",IF(AND($B2645&gt;0,VALUE(SUBSTITUTE($B2645,"2","0"))=$B2645),1,0)),"")</f>
        <v/>
      </c>
      <c r="F2645" s="5" t="str">
        <f>IF(PhieuBauCu!$B$2&gt;2,IF(LEN($B2645)=0,"",IF(AND($B2645&gt;0,VALUE(SUBSTITUTE($B2645,"3","0"))=$B2645),1,0)),"")</f>
        <v/>
      </c>
      <c r="G2645" s="5" t="str">
        <f>IF(PhieuBauCu!$B$2&gt;3,IF(LEN($B2645)=0,"",IF(AND($B2645&gt;0,VALUE(SUBSTITUTE($B2645,"4","0"))=$B2645),1,0)),"")</f>
        <v/>
      </c>
      <c r="H2645" s="5" t="str">
        <f>IF(PhieuBauCu!$B$2&gt;4,IF(LEN($B2645)=0,"",IF(AND($B2645&gt;0,VALUE(SUBSTITUTE($B2645,"5","0"))=$B2645),1,0)),"")</f>
        <v/>
      </c>
      <c r="I2645" s="5" t="str">
        <f>IF(PhieuBauCu!$B$2&gt;5,IF(LEN($B2645)=0,"",IF(AND($B2645&gt;0,VALUE(SUBSTITUTE($B2645,"6","0"))=$B2645),1,0)),"")</f>
        <v/>
      </c>
      <c r="J2645" s="5" t="str">
        <f>IF(PhieuBauCu!$B$2&gt;6,IF(LEN($B2645)=0,"",IF(AND($B2645&gt;0,VALUE(SUBSTITUTE($B2645,"7","0"))=$B2645),1,0)),"")</f>
        <v/>
      </c>
      <c r="K2645" s="5" t="str">
        <f>IF(PhieuBauCu!$B$2&gt;7,IF(LEN($B2645)=0,"",IF(AND($B2645&gt;0,VALUE(SUBSTITUTE($B2645,"8","0"))=$B2645),1,0)),"")</f>
        <v/>
      </c>
      <c r="L2645" s="5" t="str">
        <f>IF(PhieuBauCu!$B$2&gt;8,IF(LEN($B2645)=0,"",IF(AND($B2645&gt;0,VALUE(SUBSTITUTE($B2645,"9","0"))=$B2645),1,0)),"")</f>
        <v/>
      </c>
      <c r="M2645" s="9">
        <f t="shared" si="83"/>
        <v>0</v>
      </c>
      <c r="N2645" s="36">
        <f>IF(AND(M2645&lt;=PhieuBauCu!$B$13,M2645&gt;=1),1,0)</f>
        <v>0</v>
      </c>
    </row>
    <row r="2646" spans="1:14" ht="28.5" customHeight="1">
      <c r="A2646" s="2">
        <v>2641</v>
      </c>
      <c r="B2646" s="3"/>
      <c r="C2646" s="48" t="str">
        <f t="shared" si="82"/>
        <v/>
      </c>
      <c r="D2646" s="5" t="str">
        <f>IF(PhieuBauCu!$B$2&gt;0,IF(LEN($B2646)=0,"",IF(AND($B2646&gt;0,VALUE(SUBSTITUTE($B2646,"1","0"))=$B2646),1,0)),"")</f>
        <v/>
      </c>
      <c r="E2646" s="5" t="str">
        <f>IF(PhieuBauCu!$B$2&gt;1,IF(LEN($B2646)=0,"",IF(AND($B2646&gt;0,VALUE(SUBSTITUTE($B2646,"2","0"))=$B2646),1,0)),"")</f>
        <v/>
      </c>
      <c r="F2646" s="5" t="str">
        <f>IF(PhieuBauCu!$B$2&gt;2,IF(LEN($B2646)=0,"",IF(AND($B2646&gt;0,VALUE(SUBSTITUTE($B2646,"3","0"))=$B2646),1,0)),"")</f>
        <v/>
      </c>
      <c r="G2646" s="5" t="str">
        <f>IF(PhieuBauCu!$B$2&gt;3,IF(LEN($B2646)=0,"",IF(AND($B2646&gt;0,VALUE(SUBSTITUTE($B2646,"4","0"))=$B2646),1,0)),"")</f>
        <v/>
      </c>
      <c r="H2646" s="5" t="str">
        <f>IF(PhieuBauCu!$B$2&gt;4,IF(LEN($B2646)=0,"",IF(AND($B2646&gt;0,VALUE(SUBSTITUTE($B2646,"5","0"))=$B2646),1,0)),"")</f>
        <v/>
      </c>
      <c r="I2646" s="5" t="str">
        <f>IF(PhieuBauCu!$B$2&gt;5,IF(LEN($B2646)=0,"",IF(AND($B2646&gt;0,VALUE(SUBSTITUTE($B2646,"6","0"))=$B2646),1,0)),"")</f>
        <v/>
      </c>
      <c r="J2646" s="5" t="str">
        <f>IF(PhieuBauCu!$B$2&gt;6,IF(LEN($B2646)=0,"",IF(AND($B2646&gt;0,VALUE(SUBSTITUTE($B2646,"7","0"))=$B2646),1,0)),"")</f>
        <v/>
      </c>
      <c r="K2646" s="5" t="str">
        <f>IF(PhieuBauCu!$B$2&gt;7,IF(LEN($B2646)=0,"",IF(AND($B2646&gt;0,VALUE(SUBSTITUTE($B2646,"8","0"))=$B2646),1,0)),"")</f>
        <v/>
      </c>
      <c r="L2646" s="5" t="str">
        <f>IF(PhieuBauCu!$B$2&gt;8,IF(LEN($B2646)=0,"",IF(AND($B2646&gt;0,VALUE(SUBSTITUTE($B2646,"9","0"))=$B2646),1,0)),"")</f>
        <v/>
      </c>
      <c r="M2646" s="9">
        <f t="shared" si="83"/>
        <v>0</v>
      </c>
      <c r="N2646" s="36">
        <f>IF(AND(M2646&lt;=PhieuBauCu!$B$13,M2646&gt;=1),1,0)</f>
        <v>0</v>
      </c>
    </row>
    <row r="2647" spans="1:14" ht="28.5" customHeight="1">
      <c r="A2647" s="2">
        <v>2642</v>
      </c>
      <c r="B2647" s="3"/>
      <c r="C2647" s="48" t="str">
        <f t="shared" si="82"/>
        <v/>
      </c>
      <c r="D2647" s="5" t="str">
        <f>IF(PhieuBauCu!$B$2&gt;0,IF(LEN($B2647)=0,"",IF(AND($B2647&gt;0,VALUE(SUBSTITUTE($B2647,"1","0"))=$B2647),1,0)),"")</f>
        <v/>
      </c>
      <c r="E2647" s="5" t="str">
        <f>IF(PhieuBauCu!$B$2&gt;1,IF(LEN($B2647)=0,"",IF(AND($B2647&gt;0,VALUE(SUBSTITUTE($B2647,"2","0"))=$B2647),1,0)),"")</f>
        <v/>
      </c>
      <c r="F2647" s="5" t="str">
        <f>IF(PhieuBauCu!$B$2&gt;2,IF(LEN($B2647)=0,"",IF(AND($B2647&gt;0,VALUE(SUBSTITUTE($B2647,"3","0"))=$B2647),1,0)),"")</f>
        <v/>
      </c>
      <c r="G2647" s="5" t="str">
        <f>IF(PhieuBauCu!$B$2&gt;3,IF(LEN($B2647)=0,"",IF(AND($B2647&gt;0,VALUE(SUBSTITUTE($B2647,"4","0"))=$B2647),1,0)),"")</f>
        <v/>
      </c>
      <c r="H2647" s="5" t="str">
        <f>IF(PhieuBauCu!$B$2&gt;4,IF(LEN($B2647)=0,"",IF(AND($B2647&gt;0,VALUE(SUBSTITUTE($B2647,"5","0"))=$B2647),1,0)),"")</f>
        <v/>
      </c>
      <c r="I2647" s="5" t="str">
        <f>IF(PhieuBauCu!$B$2&gt;5,IF(LEN($B2647)=0,"",IF(AND($B2647&gt;0,VALUE(SUBSTITUTE($B2647,"6","0"))=$B2647),1,0)),"")</f>
        <v/>
      </c>
      <c r="J2647" s="5" t="str">
        <f>IF(PhieuBauCu!$B$2&gt;6,IF(LEN($B2647)=0,"",IF(AND($B2647&gt;0,VALUE(SUBSTITUTE($B2647,"7","0"))=$B2647),1,0)),"")</f>
        <v/>
      </c>
      <c r="K2647" s="5" t="str">
        <f>IF(PhieuBauCu!$B$2&gt;7,IF(LEN($B2647)=0,"",IF(AND($B2647&gt;0,VALUE(SUBSTITUTE($B2647,"8","0"))=$B2647),1,0)),"")</f>
        <v/>
      </c>
      <c r="L2647" s="5" t="str">
        <f>IF(PhieuBauCu!$B$2&gt;8,IF(LEN($B2647)=0,"",IF(AND($B2647&gt;0,VALUE(SUBSTITUTE($B2647,"9","0"))=$B2647),1,0)),"")</f>
        <v/>
      </c>
      <c r="M2647" s="9">
        <f t="shared" si="83"/>
        <v>0</v>
      </c>
      <c r="N2647" s="36">
        <f>IF(AND(M2647&lt;=PhieuBauCu!$B$13,M2647&gt;=1),1,0)</f>
        <v>0</v>
      </c>
    </row>
    <row r="2648" spans="1:14" ht="28.5" customHeight="1">
      <c r="A2648" s="2">
        <v>2643</v>
      </c>
      <c r="B2648" s="3"/>
      <c r="C2648" s="48" t="str">
        <f t="shared" si="82"/>
        <v/>
      </c>
      <c r="D2648" s="5" t="str">
        <f>IF(PhieuBauCu!$B$2&gt;0,IF(LEN($B2648)=0,"",IF(AND($B2648&gt;0,VALUE(SUBSTITUTE($B2648,"1","0"))=$B2648),1,0)),"")</f>
        <v/>
      </c>
      <c r="E2648" s="5" t="str">
        <f>IF(PhieuBauCu!$B$2&gt;1,IF(LEN($B2648)=0,"",IF(AND($B2648&gt;0,VALUE(SUBSTITUTE($B2648,"2","0"))=$B2648),1,0)),"")</f>
        <v/>
      </c>
      <c r="F2648" s="5" t="str">
        <f>IF(PhieuBauCu!$B$2&gt;2,IF(LEN($B2648)=0,"",IF(AND($B2648&gt;0,VALUE(SUBSTITUTE($B2648,"3","0"))=$B2648),1,0)),"")</f>
        <v/>
      </c>
      <c r="G2648" s="5" t="str">
        <f>IF(PhieuBauCu!$B$2&gt;3,IF(LEN($B2648)=0,"",IF(AND($B2648&gt;0,VALUE(SUBSTITUTE($B2648,"4","0"))=$B2648),1,0)),"")</f>
        <v/>
      </c>
      <c r="H2648" s="5" t="str">
        <f>IF(PhieuBauCu!$B$2&gt;4,IF(LEN($B2648)=0,"",IF(AND($B2648&gt;0,VALUE(SUBSTITUTE($B2648,"5","0"))=$B2648),1,0)),"")</f>
        <v/>
      </c>
      <c r="I2648" s="5" t="str">
        <f>IF(PhieuBauCu!$B$2&gt;5,IF(LEN($B2648)=0,"",IF(AND($B2648&gt;0,VALUE(SUBSTITUTE($B2648,"6","0"))=$B2648),1,0)),"")</f>
        <v/>
      </c>
      <c r="J2648" s="5" t="str">
        <f>IF(PhieuBauCu!$B$2&gt;6,IF(LEN($B2648)=0,"",IF(AND($B2648&gt;0,VALUE(SUBSTITUTE($B2648,"7","0"))=$B2648),1,0)),"")</f>
        <v/>
      </c>
      <c r="K2648" s="5" t="str">
        <f>IF(PhieuBauCu!$B$2&gt;7,IF(LEN($B2648)=0,"",IF(AND($B2648&gt;0,VALUE(SUBSTITUTE($B2648,"8","0"))=$B2648),1,0)),"")</f>
        <v/>
      </c>
      <c r="L2648" s="5" t="str">
        <f>IF(PhieuBauCu!$B$2&gt;8,IF(LEN($B2648)=0,"",IF(AND($B2648&gt;0,VALUE(SUBSTITUTE($B2648,"9","0"))=$B2648),1,0)),"")</f>
        <v/>
      </c>
      <c r="M2648" s="9">
        <f t="shared" si="83"/>
        <v>0</v>
      </c>
      <c r="N2648" s="36">
        <f>IF(AND(M2648&lt;=PhieuBauCu!$B$13,M2648&gt;=1),1,0)</f>
        <v>0</v>
      </c>
    </row>
    <row r="2649" spans="1:14" ht="28.5" customHeight="1">
      <c r="A2649" s="2">
        <v>2644</v>
      </c>
      <c r="B2649" s="3"/>
      <c r="C2649" s="48" t="str">
        <f t="shared" si="82"/>
        <v/>
      </c>
      <c r="D2649" s="5" t="str">
        <f>IF(PhieuBauCu!$B$2&gt;0,IF(LEN($B2649)=0,"",IF(AND($B2649&gt;0,VALUE(SUBSTITUTE($B2649,"1","0"))=$B2649),1,0)),"")</f>
        <v/>
      </c>
      <c r="E2649" s="5" t="str">
        <f>IF(PhieuBauCu!$B$2&gt;1,IF(LEN($B2649)=0,"",IF(AND($B2649&gt;0,VALUE(SUBSTITUTE($B2649,"2","0"))=$B2649),1,0)),"")</f>
        <v/>
      </c>
      <c r="F2649" s="5" t="str">
        <f>IF(PhieuBauCu!$B$2&gt;2,IF(LEN($B2649)=0,"",IF(AND($B2649&gt;0,VALUE(SUBSTITUTE($B2649,"3","0"))=$B2649),1,0)),"")</f>
        <v/>
      </c>
      <c r="G2649" s="5" t="str">
        <f>IF(PhieuBauCu!$B$2&gt;3,IF(LEN($B2649)=0,"",IF(AND($B2649&gt;0,VALUE(SUBSTITUTE($B2649,"4","0"))=$B2649),1,0)),"")</f>
        <v/>
      </c>
      <c r="H2649" s="5" t="str">
        <f>IF(PhieuBauCu!$B$2&gt;4,IF(LEN($B2649)=0,"",IF(AND($B2649&gt;0,VALUE(SUBSTITUTE($B2649,"5","0"))=$B2649),1,0)),"")</f>
        <v/>
      </c>
      <c r="I2649" s="5" t="str">
        <f>IF(PhieuBauCu!$B$2&gt;5,IF(LEN($B2649)=0,"",IF(AND($B2649&gt;0,VALUE(SUBSTITUTE($B2649,"6","0"))=$B2649),1,0)),"")</f>
        <v/>
      </c>
      <c r="J2649" s="5" t="str">
        <f>IF(PhieuBauCu!$B$2&gt;6,IF(LEN($B2649)=0,"",IF(AND($B2649&gt;0,VALUE(SUBSTITUTE($B2649,"7","0"))=$B2649),1,0)),"")</f>
        <v/>
      </c>
      <c r="K2649" s="5" t="str">
        <f>IF(PhieuBauCu!$B$2&gt;7,IF(LEN($B2649)=0,"",IF(AND($B2649&gt;0,VALUE(SUBSTITUTE($B2649,"8","0"))=$B2649),1,0)),"")</f>
        <v/>
      </c>
      <c r="L2649" s="5" t="str">
        <f>IF(PhieuBauCu!$B$2&gt;8,IF(LEN($B2649)=0,"",IF(AND($B2649&gt;0,VALUE(SUBSTITUTE($B2649,"9","0"))=$B2649),1,0)),"")</f>
        <v/>
      </c>
      <c r="M2649" s="9">
        <f t="shared" si="83"/>
        <v>0</v>
      </c>
      <c r="N2649" s="36">
        <f>IF(AND(M2649&lt;=PhieuBauCu!$B$13,M2649&gt;=1),1,0)</f>
        <v>0</v>
      </c>
    </row>
    <row r="2650" spans="1:14" ht="28.5" customHeight="1">
      <c r="A2650" s="2">
        <v>2645</v>
      </c>
      <c r="B2650" s="3"/>
      <c r="C2650" s="48" t="str">
        <f t="shared" si="82"/>
        <v/>
      </c>
      <c r="D2650" s="5" t="str">
        <f>IF(PhieuBauCu!$B$2&gt;0,IF(LEN($B2650)=0,"",IF(AND($B2650&gt;0,VALUE(SUBSTITUTE($B2650,"1","0"))=$B2650),1,0)),"")</f>
        <v/>
      </c>
      <c r="E2650" s="5" t="str">
        <f>IF(PhieuBauCu!$B$2&gt;1,IF(LEN($B2650)=0,"",IF(AND($B2650&gt;0,VALUE(SUBSTITUTE($B2650,"2","0"))=$B2650),1,0)),"")</f>
        <v/>
      </c>
      <c r="F2650" s="5" t="str">
        <f>IF(PhieuBauCu!$B$2&gt;2,IF(LEN($B2650)=0,"",IF(AND($B2650&gt;0,VALUE(SUBSTITUTE($B2650,"3","0"))=$B2650),1,0)),"")</f>
        <v/>
      </c>
      <c r="G2650" s="5" t="str">
        <f>IF(PhieuBauCu!$B$2&gt;3,IF(LEN($B2650)=0,"",IF(AND($B2650&gt;0,VALUE(SUBSTITUTE($B2650,"4","0"))=$B2650),1,0)),"")</f>
        <v/>
      </c>
      <c r="H2650" s="5" t="str">
        <f>IF(PhieuBauCu!$B$2&gt;4,IF(LEN($B2650)=0,"",IF(AND($B2650&gt;0,VALUE(SUBSTITUTE($B2650,"5","0"))=$B2650),1,0)),"")</f>
        <v/>
      </c>
      <c r="I2650" s="5" t="str">
        <f>IF(PhieuBauCu!$B$2&gt;5,IF(LEN($B2650)=0,"",IF(AND($B2650&gt;0,VALUE(SUBSTITUTE($B2650,"6","0"))=$B2650),1,0)),"")</f>
        <v/>
      </c>
      <c r="J2650" s="5" t="str">
        <f>IF(PhieuBauCu!$B$2&gt;6,IF(LEN($B2650)=0,"",IF(AND($B2650&gt;0,VALUE(SUBSTITUTE($B2650,"7","0"))=$B2650),1,0)),"")</f>
        <v/>
      </c>
      <c r="K2650" s="5" t="str">
        <f>IF(PhieuBauCu!$B$2&gt;7,IF(LEN($B2650)=0,"",IF(AND($B2650&gt;0,VALUE(SUBSTITUTE($B2650,"8","0"))=$B2650),1,0)),"")</f>
        <v/>
      </c>
      <c r="L2650" s="5" t="str">
        <f>IF(PhieuBauCu!$B$2&gt;8,IF(LEN($B2650)=0,"",IF(AND($B2650&gt;0,VALUE(SUBSTITUTE($B2650,"9","0"))=$B2650),1,0)),"")</f>
        <v/>
      </c>
      <c r="M2650" s="9">
        <f t="shared" si="83"/>
        <v>0</v>
      </c>
      <c r="N2650" s="36">
        <f>IF(AND(M2650&lt;=PhieuBauCu!$B$13,M2650&gt;=1),1,0)</f>
        <v>0</v>
      </c>
    </row>
    <row r="2651" spans="1:14" ht="28.5" customHeight="1">
      <c r="A2651" s="2">
        <v>2646</v>
      </c>
      <c r="B2651" s="3"/>
      <c r="C2651" s="48" t="str">
        <f t="shared" si="82"/>
        <v/>
      </c>
      <c r="D2651" s="5" t="str">
        <f>IF(PhieuBauCu!$B$2&gt;0,IF(LEN($B2651)=0,"",IF(AND($B2651&gt;0,VALUE(SUBSTITUTE($B2651,"1","0"))=$B2651),1,0)),"")</f>
        <v/>
      </c>
      <c r="E2651" s="5" t="str">
        <f>IF(PhieuBauCu!$B$2&gt;1,IF(LEN($B2651)=0,"",IF(AND($B2651&gt;0,VALUE(SUBSTITUTE($B2651,"2","0"))=$B2651),1,0)),"")</f>
        <v/>
      </c>
      <c r="F2651" s="5" t="str">
        <f>IF(PhieuBauCu!$B$2&gt;2,IF(LEN($B2651)=0,"",IF(AND($B2651&gt;0,VALUE(SUBSTITUTE($B2651,"3","0"))=$B2651),1,0)),"")</f>
        <v/>
      </c>
      <c r="G2651" s="5" t="str">
        <f>IF(PhieuBauCu!$B$2&gt;3,IF(LEN($B2651)=0,"",IF(AND($B2651&gt;0,VALUE(SUBSTITUTE($B2651,"4","0"))=$B2651),1,0)),"")</f>
        <v/>
      </c>
      <c r="H2651" s="5" t="str">
        <f>IF(PhieuBauCu!$B$2&gt;4,IF(LEN($B2651)=0,"",IF(AND($B2651&gt;0,VALUE(SUBSTITUTE($B2651,"5","0"))=$B2651),1,0)),"")</f>
        <v/>
      </c>
      <c r="I2651" s="5" t="str">
        <f>IF(PhieuBauCu!$B$2&gt;5,IF(LEN($B2651)=0,"",IF(AND($B2651&gt;0,VALUE(SUBSTITUTE($B2651,"6","0"))=$B2651),1,0)),"")</f>
        <v/>
      </c>
      <c r="J2651" s="5" t="str">
        <f>IF(PhieuBauCu!$B$2&gt;6,IF(LEN($B2651)=0,"",IF(AND($B2651&gt;0,VALUE(SUBSTITUTE($B2651,"7","0"))=$B2651),1,0)),"")</f>
        <v/>
      </c>
      <c r="K2651" s="5" t="str">
        <f>IF(PhieuBauCu!$B$2&gt;7,IF(LEN($B2651)=0,"",IF(AND($B2651&gt;0,VALUE(SUBSTITUTE($B2651,"8","0"))=$B2651),1,0)),"")</f>
        <v/>
      </c>
      <c r="L2651" s="5" t="str">
        <f>IF(PhieuBauCu!$B$2&gt;8,IF(LEN($B2651)=0,"",IF(AND($B2651&gt;0,VALUE(SUBSTITUTE($B2651,"9","0"))=$B2651),1,0)),"")</f>
        <v/>
      </c>
      <c r="M2651" s="9">
        <f t="shared" si="83"/>
        <v>0</v>
      </c>
      <c r="N2651" s="36">
        <f>IF(AND(M2651&lt;=PhieuBauCu!$B$13,M2651&gt;=1),1,0)</f>
        <v>0</v>
      </c>
    </row>
    <row r="2652" spans="1:14" ht="28.5" customHeight="1">
      <c r="A2652" s="2">
        <v>2647</v>
      </c>
      <c r="B2652" s="3"/>
      <c r="C2652" s="48" t="str">
        <f t="shared" si="82"/>
        <v/>
      </c>
      <c r="D2652" s="5" t="str">
        <f>IF(PhieuBauCu!$B$2&gt;0,IF(LEN($B2652)=0,"",IF(AND($B2652&gt;0,VALUE(SUBSTITUTE($B2652,"1","0"))=$B2652),1,0)),"")</f>
        <v/>
      </c>
      <c r="E2652" s="5" t="str">
        <f>IF(PhieuBauCu!$B$2&gt;1,IF(LEN($B2652)=0,"",IF(AND($B2652&gt;0,VALUE(SUBSTITUTE($B2652,"2","0"))=$B2652),1,0)),"")</f>
        <v/>
      </c>
      <c r="F2652" s="5" t="str">
        <f>IF(PhieuBauCu!$B$2&gt;2,IF(LEN($B2652)=0,"",IF(AND($B2652&gt;0,VALUE(SUBSTITUTE($B2652,"3","0"))=$B2652),1,0)),"")</f>
        <v/>
      </c>
      <c r="G2652" s="5" t="str">
        <f>IF(PhieuBauCu!$B$2&gt;3,IF(LEN($B2652)=0,"",IF(AND($B2652&gt;0,VALUE(SUBSTITUTE($B2652,"4","0"))=$B2652),1,0)),"")</f>
        <v/>
      </c>
      <c r="H2652" s="5" t="str">
        <f>IF(PhieuBauCu!$B$2&gt;4,IF(LEN($B2652)=0,"",IF(AND($B2652&gt;0,VALUE(SUBSTITUTE($B2652,"5","0"))=$B2652),1,0)),"")</f>
        <v/>
      </c>
      <c r="I2652" s="5" t="str">
        <f>IF(PhieuBauCu!$B$2&gt;5,IF(LEN($B2652)=0,"",IF(AND($B2652&gt;0,VALUE(SUBSTITUTE($B2652,"6","0"))=$B2652),1,0)),"")</f>
        <v/>
      </c>
      <c r="J2652" s="5" t="str">
        <f>IF(PhieuBauCu!$B$2&gt;6,IF(LEN($B2652)=0,"",IF(AND($B2652&gt;0,VALUE(SUBSTITUTE($B2652,"7","0"))=$B2652),1,0)),"")</f>
        <v/>
      </c>
      <c r="K2652" s="5" t="str">
        <f>IF(PhieuBauCu!$B$2&gt;7,IF(LEN($B2652)=0,"",IF(AND($B2652&gt;0,VALUE(SUBSTITUTE($B2652,"8","0"))=$B2652),1,0)),"")</f>
        <v/>
      </c>
      <c r="L2652" s="5" t="str">
        <f>IF(PhieuBauCu!$B$2&gt;8,IF(LEN($B2652)=0,"",IF(AND($B2652&gt;0,VALUE(SUBSTITUTE($B2652,"9","0"))=$B2652),1,0)),"")</f>
        <v/>
      </c>
      <c r="M2652" s="9">
        <f t="shared" si="83"/>
        <v>0</v>
      </c>
      <c r="N2652" s="36">
        <f>IF(AND(M2652&lt;=PhieuBauCu!$B$13,M2652&gt;=1),1,0)</f>
        <v>0</v>
      </c>
    </row>
    <row r="2653" spans="1:14" ht="28.5" customHeight="1">
      <c r="A2653" s="2">
        <v>2648</v>
      </c>
      <c r="B2653" s="3"/>
      <c r="C2653" s="48" t="str">
        <f t="shared" si="82"/>
        <v/>
      </c>
      <c r="D2653" s="5" t="str">
        <f>IF(PhieuBauCu!$B$2&gt;0,IF(LEN($B2653)=0,"",IF(AND($B2653&gt;0,VALUE(SUBSTITUTE($B2653,"1","0"))=$B2653),1,0)),"")</f>
        <v/>
      </c>
      <c r="E2653" s="5" t="str">
        <f>IF(PhieuBauCu!$B$2&gt;1,IF(LEN($B2653)=0,"",IF(AND($B2653&gt;0,VALUE(SUBSTITUTE($B2653,"2","0"))=$B2653),1,0)),"")</f>
        <v/>
      </c>
      <c r="F2653" s="5" t="str">
        <f>IF(PhieuBauCu!$B$2&gt;2,IF(LEN($B2653)=0,"",IF(AND($B2653&gt;0,VALUE(SUBSTITUTE($B2653,"3","0"))=$B2653),1,0)),"")</f>
        <v/>
      </c>
      <c r="G2653" s="5" t="str">
        <f>IF(PhieuBauCu!$B$2&gt;3,IF(LEN($B2653)=0,"",IF(AND($B2653&gt;0,VALUE(SUBSTITUTE($B2653,"4","0"))=$B2653),1,0)),"")</f>
        <v/>
      </c>
      <c r="H2653" s="5" t="str">
        <f>IF(PhieuBauCu!$B$2&gt;4,IF(LEN($B2653)=0,"",IF(AND($B2653&gt;0,VALUE(SUBSTITUTE($B2653,"5","0"))=$B2653),1,0)),"")</f>
        <v/>
      </c>
      <c r="I2653" s="5" t="str">
        <f>IF(PhieuBauCu!$B$2&gt;5,IF(LEN($B2653)=0,"",IF(AND($B2653&gt;0,VALUE(SUBSTITUTE($B2653,"6","0"))=$B2653),1,0)),"")</f>
        <v/>
      </c>
      <c r="J2653" s="5" t="str">
        <f>IF(PhieuBauCu!$B$2&gt;6,IF(LEN($B2653)=0,"",IF(AND($B2653&gt;0,VALUE(SUBSTITUTE($B2653,"7","0"))=$B2653),1,0)),"")</f>
        <v/>
      </c>
      <c r="K2653" s="5" t="str">
        <f>IF(PhieuBauCu!$B$2&gt;7,IF(LEN($B2653)=0,"",IF(AND($B2653&gt;0,VALUE(SUBSTITUTE($B2653,"8","0"))=$B2653),1,0)),"")</f>
        <v/>
      </c>
      <c r="L2653" s="5" t="str">
        <f>IF(PhieuBauCu!$B$2&gt;8,IF(LEN($B2653)=0,"",IF(AND($B2653&gt;0,VALUE(SUBSTITUTE($B2653,"9","0"))=$B2653),1,0)),"")</f>
        <v/>
      </c>
      <c r="M2653" s="9">
        <f t="shared" si="83"/>
        <v>0</v>
      </c>
      <c r="N2653" s="36">
        <f>IF(AND(M2653&lt;=PhieuBauCu!$B$13,M2653&gt;=1),1,0)</f>
        <v>0</v>
      </c>
    </row>
    <row r="2654" spans="1:14" ht="28.5" customHeight="1">
      <c r="A2654" s="2">
        <v>2649</v>
      </c>
      <c r="B2654" s="3"/>
      <c r="C2654" s="48" t="str">
        <f t="shared" si="82"/>
        <v/>
      </c>
      <c r="D2654" s="5" t="str">
        <f>IF(PhieuBauCu!$B$2&gt;0,IF(LEN($B2654)=0,"",IF(AND($B2654&gt;0,VALUE(SUBSTITUTE($B2654,"1","0"))=$B2654),1,0)),"")</f>
        <v/>
      </c>
      <c r="E2654" s="5" t="str">
        <f>IF(PhieuBauCu!$B$2&gt;1,IF(LEN($B2654)=0,"",IF(AND($B2654&gt;0,VALUE(SUBSTITUTE($B2654,"2","0"))=$B2654),1,0)),"")</f>
        <v/>
      </c>
      <c r="F2654" s="5" t="str">
        <f>IF(PhieuBauCu!$B$2&gt;2,IF(LEN($B2654)=0,"",IF(AND($B2654&gt;0,VALUE(SUBSTITUTE($B2654,"3","0"))=$B2654),1,0)),"")</f>
        <v/>
      </c>
      <c r="G2654" s="5" t="str">
        <f>IF(PhieuBauCu!$B$2&gt;3,IF(LEN($B2654)=0,"",IF(AND($B2654&gt;0,VALUE(SUBSTITUTE($B2654,"4","0"))=$B2654),1,0)),"")</f>
        <v/>
      </c>
      <c r="H2654" s="5" t="str">
        <f>IF(PhieuBauCu!$B$2&gt;4,IF(LEN($B2654)=0,"",IF(AND($B2654&gt;0,VALUE(SUBSTITUTE($B2654,"5","0"))=$B2654),1,0)),"")</f>
        <v/>
      </c>
      <c r="I2654" s="5" t="str">
        <f>IF(PhieuBauCu!$B$2&gt;5,IF(LEN($B2654)=0,"",IF(AND($B2654&gt;0,VALUE(SUBSTITUTE($B2654,"6","0"))=$B2654),1,0)),"")</f>
        <v/>
      </c>
      <c r="J2654" s="5" t="str">
        <f>IF(PhieuBauCu!$B$2&gt;6,IF(LEN($B2654)=0,"",IF(AND($B2654&gt;0,VALUE(SUBSTITUTE($B2654,"7","0"))=$B2654),1,0)),"")</f>
        <v/>
      </c>
      <c r="K2654" s="5" t="str">
        <f>IF(PhieuBauCu!$B$2&gt;7,IF(LEN($B2654)=0,"",IF(AND($B2654&gt;0,VALUE(SUBSTITUTE($B2654,"8","0"))=$B2654),1,0)),"")</f>
        <v/>
      </c>
      <c r="L2654" s="5" t="str">
        <f>IF(PhieuBauCu!$B$2&gt;8,IF(LEN($B2654)=0,"",IF(AND($B2654&gt;0,VALUE(SUBSTITUTE($B2654,"9","0"))=$B2654),1,0)),"")</f>
        <v/>
      </c>
      <c r="M2654" s="9">
        <f t="shared" si="83"/>
        <v>0</v>
      </c>
      <c r="N2654" s="36">
        <f>IF(AND(M2654&lt;=PhieuBauCu!$B$13,M2654&gt;=1),1,0)</f>
        <v>0</v>
      </c>
    </row>
    <row r="2655" spans="1:14" ht="28.5" customHeight="1">
      <c r="A2655" s="2">
        <v>2650</v>
      </c>
      <c r="B2655" s="3"/>
      <c r="C2655" s="48" t="str">
        <f t="shared" si="82"/>
        <v/>
      </c>
      <c r="D2655" s="5" t="str">
        <f>IF(PhieuBauCu!$B$2&gt;0,IF(LEN($B2655)=0,"",IF(AND($B2655&gt;0,VALUE(SUBSTITUTE($B2655,"1","0"))=$B2655),1,0)),"")</f>
        <v/>
      </c>
      <c r="E2655" s="5" t="str">
        <f>IF(PhieuBauCu!$B$2&gt;1,IF(LEN($B2655)=0,"",IF(AND($B2655&gt;0,VALUE(SUBSTITUTE($B2655,"2","0"))=$B2655),1,0)),"")</f>
        <v/>
      </c>
      <c r="F2655" s="5" t="str">
        <f>IF(PhieuBauCu!$B$2&gt;2,IF(LEN($B2655)=0,"",IF(AND($B2655&gt;0,VALUE(SUBSTITUTE($B2655,"3","0"))=$B2655),1,0)),"")</f>
        <v/>
      </c>
      <c r="G2655" s="5" t="str">
        <f>IF(PhieuBauCu!$B$2&gt;3,IF(LEN($B2655)=0,"",IF(AND($B2655&gt;0,VALUE(SUBSTITUTE($B2655,"4","0"))=$B2655),1,0)),"")</f>
        <v/>
      </c>
      <c r="H2655" s="5" t="str">
        <f>IF(PhieuBauCu!$B$2&gt;4,IF(LEN($B2655)=0,"",IF(AND($B2655&gt;0,VALUE(SUBSTITUTE($B2655,"5","0"))=$B2655),1,0)),"")</f>
        <v/>
      </c>
      <c r="I2655" s="5" t="str">
        <f>IF(PhieuBauCu!$B$2&gt;5,IF(LEN($B2655)=0,"",IF(AND($B2655&gt;0,VALUE(SUBSTITUTE($B2655,"6","0"))=$B2655),1,0)),"")</f>
        <v/>
      </c>
      <c r="J2655" s="5" t="str">
        <f>IF(PhieuBauCu!$B$2&gt;6,IF(LEN($B2655)=0,"",IF(AND($B2655&gt;0,VALUE(SUBSTITUTE($B2655,"7","0"))=$B2655),1,0)),"")</f>
        <v/>
      </c>
      <c r="K2655" s="5" t="str">
        <f>IF(PhieuBauCu!$B$2&gt;7,IF(LEN($B2655)=0,"",IF(AND($B2655&gt;0,VALUE(SUBSTITUTE($B2655,"8","0"))=$B2655),1,0)),"")</f>
        <v/>
      </c>
      <c r="L2655" s="5" t="str">
        <f>IF(PhieuBauCu!$B$2&gt;8,IF(LEN($B2655)=0,"",IF(AND($B2655&gt;0,VALUE(SUBSTITUTE($B2655,"9","0"))=$B2655),1,0)),"")</f>
        <v/>
      </c>
      <c r="M2655" s="9">
        <f t="shared" si="83"/>
        <v>0</v>
      </c>
      <c r="N2655" s="36">
        <f>IF(AND(M2655&lt;=PhieuBauCu!$B$13,M2655&gt;=1),1,0)</f>
        <v>0</v>
      </c>
    </row>
    <row r="2656" spans="1:14" ht="28.5" customHeight="1">
      <c r="A2656" s="2">
        <v>2651</v>
      </c>
      <c r="B2656" s="3"/>
      <c r="C2656" s="48" t="str">
        <f t="shared" si="82"/>
        <v/>
      </c>
      <c r="D2656" s="5" t="str">
        <f>IF(PhieuBauCu!$B$2&gt;0,IF(LEN($B2656)=0,"",IF(AND($B2656&gt;0,VALUE(SUBSTITUTE($B2656,"1","0"))=$B2656),1,0)),"")</f>
        <v/>
      </c>
      <c r="E2656" s="5" t="str">
        <f>IF(PhieuBauCu!$B$2&gt;1,IF(LEN($B2656)=0,"",IF(AND($B2656&gt;0,VALUE(SUBSTITUTE($B2656,"2","0"))=$B2656),1,0)),"")</f>
        <v/>
      </c>
      <c r="F2656" s="5" t="str">
        <f>IF(PhieuBauCu!$B$2&gt;2,IF(LEN($B2656)=0,"",IF(AND($B2656&gt;0,VALUE(SUBSTITUTE($B2656,"3","0"))=$B2656),1,0)),"")</f>
        <v/>
      </c>
      <c r="G2656" s="5" t="str">
        <f>IF(PhieuBauCu!$B$2&gt;3,IF(LEN($B2656)=0,"",IF(AND($B2656&gt;0,VALUE(SUBSTITUTE($B2656,"4","0"))=$B2656),1,0)),"")</f>
        <v/>
      </c>
      <c r="H2656" s="5" t="str">
        <f>IF(PhieuBauCu!$B$2&gt;4,IF(LEN($B2656)=0,"",IF(AND($B2656&gt;0,VALUE(SUBSTITUTE($B2656,"5","0"))=$B2656),1,0)),"")</f>
        <v/>
      </c>
      <c r="I2656" s="5" t="str">
        <f>IF(PhieuBauCu!$B$2&gt;5,IF(LEN($B2656)=0,"",IF(AND($B2656&gt;0,VALUE(SUBSTITUTE($B2656,"6","0"))=$B2656),1,0)),"")</f>
        <v/>
      </c>
      <c r="J2656" s="5" t="str">
        <f>IF(PhieuBauCu!$B$2&gt;6,IF(LEN($B2656)=0,"",IF(AND($B2656&gt;0,VALUE(SUBSTITUTE($B2656,"7","0"))=$B2656),1,0)),"")</f>
        <v/>
      </c>
      <c r="K2656" s="5" t="str">
        <f>IF(PhieuBauCu!$B$2&gt;7,IF(LEN($B2656)=0,"",IF(AND($B2656&gt;0,VALUE(SUBSTITUTE($B2656,"8","0"))=$B2656),1,0)),"")</f>
        <v/>
      </c>
      <c r="L2656" s="5" t="str">
        <f>IF(PhieuBauCu!$B$2&gt;8,IF(LEN($B2656)=0,"",IF(AND($B2656&gt;0,VALUE(SUBSTITUTE($B2656,"9","0"))=$B2656),1,0)),"")</f>
        <v/>
      </c>
      <c r="M2656" s="9">
        <f t="shared" si="83"/>
        <v>0</v>
      </c>
      <c r="N2656" s="36">
        <f>IF(AND(M2656&lt;=PhieuBauCu!$B$13,M2656&gt;=1),1,0)</f>
        <v>0</v>
      </c>
    </row>
    <row r="2657" spans="1:14" ht="28.5" customHeight="1">
      <c r="A2657" s="2">
        <v>2652</v>
      </c>
      <c r="B2657" s="3"/>
      <c r="C2657" s="48" t="str">
        <f t="shared" si="82"/>
        <v/>
      </c>
      <c r="D2657" s="5" t="str">
        <f>IF(PhieuBauCu!$B$2&gt;0,IF(LEN($B2657)=0,"",IF(AND($B2657&gt;0,VALUE(SUBSTITUTE($B2657,"1","0"))=$B2657),1,0)),"")</f>
        <v/>
      </c>
      <c r="E2657" s="5" t="str">
        <f>IF(PhieuBauCu!$B$2&gt;1,IF(LEN($B2657)=0,"",IF(AND($B2657&gt;0,VALUE(SUBSTITUTE($B2657,"2","0"))=$B2657),1,0)),"")</f>
        <v/>
      </c>
      <c r="F2657" s="5" t="str">
        <f>IF(PhieuBauCu!$B$2&gt;2,IF(LEN($B2657)=0,"",IF(AND($B2657&gt;0,VALUE(SUBSTITUTE($B2657,"3","0"))=$B2657),1,0)),"")</f>
        <v/>
      </c>
      <c r="G2657" s="5" t="str">
        <f>IF(PhieuBauCu!$B$2&gt;3,IF(LEN($B2657)=0,"",IF(AND($B2657&gt;0,VALUE(SUBSTITUTE($B2657,"4","0"))=$B2657),1,0)),"")</f>
        <v/>
      </c>
      <c r="H2657" s="5" t="str">
        <f>IF(PhieuBauCu!$B$2&gt;4,IF(LEN($B2657)=0,"",IF(AND($B2657&gt;0,VALUE(SUBSTITUTE($B2657,"5","0"))=$B2657),1,0)),"")</f>
        <v/>
      </c>
      <c r="I2657" s="5" t="str">
        <f>IF(PhieuBauCu!$B$2&gt;5,IF(LEN($B2657)=0,"",IF(AND($B2657&gt;0,VALUE(SUBSTITUTE($B2657,"6","0"))=$B2657),1,0)),"")</f>
        <v/>
      </c>
      <c r="J2657" s="5" t="str">
        <f>IF(PhieuBauCu!$B$2&gt;6,IF(LEN($B2657)=0,"",IF(AND($B2657&gt;0,VALUE(SUBSTITUTE($B2657,"7","0"))=$B2657),1,0)),"")</f>
        <v/>
      </c>
      <c r="K2657" s="5" t="str">
        <f>IF(PhieuBauCu!$B$2&gt;7,IF(LEN($B2657)=0,"",IF(AND($B2657&gt;0,VALUE(SUBSTITUTE($B2657,"8","0"))=$B2657),1,0)),"")</f>
        <v/>
      </c>
      <c r="L2657" s="5" t="str">
        <f>IF(PhieuBauCu!$B$2&gt;8,IF(LEN($B2657)=0,"",IF(AND($B2657&gt;0,VALUE(SUBSTITUTE($B2657,"9","0"))=$B2657),1,0)),"")</f>
        <v/>
      </c>
      <c r="M2657" s="9">
        <f t="shared" si="83"/>
        <v>0</v>
      </c>
      <c r="N2657" s="36">
        <f>IF(AND(M2657&lt;=PhieuBauCu!$B$13,M2657&gt;=1),1,0)</f>
        <v>0</v>
      </c>
    </row>
    <row r="2658" spans="1:14" ht="28.5" customHeight="1">
      <c r="A2658" s="2">
        <v>2653</v>
      </c>
      <c r="B2658" s="3"/>
      <c r="C2658" s="48" t="str">
        <f t="shared" si="82"/>
        <v/>
      </c>
      <c r="D2658" s="5" t="str">
        <f>IF(PhieuBauCu!$B$2&gt;0,IF(LEN($B2658)=0,"",IF(AND($B2658&gt;0,VALUE(SUBSTITUTE($B2658,"1","0"))=$B2658),1,0)),"")</f>
        <v/>
      </c>
      <c r="E2658" s="5" t="str">
        <f>IF(PhieuBauCu!$B$2&gt;1,IF(LEN($B2658)=0,"",IF(AND($B2658&gt;0,VALUE(SUBSTITUTE($B2658,"2","0"))=$B2658),1,0)),"")</f>
        <v/>
      </c>
      <c r="F2658" s="5" t="str">
        <f>IF(PhieuBauCu!$B$2&gt;2,IF(LEN($B2658)=0,"",IF(AND($B2658&gt;0,VALUE(SUBSTITUTE($B2658,"3","0"))=$B2658),1,0)),"")</f>
        <v/>
      </c>
      <c r="G2658" s="5" t="str">
        <f>IF(PhieuBauCu!$B$2&gt;3,IF(LEN($B2658)=0,"",IF(AND($B2658&gt;0,VALUE(SUBSTITUTE($B2658,"4","0"))=$B2658),1,0)),"")</f>
        <v/>
      </c>
      <c r="H2658" s="5" t="str">
        <f>IF(PhieuBauCu!$B$2&gt;4,IF(LEN($B2658)=0,"",IF(AND($B2658&gt;0,VALUE(SUBSTITUTE($B2658,"5","0"))=$B2658),1,0)),"")</f>
        <v/>
      </c>
      <c r="I2658" s="5" t="str">
        <f>IF(PhieuBauCu!$B$2&gt;5,IF(LEN($B2658)=0,"",IF(AND($B2658&gt;0,VALUE(SUBSTITUTE($B2658,"6","0"))=$B2658),1,0)),"")</f>
        <v/>
      </c>
      <c r="J2658" s="5" t="str">
        <f>IF(PhieuBauCu!$B$2&gt;6,IF(LEN($B2658)=0,"",IF(AND($B2658&gt;0,VALUE(SUBSTITUTE($B2658,"7","0"))=$B2658),1,0)),"")</f>
        <v/>
      </c>
      <c r="K2658" s="5" t="str">
        <f>IF(PhieuBauCu!$B$2&gt;7,IF(LEN($B2658)=0,"",IF(AND($B2658&gt;0,VALUE(SUBSTITUTE($B2658,"8","0"))=$B2658),1,0)),"")</f>
        <v/>
      </c>
      <c r="L2658" s="5" t="str">
        <f>IF(PhieuBauCu!$B$2&gt;8,IF(LEN($B2658)=0,"",IF(AND($B2658&gt;0,VALUE(SUBSTITUTE($B2658,"9","0"))=$B2658),1,0)),"")</f>
        <v/>
      </c>
      <c r="M2658" s="9">
        <f t="shared" si="83"/>
        <v>0</v>
      </c>
      <c r="N2658" s="36">
        <f>IF(AND(M2658&lt;=PhieuBauCu!$B$13,M2658&gt;=1),1,0)</f>
        <v>0</v>
      </c>
    </row>
    <row r="2659" spans="1:14" ht="28.5" customHeight="1">
      <c r="A2659" s="2">
        <v>2654</v>
      </c>
      <c r="B2659" s="3"/>
      <c r="C2659" s="48" t="str">
        <f t="shared" si="82"/>
        <v/>
      </c>
      <c r="D2659" s="5" t="str">
        <f>IF(PhieuBauCu!$B$2&gt;0,IF(LEN($B2659)=0,"",IF(AND($B2659&gt;0,VALUE(SUBSTITUTE($B2659,"1","0"))=$B2659),1,0)),"")</f>
        <v/>
      </c>
      <c r="E2659" s="5" t="str">
        <f>IF(PhieuBauCu!$B$2&gt;1,IF(LEN($B2659)=0,"",IF(AND($B2659&gt;0,VALUE(SUBSTITUTE($B2659,"2","0"))=$B2659),1,0)),"")</f>
        <v/>
      </c>
      <c r="F2659" s="5" t="str">
        <f>IF(PhieuBauCu!$B$2&gt;2,IF(LEN($B2659)=0,"",IF(AND($B2659&gt;0,VALUE(SUBSTITUTE($B2659,"3","0"))=$B2659),1,0)),"")</f>
        <v/>
      </c>
      <c r="G2659" s="5" t="str">
        <f>IF(PhieuBauCu!$B$2&gt;3,IF(LEN($B2659)=0,"",IF(AND($B2659&gt;0,VALUE(SUBSTITUTE($B2659,"4","0"))=$B2659),1,0)),"")</f>
        <v/>
      </c>
      <c r="H2659" s="5" t="str">
        <f>IF(PhieuBauCu!$B$2&gt;4,IF(LEN($B2659)=0,"",IF(AND($B2659&gt;0,VALUE(SUBSTITUTE($B2659,"5","0"))=$B2659),1,0)),"")</f>
        <v/>
      </c>
      <c r="I2659" s="5" t="str">
        <f>IF(PhieuBauCu!$B$2&gt;5,IF(LEN($B2659)=0,"",IF(AND($B2659&gt;0,VALUE(SUBSTITUTE($B2659,"6","0"))=$B2659),1,0)),"")</f>
        <v/>
      </c>
      <c r="J2659" s="5" t="str">
        <f>IF(PhieuBauCu!$B$2&gt;6,IF(LEN($B2659)=0,"",IF(AND($B2659&gt;0,VALUE(SUBSTITUTE($B2659,"7","0"))=$B2659),1,0)),"")</f>
        <v/>
      </c>
      <c r="K2659" s="5" t="str">
        <f>IF(PhieuBauCu!$B$2&gt;7,IF(LEN($B2659)=0,"",IF(AND($B2659&gt;0,VALUE(SUBSTITUTE($B2659,"8","0"))=$B2659),1,0)),"")</f>
        <v/>
      </c>
      <c r="L2659" s="5" t="str">
        <f>IF(PhieuBauCu!$B$2&gt;8,IF(LEN($B2659)=0,"",IF(AND($B2659&gt;0,VALUE(SUBSTITUTE($B2659,"9","0"))=$B2659),1,0)),"")</f>
        <v/>
      </c>
      <c r="M2659" s="9">
        <f t="shared" si="83"/>
        <v>0</v>
      </c>
      <c r="N2659" s="36">
        <f>IF(AND(M2659&lt;=PhieuBauCu!$B$13,M2659&gt;=1),1,0)</f>
        <v>0</v>
      </c>
    </row>
    <row r="2660" spans="1:14" ht="28.5" customHeight="1">
      <c r="A2660" s="2">
        <v>2655</v>
      </c>
      <c r="B2660" s="3"/>
      <c r="C2660" s="48" t="str">
        <f t="shared" si="82"/>
        <v/>
      </c>
      <c r="D2660" s="5" t="str">
        <f>IF(PhieuBauCu!$B$2&gt;0,IF(LEN($B2660)=0,"",IF(AND($B2660&gt;0,VALUE(SUBSTITUTE($B2660,"1","0"))=$B2660),1,0)),"")</f>
        <v/>
      </c>
      <c r="E2660" s="5" t="str">
        <f>IF(PhieuBauCu!$B$2&gt;1,IF(LEN($B2660)=0,"",IF(AND($B2660&gt;0,VALUE(SUBSTITUTE($B2660,"2","0"))=$B2660),1,0)),"")</f>
        <v/>
      </c>
      <c r="F2660" s="5" t="str">
        <f>IF(PhieuBauCu!$B$2&gt;2,IF(LEN($B2660)=0,"",IF(AND($B2660&gt;0,VALUE(SUBSTITUTE($B2660,"3","0"))=$B2660),1,0)),"")</f>
        <v/>
      </c>
      <c r="G2660" s="5" t="str">
        <f>IF(PhieuBauCu!$B$2&gt;3,IF(LEN($B2660)=0,"",IF(AND($B2660&gt;0,VALUE(SUBSTITUTE($B2660,"4","0"))=$B2660),1,0)),"")</f>
        <v/>
      </c>
      <c r="H2660" s="5" t="str">
        <f>IF(PhieuBauCu!$B$2&gt;4,IF(LEN($B2660)=0,"",IF(AND($B2660&gt;0,VALUE(SUBSTITUTE($B2660,"5","0"))=$B2660),1,0)),"")</f>
        <v/>
      </c>
      <c r="I2660" s="5" t="str">
        <f>IF(PhieuBauCu!$B$2&gt;5,IF(LEN($B2660)=0,"",IF(AND($B2660&gt;0,VALUE(SUBSTITUTE($B2660,"6","0"))=$B2660),1,0)),"")</f>
        <v/>
      </c>
      <c r="J2660" s="5" t="str">
        <f>IF(PhieuBauCu!$B$2&gt;6,IF(LEN($B2660)=0,"",IF(AND($B2660&gt;0,VALUE(SUBSTITUTE($B2660,"7","0"))=$B2660),1,0)),"")</f>
        <v/>
      </c>
      <c r="K2660" s="5" t="str">
        <f>IF(PhieuBauCu!$B$2&gt;7,IF(LEN($B2660)=0,"",IF(AND($B2660&gt;0,VALUE(SUBSTITUTE($B2660,"8","0"))=$B2660),1,0)),"")</f>
        <v/>
      </c>
      <c r="L2660" s="5" t="str">
        <f>IF(PhieuBauCu!$B$2&gt;8,IF(LEN($B2660)=0,"",IF(AND($B2660&gt;0,VALUE(SUBSTITUTE($B2660,"9","0"))=$B2660),1,0)),"")</f>
        <v/>
      </c>
      <c r="M2660" s="9">
        <f t="shared" si="83"/>
        <v>0</v>
      </c>
      <c r="N2660" s="36">
        <f>IF(AND(M2660&lt;=PhieuBauCu!$B$13,M2660&gt;=1),1,0)</f>
        <v>0</v>
      </c>
    </row>
    <row r="2661" spans="1:14" ht="28.5" customHeight="1">
      <c r="A2661" s="2">
        <v>2656</v>
      </c>
      <c r="B2661" s="3"/>
      <c r="C2661" s="48" t="str">
        <f t="shared" si="82"/>
        <v/>
      </c>
      <c r="D2661" s="5" t="str">
        <f>IF(PhieuBauCu!$B$2&gt;0,IF(LEN($B2661)=0,"",IF(AND($B2661&gt;0,VALUE(SUBSTITUTE($B2661,"1","0"))=$B2661),1,0)),"")</f>
        <v/>
      </c>
      <c r="E2661" s="5" t="str">
        <f>IF(PhieuBauCu!$B$2&gt;1,IF(LEN($B2661)=0,"",IF(AND($B2661&gt;0,VALUE(SUBSTITUTE($B2661,"2","0"))=$B2661),1,0)),"")</f>
        <v/>
      </c>
      <c r="F2661" s="5" t="str">
        <f>IF(PhieuBauCu!$B$2&gt;2,IF(LEN($B2661)=0,"",IF(AND($B2661&gt;0,VALUE(SUBSTITUTE($B2661,"3","0"))=$B2661),1,0)),"")</f>
        <v/>
      </c>
      <c r="G2661" s="5" t="str">
        <f>IF(PhieuBauCu!$B$2&gt;3,IF(LEN($B2661)=0,"",IF(AND($B2661&gt;0,VALUE(SUBSTITUTE($B2661,"4","0"))=$B2661),1,0)),"")</f>
        <v/>
      </c>
      <c r="H2661" s="5" t="str">
        <f>IF(PhieuBauCu!$B$2&gt;4,IF(LEN($B2661)=0,"",IF(AND($B2661&gt;0,VALUE(SUBSTITUTE($B2661,"5","0"))=$B2661),1,0)),"")</f>
        <v/>
      </c>
      <c r="I2661" s="5" t="str">
        <f>IF(PhieuBauCu!$B$2&gt;5,IF(LEN($B2661)=0,"",IF(AND($B2661&gt;0,VALUE(SUBSTITUTE($B2661,"6","0"))=$B2661),1,0)),"")</f>
        <v/>
      </c>
      <c r="J2661" s="5" t="str">
        <f>IF(PhieuBauCu!$B$2&gt;6,IF(LEN($B2661)=0,"",IF(AND($B2661&gt;0,VALUE(SUBSTITUTE($B2661,"7","0"))=$B2661),1,0)),"")</f>
        <v/>
      </c>
      <c r="K2661" s="5" t="str">
        <f>IF(PhieuBauCu!$B$2&gt;7,IF(LEN($B2661)=0,"",IF(AND($B2661&gt;0,VALUE(SUBSTITUTE($B2661,"8","0"))=$B2661),1,0)),"")</f>
        <v/>
      </c>
      <c r="L2661" s="5" t="str">
        <f>IF(PhieuBauCu!$B$2&gt;8,IF(LEN($B2661)=0,"",IF(AND($B2661&gt;0,VALUE(SUBSTITUTE($B2661,"9","0"))=$B2661),1,0)),"")</f>
        <v/>
      </c>
      <c r="M2661" s="9">
        <f t="shared" si="83"/>
        <v>0</v>
      </c>
      <c r="N2661" s="36">
        <f>IF(AND(M2661&lt;=PhieuBauCu!$B$13,M2661&gt;=1),1,0)</f>
        <v>0</v>
      </c>
    </row>
    <row r="2662" spans="1:14" ht="28.5" customHeight="1">
      <c r="A2662" s="2">
        <v>2657</v>
      </c>
      <c r="B2662" s="3"/>
      <c r="C2662" s="48" t="str">
        <f t="shared" si="82"/>
        <v/>
      </c>
      <c r="D2662" s="5" t="str">
        <f>IF(PhieuBauCu!$B$2&gt;0,IF(LEN($B2662)=0,"",IF(AND($B2662&gt;0,VALUE(SUBSTITUTE($B2662,"1","0"))=$B2662),1,0)),"")</f>
        <v/>
      </c>
      <c r="E2662" s="5" t="str">
        <f>IF(PhieuBauCu!$B$2&gt;1,IF(LEN($B2662)=0,"",IF(AND($B2662&gt;0,VALUE(SUBSTITUTE($B2662,"2","0"))=$B2662),1,0)),"")</f>
        <v/>
      </c>
      <c r="F2662" s="5" t="str">
        <f>IF(PhieuBauCu!$B$2&gt;2,IF(LEN($B2662)=0,"",IF(AND($B2662&gt;0,VALUE(SUBSTITUTE($B2662,"3","0"))=$B2662),1,0)),"")</f>
        <v/>
      </c>
      <c r="G2662" s="5" t="str">
        <f>IF(PhieuBauCu!$B$2&gt;3,IF(LEN($B2662)=0,"",IF(AND($B2662&gt;0,VALUE(SUBSTITUTE($B2662,"4","0"))=$B2662),1,0)),"")</f>
        <v/>
      </c>
      <c r="H2662" s="5" t="str">
        <f>IF(PhieuBauCu!$B$2&gt;4,IF(LEN($B2662)=0,"",IF(AND($B2662&gt;0,VALUE(SUBSTITUTE($B2662,"5","0"))=$B2662),1,0)),"")</f>
        <v/>
      </c>
      <c r="I2662" s="5" t="str">
        <f>IF(PhieuBauCu!$B$2&gt;5,IF(LEN($B2662)=0,"",IF(AND($B2662&gt;0,VALUE(SUBSTITUTE($B2662,"6","0"))=$B2662),1,0)),"")</f>
        <v/>
      </c>
      <c r="J2662" s="5" t="str">
        <f>IF(PhieuBauCu!$B$2&gt;6,IF(LEN($B2662)=0,"",IF(AND($B2662&gt;0,VALUE(SUBSTITUTE($B2662,"7","0"))=$B2662),1,0)),"")</f>
        <v/>
      </c>
      <c r="K2662" s="5" t="str">
        <f>IF(PhieuBauCu!$B$2&gt;7,IF(LEN($B2662)=0,"",IF(AND($B2662&gt;0,VALUE(SUBSTITUTE($B2662,"8","0"))=$B2662),1,0)),"")</f>
        <v/>
      </c>
      <c r="L2662" s="5" t="str">
        <f>IF(PhieuBauCu!$B$2&gt;8,IF(LEN($B2662)=0,"",IF(AND($B2662&gt;0,VALUE(SUBSTITUTE($B2662,"9","0"))=$B2662),1,0)),"")</f>
        <v/>
      </c>
      <c r="M2662" s="9">
        <f t="shared" si="83"/>
        <v>0</v>
      </c>
      <c r="N2662" s="36">
        <f>IF(AND(M2662&lt;=PhieuBauCu!$B$13,M2662&gt;=1),1,0)</f>
        <v>0</v>
      </c>
    </row>
    <row r="2663" spans="1:14" ht="28.5" customHeight="1">
      <c r="A2663" s="2">
        <v>2658</v>
      </c>
      <c r="B2663" s="3"/>
      <c r="C2663" s="48" t="str">
        <f t="shared" si="82"/>
        <v/>
      </c>
      <c r="D2663" s="5" t="str">
        <f>IF(PhieuBauCu!$B$2&gt;0,IF(LEN($B2663)=0,"",IF(AND($B2663&gt;0,VALUE(SUBSTITUTE($B2663,"1","0"))=$B2663),1,0)),"")</f>
        <v/>
      </c>
      <c r="E2663" s="5" t="str">
        <f>IF(PhieuBauCu!$B$2&gt;1,IF(LEN($B2663)=0,"",IF(AND($B2663&gt;0,VALUE(SUBSTITUTE($B2663,"2","0"))=$B2663),1,0)),"")</f>
        <v/>
      </c>
      <c r="F2663" s="5" t="str">
        <f>IF(PhieuBauCu!$B$2&gt;2,IF(LEN($B2663)=0,"",IF(AND($B2663&gt;0,VALUE(SUBSTITUTE($B2663,"3","0"))=$B2663),1,0)),"")</f>
        <v/>
      </c>
      <c r="G2663" s="5" t="str">
        <f>IF(PhieuBauCu!$B$2&gt;3,IF(LEN($B2663)=0,"",IF(AND($B2663&gt;0,VALUE(SUBSTITUTE($B2663,"4","0"))=$B2663),1,0)),"")</f>
        <v/>
      </c>
      <c r="H2663" s="5" t="str">
        <f>IF(PhieuBauCu!$B$2&gt;4,IF(LEN($B2663)=0,"",IF(AND($B2663&gt;0,VALUE(SUBSTITUTE($B2663,"5","0"))=$B2663),1,0)),"")</f>
        <v/>
      </c>
      <c r="I2663" s="5" t="str">
        <f>IF(PhieuBauCu!$B$2&gt;5,IF(LEN($B2663)=0,"",IF(AND($B2663&gt;0,VALUE(SUBSTITUTE($B2663,"6","0"))=$B2663),1,0)),"")</f>
        <v/>
      </c>
      <c r="J2663" s="5" t="str">
        <f>IF(PhieuBauCu!$B$2&gt;6,IF(LEN($B2663)=0,"",IF(AND($B2663&gt;0,VALUE(SUBSTITUTE($B2663,"7","0"))=$B2663),1,0)),"")</f>
        <v/>
      </c>
      <c r="K2663" s="5" t="str">
        <f>IF(PhieuBauCu!$B$2&gt;7,IF(LEN($B2663)=0,"",IF(AND($B2663&gt;0,VALUE(SUBSTITUTE($B2663,"8","0"))=$B2663),1,0)),"")</f>
        <v/>
      </c>
      <c r="L2663" s="5" t="str">
        <f>IF(PhieuBauCu!$B$2&gt;8,IF(LEN($B2663)=0,"",IF(AND($B2663&gt;0,VALUE(SUBSTITUTE($B2663,"9","0"))=$B2663),1,0)),"")</f>
        <v/>
      </c>
      <c r="M2663" s="9">
        <f t="shared" si="83"/>
        <v>0</v>
      </c>
      <c r="N2663" s="36">
        <f>IF(AND(M2663&lt;=PhieuBauCu!$B$13,M2663&gt;=1),1,0)</f>
        <v>0</v>
      </c>
    </row>
    <row r="2664" spans="1:14" ht="28.5" customHeight="1">
      <c r="A2664" s="2">
        <v>2659</v>
      </c>
      <c r="B2664" s="3"/>
      <c r="C2664" s="48" t="str">
        <f t="shared" si="82"/>
        <v/>
      </c>
      <c r="D2664" s="5" t="str">
        <f>IF(PhieuBauCu!$B$2&gt;0,IF(LEN($B2664)=0,"",IF(AND($B2664&gt;0,VALUE(SUBSTITUTE($B2664,"1","0"))=$B2664),1,0)),"")</f>
        <v/>
      </c>
      <c r="E2664" s="5" t="str">
        <f>IF(PhieuBauCu!$B$2&gt;1,IF(LEN($B2664)=0,"",IF(AND($B2664&gt;0,VALUE(SUBSTITUTE($B2664,"2","0"))=$B2664),1,0)),"")</f>
        <v/>
      </c>
      <c r="F2664" s="5" t="str">
        <f>IF(PhieuBauCu!$B$2&gt;2,IF(LEN($B2664)=0,"",IF(AND($B2664&gt;0,VALUE(SUBSTITUTE($B2664,"3","0"))=$B2664),1,0)),"")</f>
        <v/>
      </c>
      <c r="G2664" s="5" t="str">
        <f>IF(PhieuBauCu!$B$2&gt;3,IF(LEN($B2664)=0,"",IF(AND($B2664&gt;0,VALUE(SUBSTITUTE($B2664,"4","0"))=$B2664),1,0)),"")</f>
        <v/>
      </c>
      <c r="H2664" s="5" t="str">
        <f>IF(PhieuBauCu!$B$2&gt;4,IF(LEN($B2664)=0,"",IF(AND($B2664&gt;0,VALUE(SUBSTITUTE($B2664,"5","0"))=$B2664),1,0)),"")</f>
        <v/>
      </c>
      <c r="I2664" s="5" t="str">
        <f>IF(PhieuBauCu!$B$2&gt;5,IF(LEN($B2664)=0,"",IF(AND($B2664&gt;0,VALUE(SUBSTITUTE($B2664,"6","0"))=$B2664),1,0)),"")</f>
        <v/>
      </c>
      <c r="J2664" s="5" t="str">
        <f>IF(PhieuBauCu!$B$2&gt;6,IF(LEN($B2664)=0,"",IF(AND($B2664&gt;0,VALUE(SUBSTITUTE($B2664,"7","0"))=$B2664),1,0)),"")</f>
        <v/>
      </c>
      <c r="K2664" s="5" t="str">
        <f>IF(PhieuBauCu!$B$2&gt;7,IF(LEN($B2664)=0,"",IF(AND($B2664&gt;0,VALUE(SUBSTITUTE($B2664,"8","0"))=$B2664),1,0)),"")</f>
        <v/>
      </c>
      <c r="L2664" s="5" t="str">
        <f>IF(PhieuBauCu!$B$2&gt;8,IF(LEN($B2664)=0,"",IF(AND($B2664&gt;0,VALUE(SUBSTITUTE($B2664,"9","0"))=$B2664),1,0)),"")</f>
        <v/>
      </c>
      <c r="M2664" s="9">
        <f t="shared" si="83"/>
        <v>0</v>
      </c>
      <c r="N2664" s="36">
        <f>IF(AND(M2664&lt;=PhieuBauCu!$B$13,M2664&gt;=1),1,0)</f>
        <v>0</v>
      </c>
    </row>
    <row r="2665" spans="1:14" ht="28.5" customHeight="1">
      <c r="A2665" s="2">
        <v>2660</v>
      </c>
      <c r="B2665" s="3"/>
      <c r="C2665" s="48" t="str">
        <f t="shared" si="82"/>
        <v/>
      </c>
      <c r="D2665" s="5" t="str">
        <f>IF(PhieuBauCu!$B$2&gt;0,IF(LEN($B2665)=0,"",IF(AND($B2665&gt;0,VALUE(SUBSTITUTE($B2665,"1","0"))=$B2665),1,0)),"")</f>
        <v/>
      </c>
      <c r="E2665" s="5" t="str">
        <f>IF(PhieuBauCu!$B$2&gt;1,IF(LEN($B2665)=0,"",IF(AND($B2665&gt;0,VALUE(SUBSTITUTE($B2665,"2","0"))=$B2665),1,0)),"")</f>
        <v/>
      </c>
      <c r="F2665" s="5" t="str">
        <f>IF(PhieuBauCu!$B$2&gt;2,IF(LEN($B2665)=0,"",IF(AND($B2665&gt;0,VALUE(SUBSTITUTE($B2665,"3","0"))=$B2665),1,0)),"")</f>
        <v/>
      </c>
      <c r="G2665" s="5" t="str">
        <f>IF(PhieuBauCu!$B$2&gt;3,IF(LEN($B2665)=0,"",IF(AND($B2665&gt;0,VALUE(SUBSTITUTE($B2665,"4","0"))=$B2665),1,0)),"")</f>
        <v/>
      </c>
      <c r="H2665" s="5" t="str">
        <f>IF(PhieuBauCu!$B$2&gt;4,IF(LEN($B2665)=0,"",IF(AND($B2665&gt;0,VALUE(SUBSTITUTE($B2665,"5","0"))=$B2665),1,0)),"")</f>
        <v/>
      </c>
      <c r="I2665" s="5" t="str">
        <f>IF(PhieuBauCu!$B$2&gt;5,IF(LEN($B2665)=0,"",IF(AND($B2665&gt;0,VALUE(SUBSTITUTE($B2665,"6","0"))=$B2665),1,0)),"")</f>
        <v/>
      </c>
      <c r="J2665" s="5" t="str">
        <f>IF(PhieuBauCu!$B$2&gt;6,IF(LEN($B2665)=0,"",IF(AND($B2665&gt;0,VALUE(SUBSTITUTE($B2665,"7","0"))=$B2665),1,0)),"")</f>
        <v/>
      </c>
      <c r="K2665" s="5" t="str">
        <f>IF(PhieuBauCu!$B$2&gt;7,IF(LEN($B2665)=0,"",IF(AND($B2665&gt;0,VALUE(SUBSTITUTE($B2665,"8","0"))=$B2665),1,0)),"")</f>
        <v/>
      </c>
      <c r="L2665" s="5" t="str">
        <f>IF(PhieuBauCu!$B$2&gt;8,IF(LEN($B2665)=0,"",IF(AND($B2665&gt;0,VALUE(SUBSTITUTE($B2665,"9","0"))=$B2665),1,0)),"")</f>
        <v/>
      </c>
      <c r="M2665" s="9">
        <f t="shared" si="83"/>
        <v>0</v>
      </c>
      <c r="N2665" s="36">
        <f>IF(AND(M2665&lt;=PhieuBauCu!$B$13,M2665&gt;=1),1,0)</f>
        <v>0</v>
      </c>
    </row>
    <row r="2666" spans="1:14" ht="28.5" customHeight="1">
      <c r="A2666" s="2">
        <v>2661</v>
      </c>
      <c r="B2666" s="3"/>
      <c r="C2666" s="48" t="str">
        <f t="shared" si="82"/>
        <v/>
      </c>
      <c r="D2666" s="5" t="str">
        <f>IF(PhieuBauCu!$B$2&gt;0,IF(LEN($B2666)=0,"",IF(AND($B2666&gt;0,VALUE(SUBSTITUTE($B2666,"1","0"))=$B2666),1,0)),"")</f>
        <v/>
      </c>
      <c r="E2666" s="5" t="str">
        <f>IF(PhieuBauCu!$B$2&gt;1,IF(LEN($B2666)=0,"",IF(AND($B2666&gt;0,VALUE(SUBSTITUTE($B2666,"2","0"))=$B2666),1,0)),"")</f>
        <v/>
      </c>
      <c r="F2666" s="5" t="str">
        <f>IF(PhieuBauCu!$B$2&gt;2,IF(LEN($B2666)=0,"",IF(AND($B2666&gt;0,VALUE(SUBSTITUTE($B2666,"3","0"))=$B2666),1,0)),"")</f>
        <v/>
      </c>
      <c r="G2666" s="5" t="str">
        <f>IF(PhieuBauCu!$B$2&gt;3,IF(LEN($B2666)=0,"",IF(AND($B2666&gt;0,VALUE(SUBSTITUTE($B2666,"4","0"))=$B2666),1,0)),"")</f>
        <v/>
      </c>
      <c r="H2666" s="5" t="str">
        <f>IF(PhieuBauCu!$B$2&gt;4,IF(LEN($B2666)=0,"",IF(AND($B2666&gt;0,VALUE(SUBSTITUTE($B2666,"5","0"))=$B2666),1,0)),"")</f>
        <v/>
      </c>
      <c r="I2666" s="5" t="str">
        <f>IF(PhieuBauCu!$B$2&gt;5,IF(LEN($B2666)=0,"",IF(AND($B2666&gt;0,VALUE(SUBSTITUTE($B2666,"6","0"))=$B2666),1,0)),"")</f>
        <v/>
      </c>
      <c r="J2666" s="5" t="str">
        <f>IF(PhieuBauCu!$B$2&gt;6,IF(LEN($B2666)=0,"",IF(AND($B2666&gt;0,VALUE(SUBSTITUTE($B2666,"7","0"))=$B2666),1,0)),"")</f>
        <v/>
      </c>
      <c r="K2666" s="5" t="str">
        <f>IF(PhieuBauCu!$B$2&gt;7,IF(LEN($B2666)=0,"",IF(AND($B2666&gt;0,VALUE(SUBSTITUTE($B2666,"8","0"))=$B2666),1,0)),"")</f>
        <v/>
      </c>
      <c r="L2666" s="5" t="str">
        <f>IF(PhieuBauCu!$B$2&gt;8,IF(LEN($B2666)=0,"",IF(AND($B2666&gt;0,VALUE(SUBSTITUTE($B2666,"9","0"))=$B2666),1,0)),"")</f>
        <v/>
      </c>
      <c r="M2666" s="9">
        <f t="shared" si="83"/>
        <v>0</v>
      </c>
      <c r="N2666" s="36">
        <f>IF(AND(M2666&lt;=PhieuBauCu!$B$13,M2666&gt;=1),1,0)</f>
        <v>0</v>
      </c>
    </row>
    <row r="2667" spans="1:14" ht="28.5" customHeight="1">
      <c r="A2667" s="2">
        <v>2662</v>
      </c>
      <c r="B2667" s="3"/>
      <c r="C2667" s="48" t="str">
        <f t="shared" si="82"/>
        <v/>
      </c>
      <c r="D2667" s="5" t="str">
        <f>IF(PhieuBauCu!$B$2&gt;0,IF(LEN($B2667)=0,"",IF(AND($B2667&gt;0,VALUE(SUBSTITUTE($B2667,"1","0"))=$B2667),1,0)),"")</f>
        <v/>
      </c>
      <c r="E2667" s="5" t="str">
        <f>IF(PhieuBauCu!$B$2&gt;1,IF(LEN($B2667)=0,"",IF(AND($B2667&gt;0,VALUE(SUBSTITUTE($B2667,"2","0"))=$B2667),1,0)),"")</f>
        <v/>
      </c>
      <c r="F2667" s="5" t="str">
        <f>IF(PhieuBauCu!$B$2&gt;2,IF(LEN($B2667)=0,"",IF(AND($B2667&gt;0,VALUE(SUBSTITUTE($B2667,"3","0"))=$B2667),1,0)),"")</f>
        <v/>
      </c>
      <c r="G2667" s="5" t="str">
        <f>IF(PhieuBauCu!$B$2&gt;3,IF(LEN($B2667)=0,"",IF(AND($B2667&gt;0,VALUE(SUBSTITUTE($B2667,"4","0"))=$B2667),1,0)),"")</f>
        <v/>
      </c>
      <c r="H2667" s="5" t="str">
        <f>IF(PhieuBauCu!$B$2&gt;4,IF(LEN($B2667)=0,"",IF(AND($B2667&gt;0,VALUE(SUBSTITUTE($B2667,"5","0"))=$B2667),1,0)),"")</f>
        <v/>
      </c>
      <c r="I2667" s="5" t="str">
        <f>IF(PhieuBauCu!$B$2&gt;5,IF(LEN($B2667)=0,"",IF(AND($B2667&gt;0,VALUE(SUBSTITUTE($B2667,"6","0"))=$B2667),1,0)),"")</f>
        <v/>
      </c>
      <c r="J2667" s="5" t="str">
        <f>IF(PhieuBauCu!$B$2&gt;6,IF(LEN($B2667)=0,"",IF(AND($B2667&gt;0,VALUE(SUBSTITUTE($B2667,"7","0"))=$B2667),1,0)),"")</f>
        <v/>
      </c>
      <c r="K2667" s="5" t="str">
        <f>IF(PhieuBauCu!$B$2&gt;7,IF(LEN($B2667)=0,"",IF(AND($B2667&gt;0,VALUE(SUBSTITUTE($B2667,"8","0"))=$B2667),1,0)),"")</f>
        <v/>
      </c>
      <c r="L2667" s="5" t="str">
        <f>IF(PhieuBauCu!$B$2&gt;8,IF(LEN($B2667)=0,"",IF(AND($B2667&gt;0,VALUE(SUBSTITUTE($B2667,"9","0"))=$B2667),1,0)),"")</f>
        <v/>
      </c>
      <c r="M2667" s="9">
        <f t="shared" si="83"/>
        <v>0</v>
      </c>
      <c r="N2667" s="36">
        <f>IF(AND(M2667&lt;=PhieuBauCu!$B$13,M2667&gt;=1),1,0)</f>
        <v>0</v>
      </c>
    </row>
    <row r="2668" spans="1:14" ht="28.5" customHeight="1">
      <c r="A2668" s="2">
        <v>2663</v>
      </c>
      <c r="B2668" s="3"/>
      <c r="C2668" s="48" t="str">
        <f t="shared" si="82"/>
        <v/>
      </c>
      <c r="D2668" s="5" t="str">
        <f>IF(PhieuBauCu!$B$2&gt;0,IF(LEN($B2668)=0,"",IF(AND($B2668&gt;0,VALUE(SUBSTITUTE($B2668,"1","0"))=$B2668),1,0)),"")</f>
        <v/>
      </c>
      <c r="E2668" s="5" t="str">
        <f>IF(PhieuBauCu!$B$2&gt;1,IF(LEN($B2668)=0,"",IF(AND($B2668&gt;0,VALUE(SUBSTITUTE($B2668,"2","0"))=$B2668),1,0)),"")</f>
        <v/>
      </c>
      <c r="F2668" s="5" t="str">
        <f>IF(PhieuBauCu!$B$2&gt;2,IF(LEN($B2668)=0,"",IF(AND($B2668&gt;0,VALUE(SUBSTITUTE($B2668,"3","0"))=$B2668),1,0)),"")</f>
        <v/>
      </c>
      <c r="G2668" s="5" t="str">
        <f>IF(PhieuBauCu!$B$2&gt;3,IF(LEN($B2668)=0,"",IF(AND($B2668&gt;0,VALUE(SUBSTITUTE($B2668,"4","0"))=$B2668),1,0)),"")</f>
        <v/>
      </c>
      <c r="H2668" s="5" t="str">
        <f>IF(PhieuBauCu!$B$2&gt;4,IF(LEN($B2668)=0,"",IF(AND($B2668&gt;0,VALUE(SUBSTITUTE($B2668,"5","0"))=$B2668),1,0)),"")</f>
        <v/>
      </c>
      <c r="I2668" s="5" t="str">
        <f>IF(PhieuBauCu!$B$2&gt;5,IF(LEN($B2668)=0,"",IF(AND($B2668&gt;0,VALUE(SUBSTITUTE($B2668,"6","0"))=$B2668),1,0)),"")</f>
        <v/>
      </c>
      <c r="J2668" s="5" t="str">
        <f>IF(PhieuBauCu!$B$2&gt;6,IF(LEN($B2668)=0,"",IF(AND($B2668&gt;0,VALUE(SUBSTITUTE($B2668,"7","0"))=$B2668),1,0)),"")</f>
        <v/>
      </c>
      <c r="K2668" s="5" t="str">
        <f>IF(PhieuBauCu!$B$2&gt;7,IF(LEN($B2668)=0,"",IF(AND($B2668&gt;0,VALUE(SUBSTITUTE($B2668,"8","0"))=$B2668),1,0)),"")</f>
        <v/>
      </c>
      <c r="L2668" s="5" t="str">
        <f>IF(PhieuBauCu!$B$2&gt;8,IF(LEN($B2668)=0,"",IF(AND($B2668&gt;0,VALUE(SUBSTITUTE($B2668,"9","0"))=$B2668),1,0)),"")</f>
        <v/>
      </c>
      <c r="M2668" s="9">
        <f t="shared" si="83"/>
        <v>0</v>
      </c>
      <c r="N2668" s="36">
        <f>IF(AND(M2668&lt;=PhieuBauCu!$B$13,M2668&gt;=1),1,0)</f>
        <v>0</v>
      </c>
    </row>
    <row r="2669" spans="1:14" ht="28.5" customHeight="1">
      <c r="A2669" s="2">
        <v>2664</v>
      </c>
      <c r="B2669" s="3"/>
      <c r="C2669" s="48" t="str">
        <f t="shared" si="82"/>
        <v/>
      </c>
      <c r="D2669" s="5" t="str">
        <f>IF(PhieuBauCu!$B$2&gt;0,IF(LEN($B2669)=0,"",IF(AND($B2669&gt;0,VALUE(SUBSTITUTE($B2669,"1","0"))=$B2669),1,0)),"")</f>
        <v/>
      </c>
      <c r="E2669" s="5" t="str">
        <f>IF(PhieuBauCu!$B$2&gt;1,IF(LEN($B2669)=0,"",IF(AND($B2669&gt;0,VALUE(SUBSTITUTE($B2669,"2","0"))=$B2669),1,0)),"")</f>
        <v/>
      </c>
      <c r="F2669" s="5" t="str">
        <f>IF(PhieuBauCu!$B$2&gt;2,IF(LEN($B2669)=0,"",IF(AND($B2669&gt;0,VALUE(SUBSTITUTE($B2669,"3","0"))=$B2669),1,0)),"")</f>
        <v/>
      </c>
      <c r="G2669" s="5" t="str">
        <f>IF(PhieuBauCu!$B$2&gt;3,IF(LEN($B2669)=0,"",IF(AND($B2669&gt;0,VALUE(SUBSTITUTE($B2669,"4","0"))=$B2669),1,0)),"")</f>
        <v/>
      </c>
      <c r="H2669" s="5" t="str">
        <f>IF(PhieuBauCu!$B$2&gt;4,IF(LEN($B2669)=0,"",IF(AND($B2669&gt;0,VALUE(SUBSTITUTE($B2669,"5","0"))=$B2669),1,0)),"")</f>
        <v/>
      </c>
      <c r="I2669" s="5" t="str">
        <f>IF(PhieuBauCu!$B$2&gt;5,IF(LEN($B2669)=0,"",IF(AND($B2669&gt;0,VALUE(SUBSTITUTE($B2669,"6","0"))=$B2669),1,0)),"")</f>
        <v/>
      </c>
      <c r="J2669" s="5" t="str">
        <f>IF(PhieuBauCu!$B$2&gt;6,IF(LEN($B2669)=0,"",IF(AND($B2669&gt;0,VALUE(SUBSTITUTE($B2669,"7","0"))=$B2669),1,0)),"")</f>
        <v/>
      </c>
      <c r="K2669" s="5" t="str">
        <f>IF(PhieuBauCu!$B$2&gt;7,IF(LEN($B2669)=0,"",IF(AND($B2669&gt;0,VALUE(SUBSTITUTE($B2669,"8","0"))=$B2669),1,0)),"")</f>
        <v/>
      </c>
      <c r="L2669" s="5" t="str">
        <f>IF(PhieuBauCu!$B$2&gt;8,IF(LEN($B2669)=0,"",IF(AND($B2669&gt;0,VALUE(SUBSTITUTE($B2669,"9","0"))=$B2669),1,0)),"")</f>
        <v/>
      </c>
      <c r="M2669" s="9">
        <f t="shared" si="83"/>
        <v>0</v>
      </c>
      <c r="N2669" s="36">
        <f>IF(AND(M2669&lt;=PhieuBauCu!$B$13,M2669&gt;=1),1,0)</f>
        <v>0</v>
      </c>
    </row>
    <row r="2670" spans="1:14" ht="28.5" customHeight="1">
      <c r="A2670" s="2">
        <v>2665</v>
      </c>
      <c r="B2670" s="3"/>
      <c r="C2670" s="48" t="str">
        <f t="shared" si="82"/>
        <v/>
      </c>
      <c r="D2670" s="5" t="str">
        <f>IF(PhieuBauCu!$B$2&gt;0,IF(LEN($B2670)=0,"",IF(AND($B2670&gt;0,VALUE(SUBSTITUTE($B2670,"1","0"))=$B2670),1,0)),"")</f>
        <v/>
      </c>
      <c r="E2670" s="5" t="str">
        <f>IF(PhieuBauCu!$B$2&gt;1,IF(LEN($B2670)=0,"",IF(AND($B2670&gt;0,VALUE(SUBSTITUTE($B2670,"2","0"))=$B2670),1,0)),"")</f>
        <v/>
      </c>
      <c r="F2670" s="5" t="str">
        <f>IF(PhieuBauCu!$B$2&gt;2,IF(LEN($B2670)=0,"",IF(AND($B2670&gt;0,VALUE(SUBSTITUTE($B2670,"3","0"))=$B2670),1,0)),"")</f>
        <v/>
      </c>
      <c r="G2670" s="5" t="str">
        <f>IF(PhieuBauCu!$B$2&gt;3,IF(LEN($B2670)=0,"",IF(AND($B2670&gt;0,VALUE(SUBSTITUTE($B2670,"4","0"))=$B2670),1,0)),"")</f>
        <v/>
      </c>
      <c r="H2670" s="5" t="str">
        <f>IF(PhieuBauCu!$B$2&gt;4,IF(LEN($B2670)=0,"",IF(AND($B2670&gt;0,VALUE(SUBSTITUTE($B2670,"5","0"))=$B2670),1,0)),"")</f>
        <v/>
      </c>
      <c r="I2670" s="5" t="str">
        <f>IF(PhieuBauCu!$B$2&gt;5,IF(LEN($B2670)=0,"",IF(AND($B2670&gt;0,VALUE(SUBSTITUTE($B2670,"6","0"))=$B2670),1,0)),"")</f>
        <v/>
      </c>
      <c r="J2670" s="5" t="str">
        <f>IF(PhieuBauCu!$B$2&gt;6,IF(LEN($B2670)=0,"",IF(AND($B2670&gt;0,VALUE(SUBSTITUTE($B2670,"7","0"))=$B2670),1,0)),"")</f>
        <v/>
      </c>
      <c r="K2670" s="5" t="str">
        <f>IF(PhieuBauCu!$B$2&gt;7,IF(LEN($B2670)=0,"",IF(AND($B2670&gt;0,VALUE(SUBSTITUTE($B2670,"8","0"))=$B2670),1,0)),"")</f>
        <v/>
      </c>
      <c r="L2670" s="5" t="str">
        <f>IF(PhieuBauCu!$B$2&gt;8,IF(LEN($B2670)=0,"",IF(AND($B2670&gt;0,VALUE(SUBSTITUTE($B2670,"9","0"))=$B2670),1,0)),"")</f>
        <v/>
      </c>
      <c r="M2670" s="9">
        <f t="shared" si="83"/>
        <v>0</v>
      </c>
      <c r="N2670" s="36">
        <f>IF(AND(M2670&lt;=PhieuBauCu!$B$13,M2670&gt;=1),1,0)</f>
        <v>0</v>
      </c>
    </row>
    <row r="2671" spans="1:14" ht="28.5" customHeight="1">
      <c r="A2671" s="2">
        <v>2666</v>
      </c>
      <c r="B2671" s="3"/>
      <c r="C2671" s="48" t="str">
        <f t="shared" si="82"/>
        <v/>
      </c>
      <c r="D2671" s="5" t="str">
        <f>IF(PhieuBauCu!$B$2&gt;0,IF(LEN($B2671)=0,"",IF(AND($B2671&gt;0,VALUE(SUBSTITUTE($B2671,"1","0"))=$B2671),1,0)),"")</f>
        <v/>
      </c>
      <c r="E2671" s="5" t="str">
        <f>IF(PhieuBauCu!$B$2&gt;1,IF(LEN($B2671)=0,"",IF(AND($B2671&gt;0,VALUE(SUBSTITUTE($B2671,"2","0"))=$B2671),1,0)),"")</f>
        <v/>
      </c>
      <c r="F2671" s="5" t="str">
        <f>IF(PhieuBauCu!$B$2&gt;2,IF(LEN($B2671)=0,"",IF(AND($B2671&gt;0,VALUE(SUBSTITUTE($B2671,"3","0"))=$B2671),1,0)),"")</f>
        <v/>
      </c>
      <c r="G2671" s="5" t="str">
        <f>IF(PhieuBauCu!$B$2&gt;3,IF(LEN($B2671)=0,"",IF(AND($B2671&gt;0,VALUE(SUBSTITUTE($B2671,"4","0"))=$B2671),1,0)),"")</f>
        <v/>
      </c>
      <c r="H2671" s="5" t="str">
        <f>IF(PhieuBauCu!$B$2&gt;4,IF(LEN($B2671)=0,"",IF(AND($B2671&gt;0,VALUE(SUBSTITUTE($B2671,"5","0"))=$B2671),1,0)),"")</f>
        <v/>
      </c>
      <c r="I2671" s="5" t="str">
        <f>IF(PhieuBauCu!$B$2&gt;5,IF(LEN($B2671)=0,"",IF(AND($B2671&gt;0,VALUE(SUBSTITUTE($B2671,"6","0"))=$B2671),1,0)),"")</f>
        <v/>
      </c>
      <c r="J2671" s="5" t="str">
        <f>IF(PhieuBauCu!$B$2&gt;6,IF(LEN($B2671)=0,"",IF(AND($B2671&gt;0,VALUE(SUBSTITUTE($B2671,"7","0"))=$B2671),1,0)),"")</f>
        <v/>
      </c>
      <c r="K2671" s="5" t="str">
        <f>IF(PhieuBauCu!$B$2&gt;7,IF(LEN($B2671)=0,"",IF(AND($B2671&gt;0,VALUE(SUBSTITUTE($B2671,"8","0"))=$B2671),1,0)),"")</f>
        <v/>
      </c>
      <c r="L2671" s="5" t="str">
        <f>IF(PhieuBauCu!$B$2&gt;8,IF(LEN($B2671)=0,"",IF(AND($B2671&gt;0,VALUE(SUBSTITUTE($B2671,"9","0"))=$B2671),1,0)),"")</f>
        <v/>
      </c>
      <c r="M2671" s="9">
        <f t="shared" si="83"/>
        <v>0</v>
      </c>
      <c r="N2671" s="36">
        <f>IF(AND(M2671&lt;=PhieuBauCu!$B$13,M2671&gt;=1),1,0)</f>
        <v>0</v>
      </c>
    </row>
    <row r="2672" spans="1:14" ht="28.5" customHeight="1">
      <c r="A2672" s="2">
        <v>2667</v>
      </c>
      <c r="B2672" s="3"/>
      <c r="C2672" s="48" t="str">
        <f t="shared" si="82"/>
        <v/>
      </c>
      <c r="D2672" s="5" t="str">
        <f>IF(PhieuBauCu!$B$2&gt;0,IF(LEN($B2672)=0,"",IF(AND($B2672&gt;0,VALUE(SUBSTITUTE($B2672,"1","0"))=$B2672),1,0)),"")</f>
        <v/>
      </c>
      <c r="E2672" s="5" t="str">
        <f>IF(PhieuBauCu!$B$2&gt;1,IF(LEN($B2672)=0,"",IF(AND($B2672&gt;0,VALUE(SUBSTITUTE($B2672,"2","0"))=$B2672),1,0)),"")</f>
        <v/>
      </c>
      <c r="F2672" s="5" t="str">
        <f>IF(PhieuBauCu!$B$2&gt;2,IF(LEN($B2672)=0,"",IF(AND($B2672&gt;0,VALUE(SUBSTITUTE($B2672,"3","0"))=$B2672),1,0)),"")</f>
        <v/>
      </c>
      <c r="G2672" s="5" t="str">
        <f>IF(PhieuBauCu!$B$2&gt;3,IF(LEN($B2672)=0,"",IF(AND($B2672&gt;0,VALUE(SUBSTITUTE($B2672,"4","0"))=$B2672),1,0)),"")</f>
        <v/>
      </c>
      <c r="H2672" s="5" t="str">
        <f>IF(PhieuBauCu!$B$2&gt;4,IF(LEN($B2672)=0,"",IF(AND($B2672&gt;0,VALUE(SUBSTITUTE($B2672,"5","0"))=$B2672),1,0)),"")</f>
        <v/>
      </c>
      <c r="I2672" s="5" t="str">
        <f>IF(PhieuBauCu!$B$2&gt;5,IF(LEN($B2672)=0,"",IF(AND($B2672&gt;0,VALUE(SUBSTITUTE($B2672,"6","0"))=$B2672),1,0)),"")</f>
        <v/>
      </c>
      <c r="J2672" s="5" t="str">
        <f>IF(PhieuBauCu!$B$2&gt;6,IF(LEN($B2672)=0,"",IF(AND($B2672&gt;0,VALUE(SUBSTITUTE($B2672,"7","0"))=$B2672),1,0)),"")</f>
        <v/>
      </c>
      <c r="K2672" s="5" t="str">
        <f>IF(PhieuBauCu!$B$2&gt;7,IF(LEN($B2672)=0,"",IF(AND($B2672&gt;0,VALUE(SUBSTITUTE($B2672,"8","0"))=$B2672),1,0)),"")</f>
        <v/>
      </c>
      <c r="L2672" s="5" t="str">
        <f>IF(PhieuBauCu!$B$2&gt;8,IF(LEN($B2672)=0,"",IF(AND($B2672&gt;0,VALUE(SUBSTITUTE($B2672,"9","0"))=$B2672),1,0)),"")</f>
        <v/>
      </c>
      <c r="M2672" s="9">
        <f t="shared" si="83"/>
        <v>0</v>
      </c>
      <c r="N2672" s="36">
        <f>IF(AND(M2672&lt;=PhieuBauCu!$B$13,M2672&gt;=1),1,0)</f>
        <v>0</v>
      </c>
    </row>
    <row r="2673" spans="1:14" ht="28.5" customHeight="1">
      <c r="A2673" s="2">
        <v>2668</v>
      </c>
      <c r="B2673" s="3"/>
      <c r="C2673" s="48" t="str">
        <f t="shared" si="82"/>
        <v/>
      </c>
      <c r="D2673" s="5" t="str">
        <f>IF(PhieuBauCu!$B$2&gt;0,IF(LEN($B2673)=0,"",IF(AND($B2673&gt;0,VALUE(SUBSTITUTE($B2673,"1","0"))=$B2673),1,0)),"")</f>
        <v/>
      </c>
      <c r="E2673" s="5" t="str">
        <f>IF(PhieuBauCu!$B$2&gt;1,IF(LEN($B2673)=0,"",IF(AND($B2673&gt;0,VALUE(SUBSTITUTE($B2673,"2","0"))=$B2673),1,0)),"")</f>
        <v/>
      </c>
      <c r="F2673" s="5" t="str">
        <f>IF(PhieuBauCu!$B$2&gt;2,IF(LEN($B2673)=0,"",IF(AND($B2673&gt;0,VALUE(SUBSTITUTE($B2673,"3","0"))=$B2673),1,0)),"")</f>
        <v/>
      </c>
      <c r="G2673" s="5" t="str">
        <f>IF(PhieuBauCu!$B$2&gt;3,IF(LEN($B2673)=0,"",IF(AND($B2673&gt;0,VALUE(SUBSTITUTE($B2673,"4","0"))=$B2673),1,0)),"")</f>
        <v/>
      </c>
      <c r="H2673" s="5" t="str">
        <f>IF(PhieuBauCu!$B$2&gt;4,IF(LEN($B2673)=0,"",IF(AND($B2673&gt;0,VALUE(SUBSTITUTE($B2673,"5","0"))=$B2673),1,0)),"")</f>
        <v/>
      </c>
      <c r="I2673" s="5" t="str">
        <f>IF(PhieuBauCu!$B$2&gt;5,IF(LEN($B2673)=0,"",IF(AND($B2673&gt;0,VALUE(SUBSTITUTE($B2673,"6","0"))=$B2673),1,0)),"")</f>
        <v/>
      </c>
      <c r="J2673" s="5" t="str">
        <f>IF(PhieuBauCu!$B$2&gt;6,IF(LEN($B2673)=0,"",IF(AND($B2673&gt;0,VALUE(SUBSTITUTE($B2673,"7","0"))=$B2673),1,0)),"")</f>
        <v/>
      </c>
      <c r="K2673" s="5" t="str">
        <f>IF(PhieuBauCu!$B$2&gt;7,IF(LEN($B2673)=0,"",IF(AND($B2673&gt;0,VALUE(SUBSTITUTE($B2673,"8","0"))=$B2673),1,0)),"")</f>
        <v/>
      </c>
      <c r="L2673" s="5" t="str">
        <f>IF(PhieuBauCu!$B$2&gt;8,IF(LEN($B2673)=0,"",IF(AND($B2673&gt;0,VALUE(SUBSTITUTE($B2673,"9","0"))=$B2673),1,0)),"")</f>
        <v/>
      </c>
      <c r="M2673" s="9">
        <f t="shared" si="83"/>
        <v>0</v>
      </c>
      <c r="N2673" s="36">
        <f>IF(AND(M2673&lt;=PhieuBauCu!$B$13,M2673&gt;=1),1,0)</f>
        <v>0</v>
      </c>
    </row>
    <row r="2674" spans="1:14" ht="28.5" customHeight="1">
      <c r="A2674" s="2">
        <v>2669</v>
      </c>
      <c r="B2674" s="3"/>
      <c r="C2674" s="48" t="str">
        <f t="shared" si="82"/>
        <v/>
      </c>
      <c r="D2674" s="5" t="str">
        <f>IF(PhieuBauCu!$B$2&gt;0,IF(LEN($B2674)=0,"",IF(AND($B2674&gt;0,VALUE(SUBSTITUTE($B2674,"1","0"))=$B2674),1,0)),"")</f>
        <v/>
      </c>
      <c r="E2674" s="5" t="str">
        <f>IF(PhieuBauCu!$B$2&gt;1,IF(LEN($B2674)=0,"",IF(AND($B2674&gt;0,VALUE(SUBSTITUTE($B2674,"2","0"))=$B2674),1,0)),"")</f>
        <v/>
      </c>
      <c r="F2674" s="5" t="str">
        <f>IF(PhieuBauCu!$B$2&gt;2,IF(LEN($B2674)=0,"",IF(AND($B2674&gt;0,VALUE(SUBSTITUTE($B2674,"3","0"))=$B2674),1,0)),"")</f>
        <v/>
      </c>
      <c r="G2674" s="5" t="str">
        <f>IF(PhieuBauCu!$B$2&gt;3,IF(LEN($B2674)=0,"",IF(AND($B2674&gt;0,VALUE(SUBSTITUTE($B2674,"4","0"))=$B2674),1,0)),"")</f>
        <v/>
      </c>
      <c r="H2674" s="5" t="str">
        <f>IF(PhieuBauCu!$B$2&gt;4,IF(LEN($B2674)=0,"",IF(AND($B2674&gt;0,VALUE(SUBSTITUTE($B2674,"5","0"))=$B2674),1,0)),"")</f>
        <v/>
      </c>
      <c r="I2674" s="5" t="str">
        <f>IF(PhieuBauCu!$B$2&gt;5,IF(LEN($B2674)=0,"",IF(AND($B2674&gt;0,VALUE(SUBSTITUTE($B2674,"6","0"))=$B2674),1,0)),"")</f>
        <v/>
      </c>
      <c r="J2674" s="5" t="str">
        <f>IF(PhieuBauCu!$B$2&gt;6,IF(LEN($B2674)=0,"",IF(AND($B2674&gt;0,VALUE(SUBSTITUTE($B2674,"7","0"))=$B2674),1,0)),"")</f>
        <v/>
      </c>
      <c r="K2674" s="5" t="str">
        <f>IF(PhieuBauCu!$B$2&gt;7,IF(LEN($B2674)=0,"",IF(AND($B2674&gt;0,VALUE(SUBSTITUTE($B2674,"8","0"))=$B2674),1,0)),"")</f>
        <v/>
      </c>
      <c r="L2674" s="5" t="str">
        <f>IF(PhieuBauCu!$B$2&gt;8,IF(LEN($B2674)=0,"",IF(AND($B2674&gt;0,VALUE(SUBSTITUTE($B2674,"9","0"))=$B2674),1,0)),"")</f>
        <v/>
      </c>
      <c r="M2674" s="9">
        <f t="shared" si="83"/>
        <v>0</v>
      </c>
      <c r="N2674" s="36">
        <f>IF(AND(M2674&lt;=PhieuBauCu!$B$13,M2674&gt;=1),1,0)</f>
        <v>0</v>
      </c>
    </row>
    <row r="2675" spans="1:14" ht="28.5" customHeight="1">
      <c r="A2675" s="2">
        <v>2670</v>
      </c>
      <c r="B2675" s="3"/>
      <c r="C2675" s="48" t="str">
        <f t="shared" si="82"/>
        <v/>
      </c>
      <c r="D2675" s="5" t="str">
        <f>IF(PhieuBauCu!$B$2&gt;0,IF(LEN($B2675)=0,"",IF(AND($B2675&gt;0,VALUE(SUBSTITUTE($B2675,"1","0"))=$B2675),1,0)),"")</f>
        <v/>
      </c>
      <c r="E2675" s="5" t="str">
        <f>IF(PhieuBauCu!$B$2&gt;1,IF(LEN($B2675)=0,"",IF(AND($B2675&gt;0,VALUE(SUBSTITUTE($B2675,"2","0"))=$B2675),1,0)),"")</f>
        <v/>
      </c>
      <c r="F2675" s="5" t="str">
        <f>IF(PhieuBauCu!$B$2&gt;2,IF(LEN($B2675)=0,"",IF(AND($B2675&gt;0,VALUE(SUBSTITUTE($B2675,"3","0"))=$B2675),1,0)),"")</f>
        <v/>
      </c>
      <c r="G2675" s="5" t="str">
        <f>IF(PhieuBauCu!$B$2&gt;3,IF(LEN($B2675)=0,"",IF(AND($B2675&gt;0,VALUE(SUBSTITUTE($B2675,"4","0"))=$B2675),1,0)),"")</f>
        <v/>
      </c>
      <c r="H2675" s="5" t="str">
        <f>IF(PhieuBauCu!$B$2&gt;4,IF(LEN($B2675)=0,"",IF(AND($B2675&gt;0,VALUE(SUBSTITUTE($B2675,"5","0"))=$B2675),1,0)),"")</f>
        <v/>
      </c>
      <c r="I2675" s="5" t="str">
        <f>IF(PhieuBauCu!$B$2&gt;5,IF(LEN($B2675)=0,"",IF(AND($B2675&gt;0,VALUE(SUBSTITUTE($B2675,"6","0"))=$B2675),1,0)),"")</f>
        <v/>
      </c>
      <c r="J2675" s="5" t="str">
        <f>IF(PhieuBauCu!$B$2&gt;6,IF(LEN($B2675)=0,"",IF(AND($B2675&gt;0,VALUE(SUBSTITUTE($B2675,"7","0"))=$B2675),1,0)),"")</f>
        <v/>
      </c>
      <c r="K2675" s="5" t="str">
        <f>IF(PhieuBauCu!$B$2&gt;7,IF(LEN($B2675)=0,"",IF(AND($B2675&gt;0,VALUE(SUBSTITUTE($B2675,"8","0"))=$B2675),1,0)),"")</f>
        <v/>
      </c>
      <c r="L2675" s="5" t="str">
        <f>IF(PhieuBauCu!$B$2&gt;8,IF(LEN($B2675)=0,"",IF(AND($B2675&gt;0,VALUE(SUBSTITUTE($B2675,"9","0"))=$B2675),1,0)),"")</f>
        <v/>
      </c>
      <c r="M2675" s="9">
        <f t="shared" si="83"/>
        <v>0</v>
      </c>
      <c r="N2675" s="36">
        <f>IF(AND(M2675&lt;=PhieuBauCu!$B$13,M2675&gt;=1),1,0)</f>
        <v>0</v>
      </c>
    </row>
    <row r="2676" spans="1:14" ht="28.5" customHeight="1">
      <c r="A2676" s="2">
        <v>2671</v>
      </c>
      <c r="B2676" s="3"/>
      <c r="C2676" s="48" t="str">
        <f t="shared" si="82"/>
        <v/>
      </c>
      <c r="D2676" s="5" t="str">
        <f>IF(PhieuBauCu!$B$2&gt;0,IF(LEN($B2676)=0,"",IF(AND($B2676&gt;0,VALUE(SUBSTITUTE($B2676,"1","0"))=$B2676),1,0)),"")</f>
        <v/>
      </c>
      <c r="E2676" s="5" t="str">
        <f>IF(PhieuBauCu!$B$2&gt;1,IF(LEN($B2676)=0,"",IF(AND($B2676&gt;0,VALUE(SUBSTITUTE($B2676,"2","0"))=$B2676),1,0)),"")</f>
        <v/>
      </c>
      <c r="F2676" s="5" t="str">
        <f>IF(PhieuBauCu!$B$2&gt;2,IF(LEN($B2676)=0,"",IF(AND($B2676&gt;0,VALUE(SUBSTITUTE($B2676,"3","0"))=$B2676),1,0)),"")</f>
        <v/>
      </c>
      <c r="G2676" s="5" t="str">
        <f>IF(PhieuBauCu!$B$2&gt;3,IF(LEN($B2676)=0,"",IF(AND($B2676&gt;0,VALUE(SUBSTITUTE($B2676,"4","0"))=$B2676),1,0)),"")</f>
        <v/>
      </c>
      <c r="H2676" s="5" t="str">
        <f>IF(PhieuBauCu!$B$2&gt;4,IF(LEN($B2676)=0,"",IF(AND($B2676&gt;0,VALUE(SUBSTITUTE($B2676,"5","0"))=$B2676),1,0)),"")</f>
        <v/>
      </c>
      <c r="I2676" s="5" t="str">
        <f>IF(PhieuBauCu!$B$2&gt;5,IF(LEN($B2676)=0,"",IF(AND($B2676&gt;0,VALUE(SUBSTITUTE($B2676,"6","0"))=$B2676),1,0)),"")</f>
        <v/>
      </c>
      <c r="J2676" s="5" t="str">
        <f>IF(PhieuBauCu!$B$2&gt;6,IF(LEN($B2676)=0,"",IF(AND($B2676&gt;0,VALUE(SUBSTITUTE($B2676,"7","0"))=$B2676),1,0)),"")</f>
        <v/>
      </c>
      <c r="K2676" s="5" t="str">
        <f>IF(PhieuBauCu!$B$2&gt;7,IF(LEN($B2676)=0,"",IF(AND($B2676&gt;0,VALUE(SUBSTITUTE($B2676,"8","0"))=$B2676),1,0)),"")</f>
        <v/>
      </c>
      <c r="L2676" s="5" t="str">
        <f>IF(PhieuBauCu!$B$2&gt;8,IF(LEN($B2676)=0,"",IF(AND($B2676&gt;0,VALUE(SUBSTITUTE($B2676,"9","0"))=$B2676),1,0)),"")</f>
        <v/>
      </c>
      <c r="M2676" s="9">
        <f t="shared" si="83"/>
        <v>0</v>
      </c>
      <c r="N2676" s="36">
        <f>IF(AND(M2676&lt;=PhieuBauCu!$B$13,M2676&gt;=1),1,0)</f>
        <v>0</v>
      </c>
    </row>
    <row r="2677" spans="1:14" ht="28.5" customHeight="1">
      <c r="A2677" s="2">
        <v>2672</v>
      </c>
      <c r="B2677" s="3"/>
      <c r="C2677" s="48" t="str">
        <f t="shared" si="82"/>
        <v/>
      </c>
      <c r="D2677" s="5" t="str">
        <f>IF(PhieuBauCu!$B$2&gt;0,IF(LEN($B2677)=0,"",IF(AND($B2677&gt;0,VALUE(SUBSTITUTE($B2677,"1","0"))=$B2677),1,0)),"")</f>
        <v/>
      </c>
      <c r="E2677" s="5" t="str">
        <f>IF(PhieuBauCu!$B$2&gt;1,IF(LEN($B2677)=0,"",IF(AND($B2677&gt;0,VALUE(SUBSTITUTE($B2677,"2","0"))=$B2677),1,0)),"")</f>
        <v/>
      </c>
      <c r="F2677" s="5" t="str">
        <f>IF(PhieuBauCu!$B$2&gt;2,IF(LEN($B2677)=0,"",IF(AND($B2677&gt;0,VALUE(SUBSTITUTE($B2677,"3","0"))=$B2677),1,0)),"")</f>
        <v/>
      </c>
      <c r="G2677" s="5" t="str">
        <f>IF(PhieuBauCu!$B$2&gt;3,IF(LEN($B2677)=0,"",IF(AND($B2677&gt;0,VALUE(SUBSTITUTE($B2677,"4","0"))=$B2677),1,0)),"")</f>
        <v/>
      </c>
      <c r="H2677" s="5" t="str">
        <f>IF(PhieuBauCu!$B$2&gt;4,IF(LEN($B2677)=0,"",IF(AND($B2677&gt;0,VALUE(SUBSTITUTE($B2677,"5","0"))=$B2677),1,0)),"")</f>
        <v/>
      </c>
      <c r="I2677" s="5" t="str">
        <f>IF(PhieuBauCu!$B$2&gt;5,IF(LEN($B2677)=0,"",IF(AND($B2677&gt;0,VALUE(SUBSTITUTE($B2677,"6","0"))=$B2677),1,0)),"")</f>
        <v/>
      </c>
      <c r="J2677" s="5" t="str">
        <f>IF(PhieuBauCu!$B$2&gt;6,IF(LEN($B2677)=0,"",IF(AND($B2677&gt;0,VALUE(SUBSTITUTE($B2677,"7","0"))=$B2677),1,0)),"")</f>
        <v/>
      </c>
      <c r="K2677" s="5" t="str">
        <f>IF(PhieuBauCu!$B$2&gt;7,IF(LEN($B2677)=0,"",IF(AND($B2677&gt;0,VALUE(SUBSTITUTE($B2677,"8","0"))=$B2677),1,0)),"")</f>
        <v/>
      </c>
      <c r="L2677" s="5" t="str">
        <f>IF(PhieuBauCu!$B$2&gt;8,IF(LEN($B2677)=0,"",IF(AND($B2677&gt;0,VALUE(SUBSTITUTE($B2677,"9","0"))=$B2677),1,0)),"")</f>
        <v/>
      </c>
      <c r="M2677" s="9">
        <f t="shared" si="83"/>
        <v>0</v>
      </c>
      <c r="N2677" s="36">
        <f>IF(AND(M2677&lt;=PhieuBauCu!$B$13,M2677&gt;=1),1,0)</f>
        <v>0</v>
      </c>
    </row>
    <row r="2678" spans="1:14" ht="28.5" customHeight="1">
      <c r="A2678" s="2">
        <v>2673</v>
      </c>
      <c r="B2678" s="3"/>
      <c r="C2678" s="48" t="str">
        <f t="shared" si="82"/>
        <v/>
      </c>
      <c r="D2678" s="5" t="str">
        <f>IF(PhieuBauCu!$B$2&gt;0,IF(LEN($B2678)=0,"",IF(AND($B2678&gt;0,VALUE(SUBSTITUTE($B2678,"1","0"))=$B2678),1,0)),"")</f>
        <v/>
      </c>
      <c r="E2678" s="5" t="str">
        <f>IF(PhieuBauCu!$B$2&gt;1,IF(LEN($B2678)=0,"",IF(AND($B2678&gt;0,VALUE(SUBSTITUTE($B2678,"2","0"))=$B2678),1,0)),"")</f>
        <v/>
      </c>
      <c r="F2678" s="5" t="str">
        <f>IF(PhieuBauCu!$B$2&gt;2,IF(LEN($B2678)=0,"",IF(AND($B2678&gt;0,VALUE(SUBSTITUTE($B2678,"3","0"))=$B2678),1,0)),"")</f>
        <v/>
      </c>
      <c r="G2678" s="5" t="str">
        <f>IF(PhieuBauCu!$B$2&gt;3,IF(LEN($B2678)=0,"",IF(AND($B2678&gt;0,VALUE(SUBSTITUTE($B2678,"4","0"))=$B2678),1,0)),"")</f>
        <v/>
      </c>
      <c r="H2678" s="5" t="str">
        <f>IF(PhieuBauCu!$B$2&gt;4,IF(LEN($B2678)=0,"",IF(AND($B2678&gt;0,VALUE(SUBSTITUTE($B2678,"5","0"))=$B2678),1,0)),"")</f>
        <v/>
      </c>
      <c r="I2678" s="5" t="str">
        <f>IF(PhieuBauCu!$B$2&gt;5,IF(LEN($B2678)=0,"",IF(AND($B2678&gt;0,VALUE(SUBSTITUTE($B2678,"6","0"))=$B2678),1,0)),"")</f>
        <v/>
      </c>
      <c r="J2678" s="5" t="str">
        <f>IF(PhieuBauCu!$B$2&gt;6,IF(LEN($B2678)=0,"",IF(AND($B2678&gt;0,VALUE(SUBSTITUTE($B2678,"7","0"))=$B2678),1,0)),"")</f>
        <v/>
      </c>
      <c r="K2678" s="5" t="str">
        <f>IF(PhieuBauCu!$B$2&gt;7,IF(LEN($B2678)=0,"",IF(AND($B2678&gt;0,VALUE(SUBSTITUTE($B2678,"8","0"))=$B2678),1,0)),"")</f>
        <v/>
      </c>
      <c r="L2678" s="5" t="str">
        <f>IF(PhieuBauCu!$B$2&gt;8,IF(LEN($B2678)=0,"",IF(AND($B2678&gt;0,VALUE(SUBSTITUTE($B2678,"9","0"))=$B2678),1,0)),"")</f>
        <v/>
      </c>
      <c r="M2678" s="9">
        <f t="shared" si="83"/>
        <v>0</v>
      </c>
      <c r="N2678" s="36">
        <f>IF(AND(M2678&lt;=PhieuBauCu!$B$13,M2678&gt;=1),1,0)</f>
        <v>0</v>
      </c>
    </row>
    <row r="2679" spans="1:14" ht="28.5" customHeight="1">
      <c r="A2679" s="2">
        <v>2674</v>
      </c>
      <c r="B2679" s="3"/>
      <c r="C2679" s="48" t="str">
        <f t="shared" si="82"/>
        <v/>
      </c>
      <c r="D2679" s="5" t="str">
        <f>IF(PhieuBauCu!$B$2&gt;0,IF(LEN($B2679)=0,"",IF(AND($B2679&gt;0,VALUE(SUBSTITUTE($B2679,"1","0"))=$B2679),1,0)),"")</f>
        <v/>
      </c>
      <c r="E2679" s="5" t="str">
        <f>IF(PhieuBauCu!$B$2&gt;1,IF(LEN($B2679)=0,"",IF(AND($B2679&gt;0,VALUE(SUBSTITUTE($B2679,"2","0"))=$B2679),1,0)),"")</f>
        <v/>
      </c>
      <c r="F2679" s="5" t="str">
        <f>IF(PhieuBauCu!$B$2&gt;2,IF(LEN($B2679)=0,"",IF(AND($B2679&gt;0,VALUE(SUBSTITUTE($B2679,"3","0"))=$B2679),1,0)),"")</f>
        <v/>
      </c>
      <c r="G2679" s="5" t="str">
        <f>IF(PhieuBauCu!$B$2&gt;3,IF(LEN($B2679)=0,"",IF(AND($B2679&gt;0,VALUE(SUBSTITUTE($B2679,"4","0"))=$B2679),1,0)),"")</f>
        <v/>
      </c>
      <c r="H2679" s="5" t="str">
        <f>IF(PhieuBauCu!$B$2&gt;4,IF(LEN($B2679)=0,"",IF(AND($B2679&gt;0,VALUE(SUBSTITUTE($B2679,"5","0"))=$B2679),1,0)),"")</f>
        <v/>
      </c>
      <c r="I2679" s="5" t="str">
        <f>IF(PhieuBauCu!$B$2&gt;5,IF(LEN($B2679)=0,"",IF(AND($B2679&gt;0,VALUE(SUBSTITUTE($B2679,"6","0"))=$B2679),1,0)),"")</f>
        <v/>
      </c>
      <c r="J2679" s="5" t="str">
        <f>IF(PhieuBauCu!$B$2&gt;6,IF(LEN($B2679)=0,"",IF(AND($B2679&gt;0,VALUE(SUBSTITUTE($B2679,"7","0"))=$B2679),1,0)),"")</f>
        <v/>
      </c>
      <c r="K2679" s="5" t="str">
        <f>IF(PhieuBauCu!$B$2&gt;7,IF(LEN($B2679)=0,"",IF(AND($B2679&gt;0,VALUE(SUBSTITUTE($B2679,"8","0"))=$B2679),1,0)),"")</f>
        <v/>
      </c>
      <c r="L2679" s="5" t="str">
        <f>IF(PhieuBauCu!$B$2&gt;8,IF(LEN($B2679)=0,"",IF(AND($B2679&gt;0,VALUE(SUBSTITUTE($B2679,"9","0"))=$B2679),1,0)),"")</f>
        <v/>
      </c>
      <c r="M2679" s="9">
        <f t="shared" si="83"/>
        <v>0</v>
      </c>
      <c r="N2679" s="36">
        <f>IF(AND(M2679&lt;=PhieuBauCu!$B$13,M2679&gt;=1),1,0)</f>
        <v>0</v>
      </c>
    </row>
    <row r="2680" spans="1:14" ht="28.5" customHeight="1">
      <c r="A2680" s="2">
        <v>2675</v>
      </c>
      <c r="B2680" s="3"/>
      <c r="C2680" s="48" t="str">
        <f t="shared" si="82"/>
        <v/>
      </c>
      <c r="D2680" s="5" t="str">
        <f>IF(PhieuBauCu!$B$2&gt;0,IF(LEN($B2680)=0,"",IF(AND($B2680&gt;0,VALUE(SUBSTITUTE($B2680,"1","0"))=$B2680),1,0)),"")</f>
        <v/>
      </c>
      <c r="E2680" s="5" t="str">
        <f>IF(PhieuBauCu!$B$2&gt;1,IF(LEN($B2680)=0,"",IF(AND($B2680&gt;0,VALUE(SUBSTITUTE($B2680,"2","0"))=$B2680),1,0)),"")</f>
        <v/>
      </c>
      <c r="F2680" s="5" t="str">
        <f>IF(PhieuBauCu!$B$2&gt;2,IF(LEN($B2680)=0,"",IF(AND($B2680&gt;0,VALUE(SUBSTITUTE($B2680,"3","0"))=$B2680),1,0)),"")</f>
        <v/>
      </c>
      <c r="G2680" s="5" t="str">
        <f>IF(PhieuBauCu!$B$2&gt;3,IF(LEN($B2680)=0,"",IF(AND($B2680&gt;0,VALUE(SUBSTITUTE($B2680,"4","0"))=$B2680),1,0)),"")</f>
        <v/>
      </c>
      <c r="H2680" s="5" t="str">
        <f>IF(PhieuBauCu!$B$2&gt;4,IF(LEN($B2680)=0,"",IF(AND($B2680&gt;0,VALUE(SUBSTITUTE($B2680,"5","0"))=$B2680),1,0)),"")</f>
        <v/>
      </c>
      <c r="I2680" s="5" t="str">
        <f>IF(PhieuBauCu!$B$2&gt;5,IF(LEN($B2680)=0,"",IF(AND($B2680&gt;0,VALUE(SUBSTITUTE($B2680,"6","0"))=$B2680),1,0)),"")</f>
        <v/>
      </c>
      <c r="J2680" s="5" t="str">
        <f>IF(PhieuBauCu!$B$2&gt;6,IF(LEN($B2680)=0,"",IF(AND($B2680&gt;0,VALUE(SUBSTITUTE($B2680,"7","0"))=$B2680),1,0)),"")</f>
        <v/>
      </c>
      <c r="K2680" s="5" t="str">
        <f>IF(PhieuBauCu!$B$2&gt;7,IF(LEN($B2680)=0,"",IF(AND($B2680&gt;0,VALUE(SUBSTITUTE($B2680,"8","0"))=$B2680),1,0)),"")</f>
        <v/>
      </c>
      <c r="L2680" s="5" t="str">
        <f>IF(PhieuBauCu!$B$2&gt;8,IF(LEN($B2680)=0,"",IF(AND($B2680&gt;0,VALUE(SUBSTITUTE($B2680,"9","0"))=$B2680),1,0)),"")</f>
        <v/>
      </c>
      <c r="M2680" s="9">
        <f t="shared" si="83"/>
        <v>0</v>
      </c>
      <c r="N2680" s="36">
        <f>IF(AND(M2680&lt;=PhieuBauCu!$B$13,M2680&gt;=1),1,0)</f>
        <v>0</v>
      </c>
    </row>
    <row r="2681" spans="1:14" ht="28.5" customHeight="1">
      <c r="A2681" s="2">
        <v>2676</v>
      </c>
      <c r="B2681" s="3"/>
      <c r="C2681" s="48" t="str">
        <f t="shared" si="82"/>
        <v/>
      </c>
      <c r="D2681" s="5" t="str">
        <f>IF(PhieuBauCu!$B$2&gt;0,IF(LEN($B2681)=0,"",IF(AND($B2681&gt;0,VALUE(SUBSTITUTE($B2681,"1","0"))=$B2681),1,0)),"")</f>
        <v/>
      </c>
      <c r="E2681" s="5" t="str">
        <f>IF(PhieuBauCu!$B$2&gt;1,IF(LEN($B2681)=0,"",IF(AND($B2681&gt;0,VALUE(SUBSTITUTE($B2681,"2","0"))=$B2681),1,0)),"")</f>
        <v/>
      </c>
      <c r="F2681" s="5" t="str">
        <f>IF(PhieuBauCu!$B$2&gt;2,IF(LEN($B2681)=0,"",IF(AND($B2681&gt;0,VALUE(SUBSTITUTE($B2681,"3","0"))=$B2681),1,0)),"")</f>
        <v/>
      </c>
      <c r="G2681" s="5" t="str">
        <f>IF(PhieuBauCu!$B$2&gt;3,IF(LEN($B2681)=0,"",IF(AND($B2681&gt;0,VALUE(SUBSTITUTE($B2681,"4","0"))=$B2681),1,0)),"")</f>
        <v/>
      </c>
      <c r="H2681" s="5" t="str">
        <f>IF(PhieuBauCu!$B$2&gt;4,IF(LEN($B2681)=0,"",IF(AND($B2681&gt;0,VALUE(SUBSTITUTE($B2681,"5","0"))=$B2681),1,0)),"")</f>
        <v/>
      </c>
      <c r="I2681" s="5" t="str">
        <f>IF(PhieuBauCu!$B$2&gt;5,IF(LEN($B2681)=0,"",IF(AND($B2681&gt;0,VALUE(SUBSTITUTE($B2681,"6","0"))=$B2681),1,0)),"")</f>
        <v/>
      </c>
      <c r="J2681" s="5" t="str">
        <f>IF(PhieuBauCu!$B$2&gt;6,IF(LEN($B2681)=0,"",IF(AND($B2681&gt;0,VALUE(SUBSTITUTE($B2681,"7","0"))=$B2681),1,0)),"")</f>
        <v/>
      </c>
      <c r="K2681" s="5" t="str">
        <f>IF(PhieuBauCu!$B$2&gt;7,IF(LEN($B2681)=0,"",IF(AND($B2681&gt;0,VALUE(SUBSTITUTE($B2681,"8","0"))=$B2681),1,0)),"")</f>
        <v/>
      </c>
      <c r="L2681" s="5" t="str">
        <f>IF(PhieuBauCu!$B$2&gt;8,IF(LEN($B2681)=0,"",IF(AND($B2681&gt;0,VALUE(SUBSTITUTE($B2681,"9","0"))=$B2681),1,0)),"")</f>
        <v/>
      </c>
      <c r="M2681" s="9">
        <f t="shared" si="83"/>
        <v>0</v>
      </c>
      <c r="N2681" s="36">
        <f>IF(AND(M2681&lt;=PhieuBauCu!$B$13,M2681&gt;=1),1,0)</f>
        <v>0</v>
      </c>
    </row>
    <row r="2682" spans="1:14" ht="28.5" customHeight="1">
      <c r="A2682" s="2">
        <v>2677</v>
      </c>
      <c r="B2682" s="3"/>
      <c r="C2682" s="48" t="str">
        <f t="shared" si="82"/>
        <v/>
      </c>
      <c r="D2682" s="5" t="str">
        <f>IF(PhieuBauCu!$B$2&gt;0,IF(LEN($B2682)=0,"",IF(AND($B2682&gt;0,VALUE(SUBSTITUTE($B2682,"1","0"))=$B2682),1,0)),"")</f>
        <v/>
      </c>
      <c r="E2682" s="5" t="str">
        <f>IF(PhieuBauCu!$B$2&gt;1,IF(LEN($B2682)=0,"",IF(AND($B2682&gt;0,VALUE(SUBSTITUTE($B2682,"2","0"))=$B2682),1,0)),"")</f>
        <v/>
      </c>
      <c r="F2682" s="5" t="str">
        <f>IF(PhieuBauCu!$B$2&gt;2,IF(LEN($B2682)=0,"",IF(AND($B2682&gt;0,VALUE(SUBSTITUTE($B2682,"3","0"))=$B2682),1,0)),"")</f>
        <v/>
      </c>
      <c r="G2682" s="5" t="str">
        <f>IF(PhieuBauCu!$B$2&gt;3,IF(LEN($B2682)=0,"",IF(AND($B2682&gt;0,VALUE(SUBSTITUTE($B2682,"4","0"))=$B2682),1,0)),"")</f>
        <v/>
      </c>
      <c r="H2682" s="5" t="str">
        <f>IF(PhieuBauCu!$B$2&gt;4,IF(LEN($B2682)=0,"",IF(AND($B2682&gt;0,VALUE(SUBSTITUTE($B2682,"5","0"))=$B2682),1,0)),"")</f>
        <v/>
      </c>
      <c r="I2682" s="5" t="str">
        <f>IF(PhieuBauCu!$B$2&gt;5,IF(LEN($B2682)=0,"",IF(AND($B2682&gt;0,VALUE(SUBSTITUTE($B2682,"6","0"))=$B2682),1,0)),"")</f>
        <v/>
      </c>
      <c r="J2682" s="5" t="str">
        <f>IF(PhieuBauCu!$B$2&gt;6,IF(LEN($B2682)=0,"",IF(AND($B2682&gt;0,VALUE(SUBSTITUTE($B2682,"7","0"))=$B2682),1,0)),"")</f>
        <v/>
      </c>
      <c r="K2682" s="5" t="str">
        <f>IF(PhieuBauCu!$B$2&gt;7,IF(LEN($B2682)=0,"",IF(AND($B2682&gt;0,VALUE(SUBSTITUTE($B2682,"8","0"))=$B2682),1,0)),"")</f>
        <v/>
      </c>
      <c r="L2682" s="5" t="str">
        <f>IF(PhieuBauCu!$B$2&gt;8,IF(LEN($B2682)=0,"",IF(AND($B2682&gt;0,VALUE(SUBSTITUTE($B2682,"9","0"))=$B2682),1,0)),"")</f>
        <v/>
      </c>
      <c r="M2682" s="9">
        <f t="shared" si="83"/>
        <v>0</v>
      </c>
      <c r="N2682" s="36">
        <f>IF(AND(M2682&lt;=PhieuBauCu!$B$13,M2682&gt;=1),1,0)</f>
        <v>0</v>
      </c>
    </row>
    <row r="2683" spans="1:14" ht="28.5" customHeight="1">
      <c r="A2683" s="2">
        <v>2678</v>
      </c>
      <c r="B2683" s="3"/>
      <c r="C2683" s="48" t="str">
        <f t="shared" si="82"/>
        <v/>
      </c>
      <c r="D2683" s="5" t="str">
        <f>IF(PhieuBauCu!$B$2&gt;0,IF(LEN($B2683)=0,"",IF(AND($B2683&gt;0,VALUE(SUBSTITUTE($B2683,"1","0"))=$B2683),1,0)),"")</f>
        <v/>
      </c>
      <c r="E2683" s="5" t="str">
        <f>IF(PhieuBauCu!$B$2&gt;1,IF(LEN($B2683)=0,"",IF(AND($B2683&gt;0,VALUE(SUBSTITUTE($B2683,"2","0"))=$B2683),1,0)),"")</f>
        <v/>
      </c>
      <c r="F2683" s="5" t="str">
        <f>IF(PhieuBauCu!$B$2&gt;2,IF(LEN($B2683)=0,"",IF(AND($B2683&gt;0,VALUE(SUBSTITUTE($B2683,"3","0"))=$B2683),1,0)),"")</f>
        <v/>
      </c>
      <c r="G2683" s="5" t="str">
        <f>IF(PhieuBauCu!$B$2&gt;3,IF(LEN($B2683)=0,"",IF(AND($B2683&gt;0,VALUE(SUBSTITUTE($B2683,"4","0"))=$B2683),1,0)),"")</f>
        <v/>
      </c>
      <c r="H2683" s="5" t="str">
        <f>IF(PhieuBauCu!$B$2&gt;4,IF(LEN($B2683)=0,"",IF(AND($B2683&gt;0,VALUE(SUBSTITUTE($B2683,"5","0"))=$B2683),1,0)),"")</f>
        <v/>
      </c>
      <c r="I2683" s="5" t="str">
        <f>IF(PhieuBauCu!$B$2&gt;5,IF(LEN($B2683)=0,"",IF(AND($B2683&gt;0,VALUE(SUBSTITUTE($B2683,"6","0"))=$B2683),1,0)),"")</f>
        <v/>
      </c>
      <c r="J2683" s="5" t="str">
        <f>IF(PhieuBauCu!$B$2&gt;6,IF(LEN($B2683)=0,"",IF(AND($B2683&gt;0,VALUE(SUBSTITUTE($B2683,"7","0"))=$B2683),1,0)),"")</f>
        <v/>
      </c>
      <c r="K2683" s="5" t="str">
        <f>IF(PhieuBauCu!$B$2&gt;7,IF(LEN($B2683)=0,"",IF(AND($B2683&gt;0,VALUE(SUBSTITUTE($B2683,"8","0"))=$B2683),1,0)),"")</f>
        <v/>
      </c>
      <c r="L2683" s="5" t="str">
        <f>IF(PhieuBauCu!$B$2&gt;8,IF(LEN($B2683)=0,"",IF(AND($B2683&gt;0,VALUE(SUBSTITUTE($B2683,"9","0"))=$B2683),1,0)),"")</f>
        <v/>
      </c>
      <c r="M2683" s="9">
        <f t="shared" si="83"/>
        <v>0</v>
      </c>
      <c r="N2683" s="36">
        <f>IF(AND(M2683&lt;=PhieuBauCu!$B$13,M2683&gt;=1),1,0)</f>
        <v>0</v>
      </c>
    </row>
    <row r="2684" spans="1:14" ht="28.5" customHeight="1">
      <c r="A2684" s="2">
        <v>2679</v>
      </c>
      <c r="B2684" s="3"/>
      <c r="C2684" s="48" t="str">
        <f t="shared" si="82"/>
        <v/>
      </c>
      <c r="D2684" s="5" t="str">
        <f>IF(PhieuBauCu!$B$2&gt;0,IF(LEN($B2684)=0,"",IF(AND($B2684&gt;0,VALUE(SUBSTITUTE($B2684,"1","0"))=$B2684),1,0)),"")</f>
        <v/>
      </c>
      <c r="E2684" s="5" t="str">
        <f>IF(PhieuBauCu!$B$2&gt;1,IF(LEN($B2684)=0,"",IF(AND($B2684&gt;0,VALUE(SUBSTITUTE($B2684,"2","0"))=$B2684),1,0)),"")</f>
        <v/>
      </c>
      <c r="F2684" s="5" t="str">
        <f>IF(PhieuBauCu!$B$2&gt;2,IF(LEN($B2684)=0,"",IF(AND($B2684&gt;0,VALUE(SUBSTITUTE($B2684,"3","0"))=$B2684),1,0)),"")</f>
        <v/>
      </c>
      <c r="G2684" s="5" t="str">
        <f>IF(PhieuBauCu!$B$2&gt;3,IF(LEN($B2684)=0,"",IF(AND($B2684&gt;0,VALUE(SUBSTITUTE($B2684,"4","0"))=$B2684),1,0)),"")</f>
        <v/>
      </c>
      <c r="H2684" s="5" t="str">
        <f>IF(PhieuBauCu!$B$2&gt;4,IF(LEN($B2684)=0,"",IF(AND($B2684&gt;0,VALUE(SUBSTITUTE($B2684,"5","0"))=$B2684),1,0)),"")</f>
        <v/>
      </c>
      <c r="I2684" s="5" t="str">
        <f>IF(PhieuBauCu!$B$2&gt;5,IF(LEN($B2684)=0,"",IF(AND($B2684&gt;0,VALUE(SUBSTITUTE($B2684,"6","0"))=$B2684),1,0)),"")</f>
        <v/>
      </c>
      <c r="J2684" s="5" t="str">
        <f>IF(PhieuBauCu!$B$2&gt;6,IF(LEN($B2684)=0,"",IF(AND($B2684&gt;0,VALUE(SUBSTITUTE($B2684,"7","0"))=$B2684),1,0)),"")</f>
        <v/>
      </c>
      <c r="K2684" s="5" t="str">
        <f>IF(PhieuBauCu!$B$2&gt;7,IF(LEN($B2684)=0,"",IF(AND($B2684&gt;0,VALUE(SUBSTITUTE($B2684,"8","0"))=$B2684),1,0)),"")</f>
        <v/>
      </c>
      <c r="L2684" s="5" t="str">
        <f>IF(PhieuBauCu!$B$2&gt;8,IF(LEN($B2684)=0,"",IF(AND($B2684&gt;0,VALUE(SUBSTITUTE($B2684,"9","0"))=$B2684),1,0)),"")</f>
        <v/>
      </c>
      <c r="M2684" s="9">
        <f t="shared" si="83"/>
        <v>0</v>
      </c>
      <c r="N2684" s="36">
        <f>IF(AND(M2684&lt;=PhieuBauCu!$B$13,M2684&gt;=1),1,0)</f>
        <v>0</v>
      </c>
    </row>
    <row r="2685" spans="1:14" ht="28.5" customHeight="1">
      <c r="A2685" s="2">
        <v>2680</v>
      </c>
      <c r="B2685" s="3"/>
      <c r="C2685" s="48" t="str">
        <f t="shared" si="82"/>
        <v/>
      </c>
      <c r="D2685" s="5" t="str">
        <f>IF(PhieuBauCu!$B$2&gt;0,IF(LEN($B2685)=0,"",IF(AND($B2685&gt;0,VALUE(SUBSTITUTE($B2685,"1","0"))=$B2685),1,0)),"")</f>
        <v/>
      </c>
      <c r="E2685" s="5" t="str">
        <f>IF(PhieuBauCu!$B$2&gt;1,IF(LEN($B2685)=0,"",IF(AND($B2685&gt;0,VALUE(SUBSTITUTE($B2685,"2","0"))=$B2685),1,0)),"")</f>
        <v/>
      </c>
      <c r="F2685" s="5" t="str">
        <f>IF(PhieuBauCu!$B$2&gt;2,IF(LEN($B2685)=0,"",IF(AND($B2685&gt;0,VALUE(SUBSTITUTE($B2685,"3","0"))=$B2685),1,0)),"")</f>
        <v/>
      </c>
      <c r="G2685" s="5" t="str">
        <f>IF(PhieuBauCu!$B$2&gt;3,IF(LEN($B2685)=0,"",IF(AND($B2685&gt;0,VALUE(SUBSTITUTE($B2685,"4","0"))=$B2685),1,0)),"")</f>
        <v/>
      </c>
      <c r="H2685" s="5" t="str">
        <f>IF(PhieuBauCu!$B$2&gt;4,IF(LEN($B2685)=0,"",IF(AND($B2685&gt;0,VALUE(SUBSTITUTE($B2685,"5","0"))=$B2685),1,0)),"")</f>
        <v/>
      </c>
      <c r="I2685" s="5" t="str">
        <f>IF(PhieuBauCu!$B$2&gt;5,IF(LEN($B2685)=0,"",IF(AND($B2685&gt;0,VALUE(SUBSTITUTE($B2685,"6","0"))=$B2685),1,0)),"")</f>
        <v/>
      </c>
      <c r="J2685" s="5" t="str">
        <f>IF(PhieuBauCu!$B$2&gt;6,IF(LEN($B2685)=0,"",IF(AND($B2685&gt;0,VALUE(SUBSTITUTE($B2685,"7","0"))=$B2685),1,0)),"")</f>
        <v/>
      </c>
      <c r="K2685" s="5" t="str">
        <f>IF(PhieuBauCu!$B$2&gt;7,IF(LEN($B2685)=0,"",IF(AND($B2685&gt;0,VALUE(SUBSTITUTE($B2685,"8","0"))=$B2685),1,0)),"")</f>
        <v/>
      </c>
      <c r="L2685" s="5" t="str">
        <f>IF(PhieuBauCu!$B$2&gt;8,IF(LEN($B2685)=0,"",IF(AND($B2685&gt;0,VALUE(SUBSTITUTE($B2685,"9","0"))=$B2685),1,0)),"")</f>
        <v/>
      </c>
      <c r="M2685" s="9">
        <f t="shared" si="83"/>
        <v>0</v>
      </c>
      <c r="N2685" s="36">
        <f>IF(AND(M2685&lt;=PhieuBauCu!$B$13,M2685&gt;=1),1,0)</f>
        <v>0</v>
      </c>
    </row>
    <row r="2686" spans="1:14" ht="28.5" customHeight="1">
      <c r="A2686" s="2">
        <v>2681</v>
      </c>
      <c r="B2686" s="3"/>
      <c r="C2686" s="48" t="str">
        <f t="shared" si="82"/>
        <v/>
      </c>
      <c r="D2686" s="5" t="str">
        <f>IF(PhieuBauCu!$B$2&gt;0,IF(LEN($B2686)=0,"",IF(AND($B2686&gt;0,VALUE(SUBSTITUTE($B2686,"1","0"))=$B2686),1,0)),"")</f>
        <v/>
      </c>
      <c r="E2686" s="5" t="str">
        <f>IF(PhieuBauCu!$B$2&gt;1,IF(LEN($B2686)=0,"",IF(AND($B2686&gt;0,VALUE(SUBSTITUTE($B2686,"2","0"))=$B2686),1,0)),"")</f>
        <v/>
      </c>
      <c r="F2686" s="5" t="str">
        <f>IF(PhieuBauCu!$B$2&gt;2,IF(LEN($B2686)=0,"",IF(AND($B2686&gt;0,VALUE(SUBSTITUTE($B2686,"3","0"))=$B2686),1,0)),"")</f>
        <v/>
      </c>
      <c r="G2686" s="5" t="str">
        <f>IF(PhieuBauCu!$B$2&gt;3,IF(LEN($B2686)=0,"",IF(AND($B2686&gt;0,VALUE(SUBSTITUTE($B2686,"4","0"))=$B2686),1,0)),"")</f>
        <v/>
      </c>
      <c r="H2686" s="5" t="str">
        <f>IF(PhieuBauCu!$B$2&gt;4,IF(LEN($B2686)=0,"",IF(AND($B2686&gt;0,VALUE(SUBSTITUTE($B2686,"5","0"))=$B2686),1,0)),"")</f>
        <v/>
      </c>
      <c r="I2686" s="5" t="str">
        <f>IF(PhieuBauCu!$B$2&gt;5,IF(LEN($B2686)=0,"",IF(AND($B2686&gt;0,VALUE(SUBSTITUTE($B2686,"6","0"))=$B2686),1,0)),"")</f>
        <v/>
      </c>
      <c r="J2686" s="5" t="str">
        <f>IF(PhieuBauCu!$B$2&gt;6,IF(LEN($B2686)=0,"",IF(AND($B2686&gt;0,VALUE(SUBSTITUTE($B2686,"7","0"))=$B2686),1,0)),"")</f>
        <v/>
      </c>
      <c r="K2686" s="5" t="str">
        <f>IF(PhieuBauCu!$B$2&gt;7,IF(LEN($B2686)=0,"",IF(AND($B2686&gt;0,VALUE(SUBSTITUTE($B2686,"8","0"))=$B2686),1,0)),"")</f>
        <v/>
      </c>
      <c r="L2686" s="5" t="str">
        <f>IF(PhieuBauCu!$B$2&gt;8,IF(LEN($B2686)=0,"",IF(AND($B2686&gt;0,VALUE(SUBSTITUTE($B2686,"9","0"))=$B2686),1,0)),"")</f>
        <v/>
      </c>
      <c r="M2686" s="9">
        <f t="shared" si="83"/>
        <v>0</v>
      </c>
      <c r="N2686" s="36">
        <f>IF(AND(M2686&lt;=PhieuBauCu!$B$13,M2686&gt;=1),1,0)</f>
        <v>0</v>
      </c>
    </row>
    <row r="2687" spans="1:14" ht="28.5" customHeight="1">
      <c r="A2687" s="2">
        <v>2682</v>
      </c>
      <c r="B2687" s="3"/>
      <c r="C2687" s="48" t="str">
        <f t="shared" si="82"/>
        <v/>
      </c>
      <c r="D2687" s="5" t="str">
        <f>IF(PhieuBauCu!$B$2&gt;0,IF(LEN($B2687)=0,"",IF(AND($B2687&gt;0,VALUE(SUBSTITUTE($B2687,"1","0"))=$B2687),1,0)),"")</f>
        <v/>
      </c>
      <c r="E2687" s="5" t="str">
        <f>IF(PhieuBauCu!$B$2&gt;1,IF(LEN($B2687)=0,"",IF(AND($B2687&gt;0,VALUE(SUBSTITUTE($B2687,"2","0"))=$B2687),1,0)),"")</f>
        <v/>
      </c>
      <c r="F2687" s="5" t="str">
        <f>IF(PhieuBauCu!$B$2&gt;2,IF(LEN($B2687)=0,"",IF(AND($B2687&gt;0,VALUE(SUBSTITUTE($B2687,"3","0"))=$B2687),1,0)),"")</f>
        <v/>
      </c>
      <c r="G2687" s="5" t="str">
        <f>IF(PhieuBauCu!$B$2&gt;3,IF(LEN($B2687)=0,"",IF(AND($B2687&gt;0,VALUE(SUBSTITUTE($B2687,"4","0"))=$B2687),1,0)),"")</f>
        <v/>
      </c>
      <c r="H2687" s="5" t="str">
        <f>IF(PhieuBauCu!$B$2&gt;4,IF(LEN($B2687)=0,"",IF(AND($B2687&gt;0,VALUE(SUBSTITUTE($B2687,"5","0"))=$B2687),1,0)),"")</f>
        <v/>
      </c>
      <c r="I2687" s="5" t="str">
        <f>IF(PhieuBauCu!$B$2&gt;5,IF(LEN($B2687)=0,"",IF(AND($B2687&gt;0,VALUE(SUBSTITUTE($B2687,"6","0"))=$B2687),1,0)),"")</f>
        <v/>
      </c>
      <c r="J2687" s="5" t="str">
        <f>IF(PhieuBauCu!$B$2&gt;6,IF(LEN($B2687)=0,"",IF(AND($B2687&gt;0,VALUE(SUBSTITUTE($B2687,"7","0"))=$B2687),1,0)),"")</f>
        <v/>
      </c>
      <c r="K2687" s="5" t="str">
        <f>IF(PhieuBauCu!$B$2&gt;7,IF(LEN($B2687)=0,"",IF(AND($B2687&gt;0,VALUE(SUBSTITUTE($B2687,"8","0"))=$B2687),1,0)),"")</f>
        <v/>
      </c>
      <c r="L2687" s="5" t="str">
        <f>IF(PhieuBauCu!$B$2&gt;8,IF(LEN($B2687)=0,"",IF(AND($B2687&gt;0,VALUE(SUBSTITUTE($B2687,"9","0"))=$B2687),1,0)),"")</f>
        <v/>
      </c>
      <c r="M2687" s="9">
        <f t="shared" si="83"/>
        <v>0</v>
      </c>
      <c r="N2687" s="36">
        <f>IF(AND(M2687&lt;=PhieuBauCu!$B$13,M2687&gt;=1),1,0)</f>
        <v>0</v>
      </c>
    </row>
    <row r="2688" spans="1:14" ht="28.5" customHeight="1">
      <c r="A2688" s="2">
        <v>2683</v>
      </c>
      <c r="B2688" s="3"/>
      <c r="C2688" s="48" t="str">
        <f t="shared" si="82"/>
        <v/>
      </c>
      <c r="D2688" s="5" t="str">
        <f>IF(PhieuBauCu!$B$2&gt;0,IF(LEN($B2688)=0,"",IF(AND($B2688&gt;0,VALUE(SUBSTITUTE($B2688,"1","0"))=$B2688),1,0)),"")</f>
        <v/>
      </c>
      <c r="E2688" s="5" t="str">
        <f>IF(PhieuBauCu!$B$2&gt;1,IF(LEN($B2688)=0,"",IF(AND($B2688&gt;0,VALUE(SUBSTITUTE($B2688,"2","0"))=$B2688),1,0)),"")</f>
        <v/>
      </c>
      <c r="F2688" s="5" t="str">
        <f>IF(PhieuBauCu!$B$2&gt;2,IF(LEN($B2688)=0,"",IF(AND($B2688&gt;0,VALUE(SUBSTITUTE($B2688,"3","0"))=$B2688),1,0)),"")</f>
        <v/>
      </c>
      <c r="G2688" s="5" t="str">
        <f>IF(PhieuBauCu!$B$2&gt;3,IF(LEN($B2688)=0,"",IF(AND($B2688&gt;0,VALUE(SUBSTITUTE($B2688,"4","0"))=$B2688),1,0)),"")</f>
        <v/>
      </c>
      <c r="H2688" s="5" t="str">
        <f>IF(PhieuBauCu!$B$2&gt;4,IF(LEN($B2688)=0,"",IF(AND($B2688&gt;0,VALUE(SUBSTITUTE($B2688,"5","0"))=$B2688),1,0)),"")</f>
        <v/>
      </c>
      <c r="I2688" s="5" t="str">
        <f>IF(PhieuBauCu!$B$2&gt;5,IF(LEN($B2688)=0,"",IF(AND($B2688&gt;0,VALUE(SUBSTITUTE($B2688,"6","0"))=$B2688),1,0)),"")</f>
        <v/>
      </c>
      <c r="J2688" s="5" t="str">
        <f>IF(PhieuBauCu!$B$2&gt;6,IF(LEN($B2688)=0,"",IF(AND($B2688&gt;0,VALUE(SUBSTITUTE($B2688,"7","0"))=$B2688),1,0)),"")</f>
        <v/>
      </c>
      <c r="K2688" s="5" t="str">
        <f>IF(PhieuBauCu!$B$2&gt;7,IF(LEN($B2688)=0,"",IF(AND($B2688&gt;0,VALUE(SUBSTITUTE($B2688,"8","0"))=$B2688),1,0)),"")</f>
        <v/>
      </c>
      <c r="L2688" s="5" t="str">
        <f>IF(PhieuBauCu!$B$2&gt;8,IF(LEN($B2688)=0,"",IF(AND($B2688&gt;0,VALUE(SUBSTITUTE($B2688,"9","0"))=$B2688),1,0)),"")</f>
        <v/>
      </c>
      <c r="M2688" s="9">
        <f t="shared" si="83"/>
        <v>0</v>
      </c>
      <c r="N2688" s="36">
        <f>IF(AND(M2688&lt;=PhieuBauCu!$B$13,M2688&gt;=1),1,0)</f>
        <v>0</v>
      </c>
    </row>
    <row r="2689" spans="1:14" ht="28.5" customHeight="1">
      <c r="A2689" s="2">
        <v>2684</v>
      </c>
      <c r="B2689" s="3"/>
      <c r="C2689" s="48" t="str">
        <f t="shared" si="82"/>
        <v/>
      </c>
      <c r="D2689" s="5" t="str">
        <f>IF(PhieuBauCu!$B$2&gt;0,IF(LEN($B2689)=0,"",IF(AND($B2689&gt;0,VALUE(SUBSTITUTE($B2689,"1","0"))=$B2689),1,0)),"")</f>
        <v/>
      </c>
      <c r="E2689" s="5" t="str">
        <f>IF(PhieuBauCu!$B$2&gt;1,IF(LEN($B2689)=0,"",IF(AND($B2689&gt;0,VALUE(SUBSTITUTE($B2689,"2","0"))=$B2689),1,0)),"")</f>
        <v/>
      </c>
      <c r="F2689" s="5" t="str">
        <f>IF(PhieuBauCu!$B$2&gt;2,IF(LEN($B2689)=0,"",IF(AND($B2689&gt;0,VALUE(SUBSTITUTE($B2689,"3","0"))=$B2689),1,0)),"")</f>
        <v/>
      </c>
      <c r="G2689" s="5" t="str">
        <f>IF(PhieuBauCu!$B$2&gt;3,IF(LEN($B2689)=0,"",IF(AND($B2689&gt;0,VALUE(SUBSTITUTE($B2689,"4","0"))=$B2689),1,0)),"")</f>
        <v/>
      </c>
      <c r="H2689" s="5" t="str">
        <f>IF(PhieuBauCu!$B$2&gt;4,IF(LEN($B2689)=0,"",IF(AND($B2689&gt;0,VALUE(SUBSTITUTE($B2689,"5","0"))=$B2689),1,0)),"")</f>
        <v/>
      </c>
      <c r="I2689" s="5" t="str">
        <f>IF(PhieuBauCu!$B$2&gt;5,IF(LEN($B2689)=0,"",IF(AND($B2689&gt;0,VALUE(SUBSTITUTE($B2689,"6","0"))=$B2689),1,0)),"")</f>
        <v/>
      </c>
      <c r="J2689" s="5" t="str">
        <f>IF(PhieuBauCu!$B$2&gt;6,IF(LEN($B2689)=0,"",IF(AND($B2689&gt;0,VALUE(SUBSTITUTE($B2689,"7","0"))=$B2689),1,0)),"")</f>
        <v/>
      </c>
      <c r="K2689" s="5" t="str">
        <f>IF(PhieuBauCu!$B$2&gt;7,IF(LEN($B2689)=0,"",IF(AND($B2689&gt;0,VALUE(SUBSTITUTE($B2689,"8","0"))=$B2689),1,0)),"")</f>
        <v/>
      </c>
      <c r="L2689" s="5" t="str">
        <f>IF(PhieuBauCu!$B$2&gt;8,IF(LEN($B2689)=0,"",IF(AND($B2689&gt;0,VALUE(SUBSTITUTE($B2689,"9","0"))=$B2689),1,0)),"")</f>
        <v/>
      </c>
      <c r="M2689" s="9">
        <f t="shared" si="83"/>
        <v>0</v>
      </c>
      <c r="N2689" s="36">
        <f>IF(AND(M2689&lt;=PhieuBauCu!$B$13,M2689&gt;=1),1,0)</f>
        <v>0</v>
      </c>
    </row>
    <row r="2690" spans="1:14" ht="28.5" customHeight="1">
      <c r="A2690" s="2">
        <v>2685</v>
      </c>
      <c r="B2690" s="3"/>
      <c r="C2690" s="48" t="str">
        <f t="shared" si="82"/>
        <v/>
      </c>
      <c r="D2690" s="5" t="str">
        <f>IF(PhieuBauCu!$B$2&gt;0,IF(LEN($B2690)=0,"",IF(AND($B2690&gt;0,VALUE(SUBSTITUTE($B2690,"1","0"))=$B2690),1,0)),"")</f>
        <v/>
      </c>
      <c r="E2690" s="5" t="str">
        <f>IF(PhieuBauCu!$B$2&gt;1,IF(LEN($B2690)=0,"",IF(AND($B2690&gt;0,VALUE(SUBSTITUTE($B2690,"2","0"))=$B2690),1,0)),"")</f>
        <v/>
      </c>
      <c r="F2690" s="5" t="str">
        <f>IF(PhieuBauCu!$B$2&gt;2,IF(LEN($B2690)=0,"",IF(AND($B2690&gt;0,VALUE(SUBSTITUTE($B2690,"3","0"))=$B2690),1,0)),"")</f>
        <v/>
      </c>
      <c r="G2690" s="5" t="str">
        <f>IF(PhieuBauCu!$B$2&gt;3,IF(LEN($B2690)=0,"",IF(AND($B2690&gt;0,VALUE(SUBSTITUTE($B2690,"4","0"))=$B2690),1,0)),"")</f>
        <v/>
      </c>
      <c r="H2690" s="5" t="str">
        <f>IF(PhieuBauCu!$B$2&gt;4,IF(LEN($B2690)=0,"",IF(AND($B2690&gt;0,VALUE(SUBSTITUTE($B2690,"5","0"))=$B2690),1,0)),"")</f>
        <v/>
      </c>
      <c r="I2690" s="5" t="str">
        <f>IF(PhieuBauCu!$B$2&gt;5,IF(LEN($B2690)=0,"",IF(AND($B2690&gt;0,VALUE(SUBSTITUTE($B2690,"6","0"))=$B2690),1,0)),"")</f>
        <v/>
      </c>
      <c r="J2690" s="5" t="str">
        <f>IF(PhieuBauCu!$B$2&gt;6,IF(LEN($B2690)=0,"",IF(AND($B2690&gt;0,VALUE(SUBSTITUTE($B2690,"7","0"))=$B2690),1,0)),"")</f>
        <v/>
      </c>
      <c r="K2690" s="5" t="str">
        <f>IF(PhieuBauCu!$B$2&gt;7,IF(LEN($B2690)=0,"",IF(AND($B2690&gt;0,VALUE(SUBSTITUTE($B2690,"8","0"))=$B2690),1,0)),"")</f>
        <v/>
      </c>
      <c r="L2690" s="5" t="str">
        <f>IF(PhieuBauCu!$B$2&gt;8,IF(LEN($B2690)=0,"",IF(AND($B2690&gt;0,VALUE(SUBSTITUTE($B2690,"9","0"))=$B2690),1,0)),"")</f>
        <v/>
      </c>
      <c r="M2690" s="9">
        <f t="shared" si="83"/>
        <v>0</v>
      </c>
      <c r="N2690" s="36">
        <f>IF(AND(M2690&lt;=PhieuBauCu!$B$13,M2690&gt;=1),1,0)</f>
        <v>0</v>
      </c>
    </row>
    <row r="2691" spans="1:14" ht="28.5" customHeight="1">
      <c r="A2691" s="2">
        <v>2686</v>
      </c>
      <c r="B2691" s="3"/>
      <c r="C2691" s="48" t="str">
        <f t="shared" si="82"/>
        <v/>
      </c>
      <c r="D2691" s="5" t="str">
        <f>IF(PhieuBauCu!$B$2&gt;0,IF(LEN($B2691)=0,"",IF(AND($B2691&gt;0,VALUE(SUBSTITUTE($B2691,"1","0"))=$B2691),1,0)),"")</f>
        <v/>
      </c>
      <c r="E2691" s="5" t="str">
        <f>IF(PhieuBauCu!$B$2&gt;1,IF(LEN($B2691)=0,"",IF(AND($B2691&gt;0,VALUE(SUBSTITUTE($B2691,"2","0"))=$B2691),1,0)),"")</f>
        <v/>
      </c>
      <c r="F2691" s="5" t="str">
        <f>IF(PhieuBauCu!$B$2&gt;2,IF(LEN($B2691)=0,"",IF(AND($B2691&gt;0,VALUE(SUBSTITUTE($B2691,"3","0"))=$B2691),1,0)),"")</f>
        <v/>
      </c>
      <c r="G2691" s="5" t="str">
        <f>IF(PhieuBauCu!$B$2&gt;3,IF(LEN($B2691)=0,"",IF(AND($B2691&gt;0,VALUE(SUBSTITUTE($B2691,"4","0"))=$B2691),1,0)),"")</f>
        <v/>
      </c>
      <c r="H2691" s="5" t="str">
        <f>IF(PhieuBauCu!$B$2&gt;4,IF(LEN($B2691)=0,"",IF(AND($B2691&gt;0,VALUE(SUBSTITUTE($B2691,"5","0"))=$B2691),1,0)),"")</f>
        <v/>
      </c>
      <c r="I2691" s="5" t="str">
        <f>IF(PhieuBauCu!$B$2&gt;5,IF(LEN($B2691)=0,"",IF(AND($B2691&gt;0,VALUE(SUBSTITUTE($B2691,"6","0"))=$B2691),1,0)),"")</f>
        <v/>
      </c>
      <c r="J2691" s="5" t="str">
        <f>IF(PhieuBauCu!$B$2&gt;6,IF(LEN($B2691)=0,"",IF(AND($B2691&gt;0,VALUE(SUBSTITUTE($B2691,"7","0"))=$B2691),1,0)),"")</f>
        <v/>
      </c>
      <c r="K2691" s="5" t="str">
        <f>IF(PhieuBauCu!$B$2&gt;7,IF(LEN($B2691)=0,"",IF(AND($B2691&gt;0,VALUE(SUBSTITUTE($B2691,"8","0"))=$B2691),1,0)),"")</f>
        <v/>
      </c>
      <c r="L2691" s="5" t="str">
        <f>IF(PhieuBauCu!$B$2&gt;8,IF(LEN($B2691)=0,"",IF(AND($B2691&gt;0,VALUE(SUBSTITUTE($B2691,"9","0"))=$B2691),1,0)),"")</f>
        <v/>
      </c>
      <c r="M2691" s="9">
        <f t="shared" si="83"/>
        <v>0</v>
      </c>
      <c r="N2691" s="36">
        <f>IF(AND(M2691&lt;=PhieuBauCu!$B$13,M2691&gt;=1),1,0)</f>
        <v>0</v>
      </c>
    </row>
    <row r="2692" spans="1:14" ht="28.5" customHeight="1">
      <c r="A2692" s="2">
        <v>2687</v>
      </c>
      <c r="B2692" s="3"/>
      <c r="C2692" s="48" t="str">
        <f t="shared" si="82"/>
        <v/>
      </c>
      <c r="D2692" s="5" t="str">
        <f>IF(PhieuBauCu!$B$2&gt;0,IF(LEN($B2692)=0,"",IF(AND($B2692&gt;0,VALUE(SUBSTITUTE($B2692,"1","0"))=$B2692),1,0)),"")</f>
        <v/>
      </c>
      <c r="E2692" s="5" t="str">
        <f>IF(PhieuBauCu!$B$2&gt;1,IF(LEN($B2692)=0,"",IF(AND($B2692&gt;0,VALUE(SUBSTITUTE($B2692,"2","0"))=$B2692),1,0)),"")</f>
        <v/>
      </c>
      <c r="F2692" s="5" t="str">
        <f>IF(PhieuBauCu!$B$2&gt;2,IF(LEN($B2692)=0,"",IF(AND($B2692&gt;0,VALUE(SUBSTITUTE($B2692,"3","0"))=$B2692),1,0)),"")</f>
        <v/>
      </c>
      <c r="G2692" s="5" t="str">
        <f>IF(PhieuBauCu!$B$2&gt;3,IF(LEN($B2692)=0,"",IF(AND($B2692&gt;0,VALUE(SUBSTITUTE($B2692,"4","0"))=$B2692),1,0)),"")</f>
        <v/>
      </c>
      <c r="H2692" s="5" t="str">
        <f>IF(PhieuBauCu!$B$2&gt;4,IF(LEN($B2692)=0,"",IF(AND($B2692&gt;0,VALUE(SUBSTITUTE($B2692,"5","0"))=$B2692),1,0)),"")</f>
        <v/>
      </c>
      <c r="I2692" s="5" t="str">
        <f>IF(PhieuBauCu!$B$2&gt;5,IF(LEN($B2692)=0,"",IF(AND($B2692&gt;0,VALUE(SUBSTITUTE($B2692,"6","0"))=$B2692),1,0)),"")</f>
        <v/>
      </c>
      <c r="J2692" s="5" t="str">
        <f>IF(PhieuBauCu!$B$2&gt;6,IF(LEN($B2692)=0,"",IF(AND($B2692&gt;0,VALUE(SUBSTITUTE($B2692,"7","0"))=$B2692),1,0)),"")</f>
        <v/>
      </c>
      <c r="K2692" s="5" t="str">
        <f>IF(PhieuBauCu!$B$2&gt;7,IF(LEN($B2692)=0,"",IF(AND($B2692&gt;0,VALUE(SUBSTITUTE($B2692,"8","0"))=$B2692),1,0)),"")</f>
        <v/>
      </c>
      <c r="L2692" s="5" t="str">
        <f>IF(PhieuBauCu!$B$2&gt;8,IF(LEN($B2692)=0,"",IF(AND($B2692&gt;0,VALUE(SUBSTITUTE($B2692,"9","0"))=$B2692),1,0)),"")</f>
        <v/>
      </c>
      <c r="M2692" s="9">
        <f t="shared" si="83"/>
        <v>0</v>
      </c>
      <c r="N2692" s="36">
        <f>IF(AND(M2692&lt;=PhieuBauCu!$B$13,M2692&gt;=1),1,0)</f>
        <v>0</v>
      </c>
    </row>
    <row r="2693" spans="1:14" ht="28.5" customHeight="1">
      <c r="A2693" s="2">
        <v>2688</v>
      </c>
      <c r="B2693" s="3"/>
      <c r="C2693" s="48" t="str">
        <f t="shared" si="82"/>
        <v/>
      </c>
      <c r="D2693" s="5" t="str">
        <f>IF(PhieuBauCu!$B$2&gt;0,IF(LEN($B2693)=0,"",IF(AND($B2693&gt;0,VALUE(SUBSTITUTE($B2693,"1","0"))=$B2693),1,0)),"")</f>
        <v/>
      </c>
      <c r="E2693" s="5" t="str">
        <f>IF(PhieuBauCu!$B$2&gt;1,IF(LEN($B2693)=0,"",IF(AND($B2693&gt;0,VALUE(SUBSTITUTE($B2693,"2","0"))=$B2693),1,0)),"")</f>
        <v/>
      </c>
      <c r="F2693" s="5" t="str">
        <f>IF(PhieuBauCu!$B$2&gt;2,IF(LEN($B2693)=0,"",IF(AND($B2693&gt;0,VALUE(SUBSTITUTE($B2693,"3","0"))=$B2693),1,0)),"")</f>
        <v/>
      </c>
      <c r="G2693" s="5" t="str">
        <f>IF(PhieuBauCu!$B$2&gt;3,IF(LEN($B2693)=0,"",IF(AND($B2693&gt;0,VALUE(SUBSTITUTE($B2693,"4","0"))=$B2693),1,0)),"")</f>
        <v/>
      </c>
      <c r="H2693" s="5" t="str">
        <f>IF(PhieuBauCu!$B$2&gt;4,IF(LEN($B2693)=0,"",IF(AND($B2693&gt;0,VALUE(SUBSTITUTE($B2693,"5","0"))=$B2693),1,0)),"")</f>
        <v/>
      </c>
      <c r="I2693" s="5" t="str">
        <f>IF(PhieuBauCu!$B$2&gt;5,IF(LEN($B2693)=0,"",IF(AND($B2693&gt;0,VALUE(SUBSTITUTE($B2693,"6","0"))=$B2693),1,0)),"")</f>
        <v/>
      </c>
      <c r="J2693" s="5" t="str">
        <f>IF(PhieuBauCu!$B$2&gt;6,IF(LEN($B2693)=0,"",IF(AND($B2693&gt;0,VALUE(SUBSTITUTE($B2693,"7","0"))=$B2693),1,0)),"")</f>
        <v/>
      </c>
      <c r="K2693" s="5" t="str">
        <f>IF(PhieuBauCu!$B$2&gt;7,IF(LEN($B2693)=0,"",IF(AND($B2693&gt;0,VALUE(SUBSTITUTE($B2693,"8","0"))=$B2693),1,0)),"")</f>
        <v/>
      </c>
      <c r="L2693" s="5" t="str">
        <f>IF(PhieuBauCu!$B$2&gt;8,IF(LEN($B2693)=0,"",IF(AND($B2693&gt;0,VALUE(SUBSTITUTE($B2693,"9","0"))=$B2693),1,0)),"")</f>
        <v/>
      </c>
      <c r="M2693" s="9">
        <f t="shared" si="83"/>
        <v>0</v>
      </c>
      <c r="N2693" s="36">
        <f>IF(AND(M2693&lt;=PhieuBauCu!$B$13,M2693&gt;=1),1,0)</f>
        <v>0</v>
      </c>
    </row>
    <row r="2694" spans="1:14" ht="28.5" customHeight="1">
      <c r="A2694" s="2">
        <v>2689</v>
      </c>
      <c r="B2694" s="3"/>
      <c r="C2694" s="48" t="str">
        <f t="shared" si="82"/>
        <v/>
      </c>
      <c r="D2694" s="5" t="str">
        <f>IF(PhieuBauCu!$B$2&gt;0,IF(LEN($B2694)=0,"",IF(AND($B2694&gt;0,VALUE(SUBSTITUTE($B2694,"1","0"))=$B2694),1,0)),"")</f>
        <v/>
      </c>
      <c r="E2694" s="5" t="str">
        <f>IF(PhieuBauCu!$B$2&gt;1,IF(LEN($B2694)=0,"",IF(AND($B2694&gt;0,VALUE(SUBSTITUTE($B2694,"2","0"))=$B2694),1,0)),"")</f>
        <v/>
      </c>
      <c r="F2694" s="5" t="str">
        <f>IF(PhieuBauCu!$B$2&gt;2,IF(LEN($B2694)=0,"",IF(AND($B2694&gt;0,VALUE(SUBSTITUTE($B2694,"3","0"))=$B2694),1,0)),"")</f>
        <v/>
      </c>
      <c r="G2694" s="5" t="str">
        <f>IF(PhieuBauCu!$B$2&gt;3,IF(LEN($B2694)=0,"",IF(AND($B2694&gt;0,VALUE(SUBSTITUTE($B2694,"4","0"))=$B2694),1,0)),"")</f>
        <v/>
      </c>
      <c r="H2694" s="5" t="str">
        <f>IF(PhieuBauCu!$B$2&gt;4,IF(LEN($B2694)=0,"",IF(AND($B2694&gt;0,VALUE(SUBSTITUTE($B2694,"5","0"))=$B2694),1,0)),"")</f>
        <v/>
      </c>
      <c r="I2694" s="5" t="str">
        <f>IF(PhieuBauCu!$B$2&gt;5,IF(LEN($B2694)=0,"",IF(AND($B2694&gt;0,VALUE(SUBSTITUTE($B2694,"6","0"))=$B2694),1,0)),"")</f>
        <v/>
      </c>
      <c r="J2694" s="5" t="str">
        <f>IF(PhieuBauCu!$B$2&gt;6,IF(LEN($B2694)=0,"",IF(AND($B2694&gt;0,VALUE(SUBSTITUTE($B2694,"7","0"))=$B2694),1,0)),"")</f>
        <v/>
      </c>
      <c r="K2694" s="5" t="str">
        <f>IF(PhieuBauCu!$B$2&gt;7,IF(LEN($B2694)=0,"",IF(AND($B2694&gt;0,VALUE(SUBSTITUTE($B2694,"8","0"))=$B2694),1,0)),"")</f>
        <v/>
      </c>
      <c r="L2694" s="5" t="str">
        <f>IF(PhieuBauCu!$B$2&gt;8,IF(LEN($B2694)=0,"",IF(AND($B2694&gt;0,VALUE(SUBSTITUTE($B2694,"9","0"))=$B2694),1,0)),"")</f>
        <v/>
      </c>
      <c r="M2694" s="9">
        <f t="shared" si="83"/>
        <v>0</v>
      </c>
      <c r="N2694" s="36">
        <f>IF(AND(M2694&lt;=PhieuBauCu!$B$13,M2694&gt;=1),1,0)</f>
        <v>0</v>
      </c>
    </row>
    <row r="2695" spans="1:14" ht="28.5" customHeight="1">
      <c r="A2695" s="2">
        <v>2690</v>
      </c>
      <c r="B2695" s="3"/>
      <c r="C2695" s="48" t="str">
        <f t="shared" ref="C2695:C2758" si="84">IF(LEN(B2695)&gt;0,IF(N2695=1,"Ok","Not Ok"),"")</f>
        <v/>
      </c>
      <c r="D2695" s="5" t="str">
        <f>IF(PhieuBauCu!$B$2&gt;0,IF(LEN($B2695)=0,"",IF(AND($B2695&gt;0,VALUE(SUBSTITUTE($B2695,"1","0"))=$B2695),1,0)),"")</f>
        <v/>
      </c>
      <c r="E2695" s="5" t="str">
        <f>IF(PhieuBauCu!$B$2&gt;1,IF(LEN($B2695)=0,"",IF(AND($B2695&gt;0,VALUE(SUBSTITUTE($B2695,"2","0"))=$B2695),1,0)),"")</f>
        <v/>
      </c>
      <c r="F2695" s="5" t="str">
        <f>IF(PhieuBauCu!$B$2&gt;2,IF(LEN($B2695)=0,"",IF(AND($B2695&gt;0,VALUE(SUBSTITUTE($B2695,"3","0"))=$B2695),1,0)),"")</f>
        <v/>
      </c>
      <c r="G2695" s="5" t="str">
        <f>IF(PhieuBauCu!$B$2&gt;3,IF(LEN($B2695)=0,"",IF(AND($B2695&gt;0,VALUE(SUBSTITUTE($B2695,"4","0"))=$B2695),1,0)),"")</f>
        <v/>
      </c>
      <c r="H2695" s="5" t="str">
        <f>IF(PhieuBauCu!$B$2&gt;4,IF(LEN($B2695)=0,"",IF(AND($B2695&gt;0,VALUE(SUBSTITUTE($B2695,"5","0"))=$B2695),1,0)),"")</f>
        <v/>
      </c>
      <c r="I2695" s="5" t="str">
        <f>IF(PhieuBauCu!$B$2&gt;5,IF(LEN($B2695)=0,"",IF(AND($B2695&gt;0,VALUE(SUBSTITUTE($B2695,"6","0"))=$B2695),1,0)),"")</f>
        <v/>
      </c>
      <c r="J2695" s="5" t="str">
        <f>IF(PhieuBauCu!$B$2&gt;6,IF(LEN($B2695)=0,"",IF(AND($B2695&gt;0,VALUE(SUBSTITUTE($B2695,"7","0"))=$B2695),1,0)),"")</f>
        <v/>
      </c>
      <c r="K2695" s="5" t="str">
        <f>IF(PhieuBauCu!$B$2&gt;7,IF(LEN($B2695)=0,"",IF(AND($B2695&gt;0,VALUE(SUBSTITUTE($B2695,"8","0"))=$B2695),1,0)),"")</f>
        <v/>
      </c>
      <c r="L2695" s="5" t="str">
        <f>IF(PhieuBauCu!$B$2&gt;8,IF(LEN($B2695)=0,"",IF(AND($B2695&gt;0,VALUE(SUBSTITUTE($B2695,"9","0"))=$B2695),1,0)),"")</f>
        <v/>
      </c>
      <c r="M2695" s="9">
        <f t="shared" ref="M2695:M2758" si="85">SUMIF(D2695:L2695,1)</f>
        <v>0</v>
      </c>
      <c r="N2695" s="36">
        <f>IF(AND(M2695&lt;=PhieuBauCu!$B$13,M2695&gt;=1),1,0)</f>
        <v>0</v>
      </c>
    </row>
    <row r="2696" spans="1:14" ht="28.5" customHeight="1">
      <c r="A2696" s="2">
        <v>2691</v>
      </c>
      <c r="B2696" s="3"/>
      <c r="C2696" s="48" t="str">
        <f t="shared" si="84"/>
        <v/>
      </c>
      <c r="D2696" s="5" t="str">
        <f>IF(PhieuBauCu!$B$2&gt;0,IF(LEN($B2696)=0,"",IF(AND($B2696&gt;0,VALUE(SUBSTITUTE($B2696,"1","0"))=$B2696),1,0)),"")</f>
        <v/>
      </c>
      <c r="E2696" s="5" t="str">
        <f>IF(PhieuBauCu!$B$2&gt;1,IF(LEN($B2696)=0,"",IF(AND($B2696&gt;0,VALUE(SUBSTITUTE($B2696,"2","0"))=$B2696),1,0)),"")</f>
        <v/>
      </c>
      <c r="F2696" s="5" t="str">
        <f>IF(PhieuBauCu!$B$2&gt;2,IF(LEN($B2696)=0,"",IF(AND($B2696&gt;0,VALUE(SUBSTITUTE($B2696,"3","0"))=$B2696),1,0)),"")</f>
        <v/>
      </c>
      <c r="G2696" s="5" t="str">
        <f>IF(PhieuBauCu!$B$2&gt;3,IF(LEN($B2696)=0,"",IF(AND($B2696&gt;0,VALUE(SUBSTITUTE($B2696,"4","0"))=$B2696),1,0)),"")</f>
        <v/>
      </c>
      <c r="H2696" s="5" t="str">
        <f>IF(PhieuBauCu!$B$2&gt;4,IF(LEN($B2696)=0,"",IF(AND($B2696&gt;0,VALUE(SUBSTITUTE($B2696,"5","0"))=$B2696),1,0)),"")</f>
        <v/>
      </c>
      <c r="I2696" s="5" t="str">
        <f>IF(PhieuBauCu!$B$2&gt;5,IF(LEN($B2696)=0,"",IF(AND($B2696&gt;0,VALUE(SUBSTITUTE($B2696,"6","0"))=$B2696),1,0)),"")</f>
        <v/>
      </c>
      <c r="J2696" s="5" t="str">
        <f>IF(PhieuBauCu!$B$2&gt;6,IF(LEN($B2696)=0,"",IF(AND($B2696&gt;0,VALUE(SUBSTITUTE($B2696,"7","0"))=$B2696),1,0)),"")</f>
        <v/>
      </c>
      <c r="K2696" s="5" t="str">
        <f>IF(PhieuBauCu!$B$2&gt;7,IF(LEN($B2696)=0,"",IF(AND($B2696&gt;0,VALUE(SUBSTITUTE($B2696,"8","0"))=$B2696),1,0)),"")</f>
        <v/>
      </c>
      <c r="L2696" s="5" t="str">
        <f>IF(PhieuBauCu!$B$2&gt;8,IF(LEN($B2696)=0,"",IF(AND($B2696&gt;0,VALUE(SUBSTITUTE($B2696,"9","0"))=$B2696),1,0)),"")</f>
        <v/>
      </c>
      <c r="M2696" s="9">
        <f t="shared" si="85"/>
        <v>0</v>
      </c>
      <c r="N2696" s="36">
        <f>IF(AND(M2696&lt;=PhieuBauCu!$B$13,M2696&gt;=1),1,0)</f>
        <v>0</v>
      </c>
    </row>
    <row r="2697" spans="1:14" ht="28.5" customHeight="1">
      <c r="A2697" s="2">
        <v>2692</v>
      </c>
      <c r="B2697" s="3"/>
      <c r="C2697" s="48" t="str">
        <f t="shared" si="84"/>
        <v/>
      </c>
      <c r="D2697" s="5" t="str">
        <f>IF(PhieuBauCu!$B$2&gt;0,IF(LEN($B2697)=0,"",IF(AND($B2697&gt;0,VALUE(SUBSTITUTE($B2697,"1","0"))=$B2697),1,0)),"")</f>
        <v/>
      </c>
      <c r="E2697" s="5" t="str">
        <f>IF(PhieuBauCu!$B$2&gt;1,IF(LEN($B2697)=0,"",IF(AND($B2697&gt;0,VALUE(SUBSTITUTE($B2697,"2","0"))=$B2697),1,0)),"")</f>
        <v/>
      </c>
      <c r="F2697" s="5" t="str">
        <f>IF(PhieuBauCu!$B$2&gt;2,IF(LEN($B2697)=0,"",IF(AND($B2697&gt;0,VALUE(SUBSTITUTE($B2697,"3","0"))=$B2697),1,0)),"")</f>
        <v/>
      </c>
      <c r="G2697" s="5" t="str">
        <f>IF(PhieuBauCu!$B$2&gt;3,IF(LEN($B2697)=0,"",IF(AND($B2697&gt;0,VALUE(SUBSTITUTE($B2697,"4","0"))=$B2697),1,0)),"")</f>
        <v/>
      </c>
      <c r="H2697" s="5" t="str">
        <f>IF(PhieuBauCu!$B$2&gt;4,IF(LEN($B2697)=0,"",IF(AND($B2697&gt;0,VALUE(SUBSTITUTE($B2697,"5","0"))=$B2697),1,0)),"")</f>
        <v/>
      </c>
      <c r="I2697" s="5" t="str">
        <f>IF(PhieuBauCu!$B$2&gt;5,IF(LEN($B2697)=0,"",IF(AND($B2697&gt;0,VALUE(SUBSTITUTE($B2697,"6","0"))=$B2697),1,0)),"")</f>
        <v/>
      </c>
      <c r="J2697" s="5" t="str">
        <f>IF(PhieuBauCu!$B$2&gt;6,IF(LEN($B2697)=0,"",IF(AND($B2697&gt;0,VALUE(SUBSTITUTE($B2697,"7","0"))=$B2697),1,0)),"")</f>
        <v/>
      </c>
      <c r="K2697" s="5" t="str">
        <f>IF(PhieuBauCu!$B$2&gt;7,IF(LEN($B2697)=0,"",IF(AND($B2697&gt;0,VALUE(SUBSTITUTE($B2697,"8","0"))=$B2697),1,0)),"")</f>
        <v/>
      </c>
      <c r="L2697" s="5" t="str">
        <f>IF(PhieuBauCu!$B$2&gt;8,IF(LEN($B2697)=0,"",IF(AND($B2697&gt;0,VALUE(SUBSTITUTE($B2697,"9","0"))=$B2697),1,0)),"")</f>
        <v/>
      </c>
      <c r="M2697" s="9">
        <f t="shared" si="85"/>
        <v>0</v>
      </c>
      <c r="N2697" s="36">
        <f>IF(AND(M2697&lt;=PhieuBauCu!$B$13,M2697&gt;=1),1,0)</f>
        <v>0</v>
      </c>
    </row>
    <row r="2698" spans="1:14" ht="28.5" customHeight="1">
      <c r="A2698" s="2">
        <v>2693</v>
      </c>
      <c r="B2698" s="3"/>
      <c r="C2698" s="48" t="str">
        <f t="shared" si="84"/>
        <v/>
      </c>
      <c r="D2698" s="5" t="str">
        <f>IF(PhieuBauCu!$B$2&gt;0,IF(LEN($B2698)=0,"",IF(AND($B2698&gt;0,VALUE(SUBSTITUTE($B2698,"1","0"))=$B2698),1,0)),"")</f>
        <v/>
      </c>
      <c r="E2698" s="5" t="str">
        <f>IF(PhieuBauCu!$B$2&gt;1,IF(LEN($B2698)=0,"",IF(AND($B2698&gt;0,VALUE(SUBSTITUTE($B2698,"2","0"))=$B2698),1,0)),"")</f>
        <v/>
      </c>
      <c r="F2698" s="5" t="str">
        <f>IF(PhieuBauCu!$B$2&gt;2,IF(LEN($B2698)=0,"",IF(AND($B2698&gt;0,VALUE(SUBSTITUTE($B2698,"3","0"))=$B2698),1,0)),"")</f>
        <v/>
      </c>
      <c r="G2698" s="5" t="str">
        <f>IF(PhieuBauCu!$B$2&gt;3,IF(LEN($B2698)=0,"",IF(AND($B2698&gt;0,VALUE(SUBSTITUTE($B2698,"4","0"))=$B2698),1,0)),"")</f>
        <v/>
      </c>
      <c r="H2698" s="5" t="str">
        <f>IF(PhieuBauCu!$B$2&gt;4,IF(LEN($B2698)=0,"",IF(AND($B2698&gt;0,VALUE(SUBSTITUTE($B2698,"5","0"))=$B2698),1,0)),"")</f>
        <v/>
      </c>
      <c r="I2698" s="5" t="str">
        <f>IF(PhieuBauCu!$B$2&gt;5,IF(LEN($B2698)=0,"",IF(AND($B2698&gt;0,VALUE(SUBSTITUTE($B2698,"6","0"))=$B2698),1,0)),"")</f>
        <v/>
      </c>
      <c r="J2698" s="5" t="str">
        <f>IF(PhieuBauCu!$B$2&gt;6,IF(LEN($B2698)=0,"",IF(AND($B2698&gt;0,VALUE(SUBSTITUTE($B2698,"7","0"))=$B2698),1,0)),"")</f>
        <v/>
      </c>
      <c r="K2698" s="5" t="str">
        <f>IF(PhieuBauCu!$B$2&gt;7,IF(LEN($B2698)=0,"",IF(AND($B2698&gt;0,VALUE(SUBSTITUTE($B2698,"8","0"))=$B2698),1,0)),"")</f>
        <v/>
      </c>
      <c r="L2698" s="5" t="str">
        <f>IF(PhieuBauCu!$B$2&gt;8,IF(LEN($B2698)=0,"",IF(AND($B2698&gt;0,VALUE(SUBSTITUTE($B2698,"9","0"))=$B2698),1,0)),"")</f>
        <v/>
      </c>
      <c r="M2698" s="9">
        <f t="shared" si="85"/>
        <v>0</v>
      </c>
      <c r="N2698" s="36">
        <f>IF(AND(M2698&lt;=PhieuBauCu!$B$13,M2698&gt;=1),1,0)</f>
        <v>0</v>
      </c>
    </row>
    <row r="2699" spans="1:14" ht="28.5" customHeight="1">
      <c r="A2699" s="2">
        <v>2694</v>
      </c>
      <c r="B2699" s="3"/>
      <c r="C2699" s="48" t="str">
        <f t="shared" si="84"/>
        <v/>
      </c>
      <c r="D2699" s="5" t="str">
        <f>IF(PhieuBauCu!$B$2&gt;0,IF(LEN($B2699)=0,"",IF(AND($B2699&gt;0,VALUE(SUBSTITUTE($B2699,"1","0"))=$B2699),1,0)),"")</f>
        <v/>
      </c>
      <c r="E2699" s="5" t="str">
        <f>IF(PhieuBauCu!$B$2&gt;1,IF(LEN($B2699)=0,"",IF(AND($B2699&gt;0,VALUE(SUBSTITUTE($B2699,"2","0"))=$B2699),1,0)),"")</f>
        <v/>
      </c>
      <c r="F2699" s="5" t="str">
        <f>IF(PhieuBauCu!$B$2&gt;2,IF(LEN($B2699)=0,"",IF(AND($B2699&gt;0,VALUE(SUBSTITUTE($B2699,"3","0"))=$B2699),1,0)),"")</f>
        <v/>
      </c>
      <c r="G2699" s="5" t="str">
        <f>IF(PhieuBauCu!$B$2&gt;3,IF(LEN($B2699)=0,"",IF(AND($B2699&gt;0,VALUE(SUBSTITUTE($B2699,"4","0"))=$B2699),1,0)),"")</f>
        <v/>
      </c>
      <c r="H2699" s="5" t="str">
        <f>IF(PhieuBauCu!$B$2&gt;4,IF(LEN($B2699)=0,"",IF(AND($B2699&gt;0,VALUE(SUBSTITUTE($B2699,"5","0"))=$B2699),1,0)),"")</f>
        <v/>
      </c>
      <c r="I2699" s="5" t="str">
        <f>IF(PhieuBauCu!$B$2&gt;5,IF(LEN($B2699)=0,"",IF(AND($B2699&gt;0,VALUE(SUBSTITUTE($B2699,"6","0"))=$B2699),1,0)),"")</f>
        <v/>
      </c>
      <c r="J2699" s="5" t="str">
        <f>IF(PhieuBauCu!$B$2&gt;6,IF(LEN($B2699)=0,"",IF(AND($B2699&gt;0,VALUE(SUBSTITUTE($B2699,"7","0"))=$B2699),1,0)),"")</f>
        <v/>
      </c>
      <c r="K2699" s="5" t="str">
        <f>IF(PhieuBauCu!$B$2&gt;7,IF(LEN($B2699)=0,"",IF(AND($B2699&gt;0,VALUE(SUBSTITUTE($B2699,"8","0"))=$B2699),1,0)),"")</f>
        <v/>
      </c>
      <c r="L2699" s="5" t="str">
        <f>IF(PhieuBauCu!$B$2&gt;8,IF(LEN($B2699)=0,"",IF(AND($B2699&gt;0,VALUE(SUBSTITUTE($B2699,"9","0"))=$B2699),1,0)),"")</f>
        <v/>
      </c>
      <c r="M2699" s="9">
        <f t="shared" si="85"/>
        <v>0</v>
      </c>
      <c r="N2699" s="36">
        <f>IF(AND(M2699&lt;=PhieuBauCu!$B$13,M2699&gt;=1),1,0)</f>
        <v>0</v>
      </c>
    </row>
    <row r="2700" spans="1:14" ht="28.5" customHeight="1">
      <c r="A2700" s="2">
        <v>2695</v>
      </c>
      <c r="B2700" s="3"/>
      <c r="C2700" s="48" t="str">
        <f t="shared" si="84"/>
        <v/>
      </c>
      <c r="D2700" s="5" t="str">
        <f>IF(PhieuBauCu!$B$2&gt;0,IF(LEN($B2700)=0,"",IF(AND($B2700&gt;0,VALUE(SUBSTITUTE($B2700,"1","0"))=$B2700),1,0)),"")</f>
        <v/>
      </c>
      <c r="E2700" s="5" t="str">
        <f>IF(PhieuBauCu!$B$2&gt;1,IF(LEN($B2700)=0,"",IF(AND($B2700&gt;0,VALUE(SUBSTITUTE($B2700,"2","0"))=$B2700),1,0)),"")</f>
        <v/>
      </c>
      <c r="F2700" s="5" t="str">
        <f>IF(PhieuBauCu!$B$2&gt;2,IF(LEN($B2700)=0,"",IF(AND($B2700&gt;0,VALUE(SUBSTITUTE($B2700,"3","0"))=$B2700),1,0)),"")</f>
        <v/>
      </c>
      <c r="G2700" s="5" t="str">
        <f>IF(PhieuBauCu!$B$2&gt;3,IF(LEN($B2700)=0,"",IF(AND($B2700&gt;0,VALUE(SUBSTITUTE($B2700,"4","0"))=$B2700),1,0)),"")</f>
        <v/>
      </c>
      <c r="H2700" s="5" t="str">
        <f>IF(PhieuBauCu!$B$2&gt;4,IF(LEN($B2700)=0,"",IF(AND($B2700&gt;0,VALUE(SUBSTITUTE($B2700,"5","0"))=$B2700),1,0)),"")</f>
        <v/>
      </c>
      <c r="I2700" s="5" t="str">
        <f>IF(PhieuBauCu!$B$2&gt;5,IF(LEN($B2700)=0,"",IF(AND($B2700&gt;0,VALUE(SUBSTITUTE($B2700,"6","0"))=$B2700),1,0)),"")</f>
        <v/>
      </c>
      <c r="J2700" s="5" t="str">
        <f>IF(PhieuBauCu!$B$2&gt;6,IF(LEN($B2700)=0,"",IF(AND($B2700&gt;0,VALUE(SUBSTITUTE($B2700,"7","0"))=$B2700),1,0)),"")</f>
        <v/>
      </c>
      <c r="K2700" s="5" t="str">
        <f>IF(PhieuBauCu!$B$2&gt;7,IF(LEN($B2700)=0,"",IF(AND($B2700&gt;0,VALUE(SUBSTITUTE($B2700,"8","0"))=$B2700),1,0)),"")</f>
        <v/>
      </c>
      <c r="L2700" s="5" t="str">
        <f>IF(PhieuBauCu!$B$2&gt;8,IF(LEN($B2700)=0,"",IF(AND($B2700&gt;0,VALUE(SUBSTITUTE($B2700,"9","0"))=$B2700),1,0)),"")</f>
        <v/>
      </c>
      <c r="M2700" s="9">
        <f t="shared" si="85"/>
        <v>0</v>
      </c>
      <c r="N2700" s="36">
        <f>IF(AND(M2700&lt;=PhieuBauCu!$B$13,M2700&gt;=1),1,0)</f>
        <v>0</v>
      </c>
    </row>
    <row r="2701" spans="1:14" ht="28.5" customHeight="1">
      <c r="A2701" s="2">
        <v>2696</v>
      </c>
      <c r="B2701" s="3"/>
      <c r="C2701" s="48" t="str">
        <f t="shared" si="84"/>
        <v/>
      </c>
      <c r="D2701" s="5" t="str">
        <f>IF(PhieuBauCu!$B$2&gt;0,IF(LEN($B2701)=0,"",IF(AND($B2701&gt;0,VALUE(SUBSTITUTE($B2701,"1","0"))=$B2701),1,0)),"")</f>
        <v/>
      </c>
      <c r="E2701" s="5" t="str">
        <f>IF(PhieuBauCu!$B$2&gt;1,IF(LEN($B2701)=0,"",IF(AND($B2701&gt;0,VALUE(SUBSTITUTE($B2701,"2","0"))=$B2701),1,0)),"")</f>
        <v/>
      </c>
      <c r="F2701" s="5" t="str">
        <f>IF(PhieuBauCu!$B$2&gt;2,IF(LEN($B2701)=0,"",IF(AND($B2701&gt;0,VALUE(SUBSTITUTE($B2701,"3","0"))=$B2701),1,0)),"")</f>
        <v/>
      </c>
      <c r="G2701" s="5" t="str">
        <f>IF(PhieuBauCu!$B$2&gt;3,IF(LEN($B2701)=0,"",IF(AND($B2701&gt;0,VALUE(SUBSTITUTE($B2701,"4","0"))=$B2701),1,0)),"")</f>
        <v/>
      </c>
      <c r="H2701" s="5" t="str">
        <f>IF(PhieuBauCu!$B$2&gt;4,IF(LEN($B2701)=0,"",IF(AND($B2701&gt;0,VALUE(SUBSTITUTE($B2701,"5","0"))=$B2701),1,0)),"")</f>
        <v/>
      </c>
      <c r="I2701" s="5" t="str">
        <f>IF(PhieuBauCu!$B$2&gt;5,IF(LEN($B2701)=0,"",IF(AND($B2701&gt;0,VALUE(SUBSTITUTE($B2701,"6","0"))=$B2701),1,0)),"")</f>
        <v/>
      </c>
      <c r="J2701" s="5" t="str">
        <f>IF(PhieuBauCu!$B$2&gt;6,IF(LEN($B2701)=0,"",IF(AND($B2701&gt;0,VALUE(SUBSTITUTE($B2701,"7","0"))=$B2701),1,0)),"")</f>
        <v/>
      </c>
      <c r="K2701" s="5" t="str">
        <f>IF(PhieuBauCu!$B$2&gt;7,IF(LEN($B2701)=0,"",IF(AND($B2701&gt;0,VALUE(SUBSTITUTE($B2701,"8","0"))=$B2701),1,0)),"")</f>
        <v/>
      </c>
      <c r="L2701" s="5" t="str">
        <f>IF(PhieuBauCu!$B$2&gt;8,IF(LEN($B2701)=0,"",IF(AND($B2701&gt;0,VALUE(SUBSTITUTE($B2701,"9","0"))=$B2701),1,0)),"")</f>
        <v/>
      </c>
      <c r="M2701" s="9">
        <f t="shared" si="85"/>
        <v>0</v>
      </c>
      <c r="N2701" s="36">
        <f>IF(AND(M2701&lt;=PhieuBauCu!$B$13,M2701&gt;=1),1,0)</f>
        <v>0</v>
      </c>
    </row>
    <row r="2702" spans="1:14" ht="28.5" customHeight="1">
      <c r="A2702" s="2">
        <v>2697</v>
      </c>
      <c r="B2702" s="3"/>
      <c r="C2702" s="48" t="str">
        <f t="shared" si="84"/>
        <v/>
      </c>
      <c r="D2702" s="5" t="str">
        <f>IF(PhieuBauCu!$B$2&gt;0,IF(LEN($B2702)=0,"",IF(AND($B2702&gt;0,VALUE(SUBSTITUTE($B2702,"1","0"))=$B2702),1,0)),"")</f>
        <v/>
      </c>
      <c r="E2702" s="5" t="str">
        <f>IF(PhieuBauCu!$B$2&gt;1,IF(LEN($B2702)=0,"",IF(AND($B2702&gt;0,VALUE(SUBSTITUTE($B2702,"2","0"))=$B2702),1,0)),"")</f>
        <v/>
      </c>
      <c r="F2702" s="5" t="str">
        <f>IF(PhieuBauCu!$B$2&gt;2,IF(LEN($B2702)=0,"",IF(AND($B2702&gt;0,VALUE(SUBSTITUTE($B2702,"3","0"))=$B2702),1,0)),"")</f>
        <v/>
      </c>
      <c r="G2702" s="5" t="str">
        <f>IF(PhieuBauCu!$B$2&gt;3,IF(LEN($B2702)=0,"",IF(AND($B2702&gt;0,VALUE(SUBSTITUTE($B2702,"4","0"))=$B2702),1,0)),"")</f>
        <v/>
      </c>
      <c r="H2702" s="5" t="str">
        <f>IF(PhieuBauCu!$B$2&gt;4,IF(LEN($B2702)=0,"",IF(AND($B2702&gt;0,VALUE(SUBSTITUTE($B2702,"5","0"))=$B2702),1,0)),"")</f>
        <v/>
      </c>
      <c r="I2702" s="5" t="str">
        <f>IF(PhieuBauCu!$B$2&gt;5,IF(LEN($B2702)=0,"",IF(AND($B2702&gt;0,VALUE(SUBSTITUTE($B2702,"6","0"))=$B2702),1,0)),"")</f>
        <v/>
      </c>
      <c r="J2702" s="5" t="str">
        <f>IF(PhieuBauCu!$B$2&gt;6,IF(LEN($B2702)=0,"",IF(AND($B2702&gt;0,VALUE(SUBSTITUTE($B2702,"7","0"))=$B2702),1,0)),"")</f>
        <v/>
      </c>
      <c r="K2702" s="5" t="str">
        <f>IF(PhieuBauCu!$B$2&gt;7,IF(LEN($B2702)=0,"",IF(AND($B2702&gt;0,VALUE(SUBSTITUTE($B2702,"8","0"))=$B2702),1,0)),"")</f>
        <v/>
      </c>
      <c r="L2702" s="5" t="str">
        <f>IF(PhieuBauCu!$B$2&gt;8,IF(LEN($B2702)=0,"",IF(AND($B2702&gt;0,VALUE(SUBSTITUTE($B2702,"9","0"))=$B2702),1,0)),"")</f>
        <v/>
      </c>
      <c r="M2702" s="9">
        <f t="shared" si="85"/>
        <v>0</v>
      </c>
      <c r="N2702" s="36">
        <f>IF(AND(M2702&lt;=PhieuBauCu!$B$13,M2702&gt;=1),1,0)</f>
        <v>0</v>
      </c>
    </row>
    <row r="2703" spans="1:14" ht="28.5" customHeight="1">
      <c r="A2703" s="2">
        <v>2698</v>
      </c>
      <c r="B2703" s="3"/>
      <c r="C2703" s="48" t="str">
        <f t="shared" si="84"/>
        <v/>
      </c>
      <c r="D2703" s="5" t="str">
        <f>IF(PhieuBauCu!$B$2&gt;0,IF(LEN($B2703)=0,"",IF(AND($B2703&gt;0,VALUE(SUBSTITUTE($B2703,"1","0"))=$B2703),1,0)),"")</f>
        <v/>
      </c>
      <c r="E2703" s="5" t="str">
        <f>IF(PhieuBauCu!$B$2&gt;1,IF(LEN($B2703)=0,"",IF(AND($B2703&gt;0,VALUE(SUBSTITUTE($B2703,"2","0"))=$B2703),1,0)),"")</f>
        <v/>
      </c>
      <c r="F2703" s="5" t="str">
        <f>IF(PhieuBauCu!$B$2&gt;2,IF(LEN($B2703)=0,"",IF(AND($B2703&gt;0,VALUE(SUBSTITUTE($B2703,"3","0"))=$B2703),1,0)),"")</f>
        <v/>
      </c>
      <c r="G2703" s="5" t="str">
        <f>IF(PhieuBauCu!$B$2&gt;3,IF(LEN($B2703)=0,"",IF(AND($B2703&gt;0,VALUE(SUBSTITUTE($B2703,"4","0"))=$B2703),1,0)),"")</f>
        <v/>
      </c>
      <c r="H2703" s="5" t="str">
        <f>IF(PhieuBauCu!$B$2&gt;4,IF(LEN($B2703)=0,"",IF(AND($B2703&gt;0,VALUE(SUBSTITUTE($B2703,"5","0"))=$B2703),1,0)),"")</f>
        <v/>
      </c>
      <c r="I2703" s="5" t="str">
        <f>IF(PhieuBauCu!$B$2&gt;5,IF(LEN($B2703)=0,"",IF(AND($B2703&gt;0,VALUE(SUBSTITUTE($B2703,"6","0"))=$B2703),1,0)),"")</f>
        <v/>
      </c>
      <c r="J2703" s="5" t="str">
        <f>IF(PhieuBauCu!$B$2&gt;6,IF(LEN($B2703)=0,"",IF(AND($B2703&gt;0,VALUE(SUBSTITUTE($B2703,"7","0"))=$B2703),1,0)),"")</f>
        <v/>
      </c>
      <c r="K2703" s="5" t="str">
        <f>IF(PhieuBauCu!$B$2&gt;7,IF(LEN($B2703)=0,"",IF(AND($B2703&gt;0,VALUE(SUBSTITUTE($B2703,"8","0"))=$B2703),1,0)),"")</f>
        <v/>
      </c>
      <c r="L2703" s="5" t="str">
        <f>IF(PhieuBauCu!$B$2&gt;8,IF(LEN($B2703)=0,"",IF(AND($B2703&gt;0,VALUE(SUBSTITUTE($B2703,"9","0"))=$B2703),1,0)),"")</f>
        <v/>
      </c>
      <c r="M2703" s="9">
        <f t="shared" si="85"/>
        <v>0</v>
      </c>
      <c r="N2703" s="36">
        <f>IF(AND(M2703&lt;=PhieuBauCu!$B$13,M2703&gt;=1),1,0)</f>
        <v>0</v>
      </c>
    </row>
    <row r="2704" spans="1:14" ht="28.5" customHeight="1">
      <c r="A2704" s="2">
        <v>2699</v>
      </c>
      <c r="B2704" s="3"/>
      <c r="C2704" s="48" t="str">
        <f t="shared" si="84"/>
        <v/>
      </c>
      <c r="D2704" s="5" t="str">
        <f>IF(PhieuBauCu!$B$2&gt;0,IF(LEN($B2704)=0,"",IF(AND($B2704&gt;0,VALUE(SUBSTITUTE($B2704,"1","0"))=$B2704),1,0)),"")</f>
        <v/>
      </c>
      <c r="E2704" s="5" t="str">
        <f>IF(PhieuBauCu!$B$2&gt;1,IF(LEN($B2704)=0,"",IF(AND($B2704&gt;0,VALUE(SUBSTITUTE($B2704,"2","0"))=$B2704),1,0)),"")</f>
        <v/>
      </c>
      <c r="F2704" s="5" t="str">
        <f>IF(PhieuBauCu!$B$2&gt;2,IF(LEN($B2704)=0,"",IF(AND($B2704&gt;0,VALUE(SUBSTITUTE($B2704,"3","0"))=$B2704),1,0)),"")</f>
        <v/>
      </c>
      <c r="G2704" s="5" t="str">
        <f>IF(PhieuBauCu!$B$2&gt;3,IF(LEN($B2704)=0,"",IF(AND($B2704&gt;0,VALUE(SUBSTITUTE($B2704,"4","0"))=$B2704),1,0)),"")</f>
        <v/>
      </c>
      <c r="H2704" s="5" t="str">
        <f>IF(PhieuBauCu!$B$2&gt;4,IF(LEN($B2704)=0,"",IF(AND($B2704&gt;0,VALUE(SUBSTITUTE($B2704,"5","0"))=$B2704),1,0)),"")</f>
        <v/>
      </c>
      <c r="I2704" s="5" t="str">
        <f>IF(PhieuBauCu!$B$2&gt;5,IF(LEN($B2704)=0,"",IF(AND($B2704&gt;0,VALUE(SUBSTITUTE($B2704,"6","0"))=$B2704),1,0)),"")</f>
        <v/>
      </c>
      <c r="J2704" s="5" t="str">
        <f>IF(PhieuBauCu!$B$2&gt;6,IF(LEN($B2704)=0,"",IF(AND($B2704&gt;0,VALUE(SUBSTITUTE($B2704,"7","0"))=$B2704),1,0)),"")</f>
        <v/>
      </c>
      <c r="K2704" s="5" t="str">
        <f>IF(PhieuBauCu!$B$2&gt;7,IF(LEN($B2704)=0,"",IF(AND($B2704&gt;0,VALUE(SUBSTITUTE($B2704,"8","0"))=$B2704),1,0)),"")</f>
        <v/>
      </c>
      <c r="L2704" s="5" t="str">
        <f>IF(PhieuBauCu!$B$2&gt;8,IF(LEN($B2704)=0,"",IF(AND($B2704&gt;0,VALUE(SUBSTITUTE($B2704,"9","0"))=$B2704),1,0)),"")</f>
        <v/>
      </c>
      <c r="M2704" s="9">
        <f t="shared" si="85"/>
        <v>0</v>
      </c>
      <c r="N2704" s="36">
        <f>IF(AND(M2704&lt;=PhieuBauCu!$B$13,M2704&gt;=1),1,0)</f>
        <v>0</v>
      </c>
    </row>
    <row r="2705" spans="1:14" ht="28.5" customHeight="1">
      <c r="A2705" s="2">
        <v>2700</v>
      </c>
      <c r="B2705" s="3"/>
      <c r="C2705" s="48" t="str">
        <f t="shared" si="84"/>
        <v/>
      </c>
      <c r="D2705" s="5" t="str">
        <f>IF(PhieuBauCu!$B$2&gt;0,IF(LEN($B2705)=0,"",IF(AND($B2705&gt;0,VALUE(SUBSTITUTE($B2705,"1","0"))=$B2705),1,0)),"")</f>
        <v/>
      </c>
      <c r="E2705" s="5" t="str">
        <f>IF(PhieuBauCu!$B$2&gt;1,IF(LEN($B2705)=0,"",IF(AND($B2705&gt;0,VALUE(SUBSTITUTE($B2705,"2","0"))=$B2705),1,0)),"")</f>
        <v/>
      </c>
      <c r="F2705" s="5" t="str">
        <f>IF(PhieuBauCu!$B$2&gt;2,IF(LEN($B2705)=0,"",IF(AND($B2705&gt;0,VALUE(SUBSTITUTE($B2705,"3","0"))=$B2705),1,0)),"")</f>
        <v/>
      </c>
      <c r="G2705" s="5" t="str">
        <f>IF(PhieuBauCu!$B$2&gt;3,IF(LEN($B2705)=0,"",IF(AND($B2705&gt;0,VALUE(SUBSTITUTE($B2705,"4","0"))=$B2705),1,0)),"")</f>
        <v/>
      </c>
      <c r="H2705" s="5" t="str">
        <f>IF(PhieuBauCu!$B$2&gt;4,IF(LEN($B2705)=0,"",IF(AND($B2705&gt;0,VALUE(SUBSTITUTE($B2705,"5","0"))=$B2705),1,0)),"")</f>
        <v/>
      </c>
      <c r="I2705" s="5" t="str">
        <f>IF(PhieuBauCu!$B$2&gt;5,IF(LEN($B2705)=0,"",IF(AND($B2705&gt;0,VALUE(SUBSTITUTE($B2705,"6","0"))=$B2705),1,0)),"")</f>
        <v/>
      </c>
      <c r="J2705" s="5" t="str">
        <f>IF(PhieuBauCu!$B$2&gt;6,IF(LEN($B2705)=0,"",IF(AND($B2705&gt;0,VALUE(SUBSTITUTE($B2705,"7","0"))=$B2705),1,0)),"")</f>
        <v/>
      </c>
      <c r="K2705" s="5" t="str">
        <f>IF(PhieuBauCu!$B$2&gt;7,IF(LEN($B2705)=0,"",IF(AND($B2705&gt;0,VALUE(SUBSTITUTE($B2705,"8","0"))=$B2705),1,0)),"")</f>
        <v/>
      </c>
      <c r="L2705" s="5" t="str">
        <f>IF(PhieuBauCu!$B$2&gt;8,IF(LEN($B2705)=0,"",IF(AND($B2705&gt;0,VALUE(SUBSTITUTE($B2705,"9","0"))=$B2705),1,0)),"")</f>
        <v/>
      </c>
      <c r="M2705" s="9">
        <f t="shared" si="85"/>
        <v>0</v>
      </c>
      <c r="N2705" s="36">
        <f>IF(AND(M2705&lt;=PhieuBauCu!$B$13,M2705&gt;=1),1,0)</f>
        <v>0</v>
      </c>
    </row>
    <row r="2706" spans="1:14" ht="28.5" customHeight="1">
      <c r="A2706" s="2">
        <v>2701</v>
      </c>
      <c r="B2706" s="3"/>
      <c r="C2706" s="48" t="str">
        <f t="shared" si="84"/>
        <v/>
      </c>
      <c r="D2706" s="5" t="str">
        <f>IF(PhieuBauCu!$B$2&gt;0,IF(LEN($B2706)=0,"",IF(AND($B2706&gt;0,VALUE(SUBSTITUTE($B2706,"1","0"))=$B2706),1,0)),"")</f>
        <v/>
      </c>
      <c r="E2706" s="5" t="str">
        <f>IF(PhieuBauCu!$B$2&gt;1,IF(LEN($B2706)=0,"",IF(AND($B2706&gt;0,VALUE(SUBSTITUTE($B2706,"2","0"))=$B2706),1,0)),"")</f>
        <v/>
      </c>
      <c r="F2706" s="5" t="str">
        <f>IF(PhieuBauCu!$B$2&gt;2,IF(LEN($B2706)=0,"",IF(AND($B2706&gt;0,VALUE(SUBSTITUTE($B2706,"3","0"))=$B2706),1,0)),"")</f>
        <v/>
      </c>
      <c r="G2706" s="5" t="str">
        <f>IF(PhieuBauCu!$B$2&gt;3,IF(LEN($B2706)=0,"",IF(AND($B2706&gt;0,VALUE(SUBSTITUTE($B2706,"4","0"))=$B2706),1,0)),"")</f>
        <v/>
      </c>
      <c r="H2706" s="5" t="str">
        <f>IF(PhieuBauCu!$B$2&gt;4,IF(LEN($B2706)=0,"",IF(AND($B2706&gt;0,VALUE(SUBSTITUTE($B2706,"5","0"))=$B2706),1,0)),"")</f>
        <v/>
      </c>
      <c r="I2706" s="5" t="str">
        <f>IF(PhieuBauCu!$B$2&gt;5,IF(LEN($B2706)=0,"",IF(AND($B2706&gt;0,VALUE(SUBSTITUTE($B2706,"6","0"))=$B2706),1,0)),"")</f>
        <v/>
      </c>
      <c r="J2706" s="5" t="str">
        <f>IF(PhieuBauCu!$B$2&gt;6,IF(LEN($B2706)=0,"",IF(AND($B2706&gt;0,VALUE(SUBSTITUTE($B2706,"7","0"))=$B2706),1,0)),"")</f>
        <v/>
      </c>
      <c r="K2706" s="5" t="str">
        <f>IF(PhieuBauCu!$B$2&gt;7,IF(LEN($B2706)=0,"",IF(AND($B2706&gt;0,VALUE(SUBSTITUTE($B2706,"8","0"))=$B2706),1,0)),"")</f>
        <v/>
      </c>
      <c r="L2706" s="5" t="str">
        <f>IF(PhieuBauCu!$B$2&gt;8,IF(LEN($B2706)=0,"",IF(AND($B2706&gt;0,VALUE(SUBSTITUTE($B2706,"9","0"))=$B2706),1,0)),"")</f>
        <v/>
      </c>
      <c r="M2706" s="9">
        <f t="shared" si="85"/>
        <v>0</v>
      </c>
      <c r="N2706" s="36">
        <f>IF(AND(M2706&lt;=PhieuBauCu!$B$13,M2706&gt;=1),1,0)</f>
        <v>0</v>
      </c>
    </row>
    <row r="2707" spans="1:14" ht="28.5" customHeight="1">
      <c r="A2707" s="2">
        <v>2702</v>
      </c>
      <c r="B2707" s="3"/>
      <c r="C2707" s="48" t="str">
        <f t="shared" si="84"/>
        <v/>
      </c>
      <c r="D2707" s="5" t="str">
        <f>IF(PhieuBauCu!$B$2&gt;0,IF(LEN($B2707)=0,"",IF(AND($B2707&gt;0,VALUE(SUBSTITUTE($B2707,"1","0"))=$B2707),1,0)),"")</f>
        <v/>
      </c>
      <c r="E2707" s="5" t="str">
        <f>IF(PhieuBauCu!$B$2&gt;1,IF(LEN($B2707)=0,"",IF(AND($B2707&gt;0,VALUE(SUBSTITUTE($B2707,"2","0"))=$B2707),1,0)),"")</f>
        <v/>
      </c>
      <c r="F2707" s="5" t="str">
        <f>IF(PhieuBauCu!$B$2&gt;2,IF(LEN($B2707)=0,"",IF(AND($B2707&gt;0,VALUE(SUBSTITUTE($B2707,"3","0"))=$B2707),1,0)),"")</f>
        <v/>
      </c>
      <c r="G2707" s="5" t="str">
        <f>IF(PhieuBauCu!$B$2&gt;3,IF(LEN($B2707)=0,"",IF(AND($B2707&gt;0,VALUE(SUBSTITUTE($B2707,"4","0"))=$B2707),1,0)),"")</f>
        <v/>
      </c>
      <c r="H2707" s="5" t="str">
        <f>IF(PhieuBauCu!$B$2&gt;4,IF(LEN($B2707)=0,"",IF(AND($B2707&gt;0,VALUE(SUBSTITUTE($B2707,"5","0"))=$B2707),1,0)),"")</f>
        <v/>
      </c>
      <c r="I2707" s="5" t="str">
        <f>IF(PhieuBauCu!$B$2&gt;5,IF(LEN($B2707)=0,"",IF(AND($B2707&gt;0,VALUE(SUBSTITUTE($B2707,"6","0"))=$B2707),1,0)),"")</f>
        <v/>
      </c>
      <c r="J2707" s="5" t="str">
        <f>IF(PhieuBauCu!$B$2&gt;6,IF(LEN($B2707)=0,"",IF(AND($B2707&gt;0,VALUE(SUBSTITUTE($B2707,"7","0"))=$B2707),1,0)),"")</f>
        <v/>
      </c>
      <c r="K2707" s="5" t="str">
        <f>IF(PhieuBauCu!$B$2&gt;7,IF(LEN($B2707)=0,"",IF(AND($B2707&gt;0,VALUE(SUBSTITUTE($B2707,"8","0"))=$B2707),1,0)),"")</f>
        <v/>
      </c>
      <c r="L2707" s="5" t="str">
        <f>IF(PhieuBauCu!$B$2&gt;8,IF(LEN($B2707)=0,"",IF(AND($B2707&gt;0,VALUE(SUBSTITUTE($B2707,"9","0"))=$B2707),1,0)),"")</f>
        <v/>
      </c>
      <c r="M2707" s="9">
        <f t="shared" si="85"/>
        <v>0</v>
      </c>
      <c r="N2707" s="36">
        <f>IF(AND(M2707&lt;=PhieuBauCu!$B$13,M2707&gt;=1),1,0)</f>
        <v>0</v>
      </c>
    </row>
    <row r="2708" spans="1:14" ht="28.5" customHeight="1">
      <c r="A2708" s="2">
        <v>2703</v>
      </c>
      <c r="B2708" s="3"/>
      <c r="C2708" s="48" t="str">
        <f t="shared" si="84"/>
        <v/>
      </c>
      <c r="D2708" s="5" t="str">
        <f>IF(PhieuBauCu!$B$2&gt;0,IF(LEN($B2708)=0,"",IF(AND($B2708&gt;0,VALUE(SUBSTITUTE($B2708,"1","0"))=$B2708),1,0)),"")</f>
        <v/>
      </c>
      <c r="E2708" s="5" t="str">
        <f>IF(PhieuBauCu!$B$2&gt;1,IF(LEN($B2708)=0,"",IF(AND($B2708&gt;0,VALUE(SUBSTITUTE($B2708,"2","0"))=$B2708),1,0)),"")</f>
        <v/>
      </c>
      <c r="F2708" s="5" t="str">
        <f>IF(PhieuBauCu!$B$2&gt;2,IF(LEN($B2708)=0,"",IF(AND($B2708&gt;0,VALUE(SUBSTITUTE($B2708,"3","0"))=$B2708),1,0)),"")</f>
        <v/>
      </c>
      <c r="G2708" s="5" t="str">
        <f>IF(PhieuBauCu!$B$2&gt;3,IF(LEN($B2708)=0,"",IF(AND($B2708&gt;0,VALUE(SUBSTITUTE($B2708,"4","0"))=$B2708),1,0)),"")</f>
        <v/>
      </c>
      <c r="H2708" s="5" t="str">
        <f>IF(PhieuBauCu!$B$2&gt;4,IF(LEN($B2708)=0,"",IF(AND($B2708&gt;0,VALUE(SUBSTITUTE($B2708,"5","0"))=$B2708),1,0)),"")</f>
        <v/>
      </c>
      <c r="I2708" s="5" t="str">
        <f>IF(PhieuBauCu!$B$2&gt;5,IF(LEN($B2708)=0,"",IF(AND($B2708&gt;0,VALUE(SUBSTITUTE($B2708,"6","0"))=$B2708),1,0)),"")</f>
        <v/>
      </c>
      <c r="J2708" s="5" t="str">
        <f>IF(PhieuBauCu!$B$2&gt;6,IF(LEN($B2708)=0,"",IF(AND($B2708&gt;0,VALUE(SUBSTITUTE($B2708,"7","0"))=$B2708),1,0)),"")</f>
        <v/>
      </c>
      <c r="K2708" s="5" t="str">
        <f>IF(PhieuBauCu!$B$2&gt;7,IF(LEN($B2708)=0,"",IF(AND($B2708&gt;0,VALUE(SUBSTITUTE($B2708,"8","0"))=$B2708),1,0)),"")</f>
        <v/>
      </c>
      <c r="L2708" s="5" t="str">
        <f>IF(PhieuBauCu!$B$2&gt;8,IF(LEN($B2708)=0,"",IF(AND($B2708&gt;0,VALUE(SUBSTITUTE($B2708,"9","0"))=$B2708),1,0)),"")</f>
        <v/>
      </c>
      <c r="M2708" s="9">
        <f t="shared" si="85"/>
        <v>0</v>
      </c>
      <c r="N2708" s="36">
        <f>IF(AND(M2708&lt;=PhieuBauCu!$B$13,M2708&gt;=1),1,0)</f>
        <v>0</v>
      </c>
    </row>
    <row r="2709" spans="1:14" ht="28.5" customHeight="1">
      <c r="A2709" s="2">
        <v>2704</v>
      </c>
      <c r="B2709" s="3"/>
      <c r="C2709" s="48" t="str">
        <f t="shared" si="84"/>
        <v/>
      </c>
      <c r="D2709" s="5" t="str">
        <f>IF(PhieuBauCu!$B$2&gt;0,IF(LEN($B2709)=0,"",IF(AND($B2709&gt;0,VALUE(SUBSTITUTE($B2709,"1","0"))=$B2709),1,0)),"")</f>
        <v/>
      </c>
      <c r="E2709" s="5" t="str">
        <f>IF(PhieuBauCu!$B$2&gt;1,IF(LEN($B2709)=0,"",IF(AND($B2709&gt;0,VALUE(SUBSTITUTE($B2709,"2","0"))=$B2709),1,0)),"")</f>
        <v/>
      </c>
      <c r="F2709" s="5" t="str">
        <f>IF(PhieuBauCu!$B$2&gt;2,IF(LEN($B2709)=0,"",IF(AND($B2709&gt;0,VALUE(SUBSTITUTE($B2709,"3","0"))=$B2709),1,0)),"")</f>
        <v/>
      </c>
      <c r="G2709" s="5" t="str">
        <f>IF(PhieuBauCu!$B$2&gt;3,IF(LEN($B2709)=0,"",IF(AND($B2709&gt;0,VALUE(SUBSTITUTE($B2709,"4","0"))=$B2709),1,0)),"")</f>
        <v/>
      </c>
      <c r="H2709" s="5" t="str">
        <f>IF(PhieuBauCu!$B$2&gt;4,IF(LEN($B2709)=0,"",IF(AND($B2709&gt;0,VALUE(SUBSTITUTE($B2709,"5","0"))=$B2709),1,0)),"")</f>
        <v/>
      </c>
      <c r="I2709" s="5" t="str">
        <f>IF(PhieuBauCu!$B$2&gt;5,IF(LEN($B2709)=0,"",IF(AND($B2709&gt;0,VALUE(SUBSTITUTE($B2709,"6","0"))=$B2709),1,0)),"")</f>
        <v/>
      </c>
      <c r="J2709" s="5" t="str">
        <f>IF(PhieuBauCu!$B$2&gt;6,IF(LEN($B2709)=0,"",IF(AND($B2709&gt;0,VALUE(SUBSTITUTE($B2709,"7","0"))=$B2709),1,0)),"")</f>
        <v/>
      </c>
      <c r="K2709" s="5" t="str">
        <f>IF(PhieuBauCu!$B$2&gt;7,IF(LEN($B2709)=0,"",IF(AND($B2709&gt;0,VALUE(SUBSTITUTE($B2709,"8","0"))=$B2709),1,0)),"")</f>
        <v/>
      </c>
      <c r="L2709" s="5" t="str">
        <f>IF(PhieuBauCu!$B$2&gt;8,IF(LEN($B2709)=0,"",IF(AND($B2709&gt;0,VALUE(SUBSTITUTE($B2709,"9","0"))=$B2709),1,0)),"")</f>
        <v/>
      </c>
      <c r="M2709" s="9">
        <f t="shared" si="85"/>
        <v>0</v>
      </c>
      <c r="N2709" s="36">
        <f>IF(AND(M2709&lt;=PhieuBauCu!$B$13,M2709&gt;=1),1,0)</f>
        <v>0</v>
      </c>
    </row>
    <row r="2710" spans="1:14" ht="28.5" customHeight="1">
      <c r="A2710" s="2">
        <v>2705</v>
      </c>
      <c r="B2710" s="3"/>
      <c r="C2710" s="48" t="str">
        <f t="shared" si="84"/>
        <v/>
      </c>
      <c r="D2710" s="5" t="str">
        <f>IF(PhieuBauCu!$B$2&gt;0,IF(LEN($B2710)=0,"",IF(AND($B2710&gt;0,VALUE(SUBSTITUTE($B2710,"1","0"))=$B2710),1,0)),"")</f>
        <v/>
      </c>
      <c r="E2710" s="5" t="str">
        <f>IF(PhieuBauCu!$B$2&gt;1,IF(LEN($B2710)=0,"",IF(AND($B2710&gt;0,VALUE(SUBSTITUTE($B2710,"2","0"))=$B2710),1,0)),"")</f>
        <v/>
      </c>
      <c r="F2710" s="5" t="str">
        <f>IF(PhieuBauCu!$B$2&gt;2,IF(LEN($B2710)=0,"",IF(AND($B2710&gt;0,VALUE(SUBSTITUTE($B2710,"3","0"))=$B2710),1,0)),"")</f>
        <v/>
      </c>
      <c r="G2710" s="5" t="str">
        <f>IF(PhieuBauCu!$B$2&gt;3,IF(LEN($B2710)=0,"",IF(AND($B2710&gt;0,VALUE(SUBSTITUTE($B2710,"4","0"))=$B2710),1,0)),"")</f>
        <v/>
      </c>
      <c r="H2710" s="5" t="str">
        <f>IF(PhieuBauCu!$B$2&gt;4,IF(LEN($B2710)=0,"",IF(AND($B2710&gt;0,VALUE(SUBSTITUTE($B2710,"5","0"))=$B2710),1,0)),"")</f>
        <v/>
      </c>
      <c r="I2710" s="5" t="str">
        <f>IF(PhieuBauCu!$B$2&gt;5,IF(LEN($B2710)=0,"",IF(AND($B2710&gt;0,VALUE(SUBSTITUTE($B2710,"6","0"))=$B2710),1,0)),"")</f>
        <v/>
      </c>
      <c r="J2710" s="5" t="str">
        <f>IF(PhieuBauCu!$B$2&gt;6,IF(LEN($B2710)=0,"",IF(AND($B2710&gt;0,VALUE(SUBSTITUTE($B2710,"7","0"))=$B2710),1,0)),"")</f>
        <v/>
      </c>
      <c r="K2710" s="5" t="str">
        <f>IF(PhieuBauCu!$B$2&gt;7,IF(LEN($B2710)=0,"",IF(AND($B2710&gt;0,VALUE(SUBSTITUTE($B2710,"8","0"))=$B2710),1,0)),"")</f>
        <v/>
      </c>
      <c r="L2710" s="5" t="str">
        <f>IF(PhieuBauCu!$B$2&gt;8,IF(LEN($B2710)=0,"",IF(AND($B2710&gt;0,VALUE(SUBSTITUTE($B2710,"9","0"))=$B2710),1,0)),"")</f>
        <v/>
      </c>
      <c r="M2710" s="9">
        <f t="shared" si="85"/>
        <v>0</v>
      </c>
      <c r="N2710" s="36">
        <f>IF(AND(M2710&lt;=PhieuBauCu!$B$13,M2710&gt;=1),1,0)</f>
        <v>0</v>
      </c>
    </row>
    <row r="2711" spans="1:14" ht="28.5" customHeight="1">
      <c r="A2711" s="2">
        <v>2706</v>
      </c>
      <c r="B2711" s="3"/>
      <c r="C2711" s="48" t="str">
        <f t="shared" si="84"/>
        <v/>
      </c>
      <c r="D2711" s="5" t="str">
        <f>IF(PhieuBauCu!$B$2&gt;0,IF(LEN($B2711)=0,"",IF(AND($B2711&gt;0,VALUE(SUBSTITUTE($B2711,"1","0"))=$B2711),1,0)),"")</f>
        <v/>
      </c>
      <c r="E2711" s="5" t="str">
        <f>IF(PhieuBauCu!$B$2&gt;1,IF(LEN($B2711)=0,"",IF(AND($B2711&gt;0,VALUE(SUBSTITUTE($B2711,"2","0"))=$B2711),1,0)),"")</f>
        <v/>
      </c>
      <c r="F2711" s="5" t="str">
        <f>IF(PhieuBauCu!$B$2&gt;2,IF(LEN($B2711)=0,"",IF(AND($B2711&gt;0,VALUE(SUBSTITUTE($B2711,"3","0"))=$B2711),1,0)),"")</f>
        <v/>
      </c>
      <c r="G2711" s="5" t="str">
        <f>IF(PhieuBauCu!$B$2&gt;3,IF(LEN($B2711)=0,"",IF(AND($B2711&gt;0,VALUE(SUBSTITUTE($B2711,"4","0"))=$B2711),1,0)),"")</f>
        <v/>
      </c>
      <c r="H2711" s="5" t="str">
        <f>IF(PhieuBauCu!$B$2&gt;4,IF(LEN($B2711)=0,"",IF(AND($B2711&gt;0,VALUE(SUBSTITUTE($B2711,"5","0"))=$B2711),1,0)),"")</f>
        <v/>
      </c>
      <c r="I2711" s="5" t="str">
        <f>IF(PhieuBauCu!$B$2&gt;5,IF(LEN($B2711)=0,"",IF(AND($B2711&gt;0,VALUE(SUBSTITUTE($B2711,"6","0"))=$B2711),1,0)),"")</f>
        <v/>
      </c>
      <c r="J2711" s="5" t="str">
        <f>IF(PhieuBauCu!$B$2&gt;6,IF(LEN($B2711)=0,"",IF(AND($B2711&gt;0,VALUE(SUBSTITUTE($B2711,"7","0"))=$B2711),1,0)),"")</f>
        <v/>
      </c>
      <c r="K2711" s="5" t="str">
        <f>IF(PhieuBauCu!$B$2&gt;7,IF(LEN($B2711)=0,"",IF(AND($B2711&gt;0,VALUE(SUBSTITUTE($B2711,"8","0"))=$B2711),1,0)),"")</f>
        <v/>
      </c>
      <c r="L2711" s="5" t="str">
        <f>IF(PhieuBauCu!$B$2&gt;8,IF(LEN($B2711)=0,"",IF(AND($B2711&gt;0,VALUE(SUBSTITUTE($B2711,"9","0"))=$B2711),1,0)),"")</f>
        <v/>
      </c>
      <c r="M2711" s="9">
        <f t="shared" si="85"/>
        <v>0</v>
      </c>
      <c r="N2711" s="36">
        <f>IF(AND(M2711&lt;=PhieuBauCu!$B$13,M2711&gt;=1),1,0)</f>
        <v>0</v>
      </c>
    </row>
    <row r="2712" spans="1:14" ht="28.5" customHeight="1">
      <c r="A2712" s="2">
        <v>2707</v>
      </c>
      <c r="B2712" s="3"/>
      <c r="C2712" s="48" t="str">
        <f t="shared" si="84"/>
        <v/>
      </c>
      <c r="D2712" s="5" t="str">
        <f>IF(PhieuBauCu!$B$2&gt;0,IF(LEN($B2712)=0,"",IF(AND($B2712&gt;0,VALUE(SUBSTITUTE($B2712,"1","0"))=$B2712),1,0)),"")</f>
        <v/>
      </c>
      <c r="E2712" s="5" t="str">
        <f>IF(PhieuBauCu!$B$2&gt;1,IF(LEN($B2712)=0,"",IF(AND($B2712&gt;0,VALUE(SUBSTITUTE($B2712,"2","0"))=$B2712),1,0)),"")</f>
        <v/>
      </c>
      <c r="F2712" s="5" t="str">
        <f>IF(PhieuBauCu!$B$2&gt;2,IF(LEN($B2712)=0,"",IF(AND($B2712&gt;0,VALUE(SUBSTITUTE($B2712,"3","0"))=$B2712),1,0)),"")</f>
        <v/>
      </c>
      <c r="G2712" s="5" t="str">
        <f>IF(PhieuBauCu!$B$2&gt;3,IF(LEN($B2712)=0,"",IF(AND($B2712&gt;0,VALUE(SUBSTITUTE($B2712,"4","0"))=$B2712),1,0)),"")</f>
        <v/>
      </c>
      <c r="H2712" s="5" t="str">
        <f>IF(PhieuBauCu!$B$2&gt;4,IF(LEN($B2712)=0,"",IF(AND($B2712&gt;0,VALUE(SUBSTITUTE($B2712,"5","0"))=$B2712),1,0)),"")</f>
        <v/>
      </c>
      <c r="I2712" s="5" t="str">
        <f>IF(PhieuBauCu!$B$2&gt;5,IF(LEN($B2712)=0,"",IF(AND($B2712&gt;0,VALUE(SUBSTITUTE($B2712,"6","0"))=$B2712),1,0)),"")</f>
        <v/>
      </c>
      <c r="J2712" s="5" t="str">
        <f>IF(PhieuBauCu!$B$2&gt;6,IF(LEN($B2712)=0,"",IF(AND($B2712&gt;0,VALUE(SUBSTITUTE($B2712,"7","0"))=$B2712),1,0)),"")</f>
        <v/>
      </c>
      <c r="K2712" s="5" t="str">
        <f>IF(PhieuBauCu!$B$2&gt;7,IF(LEN($B2712)=0,"",IF(AND($B2712&gt;0,VALUE(SUBSTITUTE($B2712,"8","0"))=$B2712),1,0)),"")</f>
        <v/>
      </c>
      <c r="L2712" s="5" t="str">
        <f>IF(PhieuBauCu!$B$2&gt;8,IF(LEN($B2712)=0,"",IF(AND($B2712&gt;0,VALUE(SUBSTITUTE($B2712,"9","0"))=$B2712),1,0)),"")</f>
        <v/>
      </c>
      <c r="M2712" s="9">
        <f t="shared" si="85"/>
        <v>0</v>
      </c>
      <c r="N2712" s="36">
        <f>IF(AND(M2712&lt;=PhieuBauCu!$B$13,M2712&gt;=1),1,0)</f>
        <v>0</v>
      </c>
    </row>
    <row r="2713" spans="1:14" ht="28.5" customHeight="1">
      <c r="A2713" s="2">
        <v>2708</v>
      </c>
      <c r="B2713" s="3"/>
      <c r="C2713" s="48" t="str">
        <f t="shared" si="84"/>
        <v/>
      </c>
      <c r="D2713" s="5" t="str">
        <f>IF(PhieuBauCu!$B$2&gt;0,IF(LEN($B2713)=0,"",IF(AND($B2713&gt;0,VALUE(SUBSTITUTE($B2713,"1","0"))=$B2713),1,0)),"")</f>
        <v/>
      </c>
      <c r="E2713" s="5" t="str">
        <f>IF(PhieuBauCu!$B$2&gt;1,IF(LEN($B2713)=0,"",IF(AND($B2713&gt;0,VALUE(SUBSTITUTE($B2713,"2","0"))=$B2713),1,0)),"")</f>
        <v/>
      </c>
      <c r="F2713" s="5" t="str">
        <f>IF(PhieuBauCu!$B$2&gt;2,IF(LEN($B2713)=0,"",IF(AND($B2713&gt;0,VALUE(SUBSTITUTE($B2713,"3","0"))=$B2713),1,0)),"")</f>
        <v/>
      </c>
      <c r="G2713" s="5" t="str">
        <f>IF(PhieuBauCu!$B$2&gt;3,IF(LEN($B2713)=0,"",IF(AND($B2713&gt;0,VALUE(SUBSTITUTE($B2713,"4","0"))=$B2713),1,0)),"")</f>
        <v/>
      </c>
      <c r="H2713" s="5" t="str">
        <f>IF(PhieuBauCu!$B$2&gt;4,IF(LEN($B2713)=0,"",IF(AND($B2713&gt;0,VALUE(SUBSTITUTE($B2713,"5","0"))=$B2713),1,0)),"")</f>
        <v/>
      </c>
      <c r="I2713" s="5" t="str">
        <f>IF(PhieuBauCu!$B$2&gt;5,IF(LEN($B2713)=0,"",IF(AND($B2713&gt;0,VALUE(SUBSTITUTE($B2713,"6","0"))=$B2713),1,0)),"")</f>
        <v/>
      </c>
      <c r="J2713" s="5" t="str">
        <f>IF(PhieuBauCu!$B$2&gt;6,IF(LEN($B2713)=0,"",IF(AND($B2713&gt;0,VALUE(SUBSTITUTE($B2713,"7","0"))=$B2713),1,0)),"")</f>
        <v/>
      </c>
      <c r="K2713" s="5" t="str">
        <f>IF(PhieuBauCu!$B$2&gt;7,IF(LEN($B2713)=0,"",IF(AND($B2713&gt;0,VALUE(SUBSTITUTE($B2713,"8","0"))=$B2713),1,0)),"")</f>
        <v/>
      </c>
      <c r="L2713" s="5" t="str">
        <f>IF(PhieuBauCu!$B$2&gt;8,IF(LEN($B2713)=0,"",IF(AND($B2713&gt;0,VALUE(SUBSTITUTE($B2713,"9","0"))=$B2713),1,0)),"")</f>
        <v/>
      </c>
      <c r="M2713" s="9">
        <f t="shared" si="85"/>
        <v>0</v>
      </c>
      <c r="N2713" s="36">
        <f>IF(AND(M2713&lt;=PhieuBauCu!$B$13,M2713&gt;=1),1,0)</f>
        <v>0</v>
      </c>
    </row>
    <row r="2714" spans="1:14" ht="28.5" customHeight="1">
      <c r="A2714" s="2">
        <v>2709</v>
      </c>
      <c r="B2714" s="3"/>
      <c r="C2714" s="48" t="str">
        <f t="shared" si="84"/>
        <v/>
      </c>
      <c r="D2714" s="5" t="str">
        <f>IF(PhieuBauCu!$B$2&gt;0,IF(LEN($B2714)=0,"",IF(AND($B2714&gt;0,VALUE(SUBSTITUTE($B2714,"1","0"))=$B2714),1,0)),"")</f>
        <v/>
      </c>
      <c r="E2714" s="5" t="str">
        <f>IF(PhieuBauCu!$B$2&gt;1,IF(LEN($B2714)=0,"",IF(AND($B2714&gt;0,VALUE(SUBSTITUTE($B2714,"2","0"))=$B2714),1,0)),"")</f>
        <v/>
      </c>
      <c r="F2714" s="5" t="str">
        <f>IF(PhieuBauCu!$B$2&gt;2,IF(LEN($B2714)=0,"",IF(AND($B2714&gt;0,VALUE(SUBSTITUTE($B2714,"3","0"))=$B2714),1,0)),"")</f>
        <v/>
      </c>
      <c r="G2714" s="5" t="str">
        <f>IF(PhieuBauCu!$B$2&gt;3,IF(LEN($B2714)=0,"",IF(AND($B2714&gt;0,VALUE(SUBSTITUTE($B2714,"4","0"))=$B2714),1,0)),"")</f>
        <v/>
      </c>
      <c r="H2714" s="5" t="str">
        <f>IF(PhieuBauCu!$B$2&gt;4,IF(LEN($B2714)=0,"",IF(AND($B2714&gt;0,VALUE(SUBSTITUTE($B2714,"5","0"))=$B2714),1,0)),"")</f>
        <v/>
      </c>
      <c r="I2714" s="5" t="str">
        <f>IF(PhieuBauCu!$B$2&gt;5,IF(LEN($B2714)=0,"",IF(AND($B2714&gt;0,VALUE(SUBSTITUTE($B2714,"6","0"))=$B2714),1,0)),"")</f>
        <v/>
      </c>
      <c r="J2714" s="5" t="str">
        <f>IF(PhieuBauCu!$B$2&gt;6,IF(LEN($B2714)=0,"",IF(AND($B2714&gt;0,VALUE(SUBSTITUTE($B2714,"7","0"))=$B2714),1,0)),"")</f>
        <v/>
      </c>
      <c r="K2714" s="5" t="str">
        <f>IF(PhieuBauCu!$B$2&gt;7,IF(LEN($B2714)=0,"",IF(AND($B2714&gt;0,VALUE(SUBSTITUTE($B2714,"8","0"))=$B2714),1,0)),"")</f>
        <v/>
      </c>
      <c r="L2714" s="5" t="str">
        <f>IF(PhieuBauCu!$B$2&gt;8,IF(LEN($B2714)=0,"",IF(AND($B2714&gt;0,VALUE(SUBSTITUTE($B2714,"9","0"))=$B2714),1,0)),"")</f>
        <v/>
      </c>
      <c r="M2714" s="9">
        <f t="shared" si="85"/>
        <v>0</v>
      </c>
      <c r="N2714" s="36">
        <f>IF(AND(M2714&lt;=PhieuBauCu!$B$13,M2714&gt;=1),1,0)</f>
        <v>0</v>
      </c>
    </row>
    <row r="2715" spans="1:14" ht="28.5" customHeight="1">
      <c r="A2715" s="2">
        <v>2710</v>
      </c>
      <c r="B2715" s="3"/>
      <c r="C2715" s="48" t="str">
        <f t="shared" si="84"/>
        <v/>
      </c>
      <c r="D2715" s="5" t="str">
        <f>IF(PhieuBauCu!$B$2&gt;0,IF(LEN($B2715)=0,"",IF(AND($B2715&gt;0,VALUE(SUBSTITUTE($B2715,"1","0"))=$B2715),1,0)),"")</f>
        <v/>
      </c>
      <c r="E2715" s="5" t="str">
        <f>IF(PhieuBauCu!$B$2&gt;1,IF(LEN($B2715)=0,"",IF(AND($B2715&gt;0,VALUE(SUBSTITUTE($B2715,"2","0"))=$B2715),1,0)),"")</f>
        <v/>
      </c>
      <c r="F2715" s="5" t="str">
        <f>IF(PhieuBauCu!$B$2&gt;2,IF(LEN($B2715)=0,"",IF(AND($B2715&gt;0,VALUE(SUBSTITUTE($B2715,"3","0"))=$B2715),1,0)),"")</f>
        <v/>
      </c>
      <c r="G2715" s="5" t="str">
        <f>IF(PhieuBauCu!$B$2&gt;3,IF(LEN($B2715)=0,"",IF(AND($B2715&gt;0,VALUE(SUBSTITUTE($B2715,"4","0"))=$B2715),1,0)),"")</f>
        <v/>
      </c>
      <c r="H2715" s="5" t="str">
        <f>IF(PhieuBauCu!$B$2&gt;4,IF(LEN($B2715)=0,"",IF(AND($B2715&gt;0,VALUE(SUBSTITUTE($B2715,"5","0"))=$B2715),1,0)),"")</f>
        <v/>
      </c>
      <c r="I2715" s="5" t="str">
        <f>IF(PhieuBauCu!$B$2&gt;5,IF(LEN($B2715)=0,"",IF(AND($B2715&gt;0,VALUE(SUBSTITUTE($B2715,"6","0"))=$B2715),1,0)),"")</f>
        <v/>
      </c>
      <c r="J2715" s="5" t="str">
        <f>IF(PhieuBauCu!$B$2&gt;6,IF(LEN($B2715)=0,"",IF(AND($B2715&gt;0,VALUE(SUBSTITUTE($B2715,"7","0"))=$B2715),1,0)),"")</f>
        <v/>
      </c>
      <c r="K2715" s="5" t="str">
        <f>IF(PhieuBauCu!$B$2&gt;7,IF(LEN($B2715)=0,"",IF(AND($B2715&gt;0,VALUE(SUBSTITUTE($B2715,"8","0"))=$B2715),1,0)),"")</f>
        <v/>
      </c>
      <c r="L2715" s="5" t="str">
        <f>IF(PhieuBauCu!$B$2&gt;8,IF(LEN($B2715)=0,"",IF(AND($B2715&gt;0,VALUE(SUBSTITUTE($B2715,"9","0"))=$B2715),1,0)),"")</f>
        <v/>
      </c>
      <c r="M2715" s="9">
        <f t="shared" si="85"/>
        <v>0</v>
      </c>
      <c r="N2715" s="36">
        <f>IF(AND(M2715&lt;=PhieuBauCu!$B$13,M2715&gt;=1),1,0)</f>
        <v>0</v>
      </c>
    </row>
    <row r="2716" spans="1:14" ht="28.5" customHeight="1">
      <c r="A2716" s="2">
        <v>2711</v>
      </c>
      <c r="B2716" s="3"/>
      <c r="C2716" s="48" t="str">
        <f t="shared" si="84"/>
        <v/>
      </c>
      <c r="D2716" s="5" t="str">
        <f>IF(PhieuBauCu!$B$2&gt;0,IF(LEN($B2716)=0,"",IF(AND($B2716&gt;0,VALUE(SUBSTITUTE($B2716,"1","0"))=$B2716),1,0)),"")</f>
        <v/>
      </c>
      <c r="E2716" s="5" t="str">
        <f>IF(PhieuBauCu!$B$2&gt;1,IF(LEN($B2716)=0,"",IF(AND($B2716&gt;0,VALUE(SUBSTITUTE($B2716,"2","0"))=$B2716),1,0)),"")</f>
        <v/>
      </c>
      <c r="F2716" s="5" t="str">
        <f>IF(PhieuBauCu!$B$2&gt;2,IF(LEN($B2716)=0,"",IF(AND($B2716&gt;0,VALUE(SUBSTITUTE($B2716,"3","0"))=$B2716),1,0)),"")</f>
        <v/>
      </c>
      <c r="G2716" s="5" t="str">
        <f>IF(PhieuBauCu!$B$2&gt;3,IF(LEN($B2716)=0,"",IF(AND($B2716&gt;0,VALUE(SUBSTITUTE($B2716,"4","0"))=$B2716),1,0)),"")</f>
        <v/>
      </c>
      <c r="H2716" s="5" t="str">
        <f>IF(PhieuBauCu!$B$2&gt;4,IF(LEN($B2716)=0,"",IF(AND($B2716&gt;0,VALUE(SUBSTITUTE($B2716,"5","0"))=$B2716),1,0)),"")</f>
        <v/>
      </c>
      <c r="I2716" s="5" t="str">
        <f>IF(PhieuBauCu!$B$2&gt;5,IF(LEN($B2716)=0,"",IF(AND($B2716&gt;0,VALUE(SUBSTITUTE($B2716,"6","0"))=$B2716),1,0)),"")</f>
        <v/>
      </c>
      <c r="J2716" s="5" t="str">
        <f>IF(PhieuBauCu!$B$2&gt;6,IF(LEN($B2716)=0,"",IF(AND($B2716&gt;0,VALUE(SUBSTITUTE($B2716,"7","0"))=$B2716),1,0)),"")</f>
        <v/>
      </c>
      <c r="K2716" s="5" t="str">
        <f>IF(PhieuBauCu!$B$2&gt;7,IF(LEN($B2716)=0,"",IF(AND($B2716&gt;0,VALUE(SUBSTITUTE($B2716,"8","0"))=$B2716),1,0)),"")</f>
        <v/>
      </c>
      <c r="L2716" s="5" t="str">
        <f>IF(PhieuBauCu!$B$2&gt;8,IF(LEN($B2716)=0,"",IF(AND($B2716&gt;0,VALUE(SUBSTITUTE($B2716,"9","0"))=$B2716),1,0)),"")</f>
        <v/>
      </c>
      <c r="M2716" s="9">
        <f t="shared" si="85"/>
        <v>0</v>
      </c>
      <c r="N2716" s="36">
        <f>IF(AND(M2716&lt;=PhieuBauCu!$B$13,M2716&gt;=1),1,0)</f>
        <v>0</v>
      </c>
    </row>
    <row r="2717" spans="1:14" ht="28.5" customHeight="1">
      <c r="A2717" s="2">
        <v>2712</v>
      </c>
      <c r="B2717" s="3"/>
      <c r="C2717" s="48" t="str">
        <f t="shared" si="84"/>
        <v/>
      </c>
      <c r="D2717" s="5" t="str">
        <f>IF(PhieuBauCu!$B$2&gt;0,IF(LEN($B2717)=0,"",IF(AND($B2717&gt;0,VALUE(SUBSTITUTE($B2717,"1","0"))=$B2717),1,0)),"")</f>
        <v/>
      </c>
      <c r="E2717" s="5" t="str">
        <f>IF(PhieuBauCu!$B$2&gt;1,IF(LEN($B2717)=0,"",IF(AND($B2717&gt;0,VALUE(SUBSTITUTE($B2717,"2","0"))=$B2717),1,0)),"")</f>
        <v/>
      </c>
      <c r="F2717" s="5" t="str">
        <f>IF(PhieuBauCu!$B$2&gt;2,IF(LEN($B2717)=0,"",IF(AND($B2717&gt;0,VALUE(SUBSTITUTE($B2717,"3","0"))=$B2717),1,0)),"")</f>
        <v/>
      </c>
      <c r="G2717" s="5" t="str">
        <f>IF(PhieuBauCu!$B$2&gt;3,IF(LEN($B2717)=0,"",IF(AND($B2717&gt;0,VALUE(SUBSTITUTE($B2717,"4","0"))=$B2717),1,0)),"")</f>
        <v/>
      </c>
      <c r="H2717" s="5" t="str">
        <f>IF(PhieuBauCu!$B$2&gt;4,IF(LEN($B2717)=0,"",IF(AND($B2717&gt;0,VALUE(SUBSTITUTE($B2717,"5","0"))=$B2717),1,0)),"")</f>
        <v/>
      </c>
      <c r="I2717" s="5" t="str">
        <f>IF(PhieuBauCu!$B$2&gt;5,IF(LEN($B2717)=0,"",IF(AND($B2717&gt;0,VALUE(SUBSTITUTE($B2717,"6","0"))=$B2717),1,0)),"")</f>
        <v/>
      </c>
      <c r="J2717" s="5" t="str">
        <f>IF(PhieuBauCu!$B$2&gt;6,IF(LEN($B2717)=0,"",IF(AND($B2717&gt;0,VALUE(SUBSTITUTE($B2717,"7","0"))=$B2717),1,0)),"")</f>
        <v/>
      </c>
      <c r="K2717" s="5" t="str">
        <f>IF(PhieuBauCu!$B$2&gt;7,IF(LEN($B2717)=0,"",IF(AND($B2717&gt;0,VALUE(SUBSTITUTE($B2717,"8","0"))=$B2717),1,0)),"")</f>
        <v/>
      </c>
      <c r="L2717" s="5" t="str">
        <f>IF(PhieuBauCu!$B$2&gt;8,IF(LEN($B2717)=0,"",IF(AND($B2717&gt;0,VALUE(SUBSTITUTE($B2717,"9","0"))=$B2717),1,0)),"")</f>
        <v/>
      </c>
      <c r="M2717" s="9">
        <f t="shared" si="85"/>
        <v>0</v>
      </c>
      <c r="N2717" s="36">
        <f>IF(AND(M2717&lt;=PhieuBauCu!$B$13,M2717&gt;=1),1,0)</f>
        <v>0</v>
      </c>
    </row>
    <row r="2718" spans="1:14" ht="28.5" customHeight="1">
      <c r="A2718" s="2">
        <v>2713</v>
      </c>
      <c r="B2718" s="3"/>
      <c r="C2718" s="48" t="str">
        <f t="shared" si="84"/>
        <v/>
      </c>
      <c r="D2718" s="5" t="str">
        <f>IF(PhieuBauCu!$B$2&gt;0,IF(LEN($B2718)=0,"",IF(AND($B2718&gt;0,VALUE(SUBSTITUTE($B2718,"1","0"))=$B2718),1,0)),"")</f>
        <v/>
      </c>
      <c r="E2718" s="5" t="str">
        <f>IF(PhieuBauCu!$B$2&gt;1,IF(LEN($B2718)=0,"",IF(AND($B2718&gt;0,VALUE(SUBSTITUTE($B2718,"2","0"))=$B2718),1,0)),"")</f>
        <v/>
      </c>
      <c r="F2718" s="5" t="str">
        <f>IF(PhieuBauCu!$B$2&gt;2,IF(LEN($B2718)=0,"",IF(AND($B2718&gt;0,VALUE(SUBSTITUTE($B2718,"3","0"))=$B2718),1,0)),"")</f>
        <v/>
      </c>
      <c r="G2718" s="5" t="str">
        <f>IF(PhieuBauCu!$B$2&gt;3,IF(LEN($B2718)=0,"",IF(AND($B2718&gt;0,VALUE(SUBSTITUTE($B2718,"4","0"))=$B2718),1,0)),"")</f>
        <v/>
      </c>
      <c r="H2718" s="5" t="str">
        <f>IF(PhieuBauCu!$B$2&gt;4,IF(LEN($B2718)=0,"",IF(AND($B2718&gt;0,VALUE(SUBSTITUTE($B2718,"5","0"))=$B2718),1,0)),"")</f>
        <v/>
      </c>
      <c r="I2718" s="5" t="str">
        <f>IF(PhieuBauCu!$B$2&gt;5,IF(LEN($B2718)=0,"",IF(AND($B2718&gt;0,VALUE(SUBSTITUTE($B2718,"6","0"))=$B2718),1,0)),"")</f>
        <v/>
      </c>
      <c r="J2718" s="5" t="str">
        <f>IF(PhieuBauCu!$B$2&gt;6,IF(LEN($B2718)=0,"",IF(AND($B2718&gt;0,VALUE(SUBSTITUTE($B2718,"7","0"))=$B2718),1,0)),"")</f>
        <v/>
      </c>
      <c r="K2718" s="5" t="str">
        <f>IF(PhieuBauCu!$B$2&gt;7,IF(LEN($B2718)=0,"",IF(AND($B2718&gt;0,VALUE(SUBSTITUTE($B2718,"8","0"))=$B2718),1,0)),"")</f>
        <v/>
      </c>
      <c r="L2718" s="5" t="str">
        <f>IF(PhieuBauCu!$B$2&gt;8,IF(LEN($B2718)=0,"",IF(AND($B2718&gt;0,VALUE(SUBSTITUTE($B2718,"9","0"))=$B2718),1,0)),"")</f>
        <v/>
      </c>
      <c r="M2718" s="9">
        <f t="shared" si="85"/>
        <v>0</v>
      </c>
      <c r="N2718" s="36">
        <f>IF(AND(M2718&lt;=PhieuBauCu!$B$13,M2718&gt;=1),1,0)</f>
        <v>0</v>
      </c>
    </row>
    <row r="2719" spans="1:14" ht="28.5" customHeight="1">
      <c r="A2719" s="2">
        <v>2714</v>
      </c>
      <c r="B2719" s="3"/>
      <c r="C2719" s="48" t="str">
        <f t="shared" si="84"/>
        <v/>
      </c>
      <c r="D2719" s="5" t="str">
        <f>IF(PhieuBauCu!$B$2&gt;0,IF(LEN($B2719)=0,"",IF(AND($B2719&gt;0,VALUE(SUBSTITUTE($B2719,"1","0"))=$B2719),1,0)),"")</f>
        <v/>
      </c>
      <c r="E2719" s="5" t="str">
        <f>IF(PhieuBauCu!$B$2&gt;1,IF(LEN($B2719)=0,"",IF(AND($B2719&gt;0,VALUE(SUBSTITUTE($B2719,"2","0"))=$B2719),1,0)),"")</f>
        <v/>
      </c>
      <c r="F2719" s="5" t="str">
        <f>IF(PhieuBauCu!$B$2&gt;2,IF(LEN($B2719)=0,"",IF(AND($B2719&gt;0,VALUE(SUBSTITUTE($B2719,"3","0"))=$B2719),1,0)),"")</f>
        <v/>
      </c>
      <c r="G2719" s="5" t="str">
        <f>IF(PhieuBauCu!$B$2&gt;3,IF(LEN($B2719)=0,"",IF(AND($B2719&gt;0,VALUE(SUBSTITUTE($B2719,"4","0"))=$B2719),1,0)),"")</f>
        <v/>
      </c>
      <c r="H2719" s="5" t="str">
        <f>IF(PhieuBauCu!$B$2&gt;4,IF(LEN($B2719)=0,"",IF(AND($B2719&gt;0,VALUE(SUBSTITUTE($B2719,"5","0"))=$B2719),1,0)),"")</f>
        <v/>
      </c>
      <c r="I2719" s="5" t="str">
        <f>IF(PhieuBauCu!$B$2&gt;5,IF(LEN($B2719)=0,"",IF(AND($B2719&gt;0,VALUE(SUBSTITUTE($B2719,"6","0"))=$B2719),1,0)),"")</f>
        <v/>
      </c>
      <c r="J2719" s="5" t="str">
        <f>IF(PhieuBauCu!$B$2&gt;6,IF(LEN($B2719)=0,"",IF(AND($B2719&gt;0,VALUE(SUBSTITUTE($B2719,"7","0"))=$B2719),1,0)),"")</f>
        <v/>
      </c>
      <c r="K2719" s="5" t="str">
        <f>IF(PhieuBauCu!$B$2&gt;7,IF(LEN($B2719)=0,"",IF(AND($B2719&gt;0,VALUE(SUBSTITUTE($B2719,"8","0"))=$B2719),1,0)),"")</f>
        <v/>
      </c>
      <c r="L2719" s="5" t="str">
        <f>IF(PhieuBauCu!$B$2&gt;8,IF(LEN($B2719)=0,"",IF(AND($B2719&gt;0,VALUE(SUBSTITUTE($B2719,"9","0"))=$B2719),1,0)),"")</f>
        <v/>
      </c>
      <c r="M2719" s="9">
        <f t="shared" si="85"/>
        <v>0</v>
      </c>
      <c r="N2719" s="36">
        <f>IF(AND(M2719&lt;=PhieuBauCu!$B$13,M2719&gt;=1),1,0)</f>
        <v>0</v>
      </c>
    </row>
    <row r="2720" spans="1:14" ht="28.5" customHeight="1">
      <c r="A2720" s="2">
        <v>2715</v>
      </c>
      <c r="B2720" s="3"/>
      <c r="C2720" s="48" t="str">
        <f t="shared" si="84"/>
        <v/>
      </c>
      <c r="D2720" s="5" t="str">
        <f>IF(PhieuBauCu!$B$2&gt;0,IF(LEN($B2720)=0,"",IF(AND($B2720&gt;0,VALUE(SUBSTITUTE($B2720,"1","0"))=$B2720),1,0)),"")</f>
        <v/>
      </c>
      <c r="E2720" s="5" t="str">
        <f>IF(PhieuBauCu!$B$2&gt;1,IF(LEN($B2720)=0,"",IF(AND($B2720&gt;0,VALUE(SUBSTITUTE($B2720,"2","0"))=$B2720),1,0)),"")</f>
        <v/>
      </c>
      <c r="F2720" s="5" t="str">
        <f>IF(PhieuBauCu!$B$2&gt;2,IF(LEN($B2720)=0,"",IF(AND($B2720&gt;0,VALUE(SUBSTITUTE($B2720,"3","0"))=$B2720),1,0)),"")</f>
        <v/>
      </c>
      <c r="G2720" s="5" t="str">
        <f>IF(PhieuBauCu!$B$2&gt;3,IF(LEN($B2720)=0,"",IF(AND($B2720&gt;0,VALUE(SUBSTITUTE($B2720,"4","0"))=$B2720),1,0)),"")</f>
        <v/>
      </c>
      <c r="H2720" s="5" t="str">
        <f>IF(PhieuBauCu!$B$2&gt;4,IF(LEN($B2720)=0,"",IF(AND($B2720&gt;0,VALUE(SUBSTITUTE($B2720,"5","0"))=$B2720),1,0)),"")</f>
        <v/>
      </c>
      <c r="I2720" s="5" t="str">
        <f>IF(PhieuBauCu!$B$2&gt;5,IF(LEN($B2720)=0,"",IF(AND($B2720&gt;0,VALUE(SUBSTITUTE($B2720,"6","0"))=$B2720),1,0)),"")</f>
        <v/>
      </c>
      <c r="J2720" s="5" t="str">
        <f>IF(PhieuBauCu!$B$2&gt;6,IF(LEN($B2720)=0,"",IF(AND($B2720&gt;0,VALUE(SUBSTITUTE($B2720,"7","0"))=$B2720),1,0)),"")</f>
        <v/>
      </c>
      <c r="K2720" s="5" t="str">
        <f>IF(PhieuBauCu!$B$2&gt;7,IF(LEN($B2720)=0,"",IF(AND($B2720&gt;0,VALUE(SUBSTITUTE($B2720,"8","0"))=$B2720),1,0)),"")</f>
        <v/>
      </c>
      <c r="L2720" s="5" t="str">
        <f>IF(PhieuBauCu!$B$2&gt;8,IF(LEN($B2720)=0,"",IF(AND($B2720&gt;0,VALUE(SUBSTITUTE($B2720,"9","0"))=$B2720),1,0)),"")</f>
        <v/>
      </c>
      <c r="M2720" s="9">
        <f t="shared" si="85"/>
        <v>0</v>
      </c>
      <c r="N2720" s="36">
        <f>IF(AND(M2720&lt;=PhieuBauCu!$B$13,M2720&gt;=1),1,0)</f>
        <v>0</v>
      </c>
    </row>
    <row r="2721" spans="1:14" ht="28.5" customHeight="1">
      <c r="A2721" s="2">
        <v>2716</v>
      </c>
      <c r="B2721" s="3"/>
      <c r="C2721" s="48" t="str">
        <f t="shared" si="84"/>
        <v/>
      </c>
      <c r="D2721" s="5" t="str">
        <f>IF(PhieuBauCu!$B$2&gt;0,IF(LEN($B2721)=0,"",IF(AND($B2721&gt;0,VALUE(SUBSTITUTE($B2721,"1","0"))=$B2721),1,0)),"")</f>
        <v/>
      </c>
      <c r="E2721" s="5" t="str">
        <f>IF(PhieuBauCu!$B$2&gt;1,IF(LEN($B2721)=0,"",IF(AND($B2721&gt;0,VALUE(SUBSTITUTE($B2721,"2","0"))=$B2721),1,0)),"")</f>
        <v/>
      </c>
      <c r="F2721" s="5" t="str">
        <f>IF(PhieuBauCu!$B$2&gt;2,IF(LEN($B2721)=0,"",IF(AND($B2721&gt;0,VALUE(SUBSTITUTE($B2721,"3","0"))=$B2721),1,0)),"")</f>
        <v/>
      </c>
      <c r="G2721" s="5" t="str">
        <f>IF(PhieuBauCu!$B$2&gt;3,IF(LEN($B2721)=0,"",IF(AND($B2721&gt;0,VALUE(SUBSTITUTE($B2721,"4","0"))=$B2721),1,0)),"")</f>
        <v/>
      </c>
      <c r="H2721" s="5" t="str">
        <f>IF(PhieuBauCu!$B$2&gt;4,IF(LEN($B2721)=0,"",IF(AND($B2721&gt;0,VALUE(SUBSTITUTE($B2721,"5","0"))=$B2721),1,0)),"")</f>
        <v/>
      </c>
      <c r="I2721" s="5" t="str">
        <f>IF(PhieuBauCu!$B$2&gt;5,IF(LEN($B2721)=0,"",IF(AND($B2721&gt;0,VALUE(SUBSTITUTE($B2721,"6","0"))=$B2721),1,0)),"")</f>
        <v/>
      </c>
      <c r="J2721" s="5" t="str">
        <f>IF(PhieuBauCu!$B$2&gt;6,IF(LEN($B2721)=0,"",IF(AND($B2721&gt;0,VALUE(SUBSTITUTE($B2721,"7","0"))=$B2721),1,0)),"")</f>
        <v/>
      </c>
      <c r="K2721" s="5" t="str">
        <f>IF(PhieuBauCu!$B$2&gt;7,IF(LEN($B2721)=0,"",IF(AND($B2721&gt;0,VALUE(SUBSTITUTE($B2721,"8","0"))=$B2721),1,0)),"")</f>
        <v/>
      </c>
      <c r="L2721" s="5" t="str">
        <f>IF(PhieuBauCu!$B$2&gt;8,IF(LEN($B2721)=0,"",IF(AND($B2721&gt;0,VALUE(SUBSTITUTE($B2721,"9","0"))=$B2721),1,0)),"")</f>
        <v/>
      </c>
      <c r="M2721" s="9">
        <f t="shared" si="85"/>
        <v>0</v>
      </c>
      <c r="N2721" s="36">
        <f>IF(AND(M2721&lt;=PhieuBauCu!$B$13,M2721&gt;=1),1,0)</f>
        <v>0</v>
      </c>
    </row>
    <row r="2722" spans="1:14" ht="28.5" customHeight="1">
      <c r="A2722" s="2">
        <v>2717</v>
      </c>
      <c r="B2722" s="3"/>
      <c r="C2722" s="48" t="str">
        <f t="shared" si="84"/>
        <v/>
      </c>
      <c r="D2722" s="5" t="str">
        <f>IF(PhieuBauCu!$B$2&gt;0,IF(LEN($B2722)=0,"",IF(AND($B2722&gt;0,VALUE(SUBSTITUTE($B2722,"1","0"))=$B2722),1,0)),"")</f>
        <v/>
      </c>
      <c r="E2722" s="5" t="str">
        <f>IF(PhieuBauCu!$B$2&gt;1,IF(LEN($B2722)=0,"",IF(AND($B2722&gt;0,VALUE(SUBSTITUTE($B2722,"2","0"))=$B2722),1,0)),"")</f>
        <v/>
      </c>
      <c r="F2722" s="5" t="str">
        <f>IF(PhieuBauCu!$B$2&gt;2,IF(LEN($B2722)=0,"",IF(AND($B2722&gt;0,VALUE(SUBSTITUTE($B2722,"3","0"))=$B2722),1,0)),"")</f>
        <v/>
      </c>
      <c r="G2722" s="5" t="str">
        <f>IF(PhieuBauCu!$B$2&gt;3,IF(LEN($B2722)=0,"",IF(AND($B2722&gt;0,VALUE(SUBSTITUTE($B2722,"4","0"))=$B2722),1,0)),"")</f>
        <v/>
      </c>
      <c r="H2722" s="5" t="str">
        <f>IF(PhieuBauCu!$B$2&gt;4,IF(LEN($B2722)=0,"",IF(AND($B2722&gt;0,VALUE(SUBSTITUTE($B2722,"5","0"))=$B2722),1,0)),"")</f>
        <v/>
      </c>
      <c r="I2722" s="5" t="str">
        <f>IF(PhieuBauCu!$B$2&gt;5,IF(LEN($B2722)=0,"",IF(AND($B2722&gt;0,VALUE(SUBSTITUTE($B2722,"6","0"))=$B2722),1,0)),"")</f>
        <v/>
      </c>
      <c r="J2722" s="5" t="str">
        <f>IF(PhieuBauCu!$B$2&gt;6,IF(LEN($B2722)=0,"",IF(AND($B2722&gt;0,VALUE(SUBSTITUTE($B2722,"7","0"))=$B2722),1,0)),"")</f>
        <v/>
      </c>
      <c r="K2722" s="5" t="str">
        <f>IF(PhieuBauCu!$B$2&gt;7,IF(LEN($B2722)=0,"",IF(AND($B2722&gt;0,VALUE(SUBSTITUTE($B2722,"8","0"))=$B2722),1,0)),"")</f>
        <v/>
      </c>
      <c r="L2722" s="5" t="str">
        <f>IF(PhieuBauCu!$B$2&gt;8,IF(LEN($B2722)=0,"",IF(AND($B2722&gt;0,VALUE(SUBSTITUTE($B2722,"9","0"))=$B2722),1,0)),"")</f>
        <v/>
      </c>
      <c r="M2722" s="9">
        <f t="shared" si="85"/>
        <v>0</v>
      </c>
      <c r="N2722" s="36">
        <f>IF(AND(M2722&lt;=PhieuBauCu!$B$13,M2722&gt;=1),1,0)</f>
        <v>0</v>
      </c>
    </row>
    <row r="2723" spans="1:14" ht="28.5" customHeight="1">
      <c r="A2723" s="2">
        <v>2718</v>
      </c>
      <c r="B2723" s="3"/>
      <c r="C2723" s="48" t="str">
        <f t="shared" si="84"/>
        <v/>
      </c>
      <c r="D2723" s="5" t="str">
        <f>IF(PhieuBauCu!$B$2&gt;0,IF(LEN($B2723)=0,"",IF(AND($B2723&gt;0,VALUE(SUBSTITUTE($B2723,"1","0"))=$B2723),1,0)),"")</f>
        <v/>
      </c>
      <c r="E2723" s="5" t="str">
        <f>IF(PhieuBauCu!$B$2&gt;1,IF(LEN($B2723)=0,"",IF(AND($B2723&gt;0,VALUE(SUBSTITUTE($B2723,"2","0"))=$B2723),1,0)),"")</f>
        <v/>
      </c>
      <c r="F2723" s="5" t="str">
        <f>IF(PhieuBauCu!$B$2&gt;2,IF(LEN($B2723)=0,"",IF(AND($B2723&gt;0,VALUE(SUBSTITUTE($B2723,"3","0"))=$B2723),1,0)),"")</f>
        <v/>
      </c>
      <c r="G2723" s="5" t="str">
        <f>IF(PhieuBauCu!$B$2&gt;3,IF(LEN($B2723)=0,"",IF(AND($B2723&gt;0,VALUE(SUBSTITUTE($B2723,"4","0"))=$B2723),1,0)),"")</f>
        <v/>
      </c>
      <c r="H2723" s="5" t="str">
        <f>IF(PhieuBauCu!$B$2&gt;4,IF(LEN($B2723)=0,"",IF(AND($B2723&gt;0,VALUE(SUBSTITUTE($B2723,"5","0"))=$B2723),1,0)),"")</f>
        <v/>
      </c>
      <c r="I2723" s="5" t="str">
        <f>IF(PhieuBauCu!$B$2&gt;5,IF(LEN($B2723)=0,"",IF(AND($B2723&gt;0,VALUE(SUBSTITUTE($B2723,"6","0"))=$B2723),1,0)),"")</f>
        <v/>
      </c>
      <c r="J2723" s="5" t="str">
        <f>IF(PhieuBauCu!$B$2&gt;6,IF(LEN($B2723)=0,"",IF(AND($B2723&gt;0,VALUE(SUBSTITUTE($B2723,"7","0"))=$B2723),1,0)),"")</f>
        <v/>
      </c>
      <c r="K2723" s="5" t="str">
        <f>IF(PhieuBauCu!$B$2&gt;7,IF(LEN($B2723)=0,"",IF(AND($B2723&gt;0,VALUE(SUBSTITUTE($B2723,"8","0"))=$B2723),1,0)),"")</f>
        <v/>
      </c>
      <c r="L2723" s="5" t="str">
        <f>IF(PhieuBauCu!$B$2&gt;8,IF(LEN($B2723)=0,"",IF(AND($B2723&gt;0,VALUE(SUBSTITUTE($B2723,"9","0"))=$B2723),1,0)),"")</f>
        <v/>
      </c>
      <c r="M2723" s="9">
        <f t="shared" si="85"/>
        <v>0</v>
      </c>
      <c r="N2723" s="36">
        <f>IF(AND(M2723&lt;=PhieuBauCu!$B$13,M2723&gt;=1),1,0)</f>
        <v>0</v>
      </c>
    </row>
    <row r="2724" spans="1:14" ht="28.5" customHeight="1">
      <c r="A2724" s="2">
        <v>2719</v>
      </c>
      <c r="B2724" s="3"/>
      <c r="C2724" s="48" t="str">
        <f t="shared" si="84"/>
        <v/>
      </c>
      <c r="D2724" s="5" t="str">
        <f>IF(PhieuBauCu!$B$2&gt;0,IF(LEN($B2724)=0,"",IF(AND($B2724&gt;0,VALUE(SUBSTITUTE($B2724,"1","0"))=$B2724),1,0)),"")</f>
        <v/>
      </c>
      <c r="E2724" s="5" t="str">
        <f>IF(PhieuBauCu!$B$2&gt;1,IF(LEN($B2724)=0,"",IF(AND($B2724&gt;0,VALUE(SUBSTITUTE($B2724,"2","0"))=$B2724),1,0)),"")</f>
        <v/>
      </c>
      <c r="F2724" s="5" t="str">
        <f>IF(PhieuBauCu!$B$2&gt;2,IF(LEN($B2724)=0,"",IF(AND($B2724&gt;0,VALUE(SUBSTITUTE($B2724,"3","0"))=$B2724),1,0)),"")</f>
        <v/>
      </c>
      <c r="G2724" s="5" t="str">
        <f>IF(PhieuBauCu!$B$2&gt;3,IF(LEN($B2724)=0,"",IF(AND($B2724&gt;0,VALUE(SUBSTITUTE($B2724,"4","0"))=$B2724),1,0)),"")</f>
        <v/>
      </c>
      <c r="H2724" s="5" t="str">
        <f>IF(PhieuBauCu!$B$2&gt;4,IF(LEN($B2724)=0,"",IF(AND($B2724&gt;0,VALUE(SUBSTITUTE($B2724,"5","0"))=$B2724),1,0)),"")</f>
        <v/>
      </c>
      <c r="I2724" s="5" t="str">
        <f>IF(PhieuBauCu!$B$2&gt;5,IF(LEN($B2724)=0,"",IF(AND($B2724&gt;0,VALUE(SUBSTITUTE($B2724,"6","0"))=$B2724),1,0)),"")</f>
        <v/>
      </c>
      <c r="J2724" s="5" t="str">
        <f>IF(PhieuBauCu!$B$2&gt;6,IF(LEN($B2724)=0,"",IF(AND($B2724&gt;0,VALUE(SUBSTITUTE($B2724,"7","0"))=$B2724),1,0)),"")</f>
        <v/>
      </c>
      <c r="K2724" s="5" t="str">
        <f>IF(PhieuBauCu!$B$2&gt;7,IF(LEN($B2724)=0,"",IF(AND($B2724&gt;0,VALUE(SUBSTITUTE($B2724,"8","0"))=$B2724),1,0)),"")</f>
        <v/>
      </c>
      <c r="L2724" s="5" t="str">
        <f>IF(PhieuBauCu!$B$2&gt;8,IF(LEN($B2724)=0,"",IF(AND($B2724&gt;0,VALUE(SUBSTITUTE($B2724,"9","0"))=$B2724),1,0)),"")</f>
        <v/>
      </c>
      <c r="M2724" s="9">
        <f t="shared" si="85"/>
        <v>0</v>
      </c>
      <c r="N2724" s="36">
        <f>IF(AND(M2724&lt;=PhieuBauCu!$B$13,M2724&gt;=1),1,0)</f>
        <v>0</v>
      </c>
    </row>
    <row r="2725" spans="1:14" ht="28.5" customHeight="1">
      <c r="A2725" s="2">
        <v>2720</v>
      </c>
      <c r="B2725" s="3"/>
      <c r="C2725" s="48" t="str">
        <f t="shared" si="84"/>
        <v/>
      </c>
      <c r="D2725" s="5" t="str">
        <f>IF(PhieuBauCu!$B$2&gt;0,IF(LEN($B2725)=0,"",IF(AND($B2725&gt;0,VALUE(SUBSTITUTE($B2725,"1","0"))=$B2725),1,0)),"")</f>
        <v/>
      </c>
      <c r="E2725" s="5" t="str">
        <f>IF(PhieuBauCu!$B$2&gt;1,IF(LEN($B2725)=0,"",IF(AND($B2725&gt;0,VALUE(SUBSTITUTE($B2725,"2","0"))=$B2725),1,0)),"")</f>
        <v/>
      </c>
      <c r="F2725" s="5" t="str">
        <f>IF(PhieuBauCu!$B$2&gt;2,IF(LEN($B2725)=0,"",IF(AND($B2725&gt;0,VALUE(SUBSTITUTE($B2725,"3","0"))=$B2725),1,0)),"")</f>
        <v/>
      </c>
      <c r="G2725" s="5" t="str">
        <f>IF(PhieuBauCu!$B$2&gt;3,IF(LEN($B2725)=0,"",IF(AND($B2725&gt;0,VALUE(SUBSTITUTE($B2725,"4","0"))=$B2725),1,0)),"")</f>
        <v/>
      </c>
      <c r="H2725" s="5" t="str">
        <f>IF(PhieuBauCu!$B$2&gt;4,IF(LEN($B2725)=0,"",IF(AND($B2725&gt;0,VALUE(SUBSTITUTE($B2725,"5","0"))=$B2725),1,0)),"")</f>
        <v/>
      </c>
      <c r="I2725" s="5" t="str">
        <f>IF(PhieuBauCu!$B$2&gt;5,IF(LEN($B2725)=0,"",IF(AND($B2725&gt;0,VALUE(SUBSTITUTE($B2725,"6","0"))=$B2725),1,0)),"")</f>
        <v/>
      </c>
      <c r="J2725" s="5" t="str">
        <f>IF(PhieuBauCu!$B$2&gt;6,IF(LEN($B2725)=0,"",IF(AND($B2725&gt;0,VALUE(SUBSTITUTE($B2725,"7","0"))=$B2725),1,0)),"")</f>
        <v/>
      </c>
      <c r="K2725" s="5" t="str">
        <f>IF(PhieuBauCu!$B$2&gt;7,IF(LEN($B2725)=0,"",IF(AND($B2725&gt;0,VALUE(SUBSTITUTE($B2725,"8","0"))=$B2725),1,0)),"")</f>
        <v/>
      </c>
      <c r="L2725" s="5" t="str">
        <f>IF(PhieuBauCu!$B$2&gt;8,IF(LEN($B2725)=0,"",IF(AND($B2725&gt;0,VALUE(SUBSTITUTE($B2725,"9","0"))=$B2725),1,0)),"")</f>
        <v/>
      </c>
      <c r="M2725" s="9">
        <f t="shared" si="85"/>
        <v>0</v>
      </c>
      <c r="N2725" s="36">
        <f>IF(AND(M2725&lt;=PhieuBauCu!$B$13,M2725&gt;=1),1,0)</f>
        <v>0</v>
      </c>
    </row>
    <row r="2726" spans="1:14" ht="28.5" customHeight="1">
      <c r="A2726" s="2">
        <v>2721</v>
      </c>
      <c r="B2726" s="3"/>
      <c r="C2726" s="48" t="str">
        <f t="shared" si="84"/>
        <v/>
      </c>
      <c r="D2726" s="5" t="str">
        <f>IF(PhieuBauCu!$B$2&gt;0,IF(LEN($B2726)=0,"",IF(AND($B2726&gt;0,VALUE(SUBSTITUTE($B2726,"1","0"))=$B2726),1,0)),"")</f>
        <v/>
      </c>
      <c r="E2726" s="5" t="str">
        <f>IF(PhieuBauCu!$B$2&gt;1,IF(LEN($B2726)=0,"",IF(AND($B2726&gt;0,VALUE(SUBSTITUTE($B2726,"2","0"))=$B2726),1,0)),"")</f>
        <v/>
      </c>
      <c r="F2726" s="5" t="str">
        <f>IF(PhieuBauCu!$B$2&gt;2,IF(LEN($B2726)=0,"",IF(AND($B2726&gt;0,VALUE(SUBSTITUTE($B2726,"3","0"))=$B2726),1,0)),"")</f>
        <v/>
      </c>
      <c r="G2726" s="5" t="str">
        <f>IF(PhieuBauCu!$B$2&gt;3,IF(LEN($B2726)=0,"",IF(AND($B2726&gt;0,VALUE(SUBSTITUTE($B2726,"4","0"))=$B2726),1,0)),"")</f>
        <v/>
      </c>
      <c r="H2726" s="5" t="str">
        <f>IF(PhieuBauCu!$B$2&gt;4,IF(LEN($B2726)=0,"",IF(AND($B2726&gt;0,VALUE(SUBSTITUTE($B2726,"5","0"))=$B2726),1,0)),"")</f>
        <v/>
      </c>
      <c r="I2726" s="5" t="str">
        <f>IF(PhieuBauCu!$B$2&gt;5,IF(LEN($B2726)=0,"",IF(AND($B2726&gt;0,VALUE(SUBSTITUTE($B2726,"6","0"))=$B2726),1,0)),"")</f>
        <v/>
      </c>
      <c r="J2726" s="5" t="str">
        <f>IF(PhieuBauCu!$B$2&gt;6,IF(LEN($B2726)=0,"",IF(AND($B2726&gt;0,VALUE(SUBSTITUTE($B2726,"7","0"))=$B2726),1,0)),"")</f>
        <v/>
      </c>
      <c r="K2726" s="5" t="str">
        <f>IF(PhieuBauCu!$B$2&gt;7,IF(LEN($B2726)=0,"",IF(AND($B2726&gt;0,VALUE(SUBSTITUTE($B2726,"8","0"))=$B2726),1,0)),"")</f>
        <v/>
      </c>
      <c r="L2726" s="5" t="str">
        <f>IF(PhieuBauCu!$B$2&gt;8,IF(LEN($B2726)=0,"",IF(AND($B2726&gt;0,VALUE(SUBSTITUTE($B2726,"9","0"))=$B2726),1,0)),"")</f>
        <v/>
      </c>
      <c r="M2726" s="9">
        <f t="shared" si="85"/>
        <v>0</v>
      </c>
      <c r="N2726" s="36">
        <f>IF(AND(M2726&lt;=PhieuBauCu!$B$13,M2726&gt;=1),1,0)</f>
        <v>0</v>
      </c>
    </row>
    <row r="2727" spans="1:14" ht="28.5" customHeight="1">
      <c r="A2727" s="2">
        <v>2722</v>
      </c>
      <c r="B2727" s="3"/>
      <c r="C2727" s="48" t="str">
        <f t="shared" si="84"/>
        <v/>
      </c>
      <c r="D2727" s="5" t="str">
        <f>IF(PhieuBauCu!$B$2&gt;0,IF(LEN($B2727)=0,"",IF(AND($B2727&gt;0,VALUE(SUBSTITUTE($B2727,"1","0"))=$B2727),1,0)),"")</f>
        <v/>
      </c>
      <c r="E2727" s="5" t="str">
        <f>IF(PhieuBauCu!$B$2&gt;1,IF(LEN($B2727)=0,"",IF(AND($B2727&gt;0,VALUE(SUBSTITUTE($B2727,"2","0"))=$B2727),1,0)),"")</f>
        <v/>
      </c>
      <c r="F2727" s="5" t="str">
        <f>IF(PhieuBauCu!$B$2&gt;2,IF(LEN($B2727)=0,"",IF(AND($B2727&gt;0,VALUE(SUBSTITUTE($B2727,"3","0"))=$B2727),1,0)),"")</f>
        <v/>
      </c>
      <c r="G2727" s="5" t="str">
        <f>IF(PhieuBauCu!$B$2&gt;3,IF(LEN($B2727)=0,"",IF(AND($B2727&gt;0,VALUE(SUBSTITUTE($B2727,"4","0"))=$B2727),1,0)),"")</f>
        <v/>
      </c>
      <c r="H2727" s="5" t="str">
        <f>IF(PhieuBauCu!$B$2&gt;4,IF(LEN($B2727)=0,"",IF(AND($B2727&gt;0,VALUE(SUBSTITUTE($B2727,"5","0"))=$B2727),1,0)),"")</f>
        <v/>
      </c>
      <c r="I2727" s="5" t="str">
        <f>IF(PhieuBauCu!$B$2&gt;5,IF(LEN($B2727)=0,"",IF(AND($B2727&gt;0,VALUE(SUBSTITUTE($B2727,"6","0"))=$B2727),1,0)),"")</f>
        <v/>
      </c>
      <c r="J2727" s="5" t="str">
        <f>IF(PhieuBauCu!$B$2&gt;6,IF(LEN($B2727)=0,"",IF(AND($B2727&gt;0,VALUE(SUBSTITUTE($B2727,"7","0"))=$B2727),1,0)),"")</f>
        <v/>
      </c>
      <c r="K2727" s="5" t="str">
        <f>IF(PhieuBauCu!$B$2&gt;7,IF(LEN($B2727)=0,"",IF(AND($B2727&gt;0,VALUE(SUBSTITUTE($B2727,"8","0"))=$B2727),1,0)),"")</f>
        <v/>
      </c>
      <c r="L2727" s="5" t="str">
        <f>IF(PhieuBauCu!$B$2&gt;8,IF(LEN($B2727)=0,"",IF(AND($B2727&gt;0,VALUE(SUBSTITUTE($B2727,"9","0"))=$B2727),1,0)),"")</f>
        <v/>
      </c>
      <c r="M2727" s="9">
        <f t="shared" si="85"/>
        <v>0</v>
      </c>
      <c r="N2727" s="36">
        <f>IF(AND(M2727&lt;=PhieuBauCu!$B$13,M2727&gt;=1),1,0)</f>
        <v>0</v>
      </c>
    </row>
    <row r="2728" spans="1:14" ht="28.5" customHeight="1">
      <c r="A2728" s="2">
        <v>2723</v>
      </c>
      <c r="B2728" s="3"/>
      <c r="C2728" s="48" t="str">
        <f t="shared" si="84"/>
        <v/>
      </c>
      <c r="D2728" s="5" t="str">
        <f>IF(PhieuBauCu!$B$2&gt;0,IF(LEN($B2728)=0,"",IF(AND($B2728&gt;0,VALUE(SUBSTITUTE($B2728,"1","0"))=$B2728),1,0)),"")</f>
        <v/>
      </c>
      <c r="E2728" s="5" t="str">
        <f>IF(PhieuBauCu!$B$2&gt;1,IF(LEN($B2728)=0,"",IF(AND($B2728&gt;0,VALUE(SUBSTITUTE($B2728,"2","0"))=$B2728),1,0)),"")</f>
        <v/>
      </c>
      <c r="F2728" s="5" t="str">
        <f>IF(PhieuBauCu!$B$2&gt;2,IF(LEN($B2728)=0,"",IF(AND($B2728&gt;0,VALUE(SUBSTITUTE($B2728,"3","0"))=$B2728),1,0)),"")</f>
        <v/>
      </c>
      <c r="G2728" s="5" t="str">
        <f>IF(PhieuBauCu!$B$2&gt;3,IF(LEN($B2728)=0,"",IF(AND($B2728&gt;0,VALUE(SUBSTITUTE($B2728,"4","0"))=$B2728),1,0)),"")</f>
        <v/>
      </c>
      <c r="H2728" s="5" t="str">
        <f>IF(PhieuBauCu!$B$2&gt;4,IF(LEN($B2728)=0,"",IF(AND($B2728&gt;0,VALUE(SUBSTITUTE($B2728,"5","0"))=$B2728),1,0)),"")</f>
        <v/>
      </c>
      <c r="I2728" s="5" t="str">
        <f>IF(PhieuBauCu!$B$2&gt;5,IF(LEN($B2728)=0,"",IF(AND($B2728&gt;0,VALUE(SUBSTITUTE($B2728,"6","0"))=$B2728),1,0)),"")</f>
        <v/>
      </c>
      <c r="J2728" s="5" t="str">
        <f>IF(PhieuBauCu!$B$2&gt;6,IF(LEN($B2728)=0,"",IF(AND($B2728&gt;0,VALUE(SUBSTITUTE($B2728,"7","0"))=$B2728),1,0)),"")</f>
        <v/>
      </c>
      <c r="K2728" s="5" t="str">
        <f>IF(PhieuBauCu!$B$2&gt;7,IF(LEN($B2728)=0,"",IF(AND($B2728&gt;0,VALUE(SUBSTITUTE($B2728,"8","0"))=$B2728),1,0)),"")</f>
        <v/>
      </c>
      <c r="L2728" s="5" t="str">
        <f>IF(PhieuBauCu!$B$2&gt;8,IF(LEN($B2728)=0,"",IF(AND($B2728&gt;0,VALUE(SUBSTITUTE($B2728,"9","0"))=$B2728),1,0)),"")</f>
        <v/>
      </c>
      <c r="M2728" s="9">
        <f t="shared" si="85"/>
        <v>0</v>
      </c>
      <c r="N2728" s="36">
        <f>IF(AND(M2728&lt;=PhieuBauCu!$B$13,M2728&gt;=1),1,0)</f>
        <v>0</v>
      </c>
    </row>
    <row r="2729" spans="1:14" ht="28.5" customHeight="1">
      <c r="A2729" s="2">
        <v>2724</v>
      </c>
      <c r="B2729" s="3"/>
      <c r="C2729" s="48" t="str">
        <f t="shared" si="84"/>
        <v/>
      </c>
      <c r="D2729" s="5" t="str">
        <f>IF(PhieuBauCu!$B$2&gt;0,IF(LEN($B2729)=0,"",IF(AND($B2729&gt;0,VALUE(SUBSTITUTE($B2729,"1","0"))=$B2729),1,0)),"")</f>
        <v/>
      </c>
      <c r="E2729" s="5" t="str">
        <f>IF(PhieuBauCu!$B$2&gt;1,IF(LEN($B2729)=0,"",IF(AND($B2729&gt;0,VALUE(SUBSTITUTE($B2729,"2","0"))=$B2729),1,0)),"")</f>
        <v/>
      </c>
      <c r="F2729" s="5" t="str">
        <f>IF(PhieuBauCu!$B$2&gt;2,IF(LEN($B2729)=0,"",IF(AND($B2729&gt;0,VALUE(SUBSTITUTE($B2729,"3","0"))=$B2729),1,0)),"")</f>
        <v/>
      </c>
      <c r="G2729" s="5" t="str">
        <f>IF(PhieuBauCu!$B$2&gt;3,IF(LEN($B2729)=0,"",IF(AND($B2729&gt;0,VALUE(SUBSTITUTE($B2729,"4","0"))=$B2729),1,0)),"")</f>
        <v/>
      </c>
      <c r="H2729" s="5" t="str">
        <f>IF(PhieuBauCu!$B$2&gt;4,IF(LEN($B2729)=0,"",IF(AND($B2729&gt;0,VALUE(SUBSTITUTE($B2729,"5","0"))=$B2729),1,0)),"")</f>
        <v/>
      </c>
      <c r="I2729" s="5" t="str">
        <f>IF(PhieuBauCu!$B$2&gt;5,IF(LEN($B2729)=0,"",IF(AND($B2729&gt;0,VALUE(SUBSTITUTE($B2729,"6","0"))=$B2729),1,0)),"")</f>
        <v/>
      </c>
      <c r="J2729" s="5" t="str">
        <f>IF(PhieuBauCu!$B$2&gt;6,IF(LEN($B2729)=0,"",IF(AND($B2729&gt;0,VALUE(SUBSTITUTE($B2729,"7","0"))=$B2729),1,0)),"")</f>
        <v/>
      </c>
      <c r="K2729" s="5" t="str">
        <f>IF(PhieuBauCu!$B$2&gt;7,IF(LEN($B2729)=0,"",IF(AND($B2729&gt;0,VALUE(SUBSTITUTE($B2729,"8","0"))=$B2729),1,0)),"")</f>
        <v/>
      </c>
      <c r="L2729" s="5" t="str">
        <f>IF(PhieuBauCu!$B$2&gt;8,IF(LEN($B2729)=0,"",IF(AND($B2729&gt;0,VALUE(SUBSTITUTE($B2729,"9","0"))=$B2729),1,0)),"")</f>
        <v/>
      </c>
      <c r="M2729" s="9">
        <f t="shared" si="85"/>
        <v>0</v>
      </c>
      <c r="N2729" s="36">
        <f>IF(AND(M2729&lt;=PhieuBauCu!$B$13,M2729&gt;=1),1,0)</f>
        <v>0</v>
      </c>
    </row>
    <row r="2730" spans="1:14" ht="28.5" customHeight="1">
      <c r="A2730" s="2">
        <v>2725</v>
      </c>
      <c r="B2730" s="3"/>
      <c r="C2730" s="48" t="str">
        <f t="shared" si="84"/>
        <v/>
      </c>
      <c r="D2730" s="5" t="str">
        <f>IF(PhieuBauCu!$B$2&gt;0,IF(LEN($B2730)=0,"",IF(AND($B2730&gt;0,VALUE(SUBSTITUTE($B2730,"1","0"))=$B2730),1,0)),"")</f>
        <v/>
      </c>
      <c r="E2730" s="5" t="str">
        <f>IF(PhieuBauCu!$B$2&gt;1,IF(LEN($B2730)=0,"",IF(AND($B2730&gt;0,VALUE(SUBSTITUTE($B2730,"2","0"))=$B2730),1,0)),"")</f>
        <v/>
      </c>
      <c r="F2730" s="5" t="str">
        <f>IF(PhieuBauCu!$B$2&gt;2,IF(LEN($B2730)=0,"",IF(AND($B2730&gt;0,VALUE(SUBSTITUTE($B2730,"3","0"))=$B2730),1,0)),"")</f>
        <v/>
      </c>
      <c r="G2730" s="5" t="str">
        <f>IF(PhieuBauCu!$B$2&gt;3,IF(LEN($B2730)=0,"",IF(AND($B2730&gt;0,VALUE(SUBSTITUTE($B2730,"4","0"))=$B2730),1,0)),"")</f>
        <v/>
      </c>
      <c r="H2730" s="5" t="str">
        <f>IF(PhieuBauCu!$B$2&gt;4,IF(LEN($B2730)=0,"",IF(AND($B2730&gt;0,VALUE(SUBSTITUTE($B2730,"5","0"))=$B2730),1,0)),"")</f>
        <v/>
      </c>
      <c r="I2730" s="5" t="str">
        <f>IF(PhieuBauCu!$B$2&gt;5,IF(LEN($B2730)=0,"",IF(AND($B2730&gt;0,VALUE(SUBSTITUTE($B2730,"6","0"))=$B2730),1,0)),"")</f>
        <v/>
      </c>
      <c r="J2730" s="5" t="str">
        <f>IF(PhieuBauCu!$B$2&gt;6,IF(LEN($B2730)=0,"",IF(AND($B2730&gt;0,VALUE(SUBSTITUTE($B2730,"7","0"))=$B2730),1,0)),"")</f>
        <v/>
      </c>
      <c r="K2730" s="5" t="str">
        <f>IF(PhieuBauCu!$B$2&gt;7,IF(LEN($B2730)=0,"",IF(AND($B2730&gt;0,VALUE(SUBSTITUTE($B2730,"8","0"))=$B2730),1,0)),"")</f>
        <v/>
      </c>
      <c r="L2730" s="5" t="str">
        <f>IF(PhieuBauCu!$B$2&gt;8,IF(LEN($B2730)=0,"",IF(AND($B2730&gt;0,VALUE(SUBSTITUTE($B2730,"9","0"))=$B2730),1,0)),"")</f>
        <v/>
      </c>
      <c r="M2730" s="9">
        <f t="shared" si="85"/>
        <v>0</v>
      </c>
      <c r="N2730" s="36">
        <f>IF(AND(M2730&lt;=PhieuBauCu!$B$13,M2730&gt;=1),1,0)</f>
        <v>0</v>
      </c>
    </row>
    <row r="2731" spans="1:14" ht="28.5" customHeight="1">
      <c r="A2731" s="2">
        <v>2726</v>
      </c>
      <c r="B2731" s="3"/>
      <c r="C2731" s="48" t="str">
        <f t="shared" si="84"/>
        <v/>
      </c>
      <c r="D2731" s="5" t="str">
        <f>IF(PhieuBauCu!$B$2&gt;0,IF(LEN($B2731)=0,"",IF(AND($B2731&gt;0,VALUE(SUBSTITUTE($B2731,"1","0"))=$B2731),1,0)),"")</f>
        <v/>
      </c>
      <c r="E2731" s="5" t="str">
        <f>IF(PhieuBauCu!$B$2&gt;1,IF(LEN($B2731)=0,"",IF(AND($B2731&gt;0,VALUE(SUBSTITUTE($B2731,"2","0"))=$B2731),1,0)),"")</f>
        <v/>
      </c>
      <c r="F2731" s="5" t="str">
        <f>IF(PhieuBauCu!$B$2&gt;2,IF(LEN($B2731)=0,"",IF(AND($B2731&gt;0,VALUE(SUBSTITUTE($B2731,"3","0"))=$B2731),1,0)),"")</f>
        <v/>
      </c>
      <c r="G2731" s="5" t="str">
        <f>IF(PhieuBauCu!$B$2&gt;3,IF(LEN($B2731)=0,"",IF(AND($B2731&gt;0,VALUE(SUBSTITUTE($B2731,"4","0"))=$B2731),1,0)),"")</f>
        <v/>
      </c>
      <c r="H2731" s="5" t="str">
        <f>IF(PhieuBauCu!$B$2&gt;4,IF(LEN($B2731)=0,"",IF(AND($B2731&gt;0,VALUE(SUBSTITUTE($B2731,"5","0"))=$B2731),1,0)),"")</f>
        <v/>
      </c>
      <c r="I2731" s="5" t="str">
        <f>IF(PhieuBauCu!$B$2&gt;5,IF(LEN($B2731)=0,"",IF(AND($B2731&gt;0,VALUE(SUBSTITUTE($B2731,"6","0"))=$B2731),1,0)),"")</f>
        <v/>
      </c>
      <c r="J2731" s="5" t="str">
        <f>IF(PhieuBauCu!$B$2&gt;6,IF(LEN($B2731)=0,"",IF(AND($B2731&gt;0,VALUE(SUBSTITUTE($B2731,"7","0"))=$B2731),1,0)),"")</f>
        <v/>
      </c>
      <c r="K2731" s="5" t="str">
        <f>IF(PhieuBauCu!$B$2&gt;7,IF(LEN($B2731)=0,"",IF(AND($B2731&gt;0,VALUE(SUBSTITUTE($B2731,"8","0"))=$B2731),1,0)),"")</f>
        <v/>
      </c>
      <c r="L2731" s="5" t="str">
        <f>IF(PhieuBauCu!$B$2&gt;8,IF(LEN($B2731)=0,"",IF(AND($B2731&gt;0,VALUE(SUBSTITUTE($B2731,"9","0"))=$B2731),1,0)),"")</f>
        <v/>
      </c>
      <c r="M2731" s="9">
        <f t="shared" si="85"/>
        <v>0</v>
      </c>
      <c r="N2731" s="36">
        <f>IF(AND(M2731&lt;=PhieuBauCu!$B$13,M2731&gt;=1),1,0)</f>
        <v>0</v>
      </c>
    </row>
    <row r="2732" spans="1:14" ht="28.5" customHeight="1">
      <c r="A2732" s="2">
        <v>2727</v>
      </c>
      <c r="B2732" s="3"/>
      <c r="C2732" s="48" t="str">
        <f t="shared" si="84"/>
        <v/>
      </c>
      <c r="D2732" s="5" t="str">
        <f>IF(PhieuBauCu!$B$2&gt;0,IF(LEN($B2732)=0,"",IF(AND($B2732&gt;0,VALUE(SUBSTITUTE($B2732,"1","0"))=$B2732),1,0)),"")</f>
        <v/>
      </c>
      <c r="E2732" s="5" t="str">
        <f>IF(PhieuBauCu!$B$2&gt;1,IF(LEN($B2732)=0,"",IF(AND($B2732&gt;0,VALUE(SUBSTITUTE($B2732,"2","0"))=$B2732),1,0)),"")</f>
        <v/>
      </c>
      <c r="F2732" s="5" t="str">
        <f>IF(PhieuBauCu!$B$2&gt;2,IF(LEN($B2732)=0,"",IF(AND($B2732&gt;0,VALUE(SUBSTITUTE($B2732,"3","0"))=$B2732),1,0)),"")</f>
        <v/>
      </c>
      <c r="G2732" s="5" t="str">
        <f>IF(PhieuBauCu!$B$2&gt;3,IF(LEN($B2732)=0,"",IF(AND($B2732&gt;0,VALUE(SUBSTITUTE($B2732,"4","0"))=$B2732),1,0)),"")</f>
        <v/>
      </c>
      <c r="H2732" s="5" t="str">
        <f>IF(PhieuBauCu!$B$2&gt;4,IF(LEN($B2732)=0,"",IF(AND($B2732&gt;0,VALUE(SUBSTITUTE($B2732,"5","0"))=$B2732),1,0)),"")</f>
        <v/>
      </c>
      <c r="I2732" s="5" t="str">
        <f>IF(PhieuBauCu!$B$2&gt;5,IF(LEN($B2732)=0,"",IF(AND($B2732&gt;0,VALUE(SUBSTITUTE($B2732,"6","0"))=$B2732),1,0)),"")</f>
        <v/>
      </c>
      <c r="J2732" s="5" t="str">
        <f>IF(PhieuBauCu!$B$2&gt;6,IF(LEN($B2732)=0,"",IF(AND($B2732&gt;0,VALUE(SUBSTITUTE($B2732,"7","0"))=$B2732),1,0)),"")</f>
        <v/>
      </c>
      <c r="K2732" s="5" t="str">
        <f>IF(PhieuBauCu!$B$2&gt;7,IF(LEN($B2732)=0,"",IF(AND($B2732&gt;0,VALUE(SUBSTITUTE($B2732,"8","0"))=$B2732),1,0)),"")</f>
        <v/>
      </c>
      <c r="L2732" s="5" t="str">
        <f>IF(PhieuBauCu!$B$2&gt;8,IF(LEN($B2732)=0,"",IF(AND($B2732&gt;0,VALUE(SUBSTITUTE($B2732,"9","0"))=$B2732),1,0)),"")</f>
        <v/>
      </c>
      <c r="M2732" s="9">
        <f t="shared" si="85"/>
        <v>0</v>
      </c>
      <c r="N2732" s="36">
        <f>IF(AND(M2732&lt;=PhieuBauCu!$B$13,M2732&gt;=1),1,0)</f>
        <v>0</v>
      </c>
    </row>
    <row r="2733" spans="1:14" ht="28.5" customHeight="1">
      <c r="A2733" s="2">
        <v>2728</v>
      </c>
      <c r="B2733" s="3"/>
      <c r="C2733" s="48" t="str">
        <f t="shared" si="84"/>
        <v/>
      </c>
      <c r="D2733" s="5" t="str">
        <f>IF(PhieuBauCu!$B$2&gt;0,IF(LEN($B2733)=0,"",IF(AND($B2733&gt;0,VALUE(SUBSTITUTE($B2733,"1","0"))=$B2733),1,0)),"")</f>
        <v/>
      </c>
      <c r="E2733" s="5" t="str">
        <f>IF(PhieuBauCu!$B$2&gt;1,IF(LEN($B2733)=0,"",IF(AND($B2733&gt;0,VALUE(SUBSTITUTE($B2733,"2","0"))=$B2733),1,0)),"")</f>
        <v/>
      </c>
      <c r="F2733" s="5" t="str">
        <f>IF(PhieuBauCu!$B$2&gt;2,IF(LEN($B2733)=0,"",IF(AND($B2733&gt;0,VALUE(SUBSTITUTE($B2733,"3","0"))=$B2733),1,0)),"")</f>
        <v/>
      </c>
      <c r="G2733" s="5" t="str">
        <f>IF(PhieuBauCu!$B$2&gt;3,IF(LEN($B2733)=0,"",IF(AND($B2733&gt;0,VALUE(SUBSTITUTE($B2733,"4","0"))=$B2733),1,0)),"")</f>
        <v/>
      </c>
      <c r="H2733" s="5" t="str">
        <f>IF(PhieuBauCu!$B$2&gt;4,IF(LEN($B2733)=0,"",IF(AND($B2733&gt;0,VALUE(SUBSTITUTE($B2733,"5","0"))=$B2733),1,0)),"")</f>
        <v/>
      </c>
      <c r="I2733" s="5" t="str">
        <f>IF(PhieuBauCu!$B$2&gt;5,IF(LEN($B2733)=0,"",IF(AND($B2733&gt;0,VALUE(SUBSTITUTE($B2733,"6","0"))=$B2733),1,0)),"")</f>
        <v/>
      </c>
      <c r="J2733" s="5" t="str">
        <f>IF(PhieuBauCu!$B$2&gt;6,IF(LEN($B2733)=0,"",IF(AND($B2733&gt;0,VALUE(SUBSTITUTE($B2733,"7","0"))=$B2733),1,0)),"")</f>
        <v/>
      </c>
      <c r="K2733" s="5" t="str">
        <f>IF(PhieuBauCu!$B$2&gt;7,IF(LEN($B2733)=0,"",IF(AND($B2733&gt;0,VALUE(SUBSTITUTE($B2733,"8","0"))=$B2733),1,0)),"")</f>
        <v/>
      </c>
      <c r="L2733" s="5" t="str">
        <f>IF(PhieuBauCu!$B$2&gt;8,IF(LEN($B2733)=0,"",IF(AND($B2733&gt;0,VALUE(SUBSTITUTE($B2733,"9","0"))=$B2733),1,0)),"")</f>
        <v/>
      </c>
      <c r="M2733" s="9">
        <f t="shared" si="85"/>
        <v>0</v>
      </c>
      <c r="N2733" s="36">
        <f>IF(AND(M2733&lt;=PhieuBauCu!$B$13,M2733&gt;=1),1,0)</f>
        <v>0</v>
      </c>
    </row>
    <row r="2734" spans="1:14" ht="28.5" customHeight="1">
      <c r="A2734" s="2">
        <v>2729</v>
      </c>
      <c r="B2734" s="3"/>
      <c r="C2734" s="48" t="str">
        <f t="shared" si="84"/>
        <v/>
      </c>
      <c r="D2734" s="5" t="str">
        <f>IF(PhieuBauCu!$B$2&gt;0,IF(LEN($B2734)=0,"",IF(AND($B2734&gt;0,VALUE(SUBSTITUTE($B2734,"1","0"))=$B2734),1,0)),"")</f>
        <v/>
      </c>
      <c r="E2734" s="5" t="str">
        <f>IF(PhieuBauCu!$B$2&gt;1,IF(LEN($B2734)=0,"",IF(AND($B2734&gt;0,VALUE(SUBSTITUTE($B2734,"2","0"))=$B2734),1,0)),"")</f>
        <v/>
      </c>
      <c r="F2734" s="5" t="str">
        <f>IF(PhieuBauCu!$B$2&gt;2,IF(LEN($B2734)=0,"",IF(AND($B2734&gt;0,VALUE(SUBSTITUTE($B2734,"3","0"))=$B2734),1,0)),"")</f>
        <v/>
      </c>
      <c r="G2734" s="5" t="str">
        <f>IF(PhieuBauCu!$B$2&gt;3,IF(LEN($B2734)=0,"",IF(AND($B2734&gt;0,VALUE(SUBSTITUTE($B2734,"4","0"))=$B2734),1,0)),"")</f>
        <v/>
      </c>
      <c r="H2734" s="5" t="str">
        <f>IF(PhieuBauCu!$B$2&gt;4,IF(LEN($B2734)=0,"",IF(AND($B2734&gt;0,VALUE(SUBSTITUTE($B2734,"5","0"))=$B2734),1,0)),"")</f>
        <v/>
      </c>
      <c r="I2734" s="5" t="str">
        <f>IF(PhieuBauCu!$B$2&gt;5,IF(LEN($B2734)=0,"",IF(AND($B2734&gt;0,VALUE(SUBSTITUTE($B2734,"6","0"))=$B2734),1,0)),"")</f>
        <v/>
      </c>
      <c r="J2734" s="5" t="str">
        <f>IF(PhieuBauCu!$B$2&gt;6,IF(LEN($B2734)=0,"",IF(AND($B2734&gt;0,VALUE(SUBSTITUTE($B2734,"7","0"))=$B2734),1,0)),"")</f>
        <v/>
      </c>
      <c r="K2734" s="5" t="str">
        <f>IF(PhieuBauCu!$B$2&gt;7,IF(LEN($B2734)=0,"",IF(AND($B2734&gt;0,VALUE(SUBSTITUTE($B2734,"8","0"))=$B2734),1,0)),"")</f>
        <v/>
      </c>
      <c r="L2734" s="5" t="str">
        <f>IF(PhieuBauCu!$B$2&gt;8,IF(LEN($B2734)=0,"",IF(AND($B2734&gt;0,VALUE(SUBSTITUTE($B2734,"9","0"))=$B2734),1,0)),"")</f>
        <v/>
      </c>
      <c r="M2734" s="9">
        <f t="shared" si="85"/>
        <v>0</v>
      </c>
      <c r="N2734" s="36">
        <f>IF(AND(M2734&lt;=PhieuBauCu!$B$13,M2734&gt;=1),1,0)</f>
        <v>0</v>
      </c>
    </row>
    <row r="2735" spans="1:14" ht="28.5" customHeight="1">
      <c r="A2735" s="2">
        <v>2730</v>
      </c>
      <c r="B2735" s="3"/>
      <c r="C2735" s="48" t="str">
        <f t="shared" si="84"/>
        <v/>
      </c>
      <c r="D2735" s="5" t="str">
        <f>IF(PhieuBauCu!$B$2&gt;0,IF(LEN($B2735)=0,"",IF(AND($B2735&gt;0,VALUE(SUBSTITUTE($B2735,"1","0"))=$B2735),1,0)),"")</f>
        <v/>
      </c>
      <c r="E2735" s="5" t="str">
        <f>IF(PhieuBauCu!$B$2&gt;1,IF(LEN($B2735)=0,"",IF(AND($B2735&gt;0,VALUE(SUBSTITUTE($B2735,"2","0"))=$B2735),1,0)),"")</f>
        <v/>
      </c>
      <c r="F2735" s="5" t="str">
        <f>IF(PhieuBauCu!$B$2&gt;2,IF(LEN($B2735)=0,"",IF(AND($B2735&gt;0,VALUE(SUBSTITUTE($B2735,"3","0"))=$B2735),1,0)),"")</f>
        <v/>
      </c>
      <c r="G2735" s="5" t="str">
        <f>IF(PhieuBauCu!$B$2&gt;3,IF(LEN($B2735)=0,"",IF(AND($B2735&gt;0,VALUE(SUBSTITUTE($B2735,"4","0"))=$B2735),1,0)),"")</f>
        <v/>
      </c>
      <c r="H2735" s="5" t="str">
        <f>IF(PhieuBauCu!$B$2&gt;4,IF(LEN($B2735)=0,"",IF(AND($B2735&gt;0,VALUE(SUBSTITUTE($B2735,"5","0"))=$B2735),1,0)),"")</f>
        <v/>
      </c>
      <c r="I2735" s="5" t="str">
        <f>IF(PhieuBauCu!$B$2&gt;5,IF(LEN($B2735)=0,"",IF(AND($B2735&gt;0,VALUE(SUBSTITUTE($B2735,"6","0"))=$B2735),1,0)),"")</f>
        <v/>
      </c>
      <c r="J2735" s="5" t="str">
        <f>IF(PhieuBauCu!$B$2&gt;6,IF(LEN($B2735)=0,"",IF(AND($B2735&gt;0,VALUE(SUBSTITUTE($B2735,"7","0"))=$B2735),1,0)),"")</f>
        <v/>
      </c>
      <c r="K2735" s="5" t="str">
        <f>IF(PhieuBauCu!$B$2&gt;7,IF(LEN($B2735)=0,"",IF(AND($B2735&gt;0,VALUE(SUBSTITUTE($B2735,"8","0"))=$B2735),1,0)),"")</f>
        <v/>
      </c>
      <c r="L2735" s="5" t="str">
        <f>IF(PhieuBauCu!$B$2&gt;8,IF(LEN($B2735)=0,"",IF(AND($B2735&gt;0,VALUE(SUBSTITUTE($B2735,"9","0"))=$B2735),1,0)),"")</f>
        <v/>
      </c>
      <c r="M2735" s="9">
        <f t="shared" si="85"/>
        <v>0</v>
      </c>
      <c r="N2735" s="36">
        <f>IF(AND(M2735&lt;=PhieuBauCu!$B$13,M2735&gt;=1),1,0)</f>
        <v>0</v>
      </c>
    </row>
    <row r="2736" spans="1:14" ht="28.5" customHeight="1">
      <c r="A2736" s="2">
        <v>2731</v>
      </c>
      <c r="B2736" s="3"/>
      <c r="C2736" s="48" t="str">
        <f t="shared" si="84"/>
        <v/>
      </c>
      <c r="D2736" s="5" t="str">
        <f>IF(PhieuBauCu!$B$2&gt;0,IF(LEN($B2736)=0,"",IF(AND($B2736&gt;0,VALUE(SUBSTITUTE($B2736,"1","0"))=$B2736),1,0)),"")</f>
        <v/>
      </c>
      <c r="E2736" s="5" t="str">
        <f>IF(PhieuBauCu!$B$2&gt;1,IF(LEN($B2736)=0,"",IF(AND($B2736&gt;0,VALUE(SUBSTITUTE($B2736,"2","0"))=$B2736),1,0)),"")</f>
        <v/>
      </c>
      <c r="F2736" s="5" t="str">
        <f>IF(PhieuBauCu!$B$2&gt;2,IF(LEN($B2736)=0,"",IF(AND($B2736&gt;0,VALUE(SUBSTITUTE($B2736,"3","0"))=$B2736),1,0)),"")</f>
        <v/>
      </c>
      <c r="G2736" s="5" t="str">
        <f>IF(PhieuBauCu!$B$2&gt;3,IF(LEN($B2736)=0,"",IF(AND($B2736&gt;0,VALUE(SUBSTITUTE($B2736,"4","0"))=$B2736),1,0)),"")</f>
        <v/>
      </c>
      <c r="H2736" s="5" t="str">
        <f>IF(PhieuBauCu!$B$2&gt;4,IF(LEN($B2736)=0,"",IF(AND($B2736&gt;0,VALUE(SUBSTITUTE($B2736,"5","0"))=$B2736),1,0)),"")</f>
        <v/>
      </c>
      <c r="I2736" s="5" t="str">
        <f>IF(PhieuBauCu!$B$2&gt;5,IF(LEN($B2736)=0,"",IF(AND($B2736&gt;0,VALUE(SUBSTITUTE($B2736,"6","0"))=$B2736),1,0)),"")</f>
        <v/>
      </c>
      <c r="J2736" s="5" t="str">
        <f>IF(PhieuBauCu!$B$2&gt;6,IF(LEN($B2736)=0,"",IF(AND($B2736&gt;0,VALUE(SUBSTITUTE($B2736,"7","0"))=$B2736),1,0)),"")</f>
        <v/>
      </c>
      <c r="K2736" s="5" t="str">
        <f>IF(PhieuBauCu!$B$2&gt;7,IF(LEN($B2736)=0,"",IF(AND($B2736&gt;0,VALUE(SUBSTITUTE($B2736,"8","0"))=$B2736),1,0)),"")</f>
        <v/>
      </c>
      <c r="L2736" s="5" t="str">
        <f>IF(PhieuBauCu!$B$2&gt;8,IF(LEN($B2736)=0,"",IF(AND($B2736&gt;0,VALUE(SUBSTITUTE($B2736,"9","0"))=$B2736),1,0)),"")</f>
        <v/>
      </c>
      <c r="M2736" s="9">
        <f t="shared" si="85"/>
        <v>0</v>
      </c>
      <c r="N2736" s="36">
        <f>IF(AND(M2736&lt;=PhieuBauCu!$B$13,M2736&gt;=1),1,0)</f>
        <v>0</v>
      </c>
    </row>
    <row r="2737" spans="1:14" ht="28.5" customHeight="1">
      <c r="A2737" s="2">
        <v>2732</v>
      </c>
      <c r="B2737" s="3"/>
      <c r="C2737" s="48" t="str">
        <f t="shared" si="84"/>
        <v/>
      </c>
      <c r="D2737" s="5" t="str">
        <f>IF(PhieuBauCu!$B$2&gt;0,IF(LEN($B2737)=0,"",IF(AND($B2737&gt;0,VALUE(SUBSTITUTE($B2737,"1","0"))=$B2737),1,0)),"")</f>
        <v/>
      </c>
      <c r="E2737" s="5" t="str">
        <f>IF(PhieuBauCu!$B$2&gt;1,IF(LEN($B2737)=0,"",IF(AND($B2737&gt;0,VALUE(SUBSTITUTE($B2737,"2","0"))=$B2737),1,0)),"")</f>
        <v/>
      </c>
      <c r="F2737" s="5" t="str">
        <f>IF(PhieuBauCu!$B$2&gt;2,IF(LEN($B2737)=0,"",IF(AND($B2737&gt;0,VALUE(SUBSTITUTE($B2737,"3","0"))=$B2737),1,0)),"")</f>
        <v/>
      </c>
      <c r="G2737" s="5" t="str">
        <f>IF(PhieuBauCu!$B$2&gt;3,IF(LEN($B2737)=0,"",IF(AND($B2737&gt;0,VALUE(SUBSTITUTE($B2737,"4","0"))=$B2737),1,0)),"")</f>
        <v/>
      </c>
      <c r="H2737" s="5" t="str">
        <f>IF(PhieuBauCu!$B$2&gt;4,IF(LEN($B2737)=0,"",IF(AND($B2737&gt;0,VALUE(SUBSTITUTE($B2737,"5","0"))=$B2737),1,0)),"")</f>
        <v/>
      </c>
      <c r="I2737" s="5" t="str">
        <f>IF(PhieuBauCu!$B$2&gt;5,IF(LEN($B2737)=0,"",IF(AND($B2737&gt;0,VALUE(SUBSTITUTE($B2737,"6","0"))=$B2737),1,0)),"")</f>
        <v/>
      </c>
      <c r="J2737" s="5" t="str">
        <f>IF(PhieuBauCu!$B$2&gt;6,IF(LEN($B2737)=0,"",IF(AND($B2737&gt;0,VALUE(SUBSTITUTE($B2737,"7","0"))=$B2737),1,0)),"")</f>
        <v/>
      </c>
      <c r="K2737" s="5" t="str">
        <f>IF(PhieuBauCu!$B$2&gt;7,IF(LEN($B2737)=0,"",IF(AND($B2737&gt;0,VALUE(SUBSTITUTE($B2737,"8","0"))=$B2737),1,0)),"")</f>
        <v/>
      </c>
      <c r="L2737" s="5" t="str">
        <f>IF(PhieuBauCu!$B$2&gt;8,IF(LEN($B2737)=0,"",IF(AND($B2737&gt;0,VALUE(SUBSTITUTE($B2737,"9","0"))=$B2737),1,0)),"")</f>
        <v/>
      </c>
      <c r="M2737" s="9">
        <f t="shared" si="85"/>
        <v>0</v>
      </c>
      <c r="N2737" s="36">
        <f>IF(AND(M2737&lt;=PhieuBauCu!$B$13,M2737&gt;=1),1,0)</f>
        <v>0</v>
      </c>
    </row>
    <row r="2738" spans="1:14" ht="28.5" customHeight="1">
      <c r="A2738" s="2">
        <v>2733</v>
      </c>
      <c r="B2738" s="3"/>
      <c r="C2738" s="48" t="str">
        <f t="shared" si="84"/>
        <v/>
      </c>
      <c r="D2738" s="5" t="str">
        <f>IF(PhieuBauCu!$B$2&gt;0,IF(LEN($B2738)=0,"",IF(AND($B2738&gt;0,VALUE(SUBSTITUTE($B2738,"1","0"))=$B2738),1,0)),"")</f>
        <v/>
      </c>
      <c r="E2738" s="5" t="str">
        <f>IF(PhieuBauCu!$B$2&gt;1,IF(LEN($B2738)=0,"",IF(AND($B2738&gt;0,VALUE(SUBSTITUTE($B2738,"2","0"))=$B2738),1,0)),"")</f>
        <v/>
      </c>
      <c r="F2738" s="5" t="str">
        <f>IF(PhieuBauCu!$B$2&gt;2,IF(LEN($B2738)=0,"",IF(AND($B2738&gt;0,VALUE(SUBSTITUTE($B2738,"3","0"))=$B2738),1,0)),"")</f>
        <v/>
      </c>
      <c r="G2738" s="5" t="str">
        <f>IF(PhieuBauCu!$B$2&gt;3,IF(LEN($B2738)=0,"",IF(AND($B2738&gt;0,VALUE(SUBSTITUTE($B2738,"4","0"))=$B2738),1,0)),"")</f>
        <v/>
      </c>
      <c r="H2738" s="5" t="str">
        <f>IF(PhieuBauCu!$B$2&gt;4,IF(LEN($B2738)=0,"",IF(AND($B2738&gt;0,VALUE(SUBSTITUTE($B2738,"5","0"))=$B2738),1,0)),"")</f>
        <v/>
      </c>
      <c r="I2738" s="5" t="str">
        <f>IF(PhieuBauCu!$B$2&gt;5,IF(LEN($B2738)=0,"",IF(AND($B2738&gt;0,VALUE(SUBSTITUTE($B2738,"6","0"))=$B2738),1,0)),"")</f>
        <v/>
      </c>
      <c r="J2738" s="5" t="str">
        <f>IF(PhieuBauCu!$B$2&gt;6,IF(LEN($B2738)=0,"",IF(AND($B2738&gt;0,VALUE(SUBSTITUTE($B2738,"7","0"))=$B2738),1,0)),"")</f>
        <v/>
      </c>
      <c r="K2738" s="5" t="str">
        <f>IF(PhieuBauCu!$B$2&gt;7,IF(LEN($B2738)=0,"",IF(AND($B2738&gt;0,VALUE(SUBSTITUTE($B2738,"8","0"))=$B2738),1,0)),"")</f>
        <v/>
      </c>
      <c r="L2738" s="5" t="str">
        <f>IF(PhieuBauCu!$B$2&gt;8,IF(LEN($B2738)=0,"",IF(AND($B2738&gt;0,VALUE(SUBSTITUTE($B2738,"9","0"))=$B2738),1,0)),"")</f>
        <v/>
      </c>
      <c r="M2738" s="9">
        <f t="shared" si="85"/>
        <v>0</v>
      </c>
      <c r="N2738" s="36">
        <f>IF(AND(M2738&lt;=PhieuBauCu!$B$13,M2738&gt;=1),1,0)</f>
        <v>0</v>
      </c>
    </row>
    <row r="2739" spans="1:14" ht="28.5" customHeight="1">
      <c r="A2739" s="2">
        <v>2734</v>
      </c>
      <c r="B2739" s="3"/>
      <c r="C2739" s="48" t="str">
        <f t="shared" si="84"/>
        <v/>
      </c>
      <c r="D2739" s="5" t="str">
        <f>IF(PhieuBauCu!$B$2&gt;0,IF(LEN($B2739)=0,"",IF(AND($B2739&gt;0,VALUE(SUBSTITUTE($B2739,"1","0"))=$B2739),1,0)),"")</f>
        <v/>
      </c>
      <c r="E2739" s="5" t="str">
        <f>IF(PhieuBauCu!$B$2&gt;1,IF(LEN($B2739)=0,"",IF(AND($B2739&gt;0,VALUE(SUBSTITUTE($B2739,"2","0"))=$B2739),1,0)),"")</f>
        <v/>
      </c>
      <c r="F2739" s="5" t="str">
        <f>IF(PhieuBauCu!$B$2&gt;2,IF(LEN($B2739)=0,"",IF(AND($B2739&gt;0,VALUE(SUBSTITUTE($B2739,"3","0"))=$B2739),1,0)),"")</f>
        <v/>
      </c>
      <c r="G2739" s="5" t="str">
        <f>IF(PhieuBauCu!$B$2&gt;3,IF(LEN($B2739)=0,"",IF(AND($B2739&gt;0,VALUE(SUBSTITUTE($B2739,"4","0"))=$B2739),1,0)),"")</f>
        <v/>
      </c>
      <c r="H2739" s="5" t="str">
        <f>IF(PhieuBauCu!$B$2&gt;4,IF(LEN($B2739)=0,"",IF(AND($B2739&gt;0,VALUE(SUBSTITUTE($B2739,"5","0"))=$B2739),1,0)),"")</f>
        <v/>
      </c>
      <c r="I2739" s="5" t="str">
        <f>IF(PhieuBauCu!$B$2&gt;5,IF(LEN($B2739)=0,"",IF(AND($B2739&gt;0,VALUE(SUBSTITUTE($B2739,"6","0"))=$B2739),1,0)),"")</f>
        <v/>
      </c>
      <c r="J2739" s="5" t="str">
        <f>IF(PhieuBauCu!$B$2&gt;6,IF(LEN($B2739)=0,"",IF(AND($B2739&gt;0,VALUE(SUBSTITUTE($B2739,"7","0"))=$B2739),1,0)),"")</f>
        <v/>
      </c>
      <c r="K2739" s="5" t="str">
        <f>IF(PhieuBauCu!$B$2&gt;7,IF(LEN($B2739)=0,"",IF(AND($B2739&gt;0,VALUE(SUBSTITUTE($B2739,"8","0"))=$B2739),1,0)),"")</f>
        <v/>
      </c>
      <c r="L2739" s="5" t="str">
        <f>IF(PhieuBauCu!$B$2&gt;8,IF(LEN($B2739)=0,"",IF(AND($B2739&gt;0,VALUE(SUBSTITUTE($B2739,"9","0"))=$B2739),1,0)),"")</f>
        <v/>
      </c>
      <c r="M2739" s="9">
        <f t="shared" si="85"/>
        <v>0</v>
      </c>
      <c r="N2739" s="36">
        <f>IF(AND(M2739&lt;=PhieuBauCu!$B$13,M2739&gt;=1),1,0)</f>
        <v>0</v>
      </c>
    </row>
    <row r="2740" spans="1:14" ht="28.5" customHeight="1">
      <c r="A2740" s="2">
        <v>2735</v>
      </c>
      <c r="B2740" s="3"/>
      <c r="C2740" s="48" t="str">
        <f t="shared" si="84"/>
        <v/>
      </c>
      <c r="D2740" s="5" t="str">
        <f>IF(PhieuBauCu!$B$2&gt;0,IF(LEN($B2740)=0,"",IF(AND($B2740&gt;0,VALUE(SUBSTITUTE($B2740,"1","0"))=$B2740),1,0)),"")</f>
        <v/>
      </c>
      <c r="E2740" s="5" t="str">
        <f>IF(PhieuBauCu!$B$2&gt;1,IF(LEN($B2740)=0,"",IF(AND($B2740&gt;0,VALUE(SUBSTITUTE($B2740,"2","0"))=$B2740),1,0)),"")</f>
        <v/>
      </c>
      <c r="F2740" s="5" t="str">
        <f>IF(PhieuBauCu!$B$2&gt;2,IF(LEN($B2740)=0,"",IF(AND($B2740&gt;0,VALUE(SUBSTITUTE($B2740,"3","0"))=$B2740),1,0)),"")</f>
        <v/>
      </c>
      <c r="G2740" s="5" t="str">
        <f>IF(PhieuBauCu!$B$2&gt;3,IF(LEN($B2740)=0,"",IF(AND($B2740&gt;0,VALUE(SUBSTITUTE($B2740,"4","0"))=$B2740),1,0)),"")</f>
        <v/>
      </c>
      <c r="H2740" s="5" t="str">
        <f>IF(PhieuBauCu!$B$2&gt;4,IF(LEN($B2740)=0,"",IF(AND($B2740&gt;0,VALUE(SUBSTITUTE($B2740,"5","0"))=$B2740),1,0)),"")</f>
        <v/>
      </c>
      <c r="I2740" s="5" t="str">
        <f>IF(PhieuBauCu!$B$2&gt;5,IF(LEN($B2740)=0,"",IF(AND($B2740&gt;0,VALUE(SUBSTITUTE($B2740,"6","0"))=$B2740),1,0)),"")</f>
        <v/>
      </c>
      <c r="J2740" s="5" t="str">
        <f>IF(PhieuBauCu!$B$2&gt;6,IF(LEN($B2740)=0,"",IF(AND($B2740&gt;0,VALUE(SUBSTITUTE($B2740,"7","0"))=$B2740),1,0)),"")</f>
        <v/>
      </c>
      <c r="K2740" s="5" t="str">
        <f>IF(PhieuBauCu!$B$2&gt;7,IF(LEN($B2740)=0,"",IF(AND($B2740&gt;0,VALUE(SUBSTITUTE($B2740,"8","0"))=$B2740),1,0)),"")</f>
        <v/>
      </c>
      <c r="L2740" s="5" t="str">
        <f>IF(PhieuBauCu!$B$2&gt;8,IF(LEN($B2740)=0,"",IF(AND($B2740&gt;0,VALUE(SUBSTITUTE($B2740,"9","0"))=$B2740),1,0)),"")</f>
        <v/>
      </c>
      <c r="M2740" s="9">
        <f t="shared" si="85"/>
        <v>0</v>
      </c>
      <c r="N2740" s="36">
        <f>IF(AND(M2740&lt;=PhieuBauCu!$B$13,M2740&gt;=1),1,0)</f>
        <v>0</v>
      </c>
    </row>
    <row r="2741" spans="1:14" ht="28.5" customHeight="1">
      <c r="A2741" s="2">
        <v>2736</v>
      </c>
      <c r="B2741" s="3"/>
      <c r="C2741" s="48" t="str">
        <f t="shared" si="84"/>
        <v/>
      </c>
      <c r="D2741" s="5" t="str">
        <f>IF(PhieuBauCu!$B$2&gt;0,IF(LEN($B2741)=0,"",IF(AND($B2741&gt;0,VALUE(SUBSTITUTE($B2741,"1","0"))=$B2741),1,0)),"")</f>
        <v/>
      </c>
      <c r="E2741" s="5" t="str">
        <f>IF(PhieuBauCu!$B$2&gt;1,IF(LEN($B2741)=0,"",IF(AND($B2741&gt;0,VALUE(SUBSTITUTE($B2741,"2","0"))=$B2741),1,0)),"")</f>
        <v/>
      </c>
      <c r="F2741" s="5" t="str">
        <f>IF(PhieuBauCu!$B$2&gt;2,IF(LEN($B2741)=0,"",IF(AND($B2741&gt;0,VALUE(SUBSTITUTE($B2741,"3","0"))=$B2741),1,0)),"")</f>
        <v/>
      </c>
      <c r="G2741" s="5" t="str">
        <f>IF(PhieuBauCu!$B$2&gt;3,IF(LEN($B2741)=0,"",IF(AND($B2741&gt;0,VALUE(SUBSTITUTE($B2741,"4","0"))=$B2741),1,0)),"")</f>
        <v/>
      </c>
      <c r="H2741" s="5" t="str">
        <f>IF(PhieuBauCu!$B$2&gt;4,IF(LEN($B2741)=0,"",IF(AND($B2741&gt;0,VALUE(SUBSTITUTE($B2741,"5","0"))=$B2741),1,0)),"")</f>
        <v/>
      </c>
      <c r="I2741" s="5" t="str">
        <f>IF(PhieuBauCu!$B$2&gt;5,IF(LEN($B2741)=0,"",IF(AND($B2741&gt;0,VALUE(SUBSTITUTE($B2741,"6","0"))=$B2741),1,0)),"")</f>
        <v/>
      </c>
      <c r="J2741" s="5" t="str">
        <f>IF(PhieuBauCu!$B$2&gt;6,IF(LEN($B2741)=0,"",IF(AND($B2741&gt;0,VALUE(SUBSTITUTE($B2741,"7","0"))=$B2741),1,0)),"")</f>
        <v/>
      </c>
      <c r="K2741" s="5" t="str">
        <f>IF(PhieuBauCu!$B$2&gt;7,IF(LEN($B2741)=0,"",IF(AND($B2741&gt;0,VALUE(SUBSTITUTE($B2741,"8","0"))=$B2741),1,0)),"")</f>
        <v/>
      </c>
      <c r="L2741" s="5" t="str">
        <f>IF(PhieuBauCu!$B$2&gt;8,IF(LEN($B2741)=0,"",IF(AND($B2741&gt;0,VALUE(SUBSTITUTE($B2741,"9","0"))=$B2741),1,0)),"")</f>
        <v/>
      </c>
      <c r="M2741" s="9">
        <f t="shared" si="85"/>
        <v>0</v>
      </c>
      <c r="N2741" s="36">
        <f>IF(AND(M2741&lt;=PhieuBauCu!$B$13,M2741&gt;=1),1,0)</f>
        <v>0</v>
      </c>
    </row>
    <row r="2742" spans="1:14" ht="28.5" customHeight="1">
      <c r="A2742" s="2">
        <v>2737</v>
      </c>
      <c r="B2742" s="3"/>
      <c r="C2742" s="48" t="str">
        <f t="shared" si="84"/>
        <v/>
      </c>
      <c r="D2742" s="5" t="str">
        <f>IF(PhieuBauCu!$B$2&gt;0,IF(LEN($B2742)=0,"",IF(AND($B2742&gt;0,VALUE(SUBSTITUTE($B2742,"1","0"))=$B2742),1,0)),"")</f>
        <v/>
      </c>
      <c r="E2742" s="5" t="str">
        <f>IF(PhieuBauCu!$B$2&gt;1,IF(LEN($B2742)=0,"",IF(AND($B2742&gt;0,VALUE(SUBSTITUTE($B2742,"2","0"))=$B2742),1,0)),"")</f>
        <v/>
      </c>
      <c r="F2742" s="5" t="str">
        <f>IF(PhieuBauCu!$B$2&gt;2,IF(LEN($B2742)=0,"",IF(AND($B2742&gt;0,VALUE(SUBSTITUTE($B2742,"3","0"))=$B2742),1,0)),"")</f>
        <v/>
      </c>
      <c r="G2742" s="5" t="str">
        <f>IF(PhieuBauCu!$B$2&gt;3,IF(LEN($B2742)=0,"",IF(AND($B2742&gt;0,VALUE(SUBSTITUTE($B2742,"4","0"))=$B2742),1,0)),"")</f>
        <v/>
      </c>
      <c r="H2742" s="5" t="str">
        <f>IF(PhieuBauCu!$B$2&gt;4,IF(LEN($B2742)=0,"",IF(AND($B2742&gt;0,VALUE(SUBSTITUTE($B2742,"5","0"))=$B2742),1,0)),"")</f>
        <v/>
      </c>
      <c r="I2742" s="5" t="str">
        <f>IF(PhieuBauCu!$B$2&gt;5,IF(LEN($B2742)=0,"",IF(AND($B2742&gt;0,VALUE(SUBSTITUTE($B2742,"6","0"))=$B2742),1,0)),"")</f>
        <v/>
      </c>
      <c r="J2742" s="5" t="str">
        <f>IF(PhieuBauCu!$B$2&gt;6,IF(LEN($B2742)=0,"",IF(AND($B2742&gt;0,VALUE(SUBSTITUTE($B2742,"7","0"))=$B2742),1,0)),"")</f>
        <v/>
      </c>
      <c r="K2742" s="5" t="str">
        <f>IF(PhieuBauCu!$B$2&gt;7,IF(LEN($B2742)=0,"",IF(AND($B2742&gt;0,VALUE(SUBSTITUTE($B2742,"8","0"))=$B2742),1,0)),"")</f>
        <v/>
      </c>
      <c r="L2742" s="5" t="str">
        <f>IF(PhieuBauCu!$B$2&gt;8,IF(LEN($B2742)=0,"",IF(AND($B2742&gt;0,VALUE(SUBSTITUTE($B2742,"9","0"))=$B2742),1,0)),"")</f>
        <v/>
      </c>
      <c r="M2742" s="9">
        <f t="shared" si="85"/>
        <v>0</v>
      </c>
      <c r="N2742" s="36">
        <f>IF(AND(M2742&lt;=PhieuBauCu!$B$13,M2742&gt;=1),1,0)</f>
        <v>0</v>
      </c>
    </row>
    <row r="2743" spans="1:14" ht="28.5" customHeight="1">
      <c r="A2743" s="2">
        <v>2738</v>
      </c>
      <c r="B2743" s="3"/>
      <c r="C2743" s="48" t="str">
        <f t="shared" si="84"/>
        <v/>
      </c>
      <c r="D2743" s="5" t="str">
        <f>IF(PhieuBauCu!$B$2&gt;0,IF(LEN($B2743)=0,"",IF(AND($B2743&gt;0,VALUE(SUBSTITUTE($B2743,"1","0"))=$B2743),1,0)),"")</f>
        <v/>
      </c>
      <c r="E2743" s="5" t="str">
        <f>IF(PhieuBauCu!$B$2&gt;1,IF(LEN($B2743)=0,"",IF(AND($B2743&gt;0,VALUE(SUBSTITUTE($B2743,"2","0"))=$B2743),1,0)),"")</f>
        <v/>
      </c>
      <c r="F2743" s="5" t="str">
        <f>IF(PhieuBauCu!$B$2&gt;2,IF(LEN($B2743)=0,"",IF(AND($B2743&gt;0,VALUE(SUBSTITUTE($B2743,"3","0"))=$B2743),1,0)),"")</f>
        <v/>
      </c>
      <c r="G2743" s="5" t="str">
        <f>IF(PhieuBauCu!$B$2&gt;3,IF(LEN($B2743)=0,"",IF(AND($B2743&gt;0,VALUE(SUBSTITUTE($B2743,"4","0"))=$B2743),1,0)),"")</f>
        <v/>
      </c>
      <c r="H2743" s="5" t="str">
        <f>IF(PhieuBauCu!$B$2&gt;4,IF(LEN($B2743)=0,"",IF(AND($B2743&gt;0,VALUE(SUBSTITUTE($B2743,"5","0"))=$B2743),1,0)),"")</f>
        <v/>
      </c>
      <c r="I2743" s="5" t="str">
        <f>IF(PhieuBauCu!$B$2&gt;5,IF(LEN($B2743)=0,"",IF(AND($B2743&gt;0,VALUE(SUBSTITUTE($B2743,"6","0"))=$B2743),1,0)),"")</f>
        <v/>
      </c>
      <c r="J2743" s="5" t="str">
        <f>IF(PhieuBauCu!$B$2&gt;6,IF(LEN($B2743)=0,"",IF(AND($B2743&gt;0,VALUE(SUBSTITUTE($B2743,"7","0"))=$B2743),1,0)),"")</f>
        <v/>
      </c>
      <c r="K2743" s="5" t="str">
        <f>IF(PhieuBauCu!$B$2&gt;7,IF(LEN($B2743)=0,"",IF(AND($B2743&gt;0,VALUE(SUBSTITUTE($B2743,"8","0"))=$B2743),1,0)),"")</f>
        <v/>
      </c>
      <c r="L2743" s="5" t="str">
        <f>IF(PhieuBauCu!$B$2&gt;8,IF(LEN($B2743)=0,"",IF(AND($B2743&gt;0,VALUE(SUBSTITUTE($B2743,"9","0"))=$B2743),1,0)),"")</f>
        <v/>
      </c>
      <c r="M2743" s="9">
        <f t="shared" si="85"/>
        <v>0</v>
      </c>
      <c r="N2743" s="36">
        <f>IF(AND(M2743&lt;=PhieuBauCu!$B$13,M2743&gt;=1),1,0)</f>
        <v>0</v>
      </c>
    </row>
    <row r="2744" spans="1:14" ht="28.5" customHeight="1">
      <c r="A2744" s="2">
        <v>2739</v>
      </c>
      <c r="B2744" s="3"/>
      <c r="C2744" s="48" t="str">
        <f t="shared" si="84"/>
        <v/>
      </c>
      <c r="D2744" s="5" t="str">
        <f>IF(PhieuBauCu!$B$2&gt;0,IF(LEN($B2744)=0,"",IF(AND($B2744&gt;0,VALUE(SUBSTITUTE($B2744,"1","0"))=$B2744),1,0)),"")</f>
        <v/>
      </c>
      <c r="E2744" s="5" t="str">
        <f>IF(PhieuBauCu!$B$2&gt;1,IF(LEN($B2744)=0,"",IF(AND($B2744&gt;0,VALUE(SUBSTITUTE($B2744,"2","0"))=$B2744),1,0)),"")</f>
        <v/>
      </c>
      <c r="F2744" s="5" t="str">
        <f>IF(PhieuBauCu!$B$2&gt;2,IF(LEN($B2744)=0,"",IF(AND($B2744&gt;0,VALUE(SUBSTITUTE($B2744,"3","0"))=$B2744),1,0)),"")</f>
        <v/>
      </c>
      <c r="G2744" s="5" t="str">
        <f>IF(PhieuBauCu!$B$2&gt;3,IF(LEN($B2744)=0,"",IF(AND($B2744&gt;0,VALUE(SUBSTITUTE($B2744,"4","0"))=$B2744),1,0)),"")</f>
        <v/>
      </c>
      <c r="H2744" s="5" t="str">
        <f>IF(PhieuBauCu!$B$2&gt;4,IF(LEN($B2744)=0,"",IF(AND($B2744&gt;0,VALUE(SUBSTITUTE($B2744,"5","0"))=$B2744),1,0)),"")</f>
        <v/>
      </c>
      <c r="I2744" s="5" t="str">
        <f>IF(PhieuBauCu!$B$2&gt;5,IF(LEN($B2744)=0,"",IF(AND($B2744&gt;0,VALUE(SUBSTITUTE($B2744,"6","0"))=$B2744),1,0)),"")</f>
        <v/>
      </c>
      <c r="J2744" s="5" t="str">
        <f>IF(PhieuBauCu!$B$2&gt;6,IF(LEN($B2744)=0,"",IF(AND($B2744&gt;0,VALUE(SUBSTITUTE($B2744,"7","0"))=$B2744),1,0)),"")</f>
        <v/>
      </c>
      <c r="K2744" s="5" t="str">
        <f>IF(PhieuBauCu!$B$2&gt;7,IF(LEN($B2744)=0,"",IF(AND($B2744&gt;0,VALUE(SUBSTITUTE($B2744,"8","0"))=$B2744),1,0)),"")</f>
        <v/>
      </c>
      <c r="L2744" s="5" t="str">
        <f>IF(PhieuBauCu!$B$2&gt;8,IF(LEN($B2744)=0,"",IF(AND($B2744&gt;0,VALUE(SUBSTITUTE($B2744,"9","0"))=$B2744),1,0)),"")</f>
        <v/>
      </c>
      <c r="M2744" s="9">
        <f t="shared" si="85"/>
        <v>0</v>
      </c>
      <c r="N2744" s="36">
        <f>IF(AND(M2744&lt;=PhieuBauCu!$B$13,M2744&gt;=1),1,0)</f>
        <v>0</v>
      </c>
    </row>
    <row r="2745" spans="1:14" ht="28.5" customHeight="1">
      <c r="A2745" s="2">
        <v>2740</v>
      </c>
      <c r="B2745" s="3"/>
      <c r="C2745" s="48" t="str">
        <f t="shared" si="84"/>
        <v/>
      </c>
      <c r="D2745" s="5" t="str">
        <f>IF(PhieuBauCu!$B$2&gt;0,IF(LEN($B2745)=0,"",IF(AND($B2745&gt;0,VALUE(SUBSTITUTE($B2745,"1","0"))=$B2745),1,0)),"")</f>
        <v/>
      </c>
      <c r="E2745" s="5" t="str">
        <f>IF(PhieuBauCu!$B$2&gt;1,IF(LEN($B2745)=0,"",IF(AND($B2745&gt;0,VALUE(SUBSTITUTE($B2745,"2","0"))=$B2745),1,0)),"")</f>
        <v/>
      </c>
      <c r="F2745" s="5" t="str">
        <f>IF(PhieuBauCu!$B$2&gt;2,IF(LEN($B2745)=0,"",IF(AND($B2745&gt;0,VALUE(SUBSTITUTE($B2745,"3","0"))=$B2745),1,0)),"")</f>
        <v/>
      </c>
      <c r="G2745" s="5" t="str">
        <f>IF(PhieuBauCu!$B$2&gt;3,IF(LEN($B2745)=0,"",IF(AND($B2745&gt;0,VALUE(SUBSTITUTE($B2745,"4","0"))=$B2745),1,0)),"")</f>
        <v/>
      </c>
      <c r="H2745" s="5" t="str">
        <f>IF(PhieuBauCu!$B$2&gt;4,IF(LEN($B2745)=0,"",IF(AND($B2745&gt;0,VALUE(SUBSTITUTE($B2745,"5","0"))=$B2745),1,0)),"")</f>
        <v/>
      </c>
      <c r="I2745" s="5" t="str">
        <f>IF(PhieuBauCu!$B$2&gt;5,IF(LEN($B2745)=0,"",IF(AND($B2745&gt;0,VALUE(SUBSTITUTE($B2745,"6","0"))=$B2745),1,0)),"")</f>
        <v/>
      </c>
      <c r="J2745" s="5" t="str">
        <f>IF(PhieuBauCu!$B$2&gt;6,IF(LEN($B2745)=0,"",IF(AND($B2745&gt;0,VALUE(SUBSTITUTE($B2745,"7","0"))=$B2745),1,0)),"")</f>
        <v/>
      </c>
      <c r="K2745" s="5" t="str">
        <f>IF(PhieuBauCu!$B$2&gt;7,IF(LEN($B2745)=0,"",IF(AND($B2745&gt;0,VALUE(SUBSTITUTE($B2745,"8","0"))=$B2745),1,0)),"")</f>
        <v/>
      </c>
      <c r="L2745" s="5" t="str">
        <f>IF(PhieuBauCu!$B$2&gt;8,IF(LEN($B2745)=0,"",IF(AND($B2745&gt;0,VALUE(SUBSTITUTE($B2745,"9","0"))=$B2745),1,0)),"")</f>
        <v/>
      </c>
      <c r="M2745" s="9">
        <f t="shared" si="85"/>
        <v>0</v>
      </c>
      <c r="N2745" s="36">
        <f>IF(AND(M2745&lt;=PhieuBauCu!$B$13,M2745&gt;=1),1,0)</f>
        <v>0</v>
      </c>
    </row>
    <row r="2746" spans="1:14" ht="28.5" customHeight="1">
      <c r="A2746" s="2">
        <v>2741</v>
      </c>
      <c r="B2746" s="3"/>
      <c r="C2746" s="48" t="str">
        <f t="shared" si="84"/>
        <v/>
      </c>
      <c r="D2746" s="5" t="str">
        <f>IF(PhieuBauCu!$B$2&gt;0,IF(LEN($B2746)=0,"",IF(AND($B2746&gt;0,VALUE(SUBSTITUTE($B2746,"1","0"))=$B2746),1,0)),"")</f>
        <v/>
      </c>
      <c r="E2746" s="5" t="str">
        <f>IF(PhieuBauCu!$B$2&gt;1,IF(LEN($B2746)=0,"",IF(AND($B2746&gt;0,VALUE(SUBSTITUTE($B2746,"2","0"))=$B2746),1,0)),"")</f>
        <v/>
      </c>
      <c r="F2746" s="5" t="str">
        <f>IF(PhieuBauCu!$B$2&gt;2,IF(LEN($B2746)=0,"",IF(AND($B2746&gt;0,VALUE(SUBSTITUTE($B2746,"3","0"))=$B2746),1,0)),"")</f>
        <v/>
      </c>
      <c r="G2746" s="5" t="str">
        <f>IF(PhieuBauCu!$B$2&gt;3,IF(LEN($B2746)=0,"",IF(AND($B2746&gt;0,VALUE(SUBSTITUTE($B2746,"4","0"))=$B2746),1,0)),"")</f>
        <v/>
      </c>
      <c r="H2746" s="5" t="str">
        <f>IF(PhieuBauCu!$B$2&gt;4,IF(LEN($B2746)=0,"",IF(AND($B2746&gt;0,VALUE(SUBSTITUTE($B2746,"5","0"))=$B2746),1,0)),"")</f>
        <v/>
      </c>
      <c r="I2746" s="5" t="str">
        <f>IF(PhieuBauCu!$B$2&gt;5,IF(LEN($B2746)=0,"",IF(AND($B2746&gt;0,VALUE(SUBSTITUTE($B2746,"6","0"))=$B2746),1,0)),"")</f>
        <v/>
      </c>
      <c r="J2746" s="5" t="str">
        <f>IF(PhieuBauCu!$B$2&gt;6,IF(LEN($B2746)=0,"",IF(AND($B2746&gt;0,VALUE(SUBSTITUTE($B2746,"7","0"))=$B2746),1,0)),"")</f>
        <v/>
      </c>
      <c r="K2746" s="5" t="str">
        <f>IF(PhieuBauCu!$B$2&gt;7,IF(LEN($B2746)=0,"",IF(AND($B2746&gt;0,VALUE(SUBSTITUTE($B2746,"8","0"))=$B2746),1,0)),"")</f>
        <v/>
      </c>
      <c r="L2746" s="5" t="str">
        <f>IF(PhieuBauCu!$B$2&gt;8,IF(LEN($B2746)=0,"",IF(AND($B2746&gt;0,VALUE(SUBSTITUTE($B2746,"9","0"))=$B2746),1,0)),"")</f>
        <v/>
      </c>
      <c r="M2746" s="9">
        <f t="shared" si="85"/>
        <v>0</v>
      </c>
      <c r="N2746" s="36">
        <f>IF(AND(M2746&lt;=PhieuBauCu!$B$13,M2746&gt;=1),1,0)</f>
        <v>0</v>
      </c>
    </row>
    <row r="2747" spans="1:14" ht="28.5" customHeight="1">
      <c r="A2747" s="2">
        <v>2742</v>
      </c>
      <c r="B2747" s="3"/>
      <c r="C2747" s="48" t="str">
        <f t="shared" si="84"/>
        <v/>
      </c>
      <c r="D2747" s="5" t="str">
        <f>IF(PhieuBauCu!$B$2&gt;0,IF(LEN($B2747)=0,"",IF(AND($B2747&gt;0,VALUE(SUBSTITUTE($B2747,"1","0"))=$B2747),1,0)),"")</f>
        <v/>
      </c>
      <c r="E2747" s="5" t="str">
        <f>IF(PhieuBauCu!$B$2&gt;1,IF(LEN($B2747)=0,"",IF(AND($B2747&gt;0,VALUE(SUBSTITUTE($B2747,"2","0"))=$B2747),1,0)),"")</f>
        <v/>
      </c>
      <c r="F2747" s="5" t="str">
        <f>IF(PhieuBauCu!$B$2&gt;2,IF(LEN($B2747)=0,"",IF(AND($B2747&gt;0,VALUE(SUBSTITUTE($B2747,"3","0"))=$B2747),1,0)),"")</f>
        <v/>
      </c>
      <c r="G2747" s="5" t="str">
        <f>IF(PhieuBauCu!$B$2&gt;3,IF(LEN($B2747)=0,"",IF(AND($B2747&gt;0,VALUE(SUBSTITUTE($B2747,"4","0"))=$B2747),1,0)),"")</f>
        <v/>
      </c>
      <c r="H2747" s="5" t="str">
        <f>IF(PhieuBauCu!$B$2&gt;4,IF(LEN($B2747)=0,"",IF(AND($B2747&gt;0,VALUE(SUBSTITUTE($B2747,"5","0"))=$B2747),1,0)),"")</f>
        <v/>
      </c>
      <c r="I2747" s="5" t="str">
        <f>IF(PhieuBauCu!$B$2&gt;5,IF(LEN($B2747)=0,"",IF(AND($B2747&gt;0,VALUE(SUBSTITUTE($B2747,"6","0"))=$B2747),1,0)),"")</f>
        <v/>
      </c>
      <c r="J2747" s="5" t="str">
        <f>IF(PhieuBauCu!$B$2&gt;6,IF(LEN($B2747)=0,"",IF(AND($B2747&gt;0,VALUE(SUBSTITUTE($B2747,"7","0"))=$B2747),1,0)),"")</f>
        <v/>
      </c>
      <c r="K2747" s="5" t="str">
        <f>IF(PhieuBauCu!$B$2&gt;7,IF(LEN($B2747)=0,"",IF(AND($B2747&gt;0,VALUE(SUBSTITUTE($B2747,"8","0"))=$B2747),1,0)),"")</f>
        <v/>
      </c>
      <c r="L2747" s="5" t="str">
        <f>IF(PhieuBauCu!$B$2&gt;8,IF(LEN($B2747)=0,"",IF(AND($B2747&gt;0,VALUE(SUBSTITUTE($B2747,"9","0"))=$B2747),1,0)),"")</f>
        <v/>
      </c>
      <c r="M2747" s="9">
        <f t="shared" si="85"/>
        <v>0</v>
      </c>
      <c r="N2747" s="36">
        <f>IF(AND(M2747&lt;=PhieuBauCu!$B$13,M2747&gt;=1),1,0)</f>
        <v>0</v>
      </c>
    </row>
    <row r="2748" spans="1:14" ht="28.5" customHeight="1">
      <c r="A2748" s="2">
        <v>2743</v>
      </c>
      <c r="B2748" s="3"/>
      <c r="C2748" s="48" t="str">
        <f t="shared" si="84"/>
        <v/>
      </c>
      <c r="D2748" s="5" t="str">
        <f>IF(PhieuBauCu!$B$2&gt;0,IF(LEN($B2748)=0,"",IF(AND($B2748&gt;0,VALUE(SUBSTITUTE($B2748,"1","0"))=$B2748),1,0)),"")</f>
        <v/>
      </c>
      <c r="E2748" s="5" t="str">
        <f>IF(PhieuBauCu!$B$2&gt;1,IF(LEN($B2748)=0,"",IF(AND($B2748&gt;0,VALUE(SUBSTITUTE($B2748,"2","0"))=$B2748),1,0)),"")</f>
        <v/>
      </c>
      <c r="F2748" s="5" t="str">
        <f>IF(PhieuBauCu!$B$2&gt;2,IF(LEN($B2748)=0,"",IF(AND($B2748&gt;0,VALUE(SUBSTITUTE($B2748,"3","0"))=$B2748),1,0)),"")</f>
        <v/>
      </c>
      <c r="G2748" s="5" t="str">
        <f>IF(PhieuBauCu!$B$2&gt;3,IF(LEN($B2748)=0,"",IF(AND($B2748&gt;0,VALUE(SUBSTITUTE($B2748,"4","0"))=$B2748),1,0)),"")</f>
        <v/>
      </c>
      <c r="H2748" s="5" t="str">
        <f>IF(PhieuBauCu!$B$2&gt;4,IF(LEN($B2748)=0,"",IF(AND($B2748&gt;0,VALUE(SUBSTITUTE($B2748,"5","0"))=$B2748),1,0)),"")</f>
        <v/>
      </c>
      <c r="I2748" s="5" t="str">
        <f>IF(PhieuBauCu!$B$2&gt;5,IF(LEN($B2748)=0,"",IF(AND($B2748&gt;0,VALUE(SUBSTITUTE($B2748,"6","0"))=$B2748),1,0)),"")</f>
        <v/>
      </c>
      <c r="J2748" s="5" t="str">
        <f>IF(PhieuBauCu!$B$2&gt;6,IF(LEN($B2748)=0,"",IF(AND($B2748&gt;0,VALUE(SUBSTITUTE($B2748,"7","0"))=$B2748),1,0)),"")</f>
        <v/>
      </c>
      <c r="K2748" s="5" t="str">
        <f>IF(PhieuBauCu!$B$2&gt;7,IF(LEN($B2748)=0,"",IF(AND($B2748&gt;0,VALUE(SUBSTITUTE($B2748,"8","0"))=$B2748),1,0)),"")</f>
        <v/>
      </c>
      <c r="L2748" s="5" t="str">
        <f>IF(PhieuBauCu!$B$2&gt;8,IF(LEN($B2748)=0,"",IF(AND($B2748&gt;0,VALUE(SUBSTITUTE($B2748,"9","0"))=$B2748),1,0)),"")</f>
        <v/>
      </c>
      <c r="M2748" s="9">
        <f t="shared" si="85"/>
        <v>0</v>
      </c>
      <c r="N2748" s="36">
        <f>IF(AND(M2748&lt;=PhieuBauCu!$B$13,M2748&gt;=1),1,0)</f>
        <v>0</v>
      </c>
    </row>
    <row r="2749" spans="1:14" ht="28.5" customHeight="1">
      <c r="A2749" s="2">
        <v>2744</v>
      </c>
      <c r="B2749" s="3"/>
      <c r="C2749" s="48" t="str">
        <f t="shared" si="84"/>
        <v/>
      </c>
      <c r="D2749" s="5" t="str">
        <f>IF(PhieuBauCu!$B$2&gt;0,IF(LEN($B2749)=0,"",IF(AND($B2749&gt;0,VALUE(SUBSTITUTE($B2749,"1","0"))=$B2749),1,0)),"")</f>
        <v/>
      </c>
      <c r="E2749" s="5" t="str">
        <f>IF(PhieuBauCu!$B$2&gt;1,IF(LEN($B2749)=0,"",IF(AND($B2749&gt;0,VALUE(SUBSTITUTE($B2749,"2","0"))=$B2749),1,0)),"")</f>
        <v/>
      </c>
      <c r="F2749" s="5" t="str">
        <f>IF(PhieuBauCu!$B$2&gt;2,IF(LEN($B2749)=0,"",IF(AND($B2749&gt;0,VALUE(SUBSTITUTE($B2749,"3","0"))=$B2749),1,0)),"")</f>
        <v/>
      </c>
      <c r="G2749" s="5" t="str">
        <f>IF(PhieuBauCu!$B$2&gt;3,IF(LEN($B2749)=0,"",IF(AND($B2749&gt;0,VALUE(SUBSTITUTE($B2749,"4","0"))=$B2749),1,0)),"")</f>
        <v/>
      </c>
      <c r="H2749" s="5" t="str">
        <f>IF(PhieuBauCu!$B$2&gt;4,IF(LEN($B2749)=0,"",IF(AND($B2749&gt;0,VALUE(SUBSTITUTE($B2749,"5","0"))=$B2749),1,0)),"")</f>
        <v/>
      </c>
      <c r="I2749" s="5" t="str">
        <f>IF(PhieuBauCu!$B$2&gt;5,IF(LEN($B2749)=0,"",IF(AND($B2749&gt;0,VALUE(SUBSTITUTE($B2749,"6","0"))=$B2749),1,0)),"")</f>
        <v/>
      </c>
      <c r="J2749" s="5" t="str">
        <f>IF(PhieuBauCu!$B$2&gt;6,IF(LEN($B2749)=0,"",IF(AND($B2749&gt;0,VALUE(SUBSTITUTE($B2749,"7","0"))=$B2749),1,0)),"")</f>
        <v/>
      </c>
      <c r="K2749" s="5" t="str">
        <f>IF(PhieuBauCu!$B$2&gt;7,IF(LEN($B2749)=0,"",IF(AND($B2749&gt;0,VALUE(SUBSTITUTE($B2749,"8","0"))=$B2749),1,0)),"")</f>
        <v/>
      </c>
      <c r="L2749" s="5" t="str">
        <f>IF(PhieuBauCu!$B$2&gt;8,IF(LEN($B2749)=0,"",IF(AND($B2749&gt;0,VALUE(SUBSTITUTE($B2749,"9","0"))=$B2749),1,0)),"")</f>
        <v/>
      </c>
      <c r="M2749" s="9">
        <f t="shared" si="85"/>
        <v>0</v>
      </c>
      <c r="N2749" s="36">
        <f>IF(AND(M2749&lt;=PhieuBauCu!$B$13,M2749&gt;=1),1,0)</f>
        <v>0</v>
      </c>
    </row>
    <row r="2750" spans="1:14" ht="28.5" customHeight="1">
      <c r="A2750" s="2">
        <v>2745</v>
      </c>
      <c r="B2750" s="3"/>
      <c r="C2750" s="48" t="str">
        <f t="shared" si="84"/>
        <v/>
      </c>
      <c r="D2750" s="5" t="str">
        <f>IF(PhieuBauCu!$B$2&gt;0,IF(LEN($B2750)=0,"",IF(AND($B2750&gt;0,VALUE(SUBSTITUTE($B2750,"1","0"))=$B2750),1,0)),"")</f>
        <v/>
      </c>
      <c r="E2750" s="5" t="str">
        <f>IF(PhieuBauCu!$B$2&gt;1,IF(LEN($B2750)=0,"",IF(AND($B2750&gt;0,VALUE(SUBSTITUTE($B2750,"2","0"))=$B2750),1,0)),"")</f>
        <v/>
      </c>
      <c r="F2750" s="5" t="str">
        <f>IF(PhieuBauCu!$B$2&gt;2,IF(LEN($B2750)=0,"",IF(AND($B2750&gt;0,VALUE(SUBSTITUTE($B2750,"3","0"))=$B2750),1,0)),"")</f>
        <v/>
      </c>
      <c r="G2750" s="5" t="str">
        <f>IF(PhieuBauCu!$B$2&gt;3,IF(LEN($B2750)=0,"",IF(AND($B2750&gt;0,VALUE(SUBSTITUTE($B2750,"4","0"))=$B2750),1,0)),"")</f>
        <v/>
      </c>
      <c r="H2750" s="5" t="str">
        <f>IF(PhieuBauCu!$B$2&gt;4,IF(LEN($B2750)=0,"",IF(AND($B2750&gt;0,VALUE(SUBSTITUTE($B2750,"5","0"))=$B2750),1,0)),"")</f>
        <v/>
      </c>
      <c r="I2750" s="5" t="str">
        <f>IF(PhieuBauCu!$B$2&gt;5,IF(LEN($B2750)=0,"",IF(AND($B2750&gt;0,VALUE(SUBSTITUTE($B2750,"6","0"))=$B2750),1,0)),"")</f>
        <v/>
      </c>
      <c r="J2750" s="5" t="str">
        <f>IF(PhieuBauCu!$B$2&gt;6,IF(LEN($B2750)=0,"",IF(AND($B2750&gt;0,VALUE(SUBSTITUTE($B2750,"7","0"))=$B2750),1,0)),"")</f>
        <v/>
      </c>
      <c r="K2750" s="5" t="str">
        <f>IF(PhieuBauCu!$B$2&gt;7,IF(LEN($B2750)=0,"",IF(AND($B2750&gt;0,VALUE(SUBSTITUTE($B2750,"8","0"))=$B2750),1,0)),"")</f>
        <v/>
      </c>
      <c r="L2750" s="5" t="str">
        <f>IF(PhieuBauCu!$B$2&gt;8,IF(LEN($B2750)=0,"",IF(AND($B2750&gt;0,VALUE(SUBSTITUTE($B2750,"9","0"))=$B2750),1,0)),"")</f>
        <v/>
      </c>
      <c r="M2750" s="9">
        <f t="shared" si="85"/>
        <v>0</v>
      </c>
      <c r="N2750" s="36">
        <f>IF(AND(M2750&lt;=PhieuBauCu!$B$13,M2750&gt;=1),1,0)</f>
        <v>0</v>
      </c>
    </row>
    <row r="2751" spans="1:14" ht="28.5" customHeight="1">
      <c r="A2751" s="2">
        <v>2746</v>
      </c>
      <c r="B2751" s="3"/>
      <c r="C2751" s="48" t="str">
        <f t="shared" si="84"/>
        <v/>
      </c>
      <c r="D2751" s="5" t="str">
        <f>IF(PhieuBauCu!$B$2&gt;0,IF(LEN($B2751)=0,"",IF(AND($B2751&gt;0,VALUE(SUBSTITUTE($B2751,"1","0"))=$B2751),1,0)),"")</f>
        <v/>
      </c>
      <c r="E2751" s="5" t="str">
        <f>IF(PhieuBauCu!$B$2&gt;1,IF(LEN($B2751)=0,"",IF(AND($B2751&gt;0,VALUE(SUBSTITUTE($B2751,"2","0"))=$B2751),1,0)),"")</f>
        <v/>
      </c>
      <c r="F2751" s="5" t="str">
        <f>IF(PhieuBauCu!$B$2&gt;2,IF(LEN($B2751)=0,"",IF(AND($B2751&gt;0,VALUE(SUBSTITUTE($B2751,"3","0"))=$B2751),1,0)),"")</f>
        <v/>
      </c>
      <c r="G2751" s="5" t="str">
        <f>IF(PhieuBauCu!$B$2&gt;3,IF(LEN($B2751)=0,"",IF(AND($B2751&gt;0,VALUE(SUBSTITUTE($B2751,"4","0"))=$B2751),1,0)),"")</f>
        <v/>
      </c>
      <c r="H2751" s="5" t="str">
        <f>IF(PhieuBauCu!$B$2&gt;4,IF(LEN($B2751)=0,"",IF(AND($B2751&gt;0,VALUE(SUBSTITUTE($B2751,"5","0"))=$B2751),1,0)),"")</f>
        <v/>
      </c>
      <c r="I2751" s="5" t="str">
        <f>IF(PhieuBauCu!$B$2&gt;5,IF(LEN($B2751)=0,"",IF(AND($B2751&gt;0,VALUE(SUBSTITUTE($B2751,"6","0"))=$B2751),1,0)),"")</f>
        <v/>
      </c>
      <c r="J2751" s="5" t="str">
        <f>IF(PhieuBauCu!$B$2&gt;6,IF(LEN($B2751)=0,"",IF(AND($B2751&gt;0,VALUE(SUBSTITUTE($B2751,"7","0"))=$B2751),1,0)),"")</f>
        <v/>
      </c>
      <c r="K2751" s="5" t="str">
        <f>IF(PhieuBauCu!$B$2&gt;7,IF(LEN($B2751)=0,"",IF(AND($B2751&gt;0,VALUE(SUBSTITUTE($B2751,"8","0"))=$B2751),1,0)),"")</f>
        <v/>
      </c>
      <c r="L2751" s="5" t="str">
        <f>IF(PhieuBauCu!$B$2&gt;8,IF(LEN($B2751)=0,"",IF(AND($B2751&gt;0,VALUE(SUBSTITUTE($B2751,"9","0"))=$B2751),1,0)),"")</f>
        <v/>
      </c>
      <c r="M2751" s="9">
        <f t="shared" si="85"/>
        <v>0</v>
      </c>
      <c r="N2751" s="36">
        <f>IF(AND(M2751&lt;=PhieuBauCu!$B$13,M2751&gt;=1),1,0)</f>
        <v>0</v>
      </c>
    </row>
    <row r="2752" spans="1:14" ht="28.5" customHeight="1">
      <c r="A2752" s="2">
        <v>2747</v>
      </c>
      <c r="B2752" s="3"/>
      <c r="C2752" s="48" t="str">
        <f t="shared" si="84"/>
        <v/>
      </c>
      <c r="D2752" s="5" t="str">
        <f>IF(PhieuBauCu!$B$2&gt;0,IF(LEN($B2752)=0,"",IF(AND($B2752&gt;0,VALUE(SUBSTITUTE($B2752,"1","0"))=$B2752),1,0)),"")</f>
        <v/>
      </c>
      <c r="E2752" s="5" t="str">
        <f>IF(PhieuBauCu!$B$2&gt;1,IF(LEN($B2752)=0,"",IF(AND($B2752&gt;0,VALUE(SUBSTITUTE($B2752,"2","0"))=$B2752),1,0)),"")</f>
        <v/>
      </c>
      <c r="F2752" s="5" t="str">
        <f>IF(PhieuBauCu!$B$2&gt;2,IF(LEN($B2752)=0,"",IF(AND($B2752&gt;0,VALUE(SUBSTITUTE($B2752,"3","0"))=$B2752),1,0)),"")</f>
        <v/>
      </c>
      <c r="G2752" s="5" t="str">
        <f>IF(PhieuBauCu!$B$2&gt;3,IF(LEN($B2752)=0,"",IF(AND($B2752&gt;0,VALUE(SUBSTITUTE($B2752,"4","0"))=$B2752),1,0)),"")</f>
        <v/>
      </c>
      <c r="H2752" s="5" t="str">
        <f>IF(PhieuBauCu!$B$2&gt;4,IF(LEN($B2752)=0,"",IF(AND($B2752&gt;0,VALUE(SUBSTITUTE($B2752,"5","0"))=$B2752),1,0)),"")</f>
        <v/>
      </c>
      <c r="I2752" s="5" t="str">
        <f>IF(PhieuBauCu!$B$2&gt;5,IF(LEN($B2752)=0,"",IF(AND($B2752&gt;0,VALUE(SUBSTITUTE($B2752,"6","0"))=$B2752),1,0)),"")</f>
        <v/>
      </c>
      <c r="J2752" s="5" t="str">
        <f>IF(PhieuBauCu!$B$2&gt;6,IF(LEN($B2752)=0,"",IF(AND($B2752&gt;0,VALUE(SUBSTITUTE($B2752,"7","0"))=$B2752),1,0)),"")</f>
        <v/>
      </c>
      <c r="K2752" s="5" t="str">
        <f>IF(PhieuBauCu!$B$2&gt;7,IF(LEN($B2752)=0,"",IF(AND($B2752&gt;0,VALUE(SUBSTITUTE($B2752,"8","0"))=$B2752),1,0)),"")</f>
        <v/>
      </c>
      <c r="L2752" s="5" t="str">
        <f>IF(PhieuBauCu!$B$2&gt;8,IF(LEN($B2752)=0,"",IF(AND($B2752&gt;0,VALUE(SUBSTITUTE($B2752,"9","0"))=$B2752),1,0)),"")</f>
        <v/>
      </c>
      <c r="M2752" s="9">
        <f t="shared" si="85"/>
        <v>0</v>
      </c>
      <c r="N2752" s="36">
        <f>IF(AND(M2752&lt;=PhieuBauCu!$B$13,M2752&gt;=1),1,0)</f>
        <v>0</v>
      </c>
    </row>
    <row r="2753" spans="1:14" ht="28.5" customHeight="1">
      <c r="A2753" s="2">
        <v>2748</v>
      </c>
      <c r="B2753" s="3"/>
      <c r="C2753" s="48" t="str">
        <f t="shared" si="84"/>
        <v/>
      </c>
      <c r="D2753" s="5" t="str">
        <f>IF(PhieuBauCu!$B$2&gt;0,IF(LEN($B2753)=0,"",IF(AND($B2753&gt;0,VALUE(SUBSTITUTE($B2753,"1","0"))=$B2753),1,0)),"")</f>
        <v/>
      </c>
      <c r="E2753" s="5" t="str">
        <f>IF(PhieuBauCu!$B$2&gt;1,IF(LEN($B2753)=0,"",IF(AND($B2753&gt;0,VALUE(SUBSTITUTE($B2753,"2","0"))=$B2753),1,0)),"")</f>
        <v/>
      </c>
      <c r="F2753" s="5" t="str">
        <f>IF(PhieuBauCu!$B$2&gt;2,IF(LEN($B2753)=0,"",IF(AND($B2753&gt;0,VALUE(SUBSTITUTE($B2753,"3","0"))=$B2753),1,0)),"")</f>
        <v/>
      </c>
      <c r="G2753" s="5" t="str">
        <f>IF(PhieuBauCu!$B$2&gt;3,IF(LEN($B2753)=0,"",IF(AND($B2753&gt;0,VALUE(SUBSTITUTE($B2753,"4","0"))=$B2753),1,0)),"")</f>
        <v/>
      </c>
      <c r="H2753" s="5" t="str">
        <f>IF(PhieuBauCu!$B$2&gt;4,IF(LEN($B2753)=0,"",IF(AND($B2753&gt;0,VALUE(SUBSTITUTE($B2753,"5","0"))=$B2753),1,0)),"")</f>
        <v/>
      </c>
      <c r="I2753" s="5" t="str">
        <f>IF(PhieuBauCu!$B$2&gt;5,IF(LEN($B2753)=0,"",IF(AND($B2753&gt;0,VALUE(SUBSTITUTE($B2753,"6","0"))=$B2753),1,0)),"")</f>
        <v/>
      </c>
      <c r="J2753" s="5" t="str">
        <f>IF(PhieuBauCu!$B$2&gt;6,IF(LEN($B2753)=0,"",IF(AND($B2753&gt;0,VALUE(SUBSTITUTE($B2753,"7","0"))=$B2753),1,0)),"")</f>
        <v/>
      </c>
      <c r="K2753" s="5" t="str">
        <f>IF(PhieuBauCu!$B$2&gt;7,IF(LEN($B2753)=0,"",IF(AND($B2753&gt;0,VALUE(SUBSTITUTE($B2753,"8","0"))=$B2753),1,0)),"")</f>
        <v/>
      </c>
      <c r="L2753" s="5" t="str">
        <f>IF(PhieuBauCu!$B$2&gt;8,IF(LEN($B2753)=0,"",IF(AND($B2753&gt;0,VALUE(SUBSTITUTE($B2753,"9","0"))=$B2753),1,0)),"")</f>
        <v/>
      </c>
      <c r="M2753" s="9">
        <f t="shared" si="85"/>
        <v>0</v>
      </c>
      <c r="N2753" s="36">
        <f>IF(AND(M2753&lt;=PhieuBauCu!$B$13,M2753&gt;=1),1,0)</f>
        <v>0</v>
      </c>
    </row>
    <row r="2754" spans="1:14" ht="28.5" customHeight="1">
      <c r="A2754" s="2">
        <v>2749</v>
      </c>
      <c r="B2754" s="3"/>
      <c r="C2754" s="48" t="str">
        <f t="shared" si="84"/>
        <v/>
      </c>
      <c r="D2754" s="5" t="str">
        <f>IF(PhieuBauCu!$B$2&gt;0,IF(LEN($B2754)=0,"",IF(AND($B2754&gt;0,VALUE(SUBSTITUTE($B2754,"1","0"))=$B2754),1,0)),"")</f>
        <v/>
      </c>
      <c r="E2754" s="5" t="str">
        <f>IF(PhieuBauCu!$B$2&gt;1,IF(LEN($B2754)=0,"",IF(AND($B2754&gt;0,VALUE(SUBSTITUTE($B2754,"2","0"))=$B2754),1,0)),"")</f>
        <v/>
      </c>
      <c r="F2754" s="5" t="str">
        <f>IF(PhieuBauCu!$B$2&gt;2,IF(LEN($B2754)=0,"",IF(AND($B2754&gt;0,VALUE(SUBSTITUTE($B2754,"3","0"))=$B2754),1,0)),"")</f>
        <v/>
      </c>
      <c r="G2754" s="5" t="str">
        <f>IF(PhieuBauCu!$B$2&gt;3,IF(LEN($B2754)=0,"",IF(AND($B2754&gt;0,VALUE(SUBSTITUTE($B2754,"4","0"))=$B2754),1,0)),"")</f>
        <v/>
      </c>
      <c r="H2754" s="5" t="str">
        <f>IF(PhieuBauCu!$B$2&gt;4,IF(LEN($B2754)=0,"",IF(AND($B2754&gt;0,VALUE(SUBSTITUTE($B2754,"5","0"))=$B2754),1,0)),"")</f>
        <v/>
      </c>
      <c r="I2754" s="5" t="str">
        <f>IF(PhieuBauCu!$B$2&gt;5,IF(LEN($B2754)=0,"",IF(AND($B2754&gt;0,VALUE(SUBSTITUTE($B2754,"6","0"))=$B2754),1,0)),"")</f>
        <v/>
      </c>
      <c r="J2754" s="5" t="str">
        <f>IF(PhieuBauCu!$B$2&gt;6,IF(LEN($B2754)=0,"",IF(AND($B2754&gt;0,VALUE(SUBSTITUTE($B2754,"7","0"))=$B2754),1,0)),"")</f>
        <v/>
      </c>
      <c r="K2754" s="5" t="str">
        <f>IF(PhieuBauCu!$B$2&gt;7,IF(LEN($B2754)=0,"",IF(AND($B2754&gt;0,VALUE(SUBSTITUTE($B2754,"8","0"))=$B2754),1,0)),"")</f>
        <v/>
      </c>
      <c r="L2754" s="5" t="str">
        <f>IF(PhieuBauCu!$B$2&gt;8,IF(LEN($B2754)=0,"",IF(AND($B2754&gt;0,VALUE(SUBSTITUTE($B2754,"9","0"))=$B2754),1,0)),"")</f>
        <v/>
      </c>
      <c r="M2754" s="9">
        <f t="shared" si="85"/>
        <v>0</v>
      </c>
      <c r="N2754" s="36">
        <f>IF(AND(M2754&lt;=PhieuBauCu!$B$13,M2754&gt;=1),1,0)</f>
        <v>0</v>
      </c>
    </row>
    <row r="2755" spans="1:14" ht="28.5" customHeight="1">
      <c r="A2755" s="2">
        <v>2750</v>
      </c>
      <c r="B2755" s="3"/>
      <c r="C2755" s="48" t="str">
        <f t="shared" si="84"/>
        <v/>
      </c>
      <c r="D2755" s="5" t="str">
        <f>IF(PhieuBauCu!$B$2&gt;0,IF(LEN($B2755)=0,"",IF(AND($B2755&gt;0,VALUE(SUBSTITUTE($B2755,"1","0"))=$B2755),1,0)),"")</f>
        <v/>
      </c>
      <c r="E2755" s="5" t="str">
        <f>IF(PhieuBauCu!$B$2&gt;1,IF(LEN($B2755)=0,"",IF(AND($B2755&gt;0,VALUE(SUBSTITUTE($B2755,"2","0"))=$B2755),1,0)),"")</f>
        <v/>
      </c>
      <c r="F2755" s="5" t="str">
        <f>IF(PhieuBauCu!$B$2&gt;2,IF(LEN($B2755)=0,"",IF(AND($B2755&gt;0,VALUE(SUBSTITUTE($B2755,"3","0"))=$B2755),1,0)),"")</f>
        <v/>
      </c>
      <c r="G2755" s="5" t="str">
        <f>IF(PhieuBauCu!$B$2&gt;3,IF(LEN($B2755)=0,"",IF(AND($B2755&gt;0,VALUE(SUBSTITUTE($B2755,"4","0"))=$B2755),1,0)),"")</f>
        <v/>
      </c>
      <c r="H2755" s="5" t="str">
        <f>IF(PhieuBauCu!$B$2&gt;4,IF(LEN($B2755)=0,"",IF(AND($B2755&gt;0,VALUE(SUBSTITUTE($B2755,"5","0"))=$B2755),1,0)),"")</f>
        <v/>
      </c>
      <c r="I2755" s="5" t="str">
        <f>IF(PhieuBauCu!$B$2&gt;5,IF(LEN($B2755)=0,"",IF(AND($B2755&gt;0,VALUE(SUBSTITUTE($B2755,"6","0"))=$B2755),1,0)),"")</f>
        <v/>
      </c>
      <c r="J2755" s="5" t="str">
        <f>IF(PhieuBauCu!$B$2&gt;6,IF(LEN($B2755)=0,"",IF(AND($B2755&gt;0,VALUE(SUBSTITUTE($B2755,"7","0"))=$B2755),1,0)),"")</f>
        <v/>
      </c>
      <c r="K2755" s="5" t="str">
        <f>IF(PhieuBauCu!$B$2&gt;7,IF(LEN($B2755)=0,"",IF(AND($B2755&gt;0,VALUE(SUBSTITUTE($B2755,"8","0"))=$B2755),1,0)),"")</f>
        <v/>
      </c>
      <c r="L2755" s="5" t="str">
        <f>IF(PhieuBauCu!$B$2&gt;8,IF(LEN($B2755)=0,"",IF(AND($B2755&gt;0,VALUE(SUBSTITUTE($B2755,"9","0"))=$B2755),1,0)),"")</f>
        <v/>
      </c>
      <c r="M2755" s="9">
        <f t="shared" si="85"/>
        <v>0</v>
      </c>
      <c r="N2755" s="36">
        <f>IF(AND(M2755&lt;=PhieuBauCu!$B$13,M2755&gt;=1),1,0)</f>
        <v>0</v>
      </c>
    </row>
    <row r="2756" spans="1:14" ht="28.5" customHeight="1">
      <c r="A2756" s="2">
        <v>2751</v>
      </c>
      <c r="B2756" s="3"/>
      <c r="C2756" s="48" t="str">
        <f t="shared" si="84"/>
        <v/>
      </c>
      <c r="D2756" s="5" t="str">
        <f>IF(PhieuBauCu!$B$2&gt;0,IF(LEN($B2756)=0,"",IF(AND($B2756&gt;0,VALUE(SUBSTITUTE($B2756,"1","0"))=$B2756),1,0)),"")</f>
        <v/>
      </c>
      <c r="E2756" s="5" t="str">
        <f>IF(PhieuBauCu!$B$2&gt;1,IF(LEN($B2756)=0,"",IF(AND($B2756&gt;0,VALUE(SUBSTITUTE($B2756,"2","0"))=$B2756),1,0)),"")</f>
        <v/>
      </c>
      <c r="F2756" s="5" t="str">
        <f>IF(PhieuBauCu!$B$2&gt;2,IF(LEN($B2756)=0,"",IF(AND($B2756&gt;0,VALUE(SUBSTITUTE($B2756,"3","0"))=$B2756),1,0)),"")</f>
        <v/>
      </c>
      <c r="G2756" s="5" t="str">
        <f>IF(PhieuBauCu!$B$2&gt;3,IF(LEN($B2756)=0,"",IF(AND($B2756&gt;0,VALUE(SUBSTITUTE($B2756,"4","0"))=$B2756),1,0)),"")</f>
        <v/>
      </c>
      <c r="H2756" s="5" t="str">
        <f>IF(PhieuBauCu!$B$2&gt;4,IF(LEN($B2756)=0,"",IF(AND($B2756&gt;0,VALUE(SUBSTITUTE($B2756,"5","0"))=$B2756),1,0)),"")</f>
        <v/>
      </c>
      <c r="I2756" s="5" t="str">
        <f>IF(PhieuBauCu!$B$2&gt;5,IF(LEN($B2756)=0,"",IF(AND($B2756&gt;0,VALUE(SUBSTITUTE($B2756,"6","0"))=$B2756),1,0)),"")</f>
        <v/>
      </c>
      <c r="J2756" s="5" t="str">
        <f>IF(PhieuBauCu!$B$2&gt;6,IF(LEN($B2756)=0,"",IF(AND($B2756&gt;0,VALUE(SUBSTITUTE($B2756,"7","0"))=$B2756),1,0)),"")</f>
        <v/>
      </c>
      <c r="K2756" s="5" t="str">
        <f>IF(PhieuBauCu!$B$2&gt;7,IF(LEN($B2756)=0,"",IF(AND($B2756&gt;0,VALUE(SUBSTITUTE($B2756,"8","0"))=$B2756),1,0)),"")</f>
        <v/>
      </c>
      <c r="L2756" s="5" t="str">
        <f>IF(PhieuBauCu!$B$2&gt;8,IF(LEN($B2756)=0,"",IF(AND($B2756&gt;0,VALUE(SUBSTITUTE($B2756,"9","0"))=$B2756),1,0)),"")</f>
        <v/>
      </c>
      <c r="M2756" s="9">
        <f t="shared" si="85"/>
        <v>0</v>
      </c>
      <c r="N2756" s="36">
        <f>IF(AND(M2756&lt;=PhieuBauCu!$B$13,M2756&gt;=1),1,0)</f>
        <v>0</v>
      </c>
    </row>
    <row r="2757" spans="1:14" ht="28.5" customHeight="1">
      <c r="A2757" s="2">
        <v>2752</v>
      </c>
      <c r="B2757" s="3"/>
      <c r="C2757" s="48" t="str">
        <f t="shared" si="84"/>
        <v/>
      </c>
      <c r="D2757" s="5" t="str">
        <f>IF(PhieuBauCu!$B$2&gt;0,IF(LEN($B2757)=0,"",IF(AND($B2757&gt;0,VALUE(SUBSTITUTE($B2757,"1","0"))=$B2757),1,0)),"")</f>
        <v/>
      </c>
      <c r="E2757" s="5" t="str">
        <f>IF(PhieuBauCu!$B$2&gt;1,IF(LEN($B2757)=0,"",IF(AND($B2757&gt;0,VALUE(SUBSTITUTE($B2757,"2","0"))=$B2757),1,0)),"")</f>
        <v/>
      </c>
      <c r="F2757" s="5" t="str">
        <f>IF(PhieuBauCu!$B$2&gt;2,IF(LEN($B2757)=0,"",IF(AND($B2757&gt;0,VALUE(SUBSTITUTE($B2757,"3","0"))=$B2757),1,0)),"")</f>
        <v/>
      </c>
      <c r="G2757" s="5" t="str">
        <f>IF(PhieuBauCu!$B$2&gt;3,IF(LEN($B2757)=0,"",IF(AND($B2757&gt;0,VALUE(SUBSTITUTE($B2757,"4","0"))=$B2757),1,0)),"")</f>
        <v/>
      </c>
      <c r="H2757" s="5" t="str">
        <f>IF(PhieuBauCu!$B$2&gt;4,IF(LEN($B2757)=0,"",IF(AND($B2757&gt;0,VALUE(SUBSTITUTE($B2757,"5","0"))=$B2757),1,0)),"")</f>
        <v/>
      </c>
      <c r="I2757" s="5" t="str">
        <f>IF(PhieuBauCu!$B$2&gt;5,IF(LEN($B2757)=0,"",IF(AND($B2757&gt;0,VALUE(SUBSTITUTE($B2757,"6","0"))=$B2757),1,0)),"")</f>
        <v/>
      </c>
      <c r="J2757" s="5" t="str">
        <f>IF(PhieuBauCu!$B$2&gt;6,IF(LEN($B2757)=0,"",IF(AND($B2757&gt;0,VALUE(SUBSTITUTE($B2757,"7","0"))=$B2757),1,0)),"")</f>
        <v/>
      </c>
      <c r="K2757" s="5" t="str">
        <f>IF(PhieuBauCu!$B$2&gt;7,IF(LEN($B2757)=0,"",IF(AND($B2757&gt;0,VALUE(SUBSTITUTE($B2757,"8","0"))=$B2757),1,0)),"")</f>
        <v/>
      </c>
      <c r="L2757" s="5" t="str">
        <f>IF(PhieuBauCu!$B$2&gt;8,IF(LEN($B2757)=0,"",IF(AND($B2757&gt;0,VALUE(SUBSTITUTE($B2757,"9","0"))=$B2757),1,0)),"")</f>
        <v/>
      </c>
      <c r="M2757" s="9">
        <f t="shared" si="85"/>
        <v>0</v>
      </c>
      <c r="N2757" s="36">
        <f>IF(AND(M2757&lt;=PhieuBauCu!$B$13,M2757&gt;=1),1,0)</f>
        <v>0</v>
      </c>
    </row>
    <row r="2758" spans="1:14" ht="28.5" customHeight="1">
      <c r="A2758" s="2">
        <v>2753</v>
      </c>
      <c r="B2758" s="3"/>
      <c r="C2758" s="48" t="str">
        <f t="shared" si="84"/>
        <v/>
      </c>
      <c r="D2758" s="5" t="str">
        <f>IF(PhieuBauCu!$B$2&gt;0,IF(LEN($B2758)=0,"",IF(AND($B2758&gt;0,VALUE(SUBSTITUTE($B2758,"1","0"))=$B2758),1,0)),"")</f>
        <v/>
      </c>
      <c r="E2758" s="5" t="str">
        <f>IF(PhieuBauCu!$B$2&gt;1,IF(LEN($B2758)=0,"",IF(AND($B2758&gt;0,VALUE(SUBSTITUTE($B2758,"2","0"))=$B2758),1,0)),"")</f>
        <v/>
      </c>
      <c r="F2758" s="5" t="str">
        <f>IF(PhieuBauCu!$B$2&gt;2,IF(LEN($B2758)=0,"",IF(AND($B2758&gt;0,VALUE(SUBSTITUTE($B2758,"3","0"))=$B2758),1,0)),"")</f>
        <v/>
      </c>
      <c r="G2758" s="5" t="str">
        <f>IF(PhieuBauCu!$B$2&gt;3,IF(LEN($B2758)=0,"",IF(AND($B2758&gt;0,VALUE(SUBSTITUTE($B2758,"4","0"))=$B2758),1,0)),"")</f>
        <v/>
      </c>
      <c r="H2758" s="5" t="str">
        <f>IF(PhieuBauCu!$B$2&gt;4,IF(LEN($B2758)=0,"",IF(AND($B2758&gt;0,VALUE(SUBSTITUTE($B2758,"5","0"))=$B2758),1,0)),"")</f>
        <v/>
      </c>
      <c r="I2758" s="5" t="str">
        <f>IF(PhieuBauCu!$B$2&gt;5,IF(LEN($B2758)=0,"",IF(AND($B2758&gt;0,VALUE(SUBSTITUTE($B2758,"6","0"))=$B2758),1,0)),"")</f>
        <v/>
      </c>
      <c r="J2758" s="5" t="str">
        <f>IF(PhieuBauCu!$B$2&gt;6,IF(LEN($B2758)=0,"",IF(AND($B2758&gt;0,VALUE(SUBSTITUTE($B2758,"7","0"))=$B2758),1,0)),"")</f>
        <v/>
      </c>
      <c r="K2758" s="5" t="str">
        <f>IF(PhieuBauCu!$B$2&gt;7,IF(LEN($B2758)=0,"",IF(AND($B2758&gt;0,VALUE(SUBSTITUTE($B2758,"8","0"))=$B2758),1,0)),"")</f>
        <v/>
      </c>
      <c r="L2758" s="5" t="str">
        <f>IF(PhieuBauCu!$B$2&gt;8,IF(LEN($B2758)=0,"",IF(AND($B2758&gt;0,VALUE(SUBSTITUTE($B2758,"9","0"))=$B2758),1,0)),"")</f>
        <v/>
      </c>
      <c r="M2758" s="9">
        <f t="shared" si="85"/>
        <v>0</v>
      </c>
      <c r="N2758" s="36">
        <f>IF(AND(M2758&lt;=PhieuBauCu!$B$13,M2758&gt;=1),1,0)</f>
        <v>0</v>
      </c>
    </row>
    <row r="2759" spans="1:14" ht="28.5" customHeight="1">
      <c r="A2759" s="2">
        <v>2754</v>
      </c>
      <c r="B2759" s="3"/>
      <c r="C2759" s="48" t="str">
        <f t="shared" ref="C2759:C2822" si="86">IF(LEN(B2759)&gt;0,IF(N2759=1,"Ok","Not Ok"),"")</f>
        <v/>
      </c>
      <c r="D2759" s="5" t="str">
        <f>IF(PhieuBauCu!$B$2&gt;0,IF(LEN($B2759)=0,"",IF(AND($B2759&gt;0,VALUE(SUBSTITUTE($B2759,"1","0"))=$B2759),1,0)),"")</f>
        <v/>
      </c>
      <c r="E2759" s="5" t="str">
        <f>IF(PhieuBauCu!$B$2&gt;1,IF(LEN($B2759)=0,"",IF(AND($B2759&gt;0,VALUE(SUBSTITUTE($B2759,"2","0"))=$B2759),1,0)),"")</f>
        <v/>
      </c>
      <c r="F2759" s="5" t="str">
        <f>IF(PhieuBauCu!$B$2&gt;2,IF(LEN($B2759)=0,"",IF(AND($B2759&gt;0,VALUE(SUBSTITUTE($B2759,"3","0"))=$B2759),1,0)),"")</f>
        <v/>
      </c>
      <c r="G2759" s="5" t="str">
        <f>IF(PhieuBauCu!$B$2&gt;3,IF(LEN($B2759)=0,"",IF(AND($B2759&gt;0,VALUE(SUBSTITUTE($B2759,"4","0"))=$B2759),1,0)),"")</f>
        <v/>
      </c>
      <c r="H2759" s="5" t="str">
        <f>IF(PhieuBauCu!$B$2&gt;4,IF(LEN($B2759)=0,"",IF(AND($B2759&gt;0,VALUE(SUBSTITUTE($B2759,"5","0"))=$B2759),1,0)),"")</f>
        <v/>
      </c>
      <c r="I2759" s="5" t="str">
        <f>IF(PhieuBauCu!$B$2&gt;5,IF(LEN($B2759)=0,"",IF(AND($B2759&gt;0,VALUE(SUBSTITUTE($B2759,"6","0"))=$B2759),1,0)),"")</f>
        <v/>
      </c>
      <c r="J2759" s="5" t="str">
        <f>IF(PhieuBauCu!$B$2&gt;6,IF(LEN($B2759)=0,"",IF(AND($B2759&gt;0,VALUE(SUBSTITUTE($B2759,"7","0"))=$B2759),1,0)),"")</f>
        <v/>
      </c>
      <c r="K2759" s="5" t="str">
        <f>IF(PhieuBauCu!$B$2&gt;7,IF(LEN($B2759)=0,"",IF(AND($B2759&gt;0,VALUE(SUBSTITUTE($B2759,"8","0"))=$B2759),1,0)),"")</f>
        <v/>
      </c>
      <c r="L2759" s="5" t="str">
        <f>IF(PhieuBauCu!$B$2&gt;8,IF(LEN($B2759)=0,"",IF(AND($B2759&gt;0,VALUE(SUBSTITUTE($B2759,"9","0"))=$B2759),1,0)),"")</f>
        <v/>
      </c>
      <c r="M2759" s="9">
        <f t="shared" ref="M2759:M2822" si="87">SUMIF(D2759:L2759,1)</f>
        <v>0</v>
      </c>
      <c r="N2759" s="36">
        <f>IF(AND(M2759&lt;=PhieuBauCu!$B$13,M2759&gt;=1),1,0)</f>
        <v>0</v>
      </c>
    </row>
    <row r="2760" spans="1:14" ht="28.5" customHeight="1">
      <c r="A2760" s="2">
        <v>2755</v>
      </c>
      <c r="B2760" s="3"/>
      <c r="C2760" s="48" t="str">
        <f t="shared" si="86"/>
        <v/>
      </c>
      <c r="D2760" s="5" t="str">
        <f>IF(PhieuBauCu!$B$2&gt;0,IF(LEN($B2760)=0,"",IF(AND($B2760&gt;0,VALUE(SUBSTITUTE($B2760,"1","0"))=$B2760),1,0)),"")</f>
        <v/>
      </c>
      <c r="E2760" s="5" t="str">
        <f>IF(PhieuBauCu!$B$2&gt;1,IF(LEN($B2760)=0,"",IF(AND($B2760&gt;0,VALUE(SUBSTITUTE($B2760,"2","0"))=$B2760),1,0)),"")</f>
        <v/>
      </c>
      <c r="F2760" s="5" t="str">
        <f>IF(PhieuBauCu!$B$2&gt;2,IF(LEN($B2760)=0,"",IF(AND($B2760&gt;0,VALUE(SUBSTITUTE($B2760,"3","0"))=$B2760),1,0)),"")</f>
        <v/>
      </c>
      <c r="G2760" s="5" t="str">
        <f>IF(PhieuBauCu!$B$2&gt;3,IF(LEN($B2760)=0,"",IF(AND($B2760&gt;0,VALUE(SUBSTITUTE($B2760,"4","0"))=$B2760),1,0)),"")</f>
        <v/>
      </c>
      <c r="H2760" s="5" t="str">
        <f>IF(PhieuBauCu!$B$2&gt;4,IF(LEN($B2760)=0,"",IF(AND($B2760&gt;0,VALUE(SUBSTITUTE($B2760,"5","0"))=$B2760),1,0)),"")</f>
        <v/>
      </c>
      <c r="I2760" s="5" t="str">
        <f>IF(PhieuBauCu!$B$2&gt;5,IF(LEN($B2760)=0,"",IF(AND($B2760&gt;0,VALUE(SUBSTITUTE($B2760,"6","0"))=$B2760),1,0)),"")</f>
        <v/>
      </c>
      <c r="J2760" s="5" t="str">
        <f>IF(PhieuBauCu!$B$2&gt;6,IF(LEN($B2760)=0,"",IF(AND($B2760&gt;0,VALUE(SUBSTITUTE($B2760,"7","0"))=$B2760),1,0)),"")</f>
        <v/>
      </c>
      <c r="K2760" s="5" t="str">
        <f>IF(PhieuBauCu!$B$2&gt;7,IF(LEN($B2760)=0,"",IF(AND($B2760&gt;0,VALUE(SUBSTITUTE($B2760,"8","0"))=$B2760),1,0)),"")</f>
        <v/>
      </c>
      <c r="L2760" s="5" t="str">
        <f>IF(PhieuBauCu!$B$2&gt;8,IF(LEN($B2760)=0,"",IF(AND($B2760&gt;0,VALUE(SUBSTITUTE($B2760,"9","0"))=$B2760),1,0)),"")</f>
        <v/>
      </c>
      <c r="M2760" s="9">
        <f t="shared" si="87"/>
        <v>0</v>
      </c>
      <c r="N2760" s="36">
        <f>IF(AND(M2760&lt;=PhieuBauCu!$B$13,M2760&gt;=1),1,0)</f>
        <v>0</v>
      </c>
    </row>
    <row r="2761" spans="1:14" ht="28.5" customHeight="1">
      <c r="A2761" s="2">
        <v>2756</v>
      </c>
      <c r="B2761" s="3"/>
      <c r="C2761" s="48" t="str">
        <f t="shared" si="86"/>
        <v/>
      </c>
      <c r="D2761" s="5" t="str">
        <f>IF(PhieuBauCu!$B$2&gt;0,IF(LEN($B2761)=0,"",IF(AND($B2761&gt;0,VALUE(SUBSTITUTE($B2761,"1","0"))=$B2761),1,0)),"")</f>
        <v/>
      </c>
      <c r="E2761" s="5" t="str">
        <f>IF(PhieuBauCu!$B$2&gt;1,IF(LEN($B2761)=0,"",IF(AND($B2761&gt;0,VALUE(SUBSTITUTE($B2761,"2","0"))=$B2761),1,0)),"")</f>
        <v/>
      </c>
      <c r="F2761" s="5" t="str">
        <f>IF(PhieuBauCu!$B$2&gt;2,IF(LEN($B2761)=0,"",IF(AND($B2761&gt;0,VALUE(SUBSTITUTE($B2761,"3","0"))=$B2761),1,0)),"")</f>
        <v/>
      </c>
      <c r="G2761" s="5" t="str">
        <f>IF(PhieuBauCu!$B$2&gt;3,IF(LEN($B2761)=0,"",IF(AND($B2761&gt;0,VALUE(SUBSTITUTE($B2761,"4","0"))=$B2761),1,0)),"")</f>
        <v/>
      </c>
      <c r="H2761" s="5" t="str">
        <f>IF(PhieuBauCu!$B$2&gt;4,IF(LEN($B2761)=0,"",IF(AND($B2761&gt;0,VALUE(SUBSTITUTE($B2761,"5","0"))=$B2761),1,0)),"")</f>
        <v/>
      </c>
      <c r="I2761" s="5" t="str">
        <f>IF(PhieuBauCu!$B$2&gt;5,IF(LEN($B2761)=0,"",IF(AND($B2761&gt;0,VALUE(SUBSTITUTE($B2761,"6","0"))=$B2761),1,0)),"")</f>
        <v/>
      </c>
      <c r="J2761" s="5" t="str">
        <f>IF(PhieuBauCu!$B$2&gt;6,IF(LEN($B2761)=0,"",IF(AND($B2761&gt;0,VALUE(SUBSTITUTE($B2761,"7","0"))=$B2761),1,0)),"")</f>
        <v/>
      </c>
      <c r="K2761" s="5" t="str">
        <f>IF(PhieuBauCu!$B$2&gt;7,IF(LEN($B2761)=0,"",IF(AND($B2761&gt;0,VALUE(SUBSTITUTE($B2761,"8","0"))=$B2761),1,0)),"")</f>
        <v/>
      </c>
      <c r="L2761" s="5" t="str">
        <f>IF(PhieuBauCu!$B$2&gt;8,IF(LEN($B2761)=0,"",IF(AND($B2761&gt;0,VALUE(SUBSTITUTE($B2761,"9","0"))=$B2761),1,0)),"")</f>
        <v/>
      </c>
      <c r="M2761" s="9">
        <f t="shared" si="87"/>
        <v>0</v>
      </c>
      <c r="N2761" s="36">
        <f>IF(AND(M2761&lt;=PhieuBauCu!$B$13,M2761&gt;=1),1,0)</f>
        <v>0</v>
      </c>
    </row>
    <row r="2762" spans="1:14" ht="28.5" customHeight="1">
      <c r="A2762" s="2">
        <v>2757</v>
      </c>
      <c r="B2762" s="3"/>
      <c r="C2762" s="48" t="str">
        <f t="shared" si="86"/>
        <v/>
      </c>
      <c r="D2762" s="5" t="str">
        <f>IF(PhieuBauCu!$B$2&gt;0,IF(LEN($B2762)=0,"",IF(AND($B2762&gt;0,VALUE(SUBSTITUTE($B2762,"1","0"))=$B2762),1,0)),"")</f>
        <v/>
      </c>
      <c r="E2762" s="5" t="str">
        <f>IF(PhieuBauCu!$B$2&gt;1,IF(LEN($B2762)=0,"",IF(AND($B2762&gt;0,VALUE(SUBSTITUTE($B2762,"2","0"))=$B2762),1,0)),"")</f>
        <v/>
      </c>
      <c r="F2762" s="5" t="str">
        <f>IF(PhieuBauCu!$B$2&gt;2,IF(LEN($B2762)=0,"",IF(AND($B2762&gt;0,VALUE(SUBSTITUTE($B2762,"3","0"))=$B2762),1,0)),"")</f>
        <v/>
      </c>
      <c r="G2762" s="5" t="str">
        <f>IF(PhieuBauCu!$B$2&gt;3,IF(LEN($B2762)=0,"",IF(AND($B2762&gt;0,VALUE(SUBSTITUTE($B2762,"4","0"))=$B2762),1,0)),"")</f>
        <v/>
      </c>
      <c r="H2762" s="5" t="str">
        <f>IF(PhieuBauCu!$B$2&gt;4,IF(LEN($B2762)=0,"",IF(AND($B2762&gt;0,VALUE(SUBSTITUTE($B2762,"5","0"))=$B2762),1,0)),"")</f>
        <v/>
      </c>
      <c r="I2762" s="5" t="str">
        <f>IF(PhieuBauCu!$B$2&gt;5,IF(LEN($B2762)=0,"",IF(AND($B2762&gt;0,VALUE(SUBSTITUTE($B2762,"6","0"))=$B2762),1,0)),"")</f>
        <v/>
      </c>
      <c r="J2762" s="5" t="str">
        <f>IF(PhieuBauCu!$B$2&gt;6,IF(LEN($B2762)=0,"",IF(AND($B2762&gt;0,VALUE(SUBSTITUTE($B2762,"7","0"))=$B2762),1,0)),"")</f>
        <v/>
      </c>
      <c r="K2762" s="5" t="str">
        <f>IF(PhieuBauCu!$B$2&gt;7,IF(LEN($B2762)=0,"",IF(AND($B2762&gt;0,VALUE(SUBSTITUTE($B2762,"8","0"))=$B2762),1,0)),"")</f>
        <v/>
      </c>
      <c r="L2762" s="5" t="str">
        <f>IF(PhieuBauCu!$B$2&gt;8,IF(LEN($B2762)=0,"",IF(AND($B2762&gt;0,VALUE(SUBSTITUTE($B2762,"9","0"))=$B2762),1,0)),"")</f>
        <v/>
      </c>
      <c r="M2762" s="9">
        <f t="shared" si="87"/>
        <v>0</v>
      </c>
      <c r="N2762" s="36">
        <f>IF(AND(M2762&lt;=PhieuBauCu!$B$13,M2762&gt;=1),1,0)</f>
        <v>0</v>
      </c>
    </row>
    <row r="2763" spans="1:14" ht="28.5" customHeight="1">
      <c r="A2763" s="2">
        <v>2758</v>
      </c>
      <c r="B2763" s="3"/>
      <c r="C2763" s="48" t="str">
        <f t="shared" si="86"/>
        <v/>
      </c>
      <c r="D2763" s="5" t="str">
        <f>IF(PhieuBauCu!$B$2&gt;0,IF(LEN($B2763)=0,"",IF(AND($B2763&gt;0,VALUE(SUBSTITUTE($B2763,"1","0"))=$B2763),1,0)),"")</f>
        <v/>
      </c>
      <c r="E2763" s="5" t="str">
        <f>IF(PhieuBauCu!$B$2&gt;1,IF(LEN($B2763)=0,"",IF(AND($B2763&gt;0,VALUE(SUBSTITUTE($B2763,"2","0"))=$B2763),1,0)),"")</f>
        <v/>
      </c>
      <c r="F2763" s="5" t="str">
        <f>IF(PhieuBauCu!$B$2&gt;2,IF(LEN($B2763)=0,"",IF(AND($B2763&gt;0,VALUE(SUBSTITUTE($B2763,"3","0"))=$B2763),1,0)),"")</f>
        <v/>
      </c>
      <c r="G2763" s="5" t="str">
        <f>IF(PhieuBauCu!$B$2&gt;3,IF(LEN($B2763)=0,"",IF(AND($B2763&gt;0,VALUE(SUBSTITUTE($B2763,"4","0"))=$B2763),1,0)),"")</f>
        <v/>
      </c>
      <c r="H2763" s="5" t="str">
        <f>IF(PhieuBauCu!$B$2&gt;4,IF(LEN($B2763)=0,"",IF(AND($B2763&gt;0,VALUE(SUBSTITUTE($B2763,"5","0"))=$B2763),1,0)),"")</f>
        <v/>
      </c>
      <c r="I2763" s="5" t="str">
        <f>IF(PhieuBauCu!$B$2&gt;5,IF(LEN($B2763)=0,"",IF(AND($B2763&gt;0,VALUE(SUBSTITUTE($B2763,"6","0"))=$B2763),1,0)),"")</f>
        <v/>
      </c>
      <c r="J2763" s="5" t="str">
        <f>IF(PhieuBauCu!$B$2&gt;6,IF(LEN($B2763)=0,"",IF(AND($B2763&gt;0,VALUE(SUBSTITUTE($B2763,"7","0"))=$B2763),1,0)),"")</f>
        <v/>
      </c>
      <c r="K2763" s="5" t="str">
        <f>IF(PhieuBauCu!$B$2&gt;7,IF(LEN($B2763)=0,"",IF(AND($B2763&gt;0,VALUE(SUBSTITUTE($B2763,"8","0"))=$B2763),1,0)),"")</f>
        <v/>
      </c>
      <c r="L2763" s="5" t="str">
        <f>IF(PhieuBauCu!$B$2&gt;8,IF(LEN($B2763)=0,"",IF(AND($B2763&gt;0,VALUE(SUBSTITUTE($B2763,"9","0"))=$B2763),1,0)),"")</f>
        <v/>
      </c>
      <c r="M2763" s="9">
        <f t="shared" si="87"/>
        <v>0</v>
      </c>
      <c r="N2763" s="36">
        <f>IF(AND(M2763&lt;=PhieuBauCu!$B$13,M2763&gt;=1),1,0)</f>
        <v>0</v>
      </c>
    </row>
    <row r="2764" spans="1:14" ht="28.5" customHeight="1">
      <c r="A2764" s="2">
        <v>2759</v>
      </c>
      <c r="B2764" s="3"/>
      <c r="C2764" s="48" t="str">
        <f t="shared" si="86"/>
        <v/>
      </c>
      <c r="D2764" s="5" t="str">
        <f>IF(PhieuBauCu!$B$2&gt;0,IF(LEN($B2764)=0,"",IF(AND($B2764&gt;0,VALUE(SUBSTITUTE($B2764,"1","0"))=$B2764),1,0)),"")</f>
        <v/>
      </c>
      <c r="E2764" s="5" t="str">
        <f>IF(PhieuBauCu!$B$2&gt;1,IF(LEN($B2764)=0,"",IF(AND($B2764&gt;0,VALUE(SUBSTITUTE($B2764,"2","0"))=$B2764),1,0)),"")</f>
        <v/>
      </c>
      <c r="F2764" s="5" t="str">
        <f>IF(PhieuBauCu!$B$2&gt;2,IF(LEN($B2764)=0,"",IF(AND($B2764&gt;0,VALUE(SUBSTITUTE($B2764,"3","0"))=$B2764),1,0)),"")</f>
        <v/>
      </c>
      <c r="G2764" s="5" t="str">
        <f>IF(PhieuBauCu!$B$2&gt;3,IF(LEN($B2764)=0,"",IF(AND($B2764&gt;0,VALUE(SUBSTITUTE($B2764,"4","0"))=$B2764),1,0)),"")</f>
        <v/>
      </c>
      <c r="H2764" s="5" t="str">
        <f>IF(PhieuBauCu!$B$2&gt;4,IF(LEN($B2764)=0,"",IF(AND($B2764&gt;0,VALUE(SUBSTITUTE($B2764,"5","0"))=$B2764),1,0)),"")</f>
        <v/>
      </c>
      <c r="I2764" s="5" t="str">
        <f>IF(PhieuBauCu!$B$2&gt;5,IF(LEN($B2764)=0,"",IF(AND($B2764&gt;0,VALUE(SUBSTITUTE($B2764,"6","0"))=$B2764),1,0)),"")</f>
        <v/>
      </c>
      <c r="J2764" s="5" t="str">
        <f>IF(PhieuBauCu!$B$2&gt;6,IF(LEN($B2764)=0,"",IF(AND($B2764&gt;0,VALUE(SUBSTITUTE($B2764,"7","0"))=$B2764),1,0)),"")</f>
        <v/>
      </c>
      <c r="K2764" s="5" t="str">
        <f>IF(PhieuBauCu!$B$2&gt;7,IF(LEN($B2764)=0,"",IF(AND($B2764&gt;0,VALUE(SUBSTITUTE($B2764,"8","0"))=$B2764),1,0)),"")</f>
        <v/>
      </c>
      <c r="L2764" s="5" t="str">
        <f>IF(PhieuBauCu!$B$2&gt;8,IF(LEN($B2764)=0,"",IF(AND($B2764&gt;0,VALUE(SUBSTITUTE($B2764,"9","0"))=$B2764),1,0)),"")</f>
        <v/>
      </c>
      <c r="M2764" s="9">
        <f t="shared" si="87"/>
        <v>0</v>
      </c>
      <c r="N2764" s="36">
        <f>IF(AND(M2764&lt;=PhieuBauCu!$B$13,M2764&gt;=1),1,0)</f>
        <v>0</v>
      </c>
    </row>
    <row r="2765" spans="1:14" ht="28.5" customHeight="1">
      <c r="A2765" s="2">
        <v>2760</v>
      </c>
      <c r="B2765" s="3"/>
      <c r="C2765" s="48" t="str">
        <f t="shared" si="86"/>
        <v/>
      </c>
      <c r="D2765" s="5" t="str">
        <f>IF(PhieuBauCu!$B$2&gt;0,IF(LEN($B2765)=0,"",IF(AND($B2765&gt;0,VALUE(SUBSTITUTE($B2765,"1","0"))=$B2765),1,0)),"")</f>
        <v/>
      </c>
      <c r="E2765" s="5" t="str">
        <f>IF(PhieuBauCu!$B$2&gt;1,IF(LEN($B2765)=0,"",IF(AND($B2765&gt;0,VALUE(SUBSTITUTE($B2765,"2","0"))=$B2765),1,0)),"")</f>
        <v/>
      </c>
      <c r="F2765" s="5" t="str">
        <f>IF(PhieuBauCu!$B$2&gt;2,IF(LEN($B2765)=0,"",IF(AND($B2765&gt;0,VALUE(SUBSTITUTE($B2765,"3","0"))=$B2765),1,0)),"")</f>
        <v/>
      </c>
      <c r="G2765" s="5" t="str">
        <f>IF(PhieuBauCu!$B$2&gt;3,IF(LEN($B2765)=0,"",IF(AND($B2765&gt;0,VALUE(SUBSTITUTE($B2765,"4","0"))=$B2765),1,0)),"")</f>
        <v/>
      </c>
      <c r="H2765" s="5" t="str">
        <f>IF(PhieuBauCu!$B$2&gt;4,IF(LEN($B2765)=0,"",IF(AND($B2765&gt;0,VALUE(SUBSTITUTE($B2765,"5","0"))=$B2765),1,0)),"")</f>
        <v/>
      </c>
      <c r="I2765" s="5" t="str">
        <f>IF(PhieuBauCu!$B$2&gt;5,IF(LEN($B2765)=0,"",IF(AND($B2765&gt;0,VALUE(SUBSTITUTE($B2765,"6","0"))=$B2765),1,0)),"")</f>
        <v/>
      </c>
      <c r="J2765" s="5" t="str">
        <f>IF(PhieuBauCu!$B$2&gt;6,IF(LEN($B2765)=0,"",IF(AND($B2765&gt;0,VALUE(SUBSTITUTE($B2765,"7","0"))=$B2765),1,0)),"")</f>
        <v/>
      </c>
      <c r="K2765" s="5" t="str">
        <f>IF(PhieuBauCu!$B$2&gt;7,IF(LEN($B2765)=0,"",IF(AND($B2765&gt;0,VALUE(SUBSTITUTE($B2765,"8","0"))=$B2765),1,0)),"")</f>
        <v/>
      </c>
      <c r="L2765" s="5" t="str">
        <f>IF(PhieuBauCu!$B$2&gt;8,IF(LEN($B2765)=0,"",IF(AND($B2765&gt;0,VALUE(SUBSTITUTE($B2765,"9","0"))=$B2765),1,0)),"")</f>
        <v/>
      </c>
      <c r="M2765" s="9">
        <f t="shared" si="87"/>
        <v>0</v>
      </c>
      <c r="N2765" s="36">
        <f>IF(AND(M2765&lt;=PhieuBauCu!$B$13,M2765&gt;=1),1,0)</f>
        <v>0</v>
      </c>
    </row>
    <row r="2766" spans="1:14" ht="28.5" customHeight="1">
      <c r="A2766" s="2">
        <v>2761</v>
      </c>
      <c r="B2766" s="3"/>
      <c r="C2766" s="48" t="str">
        <f t="shared" si="86"/>
        <v/>
      </c>
      <c r="D2766" s="5" t="str">
        <f>IF(PhieuBauCu!$B$2&gt;0,IF(LEN($B2766)=0,"",IF(AND($B2766&gt;0,VALUE(SUBSTITUTE($B2766,"1","0"))=$B2766),1,0)),"")</f>
        <v/>
      </c>
      <c r="E2766" s="5" t="str">
        <f>IF(PhieuBauCu!$B$2&gt;1,IF(LEN($B2766)=0,"",IF(AND($B2766&gt;0,VALUE(SUBSTITUTE($B2766,"2","0"))=$B2766),1,0)),"")</f>
        <v/>
      </c>
      <c r="F2766" s="5" t="str">
        <f>IF(PhieuBauCu!$B$2&gt;2,IF(LEN($B2766)=0,"",IF(AND($B2766&gt;0,VALUE(SUBSTITUTE($B2766,"3","0"))=$B2766),1,0)),"")</f>
        <v/>
      </c>
      <c r="G2766" s="5" t="str">
        <f>IF(PhieuBauCu!$B$2&gt;3,IF(LEN($B2766)=0,"",IF(AND($B2766&gt;0,VALUE(SUBSTITUTE($B2766,"4","0"))=$B2766),1,0)),"")</f>
        <v/>
      </c>
      <c r="H2766" s="5" t="str">
        <f>IF(PhieuBauCu!$B$2&gt;4,IF(LEN($B2766)=0,"",IF(AND($B2766&gt;0,VALUE(SUBSTITUTE($B2766,"5","0"))=$B2766),1,0)),"")</f>
        <v/>
      </c>
      <c r="I2766" s="5" t="str">
        <f>IF(PhieuBauCu!$B$2&gt;5,IF(LEN($B2766)=0,"",IF(AND($B2766&gt;0,VALUE(SUBSTITUTE($B2766,"6","0"))=$B2766),1,0)),"")</f>
        <v/>
      </c>
      <c r="J2766" s="5" t="str">
        <f>IF(PhieuBauCu!$B$2&gt;6,IF(LEN($B2766)=0,"",IF(AND($B2766&gt;0,VALUE(SUBSTITUTE($B2766,"7","0"))=$B2766),1,0)),"")</f>
        <v/>
      </c>
      <c r="K2766" s="5" t="str">
        <f>IF(PhieuBauCu!$B$2&gt;7,IF(LEN($B2766)=0,"",IF(AND($B2766&gt;0,VALUE(SUBSTITUTE($B2766,"8","0"))=$B2766),1,0)),"")</f>
        <v/>
      </c>
      <c r="L2766" s="5" t="str">
        <f>IF(PhieuBauCu!$B$2&gt;8,IF(LEN($B2766)=0,"",IF(AND($B2766&gt;0,VALUE(SUBSTITUTE($B2766,"9","0"))=$B2766),1,0)),"")</f>
        <v/>
      </c>
      <c r="M2766" s="9">
        <f t="shared" si="87"/>
        <v>0</v>
      </c>
      <c r="N2766" s="36">
        <f>IF(AND(M2766&lt;=PhieuBauCu!$B$13,M2766&gt;=1),1,0)</f>
        <v>0</v>
      </c>
    </row>
    <row r="2767" spans="1:14" ht="28.5" customHeight="1">
      <c r="A2767" s="2">
        <v>2762</v>
      </c>
      <c r="B2767" s="3"/>
      <c r="C2767" s="48" t="str">
        <f t="shared" si="86"/>
        <v/>
      </c>
      <c r="D2767" s="5" t="str">
        <f>IF(PhieuBauCu!$B$2&gt;0,IF(LEN($B2767)=0,"",IF(AND($B2767&gt;0,VALUE(SUBSTITUTE($B2767,"1","0"))=$B2767),1,0)),"")</f>
        <v/>
      </c>
      <c r="E2767" s="5" t="str">
        <f>IF(PhieuBauCu!$B$2&gt;1,IF(LEN($B2767)=0,"",IF(AND($B2767&gt;0,VALUE(SUBSTITUTE($B2767,"2","0"))=$B2767),1,0)),"")</f>
        <v/>
      </c>
      <c r="F2767" s="5" t="str">
        <f>IF(PhieuBauCu!$B$2&gt;2,IF(LEN($B2767)=0,"",IF(AND($B2767&gt;0,VALUE(SUBSTITUTE($B2767,"3","0"))=$B2767),1,0)),"")</f>
        <v/>
      </c>
      <c r="G2767" s="5" t="str">
        <f>IF(PhieuBauCu!$B$2&gt;3,IF(LEN($B2767)=0,"",IF(AND($B2767&gt;0,VALUE(SUBSTITUTE($B2767,"4","0"))=$B2767),1,0)),"")</f>
        <v/>
      </c>
      <c r="H2767" s="5" t="str">
        <f>IF(PhieuBauCu!$B$2&gt;4,IF(LEN($B2767)=0,"",IF(AND($B2767&gt;0,VALUE(SUBSTITUTE($B2767,"5","0"))=$B2767),1,0)),"")</f>
        <v/>
      </c>
      <c r="I2767" s="5" t="str">
        <f>IF(PhieuBauCu!$B$2&gt;5,IF(LEN($B2767)=0,"",IF(AND($B2767&gt;0,VALUE(SUBSTITUTE($B2767,"6","0"))=$B2767),1,0)),"")</f>
        <v/>
      </c>
      <c r="J2767" s="5" t="str">
        <f>IF(PhieuBauCu!$B$2&gt;6,IF(LEN($B2767)=0,"",IF(AND($B2767&gt;0,VALUE(SUBSTITUTE($B2767,"7","0"))=$B2767),1,0)),"")</f>
        <v/>
      </c>
      <c r="K2767" s="5" t="str">
        <f>IF(PhieuBauCu!$B$2&gt;7,IF(LEN($B2767)=0,"",IF(AND($B2767&gt;0,VALUE(SUBSTITUTE($B2767,"8","0"))=$B2767),1,0)),"")</f>
        <v/>
      </c>
      <c r="L2767" s="5" t="str">
        <f>IF(PhieuBauCu!$B$2&gt;8,IF(LEN($B2767)=0,"",IF(AND($B2767&gt;0,VALUE(SUBSTITUTE($B2767,"9","0"))=$B2767),1,0)),"")</f>
        <v/>
      </c>
      <c r="M2767" s="9">
        <f t="shared" si="87"/>
        <v>0</v>
      </c>
      <c r="N2767" s="36">
        <f>IF(AND(M2767&lt;=PhieuBauCu!$B$13,M2767&gt;=1),1,0)</f>
        <v>0</v>
      </c>
    </row>
    <row r="2768" spans="1:14" ht="28.5" customHeight="1">
      <c r="A2768" s="2">
        <v>2763</v>
      </c>
      <c r="B2768" s="3"/>
      <c r="C2768" s="48" t="str">
        <f t="shared" si="86"/>
        <v/>
      </c>
      <c r="D2768" s="5" t="str">
        <f>IF(PhieuBauCu!$B$2&gt;0,IF(LEN($B2768)=0,"",IF(AND($B2768&gt;0,VALUE(SUBSTITUTE($B2768,"1","0"))=$B2768),1,0)),"")</f>
        <v/>
      </c>
      <c r="E2768" s="5" t="str">
        <f>IF(PhieuBauCu!$B$2&gt;1,IF(LEN($B2768)=0,"",IF(AND($B2768&gt;0,VALUE(SUBSTITUTE($B2768,"2","0"))=$B2768),1,0)),"")</f>
        <v/>
      </c>
      <c r="F2768" s="5" t="str">
        <f>IF(PhieuBauCu!$B$2&gt;2,IF(LEN($B2768)=0,"",IF(AND($B2768&gt;0,VALUE(SUBSTITUTE($B2768,"3","0"))=$B2768),1,0)),"")</f>
        <v/>
      </c>
      <c r="G2768" s="5" t="str">
        <f>IF(PhieuBauCu!$B$2&gt;3,IF(LEN($B2768)=0,"",IF(AND($B2768&gt;0,VALUE(SUBSTITUTE($B2768,"4","0"))=$B2768),1,0)),"")</f>
        <v/>
      </c>
      <c r="H2768" s="5" t="str">
        <f>IF(PhieuBauCu!$B$2&gt;4,IF(LEN($B2768)=0,"",IF(AND($B2768&gt;0,VALUE(SUBSTITUTE($B2768,"5","0"))=$B2768),1,0)),"")</f>
        <v/>
      </c>
      <c r="I2768" s="5" t="str">
        <f>IF(PhieuBauCu!$B$2&gt;5,IF(LEN($B2768)=0,"",IF(AND($B2768&gt;0,VALUE(SUBSTITUTE($B2768,"6","0"))=$B2768),1,0)),"")</f>
        <v/>
      </c>
      <c r="J2768" s="5" t="str">
        <f>IF(PhieuBauCu!$B$2&gt;6,IF(LEN($B2768)=0,"",IF(AND($B2768&gt;0,VALUE(SUBSTITUTE($B2768,"7","0"))=$B2768),1,0)),"")</f>
        <v/>
      </c>
      <c r="K2768" s="5" t="str">
        <f>IF(PhieuBauCu!$B$2&gt;7,IF(LEN($B2768)=0,"",IF(AND($B2768&gt;0,VALUE(SUBSTITUTE($B2768,"8","0"))=$B2768),1,0)),"")</f>
        <v/>
      </c>
      <c r="L2768" s="5" t="str">
        <f>IF(PhieuBauCu!$B$2&gt;8,IF(LEN($B2768)=0,"",IF(AND($B2768&gt;0,VALUE(SUBSTITUTE($B2768,"9","0"))=$B2768),1,0)),"")</f>
        <v/>
      </c>
      <c r="M2768" s="9">
        <f t="shared" si="87"/>
        <v>0</v>
      </c>
      <c r="N2768" s="36">
        <f>IF(AND(M2768&lt;=PhieuBauCu!$B$13,M2768&gt;=1),1,0)</f>
        <v>0</v>
      </c>
    </row>
    <row r="2769" spans="1:14" ht="28.5" customHeight="1">
      <c r="A2769" s="2">
        <v>2764</v>
      </c>
      <c r="B2769" s="3"/>
      <c r="C2769" s="48" t="str">
        <f t="shared" si="86"/>
        <v/>
      </c>
      <c r="D2769" s="5" t="str">
        <f>IF(PhieuBauCu!$B$2&gt;0,IF(LEN($B2769)=0,"",IF(AND($B2769&gt;0,VALUE(SUBSTITUTE($B2769,"1","0"))=$B2769),1,0)),"")</f>
        <v/>
      </c>
      <c r="E2769" s="5" t="str">
        <f>IF(PhieuBauCu!$B$2&gt;1,IF(LEN($B2769)=0,"",IF(AND($B2769&gt;0,VALUE(SUBSTITUTE($B2769,"2","0"))=$B2769),1,0)),"")</f>
        <v/>
      </c>
      <c r="F2769" s="5" t="str">
        <f>IF(PhieuBauCu!$B$2&gt;2,IF(LEN($B2769)=0,"",IF(AND($B2769&gt;0,VALUE(SUBSTITUTE($B2769,"3","0"))=$B2769),1,0)),"")</f>
        <v/>
      </c>
      <c r="G2769" s="5" t="str">
        <f>IF(PhieuBauCu!$B$2&gt;3,IF(LEN($B2769)=0,"",IF(AND($B2769&gt;0,VALUE(SUBSTITUTE($B2769,"4","0"))=$B2769),1,0)),"")</f>
        <v/>
      </c>
      <c r="H2769" s="5" t="str">
        <f>IF(PhieuBauCu!$B$2&gt;4,IF(LEN($B2769)=0,"",IF(AND($B2769&gt;0,VALUE(SUBSTITUTE($B2769,"5","0"))=$B2769),1,0)),"")</f>
        <v/>
      </c>
      <c r="I2769" s="5" t="str">
        <f>IF(PhieuBauCu!$B$2&gt;5,IF(LEN($B2769)=0,"",IF(AND($B2769&gt;0,VALUE(SUBSTITUTE($B2769,"6","0"))=$B2769),1,0)),"")</f>
        <v/>
      </c>
      <c r="J2769" s="5" t="str">
        <f>IF(PhieuBauCu!$B$2&gt;6,IF(LEN($B2769)=0,"",IF(AND($B2769&gt;0,VALUE(SUBSTITUTE($B2769,"7","0"))=$B2769),1,0)),"")</f>
        <v/>
      </c>
      <c r="K2769" s="5" t="str">
        <f>IF(PhieuBauCu!$B$2&gt;7,IF(LEN($B2769)=0,"",IF(AND($B2769&gt;0,VALUE(SUBSTITUTE($B2769,"8","0"))=$B2769),1,0)),"")</f>
        <v/>
      </c>
      <c r="L2769" s="5" t="str">
        <f>IF(PhieuBauCu!$B$2&gt;8,IF(LEN($B2769)=0,"",IF(AND($B2769&gt;0,VALUE(SUBSTITUTE($B2769,"9","0"))=$B2769),1,0)),"")</f>
        <v/>
      </c>
      <c r="M2769" s="9">
        <f t="shared" si="87"/>
        <v>0</v>
      </c>
      <c r="N2769" s="36">
        <f>IF(AND(M2769&lt;=PhieuBauCu!$B$13,M2769&gt;=1),1,0)</f>
        <v>0</v>
      </c>
    </row>
    <row r="2770" spans="1:14" ht="28.5" customHeight="1">
      <c r="A2770" s="2">
        <v>2765</v>
      </c>
      <c r="B2770" s="3"/>
      <c r="C2770" s="48" t="str">
        <f t="shared" si="86"/>
        <v/>
      </c>
      <c r="D2770" s="5" t="str">
        <f>IF(PhieuBauCu!$B$2&gt;0,IF(LEN($B2770)=0,"",IF(AND($B2770&gt;0,VALUE(SUBSTITUTE($B2770,"1","0"))=$B2770),1,0)),"")</f>
        <v/>
      </c>
      <c r="E2770" s="5" t="str">
        <f>IF(PhieuBauCu!$B$2&gt;1,IF(LEN($B2770)=0,"",IF(AND($B2770&gt;0,VALUE(SUBSTITUTE($B2770,"2","0"))=$B2770),1,0)),"")</f>
        <v/>
      </c>
      <c r="F2770" s="5" t="str">
        <f>IF(PhieuBauCu!$B$2&gt;2,IF(LEN($B2770)=0,"",IF(AND($B2770&gt;0,VALUE(SUBSTITUTE($B2770,"3","0"))=$B2770),1,0)),"")</f>
        <v/>
      </c>
      <c r="G2770" s="5" t="str">
        <f>IF(PhieuBauCu!$B$2&gt;3,IF(LEN($B2770)=0,"",IF(AND($B2770&gt;0,VALUE(SUBSTITUTE($B2770,"4","0"))=$B2770),1,0)),"")</f>
        <v/>
      </c>
      <c r="H2770" s="5" t="str">
        <f>IF(PhieuBauCu!$B$2&gt;4,IF(LEN($B2770)=0,"",IF(AND($B2770&gt;0,VALUE(SUBSTITUTE($B2770,"5","0"))=$B2770),1,0)),"")</f>
        <v/>
      </c>
      <c r="I2770" s="5" t="str">
        <f>IF(PhieuBauCu!$B$2&gt;5,IF(LEN($B2770)=0,"",IF(AND($B2770&gt;0,VALUE(SUBSTITUTE($B2770,"6","0"))=$B2770),1,0)),"")</f>
        <v/>
      </c>
      <c r="J2770" s="5" t="str">
        <f>IF(PhieuBauCu!$B$2&gt;6,IF(LEN($B2770)=0,"",IF(AND($B2770&gt;0,VALUE(SUBSTITUTE($B2770,"7","0"))=$B2770),1,0)),"")</f>
        <v/>
      </c>
      <c r="K2770" s="5" t="str">
        <f>IF(PhieuBauCu!$B$2&gt;7,IF(LEN($B2770)=0,"",IF(AND($B2770&gt;0,VALUE(SUBSTITUTE($B2770,"8","0"))=$B2770),1,0)),"")</f>
        <v/>
      </c>
      <c r="L2770" s="5" t="str">
        <f>IF(PhieuBauCu!$B$2&gt;8,IF(LEN($B2770)=0,"",IF(AND($B2770&gt;0,VALUE(SUBSTITUTE($B2770,"9","0"))=$B2770),1,0)),"")</f>
        <v/>
      </c>
      <c r="M2770" s="9">
        <f t="shared" si="87"/>
        <v>0</v>
      </c>
      <c r="N2770" s="36">
        <f>IF(AND(M2770&lt;=PhieuBauCu!$B$13,M2770&gt;=1),1,0)</f>
        <v>0</v>
      </c>
    </row>
    <row r="2771" spans="1:14" ht="28.5" customHeight="1">
      <c r="A2771" s="2">
        <v>2766</v>
      </c>
      <c r="B2771" s="3"/>
      <c r="C2771" s="48" t="str">
        <f t="shared" si="86"/>
        <v/>
      </c>
      <c r="D2771" s="5" t="str">
        <f>IF(PhieuBauCu!$B$2&gt;0,IF(LEN($B2771)=0,"",IF(AND($B2771&gt;0,VALUE(SUBSTITUTE($B2771,"1","0"))=$B2771),1,0)),"")</f>
        <v/>
      </c>
      <c r="E2771" s="5" t="str">
        <f>IF(PhieuBauCu!$B$2&gt;1,IF(LEN($B2771)=0,"",IF(AND($B2771&gt;0,VALUE(SUBSTITUTE($B2771,"2","0"))=$B2771),1,0)),"")</f>
        <v/>
      </c>
      <c r="F2771" s="5" t="str">
        <f>IF(PhieuBauCu!$B$2&gt;2,IF(LEN($B2771)=0,"",IF(AND($B2771&gt;0,VALUE(SUBSTITUTE($B2771,"3","0"))=$B2771),1,0)),"")</f>
        <v/>
      </c>
      <c r="G2771" s="5" t="str">
        <f>IF(PhieuBauCu!$B$2&gt;3,IF(LEN($B2771)=0,"",IF(AND($B2771&gt;0,VALUE(SUBSTITUTE($B2771,"4","0"))=$B2771),1,0)),"")</f>
        <v/>
      </c>
      <c r="H2771" s="5" t="str">
        <f>IF(PhieuBauCu!$B$2&gt;4,IF(LEN($B2771)=0,"",IF(AND($B2771&gt;0,VALUE(SUBSTITUTE($B2771,"5","0"))=$B2771),1,0)),"")</f>
        <v/>
      </c>
      <c r="I2771" s="5" t="str">
        <f>IF(PhieuBauCu!$B$2&gt;5,IF(LEN($B2771)=0,"",IF(AND($B2771&gt;0,VALUE(SUBSTITUTE($B2771,"6","0"))=$B2771),1,0)),"")</f>
        <v/>
      </c>
      <c r="J2771" s="5" t="str">
        <f>IF(PhieuBauCu!$B$2&gt;6,IF(LEN($B2771)=0,"",IF(AND($B2771&gt;0,VALUE(SUBSTITUTE($B2771,"7","0"))=$B2771),1,0)),"")</f>
        <v/>
      </c>
      <c r="K2771" s="5" t="str">
        <f>IF(PhieuBauCu!$B$2&gt;7,IF(LEN($B2771)=0,"",IF(AND($B2771&gt;0,VALUE(SUBSTITUTE($B2771,"8","0"))=$B2771),1,0)),"")</f>
        <v/>
      </c>
      <c r="L2771" s="5" t="str">
        <f>IF(PhieuBauCu!$B$2&gt;8,IF(LEN($B2771)=0,"",IF(AND($B2771&gt;0,VALUE(SUBSTITUTE($B2771,"9","0"))=$B2771),1,0)),"")</f>
        <v/>
      </c>
      <c r="M2771" s="9">
        <f t="shared" si="87"/>
        <v>0</v>
      </c>
      <c r="N2771" s="36">
        <f>IF(AND(M2771&lt;=PhieuBauCu!$B$13,M2771&gt;=1),1,0)</f>
        <v>0</v>
      </c>
    </row>
    <row r="2772" spans="1:14" ht="28.5" customHeight="1">
      <c r="A2772" s="2">
        <v>2767</v>
      </c>
      <c r="B2772" s="3"/>
      <c r="C2772" s="48" t="str">
        <f t="shared" si="86"/>
        <v/>
      </c>
      <c r="D2772" s="5" t="str">
        <f>IF(PhieuBauCu!$B$2&gt;0,IF(LEN($B2772)=0,"",IF(AND($B2772&gt;0,VALUE(SUBSTITUTE($B2772,"1","0"))=$B2772),1,0)),"")</f>
        <v/>
      </c>
      <c r="E2772" s="5" t="str">
        <f>IF(PhieuBauCu!$B$2&gt;1,IF(LEN($B2772)=0,"",IF(AND($B2772&gt;0,VALUE(SUBSTITUTE($B2772,"2","0"))=$B2772),1,0)),"")</f>
        <v/>
      </c>
      <c r="F2772" s="5" t="str">
        <f>IF(PhieuBauCu!$B$2&gt;2,IF(LEN($B2772)=0,"",IF(AND($B2772&gt;0,VALUE(SUBSTITUTE($B2772,"3","0"))=$B2772),1,0)),"")</f>
        <v/>
      </c>
      <c r="G2772" s="5" t="str">
        <f>IF(PhieuBauCu!$B$2&gt;3,IF(LEN($B2772)=0,"",IF(AND($B2772&gt;0,VALUE(SUBSTITUTE($B2772,"4","0"))=$B2772),1,0)),"")</f>
        <v/>
      </c>
      <c r="H2772" s="5" t="str">
        <f>IF(PhieuBauCu!$B$2&gt;4,IF(LEN($B2772)=0,"",IF(AND($B2772&gt;0,VALUE(SUBSTITUTE($B2772,"5","0"))=$B2772),1,0)),"")</f>
        <v/>
      </c>
      <c r="I2772" s="5" t="str">
        <f>IF(PhieuBauCu!$B$2&gt;5,IF(LEN($B2772)=0,"",IF(AND($B2772&gt;0,VALUE(SUBSTITUTE($B2772,"6","0"))=$B2772),1,0)),"")</f>
        <v/>
      </c>
      <c r="J2772" s="5" t="str">
        <f>IF(PhieuBauCu!$B$2&gt;6,IF(LEN($B2772)=0,"",IF(AND($B2772&gt;0,VALUE(SUBSTITUTE($B2772,"7","0"))=$B2772),1,0)),"")</f>
        <v/>
      </c>
      <c r="K2772" s="5" t="str">
        <f>IF(PhieuBauCu!$B$2&gt;7,IF(LEN($B2772)=0,"",IF(AND($B2772&gt;0,VALUE(SUBSTITUTE($B2772,"8","0"))=$B2772),1,0)),"")</f>
        <v/>
      </c>
      <c r="L2772" s="5" t="str">
        <f>IF(PhieuBauCu!$B$2&gt;8,IF(LEN($B2772)=0,"",IF(AND($B2772&gt;0,VALUE(SUBSTITUTE($B2772,"9","0"))=$B2772),1,0)),"")</f>
        <v/>
      </c>
      <c r="M2772" s="9">
        <f t="shared" si="87"/>
        <v>0</v>
      </c>
      <c r="N2772" s="36">
        <f>IF(AND(M2772&lt;=PhieuBauCu!$B$13,M2772&gt;=1),1,0)</f>
        <v>0</v>
      </c>
    </row>
    <row r="2773" spans="1:14" ht="28.5" customHeight="1">
      <c r="A2773" s="2">
        <v>2768</v>
      </c>
      <c r="B2773" s="3"/>
      <c r="C2773" s="48" t="str">
        <f t="shared" si="86"/>
        <v/>
      </c>
      <c r="D2773" s="5" t="str">
        <f>IF(PhieuBauCu!$B$2&gt;0,IF(LEN($B2773)=0,"",IF(AND($B2773&gt;0,VALUE(SUBSTITUTE($B2773,"1","0"))=$B2773),1,0)),"")</f>
        <v/>
      </c>
      <c r="E2773" s="5" t="str">
        <f>IF(PhieuBauCu!$B$2&gt;1,IF(LEN($B2773)=0,"",IF(AND($B2773&gt;0,VALUE(SUBSTITUTE($B2773,"2","0"))=$B2773),1,0)),"")</f>
        <v/>
      </c>
      <c r="F2773" s="5" t="str">
        <f>IF(PhieuBauCu!$B$2&gt;2,IF(LEN($B2773)=0,"",IF(AND($B2773&gt;0,VALUE(SUBSTITUTE($B2773,"3","0"))=$B2773),1,0)),"")</f>
        <v/>
      </c>
      <c r="G2773" s="5" t="str">
        <f>IF(PhieuBauCu!$B$2&gt;3,IF(LEN($B2773)=0,"",IF(AND($B2773&gt;0,VALUE(SUBSTITUTE($B2773,"4","0"))=$B2773),1,0)),"")</f>
        <v/>
      </c>
      <c r="H2773" s="5" t="str">
        <f>IF(PhieuBauCu!$B$2&gt;4,IF(LEN($B2773)=0,"",IF(AND($B2773&gt;0,VALUE(SUBSTITUTE($B2773,"5","0"))=$B2773),1,0)),"")</f>
        <v/>
      </c>
      <c r="I2773" s="5" t="str">
        <f>IF(PhieuBauCu!$B$2&gt;5,IF(LEN($B2773)=0,"",IF(AND($B2773&gt;0,VALUE(SUBSTITUTE($B2773,"6","0"))=$B2773),1,0)),"")</f>
        <v/>
      </c>
      <c r="J2773" s="5" t="str">
        <f>IF(PhieuBauCu!$B$2&gt;6,IF(LEN($B2773)=0,"",IF(AND($B2773&gt;0,VALUE(SUBSTITUTE($B2773,"7","0"))=$B2773),1,0)),"")</f>
        <v/>
      </c>
      <c r="K2773" s="5" t="str">
        <f>IF(PhieuBauCu!$B$2&gt;7,IF(LEN($B2773)=0,"",IF(AND($B2773&gt;0,VALUE(SUBSTITUTE($B2773,"8","0"))=$B2773),1,0)),"")</f>
        <v/>
      </c>
      <c r="L2773" s="5" t="str">
        <f>IF(PhieuBauCu!$B$2&gt;8,IF(LEN($B2773)=0,"",IF(AND($B2773&gt;0,VALUE(SUBSTITUTE($B2773,"9","0"))=$B2773),1,0)),"")</f>
        <v/>
      </c>
      <c r="M2773" s="9">
        <f t="shared" si="87"/>
        <v>0</v>
      </c>
      <c r="N2773" s="36">
        <f>IF(AND(M2773&lt;=PhieuBauCu!$B$13,M2773&gt;=1),1,0)</f>
        <v>0</v>
      </c>
    </row>
    <row r="2774" spans="1:14" ht="28.5" customHeight="1">
      <c r="A2774" s="2">
        <v>2769</v>
      </c>
      <c r="B2774" s="3"/>
      <c r="C2774" s="48" t="str">
        <f t="shared" si="86"/>
        <v/>
      </c>
      <c r="D2774" s="5" t="str">
        <f>IF(PhieuBauCu!$B$2&gt;0,IF(LEN($B2774)=0,"",IF(AND($B2774&gt;0,VALUE(SUBSTITUTE($B2774,"1","0"))=$B2774),1,0)),"")</f>
        <v/>
      </c>
      <c r="E2774" s="5" t="str">
        <f>IF(PhieuBauCu!$B$2&gt;1,IF(LEN($B2774)=0,"",IF(AND($B2774&gt;0,VALUE(SUBSTITUTE($B2774,"2","0"))=$B2774),1,0)),"")</f>
        <v/>
      </c>
      <c r="F2774" s="5" t="str">
        <f>IF(PhieuBauCu!$B$2&gt;2,IF(LEN($B2774)=0,"",IF(AND($B2774&gt;0,VALUE(SUBSTITUTE($B2774,"3","0"))=$B2774),1,0)),"")</f>
        <v/>
      </c>
      <c r="G2774" s="5" t="str">
        <f>IF(PhieuBauCu!$B$2&gt;3,IF(LEN($B2774)=0,"",IF(AND($B2774&gt;0,VALUE(SUBSTITUTE($B2774,"4","0"))=$B2774),1,0)),"")</f>
        <v/>
      </c>
      <c r="H2774" s="5" t="str">
        <f>IF(PhieuBauCu!$B$2&gt;4,IF(LEN($B2774)=0,"",IF(AND($B2774&gt;0,VALUE(SUBSTITUTE($B2774,"5","0"))=$B2774),1,0)),"")</f>
        <v/>
      </c>
      <c r="I2774" s="5" t="str">
        <f>IF(PhieuBauCu!$B$2&gt;5,IF(LEN($B2774)=0,"",IF(AND($B2774&gt;0,VALUE(SUBSTITUTE($B2774,"6","0"))=$B2774),1,0)),"")</f>
        <v/>
      </c>
      <c r="J2774" s="5" t="str">
        <f>IF(PhieuBauCu!$B$2&gt;6,IF(LEN($B2774)=0,"",IF(AND($B2774&gt;0,VALUE(SUBSTITUTE($B2774,"7","0"))=$B2774),1,0)),"")</f>
        <v/>
      </c>
      <c r="K2774" s="5" t="str">
        <f>IF(PhieuBauCu!$B$2&gt;7,IF(LEN($B2774)=0,"",IF(AND($B2774&gt;0,VALUE(SUBSTITUTE($B2774,"8","0"))=$B2774),1,0)),"")</f>
        <v/>
      </c>
      <c r="L2774" s="5" t="str">
        <f>IF(PhieuBauCu!$B$2&gt;8,IF(LEN($B2774)=0,"",IF(AND($B2774&gt;0,VALUE(SUBSTITUTE($B2774,"9","0"))=$B2774),1,0)),"")</f>
        <v/>
      </c>
      <c r="M2774" s="9">
        <f t="shared" si="87"/>
        <v>0</v>
      </c>
      <c r="N2774" s="36">
        <f>IF(AND(M2774&lt;=PhieuBauCu!$B$13,M2774&gt;=1),1,0)</f>
        <v>0</v>
      </c>
    </row>
    <row r="2775" spans="1:14" ht="28.5" customHeight="1">
      <c r="A2775" s="2">
        <v>2770</v>
      </c>
      <c r="B2775" s="3"/>
      <c r="C2775" s="48" t="str">
        <f t="shared" si="86"/>
        <v/>
      </c>
      <c r="D2775" s="5" t="str">
        <f>IF(PhieuBauCu!$B$2&gt;0,IF(LEN($B2775)=0,"",IF(AND($B2775&gt;0,VALUE(SUBSTITUTE($B2775,"1","0"))=$B2775),1,0)),"")</f>
        <v/>
      </c>
      <c r="E2775" s="5" t="str">
        <f>IF(PhieuBauCu!$B$2&gt;1,IF(LEN($B2775)=0,"",IF(AND($B2775&gt;0,VALUE(SUBSTITUTE($B2775,"2","0"))=$B2775),1,0)),"")</f>
        <v/>
      </c>
      <c r="F2775" s="5" t="str">
        <f>IF(PhieuBauCu!$B$2&gt;2,IF(LEN($B2775)=0,"",IF(AND($B2775&gt;0,VALUE(SUBSTITUTE($B2775,"3","0"))=$B2775),1,0)),"")</f>
        <v/>
      </c>
      <c r="G2775" s="5" t="str">
        <f>IF(PhieuBauCu!$B$2&gt;3,IF(LEN($B2775)=0,"",IF(AND($B2775&gt;0,VALUE(SUBSTITUTE($B2775,"4","0"))=$B2775),1,0)),"")</f>
        <v/>
      </c>
      <c r="H2775" s="5" t="str">
        <f>IF(PhieuBauCu!$B$2&gt;4,IF(LEN($B2775)=0,"",IF(AND($B2775&gt;0,VALUE(SUBSTITUTE($B2775,"5","0"))=$B2775),1,0)),"")</f>
        <v/>
      </c>
      <c r="I2775" s="5" t="str">
        <f>IF(PhieuBauCu!$B$2&gt;5,IF(LEN($B2775)=0,"",IF(AND($B2775&gt;0,VALUE(SUBSTITUTE($B2775,"6","0"))=$B2775),1,0)),"")</f>
        <v/>
      </c>
      <c r="J2775" s="5" t="str">
        <f>IF(PhieuBauCu!$B$2&gt;6,IF(LEN($B2775)=0,"",IF(AND($B2775&gt;0,VALUE(SUBSTITUTE($B2775,"7","0"))=$B2775),1,0)),"")</f>
        <v/>
      </c>
      <c r="K2775" s="5" t="str">
        <f>IF(PhieuBauCu!$B$2&gt;7,IF(LEN($B2775)=0,"",IF(AND($B2775&gt;0,VALUE(SUBSTITUTE($B2775,"8","0"))=$B2775),1,0)),"")</f>
        <v/>
      </c>
      <c r="L2775" s="5" t="str">
        <f>IF(PhieuBauCu!$B$2&gt;8,IF(LEN($B2775)=0,"",IF(AND($B2775&gt;0,VALUE(SUBSTITUTE($B2775,"9","0"))=$B2775),1,0)),"")</f>
        <v/>
      </c>
      <c r="M2775" s="9">
        <f t="shared" si="87"/>
        <v>0</v>
      </c>
      <c r="N2775" s="36">
        <f>IF(AND(M2775&lt;=PhieuBauCu!$B$13,M2775&gt;=1),1,0)</f>
        <v>0</v>
      </c>
    </row>
    <row r="2776" spans="1:14" ht="28.5" customHeight="1">
      <c r="A2776" s="2">
        <v>2771</v>
      </c>
      <c r="B2776" s="3"/>
      <c r="C2776" s="48" t="str">
        <f t="shared" si="86"/>
        <v/>
      </c>
      <c r="D2776" s="5" t="str">
        <f>IF(PhieuBauCu!$B$2&gt;0,IF(LEN($B2776)=0,"",IF(AND($B2776&gt;0,VALUE(SUBSTITUTE($B2776,"1","0"))=$B2776),1,0)),"")</f>
        <v/>
      </c>
      <c r="E2776" s="5" t="str">
        <f>IF(PhieuBauCu!$B$2&gt;1,IF(LEN($B2776)=0,"",IF(AND($B2776&gt;0,VALUE(SUBSTITUTE($B2776,"2","0"))=$B2776),1,0)),"")</f>
        <v/>
      </c>
      <c r="F2776" s="5" t="str">
        <f>IF(PhieuBauCu!$B$2&gt;2,IF(LEN($B2776)=0,"",IF(AND($B2776&gt;0,VALUE(SUBSTITUTE($B2776,"3","0"))=$B2776),1,0)),"")</f>
        <v/>
      </c>
      <c r="G2776" s="5" t="str">
        <f>IF(PhieuBauCu!$B$2&gt;3,IF(LEN($B2776)=0,"",IF(AND($B2776&gt;0,VALUE(SUBSTITUTE($B2776,"4","0"))=$B2776),1,0)),"")</f>
        <v/>
      </c>
      <c r="H2776" s="5" t="str">
        <f>IF(PhieuBauCu!$B$2&gt;4,IF(LEN($B2776)=0,"",IF(AND($B2776&gt;0,VALUE(SUBSTITUTE($B2776,"5","0"))=$B2776),1,0)),"")</f>
        <v/>
      </c>
      <c r="I2776" s="5" t="str">
        <f>IF(PhieuBauCu!$B$2&gt;5,IF(LEN($B2776)=0,"",IF(AND($B2776&gt;0,VALUE(SUBSTITUTE($B2776,"6","0"))=$B2776),1,0)),"")</f>
        <v/>
      </c>
      <c r="J2776" s="5" t="str">
        <f>IF(PhieuBauCu!$B$2&gt;6,IF(LEN($B2776)=0,"",IF(AND($B2776&gt;0,VALUE(SUBSTITUTE($B2776,"7","0"))=$B2776),1,0)),"")</f>
        <v/>
      </c>
      <c r="K2776" s="5" t="str">
        <f>IF(PhieuBauCu!$B$2&gt;7,IF(LEN($B2776)=0,"",IF(AND($B2776&gt;0,VALUE(SUBSTITUTE($B2776,"8","0"))=$B2776),1,0)),"")</f>
        <v/>
      </c>
      <c r="L2776" s="5" t="str">
        <f>IF(PhieuBauCu!$B$2&gt;8,IF(LEN($B2776)=0,"",IF(AND($B2776&gt;0,VALUE(SUBSTITUTE($B2776,"9","0"))=$B2776),1,0)),"")</f>
        <v/>
      </c>
      <c r="M2776" s="9">
        <f t="shared" si="87"/>
        <v>0</v>
      </c>
      <c r="N2776" s="36">
        <f>IF(AND(M2776&lt;=PhieuBauCu!$B$13,M2776&gt;=1),1,0)</f>
        <v>0</v>
      </c>
    </row>
    <row r="2777" spans="1:14" ht="28.5" customHeight="1">
      <c r="A2777" s="2">
        <v>2772</v>
      </c>
      <c r="B2777" s="3"/>
      <c r="C2777" s="48" t="str">
        <f t="shared" si="86"/>
        <v/>
      </c>
      <c r="D2777" s="5" t="str">
        <f>IF(PhieuBauCu!$B$2&gt;0,IF(LEN($B2777)=0,"",IF(AND($B2777&gt;0,VALUE(SUBSTITUTE($B2777,"1","0"))=$B2777),1,0)),"")</f>
        <v/>
      </c>
      <c r="E2777" s="5" t="str">
        <f>IF(PhieuBauCu!$B$2&gt;1,IF(LEN($B2777)=0,"",IF(AND($B2777&gt;0,VALUE(SUBSTITUTE($B2777,"2","0"))=$B2777),1,0)),"")</f>
        <v/>
      </c>
      <c r="F2777" s="5" t="str">
        <f>IF(PhieuBauCu!$B$2&gt;2,IF(LEN($B2777)=0,"",IF(AND($B2777&gt;0,VALUE(SUBSTITUTE($B2777,"3","0"))=$B2777),1,0)),"")</f>
        <v/>
      </c>
      <c r="G2777" s="5" t="str">
        <f>IF(PhieuBauCu!$B$2&gt;3,IF(LEN($B2777)=0,"",IF(AND($B2777&gt;0,VALUE(SUBSTITUTE($B2777,"4","0"))=$B2777),1,0)),"")</f>
        <v/>
      </c>
      <c r="H2777" s="5" t="str">
        <f>IF(PhieuBauCu!$B$2&gt;4,IF(LEN($B2777)=0,"",IF(AND($B2777&gt;0,VALUE(SUBSTITUTE($B2777,"5","0"))=$B2777),1,0)),"")</f>
        <v/>
      </c>
      <c r="I2777" s="5" t="str">
        <f>IF(PhieuBauCu!$B$2&gt;5,IF(LEN($B2777)=0,"",IF(AND($B2777&gt;0,VALUE(SUBSTITUTE($B2777,"6","0"))=$B2777),1,0)),"")</f>
        <v/>
      </c>
      <c r="J2777" s="5" t="str">
        <f>IF(PhieuBauCu!$B$2&gt;6,IF(LEN($B2777)=0,"",IF(AND($B2777&gt;0,VALUE(SUBSTITUTE($B2777,"7","0"))=$B2777),1,0)),"")</f>
        <v/>
      </c>
      <c r="K2777" s="5" t="str">
        <f>IF(PhieuBauCu!$B$2&gt;7,IF(LEN($B2777)=0,"",IF(AND($B2777&gt;0,VALUE(SUBSTITUTE($B2777,"8","0"))=$B2777),1,0)),"")</f>
        <v/>
      </c>
      <c r="L2777" s="5" t="str">
        <f>IF(PhieuBauCu!$B$2&gt;8,IF(LEN($B2777)=0,"",IF(AND($B2777&gt;0,VALUE(SUBSTITUTE($B2777,"9","0"))=$B2777),1,0)),"")</f>
        <v/>
      </c>
      <c r="M2777" s="9">
        <f t="shared" si="87"/>
        <v>0</v>
      </c>
      <c r="N2777" s="36">
        <f>IF(AND(M2777&lt;=PhieuBauCu!$B$13,M2777&gt;=1),1,0)</f>
        <v>0</v>
      </c>
    </row>
    <row r="2778" spans="1:14" ht="28.5" customHeight="1">
      <c r="A2778" s="2">
        <v>2773</v>
      </c>
      <c r="B2778" s="3"/>
      <c r="C2778" s="48" t="str">
        <f t="shared" si="86"/>
        <v/>
      </c>
      <c r="D2778" s="5" t="str">
        <f>IF(PhieuBauCu!$B$2&gt;0,IF(LEN($B2778)=0,"",IF(AND($B2778&gt;0,VALUE(SUBSTITUTE($B2778,"1","0"))=$B2778),1,0)),"")</f>
        <v/>
      </c>
      <c r="E2778" s="5" t="str">
        <f>IF(PhieuBauCu!$B$2&gt;1,IF(LEN($B2778)=0,"",IF(AND($B2778&gt;0,VALUE(SUBSTITUTE($B2778,"2","0"))=$B2778),1,0)),"")</f>
        <v/>
      </c>
      <c r="F2778" s="5" t="str">
        <f>IF(PhieuBauCu!$B$2&gt;2,IF(LEN($B2778)=0,"",IF(AND($B2778&gt;0,VALUE(SUBSTITUTE($B2778,"3","0"))=$B2778),1,0)),"")</f>
        <v/>
      </c>
      <c r="G2778" s="5" t="str">
        <f>IF(PhieuBauCu!$B$2&gt;3,IF(LEN($B2778)=0,"",IF(AND($B2778&gt;0,VALUE(SUBSTITUTE($B2778,"4","0"))=$B2778),1,0)),"")</f>
        <v/>
      </c>
      <c r="H2778" s="5" t="str">
        <f>IF(PhieuBauCu!$B$2&gt;4,IF(LEN($B2778)=0,"",IF(AND($B2778&gt;0,VALUE(SUBSTITUTE($B2778,"5","0"))=$B2778),1,0)),"")</f>
        <v/>
      </c>
      <c r="I2778" s="5" t="str">
        <f>IF(PhieuBauCu!$B$2&gt;5,IF(LEN($B2778)=0,"",IF(AND($B2778&gt;0,VALUE(SUBSTITUTE($B2778,"6","0"))=$B2778),1,0)),"")</f>
        <v/>
      </c>
      <c r="J2778" s="5" t="str">
        <f>IF(PhieuBauCu!$B$2&gt;6,IF(LEN($B2778)=0,"",IF(AND($B2778&gt;0,VALUE(SUBSTITUTE($B2778,"7","0"))=$B2778),1,0)),"")</f>
        <v/>
      </c>
      <c r="K2778" s="5" t="str">
        <f>IF(PhieuBauCu!$B$2&gt;7,IF(LEN($B2778)=0,"",IF(AND($B2778&gt;0,VALUE(SUBSTITUTE($B2778,"8","0"))=$B2778),1,0)),"")</f>
        <v/>
      </c>
      <c r="L2778" s="5" t="str">
        <f>IF(PhieuBauCu!$B$2&gt;8,IF(LEN($B2778)=0,"",IF(AND($B2778&gt;0,VALUE(SUBSTITUTE($B2778,"9","0"))=$B2778),1,0)),"")</f>
        <v/>
      </c>
      <c r="M2778" s="9">
        <f t="shared" si="87"/>
        <v>0</v>
      </c>
      <c r="N2778" s="36">
        <f>IF(AND(M2778&lt;=PhieuBauCu!$B$13,M2778&gt;=1),1,0)</f>
        <v>0</v>
      </c>
    </row>
    <row r="2779" spans="1:14" ht="28.5" customHeight="1">
      <c r="A2779" s="2">
        <v>2774</v>
      </c>
      <c r="B2779" s="3"/>
      <c r="C2779" s="48" t="str">
        <f t="shared" si="86"/>
        <v/>
      </c>
      <c r="D2779" s="5" t="str">
        <f>IF(PhieuBauCu!$B$2&gt;0,IF(LEN($B2779)=0,"",IF(AND($B2779&gt;0,VALUE(SUBSTITUTE($B2779,"1","0"))=$B2779),1,0)),"")</f>
        <v/>
      </c>
      <c r="E2779" s="5" t="str">
        <f>IF(PhieuBauCu!$B$2&gt;1,IF(LEN($B2779)=0,"",IF(AND($B2779&gt;0,VALUE(SUBSTITUTE($B2779,"2","0"))=$B2779),1,0)),"")</f>
        <v/>
      </c>
      <c r="F2779" s="5" t="str">
        <f>IF(PhieuBauCu!$B$2&gt;2,IF(LEN($B2779)=0,"",IF(AND($B2779&gt;0,VALUE(SUBSTITUTE($B2779,"3","0"))=$B2779),1,0)),"")</f>
        <v/>
      </c>
      <c r="G2779" s="5" t="str">
        <f>IF(PhieuBauCu!$B$2&gt;3,IF(LEN($B2779)=0,"",IF(AND($B2779&gt;0,VALUE(SUBSTITUTE($B2779,"4","0"))=$B2779),1,0)),"")</f>
        <v/>
      </c>
      <c r="H2779" s="5" t="str">
        <f>IF(PhieuBauCu!$B$2&gt;4,IF(LEN($B2779)=0,"",IF(AND($B2779&gt;0,VALUE(SUBSTITUTE($B2779,"5","0"))=$B2779),1,0)),"")</f>
        <v/>
      </c>
      <c r="I2779" s="5" t="str">
        <f>IF(PhieuBauCu!$B$2&gt;5,IF(LEN($B2779)=0,"",IF(AND($B2779&gt;0,VALUE(SUBSTITUTE($B2779,"6","0"))=$B2779),1,0)),"")</f>
        <v/>
      </c>
      <c r="J2779" s="5" t="str">
        <f>IF(PhieuBauCu!$B$2&gt;6,IF(LEN($B2779)=0,"",IF(AND($B2779&gt;0,VALUE(SUBSTITUTE($B2779,"7","0"))=$B2779),1,0)),"")</f>
        <v/>
      </c>
      <c r="K2779" s="5" t="str">
        <f>IF(PhieuBauCu!$B$2&gt;7,IF(LEN($B2779)=0,"",IF(AND($B2779&gt;0,VALUE(SUBSTITUTE($B2779,"8","0"))=$B2779),1,0)),"")</f>
        <v/>
      </c>
      <c r="L2779" s="5" t="str">
        <f>IF(PhieuBauCu!$B$2&gt;8,IF(LEN($B2779)=0,"",IF(AND($B2779&gt;0,VALUE(SUBSTITUTE($B2779,"9","0"))=$B2779),1,0)),"")</f>
        <v/>
      </c>
      <c r="M2779" s="9">
        <f t="shared" si="87"/>
        <v>0</v>
      </c>
      <c r="N2779" s="36">
        <f>IF(AND(M2779&lt;=PhieuBauCu!$B$13,M2779&gt;=1),1,0)</f>
        <v>0</v>
      </c>
    </row>
    <row r="2780" spans="1:14" ht="28.5" customHeight="1">
      <c r="A2780" s="2">
        <v>2775</v>
      </c>
      <c r="B2780" s="3"/>
      <c r="C2780" s="48" t="str">
        <f t="shared" si="86"/>
        <v/>
      </c>
      <c r="D2780" s="5" t="str">
        <f>IF(PhieuBauCu!$B$2&gt;0,IF(LEN($B2780)=0,"",IF(AND($B2780&gt;0,VALUE(SUBSTITUTE($B2780,"1","0"))=$B2780),1,0)),"")</f>
        <v/>
      </c>
      <c r="E2780" s="5" t="str">
        <f>IF(PhieuBauCu!$B$2&gt;1,IF(LEN($B2780)=0,"",IF(AND($B2780&gt;0,VALUE(SUBSTITUTE($B2780,"2","0"))=$B2780),1,0)),"")</f>
        <v/>
      </c>
      <c r="F2780" s="5" t="str">
        <f>IF(PhieuBauCu!$B$2&gt;2,IF(LEN($B2780)=0,"",IF(AND($B2780&gt;0,VALUE(SUBSTITUTE($B2780,"3","0"))=$B2780),1,0)),"")</f>
        <v/>
      </c>
      <c r="G2780" s="5" t="str">
        <f>IF(PhieuBauCu!$B$2&gt;3,IF(LEN($B2780)=0,"",IF(AND($B2780&gt;0,VALUE(SUBSTITUTE($B2780,"4","0"))=$B2780),1,0)),"")</f>
        <v/>
      </c>
      <c r="H2780" s="5" t="str">
        <f>IF(PhieuBauCu!$B$2&gt;4,IF(LEN($B2780)=0,"",IF(AND($B2780&gt;0,VALUE(SUBSTITUTE($B2780,"5","0"))=$B2780),1,0)),"")</f>
        <v/>
      </c>
      <c r="I2780" s="5" t="str">
        <f>IF(PhieuBauCu!$B$2&gt;5,IF(LEN($B2780)=0,"",IF(AND($B2780&gt;0,VALUE(SUBSTITUTE($B2780,"6","0"))=$B2780),1,0)),"")</f>
        <v/>
      </c>
      <c r="J2780" s="5" t="str">
        <f>IF(PhieuBauCu!$B$2&gt;6,IF(LEN($B2780)=0,"",IF(AND($B2780&gt;0,VALUE(SUBSTITUTE($B2780,"7","0"))=$B2780),1,0)),"")</f>
        <v/>
      </c>
      <c r="K2780" s="5" t="str">
        <f>IF(PhieuBauCu!$B$2&gt;7,IF(LEN($B2780)=0,"",IF(AND($B2780&gt;0,VALUE(SUBSTITUTE($B2780,"8","0"))=$B2780),1,0)),"")</f>
        <v/>
      </c>
      <c r="L2780" s="5" t="str">
        <f>IF(PhieuBauCu!$B$2&gt;8,IF(LEN($B2780)=0,"",IF(AND($B2780&gt;0,VALUE(SUBSTITUTE($B2780,"9","0"))=$B2780),1,0)),"")</f>
        <v/>
      </c>
      <c r="M2780" s="9">
        <f t="shared" si="87"/>
        <v>0</v>
      </c>
      <c r="N2780" s="36">
        <f>IF(AND(M2780&lt;=PhieuBauCu!$B$13,M2780&gt;=1),1,0)</f>
        <v>0</v>
      </c>
    </row>
    <row r="2781" spans="1:14" ht="28.5" customHeight="1">
      <c r="A2781" s="2">
        <v>2776</v>
      </c>
      <c r="B2781" s="3"/>
      <c r="C2781" s="48" t="str">
        <f t="shared" si="86"/>
        <v/>
      </c>
      <c r="D2781" s="5" t="str">
        <f>IF(PhieuBauCu!$B$2&gt;0,IF(LEN($B2781)=0,"",IF(AND($B2781&gt;0,VALUE(SUBSTITUTE($B2781,"1","0"))=$B2781),1,0)),"")</f>
        <v/>
      </c>
      <c r="E2781" s="5" t="str">
        <f>IF(PhieuBauCu!$B$2&gt;1,IF(LEN($B2781)=0,"",IF(AND($B2781&gt;0,VALUE(SUBSTITUTE($B2781,"2","0"))=$B2781),1,0)),"")</f>
        <v/>
      </c>
      <c r="F2781" s="5" t="str">
        <f>IF(PhieuBauCu!$B$2&gt;2,IF(LEN($B2781)=0,"",IF(AND($B2781&gt;0,VALUE(SUBSTITUTE($B2781,"3","0"))=$B2781),1,0)),"")</f>
        <v/>
      </c>
      <c r="G2781" s="5" t="str">
        <f>IF(PhieuBauCu!$B$2&gt;3,IF(LEN($B2781)=0,"",IF(AND($B2781&gt;0,VALUE(SUBSTITUTE($B2781,"4","0"))=$B2781),1,0)),"")</f>
        <v/>
      </c>
      <c r="H2781" s="5" t="str">
        <f>IF(PhieuBauCu!$B$2&gt;4,IF(LEN($B2781)=0,"",IF(AND($B2781&gt;0,VALUE(SUBSTITUTE($B2781,"5","0"))=$B2781),1,0)),"")</f>
        <v/>
      </c>
      <c r="I2781" s="5" t="str">
        <f>IF(PhieuBauCu!$B$2&gt;5,IF(LEN($B2781)=0,"",IF(AND($B2781&gt;0,VALUE(SUBSTITUTE($B2781,"6","0"))=$B2781),1,0)),"")</f>
        <v/>
      </c>
      <c r="J2781" s="5" t="str">
        <f>IF(PhieuBauCu!$B$2&gt;6,IF(LEN($B2781)=0,"",IF(AND($B2781&gt;0,VALUE(SUBSTITUTE($B2781,"7","0"))=$B2781),1,0)),"")</f>
        <v/>
      </c>
      <c r="K2781" s="5" t="str">
        <f>IF(PhieuBauCu!$B$2&gt;7,IF(LEN($B2781)=0,"",IF(AND($B2781&gt;0,VALUE(SUBSTITUTE($B2781,"8","0"))=$B2781),1,0)),"")</f>
        <v/>
      </c>
      <c r="L2781" s="5" t="str">
        <f>IF(PhieuBauCu!$B$2&gt;8,IF(LEN($B2781)=0,"",IF(AND($B2781&gt;0,VALUE(SUBSTITUTE($B2781,"9","0"))=$B2781),1,0)),"")</f>
        <v/>
      </c>
      <c r="M2781" s="9">
        <f t="shared" si="87"/>
        <v>0</v>
      </c>
      <c r="N2781" s="36">
        <f>IF(AND(M2781&lt;=PhieuBauCu!$B$13,M2781&gt;=1),1,0)</f>
        <v>0</v>
      </c>
    </row>
    <row r="2782" spans="1:14" ht="28.5" customHeight="1">
      <c r="A2782" s="2">
        <v>2777</v>
      </c>
      <c r="B2782" s="3"/>
      <c r="C2782" s="48" t="str">
        <f t="shared" si="86"/>
        <v/>
      </c>
      <c r="D2782" s="5" t="str">
        <f>IF(PhieuBauCu!$B$2&gt;0,IF(LEN($B2782)=0,"",IF(AND($B2782&gt;0,VALUE(SUBSTITUTE($B2782,"1","0"))=$B2782),1,0)),"")</f>
        <v/>
      </c>
      <c r="E2782" s="5" t="str">
        <f>IF(PhieuBauCu!$B$2&gt;1,IF(LEN($B2782)=0,"",IF(AND($B2782&gt;0,VALUE(SUBSTITUTE($B2782,"2","0"))=$B2782),1,0)),"")</f>
        <v/>
      </c>
      <c r="F2782" s="5" t="str">
        <f>IF(PhieuBauCu!$B$2&gt;2,IF(LEN($B2782)=0,"",IF(AND($B2782&gt;0,VALUE(SUBSTITUTE($B2782,"3","0"))=$B2782),1,0)),"")</f>
        <v/>
      </c>
      <c r="G2782" s="5" t="str">
        <f>IF(PhieuBauCu!$B$2&gt;3,IF(LEN($B2782)=0,"",IF(AND($B2782&gt;0,VALUE(SUBSTITUTE($B2782,"4","0"))=$B2782),1,0)),"")</f>
        <v/>
      </c>
      <c r="H2782" s="5" t="str">
        <f>IF(PhieuBauCu!$B$2&gt;4,IF(LEN($B2782)=0,"",IF(AND($B2782&gt;0,VALUE(SUBSTITUTE($B2782,"5","0"))=$B2782),1,0)),"")</f>
        <v/>
      </c>
      <c r="I2782" s="5" t="str">
        <f>IF(PhieuBauCu!$B$2&gt;5,IF(LEN($B2782)=0,"",IF(AND($B2782&gt;0,VALUE(SUBSTITUTE($B2782,"6","0"))=$B2782),1,0)),"")</f>
        <v/>
      </c>
      <c r="J2782" s="5" t="str">
        <f>IF(PhieuBauCu!$B$2&gt;6,IF(LEN($B2782)=0,"",IF(AND($B2782&gt;0,VALUE(SUBSTITUTE($B2782,"7","0"))=$B2782),1,0)),"")</f>
        <v/>
      </c>
      <c r="K2782" s="5" t="str">
        <f>IF(PhieuBauCu!$B$2&gt;7,IF(LEN($B2782)=0,"",IF(AND($B2782&gt;0,VALUE(SUBSTITUTE($B2782,"8","0"))=$B2782),1,0)),"")</f>
        <v/>
      </c>
      <c r="L2782" s="5" t="str">
        <f>IF(PhieuBauCu!$B$2&gt;8,IF(LEN($B2782)=0,"",IF(AND($B2782&gt;0,VALUE(SUBSTITUTE($B2782,"9","0"))=$B2782),1,0)),"")</f>
        <v/>
      </c>
      <c r="M2782" s="9">
        <f t="shared" si="87"/>
        <v>0</v>
      </c>
      <c r="N2782" s="36">
        <f>IF(AND(M2782&lt;=PhieuBauCu!$B$13,M2782&gt;=1),1,0)</f>
        <v>0</v>
      </c>
    </row>
    <row r="2783" spans="1:14" ht="28.5" customHeight="1">
      <c r="A2783" s="2">
        <v>2778</v>
      </c>
      <c r="B2783" s="3"/>
      <c r="C2783" s="48" t="str">
        <f t="shared" si="86"/>
        <v/>
      </c>
      <c r="D2783" s="5" t="str">
        <f>IF(PhieuBauCu!$B$2&gt;0,IF(LEN($B2783)=0,"",IF(AND($B2783&gt;0,VALUE(SUBSTITUTE($B2783,"1","0"))=$B2783),1,0)),"")</f>
        <v/>
      </c>
      <c r="E2783" s="5" t="str">
        <f>IF(PhieuBauCu!$B$2&gt;1,IF(LEN($B2783)=0,"",IF(AND($B2783&gt;0,VALUE(SUBSTITUTE($B2783,"2","0"))=$B2783),1,0)),"")</f>
        <v/>
      </c>
      <c r="F2783" s="5" t="str">
        <f>IF(PhieuBauCu!$B$2&gt;2,IF(LEN($B2783)=0,"",IF(AND($B2783&gt;0,VALUE(SUBSTITUTE($B2783,"3","0"))=$B2783),1,0)),"")</f>
        <v/>
      </c>
      <c r="G2783" s="5" t="str">
        <f>IF(PhieuBauCu!$B$2&gt;3,IF(LEN($B2783)=0,"",IF(AND($B2783&gt;0,VALUE(SUBSTITUTE($B2783,"4","0"))=$B2783),1,0)),"")</f>
        <v/>
      </c>
      <c r="H2783" s="5" t="str">
        <f>IF(PhieuBauCu!$B$2&gt;4,IF(LEN($B2783)=0,"",IF(AND($B2783&gt;0,VALUE(SUBSTITUTE($B2783,"5","0"))=$B2783),1,0)),"")</f>
        <v/>
      </c>
      <c r="I2783" s="5" t="str">
        <f>IF(PhieuBauCu!$B$2&gt;5,IF(LEN($B2783)=0,"",IF(AND($B2783&gt;0,VALUE(SUBSTITUTE($B2783,"6","0"))=$B2783),1,0)),"")</f>
        <v/>
      </c>
      <c r="J2783" s="5" t="str">
        <f>IF(PhieuBauCu!$B$2&gt;6,IF(LEN($B2783)=0,"",IF(AND($B2783&gt;0,VALUE(SUBSTITUTE($B2783,"7","0"))=$B2783),1,0)),"")</f>
        <v/>
      </c>
      <c r="K2783" s="5" t="str">
        <f>IF(PhieuBauCu!$B$2&gt;7,IF(LEN($B2783)=0,"",IF(AND($B2783&gt;0,VALUE(SUBSTITUTE($B2783,"8","0"))=$B2783),1,0)),"")</f>
        <v/>
      </c>
      <c r="L2783" s="5" t="str">
        <f>IF(PhieuBauCu!$B$2&gt;8,IF(LEN($B2783)=0,"",IF(AND($B2783&gt;0,VALUE(SUBSTITUTE($B2783,"9","0"))=$B2783),1,0)),"")</f>
        <v/>
      </c>
      <c r="M2783" s="9">
        <f t="shared" si="87"/>
        <v>0</v>
      </c>
      <c r="N2783" s="36">
        <f>IF(AND(M2783&lt;=PhieuBauCu!$B$13,M2783&gt;=1),1,0)</f>
        <v>0</v>
      </c>
    </row>
    <row r="2784" spans="1:14" ht="28.5" customHeight="1">
      <c r="A2784" s="2">
        <v>2779</v>
      </c>
      <c r="B2784" s="3"/>
      <c r="C2784" s="48" t="str">
        <f t="shared" si="86"/>
        <v/>
      </c>
      <c r="D2784" s="5" t="str">
        <f>IF(PhieuBauCu!$B$2&gt;0,IF(LEN($B2784)=0,"",IF(AND($B2784&gt;0,VALUE(SUBSTITUTE($B2784,"1","0"))=$B2784),1,0)),"")</f>
        <v/>
      </c>
      <c r="E2784" s="5" t="str">
        <f>IF(PhieuBauCu!$B$2&gt;1,IF(LEN($B2784)=0,"",IF(AND($B2784&gt;0,VALUE(SUBSTITUTE($B2784,"2","0"))=$B2784),1,0)),"")</f>
        <v/>
      </c>
      <c r="F2784" s="5" t="str">
        <f>IF(PhieuBauCu!$B$2&gt;2,IF(LEN($B2784)=0,"",IF(AND($B2784&gt;0,VALUE(SUBSTITUTE($B2784,"3","0"))=$B2784),1,0)),"")</f>
        <v/>
      </c>
      <c r="G2784" s="5" t="str">
        <f>IF(PhieuBauCu!$B$2&gt;3,IF(LEN($B2784)=0,"",IF(AND($B2784&gt;0,VALUE(SUBSTITUTE($B2784,"4","0"))=$B2784),1,0)),"")</f>
        <v/>
      </c>
      <c r="H2784" s="5" t="str">
        <f>IF(PhieuBauCu!$B$2&gt;4,IF(LEN($B2784)=0,"",IF(AND($B2784&gt;0,VALUE(SUBSTITUTE($B2784,"5","0"))=$B2784),1,0)),"")</f>
        <v/>
      </c>
      <c r="I2784" s="5" t="str">
        <f>IF(PhieuBauCu!$B$2&gt;5,IF(LEN($B2784)=0,"",IF(AND($B2784&gt;0,VALUE(SUBSTITUTE($B2784,"6","0"))=$B2784),1,0)),"")</f>
        <v/>
      </c>
      <c r="J2784" s="5" t="str">
        <f>IF(PhieuBauCu!$B$2&gt;6,IF(LEN($B2784)=0,"",IF(AND($B2784&gt;0,VALUE(SUBSTITUTE($B2784,"7","0"))=$B2784),1,0)),"")</f>
        <v/>
      </c>
      <c r="K2784" s="5" t="str">
        <f>IF(PhieuBauCu!$B$2&gt;7,IF(LEN($B2784)=0,"",IF(AND($B2784&gt;0,VALUE(SUBSTITUTE($B2784,"8","0"))=$B2784),1,0)),"")</f>
        <v/>
      </c>
      <c r="L2784" s="5" t="str">
        <f>IF(PhieuBauCu!$B$2&gt;8,IF(LEN($B2784)=0,"",IF(AND($B2784&gt;0,VALUE(SUBSTITUTE($B2784,"9","0"))=$B2784),1,0)),"")</f>
        <v/>
      </c>
      <c r="M2784" s="9">
        <f t="shared" si="87"/>
        <v>0</v>
      </c>
      <c r="N2784" s="36">
        <f>IF(AND(M2784&lt;=PhieuBauCu!$B$13,M2784&gt;=1),1,0)</f>
        <v>0</v>
      </c>
    </row>
    <row r="2785" spans="1:14" ht="28.5" customHeight="1">
      <c r="A2785" s="2">
        <v>2780</v>
      </c>
      <c r="B2785" s="3"/>
      <c r="C2785" s="48" t="str">
        <f t="shared" si="86"/>
        <v/>
      </c>
      <c r="D2785" s="5" t="str">
        <f>IF(PhieuBauCu!$B$2&gt;0,IF(LEN($B2785)=0,"",IF(AND($B2785&gt;0,VALUE(SUBSTITUTE($B2785,"1","0"))=$B2785),1,0)),"")</f>
        <v/>
      </c>
      <c r="E2785" s="5" t="str">
        <f>IF(PhieuBauCu!$B$2&gt;1,IF(LEN($B2785)=0,"",IF(AND($B2785&gt;0,VALUE(SUBSTITUTE($B2785,"2","0"))=$B2785),1,0)),"")</f>
        <v/>
      </c>
      <c r="F2785" s="5" t="str">
        <f>IF(PhieuBauCu!$B$2&gt;2,IF(LEN($B2785)=0,"",IF(AND($B2785&gt;0,VALUE(SUBSTITUTE($B2785,"3","0"))=$B2785),1,0)),"")</f>
        <v/>
      </c>
      <c r="G2785" s="5" t="str">
        <f>IF(PhieuBauCu!$B$2&gt;3,IF(LEN($B2785)=0,"",IF(AND($B2785&gt;0,VALUE(SUBSTITUTE($B2785,"4","0"))=$B2785),1,0)),"")</f>
        <v/>
      </c>
      <c r="H2785" s="5" t="str">
        <f>IF(PhieuBauCu!$B$2&gt;4,IF(LEN($B2785)=0,"",IF(AND($B2785&gt;0,VALUE(SUBSTITUTE($B2785,"5","0"))=$B2785),1,0)),"")</f>
        <v/>
      </c>
      <c r="I2785" s="5" t="str">
        <f>IF(PhieuBauCu!$B$2&gt;5,IF(LEN($B2785)=0,"",IF(AND($B2785&gt;0,VALUE(SUBSTITUTE($B2785,"6","0"))=$B2785),1,0)),"")</f>
        <v/>
      </c>
      <c r="J2785" s="5" t="str">
        <f>IF(PhieuBauCu!$B$2&gt;6,IF(LEN($B2785)=0,"",IF(AND($B2785&gt;0,VALUE(SUBSTITUTE($B2785,"7","0"))=$B2785),1,0)),"")</f>
        <v/>
      </c>
      <c r="K2785" s="5" t="str">
        <f>IF(PhieuBauCu!$B$2&gt;7,IF(LEN($B2785)=0,"",IF(AND($B2785&gt;0,VALUE(SUBSTITUTE($B2785,"8","0"))=$B2785),1,0)),"")</f>
        <v/>
      </c>
      <c r="L2785" s="5" t="str">
        <f>IF(PhieuBauCu!$B$2&gt;8,IF(LEN($B2785)=0,"",IF(AND($B2785&gt;0,VALUE(SUBSTITUTE($B2785,"9","0"))=$B2785),1,0)),"")</f>
        <v/>
      </c>
      <c r="M2785" s="9">
        <f t="shared" si="87"/>
        <v>0</v>
      </c>
      <c r="N2785" s="36">
        <f>IF(AND(M2785&lt;=PhieuBauCu!$B$13,M2785&gt;=1),1,0)</f>
        <v>0</v>
      </c>
    </row>
    <row r="2786" spans="1:14" ht="28.5" customHeight="1">
      <c r="A2786" s="2">
        <v>2781</v>
      </c>
      <c r="B2786" s="3"/>
      <c r="C2786" s="48" t="str">
        <f t="shared" si="86"/>
        <v/>
      </c>
      <c r="D2786" s="5" t="str">
        <f>IF(PhieuBauCu!$B$2&gt;0,IF(LEN($B2786)=0,"",IF(AND($B2786&gt;0,VALUE(SUBSTITUTE($B2786,"1","0"))=$B2786),1,0)),"")</f>
        <v/>
      </c>
      <c r="E2786" s="5" t="str">
        <f>IF(PhieuBauCu!$B$2&gt;1,IF(LEN($B2786)=0,"",IF(AND($B2786&gt;0,VALUE(SUBSTITUTE($B2786,"2","0"))=$B2786),1,0)),"")</f>
        <v/>
      </c>
      <c r="F2786" s="5" t="str">
        <f>IF(PhieuBauCu!$B$2&gt;2,IF(LEN($B2786)=0,"",IF(AND($B2786&gt;0,VALUE(SUBSTITUTE($B2786,"3","0"))=$B2786),1,0)),"")</f>
        <v/>
      </c>
      <c r="G2786" s="5" t="str">
        <f>IF(PhieuBauCu!$B$2&gt;3,IF(LEN($B2786)=0,"",IF(AND($B2786&gt;0,VALUE(SUBSTITUTE($B2786,"4","0"))=$B2786),1,0)),"")</f>
        <v/>
      </c>
      <c r="H2786" s="5" t="str">
        <f>IF(PhieuBauCu!$B$2&gt;4,IF(LEN($B2786)=0,"",IF(AND($B2786&gt;0,VALUE(SUBSTITUTE($B2786,"5","0"))=$B2786),1,0)),"")</f>
        <v/>
      </c>
      <c r="I2786" s="5" t="str">
        <f>IF(PhieuBauCu!$B$2&gt;5,IF(LEN($B2786)=0,"",IF(AND($B2786&gt;0,VALUE(SUBSTITUTE($B2786,"6","0"))=$B2786),1,0)),"")</f>
        <v/>
      </c>
      <c r="J2786" s="5" t="str">
        <f>IF(PhieuBauCu!$B$2&gt;6,IF(LEN($B2786)=0,"",IF(AND($B2786&gt;0,VALUE(SUBSTITUTE($B2786,"7","0"))=$B2786),1,0)),"")</f>
        <v/>
      </c>
      <c r="K2786" s="5" t="str">
        <f>IF(PhieuBauCu!$B$2&gt;7,IF(LEN($B2786)=0,"",IF(AND($B2786&gt;0,VALUE(SUBSTITUTE($B2786,"8","0"))=$B2786),1,0)),"")</f>
        <v/>
      </c>
      <c r="L2786" s="5" t="str">
        <f>IF(PhieuBauCu!$B$2&gt;8,IF(LEN($B2786)=0,"",IF(AND($B2786&gt;0,VALUE(SUBSTITUTE($B2786,"9","0"))=$B2786),1,0)),"")</f>
        <v/>
      </c>
      <c r="M2786" s="9">
        <f t="shared" si="87"/>
        <v>0</v>
      </c>
      <c r="N2786" s="36">
        <f>IF(AND(M2786&lt;=PhieuBauCu!$B$13,M2786&gt;=1),1,0)</f>
        <v>0</v>
      </c>
    </row>
    <row r="2787" spans="1:14" ht="28.5" customHeight="1">
      <c r="A2787" s="2">
        <v>2782</v>
      </c>
      <c r="B2787" s="3"/>
      <c r="C2787" s="48" t="str">
        <f t="shared" si="86"/>
        <v/>
      </c>
      <c r="D2787" s="5" t="str">
        <f>IF(PhieuBauCu!$B$2&gt;0,IF(LEN($B2787)=0,"",IF(AND($B2787&gt;0,VALUE(SUBSTITUTE($B2787,"1","0"))=$B2787),1,0)),"")</f>
        <v/>
      </c>
      <c r="E2787" s="5" t="str">
        <f>IF(PhieuBauCu!$B$2&gt;1,IF(LEN($B2787)=0,"",IF(AND($B2787&gt;0,VALUE(SUBSTITUTE($B2787,"2","0"))=$B2787),1,0)),"")</f>
        <v/>
      </c>
      <c r="F2787" s="5" t="str">
        <f>IF(PhieuBauCu!$B$2&gt;2,IF(LEN($B2787)=0,"",IF(AND($B2787&gt;0,VALUE(SUBSTITUTE($B2787,"3","0"))=$B2787),1,0)),"")</f>
        <v/>
      </c>
      <c r="G2787" s="5" t="str">
        <f>IF(PhieuBauCu!$B$2&gt;3,IF(LEN($B2787)=0,"",IF(AND($B2787&gt;0,VALUE(SUBSTITUTE($B2787,"4","0"))=$B2787),1,0)),"")</f>
        <v/>
      </c>
      <c r="H2787" s="5" t="str">
        <f>IF(PhieuBauCu!$B$2&gt;4,IF(LEN($B2787)=0,"",IF(AND($B2787&gt;0,VALUE(SUBSTITUTE($B2787,"5","0"))=$B2787),1,0)),"")</f>
        <v/>
      </c>
      <c r="I2787" s="5" t="str">
        <f>IF(PhieuBauCu!$B$2&gt;5,IF(LEN($B2787)=0,"",IF(AND($B2787&gt;0,VALUE(SUBSTITUTE($B2787,"6","0"))=$B2787),1,0)),"")</f>
        <v/>
      </c>
      <c r="J2787" s="5" t="str">
        <f>IF(PhieuBauCu!$B$2&gt;6,IF(LEN($B2787)=0,"",IF(AND($B2787&gt;0,VALUE(SUBSTITUTE($B2787,"7","0"))=$B2787),1,0)),"")</f>
        <v/>
      </c>
      <c r="K2787" s="5" t="str">
        <f>IF(PhieuBauCu!$B$2&gt;7,IF(LEN($B2787)=0,"",IF(AND($B2787&gt;0,VALUE(SUBSTITUTE($B2787,"8","0"))=$B2787),1,0)),"")</f>
        <v/>
      </c>
      <c r="L2787" s="5" t="str">
        <f>IF(PhieuBauCu!$B$2&gt;8,IF(LEN($B2787)=0,"",IF(AND($B2787&gt;0,VALUE(SUBSTITUTE($B2787,"9","0"))=$B2787),1,0)),"")</f>
        <v/>
      </c>
      <c r="M2787" s="9">
        <f t="shared" si="87"/>
        <v>0</v>
      </c>
      <c r="N2787" s="36">
        <f>IF(AND(M2787&lt;=PhieuBauCu!$B$13,M2787&gt;=1),1,0)</f>
        <v>0</v>
      </c>
    </row>
    <row r="2788" spans="1:14" ht="28.5" customHeight="1">
      <c r="A2788" s="2">
        <v>2783</v>
      </c>
      <c r="B2788" s="3"/>
      <c r="C2788" s="48" t="str">
        <f t="shared" si="86"/>
        <v/>
      </c>
      <c r="D2788" s="5" t="str">
        <f>IF(PhieuBauCu!$B$2&gt;0,IF(LEN($B2788)=0,"",IF(AND($B2788&gt;0,VALUE(SUBSTITUTE($B2788,"1","0"))=$B2788),1,0)),"")</f>
        <v/>
      </c>
      <c r="E2788" s="5" t="str">
        <f>IF(PhieuBauCu!$B$2&gt;1,IF(LEN($B2788)=0,"",IF(AND($B2788&gt;0,VALUE(SUBSTITUTE($B2788,"2","0"))=$B2788),1,0)),"")</f>
        <v/>
      </c>
      <c r="F2788" s="5" t="str">
        <f>IF(PhieuBauCu!$B$2&gt;2,IF(LEN($B2788)=0,"",IF(AND($B2788&gt;0,VALUE(SUBSTITUTE($B2788,"3","0"))=$B2788),1,0)),"")</f>
        <v/>
      </c>
      <c r="G2788" s="5" t="str">
        <f>IF(PhieuBauCu!$B$2&gt;3,IF(LEN($B2788)=0,"",IF(AND($B2788&gt;0,VALUE(SUBSTITUTE($B2788,"4","0"))=$B2788),1,0)),"")</f>
        <v/>
      </c>
      <c r="H2788" s="5" t="str">
        <f>IF(PhieuBauCu!$B$2&gt;4,IF(LEN($B2788)=0,"",IF(AND($B2788&gt;0,VALUE(SUBSTITUTE($B2788,"5","0"))=$B2788),1,0)),"")</f>
        <v/>
      </c>
      <c r="I2788" s="5" t="str">
        <f>IF(PhieuBauCu!$B$2&gt;5,IF(LEN($B2788)=0,"",IF(AND($B2788&gt;0,VALUE(SUBSTITUTE($B2788,"6","0"))=$B2788),1,0)),"")</f>
        <v/>
      </c>
      <c r="J2788" s="5" t="str">
        <f>IF(PhieuBauCu!$B$2&gt;6,IF(LEN($B2788)=0,"",IF(AND($B2788&gt;0,VALUE(SUBSTITUTE($B2788,"7","0"))=$B2788),1,0)),"")</f>
        <v/>
      </c>
      <c r="K2788" s="5" t="str">
        <f>IF(PhieuBauCu!$B$2&gt;7,IF(LEN($B2788)=0,"",IF(AND($B2788&gt;0,VALUE(SUBSTITUTE($B2788,"8","0"))=$B2788),1,0)),"")</f>
        <v/>
      </c>
      <c r="L2788" s="5" t="str">
        <f>IF(PhieuBauCu!$B$2&gt;8,IF(LEN($B2788)=0,"",IF(AND($B2788&gt;0,VALUE(SUBSTITUTE($B2788,"9","0"))=$B2788),1,0)),"")</f>
        <v/>
      </c>
      <c r="M2788" s="9">
        <f t="shared" si="87"/>
        <v>0</v>
      </c>
      <c r="N2788" s="36">
        <f>IF(AND(M2788&lt;=PhieuBauCu!$B$13,M2788&gt;=1),1,0)</f>
        <v>0</v>
      </c>
    </row>
    <row r="2789" spans="1:14" ht="28.5" customHeight="1">
      <c r="A2789" s="2">
        <v>2784</v>
      </c>
      <c r="B2789" s="3"/>
      <c r="C2789" s="48" t="str">
        <f t="shared" si="86"/>
        <v/>
      </c>
      <c r="D2789" s="5" t="str">
        <f>IF(PhieuBauCu!$B$2&gt;0,IF(LEN($B2789)=0,"",IF(AND($B2789&gt;0,VALUE(SUBSTITUTE($B2789,"1","0"))=$B2789),1,0)),"")</f>
        <v/>
      </c>
      <c r="E2789" s="5" t="str">
        <f>IF(PhieuBauCu!$B$2&gt;1,IF(LEN($B2789)=0,"",IF(AND($B2789&gt;0,VALUE(SUBSTITUTE($B2789,"2","0"))=$B2789),1,0)),"")</f>
        <v/>
      </c>
      <c r="F2789" s="5" t="str">
        <f>IF(PhieuBauCu!$B$2&gt;2,IF(LEN($B2789)=0,"",IF(AND($B2789&gt;0,VALUE(SUBSTITUTE($B2789,"3","0"))=$B2789),1,0)),"")</f>
        <v/>
      </c>
      <c r="G2789" s="5" t="str">
        <f>IF(PhieuBauCu!$B$2&gt;3,IF(LEN($B2789)=0,"",IF(AND($B2789&gt;0,VALUE(SUBSTITUTE($B2789,"4","0"))=$B2789),1,0)),"")</f>
        <v/>
      </c>
      <c r="H2789" s="5" t="str">
        <f>IF(PhieuBauCu!$B$2&gt;4,IF(LEN($B2789)=0,"",IF(AND($B2789&gt;0,VALUE(SUBSTITUTE($B2789,"5","0"))=$B2789),1,0)),"")</f>
        <v/>
      </c>
      <c r="I2789" s="5" t="str">
        <f>IF(PhieuBauCu!$B$2&gt;5,IF(LEN($B2789)=0,"",IF(AND($B2789&gt;0,VALUE(SUBSTITUTE($B2789,"6","0"))=$B2789),1,0)),"")</f>
        <v/>
      </c>
      <c r="J2789" s="5" t="str">
        <f>IF(PhieuBauCu!$B$2&gt;6,IF(LEN($B2789)=0,"",IF(AND($B2789&gt;0,VALUE(SUBSTITUTE($B2789,"7","0"))=$B2789),1,0)),"")</f>
        <v/>
      </c>
      <c r="K2789" s="5" t="str">
        <f>IF(PhieuBauCu!$B$2&gt;7,IF(LEN($B2789)=0,"",IF(AND($B2789&gt;0,VALUE(SUBSTITUTE($B2789,"8","0"))=$B2789),1,0)),"")</f>
        <v/>
      </c>
      <c r="L2789" s="5" t="str">
        <f>IF(PhieuBauCu!$B$2&gt;8,IF(LEN($B2789)=0,"",IF(AND($B2789&gt;0,VALUE(SUBSTITUTE($B2789,"9","0"))=$B2789),1,0)),"")</f>
        <v/>
      </c>
      <c r="M2789" s="9">
        <f t="shared" si="87"/>
        <v>0</v>
      </c>
      <c r="N2789" s="36">
        <f>IF(AND(M2789&lt;=PhieuBauCu!$B$13,M2789&gt;=1),1,0)</f>
        <v>0</v>
      </c>
    </row>
    <row r="2790" spans="1:14" ht="28.5" customHeight="1">
      <c r="A2790" s="2">
        <v>2785</v>
      </c>
      <c r="B2790" s="3"/>
      <c r="C2790" s="48" t="str">
        <f t="shared" si="86"/>
        <v/>
      </c>
      <c r="D2790" s="5" t="str">
        <f>IF(PhieuBauCu!$B$2&gt;0,IF(LEN($B2790)=0,"",IF(AND($B2790&gt;0,VALUE(SUBSTITUTE($B2790,"1","0"))=$B2790),1,0)),"")</f>
        <v/>
      </c>
      <c r="E2790" s="5" t="str">
        <f>IF(PhieuBauCu!$B$2&gt;1,IF(LEN($B2790)=0,"",IF(AND($B2790&gt;0,VALUE(SUBSTITUTE($B2790,"2","0"))=$B2790),1,0)),"")</f>
        <v/>
      </c>
      <c r="F2790" s="5" t="str">
        <f>IF(PhieuBauCu!$B$2&gt;2,IF(LEN($B2790)=0,"",IF(AND($B2790&gt;0,VALUE(SUBSTITUTE($B2790,"3","0"))=$B2790),1,0)),"")</f>
        <v/>
      </c>
      <c r="G2790" s="5" t="str">
        <f>IF(PhieuBauCu!$B$2&gt;3,IF(LEN($B2790)=0,"",IF(AND($B2790&gt;0,VALUE(SUBSTITUTE($B2790,"4","0"))=$B2790),1,0)),"")</f>
        <v/>
      </c>
      <c r="H2790" s="5" t="str">
        <f>IF(PhieuBauCu!$B$2&gt;4,IF(LEN($B2790)=0,"",IF(AND($B2790&gt;0,VALUE(SUBSTITUTE($B2790,"5","0"))=$B2790),1,0)),"")</f>
        <v/>
      </c>
      <c r="I2790" s="5" t="str">
        <f>IF(PhieuBauCu!$B$2&gt;5,IF(LEN($B2790)=0,"",IF(AND($B2790&gt;0,VALUE(SUBSTITUTE($B2790,"6","0"))=$B2790),1,0)),"")</f>
        <v/>
      </c>
      <c r="J2790" s="5" t="str">
        <f>IF(PhieuBauCu!$B$2&gt;6,IF(LEN($B2790)=0,"",IF(AND($B2790&gt;0,VALUE(SUBSTITUTE($B2790,"7","0"))=$B2790),1,0)),"")</f>
        <v/>
      </c>
      <c r="K2790" s="5" t="str">
        <f>IF(PhieuBauCu!$B$2&gt;7,IF(LEN($B2790)=0,"",IF(AND($B2790&gt;0,VALUE(SUBSTITUTE($B2790,"8","0"))=$B2790),1,0)),"")</f>
        <v/>
      </c>
      <c r="L2790" s="5" t="str">
        <f>IF(PhieuBauCu!$B$2&gt;8,IF(LEN($B2790)=0,"",IF(AND($B2790&gt;0,VALUE(SUBSTITUTE($B2790,"9","0"))=$B2790),1,0)),"")</f>
        <v/>
      </c>
      <c r="M2790" s="9">
        <f t="shared" si="87"/>
        <v>0</v>
      </c>
      <c r="N2790" s="36">
        <f>IF(AND(M2790&lt;=PhieuBauCu!$B$13,M2790&gt;=1),1,0)</f>
        <v>0</v>
      </c>
    </row>
    <row r="2791" spans="1:14" ht="28.5" customHeight="1">
      <c r="A2791" s="2">
        <v>2786</v>
      </c>
      <c r="B2791" s="3"/>
      <c r="C2791" s="48" t="str">
        <f t="shared" si="86"/>
        <v/>
      </c>
      <c r="D2791" s="5" t="str">
        <f>IF(PhieuBauCu!$B$2&gt;0,IF(LEN($B2791)=0,"",IF(AND($B2791&gt;0,VALUE(SUBSTITUTE($B2791,"1","0"))=$B2791),1,0)),"")</f>
        <v/>
      </c>
      <c r="E2791" s="5" t="str">
        <f>IF(PhieuBauCu!$B$2&gt;1,IF(LEN($B2791)=0,"",IF(AND($B2791&gt;0,VALUE(SUBSTITUTE($B2791,"2","0"))=$B2791),1,0)),"")</f>
        <v/>
      </c>
      <c r="F2791" s="5" t="str">
        <f>IF(PhieuBauCu!$B$2&gt;2,IF(LEN($B2791)=0,"",IF(AND($B2791&gt;0,VALUE(SUBSTITUTE($B2791,"3","0"))=$B2791),1,0)),"")</f>
        <v/>
      </c>
      <c r="G2791" s="5" t="str">
        <f>IF(PhieuBauCu!$B$2&gt;3,IF(LEN($B2791)=0,"",IF(AND($B2791&gt;0,VALUE(SUBSTITUTE($B2791,"4","0"))=$B2791),1,0)),"")</f>
        <v/>
      </c>
      <c r="H2791" s="5" t="str">
        <f>IF(PhieuBauCu!$B$2&gt;4,IF(LEN($B2791)=0,"",IF(AND($B2791&gt;0,VALUE(SUBSTITUTE($B2791,"5","0"))=$B2791),1,0)),"")</f>
        <v/>
      </c>
      <c r="I2791" s="5" t="str">
        <f>IF(PhieuBauCu!$B$2&gt;5,IF(LEN($B2791)=0,"",IF(AND($B2791&gt;0,VALUE(SUBSTITUTE($B2791,"6","0"))=$B2791),1,0)),"")</f>
        <v/>
      </c>
      <c r="J2791" s="5" t="str">
        <f>IF(PhieuBauCu!$B$2&gt;6,IF(LEN($B2791)=0,"",IF(AND($B2791&gt;0,VALUE(SUBSTITUTE($B2791,"7","0"))=$B2791),1,0)),"")</f>
        <v/>
      </c>
      <c r="K2791" s="5" t="str">
        <f>IF(PhieuBauCu!$B$2&gt;7,IF(LEN($B2791)=0,"",IF(AND($B2791&gt;0,VALUE(SUBSTITUTE($B2791,"8","0"))=$B2791),1,0)),"")</f>
        <v/>
      </c>
      <c r="L2791" s="5" t="str">
        <f>IF(PhieuBauCu!$B$2&gt;8,IF(LEN($B2791)=0,"",IF(AND($B2791&gt;0,VALUE(SUBSTITUTE($B2791,"9","0"))=$B2791),1,0)),"")</f>
        <v/>
      </c>
      <c r="M2791" s="9">
        <f t="shared" si="87"/>
        <v>0</v>
      </c>
      <c r="N2791" s="36">
        <f>IF(AND(M2791&lt;=PhieuBauCu!$B$13,M2791&gt;=1),1,0)</f>
        <v>0</v>
      </c>
    </row>
    <row r="2792" spans="1:14" ht="28.5" customHeight="1">
      <c r="A2792" s="2">
        <v>2787</v>
      </c>
      <c r="B2792" s="3"/>
      <c r="C2792" s="48" t="str">
        <f t="shared" si="86"/>
        <v/>
      </c>
      <c r="D2792" s="5" t="str">
        <f>IF(PhieuBauCu!$B$2&gt;0,IF(LEN($B2792)=0,"",IF(AND($B2792&gt;0,VALUE(SUBSTITUTE($B2792,"1","0"))=$B2792),1,0)),"")</f>
        <v/>
      </c>
      <c r="E2792" s="5" t="str">
        <f>IF(PhieuBauCu!$B$2&gt;1,IF(LEN($B2792)=0,"",IF(AND($B2792&gt;0,VALUE(SUBSTITUTE($B2792,"2","0"))=$B2792),1,0)),"")</f>
        <v/>
      </c>
      <c r="F2792" s="5" t="str">
        <f>IF(PhieuBauCu!$B$2&gt;2,IF(LEN($B2792)=0,"",IF(AND($B2792&gt;0,VALUE(SUBSTITUTE($B2792,"3","0"))=$B2792),1,0)),"")</f>
        <v/>
      </c>
      <c r="G2792" s="5" t="str">
        <f>IF(PhieuBauCu!$B$2&gt;3,IF(LEN($B2792)=0,"",IF(AND($B2792&gt;0,VALUE(SUBSTITUTE($B2792,"4","0"))=$B2792),1,0)),"")</f>
        <v/>
      </c>
      <c r="H2792" s="5" t="str">
        <f>IF(PhieuBauCu!$B$2&gt;4,IF(LEN($B2792)=0,"",IF(AND($B2792&gt;0,VALUE(SUBSTITUTE($B2792,"5","0"))=$B2792),1,0)),"")</f>
        <v/>
      </c>
      <c r="I2792" s="5" t="str">
        <f>IF(PhieuBauCu!$B$2&gt;5,IF(LEN($B2792)=0,"",IF(AND($B2792&gt;0,VALUE(SUBSTITUTE($B2792,"6","0"))=$B2792),1,0)),"")</f>
        <v/>
      </c>
      <c r="J2792" s="5" t="str">
        <f>IF(PhieuBauCu!$B$2&gt;6,IF(LEN($B2792)=0,"",IF(AND($B2792&gt;0,VALUE(SUBSTITUTE($B2792,"7","0"))=$B2792),1,0)),"")</f>
        <v/>
      </c>
      <c r="K2792" s="5" t="str">
        <f>IF(PhieuBauCu!$B$2&gt;7,IF(LEN($B2792)=0,"",IF(AND($B2792&gt;0,VALUE(SUBSTITUTE($B2792,"8","0"))=$B2792),1,0)),"")</f>
        <v/>
      </c>
      <c r="L2792" s="5" t="str">
        <f>IF(PhieuBauCu!$B$2&gt;8,IF(LEN($B2792)=0,"",IF(AND($B2792&gt;0,VALUE(SUBSTITUTE($B2792,"9","0"))=$B2792),1,0)),"")</f>
        <v/>
      </c>
      <c r="M2792" s="9">
        <f t="shared" si="87"/>
        <v>0</v>
      </c>
      <c r="N2792" s="36">
        <f>IF(AND(M2792&lt;=PhieuBauCu!$B$13,M2792&gt;=1),1,0)</f>
        <v>0</v>
      </c>
    </row>
    <row r="2793" spans="1:14" ht="28.5" customHeight="1">
      <c r="A2793" s="2">
        <v>2788</v>
      </c>
      <c r="B2793" s="3"/>
      <c r="C2793" s="48" t="str">
        <f t="shared" si="86"/>
        <v/>
      </c>
      <c r="D2793" s="5" t="str">
        <f>IF(PhieuBauCu!$B$2&gt;0,IF(LEN($B2793)=0,"",IF(AND($B2793&gt;0,VALUE(SUBSTITUTE($B2793,"1","0"))=$B2793),1,0)),"")</f>
        <v/>
      </c>
      <c r="E2793" s="5" t="str">
        <f>IF(PhieuBauCu!$B$2&gt;1,IF(LEN($B2793)=0,"",IF(AND($B2793&gt;0,VALUE(SUBSTITUTE($B2793,"2","0"))=$B2793),1,0)),"")</f>
        <v/>
      </c>
      <c r="F2793" s="5" t="str">
        <f>IF(PhieuBauCu!$B$2&gt;2,IF(LEN($B2793)=0,"",IF(AND($B2793&gt;0,VALUE(SUBSTITUTE($B2793,"3","0"))=$B2793),1,0)),"")</f>
        <v/>
      </c>
      <c r="G2793" s="5" t="str">
        <f>IF(PhieuBauCu!$B$2&gt;3,IF(LEN($B2793)=0,"",IF(AND($B2793&gt;0,VALUE(SUBSTITUTE($B2793,"4","0"))=$B2793),1,0)),"")</f>
        <v/>
      </c>
      <c r="H2793" s="5" t="str">
        <f>IF(PhieuBauCu!$B$2&gt;4,IF(LEN($B2793)=0,"",IF(AND($B2793&gt;0,VALUE(SUBSTITUTE($B2793,"5","0"))=$B2793),1,0)),"")</f>
        <v/>
      </c>
      <c r="I2793" s="5" t="str">
        <f>IF(PhieuBauCu!$B$2&gt;5,IF(LEN($B2793)=0,"",IF(AND($B2793&gt;0,VALUE(SUBSTITUTE($B2793,"6","0"))=$B2793),1,0)),"")</f>
        <v/>
      </c>
      <c r="J2793" s="5" t="str">
        <f>IF(PhieuBauCu!$B$2&gt;6,IF(LEN($B2793)=0,"",IF(AND($B2793&gt;0,VALUE(SUBSTITUTE($B2793,"7","0"))=$B2793),1,0)),"")</f>
        <v/>
      </c>
      <c r="K2793" s="5" t="str">
        <f>IF(PhieuBauCu!$B$2&gt;7,IF(LEN($B2793)=0,"",IF(AND($B2793&gt;0,VALUE(SUBSTITUTE($B2793,"8","0"))=$B2793),1,0)),"")</f>
        <v/>
      </c>
      <c r="L2793" s="5" t="str">
        <f>IF(PhieuBauCu!$B$2&gt;8,IF(LEN($B2793)=0,"",IF(AND($B2793&gt;0,VALUE(SUBSTITUTE($B2793,"9","0"))=$B2793),1,0)),"")</f>
        <v/>
      </c>
      <c r="M2793" s="9">
        <f t="shared" si="87"/>
        <v>0</v>
      </c>
      <c r="N2793" s="36">
        <f>IF(AND(M2793&lt;=PhieuBauCu!$B$13,M2793&gt;=1),1,0)</f>
        <v>0</v>
      </c>
    </row>
    <row r="2794" spans="1:14" ht="28.5" customHeight="1">
      <c r="A2794" s="2">
        <v>2789</v>
      </c>
      <c r="B2794" s="3"/>
      <c r="C2794" s="48" t="str">
        <f t="shared" si="86"/>
        <v/>
      </c>
      <c r="D2794" s="5" t="str">
        <f>IF(PhieuBauCu!$B$2&gt;0,IF(LEN($B2794)=0,"",IF(AND($B2794&gt;0,VALUE(SUBSTITUTE($B2794,"1","0"))=$B2794),1,0)),"")</f>
        <v/>
      </c>
      <c r="E2794" s="5" t="str">
        <f>IF(PhieuBauCu!$B$2&gt;1,IF(LEN($B2794)=0,"",IF(AND($B2794&gt;0,VALUE(SUBSTITUTE($B2794,"2","0"))=$B2794),1,0)),"")</f>
        <v/>
      </c>
      <c r="F2794" s="5" t="str">
        <f>IF(PhieuBauCu!$B$2&gt;2,IF(LEN($B2794)=0,"",IF(AND($B2794&gt;0,VALUE(SUBSTITUTE($B2794,"3","0"))=$B2794),1,0)),"")</f>
        <v/>
      </c>
      <c r="G2794" s="5" t="str">
        <f>IF(PhieuBauCu!$B$2&gt;3,IF(LEN($B2794)=0,"",IF(AND($B2794&gt;0,VALUE(SUBSTITUTE($B2794,"4","0"))=$B2794),1,0)),"")</f>
        <v/>
      </c>
      <c r="H2794" s="5" t="str">
        <f>IF(PhieuBauCu!$B$2&gt;4,IF(LEN($B2794)=0,"",IF(AND($B2794&gt;0,VALUE(SUBSTITUTE($B2794,"5","0"))=$B2794),1,0)),"")</f>
        <v/>
      </c>
      <c r="I2794" s="5" t="str">
        <f>IF(PhieuBauCu!$B$2&gt;5,IF(LEN($B2794)=0,"",IF(AND($B2794&gt;0,VALUE(SUBSTITUTE($B2794,"6","0"))=$B2794),1,0)),"")</f>
        <v/>
      </c>
      <c r="J2794" s="5" t="str">
        <f>IF(PhieuBauCu!$B$2&gt;6,IF(LEN($B2794)=0,"",IF(AND($B2794&gt;0,VALUE(SUBSTITUTE($B2794,"7","0"))=$B2794),1,0)),"")</f>
        <v/>
      </c>
      <c r="K2794" s="5" t="str">
        <f>IF(PhieuBauCu!$B$2&gt;7,IF(LEN($B2794)=0,"",IF(AND($B2794&gt;0,VALUE(SUBSTITUTE($B2794,"8","0"))=$B2794),1,0)),"")</f>
        <v/>
      </c>
      <c r="L2794" s="5" t="str">
        <f>IF(PhieuBauCu!$B$2&gt;8,IF(LEN($B2794)=0,"",IF(AND($B2794&gt;0,VALUE(SUBSTITUTE($B2794,"9","0"))=$B2794),1,0)),"")</f>
        <v/>
      </c>
      <c r="M2794" s="9">
        <f t="shared" si="87"/>
        <v>0</v>
      </c>
      <c r="N2794" s="36">
        <f>IF(AND(M2794&lt;=PhieuBauCu!$B$13,M2794&gt;=1),1,0)</f>
        <v>0</v>
      </c>
    </row>
    <row r="2795" spans="1:14" ht="28.5" customHeight="1">
      <c r="A2795" s="2">
        <v>2790</v>
      </c>
      <c r="B2795" s="3"/>
      <c r="C2795" s="48" t="str">
        <f t="shared" si="86"/>
        <v/>
      </c>
      <c r="D2795" s="5" t="str">
        <f>IF(PhieuBauCu!$B$2&gt;0,IF(LEN($B2795)=0,"",IF(AND($B2795&gt;0,VALUE(SUBSTITUTE($B2795,"1","0"))=$B2795),1,0)),"")</f>
        <v/>
      </c>
      <c r="E2795" s="5" t="str">
        <f>IF(PhieuBauCu!$B$2&gt;1,IF(LEN($B2795)=0,"",IF(AND($B2795&gt;0,VALUE(SUBSTITUTE($B2795,"2","0"))=$B2795),1,0)),"")</f>
        <v/>
      </c>
      <c r="F2795" s="5" t="str">
        <f>IF(PhieuBauCu!$B$2&gt;2,IF(LEN($B2795)=0,"",IF(AND($B2795&gt;0,VALUE(SUBSTITUTE($B2795,"3","0"))=$B2795),1,0)),"")</f>
        <v/>
      </c>
      <c r="G2795" s="5" t="str">
        <f>IF(PhieuBauCu!$B$2&gt;3,IF(LEN($B2795)=0,"",IF(AND($B2795&gt;0,VALUE(SUBSTITUTE($B2795,"4","0"))=$B2795),1,0)),"")</f>
        <v/>
      </c>
      <c r="H2795" s="5" t="str">
        <f>IF(PhieuBauCu!$B$2&gt;4,IF(LEN($B2795)=0,"",IF(AND($B2795&gt;0,VALUE(SUBSTITUTE($B2795,"5","0"))=$B2795),1,0)),"")</f>
        <v/>
      </c>
      <c r="I2795" s="5" t="str">
        <f>IF(PhieuBauCu!$B$2&gt;5,IF(LEN($B2795)=0,"",IF(AND($B2795&gt;0,VALUE(SUBSTITUTE($B2795,"6","0"))=$B2795),1,0)),"")</f>
        <v/>
      </c>
      <c r="J2795" s="5" t="str">
        <f>IF(PhieuBauCu!$B$2&gt;6,IF(LEN($B2795)=0,"",IF(AND($B2795&gt;0,VALUE(SUBSTITUTE($B2795,"7","0"))=$B2795),1,0)),"")</f>
        <v/>
      </c>
      <c r="K2795" s="5" t="str">
        <f>IF(PhieuBauCu!$B$2&gt;7,IF(LEN($B2795)=0,"",IF(AND($B2795&gt;0,VALUE(SUBSTITUTE($B2795,"8","0"))=$B2795),1,0)),"")</f>
        <v/>
      </c>
      <c r="L2795" s="5" t="str">
        <f>IF(PhieuBauCu!$B$2&gt;8,IF(LEN($B2795)=0,"",IF(AND($B2795&gt;0,VALUE(SUBSTITUTE($B2795,"9","0"))=$B2795),1,0)),"")</f>
        <v/>
      </c>
      <c r="M2795" s="9">
        <f t="shared" si="87"/>
        <v>0</v>
      </c>
      <c r="N2795" s="36">
        <f>IF(AND(M2795&lt;=PhieuBauCu!$B$13,M2795&gt;=1),1,0)</f>
        <v>0</v>
      </c>
    </row>
    <row r="2796" spans="1:14" ht="28.5" customHeight="1">
      <c r="A2796" s="2">
        <v>2791</v>
      </c>
      <c r="B2796" s="3"/>
      <c r="C2796" s="48" t="str">
        <f t="shared" si="86"/>
        <v/>
      </c>
      <c r="D2796" s="5" t="str">
        <f>IF(PhieuBauCu!$B$2&gt;0,IF(LEN($B2796)=0,"",IF(AND($B2796&gt;0,VALUE(SUBSTITUTE($B2796,"1","0"))=$B2796),1,0)),"")</f>
        <v/>
      </c>
      <c r="E2796" s="5" t="str">
        <f>IF(PhieuBauCu!$B$2&gt;1,IF(LEN($B2796)=0,"",IF(AND($B2796&gt;0,VALUE(SUBSTITUTE($B2796,"2","0"))=$B2796),1,0)),"")</f>
        <v/>
      </c>
      <c r="F2796" s="5" t="str">
        <f>IF(PhieuBauCu!$B$2&gt;2,IF(LEN($B2796)=0,"",IF(AND($B2796&gt;0,VALUE(SUBSTITUTE($B2796,"3","0"))=$B2796),1,0)),"")</f>
        <v/>
      </c>
      <c r="G2796" s="5" t="str">
        <f>IF(PhieuBauCu!$B$2&gt;3,IF(LEN($B2796)=0,"",IF(AND($B2796&gt;0,VALUE(SUBSTITUTE($B2796,"4","0"))=$B2796),1,0)),"")</f>
        <v/>
      </c>
      <c r="H2796" s="5" t="str">
        <f>IF(PhieuBauCu!$B$2&gt;4,IF(LEN($B2796)=0,"",IF(AND($B2796&gt;0,VALUE(SUBSTITUTE($B2796,"5","0"))=$B2796),1,0)),"")</f>
        <v/>
      </c>
      <c r="I2796" s="5" t="str">
        <f>IF(PhieuBauCu!$B$2&gt;5,IF(LEN($B2796)=0,"",IF(AND($B2796&gt;0,VALUE(SUBSTITUTE($B2796,"6","0"))=$B2796),1,0)),"")</f>
        <v/>
      </c>
      <c r="J2796" s="5" t="str">
        <f>IF(PhieuBauCu!$B$2&gt;6,IF(LEN($B2796)=0,"",IF(AND($B2796&gt;0,VALUE(SUBSTITUTE($B2796,"7","0"))=$B2796),1,0)),"")</f>
        <v/>
      </c>
      <c r="K2796" s="5" t="str">
        <f>IF(PhieuBauCu!$B$2&gt;7,IF(LEN($B2796)=0,"",IF(AND($B2796&gt;0,VALUE(SUBSTITUTE($B2796,"8","0"))=$B2796),1,0)),"")</f>
        <v/>
      </c>
      <c r="L2796" s="5" t="str">
        <f>IF(PhieuBauCu!$B$2&gt;8,IF(LEN($B2796)=0,"",IF(AND($B2796&gt;0,VALUE(SUBSTITUTE($B2796,"9","0"))=$B2796),1,0)),"")</f>
        <v/>
      </c>
      <c r="M2796" s="9">
        <f t="shared" si="87"/>
        <v>0</v>
      </c>
      <c r="N2796" s="36">
        <f>IF(AND(M2796&lt;=PhieuBauCu!$B$13,M2796&gt;=1),1,0)</f>
        <v>0</v>
      </c>
    </row>
    <row r="2797" spans="1:14" ht="28.5" customHeight="1">
      <c r="A2797" s="2">
        <v>2792</v>
      </c>
      <c r="B2797" s="3"/>
      <c r="C2797" s="48" t="str">
        <f t="shared" si="86"/>
        <v/>
      </c>
      <c r="D2797" s="5" t="str">
        <f>IF(PhieuBauCu!$B$2&gt;0,IF(LEN($B2797)=0,"",IF(AND($B2797&gt;0,VALUE(SUBSTITUTE($B2797,"1","0"))=$B2797),1,0)),"")</f>
        <v/>
      </c>
      <c r="E2797" s="5" t="str">
        <f>IF(PhieuBauCu!$B$2&gt;1,IF(LEN($B2797)=0,"",IF(AND($B2797&gt;0,VALUE(SUBSTITUTE($B2797,"2","0"))=$B2797),1,0)),"")</f>
        <v/>
      </c>
      <c r="F2797" s="5" t="str">
        <f>IF(PhieuBauCu!$B$2&gt;2,IF(LEN($B2797)=0,"",IF(AND($B2797&gt;0,VALUE(SUBSTITUTE($B2797,"3","0"))=$B2797),1,0)),"")</f>
        <v/>
      </c>
      <c r="G2797" s="5" t="str">
        <f>IF(PhieuBauCu!$B$2&gt;3,IF(LEN($B2797)=0,"",IF(AND($B2797&gt;0,VALUE(SUBSTITUTE($B2797,"4","0"))=$B2797),1,0)),"")</f>
        <v/>
      </c>
      <c r="H2797" s="5" t="str">
        <f>IF(PhieuBauCu!$B$2&gt;4,IF(LEN($B2797)=0,"",IF(AND($B2797&gt;0,VALUE(SUBSTITUTE($B2797,"5","0"))=$B2797),1,0)),"")</f>
        <v/>
      </c>
      <c r="I2797" s="5" t="str">
        <f>IF(PhieuBauCu!$B$2&gt;5,IF(LEN($B2797)=0,"",IF(AND($B2797&gt;0,VALUE(SUBSTITUTE($B2797,"6","0"))=$B2797),1,0)),"")</f>
        <v/>
      </c>
      <c r="J2797" s="5" t="str">
        <f>IF(PhieuBauCu!$B$2&gt;6,IF(LEN($B2797)=0,"",IF(AND($B2797&gt;0,VALUE(SUBSTITUTE($B2797,"7","0"))=$B2797),1,0)),"")</f>
        <v/>
      </c>
      <c r="K2797" s="5" t="str">
        <f>IF(PhieuBauCu!$B$2&gt;7,IF(LEN($B2797)=0,"",IF(AND($B2797&gt;0,VALUE(SUBSTITUTE($B2797,"8","0"))=$B2797),1,0)),"")</f>
        <v/>
      </c>
      <c r="L2797" s="5" t="str">
        <f>IF(PhieuBauCu!$B$2&gt;8,IF(LEN($B2797)=0,"",IF(AND($B2797&gt;0,VALUE(SUBSTITUTE($B2797,"9","0"))=$B2797),1,0)),"")</f>
        <v/>
      </c>
      <c r="M2797" s="9">
        <f t="shared" si="87"/>
        <v>0</v>
      </c>
      <c r="N2797" s="36">
        <f>IF(AND(M2797&lt;=PhieuBauCu!$B$13,M2797&gt;=1),1,0)</f>
        <v>0</v>
      </c>
    </row>
    <row r="2798" spans="1:14" ht="28.5" customHeight="1">
      <c r="A2798" s="2">
        <v>2793</v>
      </c>
      <c r="B2798" s="3"/>
      <c r="C2798" s="48" t="str">
        <f t="shared" si="86"/>
        <v/>
      </c>
      <c r="D2798" s="5" t="str">
        <f>IF(PhieuBauCu!$B$2&gt;0,IF(LEN($B2798)=0,"",IF(AND($B2798&gt;0,VALUE(SUBSTITUTE($B2798,"1","0"))=$B2798),1,0)),"")</f>
        <v/>
      </c>
      <c r="E2798" s="5" t="str">
        <f>IF(PhieuBauCu!$B$2&gt;1,IF(LEN($B2798)=0,"",IF(AND($B2798&gt;0,VALUE(SUBSTITUTE($B2798,"2","0"))=$B2798),1,0)),"")</f>
        <v/>
      </c>
      <c r="F2798" s="5" t="str">
        <f>IF(PhieuBauCu!$B$2&gt;2,IF(LEN($B2798)=0,"",IF(AND($B2798&gt;0,VALUE(SUBSTITUTE($B2798,"3","0"))=$B2798),1,0)),"")</f>
        <v/>
      </c>
      <c r="G2798" s="5" t="str">
        <f>IF(PhieuBauCu!$B$2&gt;3,IF(LEN($B2798)=0,"",IF(AND($B2798&gt;0,VALUE(SUBSTITUTE($B2798,"4","0"))=$B2798),1,0)),"")</f>
        <v/>
      </c>
      <c r="H2798" s="5" t="str">
        <f>IF(PhieuBauCu!$B$2&gt;4,IF(LEN($B2798)=0,"",IF(AND($B2798&gt;0,VALUE(SUBSTITUTE($B2798,"5","0"))=$B2798),1,0)),"")</f>
        <v/>
      </c>
      <c r="I2798" s="5" t="str">
        <f>IF(PhieuBauCu!$B$2&gt;5,IF(LEN($B2798)=0,"",IF(AND($B2798&gt;0,VALUE(SUBSTITUTE($B2798,"6","0"))=$B2798),1,0)),"")</f>
        <v/>
      </c>
      <c r="J2798" s="5" t="str">
        <f>IF(PhieuBauCu!$B$2&gt;6,IF(LEN($B2798)=0,"",IF(AND($B2798&gt;0,VALUE(SUBSTITUTE($B2798,"7","0"))=$B2798),1,0)),"")</f>
        <v/>
      </c>
      <c r="K2798" s="5" t="str">
        <f>IF(PhieuBauCu!$B$2&gt;7,IF(LEN($B2798)=0,"",IF(AND($B2798&gt;0,VALUE(SUBSTITUTE($B2798,"8","0"))=$B2798),1,0)),"")</f>
        <v/>
      </c>
      <c r="L2798" s="5" t="str">
        <f>IF(PhieuBauCu!$B$2&gt;8,IF(LEN($B2798)=0,"",IF(AND($B2798&gt;0,VALUE(SUBSTITUTE($B2798,"9","0"))=$B2798),1,0)),"")</f>
        <v/>
      </c>
      <c r="M2798" s="9">
        <f t="shared" si="87"/>
        <v>0</v>
      </c>
      <c r="N2798" s="36">
        <f>IF(AND(M2798&lt;=PhieuBauCu!$B$13,M2798&gt;=1),1,0)</f>
        <v>0</v>
      </c>
    </row>
    <row r="2799" spans="1:14" ht="28.5" customHeight="1">
      <c r="A2799" s="2">
        <v>2794</v>
      </c>
      <c r="B2799" s="3"/>
      <c r="C2799" s="48" t="str">
        <f t="shared" si="86"/>
        <v/>
      </c>
      <c r="D2799" s="5" t="str">
        <f>IF(PhieuBauCu!$B$2&gt;0,IF(LEN($B2799)=0,"",IF(AND($B2799&gt;0,VALUE(SUBSTITUTE($B2799,"1","0"))=$B2799),1,0)),"")</f>
        <v/>
      </c>
      <c r="E2799" s="5" t="str">
        <f>IF(PhieuBauCu!$B$2&gt;1,IF(LEN($B2799)=0,"",IF(AND($B2799&gt;0,VALUE(SUBSTITUTE($B2799,"2","0"))=$B2799),1,0)),"")</f>
        <v/>
      </c>
      <c r="F2799" s="5" t="str">
        <f>IF(PhieuBauCu!$B$2&gt;2,IF(LEN($B2799)=0,"",IF(AND($B2799&gt;0,VALUE(SUBSTITUTE($B2799,"3","0"))=$B2799),1,0)),"")</f>
        <v/>
      </c>
      <c r="G2799" s="5" t="str">
        <f>IF(PhieuBauCu!$B$2&gt;3,IF(LEN($B2799)=0,"",IF(AND($B2799&gt;0,VALUE(SUBSTITUTE($B2799,"4","0"))=$B2799),1,0)),"")</f>
        <v/>
      </c>
      <c r="H2799" s="5" t="str">
        <f>IF(PhieuBauCu!$B$2&gt;4,IF(LEN($B2799)=0,"",IF(AND($B2799&gt;0,VALUE(SUBSTITUTE($B2799,"5","0"))=$B2799),1,0)),"")</f>
        <v/>
      </c>
      <c r="I2799" s="5" t="str">
        <f>IF(PhieuBauCu!$B$2&gt;5,IF(LEN($B2799)=0,"",IF(AND($B2799&gt;0,VALUE(SUBSTITUTE($B2799,"6","0"))=$B2799),1,0)),"")</f>
        <v/>
      </c>
      <c r="J2799" s="5" t="str">
        <f>IF(PhieuBauCu!$B$2&gt;6,IF(LEN($B2799)=0,"",IF(AND($B2799&gt;0,VALUE(SUBSTITUTE($B2799,"7","0"))=$B2799),1,0)),"")</f>
        <v/>
      </c>
      <c r="K2799" s="5" t="str">
        <f>IF(PhieuBauCu!$B$2&gt;7,IF(LEN($B2799)=0,"",IF(AND($B2799&gt;0,VALUE(SUBSTITUTE($B2799,"8","0"))=$B2799),1,0)),"")</f>
        <v/>
      </c>
      <c r="L2799" s="5" t="str">
        <f>IF(PhieuBauCu!$B$2&gt;8,IF(LEN($B2799)=0,"",IF(AND($B2799&gt;0,VALUE(SUBSTITUTE($B2799,"9","0"))=$B2799),1,0)),"")</f>
        <v/>
      </c>
      <c r="M2799" s="9">
        <f t="shared" si="87"/>
        <v>0</v>
      </c>
      <c r="N2799" s="36">
        <f>IF(AND(M2799&lt;=PhieuBauCu!$B$13,M2799&gt;=1),1,0)</f>
        <v>0</v>
      </c>
    </row>
    <row r="2800" spans="1:14" ht="28.5" customHeight="1">
      <c r="A2800" s="2">
        <v>2795</v>
      </c>
      <c r="B2800" s="3"/>
      <c r="C2800" s="48" t="str">
        <f t="shared" si="86"/>
        <v/>
      </c>
      <c r="D2800" s="5" t="str">
        <f>IF(PhieuBauCu!$B$2&gt;0,IF(LEN($B2800)=0,"",IF(AND($B2800&gt;0,VALUE(SUBSTITUTE($B2800,"1","0"))=$B2800),1,0)),"")</f>
        <v/>
      </c>
      <c r="E2800" s="5" t="str">
        <f>IF(PhieuBauCu!$B$2&gt;1,IF(LEN($B2800)=0,"",IF(AND($B2800&gt;0,VALUE(SUBSTITUTE($B2800,"2","0"))=$B2800),1,0)),"")</f>
        <v/>
      </c>
      <c r="F2800" s="5" t="str">
        <f>IF(PhieuBauCu!$B$2&gt;2,IF(LEN($B2800)=0,"",IF(AND($B2800&gt;0,VALUE(SUBSTITUTE($B2800,"3","0"))=$B2800),1,0)),"")</f>
        <v/>
      </c>
      <c r="G2800" s="5" t="str">
        <f>IF(PhieuBauCu!$B$2&gt;3,IF(LEN($B2800)=0,"",IF(AND($B2800&gt;0,VALUE(SUBSTITUTE($B2800,"4","0"))=$B2800),1,0)),"")</f>
        <v/>
      </c>
      <c r="H2800" s="5" t="str">
        <f>IF(PhieuBauCu!$B$2&gt;4,IF(LEN($B2800)=0,"",IF(AND($B2800&gt;0,VALUE(SUBSTITUTE($B2800,"5","0"))=$B2800),1,0)),"")</f>
        <v/>
      </c>
      <c r="I2800" s="5" t="str">
        <f>IF(PhieuBauCu!$B$2&gt;5,IF(LEN($B2800)=0,"",IF(AND($B2800&gt;0,VALUE(SUBSTITUTE($B2800,"6","0"))=$B2800),1,0)),"")</f>
        <v/>
      </c>
      <c r="J2800" s="5" t="str">
        <f>IF(PhieuBauCu!$B$2&gt;6,IF(LEN($B2800)=0,"",IF(AND($B2800&gt;0,VALUE(SUBSTITUTE($B2800,"7","0"))=$B2800),1,0)),"")</f>
        <v/>
      </c>
      <c r="K2800" s="5" t="str">
        <f>IF(PhieuBauCu!$B$2&gt;7,IF(LEN($B2800)=0,"",IF(AND($B2800&gt;0,VALUE(SUBSTITUTE($B2800,"8","0"))=$B2800),1,0)),"")</f>
        <v/>
      </c>
      <c r="L2800" s="5" t="str">
        <f>IF(PhieuBauCu!$B$2&gt;8,IF(LEN($B2800)=0,"",IF(AND($B2800&gt;0,VALUE(SUBSTITUTE($B2800,"9","0"))=$B2800),1,0)),"")</f>
        <v/>
      </c>
      <c r="M2800" s="9">
        <f t="shared" si="87"/>
        <v>0</v>
      </c>
      <c r="N2800" s="36">
        <f>IF(AND(M2800&lt;=PhieuBauCu!$B$13,M2800&gt;=1),1,0)</f>
        <v>0</v>
      </c>
    </row>
    <row r="2801" spans="1:14" ht="28.5" customHeight="1">
      <c r="A2801" s="2">
        <v>2796</v>
      </c>
      <c r="B2801" s="3"/>
      <c r="C2801" s="48" t="str">
        <f t="shared" si="86"/>
        <v/>
      </c>
      <c r="D2801" s="5" t="str">
        <f>IF(PhieuBauCu!$B$2&gt;0,IF(LEN($B2801)=0,"",IF(AND($B2801&gt;0,VALUE(SUBSTITUTE($B2801,"1","0"))=$B2801),1,0)),"")</f>
        <v/>
      </c>
      <c r="E2801" s="5" t="str">
        <f>IF(PhieuBauCu!$B$2&gt;1,IF(LEN($B2801)=0,"",IF(AND($B2801&gt;0,VALUE(SUBSTITUTE($B2801,"2","0"))=$B2801),1,0)),"")</f>
        <v/>
      </c>
      <c r="F2801" s="5" t="str">
        <f>IF(PhieuBauCu!$B$2&gt;2,IF(LEN($B2801)=0,"",IF(AND($B2801&gt;0,VALUE(SUBSTITUTE($B2801,"3","0"))=$B2801),1,0)),"")</f>
        <v/>
      </c>
      <c r="G2801" s="5" t="str">
        <f>IF(PhieuBauCu!$B$2&gt;3,IF(LEN($B2801)=0,"",IF(AND($B2801&gt;0,VALUE(SUBSTITUTE($B2801,"4","0"))=$B2801),1,0)),"")</f>
        <v/>
      </c>
      <c r="H2801" s="5" t="str">
        <f>IF(PhieuBauCu!$B$2&gt;4,IF(LEN($B2801)=0,"",IF(AND($B2801&gt;0,VALUE(SUBSTITUTE($B2801,"5","0"))=$B2801),1,0)),"")</f>
        <v/>
      </c>
      <c r="I2801" s="5" t="str">
        <f>IF(PhieuBauCu!$B$2&gt;5,IF(LEN($B2801)=0,"",IF(AND($B2801&gt;0,VALUE(SUBSTITUTE($B2801,"6","0"))=$B2801),1,0)),"")</f>
        <v/>
      </c>
      <c r="J2801" s="5" t="str">
        <f>IF(PhieuBauCu!$B$2&gt;6,IF(LEN($B2801)=0,"",IF(AND($B2801&gt;0,VALUE(SUBSTITUTE($B2801,"7","0"))=$B2801),1,0)),"")</f>
        <v/>
      </c>
      <c r="K2801" s="5" t="str">
        <f>IF(PhieuBauCu!$B$2&gt;7,IF(LEN($B2801)=0,"",IF(AND($B2801&gt;0,VALUE(SUBSTITUTE($B2801,"8","0"))=$B2801),1,0)),"")</f>
        <v/>
      </c>
      <c r="L2801" s="5" t="str">
        <f>IF(PhieuBauCu!$B$2&gt;8,IF(LEN($B2801)=0,"",IF(AND($B2801&gt;0,VALUE(SUBSTITUTE($B2801,"9","0"))=$B2801),1,0)),"")</f>
        <v/>
      </c>
      <c r="M2801" s="9">
        <f t="shared" si="87"/>
        <v>0</v>
      </c>
      <c r="N2801" s="36">
        <f>IF(AND(M2801&lt;=PhieuBauCu!$B$13,M2801&gt;=1),1,0)</f>
        <v>0</v>
      </c>
    </row>
    <row r="2802" spans="1:14" ht="28.5" customHeight="1">
      <c r="A2802" s="2">
        <v>2797</v>
      </c>
      <c r="B2802" s="3"/>
      <c r="C2802" s="48" t="str">
        <f t="shared" si="86"/>
        <v/>
      </c>
      <c r="D2802" s="5" t="str">
        <f>IF(PhieuBauCu!$B$2&gt;0,IF(LEN($B2802)=0,"",IF(AND($B2802&gt;0,VALUE(SUBSTITUTE($B2802,"1","0"))=$B2802),1,0)),"")</f>
        <v/>
      </c>
      <c r="E2802" s="5" t="str">
        <f>IF(PhieuBauCu!$B$2&gt;1,IF(LEN($B2802)=0,"",IF(AND($B2802&gt;0,VALUE(SUBSTITUTE($B2802,"2","0"))=$B2802),1,0)),"")</f>
        <v/>
      </c>
      <c r="F2802" s="5" t="str">
        <f>IF(PhieuBauCu!$B$2&gt;2,IF(LEN($B2802)=0,"",IF(AND($B2802&gt;0,VALUE(SUBSTITUTE($B2802,"3","0"))=$B2802),1,0)),"")</f>
        <v/>
      </c>
      <c r="G2802" s="5" t="str">
        <f>IF(PhieuBauCu!$B$2&gt;3,IF(LEN($B2802)=0,"",IF(AND($B2802&gt;0,VALUE(SUBSTITUTE($B2802,"4","0"))=$B2802),1,0)),"")</f>
        <v/>
      </c>
      <c r="H2802" s="5" t="str">
        <f>IF(PhieuBauCu!$B$2&gt;4,IF(LEN($B2802)=0,"",IF(AND($B2802&gt;0,VALUE(SUBSTITUTE($B2802,"5","0"))=$B2802),1,0)),"")</f>
        <v/>
      </c>
      <c r="I2802" s="5" t="str">
        <f>IF(PhieuBauCu!$B$2&gt;5,IF(LEN($B2802)=0,"",IF(AND($B2802&gt;0,VALUE(SUBSTITUTE($B2802,"6","0"))=$B2802),1,0)),"")</f>
        <v/>
      </c>
      <c r="J2802" s="5" t="str">
        <f>IF(PhieuBauCu!$B$2&gt;6,IF(LEN($B2802)=0,"",IF(AND($B2802&gt;0,VALUE(SUBSTITUTE($B2802,"7","0"))=$B2802),1,0)),"")</f>
        <v/>
      </c>
      <c r="K2802" s="5" t="str">
        <f>IF(PhieuBauCu!$B$2&gt;7,IF(LEN($B2802)=0,"",IF(AND($B2802&gt;0,VALUE(SUBSTITUTE($B2802,"8","0"))=$B2802),1,0)),"")</f>
        <v/>
      </c>
      <c r="L2802" s="5" t="str">
        <f>IF(PhieuBauCu!$B$2&gt;8,IF(LEN($B2802)=0,"",IF(AND($B2802&gt;0,VALUE(SUBSTITUTE($B2802,"9","0"))=$B2802),1,0)),"")</f>
        <v/>
      </c>
      <c r="M2802" s="9">
        <f t="shared" si="87"/>
        <v>0</v>
      </c>
      <c r="N2802" s="36">
        <f>IF(AND(M2802&lt;=PhieuBauCu!$B$13,M2802&gt;=1),1,0)</f>
        <v>0</v>
      </c>
    </row>
    <row r="2803" spans="1:14" ht="28.5" customHeight="1">
      <c r="A2803" s="2">
        <v>2798</v>
      </c>
      <c r="B2803" s="3"/>
      <c r="C2803" s="48" t="str">
        <f t="shared" si="86"/>
        <v/>
      </c>
      <c r="D2803" s="5" t="str">
        <f>IF(PhieuBauCu!$B$2&gt;0,IF(LEN($B2803)=0,"",IF(AND($B2803&gt;0,VALUE(SUBSTITUTE($B2803,"1","0"))=$B2803),1,0)),"")</f>
        <v/>
      </c>
      <c r="E2803" s="5" t="str">
        <f>IF(PhieuBauCu!$B$2&gt;1,IF(LEN($B2803)=0,"",IF(AND($B2803&gt;0,VALUE(SUBSTITUTE($B2803,"2","0"))=$B2803),1,0)),"")</f>
        <v/>
      </c>
      <c r="F2803" s="5" t="str">
        <f>IF(PhieuBauCu!$B$2&gt;2,IF(LEN($B2803)=0,"",IF(AND($B2803&gt;0,VALUE(SUBSTITUTE($B2803,"3","0"))=$B2803),1,0)),"")</f>
        <v/>
      </c>
      <c r="G2803" s="5" t="str">
        <f>IF(PhieuBauCu!$B$2&gt;3,IF(LEN($B2803)=0,"",IF(AND($B2803&gt;0,VALUE(SUBSTITUTE($B2803,"4","0"))=$B2803),1,0)),"")</f>
        <v/>
      </c>
      <c r="H2803" s="5" t="str">
        <f>IF(PhieuBauCu!$B$2&gt;4,IF(LEN($B2803)=0,"",IF(AND($B2803&gt;0,VALUE(SUBSTITUTE($B2803,"5","0"))=$B2803),1,0)),"")</f>
        <v/>
      </c>
      <c r="I2803" s="5" t="str">
        <f>IF(PhieuBauCu!$B$2&gt;5,IF(LEN($B2803)=0,"",IF(AND($B2803&gt;0,VALUE(SUBSTITUTE($B2803,"6","0"))=$B2803),1,0)),"")</f>
        <v/>
      </c>
      <c r="J2803" s="5" t="str">
        <f>IF(PhieuBauCu!$B$2&gt;6,IF(LEN($B2803)=0,"",IF(AND($B2803&gt;0,VALUE(SUBSTITUTE($B2803,"7","0"))=$B2803),1,0)),"")</f>
        <v/>
      </c>
      <c r="K2803" s="5" t="str">
        <f>IF(PhieuBauCu!$B$2&gt;7,IF(LEN($B2803)=0,"",IF(AND($B2803&gt;0,VALUE(SUBSTITUTE($B2803,"8","0"))=$B2803),1,0)),"")</f>
        <v/>
      </c>
      <c r="L2803" s="5" t="str">
        <f>IF(PhieuBauCu!$B$2&gt;8,IF(LEN($B2803)=0,"",IF(AND($B2803&gt;0,VALUE(SUBSTITUTE($B2803,"9","0"))=$B2803),1,0)),"")</f>
        <v/>
      </c>
      <c r="M2803" s="9">
        <f t="shared" si="87"/>
        <v>0</v>
      </c>
      <c r="N2803" s="36">
        <f>IF(AND(M2803&lt;=PhieuBauCu!$B$13,M2803&gt;=1),1,0)</f>
        <v>0</v>
      </c>
    </row>
    <row r="2804" spans="1:14" ht="28.5" customHeight="1">
      <c r="A2804" s="2">
        <v>2799</v>
      </c>
      <c r="B2804" s="3"/>
      <c r="C2804" s="48" t="str">
        <f t="shared" si="86"/>
        <v/>
      </c>
      <c r="D2804" s="5" t="str">
        <f>IF(PhieuBauCu!$B$2&gt;0,IF(LEN($B2804)=0,"",IF(AND($B2804&gt;0,VALUE(SUBSTITUTE($B2804,"1","0"))=$B2804),1,0)),"")</f>
        <v/>
      </c>
      <c r="E2804" s="5" t="str">
        <f>IF(PhieuBauCu!$B$2&gt;1,IF(LEN($B2804)=0,"",IF(AND($B2804&gt;0,VALUE(SUBSTITUTE($B2804,"2","0"))=$B2804),1,0)),"")</f>
        <v/>
      </c>
      <c r="F2804" s="5" t="str">
        <f>IF(PhieuBauCu!$B$2&gt;2,IF(LEN($B2804)=0,"",IF(AND($B2804&gt;0,VALUE(SUBSTITUTE($B2804,"3","0"))=$B2804),1,0)),"")</f>
        <v/>
      </c>
      <c r="G2804" s="5" t="str">
        <f>IF(PhieuBauCu!$B$2&gt;3,IF(LEN($B2804)=0,"",IF(AND($B2804&gt;0,VALUE(SUBSTITUTE($B2804,"4","0"))=$B2804),1,0)),"")</f>
        <v/>
      </c>
      <c r="H2804" s="5" t="str">
        <f>IF(PhieuBauCu!$B$2&gt;4,IF(LEN($B2804)=0,"",IF(AND($B2804&gt;0,VALUE(SUBSTITUTE($B2804,"5","0"))=$B2804),1,0)),"")</f>
        <v/>
      </c>
      <c r="I2804" s="5" t="str">
        <f>IF(PhieuBauCu!$B$2&gt;5,IF(LEN($B2804)=0,"",IF(AND($B2804&gt;0,VALUE(SUBSTITUTE($B2804,"6","0"))=$B2804),1,0)),"")</f>
        <v/>
      </c>
      <c r="J2804" s="5" t="str">
        <f>IF(PhieuBauCu!$B$2&gt;6,IF(LEN($B2804)=0,"",IF(AND($B2804&gt;0,VALUE(SUBSTITUTE($B2804,"7","0"))=$B2804),1,0)),"")</f>
        <v/>
      </c>
      <c r="K2804" s="5" t="str">
        <f>IF(PhieuBauCu!$B$2&gt;7,IF(LEN($B2804)=0,"",IF(AND($B2804&gt;0,VALUE(SUBSTITUTE($B2804,"8","0"))=$B2804),1,0)),"")</f>
        <v/>
      </c>
      <c r="L2804" s="5" t="str">
        <f>IF(PhieuBauCu!$B$2&gt;8,IF(LEN($B2804)=0,"",IF(AND($B2804&gt;0,VALUE(SUBSTITUTE($B2804,"9","0"))=$B2804),1,0)),"")</f>
        <v/>
      </c>
      <c r="M2804" s="9">
        <f t="shared" si="87"/>
        <v>0</v>
      </c>
      <c r="N2804" s="36">
        <f>IF(AND(M2804&lt;=PhieuBauCu!$B$13,M2804&gt;=1),1,0)</f>
        <v>0</v>
      </c>
    </row>
    <row r="2805" spans="1:14" ht="28.5" customHeight="1">
      <c r="A2805" s="2">
        <v>2800</v>
      </c>
      <c r="B2805" s="3"/>
      <c r="C2805" s="48" t="str">
        <f t="shared" si="86"/>
        <v/>
      </c>
      <c r="D2805" s="5" t="str">
        <f>IF(PhieuBauCu!$B$2&gt;0,IF(LEN($B2805)=0,"",IF(AND($B2805&gt;0,VALUE(SUBSTITUTE($B2805,"1","0"))=$B2805),1,0)),"")</f>
        <v/>
      </c>
      <c r="E2805" s="5" t="str">
        <f>IF(PhieuBauCu!$B$2&gt;1,IF(LEN($B2805)=0,"",IF(AND($B2805&gt;0,VALUE(SUBSTITUTE($B2805,"2","0"))=$B2805),1,0)),"")</f>
        <v/>
      </c>
      <c r="F2805" s="5" t="str">
        <f>IF(PhieuBauCu!$B$2&gt;2,IF(LEN($B2805)=0,"",IF(AND($B2805&gt;0,VALUE(SUBSTITUTE($B2805,"3","0"))=$B2805),1,0)),"")</f>
        <v/>
      </c>
      <c r="G2805" s="5" t="str">
        <f>IF(PhieuBauCu!$B$2&gt;3,IF(LEN($B2805)=0,"",IF(AND($B2805&gt;0,VALUE(SUBSTITUTE($B2805,"4","0"))=$B2805),1,0)),"")</f>
        <v/>
      </c>
      <c r="H2805" s="5" t="str">
        <f>IF(PhieuBauCu!$B$2&gt;4,IF(LEN($B2805)=0,"",IF(AND($B2805&gt;0,VALUE(SUBSTITUTE($B2805,"5","0"))=$B2805),1,0)),"")</f>
        <v/>
      </c>
      <c r="I2805" s="5" t="str">
        <f>IF(PhieuBauCu!$B$2&gt;5,IF(LEN($B2805)=0,"",IF(AND($B2805&gt;0,VALUE(SUBSTITUTE($B2805,"6","0"))=$B2805),1,0)),"")</f>
        <v/>
      </c>
      <c r="J2805" s="5" t="str">
        <f>IF(PhieuBauCu!$B$2&gt;6,IF(LEN($B2805)=0,"",IF(AND($B2805&gt;0,VALUE(SUBSTITUTE($B2805,"7","0"))=$B2805),1,0)),"")</f>
        <v/>
      </c>
      <c r="K2805" s="5" t="str">
        <f>IF(PhieuBauCu!$B$2&gt;7,IF(LEN($B2805)=0,"",IF(AND($B2805&gt;0,VALUE(SUBSTITUTE($B2805,"8","0"))=$B2805),1,0)),"")</f>
        <v/>
      </c>
      <c r="L2805" s="5" t="str">
        <f>IF(PhieuBauCu!$B$2&gt;8,IF(LEN($B2805)=0,"",IF(AND($B2805&gt;0,VALUE(SUBSTITUTE($B2805,"9","0"))=$B2805),1,0)),"")</f>
        <v/>
      </c>
      <c r="M2805" s="9">
        <f t="shared" si="87"/>
        <v>0</v>
      </c>
      <c r="N2805" s="36">
        <f>IF(AND(M2805&lt;=PhieuBauCu!$B$13,M2805&gt;=1),1,0)</f>
        <v>0</v>
      </c>
    </row>
    <row r="2806" spans="1:14" ht="28.5" customHeight="1">
      <c r="A2806" s="2">
        <v>2801</v>
      </c>
      <c r="B2806" s="3"/>
      <c r="C2806" s="48" t="str">
        <f t="shared" si="86"/>
        <v/>
      </c>
      <c r="D2806" s="5" t="str">
        <f>IF(PhieuBauCu!$B$2&gt;0,IF(LEN($B2806)=0,"",IF(AND($B2806&gt;0,VALUE(SUBSTITUTE($B2806,"1","0"))=$B2806),1,0)),"")</f>
        <v/>
      </c>
      <c r="E2806" s="5" t="str">
        <f>IF(PhieuBauCu!$B$2&gt;1,IF(LEN($B2806)=0,"",IF(AND($B2806&gt;0,VALUE(SUBSTITUTE($B2806,"2","0"))=$B2806),1,0)),"")</f>
        <v/>
      </c>
      <c r="F2806" s="5" t="str">
        <f>IF(PhieuBauCu!$B$2&gt;2,IF(LEN($B2806)=0,"",IF(AND($B2806&gt;0,VALUE(SUBSTITUTE($B2806,"3","0"))=$B2806),1,0)),"")</f>
        <v/>
      </c>
      <c r="G2806" s="5" t="str">
        <f>IF(PhieuBauCu!$B$2&gt;3,IF(LEN($B2806)=0,"",IF(AND($B2806&gt;0,VALUE(SUBSTITUTE($B2806,"4","0"))=$B2806),1,0)),"")</f>
        <v/>
      </c>
      <c r="H2806" s="5" t="str">
        <f>IF(PhieuBauCu!$B$2&gt;4,IF(LEN($B2806)=0,"",IF(AND($B2806&gt;0,VALUE(SUBSTITUTE($B2806,"5","0"))=$B2806),1,0)),"")</f>
        <v/>
      </c>
      <c r="I2806" s="5" t="str">
        <f>IF(PhieuBauCu!$B$2&gt;5,IF(LEN($B2806)=0,"",IF(AND($B2806&gt;0,VALUE(SUBSTITUTE($B2806,"6","0"))=$B2806),1,0)),"")</f>
        <v/>
      </c>
      <c r="J2806" s="5" t="str">
        <f>IF(PhieuBauCu!$B$2&gt;6,IF(LEN($B2806)=0,"",IF(AND($B2806&gt;0,VALUE(SUBSTITUTE($B2806,"7","0"))=$B2806),1,0)),"")</f>
        <v/>
      </c>
      <c r="K2806" s="5" t="str">
        <f>IF(PhieuBauCu!$B$2&gt;7,IF(LEN($B2806)=0,"",IF(AND($B2806&gt;0,VALUE(SUBSTITUTE($B2806,"8","0"))=$B2806),1,0)),"")</f>
        <v/>
      </c>
      <c r="L2806" s="5" t="str">
        <f>IF(PhieuBauCu!$B$2&gt;8,IF(LEN($B2806)=0,"",IF(AND($B2806&gt;0,VALUE(SUBSTITUTE($B2806,"9","0"))=$B2806),1,0)),"")</f>
        <v/>
      </c>
      <c r="M2806" s="9">
        <f t="shared" si="87"/>
        <v>0</v>
      </c>
      <c r="N2806" s="36">
        <f>IF(AND(M2806&lt;=PhieuBauCu!$B$13,M2806&gt;=1),1,0)</f>
        <v>0</v>
      </c>
    </row>
    <row r="2807" spans="1:14" ht="28.5" customHeight="1">
      <c r="A2807" s="2">
        <v>2802</v>
      </c>
      <c r="B2807" s="3"/>
      <c r="C2807" s="48" t="str">
        <f t="shared" si="86"/>
        <v/>
      </c>
      <c r="D2807" s="5" t="str">
        <f>IF(PhieuBauCu!$B$2&gt;0,IF(LEN($B2807)=0,"",IF(AND($B2807&gt;0,VALUE(SUBSTITUTE($B2807,"1","0"))=$B2807),1,0)),"")</f>
        <v/>
      </c>
      <c r="E2807" s="5" t="str">
        <f>IF(PhieuBauCu!$B$2&gt;1,IF(LEN($B2807)=0,"",IF(AND($B2807&gt;0,VALUE(SUBSTITUTE($B2807,"2","0"))=$B2807),1,0)),"")</f>
        <v/>
      </c>
      <c r="F2807" s="5" t="str">
        <f>IF(PhieuBauCu!$B$2&gt;2,IF(LEN($B2807)=0,"",IF(AND($B2807&gt;0,VALUE(SUBSTITUTE($B2807,"3","0"))=$B2807),1,0)),"")</f>
        <v/>
      </c>
      <c r="G2807" s="5" t="str">
        <f>IF(PhieuBauCu!$B$2&gt;3,IF(LEN($B2807)=0,"",IF(AND($B2807&gt;0,VALUE(SUBSTITUTE($B2807,"4","0"))=$B2807),1,0)),"")</f>
        <v/>
      </c>
      <c r="H2807" s="5" t="str">
        <f>IF(PhieuBauCu!$B$2&gt;4,IF(LEN($B2807)=0,"",IF(AND($B2807&gt;0,VALUE(SUBSTITUTE($B2807,"5","0"))=$B2807),1,0)),"")</f>
        <v/>
      </c>
      <c r="I2807" s="5" t="str">
        <f>IF(PhieuBauCu!$B$2&gt;5,IF(LEN($B2807)=0,"",IF(AND($B2807&gt;0,VALUE(SUBSTITUTE($B2807,"6","0"))=$B2807),1,0)),"")</f>
        <v/>
      </c>
      <c r="J2807" s="5" t="str">
        <f>IF(PhieuBauCu!$B$2&gt;6,IF(LEN($B2807)=0,"",IF(AND($B2807&gt;0,VALUE(SUBSTITUTE($B2807,"7","0"))=$B2807),1,0)),"")</f>
        <v/>
      </c>
      <c r="K2807" s="5" t="str">
        <f>IF(PhieuBauCu!$B$2&gt;7,IF(LEN($B2807)=0,"",IF(AND($B2807&gt;0,VALUE(SUBSTITUTE($B2807,"8","0"))=$B2807),1,0)),"")</f>
        <v/>
      </c>
      <c r="L2807" s="5" t="str">
        <f>IF(PhieuBauCu!$B$2&gt;8,IF(LEN($B2807)=0,"",IF(AND($B2807&gt;0,VALUE(SUBSTITUTE($B2807,"9","0"))=$B2807),1,0)),"")</f>
        <v/>
      </c>
      <c r="M2807" s="9">
        <f t="shared" si="87"/>
        <v>0</v>
      </c>
      <c r="N2807" s="36">
        <f>IF(AND(M2807&lt;=PhieuBauCu!$B$13,M2807&gt;=1),1,0)</f>
        <v>0</v>
      </c>
    </row>
    <row r="2808" spans="1:14" ht="28.5" customHeight="1">
      <c r="A2808" s="2">
        <v>2803</v>
      </c>
      <c r="B2808" s="3"/>
      <c r="C2808" s="48" t="str">
        <f t="shared" si="86"/>
        <v/>
      </c>
      <c r="D2808" s="5" t="str">
        <f>IF(PhieuBauCu!$B$2&gt;0,IF(LEN($B2808)=0,"",IF(AND($B2808&gt;0,VALUE(SUBSTITUTE($B2808,"1","0"))=$B2808),1,0)),"")</f>
        <v/>
      </c>
      <c r="E2808" s="5" t="str">
        <f>IF(PhieuBauCu!$B$2&gt;1,IF(LEN($B2808)=0,"",IF(AND($B2808&gt;0,VALUE(SUBSTITUTE($B2808,"2","0"))=$B2808),1,0)),"")</f>
        <v/>
      </c>
      <c r="F2808" s="5" t="str">
        <f>IF(PhieuBauCu!$B$2&gt;2,IF(LEN($B2808)=0,"",IF(AND($B2808&gt;0,VALUE(SUBSTITUTE($B2808,"3","0"))=$B2808),1,0)),"")</f>
        <v/>
      </c>
      <c r="G2808" s="5" t="str">
        <f>IF(PhieuBauCu!$B$2&gt;3,IF(LEN($B2808)=0,"",IF(AND($B2808&gt;0,VALUE(SUBSTITUTE($B2808,"4","0"))=$B2808),1,0)),"")</f>
        <v/>
      </c>
      <c r="H2808" s="5" t="str">
        <f>IF(PhieuBauCu!$B$2&gt;4,IF(LEN($B2808)=0,"",IF(AND($B2808&gt;0,VALUE(SUBSTITUTE($B2808,"5","0"))=$B2808),1,0)),"")</f>
        <v/>
      </c>
      <c r="I2808" s="5" t="str">
        <f>IF(PhieuBauCu!$B$2&gt;5,IF(LEN($B2808)=0,"",IF(AND($B2808&gt;0,VALUE(SUBSTITUTE($B2808,"6","0"))=$B2808),1,0)),"")</f>
        <v/>
      </c>
      <c r="J2808" s="5" t="str">
        <f>IF(PhieuBauCu!$B$2&gt;6,IF(LEN($B2808)=0,"",IF(AND($B2808&gt;0,VALUE(SUBSTITUTE($B2808,"7","0"))=$B2808),1,0)),"")</f>
        <v/>
      </c>
      <c r="K2808" s="5" t="str">
        <f>IF(PhieuBauCu!$B$2&gt;7,IF(LEN($B2808)=0,"",IF(AND($B2808&gt;0,VALUE(SUBSTITUTE($B2808,"8","0"))=$B2808),1,0)),"")</f>
        <v/>
      </c>
      <c r="L2808" s="5" t="str">
        <f>IF(PhieuBauCu!$B$2&gt;8,IF(LEN($B2808)=0,"",IF(AND($B2808&gt;0,VALUE(SUBSTITUTE($B2808,"9","0"))=$B2808),1,0)),"")</f>
        <v/>
      </c>
      <c r="M2808" s="9">
        <f t="shared" si="87"/>
        <v>0</v>
      </c>
      <c r="N2808" s="36">
        <f>IF(AND(M2808&lt;=PhieuBauCu!$B$13,M2808&gt;=1),1,0)</f>
        <v>0</v>
      </c>
    </row>
    <row r="2809" spans="1:14" ht="28.5" customHeight="1">
      <c r="A2809" s="2">
        <v>2804</v>
      </c>
      <c r="B2809" s="3"/>
      <c r="C2809" s="48" t="str">
        <f t="shared" si="86"/>
        <v/>
      </c>
      <c r="D2809" s="5" t="str">
        <f>IF(PhieuBauCu!$B$2&gt;0,IF(LEN($B2809)=0,"",IF(AND($B2809&gt;0,VALUE(SUBSTITUTE($B2809,"1","0"))=$B2809),1,0)),"")</f>
        <v/>
      </c>
      <c r="E2809" s="5" t="str">
        <f>IF(PhieuBauCu!$B$2&gt;1,IF(LEN($B2809)=0,"",IF(AND($B2809&gt;0,VALUE(SUBSTITUTE($B2809,"2","0"))=$B2809),1,0)),"")</f>
        <v/>
      </c>
      <c r="F2809" s="5" t="str">
        <f>IF(PhieuBauCu!$B$2&gt;2,IF(LEN($B2809)=0,"",IF(AND($B2809&gt;0,VALUE(SUBSTITUTE($B2809,"3","0"))=$B2809),1,0)),"")</f>
        <v/>
      </c>
      <c r="G2809" s="5" t="str">
        <f>IF(PhieuBauCu!$B$2&gt;3,IF(LEN($B2809)=0,"",IF(AND($B2809&gt;0,VALUE(SUBSTITUTE($B2809,"4","0"))=$B2809),1,0)),"")</f>
        <v/>
      </c>
      <c r="H2809" s="5" t="str">
        <f>IF(PhieuBauCu!$B$2&gt;4,IF(LEN($B2809)=0,"",IF(AND($B2809&gt;0,VALUE(SUBSTITUTE($B2809,"5","0"))=$B2809),1,0)),"")</f>
        <v/>
      </c>
      <c r="I2809" s="5" t="str">
        <f>IF(PhieuBauCu!$B$2&gt;5,IF(LEN($B2809)=0,"",IF(AND($B2809&gt;0,VALUE(SUBSTITUTE($B2809,"6","0"))=$B2809),1,0)),"")</f>
        <v/>
      </c>
      <c r="J2809" s="5" t="str">
        <f>IF(PhieuBauCu!$B$2&gt;6,IF(LEN($B2809)=0,"",IF(AND($B2809&gt;0,VALUE(SUBSTITUTE($B2809,"7","0"))=$B2809),1,0)),"")</f>
        <v/>
      </c>
      <c r="K2809" s="5" t="str">
        <f>IF(PhieuBauCu!$B$2&gt;7,IF(LEN($B2809)=0,"",IF(AND($B2809&gt;0,VALUE(SUBSTITUTE($B2809,"8","0"))=$B2809),1,0)),"")</f>
        <v/>
      </c>
      <c r="L2809" s="5" t="str">
        <f>IF(PhieuBauCu!$B$2&gt;8,IF(LEN($B2809)=0,"",IF(AND($B2809&gt;0,VALUE(SUBSTITUTE($B2809,"9","0"))=$B2809),1,0)),"")</f>
        <v/>
      </c>
      <c r="M2809" s="9">
        <f t="shared" si="87"/>
        <v>0</v>
      </c>
      <c r="N2809" s="36">
        <f>IF(AND(M2809&lt;=PhieuBauCu!$B$13,M2809&gt;=1),1,0)</f>
        <v>0</v>
      </c>
    </row>
    <row r="2810" spans="1:14" ht="28.5" customHeight="1">
      <c r="A2810" s="2">
        <v>2805</v>
      </c>
      <c r="B2810" s="3"/>
      <c r="C2810" s="48" t="str">
        <f t="shared" si="86"/>
        <v/>
      </c>
      <c r="D2810" s="5" t="str">
        <f>IF(PhieuBauCu!$B$2&gt;0,IF(LEN($B2810)=0,"",IF(AND($B2810&gt;0,VALUE(SUBSTITUTE($B2810,"1","0"))=$B2810),1,0)),"")</f>
        <v/>
      </c>
      <c r="E2810" s="5" t="str">
        <f>IF(PhieuBauCu!$B$2&gt;1,IF(LEN($B2810)=0,"",IF(AND($B2810&gt;0,VALUE(SUBSTITUTE($B2810,"2","0"))=$B2810),1,0)),"")</f>
        <v/>
      </c>
      <c r="F2810" s="5" t="str">
        <f>IF(PhieuBauCu!$B$2&gt;2,IF(LEN($B2810)=0,"",IF(AND($B2810&gt;0,VALUE(SUBSTITUTE($B2810,"3","0"))=$B2810),1,0)),"")</f>
        <v/>
      </c>
      <c r="G2810" s="5" t="str">
        <f>IF(PhieuBauCu!$B$2&gt;3,IF(LEN($B2810)=0,"",IF(AND($B2810&gt;0,VALUE(SUBSTITUTE($B2810,"4","0"))=$B2810),1,0)),"")</f>
        <v/>
      </c>
      <c r="H2810" s="5" t="str">
        <f>IF(PhieuBauCu!$B$2&gt;4,IF(LEN($B2810)=0,"",IF(AND($B2810&gt;0,VALUE(SUBSTITUTE($B2810,"5","0"))=$B2810),1,0)),"")</f>
        <v/>
      </c>
      <c r="I2810" s="5" t="str">
        <f>IF(PhieuBauCu!$B$2&gt;5,IF(LEN($B2810)=0,"",IF(AND($B2810&gt;0,VALUE(SUBSTITUTE($B2810,"6","0"))=$B2810),1,0)),"")</f>
        <v/>
      </c>
      <c r="J2810" s="5" t="str">
        <f>IF(PhieuBauCu!$B$2&gt;6,IF(LEN($B2810)=0,"",IF(AND($B2810&gt;0,VALUE(SUBSTITUTE($B2810,"7","0"))=$B2810),1,0)),"")</f>
        <v/>
      </c>
      <c r="K2810" s="5" t="str">
        <f>IF(PhieuBauCu!$B$2&gt;7,IF(LEN($B2810)=0,"",IF(AND($B2810&gt;0,VALUE(SUBSTITUTE($B2810,"8","0"))=$B2810),1,0)),"")</f>
        <v/>
      </c>
      <c r="L2810" s="5" t="str">
        <f>IF(PhieuBauCu!$B$2&gt;8,IF(LEN($B2810)=0,"",IF(AND($B2810&gt;0,VALUE(SUBSTITUTE($B2810,"9","0"))=$B2810),1,0)),"")</f>
        <v/>
      </c>
      <c r="M2810" s="9">
        <f t="shared" si="87"/>
        <v>0</v>
      </c>
      <c r="N2810" s="36">
        <f>IF(AND(M2810&lt;=PhieuBauCu!$B$13,M2810&gt;=1),1,0)</f>
        <v>0</v>
      </c>
    </row>
    <row r="2811" spans="1:14" ht="28.5" customHeight="1">
      <c r="A2811" s="2">
        <v>2806</v>
      </c>
      <c r="B2811" s="3"/>
      <c r="C2811" s="48" t="str">
        <f t="shared" si="86"/>
        <v/>
      </c>
      <c r="D2811" s="5" t="str">
        <f>IF(PhieuBauCu!$B$2&gt;0,IF(LEN($B2811)=0,"",IF(AND($B2811&gt;0,VALUE(SUBSTITUTE($B2811,"1","0"))=$B2811),1,0)),"")</f>
        <v/>
      </c>
      <c r="E2811" s="5" t="str">
        <f>IF(PhieuBauCu!$B$2&gt;1,IF(LEN($B2811)=0,"",IF(AND($B2811&gt;0,VALUE(SUBSTITUTE($B2811,"2","0"))=$B2811),1,0)),"")</f>
        <v/>
      </c>
      <c r="F2811" s="5" t="str">
        <f>IF(PhieuBauCu!$B$2&gt;2,IF(LEN($B2811)=0,"",IF(AND($B2811&gt;0,VALUE(SUBSTITUTE($B2811,"3","0"))=$B2811),1,0)),"")</f>
        <v/>
      </c>
      <c r="G2811" s="5" t="str">
        <f>IF(PhieuBauCu!$B$2&gt;3,IF(LEN($B2811)=0,"",IF(AND($B2811&gt;0,VALUE(SUBSTITUTE($B2811,"4","0"))=$B2811),1,0)),"")</f>
        <v/>
      </c>
      <c r="H2811" s="5" t="str">
        <f>IF(PhieuBauCu!$B$2&gt;4,IF(LEN($B2811)=0,"",IF(AND($B2811&gt;0,VALUE(SUBSTITUTE($B2811,"5","0"))=$B2811),1,0)),"")</f>
        <v/>
      </c>
      <c r="I2811" s="5" t="str">
        <f>IF(PhieuBauCu!$B$2&gt;5,IF(LEN($B2811)=0,"",IF(AND($B2811&gt;0,VALUE(SUBSTITUTE($B2811,"6","0"))=$B2811),1,0)),"")</f>
        <v/>
      </c>
      <c r="J2811" s="5" t="str">
        <f>IF(PhieuBauCu!$B$2&gt;6,IF(LEN($B2811)=0,"",IF(AND($B2811&gt;0,VALUE(SUBSTITUTE($B2811,"7","0"))=$B2811),1,0)),"")</f>
        <v/>
      </c>
      <c r="K2811" s="5" t="str">
        <f>IF(PhieuBauCu!$B$2&gt;7,IF(LEN($B2811)=0,"",IF(AND($B2811&gt;0,VALUE(SUBSTITUTE($B2811,"8","0"))=$B2811),1,0)),"")</f>
        <v/>
      </c>
      <c r="L2811" s="5" t="str">
        <f>IF(PhieuBauCu!$B$2&gt;8,IF(LEN($B2811)=0,"",IF(AND($B2811&gt;0,VALUE(SUBSTITUTE($B2811,"9","0"))=$B2811),1,0)),"")</f>
        <v/>
      </c>
      <c r="M2811" s="9">
        <f t="shared" si="87"/>
        <v>0</v>
      </c>
      <c r="N2811" s="36">
        <f>IF(AND(M2811&lt;=PhieuBauCu!$B$13,M2811&gt;=1),1,0)</f>
        <v>0</v>
      </c>
    </row>
    <row r="2812" spans="1:14" ht="28.5" customHeight="1">
      <c r="A2812" s="2">
        <v>2807</v>
      </c>
      <c r="B2812" s="3"/>
      <c r="C2812" s="48" t="str">
        <f t="shared" si="86"/>
        <v/>
      </c>
      <c r="D2812" s="5" t="str">
        <f>IF(PhieuBauCu!$B$2&gt;0,IF(LEN($B2812)=0,"",IF(AND($B2812&gt;0,VALUE(SUBSTITUTE($B2812,"1","0"))=$B2812),1,0)),"")</f>
        <v/>
      </c>
      <c r="E2812" s="5" t="str">
        <f>IF(PhieuBauCu!$B$2&gt;1,IF(LEN($B2812)=0,"",IF(AND($B2812&gt;0,VALUE(SUBSTITUTE($B2812,"2","0"))=$B2812),1,0)),"")</f>
        <v/>
      </c>
      <c r="F2812" s="5" t="str">
        <f>IF(PhieuBauCu!$B$2&gt;2,IF(LEN($B2812)=0,"",IF(AND($B2812&gt;0,VALUE(SUBSTITUTE($B2812,"3","0"))=$B2812),1,0)),"")</f>
        <v/>
      </c>
      <c r="G2812" s="5" t="str">
        <f>IF(PhieuBauCu!$B$2&gt;3,IF(LEN($B2812)=0,"",IF(AND($B2812&gt;0,VALUE(SUBSTITUTE($B2812,"4","0"))=$B2812),1,0)),"")</f>
        <v/>
      </c>
      <c r="H2812" s="5" t="str">
        <f>IF(PhieuBauCu!$B$2&gt;4,IF(LEN($B2812)=0,"",IF(AND($B2812&gt;0,VALUE(SUBSTITUTE($B2812,"5","0"))=$B2812),1,0)),"")</f>
        <v/>
      </c>
      <c r="I2812" s="5" t="str">
        <f>IF(PhieuBauCu!$B$2&gt;5,IF(LEN($B2812)=0,"",IF(AND($B2812&gt;0,VALUE(SUBSTITUTE($B2812,"6","0"))=$B2812),1,0)),"")</f>
        <v/>
      </c>
      <c r="J2812" s="5" t="str">
        <f>IF(PhieuBauCu!$B$2&gt;6,IF(LEN($B2812)=0,"",IF(AND($B2812&gt;0,VALUE(SUBSTITUTE($B2812,"7","0"))=$B2812),1,0)),"")</f>
        <v/>
      </c>
      <c r="K2812" s="5" t="str">
        <f>IF(PhieuBauCu!$B$2&gt;7,IF(LEN($B2812)=0,"",IF(AND($B2812&gt;0,VALUE(SUBSTITUTE($B2812,"8","0"))=$B2812),1,0)),"")</f>
        <v/>
      </c>
      <c r="L2812" s="5" t="str">
        <f>IF(PhieuBauCu!$B$2&gt;8,IF(LEN($B2812)=0,"",IF(AND($B2812&gt;0,VALUE(SUBSTITUTE($B2812,"9","0"))=$B2812),1,0)),"")</f>
        <v/>
      </c>
      <c r="M2812" s="9">
        <f t="shared" si="87"/>
        <v>0</v>
      </c>
      <c r="N2812" s="36">
        <f>IF(AND(M2812&lt;=PhieuBauCu!$B$13,M2812&gt;=1),1,0)</f>
        <v>0</v>
      </c>
    </row>
    <row r="2813" spans="1:14" ht="28.5" customHeight="1">
      <c r="A2813" s="2">
        <v>2808</v>
      </c>
      <c r="B2813" s="3"/>
      <c r="C2813" s="48" t="str">
        <f t="shared" si="86"/>
        <v/>
      </c>
      <c r="D2813" s="5" t="str">
        <f>IF(PhieuBauCu!$B$2&gt;0,IF(LEN($B2813)=0,"",IF(AND($B2813&gt;0,VALUE(SUBSTITUTE($B2813,"1","0"))=$B2813),1,0)),"")</f>
        <v/>
      </c>
      <c r="E2813" s="5" t="str">
        <f>IF(PhieuBauCu!$B$2&gt;1,IF(LEN($B2813)=0,"",IF(AND($B2813&gt;0,VALUE(SUBSTITUTE($B2813,"2","0"))=$B2813),1,0)),"")</f>
        <v/>
      </c>
      <c r="F2813" s="5" t="str">
        <f>IF(PhieuBauCu!$B$2&gt;2,IF(LEN($B2813)=0,"",IF(AND($B2813&gt;0,VALUE(SUBSTITUTE($B2813,"3","0"))=$B2813),1,0)),"")</f>
        <v/>
      </c>
      <c r="G2813" s="5" t="str">
        <f>IF(PhieuBauCu!$B$2&gt;3,IF(LEN($B2813)=0,"",IF(AND($B2813&gt;0,VALUE(SUBSTITUTE($B2813,"4","0"))=$B2813),1,0)),"")</f>
        <v/>
      </c>
      <c r="H2813" s="5" t="str">
        <f>IF(PhieuBauCu!$B$2&gt;4,IF(LEN($B2813)=0,"",IF(AND($B2813&gt;0,VALUE(SUBSTITUTE($B2813,"5","0"))=$B2813),1,0)),"")</f>
        <v/>
      </c>
      <c r="I2813" s="5" t="str">
        <f>IF(PhieuBauCu!$B$2&gt;5,IF(LEN($B2813)=0,"",IF(AND($B2813&gt;0,VALUE(SUBSTITUTE($B2813,"6","0"))=$B2813),1,0)),"")</f>
        <v/>
      </c>
      <c r="J2813" s="5" t="str">
        <f>IF(PhieuBauCu!$B$2&gt;6,IF(LEN($B2813)=0,"",IF(AND($B2813&gt;0,VALUE(SUBSTITUTE($B2813,"7","0"))=$B2813),1,0)),"")</f>
        <v/>
      </c>
      <c r="K2813" s="5" t="str">
        <f>IF(PhieuBauCu!$B$2&gt;7,IF(LEN($B2813)=0,"",IF(AND($B2813&gt;0,VALUE(SUBSTITUTE($B2813,"8","0"))=$B2813),1,0)),"")</f>
        <v/>
      </c>
      <c r="L2813" s="5" t="str">
        <f>IF(PhieuBauCu!$B$2&gt;8,IF(LEN($B2813)=0,"",IF(AND($B2813&gt;0,VALUE(SUBSTITUTE($B2813,"9","0"))=$B2813),1,0)),"")</f>
        <v/>
      </c>
      <c r="M2813" s="9">
        <f t="shared" si="87"/>
        <v>0</v>
      </c>
      <c r="N2813" s="36">
        <f>IF(AND(M2813&lt;=PhieuBauCu!$B$13,M2813&gt;=1),1,0)</f>
        <v>0</v>
      </c>
    </row>
    <row r="2814" spans="1:14" ht="28.5" customHeight="1">
      <c r="A2814" s="2">
        <v>2809</v>
      </c>
      <c r="B2814" s="3"/>
      <c r="C2814" s="48" t="str">
        <f t="shared" si="86"/>
        <v/>
      </c>
      <c r="D2814" s="5" t="str">
        <f>IF(PhieuBauCu!$B$2&gt;0,IF(LEN($B2814)=0,"",IF(AND($B2814&gt;0,VALUE(SUBSTITUTE($B2814,"1","0"))=$B2814),1,0)),"")</f>
        <v/>
      </c>
      <c r="E2814" s="5" t="str">
        <f>IF(PhieuBauCu!$B$2&gt;1,IF(LEN($B2814)=0,"",IF(AND($B2814&gt;0,VALUE(SUBSTITUTE($B2814,"2","0"))=$B2814),1,0)),"")</f>
        <v/>
      </c>
      <c r="F2814" s="5" t="str">
        <f>IF(PhieuBauCu!$B$2&gt;2,IF(LEN($B2814)=0,"",IF(AND($B2814&gt;0,VALUE(SUBSTITUTE($B2814,"3","0"))=$B2814),1,0)),"")</f>
        <v/>
      </c>
      <c r="G2814" s="5" t="str">
        <f>IF(PhieuBauCu!$B$2&gt;3,IF(LEN($B2814)=0,"",IF(AND($B2814&gt;0,VALUE(SUBSTITUTE($B2814,"4","0"))=$B2814),1,0)),"")</f>
        <v/>
      </c>
      <c r="H2814" s="5" t="str">
        <f>IF(PhieuBauCu!$B$2&gt;4,IF(LEN($B2814)=0,"",IF(AND($B2814&gt;0,VALUE(SUBSTITUTE($B2814,"5","0"))=$B2814),1,0)),"")</f>
        <v/>
      </c>
      <c r="I2814" s="5" t="str">
        <f>IF(PhieuBauCu!$B$2&gt;5,IF(LEN($B2814)=0,"",IF(AND($B2814&gt;0,VALUE(SUBSTITUTE($B2814,"6","0"))=$B2814),1,0)),"")</f>
        <v/>
      </c>
      <c r="J2814" s="5" t="str">
        <f>IF(PhieuBauCu!$B$2&gt;6,IF(LEN($B2814)=0,"",IF(AND($B2814&gt;0,VALUE(SUBSTITUTE($B2814,"7","0"))=$B2814),1,0)),"")</f>
        <v/>
      </c>
      <c r="K2814" s="5" t="str">
        <f>IF(PhieuBauCu!$B$2&gt;7,IF(LEN($B2814)=0,"",IF(AND($B2814&gt;0,VALUE(SUBSTITUTE($B2814,"8","0"))=$B2814),1,0)),"")</f>
        <v/>
      </c>
      <c r="L2814" s="5" t="str">
        <f>IF(PhieuBauCu!$B$2&gt;8,IF(LEN($B2814)=0,"",IF(AND($B2814&gt;0,VALUE(SUBSTITUTE($B2814,"9","0"))=$B2814),1,0)),"")</f>
        <v/>
      </c>
      <c r="M2814" s="9">
        <f t="shared" si="87"/>
        <v>0</v>
      </c>
      <c r="N2814" s="36">
        <f>IF(AND(M2814&lt;=PhieuBauCu!$B$13,M2814&gt;=1),1,0)</f>
        <v>0</v>
      </c>
    </row>
    <row r="2815" spans="1:14" ht="28.5" customHeight="1">
      <c r="A2815" s="2">
        <v>2810</v>
      </c>
      <c r="B2815" s="3"/>
      <c r="C2815" s="48" t="str">
        <f t="shared" si="86"/>
        <v/>
      </c>
      <c r="D2815" s="5" t="str">
        <f>IF(PhieuBauCu!$B$2&gt;0,IF(LEN($B2815)=0,"",IF(AND($B2815&gt;0,VALUE(SUBSTITUTE($B2815,"1","0"))=$B2815),1,0)),"")</f>
        <v/>
      </c>
      <c r="E2815" s="5" t="str">
        <f>IF(PhieuBauCu!$B$2&gt;1,IF(LEN($B2815)=0,"",IF(AND($B2815&gt;0,VALUE(SUBSTITUTE($B2815,"2","0"))=$B2815),1,0)),"")</f>
        <v/>
      </c>
      <c r="F2815" s="5" t="str">
        <f>IF(PhieuBauCu!$B$2&gt;2,IF(LEN($B2815)=0,"",IF(AND($B2815&gt;0,VALUE(SUBSTITUTE($B2815,"3","0"))=$B2815),1,0)),"")</f>
        <v/>
      </c>
      <c r="G2815" s="5" t="str">
        <f>IF(PhieuBauCu!$B$2&gt;3,IF(LEN($B2815)=0,"",IF(AND($B2815&gt;0,VALUE(SUBSTITUTE($B2815,"4","0"))=$B2815),1,0)),"")</f>
        <v/>
      </c>
      <c r="H2815" s="5" t="str">
        <f>IF(PhieuBauCu!$B$2&gt;4,IF(LEN($B2815)=0,"",IF(AND($B2815&gt;0,VALUE(SUBSTITUTE($B2815,"5","0"))=$B2815),1,0)),"")</f>
        <v/>
      </c>
      <c r="I2815" s="5" t="str">
        <f>IF(PhieuBauCu!$B$2&gt;5,IF(LEN($B2815)=0,"",IF(AND($B2815&gt;0,VALUE(SUBSTITUTE($B2815,"6","0"))=$B2815),1,0)),"")</f>
        <v/>
      </c>
      <c r="J2815" s="5" t="str">
        <f>IF(PhieuBauCu!$B$2&gt;6,IF(LEN($B2815)=0,"",IF(AND($B2815&gt;0,VALUE(SUBSTITUTE($B2815,"7","0"))=$B2815),1,0)),"")</f>
        <v/>
      </c>
      <c r="K2815" s="5" t="str">
        <f>IF(PhieuBauCu!$B$2&gt;7,IF(LEN($B2815)=0,"",IF(AND($B2815&gt;0,VALUE(SUBSTITUTE($B2815,"8","0"))=$B2815),1,0)),"")</f>
        <v/>
      </c>
      <c r="L2815" s="5" t="str">
        <f>IF(PhieuBauCu!$B$2&gt;8,IF(LEN($B2815)=0,"",IF(AND($B2815&gt;0,VALUE(SUBSTITUTE($B2815,"9","0"))=$B2815),1,0)),"")</f>
        <v/>
      </c>
      <c r="M2815" s="9">
        <f t="shared" si="87"/>
        <v>0</v>
      </c>
      <c r="N2815" s="36">
        <f>IF(AND(M2815&lt;=PhieuBauCu!$B$13,M2815&gt;=1),1,0)</f>
        <v>0</v>
      </c>
    </row>
    <row r="2816" spans="1:14" ht="28.5" customHeight="1">
      <c r="A2816" s="2">
        <v>2811</v>
      </c>
      <c r="B2816" s="3"/>
      <c r="C2816" s="48" t="str">
        <f t="shared" si="86"/>
        <v/>
      </c>
      <c r="D2816" s="5" t="str">
        <f>IF(PhieuBauCu!$B$2&gt;0,IF(LEN($B2816)=0,"",IF(AND($B2816&gt;0,VALUE(SUBSTITUTE($B2816,"1","0"))=$B2816),1,0)),"")</f>
        <v/>
      </c>
      <c r="E2816" s="5" t="str">
        <f>IF(PhieuBauCu!$B$2&gt;1,IF(LEN($B2816)=0,"",IF(AND($B2816&gt;0,VALUE(SUBSTITUTE($B2816,"2","0"))=$B2816),1,0)),"")</f>
        <v/>
      </c>
      <c r="F2816" s="5" t="str">
        <f>IF(PhieuBauCu!$B$2&gt;2,IF(LEN($B2816)=0,"",IF(AND($B2816&gt;0,VALUE(SUBSTITUTE($B2816,"3","0"))=$B2816),1,0)),"")</f>
        <v/>
      </c>
      <c r="G2816" s="5" t="str">
        <f>IF(PhieuBauCu!$B$2&gt;3,IF(LEN($B2816)=0,"",IF(AND($B2816&gt;0,VALUE(SUBSTITUTE($B2816,"4","0"))=$B2816),1,0)),"")</f>
        <v/>
      </c>
      <c r="H2816" s="5" t="str">
        <f>IF(PhieuBauCu!$B$2&gt;4,IF(LEN($B2816)=0,"",IF(AND($B2816&gt;0,VALUE(SUBSTITUTE($B2816,"5","0"))=$B2816),1,0)),"")</f>
        <v/>
      </c>
      <c r="I2816" s="5" t="str">
        <f>IF(PhieuBauCu!$B$2&gt;5,IF(LEN($B2816)=0,"",IF(AND($B2816&gt;0,VALUE(SUBSTITUTE($B2816,"6","0"))=$B2816),1,0)),"")</f>
        <v/>
      </c>
      <c r="J2816" s="5" t="str">
        <f>IF(PhieuBauCu!$B$2&gt;6,IF(LEN($B2816)=0,"",IF(AND($B2816&gt;0,VALUE(SUBSTITUTE($B2816,"7","0"))=$B2816),1,0)),"")</f>
        <v/>
      </c>
      <c r="K2816" s="5" t="str">
        <f>IF(PhieuBauCu!$B$2&gt;7,IF(LEN($B2816)=0,"",IF(AND($B2816&gt;0,VALUE(SUBSTITUTE($B2816,"8","0"))=$B2816),1,0)),"")</f>
        <v/>
      </c>
      <c r="L2816" s="5" t="str">
        <f>IF(PhieuBauCu!$B$2&gt;8,IF(LEN($B2816)=0,"",IF(AND($B2816&gt;0,VALUE(SUBSTITUTE($B2816,"9","0"))=$B2816),1,0)),"")</f>
        <v/>
      </c>
      <c r="M2816" s="9">
        <f t="shared" si="87"/>
        <v>0</v>
      </c>
      <c r="N2816" s="36">
        <f>IF(AND(M2816&lt;=PhieuBauCu!$B$13,M2816&gt;=1),1,0)</f>
        <v>0</v>
      </c>
    </row>
    <row r="2817" spans="1:14" ht="28.5" customHeight="1">
      <c r="A2817" s="2">
        <v>2812</v>
      </c>
      <c r="B2817" s="3"/>
      <c r="C2817" s="48" t="str">
        <f t="shared" si="86"/>
        <v/>
      </c>
      <c r="D2817" s="5" t="str">
        <f>IF(PhieuBauCu!$B$2&gt;0,IF(LEN($B2817)=0,"",IF(AND($B2817&gt;0,VALUE(SUBSTITUTE($B2817,"1","0"))=$B2817),1,0)),"")</f>
        <v/>
      </c>
      <c r="E2817" s="5" t="str">
        <f>IF(PhieuBauCu!$B$2&gt;1,IF(LEN($B2817)=0,"",IF(AND($B2817&gt;0,VALUE(SUBSTITUTE($B2817,"2","0"))=$B2817),1,0)),"")</f>
        <v/>
      </c>
      <c r="F2817" s="5" t="str">
        <f>IF(PhieuBauCu!$B$2&gt;2,IF(LEN($B2817)=0,"",IF(AND($B2817&gt;0,VALUE(SUBSTITUTE($B2817,"3","0"))=$B2817),1,0)),"")</f>
        <v/>
      </c>
      <c r="G2817" s="5" t="str">
        <f>IF(PhieuBauCu!$B$2&gt;3,IF(LEN($B2817)=0,"",IF(AND($B2817&gt;0,VALUE(SUBSTITUTE($B2817,"4","0"))=$B2817),1,0)),"")</f>
        <v/>
      </c>
      <c r="H2817" s="5" t="str">
        <f>IF(PhieuBauCu!$B$2&gt;4,IF(LEN($B2817)=0,"",IF(AND($B2817&gt;0,VALUE(SUBSTITUTE($B2817,"5","0"))=$B2817),1,0)),"")</f>
        <v/>
      </c>
      <c r="I2817" s="5" t="str">
        <f>IF(PhieuBauCu!$B$2&gt;5,IF(LEN($B2817)=0,"",IF(AND($B2817&gt;0,VALUE(SUBSTITUTE($B2817,"6","0"))=$B2817),1,0)),"")</f>
        <v/>
      </c>
      <c r="J2817" s="5" t="str">
        <f>IF(PhieuBauCu!$B$2&gt;6,IF(LEN($B2817)=0,"",IF(AND($B2817&gt;0,VALUE(SUBSTITUTE($B2817,"7","0"))=$B2817),1,0)),"")</f>
        <v/>
      </c>
      <c r="K2817" s="5" t="str">
        <f>IF(PhieuBauCu!$B$2&gt;7,IF(LEN($B2817)=0,"",IF(AND($B2817&gt;0,VALUE(SUBSTITUTE($B2817,"8","0"))=$B2817),1,0)),"")</f>
        <v/>
      </c>
      <c r="L2817" s="5" t="str">
        <f>IF(PhieuBauCu!$B$2&gt;8,IF(LEN($B2817)=0,"",IF(AND($B2817&gt;0,VALUE(SUBSTITUTE($B2817,"9","0"))=$B2817),1,0)),"")</f>
        <v/>
      </c>
      <c r="M2817" s="9">
        <f t="shared" si="87"/>
        <v>0</v>
      </c>
      <c r="N2817" s="36">
        <f>IF(AND(M2817&lt;=PhieuBauCu!$B$13,M2817&gt;=1),1,0)</f>
        <v>0</v>
      </c>
    </row>
    <row r="2818" spans="1:14" ht="28.5" customHeight="1">
      <c r="A2818" s="2">
        <v>2813</v>
      </c>
      <c r="B2818" s="3"/>
      <c r="C2818" s="48" t="str">
        <f t="shared" si="86"/>
        <v/>
      </c>
      <c r="D2818" s="5" t="str">
        <f>IF(PhieuBauCu!$B$2&gt;0,IF(LEN($B2818)=0,"",IF(AND($B2818&gt;0,VALUE(SUBSTITUTE($B2818,"1","0"))=$B2818),1,0)),"")</f>
        <v/>
      </c>
      <c r="E2818" s="5" t="str">
        <f>IF(PhieuBauCu!$B$2&gt;1,IF(LEN($B2818)=0,"",IF(AND($B2818&gt;0,VALUE(SUBSTITUTE($B2818,"2","0"))=$B2818),1,0)),"")</f>
        <v/>
      </c>
      <c r="F2818" s="5" t="str">
        <f>IF(PhieuBauCu!$B$2&gt;2,IF(LEN($B2818)=0,"",IF(AND($B2818&gt;0,VALUE(SUBSTITUTE($B2818,"3","0"))=$B2818),1,0)),"")</f>
        <v/>
      </c>
      <c r="G2818" s="5" t="str">
        <f>IF(PhieuBauCu!$B$2&gt;3,IF(LEN($B2818)=0,"",IF(AND($B2818&gt;0,VALUE(SUBSTITUTE($B2818,"4","0"))=$B2818),1,0)),"")</f>
        <v/>
      </c>
      <c r="H2818" s="5" t="str">
        <f>IF(PhieuBauCu!$B$2&gt;4,IF(LEN($B2818)=0,"",IF(AND($B2818&gt;0,VALUE(SUBSTITUTE($B2818,"5","0"))=$B2818),1,0)),"")</f>
        <v/>
      </c>
      <c r="I2818" s="5" t="str">
        <f>IF(PhieuBauCu!$B$2&gt;5,IF(LEN($B2818)=0,"",IF(AND($B2818&gt;0,VALUE(SUBSTITUTE($B2818,"6","0"))=$B2818),1,0)),"")</f>
        <v/>
      </c>
      <c r="J2818" s="5" t="str">
        <f>IF(PhieuBauCu!$B$2&gt;6,IF(LEN($B2818)=0,"",IF(AND($B2818&gt;0,VALUE(SUBSTITUTE($B2818,"7","0"))=$B2818),1,0)),"")</f>
        <v/>
      </c>
      <c r="K2818" s="5" t="str">
        <f>IF(PhieuBauCu!$B$2&gt;7,IF(LEN($B2818)=0,"",IF(AND($B2818&gt;0,VALUE(SUBSTITUTE($B2818,"8","0"))=$B2818),1,0)),"")</f>
        <v/>
      </c>
      <c r="L2818" s="5" t="str">
        <f>IF(PhieuBauCu!$B$2&gt;8,IF(LEN($B2818)=0,"",IF(AND($B2818&gt;0,VALUE(SUBSTITUTE($B2818,"9","0"))=$B2818),1,0)),"")</f>
        <v/>
      </c>
      <c r="M2818" s="9">
        <f t="shared" si="87"/>
        <v>0</v>
      </c>
      <c r="N2818" s="36">
        <f>IF(AND(M2818&lt;=PhieuBauCu!$B$13,M2818&gt;=1),1,0)</f>
        <v>0</v>
      </c>
    </row>
    <row r="2819" spans="1:14" ht="28.5" customHeight="1">
      <c r="A2819" s="2">
        <v>2814</v>
      </c>
      <c r="B2819" s="3"/>
      <c r="C2819" s="48" t="str">
        <f t="shared" si="86"/>
        <v/>
      </c>
      <c r="D2819" s="5" t="str">
        <f>IF(PhieuBauCu!$B$2&gt;0,IF(LEN($B2819)=0,"",IF(AND($B2819&gt;0,VALUE(SUBSTITUTE($B2819,"1","0"))=$B2819),1,0)),"")</f>
        <v/>
      </c>
      <c r="E2819" s="5" t="str">
        <f>IF(PhieuBauCu!$B$2&gt;1,IF(LEN($B2819)=0,"",IF(AND($B2819&gt;0,VALUE(SUBSTITUTE($B2819,"2","0"))=$B2819),1,0)),"")</f>
        <v/>
      </c>
      <c r="F2819" s="5" t="str">
        <f>IF(PhieuBauCu!$B$2&gt;2,IF(LEN($B2819)=0,"",IF(AND($B2819&gt;0,VALUE(SUBSTITUTE($B2819,"3","0"))=$B2819),1,0)),"")</f>
        <v/>
      </c>
      <c r="G2819" s="5" t="str">
        <f>IF(PhieuBauCu!$B$2&gt;3,IF(LEN($B2819)=0,"",IF(AND($B2819&gt;0,VALUE(SUBSTITUTE($B2819,"4","0"))=$B2819),1,0)),"")</f>
        <v/>
      </c>
      <c r="H2819" s="5" t="str">
        <f>IF(PhieuBauCu!$B$2&gt;4,IF(LEN($B2819)=0,"",IF(AND($B2819&gt;0,VALUE(SUBSTITUTE($B2819,"5","0"))=$B2819),1,0)),"")</f>
        <v/>
      </c>
      <c r="I2819" s="5" t="str">
        <f>IF(PhieuBauCu!$B$2&gt;5,IF(LEN($B2819)=0,"",IF(AND($B2819&gt;0,VALUE(SUBSTITUTE($B2819,"6","0"))=$B2819),1,0)),"")</f>
        <v/>
      </c>
      <c r="J2819" s="5" t="str">
        <f>IF(PhieuBauCu!$B$2&gt;6,IF(LEN($B2819)=0,"",IF(AND($B2819&gt;0,VALUE(SUBSTITUTE($B2819,"7","0"))=$B2819),1,0)),"")</f>
        <v/>
      </c>
      <c r="K2819" s="5" t="str">
        <f>IF(PhieuBauCu!$B$2&gt;7,IF(LEN($B2819)=0,"",IF(AND($B2819&gt;0,VALUE(SUBSTITUTE($B2819,"8","0"))=$B2819),1,0)),"")</f>
        <v/>
      </c>
      <c r="L2819" s="5" t="str">
        <f>IF(PhieuBauCu!$B$2&gt;8,IF(LEN($B2819)=0,"",IF(AND($B2819&gt;0,VALUE(SUBSTITUTE($B2819,"9","0"))=$B2819),1,0)),"")</f>
        <v/>
      </c>
      <c r="M2819" s="9">
        <f t="shared" si="87"/>
        <v>0</v>
      </c>
      <c r="N2819" s="36">
        <f>IF(AND(M2819&lt;=PhieuBauCu!$B$13,M2819&gt;=1),1,0)</f>
        <v>0</v>
      </c>
    </row>
    <row r="2820" spans="1:14" ht="28.5" customHeight="1">
      <c r="A2820" s="2">
        <v>2815</v>
      </c>
      <c r="B2820" s="3"/>
      <c r="C2820" s="48" t="str">
        <f t="shared" si="86"/>
        <v/>
      </c>
      <c r="D2820" s="5" t="str">
        <f>IF(PhieuBauCu!$B$2&gt;0,IF(LEN($B2820)=0,"",IF(AND($B2820&gt;0,VALUE(SUBSTITUTE($B2820,"1","0"))=$B2820),1,0)),"")</f>
        <v/>
      </c>
      <c r="E2820" s="5" t="str">
        <f>IF(PhieuBauCu!$B$2&gt;1,IF(LEN($B2820)=0,"",IF(AND($B2820&gt;0,VALUE(SUBSTITUTE($B2820,"2","0"))=$B2820),1,0)),"")</f>
        <v/>
      </c>
      <c r="F2820" s="5" t="str">
        <f>IF(PhieuBauCu!$B$2&gt;2,IF(LEN($B2820)=0,"",IF(AND($B2820&gt;0,VALUE(SUBSTITUTE($B2820,"3","0"))=$B2820),1,0)),"")</f>
        <v/>
      </c>
      <c r="G2820" s="5" t="str">
        <f>IF(PhieuBauCu!$B$2&gt;3,IF(LEN($B2820)=0,"",IF(AND($B2820&gt;0,VALUE(SUBSTITUTE($B2820,"4","0"))=$B2820),1,0)),"")</f>
        <v/>
      </c>
      <c r="H2820" s="5" t="str">
        <f>IF(PhieuBauCu!$B$2&gt;4,IF(LEN($B2820)=0,"",IF(AND($B2820&gt;0,VALUE(SUBSTITUTE($B2820,"5","0"))=$B2820),1,0)),"")</f>
        <v/>
      </c>
      <c r="I2820" s="5" t="str">
        <f>IF(PhieuBauCu!$B$2&gt;5,IF(LEN($B2820)=0,"",IF(AND($B2820&gt;0,VALUE(SUBSTITUTE($B2820,"6","0"))=$B2820),1,0)),"")</f>
        <v/>
      </c>
      <c r="J2820" s="5" t="str">
        <f>IF(PhieuBauCu!$B$2&gt;6,IF(LEN($B2820)=0,"",IF(AND($B2820&gt;0,VALUE(SUBSTITUTE($B2820,"7","0"))=$B2820),1,0)),"")</f>
        <v/>
      </c>
      <c r="K2820" s="5" t="str">
        <f>IF(PhieuBauCu!$B$2&gt;7,IF(LEN($B2820)=0,"",IF(AND($B2820&gt;0,VALUE(SUBSTITUTE($B2820,"8","0"))=$B2820),1,0)),"")</f>
        <v/>
      </c>
      <c r="L2820" s="5" t="str">
        <f>IF(PhieuBauCu!$B$2&gt;8,IF(LEN($B2820)=0,"",IF(AND($B2820&gt;0,VALUE(SUBSTITUTE($B2820,"9","0"))=$B2820),1,0)),"")</f>
        <v/>
      </c>
      <c r="M2820" s="9">
        <f t="shared" si="87"/>
        <v>0</v>
      </c>
      <c r="N2820" s="36">
        <f>IF(AND(M2820&lt;=PhieuBauCu!$B$13,M2820&gt;=1),1,0)</f>
        <v>0</v>
      </c>
    </row>
    <row r="2821" spans="1:14" ht="28.5" customHeight="1">
      <c r="A2821" s="2">
        <v>2816</v>
      </c>
      <c r="B2821" s="3"/>
      <c r="C2821" s="48" t="str">
        <f t="shared" si="86"/>
        <v/>
      </c>
      <c r="D2821" s="5" t="str">
        <f>IF(PhieuBauCu!$B$2&gt;0,IF(LEN($B2821)=0,"",IF(AND($B2821&gt;0,VALUE(SUBSTITUTE($B2821,"1","0"))=$B2821),1,0)),"")</f>
        <v/>
      </c>
      <c r="E2821" s="5" t="str">
        <f>IF(PhieuBauCu!$B$2&gt;1,IF(LEN($B2821)=0,"",IF(AND($B2821&gt;0,VALUE(SUBSTITUTE($B2821,"2","0"))=$B2821),1,0)),"")</f>
        <v/>
      </c>
      <c r="F2821" s="5" t="str">
        <f>IF(PhieuBauCu!$B$2&gt;2,IF(LEN($B2821)=0,"",IF(AND($B2821&gt;0,VALUE(SUBSTITUTE($B2821,"3","0"))=$B2821),1,0)),"")</f>
        <v/>
      </c>
      <c r="G2821" s="5" t="str">
        <f>IF(PhieuBauCu!$B$2&gt;3,IF(LEN($B2821)=0,"",IF(AND($B2821&gt;0,VALUE(SUBSTITUTE($B2821,"4","0"))=$B2821),1,0)),"")</f>
        <v/>
      </c>
      <c r="H2821" s="5" t="str">
        <f>IF(PhieuBauCu!$B$2&gt;4,IF(LEN($B2821)=0,"",IF(AND($B2821&gt;0,VALUE(SUBSTITUTE($B2821,"5","0"))=$B2821),1,0)),"")</f>
        <v/>
      </c>
      <c r="I2821" s="5" t="str">
        <f>IF(PhieuBauCu!$B$2&gt;5,IF(LEN($B2821)=0,"",IF(AND($B2821&gt;0,VALUE(SUBSTITUTE($B2821,"6","0"))=$B2821),1,0)),"")</f>
        <v/>
      </c>
      <c r="J2821" s="5" t="str">
        <f>IF(PhieuBauCu!$B$2&gt;6,IF(LEN($B2821)=0,"",IF(AND($B2821&gt;0,VALUE(SUBSTITUTE($B2821,"7","0"))=$B2821),1,0)),"")</f>
        <v/>
      </c>
      <c r="K2821" s="5" t="str">
        <f>IF(PhieuBauCu!$B$2&gt;7,IF(LEN($B2821)=0,"",IF(AND($B2821&gt;0,VALUE(SUBSTITUTE($B2821,"8","0"))=$B2821),1,0)),"")</f>
        <v/>
      </c>
      <c r="L2821" s="5" t="str">
        <f>IF(PhieuBauCu!$B$2&gt;8,IF(LEN($B2821)=0,"",IF(AND($B2821&gt;0,VALUE(SUBSTITUTE($B2821,"9","0"))=$B2821),1,0)),"")</f>
        <v/>
      </c>
      <c r="M2821" s="9">
        <f t="shared" si="87"/>
        <v>0</v>
      </c>
      <c r="N2821" s="36">
        <f>IF(AND(M2821&lt;=PhieuBauCu!$B$13,M2821&gt;=1),1,0)</f>
        <v>0</v>
      </c>
    </row>
    <row r="2822" spans="1:14" ht="28.5" customHeight="1">
      <c r="A2822" s="2">
        <v>2817</v>
      </c>
      <c r="B2822" s="3"/>
      <c r="C2822" s="48" t="str">
        <f t="shared" si="86"/>
        <v/>
      </c>
      <c r="D2822" s="5" t="str">
        <f>IF(PhieuBauCu!$B$2&gt;0,IF(LEN($B2822)=0,"",IF(AND($B2822&gt;0,VALUE(SUBSTITUTE($B2822,"1","0"))=$B2822),1,0)),"")</f>
        <v/>
      </c>
      <c r="E2822" s="5" t="str">
        <f>IF(PhieuBauCu!$B$2&gt;1,IF(LEN($B2822)=0,"",IF(AND($B2822&gt;0,VALUE(SUBSTITUTE($B2822,"2","0"))=$B2822),1,0)),"")</f>
        <v/>
      </c>
      <c r="F2822" s="5" t="str">
        <f>IF(PhieuBauCu!$B$2&gt;2,IF(LEN($B2822)=0,"",IF(AND($B2822&gt;0,VALUE(SUBSTITUTE($B2822,"3","0"))=$B2822),1,0)),"")</f>
        <v/>
      </c>
      <c r="G2822" s="5" t="str">
        <f>IF(PhieuBauCu!$B$2&gt;3,IF(LEN($B2822)=0,"",IF(AND($B2822&gt;0,VALUE(SUBSTITUTE($B2822,"4","0"))=$B2822),1,0)),"")</f>
        <v/>
      </c>
      <c r="H2822" s="5" t="str">
        <f>IF(PhieuBauCu!$B$2&gt;4,IF(LEN($B2822)=0,"",IF(AND($B2822&gt;0,VALUE(SUBSTITUTE($B2822,"5","0"))=$B2822),1,0)),"")</f>
        <v/>
      </c>
      <c r="I2822" s="5" t="str">
        <f>IF(PhieuBauCu!$B$2&gt;5,IF(LEN($B2822)=0,"",IF(AND($B2822&gt;0,VALUE(SUBSTITUTE($B2822,"6","0"))=$B2822),1,0)),"")</f>
        <v/>
      </c>
      <c r="J2822" s="5" t="str">
        <f>IF(PhieuBauCu!$B$2&gt;6,IF(LEN($B2822)=0,"",IF(AND($B2822&gt;0,VALUE(SUBSTITUTE($B2822,"7","0"))=$B2822),1,0)),"")</f>
        <v/>
      </c>
      <c r="K2822" s="5" t="str">
        <f>IF(PhieuBauCu!$B$2&gt;7,IF(LEN($B2822)=0,"",IF(AND($B2822&gt;0,VALUE(SUBSTITUTE($B2822,"8","0"))=$B2822),1,0)),"")</f>
        <v/>
      </c>
      <c r="L2822" s="5" t="str">
        <f>IF(PhieuBauCu!$B$2&gt;8,IF(LEN($B2822)=0,"",IF(AND($B2822&gt;0,VALUE(SUBSTITUTE($B2822,"9","0"))=$B2822),1,0)),"")</f>
        <v/>
      </c>
      <c r="M2822" s="9">
        <f t="shared" si="87"/>
        <v>0</v>
      </c>
      <c r="N2822" s="36">
        <f>IF(AND(M2822&lt;=PhieuBauCu!$B$13,M2822&gt;=1),1,0)</f>
        <v>0</v>
      </c>
    </row>
    <row r="2823" spans="1:14" ht="28.5" customHeight="1">
      <c r="A2823" s="2">
        <v>2818</v>
      </c>
      <c r="B2823" s="3"/>
      <c r="C2823" s="48" t="str">
        <f t="shared" ref="C2823:C2886" si="88">IF(LEN(B2823)&gt;0,IF(N2823=1,"Ok","Not Ok"),"")</f>
        <v/>
      </c>
      <c r="D2823" s="5" t="str">
        <f>IF(PhieuBauCu!$B$2&gt;0,IF(LEN($B2823)=0,"",IF(AND($B2823&gt;0,VALUE(SUBSTITUTE($B2823,"1","0"))=$B2823),1,0)),"")</f>
        <v/>
      </c>
      <c r="E2823" s="5" t="str">
        <f>IF(PhieuBauCu!$B$2&gt;1,IF(LEN($B2823)=0,"",IF(AND($B2823&gt;0,VALUE(SUBSTITUTE($B2823,"2","0"))=$B2823),1,0)),"")</f>
        <v/>
      </c>
      <c r="F2823" s="5" t="str">
        <f>IF(PhieuBauCu!$B$2&gt;2,IF(LEN($B2823)=0,"",IF(AND($B2823&gt;0,VALUE(SUBSTITUTE($B2823,"3","0"))=$B2823),1,0)),"")</f>
        <v/>
      </c>
      <c r="G2823" s="5" t="str">
        <f>IF(PhieuBauCu!$B$2&gt;3,IF(LEN($B2823)=0,"",IF(AND($B2823&gt;0,VALUE(SUBSTITUTE($B2823,"4","0"))=$B2823),1,0)),"")</f>
        <v/>
      </c>
      <c r="H2823" s="5" t="str">
        <f>IF(PhieuBauCu!$B$2&gt;4,IF(LEN($B2823)=0,"",IF(AND($B2823&gt;0,VALUE(SUBSTITUTE($B2823,"5","0"))=$B2823),1,0)),"")</f>
        <v/>
      </c>
      <c r="I2823" s="5" t="str">
        <f>IF(PhieuBauCu!$B$2&gt;5,IF(LEN($B2823)=0,"",IF(AND($B2823&gt;0,VALUE(SUBSTITUTE($B2823,"6","0"))=$B2823),1,0)),"")</f>
        <v/>
      </c>
      <c r="J2823" s="5" t="str">
        <f>IF(PhieuBauCu!$B$2&gt;6,IF(LEN($B2823)=0,"",IF(AND($B2823&gt;0,VALUE(SUBSTITUTE($B2823,"7","0"))=$B2823),1,0)),"")</f>
        <v/>
      </c>
      <c r="K2823" s="5" t="str">
        <f>IF(PhieuBauCu!$B$2&gt;7,IF(LEN($B2823)=0,"",IF(AND($B2823&gt;0,VALUE(SUBSTITUTE($B2823,"8","0"))=$B2823),1,0)),"")</f>
        <v/>
      </c>
      <c r="L2823" s="5" t="str">
        <f>IF(PhieuBauCu!$B$2&gt;8,IF(LEN($B2823)=0,"",IF(AND($B2823&gt;0,VALUE(SUBSTITUTE($B2823,"9","0"))=$B2823),1,0)),"")</f>
        <v/>
      </c>
      <c r="M2823" s="9">
        <f t="shared" ref="M2823:M2886" si="89">SUMIF(D2823:L2823,1)</f>
        <v>0</v>
      </c>
      <c r="N2823" s="36">
        <f>IF(AND(M2823&lt;=PhieuBauCu!$B$13,M2823&gt;=1),1,0)</f>
        <v>0</v>
      </c>
    </row>
    <row r="2824" spans="1:14" ht="28.5" customHeight="1">
      <c r="A2824" s="2">
        <v>2819</v>
      </c>
      <c r="B2824" s="3"/>
      <c r="C2824" s="48" t="str">
        <f t="shared" si="88"/>
        <v/>
      </c>
      <c r="D2824" s="5" t="str">
        <f>IF(PhieuBauCu!$B$2&gt;0,IF(LEN($B2824)=0,"",IF(AND($B2824&gt;0,VALUE(SUBSTITUTE($B2824,"1","0"))=$B2824),1,0)),"")</f>
        <v/>
      </c>
      <c r="E2824" s="5" t="str">
        <f>IF(PhieuBauCu!$B$2&gt;1,IF(LEN($B2824)=0,"",IF(AND($B2824&gt;0,VALUE(SUBSTITUTE($B2824,"2","0"))=$B2824),1,0)),"")</f>
        <v/>
      </c>
      <c r="F2824" s="5" t="str">
        <f>IF(PhieuBauCu!$B$2&gt;2,IF(LEN($B2824)=0,"",IF(AND($B2824&gt;0,VALUE(SUBSTITUTE($B2824,"3","0"))=$B2824),1,0)),"")</f>
        <v/>
      </c>
      <c r="G2824" s="5" t="str">
        <f>IF(PhieuBauCu!$B$2&gt;3,IF(LEN($B2824)=0,"",IF(AND($B2824&gt;0,VALUE(SUBSTITUTE($B2824,"4","0"))=$B2824),1,0)),"")</f>
        <v/>
      </c>
      <c r="H2824" s="5" t="str">
        <f>IF(PhieuBauCu!$B$2&gt;4,IF(LEN($B2824)=0,"",IF(AND($B2824&gt;0,VALUE(SUBSTITUTE($B2824,"5","0"))=$B2824),1,0)),"")</f>
        <v/>
      </c>
      <c r="I2824" s="5" t="str">
        <f>IF(PhieuBauCu!$B$2&gt;5,IF(LEN($B2824)=0,"",IF(AND($B2824&gt;0,VALUE(SUBSTITUTE($B2824,"6","0"))=$B2824),1,0)),"")</f>
        <v/>
      </c>
      <c r="J2824" s="5" t="str">
        <f>IF(PhieuBauCu!$B$2&gt;6,IF(LEN($B2824)=0,"",IF(AND($B2824&gt;0,VALUE(SUBSTITUTE($B2824,"7","0"))=$B2824),1,0)),"")</f>
        <v/>
      </c>
      <c r="K2824" s="5" t="str">
        <f>IF(PhieuBauCu!$B$2&gt;7,IF(LEN($B2824)=0,"",IF(AND($B2824&gt;0,VALUE(SUBSTITUTE($B2824,"8","0"))=$B2824),1,0)),"")</f>
        <v/>
      </c>
      <c r="L2824" s="5" t="str">
        <f>IF(PhieuBauCu!$B$2&gt;8,IF(LEN($B2824)=0,"",IF(AND($B2824&gt;0,VALUE(SUBSTITUTE($B2824,"9","0"))=$B2824),1,0)),"")</f>
        <v/>
      </c>
      <c r="M2824" s="9">
        <f t="shared" si="89"/>
        <v>0</v>
      </c>
      <c r="N2824" s="36">
        <f>IF(AND(M2824&lt;=PhieuBauCu!$B$13,M2824&gt;=1),1,0)</f>
        <v>0</v>
      </c>
    </row>
    <row r="2825" spans="1:14" ht="28.5" customHeight="1">
      <c r="A2825" s="2">
        <v>2820</v>
      </c>
      <c r="B2825" s="3"/>
      <c r="C2825" s="48" t="str">
        <f t="shared" si="88"/>
        <v/>
      </c>
      <c r="D2825" s="5" t="str">
        <f>IF(PhieuBauCu!$B$2&gt;0,IF(LEN($B2825)=0,"",IF(AND($B2825&gt;0,VALUE(SUBSTITUTE($B2825,"1","0"))=$B2825),1,0)),"")</f>
        <v/>
      </c>
      <c r="E2825" s="5" t="str">
        <f>IF(PhieuBauCu!$B$2&gt;1,IF(LEN($B2825)=0,"",IF(AND($B2825&gt;0,VALUE(SUBSTITUTE($B2825,"2","0"))=$B2825),1,0)),"")</f>
        <v/>
      </c>
      <c r="F2825" s="5" t="str">
        <f>IF(PhieuBauCu!$B$2&gt;2,IF(LEN($B2825)=0,"",IF(AND($B2825&gt;0,VALUE(SUBSTITUTE($B2825,"3","0"))=$B2825),1,0)),"")</f>
        <v/>
      </c>
      <c r="G2825" s="5" t="str">
        <f>IF(PhieuBauCu!$B$2&gt;3,IF(LEN($B2825)=0,"",IF(AND($B2825&gt;0,VALUE(SUBSTITUTE($B2825,"4","0"))=$B2825),1,0)),"")</f>
        <v/>
      </c>
      <c r="H2825" s="5" t="str">
        <f>IF(PhieuBauCu!$B$2&gt;4,IF(LEN($B2825)=0,"",IF(AND($B2825&gt;0,VALUE(SUBSTITUTE($B2825,"5","0"))=$B2825),1,0)),"")</f>
        <v/>
      </c>
      <c r="I2825" s="5" t="str">
        <f>IF(PhieuBauCu!$B$2&gt;5,IF(LEN($B2825)=0,"",IF(AND($B2825&gt;0,VALUE(SUBSTITUTE($B2825,"6","0"))=$B2825),1,0)),"")</f>
        <v/>
      </c>
      <c r="J2825" s="5" t="str">
        <f>IF(PhieuBauCu!$B$2&gt;6,IF(LEN($B2825)=0,"",IF(AND($B2825&gt;0,VALUE(SUBSTITUTE($B2825,"7","0"))=$B2825),1,0)),"")</f>
        <v/>
      </c>
      <c r="K2825" s="5" t="str">
        <f>IF(PhieuBauCu!$B$2&gt;7,IF(LEN($B2825)=0,"",IF(AND($B2825&gt;0,VALUE(SUBSTITUTE($B2825,"8","0"))=$B2825),1,0)),"")</f>
        <v/>
      </c>
      <c r="L2825" s="5" t="str">
        <f>IF(PhieuBauCu!$B$2&gt;8,IF(LEN($B2825)=0,"",IF(AND($B2825&gt;0,VALUE(SUBSTITUTE($B2825,"9","0"))=$B2825),1,0)),"")</f>
        <v/>
      </c>
      <c r="M2825" s="9">
        <f t="shared" si="89"/>
        <v>0</v>
      </c>
      <c r="N2825" s="36">
        <f>IF(AND(M2825&lt;=PhieuBauCu!$B$13,M2825&gt;=1),1,0)</f>
        <v>0</v>
      </c>
    </row>
    <row r="2826" spans="1:14" ht="28.5" customHeight="1">
      <c r="A2826" s="2">
        <v>2821</v>
      </c>
      <c r="B2826" s="3"/>
      <c r="C2826" s="48" t="str">
        <f t="shared" si="88"/>
        <v/>
      </c>
      <c r="D2826" s="5" t="str">
        <f>IF(PhieuBauCu!$B$2&gt;0,IF(LEN($B2826)=0,"",IF(AND($B2826&gt;0,VALUE(SUBSTITUTE($B2826,"1","0"))=$B2826),1,0)),"")</f>
        <v/>
      </c>
      <c r="E2826" s="5" t="str">
        <f>IF(PhieuBauCu!$B$2&gt;1,IF(LEN($B2826)=0,"",IF(AND($B2826&gt;0,VALUE(SUBSTITUTE($B2826,"2","0"))=$B2826),1,0)),"")</f>
        <v/>
      </c>
      <c r="F2826" s="5" t="str">
        <f>IF(PhieuBauCu!$B$2&gt;2,IF(LEN($B2826)=0,"",IF(AND($B2826&gt;0,VALUE(SUBSTITUTE($B2826,"3","0"))=$B2826),1,0)),"")</f>
        <v/>
      </c>
      <c r="G2826" s="5" t="str">
        <f>IF(PhieuBauCu!$B$2&gt;3,IF(LEN($B2826)=0,"",IF(AND($B2826&gt;0,VALUE(SUBSTITUTE($B2826,"4","0"))=$B2826),1,0)),"")</f>
        <v/>
      </c>
      <c r="H2826" s="5" t="str">
        <f>IF(PhieuBauCu!$B$2&gt;4,IF(LEN($B2826)=0,"",IF(AND($B2826&gt;0,VALUE(SUBSTITUTE($B2826,"5","0"))=$B2826),1,0)),"")</f>
        <v/>
      </c>
      <c r="I2826" s="5" t="str">
        <f>IF(PhieuBauCu!$B$2&gt;5,IF(LEN($B2826)=0,"",IF(AND($B2826&gt;0,VALUE(SUBSTITUTE($B2826,"6","0"))=$B2826),1,0)),"")</f>
        <v/>
      </c>
      <c r="J2826" s="5" t="str">
        <f>IF(PhieuBauCu!$B$2&gt;6,IF(LEN($B2826)=0,"",IF(AND($B2826&gt;0,VALUE(SUBSTITUTE($B2826,"7","0"))=$B2826),1,0)),"")</f>
        <v/>
      </c>
      <c r="K2826" s="5" t="str">
        <f>IF(PhieuBauCu!$B$2&gt;7,IF(LEN($B2826)=0,"",IF(AND($B2826&gt;0,VALUE(SUBSTITUTE($B2826,"8","0"))=$B2826),1,0)),"")</f>
        <v/>
      </c>
      <c r="L2826" s="5" t="str">
        <f>IF(PhieuBauCu!$B$2&gt;8,IF(LEN($B2826)=0,"",IF(AND($B2826&gt;0,VALUE(SUBSTITUTE($B2826,"9","0"))=$B2826),1,0)),"")</f>
        <v/>
      </c>
      <c r="M2826" s="9">
        <f t="shared" si="89"/>
        <v>0</v>
      </c>
      <c r="N2826" s="36">
        <f>IF(AND(M2826&lt;=PhieuBauCu!$B$13,M2826&gt;=1),1,0)</f>
        <v>0</v>
      </c>
    </row>
    <row r="2827" spans="1:14" ht="28.5" customHeight="1">
      <c r="A2827" s="2">
        <v>2822</v>
      </c>
      <c r="B2827" s="3"/>
      <c r="C2827" s="48" t="str">
        <f t="shared" si="88"/>
        <v/>
      </c>
      <c r="D2827" s="5" t="str">
        <f>IF(PhieuBauCu!$B$2&gt;0,IF(LEN($B2827)=0,"",IF(AND($B2827&gt;0,VALUE(SUBSTITUTE($B2827,"1","0"))=$B2827),1,0)),"")</f>
        <v/>
      </c>
      <c r="E2827" s="5" t="str">
        <f>IF(PhieuBauCu!$B$2&gt;1,IF(LEN($B2827)=0,"",IF(AND($B2827&gt;0,VALUE(SUBSTITUTE($B2827,"2","0"))=$B2827),1,0)),"")</f>
        <v/>
      </c>
      <c r="F2827" s="5" t="str">
        <f>IF(PhieuBauCu!$B$2&gt;2,IF(LEN($B2827)=0,"",IF(AND($B2827&gt;0,VALUE(SUBSTITUTE($B2827,"3","0"))=$B2827),1,0)),"")</f>
        <v/>
      </c>
      <c r="G2827" s="5" t="str">
        <f>IF(PhieuBauCu!$B$2&gt;3,IF(LEN($B2827)=0,"",IF(AND($B2827&gt;0,VALUE(SUBSTITUTE($B2827,"4","0"))=$B2827),1,0)),"")</f>
        <v/>
      </c>
      <c r="H2827" s="5" t="str">
        <f>IF(PhieuBauCu!$B$2&gt;4,IF(LEN($B2827)=0,"",IF(AND($B2827&gt;0,VALUE(SUBSTITUTE($B2827,"5","0"))=$B2827),1,0)),"")</f>
        <v/>
      </c>
      <c r="I2827" s="5" t="str">
        <f>IF(PhieuBauCu!$B$2&gt;5,IF(LEN($B2827)=0,"",IF(AND($B2827&gt;0,VALUE(SUBSTITUTE($B2827,"6","0"))=$B2827),1,0)),"")</f>
        <v/>
      </c>
      <c r="J2827" s="5" t="str">
        <f>IF(PhieuBauCu!$B$2&gt;6,IF(LEN($B2827)=0,"",IF(AND($B2827&gt;0,VALUE(SUBSTITUTE($B2827,"7","0"))=$B2827),1,0)),"")</f>
        <v/>
      </c>
      <c r="K2827" s="5" t="str">
        <f>IF(PhieuBauCu!$B$2&gt;7,IF(LEN($B2827)=0,"",IF(AND($B2827&gt;0,VALUE(SUBSTITUTE($B2827,"8","0"))=$B2827),1,0)),"")</f>
        <v/>
      </c>
      <c r="L2827" s="5" t="str">
        <f>IF(PhieuBauCu!$B$2&gt;8,IF(LEN($B2827)=0,"",IF(AND($B2827&gt;0,VALUE(SUBSTITUTE($B2827,"9","0"))=$B2827),1,0)),"")</f>
        <v/>
      </c>
      <c r="M2827" s="9">
        <f t="shared" si="89"/>
        <v>0</v>
      </c>
      <c r="N2827" s="36">
        <f>IF(AND(M2827&lt;=PhieuBauCu!$B$13,M2827&gt;=1),1,0)</f>
        <v>0</v>
      </c>
    </row>
    <row r="2828" spans="1:14" ht="28.5" customHeight="1">
      <c r="A2828" s="2">
        <v>2823</v>
      </c>
      <c r="B2828" s="3"/>
      <c r="C2828" s="48" t="str">
        <f t="shared" si="88"/>
        <v/>
      </c>
      <c r="D2828" s="5" t="str">
        <f>IF(PhieuBauCu!$B$2&gt;0,IF(LEN($B2828)=0,"",IF(AND($B2828&gt;0,VALUE(SUBSTITUTE($B2828,"1","0"))=$B2828),1,0)),"")</f>
        <v/>
      </c>
      <c r="E2828" s="5" t="str">
        <f>IF(PhieuBauCu!$B$2&gt;1,IF(LEN($B2828)=0,"",IF(AND($B2828&gt;0,VALUE(SUBSTITUTE($B2828,"2","0"))=$B2828),1,0)),"")</f>
        <v/>
      </c>
      <c r="F2828" s="5" t="str">
        <f>IF(PhieuBauCu!$B$2&gt;2,IF(LEN($B2828)=0,"",IF(AND($B2828&gt;0,VALUE(SUBSTITUTE($B2828,"3","0"))=$B2828),1,0)),"")</f>
        <v/>
      </c>
      <c r="G2828" s="5" t="str">
        <f>IF(PhieuBauCu!$B$2&gt;3,IF(LEN($B2828)=0,"",IF(AND($B2828&gt;0,VALUE(SUBSTITUTE($B2828,"4","0"))=$B2828),1,0)),"")</f>
        <v/>
      </c>
      <c r="H2828" s="5" t="str">
        <f>IF(PhieuBauCu!$B$2&gt;4,IF(LEN($B2828)=0,"",IF(AND($B2828&gt;0,VALUE(SUBSTITUTE($B2828,"5","0"))=$B2828),1,0)),"")</f>
        <v/>
      </c>
      <c r="I2828" s="5" t="str">
        <f>IF(PhieuBauCu!$B$2&gt;5,IF(LEN($B2828)=0,"",IF(AND($B2828&gt;0,VALUE(SUBSTITUTE($B2828,"6","0"))=$B2828),1,0)),"")</f>
        <v/>
      </c>
      <c r="J2828" s="5" t="str">
        <f>IF(PhieuBauCu!$B$2&gt;6,IF(LEN($B2828)=0,"",IF(AND($B2828&gt;0,VALUE(SUBSTITUTE($B2828,"7","0"))=$B2828),1,0)),"")</f>
        <v/>
      </c>
      <c r="K2828" s="5" t="str">
        <f>IF(PhieuBauCu!$B$2&gt;7,IF(LEN($B2828)=0,"",IF(AND($B2828&gt;0,VALUE(SUBSTITUTE($B2828,"8","0"))=$B2828),1,0)),"")</f>
        <v/>
      </c>
      <c r="L2828" s="5" t="str">
        <f>IF(PhieuBauCu!$B$2&gt;8,IF(LEN($B2828)=0,"",IF(AND($B2828&gt;0,VALUE(SUBSTITUTE($B2828,"9","0"))=$B2828),1,0)),"")</f>
        <v/>
      </c>
      <c r="M2828" s="9">
        <f t="shared" si="89"/>
        <v>0</v>
      </c>
      <c r="N2828" s="36">
        <f>IF(AND(M2828&lt;=PhieuBauCu!$B$13,M2828&gt;=1),1,0)</f>
        <v>0</v>
      </c>
    </row>
    <row r="2829" spans="1:14" ht="28.5" customHeight="1">
      <c r="A2829" s="2">
        <v>2824</v>
      </c>
      <c r="B2829" s="3"/>
      <c r="C2829" s="48" t="str">
        <f t="shared" si="88"/>
        <v/>
      </c>
      <c r="D2829" s="5" t="str">
        <f>IF(PhieuBauCu!$B$2&gt;0,IF(LEN($B2829)=0,"",IF(AND($B2829&gt;0,VALUE(SUBSTITUTE($B2829,"1","0"))=$B2829),1,0)),"")</f>
        <v/>
      </c>
      <c r="E2829" s="5" t="str">
        <f>IF(PhieuBauCu!$B$2&gt;1,IF(LEN($B2829)=0,"",IF(AND($B2829&gt;0,VALUE(SUBSTITUTE($B2829,"2","0"))=$B2829),1,0)),"")</f>
        <v/>
      </c>
      <c r="F2829" s="5" t="str">
        <f>IF(PhieuBauCu!$B$2&gt;2,IF(LEN($B2829)=0,"",IF(AND($B2829&gt;0,VALUE(SUBSTITUTE($B2829,"3","0"))=$B2829),1,0)),"")</f>
        <v/>
      </c>
      <c r="G2829" s="5" t="str">
        <f>IF(PhieuBauCu!$B$2&gt;3,IF(LEN($B2829)=0,"",IF(AND($B2829&gt;0,VALUE(SUBSTITUTE($B2829,"4","0"))=$B2829),1,0)),"")</f>
        <v/>
      </c>
      <c r="H2829" s="5" t="str">
        <f>IF(PhieuBauCu!$B$2&gt;4,IF(LEN($B2829)=0,"",IF(AND($B2829&gt;0,VALUE(SUBSTITUTE($B2829,"5","0"))=$B2829),1,0)),"")</f>
        <v/>
      </c>
      <c r="I2829" s="5" t="str">
        <f>IF(PhieuBauCu!$B$2&gt;5,IF(LEN($B2829)=0,"",IF(AND($B2829&gt;0,VALUE(SUBSTITUTE($B2829,"6","0"))=$B2829),1,0)),"")</f>
        <v/>
      </c>
      <c r="J2829" s="5" t="str">
        <f>IF(PhieuBauCu!$B$2&gt;6,IF(LEN($B2829)=0,"",IF(AND($B2829&gt;0,VALUE(SUBSTITUTE($B2829,"7","0"))=$B2829),1,0)),"")</f>
        <v/>
      </c>
      <c r="K2829" s="5" t="str">
        <f>IF(PhieuBauCu!$B$2&gt;7,IF(LEN($B2829)=0,"",IF(AND($B2829&gt;0,VALUE(SUBSTITUTE($B2829,"8","0"))=$B2829),1,0)),"")</f>
        <v/>
      </c>
      <c r="L2829" s="5" t="str">
        <f>IF(PhieuBauCu!$B$2&gt;8,IF(LEN($B2829)=0,"",IF(AND($B2829&gt;0,VALUE(SUBSTITUTE($B2829,"9","0"))=$B2829),1,0)),"")</f>
        <v/>
      </c>
      <c r="M2829" s="9">
        <f t="shared" si="89"/>
        <v>0</v>
      </c>
      <c r="N2829" s="36">
        <f>IF(AND(M2829&lt;=PhieuBauCu!$B$13,M2829&gt;=1),1,0)</f>
        <v>0</v>
      </c>
    </row>
    <row r="2830" spans="1:14" ht="28.5" customHeight="1">
      <c r="A2830" s="2">
        <v>2825</v>
      </c>
      <c r="B2830" s="3"/>
      <c r="C2830" s="48" t="str">
        <f t="shared" si="88"/>
        <v/>
      </c>
      <c r="D2830" s="5" t="str">
        <f>IF(PhieuBauCu!$B$2&gt;0,IF(LEN($B2830)=0,"",IF(AND($B2830&gt;0,VALUE(SUBSTITUTE($B2830,"1","0"))=$B2830),1,0)),"")</f>
        <v/>
      </c>
      <c r="E2830" s="5" t="str">
        <f>IF(PhieuBauCu!$B$2&gt;1,IF(LEN($B2830)=0,"",IF(AND($B2830&gt;0,VALUE(SUBSTITUTE($B2830,"2","0"))=$B2830),1,0)),"")</f>
        <v/>
      </c>
      <c r="F2830" s="5" t="str">
        <f>IF(PhieuBauCu!$B$2&gt;2,IF(LEN($B2830)=0,"",IF(AND($B2830&gt;0,VALUE(SUBSTITUTE($B2830,"3","0"))=$B2830),1,0)),"")</f>
        <v/>
      </c>
      <c r="G2830" s="5" t="str">
        <f>IF(PhieuBauCu!$B$2&gt;3,IF(LEN($B2830)=0,"",IF(AND($B2830&gt;0,VALUE(SUBSTITUTE($B2830,"4","0"))=$B2830),1,0)),"")</f>
        <v/>
      </c>
      <c r="H2830" s="5" t="str">
        <f>IF(PhieuBauCu!$B$2&gt;4,IF(LEN($B2830)=0,"",IF(AND($B2830&gt;0,VALUE(SUBSTITUTE($B2830,"5","0"))=$B2830),1,0)),"")</f>
        <v/>
      </c>
      <c r="I2830" s="5" t="str">
        <f>IF(PhieuBauCu!$B$2&gt;5,IF(LEN($B2830)=0,"",IF(AND($B2830&gt;0,VALUE(SUBSTITUTE($B2830,"6","0"))=$B2830),1,0)),"")</f>
        <v/>
      </c>
      <c r="J2830" s="5" t="str">
        <f>IF(PhieuBauCu!$B$2&gt;6,IF(LEN($B2830)=0,"",IF(AND($B2830&gt;0,VALUE(SUBSTITUTE($B2830,"7","0"))=$B2830),1,0)),"")</f>
        <v/>
      </c>
      <c r="K2830" s="5" t="str">
        <f>IF(PhieuBauCu!$B$2&gt;7,IF(LEN($B2830)=0,"",IF(AND($B2830&gt;0,VALUE(SUBSTITUTE($B2830,"8","0"))=$B2830),1,0)),"")</f>
        <v/>
      </c>
      <c r="L2830" s="5" t="str">
        <f>IF(PhieuBauCu!$B$2&gt;8,IF(LEN($B2830)=0,"",IF(AND($B2830&gt;0,VALUE(SUBSTITUTE($B2830,"9","0"))=$B2830),1,0)),"")</f>
        <v/>
      </c>
      <c r="M2830" s="9">
        <f t="shared" si="89"/>
        <v>0</v>
      </c>
      <c r="N2830" s="36">
        <f>IF(AND(M2830&lt;=PhieuBauCu!$B$13,M2830&gt;=1),1,0)</f>
        <v>0</v>
      </c>
    </row>
    <row r="2831" spans="1:14" ht="28.5" customHeight="1">
      <c r="A2831" s="2">
        <v>2826</v>
      </c>
      <c r="B2831" s="3"/>
      <c r="C2831" s="48" t="str">
        <f t="shared" si="88"/>
        <v/>
      </c>
      <c r="D2831" s="5" t="str">
        <f>IF(PhieuBauCu!$B$2&gt;0,IF(LEN($B2831)=0,"",IF(AND($B2831&gt;0,VALUE(SUBSTITUTE($B2831,"1","0"))=$B2831),1,0)),"")</f>
        <v/>
      </c>
      <c r="E2831" s="5" t="str">
        <f>IF(PhieuBauCu!$B$2&gt;1,IF(LEN($B2831)=0,"",IF(AND($B2831&gt;0,VALUE(SUBSTITUTE($B2831,"2","0"))=$B2831),1,0)),"")</f>
        <v/>
      </c>
      <c r="F2831" s="5" t="str">
        <f>IF(PhieuBauCu!$B$2&gt;2,IF(LEN($B2831)=0,"",IF(AND($B2831&gt;0,VALUE(SUBSTITUTE($B2831,"3","0"))=$B2831),1,0)),"")</f>
        <v/>
      </c>
      <c r="G2831" s="5" t="str">
        <f>IF(PhieuBauCu!$B$2&gt;3,IF(LEN($B2831)=0,"",IF(AND($B2831&gt;0,VALUE(SUBSTITUTE($B2831,"4","0"))=$B2831),1,0)),"")</f>
        <v/>
      </c>
      <c r="H2831" s="5" t="str">
        <f>IF(PhieuBauCu!$B$2&gt;4,IF(LEN($B2831)=0,"",IF(AND($B2831&gt;0,VALUE(SUBSTITUTE($B2831,"5","0"))=$B2831),1,0)),"")</f>
        <v/>
      </c>
      <c r="I2831" s="5" t="str">
        <f>IF(PhieuBauCu!$B$2&gt;5,IF(LEN($B2831)=0,"",IF(AND($B2831&gt;0,VALUE(SUBSTITUTE($B2831,"6","0"))=$B2831),1,0)),"")</f>
        <v/>
      </c>
      <c r="J2831" s="5" t="str">
        <f>IF(PhieuBauCu!$B$2&gt;6,IF(LEN($B2831)=0,"",IF(AND($B2831&gt;0,VALUE(SUBSTITUTE($B2831,"7","0"))=$B2831),1,0)),"")</f>
        <v/>
      </c>
      <c r="K2831" s="5" t="str">
        <f>IF(PhieuBauCu!$B$2&gt;7,IF(LEN($B2831)=0,"",IF(AND($B2831&gt;0,VALUE(SUBSTITUTE($B2831,"8","0"))=$B2831),1,0)),"")</f>
        <v/>
      </c>
      <c r="L2831" s="5" t="str">
        <f>IF(PhieuBauCu!$B$2&gt;8,IF(LEN($B2831)=0,"",IF(AND($B2831&gt;0,VALUE(SUBSTITUTE($B2831,"9","0"))=$B2831),1,0)),"")</f>
        <v/>
      </c>
      <c r="M2831" s="9">
        <f t="shared" si="89"/>
        <v>0</v>
      </c>
      <c r="N2831" s="36">
        <f>IF(AND(M2831&lt;=PhieuBauCu!$B$13,M2831&gt;=1),1,0)</f>
        <v>0</v>
      </c>
    </row>
    <row r="2832" spans="1:14" ht="28.5" customHeight="1">
      <c r="A2832" s="2">
        <v>2827</v>
      </c>
      <c r="B2832" s="3"/>
      <c r="C2832" s="48" t="str">
        <f t="shared" si="88"/>
        <v/>
      </c>
      <c r="D2832" s="5" t="str">
        <f>IF(PhieuBauCu!$B$2&gt;0,IF(LEN($B2832)=0,"",IF(AND($B2832&gt;0,VALUE(SUBSTITUTE($B2832,"1","0"))=$B2832),1,0)),"")</f>
        <v/>
      </c>
      <c r="E2832" s="5" t="str">
        <f>IF(PhieuBauCu!$B$2&gt;1,IF(LEN($B2832)=0,"",IF(AND($B2832&gt;0,VALUE(SUBSTITUTE($B2832,"2","0"))=$B2832),1,0)),"")</f>
        <v/>
      </c>
      <c r="F2832" s="5" t="str">
        <f>IF(PhieuBauCu!$B$2&gt;2,IF(LEN($B2832)=0,"",IF(AND($B2832&gt;0,VALUE(SUBSTITUTE($B2832,"3","0"))=$B2832),1,0)),"")</f>
        <v/>
      </c>
      <c r="G2832" s="5" t="str">
        <f>IF(PhieuBauCu!$B$2&gt;3,IF(LEN($B2832)=0,"",IF(AND($B2832&gt;0,VALUE(SUBSTITUTE($B2832,"4","0"))=$B2832),1,0)),"")</f>
        <v/>
      </c>
      <c r="H2832" s="5" t="str">
        <f>IF(PhieuBauCu!$B$2&gt;4,IF(LEN($B2832)=0,"",IF(AND($B2832&gt;0,VALUE(SUBSTITUTE($B2832,"5","0"))=$B2832),1,0)),"")</f>
        <v/>
      </c>
      <c r="I2832" s="5" t="str">
        <f>IF(PhieuBauCu!$B$2&gt;5,IF(LEN($B2832)=0,"",IF(AND($B2832&gt;0,VALUE(SUBSTITUTE($B2832,"6","0"))=$B2832),1,0)),"")</f>
        <v/>
      </c>
      <c r="J2832" s="5" t="str">
        <f>IF(PhieuBauCu!$B$2&gt;6,IF(LEN($B2832)=0,"",IF(AND($B2832&gt;0,VALUE(SUBSTITUTE($B2832,"7","0"))=$B2832),1,0)),"")</f>
        <v/>
      </c>
      <c r="K2832" s="5" t="str">
        <f>IF(PhieuBauCu!$B$2&gt;7,IF(LEN($B2832)=0,"",IF(AND($B2832&gt;0,VALUE(SUBSTITUTE($B2832,"8","0"))=$B2832),1,0)),"")</f>
        <v/>
      </c>
      <c r="L2832" s="5" t="str">
        <f>IF(PhieuBauCu!$B$2&gt;8,IF(LEN($B2832)=0,"",IF(AND($B2832&gt;0,VALUE(SUBSTITUTE($B2832,"9","0"))=$B2832),1,0)),"")</f>
        <v/>
      </c>
      <c r="M2832" s="9">
        <f t="shared" si="89"/>
        <v>0</v>
      </c>
      <c r="N2832" s="36">
        <f>IF(AND(M2832&lt;=PhieuBauCu!$B$13,M2832&gt;=1),1,0)</f>
        <v>0</v>
      </c>
    </row>
    <row r="2833" spans="1:14" ht="28.5" customHeight="1">
      <c r="A2833" s="2">
        <v>2828</v>
      </c>
      <c r="B2833" s="3"/>
      <c r="C2833" s="48" t="str">
        <f t="shared" si="88"/>
        <v/>
      </c>
      <c r="D2833" s="5" t="str">
        <f>IF(PhieuBauCu!$B$2&gt;0,IF(LEN($B2833)=0,"",IF(AND($B2833&gt;0,VALUE(SUBSTITUTE($B2833,"1","0"))=$B2833),1,0)),"")</f>
        <v/>
      </c>
      <c r="E2833" s="5" t="str">
        <f>IF(PhieuBauCu!$B$2&gt;1,IF(LEN($B2833)=0,"",IF(AND($B2833&gt;0,VALUE(SUBSTITUTE($B2833,"2","0"))=$B2833),1,0)),"")</f>
        <v/>
      </c>
      <c r="F2833" s="5" t="str">
        <f>IF(PhieuBauCu!$B$2&gt;2,IF(LEN($B2833)=0,"",IF(AND($B2833&gt;0,VALUE(SUBSTITUTE($B2833,"3","0"))=$B2833),1,0)),"")</f>
        <v/>
      </c>
      <c r="G2833" s="5" t="str">
        <f>IF(PhieuBauCu!$B$2&gt;3,IF(LEN($B2833)=0,"",IF(AND($B2833&gt;0,VALUE(SUBSTITUTE($B2833,"4","0"))=$B2833),1,0)),"")</f>
        <v/>
      </c>
      <c r="H2833" s="5" t="str">
        <f>IF(PhieuBauCu!$B$2&gt;4,IF(LEN($B2833)=0,"",IF(AND($B2833&gt;0,VALUE(SUBSTITUTE($B2833,"5","0"))=$B2833),1,0)),"")</f>
        <v/>
      </c>
      <c r="I2833" s="5" t="str">
        <f>IF(PhieuBauCu!$B$2&gt;5,IF(LEN($B2833)=0,"",IF(AND($B2833&gt;0,VALUE(SUBSTITUTE($B2833,"6","0"))=$B2833),1,0)),"")</f>
        <v/>
      </c>
      <c r="J2833" s="5" t="str">
        <f>IF(PhieuBauCu!$B$2&gt;6,IF(LEN($B2833)=0,"",IF(AND($B2833&gt;0,VALUE(SUBSTITUTE($B2833,"7","0"))=$B2833),1,0)),"")</f>
        <v/>
      </c>
      <c r="K2833" s="5" t="str">
        <f>IF(PhieuBauCu!$B$2&gt;7,IF(LEN($B2833)=0,"",IF(AND($B2833&gt;0,VALUE(SUBSTITUTE($B2833,"8","0"))=$B2833),1,0)),"")</f>
        <v/>
      </c>
      <c r="L2833" s="5" t="str">
        <f>IF(PhieuBauCu!$B$2&gt;8,IF(LEN($B2833)=0,"",IF(AND($B2833&gt;0,VALUE(SUBSTITUTE($B2833,"9","0"))=$B2833),1,0)),"")</f>
        <v/>
      </c>
      <c r="M2833" s="9">
        <f t="shared" si="89"/>
        <v>0</v>
      </c>
      <c r="N2833" s="36">
        <f>IF(AND(M2833&lt;=PhieuBauCu!$B$13,M2833&gt;=1),1,0)</f>
        <v>0</v>
      </c>
    </row>
    <row r="2834" spans="1:14" ht="28.5" customHeight="1">
      <c r="A2834" s="2">
        <v>2829</v>
      </c>
      <c r="B2834" s="3"/>
      <c r="C2834" s="48" t="str">
        <f t="shared" si="88"/>
        <v/>
      </c>
      <c r="D2834" s="5" t="str">
        <f>IF(PhieuBauCu!$B$2&gt;0,IF(LEN($B2834)=0,"",IF(AND($B2834&gt;0,VALUE(SUBSTITUTE($B2834,"1","0"))=$B2834),1,0)),"")</f>
        <v/>
      </c>
      <c r="E2834" s="5" t="str">
        <f>IF(PhieuBauCu!$B$2&gt;1,IF(LEN($B2834)=0,"",IF(AND($B2834&gt;0,VALUE(SUBSTITUTE($B2834,"2","0"))=$B2834),1,0)),"")</f>
        <v/>
      </c>
      <c r="F2834" s="5" t="str">
        <f>IF(PhieuBauCu!$B$2&gt;2,IF(LEN($B2834)=0,"",IF(AND($B2834&gt;0,VALUE(SUBSTITUTE($B2834,"3","0"))=$B2834),1,0)),"")</f>
        <v/>
      </c>
      <c r="G2834" s="5" t="str">
        <f>IF(PhieuBauCu!$B$2&gt;3,IF(LEN($B2834)=0,"",IF(AND($B2834&gt;0,VALUE(SUBSTITUTE($B2834,"4","0"))=$B2834),1,0)),"")</f>
        <v/>
      </c>
      <c r="H2834" s="5" t="str">
        <f>IF(PhieuBauCu!$B$2&gt;4,IF(LEN($B2834)=0,"",IF(AND($B2834&gt;0,VALUE(SUBSTITUTE($B2834,"5","0"))=$B2834),1,0)),"")</f>
        <v/>
      </c>
      <c r="I2834" s="5" t="str">
        <f>IF(PhieuBauCu!$B$2&gt;5,IF(LEN($B2834)=0,"",IF(AND($B2834&gt;0,VALUE(SUBSTITUTE($B2834,"6","0"))=$B2834),1,0)),"")</f>
        <v/>
      </c>
      <c r="J2834" s="5" t="str">
        <f>IF(PhieuBauCu!$B$2&gt;6,IF(LEN($B2834)=0,"",IF(AND($B2834&gt;0,VALUE(SUBSTITUTE($B2834,"7","0"))=$B2834),1,0)),"")</f>
        <v/>
      </c>
      <c r="K2834" s="5" t="str">
        <f>IF(PhieuBauCu!$B$2&gt;7,IF(LEN($B2834)=0,"",IF(AND($B2834&gt;0,VALUE(SUBSTITUTE($B2834,"8","0"))=$B2834),1,0)),"")</f>
        <v/>
      </c>
      <c r="L2834" s="5" t="str">
        <f>IF(PhieuBauCu!$B$2&gt;8,IF(LEN($B2834)=0,"",IF(AND($B2834&gt;0,VALUE(SUBSTITUTE($B2834,"9","0"))=$B2834),1,0)),"")</f>
        <v/>
      </c>
      <c r="M2834" s="9">
        <f t="shared" si="89"/>
        <v>0</v>
      </c>
      <c r="N2834" s="36">
        <f>IF(AND(M2834&lt;=PhieuBauCu!$B$13,M2834&gt;=1),1,0)</f>
        <v>0</v>
      </c>
    </row>
    <row r="2835" spans="1:14" ht="28.5" customHeight="1">
      <c r="A2835" s="2">
        <v>2830</v>
      </c>
      <c r="B2835" s="3"/>
      <c r="C2835" s="48" t="str">
        <f t="shared" si="88"/>
        <v/>
      </c>
      <c r="D2835" s="5" t="str">
        <f>IF(PhieuBauCu!$B$2&gt;0,IF(LEN($B2835)=0,"",IF(AND($B2835&gt;0,VALUE(SUBSTITUTE($B2835,"1","0"))=$B2835),1,0)),"")</f>
        <v/>
      </c>
      <c r="E2835" s="5" t="str">
        <f>IF(PhieuBauCu!$B$2&gt;1,IF(LEN($B2835)=0,"",IF(AND($B2835&gt;0,VALUE(SUBSTITUTE($B2835,"2","0"))=$B2835),1,0)),"")</f>
        <v/>
      </c>
      <c r="F2835" s="5" t="str">
        <f>IF(PhieuBauCu!$B$2&gt;2,IF(LEN($B2835)=0,"",IF(AND($B2835&gt;0,VALUE(SUBSTITUTE($B2835,"3","0"))=$B2835),1,0)),"")</f>
        <v/>
      </c>
      <c r="G2835" s="5" t="str">
        <f>IF(PhieuBauCu!$B$2&gt;3,IF(LEN($B2835)=0,"",IF(AND($B2835&gt;0,VALUE(SUBSTITUTE($B2835,"4","0"))=$B2835),1,0)),"")</f>
        <v/>
      </c>
      <c r="H2835" s="5" t="str">
        <f>IF(PhieuBauCu!$B$2&gt;4,IF(LEN($B2835)=0,"",IF(AND($B2835&gt;0,VALUE(SUBSTITUTE($B2835,"5","0"))=$B2835),1,0)),"")</f>
        <v/>
      </c>
      <c r="I2835" s="5" t="str">
        <f>IF(PhieuBauCu!$B$2&gt;5,IF(LEN($B2835)=0,"",IF(AND($B2835&gt;0,VALUE(SUBSTITUTE($B2835,"6","0"))=$B2835),1,0)),"")</f>
        <v/>
      </c>
      <c r="J2835" s="5" t="str">
        <f>IF(PhieuBauCu!$B$2&gt;6,IF(LEN($B2835)=0,"",IF(AND($B2835&gt;0,VALUE(SUBSTITUTE($B2835,"7","0"))=$B2835),1,0)),"")</f>
        <v/>
      </c>
      <c r="K2835" s="5" t="str">
        <f>IF(PhieuBauCu!$B$2&gt;7,IF(LEN($B2835)=0,"",IF(AND($B2835&gt;0,VALUE(SUBSTITUTE($B2835,"8","0"))=$B2835),1,0)),"")</f>
        <v/>
      </c>
      <c r="L2835" s="5" t="str">
        <f>IF(PhieuBauCu!$B$2&gt;8,IF(LEN($B2835)=0,"",IF(AND($B2835&gt;0,VALUE(SUBSTITUTE($B2835,"9","0"))=$B2835),1,0)),"")</f>
        <v/>
      </c>
      <c r="M2835" s="9">
        <f t="shared" si="89"/>
        <v>0</v>
      </c>
      <c r="N2835" s="36">
        <f>IF(AND(M2835&lt;=PhieuBauCu!$B$13,M2835&gt;=1),1,0)</f>
        <v>0</v>
      </c>
    </row>
    <row r="2836" spans="1:14" ht="28.5" customHeight="1">
      <c r="A2836" s="2">
        <v>2831</v>
      </c>
      <c r="B2836" s="3"/>
      <c r="C2836" s="48" t="str">
        <f t="shared" si="88"/>
        <v/>
      </c>
      <c r="D2836" s="5" t="str">
        <f>IF(PhieuBauCu!$B$2&gt;0,IF(LEN($B2836)=0,"",IF(AND($B2836&gt;0,VALUE(SUBSTITUTE($B2836,"1","0"))=$B2836),1,0)),"")</f>
        <v/>
      </c>
      <c r="E2836" s="5" t="str">
        <f>IF(PhieuBauCu!$B$2&gt;1,IF(LEN($B2836)=0,"",IF(AND($B2836&gt;0,VALUE(SUBSTITUTE($B2836,"2","0"))=$B2836),1,0)),"")</f>
        <v/>
      </c>
      <c r="F2836" s="5" t="str">
        <f>IF(PhieuBauCu!$B$2&gt;2,IF(LEN($B2836)=0,"",IF(AND($B2836&gt;0,VALUE(SUBSTITUTE($B2836,"3","0"))=$B2836),1,0)),"")</f>
        <v/>
      </c>
      <c r="G2836" s="5" t="str">
        <f>IF(PhieuBauCu!$B$2&gt;3,IF(LEN($B2836)=0,"",IF(AND($B2836&gt;0,VALUE(SUBSTITUTE($B2836,"4","0"))=$B2836),1,0)),"")</f>
        <v/>
      </c>
      <c r="H2836" s="5" t="str">
        <f>IF(PhieuBauCu!$B$2&gt;4,IF(LEN($B2836)=0,"",IF(AND($B2836&gt;0,VALUE(SUBSTITUTE($B2836,"5","0"))=$B2836),1,0)),"")</f>
        <v/>
      </c>
      <c r="I2836" s="5" t="str">
        <f>IF(PhieuBauCu!$B$2&gt;5,IF(LEN($B2836)=0,"",IF(AND($B2836&gt;0,VALUE(SUBSTITUTE($B2836,"6","0"))=$B2836),1,0)),"")</f>
        <v/>
      </c>
      <c r="J2836" s="5" t="str">
        <f>IF(PhieuBauCu!$B$2&gt;6,IF(LEN($B2836)=0,"",IF(AND($B2836&gt;0,VALUE(SUBSTITUTE($B2836,"7","0"))=$B2836),1,0)),"")</f>
        <v/>
      </c>
      <c r="K2836" s="5" t="str">
        <f>IF(PhieuBauCu!$B$2&gt;7,IF(LEN($B2836)=0,"",IF(AND($B2836&gt;0,VALUE(SUBSTITUTE($B2836,"8","0"))=$B2836),1,0)),"")</f>
        <v/>
      </c>
      <c r="L2836" s="5" t="str">
        <f>IF(PhieuBauCu!$B$2&gt;8,IF(LEN($B2836)=0,"",IF(AND($B2836&gt;0,VALUE(SUBSTITUTE($B2836,"9","0"))=$B2836),1,0)),"")</f>
        <v/>
      </c>
      <c r="M2836" s="9">
        <f t="shared" si="89"/>
        <v>0</v>
      </c>
      <c r="N2836" s="36">
        <f>IF(AND(M2836&lt;=PhieuBauCu!$B$13,M2836&gt;=1),1,0)</f>
        <v>0</v>
      </c>
    </row>
    <row r="2837" spans="1:14" ht="28.5" customHeight="1">
      <c r="A2837" s="2">
        <v>2832</v>
      </c>
      <c r="B2837" s="3"/>
      <c r="C2837" s="48" t="str">
        <f t="shared" si="88"/>
        <v/>
      </c>
      <c r="D2837" s="5" t="str">
        <f>IF(PhieuBauCu!$B$2&gt;0,IF(LEN($B2837)=0,"",IF(AND($B2837&gt;0,VALUE(SUBSTITUTE($B2837,"1","0"))=$B2837),1,0)),"")</f>
        <v/>
      </c>
      <c r="E2837" s="5" t="str">
        <f>IF(PhieuBauCu!$B$2&gt;1,IF(LEN($B2837)=0,"",IF(AND($B2837&gt;0,VALUE(SUBSTITUTE($B2837,"2","0"))=$B2837),1,0)),"")</f>
        <v/>
      </c>
      <c r="F2837" s="5" t="str">
        <f>IF(PhieuBauCu!$B$2&gt;2,IF(LEN($B2837)=0,"",IF(AND($B2837&gt;0,VALUE(SUBSTITUTE($B2837,"3","0"))=$B2837),1,0)),"")</f>
        <v/>
      </c>
      <c r="G2837" s="5" t="str">
        <f>IF(PhieuBauCu!$B$2&gt;3,IF(LEN($B2837)=0,"",IF(AND($B2837&gt;0,VALUE(SUBSTITUTE($B2837,"4","0"))=$B2837),1,0)),"")</f>
        <v/>
      </c>
      <c r="H2837" s="5" t="str">
        <f>IF(PhieuBauCu!$B$2&gt;4,IF(LEN($B2837)=0,"",IF(AND($B2837&gt;0,VALUE(SUBSTITUTE($B2837,"5","0"))=$B2837),1,0)),"")</f>
        <v/>
      </c>
      <c r="I2837" s="5" t="str">
        <f>IF(PhieuBauCu!$B$2&gt;5,IF(LEN($B2837)=0,"",IF(AND($B2837&gt;0,VALUE(SUBSTITUTE($B2837,"6","0"))=$B2837),1,0)),"")</f>
        <v/>
      </c>
      <c r="J2837" s="5" t="str">
        <f>IF(PhieuBauCu!$B$2&gt;6,IF(LEN($B2837)=0,"",IF(AND($B2837&gt;0,VALUE(SUBSTITUTE($B2837,"7","0"))=$B2837),1,0)),"")</f>
        <v/>
      </c>
      <c r="K2837" s="5" t="str">
        <f>IF(PhieuBauCu!$B$2&gt;7,IF(LEN($B2837)=0,"",IF(AND($B2837&gt;0,VALUE(SUBSTITUTE($B2837,"8","0"))=$B2837),1,0)),"")</f>
        <v/>
      </c>
      <c r="L2837" s="5" t="str">
        <f>IF(PhieuBauCu!$B$2&gt;8,IF(LEN($B2837)=0,"",IF(AND($B2837&gt;0,VALUE(SUBSTITUTE($B2837,"9","0"))=$B2837),1,0)),"")</f>
        <v/>
      </c>
      <c r="M2837" s="9">
        <f t="shared" si="89"/>
        <v>0</v>
      </c>
      <c r="N2837" s="36">
        <f>IF(AND(M2837&lt;=PhieuBauCu!$B$13,M2837&gt;=1),1,0)</f>
        <v>0</v>
      </c>
    </row>
    <row r="2838" spans="1:14" ht="28.5" customHeight="1">
      <c r="A2838" s="2">
        <v>2833</v>
      </c>
      <c r="B2838" s="3"/>
      <c r="C2838" s="48" t="str">
        <f t="shared" si="88"/>
        <v/>
      </c>
      <c r="D2838" s="5" t="str">
        <f>IF(PhieuBauCu!$B$2&gt;0,IF(LEN($B2838)=0,"",IF(AND($B2838&gt;0,VALUE(SUBSTITUTE($B2838,"1","0"))=$B2838),1,0)),"")</f>
        <v/>
      </c>
      <c r="E2838" s="5" t="str">
        <f>IF(PhieuBauCu!$B$2&gt;1,IF(LEN($B2838)=0,"",IF(AND($B2838&gt;0,VALUE(SUBSTITUTE($B2838,"2","0"))=$B2838),1,0)),"")</f>
        <v/>
      </c>
      <c r="F2838" s="5" t="str">
        <f>IF(PhieuBauCu!$B$2&gt;2,IF(LEN($B2838)=0,"",IF(AND($B2838&gt;0,VALUE(SUBSTITUTE($B2838,"3","0"))=$B2838),1,0)),"")</f>
        <v/>
      </c>
      <c r="G2838" s="5" t="str">
        <f>IF(PhieuBauCu!$B$2&gt;3,IF(LEN($B2838)=0,"",IF(AND($B2838&gt;0,VALUE(SUBSTITUTE($B2838,"4","0"))=$B2838),1,0)),"")</f>
        <v/>
      </c>
      <c r="H2838" s="5" t="str">
        <f>IF(PhieuBauCu!$B$2&gt;4,IF(LEN($B2838)=0,"",IF(AND($B2838&gt;0,VALUE(SUBSTITUTE($B2838,"5","0"))=$B2838),1,0)),"")</f>
        <v/>
      </c>
      <c r="I2838" s="5" t="str">
        <f>IF(PhieuBauCu!$B$2&gt;5,IF(LEN($B2838)=0,"",IF(AND($B2838&gt;0,VALUE(SUBSTITUTE($B2838,"6","0"))=$B2838),1,0)),"")</f>
        <v/>
      </c>
      <c r="J2838" s="5" t="str">
        <f>IF(PhieuBauCu!$B$2&gt;6,IF(LEN($B2838)=0,"",IF(AND($B2838&gt;0,VALUE(SUBSTITUTE($B2838,"7","0"))=$B2838),1,0)),"")</f>
        <v/>
      </c>
      <c r="K2838" s="5" t="str">
        <f>IF(PhieuBauCu!$B$2&gt;7,IF(LEN($B2838)=0,"",IF(AND($B2838&gt;0,VALUE(SUBSTITUTE($B2838,"8","0"))=$B2838),1,0)),"")</f>
        <v/>
      </c>
      <c r="L2838" s="5" t="str">
        <f>IF(PhieuBauCu!$B$2&gt;8,IF(LEN($B2838)=0,"",IF(AND($B2838&gt;0,VALUE(SUBSTITUTE($B2838,"9","0"))=$B2838),1,0)),"")</f>
        <v/>
      </c>
      <c r="M2838" s="9">
        <f t="shared" si="89"/>
        <v>0</v>
      </c>
      <c r="N2838" s="36">
        <f>IF(AND(M2838&lt;=PhieuBauCu!$B$13,M2838&gt;=1),1,0)</f>
        <v>0</v>
      </c>
    </row>
    <row r="2839" spans="1:14" ht="28.5" customHeight="1">
      <c r="A2839" s="2">
        <v>2834</v>
      </c>
      <c r="B2839" s="3"/>
      <c r="C2839" s="48" t="str">
        <f t="shared" si="88"/>
        <v/>
      </c>
      <c r="D2839" s="5" t="str">
        <f>IF(PhieuBauCu!$B$2&gt;0,IF(LEN($B2839)=0,"",IF(AND($B2839&gt;0,VALUE(SUBSTITUTE($B2839,"1","0"))=$B2839),1,0)),"")</f>
        <v/>
      </c>
      <c r="E2839" s="5" t="str">
        <f>IF(PhieuBauCu!$B$2&gt;1,IF(LEN($B2839)=0,"",IF(AND($B2839&gt;0,VALUE(SUBSTITUTE($B2839,"2","0"))=$B2839),1,0)),"")</f>
        <v/>
      </c>
      <c r="F2839" s="5" t="str">
        <f>IF(PhieuBauCu!$B$2&gt;2,IF(LEN($B2839)=0,"",IF(AND($B2839&gt;0,VALUE(SUBSTITUTE($B2839,"3","0"))=$B2839),1,0)),"")</f>
        <v/>
      </c>
      <c r="G2839" s="5" t="str">
        <f>IF(PhieuBauCu!$B$2&gt;3,IF(LEN($B2839)=0,"",IF(AND($B2839&gt;0,VALUE(SUBSTITUTE($B2839,"4","0"))=$B2839),1,0)),"")</f>
        <v/>
      </c>
      <c r="H2839" s="5" t="str">
        <f>IF(PhieuBauCu!$B$2&gt;4,IF(LEN($B2839)=0,"",IF(AND($B2839&gt;0,VALUE(SUBSTITUTE($B2839,"5","0"))=$B2839),1,0)),"")</f>
        <v/>
      </c>
      <c r="I2839" s="5" t="str">
        <f>IF(PhieuBauCu!$B$2&gt;5,IF(LEN($B2839)=0,"",IF(AND($B2839&gt;0,VALUE(SUBSTITUTE($B2839,"6","0"))=$B2839),1,0)),"")</f>
        <v/>
      </c>
      <c r="J2839" s="5" t="str">
        <f>IF(PhieuBauCu!$B$2&gt;6,IF(LEN($B2839)=0,"",IF(AND($B2839&gt;0,VALUE(SUBSTITUTE($B2839,"7","0"))=$B2839),1,0)),"")</f>
        <v/>
      </c>
      <c r="K2839" s="5" t="str">
        <f>IF(PhieuBauCu!$B$2&gt;7,IF(LEN($B2839)=0,"",IF(AND($B2839&gt;0,VALUE(SUBSTITUTE($B2839,"8","0"))=$B2839),1,0)),"")</f>
        <v/>
      </c>
      <c r="L2839" s="5" t="str">
        <f>IF(PhieuBauCu!$B$2&gt;8,IF(LEN($B2839)=0,"",IF(AND($B2839&gt;0,VALUE(SUBSTITUTE($B2839,"9","0"))=$B2839),1,0)),"")</f>
        <v/>
      </c>
      <c r="M2839" s="9">
        <f t="shared" si="89"/>
        <v>0</v>
      </c>
      <c r="N2839" s="36">
        <f>IF(AND(M2839&lt;=PhieuBauCu!$B$13,M2839&gt;=1),1,0)</f>
        <v>0</v>
      </c>
    </row>
    <row r="2840" spans="1:14" ht="28.5" customHeight="1">
      <c r="A2840" s="2">
        <v>2835</v>
      </c>
      <c r="B2840" s="3"/>
      <c r="C2840" s="48" t="str">
        <f t="shared" si="88"/>
        <v/>
      </c>
      <c r="D2840" s="5" t="str">
        <f>IF(PhieuBauCu!$B$2&gt;0,IF(LEN($B2840)=0,"",IF(AND($B2840&gt;0,VALUE(SUBSTITUTE($B2840,"1","0"))=$B2840),1,0)),"")</f>
        <v/>
      </c>
      <c r="E2840" s="5" t="str">
        <f>IF(PhieuBauCu!$B$2&gt;1,IF(LEN($B2840)=0,"",IF(AND($B2840&gt;0,VALUE(SUBSTITUTE($B2840,"2","0"))=$B2840),1,0)),"")</f>
        <v/>
      </c>
      <c r="F2840" s="5" t="str">
        <f>IF(PhieuBauCu!$B$2&gt;2,IF(LEN($B2840)=0,"",IF(AND($B2840&gt;0,VALUE(SUBSTITUTE($B2840,"3","0"))=$B2840),1,0)),"")</f>
        <v/>
      </c>
      <c r="G2840" s="5" t="str">
        <f>IF(PhieuBauCu!$B$2&gt;3,IF(LEN($B2840)=0,"",IF(AND($B2840&gt;0,VALUE(SUBSTITUTE($B2840,"4","0"))=$B2840),1,0)),"")</f>
        <v/>
      </c>
      <c r="H2840" s="5" t="str">
        <f>IF(PhieuBauCu!$B$2&gt;4,IF(LEN($B2840)=0,"",IF(AND($B2840&gt;0,VALUE(SUBSTITUTE($B2840,"5","0"))=$B2840),1,0)),"")</f>
        <v/>
      </c>
      <c r="I2840" s="5" t="str">
        <f>IF(PhieuBauCu!$B$2&gt;5,IF(LEN($B2840)=0,"",IF(AND($B2840&gt;0,VALUE(SUBSTITUTE($B2840,"6","0"))=$B2840),1,0)),"")</f>
        <v/>
      </c>
      <c r="J2840" s="5" t="str">
        <f>IF(PhieuBauCu!$B$2&gt;6,IF(LEN($B2840)=0,"",IF(AND($B2840&gt;0,VALUE(SUBSTITUTE($B2840,"7","0"))=$B2840),1,0)),"")</f>
        <v/>
      </c>
      <c r="K2840" s="5" t="str">
        <f>IF(PhieuBauCu!$B$2&gt;7,IF(LEN($B2840)=0,"",IF(AND($B2840&gt;0,VALUE(SUBSTITUTE($B2840,"8","0"))=$B2840),1,0)),"")</f>
        <v/>
      </c>
      <c r="L2840" s="5" t="str">
        <f>IF(PhieuBauCu!$B$2&gt;8,IF(LEN($B2840)=0,"",IF(AND($B2840&gt;0,VALUE(SUBSTITUTE($B2840,"9","0"))=$B2840),1,0)),"")</f>
        <v/>
      </c>
      <c r="M2840" s="9">
        <f t="shared" si="89"/>
        <v>0</v>
      </c>
      <c r="N2840" s="36">
        <f>IF(AND(M2840&lt;=PhieuBauCu!$B$13,M2840&gt;=1),1,0)</f>
        <v>0</v>
      </c>
    </row>
    <row r="2841" spans="1:14" ht="28.5" customHeight="1">
      <c r="A2841" s="2">
        <v>2836</v>
      </c>
      <c r="B2841" s="3"/>
      <c r="C2841" s="48" t="str">
        <f t="shared" si="88"/>
        <v/>
      </c>
      <c r="D2841" s="5" t="str">
        <f>IF(PhieuBauCu!$B$2&gt;0,IF(LEN($B2841)=0,"",IF(AND($B2841&gt;0,VALUE(SUBSTITUTE($B2841,"1","0"))=$B2841),1,0)),"")</f>
        <v/>
      </c>
      <c r="E2841" s="5" t="str">
        <f>IF(PhieuBauCu!$B$2&gt;1,IF(LEN($B2841)=0,"",IF(AND($B2841&gt;0,VALUE(SUBSTITUTE($B2841,"2","0"))=$B2841),1,0)),"")</f>
        <v/>
      </c>
      <c r="F2841" s="5" t="str">
        <f>IF(PhieuBauCu!$B$2&gt;2,IF(LEN($B2841)=0,"",IF(AND($B2841&gt;0,VALUE(SUBSTITUTE($B2841,"3","0"))=$B2841),1,0)),"")</f>
        <v/>
      </c>
      <c r="G2841" s="5" t="str">
        <f>IF(PhieuBauCu!$B$2&gt;3,IF(LEN($B2841)=0,"",IF(AND($B2841&gt;0,VALUE(SUBSTITUTE($B2841,"4","0"))=$B2841),1,0)),"")</f>
        <v/>
      </c>
      <c r="H2841" s="5" t="str">
        <f>IF(PhieuBauCu!$B$2&gt;4,IF(LEN($B2841)=0,"",IF(AND($B2841&gt;0,VALUE(SUBSTITUTE($B2841,"5","0"))=$B2841),1,0)),"")</f>
        <v/>
      </c>
      <c r="I2841" s="5" t="str">
        <f>IF(PhieuBauCu!$B$2&gt;5,IF(LEN($B2841)=0,"",IF(AND($B2841&gt;0,VALUE(SUBSTITUTE($B2841,"6","0"))=$B2841),1,0)),"")</f>
        <v/>
      </c>
      <c r="J2841" s="5" t="str">
        <f>IF(PhieuBauCu!$B$2&gt;6,IF(LEN($B2841)=0,"",IF(AND($B2841&gt;0,VALUE(SUBSTITUTE($B2841,"7","0"))=$B2841),1,0)),"")</f>
        <v/>
      </c>
      <c r="K2841" s="5" t="str">
        <f>IF(PhieuBauCu!$B$2&gt;7,IF(LEN($B2841)=0,"",IF(AND($B2841&gt;0,VALUE(SUBSTITUTE($B2841,"8","0"))=$B2841),1,0)),"")</f>
        <v/>
      </c>
      <c r="L2841" s="5" t="str">
        <f>IF(PhieuBauCu!$B$2&gt;8,IF(LEN($B2841)=0,"",IF(AND($B2841&gt;0,VALUE(SUBSTITUTE($B2841,"9","0"))=$B2841),1,0)),"")</f>
        <v/>
      </c>
      <c r="M2841" s="9">
        <f t="shared" si="89"/>
        <v>0</v>
      </c>
      <c r="N2841" s="36">
        <f>IF(AND(M2841&lt;=PhieuBauCu!$B$13,M2841&gt;=1),1,0)</f>
        <v>0</v>
      </c>
    </row>
    <row r="2842" spans="1:14" ht="28.5" customHeight="1">
      <c r="A2842" s="2">
        <v>2837</v>
      </c>
      <c r="B2842" s="3"/>
      <c r="C2842" s="48" t="str">
        <f t="shared" si="88"/>
        <v/>
      </c>
      <c r="D2842" s="5" t="str">
        <f>IF(PhieuBauCu!$B$2&gt;0,IF(LEN($B2842)=0,"",IF(AND($B2842&gt;0,VALUE(SUBSTITUTE($B2842,"1","0"))=$B2842),1,0)),"")</f>
        <v/>
      </c>
      <c r="E2842" s="5" t="str">
        <f>IF(PhieuBauCu!$B$2&gt;1,IF(LEN($B2842)=0,"",IF(AND($B2842&gt;0,VALUE(SUBSTITUTE($B2842,"2","0"))=$B2842),1,0)),"")</f>
        <v/>
      </c>
      <c r="F2842" s="5" t="str">
        <f>IF(PhieuBauCu!$B$2&gt;2,IF(LEN($B2842)=0,"",IF(AND($B2842&gt;0,VALUE(SUBSTITUTE($B2842,"3","0"))=$B2842),1,0)),"")</f>
        <v/>
      </c>
      <c r="G2842" s="5" t="str">
        <f>IF(PhieuBauCu!$B$2&gt;3,IF(LEN($B2842)=0,"",IF(AND($B2842&gt;0,VALUE(SUBSTITUTE($B2842,"4","0"))=$B2842),1,0)),"")</f>
        <v/>
      </c>
      <c r="H2842" s="5" t="str">
        <f>IF(PhieuBauCu!$B$2&gt;4,IF(LEN($B2842)=0,"",IF(AND($B2842&gt;0,VALUE(SUBSTITUTE($B2842,"5","0"))=$B2842),1,0)),"")</f>
        <v/>
      </c>
      <c r="I2842" s="5" t="str">
        <f>IF(PhieuBauCu!$B$2&gt;5,IF(LEN($B2842)=0,"",IF(AND($B2842&gt;0,VALUE(SUBSTITUTE($B2842,"6","0"))=$B2842),1,0)),"")</f>
        <v/>
      </c>
      <c r="J2842" s="5" t="str">
        <f>IF(PhieuBauCu!$B$2&gt;6,IF(LEN($B2842)=0,"",IF(AND($B2842&gt;0,VALUE(SUBSTITUTE($B2842,"7","0"))=$B2842),1,0)),"")</f>
        <v/>
      </c>
      <c r="K2842" s="5" t="str">
        <f>IF(PhieuBauCu!$B$2&gt;7,IF(LEN($B2842)=0,"",IF(AND($B2842&gt;0,VALUE(SUBSTITUTE($B2842,"8","0"))=$B2842),1,0)),"")</f>
        <v/>
      </c>
      <c r="L2842" s="5" t="str">
        <f>IF(PhieuBauCu!$B$2&gt;8,IF(LEN($B2842)=0,"",IF(AND($B2842&gt;0,VALUE(SUBSTITUTE($B2842,"9","0"))=$B2842),1,0)),"")</f>
        <v/>
      </c>
      <c r="M2842" s="9">
        <f t="shared" si="89"/>
        <v>0</v>
      </c>
      <c r="N2842" s="36">
        <f>IF(AND(M2842&lt;=PhieuBauCu!$B$13,M2842&gt;=1),1,0)</f>
        <v>0</v>
      </c>
    </row>
    <row r="2843" spans="1:14" ht="28.5" customHeight="1">
      <c r="A2843" s="2">
        <v>2838</v>
      </c>
      <c r="B2843" s="3"/>
      <c r="C2843" s="48" t="str">
        <f t="shared" si="88"/>
        <v/>
      </c>
      <c r="D2843" s="5" t="str">
        <f>IF(PhieuBauCu!$B$2&gt;0,IF(LEN($B2843)=0,"",IF(AND($B2843&gt;0,VALUE(SUBSTITUTE($B2843,"1","0"))=$B2843),1,0)),"")</f>
        <v/>
      </c>
      <c r="E2843" s="5" t="str">
        <f>IF(PhieuBauCu!$B$2&gt;1,IF(LEN($B2843)=0,"",IF(AND($B2843&gt;0,VALUE(SUBSTITUTE($B2843,"2","0"))=$B2843),1,0)),"")</f>
        <v/>
      </c>
      <c r="F2843" s="5" t="str">
        <f>IF(PhieuBauCu!$B$2&gt;2,IF(LEN($B2843)=0,"",IF(AND($B2843&gt;0,VALUE(SUBSTITUTE($B2843,"3","0"))=$B2843),1,0)),"")</f>
        <v/>
      </c>
      <c r="G2843" s="5" t="str">
        <f>IF(PhieuBauCu!$B$2&gt;3,IF(LEN($B2843)=0,"",IF(AND($B2843&gt;0,VALUE(SUBSTITUTE($B2843,"4","0"))=$B2843),1,0)),"")</f>
        <v/>
      </c>
      <c r="H2843" s="5" t="str">
        <f>IF(PhieuBauCu!$B$2&gt;4,IF(LEN($B2843)=0,"",IF(AND($B2843&gt;0,VALUE(SUBSTITUTE($B2843,"5","0"))=$B2843),1,0)),"")</f>
        <v/>
      </c>
      <c r="I2843" s="5" t="str">
        <f>IF(PhieuBauCu!$B$2&gt;5,IF(LEN($B2843)=0,"",IF(AND($B2843&gt;0,VALUE(SUBSTITUTE($B2843,"6","0"))=$B2843),1,0)),"")</f>
        <v/>
      </c>
      <c r="J2843" s="5" t="str">
        <f>IF(PhieuBauCu!$B$2&gt;6,IF(LEN($B2843)=0,"",IF(AND($B2843&gt;0,VALUE(SUBSTITUTE($B2843,"7","0"))=$B2843),1,0)),"")</f>
        <v/>
      </c>
      <c r="K2843" s="5" t="str">
        <f>IF(PhieuBauCu!$B$2&gt;7,IF(LEN($B2843)=0,"",IF(AND($B2843&gt;0,VALUE(SUBSTITUTE($B2843,"8","0"))=$B2843),1,0)),"")</f>
        <v/>
      </c>
      <c r="L2843" s="5" t="str">
        <f>IF(PhieuBauCu!$B$2&gt;8,IF(LEN($B2843)=0,"",IF(AND($B2843&gt;0,VALUE(SUBSTITUTE($B2843,"9","0"))=$B2843),1,0)),"")</f>
        <v/>
      </c>
      <c r="M2843" s="9">
        <f t="shared" si="89"/>
        <v>0</v>
      </c>
      <c r="N2843" s="36">
        <f>IF(AND(M2843&lt;=PhieuBauCu!$B$13,M2843&gt;=1),1,0)</f>
        <v>0</v>
      </c>
    </row>
    <row r="2844" spans="1:14" ht="28.5" customHeight="1">
      <c r="A2844" s="2">
        <v>2839</v>
      </c>
      <c r="B2844" s="3"/>
      <c r="C2844" s="48" t="str">
        <f t="shared" si="88"/>
        <v/>
      </c>
      <c r="D2844" s="5" t="str">
        <f>IF(PhieuBauCu!$B$2&gt;0,IF(LEN($B2844)=0,"",IF(AND($B2844&gt;0,VALUE(SUBSTITUTE($B2844,"1","0"))=$B2844),1,0)),"")</f>
        <v/>
      </c>
      <c r="E2844" s="5" t="str">
        <f>IF(PhieuBauCu!$B$2&gt;1,IF(LEN($B2844)=0,"",IF(AND($B2844&gt;0,VALUE(SUBSTITUTE($B2844,"2","0"))=$B2844),1,0)),"")</f>
        <v/>
      </c>
      <c r="F2844" s="5" t="str">
        <f>IF(PhieuBauCu!$B$2&gt;2,IF(LEN($B2844)=0,"",IF(AND($B2844&gt;0,VALUE(SUBSTITUTE($B2844,"3","0"))=$B2844),1,0)),"")</f>
        <v/>
      </c>
      <c r="G2844" s="5" t="str">
        <f>IF(PhieuBauCu!$B$2&gt;3,IF(LEN($B2844)=0,"",IF(AND($B2844&gt;0,VALUE(SUBSTITUTE($B2844,"4","0"))=$B2844),1,0)),"")</f>
        <v/>
      </c>
      <c r="H2844" s="5" t="str">
        <f>IF(PhieuBauCu!$B$2&gt;4,IF(LEN($B2844)=0,"",IF(AND($B2844&gt;0,VALUE(SUBSTITUTE($B2844,"5","0"))=$B2844),1,0)),"")</f>
        <v/>
      </c>
      <c r="I2844" s="5" t="str">
        <f>IF(PhieuBauCu!$B$2&gt;5,IF(LEN($B2844)=0,"",IF(AND($B2844&gt;0,VALUE(SUBSTITUTE($B2844,"6","0"))=$B2844),1,0)),"")</f>
        <v/>
      </c>
      <c r="J2844" s="5" t="str">
        <f>IF(PhieuBauCu!$B$2&gt;6,IF(LEN($B2844)=0,"",IF(AND($B2844&gt;0,VALUE(SUBSTITUTE($B2844,"7","0"))=$B2844),1,0)),"")</f>
        <v/>
      </c>
      <c r="K2844" s="5" t="str">
        <f>IF(PhieuBauCu!$B$2&gt;7,IF(LEN($B2844)=0,"",IF(AND($B2844&gt;0,VALUE(SUBSTITUTE($B2844,"8","0"))=$B2844),1,0)),"")</f>
        <v/>
      </c>
      <c r="L2844" s="5" t="str">
        <f>IF(PhieuBauCu!$B$2&gt;8,IF(LEN($B2844)=0,"",IF(AND($B2844&gt;0,VALUE(SUBSTITUTE($B2844,"9","0"))=$B2844),1,0)),"")</f>
        <v/>
      </c>
      <c r="M2844" s="9">
        <f t="shared" si="89"/>
        <v>0</v>
      </c>
      <c r="N2844" s="36">
        <f>IF(AND(M2844&lt;=PhieuBauCu!$B$13,M2844&gt;=1),1,0)</f>
        <v>0</v>
      </c>
    </row>
    <row r="2845" spans="1:14" ht="28.5" customHeight="1">
      <c r="A2845" s="2">
        <v>2840</v>
      </c>
      <c r="B2845" s="3"/>
      <c r="C2845" s="48" t="str">
        <f t="shared" si="88"/>
        <v/>
      </c>
      <c r="D2845" s="5" t="str">
        <f>IF(PhieuBauCu!$B$2&gt;0,IF(LEN($B2845)=0,"",IF(AND($B2845&gt;0,VALUE(SUBSTITUTE($B2845,"1","0"))=$B2845),1,0)),"")</f>
        <v/>
      </c>
      <c r="E2845" s="5" t="str">
        <f>IF(PhieuBauCu!$B$2&gt;1,IF(LEN($B2845)=0,"",IF(AND($B2845&gt;0,VALUE(SUBSTITUTE($B2845,"2","0"))=$B2845),1,0)),"")</f>
        <v/>
      </c>
      <c r="F2845" s="5" t="str">
        <f>IF(PhieuBauCu!$B$2&gt;2,IF(LEN($B2845)=0,"",IF(AND($B2845&gt;0,VALUE(SUBSTITUTE($B2845,"3","0"))=$B2845),1,0)),"")</f>
        <v/>
      </c>
      <c r="G2845" s="5" t="str">
        <f>IF(PhieuBauCu!$B$2&gt;3,IF(LEN($B2845)=0,"",IF(AND($B2845&gt;0,VALUE(SUBSTITUTE($B2845,"4","0"))=$B2845),1,0)),"")</f>
        <v/>
      </c>
      <c r="H2845" s="5" t="str">
        <f>IF(PhieuBauCu!$B$2&gt;4,IF(LEN($B2845)=0,"",IF(AND($B2845&gt;0,VALUE(SUBSTITUTE($B2845,"5","0"))=$B2845),1,0)),"")</f>
        <v/>
      </c>
      <c r="I2845" s="5" t="str">
        <f>IF(PhieuBauCu!$B$2&gt;5,IF(LEN($B2845)=0,"",IF(AND($B2845&gt;0,VALUE(SUBSTITUTE($B2845,"6","0"))=$B2845),1,0)),"")</f>
        <v/>
      </c>
      <c r="J2845" s="5" t="str">
        <f>IF(PhieuBauCu!$B$2&gt;6,IF(LEN($B2845)=0,"",IF(AND($B2845&gt;0,VALUE(SUBSTITUTE($B2845,"7","0"))=$B2845),1,0)),"")</f>
        <v/>
      </c>
      <c r="K2845" s="5" t="str">
        <f>IF(PhieuBauCu!$B$2&gt;7,IF(LEN($B2845)=0,"",IF(AND($B2845&gt;0,VALUE(SUBSTITUTE($B2845,"8","0"))=$B2845),1,0)),"")</f>
        <v/>
      </c>
      <c r="L2845" s="5" t="str">
        <f>IF(PhieuBauCu!$B$2&gt;8,IF(LEN($B2845)=0,"",IF(AND($B2845&gt;0,VALUE(SUBSTITUTE($B2845,"9","0"))=$B2845),1,0)),"")</f>
        <v/>
      </c>
      <c r="M2845" s="9">
        <f t="shared" si="89"/>
        <v>0</v>
      </c>
      <c r="N2845" s="36">
        <f>IF(AND(M2845&lt;=PhieuBauCu!$B$13,M2845&gt;=1),1,0)</f>
        <v>0</v>
      </c>
    </row>
    <row r="2846" spans="1:14" ht="28.5" customHeight="1">
      <c r="A2846" s="2">
        <v>2841</v>
      </c>
      <c r="B2846" s="3"/>
      <c r="C2846" s="48" t="str">
        <f t="shared" si="88"/>
        <v/>
      </c>
      <c r="D2846" s="5" t="str">
        <f>IF(PhieuBauCu!$B$2&gt;0,IF(LEN($B2846)=0,"",IF(AND($B2846&gt;0,VALUE(SUBSTITUTE($B2846,"1","0"))=$B2846),1,0)),"")</f>
        <v/>
      </c>
      <c r="E2846" s="5" t="str">
        <f>IF(PhieuBauCu!$B$2&gt;1,IF(LEN($B2846)=0,"",IF(AND($B2846&gt;0,VALUE(SUBSTITUTE($B2846,"2","0"))=$B2846),1,0)),"")</f>
        <v/>
      </c>
      <c r="F2846" s="5" t="str">
        <f>IF(PhieuBauCu!$B$2&gt;2,IF(LEN($B2846)=0,"",IF(AND($B2846&gt;0,VALUE(SUBSTITUTE($B2846,"3","0"))=$B2846),1,0)),"")</f>
        <v/>
      </c>
      <c r="G2846" s="5" t="str">
        <f>IF(PhieuBauCu!$B$2&gt;3,IF(LEN($B2846)=0,"",IF(AND($B2846&gt;0,VALUE(SUBSTITUTE($B2846,"4","0"))=$B2846),1,0)),"")</f>
        <v/>
      </c>
      <c r="H2846" s="5" t="str">
        <f>IF(PhieuBauCu!$B$2&gt;4,IF(LEN($B2846)=0,"",IF(AND($B2846&gt;0,VALUE(SUBSTITUTE($B2846,"5","0"))=$B2846),1,0)),"")</f>
        <v/>
      </c>
      <c r="I2846" s="5" t="str">
        <f>IF(PhieuBauCu!$B$2&gt;5,IF(LEN($B2846)=0,"",IF(AND($B2846&gt;0,VALUE(SUBSTITUTE($B2846,"6","0"))=$B2846),1,0)),"")</f>
        <v/>
      </c>
      <c r="J2846" s="5" t="str">
        <f>IF(PhieuBauCu!$B$2&gt;6,IF(LEN($B2846)=0,"",IF(AND($B2846&gt;0,VALUE(SUBSTITUTE($B2846,"7","0"))=$B2846),1,0)),"")</f>
        <v/>
      </c>
      <c r="K2846" s="5" t="str">
        <f>IF(PhieuBauCu!$B$2&gt;7,IF(LEN($B2846)=0,"",IF(AND($B2846&gt;0,VALUE(SUBSTITUTE($B2846,"8","0"))=$B2846),1,0)),"")</f>
        <v/>
      </c>
      <c r="L2846" s="5" t="str">
        <f>IF(PhieuBauCu!$B$2&gt;8,IF(LEN($B2846)=0,"",IF(AND($B2846&gt;0,VALUE(SUBSTITUTE($B2846,"9","0"))=$B2846),1,0)),"")</f>
        <v/>
      </c>
      <c r="M2846" s="9">
        <f t="shared" si="89"/>
        <v>0</v>
      </c>
      <c r="N2846" s="36">
        <f>IF(AND(M2846&lt;=PhieuBauCu!$B$13,M2846&gt;=1),1,0)</f>
        <v>0</v>
      </c>
    </row>
    <row r="2847" spans="1:14" ht="28.5" customHeight="1">
      <c r="A2847" s="2">
        <v>2842</v>
      </c>
      <c r="B2847" s="3"/>
      <c r="C2847" s="48" t="str">
        <f t="shared" si="88"/>
        <v/>
      </c>
      <c r="D2847" s="5" t="str">
        <f>IF(PhieuBauCu!$B$2&gt;0,IF(LEN($B2847)=0,"",IF(AND($B2847&gt;0,VALUE(SUBSTITUTE($B2847,"1","0"))=$B2847),1,0)),"")</f>
        <v/>
      </c>
      <c r="E2847" s="5" t="str">
        <f>IF(PhieuBauCu!$B$2&gt;1,IF(LEN($B2847)=0,"",IF(AND($B2847&gt;0,VALUE(SUBSTITUTE($B2847,"2","0"))=$B2847),1,0)),"")</f>
        <v/>
      </c>
      <c r="F2847" s="5" t="str">
        <f>IF(PhieuBauCu!$B$2&gt;2,IF(LEN($B2847)=0,"",IF(AND($B2847&gt;0,VALUE(SUBSTITUTE($B2847,"3","0"))=$B2847),1,0)),"")</f>
        <v/>
      </c>
      <c r="G2847" s="5" t="str">
        <f>IF(PhieuBauCu!$B$2&gt;3,IF(LEN($B2847)=0,"",IF(AND($B2847&gt;0,VALUE(SUBSTITUTE($B2847,"4","0"))=$B2847),1,0)),"")</f>
        <v/>
      </c>
      <c r="H2847" s="5" t="str">
        <f>IF(PhieuBauCu!$B$2&gt;4,IF(LEN($B2847)=0,"",IF(AND($B2847&gt;0,VALUE(SUBSTITUTE($B2847,"5","0"))=$B2847),1,0)),"")</f>
        <v/>
      </c>
      <c r="I2847" s="5" t="str">
        <f>IF(PhieuBauCu!$B$2&gt;5,IF(LEN($B2847)=0,"",IF(AND($B2847&gt;0,VALUE(SUBSTITUTE($B2847,"6","0"))=$B2847),1,0)),"")</f>
        <v/>
      </c>
      <c r="J2847" s="5" t="str">
        <f>IF(PhieuBauCu!$B$2&gt;6,IF(LEN($B2847)=0,"",IF(AND($B2847&gt;0,VALUE(SUBSTITUTE($B2847,"7","0"))=$B2847),1,0)),"")</f>
        <v/>
      </c>
      <c r="K2847" s="5" t="str">
        <f>IF(PhieuBauCu!$B$2&gt;7,IF(LEN($B2847)=0,"",IF(AND($B2847&gt;0,VALUE(SUBSTITUTE($B2847,"8","0"))=$B2847),1,0)),"")</f>
        <v/>
      </c>
      <c r="L2847" s="5" t="str">
        <f>IF(PhieuBauCu!$B$2&gt;8,IF(LEN($B2847)=0,"",IF(AND($B2847&gt;0,VALUE(SUBSTITUTE($B2847,"9","0"))=$B2847),1,0)),"")</f>
        <v/>
      </c>
      <c r="M2847" s="9">
        <f t="shared" si="89"/>
        <v>0</v>
      </c>
      <c r="N2847" s="36">
        <f>IF(AND(M2847&lt;=PhieuBauCu!$B$13,M2847&gt;=1),1,0)</f>
        <v>0</v>
      </c>
    </row>
    <row r="2848" spans="1:14" ht="28.5" customHeight="1">
      <c r="A2848" s="2">
        <v>2843</v>
      </c>
      <c r="B2848" s="3"/>
      <c r="C2848" s="48" t="str">
        <f t="shared" si="88"/>
        <v/>
      </c>
      <c r="D2848" s="5" t="str">
        <f>IF(PhieuBauCu!$B$2&gt;0,IF(LEN($B2848)=0,"",IF(AND($B2848&gt;0,VALUE(SUBSTITUTE($B2848,"1","0"))=$B2848),1,0)),"")</f>
        <v/>
      </c>
      <c r="E2848" s="5" t="str">
        <f>IF(PhieuBauCu!$B$2&gt;1,IF(LEN($B2848)=0,"",IF(AND($B2848&gt;0,VALUE(SUBSTITUTE($B2848,"2","0"))=$B2848),1,0)),"")</f>
        <v/>
      </c>
      <c r="F2848" s="5" t="str">
        <f>IF(PhieuBauCu!$B$2&gt;2,IF(LEN($B2848)=0,"",IF(AND($B2848&gt;0,VALUE(SUBSTITUTE($B2848,"3","0"))=$B2848),1,0)),"")</f>
        <v/>
      </c>
      <c r="G2848" s="5" t="str">
        <f>IF(PhieuBauCu!$B$2&gt;3,IF(LEN($B2848)=0,"",IF(AND($B2848&gt;0,VALUE(SUBSTITUTE($B2848,"4","0"))=$B2848),1,0)),"")</f>
        <v/>
      </c>
      <c r="H2848" s="5" t="str">
        <f>IF(PhieuBauCu!$B$2&gt;4,IF(LEN($B2848)=0,"",IF(AND($B2848&gt;0,VALUE(SUBSTITUTE($B2848,"5","0"))=$B2848),1,0)),"")</f>
        <v/>
      </c>
      <c r="I2848" s="5" t="str">
        <f>IF(PhieuBauCu!$B$2&gt;5,IF(LEN($B2848)=0,"",IF(AND($B2848&gt;0,VALUE(SUBSTITUTE($B2848,"6","0"))=$B2848),1,0)),"")</f>
        <v/>
      </c>
      <c r="J2848" s="5" t="str">
        <f>IF(PhieuBauCu!$B$2&gt;6,IF(LEN($B2848)=0,"",IF(AND($B2848&gt;0,VALUE(SUBSTITUTE($B2848,"7","0"))=$B2848),1,0)),"")</f>
        <v/>
      </c>
      <c r="K2848" s="5" t="str">
        <f>IF(PhieuBauCu!$B$2&gt;7,IF(LEN($B2848)=0,"",IF(AND($B2848&gt;0,VALUE(SUBSTITUTE($B2848,"8","0"))=$B2848),1,0)),"")</f>
        <v/>
      </c>
      <c r="L2848" s="5" t="str">
        <f>IF(PhieuBauCu!$B$2&gt;8,IF(LEN($B2848)=0,"",IF(AND($B2848&gt;0,VALUE(SUBSTITUTE($B2848,"9","0"))=$B2848),1,0)),"")</f>
        <v/>
      </c>
      <c r="M2848" s="9">
        <f t="shared" si="89"/>
        <v>0</v>
      </c>
      <c r="N2848" s="36">
        <f>IF(AND(M2848&lt;=PhieuBauCu!$B$13,M2848&gt;=1),1,0)</f>
        <v>0</v>
      </c>
    </row>
    <row r="2849" spans="1:14" ht="28.5" customHeight="1">
      <c r="A2849" s="2">
        <v>2844</v>
      </c>
      <c r="B2849" s="3"/>
      <c r="C2849" s="48" t="str">
        <f t="shared" si="88"/>
        <v/>
      </c>
      <c r="D2849" s="5" t="str">
        <f>IF(PhieuBauCu!$B$2&gt;0,IF(LEN($B2849)=0,"",IF(AND($B2849&gt;0,VALUE(SUBSTITUTE($B2849,"1","0"))=$B2849),1,0)),"")</f>
        <v/>
      </c>
      <c r="E2849" s="5" t="str">
        <f>IF(PhieuBauCu!$B$2&gt;1,IF(LEN($B2849)=0,"",IF(AND($B2849&gt;0,VALUE(SUBSTITUTE($B2849,"2","0"))=$B2849),1,0)),"")</f>
        <v/>
      </c>
      <c r="F2849" s="5" t="str">
        <f>IF(PhieuBauCu!$B$2&gt;2,IF(LEN($B2849)=0,"",IF(AND($B2849&gt;0,VALUE(SUBSTITUTE($B2849,"3","0"))=$B2849),1,0)),"")</f>
        <v/>
      </c>
      <c r="G2849" s="5" t="str">
        <f>IF(PhieuBauCu!$B$2&gt;3,IF(LEN($B2849)=0,"",IF(AND($B2849&gt;0,VALUE(SUBSTITUTE($B2849,"4","0"))=$B2849),1,0)),"")</f>
        <v/>
      </c>
      <c r="H2849" s="5" t="str">
        <f>IF(PhieuBauCu!$B$2&gt;4,IF(LEN($B2849)=0,"",IF(AND($B2849&gt;0,VALUE(SUBSTITUTE($B2849,"5","0"))=$B2849),1,0)),"")</f>
        <v/>
      </c>
      <c r="I2849" s="5" t="str">
        <f>IF(PhieuBauCu!$B$2&gt;5,IF(LEN($B2849)=0,"",IF(AND($B2849&gt;0,VALUE(SUBSTITUTE($B2849,"6","0"))=$B2849),1,0)),"")</f>
        <v/>
      </c>
      <c r="J2849" s="5" t="str">
        <f>IF(PhieuBauCu!$B$2&gt;6,IF(LEN($B2849)=0,"",IF(AND($B2849&gt;0,VALUE(SUBSTITUTE($B2849,"7","0"))=$B2849),1,0)),"")</f>
        <v/>
      </c>
      <c r="K2849" s="5" t="str">
        <f>IF(PhieuBauCu!$B$2&gt;7,IF(LEN($B2849)=0,"",IF(AND($B2849&gt;0,VALUE(SUBSTITUTE($B2849,"8","0"))=$B2849),1,0)),"")</f>
        <v/>
      </c>
      <c r="L2849" s="5" t="str">
        <f>IF(PhieuBauCu!$B$2&gt;8,IF(LEN($B2849)=0,"",IF(AND($B2849&gt;0,VALUE(SUBSTITUTE($B2849,"9","0"))=$B2849),1,0)),"")</f>
        <v/>
      </c>
      <c r="M2849" s="9">
        <f t="shared" si="89"/>
        <v>0</v>
      </c>
      <c r="N2849" s="36">
        <f>IF(AND(M2849&lt;=PhieuBauCu!$B$13,M2849&gt;=1),1,0)</f>
        <v>0</v>
      </c>
    </row>
    <row r="2850" spans="1:14" ht="28.5" customHeight="1">
      <c r="A2850" s="2">
        <v>2845</v>
      </c>
      <c r="B2850" s="3"/>
      <c r="C2850" s="48" t="str">
        <f t="shared" si="88"/>
        <v/>
      </c>
      <c r="D2850" s="5" t="str">
        <f>IF(PhieuBauCu!$B$2&gt;0,IF(LEN($B2850)=0,"",IF(AND($B2850&gt;0,VALUE(SUBSTITUTE($B2850,"1","0"))=$B2850),1,0)),"")</f>
        <v/>
      </c>
      <c r="E2850" s="5" t="str">
        <f>IF(PhieuBauCu!$B$2&gt;1,IF(LEN($B2850)=0,"",IF(AND($B2850&gt;0,VALUE(SUBSTITUTE($B2850,"2","0"))=$B2850),1,0)),"")</f>
        <v/>
      </c>
      <c r="F2850" s="5" t="str">
        <f>IF(PhieuBauCu!$B$2&gt;2,IF(LEN($B2850)=0,"",IF(AND($B2850&gt;0,VALUE(SUBSTITUTE($B2850,"3","0"))=$B2850),1,0)),"")</f>
        <v/>
      </c>
      <c r="G2850" s="5" t="str">
        <f>IF(PhieuBauCu!$B$2&gt;3,IF(LEN($B2850)=0,"",IF(AND($B2850&gt;0,VALUE(SUBSTITUTE($B2850,"4","0"))=$B2850),1,0)),"")</f>
        <v/>
      </c>
      <c r="H2850" s="5" t="str">
        <f>IF(PhieuBauCu!$B$2&gt;4,IF(LEN($B2850)=0,"",IF(AND($B2850&gt;0,VALUE(SUBSTITUTE($B2850,"5","0"))=$B2850),1,0)),"")</f>
        <v/>
      </c>
      <c r="I2850" s="5" t="str">
        <f>IF(PhieuBauCu!$B$2&gt;5,IF(LEN($B2850)=0,"",IF(AND($B2850&gt;0,VALUE(SUBSTITUTE($B2850,"6","0"))=$B2850),1,0)),"")</f>
        <v/>
      </c>
      <c r="J2850" s="5" t="str">
        <f>IF(PhieuBauCu!$B$2&gt;6,IF(LEN($B2850)=0,"",IF(AND($B2850&gt;0,VALUE(SUBSTITUTE($B2850,"7","0"))=$B2850),1,0)),"")</f>
        <v/>
      </c>
      <c r="K2850" s="5" t="str">
        <f>IF(PhieuBauCu!$B$2&gt;7,IF(LEN($B2850)=0,"",IF(AND($B2850&gt;0,VALUE(SUBSTITUTE($B2850,"8","0"))=$B2850),1,0)),"")</f>
        <v/>
      </c>
      <c r="L2850" s="5" t="str">
        <f>IF(PhieuBauCu!$B$2&gt;8,IF(LEN($B2850)=0,"",IF(AND($B2850&gt;0,VALUE(SUBSTITUTE($B2850,"9","0"))=$B2850),1,0)),"")</f>
        <v/>
      </c>
      <c r="M2850" s="9">
        <f t="shared" si="89"/>
        <v>0</v>
      </c>
      <c r="N2850" s="36">
        <f>IF(AND(M2850&lt;=PhieuBauCu!$B$13,M2850&gt;=1),1,0)</f>
        <v>0</v>
      </c>
    </row>
    <row r="2851" spans="1:14" ht="28.5" customHeight="1">
      <c r="A2851" s="2">
        <v>2846</v>
      </c>
      <c r="B2851" s="3"/>
      <c r="C2851" s="48" t="str">
        <f t="shared" si="88"/>
        <v/>
      </c>
      <c r="D2851" s="5" t="str">
        <f>IF(PhieuBauCu!$B$2&gt;0,IF(LEN($B2851)=0,"",IF(AND($B2851&gt;0,VALUE(SUBSTITUTE($B2851,"1","0"))=$B2851),1,0)),"")</f>
        <v/>
      </c>
      <c r="E2851" s="5" t="str">
        <f>IF(PhieuBauCu!$B$2&gt;1,IF(LEN($B2851)=0,"",IF(AND($B2851&gt;0,VALUE(SUBSTITUTE($B2851,"2","0"))=$B2851),1,0)),"")</f>
        <v/>
      </c>
      <c r="F2851" s="5" t="str">
        <f>IF(PhieuBauCu!$B$2&gt;2,IF(LEN($B2851)=0,"",IF(AND($B2851&gt;0,VALUE(SUBSTITUTE($B2851,"3","0"))=$B2851),1,0)),"")</f>
        <v/>
      </c>
      <c r="G2851" s="5" t="str">
        <f>IF(PhieuBauCu!$B$2&gt;3,IF(LEN($B2851)=0,"",IF(AND($B2851&gt;0,VALUE(SUBSTITUTE($B2851,"4","0"))=$B2851),1,0)),"")</f>
        <v/>
      </c>
      <c r="H2851" s="5" t="str">
        <f>IF(PhieuBauCu!$B$2&gt;4,IF(LEN($B2851)=0,"",IF(AND($B2851&gt;0,VALUE(SUBSTITUTE($B2851,"5","0"))=$B2851),1,0)),"")</f>
        <v/>
      </c>
      <c r="I2851" s="5" t="str">
        <f>IF(PhieuBauCu!$B$2&gt;5,IF(LEN($B2851)=0,"",IF(AND($B2851&gt;0,VALUE(SUBSTITUTE($B2851,"6","0"))=$B2851),1,0)),"")</f>
        <v/>
      </c>
      <c r="J2851" s="5" t="str">
        <f>IF(PhieuBauCu!$B$2&gt;6,IF(LEN($B2851)=0,"",IF(AND($B2851&gt;0,VALUE(SUBSTITUTE($B2851,"7","0"))=$B2851),1,0)),"")</f>
        <v/>
      </c>
      <c r="K2851" s="5" t="str">
        <f>IF(PhieuBauCu!$B$2&gt;7,IF(LEN($B2851)=0,"",IF(AND($B2851&gt;0,VALUE(SUBSTITUTE($B2851,"8","0"))=$B2851),1,0)),"")</f>
        <v/>
      </c>
      <c r="L2851" s="5" t="str">
        <f>IF(PhieuBauCu!$B$2&gt;8,IF(LEN($B2851)=0,"",IF(AND($B2851&gt;0,VALUE(SUBSTITUTE($B2851,"9","0"))=$B2851),1,0)),"")</f>
        <v/>
      </c>
      <c r="M2851" s="9">
        <f t="shared" si="89"/>
        <v>0</v>
      </c>
      <c r="N2851" s="36">
        <f>IF(AND(M2851&lt;=PhieuBauCu!$B$13,M2851&gt;=1),1,0)</f>
        <v>0</v>
      </c>
    </row>
    <row r="2852" spans="1:14" ht="28.5" customHeight="1">
      <c r="A2852" s="2">
        <v>2847</v>
      </c>
      <c r="B2852" s="3"/>
      <c r="C2852" s="48" t="str">
        <f t="shared" si="88"/>
        <v/>
      </c>
      <c r="D2852" s="5" t="str">
        <f>IF(PhieuBauCu!$B$2&gt;0,IF(LEN($B2852)=0,"",IF(AND($B2852&gt;0,VALUE(SUBSTITUTE($B2852,"1","0"))=$B2852),1,0)),"")</f>
        <v/>
      </c>
      <c r="E2852" s="5" t="str">
        <f>IF(PhieuBauCu!$B$2&gt;1,IF(LEN($B2852)=0,"",IF(AND($B2852&gt;0,VALUE(SUBSTITUTE($B2852,"2","0"))=$B2852),1,0)),"")</f>
        <v/>
      </c>
      <c r="F2852" s="5" t="str">
        <f>IF(PhieuBauCu!$B$2&gt;2,IF(LEN($B2852)=0,"",IF(AND($B2852&gt;0,VALUE(SUBSTITUTE($B2852,"3","0"))=$B2852),1,0)),"")</f>
        <v/>
      </c>
      <c r="G2852" s="5" t="str">
        <f>IF(PhieuBauCu!$B$2&gt;3,IF(LEN($B2852)=0,"",IF(AND($B2852&gt;0,VALUE(SUBSTITUTE($B2852,"4","0"))=$B2852),1,0)),"")</f>
        <v/>
      </c>
      <c r="H2852" s="5" t="str">
        <f>IF(PhieuBauCu!$B$2&gt;4,IF(LEN($B2852)=0,"",IF(AND($B2852&gt;0,VALUE(SUBSTITUTE($B2852,"5","0"))=$B2852),1,0)),"")</f>
        <v/>
      </c>
      <c r="I2852" s="5" t="str">
        <f>IF(PhieuBauCu!$B$2&gt;5,IF(LEN($B2852)=0,"",IF(AND($B2852&gt;0,VALUE(SUBSTITUTE($B2852,"6","0"))=$B2852),1,0)),"")</f>
        <v/>
      </c>
      <c r="J2852" s="5" t="str">
        <f>IF(PhieuBauCu!$B$2&gt;6,IF(LEN($B2852)=0,"",IF(AND($B2852&gt;0,VALUE(SUBSTITUTE($B2852,"7","0"))=$B2852),1,0)),"")</f>
        <v/>
      </c>
      <c r="K2852" s="5" t="str">
        <f>IF(PhieuBauCu!$B$2&gt;7,IF(LEN($B2852)=0,"",IF(AND($B2852&gt;0,VALUE(SUBSTITUTE($B2852,"8","0"))=$B2852),1,0)),"")</f>
        <v/>
      </c>
      <c r="L2852" s="5" t="str">
        <f>IF(PhieuBauCu!$B$2&gt;8,IF(LEN($B2852)=0,"",IF(AND($B2852&gt;0,VALUE(SUBSTITUTE($B2852,"9","0"))=$B2852),1,0)),"")</f>
        <v/>
      </c>
      <c r="M2852" s="9">
        <f t="shared" si="89"/>
        <v>0</v>
      </c>
      <c r="N2852" s="36">
        <f>IF(AND(M2852&lt;=PhieuBauCu!$B$13,M2852&gt;=1),1,0)</f>
        <v>0</v>
      </c>
    </row>
    <row r="2853" spans="1:14" ht="28.5" customHeight="1">
      <c r="A2853" s="2">
        <v>2848</v>
      </c>
      <c r="B2853" s="3"/>
      <c r="C2853" s="48" t="str">
        <f t="shared" si="88"/>
        <v/>
      </c>
      <c r="D2853" s="5" t="str">
        <f>IF(PhieuBauCu!$B$2&gt;0,IF(LEN($B2853)=0,"",IF(AND($B2853&gt;0,VALUE(SUBSTITUTE($B2853,"1","0"))=$B2853),1,0)),"")</f>
        <v/>
      </c>
      <c r="E2853" s="5" t="str">
        <f>IF(PhieuBauCu!$B$2&gt;1,IF(LEN($B2853)=0,"",IF(AND($B2853&gt;0,VALUE(SUBSTITUTE($B2853,"2","0"))=$B2853),1,0)),"")</f>
        <v/>
      </c>
      <c r="F2853" s="5" t="str">
        <f>IF(PhieuBauCu!$B$2&gt;2,IF(LEN($B2853)=0,"",IF(AND($B2853&gt;0,VALUE(SUBSTITUTE($B2853,"3","0"))=$B2853),1,0)),"")</f>
        <v/>
      </c>
      <c r="G2853" s="5" t="str">
        <f>IF(PhieuBauCu!$B$2&gt;3,IF(LEN($B2853)=0,"",IF(AND($B2853&gt;0,VALUE(SUBSTITUTE($B2853,"4","0"))=$B2853),1,0)),"")</f>
        <v/>
      </c>
      <c r="H2853" s="5" t="str">
        <f>IF(PhieuBauCu!$B$2&gt;4,IF(LEN($B2853)=0,"",IF(AND($B2853&gt;0,VALUE(SUBSTITUTE($B2853,"5","0"))=$B2853),1,0)),"")</f>
        <v/>
      </c>
      <c r="I2853" s="5" t="str">
        <f>IF(PhieuBauCu!$B$2&gt;5,IF(LEN($B2853)=0,"",IF(AND($B2853&gt;0,VALUE(SUBSTITUTE($B2853,"6","0"))=$B2853),1,0)),"")</f>
        <v/>
      </c>
      <c r="J2853" s="5" t="str">
        <f>IF(PhieuBauCu!$B$2&gt;6,IF(LEN($B2853)=0,"",IF(AND($B2853&gt;0,VALUE(SUBSTITUTE($B2853,"7","0"))=$B2853),1,0)),"")</f>
        <v/>
      </c>
      <c r="K2853" s="5" t="str">
        <f>IF(PhieuBauCu!$B$2&gt;7,IF(LEN($B2853)=0,"",IF(AND($B2853&gt;0,VALUE(SUBSTITUTE($B2853,"8","0"))=$B2853),1,0)),"")</f>
        <v/>
      </c>
      <c r="L2853" s="5" t="str">
        <f>IF(PhieuBauCu!$B$2&gt;8,IF(LEN($B2853)=0,"",IF(AND($B2853&gt;0,VALUE(SUBSTITUTE($B2853,"9","0"))=$B2853),1,0)),"")</f>
        <v/>
      </c>
      <c r="M2853" s="9">
        <f t="shared" si="89"/>
        <v>0</v>
      </c>
      <c r="N2853" s="36">
        <f>IF(AND(M2853&lt;=PhieuBauCu!$B$13,M2853&gt;=1),1,0)</f>
        <v>0</v>
      </c>
    </row>
    <row r="2854" spans="1:14" ht="28.5" customHeight="1">
      <c r="A2854" s="2">
        <v>2849</v>
      </c>
      <c r="B2854" s="3"/>
      <c r="C2854" s="48" t="str">
        <f t="shared" si="88"/>
        <v/>
      </c>
      <c r="D2854" s="5" t="str">
        <f>IF(PhieuBauCu!$B$2&gt;0,IF(LEN($B2854)=0,"",IF(AND($B2854&gt;0,VALUE(SUBSTITUTE($B2854,"1","0"))=$B2854),1,0)),"")</f>
        <v/>
      </c>
      <c r="E2854" s="5" t="str">
        <f>IF(PhieuBauCu!$B$2&gt;1,IF(LEN($B2854)=0,"",IF(AND($B2854&gt;0,VALUE(SUBSTITUTE($B2854,"2","0"))=$B2854),1,0)),"")</f>
        <v/>
      </c>
      <c r="F2854" s="5" t="str">
        <f>IF(PhieuBauCu!$B$2&gt;2,IF(LEN($B2854)=0,"",IF(AND($B2854&gt;0,VALUE(SUBSTITUTE($B2854,"3","0"))=$B2854),1,0)),"")</f>
        <v/>
      </c>
      <c r="G2854" s="5" t="str">
        <f>IF(PhieuBauCu!$B$2&gt;3,IF(LEN($B2854)=0,"",IF(AND($B2854&gt;0,VALUE(SUBSTITUTE($B2854,"4","0"))=$B2854),1,0)),"")</f>
        <v/>
      </c>
      <c r="H2854" s="5" t="str">
        <f>IF(PhieuBauCu!$B$2&gt;4,IF(LEN($B2854)=0,"",IF(AND($B2854&gt;0,VALUE(SUBSTITUTE($B2854,"5","0"))=$B2854),1,0)),"")</f>
        <v/>
      </c>
      <c r="I2854" s="5" t="str">
        <f>IF(PhieuBauCu!$B$2&gt;5,IF(LEN($B2854)=0,"",IF(AND($B2854&gt;0,VALUE(SUBSTITUTE($B2854,"6","0"))=$B2854),1,0)),"")</f>
        <v/>
      </c>
      <c r="J2854" s="5" t="str">
        <f>IF(PhieuBauCu!$B$2&gt;6,IF(LEN($B2854)=0,"",IF(AND($B2854&gt;0,VALUE(SUBSTITUTE($B2854,"7","0"))=$B2854),1,0)),"")</f>
        <v/>
      </c>
      <c r="K2854" s="5" t="str">
        <f>IF(PhieuBauCu!$B$2&gt;7,IF(LEN($B2854)=0,"",IF(AND($B2854&gt;0,VALUE(SUBSTITUTE($B2854,"8","0"))=$B2854),1,0)),"")</f>
        <v/>
      </c>
      <c r="L2854" s="5" t="str">
        <f>IF(PhieuBauCu!$B$2&gt;8,IF(LEN($B2854)=0,"",IF(AND($B2854&gt;0,VALUE(SUBSTITUTE($B2854,"9","0"))=$B2854),1,0)),"")</f>
        <v/>
      </c>
      <c r="M2854" s="9">
        <f t="shared" si="89"/>
        <v>0</v>
      </c>
      <c r="N2854" s="36">
        <f>IF(AND(M2854&lt;=PhieuBauCu!$B$13,M2854&gt;=1),1,0)</f>
        <v>0</v>
      </c>
    </row>
    <row r="2855" spans="1:14" ht="28.5" customHeight="1">
      <c r="A2855" s="2">
        <v>2850</v>
      </c>
      <c r="B2855" s="3"/>
      <c r="C2855" s="48" t="str">
        <f t="shared" si="88"/>
        <v/>
      </c>
      <c r="D2855" s="5" t="str">
        <f>IF(PhieuBauCu!$B$2&gt;0,IF(LEN($B2855)=0,"",IF(AND($B2855&gt;0,VALUE(SUBSTITUTE($B2855,"1","0"))=$B2855),1,0)),"")</f>
        <v/>
      </c>
      <c r="E2855" s="5" t="str">
        <f>IF(PhieuBauCu!$B$2&gt;1,IF(LEN($B2855)=0,"",IF(AND($B2855&gt;0,VALUE(SUBSTITUTE($B2855,"2","0"))=$B2855),1,0)),"")</f>
        <v/>
      </c>
      <c r="F2855" s="5" t="str">
        <f>IF(PhieuBauCu!$B$2&gt;2,IF(LEN($B2855)=0,"",IF(AND($B2855&gt;0,VALUE(SUBSTITUTE($B2855,"3","0"))=$B2855),1,0)),"")</f>
        <v/>
      </c>
      <c r="G2855" s="5" t="str">
        <f>IF(PhieuBauCu!$B$2&gt;3,IF(LEN($B2855)=0,"",IF(AND($B2855&gt;0,VALUE(SUBSTITUTE($B2855,"4","0"))=$B2855),1,0)),"")</f>
        <v/>
      </c>
      <c r="H2855" s="5" t="str">
        <f>IF(PhieuBauCu!$B$2&gt;4,IF(LEN($B2855)=0,"",IF(AND($B2855&gt;0,VALUE(SUBSTITUTE($B2855,"5","0"))=$B2855),1,0)),"")</f>
        <v/>
      </c>
      <c r="I2855" s="5" t="str">
        <f>IF(PhieuBauCu!$B$2&gt;5,IF(LEN($B2855)=0,"",IF(AND($B2855&gt;0,VALUE(SUBSTITUTE($B2855,"6","0"))=$B2855),1,0)),"")</f>
        <v/>
      </c>
      <c r="J2855" s="5" t="str">
        <f>IF(PhieuBauCu!$B$2&gt;6,IF(LEN($B2855)=0,"",IF(AND($B2855&gt;0,VALUE(SUBSTITUTE($B2855,"7","0"))=$B2855),1,0)),"")</f>
        <v/>
      </c>
      <c r="K2855" s="5" t="str">
        <f>IF(PhieuBauCu!$B$2&gt;7,IF(LEN($B2855)=0,"",IF(AND($B2855&gt;0,VALUE(SUBSTITUTE($B2855,"8","0"))=$B2855),1,0)),"")</f>
        <v/>
      </c>
      <c r="L2855" s="5" t="str">
        <f>IF(PhieuBauCu!$B$2&gt;8,IF(LEN($B2855)=0,"",IF(AND($B2855&gt;0,VALUE(SUBSTITUTE($B2855,"9","0"))=$B2855),1,0)),"")</f>
        <v/>
      </c>
      <c r="M2855" s="9">
        <f t="shared" si="89"/>
        <v>0</v>
      </c>
      <c r="N2855" s="36">
        <f>IF(AND(M2855&lt;=PhieuBauCu!$B$13,M2855&gt;=1),1,0)</f>
        <v>0</v>
      </c>
    </row>
    <row r="2856" spans="1:14" ht="28.5" customHeight="1">
      <c r="A2856" s="2">
        <v>2851</v>
      </c>
      <c r="B2856" s="3"/>
      <c r="C2856" s="48" t="str">
        <f t="shared" si="88"/>
        <v/>
      </c>
      <c r="D2856" s="5" t="str">
        <f>IF(PhieuBauCu!$B$2&gt;0,IF(LEN($B2856)=0,"",IF(AND($B2856&gt;0,VALUE(SUBSTITUTE($B2856,"1","0"))=$B2856),1,0)),"")</f>
        <v/>
      </c>
      <c r="E2856" s="5" t="str">
        <f>IF(PhieuBauCu!$B$2&gt;1,IF(LEN($B2856)=0,"",IF(AND($B2856&gt;0,VALUE(SUBSTITUTE($B2856,"2","0"))=$B2856),1,0)),"")</f>
        <v/>
      </c>
      <c r="F2856" s="5" t="str">
        <f>IF(PhieuBauCu!$B$2&gt;2,IF(LEN($B2856)=0,"",IF(AND($B2856&gt;0,VALUE(SUBSTITUTE($B2856,"3","0"))=$B2856),1,0)),"")</f>
        <v/>
      </c>
      <c r="G2856" s="5" t="str">
        <f>IF(PhieuBauCu!$B$2&gt;3,IF(LEN($B2856)=0,"",IF(AND($B2856&gt;0,VALUE(SUBSTITUTE($B2856,"4","0"))=$B2856),1,0)),"")</f>
        <v/>
      </c>
      <c r="H2856" s="5" t="str">
        <f>IF(PhieuBauCu!$B$2&gt;4,IF(LEN($B2856)=0,"",IF(AND($B2856&gt;0,VALUE(SUBSTITUTE($B2856,"5","0"))=$B2856),1,0)),"")</f>
        <v/>
      </c>
      <c r="I2856" s="5" t="str">
        <f>IF(PhieuBauCu!$B$2&gt;5,IF(LEN($B2856)=0,"",IF(AND($B2856&gt;0,VALUE(SUBSTITUTE($B2856,"6","0"))=$B2856),1,0)),"")</f>
        <v/>
      </c>
      <c r="J2856" s="5" t="str">
        <f>IF(PhieuBauCu!$B$2&gt;6,IF(LEN($B2856)=0,"",IF(AND($B2856&gt;0,VALUE(SUBSTITUTE($B2856,"7","0"))=$B2856),1,0)),"")</f>
        <v/>
      </c>
      <c r="K2856" s="5" t="str">
        <f>IF(PhieuBauCu!$B$2&gt;7,IF(LEN($B2856)=0,"",IF(AND($B2856&gt;0,VALUE(SUBSTITUTE($B2856,"8","0"))=$B2856),1,0)),"")</f>
        <v/>
      </c>
      <c r="L2856" s="5" t="str">
        <f>IF(PhieuBauCu!$B$2&gt;8,IF(LEN($B2856)=0,"",IF(AND($B2856&gt;0,VALUE(SUBSTITUTE($B2856,"9","0"))=$B2856),1,0)),"")</f>
        <v/>
      </c>
      <c r="M2856" s="9">
        <f t="shared" si="89"/>
        <v>0</v>
      </c>
      <c r="N2856" s="36">
        <f>IF(AND(M2856&lt;=PhieuBauCu!$B$13,M2856&gt;=1),1,0)</f>
        <v>0</v>
      </c>
    </row>
    <row r="2857" spans="1:14" ht="28.5" customHeight="1">
      <c r="A2857" s="2">
        <v>2852</v>
      </c>
      <c r="B2857" s="3"/>
      <c r="C2857" s="48" t="str">
        <f t="shared" si="88"/>
        <v/>
      </c>
      <c r="D2857" s="5" t="str">
        <f>IF(PhieuBauCu!$B$2&gt;0,IF(LEN($B2857)=0,"",IF(AND($B2857&gt;0,VALUE(SUBSTITUTE($B2857,"1","0"))=$B2857),1,0)),"")</f>
        <v/>
      </c>
      <c r="E2857" s="5" t="str">
        <f>IF(PhieuBauCu!$B$2&gt;1,IF(LEN($B2857)=0,"",IF(AND($B2857&gt;0,VALUE(SUBSTITUTE($B2857,"2","0"))=$B2857),1,0)),"")</f>
        <v/>
      </c>
      <c r="F2857" s="5" t="str">
        <f>IF(PhieuBauCu!$B$2&gt;2,IF(LEN($B2857)=0,"",IF(AND($B2857&gt;0,VALUE(SUBSTITUTE($B2857,"3","0"))=$B2857),1,0)),"")</f>
        <v/>
      </c>
      <c r="G2857" s="5" t="str">
        <f>IF(PhieuBauCu!$B$2&gt;3,IF(LEN($B2857)=0,"",IF(AND($B2857&gt;0,VALUE(SUBSTITUTE($B2857,"4","0"))=$B2857),1,0)),"")</f>
        <v/>
      </c>
      <c r="H2857" s="5" t="str">
        <f>IF(PhieuBauCu!$B$2&gt;4,IF(LEN($B2857)=0,"",IF(AND($B2857&gt;0,VALUE(SUBSTITUTE($B2857,"5","0"))=$B2857),1,0)),"")</f>
        <v/>
      </c>
      <c r="I2857" s="5" t="str">
        <f>IF(PhieuBauCu!$B$2&gt;5,IF(LEN($B2857)=0,"",IF(AND($B2857&gt;0,VALUE(SUBSTITUTE($B2857,"6","0"))=$B2857),1,0)),"")</f>
        <v/>
      </c>
      <c r="J2857" s="5" t="str">
        <f>IF(PhieuBauCu!$B$2&gt;6,IF(LEN($B2857)=0,"",IF(AND($B2857&gt;0,VALUE(SUBSTITUTE($B2857,"7","0"))=$B2857),1,0)),"")</f>
        <v/>
      </c>
      <c r="K2857" s="5" t="str">
        <f>IF(PhieuBauCu!$B$2&gt;7,IF(LEN($B2857)=0,"",IF(AND($B2857&gt;0,VALUE(SUBSTITUTE($B2857,"8","0"))=$B2857),1,0)),"")</f>
        <v/>
      </c>
      <c r="L2857" s="5" t="str">
        <f>IF(PhieuBauCu!$B$2&gt;8,IF(LEN($B2857)=0,"",IF(AND($B2857&gt;0,VALUE(SUBSTITUTE($B2857,"9","0"))=$B2857),1,0)),"")</f>
        <v/>
      </c>
      <c r="M2857" s="9">
        <f t="shared" si="89"/>
        <v>0</v>
      </c>
      <c r="N2857" s="36">
        <f>IF(AND(M2857&lt;=PhieuBauCu!$B$13,M2857&gt;=1),1,0)</f>
        <v>0</v>
      </c>
    </row>
    <row r="2858" spans="1:14" ht="28.5" customHeight="1">
      <c r="A2858" s="2">
        <v>2853</v>
      </c>
      <c r="B2858" s="3"/>
      <c r="C2858" s="48" t="str">
        <f t="shared" si="88"/>
        <v/>
      </c>
      <c r="D2858" s="5" t="str">
        <f>IF(PhieuBauCu!$B$2&gt;0,IF(LEN($B2858)=0,"",IF(AND($B2858&gt;0,VALUE(SUBSTITUTE($B2858,"1","0"))=$B2858),1,0)),"")</f>
        <v/>
      </c>
      <c r="E2858" s="5" t="str">
        <f>IF(PhieuBauCu!$B$2&gt;1,IF(LEN($B2858)=0,"",IF(AND($B2858&gt;0,VALUE(SUBSTITUTE($B2858,"2","0"))=$B2858),1,0)),"")</f>
        <v/>
      </c>
      <c r="F2858" s="5" t="str">
        <f>IF(PhieuBauCu!$B$2&gt;2,IF(LEN($B2858)=0,"",IF(AND($B2858&gt;0,VALUE(SUBSTITUTE($B2858,"3","0"))=$B2858),1,0)),"")</f>
        <v/>
      </c>
      <c r="G2858" s="5" t="str">
        <f>IF(PhieuBauCu!$B$2&gt;3,IF(LEN($B2858)=0,"",IF(AND($B2858&gt;0,VALUE(SUBSTITUTE($B2858,"4","0"))=$B2858),1,0)),"")</f>
        <v/>
      </c>
      <c r="H2858" s="5" t="str">
        <f>IF(PhieuBauCu!$B$2&gt;4,IF(LEN($B2858)=0,"",IF(AND($B2858&gt;0,VALUE(SUBSTITUTE($B2858,"5","0"))=$B2858),1,0)),"")</f>
        <v/>
      </c>
      <c r="I2858" s="5" t="str">
        <f>IF(PhieuBauCu!$B$2&gt;5,IF(LEN($B2858)=0,"",IF(AND($B2858&gt;0,VALUE(SUBSTITUTE($B2858,"6","0"))=$B2858),1,0)),"")</f>
        <v/>
      </c>
      <c r="J2858" s="5" t="str">
        <f>IF(PhieuBauCu!$B$2&gt;6,IF(LEN($B2858)=0,"",IF(AND($B2858&gt;0,VALUE(SUBSTITUTE($B2858,"7","0"))=$B2858),1,0)),"")</f>
        <v/>
      </c>
      <c r="K2858" s="5" t="str">
        <f>IF(PhieuBauCu!$B$2&gt;7,IF(LEN($B2858)=0,"",IF(AND($B2858&gt;0,VALUE(SUBSTITUTE($B2858,"8","0"))=$B2858),1,0)),"")</f>
        <v/>
      </c>
      <c r="L2858" s="5" t="str">
        <f>IF(PhieuBauCu!$B$2&gt;8,IF(LEN($B2858)=0,"",IF(AND($B2858&gt;0,VALUE(SUBSTITUTE($B2858,"9","0"))=$B2858),1,0)),"")</f>
        <v/>
      </c>
      <c r="M2858" s="9">
        <f t="shared" si="89"/>
        <v>0</v>
      </c>
      <c r="N2858" s="36">
        <f>IF(AND(M2858&lt;=PhieuBauCu!$B$13,M2858&gt;=1),1,0)</f>
        <v>0</v>
      </c>
    </row>
    <row r="2859" spans="1:14" ht="28.5" customHeight="1">
      <c r="A2859" s="2">
        <v>2854</v>
      </c>
      <c r="B2859" s="3"/>
      <c r="C2859" s="48" t="str">
        <f t="shared" si="88"/>
        <v/>
      </c>
      <c r="D2859" s="5" t="str">
        <f>IF(PhieuBauCu!$B$2&gt;0,IF(LEN($B2859)=0,"",IF(AND($B2859&gt;0,VALUE(SUBSTITUTE($B2859,"1","0"))=$B2859),1,0)),"")</f>
        <v/>
      </c>
      <c r="E2859" s="5" t="str">
        <f>IF(PhieuBauCu!$B$2&gt;1,IF(LEN($B2859)=0,"",IF(AND($B2859&gt;0,VALUE(SUBSTITUTE($B2859,"2","0"))=$B2859),1,0)),"")</f>
        <v/>
      </c>
      <c r="F2859" s="5" t="str">
        <f>IF(PhieuBauCu!$B$2&gt;2,IF(LEN($B2859)=0,"",IF(AND($B2859&gt;0,VALUE(SUBSTITUTE($B2859,"3","0"))=$B2859),1,0)),"")</f>
        <v/>
      </c>
      <c r="G2859" s="5" t="str">
        <f>IF(PhieuBauCu!$B$2&gt;3,IF(LEN($B2859)=0,"",IF(AND($B2859&gt;0,VALUE(SUBSTITUTE($B2859,"4","0"))=$B2859),1,0)),"")</f>
        <v/>
      </c>
      <c r="H2859" s="5" t="str">
        <f>IF(PhieuBauCu!$B$2&gt;4,IF(LEN($B2859)=0,"",IF(AND($B2859&gt;0,VALUE(SUBSTITUTE($B2859,"5","0"))=$B2859),1,0)),"")</f>
        <v/>
      </c>
      <c r="I2859" s="5" t="str">
        <f>IF(PhieuBauCu!$B$2&gt;5,IF(LEN($B2859)=0,"",IF(AND($B2859&gt;0,VALUE(SUBSTITUTE($B2859,"6","0"))=$B2859),1,0)),"")</f>
        <v/>
      </c>
      <c r="J2859" s="5" t="str">
        <f>IF(PhieuBauCu!$B$2&gt;6,IF(LEN($B2859)=0,"",IF(AND($B2859&gt;0,VALUE(SUBSTITUTE($B2859,"7","0"))=$B2859),1,0)),"")</f>
        <v/>
      </c>
      <c r="K2859" s="5" t="str">
        <f>IF(PhieuBauCu!$B$2&gt;7,IF(LEN($B2859)=0,"",IF(AND($B2859&gt;0,VALUE(SUBSTITUTE($B2859,"8","0"))=$B2859),1,0)),"")</f>
        <v/>
      </c>
      <c r="L2859" s="5" t="str">
        <f>IF(PhieuBauCu!$B$2&gt;8,IF(LEN($B2859)=0,"",IF(AND($B2859&gt;0,VALUE(SUBSTITUTE($B2859,"9","0"))=$B2859),1,0)),"")</f>
        <v/>
      </c>
      <c r="M2859" s="9">
        <f t="shared" si="89"/>
        <v>0</v>
      </c>
      <c r="N2859" s="36">
        <f>IF(AND(M2859&lt;=PhieuBauCu!$B$13,M2859&gt;=1),1,0)</f>
        <v>0</v>
      </c>
    </row>
    <row r="2860" spans="1:14" ht="28.5" customHeight="1">
      <c r="A2860" s="2">
        <v>2855</v>
      </c>
      <c r="B2860" s="3"/>
      <c r="C2860" s="48" t="str">
        <f t="shared" si="88"/>
        <v/>
      </c>
      <c r="D2860" s="5" t="str">
        <f>IF(PhieuBauCu!$B$2&gt;0,IF(LEN($B2860)=0,"",IF(AND($B2860&gt;0,VALUE(SUBSTITUTE($B2860,"1","0"))=$B2860),1,0)),"")</f>
        <v/>
      </c>
      <c r="E2860" s="5" t="str">
        <f>IF(PhieuBauCu!$B$2&gt;1,IF(LEN($B2860)=0,"",IF(AND($B2860&gt;0,VALUE(SUBSTITUTE($B2860,"2","0"))=$B2860),1,0)),"")</f>
        <v/>
      </c>
      <c r="F2860" s="5" t="str">
        <f>IF(PhieuBauCu!$B$2&gt;2,IF(LEN($B2860)=0,"",IF(AND($B2860&gt;0,VALUE(SUBSTITUTE($B2860,"3","0"))=$B2860),1,0)),"")</f>
        <v/>
      </c>
      <c r="G2860" s="5" t="str">
        <f>IF(PhieuBauCu!$B$2&gt;3,IF(LEN($B2860)=0,"",IF(AND($B2860&gt;0,VALUE(SUBSTITUTE($B2860,"4","0"))=$B2860),1,0)),"")</f>
        <v/>
      </c>
      <c r="H2860" s="5" t="str">
        <f>IF(PhieuBauCu!$B$2&gt;4,IF(LEN($B2860)=0,"",IF(AND($B2860&gt;0,VALUE(SUBSTITUTE($B2860,"5","0"))=$B2860),1,0)),"")</f>
        <v/>
      </c>
      <c r="I2860" s="5" t="str">
        <f>IF(PhieuBauCu!$B$2&gt;5,IF(LEN($B2860)=0,"",IF(AND($B2860&gt;0,VALUE(SUBSTITUTE($B2860,"6","0"))=$B2860),1,0)),"")</f>
        <v/>
      </c>
      <c r="J2860" s="5" t="str">
        <f>IF(PhieuBauCu!$B$2&gt;6,IF(LEN($B2860)=0,"",IF(AND($B2860&gt;0,VALUE(SUBSTITUTE($B2860,"7","0"))=$B2860),1,0)),"")</f>
        <v/>
      </c>
      <c r="K2860" s="5" t="str">
        <f>IF(PhieuBauCu!$B$2&gt;7,IF(LEN($B2860)=0,"",IF(AND($B2860&gt;0,VALUE(SUBSTITUTE($B2860,"8","0"))=$B2860),1,0)),"")</f>
        <v/>
      </c>
      <c r="L2860" s="5" t="str">
        <f>IF(PhieuBauCu!$B$2&gt;8,IF(LEN($B2860)=0,"",IF(AND($B2860&gt;0,VALUE(SUBSTITUTE($B2860,"9","0"))=$B2860),1,0)),"")</f>
        <v/>
      </c>
      <c r="M2860" s="9">
        <f t="shared" si="89"/>
        <v>0</v>
      </c>
      <c r="N2860" s="36">
        <f>IF(AND(M2860&lt;=PhieuBauCu!$B$13,M2860&gt;=1),1,0)</f>
        <v>0</v>
      </c>
    </row>
    <row r="2861" spans="1:14" ht="28.5" customHeight="1">
      <c r="A2861" s="2">
        <v>2856</v>
      </c>
      <c r="B2861" s="3"/>
      <c r="C2861" s="48" t="str">
        <f t="shared" si="88"/>
        <v/>
      </c>
      <c r="D2861" s="5" t="str">
        <f>IF(PhieuBauCu!$B$2&gt;0,IF(LEN($B2861)=0,"",IF(AND($B2861&gt;0,VALUE(SUBSTITUTE($B2861,"1","0"))=$B2861),1,0)),"")</f>
        <v/>
      </c>
      <c r="E2861" s="5" t="str">
        <f>IF(PhieuBauCu!$B$2&gt;1,IF(LEN($B2861)=0,"",IF(AND($B2861&gt;0,VALUE(SUBSTITUTE($B2861,"2","0"))=$B2861),1,0)),"")</f>
        <v/>
      </c>
      <c r="F2861" s="5" t="str">
        <f>IF(PhieuBauCu!$B$2&gt;2,IF(LEN($B2861)=0,"",IF(AND($B2861&gt;0,VALUE(SUBSTITUTE($B2861,"3","0"))=$B2861),1,0)),"")</f>
        <v/>
      </c>
      <c r="G2861" s="5" t="str">
        <f>IF(PhieuBauCu!$B$2&gt;3,IF(LEN($B2861)=0,"",IF(AND($B2861&gt;0,VALUE(SUBSTITUTE($B2861,"4","0"))=$B2861),1,0)),"")</f>
        <v/>
      </c>
      <c r="H2861" s="5" t="str">
        <f>IF(PhieuBauCu!$B$2&gt;4,IF(LEN($B2861)=0,"",IF(AND($B2861&gt;0,VALUE(SUBSTITUTE($B2861,"5","0"))=$B2861),1,0)),"")</f>
        <v/>
      </c>
      <c r="I2861" s="5" t="str">
        <f>IF(PhieuBauCu!$B$2&gt;5,IF(LEN($B2861)=0,"",IF(AND($B2861&gt;0,VALUE(SUBSTITUTE($B2861,"6","0"))=$B2861),1,0)),"")</f>
        <v/>
      </c>
      <c r="J2861" s="5" t="str">
        <f>IF(PhieuBauCu!$B$2&gt;6,IF(LEN($B2861)=0,"",IF(AND($B2861&gt;0,VALUE(SUBSTITUTE($B2861,"7","0"))=$B2861),1,0)),"")</f>
        <v/>
      </c>
      <c r="K2861" s="5" t="str">
        <f>IF(PhieuBauCu!$B$2&gt;7,IF(LEN($B2861)=0,"",IF(AND($B2861&gt;0,VALUE(SUBSTITUTE($B2861,"8","0"))=$B2861),1,0)),"")</f>
        <v/>
      </c>
      <c r="L2861" s="5" t="str">
        <f>IF(PhieuBauCu!$B$2&gt;8,IF(LEN($B2861)=0,"",IF(AND($B2861&gt;0,VALUE(SUBSTITUTE($B2861,"9","0"))=$B2861),1,0)),"")</f>
        <v/>
      </c>
      <c r="M2861" s="9">
        <f t="shared" si="89"/>
        <v>0</v>
      </c>
      <c r="N2861" s="36">
        <f>IF(AND(M2861&lt;=PhieuBauCu!$B$13,M2861&gt;=1),1,0)</f>
        <v>0</v>
      </c>
    </row>
    <row r="2862" spans="1:14" ht="28.5" customHeight="1">
      <c r="A2862" s="2">
        <v>2857</v>
      </c>
      <c r="B2862" s="3"/>
      <c r="C2862" s="48" t="str">
        <f t="shared" si="88"/>
        <v/>
      </c>
      <c r="D2862" s="5" t="str">
        <f>IF(PhieuBauCu!$B$2&gt;0,IF(LEN($B2862)=0,"",IF(AND($B2862&gt;0,VALUE(SUBSTITUTE($B2862,"1","0"))=$B2862),1,0)),"")</f>
        <v/>
      </c>
      <c r="E2862" s="5" t="str">
        <f>IF(PhieuBauCu!$B$2&gt;1,IF(LEN($B2862)=0,"",IF(AND($B2862&gt;0,VALUE(SUBSTITUTE($B2862,"2","0"))=$B2862),1,0)),"")</f>
        <v/>
      </c>
      <c r="F2862" s="5" t="str">
        <f>IF(PhieuBauCu!$B$2&gt;2,IF(LEN($B2862)=0,"",IF(AND($B2862&gt;0,VALUE(SUBSTITUTE($B2862,"3","0"))=$B2862),1,0)),"")</f>
        <v/>
      </c>
      <c r="G2862" s="5" t="str">
        <f>IF(PhieuBauCu!$B$2&gt;3,IF(LEN($B2862)=0,"",IF(AND($B2862&gt;0,VALUE(SUBSTITUTE($B2862,"4","0"))=$B2862),1,0)),"")</f>
        <v/>
      </c>
      <c r="H2862" s="5" t="str">
        <f>IF(PhieuBauCu!$B$2&gt;4,IF(LEN($B2862)=0,"",IF(AND($B2862&gt;0,VALUE(SUBSTITUTE($B2862,"5","0"))=$B2862),1,0)),"")</f>
        <v/>
      </c>
      <c r="I2862" s="5" t="str">
        <f>IF(PhieuBauCu!$B$2&gt;5,IF(LEN($B2862)=0,"",IF(AND($B2862&gt;0,VALUE(SUBSTITUTE($B2862,"6","0"))=$B2862),1,0)),"")</f>
        <v/>
      </c>
      <c r="J2862" s="5" t="str">
        <f>IF(PhieuBauCu!$B$2&gt;6,IF(LEN($B2862)=0,"",IF(AND($B2862&gt;0,VALUE(SUBSTITUTE($B2862,"7","0"))=$B2862),1,0)),"")</f>
        <v/>
      </c>
      <c r="K2862" s="5" t="str">
        <f>IF(PhieuBauCu!$B$2&gt;7,IF(LEN($B2862)=0,"",IF(AND($B2862&gt;0,VALUE(SUBSTITUTE($B2862,"8","0"))=$B2862),1,0)),"")</f>
        <v/>
      </c>
      <c r="L2862" s="5" t="str">
        <f>IF(PhieuBauCu!$B$2&gt;8,IF(LEN($B2862)=0,"",IF(AND($B2862&gt;0,VALUE(SUBSTITUTE($B2862,"9","0"))=$B2862),1,0)),"")</f>
        <v/>
      </c>
      <c r="M2862" s="9">
        <f t="shared" si="89"/>
        <v>0</v>
      </c>
      <c r="N2862" s="36">
        <f>IF(AND(M2862&lt;=PhieuBauCu!$B$13,M2862&gt;=1),1,0)</f>
        <v>0</v>
      </c>
    </row>
    <row r="2863" spans="1:14" ht="28.5" customHeight="1">
      <c r="A2863" s="2">
        <v>2858</v>
      </c>
      <c r="B2863" s="3"/>
      <c r="C2863" s="48" t="str">
        <f t="shared" si="88"/>
        <v/>
      </c>
      <c r="D2863" s="5" t="str">
        <f>IF(PhieuBauCu!$B$2&gt;0,IF(LEN($B2863)=0,"",IF(AND($B2863&gt;0,VALUE(SUBSTITUTE($B2863,"1","0"))=$B2863),1,0)),"")</f>
        <v/>
      </c>
      <c r="E2863" s="5" t="str">
        <f>IF(PhieuBauCu!$B$2&gt;1,IF(LEN($B2863)=0,"",IF(AND($B2863&gt;0,VALUE(SUBSTITUTE($B2863,"2","0"))=$B2863),1,0)),"")</f>
        <v/>
      </c>
      <c r="F2863" s="5" t="str">
        <f>IF(PhieuBauCu!$B$2&gt;2,IF(LEN($B2863)=0,"",IF(AND($B2863&gt;0,VALUE(SUBSTITUTE($B2863,"3","0"))=$B2863),1,0)),"")</f>
        <v/>
      </c>
      <c r="G2863" s="5" t="str">
        <f>IF(PhieuBauCu!$B$2&gt;3,IF(LEN($B2863)=0,"",IF(AND($B2863&gt;0,VALUE(SUBSTITUTE($B2863,"4","0"))=$B2863),1,0)),"")</f>
        <v/>
      </c>
      <c r="H2863" s="5" t="str">
        <f>IF(PhieuBauCu!$B$2&gt;4,IF(LEN($B2863)=0,"",IF(AND($B2863&gt;0,VALUE(SUBSTITUTE($B2863,"5","0"))=$B2863),1,0)),"")</f>
        <v/>
      </c>
      <c r="I2863" s="5" t="str">
        <f>IF(PhieuBauCu!$B$2&gt;5,IF(LEN($B2863)=0,"",IF(AND($B2863&gt;0,VALUE(SUBSTITUTE($B2863,"6","0"))=$B2863),1,0)),"")</f>
        <v/>
      </c>
      <c r="J2863" s="5" t="str">
        <f>IF(PhieuBauCu!$B$2&gt;6,IF(LEN($B2863)=0,"",IF(AND($B2863&gt;0,VALUE(SUBSTITUTE($B2863,"7","0"))=$B2863),1,0)),"")</f>
        <v/>
      </c>
      <c r="K2863" s="5" t="str">
        <f>IF(PhieuBauCu!$B$2&gt;7,IF(LEN($B2863)=0,"",IF(AND($B2863&gt;0,VALUE(SUBSTITUTE($B2863,"8","0"))=$B2863),1,0)),"")</f>
        <v/>
      </c>
      <c r="L2863" s="5" t="str">
        <f>IF(PhieuBauCu!$B$2&gt;8,IF(LEN($B2863)=0,"",IF(AND($B2863&gt;0,VALUE(SUBSTITUTE($B2863,"9","0"))=$B2863),1,0)),"")</f>
        <v/>
      </c>
      <c r="M2863" s="9">
        <f t="shared" si="89"/>
        <v>0</v>
      </c>
      <c r="N2863" s="36">
        <f>IF(AND(M2863&lt;=PhieuBauCu!$B$13,M2863&gt;=1),1,0)</f>
        <v>0</v>
      </c>
    </row>
    <row r="2864" spans="1:14" ht="28.5" customHeight="1">
      <c r="A2864" s="2">
        <v>2859</v>
      </c>
      <c r="B2864" s="3"/>
      <c r="C2864" s="48" t="str">
        <f t="shared" si="88"/>
        <v/>
      </c>
      <c r="D2864" s="5" t="str">
        <f>IF(PhieuBauCu!$B$2&gt;0,IF(LEN($B2864)=0,"",IF(AND($B2864&gt;0,VALUE(SUBSTITUTE($B2864,"1","0"))=$B2864),1,0)),"")</f>
        <v/>
      </c>
      <c r="E2864" s="5" t="str">
        <f>IF(PhieuBauCu!$B$2&gt;1,IF(LEN($B2864)=0,"",IF(AND($B2864&gt;0,VALUE(SUBSTITUTE($B2864,"2","0"))=$B2864),1,0)),"")</f>
        <v/>
      </c>
      <c r="F2864" s="5" t="str">
        <f>IF(PhieuBauCu!$B$2&gt;2,IF(LEN($B2864)=0,"",IF(AND($B2864&gt;0,VALUE(SUBSTITUTE($B2864,"3","0"))=$B2864),1,0)),"")</f>
        <v/>
      </c>
      <c r="G2864" s="5" t="str">
        <f>IF(PhieuBauCu!$B$2&gt;3,IF(LEN($B2864)=0,"",IF(AND($B2864&gt;0,VALUE(SUBSTITUTE($B2864,"4","0"))=$B2864),1,0)),"")</f>
        <v/>
      </c>
      <c r="H2864" s="5" t="str">
        <f>IF(PhieuBauCu!$B$2&gt;4,IF(LEN($B2864)=0,"",IF(AND($B2864&gt;0,VALUE(SUBSTITUTE($B2864,"5","0"))=$B2864),1,0)),"")</f>
        <v/>
      </c>
      <c r="I2864" s="5" t="str">
        <f>IF(PhieuBauCu!$B$2&gt;5,IF(LEN($B2864)=0,"",IF(AND($B2864&gt;0,VALUE(SUBSTITUTE($B2864,"6","0"))=$B2864),1,0)),"")</f>
        <v/>
      </c>
      <c r="J2864" s="5" t="str">
        <f>IF(PhieuBauCu!$B$2&gt;6,IF(LEN($B2864)=0,"",IF(AND($B2864&gt;0,VALUE(SUBSTITUTE($B2864,"7","0"))=$B2864),1,0)),"")</f>
        <v/>
      </c>
      <c r="K2864" s="5" t="str">
        <f>IF(PhieuBauCu!$B$2&gt;7,IF(LEN($B2864)=0,"",IF(AND($B2864&gt;0,VALUE(SUBSTITUTE($B2864,"8","0"))=$B2864),1,0)),"")</f>
        <v/>
      </c>
      <c r="L2864" s="5" t="str">
        <f>IF(PhieuBauCu!$B$2&gt;8,IF(LEN($B2864)=0,"",IF(AND($B2864&gt;0,VALUE(SUBSTITUTE($B2864,"9","0"))=$B2864),1,0)),"")</f>
        <v/>
      </c>
      <c r="M2864" s="9">
        <f t="shared" si="89"/>
        <v>0</v>
      </c>
      <c r="N2864" s="36">
        <f>IF(AND(M2864&lt;=PhieuBauCu!$B$13,M2864&gt;=1),1,0)</f>
        <v>0</v>
      </c>
    </row>
    <row r="2865" spans="1:14" ht="28.5" customHeight="1">
      <c r="A2865" s="2">
        <v>2860</v>
      </c>
      <c r="B2865" s="3"/>
      <c r="C2865" s="48" t="str">
        <f t="shared" si="88"/>
        <v/>
      </c>
      <c r="D2865" s="5" t="str">
        <f>IF(PhieuBauCu!$B$2&gt;0,IF(LEN($B2865)=0,"",IF(AND($B2865&gt;0,VALUE(SUBSTITUTE($B2865,"1","0"))=$B2865),1,0)),"")</f>
        <v/>
      </c>
      <c r="E2865" s="5" t="str">
        <f>IF(PhieuBauCu!$B$2&gt;1,IF(LEN($B2865)=0,"",IF(AND($B2865&gt;0,VALUE(SUBSTITUTE($B2865,"2","0"))=$B2865),1,0)),"")</f>
        <v/>
      </c>
      <c r="F2865" s="5" t="str">
        <f>IF(PhieuBauCu!$B$2&gt;2,IF(LEN($B2865)=0,"",IF(AND($B2865&gt;0,VALUE(SUBSTITUTE($B2865,"3","0"))=$B2865),1,0)),"")</f>
        <v/>
      </c>
      <c r="G2865" s="5" t="str">
        <f>IF(PhieuBauCu!$B$2&gt;3,IF(LEN($B2865)=0,"",IF(AND($B2865&gt;0,VALUE(SUBSTITUTE($B2865,"4","0"))=$B2865),1,0)),"")</f>
        <v/>
      </c>
      <c r="H2865" s="5" t="str">
        <f>IF(PhieuBauCu!$B$2&gt;4,IF(LEN($B2865)=0,"",IF(AND($B2865&gt;0,VALUE(SUBSTITUTE($B2865,"5","0"))=$B2865),1,0)),"")</f>
        <v/>
      </c>
      <c r="I2865" s="5" t="str">
        <f>IF(PhieuBauCu!$B$2&gt;5,IF(LEN($B2865)=0,"",IF(AND($B2865&gt;0,VALUE(SUBSTITUTE($B2865,"6","0"))=$B2865),1,0)),"")</f>
        <v/>
      </c>
      <c r="J2865" s="5" t="str">
        <f>IF(PhieuBauCu!$B$2&gt;6,IF(LEN($B2865)=0,"",IF(AND($B2865&gt;0,VALUE(SUBSTITUTE($B2865,"7","0"))=$B2865),1,0)),"")</f>
        <v/>
      </c>
      <c r="K2865" s="5" t="str">
        <f>IF(PhieuBauCu!$B$2&gt;7,IF(LEN($B2865)=0,"",IF(AND($B2865&gt;0,VALUE(SUBSTITUTE($B2865,"8","0"))=$B2865),1,0)),"")</f>
        <v/>
      </c>
      <c r="L2865" s="5" t="str">
        <f>IF(PhieuBauCu!$B$2&gt;8,IF(LEN($B2865)=0,"",IF(AND($B2865&gt;0,VALUE(SUBSTITUTE($B2865,"9","0"))=$B2865),1,0)),"")</f>
        <v/>
      </c>
      <c r="M2865" s="9">
        <f t="shared" si="89"/>
        <v>0</v>
      </c>
      <c r="N2865" s="36">
        <f>IF(AND(M2865&lt;=PhieuBauCu!$B$13,M2865&gt;=1),1,0)</f>
        <v>0</v>
      </c>
    </row>
    <row r="2866" spans="1:14" ht="28.5" customHeight="1">
      <c r="A2866" s="2">
        <v>2861</v>
      </c>
      <c r="B2866" s="3"/>
      <c r="C2866" s="48" t="str">
        <f t="shared" si="88"/>
        <v/>
      </c>
      <c r="D2866" s="5" t="str">
        <f>IF(PhieuBauCu!$B$2&gt;0,IF(LEN($B2866)=0,"",IF(AND($B2866&gt;0,VALUE(SUBSTITUTE($B2866,"1","0"))=$B2866),1,0)),"")</f>
        <v/>
      </c>
      <c r="E2866" s="5" t="str">
        <f>IF(PhieuBauCu!$B$2&gt;1,IF(LEN($B2866)=0,"",IF(AND($B2866&gt;0,VALUE(SUBSTITUTE($B2866,"2","0"))=$B2866),1,0)),"")</f>
        <v/>
      </c>
      <c r="F2866" s="5" t="str">
        <f>IF(PhieuBauCu!$B$2&gt;2,IF(LEN($B2866)=0,"",IF(AND($B2866&gt;0,VALUE(SUBSTITUTE($B2866,"3","0"))=$B2866),1,0)),"")</f>
        <v/>
      </c>
      <c r="G2866" s="5" t="str">
        <f>IF(PhieuBauCu!$B$2&gt;3,IF(LEN($B2866)=0,"",IF(AND($B2866&gt;0,VALUE(SUBSTITUTE($B2866,"4","0"))=$B2866),1,0)),"")</f>
        <v/>
      </c>
      <c r="H2866" s="5" t="str">
        <f>IF(PhieuBauCu!$B$2&gt;4,IF(LEN($B2866)=0,"",IF(AND($B2866&gt;0,VALUE(SUBSTITUTE($B2866,"5","0"))=$B2866),1,0)),"")</f>
        <v/>
      </c>
      <c r="I2866" s="5" t="str">
        <f>IF(PhieuBauCu!$B$2&gt;5,IF(LEN($B2866)=0,"",IF(AND($B2866&gt;0,VALUE(SUBSTITUTE($B2866,"6","0"))=$B2866),1,0)),"")</f>
        <v/>
      </c>
      <c r="J2866" s="5" t="str">
        <f>IF(PhieuBauCu!$B$2&gt;6,IF(LEN($B2866)=0,"",IF(AND($B2866&gt;0,VALUE(SUBSTITUTE($B2866,"7","0"))=$B2866),1,0)),"")</f>
        <v/>
      </c>
      <c r="K2866" s="5" t="str">
        <f>IF(PhieuBauCu!$B$2&gt;7,IF(LEN($B2866)=0,"",IF(AND($B2866&gt;0,VALUE(SUBSTITUTE($B2866,"8","0"))=$B2866),1,0)),"")</f>
        <v/>
      </c>
      <c r="L2866" s="5" t="str">
        <f>IF(PhieuBauCu!$B$2&gt;8,IF(LEN($B2866)=0,"",IF(AND($B2866&gt;0,VALUE(SUBSTITUTE($B2866,"9","0"))=$B2866),1,0)),"")</f>
        <v/>
      </c>
      <c r="M2866" s="9">
        <f t="shared" si="89"/>
        <v>0</v>
      </c>
      <c r="N2866" s="36">
        <f>IF(AND(M2866&lt;=PhieuBauCu!$B$13,M2866&gt;=1),1,0)</f>
        <v>0</v>
      </c>
    </row>
    <row r="2867" spans="1:14" ht="28.5" customHeight="1">
      <c r="A2867" s="2">
        <v>2862</v>
      </c>
      <c r="B2867" s="3"/>
      <c r="C2867" s="48" t="str">
        <f t="shared" si="88"/>
        <v/>
      </c>
      <c r="D2867" s="5" t="str">
        <f>IF(PhieuBauCu!$B$2&gt;0,IF(LEN($B2867)=0,"",IF(AND($B2867&gt;0,VALUE(SUBSTITUTE($B2867,"1","0"))=$B2867),1,0)),"")</f>
        <v/>
      </c>
      <c r="E2867" s="5" t="str">
        <f>IF(PhieuBauCu!$B$2&gt;1,IF(LEN($B2867)=0,"",IF(AND($B2867&gt;0,VALUE(SUBSTITUTE($B2867,"2","0"))=$B2867),1,0)),"")</f>
        <v/>
      </c>
      <c r="F2867" s="5" t="str">
        <f>IF(PhieuBauCu!$B$2&gt;2,IF(LEN($B2867)=0,"",IF(AND($B2867&gt;0,VALUE(SUBSTITUTE($B2867,"3","0"))=$B2867),1,0)),"")</f>
        <v/>
      </c>
      <c r="G2867" s="5" t="str">
        <f>IF(PhieuBauCu!$B$2&gt;3,IF(LEN($B2867)=0,"",IF(AND($B2867&gt;0,VALUE(SUBSTITUTE($B2867,"4","0"))=$B2867),1,0)),"")</f>
        <v/>
      </c>
      <c r="H2867" s="5" t="str">
        <f>IF(PhieuBauCu!$B$2&gt;4,IF(LEN($B2867)=0,"",IF(AND($B2867&gt;0,VALUE(SUBSTITUTE($B2867,"5","0"))=$B2867),1,0)),"")</f>
        <v/>
      </c>
      <c r="I2867" s="5" t="str">
        <f>IF(PhieuBauCu!$B$2&gt;5,IF(LEN($B2867)=0,"",IF(AND($B2867&gt;0,VALUE(SUBSTITUTE($B2867,"6","0"))=$B2867),1,0)),"")</f>
        <v/>
      </c>
      <c r="J2867" s="5" t="str">
        <f>IF(PhieuBauCu!$B$2&gt;6,IF(LEN($B2867)=0,"",IF(AND($B2867&gt;0,VALUE(SUBSTITUTE($B2867,"7","0"))=$B2867),1,0)),"")</f>
        <v/>
      </c>
      <c r="K2867" s="5" t="str">
        <f>IF(PhieuBauCu!$B$2&gt;7,IF(LEN($B2867)=0,"",IF(AND($B2867&gt;0,VALUE(SUBSTITUTE($B2867,"8","0"))=$B2867),1,0)),"")</f>
        <v/>
      </c>
      <c r="L2867" s="5" t="str">
        <f>IF(PhieuBauCu!$B$2&gt;8,IF(LEN($B2867)=0,"",IF(AND($B2867&gt;0,VALUE(SUBSTITUTE($B2867,"9","0"))=$B2867),1,0)),"")</f>
        <v/>
      </c>
      <c r="M2867" s="9">
        <f t="shared" si="89"/>
        <v>0</v>
      </c>
      <c r="N2867" s="36">
        <f>IF(AND(M2867&lt;=PhieuBauCu!$B$13,M2867&gt;=1),1,0)</f>
        <v>0</v>
      </c>
    </row>
    <row r="2868" spans="1:14" ht="28.5" customHeight="1">
      <c r="A2868" s="2">
        <v>2863</v>
      </c>
      <c r="B2868" s="3"/>
      <c r="C2868" s="48" t="str">
        <f t="shared" si="88"/>
        <v/>
      </c>
      <c r="D2868" s="5" t="str">
        <f>IF(PhieuBauCu!$B$2&gt;0,IF(LEN($B2868)=0,"",IF(AND($B2868&gt;0,VALUE(SUBSTITUTE($B2868,"1","0"))=$B2868),1,0)),"")</f>
        <v/>
      </c>
      <c r="E2868" s="5" t="str">
        <f>IF(PhieuBauCu!$B$2&gt;1,IF(LEN($B2868)=0,"",IF(AND($B2868&gt;0,VALUE(SUBSTITUTE($B2868,"2","0"))=$B2868),1,0)),"")</f>
        <v/>
      </c>
      <c r="F2868" s="5" t="str">
        <f>IF(PhieuBauCu!$B$2&gt;2,IF(LEN($B2868)=0,"",IF(AND($B2868&gt;0,VALUE(SUBSTITUTE($B2868,"3","0"))=$B2868),1,0)),"")</f>
        <v/>
      </c>
      <c r="G2868" s="5" t="str">
        <f>IF(PhieuBauCu!$B$2&gt;3,IF(LEN($B2868)=0,"",IF(AND($B2868&gt;0,VALUE(SUBSTITUTE($B2868,"4","0"))=$B2868),1,0)),"")</f>
        <v/>
      </c>
      <c r="H2868" s="5" t="str">
        <f>IF(PhieuBauCu!$B$2&gt;4,IF(LEN($B2868)=0,"",IF(AND($B2868&gt;0,VALUE(SUBSTITUTE($B2868,"5","0"))=$B2868),1,0)),"")</f>
        <v/>
      </c>
      <c r="I2868" s="5" t="str">
        <f>IF(PhieuBauCu!$B$2&gt;5,IF(LEN($B2868)=0,"",IF(AND($B2868&gt;0,VALUE(SUBSTITUTE($B2868,"6","0"))=$B2868),1,0)),"")</f>
        <v/>
      </c>
      <c r="J2868" s="5" t="str">
        <f>IF(PhieuBauCu!$B$2&gt;6,IF(LEN($B2868)=0,"",IF(AND($B2868&gt;0,VALUE(SUBSTITUTE($B2868,"7","0"))=$B2868),1,0)),"")</f>
        <v/>
      </c>
      <c r="K2868" s="5" t="str">
        <f>IF(PhieuBauCu!$B$2&gt;7,IF(LEN($B2868)=0,"",IF(AND($B2868&gt;0,VALUE(SUBSTITUTE($B2868,"8","0"))=$B2868),1,0)),"")</f>
        <v/>
      </c>
      <c r="L2868" s="5" t="str">
        <f>IF(PhieuBauCu!$B$2&gt;8,IF(LEN($B2868)=0,"",IF(AND($B2868&gt;0,VALUE(SUBSTITUTE($B2868,"9","0"))=$B2868),1,0)),"")</f>
        <v/>
      </c>
      <c r="M2868" s="9">
        <f t="shared" si="89"/>
        <v>0</v>
      </c>
      <c r="N2868" s="36">
        <f>IF(AND(M2868&lt;=PhieuBauCu!$B$13,M2868&gt;=1),1,0)</f>
        <v>0</v>
      </c>
    </row>
    <row r="2869" spans="1:14" ht="28.5" customHeight="1">
      <c r="A2869" s="2">
        <v>2864</v>
      </c>
      <c r="B2869" s="3"/>
      <c r="C2869" s="48" t="str">
        <f t="shared" si="88"/>
        <v/>
      </c>
      <c r="D2869" s="5" t="str">
        <f>IF(PhieuBauCu!$B$2&gt;0,IF(LEN($B2869)=0,"",IF(AND($B2869&gt;0,VALUE(SUBSTITUTE($B2869,"1","0"))=$B2869),1,0)),"")</f>
        <v/>
      </c>
      <c r="E2869" s="5" t="str">
        <f>IF(PhieuBauCu!$B$2&gt;1,IF(LEN($B2869)=0,"",IF(AND($B2869&gt;0,VALUE(SUBSTITUTE($B2869,"2","0"))=$B2869),1,0)),"")</f>
        <v/>
      </c>
      <c r="F2869" s="5" t="str">
        <f>IF(PhieuBauCu!$B$2&gt;2,IF(LEN($B2869)=0,"",IF(AND($B2869&gt;0,VALUE(SUBSTITUTE($B2869,"3","0"))=$B2869),1,0)),"")</f>
        <v/>
      </c>
      <c r="G2869" s="5" t="str">
        <f>IF(PhieuBauCu!$B$2&gt;3,IF(LEN($B2869)=0,"",IF(AND($B2869&gt;0,VALUE(SUBSTITUTE($B2869,"4","0"))=$B2869),1,0)),"")</f>
        <v/>
      </c>
      <c r="H2869" s="5" t="str">
        <f>IF(PhieuBauCu!$B$2&gt;4,IF(LEN($B2869)=0,"",IF(AND($B2869&gt;0,VALUE(SUBSTITUTE($B2869,"5","0"))=$B2869),1,0)),"")</f>
        <v/>
      </c>
      <c r="I2869" s="5" t="str">
        <f>IF(PhieuBauCu!$B$2&gt;5,IF(LEN($B2869)=0,"",IF(AND($B2869&gt;0,VALUE(SUBSTITUTE($B2869,"6","0"))=$B2869),1,0)),"")</f>
        <v/>
      </c>
      <c r="J2869" s="5" t="str">
        <f>IF(PhieuBauCu!$B$2&gt;6,IF(LEN($B2869)=0,"",IF(AND($B2869&gt;0,VALUE(SUBSTITUTE($B2869,"7","0"))=$B2869),1,0)),"")</f>
        <v/>
      </c>
      <c r="K2869" s="5" t="str">
        <f>IF(PhieuBauCu!$B$2&gt;7,IF(LEN($B2869)=0,"",IF(AND($B2869&gt;0,VALUE(SUBSTITUTE($B2869,"8","0"))=$B2869),1,0)),"")</f>
        <v/>
      </c>
      <c r="L2869" s="5" t="str">
        <f>IF(PhieuBauCu!$B$2&gt;8,IF(LEN($B2869)=0,"",IF(AND($B2869&gt;0,VALUE(SUBSTITUTE($B2869,"9","0"))=$B2869),1,0)),"")</f>
        <v/>
      </c>
      <c r="M2869" s="9">
        <f t="shared" si="89"/>
        <v>0</v>
      </c>
      <c r="N2869" s="36">
        <f>IF(AND(M2869&lt;=PhieuBauCu!$B$13,M2869&gt;=1),1,0)</f>
        <v>0</v>
      </c>
    </row>
    <row r="2870" spans="1:14" ht="28.5" customHeight="1">
      <c r="A2870" s="2">
        <v>2865</v>
      </c>
      <c r="B2870" s="3"/>
      <c r="C2870" s="48" t="str">
        <f t="shared" si="88"/>
        <v/>
      </c>
      <c r="D2870" s="5" t="str">
        <f>IF(PhieuBauCu!$B$2&gt;0,IF(LEN($B2870)=0,"",IF(AND($B2870&gt;0,VALUE(SUBSTITUTE($B2870,"1","0"))=$B2870),1,0)),"")</f>
        <v/>
      </c>
      <c r="E2870" s="5" t="str">
        <f>IF(PhieuBauCu!$B$2&gt;1,IF(LEN($B2870)=0,"",IF(AND($B2870&gt;0,VALUE(SUBSTITUTE($B2870,"2","0"))=$B2870),1,0)),"")</f>
        <v/>
      </c>
      <c r="F2870" s="5" t="str">
        <f>IF(PhieuBauCu!$B$2&gt;2,IF(LEN($B2870)=0,"",IF(AND($B2870&gt;0,VALUE(SUBSTITUTE($B2870,"3","0"))=$B2870),1,0)),"")</f>
        <v/>
      </c>
      <c r="G2870" s="5" t="str">
        <f>IF(PhieuBauCu!$B$2&gt;3,IF(LEN($B2870)=0,"",IF(AND($B2870&gt;0,VALUE(SUBSTITUTE($B2870,"4","0"))=$B2870),1,0)),"")</f>
        <v/>
      </c>
      <c r="H2870" s="5" t="str">
        <f>IF(PhieuBauCu!$B$2&gt;4,IF(LEN($B2870)=0,"",IF(AND($B2870&gt;0,VALUE(SUBSTITUTE($B2870,"5","0"))=$B2870),1,0)),"")</f>
        <v/>
      </c>
      <c r="I2870" s="5" t="str">
        <f>IF(PhieuBauCu!$B$2&gt;5,IF(LEN($B2870)=0,"",IF(AND($B2870&gt;0,VALUE(SUBSTITUTE($B2870,"6","0"))=$B2870),1,0)),"")</f>
        <v/>
      </c>
      <c r="J2870" s="5" t="str">
        <f>IF(PhieuBauCu!$B$2&gt;6,IF(LEN($B2870)=0,"",IF(AND($B2870&gt;0,VALUE(SUBSTITUTE($B2870,"7","0"))=$B2870),1,0)),"")</f>
        <v/>
      </c>
      <c r="K2870" s="5" t="str">
        <f>IF(PhieuBauCu!$B$2&gt;7,IF(LEN($B2870)=0,"",IF(AND($B2870&gt;0,VALUE(SUBSTITUTE($B2870,"8","0"))=$B2870),1,0)),"")</f>
        <v/>
      </c>
      <c r="L2870" s="5" t="str">
        <f>IF(PhieuBauCu!$B$2&gt;8,IF(LEN($B2870)=0,"",IF(AND($B2870&gt;0,VALUE(SUBSTITUTE($B2870,"9","0"))=$B2870),1,0)),"")</f>
        <v/>
      </c>
      <c r="M2870" s="9">
        <f t="shared" si="89"/>
        <v>0</v>
      </c>
      <c r="N2870" s="36">
        <f>IF(AND(M2870&lt;=PhieuBauCu!$B$13,M2870&gt;=1),1,0)</f>
        <v>0</v>
      </c>
    </row>
    <row r="2871" spans="1:14" ht="28.5" customHeight="1">
      <c r="A2871" s="2">
        <v>2866</v>
      </c>
      <c r="B2871" s="3"/>
      <c r="C2871" s="48" t="str">
        <f t="shared" si="88"/>
        <v/>
      </c>
      <c r="D2871" s="5" t="str">
        <f>IF(PhieuBauCu!$B$2&gt;0,IF(LEN($B2871)=0,"",IF(AND($B2871&gt;0,VALUE(SUBSTITUTE($B2871,"1","0"))=$B2871),1,0)),"")</f>
        <v/>
      </c>
      <c r="E2871" s="5" t="str">
        <f>IF(PhieuBauCu!$B$2&gt;1,IF(LEN($B2871)=0,"",IF(AND($B2871&gt;0,VALUE(SUBSTITUTE($B2871,"2","0"))=$B2871),1,0)),"")</f>
        <v/>
      </c>
      <c r="F2871" s="5" t="str">
        <f>IF(PhieuBauCu!$B$2&gt;2,IF(LEN($B2871)=0,"",IF(AND($B2871&gt;0,VALUE(SUBSTITUTE($B2871,"3","0"))=$B2871),1,0)),"")</f>
        <v/>
      </c>
      <c r="G2871" s="5" t="str">
        <f>IF(PhieuBauCu!$B$2&gt;3,IF(LEN($B2871)=0,"",IF(AND($B2871&gt;0,VALUE(SUBSTITUTE($B2871,"4","0"))=$B2871),1,0)),"")</f>
        <v/>
      </c>
      <c r="H2871" s="5" t="str">
        <f>IF(PhieuBauCu!$B$2&gt;4,IF(LEN($B2871)=0,"",IF(AND($B2871&gt;0,VALUE(SUBSTITUTE($B2871,"5","0"))=$B2871),1,0)),"")</f>
        <v/>
      </c>
      <c r="I2871" s="5" t="str">
        <f>IF(PhieuBauCu!$B$2&gt;5,IF(LEN($B2871)=0,"",IF(AND($B2871&gt;0,VALUE(SUBSTITUTE($B2871,"6","0"))=$B2871),1,0)),"")</f>
        <v/>
      </c>
      <c r="J2871" s="5" t="str">
        <f>IF(PhieuBauCu!$B$2&gt;6,IF(LEN($B2871)=0,"",IF(AND($B2871&gt;0,VALUE(SUBSTITUTE($B2871,"7","0"))=$B2871),1,0)),"")</f>
        <v/>
      </c>
      <c r="K2871" s="5" t="str">
        <f>IF(PhieuBauCu!$B$2&gt;7,IF(LEN($B2871)=0,"",IF(AND($B2871&gt;0,VALUE(SUBSTITUTE($B2871,"8","0"))=$B2871),1,0)),"")</f>
        <v/>
      </c>
      <c r="L2871" s="5" t="str">
        <f>IF(PhieuBauCu!$B$2&gt;8,IF(LEN($B2871)=0,"",IF(AND($B2871&gt;0,VALUE(SUBSTITUTE($B2871,"9","0"))=$B2871),1,0)),"")</f>
        <v/>
      </c>
      <c r="M2871" s="9">
        <f t="shared" si="89"/>
        <v>0</v>
      </c>
      <c r="N2871" s="36">
        <f>IF(AND(M2871&lt;=PhieuBauCu!$B$13,M2871&gt;=1),1,0)</f>
        <v>0</v>
      </c>
    </row>
    <row r="2872" spans="1:14" ht="28.5" customHeight="1">
      <c r="A2872" s="2">
        <v>2867</v>
      </c>
      <c r="B2872" s="3"/>
      <c r="C2872" s="48" t="str">
        <f t="shared" si="88"/>
        <v/>
      </c>
      <c r="D2872" s="5" t="str">
        <f>IF(PhieuBauCu!$B$2&gt;0,IF(LEN($B2872)=0,"",IF(AND($B2872&gt;0,VALUE(SUBSTITUTE($B2872,"1","0"))=$B2872),1,0)),"")</f>
        <v/>
      </c>
      <c r="E2872" s="5" t="str">
        <f>IF(PhieuBauCu!$B$2&gt;1,IF(LEN($B2872)=0,"",IF(AND($B2872&gt;0,VALUE(SUBSTITUTE($B2872,"2","0"))=$B2872),1,0)),"")</f>
        <v/>
      </c>
      <c r="F2872" s="5" t="str">
        <f>IF(PhieuBauCu!$B$2&gt;2,IF(LEN($B2872)=0,"",IF(AND($B2872&gt;0,VALUE(SUBSTITUTE($B2872,"3","0"))=$B2872),1,0)),"")</f>
        <v/>
      </c>
      <c r="G2872" s="5" t="str">
        <f>IF(PhieuBauCu!$B$2&gt;3,IF(LEN($B2872)=0,"",IF(AND($B2872&gt;0,VALUE(SUBSTITUTE($B2872,"4","0"))=$B2872),1,0)),"")</f>
        <v/>
      </c>
      <c r="H2872" s="5" t="str">
        <f>IF(PhieuBauCu!$B$2&gt;4,IF(LEN($B2872)=0,"",IF(AND($B2872&gt;0,VALUE(SUBSTITUTE($B2872,"5","0"))=$B2872),1,0)),"")</f>
        <v/>
      </c>
      <c r="I2872" s="5" t="str">
        <f>IF(PhieuBauCu!$B$2&gt;5,IF(LEN($B2872)=0,"",IF(AND($B2872&gt;0,VALUE(SUBSTITUTE($B2872,"6","0"))=$B2872),1,0)),"")</f>
        <v/>
      </c>
      <c r="J2872" s="5" t="str">
        <f>IF(PhieuBauCu!$B$2&gt;6,IF(LEN($B2872)=0,"",IF(AND($B2872&gt;0,VALUE(SUBSTITUTE($B2872,"7","0"))=$B2872),1,0)),"")</f>
        <v/>
      </c>
      <c r="K2872" s="5" t="str">
        <f>IF(PhieuBauCu!$B$2&gt;7,IF(LEN($B2872)=0,"",IF(AND($B2872&gt;0,VALUE(SUBSTITUTE($B2872,"8","0"))=$B2872),1,0)),"")</f>
        <v/>
      </c>
      <c r="L2872" s="5" t="str">
        <f>IF(PhieuBauCu!$B$2&gt;8,IF(LEN($B2872)=0,"",IF(AND($B2872&gt;0,VALUE(SUBSTITUTE($B2872,"9","0"))=$B2872),1,0)),"")</f>
        <v/>
      </c>
      <c r="M2872" s="9">
        <f t="shared" si="89"/>
        <v>0</v>
      </c>
      <c r="N2872" s="36">
        <f>IF(AND(M2872&lt;=PhieuBauCu!$B$13,M2872&gt;=1),1,0)</f>
        <v>0</v>
      </c>
    </row>
    <row r="2873" spans="1:14" ht="28.5" customHeight="1">
      <c r="A2873" s="2">
        <v>2868</v>
      </c>
      <c r="B2873" s="3"/>
      <c r="C2873" s="48" t="str">
        <f t="shared" si="88"/>
        <v/>
      </c>
      <c r="D2873" s="5" t="str">
        <f>IF(PhieuBauCu!$B$2&gt;0,IF(LEN($B2873)=0,"",IF(AND($B2873&gt;0,VALUE(SUBSTITUTE($B2873,"1","0"))=$B2873),1,0)),"")</f>
        <v/>
      </c>
      <c r="E2873" s="5" t="str">
        <f>IF(PhieuBauCu!$B$2&gt;1,IF(LEN($B2873)=0,"",IF(AND($B2873&gt;0,VALUE(SUBSTITUTE($B2873,"2","0"))=$B2873),1,0)),"")</f>
        <v/>
      </c>
      <c r="F2873" s="5" t="str">
        <f>IF(PhieuBauCu!$B$2&gt;2,IF(LEN($B2873)=0,"",IF(AND($B2873&gt;0,VALUE(SUBSTITUTE($B2873,"3","0"))=$B2873),1,0)),"")</f>
        <v/>
      </c>
      <c r="G2873" s="5" t="str">
        <f>IF(PhieuBauCu!$B$2&gt;3,IF(LEN($B2873)=0,"",IF(AND($B2873&gt;0,VALUE(SUBSTITUTE($B2873,"4","0"))=$B2873),1,0)),"")</f>
        <v/>
      </c>
      <c r="H2873" s="5" t="str">
        <f>IF(PhieuBauCu!$B$2&gt;4,IF(LEN($B2873)=0,"",IF(AND($B2873&gt;0,VALUE(SUBSTITUTE($B2873,"5","0"))=$B2873),1,0)),"")</f>
        <v/>
      </c>
      <c r="I2873" s="5" t="str">
        <f>IF(PhieuBauCu!$B$2&gt;5,IF(LEN($B2873)=0,"",IF(AND($B2873&gt;0,VALUE(SUBSTITUTE($B2873,"6","0"))=$B2873),1,0)),"")</f>
        <v/>
      </c>
      <c r="J2873" s="5" t="str">
        <f>IF(PhieuBauCu!$B$2&gt;6,IF(LEN($B2873)=0,"",IF(AND($B2873&gt;0,VALUE(SUBSTITUTE($B2873,"7","0"))=$B2873),1,0)),"")</f>
        <v/>
      </c>
      <c r="K2873" s="5" t="str">
        <f>IF(PhieuBauCu!$B$2&gt;7,IF(LEN($B2873)=0,"",IF(AND($B2873&gt;0,VALUE(SUBSTITUTE($B2873,"8","0"))=$B2873),1,0)),"")</f>
        <v/>
      </c>
      <c r="L2873" s="5" t="str">
        <f>IF(PhieuBauCu!$B$2&gt;8,IF(LEN($B2873)=0,"",IF(AND($B2873&gt;0,VALUE(SUBSTITUTE($B2873,"9","0"))=$B2873),1,0)),"")</f>
        <v/>
      </c>
      <c r="M2873" s="9">
        <f t="shared" si="89"/>
        <v>0</v>
      </c>
      <c r="N2873" s="36">
        <f>IF(AND(M2873&lt;=PhieuBauCu!$B$13,M2873&gt;=1),1,0)</f>
        <v>0</v>
      </c>
    </row>
    <row r="2874" spans="1:14" ht="28.5" customHeight="1">
      <c r="A2874" s="2">
        <v>2869</v>
      </c>
      <c r="B2874" s="3"/>
      <c r="C2874" s="48" t="str">
        <f t="shared" si="88"/>
        <v/>
      </c>
      <c r="D2874" s="5" t="str">
        <f>IF(PhieuBauCu!$B$2&gt;0,IF(LEN($B2874)=0,"",IF(AND($B2874&gt;0,VALUE(SUBSTITUTE($B2874,"1","0"))=$B2874),1,0)),"")</f>
        <v/>
      </c>
      <c r="E2874" s="5" t="str">
        <f>IF(PhieuBauCu!$B$2&gt;1,IF(LEN($B2874)=0,"",IF(AND($B2874&gt;0,VALUE(SUBSTITUTE($B2874,"2","0"))=$B2874),1,0)),"")</f>
        <v/>
      </c>
      <c r="F2874" s="5" t="str">
        <f>IF(PhieuBauCu!$B$2&gt;2,IF(LEN($B2874)=0,"",IF(AND($B2874&gt;0,VALUE(SUBSTITUTE($B2874,"3","0"))=$B2874),1,0)),"")</f>
        <v/>
      </c>
      <c r="G2874" s="5" t="str">
        <f>IF(PhieuBauCu!$B$2&gt;3,IF(LEN($B2874)=0,"",IF(AND($B2874&gt;0,VALUE(SUBSTITUTE($B2874,"4","0"))=$B2874),1,0)),"")</f>
        <v/>
      </c>
      <c r="H2874" s="5" t="str">
        <f>IF(PhieuBauCu!$B$2&gt;4,IF(LEN($B2874)=0,"",IF(AND($B2874&gt;0,VALUE(SUBSTITUTE($B2874,"5","0"))=$B2874),1,0)),"")</f>
        <v/>
      </c>
      <c r="I2874" s="5" t="str">
        <f>IF(PhieuBauCu!$B$2&gt;5,IF(LEN($B2874)=0,"",IF(AND($B2874&gt;0,VALUE(SUBSTITUTE($B2874,"6","0"))=$B2874),1,0)),"")</f>
        <v/>
      </c>
      <c r="J2874" s="5" t="str">
        <f>IF(PhieuBauCu!$B$2&gt;6,IF(LEN($B2874)=0,"",IF(AND($B2874&gt;0,VALUE(SUBSTITUTE($B2874,"7","0"))=$B2874),1,0)),"")</f>
        <v/>
      </c>
      <c r="K2874" s="5" t="str">
        <f>IF(PhieuBauCu!$B$2&gt;7,IF(LEN($B2874)=0,"",IF(AND($B2874&gt;0,VALUE(SUBSTITUTE($B2874,"8","0"))=$B2874),1,0)),"")</f>
        <v/>
      </c>
      <c r="L2874" s="5" t="str">
        <f>IF(PhieuBauCu!$B$2&gt;8,IF(LEN($B2874)=0,"",IF(AND($B2874&gt;0,VALUE(SUBSTITUTE($B2874,"9","0"))=$B2874),1,0)),"")</f>
        <v/>
      </c>
      <c r="M2874" s="9">
        <f t="shared" si="89"/>
        <v>0</v>
      </c>
      <c r="N2874" s="36">
        <f>IF(AND(M2874&lt;=PhieuBauCu!$B$13,M2874&gt;=1),1,0)</f>
        <v>0</v>
      </c>
    </row>
    <row r="2875" spans="1:14" ht="28.5" customHeight="1">
      <c r="A2875" s="2">
        <v>2870</v>
      </c>
      <c r="B2875" s="3"/>
      <c r="C2875" s="48" t="str">
        <f t="shared" si="88"/>
        <v/>
      </c>
      <c r="D2875" s="5" t="str">
        <f>IF(PhieuBauCu!$B$2&gt;0,IF(LEN($B2875)=0,"",IF(AND($B2875&gt;0,VALUE(SUBSTITUTE($B2875,"1","0"))=$B2875),1,0)),"")</f>
        <v/>
      </c>
      <c r="E2875" s="5" t="str">
        <f>IF(PhieuBauCu!$B$2&gt;1,IF(LEN($B2875)=0,"",IF(AND($B2875&gt;0,VALUE(SUBSTITUTE($B2875,"2","0"))=$B2875),1,0)),"")</f>
        <v/>
      </c>
      <c r="F2875" s="5" t="str">
        <f>IF(PhieuBauCu!$B$2&gt;2,IF(LEN($B2875)=0,"",IF(AND($B2875&gt;0,VALUE(SUBSTITUTE($B2875,"3","0"))=$B2875),1,0)),"")</f>
        <v/>
      </c>
      <c r="G2875" s="5" t="str">
        <f>IF(PhieuBauCu!$B$2&gt;3,IF(LEN($B2875)=0,"",IF(AND($B2875&gt;0,VALUE(SUBSTITUTE($B2875,"4","0"))=$B2875),1,0)),"")</f>
        <v/>
      </c>
      <c r="H2875" s="5" t="str">
        <f>IF(PhieuBauCu!$B$2&gt;4,IF(LEN($B2875)=0,"",IF(AND($B2875&gt;0,VALUE(SUBSTITUTE($B2875,"5","0"))=$B2875),1,0)),"")</f>
        <v/>
      </c>
      <c r="I2875" s="5" t="str">
        <f>IF(PhieuBauCu!$B$2&gt;5,IF(LEN($B2875)=0,"",IF(AND($B2875&gt;0,VALUE(SUBSTITUTE($B2875,"6","0"))=$B2875),1,0)),"")</f>
        <v/>
      </c>
      <c r="J2875" s="5" t="str">
        <f>IF(PhieuBauCu!$B$2&gt;6,IF(LEN($B2875)=0,"",IF(AND($B2875&gt;0,VALUE(SUBSTITUTE($B2875,"7","0"))=$B2875),1,0)),"")</f>
        <v/>
      </c>
      <c r="K2875" s="5" t="str">
        <f>IF(PhieuBauCu!$B$2&gt;7,IF(LEN($B2875)=0,"",IF(AND($B2875&gt;0,VALUE(SUBSTITUTE($B2875,"8","0"))=$B2875),1,0)),"")</f>
        <v/>
      </c>
      <c r="L2875" s="5" t="str">
        <f>IF(PhieuBauCu!$B$2&gt;8,IF(LEN($B2875)=0,"",IF(AND($B2875&gt;0,VALUE(SUBSTITUTE($B2875,"9","0"))=$B2875),1,0)),"")</f>
        <v/>
      </c>
      <c r="M2875" s="9">
        <f t="shared" si="89"/>
        <v>0</v>
      </c>
      <c r="N2875" s="36">
        <f>IF(AND(M2875&lt;=PhieuBauCu!$B$13,M2875&gt;=1),1,0)</f>
        <v>0</v>
      </c>
    </row>
    <row r="2876" spans="1:14" ht="28.5" customHeight="1">
      <c r="A2876" s="2">
        <v>2871</v>
      </c>
      <c r="B2876" s="3"/>
      <c r="C2876" s="48" t="str">
        <f t="shared" si="88"/>
        <v/>
      </c>
      <c r="D2876" s="5" t="str">
        <f>IF(PhieuBauCu!$B$2&gt;0,IF(LEN($B2876)=0,"",IF(AND($B2876&gt;0,VALUE(SUBSTITUTE($B2876,"1","0"))=$B2876),1,0)),"")</f>
        <v/>
      </c>
      <c r="E2876" s="5" t="str">
        <f>IF(PhieuBauCu!$B$2&gt;1,IF(LEN($B2876)=0,"",IF(AND($B2876&gt;0,VALUE(SUBSTITUTE($B2876,"2","0"))=$B2876),1,0)),"")</f>
        <v/>
      </c>
      <c r="F2876" s="5" t="str">
        <f>IF(PhieuBauCu!$B$2&gt;2,IF(LEN($B2876)=0,"",IF(AND($B2876&gt;0,VALUE(SUBSTITUTE($B2876,"3","0"))=$B2876),1,0)),"")</f>
        <v/>
      </c>
      <c r="G2876" s="5" t="str">
        <f>IF(PhieuBauCu!$B$2&gt;3,IF(LEN($B2876)=0,"",IF(AND($B2876&gt;0,VALUE(SUBSTITUTE($B2876,"4","0"))=$B2876),1,0)),"")</f>
        <v/>
      </c>
      <c r="H2876" s="5" t="str">
        <f>IF(PhieuBauCu!$B$2&gt;4,IF(LEN($B2876)=0,"",IF(AND($B2876&gt;0,VALUE(SUBSTITUTE($B2876,"5","0"))=$B2876),1,0)),"")</f>
        <v/>
      </c>
      <c r="I2876" s="5" t="str">
        <f>IF(PhieuBauCu!$B$2&gt;5,IF(LEN($B2876)=0,"",IF(AND($B2876&gt;0,VALUE(SUBSTITUTE($B2876,"6","0"))=$B2876),1,0)),"")</f>
        <v/>
      </c>
      <c r="J2876" s="5" t="str">
        <f>IF(PhieuBauCu!$B$2&gt;6,IF(LEN($B2876)=0,"",IF(AND($B2876&gt;0,VALUE(SUBSTITUTE($B2876,"7","0"))=$B2876),1,0)),"")</f>
        <v/>
      </c>
      <c r="K2876" s="5" t="str">
        <f>IF(PhieuBauCu!$B$2&gt;7,IF(LEN($B2876)=0,"",IF(AND($B2876&gt;0,VALUE(SUBSTITUTE($B2876,"8","0"))=$B2876),1,0)),"")</f>
        <v/>
      </c>
      <c r="L2876" s="5" t="str">
        <f>IF(PhieuBauCu!$B$2&gt;8,IF(LEN($B2876)=0,"",IF(AND($B2876&gt;0,VALUE(SUBSTITUTE($B2876,"9","0"))=$B2876),1,0)),"")</f>
        <v/>
      </c>
      <c r="M2876" s="9">
        <f t="shared" si="89"/>
        <v>0</v>
      </c>
      <c r="N2876" s="36">
        <f>IF(AND(M2876&lt;=PhieuBauCu!$B$13,M2876&gt;=1),1,0)</f>
        <v>0</v>
      </c>
    </row>
    <row r="2877" spans="1:14" ht="28.5" customHeight="1">
      <c r="A2877" s="2">
        <v>2872</v>
      </c>
      <c r="B2877" s="3"/>
      <c r="C2877" s="48" t="str">
        <f t="shared" si="88"/>
        <v/>
      </c>
      <c r="D2877" s="5" t="str">
        <f>IF(PhieuBauCu!$B$2&gt;0,IF(LEN($B2877)=0,"",IF(AND($B2877&gt;0,VALUE(SUBSTITUTE($B2877,"1","0"))=$B2877),1,0)),"")</f>
        <v/>
      </c>
      <c r="E2877" s="5" t="str">
        <f>IF(PhieuBauCu!$B$2&gt;1,IF(LEN($B2877)=0,"",IF(AND($B2877&gt;0,VALUE(SUBSTITUTE($B2877,"2","0"))=$B2877),1,0)),"")</f>
        <v/>
      </c>
      <c r="F2877" s="5" t="str">
        <f>IF(PhieuBauCu!$B$2&gt;2,IF(LEN($B2877)=0,"",IF(AND($B2877&gt;0,VALUE(SUBSTITUTE($B2877,"3","0"))=$B2877),1,0)),"")</f>
        <v/>
      </c>
      <c r="G2877" s="5" t="str">
        <f>IF(PhieuBauCu!$B$2&gt;3,IF(LEN($B2877)=0,"",IF(AND($B2877&gt;0,VALUE(SUBSTITUTE($B2877,"4","0"))=$B2877),1,0)),"")</f>
        <v/>
      </c>
      <c r="H2877" s="5" t="str">
        <f>IF(PhieuBauCu!$B$2&gt;4,IF(LEN($B2877)=0,"",IF(AND($B2877&gt;0,VALUE(SUBSTITUTE($B2877,"5","0"))=$B2877),1,0)),"")</f>
        <v/>
      </c>
      <c r="I2877" s="5" t="str">
        <f>IF(PhieuBauCu!$B$2&gt;5,IF(LEN($B2877)=0,"",IF(AND($B2877&gt;0,VALUE(SUBSTITUTE($B2877,"6","0"))=$B2877),1,0)),"")</f>
        <v/>
      </c>
      <c r="J2877" s="5" t="str">
        <f>IF(PhieuBauCu!$B$2&gt;6,IF(LEN($B2877)=0,"",IF(AND($B2877&gt;0,VALUE(SUBSTITUTE($B2877,"7","0"))=$B2877),1,0)),"")</f>
        <v/>
      </c>
      <c r="K2877" s="5" t="str">
        <f>IF(PhieuBauCu!$B$2&gt;7,IF(LEN($B2877)=0,"",IF(AND($B2877&gt;0,VALUE(SUBSTITUTE($B2877,"8","0"))=$B2877),1,0)),"")</f>
        <v/>
      </c>
      <c r="L2877" s="5" t="str">
        <f>IF(PhieuBauCu!$B$2&gt;8,IF(LEN($B2877)=0,"",IF(AND($B2877&gt;0,VALUE(SUBSTITUTE($B2877,"9","0"))=$B2877),1,0)),"")</f>
        <v/>
      </c>
      <c r="M2877" s="9">
        <f t="shared" si="89"/>
        <v>0</v>
      </c>
      <c r="N2877" s="36">
        <f>IF(AND(M2877&lt;=PhieuBauCu!$B$13,M2877&gt;=1),1,0)</f>
        <v>0</v>
      </c>
    </row>
    <row r="2878" spans="1:14" ht="28.5" customHeight="1">
      <c r="A2878" s="2">
        <v>2873</v>
      </c>
      <c r="B2878" s="3"/>
      <c r="C2878" s="48" t="str">
        <f t="shared" si="88"/>
        <v/>
      </c>
      <c r="D2878" s="5" t="str">
        <f>IF(PhieuBauCu!$B$2&gt;0,IF(LEN($B2878)=0,"",IF(AND($B2878&gt;0,VALUE(SUBSTITUTE($B2878,"1","0"))=$B2878),1,0)),"")</f>
        <v/>
      </c>
      <c r="E2878" s="5" t="str">
        <f>IF(PhieuBauCu!$B$2&gt;1,IF(LEN($B2878)=0,"",IF(AND($B2878&gt;0,VALUE(SUBSTITUTE($B2878,"2","0"))=$B2878),1,0)),"")</f>
        <v/>
      </c>
      <c r="F2878" s="5" t="str">
        <f>IF(PhieuBauCu!$B$2&gt;2,IF(LEN($B2878)=0,"",IF(AND($B2878&gt;0,VALUE(SUBSTITUTE($B2878,"3","0"))=$B2878),1,0)),"")</f>
        <v/>
      </c>
      <c r="G2878" s="5" t="str">
        <f>IF(PhieuBauCu!$B$2&gt;3,IF(LEN($B2878)=0,"",IF(AND($B2878&gt;0,VALUE(SUBSTITUTE($B2878,"4","0"))=$B2878),1,0)),"")</f>
        <v/>
      </c>
      <c r="H2878" s="5" t="str">
        <f>IF(PhieuBauCu!$B$2&gt;4,IF(LEN($B2878)=0,"",IF(AND($B2878&gt;0,VALUE(SUBSTITUTE($B2878,"5","0"))=$B2878),1,0)),"")</f>
        <v/>
      </c>
      <c r="I2878" s="5" t="str">
        <f>IF(PhieuBauCu!$B$2&gt;5,IF(LEN($B2878)=0,"",IF(AND($B2878&gt;0,VALUE(SUBSTITUTE($B2878,"6","0"))=$B2878),1,0)),"")</f>
        <v/>
      </c>
      <c r="J2878" s="5" t="str">
        <f>IF(PhieuBauCu!$B$2&gt;6,IF(LEN($B2878)=0,"",IF(AND($B2878&gt;0,VALUE(SUBSTITUTE($B2878,"7","0"))=$B2878),1,0)),"")</f>
        <v/>
      </c>
      <c r="K2878" s="5" t="str">
        <f>IF(PhieuBauCu!$B$2&gt;7,IF(LEN($B2878)=0,"",IF(AND($B2878&gt;0,VALUE(SUBSTITUTE($B2878,"8","0"))=$B2878),1,0)),"")</f>
        <v/>
      </c>
      <c r="L2878" s="5" t="str">
        <f>IF(PhieuBauCu!$B$2&gt;8,IF(LEN($B2878)=0,"",IF(AND($B2878&gt;0,VALUE(SUBSTITUTE($B2878,"9","0"))=$B2878),1,0)),"")</f>
        <v/>
      </c>
      <c r="M2878" s="9">
        <f t="shared" si="89"/>
        <v>0</v>
      </c>
      <c r="N2878" s="36">
        <f>IF(AND(M2878&lt;=PhieuBauCu!$B$13,M2878&gt;=1),1,0)</f>
        <v>0</v>
      </c>
    </row>
    <row r="2879" spans="1:14" ht="28.5" customHeight="1">
      <c r="A2879" s="2">
        <v>2874</v>
      </c>
      <c r="B2879" s="3"/>
      <c r="C2879" s="48" t="str">
        <f t="shared" si="88"/>
        <v/>
      </c>
      <c r="D2879" s="5" t="str">
        <f>IF(PhieuBauCu!$B$2&gt;0,IF(LEN($B2879)=0,"",IF(AND($B2879&gt;0,VALUE(SUBSTITUTE($B2879,"1","0"))=$B2879),1,0)),"")</f>
        <v/>
      </c>
      <c r="E2879" s="5" t="str">
        <f>IF(PhieuBauCu!$B$2&gt;1,IF(LEN($B2879)=0,"",IF(AND($B2879&gt;0,VALUE(SUBSTITUTE($B2879,"2","0"))=$B2879),1,0)),"")</f>
        <v/>
      </c>
      <c r="F2879" s="5" t="str">
        <f>IF(PhieuBauCu!$B$2&gt;2,IF(LEN($B2879)=0,"",IF(AND($B2879&gt;0,VALUE(SUBSTITUTE($B2879,"3","0"))=$B2879),1,0)),"")</f>
        <v/>
      </c>
      <c r="G2879" s="5" t="str">
        <f>IF(PhieuBauCu!$B$2&gt;3,IF(LEN($B2879)=0,"",IF(AND($B2879&gt;0,VALUE(SUBSTITUTE($B2879,"4","0"))=$B2879),1,0)),"")</f>
        <v/>
      </c>
      <c r="H2879" s="5" t="str">
        <f>IF(PhieuBauCu!$B$2&gt;4,IF(LEN($B2879)=0,"",IF(AND($B2879&gt;0,VALUE(SUBSTITUTE($B2879,"5","0"))=$B2879),1,0)),"")</f>
        <v/>
      </c>
      <c r="I2879" s="5" t="str">
        <f>IF(PhieuBauCu!$B$2&gt;5,IF(LEN($B2879)=0,"",IF(AND($B2879&gt;0,VALUE(SUBSTITUTE($B2879,"6","0"))=$B2879),1,0)),"")</f>
        <v/>
      </c>
      <c r="J2879" s="5" t="str">
        <f>IF(PhieuBauCu!$B$2&gt;6,IF(LEN($B2879)=0,"",IF(AND($B2879&gt;0,VALUE(SUBSTITUTE($B2879,"7","0"))=$B2879),1,0)),"")</f>
        <v/>
      </c>
      <c r="K2879" s="5" t="str">
        <f>IF(PhieuBauCu!$B$2&gt;7,IF(LEN($B2879)=0,"",IF(AND($B2879&gt;0,VALUE(SUBSTITUTE($B2879,"8","0"))=$B2879),1,0)),"")</f>
        <v/>
      </c>
      <c r="L2879" s="5" t="str">
        <f>IF(PhieuBauCu!$B$2&gt;8,IF(LEN($B2879)=0,"",IF(AND($B2879&gt;0,VALUE(SUBSTITUTE($B2879,"9","0"))=$B2879),1,0)),"")</f>
        <v/>
      </c>
      <c r="M2879" s="9">
        <f t="shared" si="89"/>
        <v>0</v>
      </c>
      <c r="N2879" s="36">
        <f>IF(AND(M2879&lt;=PhieuBauCu!$B$13,M2879&gt;=1),1,0)</f>
        <v>0</v>
      </c>
    </row>
    <row r="2880" spans="1:14" ht="28.5" customHeight="1">
      <c r="A2880" s="2">
        <v>2875</v>
      </c>
      <c r="B2880" s="3"/>
      <c r="C2880" s="48" t="str">
        <f t="shared" si="88"/>
        <v/>
      </c>
      <c r="D2880" s="5" t="str">
        <f>IF(PhieuBauCu!$B$2&gt;0,IF(LEN($B2880)=0,"",IF(AND($B2880&gt;0,VALUE(SUBSTITUTE($B2880,"1","0"))=$B2880),1,0)),"")</f>
        <v/>
      </c>
      <c r="E2880" s="5" t="str">
        <f>IF(PhieuBauCu!$B$2&gt;1,IF(LEN($B2880)=0,"",IF(AND($B2880&gt;0,VALUE(SUBSTITUTE($B2880,"2","0"))=$B2880),1,0)),"")</f>
        <v/>
      </c>
      <c r="F2880" s="5" t="str">
        <f>IF(PhieuBauCu!$B$2&gt;2,IF(LEN($B2880)=0,"",IF(AND($B2880&gt;0,VALUE(SUBSTITUTE($B2880,"3","0"))=$B2880),1,0)),"")</f>
        <v/>
      </c>
      <c r="G2880" s="5" t="str">
        <f>IF(PhieuBauCu!$B$2&gt;3,IF(LEN($B2880)=0,"",IF(AND($B2880&gt;0,VALUE(SUBSTITUTE($B2880,"4","0"))=$B2880),1,0)),"")</f>
        <v/>
      </c>
      <c r="H2880" s="5" t="str">
        <f>IF(PhieuBauCu!$B$2&gt;4,IF(LEN($B2880)=0,"",IF(AND($B2880&gt;0,VALUE(SUBSTITUTE($B2880,"5","0"))=$B2880),1,0)),"")</f>
        <v/>
      </c>
      <c r="I2880" s="5" t="str">
        <f>IF(PhieuBauCu!$B$2&gt;5,IF(LEN($B2880)=0,"",IF(AND($B2880&gt;0,VALUE(SUBSTITUTE($B2880,"6","0"))=$B2880),1,0)),"")</f>
        <v/>
      </c>
      <c r="J2880" s="5" t="str">
        <f>IF(PhieuBauCu!$B$2&gt;6,IF(LEN($B2880)=0,"",IF(AND($B2880&gt;0,VALUE(SUBSTITUTE($B2880,"7","0"))=$B2880),1,0)),"")</f>
        <v/>
      </c>
      <c r="K2880" s="5" t="str">
        <f>IF(PhieuBauCu!$B$2&gt;7,IF(LEN($B2880)=0,"",IF(AND($B2880&gt;0,VALUE(SUBSTITUTE($B2880,"8","0"))=$B2880),1,0)),"")</f>
        <v/>
      </c>
      <c r="L2880" s="5" t="str">
        <f>IF(PhieuBauCu!$B$2&gt;8,IF(LEN($B2880)=0,"",IF(AND($B2880&gt;0,VALUE(SUBSTITUTE($B2880,"9","0"))=$B2880),1,0)),"")</f>
        <v/>
      </c>
      <c r="M2880" s="9">
        <f t="shared" si="89"/>
        <v>0</v>
      </c>
      <c r="N2880" s="36">
        <f>IF(AND(M2880&lt;=PhieuBauCu!$B$13,M2880&gt;=1),1,0)</f>
        <v>0</v>
      </c>
    </row>
    <row r="2881" spans="1:14" ht="28.5" customHeight="1">
      <c r="A2881" s="2">
        <v>2876</v>
      </c>
      <c r="B2881" s="3"/>
      <c r="C2881" s="48" t="str">
        <f t="shared" si="88"/>
        <v/>
      </c>
      <c r="D2881" s="5" t="str">
        <f>IF(PhieuBauCu!$B$2&gt;0,IF(LEN($B2881)=0,"",IF(AND($B2881&gt;0,VALUE(SUBSTITUTE($B2881,"1","0"))=$B2881),1,0)),"")</f>
        <v/>
      </c>
      <c r="E2881" s="5" t="str">
        <f>IF(PhieuBauCu!$B$2&gt;1,IF(LEN($B2881)=0,"",IF(AND($B2881&gt;0,VALUE(SUBSTITUTE($B2881,"2","0"))=$B2881),1,0)),"")</f>
        <v/>
      </c>
      <c r="F2881" s="5" t="str">
        <f>IF(PhieuBauCu!$B$2&gt;2,IF(LEN($B2881)=0,"",IF(AND($B2881&gt;0,VALUE(SUBSTITUTE($B2881,"3","0"))=$B2881),1,0)),"")</f>
        <v/>
      </c>
      <c r="G2881" s="5" t="str">
        <f>IF(PhieuBauCu!$B$2&gt;3,IF(LEN($B2881)=0,"",IF(AND($B2881&gt;0,VALUE(SUBSTITUTE($B2881,"4","0"))=$B2881),1,0)),"")</f>
        <v/>
      </c>
      <c r="H2881" s="5" t="str">
        <f>IF(PhieuBauCu!$B$2&gt;4,IF(LEN($B2881)=0,"",IF(AND($B2881&gt;0,VALUE(SUBSTITUTE($B2881,"5","0"))=$B2881),1,0)),"")</f>
        <v/>
      </c>
      <c r="I2881" s="5" t="str">
        <f>IF(PhieuBauCu!$B$2&gt;5,IF(LEN($B2881)=0,"",IF(AND($B2881&gt;0,VALUE(SUBSTITUTE($B2881,"6","0"))=$B2881),1,0)),"")</f>
        <v/>
      </c>
      <c r="J2881" s="5" t="str">
        <f>IF(PhieuBauCu!$B$2&gt;6,IF(LEN($B2881)=0,"",IF(AND($B2881&gt;0,VALUE(SUBSTITUTE($B2881,"7","0"))=$B2881),1,0)),"")</f>
        <v/>
      </c>
      <c r="K2881" s="5" t="str">
        <f>IF(PhieuBauCu!$B$2&gt;7,IF(LEN($B2881)=0,"",IF(AND($B2881&gt;0,VALUE(SUBSTITUTE($B2881,"8","0"))=$B2881),1,0)),"")</f>
        <v/>
      </c>
      <c r="L2881" s="5" t="str">
        <f>IF(PhieuBauCu!$B$2&gt;8,IF(LEN($B2881)=0,"",IF(AND($B2881&gt;0,VALUE(SUBSTITUTE($B2881,"9","0"))=$B2881),1,0)),"")</f>
        <v/>
      </c>
      <c r="M2881" s="9">
        <f t="shared" si="89"/>
        <v>0</v>
      </c>
      <c r="N2881" s="36">
        <f>IF(AND(M2881&lt;=PhieuBauCu!$B$13,M2881&gt;=1),1,0)</f>
        <v>0</v>
      </c>
    </row>
    <row r="2882" spans="1:14" ht="28.5" customHeight="1">
      <c r="A2882" s="2">
        <v>2877</v>
      </c>
      <c r="B2882" s="3"/>
      <c r="C2882" s="48" t="str">
        <f t="shared" si="88"/>
        <v/>
      </c>
      <c r="D2882" s="5" t="str">
        <f>IF(PhieuBauCu!$B$2&gt;0,IF(LEN($B2882)=0,"",IF(AND($B2882&gt;0,VALUE(SUBSTITUTE($B2882,"1","0"))=$B2882),1,0)),"")</f>
        <v/>
      </c>
      <c r="E2882" s="5" t="str">
        <f>IF(PhieuBauCu!$B$2&gt;1,IF(LEN($B2882)=0,"",IF(AND($B2882&gt;0,VALUE(SUBSTITUTE($B2882,"2","0"))=$B2882),1,0)),"")</f>
        <v/>
      </c>
      <c r="F2882" s="5" t="str">
        <f>IF(PhieuBauCu!$B$2&gt;2,IF(LEN($B2882)=0,"",IF(AND($B2882&gt;0,VALUE(SUBSTITUTE($B2882,"3","0"))=$B2882),1,0)),"")</f>
        <v/>
      </c>
      <c r="G2882" s="5" t="str">
        <f>IF(PhieuBauCu!$B$2&gt;3,IF(LEN($B2882)=0,"",IF(AND($B2882&gt;0,VALUE(SUBSTITUTE($B2882,"4","0"))=$B2882),1,0)),"")</f>
        <v/>
      </c>
      <c r="H2882" s="5" t="str">
        <f>IF(PhieuBauCu!$B$2&gt;4,IF(LEN($B2882)=0,"",IF(AND($B2882&gt;0,VALUE(SUBSTITUTE($B2882,"5","0"))=$B2882),1,0)),"")</f>
        <v/>
      </c>
      <c r="I2882" s="5" t="str">
        <f>IF(PhieuBauCu!$B$2&gt;5,IF(LEN($B2882)=0,"",IF(AND($B2882&gt;0,VALUE(SUBSTITUTE($B2882,"6","0"))=$B2882),1,0)),"")</f>
        <v/>
      </c>
      <c r="J2882" s="5" t="str">
        <f>IF(PhieuBauCu!$B$2&gt;6,IF(LEN($B2882)=0,"",IF(AND($B2882&gt;0,VALUE(SUBSTITUTE($B2882,"7","0"))=$B2882),1,0)),"")</f>
        <v/>
      </c>
      <c r="K2882" s="5" t="str">
        <f>IF(PhieuBauCu!$B$2&gt;7,IF(LEN($B2882)=0,"",IF(AND($B2882&gt;0,VALUE(SUBSTITUTE($B2882,"8","0"))=$B2882),1,0)),"")</f>
        <v/>
      </c>
      <c r="L2882" s="5" t="str">
        <f>IF(PhieuBauCu!$B$2&gt;8,IF(LEN($B2882)=0,"",IF(AND($B2882&gt;0,VALUE(SUBSTITUTE($B2882,"9","0"))=$B2882),1,0)),"")</f>
        <v/>
      </c>
      <c r="M2882" s="9">
        <f t="shared" si="89"/>
        <v>0</v>
      </c>
      <c r="N2882" s="36">
        <f>IF(AND(M2882&lt;=PhieuBauCu!$B$13,M2882&gt;=1),1,0)</f>
        <v>0</v>
      </c>
    </row>
    <row r="2883" spans="1:14" ht="28.5" customHeight="1">
      <c r="A2883" s="2">
        <v>2878</v>
      </c>
      <c r="B2883" s="3"/>
      <c r="C2883" s="48" t="str">
        <f t="shared" si="88"/>
        <v/>
      </c>
      <c r="D2883" s="5" t="str">
        <f>IF(PhieuBauCu!$B$2&gt;0,IF(LEN($B2883)=0,"",IF(AND($B2883&gt;0,VALUE(SUBSTITUTE($B2883,"1","0"))=$B2883),1,0)),"")</f>
        <v/>
      </c>
      <c r="E2883" s="5" t="str">
        <f>IF(PhieuBauCu!$B$2&gt;1,IF(LEN($B2883)=0,"",IF(AND($B2883&gt;0,VALUE(SUBSTITUTE($B2883,"2","0"))=$B2883),1,0)),"")</f>
        <v/>
      </c>
      <c r="F2883" s="5" t="str">
        <f>IF(PhieuBauCu!$B$2&gt;2,IF(LEN($B2883)=0,"",IF(AND($B2883&gt;0,VALUE(SUBSTITUTE($B2883,"3","0"))=$B2883),1,0)),"")</f>
        <v/>
      </c>
      <c r="G2883" s="5" t="str">
        <f>IF(PhieuBauCu!$B$2&gt;3,IF(LEN($B2883)=0,"",IF(AND($B2883&gt;0,VALUE(SUBSTITUTE($B2883,"4","0"))=$B2883),1,0)),"")</f>
        <v/>
      </c>
      <c r="H2883" s="5" t="str">
        <f>IF(PhieuBauCu!$B$2&gt;4,IF(LEN($B2883)=0,"",IF(AND($B2883&gt;0,VALUE(SUBSTITUTE($B2883,"5","0"))=$B2883),1,0)),"")</f>
        <v/>
      </c>
      <c r="I2883" s="5" t="str">
        <f>IF(PhieuBauCu!$B$2&gt;5,IF(LEN($B2883)=0,"",IF(AND($B2883&gt;0,VALUE(SUBSTITUTE($B2883,"6","0"))=$B2883),1,0)),"")</f>
        <v/>
      </c>
      <c r="J2883" s="5" t="str">
        <f>IF(PhieuBauCu!$B$2&gt;6,IF(LEN($B2883)=0,"",IF(AND($B2883&gt;0,VALUE(SUBSTITUTE($B2883,"7","0"))=$B2883),1,0)),"")</f>
        <v/>
      </c>
      <c r="K2883" s="5" t="str">
        <f>IF(PhieuBauCu!$B$2&gt;7,IF(LEN($B2883)=0,"",IF(AND($B2883&gt;0,VALUE(SUBSTITUTE($B2883,"8","0"))=$B2883),1,0)),"")</f>
        <v/>
      </c>
      <c r="L2883" s="5" t="str">
        <f>IF(PhieuBauCu!$B$2&gt;8,IF(LEN($B2883)=0,"",IF(AND($B2883&gt;0,VALUE(SUBSTITUTE($B2883,"9","0"))=$B2883),1,0)),"")</f>
        <v/>
      </c>
      <c r="M2883" s="9">
        <f t="shared" si="89"/>
        <v>0</v>
      </c>
      <c r="N2883" s="36">
        <f>IF(AND(M2883&lt;=PhieuBauCu!$B$13,M2883&gt;=1),1,0)</f>
        <v>0</v>
      </c>
    </row>
    <row r="2884" spans="1:14" ht="28.5" customHeight="1">
      <c r="A2884" s="2">
        <v>2879</v>
      </c>
      <c r="B2884" s="3"/>
      <c r="C2884" s="48" t="str">
        <f t="shared" si="88"/>
        <v/>
      </c>
      <c r="D2884" s="5" t="str">
        <f>IF(PhieuBauCu!$B$2&gt;0,IF(LEN($B2884)=0,"",IF(AND($B2884&gt;0,VALUE(SUBSTITUTE($B2884,"1","0"))=$B2884),1,0)),"")</f>
        <v/>
      </c>
      <c r="E2884" s="5" t="str">
        <f>IF(PhieuBauCu!$B$2&gt;1,IF(LEN($B2884)=0,"",IF(AND($B2884&gt;0,VALUE(SUBSTITUTE($B2884,"2","0"))=$B2884),1,0)),"")</f>
        <v/>
      </c>
      <c r="F2884" s="5" t="str">
        <f>IF(PhieuBauCu!$B$2&gt;2,IF(LEN($B2884)=0,"",IF(AND($B2884&gt;0,VALUE(SUBSTITUTE($B2884,"3","0"))=$B2884),1,0)),"")</f>
        <v/>
      </c>
      <c r="G2884" s="5" t="str">
        <f>IF(PhieuBauCu!$B$2&gt;3,IF(LEN($B2884)=0,"",IF(AND($B2884&gt;0,VALUE(SUBSTITUTE($B2884,"4","0"))=$B2884),1,0)),"")</f>
        <v/>
      </c>
      <c r="H2884" s="5" t="str">
        <f>IF(PhieuBauCu!$B$2&gt;4,IF(LEN($B2884)=0,"",IF(AND($B2884&gt;0,VALUE(SUBSTITUTE($B2884,"5","0"))=$B2884),1,0)),"")</f>
        <v/>
      </c>
      <c r="I2884" s="5" t="str">
        <f>IF(PhieuBauCu!$B$2&gt;5,IF(LEN($B2884)=0,"",IF(AND($B2884&gt;0,VALUE(SUBSTITUTE($B2884,"6","0"))=$B2884),1,0)),"")</f>
        <v/>
      </c>
      <c r="J2884" s="5" t="str">
        <f>IF(PhieuBauCu!$B$2&gt;6,IF(LEN($B2884)=0,"",IF(AND($B2884&gt;0,VALUE(SUBSTITUTE($B2884,"7","0"))=$B2884),1,0)),"")</f>
        <v/>
      </c>
      <c r="K2884" s="5" t="str">
        <f>IF(PhieuBauCu!$B$2&gt;7,IF(LEN($B2884)=0,"",IF(AND($B2884&gt;0,VALUE(SUBSTITUTE($B2884,"8","0"))=$B2884),1,0)),"")</f>
        <v/>
      </c>
      <c r="L2884" s="5" t="str">
        <f>IF(PhieuBauCu!$B$2&gt;8,IF(LEN($B2884)=0,"",IF(AND($B2884&gt;0,VALUE(SUBSTITUTE($B2884,"9","0"))=$B2884),1,0)),"")</f>
        <v/>
      </c>
      <c r="M2884" s="9">
        <f t="shared" si="89"/>
        <v>0</v>
      </c>
      <c r="N2884" s="36">
        <f>IF(AND(M2884&lt;=PhieuBauCu!$B$13,M2884&gt;=1),1,0)</f>
        <v>0</v>
      </c>
    </row>
    <row r="2885" spans="1:14" ht="28.5" customHeight="1">
      <c r="A2885" s="2">
        <v>2880</v>
      </c>
      <c r="B2885" s="3"/>
      <c r="C2885" s="48" t="str">
        <f t="shared" si="88"/>
        <v/>
      </c>
      <c r="D2885" s="5" t="str">
        <f>IF(PhieuBauCu!$B$2&gt;0,IF(LEN($B2885)=0,"",IF(AND($B2885&gt;0,VALUE(SUBSTITUTE($B2885,"1","0"))=$B2885),1,0)),"")</f>
        <v/>
      </c>
      <c r="E2885" s="5" t="str">
        <f>IF(PhieuBauCu!$B$2&gt;1,IF(LEN($B2885)=0,"",IF(AND($B2885&gt;0,VALUE(SUBSTITUTE($B2885,"2","0"))=$B2885),1,0)),"")</f>
        <v/>
      </c>
      <c r="F2885" s="5" t="str">
        <f>IF(PhieuBauCu!$B$2&gt;2,IF(LEN($B2885)=0,"",IF(AND($B2885&gt;0,VALUE(SUBSTITUTE($B2885,"3","0"))=$B2885),1,0)),"")</f>
        <v/>
      </c>
      <c r="G2885" s="5" t="str">
        <f>IF(PhieuBauCu!$B$2&gt;3,IF(LEN($B2885)=0,"",IF(AND($B2885&gt;0,VALUE(SUBSTITUTE($B2885,"4","0"))=$B2885),1,0)),"")</f>
        <v/>
      </c>
      <c r="H2885" s="5" t="str">
        <f>IF(PhieuBauCu!$B$2&gt;4,IF(LEN($B2885)=0,"",IF(AND($B2885&gt;0,VALUE(SUBSTITUTE($B2885,"5","0"))=$B2885),1,0)),"")</f>
        <v/>
      </c>
      <c r="I2885" s="5" t="str">
        <f>IF(PhieuBauCu!$B$2&gt;5,IF(LEN($B2885)=0,"",IF(AND($B2885&gt;0,VALUE(SUBSTITUTE($B2885,"6","0"))=$B2885),1,0)),"")</f>
        <v/>
      </c>
      <c r="J2885" s="5" t="str">
        <f>IF(PhieuBauCu!$B$2&gt;6,IF(LEN($B2885)=0,"",IF(AND($B2885&gt;0,VALUE(SUBSTITUTE($B2885,"7","0"))=$B2885),1,0)),"")</f>
        <v/>
      </c>
      <c r="K2885" s="5" t="str">
        <f>IF(PhieuBauCu!$B$2&gt;7,IF(LEN($B2885)=0,"",IF(AND($B2885&gt;0,VALUE(SUBSTITUTE($B2885,"8","0"))=$B2885),1,0)),"")</f>
        <v/>
      </c>
      <c r="L2885" s="5" t="str">
        <f>IF(PhieuBauCu!$B$2&gt;8,IF(LEN($B2885)=0,"",IF(AND($B2885&gt;0,VALUE(SUBSTITUTE($B2885,"9","0"))=$B2885),1,0)),"")</f>
        <v/>
      </c>
      <c r="M2885" s="9">
        <f t="shared" si="89"/>
        <v>0</v>
      </c>
      <c r="N2885" s="36">
        <f>IF(AND(M2885&lt;=PhieuBauCu!$B$13,M2885&gt;=1),1,0)</f>
        <v>0</v>
      </c>
    </row>
    <row r="2886" spans="1:14" ht="28.5" customHeight="1">
      <c r="A2886" s="2">
        <v>2881</v>
      </c>
      <c r="B2886" s="3"/>
      <c r="C2886" s="48" t="str">
        <f t="shared" si="88"/>
        <v/>
      </c>
      <c r="D2886" s="5" t="str">
        <f>IF(PhieuBauCu!$B$2&gt;0,IF(LEN($B2886)=0,"",IF(AND($B2886&gt;0,VALUE(SUBSTITUTE($B2886,"1","0"))=$B2886),1,0)),"")</f>
        <v/>
      </c>
      <c r="E2886" s="5" t="str">
        <f>IF(PhieuBauCu!$B$2&gt;1,IF(LEN($B2886)=0,"",IF(AND($B2886&gt;0,VALUE(SUBSTITUTE($B2886,"2","0"))=$B2886),1,0)),"")</f>
        <v/>
      </c>
      <c r="F2886" s="5" t="str">
        <f>IF(PhieuBauCu!$B$2&gt;2,IF(LEN($B2886)=0,"",IF(AND($B2886&gt;0,VALUE(SUBSTITUTE($B2886,"3","0"))=$B2886),1,0)),"")</f>
        <v/>
      </c>
      <c r="G2886" s="5" t="str">
        <f>IF(PhieuBauCu!$B$2&gt;3,IF(LEN($B2886)=0,"",IF(AND($B2886&gt;0,VALUE(SUBSTITUTE($B2886,"4","0"))=$B2886),1,0)),"")</f>
        <v/>
      </c>
      <c r="H2886" s="5" t="str">
        <f>IF(PhieuBauCu!$B$2&gt;4,IF(LEN($B2886)=0,"",IF(AND($B2886&gt;0,VALUE(SUBSTITUTE($B2886,"5","0"))=$B2886),1,0)),"")</f>
        <v/>
      </c>
      <c r="I2886" s="5" t="str">
        <f>IF(PhieuBauCu!$B$2&gt;5,IF(LEN($B2886)=0,"",IF(AND($B2886&gt;0,VALUE(SUBSTITUTE($B2886,"6","0"))=$B2886),1,0)),"")</f>
        <v/>
      </c>
      <c r="J2886" s="5" t="str">
        <f>IF(PhieuBauCu!$B$2&gt;6,IF(LEN($B2886)=0,"",IF(AND($B2886&gt;0,VALUE(SUBSTITUTE($B2886,"7","0"))=$B2886),1,0)),"")</f>
        <v/>
      </c>
      <c r="K2886" s="5" t="str">
        <f>IF(PhieuBauCu!$B$2&gt;7,IF(LEN($B2886)=0,"",IF(AND($B2886&gt;0,VALUE(SUBSTITUTE($B2886,"8","0"))=$B2886),1,0)),"")</f>
        <v/>
      </c>
      <c r="L2886" s="5" t="str">
        <f>IF(PhieuBauCu!$B$2&gt;8,IF(LEN($B2886)=0,"",IF(AND($B2886&gt;0,VALUE(SUBSTITUTE($B2886,"9","0"))=$B2886),1,0)),"")</f>
        <v/>
      </c>
      <c r="M2886" s="9">
        <f t="shared" si="89"/>
        <v>0</v>
      </c>
      <c r="N2886" s="36">
        <f>IF(AND(M2886&lt;=PhieuBauCu!$B$13,M2886&gt;=1),1,0)</f>
        <v>0</v>
      </c>
    </row>
    <row r="2887" spans="1:14" ht="28.5" customHeight="1">
      <c r="A2887" s="2">
        <v>2882</v>
      </c>
      <c r="B2887" s="3"/>
      <c r="C2887" s="48" t="str">
        <f t="shared" ref="C2887:C2950" si="90">IF(LEN(B2887)&gt;0,IF(N2887=1,"Ok","Not Ok"),"")</f>
        <v/>
      </c>
      <c r="D2887" s="5" t="str">
        <f>IF(PhieuBauCu!$B$2&gt;0,IF(LEN($B2887)=0,"",IF(AND($B2887&gt;0,VALUE(SUBSTITUTE($B2887,"1","0"))=$B2887),1,0)),"")</f>
        <v/>
      </c>
      <c r="E2887" s="5" t="str">
        <f>IF(PhieuBauCu!$B$2&gt;1,IF(LEN($B2887)=0,"",IF(AND($B2887&gt;0,VALUE(SUBSTITUTE($B2887,"2","0"))=$B2887),1,0)),"")</f>
        <v/>
      </c>
      <c r="F2887" s="5" t="str">
        <f>IF(PhieuBauCu!$B$2&gt;2,IF(LEN($B2887)=0,"",IF(AND($B2887&gt;0,VALUE(SUBSTITUTE($B2887,"3","0"))=$B2887),1,0)),"")</f>
        <v/>
      </c>
      <c r="G2887" s="5" t="str">
        <f>IF(PhieuBauCu!$B$2&gt;3,IF(LEN($B2887)=0,"",IF(AND($B2887&gt;0,VALUE(SUBSTITUTE($B2887,"4","0"))=$B2887),1,0)),"")</f>
        <v/>
      </c>
      <c r="H2887" s="5" t="str">
        <f>IF(PhieuBauCu!$B$2&gt;4,IF(LEN($B2887)=0,"",IF(AND($B2887&gt;0,VALUE(SUBSTITUTE($B2887,"5","0"))=$B2887),1,0)),"")</f>
        <v/>
      </c>
      <c r="I2887" s="5" t="str">
        <f>IF(PhieuBauCu!$B$2&gt;5,IF(LEN($B2887)=0,"",IF(AND($B2887&gt;0,VALUE(SUBSTITUTE($B2887,"6","0"))=$B2887),1,0)),"")</f>
        <v/>
      </c>
      <c r="J2887" s="5" t="str">
        <f>IF(PhieuBauCu!$B$2&gt;6,IF(LEN($B2887)=0,"",IF(AND($B2887&gt;0,VALUE(SUBSTITUTE($B2887,"7","0"))=$B2887),1,0)),"")</f>
        <v/>
      </c>
      <c r="K2887" s="5" t="str">
        <f>IF(PhieuBauCu!$B$2&gt;7,IF(LEN($B2887)=0,"",IF(AND($B2887&gt;0,VALUE(SUBSTITUTE($B2887,"8","0"))=$B2887),1,0)),"")</f>
        <v/>
      </c>
      <c r="L2887" s="5" t="str">
        <f>IF(PhieuBauCu!$B$2&gt;8,IF(LEN($B2887)=0,"",IF(AND($B2887&gt;0,VALUE(SUBSTITUTE($B2887,"9","0"))=$B2887),1,0)),"")</f>
        <v/>
      </c>
      <c r="M2887" s="9">
        <f t="shared" ref="M2887:M2950" si="91">SUMIF(D2887:L2887,1)</f>
        <v>0</v>
      </c>
      <c r="N2887" s="36">
        <f>IF(AND(M2887&lt;=PhieuBauCu!$B$13,M2887&gt;=1),1,0)</f>
        <v>0</v>
      </c>
    </row>
    <row r="2888" spans="1:14" ht="28.5" customHeight="1">
      <c r="A2888" s="2">
        <v>2883</v>
      </c>
      <c r="B2888" s="3"/>
      <c r="C2888" s="48" t="str">
        <f t="shared" si="90"/>
        <v/>
      </c>
      <c r="D2888" s="5" t="str">
        <f>IF(PhieuBauCu!$B$2&gt;0,IF(LEN($B2888)=0,"",IF(AND($B2888&gt;0,VALUE(SUBSTITUTE($B2888,"1","0"))=$B2888),1,0)),"")</f>
        <v/>
      </c>
      <c r="E2888" s="5" t="str">
        <f>IF(PhieuBauCu!$B$2&gt;1,IF(LEN($B2888)=0,"",IF(AND($B2888&gt;0,VALUE(SUBSTITUTE($B2888,"2","0"))=$B2888),1,0)),"")</f>
        <v/>
      </c>
      <c r="F2888" s="5" t="str">
        <f>IF(PhieuBauCu!$B$2&gt;2,IF(LEN($B2888)=0,"",IF(AND($B2888&gt;0,VALUE(SUBSTITUTE($B2888,"3","0"))=$B2888),1,0)),"")</f>
        <v/>
      </c>
      <c r="G2888" s="5" t="str">
        <f>IF(PhieuBauCu!$B$2&gt;3,IF(LEN($B2888)=0,"",IF(AND($B2888&gt;0,VALUE(SUBSTITUTE($B2888,"4","0"))=$B2888),1,0)),"")</f>
        <v/>
      </c>
      <c r="H2888" s="5" t="str">
        <f>IF(PhieuBauCu!$B$2&gt;4,IF(LEN($B2888)=0,"",IF(AND($B2888&gt;0,VALUE(SUBSTITUTE($B2888,"5","0"))=$B2888),1,0)),"")</f>
        <v/>
      </c>
      <c r="I2888" s="5" t="str">
        <f>IF(PhieuBauCu!$B$2&gt;5,IF(LEN($B2888)=0,"",IF(AND($B2888&gt;0,VALUE(SUBSTITUTE($B2888,"6","0"))=$B2888),1,0)),"")</f>
        <v/>
      </c>
      <c r="J2888" s="5" t="str">
        <f>IF(PhieuBauCu!$B$2&gt;6,IF(LEN($B2888)=0,"",IF(AND($B2888&gt;0,VALUE(SUBSTITUTE($B2888,"7","0"))=$B2888),1,0)),"")</f>
        <v/>
      </c>
      <c r="K2888" s="5" t="str">
        <f>IF(PhieuBauCu!$B$2&gt;7,IF(LEN($B2888)=0,"",IF(AND($B2888&gt;0,VALUE(SUBSTITUTE($B2888,"8","0"))=$B2888),1,0)),"")</f>
        <v/>
      </c>
      <c r="L2888" s="5" t="str">
        <f>IF(PhieuBauCu!$B$2&gt;8,IF(LEN($B2888)=0,"",IF(AND($B2888&gt;0,VALUE(SUBSTITUTE($B2888,"9","0"))=$B2888),1,0)),"")</f>
        <v/>
      </c>
      <c r="M2888" s="9">
        <f t="shared" si="91"/>
        <v>0</v>
      </c>
      <c r="N2888" s="36">
        <f>IF(AND(M2888&lt;=PhieuBauCu!$B$13,M2888&gt;=1),1,0)</f>
        <v>0</v>
      </c>
    </row>
    <row r="2889" spans="1:14" ht="28.5" customHeight="1">
      <c r="A2889" s="2">
        <v>2884</v>
      </c>
      <c r="B2889" s="3"/>
      <c r="C2889" s="48" t="str">
        <f t="shared" si="90"/>
        <v/>
      </c>
      <c r="D2889" s="5" t="str">
        <f>IF(PhieuBauCu!$B$2&gt;0,IF(LEN($B2889)=0,"",IF(AND($B2889&gt;0,VALUE(SUBSTITUTE($B2889,"1","0"))=$B2889),1,0)),"")</f>
        <v/>
      </c>
      <c r="E2889" s="5" t="str">
        <f>IF(PhieuBauCu!$B$2&gt;1,IF(LEN($B2889)=0,"",IF(AND($B2889&gt;0,VALUE(SUBSTITUTE($B2889,"2","0"))=$B2889),1,0)),"")</f>
        <v/>
      </c>
      <c r="F2889" s="5" t="str">
        <f>IF(PhieuBauCu!$B$2&gt;2,IF(LEN($B2889)=0,"",IF(AND($B2889&gt;0,VALUE(SUBSTITUTE($B2889,"3","0"))=$B2889),1,0)),"")</f>
        <v/>
      </c>
      <c r="G2889" s="5" t="str">
        <f>IF(PhieuBauCu!$B$2&gt;3,IF(LEN($B2889)=0,"",IF(AND($B2889&gt;0,VALUE(SUBSTITUTE($B2889,"4","0"))=$B2889),1,0)),"")</f>
        <v/>
      </c>
      <c r="H2889" s="5" t="str">
        <f>IF(PhieuBauCu!$B$2&gt;4,IF(LEN($B2889)=0,"",IF(AND($B2889&gt;0,VALUE(SUBSTITUTE($B2889,"5","0"))=$B2889),1,0)),"")</f>
        <v/>
      </c>
      <c r="I2889" s="5" t="str">
        <f>IF(PhieuBauCu!$B$2&gt;5,IF(LEN($B2889)=0,"",IF(AND($B2889&gt;0,VALUE(SUBSTITUTE($B2889,"6","0"))=$B2889),1,0)),"")</f>
        <v/>
      </c>
      <c r="J2889" s="5" t="str">
        <f>IF(PhieuBauCu!$B$2&gt;6,IF(LEN($B2889)=0,"",IF(AND($B2889&gt;0,VALUE(SUBSTITUTE($B2889,"7","0"))=$B2889),1,0)),"")</f>
        <v/>
      </c>
      <c r="K2889" s="5" t="str">
        <f>IF(PhieuBauCu!$B$2&gt;7,IF(LEN($B2889)=0,"",IF(AND($B2889&gt;0,VALUE(SUBSTITUTE($B2889,"8","0"))=$B2889),1,0)),"")</f>
        <v/>
      </c>
      <c r="L2889" s="5" t="str">
        <f>IF(PhieuBauCu!$B$2&gt;8,IF(LEN($B2889)=0,"",IF(AND($B2889&gt;0,VALUE(SUBSTITUTE($B2889,"9","0"))=$B2889),1,0)),"")</f>
        <v/>
      </c>
      <c r="M2889" s="9">
        <f t="shared" si="91"/>
        <v>0</v>
      </c>
      <c r="N2889" s="36">
        <f>IF(AND(M2889&lt;=PhieuBauCu!$B$13,M2889&gt;=1),1,0)</f>
        <v>0</v>
      </c>
    </row>
    <row r="2890" spans="1:14" ht="28.5" customHeight="1">
      <c r="A2890" s="2">
        <v>2885</v>
      </c>
      <c r="B2890" s="3"/>
      <c r="C2890" s="48" t="str">
        <f t="shared" si="90"/>
        <v/>
      </c>
      <c r="D2890" s="5" t="str">
        <f>IF(PhieuBauCu!$B$2&gt;0,IF(LEN($B2890)=0,"",IF(AND($B2890&gt;0,VALUE(SUBSTITUTE($B2890,"1","0"))=$B2890),1,0)),"")</f>
        <v/>
      </c>
      <c r="E2890" s="5" t="str">
        <f>IF(PhieuBauCu!$B$2&gt;1,IF(LEN($B2890)=0,"",IF(AND($B2890&gt;0,VALUE(SUBSTITUTE($B2890,"2","0"))=$B2890),1,0)),"")</f>
        <v/>
      </c>
      <c r="F2890" s="5" t="str">
        <f>IF(PhieuBauCu!$B$2&gt;2,IF(LEN($B2890)=0,"",IF(AND($B2890&gt;0,VALUE(SUBSTITUTE($B2890,"3","0"))=$B2890),1,0)),"")</f>
        <v/>
      </c>
      <c r="G2890" s="5" t="str">
        <f>IF(PhieuBauCu!$B$2&gt;3,IF(LEN($B2890)=0,"",IF(AND($B2890&gt;0,VALUE(SUBSTITUTE($B2890,"4","0"))=$B2890),1,0)),"")</f>
        <v/>
      </c>
      <c r="H2890" s="5" t="str">
        <f>IF(PhieuBauCu!$B$2&gt;4,IF(LEN($B2890)=0,"",IF(AND($B2890&gt;0,VALUE(SUBSTITUTE($B2890,"5","0"))=$B2890),1,0)),"")</f>
        <v/>
      </c>
      <c r="I2890" s="5" t="str">
        <f>IF(PhieuBauCu!$B$2&gt;5,IF(LEN($B2890)=0,"",IF(AND($B2890&gt;0,VALUE(SUBSTITUTE($B2890,"6","0"))=$B2890),1,0)),"")</f>
        <v/>
      </c>
      <c r="J2890" s="5" t="str">
        <f>IF(PhieuBauCu!$B$2&gt;6,IF(LEN($B2890)=0,"",IF(AND($B2890&gt;0,VALUE(SUBSTITUTE($B2890,"7","0"))=$B2890),1,0)),"")</f>
        <v/>
      </c>
      <c r="K2890" s="5" t="str">
        <f>IF(PhieuBauCu!$B$2&gt;7,IF(LEN($B2890)=0,"",IF(AND($B2890&gt;0,VALUE(SUBSTITUTE($B2890,"8","0"))=$B2890),1,0)),"")</f>
        <v/>
      </c>
      <c r="L2890" s="5" t="str">
        <f>IF(PhieuBauCu!$B$2&gt;8,IF(LEN($B2890)=0,"",IF(AND($B2890&gt;0,VALUE(SUBSTITUTE($B2890,"9","0"))=$B2890),1,0)),"")</f>
        <v/>
      </c>
      <c r="M2890" s="9">
        <f t="shared" si="91"/>
        <v>0</v>
      </c>
      <c r="N2890" s="36">
        <f>IF(AND(M2890&lt;=PhieuBauCu!$B$13,M2890&gt;=1),1,0)</f>
        <v>0</v>
      </c>
    </row>
    <row r="2891" spans="1:14" ht="28.5" customHeight="1">
      <c r="A2891" s="2">
        <v>2886</v>
      </c>
      <c r="B2891" s="3"/>
      <c r="C2891" s="48" t="str">
        <f t="shared" si="90"/>
        <v/>
      </c>
      <c r="D2891" s="5" t="str">
        <f>IF(PhieuBauCu!$B$2&gt;0,IF(LEN($B2891)=0,"",IF(AND($B2891&gt;0,VALUE(SUBSTITUTE($B2891,"1","0"))=$B2891),1,0)),"")</f>
        <v/>
      </c>
      <c r="E2891" s="5" t="str">
        <f>IF(PhieuBauCu!$B$2&gt;1,IF(LEN($B2891)=0,"",IF(AND($B2891&gt;0,VALUE(SUBSTITUTE($B2891,"2","0"))=$B2891),1,0)),"")</f>
        <v/>
      </c>
      <c r="F2891" s="5" t="str">
        <f>IF(PhieuBauCu!$B$2&gt;2,IF(LEN($B2891)=0,"",IF(AND($B2891&gt;0,VALUE(SUBSTITUTE($B2891,"3","0"))=$B2891),1,0)),"")</f>
        <v/>
      </c>
      <c r="G2891" s="5" t="str">
        <f>IF(PhieuBauCu!$B$2&gt;3,IF(LEN($B2891)=0,"",IF(AND($B2891&gt;0,VALUE(SUBSTITUTE($B2891,"4","0"))=$B2891),1,0)),"")</f>
        <v/>
      </c>
      <c r="H2891" s="5" t="str">
        <f>IF(PhieuBauCu!$B$2&gt;4,IF(LEN($B2891)=0,"",IF(AND($B2891&gt;0,VALUE(SUBSTITUTE($B2891,"5","0"))=$B2891),1,0)),"")</f>
        <v/>
      </c>
      <c r="I2891" s="5" t="str">
        <f>IF(PhieuBauCu!$B$2&gt;5,IF(LEN($B2891)=0,"",IF(AND($B2891&gt;0,VALUE(SUBSTITUTE($B2891,"6","0"))=$B2891),1,0)),"")</f>
        <v/>
      </c>
      <c r="J2891" s="5" t="str">
        <f>IF(PhieuBauCu!$B$2&gt;6,IF(LEN($B2891)=0,"",IF(AND($B2891&gt;0,VALUE(SUBSTITUTE($B2891,"7","0"))=$B2891),1,0)),"")</f>
        <v/>
      </c>
      <c r="K2891" s="5" t="str">
        <f>IF(PhieuBauCu!$B$2&gt;7,IF(LEN($B2891)=0,"",IF(AND($B2891&gt;0,VALUE(SUBSTITUTE($B2891,"8","0"))=$B2891),1,0)),"")</f>
        <v/>
      </c>
      <c r="L2891" s="5" t="str">
        <f>IF(PhieuBauCu!$B$2&gt;8,IF(LEN($B2891)=0,"",IF(AND($B2891&gt;0,VALUE(SUBSTITUTE($B2891,"9","0"))=$B2891),1,0)),"")</f>
        <v/>
      </c>
      <c r="M2891" s="9">
        <f t="shared" si="91"/>
        <v>0</v>
      </c>
      <c r="N2891" s="36">
        <f>IF(AND(M2891&lt;=PhieuBauCu!$B$13,M2891&gt;=1),1,0)</f>
        <v>0</v>
      </c>
    </row>
    <row r="2892" spans="1:14" ht="28.5" customHeight="1">
      <c r="A2892" s="2">
        <v>2887</v>
      </c>
      <c r="B2892" s="3"/>
      <c r="C2892" s="48" t="str">
        <f t="shared" si="90"/>
        <v/>
      </c>
      <c r="D2892" s="5" t="str">
        <f>IF(PhieuBauCu!$B$2&gt;0,IF(LEN($B2892)=0,"",IF(AND($B2892&gt;0,VALUE(SUBSTITUTE($B2892,"1","0"))=$B2892),1,0)),"")</f>
        <v/>
      </c>
      <c r="E2892" s="5" t="str">
        <f>IF(PhieuBauCu!$B$2&gt;1,IF(LEN($B2892)=0,"",IF(AND($B2892&gt;0,VALUE(SUBSTITUTE($B2892,"2","0"))=$B2892),1,0)),"")</f>
        <v/>
      </c>
      <c r="F2892" s="5" t="str">
        <f>IF(PhieuBauCu!$B$2&gt;2,IF(LEN($B2892)=0,"",IF(AND($B2892&gt;0,VALUE(SUBSTITUTE($B2892,"3","0"))=$B2892),1,0)),"")</f>
        <v/>
      </c>
      <c r="G2892" s="5" t="str">
        <f>IF(PhieuBauCu!$B$2&gt;3,IF(LEN($B2892)=0,"",IF(AND($B2892&gt;0,VALUE(SUBSTITUTE($B2892,"4","0"))=$B2892),1,0)),"")</f>
        <v/>
      </c>
      <c r="H2892" s="5" t="str">
        <f>IF(PhieuBauCu!$B$2&gt;4,IF(LEN($B2892)=0,"",IF(AND($B2892&gt;0,VALUE(SUBSTITUTE($B2892,"5","0"))=$B2892),1,0)),"")</f>
        <v/>
      </c>
      <c r="I2892" s="5" t="str">
        <f>IF(PhieuBauCu!$B$2&gt;5,IF(LEN($B2892)=0,"",IF(AND($B2892&gt;0,VALUE(SUBSTITUTE($B2892,"6","0"))=$B2892),1,0)),"")</f>
        <v/>
      </c>
      <c r="J2892" s="5" t="str">
        <f>IF(PhieuBauCu!$B$2&gt;6,IF(LEN($B2892)=0,"",IF(AND($B2892&gt;0,VALUE(SUBSTITUTE($B2892,"7","0"))=$B2892),1,0)),"")</f>
        <v/>
      </c>
      <c r="K2892" s="5" t="str">
        <f>IF(PhieuBauCu!$B$2&gt;7,IF(LEN($B2892)=0,"",IF(AND($B2892&gt;0,VALUE(SUBSTITUTE($B2892,"8","0"))=$B2892),1,0)),"")</f>
        <v/>
      </c>
      <c r="L2892" s="5" t="str">
        <f>IF(PhieuBauCu!$B$2&gt;8,IF(LEN($B2892)=0,"",IF(AND($B2892&gt;0,VALUE(SUBSTITUTE($B2892,"9","0"))=$B2892),1,0)),"")</f>
        <v/>
      </c>
      <c r="M2892" s="9">
        <f t="shared" si="91"/>
        <v>0</v>
      </c>
      <c r="N2892" s="36">
        <f>IF(AND(M2892&lt;=PhieuBauCu!$B$13,M2892&gt;=1),1,0)</f>
        <v>0</v>
      </c>
    </row>
    <row r="2893" spans="1:14" ht="28.5" customHeight="1">
      <c r="A2893" s="2">
        <v>2888</v>
      </c>
      <c r="B2893" s="3"/>
      <c r="C2893" s="48" t="str">
        <f t="shared" si="90"/>
        <v/>
      </c>
      <c r="D2893" s="5" t="str">
        <f>IF(PhieuBauCu!$B$2&gt;0,IF(LEN($B2893)=0,"",IF(AND($B2893&gt;0,VALUE(SUBSTITUTE($B2893,"1","0"))=$B2893),1,0)),"")</f>
        <v/>
      </c>
      <c r="E2893" s="5" t="str">
        <f>IF(PhieuBauCu!$B$2&gt;1,IF(LEN($B2893)=0,"",IF(AND($B2893&gt;0,VALUE(SUBSTITUTE($B2893,"2","0"))=$B2893),1,0)),"")</f>
        <v/>
      </c>
      <c r="F2893" s="5" t="str">
        <f>IF(PhieuBauCu!$B$2&gt;2,IF(LEN($B2893)=0,"",IF(AND($B2893&gt;0,VALUE(SUBSTITUTE($B2893,"3","0"))=$B2893),1,0)),"")</f>
        <v/>
      </c>
      <c r="G2893" s="5" t="str">
        <f>IF(PhieuBauCu!$B$2&gt;3,IF(LEN($B2893)=0,"",IF(AND($B2893&gt;0,VALUE(SUBSTITUTE($B2893,"4","0"))=$B2893),1,0)),"")</f>
        <v/>
      </c>
      <c r="H2893" s="5" t="str">
        <f>IF(PhieuBauCu!$B$2&gt;4,IF(LEN($B2893)=0,"",IF(AND($B2893&gt;0,VALUE(SUBSTITUTE($B2893,"5","0"))=$B2893),1,0)),"")</f>
        <v/>
      </c>
      <c r="I2893" s="5" t="str">
        <f>IF(PhieuBauCu!$B$2&gt;5,IF(LEN($B2893)=0,"",IF(AND($B2893&gt;0,VALUE(SUBSTITUTE($B2893,"6","0"))=$B2893),1,0)),"")</f>
        <v/>
      </c>
      <c r="J2893" s="5" t="str">
        <f>IF(PhieuBauCu!$B$2&gt;6,IF(LEN($B2893)=0,"",IF(AND($B2893&gt;0,VALUE(SUBSTITUTE($B2893,"7","0"))=$B2893),1,0)),"")</f>
        <v/>
      </c>
      <c r="K2893" s="5" t="str">
        <f>IF(PhieuBauCu!$B$2&gt;7,IF(LEN($B2893)=0,"",IF(AND($B2893&gt;0,VALUE(SUBSTITUTE($B2893,"8","0"))=$B2893),1,0)),"")</f>
        <v/>
      </c>
      <c r="L2893" s="5" t="str">
        <f>IF(PhieuBauCu!$B$2&gt;8,IF(LEN($B2893)=0,"",IF(AND($B2893&gt;0,VALUE(SUBSTITUTE($B2893,"9","0"))=$B2893),1,0)),"")</f>
        <v/>
      </c>
      <c r="M2893" s="9">
        <f t="shared" si="91"/>
        <v>0</v>
      </c>
      <c r="N2893" s="36">
        <f>IF(AND(M2893&lt;=PhieuBauCu!$B$13,M2893&gt;=1),1,0)</f>
        <v>0</v>
      </c>
    </row>
    <row r="2894" spans="1:14" ht="28.5" customHeight="1">
      <c r="A2894" s="2">
        <v>2889</v>
      </c>
      <c r="B2894" s="3"/>
      <c r="C2894" s="48" t="str">
        <f t="shared" si="90"/>
        <v/>
      </c>
      <c r="D2894" s="5" t="str">
        <f>IF(PhieuBauCu!$B$2&gt;0,IF(LEN($B2894)=0,"",IF(AND($B2894&gt;0,VALUE(SUBSTITUTE($B2894,"1","0"))=$B2894),1,0)),"")</f>
        <v/>
      </c>
      <c r="E2894" s="5" t="str">
        <f>IF(PhieuBauCu!$B$2&gt;1,IF(LEN($B2894)=0,"",IF(AND($B2894&gt;0,VALUE(SUBSTITUTE($B2894,"2","0"))=$B2894),1,0)),"")</f>
        <v/>
      </c>
      <c r="F2894" s="5" t="str">
        <f>IF(PhieuBauCu!$B$2&gt;2,IF(LEN($B2894)=0,"",IF(AND($B2894&gt;0,VALUE(SUBSTITUTE($B2894,"3","0"))=$B2894),1,0)),"")</f>
        <v/>
      </c>
      <c r="G2894" s="5" t="str">
        <f>IF(PhieuBauCu!$B$2&gt;3,IF(LEN($B2894)=0,"",IF(AND($B2894&gt;0,VALUE(SUBSTITUTE($B2894,"4","0"))=$B2894),1,0)),"")</f>
        <v/>
      </c>
      <c r="H2894" s="5" t="str">
        <f>IF(PhieuBauCu!$B$2&gt;4,IF(LEN($B2894)=0,"",IF(AND($B2894&gt;0,VALUE(SUBSTITUTE($B2894,"5","0"))=$B2894),1,0)),"")</f>
        <v/>
      </c>
      <c r="I2894" s="5" t="str">
        <f>IF(PhieuBauCu!$B$2&gt;5,IF(LEN($B2894)=0,"",IF(AND($B2894&gt;0,VALUE(SUBSTITUTE($B2894,"6","0"))=$B2894),1,0)),"")</f>
        <v/>
      </c>
      <c r="J2894" s="5" t="str">
        <f>IF(PhieuBauCu!$B$2&gt;6,IF(LEN($B2894)=0,"",IF(AND($B2894&gt;0,VALUE(SUBSTITUTE($B2894,"7","0"))=$B2894),1,0)),"")</f>
        <v/>
      </c>
      <c r="K2894" s="5" t="str">
        <f>IF(PhieuBauCu!$B$2&gt;7,IF(LEN($B2894)=0,"",IF(AND($B2894&gt;0,VALUE(SUBSTITUTE($B2894,"8","0"))=$B2894),1,0)),"")</f>
        <v/>
      </c>
      <c r="L2894" s="5" t="str">
        <f>IF(PhieuBauCu!$B$2&gt;8,IF(LEN($B2894)=0,"",IF(AND($B2894&gt;0,VALUE(SUBSTITUTE($B2894,"9","0"))=$B2894),1,0)),"")</f>
        <v/>
      </c>
      <c r="M2894" s="9">
        <f t="shared" si="91"/>
        <v>0</v>
      </c>
      <c r="N2894" s="36">
        <f>IF(AND(M2894&lt;=PhieuBauCu!$B$13,M2894&gt;=1),1,0)</f>
        <v>0</v>
      </c>
    </row>
    <row r="2895" spans="1:14" ht="28.5" customHeight="1">
      <c r="A2895" s="2">
        <v>2890</v>
      </c>
      <c r="B2895" s="3"/>
      <c r="C2895" s="48" t="str">
        <f t="shared" si="90"/>
        <v/>
      </c>
      <c r="D2895" s="5" t="str">
        <f>IF(PhieuBauCu!$B$2&gt;0,IF(LEN($B2895)=0,"",IF(AND($B2895&gt;0,VALUE(SUBSTITUTE($B2895,"1","0"))=$B2895),1,0)),"")</f>
        <v/>
      </c>
      <c r="E2895" s="5" t="str">
        <f>IF(PhieuBauCu!$B$2&gt;1,IF(LEN($B2895)=0,"",IF(AND($B2895&gt;0,VALUE(SUBSTITUTE($B2895,"2","0"))=$B2895),1,0)),"")</f>
        <v/>
      </c>
      <c r="F2895" s="5" t="str">
        <f>IF(PhieuBauCu!$B$2&gt;2,IF(LEN($B2895)=0,"",IF(AND($B2895&gt;0,VALUE(SUBSTITUTE($B2895,"3","0"))=$B2895),1,0)),"")</f>
        <v/>
      </c>
      <c r="G2895" s="5" t="str">
        <f>IF(PhieuBauCu!$B$2&gt;3,IF(LEN($B2895)=0,"",IF(AND($B2895&gt;0,VALUE(SUBSTITUTE($B2895,"4","0"))=$B2895),1,0)),"")</f>
        <v/>
      </c>
      <c r="H2895" s="5" t="str">
        <f>IF(PhieuBauCu!$B$2&gt;4,IF(LEN($B2895)=0,"",IF(AND($B2895&gt;0,VALUE(SUBSTITUTE($B2895,"5","0"))=$B2895),1,0)),"")</f>
        <v/>
      </c>
      <c r="I2895" s="5" t="str">
        <f>IF(PhieuBauCu!$B$2&gt;5,IF(LEN($B2895)=0,"",IF(AND($B2895&gt;0,VALUE(SUBSTITUTE($B2895,"6","0"))=$B2895),1,0)),"")</f>
        <v/>
      </c>
      <c r="J2895" s="5" t="str">
        <f>IF(PhieuBauCu!$B$2&gt;6,IF(LEN($B2895)=0,"",IF(AND($B2895&gt;0,VALUE(SUBSTITUTE($B2895,"7","0"))=$B2895),1,0)),"")</f>
        <v/>
      </c>
      <c r="K2895" s="5" t="str">
        <f>IF(PhieuBauCu!$B$2&gt;7,IF(LEN($B2895)=0,"",IF(AND($B2895&gt;0,VALUE(SUBSTITUTE($B2895,"8","0"))=$B2895),1,0)),"")</f>
        <v/>
      </c>
      <c r="L2895" s="5" t="str">
        <f>IF(PhieuBauCu!$B$2&gt;8,IF(LEN($B2895)=0,"",IF(AND($B2895&gt;0,VALUE(SUBSTITUTE($B2895,"9","0"))=$B2895),1,0)),"")</f>
        <v/>
      </c>
      <c r="M2895" s="9">
        <f t="shared" si="91"/>
        <v>0</v>
      </c>
      <c r="N2895" s="36">
        <f>IF(AND(M2895&lt;=PhieuBauCu!$B$13,M2895&gt;=1),1,0)</f>
        <v>0</v>
      </c>
    </row>
    <row r="2896" spans="1:14" ht="28.5" customHeight="1">
      <c r="A2896" s="2">
        <v>2891</v>
      </c>
      <c r="B2896" s="3"/>
      <c r="C2896" s="48" t="str">
        <f t="shared" si="90"/>
        <v/>
      </c>
      <c r="D2896" s="5" t="str">
        <f>IF(PhieuBauCu!$B$2&gt;0,IF(LEN($B2896)=0,"",IF(AND($B2896&gt;0,VALUE(SUBSTITUTE($B2896,"1","0"))=$B2896),1,0)),"")</f>
        <v/>
      </c>
      <c r="E2896" s="5" t="str">
        <f>IF(PhieuBauCu!$B$2&gt;1,IF(LEN($B2896)=0,"",IF(AND($B2896&gt;0,VALUE(SUBSTITUTE($B2896,"2","0"))=$B2896),1,0)),"")</f>
        <v/>
      </c>
      <c r="F2896" s="5" t="str">
        <f>IF(PhieuBauCu!$B$2&gt;2,IF(LEN($B2896)=0,"",IF(AND($B2896&gt;0,VALUE(SUBSTITUTE($B2896,"3","0"))=$B2896),1,0)),"")</f>
        <v/>
      </c>
      <c r="G2896" s="5" t="str">
        <f>IF(PhieuBauCu!$B$2&gt;3,IF(LEN($B2896)=0,"",IF(AND($B2896&gt;0,VALUE(SUBSTITUTE($B2896,"4","0"))=$B2896),1,0)),"")</f>
        <v/>
      </c>
      <c r="H2896" s="5" t="str">
        <f>IF(PhieuBauCu!$B$2&gt;4,IF(LEN($B2896)=0,"",IF(AND($B2896&gt;0,VALUE(SUBSTITUTE($B2896,"5","0"))=$B2896),1,0)),"")</f>
        <v/>
      </c>
      <c r="I2896" s="5" t="str">
        <f>IF(PhieuBauCu!$B$2&gt;5,IF(LEN($B2896)=0,"",IF(AND($B2896&gt;0,VALUE(SUBSTITUTE($B2896,"6","0"))=$B2896),1,0)),"")</f>
        <v/>
      </c>
      <c r="J2896" s="5" t="str">
        <f>IF(PhieuBauCu!$B$2&gt;6,IF(LEN($B2896)=0,"",IF(AND($B2896&gt;0,VALUE(SUBSTITUTE($B2896,"7","0"))=$B2896),1,0)),"")</f>
        <v/>
      </c>
      <c r="K2896" s="5" t="str">
        <f>IF(PhieuBauCu!$B$2&gt;7,IF(LEN($B2896)=0,"",IF(AND($B2896&gt;0,VALUE(SUBSTITUTE($B2896,"8","0"))=$B2896),1,0)),"")</f>
        <v/>
      </c>
      <c r="L2896" s="5" t="str">
        <f>IF(PhieuBauCu!$B$2&gt;8,IF(LEN($B2896)=0,"",IF(AND($B2896&gt;0,VALUE(SUBSTITUTE($B2896,"9","0"))=$B2896),1,0)),"")</f>
        <v/>
      </c>
      <c r="M2896" s="9">
        <f t="shared" si="91"/>
        <v>0</v>
      </c>
      <c r="N2896" s="36">
        <f>IF(AND(M2896&lt;=PhieuBauCu!$B$13,M2896&gt;=1),1,0)</f>
        <v>0</v>
      </c>
    </row>
    <row r="2897" spans="1:14" ht="28.5" customHeight="1">
      <c r="A2897" s="2">
        <v>2892</v>
      </c>
      <c r="B2897" s="3"/>
      <c r="C2897" s="48" t="str">
        <f t="shared" si="90"/>
        <v/>
      </c>
      <c r="D2897" s="5" t="str">
        <f>IF(PhieuBauCu!$B$2&gt;0,IF(LEN($B2897)=0,"",IF(AND($B2897&gt;0,VALUE(SUBSTITUTE($B2897,"1","0"))=$B2897),1,0)),"")</f>
        <v/>
      </c>
      <c r="E2897" s="5" t="str">
        <f>IF(PhieuBauCu!$B$2&gt;1,IF(LEN($B2897)=0,"",IF(AND($B2897&gt;0,VALUE(SUBSTITUTE($B2897,"2","0"))=$B2897),1,0)),"")</f>
        <v/>
      </c>
      <c r="F2897" s="5" t="str">
        <f>IF(PhieuBauCu!$B$2&gt;2,IF(LEN($B2897)=0,"",IF(AND($B2897&gt;0,VALUE(SUBSTITUTE($B2897,"3","0"))=$B2897),1,0)),"")</f>
        <v/>
      </c>
      <c r="G2897" s="5" t="str">
        <f>IF(PhieuBauCu!$B$2&gt;3,IF(LEN($B2897)=0,"",IF(AND($B2897&gt;0,VALUE(SUBSTITUTE($B2897,"4","0"))=$B2897),1,0)),"")</f>
        <v/>
      </c>
      <c r="H2897" s="5" t="str">
        <f>IF(PhieuBauCu!$B$2&gt;4,IF(LEN($B2897)=0,"",IF(AND($B2897&gt;0,VALUE(SUBSTITUTE($B2897,"5","0"))=$B2897),1,0)),"")</f>
        <v/>
      </c>
      <c r="I2897" s="5" t="str">
        <f>IF(PhieuBauCu!$B$2&gt;5,IF(LEN($B2897)=0,"",IF(AND($B2897&gt;0,VALUE(SUBSTITUTE($B2897,"6","0"))=$B2897),1,0)),"")</f>
        <v/>
      </c>
      <c r="J2897" s="5" t="str">
        <f>IF(PhieuBauCu!$B$2&gt;6,IF(LEN($B2897)=0,"",IF(AND($B2897&gt;0,VALUE(SUBSTITUTE($B2897,"7","0"))=$B2897),1,0)),"")</f>
        <v/>
      </c>
      <c r="K2897" s="5" t="str">
        <f>IF(PhieuBauCu!$B$2&gt;7,IF(LEN($B2897)=0,"",IF(AND($B2897&gt;0,VALUE(SUBSTITUTE($B2897,"8","0"))=$B2897),1,0)),"")</f>
        <v/>
      </c>
      <c r="L2897" s="5" t="str">
        <f>IF(PhieuBauCu!$B$2&gt;8,IF(LEN($B2897)=0,"",IF(AND($B2897&gt;0,VALUE(SUBSTITUTE($B2897,"9","0"))=$B2897),1,0)),"")</f>
        <v/>
      </c>
      <c r="M2897" s="9">
        <f t="shared" si="91"/>
        <v>0</v>
      </c>
      <c r="N2897" s="36">
        <f>IF(AND(M2897&lt;=PhieuBauCu!$B$13,M2897&gt;=1),1,0)</f>
        <v>0</v>
      </c>
    </row>
    <row r="2898" spans="1:14" ht="28.5" customHeight="1">
      <c r="A2898" s="2">
        <v>2893</v>
      </c>
      <c r="B2898" s="3"/>
      <c r="C2898" s="48" t="str">
        <f t="shared" si="90"/>
        <v/>
      </c>
      <c r="D2898" s="5" t="str">
        <f>IF(PhieuBauCu!$B$2&gt;0,IF(LEN($B2898)=0,"",IF(AND($B2898&gt;0,VALUE(SUBSTITUTE($B2898,"1","0"))=$B2898),1,0)),"")</f>
        <v/>
      </c>
      <c r="E2898" s="5" t="str">
        <f>IF(PhieuBauCu!$B$2&gt;1,IF(LEN($B2898)=0,"",IF(AND($B2898&gt;0,VALUE(SUBSTITUTE($B2898,"2","0"))=$B2898),1,0)),"")</f>
        <v/>
      </c>
      <c r="F2898" s="5" t="str">
        <f>IF(PhieuBauCu!$B$2&gt;2,IF(LEN($B2898)=0,"",IF(AND($B2898&gt;0,VALUE(SUBSTITUTE($B2898,"3","0"))=$B2898),1,0)),"")</f>
        <v/>
      </c>
      <c r="G2898" s="5" t="str">
        <f>IF(PhieuBauCu!$B$2&gt;3,IF(LEN($B2898)=0,"",IF(AND($B2898&gt;0,VALUE(SUBSTITUTE($B2898,"4","0"))=$B2898),1,0)),"")</f>
        <v/>
      </c>
      <c r="H2898" s="5" t="str">
        <f>IF(PhieuBauCu!$B$2&gt;4,IF(LEN($B2898)=0,"",IF(AND($B2898&gt;0,VALUE(SUBSTITUTE($B2898,"5","0"))=$B2898),1,0)),"")</f>
        <v/>
      </c>
      <c r="I2898" s="5" t="str">
        <f>IF(PhieuBauCu!$B$2&gt;5,IF(LEN($B2898)=0,"",IF(AND($B2898&gt;0,VALUE(SUBSTITUTE($B2898,"6","0"))=$B2898),1,0)),"")</f>
        <v/>
      </c>
      <c r="J2898" s="5" t="str">
        <f>IF(PhieuBauCu!$B$2&gt;6,IF(LEN($B2898)=0,"",IF(AND($B2898&gt;0,VALUE(SUBSTITUTE($B2898,"7","0"))=$B2898),1,0)),"")</f>
        <v/>
      </c>
      <c r="K2898" s="5" t="str">
        <f>IF(PhieuBauCu!$B$2&gt;7,IF(LEN($B2898)=0,"",IF(AND($B2898&gt;0,VALUE(SUBSTITUTE($B2898,"8","0"))=$B2898),1,0)),"")</f>
        <v/>
      </c>
      <c r="L2898" s="5" t="str">
        <f>IF(PhieuBauCu!$B$2&gt;8,IF(LEN($B2898)=0,"",IF(AND($B2898&gt;0,VALUE(SUBSTITUTE($B2898,"9","0"))=$B2898),1,0)),"")</f>
        <v/>
      </c>
      <c r="M2898" s="9">
        <f t="shared" si="91"/>
        <v>0</v>
      </c>
      <c r="N2898" s="36">
        <f>IF(AND(M2898&lt;=PhieuBauCu!$B$13,M2898&gt;=1),1,0)</f>
        <v>0</v>
      </c>
    </row>
    <row r="2899" spans="1:14" ht="28.5" customHeight="1">
      <c r="A2899" s="2">
        <v>2894</v>
      </c>
      <c r="B2899" s="3"/>
      <c r="C2899" s="48" t="str">
        <f t="shared" si="90"/>
        <v/>
      </c>
      <c r="D2899" s="5" t="str">
        <f>IF(PhieuBauCu!$B$2&gt;0,IF(LEN($B2899)=0,"",IF(AND($B2899&gt;0,VALUE(SUBSTITUTE($B2899,"1","0"))=$B2899),1,0)),"")</f>
        <v/>
      </c>
      <c r="E2899" s="5" t="str">
        <f>IF(PhieuBauCu!$B$2&gt;1,IF(LEN($B2899)=0,"",IF(AND($B2899&gt;0,VALUE(SUBSTITUTE($B2899,"2","0"))=$B2899),1,0)),"")</f>
        <v/>
      </c>
      <c r="F2899" s="5" t="str">
        <f>IF(PhieuBauCu!$B$2&gt;2,IF(LEN($B2899)=0,"",IF(AND($B2899&gt;0,VALUE(SUBSTITUTE($B2899,"3","0"))=$B2899),1,0)),"")</f>
        <v/>
      </c>
      <c r="G2899" s="5" t="str">
        <f>IF(PhieuBauCu!$B$2&gt;3,IF(LEN($B2899)=0,"",IF(AND($B2899&gt;0,VALUE(SUBSTITUTE($B2899,"4","0"))=$B2899),1,0)),"")</f>
        <v/>
      </c>
      <c r="H2899" s="5" t="str">
        <f>IF(PhieuBauCu!$B$2&gt;4,IF(LEN($B2899)=0,"",IF(AND($B2899&gt;0,VALUE(SUBSTITUTE($B2899,"5","0"))=$B2899),1,0)),"")</f>
        <v/>
      </c>
      <c r="I2899" s="5" t="str">
        <f>IF(PhieuBauCu!$B$2&gt;5,IF(LEN($B2899)=0,"",IF(AND($B2899&gt;0,VALUE(SUBSTITUTE($B2899,"6","0"))=$B2899),1,0)),"")</f>
        <v/>
      </c>
      <c r="J2899" s="5" t="str">
        <f>IF(PhieuBauCu!$B$2&gt;6,IF(LEN($B2899)=0,"",IF(AND($B2899&gt;0,VALUE(SUBSTITUTE($B2899,"7","0"))=$B2899),1,0)),"")</f>
        <v/>
      </c>
      <c r="K2899" s="5" t="str">
        <f>IF(PhieuBauCu!$B$2&gt;7,IF(LEN($B2899)=0,"",IF(AND($B2899&gt;0,VALUE(SUBSTITUTE($B2899,"8","0"))=$B2899),1,0)),"")</f>
        <v/>
      </c>
      <c r="L2899" s="5" t="str">
        <f>IF(PhieuBauCu!$B$2&gt;8,IF(LEN($B2899)=0,"",IF(AND($B2899&gt;0,VALUE(SUBSTITUTE($B2899,"9","0"))=$B2899),1,0)),"")</f>
        <v/>
      </c>
      <c r="M2899" s="9">
        <f t="shared" si="91"/>
        <v>0</v>
      </c>
      <c r="N2899" s="36">
        <f>IF(AND(M2899&lt;=PhieuBauCu!$B$13,M2899&gt;=1),1,0)</f>
        <v>0</v>
      </c>
    </row>
    <row r="2900" spans="1:14" ht="28.5" customHeight="1">
      <c r="A2900" s="2">
        <v>2895</v>
      </c>
      <c r="B2900" s="3"/>
      <c r="C2900" s="48" t="str">
        <f t="shared" si="90"/>
        <v/>
      </c>
      <c r="D2900" s="5" t="str">
        <f>IF(PhieuBauCu!$B$2&gt;0,IF(LEN($B2900)=0,"",IF(AND($B2900&gt;0,VALUE(SUBSTITUTE($B2900,"1","0"))=$B2900),1,0)),"")</f>
        <v/>
      </c>
      <c r="E2900" s="5" t="str">
        <f>IF(PhieuBauCu!$B$2&gt;1,IF(LEN($B2900)=0,"",IF(AND($B2900&gt;0,VALUE(SUBSTITUTE($B2900,"2","0"))=$B2900),1,0)),"")</f>
        <v/>
      </c>
      <c r="F2900" s="5" t="str">
        <f>IF(PhieuBauCu!$B$2&gt;2,IF(LEN($B2900)=0,"",IF(AND($B2900&gt;0,VALUE(SUBSTITUTE($B2900,"3","0"))=$B2900),1,0)),"")</f>
        <v/>
      </c>
      <c r="G2900" s="5" t="str">
        <f>IF(PhieuBauCu!$B$2&gt;3,IF(LEN($B2900)=0,"",IF(AND($B2900&gt;0,VALUE(SUBSTITUTE($B2900,"4","0"))=$B2900),1,0)),"")</f>
        <v/>
      </c>
      <c r="H2900" s="5" t="str">
        <f>IF(PhieuBauCu!$B$2&gt;4,IF(LEN($B2900)=0,"",IF(AND($B2900&gt;0,VALUE(SUBSTITUTE($B2900,"5","0"))=$B2900),1,0)),"")</f>
        <v/>
      </c>
      <c r="I2900" s="5" t="str">
        <f>IF(PhieuBauCu!$B$2&gt;5,IF(LEN($B2900)=0,"",IF(AND($B2900&gt;0,VALUE(SUBSTITUTE($B2900,"6","0"))=$B2900),1,0)),"")</f>
        <v/>
      </c>
      <c r="J2900" s="5" t="str">
        <f>IF(PhieuBauCu!$B$2&gt;6,IF(LEN($B2900)=0,"",IF(AND($B2900&gt;0,VALUE(SUBSTITUTE($B2900,"7","0"))=$B2900),1,0)),"")</f>
        <v/>
      </c>
      <c r="K2900" s="5" t="str">
        <f>IF(PhieuBauCu!$B$2&gt;7,IF(LEN($B2900)=0,"",IF(AND($B2900&gt;0,VALUE(SUBSTITUTE($B2900,"8","0"))=$B2900),1,0)),"")</f>
        <v/>
      </c>
      <c r="L2900" s="5" t="str">
        <f>IF(PhieuBauCu!$B$2&gt;8,IF(LEN($B2900)=0,"",IF(AND($B2900&gt;0,VALUE(SUBSTITUTE($B2900,"9","0"))=$B2900),1,0)),"")</f>
        <v/>
      </c>
      <c r="M2900" s="9">
        <f t="shared" si="91"/>
        <v>0</v>
      </c>
      <c r="N2900" s="36">
        <f>IF(AND(M2900&lt;=PhieuBauCu!$B$13,M2900&gt;=1),1,0)</f>
        <v>0</v>
      </c>
    </row>
    <row r="2901" spans="1:14" ht="28.5" customHeight="1">
      <c r="A2901" s="2">
        <v>2896</v>
      </c>
      <c r="B2901" s="3"/>
      <c r="C2901" s="48" t="str">
        <f t="shared" si="90"/>
        <v/>
      </c>
      <c r="D2901" s="5" t="str">
        <f>IF(PhieuBauCu!$B$2&gt;0,IF(LEN($B2901)=0,"",IF(AND($B2901&gt;0,VALUE(SUBSTITUTE($B2901,"1","0"))=$B2901),1,0)),"")</f>
        <v/>
      </c>
      <c r="E2901" s="5" t="str">
        <f>IF(PhieuBauCu!$B$2&gt;1,IF(LEN($B2901)=0,"",IF(AND($B2901&gt;0,VALUE(SUBSTITUTE($B2901,"2","0"))=$B2901),1,0)),"")</f>
        <v/>
      </c>
      <c r="F2901" s="5" t="str">
        <f>IF(PhieuBauCu!$B$2&gt;2,IF(LEN($B2901)=0,"",IF(AND($B2901&gt;0,VALUE(SUBSTITUTE($B2901,"3","0"))=$B2901),1,0)),"")</f>
        <v/>
      </c>
      <c r="G2901" s="5" t="str">
        <f>IF(PhieuBauCu!$B$2&gt;3,IF(LEN($B2901)=0,"",IF(AND($B2901&gt;0,VALUE(SUBSTITUTE($B2901,"4","0"))=$B2901),1,0)),"")</f>
        <v/>
      </c>
      <c r="H2901" s="5" t="str">
        <f>IF(PhieuBauCu!$B$2&gt;4,IF(LEN($B2901)=0,"",IF(AND($B2901&gt;0,VALUE(SUBSTITUTE($B2901,"5","0"))=$B2901),1,0)),"")</f>
        <v/>
      </c>
      <c r="I2901" s="5" t="str">
        <f>IF(PhieuBauCu!$B$2&gt;5,IF(LEN($B2901)=0,"",IF(AND($B2901&gt;0,VALUE(SUBSTITUTE($B2901,"6","0"))=$B2901),1,0)),"")</f>
        <v/>
      </c>
      <c r="J2901" s="5" t="str">
        <f>IF(PhieuBauCu!$B$2&gt;6,IF(LEN($B2901)=0,"",IF(AND($B2901&gt;0,VALUE(SUBSTITUTE($B2901,"7","0"))=$B2901),1,0)),"")</f>
        <v/>
      </c>
      <c r="K2901" s="5" t="str">
        <f>IF(PhieuBauCu!$B$2&gt;7,IF(LEN($B2901)=0,"",IF(AND($B2901&gt;0,VALUE(SUBSTITUTE($B2901,"8","0"))=$B2901),1,0)),"")</f>
        <v/>
      </c>
      <c r="L2901" s="5" t="str">
        <f>IF(PhieuBauCu!$B$2&gt;8,IF(LEN($B2901)=0,"",IF(AND($B2901&gt;0,VALUE(SUBSTITUTE($B2901,"9","0"))=$B2901),1,0)),"")</f>
        <v/>
      </c>
      <c r="M2901" s="9">
        <f t="shared" si="91"/>
        <v>0</v>
      </c>
      <c r="N2901" s="36">
        <f>IF(AND(M2901&lt;=PhieuBauCu!$B$13,M2901&gt;=1),1,0)</f>
        <v>0</v>
      </c>
    </row>
    <row r="2902" spans="1:14" ht="28.5" customHeight="1">
      <c r="A2902" s="2">
        <v>2897</v>
      </c>
      <c r="B2902" s="3"/>
      <c r="C2902" s="48" t="str">
        <f t="shared" si="90"/>
        <v/>
      </c>
      <c r="D2902" s="5" t="str">
        <f>IF(PhieuBauCu!$B$2&gt;0,IF(LEN($B2902)=0,"",IF(AND($B2902&gt;0,VALUE(SUBSTITUTE($B2902,"1","0"))=$B2902),1,0)),"")</f>
        <v/>
      </c>
      <c r="E2902" s="5" t="str">
        <f>IF(PhieuBauCu!$B$2&gt;1,IF(LEN($B2902)=0,"",IF(AND($B2902&gt;0,VALUE(SUBSTITUTE($B2902,"2","0"))=$B2902),1,0)),"")</f>
        <v/>
      </c>
      <c r="F2902" s="5" t="str">
        <f>IF(PhieuBauCu!$B$2&gt;2,IF(LEN($B2902)=0,"",IF(AND($B2902&gt;0,VALUE(SUBSTITUTE($B2902,"3","0"))=$B2902),1,0)),"")</f>
        <v/>
      </c>
      <c r="G2902" s="5" t="str">
        <f>IF(PhieuBauCu!$B$2&gt;3,IF(LEN($B2902)=0,"",IF(AND($B2902&gt;0,VALUE(SUBSTITUTE($B2902,"4","0"))=$B2902),1,0)),"")</f>
        <v/>
      </c>
      <c r="H2902" s="5" t="str">
        <f>IF(PhieuBauCu!$B$2&gt;4,IF(LEN($B2902)=0,"",IF(AND($B2902&gt;0,VALUE(SUBSTITUTE($B2902,"5","0"))=$B2902),1,0)),"")</f>
        <v/>
      </c>
      <c r="I2902" s="5" t="str">
        <f>IF(PhieuBauCu!$B$2&gt;5,IF(LEN($B2902)=0,"",IF(AND($B2902&gt;0,VALUE(SUBSTITUTE($B2902,"6","0"))=$B2902),1,0)),"")</f>
        <v/>
      </c>
      <c r="J2902" s="5" t="str">
        <f>IF(PhieuBauCu!$B$2&gt;6,IF(LEN($B2902)=0,"",IF(AND($B2902&gt;0,VALUE(SUBSTITUTE($B2902,"7","0"))=$B2902),1,0)),"")</f>
        <v/>
      </c>
      <c r="K2902" s="5" t="str">
        <f>IF(PhieuBauCu!$B$2&gt;7,IF(LEN($B2902)=0,"",IF(AND($B2902&gt;0,VALUE(SUBSTITUTE($B2902,"8","0"))=$B2902),1,0)),"")</f>
        <v/>
      </c>
      <c r="L2902" s="5" t="str">
        <f>IF(PhieuBauCu!$B$2&gt;8,IF(LEN($B2902)=0,"",IF(AND($B2902&gt;0,VALUE(SUBSTITUTE($B2902,"9","0"))=$B2902),1,0)),"")</f>
        <v/>
      </c>
      <c r="M2902" s="9">
        <f t="shared" si="91"/>
        <v>0</v>
      </c>
      <c r="N2902" s="36">
        <f>IF(AND(M2902&lt;=PhieuBauCu!$B$13,M2902&gt;=1),1,0)</f>
        <v>0</v>
      </c>
    </row>
    <row r="2903" spans="1:14" ht="28.5" customHeight="1">
      <c r="A2903" s="2">
        <v>2898</v>
      </c>
      <c r="B2903" s="3"/>
      <c r="C2903" s="48" t="str">
        <f t="shared" si="90"/>
        <v/>
      </c>
      <c r="D2903" s="5" t="str">
        <f>IF(PhieuBauCu!$B$2&gt;0,IF(LEN($B2903)=0,"",IF(AND($B2903&gt;0,VALUE(SUBSTITUTE($B2903,"1","0"))=$B2903),1,0)),"")</f>
        <v/>
      </c>
      <c r="E2903" s="5" t="str">
        <f>IF(PhieuBauCu!$B$2&gt;1,IF(LEN($B2903)=0,"",IF(AND($B2903&gt;0,VALUE(SUBSTITUTE($B2903,"2","0"))=$B2903),1,0)),"")</f>
        <v/>
      </c>
      <c r="F2903" s="5" t="str">
        <f>IF(PhieuBauCu!$B$2&gt;2,IF(LEN($B2903)=0,"",IF(AND($B2903&gt;0,VALUE(SUBSTITUTE($B2903,"3","0"))=$B2903),1,0)),"")</f>
        <v/>
      </c>
      <c r="G2903" s="5" t="str">
        <f>IF(PhieuBauCu!$B$2&gt;3,IF(LEN($B2903)=0,"",IF(AND($B2903&gt;0,VALUE(SUBSTITUTE($B2903,"4","0"))=$B2903),1,0)),"")</f>
        <v/>
      </c>
      <c r="H2903" s="5" t="str">
        <f>IF(PhieuBauCu!$B$2&gt;4,IF(LEN($B2903)=0,"",IF(AND($B2903&gt;0,VALUE(SUBSTITUTE($B2903,"5","0"))=$B2903),1,0)),"")</f>
        <v/>
      </c>
      <c r="I2903" s="5" t="str">
        <f>IF(PhieuBauCu!$B$2&gt;5,IF(LEN($B2903)=0,"",IF(AND($B2903&gt;0,VALUE(SUBSTITUTE($B2903,"6","0"))=$B2903),1,0)),"")</f>
        <v/>
      </c>
      <c r="J2903" s="5" t="str">
        <f>IF(PhieuBauCu!$B$2&gt;6,IF(LEN($B2903)=0,"",IF(AND($B2903&gt;0,VALUE(SUBSTITUTE($B2903,"7","0"))=$B2903),1,0)),"")</f>
        <v/>
      </c>
      <c r="K2903" s="5" t="str">
        <f>IF(PhieuBauCu!$B$2&gt;7,IF(LEN($B2903)=0,"",IF(AND($B2903&gt;0,VALUE(SUBSTITUTE($B2903,"8","0"))=$B2903),1,0)),"")</f>
        <v/>
      </c>
      <c r="L2903" s="5" t="str">
        <f>IF(PhieuBauCu!$B$2&gt;8,IF(LEN($B2903)=0,"",IF(AND($B2903&gt;0,VALUE(SUBSTITUTE($B2903,"9","0"))=$B2903),1,0)),"")</f>
        <v/>
      </c>
      <c r="M2903" s="9">
        <f t="shared" si="91"/>
        <v>0</v>
      </c>
      <c r="N2903" s="36">
        <f>IF(AND(M2903&lt;=PhieuBauCu!$B$13,M2903&gt;=1),1,0)</f>
        <v>0</v>
      </c>
    </row>
    <row r="2904" spans="1:14" ht="28.5" customHeight="1">
      <c r="A2904" s="2">
        <v>2899</v>
      </c>
      <c r="B2904" s="3"/>
      <c r="C2904" s="48" t="str">
        <f t="shared" si="90"/>
        <v/>
      </c>
      <c r="D2904" s="5" t="str">
        <f>IF(PhieuBauCu!$B$2&gt;0,IF(LEN($B2904)=0,"",IF(AND($B2904&gt;0,VALUE(SUBSTITUTE($B2904,"1","0"))=$B2904),1,0)),"")</f>
        <v/>
      </c>
      <c r="E2904" s="5" t="str">
        <f>IF(PhieuBauCu!$B$2&gt;1,IF(LEN($B2904)=0,"",IF(AND($B2904&gt;0,VALUE(SUBSTITUTE($B2904,"2","0"))=$B2904),1,0)),"")</f>
        <v/>
      </c>
      <c r="F2904" s="5" t="str">
        <f>IF(PhieuBauCu!$B$2&gt;2,IF(LEN($B2904)=0,"",IF(AND($B2904&gt;0,VALUE(SUBSTITUTE($B2904,"3","0"))=$B2904),1,0)),"")</f>
        <v/>
      </c>
      <c r="G2904" s="5" t="str">
        <f>IF(PhieuBauCu!$B$2&gt;3,IF(LEN($B2904)=0,"",IF(AND($B2904&gt;0,VALUE(SUBSTITUTE($B2904,"4","0"))=$B2904),1,0)),"")</f>
        <v/>
      </c>
      <c r="H2904" s="5" t="str">
        <f>IF(PhieuBauCu!$B$2&gt;4,IF(LEN($B2904)=0,"",IF(AND($B2904&gt;0,VALUE(SUBSTITUTE($B2904,"5","0"))=$B2904),1,0)),"")</f>
        <v/>
      </c>
      <c r="I2904" s="5" t="str">
        <f>IF(PhieuBauCu!$B$2&gt;5,IF(LEN($B2904)=0,"",IF(AND($B2904&gt;0,VALUE(SUBSTITUTE($B2904,"6","0"))=$B2904),1,0)),"")</f>
        <v/>
      </c>
      <c r="J2904" s="5" t="str">
        <f>IF(PhieuBauCu!$B$2&gt;6,IF(LEN($B2904)=0,"",IF(AND($B2904&gt;0,VALUE(SUBSTITUTE($B2904,"7","0"))=$B2904),1,0)),"")</f>
        <v/>
      </c>
      <c r="K2904" s="5" t="str">
        <f>IF(PhieuBauCu!$B$2&gt;7,IF(LEN($B2904)=0,"",IF(AND($B2904&gt;0,VALUE(SUBSTITUTE($B2904,"8","0"))=$B2904),1,0)),"")</f>
        <v/>
      </c>
      <c r="L2904" s="5" t="str">
        <f>IF(PhieuBauCu!$B$2&gt;8,IF(LEN($B2904)=0,"",IF(AND($B2904&gt;0,VALUE(SUBSTITUTE($B2904,"9","0"))=$B2904),1,0)),"")</f>
        <v/>
      </c>
      <c r="M2904" s="9">
        <f t="shared" si="91"/>
        <v>0</v>
      </c>
      <c r="N2904" s="36">
        <f>IF(AND(M2904&lt;=PhieuBauCu!$B$13,M2904&gt;=1),1,0)</f>
        <v>0</v>
      </c>
    </row>
    <row r="2905" spans="1:14" ht="28.5" customHeight="1">
      <c r="A2905" s="2">
        <v>2900</v>
      </c>
      <c r="B2905" s="3"/>
      <c r="C2905" s="48" t="str">
        <f t="shared" si="90"/>
        <v/>
      </c>
      <c r="D2905" s="5" t="str">
        <f>IF(PhieuBauCu!$B$2&gt;0,IF(LEN($B2905)=0,"",IF(AND($B2905&gt;0,VALUE(SUBSTITUTE($B2905,"1","0"))=$B2905),1,0)),"")</f>
        <v/>
      </c>
      <c r="E2905" s="5" t="str">
        <f>IF(PhieuBauCu!$B$2&gt;1,IF(LEN($B2905)=0,"",IF(AND($B2905&gt;0,VALUE(SUBSTITUTE($B2905,"2","0"))=$B2905),1,0)),"")</f>
        <v/>
      </c>
      <c r="F2905" s="5" t="str">
        <f>IF(PhieuBauCu!$B$2&gt;2,IF(LEN($B2905)=0,"",IF(AND($B2905&gt;0,VALUE(SUBSTITUTE($B2905,"3","0"))=$B2905),1,0)),"")</f>
        <v/>
      </c>
      <c r="G2905" s="5" t="str">
        <f>IF(PhieuBauCu!$B$2&gt;3,IF(LEN($B2905)=0,"",IF(AND($B2905&gt;0,VALUE(SUBSTITUTE($B2905,"4","0"))=$B2905),1,0)),"")</f>
        <v/>
      </c>
      <c r="H2905" s="5" t="str">
        <f>IF(PhieuBauCu!$B$2&gt;4,IF(LEN($B2905)=0,"",IF(AND($B2905&gt;0,VALUE(SUBSTITUTE($B2905,"5","0"))=$B2905),1,0)),"")</f>
        <v/>
      </c>
      <c r="I2905" s="5" t="str">
        <f>IF(PhieuBauCu!$B$2&gt;5,IF(LEN($B2905)=0,"",IF(AND($B2905&gt;0,VALUE(SUBSTITUTE($B2905,"6","0"))=$B2905),1,0)),"")</f>
        <v/>
      </c>
      <c r="J2905" s="5" t="str">
        <f>IF(PhieuBauCu!$B$2&gt;6,IF(LEN($B2905)=0,"",IF(AND($B2905&gt;0,VALUE(SUBSTITUTE($B2905,"7","0"))=$B2905),1,0)),"")</f>
        <v/>
      </c>
      <c r="K2905" s="5" t="str">
        <f>IF(PhieuBauCu!$B$2&gt;7,IF(LEN($B2905)=0,"",IF(AND($B2905&gt;0,VALUE(SUBSTITUTE($B2905,"8","0"))=$B2905),1,0)),"")</f>
        <v/>
      </c>
      <c r="L2905" s="5" t="str">
        <f>IF(PhieuBauCu!$B$2&gt;8,IF(LEN($B2905)=0,"",IF(AND($B2905&gt;0,VALUE(SUBSTITUTE($B2905,"9","0"))=$B2905),1,0)),"")</f>
        <v/>
      </c>
      <c r="M2905" s="9">
        <f t="shared" si="91"/>
        <v>0</v>
      </c>
      <c r="N2905" s="36">
        <f>IF(AND(M2905&lt;=PhieuBauCu!$B$13,M2905&gt;=1),1,0)</f>
        <v>0</v>
      </c>
    </row>
    <row r="2906" spans="1:14" ht="28.5" customHeight="1">
      <c r="A2906" s="2">
        <v>2901</v>
      </c>
      <c r="B2906" s="3"/>
      <c r="C2906" s="48" t="str">
        <f t="shared" si="90"/>
        <v/>
      </c>
      <c r="D2906" s="5" t="str">
        <f>IF(PhieuBauCu!$B$2&gt;0,IF(LEN($B2906)=0,"",IF(AND($B2906&gt;0,VALUE(SUBSTITUTE($B2906,"1","0"))=$B2906),1,0)),"")</f>
        <v/>
      </c>
      <c r="E2906" s="5" t="str">
        <f>IF(PhieuBauCu!$B$2&gt;1,IF(LEN($B2906)=0,"",IF(AND($B2906&gt;0,VALUE(SUBSTITUTE($B2906,"2","0"))=$B2906),1,0)),"")</f>
        <v/>
      </c>
      <c r="F2906" s="5" t="str">
        <f>IF(PhieuBauCu!$B$2&gt;2,IF(LEN($B2906)=0,"",IF(AND($B2906&gt;0,VALUE(SUBSTITUTE($B2906,"3","0"))=$B2906),1,0)),"")</f>
        <v/>
      </c>
      <c r="G2906" s="5" t="str">
        <f>IF(PhieuBauCu!$B$2&gt;3,IF(LEN($B2906)=0,"",IF(AND($B2906&gt;0,VALUE(SUBSTITUTE($B2906,"4","0"))=$B2906),1,0)),"")</f>
        <v/>
      </c>
      <c r="H2906" s="5" t="str">
        <f>IF(PhieuBauCu!$B$2&gt;4,IF(LEN($B2906)=0,"",IF(AND($B2906&gt;0,VALUE(SUBSTITUTE($B2906,"5","0"))=$B2906),1,0)),"")</f>
        <v/>
      </c>
      <c r="I2906" s="5" t="str">
        <f>IF(PhieuBauCu!$B$2&gt;5,IF(LEN($B2906)=0,"",IF(AND($B2906&gt;0,VALUE(SUBSTITUTE($B2906,"6","0"))=$B2906),1,0)),"")</f>
        <v/>
      </c>
      <c r="J2906" s="5" t="str">
        <f>IF(PhieuBauCu!$B$2&gt;6,IF(LEN($B2906)=0,"",IF(AND($B2906&gt;0,VALUE(SUBSTITUTE($B2906,"7","0"))=$B2906),1,0)),"")</f>
        <v/>
      </c>
      <c r="K2906" s="5" t="str">
        <f>IF(PhieuBauCu!$B$2&gt;7,IF(LEN($B2906)=0,"",IF(AND($B2906&gt;0,VALUE(SUBSTITUTE($B2906,"8","0"))=$B2906),1,0)),"")</f>
        <v/>
      </c>
      <c r="L2906" s="5" t="str">
        <f>IF(PhieuBauCu!$B$2&gt;8,IF(LEN($B2906)=0,"",IF(AND($B2906&gt;0,VALUE(SUBSTITUTE($B2906,"9","0"))=$B2906),1,0)),"")</f>
        <v/>
      </c>
      <c r="M2906" s="9">
        <f t="shared" si="91"/>
        <v>0</v>
      </c>
      <c r="N2906" s="36">
        <f>IF(AND(M2906&lt;=PhieuBauCu!$B$13,M2906&gt;=1),1,0)</f>
        <v>0</v>
      </c>
    </row>
    <row r="2907" spans="1:14" ht="28.5" customHeight="1">
      <c r="A2907" s="2">
        <v>2902</v>
      </c>
      <c r="B2907" s="3"/>
      <c r="C2907" s="48" t="str">
        <f t="shared" si="90"/>
        <v/>
      </c>
      <c r="D2907" s="5" t="str">
        <f>IF(PhieuBauCu!$B$2&gt;0,IF(LEN($B2907)=0,"",IF(AND($B2907&gt;0,VALUE(SUBSTITUTE($B2907,"1","0"))=$B2907),1,0)),"")</f>
        <v/>
      </c>
      <c r="E2907" s="5" t="str">
        <f>IF(PhieuBauCu!$B$2&gt;1,IF(LEN($B2907)=0,"",IF(AND($B2907&gt;0,VALUE(SUBSTITUTE($B2907,"2","0"))=$B2907),1,0)),"")</f>
        <v/>
      </c>
      <c r="F2907" s="5" t="str">
        <f>IF(PhieuBauCu!$B$2&gt;2,IF(LEN($B2907)=0,"",IF(AND($B2907&gt;0,VALUE(SUBSTITUTE($B2907,"3","0"))=$B2907),1,0)),"")</f>
        <v/>
      </c>
      <c r="G2907" s="5" t="str">
        <f>IF(PhieuBauCu!$B$2&gt;3,IF(LEN($B2907)=0,"",IF(AND($B2907&gt;0,VALUE(SUBSTITUTE($B2907,"4","0"))=$B2907),1,0)),"")</f>
        <v/>
      </c>
      <c r="H2907" s="5" t="str">
        <f>IF(PhieuBauCu!$B$2&gt;4,IF(LEN($B2907)=0,"",IF(AND($B2907&gt;0,VALUE(SUBSTITUTE($B2907,"5","0"))=$B2907),1,0)),"")</f>
        <v/>
      </c>
      <c r="I2907" s="5" t="str">
        <f>IF(PhieuBauCu!$B$2&gt;5,IF(LEN($B2907)=0,"",IF(AND($B2907&gt;0,VALUE(SUBSTITUTE($B2907,"6","0"))=$B2907),1,0)),"")</f>
        <v/>
      </c>
      <c r="J2907" s="5" t="str">
        <f>IF(PhieuBauCu!$B$2&gt;6,IF(LEN($B2907)=0,"",IF(AND($B2907&gt;0,VALUE(SUBSTITUTE($B2907,"7","0"))=$B2907),1,0)),"")</f>
        <v/>
      </c>
      <c r="K2907" s="5" t="str">
        <f>IF(PhieuBauCu!$B$2&gt;7,IF(LEN($B2907)=0,"",IF(AND($B2907&gt;0,VALUE(SUBSTITUTE($B2907,"8","0"))=$B2907),1,0)),"")</f>
        <v/>
      </c>
      <c r="L2907" s="5" t="str">
        <f>IF(PhieuBauCu!$B$2&gt;8,IF(LEN($B2907)=0,"",IF(AND($B2907&gt;0,VALUE(SUBSTITUTE($B2907,"9","0"))=$B2907),1,0)),"")</f>
        <v/>
      </c>
      <c r="M2907" s="9">
        <f t="shared" si="91"/>
        <v>0</v>
      </c>
      <c r="N2907" s="36">
        <f>IF(AND(M2907&lt;=PhieuBauCu!$B$13,M2907&gt;=1),1,0)</f>
        <v>0</v>
      </c>
    </row>
    <row r="2908" spans="1:14" ht="28.5" customHeight="1">
      <c r="A2908" s="2">
        <v>2903</v>
      </c>
      <c r="B2908" s="3"/>
      <c r="C2908" s="48" t="str">
        <f t="shared" si="90"/>
        <v/>
      </c>
      <c r="D2908" s="5" t="str">
        <f>IF(PhieuBauCu!$B$2&gt;0,IF(LEN($B2908)=0,"",IF(AND($B2908&gt;0,VALUE(SUBSTITUTE($B2908,"1","0"))=$B2908),1,0)),"")</f>
        <v/>
      </c>
      <c r="E2908" s="5" t="str">
        <f>IF(PhieuBauCu!$B$2&gt;1,IF(LEN($B2908)=0,"",IF(AND($B2908&gt;0,VALUE(SUBSTITUTE($B2908,"2","0"))=$B2908),1,0)),"")</f>
        <v/>
      </c>
      <c r="F2908" s="5" t="str">
        <f>IF(PhieuBauCu!$B$2&gt;2,IF(LEN($B2908)=0,"",IF(AND($B2908&gt;0,VALUE(SUBSTITUTE($B2908,"3","0"))=$B2908),1,0)),"")</f>
        <v/>
      </c>
      <c r="G2908" s="5" t="str">
        <f>IF(PhieuBauCu!$B$2&gt;3,IF(LEN($B2908)=0,"",IF(AND($B2908&gt;0,VALUE(SUBSTITUTE($B2908,"4","0"))=$B2908),1,0)),"")</f>
        <v/>
      </c>
      <c r="H2908" s="5" t="str">
        <f>IF(PhieuBauCu!$B$2&gt;4,IF(LEN($B2908)=0,"",IF(AND($B2908&gt;0,VALUE(SUBSTITUTE($B2908,"5","0"))=$B2908),1,0)),"")</f>
        <v/>
      </c>
      <c r="I2908" s="5" t="str">
        <f>IF(PhieuBauCu!$B$2&gt;5,IF(LEN($B2908)=0,"",IF(AND($B2908&gt;0,VALUE(SUBSTITUTE($B2908,"6","0"))=$B2908),1,0)),"")</f>
        <v/>
      </c>
      <c r="J2908" s="5" t="str">
        <f>IF(PhieuBauCu!$B$2&gt;6,IF(LEN($B2908)=0,"",IF(AND($B2908&gt;0,VALUE(SUBSTITUTE($B2908,"7","0"))=$B2908),1,0)),"")</f>
        <v/>
      </c>
      <c r="K2908" s="5" t="str">
        <f>IF(PhieuBauCu!$B$2&gt;7,IF(LEN($B2908)=0,"",IF(AND($B2908&gt;0,VALUE(SUBSTITUTE($B2908,"8","0"))=$B2908),1,0)),"")</f>
        <v/>
      </c>
      <c r="L2908" s="5" t="str">
        <f>IF(PhieuBauCu!$B$2&gt;8,IF(LEN($B2908)=0,"",IF(AND($B2908&gt;0,VALUE(SUBSTITUTE($B2908,"9","0"))=$B2908),1,0)),"")</f>
        <v/>
      </c>
      <c r="M2908" s="9">
        <f t="shared" si="91"/>
        <v>0</v>
      </c>
      <c r="N2908" s="36">
        <f>IF(AND(M2908&lt;=PhieuBauCu!$B$13,M2908&gt;=1),1,0)</f>
        <v>0</v>
      </c>
    </row>
    <row r="2909" spans="1:14" ht="28.5" customHeight="1">
      <c r="A2909" s="2">
        <v>2904</v>
      </c>
      <c r="B2909" s="3"/>
      <c r="C2909" s="48" t="str">
        <f t="shared" si="90"/>
        <v/>
      </c>
      <c r="D2909" s="5" t="str">
        <f>IF(PhieuBauCu!$B$2&gt;0,IF(LEN($B2909)=0,"",IF(AND($B2909&gt;0,VALUE(SUBSTITUTE($B2909,"1","0"))=$B2909),1,0)),"")</f>
        <v/>
      </c>
      <c r="E2909" s="5" t="str">
        <f>IF(PhieuBauCu!$B$2&gt;1,IF(LEN($B2909)=0,"",IF(AND($B2909&gt;0,VALUE(SUBSTITUTE($B2909,"2","0"))=$B2909),1,0)),"")</f>
        <v/>
      </c>
      <c r="F2909" s="5" t="str">
        <f>IF(PhieuBauCu!$B$2&gt;2,IF(LEN($B2909)=0,"",IF(AND($B2909&gt;0,VALUE(SUBSTITUTE($B2909,"3","0"))=$B2909),1,0)),"")</f>
        <v/>
      </c>
      <c r="G2909" s="5" t="str">
        <f>IF(PhieuBauCu!$B$2&gt;3,IF(LEN($B2909)=0,"",IF(AND($B2909&gt;0,VALUE(SUBSTITUTE($B2909,"4","0"))=$B2909),1,0)),"")</f>
        <v/>
      </c>
      <c r="H2909" s="5" t="str">
        <f>IF(PhieuBauCu!$B$2&gt;4,IF(LEN($B2909)=0,"",IF(AND($B2909&gt;0,VALUE(SUBSTITUTE($B2909,"5","0"))=$B2909),1,0)),"")</f>
        <v/>
      </c>
      <c r="I2909" s="5" t="str">
        <f>IF(PhieuBauCu!$B$2&gt;5,IF(LEN($B2909)=0,"",IF(AND($B2909&gt;0,VALUE(SUBSTITUTE($B2909,"6","0"))=$B2909),1,0)),"")</f>
        <v/>
      </c>
      <c r="J2909" s="5" t="str">
        <f>IF(PhieuBauCu!$B$2&gt;6,IF(LEN($B2909)=0,"",IF(AND($B2909&gt;0,VALUE(SUBSTITUTE($B2909,"7","0"))=$B2909),1,0)),"")</f>
        <v/>
      </c>
      <c r="K2909" s="5" t="str">
        <f>IF(PhieuBauCu!$B$2&gt;7,IF(LEN($B2909)=0,"",IF(AND($B2909&gt;0,VALUE(SUBSTITUTE($B2909,"8","0"))=$B2909),1,0)),"")</f>
        <v/>
      </c>
      <c r="L2909" s="5" t="str">
        <f>IF(PhieuBauCu!$B$2&gt;8,IF(LEN($B2909)=0,"",IF(AND($B2909&gt;0,VALUE(SUBSTITUTE($B2909,"9","0"))=$B2909),1,0)),"")</f>
        <v/>
      </c>
      <c r="M2909" s="9">
        <f t="shared" si="91"/>
        <v>0</v>
      </c>
      <c r="N2909" s="36">
        <f>IF(AND(M2909&lt;=PhieuBauCu!$B$13,M2909&gt;=1),1,0)</f>
        <v>0</v>
      </c>
    </row>
    <row r="2910" spans="1:14" ht="28.5" customHeight="1">
      <c r="A2910" s="2">
        <v>2905</v>
      </c>
      <c r="B2910" s="3"/>
      <c r="C2910" s="48" t="str">
        <f t="shared" si="90"/>
        <v/>
      </c>
      <c r="D2910" s="5" t="str">
        <f>IF(PhieuBauCu!$B$2&gt;0,IF(LEN($B2910)=0,"",IF(AND($B2910&gt;0,VALUE(SUBSTITUTE($B2910,"1","0"))=$B2910),1,0)),"")</f>
        <v/>
      </c>
      <c r="E2910" s="5" t="str">
        <f>IF(PhieuBauCu!$B$2&gt;1,IF(LEN($B2910)=0,"",IF(AND($B2910&gt;0,VALUE(SUBSTITUTE($B2910,"2","0"))=$B2910),1,0)),"")</f>
        <v/>
      </c>
      <c r="F2910" s="5" t="str">
        <f>IF(PhieuBauCu!$B$2&gt;2,IF(LEN($B2910)=0,"",IF(AND($B2910&gt;0,VALUE(SUBSTITUTE($B2910,"3","0"))=$B2910),1,0)),"")</f>
        <v/>
      </c>
      <c r="G2910" s="5" t="str">
        <f>IF(PhieuBauCu!$B$2&gt;3,IF(LEN($B2910)=0,"",IF(AND($B2910&gt;0,VALUE(SUBSTITUTE($B2910,"4","0"))=$B2910),1,0)),"")</f>
        <v/>
      </c>
      <c r="H2910" s="5" t="str">
        <f>IF(PhieuBauCu!$B$2&gt;4,IF(LEN($B2910)=0,"",IF(AND($B2910&gt;0,VALUE(SUBSTITUTE($B2910,"5","0"))=$B2910),1,0)),"")</f>
        <v/>
      </c>
      <c r="I2910" s="5" t="str">
        <f>IF(PhieuBauCu!$B$2&gt;5,IF(LEN($B2910)=0,"",IF(AND($B2910&gt;0,VALUE(SUBSTITUTE($B2910,"6","0"))=$B2910),1,0)),"")</f>
        <v/>
      </c>
      <c r="J2910" s="5" t="str">
        <f>IF(PhieuBauCu!$B$2&gt;6,IF(LEN($B2910)=0,"",IF(AND($B2910&gt;0,VALUE(SUBSTITUTE($B2910,"7","0"))=$B2910),1,0)),"")</f>
        <v/>
      </c>
      <c r="K2910" s="5" t="str">
        <f>IF(PhieuBauCu!$B$2&gt;7,IF(LEN($B2910)=0,"",IF(AND($B2910&gt;0,VALUE(SUBSTITUTE($B2910,"8","0"))=$B2910),1,0)),"")</f>
        <v/>
      </c>
      <c r="L2910" s="5" t="str">
        <f>IF(PhieuBauCu!$B$2&gt;8,IF(LEN($B2910)=0,"",IF(AND($B2910&gt;0,VALUE(SUBSTITUTE($B2910,"9","0"))=$B2910),1,0)),"")</f>
        <v/>
      </c>
      <c r="M2910" s="9">
        <f t="shared" si="91"/>
        <v>0</v>
      </c>
      <c r="N2910" s="36">
        <f>IF(AND(M2910&lt;=PhieuBauCu!$B$13,M2910&gt;=1),1,0)</f>
        <v>0</v>
      </c>
    </row>
    <row r="2911" spans="1:14" ht="28.5" customHeight="1">
      <c r="A2911" s="2">
        <v>2906</v>
      </c>
      <c r="B2911" s="3"/>
      <c r="C2911" s="48" t="str">
        <f t="shared" si="90"/>
        <v/>
      </c>
      <c r="D2911" s="5" t="str">
        <f>IF(PhieuBauCu!$B$2&gt;0,IF(LEN($B2911)=0,"",IF(AND($B2911&gt;0,VALUE(SUBSTITUTE($B2911,"1","0"))=$B2911),1,0)),"")</f>
        <v/>
      </c>
      <c r="E2911" s="5" t="str">
        <f>IF(PhieuBauCu!$B$2&gt;1,IF(LEN($B2911)=0,"",IF(AND($B2911&gt;0,VALUE(SUBSTITUTE($B2911,"2","0"))=$B2911),1,0)),"")</f>
        <v/>
      </c>
      <c r="F2911" s="5" t="str">
        <f>IF(PhieuBauCu!$B$2&gt;2,IF(LEN($B2911)=0,"",IF(AND($B2911&gt;0,VALUE(SUBSTITUTE($B2911,"3","0"))=$B2911),1,0)),"")</f>
        <v/>
      </c>
      <c r="G2911" s="5" t="str">
        <f>IF(PhieuBauCu!$B$2&gt;3,IF(LEN($B2911)=0,"",IF(AND($B2911&gt;0,VALUE(SUBSTITUTE($B2911,"4","0"))=$B2911),1,0)),"")</f>
        <v/>
      </c>
      <c r="H2911" s="5" t="str">
        <f>IF(PhieuBauCu!$B$2&gt;4,IF(LEN($B2911)=0,"",IF(AND($B2911&gt;0,VALUE(SUBSTITUTE($B2911,"5","0"))=$B2911),1,0)),"")</f>
        <v/>
      </c>
      <c r="I2911" s="5" t="str">
        <f>IF(PhieuBauCu!$B$2&gt;5,IF(LEN($B2911)=0,"",IF(AND($B2911&gt;0,VALUE(SUBSTITUTE($B2911,"6","0"))=$B2911),1,0)),"")</f>
        <v/>
      </c>
      <c r="J2911" s="5" t="str">
        <f>IF(PhieuBauCu!$B$2&gt;6,IF(LEN($B2911)=0,"",IF(AND($B2911&gt;0,VALUE(SUBSTITUTE($B2911,"7","0"))=$B2911),1,0)),"")</f>
        <v/>
      </c>
      <c r="K2911" s="5" t="str">
        <f>IF(PhieuBauCu!$B$2&gt;7,IF(LEN($B2911)=0,"",IF(AND($B2911&gt;0,VALUE(SUBSTITUTE($B2911,"8","0"))=$B2911),1,0)),"")</f>
        <v/>
      </c>
      <c r="L2911" s="5" t="str">
        <f>IF(PhieuBauCu!$B$2&gt;8,IF(LEN($B2911)=0,"",IF(AND($B2911&gt;0,VALUE(SUBSTITUTE($B2911,"9","0"))=$B2911),1,0)),"")</f>
        <v/>
      </c>
      <c r="M2911" s="9">
        <f t="shared" si="91"/>
        <v>0</v>
      </c>
      <c r="N2911" s="36">
        <f>IF(AND(M2911&lt;=PhieuBauCu!$B$13,M2911&gt;=1),1,0)</f>
        <v>0</v>
      </c>
    </row>
    <row r="2912" spans="1:14" ht="28.5" customHeight="1">
      <c r="A2912" s="2">
        <v>2907</v>
      </c>
      <c r="B2912" s="3"/>
      <c r="C2912" s="48" t="str">
        <f t="shared" si="90"/>
        <v/>
      </c>
      <c r="D2912" s="5" t="str">
        <f>IF(PhieuBauCu!$B$2&gt;0,IF(LEN($B2912)=0,"",IF(AND($B2912&gt;0,VALUE(SUBSTITUTE($B2912,"1","0"))=$B2912),1,0)),"")</f>
        <v/>
      </c>
      <c r="E2912" s="5" t="str">
        <f>IF(PhieuBauCu!$B$2&gt;1,IF(LEN($B2912)=0,"",IF(AND($B2912&gt;0,VALUE(SUBSTITUTE($B2912,"2","0"))=$B2912),1,0)),"")</f>
        <v/>
      </c>
      <c r="F2912" s="5" t="str">
        <f>IF(PhieuBauCu!$B$2&gt;2,IF(LEN($B2912)=0,"",IF(AND($B2912&gt;0,VALUE(SUBSTITUTE($B2912,"3","0"))=$B2912),1,0)),"")</f>
        <v/>
      </c>
      <c r="G2912" s="5" t="str">
        <f>IF(PhieuBauCu!$B$2&gt;3,IF(LEN($B2912)=0,"",IF(AND($B2912&gt;0,VALUE(SUBSTITUTE($B2912,"4","0"))=$B2912),1,0)),"")</f>
        <v/>
      </c>
      <c r="H2912" s="5" t="str">
        <f>IF(PhieuBauCu!$B$2&gt;4,IF(LEN($B2912)=0,"",IF(AND($B2912&gt;0,VALUE(SUBSTITUTE($B2912,"5","0"))=$B2912),1,0)),"")</f>
        <v/>
      </c>
      <c r="I2912" s="5" t="str">
        <f>IF(PhieuBauCu!$B$2&gt;5,IF(LEN($B2912)=0,"",IF(AND($B2912&gt;0,VALUE(SUBSTITUTE($B2912,"6","0"))=$B2912),1,0)),"")</f>
        <v/>
      </c>
      <c r="J2912" s="5" t="str">
        <f>IF(PhieuBauCu!$B$2&gt;6,IF(LEN($B2912)=0,"",IF(AND($B2912&gt;0,VALUE(SUBSTITUTE($B2912,"7","0"))=$B2912),1,0)),"")</f>
        <v/>
      </c>
      <c r="K2912" s="5" t="str">
        <f>IF(PhieuBauCu!$B$2&gt;7,IF(LEN($B2912)=0,"",IF(AND($B2912&gt;0,VALUE(SUBSTITUTE($B2912,"8","0"))=$B2912),1,0)),"")</f>
        <v/>
      </c>
      <c r="L2912" s="5" t="str">
        <f>IF(PhieuBauCu!$B$2&gt;8,IF(LEN($B2912)=0,"",IF(AND($B2912&gt;0,VALUE(SUBSTITUTE($B2912,"9","0"))=$B2912),1,0)),"")</f>
        <v/>
      </c>
      <c r="M2912" s="9">
        <f t="shared" si="91"/>
        <v>0</v>
      </c>
      <c r="N2912" s="36">
        <f>IF(AND(M2912&lt;=PhieuBauCu!$B$13,M2912&gt;=1),1,0)</f>
        <v>0</v>
      </c>
    </row>
    <row r="2913" spans="1:14" ht="28.5" customHeight="1">
      <c r="A2913" s="2">
        <v>2908</v>
      </c>
      <c r="B2913" s="3"/>
      <c r="C2913" s="48" t="str">
        <f t="shared" si="90"/>
        <v/>
      </c>
      <c r="D2913" s="5" t="str">
        <f>IF(PhieuBauCu!$B$2&gt;0,IF(LEN($B2913)=0,"",IF(AND($B2913&gt;0,VALUE(SUBSTITUTE($B2913,"1","0"))=$B2913),1,0)),"")</f>
        <v/>
      </c>
      <c r="E2913" s="5" t="str">
        <f>IF(PhieuBauCu!$B$2&gt;1,IF(LEN($B2913)=0,"",IF(AND($B2913&gt;0,VALUE(SUBSTITUTE($B2913,"2","0"))=$B2913),1,0)),"")</f>
        <v/>
      </c>
      <c r="F2913" s="5" t="str">
        <f>IF(PhieuBauCu!$B$2&gt;2,IF(LEN($B2913)=0,"",IF(AND($B2913&gt;0,VALUE(SUBSTITUTE($B2913,"3","0"))=$B2913),1,0)),"")</f>
        <v/>
      </c>
      <c r="G2913" s="5" t="str">
        <f>IF(PhieuBauCu!$B$2&gt;3,IF(LEN($B2913)=0,"",IF(AND($B2913&gt;0,VALUE(SUBSTITUTE($B2913,"4","0"))=$B2913),1,0)),"")</f>
        <v/>
      </c>
      <c r="H2913" s="5" t="str">
        <f>IF(PhieuBauCu!$B$2&gt;4,IF(LEN($B2913)=0,"",IF(AND($B2913&gt;0,VALUE(SUBSTITUTE($B2913,"5","0"))=$B2913),1,0)),"")</f>
        <v/>
      </c>
      <c r="I2913" s="5" t="str">
        <f>IF(PhieuBauCu!$B$2&gt;5,IF(LEN($B2913)=0,"",IF(AND($B2913&gt;0,VALUE(SUBSTITUTE($B2913,"6","0"))=$B2913),1,0)),"")</f>
        <v/>
      </c>
      <c r="J2913" s="5" t="str">
        <f>IF(PhieuBauCu!$B$2&gt;6,IF(LEN($B2913)=0,"",IF(AND($B2913&gt;0,VALUE(SUBSTITUTE($B2913,"7","0"))=$B2913),1,0)),"")</f>
        <v/>
      </c>
      <c r="K2913" s="5" t="str">
        <f>IF(PhieuBauCu!$B$2&gt;7,IF(LEN($B2913)=0,"",IF(AND($B2913&gt;0,VALUE(SUBSTITUTE($B2913,"8","0"))=$B2913),1,0)),"")</f>
        <v/>
      </c>
      <c r="L2913" s="5" t="str">
        <f>IF(PhieuBauCu!$B$2&gt;8,IF(LEN($B2913)=0,"",IF(AND($B2913&gt;0,VALUE(SUBSTITUTE($B2913,"9","0"))=$B2913),1,0)),"")</f>
        <v/>
      </c>
      <c r="M2913" s="9">
        <f t="shared" si="91"/>
        <v>0</v>
      </c>
      <c r="N2913" s="36">
        <f>IF(AND(M2913&lt;=PhieuBauCu!$B$13,M2913&gt;=1),1,0)</f>
        <v>0</v>
      </c>
    </row>
    <row r="2914" spans="1:14" ht="28.5" customHeight="1">
      <c r="A2914" s="2">
        <v>2909</v>
      </c>
      <c r="B2914" s="3"/>
      <c r="C2914" s="48" t="str">
        <f t="shared" si="90"/>
        <v/>
      </c>
      <c r="D2914" s="5" t="str">
        <f>IF(PhieuBauCu!$B$2&gt;0,IF(LEN($B2914)=0,"",IF(AND($B2914&gt;0,VALUE(SUBSTITUTE($B2914,"1","0"))=$B2914),1,0)),"")</f>
        <v/>
      </c>
      <c r="E2914" s="5" t="str">
        <f>IF(PhieuBauCu!$B$2&gt;1,IF(LEN($B2914)=0,"",IF(AND($B2914&gt;0,VALUE(SUBSTITUTE($B2914,"2","0"))=$B2914),1,0)),"")</f>
        <v/>
      </c>
      <c r="F2914" s="5" t="str">
        <f>IF(PhieuBauCu!$B$2&gt;2,IF(LEN($B2914)=0,"",IF(AND($B2914&gt;0,VALUE(SUBSTITUTE($B2914,"3","0"))=$B2914),1,0)),"")</f>
        <v/>
      </c>
      <c r="G2914" s="5" t="str">
        <f>IF(PhieuBauCu!$B$2&gt;3,IF(LEN($B2914)=0,"",IF(AND($B2914&gt;0,VALUE(SUBSTITUTE($B2914,"4","0"))=$B2914),1,0)),"")</f>
        <v/>
      </c>
      <c r="H2914" s="5" t="str">
        <f>IF(PhieuBauCu!$B$2&gt;4,IF(LEN($B2914)=0,"",IF(AND($B2914&gt;0,VALUE(SUBSTITUTE($B2914,"5","0"))=$B2914),1,0)),"")</f>
        <v/>
      </c>
      <c r="I2914" s="5" t="str">
        <f>IF(PhieuBauCu!$B$2&gt;5,IF(LEN($B2914)=0,"",IF(AND($B2914&gt;0,VALUE(SUBSTITUTE($B2914,"6","0"))=$B2914),1,0)),"")</f>
        <v/>
      </c>
      <c r="J2914" s="5" t="str">
        <f>IF(PhieuBauCu!$B$2&gt;6,IF(LEN($B2914)=0,"",IF(AND($B2914&gt;0,VALUE(SUBSTITUTE($B2914,"7","0"))=$B2914),1,0)),"")</f>
        <v/>
      </c>
      <c r="K2914" s="5" t="str">
        <f>IF(PhieuBauCu!$B$2&gt;7,IF(LEN($B2914)=0,"",IF(AND($B2914&gt;0,VALUE(SUBSTITUTE($B2914,"8","0"))=$B2914),1,0)),"")</f>
        <v/>
      </c>
      <c r="L2914" s="5" t="str">
        <f>IF(PhieuBauCu!$B$2&gt;8,IF(LEN($B2914)=0,"",IF(AND($B2914&gt;0,VALUE(SUBSTITUTE($B2914,"9","0"))=$B2914),1,0)),"")</f>
        <v/>
      </c>
      <c r="M2914" s="9">
        <f t="shared" si="91"/>
        <v>0</v>
      </c>
      <c r="N2914" s="36">
        <f>IF(AND(M2914&lt;=PhieuBauCu!$B$13,M2914&gt;=1),1,0)</f>
        <v>0</v>
      </c>
    </row>
    <row r="2915" spans="1:14" ht="28.5" customHeight="1">
      <c r="A2915" s="2">
        <v>2910</v>
      </c>
      <c r="B2915" s="3"/>
      <c r="C2915" s="48" t="str">
        <f t="shared" si="90"/>
        <v/>
      </c>
      <c r="D2915" s="5" t="str">
        <f>IF(PhieuBauCu!$B$2&gt;0,IF(LEN($B2915)=0,"",IF(AND($B2915&gt;0,VALUE(SUBSTITUTE($B2915,"1","0"))=$B2915),1,0)),"")</f>
        <v/>
      </c>
      <c r="E2915" s="5" t="str">
        <f>IF(PhieuBauCu!$B$2&gt;1,IF(LEN($B2915)=0,"",IF(AND($B2915&gt;0,VALUE(SUBSTITUTE($B2915,"2","0"))=$B2915),1,0)),"")</f>
        <v/>
      </c>
      <c r="F2915" s="5" t="str">
        <f>IF(PhieuBauCu!$B$2&gt;2,IF(LEN($B2915)=0,"",IF(AND($B2915&gt;0,VALUE(SUBSTITUTE($B2915,"3","0"))=$B2915),1,0)),"")</f>
        <v/>
      </c>
      <c r="G2915" s="5" t="str">
        <f>IF(PhieuBauCu!$B$2&gt;3,IF(LEN($B2915)=0,"",IF(AND($B2915&gt;0,VALUE(SUBSTITUTE($B2915,"4","0"))=$B2915),1,0)),"")</f>
        <v/>
      </c>
      <c r="H2915" s="5" t="str">
        <f>IF(PhieuBauCu!$B$2&gt;4,IF(LEN($B2915)=0,"",IF(AND($B2915&gt;0,VALUE(SUBSTITUTE($B2915,"5","0"))=$B2915),1,0)),"")</f>
        <v/>
      </c>
      <c r="I2915" s="5" t="str">
        <f>IF(PhieuBauCu!$B$2&gt;5,IF(LEN($B2915)=0,"",IF(AND($B2915&gt;0,VALUE(SUBSTITUTE($B2915,"6","0"))=$B2915),1,0)),"")</f>
        <v/>
      </c>
      <c r="J2915" s="5" t="str">
        <f>IF(PhieuBauCu!$B$2&gt;6,IF(LEN($B2915)=0,"",IF(AND($B2915&gt;0,VALUE(SUBSTITUTE($B2915,"7","0"))=$B2915),1,0)),"")</f>
        <v/>
      </c>
      <c r="K2915" s="5" t="str">
        <f>IF(PhieuBauCu!$B$2&gt;7,IF(LEN($B2915)=0,"",IF(AND($B2915&gt;0,VALUE(SUBSTITUTE($B2915,"8","0"))=$B2915),1,0)),"")</f>
        <v/>
      </c>
      <c r="L2915" s="5" t="str">
        <f>IF(PhieuBauCu!$B$2&gt;8,IF(LEN($B2915)=0,"",IF(AND($B2915&gt;0,VALUE(SUBSTITUTE($B2915,"9","0"))=$B2915),1,0)),"")</f>
        <v/>
      </c>
      <c r="M2915" s="9">
        <f t="shared" si="91"/>
        <v>0</v>
      </c>
      <c r="N2915" s="36">
        <f>IF(AND(M2915&lt;=PhieuBauCu!$B$13,M2915&gt;=1),1,0)</f>
        <v>0</v>
      </c>
    </row>
    <row r="2916" spans="1:14" ht="28.5" customHeight="1">
      <c r="A2916" s="2">
        <v>2911</v>
      </c>
      <c r="B2916" s="3"/>
      <c r="C2916" s="48" t="str">
        <f t="shared" si="90"/>
        <v/>
      </c>
      <c r="D2916" s="5" t="str">
        <f>IF(PhieuBauCu!$B$2&gt;0,IF(LEN($B2916)=0,"",IF(AND($B2916&gt;0,VALUE(SUBSTITUTE($B2916,"1","0"))=$B2916),1,0)),"")</f>
        <v/>
      </c>
      <c r="E2916" s="5" t="str">
        <f>IF(PhieuBauCu!$B$2&gt;1,IF(LEN($B2916)=0,"",IF(AND($B2916&gt;0,VALUE(SUBSTITUTE($B2916,"2","0"))=$B2916),1,0)),"")</f>
        <v/>
      </c>
      <c r="F2916" s="5" t="str">
        <f>IF(PhieuBauCu!$B$2&gt;2,IF(LEN($B2916)=0,"",IF(AND($B2916&gt;0,VALUE(SUBSTITUTE($B2916,"3","0"))=$B2916),1,0)),"")</f>
        <v/>
      </c>
      <c r="G2916" s="5" t="str">
        <f>IF(PhieuBauCu!$B$2&gt;3,IF(LEN($B2916)=0,"",IF(AND($B2916&gt;0,VALUE(SUBSTITUTE($B2916,"4","0"))=$B2916),1,0)),"")</f>
        <v/>
      </c>
      <c r="H2916" s="5" t="str">
        <f>IF(PhieuBauCu!$B$2&gt;4,IF(LEN($B2916)=0,"",IF(AND($B2916&gt;0,VALUE(SUBSTITUTE($B2916,"5","0"))=$B2916),1,0)),"")</f>
        <v/>
      </c>
      <c r="I2916" s="5" t="str">
        <f>IF(PhieuBauCu!$B$2&gt;5,IF(LEN($B2916)=0,"",IF(AND($B2916&gt;0,VALUE(SUBSTITUTE($B2916,"6","0"))=$B2916),1,0)),"")</f>
        <v/>
      </c>
      <c r="J2916" s="5" t="str">
        <f>IF(PhieuBauCu!$B$2&gt;6,IF(LEN($B2916)=0,"",IF(AND($B2916&gt;0,VALUE(SUBSTITUTE($B2916,"7","0"))=$B2916),1,0)),"")</f>
        <v/>
      </c>
      <c r="K2916" s="5" t="str">
        <f>IF(PhieuBauCu!$B$2&gt;7,IF(LEN($B2916)=0,"",IF(AND($B2916&gt;0,VALUE(SUBSTITUTE($B2916,"8","0"))=$B2916),1,0)),"")</f>
        <v/>
      </c>
      <c r="L2916" s="5" t="str">
        <f>IF(PhieuBauCu!$B$2&gt;8,IF(LEN($B2916)=0,"",IF(AND($B2916&gt;0,VALUE(SUBSTITUTE($B2916,"9","0"))=$B2916),1,0)),"")</f>
        <v/>
      </c>
      <c r="M2916" s="9">
        <f t="shared" si="91"/>
        <v>0</v>
      </c>
      <c r="N2916" s="36">
        <f>IF(AND(M2916&lt;=PhieuBauCu!$B$13,M2916&gt;=1),1,0)</f>
        <v>0</v>
      </c>
    </row>
    <row r="2917" spans="1:14" ht="28.5" customHeight="1">
      <c r="A2917" s="2">
        <v>2912</v>
      </c>
      <c r="B2917" s="3"/>
      <c r="C2917" s="48" t="str">
        <f t="shared" si="90"/>
        <v/>
      </c>
      <c r="D2917" s="5" t="str">
        <f>IF(PhieuBauCu!$B$2&gt;0,IF(LEN($B2917)=0,"",IF(AND($B2917&gt;0,VALUE(SUBSTITUTE($B2917,"1","0"))=$B2917),1,0)),"")</f>
        <v/>
      </c>
      <c r="E2917" s="5" t="str">
        <f>IF(PhieuBauCu!$B$2&gt;1,IF(LEN($B2917)=0,"",IF(AND($B2917&gt;0,VALUE(SUBSTITUTE($B2917,"2","0"))=$B2917),1,0)),"")</f>
        <v/>
      </c>
      <c r="F2917" s="5" t="str">
        <f>IF(PhieuBauCu!$B$2&gt;2,IF(LEN($B2917)=0,"",IF(AND($B2917&gt;0,VALUE(SUBSTITUTE($B2917,"3","0"))=$B2917),1,0)),"")</f>
        <v/>
      </c>
      <c r="G2917" s="5" t="str">
        <f>IF(PhieuBauCu!$B$2&gt;3,IF(LEN($B2917)=0,"",IF(AND($B2917&gt;0,VALUE(SUBSTITUTE($B2917,"4","0"))=$B2917),1,0)),"")</f>
        <v/>
      </c>
      <c r="H2917" s="5" t="str">
        <f>IF(PhieuBauCu!$B$2&gt;4,IF(LEN($B2917)=0,"",IF(AND($B2917&gt;0,VALUE(SUBSTITUTE($B2917,"5","0"))=$B2917),1,0)),"")</f>
        <v/>
      </c>
      <c r="I2917" s="5" t="str">
        <f>IF(PhieuBauCu!$B$2&gt;5,IF(LEN($B2917)=0,"",IF(AND($B2917&gt;0,VALUE(SUBSTITUTE($B2917,"6","0"))=$B2917),1,0)),"")</f>
        <v/>
      </c>
      <c r="J2917" s="5" t="str">
        <f>IF(PhieuBauCu!$B$2&gt;6,IF(LEN($B2917)=0,"",IF(AND($B2917&gt;0,VALUE(SUBSTITUTE($B2917,"7","0"))=$B2917),1,0)),"")</f>
        <v/>
      </c>
      <c r="K2917" s="5" t="str">
        <f>IF(PhieuBauCu!$B$2&gt;7,IF(LEN($B2917)=0,"",IF(AND($B2917&gt;0,VALUE(SUBSTITUTE($B2917,"8","0"))=$B2917),1,0)),"")</f>
        <v/>
      </c>
      <c r="L2917" s="5" t="str">
        <f>IF(PhieuBauCu!$B$2&gt;8,IF(LEN($B2917)=0,"",IF(AND($B2917&gt;0,VALUE(SUBSTITUTE($B2917,"9","0"))=$B2917),1,0)),"")</f>
        <v/>
      </c>
      <c r="M2917" s="9">
        <f t="shared" si="91"/>
        <v>0</v>
      </c>
      <c r="N2917" s="36">
        <f>IF(AND(M2917&lt;=PhieuBauCu!$B$13,M2917&gt;=1),1,0)</f>
        <v>0</v>
      </c>
    </row>
    <row r="2918" spans="1:14" ht="28.5" customHeight="1">
      <c r="A2918" s="2">
        <v>2913</v>
      </c>
      <c r="B2918" s="3"/>
      <c r="C2918" s="48" t="str">
        <f t="shared" si="90"/>
        <v/>
      </c>
      <c r="D2918" s="5" t="str">
        <f>IF(PhieuBauCu!$B$2&gt;0,IF(LEN($B2918)=0,"",IF(AND($B2918&gt;0,VALUE(SUBSTITUTE($B2918,"1","0"))=$B2918),1,0)),"")</f>
        <v/>
      </c>
      <c r="E2918" s="5" t="str">
        <f>IF(PhieuBauCu!$B$2&gt;1,IF(LEN($B2918)=0,"",IF(AND($B2918&gt;0,VALUE(SUBSTITUTE($B2918,"2","0"))=$B2918),1,0)),"")</f>
        <v/>
      </c>
      <c r="F2918" s="5" t="str">
        <f>IF(PhieuBauCu!$B$2&gt;2,IF(LEN($B2918)=0,"",IF(AND($B2918&gt;0,VALUE(SUBSTITUTE($B2918,"3","0"))=$B2918),1,0)),"")</f>
        <v/>
      </c>
      <c r="G2918" s="5" t="str">
        <f>IF(PhieuBauCu!$B$2&gt;3,IF(LEN($B2918)=0,"",IF(AND($B2918&gt;0,VALUE(SUBSTITUTE($B2918,"4","0"))=$B2918),1,0)),"")</f>
        <v/>
      </c>
      <c r="H2918" s="5" t="str">
        <f>IF(PhieuBauCu!$B$2&gt;4,IF(LEN($B2918)=0,"",IF(AND($B2918&gt;0,VALUE(SUBSTITUTE($B2918,"5","0"))=$B2918),1,0)),"")</f>
        <v/>
      </c>
      <c r="I2918" s="5" t="str">
        <f>IF(PhieuBauCu!$B$2&gt;5,IF(LEN($B2918)=0,"",IF(AND($B2918&gt;0,VALUE(SUBSTITUTE($B2918,"6","0"))=$B2918),1,0)),"")</f>
        <v/>
      </c>
      <c r="J2918" s="5" t="str">
        <f>IF(PhieuBauCu!$B$2&gt;6,IF(LEN($B2918)=0,"",IF(AND($B2918&gt;0,VALUE(SUBSTITUTE($B2918,"7","0"))=$B2918),1,0)),"")</f>
        <v/>
      </c>
      <c r="K2918" s="5" t="str">
        <f>IF(PhieuBauCu!$B$2&gt;7,IF(LEN($B2918)=0,"",IF(AND($B2918&gt;0,VALUE(SUBSTITUTE($B2918,"8","0"))=$B2918),1,0)),"")</f>
        <v/>
      </c>
      <c r="L2918" s="5" t="str">
        <f>IF(PhieuBauCu!$B$2&gt;8,IF(LEN($B2918)=0,"",IF(AND($B2918&gt;0,VALUE(SUBSTITUTE($B2918,"9","0"))=$B2918),1,0)),"")</f>
        <v/>
      </c>
      <c r="M2918" s="9">
        <f t="shared" si="91"/>
        <v>0</v>
      </c>
      <c r="N2918" s="36">
        <f>IF(AND(M2918&lt;=PhieuBauCu!$B$13,M2918&gt;=1),1,0)</f>
        <v>0</v>
      </c>
    </row>
    <row r="2919" spans="1:14" ht="28.5" customHeight="1">
      <c r="A2919" s="2">
        <v>2914</v>
      </c>
      <c r="B2919" s="3"/>
      <c r="C2919" s="48" t="str">
        <f t="shared" si="90"/>
        <v/>
      </c>
      <c r="D2919" s="5" t="str">
        <f>IF(PhieuBauCu!$B$2&gt;0,IF(LEN($B2919)=0,"",IF(AND($B2919&gt;0,VALUE(SUBSTITUTE($B2919,"1","0"))=$B2919),1,0)),"")</f>
        <v/>
      </c>
      <c r="E2919" s="5" t="str">
        <f>IF(PhieuBauCu!$B$2&gt;1,IF(LEN($B2919)=0,"",IF(AND($B2919&gt;0,VALUE(SUBSTITUTE($B2919,"2","0"))=$B2919),1,0)),"")</f>
        <v/>
      </c>
      <c r="F2919" s="5" t="str">
        <f>IF(PhieuBauCu!$B$2&gt;2,IF(LEN($B2919)=0,"",IF(AND($B2919&gt;0,VALUE(SUBSTITUTE($B2919,"3","0"))=$B2919),1,0)),"")</f>
        <v/>
      </c>
      <c r="G2919" s="5" t="str">
        <f>IF(PhieuBauCu!$B$2&gt;3,IF(LEN($B2919)=0,"",IF(AND($B2919&gt;0,VALUE(SUBSTITUTE($B2919,"4","0"))=$B2919),1,0)),"")</f>
        <v/>
      </c>
      <c r="H2919" s="5" t="str">
        <f>IF(PhieuBauCu!$B$2&gt;4,IF(LEN($B2919)=0,"",IF(AND($B2919&gt;0,VALUE(SUBSTITUTE($B2919,"5","0"))=$B2919),1,0)),"")</f>
        <v/>
      </c>
      <c r="I2919" s="5" t="str">
        <f>IF(PhieuBauCu!$B$2&gt;5,IF(LEN($B2919)=0,"",IF(AND($B2919&gt;0,VALUE(SUBSTITUTE($B2919,"6","0"))=$B2919),1,0)),"")</f>
        <v/>
      </c>
      <c r="J2919" s="5" t="str">
        <f>IF(PhieuBauCu!$B$2&gt;6,IF(LEN($B2919)=0,"",IF(AND($B2919&gt;0,VALUE(SUBSTITUTE($B2919,"7","0"))=$B2919),1,0)),"")</f>
        <v/>
      </c>
      <c r="K2919" s="5" t="str">
        <f>IF(PhieuBauCu!$B$2&gt;7,IF(LEN($B2919)=0,"",IF(AND($B2919&gt;0,VALUE(SUBSTITUTE($B2919,"8","0"))=$B2919),1,0)),"")</f>
        <v/>
      </c>
      <c r="L2919" s="5" t="str">
        <f>IF(PhieuBauCu!$B$2&gt;8,IF(LEN($B2919)=0,"",IF(AND($B2919&gt;0,VALUE(SUBSTITUTE($B2919,"9","0"))=$B2919),1,0)),"")</f>
        <v/>
      </c>
      <c r="M2919" s="9">
        <f t="shared" si="91"/>
        <v>0</v>
      </c>
      <c r="N2919" s="36">
        <f>IF(AND(M2919&lt;=PhieuBauCu!$B$13,M2919&gt;=1),1,0)</f>
        <v>0</v>
      </c>
    </row>
    <row r="2920" spans="1:14" ht="28.5" customHeight="1">
      <c r="A2920" s="2">
        <v>2915</v>
      </c>
      <c r="B2920" s="3"/>
      <c r="C2920" s="48" t="str">
        <f t="shared" si="90"/>
        <v/>
      </c>
      <c r="D2920" s="5" t="str">
        <f>IF(PhieuBauCu!$B$2&gt;0,IF(LEN($B2920)=0,"",IF(AND($B2920&gt;0,VALUE(SUBSTITUTE($B2920,"1","0"))=$B2920),1,0)),"")</f>
        <v/>
      </c>
      <c r="E2920" s="5" t="str">
        <f>IF(PhieuBauCu!$B$2&gt;1,IF(LEN($B2920)=0,"",IF(AND($B2920&gt;0,VALUE(SUBSTITUTE($B2920,"2","0"))=$B2920),1,0)),"")</f>
        <v/>
      </c>
      <c r="F2920" s="5" t="str">
        <f>IF(PhieuBauCu!$B$2&gt;2,IF(LEN($B2920)=0,"",IF(AND($B2920&gt;0,VALUE(SUBSTITUTE($B2920,"3","0"))=$B2920),1,0)),"")</f>
        <v/>
      </c>
      <c r="G2920" s="5" t="str">
        <f>IF(PhieuBauCu!$B$2&gt;3,IF(LEN($B2920)=0,"",IF(AND($B2920&gt;0,VALUE(SUBSTITUTE($B2920,"4","0"))=$B2920),1,0)),"")</f>
        <v/>
      </c>
      <c r="H2920" s="5" t="str">
        <f>IF(PhieuBauCu!$B$2&gt;4,IF(LEN($B2920)=0,"",IF(AND($B2920&gt;0,VALUE(SUBSTITUTE($B2920,"5","0"))=$B2920),1,0)),"")</f>
        <v/>
      </c>
      <c r="I2920" s="5" t="str">
        <f>IF(PhieuBauCu!$B$2&gt;5,IF(LEN($B2920)=0,"",IF(AND($B2920&gt;0,VALUE(SUBSTITUTE($B2920,"6","0"))=$B2920),1,0)),"")</f>
        <v/>
      </c>
      <c r="J2920" s="5" t="str">
        <f>IF(PhieuBauCu!$B$2&gt;6,IF(LEN($B2920)=0,"",IF(AND($B2920&gt;0,VALUE(SUBSTITUTE($B2920,"7","0"))=$B2920),1,0)),"")</f>
        <v/>
      </c>
      <c r="K2920" s="5" t="str">
        <f>IF(PhieuBauCu!$B$2&gt;7,IF(LEN($B2920)=0,"",IF(AND($B2920&gt;0,VALUE(SUBSTITUTE($B2920,"8","0"))=$B2920),1,0)),"")</f>
        <v/>
      </c>
      <c r="L2920" s="5" t="str">
        <f>IF(PhieuBauCu!$B$2&gt;8,IF(LEN($B2920)=0,"",IF(AND($B2920&gt;0,VALUE(SUBSTITUTE($B2920,"9","0"))=$B2920),1,0)),"")</f>
        <v/>
      </c>
      <c r="M2920" s="9">
        <f t="shared" si="91"/>
        <v>0</v>
      </c>
      <c r="N2920" s="36">
        <f>IF(AND(M2920&lt;=PhieuBauCu!$B$13,M2920&gt;=1),1,0)</f>
        <v>0</v>
      </c>
    </row>
    <row r="2921" spans="1:14" ht="28.5" customHeight="1">
      <c r="A2921" s="2">
        <v>2916</v>
      </c>
      <c r="B2921" s="3"/>
      <c r="C2921" s="48" t="str">
        <f t="shared" si="90"/>
        <v/>
      </c>
      <c r="D2921" s="5" t="str">
        <f>IF(PhieuBauCu!$B$2&gt;0,IF(LEN($B2921)=0,"",IF(AND($B2921&gt;0,VALUE(SUBSTITUTE($B2921,"1","0"))=$B2921),1,0)),"")</f>
        <v/>
      </c>
      <c r="E2921" s="5" t="str">
        <f>IF(PhieuBauCu!$B$2&gt;1,IF(LEN($B2921)=0,"",IF(AND($B2921&gt;0,VALUE(SUBSTITUTE($B2921,"2","0"))=$B2921),1,0)),"")</f>
        <v/>
      </c>
      <c r="F2921" s="5" t="str">
        <f>IF(PhieuBauCu!$B$2&gt;2,IF(LEN($B2921)=0,"",IF(AND($B2921&gt;0,VALUE(SUBSTITUTE($B2921,"3","0"))=$B2921),1,0)),"")</f>
        <v/>
      </c>
      <c r="G2921" s="5" t="str">
        <f>IF(PhieuBauCu!$B$2&gt;3,IF(LEN($B2921)=0,"",IF(AND($B2921&gt;0,VALUE(SUBSTITUTE($B2921,"4","0"))=$B2921),1,0)),"")</f>
        <v/>
      </c>
      <c r="H2921" s="5" t="str">
        <f>IF(PhieuBauCu!$B$2&gt;4,IF(LEN($B2921)=0,"",IF(AND($B2921&gt;0,VALUE(SUBSTITUTE($B2921,"5","0"))=$B2921),1,0)),"")</f>
        <v/>
      </c>
      <c r="I2921" s="5" t="str">
        <f>IF(PhieuBauCu!$B$2&gt;5,IF(LEN($B2921)=0,"",IF(AND($B2921&gt;0,VALUE(SUBSTITUTE($B2921,"6","0"))=$B2921),1,0)),"")</f>
        <v/>
      </c>
      <c r="J2921" s="5" t="str">
        <f>IF(PhieuBauCu!$B$2&gt;6,IF(LEN($B2921)=0,"",IF(AND($B2921&gt;0,VALUE(SUBSTITUTE($B2921,"7","0"))=$B2921),1,0)),"")</f>
        <v/>
      </c>
      <c r="K2921" s="5" t="str">
        <f>IF(PhieuBauCu!$B$2&gt;7,IF(LEN($B2921)=0,"",IF(AND($B2921&gt;0,VALUE(SUBSTITUTE($B2921,"8","0"))=$B2921),1,0)),"")</f>
        <v/>
      </c>
      <c r="L2921" s="5" t="str">
        <f>IF(PhieuBauCu!$B$2&gt;8,IF(LEN($B2921)=0,"",IF(AND($B2921&gt;0,VALUE(SUBSTITUTE($B2921,"9","0"))=$B2921),1,0)),"")</f>
        <v/>
      </c>
      <c r="M2921" s="9">
        <f t="shared" si="91"/>
        <v>0</v>
      </c>
      <c r="N2921" s="36">
        <f>IF(AND(M2921&lt;=PhieuBauCu!$B$13,M2921&gt;=1),1,0)</f>
        <v>0</v>
      </c>
    </row>
    <row r="2922" spans="1:14" ht="28.5" customHeight="1">
      <c r="A2922" s="2">
        <v>2917</v>
      </c>
      <c r="B2922" s="3"/>
      <c r="C2922" s="48" t="str">
        <f t="shared" si="90"/>
        <v/>
      </c>
      <c r="D2922" s="5" t="str">
        <f>IF(PhieuBauCu!$B$2&gt;0,IF(LEN($B2922)=0,"",IF(AND($B2922&gt;0,VALUE(SUBSTITUTE($B2922,"1","0"))=$B2922),1,0)),"")</f>
        <v/>
      </c>
      <c r="E2922" s="5" t="str">
        <f>IF(PhieuBauCu!$B$2&gt;1,IF(LEN($B2922)=0,"",IF(AND($B2922&gt;0,VALUE(SUBSTITUTE($B2922,"2","0"))=$B2922),1,0)),"")</f>
        <v/>
      </c>
      <c r="F2922" s="5" t="str">
        <f>IF(PhieuBauCu!$B$2&gt;2,IF(LEN($B2922)=0,"",IF(AND($B2922&gt;0,VALUE(SUBSTITUTE($B2922,"3","0"))=$B2922),1,0)),"")</f>
        <v/>
      </c>
      <c r="G2922" s="5" t="str">
        <f>IF(PhieuBauCu!$B$2&gt;3,IF(LEN($B2922)=0,"",IF(AND($B2922&gt;0,VALUE(SUBSTITUTE($B2922,"4","0"))=$B2922),1,0)),"")</f>
        <v/>
      </c>
      <c r="H2922" s="5" t="str">
        <f>IF(PhieuBauCu!$B$2&gt;4,IF(LEN($B2922)=0,"",IF(AND($B2922&gt;0,VALUE(SUBSTITUTE($B2922,"5","0"))=$B2922),1,0)),"")</f>
        <v/>
      </c>
      <c r="I2922" s="5" t="str">
        <f>IF(PhieuBauCu!$B$2&gt;5,IF(LEN($B2922)=0,"",IF(AND($B2922&gt;0,VALUE(SUBSTITUTE($B2922,"6","0"))=$B2922),1,0)),"")</f>
        <v/>
      </c>
      <c r="J2922" s="5" t="str">
        <f>IF(PhieuBauCu!$B$2&gt;6,IF(LEN($B2922)=0,"",IF(AND($B2922&gt;0,VALUE(SUBSTITUTE($B2922,"7","0"))=$B2922),1,0)),"")</f>
        <v/>
      </c>
      <c r="K2922" s="5" t="str">
        <f>IF(PhieuBauCu!$B$2&gt;7,IF(LEN($B2922)=0,"",IF(AND($B2922&gt;0,VALUE(SUBSTITUTE($B2922,"8","0"))=$B2922),1,0)),"")</f>
        <v/>
      </c>
      <c r="L2922" s="5" t="str">
        <f>IF(PhieuBauCu!$B$2&gt;8,IF(LEN($B2922)=0,"",IF(AND($B2922&gt;0,VALUE(SUBSTITUTE($B2922,"9","0"))=$B2922),1,0)),"")</f>
        <v/>
      </c>
      <c r="M2922" s="9">
        <f t="shared" si="91"/>
        <v>0</v>
      </c>
      <c r="N2922" s="36">
        <f>IF(AND(M2922&lt;=PhieuBauCu!$B$13,M2922&gt;=1),1,0)</f>
        <v>0</v>
      </c>
    </row>
    <row r="2923" spans="1:14" ht="28.5" customHeight="1">
      <c r="A2923" s="2">
        <v>2918</v>
      </c>
      <c r="B2923" s="3"/>
      <c r="C2923" s="48" t="str">
        <f t="shared" si="90"/>
        <v/>
      </c>
      <c r="D2923" s="5" t="str">
        <f>IF(PhieuBauCu!$B$2&gt;0,IF(LEN($B2923)=0,"",IF(AND($B2923&gt;0,VALUE(SUBSTITUTE($B2923,"1","0"))=$B2923),1,0)),"")</f>
        <v/>
      </c>
      <c r="E2923" s="5" t="str">
        <f>IF(PhieuBauCu!$B$2&gt;1,IF(LEN($B2923)=0,"",IF(AND($B2923&gt;0,VALUE(SUBSTITUTE($B2923,"2","0"))=$B2923),1,0)),"")</f>
        <v/>
      </c>
      <c r="F2923" s="5" t="str">
        <f>IF(PhieuBauCu!$B$2&gt;2,IF(LEN($B2923)=0,"",IF(AND($B2923&gt;0,VALUE(SUBSTITUTE($B2923,"3","0"))=$B2923),1,0)),"")</f>
        <v/>
      </c>
      <c r="G2923" s="5" t="str">
        <f>IF(PhieuBauCu!$B$2&gt;3,IF(LEN($B2923)=0,"",IF(AND($B2923&gt;0,VALUE(SUBSTITUTE($B2923,"4","0"))=$B2923),1,0)),"")</f>
        <v/>
      </c>
      <c r="H2923" s="5" t="str">
        <f>IF(PhieuBauCu!$B$2&gt;4,IF(LEN($B2923)=0,"",IF(AND($B2923&gt;0,VALUE(SUBSTITUTE($B2923,"5","0"))=$B2923),1,0)),"")</f>
        <v/>
      </c>
      <c r="I2923" s="5" t="str">
        <f>IF(PhieuBauCu!$B$2&gt;5,IF(LEN($B2923)=0,"",IF(AND($B2923&gt;0,VALUE(SUBSTITUTE($B2923,"6","0"))=$B2923),1,0)),"")</f>
        <v/>
      </c>
      <c r="J2923" s="5" t="str">
        <f>IF(PhieuBauCu!$B$2&gt;6,IF(LEN($B2923)=0,"",IF(AND($B2923&gt;0,VALUE(SUBSTITUTE($B2923,"7","0"))=$B2923),1,0)),"")</f>
        <v/>
      </c>
      <c r="K2923" s="5" t="str">
        <f>IF(PhieuBauCu!$B$2&gt;7,IF(LEN($B2923)=0,"",IF(AND($B2923&gt;0,VALUE(SUBSTITUTE($B2923,"8","0"))=$B2923),1,0)),"")</f>
        <v/>
      </c>
      <c r="L2923" s="5" t="str">
        <f>IF(PhieuBauCu!$B$2&gt;8,IF(LEN($B2923)=0,"",IF(AND($B2923&gt;0,VALUE(SUBSTITUTE($B2923,"9","0"))=$B2923),1,0)),"")</f>
        <v/>
      </c>
      <c r="M2923" s="9">
        <f t="shared" si="91"/>
        <v>0</v>
      </c>
      <c r="N2923" s="36">
        <f>IF(AND(M2923&lt;=PhieuBauCu!$B$13,M2923&gt;=1),1,0)</f>
        <v>0</v>
      </c>
    </row>
    <row r="2924" spans="1:14" ht="28.5" customHeight="1">
      <c r="A2924" s="2">
        <v>2919</v>
      </c>
      <c r="B2924" s="3"/>
      <c r="C2924" s="48" t="str">
        <f t="shared" si="90"/>
        <v/>
      </c>
      <c r="D2924" s="5" t="str">
        <f>IF(PhieuBauCu!$B$2&gt;0,IF(LEN($B2924)=0,"",IF(AND($B2924&gt;0,VALUE(SUBSTITUTE($B2924,"1","0"))=$B2924),1,0)),"")</f>
        <v/>
      </c>
      <c r="E2924" s="5" t="str">
        <f>IF(PhieuBauCu!$B$2&gt;1,IF(LEN($B2924)=0,"",IF(AND($B2924&gt;0,VALUE(SUBSTITUTE($B2924,"2","0"))=$B2924),1,0)),"")</f>
        <v/>
      </c>
      <c r="F2924" s="5" t="str">
        <f>IF(PhieuBauCu!$B$2&gt;2,IF(LEN($B2924)=0,"",IF(AND($B2924&gt;0,VALUE(SUBSTITUTE($B2924,"3","0"))=$B2924),1,0)),"")</f>
        <v/>
      </c>
      <c r="G2924" s="5" t="str">
        <f>IF(PhieuBauCu!$B$2&gt;3,IF(LEN($B2924)=0,"",IF(AND($B2924&gt;0,VALUE(SUBSTITUTE($B2924,"4","0"))=$B2924),1,0)),"")</f>
        <v/>
      </c>
      <c r="H2924" s="5" t="str">
        <f>IF(PhieuBauCu!$B$2&gt;4,IF(LEN($B2924)=0,"",IF(AND($B2924&gt;0,VALUE(SUBSTITUTE($B2924,"5","0"))=$B2924),1,0)),"")</f>
        <v/>
      </c>
      <c r="I2924" s="5" t="str">
        <f>IF(PhieuBauCu!$B$2&gt;5,IF(LEN($B2924)=0,"",IF(AND($B2924&gt;0,VALUE(SUBSTITUTE($B2924,"6","0"))=$B2924),1,0)),"")</f>
        <v/>
      </c>
      <c r="J2924" s="5" t="str">
        <f>IF(PhieuBauCu!$B$2&gt;6,IF(LEN($B2924)=0,"",IF(AND($B2924&gt;0,VALUE(SUBSTITUTE($B2924,"7","0"))=$B2924),1,0)),"")</f>
        <v/>
      </c>
      <c r="K2924" s="5" t="str">
        <f>IF(PhieuBauCu!$B$2&gt;7,IF(LEN($B2924)=0,"",IF(AND($B2924&gt;0,VALUE(SUBSTITUTE($B2924,"8","0"))=$B2924),1,0)),"")</f>
        <v/>
      </c>
      <c r="L2924" s="5" t="str">
        <f>IF(PhieuBauCu!$B$2&gt;8,IF(LEN($B2924)=0,"",IF(AND($B2924&gt;0,VALUE(SUBSTITUTE($B2924,"9","0"))=$B2924),1,0)),"")</f>
        <v/>
      </c>
      <c r="M2924" s="9">
        <f t="shared" si="91"/>
        <v>0</v>
      </c>
      <c r="N2924" s="36">
        <f>IF(AND(M2924&lt;=PhieuBauCu!$B$13,M2924&gt;=1),1,0)</f>
        <v>0</v>
      </c>
    </row>
    <row r="2925" spans="1:14" ht="28.5" customHeight="1">
      <c r="A2925" s="2">
        <v>2920</v>
      </c>
      <c r="B2925" s="3"/>
      <c r="C2925" s="48" t="str">
        <f t="shared" si="90"/>
        <v/>
      </c>
      <c r="D2925" s="5" t="str">
        <f>IF(PhieuBauCu!$B$2&gt;0,IF(LEN($B2925)=0,"",IF(AND($B2925&gt;0,VALUE(SUBSTITUTE($B2925,"1","0"))=$B2925),1,0)),"")</f>
        <v/>
      </c>
      <c r="E2925" s="5" t="str">
        <f>IF(PhieuBauCu!$B$2&gt;1,IF(LEN($B2925)=0,"",IF(AND($B2925&gt;0,VALUE(SUBSTITUTE($B2925,"2","0"))=$B2925),1,0)),"")</f>
        <v/>
      </c>
      <c r="F2925" s="5" t="str">
        <f>IF(PhieuBauCu!$B$2&gt;2,IF(LEN($B2925)=0,"",IF(AND($B2925&gt;0,VALUE(SUBSTITUTE($B2925,"3","0"))=$B2925),1,0)),"")</f>
        <v/>
      </c>
      <c r="G2925" s="5" t="str">
        <f>IF(PhieuBauCu!$B$2&gt;3,IF(LEN($B2925)=0,"",IF(AND($B2925&gt;0,VALUE(SUBSTITUTE($B2925,"4","0"))=$B2925),1,0)),"")</f>
        <v/>
      </c>
      <c r="H2925" s="5" t="str">
        <f>IF(PhieuBauCu!$B$2&gt;4,IF(LEN($B2925)=0,"",IF(AND($B2925&gt;0,VALUE(SUBSTITUTE($B2925,"5","0"))=$B2925),1,0)),"")</f>
        <v/>
      </c>
      <c r="I2925" s="5" t="str">
        <f>IF(PhieuBauCu!$B$2&gt;5,IF(LEN($B2925)=0,"",IF(AND($B2925&gt;0,VALUE(SUBSTITUTE($B2925,"6","0"))=$B2925),1,0)),"")</f>
        <v/>
      </c>
      <c r="J2925" s="5" t="str">
        <f>IF(PhieuBauCu!$B$2&gt;6,IF(LEN($B2925)=0,"",IF(AND($B2925&gt;0,VALUE(SUBSTITUTE($B2925,"7","0"))=$B2925),1,0)),"")</f>
        <v/>
      </c>
      <c r="K2925" s="5" t="str">
        <f>IF(PhieuBauCu!$B$2&gt;7,IF(LEN($B2925)=0,"",IF(AND($B2925&gt;0,VALUE(SUBSTITUTE($B2925,"8","0"))=$B2925),1,0)),"")</f>
        <v/>
      </c>
      <c r="L2925" s="5" t="str">
        <f>IF(PhieuBauCu!$B$2&gt;8,IF(LEN($B2925)=0,"",IF(AND($B2925&gt;0,VALUE(SUBSTITUTE($B2925,"9","0"))=$B2925),1,0)),"")</f>
        <v/>
      </c>
      <c r="M2925" s="9">
        <f t="shared" si="91"/>
        <v>0</v>
      </c>
      <c r="N2925" s="36">
        <f>IF(AND(M2925&lt;=PhieuBauCu!$B$13,M2925&gt;=1),1,0)</f>
        <v>0</v>
      </c>
    </row>
    <row r="2926" spans="1:14" ht="28.5" customHeight="1">
      <c r="A2926" s="2">
        <v>2921</v>
      </c>
      <c r="B2926" s="3"/>
      <c r="C2926" s="48" t="str">
        <f t="shared" si="90"/>
        <v/>
      </c>
      <c r="D2926" s="5" t="str">
        <f>IF(PhieuBauCu!$B$2&gt;0,IF(LEN($B2926)=0,"",IF(AND($B2926&gt;0,VALUE(SUBSTITUTE($B2926,"1","0"))=$B2926),1,0)),"")</f>
        <v/>
      </c>
      <c r="E2926" s="5" t="str">
        <f>IF(PhieuBauCu!$B$2&gt;1,IF(LEN($B2926)=0,"",IF(AND($B2926&gt;0,VALUE(SUBSTITUTE($B2926,"2","0"))=$B2926),1,0)),"")</f>
        <v/>
      </c>
      <c r="F2926" s="5" t="str">
        <f>IF(PhieuBauCu!$B$2&gt;2,IF(LEN($B2926)=0,"",IF(AND($B2926&gt;0,VALUE(SUBSTITUTE($B2926,"3","0"))=$B2926),1,0)),"")</f>
        <v/>
      </c>
      <c r="G2926" s="5" t="str">
        <f>IF(PhieuBauCu!$B$2&gt;3,IF(LEN($B2926)=0,"",IF(AND($B2926&gt;0,VALUE(SUBSTITUTE($B2926,"4","0"))=$B2926),1,0)),"")</f>
        <v/>
      </c>
      <c r="H2926" s="5" t="str">
        <f>IF(PhieuBauCu!$B$2&gt;4,IF(LEN($B2926)=0,"",IF(AND($B2926&gt;0,VALUE(SUBSTITUTE($B2926,"5","0"))=$B2926),1,0)),"")</f>
        <v/>
      </c>
      <c r="I2926" s="5" t="str">
        <f>IF(PhieuBauCu!$B$2&gt;5,IF(LEN($B2926)=0,"",IF(AND($B2926&gt;0,VALUE(SUBSTITUTE($B2926,"6","0"))=$B2926),1,0)),"")</f>
        <v/>
      </c>
      <c r="J2926" s="5" t="str">
        <f>IF(PhieuBauCu!$B$2&gt;6,IF(LEN($B2926)=0,"",IF(AND($B2926&gt;0,VALUE(SUBSTITUTE($B2926,"7","0"))=$B2926),1,0)),"")</f>
        <v/>
      </c>
      <c r="K2926" s="5" t="str">
        <f>IF(PhieuBauCu!$B$2&gt;7,IF(LEN($B2926)=0,"",IF(AND($B2926&gt;0,VALUE(SUBSTITUTE($B2926,"8","0"))=$B2926),1,0)),"")</f>
        <v/>
      </c>
      <c r="L2926" s="5" t="str">
        <f>IF(PhieuBauCu!$B$2&gt;8,IF(LEN($B2926)=0,"",IF(AND($B2926&gt;0,VALUE(SUBSTITUTE($B2926,"9","0"))=$B2926),1,0)),"")</f>
        <v/>
      </c>
      <c r="M2926" s="9">
        <f t="shared" si="91"/>
        <v>0</v>
      </c>
      <c r="N2926" s="36">
        <f>IF(AND(M2926&lt;=PhieuBauCu!$B$13,M2926&gt;=1),1,0)</f>
        <v>0</v>
      </c>
    </row>
    <row r="2927" spans="1:14" ht="28.5" customHeight="1">
      <c r="A2927" s="2">
        <v>2922</v>
      </c>
      <c r="B2927" s="3"/>
      <c r="C2927" s="48" t="str">
        <f t="shared" si="90"/>
        <v/>
      </c>
      <c r="D2927" s="5" t="str">
        <f>IF(PhieuBauCu!$B$2&gt;0,IF(LEN($B2927)=0,"",IF(AND($B2927&gt;0,VALUE(SUBSTITUTE($B2927,"1","0"))=$B2927),1,0)),"")</f>
        <v/>
      </c>
      <c r="E2927" s="5" t="str">
        <f>IF(PhieuBauCu!$B$2&gt;1,IF(LEN($B2927)=0,"",IF(AND($B2927&gt;0,VALUE(SUBSTITUTE($B2927,"2","0"))=$B2927),1,0)),"")</f>
        <v/>
      </c>
      <c r="F2927" s="5" t="str">
        <f>IF(PhieuBauCu!$B$2&gt;2,IF(LEN($B2927)=0,"",IF(AND($B2927&gt;0,VALUE(SUBSTITUTE($B2927,"3","0"))=$B2927),1,0)),"")</f>
        <v/>
      </c>
      <c r="G2927" s="5" t="str">
        <f>IF(PhieuBauCu!$B$2&gt;3,IF(LEN($B2927)=0,"",IF(AND($B2927&gt;0,VALUE(SUBSTITUTE($B2927,"4","0"))=$B2927),1,0)),"")</f>
        <v/>
      </c>
      <c r="H2927" s="5" t="str">
        <f>IF(PhieuBauCu!$B$2&gt;4,IF(LEN($B2927)=0,"",IF(AND($B2927&gt;0,VALUE(SUBSTITUTE($B2927,"5","0"))=$B2927),1,0)),"")</f>
        <v/>
      </c>
      <c r="I2927" s="5" t="str">
        <f>IF(PhieuBauCu!$B$2&gt;5,IF(LEN($B2927)=0,"",IF(AND($B2927&gt;0,VALUE(SUBSTITUTE($B2927,"6","0"))=$B2927),1,0)),"")</f>
        <v/>
      </c>
      <c r="J2927" s="5" t="str">
        <f>IF(PhieuBauCu!$B$2&gt;6,IF(LEN($B2927)=0,"",IF(AND($B2927&gt;0,VALUE(SUBSTITUTE($B2927,"7","0"))=$B2927),1,0)),"")</f>
        <v/>
      </c>
      <c r="K2927" s="5" t="str">
        <f>IF(PhieuBauCu!$B$2&gt;7,IF(LEN($B2927)=0,"",IF(AND($B2927&gt;0,VALUE(SUBSTITUTE($B2927,"8","0"))=$B2927),1,0)),"")</f>
        <v/>
      </c>
      <c r="L2927" s="5" t="str">
        <f>IF(PhieuBauCu!$B$2&gt;8,IF(LEN($B2927)=0,"",IF(AND($B2927&gt;0,VALUE(SUBSTITUTE($B2927,"9","0"))=$B2927),1,0)),"")</f>
        <v/>
      </c>
      <c r="M2927" s="9">
        <f t="shared" si="91"/>
        <v>0</v>
      </c>
      <c r="N2927" s="36">
        <f>IF(AND(M2927&lt;=PhieuBauCu!$B$13,M2927&gt;=1),1,0)</f>
        <v>0</v>
      </c>
    </row>
    <row r="2928" spans="1:14" ht="28.5" customHeight="1">
      <c r="A2928" s="2">
        <v>2923</v>
      </c>
      <c r="B2928" s="3"/>
      <c r="C2928" s="48" t="str">
        <f t="shared" si="90"/>
        <v/>
      </c>
      <c r="D2928" s="5" t="str">
        <f>IF(PhieuBauCu!$B$2&gt;0,IF(LEN($B2928)=0,"",IF(AND($B2928&gt;0,VALUE(SUBSTITUTE($B2928,"1","0"))=$B2928),1,0)),"")</f>
        <v/>
      </c>
      <c r="E2928" s="5" t="str">
        <f>IF(PhieuBauCu!$B$2&gt;1,IF(LEN($B2928)=0,"",IF(AND($B2928&gt;0,VALUE(SUBSTITUTE($B2928,"2","0"))=$B2928),1,0)),"")</f>
        <v/>
      </c>
      <c r="F2928" s="5" t="str">
        <f>IF(PhieuBauCu!$B$2&gt;2,IF(LEN($B2928)=0,"",IF(AND($B2928&gt;0,VALUE(SUBSTITUTE($B2928,"3","0"))=$B2928),1,0)),"")</f>
        <v/>
      </c>
      <c r="G2928" s="5" t="str">
        <f>IF(PhieuBauCu!$B$2&gt;3,IF(LEN($B2928)=0,"",IF(AND($B2928&gt;0,VALUE(SUBSTITUTE($B2928,"4","0"))=$B2928),1,0)),"")</f>
        <v/>
      </c>
      <c r="H2928" s="5" t="str">
        <f>IF(PhieuBauCu!$B$2&gt;4,IF(LEN($B2928)=0,"",IF(AND($B2928&gt;0,VALUE(SUBSTITUTE($B2928,"5","0"))=$B2928),1,0)),"")</f>
        <v/>
      </c>
      <c r="I2928" s="5" t="str">
        <f>IF(PhieuBauCu!$B$2&gt;5,IF(LEN($B2928)=0,"",IF(AND($B2928&gt;0,VALUE(SUBSTITUTE($B2928,"6","0"))=$B2928),1,0)),"")</f>
        <v/>
      </c>
      <c r="J2928" s="5" t="str">
        <f>IF(PhieuBauCu!$B$2&gt;6,IF(LEN($B2928)=0,"",IF(AND($B2928&gt;0,VALUE(SUBSTITUTE($B2928,"7","0"))=$B2928),1,0)),"")</f>
        <v/>
      </c>
      <c r="K2928" s="5" t="str">
        <f>IF(PhieuBauCu!$B$2&gt;7,IF(LEN($B2928)=0,"",IF(AND($B2928&gt;0,VALUE(SUBSTITUTE($B2928,"8","0"))=$B2928),1,0)),"")</f>
        <v/>
      </c>
      <c r="L2928" s="5" t="str">
        <f>IF(PhieuBauCu!$B$2&gt;8,IF(LEN($B2928)=0,"",IF(AND($B2928&gt;0,VALUE(SUBSTITUTE($B2928,"9","0"))=$B2928),1,0)),"")</f>
        <v/>
      </c>
      <c r="M2928" s="9">
        <f t="shared" si="91"/>
        <v>0</v>
      </c>
      <c r="N2928" s="36">
        <f>IF(AND(M2928&lt;=PhieuBauCu!$B$13,M2928&gt;=1),1,0)</f>
        <v>0</v>
      </c>
    </row>
    <row r="2929" spans="1:14" ht="28.5" customHeight="1">
      <c r="A2929" s="2">
        <v>2924</v>
      </c>
      <c r="B2929" s="3"/>
      <c r="C2929" s="48" t="str">
        <f t="shared" si="90"/>
        <v/>
      </c>
      <c r="D2929" s="5" t="str">
        <f>IF(PhieuBauCu!$B$2&gt;0,IF(LEN($B2929)=0,"",IF(AND($B2929&gt;0,VALUE(SUBSTITUTE($B2929,"1","0"))=$B2929),1,0)),"")</f>
        <v/>
      </c>
      <c r="E2929" s="5" t="str">
        <f>IF(PhieuBauCu!$B$2&gt;1,IF(LEN($B2929)=0,"",IF(AND($B2929&gt;0,VALUE(SUBSTITUTE($B2929,"2","0"))=$B2929),1,0)),"")</f>
        <v/>
      </c>
      <c r="F2929" s="5" t="str">
        <f>IF(PhieuBauCu!$B$2&gt;2,IF(LEN($B2929)=0,"",IF(AND($B2929&gt;0,VALUE(SUBSTITUTE($B2929,"3","0"))=$B2929),1,0)),"")</f>
        <v/>
      </c>
      <c r="G2929" s="5" t="str">
        <f>IF(PhieuBauCu!$B$2&gt;3,IF(LEN($B2929)=0,"",IF(AND($B2929&gt;0,VALUE(SUBSTITUTE($B2929,"4","0"))=$B2929),1,0)),"")</f>
        <v/>
      </c>
      <c r="H2929" s="5" t="str">
        <f>IF(PhieuBauCu!$B$2&gt;4,IF(LEN($B2929)=0,"",IF(AND($B2929&gt;0,VALUE(SUBSTITUTE($B2929,"5","0"))=$B2929),1,0)),"")</f>
        <v/>
      </c>
      <c r="I2929" s="5" t="str">
        <f>IF(PhieuBauCu!$B$2&gt;5,IF(LEN($B2929)=0,"",IF(AND($B2929&gt;0,VALUE(SUBSTITUTE($B2929,"6","0"))=$B2929),1,0)),"")</f>
        <v/>
      </c>
      <c r="J2929" s="5" t="str">
        <f>IF(PhieuBauCu!$B$2&gt;6,IF(LEN($B2929)=0,"",IF(AND($B2929&gt;0,VALUE(SUBSTITUTE($B2929,"7","0"))=$B2929),1,0)),"")</f>
        <v/>
      </c>
      <c r="K2929" s="5" t="str">
        <f>IF(PhieuBauCu!$B$2&gt;7,IF(LEN($B2929)=0,"",IF(AND($B2929&gt;0,VALUE(SUBSTITUTE($B2929,"8","0"))=$B2929),1,0)),"")</f>
        <v/>
      </c>
      <c r="L2929" s="5" t="str">
        <f>IF(PhieuBauCu!$B$2&gt;8,IF(LEN($B2929)=0,"",IF(AND($B2929&gt;0,VALUE(SUBSTITUTE($B2929,"9","0"))=$B2929),1,0)),"")</f>
        <v/>
      </c>
      <c r="M2929" s="9">
        <f t="shared" si="91"/>
        <v>0</v>
      </c>
      <c r="N2929" s="36">
        <f>IF(AND(M2929&lt;=PhieuBauCu!$B$13,M2929&gt;=1),1,0)</f>
        <v>0</v>
      </c>
    </row>
    <row r="2930" spans="1:14" ht="28.5" customHeight="1">
      <c r="A2930" s="2">
        <v>2925</v>
      </c>
      <c r="B2930" s="3"/>
      <c r="C2930" s="48" t="str">
        <f t="shared" si="90"/>
        <v/>
      </c>
      <c r="D2930" s="5" t="str">
        <f>IF(PhieuBauCu!$B$2&gt;0,IF(LEN($B2930)=0,"",IF(AND($B2930&gt;0,VALUE(SUBSTITUTE($B2930,"1","0"))=$B2930),1,0)),"")</f>
        <v/>
      </c>
      <c r="E2930" s="5" t="str">
        <f>IF(PhieuBauCu!$B$2&gt;1,IF(LEN($B2930)=0,"",IF(AND($B2930&gt;0,VALUE(SUBSTITUTE($B2930,"2","0"))=$B2930),1,0)),"")</f>
        <v/>
      </c>
      <c r="F2930" s="5" t="str">
        <f>IF(PhieuBauCu!$B$2&gt;2,IF(LEN($B2930)=0,"",IF(AND($B2930&gt;0,VALUE(SUBSTITUTE($B2930,"3","0"))=$B2930),1,0)),"")</f>
        <v/>
      </c>
      <c r="G2930" s="5" t="str">
        <f>IF(PhieuBauCu!$B$2&gt;3,IF(LEN($B2930)=0,"",IF(AND($B2930&gt;0,VALUE(SUBSTITUTE($B2930,"4","0"))=$B2930),1,0)),"")</f>
        <v/>
      </c>
      <c r="H2930" s="5" t="str">
        <f>IF(PhieuBauCu!$B$2&gt;4,IF(LEN($B2930)=0,"",IF(AND($B2930&gt;0,VALUE(SUBSTITUTE($B2930,"5","0"))=$B2930),1,0)),"")</f>
        <v/>
      </c>
      <c r="I2930" s="5" t="str">
        <f>IF(PhieuBauCu!$B$2&gt;5,IF(LEN($B2930)=0,"",IF(AND($B2930&gt;0,VALUE(SUBSTITUTE($B2930,"6","0"))=$B2930),1,0)),"")</f>
        <v/>
      </c>
      <c r="J2930" s="5" t="str">
        <f>IF(PhieuBauCu!$B$2&gt;6,IF(LEN($B2930)=0,"",IF(AND($B2930&gt;0,VALUE(SUBSTITUTE($B2930,"7","0"))=$B2930),1,0)),"")</f>
        <v/>
      </c>
      <c r="K2930" s="5" t="str">
        <f>IF(PhieuBauCu!$B$2&gt;7,IF(LEN($B2930)=0,"",IF(AND($B2930&gt;0,VALUE(SUBSTITUTE($B2930,"8","0"))=$B2930),1,0)),"")</f>
        <v/>
      </c>
      <c r="L2930" s="5" t="str">
        <f>IF(PhieuBauCu!$B$2&gt;8,IF(LEN($B2930)=0,"",IF(AND($B2930&gt;0,VALUE(SUBSTITUTE($B2930,"9","0"))=$B2930),1,0)),"")</f>
        <v/>
      </c>
      <c r="M2930" s="9">
        <f t="shared" si="91"/>
        <v>0</v>
      </c>
      <c r="N2930" s="36">
        <f>IF(AND(M2930&lt;=PhieuBauCu!$B$13,M2930&gt;=1),1,0)</f>
        <v>0</v>
      </c>
    </row>
    <row r="2931" spans="1:14" ht="28.5" customHeight="1">
      <c r="A2931" s="2">
        <v>2926</v>
      </c>
      <c r="B2931" s="3"/>
      <c r="C2931" s="48" t="str">
        <f t="shared" si="90"/>
        <v/>
      </c>
      <c r="D2931" s="5" t="str">
        <f>IF(PhieuBauCu!$B$2&gt;0,IF(LEN($B2931)=0,"",IF(AND($B2931&gt;0,VALUE(SUBSTITUTE($B2931,"1","0"))=$B2931),1,0)),"")</f>
        <v/>
      </c>
      <c r="E2931" s="5" t="str">
        <f>IF(PhieuBauCu!$B$2&gt;1,IF(LEN($B2931)=0,"",IF(AND($B2931&gt;0,VALUE(SUBSTITUTE($B2931,"2","0"))=$B2931),1,0)),"")</f>
        <v/>
      </c>
      <c r="F2931" s="5" t="str">
        <f>IF(PhieuBauCu!$B$2&gt;2,IF(LEN($B2931)=0,"",IF(AND($B2931&gt;0,VALUE(SUBSTITUTE($B2931,"3","0"))=$B2931),1,0)),"")</f>
        <v/>
      </c>
      <c r="G2931" s="5" t="str">
        <f>IF(PhieuBauCu!$B$2&gt;3,IF(LEN($B2931)=0,"",IF(AND($B2931&gt;0,VALUE(SUBSTITUTE($B2931,"4","0"))=$B2931),1,0)),"")</f>
        <v/>
      </c>
      <c r="H2931" s="5" t="str">
        <f>IF(PhieuBauCu!$B$2&gt;4,IF(LEN($B2931)=0,"",IF(AND($B2931&gt;0,VALUE(SUBSTITUTE($B2931,"5","0"))=$B2931),1,0)),"")</f>
        <v/>
      </c>
      <c r="I2931" s="5" t="str">
        <f>IF(PhieuBauCu!$B$2&gt;5,IF(LEN($B2931)=0,"",IF(AND($B2931&gt;0,VALUE(SUBSTITUTE($B2931,"6","0"))=$B2931),1,0)),"")</f>
        <v/>
      </c>
      <c r="J2931" s="5" t="str">
        <f>IF(PhieuBauCu!$B$2&gt;6,IF(LEN($B2931)=0,"",IF(AND($B2931&gt;0,VALUE(SUBSTITUTE($B2931,"7","0"))=$B2931),1,0)),"")</f>
        <v/>
      </c>
      <c r="K2931" s="5" t="str">
        <f>IF(PhieuBauCu!$B$2&gt;7,IF(LEN($B2931)=0,"",IF(AND($B2931&gt;0,VALUE(SUBSTITUTE($B2931,"8","0"))=$B2931),1,0)),"")</f>
        <v/>
      </c>
      <c r="L2931" s="5" t="str">
        <f>IF(PhieuBauCu!$B$2&gt;8,IF(LEN($B2931)=0,"",IF(AND($B2931&gt;0,VALUE(SUBSTITUTE($B2931,"9","0"))=$B2931),1,0)),"")</f>
        <v/>
      </c>
      <c r="M2931" s="9">
        <f t="shared" si="91"/>
        <v>0</v>
      </c>
      <c r="N2931" s="36">
        <f>IF(AND(M2931&lt;=PhieuBauCu!$B$13,M2931&gt;=1),1,0)</f>
        <v>0</v>
      </c>
    </row>
    <row r="2932" spans="1:14" ht="28.5" customHeight="1">
      <c r="A2932" s="2">
        <v>2927</v>
      </c>
      <c r="B2932" s="3"/>
      <c r="C2932" s="48" t="str">
        <f t="shared" si="90"/>
        <v/>
      </c>
      <c r="D2932" s="5" t="str">
        <f>IF(PhieuBauCu!$B$2&gt;0,IF(LEN($B2932)=0,"",IF(AND($B2932&gt;0,VALUE(SUBSTITUTE($B2932,"1","0"))=$B2932),1,0)),"")</f>
        <v/>
      </c>
      <c r="E2932" s="5" t="str">
        <f>IF(PhieuBauCu!$B$2&gt;1,IF(LEN($B2932)=0,"",IF(AND($B2932&gt;0,VALUE(SUBSTITUTE($B2932,"2","0"))=$B2932),1,0)),"")</f>
        <v/>
      </c>
      <c r="F2932" s="5" t="str">
        <f>IF(PhieuBauCu!$B$2&gt;2,IF(LEN($B2932)=0,"",IF(AND($B2932&gt;0,VALUE(SUBSTITUTE($B2932,"3","0"))=$B2932),1,0)),"")</f>
        <v/>
      </c>
      <c r="G2932" s="5" t="str">
        <f>IF(PhieuBauCu!$B$2&gt;3,IF(LEN($B2932)=0,"",IF(AND($B2932&gt;0,VALUE(SUBSTITUTE($B2932,"4","0"))=$B2932),1,0)),"")</f>
        <v/>
      </c>
      <c r="H2932" s="5" t="str">
        <f>IF(PhieuBauCu!$B$2&gt;4,IF(LEN($B2932)=0,"",IF(AND($B2932&gt;0,VALUE(SUBSTITUTE($B2932,"5","0"))=$B2932),1,0)),"")</f>
        <v/>
      </c>
      <c r="I2932" s="5" t="str">
        <f>IF(PhieuBauCu!$B$2&gt;5,IF(LEN($B2932)=0,"",IF(AND($B2932&gt;0,VALUE(SUBSTITUTE($B2932,"6","0"))=$B2932),1,0)),"")</f>
        <v/>
      </c>
      <c r="J2932" s="5" t="str">
        <f>IF(PhieuBauCu!$B$2&gt;6,IF(LEN($B2932)=0,"",IF(AND($B2932&gt;0,VALUE(SUBSTITUTE($B2932,"7","0"))=$B2932),1,0)),"")</f>
        <v/>
      </c>
      <c r="K2932" s="5" t="str">
        <f>IF(PhieuBauCu!$B$2&gt;7,IF(LEN($B2932)=0,"",IF(AND($B2932&gt;0,VALUE(SUBSTITUTE($B2932,"8","0"))=$B2932),1,0)),"")</f>
        <v/>
      </c>
      <c r="L2932" s="5" t="str">
        <f>IF(PhieuBauCu!$B$2&gt;8,IF(LEN($B2932)=0,"",IF(AND($B2932&gt;0,VALUE(SUBSTITUTE($B2932,"9","0"))=$B2932),1,0)),"")</f>
        <v/>
      </c>
      <c r="M2932" s="9">
        <f t="shared" si="91"/>
        <v>0</v>
      </c>
      <c r="N2932" s="36">
        <f>IF(AND(M2932&lt;=PhieuBauCu!$B$13,M2932&gt;=1),1,0)</f>
        <v>0</v>
      </c>
    </row>
    <row r="2933" spans="1:14" ht="28.5" customHeight="1">
      <c r="A2933" s="2">
        <v>2928</v>
      </c>
      <c r="B2933" s="3"/>
      <c r="C2933" s="48" t="str">
        <f t="shared" si="90"/>
        <v/>
      </c>
      <c r="D2933" s="5" t="str">
        <f>IF(PhieuBauCu!$B$2&gt;0,IF(LEN($B2933)=0,"",IF(AND($B2933&gt;0,VALUE(SUBSTITUTE($B2933,"1","0"))=$B2933),1,0)),"")</f>
        <v/>
      </c>
      <c r="E2933" s="5" t="str">
        <f>IF(PhieuBauCu!$B$2&gt;1,IF(LEN($B2933)=0,"",IF(AND($B2933&gt;0,VALUE(SUBSTITUTE($B2933,"2","0"))=$B2933),1,0)),"")</f>
        <v/>
      </c>
      <c r="F2933" s="5" t="str">
        <f>IF(PhieuBauCu!$B$2&gt;2,IF(LEN($B2933)=0,"",IF(AND($B2933&gt;0,VALUE(SUBSTITUTE($B2933,"3","0"))=$B2933),1,0)),"")</f>
        <v/>
      </c>
      <c r="G2933" s="5" t="str">
        <f>IF(PhieuBauCu!$B$2&gt;3,IF(LEN($B2933)=0,"",IF(AND($B2933&gt;0,VALUE(SUBSTITUTE($B2933,"4","0"))=$B2933),1,0)),"")</f>
        <v/>
      </c>
      <c r="H2933" s="5" t="str">
        <f>IF(PhieuBauCu!$B$2&gt;4,IF(LEN($B2933)=0,"",IF(AND($B2933&gt;0,VALUE(SUBSTITUTE($B2933,"5","0"))=$B2933),1,0)),"")</f>
        <v/>
      </c>
      <c r="I2933" s="5" t="str">
        <f>IF(PhieuBauCu!$B$2&gt;5,IF(LEN($B2933)=0,"",IF(AND($B2933&gt;0,VALUE(SUBSTITUTE($B2933,"6","0"))=$B2933),1,0)),"")</f>
        <v/>
      </c>
      <c r="J2933" s="5" t="str">
        <f>IF(PhieuBauCu!$B$2&gt;6,IF(LEN($B2933)=0,"",IF(AND($B2933&gt;0,VALUE(SUBSTITUTE($B2933,"7","0"))=$B2933),1,0)),"")</f>
        <v/>
      </c>
      <c r="K2933" s="5" t="str">
        <f>IF(PhieuBauCu!$B$2&gt;7,IF(LEN($B2933)=0,"",IF(AND($B2933&gt;0,VALUE(SUBSTITUTE($B2933,"8","0"))=$B2933),1,0)),"")</f>
        <v/>
      </c>
      <c r="L2933" s="5" t="str">
        <f>IF(PhieuBauCu!$B$2&gt;8,IF(LEN($B2933)=0,"",IF(AND($B2933&gt;0,VALUE(SUBSTITUTE($B2933,"9","0"))=$B2933),1,0)),"")</f>
        <v/>
      </c>
      <c r="M2933" s="9">
        <f t="shared" si="91"/>
        <v>0</v>
      </c>
      <c r="N2933" s="36">
        <f>IF(AND(M2933&lt;=PhieuBauCu!$B$13,M2933&gt;=1),1,0)</f>
        <v>0</v>
      </c>
    </row>
    <row r="2934" spans="1:14" ht="28.5" customHeight="1">
      <c r="A2934" s="2">
        <v>2929</v>
      </c>
      <c r="B2934" s="3"/>
      <c r="C2934" s="48" t="str">
        <f t="shared" si="90"/>
        <v/>
      </c>
      <c r="D2934" s="5" t="str">
        <f>IF(PhieuBauCu!$B$2&gt;0,IF(LEN($B2934)=0,"",IF(AND($B2934&gt;0,VALUE(SUBSTITUTE($B2934,"1","0"))=$B2934),1,0)),"")</f>
        <v/>
      </c>
      <c r="E2934" s="5" t="str">
        <f>IF(PhieuBauCu!$B$2&gt;1,IF(LEN($B2934)=0,"",IF(AND($B2934&gt;0,VALUE(SUBSTITUTE($B2934,"2","0"))=$B2934),1,0)),"")</f>
        <v/>
      </c>
      <c r="F2934" s="5" t="str">
        <f>IF(PhieuBauCu!$B$2&gt;2,IF(LEN($B2934)=0,"",IF(AND($B2934&gt;0,VALUE(SUBSTITUTE($B2934,"3","0"))=$B2934),1,0)),"")</f>
        <v/>
      </c>
      <c r="G2934" s="5" t="str">
        <f>IF(PhieuBauCu!$B$2&gt;3,IF(LEN($B2934)=0,"",IF(AND($B2934&gt;0,VALUE(SUBSTITUTE($B2934,"4","0"))=$B2934),1,0)),"")</f>
        <v/>
      </c>
      <c r="H2934" s="5" t="str">
        <f>IF(PhieuBauCu!$B$2&gt;4,IF(LEN($B2934)=0,"",IF(AND($B2934&gt;0,VALUE(SUBSTITUTE($B2934,"5","0"))=$B2934),1,0)),"")</f>
        <v/>
      </c>
      <c r="I2934" s="5" t="str">
        <f>IF(PhieuBauCu!$B$2&gt;5,IF(LEN($B2934)=0,"",IF(AND($B2934&gt;0,VALUE(SUBSTITUTE($B2934,"6","0"))=$B2934),1,0)),"")</f>
        <v/>
      </c>
      <c r="J2934" s="5" t="str">
        <f>IF(PhieuBauCu!$B$2&gt;6,IF(LEN($B2934)=0,"",IF(AND($B2934&gt;0,VALUE(SUBSTITUTE($B2934,"7","0"))=$B2934),1,0)),"")</f>
        <v/>
      </c>
      <c r="K2934" s="5" t="str">
        <f>IF(PhieuBauCu!$B$2&gt;7,IF(LEN($B2934)=0,"",IF(AND($B2934&gt;0,VALUE(SUBSTITUTE($B2934,"8","0"))=$B2934),1,0)),"")</f>
        <v/>
      </c>
      <c r="L2934" s="5" t="str">
        <f>IF(PhieuBauCu!$B$2&gt;8,IF(LEN($B2934)=0,"",IF(AND($B2934&gt;0,VALUE(SUBSTITUTE($B2934,"9","0"))=$B2934),1,0)),"")</f>
        <v/>
      </c>
      <c r="M2934" s="9">
        <f t="shared" si="91"/>
        <v>0</v>
      </c>
      <c r="N2934" s="36">
        <f>IF(AND(M2934&lt;=PhieuBauCu!$B$13,M2934&gt;=1),1,0)</f>
        <v>0</v>
      </c>
    </row>
    <row r="2935" spans="1:14" ht="28.5" customHeight="1">
      <c r="A2935" s="2">
        <v>2930</v>
      </c>
      <c r="B2935" s="3"/>
      <c r="C2935" s="48" t="str">
        <f t="shared" si="90"/>
        <v/>
      </c>
      <c r="D2935" s="5" t="str">
        <f>IF(PhieuBauCu!$B$2&gt;0,IF(LEN($B2935)=0,"",IF(AND($B2935&gt;0,VALUE(SUBSTITUTE($B2935,"1","0"))=$B2935),1,0)),"")</f>
        <v/>
      </c>
      <c r="E2935" s="5" t="str">
        <f>IF(PhieuBauCu!$B$2&gt;1,IF(LEN($B2935)=0,"",IF(AND($B2935&gt;0,VALUE(SUBSTITUTE($B2935,"2","0"))=$B2935),1,0)),"")</f>
        <v/>
      </c>
      <c r="F2935" s="5" t="str">
        <f>IF(PhieuBauCu!$B$2&gt;2,IF(LEN($B2935)=0,"",IF(AND($B2935&gt;0,VALUE(SUBSTITUTE($B2935,"3","0"))=$B2935),1,0)),"")</f>
        <v/>
      </c>
      <c r="G2935" s="5" t="str">
        <f>IF(PhieuBauCu!$B$2&gt;3,IF(LEN($B2935)=0,"",IF(AND($B2935&gt;0,VALUE(SUBSTITUTE($B2935,"4","0"))=$B2935),1,0)),"")</f>
        <v/>
      </c>
      <c r="H2935" s="5" t="str">
        <f>IF(PhieuBauCu!$B$2&gt;4,IF(LEN($B2935)=0,"",IF(AND($B2935&gt;0,VALUE(SUBSTITUTE($B2935,"5","0"))=$B2935),1,0)),"")</f>
        <v/>
      </c>
      <c r="I2935" s="5" t="str">
        <f>IF(PhieuBauCu!$B$2&gt;5,IF(LEN($B2935)=0,"",IF(AND($B2935&gt;0,VALUE(SUBSTITUTE($B2935,"6","0"))=$B2935),1,0)),"")</f>
        <v/>
      </c>
      <c r="J2935" s="5" t="str">
        <f>IF(PhieuBauCu!$B$2&gt;6,IF(LEN($B2935)=0,"",IF(AND($B2935&gt;0,VALUE(SUBSTITUTE($B2935,"7","0"))=$B2935),1,0)),"")</f>
        <v/>
      </c>
      <c r="K2935" s="5" t="str">
        <f>IF(PhieuBauCu!$B$2&gt;7,IF(LEN($B2935)=0,"",IF(AND($B2935&gt;0,VALUE(SUBSTITUTE($B2935,"8","0"))=$B2935),1,0)),"")</f>
        <v/>
      </c>
      <c r="L2935" s="5" t="str">
        <f>IF(PhieuBauCu!$B$2&gt;8,IF(LEN($B2935)=0,"",IF(AND($B2935&gt;0,VALUE(SUBSTITUTE($B2935,"9","0"))=$B2935),1,0)),"")</f>
        <v/>
      </c>
      <c r="M2935" s="9">
        <f t="shared" si="91"/>
        <v>0</v>
      </c>
      <c r="N2935" s="36">
        <f>IF(AND(M2935&lt;=PhieuBauCu!$B$13,M2935&gt;=1),1,0)</f>
        <v>0</v>
      </c>
    </row>
    <row r="2936" spans="1:14" ht="28.5" customHeight="1">
      <c r="A2936" s="2">
        <v>2931</v>
      </c>
      <c r="B2936" s="3"/>
      <c r="C2936" s="48" t="str">
        <f t="shared" si="90"/>
        <v/>
      </c>
      <c r="D2936" s="5" t="str">
        <f>IF(PhieuBauCu!$B$2&gt;0,IF(LEN($B2936)=0,"",IF(AND($B2936&gt;0,VALUE(SUBSTITUTE($B2936,"1","0"))=$B2936),1,0)),"")</f>
        <v/>
      </c>
      <c r="E2936" s="5" t="str">
        <f>IF(PhieuBauCu!$B$2&gt;1,IF(LEN($B2936)=0,"",IF(AND($B2936&gt;0,VALUE(SUBSTITUTE($B2936,"2","0"))=$B2936),1,0)),"")</f>
        <v/>
      </c>
      <c r="F2936" s="5" t="str">
        <f>IF(PhieuBauCu!$B$2&gt;2,IF(LEN($B2936)=0,"",IF(AND($B2936&gt;0,VALUE(SUBSTITUTE($B2936,"3","0"))=$B2936),1,0)),"")</f>
        <v/>
      </c>
      <c r="G2936" s="5" t="str">
        <f>IF(PhieuBauCu!$B$2&gt;3,IF(LEN($B2936)=0,"",IF(AND($B2936&gt;0,VALUE(SUBSTITUTE($B2936,"4","0"))=$B2936),1,0)),"")</f>
        <v/>
      </c>
      <c r="H2936" s="5" t="str">
        <f>IF(PhieuBauCu!$B$2&gt;4,IF(LEN($B2936)=0,"",IF(AND($B2936&gt;0,VALUE(SUBSTITUTE($B2936,"5","0"))=$B2936),1,0)),"")</f>
        <v/>
      </c>
      <c r="I2936" s="5" t="str">
        <f>IF(PhieuBauCu!$B$2&gt;5,IF(LEN($B2936)=0,"",IF(AND($B2936&gt;0,VALUE(SUBSTITUTE($B2936,"6","0"))=$B2936),1,0)),"")</f>
        <v/>
      </c>
      <c r="J2936" s="5" t="str">
        <f>IF(PhieuBauCu!$B$2&gt;6,IF(LEN($B2936)=0,"",IF(AND($B2936&gt;0,VALUE(SUBSTITUTE($B2936,"7","0"))=$B2936),1,0)),"")</f>
        <v/>
      </c>
      <c r="K2936" s="5" t="str">
        <f>IF(PhieuBauCu!$B$2&gt;7,IF(LEN($B2936)=0,"",IF(AND($B2936&gt;0,VALUE(SUBSTITUTE($B2936,"8","0"))=$B2936),1,0)),"")</f>
        <v/>
      </c>
      <c r="L2936" s="5" t="str">
        <f>IF(PhieuBauCu!$B$2&gt;8,IF(LEN($B2936)=0,"",IF(AND($B2936&gt;0,VALUE(SUBSTITUTE($B2936,"9","0"))=$B2936),1,0)),"")</f>
        <v/>
      </c>
      <c r="M2936" s="9">
        <f t="shared" si="91"/>
        <v>0</v>
      </c>
      <c r="N2936" s="36">
        <f>IF(AND(M2936&lt;=PhieuBauCu!$B$13,M2936&gt;=1),1,0)</f>
        <v>0</v>
      </c>
    </row>
    <row r="2937" spans="1:14" ht="28.5" customHeight="1">
      <c r="A2937" s="2">
        <v>2932</v>
      </c>
      <c r="B2937" s="3"/>
      <c r="C2937" s="48" t="str">
        <f t="shared" si="90"/>
        <v/>
      </c>
      <c r="D2937" s="5" t="str">
        <f>IF(PhieuBauCu!$B$2&gt;0,IF(LEN($B2937)=0,"",IF(AND($B2937&gt;0,VALUE(SUBSTITUTE($B2937,"1","0"))=$B2937),1,0)),"")</f>
        <v/>
      </c>
      <c r="E2937" s="5" t="str">
        <f>IF(PhieuBauCu!$B$2&gt;1,IF(LEN($B2937)=0,"",IF(AND($B2937&gt;0,VALUE(SUBSTITUTE($B2937,"2","0"))=$B2937),1,0)),"")</f>
        <v/>
      </c>
      <c r="F2937" s="5" t="str">
        <f>IF(PhieuBauCu!$B$2&gt;2,IF(LEN($B2937)=0,"",IF(AND($B2937&gt;0,VALUE(SUBSTITUTE($B2937,"3","0"))=$B2937),1,0)),"")</f>
        <v/>
      </c>
      <c r="G2937" s="5" t="str">
        <f>IF(PhieuBauCu!$B$2&gt;3,IF(LEN($B2937)=0,"",IF(AND($B2937&gt;0,VALUE(SUBSTITUTE($B2937,"4","0"))=$B2937),1,0)),"")</f>
        <v/>
      </c>
      <c r="H2937" s="5" t="str">
        <f>IF(PhieuBauCu!$B$2&gt;4,IF(LEN($B2937)=0,"",IF(AND($B2937&gt;0,VALUE(SUBSTITUTE($B2937,"5","0"))=$B2937),1,0)),"")</f>
        <v/>
      </c>
      <c r="I2937" s="5" t="str">
        <f>IF(PhieuBauCu!$B$2&gt;5,IF(LEN($B2937)=0,"",IF(AND($B2937&gt;0,VALUE(SUBSTITUTE($B2937,"6","0"))=$B2937),1,0)),"")</f>
        <v/>
      </c>
      <c r="J2937" s="5" t="str">
        <f>IF(PhieuBauCu!$B$2&gt;6,IF(LEN($B2937)=0,"",IF(AND($B2937&gt;0,VALUE(SUBSTITUTE($B2937,"7","0"))=$B2937),1,0)),"")</f>
        <v/>
      </c>
      <c r="K2937" s="5" t="str">
        <f>IF(PhieuBauCu!$B$2&gt;7,IF(LEN($B2937)=0,"",IF(AND($B2937&gt;0,VALUE(SUBSTITUTE($B2937,"8","0"))=$B2937),1,0)),"")</f>
        <v/>
      </c>
      <c r="L2937" s="5" t="str">
        <f>IF(PhieuBauCu!$B$2&gt;8,IF(LEN($B2937)=0,"",IF(AND($B2937&gt;0,VALUE(SUBSTITUTE($B2937,"9","0"))=$B2937),1,0)),"")</f>
        <v/>
      </c>
      <c r="M2937" s="9">
        <f t="shared" si="91"/>
        <v>0</v>
      </c>
      <c r="N2937" s="36">
        <f>IF(AND(M2937&lt;=PhieuBauCu!$B$13,M2937&gt;=1),1,0)</f>
        <v>0</v>
      </c>
    </row>
    <row r="2938" spans="1:14" ht="28.5" customHeight="1">
      <c r="A2938" s="2">
        <v>2933</v>
      </c>
      <c r="B2938" s="3"/>
      <c r="C2938" s="48" t="str">
        <f t="shared" si="90"/>
        <v/>
      </c>
      <c r="D2938" s="5" t="str">
        <f>IF(PhieuBauCu!$B$2&gt;0,IF(LEN($B2938)=0,"",IF(AND($B2938&gt;0,VALUE(SUBSTITUTE($B2938,"1","0"))=$B2938),1,0)),"")</f>
        <v/>
      </c>
      <c r="E2938" s="5" t="str">
        <f>IF(PhieuBauCu!$B$2&gt;1,IF(LEN($B2938)=0,"",IF(AND($B2938&gt;0,VALUE(SUBSTITUTE($B2938,"2","0"))=$B2938),1,0)),"")</f>
        <v/>
      </c>
      <c r="F2938" s="5" t="str">
        <f>IF(PhieuBauCu!$B$2&gt;2,IF(LEN($B2938)=0,"",IF(AND($B2938&gt;0,VALUE(SUBSTITUTE($B2938,"3","0"))=$B2938),1,0)),"")</f>
        <v/>
      </c>
      <c r="G2938" s="5" t="str">
        <f>IF(PhieuBauCu!$B$2&gt;3,IF(LEN($B2938)=0,"",IF(AND($B2938&gt;0,VALUE(SUBSTITUTE($B2938,"4","0"))=$B2938),1,0)),"")</f>
        <v/>
      </c>
      <c r="H2938" s="5" t="str">
        <f>IF(PhieuBauCu!$B$2&gt;4,IF(LEN($B2938)=0,"",IF(AND($B2938&gt;0,VALUE(SUBSTITUTE($B2938,"5","0"))=$B2938),1,0)),"")</f>
        <v/>
      </c>
      <c r="I2938" s="5" t="str">
        <f>IF(PhieuBauCu!$B$2&gt;5,IF(LEN($B2938)=0,"",IF(AND($B2938&gt;0,VALUE(SUBSTITUTE($B2938,"6","0"))=$B2938),1,0)),"")</f>
        <v/>
      </c>
      <c r="J2938" s="5" t="str">
        <f>IF(PhieuBauCu!$B$2&gt;6,IF(LEN($B2938)=0,"",IF(AND($B2938&gt;0,VALUE(SUBSTITUTE($B2938,"7","0"))=$B2938),1,0)),"")</f>
        <v/>
      </c>
      <c r="K2938" s="5" t="str">
        <f>IF(PhieuBauCu!$B$2&gt;7,IF(LEN($B2938)=0,"",IF(AND($B2938&gt;0,VALUE(SUBSTITUTE($B2938,"8","0"))=$B2938),1,0)),"")</f>
        <v/>
      </c>
      <c r="L2938" s="5" t="str">
        <f>IF(PhieuBauCu!$B$2&gt;8,IF(LEN($B2938)=0,"",IF(AND($B2938&gt;0,VALUE(SUBSTITUTE($B2938,"9","0"))=$B2938),1,0)),"")</f>
        <v/>
      </c>
      <c r="M2938" s="9">
        <f t="shared" si="91"/>
        <v>0</v>
      </c>
      <c r="N2938" s="36">
        <f>IF(AND(M2938&lt;=PhieuBauCu!$B$13,M2938&gt;=1),1,0)</f>
        <v>0</v>
      </c>
    </row>
    <row r="2939" spans="1:14" ht="28.5" customHeight="1">
      <c r="A2939" s="2">
        <v>2934</v>
      </c>
      <c r="B2939" s="3"/>
      <c r="C2939" s="48" t="str">
        <f t="shared" si="90"/>
        <v/>
      </c>
      <c r="D2939" s="5" t="str">
        <f>IF(PhieuBauCu!$B$2&gt;0,IF(LEN($B2939)=0,"",IF(AND($B2939&gt;0,VALUE(SUBSTITUTE($B2939,"1","0"))=$B2939),1,0)),"")</f>
        <v/>
      </c>
      <c r="E2939" s="5" t="str">
        <f>IF(PhieuBauCu!$B$2&gt;1,IF(LEN($B2939)=0,"",IF(AND($B2939&gt;0,VALUE(SUBSTITUTE($B2939,"2","0"))=$B2939),1,0)),"")</f>
        <v/>
      </c>
      <c r="F2939" s="5" t="str">
        <f>IF(PhieuBauCu!$B$2&gt;2,IF(LEN($B2939)=0,"",IF(AND($B2939&gt;0,VALUE(SUBSTITUTE($B2939,"3","0"))=$B2939),1,0)),"")</f>
        <v/>
      </c>
      <c r="G2939" s="5" t="str">
        <f>IF(PhieuBauCu!$B$2&gt;3,IF(LEN($B2939)=0,"",IF(AND($B2939&gt;0,VALUE(SUBSTITUTE($B2939,"4","0"))=$B2939),1,0)),"")</f>
        <v/>
      </c>
      <c r="H2939" s="5" t="str">
        <f>IF(PhieuBauCu!$B$2&gt;4,IF(LEN($B2939)=0,"",IF(AND($B2939&gt;0,VALUE(SUBSTITUTE($B2939,"5","0"))=$B2939),1,0)),"")</f>
        <v/>
      </c>
      <c r="I2939" s="5" t="str">
        <f>IF(PhieuBauCu!$B$2&gt;5,IF(LEN($B2939)=0,"",IF(AND($B2939&gt;0,VALUE(SUBSTITUTE($B2939,"6","0"))=$B2939),1,0)),"")</f>
        <v/>
      </c>
      <c r="J2939" s="5" t="str">
        <f>IF(PhieuBauCu!$B$2&gt;6,IF(LEN($B2939)=0,"",IF(AND($B2939&gt;0,VALUE(SUBSTITUTE($B2939,"7","0"))=$B2939),1,0)),"")</f>
        <v/>
      </c>
      <c r="K2939" s="5" t="str">
        <f>IF(PhieuBauCu!$B$2&gt;7,IF(LEN($B2939)=0,"",IF(AND($B2939&gt;0,VALUE(SUBSTITUTE($B2939,"8","0"))=$B2939),1,0)),"")</f>
        <v/>
      </c>
      <c r="L2939" s="5" t="str">
        <f>IF(PhieuBauCu!$B$2&gt;8,IF(LEN($B2939)=0,"",IF(AND($B2939&gt;0,VALUE(SUBSTITUTE($B2939,"9","0"))=$B2939),1,0)),"")</f>
        <v/>
      </c>
      <c r="M2939" s="9">
        <f t="shared" si="91"/>
        <v>0</v>
      </c>
      <c r="N2939" s="36">
        <f>IF(AND(M2939&lt;=PhieuBauCu!$B$13,M2939&gt;=1),1,0)</f>
        <v>0</v>
      </c>
    </row>
    <row r="2940" spans="1:14" ht="28.5" customHeight="1">
      <c r="A2940" s="2">
        <v>2935</v>
      </c>
      <c r="B2940" s="3"/>
      <c r="C2940" s="48" t="str">
        <f t="shared" si="90"/>
        <v/>
      </c>
      <c r="D2940" s="5" t="str">
        <f>IF(PhieuBauCu!$B$2&gt;0,IF(LEN($B2940)=0,"",IF(AND($B2940&gt;0,VALUE(SUBSTITUTE($B2940,"1","0"))=$B2940),1,0)),"")</f>
        <v/>
      </c>
      <c r="E2940" s="5" t="str">
        <f>IF(PhieuBauCu!$B$2&gt;1,IF(LEN($B2940)=0,"",IF(AND($B2940&gt;0,VALUE(SUBSTITUTE($B2940,"2","0"))=$B2940),1,0)),"")</f>
        <v/>
      </c>
      <c r="F2940" s="5" t="str">
        <f>IF(PhieuBauCu!$B$2&gt;2,IF(LEN($B2940)=0,"",IF(AND($B2940&gt;0,VALUE(SUBSTITUTE($B2940,"3","0"))=$B2940),1,0)),"")</f>
        <v/>
      </c>
      <c r="G2940" s="5" t="str">
        <f>IF(PhieuBauCu!$B$2&gt;3,IF(LEN($B2940)=0,"",IF(AND($B2940&gt;0,VALUE(SUBSTITUTE($B2940,"4","0"))=$B2940),1,0)),"")</f>
        <v/>
      </c>
      <c r="H2940" s="5" t="str">
        <f>IF(PhieuBauCu!$B$2&gt;4,IF(LEN($B2940)=0,"",IF(AND($B2940&gt;0,VALUE(SUBSTITUTE($B2940,"5","0"))=$B2940),1,0)),"")</f>
        <v/>
      </c>
      <c r="I2940" s="5" t="str">
        <f>IF(PhieuBauCu!$B$2&gt;5,IF(LEN($B2940)=0,"",IF(AND($B2940&gt;0,VALUE(SUBSTITUTE($B2940,"6","0"))=$B2940),1,0)),"")</f>
        <v/>
      </c>
      <c r="J2940" s="5" t="str">
        <f>IF(PhieuBauCu!$B$2&gt;6,IF(LEN($B2940)=0,"",IF(AND($B2940&gt;0,VALUE(SUBSTITUTE($B2940,"7","0"))=$B2940),1,0)),"")</f>
        <v/>
      </c>
      <c r="K2940" s="5" t="str">
        <f>IF(PhieuBauCu!$B$2&gt;7,IF(LEN($B2940)=0,"",IF(AND($B2940&gt;0,VALUE(SUBSTITUTE($B2940,"8","0"))=$B2940),1,0)),"")</f>
        <v/>
      </c>
      <c r="L2940" s="5" t="str">
        <f>IF(PhieuBauCu!$B$2&gt;8,IF(LEN($B2940)=0,"",IF(AND($B2940&gt;0,VALUE(SUBSTITUTE($B2940,"9","0"))=$B2940),1,0)),"")</f>
        <v/>
      </c>
      <c r="M2940" s="9">
        <f t="shared" si="91"/>
        <v>0</v>
      </c>
      <c r="N2940" s="36">
        <f>IF(AND(M2940&lt;=PhieuBauCu!$B$13,M2940&gt;=1),1,0)</f>
        <v>0</v>
      </c>
    </row>
    <row r="2941" spans="1:14" ht="28.5" customHeight="1">
      <c r="A2941" s="2">
        <v>2936</v>
      </c>
      <c r="B2941" s="3"/>
      <c r="C2941" s="48" t="str">
        <f t="shared" si="90"/>
        <v/>
      </c>
      <c r="D2941" s="5" t="str">
        <f>IF(PhieuBauCu!$B$2&gt;0,IF(LEN($B2941)=0,"",IF(AND($B2941&gt;0,VALUE(SUBSTITUTE($B2941,"1","0"))=$B2941),1,0)),"")</f>
        <v/>
      </c>
      <c r="E2941" s="5" t="str">
        <f>IF(PhieuBauCu!$B$2&gt;1,IF(LEN($B2941)=0,"",IF(AND($B2941&gt;0,VALUE(SUBSTITUTE($B2941,"2","0"))=$B2941),1,0)),"")</f>
        <v/>
      </c>
      <c r="F2941" s="5" t="str">
        <f>IF(PhieuBauCu!$B$2&gt;2,IF(LEN($B2941)=0,"",IF(AND($B2941&gt;0,VALUE(SUBSTITUTE($B2941,"3","0"))=$B2941),1,0)),"")</f>
        <v/>
      </c>
      <c r="G2941" s="5" t="str">
        <f>IF(PhieuBauCu!$B$2&gt;3,IF(LEN($B2941)=0,"",IF(AND($B2941&gt;0,VALUE(SUBSTITUTE($B2941,"4","0"))=$B2941),1,0)),"")</f>
        <v/>
      </c>
      <c r="H2941" s="5" t="str">
        <f>IF(PhieuBauCu!$B$2&gt;4,IF(LEN($B2941)=0,"",IF(AND($B2941&gt;0,VALUE(SUBSTITUTE($B2941,"5","0"))=$B2941),1,0)),"")</f>
        <v/>
      </c>
      <c r="I2941" s="5" t="str">
        <f>IF(PhieuBauCu!$B$2&gt;5,IF(LEN($B2941)=0,"",IF(AND($B2941&gt;0,VALUE(SUBSTITUTE($B2941,"6","0"))=$B2941),1,0)),"")</f>
        <v/>
      </c>
      <c r="J2941" s="5" t="str">
        <f>IF(PhieuBauCu!$B$2&gt;6,IF(LEN($B2941)=0,"",IF(AND($B2941&gt;0,VALUE(SUBSTITUTE($B2941,"7","0"))=$B2941),1,0)),"")</f>
        <v/>
      </c>
      <c r="K2941" s="5" t="str">
        <f>IF(PhieuBauCu!$B$2&gt;7,IF(LEN($B2941)=0,"",IF(AND($B2941&gt;0,VALUE(SUBSTITUTE($B2941,"8","0"))=$B2941),1,0)),"")</f>
        <v/>
      </c>
      <c r="L2941" s="5" t="str">
        <f>IF(PhieuBauCu!$B$2&gt;8,IF(LEN($B2941)=0,"",IF(AND($B2941&gt;0,VALUE(SUBSTITUTE($B2941,"9","0"))=$B2941),1,0)),"")</f>
        <v/>
      </c>
      <c r="M2941" s="9">
        <f t="shared" si="91"/>
        <v>0</v>
      </c>
      <c r="N2941" s="36">
        <f>IF(AND(M2941&lt;=PhieuBauCu!$B$13,M2941&gt;=1),1,0)</f>
        <v>0</v>
      </c>
    </row>
    <row r="2942" spans="1:14" ht="28.5" customHeight="1">
      <c r="A2942" s="2">
        <v>2937</v>
      </c>
      <c r="B2942" s="3"/>
      <c r="C2942" s="48" t="str">
        <f t="shared" si="90"/>
        <v/>
      </c>
      <c r="D2942" s="5" t="str">
        <f>IF(PhieuBauCu!$B$2&gt;0,IF(LEN($B2942)=0,"",IF(AND($B2942&gt;0,VALUE(SUBSTITUTE($B2942,"1","0"))=$B2942),1,0)),"")</f>
        <v/>
      </c>
      <c r="E2942" s="5" t="str">
        <f>IF(PhieuBauCu!$B$2&gt;1,IF(LEN($B2942)=0,"",IF(AND($B2942&gt;0,VALUE(SUBSTITUTE($B2942,"2","0"))=$B2942),1,0)),"")</f>
        <v/>
      </c>
      <c r="F2942" s="5" t="str">
        <f>IF(PhieuBauCu!$B$2&gt;2,IF(LEN($B2942)=0,"",IF(AND($B2942&gt;0,VALUE(SUBSTITUTE($B2942,"3","0"))=$B2942),1,0)),"")</f>
        <v/>
      </c>
      <c r="G2942" s="5" t="str">
        <f>IF(PhieuBauCu!$B$2&gt;3,IF(LEN($B2942)=0,"",IF(AND($B2942&gt;0,VALUE(SUBSTITUTE($B2942,"4","0"))=$B2942),1,0)),"")</f>
        <v/>
      </c>
      <c r="H2942" s="5" t="str">
        <f>IF(PhieuBauCu!$B$2&gt;4,IF(LEN($B2942)=0,"",IF(AND($B2942&gt;0,VALUE(SUBSTITUTE($B2942,"5","0"))=$B2942),1,0)),"")</f>
        <v/>
      </c>
      <c r="I2942" s="5" t="str">
        <f>IF(PhieuBauCu!$B$2&gt;5,IF(LEN($B2942)=0,"",IF(AND($B2942&gt;0,VALUE(SUBSTITUTE($B2942,"6","0"))=$B2942),1,0)),"")</f>
        <v/>
      </c>
      <c r="J2942" s="5" t="str">
        <f>IF(PhieuBauCu!$B$2&gt;6,IF(LEN($B2942)=0,"",IF(AND($B2942&gt;0,VALUE(SUBSTITUTE($B2942,"7","0"))=$B2942),1,0)),"")</f>
        <v/>
      </c>
      <c r="K2942" s="5" t="str">
        <f>IF(PhieuBauCu!$B$2&gt;7,IF(LEN($B2942)=0,"",IF(AND($B2942&gt;0,VALUE(SUBSTITUTE($B2942,"8","0"))=$B2942),1,0)),"")</f>
        <v/>
      </c>
      <c r="L2942" s="5" t="str">
        <f>IF(PhieuBauCu!$B$2&gt;8,IF(LEN($B2942)=0,"",IF(AND($B2942&gt;0,VALUE(SUBSTITUTE($B2942,"9","0"))=$B2942),1,0)),"")</f>
        <v/>
      </c>
      <c r="M2942" s="9">
        <f t="shared" si="91"/>
        <v>0</v>
      </c>
      <c r="N2942" s="36">
        <f>IF(AND(M2942&lt;=PhieuBauCu!$B$13,M2942&gt;=1),1,0)</f>
        <v>0</v>
      </c>
    </row>
    <row r="2943" spans="1:14" ht="28.5" customHeight="1">
      <c r="A2943" s="2">
        <v>2938</v>
      </c>
      <c r="B2943" s="3"/>
      <c r="C2943" s="48" t="str">
        <f t="shared" si="90"/>
        <v/>
      </c>
      <c r="D2943" s="5" t="str">
        <f>IF(PhieuBauCu!$B$2&gt;0,IF(LEN($B2943)=0,"",IF(AND($B2943&gt;0,VALUE(SUBSTITUTE($B2943,"1","0"))=$B2943),1,0)),"")</f>
        <v/>
      </c>
      <c r="E2943" s="5" t="str">
        <f>IF(PhieuBauCu!$B$2&gt;1,IF(LEN($B2943)=0,"",IF(AND($B2943&gt;0,VALUE(SUBSTITUTE($B2943,"2","0"))=$B2943),1,0)),"")</f>
        <v/>
      </c>
      <c r="F2943" s="5" t="str">
        <f>IF(PhieuBauCu!$B$2&gt;2,IF(LEN($B2943)=0,"",IF(AND($B2943&gt;0,VALUE(SUBSTITUTE($B2943,"3","0"))=$B2943),1,0)),"")</f>
        <v/>
      </c>
      <c r="G2943" s="5" t="str">
        <f>IF(PhieuBauCu!$B$2&gt;3,IF(LEN($B2943)=0,"",IF(AND($B2943&gt;0,VALUE(SUBSTITUTE($B2943,"4","0"))=$B2943),1,0)),"")</f>
        <v/>
      </c>
      <c r="H2943" s="5" t="str">
        <f>IF(PhieuBauCu!$B$2&gt;4,IF(LEN($B2943)=0,"",IF(AND($B2943&gt;0,VALUE(SUBSTITUTE($B2943,"5","0"))=$B2943),1,0)),"")</f>
        <v/>
      </c>
      <c r="I2943" s="5" t="str">
        <f>IF(PhieuBauCu!$B$2&gt;5,IF(LEN($B2943)=0,"",IF(AND($B2943&gt;0,VALUE(SUBSTITUTE($B2943,"6","0"))=$B2943),1,0)),"")</f>
        <v/>
      </c>
      <c r="J2943" s="5" t="str">
        <f>IF(PhieuBauCu!$B$2&gt;6,IF(LEN($B2943)=0,"",IF(AND($B2943&gt;0,VALUE(SUBSTITUTE($B2943,"7","0"))=$B2943),1,0)),"")</f>
        <v/>
      </c>
      <c r="K2943" s="5" t="str">
        <f>IF(PhieuBauCu!$B$2&gt;7,IF(LEN($B2943)=0,"",IF(AND($B2943&gt;0,VALUE(SUBSTITUTE($B2943,"8","0"))=$B2943),1,0)),"")</f>
        <v/>
      </c>
      <c r="L2943" s="5" t="str">
        <f>IF(PhieuBauCu!$B$2&gt;8,IF(LEN($B2943)=0,"",IF(AND($B2943&gt;0,VALUE(SUBSTITUTE($B2943,"9","0"))=$B2943),1,0)),"")</f>
        <v/>
      </c>
      <c r="M2943" s="9">
        <f t="shared" si="91"/>
        <v>0</v>
      </c>
      <c r="N2943" s="36">
        <f>IF(AND(M2943&lt;=PhieuBauCu!$B$13,M2943&gt;=1),1,0)</f>
        <v>0</v>
      </c>
    </row>
    <row r="2944" spans="1:14" ht="28.5" customHeight="1">
      <c r="A2944" s="2">
        <v>2939</v>
      </c>
      <c r="B2944" s="3"/>
      <c r="C2944" s="48" t="str">
        <f t="shared" si="90"/>
        <v/>
      </c>
      <c r="D2944" s="5" t="str">
        <f>IF(PhieuBauCu!$B$2&gt;0,IF(LEN($B2944)=0,"",IF(AND($B2944&gt;0,VALUE(SUBSTITUTE($B2944,"1","0"))=$B2944),1,0)),"")</f>
        <v/>
      </c>
      <c r="E2944" s="5" t="str">
        <f>IF(PhieuBauCu!$B$2&gt;1,IF(LEN($B2944)=0,"",IF(AND($B2944&gt;0,VALUE(SUBSTITUTE($B2944,"2","0"))=$B2944),1,0)),"")</f>
        <v/>
      </c>
      <c r="F2944" s="5" t="str">
        <f>IF(PhieuBauCu!$B$2&gt;2,IF(LEN($B2944)=0,"",IF(AND($B2944&gt;0,VALUE(SUBSTITUTE($B2944,"3","0"))=$B2944),1,0)),"")</f>
        <v/>
      </c>
      <c r="G2944" s="5" t="str">
        <f>IF(PhieuBauCu!$B$2&gt;3,IF(LEN($B2944)=0,"",IF(AND($B2944&gt;0,VALUE(SUBSTITUTE($B2944,"4","0"))=$B2944),1,0)),"")</f>
        <v/>
      </c>
      <c r="H2944" s="5" t="str">
        <f>IF(PhieuBauCu!$B$2&gt;4,IF(LEN($B2944)=0,"",IF(AND($B2944&gt;0,VALUE(SUBSTITUTE($B2944,"5","0"))=$B2944),1,0)),"")</f>
        <v/>
      </c>
      <c r="I2944" s="5" t="str">
        <f>IF(PhieuBauCu!$B$2&gt;5,IF(LEN($B2944)=0,"",IF(AND($B2944&gt;0,VALUE(SUBSTITUTE($B2944,"6","0"))=$B2944),1,0)),"")</f>
        <v/>
      </c>
      <c r="J2944" s="5" t="str">
        <f>IF(PhieuBauCu!$B$2&gt;6,IF(LEN($B2944)=0,"",IF(AND($B2944&gt;0,VALUE(SUBSTITUTE($B2944,"7","0"))=$B2944),1,0)),"")</f>
        <v/>
      </c>
      <c r="K2944" s="5" t="str">
        <f>IF(PhieuBauCu!$B$2&gt;7,IF(LEN($B2944)=0,"",IF(AND($B2944&gt;0,VALUE(SUBSTITUTE($B2944,"8","0"))=$B2944),1,0)),"")</f>
        <v/>
      </c>
      <c r="L2944" s="5" t="str">
        <f>IF(PhieuBauCu!$B$2&gt;8,IF(LEN($B2944)=0,"",IF(AND($B2944&gt;0,VALUE(SUBSTITUTE($B2944,"9","0"))=$B2944),1,0)),"")</f>
        <v/>
      </c>
      <c r="M2944" s="9">
        <f t="shared" si="91"/>
        <v>0</v>
      </c>
      <c r="N2944" s="36">
        <f>IF(AND(M2944&lt;=PhieuBauCu!$B$13,M2944&gt;=1),1,0)</f>
        <v>0</v>
      </c>
    </row>
    <row r="2945" spans="1:14" ht="28.5" customHeight="1">
      <c r="A2945" s="2">
        <v>2940</v>
      </c>
      <c r="B2945" s="3"/>
      <c r="C2945" s="48" t="str">
        <f t="shared" si="90"/>
        <v/>
      </c>
      <c r="D2945" s="5" t="str">
        <f>IF(PhieuBauCu!$B$2&gt;0,IF(LEN($B2945)=0,"",IF(AND($B2945&gt;0,VALUE(SUBSTITUTE($B2945,"1","0"))=$B2945),1,0)),"")</f>
        <v/>
      </c>
      <c r="E2945" s="5" t="str">
        <f>IF(PhieuBauCu!$B$2&gt;1,IF(LEN($B2945)=0,"",IF(AND($B2945&gt;0,VALUE(SUBSTITUTE($B2945,"2","0"))=$B2945),1,0)),"")</f>
        <v/>
      </c>
      <c r="F2945" s="5" t="str">
        <f>IF(PhieuBauCu!$B$2&gt;2,IF(LEN($B2945)=0,"",IF(AND($B2945&gt;0,VALUE(SUBSTITUTE($B2945,"3","0"))=$B2945),1,0)),"")</f>
        <v/>
      </c>
      <c r="G2945" s="5" t="str">
        <f>IF(PhieuBauCu!$B$2&gt;3,IF(LEN($B2945)=0,"",IF(AND($B2945&gt;0,VALUE(SUBSTITUTE($B2945,"4","0"))=$B2945),1,0)),"")</f>
        <v/>
      </c>
      <c r="H2945" s="5" t="str">
        <f>IF(PhieuBauCu!$B$2&gt;4,IF(LEN($B2945)=0,"",IF(AND($B2945&gt;0,VALUE(SUBSTITUTE($B2945,"5","0"))=$B2945),1,0)),"")</f>
        <v/>
      </c>
      <c r="I2945" s="5" t="str">
        <f>IF(PhieuBauCu!$B$2&gt;5,IF(LEN($B2945)=0,"",IF(AND($B2945&gt;0,VALUE(SUBSTITUTE($B2945,"6","0"))=$B2945),1,0)),"")</f>
        <v/>
      </c>
      <c r="J2945" s="5" t="str">
        <f>IF(PhieuBauCu!$B$2&gt;6,IF(LEN($B2945)=0,"",IF(AND($B2945&gt;0,VALUE(SUBSTITUTE($B2945,"7","0"))=$B2945),1,0)),"")</f>
        <v/>
      </c>
      <c r="K2945" s="5" t="str">
        <f>IF(PhieuBauCu!$B$2&gt;7,IF(LEN($B2945)=0,"",IF(AND($B2945&gt;0,VALUE(SUBSTITUTE($B2945,"8","0"))=$B2945),1,0)),"")</f>
        <v/>
      </c>
      <c r="L2945" s="5" t="str">
        <f>IF(PhieuBauCu!$B$2&gt;8,IF(LEN($B2945)=0,"",IF(AND($B2945&gt;0,VALUE(SUBSTITUTE($B2945,"9","0"))=$B2945),1,0)),"")</f>
        <v/>
      </c>
      <c r="M2945" s="9">
        <f t="shared" si="91"/>
        <v>0</v>
      </c>
      <c r="N2945" s="36">
        <f>IF(AND(M2945&lt;=PhieuBauCu!$B$13,M2945&gt;=1),1,0)</f>
        <v>0</v>
      </c>
    </row>
    <row r="2946" spans="1:14" ht="28.5" customHeight="1">
      <c r="A2946" s="2">
        <v>2941</v>
      </c>
      <c r="B2946" s="3"/>
      <c r="C2946" s="48" t="str">
        <f t="shared" si="90"/>
        <v/>
      </c>
      <c r="D2946" s="5" t="str">
        <f>IF(PhieuBauCu!$B$2&gt;0,IF(LEN($B2946)=0,"",IF(AND($B2946&gt;0,VALUE(SUBSTITUTE($B2946,"1","0"))=$B2946),1,0)),"")</f>
        <v/>
      </c>
      <c r="E2946" s="5" t="str">
        <f>IF(PhieuBauCu!$B$2&gt;1,IF(LEN($B2946)=0,"",IF(AND($B2946&gt;0,VALUE(SUBSTITUTE($B2946,"2","0"))=$B2946),1,0)),"")</f>
        <v/>
      </c>
      <c r="F2946" s="5" t="str">
        <f>IF(PhieuBauCu!$B$2&gt;2,IF(LEN($B2946)=0,"",IF(AND($B2946&gt;0,VALUE(SUBSTITUTE($B2946,"3","0"))=$B2946),1,0)),"")</f>
        <v/>
      </c>
      <c r="G2946" s="5" t="str">
        <f>IF(PhieuBauCu!$B$2&gt;3,IF(LEN($B2946)=0,"",IF(AND($B2946&gt;0,VALUE(SUBSTITUTE($B2946,"4","0"))=$B2946),1,0)),"")</f>
        <v/>
      </c>
      <c r="H2946" s="5" t="str">
        <f>IF(PhieuBauCu!$B$2&gt;4,IF(LEN($B2946)=0,"",IF(AND($B2946&gt;0,VALUE(SUBSTITUTE($B2946,"5","0"))=$B2946),1,0)),"")</f>
        <v/>
      </c>
      <c r="I2946" s="5" t="str">
        <f>IF(PhieuBauCu!$B$2&gt;5,IF(LEN($B2946)=0,"",IF(AND($B2946&gt;0,VALUE(SUBSTITUTE($B2946,"6","0"))=$B2946),1,0)),"")</f>
        <v/>
      </c>
      <c r="J2946" s="5" t="str">
        <f>IF(PhieuBauCu!$B$2&gt;6,IF(LEN($B2946)=0,"",IF(AND($B2946&gt;0,VALUE(SUBSTITUTE($B2946,"7","0"))=$B2946),1,0)),"")</f>
        <v/>
      </c>
      <c r="K2946" s="5" t="str">
        <f>IF(PhieuBauCu!$B$2&gt;7,IF(LEN($B2946)=0,"",IF(AND($B2946&gt;0,VALUE(SUBSTITUTE($B2946,"8","0"))=$B2946),1,0)),"")</f>
        <v/>
      </c>
      <c r="L2946" s="5" t="str">
        <f>IF(PhieuBauCu!$B$2&gt;8,IF(LEN($B2946)=0,"",IF(AND($B2946&gt;0,VALUE(SUBSTITUTE($B2946,"9","0"))=$B2946),1,0)),"")</f>
        <v/>
      </c>
      <c r="M2946" s="9">
        <f t="shared" si="91"/>
        <v>0</v>
      </c>
      <c r="N2946" s="36">
        <f>IF(AND(M2946&lt;=PhieuBauCu!$B$13,M2946&gt;=1),1,0)</f>
        <v>0</v>
      </c>
    </row>
    <row r="2947" spans="1:14" ht="28.5" customHeight="1">
      <c r="A2947" s="2">
        <v>2942</v>
      </c>
      <c r="B2947" s="3"/>
      <c r="C2947" s="48" t="str">
        <f t="shared" si="90"/>
        <v/>
      </c>
      <c r="D2947" s="5" t="str">
        <f>IF(PhieuBauCu!$B$2&gt;0,IF(LEN($B2947)=0,"",IF(AND($B2947&gt;0,VALUE(SUBSTITUTE($B2947,"1","0"))=$B2947),1,0)),"")</f>
        <v/>
      </c>
      <c r="E2947" s="5" t="str">
        <f>IF(PhieuBauCu!$B$2&gt;1,IF(LEN($B2947)=0,"",IF(AND($B2947&gt;0,VALUE(SUBSTITUTE($B2947,"2","0"))=$B2947),1,0)),"")</f>
        <v/>
      </c>
      <c r="F2947" s="5" t="str">
        <f>IF(PhieuBauCu!$B$2&gt;2,IF(LEN($B2947)=0,"",IF(AND($B2947&gt;0,VALUE(SUBSTITUTE($B2947,"3","0"))=$B2947),1,0)),"")</f>
        <v/>
      </c>
      <c r="G2947" s="5" t="str">
        <f>IF(PhieuBauCu!$B$2&gt;3,IF(LEN($B2947)=0,"",IF(AND($B2947&gt;0,VALUE(SUBSTITUTE($B2947,"4","0"))=$B2947),1,0)),"")</f>
        <v/>
      </c>
      <c r="H2947" s="5" t="str">
        <f>IF(PhieuBauCu!$B$2&gt;4,IF(LEN($B2947)=0,"",IF(AND($B2947&gt;0,VALUE(SUBSTITUTE($B2947,"5","0"))=$B2947),1,0)),"")</f>
        <v/>
      </c>
      <c r="I2947" s="5" t="str">
        <f>IF(PhieuBauCu!$B$2&gt;5,IF(LEN($B2947)=0,"",IF(AND($B2947&gt;0,VALUE(SUBSTITUTE($B2947,"6","0"))=$B2947),1,0)),"")</f>
        <v/>
      </c>
      <c r="J2947" s="5" t="str">
        <f>IF(PhieuBauCu!$B$2&gt;6,IF(LEN($B2947)=0,"",IF(AND($B2947&gt;0,VALUE(SUBSTITUTE($B2947,"7","0"))=$B2947),1,0)),"")</f>
        <v/>
      </c>
      <c r="K2947" s="5" t="str">
        <f>IF(PhieuBauCu!$B$2&gt;7,IF(LEN($B2947)=0,"",IF(AND($B2947&gt;0,VALUE(SUBSTITUTE($B2947,"8","0"))=$B2947),1,0)),"")</f>
        <v/>
      </c>
      <c r="L2947" s="5" t="str">
        <f>IF(PhieuBauCu!$B$2&gt;8,IF(LEN($B2947)=0,"",IF(AND($B2947&gt;0,VALUE(SUBSTITUTE($B2947,"9","0"))=$B2947),1,0)),"")</f>
        <v/>
      </c>
      <c r="M2947" s="9">
        <f t="shared" si="91"/>
        <v>0</v>
      </c>
      <c r="N2947" s="36">
        <f>IF(AND(M2947&lt;=PhieuBauCu!$B$13,M2947&gt;=1),1,0)</f>
        <v>0</v>
      </c>
    </row>
    <row r="2948" spans="1:14" ht="28.5" customHeight="1">
      <c r="A2948" s="2">
        <v>2943</v>
      </c>
      <c r="B2948" s="3"/>
      <c r="C2948" s="48" t="str">
        <f t="shared" si="90"/>
        <v/>
      </c>
      <c r="D2948" s="5" t="str">
        <f>IF(PhieuBauCu!$B$2&gt;0,IF(LEN($B2948)=0,"",IF(AND($B2948&gt;0,VALUE(SUBSTITUTE($B2948,"1","0"))=$B2948),1,0)),"")</f>
        <v/>
      </c>
      <c r="E2948" s="5" t="str">
        <f>IF(PhieuBauCu!$B$2&gt;1,IF(LEN($B2948)=0,"",IF(AND($B2948&gt;0,VALUE(SUBSTITUTE($B2948,"2","0"))=$B2948),1,0)),"")</f>
        <v/>
      </c>
      <c r="F2948" s="5" t="str">
        <f>IF(PhieuBauCu!$B$2&gt;2,IF(LEN($B2948)=0,"",IF(AND($B2948&gt;0,VALUE(SUBSTITUTE($B2948,"3","0"))=$B2948),1,0)),"")</f>
        <v/>
      </c>
      <c r="G2948" s="5" t="str">
        <f>IF(PhieuBauCu!$B$2&gt;3,IF(LEN($B2948)=0,"",IF(AND($B2948&gt;0,VALUE(SUBSTITUTE($B2948,"4","0"))=$B2948),1,0)),"")</f>
        <v/>
      </c>
      <c r="H2948" s="5" t="str">
        <f>IF(PhieuBauCu!$B$2&gt;4,IF(LEN($B2948)=0,"",IF(AND($B2948&gt;0,VALUE(SUBSTITUTE($B2948,"5","0"))=$B2948),1,0)),"")</f>
        <v/>
      </c>
      <c r="I2948" s="5" t="str">
        <f>IF(PhieuBauCu!$B$2&gt;5,IF(LEN($B2948)=0,"",IF(AND($B2948&gt;0,VALUE(SUBSTITUTE($B2948,"6","0"))=$B2948),1,0)),"")</f>
        <v/>
      </c>
      <c r="J2948" s="5" t="str">
        <f>IF(PhieuBauCu!$B$2&gt;6,IF(LEN($B2948)=0,"",IF(AND($B2948&gt;0,VALUE(SUBSTITUTE($B2948,"7","0"))=$B2948),1,0)),"")</f>
        <v/>
      </c>
      <c r="K2948" s="5" t="str">
        <f>IF(PhieuBauCu!$B$2&gt;7,IF(LEN($B2948)=0,"",IF(AND($B2948&gt;0,VALUE(SUBSTITUTE($B2948,"8","0"))=$B2948),1,0)),"")</f>
        <v/>
      </c>
      <c r="L2948" s="5" t="str">
        <f>IF(PhieuBauCu!$B$2&gt;8,IF(LEN($B2948)=0,"",IF(AND($B2948&gt;0,VALUE(SUBSTITUTE($B2948,"9","0"))=$B2948),1,0)),"")</f>
        <v/>
      </c>
      <c r="M2948" s="9">
        <f t="shared" si="91"/>
        <v>0</v>
      </c>
      <c r="N2948" s="36">
        <f>IF(AND(M2948&lt;=PhieuBauCu!$B$13,M2948&gt;=1),1,0)</f>
        <v>0</v>
      </c>
    </row>
    <row r="2949" spans="1:14" ht="28.5" customHeight="1">
      <c r="A2949" s="2">
        <v>2944</v>
      </c>
      <c r="B2949" s="3"/>
      <c r="C2949" s="48" t="str">
        <f t="shared" si="90"/>
        <v/>
      </c>
      <c r="D2949" s="5" t="str">
        <f>IF(PhieuBauCu!$B$2&gt;0,IF(LEN($B2949)=0,"",IF(AND($B2949&gt;0,VALUE(SUBSTITUTE($B2949,"1","0"))=$B2949),1,0)),"")</f>
        <v/>
      </c>
      <c r="E2949" s="5" t="str">
        <f>IF(PhieuBauCu!$B$2&gt;1,IF(LEN($B2949)=0,"",IF(AND($B2949&gt;0,VALUE(SUBSTITUTE($B2949,"2","0"))=$B2949),1,0)),"")</f>
        <v/>
      </c>
      <c r="F2949" s="5" t="str">
        <f>IF(PhieuBauCu!$B$2&gt;2,IF(LEN($B2949)=0,"",IF(AND($B2949&gt;0,VALUE(SUBSTITUTE($B2949,"3","0"))=$B2949),1,0)),"")</f>
        <v/>
      </c>
      <c r="G2949" s="5" t="str">
        <f>IF(PhieuBauCu!$B$2&gt;3,IF(LEN($B2949)=0,"",IF(AND($B2949&gt;0,VALUE(SUBSTITUTE($B2949,"4","0"))=$B2949),1,0)),"")</f>
        <v/>
      </c>
      <c r="H2949" s="5" t="str">
        <f>IF(PhieuBauCu!$B$2&gt;4,IF(LEN($B2949)=0,"",IF(AND($B2949&gt;0,VALUE(SUBSTITUTE($B2949,"5","0"))=$B2949),1,0)),"")</f>
        <v/>
      </c>
      <c r="I2949" s="5" t="str">
        <f>IF(PhieuBauCu!$B$2&gt;5,IF(LEN($B2949)=0,"",IF(AND($B2949&gt;0,VALUE(SUBSTITUTE($B2949,"6","0"))=$B2949),1,0)),"")</f>
        <v/>
      </c>
      <c r="J2949" s="5" t="str">
        <f>IF(PhieuBauCu!$B$2&gt;6,IF(LEN($B2949)=0,"",IF(AND($B2949&gt;0,VALUE(SUBSTITUTE($B2949,"7","0"))=$B2949),1,0)),"")</f>
        <v/>
      </c>
      <c r="K2949" s="5" t="str">
        <f>IF(PhieuBauCu!$B$2&gt;7,IF(LEN($B2949)=0,"",IF(AND($B2949&gt;0,VALUE(SUBSTITUTE($B2949,"8","0"))=$B2949),1,0)),"")</f>
        <v/>
      </c>
      <c r="L2949" s="5" t="str">
        <f>IF(PhieuBauCu!$B$2&gt;8,IF(LEN($B2949)=0,"",IF(AND($B2949&gt;0,VALUE(SUBSTITUTE($B2949,"9","0"))=$B2949),1,0)),"")</f>
        <v/>
      </c>
      <c r="M2949" s="9">
        <f t="shared" si="91"/>
        <v>0</v>
      </c>
      <c r="N2949" s="36">
        <f>IF(AND(M2949&lt;=PhieuBauCu!$B$13,M2949&gt;=1),1,0)</f>
        <v>0</v>
      </c>
    </row>
    <row r="2950" spans="1:14" ht="28.5" customHeight="1">
      <c r="A2950" s="2">
        <v>2945</v>
      </c>
      <c r="B2950" s="3"/>
      <c r="C2950" s="48" t="str">
        <f t="shared" si="90"/>
        <v/>
      </c>
      <c r="D2950" s="5" t="str">
        <f>IF(PhieuBauCu!$B$2&gt;0,IF(LEN($B2950)=0,"",IF(AND($B2950&gt;0,VALUE(SUBSTITUTE($B2950,"1","0"))=$B2950),1,0)),"")</f>
        <v/>
      </c>
      <c r="E2950" s="5" t="str">
        <f>IF(PhieuBauCu!$B$2&gt;1,IF(LEN($B2950)=0,"",IF(AND($B2950&gt;0,VALUE(SUBSTITUTE($B2950,"2","0"))=$B2950),1,0)),"")</f>
        <v/>
      </c>
      <c r="F2950" s="5" t="str">
        <f>IF(PhieuBauCu!$B$2&gt;2,IF(LEN($B2950)=0,"",IF(AND($B2950&gt;0,VALUE(SUBSTITUTE($B2950,"3","0"))=$B2950),1,0)),"")</f>
        <v/>
      </c>
      <c r="G2950" s="5" t="str">
        <f>IF(PhieuBauCu!$B$2&gt;3,IF(LEN($B2950)=0,"",IF(AND($B2950&gt;0,VALUE(SUBSTITUTE($B2950,"4","0"))=$B2950),1,0)),"")</f>
        <v/>
      </c>
      <c r="H2950" s="5" t="str">
        <f>IF(PhieuBauCu!$B$2&gt;4,IF(LEN($B2950)=0,"",IF(AND($B2950&gt;0,VALUE(SUBSTITUTE($B2950,"5","0"))=$B2950),1,0)),"")</f>
        <v/>
      </c>
      <c r="I2950" s="5" t="str">
        <f>IF(PhieuBauCu!$B$2&gt;5,IF(LEN($B2950)=0,"",IF(AND($B2950&gt;0,VALUE(SUBSTITUTE($B2950,"6","0"))=$B2950),1,0)),"")</f>
        <v/>
      </c>
      <c r="J2950" s="5" t="str">
        <f>IF(PhieuBauCu!$B$2&gt;6,IF(LEN($B2950)=0,"",IF(AND($B2950&gt;0,VALUE(SUBSTITUTE($B2950,"7","0"))=$B2950),1,0)),"")</f>
        <v/>
      </c>
      <c r="K2950" s="5" t="str">
        <f>IF(PhieuBauCu!$B$2&gt;7,IF(LEN($B2950)=0,"",IF(AND($B2950&gt;0,VALUE(SUBSTITUTE($B2950,"8","0"))=$B2950),1,0)),"")</f>
        <v/>
      </c>
      <c r="L2950" s="5" t="str">
        <f>IF(PhieuBauCu!$B$2&gt;8,IF(LEN($B2950)=0,"",IF(AND($B2950&gt;0,VALUE(SUBSTITUTE($B2950,"9","0"))=$B2950),1,0)),"")</f>
        <v/>
      </c>
      <c r="M2950" s="9">
        <f t="shared" si="91"/>
        <v>0</v>
      </c>
      <c r="N2950" s="36">
        <f>IF(AND(M2950&lt;=PhieuBauCu!$B$13,M2950&gt;=1),1,0)</f>
        <v>0</v>
      </c>
    </row>
    <row r="2951" spans="1:14" ht="28.5" customHeight="1">
      <c r="A2951" s="2">
        <v>2946</v>
      </c>
      <c r="B2951" s="3"/>
      <c r="C2951" s="48" t="str">
        <f t="shared" ref="C2951:C3005" si="92">IF(LEN(B2951)&gt;0,IF(N2951=1,"Ok","Not Ok"),"")</f>
        <v/>
      </c>
      <c r="D2951" s="5" t="str">
        <f>IF(PhieuBauCu!$B$2&gt;0,IF(LEN($B2951)=0,"",IF(AND($B2951&gt;0,VALUE(SUBSTITUTE($B2951,"1","0"))=$B2951),1,0)),"")</f>
        <v/>
      </c>
      <c r="E2951" s="5" t="str">
        <f>IF(PhieuBauCu!$B$2&gt;1,IF(LEN($B2951)=0,"",IF(AND($B2951&gt;0,VALUE(SUBSTITUTE($B2951,"2","0"))=$B2951),1,0)),"")</f>
        <v/>
      </c>
      <c r="F2951" s="5" t="str">
        <f>IF(PhieuBauCu!$B$2&gt;2,IF(LEN($B2951)=0,"",IF(AND($B2951&gt;0,VALUE(SUBSTITUTE($B2951,"3","0"))=$B2951),1,0)),"")</f>
        <v/>
      </c>
      <c r="G2951" s="5" t="str">
        <f>IF(PhieuBauCu!$B$2&gt;3,IF(LEN($B2951)=0,"",IF(AND($B2951&gt;0,VALUE(SUBSTITUTE($B2951,"4","0"))=$B2951),1,0)),"")</f>
        <v/>
      </c>
      <c r="H2951" s="5" t="str">
        <f>IF(PhieuBauCu!$B$2&gt;4,IF(LEN($B2951)=0,"",IF(AND($B2951&gt;0,VALUE(SUBSTITUTE($B2951,"5","0"))=$B2951),1,0)),"")</f>
        <v/>
      </c>
      <c r="I2951" s="5" t="str">
        <f>IF(PhieuBauCu!$B$2&gt;5,IF(LEN($B2951)=0,"",IF(AND($B2951&gt;0,VALUE(SUBSTITUTE($B2951,"6","0"))=$B2951),1,0)),"")</f>
        <v/>
      </c>
      <c r="J2951" s="5" t="str">
        <f>IF(PhieuBauCu!$B$2&gt;6,IF(LEN($B2951)=0,"",IF(AND($B2951&gt;0,VALUE(SUBSTITUTE($B2951,"7","0"))=$B2951),1,0)),"")</f>
        <v/>
      </c>
      <c r="K2951" s="5" t="str">
        <f>IF(PhieuBauCu!$B$2&gt;7,IF(LEN($B2951)=0,"",IF(AND($B2951&gt;0,VALUE(SUBSTITUTE($B2951,"8","0"))=$B2951),1,0)),"")</f>
        <v/>
      </c>
      <c r="L2951" s="5" t="str">
        <f>IF(PhieuBauCu!$B$2&gt;8,IF(LEN($B2951)=0,"",IF(AND($B2951&gt;0,VALUE(SUBSTITUTE($B2951,"9","0"))=$B2951),1,0)),"")</f>
        <v/>
      </c>
      <c r="M2951" s="9">
        <f t="shared" ref="M2951:M3005" si="93">SUMIF(D2951:L2951,1)</f>
        <v>0</v>
      </c>
      <c r="N2951" s="36">
        <f>IF(AND(M2951&lt;=PhieuBauCu!$B$13,M2951&gt;=1),1,0)</f>
        <v>0</v>
      </c>
    </row>
    <row r="2952" spans="1:14" ht="28.5" customHeight="1">
      <c r="A2952" s="2">
        <v>2947</v>
      </c>
      <c r="B2952" s="3"/>
      <c r="C2952" s="48" t="str">
        <f t="shared" si="92"/>
        <v/>
      </c>
      <c r="D2952" s="5" t="str">
        <f>IF(PhieuBauCu!$B$2&gt;0,IF(LEN($B2952)=0,"",IF(AND($B2952&gt;0,VALUE(SUBSTITUTE($B2952,"1","0"))=$B2952),1,0)),"")</f>
        <v/>
      </c>
      <c r="E2952" s="5" t="str">
        <f>IF(PhieuBauCu!$B$2&gt;1,IF(LEN($B2952)=0,"",IF(AND($B2952&gt;0,VALUE(SUBSTITUTE($B2952,"2","0"))=$B2952),1,0)),"")</f>
        <v/>
      </c>
      <c r="F2952" s="5" t="str">
        <f>IF(PhieuBauCu!$B$2&gt;2,IF(LEN($B2952)=0,"",IF(AND($B2952&gt;0,VALUE(SUBSTITUTE($B2952,"3","0"))=$B2952),1,0)),"")</f>
        <v/>
      </c>
      <c r="G2952" s="5" t="str">
        <f>IF(PhieuBauCu!$B$2&gt;3,IF(LEN($B2952)=0,"",IF(AND($B2952&gt;0,VALUE(SUBSTITUTE($B2952,"4","0"))=$B2952),1,0)),"")</f>
        <v/>
      </c>
      <c r="H2952" s="5" t="str">
        <f>IF(PhieuBauCu!$B$2&gt;4,IF(LEN($B2952)=0,"",IF(AND($B2952&gt;0,VALUE(SUBSTITUTE($B2952,"5","0"))=$B2952),1,0)),"")</f>
        <v/>
      </c>
      <c r="I2952" s="5" t="str">
        <f>IF(PhieuBauCu!$B$2&gt;5,IF(LEN($B2952)=0,"",IF(AND($B2952&gt;0,VALUE(SUBSTITUTE($B2952,"6","0"))=$B2952),1,0)),"")</f>
        <v/>
      </c>
      <c r="J2952" s="5" t="str">
        <f>IF(PhieuBauCu!$B$2&gt;6,IF(LEN($B2952)=0,"",IF(AND($B2952&gt;0,VALUE(SUBSTITUTE($B2952,"7","0"))=$B2952),1,0)),"")</f>
        <v/>
      </c>
      <c r="K2952" s="5" t="str">
        <f>IF(PhieuBauCu!$B$2&gt;7,IF(LEN($B2952)=0,"",IF(AND($B2952&gt;0,VALUE(SUBSTITUTE($B2952,"8","0"))=$B2952),1,0)),"")</f>
        <v/>
      </c>
      <c r="L2952" s="5" t="str">
        <f>IF(PhieuBauCu!$B$2&gt;8,IF(LEN($B2952)=0,"",IF(AND($B2952&gt;0,VALUE(SUBSTITUTE($B2952,"9","0"))=$B2952),1,0)),"")</f>
        <v/>
      </c>
      <c r="M2952" s="9">
        <f t="shared" si="93"/>
        <v>0</v>
      </c>
      <c r="N2952" s="36">
        <f>IF(AND(M2952&lt;=PhieuBauCu!$B$13,M2952&gt;=1),1,0)</f>
        <v>0</v>
      </c>
    </row>
    <row r="2953" spans="1:14" ht="28.5" customHeight="1">
      <c r="A2953" s="2">
        <v>2948</v>
      </c>
      <c r="B2953" s="3"/>
      <c r="C2953" s="48" t="str">
        <f t="shared" si="92"/>
        <v/>
      </c>
      <c r="D2953" s="5" t="str">
        <f>IF(PhieuBauCu!$B$2&gt;0,IF(LEN($B2953)=0,"",IF(AND($B2953&gt;0,VALUE(SUBSTITUTE($B2953,"1","0"))=$B2953),1,0)),"")</f>
        <v/>
      </c>
      <c r="E2953" s="5" t="str">
        <f>IF(PhieuBauCu!$B$2&gt;1,IF(LEN($B2953)=0,"",IF(AND($B2953&gt;0,VALUE(SUBSTITUTE($B2953,"2","0"))=$B2953),1,0)),"")</f>
        <v/>
      </c>
      <c r="F2953" s="5" t="str">
        <f>IF(PhieuBauCu!$B$2&gt;2,IF(LEN($B2953)=0,"",IF(AND($B2953&gt;0,VALUE(SUBSTITUTE($B2953,"3","0"))=$B2953),1,0)),"")</f>
        <v/>
      </c>
      <c r="G2953" s="5" t="str">
        <f>IF(PhieuBauCu!$B$2&gt;3,IF(LEN($B2953)=0,"",IF(AND($B2953&gt;0,VALUE(SUBSTITUTE($B2953,"4","0"))=$B2953),1,0)),"")</f>
        <v/>
      </c>
      <c r="H2953" s="5" t="str">
        <f>IF(PhieuBauCu!$B$2&gt;4,IF(LEN($B2953)=0,"",IF(AND($B2953&gt;0,VALUE(SUBSTITUTE($B2953,"5","0"))=$B2953),1,0)),"")</f>
        <v/>
      </c>
      <c r="I2953" s="5" t="str">
        <f>IF(PhieuBauCu!$B$2&gt;5,IF(LEN($B2953)=0,"",IF(AND($B2953&gt;0,VALUE(SUBSTITUTE($B2953,"6","0"))=$B2953),1,0)),"")</f>
        <v/>
      </c>
      <c r="J2953" s="5" t="str">
        <f>IF(PhieuBauCu!$B$2&gt;6,IF(LEN($B2953)=0,"",IF(AND($B2953&gt;0,VALUE(SUBSTITUTE($B2953,"7","0"))=$B2953),1,0)),"")</f>
        <v/>
      </c>
      <c r="K2953" s="5" t="str">
        <f>IF(PhieuBauCu!$B$2&gt;7,IF(LEN($B2953)=0,"",IF(AND($B2953&gt;0,VALUE(SUBSTITUTE($B2953,"8","0"))=$B2953),1,0)),"")</f>
        <v/>
      </c>
      <c r="L2953" s="5" t="str">
        <f>IF(PhieuBauCu!$B$2&gt;8,IF(LEN($B2953)=0,"",IF(AND($B2953&gt;0,VALUE(SUBSTITUTE($B2953,"9","0"))=$B2953),1,0)),"")</f>
        <v/>
      </c>
      <c r="M2953" s="9">
        <f t="shared" si="93"/>
        <v>0</v>
      </c>
      <c r="N2953" s="36">
        <f>IF(AND(M2953&lt;=PhieuBauCu!$B$13,M2953&gt;=1),1,0)</f>
        <v>0</v>
      </c>
    </row>
    <row r="2954" spans="1:14" ht="28.5" customHeight="1">
      <c r="A2954" s="2">
        <v>2949</v>
      </c>
      <c r="B2954" s="3"/>
      <c r="C2954" s="48" t="str">
        <f t="shared" si="92"/>
        <v/>
      </c>
      <c r="D2954" s="5" t="str">
        <f>IF(PhieuBauCu!$B$2&gt;0,IF(LEN($B2954)=0,"",IF(AND($B2954&gt;0,VALUE(SUBSTITUTE($B2954,"1","0"))=$B2954),1,0)),"")</f>
        <v/>
      </c>
      <c r="E2954" s="5" t="str">
        <f>IF(PhieuBauCu!$B$2&gt;1,IF(LEN($B2954)=0,"",IF(AND($B2954&gt;0,VALUE(SUBSTITUTE($B2954,"2","0"))=$B2954),1,0)),"")</f>
        <v/>
      </c>
      <c r="F2954" s="5" t="str">
        <f>IF(PhieuBauCu!$B$2&gt;2,IF(LEN($B2954)=0,"",IF(AND($B2954&gt;0,VALUE(SUBSTITUTE($B2954,"3","0"))=$B2954),1,0)),"")</f>
        <v/>
      </c>
      <c r="G2954" s="5" t="str">
        <f>IF(PhieuBauCu!$B$2&gt;3,IF(LEN($B2954)=0,"",IF(AND($B2954&gt;0,VALUE(SUBSTITUTE($B2954,"4","0"))=$B2954),1,0)),"")</f>
        <v/>
      </c>
      <c r="H2954" s="5" t="str">
        <f>IF(PhieuBauCu!$B$2&gt;4,IF(LEN($B2954)=0,"",IF(AND($B2954&gt;0,VALUE(SUBSTITUTE($B2954,"5","0"))=$B2954),1,0)),"")</f>
        <v/>
      </c>
      <c r="I2954" s="5" t="str">
        <f>IF(PhieuBauCu!$B$2&gt;5,IF(LEN($B2954)=0,"",IF(AND($B2954&gt;0,VALUE(SUBSTITUTE($B2954,"6","0"))=$B2954),1,0)),"")</f>
        <v/>
      </c>
      <c r="J2954" s="5" t="str">
        <f>IF(PhieuBauCu!$B$2&gt;6,IF(LEN($B2954)=0,"",IF(AND($B2954&gt;0,VALUE(SUBSTITUTE($B2954,"7","0"))=$B2954),1,0)),"")</f>
        <v/>
      </c>
      <c r="K2954" s="5" t="str">
        <f>IF(PhieuBauCu!$B$2&gt;7,IF(LEN($B2954)=0,"",IF(AND($B2954&gt;0,VALUE(SUBSTITUTE($B2954,"8","0"))=$B2954),1,0)),"")</f>
        <v/>
      </c>
      <c r="L2954" s="5" t="str">
        <f>IF(PhieuBauCu!$B$2&gt;8,IF(LEN($B2954)=0,"",IF(AND($B2954&gt;0,VALUE(SUBSTITUTE($B2954,"9","0"))=$B2954),1,0)),"")</f>
        <v/>
      </c>
      <c r="M2954" s="9">
        <f t="shared" si="93"/>
        <v>0</v>
      </c>
      <c r="N2954" s="36">
        <f>IF(AND(M2954&lt;=PhieuBauCu!$B$13,M2954&gt;=1),1,0)</f>
        <v>0</v>
      </c>
    </row>
    <row r="2955" spans="1:14" ht="28.5" customHeight="1">
      <c r="A2955" s="2">
        <v>2950</v>
      </c>
      <c r="B2955" s="3"/>
      <c r="C2955" s="48" t="str">
        <f t="shared" si="92"/>
        <v/>
      </c>
      <c r="D2955" s="5" t="str">
        <f>IF(PhieuBauCu!$B$2&gt;0,IF(LEN($B2955)=0,"",IF(AND($B2955&gt;0,VALUE(SUBSTITUTE($B2955,"1","0"))=$B2955),1,0)),"")</f>
        <v/>
      </c>
      <c r="E2955" s="5" t="str">
        <f>IF(PhieuBauCu!$B$2&gt;1,IF(LEN($B2955)=0,"",IF(AND($B2955&gt;0,VALUE(SUBSTITUTE($B2955,"2","0"))=$B2955),1,0)),"")</f>
        <v/>
      </c>
      <c r="F2955" s="5" t="str">
        <f>IF(PhieuBauCu!$B$2&gt;2,IF(LEN($B2955)=0,"",IF(AND($B2955&gt;0,VALUE(SUBSTITUTE($B2955,"3","0"))=$B2955),1,0)),"")</f>
        <v/>
      </c>
      <c r="G2955" s="5" t="str">
        <f>IF(PhieuBauCu!$B$2&gt;3,IF(LEN($B2955)=0,"",IF(AND($B2955&gt;0,VALUE(SUBSTITUTE($B2955,"4","0"))=$B2955),1,0)),"")</f>
        <v/>
      </c>
      <c r="H2955" s="5" t="str">
        <f>IF(PhieuBauCu!$B$2&gt;4,IF(LEN($B2955)=0,"",IF(AND($B2955&gt;0,VALUE(SUBSTITUTE($B2955,"5","0"))=$B2955),1,0)),"")</f>
        <v/>
      </c>
      <c r="I2955" s="5" t="str">
        <f>IF(PhieuBauCu!$B$2&gt;5,IF(LEN($B2955)=0,"",IF(AND($B2955&gt;0,VALUE(SUBSTITUTE($B2955,"6","0"))=$B2955),1,0)),"")</f>
        <v/>
      </c>
      <c r="J2955" s="5" t="str">
        <f>IF(PhieuBauCu!$B$2&gt;6,IF(LEN($B2955)=0,"",IF(AND($B2955&gt;0,VALUE(SUBSTITUTE($B2955,"7","0"))=$B2955),1,0)),"")</f>
        <v/>
      </c>
      <c r="K2955" s="5" t="str">
        <f>IF(PhieuBauCu!$B$2&gt;7,IF(LEN($B2955)=0,"",IF(AND($B2955&gt;0,VALUE(SUBSTITUTE($B2955,"8","0"))=$B2955),1,0)),"")</f>
        <v/>
      </c>
      <c r="L2955" s="5" t="str">
        <f>IF(PhieuBauCu!$B$2&gt;8,IF(LEN($B2955)=0,"",IF(AND($B2955&gt;0,VALUE(SUBSTITUTE($B2955,"9","0"))=$B2955),1,0)),"")</f>
        <v/>
      </c>
      <c r="M2955" s="9">
        <f t="shared" si="93"/>
        <v>0</v>
      </c>
      <c r="N2955" s="36">
        <f>IF(AND(M2955&lt;=PhieuBauCu!$B$13,M2955&gt;=1),1,0)</f>
        <v>0</v>
      </c>
    </row>
    <row r="2956" spans="1:14" ht="28.5" customHeight="1">
      <c r="A2956" s="2">
        <v>2951</v>
      </c>
      <c r="B2956" s="3"/>
      <c r="C2956" s="48" t="str">
        <f t="shared" si="92"/>
        <v/>
      </c>
      <c r="D2956" s="5" t="str">
        <f>IF(PhieuBauCu!$B$2&gt;0,IF(LEN($B2956)=0,"",IF(AND($B2956&gt;0,VALUE(SUBSTITUTE($B2956,"1","0"))=$B2956),1,0)),"")</f>
        <v/>
      </c>
      <c r="E2956" s="5" t="str">
        <f>IF(PhieuBauCu!$B$2&gt;1,IF(LEN($B2956)=0,"",IF(AND($B2956&gt;0,VALUE(SUBSTITUTE($B2956,"2","0"))=$B2956),1,0)),"")</f>
        <v/>
      </c>
      <c r="F2956" s="5" t="str">
        <f>IF(PhieuBauCu!$B$2&gt;2,IF(LEN($B2956)=0,"",IF(AND($B2956&gt;0,VALUE(SUBSTITUTE($B2956,"3","0"))=$B2956),1,0)),"")</f>
        <v/>
      </c>
      <c r="G2956" s="5" t="str">
        <f>IF(PhieuBauCu!$B$2&gt;3,IF(LEN($B2956)=0,"",IF(AND($B2956&gt;0,VALUE(SUBSTITUTE($B2956,"4","0"))=$B2956),1,0)),"")</f>
        <v/>
      </c>
      <c r="H2956" s="5" t="str">
        <f>IF(PhieuBauCu!$B$2&gt;4,IF(LEN($B2956)=0,"",IF(AND($B2956&gt;0,VALUE(SUBSTITUTE($B2956,"5","0"))=$B2956),1,0)),"")</f>
        <v/>
      </c>
      <c r="I2956" s="5" t="str">
        <f>IF(PhieuBauCu!$B$2&gt;5,IF(LEN($B2956)=0,"",IF(AND($B2956&gt;0,VALUE(SUBSTITUTE($B2956,"6","0"))=$B2956),1,0)),"")</f>
        <v/>
      </c>
      <c r="J2956" s="5" t="str">
        <f>IF(PhieuBauCu!$B$2&gt;6,IF(LEN($B2956)=0,"",IF(AND($B2956&gt;0,VALUE(SUBSTITUTE($B2956,"7","0"))=$B2956),1,0)),"")</f>
        <v/>
      </c>
      <c r="K2956" s="5" t="str">
        <f>IF(PhieuBauCu!$B$2&gt;7,IF(LEN($B2956)=0,"",IF(AND($B2956&gt;0,VALUE(SUBSTITUTE($B2956,"8","0"))=$B2956),1,0)),"")</f>
        <v/>
      </c>
      <c r="L2956" s="5" t="str">
        <f>IF(PhieuBauCu!$B$2&gt;8,IF(LEN($B2956)=0,"",IF(AND($B2956&gt;0,VALUE(SUBSTITUTE($B2956,"9","0"))=$B2956),1,0)),"")</f>
        <v/>
      </c>
      <c r="M2956" s="9">
        <f t="shared" si="93"/>
        <v>0</v>
      </c>
      <c r="N2956" s="36">
        <f>IF(AND(M2956&lt;=PhieuBauCu!$B$13,M2956&gt;=1),1,0)</f>
        <v>0</v>
      </c>
    </row>
    <row r="2957" spans="1:14" ht="28.5" customHeight="1">
      <c r="A2957" s="2">
        <v>2952</v>
      </c>
      <c r="B2957" s="3"/>
      <c r="C2957" s="48" t="str">
        <f t="shared" si="92"/>
        <v/>
      </c>
      <c r="D2957" s="5" t="str">
        <f>IF(PhieuBauCu!$B$2&gt;0,IF(LEN($B2957)=0,"",IF(AND($B2957&gt;0,VALUE(SUBSTITUTE($B2957,"1","0"))=$B2957),1,0)),"")</f>
        <v/>
      </c>
      <c r="E2957" s="5" t="str">
        <f>IF(PhieuBauCu!$B$2&gt;1,IF(LEN($B2957)=0,"",IF(AND($B2957&gt;0,VALUE(SUBSTITUTE($B2957,"2","0"))=$B2957),1,0)),"")</f>
        <v/>
      </c>
      <c r="F2957" s="5" t="str">
        <f>IF(PhieuBauCu!$B$2&gt;2,IF(LEN($B2957)=0,"",IF(AND($B2957&gt;0,VALUE(SUBSTITUTE($B2957,"3","0"))=$B2957),1,0)),"")</f>
        <v/>
      </c>
      <c r="G2957" s="5" t="str">
        <f>IF(PhieuBauCu!$B$2&gt;3,IF(LEN($B2957)=0,"",IF(AND($B2957&gt;0,VALUE(SUBSTITUTE($B2957,"4","0"))=$B2957),1,0)),"")</f>
        <v/>
      </c>
      <c r="H2957" s="5" t="str">
        <f>IF(PhieuBauCu!$B$2&gt;4,IF(LEN($B2957)=0,"",IF(AND($B2957&gt;0,VALUE(SUBSTITUTE($B2957,"5","0"))=$B2957),1,0)),"")</f>
        <v/>
      </c>
      <c r="I2957" s="5" t="str">
        <f>IF(PhieuBauCu!$B$2&gt;5,IF(LEN($B2957)=0,"",IF(AND($B2957&gt;0,VALUE(SUBSTITUTE($B2957,"6","0"))=$B2957),1,0)),"")</f>
        <v/>
      </c>
      <c r="J2957" s="5" t="str">
        <f>IF(PhieuBauCu!$B$2&gt;6,IF(LEN($B2957)=0,"",IF(AND($B2957&gt;0,VALUE(SUBSTITUTE($B2957,"7","0"))=$B2957),1,0)),"")</f>
        <v/>
      </c>
      <c r="K2957" s="5" t="str">
        <f>IF(PhieuBauCu!$B$2&gt;7,IF(LEN($B2957)=0,"",IF(AND($B2957&gt;0,VALUE(SUBSTITUTE($B2957,"8","0"))=$B2957),1,0)),"")</f>
        <v/>
      </c>
      <c r="L2957" s="5" t="str">
        <f>IF(PhieuBauCu!$B$2&gt;8,IF(LEN($B2957)=0,"",IF(AND($B2957&gt;0,VALUE(SUBSTITUTE($B2957,"9","0"))=$B2957),1,0)),"")</f>
        <v/>
      </c>
      <c r="M2957" s="9">
        <f t="shared" si="93"/>
        <v>0</v>
      </c>
      <c r="N2957" s="36">
        <f>IF(AND(M2957&lt;=PhieuBauCu!$B$13,M2957&gt;=1),1,0)</f>
        <v>0</v>
      </c>
    </row>
    <row r="2958" spans="1:14" ht="28.5" customHeight="1">
      <c r="A2958" s="2">
        <v>2953</v>
      </c>
      <c r="B2958" s="3"/>
      <c r="C2958" s="48" t="str">
        <f t="shared" si="92"/>
        <v/>
      </c>
      <c r="D2958" s="5" t="str">
        <f>IF(PhieuBauCu!$B$2&gt;0,IF(LEN($B2958)=0,"",IF(AND($B2958&gt;0,VALUE(SUBSTITUTE($B2958,"1","0"))=$B2958),1,0)),"")</f>
        <v/>
      </c>
      <c r="E2958" s="5" t="str">
        <f>IF(PhieuBauCu!$B$2&gt;1,IF(LEN($B2958)=0,"",IF(AND($B2958&gt;0,VALUE(SUBSTITUTE($B2958,"2","0"))=$B2958),1,0)),"")</f>
        <v/>
      </c>
      <c r="F2958" s="5" t="str">
        <f>IF(PhieuBauCu!$B$2&gt;2,IF(LEN($B2958)=0,"",IF(AND($B2958&gt;0,VALUE(SUBSTITUTE($B2958,"3","0"))=$B2958),1,0)),"")</f>
        <v/>
      </c>
      <c r="G2958" s="5" t="str">
        <f>IF(PhieuBauCu!$B$2&gt;3,IF(LEN($B2958)=0,"",IF(AND($B2958&gt;0,VALUE(SUBSTITUTE($B2958,"4","0"))=$B2958),1,0)),"")</f>
        <v/>
      </c>
      <c r="H2958" s="5" t="str">
        <f>IF(PhieuBauCu!$B$2&gt;4,IF(LEN($B2958)=0,"",IF(AND($B2958&gt;0,VALUE(SUBSTITUTE($B2958,"5","0"))=$B2958),1,0)),"")</f>
        <v/>
      </c>
      <c r="I2958" s="5" t="str">
        <f>IF(PhieuBauCu!$B$2&gt;5,IF(LEN($B2958)=0,"",IF(AND($B2958&gt;0,VALUE(SUBSTITUTE($B2958,"6","0"))=$B2958),1,0)),"")</f>
        <v/>
      </c>
      <c r="J2958" s="5" t="str">
        <f>IF(PhieuBauCu!$B$2&gt;6,IF(LEN($B2958)=0,"",IF(AND($B2958&gt;0,VALUE(SUBSTITUTE($B2958,"7","0"))=$B2958),1,0)),"")</f>
        <v/>
      </c>
      <c r="K2958" s="5" t="str">
        <f>IF(PhieuBauCu!$B$2&gt;7,IF(LEN($B2958)=0,"",IF(AND($B2958&gt;0,VALUE(SUBSTITUTE($B2958,"8","0"))=$B2958),1,0)),"")</f>
        <v/>
      </c>
      <c r="L2958" s="5" t="str">
        <f>IF(PhieuBauCu!$B$2&gt;8,IF(LEN($B2958)=0,"",IF(AND($B2958&gt;0,VALUE(SUBSTITUTE($B2958,"9","0"))=$B2958),1,0)),"")</f>
        <v/>
      </c>
      <c r="M2958" s="9">
        <f t="shared" si="93"/>
        <v>0</v>
      </c>
      <c r="N2958" s="36">
        <f>IF(AND(M2958&lt;=PhieuBauCu!$B$13,M2958&gt;=1),1,0)</f>
        <v>0</v>
      </c>
    </row>
    <row r="2959" spans="1:14" ht="28.5" customHeight="1">
      <c r="A2959" s="2">
        <v>2954</v>
      </c>
      <c r="B2959" s="3"/>
      <c r="C2959" s="48" t="str">
        <f t="shared" si="92"/>
        <v/>
      </c>
      <c r="D2959" s="5" t="str">
        <f>IF(PhieuBauCu!$B$2&gt;0,IF(LEN($B2959)=0,"",IF(AND($B2959&gt;0,VALUE(SUBSTITUTE($B2959,"1","0"))=$B2959),1,0)),"")</f>
        <v/>
      </c>
      <c r="E2959" s="5" t="str">
        <f>IF(PhieuBauCu!$B$2&gt;1,IF(LEN($B2959)=0,"",IF(AND($B2959&gt;0,VALUE(SUBSTITUTE($B2959,"2","0"))=$B2959),1,0)),"")</f>
        <v/>
      </c>
      <c r="F2959" s="5" t="str">
        <f>IF(PhieuBauCu!$B$2&gt;2,IF(LEN($B2959)=0,"",IF(AND($B2959&gt;0,VALUE(SUBSTITUTE($B2959,"3","0"))=$B2959),1,0)),"")</f>
        <v/>
      </c>
      <c r="G2959" s="5" t="str">
        <f>IF(PhieuBauCu!$B$2&gt;3,IF(LEN($B2959)=0,"",IF(AND($B2959&gt;0,VALUE(SUBSTITUTE($B2959,"4","0"))=$B2959),1,0)),"")</f>
        <v/>
      </c>
      <c r="H2959" s="5" t="str">
        <f>IF(PhieuBauCu!$B$2&gt;4,IF(LEN($B2959)=0,"",IF(AND($B2959&gt;0,VALUE(SUBSTITUTE($B2959,"5","0"))=$B2959),1,0)),"")</f>
        <v/>
      </c>
      <c r="I2959" s="5" t="str">
        <f>IF(PhieuBauCu!$B$2&gt;5,IF(LEN($B2959)=0,"",IF(AND($B2959&gt;0,VALUE(SUBSTITUTE($B2959,"6","0"))=$B2959),1,0)),"")</f>
        <v/>
      </c>
      <c r="J2959" s="5" t="str">
        <f>IF(PhieuBauCu!$B$2&gt;6,IF(LEN($B2959)=0,"",IF(AND($B2959&gt;0,VALUE(SUBSTITUTE($B2959,"7","0"))=$B2959),1,0)),"")</f>
        <v/>
      </c>
      <c r="K2959" s="5" t="str">
        <f>IF(PhieuBauCu!$B$2&gt;7,IF(LEN($B2959)=0,"",IF(AND($B2959&gt;0,VALUE(SUBSTITUTE($B2959,"8","0"))=$B2959),1,0)),"")</f>
        <v/>
      </c>
      <c r="L2959" s="5" t="str">
        <f>IF(PhieuBauCu!$B$2&gt;8,IF(LEN($B2959)=0,"",IF(AND($B2959&gt;0,VALUE(SUBSTITUTE($B2959,"9","0"))=$B2959),1,0)),"")</f>
        <v/>
      </c>
      <c r="M2959" s="9">
        <f t="shared" si="93"/>
        <v>0</v>
      </c>
      <c r="N2959" s="36">
        <f>IF(AND(M2959&lt;=PhieuBauCu!$B$13,M2959&gt;=1),1,0)</f>
        <v>0</v>
      </c>
    </row>
    <row r="2960" spans="1:14" ht="28.5" customHeight="1">
      <c r="A2960" s="2">
        <v>2955</v>
      </c>
      <c r="B2960" s="3"/>
      <c r="C2960" s="48" t="str">
        <f t="shared" si="92"/>
        <v/>
      </c>
      <c r="D2960" s="5" t="str">
        <f>IF(PhieuBauCu!$B$2&gt;0,IF(LEN($B2960)=0,"",IF(AND($B2960&gt;0,VALUE(SUBSTITUTE($B2960,"1","0"))=$B2960),1,0)),"")</f>
        <v/>
      </c>
      <c r="E2960" s="5" t="str">
        <f>IF(PhieuBauCu!$B$2&gt;1,IF(LEN($B2960)=0,"",IF(AND($B2960&gt;0,VALUE(SUBSTITUTE($B2960,"2","0"))=$B2960),1,0)),"")</f>
        <v/>
      </c>
      <c r="F2960" s="5" t="str">
        <f>IF(PhieuBauCu!$B$2&gt;2,IF(LEN($B2960)=0,"",IF(AND($B2960&gt;0,VALUE(SUBSTITUTE($B2960,"3","0"))=$B2960),1,0)),"")</f>
        <v/>
      </c>
      <c r="G2960" s="5" t="str">
        <f>IF(PhieuBauCu!$B$2&gt;3,IF(LEN($B2960)=0,"",IF(AND($B2960&gt;0,VALUE(SUBSTITUTE($B2960,"4","0"))=$B2960),1,0)),"")</f>
        <v/>
      </c>
      <c r="H2960" s="5" t="str">
        <f>IF(PhieuBauCu!$B$2&gt;4,IF(LEN($B2960)=0,"",IF(AND($B2960&gt;0,VALUE(SUBSTITUTE($B2960,"5","0"))=$B2960),1,0)),"")</f>
        <v/>
      </c>
      <c r="I2960" s="5" t="str">
        <f>IF(PhieuBauCu!$B$2&gt;5,IF(LEN($B2960)=0,"",IF(AND($B2960&gt;0,VALUE(SUBSTITUTE($B2960,"6","0"))=$B2960),1,0)),"")</f>
        <v/>
      </c>
      <c r="J2960" s="5" t="str">
        <f>IF(PhieuBauCu!$B$2&gt;6,IF(LEN($B2960)=0,"",IF(AND($B2960&gt;0,VALUE(SUBSTITUTE($B2960,"7","0"))=$B2960),1,0)),"")</f>
        <v/>
      </c>
      <c r="K2960" s="5" t="str">
        <f>IF(PhieuBauCu!$B$2&gt;7,IF(LEN($B2960)=0,"",IF(AND($B2960&gt;0,VALUE(SUBSTITUTE($B2960,"8","0"))=$B2960),1,0)),"")</f>
        <v/>
      </c>
      <c r="L2960" s="5" t="str">
        <f>IF(PhieuBauCu!$B$2&gt;8,IF(LEN($B2960)=0,"",IF(AND($B2960&gt;0,VALUE(SUBSTITUTE($B2960,"9","0"))=$B2960),1,0)),"")</f>
        <v/>
      </c>
      <c r="M2960" s="9">
        <f t="shared" si="93"/>
        <v>0</v>
      </c>
      <c r="N2960" s="36">
        <f>IF(AND(M2960&lt;=PhieuBauCu!$B$13,M2960&gt;=1),1,0)</f>
        <v>0</v>
      </c>
    </row>
    <row r="2961" spans="1:14" ht="28.5" customHeight="1">
      <c r="A2961" s="2">
        <v>2956</v>
      </c>
      <c r="B2961" s="3"/>
      <c r="C2961" s="48" t="str">
        <f t="shared" si="92"/>
        <v/>
      </c>
      <c r="D2961" s="5" t="str">
        <f>IF(PhieuBauCu!$B$2&gt;0,IF(LEN($B2961)=0,"",IF(AND($B2961&gt;0,VALUE(SUBSTITUTE($B2961,"1","0"))=$B2961),1,0)),"")</f>
        <v/>
      </c>
      <c r="E2961" s="5" t="str">
        <f>IF(PhieuBauCu!$B$2&gt;1,IF(LEN($B2961)=0,"",IF(AND($B2961&gt;0,VALUE(SUBSTITUTE($B2961,"2","0"))=$B2961),1,0)),"")</f>
        <v/>
      </c>
      <c r="F2961" s="5" t="str">
        <f>IF(PhieuBauCu!$B$2&gt;2,IF(LEN($B2961)=0,"",IF(AND($B2961&gt;0,VALUE(SUBSTITUTE($B2961,"3","0"))=$B2961),1,0)),"")</f>
        <v/>
      </c>
      <c r="G2961" s="5" t="str">
        <f>IF(PhieuBauCu!$B$2&gt;3,IF(LEN($B2961)=0,"",IF(AND($B2961&gt;0,VALUE(SUBSTITUTE($B2961,"4","0"))=$B2961),1,0)),"")</f>
        <v/>
      </c>
      <c r="H2961" s="5" t="str">
        <f>IF(PhieuBauCu!$B$2&gt;4,IF(LEN($B2961)=0,"",IF(AND($B2961&gt;0,VALUE(SUBSTITUTE($B2961,"5","0"))=$B2961),1,0)),"")</f>
        <v/>
      </c>
      <c r="I2961" s="5" t="str">
        <f>IF(PhieuBauCu!$B$2&gt;5,IF(LEN($B2961)=0,"",IF(AND($B2961&gt;0,VALUE(SUBSTITUTE($B2961,"6","0"))=$B2961),1,0)),"")</f>
        <v/>
      </c>
      <c r="J2961" s="5" t="str">
        <f>IF(PhieuBauCu!$B$2&gt;6,IF(LEN($B2961)=0,"",IF(AND($B2961&gt;0,VALUE(SUBSTITUTE($B2961,"7","0"))=$B2961),1,0)),"")</f>
        <v/>
      </c>
      <c r="K2961" s="5" t="str">
        <f>IF(PhieuBauCu!$B$2&gt;7,IF(LEN($B2961)=0,"",IF(AND($B2961&gt;0,VALUE(SUBSTITUTE($B2961,"8","0"))=$B2961),1,0)),"")</f>
        <v/>
      </c>
      <c r="L2961" s="5" t="str">
        <f>IF(PhieuBauCu!$B$2&gt;8,IF(LEN($B2961)=0,"",IF(AND($B2961&gt;0,VALUE(SUBSTITUTE($B2961,"9","0"))=$B2961),1,0)),"")</f>
        <v/>
      </c>
      <c r="M2961" s="9">
        <f t="shared" si="93"/>
        <v>0</v>
      </c>
      <c r="N2961" s="36">
        <f>IF(AND(M2961&lt;=PhieuBauCu!$B$13,M2961&gt;=1),1,0)</f>
        <v>0</v>
      </c>
    </row>
    <row r="2962" spans="1:14" ht="28.5" customHeight="1">
      <c r="A2962" s="2">
        <v>2957</v>
      </c>
      <c r="B2962" s="3"/>
      <c r="C2962" s="48" t="str">
        <f t="shared" si="92"/>
        <v/>
      </c>
      <c r="D2962" s="5" t="str">
        <f>IF(PhieuBauCu!$B$2&gt;0,IF(LEN($B2962)=0,"",IF(AND($B2962&gt;0,VALUE(SUBSTITUTE($B2962,"1","0"))=$B2962),1,0)),"")</f>
        <v/>
      </c>
      <c r="E2962" s="5" t="str">
        <f>IF(PhieuBauCu!$B$2&gt;1,IF(LEN($B2962)=0,"",IF(AND($B2962&gt;0,VALUE(SUBSTITUTE($B2962,"2","0"))=$B2962),1,0)),"")</f>
        <v/>
      </c>
      <c r="F2962" s="5" t="str">
        <f>IF(PhieuBauCu!$B$2&gt;2,IF(LEN($B2962)=0,"",IF(AND($B2962&gt;0,VALUE(SUBSTITUTE($B2962,"3","0"))=$B2962),1,0)),"")</f>
        <v/>
      </c>
      <c r="G2962" s="5" t="str">
        <f>IF(PhieuBauCu!$B$2&gt;3,IF(LEN($B2962)=0,"",IF(AND($B2962&gt;0,VALUE(SUBSTITUTE($B2962,"4","0"))=$B2962),1,0)),"")</f>
        <v/>
      </c>
      <c r="H2962" s="5" t="str">
        <f>IF(PhieuBauCu!$B$2&gt;4,IF(LEN($B2962)=0,"",IF(AND($B2962&gt;0,VALUE(SUBSTITUTE($B2962,"5","0"))=$B2962),1,0)),"")</f>
        <v/>
      </c>
      <c r="I2962" s="5" t="str">
        <f>IF(PhieuBauCu!$B$2&gt;5,IF(LEN($B2962)=0,"",IF(AND($B2962&gt;0,VALUE(SUBSTITUTE($B2962,"6","0"))=$B2962),1,0)),"")</f>
        <v/>
      </c>
      <c r="J2962" s="5" t="str">
        <f>IF(PhieuBauCu!$B$2&gt;6,IF(LEN($B2962)=0,"",IF(AND($B2962&gt;0,VALUE(SUBSTITUTE($B2962,"7","0"))=$B2962),1,0)),"")</f>
        <v/>
      </c>
      <c r="K2962" s="5" t="str">
        <f>IF(PhieuBauCu!$B$2&gt;7,IF(LEN($B2962)=0,"",IF(AND($B2962&gt;0,VALUE(SUBSTITUTE($B2962,"8","0"))=$B2962),1,0)),"")</f>
        <v/>
      </c>
      <c r="L2962" s="5" t="str">
        <f>IF(PhieuBauCu!$B$2&gt;8,IF(LEN($B2962)=0,"",IF(AND($B2962&gt;0,VALUE(SUBSTITUTE($B2962,"9","0"))=$B2962),1,0)),"")</f>
        <v/>
      </c>
      <c r="M2962" s="9">
        <f t="shared" si="93"/>
        <v>0</v>
      </c>
      <c r="N2962" s="36">
        <f>IF(AND(M2962&lt;=PhieuBauCu!$B$13,M2962&gt;=1),1,0)</f>
        <v>0</v>
      </c>
    </row>
    <row r="2963" spans="1:14" ht="28.5" customHeight="1">
      <c r="A2963" s="2">
        <v>2958</v>
      </c>
      <c r="B2963" s="3"/>
      <c r="C2963" s="48" t="str">
        <f t="shared" si="92"/>
        <v/>
      </c>
      <c r="D2963" s="5" t="str">
        <f>IF(PhieuBauCu!$B$2&gt;0,IF(LEN($B2963)=0,"",IF(AND($B2963&gt;0,VALUE(SUBSTITUTE($B2963,"1","0"))=$B2963),1,0)),"")</f>
        <v/>
      </c>
      <c r="E2963" s="5" t="str">
        <f>IF(PhieuBauCu!$B$2&gt;1,IF(LEN($B2963)=0,"",IF(AND($B2963&gt;0,VALUE(SUBSTITUTE($B2963,"2","0"))=$B2963),1,0)),"")</f>
        <v/>
      </c>
      <c r="F2963" s="5" t="str">
        <f>IF(PhieuBauCu!$B$2&gt;2,IF(LEN($B2963)=0,"",IF(AND($B2963&gt;0,VALUE(SUBSTITUTE($B2963,"3","0"))=$B2963),1,0)),"")</f>
        <v/>
      </c>
      <c r="G2963" s="5" t="str">
        <f>IF(PhieuBauCu!$B$2&gt;3,IF(LEN($B2963)=0,"",IF(AND($B2963&gt;0,VALUE(SUBSTITUTE($B2963,"4","0"))=$B2963),1,0)),"")</f>
        <v/>
      </c>
      <c r="H2963" s="5" t="str">
        <f>IF(PhieuBauCu!$B$2&gt;4,IF(LEN($B2963)=0,"",IF(AND($B2963&gt;0,VALUE(SUBSTITUTE($B2963,"5","0"))=$B2963),1,0)),"")</f>
        <v/>
      </c>
      <c r="I2963" s="5" t="str">
        <f>IF(PhieuBauCu!$B$2&gt;5,IF(LEN($B2963)=0,"",IF(AND($B2963&gt;0,VALUE(SUBSTITUTE($B2963,"6","0"))=$B2963),1,0)),"")</f>
        <v/>
      </c>
      <c r="J2963" s="5" t="str">
        <f>IF(PhieuBauCu!$B$2&gt;6,IF(LEN($B2963)=0,"",IF(AND($B2963&gt;0,VALUE(SUBSTITUTE($B2963,"7","0"))=$B2963),1,0)),"")</f>
        <v/>
      </c>
      <c r="K2963" s="5" t="str">
        <f>IF(PhieuBauCu!$B$2&gt;7,IF(LEN($B2963)=0,"",IF(AND($B2963&gt;0,VALUE(SUBSTITUTE($B2963,"8","0"))=$B2963),1,0)),"")</f>
        <v/>
      </c>
      <c r="L2963" s="5" t="str">
        <f>IF(PhieuBauCu!$B$2&gt;8,IF(LEN($B2963)=0,"",IF(AND($B2963&gt;0,VALUE(SUBSTITUTE($B2963,"9","0"))=$B2963),1,0)),"")</f>
        <v/>
      </c>
      <c r="M2963" s="9">
        <f t="shared" si="93"/>
        <v>0</v>
      </c>
      <c r="N2963" s="36">
        <f>IF(AND(M2963&lt;=PhieuBauCu!$B$13,M2963&gt;=1),1,0)</f>
        <v>0</v>
      </c>
    </row>
    <row r="2964" spans="1:14" ht="28.5" customHeight="1">
      <c r="A2964" s="2">
        <v>2959</v>
      </c>
      <c r="B2964" s="3"/>
      <c r="C2964" s="48" t="str">
        <f t="shared" si="92"/>
        <v/>
      </c>
      <c r="D2964" s="5" t="str">
        <f>IF(PhieuBauCu!$B$2&gt;0,IF(LEN($B2964)=0,"",IF(AND($B2964&gt;0,VALUE(SUBSTITUTE($B2964,"1","0"))=$B2964),1,0)),"")</f>
        <v/>
      </c>
      <c r="E2964" s="5" t="str">
        <f>IF(PhieuBauCu!$B$2&gt;1,IF(LEN($B2964)=0,"",IF(AND($B2964&gt;0,VALUE(SUBSTITUTE($B2964,"2","0"))=$B2964),1,0)),"")</f>
        <v/>
      </c>
      <c r="F2964" s="5" t="str">
        <f>IF(PhieuBauCu!$B$2&gt;2,IF(LEN($B2964)=0,"",IF(AND($B2964&gt;0,VALUE(SUBSTITUTE($B2964,"3","0"))=$B2964),1,0)),"")</f>
        <v/>
      </c>
      <c r="G2964" s="5" t="str">
        <f>IF(PhieuBauCu!$B$2&gt;3,IF(LEN($B2964)=0,"",IF(AND($B2964&gt;0,VALUE(SUBSTITUTE($B2964,"4","0"))=$B2964),1,0)),"")</f>
        <v/>
      </c>
      <c r="H2964" s="5" t="str">
        <f>IF(PhieuBauCu!$B$2&gt;4,IF(LEN($B2964)=0,"",IF(AND($B2964&gt;0,VALUE(SUBSTITUTE($B2964,"5","0"))=$B2964),1,0)),"")</f>
        <v/>
      </c>
      <c r="I2964" s="5" t="str">
        <f>IF(PhieuBauCu!$B$2&gt;5,IF(LEN($B2964)=0,"",IF(AND($B2964&gt;0,VALUE(SUBSTITUTE($B2964,"6","0"))=$B2964),1,0)),"")</f>
        <v/>
      </c>
      <c r="J2964" s="5" t="str">
        <f>IF(PhieuBauCu!$B$2&gt;6,IF(LEN($B2964)=0,"",IF(AND($B2964&gt;0,VALUE(SUBSTITUTE($B2964,"7","0"))=$B2964),1,0)),"")</f>
        <v/>
      </c>
      <c r="K2964" s="5" t="str">
        <f>IF(PhieuBauCu!$B$2&gt;7,IF(LEN($B2964)=0,"",IF(AND($B2964&gt;0,VALUE(SUBSTITUTE($B2964,"8","0"))=$B2964),1,0)),"")</f>
        <v/>
      </c>
      <c r="L2964" s="5" t="str">
        <f>IF(PhieuBauCu!$B$2&gt;8,IF(LEN($B2964)=0,"",IF(AND($B2964&gt;0,VALUE(SUBSTITUTE($B2964,"9","0"))=$B2964),1,0)),"")</f>
        <v/>
      </c>
      <c r="M2964" s="9">
        <f t="shared" si="93"/>
        <v>0</v>
      </c>
      <c r="N2964" s="36">
        <f>IF(AND(M2964&lt;=PhieuBauCu!$B$13,M2964&gt;=1),1,0)</f>
        <v>0</v>
      </c>
    </row>
    <row r="2965" spans="1:14" ht="28.5" customHeight="1">
      <c r="A2965" s="2">
        <v>2960</v>
      </c>
      <c r="B2965" s="3"/>
      <c r="C2965" s="48" t="str">
        <f t="shared" si="92"/>
        <v/>
      </c>
      <c r="D2965" s="5" t="str">
        <f>IF(PhieuBauCu!$B$2&gt;0,IF(LEN($B2965)=0,"",IF(AND($B2965&gt;0,VALUE(SUBSTITUTE($B2965,"1","0"))=$B2965),1,0)),"")</f>
        <v/>
      </c>
      <c r="E2965" s="5" t="str">
        <f>IF(PhieuBauCu!$B$2&gt;1,IF(LEN($B2965)=0,"",IF(AND($B2965&gt;0,VALUE(SUBSTITUTE($B2965,"2","0"))=$B2965),1,0)),"")</f>
        <v/>
      </c>
      <c r="F2965" s="5" t="str">
        <f>IF(PhieuBauCu!$B$2&gt;2,IF(LEN($B2965)=0,"",IF(AND($B2965&gt;0,VALUE(SUBSTITUTE($B2965,"3","0"))=$B2965),1,0)),"")</f>
        <v/>
      </c>
      <c r="G2965" s="5" t="str">
        <f>IF(PhieuBauCu!$B$2&gt;3,IF(LEN($B2965)=0,"",IF(AND($B2965&gt;0,VALUE(SUBSTITUTE($B2965,"4","0"))=$B2965),1,0)),"")</f>
        <v/>
      </c>
      <c r="H2965" s="5" t="str">
        <f>IF(PhieuBauCu!$B$2&gt;4,IF(LEN($B2965)=0,"",IF(AND($B2965&gt;0,VALUE(SUBSTITUTE($B2965,"5","0"))=$B2965),1,0)),"")</f>
        <v/>
      </c>
      <c r="I2965" s="5" t="str">
        <f>IF(PhieuBauCu!$B$2&gt;5,IF(LEN($B2965)=0,"",IF(AND($B2965&gt;0,VALUE(SUBSTITUTE($B2965,"6","0"))=$B2965),1,0)),"")</f>
        <v/>
      </c>
      <c r="J2965" s="5" t="str">
        <f>IF(PhieuBauCu!$B$2&gt;6,IF(LEN($B2965)=0,"",IF(AND($B2965&gt;0,VALUE(SUBSTITUTE($B2965,"7","0"))=$B2965),1,0)),"")</f>
        <v/>
      </c>
      <c r="K2965" s="5" t="str">
        <f>IF(PhieuBauCu!$B$2&gt;7,IF(LEN($B2965)=0,"",IF(AND($B2965&gt;0,VALUE(SUBSTITUTE($B2965,"8","0"))=$B2965),1,0)),"")</f>
        <v/>
      </c>
      <c r="L2965" s="5" t="str">
        <f>IF(PhieuBauCu!$B$2&gt;8,IF(LEN($B2965)=0,"",IF(AND($B2965&gt;0,VALUE(SUBSTITUTE($B2965,"9","0"))=$B2965),1,0)),"")</f>
        <v/>
      </c>
      <c r="M2965" s="9">
        <f t="shared" si="93"/>
        <v>0</v>
      </c>
      <c r="N2965" s="36">
        <f>IF(AND(M2965&lt;=PhieuBauCu!$B$13,M2965&gt;=1),1,0)</f>
        <v>0</v>
      </c>
    </row>
    <row r="2966" spans="1:14" ht="28.5" customHeight="1">
      <c r="A2966" s="2">
        <v>2961</v>
      </c>
      <c r="B2966" s="3"/>
      <c r="C2966" s="48" t="str">
        <f t="shared" si="92"/>
        <v/>
      </c>
      <c r="D2966" s="5" t="str">
        <f>IF(PhieuBauCu!$B$2&gt;0,IF(LEN($B2966)=0,"",IF(AND($B2966&gt;0,VALUE(SUBSTITUTE($B2966,"1","0"))=$B2966),1,0)),"")</f>
        <v/>
      </c>
      <c r="E2966" s="5" t="str">
        <f>IF(PhieuBauCu!$B$2&gt;1,IF(LEN($B2966)=0,"",IF(AND($B2966&gt;0,VALUE(SUBSTITUTE($B2966,"2","0"))=$B2966),1,0)),"")</f>
        <v/>
      </c>
      <c r="F2966" s="5" t="str">
        <f>IF(PhieuBauCu!$B$2&gt;2,IF(LEN($B2966)=0,"",IF(AND($B2966&gt;0,VALUE(SUBSTITUTE($B2966,"3","0"))=$B2966),1,0)),"")</f>
        <v/>
      </c>
      <c r="G2966" s="5" t="str">
        <f>IF(PhieuBauCu!$B$2&gt;3,IF(LEN($B2966)=0,"",IF(AND($B2966&gt;0,VALUE(SUBSTITUTE($B2966,"4","0"))=$B2966),1,0)),"")</f>
        <v/>
      </c>
      <c r="H2966" s="5" t="str">
        <f>IF(PhieuBauCu!$B$2&gt;4,IF(LEN($B2966)=0,"",IF(AND($B2966&gt;0,VALUE(SUBSTITUTE($B2966,"5","0"))=$B2966),1,0)),"")</f>
        <v/>
      </c>
      <c r="I2966" s="5" t="str">
        <f>IF(PhieuBauCu!$B$2&gt;5,IF(LEN($B2966)=0,"",IF(AND($B2966&gt;0,VALUE(SUBSTITUTE($B2966,"6","0"))=$B2966),1,0)),"")</f>
        <v/>
      </c>
      <c r="J2966" s="5" t="str">
        <f>IF(PhieuBauCu!$B$2&gt;6,IF(LEN($B2966)=0,"",IF(AND($B2966&gt;0,VALUE(SUBSTITUTE($B2966,"7","0"))=$B2966),1,0)),"")</f>
        <v/>
      </c>
      <c r="K2966" s="5" t="str">
        <f>IF(PhieuBauCu!$B$2&gt;7,IF(LEN($B2966)=0,"",IF(AND($B2966&gt;0,VALUE(SUBSTITUTE($B2966,"8","0"))=$B2966),1,0)),"")</f>
        <v/>
      </c>
      <c r="L2966" s="5" t="str">
        <f>IF(PhieuBauCu!$B$2&gt;8,IF(LEN($B2966)=0,"",IF(AND($B2966&gt;0,VALUE(SUBSTITUTE($B2966,"9","0"))=$B2966),1,0)),"")</f>
        <v/>
      </c>
      <c r="M2966" s="9">
        <f t="shared" si="93"/>
        <v>0</v>
      </c>
      <c r="N2966" s="36">
        <f>IF(AND(M2966&lt;=PhieuBauCu!$B$13,M2966&gt;=1),1,0)</f>
        <v>0</v>
      </c>
    </row>
    <row r="2967" spans="1:14" ht="28.5" customHeight="1">
      <c r="A2967" s="2">
        <v>2962</v>
      </c>
      <c r="B2967" s="3"/>
      <c r="C2967" s="48" t="str">
        <f t="shared" si="92"/>
        <v/>
      </c>
      <c r="D2967" s="5" t="str">
        <f>IF(PhieuBauCu!$B$2&gt;0,IF(LEN($B2967)=0,"",IF(AND($B2967&gt;0,VALUE(SUBSTITUTE($B2967,"1","0"))=$B2967),1,0)),"")</f>
        <v/>
      </c>
      <c r="E2967" s="5" t="str">
        <f>IF(PhieuBauCu!$B$2&gt;1,IF(LEN($B2967)=0,"",IF(AND($B2967&gt;0,VALUE(SUBSTITUTE($B2967,"2","0"))=$B2967),1,0)),"")</f>
        <v/>
      </c>
      <c r="F2967" s="5" t="str">
        <f>IF(PhieuBauCu!$B$2&gt;2,IF(LEN($B2967)=0,"",IF(AND($B2967&gt;0,VALUE(SUBSTITUTE($B2967,"3","0"))=$B2967),1,0)),"")</f>
        <v/>
      </c>
      <c r="G2967" s="5" t="str">
        <f>IF(PhieuBauCu!$B$2&gt;3,IF(LEN($B2967)=0,"",IF(AND($B2967&gt;0,VALUE(SUBSTITUTE($B2967,"4","0"))=$B2967),1,0)),"")</f>
        <v/>
      </c>
      <c r="H2967" s="5" t="str">
        <f>IF(PhieuBauCu!$B$2&gt;4,IF(LEN($B2967)=0,"",IF(AND($B2967&gt;0,VALUE(SUBSTITUTE($B2967,"5","0"))=$B2967),1,0)),"")</f>
        <v/>
      </c>
      <c r="I2967" s="5" t="str">
        <f>IF(PhieuBauCu!$B$2&gt;5,IF(LEN($B2967)=0,"",IF(AND($B2967&gt;0,VALUE(SUBSTITUTE($B2967,"6","0"))=$B2967),1,0)),"")</f>
        <v/>
      </c>
      <c r="J2967" s="5" t="str">
        <f>IF(PhieuBauCu!$B$2&gt;6,IF(LEN($B2967)=0,"",IF(AND($B2967&gt;0,VALUE(SUBSTITUTE($B2967,"7","0"))=$B2967),1,0)),"")</f>
        <v/>
      </c>
      <c r="K2967" s="5" t="str">
        <f>IF(PhieuBauCu!$B$2&gt;7,IF(LEN($B2967)=0,"",IF(AND($B2967&gt;0,VALUE(SUBSTITUTE($B2967,"8","0"))=$B2967),1,0)),"")</f>
        <v/>
      </c>
      <c r="L2967" s="5" t="str">
        <f>IF(PhieuBauCu!$B$2&gt;8,IF(LEN($B2967)=0,"",IF(AND($B2967&gt;0,VALUE(SUBSTITUTE($B2967,"9","0"))=$B2967),1,0)),"")</f>
        <v/>
      </c>
      <c r="M2967" s="9">
        <f t="shared" si="93"/>
        <v>0</v>
      </c>
      <c r="N2967" s="36">
        <f>IF(AND(M2967&lt;=PhieuBauCu!$B$13,M2967&gt;=1),1,0)</f>
        <v>0</v>
      </c>
    </row>
    <row r="2968" spans="1:14" ht="28.5" customHeight="1">
      <c r="A2968" s="2">
        <v>2963</v>
      </c>
      <c r="B2968" s="3"/>
      <c r="C2968" s="48" t="str">
        <f t="shared" si="92"/>
        <v/>
      </c>
      <c r="D2968" s="5" t="str">
        <f>IF(PhieuBauCu!$B$2&gt;0,IF(LEN($B2968)=0,"",IF(AND($B2968&gt;0,VALUE(SUBSTITUTE($B2968,"1","0"))=$B2968),1,0)),"")</f>
        <v/>
      </c>
      <c r="E2968" s="5" t="str">
        <f>IF(PhieuBauCu!$B$2&gt;1,IF(LEN($B2968)=0,"",IF(AND($B2968&gt;0,VALUE(SUBSTITUTE($B2968,"2","0"))=$B2968),1,0)),"")</f>
        <v/>
      </c>
      <c r="F2968" s="5" t="str">
        <f>IF(PhieuBauCu!$B$2&gt;2,IF(LEN($B2968)=0,"",IF(AND($B2968&gt;0,VALUE(SUBSTITUTE($B2968,"3","0"))=$B2968),1,0)),"")</f>
        <v/>
      </c>
      <c r="G2968" s="5" t="str">
        <f>IF(PhieuBauCu!$B$2&gt;3,IF(LEN($B2968)=0,"",IF(AND($B2968&gt;0,VALUE(SUBSTITUTE($B2968,"4","0"))=$B2968),1,0)),"")</f>
        <v/>
      </c>
      <c r="H2968" s="5" t="str">
        <f>IF(PhieuBauCu!$B$2&gt;4,IF(LEN($B2968)=0,"",IF(AND($B2968&gt;0,VALUE(SUBSTITUTE($B2968,"5","0"))=$B2968),1,0)),"")</f>
        <v/>
      </c>
      <c r="I2968" s="5" t="str">
        <f>IF(PhieuBauCu!$B$2&gt;5,IF(LEN($B2968)=0,"",IF(AND($B2968&gt;0,VALUE(SUBSTITUTE($B2968,"6","0"))=$B2968),1,0)),"")</f>
        <v/>
      </c>
      <c r="J2968" s="5" t="str">
        <f>IF(PhieuBauCu!$B$2&gt;6,IF(LEN($B2968)=0,"",IF(AND($B2968&gt;0,VALUE(SUBSTITUTE($B2968,"7","0"))=$B2968),1,0)),"")</f>
        <v/>
      </c>
      <c r="K2968" s="5" t="str">
        <f>IF(PhieuBauCu!$B$2&gt;7,IF(LEN($B2968)=0,"",IF(AND($B2968&gt;0,VALUE(SUBSTITUTE($B2968,"8","0"))=$B2968),1,0)),"")</f>
        <v/>
      </c>
      <c r="L2968" s="5" t="str">
        <f>IF(PhieuBauCu!$B$2&gt;8,IF(LEN($B2968)=0,"",IF(AND($B2968&gt;0,VALUE(SUBSTITUTE($B2968,"9","0"))=$B2968),1,0)),"")</f>
        <v/>
      </c>
      <c r="M2968" s="9">
        <f t="shared" si="93"/>
        <v>0</v>
      </c>
      <c r="N2968" s="36">
        <f>IF(AND(M2968&lt;=PhieuBauCu!$B$13,M2968&gt;=1),1,0)</f>
        <v>0</v>
      </c>
    </row>
    <row r="2969" spans="1:14" ht="28.5" customHeight="1">
      <c r="A2969" s="2">
        <v>2964</v>
      </c>
      <c r="B2969" s="3"/>
      <c r="C2969" s="48" t="str">
        <f t="shared" si="92"/>
        <v/>
      </c>
      <c r="D2969" s="5" t="str">
        <f>IF(PhieuBauCu!$B$2&gt;0,IF(LEN($B2969)=0,"",IF(AND($B2969&gt;0,VALUE(SUBSTITUTE($B2969,"1","0"))=$B2969),1,0)),"")</f>
        <v/>
      </c>
      <c r="E2969" s="5" t="str">
        <f>IF(PhieuBauCu!$B$2&gt;1,IF(LEN($B2969)=0,"",IF(AND($B2969&gt;0,VALUE(SUBSTITUTE($B2969,"2","0"))=$B2969),1,0)),"")</f>
        <v/>
      </c>
      <c r="F2969" s="5" t="str">
        <f>IF(PhieuBauCu!$B$2&gt;2,IF(LEN($B2969)=0,"",IF(AND($B2969&gt;0,VALUE(SUBSTITUTE($B2969,"3","0"))=$B2969),1,0)),"")</f>
        <v/>
      </c>
      <c r="G2969" s="5" t="str">
        <f>IF(PhieuBauCu!$B$2&gt;3,IF(LEN($B2969)=0,"",IF(AND($B2969&gt;0,VALUE(SUBSTITUTE($B2969,"4","0"))=$B2969),1,0)),"")</f>
        <v/>
      </c>
      <c r="H2969" s="5" t="str">
        <f>IF(PhieuBauCu!$B$2&gt;4,IF(LEN($B2969)=0,"",IF(AND($B2969&gt;0,VALUE(SUBSTITUTE($B2969,"5","0"))=$B2969),1,0)),"")</f>
        <v/>
      </c>
      <c r="I2969" s="5" t="str">
        <f>IF(PhieuBauCu!$B$2&gt;5,IF(LEN($B2969)=0,"",IF(AND($B2969&gt;0,VALUE(SUBSTITUTE($B2969,"6","0"))=$B2969),1,0)),"")</f>
        <v/>
      </c>
      <c r="J2969" s="5" t="str">
        <f>IF(PhieuBauCu!$B$2&gt;6,IF(LEN($B2969)=0,"",IF(AND($B2969&gt;0,VALUE(SUBSTITUTE($B2969,"7","0"))=$B2969),1,0)),"")</f>
        <v/>
      </c>
      <c r="K2969" s="5" t="str">
        <f>IF(PhieuBauCu!$B$2&gt;7,IF(LEN($B2969)=0,"",IF(AND($B2969&gt;0,VALUE(SUBSTITUTE($B2969,"8","0"))=$B2969),1,0)),"")</f>
        <v/>
      </c>
      <c r="L2969" s="5" t="str">
        <f>IF(PhieuBauCu!$B$2&gt;8,IF(LEN($B2969)=0,"",IF(AND($B2969&gt;0,VALUE(SUBSTITUTE($B2969,"9","0"))=$B2969),1,0)),"")</f>
        <v/>
      </c>
      <c r="M2969" s="9">
        <f t="shared" si="93"/>
        <v>0</v>
      </c>
      <c r="N2969" s="36">
        <f>IF(AND(M2969&lt;=PhieuBauCu!$B$13,M2969&gt;=1),1,0)</f>
        <v>0</v>
      </c>
    </row>
    <row r="2970" spans="1:14" ht="28.5" customHeight="1">
      <c r="A2970" s="2">
        <v>2965</v>
      </c>
      <c r="B2970" s="3"/>
      <c r="C2970" s="48" t="str">
        <f t="shared" si="92"/>
        <v/>
      </c>
      <c r="D2970" s="5" t="str">
        <f>IF(PhieuBauCu!$B$2&gt;0,IF(LEN($B2970)=0,"",IF(AND($B2970&gt;0,VALUE(SUBSTITUTE($B2970,"1","0"))=$B2970),1,0)),"")</f>
        <v/>
      </c>
      <c r="E2970" s="5" t="str">
        <f>IF(PhieuBauCu!$B$2&gt;1,IF(LEN($B2970)=0,"",IF(AND($B2970&gt;0,VALUE(SUBSTITUTE($B2970,"2","0"))=$B2970),1,0)),"")</f>
        <v/>
      </c>
      <c r="F2970" s="5" t="str">
        <f>IF(PhieuBauCu!$B$2&gt;2,IF(LEN($B2970)=0,"",IF(AND($B2970&gt;0,VALUE(SUBSTITUTE($B2970,"3","0"))=$B2970),1,0)),"")</f>
        <v/>
      </c>
      <c r="G2970" s="5" t="str">
        <f>IF(PhieuBauCu!$B$2&gt;3,IF(LEN($B2970)=0,"",IF(AND($B2970&gt;0,VALUE(SUBSTITUTE($B2970,"4","0"))=$B2970),1,0)),"")</f>
        <v/>
      </c>
      <c r="H2970" s="5" t="str">
        <f>IF(PhieuBauCu!$B$2&gt;4,IF(LEN($B2970)=0,"",IF(AND($B2970&gt;0,VALUE(SUBSTITUTE($B2970,"5","0"))=$B2970),1,0)),"")</f>
        <v/>
      </c>
      <c r="I2970" s="5" t="str">
        <f>IF(PhieuBauCu!$B$2&gt;5,IF(LEN($B2970)=0,"",IF(AND($B2970&gt;0,VALUE(SUBSTITUTE($B2970,"6","0"))=$B2970),1,0)),"")</f>
        <v/>
      </c>
      <c r="J2970" s="5" t="str">
        <f>IF(PhieuBauCu!$B$2&gt;6,IF(LEN($B2970)=0,"",IF(AND($B2970&gt;0,VALUE(SUBSTITUTE($B2970,"7","0"))=$B2970),1,0)),"")</f>
        <v/>
      </c>
      <c r="K2970" s="5" t="str">
        <f>IF(PhieuBauCu!$B$2&gt;7,IF(LEN($B2970)=0,"",IF(AND($B2970&gt;0,VALUE(SUBSTITUTE($B2970,"8","0"))=$B2970),1,0)),"")</f>
        <v/>
      </c>
      <c r="L2970" s="5" t="str">
        <f>IF(PhieuBauCu!$B$2&gt;8,IF(LEN($B2970)=0,"",IF(AND($B2970&gt;0,VALUE(SUBSTITUTE($B2970,"9","0"))=$B2970),1,0)),"")</f>
        <v/>
      </c>
      <c r="M2970" s="9">
        <f t="shared" si="93"/>
        <v>0</v>
      </c>
      <c r="N2970" s="36">
        <f>IF(AND(M2970&lt;=PhieuBauCu!$B$13,M2970&gt;=1),1,0)</f>
        <v>0</v>
      </c>
    </row>
    <row r="2971" spans="1:14" ht="28.5" customHeight="1">
      <c r="A2971" s="2">
        <v>2966</v>
      </c>
      <c r="B2971" s="3"/>
      <c r="C2971" s="48" t="str">
        <f t="shared" si="92"/>
        <v/>
      </c>
      <c r="D2971" s="5" t="str">
        <f>IF(PhieuBauCu!$B$2&gt;0,IF(LEN($B2971)=0,"",IF(AND($B2971&gt;0,VALUE(SUBSTITUTE($B2971,"1","0"))=$B2971),1,0)),"")</f>
        <v/>
      </c>
      <c r="E2971" s="5" t="str">
        <f>IF(PhieuBauCu!$B$2&gt;1,IF(LEN($B2971)=0,"",IF(AND($B2971&gt;0,VALUE(SUBSTITUTE($B2971,"2","0"))=$B2971),1,0)),"")</f>
        <v/>
      </c>
      <c r="F2971" s="5" t="str">
        <f>IF(PhieuBauCu!$B$2&gt;2,IF(LEN($B2971)=0,"",IF(AND($B2971&gt;0,VALUE(SUBSTITUTE($B2971,"3","0"))=$B2971),1,0)),"")</f>
        <v/>
      </c>
      <c r="G2971" s="5" t="str">
        <f>IF(PhieuBauCu!$B$2&gt;3,IF(LEN($B2971)=0,"",IF(AND($B2971&gt;0,VALUE(SUBSTITUTE($B2971,"4","0"))=$B2971),1,0)),"")</f>
        <v/>
      </c>
      <c r="H2971" s="5" t="str">
        <f>IF(PhieuBauCu!$B$2&gt;4,IF(LEN($B2971)=0,"",IF(AND($B2971&gt;0,VALUE(SUBSTITUTE($B2971,"5","0"))=$B2971),1,0)),"")</f>
        <v/>
      </c>
      <c r="I2971" s="5" t="str">
        <f>IF(PhieuBauCu!$B$2&gt;5,IF(LEN($B2971)=0,"",IF(AND($B2971&gt;0,VALUE(SUBSTITUTE($B2971,"6","0"))=$B2971),1,0)),"")</f>
        <v/>
      </c>
      <c r="J2971" s="5" t="str">
        <f>IF(PhieuBauCu!$B$2&gt;6,IF(LEN($B2971)=0,"",IF(AND($B2971&gt;0,VALUE(SUBSTITUTE($B2971,"7","0"))=$B2971),1,0)),"")</f>
        <v/>
      </c>
      <c r="K2971" s="5" t="str">
        <f>IF(PhieuBauCu!$B$2&gt;7,IF(LEN($B2971)=0,"",IF(AND($B2971&gt;0,VALUE(SUBSTITUTE($B2971,"8","0"))=$B2971),1,0)),"")</f>
        <v/>
      </c>
      <c r="L2971" s="5" t="str">
        <f>IF(PhieuBauCu!$B$2&gt;8,IF(LEN($B2971)=0,"",IF(AND($B2971&gt;0,VALUE(SUBSTITUTE($B2971,"9","0"))=$B2971),1,0)),"")</f>
        <v/>
      </c>
      <c r="M2971" s="9">
        <f t="shared" si="93"/>
        <v>0</v>
      </c>
      <c r="N2971" s="36">
        <f>IF(AND(M2971&lt;=PhieuBauCu!$B$13,M2971&gt;=1),1,0)</f>
        <v>0</v>
      </c>
    </row>
    <row r="2972" spans="1:14" ht="28.5" customHeight="1">
      <c r="A2972" s="2">
        <v>2967</v>
      </c>
      <c r="B2972" s="3"/>
      <c r="C2972" s="48" t="str">
        <f t="shared" si="92"/>
        <v/>
      </c>
      <c r="D2972" s="5" t="str">
        <f>IF(PhieuBauCu!$B$2&gt;0,IF(LEN($B2972)=0,"",IF(AND($B2972&gt;0,VALUE(SUBSTITUTE($B2972,"1","0"))=$B2972),1,0)),"")</f>
        <v/>
      </c>
      <c r="E2972" s="5" t="str">
        <f>IF(PhieuBauCu!$B$2&gt;1,IF(LEN($B2972)=0,"",IF(AND($B2972&gt;0,VALUE(SUBSTITUTE($B2972,"2","0"))=$B2972),1,0)),"")</f>
        <v/>
      </c>
      <c r="F2972" s="5" t="str">
        <f>IF(PhieuBauCu!$B$2&gt;2,IF(LEN($B2972)=0,"",IF(AND($B2972&gt;0,VALUE(SUBSTITUTE($B2972,"3","0"))=$B2972),1,0)),"")</f>
        <v/>
      </c>
      <c r="G2972" s="5" t="str">
        <f>IF(PhieuBauCu!$B$2&gt;3,IF(LEN($B2972)=0,"",IF(AND($B2972&gt;0,VALUE(SUBSTITUTE($B2972,"4","0"))=$B2972),1,0)),"")</f>
        <v/>
      </c>
      <c r="H2972" s="5" t="str">
        <f>IF(PhieuBauCu!$B$2&gt;4,IF(LEN($B2972)=0,"",IF(AND($B2972&gt;0,VALUE(SUBSTITUTE($B2972,"5","0"))=$B2972),1,0)),"")</f>
        <v/>
      </c>
      <c r="I2972" s="5" t="str">
        <f>IF(PhieuBauCu!$B$2&gt;5,IF(LEN($B2972)=0,"",IF(AND($B2972&gt;0,VALUE(SUBSTITUTE($B2972,"6","0"))=$B2972),1,0)),"")</f>
        <v/>
      </c>
      <c r="J2972" s="5" t="str">
        <f>IF(PhieuBauCu!$B$2&gt;6,IF(LEN($B2972)=0,"",IF(AND($B2972&gt;0,VALUE(SUBSTITUTE($B2972,"7","0"))=$B2972),1,0)),"")</f>
        <v/>
      </c>
      <c r="K2972" s="5" t="str">
        <f>IF(PhieuBauCu!$B$2&gt;7,IF(LEN($B2972)=0,"",IF(AND($B2972&gt;0,VALUE(SUBSTITUTE($B2972,"8","0"))=$B2972),1,0)),"")</f>
        <v/>
      </c>
      <c r="L2972" s="5" t="str">
        <f>IF(PhieuBauCu!$B$2&gt;8,IF(LEN($B2972)=0,"",IF(AND($B2972&gt;0,VALUE(SUBSTITUTE($B2972,"9","0"))=$B2972),1,0)),"")</f>
        <v/>
      </c>
      <c r="M2972" s="9">
        <f t="shared" si="93"/>
        <v>0</v>
      </c>
      <c r="N2972" s="36">
        <f>IF(AND(M2972&lt;=PhieuBauCu!$B$13,M2972&gt;=1),1,0)</f>
        <v>0</v>
      </c>
    </row>
    <row r="2973" spans="1:14" ht="28.5" customHeight="1">
      <c r="A2973" s="2">
        <v>2968</v>
      </c>
      <c r="B2973" s="3"/>
      <c r="C2973" s="48" t="str">
        <f t="shared" si="92"/>
        <v/>
      </c>
      <c r="D2973" s="5" t="str">
        <f>IF(PhieuBauCu!$B$2&gt;0,IF(LEN($B2973)=0,"",IF(AND($B2973&gt;0,VALUE(SUBSTITUTE($B2973,"1","0"))=$B2973),1,0)),"")</f>
        <v/>
      </c>
      <c r="E2973" s="5" t="str">
        <f>IF(PhieuBauCu!$B$2&gt;1,IF(LEN($B2973)=0,"",IF(AND($B2973&gt;0,VALUE(SUBSTITUTE($B2973,"2","0"))=$B2973),1,0)),"")</f>
        <v/>
      </c>
      <c r="F2973" s="5" t="str">
        <f>IF(PhieuBauCu!$B$2&gt;2,IF(LEN($B2973)=0,"",IF(AND($B2973&gt;0,VALUE(SUBSTITUTE($B2973,"3","0"))=$B2973),1,0)),"")</f>
        <v/>
      </c>
      <c r="G2973" s="5" t="str">
        <f>IF(PhieuBauCu!$B$2&gt;3,IF(LEN($B2973)=0,"",IF(AND($B2973&gt;0,VALUE(SUBSTITUTE($B2973,"4","0"))=$B2973),1,0)),"")</f>
        <v/>
      </c>
      <c r="H2973" s="5" t="str">
        <f>IF(PhieuBauCu!$B$2&gt;4,IF(LEN($B2973)=0,"",IF(AND($B2973&gt;0,VALUE(SUBSTITUTE($B2973,"5","0"))=$B2973),1,0)),"")</f>
        <v/>
      </c>
      <c r="I2973" s="5" t="str">
        <f>IF(PhieuBauCu!$B$2&gt;5,IF(LEN($B2973)=0,"",IF(AND($B2973&gt;0,VALUE(SUBSTITUTE($B2973,"6","0"))=$B2973),1,0)),"")</f>
        <v/>
      </c>
      <c r="J2973" s="5" t="str">
        <f>IF(PhieuBauCu!$B$2&gt;6,IF(LEN($B2973)=0,"",IF(AND($B2973&gt;0,VALUE(SUBSTITUTE($B2973,"7","0"))=$B2973),1,0)),"")</f>
        <v/>
      </c>
      <c r="K2973" s="5" t="str">
        <f>IF(PhieuBauCu!$B$2&gt;7,IF(LEN($B2973)=0,"",IF(AND($B2973&gt;0,VALUE(SUBSTITUTE($B2973,"8","0"))=$B2973),1,0)),"")</f>
        <v/>
      </c>
      <c r="L2973" s="5" t="str">
        <f>IF(PhieuBauCu!$B$2&gt;8,IF(LEN($B2973)=0,"",IF(AND($B2973&gt;0,VALUE(SUBSTITUTE($B2973,"9","0"))=$B2973),1,0)),"")</f>
        <v/>
      </c>
      <c r="M2973" s="9">
        <f t="shared" si="93"/>
        <v>0</v>
      </c>
      <c r="N2973" s="36">
        <f>IF(AND(M2973&lt;=PhieuBauCu!$B$13,M2973&gt;=1),1,0)</f>
        <v>0</v>
      </c>
    </row>
    <row r="2974" spans="1:14" ht="28.5" customHeight="1">
      <c r="A2974" s="2">
        <v>2969</v>
      </c>
      <c r="B2974" s="3"/>
      <c r="C2974" s="48" t="str">
        <f t="shared" si="92"/>
        <v/>
      </c>
      <c r="D2974" s="5" t="str">
        <f>IF(PhieuBauCu!$B$2&gt;0,IF(LEN($B2974)=0,"",IF(AND($B2974&gt;0,VALUE(SUBSTITUTE($B2974,"1","0"))=$B2974),1,0)),"")</f>
        <v/>
      </c>
      <c r="E2974" s="5" t="str">
        <f>IF(PhieuBauCu!$B$2&gt;1,IF(LEN($B2974)=0,"",IF(AND($B2974&gt;0,VALUE(SUBSTITUTE($B2974,"2","0"))=$B2974),1,0)),"")</f>
        <v/>
      </c>
      <c r="F2974" s="5" t="str">
        <f>IF(PhieuBauCu!$B$2&gt;2,IF(LEN($B2974)=0,"",IF(AND($B2974&gt;0,VALUE(SUBSTITUTE($B2974,"3","0"))=$B2974),1,0)),"")</f>
        <v/>
      </c>
      <c r="G2974" s="5" t="str">
        <f>IF(PhieuBauCu!$B$2&gt;3,IF(LEN($B2974)=0,"",IF(AND($B2974&gt;0,VALUE(SUBSTITUTE($B2974,"4","0"))=$B2974),1,0)),"")</f>
        <v/>
      </c>
      <c r="H2974" s="5" t="str">
        <f>IF(PhieuBauCu!$B$2&gt;4,IF(LEN($B2974)=0,"",IF(AND($B2974&gt;0,VALUE(SUBSTITUTE($B2974,"5","0"))=$B2974),1,0)),"")</f>
        <v/>
      </c>
      <c r="I2974" s="5" t="str">
        <f>IF(PhieuBauCu!$B$2&gt;5,IF(LEN($B2974)=0,"",IF(AND($B2974&gt;0,VALUE(SUBSTITUTE($B2974,"6","0"))=$B2974),1,0)),"")</f>
        <v/>
      </c>
      <c r="J2974" s="5" t="str">
        <f>IF(PhieuBauCu!$B$2&gt;6,IF(LEN($B2974)=0,"",IF(AND($B2974&gt;0,VALUE(SUBSTITUTE($B2974,"7","0"))=$B2974),1,0)),"")</f>
        <v/>
      </c>
      <c r="K2974" s="5" t="str">
        <f>IF(PhieuBauCu!$B$2&gt;7,IF(LEN($B2974)=0,"",IF(AND($B2974&gt;0,VALUE(SUBSTITUTE($B2974,"8","0"))=$B2974),1,0)),"")</f>
        <v/>
      </c>
      <c r="L2974" s="5" t="str">
        <f>IF(PhieuBauCu!$B$2&gt;8,IF(LEN($B2974)=0,"",IF(AND($B2974&gt;0,VALUE(SUBSTITUTE($B2974,"9","0"))=$B2974),1,0)),"")</f>
        <v/>
      </c>
      <c r="M2974" s="9">
        <f t="shared" si="93"/>
        <v>0</v>
      </c>
      <c r="N2974" s="36">
        <f>IF(AND(M2974&lt;=PhieuBauCu!$B$13,M2974&gt;=1),1,0)</f>
        <v>0</v>
      </c>
    </row>
    <row r="2975" spans="1:14" ht="28.5" customHeight="1">
      <c r="A2975" s="2">
        <v>2970</v>
      </c>
      <c r="B2975" s="3"/>
      <c r="C2975" s="48" t="str">
        <f t="shared" si="92"/>
        <v/>
      </c>
      <c r="D2975" s="5" t="str">
        <f>IF(PhieuBauCu!$B$2&gt;0,IF(LEN($B2975)=0,"",IF(AND($B2975&gt;0,VALUE(SUBSTITUTE($B2975,"1","0"))=$B2975),1,0)),"")</f>
        <v/>
      </c>
      <c r="E2975" s="5" t="str">
        <f>IF(PhieuBauCu!$B$2&gt;1,IF(LEN($B2975)=0,"",IF(AND($B2975&gt;0,VALUE(SUBSTITUTE($B2975,"2","0"))=$B2975),1,0)),"")</f>
        <v/>
      </c>
      <c r="F2975" s="5" t="str">
        <f>IF(PhieuBauCu!$B$2&gt;2,IF(LEN($B2975)=0,"",IF(AND($B2975&gt;0,VALUE(SUBSTITUTE($B2975,"3","0"))=$B2975),1,0)),"")</f>
        <v/>
      </c>
      <c r="G2975" s="5" t="str">
        <f>IF(PhieuBauCu!$B$2&gt;3,IF(LEN($B2975)=0,"",IF(AND($B2975&gt;0,VALUE(SUBSTITUTE($B2975,"4","0"))=$B2975),1,0)),"")</f>
        <v/>
      </c>
      <c r="H2975" s="5" t="str">
        <f>IF(PhieuBauCu!$B$2&gt;4,IF(LEN($B2975)=0,"",IF(AND($B2975&gt;0,VALUE(SUBSTITUTE($B2975,"5","0"))=$B2975),1,0)),"")</f>
        <v/>
      </c>
      <c r="I2975" s="5" t="str">
        <f>IF(PhieuBauCu!$B$2&gt;5,IF(LEN($B2975)=0,"",IF(AND($B2975&gt;0,VALUE(SUBSTITUTE($B2975,"6","0"))=$B2975),1,0)),"")</f>
        <v/>
      </c>
      <c r="J2975" s="5" t="str">
        <f>IF(PhieuBauCu!$B$2&gt;6,IF(LEN($B2975)=0,"",IF(AND($B2975&gt;0,VALUE(SUBSTITUTE($B2975,"7","0"))=$B2975),1,0)),"")</f>
        <v/>
      </c>
      <c r="K2975" s="5" t="str">
        <f>IF(PhieuBauCu!$B$2&gt;7,IF(LEN($B2975)=0,"",IF(AND($B2975&gt;0,VALUE(SUBSTITUTE($B2975,"8","0"))=$B2975),1,0)),"")</f>
        <v/>
      </c>
      <c r="L2975" s="5" t="str">
        <f>IF(PhieuBauCu!$B$2&gt;8,IF(LEN($B2975)=0,"",IF(AND($B2975&gt;0,VALUE(SUBSTITUTE($B2975,"9","0"))=$B2975),1,0)),"")</f>
        <v/>
      </c>
      <c r="M2975" s="9">
        <f t="shared" si="93"/>
        <v>0</v>
      </c>
      <c r="N2975" s="36">
        <f>IF(AND(M2975&lt;=PhieuBauCu!$B$13,M2975&gt;=1),1,0)</f>
        <v>0</v>
      </c>
    </row>
    <row r="2976" spans="1:14" ht="28.5" customHeight="1">
      <c r="A2976" s="2">
        <v>2971</v>
      </c>
      <c r="B2976" s="3"/>
      <c r="C2976" s="48" t="str">
        <f t="shared" si="92"/>
        <v/>
      </c>
      <c r="D2976" s="5" t="str">
        <f>IF(PhieuBauCu!$B$2&gt;0,IF(LEN($B2976)=0,"",IF(AND($B2976&gt;0,VALUE(SUBSTITUTE($B2976,"1","0"))=$B2976),1,0)),"")</f>
        <v/>
      </c>
      <c r="E2976" s="5" t="str">
        <f>IF(PhieuBauCu!$B$2&gt;1,IF(LEN($B2976)=0,"",IF(AND($B2976&gt;0,VALUE(SUBSTITUTE($B2976,"2","0"))=$B2976),1,0)),"")</f>
        <v/>
      </c>
      <c r="F2976" s="5" t="str">
        <f>IF(PhieuBauCu!$B$2&gt;2,IF(LEN($B2976)=0,"",IF(AND($B2976&gt;0,VALUE(SUBSTITUTE($B2976,"3","0"))=$B2976),1,0)),"")</f>
        <v/>
      </c>
      <c r="G2976" s="5" t="str">
        <f>IF(PhieuBauCu!$B$2&gt;3,IF(LEN($B2976)=0,"",IF(AND($B2976&gt;0,VALUE(SUBSTITUTE($B2976,"4","0"))=$B2976),1,0)),"")</f>
        <v/>
      </c>
      <c r="H2976" s="5" t="str">
        <f>IF(PhieuBauCu!$B$2&gt;4,IF(LEN($B2976)=0,"",IF(AND($B2976&gt;0,VALUE(SUBSTITUTE($B2976,"5","0"))=$B2976),1,0)),"")</f>
        <v/>
      </c>
      <c r="I2976" s="5" t="str">
        <f>IF(PhieuBauCu!$B$2&gt;5,IF(LEN($B2976)=0,"",IF(AND($B2976&gt;0,VALUE(SUBSTITUTE($B2976,"6","0"))=$B2976),1,0)),"")</f>
        <v/>
      </c>
      <c r="J2976" s="5" t="str">
        <f>IF(PhieuBauCu!$B$2&gt;6,IF(LEN($B2976)=0,"",IF(AND($B2976&gt;0,VALUE(SUBSTITUTE($B2976,"7","0"))=$B2976),1,0)),"")</f>
        <v/>
      </c>
      <c r="K2976" s="5" t="str">
        <f>IF(PhieuBauCu!$B$2&gt;7,IF(LEN($B2976)=0,"",IF(AND($B2976&gt;0,VALUE(SUBSTITUTE($B2976,"8","0"))=$B2976),1,0)),"")</f>
        <v/>
      </c>
      <c r="L2976" s="5" t="str">
        <f>IF(PhieuBauCu!$B$2&gt;8,IF(LEN($B2976)=0,"",IF(AND($B2976&gt;0,VALUE(SUBSTITUTE($B2976,"9","0"))=$B2976),1,0)),"")</f>
        <v/>
      </c>
      <c r="M2976" s="9">
        <f t="shared" si="93"/>
        <v>0</v>
      </c>
      <c r="N2976" s="36">
        <f>IF(AND(M2976&lt;=PhieuBauCu!$B$13,M2976&gt;=1),1,0)</f>
        <v>0</v>
      </c>
    </row>
    <row r="2977" spans="1:14" ht="28.5" customHeight="1">
      <c r="A2977" s="2">
        <v>2972</v>
      </c>
      <c r="B2977" s="3"/>
      <c r="C2977" s="48" t="str">
        <f t="shared" si="92"/>
        <v/>
      </c>
      <c r="D2977" s="5" t="str">
        <f>IF(PhieuBauCu!$B$2&gt;0,IF(LEN($B2977)=0,"",IF(AND($B2977&gt;0,VALUE(SUBSTITUTE($B2977,"1","0"))=$B2977),1,0)),"")</f>
        <v/>
      </c>
      <c r="E2977" s="5" t="str">
        <f>IF(PhieuBauCu!$B$2&gt;1,IF(LEN($B2977)=0,"",IF(AND($B2977&gt;0,VALUE(SUBSTITUTE($B2977,"2","0"))=$B2977),1,0)),"")</f>
        <v/>
      </c>
      <c r="F2977" s="5" t="str">
        <f>IF(PhieuBauCu!$B$2&gt;2,IF(LEN($B2977)=0,"",IF(AND($B2977&gt;0,VALUE(SUBSTITUTE($B2977,"3","0"))=$B2977),1,0)),"")</f>
        <v/>
      </c>
      <c r="G2977" s="5" t="str">
        <f>IF(PhieuBauCu!$B$2&gt;3,IF(LEN($B2977)=0,"",IF(AND($B2977&gt;0,VALUE(SUBSTITUTE($B2977,"4","0"))=$B2977),1,0)),"")</f>
        <v/>
      </c>
      <c r="H2977" s="5" t="str">
        <f>IF(PhieuBauCu!$B$2&gt;4,IF(LEN($B2977)=0,"",IF(AND($B2977&gt;0,VALUE(SUBSTITUTE($B2977,"5","0"))=$B2977),1,0)),"")</f>
        <v/>
      </c>
      <c r="I2977" s="5" t="str">
        <f>IF(PhieuBauCu!$B$2&gt;5,IF(LEN($B2977)=0,"",IF(AND($B2977&gt;0,VALUE(SUBSTITUTE($B2977,"6","0"))=$B2977),1,0)),"")</f>
        <v/>
      </c>
      <c r="J2977" s="5" t="str">
        <f>IF(PhieuBauCu!$B$2&gt;6,IF(LEN($B2977)=0,"",IF(AND($B2977&gt;0,VALUE(SUBSTITUTE($B2977,"7","0"))=$B2977),1,0)),"")</f>
        <v/>
      </c>
      <c r="K2977" s="5" t="str">
        <f>IF(PhieuBauCu!$B$2&gt;7,IF(LEN($B2977)=0,"",IF(AND($B2977&gt;0,VALUE(SUBSTITUTE($B2977,"8","0"))=$B2977),1,0)),"")</f>
        <v/>
      </c>
      <c r="L2977" s="5" t="str">
        <f>IF(PhieuBauCu!$B$2&gt;8,IF(LEN($B2977)=0,"",IF(AND($B2977&gt;0,VALUE(SUBSTITUTE($B2977,"9","0"))=$B2977),1,0)),"")</f>
        <v/>
      </c>
      <c r="M2977" s="9">
        <f t="shared" si="93"/>
        <v>0</v>
      </c>
      <c r="N2977" s="36">
        <f>IF(AND(M2977&lt;=PhieuBauCu!$B$13,M2977&gt;=1),1,0)</f>
        <v>0</v>
      </c>
    </row>
    <row r="2978" spans="1:14" ht="28.5" customHeight="1">
      <c r="A2978" s="2">
        <v>2973</v>
      </c>
      <c r="B2978" s="3"/>
      <c r="C2978" s="48" t="str">
        <f t="shared" si="92"/>
        <v/>
      </c>
      <c r="D2978" s="5" t="str">
        <f>IF(PhieuBauCu!$B$2&gt;0,IF(LEN($B2978)=0,"",IF(AND($B2978&gt;0,VALUE(SUBSTITUTE($B2978,"1","0"))=$B2978),1,0)),"")</f>
        <v/>
      </c>
      <c r="E2978" s="5" t="str">
        <f>IF(PhieuBauCu!$B$2&gt;1,IF(LEN($B2978)=0,"",IF(AND($B2978&gt;0,VALUE(SUBSTITUTE($B2978,"2","0"))=$B2978),1,0)),"")</f>
        <v/>
      </c>
      <c r="F2978" s="5" t="str">
        <f>IF(PhieuBauCu!$B$2&gt;2,IF(LEN($B2978)=0,"",IF(AND($B2978&gt;0,VALUE(SUBSTITUTE($B2978,"3","0"))=$B2978),1,0)),"")</f>
        <v/>
      </c>
      <c r="G2978" s="5" t="str">
        <f>IF(PhieuBauCu!$B$2&gt;3,IF(LEN($B2978)=0,"",IF(AND($B2978&gt;0,VALUE(SUBSTITUTE($B2978,"4","0"))=$B2978),1,0)),"")</f>
        <v/>
      </c>
      <c r="H2978" s="5" t="str">
        <f>IF(PhieuBauCu!$B$2&gt;4,IF(LEN($B2978)=0,"",IF(AND($B2978&gt;0,VALUE(SUBSTITUTE($B2978,"5","0"))=$B2978),1,0)),"")</f>
        <v/>
      </c>
      <c r="I2978" s="5" t="str">
        <f>IF(PhieuBauCu!$B$2&gt;5,IF(LEN($B2978)=0,"",IF(AND($B2978&gt;0,VALUE(SUBSTITUTE($B2978,"6","0"))=$B2978),1,0)),"")</f>
        <v/>
      </c>
      <c r="J2978" s="5" t="str">
        <f>IF(PhieuBauCu!$B$2&gt;6,IF(LEN($B2978)=0,"",IF(AND($B2978&gt;0,VALUE(SUBSTITUTE($B2978,"7","0"))=$B2978),1,0)),"")</f>
        <v/>
      </c>
      <c r="K2978" s="5" t="str">
        <f>IF(PhieuBauCu!$B$2&gt;7,IF(LEN($B2978)=0,"",IF(AND($B2978&gt;0,VALUE(SUBSTITUTE($B2978,"8","0"))=$B2978),1,0)),"")</f>
        <v/>
      </c>
      <c r="L2978" s="5" t="str">
        <f>IF(PhieuBauCu!$B$2&gt;8,IF(LEN($B2978)=0,"",IF(AND($B2978&gt;0,VALUE(SUBSTITUTE($B2978,"9","0"))=$B2978),1,0)),"")</f>
        <v/>
      </c>
      <c r="M2978" s="9">
        <f t="shared" si="93"/>
        <v>0</v>
      </c>
      <c r="N2978" s="36">
        <f>IF(AND(M2978&lt;=PhieuBauCu!$B$13,M2978&gt;=1),1,0)</f>
        <v>0</v>
      </c>
    </row>
    <row r="2979" spans="1:14" ht="28.5" customHeight="1">
      <c r="A2979" s="2">
        <v>2974</v>
      </c>
      <c r="B2979" s="3"/>
      <c r="C2979" s="48" t="str">
        <f t="shared" si="92"/>
        <v/>
      </c>
      <c r="D2979" s="5" t="str">
        <f>IF(PhieuBauCu!$B$2&gt;0,IF(LEN($B2979)=0,"",IF(AND($B2979&gt;0,VALUE(SUBSTITUTE($B2979,"1","0"))=$B2979),1,0)),"")</f>
        <v/>
      </c>
      <c r="E2979" s="5" t="str">
        <f>IF(PhieuBauCu!$B$2&gt;1,IF(LEN($B2979)=0,"",IF(AND($B2979&gt;0,VALUE(SUBSTITUTE($B2979,"2","0"))=$B2979),1,0)),"")</f>
        <v/>
      </c>
      <c r="F2979" s="5" t="str">
        <f>IF(PhieuBauCu!$B$2&gt;2,IF(LEN($B2979)=0,"",IF(AND($B2979&gt;0,VALUE(SUBSTITUTE($B2979,"3","0"))=$B2979),1,0)),"")</f>
        <v/>
      </c>
      <c r="G2979" s="5" t="str">
        <f>IF(PhieuBauCu!$B$2&gt;3,IF(LEN($B2979)=0,"",IF(AND($B2979&gt;0,VALUE(SUBSTITUTE($B2979,"4","0"))=$B2979),1,0)),"")</f>
        <v/>
      </c>
      <c r="H2979" s="5" t="str">
        <f>IF(PhieuBauCu!$B$2&gt;4,IF(LEN($B2979)=0,"",IF(AND($B2979&gt;0,VALUE(SUBSTITUTE($B2979,"5","0"))=$B2979),1,0)),"")</f>
        <v/>
      </c>
      <c r="I2979" s="5" t="str">
        <f>IF(PhieuBauCu!$B$2&gt;5,IF(LEN($B2979)=0,"",IF(AND($B2979&gt;0,VALUE(SUBSTITUTE($B2979,"6","0"))=$B2979),1,0)),"")</f>
        <v/>
      </c>
      <c r="J2979" s="5" t="str">
        <f>IF(PhieuBauCu!$B$2&gt;6,IF(LEN($B2979)=0,"",IF(AND($B2979&gt;0,VALUE(SUBSTITUTE($B2979,"7","0"))=$B2979),1,0)),"")</f>
        <v/>
      </c>
      <c r="K2979" s="5" t="str">
        <f>IF(PhieuBauCu!$B$2&gt;7,IF(LEN($B2979)=0,"",IF(AND($B2979&gt;0,VALUE(SUBSTITUTE($B2979,"8","0"))=$B2979),1,0)),"")</f>
        <v/>
      </c>
      <c r="L2979" s="5" t="str">
        <f>IF(PhieuBauCu!$B$2&gt;8,IF(LEN($B2979)=0,"",IF(AND($B2979&gt;0,VALUE(SUBSTITUTE($B2979,"9","0"))=$B2979),1,0)),"")</f>
        <v/>
      </c>
      <c r="M2979" s="9">
        <f t="shared" si="93"/>
        <v>0</v>
      </c>
      <c r="N2979" s="36">
        <f>IF(AND(M2979&lt;=PhieuBauCu!$B$13,M2979&gt;=1),1,0)</f>
        <v>0</v>
      </c>
    </row>
    <row r="2980" spans="1:14" ht="28.5" customHeight="1">
      <c r="A2980" s="2">
        <v>2975</v>
      </c>
      <c r="B2980" s="3"/>
      <c r="C2980" s="48" t="str">
        <f t="shared" si="92"/>
        <v/>
      </c>
      <c r="D2980" s="5" t="str">
        <f>IF(PhieuBauCu!$B$2&gt;0,IF(LEN($B2980)=0,"",IF(AND($B2980&gt;0,VALUE(SUBSTITUTE($B2980,"1","0"))=$B2980),1,0)),"")</f>
        <v/>
      </c>
      <c r="E2980" s="5" t="str">
        <f>IF(PhieuBauCu!$B$2&gt;1,IF(LEN($B2980)=0,"",IF(AND($B2980&gt;0,VALUE(SUBSTITUTE($B2980,"2","0"))=$B2980),1,0)),"")</f>
        <v/>
      </c>
      <c r="F2980" s="5" t="str">
        <f>IF(PhieuBauCu!$B$2&gt;2,IF(LEN($B2980)=0,"",IF(AND($B2980&gt;0,VALUE(SUBSTITUTE($B2980,"3","0"))=$B2980),1,0)),"")</f>
        <v/>
      </c>
      <c r="G2980" s="5" t="str">
        <f>IF(PhieuBauCu!$B$2&gt;3,IF(LEN($B2980)=0,"",IF(AND($B2980&gt;0,VALUE(SUBSTITUTE($B2980,"4","0"))=$B2980),1,0)),"")</f>
        <v/>
      </c>
      <c r="H2980" s="5" t="str">
        <f>IF(PhieuBauCu!$B$2&gt;4,IF(LEN($B2980)=0,"",IF(AND($B2980&gt;0,VALUE(SUBSTITUTE($B2980,"5","0"))=$B2980),1,0)),"")</f>
        <v/>
      </c>
      <c r="I2980" s="5" t="str">
        <f>IF(PhieuBauCu!$B$2&gt;5,IF(LEN($B2980)=0,"",IF(AND($B2980&gt;0,VALUE(SUBSTITUTE($B2980,"6","0"))=$B2980),1,0)),"")</f>
        <v/>
      </c>
      <c r="J2980" s="5" t="str">
        <f>IF(PhieuBauCu!$B$2&gt;6,IF(LEN($B2980)=0,"",IF(AND($B2980&gt;0,VALUE(SUBSTITUTE($B2980,"7","0"))=$B2980),1,0)),"")</f>
        <v/>
      </c>
      <c r="K2980" s="5" t="str">
        <f>IF(PhieuBauCu!$B$2&gt;7,IF(LEN($B2980)=0,"",IF(AND($B2980&gt;0,VALUE(SUBSTITUTE($B2980,"8","0"))=$B2980),1,0)),"")</f>
        <v/>
      </c>
      <c r="L2980" s="5" t="str">
        <f>IF(PhieuBauCu!$B$2&gt;8,IF(LEN($B2980)=0,"",IF(AND($B2980&gt;0,VALUE(SUBSTITUTE($B2980,"9","0"))=$B2980),1,0)),"")</f>
        <v/>
      </c>
      <c r="M2980" s="9">
        <f t="shared" si="93"/>
        <v>0</v>
      </c>
      <c r="N2980" s="36">
        <f>IF(AND(M2980&lt;=PhieuBauCu!$B$13,M2980&gt;=1),1,0)</f>
        <v>0</v>
      </c>
    </row>
    <row r="2981" spans="1:14" ht="28.5" customHeight="1">
      <c r="A2981" s="2">
        <v>2976</v>
      </c>
      <c r="B2981" s="3"/>
      <c r="C2981" s="48" t="str">
        <f t="shared" si="92"/>
        <v/>
      </c>
      <c r="D2981" s="5" t="str">
        <f>IF(PhieuBauCu!$B$2&gt;0,IF(LEN($B2981)=0,"",IF(AND($B2981&gt;0,VALUE(SUBSTITUTE($B2981,"1","0"))=$B2981),1,0)),"")</f>
        <v/>
      </c>
      <c r="E2981" s="5" t="str">
        <f>IF(PhieuBauCu!$B$2&gt;1,IF(LEN($B2981)=0,"",IF(AND($B2981&gt;0,VALUE(SUBSTITUTE($B2981,"2","0"))=$B2981),1,0)),"")</f>
        <v/>
      </c>
      <c r="F2981" s="5" t="str">
        <f>IF(PhieuBauCu!$B$2&gt;2,IF(LEN($B2981)=0,"",IF(AND($B2981&gt;0,VALUE(SUBSTITUTE($B2981,"3","0"))=$B2981),1,0)),"")</f>
        <v/>
      </c>
      <c r="G2981" s="5" t="str">
        <f>IF(PhieuBauCu!$B$2&gt;3,IF(LEN($B2981)=0,"",IF(AND($B2981&gt;0,VALUE(SUBSTITUTE($B2981,"4","0"))=$B2981),1,0)),"")</f>
        <v/>
      </c>
      <c r="H2981" s="5" t="str">
        <f>IF(PhieuBauCu!$B$2&gt;4,IF(LEN($B2981)=0,"",IF(AND($B2981&gt;0,VALUE(SUBSTITUTE($B2981,"5","0"))=$B2981),1,0)),"")</f>
        <v/>
      </c>
      <c r="I2981" s="5" t="str">
        <f>IF(PhieuBauCu!$B$2&gt;5,IF(LEN($B2981)=0,"",IF(AND($B2981&gt;0,VALUE(SUBSTITUTE($B2981,"6","0"))=$B2981),1,0)),"")</f>
        <v/>
      </c>
      <c r="J2981" s="5" t="str">
        <f>IF(PhieuBauCu!$B$2&gt;6,IF(LEN($B2981)=0,"",IF(AND($B2981&gt;0,VALUE(SUBSTITUTE($B2981,"7","0"))=$B2981),1,0)),"")</f>
        <v/>
      </c>
      <c r="K2981" s="5" t="str">
        <f>IF(PhieuBauCu!$B$2&gt;7,IF(LEN($B2981)=0,"",IF(AND($B2981&gt;0,VALUE(SUBSTITUTE($B2981,"8","0"))=$B2981),1,0)),"")</f>
        <v/>
      </c>
      <c r="L2981" s="5" t="str">
        <f>IF(PhieuBauCu!$B$2&gt;8,IF(LEN($B2981)=0,"",IF(AND($B2981&gt;0,VALUE(SUBSTITUTE($B2981,"9","0"))=$B2981),1,0)),"")</f>
        <v/>
      </c>
      <c r="M2981" s="9">
        <f t="shared" si="93"/>
        <v>0</v>
      </c>
      <c r="N2981" s="36">
        <f>IF(AND(M2981&lt;=PhieuBauCu!$B$13,M2981&gt;=1),1,0)</f>
        <v>0</v>
      </c>
    </row>
    <row r="2982" spans="1:14" ht="28.5" customHeight="1">
      <c r="A2982" s="2">
        <v>2977</v>
      </c>
      <c r="B2982" s="3"/>
      <c r="C2982" s="48" t="str">
        <f t="shared" si="92"/>
        <v/>
      </c>
      <c r="D2982" s="5" t="str">
        <f>IF(PhieuBauCu!$B$2&gt;0,IF(LEN($B2982)=0,"",IF(AND($B2982&gt;0,VALUE(SUBSTITUTE($B2982,"1","0"))=$B2982),1,0)),"")</f>
        <v/>
      </c>
      <c r="E2982" s="5" t="str">
        <f>IF(PhieuBauCu!$B$2&gt;1,IF(LEN($B2982)=0,"",IF(AND($B2982&gt;0,VALUE(SUBSTITUTE($B2982,"2","0"))=$B2982),1,0)),"")</f>
        <v/>
      </c>
      <c r="F2982" s="5" t="str">
        <f>IF(PhieuBauCu!$B$2&gt;2,IF(LEN($B2982)=0,"",IF(AND($B2982&gt;0,VALUE(SUBSTITUTE($B2982,"3","0"))=$B2982),1,0)),"")</f>
        <v/>
      </c>
      <c r="G2982" s="5" t="str">
        <f>IF(PhieuBauCu!$B$2&gt;3,IF(LEN($B2982)=0,"",IF(AND($B2982&gt;0,VALUE(SUBSTITUTE($B2982,"4","0"))=$B2982),1,0)),"")</f>
        <v/>
      </c>
      <c r="H2982" s="5" t="str">
        <f>IF(PhieuBauCu!$B$2&gt;4,IF(LEN($B2982)=0,"",IF(AND($B2982&gt;0,VALUE(SUBSTITUTE($B2982,"5","0"))=$B2982),1,0)),"")</f>
        <v/>
      </c>
      <c r="I2982" s="5" t="str">
        <f>IF(PhieuBauCu!$B$2&gt;5,IF(LEN($B2982)=0,"",IF(AND($B2982&gt;0,VALUE(SUBSTITUTE($B2982,"6","0"))=$B2982),1,0)),"")</f>
        <v/>
      </c>
      <c r="J2982" s="5" t="str">
        <f>IF(PhieuBauCu!$B$2&gt;6,IF(LEN($B2982)=0,"",IF(AND($B2982&gt;0,VALUE(SUBSTITUTE($B2982,"7","0"))=$B2982),1,0)),"")</f>
        <v/>
      </c>
      <c r="K2982" s="5" t="str">
        <f>IF(PhieuBauCu!$B$2&gt;7,IF(LEN($B2982)=0,"",IF(AND($B2982&gt;0,VALUE(SUBSTITUTE($B2982,"8","0"))=$B2982),1,0)),"")</f>
        <v/>
      </c>
      <c r="L2982" s="5" t="str">
        <f>IF(PhieuBauCu!$B$2&gt;8,IF(LEN($B2982)=0,"",IF(AND($B2982&gt;0,VALUE(SUBSTITUTE($B2982,"9","0"))=$B2982),1,0)),"")</f>
        <v/>
      </c>
      <c r="M2982" s="9">
        <f t="shared" si="93"/>
        <v>0</v>
      </c>
      <c r="N2982" s="36">
        <f>IF(AND(M2982&lt;=PhieuBauCu!$B$13,M2982&gt;=1),1,0)</f>
        <v>0</v>
      </c>
    </row>
    <row r="2983" spans="1:14" ht="28.5" customHeight="1">
      <c r="A2983" s="2">
        <v>2978</v>
      </c>
      <c r="B2983" s="3"/>
      <c r="C2983" s="48" t="str">
        <f t="shared" si="92"/>
        <v/>
      </c>
      <c r="D2983" s="5" t="str">
        <f>IF(PhieuBauCu!$B$2&gt;0,IF(LEN($B2983)=0,"",IF(AND($B2983&gt;0,VALUE(SUBSTITUTE($B2983,"1","0"))=$B2983),1,0)),"")</f>
        <v/>
      </c>
      <c r="E2983" s="5" t="str">
        <f>IF(PhieuBauCu!$B$2&gt;1,IF(LEN($B2983)=0,"",IF(AND($B2983&gt;0,VALUE(SUBSTITUTE($B2983,"2","0"))=$B2983),1,0)),"")</f>
        <v/>
      </c>
      <c r="F2983" s="5" t="str">
        <f>IF(PhieuBauCu!$B$2&gt;2,IF(LEN($B2983)=0,"",IF(AND($B2983&gt;0,VALUE(SUBSTITUTE($B2983,"3","0"))=$B2983),1,0)),"")</f>
        <v/>
      </c>
      <c r="G2983" s="5" t="str">
        <f>IF(PhieuBauCu!$B$2&gt;3,IF(LEN($B2983)=0,"",IF(AND($B2983&gt;0,VALUE(SUBSTITUTE($B2983,"4","0"))=$B2983),1,0)),"")</f>
        <v/>
      </c>
      <c r="H2983" s="5" t="str">
        <f>IF(PhieuBauCu!$B$2&gt;4,IF(LEN($B2983)=0,"",IF(AND($B2983&gt;0,VALUE(SUBSTITUTE($B2983,"5","0"))=$B2983),1,0)),"")</f>
        <v/>
      </c>
      <c r="I2983" s="5" t="str">
        <f>IF(PhieuBauCu!$B$2&gt;5,IF(LEN($B2983)=0,"",IF(AND($B2983&gt;0,VALUE(SUBSTITUTE($B2983,"6","0"))=$B2983),1,0)),"")</f>
        <v/>
      </c>
      <c r="J2983" s="5" t="str">
        <f>IF(PhieuBauCu!$B$2&gt;6,IF(LEN($B2983)=0,"",IF(AND($B2983&gt;0,VALUE(SUBSTITUTE($B2983,"7","0"))=$B2983),1,0)),"")</f>
        <v/>
      </c>
      <c r="K2983" s="5" t="str">
        <f>IF(PhieuBauCu!$B$2&gt;7,IF(LEN($B2983)=0,"",IF(AND($B2983&gt;0,VALUE(SUBSTITUTE($B2983,"8","0"))=$B2983),1,0)),"")</f>
        <v/>
      </c>
      <c r="L2983" s="5" t="str">
        <f>IF(PhieuBauCu!$B$2&gt;8,IF(LEN($B2983)=0,"",IF(AND($B2983&gt;0,VALUE(SUBSTITUTE($B2983,"9","0"))=$B2983),1,0)),"")</f>
        <v/>
      </c>
      <c r="M2983" s="9">
        <f t="shared" si="93"/>
        <v>0</v>
      </c>
      <c r="N2983" s="36">
        <f>IF(AND(M2983&lt;=PhieuBauCu!$B$13,M2983&gt;=1),1,0)</f>
        <v>0</v>
      </c>
    </row>
    <row r="2984" spans="1:14" ht="28.5" customHeight="1">
      <c r="A2984" s="2">
        <v>2979</v>
      </c>
      <c r="B2984" s="3"/>
      <c r="C2984" s="48" t="str">
        <f t="shared" si="92"/>
        <v/>
      </c>
      <c r="D2984" s="5" t="str">
        <f>IF(PhieuBauCu!$B$2&gt;0,IF(LEN($B2984)=0,"",IF(AND($B2984&gt;0,VALUE(SUBSTITUTE($B2984,"1","0"))=$B2984),1,0)),"")</f>
        <v/>
      </c>
      <c r="E2984" s="5" t="str">
        <f>IF(PhieuBauCu!$B$2&gt;1,IF(LEN($B2984)=0,"",IF(AND($B2984&gt;0,VALUE(SUBSTITUTE($B2984,"2","0"))=$B2984),1,0)),"")</f>
        <v/>
      </c>
      <c r="F2984" s="5" t="str">
        <f>IF(PhieuBauCu!$B$2&gt;2,IF(LEN($B2984)=0,"",IF(AND($B2984&gt;0,VALUE(SUBSTITUTE($B2984,"3","0"))=$B2984),1,0)),"")</f>
        <v/>
      </c>
      <c r="G2984" s="5" t="str">
        <f>IF(PhieuBauCu!$B$2&gt;3,IF(LEN($B2984)=0,"",IF(AND($B2984&gt;0,VALUE(SUBSTITUTE($B2984,"4","0"))=$B2984),1,0)),"")</f>
        <v/>
      </c>
      <c r="H2984" s="5" t="str">
        <f>IF(PhieuBauCu!$B$2&gt;4,IF(LEN($B2984)=0,"",IF(AND($B2984&gt;0,VALUE(SUBSTITUTE($B2984,"5","0"))=$B2984),1,0)),"")</f>
        <v/>
      </c>
      <c r="I2984" s="5" t="str">
        <f>IF(PhieuBauCu!$B$2&gt;5,IF(LEN($B2984)=0,"",IF(AND($B2984&gt;0,VALUE(SUBSTITUTE($B2984,"6","0"))=$B2984),1,0)),"")</f>
        <v/>
      </c>
      <c r="J2984" s="5" t="str">
        <f>IF(PhieuBauCu!$B$2&gt;6,IF(LEN($B2984)=0,"",IF(AND($B2984&gt;0,VALUE(SUBSTITUTE($B2984,"7","0"))=$B2984),1,0)),"")</f>
        <v/>
      </c>
      <c r="K2984" s="5" t="str">
        <f>IF(PhieuBauCu!$B$2&gt;7,IF(LEN($B2984)=0,"",IF(AND($B2984&gt;0,VALUE(SUBSTITUTE($B2984,"8","0"))=$B2984),1,0)),"")</f>
        <v/>
      </c>
      <c r="L2984" s="5" t="str">
        <f>IF(PhieuBauCu!$B$2&gt;8,IF(LEN($B2984)=0,"",IF(AND($B2984&gt;0,VALUE(SUBSTITUTE($B2984,"9","0"))=$B2984),1,0)),"")</f>
        <v/>
      </c>
      <c r="M2984" s="9">
        <f t="shared" si="93"/>
        <v>0</v>
      </c>
      <c r="N2984" s="36">
        <f>IF(AND(M2984&lt;=PhieuBauCu!$B$13,M2984&gt;=1),1,0)</f>
        <v>0</v>
      </c>
    </row>
    <row r="2985" spans="1:14" ht="28.5" customHeight="1">
      <c r="A2985" s="2">
        <v>2980</v>
      </c>
      <c r="B2985" s="3"/>
      <c r="C2985" s="48" t="str">
        <f t="shared" si="92"/>
        <v/>
      </c>
      <c r="D2985" s="5" t="str">
        <f>IF(PhieuBauCu!$B$2&gt;0,IF(LEN($B2985)=0,"",IF(AND($B2985&gt;0,VALUE(SUBSTITUTE($B2985,"1","0"))=$B2985),1,0)),"")</f>
        <v/>
      </c>
      <c r="E2985" s="5" t="str">
        <f>IF(PhieuBauCu!$B$2&gt;1,IF(LEN($B2985)=0,"",IF(AND($B2985&gt;0,VALUE(SUBSTITUTE($B2985,"2","0"))=$B2985),1,0)),"")</f>
        <v/>
      </c>
      <c r="F2985" s="5" t="str">
        <f>IF(PhieuBauCu!$B$2&gt;2,IF(LEN($B2985)=0,"",IF(AND($B2985&gt;0,VALUE(SUBSTITUTE($B2985,"3","0"))=$B2985),1,0)),"")</f>
        <v/>
      </c>
      <c r="G2985" s="5" t="str">
        <f>IF(PhieuBauCu!$B$2&gt;3,IF(LEN($B2985)=0,"",IF(AND($B2985&gt;0,VALUE(SUBSTITUTE($B2985,"4","0"))=$B2985),1,0)),"")</f>
        <v/>
      </c>
      <c r="H2985" s="5" t="str">
        <f>IF(PhieuBauCu!$B$2&gt;4,IF(LEN($B2985)=0,"",IF(AND($B2985&gt;0,VALUE(SUBSTITUTE($B2985,"5","0"))=$B2985),1,0)),"")</f>
        <v/>
      </c>
      <c r="I2985" s="5" t="str">
        <f>IF(PhieuBauCu!$B$2&gt;5,IF(LEN($B2985)=0,"",IF(AND($B2985&gt;0,VALUE(SUBSTITUTE($B2985,"6","0"))=$B2985),1,0)),"")</f>
        <v/>
      </c>
      <c r="J2985" s="5" t="str">
        <f>IF(PhieuBauCu!$B$2&gt;6,IF(LEN($B2985)=0,"",IF(AND($B2985&gt;0,VALUE(SUBSTITUTE($B2985,"7","0"))=$B2985),1,0)),"")</f>
        <v/>
      </c>
      <c r="K2985" s="5" t="str">
        <f>IF(PhieuBauCu!$B$2&gt;7,IF(LEN($B2985)=0,"",IF(AND($B2985&gt;0,VALUE(SUBSTITUTE($B2985,"8","0"))=$B2985),1,0)),"")</f>
        <v/>
      </c>
      <c r="L2985" s="5" t="str">
        <f>IF(PhieuBauCu!$B$2&gt;8,IF(LEN($B2985)=0,"",IF(AND($B2985&gt;0,VALUE(SUBSTITUTE($B2985,"9","0"))=$B2985),1,0)),"")</f>
        <v/>
      </c>
      <c r="M2985" s="9">
        <f t="shared" si="93"/>
        <v>0</v>
      </c>
      <c r="N2985" s="36">
        <f>IF(AND(M2985&lt;=PhieuBauCu!$B$13,M2985&gt;=1),1,0)</f>
        <v>0</v>
      </c>
    </row>
    <row r="2986" spans="1:14" ht="28.5" customHeight="1">
      <c r="A2986" s="2">
        <v>2981</v>
      </c>
      <c r="B2986" s="3"/>
      <c r="C2986" s="48" t="str">
        <f t="shared" si="92"/>
        <v/>
      </c>
      <c r="D2986" s="5" t="str">
        <f>IF(PhieuBauCu!$B$2&gt;0,IF(LEN($B2986)=0,"",IF(AND($B2986&gt;0,VALUE(SUBSTITUTE($B2986,"1","0"))=$B2986),1,0)),"")</f>
        <v/>
      </c>
      <c r="E2986" s="5" t="str">
        <f>IF(PhieuBauCu!$B$2&gt;1,IF(LEN($B2986)=0,"",IF(AND($B2986&gt;0,VALUE(SUBSTITUTE($B2986,"2","0"))=$B2986),1,0)),"")</f>
        <v/>
      </c>
      <c r="F2986" s="5" t="str">
        <f>IF(PhieuBauCu!$B$2&gt;2,IF(LEN($B2986)=0,"",IF(AND($B2986&gt;0,VALUE(SUBSTITUTE($B2986,"3","0"))=$B2986),1,0)),"")</f>
        <v/>
      </c>
      <c r="G2986" s="5" t="str">
        <f>IF(PhieuBauCu!$B$2&gt;3,IF(LEN($B2986)=0,"",IF(AND($B2986&gt;0,VALUE(SUBSTITUTE($B2986,"4","0"))=$B2986),1,0)),"")</f>
        <v/>
      </c>
      <c r="H2986" s="5" t="str">
        <f>IF(PhieuBauCu!$B$2&gt;4,IF(LEN($B2986)=0,"",IF(AND($B2986&gt;0,VALUE(SUBSTITUTE($B2986,"5","0"))=$B2986),1,0)),"")</f>
        <v/>
      </c>
      <c r="I2986" s="5" t="str">
        <f>IF(PhieuBauCu!$B$2&gt;5,IF(LEN($B2986)=0,"",IF(AND($B2986&gt;0,VALUE(SUBSTITUTE($B2986,"6","0"))=$B2986),1,0)),"")</f>
        <v/>
      </c>
      <c r="J2986" s="5" t="str">
        <f>IF(PhieuBauCu!$B$2&gt;6,IF(LEN($B2986)=0,"",IF(AND($B2986&gt;0,VALUE(SUBSTITUTE($B2986,"7","0"))=$B2986),1,0)),"")</f>
        <v/>
      </c>
      <c r="K2986" s="5" t="str">
        <f>IF(PhieuBauCu!$B$2&gt;7,IF(LEN($B2986)=0,"",IF(AND($B2986&gt;0,VALUE(SUBSTITUTE($B2986,"8","0"))=$B2986),1,0)),"")</f>
        <v/>
      </c>
      <c r="L2986" s="5" t="str">
        <f>IF(PhieuBauCu!$B$2&gt;8,IF(LEN($B2986)=0,"",IF(AND($B2986&gt;0,VALUE(SUBSTITUTE($B2986,"9","0"))=$B2986),1,0)),"")</f>
        <v/>
      </c>
      <c r="M2986" s="9">
        <f t="shared" si="93"/>
        <v>0</v>
      </c>
      <c r="N2986" s="36">
        <f>IF(AND(M2986&lt;=PhieuBauCu!$B$13,M2986&gt;=1),1,0)</f>
        <v>0</v>
      </c>
    </row>
    <row r="2987" spans="1:14" ht="28.5" customHeight="1">
      <c r="A2987" s="2">
        <v>2982</v>
      </c>
      <c r="B2987" s="3"/>
      <c r="C2987" s="48" t="str">
        <f t="shared" si="92"/>
        <v/>
      </c>
      <c r="D2987" s="5" t="str">
        <f>IF(PhieuBauCu!$B$2&gt;0,IF(LEN($B2987)=0,"",IF(AND($B2987&gt;0,VALUE(SUBSTITUTE($B2987,"1","0"))=$B2987),1,0)),"")</f>
        <v/>
      </c>
      <c r="E2987" s="5" t="str">
        <f>IF(PhieuBauCu!$B$2&gt;1,IF(LEN($B2987)=0,"",IF(AND($B2987&gt;0,VALUE(SUBSTITUTE($B2987,"2","0"))=$B2987),1,0)),"")</f>
        <v/>
      </c>
      <c r="F2987" s="5" t="str">
        <f>IF(PhieuBauCu!$B$2&gt;2,IF(LEN($B2987)=0,"",IF(AND($B2987&gt;0,VALUE(SUBSTITUTE($B2987,"3","0"))=$B2987),1,0)),"")</f>
        <v/>
      </c>
      <c r="G2987" s="5" t="str">
        <f>IF(PhieuBauCu!$B$2&gt;3,IF(LEN($B2987)=0,"",IF(AND($B2987&gt;0,VALUE(SUBSTITUTE($B2987,"4","0"))=$B2987),1,0)),"")</f>
        <v/>
      </c>
      <c r="H2987" s="5" t="str">
        <f>IF(PhieuBauCu!$B$2&gt;4,IF(LEN($B2987)=0,"",IF(AND($B2987&gt;0,VALUE(SUBSTITUTE($B2987,"5","0"))=$B2987),1,0)),"")</f>
        <v/>
      </c>
      <c r="I2987" s="5" t="str">
        <f>IF(PhieuBauCu!$B$2&gt;5,IF(LEN($B2987)=0,"",IF(AND($B2987&gt;0,VALUE(SUBSTITUTE($B2987,"6","0"))=$B2987),1,0)),"")</f>
        <v/>
      </c>
      <c r="J2987" s="5" t="str">
        <f>IF(PhieuBauCu!$B$2&gt;6,IF(LEN($B2987)=0,"",IF(AND($B2987&gt;0,VALUE(SUBSTITUTE($B2987,"7","0"))=$B2987),1,0)),"")</f>
        <v/>
      </c>
      <c r="K2987" s="5" t="str">
        <f>IF(PhieuBauCu!$B$2&gt;7,IF(LEN($B2987)=0,"",IF(AND($B2987&gt;0,VALUE(SUBSTITUTE($B2987,"8","0"))=$B2987),1,0)),"")</f>
        <v/>
      </c>
      <c r="L2987" s="5" t="str">
        <f>IF(PhieuBauCu!$B$2&gt;8,IF(LEN($B2987)=0,"",IF(AND($B2987&gt;0,VALUE(SUBSTITUTE($B2987,"9","0"))=$B2987),1,0)),"")</f>
        <v/>
      </c>
      <c r="M2987" s="9">
        <f t="shared" si="93"/>
        <v>0</v>
      </c>
      <c r="N2987" s="36">
        <f>IF(AND(M2987&lt;=PhieuBauCu!$B$13,M2987&gt;=1),1,0)</f>
        <v>0</v>
      </c>
    </row>
    <row r="2988" spans="1:14" ht="28.5" customHeight="1">
      <c r="A2988" s="2">
        <v>2983</v>
      </c>
      <c r="B2988" s="3"/>
      <c r="C2988" s="48" t="str">
        <f t="shared" si="92"/>
        <v/>
      </c>
      <c r="D2988" s="5" t="str">
        <f>IF(PhieuBauCu!$B$2&gt;0,IF(LEN($B2988)=0,"",IF(AND($B2988&gt;0,VALUE(SUBSTITUTE($B2988,"1","0"))=$B2988),1,0)),"")</f>
        <v/>
      </c>
      <c r="E2988" s="5" t="str">
        <f>IF(PhieuBauCu!$B$2&gt;1,IF(LEN($B2988)=0,"",IF(AND($B2988&gt;0,VALUE(SUBSTITUTE($B2988,"2","0"))=$B2988),1,0)),"")</f>
        <v/>
      </c>
      <c r="F2988" s="5" t="str">
        <f>IF(PhieuBauCu!$B$2&gt;2,IF(LEN($B2988)=0,"",IF(AND($B2988&gt;0,VALUE(SUBSTITUTE($B2988,"3","0"))=$B2988),1,0)),"")</f>
        <v/>
      </c>
      <c r="G2988" s="5" t="str">
        <f>IF(PhieuBauCu!$B$2&gt;3,IF(LEN($B2988)=0,"",IF(AND($B2988&gt;0,VALUE(SUBSTITUTE($B2988,"4","0"))=$B2988),1,0)),"")</f>
        <v/>
      </c>
      <c r="H2988" s="5" t="str">
        <f>IF(PhieuBauCu!$B$2&gt;4,IF(LEN($B2988)=0,"",IF(AND($B2988&gt;0,VALUE(SUBSTITUTE($B2988,"5","0"))=$B2988),1,0)),"")</f>
        <v/>
      </c>
      <c r="I2988" s="5" t="str">
        <f>IF(PhieuBauCu!$B$2&gt;5,IF(LEN($B2988)=0,"",IF(AND($B2988&gt;0,VALUE(SUBSTITUTE($B2988,"6","0"))=$B2988),1,0)),"")</f>
        <v/>
      </c>
      <c r="J2988" s="5" t="str">
        <f>IF(PhieuBauCu!$B$2&gt;6,IF(LEN($B2988)=0,"",IF(AND($B2988&gt;0,VALUE(SUBSTITUTE($B2988,"7","0"))=$B2988),1,0)),"")</f>
        <v/>
      </c>
      <c r="K2988" s="5" t="str">
        <f>IF(PhieuBauCu!$B$2&gt;7,IF(LEN($B2988)=0,"",IF(AND($B2988&gt;0,VALUE(SUBSTITUTE($B2988,"8","0"))=$B2988),1,0)),"")</f>
        <v/>
      </c>
      <c r="L2988" s="5" t="str">
        <f>IF(PhieuBauCu!$B$2&gt;8,IF(LEN($B2988)=0,"",IF(AND($B2988&gt;0,VALUE(SUBSTITUTE($B2988,"9","0"))=$B2988),1,0)),"")</f>
        <v/>
      </c>
      <c r="M2988" s="9">
        <f t="shared" si="93"/>
        <v>0</v>
      </c>
      <c r="N2988" s="36">
        <f>IF(AND(M2988&lt;=PhieuBauCu!$B$13,M2988&gt;=1),1,0)</f>
        <v>0</v>
      </c>
    </row>
    <row r="2989" spans="1:14" ht="28.5" customHeight="1">
      <c r="A2989" s="2">
        <v>2984</v>
      </c>
      <c r="B2989" s="3"/>
      <c r="C2989" s="48" t="str">
        <f t="shared" si="92"/>
        <v/>
      </c>
      <c r="D2989" s="5" t="str">
        <f>IF(PhieuBauCu!$B$2&gt;0,IF(LEN($B2989)=0,"",IF(AND($B2989&gt;0,VALUE(SUBSTITUTE($B2989,"1","0"))=$B2989),1,0)),"")</f>
        <v/>
      </c>
      <c r="E2989" s="5" t="str">
        <f>IF(PhieuBauCu!$B$2&gt;1,IF(LEN($B2989)=0,"",IF(AND($B2989&gt;0,VALUE(SUBSTITUTE($B2989,"2","0"))=$B2989),1,0)),"")</f>
        <v/>
      </c>
      <c r="F2989" s="5" t="str">
        <f>IF(PhieuBauCu!$B$2&gt;2,IF(LEN($B2989)=0,"",IF(AND($B2989&gt;0,VALUE(SUBSTITUTE($B2989,"3","0"))=$B2989),1,0)),"")</f>
        <v/>
      </c>
      <c r="G2989" s="5" t="str">
        <f>IF(PhieuBauCu!$B$2&gt;3,IF(LEN($B2989)=0,"",IF(AND($B2989&gt;0,VALUE(SUBSTITUTE($B2989,"4","0"))=$B2989),1,0)),"")</f>
        <v/>
      </c>
      <c r="H2989" s="5" t="str">
        <f>IF(PhieuBauCu!$B$2&gt;4,IF(LEN($B2989)=0,"",IF(AND($B2989&gt;0,VALUE(SUBSTITUTE($B2989,"5","0"))=$B2989),1,0)),"")</f>
        <v/>
      </c>
      <c r="I2989" s="5" t="str">
        <f>IF(PhieuBauCu!$B$2&gt;5,IF(LEN($B2989)=0,"",IF(AND($B2989&gt;0,VALUE(SUBSTITUTE($B2989,"6","0"))=$B2989),1,0)),"")</f>
        <v/>
      </c>
      <c r="J2989" s="5" t="str">
        <f>IF(PhieuBauCu!$B$2&gt;6,IF(LEN($B2989)=0,"",IF(AND($B2989&gt;0,VALUE(SUBSTITUTE($B2989,"7","0"))=$B2989),1,0)),"")</f>
        <v/>
      </c>
      <c r="K2989" s="5" t="str">
        <f>IF(PhieuBauCu!$B$2&gt;7,IF(LEN($B2989)=0,"",IF(AND($B2989&gt;0,VALUE(SUBSTITUTE($B2989,"8","0"))=$B2989),1,0)),"")</f>
        <v/>
      </c>
      <c r="L2989" s="5" t="str">
        <f>IF(PhieuBauCu!$B$2&gt;8,IF(LEN($B2989)=0,"",IF(AND($B2989&gt;0,VALUE(SUBSTITUTE($B2989,"9","0"))=$B2989),1,0)),"")</f>
        <v/>
      </c>
      <c r="M2989" s="9">
        <f t="shared" si="93"/>
        <v>0</v>
      </c>
      <c r="N2989" s="36">
        <f>IF(AND(M2989&lt;=PhieuBauCu!$B$13,M2989&gt;=1),1,0)</f>
        <v>0</v>
      </c>
    </row>
    <row r="2990" spans="1:14" ht="28.5" customHeight="1">
      <c r="A2990" s="2">
        <v>2985</v>
      </c>
      <c r="B2990" s="3"/>
      <c r="C2990" s="48" t="str">
        <f t="shared" si="92"/>
        <v/>
      </c>
      <c r="D2990" s="5" t="str">
        <f>IF(PhieuBauCu!$B$2&gt;0,IF(LEN($B2990)=0,"",IF(AND($B2990&gt;0,VALUE(SUBSTITUTE($B2990,"1","0"))=$B2990),1,0)),"")</f>
        <v/>
      </c>
      <c r="E2990" s="5" t="str">
        <f>IF(PhieuBauCu!$B$2&gt;1,IF(LEN($B2990)=0,"",IF(AND($B2990&gt;0,VALUE(SUBSTITUTE($B2990,"2","0"))=$B2990),1,0)),"")</f>
        <v/>
      </c>
      <c r="F2990" s="5" t="str">
        <f>IF(PhieuBauCu!$B$2&gt;2,IF(LEN($B2990)=0,"",IF(AND($B2990&gt;0,VALUE(SUBSTITUTE($B2990,"3","0"))=$B2990),1,0)),"")</f>
        <v/>
      </c>
      <c r="G2990" s="5" t="str">
        <f>IF(PhieuBauCu!$B$2&gt;3,IF(LEN($B2990)=0,"",IF(AND($B2990&gt;0,VALUE(SUBSTITUTE($B2990,"4","0"))=$B2990),1,0)),"")</f>
        <v/>
      </c>
      <c r="H2990" s="5" t="str">
        <f>IF(PhieuBauCu!$B$2&gt;4,IF(LEN($B2990)=0,"",IF(AND($B2990&gt;0,VALUE(SUBSTITUTE($B2990,"5","0"))=$B2990),1,0)),"")</f>
        <v/>
      </c>
      <c r="I2990" s="5" t="str">
        <f>IF(PhieuBauCu!$B$2&gt;5,IF(LEN($B2990)=0,"",IF(AND($B2990&gt;0,VALUE(SUBSTITUTE($B2990,"6","0"))=$B2990),1,0)),"")</f>
        <v/>
      </c>
      <c r="J2990" s="5" t="str">
        <f>IF(PhieuBauCu!$B$2&gt;6,IF(LEN($B2990)=0,"",IF(AND($B2990&gt;0,VALUE(SUBSTITUTE($B2990,"7","0"))=$B2990),1,0)),"")</f>
        <v/>
      </c>
      <c r="K2990" s="5" t="str">
        <f>IF(PhieuBauCu!$B$2&gt;7,IF(LEN($B2990)=0,"",IF(AND($B2990&gt;0,VALUE(SUBSTITUTE($B2990,"8","0"))=$B2990),1,0)),"")</f>
        <v/>
      </c>
      <c r="L2990" s="5" t="str">
        <f>IF(PhieuBauCu!$B$2&gt;8,IF(LEN($B2990)=0,"",IF(AND($B2990&gt;0,VALUE(SUBSTITUTE($B2990,"9","0"))=$B2990),1,0)),"")</f>
        <v/>
      </c>
      <c r="M2990" s="9">
        <f t="shared" si="93"/>
        <v>0</v>
      </c>
      <c r="N2990" s="36">
        <f>IF(AND(M2990&lt;=PhieuBauCu!$B$13,M2990&gt;=1),1,0)</f>
        <v>0</v>
      </c>
    </row>
    <row r="2991" spans="1:14" ht="28.5" customHeight="1">
      <c r="A2991" s="2">
        <v>2986</v>
      </c>
      <c r="B2991" s="3"/>
      <c r="C2991" s="48" t="str">
        <f t="shared" si="92"/>
        <v/>
      </c>
      <c r="D2991" s="5" t="str">
        <f>IF(PhieuBauCu!$B$2&gt;0,IF(LEN($B2991)=0,"",IF(AND($B2991&gt;0,VALUE(SUBSTITUTE($B2991,"1","0"))=$B2991),1,0)),"")</f>
        <v/>
      </c>
      <c r="E2991" s="5" t="str">
        <f>IF(PhieuBauCu!$B$2&gt;1,IF(LEN($B2991)=0,"",IF(AND($B2991&gt;0,VALUE(SUBSTITUTE($B2991,"2","0"))=$B2991),1,0)),"")</f>
        <v/>
      </c>
      <c r="F2991" s="5" t="str">
        <f>IF(PhieuBauCu!$B$2&gt;2,IF(LEN($B2991)=0,"",IF(AND($B2991&gt;0,VALUE(SUBSTITUTE($B2991,"3","0"))=$B2991),1,0)),"")</f>
        <v/>
      </c>
      <c r="G2991" s="5" t="str">
        <f>IF(PhieuBauCu!$B$2&gt;3,IF(LEN($B2991)=0,"",IF(AND($B2991&gt;0,VALUE(SUBSTITUTE($B2991,"4","0"))=$B2991),1,0)),"")</f>
        <v/>
      </c>
      <c r="H2991" s="5" t="str">
        <f>IF(PhieuBauCu!$B$2&gt;4,IF(LEN($B2991)=0,"",IF(AND($B2991&gt;0,VALUE(SUBSTITUTE($B2991,"5","0"))=$B2991),1,0)),"")</f>
        <v/>
      </c>
      <c r="I2991" s="5" t="str">
        <f>IF(PhieuBauCu!$B$2&gt;5,IF(LEN($B2991)=0,"",IF(AND($B2991&gt;0,VALUE(SUBSTITUTE($B2991,"6","0"))=$B2991),1,0)),"")</f>
        <v/>
      </c>
      <c r="J2991" s="5" t="str">
        <f>IF(PhieuBauCu!$B$2&gt;6,IF(LEN($B2991)=0,"",IF(AND($B2991&gt;0,VALUE(SUBSTITUTE($B2991,"7","0"))=$B2991),1,0)),"")</f>
        <v/>
      </c>
      <c r="K2991" s="5" t="str">
        <f>IF(PhieuBauCu!$B$2&gt;7,IF(LEN($B2991)=0,"",IF(AND($B2991&gt;0,VALUE(SUBSTITUTE($B2991,"8","0"))=$B2991),1,0)),"")</f>
        <v/>
      </c>
      <c r="L2991" s="5" t="str">
        <f>IF(PhieuBauCu!$B$2&gt;8,IF(LEN($B2991)=0,"",IF(AND($B2991&gt;0,VALUE(SUBSTITUTE($B2991,"9","0"))=$B2991),1,0)),"")</f>
        <v/>
      </c>
      <c r="M2991" s="9">
        <f t="shared" si="93"/>
        <v>0</v>
      </c>
      <c r="N2991" s="36">
        <f>IF(AND(M2991&lt;=PhieuBauCu!$B$13,M2991&gt;=1),1,0)</f>
        <v>0</v>
      </c>
    </row>
    <row r="2992" spans="1:14" ht="28.5" customHeight="1">
      <c r="A2992" s="2">
        <v>2987</v>
      </c>
      <c r="B2992" s="3"/>
      <c r="C2992" s="48" t="str">
        <f t="shared" si="92"/>
        <v/>
      </c>
      <c r="D2992" s="5" t="str">
        <f>IF(PhieuBauCu!$B$2&gt;0,IF(LEN($B2992)=0,"",IF(AND($B2992&gt;0,VALUE(SUBSTITUTE($B2992,"1","0"))=$B2992),1,0)),"")</f>
        <v/>
      </c>
      <c r="E2992" s="5" t="str">
        <f>IF(PhieuBauCu!$B$2&gt;1,IF(LEN($B2992)=0,"",IF(AND($B2992&gt;0,VALUE(SUBSTITUTE($B2992,"2","0"))=$B2992),1,0)),"")</f>
        <v/>
      </c>
      <c r="F2992" s="5" t="str">
        <f>IF(PhieuBauCu!$B$2&gt;2,IF(LEN($B2992)=0,"",IF(AND($B2992&gt;0,VALUE(SUBSTITUTE($B2992,"3","0"))=$B2992),1,0)),"")</f>
        <v/>
      </c>
      <c r="G2992" s="5" t="str">
        <f>IF(PhieuBauCu!$B$2&gt;3,IF(LEN($B2992)=0,"",IF(AND($B2992&gt;0,VALUE(SUBSTITUTE($B2992,"4","0"))=$B2992),1,0)),"")</f>
        <v/>
      </c>
      <c r="H2992" s="5" t="str">
        <f>IF(PhieuBauCu!$B$2&gt;4,IF(LEN($B2992)=0,"",IF(AND($B2992&gt;0,VALUE(SUBSTITUTE($B2992,"5","0"))=$B2992),1,0)),"")</f>
        <v/>
      </c>
      <c r="I2992" s="5" t="str">
        <f>IF(PhieuBauCu!$B$2&gt;5,IF(LEN($B2992)=0,"",IF(AND($B2992&gt;0,VALUE(SUBSTITUTE($B2992,"6","0"))=$B2992),1,0)),"")</f>
        <v/>
      </c>
      <c r="J2992" s="5" t="str">
        <f>IF(PhieuBauCu!$B$2&gt;6,IF(LEN($B2992)=0,"",IF(AND($B2992&gt;0,VALUE(SUBSTITUTE($B2992,"7","0"))=$B2992),1,0)),"")</f>
        <v/>
      </c>
      <c r="K2992" s="5" t="str">
        <f>IF(PhieuBauCu!$B$2&gt;7,IF(LEN($B2992)=0,"",IF(AND($B2992&gt;0,VALUE(SUBSTITUTE($B2992,"8","0"))=$B2992),1,0)),"")</f>
        <v/>
      </c>
      <c r="L2992" s="5" t="str">
        <f>IF(PhieuBauCu!$B$2&gt;8,IF(LEN($B2992)=0,"",IF(AND($B2992&gt;0,VALUE(SUBSTITUTE($B2992,"9","0"))=$B2992),1,0)),"")</f>
        <v/>
      </c>
      <c r="M2992" s="9">
        <f t="shared" si="93"/>
        <v>0</v>
      </c>
      <c r="N2992" s="36">
        <f>IF(AND(M2992&lt;=PhieuBauCu!$B$13,M2992&gt;=1),1,0)</f>
        <v>0</v>
      </c>
    </row>
    <row r="2993" spans="1:14" ht="28.5" customHeight="1">
      <c r="A2993" s="2">
        <v>2988</v>
      </c>
      <c r="B2993" s="3"/>
      <c r="C2993" s="48" t="str">
        <f t="shared" si="92"/>
        <v/>
      </c>
      <c r="D2993" s="5" t="str">
        <f>IF(PhieuBauCu!$B$2&gt;0,IF(LEN($B2993)=0,"",IF(AND($B2993&gt;0,VALUE(SUBSTITUTE($B2993,"1","0"))=$B2993),1,0)),"")</f>
        <v/>
      </c>
      <c r="E2993" s="5" t="str">
        <f>IF(PhieuBauCu!$B$2&gt;1,IF(LEN($B2993)=0,"",IF(AND($B2993&gt;0,VALUE(SUBSTITUTE($B2993,"2","0"))=$B2993),1,0)),"")</f>
        <v/>
      </c>
      <c r="F2993" s="5" t="str">
        <f>IF(PhieuBauCu!$B$2&gt;2,IF(LEN($B2993)=0,"",IF(AND($B2993&gt;0,VALUE(SUBSTITUTE($B2993,"3","0"))=$B2993),1,0)),"")</f>
        <v/>
      </c>
      <c r="G2993" s="5" t="str">
        <f>IF(PhieuBauCu!$B$2&gt;3,IF(LEN($B2993)=0,"",IF(AND($B2993&gt;0,VALUE(SUBSTITUTE($B2993,"4","0"))=$B2993),1,0)),"")</f>
        <v/>
      </c>
      <c r="H2993" s="5" t="str">
        <f>IF(PhieuBauCu!$B$2&gt;4,IF(LEN($B2993)=0,"",IF(AND($B2993&gt;0,VALUE(SUBSTITUTE($B2993,"5","0"))=$B2993),1,0)),"")</f>
        <v/>
      </c>
      <c r="I2993" s="5" t="str">
        <f>IF(PhieuBauCu!$B$2&gt;5,IF(LEN($B2993)=0,"",IF(AND($B2993&gt;0,VALUE(SUBSTITUTE($B2993,"6","0"))=$B2993),1,0)),"")</f>
        <v/>
      </c>
      <c r="J2993" s="5" t="str">
        <f>IF(PhieuBauCu!$B$2&gt;6,IF(LEN($B2993)=0,"",IF(AND($B2993&gt;0,VALUE(SUBSTITUTE($B2993,"7","0"))=$B2993),1,0)),"")</f>
        <v/>
      </c>
      <c r="K2993" s="5" t="str">
        <f>IF(PhieuBauCu!$B$2&gt;7,IF(LEN($B2993)=0,"",IF(AND($B2993&gt;0,VALUE(SUBSTITUTE($B2993,"8","0"))=$B2993),1,0)),"")</f>
        <v/>
      </c>
      <c r="L2993" s="5" t="str">
        <f>IF(PhieuBauCu!$B$2&gt;8,IF(LEN($B2993)=0,"",IF(AND($B2993&gt;0,VALUE(SUBSTITUTE($B2993,"9","0"))=$B2993),1,0)),"")</f>
        <v/>
      </c>
      <c r="M2993" s="9">
        <f t="shared" si="93"/>
        <v>0</v>
      </c>
      <c r="N2993" s="36">
        <f>IF(AND(M2993&lt;=PhieuBauCu!$B$13,M2993&gt;=1),1,0)</f>
        <v>0</v>
      </c>
    </row>
    <row r="2994" spans="1:14" ht="28.5" customHeight="1">
      <c r="A2994" s="2">
        <v>2989</v>
      </c>
      <c r="B2994" s="3"/>
      <c r="C2994" s="48" t="str">
        <f t="shared" si="92"/>
        <v/>
      </c>
      <c r="D2994" s="5" t="str">
        <f>IF(PhieuBauCu!$B$2&gt;0,IF(LEN($B2994)=0,"",IF(AND($B2994&gt;0,VALUE(SUBSTITUTE($B2994,"1","0"))=$B2994),1,0)),"")</f>
        <v/>
      </c>
      <c r="E2994" s="5" t="str">
        <f>IF(PhieuBauCu!$B$2&gt;1,IF(LEN($B2994)=0,"",IF(AND($B2994&gt;0,VALUE(SUBSTITUTE($B2994,"2","0"))=$B2994),1,0)),"")</f>
        <v/>
      </c>
      <c r="F2994" s="5" t="str">
        <f>IF(PhieuBauCu!$B$2&gt;2,IF(LEN($B2994)=0,"",IF(AND($B2994&gt;0,VALUE(SUBSTITUTE($B2994,"3","0"))=$B2994),1,0)),"")</f>
        <v/>
      </c>
      <c r="G2994" s="5" t="str">
        <f>IF(PhieuBauCu!$B$2&gt;3,IF(LEN($B2994)=0,"",IF(AND($B2994&gt;0,VALUE(SUBSTITUTE($B2994,"4","0"))=$B2994),1,0)),"")</f>
        <v/>
      </c>
      <c r="H2994" s="5" t="str">
        <f>IF(PhieuBauCu!$B$2&gt;4,IF(LEN($B2994)=0,"",IF(AND($B2994&gt;0,VALUE(SUBSTITUTE($B2994,"5","0"))=$B2994),1,0)),"")</f>
        <v/>
      </c>
      <c r="I2994" s="5" t="str">
        <f>IF(PhieuBauCu!$B$2&gt;5,IF(LEN($B2994)=0,"",IF(AND($B2994&gt;0,VALUE(SUBSTITUTE($B2994,"6","0"))=$B2994),1,0)),"")</f>
        <v/>
      </c>
      <c r="J2994" s="5" t="str">
        <f>IF(PhieuBauCu!$B$2&gt;6,IF(LEN($B2994)=0,"",IF(AND($B2994&gt;0,VALUE(SUBSTITUTE($B2994,"7","0"))=$B2994),1,0)),"")</f>
        <v/>
      </c>
      <c r="K2994" s="5" t="str">
        <f>IF(PhieuBauCu!$B$2&gt;7,IF(LEN($B2994)=0,"",IF(AND($B2994&gt;0,VALUE(SUBSTITUTE($B2994,"8","0"))=$B2994),1,0)),"")</f>
        <v/>
      </c>
      <c r="L2994" s="5" t="str">
        <f>IF(PhieuBauCu!$B$2&gt;8,IF(LEN($B2994)=0,"",IF(AND($B2994&gt;0,VALUE(SUBSTITUTE($B2994,"9","0"))=$B2994),1,0)),"")</f>
        <v/>
      </c>
      <c r="M2994" s="9">
        <f t="shared" si="93"/>
        <v>0</v>
      </c>
      <c r="N2994" s="36">
        <f>IF(AND(M2994&lt;=PhieuBauCu!$B$13,M2994&gt;=1),1,0)</f>
        <v>0</v>
      </c>
    </row>
    <row r="2995" spans="1:14" ht="28.5" customHeight="1">
      <c r="A2995" s="2">
        <v>2990</v>
      </c>
      <c r="B2995" s="3"/>
      <c r="C2995" s="48" t="str">
        <f t="shared" si="92"/>
        <v/>
      </c>
      <c r="D2995" s="5" t="str">
        <f>IF(PhieuBauCu!$B$2&gt;0,IF(LEN($B2995)=0,"",IF(AND($B2995&gt;0,VALUE(SUBSTITUTE($B2995,"1","0"))=$B2995),1,0)),"")</f>
        <v/>
      </c>
      <c r="E2995" s="5" t="str">
        <f>IF(PhieuBauCu!$B$2&gt;1,IF(LEN($B2995)=0,"",IF(AND($B2995&gt;0,VALUE(SUBSTITUTE($B2995,"2","0"))=$B2995),1,0)),"")</f>
        <v/>
      </c>
      <c r="F2995" s="5" t="str">
        <f>IF(PhieuBauCu!$B$2&gt;2,IF(LEN($B2995)=0,"",IF(AND($B2995&gt;0,VALUE(SUBSTITUTE($B2995,"3","0"))=$B2995),1,0)),"")</f>
        <v/>
      </c>
      <c r="G2995" s="5" t="str">
        <f>IF(PhieuBauCu!$B$2&gt;3,IF(LEN($B2995)=0,"",IF(AND($B2995&gt;0,VALUE(SUBSTITUTE($B2995,"4","0"))=$B2995),1,0)),"")</f>
        <v/>
      </c>
      <c r="H2995" s="5" t="str">
        <f>IF(PhieuBauCu!$B$2&gt;4,IF(LEN($B2995)=0,"",IF(AND($B2995&gt;0,VALUE(SUBSTITUTE($B2995,"5","0"))=$B2995),1,0)),"")</f>
        <v/>
      </c>
      <c r="I2995" s="5" t="str">
        <f>IF(PhieuBauCu!$B$2&gt;5,IF(LEN($B2995)=0,"",IF(AND($B2995&gt;0,VALUE(SUBSTITUTE($B2995,"6","0"))=$B2995),1,0)),"")</f>
        <v/>
      </c>
      <c r="J2995" s="5" t="str">
        <f>IF(PhieuBauCu!$B$2&gt;6,IF(LEN($B2995)=0,"",IF(AND($B2995&gt;0,VALUE(SUBSTITUTE($B2995,"7","0"))=$B2995),1,0)),"")</f>
        <v/>
      </c>
      <c r="K2995" s="5" t="str">
        <f>IF(PhieuBauCu!$B$2&gt;7,IF(LEN($B2995)=0,"",IF(AND($B2995&gt;0,VALUE(SUBSTITUTE($B2995,"8","0"))=$B2995),1,0)),"")</f>
        <v/>
      </c>
      <c r="L2995" s="5" t="str">
        <f>IF(PhieuBauCu!$B$2&gt;8,IF(LEN($B2995)=0,"",IF(AND($B2995&gt;0,VALUE(SUBSTITUTE($B2995,"9","0"))=$B2995),1,0)),"")</f>
        <v/>
      </c>
      <c r="M2995" s="9">
        <f t="shared" si="93"/>
        <v>0</v>
      </c>
      <c r="N2995" s="36">
        <f>IF(AND(M2995&lt;=PhieuBauCu!$B$13,M2995&gt;=1),1,0)</f>
        <v>0</v>
      </c>
    </row>
    <row r="2996" spans="1:14" ht="28.5" customHeight="1">
      <c r="A2996" s="2">
        <v>2991</v>
      </c>
      <c r="B2996" s="3"/>
      <c r="C2996" s="48" t="str">
        <f t="shared" si="92"/>
        <v/>
      </c>
      <c r="D2996" s="5" t="str">
        <f>IF(PhieuBauCu!$B$2&gt;0,IF(LEN($B2996)=0,"",IF(AND($B2996&gt;0,VALUE(SUBSTITUTE($B2996,"1","0"))=$B2996),1,0)),"")</f>
        <v/>
      </c>
      <c r="E2996" s="5" t="str">
        <f>IF(PhieuBauCu!$B$2&gt;1,IF(LEN($B2996)=0,"",IF(AND($B2996&gt;0,VALUE(SUBSTITUTE($B2996,"2","0"))=$B2996),1,0)),"")</f>
        <v/>
      </c>
      <c r="F2996" s="5" t="str">
        <f>IF(PhieuBauCu!$B$2&gt;2,IF(LEN($B2996)=0,"",IF(AND($B2996&gt;0,VALUE(SUBSTITUTE($B2996,"3","0"))=$B2996),1,0)),"")</f>
        <v/>
      </c>
      <c r="G2996" s="5" t="str">
        <f>IF(PhieuBauCu!$B$2&gt;3,IF(LEN($B2996)=0,"",IF(AND($B2996&gt;0,VALUE(SUBSTITUTE($B2996,"4","0"))=$B2996),1,0)),"")</f>
        <v/>
      </c>
      <c r="H2996" s="5" t="str">
        <f>IF(PhieuBauCu!$B$2&gt;4,IF(LEN($B2996)=0,"",IF(AND($B2996&gt;0,VALUE(SUBSTITUTE($B2996,"5","0"))=$B2996),1,0)),"")</f>
        <v/>
      </c>
      <c r="I2996" s="5" t="str">
        <f>IF(PhieuBauCu!$B$2&gt;5,IF(LEN($B2996)=0,"",IF(AND($B2996&gt;0,VALUE(SUBSTITUTE($B2996,"6","0"))=$B2996),1,0)),"")</f>
        <v/>
      </c>
      <c r="J2996" s="5" t="str">
        <f>IF(PhieuBauCu!$B$2&gt;6,IF(LEN($B2996)=0,"",IF(AND($B2996&gt;0,VALUE(SUBSTITUTE($B2996,"7","0"))=$B2996),1,0)),"")</f>
        <v/>
      </c>
      <c r="K2996" s="5" t="str">
        <f>IF(PhieuBauCu!$B$2&gt;7,IF(LEN($B2996)=0,"",IF(AND($B2996&gt;0,VALUE(SUBSTITUTE($B2996,"8","0"))=$B2996),1,0)),"")</f>
        <v/>
      </c>
      <c r="L2996" s="5" t="str">
        <f>IF(PhieuBauCu!$B$2&gt;8,IF(LEN($B2996)=0,"",IF(AND($B2996&gt;0,VALUE(SUBSTITUTE($B2996,"9","0"))=$B2996),1,0)),"")</f>
        <v/>
      </c>
      <c r="M2996" s="9">
        <f t="shared" si="93"/>
        <v>0</v>
      </c>
      <c r="N2996" s="36">
        <f>IF(AND(M2996&lt;=PhieuBauCu!$B$13,M2996&gt;=1),1,0)</f>
        <v>0</v>
      </c>
    </row>
    <row r="2997" spans="1:14" ht="28.5" customHeight="1">
      <c r="A2997" s="2">
        <v>2992</v>
      </c>
      <c r="B2997" s="3"/>
      <c r="C2997" s="48" t="str">
        <f t="shared" si="92"/>
        <v/>
      </c>
      <c r="D2997" s="5" t="str">
        <f>IF(PhieuBauCu!$B$2&gt;0,IF(LEN($B2997)=0,"",IF(AND($B2997&gt;0,VALUE(SUBSTITUTE($B2997,"1","0"))=$B2997),1,0)),"")</f>
        <v/>
      </c>
      <c r="E2997" s="5" t="str">
        <f>IF(PhieuBauCu!$B$2&gt;1,IF(LEN($B2997)=0,"",IF(AND($B2997&gt;0,VALUE(SUBSTITUTE($B2997,"2","0"))=$B2997),1,0)),"")</f>
        <v/>
      </c>
      <c r="F2997" s="5" t="str">
        <f>IF(PhieuBauCu!$B$2&gt;2,IF(LEN($B2997)=0,"",IF(AND($B2997&gt;0,VALUE(SUBSTITUTE($B2997,"3","0"))=$B2997),1,0)),"")</f>
        <v/>
      </c>
      <c r="G2997" s="5" t="str">
        <f>IF(PhieuBauCu!$B$2&gt;3,IF(LEN($B2997)=0,"",IF(AND($B2997&gt;0,VALUE(SUBSTITUTE($B2997,"4","0"))=$B2997),1,0)),"")</f>
        <v/>
      </c>
      <c r="H2997" s="5" t="str">
        <f>IF(PhieuBauCu!$B$2&gt;4,IF(LEN($B2997)=0,"",IF(AND($B2997&gt;0,VALUE(SUBSTITUTE($B2997,"5","0"))=$B2997),1,0)),"")</f>
        <v/>
      </c>
      <c r="I2997" s="5" t="str">
        <f>IF(PhieuBauCu!$B$2&gt;5,IF(LEN($B2997)=0,"",IF(AND($B2997&gt;0,VALUE(SUBSTITUTE($B2997,"6","0"))=$B2997),1,0)),"")</f>
        <v/>
      </c>
      <c r="J2997" s="5" t="str">
        <f>IF(PhieuBauCu!$B$2&gt;6,IF(LEN($B2997)=0,"",IF(AND($B2997&gt;0,VALUE(SUBSTITUTE($B2997,"7","0"))=$B2997),1,0)),"")</f>
        <v/>
      </c>
      <c r="K2997" s="5" t="str">
        <f>IF(PhieuBauCu!$B$2&gt;7,IF(LEN($B2997)=0,"",IF(AND($B2997&gt;0,VALUE(SUBSTITUTE($B2997,"8","0"))=$B2997),1,0)),"")</f>
        <v/>
      </c>
      <c r="L2997" s="5" t="str">
        <f>IF(PhieuBauCu!$B$2&gt;8,IF(LEN($B2997)=0,"",IF(AND($B2997&gt;0,VALUE(SUBSTITUTE($B2997,"9","0"))=$B2997),1,0)),"")</f>
        <v/>
      </c>
      <c r="M2997" s="9">
        <f t="shared" si="93"/>
        <v>0</v>
      </c>
      <c r="N2997" s="36">
        <f>IF(AND(M2997&lt;=PhieuBauCu!$B$13,M2997&gt;=1),1,0)</f>
        <v>0</v>
      </c>
    </row>
    <row r="2998" spans="1:14" ht="28.5" customHeight="1">
      <c r="A2998" s="2">
        <v>2993</v>
      </c>
      <c r="B2998" s="3"/>
      <c r="C2998" s="48" t="str">
        <f t="shared" si="92"/>
        <v/>
      </c>
      <c r="D2998" s="5" t="str">
        <f>IF(PhieuBauCu!$B$2&gt;0,IF(LEN($B2998)=0,"",IF(AND($B2998&gt;0,VALUE(SUBSTITUTE($B2998,"1","0"))=$B2998),1,0)),"")</f>
        <v/>
      </c>
      <c r="E2998" s="5" t="str">
        <f>IF(PhieuBauCu!$B$2&gt;1,IF(LEN($B2998)=0,"",IF(AND($B2998&gt;0,VALUE(SUBSTITUTE($B2998,"2","0"))=$B2998),1,0)),"")</f>
        <v/>
      </c>
      <c r="F2998" s="5" t="str">
        <f>IF(PhieuBauCu!$B$2&gt;2,IF(LEN($B2998)=0,"",IF(AND($B2998&gt;0,VALUE(SUBSTITUTE($B2998,"3","0"))=$B2998),1,0)),"")</f>
        <v/>
      </c>
      <c r="G2998" s="5" t="str">
        <f>IF(PhieuBauCu!$B$2&gt;3,IF(LEN($B2998)=0,"",IF(AND($B2998&gt;0,VALUE(SUBSTITUTE($B2998,"4","0"))=$B2998),1,0)),"")</f>
        <v/>
      </c>
      <c r="H2998" s="5" t="str">
        <f>IF(PhieuBauCu!$B$2&gt;4,IF(LEN($B2998)=0,"",IF(AND($B2998&gt;0,VALUE(SUBSTITUTE($B2998,"5","0"))=$B2998),1,0)),"")</f>
        <v/>
      </c>
      <c r="I2998" s="5" t="str">
        <f>IF(PhieuBauCu!$B$2&gt;5,IF(LEN($B2998)=0,"",IF(AND($B2998&gt;0,VALUE(SUBSTITUTE($B2998,"6","0"))=$B2998),1,0)),"")</f>
        <v/>
      </c>
      <c r="J2998" s="5" t="str">
        <f>IF(PhieuBauCu!$B$2&gt;6,IF(LEN($B2998)=0,"",IF(AND($B2998&gt;0,VALUE(SUBSTITUTE($B2998,"7","0"))=$B2998),1,0)),"")</f>
        <v/>
      </c>
      <c r="K2998" s="5" t="str">
        <f>IF(PhieuBauCu!$B$2&gt;7,IF(LEN($B2998)=0,"",IF(AND($B2998&gt;0,VALUE(SUBSTITUTE($B2998,"8","0"))=$B2998),1,0)),"")</f>
        <v/>
      </c>
      <c r="L2998" s="5" t="str">
        <f>IF(PhieuBauCu!$B$2&gt;8,IF(LEN($B2998)=0,"",IF(AND($B2998&gt;0,VALUE(SUBSTITUTE($B2998,"9","0"))=$B2998),1,0)),"")</f>
        <v/>
      </c>
      <c r="M2998" s="9">
        <f t="shared" si="93"/>
        <v>0</v>
      </c>
      <c r="N2998" s="36">
        <f>IF(AND(M2998&lt;=PhieuBauCu!$B$13,M2998&gt;=1),1,0)</f>
        <v>0</v>
      </c>
    </row>
    <row r="2999" spans="1:14" ht="28.5" customHeight="1">
      <c r="A2999" s="2">
        <v>2994</v>
      </c>
      <c r="B2999" s="3"/>
      <c r="C2999" s="48" t="str">
        <f t="shared" si="92"/>
        <v/>
      </c>
      <c r="D2999" s="5" t="str">
        <f>IF(PhieuBauCu!$B$2&gt;0,IF(LEN($B2999)=0,"",IF(AND($B2999&gt;0,VALUE(SUBSTITUTE($B2999,"1","0"))=$B2999),1,0)),"")</f>
        <v/>
      </c>
      <c r="E2999" s="5" t="str">
        <f>IF(PhieuBauCu!$B$2&gt;1,IF(LEN($B2999)=0,"",IF(AND($B2999&gt;0,VALUE(SUBSTITUTE($B2999,"2","0"))=$B2999),1,0)),"")</f>
        <v/>
      </c>
      <c r="F2999" s="5" t="str">
        <f>IF(PhieuBauCu!$B$2&gt;2,IF(LEN($B2999)=0,"",IF(AND($B2999&gt;0,VALUE(SUBSTITUTE($B2999,"3","0"))=$B2999),1,0)),"")</f>
        <v/>
      </c>
      <c r="G2999" s="5" t="str">
        <f>IF(PhieuBauCu!$B$2&gt;3,IF(LEN($B2999)=0,"",IF(AND($B2999&gt;0,VALUE(SUBSTITUTE($B2999,"4","0"))=$B2999),1,0)),"")</f>
        <v/>
      </c>
      <c r="H2999" s="5" t="str">
        <f>IF(PhieuBauCu!$B$2&gt;4,IF(LEN($B2999)=0,"",IF(AND($B2999&gt;0,VALUE(SUBSTITUTE($B2999,"5","0"))=$B2999),1,0)),"")</f>
        <v/>
      </c>
      <c r="I2999" s="5" t="str">
        <f>IF(PhieuBauCu!$B$2&gt;5,IF(LEN($B2999)=0,"",IF(AND($B2999&gt;0,VALUE(SUBSTITUTE($B2999,"6","0"))=$B2999),1,0)),"")</f>
        <v/>
      </c>
      <c r="J2999" s="5" t="str">
        <f>IF(PhieuBauCu!$B$2&gt;6,IF(LEN($B2999)=0,"",IF(AND($B2999&gt;0,VALUE(SUBSTITUTE($B2999,"7","0"))=$B2999),1,0)),"")</f>
        <v/>
      </c>
      <c r="K2999" s="5" t="str">
        <f>IF(PhieuBauCu!$B$2&gt;7,IF(LEN($B2999)=0,"",IF(AND($B2999&gt;0,VALUE(SUBSTITUTE($B2999,"8","0"))=$B2999),1,0)),"")</f>
        <v/>
      </c>
      <c r="L2999" s="5" t="str">
        <f>IF(PhieuBauCu!$B$2&gt;8,IF(LEN($B2999)=0,"",IF(AND($B2999&gt;0,VALUE(SUBSTITUTE($B2999,"9","0"))=$B2999),1,0)),"")</f>
        <v/>
      </c>
      <c r="M2999" s="9">
        <f t="shared" si="93"/>
        <v>0</v>
      </c>
      <c r="N2999" s="36">
        <f>IF(AND(M2999&lt;=PhieuBauCu!$B$13,M2999&gt;=1),1,0)</f>
        <v>0</v>
      </c>
    </row>
    <row r="3000" spans="1:14" ht="28.5" customHeight="1">
      <c r="A3000" s="2">
        <v>2995</v>
      </c>
      <c r="B3000" s="3"/>
      <c r="C3000" s="48" t="str">
        <f t="shared" si="92"/>
        <v/>
      </c>
      <c r="D3000" s="5" t="str">
        <f>IF(PhieuBauCu!$B$2&gt;0,IF(LEN($B3000)=0,"",IF(AND($B3000&gt;0,VALUE(SUBSTITUTE($B3000,"1","0"))=$B3000),1,0)),"")</f>
        <v/>
      </c>
      <c r="E3000" s="5" t="str">
        <f>IF(PhieuBauCu!$B$2&gt;1,IF(LEN($B3000)=0,"",IF(AND($B3000&gt;0,VALUE(SUBSTITUTE($B3000,"2","0"))=$B3000),1,0)),"")</f>
        <v/>
      </c>
      <c r="F3000" s="5" t="str">
        <f>IF(PhieuBauCu!$B$2&gt;2,IF(LEN($B3000)=0,"",IF(AND($B3000&gt;0,VALUE(SUBSTITUTE($B3000,"3","0"))=$B3000),1,0)),"")</f>
        <v/>
      </c>
      <c r="G3000" s="5" t="str">
        <f>IF(PhieuBauCu!$B$2&gt;3,IF(LEN($B3000)=0,"",IF(AND($B3000&gt;0,VALUE(SUBSTITUTE($B3000,"4","0"))=$B3000),1,0)),"")</f>
        <v/>
      </c>
      <c r="H3000" s="5" t="str">
        <f>IF(PhieuBauCu!$B$2&gt;4,IF(LEN($B3000)=0,"",IF(AND($B3000&gt;0,VALUE(SUBSTITUTE($B3000,"5","0"))=$B3000),1,0)),"")</f>
        <v/>
      </c>
      <c r="I3000" s="5" t="str">
        <f>IF(PhieuBauCu!$B$2&gt;5,IF(LEN($B3000)=0,"",IF(AND($B3000&gt;0,VALUE(SUBSTITUTE($B3000,"6","0"))=$B3000),1,0)),"")</f>
        <v/>
      </c>
      <c r="J3000" s="5" t="str">
        <f>IF(PhieuBauCu!$B$2&gt;6,IF(LEN($B3000)=0,"",IF(AND($B3000&gt;0,VALUE(SUBSTITUTE($B3000,"7","0"))=$B3000),1,0)),"")</f>
        <v/>
      </c>
      <c r="K3000" s="5" t="str">
        <f>IF(PhieuBauCu!$B$2&gt;7,IF(LEN($B3000)=0,"",IF(AND($B3000&gt;0,VALUE(SUBSTITUTE($B3000,"8","0"))=$B3000),1,0)),"")</f>
        <v/>
      </c>
      <c r="L3000" s="5" t="str">
        <f>IF(PhieuBauCu!$B$2&gt;8,IF(LEN($B3000)=0,"",IF(AND($B3000&gt;0,VALUE(SUBSTITUTE($B3000,"9","0"))=$B3000),1,0)),"")</f>
        <v/>
      </c>
      <c r="M3000" s="9">
        <f t="shared" si="93"/>
        <v>0</v>
      </c>
      <c r="N3000" s="36">
        <f>IF(AND(M3000&lt;=PhieuBauCu!$B$13,M3000&gt;=1),1,0)</f>
        <v>0</v>
      </c>
    </row>
    <row r="3001" spans="1:14" ht="28.5" customHeight="1">
      <c r="A3001" s="2">
        <v>2996</v>
      </c>
      <c r="B3001" s="3"/>
      <c r="C3001" s="48" t="str">
        <f t="shared" si="92"/>
        <v/>
      </c>
      <c r="D3001" s="5" t="str">
        <f>IF(PhieuBauCu!$B$2&gt;0,IF(LEN($B3001)=0,"",IF(AND($B3001&gt;0,VALUE(SUBSTITUTE($B3001,"1","0"))=$B3001),1,0)),"")</f>
        <v/>
      </c>
      <c r="E3001" s="5" t="str">
        <f>IF(PhieuBauCu!$B$2&gt;1,IF(LEN($B3001)=0,"",IF(AND($B3001&gt;0,VALUE(SUBSTITUTE($B3001,"2","0"))=$B3001),1,0)),"")</f>
        <v/>
      </c>
      <c r="F3001" s="5" t="str">
        <f>IF(PhieuBauCu!$B$2&gt;2,IF(LEN($B3001)=0,"",IF(AND($B3001&gt;0,VALUE(SUBSTITUTE($B3001,"3","0"))=$B3001),1,0)),"")</f>
        <v/>
      </c>
      <c r="G3001" s="5" t="str">
        <f>IF(PhieuBauCu!$B$2&gt;3,IF(LEN($B3001)=0,"",IF(AND($B3001&gt;0,VALUE(SUBSTITUTE($B3001,"4","0"))=$B3001),1,0)),"")</f>
        <v/>
      </c>
      <c r="H3001" s="5" t="str">
        <f>IF(PhieuBauCu!$B$2&gt;4,IF(LEN($B3001)=0,"",IF(AND($B3001&gt;0,VALUE(SUBSTITUTE($B3001,"5","0"))=$B3001),1,0)),"")</f>
        <v/>
      </c>
      <c r="I3001" s="5" t="str">
        <f>IF(PhieuBauCu!$B$2&gt;5,IF(LEN($B3001)=0,"",IF(AND($B3001&gt;0,VALUE(SUBSTITUTE($B3001,"6","0"))=$B3001),1,0)),"")</f>
        <v/>
      </c>
      <c r="J3001" s="5" t="str">
        <f>IF(PhieuBauCu!$B$2&gt;6,IF(LEN($B3001)=0,"",IF(AND($B3001&gt;0,VALUE(SUBSTITUTE($B3001,"7","0"))=$B3001),1,0)),"")</f>
        <v/>
      </c>
      <c r="K3001" s="5" t="str">
        <f>IF(PhieuBauCu!$B$2&gt;7,IF(LEN($B3001)=0,"",IF(AND($B3001&gt;0,VALUE(SUBSTITUTE($B3001,"8","0"))=$B3001),1,0)),"")</f>
        <v/>
      </c>
      <c r="L3001" s="5" t="str">
        <f>IF(PhieuBauCu!$B$2&gt;8,IF(LEN($B3001)=0,"",IF(AND($B3001&gt;0,VALUE(SUBSTITUTE($B3001,"9","0"))=$B3001),1,0)),"")</f>
        <v/>
      </c>
      <c r="M3001" s="9">
        <f t="shared" si="93"/>
        <v>0</v>
      </c>
      <c r="N3001" s="36">
        <f>IF(AND(M3001&lt;=PhieuBauCu!$B$13,M3001&gt;=1),1,0)</f>
        <v>0</v>
      </c>
    </row>
    <row r="3002" spans="1:14" ht="28.5" customHeight="1">
      <c r="A3002" s="2">
        <v>2997</v>
      </c>
      <c r="B3002" s="3"/>
      <c r="C3002" s="48" t="str">
        <f t="shared" si="92"/>
        <v/>
      </c>
      <c r="D3002" s="5" t="str">
        <f>IF(PhieuBauCu!$B$2&gt;0,IF(LEN($B3002)=0,"",IF(AND($B3002&gt;0,VALUE(SUBSTITUTE($B3002,"1","0"))=$B3002),1,0)),"")</f>
        <v/>
      </c>
      <c r="E3002" s="5" t="str">
        <f>IF(PhieuBauCu!$B$2&gt;1,IF(LEN($B3002)=0,"",IF(AND($B3002&gt;0,VALUE(SUBSTITUTE($B3002,"2","0"))=$B3002),1,0)),"")</f>
        <v/>
      </c>
      <c r="F3002" s="5" t="str">
        <f>IF(PhieuBauCu!$B$2&gt;2,IF(LEN($B3002)=0,"",IF(AND($B3002&gt;0,VALUE(SUBSTITUTE($B3002,"3","0"))=$B3002),1,0)),"")</f>
        <v/>
      </c>
      <c r="G3002" s="5" t="str">
        <f>IF(PhieuBauCu!$B$2&gt;3,IF(LEN($B3002)=0,"",IF(AND($B3002&gt;0,VALUE(SUBSTITUTE($B3002,"4","0"))=$B3002),1,0)),"")</f>
        <v/>
      </c>
      <c r="H3002" s="5" t="str">
        <f>IF(PhieuBauCu!$B$2&gt;4,IF(LEN($B3002)=0,"",IF(AND($B3002&gt;0,VALUE(SUBSTITUTE($B3002,"5","0"))=$B3002),1,0)),"")</f>
        <v/>
      </c>
      <c r="I3002" s="5" t="str">
        <f>IF(PhieuBauCu!$B$2&gt;5,IF(LEN($B3002)=0,"",IF(AND($B3002&gt;0,VALUE(SUBSTITUTE($B3002,"6","0"))=$B3002),1,0)),"")</f>
        <v/>
      </c>
      <c r="J3002" s="5" t="str">
        <f>IF(PhieuBauCu!$B$2&gt;6,IF(LEN($B3002)=0,"",IF(AND($B3002&gt;0,VALUE(SUBSTITUTE($B3002,"7","0"))=$B3002),1,0)),"")</f>
        <v/>
      </c>
      <c r="K3002" s="5" t="str">
        <f>IF(PhieuBauCu!$B$2&gt;7,IF(LEN($B3002)=0,"",IF(AND($B3002&gt;0,VALUE(SUBSTITUTE($B3002,"8","0"))=$B3002),1,0)),"")</f>
        <v/>
      </c>
      <c r="L3002" s="5" t="str">
        <f>IF(PhieuBauCu!$B$2&gt;8,IF(LEN($B3002)=0,"",IF(AND($B3002&gt;0,VALUE(SUBSTITUTE($B3002,"9","0"))=$B3002),1,0)),"")</f>
        <v/>
      </c>
      <c r="M3002" s="9">
        <f t="shared" si="93"/>
        <v>0</v>
      </c>
      <c r="N3002" s="36">
        <f>IF(AND(M3002&lt;=PhieuBauCu!$B$13,M3002&gt;=1),1,0)</f>
        <v>0</v>
      </c>
    </row>
    <row r="3003" spans="1:14" ht="28.5" customHeight="1">
      <c r="A3003" s="2">
        <v>2998</v>
      </c>
      <c r="B3003" s="3"/>
      <c r="C3003" s="48" t="str">
        <f t="shared" si="92"/>
        <v/>
      </c>
      <c r="D3003" s="5" t="str">
        <f>IF(PhieuBauCu!$B$2&gt;0,IF(LEN($B3003)=0,"",IF(AND($B3003&gt;0,VALUE(SUBSTITUTE($B3003,"1","0"))=$B3003),1,0)),"")</f>
        <v/>
      </c>
      <c r="E3003" s="5" t="str">
        <f>IF(PhieuBauCu!$B$2&gt;1,IF(LEN($B3003)=0,"",IF(AND($B3003&gt;0,VALUE(SUBSTITUTE($B3003,"2","0"))=$B3003),1,0)),"")</f>
        <v/>
      </c>
      <c r="F3003" s="5" t="str">
        <f>IF(PhieuBauCu!$B$2&gt;2,IF(LEN($B3003)=0,"",IF(AND($B3003&gt;0,VALUE(SUBSTITUTE($B3003,"3","0"))=$B3003),1,0)),"")</f>
        <v/>
      </c>
      <c r="G3003" s="5" t="str">
        <f>IF(PhieuBauCu!$B$2&gt;3,IF(LEN($B3003)=0,"",IF(AND($B3003&gt;0,VALUE(SUBSTITUTE($B3003,"4","0"))=$B3003),1,0)),"")</f>
        <v/>
      </c>
      <c r="H3003" s="5" t="str">
        <f>IF(PhieuBauCu!$B$2&gt;4,IF(LEN($B3003)=0,"",IF(AND($B3003&gt;0,VALUE(SUBSTITUTE($B3003,"5","0"))=$B3003),1,0)),"")</f>
        <v/>
      </c>
      <c r="I3003" s="5" t="str">
        <f>IF(PhieuBauCu!$B$2&gt;5,IF(LEN($B3003)=0,"",IF(AND($B3003&gt;0,VALUE(SUBSTITUTE($B3003,"6","0"))=$B3003),1,0)),"")</f>
        <v/>
      </c>
      <c r="J3003" s="5" t="str">
        <f>IF(PhieuBauCu!$B$2&gt;6,IF(LEN($B3003)=0,"",IF(AND($B3003&gt;0,VALUE(SUBSTITUTE($B3003,"7","0"))=$B3003),1,0)),"")</f>
        <v/>
      </c>
      <c r="K3003" s="5" t="str">
        <f>IF(PhieuBauCu!$B$2&gt;7,IF(LEN($B3003)=0,"",IF(AND($B3003&gt;0,VALUE(SUBSTITUTE($B3003,"8","0"))=$B3003),1,0)),"")</f>
        <v/>
      </c>
      <c r="L3003" s="5" t="str">
        <f>IF(PhieuBauCu!$B$2&gt;8,IF(LEN($B3003)=0,"",IF(AND($B3003&gt;0,VALUE(SUBSTITUTE($B3003,"9","0"))=$B3003),1,0)),"")</f>
        <v/>
      </c>
      <c r="M3003" s="9">
        <f t="shared" si="93"/>
        <v>0</v>
      </c>
      <c r="N3003" s="36">
        <f>IF(AND(M3003&lt;=PhieuBauCu!$B$13,M3003&gt;=1),1,0)</f>
        <v>0</v>
      </c>
    </row>
    <row r="3004" spans="1:14" ht="28.5" customHeight="1">
      <c r="A3004" s="2">
        <v>2999</v>
      </c>
      <c r="B3004" s="3"/>
      <c r="C3004" s="48" t="str">
        <f t="shared" si="92"/>
        <v/>
      </c>
      <c r="D3004" s="5" t="str">
        <f>IF(PhieuBauCu!$B$2&gt;0,IF(LEN($B3004)=0,"",IF(AND($B3004&gt;0,VALUE(SUBSTITUTE($B3004,"1","0"))=$B3004),1,0)),"")</f>
        <v/>
      </c>
      <c r="E3004" s="5" t="str">
        <f>IF(PhieuBauCu!$B$2&gt;1,IF(LEN($B3004)=0,"",IF(AND($B3004&gt;0,VALUE(SUBSTITUTE($B3004,"2","0"))=$B3004),1,0)),"")</f>
        <v/>
      </c>
      <c r="F3004" s="5" t="str">
        <f>IF(PhieuBauCu!$B$2&gt;2,IF(LEN($B3004)=0,"",IF(AND($B3004&gt;0,VALUE(SUBSTITUTE($B3004,"3","0"))=$B3004),1,0)),"")</f>
        <v/>
      </c>
      <c r="G3004" s="5" t="str">
        <f>IF(PhieuBauCu!$B$2&gt;3,IF(LEN($B3004)=0,"",IF(AND($B3004&gt;0,VALUE(SUBSTITUTE($B3004,"4","0"))=$B3004),1,0)),"")</f>
        <v/>
      </c>
      <c r="H3004" s="5" t="str">
        <f>IF(PhieuBauCu!$B$2&gt;4,IF(LEN($B3004)=0,"",IF(AND($B3004&gt;0,VALUE(SUBSTITUTE($B3004,"5","0"))=$B3004),1,0)),"")</f>
        <v/>
      </c>
      <c r="I3004" s="5" t="str">
        <f>IF(PhieuBauCu!$B$2&gt;5,IF(LEN($B3004)=0,"",IF(AND($B3004&gt;0,VALUE(SUBSTITUTE($B3004,"6","0"))=$B3004),1,0)),"")</f>
        <v/>
      </c>
      <c r="J3004" s="5" t="str">
        <f>IF(PhieuBauCu!$B$2&gt;6,IF(LEN($B3004)=0,"",IF(AND($B3004&gt;0,VALUE(SUBSTITUTE($B3004,"7","0"))=$B3004),1,0)),"")</f>
        <v/>
      </c>
      <c r="K3004" s="5" t="str">
        <f>IF(PhieuBauCu!$B$2&gt;7,IF(LEN($B3004)=0,"",IF(AND($B3004&gt;0,VALUE(SUBSTITUTE($B3004,"8","0"))=$B3004),1,0)),"")</f>
        <v/>
      </c>
      <c r="L3004" s="5" t="str">
        <f>IF(PhieuBauCu!$B$2&gt;8,IF(LEN($B3004)=0,"",IF(AND($B3004&gt;0,VALUE(SUBSTITUTE($B3004,"9","0"))=$B3004),1,0)),"")</f>
        <v/>
      </c>
      <c r="M3004" s="9">
        <f t="shared" si="93"/>
        <v>0</v>
      </c>
      <c r="N3004" s="36">
        <f>IF(AND(M3004&lt;=PhieuBauCu!$B$13,M3004&gt;=1),1,0)</f>
        <v>0</v>
      </c>
    </row>
    <row r="3005" spans="1:14" ht="28.5" customHeight="1">
      <c r="A3005" s="2">
        <v>3000</v>
      </c>
      <c r="B3005" s="3"/>
      <c r="C3005" s="48" t="str">
        <f t="shared" si="92"/>
        <v/>
      </c>
      <c r="D3005" s="5" t="str">
        <f>IF(PhieuBauCu!$B$2&gt;0,IF(LEN($B3005)=0,"",IF(AND($B3005&gt;0,VALUE(SUBSTITUTE($B3005,"1","0"))=$B3005),1,0)),"")</f>
        <v/>
      </c>
      <c r="E3005" s="5" t="str">
        <f>IF(PhieuBauCu!$B$2&gt;1,IF(LEN($B3005)=0,"",IF(AND($B3005&gt;0,VALUE(SUBSTITUTE($B3005,"2","0"))=$B3005),1,0)),"")</f>
        <v/>
      </c>
      <c r="F3005" s="5" t="str">
        <f>IF(PhieuBauCu!$B$2&gt;2,IF(LEN($B3005)=0,"",IF(AND($B3005&gt;0,VALUE(SUBSTITUTE($B3005,"3","0"))=$B3005),1,0)),"")</f>
        <v/>
      </c>
      <c r="G3005" s="5" t="str">
        <f>IF(PhieuBauCu!$B$2&gt;3,IF(LEN($B3005)=0,"",IF(AND($B3005&gt;0,VALUE(SUBSTITUTE($B3005,"4","0"))=$B3005),1,0)),"")</f>
        <v/>
      </c>
      <c r="H3005" s="5" t="str">
        <f>IF(PhieuBauCu!$B$2&gt;4,IF(LEN($B3005)=0,"",IF(AND($B3005&gt;0,VALUE(SUBSTITUTE($B3005,"5","0"))=$B3005),1,0)),"")</f>
        <v/>
      </c>
      <c r="I3005" s="5" t="str">
        <f>IF(PhieuBauCu!$B$2&gt;5,IF(LEN($B3005)=0,"",IF(AND($B3005&gt;0,VALUE(SUBSTITUTE($B3005,"6","0"))=$B3005),1,0)),"")</f>
        <v/>
      </c>
      <c r="J3005" s="5" t="str">
        <f>IF(PhieuBauCu!$B$2&gt;6,IF(LEN($B3005)=0,"",IF(AND($B3005&gt;0,VALUE(SUBSTITUTE($B3005,"7","0"))=$B3005),1,0)),"")</f>
        <v/>
      </c>
      <c r="K3005" s="5" t="str">
        <f>IF(PhieuBauCu!$B$2&gt;7,IF(LEN($B3005)=0,"",IF(AND($B3005&gt;0,VALUE(SUBSTITUTE($B3005,"8","0"))=$B3005),1,0)),"")</f>
        <v/>
      </c>
      <c r="L3005" s="5" t="str">
        <f>IF(PhieuBauCu!$B$2&gt;8,IF(LEN($B3005)=0,"",IF(AND($B3005&gt;0,VALUE(SUBSTITUTE($B3005,"9","0"))=$B3005),1,0)),"")</f>
        <v/>
      </c>
      <c r="M3005" s="9">
        <f t="shared" si="93"/>
        <v>0</v>
      </c>
      <c r="N3005" s="36">
        <f>IF(AND(M3005&lt;=PhieuBauCu!$B$13,M3005&gt;=1),1,0)</f>
        <v>0</v>
      </c>
    </row>
    <row r="3006" spans="1:14" ht="42.75" customHeight="1">
      <c r="A3006" s="4" t="s">
        <v>3</v>
      </c>
      <c r="B3006" s="26">
        <f>COUNT(B6:B3005)</f>
        <v>10</v>
      </c>
      <c r="C3006" s="27">
        <f t="array" ref="C3006">SUM(IF($C$6:$C$3005="Not Ok",1,0))</f>
        <v>2</v>
      </c>
      <c r="D3006" s="27">
        <f t="shared" ref="D3006:M3006" si="94">SUM(D6:D3005)</f>
        <v>1</v>
      </c>
      <c r="E3006" s="27">
        <f t="shared" si="94"/>
        <v>0</v>
      </c>
      <c r="F3006" s="27">
        <f t="shared" si="94"/>
        <v>2</v>
      </c>
      <c r="G3006" s="27">
        <f t="shared" si="94"/>
        <v>3</v>
      </c>
      <c r="H3006" s="27">
        <f t="shared" si="94"/>
        <v>3</v>
      </c>
      <c r="I3006" s="27">
        <f t="shared" si="94"/>
        <v>4</v>
      </c>
      <c r="J3006" s="27">
        <f t="shared" si="94"/>
        <v>5</v>
      </c>
      <c r="K3006" s="27">
        <f t="shared" si="94"/>
        <v>6</v>
      </c>
      <c r="L3006" s="27">
        <f t="shared" si="94"/>
        <v>8</v>
      </c>
      <c r="M3006" s="27">
        <f t="shared" si="94"/>
        <v>32</v>
      </c>
      <c r="N3006" s="36">
        <f>SUM(N6:N3005)</f>
        <v>8</v>
      </c>
    </row>
  </sheetData>
  <sheetProtection password="B1ED" sheet="1" objects="1" scenarios="1" selectLockedCells="1"/>
  <protectedRanges>
    <protectedRange password="CF7A" sqref="C2:L5" name="Range1" securityDescriptor="O:WDG:WDD:(A;;CC;;;WD)"/>
  </protectedRanges>
  <mergeCells count="7">
    <mergeCell ref="A1:A5"/>
    <mergeCell ref="B1:B5"/>
    <mergeCell ref="D5:L5"/>
    <mergeCell ref="G4:I4"/>
    <mergeCell ref="C4:D4"/>
    <mergeCell ref="E4:F4"/>
    <mergeCell ref="J4:L4"/>
  </mergeCells>
  <phoneticPr fontId="0" type="noConversion"/>
  <conditionalFormatting sqref="C6:C3005">
    <cfRule type="cellIs" dxfId="25" priority="2" operator="equal">
      <formula>"Not Ok"</formula>
    </cfRule>
    <cfRule type="cellIs" dxfId="24" priority="1" operator="equal">
      <formula>"Ok"</formula>
    </cfRule>
  </conditionalFormatting>
  <printOptions horizontalCentered="1"/>
  <pageMargins left="0.17" right="0.17" top="0.31496062992126" bottom="0.44" header="0.23622047244094499" footer="0.17"/>
  <pageSetup paperSize="9" orientation="landscape" r:id="rId1"/>
  <headerFooter alignWithMargins="0"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A1:N3006"/>
  <sheetViews>
    <sheetView workbookViewId="0">
      <selection activeCell="B6" sqref="B6"/>
    </sheetView>
  </sheetViews>
  <sheetFormatPr defaultRowHeight="12.75"/>
  <cols>
    <col min="1" max="1" width="8.28515625" style="1" customWidth="1"/>
    <col min="2" max="2" width="16.42578125" style="1" customWidth="1"/>
    <col min="3" max="3" width="17.42578125" style="7" customWidth="1"/>
    <col min="4" max="12" width="10" style="7" customWidth="1"/>
    <col min="13" max="13" width="12.28515625" style="7" customWidth="1"/>
    <col min="14" max="14" width="2.42578125" style="1" hidden="1" customWidth="1"/>
    <col min="15" max="16384" width="9.140625" style="1"/>
  </cols>
  <sheetData>
    <row r="1" spans="1:14" ht="105" customHeight="1">
      <c r="A1" s="99" t="s">
        <v>0</v>
      </c>
      <c r="B1" s="100" t="s">
        <v>1</v>
      </c>
      <c r="C1" s="32" t="s">
        <v>2</v>
      </c>
      <c r="D1" s="33" t="str">
        <f>Bang1!D1</f>
        <v>Võ Đức Ân</v>
      </c>
      <c r="E1" s="33" t="str">
        <f>Bang1!E1</f>
        <v>Hồ văn Công</v>
      </c>
      <c r="F1" s="33" t="str">
        <f>Bang1!F1</f>
        <v>Nguyễn Công Kha</v>
      </c>
      <c r="G1" s="33" t="str">
        <f>Bang1!G1</f>
        <v>Nguyễn Tấn Khôi</v>
      </c>
      <c r="H1" s="33" t="str">
        <f>Bang1!H1</f>
        <v>Lê Viết Mẫn</v>
      </c>
      <c r="I1" s="33" t="str">
        <f>Bang1!I1</f>
        <v>Hồ Ngọc Nghĩa</v>
      </c>
      <c r="J1" s="33" t="str">
        <f>Bang1!J1</f>
        <v>Lê Văn Trung</v>
      </c>
      <c r="K1" s="33" t="str">
        <f>Bang1!K1</f>
        <v>Phạm Minh Tuấn</v>
      </c>
      <c r="L1" s="33" t="str">
        <f>Bang1!L1</f>
        <v>Bùi Anh Vũ</v>
      </c>
      <c r="M1" s="34" t="s">
        <v>8</v>
      </c>
    </row>
    <row r="2" spans="1:14" ht="23.25" customHeight="1">
      <c r="A2" s="99"/>
      <c r="B2" s="100"/>
      <c r="C2" s="37" t="s">
        <v>39</v>
      </c>
      <c r="D2" s="31">
        <f>Bang1!D2</f>
        <v>1</v>
      </c>
      <c r="E2" s="31">
        <f>Bang1!E2</f>
        <v>0</v>
      </c>
      <c r="F2" s="31">
        <f>Bang1!F2</f>
        <v>2</v>
      </c>
      <c r="G2" s="31">
        <f>Bang1!G2</f>
        <v>3</v>
      </c>
      <c r="H2" s="31">
        <f>Bang1!H2</f>
        <v>3</v>
      </c>
      <c r="I2" s="31">
        <f>Bang1!I2</f>
        <v>4</v>
      </c>
      <c r="J2" s="31">
        <f>Bang1!J2</f>
        <v>5</v>
      </c>
      <c r="K2" s="31">
        <f>Bang1!K2</f>
        <v>6</v>
      </c>
      <c r="L2" s="31">
        <f>Bang1!L2</f>
        <v>8</v>
      </c>
      <c r="M2" s="63">
        <f>SUM(D2:L2)</f>
        <v>32</v>
      </c>
    </row>
    <row r="3" spans="1:14" ht="23.25" customHeight="1">
      <c r="A3" s="99"/>
      <c r="B3" s="100"/>
      <c r="C3" s="37" t="s">
        <v>41</v>
      </c>
      <c r="D3" s="31">
        <f>Bang1!D3</f>
        <v>7</v>
      </c>
      <c r="E3" s="31">
        <f>Bang1!E3</f>
        <v>8</v>
      </c>
      <c r="F3" s="31">
        <f>Bang1!F3</f>
        <v>6</v>
      </c>
      <c r="G3" s="31">
        <f>Bang1!G3</f>
        <v>5</v>
      </c>
      <c r="H3" s="31">
        <f>Bang1!H3</f>
        <v>5</v>
      </c>
      <c r="I3" s="31">
        <f>Bang1!I3</f>
        <v>4</v>
      </c>
      <c r="J3" s="31">
        <f>Bang1!J3</f>
        <v>3</v>
      </c>
      <c r="K3" s="31">
        <f>Bang1!K3</f>
        <v>2</v>
      </c>
      <c r="L3" s="31">
        <f>Bang1!L3</f>
        <v>0</v>
      </c>
      <c r="M3" s="63">
        <f>SUM(D3:L3)</f>
        <v>40</v>
      </c>
    </row>
    <row r="4" spans="1:14" ht="23.25" customHeight="1">
      <c r="A4" s="99"/>
      <c r="B4" s="100"/>
      <c r="C4" s="105" t="s">
        <v>40</v>
      </c>
      <c r="D4" s="106"/>
      <c r="E4" s="107">
        <f>Bang1!E4</f>
        <v>10</v>
      </c>
      <c r="F4" s="108"/>
      <c r="G4" s="103"/>
      <c r="H4" s="103"/>
      <c r="I4" s="104"/>
      <c r="J4" s="109" t="s">
        <v>45</v>
      </c>
      <c r="K4" s="110"/>
      <c r="L4" s="111"/>
      <c r="M4" s="35">
        <f t="array" ref="M4">SUM(IF(LEN($B$6:$B$3005)&gt;0,1,0)* IF($N$6:$N$3005=0,1,0))</f>
        <v>0</v>
      </c>
    </row>
    <row r="5" spans="1:14" ht="23.25" customHeight="1">
      <c r="A5" s="99"/>
      <c r="B5" s="100"/>
      <c r="C5" s="6" t="s">
        <v>42</v>
      </c>
      <c r="D5" s="102">
        <f>Bang1!D5</f>
        <v>8</v>
      </c>
      <c r="E5" s="112"/>
      <c r="F5" s="112"/>
      <c r="G5" s="112"/>
      <c r="H5" s="112"/>
      <c r="I5" s="112"/>
      <c r="J5" s="112"/>
      <c r="K5" s="112"/>
      <c r="L5" s="112"/>
      <c r="M5" s="59"/>
    </row>
    <row r="6" spans="1:14" ht="28.5" customHeight="1">
      <c r="A6" s="2">
        <v>1</v>
      </c>
      <c r="B6" s="3"/>
      <c r="C6" s="48" t="str">
        <f>IF(LEN(B6)&gt;0,IF(N6=1,"Ok","Not Ok"),"")</f>
        <v/>
      </c>
      <c r="D6" s="5" t="str">
        <f>IF(PhieuBauCu!$B$2&gt;0,IF(LEN($B6)=0,"",IF(AND($B6&gt;0,VALUE(SUBSTITUTE($B6,"1","0"))=$B6),1,0)),"")</f>
        <v/>
      </c>
      <c r="E6" s="5" t="str">
        <f>IF(PhieuBauCu!$B$2&gt;1,IF(LEN($B6)=0,"",IF(AND($B6&gt;0,VALUE(SUBSTITUTE($B6,"2","0"))=$B6),1,0)),"")</f>
        <v/>
      </c>
      <c r="F6" s="5" t="str">
        <f>IF(PhieuBauCu!$B$2&gt;2,IF(LEN($B6)=0,"",IF(AND($B6&gt;0,VALUE(SUBSTITUTE($B6,"3","0"))=$B6),1,0)),"")</f>
        <v/>
      </c>
      <c r="G6" s="5" t="str">
        <f>IF(PhieuBauCu!$B$2&gt;3,IF(LEN($B6)=0,"",IF(AND($B6&gt;0,VALUE(SUBSTITUTE($B6,"4","0"))=$B6),1,0)),"")</f>
        <v/>
      </c>
      <c r="H6" s="5" t="str">
        <f>IF(PhieuBauCu!$B$2&gt;4,IF(LEN($B6)=0,"",IF(AND($B6&gt;0,VALUE(SUBSTITUTE($B6,"5","0"))=$B6),1,0)),"")</f>
        <v/>
      </c>
      <c r="I6" s="5" t="str">
        <f>IF(PhieuBauCu!$B$2&gt;5,IF(LEN($B6)=0,"",IF(AND($B6&gt;0,VALUE(SUBSTITUTE($B6,"6","0"))=$B6),1,0)),"")</f>
        <v/>
      </c>
      <c r="J6" s="5" t="str">
        <f>IF(PhieuBauCu!$B$2&gt;6,IF(LEN($B6)=0,"",IF(AND($B6&gt;0,VALUE(SUBSTITUTE($B6,"7","0"))=$B6),1,0)),"")</f>
        <v/>
      </c>
      <c r="K6" s="5" t="str">
        <f>IF(PhieuBauCu!$B$2&gt;7,IF(LEN($B6)=0,"",IF(AND($B6&gt;0,VALUE(SUBSTITUTE($B6,"8","0"))=$B6),1,0)),"")</f>
        <v/>
      </c>
      <c r="L6" s="5" t="str">
        <f>IF(PhieuBauCu!$B$2&gt;8,IF(LEN($B6)=0,"",IF(AND($B6&gt;0,VALUE(SUBSTITUTE($B6,"9","0"))=$B6),1,0)),"")</f>
        <v/>
      </c>
      <c r="M6" s="9">
        <f>SUMIF(D6:L6,1)</f>
        <v>0</v>
      </c>
      <c r="N6" s="36">
        <f>IF(AND(M6&lt;=PhieuBauCu!$B$13,M6&gt;=1),1,0)</f>
        <v>0</v>
      </c>
    </row>
    <row r="7" spans="1:14" ht="28.5" customHeight="1">
      <c r="A7" s="2">
        <v>2</v>
      </c>
      <c r="B7" s="3"/>
      <c r="C7" s="48" t="str">
        <f t="shared" ref="C7:C70" si="0">IF(LEN(B7)&gt;0,IF(N7=1,"Ok","Not Ok"),"")</f>
        <v/>
      </c>
      <c r="D7" s="5" t="str">
        <f>IF(PhieuBauCu!$B$2&gt;0,IF(LEN($B7)=0,"",IF(AND($B7&gt;0,VALUE(SUBSTITUTE($B7,"1","0"))=$B7),1,0)),"")</f>
        <v/>
      </c>
      <c r="E7" s="5" t="str">
        <f>IF(PhieuBauCu!$B$2&gt;1,IF(LEN($B7)=0,"",IF(AND($B7&gt;0,VALUE(SUBSTITUTE($B7,"2","0"))=$B7),1,0)),"")</f>
        <v/>
      </c>
      <c r="F7" s="5" t="str">
        <f>IF(PhieuBauCu!$B$2&gt;2,IF(LEN($B7)=0,"",IF(AND($B7&gt;0,VALUE(SUBSTITUTE($B7,"3","0"))=$B7),1,0)),"")</f>
        <v/>
      </c>
      <c r="G7" s="5" t="str">
        <f>IF(PhieuBauCu!$B$2&gt;3,IF(LEN($B7)=0,"",IF(AND($B7&gt;0,VALUE(SUBSTITUTE($B7,"4","0"))=$B7),1,0)),"")</f>
        <v/>
      </c>
      <c r="H7" s="5" t="str">
        <f>IF(PhieuBauCu!$B$2&gt;4,IF(LEN($B7)=0,"",IF(AND($B7&gt;0,VALUE(SUBSTITUTE($B7,"5","0"))=$B7),1,0)),"")</f>
        <v/>
      </c>
      <c r="I7" s="5" t="str">
        <f>IF(PhieuBauCu!$B$2&gt;5,IF(LEN($B7)=0,"",IF(AND($B7&gt;0,VALUE(SUBSTITUTE($B7,"6","0"))=$B7),1,0)),"")</f>
        <v/>
      </c>
      <c r="J7" s="5" t="str">
        <f>IF(PhieuBauCu!$B$2&gt;6,IF(LEN($B7)=0,"",IF(AND($B7&gt;0,VALUE(SUBSTITUTE($B7,"7","0"))=$B7),1,0)),"")</f>
        <v/>
      </c>
      <c r="K7" s="5" t="str">
        <f>IF(PhieuBauCu!$B$2&gt;7,IF(LEN($B7)=0,"",IF(AND($B7&gt;0,VALUE(SUBSTITUTE($B7,"8","0"))=$B7),1,0)),"")</f>
        <v/>
      </c>
      <c r="L7" s="5" t="str">
        <f>IF(PhieuBauCu!$B$2&gt;8,IF(LEN($B7)=0,"",IF(AND($B7&gt;0,VALUE(SUBSTITUTE($B7,"9","0"))=$B7),1,0)),"")</f>
        <v/>
      </c>
      <c r="M7" s="9">
        <f t="shared" ref="M7:M70" si="1">SUMIF(D7:L7,1)</f>
        <v>0</v>
      </c>
      <c r="N7" s="36">
        <f>IF(AND(M7&lt;=PhieuBauCu!$B$13,M7&gt;=1),1,0)</f>
        <v>0</v>
      </c>
    </row>
    <row r="8" spans="1:14" ht="28.5" customHeight="1">
      <c r="A8" s="2">
        <v>3</v>
      </c>
      <c r="B8" s="3"/>
      <c r="C8" s="48" t="str">
        <f t="shared" si="0"/>
        <v/>
      </c>
      <c r="D8" s="5" t="str">
        <f>IF(PhieuBauCu!$B$2&gt;0,IF(LEN($B8)=0,"",IF(AND($B8&gt;0,VALUE(SUBSTITUTE($B8,"1","0"))=$B8),1,0)),"")</f>
        <v/>
      </c>
      <c r="E8" s="5" t="str">
        <f>IF(PhieuBauCu!$B$2&gt;1,IF(LEN($B8)=0,"",IF(AND($B8&gt;0,VALUE(SUBSTITUTE($B8,"2","0"))=$B8),1,0)),"")</f>
        <v/>
      </c>
      <c r="F8" s="5" t="str">
        <f>IF(PhieuBauCu!$B$2&gt;2,IF(LEN($B8)=0,"",IF(AND($B8&gt;0,VALUE(SUBSTITUTE($B8,"3","0"))=$B8),1,0)),"")</f>
        <v/>
      </c>
      <c r="G8" s="5" t="str">
        <f>IF(PhieuBauCu!$B$2&gt;3,IF(LEN($B8)=0,"",IF(AND($B8&gt;0,VALUE(SUBSTITUTE($B8,"4","0"))=$B8),1,0)),"")</f>
        <v/>
      </c>
      <c r="H8" s="5" t="str">
        <f>IF(PhieuBauCu!$B$2&gt;4,IF(LEN($B8)=0,"",IF(AND($B8&gt;0,VALUE(SUBSTITUTE($B8,"5","0"))=$B8),1,0)),"")</f>
        <v/>
      </c>
      <c r="I8" s="5" t="str">
        <f>IF(PhieuBauCu!$B$2&gt;5,IF(LEN($B8)=0,"",IF(AND($B8&gt;0,VALUE(SUBSTITUTE($B8,"6","0"))=$B8),1,0)),"")</f>
        <v/>
      </c>
      <c r="J8" s="5" t="str">
        <f>IF(PhieuBauCu!$B$2&gt;6,IF(LEN($B8)=0,"",IF(AND($B8&gt;0,VALUE(SUBSTITUTE($B8,"7","0"))=$B8),1,0)),"")</f>
        <v/>
      </c>
      <c r="K8" s="5" t="str">
        <f>IF(PhieuBauCu!$B$2&gt;7,IF(LEN($B8)=0,"",IF(AND($B8&gt;0,VALUE(SUBSTITUTE($B8,"8","0"))=$B8),1,0)),"")</f>
        <v/>
      </c>
      <c r="L8" s="5" t="str">
        <f>IF(PhieuBauCu!$B$2&gt;8,IF(LEN($B8)=0,"",IF(AND($B8&gt;0,VALUE(SUBSTITUTE($B8,"9","0"))=$B8),1,0)),"")</f>
        <v/>
      </c>
      <c r="M8" s="9">
        <f t="shared" si="1"/>
        <v>0</v>
      </c>
      <c r="N8" s="36">
        <f>IF(AND(M8&lt;=PhieuBauCu!$B$13,M8&gt;=1),1,0)</f>
        <v>0</v>
      </c>
    </row>
    <row r="9" spans="1:14" ht="28.5" customHeight="1">
      <c r="A9" s="2">
        <v>4</v>
      </c>
      <c r="B9" s="3"/>
      <c r="C9" s="48" t="str">
        <f t="shared" si="0"/>
        <v/>
      </c>
      <c r="D9" s="5" t="str">
        <f>IF(PhieuBauCu!$B$2&gt;0,IF(LEN($B9)=0,"",IF(AND($B9&gt;0,VALUE(SUBSTITUTE($B9,"1","0"))=$B9),1,0)),"")</f>
        <v/>
      </c>
      <c r="E9" s="5" t="str">
        <f>IF(PhieuBauCu!$B$2&gt;1,IF(LEN($B9)=0,"",IF(AND($B9&gt;0,VALUE(SUBSTITUTE($B9,"2","0"))=$B9),1,0)),"")</f>
        <v/>
      </c>
      <c r="F9" s="5" t="str">
        <f>IF(PhieuBauCu!$B$2&gt;2,IF(LEN($B9)=0,"",IF(AND($B9&gt;0,VALUE(SUBSTITUTE($B9,"3","0"))=$B9),1,0)),"")</f>
        <v/>
      </c>
      <c r="G9" s="5" t="str">
        <f>IF(PhieuBauCu!$B$2&gt;3,IF(LEN($B9)=0,"",IF(AND($B9&gt;0,VALUE(SUBSTITUTE($B9,"4","0"))=$B9),1,0)),"")</f>
        <v/>
      </c>
      <c r="H9" s="5" t="str">
        <f>IF(PhieuBauCu!$B$2&gt;4,IF(LEN($B9)=0,"",IF(AND($B9&gt;0,VALUE(SUBSTITUTE($B9,"5","0"))=$B9),1,0)),"")</f>
        <v/>
      </c>
      <c r="I9" s="5" t="str">
        <f>IF(PhieuBauCu!$B$2&gt;5,IF(LEN($B9)=0,"",IF(AND($B9&gt;0,VALUE(SUBSTITUTE($B9,"6","0"))=$B9),1,0)),"")</f>
        <v/>
      </c>
      <c r="J9" s="5" t="str">
        <f>IF(PhieuBauCu!$B$2&gt;6,IF(LEN($B9)=0,"",IF(AND($B9&gt;0,VALUE(SUBSTITUTE($B9,"7","0"))=$B9),1,0)),"")</f>
        <v/>
      </c>
      <c r="K9" s="5" t="str">
        <f>IF(PhieuBauCu!$B$2&gt;7,IF(LEN($B9)=0,"",IF(AND($B9&gt;0,VALUE(SUBSTITUTE($B9,"8","0"))=$B9),1,0)),"")</f>
        <v/>
      </c>
      <c r="L9" s="5" t="str">
        <f>IF(PhieuBauCu!$B$2&gt;8,IF(LEN($B9)=0,"",IF(AND($B9&gt;0,VALUE(SUBSTITUTE($B9,"9","0"))=$B9),1,0)),"")</f>
        <v/>
      </c>
      <c r="M9" s="9">
        <f t="shared" si="1"/>
        <v>0</v>
      </c>
      <c r="N9" s="36">
        <f>IF(AND(M9&lt;=PhieuBauCu!$B$13,M9&gt;=1),1,0)</f>
        <v>0</v>
      </c>
    </row>
    <row r="10" spans="1:14" ht="28.5" customHeight="1">
      <c r="A10" s="2">
        <v>5</v>
      </c>
      <c r="B10" s="3"/>
      <c r="C10" s="48" t="str">
        <f t="shared" si="0"/>
        <v/>
      </c>
      <c r="D10" s="5" t="str">
        <f>IF(PhieuBauCu!$B$2&gt;0,IF(LEN($B10)=0,"",IF(AND($B10&gt;0,VALUE(SUBSTITUTE($B10,"1","0"))=$B10),1,0)),"")</f>
        <v/>
      </c>
      <c r="E10" s="5" t="str">
        <f>IF(PhieuBauCu!$B$2&gt;1,IF(LEN($B10)=0,"",IF(AND($B10&gt;0,VALUE(SUBSTITUTE($B10,"2","0"))=$B10),1,0)),"")</f>
        <v/>
      </c>
      <c r="F10" s="5" t="str">
        <f>IF(PhieuBauCu!$B$2&gt;2,IF(LEN($B10)=0,"",IF(AND($B10&gt;0,VALUE(SUBSTITUTE($B10,"3","0"))=$B10),1,0)),"")</f>
        <v/>
      </c>
      <c r="G10" s="5" t="str">
        <f>IF(PhieuBauCu!$B$2&gt;3,IF(LEN($B10)=0,"",IF(AND($B10&gt;0,VALUE(SUBSTITUTE($B10,"4","0"))=$B10),1,0)),"")</f>
        <v/>
      </c>
      <c r="H10" s="5" t="str">
        <f>IF(PhieuBauCu!$B$2&gt;4,IF(LEN($B10)=0,"",IF(AND($B10&gt;0,VALUE(SUBSTITUTE($B10,"5","0"))=$B10),1,0)),"")</f>
        <v/>
      </c>
      <c r="I10" s="5" t="str">
        <f>IF(PhieuBauCu!$B$2&gt;5,IF(LEN($B10)=0,"",IF(AND($B10&gt;0,VALUE(SUBSTITUTE($B10,"6","0"))=$B10),1,0)),"")</f>
        <v/>
      </c>
      <c r="J10" s="5" t="str">
        <f>IF(PhieuBauCu!$B$2&gt;6,IF(LEN($B10)=0,"",IF(AND($B10&gt;0,VALUE(SUBSTITUTE($B10,"7","0"))=$B10),1,0)),"")</f>
        <v/>
      </c>
      <c r="K10" s="5" t="str">
        <f>IF(PhieuBauCu!$B$2&gt;7,IF(LEN($B10)=0,"",IF(AND($B10&gt;0,VALUE(SUBSTITUTE($B10,"8","0"))=$B10),1,0)),"")</f>
        <v/>
      </c>
      <c r="L10" s="5" t="str">
        <f>IF(PhieuBauCu!$B$2&gt;8,IF(LEN($B10)=0,"",IF(AND($B10&gt;0,VALUE(SUBSTITUTE($B10,"9","0"))=$B10),1,0)),"")</f>
        <v/>
      </c>
      <c r="M10" s="9">
        <f t="shared" si="1"/>
        <v>0</v>
      </c>
      <c r="N10" s="36">
        <f>IF(AND(M10&lt;=PhieuBauCu!$B$13,M10&gt;=1),1,0)</f>
        <v>0</v>
      </c>
    </row>
    <row r="11" spans="1:14" ht="28.5" customHeight="1">
      <c r="A11" s="2">
        <v>6</v>
      </c>
      <c r="B11" s="3"/>
      <c r="C11" s="48" t="str">
        <f t="shared" si="0"/>
        <v/>
      </c>
      <c r="D11" s="5" t="str">
        <f>IF(PhieuBauCu!$B$2&gt;0,IF(LEN($B11)=0,"",IF(AND($B11&gt;0,VALUE(SUBSTITUTE($B11,"1","0"))=$B11),1,0)),"")</f>
        <v/>
      </c>
      <c r="E11" s="5" t="str">
        <f>IF(PhieuBauCu!$B$2&gt;1,IF(LEN($B11)=0,"",IF(AND($B11&gt;0,VALUE(SUBSTITUTE($B11,"2","0"))=$B11),1,0)),"")</f>
        <v/>
      </c>
      <c r="F11" s="5" t="str">
        <f>IF(PhieuBauCu!$B$2&gt;2,IF(LEN($B11)=0,"",IF(AND($B11&gt;0,VALUE(SUBSTITUTE($B11,"3","0"))=$B11),1,0)),"")</f>
        <v/>
      </c>
      <c r="G11" s="5" t="str">
        <f>IF(PhieuBauCu!$B$2&gt;3,IF(LEN($B11)=0,"",IF(AND($B11&gt;0,VALUE(SUBSTITUTE($B11,"4","0"))=$B11),1,0)),"")</f>
        <v/>
      </c>
      <c r="H11" s="5" t="str">
        <f>IF(PhieuBauCu!$B$2&gt;4,IF(LEN($B11)=0,"",IF(AND($B11&gt;0,VALUE(SUBSTITUTE($B11,"5","0"))=$B11),1,0)),"")</f>
        <v/>
      </c>
      <c r="I11" s="5" t="str">
        <f>IF(PhieuBauCu!$B$2&gt;5,IF(LEN($B11)=0,"",IF(AND($B11&gt;0,VALUE(SUBSTITUTE($B11,"6","0"))=$B11),1,0)),"")</f>
        <v/>
      </c>
      <c r="J11" s="5" t="str">
        <f>IF(PhieuBauCu!$B$2&gt;6,IF(LEN($B11)=0,"",IF(AND($B11&gt;0,VALUE(SUBSTITUTE($B11,"7","0"))=$B11),1,0)),"")</f>
        <v/>
      </c>
      <c r="K11" s="5" t="str">
        <f>IF(PhieuBauCu!$B$2&gt;7,IF(LEN($B11)=0,"",IF(AND($B11&gt;0,VALUE(SUBSTITUTE($B11,"8","0"))=$B11),1,0)),"")</f>
        <v/>
      </c>
      <c r="L11" s="5" t="str">
        <f>IF(PhieuBauCu!$B$2&gt;8,IF(LEN($B11)=0,"",IF(AND($B11&gt;0,VALUE(SUBSTITUTE($B11,"9","0"))=$B11),1,0)),"")</f>
        <v/>
      </c>
      <c r="M11" s="9">
        <f t="shared" si="1"/>
        <v>0</v>
      </c>
      <c r="N11" s="36">
        <f>IF(AND(M11&lt;=PhieuBauCu!$B$13,M11&gt;=1),1,0)</f>
        <v>0</v>
      </c>
    </row>
    <row r="12" spans="1:14" ht="28.5" customHeight="1">
      <c r="A12" s="2">
        <v>7</v>
      </c>
      <c r="B12" s="3"/>
      <c r="C12" s="48" t="str">
        <f t="shared" si="0"/>
        <v/>
      </c>
      <c r="D12" s="5" t="str">
        <f>IF(PhieuBauCu!$B$2&gt;0,IF(LEN($B12)=0,"",IF(AND($B12&gt;0,VALUE(SUBSTITUTE($B12,"1","0"))=$B12),1,0)),"")</f>
        <v/>
      </c>
      <c r="E12" s="5" t="str">
        <f>IF(PhieuBauCu!$B$2&gt;1,IF(LEN($B12)=0,"",IF(AND($B12&gt;0,VALUE(SUBSTITUTE($B12,"2","0"))=$B12),1,0)),"")</f>
        <v/>
      </c>
      <c r="F12" s="5" t="str">
        <f>IF(PhieuBauCu!$B$2&gt;2,IF(LEN($B12)=0,"",IF(AND($B12&gt;0,VALUE(SUBSTITUTE($B12,"3","0"))=$B12),1,0)),"")</f>
        <v/>
      </c>
      <c r="G12" s="5" t="str">
        <f>IF(PhieuBauCu!$B$2&gt;3,IF(LEN($B12)=0,"",IF(AND($B12&gt;0,VALUE(SUBSTITUTE($B12,"4","0"))=$B12),1,0)),"")</f>
        <v/>
      </c>
      <c r="H12" s="5" t="str">
        <f>IF(PhieuBauCu!$B$2&gt;4,IF(LEN($B12)=0,"",IF(AND($B12&gt;0,VALUE(SUBSTITUTE($B12,"5","0"))=$B12),1,0)),"")</f>
        <v/>
      </c>
      <c r="I12" s="5" t="str">
        <f>IF(PhieuBauCu!$B$2&gt;5,IF(LEN($B12)=0,"",IF(AND($B12&gt;0,VALUE(SUBSTITUTE($B12,"6","0"))=$B12),1,0)),"")</f>
        <v/>
      </c>
      <c r="J12" s="5" t="str">
        <f>IF(PhieuBauCu!$B$2&gt;6,IF(LEN($B12)=0,"",IF(AND($B12&gt;0,VALUE(SUBSTITUTE($B12,"7","0"))=$B12),1,0)),"")</f>
        <v/>
      </c>
      <c r="K12" s="5" t="str">
        <f>IF(PhieuBauCu!$B$2&gt;7,IF(LEN($B12)=0,"",IF(AND($B12&gt;0,VALUE(SUBSTITUTE($B12,"8","0"))=$B12),1,0)),"")</f>
        <v/>
      </c>
      <c r="L12" s="5" t="str">
        <f>IF(PhieuBauCu!$B$2&gt;8,IF(LEN($B12)=0,"",IF(AND($B12&gt;0,VALUE(SUBSTITUTE($B12,"9","0"))=$B12),1,0)),"")</f>
        <v/>
      </c>
      <c r="M12" s="9">
        <f t="shared" si="1"/>
        <v>0</v>
      </c>
      <c r="N12" s="36">
        <f>IF(AND(M12&lt;=PhieuBauCu!$B$13,M12&gt;=1),1,0)</f>
        <v>0</v>
      </c>
    </row>
    <row r="13" spans="1:14" ht="28.5" customHeight="1">
      <c r="A13" s="2">
        <v>8</v>
      </c>
      <c r="B13" s="3"/>
      <c r="C13" s="48" t="str">
        <f t="shared" si="0"/>
        <v/>
      </c>
      <c r="D13" s="5" t="str">
        <f>IF(PhieuBauCu!$B$2&gt;0,IF(LEN($B13)=0,"",IF(AND($B13&gt;0,VALUE(SUBSTITUTE($B13,"1","0"))=$B13),1,0)),"")</f>
        <v/>
      </c>
      <c r="E13" s="5" t="str">
        <f>IF(PhieuBauCu!$B$2&gt;1,IF(LEN($B13)=0,"",IF(AND($B13&gt;0,VALUE(SUBSTITUTE($B13,"2","0"))=$B13),1,0)),"")</f>
        <v/>
      </c>
      <c r="F13" s="5" t="str">
        <f>IF(PhieuBauCu!$B$2&gt;2,IF(LEN($B13)=0,"",IF(AND($B13&gt;0,VALUE(SUBSTITUTE($B13,"3","0"))=$B13),1,0)),"")</f>
        <v/>
      </c>
      <c r="G13" s="5" t="str">
        <f>IF(PhieuBauCu!$B$2&gt;3,IF(LEN($B13)=0,"",IF(AND($B13&gt;0,VALUE(SUBSTITUTE($B13,"4","0"))=$B13),1,0)),"")</f>
        <v/>
      </c>
      <c r="H13" s="5" t="str">
        <f>IF(PhieuBauCu!$B$2&gt;4,IF(LEN($B13)=0,"",IF(AND($B13&gt;0,VALUE(SUBSTITUTE($B13,"5","0"))=$B13),1,0)),"")</f>
        <v/>
      </c>
      <c r="I13" s="5" t="str">
        <f>IF(PhieuBauCu!$B$2&gt;5,IF(LEN($B13)=0,"",IF(AND($B13&gt;0,VALUE(SUBSTITUTE($B13,"6","0"))=$B13),1,0)),"")</f>
        <v/>
      </c>
      <c r="J13" s="5" t="str">
        <f>IF(PhieuBauCu!$B$2&gt;6,IF(LEN($B13)=0,"",IF(AND($B13&gt;0,VALUE(SUBSTITUTE($B13,"7","0"))=$B13),1,0)),"")</f>
        <v/>
      </c>
      <c r="K13" s="5" t="str">
        <f>IF(PhieuBauCu!$B$2&gt;7,IF(LEN($B13)=0,"",IF(AND($B13&gt;0,VALUE(SUBSTITUTE($B13,"8","0"))=$B13),1,0)),"")</f>
        <v/>
      </c>
      <c r="L13" s="5" t="str">
        <f>IF(PhieuBauCu!$B$2&gt;8,IF(LEN($B13)=0,"",IF(AND($B13&gt;0,VALUE(SUBSTITUTE($B13,"9","0"))=$B13),1,0)),"")</f>
        <v/>
      </c>
      <c r="M13" s="9">
        <f t="shared" si="1"/>
        <v>0</v>
      </c>
      <c r="N13" s="36">
        <f>IF(AND(M13&lt;=PhieuBauCu!$B$13,M13&gt;=1),1,0)</f>
        <v>0</v>
      </c>
    </row>
    <row r="14" spans="1:14" ht="28.5" customHeight="1">
      <c r="A14" s="2">
        <v>9</v>
      </c>
      <c r="B14" s="3"/>
      <c r="C14" s="48" t="str">
        <f t="shared" si="0"/>
        <v/>
      </c>
      <c r="D14" s="5" t="str">
        <f>IF(PhieuBauCu!$B$2&gt;0,IF(LEN($B14)=0,"",IF(AND($B14&gt;0,VALUE(SUBSTITUTE($B14,"1","0"))=$B14),1,0)),"")</f>
        <v/>
      </c>
      <c r="E14" s="5" t="str">
        <f>IF(PhieuBauCu!$B$2&gt;1,IF(LEN($B14)=0,"",IF(AND($B14&gt;0,VALUE(SUBSTITUTE($B14,"2","0"))=$B14),1,0)),"")</f>
        <v/>
      </c>
      <c r="F14" s="5" t="str">
        <f>IF(PhieuBauCu!$B$2&gt;2,IF(LEN($B14)=0,"",IF(AND($B14&gt;0,VALUE(SUBSTITUTE($B14,"3","0"))=$B14),1,0)),"")</f>
        <v/>
      </c>
      <c r="G14" s="5" t="str">
        <f>IF(PhieuBauCu!$B$2&gt;3,IF(LEN($B14)=0,"",IF(AND($B14&gt;0,VALUE(SUBSTITUTE($B14,"4","0"))=$B14),1,0)),"")</f>
        <v/>
      </c>
      <c r="H14" s="5" t="str">
        <f>IF(PhieuBauCu!$B$2&gt;4,IF(LEN($B14)=0,"",IF(AND($B14&gt;0,VALUE(SUBSTITUTE($B14,"5","0"))=$B14),1,0)),"")</f>
        <v/>
      </c>
      <c r="I14" s="5" t="str">
        <f>IF(PhieuBauCu!$B$2&gt;5,IF(LEN($B14)=0,"",IF(AND($B14&gt;0,VALUE(SUBSTITUTE($B14,"6","0"))=$B14),1,0)),"")</f>
        <v/>
      </c>
      <c r="J14" s="5" t="str">
        <f>IF(PhieuBauCu!$B$2&gt;6,IF(LEN($B14)=0,"",IF(AND($B14&gt;0,VALUE(SUBSTITUTE($B14,"7","0"))=$B14),1,0)),"")</f>
        <v/>
      </c>
      <c r="K14" s="5" t="str">
        <f>IF(PhieuBauCu!$B$2&gt;7,IF(LEN($B14)=0,"",IF(AND($B14&gt;0,VALUE(SUBSTITUTE($B14,"8","0"))=$B14),1,0)),"")</f>
        <v/>
      </c>
      <c r="L14" s="5" t="str">
        <f>IF(PhieuBauCu!$B$2&gt;8,IF(LEN($B14)=0,"",IF(AND($B14&gt;0,VALUE(SUBSTITUTE($B14,"9","0"))=$B14),1,0)),"")</f>
        <v/>
      </c>
      <c r="M14" s="9">
        <f t="shared" si="1"/>
        <v>0</v>
      </c>
      <c r="N14" s="36">
        <f>IF(AND(M14&lt;=PhieuBauCu!$B$13,M14&gt;=1),1,0)</f>
        <v>0</v>
      </c>
    </row>
    <row r="15" spans="1:14" ht="28.5" customHeight="1">
      <c r="A15" s="2">
        <v>10</v>
      </c>
      <c r="B15" s="3"/>
      <c r="C15" s="48" t="str">
        <f t="shared" si="0"/>
        <v/>
      </c>
      <c r="D15" s="5" t="str">
        <f>IF(PhieuBauCu!$B$2&gt;0,IF(LEN($B15)=0,"",IF(AND($B15&gt;0,VALUE(SUBSTITUTE($B15,"1","0"))=$B15),1,0)),"")</f>
        <v/>
      </c>
      <c r="E15" s="5" t="str">
        <f>IF(PhieuBauCu!$B$2&gt;1,IF(LEN($B15)=0,"",IF(AND($B15&gt;0,VALUE(SUBSTITUTE($B15,"2","0"))=$B15),1,0)),"")</f>
        <v/>
      </c>
      <c r="F15" s="5" t="str">
        <f>IF(PhieuBauCu!$B$2&gt;2,IF(LEN($B15)=0,"",IF(AND($B15&gt;0,VALUE(SUBSTITUTE($B15,"3","0"))=$B15),1,0)),"")</f>
        <v/>
      </c>
      <c r="G15" s="5" t="str">
        <f>IF(PhieuBauCu!$B$2&gt;3,IF(LEN($B15)=0,"",IF(AND($B15&gt;0,VALUE(SUBSTITUTE($B15,"4","0"))=$B15),1,0)),"")</f>
        <v/>
      </c>
      <c r="H15" s="5" t="str">
        <f>IF(PhieuBauCu!$B$2&gt;4,IF(LEN($B15)=0,"",IF(AND($B15&gt;0,VALUE(SUBSTITUTE($B15,"5","0"))=$B15),1,0)),"")</f>
        <v/>
      </c>
      <c r="I15" s="5" t="str">
        <f>IF(PhieuBauCu!$B$2&gt;5,IF(LEN($B15)=0,"",IF(AND($B15&gt;0,VALUE(SUBSTITUTE($B15,"6","0"))=$B15),1,0)),"")</f>
        <v/>
      </c>
      <c r="J15" s="5" t="str">
        <f>IF(PhieuBauCu!$B$2&gt;6,IF(LEN($B15)=0,"",IF(AND($B15&gt;0,VALUE(SUBSTITUTE($B15,"7","0"))=$B15),1,0)),"")</f>
        <v/>
      </c>
      <c r="K15" s="5" t="str">
        <f>IF(PhieuBauCu!$B$2&gt;7,IF(LEN($B15)=0,"",IF(AND($B15&gt;0,VALUE(SUBSTITUTE($B15,"8","0"))=$B15),1,0)),"")</f>
        <v/>
      </c>
      <c r="L15" s="5" t="str">
        <f>IF(PhieuBauCu!$B$2&gt;8,IF(LEN($B15)=0,"",IF(AND($B15&gt;0,VALUE(SUBSTITUTE($B15,"9","0"))=$B15),1,0)),"")</f>
        <v/>
      </c>
      <c r="M15" s="9">
        <f t="shared" si="1"/>
        <v>0</v>
      </c>
      <c r="N15" s="36">
        <f>IF(AND(M15&lt;=PhieuBauCu!$B$13,M15&gt;=1),1,0)</f>
        <v>0</v>
      </c>
    </row>
    <row r="16" spans="1:14" ht="28.5" customHeight="1">
      <c r="A16" s="2">
        <v>11</v>
      </c>
      <c r="B16" s="3"/>
      <c r="C16" s="48" t="str">
        <f t="shared" si="0"/>
        <v/>
      </c>
      <c r="D16" s="5" t="str">
        <f>IF(PhieuBauCu!$B$2&gt;0,IF(LEN($B16)=0,"",IF(AND($B16&gt;0,VALUE(SUBSTITUTE($B16,"1","0"))=$B16),1,0)),"")</f>
        <v/>
      </c>
      <c r="E16" s="5" t="str">
        <f>IF(PhieuBauCu!$B$2&gt;1,IF(LEN($B16)=0,"",IF(AND($B16&gt;0,VALUE(SUBSTITUTE($B16,"2","0"))=$B16),1,0)),"")</f>
        <v/>
      </c>
      <c r="F16" s="5" t="str">
        <f>IF(PhieuBauCu!$B$2&gt;2,IF(LEN($B16)=0,"",IF(AND($B16&gt;0,VALUE(SUBSTITUTE($B16,"3","0"))=$B16),1,0)),"")</f>
        <v/>
      </c>
      <c r="G16" s="5" t="str">
        <f>IF(PhieuBauCu!$B$2&gt;3,IF(LEN($B16)=0,"",IF(AND($B16&gt;0,VALUE(SUBSTITUTE($B16,"4","0"))=$B16),1,0)),"")</f>
        <v/>
      </c>
      <c r="H16" s="5" t="str">
        <f>IF(PhieuBauCu!$B$2&gt;4,IF(LEN($B16)=0,"",IF(AND($B16&gt;0,VALUE(SUBSTITUTE($B16,"5","0"))=$B16),1,0)),"")</f>
        <v/>
      </c>
      <c r="I16" s="5" t="str">
        <f>IF(PhieuBauCu!$B$2&gt;5,IF(LEN($B16)=0,"",IF(AND($B16&gt;0,VALUE(SUBSTITUTE($B16,"6","0"))=$B16),1,0)),"")</f>
        <v/>
      </c>
      <c r="J16" s="5" t="str">
        <f>IF(PhieuBauCu!$B$2&gt;6,IF(LEN($B16)=0,"",IF(AND($B16&gt;0,VALUE(SUBSTITUTE($B16,"7","0"))=$B16),1,0)),"")</f>
        <v/>
      </c>
      <c r="K16" s="5" t="str">
        <f>IF(PhieuBauCu!$B$2&gt;7,IF(LEN($B16)=0,"",IF(AND($B16&gt;0,VALUE(SUBSTITUTE($B16,"8","0"))=$B16),1,0)),"")</f>
        <v/>
      </c>
      <c r="L16" s="5" t="str">
        <f>IF(PhieuBauCu!$B$2&gt;8,IF(LEN($B16)=0,"",IF(AND($B16&gt;0,VALUE(SUBSTITUTE($B16,"9","0"))=$B16),1,0)),"")</f>
        <v/>
      </c>
      <c r="M16" s="9">
        <f t="shared" si="1"/>
        <v>0</v>
      </c>
      <c r="N16" s="36">
        <f>IF(AND(M16&lt;=PhieuBauCu!$B$13,M16&gt;=1),1,0)</f>
        <v>0</v>
      </c>
    </row>
    <row r="17" spans="1:14" ht="28.5" customHeight="1">
      <c r="A17" s="2">
        <v>12</v>
      </c>
      <c r="B17" s="3"/>
      <c r="C17" s="48" t="str">
        <f t="shared" si="0"/>
        <v/>
      </c>
      <c r="D17" s="5" t="str">
        <f>IF(PhieuBauCu!$B$2&gt;0,IF(LEN($B17)=0,"",IF(AND($B17&gt;0,VALUE(SUBSTITUTE($B17,"1","0"))=$B17),1,0)),"")</f>
        <v/>
      </c>
      <c r="E17" s="5" t="str">
        <f>IF(PhieuBauCu!$B$2&gt;1,IF(LEN($B17)=0,"",IF(AND($B17&gt;0,VALUE(SUBSTITUTE($B17,"2","0"))=$B17),1,0)),"")</f>
        <v/>
      </c>
      <c r="F17" s="5" t="str">
        <f>IF(PhieuBauCu!$B$2&gt;2,IF(LEN($B17)=0,"",IF(AND($B17&gt;0,VALUE(SUBSTITUTE($B17,"3","0"))=$B17),1,0)),"")</f>
        <v/>
      </c>
      <c r="G17" s="5" t="str">
        <f>IF(PhieuBauCu!$B$2&gt;3,IF(LEN($B17)=0,"",IF(AND($B17&gt;0,VALUE(SUBSTITUTE($B17,"4","0"))=$B17),1,0)),"")</f>
        <v/>
      </c>
      <c r="H17" s="5" t="str">
        <f>IF(PhieuBauCu!$B$2&gt;4,IF(LEN($B17)=0,"",IF(AND($B17&gt;0,VALUE(SUBSTITUTE($B17,"5","0"))=$B17),1,0)),"")</f>
        <v/>
      </c>
      <c r="I17" s="5" t="str">
        <f>IF(PhieuBauCu!$B$2&gt;5,IF(LEN($B17)=0,"",IF(AND($B17&gt;0,VALUE(SUBSTITUTE($B17,"6","0"))=$B17),1,0)),"")</f>
        <v/>
      </c>
      <c r="J17" s="5" t="str">
        <f>IF(PhieuBauCu!$B$2&gt;6,IF(LEN($B17)=0,"",IF(AND($B17&gt;0,VALUE(SUBSTITUTE($B17,"7","0"))=$B17),1,0)),"")</f>
        <v/>
      </c>
      <c r="K17" s="5" t="str">
        <f>IF(PhieuBauCu!$B$2&gt;7,IF(LEN($B17)=0,"",IF(AND($B17&gt;0,VALUE(SUBSTITUTE($B17,"8","0"))=$B17),1,0)),"")</f>
        <v/>
      </c>
      <c r="L17" s="5" t="str">
        <f>IF(PhieuBauCu!$B$2&gt;8,IF(LEN($B17)=0,"",IF(AND($B17&gt;0,VALUE(SUBSTITUTE($B17,"9","0"))=$B17),1,0)),"")</f>
        <v/>
      </c>
      <c r="M17" s="9">
        <f t="shared" si="1"/>
        <v>0</v>
      </c>
      <c r="N17" s="36">
        <f>IF(AND(M17&lt;=PhieuBauCu!$B$13,M17&gt;=1),1,0)</f>
        <v>0</v>
      </c>
    </row>
    <row r="18" spans="1:14" ht="28.5" customHeight="1">
      <c r="A18" s="2">
        <v>13</v>
      </c>
      <c r="B18" s="3"/>
      <c r="C18" s="48" t="str">
        <f t="shared" si="0"/>
        <v/>
      </c>
      <c r="D18" s="5" t="str">
        <f>IF(PhieuBauCu!$B$2&gt;0,IF(LEN($B18)=0,"",IF(AND($B18&gt;0,VALUE(SUBSTITUTE($B18,"1","0"))=$B18),1,0)),"")</f>
        <v/>
      </c>
      <c r="E18" s="5" t="str">
        <f>IF(PhieuBauCu!$B$2&gt;1,IF(LEN($B18)=0,"",IF(AND($B18&gt;0,VALUE(SUBSTITUTE($B18,"2","0"))=$B18),1,0)),"")</f>
        <v/>
      </c>
      <c r="F18" s="5" t="str">
        <f>IF(PhieuBauCu!$B$2&gt;2,IF(LEN($B18)=0,"",IF(AND($B18&gt;0,VALUE(SUBSTITUTE($B18,"3","0"))=$B18),1,0)),"")</f>
        <v/>
      </c>
      <c r="G18" s="5" t="str">
        <f>IF(PhieuBauCu!$B$2&gt;3,IF(LEN($B18)=0,"",IF(AND($B18&gt;0,VALUE(SUBSTITUTE($B18,"4","0"))=$B18),1,0)),"")</f>
        <v/>
      </c>
      <c r="H18" s="5" t="str">
        <f>IF(PhieuBauCu!$B$2&gt;4,IF(LEN($B18)=0,"",IF(AND($B18&gt;0,VALUE(SUBSTITUTE($B18,"5","0"))=$B18),1,0)),"")</f>
        <v/>
      </c>
      <c r="I18" s="5" t="str">
        <f>IF(PhieuBauCu!$B$2&gt;5,IF(LEN($B18)=0,"",IF(AND($B18&gt;0,VALUE(SUBSTITUTE($B18,"6","0"))=$B18),1,0)),"")</f>
        <v/>
      </c>
      <c r="J18" s="5" t="str">
        <f>IF(PhieuBauCu!$B$2&gt;6,IF(LEN($B18)=0,"",IF(AND($B18&gt;0,VALUE(SUBSTITUTE($B18,"7","0"))=$B18),1,0)),"")</f>
        <v/>
      </c>
      <c r="K18" s="5" t="str">
        <f>IF(PhieuBauCu!$B$2&gt;7,IF(LEN($B18)=0,"",IF(AND($B18&gt;0,VALUE(SUBSTITUTE($B18,"8","0"))=$B18),1,0)),"")</f>
        <v/>
      </c>
      <c r="L18" s="5" t="str">
        <f>IF(PhieuBauCu!$B$2&gt;8,IF(LEN($B18)=0,"",IF(AND($B18&gt;0,VALUE(SUBSTITUTE($B18,"9","0"))=$B18),1,0)),"")</f>
        <v/>
      </c>
      <c r="M18" s="9">
        <f t="shared" si="1"/>
        <v>0</v>
      </c>
      <c r="N18" s="36">
        <f>IF(AND(M18&lt;=PhieuBauCu!$B$13,M18&gt;=1),1,0)</f>
        <v>0</v>
      </c>
    </row>
    <row r="19" spans="1:14" ht="28.5" customHeight="1">
      <c r="A19" s="2">
        <v>14</v>
      </c>
      <c r="B19" s="3"/>
      <c r="C19" s="48" t="str">
        <f t="shared" si="0"/>
        <v/>
      </c>
      <c r="D19" s="5" t="str">
        <f>IF(PhieuBauCu!$B$2&gt;0,IF(LEN($B19)=0,"",IF(AND($B19&gt;0,VALUE(SUBSTITUTE($B19,"1","0"))=$B19),1,0)),"")</f>
        <v/>
      </c>
      <c r="E19" s="5" t="str">
        <f>IF(PhieuBauCu!$B$2&gt;1,IF(LEN($B19)=0,"",IF(AND($B19&gt;0,VALUE(SUBSTITUTE($B19,"2","0"))=$B19),1,0)),"")</f>
        <v/>
      </c>
      <c r="F19" s="5" t="str">
        <f>IF(PhieuBauCu!$B$2&gt;2,IF(LEN($B19)=0,"",IF(AND($B19&gt;0,VALUE(SUBSTITUTE($B19,"3","0"))=$B19),1,0)),"")</f>
        <v/>
      </c>
      <c r="G19" s="5" t="str">
        <f>IF(PhieuBauCu!$B$2&gt;3,IF(LEN($B19)=0,"",IF(AND($B19&gt;0,VALUE(SUBSTITUTE($B19,"4","0"))=$B19),1,0)),"")</f>
        <v/>
      </c>
      <c r="H19" s="5" t="str">
        <f>IF(PhieuBauCu!$B$2&gt;4,IF(LEN($B19)=0,"",IF(AND($B19&gt;0,VALUE(SUBSTITUTE($B19,"5","0"))=$B19),1,0)),"")</f>
        <v/>
      </c>
      <c r="I19" s="5" t="str">
        <f>IF(PhieuBauCu!$B$2&gt;5,IF(LEN($B19)=0,"",IF(AND($B19&gt;0,VALUE(SUBSTITUTE($B19,"6","0"))=$B19),1,0)),"")</f>
        <v/>
      </c>
      <c r="J19" s="5" t="str">
        <f>IF(PhieuBauCu!$B$2&gt;6,IF(LEN($B19)=0,"",IF(AND($B19&gt;0,VALUE(SUBSTITUTE($B19,"7","0"))=$B19),1,0)),"")</f>
        <v/>
      </c>
      <c r="K19" s="5" t="str">
        <f>IF(PhieuBauCu!$B$2&gt;7,IF(LEN($B19)=0,"",IF(AND($B19&gt;0,VALUE(SUBSTITUTE($B19,"8","0"))=$B19),1,0)),"")</f>
        <v/>
      </c>
      <c r="L19" s="5" t="str">
        <f>IF(PhieuBauCu!$B$2&gt;8,IF(LEN($B19)=0,"",IF(AND($B19&gt;0,VALUE(SUBSTITUTE($B19,"9","0"))=$B19),1,0)),"")</f>
        <v/>
      </c>
      <c r="M19" s="9">
        <f t="shared" si="1"/>
        <v>0</v>
      </c>
      <c r="N19" s="36">
        <f>IF(AND(M19&lt;=PhieuBauCu!$B$13,M19&gt;=1),1,0)</f>
        <v>0</v>
      </c>
    </row>
    <row r="20" spans="1:14" ht="28.5" customHeight="1">
      <c r="A20" s="2">
        <v>15</v>
      </c>
      <c r="B20" s="3"/>
      <c r="C20" s="48" t="str">
        <f t="shared" si="0"/>
        <v/>
      </c>
      <c r="D20" s="5" t="str">
        <f>IF(PhieuBauCu!$B$2&gt;0,IF(LEN($B20)=0,"",IF(AND($B20&gt;0,VALUE(SUBSTITUTE($B20,"1","0"))=$B20),1,0)),"")</f>
        <v/>
      </c>
      <c r="E20" s="5" t="str">
        <f>IF(PhieuBauCu!$B$2&gt;1,IF(LEN($B20)=0,"",IF(AND($B20&gt;0,VALUE(SUBSTITUTE($B20,"2","0"))=$B20),1,0)),"")</f>
        <v/>
      </c>
      <c r="F20" s="5" t="str">
        <f>IF(PhieuBauCu!$B$2&gt;2,IF(LEN($B20)=0,"",IF(AND($B20&gt;0,VALUE(SUBSTITUTE($B20,"3","0"))=$B20),1,0)),"")</f>
        <v/>
      </c>
      <c r="G20" s="5" t="str">
        <f>IF(PhieuBauCu!$B$2&gt;3,IF(LEN($B20)=0,"",IF(AND($B20&gt;0,VALUE(SUBSTITUTE($B20,"4","0"))=$B20),1,0)),"")</f>
        <v/>
      </c>
      <c r="H20" s="5" t="str">
        <f>IF(PhieuBauCu!$B$2&gt;4,IF(LEN($B20)=0,"",IF(AND($B20&gt;0,VALUE(SUBSTITUTE($B20,"5","0"))=$B20),1,0)),"")</f>
        <v/>
      </c>
      <c r="I20" s="5" t="str">
        <f>IF(PhieuBauCu!$B$2&gt;5,IF(LEN($B20)=0,"",IF(AND($B20&gt;0,VALUE(SUBSTITUTE($B20,"6","0"))=$B20),1,0)),"")</f>
        <v/>
      </c>
      <c r="J20" s="5" t="str">
        <f>IF(PhieuBauCu!$B$2&gt;6,IF(LEN($B20)=0,"",IF(AND($B20&gt;0,VALUE(SUBSTITUTE($B20,"7","0"))=$B20),1,0)),"")</f>
        <v/>
      </c>
      <c r="K20" s="5" t="str">
        <f>IF(PhieuBauCu!$B$2&gt;7,IF(LEN($B20)=0,"",IF(AND($B20&gt;0,VALUE(SUBSTITUTE($B20,"8","0"))=$B20),1,0)),"")</f>
        <v/>
      </c>
      <c r="L20" s="5" t="str">
        <f>IF(PhieuBauCu!$B$2&gt;8,IF(LEN($B20)=0,"",IF(AND($B20&gt;0,VALUE(SUBSTITUTE($B20,"9","0"))=$B20),1,0)),"")</f>
        <v/>
      </c>
      <c r="M20" s="9">
        <f t="shared" si="1"/>
        <v>0</v>
      </c>
      <c r="N20" s="36">
        <f>IF(AND(M20&lt;=PhieuBauCu!$B$13,M20&gt;=1),1,0)</f>
        <v>0</v>
      </c>
    </row>
    <row r="21" spans="1:14" ht="28.5" customHeight="1">
      <c r="A21" s="2">
        <v>16</v>
      </c>
      <c r="B21" s="3"/>
      <c r="C21" s="48" t="str">
        <f t="shared" si="0"/>
        <v/>
      </c>
      <c r="D21" s="5" t="str">
        <f>IF(PhieuBauCu!$B$2&gt;0,IF(LEN($B21)=0,"",IF(AND($B21&gt;0,VALUE(SUBSTITUTE($B21,"1","0"))=$B21),1,0)),"")</f>
        <v/>
      </c>
      <c r="E21" s="5" t="str">
        <f>IF(PhieuBauCu!$B$2&gt;1,IF(LEN($B21)=0,"",IF(AND($B21&gt;0,VALUE(SUBSTITUTE($B21,"2","0"))=$B21),1,0)),"")</f>
        <v/>
      </c>
      <c r="F21" s="5" t="str">
        <f>IF(PhieuBauCu!$B$2&gt;2,IF(LEN($B21)=0,"",IF(AND($B21&gt;0,VALUE(SUBSTITUTE($B21,"3","0"))=$B21),1,0)),"")</f>
        <v/>
      </c>
      <c r="G21" s="5" t="str">
        <f>IF(PhieuBauCu!$B$2&gt;3,IF(LEN($B21)=0,"",IF(AND($B21&gt;0,VALUE(SUBSTITUTE($B21,"4","0"))=$B21),1,0)),"")</f>
        <v/>
      </c>
      <c r="H21" s="5" t="str">
        <f>IF(PhieuBauCu!$B$2&gt;4,IF(LEN($B21)=0,"",IF(AND($B21&gt;0,VALUE(SUBSTITUTE($B21,"5","0"))=$B21),1,0)),"")</f>
        <v/>
      </c>
      <c r="I21" s="5" t="str">
        <f>IF(PhieuBauCu!$B$2&gt;5,IF(LEN($B21)=0,"",IF(AND($B21&gt;0,VALUE(SUBSTITUTE($B21,"6","0"))=$B21),1,0)),"")</f>
        <v/>
      </c>
      <c r="J21" s="5" t="str">
        <f>IF(PhieuBauCu!$B$2&gt;6,IF(LEN($B21)=0,"",IF(AND($B21&gt;0,VALUE(SUBSTITUTE($B21,"7","0"))=$B21),1,0)),"")</f>
        <v/>
      </c>
      <c r="K21" s="5" t="str">
        <f>IF(PhieuBauCu!$B$2&gt;7,IF(LEN($B21)=0,"",IF(AND($B21&gt;0,VALUE(SUBSTITUTE($B21,"8","0"))=$B21),1,0)),"")</f>
        <v/>
      </c>
      <c r="L21" s="5" t="str">
        <f>IF(PhieuBauCu!$B$2&gt;8,IF(LEN($B21)=0,"",IF(AND($B21&gt;0,VALUE(SUBSTITUTE($B21,"9","0"))=$B21),1,0)),"")</f>
        <v/>
      </c>
      <c r="M21" s="9">
        <f t="shared" si="1"/>
        <v>0</v>
      </c>
      <c r="N21" s="36">
        <f>IF(AND(M21&lt;=PhieuBauCu!$B$13,M21&gt;=1),1,0)</f>
        <v>0</v>
      </c>
    </row>
    <row r="22" spans="1:14" ht="28.5" customHeight="1">
      <c r="A22" s="2">
        <v>17</v>
      </c>
      <c r="B22" s="3"/>
      <c r="C22" s="48" t="str">
        <f t="shared" si="0"/>
        <v/>
      </c>
      <c r="D22" s="5" t="str">
        <f>IF(PhieuBauCu!$B$2&gt;0,IF(LEN($B22)=0,"",IF(AND($B22&gt;0,VALUE(SUBSTITUTE($B22,"1","0"))=$B22),1,0)),"")</f>
        <v/>
      </c>
      <c r="E22" s="5" t="str">
        <f>IF(PhieuBauCu!$B$2&gt;1,IF(LEN($B22)=0,"",IF(AND($B22&gt;0,VALUE(SUBSTITUTE($B22,"2","0"))=$B22),1,0)),"")</f>
        <v/>
      </c>
      <c r="F22" s="5" t="str">
        <f>IF(PhieuBauCu!$B$2&gt;2,IF(LEN($B22)=0,"",IF(AND($B22&gt;0,VALUE(SUBSTITUTE($B22,"3","0"))=$B22),1,0)),"")</f>
        <v/>
      </c>
      <c r="G22" s="5" t="str">
        <f>IF(PhieuBauCu!$B$2&gt;3,IF(LEN($B22)=0,"",IF(AND($B22&gt;0,VALUE(SUBSTITUTE($B22,"4","0"))=$B22),1,0)),"")</f>
        <v/>
      </c>
      <c r="H22" s="5" t="str">
        <f>IF(PhieuBauCu!$B$2&gt;4,IF(LEN($B22)=0,"",IF(AND($B22&gt;0,VALUE(SUBSTITUTE($B22,"5","0"))=$B22),1,0)),"")</f>
        <v/>
      </c>
      <c r="I22" s="5" t="str">
        <f>IF(PhieuBauCu!$B$2&gt;5,IF(LEN($B22)=0,"",IF(AND($B22&gt;0,VALUE(SUBSTITUTE($B22,"6","0"))=$B22),1,0)),"")</f>
        <v/>
      </c>
      <c r="J22" s="5" t="str">
        <f>IF(PhieuBauCu!$B$2&gt;6,IF(LEN($B22)=0,"",IF(AND($B22&gt;0,VALUE(SUBSTITUTE($B22,"7","0"))=$B22),1,0)),"")</f>
        <v/>
      </c>
      <c r="K22" s="5" t="str">
        <f>IF(PhieuBauCu!$B$2&gt;7,IF(LEN($B22)=0,"",IF(AND($B22&gt;0,VALUE(SUBSTITUTE($B22,"8","0"))=$B22),1,0)),"")</f>
        <v/>
      </c>
      <c r="L22" s="5" t="str">
        <f>IF(PhieuBauCu!$B$2&gt;8,IF(LEN($B22)=0,"",IF(AND($B22&gt;0,VALUE(SUBSTITUTE($B22,"9","0"))=$B22),1,0)),"")</f>
        <v/>
      </c>
      <c r="M22" s="9">
        <f t="shared" si="1"/>
        <v>0</v>
      </c>
      <c r="N22" s="36">
        <f>IF(AND(M22&lt;=PhieuBauCu!$B$13,M22&gt;=1),1,0)</f>
        <v>0</v>
      </c>
    </row>
    <row r="23" spans="1:14" ht="28.5" customHeight="1">
      <c r="A23" s="2">
        <v>18</v>
      </c>
      <c r="B23" s="3"/>
      <c r="C23" s="48" t="str">
        <f t="shared" si="0"/>
        <v/>
      </c>
      <c r="D23" s="5" t="str">
        <f>IF(PhieuBauCu!$B$2&gt;0,IF(LEN($B23)=0,"",IF(AND($B23&gt;0,VALUE(SUBSTITUTE($B23,"1","0"))=$B23),1,0)),"")</f>
        <v/>
      </c>
      <c r="E23" s="5" t="str">
        <f>IF(PhieuBauCu!$B$2&gt;1,IF(LEN($B23)=0,"",IF(AND($B23&gt;0,VALUE(SUBSTITUTE($B23,"2","0"))=$B23),1,0)),"")</f>
        <v/>
      </c>
      <c r="F23" s="5" t="str">
        <f>IF(PhieuBauCu!$B$2&gt;2,IF(LEN($B23)=0,"",IF(AND($B23&gt;0,VALUE(SUBSTITUTE($B23,"3","0"))=$B23),1,0)),"")</f>
        <v/>
      </c>
      <c r="G23" s="5" t="str">
        <f>IF(PhieuBauCu!$B$2&gt;3,IF(LEN($B23)=0,"",IF(AND($B23&gt;0,VALUE(SUBSTITUTE($B23,"4","0"))=$B23),1,0)),"")</f>
        <v/>
      </c>
      <c r="H23" s="5" t="str">
        <f>IF(PhieuBauCu!$B$2&gt;4,IF(LEN($B23)=0,"",IF(AND($B23&gt;0,VALUE(SUBSTITUTE($B23,"5","0"))=$B23),1,0)),"")</f>
        <v/>
      </c>
      <c r="I23" s="5" t="str">
        <f>IF(PhieuBauCu!$B$2&gt;5,IF(LEN($B23)=0,"",IF(AND($B23&gt;0,VALUE(SUBSTITUTE($B23,"6","0"))=$B23),1,0)),"")</f>
        <v/>
      </c>
      <c r="J23" s="5" t="str">
        <f>IF(PhieuBauCu!$B$2&gt;6,IF(LEN($B23)=0,"",IF(AND($B23&gt;0,VALUE(SUBSTITUTE($B23,"7","0"))=$B23),1,0)),"")</f>
        <v/>
      </c>
      <c r="K23" s="5" t="str">
        <f>IF(PhieuBauCu!$B$2&gt;7,IF(LEN($B23)=0,"",IF(AND($B23&gt;0,VALUE(SUBSTITUTE($B23,"8","0"))=$B23),1,0)),"")</f>
        <v/>
      </c>
      <c r="L23" s="5" t="str">
        <f>IF(PhieuBauCu!$B$2&gt;8,IF(LEN($B23)=0,"",IF(AND($B23&gt;0,VALUE(SUBSTITUTE($B23,"9","0"))=$B23),1,0)),"")</f>
        <v/>
      </c>
      <c r="M23" s="9">
        <f t="shared" si="1"/>
        <v>0</v>
      </c>
      <c r="N23" s="36">
        <f>IF(AND(M23&lt;=PhieuBauCu!$B$13,M23&gt;=1),1,0)</f>
        <v>0</v>
      </c>
    </row>
    <row r="24" spans="1:14" ht="28.5" customHeight="1">
      <c r="A24" s="2">
        <v>19</v>
      </c>
      <c r="B24" s="3"/>
      <c r="C24" s="48" t="str">
        <f t="shared" si="0"/>
        <v/>
      </c>
      <c r="D24" s="5" t="str">
        <f>IF(PhieuBauCu!$B$2&gt;0,IF(LEN($B24)=0,"",IF(AND($B24&gt;0,VALUE(SUBSTITUTE($B24,"1","0"))=$B24),1,0)),"")</f>
        <v/>
      </c>
      <c r="E24" s="5" t="str">
        <f>IF(PhieuBauCu!$B$2&gt;1,IF(LEN($B24)=0,"",IF(AND($B24&gt;0,VALUE(SUBSTITUTE($B24,"2","0"))=$B24),1,0)),"")</f>
        <v/>
      </c>
      <c r="F24" s="5" t="str">
        <f>IF(PhieuBauCu!$B$2&gt;2,IF(LEN($B24)=0,"",IF(AND($B24&gt;0,VALUE(SUBSTITUTE($B24,"3","0"))=$B24),1,0)),"")</f>
        <v/>
      </c>
      <c r="G24" s="5" t="str">
        <f>IF(PhieuBauCu!$B$2&gt;3,IF(LEN($B24)=0,"",IF(AND($B24&gt;0,VALUE(SUBSTITUTE($B24,"4","0"))=$B24),1,0)),"")</f>
        <v/>
      </c>
      <c r="H24" s="5" t="str">
        <f>IF(PhieuBauCu!$B$2&gt;4,IF(LEN($B24)=0,"",IF(AND($B24&gt;0,VALUE(SUBSTITUTE($B24,"5","0"))=$B24),1,0)),"")</f>
        <v/>
      </c>
      <c r="I24" s="5" t="str">
        <f>IF(PhieuBauCu!$B$2&gt;5,IF(LEN($B24)=0,"",IF(AND($B24&gt;0,VALUE(SUBSTITUTE($B24,"6","0"))=$B24),1,0)),"")</f>
        <v/>
      </c>
      <c r="J24" s="5" t="str">
        <f>IF(PhieuBauCu!$B$2&gt;6,IF(LEN($B24)=0,"",IF(AND($B24&gt;0,VALUE(SUBSTITUTE($B24,"7","0"))=$B24),1,0)),"")</f>
        <v/>
      </c>
      <c r="K24" s="5" t="str">
        <f>IF(PhieuBauCu!$B$2&gt;7,IF(LEN($B24)=0,"",IF(AND($B24&gt;0,VALUE(SUBSTITUTE($B24,"8","0"))=$B24),1,0)),"")</f>
        <v/>
      </c>
      <c r="L24" s="5" t="str">
        <f>IF(PhieuBauCu!$B$2&gt;8,IF(LEN($B24)=0,"",IF(AND($B24&gt;0,VALUE(SUBSTITUTE($B24,"9","0"))=$B24),1,0)),"")</f>
        <v/>
      </c>
      <c r="M24" s="9">
        <f t="shared" si="1"/>
        <v>0</v>
      </c>
      <c r="N24" s="36">
        <f>IF(AND(M24&lt;=PhieuBauCu!$B$13,M24&gt;=1),1,0)</f>
        <v>0</v>
      </c>
    </row>
    <row r="25" spans="1:14" ht="28.5" customHeight="1">
      <c r="A25" s="2">
        <v>20</v>
      </c>
      <c r="B25" s="3"/>
      <c r="C25" s="48" t="str">
        <f t="shared" si="0"/>
        <v/>
      </c>
      <c r="D25" s="5" t="str">
        <f>IF(PhieuBauCu!$B$2&gt;0,IF(LEN($B25)=0,"",IF(AND($B25&gt;0,VALUE(SUBSTITUTE($B25,"1","0"))=$B25),1,0)),"")</f>
        <v/>
      </c>
      <c r="E25" s="5" t="str">
        <f>IF(PhieuBauCu!$B$2&gt;1,IF(LEN($B25)=0,"",IF(AND($B25&gt;0,VALUE(SUBSTITUTE($B25,"2","0"))=$B25),1,0)),"")</f>
        <v/>
      </c>
      <c r="F25" s="5" t="str">
        <f>IF(PhieuBauCu!$B$2&gt;2,IF(LEN($B25)=0,"",IF(AND($B25&gt;0,VALUE(SUBSTITUTE($B25,"3","0"))=$B25),1,0)),"")</f>
        <v/>
      </c>
      <c r="G25" s="5" t="str">
        <f>IF(PhieuBauCu!$B$2&gt;3,IF(LEN($B25)=0,"",IF(AND($B25&gt;0,VALUE(SUBSTITUTE($B25,"4","0"))=$B25),1,0)),"")</f>
        <v/>
      </c>
      <c r="H25" s="5" t="str">
        <f>IF(PhieuBauCu!$B$2&gt;4,IF(LEN($B25)=0,"",IF(AND($B25&gt;0,VALUE(SUBSTITUTE($B25,"5","0"))=$B25),1,0)),"")</f>
        <v/>
      </c>
      <c r="I25" s="5" t="str">
        <f>IF(PhieuBauCu!$B$2&gt;5,IF(LEN($B25)=0,"",IF(AND($B25&gt;0,VALUE(SUBSTITUTE($B25,"6","0"))=$B25),1,0)),"")</f>
        <v/>
      </c>
      <c r="J25" s="5" t="str">
        <f>IF(PhieuBauCu!$B$2&gt;6,IF(LEN($B25)=0,"",IF(AND($B25&gt;0,VALUE(SUBSTITUTE($B25,"7","0"))=$B25),1,0)),"")</f>
        <v/>
      </c>
      <c r="K25" s="5" t="str">
        <f>IF(PhieuBauCu!$B$2&gt;7,IF(LEN($B25)=0,"",IF(AND($B25&gt;0,VALUE(SUBSTITUTE($B25,"8","0"))=$B25),1,0)),"")</f>
        <v/>
      </c>
      <c r="L25" s="5" t="str">
        <f>IF(PhieuBauCu!$B$2&gt;8,IF(LEN($B25)=0,"",IF(AND($B25&gt;0,VALUE(SUBSTITUTE($B25,"9","0"))=$B25),1,0)),"")</f>
        <v/>
      </c>
      <c r="M25" s="9">
        <f t="shared" si="1"/>
        <v>0</v>
      </c>
      <c r="N25" s="36">
        <f>IF(AND(M25&lt;=PhieuBauCu!$B$13,M25&gt;=1),1,0)</f>
        <v>0</v>
      </c>
    </row>
    <row r="26" spans="1:14" ht="28.5" customHeight="1">
      <c r="A26" s="2">
        <v>21</v>
      </c>
      <c r="B26" s="3"/>
      <c r="C26" s="48" t="str">
        <f t="shared" si="0"/>
        <v/>
      </c>
      <c r="D26" s="5" t="str">
        <f>IF(PhieuBauCu!$B$2&gt;0,IF(LEN($B26)=0,"",IF(AND($B26&gt;0,VALUE(SUBSTITUTE($B26,"1","0"))=$B26),1,0)),"")</f>
        <v/>
      </c>
      <c r="E26" s="5" t="str">
        <f>IF(PhieuBauCu!$B$2&gt;1,IF(LEN($B26)=0,"",IF(AND($B26&gt;0,VALUE(SUBSTITUTE($B26,"2","0"))=$B26),1,0)),"")</f>
        <v/>
      </c>
      <c r="F26" s="5" t="str">
        <f>IF(PhieuBauCu!$B$2&gt;2,IF(LEN($B26)=0,"",IF(AND($B26&gt;0,VALUE(SUBSTITUTE($B26,"3","0"))=$B26),1,0)),"")</f>
        <v/>
      </c>
      <c r="G26" s="5" t="str">
        <f>IF(PhieuBauCu!$B$2&gt;3,IF(LEN($B26)=0,"",IF(AND($B26&gt;0,VALUE(SUBSTITUTE($B26,"4","0"))=$B26),1,0)),"")</f>
        <v/>
      </c>
      <c r="H26" s="5" t="str">
        <f>IF(PhieuBauCu!$B$2&gt;4,IF(LEN($B26)=0,"",IF(AND($B26&gt;0,VALUE(SUBSTITUTE($B26,"5","0"))=$B26),1,0)),"")</f>
        <v/>
      </c>
      <c r="I26" s="5" t="str">
        <f>IF(PhieuBauCu!$B$2&gt;5,IF(LEN($B26)=0,"",IF(AND($B26&gt;0,VALUE(SUBSTITUTE($B26,"6","0"))=$B26),1,0)),"")</f>
        <v/>
      </c>
      <c r="J26" s="5" t="str">
        <f>IF(PhieuBauCu!$B$2&gt;6,IF(LEN($B26)=0,"",IF(AND($B26&gt;0,VALUE(SUBSTITUTE($B26,"7","0"))=$B26),1,0)),"")</f>
        <v/>
      </c>
      <c r="K26" s="5" t="str">
        <f>IF(PhieuBauCu!$B$2&gt;7,IF(LEN($B26)=0,"",IF(AND($B26&gt;0,VALUE(SUBSTITUTE($B26,"8","0"))=$B26),1,0)),"")</f>
        <v/>
      </c>
      <c r="L26" s="5" t="str">
        <f>IF(PhieuBauCu!$B$2&gt;8,IF(LEN($B26)=0,"",IF(AND($B26&gt;0,VALUE(SUBSTITUTE($B26,"9","0"))=$B26),1,0)),"")</f>
        <v/>
      </c>
      <c r="M26" s="9">
        <f t="shared" si="1"/>
        <v>0</v>
      </c>
      <c r="N26" s="36">
        <f>IF(AND(M26&lt;=PhieuBauCu!$B$13,M26&gt;=1),1,0)</f>
        <v>0</v>
      </c>
    </row>
    <row r="27" spans="1:14" ht="28.5" customHeight="1">
      <c r="A27" s="2">
        <v>22</v>
      </c>
      <c r="B27" s="3"/>
      <c r="C27" s="48" t="str">
        <f t="shared" si="0"/>
        <v/>
      </c>
      <c r="D27" s="5" t="str">
        <f>IF(PhieuBauCu!$B$2&gt;0,IF(LEN($B27)=0,"",IF(AND($B27&gt;0,VALUE(SUBSTITUTE($B27,"1","0"))=$B27),1,0)),"")</f>
        <v/>
      </c>
      <c r="E27" s="5" t="str">
        <f>IF(PhieuBauCu!$B$2&gt;1,IF(LEN($B27)=0,"",IF(AND($B27&gt;0,VALUE(SUBSTITUTE($B27,"2","0"))=$B27),1,0)),"")</f>
        <v/>
      </c>
      <c r="F27" s="5" t="str">
        <f>IF(PhieuBauCu!$B$2&gt;2,IF(LEN($B27)=0,"",IF(AND($B27&gt;0,VALUE(SUBSTITUTE($B27,"3","0"))=$B27),1,0)),"")</f>
        <v/>
      </c>
      <c r="G27" s="5" t="str">
        <f>IF(PhieuBauCu!$B$2&gt;3,IF(LEN($B27)=0,"",IF(AND($B27&gt;0,VALUE(SUBSTITUTE($B27,"4","0"))=$B27),1,0)),"")</f>
        <v/>
      </c>
      <c r="H27" s="5" t="str">
        <f>IF(PhieuBauCu!$B$2&gt;4,IF(LEN($B27)=0,"",IF(AND($B27&gt;0,VALUE(SUBSTITUTE($B27,"5","0"))=$B27),1,0)),"")</f>
        <v/>
      </c>
      <c r="I27" s="5" t="str">
        <f>IF(PhieuBauCu!$B$2&gt;5,IF(LEN($B27)=0,"",IF(AND($B27&gt;0,VALUE(SUBSTITUTE($B27,"6","0"))=$B27),1,0)),"")</f>
        <v/>
      </c>
      <c r="J27" s="5" t="str">
        <f>IF(PhieuBauCu!$B$2&gt;6,IF(LEN($B27)=0,"",IF(AND($B27&gt;0,VALUE(SUBSTITUTE($B27,"7","0"))=$B27),1,0)),"")</f>
        <v/>
      </c>
      <c r="K27" s="5" t="str">
        <f>IF(PhieuBauCu!$B$2&gt;7,IF(LEN($B27)=0,"",IF(AND($B27&gt;0,VALUE(SUBSTITUTE($B27,"8","0"))=$B27),1,0)),"")</f>
        <v/>
      </c>
      <c r="L27" s="5" t="str">
        <f>IF(PhieuBauCu!$B$2&gt;8,IF(LEN($B27)=0,"",IF(AND($B27&gt;0,VALUE(SUBSTITUTE($B27,"9","0"))=$B27),1,0)),"")</f>
        <v/>
      </c>
      <c r="M27" s="9">
        <f t="shared" si="1"/>
        <v>0</v>
      </c>
      <c r="N27" s="36">
        <f>IF(AND(M27&lt;=PhieuBauCu!$B$13,M27&gt;=1),1,0)</f>
        <v>0</v>
      </c>
    </row>
    <row r="28" spans="1:14" ht="28.5" customHeight="1">
      <c r="A28" s="2">
        <v>23</v>
      </c>
      <c r="B28" s="3"/>
      <c r="C28" s="48" t="str">
        <f t="shared" si="0"/>
        <v/>
      </c>
      <c r="D28" s="5" t="str">
        <f>IF(PhieuBauCu!$B$2&gt;0,IF(LEN($B28)=0,"",IF(AND($B28&gt;0,VALUE(SUBSTITUTE($B28,"1","0"))=$B28),1,0)),"")</f>
        <v/>
      </c>
      <c r="E28" s="5" t="str">
        <f>IF(PhieuBauCu!$B$2&gt;1,IF(LEN($B28)=0,"",IF(AND($B28&gt;0,VALUE(SUBSTITUTE($B28,"2","0"))=$B28),1,0)),"")</f>
        <v/>
      </c>
      <c r="F28" s="5" t="str">
        <f>IF(PhieuBauCu!$B$2&gt;2,IF(LEN($B28)=0,"",IF(AND($B28&gt;0,VALUE(SUBSTITUTE($B28,"3","0"))=$B28),1,0)),"")</f>
        <v/>
      </c>
      <c r="G28" s="5" t="str">
        <f>IF(PhieuBauCu!$B$2&gt;3,IF(LEN($B28)=0,"",IF(AND($B28&gt;0,VALUE(SUBSTITUTE($B28,"4","0"))=$B28),1,0)),"")</f>
        <v/>
      </c>
      <c r="H28" s="5" t="str">
        <f>IF(PhieuBauCu!$B$2&gt;4,IF(LEN($B28)=0,"",IF(AND($B28&gt;0,VALUE(SUBSTITUTE($B28,"5","0"))=$B28),1,0)),"")</f>
        <v/>
      </c>
      <c r="I28" s="5" t="str">
        <f>IF(PhieuBauCu!$B$2&gt;5,IF(LEN($B28)=0,"",IF(AND($B28&gt;0,VALUE(SUBSTITUTE($B28,"6","0"))=$B28),1,0)),"")</f>
        <v/>
      </c>
      <c r="J28" s="5" t="str">
        <f>IF(PhieuBauCu!$B$2&gt;6,IF(LEN($B28)=0,"",IF(AND($B28&gt;0,VALUE(SUBSTITUTE($B28,"7","0"))=$B28),1,0)),"")</f>
        <v/>
      </c>
      <c r="K28" s="5" t="str">
        <f>IF(PhieuBauCu!$B$2&gt;7,IF(LEN($B28)=0,"",IF(AND($B28&gt;0,VALUE(SUBSTITUTE($B28,"8","0"))=$B28),1,0)),"")</f>
        <v/>
      </c>
      <c r="L28" s="5" t="str">
        <f>IF(PhieuBauCu!$B$2&gt;8,IF(LEN($B28)=0,"",IF(AND($B28&gt;0,VALUE(SUBSTITUTE($B28,"9","0"))=$B28),1,0)),"")</f>
        <v/>
      </c>
      <c r="M28" s="9">
        <f t="shared" si="1"/>
        <v>0</v>
      </c>
      <c r="N28" s="36">
        <f>IF(AND(M28&lt;=PhieuBauCu!$B$13,M28&gt;=1),1,0)</f>
        <v>0</v>
      </c>
    </row>
    <row r="29" spans="1:14" ht="28.5" customHeight="1">
      <c r="A29" s="2">
        <v>24</v>
      </c>
      <c r="B29" s="3"/>
      <c r="C29" s="48" t="str">
        <f t="shared" si="0"/>
        <v/>
      </c>
      <c r="D29" s="5" t="str">
        <f>IF(PhieuBauCu!$B$2&gt;0,IF(LEN($B29)=0,"",IF(AND($B29&gt;0,VALUE(SUBSTITUTE($B29,"1","0"))=$B29),1,0)),"")</f>
        <v/>
      </c>
      <c r="E29" s="5" t="str">
        <f>IF(PhieuBauCu!$B$2&gt;1,IF(LEN($B29)=0,"",IF(AND($B29&gt;0,VALUE(SUBSTITUTE($B29,"2","0"))=$B29),1,0)),"")</f>
        <v/>
      </c>
      <c r="F29" s="5" t="str">
        <f>IF(PhieuBauCu!$B$2&gt;2,IF(LEN($B29)=0,"",IF(AND($B29&gt;0,VALUE(SUBSTITUTE($B29,"3","0"))=$B29),1,0)),"")</f>
        <v/>
      </c>
      <c r="G29" s="5" t="str">
        <f>IF(PhieuBauCu!$B$2&gt;3,IF(LEN($B29)=0,"",IF(AND($B29&gt;0,VALUE(SUBSTITUTE($B29,"4","0"))=$B29),1,0)),"")</f>
        <v/>
      </c>
      <c r="H29" s="5" t="str">
        <f>IF(PhieuBauCu!$B$2&gt;4,IF(LEN($B29)=0,"",IF(AND($B29&gt;0,VALUE(SUBSTITUTE($B29,"5","0"))=$B29),1,0)),"")</f>
        <v/>
      </c>
      <c r="I29" s="5" t="str">
        <f>IF(PhieuBauCu!$B$2&gt;5,IF(LEN($B29)=0,"",IF(AND($B29&gt;0,VALUE(SUBSTITUTE($B29,"6","0"))=$B29),1,0)),"")</f>
        <v/>
      </c>
      <c r="J29" s="5" t="str">
        <f>IF(PhieuBauCu!$B$2&gt;6,IF(LEN($B29)=0,"",IF(AND($B29&gt;0,VALUE(SUBSTITUTE($B29,"7","0"))=$B29),1,0)),"")</f>
        <v/>
      </c>
      <c r="K29" s="5" t="str">
        <f>IF(PhieuBauCu!$B$2&gt;7,IF(LEN($B29)=0,"",IF(AND($B29&gt;0,VALUE(SUBSTITUTE($B29,"8","0"))=$B29),1,0)),"")</f>
        <v/>
      </c>
      <c r="L29" s="5" t="str">
        <f>IF(PhieuBauCu!$B$2&gt;8,IF(LEN($B29)=0,"",IF(AND($B29&gt;0,VALUE(SUBSTITUTE($B29,"9","0"))=$B29),1,0)),"")</f>
        <v/>
      </c>
      <c r="M29" s="9">
        <f t="shared" si="1"/>
        <v>0</v>
      </c>
      <c r="N29" s="36">
        <f>IF(AND(M29&lt;=PhieuBauCu!$B$13,M29&gt;=1),1,0)</f>
        <v>0</v>
      </c>
    </row>
    <row r="30" spans="1:14" ht="28.5" customHeight="1">
      <c r="A30" s="2">
        <v>25</v>
      </c>
      <c r="B30" s="3"/>
      <c r="C30" s="48" t="str">
        <f t="shared" si="0"/>
        <v/>
      </c>
      <c r="D30" s="5" t="str">
        <f>IF(PhieuBauCu!$B$2&gt;0,IF(LEN($B30)=0,"",IF(AND($B30&gt;0,VALUE(SUBSTITUTE($B30,"1","0"))=$B30),1,0)),"")</f>
        <v/>
      </c>
      <c r="E30" s="5" t="str">
        <f>IF(PhieuBauCu!$B$2&gt;1,IF(LEN($B30)=0,"",IF(AND($B30&gt;0,VALUE(SUBSTITUTE($B30,"2","0"))=$B30),1,0)),"")</f>
        <v/>
      </c>
      <c r="F30" s="5" t="str">
        <f>IF(PhieuBauCu!$B$2&gt;2,IF(LEN($B30)=0,"",IF(AND($B30&gt;0,VALUE(SUBSTITUTE($B30,"3","0"))=$B30),1,0)),"")</f>
        <v/>
      </c>
      <c r="G30" s="5" t="str">
        <f>IF(PhieuBauCu!$B$2&gt;3,IF(LEN($B30)=0,"",IF(AND($B30&gt;0,VALUE(SUBSTITUTE($B30,"4","0"))=$B30),1,0)),"")</f>
        <v/>
      </c>
      <c r="H30" s="5" t="str">
        <f>IF(PhieuBauCu!$B$2&gt;4,IF(LEN($B30)=0,"",IF(AND($B30&gt;0,VALUE(SUBSTITUTE($B30,"5","0"))=$B30),1,0)),"")</f>
        <v/>
      </c>
      <c r="I30" s="5" t="str">
        <f>IF(PhieuBauCu!$B$2&gt;5,IF(LEN($B30)=0,"",IF(AND($B30&gt;0,VALUE(SUBSTITUTE($B30,"6","0"))=$B30),1,0)),"")</f>
        <v/>
      </c>
      <c r="J30" s="5" t="str">
        <f>IF(PhieuBauCu!$B$2&gt;6,IF(LEN($B30)=0,"",IF(AND($B30&gt;0,VALUE(SUBSTITUTE($B30,"7","0"))=$B30),1,0)),"")</f>
        <v/>
      </c>
      <c r="K30" s="5" t="str">
        <f>IF(PhieuBauCu!$B$2&gt;7,IF(LEN($B30)=0,"",IF(AND($B30&gt;0,VALUE(SUBSTITUTE($B30,"8","0"))=$B30),1,0)),"")</f>
        <v/>
      </c>
      <c r="L30" s="5" t="str">
        <f>IF(PhieuBauCu!$B$2&gt;8,IF(LEN($B30)=0,"",IF(AND($B30&gt;0,VALUE(SUBSTITUTE($B30,"9","0"))=$B30),1,0)),"")</f>
        <v/>
      </c>
      <c r="M30" s="9">
        <f t="shared" si="1"/>
        <v>0</v>
      </c>
      <c r="N30" s="36">
        <f>IF(AND(M30&lt;=PhieuBauCu!$B$13,M30&gt;=1),1,0)</f>
        <v>0</v>
      </c>
    </row>
    <row r="31" spans="1:14" ht="28.5" customHeight="1">
      <c r="A31" s="2">
        <v>26</v>
      </c>
      <c r="B31" s="3"/>
      <c r="C31" s="48" t="str">
        <f t="shared" si="0"/>
        <v/>
      </c>
      <c r="D31" s="5" t="str">
        <f>IF(PhieuBauCu!$B$2&gt;0,IF(LEN($B31)=0,"",IF(AND($B31&gt;0,VALUE(SUBSTITUTE($B31,"1","0"))=$B31),1,0)),"")</f>
        <v/>
      </c>
      <c r="E31" s="5" t="str">
        <f>IF(PhieuBauCu!$B$2&gt;1,IF(LEN($B31)=0,"",IF(AND($B31&gt;0,VALUE(SUBSTITUTE($B31,"2","0"))=$B31),1,0)),"")</f>
        <v/>
      </c>
      <c r="F31" s="5" t="str">
        <f>IF(PhieuBauCu!$B$2&gt;2,IF(LEN($B31)=0,"",IF(AND($B31&gt;0,VALUE(SUBSTITUTE($B31,"3","0"))=$B31),1,0)),"")</f>
        <v/>
      </c>
      <c r="G31" s="5" t="str">
        <f>IF(PhieuBauCu!$B$2&gt;3,IF(LEN($B31)=0,"",IF(AND($B31&gt;0,VALUE(SUBSTITUTE($B31,"4","0"))=$B31),1,0)),"")</f>
        <v/>
      </c>
      <c r="H31" s="5" t="str">
        <f>IF(PhieuBauCu!$B$2&gt;4,IF(LEN($B31)=0,"",IF(AND($B31&gt;0,VALUE(SUBSTITUTE($B31,"5","0"))=$B31),1,0)),"")</f>
        <v/>
      </c>
      <c r="I31" s="5" t="str">
        <f>IF(PhieuBauCu!$B$2&gt;5,IF(LEN($B31)=0,"",IF(AND($B31&gt;0,VALUE(SUBSTITUTE($B31,"6","0"))=$B31),1,0)),"")</f>
        <v/>
      </c>
      <c r="J31" s="5" t="str">
        <f>IF(PhieuBauCu!$B$2&gt;6,IF(LEN($B31)=0,"",IF(AND($B31&gt;0,VALUE(SUBSTITUTE($B31,"7","0"))=$B31),1,0)),"")</f>
        <v/>
      </c>
      <c r="K31" s="5" t="str">
        <f>IF(PhieuBauCu!$B$2&gt;7,IF(LEN($B31)=0,"",IF(AND($B31&gt;0,VALUE(SUBSTITUTE($B31,"8","0"))=$B31),1,0)),"")</f>
        <v/>
      </c>
      <c r="L31" s="5" t="str">
        <f>IF(PhieuBauCu!$B$2&gt;8,IF(LEN($B31)=0,"",IF(AND($B31&gt;0,VALUE(SUBSTITUTE($B31,"9","0"))=$B31),1,0)),"")</f>
        <v/>
      </c>
      <c r="M31" s="9">
        <f t="shared" si="1"/>
        <v>0</v>
      </c>
      <c r="N31" s="36">
        <f>IF(AND(M31&lt;=PhieuBauCu!$B$13,M31&gt;=1),1,0)</f>
        <v>0</v>
      </c>
    </row>
    <row r="32" spans="1:14" ht="28.5" customHeight="1">
      <c r="A32" s="2">
        <v>27</v>
      </c>
      <c r="B32" s="3"/>
      <c r="C32" s="48" t="str">
        <f t="shared" si="0"/>
        <v/>
      </c>
      <c r="D32" s="5" t="str">
        <f>IF(PhieuBauCu!$B$2&gt;0,IF(LEN($B32)=0,"",IF(AND($B32&gt;0,VALUE(SUBSTITUTE($B32,"1","0"))=$B32),1,0)),"")</f>
        <v/>
      </c>
      <c r="E32" s="5" t="str">
        <f>IF(PhieuBauCu!$B$2&gt;1,IF(LEN($B32)=0,"",IF(AND($B32&gt;0,VALUE(SUBSTITUTE($B32,"2","0"))=$B32),1,0)),"")</f>
        <v/>
      </c>
      <c r="F32" s="5" t="str">
        <f>IF(PhieuBauCu!$B$2&gt;2,IF(LEN($B32)=0,"",IF(AND($B32&gt;0,VALUE(SUBSTITUTE($B32,"3","0"))=$B32),1,0)),"")</f>
        <v/>
      </c>
      <c r="G32" s="5" t="str">
        <f>IF(PhieuBauCu!$B$2&gt;3,IF(LEN($B32)=0,"",IF(AND($B32&gt;0,VALUE(SUBSTITUTE($B32,"4","0"))=$B32),1,0)),"")</f>
        <v/>
      </c>
      <c r="H32" s="5" t="str">
        <f>IF(PhieuBauCu!$B$2&gt;4,IF(LEN($B32)=0,"",IF(AND($B32&gt;0,VALUE(SUBSTITUTE($B32,"5","0"))=$B32),1,0)),"")</f>
        <v/>
      </c>
      <c r="I32" s="5" t="str">
        <f>IF(PhieuBauCu!$B$2&gt;5,IF(LEN($B32)=0,"",IF(AND($B32&gt;0,VALUE(SUBSTITUTE($B32,"6","0"))=$B32),1,0)),"")</f>
        <v/>
      </c>
      <c r="J32" s="5" t="str">
        <f>IF(PhieuBauCu!$B$2&gt;6,IF(LEN($B32)=0,"",IF(AND($B32&gt;0,VALUE(SUBSTITUTE($B32,"7","0"))=$B32),1,0)),"")</f>
        <v/>
      </c>
      <c r="K32" s="5" t="str">
        <f>IF(PhieuBauCu!$B$2&gt;7,IF(LEN($B32)=0,"",IF(AND($B32&gt;0,VALUE(SUBSTITUTE($B32,"8","0"))=$B32),1,0)),"")</f>
        <v/>
      </c>
      <c r="L32" s="5" t="str">
        <f>IF(PhieuBauCu!$B$2&gt;8,IF(LEN($B32)=0,"",IF(AND($B32&gt;0,VALUE(SUBSTITUTE($B32,"9","0"))=$B32),1,0)),"")</f>
        <v/>
      </c>
      <c r="M32" s="9">
        <f t="shared" si="1"/>
        <v>0</v>
      </c>
      <c r="N32" s="36">
        <f>IF(AND(M32&lt;=PhieuBauCu!$B$13,M32&gt;=1),1,0)</f>
        <v>0</v>
      </c>
    </row>
    <row r="33" spans="1:14" ht="28.5" customHeight="1">
      <c r="A33" s="2">
        <v>28</v>
      </c>
      <c r="B33" s="3"/>
      <c r="C33" s="48" t="str">
        <f t="shared" si="0"/>
        <v/>
      </c>
      <c r="D33" s="5" t="str">
        <f>IF(PhieuBauCu!$B$2&gt;0,IF(LEN($B33)=0,"",IF(AND($B33&gt;0,VALUE(SUBSTITUTE($B33,"1","0"))=$B33),1,0)),"")</f>
        <v/>
      </c>
      <c r="E33" s="5" t="str">
        <f>IF(PhieuBauCu!$B$2&gt;1,IF(LEN($B33)=0,"",IF(AND($B33&gt;0,VALUE(SUBSTITUTE($B33,"2","0"))=$B33),1,0)),"")</f>
        <v/>
      </c>
      <c r="F33" s="5" t="str">
        <f>IF(PhieuBauCu!$B$2&gt;2,IF(LEN($B33)=0,"",IF(AND($B33&gt;0,VALUE(SUBSTITUTE($B33,"3","0"))=$B33),1,0)),"")</f>
        <v/>
      </c>
      <c r="G33" s="5" t="str">
        <f>IF(PhieuBauCu!$B$2&gt;3,IF(LEN($B33)=0,"",IF(AND($B33&gt;0,VALUE(SUBSTITUTE($B33,"4","0"))=$B33),1,0)),"")</f>
        <v/>
      </c>
      <c r="H33" s="5" t="str">
        <f>IF(PhieuBauCu!$B$2&gt;4,IF(LEN($B33)=0,"",IF(AND($B33&gt;0,VALUE(SUBSTITUTE($B33,"5","0"))=$B33),1,0)),"")</f>
        <v/>
      </c>
      <c r="I33" s="5" t="str">
        <f>IF(PhieuBauCu!$B$2&gt;5,IF(LEN($B33)=0,"",IF(AND($B33&gt;0,VALUE(SUBSTITUTE($B33,"6","0"))=$B33),1,0)),"")</f>
        <v/>
      </c>
      <c r="J33" s="5" t="str">
        <f>IF(PhieuBauCu!$B$2&gt;6,IF(LEN($B33)=0,"",IF(AND($B33&gt;0,VALUE(SUBSTITUTE($B33,"7","0"))=$B33),1,0)),"")</f>
        <v/>
      </c>
      <c r="K33" s="5" t="str">
        <f>IF(PhieuBauCu!$B$2&gt;7,IF(LEN($B33)=0,"",IF(AND($B33&gt;0,VALUE(SUBSTITUTE($B33,"8","0"))=$B33),1,0)),"")</f>
        <v/>
      </c>
      <c r="L33" s="5" t="str">
        <f>IF(PhieuBauCu!$B$2&gt;8,IF(LEN($B33)=0,"",IF(AND($B33&gt;0,VALUE(SUBSTITUTE($B33,"9","0"))=$B33),1,0)),"")</f>
        <v/>
      </c>
      <c r="M33" s="9">
        <f t="shared" si="1"/>
        <v>0</v>
      </c>
      <c r="N33" s="36">
        <f>IF(AND(M33&lt;=PhieuBauCu!$B$13,M33&gt;=1),1,0)</f>
        <v>0</v>
      </c>
    </row>
    <row r="34" spans="1:14" ht="28.5" customHeight="1">
      <c r="A34" s="2">
        <v>29</v>
      </c>
      <c r="B34" s="3"/>
      <c r="C34" s="48" t="str">
        <f t="shared" si="0"/>
        <v/>
      </c>
      <c r="D34" s="5" t="str">
        <f>IF(PhieuBauCu!$B$2&gt;0,IF(LEN($B34)=0,"",IF(AND($B34&gt;0,VALUE(SUBSTITUTE($B34,"1","0"))=$B34),1,0)),"")</f>
        <v/>
      </c>
      <c r="E34" s="5" t="str">
        <f>IF(PhieuBauCu!$B$2&gt;1,IF(LEN($B34)=0,"",IF(AND($B34&gt;0,VALUE(SUBSTITUTE($B34,"2","0"))=$B34),1,0)),"")</f>
        <v/>
      </c>
      <c r="F34" s="5" t="str">
        <f>IF(PhieuBauCu!$B$2&gt;2,IF(LEN($B34)=0,"",IF(AND($B34&gt;0,VALUE(SUBSTITUTE($B34,"3","0"))=$B34),1,0)),"")</f>
        <v/>
      </c>
      <c r="G34" s="5" t="str">
        <f>IF(PhieuBauCu!$B$2&gt;3,IF(LEN($B34)=0,"",IF(AND($B34&gt;0,VALUE(SUBSTITUTE($B34,"4","0"))=$B34),1,0)),"")</f>
        <v/>
      </c>
      <c r="H34" s="5" t="str">
        <f>IF(PhieuBauCu!$B$2&gt;4,IF(LEN($B34)=0,"",IF(AND($B34&gt;0,VALUE(SUBSTITUTE($B34,"5","0"))=$B34),1,0)),"")</f>
        <v/>
      </c>
      <c r="I34" s="5" t="str">
        <f>IF(PhieuBauCu!$B$2&gt;5,IF(LEN($B34)=0,"",IF(AND($B34&gt;0,VALUE(SUBSTITUTE($B34,"6","0"))=$B34),1,0)),"")</f>
        <v/>
      </c>
      <c r="J34" s="5" t="str">
        <f>IF(PhieuBauCu!$B$2&gt;6,IF(LEN($B34)=0,"",IF(AND($B34&gt;0,VALUE(SUBSTITUTE($B34,"7","0"))=$B34),1,0)),"")</f>
        <v/>
      </c>
      <c r="K34" s="5" t="str">
        <f>IF(PhieuBauCu!$B$2&gt;7,IF(LEN($B34)=0,"",IF(AND($B34&gt;0,VALUE(SUBSTITUTE($B34,"8","0"))=$B34),1,0)),"")</f>
        <v/>
      </c>
      <c r="L34" s="5" t="str">
        <f>IF(PhieuBauCu!$B$2&gt;8,IF(LEN($B34)=0,"",IF(AND($B34&gt;0,VALUE(SUBSTITUTE($B34,"9","0"))=$B34),1,0)),"")</f>
        <v/>
      </c>
      <c r="M34" s="9">
        <f t="shared" si="1"/>
        <v>0</v>
      </c>
      <c r="N34" s="36">
        <f>IF(AND(M34&lt;=PhieuBauCu!$B$13,M34&gt;=1),1,0)</f>
        <v>0</v>
      </c>
    </row>
    <row r="35" spans="1:14" ht="28.5" customHeight="1">
      <c r="A35" s="2">
        <v>30</v>
      </c>
      <c r="B35" s="3"/>
      <c r="C35" s="48" t="str">
        <f t="shared" si="0"/>
        <v/>
      </c>
      <c r="D35" s="5" t="str">
        <f>IF(PhieuBauCu!$B$2&gt;0,IF(LEN($B35)=0,"",IF(AND($B35&gt;0,VALUE(SUBSTITUTE($B35,"1","0"))=$B35),1,0)),"")</f>
        <v/>
      </c>
      <c r="E35" s="5" t="str">
        <f>IF(PhieuBauCu!$B$2&gt;1,IF(LEN($B35)=0,"",IF(AND($B35&gt;0,VALUE(SUBSTITUTE($B35,"2","0"))=$B35),1,0)),"")</f>
        <v/>
      </c>
      <c r="F35" s="5" t="str">
        <f>IF(PhieuBauCu!$B$2&gt;2,IF(LEN($B35)=0,"",IF(AND($B35&gt;0,VALUE(SUBSTITUTE($B35,"3","0"))=$B35),1,0)),"")</f>
        <v/>
      </c>
      <c r="G35" s="5" t="str">
        <f>IF(PhieuBauCu!$B$2&gt;3,IF(LEN($B35)=0,"",IF(AND($B35&gt;0,VALUE(SUBSTITUTE($B35,"4","0"))=$B35),1,0)),"")</f>
        <v/>
      </c>
      <c r="H35" s="5" t="str">
        <f>IF(PhieuBauCu!$B$2&gt;4,IF(LEN($B35)=0,"",IF(AND($B35&gt;0,VALUE(SUBSTITUTE($B35,"5","0"))=$B35),1,0)),"")</f>
        <v/>
      </c>
      <c r="I35" s="5" t="str">
        <f>IF(PhieuBauCu!$B$2&gt;5,IF(LEN($B35)=0,"",IF(AND($B35&gt;0,VALUE(SUBSTITUTE($B35,"6","0"))=$B35),1,0)),"")</f>
        <v/>
      </c>
      <c r="J35" s="5" t="str">
        <f>IF(PhieuBauCu!$B$2&gt;6,IF(LEN($B35)=0,"",IF(AND($B35&gt;0,VALUE(SUBSTITUTE($B35,"7","0"))=$B35),1,0)),"")</f>
        <v/>
      </c>
      <c r="K35" s="5" t="str">
        <f>IF(PhieuBauCu!$B$2&gt;7,IF(LEN($B35)=0,"",IF(AND($B35&gt;0,VALUE(SUBSTITUTE($B35,"8","0"))=$B35),1,0)),"")</f>
        <v/>
      </c>
      <c r="L35" s="5" t="str">
        <f>IF(PhieuBauCu!$B$2&gt;8,IF(LEN($B35)=0,"",IF(AND($B35&gt;0,VALUE(SUBSTITUTE($B35,"9","0"))=$B35),1,0)),"")</f>
        <v/>
      </c>
      <c r="M35" s="9">
        <f t="shared" si="1"/>
        <v>0</v>
      </c>
      <c r="N35" s="36">
        <f>IF(AND(M35&lt;=PhieuBauCu!$B$13,M35&gt;=1),1,0)</f>
        <v>0</v>
      </c>
    </row>
    <row r="36" spans="1:14" ht="28.5" customHeight="1">
      <c r="A36" s="2">
        <v>31</v>
      </c>
      <c r="B36" s="3"/>
      <c r="C36" s="48" t="str">
        <f t="shared" si="0"/>
        <v/>
      </c>
      <c r="D36" s="5" t="str">
        <f>IF(PhieuBauCu!$B$2&gt;0,IF(LEN($B36)=0,"",IF(AND($B36&gt;0,VALUE(SUBSTITUTE($B36,"1","0"))=$B36),1,0)),"")</f>
        <v/>
      </c>
      <c r="E36" s="5" t="str">
        <f>IF(PhieuBauCu!$B$2&gt;1,IF(LEN($B36)=0,"",IF(AND($B36&gt;0,VALUE(SUBSTITUTE($B36,"2","0"))=$B36),1,0)),"")</f>
        <v/>
      </c>
      <c r="F36" s="5" t="str">
        <f>IF(PhieuBauCu!$B$2&gt;2,IF(LEN($B36)=0,"",IF(AND($B36&gt;0,VALUE(SUBSTITUTE($B36,"3","0"))=$B36),1,0)),"")</f>
        <v/>
      </c>
      <c r="G36" s="5" t="str">
        <f>IF(PhieuBauCu!$B$2&gt;3,IF(LEN($B36)=0,"",IF(AND($B36&gt;0,VALUE(SUBSTITUTE($B36,"4","0"))=$B36),1,0)),"")</f>
        <v/>
      </c>
      <c r="H36" s="5" t="str">
        <f>IF(PhieuBauCu!$B$2&gt;4,IF(LEN($B36)=0,"",IF(AND($B36&gt;0,VALUE(SUBSTITUTE($B36,"5","0"))=$B36),1,0)),"")</f>
        <v/>
      </c>
      <c r="I36" s="5" t="str">
        <f>IF(PhieuBauCu!$B$2&gt;5,IF(LEN($B36)=0,"",IF(AND($B36&gt;0,VALUE(SUBSTITUTE($B36,"6","0"))=$B36),1,0)),"")</f>
        <v/>
      </c>
      <c r="J36" s="5" t="str">
        <f>IF(PhieuBauCu!$B$2&gt;6,IF(LEN($B36)=0,"",IF(AND($B36&gt;0,VALUE(SUBSTITUTE($B36,"7","0"))=$B36),1,0)),"")</f>
        <v/>
      </c>
      <c r="K36" s="5" t="str">
        <f>IF(PhieuBauCu!$B$2&gt;7,IF(LEN($B36)=0,"",IF(AND($B36&gt;0,VALUE(SUBSTITUTE($B36,"8","0"))=$B36),1,0)),"")</f>
        <v/>
      </c>
      <c r="L36" s="5" t="str">
        <f>IF(PhieuBauCu!$B$2&gt;8,IF(LEN($B36)=0,"",IF(AND($B36&gt;0,VALUE(SUBSTITUTE($B36,"9","0"))=$B36),1,0)),"")</f>
        <v/>
      </c>
      <c r="M36" s="9">
        <f t="shared" si="1"/>
        <v>0</v>
      </c>
      <c r="N36" s="36">
        <f>IF(AND(M36&lt;=PhieuBauCu!$B$13,M36&gt;=1),1,0)</f>
        <v>0</v>
      </c>
    </row>
    <row r="37" spans="1:14" ht="28.5" customHeight="1">
      <c r="A37" s="2">
        <v>32</v>
      </c>
      <c r="B37" s="3"/>
      <c r="C37" s="48" t="str">
        <f t="shared" si="0"/>
        <v/>
      </c>
      <c r="D37" s="5" t="str">
        <f>IF(PhieuBauCu!$B$2&gt;0,IF(LEN($B37)=0,"",IF(AND($B37&gt;0,VALUE(SUBSTITUTE($B37,"1","0"))=$B37),1,0)),"")</f>
        <v/>
      </c>
      <c r="E37" s="5" t="str">
        <f>IF(PhieuBauCu!$B$2&gt;1,IF(LEN($B37)=0,"",IF(AND($B37&gt;0,VALUE(SUBSTITUTE($B37,"2","0"))=$B37),1,0)),"")</f>
        <v/>
      </c>
      <c r="F37" s="5" t="str">
        <f>IF(PhieuBauCu!$B$2&gt;2,IF(LEN($B37)=0,"",IF(AND($B37&gt;0,VALUE(SUBSTITUTE($B37,"3","0"))=$B37),1,0)),"")</f>
        <v/>
      </c>
      <c r="G37" s="5" t="str">
        <f>IF(PhieuBauCu!$B$2&gt;3,IF(LEN($B37)=0,"",IF(AND($B37&gt;0,VALUE(SUBSTITUTE($B37,"4","0"))=$B37),1,0)),"")</f>
        <v/>
      </c>
      <c r="H37" s="5" t="str">
        <f>IF(PhieuBauCu!$B$2&gt;4,IF(LEN($B37)=0,"",IF(AND($B37&gt;0,VALUE(SUBSTITUTE($B37,"5","0"))=$B37),1,0)),"")</f>
        <v/>
      </c>
      <c r="I37" s="5" t="str">
        <f>IF(PhieuBauCu!$B$2&gt;5,IF(LEN($B37)=0,"",IF(AND($B37&gt;0,VALUE(SUBSTITUTE($B37,"6","0"))=$B37),1,0)),"")</f>
        <v/>
      </c>
      <c r="J37" s="5" t="str">
        <f>IF(PhieuBauCu!$B$2&gt;6,IF(LEN($B37)=0,"",IF(AND($B37&gt;0,VALUE(SUBSTITUTE($B37,"7","0"))=$B37),1,0)),"")</f>
        <v/>
      </c>
      <c r="K37" s="5" t="str">
        <f>IF(PhieuBauCu!$B$2&gt;7,IF(LEN($B37)=0,"",IF(AND($B37&gt;0,VALUE(SUBSTITUTE($B37,"8","0"))=$B37),1,0)),"")</f>
        <v/>
      </c>
      <c r="L37" s="5" t="str">
        <f>IF(PhieuBauCu!$B$2&gt;8,IF(LEN($B37)=0,"",IF(AND($B37&gt;0,VALUE(SUBSTITUTE($B37,"9","0"))=$B37),1,0)),"")</f>
        <v/>
      </c>
      <c r="M37" s="9">
        <f t="shared" si="1"/>
        <v>0</v>
      </c>
      <c r="N37" s="36">
        <f>IF(AND(M37&lt;=PhieuBauCu!$B$13,M37&gt;=1),1,0)</f>
        <v>0</v>
      </c>
    </row>
    <row r="38" spans="1:14" ht="28.5" customHeight="1">
      <c r="A38" s="2">
        <v>33</v>
      </c>
      <c r="B38" s="3"/>
      <c r="C38" s="48" t="str">
        <f t="shared" si="0"/>
        <v/>
      </c>
      <c r="D38" s="5" t="str">
        <f>IF(PhieuBauCu!$B$2&gt;0,IF(LEN($B38)=0,"",IF(AND($B38&gt;0,VALUE(SUBSTITUTE($B38,"1","0"))=$B38),1,0)),"")</f>
        <v/>
      </c>
      <c r="E38" s="5" t="str">
        <f>IF(PhieuBauCu!$B$2&gt;1,IF(LEN($B38)=0,"",IF(AND($B38&gt;0,VALUE(SUBSTITUTE($B38,"2","0"))=$B38),1,0)),"")</f>
        <v/>
      </c>
      <c r="F38" s="5" t="str">
        <f>IF(PhieuBauCu!$B$2&gt;2,IF(LEN($B38)=0,"",IF(AND($B38&gt;0,VALUE(SUBSTITUTE($B38,"3","0"))=$B38),1,0)),"")</f>
        <v/>
      </c>
      <c r="G38" s="5" t="str">
        <f>IF(PhieuBauCu!$B$2&gt;3,IF(LEN($B38)=0,"",IF(AND($B38&gt;0,VALUE(SUBSTITUTE($B38,"4","0"))=$B38),1,0)),"")</f>
        <v/>
      </c>
      <c r="H38" s="5" t="str">
        <f>IF(PhieuBauCu!$B$2&gt;4,IF(LEN($B38)=0,"",IF(AND($B38&gt;0,VALUE(SUBSTITUTE($B38,"5","0"))=$B38),1,0)),"")</f>
        <v/>
      </c>
      <c r="I38" s="5" t="str">
        <f>IF(PhieuBauCu!$B$2&gt;5,IF(LEN($B38)=0,"",IF(AND($B38&gt;0,VALUE(SUBSTITUTE($B38,"6","0"))=$B38),1,0)),"")</f>
        <v/>
      </c>
      <c r="J38" s="5" t="str">
        <f>IF(PhieuBauCu!$B$2&gt;6,IF(LEN($B38)=0,"",IF(AND($B38&gt;0,VALUE(SUBSTITUTE($B38,"7","0"))=$B38),1,0)),"")</f>
        <v/>
      </c>
      <c r="K38" s="5" t="str">
        <f>IF(PhieuBauCu!$B$2&gt;7,IF(LEN($B38)=0,"",IF(AND($B38&gt;0,VALUE(SUBSTITUTE($B38,"8","0"))=$B38),1,0)),"")</f>
        <v/>
      </c>
      <c r="L38" s="5" t="str">
        <f>IF(PhieuBauCu!$B$2&gt;8,IF(LEN($B38)=0,"",IF(AND($B38&gt;0,VALUE(SUBSTITUTE($B38,"9","0"))=$B38),1,0)),"")</f>
        <v/>
      </c>
      <c r="M38" s="9">
        <f t="shared" si="1"/>
        <v>0</v>
      </c>
      <c r="N38" s="36">
        <f>IF(AND(M38&lt;=PhieuBauCu!$B$13,M38&gt;=1),1,0)</f>
        <v>0</v>
      </c>
    </row>
    <row r="39" spans="1:14" ht="28.5" customHeight="1">
      <c r="A39" s="2">
        <v>34</v>
      </c>
      <c r="B39" s="3"/>
      <c r="C39" s="48" t="str">
        <f t="shared" si="0"/>
        <v/>
      </c>
      <c r="D39" s="5" t="str">
        <f>IF(PhieuBauCu!$B$2&gt;0,IF(LEN($B39)=0,"",IF(AND($B39&gt;0,VALUE(SUBSTITUTE($B39,"1","0"))=$B39),1,0)),"")</f>
        <v/>
      </c>
      <c r="E39" s="5" t="str">
        <f>IF(PhieuBauCu!$B$2&gt;1,IF(LEN($B39)=0,"",IF(AND($B39&gt;0,VALUE(SUBSTITUTE($B39,"2","0"))=$B39),1,0)),"")</f>
        <v/>
      </c>
      <c r="F39" s="5" t="str">
        <f>IF(PhieuBauCu!$B$2&gt;2,IF(LEN($B39)=0,"",IF(AND($B39&gt;0,VALUE(SUBSTITUTE($B39,"3","0"))=$B39),1,0)),"")</f>
        <v/>
      </c>
      <c r="G39" s="5" t="str">
        <f>IF(PhieuBauCu!$B$2&gt;3,IF(LEN($B39)=0,"",IF(AND($B39&gt;0,VALUE(SUBSTITUTE($B39,"4","0"))=$B39),1,0)),"")</f>
        <v/>
      </c>
      <c r="H39" s="5" t="str">
        <f>IF(PhieuBauCu!$B$2&gt;4,IF(LEN($B39)=0,"",IF(AND($B39&gt;0,VALUE(SUBSTITUTE($B39,"5","0"))=$B39),1,0)),"")</f>
        <v/>
      </c>
      <c r="I39" s="5" t="str">
        <f>IF(PhieuBauCu!$B$2&gt;5,IF(LEN($B39)=0,"",IF(AND($B39&gt;0,VALUE(SUBSTITUTE($B39,"6","0"))=$B39),1,0)),"")</f>
        <v/>
      </c>
      <c r="J39" s="5" t="str">
        <f>IF(PhieuBauCu!$B$2&gt;6,IF(LEN($B39)=0,"",IF(AND($B39&gt;0,VALUE(SUBSTITUTE($B39,"7","0"))=$B39),1,0)),"")</f>
        <v/>
      </c>
      <c r="K39" s="5" t="str">
        <f>IF(PhieuBauCu!$B$2&gt;7,IF(LEN($B39)=0,"",IF(AND($B39&gt;0,VALUE(SUBSTITUTE($B39,"8","0"))=$B39),1,0)),"")</f>
        <v/>
      </c>
      <c r="L39" s="5" t="str">
        <f>IF(PhieuBauCu!$B$2&gt;8,IF(LEN($B39)=0,"",IF(AND($B39&gt;0,VALUE(SUBSTITUTE($B39,"9","0"))=$B39),1,0)),"")</f>
        <v/>
      </c>
      <c r="M39" s="9">
        <f t="shared" si="1"/>
        <v>0</v>
      </c>
      <c r="N39" s="36">
        <f>IF(AND(M39&lt;=PhieuBauCu!$B$13,M39&gt;=1),1,0)</f>
        <v>0</v>
      </c>
    </row>
    <row r="40" spans="1:14" ht="28.5" customHeight="1">
      <c r="A40" s="2">
        <v>35</v>
      </c>
      <c r="B40" s="3"/>
      <c r="C40" s="48" t="str">
        <f t="shared" si="0"/>
        <v/>
      </c>
      <c r="D40" s="5" t="str">
        <f>IF(PhieuBauCu!$B$2&gt;0,IF(LEN($B40)=0,"",IF(AND($B40&gt;0,VALUE(SUBSTITUTE($B40,"1","0"))=$B40),1,0)),"")</f>
        <v/>
      </c>
      <c r="E40" s="5" t="str">
        <f>IF(PhieuBauCu!$B$2&gt;1,IF(LEN($B40)=0,"",IF(AND($B40&gt;0,VALUE(SUBSTITUTE($B40,"2","0"))=$B40),1,0)),"")</f>
        <v/>
      </c>
      <c r="F40" s="5" t="str">
        <f>IF(PhieuBauCu!$B$2&gt;2,IF(LEN($B40)=0,"",IF(AND($B40&gt;0,VALUE(SUBSTITUTE($B40,"3","0"))=$B40),1,0)),"")</f>
        <v/>
      </c>
      <c r="G40" s="5" t="str">
        <f>IF(PhieuBauCu!$B$2&gt;3,IF(LEN($B40)=0,"",IF(AND($B40&gt;0,VALUE(SUBSTITUTE($B40,"4","0"))=$B40),1,0)),"")</f>
        <v/>
      </c>
      <c r="H40" s="5" t="str">
        <f>IF(PhieuBauCu!$B$2&gt;4,IF(LEN($B40)=0,"",IF(AND($B40&gt;0,VALUE(SUBSTITUTE($B40,"5","0"))=$B40),1,0)),"")</f>
        <v/>
      </c>
      <c r="I40" s="5" t="str">
        <f>IF(PhieuBauCu!$B$2&gt;5,IF(LEN($B40)=0,"",IF(AND($B40&gt;0,VALUE(SUBSTITUTE($B40,"6","0"))=$B40),1,0)),"")</f>
        <v/>
      </c>
      <c r="J40" s="5" t="str">
        <f>IF(PhieuBauCu!$B$2&gt;6,IF(LEN($B40)=0,"",IF(AND($B40&gt;0,VALUE(SUBSTITUTE($B40,"7","0"))=$B40),1,0)),"")</f>
        <v/>
      </c>
      <c r="K40" s="5" t="str">
        <f>IF(PhieuBauCu!$B$2&gt;7,IF(LEN($B40)=0,"",IF(AND($B40&gt;0,VALUE(SUBSTITUTE($B40,"8","0"))=$B40),1,0)),"")</f>
        <v/>
      </c>
      <c r="L40" s="5" t="str">
        <f>IF(PhieuBauCu!$B$2&gt;8,IF(LEN($B40)=0,"",IF(AND($B40&gt;0,VALUE(SUBSTITUTE($B40,"9","0"))=$B40),1,0)),"")</f>
        <v/>
      </c>
      <c r="M40" s="9">
        <f t="shared" si="1"/>
        <v>0</v>
      </c>
      <c r="N40" s="36">
        <f>IF(AND(M40&lt;=PhieuBauCu!$B$13,M40&gt;=1),1,0)</f>
        <v>0</v>
      </c>
    </row>
    <row r="41" spans="1:14" ht="28.5" customHeight="1">
      <c r="A41" s="2">
        <v>36</v>
      </c>
      <c r="B41" s="3"/>
      <c r="C41" s="48" t="str">
        <f t="shared" si="0"/>
        <v/>
      </c>
      <c r="D41" s="5" t="str">
        <f>IF(PhieuBauCu!$B$2&gt;0,IF(LEN($B41)=0,"",IF(AND($B41&gt;0,VALUE(SUBSTITUTE($B41,"1","0"))=$B41),1,0)),"")</f>
        <v/>
      </c>
      <c r="E41" s="5" t="str">
        <f>IF(PhieuBauCu!$B$2&gt;1,IF(LEN($B41)=0,"",IF(AND($B41&gt;0,VALUE(SUBSTITUTE($B41,"2","0"))=$B41),1,0)),"")</f>
        <v/>
      </c>
      <c r="F41" s="5" t="str">
        <f>IF(PhieuBauCu!$B$2&gt;2,IF(LEN($B41)=0,"",IF(AND($B41&gt;0,VALUE(SUBSTITUTE($B41,"3","0"))=$B41),1,0)),"")</f>
        <v/>
      </c>
      <c r="G41" s="5" t="str">
        <f>IF(PhieuBauCu!$B$2&gt;3,IF(LEN($B41)=0,"",IF(AND($B41&gt;0,VALUE(SUBSTITUTE($B41,"4","0"))=$B41),1,0)),"")</f>
        <v/>
      </c>
      <c r="H41" s="5" t="str">
        <f>IF(PhieuBauCu!$B$2&gt;4,IF(LEN($B41)=0,"",IF(AND($B41&gt;0,VALUE(SUBSTITUTE($B41,"5","0"))=$B41),1,0)),"")</f>
        <v/>
      </c>
      <c r="I41" s="5" t="str">
        <f>IF(PhieuBauCu!$B$2&gt;5,IF(LEN($B41)=0,"",IF(AND($B41&gt;0,VALUE(SUBSTITUTE($B41,"6","0"))=$B41),1,0)),"")</f>
        <v/>
      </c>
      <c r="J41" s="5" t="str">
        <f>IF(PhieuBauCu!$B$2&gt;6,IF(LEN($B41)=0,"",IF(AND($B41&gt;0,VALUE(SUBSTITUTE($B41,"7","0"))=$B41),1,0)),"")</f>
        <v/>
      </c>
      <c r="K41" s="5" t="str">
        <f>IF(PhieuBauCu!$B$2&gt;7,IF(LEN($B41)=0,"",IF(AND($B41&gt;0,VALUE(SUBSTITUTE($B41,"8","0"))=$B41),1,0)),"")</f>
        <v/>
      </c>
      <c r="L41" s="5" t="str">
        <f>IF(PhieuBauCu!$B$2&gt;8,IF(LEN($B41)=0,"",IF(AND($B41&gt;0,VALUE(SUBSTITUTE($B41,"9","0"))=$B41),1,0)),"")</f>
        <v/>
      </c>
      <c r="M41" s="9">
        <f t="shared" si="1"/>
        <v>0</v>
      </c>
      <c r="N41" s="36">
        <f>IF(AND(M41&lt;=PhieuBauCu!$B$13,M41&gt;=1),1,0)</f>
        <v>0</v>
      </c>
    </row>
    <row r="42" spans="1:14" ht="28.5" customHeight="1">
      <c r="A42" s="2">
        <v>37</v>
      </c>
      <c r="B42" s="3"/>
      <c r="C42" s="48" t="str">
        <f t="shared" si="0"/>
        <v/>
      </c>
      <c r="D42" s="5" t="str">
        <f>IF(PhieuBauCu!$B$2&gt;0,IF(LEN($B42)=0,"",IF(AND($B42&gt;0,VALUE(SUBSTITUTE($B42,"1","0"))=$B42),1,0)),"")</f>
        <v/>
      </c>
      <c r="E42" s="5" t="str">
        <f>IF(PhieuBauCu!$B$2&gt;1,IF(LEN($B42)=0,"",IF(AND($B42&gt;0,VALUE(SUBSTITUTE($B42,"2","0"))=$B42),1,0)),"")</f>
        <v/>
      </c>
      <c r="F42" s="5" t="str">
        <f>IF(PhieuBauCu!$B$2&gt;2,IF(LEN($B42)=0,"",IF(AND($B42&gt;0,VALUE(SUBSTITUTE($B42,"3","0"))=$B42),1,0)),"")</f>
        <v/>
      </c>
      <c r="G42" s="5" t="str">
        <f>IF(PhieuBauCu!$B$2&gt;3,IF(LEN($B42)=0,"",IF(AND($B42&gt;0,VALUE(SUBSTITUTE($B42,"4","0"))=$B42),1,0)),"")</f>
        <v/>
      </c>
      <c r="H42" s="5" t="str">
        <f>IF(PhieuBauCu!$B$2&gt;4,IF(LEN($B42)=0,"",IF(AND($B42&gt;0,VALUE(SUBSTITUTE($B42,"5","0"))=$B42),1,0)),"")</f>
        <v/>
      </c>
      <c r="I42" s="5" t="str">
        <f>IF(PhieuBauCu!$B$2&gt;5,IF(LEN($B42)=0,"",IF(AND($B42&gt;0,VALUE(SUBSTITUTE($B42,"6","0"))=$B42),1,0)),"")</f>
        <v/>
      </c>
      <c r="J42" s="5" t="str">
        <f>IF(PhieuBauCu!$B$2&gt;6,IF(LEN($B42)=0,"",IF(AND($B42&gt;0,VALUE(SUBSTITUTE($B42,"7","0"))=$B42),1,0)),"")</f>
        <v/>
      </c>
      <c r="K42" s="5" t="str">
        <f>IF(PhieuBauCu!$B$2&gt;7,IF(LEN($B42)=0,"",IF(AND($B42&gt;0,VALUE(SUBSTITUTE($B42,"8","0"))=$B42),1,0)),"")</f>
        <v/>
      </c>
      <c r="L42" s="5" t="str">
        <f>IF(PhieuBauCu!$B$2&gt;8,IF(LEN($B42)=0,"",IF(AND($B42&gt;0,VALUE(SUBSTITUTE($B42,"9","0"))=$B42),1,0)),"")</f>
        <v/>
      </c>
      <c r="M42" s="9">
        <f t="shared" si="1"/>
        <v>0</v>
      </c>
      <c r="N42" s="36">
        <f>IF(AND(M42&lt;=PhieuBauCu!$B$13,M42&gt;=1),1,0)</f>
        <v>0</v>
      </c>
    </row>
    <row r="43" spans="1:14" ht="28.5" customHeight="1">
      <c r="A43" s="2">
        <v>38</v>
      </c>
      <c r="B43" s="3"/>
      <c r="C43" s="48" t="str">
        <f t="shared" si="0"/>
        <v/>
      </c>
      <c r="D43" s="5" t="str">
        <f>IF(PhieuBauCu!$B$2&gt;0,IF(LEN($B43)=0,"",IF(AND($B43&gt;0,VALUE(SUBSTITUTE($B43,"1","0"))=$B43),1,0)),"")</f>
        <v/>
      </c>
      <c r="E43" s="5" t="str">
        <f>IF(PhieuBauCu!$B$2&gt;1,IF(LEN($B43)=0,"",IF(AND($B43&gt;0,VALUE(SUBSTITUTE($B43,"2","0"))=$B43),1,0)),"")</f>
        <v/>
      </c>
      <c r="F43" s="5" t="str">
        <f>IF(PhieuBauCu!$B$2&gt;2,IF(LEN($B43)=0,"",IF(AND($B43&gt;0,VALUE(SUBSTITUTE($B43,"3","0"))=$B43),1,0)),"")</f>
        <v/>
      </c>
      <c r="G43" s="5" t="str">
        <f>IF(PhieuBauCu!$B$2&gt;3,IF(LEN($B43)=0,"",IF(AND($B43&gt;0,VALUE(SUBSTITUTE($B43,"4","0"))=$B43),1,0)),"")</f>
        <v/>
      </c>
      <c r="H43" s="5" t="str">
        <f>IF(PhieuBauCu!$B$2&gt;4,IF(LEN($B43)=0,"",IF(AND($B43&gt;0,VALUE(SUBSTITUTE($B43,"5","0"))=$B43),1,0)),"")</f>
        <v/>
      </c>
      <c r="I43" s="5" t="str">
        <f>IF(PhieuBauCu!$B$2&gt;5,IF(LEN($B43)=0,"",IF(AND($B43&gt;0,VALUE(SUBSTITUTE($B43,"6","0"))=$B43),1,0)),"")</f>
        <v/>
      </c>
      <c r="J43" s="5" t="str">
        <f>IF(PhieuBauCu!$B$2&gt;6,IF(LEN($B43)=0,"",IF(AND($B43&gt;0,VALUE(SUBSTITUTE($B43,"7","0"))=$B43),1,0)),"")</f>
        <v/>
      </c>
      <c r="K43" s="5" t="str">
        <f>IF(PhieuBauCu!$B$2&gt;7,IF(LEN($B43)=0,"",IF(AND($B43&gt;0,VALUE(SUBSTITUTE($B43,"8","0"))=$B43),1,0)),"")</f>
        <v/>
      </c>
      <c r="L43" s="5" t="str">
        <f>IF(PhieuBauCu!$B$2&gt;8,IF(LEN($B43)=0,"",IF(AND($B43&gt;0,VALUE(SUBSTITUTE($B43,"9","0"))=$B43),1,0)),"")</f>
        <v/>
      </c>
      <c r="M43" s="9">
        <f t="shared" si="1"/>
        <v>0</v>
      </c>
      <c r="N43" s="36">
        <f>IF(AND(M43&lt;=PhieuBauCu!$B$13,M43&gt;=1),1,0)</f>
        <v>0</v>
      </c>
    </row>
    <row r="44" spans="1:14" ht="28.5" customHeight="1">
      <c r="A44" s="2">
        <v>39</v>
      </c>
      <c r="B44" s="3"/>
      <c r="C44" s="48" t="str">
        <f t="shared" si="0"/>
        <v/>
      </c>
      <c r="D44" s="5" t="str">
        <f>IF(PhieuBauCu!$B$2&gt;0,IF(LEN($B44)=0,"",IF(AND($B44&gt;0,VALUE(SUBSTITUTE($B44,"1","0"))=$B44),1,0)),"")</f>
        <v/>
      </c>
      <c r="E44" s="5" t="str">
        <f>IF(PhieuBauCu!$B$2&gt;1,IF(LEN($B44)=0,"",IF(AND($B44&gt;0,VALUE(SUBSTITUTE($B44,"2","0"))=$B44),1,0)),"")</f>
        <v/>
      </c>
      <c r="F44" s="5" t="str">
        <f>IF(PhieuBauCu!$B$2&gt;2,IF(LEN($B44)=0,"",IF(AND($B44&gt;0,VALUE(SUBSTITUTE($B44,"3","0"))=$B44),1,0)),"")</f>
        <v/>
      </c>
      <c r="G44" s="5" t="str">
        <f>IF(PhieuBauCu!$B$2&gt;3,IF(LEN($B44)=0,"",IF(AND($B44&gt;0,VALUE(SUBSTITUTE($B44,"4","0"))=$B44),1,0)),"")</f>
        <v/>
      </c>
      <c r="H44" s="5" t="str">
        <f>IF(PhieuBauCu!$B$2&gt;4,IF(LEN($B44)=0,"",IF(AND($B44&gt;0,VALUE(SUBSTITUTE($B44,"5","0"))=$B44),1,0)),"")</f>
        <v/>
      </c>
      <c r="I44" s="5" t="str">
        <f>IF(PhieuBauCu!$B$2&gt;5,IF(LEN($B44)=0,"",IF(AND($B44&gt;0,VALUE(SUBSTITUTE($B44,"6","0"))=$B44),1,0)),"")</f>
        <v/>
      </c>
      <c r="J44" s="5" t="str">
        <f>IF(PhieuBauCu!$B$2&gt;6,IF(LEN($B44)=0,"",IF(AND($B44&gt;0,VALUE(SUBSTITUTE($B44,"7","0"))=$B44),1,0)),"")</f>
        <v/>
      </c>
      <c r="K44" s="5" t="str">
        <f>IF(PhieuBauCu!$B$2&gt;7,IF(LEN($B44)=0,"",IF(AND($B44&gt;0,VALUE(SUBSTITUTE($B44,"8","0"))=$B44),1,0)),"")</f>
        <v/>
      </c>
      <c r="L44" s="5" t="str">
        <f>IF(PhieuBauCu!$B$2&gt;8,IF(LEN($B44)=0,"",IF(AND($B44&gt;0,VALUE(SUBSTITUTE($B44,"9","0"))=$B44),1,0)),"")</f>
        <v/>
      </c>
      <c r="M44" s="9">
        <f t="shared" si="1"/>
        <v>0</v>
      </c>
      <c r="N44" s="36">
        <f>IF(AND(M44&lt;=PhieuBauCu!$B$13,M44&gt;=1),1,0)</f>
        <v>0</v>
      </c>
    </row>
    <row r="45" spans="1:14" ht="28.5" customHeight="1">
      <c r="A45" s="2">
        <v>40</v>
      </c>
      <c r="B45" s="3"/>
      <c r="C45" s="48" t="str">
        <f t="shared" si="0"/>
        <v/>
      </c>
      <c r="D45" s="5" t="str">
        <f>IF(PhieuBauCu!$B$2&gt;0,IF(LEN($B45)=0,"",IF(AND($B45&gt;0,VALUE(SUBSTITUTE($B45,"1","0"))=$B45),1,0)),"")</f>
        <v/>
      </c>
      <c r="E45" s="5" t="str">
        <f>IF(PhieuBauCu!$B$2&gt;1,IF(LEN($B45)=0,"",IF(AND($B45&gt;0,VALUE(SUBSTITUTE($B45,"2","0"))=$B45),1,0)),"")</f>
        <v/>
      </c>
      <c r="F45" s="5" t="str">
        <f>IF(PhieuBauCu!$B$2&gt;2,IF(LEN($B45)=0,"",IF(AND($B45&gt;0,VALUE(SUBSTITUTE($B45,"3","0"))=$B45),1,0)),"")</f>
        <v/>
      </c>
      <c r="G45" s="5" t="str">
        <f>IF(PhieuBauCu!$B$2&gt;3,IF(LEN($B45)=0,"",IF(AND($B45&gt;0,VALUE(SUBSTITUTE($B45,"4","0"))=$B45),1,0)),"")</f>
        <v/>
      </c>
      <c r="H45" s="5" t="str">
        <f>IF(PhieuBauCu!$B$2&gt;4,IF(LEN($B45)=0,"",IF(AND($B45&gt;0,VALUE(SUBSTITUTE($B45,"5","0"))=$B45),1,0)),"")</f>
        <v/>
      </c>
      <c r="I45" s="5" t="str">
        <f>IF(PhieuBauCu!$B$2&gt;5,IF(LEN($B45)=0,"",IF(AND($B45&gt;0,VALUE(SUBSTITUTE($B45,"6","0"))=$B45),1,0)),"")</f>
        <v/>
      </c>
      <c r="J45" s="5" t="str">
        <f>IF(PhieuBauCu!$B$2&gt;6,IF(LEN($B45)=0,"",IF(AND($B45&gt;0,VALUE(SUBSTITUTE($B45,"7","0"))=$B45),1,0)),"")</f>
        <v/>
      </c>
      <c r="K45" s="5" t="str">
        <f>IF(PhieuBauCu!$B$2&gt;7,IF(LEN($B45)=0,"",IF(AND($B45&gt;0,VALUE(SUBSTITUTE($B45,"8","0"))=$B45),1,0)),"")</f>
        <v/>
      </c>
      <c r="L45" s="5" t="str">
        <f>IF(PhieuBauCu!$B$2&gt;8,IF(LEN($B45)=0,"",IF(AND($B45&gt;0,VALUE(SUBSTITUTE($B45,"9","0"))=$B45),1,0)),"")</f>
        <v/>
      </c>
      <c r="M45" s="9">
        <f t="shared" si="1"/>
        <v>0</v>
      </c>
      <c r="N45" s="36">
        <f>IF(AND(M45&lt;=PhieuBauCu!$B$13,M45&gt;=1),1,0)</f>
        <v>0</v>
      </c>
    </row>
    <row r="46" spans="1:14" ht="28.5" customHeight="1">
      <c r="A46" s="2">
        <v>41</v>
      </c>
      <c r="B46" s="3"/>
      <c r="C46" s="48" t="str">
        <f t="shared" si="0"/>
        <v/>
      </c>
      <c r="D46" s="5" t="str">
        <f>IF(PhieuBauCu!$B$2&gt;0,IF(LEN($B46)=0,"",IF(AND($B46&gt;0,VALUE(SUBSTITUTE($B46,"1","0"))=$B46),1,0)),"")</f>
        <v/>
      </c>
      <c r="E46" s="5" t="str">
        <f>IF(PhieuBauCu!$B$2&gt;1,IF(LEN($B46)=0,"",IF(AND($B46&gt;0,VALUE(SUBSTITUTE($B46,"2","0"))=$B46),1,0)),"")</f>
        <v/>
      </c>
      <c r="F46" s="5" t="str">
        <f>IF(PhieuBauCu!$B$2&gt;2,IF(LEN($B46)=0,"",IF(AND($B46&gt;0,VALUE(SUBSTITUTE($B46,"3","0"))=$B46),1,0)),"")</f>
        <v/>
      </c>
      <c r="G46" s="5" t="str">
        <f>IF(PhieuBauCu!$B$2&gt;3,IF(LEN($B46)=0,"",IF(AND($B46&gt;0,VALUE(SUBSTITUTE($B46,"4","0"))=$B46),1,0)),"")</f>
        <v/>
      </c>
      <c r="H46" s="5" t="str">
        <f>IF(PhieuBauCu!$B$2&gt;4,IF(LEN($B46)=0,"",IF(AND($B46&gt;0,VALUE(SUBSTITUTE($B46,"5","0"))=$B46),1,0)),"")</f>
        <v/>
      </c>
      <c r="I46" s="5" t="str">
        <f>IF(PhieuBauCu!$B$2&gt;5,IF(LEN($B46)=0,"",IF(AND($B46&gt;0,VALUE(SUBSTITUTE($B46,"6","0"))=$B46),1,0)),"")</f>
        <v/>
      </c>
      <c r="J46" s="5" t="str">
        <f>IF(PhieuBauCu!$B$2&gt;6,IF(LEN($B46)=0,"",IF(AND($B46&gt;0,VALUE(SUBSTITUTE($B46,"7","0"))=$B46),1,0)),"")</f>
        <v/>
      </c>
      <c r="K46" s="5" t="str">
        <f>IF(PhieuBauCu!$B$2&gt;7,IF(LEN($B46)=0,"",IF(AND($B46&gt;0,VALUE(SUBSTITUTE($B46,"8","0"))=$B46),1,0)),"")</f>
        <v/>
      </c>
      <c r="L46" s="5" t="str">
        <f>IF(PhieuBauCu!$B$2&gt;8,IF(LEN($B46)=0,"",IF(AND($B46&gt;0,VALUE(SUBSTITUTE($B46,"9","0"))=$B46),1,0)),"")</f>
        <v/>
      </c>
      <c r="M46" s="9">
        <f t="shared" si="1"/>
        <v>0</v>
      </c>
      <c r="N46" s="36">
        <f>IF(AND(M46&lt;=PhieuBauCu!$B$13,M46&gt;=1),1,0)</f>
        <v>0</v>
      </c>
    </row>
    <row r="47" spans="1:14" ht="28.5" customHeight="1">
      <c r="A47" s="2">
        <v>42</v>
      </c>
      <c r="B47" s="3"/>
      <c r="C47" s="48" t="str">
        <f t="shared" si="0"/>
        <v/>
      </c>
      <c r="D47" s="5" t="str">
        <f>IF(PhieuBauCu!$B$2&gt;0,IF(LEN($B47)=0,"",IF(AND($B47&gt;0,VALUE(SUBSTITUTE($B47,"1","0"))=$B47),1,0)),"")</f>
        <v/>
      </c>
      <c r="E47" s="5" t="str">
        <f>IF(PhieuBauCu!$B$2&gt;1,IF(LEN($B47)=0,"",IF(AND($B47&gt;0,VALUE(SUBSTITUTE($B47,"2","0"))=$B47),1,0)),"")</f>
        <v/>
      </c>
      <c r="F47" s="5" t="str">
        <f>IF(PhieuBauCu!$B$2&gt;2,IF(LEN($B47)=0,"",IF(AND($B47&gt;0,VALUE(SUBSTITUTE($B47,"3","0"))=$B47),1,0)),"")</f>
        <v/>
      </c>
      <c r="G47" s="5" t="str">
        <f>IF(PhieuBauCu!$B$2&gt;3,IF(LEN($B47)=0,"",IF(AND($B47&gt;0,VALUE(SUBSTITUTE($B47,"4","0"))=$B47),1,0)),"")</f>
        <v/>
      </c>
      <c r="H47" s="5" t="str">
        <f>IF(PhieuBauCu!$B$2&gt;4,IF(LEN($B47)=0,"",IF(AND($B47&gt;0,VALUE(SUBSTITUTE($B47,"5","0"))=$B47),1,0)),"")</f>
        <v/>
      </c>
      <c r="I47" s="5" t="str">
        <f>IF(PhieuBauCu!$B$2&gt;5,IF(LEN($B47)=0,"",IF(AND($B47&gt;0,VALUE(SUBSTITUTE($B47,"6","0"))=$B47),1,0)),"")</f>
        <v/>
      </c>
      <c r="J47" s="5" t="str">
        <f>IF(PhieuBauCu!$B$2&gt;6,IF(LEN($B47)=0,"",IF(AND($B47&gt;0,VALUE(SUBSTITUTE($B47,"7","0"))=$B47),1,0)),"")</f>
        <v/>
      </c>
      <c r="K47" s="5" t="str">
        <f>IF(PhieuBauCu!$B$2&gt;7,IF(LEN($B47)=0,"",IF(AND($B47&gt;0,VALUE(SUBSTITUTE($B47,"8","0"))=$B47),1,0)),"")</f>
        <v/>
      </c>
      <c r="L47" s="5" t="str">
        <f>IF(PhieuBauCu!$B$2&gt;8,IF(LEN($B47)=0,"",IF(AND($B47&gt;0,VALUE(SUBSTITUTE($B47,"9","0"))=$B47),1,0)),"")</f>
        <v/>
      </c>
      <c r="M47" s="9">
        <f t="shared" si="1"/>
        <v>0</v>
      </c>
      <c r="N47" s="36">
        <f>IF(AND(M47&lt;=PhieuBauCu!$B$13,M47&gt;=1),1,0)</f>
        <v>0</v>
      </c>
    </row>
    <row r="48" spans="1:14" ht="28.5" customHeight="1">
      <c r="A48" s="2">
        <v>43</v>
      </c>
      <c r="B48" s="3"/>
      <c r="C48" s="48" t="str">
        <f t="shared" si="0"/>
        <v/>
      </c>
      <c r="D48" s="5" t="str">
        <f>IF(PhieuBauCu!$B$2&gt;0,IF(LEN($B48)=0,"",IF(AND($B48&gt;0,VALUE(SUBSTITUTE($B48,"1","0"))=$B48),1,0)),"")</f>
        <v/>
      </c>
      <c r="E48" s="5" t="str">
        <f>IF(PhieuBauCu!$B$2&gt;1,IF(LEN($B48)=0,"",IF(AND($B48&gt;0,VALUE(SUBSTITUTE($B48,"2","0"))=$B48),1,0)),"")</f>
        <v/>
      </c>
      <c r="F48" s="5" t="str">
        <f>IF(PhieuBauCu!$B$2&gt;2,IF(LEN($B48)=0,"",IF(AND($B48&gt;0,VALUE(SUBSTITUTE($B48,"3","0"))=$B48),1,0)),"")</f>
        <v/>
      </c>
      <c r="G48" s="5" t="str">
        <f>IF(PhieuBauCu!$B$2&gt;3,IF(LEN($B48)=0,"",IF(AND($B48&gt;0,VALUE(SUBSTITUTE($B48,"4","0"))=$B48),1,0)),"")</f>
        <v/>
      </c>
      <c r="H48" s="5" t="str">
        <f>IF(PhieuBauCu!$B$2&gt;4,IF(LEN($B48)=0,"",IF(AND($B48&gt;0,VALUE(SUBSTITUTE($B48,"5","0"))=$B48),1,0)),"")</f>
        <v/>
      </c>
      <c r="I48" s="5" t="str">
        <f>IF(PhieuBauCu!$B$2&gt;5,IF(LEN($B48)=0,"",IF(AND($B48&gt;0,VALUE(SUBSTITUTE($B48,"6","0"))=$B48),1,0)),"")</f>
        <v/>
      </c>
      <c r="J48" s="5" t="str">
        <f>IF(PhieuBauCu!$B$2&gt;6,IF(LEN($B48)=0,"",IF(AND($B48&gt;0,VALUE(SUBSTITUTE($B48,"7","0"))=$B48),1,0)),"")</f>
        <v/>
      </c>
      <c r="K48" s="5" t="str">
        <f>IF(PhieuBauCu!$B$2&gt;7,IF(LEN($B48)=0,"",IF(AND($B48&gt;0,VALUE(SUBSTITUTE($B48,"8","0"))=$B48),1,0)),"")</f>
        <v/>
      </c>
      <c r="L48" s="5" t="str">
        <f>IF(PhieuBauCu!$B$2&gt;8,IF(LEN($B48)=0,"",IF(AND($B48&gt;0,VALUE(SUBSTITUTE($B48,"9","0"))=$B48),1,0)),"")</f>
        <v/>
      </c>
      <c r="M48" s="9">
        <f t="shared" si="1"/>
        <v>0</v>
      </c>
      <c r="N48" s="36">
        <f>IF(AND(M48&lt;=PhieuBauCu!$B$13,M48&gt;=1),1,0)</f>
        <v>0</v>
      </c>
    </row>
    <row r="49" spans="1:14" ht="28.5" customHeight="1">
      <c r="A49" s="2">
        <v>44</v>
      </c>
      <c r="B49" s="3"/>
      <c r="C49" s="48" t="str">
        <f t="shared" si="0"/>
        <v/>
      </c>
      <c r="D49" s="5" t="str">
        <f>IF(PhieuBauCu!$B$2&gt;0,IF(LEN($B49)=0,"",IF(AND($B49&gt;0,VALUE(SUBSTITUTE($B49,"1","0"))=$B49),1,0)),"")</f>
        <v/>
      </c>
      <c r="E49" s="5" t="str">
        <f>IF(PhieuBauCu!$B$2&gt;1,IF(LEN($B49)=0,"",IF(AND($B49&gt;0,VALUE(SUBSTITUTE($B49,"2","0"))=$B49),1,0)),"")</f>
        <v/>
      </c>
      <c r="F49" s="5" t="str">
        <f>IF(PhieuBauCu!$B$2&gt;2,IF(LEN($B49)=0,"",IF(AND($B49&gt;0,VALUE(SUBSTITUTE($B49,"3","0"))=$B49),1,0)),"")</f>
        <v/>
      </c>
      <c r="G49" s="5" t="str">
        <f>IF(PhieuBauCu!$B$2&gt;3,IF(LEN($B49)=0,"",IF(AND($B49&gt;0,VALUE(SUBSTITUTE($B49,"4","0"))=$B49),1,0)),"")</f>
        <v/>
      </c>
      <c r="H49" s="5" t="str">
        <f>IF(PhieuBauCu!$B$2&gt;4,IF(LEN($B49)=0,"",IF(AND($B49&gt;0,VALUE(SUBSTITUTE($B49,"5","0"))=$B49),1,0)),"")</f>
        <v/>
      </c>
      <c r="I49" s="5" t="str">
        <f>IF(PhieuBauCu!$B$2&gt;5,IF(LEN($B49)=0,"",IF(AND($B49&gt;0,VALUE(SUBSTITUTE($B49,"6","0"))=$B49),1,0)),"")</f>
        <v/>
      </c>
      <c r="J49" s="5" t="str">
        <f>IF(PhieuBauCu!$B$2&gt;6,IF(LEN($B49)=0,"",IF(AND($B49&gt;0,VALUE(SUBSTITUTE($B49,"7","0"))=$B49),1,0)),"")</f>
        <v/>
      </c>
      <c r="K49" s="5" t="str">
        <f>IF(PhieuBauCu!$B$2&gt;7,IF(LEN($B49)=0,"",IF(AND($B49&gt;0,VALUE(SUBSTITUTE($B49,"8","0"))=$B49),1,0)),"")</f>
        <v/>
      </c>
      <c r="L49" s="5" t="str">
        <f>IF(PhieuBauCu!$B$2&gt;8,IF(LEN($B49)=0,"",IF(AND($B49&gt;0,VALUE(SUBSTITUTE($B49,"9","0"))=$B49),1,0)),"")</f>
        <v/>
      </c>
      <c r="M49" s="9">
        <f t="shared" si="1"/>
        <v>0</v>
      </c>
      <c r="N49" s="36">
        <f>IF(AND(M49&lt;=PhieuBauCu!$B$13,M49&gt;=1),1,0)</f>
        <v>0</v>
      </c>
    </row>
    <row r="50" spans="1:14" ht="28.5" customHeight="1">
      <c r="A50" s="2">
        <v>45</v>
      </c>
      <c r="B50" s="3"/>
      <c r="C50" s="48" t="str">
        <f t="shared" si="0"/>
        <v/>
      </c>
      <c r="D50" s="5" t="str">
        <f>IF(PhieuBauCu!$B$2&gt;0,IF(LEN($B50)=0,"",IF(AND($B50&gt;0,VALUE(SUBSTITUTE($B50,"1","0"))=$B50),1,0)),"")</f>
        <v/>
      </c>
      <c r="E50" s="5" t="str">
        <f>IF(PhieuBauCu!$B$2&gt;1,IF(LEN($B50)=0,"",IF(AND($B50&gt;0,VALUE(SUBSTITUTE($B50,"2","0"))=$B50),1,0)),"")</f>
        <v/>
      </c>
      <c r="F50" s="5" t="str">
        <f>IF(PhieuBauCu!$B$2&gt;2,IF(LEN($B50)=0,"",IF(AND($B50&gt;0,VALUE(SUBSTITUTE($B50,"3","0"))=$B50),1,0)),"")</f>
        <v/>
      </c>
      <c r="G50" s="5" t="str">
        <f>IF(PhieuBauCu!$B$2&gt;3,IF(LEN($B50)=0,"",IF(AND($B50&gt;0,VALUE(SUBSTITUTE($B50,"4","0"))=$B50),1,0)),"")</f>
        <v/>
      </c>
      <c r="H50" s="5" t="str">
        <f>IF(PhieuBauCu!$B$2&gt;4,IF(LEN($B50)=0,"",IF(AND($B50&gt;0,VALUE(SUBSTITUTE($B50,"5","0"))=$B50),1,0)),"")</f>
        <v/>
      </c>
      <c r="I50" s="5" t="str">
        <f>IF(PhieuBauCu!$B$2&gt;5,IF(LEN($B50)=0,"",IF(AND($B50&gt;0,VALUE(SUBSTITUTE($B50,"6","0"))=$B50),1,0)),"")</f>
        <v/>
      </c>
      <c r="J50" s="5" t="str">
        <f>IF(PhieuBauCu!$B$2&gt;6,IF(LEN($B50)=0,"",IF(AND($B50&gt;0,VALUE(SUBSTITUTE($B50,"7","0"))=$B50),1,0)),"")</f>
        <v/>
      </c>
      <c r="K50" s="5" t="str">
        <f>IF(PhieuBauCu!$B$2&gt;7,IF(LEN($B50)=0,"",IF(AND($B50&gt;0,VALUE(SUBSTITUTE($B50,"8","0"))=$B50),1,0)),"")</f>
        <v/>
      </c>
      <c r="L50" s="5" t="str">
        <f>IF(PhieuBauCu!$B$2&gt;8,IF(LEN($B50)=0,"",IF(AND($B50&gt;0,VALUE(SUBSTITUTE($B50,"9","0"))=$B50),1,0)),"")</f>
        <v/>
      </c>
      <c r="M50" s="9">
        <f t="shared" si="1"/>
        <v>0</v>
      </c>
      <c r="N50" s="36">
        <f>IF(AND(M50&lt;=PhieuBauCu!$B$13,M50&gt;=1),1,0)</f>
        <v>0</v>
      </c>
    </row>
    <row r="51" spans="1:14" ht="28.5" customHeight="1">
      <c r="A51" s="2">
        <v>46</v>
      </c>
      <c r="B51" s="3"/>
      <c r="C51" s="48" t="str">
        <f t="shared" si="0"/>
        <v/>
      </c>
      <c r="D51" s="5" t="str">
        <f>IF(PhieuBauCu!$B$2&gt;0,IF(LEN($B51)=0,"",IF(AND($B51&gt;0,VALUE(SUBSTITUTE($B51,"1","0"))=$B51),1,0)),"")</f>
        <v/>
      </c>
      <c r="E51" s="5" t="str">
        <f>IF(PhieuBauCu!$B$2&gt;1,IF(LEN($B51)=0,"",IF(AND($B51&gt;0,VALUE(SUBSTITUTE($B51,"2","0"))=$B51),1,0)),"")</f>
        <v/>
      </c>
      <c r="F51" s="5" t="str">
        <f>IF(PhieuBauCu!$B$2&gt;2,IF(LEN($B51)=0,"",IF(AND($B51&gt;0,VALUE(SUBSTITUTE($B51,"3","0"))=$B51),1,0)),"")</f>
        <v/>
      </c>
      <c r="G51" s="5" t="str">
        <f>IF(PhieuBauCu!$B$2&gt;3,IF(LEN($B51)=0,"",IF(AND($B51&gt;0,VALUE(SUBSTITUTE($B51,"4","0"))=$B51),1,0)),"")</f>
        <v/>
      </c>
      <c r="H51" s="5" t="str">
        <f>IF(PhieuBauCu!$B$2&gt;4,IF(LEN($B51)=0,"",IF(AND($B51&gt;0,VALUE(SUBSTITUTE($B51,"5","0"))=$B51),1,0)),"")</f>
        <v/>
      </c>
      <c r="I51" s="5" t="str">
        <f>IF(PhieuBauCu!$B$2&gt;5,IF(LEN($B51)=0,"",IF(AND($B51&gt;0,VALUE(SUBSTITUTE($B51,"6","0"))=$B51),1,0)),"")</f>
        <v/>
      </c>
      <c r="J51" s="5" t="str">
        <f>IF(PhieuBauCu!$B$2&gt;6,IF(LEN($B51)=0,"",IF(AND($B51&gt;0,VALUE(SUBSTITUTE($B51,"7","0"))=$B51),1,0)),"")</f>
        <v/>
      </c>
      <c r="K51" s="5" t="str">
        <f>IF(PhieuBauCu!$B$2&gt;7,IF(LEN($B51)=0,"",IF(AND($B51&gt;0,VALUE(SUBSTITUTE($B51,"8","0"))=$B51),1,0)),"")</f>
        <v/>
      </c>
      <c r="L51" s="5" t="str">
        <f>IF(PhieuBauCu!$B$2&gt;8,IF(LEN($B51)=0,"",IF(AND($B51&gt;0,VALUE(SUBSTITUTE($B51,"9","0"))=$B51),1,0)),"")</f>
        <v/>
      </c>
      <c r="M51" s="9">
        <f t="shared" si="1"/>
        <v>0</v>
      </c>
      <c r="N51" s="36">
        <f>IF(AND(M51&lt;=PhieuBauCu!$B$13,M51&gt;=1),1,0)</f>
        <v>0</v>
      </c>
    </row>
    <row r="52" spans="1:14" ht="28.5" customHeight="1">
      <c r="A52" s="2">
        <v>47</v>
      </c>
      <c r="B52" s="3"/>
      <c r="C52" s="48" t="str">
        <f t="shared" si="0"/>
        <v/>
      </c>
      <c r="D52" s="5" t="str">
        <f>IF(PhieuBauCu!$B$2&gt;0,IF(LEN($B52)=0,"",IF(AND($B52&gt;0,VALUE(SUBSTITUTE($B52,"1","0"))=$B52),1,0)),"")</f>
        <v/>
      </c>
      <c r="E52" s="5" t="str">
        <f>IF(PhieuBauCu!$B$2&gt;1,IF(LEN($B52)=0,"",IF(AND($B52&gt;0,VALUE(SUBSTITUTE($B52,"2","0"))=$B52),1,0)),"")</f>
        <v/>
      </c>
      <c r="F52" s="5" t="str">
        <f>IF(PhieuBauCu!$B$2&gt;2,IF(LEN($B52)=0,"",IF(AND($B52&gt;0,VALUE(SUBSTITUTE($B52,"3","0"))=$B52),1,0)),"")</f>
        <v/>
      </c>
      <c r="G52" s="5" t="str">
        <f>IF(PhieuBauCu!$B$2&gt;3,IF(LEN($B52)=0,"",IF(AND($B52&gt;0,VALUE(SUBSTITUTE($B52,"4","0"))=$B52),1,0)),"")</f>
        <v/>
      </c>
      <c r="H52" s="5" t="str">
        <f>IF(PhieuBauCu!$B$2&gt;4,IF(LEN($B52)=0,"",IF(AND($B52&gt;0,VALUE(SUBSTITUTE($B52,"5","0"))=$B52),1,0)),"")</f>
        <v/>
      </c>
      <c r="I52" s="5" t="str">
        <f>IF(PhieuBauCu!$B$2&gt;5,IF(LEN($B52)=0,"",IF(AND($B52&gt;0,VALUE(SUBSTITUTE($B52,"6","0"))=$B52),1,0)),"")</f>
        <v/>
      </c>
      <c r="J52" s="5" t="str">
        <f>IF(PhieuBauCu!$B$2&gt;6,IF(LEN($B52)=0,"",IF(AND($B52&gt;0,VALUE(SUBSTITUTE($B52,"7","0"))=$B52),1,0)),"")</f>
        <v/>
      </c>
      <c r="K52" s="5" t="str">
        <f>IF(PhieuBauCu!$B$2&gt;7,IF(LEN($B52)=0,"",IF(AND($B52&gt;0,VALUE(SUBSTITUTE($B52,"8","0"))=$B52),1,0)),"")</f>
        <v/>
      </c>
      <c r="L52" s="5" t="str">
        <f>IF(PhieuBauCu!$B$2&gt;8,IF(LEN($B52)=0,"",IF(AND($B52&gt;0,VALUE(SUBSTITUTE($B52,"9","0"))=$B52),1,0)),"")</f>
        <v/>
      </c>
      <c r="M52" s="9">
        <f t="shared" si="1"/>
        <v>0</v>
      </c>
      <c r="N52" s="36">
        <f>IF(AND(M52&lt;=PhieuBauCu!$B$13,M52&gt;=1),1,0)</f>
        <v>0</v>
      </c>
    </row>
    <row r="53" spans="1:14" ht="28.5" customHeight="1">
      <c r="A53" s="2">
        <v>48</v>
      </c>
      <c r="B53" s="3"/>
      <c r="C53" s="48" t="str">
        <f t="shared" si="0"/>
        <v/>
      </c>
      <c r="D53" s="5" t="str">
        <f>IF(PhieuBauCu!$B$2&gt;0,IF(LEN($B53)=0,"",IF(AND($B53&gt;0,VALUE(SUBSTITUTE($B53,"1","0"))=$B53),1,0)),"")</f>
        <v/>
      </c>
      <c r="E53" s="5" t="str">
        <f>IF(PhieuBauCu!$B$2&gt;1,IF(LEN($B53)=0,"",IF(AND($B53&gt;0,VALUE(SUBSTITUTE($B53,"2","0"))=$B53),1,0)),"")</f>
        <v/>
      </c>
      <c r="F53" s="5" t="str">
        <f>IF(PhieuBauCu!$B$2&gt;2,IF(LEN($B53)=0,"",IF(AND($B53&gt;0,VALUE(SUBSTITUTE($B53,"3","0"))=$B53),1,0)),"")</f>
        <v/>
      </c>
      <c r="G53" s="5" t="str">
        <f>IF(PhieuBauCu!$B$2&gt;3,IF(LEN($B53)=0,"",IF(AND($B53&gt;0,VALUE(SUBSTITUTE($B53,"4","0"))=$B53),1,0)),"")</f>
        <v/>
      </c>
      <c r="H53" s="5" t="str">
        <f>IF(PhieuBauCu!$B$2&gt;4,IF(LEN($B53)=0,"",IF(AND($B53&gt;0,VALUE(SUBSTITUTE($B53,"5","0"))=$B53),1,0)),"")</f>
        <v/>
      </c>
      <c r="I53" s="5" t="str">
        <f>IF(PhieuBauCu!$B$2&gt;5,IF(LEN($B53)=0,"",IF(AND($B53&gt;0,VALUE(SUBSTITUTE($B53,"6","0"))=$B53),1,0)),"")</f>
        <v/>
      </c>
      <c r="J53" s="5" t="str">
        <f>IF(PhieuBauCu!$B$2&gt;6,IF(LEN($B53)=0,"",IF(AND($B53&gt;0,VALUE(SUBSTITUTE($B53,"7","0"))=$B53),1,0)),"")</f>
        <v/>
      </c>
      <c r="K53" s="5" t="str">
        <f>IF(PhieuBauCu!$B$2&gt;7,IF(LEN($B53)=0,"",IF(AND($B53&gt;0,VALUE(SUBSTITUTE($B53,"8","0"))=$B53),1,0)),"")</f>
        <v/>
      </c>
      <c r="L53" s="5" t="str">
        <f>IF(PhieuBauCu!$B$2&gt;8,IF(LEN($B53)=0,"",IF(AND($B53&gt;0,VALUE(SUBSTITUTE($B53,"9","0"))=$B53),1,0)),"")</f>
        <v/>
      </c>
      <c r="M53" s="9">
        <f t="shared" si="1"/>
        <v>0</v>
      </c>
      <c r="N53" s="36">
        <f>IF(AND(M53&lt;=PhieuBauCu!$B$13,M53&gt;=1),1,0)</f>
        <v>0</v>
      </c>
    </row>
    <row r="54" spans="1:14" ht="28.5" customHeight="1">
      <c r="A54" s="2">
        <v>49</v>
      </c>
      <c r="B54" s="3"/>
      <c r="C54" s="48" t="str">
        <f t="shared" si="0"/>
        <v/>
      </c>
      <c r="D54" s="5" t="str">
        <f>IF(PhieuBauCu!$B$2&gt;0,IF(LEN($B54)=0,"",IF(AND($B54&gt;0,VALUE(SUBSTITUTE($B54,"1","0"))=$B54),1,0)),"")</f>
        <v/>
      </c>
      <c r="E54" s="5" t="str">
        <f>IF(PhieuBauCu!$B$2&gt;1,IF(LEN($B54)=0,"",IF(AND($B54&gt;0,VALUE(SUBSTITUTE($B54,"2","0"))=$B54),1,0)),"")</f>
        <v/>
      </c>
      <c r="F54" s="5" t="str">
        <f>IF(PhieuBauCu!$B$2&gt;2,IF(LEN($B54)=0,"",IF(AND($B54&gt;0,VALUE(SUBSTITUTE($B54,"3","0"))=$B54),1,0)),"")</f>
        <v/>
      </c>
      <c r="G54" s="5" t="str">
        <f>IF(PhieuBauCu!$B$2&gt;3,IF(LEN($B54)=0,"",IF(AND($B54&gt;0,VALUE(SUBSTITUTE($B54,"4","0"))=$B54),1,0)),"")</f>
        <v/>
      </c>
      <c r="H54" s="5" t="str">
        <f>IF(PhieuBauCu!$B$2&gt;4,IF(LEN($B54)=0,"",IF(AND($B54&gt;0,VALUE(SUBSTITUTE($B54,"5","0"))=$B54),1,0)),"")</f>
        <v/>
      </c>
      <c r="I54" s="5" t="str">
        <f>IF(PhieuBauCu!$B$2&gt;5,IF(LEN($B54)=0,"",IF(AND($B54&gt;0,VALUE(SUBSTITUTE($B54,"6","0"))=$B54),1,0)),"")</f>
        <v/>
      </c>
      <c r="J54" s="5" t="str">
        <f>IF(PhieuBauCu!$B$2&gt;6,IF(LEN($B54)=0,"",IF(AND($B54&gt;0,VALUE(SUBSTITUTE($B54,"7","0"))=$B54),1,0)),"")</f>
        <v/>
      </c>
      <c r="K54" s="5" t="str">
        <f>IF(PhieuBauCu!$B$2&gt;7,IF(LEN($B54)=0,"",IF(AND($B54&gt;0,VALUE(SUBSTITUTE($B54,"8","0"))=$B54),1,0)),"")</f>
        <v/>
      </c>
      <c r="L54" s="5" t="str">
        <f>IF(PhieuBauCu!$B$2&gt;8,IF(LEN($B54)=0,"",IF(AND($B54&gt;0,VALUE(SUBSTITUTE($B54,"9","0"))=$B54),1,0)),"")</f>
        <v/>
      </c>
      <c r="M54" s="9">
        <f t="shared" si="1"/>
        <v>0</v>
      </c>
      <c r="N54" s="36">
        <f>IF(AND(M54&lt;=PhieuBauCu!$B$13,M54&gt;=1),1,0)</f>
        <v>0</v>
      </c>
    </row>
    <row r="55" spans="1:14" ht="28.5" customHeight="1">
      <c r="A55" s="2">
        <v>50</v>
      </c>
      <c r="B55" s="3"/>
      <c r="C55" s="48" t="str">
        <f t="shared" si="0"/>
        <v/>
      </c>
      <c r="D55" s="5" t="str">
        <f>IF(PhieuBauCu!$B$2&gt;0,IF(LEN($B55)=0,"",IF(AND($B55&gt;0,VALUE(SUBSTITUTE($B55,"1","0"))=$B55),1,0)),"")</f>
        <v/>
      </c>
      <c r="E55" s="5" t="str">
        <f>IF(PhieuBauCu!$B$2&gt;1,IF(LEN($B55)=0,"",IF(AND($B55&gt;0,VALUE(SUBSTITUTE($B55,"2","0"))=$B55),1,0)),"")</f>
        <v/>
      </c>
      <c r="F55" s="5" t="str">
        <f>IF(PhieuBauCu!$B$2&gt;2,IF(LEN($B55)=0,"",IF(AND($B55&gt;0,VALUE(SUBSTITUTE($B55,"3","0"))=$B55),1,0)),"")</f>
        <v/>
      </c>
      <c r="G55" s="5" t="str">
        <f>IF(PhieuBauCu!$B$2&gt;3,IF(LEN($B55)=0,"",IF(AND($B55&gt;0,VALUE(SUBSTITUTE($B55,"4","0"))=$B55),1,0)),"")</f>
        <v/>
      </c>
      <c r="H55" s="5" t="str">
        <f>IF(PhieuBauCu!$B$2&gt;4,IF(LEN($B55)=0,"",IF(AND($B55&gt;0,VALUE(SUBSTITUTE($B55,"5","0"))=$B55),1,0)),"")</f>
        <v/>
      </c>
      <c r="I55" s="5" t="str">
        <f>IF(PhieuBauCu!$B$2&gt;5,IF(LEN($B55)=0,"",IF(AND($B55&gt;0,VALUE(SUBSTITUTE($B55,"6","0"))=$B55),1,0)),"")</f>
        <v/>
      </c>
      <c r="J55" s="5" t="str">
        <f>IF(PhieuBauCu!$B$2&gt;6,IF(LEN($B55)=0,"",IF(AND($B55&gt;0,VALUE(SUBSTITUTE($B55,"7","0"))=$B55),1,0)),"")</f>
        <v/>
      </c>
      <c r="K55" s="5" t="str">
        <f>IF(PhieuBauCu!$B$2&gt;7,IF(LEN($B55)=0,"",IF(AND($B55&gt;0,VALUE(SUBSTITUTE($B55,"8","0"))=$B55),1,0)),"")</f>
        <v/>
      </c>
      <c r="L55" s="5" t="str">
        <f>IF(PhieuBauCu!$B$2&gt;8,IF(LEN($B55)=0,"",IF(AND($B55&gt;0,VALUE(SUBSTITUTE($B55,"9","0"))=$B55),1,0)),"")</f>
        <v/>
      </c>
      <c r="M55" s="9">
        <f t="shared" si="1"/>
        <v>0</v>
      </c>
      <c r="N55" s="36">
        <f>IF(AND(M55&lt;=PhieuBauCu!$B$13,M55&gt;=1),1,0)</f>
        <v>0</v>
      </c>
    </row>
    <row r="56" spans="1:14" ht="28.5" customHeight="1">
      <c r="A56" s="2">
        <v>51</v>
      </c>
      <c r="B56" s="3"/>
      <c r="C56" s="48" t="str">
        <f t="shared" si="0"/>
        <v/>
      </c>
      <c r="D56" s="5" t="str">
        <f>IF(PhieuBauCu!$B$2&gt;0,IF(LEN($B56)=0,"",IF(AND($B56&gt;0,VALUE(SUBSTITUTE($B56,"1","0"))=$B56),1,0)),"")</f>
        <v/>
      </c>
      <c r="E56" s="5" t="str">
        <f>IF(PhieuBauCu!$B$2&gt;1,IF(LEN($B56)=0,"",IF(AND($B56&gt;0,VALUE(SUBSTITUTE($B56,"2","0"))=$B56),1,0)),"")</f>
        <v/>
      </c>
      <c r="F56" s="5" t="str">
        <f>IF(PhieuBauCu!$B$2&gt;2,IF(LEN($B56)=0,"",IF(AND($B56&gt;0,VALUE(SUBSTITUTE($B56,"3","0"))=$B56),1,0)),"")</f>
        <v/>
      </c>
      <c r="G56" s="5" t="str">
        <f>IF(PhieuBauCu!$B$2&gt;3,IF(LEN($B56)=0,"",IF(AND($B56&gt;0,VALUE(SUBSTITUTE($B56,"4","0"))=$B56),1,0)),"")</f>
        <v/>
      </c>
      <c r="H56" s="5" t="str">
        <f>IF(PhieuBauCu!$B$2&gt;4,IF(LEN($B56)=0,"",IF(AND($B56&gt;0,VALUE(SUBSTITUTE($B56,"5","0"))=$B56),1,0)),"")</f>
        <v/>
      </c>
      <c r="I56" s="5" t="str">
        <f>IF(PhieuBauCu!$B$2&gt;5,IF(LEN($B56)=0,"",IF(AND($B56&gt;0,VALUE(SUBSTITUTE($B56,"6","0"))=$B56),1,0)),"")</f>
        <v/>
      </c>
      <c r="J56" s="5" t="str">
        <f>IF(PhieuBauCu!$B$2&gt;6,IF(LEN($B56)=0,"",IF(AND($B56&gt;0,VALUE(SUBSTITUTE($B56,"7","0"))=$B56),1,0)),"")</f>
        <v/>
      </c>
      <c r="K56" s="5" t="str">
        <f>IF(PhieuBauCu!$B$2&gt;7,IF(LEN($B56)=0,"",IF(AND($B56&gt;0,VALUE(SUBSTITUTE($B56,"8","0"))=$B56),1,0)),"")</f>
        <v/>
      </c>
      <c r="L56" s="5" t="str">
        <f>IF(PhieuBauCu!$B$2&gt;8,IF(LEN($B56)=0,"",IF(AND($B56&gt;0,VALUE(SUBSTITUTE($B56,"9","0"))=$B56),1,0)),"")</f>
        <v/>
      </c>
      <c r="M56" s="9">
        <f t="shared" si="1"/>
        <v>0</v>
      </c>
      <c r="N56" s="36">
        <f>IF(AND(M56&lt;=PhieuBauCu!$B$13,M56&gt;=1),1,0)</f>
        <v>0</v>
      </c>
    </row>
    <row r="57" spans="1:14" ht="28.5" customHeight="1">
      <c r="A57" s="2">
        <v>52</v>
      </c>
      <c r="B57" s="3"/>
      <c r="C57" s="48" t="str">
        <f t="shared" si="0"/>
        <v/>
      </c>
      <c r="D57" s="5" t="str">
        <f>IF(PhieuBauCu!$B$2&gt;0,IF(LEN($B57)=0,"",IF(AND($B57&gt;0,VALUE(SUBSTITUTE($B57,"1","0"))=$B57),1,0)),"")</f>
        <v/>
      </c>
      <c r="E57" s="5" t="str">
        <f>IF(PhieuBauCu!$B$2&gt;1,IF(LEN($B57)=0,"",IF(AND($B57&gt;0,VALUE(SUBSTITUTE($B57,"2","0"))=$B57),1,0)),"")</f>
        <v/>
      </c>
      <c r="F57" s="5" t="str">
        <f>IF(PhieuBauCu!$B$2&gt;2,IF(LEN($B57)=0,"",IF(AND($B57&gt;0,VALUE(SUBSTITUTE($B57,"3","0"))=$B57),1,0)),"")</f>
        <v/>
      </c>
      <c r="G57" s="5" t="str">
        <f>IF(PhieuBauCu!$B$2&gt;3,IF(LEN($B57)=0,"",IF(AND($B57&gt;0,VALUE(SUBSTITUTE($B57,"4","0"))=$B57),1,0)),"")</f>
        <v/>
      </c>
      <c r="H57" s="5" t="str">
        <f>IF(PhieuBauCu!$B$2&gt;4,IF(LEN($B57)=0,"",IF(AND($B57&gt;0,VALUE(SUBSTITUTE($B57,"5","0"))=$B57),1,0)),"")</f>
        <v/>
      </c>
      <c r="I57" s="5" t="str">
        <f>IF(PhieuBauCu!$B$2&gt;5,IF(LEN($B57)=0,"",IF(AND($B57&gt;0,VALUE(SUBSTITUTE($B57,"6","0"))=$B57),1,0)),"")</f>
        <v/>
      </c>
      <c r="J57" s="5" t="str">
        <f>IF(PhieuBauCu!$B$2&gt;6,IF(LEN($B57)=0,"",IF(AND($B57&gt;0,VALUE(SUBSTITUTE($B57,"7","0"))=$B57),1,0)),"")</f>
        <v/>
      </c>
      <c r="K57" s="5" t="str">
        <f>IF(PhieuBauCu!$B$2&gt;7,IF(LEN($B57)=0,"",IF(AND($B57&gt;0,VALUE(SUBSTITUTE($B57,"8","0"))=$B57),1,0)),"")</f>
        <v/>
      </c>
      <c r="L57" s="5" t="str">
        <f>IF(PhieuBauCu!$B$2&gt;8,IF(LEN($B57)=0,"",IF(AND($B57&gt;0,VALUE(SUBSTITUTE($B57,"9","0"))=$B57),1,0)),"")</f>
        <v/>
      </c>
      <c r="M57" s="9">
        <f t="shared" si="1"/>
        <v>0</v>
      </c>
      <c r="N57" s="36">
        <f>IF(AND(M57&lt;=PhieuBauCu!$B$13,M57&gt;=1),1,0)</f>
        <v>0</v>
      </c>
    </row>
    <row r="58" spans="1:14" ht="28.5" customHeight="1">
      <c r="A58" s="2">
        <v>53</v>
      </c>
      <c r="B58" s="3"/>
      <c r="C58" s="48" t="str">
        <f t="shared" si="0"/>
        <v/>
      </c>
      <c r="D58" s="5" t="str">
        <f>IF(PhieuBauCu!$B$2&gt;0,IF(LEN($B58)=0,"",IF(AND($B58&gt;0,VALUE(SUBSTITUTE($B58,"1","0"))=$B58),1,0)),"")</f>
        <v/>
      </c>
      <c r="E58" s="5" t="str">
        <f>IF(PhieuBauCu!$B$2&gt;1,IF(LEN($B58)=0,"",IF(AND($B58&gt;0,VALUE(SUBSTITUTE($B58,"2","0"))=$B58),1,0)),"")</f>
        <v/>
      </c>
      <c r="F58" s="5" t="str">
        <f>IF(PhieuBauCu!$B$2&gt;2,IF(LEN($B58)=0,"",IF(AND($B58&gt;0,VALUE(SUBSTITUTE($B58,"3","0"))=$B58),1,0)),"")</f>
        <v/>
      </c>
      <c r="G58" s="5" t="str">
        <f>IF(PhieuBauCu!$B$2&gt;3,IF(LEN($B58)=0,"",IF(AND($B58&gt;0,VALUE(SUBSTITUTE($B58,"4","0"))=$B58),1,0)),"")</f>
        <v/>
      </c>
      <c r="H58" s="5" t="str">
        <f>IF(PhieuBauCu!$B$2&gt;4,IF(LEN($B58)=0,"",IF(AND($B58&gt;0,VALUE(SUBSTITUTE($B58,"5","0"))=$B58),1,0)),"")</f>
        <v/>
      </c>
      <c r="I58" s="5" t="str">
        <f>IF(PhieuBauCu!$B$2&gt;5,IF(LEN($B58)=0,"",IF(AND($B58&gt;0,VALUE(SUBSTITUTE($B58,"6","0"))=$B58),1,0)),"")</f>
        <v/>
      </c>
      <c r="J58" s="5" t="str">
        <f>IF(PhieuBauCu!$B$2&gt;6,IF(LEN($B58)=0,"",IF(AND($B58&gt;0,VALUE(SUBSTITUTE($B58,"7","0"))=$B58),1,0)),"")</f>
        <v/>
      </c>
      <c r="K58" s="5" t="str">
        <f>IF(PhieuBauCu!$B$2&gt;7,IF(LEN($B58)=0,"",IF(AND($B58&gt;0,VALUE(SUBSTITUTE($B58,"8","0"))=$B58),1,0)),"")</f>
        <v/>
      </c>
      <c r="L58" s="5" t="str">
        <f>IF(PhieuBauCu!$B$2&gt;8,IF(LEN($B58)=0,"",IF(AND($B58&gt;0,VALUE(SUBSTITUTE($B58,"9","0"))=$B58),1,0)),"")</f>
        <v/>
      </c>
      <c r="M58" s="9">
        <f t="shared" si="1"/>
        <v>0</v>
      </c>
      <c r="N58" s="36">
        <f>IF(AND(M58&lt;=PhieuBauCu!$B$13,M58&gt;=1),1,0)</f>
        <v>0</v>
      </c>
    </row>
    <row r="59" spans="1:14" ht="28.5" customHeight="1">
      <c r="A59" s="2">
        <v>54</v>
      </c>
      <c r="B59" s="3"/>
      <c r="C59" s="48" t="str">
        <f t="shared" si="0"/>
        <v/>
      </c>
      <c r="D59" s="5" t="str">
        <f>IF(PhieuBauCu!$B$2&gt;0,IF(LEN($B59)=0,"",IF(AND($B59&gt;0,VALUE(SUBSTITUTE($B59,"1","0"))=$B59),1,0)),"")</f>
        <v/>
      </c>
      <c r="E59" s="5" t="str">
        <f>IF(PhieuBauCu!$B$2&gt;1,IF(LEN($B59)=0,"",IF(AND($B59&gt;0,VALUE(SUBSTITUTE($B59,"2","0"))=$B59),1,0)),"")</f>
        <v/>
      </c>
      <c r="F59" s="5" t="str">
        <f>IF(PhieuBauCu!$B$2&gt;2,IF(LEN($B59)=0,"",IF(AND($B59&gt;0,VALUE(SUBSTITUTE($B59,"3","0"))=$B59),1,0)),"")</f>
        <v/>
      </c>
      <c r="G59" s="5" t="str">
        <f>IF(PhieuBauCu!$B$2&gt;3,IF(LEN($B59)=0,"",IF(AND($B59&gt;0,VALUE(SUBSTITUTE($B59,"4","0"))=$B59),1,0)),"")</f>
        <v/>
      </c>
      <c r="H59" s="5" t="str">
        <f>IF(PhieuBauCu!$B$2&gt;4,IF(LEN($B59)=0,"",IF(AND($B59&gt;0,VALUE(SUBSTITUTE($B59,"5","0"))=$B59),1,0)),"")</f>
        <v/>
      </c>
      <c r="I59" s="5" t="str">
        <f>IF(PhieuBauCu!$B$2&gt;5,IF(LEN($B59)=0,"",IF(AND($B59&gt;0,VALUE(SUBSTITUTE($B59,"6","0"))=$B59),1,0)),"")</f>
        <v/>
      </c>
      <c r="J59" s="5" t="str">
        <f>IF(PhieuBauCu!$B$2&gt;6,IF(LEN($B59)=0,"",IF(AND($B59&gt;0,VALUE(SUBSTITUTE($B59,"7","0"))=$B59),1,0)),"")</f>
        <v/>
      </c>
      <c r="K59" s="5" t="str">
        <f>IF(PhieuBauCu!$B$2&gt;7,IF(LEN($B59)=0,"",IF(AND($B59&gt;0,VALUE(SUBSTITUTE($B59,"8","0"))=$B59),1,0)),"")</f>
        <v/>
      </c>
      <c r="L59" s="5" t="str">
        <f>IF(PhieuBauCu!$B$2&gt;8,IF(LEN($B59)=0,"",IF(AND($B59&gt;0,VALUE(SUBSTITUTE($B59,"9","0"))=$B59),1,0)),"")</f>
        <v/>
      </c>
      <c r="M59" s="9">
        <f t="shared" si="1"/>
        <v>0</v>
      </c>
      <c r="N59" s="36">
        <f>IF(AND(M59&lt;=PhieuBauCu!$B$13,M59&gt;=1),1,0)</f>
        <v>0</v>
      </c>
    </row>
    <row r="60" spans="1:14" ht="28.5" customHeight="1">
      <c r="A60" s="2">
        <v>55</v>
      </c>
      <c r="B60" s="3"/>
      <c r="C60" s="48" t="str">
        <f t="shared" si="0"/>
        <v/>
      </c>
      <c r="D60" s="5" t="str">
        <f>IF(PhieuBauCu!$B$2&gt;0,IF(LEN($B60)=0,"",IF(AND($B60&gt;0,VALUE(SUBSTITUTE($B60,"1","0"))=$B60),1,0)),"")</f>
        <v/>
      </c>
      <c r="E60" s="5" t="str">
        <f>IF(PhieuBauCu!$B$2&gt;1,IF(LEN($B60)=0,"",IF(AND($B60&gt;0,VALUE(SUBSTITUTE($B60,"2","0"))=$B60),1,0)),"")</f>
        <v/>
      </c>
      <c r="F60" s="5" t="str">
        <f>IF(PhieuBauCu!$B$2&gt;2,IF(LEN($B60)=0,"",IF(AND($B60&gt;0,VALUE(SUBSTITUTE($B60,"3","0"))=$B60),1,0)),"")</f>
        <v/>
      </c>
      <c r="G60" s="5" t="str">
        <f>IF(PhieuBauCu!$B$2&gt;3,IF(LEN($B60)=0,"",IF(AND($B60&gt;0,VALUE(SUBSTITUTE($B60,"4","0"))=$B60),1,0)),"")</f>
        <v/>
      </c>
      <c r="H60" s="5" t="str">
        <f>IF(PhieuBauCu!$B$2&gt;4,IF(LEN($B60)=0,"",IF(AND($B60&gt;0,VALUE(SUBSTITUTE($B60,"5","0"))=$B60),1,0)),"")</f>
        <v/>
      </c>
      <c r="I60" s="5" t="str">
        <f>IF(PhieuBauCu!$B$2&gt;5,IF(LEN($B60)=0,"",IF(AND($B60&gt;0,VALUE(SUBSTITUTE($B60,"6","0"))=$B60),1,0)),"")</f>
        <v/>
      </c>
      <c r="J60" s="5" t="str">
        <f>IF(PhieuBauCu!$B$2&gt;6,IF(LEN($B60)=0,"",IF(AND($B60&gt;0,VALUE(SUBSTITUTE($B60,"7","0"))=$B60),1,0)),"")</f>
        <v/>
      </c>
      <c r="K60" s="5" t="str">
        <f>IF(PhieuBauCu!$B$2&gt;7,IF(LEN($B60)=0,"",IF(AND($B60&gt;0,VALUE(SUBSTITUTE($B60,"8","0"))=$B60),1,0)),"")</f>
        <v/>
      </c>
      <c r="L60" s="5" t="str">
        <f>IF(PhieuBauCu!$B$2&gt;8,IF(LEN($B60)=0,"",IF(AND($B60&gt;0,VALUE(SUBSTITUTE($B60,"9","0"))=$B60),1,0)),"")</f>
        <v/>
      </c>
      <c r="M60" s="9">
        <f t="shared" si="1"/>
        <v>0</v>
      </c>
      <c r="N60" s="36">
        <f>IF(AND(M60&lt;=PhieuBauCu!$B$13,M60&gt;=1),1,0)</f>
        <v>0</v>
      </c>
    </row>
    <row r="61" spans="1:14" ht="28.5" customHeight="1">
      <c r="A61" s="2">
        <v>56</v>
      </c>
      <c r="B61" s="3"/>
      <c r="C61" s="48" t="str">
        <f t="shared" si="0"/>
        <v/>
      </c>
      <c r="D61" s="5" t="str">
        <f>IF(PhieuBauCu!$B$2&gt;0,IF(LEN($B61)=0,"",IF(AND($B61&gt;0,VALUE(SUBSTITUTE($B61,"1","0"))=$B61),1,0)),"")</f>
        <v/>
      </c>
      <c r="E61" s="5" t="str">
        <f>IF(PhieuBauCu!$B$2&gt;1,IF(LEN($B61)=0,"",IF(AND($B61&gt;0,VALUE(SUBSTITUTE($B61,"2","0"))=$B61),1,0)),"")</f>
        <v/>
      </c>
      <c r="F61" s="5" t="str">
        <f>IF(PhieuBauCu!$B$2&gt;2,IF(LEN($B61)=0,"",IF(AND($B61&gt;0,VALUE(SUBSTITUTE($B61,"3","0"))=$B61),1,0)),"")</f>
        <v/>
      </c>
      <c r="G61" s="5" t="str">
        <f>IF(PhieuBauCu!$B$2&gt;3,IF(LEN($B61)=0,"",IF(AND($B61&gt;0,VALUE(SUBSTITUTE($B61,"4","0"))=$B61),1,0)),"")</f>
        <v/>
      </c>
      <c r="H61" s="5" t="str">
        <f>IF(PhieuBauCu!$B$2&gt;4,IF(LEN($B61)=0,"",IF(AND($B61&gt;0,VALUE(SUBSTITUTE($B61,"5","0"))=$B61),1,0)),"")</f>
        <v/>
      </c>
      <c r="I61" s="5" t="str">
        <f>IF(PhieuBauCu!$B$2&gt;5,IF(LEN($B61)=0,"",IF(AND($B61&gt;0,VALUE(SUBSTITUTE($B61,"6","0"))=$B61),1,0)),"")</f>
        <v/>
      </c>
      <c r="J61" s="5" t="str">
        <f>IF(PhieuBauCu!$B$2&gt;6,IF(LEN($B61)=0,"",IF(AND($B61&gt;0,VALUE(SUBSTITUTE($B61,"7","0"))=$B61),1,0)),"")</f>
        <v/>
      </c>
      <c r="K61" s="5" t="str">
        <f>IF(PhieuBauCu!$B$2&gt;7,IF(LEN($B61)=0,"",IF(AND($B61&gt;0,VALUE(SUBSTITUTE($B61,"8","0"))=$B61),1,0)),"")</f>
        <v/>
      </c>
      <c r="L61" s="5" t="str">
        <f>IF(PhieuBauCu!$B$2&gt;8,IF(LEN($B61)=0,"",IF(AND($B61&gt;0,VALUE(SUBSTITUTE($B61,"9","0"))=$B61),1,0)),"")</f>
        <v/>
      </c>
      <c r="M61" s="9">
        <f t="shared" si="1"/>
        <v>0</v>
      </c>
      <c r="N61" s="36">
        <f>IF(AND(M61&lt;=PhieuBauCu!$B$13,M61&gt;=1),1,0)</f>
        <v>0</v>
      </c>
    </row>
    <row r="62" spans="1:14" ht="28.5" customHeight="1">
      <c r="A62" s="2">
        <v>57</v>
      </c>
      <c r="B62" s="3"/>
      <c r="C62" s="48" t="str">
        <f t="shared" si="0"/>
        <v/>
      </c>
      <c r="D62" s="5" t="str">
        <f>IF(PhieuBauCu!$B$2&gt;0,IF(LEN($B62)=0,"",IF(AND($B62&gt;0,VALUE(SUBSTITUTE($B62,"1","0"))=$B62),1,0)),"")</f>
        <v/>
      </c>
      <c r="E62" s="5" t="str">
        <f>IF(PhieuBauCu!$B$2&gt;1,IF(LEN($B62)=0,"",IF(AND($B62&gt;0,VALUE(SUBSTITUTE($B62,"2","0"))=$B62),1,0)),"")</f>
        <v/>
      </c>
      <c r="F62" s="5" t="str">
        <f>IF(PhieuBauCu!$B$2&gt;2,IF(LEN($B62)=0,"",IF(AND($B62&gt;0,VALUE(SUBSTITUTE($B62,"3","0"))=$B62),1,0)),"")</f>
        <v/>
      </c>
      <c r="G62" s="5" t="str">
        <f>IF(PhieuBauCu!$B$2&gt;3,IF(LEN($B62)=0,"",IF(AND($B62&gt;0,VALUE(SUBSTITUTE($B62,"4","0"))=$B62),1,0)),"")</f>
        <v/>
      </c>
      <c r="H62" s="5" t="str">
        <f>IF(PhieuBauCu!$B$2&gt;4,IF(LEN($B62)=0,"",IF(AND($B62&gt;0,VALUE(SUBSTITUTE($B62,"5","0"))=$B62),1,0)),"")</f>
        <v/>
      </c>
      <c r="I62" s="5" t="str">
        <f>IF(PhieuBauCu!$B$2&gt;5,IF(LEN($B62)=0,"",IF(AND($B62&gt;0,VALUE(SUBSTITUTE($B62,"6","0"))=$B62),1,0)),"")</f>
        <v/>
      </c>
      <c r="J62" s="5" t="str">
        <f>IF(PhieuBauCu!$B$2&gt;6,IF(LEN($B62)=0,"",IF(AND($B62&gt;0,VALUE(SUBSTITUTE($B62,"7","0"))=$B62),1,0)),"")</f>
        <v/>
      </c>
      <c r="K62" s="5" t="str">
        <f>IF(PhieuBauCu!$B$2&gt;7,IF(LEN($B62)=0,"",IF(AND($B62&gt;0,VALUE(SUBSTITUTE($B62,"8","0"))=$B62),1,0)),"")</f>
        <v/>
      </c>
      <c r="L62" s="5" t="str">
        <f>IF(PhieuBauCu!$B$2&gt;8,IF(LEN($B62)=0,"",IF(AND($B62&gt;0,VALUE(SUBSTITUTE($B62,"9","0"))=$B62),1,0)),"")</f>
        <v/>
      </c>
      <c r="M62" s="9">
        <f t="shared" si="1"/>
        <v>0</v>
      </c>
      <c r="N62" s="36">
        <f>IF(AND(M62&lt;=PhieuBauCu!$B$13,M62&gt;=1),1,0)</f>
        <v>0</v>
      </c>
    </row>
    <row r="63" spans="1:14" ht="28.5" customHeight="1">
      <c r="A63" s="2">
        <v>58</v>
      </c>
      <c r="B63" s="3"/>
      <c r="C63" s="48" t="str">
        <f t="shared" si="0"/>
        <v/>
      </c>
      <c r="D63" s="5" t="str">
        <f>IF(PhieuBauCu!$B$2&gt;0,IF(LEN($B63)=0,"",IF(AND($B63&gt;0,VALUE(SUBSTITUTE($B63,"1","0"))=$B63),1,0)),"")</f>
        <v/>
      </c>
      <c r="E63" s="5" t="str">
        <f>IF(PhieuBauCu!$B$2&gt;1,IF(LEN($B63)=0,"",IF(AND($B63&gt;0,VALUE(SUBSTITUTE($B63,"2","0"))=$B63),1,0)),"")</f>
        <v/>
      </c>
      <c r="F63" s="5" t="str">
        <f>IF(PhieuBauCu!$B$2&gt;2,IF(LEN($B63)=0,"",IF(AND($B63&gt;0,VALUE(SUBSTITUTE($B63,"3","0"))=$B63),1,0)),"")</f>
        <v/>
      </c>
      <c r="G63" s="5" t="str">
        <f>IF(PhieuBauCu!$B$2&gt;3,IF(LEN($B63)=0,"",IF(AND($B63&gt;0,VALUE(SUBSTITUTE($B63,"4","0"))=$B63),1,0)),"")</f>
        <v/>
      </c>
      <c r="H63" s="5" t="str">
        <f>IF(PhieuBauCu!$B$2&gt;4,IF(LEN($B63)=0,"",IF(AND($B63&gt;0,VALUE(SUBSTITUTE($B63,"5","0"))=$B63),1,0)),"")</f>
        <v/>
      </c>
      <c r="I63" s="5" t="str">
        <f>IF(PhieuBauCu!$B$2&gt;5,IF(LEN($B63)=0,"",IF(AND($B63&gt;0,VALUE(SUBSTITUTE($B63,"6","0"))=$B63),1,0)),"")</f>
        <v/>
      </c>
      <c r="J63" s="5" t="str">
        <f>IF(PhieuBauCu!$B$2&gt;6,IF(LEN($B63)=0,"",IF(AND($B63&gt;0,VALUE(SUBSTITUTE($B63,"7","0"))=$B63),1,0)),"")</f>
        <v/>
      </c>
      <c r="K63" s="5" t="str">
        <f>IF(PhieuBauCu!$B$2&gt;7,IF(LEN($B63)=0,"",IF(AND($B63&gt;0,VALUE(SUBSTITUTE($B63,"8","0"))=$B63),1,0)),"")</f>
        <v/>
      </c>
      <c r="L63" s="5" t="str">
        <f>IF(PhieuBauCu!$B$2&gt;8,IF(LEN($B63)=0,"",IF(AND($B63&gt;0,VALUE(SUBSTITUTE($B63,"9","0"))=$B63),1,0)),"")</f>
        <v/>
      </c>
      <c r="M63" s="9">
        <f t="shared" si="1"/>
        <v>0</v>
      </c>
      <c r="N63" s="36">
        <f>IF(AND(M63&lt;=PhieuBauCu!$B$13,M63&gt;=1),1,0)</f>
        <v>0</v>
      </c>
    </row>
    <row r="64" spans="1:14" ht="28.5" customHeight="1">
      <c r="A64" s="2">
        <v>59</v>
      </c>
      <c r="B64" s="3"/>
      <c r="C64" s="48" t="str">
        <f t="shared" si="0"/>
        <v/>
      </c>
      <c r="D64" s="5" t="str">
        <f>IF(PhieuBauCu!$B$2&gt;0,IF(LEN($B64)=0,"",IF(AND($B64&gt;0,VALUE(SUBSTITUTE($B64,"1","0"))=$B64),1,0)),"")</f>
        <v/>
      </c>
      <c r="E64" s="5" t="str">
        <f>IF(PhieuBauCu!$B$2&gt;1,IF(LEN($B64)=0,"",IF(AND($B64&gt;0,VALUE(SUBSTITUTE($B64,"2","0"))=$B64),1,0)),"")</f>
        <v/>
      </c>
      <c r="F64" s="5" t="str">
        <f>IF(PhieuBauCu!$B$2&gt;2,IF(LEN($B64)=0,"",IF(AND($B64&gt;0,VALUE(SUBSTITUTE($B64,"3","0"))=$B64),1,0)),"")</f>
        <v/>
      </c>
      <c r="G64" s="5" t="str">
        <f>IF(PhieuBauCu!$B$2&gt;3,IF(LEN($B64)=0,"",IF(AND($B64&gt;0,VALUE(SUBSTITUTE($B64,"4","0"))=$B64),1,0)),"")</f>
        <v/>
      </c>
      <c r="H64" s="5" t="str">
        <f>IF(PhieuBauCu!$B$2&gt;4,IF(LEN($B64)=0,"",IF(AND($B64&gt;0,VALUE(SUBSTITUTE($B64,"5","0"))=$B64),1,0)),"")</f>
        <v/>
      </c>
      <c r="I64" s="5" t="str">
        <f>IF(PhieuBauCu!$B$2&gt;5,IF(LEN($B64)=0,"",IF(AND($B64&gt;0,VALUE(SUBSTITUTE($B64,"6","0"))=$B64),1,0)),"")</f>
        <v/>
      </c>
      <c r="J64" s="5" t="str">
        <f>IF(PhieuBauCu!$B$2&gt;6,IF(LEN($B64)=0,"",IF(AND($B64&gt;0,VALUE(SUBSTITUTE($B64,"7","0"))=$B64),1,0)),"")</f>
        <v/>
      </c>
      <c r="K64" s="5" t="str">
        <f>IF(PhieuBauCu!$B$2&gt;7,IF(LEN($B64)=0,"",IF(AND($B64&gt;0,VALUE(SUBSTITUTE($B64,"8","0"))=$B64),1,0)),"")</f>
        <v/>
      </c>
      <c r="L64" s="5" t="str">
        <f>IF(PhieuBauCu!$B$2&gt;8,IF(LEN($B64)=0,"",IF(AND($B64&gt;0,VALUE(SUBSTITUTE($B64,"9","0"))=$B64),1,0)),"")</f>
        <v/>
      </c>
      <c r="M64" s="9">
        <f t="shared" si="1"/>
        <v>0</v>
      </c>
      <c r="N64" s="36">
        <f>IF(AND(M64&lt;=PhieuBauCu!$B$13,M64&gt;=1),1,0)</f>
        <v>0</v>
      </c>
    </row>
    <row r="65" spans="1:14" ht="28.5" customHeight="1">
      <c r="A65" s="2">
        <v>60</v>
      </c>
      <c r="B65" s="3"/>
      <c r="C65" s="48" t="str">
        <f t="shared" si="0"/>
        <v/>
      </c>
      <c r="D65" s="5" t="str">
        <f>IF(PhieuBauCu!$B$2&gt;0,IF(LEN($B65)=0,"",IF(AND($B65&gt;0,VALUE(SUBSTITUTE($B65,"1","0"))=$B65),1,0)),"")</f>
        <v/>
      </c>
      <c r="E65" s="5" t="str">
        <f>IF(PhieuBauCu!$B$2&gt;1,IF(LEN($B65)=0,"",IF(AND($B65&gt;0,VALUE(SUBSTITUTE($B65,"2","0"))=$B65),1,0)),"")</f>
        <v/>
      </c>
      <c r="F65" s="5" t="str">
        <f>IF(PhieuBauCu!$B$2&gt;2,IF(LEN($B65)=0,"",IF(AND($B65&gt;0,VALUE(SUBSTITUTE($B65,"3","0"))=$B65),1,0)),"")</f>
        <v/>
      </c>
      <c r="G65" s="5" t="str">
        <f>IF(PhieuBauCu!$B$2&gt;3,IF(LEN($B65)=0,"",IF(AND($B65&gt;0,VALUE(SUBSTITUTE($B65,"4","0"))=$B65),1,0)),"")</f>
        <v/>
      </c>
      <c r="H65" s="5" t="str">
        <f>IF(PhieuBauCu!$B$2&gt;4,IF(LEN($B65)=0,"",IF(AND($B65&gt;0,VALUE(SUBSTITUTE($B65,"5","0"))=$B65),1,0)),"")</f>
        <v/>
      </c>
      <c r="I65" s="5" t="str">
        <f>IF(PhieuBauCu!$B$2&gt;5,IF(LEN($B65)=0,"",IF(AND($B65&gt;0,VALUE(SUBSTITUTE($B65,"6","0"))=$B65),1,0)),"")</f>
        <v/>
      </c>
      <c r="J65" s="5" t="str">
        <f>IF(PhieuBauCu!$B$2&gt;6,IF(LEN($B65)=0,"",IF(AND($B65&gt;0,VALUE(SUBSTITUTE($B65,"7","0"))=$B65),1,0)),"")</f>
        <v/>
      </c>
      <c r="K65" s="5" t="str">
        <f>IF(PhieuBauCu!$B$2&gt;7,IF(LEN($B65)=0,"",IF(AND($B65&gt;0,VALUE(SUBSTITUTE($B65,"8","0"))=$B65),1,0)),"")</f>
        <v/>
      </c>
      <c r="L65" s="5" t="str">
        <f>IF(PhieuBauCu!$B$2&gt;8,IF(LEN($B65)=0,"",IF(AND($B65&gt;0,VALUE(SUBSTITUTE($B65,"9","0"))=$B65),1,0)),"")</f>
        <v/>
      </c>
      <c r="M65" s="9">
        <f t="shared" si="1"/>
        <v>0</v>
      </c>
      <c r="N65" s="36">
        <f>IF(AND(M65&lt;=PhieuBauCu!$B$13,M65&gt;=1),1,0)</f>
        <v>0</v>
      </c>
    </row>
    <row r="66" spans="1:14" ht="28.5" customHeight="1">
      <c r="A66" s="2">
        <v>61</v>
      </c>
      <c r="B66" s="3"/>
      <c r="C66" s="48" t="str">
        <f t="shared" si="0"/>
        <v/>
      </c>
      <c r="D66" s="5" t="str">
        <f>IF(PhieuBauCu!$B$2&gt;0,IF(LEN($B66)=0,"",IF(AND($B66&gt;0,VALUE(SUBSTITUTE($B66,"1","0"))=$B66),1,0)),"")</f>
        <v/>
      </c>
      <c r="E66" s="5" t="str">
        <f>IF(PhieuBauCu!$B$2&gt;1,IF(LEN($B66)=0,"",IF(AND($B66&gt;0,VALUE(SUBSTITUTE($B66,"2","0"))=$B66),1,0)),"")</f>
        <v/>
      </c>
      <c r="F66" s="5" t="str">
        <f>IF(PhieuBauCu!$B$2&gt;2,IF(LEN($B66)=0,"",IF(AND($B66&gt;0,VALUE(SUBSTITUTE($B66,"3","0"))=$B66),1,0)),"")</f>
        <v/>
      </c>
      <c r="G66" s="5" t="str">
        <f>IF(PhieuBauCu!$B$2&gt;3,IF(LEN($B66)=0,"",IF(AND($B66&gt;0,VALUE(SUBSTITUTE($B66,"4","0"))=$B66),1,0)),"")</f>
        <v/>
      </c>
      <c r="H66" s="5" t="str">
        <f>IF(PhieuBauCu!$B$2&gt;4,IF(LEN($B66)=0,"",IF(AND($B66&gt;0,VALUE(SUBSTITUTE($B66,"5","0"))=$B66),1,0)),"")</f>
        <v/>
      </c>
      <c r="I66" s="5" t="str">
        <f>IF(PhieuBauCu!$B$2&gt;5,IF(LEN($B66)=0,"",IF(AND($B66&gt;0,VALUE(SUBSTITUTE($B66,"6","0"))=$B66),1,0)),"")</f>
        <v/>
      </c>
      <c r="J66" s="5" t="str">
        <f>IF(PhieuBauCu!$B$2&gt;6,IF(LEN($B66)=0,"",IF(AND($B66&gt;0,VALUE(SUBSTITUTE($B66,"7","0"))=$B66),1,0)),"")</f>
        <v/>
      </c>
      <c r="K66" s="5" t="str">
        <f>IF(PhieuBauCu!$B$2&gt;7,IF(LEN($B66)=0,"",IF(AND($B66&gt;0,VALUE(SUBSTITUTE($B66,"8","0"))=$B66),1,0)),"")</f>
        <v/>
      </c>
      <c r="L66" s="5" t="str">
        <f>IF(PhieuBauCu!$B$2&gt;8,IF(LEN($B66)=0,"",IF(AND($B66&gt;0,VALUE(SUBSTITUTE($B66,"9","0"))=$B66),1,0)),"")</f>
        <v/>
      </c>
      <c r="M66" s="9">
        <f t="shared" si="1"/>
        <v>0</v>
      </c>
      <c r="N66" s="36">
        <f>IF(AND(M66&lt;=PhieuBauCu!$B$13,M66&gt;=1),1,0)</f>
        <v>0</v>
      </c>
    </row>
    <row r="67" spans="1:14" ht="28.5" customHeight="1">
      <c r="A67" s="2">
        <v>62</v>
      </c>
      <c r="B67" s="3"/>
      <c r="C67" s="48" t="str">
        <f t="shared" si="0"/>
        <v/>
      </c>
      <c r="D67" s="5" t="str">
        <f>IF(PhieuBauCu!$B$2&gt;0,IF(LEN($B67)=0,"",IF(AND($B67&gt;0,VALUE(SUBSTITUTE($B67,"1","0"))=$B67),1,0)),"")</f>
        <v/>
      </c>
      <c r="E67" s="5" t="str">
        <f>IF(PhieuBauCu!$B$2&gt;1,IF(LEN($B67)=0,"",IF(AND($B67&gt;0,VALUE(SUBSTITUTE($B67,"2","0"))=$B67),1,0)),"")</f>
        <v/>
      </c>
      <c r="F67" s="5" t="str">
        <f>IF(PhieuBauCu!$B$2&gt;2,IF(LEN($B67)=0,"",IF(AND($B67&gt;0,VALUE(SUBSTITUTE($B67,"3","0"))=$B67),1,0)),"")</f>
        <v/>
      </c>
      <c r="G67" s="5" t="str">
        <f>IF(PhieuBauCu!$B$2&gt;3,IF(LEN($B67)=0,"",IF(AND($B67&gt;0,VALUE(SUBSTITUTE($B67,"4","0"))=$B67),1,0)),"")</f>
        <v/>
      </c>
      <c r="H67" s="5" t="str">
        <f>IF(PhieuBauCu!$B$2&gt;4,IF(LEN($B67)=0,"",IF(AND($B67&gt;0,VALUE(SUBSTITUTE($B67,"5","0"))=$B67),1,0)),"")</f>
        <v/>
      </c>
      <c r="I67" s="5" t="str">
        <f>IF(PhieuBauCu!$B$2&gt;5,IF(LEN($B67)=0,"",IF(AND($B67&gt;0,VALUE(SUBSTITUTE($B67,"6","0"))=$B67),1,0)),"")</f>
        <v/>
      </c>
      <c r="J67" s="5" t="str">
        <f>IF(PhieuBauCu!$B$2&gt;6,IF(LEN($B67)=0,"",IF(AND($B67&gt;0,VALUE(SUBSTITUTE($B67,"7","0"))=$B67),1,0)),"")</f>
        <v/>
      </c>
      <c r="K67" s="5" t="str">
        <f>IF(PhieuBauCu!$B$2&gt;7,IF(LEN($B67)=0,"",IF(AND($B67&gt;0,VALUE(SUBSTITUTE($B67,"8","0"))=$B67),1,0)),"")</f>
        <v/>
      </c>
      <c r="L67" s="5" t="str">
        <f>IF(PhieuBauCu!$B$2&gt;8,IF(LEN($B67)=0,"",IF(AND($B67&gt;0,VALUE(SUBSTITUTE($B67,"9","0"))=$B67),1,0)),"")</f>
        <v/>
      </c>
      <c r="M67" s="9">
        <f t="shared" si="1"/>
        <v>0</v>
      </c>
      <c r="N67" s="36">
        <f>IF(AND(M67&lt;=PhieuBauCu!$B$13,M67&gt;=1),1,0)</f>
        <v>0</v>
      </c>
    </row>
    <row r="68" spans="1:14" ht="28.5" customHeight="1">
      <c r="A68" s="2">
        <v>63</v>
      </c>
      <c r="B68" s="3"/>
      <c r="C68" s="48" t="str">
        <f t="shared" si="0"/>
        <v/>
      </c>
      <c r="D68" s="5" t="str">
        <f>IF(PhieuBauCu!$B$2&gt;0,IF(LEN($B68)=0,"",IF(AND($B68&gt;0,VALUE(SUBSTITUTE($B68,"1","0"))=$B68),1,0)),"")</f>
        <v/>
      </c>
      <c r="E68" s="5" t="str">
        <f>IF(PhieuBauCu!$B$2&gt;1,IF(LEN($B68)=0,"",IF(AND($B68&gt;0,VALUE(SUBSTITUTE($B68,"2","0"))=$B68),1,0)),"")</f>
        <v/>
      </c>
      <c r="F68" s="5" t="str">
        <f>IF(PhieuBauCu!$B$2&gt;2,IF(LEN($B68)=0,"",IF(AND($B68&gt;0,VALUE(SUBSTITUTE($B68,"3","0"))=$B68),1,0)),"")</f>
        <v/>
      </c>
      <c r="G68" s="5" t="str">
        <f>IF(PhieuBauCu!$B$2&gt;3,IF(LEN($B68)=0,"",IF(AND($B68&gt;0,VALUE(SUBSTITUTE($B68,"4","0"))=$B68),1,0)),"")</f>
        <v/>
      </c>
      <c r="H68" s="5" t="str">
        <f>IF(PhieuBauCu!$B$2&gt;4,IF(LEN($B68)=0,"",IF(AND($B68&gt;0,VALUE(SUBSTITUTE($B68,"5","0"))=$B68),1,0)),"")</f>
        <v/>
      </c>
      <c r="I68" s="5" t="str">
        <f>IF(PhieuBauCu!$B$2&gt;5,IF(LEN($B68)=0,"",IF(AND($B68&gt;0,VALUE(SUBSTITUTE($B68,"6","0"))=$B68),1,0)),"")</f>
        <v/>
      </c>
      <c r="J68" s="5" t="str">
        <f>IF(PhieuBauCu!$B$2&gt;6,IF(LEN($B68)=0,"",IF(AND($B68&gt;0,VALUE(SUBSTITUTE($B68,"7","0"))=$B68),1,0)),"")</f>
        <v/>
      </c>
      <c r="K68" s="5" t="str">
        <f>IF(PhieuBauCu!$B$2&gt;7,IF(LEN($B68)=0,"",IF(AND($B68&gt;0,VALUE(SUBSTITUTE($B68,"8","0"))=$B68),1,0)),"")</f>
        <v/>
      </c>
      <c r="L68" s="5" t="str">
        <f>IF(PhieuBauCu!$B$2&gt;8,IF(LEN($B68)=0,"",IF(AND($B68&gt;0,VALUE(SUBSTITUTE($B68,"9","0"))=$B68),1,0)),"")</f>
        <v/>
      </c>
      <c r="M68" s="9">
        <f t="shared" si="1"/>
        <v>0</v>
      </c>
      <c r="N68" s="36">
        <f>IF(AND(M68&lt;=PhieuBauCu!$B$13,M68&gt;=1),1,0)</f>
        <v>0</v>
      </c>
    </row>
    <row r="69" spans="1:14" ht="28.5" customHeight="1">
      <c r="A69" s="2">
        <v>64</v>
      </c>
      <c r="B69" s="3"/>
      <c r="C69" s="48" t="str">
        <f t="shared" si="0"/>
        <v/>
      </c>
      <c r="D69" s="5" t="str">
        <f>IF(PhieuBauCu!$B$2&gt;0,IF(LEN($B69)=0,"",IF(AND($B69&gt;0,VALUE(SUBSTITUTE($B69,"1","0"))=$B69),1,0)),"")</f>
        <v/>
      </c>
      <c r="E69" s="5" t="str">
        <f>IF(PhieuBauCu!$B$2&gt;1,IF(LEN($B69)=0,"",IF(AND($B69&gt;0,VALUE(SUBSTITUTE($B69,"2","0"))=$B69),1,0)),"")</f>
        <v/>
      </c>
      <c r="F69" s="5" t="str">
        <f>IF(PhieuBauCu!$B$2&gt;2,IF(LEN($B69)=0,"",IF(AND($B69&gt;0,VALUE(SUBSTITUTE($B69,"3","0"))=$B69),1,0)),"")</f>
        <v/>
      </c>
      <c r="G69" s="5" t="str">
        <f>IF(PhieuBauCu!$B$2&gt;3,IF(LEN($B69)=0,"",IF(AND($B69&gt;0,VALUE(SUBSTITUTE($B69,"4","0"))=$B69),1,0)),"")</f>
        <v/>
      </c>
      <c r="H69" s="5" t="str">
        <f>IF(PhieuBauCu!$B$2&gt;4,IF(LEN($B69)=0,"",IF(AND($B69&gt;0,VALUE(SUBSTITUTE($B69,"5","0"))=$B69),1,0)),"")</f>
        <v/>
      </c>
      <c r="I69" s="5" t="str">
        <f>IF(PhieuBauCu!$B$2&gt;5,IF(LEN($B69)=0,"",IF(AND($B69&gt;0,VALUE(SUBSTITUTE($B69,"6","0"))=$B69),1,0)),"")</f>
        <v/>
      </c>
      <c r="J69" s="5" t="str">
        <f>IF(PhieuBauCu!$B$2&gt;6,IF(LEN($B69)=0,"",IF(AND($B69&gt;0,VALUE(SUBSTITUTE($B69,"7","0"))=$B69),1,0)),"")</f>
        <v/>
      </c>
      <c r="K69" s="5" t="str">
        <f>IF(PhieuBauCu!$B$2&gt;7,IF(LEN($B69)=0,"",IF(AND($B69&gt;0,VALUE(SUBSTITUTE($B69,"8","0"))=$B69),1,0)),"")</f>
        <v/>
      </c>
      <c r="L69" s="5" t="str">
        <f>IF(PhieuBauCu!$B$2&gt;8,IF(LEN($B69)=0,"",IF(AND($B69&gt;0,VALUE(SUBSTITUTE($B69,"9","0"))=$B69),1,0)),"")</f>
        <v/>
      </c>
      <c r="M69" s="9">
        <f t="shared" si="1"/>
        <v>0</v>
      </c>
      <c r="N69" s="36">
        <f>IF(AND(M69&lt;=PhieuBauCu!$B$13,M69&gt;=1),1,0)</f>
        <v>0</v>
      </c>
    </row>
    <row r="70" spans="1:14" ht="28.5" customHeight="1">
      <c r="A70" s="2">
        <v>65</v>
      </c>
      <c r="B70" s="3"/>
      <c r="C70" s="48" t="str">
        <f t="shared" si="0"/>
        <v/>
      </c>
      <c r="D70" s="5" t="str">
        <f>IF(PhieuBauCu!$B$2&gt;0,IF(LEN($B70)=0,"",IF(AND($B70&gt;0,VALUE(SUBSTITUTE($B70,"1","0"))=$B70),1,0)),"")</f>
        <v/>
      </c>
      <c r="E70" s="5" t="str">
        <f>IF(PhieuBauCu!$B$2&gt;1,IF(LEN($B70)=0,"",IF(AND($B70&gt;0,VALUE(SUBSTITUTE($B70,"2","0"))=$B70),1,0)),"")</f>
        <v/>
      </c>
      <c r="F70" s="5" t="str">
        <f>IF(PhieuBauCu!$B$2&gt;2,IF(LEN($B70)=0,"",IF(AND($B70&gt;0,VALUE(SUBSTITUTE($B70,"3","0"))=$B70),1,0)),"")</f>
        <v/>
      </c>
      <c r="G70" s="5" t="str">
        <f>IF(PhieuBauCu!$B$2&gt;3,IF(LEN($B70)=0,"",IF(AND($B70&gt;0,VALUE(SUBSTITUTE($B70,"4","0"))=$B70),1,0)),"")</f>
        <v/>
      </c>
      <c r="H70" s="5" t="str">
        <f>IF(PhieuBauCu!$B$2&gt;4,IF(LEN($B70)=0,"",IF(AND($B70&gt;0,VALUE(SUBSTITUTE($B70,"5","0"))=$B70),1,0)),"")</f>
        <v/>
      </c>
      <c r="I70" s="5" t="str">
        <f>IF(PhieuBauCu!$B$2&gt;5,IF(LEN($B70)=0,"",IF(AND($B70&gt;0,VALUE(SUBSTITUTE($B70,"6","0"))=$B70),1,0)),"")</f>
        <v/>
      </c>
      <c r="J70" s="5" t="str">
        <f>IF(PhieuBauCu!$B$2&gt;6,IF(LEN($B70)=0,"",IF(AND($B70&gt;0,VALUE(SUBSTITUTE($B70,"7","0"))=$B70),1,0)),"")</f>
        <v/>
      </c>
      <c r="K70" s="5" t="str">
        <f>IF(PhieuBauCu!$B$2&gt;7,IF(LEN($B70)=0,"",IF(AND($B70&gt;0,VALUE(SUBSTITUTE($B70,"8","0"))=$B70),1,0)),"")</f>
        <v/>
      </c>
      <c r="L70" s="5" t="str">
        <f>IF(PhieuBauCu!$B$2&gt;8,IF(LEN($B70)=0,"",IF(AND($B70&gt;0,VALUE(SUBSTITUTE($B70,"9","0"))=$B70),1,0)),"")</f>
        <v/>
      </c>
      <c r="M70" s="9">
        <f t="shared" si="1"/>
        <v>0</v>
      </c>
      <c r="N70" s="36">
        <f>IF(AND(M70&lt;=PhieuBauCu!$B$13,M70&gt;=1),1,0)</f>
        <v>0</v>
      </c>
    </row>
    <row r="71" spans="1:14" ht="28.5" customHeight="1">
      <c r="A71" s="2">
        <v>66</v>
      </c>
      <c r="B71" s="3"/>
      <c r="C71" s="48" t="str">
        <f t="shared" ref="C71:C134" si="2">IF(LEN(B71)&gt;0,IF(N71=1,"Ok","Not Ok"),"")</f>
        <v/>
      </c>
      <c r="D71" s="5" t="str">
        <f>IF(PhieuBauCu!$B$2&gt;0,IF(LEN($B71)=0,"",IF(AND($B71&gt;0,VALUE(SUBSTITUTE($B71,"1","0"))=$B71),1,0)),"")</f>
        <v/>
      </c>
      <c r="E71" s="5" t="str">
        <f>IF(PhieuBauCu!$B$2&gt;1,IF(LEN($B71)=0,"",IF(AND($B71&gt;0,VALUE(SUBSTITUTE($B71,"2","0"))=$B71),1,0)),"")</f>
        <v/>
      </c>
      <c r="F71" s="5" t="str">
        <f>IF(PhieuBauCu!$B$2&gt;2,IF(LEN($B71)=0,"",IF(AND($B71&gt;0,VALUE(SUBSTITUTE($B71,"3","0"))=$B71),1,0)),"")</f>
        <v/>
      </c>
      <c r="G71" s="5" t="str">
        <f>IF(PhieuBauCu!$B$2&gt;3,IF(LEN($B71)=0,"",IF(AND($B71&gt;0,VALUE(SUBSTITUTE($B71,"4","0"))=$B71),1,0)),"")</f>
        <v/>
      </c>
      <c r="H71" s="5" t="str">
        <f>IF(PhieuBauCu!$B$2&gt;4,IF(LEN($B71)=0,"",IF(AND($B71&gt;0,VALUE(SUBSTITUTE($B71,"5","0"))=$B71),1,0)),"")</f>
        <v/>
      </c>
      <c r="I71" s="5" t="str">
        <f>IF(PhieuBauCu!$B$2&gt;5,IF(LEN($B71)=0,"",IF(AND($B71&gt;0,VALUE(SUBSTITUTE($B71,"6","0"))=$B71),1,0)),"")</f>
        <v/>
      </c>
      <c r="J71" s="5" t="str">
        <f>IF(PhieuBauCu!$B$2&gt;6,IF(LEN($B71)=0,"",IF(AND($B71&gt;0,VALUE(SUBSTITUTE($B71,"7","0"))=$B71),1,0)),"")</f>
        <v/>
      </c>
      <c r="K71" s="5" t="str">
        <f>IF(PhieuBauCu!$B$2&gt;7,IF(LEN($B71)=0,"",IF(AND($B71&gt;0,VALUE(SUBSTITUTE($B71,"8","0"))=$B71),1,0)),"")</f>
        <v/>
      </c>
      <c r="L71" s="5" t="str">
        <f>IF(PhieuBauCu!$B$2&gt;8,IF(LEN($B71)=0,"",IF(AND($B71&gt;0,VALUE(SUBSTITUTE($B71,"9","0"))=$B71),1,0)),"")</f>
        <v/>
      </c>
      <c r="M71" s="9">
        <f t="shared" ref="M71:M134" si="3">SUMIF(D71:L71,1)</f>
        <v>0</v>
      </c>
      <c r="N71" s="36">
        <f>IF(AND(M71&lt;=PhieuBauCu!$B$13,M71&gt;=1),1,0)</f>
        <v>0</v>
      </c>
    </row>
    <row r="72" spans="1:14" ht="28.5" customHeight="1">
      <c r="A72" s="2">
        <v>67</v>
      </c>
      <c r="B72" s="3"/>
      <c r="C72" s="48" t="str">
        <f t="shared" si="2"/>
        <v/>
      </c>
      <c r="D72" s="5" t="str">
        <f>IF(PhieuBauCu!$B$2&gt;0,IF(LEN($B72)=0,"",IF(AND($B72&gt;0,VALUE(SUBSTITUTE($B72,"1","0"))=$B72),1,0)),"")</f>
        <v/>
      </c>
      <c r="E72" s="5" t="str">
        <f>IF(PhieuBauCu!$B$2&gt;1,IF(LEN($B72)=0,"",IF(AND($B72&gt;0,VALUE(SUBSTITUTE($B72,"2","0"))=$B72),1,0)),"")</f>
        <v/>
      </c>
      <c r="F72" s="5" t="str">
        <f>IF(PhieuBauCu!$B$2&gt;2,IF(LEN($B72)=0,"",IF(AND($B72&gt;0,VALUE(SUBSTITUTE($B72,"3","0"))=$B72),1,0)),"")</f>
        <v/>
      </c>
      <c r="G72" s="5" t="str">
        <f>IF(PhieuBauCu!$B$2&gt;3,IF(LEN($B72)=0,"",IF(AND($B72&gt;0,VALUE(SUBSTITUTE($B72,"4","0"))=$B72),1,0)),"")</f>
        <v/>
      </c>
      <c r="H72" s="5" t="str">
        <f>IF(PhieuBauCu!$B$2&gt;4,IF(LEN($B72)=0,"",IF(AND($B72&gt;0,VALUE(SUBSTITUTE($B72,"5","0"))=$B72),1,0)),"")</f>
        <v/>
      </c>
      <c r="I72" s="5" t="str">
        <f>IF(PhieuBauCu!$B$2&gt;5,IF(LEN($B72)=0,"",IF(AND($B72&gt;0,VALUE(SUBSTITUTE($B72,"6","0"))=$B72),1,0)),"")</f>
        <v/>
      </c>
      <c r="J72" s="5" t="str">
        <f>IF(PhieuBauCu!$B$2&gt;6,IF(LEN($B72)=0,"",IF(AND($B72&gt;0,VALUE(SUBSTITUTE($B72,"7","0"))=$B72),1,0)),"")</f>
        <v/>
      </c>
      <c r="K72" s="5" t="str">
        <f>IF(PhieuBauCu!$B$2&gt;7,IF(LEN($B72)=0,"",IF(AND($B72&gt;0,VALUE(SUBSTITUTE($B72,"8","0"))=$B72),1,0)),"")</f>
        <v/>
      </c>
      <c r="L72" s="5" t="str">
        <f>IF(PhieuBauCu!$B$2&gt;8,IF(LEN($B72)=0,"",IF(AND($B72&gt;0,VALUE(SUBSTITUTE($B72,"9","0"))=$B72),1,0)),"")</f>
        <v/>
      </c>
      <c r="M72" s="9">
        <f t="shared" si="3"/>
        <v>0</v>
      </c>
      <c r="N72" s="36">
        <f>IF(AND(M72&lt;=PhieuBauCu!$B$13,M72&gt;=1),1,0)</f>
        <v>0</v>
      </c>
    </row>
    <row r="73" spans="1:14" ht="28.5" customHeight="1">
      <c r="A73" s="2">
        <v>68</v>
      </c>
      <c r="B73" s="3"/>
      <c r="C73" s="48" t="str">
        <f t="shared" si="2"/>
        <v/>
      </c>
      <c r="D73" s="5" t="str">
        <f>IF(PhieuBauCu!$B$2&gt;0,IF(LEN($B73)=0,"",IF(AND($B73&gt;0,VALUE(SUBSTITUTE($B73,"1","0"))=$B73),1,0)),"")</f>
        <v/>
      </c>
      <c r="E73" s="5" t="str">
        <f>IF(PhieuBauCu!$B$2&gt;1,IF(LEN($B73)=0,"",IF(AND($B73&gt;0,VALUE(SUBSTITUTE($B73,"2","0"))=$B73),1,0)),"")</f>
        <v/>
      </c>
      <c r="F73" s="5" t="str">
        <f>IF(PhieuBauCu!$B$2&gt;2,IF(LEN($B73)=0,"",IF(AND($B73&gt;0,VALUE(SUBSTITUTE($B73,"3","0"))=$B73),1,0)),"")</f>
        <v/>
      </c>
      <c r="G73" s="5" t="str">
        <f>IF(PhieuBauCu!$B$2&gt;3,IF(LEN($B73)=0,"",IF(AND($B73&gt;0,VALUE(SUBSTITUTE($B73,"4","0"))=$B73),1,0)),"")</f>
        <v/>
      </c>
      <c r="H73" s="5" t="str">
        <f>IF(PhieuBauCu!$B$2&gt;4,IF(LEN($B73)=0,"",IF(AND($B73&gt;0,VALUE(SUBSTITUTE($B73,"5","0"))=$B73),1,0)),"")</f>
        <v/>
      </c>
      <c r="I73" s="5" t="str">
        <f>IF(PhieuBauCu!$B$2&gt;5,IF(LEN($B73)=0,"",IF(AND($B73&gt;0,VALUE(SUBSTITUTE($B73,"6","0"))=$B73),1,0)),"")</f>
        <v/>
      </c>
      <c r="J73" s="5" t="str">
        <f>IF(PhieuBauCu!$B$2&gt;6,IF(LEN($B73)=0,"",IF(AND($B73&gt;0,VALUE(SUBSTITUTE($B73,"7","0"))=$B73),1,0)),"")</f>
        <v/>
      </c>
      <c r="K73" s="5" t="str">
        <f>IF(PhieuBauCu!$B$2&gt;7,IF(LEN($B73)=0,"",IF(AND($B73&gt;0,VALUE(SUBSTITUTE($B73,"8","0"))=$B73),1,0)),"")</f>
        <v/>
      </c>
      <c r="L73" s="5" t="str">
        <f>IF(PhieuBauCu!$B$2&gt;8,IF(LEN($B73)=0,"",IF(AND($B73&gt;0,VALUE(SUBSTITUTE($B73,"9","0"))=$B73),1,0)),"")</f>
        <v/>
      </c>
      <c r="M73" s="9">
        <f t="shared" si="3"/>
        <v>0</v>
      </c>
      <c r="N73" s="36">
        <f>IF(AND(M73&lt;=PhieuBauCu!$B$13,M73&gt;=1),1,0)</f>
        <v>0</v>
      </c>
    </row>
    <row r="74" spans="1:14" ht="28.5" customHeight="1">
      <c r="A74" s="2">
        <v>69</v>
      </c>
      <c r="B74" s="3"/>
      <c r="C74" s="48" t="str">
        <f t="shared" si="2"/>
        <v/>
      </c>
      <c r="D74" s="5" t="str">
        <f>IF(PhieuBauCu!$B$2&gt;0,IF(LEN($B74)=0,"",IF(AND($B74&gt;0,VALUE(SUBSTITUTE($B74,"1","0"))=$B74),1,0)),"")</f>
        <v/>
      </c>
      <c r="E74" s="5" t="str">
        <f>IF(PhieuBauCu!$B$2&gt;1,IF(LEN($B74)=0,"",IF(AND($B74&gt;0,VALUE(SUBSTITUTE($B74,"2","0"))=$B74),1,0)),"")</f>
        <v/>
      </c>
      <c r="F74" s="5" t="str">
        <f>IF(PhieuBauCu!$B$2&gt;2,IF(LEN($B74)=0,"",IF(AND($B74&gt;0,VALUE(SUBSTITUTE($B74,"3","0"))=$B74),1,0)),"")</f>
        <v/>
      </c>
      <c r="G74" s="5" t="str">
        <f>IF(PhieuBauCu!$B$2&gt;3,IF(LEN($B74)=0,"",IF(AND($B74&gt;0,VALUE(SUBSTITUTE($B74,"4","0"))=$B74),1,0)),"")</f>
        <v/>
      </c>
      <c r="H74" s="5" t="str">
        <f>IF(PhieuBauCu!$B$2&gt;4,IF(LEN($B74)=0,"",IF(AND($B74&gt;0,VALUE(SUBSTITUTE($B74,"5","0"))=$B74),1,0)),"")</f>
        <v/>
      </c>
      <c r="I74" s="5" t="str">
        <f>IF(PhieuBauCu!$B$2&gt;5,IF(LEN($B74)=0,"",IF(AND($B74&gt;0,VALUE(SUBSTITUTE($B74,"6","0"))=$B74),1,0)),"")</f>
        <v/>
      </c>
      <c r="J74" s="5" t="str">
        <f>IF(PhieuBauCu!$B$2&gt;6,IF(LEN($B74)=0,"",IF(AND($B74&gt;0,VALUE(SUBSTITUTE($B74,"7","0"))=$B74),1,0)),"")</f>
        <v/>
      </c>
      <c r="K74" s="5" t="str">
        <f>IF(PhieuBauCu!$B$2&gt;7,IF(LEN($B74)=0,"",IF(AND($B74&gt;0,VALUE(SUBSTITUTE($B74,"8","0"))=$B74),1,0)),"")</f>
        <v/>
      </c>
      <c r="L74" s="5" t="str">
        <f>IF(PhieuBauCu!$B$2&gt;8,IF(LEN($B74)=0,"",IF(AND($B74&gt;0,VALUE(SUBSTITUTE($B74,"9","0"))=$B74),1,0)),"")</f>
        <v/>
      </c>
      <c r="M74" s="9">
        <f t="shared" si="3"/>
        <v>0</v>
      </c>
      <c r="N74" s="36">
        <f>IF(AND(M74&lt;=PhieuBauCu!$B$13,M74&gt;=1),1,0)</f>
        <v>0</v>
      </c>
    </row>
    <row r="75" spans="1:14" ht="28.5" customHeight="1">
      <c r="A75" s="2">
        <v>70</v>
      </c>
      <c r="B75" s="3"/>
      <c r="C75" s="48" t="str">
        <f t="shared" si="2"/>
        <v/>
      </c>
      <c r="D75" s="5" t="str">
        <f>IF(PhieuBauCu!$B$2&gt;0,IF(LEN($B75)=0,"",IF(AND($B75&gt;0,VALUE(SUBSTITUTE($B75,"1","0"))=$B75),1,0)),"")</f>
        <v/>
      </c>
      <c r="E75" s="5" t="str">
        <f>IF(PhieuBauCu!$B$2&gt;1,IF(LEN($B75)=0,"",IF(AND($B75&gt;0,VALUE(SUBSTITUTE($B75,"2","0"))=$B75),1,0)),"")</f>
        <v/>
      </c>
      <c r="F75" s="5" t="str">
        <f>IF(PhieuBauCu!$B$2&gt;2,IF(LEN($B75)=0,"",IF(AND($B75&gt;0,VALUE(SUBSTITUTE($B75,"3","0"))=$B75),1,0)),"")</f>
        <v/>
      </c>
      <c r="G75" s="5" t="str">
        <f>IF(PhieuBauCu!$B$2&gt;3,IF(LEN($B75)=0,"",IF(AND($B75&gt;0,VALUE(SUBSTITUTE($B75,"4","0"))=$B75),1,0)),"")</f>
        <v/>
      </c>
      <c r="H75" s="5" t="str">
        <f>IF(PhieuBauCu!$B$2&gt;4,IF(LEN($B75)=0,"",IF(AND($B75&gt;0,VALUE(SUBSTITUTE($B75,"5","0"))=$B75),1,0)),"")</f>
        <v/>
      </c>
      <c r="I75" s="5" t="str">
        <f>IF(PhieuBauCu!$B$2&gt;5,IF(LEN($B75)=0,"",IF(AND($B75&gt;0,VALUE(SUBSTITUTE($B75,"6","0"))=$B75),1,0)),"")</f>
        <v/>
      </c>
      <c r="J75" s="5" t="str">
        <f>IF(PhieuBauCu!$B$2&gt;6,IF(LEN($B75)=0,"",IF(AND($B75&gt;0,VALUE(SUBSTITUTE($B75,"7","0"))=$B75),1,0)),"")</f>
        <v/>
      </c>
      <c r="K75" s="5" t="str">
        <f>IF(PhieuBauCu!$B$2&gt;7,IF(LEN($B75)=0,"",IF(AND($B75&gt;0,VALUE(SUBSTITUTE($B75,"8","0"))=$B75),1,0)),"")</f>
        <v/>
      </c>
      <c r="L75" s="5" t="str">
        <f>IF(PhieuBauCu!$B$2&gt;8,IF(LEN($B75)=0,"",IF(AND($B75&gt;0,VALUE(SUBSTITUTE($B75,"9","0"))=$B75),1,0)),"")</f>
        <v/>
      </c>
      <c r="M75" s="9">
        <f t="shared" si="3"/>
        <v>0</v>
      </c>
      <c r="N75" s="36">
        <f>IF(AND(M75&lt;=PhieuBauCu!$B$13,M75&gt;=1),1,0)</f>
        <v>0</v>
      </c>
    </row>
    <row r="76" spans="1:14" ht="28.5" customHeight="1">
      <c r="A76" s="2">
        <v>71</v>
      </c>
      <c r="B76" s="3"/>
      <c r="C76" s="48" t="str">
        <f t="shared" si="2"/>
        <v/>
      </c>
      <c r="D76" s="5" t="str">
        <f>IF(PhieuBauCu!$B$2&gt;0,IF(LEN($B76)=0,"",IF(AND($B76&gt;0,VALUE(SUBSTITUTE($B76,"1","0"))=$B76),1,0)),"")</f>
        <v/>
      </c>
      <c r="E76" s="5" t="str">
        <f>IF(PhieuBauCu!$B$2&gt;1,IF(LEN($B76)=0,"",IF(AND($B76&gt;0,VALUE(SUBSTITUTE($B76,"2","0"))=$B76),1,0)),"")</f>
        <v/>
      </c>
      <c r="F76" s="5" t="str">
        <f>IF(PhieuBauCu!$B$2&gt;2,IF(LEN($B76)=0,"",IF(AND($B76&gt;0,VALUE(SUBSTITUTE($B76,"3","0"))=$B76),1,0)),"")</f>
        <v/>
      </c>
      <c r="G76" s="5" t="str">
        <f>IF(PhieuBauCu!$B$2&gt;3,IF(LEN($B76)=0,"",IF(AND($B76&gt;0,VALUE(SUBSTITUTE($B76,"4","0"))=$B76),1,0)),"")</f>
        <v/>
      </c>
      <c r="H76" s="5" t="str">
        <f>IF(PhieuBauCu!$B$2&gt;4,IF(LEN($B76)=0,"",IF(AND($B76&gt;0,VALUE(SUBSTITUTE($B76,"5","0"))=$B76),1,0)),"")</f>
        <v/>
      </c>
      <c r="I76" s="5" t="str">
        <f>IF(PhieuBauCu!$B$2&gt;5,IF(LEN($B76)=0,"",IF(AND($B76&gt;0,VALUE(SUBSTITUTE($B76,"6","0"))=$B76),1,0)),"")</f>
        <v/>
      </c>
      <c r="J76" s="5" t="str">
        <f>IF(PhieuBauCu!$B$2&gt;6,IF(LEN($B76)=0,"",IF(AND($B76&gt;0,VALUE(SUBSTITUTE($B76,"7","0"))=$B76),1,0)),"")</f>
        <v/>
      </c>
      <c r="K76" s="5" t="str">
        <f>IF(PhieuBauCu!$B$2&gt;7,IF(LEN($B76)=0,"",IF(AND($B76&gt;0,VALUE(SUBSTITUTE($B76,"8","0"))=$B76),1,0)),"")</f>
        <v/>
      </c>
      <c r="L76" s="5" t="str">
        <f>IF(PhieuBauCu!$B$2&gt;8,IF(LEN($B76)=0,"",IF(AND($B76&gt;0,VALUE(SUBSTITUTE($B76,"9","0"))=$B76),1,0)),"")</f>
        <v/>
      </c>
      <c r="M76" s="9">
        <f t="shared" si="3"/>
        <v>0</v>
      </c>
      <c r="N76" s="36">
        <f>IF(AND(M76&lt;=PhieuBauCu!$B$13,M76&gt;=1),1,0)</f>
        <v>0</v>
      </c>
    </row>
    <row r="77" spans="1:14" ht="28.5" customHeight="1">
      <c r="A77" s="2">
        <v>72</v>
      </c>
      <c r="B77" s="3"/>
      <c r="C77" s="48" t="str">
        <f t="shared" si="2"/>
        <v/>
      </c>
      <c r="D77" s="5" t="str">
        <f>IF(PhieuBauCu!$B$2&gt;0,IF(LEN($B77)=0,"",IF(AND($B77&gt;0,VALUE(SUBSTITUTE($B77,"1","0"))=$B77),1,0)),"")</f>
        <v/>
      </c>
      <c r="E77" s="5" t="str">
        <f>IF(PhieuBauCu!$B$2&gt;1,IF(LEN($B77)=0,"",IF(AND($B77&gt;0,VALUE(SUBSTITUTE($B77,"2","0"))=$B77),1,0)),"")</f>
        <v/>
      </c>
      <c r="F77" s="5" t="str">
        <f>IF(PhieuBauCu!$B$2&gt;2,IF(LEN($B77)=0,"",IF(AND($B77&gt;0,VALUE(SUBSTITUTE($B77,"3","0"))=$B77),1,0)),"")</f>
        <v/>
      </c>
      <c r="G77" s="5" t="str">
        <f>IF(PhieuBauCu!$B$2&gt;3,IF(LEN($B77)=0,"",IF(AND($B77&gt;0,VALUE(SUBSTITUTE($B77,"4","0"))=$B77),1,0)),"")</f>
        <v/>
      </c>
      <c r="H77" s="5" t="str">
        <f>IF(PhieuBauCu!$B$2&gt;4,IF(LEN($B77)=0,"",IF(AND($B77&gt;0,VALUE(SUBSTITUTE($B77,"5","0"))=$B77),1,0)),"")</f>
        <v/>
      </c>
      <c r="I77" s="5" t="str">
        <f>IF(PhieuBauCu!$B$2&gt;5,IF(LEN($B77)=0,"",IF(AND($B77&gt;0,VALUE(SUBSTITUTE($B77,"6","0"))=$B77),1,0)),"")</f>
        <v/>
      </c>
      <c r="J77" s="5" t="str">
        <f>IF(PhieuBauCu!$B$2&gt;6,IF(LEN($B77)=0,"",IF(AND($B77&gt;0,VALUE(SUBSTITUTE($B77,"7","0"))=$B77),1,0)),"")</f>
        <v/>
      </c>
      <c r="K77" s="5" t="str">
        <f>IF(PhieuBauCu!$B$2&gt;7,IF(LEN($B77)=0,"",IF(AND($B77&gt;0,VALUE(SUBSTITUTE($B77,"8","0"))=$B77),1,0)),"")</f>
        <v/>
      </c>
      <c r="L77" s="5" t="str">
        <f>IF(PhieuBauCu!$B$2&gt;8,IF(LEN($B77)=0,"",IF(AND($B77&gt;0,VALUE(SUBSTITUTE($B77,"9","0"))=$B77),1,0)),"")</f>
        <v/>
      </c>
      <c r="M77" s="9">
        <f t="shared" si="3"/>
        <v>0</v>
      </c>
      <c r="N77" s="36">
        <f>IF(AND(M77&lt;=PhieuBauCu!$B$13,M77&gt;=1),1,0)</f>
        <v>0</v>
      </c>
    </row>
    <row r="78" spans="1:14" ht="28.5" customHeight="1">
      <c r="A78" s="2">
        <v>73</v>
      </c>
      <c r="B78" s="3"/>
      <c r="C78" s="48" t="str">
        <f t="shared" si="2"/>
        <v/>
      </c>
      <c r="D78" s="5" t="str">
        <f>IF(PhieuBauCu!$B$2&gt;0,IF(LEN($B78)=0,"",IF(AND($B78&gt;0,VALUE(SUBSTITUTE($B78,"1","0"))=$B78),1,0)),"")</f>
        <v/>
      </c>
      <c r="E78" s="5" t="str">
        <f>IF(PhieuBauCu!$B$2&gt;1,IF(LEN($B78)=0,"",IF(AND($B78&gt;0,VALUE(SUBSTITUTE($B78,"2","0"))=$B78),1,0)),"")</f>
        <v/>
      </c>
      <c r="F78" s="5" t="str">
        <f>IF(PhieuBauCu!$B$2&gt;2,IF(LEN($B78)=0,"",IF(AND($B78&gt;0,VALUE(SUBSTITUTE($B78,"3","0"))=$B78),1,0)),"")</f>
        <v/>
      </c>
      <c r="G78" s="5" t="str">
        <f>IF(PhieuBauCu!$B$2&gt;3,IF(LEN($B78)=0,"",IF(AND($B78&gt;0,VALUE(SUBSTITUTE($B78,"4","0"))=$B78),1,0)),"")</f>
        <v/>
      </c>
      <c r="H78" s="5" t="str">
        <f>IF(PhieuBauCu!$B$2&gt;4,IF(LEN($B78)=0,"",IF(AND($B78&gt;0,VALUE(SUBSTITUTE($B78,"5","0"))=$B78),1,0)),"")</f>
        <v/>
      </c>
      <c r="I78" s="5" t="str">
        <f>IF(PhieuBauCu!$B$2&gt;5,IF(LEN($B78)=0,"",IF(AND($B78&gt;0,VALUE(SUBSTITUTE($B78,"6","0"))=$B78),1,0)),"")</f>
        <v/>
      </c>
      <c r="J78" s="5" t="str">
        <f>IF(PhieuBauCu!$B$2&gt;6,IF(LEN($B78)=0,"",IF(AND($B78&gt;0,VALUE(SUBSTITUTE($B78,"7","0"))=$B78),1,0)),"")</f>
        <v/>
      </c>
      <c r="K78" s="5" t="str">
        <f>IF(PhieuBauCu!$B$2&gt;7,IF(LEN($B78)=0,"",IF(AND($B78&gt;0,VALUE(SUBSTITUTE($B78,"8","0"))=$B78),1,0)),"")</f>
        <v/>
      </c>
      <c r="L78" s="5" t="str">
        <f>IF(PhieuBauCu!$B$2&gt;8,IF(LEN($B78)=0,"",IF(AND($B78&gt;0,VALUE(SUBSTITUTE($B78,"9","0"))=$B78),1,0)),"")</f>
        <v/>
      </c>
      <c r="M78" s="9">
        <f t="shared" si="3"/>
        <v>0</v>
      </c>
      <c r="N78" s="36">
        <f>IF(AND(M78&lt;=PhieuBauCu!$B$13,M78&gt;=1),1,0)</f>
        <v>0</v>
      </c>
    </row>
    <row r="79" spans="1:14" ht="28.5" customHeight="1">
      <c r="A79" s="2">
        <v>74</v>
      </c>
      <c r="B79" s="3"/>
      <c r="C79" s="48" t="str">
        <f t="shared" si="2"/>
        <v/>
      </c>
      <c r="D79" s="5" t="str">
        <f>IF(PhieuBauCu!$B$2&gt;0,IF(LEN($B79)=0,"",IF(AND($B79&gt;0,VALUE(SUBSTITUTE($B79,"1","0"))=$B79),1,0)),"")</f>
        <v/>
      </c>
      <c r="E79" s="5" t="str">
        <f>IF(PhieuBauCu!$B$2&gt;1,IF(LEN($B79)=0,"",IF(AND($B79&gt;0,VALUE(SUBSTITUTE($B79,"2","0"))=$B79),1,0)),"")</f>
        <v/>
      </c>
      <c r="F79" s="5" t="str">
        <f>IF(PhieuBauCu!$B$2&gt;2,IF(LEN($B79)=0,"",IF(AND($B79&gt;0,VALUE(SUBSTITUTE($B79,"3","0"))=$B79),1,0)),"")</f>
        <v/>
      </c>
      <c r="G79" s="5" t="str">
        <f>IF(PhieuBauCu!$B$2&gt;3,IF(LEN($B79)=0,"",IF(AND($B79&gt;0,VALUE(SUBSTITUTE($B79,"4","0"))=$B79),1,0)),"")</f>
        <v/>
      </c>
      <c r="H79" s="5" t="str">
        <f>IF(PhieuBauCu!$B$2&gt;4,IF(LEN($B79)=0,"",IF(AND($B79&gt;0,VALUE(SUBSTITUTE($B79,"5","0"))=$B79),1,0)),"")</f>
        <v/>
      </c>
      <c r="I79" s="5" t="str">
        <f>IF(PhieuBauCu!$B$2&gt;5,IF(LEN($B79)=0,"",IF(AND($B79&gt;0,VALUE(SUBSTITUTE($B79,"6","0"))=$B79),1,0)),"")</f>
        <v/>
      </c>
      <c r="J79" s="5" t="str">
        <f>IF(PhieuBauCu!$B$2&gt;6,IF(LEN($B79)=0,"",IF(AND($B79&gt;0,VALUE(SUBSTITUTE($B79,"7","0"))=$B79),1,0)),"")</f>
        <v/>
      </c>
      <c r="K79" s="5" t="str">
        <f>IF(PhieuBauCu!$B$2&gt;7,IF(LEN($B79)=0,"",IF(AND($B79&gt;0,VALUE(SUBSTITUTE($B79,"8","0"))=$B79),1,0)),"")</f>
        <v/>
      </c>
      <c r="L79" s="5" t="str">
        <f>IF(PhieuBauCu!$B$2&gt;8,IF(LEN($B79)=0,"",IF(AND($B79&gt;0,VALUE(SUBSTITUTE($B79,"9","0"))=$B79),1,0)),"")</f>
        <v/>
      </c>
      <c r="M79" s="9">
        <f t="shared" si="3"/>
        <v>0</v>
      </c>
      <c r="N79" s="36">
        <f>IF(AND(M79&lt;=PhieuBauCu!$B$13,M79&gt;=1),1,0)</f>
        <v>0</v>
      </c>
    </row>
    <row r="80" spans="1:14" ht="28.5" customHeight="1">
      <c r="A80" s="2">
        <v>75</v>
      </c>
      <c r="B80" s="3"/>
      <c r="C80" s="48" t="str">
        <f t="shared" si="2"/>
        <v/>
      </c>
      <c r="D80" s="5" t="str">
        <f>IF(PhieuBauCu!$B$2&gt;0,IF(LEN($B80)=0,"",IF(AND($B80&gt;0,VALUE(SUBSTITUTE($B80,"1","0"))=$B80),1,0)),"")</f>
        <v/>
      </c>
      <c r="E80" s="5" t="str">
        <f>IF(PhieuBauCu!$B$2&gt;1,IF(LEN($B80)=0,"",IF(AND($B80&gt;0,VALUE(SUBSTITUTE($B80,"2","0"))=$B80),1,0)),"")</f>
        <v/>
      </c>
      <c r="F80" s="5" t="str">
        <f>IF(PhieuBauCu!$B$2&gt;2,IF(LEN($B80)=0,"",IF(AND($B80&gt;0,VALUE(SUBSTITUTE($B80,"3","0"))=$B80),1,0)),"")</f>
        <v/>
      </c>
      <c r="G80" s="5" t="str">
        <f>IF(PhieuBauCu!$B$2&gt;3,IF(LEN($B80)=0,"",IF(AND($B80&gt;0,VALUE(SUBSTITUTE($B80,"4","0"))=$B80),1,0)),"")</f>
        <v/>
      </c>
      <c r="H80" s="5" t="str">
        <f>IF(PhieuBauCu!$B$2&gt;4,IF(LEN($B80)=0,"",IF(AND($B80&gt;0,VALUE(SUBSTITUTE($B80,"5","0"))=$B80),1,0)),"")</f>
        <v/>
      </c>
      <c r="I80" s="5" t="str">
        <f>IF(PhieuBauCu!$B$2&gt;5,IF(LEN($B80)=0,"",IF(AND($B80&gt;0,VALUE(SUBSTITUTE($B80,"6","0"))=$B80),1,0)),"")</f>
        <v/>
      </c>
      <c r="J80" s="5" t="str">
        <f>IF(PhieuBauCu!$B$2&gt;6,IF(LEN($B80)=0,"",IF(AND($B80&gt;0,VALUE(SUBSTITUTE($B80,"7","0"))=$B80),1,0)),"")</f>
        <v/>
      </c>
      <c r="K80" s="5" t="str">
        <f>IF(PhieuBauCu!$B$2&gt;7,IF(LEN($B80)=0,"",IF(AND($B80&gt;0,VALUE(SUBSTITUTE($B80,"8","0"))=$B80),1,0)),"")</f>
        <v/>
      </c>
      <c r="L80" s="5" t="str">
        <f>IF(PhieuBauCu!$B$2&gt;8,IF(LEN($B80)=0,"",IF(AND($B80&gt;0,VALUE(SUBSTITUTE($B80,"9","0"))=$B80),1,0)),"")</f>
        <v/>
      </c>
      <c r="M80" s="9">
        <f t="shared" si="3"/>
        <v>0</v>
      </c>
      <c r="N80" s="36">
        <f>IF(AND(M80&lt;=PhieuBauCu!$B$13,M80&gt;=1),1,0)</f>
        <v>0</v>
      </c>
    </row>
    <row r="81" spans="1:14" ht="28.5" customHeight="1">
      <c r="A81" s="2">
        <v>76</v>
      </c>
      <c r="B81" s="3"/>
      <c r="C81" s="48" t="str">
        <f t="shared" si="2"/>
        <v/>
      </c>
      <c r="D81" s="5" t="str">
        <f>IF(PhieuBauCu!$B$2&gt;0,IF(LEN($B81)=0,"",IF(AND($B81&gt;0,VALUE(SUBSTITUTE($B81,"1","0"))=$B81),1,0)),"")</f>
        <v/>
      </c>
      <c r="E81" s="5" t="str">
        <f>IF(PhieuBauCu!$B$2&gt;1,IF(LEN($B81)=0,"",IF(AND($B81&gt;0,VALUE(SUBSTITUTE($B81,"2","0"))=$B81),1,0)),"")</f>
        <v/>
      </c>
      <c r="F81" s="5" t="str">
        <f>IF(PhieuBauCu!$B$2&gt;2,IF(LEN($B81)=0,"",IF(AND($B81&gt;0,VALUE(SUBSTITUTE($B81,"3","0"))=$B81),1,0)),"")</f>
        <v/>
      </c>
      <c r="G81" s="5" t="str">
        <f>IF(PhieuBauCu!$B$2&gt;3,IF(LEN($B81)=0,"",IF(AND($B81&gt;0,VALUE(SUBSTITUTE($B81,"4","0"))=$B81),1,0)),"")</f>
        <v/>
      </c>
      <c r="H81" s="5" t="str">
        <f>IF(PhieuBauCu!$B$2&gt;4,IF(LEN($B81)=0,"",IF(AND($B81&gt;0,VALUE(SUBSTITUTE($B81,"5","0"))=$B81),1,0)),"")</f>
        <v/>
      </c>
      <c r="I81" s="5" t="str">
        <f>IF(PhieuBauCu!$B$2&gt;5,IF(LEN($B81)=0,"",IF(AND($B81&gt;0,VALUE(SUBSTITUTE($B81,"6","0"))=$B81),1,0)),"")</f>
        <v/>
      </c>
      <c r="J81" s="5" t="str">
        <f>IF(PhieuBauCu!$B$2&gt;6,IF(LEN($B81)=0,"",IF(AND($B81&gt;0,VALUE(SUBSTITUTE($B81,"7","0"))=$B81),1,0)),"")</f>
        <v/>
      </c>
      <c r="K81" s="5" t="str">
        <f>IF(PhieuBauCu!$B$2&gt;7,IF(LEN($B81)=0,"",IF(AND($B81&gt;0,VALUE(SUBSTITUTE($B81,"8","0"))=$B81),1,0)),"")</f>
        <v/>
      </c>
      <c r="L81" s="5" t="str">
        <f>IF(PhieuBauCu!$B$2&gt;8,IF(LEN($B81)=0,"",IF(AND($B81&gt;0,VALUE(SUBSTITUTE($B81,"9","0"))=$B81),1,0)),"")</f>
        <v/>
      </c>
      <c r="M81" s="9">
        <f t="shared" si="3"/>
        <v>0</v>
      </c>
      <c r="N81" s="36">
        <f>IF(AND(M81&lt;=PhieuBauCu!$B$13,M81&gt;=1),1,0)</f>
        <v>0</v>
      </c>
    </row>
    <row r="82" spans="1:14" ht="28.5" customHeight="1">
      <c r="A82" s="2">
        <v>77</v>
      </c>
      <c r="B82" s="3"/>
      <c r="C82" s="48" t="str">
        <f t="shared" si="2"/>
        <v/>
      </c>
      <c r="D82" s="5" t="str">
        <f>IF(PhieuBauCu!$B$2&gt;0,IF(LEN($B82)=0,"",IF(AND($B82&gt;0,VALUE(SUBSTITUTE($B82,"1","0"))=$B82),1,0)),"")</f>
        <v/>
      </c>
      <c r="E82" s="5" t="str">
        <f>IF(PhieuBauCu!$B$2&gt;1,IF(LEN($B82)=0,"",IF(AND($B82&gt;0,VALUE(SUBSTITUTE($B82,"2","0"))=$B82),1,0)),"")</f>
        <v/>
      </c>
      <c r="F82" s="5" t="str">
        <f>IF(PhieuBauCu!$B$2&gt;2,IF(LEN($B82)=0,"",IF(AND($B82&gt;0,VALUE(SUBSTITUTE($B82,"3","0"))=$B82),1,0)),"")</f>
        <v/>
      </c>
      <c r="G82" s="5" t="str">
        <f>IF(PhieuBauCu!$B$2&gt;3,IF(LEN($B82)=0,"",IF(AND($B82&gt;0,VALUE(SUBSTITUTE($B82,"4","0"))=$B82),1,0)),"")</f>
        <v/>
      </c>
      <c r="H82" s="5" t="str">
        <f>IF(PhieuBauCu!$B$2&gt;4,IF(LEN($B82)=0,"",IF(AND($B82&gt;0,VALUE(SUBSTITUTE($B82,"5","0"))=$B82),1,0)),"")</f>
        <v/>
      </c>
      <c r="I82" s="5" t="str">
        <f>IF(PhieuBauCu!$B$2&gt;5,IF(LEN($B82)=0,"",IF(AND($B82&gt;0,VALUE(SUBSTITUTE($B82,"6","0"))=$B82),1,0)),"")</f>
        <v/>
      </c>
      <c r="J82" s="5" t="str">
        <f>IF(PhieuBauCu!$B$2&gt;6,IF(LEN($B82)=0,"",IF(AND($B82&gt;0,VALUE(SUBSTITUTE($B82,"7","0"))=$B82),1,0)),"")</f>
        <v/>
      </c>
      <c r="K82" s="5" t="str">
        <f>IF(PhieuBauCu!$B$2&gt;7,IF(LEN($B82)=0,"",IF(AND($B82&gt;0,VALUE(SUBSTITUTE($B82,"8","0"))=$B82),1,0)),"")</f>
        <v/>
      </c>
      <c r="L82" s="5" t="str">
        <f>IF(PhieuBauCu!$B$2&gt;8,IF(LEN($B82)=0,"",IF(AND($B82&gt;0,VALUE(SUBSTITUTE($B82,"9","0"))=$B82),1,0)),"")</f>
        <v/>
      </c>
      <c r="M82" s="9">
        <f t="shared" si="3"/>
        <v>0</v>
      </c>
      <c r="N82" s="36">
        <f>IF(AND(M82&lt;=PhieuBauCu!$B$13,M82&gt;=1),1,0)</f>
        <v>0</v>
      </c>
    </row>
    <row r="83" spans="1:14" ht="28.5" customHeight="1">
      <c r="A83" s="2">
        <v>78</v>
      </c>
      <c r="B83" s="3"/>
      <c r="C83" s="48" t="str">
        <f t="shared" si="2"/>
        <v/>
      </c>
      <c r="D83" s="5" t="str">
        <f>IF(PhieuBauCu!$B$2&gt;0,IF(LEN($B83)=0,"",IF(AND($B83&gt;0,VALUE(SUBSTITUTE($B83,"1","0"))=$B83),1,0)),"")</f>
        <v/>
      </c>
      <c r="E83" s="5" t="str">
        <f>IF(PhieuBauCu!$B$2&gt;1,IF(LEN($B83)=0,"",IF(AND($B83&gt;0,VALUE(SUBSTITUTE($B83,"2","0"))=$B83),1,0)),"")</f>
        <v/>
      </c>
      <c r="F83" s="5" t="str">
        <f>IF(PhieuBauCu!$B$2&gt;2,IF(LEN($B83)=0,"",IF(AND($B83&gt;0,VALUE(SUBSTITUTE($B83,"3","0"))=$B83),1,0)),"")</f>
        <v/>
      </c>
      <c r="G83" s="5" t="str">
        <f>IF(PhieuBauCu!$B$2&gt;3,IF(LEN($B83)=0,"",IF(AND($B83&gt;0,VALUE(SUBSTITUTE($B83,"4","0"))=$B83),1,0)),"")</f>
        <v/>
      </c>
      <c r="H83" s="5" t="str">
        <f>IF(PhieuBauCu!$B$2&gt;4,IF(LEN($B83)=0,"",IF(AND($B83&gt;0,VALUE(SUBSTITUTE($B83,"5","0"))=$B83),1,0)),"")</f>
        <v/>
      </c>
      <c r="I83" s="5" t="str">
        <f>IF(PhieuBauCu!$B$2&gt;5,IF(LEN($B83)=0,"",IF(AND($B83&gt;0,VALUE(SUBSTITUTE($B83,"6","0"))=$B83),1,0)),"")</f>
        <v/>
      </c>
      <c r="J83" s="5" t="str">
        <f>IF(PhieuBauCu!$B$2&gt;6,IF(LEN($B83)=0,"",IF(AND($B83&gt;0,VALUE(SUBSTITUTE($B83,"7","0"))=$B83),1,0)),"")</f>
        <v/>
      </c>
      <c r="K83" s="5" t="str">
        <f>IF(PhieuBauCu!$B$2&gt;7,IF(LEN($B83)=0,"",IF(AND($B83&gt;0,VALUE(SUBSTITUTE($B83,"8","0"))=$B83),1,0)),"")</f>
        <v/>
      </c>
      <c r="L83" s="5" t="str">
        <f>IF(PhieuBauCu!$B$2&gt;8,IF(LEN($B83)=0,"",IF(AND($B83&gt;0,VALUE(SUBSTITUTE($B83,"9","0"))=$B83),1,0)),"")</f>
        <v/>
      </c>
      <c r="M83" s="9">
        <f t="shared" si="3"/>
        <v>0</v>
      </c>
      <c r="N83" s="36">
        <f>IF(AND(M83&lt;=PhieuBauCu!$B$13,M83&gt;=1),1,0)</f>
        <v>0</v>
      </c>
    </row>
    <row r="84" spans="1:14" ht="28.5" customHeight="1">
      <c r="A84" s="2">
        <v>79</v>
      </c>
      <c r="B84" s="3"/>
      <c r="C84" s="48" t="str">
        <f t="shared" si="2"/>
        <v/>
      </c>
      <c r="D84" s="5" t="str">
        <f>IF(PhieuBauCu!$B$2&gt;0,IF(LEN($B84)=0,"",IF(AND($B84&gt;0,VALUE(SUBSTITUTE($B84,"1","0"))=$B84),1,0)),"")</f>
        <v/>
      </c>
      <c r="E84" s="5" t="str">
        <f>IF(PhieuBauCu!$B$2&gt;1,IF(LEN($B84)=0,"",IF(AND($B84&gt;0,VALUE(SUBSTITUTE($B84,"2","0"))=$B84),1,0)),"")</f>
        <v/>
      </c>
      <c r="F84" s="5" t="str">
        <f>IF(PhieuBauCu!$B$2&gt;2,IF(LEN($B84)=0,"",IF(AND($B84&gt;0,VALUE(SUBSTITUTE($B84,"3","0"))=$B84),1,0)),"")</f>
        <v/>
      </c>
      <c r="G84" s="5" t="str">
        <f>IF(PhieuBauCu!$B$2&gt;3,IF(LEN($B84)=0,"",IF(AND($B84&gt;0,VALUE(SUBSTITUTE($B84,"4","0"))=$B84),1,0)),"")</f>
        <v/>
      </c>
      <c r="H84" s="5" t="str">
        <f>IF(PhieuBauCu!$B$2&gt;4,IF(LEN($B84)=0,"",IF(AND($B84&gt;0,VALUE(SUBSTITUTE($B84,"5","0"))=$B84),1,0)),"")</f>
        <v/>
      </c>
      <c r="I84" s="5" t="str">
        <f>IF(PhieuBauCu!$B$2&gt;5,IF(LEN($B84)=0,"",IF(AND($B84&gt;0,VALUE(SUBSTITUTE($B84,"6","0"))=$B84),1,0)),"")</f>
        <v/>
      </c>
      <c r="J84" s="5" t="str">
        <f>IF(PhieuBauCu!$B$2&gt;6,IF(LEN($B84)=0,"",IF(AND($B84&gt;0,VALUE(SUBSTITUTE($B84,"7","0"))=$B84),1,0)),"")</f>
        <v/>
      </c>
      <c r="K84" s="5" t="str">
        <f>IF(PhieuBauCu!$B$2&gt;7,IF(LEN($B84)=0,"",IF(AND($B84&gt;0,VALUE(SUBSTITUTE($B84,"8","0"))=$B84),1,0)),"")</f>
        <v/>
      </c>
      <c r="L84" s="5" t="str">
        <f>IF(PhieuBauCu!$B$2&gt;8,IF(LEN($B84)=0,"",IF(AND($B84&gt;0,VALUE(SUBSTITUTE($B84,"9","0"))=$B84),1,0)),"")</f>
        <v/>
      </c>
      <c r="M84" s="9">
        <f t="shared" si="3"/>
        <v>0</v>
      </c>
      <c r="N84" s="36">
        <f>IF(AND(M84&lt;=PhieuBauCu!$B$13,M84&gt;=1),1,0)</f>
        <v>0</v>
      </c>
    </row>
    <row r="85" spans="1:14" ht="28.5" customHeight="1">
      <c r="A85" s="2">
        <v>80</v>
      </c>
      <c r="B85" s="3"/>
      <c r="C85" s="48" t="str">
        <f t="shared" si="2"/>
        <v/>
      </c>
      <c r="D85" s="5" t="str">
        <f>IF(PhieuBauCu!$B$2&gt;0,IF(LEN($B85)=0,"",IF(AND($B85&gt;0,VALUE(SUBSTITUTE($B85,"1","0"))=$B85),1,0)),"")</f>
        <v/>
      </c>
      <c r="E85" s="5" t="str">
        <f>IF(PhieuBauCu!$B$2&gt;1,IF(LEN($B85)=0,"",IF(AND($B85&gt;0,VALUE(SUBSTITUTE($B85,"2","0"))=$B85),1,0)),"")</f>
        <v/>
      </c>
      <c r="F85" s="5" t="str">
        <f>IF(PhieuBauCu!$B$2&gt;2,IF(LEN($B85)=0,"",IF(AND($B85&gt;0,VALUE(SUBSTITUTE($B85,"3","0"))=$B85),1,0)),"")</f>
        <v/>
      </c>
      <c r="G85" s="5" t="str">
        <f>IF(PhieuBauCu!$B$2&gt;3,IF(LEN($B85)=0,"",IF(AND($B85&gt;0,VALUE(SUBSTITUTE($B85,"4","0"))=$B85),1,0)),"")</f>
        <v/>
      </c>
      <c r="H85" s="5" t="str">
        <f>IF(PhieuBauCu!$B$2&gt;4,IF(LEN($B85)=0,"",IF(AND($B85&gt;0,VALUE(SUBSTITUTE($B85,"5","0"))=$B85),1,0)),"")</f>
        <v/>
      </c>
      <c r="I85" s="5" t="str">
        <f>IF(PhieuBauCu!$B$2&gt;5,IF(LEN($B85)=0,"",IF(AND($B85&gt;0,VALUE(SUBSTITUTE($B85,"6","0"))=$B85),1,0)),"")</f>
        <v/>
      </c>
      <c r="J85" s="5" t="str">
        <f>IF(PhieuBauCu!$B$2&gt;6,IF(LEN($B85)=0,"",IF(AND($B85&gt;0,VALUE(SUBSTITUTE($B85,"7","0"))=$B85),1,0)),"")</f>
        <v/>
      </c>
      <c r="K85" s="5" t="str">
        <f>IF(PhieuBauCu!$B$2&gt;7,IF(LEN($B85)=0,"",IF(AND($B85&gt;0,VALUE(SUBSTITUTE($B85,"8","0"))=$B85),1,0)),"")</f>
        <v/>
      </c>
      <c r="L85" s="5" t="str">
        <f>IF(PhieuBauCu!$B$2&gt;8,IF(LEN($B85)=0,"",IF(AND($B85&gt;0,VALUE(SUBSTITUTE($B85,"9","0"))=$B85),1,0)),"")</f>
        <v/>
      </c>
      <c r="M85" s="9">
        <f t="shared" si="3"/>
        <v>0</v>
      </c>
      <c r="N85" s="36">
        <f>IF(AND(M85&lt;=PhieuBauCu!$B$13,M85&gt;=1),1,0)</f>
        <v>0</v>
      </c>
    </row>
    <row r="86" spans="1:14" ht="28.5" customHeight="1">
      <c r="A86" s="2">
        <v>81</v>
      </c>
      <c r="B86" s="3"/>
      <c r="C86" s="48" t="str">
        <f t="shared" si="2"/>
        <v/>
      </c>
      <c r="D86" s="5" t="str">
        <f>IF(PhieuBauCu!$B$2&gt;0,IF(LEN($B86)=0,"",IF(AND($B86&gt;0,VALUE(SUBSTITUTE($B86,"1","0"))=$B86),1,0)),"")</f>
        <v/>
      </c>
      <c r="E86" s="5" t="str">
        <f>IF(PhieuBauCu!$B$2&gt;1,IF(LEN($B86)=0,"",IF(AND($B86&gt;0,VALUE(SUBSTITUTE($B86,"2","0"))=$B86),1,0)),"")</f>
        <v/>
      </c>
      <c r="F86" s="5" t="str">
        <f>IF(PhieuBauCu!$B$2&gt;2,IF(LEN($B86)=0,"",IF(AND($B86&gt;0,VALUE(SUBSTITUTE($B86,"3","0"))=$B86),1,0)),"")</f>
        <v/>
      </c>
      <c r="G86" s="5" t="str">
        <f>IF(PhieuBauCu!$B$2&gt;3,IF(LEN($B86)=0,"",IF(AND($B86&gt;0,VALUE(SUBSTITUTE($B86,"4","0"))=$B86),1,0)),"")</f>
        <v/>
      </c>
      <c r="H86" s="5" t="str">
        <f>IF(PhieuBauCu!$B$2&gt;4,IF(LEN($B86)=0,"",IF(AND($B86&gt;0,VALUE(SUBSTITUTE($B86,"5","0"))=$B86),1,0)),"")</f>
        <v/>
      </c>
      <c r="I86" s="5" t="str">
        <f>IF(PhieuBauCu!$B$2&gt;5,IF(LEN($B86)=0,"",IF(AND($B86&gt;0,VALUE(SUBSTITUTE($B86,"6","0"))=$B86),1,0)),"")</f>
        <v/>
      </c>
      <c r="J86" s="5" t="str">
        <f>IF(PhieuBauCu!$B$2&gt;6,IF(LEN($B86)=0,"",IF(AND($B86&gt;0,VALUE(SUBSTITUTE($B86,"7","0"))=$B86),1,0)),"")</f>
        <v/>
      </c>
      <c r="K86" s="5" t="str">
        <f>IF(PhieuBauCu!$B$2&gt;7,IF(LEN($B86)=0,"",IF(AND($B86&gt;0,VALUE(SUBSTITUTE($B86,"8","0"))=$B86),1,0)),"")</f>
        <v/>
      </c>
      <c r="L86" s="5" t="str">
        <f>IF(PhieuBauCu!$B$2&gt;8,IF(LEN($B86)=0,"",IF(AND($B86&gt;0,VALUE(SUBSTITUTE($B86,"9","0"))=$B86),1,0)),"")</f>
        <v/>
      </c>
      <c r="M86" s="9">
        <f t="shared" si="3"/>
        <v>0</v>
      </c>
      <c r="N86" s="36">
        <f>IF(AND(M86&lt;=PhieuBauCu!$B$13,M86&gt;=1),1,0)</f>
        <v>0</v>
      </c>
    </row>
    <row r="87" spans="1:14" ht="28.5" customHeight="1">
      <c r="A87" s="2">
        <v>82</v>
      </c>
      <c r="B87" s="3"/>
      <c r="C87" s="48" t="str">
        <f t="shared" si="2"/>
        <v/>
      </c>
      <c r="D87" s="5" t="str">
        <f>IF(PhieuBauCu!$B$2&gt;0,IF(LEN($B87)=0,"",IF(AND($B87&gt;0,VALUE(SUBSTITUTE($B87,"1","0"))=$B87),1,0)),"")</f>
        <v/>
      </c>
      <c r="E87" s="5" t="str">
        <f>IF(PhieuBauCu!$B$2&gt;1,IF(LEN($B87)=0,"",IF(AND($B87&gt;0,VALUE(SUBSTITUTE($B87,"2","0"))=$B87),1,0)),"")</f>
        <v/>
      </c>
      <c r="F87" s="5" t="str">
        <f>IF(PhieuBauCu!$B$2&gt;2,IF(LEN($B87)=0,"",IF(AND($B87&gt;0,VALUE(SUBSTITUTE($B87,"3","0"))=$B87),1,0)),"")</f>
        <v/>
      </c>
      <c r="G87" s="5" t="str">
        <f>IF(PhieuBauCu!$B$2&gt;3,IF(LEN($B87)=0,"",IF(AND($B87&gt;0,VALUE(SUBSTITUTE($B87,"4","0"))=$B87),1,0)),"")</f>
        <v/>
      </c>
      <c r="H87" s="5" t="str">
        <f>IF(PhieuBauCu!$B$2&gt;4,IF(LEN($B87)=0,"",IF(AND($B87&gt;0,VALUE(SUBSTITUTE($B87,"5","0"))=$B87),1,0)),"")</f>
        <v/>
      </c>
      <c r="I87" s="5" t="str">
        <f>IF(PhieuBauCu!$B$2&gt;5,IF(LEN($B87)=0,"",IF(AND($B87&gt;0,VALUE(SUBSTITUTE($B87,"6","0"))=$B87),1,0)),"")</f>
        <v/>
      </c>
      <c r="J87" s="5" t="str">
        <f>IF(PhieuBauCu!$B$2&gt;6,IF(LEN($B87)=0,"",IF(AND($B87&gt;0,VALUE(SUBSTITUTE($B87,"7","0"))=$B87),1,0)),"")</f>
        <v/>
      </c>
      <c r="K87" s="5" t="str">
        <f>IF(PhieuBauCu!$B$2&gt;7,IF(LEN($B87)=0,"",IF(AND($B87&gt;0,VALUE(SUBSTITUTE($B87,"8","0"))=$B87),1,0)),"")</f>
        <v/>
      </c>
      <c r="L87" s="5" t="str">
        <f>IF(PhieuBauCu!$B$2&gt;8,IF(LEN($B87)=0,"",IF(AND($B87&gt;0,VALUE(SUBSTITUTE($B87,"9","0"))=$B87),1,0)),"")</f>
        <v/>
      </c>
      <c r="M87" s="9">
        <f t="shared" si="3"/>
        <v>0</v>
      </c>
      <c r="N87" s="36">
        <f>IF(AND(M87&lt;=PhieuBauCu!$B$13,M87&gt;=1),1,0)</f>
        <v>0</v>
      </c>
    </row>
    <row r="88" spans="1:14" ht="28.5" customHeight="1">
      <c r="A88" s="2">
        <v>83</v>
      </c>
      <c r="B88" s="3"/>
      <c r="C88" s="48" t="str">
        <f t="shared" si="2"/>
        <v/>
      </c>
      <c r="D88" s="5" t="str">
        <f>IF(PhieuBauCu!$B$2&gt;0,IF(LEN($B88)=0,"",IF(AND($B88&gt;0,VALUE(SUBSTITUTE($B88,"1","0"))=$B88),1,0)),"")</f>
        <v/>
      </c>
      <c r="E88" s="5" t="str">
        <f>IF(PhieuBauCu!$B$2&gt;1,IF(LEN($B88)=0,"",IF(AND($B88&gt;0,VALUE(SUBSTITUTE($B88,"2","0"))=$B88),1,0)),"")</f>
        <v/>
      </c>
      <c r="F88" s="5" t="str">
        <f>IF(PhieuBauCu!$B$2&gt;2,IF(LEN($B88)=0,"",IF(AND($B88&gt;0,VALUE(SUBSTITUTE($B88,"3","0"))=$B88),1,0)),"")</f>
        <v/>
      </c>
      <c r="G88" s="5" t="str">
        <f>IF(PhieuBauCu!$B$2&gt;3,IF(LEN($B88)=0,"",IF(AND($B88&gt;0,VALUE(SUBSTITUTE($B88,"4","0"))=$B88),1,0)),"")</f>
        <v/>
      </c>
      <c r="H88" s="5" t="str">
        <f>IF(PhieuBauCu!$B$2&gt;4,IF(LEN($B88)=0,"",IF(AND($B88&gt;0,VALUE(SUBSTITUTE($B88,"5","0"))=$B88),1,0)),"")</f>
        <v/>
      </c>
      <c r="I88" s="5" t="str">
        <f>IF(PhieuBauCu!$B$2&gt;5,IF(LEN($B88)=0,"",IF(AND($B88&gt;0,VALUE(SUBSTITUTE($B88,"6","0"))=$B88),1,0)),"")</f>
        <v/>
      </c>
      <c r="J88" s="5" t="str">
        <f>IF(PhieuBauCu!$B$2&gt;6,IF(LEN($B88)=0,"",IF(AND($B88&gt;0,VALUE(SUBSTITUTE($B88,"7","0"))=$B88),1,0)),"")</f>
        <v/>
      </c>
      <c r="K88" s="5" t="str">
        <f>IF(PhieuBauCu!$B$2&gt;7,IF(LEN($B88)=0,"",IF(AND($B88&gt;0,VALUE(SUBSTITUTE($B88,"8","0"))=$B88),1,0)),"")</f>
        <v/>
      </c>
      <c r="L88" s="5" t="str">
        <f>IF(PhieuBauCu!$B$2&gt;8,IF(LEN($B88)=0,"",IF(AND($B88&gt;0,VALUE(SUBSTITUTE($B88,"9","0"))=$B88),1,0)),"")</f>
        <v/>
      </c>
      <c r="M88" s="9">
        <f t="shared" si="3"/>
        <v>0</v>
      </c>
      <c r="N88" s="36">
        <f>IF(AND(M88&lt;=PhieuBauCu!$B$13,M88&gt;=1),1,0)</f>
        <v>0</v>
      </c>
    </row>
    <row r="89" spans="1:14" ht="28.5" customHeight="1">
      <c r="A89" s="2">
        <v>84</v>
      </c>
      <c r="B89" s="3"/>
      <c r="C89" s="48" t="str">
        <f t="shared" si="2"/>
        <v/>
      </c>
      <c r="D89" s="5" t="str">
        <f>IF(PhieuBauCu!$B$2&gt;0,IF(LEN($B89)=0,"",IF(AND($B89&gt;0,VALUE(SUBSTITUTE($B89,"1","0"))=$B89),1,0)),"")</f>
        <v/>
      </c>
      <c r="E89" s="5" t="str">
        <f>IF(PhieuBauCu!$B$2&gt;1,IF(LEN($B89)=0,"",IF(AND($B89&gt;0,VALUE(SUBSTITUTE($B89,"2","0"))=$B89),1,0)),"")</f>
        <v/>
      </c>
      <c r="F89" s="5" t="str">
        <f>IF(PhieuBauCu!$B$2&gt;2,IF(LEN($B89)=0,"",IF(AND($B89&gt;0,VALUE(SUBSTITUTE($B89,"3","0"))=$B89),1,0)),"")</f>
        <v/>
      </c>
      <c r="G89" s="5" t="str">
        <f>IF(PhieuBauCu!$B$2&gt;3,IF(LEN($B89)=0,"",IF(AND($B89&gt;0,VALUE(SUBSTITUTE($B89,"4","0"))=$B89),1,0)),"")</f>
        <v/>
      </c>
      <c r="H89" s="5" t="str">
        <f>IF(PhieuBauCu!$B$2&gt;4,IF(LEN($B89)=0,"",IF(AND($B89&gt;0,VALUE(SUBSTITUTE($B89,"5","0"))=$B89),1,0)),"")</f>
        <v/>
      </c>
      <c r="I89" s="5" t="str">
        <f>IF(PhieuBauCu!$B$2&gt;5,IF(LEN($B89)=0,"",IF(AND($B89&gt;0,VALUE(SUBSTITUTE($B89,"6","0"))=$B89),1,0)),"")</f>
        <v/>
      </c>
      <c r="J89" s="5" t="str">
        <f>IF(PhieuBauCu!$B$2&gt;6,IF(LEN($B89)=0,"",IF(AND($B89&gt;0,VALUE(SUBSTITUTE($B89,"7","0"))=$B89),1,0)),"")</f>
        <v/>
      </c>
      <c r="K89" s="5" t="str">
        <f>IF(PhieuBauCu!$B$2&gt;7,IF(LEN($B89)=0,"",IF(AND($B89&gt;0,VALUE(SUBSTITUTE($B89,"8","0"))=$B89),1,0)),"")</f>
        <v/>
      </c>
      <c r="L89" s="5" t="str">
        <f>IF(PhieuBauCu!$B$2&gt;8,IF(LEN($B89)=0,"",IF(AND($B89&gt;0,VALUE(SUBSTITUTE($B89,"9","0"))=$B89),1,0)),"")</f>
        <v/>
      </c>
      <c r="M89" s="9">
        <f t="shared" si="3"/>
        <v>0</v>
      </c>
      <c r="N89" s="36">
        <f>IF(AND(M89&lt;=PhieuBauCu!$B$13,M89&gt;=1),1,0)</f>
        <v>0</v>
      </c>
    </row>
    <row r="90" spans="1:14" ht="28.5" customHeight="1">
      <c r="A90" s="2">
        <v>85</v>
      </c>
      <c r="B90" s="3"/>
      <c r="C90" s="48" t="str">
        <f t="shared" si="2"/>
        <v/>
      </c>
      <c r="D90" s="5" t="str">
        <f>IF(PhieuBauCu!$B$2&gt;0,IF(LEN($B90)=0,"",IF(AND($B90&gt;0,VALUE(SUBSTITUTE($B90,"1","0"))=$B90),1,0)),"")</f>
        <v/>
      </c>
      <c r="E90" s="5" t="str">
        <f>IF(PhieuBauCu!$B$2&gt;1,IF(LEN($B90)=0,"",IF(AND($B90&gt;0,VALUE(SUBSTITUTE($B90,"2","0"))=$B90),1,0)),"")</f>
        <v/>
      </c>
      <c r="F90" s="5" t="str">
        <f>IF(PhieuBauCu!$B$2&gt;2,IF(LEN($B90)=0,"",IF(AND($B90&gt;0,VALUE(SUBSTITUTE($B90,"3","0"))=$B90),1,0)),"")</f>
        <v/>
      </c>
      <c r="G90" s="5" t="str">
        <f>IF(PhieuBauCu!$B$2&gt;3,IF(LEN($B90)=0,"",IF(AND($B90&gt;0,VALUE(SUBSTITUTE($B90,"4","0"))=$B90),1,0)),"")</f>
        <v/>
      </c>
      <c r="H90" s="5" t="str">
        <f>IF(PhieuBauCu!$B$2&gt;4,IF(LEN($B90)=0,"",IF(AND($B90&gt;0,VALUE(SUBSTITUTE($B90,"5","0"))=$B90),1,0)),"")</f>
        <v/>
      </c>
      <c r="I90" s="5" t="str">
        <f>IF(PhieuBauCu!$B$2&gt;5,IF(LEN($B90)=0,"",IF(AND($B90&gt;0,VALUE(SUBSTITUTE($B90,"6","0"))=$B90),1,0)),"")</f>
        <v/>
      </c>
      <c r="J90" s="5" t="str">
        <f>IF(PhieuBauCu!$B$2&gt;6,IF(LEN($B90)=0,"",IF(AND($B90&gt;0,VALUE(SUBSTITUTE($B90,"7","0"))=$B90),1,0)),"")</f>
        <v/>
      </c>
      <c r="K90" s="5" t="str">
        <f>IF(PhieuBauCu!$B$2&gt;7,IF(LEN($B90)=0,"",IF(AND($B90&gt;0,VALUE(SUBSTITUTE($B90,"8","0"))=$B90),1,0)),"")</f>
        <v/>
      </c>
      <c r="L90" s="5" t="str">
        <f>IF(PhieuBauCu!$B$2&gt;8,IF(LEN($B90)=0,"",IF(AND($B90&gt;0,VALUE(SUBSTITUTE($B90,"9","0"))=$B90),1,0)),"")</f>
        <v/>
      </c>
      <c r="M90" s="9">
        <f t="shared" si="3"/>
        <v>0</v>
      </c>
      <c r="N90" s="36">
        <f>IF(AND(M90&lt;=PhieuBauCu!$B$13,M90&gt;=1),1,0)</f>
        <v>0</v>
      </c>
    </row>
    <row r="91" spans="1:14" ht="28.5" customHeight="1">
      <c r="A91" s="2">
        <v>86</v>
      </c>
      <c r="B91" s="3"/>
      <c r="C91" s="48" t="str">
        <f t="shared" si="2"/>
        <v/>
      </c>
      <c r="D91" s="5" t="str">
        <f>IF(PhieuBauCu!$B$2&gt;0,IF(LEN($B91)=0,"",IF(AND($B91&gt;0,VALUE(SUBSTITUTE($B91,"1","0"))=$B91),1,0)),"")</f>
        <v/>
      </c>
      <c r="E91" s="5" t="str">
        <f>IF(PhieuBauCu!$B$2&gt;1,IF(LEN($B91)=0,"",IF(AND($B91&gt;0,VALUE(SUBSTITUTE($B91,"2","0"))=$B91),1,0)),"")</f>
        <v/>
      </c>
      <c r="F91" s="5" t="str">
        <f>IF(PhieuBauCu!$B$2&gt;2,IF(LEN($B91)=0,"",IF(AND($B91&gt;0,VALUE(SUBSTITUTE($B91,"3","0"))=$B91),1,0)),"")</f>
        <v/>
      </c>
      <c r="G91" s="5" t="str">
        <f>IF(PhieuBauCu!$B$2&gt;3,IF(LEN($B91)=0,"",IF(AND($B91&gt;0,VALUE(SUBSTITUTE($B91,"4","0"))=$B91),1,0)),"")</f>
        <v/>
      </c>
      <c r="H91" s="5" t="str">
        <f>IF(PhieuBauCu!$B$2&gt;4,IF(LEN($B91)=0,"",IF(AND($B91&gt;0,VALUE(SUBSTITUTE($B91,"5","0"))=$B91),1,0)),"")</f>
        <v/>
      </c>
      <c r="I91" s="5" t="str">
        <f>IF(PhieuBauCu!$B$2&gt;5,IF(LEN($B91)=0,"",IF(AND($B91&gt;0,VALUE(SUBSTITUTE($B91,"6","0"))=$B91),1,0)),"")</f>
        <v/>
      </c>
      <c r="J91" s="5" t="str">
        <f>IF(PhieuBauCu!$B$2&gt;6,IF(LEN($B91)=0,"",IF(AND($B91&gt;0,VALUE(SUBSTITUTE($B91,"7","0"))=$B91),1,0)),"")</f>
        <v/>
      </c>
      <c r="K91" s="5" t="str">
        <f>IF(PhieuBauCu!$B$2&gt;7,IF(LEN($B91)=0,"",IF(AND($B91&gt;0,VALUE(SUBSTITUTE($B91,"8","0"))=$B91),1,0)),"")</f>
        <v/>
      </c>
      <c r="L91" s="5" t="str">
        <f>IF(PhieuBauCu!$B$2&gt;8,IF(LEN($B91)=0,"",IF(AND($B91&gt;0,VALUE(SUBSTITUTE($B91,"9","0"))=$B91),1,0)),"")</f>
        <v/>
      </c>
      <c r="M91" s="9">
        <f t="shared" si="3"/>
        <v>0</v>
      </c>
      <c r="N91" s="36">
        <f>IF(AND(M91&lt;=PhieuBauCu!$B$13,M91&gt;=1),1,0)</f>
        <v>0</v>
      </c>
    </row>
    <row r="92" spans="1:14" ht="28.5" customHeight="1">
      <c r="A92" s="2">
        <v>87</v>
      </c>
      <c r="B92" s="3"/>
      <c r="C92" s="48" t="str">
        <f t="shared" si="2"/>
        <v/>
      </c>
      <c r="D92" s="5" t="str">
        <f>IF(PhieuBauCu!$B$2&gt;0,IF(LEN($B92)=0,"",IF(AND($B92&gt;0,VALUE(SUBSTITUTE($B92,"1","0"))=$B92),1,0)),"")</f>
        <v/>
      </c>
      <c r="E92" s="5" t="str">
        <f>IF(PhieuBauCu!$B$2&gt;1,IF(LEN($B92)=0,"",IF(AND($B92&gt;0,VALUE(SUBSTITUTE($B92,"2","0"))=$B92),1,0)),"")</f>
        <v/>
      </c>
      <c r="F92" s="5" t="str">
        <f>IF(PhieuBauCu!$B$2&gt;2,IF(LEN($B92)=0,"",IF(AND($B92&gt;0,VALUE(SUBSTITUTE($B92,"3","0"))=$B92),1,0)),"")</f>
        <v/>
      </c>
      <c r="G92" s="5" t="str">
        <f>IF(PhieuBauCu!$B$2&gt;3,IF(LEN($B92)=0,"",IF(AND($B92&gt;0,VALUE(SUBSTITUTE($B92,"4","0"))=$B92),1,0)),"")</f>
        <v/>
      </c>
      <c r="H92" s="5" t="str">
        <f>IF(PhieuBauCu!$B$2&gt;4,IF(LEN($B92)=0,"",IF(AND($B92&gt;0,VALUE(SUBSTITUTE($B92,"5","0"))=$B92),1,0)),"")</f>
        <v/>
      </c>
      <c r="I92" s="5" t="str">
        <f>IF(PhieuBauCu!$B$2&gt;5,IF(LEN($B92)=0,"",IF(AND($B92&gt;0,VALUE(SUBSTITUTE($B92,"6","0"))=$B92),1,0)),"")</f>
        <v/>
      </c>
      <c r="J92" s="5" t="str">
        <f>IF(PhieuBauCu!$B$2&gt;6,IF(LEN($B92)=0,"",IF(AND($B92&gt;0,VALUE(SUBSTITUTE($B92,"7","0"))=$B92),1,0)),"")</f>
        <v/>
      </c>
      <c r="K92" s="5" t="str">
        <f>IF(PhieuBauCu!$B$2&gt;7,IF(LEN($B92)=0,"",IF(AND($B92&gt;0,VALUE(SUBSTITUTE($B92,"8","0"))=$B92),1,0)),"")</f>
        <v/>
      </c>
      <c r="L92" s="5" t="str">
        <f>IF(PhieuBauCu!$B$2&gt;8,IF(LEN($B92)=0,"",IF(AND($B92&gt;0,VALUE(SUBSTITUTE($B92,"9","0"))=$B92),1,0)),"")</f>
        <v/>
      </c>
      <c r="M92" s="9">
        <f t="shared" si="3"/>
        <v>0</v>
      </c>
      <c r="N92" s="36">
        <f>IF(AND(M92&lt;=PhieuBauCu!$B$13,M92&gt;=1),1,0)</f>
        <v>0</v>
      </c>
    </row>
    <row r="93" spans="1:14" ht="28.5" customHeight="1">
      <c r="A93" s="2">
        <v>88</v>
      </c>
      <c r="B93" s="3"/>
      <c r="C93" s="48" t="str">
        <f t="shared" si="2"/>
        <v/>
      </c>
      <c r="D93" s="5" t="str">
        <f>IF(PhieuBauCu!$B$2&gt;0,IF(LEN($B93)=0,"",IF(AND($B93&gt;0,VALUE(SUBSTITUTE($B93,"1","0"))=$B93),1,0)),"")</f>
        <v/>
      </c>
      <c r="E93" s="5" t="str">
        <f>IF(PhieuBauCu!$B$2&gt;1,IF(LEN($B93)=0,"",IF(AND($B93&gt;0,VALUE(SUBSTITUTE($B93,"2","0"))=$B93),1,0)),"")</f>
        <v/>
      </c>
      <c r="F93" s="5" t="str">
        <f>IF(PhieuBauCu!$B$2&gt;2,IF(LEN($B93)=0,"",IF(AND($B93&gt;0,VALUE(SUBSTITUTE($B93,"3","0"))=$B93),1,0)),"")</f>
        <v/>
      </c>
      <c r="G93" s="5" t="str">
        <f>IF(PhieuBauCu!$B$2&gt;3,IF(LEN($B93)=0,"",IF(AND($B93&gt;0,VALUE(SUBSTITUTE($B93,"4","0"))=$B93),1,0)),"")</f>
        <v/>
      </c>
      <c r="H93" s="5" t="str">
        <f>IF(PhieuBauCu!$B$2&gt;4,IF(LEN($B93)=0,"",IF(AND($B93&gt;0,VALUE(SUBSTITUTE($B93,"5","0"))=$B93),1,0)),"")</f>
        <v/>
      </c>
      <c r="I93" s="5" t="str">
        <f>IF(PhieuBauCu!$B$2&gt;5,IF(LEN($B93)=0,"",IF(AND($B93&gt;0,VALUE(SUBSTITUTE($B93,"6","0"))=$B93),1,0)),"")</f>
        <v/>
      </c>
      <c r="J93" s="5" t="str">
        <f>IF(PhieuBauCu!$B$2&gt;6,IF(LEN($B93)=0,"",IF(AND($B93&gt;0,VALUE(SUBSTITUTE($B93,"7","0"))=$B93),1,0)),"")</f>
        <v/>
      </c>
      <c r="K93" s="5" t="str">
        <f>IF(PhieuBauCu!$B$2&gt;7,IF(LEN($B93)=0,"",IF(AND($B93&gt;0,VALUE(SUBSTITUTE($B93,"8","0"))=$B93),1,0)),"")</f>
        <v/>
      </c>
      <c r="L93" s="5" t="str">
        <f>IF(PhieuBauCu!$B$2&gt;8,IF(LEN($B93)=0,"",IF(AND($B93&gt;0,VALUE(SUBSTITUTE($B93,"9","0"))=$B93),1,0)),"")</f>
        <v/>
      </c>
      <c r="M93" s="9">
        <f t="shared" si="3"/>
        <v>0</v>
      </c>
      <c r="N93" s="36">
        <f>IF(AND(M93&lt;=PhieuBauCu!$B$13,M93&gt;=1),1,0)</f>
        <v>0</v>
      </c>
    </row>
    <row r="94" spans="1:14" ht="28.5" customHeight="1">
      <c r="A94" s="2">
        <v>89</v>
      </c>
      <c r="B94" s="3"/>
      <c r="C94" s="48" t="str">
        <f t="shared" si="2"/>
        <v/>
      </c>
      <c r="D94" s="5" t="str">
        <f>IF(PhieuBauCu!$B$2&gt;0,IF(LEN($B94)=0,"",IF(AND($B94&gt;0,VALUE(SUBSTITUTE($B94,"1","0"))=$B94),1,0)),"")</f>
        <v/>
      </c>
      <c r="E94" s="5" t="str">
        <f>IF(PhieuBauCu!$B$2&gt;1,IF(LEN($B94)=0,"",IF(AND($B94&gt;0,VALUE(SUBSTITUTE($B94,"2","0"))=$B94),1,0)),"")</f>
        <v/>
      </c>
      <c r="F94" s="5" t="str">
        <f>IF(PhieuBauCu!$B$2&gt;2,IF(LEN($B94)=0,"",IF(AND($B94&gt;0,VALUE(SUBSTITUTE($B94,"3","0"))=$B94),1,0)),"")</f>
        <v/>
      </c>
      <c r="G94" s="5" t="str">
        <f>IF(PhieuBauCu!$B$2&gt;3,IF(LEN($B94)=0,"",IF(AND($B94&gt;0,VALUE(SUBSTITUTE($B94,"4","0"))=$B94),1,0)),"")</f>
        <v/>
      </c>
      <c r="H94" s="5" t="str">
        <f>IF(PhieuBauCu!$B$2&gt;4,IF(LEN($B94)=0,"",IF(AND($B94&gt;0,VALUE(SUBSTITUTE($B94,"5","0"))=$B94),1,0)),"")</f>
        <v/>
      </c>
      <c r="I94" s="5" t="str">
        <f>IF(PhieuBauCu!$B$2&gt;5,IF(LEN($B94)=0,"",IF(AND($B94&gt;0,VALUE(SUBSTITUTE($B94,"6","0"))=$B94),1,0)),"")</f>
        <v/>
      </c>
      <c r="J94" s="5" t="str">
        <f>IF(PhieuBauCu!$B$2&gt;6,IF(LEN($B94)=0,"",IF(AND($B94&gt;0,VALUE(SUBSTITUTE($B94,"7","0"))=$B94),1,0)),"")</f>
        <v/>
      </c>
      <c r="K94" s="5" t="str">
        <f>IF(PhieuBauCu!$B$2&gt;7,IF(LEN($B94)=0,"",IF(AND($B94&gt;0,VALUE(SUBSTITUTE($B94,"8","0"))=$B94),1,0)),"")</f>
        <v/>
      </c>
      <c r="L94" s="5" t="str">
        <f>IF(PhieuBauCu!$B$2&gt;8,IF(LEN($B94)=0,"",IF(AND($B94&gt;0,VALUE(SUBSTITUTE($B94,"9","0"))=$B94),1,0)),"")</f>
        <v/>
      </c>
      <c r="M94" s="9">
        <f t="shared" si="3"/>
        <v>0</v>
      </c>
      <c r="N94" s="36">
        <f>IF(AND(M94&lt;=PhieuBauCu!$B$13,M94&gt;=1),1,0)</f>
        <v>0</v>
      </c>
    </row>
    <row r="95" spans="1:14" ht="28.5" customHeight="1">
      <c r="A95" s="2">
        <v>90</v>
      </c>
      <c r="B95" s="3"/>
      <c r="C95" s="48" t="str">
        <f t="shared" si="2"/>
        <v/>
      </c>
      <c r="D95" s="5" t="str">
        <f>IF(PhieuBauCu!$B$2&gt;0,IF(LEN($B95)=0,"",IF(AND($B95&gt;0,VALUE(SUBSTITUTE($B95,"1","0"))=$B95),1,0)),"")</f>
        <v/>
      </c>
      <c r="E95" s="5" t="str">
        <f>IF(PhieuBauCu!$B$2&gt;1,IF(LEN($B95)=0,"",IF(AND($B95&gt;0,VALUE(SUBSTITUTE($B95,"2","0"))=$B95),1,0)),"")</f>
        <v/>
      </c>
      <c r="F95" s="5" t="str">
        <f>IF(PhieuBauCu!$B$2&gt;2,IF(LEN($B95)=0,"",IF(AND($B95&gt;0,VALUE(SUBSTITUTE($B95,"3","0"))=$B95),1,0)),"")</f>
        <v/>
      </c>
      <c r="G95" s="5" t="str">
        <f>IF(PhieuBauCu!$B$2&gt;3,IF(LEN($B95)=0,"",IF(AND($B95&gt;0,VALUE(SUBSTITUTE($B95,"4","0"))=$B95),1,0)),"")</f>
        <v/>
      </c>
      <c r="H95" s="5" t="str">
        <f>IF(PhieuBauCu!$B$2&gt;4,IF(LEN($B95)=0,"",IF(AND($B95&gt;0,VALUE(SUBSTITUTE($B95,"5","0"))=$B95),1,0)),"")</f>
        <v/>
      </c>
      <c r="I95" s="5" t="str">
        <f>IF(PhieuBauCu!$B$2&gt;5,IF(LEN($B95)=0,"",IF(AND($B95&gt;0,VALUE(SUBSTITUTE($B95,"6","0"))=$B95),1,0)),"")</f>
        <v/>
      </c>
      <c r="J95" s="5" t="str">
        <f>IF(PhieuBauCu!$B$2&gt;6,IF(LEN($B95)=0,"",IF(AND($B95&gt;0,VALUE(SUBSTITUTE($B95,"7","0"))=$B95),1,0)),"")</f>
        <v/>
      </c>
      <c r="K95" s="5" t="str">
        <f>IF(PhieuBauCu!$B$2&gt;7,IF(LEN($B95)=0,"",IF(AND($B95&gt;0,VALUE(SUBSTITUTE($B95,"8","0"))=$B95),1,0)),"")</f>
        <v/>
      </c>
      <c r="L95" s="5" t="str">
        <f>IF(PhieuBauCu!$B$2&gt;8,IF(LEN($B95)=0,"",IF(AND($B95&gt;0,VALUE(SUBSTITUTE($B95,"9","0"))=$B95),1,0)),"")</f>
        <v/>
      </c>
      <c r="M95" s="9">
        <f t="shared" si="3"/>
        <v>0</v>
      </c>
      <c r="N95" s="36">
        <f>IF(AND(M95&lt;=PhieuBauCu!$B$13,M95&gt;=1),1,0)</f>
        <v>0</v>
      </c>
    </row>
    <row r="96" spans="1:14" ht="28.5" customHeight="1">
      <c r="A96" s="2">
        <v>91</v>
      </c>
      <c r="B96" s="3"/>
      <c r="C96" s="48" t="str">
        <f t="shared" si="2"/>
        <v/>
      </c>
      <c r="D96" s="5" t="str">
        <f>IF(PhieuBauCu!$B$2&gt;0,IF(LEN($B96)=0,"",IF(AND($B96&gt;0,VALUE(SUBSTITUTE($B96,"1","0"))=$B96),1,0)),"")</f>
        <v/>
      </c>
      <c r="E96" s="5" t="str">
        <f>IF(PhieuBauCu!$B$2&gt;1,IF(LEN($B96)=0,"",IF(AND($B96&gt;0,VALUE(SUBSTITUTE($B96,"2","0"))=$B96),1,0)),"")</f>
        <v/>
      </c>
      <c r="F96" s="5" t="str">
        <f>IF(PhieuBauCu!$B$2&gt;2,IF(LEN($B96)=0,"",IF(AND($B96&gt;0,VALUE(SUBSTITUTE($B96,"3","0"))=$B96),1,0)),"")</f>
        <v/>
      </c>
      <c r="G96" s="5" t="str">
        <f>IF(PhieuBauCu!$B$2&gt;3,IF(LEN($B96)=0,"",IF(AND($B96&gt;0,VALUE(SUBSTITUTE($B96,"4","0"))=$B96),1,0)),"")</f>
        <v/>
      </c>
      <c r="H96" s="5" t="str">
        <f>IF(PhieuBauCu!$B$2&gt;4,IF(LEN($B96)=0,"",IF(AND($B96&gt;0,VALUE(SUBSTITUTE($B96,"5","0"))=$B96),1,0)),"")</f>
        <v/>
      </c>
      <c r="I96" s="5" t="str">
        <f>IF(PhieuBauCu!$B$2&gt;5,IF(LEN($B96)=0,"",IF(AND($B96&gt;0,VALUE(SUBSTITUTE($B96,"6","0"))=$B96),1,0)),"")</f>
        <v/>
      </c>
      <c r="J96" s="5" t="str">
        <f>IF(PhieuBauCu!$B$2&gt;6,IF(LEN($B96)=0,"",IF(AND($B96&gt;0,VALUE(SUBSTITUTE($B96,"7","0"))=$B96),1,0)),"")</f>
        <v/>
      </c>
      <c r="K96" s="5" t="str">
        <f>IF(PhieuBauCu!$B$2&gt;7,IF(LEN($B96)=0,"",IF(AND($B96&gt;0,VALUE(SUBSTITUTE($B96,"8","0"))=$B96),1,0)),"")</f>
        <v/>
      </c>
      <c r="L96" s="5" t="str">
        <f>IF(PhieuBauCu!$B$2&gt;8,IF(LEN($B96)=0,"",IF(AND($B96&gt;0,VALUE(SUBSTITUTE($B96,"9","0"))=$B96),1,0)),"")</f>
        <v/>
      </c>
      <c r="M96" s="9">
        <f t="shared" si="3"/>
        <v>0</v>
      </c>
      <c r="N96" s="36">
        <f>IF(AND(M96&lt;=PhieuBauCu!$B$13,M96&gt;=1),1,0)</f>
        <v>0</v>
      </c>
    </row>
    <row r="97" spans="1:14" ht="28.5" customHeight="1">
      <c r="A97" s="2">
        <v>92</v>
      </c>
      <c r="B97" s="3"/>
      <c r="C97" s="48" t="str">
        <f t="shared" si="2"/>
        <v/>
      </c>
      <c r="D97" s="5" t="str">
        <f>IF(PhieuBauCu!$B$2&gt;0,IF(LEN($B97)=0,"",IF(AND($B97&gt;0,VALUE(SUBSTITUTE($B97,"1","0"))=$B97),1,0)),"")</f>
        <v/>
      </c>
      <c r="E97" s="5" t="str">
        <f>IF(PhieuBauCu!$B$2&gt;1,IF(LEN($B97)=0,"",IF(AND($B97&gt;0,VALUE(SUBSTITUTE($B97,"2","0"))=$B97),1,0)),"")</f>
        <v/>
      </c>
      <c r="F97" s="5" t="str">
        <f>IF(PhieuBauCu!$B$2&gt;2,IF(LEN($B97)=0,"",IF(AND($B97&gt;0,VALUE(SUBSTITUTE($B97,"3","0"))=$B97),1,0)),"")</f>
        <v/>
      </c>
      <c r="G97" s="5" t="str">
        <f>IF(PhieuBauCu!$B$2&gt;3,IF(LEN($B97)=0,"",IF(AND($B97&gt;0,VALUE(SUBSTITUTE($B97,"4","0"))=$B97),1,0)),"")</f>
        <v/>
      </c>
      <c r="H97" s="5" t="str">
        <f>IF(PhieuBauCu!$B$2&gt;4,IF(LEN($B97)=0,"",IF(AND($B97&gt;0,VALUE(SUBSTITUTE($B97,"5","0"))=$B97),1,0)),"")</f>
        <v/>
      </c>
      <c r="I97" s="5" t="str">
        <f>IF(PhieuBauCu!$B$2&gt;5,IF(LEN($B97)=0,"",IF(AND($B97&gt;0,VALUE(SUBSTITUTE($B97,"6","0"))=$B97),1,0)),"")</f>
        <v/>
      </c>
      <c r="J97" s="5" t="str">
        <f>IF(PhieuBauCu!$B$2&gt;6,IF(LEN($B97)=0,"",IF(AND($B97&gt;0,VALUE(SUBSTITUTE($B97,"7","0"))=$B97),1,0)),"")</f>
        <v/>
      </c>
      <c r="K97" s="5" t="str">
        <f>IF(PhieuBauCu!$B$2&gt;7,IF(LEN($B97)=0,"",IF(AND($B97&gt;0,VALUE(SUBSTITUTE($B97,"8","0"))=$B97),1,0)),"")</f>
        <v/>
      </c>
      <c r="L97" s="5" t="str">
        <f>IF(PhieuBauCu!$B$2&gt;8,IF(LEN($B97)=0,"",IF(AND($B97&gt;0,VALUE(SUBSTITUTE($B97,"9","0"))=$B97),1,0)),"")</f>
        <v/>
      </c>
      <c r="M97" s="9">
        <f t="shared" si="3"/>
        <v>0</v>
      </c>
      <c r="N97" s="36">
        <f>IF(AND(M97&lt;=PhieuBauCu!$B$13,M97&gt;=1),1,0)</f>
        <v>0</v>
      </c>
    </row>
    <row r="98" spans="1:14" ht="28.5" customHeight="1">
      <c r="A98" s="2">
        <v>93</v>
      </c>
      <c r="B98" s="3"/>
      <c r="C98" s="48" t="str">
        <f t="shared" si="2"/>
        <v/>
      </c>
      <c r="D98" s="5" t="str">
        <f>IF(PhieuBauCu!$B$2&gt;0,IF(LEN($B98)=0,"",IF(AND($B98&gt;0,VALUE(SUBSTITUTE($B98,"1","0"))=$B98),1,0)),"")</f>
        <v/>
      </c>
      <c r="E98" s="5" t="str">
        <f>IF(PhieuBauCu!$B$2&gt;1,IF(LEN($B98)=0,"",IF(AND($B98&gt;0,VALUE(SUBSTITUTE($B98,"2","0"))=$B98),1,0)),"")</f>
        <v/>
      </c>
      <c r="F98" s="5" t="str">
        <f>IF(PhieuBauCu!$B$2&gt;2,IF(LEN($B98)=0,"",IF(AND($B98&gt;0,VALUE(SUBSTITUTE($B98,"3","0"))=$B98),1,0)),"")</f>
        <v/>
      </c>
      <c r="G98" s="5" t="str">
        <f>IF(PhieuBauCu!$B$2&gt;3,IF(LEN($B98)=0,"",IF(AND($B98&gt;0,VALUE(SUBSTITUTE($B98,"4","0"))=$B98),1,0)),"")</f>
        <v/>
      </c>
      <c r="H98" s="5" t="str">
        <f>IF(PhieuBauCu!$B$2&gt;4,IF(LEN($B98)=0,"",IF(AND($B98&gt;0,VALUE(SUBSTITUTE($B98,"5","0"))=$B98),1,0)),"")</f>
        <v/>
      </c>
      <c r="I98" s="5" t="str">
        <f>IF(PhieuBauCu!$B$2&gt;5,IF(LEN($B98)=0,"",IF(AND($B98&gt;0,VALUE(SUBSTITUTE($B98,"6","0"))=$B98),1,0)),"")</f>
        <v/>
      </c>
      <c r="J98" s="5" t="str">
        <f>IF(PhieuBauCu!$B$2&gt;6,IF(LEN($B98)=0,"",IF(AND($B98&gt;0,VALUE(SUBSTITUTE($B98,"7","0"))=$B98),1,0)),"")</f>
        <v/>
      </c>
      <c r="K98" s="5" t="str">
        <f>IF(PhieuBauCu!$B$2&gt;7,IF(LEN($B98)=0,"",IF(AND($B98&gt;0,VALUE(SUBSTITUTE($B98,"8","0"))=$B98),1,0)),"")</f>
        <v/>
      </c>
      <c r="L98" s="5" t="str">
        <f>IF(PhieuBauCu!$B$2&gt;8,IF(LEN($B98)=0,"",IF(AND($B98&gt;0,VALUE(SUBSTITUTE($B98,"9","0"))=$B98),1,0)),"")</f>
        <v/>
      </c>
      <c r="M98" s="9">
        <f t="shared" si="3"/>
        <v>0</v>
      </c>
      <c r="N98" s="36">
        <f>IF(AND(M98&lt;=PhieuBauCu!$B$13,M98&gt;=1),1,0)</f>
        <v>0</v>
      </c>
    </row>
    <row r="99" spans="1:14" ht="28.5" customHeight="1">
      <c r="A99" s="2">
        <v>94</v>
      </c>
      <c r="B99" s="3"/>
      <c r="C99" s="48" t="str">
        <f t="shared" si="2"/>
        <v/>
      </c>
      <c r="D99" s="5" t="str">
        <f>IF(PhieuBauCu!$B$2&gt;0,IF(LEN($B99)=0,"",IF(AND($B99&gt;0,VALUE(SUBSTITUTE($B99,"1","0"))=$B99),1,0)),"")</f>
        <v/>
      </c>
      <c r="E99" s="5" t="str">
        <f>IF(PhieuBauCu!$B$2&gt;1,IF(LEN($B99)=0,"",IF(AND($B99&gt;0,VALUE(SUBSTITUTE($B99,"2","0"))=$B99),1,0)),"")</f>
        <v/>
      </c>
      <c r="F99" s="5" t="str">
        <f>IF(PhieuBauCu!$B$2&gt;2,IF(LEN($B99)=0,"",IF(AND($B99&gt;0,VALUE(SUBSTITUTE($B99,"3","0"))=$B99),1,0)),"")</f>
        <v/>
      </c>
      <c r="G99" s="5" t="str">
        <f>IF(PhieuBauCu!$B$2&gt;3,IF(LEN($B99)=0,"",IF(AND($B99&gt;0,VALUE(SUBSTITUTE($B99,"4","0"))=$B99),1,0)),"")</f>
        <v/>
      </c>
      <c r="H99" s="5" t="str">
        <f>IF(PhieuBauCu!$B$2&gt;4,IF(LEN($B99)=0,"",IF(AND($B99&gt;0,VALUE(SUBSTITUTE($B99,"5","0"))=$B99),1,0)),"")</f>
        <v/>
      </c>
      <c r="I99" s="5" t="str">
        <f>IF(PhieuBauCu!$B$2&gt;5,IF(LEN($B99)=0,"",IF(AND($B99&gt;0,VALUE(SUBSTITUTE($B99,"6","0"))=$B99),1,0)),"")</f>
        <v/>
      </c>
      <c r="J99" s="5" t="str">
        <f>IF(PhieuBauCu!$B$2&gt;6,IF(LEN($B99)=0,"",IF(AND($B99&gt;0,VALUE(SUBSTITUTE($B99,"7","0"))=$B99),1,0)),"")</f>
        <v/>
      </c>
      <c r="K99" s="5" t="str">
        <f>IF(PhieuBauCu!$B$2&gt;7,IF(LEN($B99)=0,"",IF(AND($B99&gt;0,VALUE(SUBSTITUTE($B99,"8","0"))=$B99),1,0)),"")</f>
        <v/>
      </c>
      <c r="L99" s="5" t="str">
        <f>IF(PhieuBauCu!$B$2&gt;8,IF(LEN($B99)=0,"",IF(AND($B99&gt;0,VALUE(SUBSTITUTE($B99,"9","0"))=$B99),1,0)),"")</f>
        <v/>
      </c>
      <c r="M99" s="9">
        <f t="shared" si="3"/>
        <v>0</v>
      </c>
      <c r="N99" s="36">
        <f>IF(AND(M99&lt;=PhieuBauCu!$B$13,M99&gt;=1),1,0)</f>
        <v>0</v>
      </c>
    </row>
    <row r="100" spans="1:14" ht="28.5" customHeight="1">
      <c r="A100" s="2">
        <v>95</v>
      </c>
      <c r="B100" s="3"/>
      <c r="C100" s="48" t="str">
        <f t="shared" si="2"/>
        <v/>
      </c>
      <c r="D100" s="5" t="str">
        <f>IF(PhieuBauCu!$B$2&gt;0,IF(LEN($B100)=0,"",IF(AND($B100&gt;0,VALUE(SUBSTITUTE($B100,"1","0"))=$B100),1,0)),"")</f>
        <v/>
      </c>
      <c r="E100" s="5" t="str">
        <f>IF(PhieuBauCu!$B$2&gt;1,IF(LEN($B100)=0,"",IF(AND($B100&gt;0,VALUE(SUBSTITUTE($B100,"2","0"))=$B100),1,0)),"")</f>
        <v/>
      </c>
      <c r="F100" s="5" t="str">
        <f>IF(PhieuBauCu!$B$2&gt;2,IF(LEN($B100)=0,"",IF(AND($B100&gt;0,VALUE(SUBSTITUTE($B100,"3","0"))=$B100),1,0)),"")</f>
        <v/>
      </c>
      <c r="G100" s="5" t="str">
        <f>IF(PhieuBauCu!$B$2&gt;3,IF(LEN($B100)=0,"",IF(AND($B100&gt;0,VALUE(SUBSTITUTE($B100,"4","0"))=$B100),1,0)),"")</f>
        <v/>
      </c>
      <c r="H100" s="5" t="str">
        <f>IF(PhieuBauCu!$B$2&gt;4,IF(LEN($B100)=0,"",IF(AND($B100&gt;0,VALUE(SUBSTITUTE($B100,"5","0"))=$B100),1,0)),"")</f>
        <v/>
      </c>
      <c r="I100" s="5" t="str">
        <f>IF(PhieuBauCu!$B$2&gt;5,IF(LEN($B100)=0,"",IF(AND($B100&gt;0,VALUE(SUBSTITUTE($B100,"6","0"))=$B100),1,0)),"")</f>
        <v/>
      </c>
      <c r="J100" s="5" t="str">
        <f>IF(PhieuBauCu!$B$2&gt;6,IF(LEN($B100)=0,"",IF(AND($B100&gt;0,VALUE(SUBSTITUTE($B100,"7","0"))=$B100),1,0)),"")</f>
        <v/>
      </c>
      <c r="K100" s="5" t="str">
        <f>IF(PhieuBauCu!$B$2&gt;7,IF(LEN($B100)=0,"",IF(AND($B100&gt;0,VALUE(SUBSTITUTE($B100,"8","0"))=$B100),1,0)),"")</f>
        <v/>
      </c>
      <c r="L100" s="5" t="str">
        <f>IF(PhieuBauCu!$B$2&gt;8,IF(LEN($B100)=0,"",IF(AND($B100&gt;0,VALUE(SUBSTITUTE($B100,"9","0"))=$B100),1,0)),"")</f>
        <v/>
      </c>
      <c r="M100" s="9">
        <f t="shared" si="3"/>
        <v>0</v>
      </c>
      <c r="N100" s="36">
        <f>IF(AND(M100&lt;=PhieuBauCu!$B$13,M100&gt;=1),1,0)</f>
        <v>0</v>
      </c>
    </row>
    <row r="101" spans="1:14" ht="28.5" customHeight="1">
      <c r="A101" s="2">
        <v>96</v>
      </c>
      <c r="B101" s="3"/>
      <c r="C101" s="48" t="str">
        <f t="shared" si="2"/>
        <v/>
      </c>
      <c r="D101" s="5" t="str">
        <f>IF(PhieuBauCu!$B$2&gt;0,IF(LEN($B101)=0,"",IF(AND($B101&gt;0,VALUE(SUBSTITUTE($B101,"1","0"))=$B101),1,0)),"")</f>
        <v/>
      </c>
      <c r="E101" s="5" t="str">
        <f>IF(PhieuBauCu!$B$2&gt;1,IF(LEN($B101)=0,"",IF(AND($B101&gt;0,VALUE(SUBSTITUTE($B101,"2","0"))=$B101),1,0)),"")</f>
        <v/>
      </c>
      <c r="F101" s="5" t="str">
        <f>IF(PhieuBauCu!$B$2&gt;2,IF(LEN($B101)=0,"",IF(AND($B101&gt;0,VALUE(SUBSTITUTE($B101,"3","0"))=$B101),1,0)),"")</f>
        <v/>
      </c>
      <c r="G101" s="5" t="str">
        <f>IF(PhieuBauCu!$B$2&gt;3,IF(LEN($B101)=0,"",IF(AND($B101&gt;0,VALUE(SUBSTITUTE($B101,"4","0"))=$B101),1,0)),"")</f>
        <v/>
      </c>
      <c r="H101" s="5" t="str">
        <f>IF(PhieuBauCu!$B$2&gt;4,IF(LEN($B101)=0,"",IF(AND($B101&gt;0,VALUE(SUBSTITUTE($B101,"5","0"))=$B101),1,0)),"")</f>
        <v/>
      </c>
      <c r="I101" s="5" t="str">
        <f>IF(PhieuBauCu!$B$2&gt;5,IF(LEN($B101)=0,"",IF(AND($B101&gt;0,VALUE(SUBSTITUTE($B101,"6","0"))=$B101),1,0)),"")</f>
        <v/>
      </c>
      <c r="J101" s="5" t="str">
        <f>IF(PhieuBauCu!$B$2&gt;6,IF(LEN($B101)=0,"",IF(AND($B101&gt;0,VALUE(SUBSTITUTE($B101,"7","0"))=$B101),1,0)),"")</f>
        <v/>
      </c>
      <c r="K101" s="5" t="str">
        <f>IF(PhieuBauCu!$B$2&gt;7,IF(LEN($B101)=0,"",IF(AND($B101&gt;0,VALUE(SUBSTITUTE($B101,"8","0"))=$B101),1,0)),"")</f>
        <v/>
      </c>
      <c r="L101" s="5" t="str">
        <f>IF(PhieuBauCu!$B$2&gt;8,IF(LEN($B101)=0,"",IF(AND($B101&gt;0,VALUE(SUBSTITUTE($B101,"9","0"))=$B101),1,0)),"")</f>
        <v/>
      </c>
      <c r="M101" s="9">
        <f t="shared" si="3"/>
        <v>0</v>
      </c>
      <c r="N101" s="36">
        <f>IF(AND(M101&lt;=PhieuBauCu!$B$13,M101&gt;=1),1,0)</f>
        <v>0</v>
      </c>
    </row>
    <row r="102" spans="1:14" ht="28.5" customHeight="1">
      <c r="A102" s="2">
        <v>97</v>
      </c>
      <c r="B102" s="3"/>
      <c r="C102" s="48" t="str">
        <f t="shared" si="2"/>
        <v/>
      </c>
      <c r="D102" s="5" t="str">
        <f>IF(PhieuBauCu!$B$2&gt;0,IF(LEN($B102)=0,"",IF(AND($B102&gt;0,VALUE(SUBSTITUTE($B102,"1","0"))=$B102),1,0)),"")</f>
        <v/>
      </c>
      <c r="E102" s="5" t="str">
        <f>IF(PhieuBauCu!$B$2&gt;1,IF(LEN($B102)=0,"",IF(AND($B102&gt;0,VALUE(SUBSTITUTE($B102,"2","0"))=$B102),1,0)),"")</f>
        <v/>
      </c>
      <c r="F102" s="5" t="str">
        <f>IF(PhieuBauCu!$B$2&gt;2,IF(LEN($B102)=0,"",IF(AND($B102&gt;0,VALUE(SUBSTITUTE($B102,"3","0"))=$B102),1,0)),"")</f>
        <v/>
      </c>
      <c r="G102" s="5" t="str">
        <f>IF(PhieuBauCu!$B$2&gt;3,IF(LEN($B102)=0,"",IF(AND($B102&gt;0,VALUE(SUBSTITUTE($B102,"4","0"))=$B102),1,0)),"")</f>
        <v/>
      </c>
      <c r="H102" s="5" t="str">
        <f>IF(PhieuBauCu!$B$2&gt;4,IF(LEN($B102)=0,"",IF(AND($B102&gt;0,VALUE(SUBSTITUTE($B102,"5","0"))=$B102),1,0)),"")</f>
        <v/>
      </c>
      <c r="I102" s="5" t="str">
        <f>IF(PhieuBauCu!$B$2&gt;5,IF(LEN($B102)=0,"",IF(AND($B102&gt;0,VALUE(SUBSTITUTE($B102,"6","0"))=$B102),1,0)),"")</f>
        <v/>
      </c>
      <c r="J102" s="5" t="str">
        <f>IF(PhieuBauCu!$B$2&gt;6,IF(LEN($B102)=0,"",IF(AND($B102&gt;0,VALUE(SUBSTITUTE($B102,"7","0"))=$B102),1,0)),"")</f>
        <v/>
      </c>
      <c r="K102" s="5" t="str">
        <f>IF(PhieuBauCu!$B$2&gt;7,IF(LEN($B102)=0,"",IF(AND($B102&gt;0,VALUE(SUBSTITUTE($B102,"8","0"))=$B102),1,0)),"")</f>
        <v/>
      </c>
      <c r="L102" s="5" t="str">
        <f>IF(PhieuBauCu!$B$2&gt;8,IF(LEN($B102)=0,"",IF(AND($B102&gt;0,VALUE(SUBSTITUTE($B102,"9","0"))=$B102),1,0)),"")</f>
        <v/>
      </c>
      <c r="M102" s="9">
        <f t="shared" si="3"/>
        <v>0</v>
      </c>
      <c r="N102" s="36">
        <f>IF(AND(M102&lt;=PhieuBauCu!$B$13,M102&gt;=1),1,0)</f>
        <v>0</v>
      </c>
    </row>
    <row r="103" spans="1:14" ht="28.5" customHeight="1">
      <c r="A103" s="2">
        <v>98</v>
      </c>
      <c r="B103" s="3"/>
      <c r="C103" s="48" t="str">
        <f t="shared" si="2"/>
        <v/>
      </c>
      <c r="D103" s="5" t="str">
        <f>IF(PhieuBauCu!$B$2&gt;0,IF(LEN($B103)=0,"",IF(AND($B103&gt;0,VALUE(SUBSTITUTE($B103,"1","0"))=$B103),1,0)),"")</f>
        <v/>
      </c>
      <c r="E103" s="5" t="str">
        <f>IF(PhieuBauCu!$B$2&gt;1,IF(LEN($B103)=0,"",IF(AND($B103&gt;0,VALUE(SUBSTITUTE($B103,"2","0"))=$B103),1,0)),"")</f>
        <v/>
      </c>
      <c r="F103" s="5" t="str">
        <f>IF(PhieuBauCu!$B$2&gt;2,IF(LEN($B103)=0,"",IF(AND($B103&gt;0,VALUE(SUBSTITUTE($B103,"3","0"))=$B103),1,0)),"")</f>
        <v/>
      </c>
      <c r="G103" s="5" t="str">
        <f>IF(PhieuBauCu!$B$2&gt;3,IF(LEN($B103)=0,"",IF(AND($B103&gt;0,VALUE(SUBSTITUTE($B103,"4","0"))=$B103),1,0)),"")</f>
        <v/>
      </c>
      <c r="H103" s="5" t="str">
        <f>IF(PhieuBauCu!$B$2&gt;4,IF(LEN($B103)=0,"",IF(AND($B103&gt;0,VALUE(SUBSTITUTE($B103,"5","0"))=$B103),1,0)),"")</f>
        <v/>
      </c>
      <c r="I103" s="5" t="str">
        <f>IF(PhieuBauCu!$B$2&gt;5,IF(LEN($B103)=0,"",IF(AND($B103&gt;0,VALUE(SUBSTITUTE($B103,"6","0"))=$B103),1,0)),"")</f>
        <v/>
      </c>
      <c r="J103" s="5" t="str">
        <f>IF(PhieuBauCu!$B$2&gt;6,IF(LEN($B103)=0,"",IF(AND($B103&gt;0,VALUE(SUBSTITUTE($B103,"7","0"))=$B103),1,0)),"")</f>
        <v/>
      </c>
      <c r="K103" s="5" t="str">
        <f>IF(PhieuBauCu!$B$2&gt;7,IF(LEN($B103)=0,"",IF(AND($B103&gt;0,VALUE(SUBSTITUTE($B103,"8","0"))=$B103),1,0)),"")</f>
        <v/>
      </c>
      <c r="L103" s="5" t="str">
        <f>IF(PhieuBauCu!$B$2&gt;8,IF(LEN($B103)=0,"",IF(AND($B103&gt;0,VALUE(SUBSTITUTE($B103,"9","0"))=$B103),1,0)),"")</f>
        <v/>
      </c>
      <c r="M103" s="9">
        <f t="shared" si="3"/>
        <v>0</v>
      </c>
      <c r="N103" s="36">
        <f>IF(AND(M103&lt;=PhieuBauCu!$B$13,M103&gt;=1),1,0)</f>
        <v>0</v>
      </c>
    </row>
    <row r="104" spans="1:14" ht="28.5" customHeight="1">
      <c r="A104" s="2">
        <v>99</v>
      </c>
      <c r="B104" s="3"/>
      <c r="C104" s="48" t="str">
        <f t="shared" si="2"/>
        <v/>
      </c>
      <c r="D104" s="5" t="str">
        <f>IF(PhieuBauCu!$B$2&gt;0,IF(LEN($B104)=0,"",IF(AND($B104&gt;0,VALUE(SUBSTITUTE($B104,"1","0"))=$B104),1,0)),"")</f>
        <v/>
      </c>
      <c r="E104" s="5" t="str">
        <f>IF(PhieuBauCu!$B$2&gt;1,IF(LEN($B104)=0,"",IF(AND($B104&gt;0,VALUE(SUBSTITUTE($B104,"2","0"))=$B104),1,0)),"")</f>
        <v/>
      </c>
      <c r="F104" s="5" t="str">
        <f>IF(PhieuBauCu!$B$2&gt;2,IF(LEN($B104)=0,"",IF(AND($B104&gt;0,VALUE(SUBSTITUTE($B104,"3","0"))=$B104),1,0)),"")</f>
        <v/>
      </c>
      <c r="G104" s="5" t="str">
        <f>IF(PhieuBauCu!$B$2&gt;3,IF(LEN($B104)=0,"",IF(AND($B104&gt;0,VALUE(SUBSTITUTE($B104,"4","0"))=$B104),1,0)),"")</f>
        <v/>
      </c>
      <c r="H104" s="5" t="str">
        <f>IF(PhieuBauCu!$B$2&gt;4,IF(LEN($B104)=0,"",IF(AND($B104&gt;0,VALUE(SUBSTITUTE($B104,"5","0"))=$B104),1,0)),"")</f>
        <v/>
      </c>
      <c r="I104" s="5" t="str">
        <f>IF(PhieuBauCu!$B$2&gt;5,IF(LEN($B104)=0,"",IF(AND($B104&gt;0,VALUE(SUBSTITUTE($B104,"6","0"))=$B104),1,0)),"")</f>
        <v/>
      </c>
      <c r="J104" s="5" t="str">
        <f>IF(PhieuBauCu!$B$2&gt;6,IF(LEN($B104)=0,"",IF(AND($B104&gt;0,VALUE(SUBSTITUTE($B104,"7","0"))=$B104),1,0)),"")</f>
        <v/>
      </c>
      <c r="K104" s="5" t="str">
        <f>IF(PhieuBauCu!$B$2&gt;7,IF(LEN($B104)=0,"",IF(AND($B104&gt;0,VALUE(SUBSTITUTE($B104,"8","0"))=$B104),1,0)),"")</f>
        <v/>
      </c>
      <c r="L104" s="5" t="str">
        <f>IF(PhieuBauCu!$B$2&gt;8,IF(LEN($B104)=0,"",IF(AND($B104&gt;0,VALUE(SUBSTITUTE($B104,"9","0"))=$B104),1,0)),"")</f>
        <v/>
      </c>
      <c r="M104" s="9">
        <f t="shared" si="3"/>
        <v>0</v>
      </c>
      <c r="N104" s="36">
        <f>IF(AND(M104&lt;=PhieuBauCu!$B$13,M104&gt;=1),1,0)</f>
        <v>0</v>
      </c>
    </row>
    <row r="105" spans="1:14" ht="28.5" customHeight="1">
      <c r="A105" s="2">
        <v>100</v>
      </c>
      <c r="B105" s="3"/>
      <c r="C105" s="48" t="str">
        <f t="shared" si="2"/>
        <v/>
      </c>
      <c r="D105" s="5" t="str">
        <f>IF(PhieuBauCu!$B$2&gt;0,IF(LEN($B105)=0,"",IF(AND($B105&gt;0,VALUE(SUBSTITUTE($B105,"1","0"))=$B105),1,0)),"")</f>
        <v/>
      </c>
      <c r="E105" s="5" t="str">
        <f>IF(PhieuBauCu!$B$2&gt;1,IF(LEN($B105)=0,"",IF(AND($B105&gt;0,VALUE(SUBSTITUTE($B105,"2","0"))=$B105),1,0)),"")</f>
        <v/>
      </c>
      <c r="F105" s="5" t="str">
        <f>IF(PhieuBauCu!$B$2&gt;2,IF(LEN($B105)=0,"",IF(AND($B105&gt;0,VALUE(SUBSTITUTE($B105,"3","0"))=$B105),1,0)),"")</f>
        <v/>
      </c>
      <c r="G105" s="5" t="str">
        <f>IF(PhieuBauCu!$B$2&gt;3,IF(LEN($B105)=0,"",IF(AND($B105&gt;0,VALUE(SUBSTITUTE($B105,"4","0"))=$B105),1,0)),"")</f>
        <v/>
      </c>
      <c r="H105" s="5" t="str">
        <f>IF(PhieuBauCu!$B$2&gt;4,IF(LEN($B105)=0,"",IF(AND($B105&gt;0,VALUE(SUBSTITUTE($B105,"5","0"))=$B105),1,0)),"")</f>
        <v/>
      </c>
      <c r="I105" s="5" t="str">
        <f>IF(PhieuBauCu!$B$2&gt;5,IF(LEN($B105)=0,"",IF(AND($B105&gt;0,VALUE(SUBSTITUTE($B105,"6","0"))=$B105),1,0)),"")</f>
        <v/>
      </c>
      <c r="J105" s="5" t="str">
        <f>IF(PhieuBauCu!$B$2&gt;6,IF(LEN($B105)=0,"",IF(AND($B105&gt;0,VALUE(SUBSTITUTE($B105,"7","0"))=$B105),1,0)),"")</f>
        <v/>
      </c>
      <c r="K105" s="5" t="str">
        <f>IF(PhieuBauCu!$B$2&gt;7,IF(LEN($B105)=0,"",IF(AND($B105&gt;0,VALUE(SUBSTITUTE($B105,"8","0"))=$B105),1,0)),"")</f>
        <v/>
      </c>
      <c r="L105" s="5" t="str">
        <f>IF(PhieuBauCu!$B$2&gt;8,IF(LEN($B105)=0,"",IF(AND($B105&gt;0,VALUE(SUBSTITUTE($B105,"9","0"))=$B105),1,0)),"")</f>
        <v/>
      </c>
      <c r="M105" s="9">
        <f t="shared" si="3"/>
        <v>0</v>
      </c>
      <c r="N105" s="36">
        <f>IF(AND(M105&lt;=PhieuBauCu!$B$13,M105&gt;=1),1,0)</f>
        <v>0</v>
      </c>
    </row>
    <row r="106" spans="1:14" ht="28.5" customHeight="1">
      <c r="A106" s="2">
        <v>101</v>
      </c>
      <c r="B106" s="3"/>
      <c r="C106" s="48" t="str">
        <f t="shared" si="2"/>
        <v/>
      </c>
      <c r="D106" s="5" t="str">
        <f>IF(PhieuBauCu!$B$2&gt;0,IF(LEN($B106)=0,"",IF(AND($B106&gt;0,VALUE(SUBSTITUTE($B106,"1","0"))=$B106),1,0)),"")</f>
        <v/>
      </c>
      <c r="E106" s="5" t="str">
        <f>IF(PhieuBauCu!$B$2&gt;1,IF(LEN($B106)=0,"",IF(AND($B106&gt;0,VALUE(SUBSTITUTE($B106,"2","0"))=$B106),1,0)),"")</f>
        <v/>
      </c>
      <c r="F106" s="5" t="str">
        <f>IF(PhieuBauCu!$B$2&gt;2,IF(LEN($B106)=0,"",IF(AND($B106&gt;0,VALUE(SUBSTITUTE($B106,"3","0"))=$B106),1,0)),"")</f>
        <v/>
      </c>
      <c r="G106" s="5" t="str">
        <f>IF(PhieuBauCu!$B$2&gt;3,IF(LEN($B106)=0,"",IF(AND($B106&gt;0,VALUE(SUBSTITUTE($B106,"4","0"))=$B106),1,0)),"")</f>
        <v/>
      </c>
      <c r="H106" s="5" t="str">
        <f>IF(PhieuBauCu!$B$2&gt;4,IF(LEN($B106)=0,"",IF(AND($B106&gt;0,VALUE(SUBSTITUTE($B106,"5","0"))=$B106),1,0)),"")</f>
        <v/>
      </c>
      <c r="I106" s="5" t="str">
        <f>IF(PhieuBauCu!$B$2&gt;5,IF(LEN($B106)=0,"",IF(AND($B106&gt;0,VALUE(SUBSTITUTE($B106,"6","0"))=$B106),1,0)),"")</f>
        <v/>
      </c>
      <c r="J106" s="5" t="str">
        <f>IF(PhieuBauCu!$B$2&gt;6,IF(LEN($B106)=0,"",IF(AND($B106&gt;0,VALUE(SUBSTITUTE($B106,"7","0"))=$B106),1,0)),"")</f>
        <v/>
      </c>
      <c r="K106" s="5" t="str">
        <f>IF(PhieuBauCu!$B$2&gt;7,IF(LEN($B106)=0,"",IF(AND($B106&gt;0,VALUE(SUBSTITUTE($B106,"8","0"))=$B106),1,0)),"")</f>
        <v/>
      </c>
      <c r="L106" s="5" t="str">
        <f>IF(PhieuBauCu!$B$2&gt;8,IF(LEN($B106)=0,"",IF(AND($B106&gt;0,VALUE(SUBSTITUTE($B106,"9","0"))=$B106),1,0)),"")</f>
        <v/>
      </c>
      <c r="M106" s="9">
        <f t="shared" si="3"/>
        <v>0</v>
      </c>
      <c r="N106" s="36">
        <f>IF(AND(M106&lt;=PhieuBauCu!$B$13,M106&gt;=1),1,0)</f>
        <v>0</v>
      </c>
    </row>
    <row r="107" spans="1:14" ht="28.5" customHeight="1">
      <c r="A107" s="2">
        <v>102</v>
      </c>
      <c r="B107" s="3"/>
      <c r="C107" s="48" t="str">
        <f t="shared" si="2"/>
        <v/>
      </c>
      <c r="D107" s="5" t="str">
        <f>IF(PhieuBauCu!$B$2&gt;0,IF(LEN($B107)=0,"",IF(AND($B107&gt;0,VALUE(SUBSTITUTE($B107,"1","0"))=$B107),1,0)),"")</f>
        <v/>
      </c>
      <c r="E107" s="5" t="str">
        <f>IF(PhieuBauCu!$B$2&gt;1,IF(LEN($B107)=0,"",IF(AND($B107&gt;0,VALUE(SUBSTITUTE($B107,"2","0"))=$B107),1,0)),"")</f>
        <v/>
      </c>
      <c r="F107" s="5" t="str">
        <f>IF(PhieuBauCu!$B$2&gt;2,IF(LEN($B107)=0,"",IF(AND($B107&gt;0,VALUE(SUBSTITUTE($B107,"3","0"))=$B107),1,0)),"")</f>
        <v/>
      </c>
      <c r="G107" s="5" t="str">
        <f>IF(PhieuBauCu!$B$2&gt;3,IF(LEN($B107)=0,"",IF(AND($B107&gt;0,VALUE(SUBSTITUTE($B107,"4","0"))=$B107),1,0)),"")</f>
        <v/>
      </c>
      <c r="H107" s="5" t="str">
        <f>IF(PhieuBauCu!$B$2&gt;4,IF(LEN($B107)=0,"",IF(AND($B107&gt;0,VALUE(SUBSTITUTE($B107,"5","0"))=$B107),1,0)),"")</f>
        <v/>
      </c>
      <c r="I107" s="5" t="str">
        <f>IF(PhieuBauCu!$B$2&gt;5,IF(LEN($B107)=0,"",IF(AND($B107&gt;0,VALUE(SUBSTITUTE($B107,"6","0"))=$B107),1,0)),"")</f>
        <v/>
      </c>
      <c r="J107" s="5" t="str">
        <f>IF(PhieuBauCu!$B$2&gt;6,IF(LEN($B107)=0,"",IF(AND($B107&gt;0,VALUE(SUBSTITUTE($B107,"7","0"))=$B107),1,0)),"")</f>
        <v/>
      </c>
      <c r="K107" s="5" t="str">
        <f>IF(PhieuBauCu!$B$2&gt;7,IF(LEN($B107)=0,"",IF(AND($B107&gt;0,VALUE(SUBSTITUTE($B107,"8","0"))=$B107),1,0)),"")</f>
        <v/>
      </c>
      <c r="L107" s="5" t="str">
        <f>IF(PhieuBauCu!$B$2&gt;8,IF(LEN($B107)=0,"",IF(AND($B107&gt;0,VALUE(SUBSTITUTE($B107,"9","0"))=$B107),1,0)),"")</f>
        <v/>
      </c>
      <c r="M107" s="9">
        <f t="shared" si="3"/>
        <v>0</v>
      </c>
      <c r="N107" s="36">
        <f>IF(AND(M107&lt;=PhieuBauCu!$B$13,M107&gt;=1),1,0)</f>
        <v>0</v>
      </c>
    </row>
    <row r="108" spans="1:14" ht="28.5" customHeight="1">
      <c r="A108" s="2">
        <v>103</v>
      </c>
      <c r="B108" s="3"/>
      <c r="C108" s="48" t="str">
        <f t="shared" si="2"/>
        <v/>
      </c>
      <c r="D108" s="5" t="str">
        <f>IF(PhieuBauCu!$B$2&gt;0,IF(LEN($B108)=0,"",IF(AND($B108&gt;0,VALUE(SUBSTITUTE($B108,"1","0"))=$B108),1,0)),"")</f>
        <v/>
      </c>
      <c r="E108" s="5" t="str">
        <f>IF(PhieuBauCu!$B$2&gt;1,IF(LEN($B108)=0,"",IF(AND($B108&gt;0,VALUE(SUBSTITUTE($B108,"2","0"))=$B108),1,0)),"")</f>
        <v/>
      </c>
      <c r="F108" s="5" t="str">
        <f>IF(PhieuBauCu!$B$2&gt;2,IF(LEN($B108)=0,"",IF(AND($B108&gt;0,VALUE(SUBSTITUTE($B108,"3","0"))=$B108),1,0)),"")</f>
        <v/>
      </c>
      <c r="G108" s="5" t="str">
        <f>IF(PhieuBauCu!$B$2&gt;3,IF(LEN($B108)=0,"",IF(AND($B108&gt;0,VALUE(SUBSTITUTE($B108,"4","0"))=$B108),1,0)),"")</f>
        <v/>
      </c>
      <c r="H108" s="5" t="str">
        <f>IF(PhieuBauCu!$B$2&gt;4,IF(LEN($B108)=0,"",IF(AND($B108&gt;0,VALUE(SUBSTITUTE($B108,"5","0"))=$B108),1,0)),"")</f>
        <v/>
      </c>
      <c r="I108" s="5" t="str">
        <f>IF(PhieuBauCu!$B$2&gt;5,IF(LEN($B108)=0,"",IF(AND($B108&gt;0,VALUE(SUBSTITUTE($B108,"6","0"))=$B108),1,0)),"")</f>
        <v/>
      </c>
      <c r="J108" s="5" t="str">
        <f>IF(PhieuBauCu!$B$2&gt;6,IF(LEN($B108)=0,"",IF(AND($B108&gt;0,VALUE(SUBSTITUTE($B108,"7","0"))=$B108),1,0)),"")</f>
        <v/>
      </c>
      <c r="K108" s="5" t="str">
        <f>IF(PhieuBauCu!$B$2&gt;7,IF(LEN($B108)=0,"",IF(AND($B108&gt;0,VALUE(SUBSTITUTE($B108,"8","0"))=$B108),1,0)),"")</f>
        <v/>
      </c>
      <c r="L108" s="5" t="str">
        <f>IF(PhieuBauCu!$B$2&gt;8,IF(LEN($B108)=0,"",IF(AND($B108&gt;0,VALUE(SUBSTITUTE($B108,"9","0"))=$B108),1,0)),"")</f>
        <v/>
      </c>
      <c r="M108" s="9">
        <f t="shared" si="3"/>
        <v>0</v>
      </c>
      <c r="N108" s="36">
        <f>IF(AND(M108&lt;=PhieuBauCu!$B$13,M108&gt;=1),1,0)</f>
        <v>0</v>
      </c>
    </row>
    <row r="109" spans="1:14" ht="28.5" customHeight="1">
      <c r="A109" s="2">
        <v>104</v>
      </c>
      <c r="B109" s="3"/>
      <c r="C109" s="48" t="str">
        <f t="shared" si="2"/>
        <v/>
      </c>
      <c r="D109" s="5" t="str">
        <f>IF(PhieuBauCu!$B$2&gt;0,IF(LEN($B109)=0,"",IF(AND($B109&gt;0,VALUE(SUBSTITUTE($B109,"1","0"))=$B109),1,0)),"")</f>
        <v/>
      </c>
      <c r="E109" s="5" t="str">
        <f>IF(PhieuBauCu!$B$2&gt;1,IF(LEN($B109)=0,"",IF(AND($B109&gt;0,VALUE(SUBSTITUTE($B109,"2","0"))=$B109),1,0)),"")</f>
        <v/>
      </c>
      <c r="F109" s="5" t="str">
        <f>IF(PhieuBauCu!$B$2&gt;2,IF(LEN($B109)=0,"",IF(AND($B109&gt;0,VALUE(SUBSTITUTE($B109,"3","0"))=$B109),1,0)),"")</f>
        <v/>
      </c>
      <c r="G109" s="5" t="str">
        <f>IF(PhieuBauCu!$B$2&gt;3,IF(LEN($B109)=0,"",IF(AND($B109&gt;0,VALUE(SUBSTITUTE($B109,"4","0"))=$B109),1,0)),"")</f>
        <v/>
      </c>
      <c r="H109" s="5" t="str">
        <f>IF(PhieuBauCu!$B$2&gt;4,IF(LEN($B109)=0,"",IF(AND($B109&gt;0,VALUE(SUBSTITUTE($B109,"5","0"))=$B109),1,0)),"")</f>
        <v/>
      </c>
      <c r="I109" s="5" t="str">
        <f>IF(PhieuBauCu!$B$2&gt;5,IF(LEN($B109)=0,"",IF(AND($B109&gt;0,VALUE(SUBSTITUTE($B109,"6","0"))=$B109),1,0)),"")</f>
        <v/>
      </c>
      <c r="J109" s="5" t="str">
        <f>IF(PhieuBauCu!$B$2&gt;6,IF(LEN($B109)=0,"",IF(AND($B109&gt;0,VALUE(SUBSTITUTE($B109,"7","0"))=$B109),1,0)),"")</f>
        <v/>
      </c>
      <c r="K109" s="5" t="str">
        <f>IF(PhieuBauCu!$B$2&gt;7,IF(LEN($B109)=0,"",IF(AND($B109&gt;0,VALUE(SUBSTITUTE($B109,"8","0"))=$B109),1,0)),"")</f>
        <v/>
      </c>
      <c r="L109" s="5" t="str">
        <f>IF(PhieuBauCu!$B$2&gt;8,IF(LEN($B109)=0,"",IF(AND($B109&gt;0,VALUE(SUBSTITUTE($B109,"9","0"))=$B109),1,0)),"")</f>
        <v/>
      </c>
      <c r="M109" s="9">
        <f t="shared" si="3"/>
        <v>0</v>
      </c>
      <c r="N109" s="36">
        <f>IF(AND(M109&lt;=PhieuBauCu!$B$13,M109&gt;=1),1,0)</f>
        <v>0</v>
      </c>
    </row>
    <row r="110" spans="1:14" ht="28.5" customHeight="1">
      <c r="A110" s="2">
        <v>105</v>
      </c>
      <c r="B110" s="3"/>
      <c r="C110" s="48" t="str">
        <f t="shared" si="2"/>
        <v/>
      </c>
      <c r="D110" s="5" t="str">
        <f>IF(PhieuBauCu!$B$2&gt;0,IF(LEN($B110)=0,"",IF(AND($B110&gt;0,VALUE(SUBSTITUTE($B110,"1","0"))=$B110),1,0)),"")</f>
        <v/>
      </c>
      <c r="E110" s="5" t="str">
        <f>IF(PhieuBauCu!$B$2&gt;1,IF(LEN($B110)=0,"",IF(AND($B110&gt;0,VALUE(SUBSTITUTE($B110,"2","0"))=$B110),1,0)),"")</f>
        <v/>
      </c>
      <c r="F110" s="5" t="str">
        <f>IF(PhieuBauCu!$B$2&gt;2,IF(LEN($B110)=0,"",IF(AND($B110&gt;0,VALUE(SUBSTITUTE($B110,"3","0"))=$B110),1,0)),"")</f>
        <v/>
      </c>
      <c r="G110" s="5" t="str">
        <f>IF(PhieuBauCu!$B$2&gt;3,IF(LEN($B110)=0,"",IF(AND($B110&gt;0,VALUE(SUBSTITUTE($B110,"4","0"))=$B110),1,0)),"")</f>
        <v/>
      </c>
      <c r="H110" s="5" t="str">
        <f>IF(PhieuBauCu!$B$2&gt;4,IF(LEN($B110)=0,"",IF(AND($B110&gt;0,VALUE(SUBSTITUTE($B110,"5","0"))=$B110),1,0)),"")</f>
        <v/>
      </c>
      <c r="I110" s="5" t="str">
        <f>IF(PhieuBauCu!$B$2&gt;5,IF(LEN($B110)=0,"",IF(AND($B110&gt;0,VALUE(SUBSTITUTE($B110,"6","0"))=$B110),1,0)),"")</f>
        <v/>
      </c>
      <c r="J110" s="5" t="str">
        <f>IF(PhieuBauCu!$B$2&gt;6,IF(LEN($B110)=0,"",IF(AND($B110&gt;0,VALUE(SUBSTITUTE($B110,"7","0"))=$B110),1,0)),"")</f>
        <v/>
      </c>
      <c r="K110" s="5" t="str">
        <f>IF(PhieuBauCu!$B$2&gt;7,IF(LEN($B110)=0,"",IF(AND($B110&gt;0,VALUE(SUBSTITUTE($B110,"8","0"))=$B110),1,0)),"")</f>
        <v/>
      </c>
      <c r="L110" s="5" t="str">
        <f>IF(PhieuBauCu!$B$2&gt;8,IF(LEN($B110)=0,"",IF(AND($B110&gt;0,VALUE(SUBSTITUTE($B110,"9","0"))=$B110),1,0)),"")</f>
        <v/>
      </c>
      <c r="M110" s="9">
        <f t="shared" si="3"/>
        <v>0</v>
      </c>
      <c r="N110" s="36">
        <f>IF(AND(M110&lt;=PhieuBauCu!$B$13,M110&gt;=1),1,0)</f>
        <v>0</v>
      </c>
    </row>
    <row r="111" spans="1:14" ht="28.5" customHeight="1">
      <c r="A111" s="2">
        <v>106</v>
      </c>
      <c r="B111" s="3"/>
      <c r="C111" s="48" t="str">
        <f t="shared" si="2"/>
        <v/>
      </c>
      <c r="D111" s="5" t="str">
        <f>IF(PhieuBauCu!$B$2&gt;0,IF(LEN($B111)=0,"",IF(AND($B111&gt;0,VALUE(SUBSTITUTE($B111,"1","0"))=$B111),1,0)),"")</f>
        <v/>
      </c>
      <c r="E111" s="5" t="str">
        <f>IF(PhieuBauCu!$B$2&gt;1,IF(LEN($B111)=0,"",IF(AND($B111&gt;0,VALUE(SUBSTITUTE($B111,"2","0"))=$B111),1,0)),"")</f>
        <v/>
      </c>
      <c r="F111" s="5" t="str">
        <f>IF(PhieuBauCu!$B$2&gt;2,IF(LEN($B111)=0,"",IF(AND($B111&gt;0,VALUE(SUBSTITUTE($B111,"3","0"))=$B111),1,0)),"")</f>
        <v/>
      </c>
      <c r="G111" s="5" t="str">
        <f>IF(PhieuBauCu!$B$2&gt;3,IF(LEN($B111)=0,"",IF(AND($B111&gt;0,VALUE(SUBSTITUTE($B111,"4","0"))=$B111),1,0)),"")</f>
        <v/>
      </c>
      <c r="H111" s="5" t="str">
        <f>IF(PhieuBauCu!$B$2&gt;4,IF(LEN($B111)=0,"",IF(AND($B111&gt;0,VALUE(SUBSTITUTE($B111,"5","0"))=$B111),1,0)),"")</f>
        <v/>
      </c>
      <c r="I111" s="5" t="str">
        <f>IF(PhieuBauCu!$B$2&gt;5,IF(LEN($B111)=0,"",IF(AND($B111&gt;0,VALUE(SUBSTITUTE($B111,"6","0"))=$B111),1,0)),"")</f>
        <v/>
      </c>
      <c r="J111" s="5" t="str">
        <f>IF(PhieuBauCu!$B$2&gt;6,IF(LEN($B111)=0,"",IF(AND($B111&gt;0,VALUE(SUBSTITUTE($B111,"7","0"))=$B111),1,0)),"")</f>
        <v/>
      </c>
      <c r="K111" s="5" t="str">
        <f>IF(PhieuBauCu!$B$2&gt;7,IF(LEN($B111)=0,"",IF(AND($B111&gt;0,VALUE(SUBSTITUTE($B111,"8","0"))=$B111),1,0)),"")</f>
        <v/>
      </c>
      <c r="L111" s="5" t="str">
        <f>IF(PhieuBauCu!$B$2&gt;8,IF(LEN($B111)=0,"",IF(AND($B111&gt;0,VALUE(SUBSTITUTE($B111,"9","0"))=$B111),1,0)),"")</f>
        <v/>
      </c>
      <c r="M111" s="9">
        <f t="shared" si="3"/>
        <v>0</v>
      </c>
      <c r="N111" s="36">
        <f>IF(AND(M111&lt;=PhieuBauCu!$B$13,M111&gt;=1),1,0)</f>
        <v>0</v>
      </c>
    </row>
    <row r="112" spans="1:14" ht="28.5" customHeight="1">
      <c r="A112" s="2">
        <v>107</v>
      </c>
      <c r="B112" s="3"/>
      <c r="C112" s="48" t="str">
        <f t="shared" si="2"/>
        <v/>
      </c>
      <c r="D112" s="5" t="str">
        <f>IF(PhieuBauCu!$B$2&gt;0,IF(LEN($B112)=0,"",IF(AND($B112&gt;0,VALUE(SUBSTITUTE($B112,"1","0"))=$B112),1,0)),"")</f>
        <v/>
      </c>
      <c r="E112" s="5" t="str">
        <f>IF(PhieuBauCu!$B$2&gt;1,IF(LEN($B112)=0,"",IF(AND($B112&gt;0,VALUE(SUBSTITUTE($B112,"2","0"))=$B112),1,0)),"")</f>
        <v/>
      </c>
      <c r="F112" s="5" t="str">
        <f>IF(PhieuBauCu!$B$2&gt;2,IF(LEN($B112)=0,"",IF(AND($B112&gt;0,VALUE(SUBSTITUTE($B112,"3","0"))=$B112),1,0)),"")</f>
        <v/>
      </c>
      <c r="G112" s="5" t="str">
        <f>IF(PhieuBauCu!$B$2&gt;3,IF(LEN($B112)=0,"",IF(AND($B112&gt;0,VALUE(SUBSTITUTE($B112,"4","0"))=$B112),1,0)),"")</f>
        <v/>
      </c>
      <c r="H112" s="5" t="str">
        <f>IF(PhieuBauCu!$B$2&gt;4,IF(LEN($B112)=0,"",IF(AND($B112&gt;0,VALUE(SUBSTITUTE($B112,"5","0"))=$B112),1,0)),"")</f>
        <v/>
      </c>
      <c r="I112" s="5" t="str">
        <f>IF(PhieuBauCu!$B$2&gt;5,IF(LEN($B112)=0,"",IF(AND($B112&gt;0,VALUE(SUBSTITUTE($B112,"6","0"))=$B112),1,0)),"")</f>
        <v/>
      </c>
      <c r="J112" s="5" t="str">
        <f>IF(PhieuBauCu!$B$2&gt;6,IF(LEN($B112)=0,"",IF(AND($B112&gt;0,VALUE(SUBSTITUTE($B112,"7","0"))=$B112),1,0)),"")</f>
        <v/>
      </c>
      <c r="K112" s="5" t="str">
        <f>IF(PhieuBauCu!$B$2&gt;7,IF(LEN($B112)=0,"",IF(AND($B112&gt;0,VALUE(SUBSTITUTE($B112,"8","0"))=$B112),1,0)),"")</f>
        <v/>
      </c>
      <c r="L112" s="5" t="str">
        <f>IF(PhieuBauCu!$B$2&gt;8,IF(LEN($B112)=0,"",IF(AND($B112&gt;0,VALUE(SUBSTITUTE($B112,"9","0"))=$B112),1,0)),"")</f>
        <v/>
      </c>
      <c r="M112" s="9">
        <f t="shared" si="3"/>
        <v>0</v>
      </c>
      <c r="N112" s="36">
        <f>IF(AND(M112&lt;=PhieuBauCu!$B$13,M112&gt;=1),1,0)</f>
        <v>0</v>
      </c>
    </row>
    <row r="113" spans="1:14" ht="28.5" customHeight="1">
      <c r="A113" s="2">
        <v>108</v>
      </c>
      <c r="B113" s="3"/>
      <c r="C113" s="48" t="str">
        <f t="shared" si="2"/>
        <v/>
      </c>
      <c r="D113" s="5" t="str">
        <f>IF(PhieuBauCu!$B$2&gt;0,IF(LEN($B113)=0,"",IF(AND($B113&gt;0,VALUE(SUBSTITUTE($B113,"1","0"))=$B113),1,0)),"")</f>
        <v/>
      </c>
      <c r="E113" s="5" t="str">
        <f>IF(PhieuBauCu!$B$2&gt;1,IF(LEN($B113)=0,"",IF(AND($B113&gt;0,VALUE(SUBSTITUTE($B113,"2","0"))=$B113),1,0)),"")</f>
        <v/>
      </c>
      <c r="F113" s="5" t="str">
        <f>IF(PhieuBauCu!$B$2&gt;2,IF(LEN($B113)=0,"",IF(AND($B113&gt;0,VALUE(SUBSTITUTE($B113,"3","0"))=$B113),1,0)),"")</f>
        <v/>
      </c>
      <c r="G113" s="5" t="str">
        <f>IF(PhieuBauCu!$B$2&gt;3,IF(LEN($B113)=0,"",IF(AND($B113&gt;0,VALUE(SUBSTITUTE($B113,"4","0"))=$B113),1,0)),"")</f>
        <v/>
      </c>
      <c r="H113" s="5" t="str">
        <f>IF(PhieuBauCu!$B$2&gt;4,IF(LEN($B113)=0,"",IF(AND($B113&gt;0,VALUE(SUBSTITUTE($B113,"5","0"))=$B113),1,0)),"")</f>
        <v/>
      </c>
      <c r="I113" s="5" t="str">
        <f>IF(PhieuBauCu!$B$2&gt;5,IF(LEN($B113)=0,"",IF(AND($B113&gt;0,VALUE(SUBSTITUTE($B113,"6","0"))=$B113),1,0)),"")</f>
        <v/>
      </c>
      <c r="J113" s="5" t="str">
        <f>IF(PhieuBauCu!$B$2&gt;6,IF(LEN($B113)=0,"",IF(AND($B113&gt;0,VALUE(SUBSTITUTE($B113,"7","0"))=$B113),1,0)),"")</f>
        <v/>
      </c>
      <c r="K113" s="5" t="str">
        <f>IF(PhieuBauCu!$B$2&gt;7,IF(LEN($B113)=0,"",IF(AND($B113&gt;0,VALUE(SUBSTITUTE($B113,"8","0"))=$B113),1,0)),"")</f>
        <v/>
      </c>
      <c r="L113" s="5" t="str">
        <f>IF(PhieuBauCu!$B$2&gt;8,IF(LEN($B113)=0,"",IF(AND($B113&gt;0,VALUE(SUBSTITUTE($B113,"9","0"))=$B113),1,0)),"")</f>
        <v/>
      </c>
      <c r="M113" s="9">
        <f t="shared" si="3"/>
        <v>0</v>
      </c>
      <c r="N113" s="36">
        <f>IF(AND(M113&lt;=PhieuBauCu!$B$13,M113&gt;=1),1,0)</f>
        <v>0</v>
      </c>
    </row>
    <row r="114" spans="1:14" ht="28.5" customHeight="1">
      <c r="A114" s="2">
        <v>109</v>
      </c>
      <c r="B114" s="3"/>
      <c r="C114" s="48" t="str">
        <f t="shared" si="2"/>
        <v/>
      </c>
      <c r="D114" s="5" t="str">
        <f>IF(PhieuBauCu!$B$2&gt;0,IF(LEN($B114)=0,"",IF(AND($B114&gt;0,VALUE(SUBSTITUTE($B114,"1","0"))=$B114),1,0)),"")</f>
        <v/>
      </c>
      <c r="E114" s="5" t="str">
        <f>IF(PhieuBauCu!$B$2&gt;1,IF(LEN($B114)=0,"",IF(AND($B114&gt;0,VALUE(SUBSTITUTE($B114,"2","0"))=$B114),1,0)),"")</f>
        <v/>
      </c>
      <c r="F114" s="5" t="str">
        <f>IF(PhieuBauCu!$B$2&gt;2,IF(LEN($B114)=0,"",IF(AND($B114&gt;0,VALUE(SUBSTITUTE($B114,"3","0"))=$B114),1,0)),"")</f>
        <v/>
      </c>
      <c r="G114" s="5" t="str">
        <f>IF(PhieuBauCu!$B$2&gt;3,IF(LEN($B114)=0,"",IF(AND($B114&gt;0,VALUE(SUBSTITUTE($B114,"4","0"))=$B114),1,0)),"")</f>
        <v/>
      </c>
      <c r="H114" s="5" t="str">
        <f>IF(PhieuBauCu!$B$2&gt;4,IF(LEN($B114)=0,"",IF(AND($B114&gt;0,VALUE(SUBSTITUTE($B114,"5","0"))=$B114),1,0)),"")</f>
        <v/>
      </c>
      <c r="I114" s="5" t="str">
        <f>IF(PhieuBauCu!$B$2&gt;5,IF(LEN($B114)=0,"",IF(AND($B114&gt;0,VALUE(SUBSTITUTE($B114,"6","0"))=$B114),1,0)),"")</f>
        <v/>
      </c>
      <c r="J114" s="5" t="str">
        <f>IF(PhieuBauCu!$B$2&gt;6,IF(LEN($B114)=0,"",IF(AND($B114&gt;0,VALUE(SUBSTITUTE($B114,"7","0"))=$B114),1,0)),"")</f>
        <v/>
      </c>
      <c r="K114" s="5" t="str">
        <f>IF(PhieuBauCu!$B$2&gt;7,IF(LEN($B114)=0,"",IF(AND($B114&gt;0,VALUE(SUBSTITUTE($B114,"8","0"))=$B114),1,0)),"")</f>
        <v/>
      </c>
      <c r="L114" s="5" t="str">
        <f>IF(PhieuBauCu!$B$2&gt;8,IF(LEN($B114)=0,"",IF(AND($B114&gt;0,VALUE(SUBSTITUTE($B114,"9","0"))=$B114),1,0)),"")</f>
        <v/>
      </c>
      <c r="M114" s="9">
        <f t="shared" si="3"/>
        <v>0</v>
      </c>
      <c r="N114" s="36">
        <f>IF(AND(M114&lt;=PhieuBauCu!$B$13,M114&gt;=1),1,0)</f>
        <v>0</v>
      </c>
    </row>
    <row r="115" spans="1:14" ht="28.5" customHeight="1">
      <c r="A115" s="2">
        <v>110</v>
      </c>
      <c r="B115" s="3"/>
      <c r="C115" s="48" t="str">
        <f t="shared" si="2"/>
        <v/>
      </c>
      <c r="D115" s="5" t="str">
        <f>IF(PhieuBauCu!$B$2&gt;0,IF(LEN($B115)=0,"",IF(AND($B115&gt;0,VALUE(SUBSTITUTE($B115,"1","0"))=$B115),1,0)),"")</f>
        <v/>
      </c>
      <c r="E115" s="5" t="str">
        <f>IF(PhieuBauCu!$B$2&gt;1,IF(LEN($B115)=0,"",IF(AND($B115&gt;0,VALUE(SUBSTITUTE($B115,"2","0"))=$B115),1,0)),"")</f>
        <v/>
      </c>
      <c r="F115" s="5" t="str">
        <f>IF(PhieuBauCu!$B$2&gt;2,IF(LEN($B115)=0,"",IF(AND($B115&gt;0,VALUE(SUBSTITUTE($B115,"3","0"))=$B115),1,0)),"")</f>
        <v/>
      </c>
      <c r="G115" s="5" t="str">
        <f>IF(PhieuBauCu!$B$2&gt;3,IF(LEN($B115)=0,"",IF(AND($B115&gt;0,VALUE(SUBSTITUTE($B115,"4","0"))=$B115),1,0)),"")</f>
        <v/>
      </c>
      <c r="H115" s="5" t="str">
        <f>IF(PhieuBauCu!$B$2&gt;4,IF(LEN($B115)=0,"",IF(AND($B115&gt;0,VALUE(SUBSTITUTE($B115,"5","0"))=$B115),1,0)),"")</f>
        <v/>
      </c>
      <c r="I115" s="5" t="str">
        <f>IF(PhieuBauCu!$B$2&gt;5,IF(LEN($B115)=0,"",IF(AND($B115&gt;0,VALUE(SUBSTITUTE($B115,"6","0"))=$B115),1,0)),"")</f>
        <v/>
      </c>
      <c r="J115" s="5" t="str">
        <f>IF(PhieuBauCu!$B$2&gt;6,IF(LEN($B115)=0,"",IF(AND($B115&gt;0,VALUE(SUBSTITUTE($B115,"7","0"))=$B115),1,0)),"")</f>
        <v/>
      </c>
      <c r="K115" s="5" t="str">
        <f>IF(PhieuBauCu!$B$2&gt;7,IF(LEN($B115)=0,"",IF(AND($B115&gt;0,VALUE(SUBSTITUTE($B115,"8","0"))=$B115),1,0)),"")</f>
        <v/>
      </c>
      <c r="L115" s="5" t="str">
        <f>IF(PhieuBauCu!$B$2&gt;8,IF(LEN($B115)=0,"",IF(AND($B115&gt;0,VALUE(SUBSTITUTE($B115,"9","0"))=$B115),1,0)),"")</f>
        <v/>
      </c>
      <c r="M115" s="9">
        <f t="shared" si="3"/>
        <v>0</v>
      </c>
      <c r="N115" s="36">
        <f>IF(AND(M115&lt;=PhieuBauCu!$B$13,M115&gt;=1),1,0)</f>
        <v>0</v>
      </c>
    </row>
    <row r="116" spans="1:14" ht="28.5" customHeight="1">
      <c r="A116" s="2">
        <v>111</v>
      </c>
      <c r="B116" s="3"/>
      <c r="C116" s="48" t="str">
        <f t="shared" si="2"/>
        <v/>
      </c>
      <c r="D116" s="5" t="str">
        <f>IF(PhieuBauCu!$B$2&gt;0,IF(LEN($B116)=0,"",IF(AND($B116&gt;0,VALUE(SUBSTITUTE($B116,"1","0"))=$B116),1,0)),"")</f>
        <v/>
      </c>
      <c r="E116" s="5" t="str">
        <f>IF(PhieuBauCu!$B$2&gt;1,IF(LEN($B116)=0,"",IF(AND($B116&gt;0,VALUE(SUBSTITUTE($B116,"2","0"))=$B116),1,0)),"")</f>
        <v/>
      </c>
      <c r="F116" s="5" t="str">
        <f>IF(PhieuBauCu!$B$2&gt;2,IF(LEN($B116)=0,"",IF(AND($B116&gt;0,VALUE(SUBSTITUTE($B116,"3","0"))=$B116),1,0)),"")</f>
        <v/>
      </c>
      <c r="G116" s="5" t="str">
        <f>IF(PhieuBauCu!$B$2&gt;3,IF(LEN($B116)=0,"",IF(AND($B116&gt;0,VALUE(SUBSTITUTE($B116,"4","0"))=$B116),1,0)),"")</f>
        <v/>
      </c>
      <c r="H116" s="5" t="str">
        <f>IF(PhieuBauCu!$B$2&gt;4,IF(LEN($B116)=0,"",IF(AND($B116&gt;0,VALUE(SUBSTITUTE($B116,"5","0"))=$B116),1,0)),"")</f>
        <v/>
      </c>
      <c r="I116" s="5" t="str">
        <f>IF(PhieuBauCu!$B$2&gt;5,IF(LEN($B116)=0,"",IF(AND($B116&gt;0,VALUE(SUBSTITUTE($B116,"6","0"))=$B116),1,0)),"")</f>
        <v/>
      </c>
      <c r="J116" s="5" t="str">
        <f>IF(PhieuBauCu!$B$2&gt;6,IF(LEN($B116)=0,"",IF(AND($B116&gt;0,VALUE(SUBSTITUTE($B116,"7","0"))=$B116),1,0)),"")</f>
        <v/>
      </c>
      <c r="K116" s="5" t="str">
        <f>IF(PhieuBauCu!$B$2&gt;7,IF(LEN($B116)=0,"",IF(AND($B116&gt;0,VALUE(SUBSTITUTE($B116,"8","0"))=$B116),1,0)),"")</f>
        <v/>
      </c>
      <c r="L116" s="5" t="str">
        <f>IF(PhieuBauCu!$B$2&gt;8,IF(LEN($B116)=0,"",IF(AND($B116&gt;0,VALUE(SUBSTITUTE($B116,"9","0"))=$B116),1,0)),"")</f>
        <v/>
      </c>
      <c r="M116" s="9">
        <f t="shared" si="3"/>
        <v>0</v>
      </c>
      <c r="N116" s="36">
        <f>IF(AND(M116&lt;=PhieuBauCu!$B$13,M116&gt;=1),1,0)</f>
        <v>0</v>
      </c>
    </row>
    <row r="117" spans="1:14" ht="28.5" customHeight="1">
      <c r="A117" s="2">
        <v>112</v>
      </c>
      <c r="B117" s="3"/>
      <c r="C117" s="48" t="str">
        <f t="shared" si="2"/>
        <v/>
      </c>
      <c r="D117" s="5" t="str">
        <f>IF(PhieuBauCu!$B$2&gt;0,IF(LEN($B117)=0,"",IF(AND($B117&gt;0,VALUE(SUBSTITUTE($B117,"1","0"))=$B117),1,0)),"")</f>
        <v/>
      </c>
      <c r="E117" s="5" t="str">
        <f>IF(PhieuBauCu!$B$2&gt;1,IF(LEN($B117)=0,"",IF(AND($B117&gt;0,VALUE(SUBSTITUTE($B117,"2","0"))=$B117),1,0)),"")</f>
        <v/>
      </c>
      <c r="F117" s="5" t="str">
        <f>IF(PhieuBauCu!$B$2&gt;2,IF(LEN($B117)=0,"",IF(AND($B117&gt;0,VALUE(SUBSTITUTE($B117,"3","0"))=$B117),1,0)),"")</f>
        <v/>
      </c>
      <c r="G117" s="5" t="str">
        <f>IF(PhieuBauCu!$B$2&gt;3,IF(LEN($B117)=0,"",IF(AND($B117&gt;0,VALUE(SUBSTITUTE($B117,"4","0"))=$B117),1,0)),"")</f>
        <v/>
      </c>
      <c r="H117" s="5" t="str">
        <f>IF(PhieuBauCu!$B$2&gt;4,IF(LEN($B117)=0,"",IF(AND($B117&gt;0,VALUE(SUBSTITUTE($B117,"5","0"))=$B117),1,0)),"")</f>
        <v/>
      </c>
      <c r="I117" s="5" t="str">
        <f>IF(PhieuBauCu!$B$2&gt;5,IF(LEN($B117)=0,"",IF(AND($B117&gt;0,VALUE(SUBSTITUTE($B117,"6","0"))=$B117),1,0)),"")</f>
        <v/>
      </c>
      <c r="J117" s="5" t="str">
        <f>IF(PhieuBauCu!$B$2&gt;6,IF(LEN($B117)=0,"",IF(AND($B117&gt;0,VALUE(SUBSTITUTE($B117,"7","0"))=$B117),1,0)),"")</f>
        <v/>
      </c>
      <c r="K117" s="5" t="str">
        <f>IF(PhieuBauCu!$B$2&gt;7,IF(LEN($B117)=0,"",IF(AND($B117&gt;0,VALUE(SUBSTITUTE($B117,"8","0"))=$B117),1,0)),"")</f>
        <v/>
      </c>
      <c r="L117" s="5" t="str">
        <f>IF(PhieuBauCu!$B$2&gt;8,IF(LEN($B117)=0,"",IF(AND($B117&gt;0,VALUE(SUBSTITUTE($B117,"9","0"))=$B117),1,0)),"")</f>
        <v/>
      </c>
      <c r="M117" s="9">
        <f t="shared" si="3"/>
        <v>0</v>
      </c>
      <c r="N117" s="36">
        <f>IF(AND(M117&lt;=PhieuBauCu!$B$13,M117&gt;=1),1,0)</f>
        <v>0</v>
      </c>
    </row>
    <row r="118" spans="1:14" ht="28.5" customHeight="1">
      <c r="A118" s="2">
        <v>113</v>
      </c>
      <c r="B118" s="3"/>
      <c r="C118" s="48" t="str">
        <f t="shared" si="2"/>
        <v/>
      </c>
      <c r="D118" s="5" t="str">
        <f>IF(PhieuBauCu!$B$2&gt;0,IF(LEN($B118)=0,"",IF(AND($B118&gt;0,VALUE(SUBSTITUTE($B118,"1","0"))=$B118),1,0)),"")</f>
        <v/>
      </c>
      <c r="E118" s="5" t="str">
        <f>IF(PhieuBauCu!$B$2&gt;1,IF(LEN($B118)=0,"",IF(AND($B118&gt;0,VALUE(SUBSTITUTE($B118,"2","0"))=$B118),1,0)),"")</f>
        <v/>
      </c>
      <c r="F118" s="5" t="str">
        <f>IF(PhieuBauCu!$B$2&gt;2,IF(LEN($B118)=0,"",IF(AND($B118&gt;0,VALUE(SUBSTITUTE($B118,"3","0"))=$B118),1,0)),"")</f>
        <v/>
      </c>
      <c r="G118" s="5" t="str">
        <f>IF(PhieuBauCu!$B$2&gt;3,IF(LEN($B118)=0,"",IF(AND($B118&gt;0,VALUE(SUBSTITUTE($B118,"4","0"))=$B118),1,0)),"")</f>
        <v/>
      </c>
      <c r="H118" s="5" t="str">
        <f>IF(PhieuBauCu!$B$2&gt;4,IF(LEN($B118)=0,"",IF(AND($B118&gt;0,VALUE(SUBSTITUTE($B118,"5","0"))=$B118),1,0)),"")</f>
        <v/>
      </c>
      <c r="I118" s="5" t="str">
        <f>IF(PhieuBauCu!$B$2&gt;5,IF(LEN($B118)=0,"",IF(AND($B118&gt;0,VALUE(SUBSTITUTE($B118,"6","0"))=$B118),1,0)),"")</f>
        <v/>
      </c>
      <c r="J118" s="5" t="str">
        <f>IF(PhieuBauCu!$B$2&gt;6,IF(LEN($B118)=0,"",IF(AND($B118&gt;0,VALUE(SUBSTITUTE($B118,"7","0"))=$B118),1,0)),"")</f>
        <v/>
      </c>
      <c r="K118" s="5" t="str">
        <f>IF(PhieuBauCu!$B$2&gt;7,IF(LEN($B118)=0,"",IF(AND($B118&gt;0,VALUE(SUBSTITUTE($B118,"8","0"))=$B118),1,0)),"")</f>
        <v/>
      </c>
      <c r="L118" s="5" t="str">
        <f>IF(PhieuBauCu!$B$2&gt;8,IF(LEN($B118)=0,"",IF(AND($B118&gt;0,VALUE(SUBSTITUTE($B118,"9","0"))=$B118),1,0)),"")</f>
        <v/>
      </c>
      <c r="M118" s="9">
        <f t="shared" si="3"/>
        <v>0</v>
      </c>
      <c r="N118" s="36">
        <f>IF(AND(M118&lt;=PhieuBauCu!$B$13,M118&gt;=1),1,0)</f>
        <v>0</v>
      </c>
    </row>
    <row r="119" spans="1:14" ht="28.5" customHeight="1">
      <c r="A119" s="2">
        <v>114</v>
      </c>
      <c r="B119" s="3"/>
      <c r="C119" s="48" t="str">
        <f t="shared" si="2"/>
        <v/>
      </c>
      <c r="D119" s="5" t="str">
        <f>IF(PhieuBauCu!$B$2&gt;0,IF(LEN($B119)=0,"",IF(AND($B119&gt;0,VALUE(SUBSTITUTE($B119,"1","0"))=$B119),1,0)),"")</f>
        <v/>
      </c>
      <c r="E119" s="5" t="str">
        <f>IF(PhieuBauCu!$B$2&gt;1,IF(LEN($B119)=0,"",IF(AND($B119&gt;0,VALUE(SUBSTITUTE($B119,"2","0"))=$B119),1,0)),"")</f>
        <v/>
      </c>
      <c r="F119" s="5" t="str">
        <f>IF(PhieuBauCu!$B$2&gt;2,IF(LEN($B119)=0,"",IF(AND($B119&gt;0,VALUE(SUBSTITUTE($B119,"3","0"))=$B119),1,0)),"")</f>
        <v/>
      </c>
      <c r="G119" s="5" t="str">
        <f>IF(PhieuBauCu!$B$2&gt;3,IF(LEN($B119)=0,"",IF(AND($B119&gt;0,VALUE(SUBSTITUTE($B119,"4","0"))=$B119),1,0)),"")</f>
        <v/>
      </c>
      <c r="H119" s="5" t="str">
        <f>IF(PhieuBauCu!$B$2&gt;4,IF(LEN($B119)=0,"",IF(AND($B119&gt;0,VALUE(SUBSTITUTE($B119,"5","0"))=$B119),1,0)),"")</f>
        <v/>
      </c>
      <c r="I119" s="5" t="str">
        <f>IF(PhieuBauCu!$B$2&gt;5,IF(LEN($B119)=0,"",IF(AND($B119&gt;0,VALUE(SUBSTITUTE($B119,"6","0"))=$B119),1,0)),"")</f>
        <v/>
      </c>
      <c r="J119" s="5" t="str">
        <f>IF(PhieuBauCu!$B$2&gt;6,IF(LEN($B119)=0,"",IF(AND($B119&gt;0,VALUE(SUBSTITUTE($B119,"7","0"))=$B119),1,0)),"")</f>
        <v/>
      </c>
      <c r="K119" s="5" t="str">
        <f>IF(PhieuBauCu!$B$2&gt;7,IF(LEN($B119)=0,"",IF(AND($B119&gt;0,VALUE(SUBSTITUTE($B119,"8","0"))=$B119),1,0)),"")</f>
        <v/>
      </c>
      <c r="L119" s="5" t="str">
        <f>IF(PhieuBauCu!$B$2&gt;8,IF(LEN($B119)=0,"",IF(AND($B119&gt;0,VALUE(SUBSTITUTE($B119,"9","0"))=$B119),1,0)),"")</f>
        <v/>
      </c>
      <c r="M119" s="9">
        <f t="shared" si="3"/>
        <v>0</v>
      </c>
      <c r="N119" s="36">
        <f>IF(AND(M119&lt;=PhieuBauCu!$B$13,M119&gt;=1),1,0)</f>
        <v>0</v>
      </c>
    </row>
    <row r="120" spans="1:14" ht="28.5" customHeight="1">
      <c r="A120" s="2">
        <v>115</v>
      </c>
      <c r="B120" s="3"/>
      <c r="C120" s="48" t="str">
        <f t="shared" si="2"/>
        <v/>
      </c>
      <c r="D120" s="5" t="str">
        <f>IF(PhieuBauCu!$B$2&gt;0,IF(LEN($B120)=0,"",IF(AND($B120&gt;0,VALUE(SUBSTITUTE($B120,"1","0"))=$B120),1,0)),"")</f>
        <v/>
      </c>
      <c r="E120" s="5" t="str">
        <f>IF(PhieuBauCu!$B$2&gt;1,IF(LEN($B120)=0,"",IF(AND($B120&gt;0,VALUE(SUBSTITUTE($B120,"2","0"))=$B120),1,0)),"")</f>
        <v/>
      </c>
      <c r="F120" s="5" t="str">
        <f>IF(PhieuBauCu!$B$2&gt;2,IF(LEN($B120)=0,"",IF(AND($B120&gt;0,VALUE(SUBSTITUTE($B120,"3","0"))=$B120),1,0)),"")</f>
        <v/>
      </c>
      <c r="G120" s="5" t="str">
        <f>IF(PhieuBauCu!$B$2&gt;3,IF(LEN($B120)=0,"",IF(AND($B120&gt;0,VALUE(SUBSTITUTE($B120,"4","0"))=$B120),1,0)),"")</f>
        <v/>
      </c>
      <c r="H120" s="5" t="str">
        <f>IF(PhieuBauCu!$B$2&gt;4,IF(LEN($B120)=0,"",IF(AND($B120&gt;0,VALUE(SUBSTITUTE($B120,"5","0"))=$B120),1,0)),"")</f>
        <v/>
      </c>
      <c r="I120" s="5" t="str">
        <f>IF(PhieuBauCu!$B$2&gt;5,IF(LEN($B120)=0,"",IF(AND($B120&gt;0,VALUE(SUBSTITUTE($B120,"6","0"))=$B120),1,0)),"")</f>
        <v/>
      </c>
      <c r="J120" s="5" t="str">
        <f>IF(PhieuBauCu!$B$2&gt;6,IF(LEN($B120)=0,"",IF(AND($B120&gt;0,VALUE(SUBSTITUTE($B120,"7","0"))=$B120),1,0)),"")</f>
        <v/>
      </c>
      <c r="K120" s="5" t="str">
        <f>IF(PhieuBauCu!$B$2&gt;7,IF(LEN($B120)=0,"",IF(AND($B120&gt;0,VALUE(SUBSTITUTE($B120,"8","0"))=$B120),1,0)),"")</f>
        <v/>
      </c>
      <c r="L120" s="5" t="str">
        <f>IF(PhieuBauCu!$B$2&gt;8,IF(LEN($B120)=0,"",IF(AND($B120&gt;0,VALUE(SUBSTITUTE($B120,"9","0"))=$B120),1,0)),"")</f>
        <v/>
      </c>
      <c r="M120" s="9">
        <f t="shared" si="3"/>
        <v>0</v>
      </c>
      <c r="N120" s="36">
        <f>IF(AND(M120&lt;=PhieuBauCu!$B$13,M120&gt;=1),1,0)</f>
        <v>0</v>
      </c>
    </row>
    <row r="121" spans="1:14" ht="28.5" customHeight="1">
      <c r="A121" s="2">
        <v>116</v>
      </c>
      <c r="B121" s="3"/>
      <c r="C121" s="48" t="str">
        <f t="shared" si="2"/>
        <v/>
      </c>
      <c r="D121" s="5" t="str">
        <f>IF(PhieuBauCu!$B$2&gt;0,IF(LEN($B121)=0,"",IF(AND($B121&gt;0,VALUE(SUBSTITUTE($B121,"1","0"))=$B121),1,0)),"")</f>
        <v/>
      </c>
      <c r="E121" s="5" t="str">
        <f>IF(PhieuBauCu!$B$2&gt;1,IF(LEN($B121)=0,"",IF(AND($B121&gt;0,VALUE(SUBSTITUTE($B121,"2","0"))=$B121),1,0)),"")</f>
        <v/>
      </c>
      <c r="F121" s="5" t="str">
        <f>IF(PhieuBauCu!$B$2&gt;2,IF(LEN($B121)=0,"",IF(AND($B121&gt;0,VALUE(SUBSTITUTE($B121,"3","0"))=$B121),1,0)),"")</f>
        <v/>
      </c>
      <c r="G121" s="5" t="str">
        <f>IF(PhieuBauCu!$B$2&gt;3,IF(LEN($B121)=0,"",IF(AND($B121&gt;0,VALUE(SUBSTITUTE($B121,"4","0"))=$B121),1,0)),"")</f>
        <v/>
      </c>
      <c r="H121" s="5" t="str">
        <f>IF(PhieuBauCu!$B$2&gt;4,IF(LEN($B121)=0,"",IF(AND($B121&gt;0,VALUE(SUBSTITUTE($B121,"5","0"))=$B121),1,0)),"")</f>
        <v/>
      </c>
      <c r="I121" s="5" t="str">
        <f>IF(PhieuBauCu!$B$2&gt;5,IF(LEN($B121)=0,"",IF(AND($B121&gt;0,VALUE(SUBSTITUTE($B121,"6","0"))=$B121),1,0)),"")</f>
        <v/>
      </c>
      <c r="J121" s="5" t="str">
        <f>IF(PhieuBauCu!$B$2&gt;6,IF(LEN($B121)=0,"",IF(AND($B121&gt;0,VALUE(SUBSTITUTE($B121,"7","0"))=$B121),1,0)),"")</f>
        <v/>
      </c>
      <c r="K121" s="5" t="str">
        <f>IF(PhieuBauCu!$B$2&gt;7,IF(LEN($B121)=0,"",IF(AND($B121&gt;0,VALUE(SUBSTITUTE($B121,"8","0"))=$B121),1,0)),"")</f>
        <v/>
      </c>
      <c r="L121" s="5" t="str">
        <f>IF(PhieuBauCu!$B$2&gt;8,IF(LEN($B121)=0,"",IF(AND($B121&gt;0,VALUE(SUBSTITUTE($B121,"9","0"))=$B121),1,0)),"")</f>
        <v/>
      </c>
      <c r="M121" s="9">
        <f t="shared" si="3"/>
        <v>0</v>
      </c>
      <c r="N121" s="36">
        <f>IF(AND(M121&lt;=PhieuBauCu!$B$13,M121&gt;=1),1,0)</f>
        <v>0</v>
      </c>
    </row>
    <row r="122" spans="1:14" ht="28.5" customHeight="1">
      <c r="A122" s="2">
        <v>117</v>
      </c>
      <c r="B122" s="3"/>
      <c r="C122" s="48" t="str">
        <f t="shared" si="2"/>
        <v/>
      </c>
      <c r="D122" s="5" t="str">
        <f>IF(PhieuBauCu!$B$2&gt;0,IF(LEN($B122)=0,"",IF(AND($B122&gt;0,VALUE(SUBSTITUTE($B122,"1","0"))=$B122),1,0)),"")</f>
        <v/>
      </c>
      <c r="E122" s="5" t="str">
        <f>IF(PhieuBauCu!$B$2&gt;1,IF(LEN($B122)=0,"",IF(AND($B122&gt;0,VALUE(SUBSTITUTE($B122,"2","0"))=$B122),1,0)),"")</f>
        <v/>
      </c>
      <c r="F122" s="5" t="str">
        <f>IF(PhieuBauCu!$B$2&gt;2,IF(LEN($B122)=0,"",IF(AND($B122&gt;0,VALUE(SUBSTITUTE($B122,"3","0"))=$B122),1,0)),"")</f>
        <v/>
      </c>
      <c r="G122" s="5" t="str">
        <f>IF(PhieuBauCu!$B$2&gt;3,IF(LEN($B122)=0,"",IF(AND($B122&gt;0,VALUE(SUBSTITUTE($B122,"4","0"))=$B122),1,0)),"")</f>
        <v/>
      </c>
      <c r="H122" s="5" t="str">
        <f>IF(PhieuBauCu!$B$2&gt;4,IF(LEN($B122)=0,"",IF(AND($B122&gt;0,VALUE(SUBSTITUTE($B122,"5","0"))=$B122),1,0)),"")</f>
        <v/>
      </c>
      <c r="I122" s="5" t="str">
        <f>IF(PhieuBauCu!$B$2&gt;5,IF(LEN($B122)=0,"",IF(AND($B122&gt;0,VALUE(SUBSTITUTE($B122,"6","0"))=$B122),1,0)),"")</f>
        <v/>
      </c>
      <c r="J122" s="5" t="str">
        <f>IF(PhieuBauCu!$B$2&gt;6,IF(LEN($B122)=0,"",IF(AND($B122&gt;0,VALUE(SUBSTITUTE($B122,"7","0"))=$B122),1,0)),"")</f>
        <v/>
      </c>
      <c r="K122" s="5" t="str">
        <f>IF(PhieuBauCu!$B$2&gt;7,IF(LEN($B122)=0,"",IF(AND($B122&gt;0,VALUE(SUBSTITUTE($B122,"8","0"))=$B122),1,0)),"")</f>
        <v/>
      </c>
      <c r="L122" s="5" t="str">
        <f>IF(PhieuBauCu!$B$2&gt;8,IF(LEN($B122)=0,"",IF(AND($B122&gt;0,VALUE(SUBSTITUTE($B122,"9","0"))=$B122),1,0)),"")</f>
        <v/>
      </c>
      <c r="M122" s="9">
        <f t="shared" si="3"/>
        <v>0</v>
      </c>
      <c r="N122" s="36">
        <f>IF(AND(M122&lt;=PhieuBauCu!$B$13,M122&gt;=1),1,0)</f>
        <v>0</v>
      </c>
    </row>
    <row r="123" spans="1:14" ht="28.5" customHeight="1">
      <c r="A123" s="2">
        <v>118</v>
      </c>
      <c r="B123" s="3"/>
      <c r="C123" s="48" t="str">
        <f t="shared" si="2"/>
        <v/>
      </c>
      <c r="D123" s="5" t="str">
        <f>IF(PhieuBauCu!$B$2&gt;0,IF(LEN($B123)=0,"",IF(AND($B123&gt;0,VALUE(SUBSTITUTE($B123,"1","0"))=$B123),1,0)),"")</f>
        <v/>
      </c>
      <c r="E123" s="5" t="str">
        <f>IF(PhieuBauCu!$B$2&gt;1,IF(LEN($B123)=0,"",IF(AND($B123&gt;0,VALUE(SUBSTITUTE($B123,"2","0"))=$B123),1,0)),"")</f>
        <v/>
      </c>
      <c r="F123" s="5" t="str">
        <f>IF(PhieuBauCu!$B$2&gt;2,IF(LEN($B123)=0,"",IF(AND($B123&gt;0,VALUE(SUBSTITUTE($B123,"3","0"))=$B123),1,0)),"")</f>
        <v/>
      </c>
      <c r="G123" s="5" t="str">
        <f>IF(PhieuBauCu!$B$2&gt;3,IF(LEN($B123)=0,"",IF(AND($B123&gt;0,VALUE(SUBSTITUTE($B123,"4","0"))=$B123),1,0)),"")</f>
        <v/>
      </c>
      <c r="H123" s="5" t="str">
        <f>IF(PhieuBauCu!$B$2&gt;4,IF(LEN($B123)=0,"",IF(AND($B123&gt;0,VALUE(SUBSTITUTE($B123,"5","0"))=$B123),1,0)),"")</f>
        <v/>
      </c>
      <c r="I123" s="5" t="str">
        <f>IF(PhieuBauCu!$B$2&gt;5,IF(LEN($B123)=0,"",IF(AND($B123&gt;0,VALUE(SUBSTITUTE($B123,"6","0"))=$B123),1,0)),"")</f>
        <v/>
      </c>
      <c r="J123" s="5" t="str">
        <f>IF(PhieuBauCu!$B$2&gt;6,IF(LEN($B123)=0,"",IF(AND($B123&gt;0,VALUE(SUBSTITUTE($B123,"7","0"))=$B123),1,0)),"")</f>
        <v/>
      </c>
      <c r="K123" s="5" t="str">
        <f>IF(PhieuBauCu!$B$2&gt;7,IF(LEN($B123)=0,"",IF(AND($B123&gt;0,VALUE(SUBSTITUTE($B123,"8","0"))=$B123),1,0)),"")</f>
        <v/>
      </c>
      <c r="L123" s="5" t="str">
        <f>IF(PhieuBauCu!$B$2&gt;8,IF(LEN($B123)=0,"",IF(AND($B123&gt;0,VALUE(SUBSTITUTE($B123,"9","0"))=$B123),1,0)),"")</f>
        <v/>
      </c>
      <c r="M123" s="9">
        <f t="shared" si="3"/>
        <v>0</v>
      </c>
      <c r="N123" s="36">
        <f>IF(AND(M123&lt;=PhieuBauCu!$B$13,M123&gt;=1),1,0)</f>
        <v>0</v>
      </c>
    </row>
    <row r="124" spans="1:14" ht="28.5" customHeight="1">
      <c r="A124" s="2">
        <v>119</v>
      </c>
      <c r="B124" s="3"/>
      <c r="C124" s="48" t="str">
        <f t="shared" si="2"/>
        <v/>
      </c>
      <c r="D124" s="5" t="str">
        <f>IF(PhieuBauCu!$B$2&gt;0,IF(LEN($B124)=0,"",IF(AND($B124&gt;0,VALUE(SUBSTITUTE($B124,"1","0"))=$B124),1,0)),"")</f>
        <v/>
      </c>
      <c r="E124" s="5" t="str">
        <f>IF(PhieuBauCu!$B$2&gt;1,IF(LEN($B124)=0,"",IF(AND($B124&gt;0,VALUE(SUBSTITUTE($B124,"2","0"))=$B124),1,0)),"")</f>
        <v/>
      </c>
      <c r="F124" s="5" t="str">
        <f>IF(PhieuBauCu!$B$2&gt;2,IF(LEN($B124)=0,"",IF(AND($B124&gt;0,VALUE(SUBSTITUTE($B124,"3","0"))=$B124),1,0)),"")</f>
        <v/>
      </c>
      <c r="G124" s="5" t="str">
        <f>IF(PhieuBauCu!$B$2&gt;3,IF(LEN($B124)=0,"",IF(AND($B124&gt;0,VALUE(SUBSTITUTE($B124,"4","0"))=$B124),1,0)),"")</f>
        <v/>
      </c>
      <c r="H124" s="5" t="str">
        <f>IF(PhieuBauCu!$B$2&gt;4,IF(LEN($B124)=0,"",IF(AND($B124&gt;0,VALUE(SUBSTITUTE($B124,"5","0"))=$B124),1,0)),"")</f>
        <v/>
      </c>
      <c r="I124" s="5" t="str">
        <f>IF(PhieuBauCu!$B$2&gt;5,IF(LEN($B124)=0,"",IF(AND($B124&gt;0,VALUE(SUBSTITUTE($B124,"6","0"))=$B124),1,0)),"")</f>
        <v/>
      </c>
      <c r="J124" s="5" t="str">
        <f>IF(PhieuBauCu!$B$2&gt;6,IF(LEN($B124)=0,"",IF(AND($B124&gt;0,VALUE(SUBSTITUTE($B124,"7","0"))=$B124),1,0)),"")</f>
        <v/>
      </c>
      <c r="K124" s="5" t="str">
        <f>IF(PhieuBauCu!$B$2&gt;7,IF(LEN($B124)=0,"",IF(AND($B124&gt;0,VALUE(SUBSTITUTE($B124,"8","0"))=$B124),1,0)),"")</f>
        <v/>
      </c>
      <c r="L124" s="5" t="str">
        <f>IF(PhieuBauCu!$B$2&gt;8,IF(LEN($B124)=0,"",IF(AND($B124&gt;0,VALUE(SUBSTITUTE($B124,"9","0"))=$B124),1,0)),"")</f>
        <v/>
      </c>
      <c r="M124" s="9">
        <f t="shared" si="3"/>
        <v>0</v>
      </c>
      <c r="N124" s="36">
        <f>IF(AND(M124&lt;=PhieuBauCu!$B$13,M124&gt;=1),1,0)</f>
        <v>0</v>
      </c>
    </row>
    <row r="125" spans="1:14" ht="28.5" customHeight="1">
      <c r="A125" s="2">
        <v>120</v>
      </c>
      <c r="B125" s="3"/>
      <c r="C125" s="48" t="str">
        <f t="shared" si="2"/>
        <v/>
      </c>
      <c r="D125" s="5" t="str">
        <f>IF(PhieuBauCu!$B$2&gt;0,IF(LEN($B125)=0,"",IF(AND($B125&gt;0,VALUE(SUBSTITUTE($B125,"1","0"))=$B125),1,0)),"")</f>
        <v/>
      </c>
      <c r="E125" s="5" t="str">
        <f>IF(PhieuBauCu!$B$2&gt;1,IF(LEN($B125)=0,"",IF(AND($B125&gt;0,VALUE(SUBSTITUTE($B125,"2","0"))=$B125),1,0)),"")</f>
        <v/>
      </c>
      <c r="F125" s="5" t="str">
        <f>IF(PhieuBauCu!$B$2&gt;2,IF(LEN($B125)=0,"",IF(AND($B125&gt;0,VALUE(SUBSTITUTE($B125,"3","0"))=$B125),1,0)),"")</f>
        <v/>
      </c>
      <c r="G125" s="5" t="str">
        <f>IF(PhieuBauCu!$B$2&gt;3,IF(LEN($B125)=0,"",IF(AND($B125&gt;0,VALUE(SUBSTITUTE($B125,"4","0"))=$B125),1,0)),"")</f>
        <v/>
      </c>
      <c r="H125" s="5" t="str">
        <f>IF(PhieuBauCu!$B$2&gt;4,IF(LEN($B125)=0,"",IF(AND($B125&gt;0,VALUE(SUBSTITUTE($B125,"5","0"))=$B125),1,0)),"")</f>
        <v/>
      </c>
      <c r="I125" s="5" t="str">
        <f>IF(PhieuBauCu!$B$2&gt;5,IF(LEN($B125)=0,"",IF(AND($B125&gt;0,VALUE(SUBSTITUTE($B125,"6","0"))=$B125),1,0)),"")</f>
        <v/>
      </c>
      <c r="J125" s="5" t="str">
        <f>IF(PhieuBauCu!$B$2&gt;6,IF(LEN($B125)=0,"",IF(AND($B125&gt;0,VALUE(SUBSTITUTE($B125,"7","0"))=$B125),1,0)),"")</f>
        <v/>
      </c>
      <c r="K125" s="5" t="str">
        <f>IF(PhieuBauCu!$B$2&gt;7,IF(LEN($B125)=0,"",IF(AND($B125&gt;0,VALUE(SUBSTITUTE($B125,"8","0"))=$B125),1,0)),"")</f>
        <v/>
      </c>
      <c r="L125" s="5" t="str">
        <f>IF(PhieuBauCu!$B$2&gt;8,IF(LEN($B125)=0,"",IF(AND($B125&gt;0,VALUE(SUBSTITUTE($B125,"9","0"))=$B125),1,0)),"")</f>
        <v/>
      </c>
      <c r="M125" s="9">
        <f t="shared" si="3"/>
        <v>0</v>
      </c>
      <c r="N125" s="36">
        <f>IF(AND(M125&lt;=PhieuBauCu!$B$13,M125&gt;=1),1,0)</f>
        <v>0</v>
      </c>
    </row>
    <row r="126" spans="1:14" ht="28.5" customHeight="1">
      <c r="A126" s="2">
        <v>121</v>
      </c>
      <c r="B126" s="3"/>
      <c r="C126" s="48" t="str">
        <f t="shared" si="2"/>
        <v/>
      </c>
      <c r="D126" s="5" t="str">
        <f>IF(PhieuBauCu!$B$2&gt;0,IF(LEN($B126)=0,"",IF(AND($B126&gt;0,VALUE(SUBSTITUTE($B126,"1","0"))=$B126),1,0)),"")</f>
        <v/>
      </c>
      <c r="E126" s="5" t="str">
        <f>IF(PhieuBauCu!$B$2&gt;1,IF(LEN($B126)=0,"",IF(AND($B126&gt;0,VALUE(SUBSTITUTE($B126,"2","0"))=$B126),1,0)),"")</f>
        <v/>
      </c>
      <c r="F126" s="5" t="str">
        <f>IF(PhieuBauCu!$B$2&gt;2,IF(LEN($B126)=0,"",IF(AND($B126&gt;0,VALUE(SUBSTITUTE($B126,"3","0"))=$B126),1,0)),"")</f>
        <v/>
      </c>
      <c r="G126" s="5" t="str">
        <f>IF(PhieuBauCu!$B$2&gt;3,IF(LEN($B126)=0,"",IF(AND($B126&gt;0,VALUE(SUBSTITUTE($B126,"4","0"))=$B126),1,0)),"")</f>
        <v/>
      </c>
      <c r="H126" s="5" t="str">
        <f>IF(PhieuBauCu!$B$2&gt;4,IF(LEN($B126)=0,"",IF(AND($B126&gt;0,VALUE(SUBSTITUTE($B126,"5","0"))=$B126),1,0)),"")</f>
        <v/>
      </c>
      <c r="I126" s="5" t="str">
        <f>IF(PhieuBauCu!$B$2&gt;5,IF(LEN($B126)=0,"",IF(AND($B126&gt;0,VALUE(SUBSTITUTE($B126,"6","0"))=$B126),1,0)),"")</f>
        <v/>
      </c>
      <c r="J126" s="5" t="str">
        <f>IF(PhieuBauCu!$B$2&gt;6,IF(LEN($B126)=0,"",IF(AND($B126&gt;0,VALUE(SUBSTITUTE($B126,"7","0"))=$B126),1,0)),"")</f>
        <v/>
      </c>
      <c r="K126" s="5" t="str">
        <f>IF(PhieuBauCu!$B$2&gt;7,IF(LEN($B126)=0,"",IF(AND($B126&gt;0,VALUE(SUBSTITUTE($B126,"8","0"))=$B126),1,0)),"")</f>
        <v/>
      </c>
      <c r="L126" s="5" t="str">
        <f>IF(PhieuBauCu!$B$2&gt;8,IF(LEN($B126)=0,"",IF(AND($B126&gt;0,VALUE(SUBSTITUTE($B126,"9","0"))=$B126),1,0)),"")</f>
        <v/>
      </c>
      <c r="M126" s="9">
        <f t="shared" si="3"/>
        <v>0</v>
      </c>
      <c r="N126" s="36">
        <f>IF(AND(M126&lt;=PhieuBauCu!$B$13,M126&gt;=1),1,0)</f>
        <v>0</v>
      </c>
    </row>
    <row r="127" spans="1:14" ht="28.5" customHeight="1">
      <c r="A127" s="2">
        <v>122</v>
      </c>
      <c r="B127" s="3"/>
      <c r="C127" s="48" t="str">
        <f t="shared" si="2"/>
        <v/>
      </c>
      <c r="D127" s="5" t="str">
        <f>IF(PhieuBauCu!$B$2&gt;0,IF(LEN($B127)=0,"",IF(AND($B127&gt;0,VALUE(SUBSTITUTE($B127,"1","0"))=$B127),1,0)),"")</f>
        <v/>
      </c>
      <c r="E127" s="5" t="str">
        <f>IF(PhieuBauCu!$B$2&gt;1,IF(LEN($B127)=0,"",IF(AND($B127&gt;0,VALUE(SUBSTITUTE($B127,"2","0"))=$B127),1,0)),"")</f>
        <v/>
      </c>
      <c r="F127" s="5" t="str">
        <f>IF(PhieuBauCu!$B$2&gt;2,IF(LEN($B127)=0,"",IF(AND($B127&gt;0,VALUE(SUBSTITUTE($B127,"3","0"))=$B127),1,0)),"")</f>
        <v/>
      </c>
      <c r="G127" s="5" t="str">
        <f>IF(PhieuBauCu!$B$2&gt;3,IF(LEN($B127)=0,"",IF(AND($B127&gt;0,VALUE(SUBSTITUTE($B127,"4","0"))=$B127),1,0)),"")</f>
        <v/>
      </c>
      <c r="H127" s="5" t="str">
        <f>IF(PhieuBauCu!$B$2&gt;4,IF(LEN($B127)=0,"",IF(AND($B127&gt;0,VALUE(SUBSTITUTE($B127,"5","0"))=$B127),1,0)),"")</f>
        <v/>
      </c>
      <c r="I127" s="5" t="str">
        <f>IF(PhieuBauCu!$B$2&gt;5,IF(LEN($B127)=0,"",IF(AND($B127&gt;0,VALUE(SUBSTITUTE($B127,"6","0"))=$B127),1,0)),"")</f>
        <v/>
      </c>
      <c r="J127" s="5" t="str">
        <f>IF(PhieuBauCu!$B$2&gt;6,IF(LEN($B127)=0,"",IF(AND($B127&gt;0,VALUE(SUBSTITUTE($B127,"7","0"))=$B127),1,0)),"")</f>
        <v/>
      </c>
      <c r="K127" s="5" t="str">
        <f>IF(PhieuBauCu!$B$2&gt;7,IF(LEN($B127)=0,"",IF(AND($B127&gt;0,VALUE(SUBSTITUTE($B127,"8","0"))=$B127),1,0)),"")</f>
        <v/>
      </c>
      <c r="L127" s="5" t="str">
        <f>IF(PhieuBauCu!$B$2&gt;8,IF(LEN($B127)=0,"",IF(AND($B127&gt;0,VALUE(SUBSTITUTE($B127,"9","0"))=$B127),1,0)),"")</f>
        <v/>
      </c>
      <c r="M127" s="9">
        <f t="shared" si="3"/>
        <v>0</v>
      </c>
      <c r="N127" s="36">
        <f>IF(AND(M127&lt;=PhieuBauCu!$B$13,M127&gt;=1),1,0)</f>
        <v>0</v>
      </c>
    </row>
    <row r="128" spans="1:14" ht="28.5" customHeight="1">
      <c r="A128" s="2">
        <v>123</v>
      </c>
      <c r="B128" s="3"/>
      <c r="C128" s="48" t="str">
        <f t="shared" si="2"/>
        <v/>
      </c>
      <c r="D128" s="5" t="str">
        <f>IF(PhieuBauCu!$B$2&gt;0,IF(LEN($B128)=0,"",IF(AND($B128&gt;0,VALUE(SUBSTITUTE($B128,"1","0"))=$B128),1,0)),"")</f>
        <v/>
      </c>
      <c r="E128" s="5" t="str">
        <f>IF(PhieuBauCu!$B$2&gt;1,IF(LEN($B128)=0,"",IF(AND($B128&gt;0,VALUE(SUBSTITUTE($B128,"2","0"))=$B128),1,0)),"")</f>
        <v/>
      </c>
      <c r="F128" s="5" t="str">
        <f>IF(PhieuBauCu!$B$2&gt;2,IF(LEN($B128)=0,"",IF(AND($B128&gt;0,VALUE(SUBSTITUTE($B128,"3","0"))=$B128),1,0)),"")</f>
        <v/>
      </c>
      <c r="G128" s="5" t="str">
        <f>IF(PhieuBauCu!$B$2&gt;3,IF(LEN($B128)=0,"",IF(AND($B128&gt;0,VALUE(SUBSTITUTE($B128,"4","0"))=$B128),1,0)),"")</f>
        <v/>
      </c>
      <c r="H128" s="5" t="str">
        <f>IF(PhieuBauCu!$B$2&gt;4,IF(LEN($B128)=0,"",IF(AND($B128&gt;0,VALUE(SUBSTITUTE($B128,"5","0"))=$B128),1,0)),"")</f>
        <v/>
      </c>
      <c r="I128" s="5" t="str">
        <f>IF(PhieuBauCu!$B$2&gt;5,IF(LEN($B128)=0,"",IF(AND($B128&gt;0,VALUE(SUBSTITUTE($B128,"6","0"))=$B128),1,0)),"")</f>
        <v/>
      </c>
      <c r="J128" s="5" t="str">
        <f>IF(PhieuBauCu!$B$2&gt;6,IF(LEN($B128)=0,"",IF(AND($B128&gt;0,VALUE(SUBSTITUTE($B128,"7","0"))=$B128),1,0)),"")</f>
        <v/>
      </c>
      <c r="K128" s="5" t="str">
        <f>IF(PhieuBauCu!$B$2&gt;7,IF(LEN($B128)=0,"",IF(AND($B128&gt;0,VALUE(SUBSTITUTE($B128,"8","0"))=$B128),1,0)),"")</f>
        <v/>
      </c>
      <c r="L128" s="5" t="str">
        <f>IF(PhieuBauCu!$B$2&gt;8,IF(LEN($B128)=0,"",IF(AND($B128&gt;0,VALUE(SUBSTITUTE($B128,"9","0"))=$B128),1,0)),"")</f>
        <v/>
      </c>
      <c r="M128" s="9">
        <f t="shared" si="3"/>
        <v>0</v>
      </c>
      <c r="N128" s="36">
        <f>IF(AND(M128&lt;=PhieuBauCu!$B$13,M128&gt;=1),1,0)</f>
        <v>0</v>
      </c>
    </row>
    <row r="129" spans="1:14" ht="28.5" customHeight="1">
      <c r="A129" s="2">
        <v>124</v>
      </c>
      <c r="B129" s="3"/>
      <c r="C129" s="48" t="str">
        <f t="shared" si="2"/>
        <v/>
      </c>
      <c r="D129" s="5" t="str">
        <f>IF(PhieuBauCu!$B$2&gt;0,IF(LEN($B129)=0,"",IF(AND($B129&gt;0,VALUE(SUBSTITUTE($B129,"1","0"))=$B129),1,0)),"")</f>
        <v/>
      </c>
      <c r="E129" s="5" t="str">
        <f>IF(PhieuBauCu!$B$2&gt;1,IF(LEN($B129)=0,"",IF(AND($B129&gt;0,VALUE(SUBSTITUTE($B129,"2","0"))=$B129),1,0)),"")</f>
        <v/>
      </c>
      <c r="F129" s="5" t="str">
        <f>IF(PhieuBauCu!$B$2&gt;2,IF(LEN($B129)=0,"",IF(AND($B129&gt;0,VALUE(SUBSTITUTE($B129,"3","0"))=$B129),1,0)),"")</f>
        <v/>
      </c>
      <c r="G129" s="5" t="str">
        <f>IF(PhieuBauCu!$B$2&gt;3,IF(LEN($B129)=0,"",IF(AND($B129&gt;0,VALUE(SUBSTITUTE($B129,"4","0"))=$B129),1,0)),"")</f>
        <v/>
      </c>
      <c r="H129" s="5" t="str">
        <f>IF(PhieuBauCu!$B$2&gt;4,IF(LEN($B129)=0,"",IF(AND($B129&gt;0,VALUE(SUBSTITUTE($B129,"5","0"))=$B129),1,0)),"")</f>
        <v/>
      </c>
      <c r="I129" s="5" t="str">
        <f>IF(PhieuBauCu!$B$2&gt;5,IF(LEN($B129)=0,"",IF(AND($B129&gt;0,VALUE(SUBSTITUTE($B129,"6","0"))=$B129),1,0)),"")</f>
        <v/>
      </c>
      <c r="J129" s="5" t="str">
        <f>IF(PhieuBauCu!$B$2&gt;6,IF(LEN($B129)=0,"",IF(AND($B129&gt;0,VALUE(SUBSTITUTE($B129,"7","0"))=$B129),1,0)),"")</f>
        <v/>
      </c>
      <c r="K129" s="5" t="str">
        <f>IF(PhieuBauCu!$B$2&gt;7,IF(LEN($B129)=0,"",IF(AND($B129&gt;0,VALUE(SUBSTITUTE($B129,"8","0"))=$B129),1,0)),"")</f>
        <v/>
      </c>
      <c r="L129" s="5" t="str">
        <f>IF(PhieuBauCu!$B$2&gt;8,IF(LEN($B129)=0,"",IF(AND($B129&gt;0,VALUE(SUBSTITUTE($B129,"9","0"))=$B129),1,0)),"")</f>
        <v/>
      </c>
      <c r="M129" s="9">
        <f t="shared" si="3"/>
        <v>0</v>
      </c>
      <c r="N129" s="36">
        <f>IF(AND(M129&lt;=PhieuBauCu!$B$13,M129&gt;=1),1,0)</f>
        <v>0</v>
      </c>
    </row>
    <row r="130" spans="1:14" ht="28.5" customHeight="1">
      <c r="A130" s="2">
        <v>125</v>
      </c>
      <c r="B130" s="3"/>
      <c r="C130" s="48" t="str">
        <f t="shared" si="2"/>
        <v/>
      </c>
      <c r="D130" s="5" t="str">
        <f>IF(PhieuBauCu!$B$2&gt;0,IF(LEN($B130)=0,"",IF(AND($B130&gt;0,VALUE(SUBSTITUTE($B130,"1","0"))=$B130),1,0)),"")</f>
        <v/>
      </c>
      <c r="E130" s="5" t="str">
        <f>IF(PhieuBauCu!$B$2&gt;1,IF(LEN($B130)=0,"",IF(AND($B130&gt;0,VALUE(SUBSTITUTE($B130,"2","0"))=$B130),1,0)),"")</f>
        <v/>
      </c>
      <c r="F130" s="5" t="str">
        <f>IF(PhieuBauCu!$B$2&gt;2,IF(LEN($B130)=0,"",IF(AND($B130&gt;0,VALUE(SUBSTITUTE($B130,"3","0"))=$B130),1,0)),"")</f>
        <v/>
      </c>
      <c r="G130" s="5" t="str">
        <f>IF(PhieuBauCu!$B$2&gt;3,IF(LEN($B130)=0,"",IF(AND($B130&gt;0,VALUE(SUBSTITUTE($B130,"4","0"))=$B130),1,0)),"")</f>
        <v/>
      </c>
      <c r="H130" s="5" t="str">
        <f>IF(PhieuBauCu!$B$2&gt;4,IF(LEN($B130)=0,"",IF(AND($B130&gt;0,VALUE(SUBSTITUTE($B130,"5","0"))=$B130),1,0)),"")</f>
        <v/>
      </c>
      <c r="I130" s="5" t="str">
        <f>IF(PhieuBauCu!$B$2&gt;5,IF(LEN($B130)=0,"",IF(AND($B130&gt;0,VALUE(SUBSTITUTE($B130,"6","0"))=$B130),1,0)),"")</f>
        <v/>
      </c>
      <c r="J130" s="5" t="str">
        <f>IF(PhieuBauCu!$B$2&gt;6,IF(LEN($B130)=0,"",IF(AND($B130&gt;0,VALUE(SUBSTITUTE($B130,"7","0"))=$B130),1,0)),"")</f>
        <v/>
      </c>
      <c r="K130" s="5" t="str">
        <f>IF(PhieuBauCu!$B$2&gt;7,IF(LEN($B130)=0,"",IF(AND($B130&gt;0,VALUE(SUBSTITUTE($B130,"8","0"))=$B130),1,0)),"")</f>
        <v/>
      </c>
      <c r="L130" s="5" t="str">
        <f>IF(PhieuBauCu!$B$2&gt;8,IF(LEN($B130)=0,"",IF(AND($B130&gt;0,VALUE(SUBSTITUTE($B130,"9","0"))=$B130),1,0)),"")</f>
        <v/>
      </c>
      <c r="M130" s="9">
        <f t="shared" si="3"/>
        <v>0</v>
      </c>
      <c r="N130" s="36">
        <f>IF(AND(M130&lt;=PhieuBauCu!$B$13,M130&gt;=1),1,0)</f>
        <v>0</v>
      </c>
    </row>
    <row r="131" spans="1:14" ht="28.5" customHeight="1">
      <c r="A131" s="2">
        <v>126</v>
      </c>
      <c r="B131" s="3"/>
      <c r="C131" s="48" t="str">
        <f t="shared" si="2"/>
        <v/>
      </c>
      <c r="D131" s="5" t="str">
        <f>IF(PhieuBauCu!$B$2&gt;0,IF(LEN($B131)=0,"",IF(AND($B131&gt;0,VALUE(SUBSTITUTE($B131,"1","0"))=$B131),1,0)),"")</f>
        <v/>
      </c>
      <c r="E131" s="5" t="str">
        <f>IF(PhieuBauCu!$B$2&gt;1,IF(LEN($B131)=0,"",IF(AND($B131&gt;0,VALUE(SUBSTITUTE($B131,"2","0"))=$B131),1,0)),"")</f>
        <v/>
      </c>
      <c r="F131" s="5" t="str">
        <f>IF(PhieuBauCu!$B$2&gt;2,IF(LEN($B131)=0,"",IF(AND($B131&gt;0,VALUE(SUBSTITUTE($B131,"3","0"))=$B131),1,0)),"")</f>
        <v/>
      </c>
      <c r="G131" s="5" t="str">
        <f>IF(PhieuBauCu!$B$2&gt;3,IF(LEN($B131)=0,"",IF(AND($B131&gt;0,VALUE(SUBSTITUTE($B131,"4","0"))=$B131),1,0)),"")</f>
        <v/>
      </c>
      <c r="H131" s="5" t="str">
        <f>IF(PhieuBauCu!$B$2&gt;4,IF(LEN($B131)=0,"",IF(AND($B131&gt;0,VALUE(SUBSTITUTE($B131,"5","0"))=$B131),1,0)),"")</f>
        <v/>
      </c>
      <c r="I131" s="5" t="str">
        <f>IF(PhieuBauCu!$B$2&gt;5,IF(LEN($B131)=0,"",IF(AND($B131&gt;0,VALUE(SUBSTITUTE($B131,"6","0"))=$B131),1,0)),"")</f>
        <v/>
      </c>
      <c r="J131" s="5" t="str">
        <f>IF(PhieuBauCu!$B$2&gt;6,IF(LEN($B131)=0,"",IF(AND($B131&gt;0,VALUE(SUBSTITUTE($B131,"7","0"))=$B131),1,0)),"")</f>
        <v/>
      </c>
      <c r="K131" s="5" t="str">
        <f>IF(PhieuBauCu!$B$2&gt;7,IF(LEN($B131)=0,"",IF(AND($B131&gt;0,VALUE(SUBSTITUTE($B131,"8","0"))=$B131),1,0)),"")</f>
        <v/>
      </c>
      <c r="L131" s="5" t="str">
        <f>IF(PhieuBauCu!$B$2&gt;8,IF(LEN($B131)=0,"",IF(AND($B131&gt;0,VALUE(SUBSTITUTE($B131,"9","0"))=$B131),1,0)),"")</f>
        <v/>
      </c>
      <c r="M131" s="9">
        <f t="shared" si="3"/>
        <v>0</v>
      </c>
      <c r="N131" s="36">
        <f>IF(AND(M131&lt;=PhieuBauCu!$B$13,M131&gt;=1),1,0)</f>
        <v>0</v>
      </c>
    </row>
    <row r="132" spans="1:14" ht="28.5" customHeight="1">
      <c r="A132" s="2">
        <v>127</v>
      </c>
      <c r="B132" s="3"/>
      <c r="C132" s="48" t="str">
        <f t="shared" si="2"/>
        <v/>
      </c>
      <c r="D132" s="5" t="str">
        <f>IF(PhieuBauCu!$B$2&gt;0,IF(LEN($B132)=0,"",IF(AND($B132&gt;0,VALUE(SUBSTITUTE($B132,"1","0"))=$B132),1,0)),"")</f>
        <v/>
      </c>
      <c r="E132" s="5" t="str">
        <f>IF(PhieuBauCu!$B$2&gt;1,IF(LEN($B132)=0,"",IF(AND($B132&gt;0,VALUE(SUBSTITUTE($B132,"2","0"))=$B132),1,0)),"")</f>
        <v/>
      </c>
      <c r="F132" s="5" t="str">
        <f>IF(PhieuBauCu!$B$2&gt;2,IF(LEN($B132)=0,"",IF(AND($B132&gt;0,VALUE(SUBSTITUTE($B132,"3","0"))=$B132),1,0)),"")</f>
        <v/>
      </c>
      <c r="G132" s="5" t="str">
        <f>IF(PhieuBauCu!$B$2&gt;3,IF(LEN($B132)=0,"",IF(AND($B132&gt;0,VALUE(SUBSTITUTE($B132,"4","0"))=$B132),1,0)),"")</f>
        <v/>
      </c>
      <c r="H132" s="5" t="str">
        <f>IF(PhieuBauCu!$B$2&gt;4,IF(LEN($B132)=0,"",IF(AND($B132&gt;0,VALUE(SUBSTITUTE($B132,"5","0"))=$B132),1,0)),"")</f>
        <v/>
      </c>
      <c r="I132" s="5" t="str">
        <f>IF(PhieuBauCu!$B$2&gt;5,IF(LEN($B132)=0,"",IF(AND($B132&gt;0,VALUE(SUBSTITUTE($B132,"6","0"))=$B132),1,0)),"")</f>
        <v/>
      </c>
      <c r="J132" s="5" t="str">
        <f>IF(PhieuBauCu!$B$2&gt;6,IF(LEN($B132)=0,"",IF(AND($B132&gt;0,VALUE(SUBSTITUTE($B132,"7","0"))=$B132),1,0)),"")</f>
        <v/>
      </c>
      <c r="K132" s="5" t="str">
        <f>IF(PhieuBauCu!$B$2&gt;7,IF(LEN($B132)=0,"",IF(AND($B132&gt;0,VALUE(SUBSTITUTE($B132,"8","0"))=$B132),1,0)),"")</f>
        <v/>
      </c>
      <c r="L132" s="5" t="str">
        <f>IF(PhieuBauCu!$B$2&gt;8,IF(LEN($B132)=0,"",IF(AND($B132&gt;0,VALUE(SUBSTITUTE($B132,"9","0"))=$B132),1,0)),"")</f>
        <v/>
      </c>
      <c r="M132" s="9">
        <f t="shared" si="3"/>
        <v>0</v>
      </c>
      <c r="N132" s="36">
        <f>IF(AND(M132&lt;=PhieuBauCu!$B$13,M132&gt;=1),1,0)</f>
        <v>0</v>
      </c>
    </row>
    <row r="133" spans="1:14" ht="28.5" customHeight="1">
      <c r="A133" s="2">
        <v>128</v>
      </c>
      <c r="B133" s="3"/>
      <c r="C133" s="48" t="str">
        <f t="shared" si="2"/>
        <v/>
      </c>
      <c r="D133" s="5" t="str">
        <f>IF(PhieuBauCu!$B$2&gt;0,IF(LEN($B133)=0,"",IF(AND($B133&gt;0,VALUE(SUBSTITUTE($B133,"1","0"))=$B133),1,0)),"")</f>
        <v/>
      </c>
      <c r="E133" s="5" t="str">
        <f>IF(PhieuBauCu!$B$2&gt;1,IF(LEN($B133)=0,"",IF(AND($B133&gt;0,VALUE(SUBSTITUTE($B133,"2","0"))=$B133),1,0)),"")</f>
        <v/>
      </c>
      <c r="F133" s="5" t="str">
        <f>IF(PhieuBauCu!$B$2&gt;2,IF(LEN($B133)=0,"",IF(AND($B133&gt;0,VALUE(SUBSTITUTE($B133,"3","0"))=$B133),1,0)),"")</f>
        <v/>
      </c>
      <c r="G133" s="5" t="str">
        <f>IF(PhieuBauCu!$B$2&gt;3,IF(LEN($B133)=0,"",IF(AND($B133&gt;0,VALUE(SUBSTITUTE($B133,"4","0"))=$B133),1,0)),"")</f>
        <v/>
      </c>
      <c r="H133" s="5" t="str">
        <f>IF(PhieuBauCu!$B$2&gt;4,IF(LEN($B133)=0,"",IF(AND($B133&gt;0,VALUE(SUBSTITUTE($B133,"5","0"))=$B133),1,0)),"")</f>
        <v/>
      </c>
      <c r="I133" s="5" t="str">
        <f>IF(PhieuBauCu!$B$2&gt;5,IF(LEN($B133)=0,"",IF(AND($B133&gt;0,VALUE(SUBSTITUTE($B133,"6","0"))=$B133),1,0)),"")</f>
        <v/>
      </c>
      <c r="J133" s="5" t="str">
        <f>IF(PhieuBauCu!$B$2&gt;6,IF(LEN($B133)=0,"",IF(AND($B133&gt;0,VALUE(SUBSTITUTE($B133,"7","0"))=$B133),1,0)),"")</f>
        <v/>
      </c>
      <c r="K133" s="5" t="str">
        <f>IF(PhieuBauCu!$B$2&gt;7,IF(LEN($B133)=0,"",IF(AND($B133&gt;0,VALUE(SUBSTITUTE($B133,"8","0"))=$B133),1,0)),"")</f>
        <v/>
      </c>
      <c r="L133" s="5" t="str">
        <f>IF(PhieuBauCu!$B$2&gt;8,IF(LEN($B133)=0,"",IF(AND($B133&gt;0,VALUE(SUBSTITUTE($B133,"9","0"))=$B133),1,0)),"")</f>
        <v/>
      </c>
      <c r="M133" s="9">
        <f t="shared" si="3"/>
        <v>0</v>
      </c>
      <c r="N133" s="36">
        <f>IF(AND(M133&lt;=PhieuBauCu!$B$13,M133&gt;=1),1,0)</f>
        <v>0</v>
      </c>
    </row>
    <row r="134" spans="1:14" ht="28.5" customHeight="1">
      <c r="A134" s="2">
        <v>129</v>
      </c>
      <c r="B134" s="3"/>
      <c r="C134" s="48" t="str">
        <f t="shared" si="2"/>
        <v/>
      </c>
      <c r="D134" s="5" t="str">
        <f>IF(PhieuBauCu!$B$2&gt;0,IF(LEN($B134)=0,"",IF(AND($B134&gt;0,VALUE(SUBSTITUTE($B134,"1","0"))=$B134),1,0)),"")</f>
        <v/>
      </c>
      <c r="E134" s="5" t="str">
        <f>IF(PhieuBauCu!$B$2&gt;1,IF(LEN($B134)=0,"",IF(AND($B134&gt;0,VALUE(SUBSTITUTE($B134,"2","0"))=$B134),1,0)),"")</f>
        <v/>
      </c>
      <c r="F134" s="5" t="str">
        <f>IF(PhieuBauCu!$B$2&gt;2,IF(LEN($B134)=0,"",IF(AND($B134&gt;0,VALUE(SUBSTITUTE($B134,"3","0"))=$B134),1,0)),"")</f>
        <v/>
      </c>
      <c r="G134" s="5" t="str">
        <f>IF(PhieuBauCu!$B$2&gt;3,IF(LEN($B134)=0,"",IF(AND($B134&gt;0,VALUE(SUBSTITUTE($B134,"4","0"))=$B134),1,0)),"")</f>
        <v/>
      </c>
      <c r="H134" s="5" t="str">
        <f>IF(PhieuBauCu!$B$2&gt;4,IF(LEN($B134)=0,"",IF(AND($B134&gt;0,VALUE(SUBSTITUTE($B134,"5","0"))=$B134),1,0)),"")</f>
        <v/>
      </c>
      <c r="I134" s="5" t="str">
        <f>IF(PhieuBauCu!$B$2&gt;5,IF(LEN($B134)=0,"",IF(AND($B134&gt;0,VALUE(SUBSTITUTE($B134,"6","0"))=$B134),1,0)),"")</f>
        <v/>
      </c>
      <c r="J134" s="5" t="str">
        <f>IF(PhieuBauCu!$B$2&gt;6,IF(LEN($B134)=0,"",IF(AND($B134&gt;0,VALUE(SUBSTITUTE($B134,"7","0"))=$B134),1,0)),"")</f>
        <v/>
      </c>
      <c r="K134" s="5" t="str">
        <f>IF(PhieuBauCu!$B$2&gt;7,IF(LEN($B134)=0,"",IF(AND($B134&gt;0,VALUE(SUBSTITUTE($B134,"8","0"))=$B134),1,0)),"")</f>
        <v/>
      </c>
      <c r="L134" s="5" t="str">
        <f>IF(PhieuBauCu!$B$2&gt;8,IF(LEN($B134)=0,"",IF(AND($B134&gt;0,VALUE(SUBSTITUTE($B134,"9","0"))=$B134),1,0)),"")</f>
        <v/>
      </c>
      <c r="M134" s="9">
        <f t="shared" si="3"/>
        <v>0</v>
      </c>
      <c r="N134" s="36">
        <f>IF(AND(M134&lt;=PhieuBauCu!$B$13,M134&gt;=1),1,0)</f>
        <v>0</v>
      </c>
    </row>
    <row r="135" spans="1:14" ht="28.5" customHeight="1">
      <c r="A135" s="2">
        <v>130</v>
      </c>
      <c r="B135" s="3"/>
      <c r="C135" s="48" t="str">
        <f t="shared" ref="C135:C198" si="4">IF(LEN(B135)&gt;0,IF(N135=1,"Ok","Not Ok"),"")</f>
        <v/>
      </c>
      <c r="D135" s="5" t="str">
        <f>IF(PhieuBauCu!$B$2&gt;0,IF(LEN($B135)=0,"",IF(AND($B135&gt;0,VALUE(SUBSTITUTE($B135,"1","0"))=$B135),1,0)),"")</f>
        <v/>
      </c>
      <c r="E135" s="5" t="str">
        <f>IF(PhieuBauCu!$B$2&gt;1,IF(LEN($B135)=0,"",IF(AND($B135&gt;0,VALUE(SUBSTITUTE($B135,"2","0"))=$B135),1,0)),"")</f>
        <v/>
      </c>
      <c r="F135" s="5" t="str">
        <f>IF(PhieuBauCu!$B$2&gt;2,IF(LEN($B135)=0,"",IF(AND($B135&gt;0,VALUE(SUBSTITUTE($B135,"3","0"))=$B135),1,0)),"")</f>
        <v/>
      </c>
      <c r="G135" s="5" t="str">
        <f>IF(PhieuBauCu!$B$2&gt;3,IF(LEN($B135)=0,"",IF(AND($B135&gt;0,VALUE(SUBSTITUTE($B135,"4","0"))=$B135),1,0)),"")</f>
        <v/>
      </c>
      <c r="H135" s="5" t="str">
        <f>IF(PhieuBauCu!$B$2&gt;4,IF(LEN($B135)=0,"",IF(AND($B135&gt;0,VALUE(SUBSTITUTE($B135,"5","0"))=$B135),1,0)),"")</f>
        <v/>
      </c>
      <c r="I135" s="5" t="str">
        <f>IF(PhieuBauCu!$B$2&gt;5,IF(LEN($B135)=0,"",IF(AND($B135&gt;0,VALUE(SUBSTITUTE($B135,"6","0"))=$B135),1,0)),"")</f>
        <v/>
      </c>
      <c r="J135" s="5" t="str">
        <f>IF(PhieuBauCu!$B$2&gt;6,IF(LEN($B135)=0,"",IF(AND($B135&gt;0,VALUE(SUBSTITUTE($B135,"7","0"))=$B135),1,0)),"")</f>
        <v/>
      </c>
      <c r="K135" s="5" t="str">
        <f>IF(PhieuBauCu!$B$2&gt;7,IF(LEN($B135)=0,"",IF(AND($B135&gt;0,VALUE(SUBSTITUTE($B135,"8","0"))=$B135),1,0)),"")</f>
        <v/>
      </c>
      <c r="L135" s="5" t="str">
        <f>IF(PhieuBauCu!$B$2&gt;8,IF(LEN($B135)=0,"",IF(AND($B135&gt;0,VALUE(SUBSTITUTE($B135,"9","0"))=$B135),1,0)),"")</f>
        <v/>
      </c>
      <c r="M135" s="9">
        <f t="shared" ref="M135:M198" si="5">SUMIF(D135:L135,1)</f>
        <v>0</v>
      </c>
      <c r="N135" s="36">
        <f>IF(AND(M135&lt;=PhieuBauCu!$B$13,M135&gt;=1),1,0)</f>
        <v>0</v>
      </c>
    </row>
    <row r="136" spans="1:14" ht="28.5" customHeight="1">
      <c r="A136" s="2">
        <v>131</v>
      </c>
      <c r="B136" s="3"/>
      <c r="C136" s="48" t="str">
        <f t="shared" si="4"/>
        <v/>
      </c>
      <c r="D136" s="5" t="str">
        <f>IF(PhieuBauCu!$B$2&gt;0,IF(LEN($B136)=0,"",IF(AND($B136&gt;0,VALUE(SUBSTITUTE($B136,"1","0"))=$B136),1,0)),"")</f>
        <v/>
      </c>
      <c r="E136" s="5" t="str">
        <f>IF(PhieuBauCu!$B$2&gt;1,IF(LEN($B136)=0,"",IF(AND($B136&gt;0,VALUE(SUBSTITUTE($B136,"2","0"))=$B136),1,0)),"")</f>
        <v/>
      </c>
      <c r="F136" s="5" t="str">
        <f>IF(PhieuBauCu!$B$2&gt;2,IF(LEN($B136)=0,"",IF(AND($B136&gt;0,VALUE(SUBSTITUTE($B136,"3","0"))=$B136),1,0)),"")</f>
        <v/>
      </c>
      <c r="G136" s="5" t="str">
        <f>IF(PhieuBauCu!$B$2&gt;3,IF(LEN($B136)=0,"",IF(AND($B136&gt;0,VALUE(SUBSTITUTE($B136,"4","0"))=$B136),1,0)),"")</f>
        <v/>
      </c>
      <c r="H136" s="5" t="str">
        <f>IF(PhieuBauCu!$B$2&gt;4,IF(LEN($B136)=0,"",IF(AND($B136&gt;0,VALUE(SUBSTITUTE($B136,"5","0"))=$B136),1,0)),"")</f>
        <v/>
      </c>
      <c r="I136" s="5" t="str">
        <f>IF(PhieuBauCu!$B$2&gt;5,IF(LEN($B136)=0,"",IF(AND($B136&gt;0,VALUE(SUBSTITUTE($B136,"6","0"))=$B136),1,0)),"")</f>
        <v/>
      </c>
      <c r="J136" s="5" t="str">
        <f>IF(PhieuBauCu!$B$2&gt;6,IF(LEN($B136)=0,"",IF(AND($B136&gt;0,VALUE(SUBSTITUTE($B136,"7","0"))=$B136),1,0)),"")</f>
        <v/>
      </c>
      <c r="K136" s="5" t="str">
        <f>IF(PhieuBauCu!$B$2&gt;7,IF(LEN($B136)=0,"",IF(AND($B136&gt;0,VALUE(SUBSTITUTE($B136,"8","0"))=$B136),1,0)),"")</f>
        <v/>
      </c>
      <c r="L136" s="5" t="str">
        <f>IF(PhieuBauCu!$B$2&gt;8,IF(LEN($B136)=0,"",IF(AND($B136&gt;0,VALUE(SUBSTITUTE($B136,"9","0"))=$B136),1,0)),"")</f>
        <v/>
      </c>
      <c r="M136" s="9">
        <f t="shared" si="5"/>
        <v>0</v>
      </c>
      <c r="N136" s="36">
        <f>IF(AND(M136&lt;=PhieuBauCu!$B$13,M136&gt;=1),1,0)</f>
        <v>0</v>
      </c>
    </row>
    <row r="137" spans="1:14" ht="28.5" customHeight="1">
      <c r="A137" s="2">
        <v>132</v>
      </c>
      <c r="B137" s="3"/>
      <c r="C137" s="48" t="str">
        <f t="shared" si="4"/>
        <v/>
      </c>
      <c r="D137" s="5" t="str">
        <f>IF(PhieuBauCu!$B$2&gt;0,IF(LEN($B137)=0,"",IF(AND($B137&gt;0,VALUE(SUBSTITUTE($B137,"1","0"))=$B137),1,0)),"")</f>
        <v/>
      </c>
      <c r="E137" s="5" t="str">
        <f>IF(PhieuBauCu!$B$2&gt;1,IF(LEN($B137)=0,"",IF(AND($B137&gt;0,VALUE(SUBSTITUTE($B137,"2","0"))=$B137),1,0)),"")</f>
        <v/>
      </c>
      <c r="F137" s="5" t="str">
        <f>IF(PhieuBauCu!$B$2&gt;2,IF(LEN($B137)=0,"",IF(AND($B137&gt;0,VALUE(SUBSTITUTE($B137,"3","0"))=$B137),1,0)),"")</f>
        <v/>
      </c>
      <c r="G137" s="5" t="str">
        <f>IF(PhieuBauCu!$B$2&gt;3,IF(LEN($B137)=0,"",IF(AND($B137&gt;0,VALUE(SUBSTITUTE($B137,"4","0"))=$B137),1,0)),"")</f>
        <v/>
      </c>
      <c r="H137" s="5" t="str">
        <f>IF(PhieuBauCu!$B$2&gt;4,IF(LEN($B137)=0,"",IF(AND($B137&gt;0,VALUE(SUBSTITUTE($B137,"5","0"))=$B137),1,0)),"")</f>
        <v/>
      </c>
      <c r="I137" s="5" t="str">
        <f>IF(PhieuBauCu!$B$2&gt;5,IF(LEN($B137)=0,"",IF(AND($B137&gt;0,VALUE(SUBSTITUTE($B137,"6","0"))=$B137),1,0)),"")</f>
        <v/>
      </c>
      <c r="J137" s="5" t="str">
        <f>IF(PhieuBauCu!$B$2&gt;6,IF(LEN($B137)=0,"",IF(AND($B137&gt;0,VALUE(SUBSTITUTE($B137,"7","0"))=$B137),1,0)),"")</f>
        <v/>
      </c>
      <c r="K137" s="5" t="str">
        <f>IF(PhieuBauCu!$B$2&gt;7,IF(LEN($B137)=0,"",IF(AND($B137&gt;0,VALUE(SUBSTITUTE($B137,"8","0"))=$B137),1,0)),"")</f>
        <v/>
      </c>
      <c r="L137" s="5" t="str">
        <f>IF(PhieuBauCu!$B$2&gt;8,IF(LEN($B137)=0,"",IF(AND($B137&gt;0,VALUE(SUBSTITUTE($B137,"9","0"))=$B137),1,0)),"")</f>
        <v/>
      </c>
      <c r="M137" s="9">
        <f t="shared" si="5"/>
        <v>0</v>
      </c>
      <c r="N137" s="36">
        <f>IF(AND(M137&lt;=PhieuBauCu!$B$13,M137&gt;=1),1,0)</f>
        <v>0</v>
      </c>
    </row>
    <row r="138" spans="1:14" ht="28.5" customHeight="1">
      <c r="A138" s="2">
        <v>133</v>
      </c>
      <c r="B138" s="3"/>
      <c r="C138" s="48" t="str">
        <f t="shared" si="4"/>
        <v/>
      </c>
      <c r="D138" s="5" t="str">
        <f>IF(PhieuBauCu!$B$2&gt;0,IF(LEN($B138)=0,"",IF(AND($B138&gt;0,VALUE(SUBSTITUTE($B138,"1","0"))=$B138),1,0)),"")</f>
        <v/>
      </c>
      <c r="E138" s="5" t="str">
        <f>IF(PhieuBauCu!$B$2&gt;1,IF(LEN($B138)=0,"",IF(AND($B138&gt;0,VALUE(SUBSTITUTE($B138,"2","0"))=$B138),1,0)),"")</f>
        <v/>
      </c>
      <c r="F138" s="5" t="str">
        <f>IF(PhieuBauCu!$B$2&gt;2,IF(LEN($B138)=0,"",IF(AND($B138&gt;0,VALUE(SUBSTITUTE($B138,"3","0"))=$B138),1,0)),"")</f>
        <v/>
      </c>
      <c r="G138" s="5" t="str">
        <f>IF(PhieuBauCu!$B$2&gt;3,IF(LEN($B138)=0,"",IF(AND($B138&gt;0,VALUE(SUBSTITUTE($B138,"4","0"))=$B138),1,0)),"")</f>
        <v/>
      </c>
      <c r="H138" s="5" t="str">
        <f>IF(PhieuBauCu!$B$2&gt;4,IF(LEN($B138)=0,"",IF(AND($B138&gt;0,VALUE(SUBSTITUTE($B138,"5","0"))=$B138),1,0)),"")</f>
        <v/>
      </c>
      <c r="I138" s="5" t="str">
        <f>IF(PhieuBauCu!$B$2&gt;5,IF(LEN($B138)=0,"",IF(AND($B138&gt;0,VALUE(SUBSTITUTE($B138,"6","0"))=$B138),1,0)),"")</f>
        <v/>
      </c>
      <c r="J138" s="5" t="str">
        <f>IF(PhieuBauCu!$B$2&gt;6,IF(LEN($B138)=0,"",IF(AND($B138&gt;0,VALUE(SUBSTITUTE($B138,"7","0"))=$B138),1,0)),"")</f>
        <v/>
      </c>
      <c r="K138" s="5" t="str">
        <f>IF(PhieuBauCu!$B$2&gt;7,IF(LEN($B138)=0,"",IF(AND($B138&gt;0,VALUE(SUBSTITUTE($B138,"8","0"))=$B138),1,0)),"")</f>
        <v/>
      </c>
      <c r="L138" s="5" t="str">
        <f>IF(PhieuBauCu!$B$2&gt;8,IF(LEN($B138)=0,"",IF(AND($B138&gt;0,VALUE(SUBSTITUTE($B138,"9","0"))=$B138),1,0)),"")</f>
        <v/>
      </c>
      <c r="M138" s="9">
        <f t="shared" si="5"/>
        <v>0</v>
      </c>
      <c r="N138" s="36">
        <f>IF(AND(M138&lt;=PhieuBauCu!$B$13,M138&gt;=1),1,0)</f>
        <v>0</v>
      </c>
    </row>
    <row r="139" spans="1:14" ht="28.5" customHeight="1">
      <c r="A139" s="2">
        <v>134</v>
      </c>
      <c r="B139" s="3"/>
      <c r="C139" s="48" t="str">
        <f t="shared" si="4"/>
        <v/>
      </c>
      <c r="D139" s="5" t="str">
        <f>IF(PhieuBauCu!$B$2&gt;0,IF(LEN($B139)=0,"",IF(AND($B139&gt;0,VALUE(SUBSTITUTE($B139,"1","0"))=$B139),1,0)),"")</f>
        <v/>
      </c>
      <c r="E139" s="5" t="str">
        <f>IF(PhieuBauCu!$B$2&gt;1,IF(LEN($B139)=0,"",IF(AND($B139&gt;0,VALUE(SUBSTITUTE($B139,"2","0"))=$B139),1,0)),"")</f>
        <v/>
      </c>
      <c r="F139" s="5" t="str">
        <f>IF(PhieuBauCu!$B$2&gt;2,IF(LEN($B139)=0,"",IF(AND($B139&gt;0,VALUE(SUBSTITUTE($B139,"3","0"))=$B139),1,0)),"")</f>
        <v/>
      </c>
      <c r="G139" s="5" t="str">
        <f>IF(PhieuBauCu!$B$2&gt;3,IF(LEN($B139)=0,"",IF(AND($B139&gt;0,VALUE(SUBSTITUTE($B139,"4","0"))=$B139),1,0)),"")</f>
        <v/>
      </c>
      <c r="H139" s="5" t="str">
        <f>IF(PhieuBauCu!$B$2&gt;4,IF(LEN($B139)=0,"",IF(AND($B139&gt;0,VALUE(SUBSTITUTE($B139,"5","0"))=$B139),1,0)),"")</f>
        <v/>
      </c>
      <c r="I139" s="5" t="str">
        <f>IF(PhieuBauCu!$B$2&gt;5,IF(LEN($B139)=0,"",IF(AND($B139&gt;0,VALUE(SUBSTITUTE($B139,"6","0"))=$B139),1,0)),"")</f>
        <v/>
      </c>
      <c r="J139" s="5" t="str">
        <f>IF(PhieuBauCu!$B$2&gt;6,IF(LEN($B139)=0,"",IF(AND($B139&gt;0,VALUE(SUBSTITUTE($B139,"7","0"))=$B139),1,0)),"")</f>
        <v/>
      </c>
      <c r="K139" s="5" t="str">
        <f>IF(PhieuBauCu!$B$2&gt;7,IF(LEN($B139)=0,"",IF(AND($B139&gt;0,VALUE(SUBSTITUTE($B139,"8","0"))=$B139),1,0)),"")</f>
        <v/>
      </c>
      <c r="L139" s="5" t="str">
        <f>IF(PhieuBauCu!$B$2&gt;8,IF(LEN($B139)=0,"",IF(AND($B139&gt;0,VALUE(SUBSTITUTE($B139,"9","0"))=$B139),1,0)),"")</f>
        <v/>
      </c>
      <c r="M139" s="9">
        <f t="shared" si="5"/>
        <v>0</v>
      </c>
      <c r="N139" s="36">
        <f>IF(AND(M139&lt;=PhieuBauCu!$B$13,M139&gt;=1),1,0)</f>
        <v>0</v>
      </c>
    </row>
    <row r="140" spans="1:14" ht="28.5" customHeight="1">
      <c r="A140" s="2">
        <v>135</v>
      </c>
      <c r="B140" s="3"/>
      <c r="C140" s="48" t="str">
        <f t="shared" si="4"/>
        <v/>
      </c>
      <c r="D140" s="5" t="str">
        <f>IF(PhieuBauCu!$B$2&gt;0,IF(LEN($B140)=0,"",IF(AND($B140&gt;0,VALUE(SUBSTITUTE($B140,"1","0"))=$B140),1,0)),"")</f>
        <v/>
      </c>
      <c r="E140" s="5" t="str">
        <f>IF(PhieuBauCu!$B$2&gt;1,IF(LEN($B140)=0,"",IF(AND($B140&gt;0,VALUE(SUBSTITUTE($B140,"2","0"))=$B140),1,0)),"")</f>
        <v/>
      </c>
      <c r="F140" s="5" t="str">
        <f>IF(PhieuBauCu!$B$2&gt;2,IF(LEN($B140)=0,"",IF(AND($B140&gt;0,VALUE(SUBSTITUTE($B140,"3","0"))=$B140),1,0)),"")</f>
        <v/>
      </c>
      <c r="G140" s="5" t="str">
        <f>IF(PhieuBauCu!$B$2&gt;3,IF(LEN($B140)=0,"",IF(AND($B140&gt;0,VALUE(SUBSTITUTE($B140,"4","0"))=$B140),1,0)),"")</f>
        <v/>
      </c>
      <c r="H140" s="5" t="str">
        <f>IF(PhieuBauCu!$B$2&gt;4,IF(LEN($B140)=0,"",IF(AND($B140&gt;0,VALUE(SUBSTITUTE($B140,"5","0"))=$B140),1,0)),"")</f>
        <v/>
      </c>
      <c r="I140" s="5" t="str">
        <f>IF(PhieuBauCu!$B$2&gt;5,IF(LEN($B140)=0,"",IF(AND($B140&gt;0,VALUE(SUBSTITUTE($B140,"6","0"))=$B140),1,0)),"")</f>
        <v/>
      </c>
      <c r="J140" s="5" t="str">
        <f>IF(PhieuBauCu!$B$2&gt;6,IF(LEN($B140)=0,"",IF(AND($B140&gt;0,VALUE(SUBSTITUTE($B140,"7","0"))=$B140),1,0)),"")</f>
        <v/>
      </c>
      <c r="K140" s="5" t="str">
        <f>IF(PhieuBauCu!$B$2&gt;7,IF(LEN($B140)=0,"",IF(AND($B140&gt;0,VALUE(SUBSTITUTE($B140,"8","0"))=$B140),1,0)),"")</f>
        <v/>
      </c>
      <c r="L140" s="5" t="str">
        <f>IF(PhieuBauCu!$B$2&gt;8,IF(LEN($B140)=0,"",IF(AND($B140&gt;0,VALUE(SUBSTITUTE($B140,"9","0"))=$B140),1,0)),"")</f>
        <v/>
      </c>
      <c r="M140" s="9">
        <f t="shared" si="5"/>
        <v>0</v>
      </c>
      <c r="N140" s="36">
        <f>IF(AND(M140&lt;=PhieuBauCu!$B$13,M140&gt;=1),1,0)</f>
        <v>0</v>
      </c>
    </row>
    <row r="141" spans="1:14" ht="28.5" customHeight="1">
      <c r="A141" s="2">
        <v>136</v>
      </c>
      <c r="B141" s="3"/>
      <c r="C141" s="48" t="str">
        <f t="shared" si="4"/>
        <v/>
      </c>
      <c r="D141" s="5" t="str">
        <f>IF(PhieuBauCu!$B$2&gt;0,IF(LEN($B141)=0,"",IF(AND($B141&gt;0,VALUE(SUBSTITUTE($B141,"1","0"))=$B141),1,0)),"")</f>
        <v/>
      </c>
      <c r="E141" s="5" t="str">
        <f>IF(PhieuBauCu!$B$2&gt;1,IF(LEN($B141)=0,"",IF(AND($B141&gt;0,VALUE(SUBSTITUTE($B141,"2","0"))=$B141),1,0)),"")</f>
        <v/>
      </c>
      <c r="F141" s="5" t="str">
        <f>IF(PhieuBauCu!$B$2&gt;2,IF(LEN($B141)=0,"",IF(AND($B141&gt;0,VALUE(SUBSTITUTE($B141,"3","0"))=$B141),1,0)),"")</f>
        <v/>
      </c>
      <c r="G141" s="5" t="str">
        <f>IF(PhieuBauCu!$B$2&gt;3,IF(LEN($B141)=0,"",IF(AND($B141&gt;0,VALUE(SUBSTITUTE($B141,"4","0"))=$B141),1,0)),"")</f>
        <v/>
      </c>
      <c r="H141" s="5" t="str">
        <f>IF(PhieuBauCu!$B$2&gt;4,IF(LEN($B141)=0,"",IF(AND($B141&gt;0,VALUE(SUBSTITUTE($B141,"5","0"))=$B141),1,0)),"")</f>
        <v/>
      </c>
      <c r="I141" s="5" t="str">
        <f>IF(PhieuBauCu!$B$2&gt;5,IF(LEN($B141)=0,"",IF(AND($B141&gt;0,VALUE(SUBSTITUTE($B141,"6","0"))=$B141),1,0)),"")</f>
        <v/>
      </c>
      <c r="J141" s="5" t="str">
        <f>IF(PhieuBauCu!$B$2&gt;6,IF(LEN($B141)=0,"",IF(AND($B141&gt;0,VALUE(SUBSTITUTE($B141,"7","0"))=$B141),1,0)),"")</f>
        <v/>
      </c>
      <c r="K141" s="5" t="str">
        <f>IF(PhieuBauCu!$B$2&gt;7,IF(LEN($B141)=0,"",IF(AND($B141&gt;0,VALUE(SUBSTITUTE($B141,"8","0"))=$B141),1,0)),"")</f>
        <v/>
      </c>
      <c r="L141" s="5" t="str">
        <f>IF(PhieuBauCu!$B$2&gt;8,IF(LEN($B141)=0,"",IF(AND($B141&gt;0,VALUE(SUBSTITUTE($B141,"9","0"))=$B141),1,0)),"")</f>
        <v/>
      </c>
      <c r="M141" s="9">
        <f t="shared" si="5"/>
        <v>0</v>
      </c>
      <c r="N141" s="36">
        <f>IF(AND(M141&lt;=PhieuBauCu!$B$13,M141&gt;=1),1,0)</f>
        <v>0</v>
      </c>
    </row>
    <row r="142" spans="1:14" ht="28.5" customHeight="1">
      <c r="A142" s="2">
        <v>137</v>
      </c>
      <c r="B142" s="3"/>
      <c r="C142" s="48" t="str">
        <f t="shared" si="4"/>
        <v/>
      </c>
      <c r="D142" s="5" t="str">
        <f>IF(PhieuBauCu!$B$2&gt;0,IF(LEN($B142)=0,"",IF(AND($B142&gt;0,VALUE(SUBSTITUTE($B142,"1","0"))=$B142),1,0)),"")</f>
        <v/>
      </c>
      <c r="E142" s="5" t="str">
        <f>IF(PhieuBauCu!$B$2&gt;1,IF(LEN($B142)=0,"",IF(AND($B142&gt;0,VALUE(SUBSTITUTE($B142,"2","0"))=$B142),1,0)),"")</f>
        <v/>
      </c>
      <c r="F142" s="5" t="str">
        <f>IF(PhieuBauCu!$B$2&gt;2,IF(LEN($B142)=0,"",IF(AND($B142&gt;0,VALUE(SUBSTITUTE($B142,"3","0"))=$B142),1,0)),"")</f>
        <v/>
      </c>
      <c r="G142" s="5" t="str">
        <f>IF(PhieuBauCu!$B$2&gt;3,IF(LEN($B142)=0,"",IF(AND($B142&gt;0,VALUE(SUBSTITUTE($B142,"4","0"))=$B142),1,0)),"")</f>
        <v/>
      </c>
      <c r="H142" s="5" t="str">
        <f>IF(PhieuBauCu!$B$2&gt;4,IF(LEN($B142)=0,"",IF(AND($B142&gt;0,VALUE(SUBSTITUTE($B142,"5","0"))=$B142),1,0)),"")</f>
        <v/>
      </c>
      <c r="I142" s="5" t="str">
        <f>IF(PhieuBauCu!$B$2&gt;5,IF(LEN($B142)=0,"",IF(AND($B142&gt;0,VALUE(SUBSTITUTE($B142,"6","0"))=$B142),1,0)),"")</f>
        <v/>
      </c>
      <c r="J142" s="5" t="str">
        <f>IF(PhieuBauCu!$B$2&gt;6,IF(LEN($B142)=0,"",IF(AND($B142&gt;0,VALUE(SUBSTITUTE($B142,"7","0"))=$B142),1,0)),"")</f>
        <v/>
      </c>
      <c r="K142" s="5" t="str">
        <f>IF(PhieuBauCu!$B$2&gt;7,IF(LEN($B142)=0,"",IF(AND($B142&gt;0,VALUE(SUBSTITUTE($B142,"8","0"))=$B142),1,0)),"")</f>
        <v/>
      </c>
      <c r="L142" s="5" t="str">
        <f>IF(PhieuBauCu!$B$2&gt;8,IF(LEN($B142)=0,"",IF(AND($B142&gt;0,VALUE(SUBSTITUTE($B142,"9","0"))=$B142),1,0)),"")</f>
        <v/>
      </c>
      <c r="M142" s="9">
        <f t="shared" si="5"/>
        <v>0</v>
      </c>
      <c r="N142" s="36">
        <f>IF(AND(M142&lt;=PhieuBauCu!$B$13,M142&gt;=1),1,0)</f>
        <v>0</v>
      </c>
    </row>
    <row r="143" spans="1:14" ht="28.5" customHeight="1">
      <c r="A143" s="2">
        <v>138</v>
      </c>
      <c r="B143" s="3"/>
      <c r="C143" s="48" t="str">
        <f t="shared" si="4"/>
        <v/>
      </c>
      <c r="D143" s="5" t="str">
        <f>IF(PhieuBauCu!$B$2&gt;0,IF(LEN($B143)=0,"",IF(AND($B143&gt;0,VALUE(SUBSTITUTE($B143,"1","0"))=$B143),1,0)),"")</f>
        <v/>
      </c>
      <c r="E143" s="5" t="str">
        <f>IF(PhieuBauCu!$B$2&gt;1,IF(LEN($B143)=0,"",IF(AND($B143&gt;0,VALUE(SUBSTITUTE($B143,"2","0"))=$B143),1,0)),"")</f>
        <v/>
      </c>
      <c r="F143" s="5" t="str">
        <f>IF(PhieuBauCu!$B$2&gt;2,IF(LEN($B143)=0,"",IF(AND($B143&gt;0,VALUE(SUBSTITUTE($B143,"3","0"))=$B143),1,0)),"")</f>
        <v/>
      </c>
      <c r="G143" s="5" t="str">
        <f>IF(PhieuBauCu!$B$2&gt;3,IF(LEN($B143)=0,"",IF(AND($B143&gt;0,VALUE(SUBSTITUTE($B143,"4","0"))=$B143),1,0)),"")</f>
        <v/>
      </c>
      <c r="H143" s="5" t="str">
        <f>IF(PhieuBauCu!$B$2&gt;4,IF(LEN($B143)=0,"",IF(AND($B143&gt;0,VALUE(SUBSTITUTE($B143,"5","0"))=$B143),1,0)),"")</f>
        <v/>
      </c>
      <c r="I143" s="5" t="str">
        <f>IF(PhieuBauCu!$B$2&gt;5,IF(LEN($B143)=0,"",IF(AND($B143&gt;0,VALUE(SUBSTITUTE($B143,"6","0"))=$B143),1,0)),"")</f>
        <v/>
      </c>
      <c r="J143" s="5" t="str">
        <f>IF(PhieuBauCu!$B$2&gt;6,IF(LEN($B143)=0,"",IF(AND($B143&gt;0,VALUE(SUBSTITUTE($B143,"7","0"))=$B143),1,0)),"")</f>
        <v/>
      </c>
      <c r="K143" s="5" t="str">
        <f>IF(PhieuBauCu!$B$2&gt;7,IF(LEN($B143)=0,"",IF(AND($B143&gt;0,VALUE(SUBSTITUTE($B143,"8","0"))=$B143),1,0)),"")</f>
        <v/>
      </c>
      <c r="L143" s="5" t="str">
        <f>IF(PhieuBauCu!$B$2&gt;8,IF(LEN($B143)=0,"",IF(AND($B143&gt;0,VALUE(SUBSTITUTE($B143,"9","0"))=$B143),1,0)),"")</f>
        <v/>
      </c>
      <c r="M143" s="9">
        <f t="shared" si="5"/>
        <v>0</v>
      </c>
      <c r="N143" s="36">
        <f>IF(AND(M143&lt;=PhieuBauCu!$B$13,M143&gt;=1),1,0)</f>
        <v>0</v>
      </c>
    </row>
    <row r="144" spans="1:14" ht="28.5" customHeight="1">
      <c r="A144" s="2">
        <v>139</v>
      </c>
      <c r="B144" s="3"/>
      <c r="C144" s="48" t="str">
        <f t="shared" si="4"/>
        <v/>
      </c>
      <c r="D144" s="5" t="str">
        <f>IF(PhieuBauCu!$B$2&gt;0,IF(LEN($B144)=0,"",IF(AND($B144&gt;0,VALUE(SUBSTITUTE($B144,"1","0"))=$B144),1,0)),"")</f>
        <v/>
      </c>
      <c r="E144" s="5" t="str">
        <f>IF(PhieuBauCu!$B$2&gt;1,IF(LEN($B144)=0,"",IF(AND($B144&gt;0,VALUE(SUBSTITUTE($B144,"2","0"))=$B144),1,0)),"")</f>
        <v/>
      </c>
      <c r="F144" s="5" t="str">
        <f>IF(PhieuBauCu!$B$2&gt;2,IF(LEN($B144)=0,"",IF(AND($B144&gt;0,VALUE(SUBSTITUTE($B144,"3","0"))=$B144),1,0)),"")</f>
        <v/>
      </c>
      <c r="G144" s="5" t="str">
        <f>IF(PhieuBauCu!$B$2&gt;3,IF(LEN($B144)=0,"",IF(AND($B144&gt;0,VALUE(SUBSTITUTE($B144,"4","0"))=$B144),1,0)),"")</f>
        <v/>
      </c>
      <c r="H144" s="5" t="str">
        <f>IF(PhieuBauCu!$B$2&gt;4,IF(LEN($B144)=0,"",IF(AND($B144&gt;0,VALUE(SUBSTITUTE($B144,"5","0"))=$B144),1,0)),"")</f>
        <v/>
      </c>
      <c r="I144" s="5" t="str">
        <f>IF(PhieuBauCu!$B$2&gt;5,IF(LEN($B144)=0,"",IF(AND($B144&gt;0,VALUE(SUBSTITUTE($B144,"6","0"))=$B144),1,0)),"")</f>
        <v/>
      </c>
      <c r="J144" s="5" t="str">
        <f>IF(PhieuBauCu!$B$2&gt;6,IF(LEN($B144)=0,"",IF(AND($B144&gt;0,VALUE(SUBSTITUTE($B144,"7","0"))=$B144),1,0)),"")</f>
        <v/>
      </c>
      <c r="K144" s="5" t="str">
        <f>IF(PhieuBauCu!$B$2&gt;7,IF(LEN($B144)=0,"",IF(AND($B144&gt;0,VALUE(SUBSTITUTE($B144,"8","0"))=$B144),1,0)),"")</f>
        <v/>
      </c>
      <c r="L144" s="5" t="str">
        <f>IF(PhieuBauCu!$B$2&gt;8,IF(LEN($B144)=0,"",IF(AND($B144&gt;0,VALUE(SUBSTITUTE($B144,"9","0"))=$B144),1,0)),"")</f>
        <v/>
      </c>
      <c r="M144" s="9">
        <f t="shared" si="5"/>
        <v>0</v>
      </c>
      <c r="N144" s="36">
        <f>IF(AND(M144&lt;=PhieuBauCu!$B$13,M144&gt;=1),1,0)</f>
        <v>0</v>
      </c>
    </row>
    <row r="145" spans="1:14" ht="28.5" customHeight="1">
      <c r="A145" s="2">
        <v>140</v>
      </c>
      <c r="B145" s="3"/>
      <c r="C145" s="48" t="str">
        <f t="shared" si="4"/>
        <v/>
      </c>
      <c r="D145" s="5" t="str">
        <f>IF(PhieuBauCu!$B$2&gt;0,IF(LEN($B145)=0,"",IF(AND($B145&gt;0,VALUE(SUBSTITUTE($B145,"1","0"))=$B145),1,0)),"")</f>
        <v/>
      </c>
      <c r="E145" s="5" t="str">
        <f>IF(PhieuBauCu!$B$2&gt;1,IF(LEN($B145)=0,"",IF(AND($B145&gt;0,VALUE(SUBSTITUTE($B145,"2","0"))=$B145),1,0)),"")</f>
        <v/>
      </c>
      <c r="F145" s="5" t="str">
        <f>IF(PhieuBauCu!$B$2&gt;2,IF(LEN($B145)=0,"",IF(AND($B145&gt;0,VALUE(SUBSTITUTE($B145,"3","0"))=$B145),1,0)),"")</f>
        <v/>
      </c>
      <c r="G145" s="5" t="str">
        <f>IF(PhieuBauCu!$B$2&gt;3,IF(LEN($B145)=0,"",IF(AND($B145&gt;0,VALUE(SUBSTITUTE($B145,"4","0"))=$B145),1,0)),"")</f>
        <v/>
      </c>
      <c r="H145" s="5" t="str">
        <f>IF(PhieuBauCu!$B$2&gt;4,IF(LEN($B145)=0,"",IF(AND($B145&gt;0,VALUE(SUBSTITUTE($B145,"5","0"))=$B145),1,0)),"")</f>
        <v/>
      </c>
      <c r="I145" s="5" t="str">
        <f>IF(PhieuBauCu!$B$2&gt;5,IF(LEN($B145)=0,"",IF(AND($B145&gt;0,VALUE(SUBSTITUTE($B145,"6","0"))=$B145),1,0)),"")</f>
        <v/>
      </c>
      <c r="J145" s="5" t="str">
        <f>IF(PhieuBauCu!$B$2&gt;6,IF(LEN($B145)=0,"",IF(AND($B145&gt;0,VALUE(SUBSTITUTE($B145,"7","0"))=$B145),1,0)),"")</f>
        <v/>
      </c>
      <c r="K145" s="5" t="str">
        <f>IF(PhieuBauCu!$B$2&gt;7,IF(LEN($B145)=0,"",IF(AND($B145&gt;0,VALUE(SUBSTITUTE($B145,"8","0"))=$B145),1,0)),"")</f>
        <v/>
      </c>
      <c r="L145" s="5" t="str">
        <f>IF(PhieuBauCu!$B$2&gt;8,IF(LEN($B145)=0,"",IF(AND($B145&gt;0,VALUE(SUBSTITUTE($B145,"9","0"))=$B145),1,0)),"")</f>
        <v/>
      </c>
      <c r="M145" s="9">
        <f t="shared" si="5"/>
        <v>0</v>
      </c>
      <c r="N145" s="36">
        <f>IF(AND(M145&lt;=PhieuBauCu!$B$13,M145&gt;=1),1,0)</f>
        <v>0</v>
      </c>
    </row>
    <row r="146" spans="1:14" ht="28.5" customHeight="1">
      <c r="A146" s="2">
        <v>141</v>
      </c>
      <c r="B146" s="3"/>
      <c r="C146" s="48" t="str">
        <f t="shared" si="4"/>
        <v/>
      </c>
      <c r="D146" s="5" t="str">
        <f>IF(PhieuBauCu!$B$2&gt;0,IF(LEN($B146)=0,"",IF(AND($B146&gt;0,VALUE(SUBSTITUTE($B146,"1","0"))=$B146),1,0)),"")</f>
        <v/>
      </c>
      <c r="E146" s="5" t="str">
        <f>IF(PhieuBauCu!$B$2&gt;1,IF(LEN($B146)=0,"",IF(AND($B146&gt;0,VALUE(SUBSTITUTE($B146,"2","0"))=$B146),1,0)),"")</f>
        <v/>
      </c>
      <c r="F146" s="5" t="str">
        <f>IF(PhieuBauCu!$B$2&gt;2,IF(LEN($B146)=0,"",IF(AND($B146&gt;0,VALUE(SUBSTITUTE($B146,"3","0"))=$B146),1,0)),"")</f>
        <v/>
      </c>
      <c r="G146" s="5" t="str">
        <f>IF(PhieuBauCu!$B$2&gt;3,IF(LEN($B146)=0,"",IF(AND($B146&gt;0,VALUE(SUBSTITUTE($B146,"4","0"))=$B146),1,0)),"")</f>
        <v/>
      </c>
      <c r="H146" s="5" t="str">
        <f>IF(PhieuBauCu!$B$2&gt;4,IF(LEN($B146)=0,"",IF(AND($B146&gt;0,VALUE(SUBSTITUTE($B146,"5","0"))=$B146),1,0)),"")</f>
        <v/>
      </c>
      <c r="I146" s="5" t="str">
        <f>IF(PhieuBauCu!$B$2&gt;5,IF(LEN($B146)=0,"",IF(AND($B146&gt;0,VALUE(SUBSTITUTE($B146,"6","0"))=$B146),1,0)),"")</f>
        <v/>
      </c>
      <c r="J146" s="5" t="str">
        <f>IF(PhieuBauCu!$B$2&gt;6,IF(LEN($B146)=0,"",IF(AND($B146&gt;0,VALUE(SUBSTITUTE($B146,"7","0"))=$B146),1,0)),"")</f>
        <v/>
      </c>
      <c r="K146" s="5" t="str">
        <f>IF(PhieuBauCu!$B$2&gt;7,IF(LEN($B146)=0,"",IF(AND($B146&gt;0,VALUE(SUBSTITUTE($B146,"8","0"))=$B146),1,0)),"")</f>
        <v/>
      </c>
      <c r="L146" s="5" t="str">
        <f>IF(PhieuBauCu!$B$2&gt;8,IF(LEN($B146)=0,"",IF(AND($B146&gt;0,VALUE(SUBSTITUTE($B146,"9","0"))=$B146),1,0)),"")</f>
        <v/>
      </c>
      <c r="M146" s="9">
        <f t="shared" si="5"/>
        <v>0</v>
      </c>
      <c r="N146" s="36">
        <f>IF(AND(M146&lt;=PhieuBauCu!$B$13,M146&gt;=1),1,0)</f>
        <v>0</v>
      </c>
    </row>
    <row r="147" spans="1:14" ht="28.5" customHeight="1">
      <c r="A147" s="2">
        <v>142</v>
      </c>
      <c r="B147" s="3"/>
      <c r="C147" s="48" t="str">
        <f t="shared" si="4"/>
        <v/>
      </c>
      <c r="D147" s="5" t="str">
        <f>IF(PhieuBauCu!$B$2&gt;0,IF(LEN($B147)=0,"",IF(AND($B147&gt;0,VALUE(SUBSTITUTE($B147,"1","0"))=$B147),1,0)),"")</f>
        <v/>
      </c>
      <c r="E147" s="5" t="str">
        <f>IF(PhieuBauCu!$B$2&gt;1,IF(LEN($B147)=0,"",IF(AND($B147&gt;0,VALUE(SUBSTITUTE($B147,"2","0"))=$B147),1,0)),"")</f>
        <v/>
      </c>
      <c r="F147" s="5" t="str">
        <f>IF(PhieuBauCu!$B$2&gt;2,IF(LEN($B147)=0,"",IF(AND($B147&gt;0,VALUE(SUBSTITUTE($B147,"3","0"))=$B147),1,0)),"")</f>
        <v/>
      </c>
      <c r="G147" s="5" t="str">
        <f>IF(PhieuBauCu!$B$2&gt;3,IF(LEN($B147)=0,"",IF(AND($B147&gt;0,VALUE(SUBSTITUTE($B147,"4","0"))=$B147),1,0)),"")</f>
        <v/>
      </c>
      <c r="H147" s="5" t="str">
        <f>IF(PhieuBauCu!$B$2&gt;4,IF(LEN($B147)=0,"",IF(AND($B147&gt;0,VALUE(SUBSTITUTE($B147,"5","0"))=$B147),1,0)),"")</f>
        <v/>
      </c>
      <c r="I147" s="5" t="str">
        <f>IF(PhieuBauCu!$B$2&gt;5,IF(LEN($B147)=0,"",IF(AND($B147&gt;0,VALUE(SUBSTITUTE($B147,"6","0"))=$B147),1,0)),"")</f>
        <v/>
      </c>
      <c r="J147" s="5" t="str">
        <f>IF(PhieuBauCu!$B$2&gt;6,IF(LEN($B147)=0,"",IF(AND($B147&gt;0,VALUE(SUBSTITUTE($B147,"7","0"))=$B147),1,0)),"")</f>
        <v/>
      </c>
      <c r="K147" s="5" t="str">
        <f>IF(PhieuBauCu!$B$2&gt;7,IF(LEN($B147)=0,"",IF(AND($B147&gt;0,VALUE(SUBSTITUTE($B147,"8","0"))=$B147),1,0)),"")</f>
        <v/>
      </c>
      <c r="L147" s="5" t="str">
        <f>IF(PhieuBauCu!$B$2&gt;8,IF(LEN($B147)=0,"",IF(AND($B147&gt;0,VALUE(SUBSTITUTE($B147,"9","0"))=$B147),1,0)),"")</f>
        <v/>
      </c>
      <c r="M147" s="9">
        <f t="shared" si="5"/>
        <v>0</v>
      </c>
      <c r="N147" s="36">
        <f>IF(AND(M147&lt;=PhieuBauCu!$B$13,M147&gt;=1),1,0)</f>
        <v>0</v>
      </c>
    </row>
    <row r="148" spans="1:14" ht="28.5" customHeight="1">
      <c r="A148" s="2">
        <v>143</v>
      </c>
      <c r="B148" s="3"/>
      <c r="C148" s="48" t="str">
        <f t="shared" si="4"/>
        <v/>
      </c>
      <c r="D148" s="5" t="str">
        <f>IF(PhieuBauCu!$B$2&gt;0,IF(LEN($B148)=0,"",IF(AND($B148&gt;0,VALUE(SUBSTITUTE($B148,"1","0"))=$B148),1,0)),"")</f>
        <v/>
      </c>
      <c r="E148" s="5" t="str">
        <f>IF(PhieuBauCu!$B$2&gt;1,IF(LEN($B148)=0,"",IF(AND($B148&gt;0,VALUE(SUBSTITUTE($B148,"2","0"))=$B148),1,0)),"")</f>
        <v/>
      </c>
      <c r="F148" s="5" t="str">
        <f>IF(PhieuBauCu!$B$2&gt;2,IF(LEN($B148)=0,"",IF(AND($B148&gt;0,VALUE(SUBSTITUTE($B148,"3","0"))=$B148),1,0)),"")</f>
        <v/>
      </c>
      <c r="G148" s="5" t="str">
        <f>IF(PhieuBauCu!$B$2&gt;3,IF(LEN($B148)=0,"",IF(AND($B148&gt;0,VALUE(SUBSTITUTE($B148,"4","0"))=$B148),1,0)),"")</f>
        <v/>
      </c>
      <c r="H148" s="5" t="str">
        <f>IF(PhieuBauCu!$B$2&gt;4,IF(LEN($B148)=0,"",IF(AND($B148&gt;0,VALUE(SUBSTITUTE($B148,"5","0"))=$B148),1,0)),"")</f>
        <v/>
      </c>
      <c r="I148" s="5" t="str">
        <f>IF(PhieuBauCu!$B$2&gt;5,IF(LEN($B148)=0,"",IF(AND($B148&gt;0,VALUE(SUBSTITUTE($B148,"6","0"))=$B148),1,0)),"")</f>
        <v/>
      </c>
      <c r="J148" s="5" t="str">
        <f>IF(PhieuBauCu!$B$2&gt;6,IF(LEN($B148)=0,"",IF(AND($B148&gt;0,VALUE(SUBSTITUTE($B148,"7","0"))=$B148),1,0)),"")</f>
        <v/>
      </c>
      <c r="K148" s="5" t="str">
        <f>IF(PhieuBauCu!$B$2&gt;7,IF(LEN($B148)=0,"",IF(AND($B148&gt;0,VALUE(SUBSTITUTE($B148,"8","0"))=$B148),1,0)),"")</f>
        <v/>
      </c>
      <c r="L148" s="5" t="str">
        <f>IF(PhieuBauCu!$B$2&gt;8,IF(LEN($B148)=0,"",IF(AND($B148&gt;0,VALUE(SUBSTITUTE($B148,"9","0"))=$B148),1,0)),"")</f>
        <v/>
      </c>
      <c r="M148" s="9">
        <f t="shared" si="5"/>
        <v>0</v>
      </c>
      <c r="N148" s="36">
        <f>IF(AND(M148&lt;=PhieuBauCu!$B$13,M148&gt;=1),1,0)</f>
        <v>0</v>
      </c>
    </row>
    <row r="149" spans="1:14" ht="28.5" customHeight="1">
      <c r="A149" s="2">
        <v>144</v>
      </c>
      <c r="B149" s="3"/>
      <c r="C149" s="48" t="str">
        <f t="shared" si="4"/>
        <v/>
      </c>
      <c r="D149" s="5" t="str">
        <f>IF(PhieuBauCu!$B$2&gt;0,IF(LEN($B149)=0,"",IF(AND($B149&gt;0,VALUE(SUBSTITUTE($B149,"1","0"))=$B149),1,0)),"")</f>
        <v/>
      </c>
      <c r="E149" s="5" t="str">
        <f>IF(PhieuBauCu!$B$2&gt;1,IF(LEN($B149)=0,"",IF(AND($B149&gt;0,VALUE(SUBSTITUTE($B149,"2","0"))=$B149),1,0)),"")</f>
        <v/>
      </c>
      <c r="F149" s="5" t="str">
        <f>IF(PhieuBauCu!$B$2&gt;2,IF(LEN($B149)=0,"",IF(AND($B149&gt;0,VALUE(SUBSTITUTE($B149,"3","0"))=$B149),1,0)),"")</f>
        <v/>
      </c>
      <c r="G149" s="5" t="str">
        <f>IF(PhieuBauCu!$B$2&gt;3,IF(LEN($B149)=0,"",IF(AND($B149&gt;0,VALUE(SUBSTITUTE($B149,"4","0"))=$B149),1,0)),"")</f>
        <v/>
      </c>
      <c r="H149" s="5" t="str">
        <f>IF(PhieuBauCu!$B$2&gt;4,IF(LEN($B149)=0,"",IF(AND($B149&gt;0,VALUE(SUBSTITUTE($B149,"5","0"))=$B149),1,0)),"")</f>
        <v/>
      </c>
      <c r="I149" s="5" t="str">
        <f>IF(PhieuBauCu!$B$2&gt;5,IF(LEN($B149)=0,"",IF(AND($B149&gt;0,VALUE(SUBSTITUTE($B149,"6","0"))=$B149),1,0)),"")</f>
        <v/>
      </c>
      <c r="J149" s="5" t="str">
        <f>IF(PhieuBauCu!$B$2&gt;6,IF(LEN($B149)=0,"",IF(AND($B149&gt;0,VALUE(SUBSTITUTE($B149,"7","0"))=$B149),1,0)),"")</f>
        <v/>
      </c>
      <c r="K149" s="5" t="str">
        <f>IF(PhieuBauCu!$B$2&gt;7,IF(LEN($B149)=0,"",IF(AND($B149&gt;0,VALUE(SUBSTITUTE($B149,"8","0"))=$B149),1,0)),"")</f>
        <v/>
      </c>
      <c r="L149" s="5" t="str">
        <f>IF(PhieuBauCu!$B$2&gt;8,IF(LEN($B149)=0,"",IF(AND($B149&gt;0,VALUE(SUBSTITUTE($B149,"9","0"))=$B149),1,0)),"")</f>
        <v/>
      </c>
      <c r="M149" s="9">
        <f t="shared" si="5"/>
        <v>0</v>
      </c>
      <c r="N149" s="36">
        <f>IF(AND(M149&lt;=PhieuBauCu!$B$13,M149&gt;=1),1,0)</f>
        <v>0</v>
      </c>
    </row>
    <row r="150" spans="1:14" ht="28.5" customHeight="1">
      <c r="A150" s="2">
        <v>145</v>
      </c>
      <c r="B150" s="3"/>
      <c r="C150" s="48" t="str">
        <f t="shared" si="4"/>
        <v/>
      </c>
      <c r="D150" s="5" t="str">
        <f>IF(PhieuBauCu!$B$2&gt;0,IF(LEN($B150)=0,"",IF(AND($B150&gt;0,VALUE(SUBSTITUTE($B150,"1","0"))=$B150),1,0)),"")</f>
        <v/>
      </c>
      <c r="E150" s="5" t="str">
        <f>IF(PhieuBauCu!$B$2&gt;1,IF(LEN($B150)=0,"",IF(AND($B150&gt;0,VALUE(SUBSTITUTE($B150,"2","0"))=$B150),1,0)),"")</f>
        <v/>
      </c>
      <c r="F150" s="5" t="str">
        <f>IF(PhieuBauCu!$B$2&gt;2,IF(LEN($B150)=0,"",IF(AND($B150&gt;0,VALUE(SUBSTITUTE($B150,"3","0"))=$B150),1,0)),"")</f>
        <v/>
      </c>
      <c r="G150" s="5" t="str">
        <f>IF(PhieuBauCu!$B$2&gt;3,IF(LEN($B150)=0,"",IF(AND($B150&gt;0,VALUE(SUBSTITUTE($B150,"4","0"))=$B150),1,0)),"")</f>
        <v/>
      </c>
      <c r="H150" s="5" t="str">
        <f>IF(PhieuBauCu!$B$2&gt;4,IF(LEN($B150)=0,"",IF(AND($B150&gt;0,VALUE(SUBSTITUTE($B150,"5","0"))=$B150),1,0)),"")</f>
        <v/>
      </c>
      <c r="I150" s="5" t="str">
        <f>IF(PhieuBauCu!$B$2&gt;5,IF(LEN($B150)=0,"",IF(AND($B150&gt;0,VALUE(SUBSTITUTE($B150,"6","0"))=$B150),1,0)),"")</f>
        <v/>
      </c>
      <c r="J150" s="5" t="str">
        <f>IF(PhieuBauCu!$B$2&gt;6,IF(LEN($B150)=0,"",IF(AND($B150&gt;0,VALUE(SUBSTITUTE($B150,"7","0"))=$B150),1,0)),"")</f>
        <v/>
      </c>
      <c r="K150" s="5" t="str">
        <f>IF(PhieuBauCu!$B$2&gt;7,IF(LEN($B150)=0,"",IF(AND($B150&gt;0,VALUE(SUBSTITUTE($B150,"8","0"))=$B150),1,0)),"")</f>
        <v/>
      </c>
      <c r="L150" s="5" t="str">
        <f>IF(PhieuBauCu!$B$2&gt;8,IF(LEN($B150)=0,"",IF(AND($B150&gt;0,VALUE(SUBSTITUTE($B150,"9","0"))=$B150),1,0)),"")</f>
        <v/>
      </c>
      <c r="M150" s="9">
        <f t="shared" si="5"/>
        <v>0</v>
      </c>
      <c r="N150" s="36">
        <f>IF(AND(M150&lt;=PhieuBauCu!$B$13,M150&gt;=1),1,0)</f>
        <v>0</v>
      </c>
    </row>
    <row r="151" spans="1:14" ht="28.5" customHeight="1">
      <c r="A151" s="2">
        <v>146</v>
      </c>
      <c r="B151" s="3"/>
      <c r="C151" s="48" t="str">
        <f t="shared" si="4"/>
        <v/>
      </c>
      <c r="D151" s="5" t="str">
        <f>IF(PhieuBauCu!$B$2&gt;0,IF(LEN($B151)=0,"",IF(AND($B151&gt;0,VALUE(SUBSTITUTE($B151,"1","0"))=$B151),1,0)),"")</f>
        <v/>
      </c>
      <c r="E151" s="5" t="str">
        <f>IF(PhieuBauCu!$B$2&gt;1,IF(LEN($B151)=0,"",IF(AND($B151&gt;0,VALUE(SUBSTITUTE($B151,"2","0"))=$B151),1,0)),"")</f>
        <v/>
      </c>
      <c r="F151" s="5" t="str">
        <f>IF(PhieuBauCu!$B$2&gt;2,IF(LEN($B151)=0,"",IF(AND($B151&gt;0,VALUE(SUBSTITUTE($B151,"3","0"))=$B151),1,0)),"")</f>
        <v/>
      </c>
      <c r="G151" s="5" t="str">
        <f>IF(PhieuBauCu!$B$2&gt;3,IF(LEN($B151)=0,"",IF(AND($B151&gt;0,VALUE(SUBSTITUTE($B151,"4","0"))=$B151),1,0)),"")</f>
        <v/>
      </c>
      <c r="H151" s="5" t="str">
        <f>IF(PhieuBauCu!$B$2&gt;4,IF(LEN($B151)=0,"",IF(AND($B151&gt;0,VALUE(SUBSTITUTE($B151,"5","0"))=$B151),1,0)),"")</f>
        <v/>
      </c>
      <c r="I151" s="5" t="str">
        <f>IF(PhieuBauCu!$B$2&gt;5,IF(LEN($B151)=0,"",IF(AND($B151&gt;0,VALUE(SUBSTITUTE($B151,"6","0"))=$B151),1,0)),"")</f>
        <v/>
      </c>
      <c r="J151" s="5" t="str">
        <f>IF(PhieuBauCu!$B$2&gt;6,IF(LEN($B151)=0,"",IF(AND($B151&gt;0,VALUE(SUBSTITUTE($B151,"7","0"))=$B151),1,0)),"")</f>
        <v/>
      </c>
      <c r="K151" s="5" t="str">
        <f>IF(PhieuBauCu!$B$2&gt;7,IF(LEN($B151)=0,"",IF(AND($B151&gt;0,VALUE(SUBSTITUTE($B151,"8","0"))=$B151),1,0)),"")</f>
        <v/>
      </c>
      <c r="L151" s="5" t="str">
        <f>IF(PhieuBauCu!$B$2&gt;8,IF(LEN($B151)=0,"",IF(AND($B151&gt;0,VALUE(SUBSTITUTE($B151,"9","0"))=$B151),1,0)),"")</f>
        <v/>
      </c>
      <c r="M151" s="9">
        <f t="shared" si="5"/>
        <v>0</v>
      </c>
      <c r="N151" s="36">
        <f>IF(AND(M151&lt;=PhieuBauCu!$B$13,M151&gt;=1),1,0)</f>
        <v>0</v>
      </c>
    </row>
    <row r="152" spans="1:14" ht="28.5" customHeight="1">
      <c r="A152" s="2">
        <v>147</v>
      </c>
      <c r="B152" s="3"/>
      <c r="C152" s="48" t="str">
        <f t="shared" si="4"/>
        <v/>
      </c>
      <c r="D152" s="5" t="str">
        <f>IF(PhieuBauCu!$B$2&gt;0,IF(LEN($B152)=0,"",IF(AND($B152&gt;0,VALUE(SUBSTITUTE($B152,"1","0"))=$B152),1,0)),"")</f>
        <v/>
      </c>
      <c r="E152" s="5" t="str">
        <f>IF(PhieuBauCu!$B$2&gt;1,IF(LEN($B152)=0,"",IF(AND($B152&gt;0,VALUE(SUBSTITUTE($B152,"2","0"))=$B152),1,0)),"")</f>
        <v/>
      </c>
      <c r="F152" s="5" t="str">
        <f>IF(PhieuBauCu!$B$2&gt;2,IF(LEN($B152)=0,"",IF(AND($B152&gt;0,VALUE(SUBSTITUTE($B152,"3","0"))=$B152),1,0)),"")</f>
        <v/>
      </c>
      <c r="G152" s="5" t="str">
        <f>IF(PhieuBauCu!$B$2&gt;3,IF(LEN($B152)=0,"",IF(AND($B152&gt;0,VALUE(SUBSTITUTE($B152,"4","0"))=$B152),1,0)),"")</f>
        <v/>
      </c>
      <c r="H152" s="5" t="str">
        <f>IF(PhieuBauCu!$B$2&gt;4,IF(LEN($B152)=0,"",IF(AND($B152&gt;0,VALUE(SUBSTITUTE($B152,"5","0"))=$B152),1,0)),"")</f>
        <v/>
      </c>
      <c r="I152" s="5" t="str">
        <f>IF(PhieuBauCu!$B$2&gt;5,IF(LEN($B152)=0,"",IF(AND($B152&gt;0,VALUE(SUBSTITUTE($B152,"6","0"))=$B152),1,0)),"")</f>
        <v/>
      </c>
      <c r="J152" s="5" t="str">
        <f>IF(PhieuBauCu!$B$2&gt;6,IF(LEN($B152)=0,"",IF(AND($B152&gt;0,VALUE(SUBSTITUTE($B152,"7","0"))=$B152),1,0)),"")</f>
        <v/>
      </c>
      <c r="K152" s="5" t="str">
        <f>IF(PhieuBauCu!$B$2&gt;7,IF(LEN($B152)=0,"",IF(AND($B152&gt;0,VALUE(SUBSTITUTE($B152,"8","0"))=$B152),1,0)),"")</f>
        <v/>
      </c>
      <c r="L152" s="5" t="str">
        <f>IF(PhieuBauCu!$B$2&gt;8,IF(LEN($B152)=0,"",IF(AND($B152&gt;0,VALUE(SUBSTITUTE($B152,"9","0"))=$B152),1,0)),"")</f>
        <v/>
      </c>
      <c r="M152" s="9">
        <f t="shared" si="5"/>
        <v>0</v>
      </c>
      <c r="N152" s="36">
        <f>IF(AND(M152&lt;=PhieuBauCu!$B$13,M152&gt;=1),1,0)</f>
        <v>0</v>
      </c>
    </row>
    <row r="153" spans="1:14" ht="28.5" customHeight="1">
      <c r="A153" s="2">
        <v>148</v>
      </c>
      <c r="B153" s="3"/>
      <c r="C153" s="48" t="str">
        <f t="shared" si="4"/>
        <v/>
      </c>
      <c r="D153" s="5" t="str">
        <f>IF(PhieuBauCu!$B$2&gt;0,IF(LEN($B153)=0,"",IF(AND($B153&gt;0,VALUE(SUBSTITUTE($B153,"1","0"))=$B153),1,0)),"")</f>
        <v/>
      </c>
      <c r="E153" s="5" t="str">
        <f>IF(PhieuBauCu!$B$2&gt;1,IF(LEN($B153)=0,"",IF(AND($B153&gt;0,VALUE(SUBSTITUTE($B153,"2","0"))=$B153),1,0)),"")</f>
        <v/>
      </c>
      <c r="F153" s="5" t="str">
        <f>IF(PhieuBauCu!$B$2&gt;2,IF(LEN($B153)=0,"",IF(AND($B153&gt;0,VALUE(SUBSTITUTE($B153,"3","0"))=$B153),1,0)),"")</f>
        <v/>
      </c>
      <c r="G153" s="5" t="str">
        <f>IF(PhieuBauCu!$B$2&gt;3,IF(LEN($B153)=0,"",IF(AND($B153&gt;0,VALUE(SUBSTITUTE($B153,"4","0"))=$B153),1,0)),"")</f>
        <v/>
      </c>
      <c r="H153" s="5" t="str">
        <f>IF(PhieuBauCu!$B$2&gt;4,IF(LEN($B153)=0,"",IF(AND($B153&gt;0,VALUE(SUBSTITUTE($B153,"5","0"))=$B153),1,0)),"")</f>
        <v/>
      </c>
      <c r="I153" s="5" t="str">
        <f>IF(PhieuBauCu!$B$2&gt;5,IF(LEN($B153)=0,"",IF(AND($B153&gt;0,VALUE(SUBSTITUTE($B153,"6","0"))=$B153),1,0)),"")</f>
        <v/>
      </c>
      <c r="J153" s="5" t="str">
        <f>IF(PhieuBauCu!$B$2&gt;6,IF(LEN($B153)=0,"",IF(AND($B153&gt;0,VALUE(SUBSTITUTE($B153,"7","0"))=$B153),1,0)),"")</f>
        <v/>
      </c>
      <c r="K153" s="5" t="str">
        <f>IF(PhieuBauCu!$B$2&gt;7,IF(LEN($B153)=0,"",IF(AND($B153&gt;0,VALUE(SUBSTITUTE($B153,"8","0"))=$B153),1,0)),"")</f>
        <v/>
      </c>
      <c r="L153" s="5" t="str">
        <f>IF(PhieuBauCu!$B$2&gt;8,IF(LEN($B153)=0,"",IF(AND($B153&gt;0,VALUE(SUBSTITUTE($B153,"9","0"))=$B153),1,0)),"")</f>
        <v/>
      </c>
      <c r="M153" s="9">
        <f t="shared" si="5"/>
        <v>0</v>
      </c>
      <c r="N153" s="36">
        <f>IF(AND(M153&lt;=PhieuBauCu!$B$13,M153&gt;=1),1,0)</f>
        <v>0</v>
      </c>
    </row>
    <row r="154" spans="1:14" ht="28.5" customHeight="1">
      <c r="A154" s="2">
        <v>149</v>
      </c>
      <c r="B154" s="3"/>
      <c r="C154" s="48" t="str">
        <f t="shared" si="4"/>
        <v/>
      </c>
      <c r="D154" s="5" t="str">
        <f>IF(PhieuBauCu!$B$2&gt;0,IF(LEN($B154)=0,"",IF(AND($B154&gt;0,VALUE(SUBSTITUTE($B154,"1","0"))=$B154),1,0)),"")</f>
        <v/>
      </c>
      <c r="E154" s="5" t="str">
        <f>IF(PhieuBauCu!$B$2&gt;1,IF(LEN($B154)=0,"",IF(AND($B154&gt;0,VALUE(SUBSTITUTE($B154,"2","0"))=$B154),1,0)),"")</f>
        <v/>
      </c>
      <c r="F154" s="5" t="str">
        <f>IF(PhieuBauCu!$B$2&gt;2,IF(LEN($B154)=0,"",IF(AND($B154&gt;0,VALUE(SUBSTITUTE($B154,"3","0"))=$B154),1,0)),"")</f>
        <v/>
      </c>
      <c r="G154" s="5" t="str">
        <f>IF(PhieuBauCu!$B$2&gt;3,IF(LEN($B154)=0,"",IF(AND($B154&gt;0,VALUE(SUBSTITUTE($B154,"4","0"))=$B154),1,0)),"")</f>
        <v/>
      </c>
      <c r="H154" s="5" t="str">
        <f>IF(PhieuBauCu!$B$2&gt;4,IF(LEN($B154)=0,"",IF(AND($B154&gt;0,VALUE(SUBSTITUTE($B154,"5","0"))=$B154),1,0)),"")</f>
        <v/>
      </c>
      <c r="I154" s="5" t="str">
        <f>IF(PhieuBauCu!$B$2&gt;5,IF(LEN($B154)=0,"",IF(AND($B154&gt;0,VALUE(SUBSTITUTE($B154,"6","0"))=$B154),1,0)),"")</f>
        <v/>
      </c>
      <c r="J154" s="5" t="str">
        <f>IF(PhieuBauCu!$B$2&gt;6,IF(LEN($B154)=0,"",IF(AND($B154&gt;0,VALUE(SUBSTITUTE($B154,"7","0"))=$B154),1,0)),"")</f>
        <v/>
      </c>
      <c r="K154" s="5" t="str">
        <f>IF(PhieuBauCu!$B$2&gt;7,IF(LEN($B154)=0,"",IF(AND($B154&gt;0,VALUE(SUBSTITUTE($B154,"8","0"))=$B154),1,0)),"")</f>
        <v/>
      </c>
      <c r="L154" s="5" t="str">
        <f>IF(PhieuBauCu!$B$2&gt;8,IF(LEN($B154)=0,"",IF(AND($B154&gt;0,VALUE(SUBSTITUTE($B154,"9","0"))=$B154),1,0)),"")</f>
        <v/>
      </c>
      <c r="M154" s="9">
        <f t="shared" si="5"/>
        <v>0</v>
      </c>
      <c r="N154" s="36">
        <f>IF(AND(M154&lt;=PhieuBauCu!$B$13,M154&gt;=1),1,0)</f>
        <v>0</v>
      </c>
    </row>
    <row r="155" spans="1:14" ht="28.5" customHeight="1">
      <c r="A155" s="2">
        <v>150</v>
      </c>
      <c r="B155" s="3"/>
      <c r="C155" s="48" t="str">
        <f t="shared" si="4"/>
        <v/>
      </c>
      <c r="D155" s="5" t="str">
        <f>IF(PhieuBauCu!$B$2&gt;0,IF(LEN($B155)=0,"",IF(AND($B155&gt;0,VALUE(SUBSTITUTE($B155,"1","0"))=$B155),1,0)),"")</f>
        <v/>
      </c>
      <c r="E155" s="5" t="str">
        <f>IF(PhieuBauCu!$B$2&gt;1,IF(LEN($B155)=0,"",IF(AND($B155&gt;0,VALUE(SUBSTITUTE($B155,"2","0"))=$B155),1,0)),"")</f>
        <v/>
      </c>
      <c r="F155" s="5" t="str">
        <f>IF(PhieuBauCu!$B$2&gt;2,IF(LEN($B155)=0,"",IF(AND($B155&gt;0,VALUE(SUBSTITUTE($B155,"3","0"))=$B155),1,0)),"")</f>
        <v/>
      </c>
      <c r="G155" s="5" t="str">
        <f>IF(PhieuBauCu!$B$2&gt;3,IF(LEN($B155)=0,"",IF(AND($B155&gt;0,VALUE(SUBSTITUTE($B155,"4","0"))=$B155),1,0)),"")</f>
        <v/>
      </c>
      <c r="H155" s="5" t="str">
        <f>IF(PhieuBauCu!$B$2&gt;4,IF(LEN($B155)=0,"",IF(AND($B155&gt;0,VALUE(SUBSTITUTE($B155,"5","0"))=$B155),1,0)),"")</f>
        <v/>
      </c>
      <c r="I155" s="5" t="str">
        <f>IF(PhieuBauCu!$B$2&gt;5,IF(LEN($B155)=0,"",IF(AND($B155&gt;0,VALUE(SUBSTITUTE($B155,"6","0"))=$B155),1,0)),"")</f>
        <v/>
      </c>
      <c r="J155" s="5" t="str">
        <f>IF(PhieuBauCu!$B$2&gt;6,IF(LEN($B155)=0,"",IF(AND($B155&gt;0,VALUE(SUBSTITUTE($B155,"7","0"))=$B155),1,0)),"")</f>
        <v/>
      </c>
      <c r="K155" s="5" t="str">
        <f>IF(PhieuBauCu!$B$2&gt;7,IF(LEN($B155)=0,"",IF(AND($B155&gt;0,VALUE(SUBSTITUTE($B155,"8","0"))=$B155),1,0)),"")</f>
        <v/>
      </c>
      <c r="L155" s="5" t="str">
        <f>IF(PhieuBauCu!$B$2&gt;8,IF(LEN($B155)=0,"",IF(AND($B155&gt;0,VALUE(SUBSTITUTE($B155,"9","0"))=$B155),1,0)),"")</f>
        <v/>
      </c>
      <c r="M155" s="9">
        <f t="shared" si="5"/>
        <v>0</v>
      </c>
      <c r="N155" s="36">
        <f>IF(AND(M155&lt;=PhieuBauCu!$B$13,M155&gt;=1),1,0)</f>
        <v>0</v>
      </c>
    </row>
    <row r="156" spans="1:14" ht="28.5" customHeight="1">
      <c r="A156" s="2">
        <v>151</v>
      </c>
      <c r="B156" s="3"/>
      <c r="C156" s="48" t="str">
        <f t="shared" si="4"/>
        <v/>
      </c>
      <c r="D156" s="5" t="str">
        <f>IF(PhieuBauCu!$B$2&gt;0,IF(LEN($B156)=0,"",IF(AND($B156&gt;0,VALUE(SUBSTITUTE($B156,"1","0"))=$B156),1,0)),"")</f>
        <v/>
      </c>
      <c r="E156" s="5" t="str">
        <f>IF(PhieuBauCu!$B$2&gt;1,IF(LEN($B156)=0,"",IF(AND($B156&gt;0,VALUE(SUBSTITUTE($B156,"2","0"))=$B156),1,0)),"")</f>
        <v/>
      </c>
      <c r="F156" s="5" t="str">
        <f>IF(PhieuBauCu!$B$2&gt;2,IF(LEN($B156)=0,"",IF(AND($B156&gt;0,VALUE(SUBSTITUTE($B156,"3","0"))=$B156),1,0)),"")</f>
        <v/>
      </c>
      <c r="G156" s="5" t="str">
        <f>IF(PhieuBauCu!$B$2&gt;3,IF(LEN($B156)=0,"",IF(AND($B156&gt;0,VALUE(SUBSTITUTE($B156,"4","0"))=$B156),1,0)),"")</f>
        <v/>
      </c>
      <c r="H156" s="5" t="str">
        <f>IF(PhieuBauCu!$B$2&gt;4,IF(LEN($B156)=0,"",IF(AND($B156&gt;0,VALUE(SUBSTITUTE($B156,"5","0"))=$B156),1,0)),"")</f>
        <v/>
      </c>
      <c r="I156" s="5" t="str">
        <f>IF(PhieuBauCu!$B$2&gt;5,IF(LEN($B156)=0,"",IF(AND($B156&gt;0,VALUE(SUBSTITUTE($B156,"6","0"))=$B156),1,0)),"")</f>
        <v/>
      </c>
      <c r="J156" s="5" t="str">
        <f>IF(PhieuBauCu!$B$2&gt;6,IF(LEN($B156)=0,"",IF(AND($B156&gt;0,VALUE(SUBSTITUTE($B156,"7","0"))=$B156),1,0)),"")</f>
        <v/>
      </c>
      <c r="K156" s="5" t="str">
        <f>IF(PhieuBauCu!$B$2&gt;7,IF(LEN($B156)=0,"",IF(AND($B156&gt;0,VALUE(SUBSTITUTE($B156,"8","0"))=$B156),1,0)),"")</f>
        <v/>
      </c>
      <c r="L156" s="5" t="str">
        <f>IF(PhieuBauCu!$B$2&gt;8,IF(LEN($B156)=0,"",IF(AND($B156&gt;0,VALUE(SUBSTITUTE($B156,"9","0"))=$B156),1,0)),"")</f>
        <v/>
      </c>
      <c r="M156" s="9">
        <f t="shared" si="5"/>
        <v>0</v>
      </c>
      <c r="N156" s="36">
        <f>IF(AND(M156&lt;=PhieuBauCu!$B$13,M156&gt;=1),1,0)</f>
        <v>0</v>
      </c>
    </row>
    <row r="157" spans="1:14" ht="28.5" customHeight="1">
      <c r="A157" s="2">
        <v>152</v>
      </c>
      <c r="B157" s="3"/>
      <c r="C157" s="48" t="str">
        <f t="shared" si="4"/>
        <v/>
      </c>
      <c r="D157" s="5" t="str">
        <f>IF(PhieuBauCu!$B$2&gt;0,IF(LEN($B157)=0,"",IF(AND($B157&gt;0,VALUE(SUBSTITUTE($B157,"1","0"))=$B157),1,0)),"")</f>
        <v/>
      </c>
      <c r="E157" s="5" t="str">
        <f>IF(PhieuBauCu!$B$2&gt;1,IF(LEN($B157)=0,"",IF(AND($B157&gt;0,VALUE(SUBSTITUTE($B157,"2","0"))=$B157),1,0)),"")</f>
        <v/>
      </c>
      <c r="F157" s="5" t="str">
        <f>IF(PhieuBauCu!$B$2&gt;2,IF(LEN($B157)=0,"",IF(AND($B157&gt;0,VALUE(SUBSTITUTE($B157,"3","0"))=$B157),1,0)),"")</f>
        <v/>
      </c>
      <c r="G157" s="5" t="str">
        <f>IF(PhieuBauCu!$B$2&gt;3,IF(LEN($B157)=0,"",IF(AND($B157&gt;0,VALUE(SUBSTITUTE($B157,"4","0"))=$B157),1,0)),"")</f>
        <v/>
      </c>
      <c r="H157" s="5" t="str">
        <f>IF(PhieuBauCu!$B$2&gt;4,IF(LEN($B157)=0,"",IF(AND($B157&gt;0,VALUE(SUBSTITUTE($B157,"5","0"))=$B157),1,0)),"")</f>
        <v/>
      </c>
      <c r="I157" s="5" t="str">
        <f>IF(PhieuBauCu!$B$2&gt;5,IF(LEN($B157)=0,"",IF(AND($B157&gt;0,VALUE(SUBSTITUTE($B157,"6","0"))=$B157),1,0)),"")</f>
        <v/>
      </c>
      <c r="J157" s="5" t="str">
        <f>IF(PhieuBauCu!$B$2&gt;6,IF(LEN($B157)=0,"",IF(AND($B157&gt;0,VALUE(SUBSTITUTE($B157,"7","0"))=$B157),1,0)),"")</f>
        <v/>
      </c>
      <c r="K157" s="5" t="str">
        <f>IF(PhieuBauCu!$B$2&gt;7,IF(LEN($B157)=0,"",IF(AND($B157&gt;0,VALUE(SUBSTITUTE($B157,"8","0"))=$B157),1,0)),"")</f>
        <v/>
      </c>
      <c r="L157" s="5" t="str">
        <f>IF(PhieuBauCu!$B$2&gt;8,IF(LEN($B157)=0,"",IF(AND($B157&gt;0,VALUE(SUBSTITUTE($B157,"9","0"))=$B157),1,0)),"")</f>
        <v/>
      </c>
      <c r="M157" s="9">
        <f t="shared" si="5"/>
        <v>0</v>
      </c>
      <c r="N157" s="36">
        <f>IF(AND(M157&lt;=PhieuBauCu!$B$13,M157&gt;=1),1,0)</f>
        <v>0</v>
      </c>
    </row>
    <row r="158" spans="1:14" ht="28.5" customHeight="1">
      <c r="A158" s="2">
        <v>153</v>
      </c>
      <c r="B158" s="3"/>
      <c r="C158" s="48" t="str">
        <f t="shared" si="4"/>
        <v/>
      </c>
      <c r="D158" s="5" t="str">
        <f>IF(PhieuBauCu!$B$2&gt;0,IF(LEN($B158)=0,"",IF(AND($B158&gt;0,VALUE(SUBSTITUTE($B158,"1","0"))=$B158),1,0)),"")</f>
        <v/>
      </c>
      <c r="E158" s="5" t="str">
        <f>IF(PhieuBauCu!$B$2&gt;1,IF(LEN($B158)=0,"",IF(AND($B158&gt;0,VALUE(SUBSTITUTE($B158,"2","0"))=$B158),1,0)),"")</f>
        <v/>
      </c>
      <c r="F158" s="5" t="str">
        <f>IF(PhieuBauCu!$B$2&gt;2,IF(LEN($B158)=0,"",IF(AND($B158&gt;0,VALUE(SUBSTITUTE($B158,"3","0"))=$B158),1,0)),"")</f>
        <v/>
      </c>
      <c r="G158" s="5" t="str">
        <f>IF(PhieuBauCu!$B$2&gt;3,IF(LEN($B158)=0,"",IF(AND($B158&gt;0,VALUE(SUBSTITUTE($B158,"4","0"))=$B158),1,0)),"")</f>
        <v/>
      </c>
      <c r="H158" s="5" t="str">
        <f>IF(PhieuBauCu!$B$2&gt;4,IF(LEN($B158)=0,"",IF(AND($B158&gt;0,VALUE(SUBSTITUTE($B158,"5","0"))=$B158),1,0)),"")</f>
        <v/>
      </c>
      <c r="I158" s="5" t="str">
        <f>IF(PhieuBauCu!$B$2&gt;5,IF(LEN($B158)=0,"",IF(AND($B158&gt;0,VALUE(SUBSTITUTE($B158,"6","0"))=$B158),1,0)),"")</f>
        <v/>
      </c>
      <c r="J158" s="5" t="str">
        <f>IF(PhieuBauCu!$B$2&gt;6,IF(LEN($B158)=0,"",IF(AND($B158&gt;0,VALUE(SUBSTITUTE($B158,"7","0"))=$B158),1,0)),"")</f>
        <v/>
      </c>
      <c r="K158" s="5" t="str">
        <f>IF(PhieuBauCu!$B$2&gt;7,IF(LEN($B158)=0,"",IF(AND($B158&gt;0,VALUE(SUBSTITUTE($B158,"8","0"))=$B158),1,0)),"")</f>
        <v/>
      </c>
      <c r="L158" s="5" t="str">
        <f>IF(PhieuBauCu!$B$2&gt;8,IF(LEN($B158)=0,"",IF(AND($B158&gt;0,VALUE(SUBSTITUTE($B158,"9","0"))=$B158),1,0)),"")</f>
        <v/>
      </c>
      <c r="M158" s="9">
        <f t="shared" si="5"/>
        <v>0</v>
      </c>
      <c r="N158" s="36">
        <f>IF(AND(M158&lt;=PhieuBauCu!$B$13,M158&gt;=1),1,0)</f>
        <v>0</v>
      </c>
    </row>
    <row r="159" spans="1:14" ht="28.5" customHeight="1">
      <c r="A159" s="2">
        <v>154</v>
      </c>
      <c r="B159" s="3"/>
      <c r="C159" s="48" t="str">
        <f t="shared" si="4"/>
        <v/>
      </c>
      <c r="D159" s="5" t="str">
        <f>IF(PhieuBauCu!$B$2&gt;0,IF(LEN($B159)=0,"",IF(AND($B159&gt;0,VALUE(SUBSTITUTE($B159,"1","0"))=$B159),1,0)),"")</f>
        <v/>
      </c>
      <c r="E159" s="5" t="str">
        <f>IF(PhieuBauCu!$B$2&gt;1,IF(LEN($B159)=0,"",IF(AND($B159&gt;0,VALUE(SUBSTITUTE($B159,"2","0"))=$B159),1,0)),"")</f>
        <v/>
      </c>
      <c r="F159" s="5" t="str">
        <f>IF(PhieuBauCu!$B$2&gt;2,IF(LEN($B159)=0,"",IF(AND($B159&gt;0,VALUE(SUBSTITUTE($B159,"3","0"))=$B159),1,0)),"")</f>
        <v/>
      </c>
      <c r="G159" s="5" t="str">
        <f>IF(PhieuBauCu!$B$2&gt;3,IF(LEN($B159)=0,"",IF(AND($B159&gt;0,VALUE(SUBSTITUTE($B159,"4","0"))=$B159),1,0)),"")</f>
        <v/>
      </c>
      <c r="H159" s="5" t="str">
        <f>IF(PhieuBauCu!$B$2&gt;4,IF(LEN($B159)=0,"",IF(AND($B159&gt;0,VALUE(SUBSTITUTE($B159,"5","0"))=$B159),1,0)),"")</f>
        <v/>
      </c>
      <c r="I159" s="5" t="str">
        <f>IF(PhieuBauCu!$B$2&gt;5,IF(LEN($B159)=0,"",IF(AND($B159&gt;0,VALUE(SUBSTITUTE($B159,"6","0"))=$B159),1,0)),"")</f>
        <v/>
      </c>
      <c r="J159" s="5" t="str">
        <f>IF(PhieuBauCu!$B$2&gt;6,IF(LEN($B159)=0,"",IF(AND($B159&gt;0,VALUE(SUBSTITUTE($B159,"7","0"))=$B159),1,0)),"")</f>
        <v/>
      </c>
      <c r="K159" s="5" t="str">
        <f>IF(PhieuBauCu!$B$2&gt;7,IF(LEN($B159)=0,"",IF(AND($B159&gt;0,VALUE(SUBSTITUTE($B159,"8","0"))=$B159),1,0)),"")</f>
        <v/>
      </c>
      <c r="L159" s="5" t="str">
        <f>IF(PhieuBauCu!$B$2&gt;8,IF(LEN($B159)=0,"",IF(AND($B159&gt;0,VALUE(SUBSTITUTE($B159,"9","0"))=$B159),1,0)),"")</f>
        <v/>
      </c>
      <c r="M159" s="9">
        <f t="shared" si="5"/>
        <v>0</v>
      </c>
      <c r="N159" s="36">
        <f>IF(AND(M159&lt;=PhieuBauCu!$B$13,M159&gt;=1),1,0)</f>
        <v>0</v>
      </c>
    </row>
    <row r="160" spans="1:14" ht="28.5" customHeight="1">
      <c r="A160" s="2">
        <v>155</v>
      </c>
      <c r="B160" s="3"/>
      <c r="C160" s="48" t="str">
        <f t="shared" si="4"/>
        <v/>
      </c>
      <c r="D160" s="5" t="str">
        <f>IF(PhieuBauCu!$B$2&gt;0,IF(LEN($B160)=0,"",IF(AND($B160&gt;0,VALUE(SUBSTITUTE($B160,"1","0"))=$B160),1,0)),"")</f>
        <v/>
      </c>
      <c r="E160" s="5" t="str">
        <f>IF(PhieuBauCu!$B$2&gt;1,IF(LEN($B160)=0,"",IF(AND($B160&gt;0,VALUE(SUBSTITUTE($B160,"2","0"))=$B160),1,0)),"")</f>
        <v/>
      </c>
      <c r="F160" s="5" t="str">
        <f>IF(PhieuBauCu!$B$2&gt;2,IF(LEN($B160)=0,"",IF(AND($B160&gt;0,VALUE(SUBSTITUTE($B160,"3","0"))=$B160),1,0)),"")</f>
        <v/>
      </c>
      <c r="G160" s="5" t="str">
        <f>IF(PhieuBauCu!$B$2&gt;3,IF(LEN($B160)=0,"",IF(AND($B160&gt;0,VALUE(SUBSTITUTE($B160,"4","0"))=$B160),1,0)),"")</f>
        <v/>
      </c>
      <c r="H160" s="5" t="str">
        <f>IF(PhieuBauCu!$B$2&gt;4,IF(LEN($B160)=0,"",IF(AND($B160&gt;0,VALUE(SUBSTITUTE($B160,"5","0"))=$B160),1,0)),"")</f>
        <v/>
      </c>
      <c r="I160" s="5" t="str">
        <f>IF(PhieuBauCu!$B$2&gt;5,IF(LEN($B160)=0,"",IF(AND($B160&gt;0,VALUE(SUBSTITUTE($B160,"6","0"))=$B160),1,0)),"")</f>
        <v/>
      </c>
      <c r="J160" s="5" t="str">
        <f>IF(PhieuBauCu!$B$2&gt;6,IF(LEN($B160)=0,"",IF(AND($B160&gt;0,VALUE(SUBSTITUTE($B160,"7","0"))=$B160),1,0)),"")</f>
        <v/>
      </c>
      <c r="K160" s="5" t="str">
        <f>IF(PhieuBauCu!$B$2&gt;7,IF(LEN($B160)=0,"",IF(AND($B160&gt;0,VALUE(SUBSTITUTE($B160,"8","0"))=$B160),1,0)),"")</f>
        <v/>
      </c>
      <c r="L160" s="5" t="str">
        <f>IF(PhieuBauCu!$B$2&gt;8,IF(LEN($B160)=0,"",IF(AND($B160&gt;0,VALUE(SUBSTITUTE($B160,"9","0"))=$B160),1,0)),"")</f>
        <v/>
      </c>
      <c r="M160" s="9">
        <f t="shared" si="5"/>
        <v>0</v>
      </c>
      <c r="N160" s="36">
        <f>IF(AND(M160&lt;=PhieuBauCu!$B$13,M160&gt;=1),1,0)</f>
        <v>0</v>
      </c>
    </row>
    <row r="161" spans="1:14" ht="28.5" customHeight="1">
      <c r="A161" s="2">
        <v>156</v>
      </c>
      <c r="B161" s="3"/>
      <c r="C161" s="48" t="str">
        <f t="shared" si="4"/>
        <v/>
      </c>
      <c r="D161" s="5" t="str">
        <f>IF(PhieuBauCu!$B$2&gt;0,IF(LEN($B161)=0,"",IF(AND($B161&gt;0,VALUE(SUBSTITUTE($B161,"1","0"))=$B161),1,0)),"")</f>
        <v/>
      </c>
      <c r="E161" s="5" t="str">
        <f>IF(PhieuBauCu!$B$2&gt;1,IF(LEN($B161)=0,"",IF(AND($B161&gt;0,VALUE(SUBSTITUTE($B161,"2","0"))=$B161),1,0)),"")</f>
        <v/>
      </c>
      <c r="F161" s="5" t="str">
        <f>IF(PhieuBauCu!$B$2&gt;2,IF(LEN($B161)=0,"",IF(AND($B161&gt;0,VALUE(SUBSTITUTE($B161,"3","0"))=$B161),1,0)),"")</f>
        <v/>
      </c>
      <c r="G161" s="5" t="str">
        <f>IF(PhieuBauCu!$B$2&gt;3,IF(LEN($B161)=0,"",IF(AND($B161&gt;0,VALUE(SUBSTITUTE($B161,"4","0"))=$B161),1,0)),"")</f>
        <v/>
      </c>
      <c r="H161" s="5" t="str">
        <f>IF(PhieuBauCu!$B$2&gt;4,IF(LEN($B161)=0,"",IF(AND($B161&gt;0,VALUE(SUBSTITUTE($B161,"5","0"))=$B161),1,0)),"")</f>
        <v/>
      </c>
      <c r="I161" s="5" t="str">
        <f>IF(PhieuBauCu!$B$2&gt;5,IF(LEN($B161)=0,"",IF(AND($B161&gt;0,VALUE(SUBSTITUTE($B161,"6","0"))=$B161),1,0)),"")</f>
        <v/>
      </c>
      <c r="J161" s="5" t="str">
        <f>IF(PhieuBauCu!$B$2&gt;6,IF(LEN($B161)=0,"",IF(AND($B161&gt;0,VALUE(SUBSTITUTE($B161,"7","0"))=$B161),1,0)),"")</f>
        <v/>
      </c>
      <c r="K161" s="5" t="str">
        <f>IF(PhieuBauCu!$B$2&gt;7,IF(LEN($B161)=0,"",IF(AND($B161&gt;0,VALUE(SUBSTITUTE($B161,"8","0"))=$B161),1,0)),"")</f>
        <v/>
      </c>
      <c r="L161" s="5" t="str">
        <f>IF(PhieuBauCu!$B$2&gt;8,IF(LEN($B161)=0,"",IF(AND($B161&gt;0,VALUE(SUBSTITUTE($B161,"9","0"))=$B161),1,0)),"")</f>
        <v/>
      </c>
      <c r="M161" s="9">
        <f t="shared" si="5"/>
        <v>0</v>
      </c>
      <c r="N161" s="36">
        <f>IF(AND(M161&lt;=PhieuBauCu!$B$13,M161&gt;=1),1,0)</f>
        <v>0</v>
      </c>
    </row>
    <row r="162" spans="1:14" ht="28.5" customHeight="1">
      <c r="A162" s="2">
        <v>157</v>
      </c>
      <c r="B162" s="3"/>
      <c r="C162" s="48" t="str">
        <f t="shared" si="4"/>
        <v/>
      </c>
      <c r="D162" s="5" t="str">
        <f>IF(PhieuBauCu!$B$2&gt;0,IF(LEN($B162)=0,"",IF(AND($B162&gt;0,VALUE(SUBSTITUTE($B162,"1","0"))=$B162),1,0)),"")</f>
        <v/>
      </c>
      <c r="E162" s="5" t="str">
        <f>IF(PhieuBauCu!$B$2&gt;1,IF(LEN($B162)=0,"",IF(AND($B162&gt;0,VALUE(SUBSTITUTE($B162,"2","0"))=$B162),1,0)),"")</f>
        <v/>
      </c>
      <c r="F162" s="5" t="str">
        <f>IF(PhieuBauCu!$B$2&gt;2,IF(LEN($B162)=0,"",IF(AND($B162&gt;0,VALUE(SUBSTITUTE($B162,"3","0"))=$B162),1,0)),"")</f>
        <v/>
      </c>
      <c r="G162" s="5" t="str">
        <f>IF(PhieuBauCu!$B$2&gt;3,IF(LEN($B162)=0,"",IF(AND($B162&gt;0,VALUE(SUBSTITUTE($B162,"4","0"))=$B162),1,0)),"")</f>
        <v/>
      </c>
      <c r="H162" s="5" t="str">
        <f>IF(PhieuBauCu!$B$2&gt;4,IF(LEN($B162)=0,"",IF(AND($B162&gt;0,VALUE(SUBSTITUTE($B162,"5","0"))=$B162),1,0)),"")</f>
        <v/>
      </c>
      <c r="I162" s="5" t="str">
        <f>IF(PhieuBauCu!$B$2&gt;5,IF(LEN($B162)=0,"",IF(AND($B162&gt;0,VALUE(SUBSTITUTE($B162,"6","0"))=$B162),1,0)),"")</f>
        <v/>
      </c>
      <c r="J162" s="5" t="str">
        <f>IF(PhieuBauCu!$B$2&gt;6,IF(LEN($B162)=0,"",IF(AND($B162&gt;0,VALUE(SUBSTITUTE($B162,"7","0"))=$B162),1,0)),"")</f>
        <v/>
      </c>
      <c r="K162" s="5" t="str">
        <f>IF(PhieuBauCu!$B$2&gt;7,IF(LEN($B162)=0,"",IF(AND($B162&gt;0,VALUE(SUBSTITUTE($B162,"8","0"))=$B162),1,0)),"")</f>
        <v/>
      </c>
      <c r="L162" s="5" t="str">
        <f>IF(PhieuBauCu!$B$2&gt;8,IF(LEN($B162)=0,"",IF(AND($B162&gt;0,VALUE(SUBSTITUTE($B162,"9","0"))=$B162),1,0)),"")</f>
        <v/>
      </c>
      <c r="M162" s="9">
        <f t="shared" si="5"/>
        <v>0</v>
      </c>
      <c r="N162" s="36">
        <f>IF(AND(M162&lt;=PhieuBauCu!$B$13,M162&gt;=1),1,0)</f>
        <v>0</v>
      </c>
    </row>
    <row r="163" spans="1:14" ht="28.5" customHeight="1">
      <c r="A163" s="2">
        <v>158</v>
      </c>
      <c r="B163" s="3"/>
      <c r="C163" s="48" t="str">
        <f t="shared" si="4"/>
        <v/>
      </c>
      <c r="D163" s="5" t="str">
        <f>IF(PhieuBauCu!$B$2&gt;0,IF(LEN($B163)=0,"",IF(AND($B163&gt;0,VALUE(SUBSTITUTE($B163,"1","0"))=$B163),1,0)),"")</f>
        <v/>
      </c>
      <c r="E163" s="5" t="str">
        <f>IF(PhieuBauCu!$B$2&gt;1,IF(LEN($B163)=0,"",IF(AND($B163&gt;0,VALUE(SUBSTITUTE($B163,"2","0"))=$B163),1,0)),"")</f>
        <v/>
      </c>
      <c r="F163" s="5" t="str">
        <f>IF(PhieuBauCu!$B$2&gt;2,IF(LEN($B163)=0,"",IF(AND($B163&gt;0,VALUE(SUBSTITUTE($B163,"3","0"))=$B163),1,0)),"")</f>
        <v/>
      </c>
      <c r="G163" s="5" t="str">
        <f>IF(PhieuBauCu!$B$2&gt;3,IF(LEN($B163)=0,"",IF(AND($B163&gt;0,VALUE(SUBSTITUTE($B163,"4","0"))=$B163),1,0)),"")</f>
        <v/>
      </c>
      <c r="H163" s="5" t="str">
        <f>IF(PhieuBauCu!$B$2&gt;4,IF(LEN($B163)=0,"",IF(AND($B163&gt;0,VALUE(SUBSTITUTE($B163,"5","0"))=$B163),1,0)),"")</f>
        <v/>
      </c>
      <c r="I163" s="5" t="str">
        <f>IF(PhieuBauCu!$B$2&gt;5,IF(LEN($B163)=0,"",IF(AND($B163&gt;0,VALUE(SUBSTITUTE($B163,"6","0"))=$B163),1,0)),"")</f>
        <v/>
      </c>
      <c r="J163" s="5" t="str">
        <f>IF(PhieuBauCu!$B$2&gt;6,IF(LEN($B163)=0,"",IF(AND($B163&gt;0,VALUE(SUBSTITUTE($B163,"7","0"))=$B163),1,0)),"")</f>
        <v/>
      </c>
      <c r="K163" s="5" t="str">
        <f>IF(PhieuBauCu!$B$2&gt;7,IF(LEN($B163)=0,"",IF(AND($B163&gt;0,VALUE(SUBSTITUTE($B163,"8","0"))=$B163),1,0)),"")</f>
        <v/>
      </c>
      <c r="L163" s="5" t="str">
        <f>IF(PhieuBauCu!$B$2&gt;8,IF(LEN($B163)=0,"",IF(AND($B163&gt;0,VALUE(SUBSTITUTE($B163,"9","0"))=$B163),1,0)),"")</f>
        <v/>
      </c>
      <c r="M163" s="9">
        <f t="shared" si="5"/>
        <v>0</v>
      </c>
      <c r="N163" s="36">
        <f>IF(AND(M163&lt;=PhieuBauCu!$B$13,M163&gt;=1),1,0)</f>
        <v>0</v>
      </c>
    </row>
    <row r="164" spans="1:14" ht="28.5" customHeight="1">
      <c r="A164" s="2">
        <v>159</v>
      </c>
      <c r="B164" s="3"/>
      <c r="C164" s="48" t="str">
        <f t="shared" si="4"/>
        <v/>
      </c>
      <c r="D164" s="5" t="str">
        <f>IF(PhieuBauCu!$B$2&gt;0,IF(LEN($B164)=0,"",IF(AND($B164&gt;0,VALUE(SUBSTITUTE($B164,"1","0"))=$B164),1,0)),"")</f>
        <v/>
      </c>
      <c r="E164" s="5" t="str">
        <f>IF(PhieuBauCu!$B$2&gt;1,IF(LEN($B164)=0,"",IF(AND($B164&gt;0,VALUE(SUBSTITUTE($B164,"2","0"))=$B164),1,0)),"")</f>
        <v/>
      </c>
      <c r="F164" s="5" t="str">
        <f>IF(PhieuBauCu!$B$2&gt;2,IF(LEN($B164)=0,"",IF(AND($B164&gt;0,VALUE(SUBSTITUTE($B164,"3","0"))=$B164),1,0)),"")</f>
        <v/>
      </c>
      <c r="G164" s="5" t="str">
        <f>IF(PhieuBauCu!$B$2&gt;3,IF(LEN($B164)=0,"",IF(AND($B164&gt;0,VALUE(SUBSTITUTE($B164,"4","0"))=$B164),1,0)),"")</f>
        <v/>
      </c>
      <c r="H164" s="5" t="str">
        <f>IF(PhieuBauCu!$B$2&gt;4,IF(LEN($B164)=0,"",IF(AND($B164&gt;0,VALUE(SUBSTITUTE($B164,"5","0"))=$B164),1,0)),"")</f>
        <v/>
      </c>
      <c r="I164" s="5" t="str">
        <f>IF(PhieuBauCu!$B$2&gt;5,IF(LEN($B164)=0,"",IF(AND($B164&gt;0,VALUE(SUBSTITUTE($B164,"6","0"))=$B164),1,0)),"")</f>
        <v/>
      </c>
      <c r="J164" s="5" t="str">
        <f>IF(PhieuBauCu!$B$2&gt;6,IF(LEN($B164)=0,"",IF(AND($B164&gt;0,VALUE(SUBSTITUTE($B164,"7","0"))=$B164),1,0)),"")</f>
        <v/>
      </c>
      <c r="K164" s="5" t="str">
        <f>IF(PhieuBauCu!$B$2&gt;7,IF(LEN($B164)=0,"",IF(AND($B164&gt;0,VALUE(SUBSTITUTE($B164,"8","0"))=$B164),1,0)),"")</f>
        <v/>
      </c>
      <c r="L164" s="5" t="str">
        <f>IF(PhieuBauCu!$B$2&gt;8,IF(LEN($B164)=0,"",IF(AND($B164&gt;0,VALUE(SUBSTITUTE($B164,"9","0"))=$B164),1,0)),"")</f>
        <v/>
      </c>
      <c r="M164" s="9">
        <f t="shared" si="5"/>
        <v>0</v>
      </c>
      <c r="N164" s="36">
        <f>IF(AND(M164&lt;=PhieuBauCu!$B$13,M164&gt;=1),1,0)</f>
        <v>0</v>
      </c>
    </row>
    <row r="165" spans="1:14" ht="28.5" customHeight="1">
      <c r="A165" s="2">
        <v>160</v>
      </c>
      <c r="B165" s="3"/>
      <c r="C165" s="48" t="str">
        <f t="shared" si="4"/>
        <v/>
      </c>
      <c r="D165" s="5" t="str">
        <f>IF(PhieuBauCu!$B$2&gt;0,IF(LEN($B165)=0,"",IF(AND($B165&gt;0,VALUE(SUBSTITUTE($B165,"1","0"))=$B165),1,0)),"")</f>
        <v/>
      </c>
      <c r="E165" s="5" t="str">
        <f>IF(PhieuBauCu!$B$2&gt;1,IF(LEN($B165)=0,"",IF(AND($B165&gt;0,VALUE(SUBSTITUTE($B165,"2","0"))=$B165),1,0)),"")</f>
        <v/>
      </c>
      <c r="F165" s="5" t="str">
        <f>IF(PhieuBauCu!$B$2&gt;2,IF(LEN($B165)=0,"",IF(AND($B165&gt;0,VALUE(SUBSTITUTE($B165,"3","0"))=$B165),1,0)),"")</f>
        <v/>
      </c>
      <c r="G165" s="5" t="str">
        <f>IF(PhieuBauCu!$B$2&gt;3,IF(LEN($B165)=0,"",IF(AND($B165&gt;0,VALUE(SUBSTITUTE($B165,"4","0"))=$B165),1,0)),"")</f>
        <v/>
      </c>
      <c r="H165" s="5" t="str">
        <f>IF(PhieuBauCu!$B$2&gt;4,IF(LEN($B165)=0,"",IF(AND($B165&gt;0,VALUE(SUBSTITUTE($B165,"5","0"))=$B165),1,0)),"")</f>
        <v/>
      </c>
      <c r="I165" s="5" t="str">
        <f>IF(PhieuBauCu!$B$2&gt;5,IF(LEN($B165)=0,"",IF(AND($B165&gt;0,VALUE(SUBSTITUTE($B165,"6","0"))=$B165),1,0)),"")</f>
        <v/>
      </c>
      <c r="J165" s="5" t="str">
        <f>IF(PhieuBauCu!$B$2&gt;6,IF(LEN($B165)=0,"",IF(AND($B165&gt;0,VALUE(SUBSTITUTE($B165,"7","0"))=$B165),1,0)),"")</f>
        <v/>
      </c>
      <c r="K165" s="5" t="str">
        <f>IF(PhieuBauCu!$B$2&gt;7,IF(LEN($B165)=0,"",IF(AND($B165&gt;0,VALUE(SUBSTITUTE($B165,"8","0"))=$B165),1,0)),"")</f>
        <v/>
      </c>
      <c r="L165" s="5" t="str">
        <f>IF(PhieuBauCu!$B$2&gt;8,IF(LEN($B165)=0,"",IF(AND($B165&gt;0,VALUE(SUBSTITUTE($B165,"9","0"))=$B165),1,0)),"")</f>
        <v/>
      </c>
      <c r="M165" s="9">
        <f t="shared" si="5"/>
        <v>0</v>
      </c>
      <c r="N165" s="36">
        <f>IF(AND(M165&lt;=PhieuBauCu!$B$13,M165&gt;=1),1,0)</f>
        <v>0</v>
      </c>
    </row>
    <row r="166" spans="1:14" ht="28.5" customHeight="1">
      <c r="A166" s="2">
        <v>161</v>
      </c>
      <c r="B166" s="3"/>
      <c r="C166" s="48" t="str">
        <f t="shared" si="4"/>
        <v/>
      </c>
      <c r="D166" s="5" t="str">
        <f>IF(PhieuBauCu!$B$2&gt;0,IF(LEN($B166)=0,"",IF(AND($B166&gt;0,VALUE(SUBSTITUTE($B166,"1","0"))=$B166),1,0)),"")</f>
        <v/>
      </c>
      <c r="E166" s="5" t="str">
        <f>IF(PhieuBauCu!$B$2&gt;1,IF(LEN($B166)=0,"",IF(AND($B166&gt;0,VALUE(SUBSTITUTE($B166,"2","0"))=$B166),1,0)),"")</f>
        <v/>
      </c>
      <c r="F166" s="5" t="str">
        <f>IF(PhieuBauCu!$B$2&gt;2,IF(LEN($B166)=0,"",IF(AND($B166&gt;0,VALUE(SUBSTITUTE($B166,"3","0"))=$B166),1,0)),"")</f>
        <v/>
      </c>
      <c r="G166" s="5" t="str">
        <f>IF(PhieuBauCu!$B$2&gt;3,IF(LEN($B166)=0,"",IF(AND($B166&gt;0,VALUE(SUBSTITUTE($B166,"4","0"))=$B166),1,0)),"")</f>
        <v/>
      </c>
      <c r="H166" s="5" t="str">
        <f>IF(PhieuBauCu!$B$2&gt;4,IF(LEN($B166)=0,"",IF(AND($B166&gt;0,VALUE(SUBSTITUTE($B166,"5","0"))=$B166),1,0)),"")</f>
        <v/>
      </c>
      <c r="I166" s="5" t="str">
        <f>IF(PhieuBauCu!$B$2&gt;5,IF(LEN($B166)=0,"",IF(AND($B166&gt;0,VALUE(SUBSTITUTE($B166,"6","0"))=$B166),1,0)),"")</f>
        <v/>
      </c>
      <c r="J166" s="5" t="str">
        <f>IF(PhieuBauCu!$B$2&gt;6,IF(LEN($B166)=0,"",IF(AND($B166&gt;0,VALUE(SUBSTITUTE($B166,"7","0"))=$B166),1,0)),"")</f>
        <v/>
      </c>
      <c r="K166" s="5" t="str">
        <f>IF(PhieuBauCu!$B$2&gt;7,IF(LEN($B166)=0,"",IF(AND($B166&gt;0,VALUE(SUBSTITUTE($B166,"8","0"))=$B166),1,0)),"")</f>
        <v/>
      </c>
      <c r="L166" s="5" t="str">
        <f>IF(PhieuBauCu!$B$2&gt;8,IF(LEN($B166)=0,"",IF(AND($B166&gt;0,VALUE(SUBSTITUTE($B166,"9","0"))=$B166),1,0)),"")</f>
        <v/>
      </c>
      <c r="M166" s="9">
        <f t="shared" si="5"/>
        <v>0</v>
      </c>
      <c r="N166" s="36">
        <f>IF(AND(M166&lt;=PhieuBauCu!$B$13,M166&gt;=1),1,0)</f>
        <v>0</v>
      </c>
    </row>
    <row r="167" spans="1:14" ht="28.5" customHeight="1">
      <c r="A167" s="2">
        <v>162</v>
      </c>
      <c r="B167" s="3"/>
      <c r="C167" s="48" t="str">
        <f t="shared" si="4"/>
        <v/>
      </c>
      <c r="D167" s="5" t="str">
        <f>IF(PhieuBauCu!$B$2&gt;0,IF(LEN($B167)=0,"",IF(AND($B167&gt;0,VALUE(SUBSTITUTE($B167,"1","0"))=$B167),1,0)),"")</f>
        <v/>
      </c>
      <c r="E167" s="5" t="str">
        <f>IF(PhieuBauCu!$B$2&gt;1,IF(LEN($B167)=0,"",IF(AND($B167&gt;0,VALUE(SUBSTITUTE($B167,"2","0"))=$B167),1,0)),"")</f>
        <v/>
      </c>
      <c r="F167" s="5" t="str">
        <f>IF(PhieuBauCu!$B$2&gt;2,IF(LEN($B167)=0,"",IF(AND($B167&gt;0,VALUE(SUBSTITUTE($B167,"3","0"))=$B167),1,0)),"")</f>
        <v/>
      </c>
      <c r="G167" s="5" t="str">
        <f>IF(PhieuBauCu!$B$2&gt;3,IF(LEN($B167)=0,"",IF(AND($B167&gt;0,VALUE(SUBSTITUTE($B167,"4","0"))=$B167),1,0)),"")</f>
        <v/>
      </c>
      <c r="H167" s="5" t="str">
        <f>IF(PhieuBauCu!$B$2&gt;4,IF(LEN($B167)=0,"",IF(AND($B167&gt;0,VALUE(SUBSTITUTE($B167,"5","0"))=$B167),1,0)),"")</f>
        <v/>
      </c>
      <c r="I167" s="5" t="str">
        <f>IF(PhieuBauCu!$B$2&gt;5,IF(LEN($B167)=0,"",IF(AND($B167&gt;0,VALUE(SUBSTITUTE($B167,"6","0"))=$B167),1,0)),"")</f>
        <v/>
      </c>
      <c r="J167" s="5" t="str">
        <f>IF(PhieuBauCu!$B$2&gt;6,IF(LEN($B167)=0,"",IF(AND($B167&gt;0,VALUE(SUBSTITUTE($B167,"7","0"))=$B167),1,0)),"")</f>
        <v/>
      </c>
      <c r="K167" s="5" t="str">
        <f>IF(PhieuBauCu!$B$2&gt;7,IF(LEN($B167)=0,"",IF(AND($B167&gt;0,VALUE(SUBSTITUTE($B167,"8","0"))=$B167),1,0)),"")</f>
        <v/>
      </c>
      <c r="L167" s="5" t="str">
        <f>IF(PhieuBauCu!$B$2&gt;8,IF(LEN($B167)=0,"",IF(AND($B167&gt;0,VALUE(SUBSTITUTE($B167,"9","0"))=$B167),1,0)),"")</f>
        <v/>
      </c>
      <c r="M167" s="9">
        <f t="shared" si="5"/>
        <v>0</v>
      </c>
      <c r="N167" s="36">
        <f>IF(AND(M167&lt;=PhieuBauCu!$B$13,M167&gt;=1),1,0)</f>
        <v>0</v>
      </c>
    </row>
    <row r="168" spans="1:14" ht="28.5" customHeight="1">
      <c r="A168" s="2">
        <v>163</v>
      </c>
      <c r="B168" s="3"/>
      <c r="C168" s="48" t="str">
        <f t="shared" si="4"/>
        <v/>
      </c>
      <c r="D168" s="5" t="str">
        <f>IF(PhieuBauCu!$B$2&gt;0,IF(LEN($B168)=0,"",IF(AND($B168&gt;0,VALUE(SUBSTITUTE($B168,"1","0"))=$B168),1,0)),"")</f>
        <v/>
      </c>
      <c r="E168" s="5" t="str">
        <f>IF(PhieuBauCu!$B$2&gt;1,IF(LEN($B168)=0,"",IF(AND($B168&gt;0,VALUE(SUBSTITUTE($B168,"2","0"))=$B168),1,0)),"")</f>
        <v/>
      </c>
      <c r="F168" s="5" t="str">
        <f>IF(PhieuBauCu!$B$2&gt;2,IF(LEN($B168)=0,"",IF(AND($B168&gt;0,VALUE(SUBSTITUTE($B168,"3","0"))=$B168),1,0)),"")</f>
        <v/>
      </c>
      <c r="G168" s="5" t="str">
        <f>IF(PhieuBauCu!$B$2&gt;3,IF(LEN($B168)=0,"",IF(AND($B168&gt;0,VALUE(SUBSTITUTE($B168,"4","0"))=$B168),1,0)),"")</f>
        <v/>
      </c>
      <c r="H168" s="5" t="str">
        <f>IF(PhieuBauCu!$B$2&gt;4,IF(LEN($B168)=0,"",IF(AND($B168&gt;0,VALUE(SUBSTITUTE($B168,"5","0"))=$B168),1,0)),"")</f>
        <v/>
      </c>
      <c r="I168" s="5" t="str">
        <f>IF(PhieuBauCu!$B$2&gt;5,IF(LEN($B168)=0,"",IF(AND($B168&gt;0,VALUE(SUBSTITUTE($B168,"6","0"))=$B168),1,0)),"")</f>
        <v/>
      </c>
      <c r="J168" s="5" t="str">
        <f>IF(PhieuBauCu!$B$2&gt;6,IF(LEN($B168)=0,"",IF(AND($B168&gt;0,VALUE(SUBSTITUTE($B168,"7","0"))=$B168),1,0)),"")</f>
        <v/>
      </c>
      <c r="K168" s="5" t="str">
        <f>IF(PhieuBauCu!$B$2&gt;7,IF(LEN($B168)=0,"",IF(AND($B168&gt;0,VALUE(SUBSTITUTE($B168,"8","0"))=$B168),1,0)),"")</f>
        <v/>
      </c>
      <c r="L168" s="5" t="str">
        <f>IF(PhieuBauCu!$B$2&gt;8,IF(LEN($B168)=0,"",IF(AND($B168&gt;0,VALUE(SUBSTITUTE($B168,"9","0"))=$B168),1,0)),"")</f>
        <v/>
      </c>
      <c r="M168" s="9">
        <f t="shared" si="5"/>
        <v>0</v>
      </c>
      <c r="N168" s="36">
        <f>IF(AND(M168&lt;=PhieuBauCu!$B$13,M168&gt;=1),1,0)</f>
        <v>0</v>
      </c>
    </row>
    <row r="169" spans="1:14" ht="28.5" customHeight="1">
      <c r="A169" s="2">
        <v>164</v>
      </c>
      <c r="B169" s="3"/>
      <c r="C169" s="48" t="str">
        <f t="shared" si="4"/>
        <v/>
      </c>
      <c r="D169" s="5" t="str">
        <f>IF(PhieuBauCu!$B$2&gt;0,IF(LEN($B169)=0,"",IF(AND($B169&gt;0,VALUE(SUBSTITUTE($B169,"1","0"))=$B169),1,0)),"")</f>
        <v/>
      </c>
      <c r="E169" s="5" t="str">
        <f>IF(PhieuBauCu!$B$2&gt;1,IF(LEN($B169)=0,"",IF(AND($B169&gt;0,VALUE(SUBSTITUTE($B169,"2","0"))=$B169),1,0)),"")</f>
        <v/>
      </c>
      <c r="F169" s="5" t="str">
        <f>IF(PhieuBauCu!$B$2&gt;2,IF(LEN($B169)=0,"",IF(AND($B169&gt;0,VALUE(SUBSTITUTE($B169,"3","0"))=$B169),1,0)),"")</f>
        <v/>
      </c>
      <c r="G169" s="5" t="str">
        <f>IF(PhieuBauCu!$B$2&gt;3,IF(LEN($B169)=0,"",IF(AND($B169&gt;0,VALUE(SUBSTITUTE($B169,"4","0"))=$B169),1,0)),"")</f>
        <v/>
      </c>
      <c r="H169" s="5" t="str">
        <f>IF(PhieuBauCu!$B$2&gt;4,IF(LEN($B169)=0,"",IF(AND($B169&gt;0,VALUE(SUBSTITUTE($B169,"5","0"))=$B169),1,0)),"")</f>
        <v/>
      </c>
      <c r="I169" s="5" t="str">
        <f>IF(PhieuBauCu!$B$2&gt;5,IF(LEN($B169)=0,"",IF(AND($B169&gt;0,VALUE(SUBSTITUTE($B169,"6","0"))=$B169),1,0)),"")</f>
        <v/>
      </c>
      <c r="J169" s="5" t="str">
        <f>IF(PhieuBauCu!$B$2&gt;6,IF(LEN($B169)=0,"",IF(AND($B169&gt;0,VALUE(SUBSTITUTE($B169,"7","0"))=$B169),1,0)),"")</f>
        <v/>
      </c>
      <c r="K169" s="5" t="str">
        <f>IF(PhieuBauCu!$B$2&gt;7,IF(LEN($B169)=0,"",IF(AND($B169&gt;0,VALUE(SUBSTITUTE($B169,"8","0"))=$B169),1,0)),"")</f>
        <v/>
      </c>
      <c r="L169" s="5" t="str">
        <f>IF(PhieuBauCu!$B$2&gt;8,IF(LEN($B169)=0,"",IF(AND($B169&gt;0,VALUE(SUBSTITUTE($B169,"9","0"))=$B169),1,0)),"")</f>
        <v/>
      </c>
      <c r="M169" s="9">
        <f t="shared" si="5"/>
        <v>0</v>
      </c>
      <c r="N169" s="36">
        <f>IF(AND(M169&lt;=PhieuBauCu!$B$13,M169&gt;=1),1,0)</f>
        <v>0</v>
      </c>
    </row>
    <row r="170" spans="1:14" ht="28.5" customHeight="1">
      <c r="A170" s="2">
        <v>165</v>
      </c>
      <c r="B170" s="3"/>
      <c r="C170" s="48" t="str">
        <f t="shared" si="4"/>
        <v/>
      </c>
      <c r="D170" s="5" t="str">
        <f>IF(PhieuBauCu!$B$2&gt;0,IF(LEN($B170)=0,"",IF(AND($B170&gt;0,VALUE(SUBSTITUTE($B170,"1","0"))=$B170),1,0)),"")</f>
        <v/>
      </c>
      <c r="E170" s="5" t="str">
        <f>IF(PhieuBauCu!$B$2&gt;1,IF(LEN($B170)=0,"",IF(AND($B170&gt;0,VALUE(SUBSTITUTE($B170,"2","0"))=$B170),1,0)),"")</f>
        <v/>
      </c>
      <c r="F170" s="5" t="str">
        <f>IF(PhieuBauCu!$B$2&gt;2,IF(LEN($B170)=0,"",IF(AND($B170&gt;0,VALUE(SUBSTITUTE($B170,"3","0"))=$B170),1,0)),"")</f>
        <v/>
      </c>
      <c r="G170" s="5" t="str">
        <f>IF(PhieuBauCu!$B$2&gt;3,IF(LEN($B170)=0,"",IF(AND($B170&gt;0,VALUE(SUBSTITUTE($B170,"4","0"))=$B170),1,0)),"")</f>
        <v/>
      </c>
      <c r="H170" s="5" t="str">
        <f>IF(PhieuBauCu!$B$2&gt;4,IF(LEN($B170)=0,"",IF(AND($B170&gt;0,VALUE(SUBSTITUTE($B170,"5","0"))=$B170),1,0)),"")</f>
        <v/>
      </c>
      <c r="I170" s="5" t="str">
        <f>IF(PhieuBauCu!$B$2&gt;5,IF(LEN($B170)=0,"",IF(AND($B170&gt;0,VALUE(SUBSTITUTE($B170,"6","0"))=$B170),1,0)),"")</f>
        <v/>
      </c>
      <c r="J170" s="5" t="str">
        <f>IF(PhieuBauCu!$B$2&gt;6,IF(LEN($B170)=0,"",IF(AND($B170&gt;0,VALUE(SUBSTITUTE($B170,"7","0"))=$B170),1,0)),"")</f>
        <v/>
      </c>
      <c r="K170" s="5" t="str">
        <f>IF(PhieuBauCu!$B$2&gt;7,IF(LEN($B170)=0,"",IF(AND($B170&gt;0,VALUE(SUBSTITUTE($B170,"8","0"))=$B170),1,0)),"")</f>
        <v/>
      </c>
      <c r="L170" s="5" t="str">
        <f>IF(PhieuBauCu!$B$2&gt;8,IF(LEN($B170)=0,"",IF(AND($B170&gt;0,VALUE(SUBSTITUTE($B170,"9","0"))=$B170),1,0)),"")</f>
        <v/>
      </c>
      <c r="M170" s="9">
        <f t="shared" si="5"/>
        <v>0</v>
      </c>
      <c r="N170" s="36">
        <f>IF(AND(M170&lt;=PhieuBauCu!$B$13,M170&gt;=1),1,0)</f>
        <v>0</v>
      </c>
    </row>
    <row r="171" spans="1:14" ht="28.5" customHeight="1">
      <c r="A171" s="2">
        <v>166</v>
      </c>
      <c r="B171" s="3"/>
      <c r="C171" s="48" t="str">
        <f t="shared" si="4"/>
        <v/>
      </c>
      <c r="D171" s="5" t="str">
        <f>IF(PhieuBauCu!$B$2&gt;0,IF(LEN($B171)=0,"",IF(AND($B171&gt;0,VALUE(SUBSTITUTE($B171,"1","0"))=$B171),1,0)),"")</f>
        <v/>
      </c>
      <c r="E171" s="5" t="str">
        <f>IF(PhieuBauCu!$B$2&gt;1,IF(LEN($B171)=0,"",IF(AND($B171&gt;0,VALUE(SUBSTITUTE($B171,"2","0"))=$B171),1,0)),"")</f>
        <v/>
      </c>
      <c r="F171" s="5" t="str">
        <f>IF(PhieuBauCu!$B$2&gt;2,IF(LEN($B171)=0,"",IF(AND($B171&gt;0,VALUE(SUBSTITUTE($B171,"3","0"))=$B171),1,0)),"")</f>
        <v/>
      </c>
      <c r="G171" s="5" t="str">
        <f>IF(PhieuBauCu!$B$2&gt;3,IF(LEN($B171)=0,"",IF(AND($B171&gt;0,VALUE(SUBSTITUTE($B171,"4","0"))=$B171),1,0)),"")</f>
        <v/>
      </c>
      <c r="H171" s="5" t="str">
        <f>IF(PhieuBauCu!$B$2&gt;4,IF(LEN($B171)=0,"",IF(AND($B171&gt;0,VALUE(SUBSTITUTE($B171,"5","0"))=$B171),1,0)),"")</f>
        <v/>
      </c>
      <c r="I171" s="5" t="str">
        <f>IF(PhieuBauCu!$B$2&gt;5,IF(LEN($B171)=0,"",IF(AND($B171&gt;0,VALUE(SUBSTITUTE($B171,"6","0"))=$B171),1,0)),"")</f>
        <v/>
      </c>
      <c r="J171" s="5" t="str">
        <f>IF(PhieuBauCu!$B$2&gt;6,IF(LEN($B171)=0,"",IF(AND($B171&gt;0,VALUE(SUBSTITUTE($B171,"7","0"))=$B171),1,0)),"")</f>
        <v/>
      </c>
      <c r="K171" s="5" t="str">
        <f>IF(PhieuBauCu!$B$2&gt;7,IF(LEN($B171)=0,"",IF(AND($B171&gt;0,VALUE(SUBSTITUTE($B171,"8","0"))=$B171),1,0)),"")</f>
        <v/>
      </c>
      <c r="L171" s="5" t="str">
        <f>IF(PhieuBauCu!$B$2&gt;8,IF(LEN($B171)=0,"",IF(AND($B171&gt;0,VALUE(SUBSTITUTE($B171,"9","0"))=$B171),1,0)),"")</f>
        <v/>
      </c>
      <c r="M171" s="9">
        <f t="shared" si="5"/>
        <v>0</v>
      </c>
      <c r="N171" s="36">
        <f>IF(AND(M171&lt;=PhieuBauCu!$B$13,M171&gt;=1),1,0)</f>
        <v>0</v>
      </c>
    </row>
    <row r="172" spans="1:14" ht="28.5" customHeight="1">
      <c r="A172" s="2">
        <v>167</v>
      </c>
      <c r="B172" s="3"/>
      <c r="C172" s="48" t="str">
        <f t="shared" si="4"/>
        <v/>
      </c>
      <c r="D172" s="5" t="str">
        <f>IF(PhieuBauCu!$B$2&gt;0,IF(LEN($B172)=0,"",IF(AND($B172&gt;0,VALUE(SUBSTITUTE($B172,"1","0"))=$B172),1,0)),"")</f>
        <v/>
      </c>
      <c r="E172" s="5" t="str">
        <f>IF(PhieuBauCu!$B$2&gt;1,IF(LEN($B172)=0,"",IF(AND($B172&gt;0,VALUE(SUBSTITUTE($B172,"2","0"))=$B172),1,0)),"")</f>
        <v/>
      </c>
      <c r="F172" s="5" t="str">
        <f>IF(PhieuBauCu!$B$2&gt;2,IF(LEN($B172)=0,"",IF(AND($B172&gt;0,VALUE(SUBSTITUTE($B172,"3","0"))=$B172),1,0)),"")</f>
        <v/>
      </c>
      <c r="G172" s="5" t="str">
        <f>IF(PhieuBauCu!$B$2&gt;3,IF(LEN($B172)=0,"",IF(AND($B172&gt;0,VALUE(SUBSTITUTE($B172,"4","0"))=$B172),1,0)),"")</f>
        <v/>
      </c>
      <c r="H172" s="5" t="str">
        <f>IF(PhieuBauCu!$B$2&gt;4,IF(LEN($B172)=0,"",IF(AND($B172&gt;0,VALUE(SUBSTITUTE($B172,"5","0"))=$B172),1,0)),"")</f>
        <v/>
      </c>
      <c r="I172" s="5" t="str">
        <f>IF(PhieuBauCu!$B$2&gt;5,IF(LEN($B172)=0,"",IF(AND($B172&gt;0,VALUE(SUBSTITUTE($B172,"6","0"))=$B172),1,0)),"")</f>
        <v/>
      </c>
      <c r="J172" s="5" t="str">
        <f>IF(PhieuBauCu!$B$2&gt;6,IF(LEN($B172)=0,"",IF(AND($B172&gt;0,VALUE(SUBSTITUTE($B172,"7","0"))=$B172),1,0)),"")</f>
        <v/>
      </c>
      <c r="K172" s="5" t="str">
        <f>IF(PhieuBauCu!$B$2&gt;7,IF(LEN($B172)=0,"",IF(AND($B172&gt;0,VALUE(SUBSTITUTE($B172,"8","0"))=$B172),1,0)),"")</f>
        <v/>
      </c>
      <c r="L172" s="5" t="str">
        <f>IF(PhieuBauCu!$B$2&gt;8,IF(LEN($B172)=0,"",IF(AND($B172&gt;0,VALUE(SUBSTITUTE($B172,"9","0"))=$B172),1,0)),"")</f>
        <v/>
      </c>
      <c r="M172" s="9">
        <f t="shared" si="5"/>
        <v>0</v>
      </c>
      <c r="N172" s="36">
        <f>IF(AND(M172&lt;=PhieuBauCu!$B$13,M172&gt;=1),1,0)</f>
        <v>0</v>
      </c>
    </row>
    <row r="173" spans="1:14" ht="28.5" customHeight="1">
      <c r="A173" s="2">
        <v>168</v>
      </c>
      <c r="B173" s="3"/>
      <c r="C173" s="48" t="str">
        <f t="shared" si="4"/>
        <v/>
      </c>
      <c r="D173" s="5" t="str">
        <f>IF(PhieuBauCu!$B$2&gt;0,IF(LEN($B173)=0,"",IF(AND($B173&gt;0,VALUE(SUBSTITUTE($B173,"1","0"))=$B173),1,0)),"")</f>
        <v/>
      </c>
      <c r="E173" s="5" t="str">
        <f>IF(PhieuBauCu!$B$2&gt;1,IF(LEN($B173)=0,"",IF(AND($B173&gt;0,VALUE(SUBSTITUTE($B173,"2","0"))=$B173),1,0)),"")</f>
        <v/>
      </c>
      <c r="F173" s="5" t="str">
        <f>IF(PhieuBauCu!$B$2&gt;2,IF(LEN($B173)=0,"",IF(AND($B173&gt;0,VALUE(SUBSTITUTE($B173,"3","0"))=$B173),1,0)),"")</f>
        <v/>
      </c>
      <c r="G173" s="5" t="str">
        <f>IF(PhieuBauCu!$B$2&gt;3,IF(LEN($B173)=0,"",IF(AND($B173&gt;0,VALUE(SUBSTITUTE($B173,"4","0"))=$B173),1,0)),"")</f>
        <v/>
      </c>
      <c r="H173" s="5" t="str">
        <f>IF(PhieuBauCu!$B$2&gt;4,IF(LEN($B173)=0,"",IF(AND($B173&gt;0,VALUE(SUBSTITUTE($B173,"5","0"))=$B173),1,0)),"")</f>
        <v/>
      </c>
      <c r="I173" s="5" t="str">
        <f>IF(PhieuBauCu!$B$2&gt;5,IF(LEN($B173)=0,"",IF(AND($B173&gt;0,VALUE(SUBSTITUTE($B173,"6","0"))=$B173),1,0)),"")</f>
        <v/>
      </c>
      <c r="J173" s="5" t="str">
        <f>IF(PhieuBauCu!$B$2&gt;6,IF(LEN($B173)=0,"",IF(AND($B173&gt;0,VALUE(SUBSTITUTE($B173,"7","0"))=$B173),1,0)),"")</f>
        <v/>
      </c>
      <c r="K173" s="5" t="str">
        <f>IF(PhieuBauCu!$B$2&gt;7,IF(LEN($B173)=0,"",IF(AND($B173&gt;0,VALUE(SUBSTITUTE($B173,"8","0"))=$B173),1,0)),"")</f>
        <v/>
      </c>
      <c r="L173" s="5" t="str">
        <f>IF(PhieuBauCu!$B$2&gt;8,IF(LEN($B173)=0,"",IF(AND($B173&gt;0,VALUE(SUBSTITUTE($B173,"9","0"))=$B173),1,0)),"")</f>
        <v/>
      </c>
      <c r="M173" s="9">
        <f t="shared" si="5"/>
        <v>0</v>
      </c>
      <c r="N173" s="36">
        <f>IF(AND(M173&lt;=PhieuBauCu!$B$13,M173&gt;=1),1,0)</f>
        <v>0</v>
      </c>
    </row>
    <row r="174" spans="1:14" ht="28.5" customHeight="1">
      <c r="A174" s="2">
        <v>169</v>
      </c>
      <c r="B174" s="3"/>
      <c r="C174" s="48" t="str">
        <f t="shared" si="4"/>
        <v/>
      </c>
      <c r="D174" s="5" t="str">
        <f>IF(PhieuBauCu!$B$2&gt;0,IF(LEN($B174)=0,"",IF(AND($B174&gt;0,VALUE(SUBSTITUTE($B174,"1","0"))=$B174),1,0)),"")</f>
        <v/>
      </c>
      <c r="E174" s="5" t="str">
        <f>IF(PhieuBauCu!$B$2&gt;1,IF(LEN($B174)=0,"",IF(AND($B174&gt;0,VALUE(SUBSTITUTE($B174,"2","0"))=$B174),1,0)),"")</f>
        <v/>
      </c>
      <c r="F174" s="5" t="str">
        <f>IF(PhieuBauCu!$B$2&gt;2,IF(LEN($B174)=0,"",IF(AND($B174&gt;0,VALUE(SUBSTITUTE($B174,"3","0"))=$B174),1,0)),"")</f>
        <v/>
      </c>
      <c r="G174" s="5" t="str">
        <f>IF(PhieuBauCu!$B$2&gt;3,IF(LEN($B174)=0,"",IF(AND($B174&gt;0,VALUE(SUBSTITUTE($B174,"4","0"))=$B174),1,0)),"")</f>
        <v/>
      </c>
      <c r="H174" s="5" t="str">
        <f>IF(PhieuBauCu!$B$2&gt;4,IF(LEN($B174)=0,"",IF(AND($B174&gt;0,VALUE(SUBSTITUTE($B174,"5","0"))=$B174),1,0)),"")</f>
        <v/>
      </c>
      <c r="I174" s="5" t="str">
        <f>IF(PhieuBauCu!$B$2&gt;5,IF(LEN($B174)=0,"",IF(AND($B174&gt;0,VALUE(SUBSTITUTE($B174,"6","0"))=$B174),1,0)),"")</f>
        <v/>
      </c>
      <c r="J174" s="5" t="str">
        <f>IF(PhieuBauCu!$B$2&gt;6,IF(LEN($B174)=0,"",IF(AND($B174&gt;0,VALUE(SUBSTITUTE($B174,"7","0"))=$B174),1,0)),"")</f>
        <v/>
      </c>
      <c r="K174" s="5" t="str">
        <f>IF(PhieuBauCu!$B$2&gt;7,IF(LEN($B174)=0,"",IF(AND($B174&gt;0,VALUE(SUBSTITUTE($B174,"8","0"))=$B174),1,0)),"")</f>
        <v/>
      </c>
      <c r="L174" s="5" t="str">
        <f>IF(PhieuBauCu!$B$2&gt;8,IF(LEN($B174)=0,"",IF(AND($B174&gt;0,VALUE(SUBSTITUTE($B174,"9","0"))=$B174),1,0)),"")</f>
        <v/>
      </c>
      <c r="M174" s="9">
        <f t="shared" si="5"/>
        <v>0</v>
      </c>
      <c r="N174" s="36">
        <f>IF(AND(M174&lt;=PhieuBauCu!$B$13,M174&gt;=1),1,0)</f>
        <v>0</v>
      </c>
    </row>
    <row r="175" spans="1:14" ht="28.5" customHeight="1">
      <c r="A175" s="2">
        <v>170</v>
      </c>
      <c r="B175" s="3"/>
      <c r="C175" s="48" t="str">
        <f t="shared" si="4"/>
        <v/>
      </c>
      <c r="D175" s="5" t="str">
        <f>IF(PhieuBauCu!$B$2&gt;0,IF(LEN($B175)=0,"",IF(AND($B175&gt;0,VALUE(SUBSTITUTE($B175,"1","0"))=$B175),1,0)),"")</f>
        <v/>
      </c>
      <c r="E175" s="5" t="str">
        <f>IF(PhieuBauCu!$B$2&gt;1,IF(LEN($B175)=0,"",IF(AND($B175&gt;0,VALUE(SUBSTITUTE($B175,"2","0"))=$B175),1,0)),"")</f>
        <v/>
      </c>
      <c r="F175" s="5" t="str">
        <f>IF(PhieuBauCu!$B$2&gt;2,IF(LEN($B175)=0,"",IF(AND($B175&gt;0,VALUE(SUBSTITUTE($B175,"3","0"))=$B175),1,0)),"")</f>
        <v/>
      </c>
      <c r="G175" s="5" t="str">
        <f>IF(PhieuBauCu!$B$2&gt;3,IF(LEN($B175)=0,"",IF(AND($B175&gt;0,VALUE(SUBSTITUTE($B175,"4","0"))=$B175),1,0)),"")</f>
        <v/>
      </c>
      <c r="H175" s="5" t="str">
        <f>IF(PhieuBauCu!$B$2&gt;4,IF(LEN($B175)=0,"",IF(AND($B175&gt;0,VALUE(SUBSTITUTE($B175,"5","0"))=$B175),1,0)),"")</f>
        <v/>
      </c>
      <c r="I175" s="5" t="str">
        <f>IF(PhieuBauCu!$B$2&gt;5,IF(LEN($B175)=0,"",IF(AND($B175&gt;0,VALUE(SUBSTITUTE($B175,"6","0"))=$B175),1,0)),"")</f>
        <v/>
      </c>
      <c r="J175" s="5" t="str">
        <f>IF(PhieuBauCu!$B$2&gt;6,IF(LEN($B175)=0,"",IF(AND($B175&gt;0,VALUE(SUBSTITUTE($B175,"7","0"))=$B175),1,0)),"")</f>
        <v/>
      </c>
      <c r="K175" s="5" t="str">
        <f>IF(PhieuBauCu!$B$2&gt;7,IF(LEN($B175)=0,"",IF(AND($B175&gt;0,VALUE(SUBSTITUTE($B175,"8","0"))=$B175),1,0)),"")</f>
        <v/>
      </c>
      <c r="L175" s="5" t="str">
        <f>IF(PhieuBauCu!$B$2&gt;8,IF(LEN($B175)=0,"",IF(AND($B175&gt;0,VALUE(SUBSTITUTE($B175,"9","0"))=$B175),1,0)),"")</f>
        <v/>
      </c>
      <c r="M175" s="9">
        <f t="shared" si="5"/>
        <v>0</v>
      </c>
      <c r="N175" s="36">
        <f>IF(AND(M175&lt;=PhieuBauCu!$B$13,M175&gt;=1),1,0)</f>
        <v>0</v>
      </c>
    </row>
    <row r="176" spans="1:14" ht="28.5" customHeight="1">
      <c r="A176" s="2">
        <v>171</v>
      </c>
      <c r="B176" s="3"/>
      <c r="C176" s="48" t="str">
        <f t="shared" si="4"/>
        <v/>
      </c>
      <c r="D176" s="5" t="str">
        <f>IF(PhieuBauCu!$B$2&gt;0,IF(LEN($B176)=0,"",IF(AND($B176&gt;0,VALUE(SUBSTITUTE($B176,"1","0"))=$B176),1,0)),"")</f>
        <v/>
      </c>
      <c r="E176" s="5" t="str">
        <f>IF(PhieuBauCu!$B$2&gt;1,IF(LEN($B176)=0,"",IF(AND($B176&gt;0,VALUE(SUBSTITUTE($B176,"2","0"))=$B176),1,0)),"")</f>
        <v/>
      </c>
      <c r="F176" s="5" t="str">
        <f>IF(PhieuBauCu!$B$2&gt;2,IF(LEN($B176)=0,"",IF(AND($B176&gt;0,VALUE(SUBSTITUTE($B176,"3","0"))=$B176),1,0)),"")</f>
        <v/>
      </c>
      <c r="G176" s="5" t="str">
        <f>IF(PhieuBauCu!$B$2&gt;3,IF(LEN($B176)=0,"",IF(AND($B176&gt;0,VALUE(SUBSTITUTE($B176,"4","0"))=$B176),1,0)),"")</f>
        <v/>
      </c>
      <c r="H176" s="5" t="str">
        <f>IF(PhieuBauCu!$B$2&gt;4,IF(LEN($B176)=0,"",IF(AND($B176&gt;0,VALUE(SUBSTITUTE($B176,"5","0"))=$B176),1,0)),"")</f>
        <v/>
      </c>
      <c r="I176" s="5" t="str">
        <f>IF(PhieuBauCu!$B$2&gt;5,IF(LEN($B176)=0,"",IF(AND($B176&gt;0,VALUE(SUBSTITUTE($B176,"6","0"))=$B176),1,0)),"")</f>
        <v/>
      </c>
      <c r="J176" s="5" t="str">
        <f>IF(PhieuBauCu!$B$2&gt;6,IF(LEN($B176)=0,"",IF(AND($B176&gt;0,VALUE(SUBSTITUTE($B176,"7","0"))=$B176),1,0)),"")</f>
        <v/>
      </c>
      <c r="K176" s="5" t="str">
        <f>IF(PhieuBauCu!$B$2&gt;7,IF(LEN($B176)=0,"",IF(AND($B176&gt;0,VALUE(SUBSTITUTE($B176,"8","0"))=$B176),1,0)),"")</f>
        <v/>
      </c>
      <c r="L176" s="5" t="str">
        <f>IF(PhieuBauCu!$B$2&gt;8,IF(LEN($B176)=0,"",IF(AND($B176&gt;0,VALUE(SUBSTITUTE($B176,"9","0"))=$B176),1,0)),"")</f>
        <v/>
      </c>
      <c r="M176" s="9">
        <f t="shared" si="5"/>
        <v>0</v>
      </c>
      <c r="N176" s="36">
        <f>IF(AND(M176&lt;=PhieuBauCu!$B$13,M176&gt;=1),1,0)</f>
        <v>0</v>
      </c>
    </row>
    <row r="177" spans="1:14" ht="28.5" customHeight="1">
      <c r="A177" s="2">
        <v>172</v>
      </c>
      <c r="B177" s="3"/>
      <c r="C177" s="48" t="str">
        <f t="shared" si="4"/>
        <v/>
      </c>
      <c r="D177" s="5" t="str">
        <f>IF(PhieuBauCu!$B$2&gt;0,IF(LEN($B177)=0,"",IF(AND($B177&gt;0,VALUE(SUBSTITUTE($B177,"1","0"))=$B177),1,0)),"")</f>
        <v/>
      </c>
      <c r="E177" s="5" t="str">
        <f>IF(PhieuBauCu!$B$2&gt;1,IF(LEN($B177)=0,"",IF(AND($B177&gt;0,VALUE(SUBSTITUTE($B177,"2","0"))=$B177),1,0)),"")</f>
        <v/>
      </c>
      <c r="F177" s="5" t="str">
        <f>IF(PhieuBauCu!$B$2&gt;2,IF(LEN($B177)=0,"",IF(AND($B177&gt;0,VALUE(SUBSTITUTE($B177,"3","0"))=$B177),1,0)),"")</f>
        <v/>
      </c>
      <c r="G177" s="5" t="str">
        <f>IF(PhieuBauCu!$B$2&gt;3,IF(LEN($B177)=0,"",IF(AND($B177&gt;0,VALUE(SUBSTITUTE($B177,"4","0"))=$B177),1,0)),"")</f>
        <v/>
      </c>
      <c r="H177" s="5" t="str">
        <f>IF(PhieuBauCu!$B$2&gt;4,IF(LEN($B177)=0,"",IF(AND($B177&gt;0,VALUE(SUBSTITUTE($B177,"5","0"))=$B177),1,0)),"")</f>
        <v/>
      </c>
      <c r="I177" s="5" t="str">
        <f>IF(PhieuBauCu!$B$2&gt;5,IF(LEN($B177)=0,"",IF(AND($B177&gt;0,VALUE(SUBSTITUTE($B177,"6","0"))=$B177),1,0)),"")</f>
        <v/>
      </c>
      <c r="J177" s="5" t="str">
        <f>IF(PhieuBauCu!$B$2&gt;6,IF(LEN($B177)=0,"",IF(AND($B177&gt;0,VALUE(SUBSTITUTE($B177,"7","0"))=$B177),1,0)),"")</f>
        <v/>
      </c>
      <c r="K177" s="5" t="str">
        <f>IF(PhieuBauCu!$B$2&gt;7,IF(LEN($B177)=0,"",IF(AND($B177&gt;0,VALUE(SUBSTITUTE($B177,"8","0"))=$B177),1,0)),"")</f>
        <v/>
      </c>
      <c r="L177" s="5" t="str">
        <f>IF(PhieuBauCu!$B$2&gt;8,IF(LEN($B177)=0,"",IF(AND($B177&gt;0,VALUE(SUBSTITUTE($B177,"9","0"))=$B177),1,0)),"")</f>
        <v/>
      </c>
      <c r="M177" s="9">
        <f t="shared" si="5"/>
        <v>0</v>
      </c>
      <c r="N177" s="36">
        <f>IF(AND(M177&lt;=PhieuBauCu!$B$13,M177&gt;=1),1,0)</f>
        <v>0</v>
      </c>
    </row>
    <row r="178" spans="1:14" ht="28.5" customHeight="1">
      <c r="A178" s="2">
        <v>173</v>
      </c>
      <c r="B178" s="3"/>
      <c r="C178" s="48" t="str">
        <f t="shared" si="4"/>
        <v/>
      </c>
      <c r="D178" s="5" t="str">
        <f>IF(PhieuBauCu!$B$2&gt;0,IF(LEN($B178)=0,"",IF(AND($B178&gt;0,VALUE(SUBSTITUTE($B178,"1","0"))=$B178),1,0)),"")</f>
        <v/>
      </c>
      <c r="E178" s="5" t="str">
        <f>IF(PhieuBauCu!$B$2&gt;1,IF(LEN($B178)=0,"",IF(AND($B178&gt;0,VALUE(SUBSTITUTE($B178,"2","0"))=$B178),1,0)),"")</f>
        <v/>
      </c>
      <c r="F178" s="5" t="str">
        <f>IF(PhieuBauCu!$B$2&gt;2,IF(LEN($B178)=0,"",IF(AND($B178&gt;0,VALUE(SUBSTITUTE($B178,"3","0"))=$B178),1,0)),"")</f>
        <v/>
      </c>
      <c r="G178" s="5" t="str">
        <f>IF(PhieuBauCu!$B$2&gt;3,IF(LEN($B178)=0,"",IF(AND($B178&gt;0,VALUE(SUBSTITUTE($B178,"4","0"))=$B178),1,0)),"")</f>
        <v/>
      </c>
      <c r="H178" s="5" t="str">
        <f>IF(PhieuBauCu!$B$2&gt;4,IF(LEN($B178)=0,"",IF(AND($B178&gt;0,VALUE(SUBSTITUTE($B178,"5","0"))=$B178),1,0)),"")</f>
        <v/>
      </c>
      <c r="I178" s="5" t="str">
        <f>IF(PhieuBauCu!$B$2&gt;5,IF(LEN($B178)=0,"",IF(AND($B178&gt;0,VALUE(SUBSTITUTE($B178,"6","0"))=$B178),1,0)),"")</f>
        <v/>
      </c>
      <c r="J178" s="5" t="str">
        <f>IF(PhieuBauCu!$B$2&gt;6,IF(LEN($B178)=0,"",IF(AND($B178&gt;0,VALUE(SUBSTITUTE($B178,"7","0"))=$B178),1,0)),"")</f>
        <v/>
      </c>
      <c r="K178" s="5" t="str">
        <f>IF(PhieuBauCu!$B$2&gt;7,IF(LEN($B178)=0,"",IF(AND($B178&gt;0,VALUE(SUBSTITUTE($B178,"8","0"))=$B178),1,0)),"")</f>
        <v/>
      </c>
      <c r="L178" s="5" t="str">
        <f>IF(PhieuBauCu!$B$2&gt;8,IF(LEN($B178)=0,"",IF(AND($B178&gt;0,VALUE(SUBSTITUTE($B178,"9","0"))=$B178),1,0)),"")</f>
        <v/>
      </c>
      <c r="M178" s="9">
        <f t="shared" si="5"/>
        <v>0</v>
      </c>
      <c r="N178" s="36">
        <f>IF(AND(M178&lt;=PhieuBauCu!$B$13,M178&gt;=1),1,0)</f>
        <v>0</v>
      </c>
    </row>
    <row r="179" spans="1:14" ht="28.5" customHeight="1">
      <c r="A179" s="2">
        <v>174</v>
      </c>
      <c r="B179" s="3"/>
      <c r="C179" s="48" t="str">
        <f t="shared" si="4"/>
        <v/>
      </c>
      <c r="D179" s="5" t="str">
        <f>IF(PhieuBauCu!$B$2&gt;0,IF(LEN($B179)=0,"",IF(AND($B179&gt;0,VALUE(SUBSTITUTE($B179,"1","0"))=$B179),1,0)),"")</f>
        <v/>
      </c>
      <c r="E179" s="5" t="str">
        <f>IF(PhieuBauCu!$B$2&gt;1,IF(LEN($B179)=0,"",IF(AND($B179&gt;0,VALUE(SUBSTITUTE($B179,"2","0"))=$B179),1,0)),"")</f>
        <v/>
      </c>
      <c r="F179" s="5" t="str">
        <f>IF(PhieuBauCu!$B$2&gt;2,IF(LEN($B179)=0,"",IF(AND($B179&gt;0,VALUE(SUBSTITUTE($B179,"3","0"))=$B179),1,0)),"")</f>
        <v/>
      </c>
      <c r="G179" s="5" t="str">
        <f>IF(PhieuBauCu!$B$2&gt;3,IF(LEN($B179)=0,"",IF(AND($B179&gt;0,VALUE(SUBSTITUTE($B179,"4","0"))=$B179),1,0)),"")</f>
        <v/>
      </c>
      <c r="H179" s="5" t="str">
        <f>IF(PhieuBauCu!$B$2&gt;4,IF(LEN($B179)=0,"",IF(AND($B179&gt;0,VALUE(SUBSTITUTE($B179,"5","0"))=$B179),1,0)),"")</f>
        <v/>
      </c>
      <c r="I179" s="5" t="str">
        <f>IF(PhieuBauCu!$B$2&gt;5,IF(LEN($B179)=0,"",IF(AND($B179&gt;0,VALUE(SUBSTITUTE($B179,"6","0"))=$B179),1,0)),"")</f>
        <v/>
      </c>
      <c r="J179" s="5" t="str">
        <f>IF(PhieuBauCu!$B$2&gt;6,IF(LEN($B179)=0,"",IF(AND($B179&gt;0,VALUE(SUBSTITUTE($B179,"7","0"))=$B179),1,0)),"")</f>
        <v/>
      </c>
      <c r="K179" s="5" t="str">
        <f>IF(PhieuBauCu!$B$2&gt;7,IF(LEN($B179)=0,"",IF(AND($B179&gt;0,VALUE(SUBSTITUTE($B179,"8","0"))=$B179),1,0)),"")</f>
        <v/>
      </c>
      <c r="L179" s="5" t="str">
        <f>IF(PhieuBauCu!$B$2&gt;8,IF(LEN($B179)=0,"",IF(AND($B179&gt;0,VALUE(SUBSTITUTE($B179,"9","0"))=$B179),1,0)),"")</f>
        <v/>
      </c>
      <c r="M179" s="9">
        <f t="shared" si="5"/>
        <v>0</v>
      </c>
      <c r="N179" s="36">
        <f>IF(AND(M179&lt;=PhieuBauCu!$B$13,M179&gt;=1),1,0)</f>
        <v>0</v>
      </c>
    </row>
    <row r="180" spans="1:14" ht="28.5" customHeight="1">
      <c r="A180" s="2">
        <v>175</v>
      </c>
      <c r="B180" s="3"/>
      <c r="C180" s="48" t="str">
        <f t="shared" si="4"/>
        <v/>
      </c>
      <c r="D180" s="5" t="str">
        <f>IF(PhieuBauCu!$B$2&gt;0,IF(LEN($B180)=0,"",IF(AND($B180&gt;0,VALUE(SUBSTITUTE($B180,"1","0"))=$B180),1,0)),"")</f>
        <v/>
      </c>
      <c r="E180" s="5" t="str">
        <f>IF(PhieuBauCu!$B$2&gt;1,IF(LEN($B180)=0,"",IF(AND($B180&gt;0,VALUE(SUBSTITUTE($B180,"2","0"))=$B180),1,0)),"")</f>
        <v/>
      </c>
      <c r="F180" s="5" t="str">
        <f>IF(PhieuBauCu!$B$2&gt;2,IF(LEN($B180)=0,"",IF(AND($B180&gt;0,VALUE(SUBSTITUTE($B180,"3","0"))=$B180),1,0)),"")</f>
        <v/>
      </c>
      <c r="G180" s="5" t="str">
        <f>IF(PhieuBauCu!$B$2&gt;3,IF(LEN($B180)=0,"",IF(AND($B180&gt;0,VALUE(SUBSTITUTE($B180,"4","0"))=$B180),1,0)),"")</f>
        <v/>
      </c>
      <c r="H180" s="5" t="str">
        <f>IF(PhieuBauCu!$B$2&gt;4,IF(LEN($B180)=0,"",IF(AND($B180&gt;0,VALUE(SUBSTITUTE($B180,"5","0"))=$B180),1,0)),"")</f>
        <v/>
      </c>
      <c r="I180" s="5" t="str">
        <f>IF(PhieuBauCu!$B$2&gt;5,IF(LEN($B180)=0,"",IF(AND($B180&gt;0,VALUE(SUBSTITUTE($B180,"6","0"))=$B180),1,0)),"")</f>
        <v/>
      </c>
      <c r="J180" s="5" t="str">
        <f>IF(PhieuBauCu!$B$2&gt;6,IF(LEN($B180)=0,"",IF(AND($B180&gt;0,VALUE(SUBSTITUTE($B180,"7","0"))=$B180),1,0)),"")</f>
        <v/>
      </c>
      <c r="K180" s="5" t="str">
        <f>IF(PhieuBauCu!$B$2&gt;7,IF(LEN($B180)=0,"",IF(AND($B180&gt;0,VALUE(SUBSTITUTE($B180,"8","0"))=$B180),1,0)),"")</f>
        <v/>
      </c>
      <c r="L180" s="5" t="str">
        <f>IF(PhieuBauCu!$B$2&gt;8,IF(LEN($B180)=0,"",IF(AND($B180&gt;0,VALUE(SUBSTITUTE($B180,"9","0"))=$B180),1,0)),"")</f>
        <v/>
      </c>
      <c r="M180" s="9">
        <f t="shared" si="5"/>
        <v>0</v>
      </c>
      <c r="N180" s="36">
        <f>IF(AND(M180&lt;=PhieuBauCu!$B$13,M180&gt;=1),1,0)</f>
        <v>0</v>
      </c>
    </row>
    <row r="181" spans="1:14" ht="28.5" customHeight="1">
      <c r="A181" s="2">
        <v>176</v>
      </c>
      <c r="B181" s="3"/>
      <c r="C181" s="48" t="str">
        <f t="shared" si="4"/>
        <v/>
      </c>
      <c r="D181" s="5" t="str">
        <f>IF(PhieuBauCu!$B$2&gt;0,IF(LEN($B181)=0,"",IF(AND($B181&gt;0,VALUE(SUBSTITUTE($B181,"1","0"))=$B181),1,0)),"")</f>
        <v/>
      </c>
      <c r="E181" s="5" t="str">
        <f>IF(PhieuBauCu!$B$2&gt;1,IF(LEN($B181)=0,"",IF(AND($B181&gt;0,VALUE(SUBSTITUTE($B181,"2","0"))=$B181),1,0)),"")</f>
        <v/>
      </c>
      <c r="F181" s="5" t="str">
        <f>IF(PhieuBauCu!$B$2&gt;2,IF(LEN($B181)=0,"",IF(AND($B181&gt;0,VALUE(SUBSTITUTE($B181,"3","0"))=$B181),1,0)),"")</f>
        <v/>
      </c>
      <c r="G181" s="5" t="str">
        <f>IF(PhieuBauCu!$B$2&gt;3,IF(LEN($B181)=0,"",IF(AND($B181&gt;0,VALUE(SUBSTITUTE($B181,"4","0"))=$B181),1,0)),"")</f>
        <v/>
      </c>
      <c r="H181" s="5" t="str">
        <f>IF(PhieuBauCu!$B$2&gt;4,IF(LEN($B181)=0,"",IF(AND($B181&gt;0,VALUE(SUBSTITUTE($B181,"5","0"))=$B181),1,0)),"")</f>
        <v/>
      </c>
      <c r="I181" s="5" t="str">
        <f>IF(PhieuBauCu!$B$2&gt;5,IF(LEN($B181)=0,"",IF(AND($B181&gt;0,VALUE(SUBSTITUTE($B181,"6","0"))=$B181),1,0)),"")</f>
        <v/>
      </c>
      <c r="J181" s="5" t="str">
        <f>IF(PhieuBauCu!$B$2&gt;6,IF(LEN($B181)=0,"",IF(AND($B181&gt;0,VALUE(SUBSTITUTE($B181,"7","0"))=$B181),1,0)),"")</f>
        <v/>
      </c>
      <c r="K181" s="5" t="str">
        <f>IF(PhieuBauCu!$B$2&gt;7,IF(LEN($B181)=0,"",IF(AND($B181&gt;0,VALUE(SUBSTITUTE($B181,"8","0"))=$B181),1,0)),"")</f>
        <v/>
      </c>
      <c r="L181" s="5" t="str">
        <f>IF(PhieuBauCu!$B$2&gt;8,IF(LEN($B181)=0,"",IF(AND($B181&gt;0,VALUE(SUBSTITUTE($B181,"9","0"))=$B181),1,0)),"")</f>
        <v/>
      </c>
      <c r="M181" s="9">
        <f t="shared" si="5"/>
        <v>0</v>
      </c>
      <c r="N181" s="36">
        <f>IF(AND(M181&lt;=PhieuBauCu!$B$13,M181&gt;=1),1,0)</f>
        <v>0</v>
      </c>
    </row>
    <row r="182" spans="1:14" ht="28.5" customHeight="1">
      <c r="A182" s="2">
        <v>177</v>
      </c>
      <c r="B182" s="3"/>
      <c r="C182" s="48" t="str">
        <f t="shared" si="4"/>
        <v/>
      </c>
      <c r="D182" s="5" t="str">
        <f>IF(PhieuBauCu!$B$2&gt;0,IF(LEN($B182)=0,"",IF(AND($B182&gt;0,VALUE(SUBSTITUTE($B182,"1","0"))=$B182),1,0)),"")</f>
        <v/>
      </c>
      <c r="E182" s="5" t="str">
        <f>IF(PhieuBauCu!$B$2&gt;1,IF(LEN($B182)=0,"",IF(AND($B182&gt;0,VALUE(SUBSTITUTE($B182,"2","0"))=$B182),1,0)),"")</f>
        <v/>
      </c>
      <c r="F182" s="5" t="str">
        <f>IF(PhieuBauCu!$B$2&gt;2,IF(LEN($B182)=0,"",IF(AND($B182&gt;0,VALUE(SUBSTITUTE($B182,"3","0"))=$B182),1,0)),"")</f>
        <v/>
      </c>
      <c r="G182" s="5" t="str">
        <f>IF(PhieuBauCu!$B$2&gt;3,IF(LEN($B182)=0,"",IF(AND($B182&gt;0,VALUE(SUBSTITUTE($B182,"4","0"))=$B182),1,0)),"")</f>
        <v/>
      </c>
      <c r="H182" s="5" t="str">
        <f>IF(PhieuBauCu!$B$2&gt;4,IF(LEN($B182)=0,"",IF(AND($B182&gt;0,VALUE(SUBSTITUTE($B182,"5","0"))=$B182),1,0)),"")</f>
        <v/>
      </c>
      <c r="I182" s="5" t="str">
        <f>IF(PhieuBauCu!$B$2&gt;5,IF(LEN($B182)=0,"",IF(AND($B182&gt;0,VALUE(SUBSTITUTE($B182,"6","0"))=$B182),1,0)),"")</f>
        <v/>
      </c>
      <c r="J182" s="5" t="str">
        <f>IF(PhieuBauCu!$B$2&gt;6,IF(LEN($B182)=0,"",IF(AND($B182&gt;0,VALUE(SUBSTITUTE($B182,"7","0"))=$B182),1,0)),"")</f>
        <v/>
      </c>
      <c r="K182" s="5" t="str">
        <f>IF(PhieuBauCu!$B$2&gt;7,IF(LEN($B182)=0,"",IF(AND($B182&gt;0,VALUE(SUBSTITUTE($B182,"8","0"))=$B182),1,0)),"")</f>
        <v/>
      </c>
      <c r="L182" s="5" t="str">
        <f>IF(PhieuBauCu!$B$2&gt;8,IF(LEN($B182)=0,"",IF(AND($B182&gt;0,VALUE(SUBSTITUTE($B182,"9","0"))=$B182),1,0)),"")</f>
        <v/>
      </c>
      <c r="M182" s="9">
        <f t="shared" si="5"/>
        <v>0</v>
      </c>
      <c r="N182" s="36">
        <f>IF(AND(M182&lt;=PhieuBauCu!$B$13,M182&gt;=1),1,0)</f>
        <v>0</v>
      </c>
    </row>
    <row r="183" spans="1:14" ht="28.5" customHeight="1">
      <c r="A183" s="2">
        <v>178</v>
      </c>
      <c r="B183" s="3"/>
      <c r="C183" s="48" t="str">
        <f t="shared" si="4"/>
        <v/>
      </c>
      <c r="D183" s="5" t="str">
        <f>IF(PhieuBauCu!$B$2&gt;0,IF(LEN($B183)=0,"",IF(AND($B183&gt;0,VALUE(SUBSTITUTE($B183,"1","0"))=$B183),1,0)),"")</f>
        <v/>
      </c>
      <c r="E183" s="5" t="str">
        <f>IF(PhieuBauCu!$B$2&gt;1,IF(LEN($B183)=0,"",IF(AND($B183&gt;0,VALUE(SUBSTITUTE($B183,"2","0"))=$B183),1,0)),"")</f>
        <v/>
      </c>
      <c r="F183" s="5" t="str">
        <f>IF(PhieuBauCu!$B$2&gt;2,IF(LEN($B183)=0,"",IF(AND($B183&gt;0,VALUE(SUBSTITUTE($B183,"3","0"))=$B183),1,0)),"")</f>
        <v/>
      </c>
      <c r="G183" s="5" t="str">
        <f>IF(PhieuBauCu!$B$2&gt;3,IF(LEN($B183)=0,"",IF(AND($B183&gt;0,VALUE(SUBSTITUTE($B183,"4","0"))=$B183),1,0)),"")</f>
        <v/>
      </c>
      <c r="H183" s="5" t="str">
        <f>IF(PhieuBauCu!$B$2&gt;4,IF(LEN($B183)=0,"",IF(AND($B183&gt;0,VALUE(SUBSTITUTE($B183,"5","0"))=$B183),1,0)),"")</f>
        <v/>
      </c>
      <c r="I183" s="5" t="str">
        <f>IF(PhieuBauCu!$B$2&gt;5,IF(LEN($B183)=0,"",IF(AND($B183&gt;0,VALUE(SUBSTITUTE($B183,"6","0"))=$B183),1,0)),"")</f>
        <v/>
      </c>
      <c r="J183" s="5" t="str">
        <f>IF(PhieuBauCu!$B$2&gt;6,IF(LEN($B183)=0,"",IF(AND($B183&gt;0,VALUE(SUBSTITUTE($B183,"7","0"))=$B183),1,0)),"")</f>
        <v/>
      </c>
      <c r="K183" s="5" t="str">
        <f>IF(PhieuBauCu!$B$2&gt;7,IF(LEN($B183)=0,"",IF(AND($B183&gt;0,VALUE(SUBSTITUTE($B183,"8","0"))=$B183),1,0)),"")</f>
        <v/>
      </c>
      <c r="L183" s="5" t="str">
        <f>IF(PhieuBauCu!$B$2&gt;8,IF(LEN($B183)=0,"",IF(AND($B183&gt;0,VALUE(SUBSTITUTE($B183,"9","0"))=$B183),1,0)),"")</f>
        <v/>
      </c>
      <c r="M183" s="9">
        <f t="shared" si="5"/>
        <v>0</v>
      </c>
      <c r="N183" s="36">
        <f>IF(AND(M183&lt;=PhieuBauCu!$B$13,M183&gt;=1),1,0)</f>
        <v>0</v>
      </c>
    </row>
    <row r="184" spans="1:14" ht="28.5" customHeight="1">
      <c r="A184" s="2">
        <v>179</v>
      </c>
      <c r="B184" s="3"/>
      <c r="C184" s="48" t="str">
        <f t="shared" si="4"/>
        <v/>
      </c>
      <c r="D184" s="5" t="str">
        <f>IF(PhieuBauCu!$B$2&gt;0,IF(LEN($B184)=0,"",IF(AND($B184&gt;0,VALUE(SUBSTITUTE($B184,"1","0"))=$B184),1,0)),"")</f>
        <v/>
      </c>
      <c r="E184" s="5" t="str">
        <f>IF(PhieuBauCu!$B$2&gt;1,IF(LEN($B184)=0,"",IF(AND($B184&gt;0,VALUE(SUBSTITUTE($B184,"2","0"))=$B184),1,0)),"")</f>
        <v/>
      </c>
      <c r="F184" s="5" t="str">
        <f>IF(PhieuBauCu!$B$2&gt;2,IF(LEN($B184)=0,"",IF(AND($B184&gt;0,VALUE(SUBSTITUTE($B184,"3","0"))=$B184),1,0)),"")</f>
        <v/>
      </c>
      <c r="G184" s="5" t="str">
        <f>IF(PhieuBauCu!$B$2&gt;3,IF(LEN($B184)=0,"",IF(AND($B184&gt;0,VALUE(SUBSTITUTE($B184,"4","0"))=$B184),1,0)),"")</f>
        <v/>
      </c>
      <c r="H184" s="5" t="str">
        <f>IF(PhieuBauCu!$B$2&gt;4,IF(LEN($B184)=0,"",IF(AND($B184&gt;0,VALUE(SUBSTITUTE($B184,"5","0"))=$B184),1,0)),"")</f>
        <v/>
      </c>
      <c r="I184" s="5" t="str">
        <f>IF(PhieuBauCu!$B$2&gt;5,IF(LEN($B184)=0,"",IF(AND($B184&gt;0,VALUE(SUBSTITUTE($B184,"6","0"))=$B184),1,0)),"")</f>
        <v/>
      </c>
      <c r="J184" s="5" t="str">
        <f>IF(PhieuBauCu!$B$2&gt;6,IF(LEN($B184)=0,"",IF(AND($B184&gt;0,VALUE(SUBSTITUTE($B184,"7","0"))=$B184),1,0)),"")</f>
        <v/>
      </c>
      <c r="K184" s="5" t="str">
        <f>IF(PhieuBauCu!$B$2&gt;7,IF(LEN($B184)=0,"",IF(AND($B184&gt;0,VALUE(SUBSTITUTE($B184,"8","0"))=$B184),1,0)),"")</f>
        <v/>
      </c>
      <c r="L184" s="5" t="str">
        <f>IF(PhieuBauCu!$B$2&gt;8,IF(LEN($B184)=0,"",IF(AND($B184&gt;0,VALUE(SUBSTITUTE($B184,"9","0"))=$B184),1,0)),"")</f>
        <v/>
      </c>
      <c r="M184" s="9">
        <f t="shared" si="5"/>
        <v>0</v>
      </c>
      <c r="N184" s="36">
        <f>IF(AND(M184&lt;=PhieuBauCu!$B$13,M184&gt;=1),1,0)</f>
        <v>0</v>
      </c>
    </row>
    <row r="185" spans="1:14" ht="28.5" customHeight="1">
      <c r="A185" s="2">
        <v>180</v>
      </c>
      <c r="B185" s="3"/>
      <c r="C185" s="48" t="str">
        <f t="shared" si="4"/>
        <v/>
      </c>
      <c r="D185" s="5" t="str">
        <f>IF(PhieuBauCu!$B$2&gt;0,IF(LEN($B185)=0,"",IF(AND($B185&gt;0,VALUE(SUBSTITUTE($B185,"1","0"))=$B185),1,0)),"")</f>
        <v/>
      </c>
      <c r="E185" s="5" t="str">
        <f>IF(PhieuBauCu!$B$2&gt;1,IF(LEN($B185)=0,"",IF(AND($B185&gt;0,VALUE(SUBSTITUTE($B185,"2","0"))=$B185),1,0)),"")</f>
        <v/>
      </c>
      <c r="F185" s="5" t="str">
        <f>IF(PhieuBauCu!$B$2&gt;2,IF(LEN($B185)=0,"",IF(AND($B185&gt;0,VALUE(SUBSTITUTE($B185,"3","0"))=$B185),1,0)),"")</f>
        <v/>
      </c>
      <c r="G185" s="5" t="str">
        <f>IF(PhieuBauCu!$B$2&gt;3,IF(LEN($B185)=0,"",IF(AND($B185&gt;0,VALUE(SUBSTITUTE($B185,"4","0"))=$B185),1,0)),"")</f>
        <v/>
      </c>
      <c r="H185" s="5" t="str">
        <f>IF(PhieuBauCu!$B$2&gt;4,IF(LEN($B185)=0,"",IF(AND($B185&gt;0,VALUE(SUBSTITUTE($B185,"5","0"))=$B185),1,0)),"")</f>
        <v/>
      </c>
      <c r="I185" s="5" t="str">
        <f>IF(PhieuBauCu!$B$2&gt;5,IF(LEN($B185)=0,"",IF(AND($B185&gt;0,VALUE(SUBSTITUTE($B185,"6","0"))=$B185),1,0)),"")</f>
        <v/>
      </c>
      <c r="J185" s="5" t="str">
        <f>IF(PhieuBauCu!$B$2&gt;6,IF(LEN($B185)=0,"",IF(AND($B185&gt;0,VALUE(SUBSTITUTE($B185,"7","0"))=$B185),1,0)),"")</f>
        <v/>
      </c>
      <c r="K185" s="5" t="str">
        <f>IF(PhieuBauCu!$B$2&gt;7,IF(LEN($B185)=0,"",IF(AND($B185&gt;0,VALUE(SUBSTITUTE($B185,"8","0"))=$B185),1,0)),"")</f>
        <v/>
      </c>
      <c r="L185" s="5" t="str">
        <f>IF(PhieuBauCu!$B$2&gt;8,IF(LEN($B185)=0,"",IF(AND($B185&gt;0,VALUE(SUBSTITUTE($B185,"9","0"))=$B185),1,0)),"")</f>
        <v/>
      </c>
      <c r="M185" s="9">
        <f t="shared" si="5"/>
        <v>0</v>
      </c>
      <c r="N185" s="36">
        <f>IF(AND(M185&lt;=PhieuBauCu!$B$13,M185&gt;=1),1,0)</f>
        <v>0</v>
      </c>
    </row>
    <row r="186" spans="1:14" ht="28.5" customHeight="1">
      <c r="A186" s="2">
        <v>181</v>
      </c>
      <c r="B186" s="3"/>
      <c r="C186" s="48" t="str">
        <f t="shared" si="4"/>
        <v/>
      </c>
      <c r="D186" s="5" t="str">
        <f>IF(PhieuBauCu!$B$2&gt;0,IF(LEN($B186)=0,"",IF(AND($B186&gt;0,VALUE(SUBSTITUTE($B186,"1","0"))=$B186),1,0)),"")</f>
        <v/>
      </c>
      <c r="E186" s="5" t="str">
        <f>IF(PhieuBauCu!$B$2&gt;1,IF(LEN($B186)=0,"",IF(AND($B186&gt;0,VALUE(SUBSTITUTE($B186,"2","0"))=$B186),1,0)),"")</f>
        <v/>
      </c>
      <c r="F186" s="5" t="str">
        <f>IF(PhieuBauCu!$B$2&gt;2,IF(LEN($B186)=0,"",IF(AND($B186&gt;0,VALUE(SUBSTITUTE($B186,"3","0"))=$B186),1,0)),"")</f>
        <v/>
      </c>
      <c r="G186" s="5" t="str">
        <f>IF(PhieuBauCu!$B$2&gt;3,IF(LEN($B186)=0,"",IF(AND($B186&gt;0,VALUE(SUBSTITUTE($B186,"4","0"))=$B186),1,0)),"")</f>
        <v/>
      </c>
      <c r="H186" s="5" t="str">
        <f>IF(PhieuBauCu!$B$2&gt;4,IF(LEN($B186)=0,"",IF(AND($B186&gt;0,VALUE(SUBSTITUTE($B186,"5","0"))=$B186),1,0)),"")</f>
        <v/>
      </c>
      <c r="I186" s="5" t="str">
        <f>IF(PhieuBauCu!$B$2&gt;5,IF(LEN($B186)=0,"",IF(AND($B186&gt;0,VALUE(SUBSTITUTE($B186,"6","0"))=$B186),1,0)),"")</f>
        <v/>
      </c>
      <c r="J186" s="5" t="str">
        <f>IF(PhieuBauCu!$B$2&gt;6,IF(LEN($B186)=0,"",IF(AND($B186&gt;0,VALUE(SUBSTITUTE($B186,"7","0"))=$B186),1,0)),"")</f>
        <v/>
      </c>
      <c r="K186" s="5" t="str">
        <f>IF(PhieuBauCu!$B$2&gt;7,IF(LEN($B186)=0,"",IF(AND($B186&gt;0,VALUE(SUBSTITUTE($B186,"8","0"))=$B186),1,0)),"")</f>
        <v/>
      </c>
      <c r="L186" s="5" t="str">
        <f>IF(PhieuBauCu!$B$2&gt;8,IF(LEN($B186)=0,"",IF(AND($B186&gt;0,VALUE(SUBSTITUTE($B186,"9","0"))=$B186),1,0)),"")</f>
        <v/>
      </c>
      <c r="M186" s="9">
        <f t="shared" si="5"/>
        <v>0</v>
      </c>
      <c r="N186" s="36">
        <f>IF(AND(M186&lt;=PhieuBauCu!$B$13,M186&gt;=1),1,0)</f>
        <v>0</v>
      </c>
    </row>
    <row r="187" spans="1:14" ht="28.5" customHeight="1">
      <c r="A187" s="2">
        <v>182</v>
      </c>
      <c r="B187" s="3"/>
      <c r="C187" s="48" t="str">
        <f t="shared" si="4"/>
        <v/>
      </c>
      <c r="D187" s="5" t="str">
        <f>IF(PhieuBauCu!$B$2&gt;0,IF(LEN($B187)=0,"",IF(AND($B187&gt;0,VALUE(SUBSTITUTE($B187,"1","0"))=$B187),1,0)),"")</f>
        <v/>
      </c>
      <c r="E187" s="5" t="str">
        <f>IF(PhieuBauCu!$B$2&gt;1,IF(LEN($B187)=0,"",IF(AND($B187&gt;0,VALUE(SUBSTITUTE($B187,"2","0"))=$B187),1,0)),"")</f>
        <v/>
      </c>
      <c r="F187" s="5" t="str">
        <f>IF(PhieuBauCu!$B$2&gt;2,IF(LEN($B187)=0,"",IF(AND($B187&gt;0,VALUE(SUBSTITUTE($B187,"3","0"))=$B187),1,0)),"")</f>
        <v/>
      </c>
      <c r="G187" s="5" t="str">
        <f>IF(PhieuBauCu!$B$2&gt;3,IF(LEN($B187)=0,"",IF(AND($B187&gt;0,VALUE(SUBSTITUTE($B187,"4","0"))=$B187),1,0)),"")</f>
        <v/>
      </c>
      <c r="H187" s="5" t="str">
        <f>IF(PhieuBauCu!$B$2&gt;4,IF(LEN($B187)=0,"",IF(AND($B187&gt;0,VALUE(SUBSTITUTE($B187,"5","0"))=$B187),1,0)),"")</f>
        <v/>
      </c>
      <c r="I187" s="5" t="str">
        <f>IF(PhieuBauCu!$B$2&gt;5,IF(LEN($B187)=0,"",IF(AND($B187&gt;0,VALUE(SUBSTITUTE($B187,"6","0"))=$B187),1,0)),"")</f>
        <v/>
      </c>
      <c r="J187" s="5" t="str">
        <f>IF(PhieuBauCu!$B$2&gt;6,IF(LEN($B187)=0,"",IF(AND($B187&gt;0,VALUE(SUBSTITUTE($B187,"7","0"))=$B187),1,0)),"")</f>
        <v/>
      </c>
      <c r="K187" s="5" t="str">
        <f>IF(PhieuBauCu!$B$2&gt;7,IF(LEN($B187)=0,"",IF(AND($B187&gt;0,VALUE(SUBSTITUTE($B187,"8","0"))=$B187),1,0)),"")</f>
        <v/>
      </c>
      <c r="L187" s="5" t="str">
        <f>IF(PhieuBauCu!$B$2&gt;8,IF(LEN($B187)=0,"",IF(AND($B187&gt;0,VALUE(SUBSTITUTE($B187,"9","0"))=$B187),1,0)),"")</f>
        <v/>
      </c>
      <c r="M187" s="9">
        <f t="shared" si="5"/>
        <v>0</v>
      </c>
      <c r="N187" s="36">
        <f>IF(AND(M187&lt;=PhieuBauCu!$B$13,M187&gt;=1),1,0)</f>
        <v>0</v>
      </c>
    </row>
    <row r="188" spans="1:14" ht="28.5" customHeight="1">
      <c r="A188" s="2">
        <v>183</v>
      </c>
      <c r="B188" s="3"/>
      <c r="C188" s="48" t="str">
        <f t="shared" si="4"/>
        <v/>
      </c>
      <c r="D188" s="5" t="str">
        <f>IF(PhieuBauCu!$B$2&gt;0,IF(LEN($B188)=0,"",IF(AND($B188&gt;0,VALUE(SUBSTITUTE($B188,"1","0"))=$B188),1,0)),"")</f>
        <v/>
      </c>
      <c r="E188" s="5" t="str">
        <f>IF(PhieuBauCu!$B$2&gt;1,IF(LEN($B188)=0,"",IF(AND($B188&gt;0,VALUE(SUBSTITUTE($B188,"2","0"))=$B188),1,0)),"")</f>
        <v/>
      </c>
      <c r="F188" s="5" t="str">
        <f>IF(PhieuBauCu!$B$2&gt;2,IF(LEN($B188)=0,"",IF(AND($B188&gt;0,VALUE(SUBSTITUTE($B188,"3","0"))=$B188),1,0)),"")</f>
        <v/>
      </c>
      <c r="G188" s="5" t="str">
        <f>IF(PhieuBauCu!$B$2&gt;3,IF(LEN($B188)=0,"",IF(AND($B188&gt;0,VALUE(SUBSTITUTE($B188,"4","0"))=$B188),1,0)),"")</f>
        <v/>
      </c>
      <c r="H188" s="5" t="str">
        <f>IF(PhieuBauCu!$B$2&gt;4,IF(LEN($B188)=0,"",IF(AND($B188&gt;0,VALUE(SUBSTITUTE($B188,"5","0"))=$B188),1,0)),"")</f>
        <v/>
      </c>
      <c r="I188" s="5" t="str">
        <f>IF(PhieuBauCu!$B$2&gt;5,IF(LEN($B188)=0,"",IF(AND($B188&gt;0,VALUE(SUBSTITUTE($B188,"6","0"))=$B188),1,0)),"")</f>
        <v/>
      </c>
      <c r="J188" s="5" t="str">
        <f>IF(PhieuBauCu!$B$2&gt;6,IF(LEN($B188)=0,"",IF(AND($B188&gt;0,VALUE(SUBSTITUTE($B188,"7","0"))=$B188),1,0)),"")</f>
        <v/>
      </c>
      <c r="K188" s="5" t="str">
        <f>IF(PhieuBauCu!$B$2&gt;7,IF(LEN($B188)=0,"",IF(AND($B188&gt;0,VALUE(SUBSTITUTE($B188,"8","0"))=$B188),1,0)),"")</f>
        <v/>
      </c>
      <c r="L188" s="5" t="str">
        <f>IF(PhieuBauCu!$B$2&gt;8,IF(LEN($B188)=0,"",IF(AND($B188&gt;0,VALUE(SUBSTITUTE($B188,"9","0"))=$B188),1,0)),"")</f>
        <v/>
      </c>
      <c r="M188" s="9">
        <f t="shared" si="5"/>
        <v>0</v>
      </c>
      <c r="N188" s="36">
        <f>IF(AND(M188&lt;=PhieuBauCu!$B$13,M188&gt;=1),1,0)</f>
        <v>0</v>
      </c>
    </row>
    <row r="189" spans="1:14" ht="28.5" customHeight="1">
      <c r="A189" s="2">
        <v>184</v>
      </c>
      <c r="B189" s="3"/>
      <c r="C189" s="48" t="str">
        <f t="shared" si="4"/>
        <v/>
      </c>
      <c r="D189" s="5" t="str">
        <f>IF(PhieuBauCu!$B$2&gt;0,IF(LEN($B189)=0,"",IF(AND($B189&gt;0,VALUE(SUBSTITUTE($B189,"1","0"))=$B189),1,0)),"")</f>
        <v/>
      </c>
      <c r="E189" s="5" t="str">
        <f>IF(PhieuBauCu!$B$2&gt;1,IF(LEN($B189)=0,"",IF(AND($B189&gt;0,VALUE(SUBSTITUTE($B189,"2","0"))=$B189),1,0)),"")</f>
        <v/>
      </c>
      <c r="F189" s="5" t="str">
        <f>IF(PhieuBauCu!$B$2&gt;2,IF(LEN($B189)=0,"",IF(AND($B189&gt;0,VALUE(SUBSTITUTE($B189,"3","0"))=$B189),1,0)),"")</f>
        <v/>
      </c>
      <c r="G189" s="5" t="str">
        <f>IF(PhieuBauCu!$B$2&gt;3,IF(LEN($B189)=0,"",IF(AND($B189&gt;0,VALUE(SUBSTITUTE($B189,"4","0"))=$B189),1,0)),"")</f>
        <v/>
      </c>
      <c r="H189" s="5" t="str">
        <f>IF(PhieuBauCu!$B$2&gt;4,IF(LEN($B189)=0,"",IF(AND($B189&gt;0,VALUE(SUBSTITUTE($B189,"5","0"))=$B189),1,0)),"")</f>
        <v/>
      </c>
      <c r="I189" s="5" t="str">
        <f>IF(PhieuBauCu!$B$2&gt;5,IF(LEN($B189)=0,"",IF(AND($B189&gt;0,VALUE(SUBSTITUTE($B189,"6","0"))=$B189),1,0)),"")</f>
        <v/>
      </c>
      <c r="J189" s="5" t="str">
        <f>IF(PhieuBauCu!$B$2&gt;6,IF(LEN($B189)=0,"",IF(AND($B189&gt;0,VALUE(SUBSTITUTE($B189,"7","0"))=$B189),1,0)),"")</f>
        <v/>
      </c>
      <c r="K189" s="5" t="str">
        <f>IF(PhieuBauCu!$B$2&gt;7,IF(LEN($B189)=0,"",IF(AND($B189&gt;0,VALUE(SUBSTITUTE($B189,"8","0"))=$B189),1,0)),"")</f>
        <v/>
      </c>
      <c r="L189" s="5" t="str">
        <f>IF(PhieuBauCu!$B$2&gt;8,IF(LEN($B189)=0,"",IF(AND($B189&gt;0,VALUE(SUBSTITUTE($B189,"9","0"))=$B189),1,0)),"")</f>
        <v/>
      </c>
      <c r="M189" s="9">
        <f t="shared" si="5"/>
        <v>0</v>
      </c>
      <c r="N189" s="36">
        <f>IF(AND(M189&lt;=PhieuBauCu!$B$13,M189&gt;=1),1,0)</f>
        <v>0</v>
      </c>
    </row>
    <row r="190" spans="1:14" ht="28.5" customHeight="1">
      <c r="A190" s="2">
        <v>185</v>
      </c>
      <c r="B190" s="3"/>
      <c r="C190" s="48" t="str">
        <f t="shared" si="4"/>
        <v/>
      </c>
      <c r="D190" s="5" t="str">
        <f>IF(PhieuBauCu!$B$2&gt;0,IF(LEN($B190)=0,"",IF(AND($B190&gt;0,VALUE(SUBSTITUTE($B190,"1","0"))=$B190),1,0)),"")</f>
        <v/>
      </c>
      <c r="E190" s="5" t="str">
        <f>IF(PhieuBauCu!$B$2&gt;1,IF(LEN($B190)=0,"",IF(AND($B190&gt;0,VALUE(SUBSTITUTE($B190,"2","0"))=$B190),1,0)),"")</f>
        <v/>
      </c>
      <c r="F190" s="5" t="str">
        <f>IF(PhieuBauCu!$B$2&gt;2,IF(LEN($B190)=0,"",IF(AND($B190&gt;0,VALUE(SUBSTITUTE($B190,"3","0"))=$B190),1,0)),"")</f>
        <v/>
      </c>
      <c r="G190" s="5" t="str">
        <f>IF(PhieuBauCu!$B$2&gt;3,IF(LEN($B190)=0,"",IF(AND($B190&gt;0,VALUE(SUBSTITUTE($B190,"4","0"))=$B190),1,0)),"")</f>
        <v/>
      </c>
      <c r="H190" s="5" t="str">
        <f>IF(PhieuBauCu!$B$2&gt;4,IF(LEN($B190)=0,"",IF(AND($B190&gt;0,VALUE(SUBSTITUTE($B190,"5","0"))=$B190),1,0)),"")</f>
        <v/>
      </c>
      <c r="I190" s="5" t="str">
        <f>IF(PhieuBauCu!$B$2&gt;5,IF(LEN($B190)=0,"",IF(AND($B190&gt;0,VALUE(SUBSTITUTE($B190,"6","0"))=$B190),1,0)),"")</f>
        <v/>
      </c>
      <c r="J190" s="5" t="str">
        <f>IF(PhieuBauCu!$B$2&gt;6,IF(LEN($B190)=0,"",IF(AND($B190&gt;0,VALUE(SUBSTITUTE($B190,"7","0"))=$B190),1,0)),"")</f>
        <v/>
      </c>
      <c r="K190" s="5" t="str">
        <f>IF(PhieuBauCu!$B$2&gt;7,IF(LEN($B190)=0,"",IF(AND($B190&gt;0,VALUE(SUBSTITUTE($B190,"8","0"))=$B190),1,0)),"")</f>
        <v/>
      </c>
      <c r="L190" s="5" t="str">
        <f>IF(PhieuBauCu!$B$2&gt;8,IF(LEN($B190)=0,"",IF(AND($B190&gt;0,VALUE(SUBSTITUTE($B190,"9","0"))=$B190),1,0)),"")</f>
        <v/>
      </c>
      <c r="M190" s="9">
        <f t="shared" si="5"/>
        <v>0</v>
      </c>
      <c r="N190" s="36">
        <f>IF(AND(M190&lt;=PhieuBauCu!$B$13,M190&gt;=1),1,0)</f>
        <v>0</v>
      </c>
    </row>
    <row r="191" spans="1:14" ht="28.5" customHeight="1">
      <c r="A191" s="2">
        <v>186</v>
      </c>
      <c r="B191" s="3"/>
      <c r="C191" s="48" t="str">
        <f t="shared" si="4"/>
        <v/>
      </c>
      <c r="D191" s="5" t="str">
        <f>IF(PhieuBauCu!$B$2&gt;0,IF(LEN($B191)=0,"",IF(AND($B191&gt;0,VALUE(SUBSTITUTE($B191,"1","0"))=$B191),1,0)),"")</f>
        <v/>
      </c>
      <c r="E191" s="5" t="str">
        <f>IF(PhieuBauCu!$B$2&gt;1,IF(LEN($B191)=0,"",IF(AND($B191&gt;0,VALUE(SUBSTITUTE($B191,"2","0"))=$B191),1,0)),"")</f>
        <v/>
      </c>
      <c r="F191" s="5" t="str">
        <f>IF(PhieuBauCu!$B$2&gt;2,IF(LEN($B191)=0,"",IF(AND($B191&gt;0,VALUE(SUBSTITUTE($B191,"3","0"))=$B191),1,0)),"")</f>
        <v/>
      </c>
      <c r="G191" s="5" t="str">
        <f>IF(PhieuBauCu!$B$2&gt;3,IF(LEN($B191)=0,"",IF(AND($B191&gt;0,VALUE(SUBSTITUTE($B191,"4","0"))=$B191),1,0)),"")</f>
        <v/>
      </c>
      <c r="H191" s="5" t="str">
        <f>IF(PhieuBauCu!$B$2&gt;4,IF(LEN($B191)=0,"",IF(AND($B191&gt;0,VALUE(SUBSTITUTE($B191,"5","0"))=$B191),1,0)),"")</f>
        <v/>
      </c>
      <c r="I191" s="5" t="str">
        <f>IF(PhieuBauCu!$B$2&gt;5,IF(LEN($B191)=0,"",IF(AND($B191&gt;0,VALUE(SUBSTITUTE($B191,"6","0"))=$B191),1,0)),"")</f>
        <v/>
      </c>
      <c r="J191" s="5" t="str">
        <f>IF(PhieuBauCu!$B$2&gt;6,IF(LEN($B191)=0,"",IF(AND($B191&gt;0,VALUE(SUBSTITUTE($B191,"7","0"))=$B191),1,0)),"")</f>
        <v/>
      </c>
      <c r="K191" s="5" t="str">
        <f>IF(PhieuBauCu!$B$2&gt;7,IF(LEN($B191)=0,"",IF(AND($B191&gt;0,VALUE(SUBSTITUTE($B191,"8","0"))=$B191),1,0)),"")</f>
        <v/>
      </c>
      <c r="L191" s="5" t="str">
        <f>IF(PhieuBauCu!$B$2&gt;8,IF(LEN($B191)=0,"",IF(AND($B191&gt;0,VALUE(SUBSTITUTE($B191,"9","0"))=$B191),1,0)),"")</f>
        <v/>
      </c>
      <c r="M191" s="9">
        <f t="shared" si="5"/>
        <v>0</v>
      </c>
      <c r="N191" s="36">
        <f>IF(AND(M191&lt;=PhieuBauCu!$B$13,M191&gt;=1),1,0)</f>
        <v>0</v>
      </c>
    </row>
    <row r="192" spans="1:14" ht="28.5" customHeight="1">
      <c r="A192" s="2">
        <v>187</v>
      </c>
      <c r="B192" s="3"/>
      <c r="C192" s="48" t="str">
        <f t="shared" si="4"/>
        <v/>
      </c>
      <c r="D192" s="5" t="str">
        <f>IF(PhieuBauCu!$B$2&gt;0,IF(LEN($B192)=0,"",IF(AND($B192&gt;0,VALUE(SUBSTITUTE($B192,"1","0"))=$B192),1,0)),"")</f>
        <v/>
      </c>
      <c r="E192" s="5" t="str">
        <f>IF(PhieuBauCu!$B$2&gt;1,IF(LEN($B192)=0,"",IF(AND($B192&gt;0,VALUE(SUBSTITUTE($B192,"2","0"))=$B192),1,0)),"")</f>
        <v/>
      </c>
      <c r="F192" s="5" t="str">
        <f>IF(PhieuBauCu!$B$2&gt;2,IF(LEN($B192)=0,"",IF(AND($B192&gt;0,VALUE(SUBSTITUTE($B192,"3","0"))=$B192),1,0)),"")</f>
        <v/>
      </c>
      <c r="G192" s="5" t="str">
        <f>IF(PhieuBauCu!$B$2&gt;3,IF(LEN($B192)=0,"",IF(AND($B192&gt;0,VALUE(SUBSTITUTE($B192,"4","0"))=$B192),1,0)),"")</f>
        <v/>
      </c>
      <c r="H192" s="5" t="str">
        <f>IF(PhieuBauCu!$B$2&gt;4,IF(LEN($B192)=0,"",IF(AND($B192&gt;0,VALUE(SUBSTITUTE($B192,"5","0"))=$B192),1,0)),"")</f>
        <v/>
      </c>
      <c r="I192" s="5" t="str">
        <f>IF(PhieuBauCu!$B$2&gt;5,IF(LEN($B192)=0,"",IF(AND($B192&gt;0,VALUE(SUBSTITUTE($B192,"6","0"))=$B192),1,0)),"")</f>
        <v/>
      </c>
      <c r="J192" s="5" t="str">
        <f>IF(PhieuBauCu!$B$2&gt;6,IF(LEN($B192)=0,"",IF(AND($B192&gt;0,VALUE(SUBSTITUTE($B192,"7","0"))=$B192),1,0)),"")</f>
        <v/>
      </c>
      <c r="K192" s="5" t="str">
        <f>IF(PhieuBauCu!$B$2&gt;7,IF(LEN($B192)=0,"",IF(AND($B192&gt;0,VALUE(SUBSTITUTE($B192,"8","0"))=$B192),1,0)),"")</f>
        <v/>
      </c>
      <c r="L192" s="5" t="str">
        <f>IF(PhieuBauCu!$B$2&gt;8,IF(LEN($B192)=0,"",IF(AND($B192&gt;0,VALUE(SUBSTITUTE($B192,"9","0"))=$B192),1,0)),"")</f>
        <v/>
      </c>
      <c r="M192" s="9">
        <f t="shared" si="5"/>
        <v>0</v>
      </c>
      <c r="N192" s="36">
        <f>IF(AND(M192&lt;=PhieuBauCu!$B$13,M192&gt;=1),1,0)</f>
        <v>0</v>
      </c>
    </row>
    <row r="193" spans="1:14" ht="28.5" customHeight="1">
      <c r="A193" s="2">
        <v>188</v>
      </c>
      <c r="B193" s="3"/>
      <c r="C193" s="48" t="str">
        <f t="shared" si="4"/>
        <v/>
      </c>
      <c r="D193" s="5" t="str">
        <f>IF(PhieuBauCu!$B$2&gt;0,IF(LEN($B193)=0,"",IF(AND($B193&gt;0,VALUE(SUBSTITUTE($B193,"1","0"))=$B193),1,0)),"")</f>
        <v/>
      </c>
      <c r="E193" s="5" t="str">
        <f>IF(PhieuBauCu!$B$2&gt;1,IF(LEN($B193)=0,"",IF(AND($B193&gt;0,VALUE(SUBSTITUTE($B193,"2","0"))=$B193),1,0)),"")</f>
        <v/>
      </c>
      <c r="F193" s="5" t="str">
        <f>IF(PhieuBauCu!$B$2&gt;2,IF(LEN($B193)=0,"",IF(AND($B193&gt;0,VALUE(SUBSTITUTE($B193,"3","0"))=$B193),1,0)),"")</f>
        <v/>
      </c>
      <c r="G193" s="5" t="str">
        <f>IF(PhieuBauCu!$B$2&gt;3,IF(LEN($B193)=0,"",IF(AND($B193&gt;0,VALUE(SUBSTITUTE($B193,"4","0"))=$B193),1,0)),"")</f>
        <v/>
      </c>
      <c r="H193" s="5" t="str">
        <f>IF(PhieuBauCu!$B$2&gt;4,IF(LEN($B193)=0,"",IF(AND($B193&gt;0,VALUE(SUBSTITUTE($B193,"5","0"))=$B193),1,0)),"")</f>
        <v/>
      </c>
      <c r="I193" s="5" t="str">
        <f>IF(PhieuBauCu!$B$2&gt;5,IF(LEN($B193)=0,"",IF(AND($B193&gt;0,VALUE(SUBSTITUTE($B193,"6","0"))=$B193),1,0)),"")</f>
        <v/>
      </c>
      <c r="J193" s="5" t="str">
        <f>IF(PhieuBauCu!$B$2&gt;6,IF(LEN($B193)=0,"",IF(AND($B193&gt;0,VALUE(SUBSTITUTE($B193,"7","0"))=$B193),1,0)),"")</f>
        <v/>
      </c>
      <c r="K193" s="5" t="str">
        <f>IF(PhieuBauCu!$B$2&gt;7,IF(LEN($B193)=0,"",IF(AND($B193&gt;0,VALUE(SUBSTITUTE($B193,"8","0"))=$B193),1,0)),"")</f>
        <v/>
      </c>
      <c r="L193" s="5" t="str">
        <f>IF(PhieuBauCu!$B$2&gt;8,IF(LEN($B193)=0,"",IF(AND($B193&gt;0,VALUE(SUBSTITUTE($B193,"9","0"))=$B193),1,0)),"")</f>
        <v/>
      </c>
      <c r="M193" s="9">
        <f t="shared" si="5"/>
        <v>0</v>
      </c>
      <c r="N193" s="36">
        <f>IF(AND(M193&lt;=PhieuBauCu!$B$13,M193&gt;=1),1,0)</f>
        <v>0</v>
      </c>
    </row>
    <row r="194" spans="1:14" ht="28.5" customHeight="1">
      <c r="A194" s="2">
        <v>189</v>
      </c>
      <c r="B194" s="3"/>
      <c r="C194" s="48" t="str">
        <f t="shared" si="4"/>
        <v/>
      </c>
      <c r="D194" s="5" t="str">
        <f>IF(PhieuBauCu!$B$2&gt;0,IF(LEN($B194)=0,"",IF(AND($B194&gt;0,VALUE(SUBSTITUTE($B194,"1","0"))=$B194),1,0)),"")</f>
        <v/>
      </c>
      <c r="E194" s="5" t="str">
        <f>IF(PhieuBauCu!$B$2&gt;1,IF(LEN($B194)=0,"",IF(AND($B194&gt;0,VALUE(SUBSTITUTE($B194,"2","0"))=$B194),1,0)),"")</f>
        <v/>
      </c>
      <c r="F194" s="5" t="str">
        <f>IF(PhieuBauCu!$B$2&gt;2,IF(LEN($B194)=0,"",IF(AND($B194&gt;0,VALUE(SUBSTITUTE($B194,"3","0"))=$B194),1,0)),"")</f>
        <v/>
      </c>
      <c r="G194" s="5" t="str">
        <f>IF(PhieuBauCu!$B$2&gt;3,IF(LEN($B194)=0,"",IF(AND($B194&gt;0,VALUE(SUBSTITUTE($B194,"4","0"))=$B194),1,0)),"")</f>
        <v/>
      </c>
      <c r="H194" s="5" t="str">
        <f>IF(PhieuBauCu!$B$2&gt;4,IF(LEN($B194)=0,"",IF(AND($B194&gt;0,VALUE(SUBSTITUTE($B194,"5","0"))=$B194),1,0)),"")</f>
        <v/>
      </c>
      <c r="I194" s="5" t="str">
        <f>IF(PhieuBauCu!$B$2&gt;5,IF(LEN($B194)=0,"",IF(AND($B194&gt;0,VALUE(SUBSTITUTE($B194,"6","0"))=$B194),1,0)),"")</f>
        <v/>
      </c>
      <c r="J194" s="5" t="str">
        <f>IF(PhieuBauCu!$B$2&gt;6,IF(LEN($B194)=0,"",IF(AND($B194&gt;0,VALUE(SUBSTITUTE($B194,"7","0"))=$B194),1,0)),"")</f>
        <v/>
      </c>
      <c r="K194" s="5" t="str">
        <f>IF(PhieuBauCu!$B$2&gt;7,IF(LEN($B194)=0,"",IF(AND($B194&gt;0,VALUE(SUBSTITUTE($B194,"8","0"))=$B194),1,0)),"")</f>
        <v/>
      </c>
      <c r="L194" s="5" t="str">
        <f>IF(PhieuBauCu!$B$2&gt;8,IF(LEN($B194)=0,"",IF(AND($B194&gt;0,VALUE(SUBSTITUTE($B194,"9","0"))=$B194),1,0)),"")</f>
        <v/>
      </c>
      <c r="M194" s="9">
        <f t="shared" si="5"/>
        <v>0</v>
      </c>
      <c r="N194" s="36">
        <f>IF(AND(M194&lt;=PhieuBauCu!$B$13,M194&gt;=1),1,0)</f>
        <v>0</v>
      </c>
    </row>
    <row r="195" spans="1:14" ht="28.5" customHeight="1">
      <c r="A195" s="2">
        <v>190</v>
      </c>
      <c r="B195" s="3"/>
      <c r="C195" s="48" t="str">
        <f t="shared" si="4"/>
        <v/>
      </c>
      <c r="D195" s="5" t="str">
        <f>IF(PhieuBauCu!$B$2&gt;0,IF(LEN($B195)=0,"",IF(AND($B195&gt;0,VALUE(SUBSTITUTE($B195,"1","0"))=$B195),1,0)),"")</f>
        <v/>
      </c>
      <c r="E195" s="5" t="str">
        <f>IF(PhieuBauCu!$B$2&gt;1,IF(LEN($B195)=0,"",IF(AND($B195&gt;0,VALUE(SUBSTITUTE($B195,"2","0"))=$B195),1,0)),"")</f>
        <v/>
      </c>
      <c r="F195" s="5" t="str">
        <f>IF(PhieuBauCu!$B$2&gt;2,IF(LEN($B195)=0,"",IF(AND($B195&gt;0,VALUE(SUBSTITUTE($B195,"3","0"))=$B195),1,0)),"")</f>
        <v/>
      </c>
      <c r="G195" s="5" t="str">
        <f>IF(PhieuBauCu!$B$2&gt;3,IF(LEN($B195)=0,"",IF(AND($B195&gt;0,VALUE(SUBSTITUTE($B195,"4","0"))=$B195),1,0)),"")</f>
        <v/>
      </c>
      <c r="H195" s="5" t="str">
        <f>IF(PhieuBauCu!$B$2&gt;4,IF(LEN($B195)=0,"",IF(AND($B195&gt;0,VALUE(SUBSTITUTE($B195,"5","0"))=$B195),1,0)),"")</f>
        <v/>
      </c>
      <c r="I195" s="5" t="str">
        <f>IF(PhieuBauCu!$B$2&gt;5,IF(LEN($B195)=0,"",IF(AND($B195&gt;0,VALUE(SUBSTITUTE($B195,"6","0"))=$B195),1,0)),"")</f>
        <v/>
      </c>
      <c r="J195" s="5" t="str">
        <f>IF(PhieuBauCu!$B$2&gt;6,IF(LEN($B195)=0,"",IF(AND($B195&gt;0,VALUE(SUBSTITUTE($B195,"7","0"))=$B195),1,0)),"")</f>
        <v/>
      </c>
      <c r="K195" s="5" t="str">
        <f>IF(PhieuBauCu!$B$2&gt;7,IF(LEN($B195)=0,"",IF(AND($B195&gt;0,VALUE(SUBSTITUTE($B195,"8","0"))=$B195),1,0)),"")</f>
        <v/>
      </c>
      <c r="L195" s="5" t="str">
        <f>IF(PhieuBauCu!$B$2&gt;8,IF(LEN($B195)=0,"",IF(AND($B195&gt;0,VALUE(SUBSTITUTE($B195,"9","0"))=$B195),1,0)),"")</f>
        <v/>
      </c>
      <c r="M195" s="9">
        <f t="shared" si="5"/>
        <v>0</v>
      </c>
      <c r="N195" s="36">
        <f>IF(AND(M195&lt;=PhieuBauCu!$B$13,M195&gt;=1),1,0)</f>
        <v>0</v>
      </c>
    </row>
    <row r="196" spans="1:14" ht="28.5" customHeight="1">
      <c r="A196" s="2">
        <v>191</v>
      </c>
      <c r="B196" s="3"/>
      <c r="C196" s="48" t="str">
        <f t="shared" si="4"/>
        <v/>
      </c>
      <c r="D196" s="5" t="str">
        <f>IF(PhieuBauCu!$B$2&gt;0,IF(LEN($B196)=0,"",IF(AND($B196&gt;0,VALUE(SUBSTITUTE($B196,"1","0"))=$B196),1,0)),"")</f>
        <v/>
      </c>
      <c r="E196" s="5" t="str">
        <f>IF(PhieuBauCu!$B$2&gt;1,IF(LEN($B196)=0,"",IF(AND($B196&gt;0,VALUE(SUBSTITUTE($B196,"2","0"))=$B196),1,0)),"")</f>
        <v/>
      </c>
      <c r="F196" s="5" t="str">
        <f>IF(PhieuBauCu!$B$2&gt;2,IF(LEN($B196)=0,"",IF(AND($B196&gt;0,VALUE(SUBSTITUTE($B196,"3","0"))=$B196),1,0)),"")</f>
        <v/>
      </c>
      <c r="G196" s="5" t="str">
        <f>IF(PhieuBauCu!$B$2&gt;3,IF(LEN($B196)=0,"",IF(AND($B196&gt;0,VALUE(SUBSTITUTE($B196,"4","0"))=$B196),1,0)),"")</f>
        <v/>
      </c>
      <c r="H196" s="5" t="str">
        <f>IF(PhieuBauCu!$B$2&gt;4,IF(LEN($B196)=0,"",IF(AND($B196&gt;0,VALUE(SUBSTITUTE($B196,"5","0"))=$B196),1,0)),"")</f>
        <v/>
      </c>
      <c r="I196" s="5" t="str">
        <f>IF(PhieuBauCu!$B$2&gt;5,IF(LEN($B196)=0,"",IF(AND($B196&gt;0,VALUE(SUBSTITUTE($B196,"6","0"))=$B196),1,0)),"")</f>
        <v/>
      </c>
      <c r="J196" s="5" t="str">
        <f>IF(PhieuBauCu!$B$2&gt;6,IF(LEN($B196)=0,"",IF(AND($B196&gt;0,VALUE(SUBSTITUTE($B196,"7","0"))=$B196),1,0)),"")</f>
        <v/>
      </c>
      <c r="K196" s="5" t="str">
        <f>IF(PhieuBauCu!$B$2&gt;7,IF(LEN($B196)=0,"",IF(AND($B196&gt;0,VALUE(SUBSTITUTE($B196,"8","0"))=$B196),1,0)),"")</f>
        <v/>
      </c>
      <c r="L196" s="5" t="str">
        <f>IF(PhieuBauCu!$B$2&gt;8,IF(LEN($B196)=0,"",IF(AND($B196&gt;0,VALUE(SUBSTITUTE($B196,"9","0"))=$B196),1,0)),"")</f>
        <v/>
      </c>
      <c r="M196" s="9">
        <f t="shared" si="5"/>
        <v>0</v>
      </c>
      <c r="N196" s="36">
        <f>IF(AND(M196&lt;=PhieuBauCu!$B$13,M196&gt;=1),1,0)</f>
        <v>0</v>
      </c>
    </row>
    <row r="197" spans="1:14" ht="28.5" customHeight="1">
      <c r="A197" s="2">
        <v>192</v>
      </c>
      <c r="B197" s="3"/>
      <c r="C197" s="48" t="str">
        <f t="shared" si="4"/>
        <v/>
      </c>
      <c r="D197" s="5" t="str">
        <f>IF(PhieuBauCu!$B$2&gt;0,IF(LEN($B197)=0,"",IF(AND($B197&gt;0,VALUE(SUBSTITUTE($B197,"1","0"))=$B197),1,0)),"")</f>
        <v/>
      </c>
      <c r="E197" s="5" t="str">
        <f>IF(PhieuBauCu!$B$2&gt;1,IF(LEN($B197)=0,"",IF(AND($B197&gt;0,VALUE(SUBSTITUTE($B197,"2","0"))=$B197),1,0)),"")</f>
        <v/>
      </c>
      <c r="F197" s="5" t="str">
        <f>IF(PhieuBauCu!$B$2&gt;2,IF(LEN($B197)=0,"",IF(AND($B197&gt;0,VALUE(SUBSTITUTE($B197,"3","0"))=$B197),1,0)),"")</f>
        <v/>
      </c>
      <c r="G197" s="5" t="str">
        <f>IF(PhieuBauCu!$B$2&gt;3,IF(LEN($B197)=0,"",IF(AND($B197&gt;0,VALUE(SUBSTITUTE($B197,"4","0"))=$B197),1,0)),"")</f>
        <v/>
      </c>
      <c r="H197" s="5" t="str">
        <f>IF(PhieuBauCu!$B$2&gt;4,IF(LEN($B197)=0,"",IF(AND($B197&gt;0,VALUE(SUBSTITUTE($B197,"5","0"))=$B197),1,0)),"")</f>
        <v/>
      </c>
      <c r="I197" s="5" t="str">
        <f>IF(PhieuBauCu!$B$2&gt;5,IF(LEN($B197)=0,"",IF(AND($B197&gt;0,VALUE(SUBSTITUTE($B197,"6","0"))=$B197),1,0)),"")</f>
        <v/>
      </c>
      <c r="J197" s="5" t="str">
        <f>IF(PhieuBauCu!$B$2&gt;6,IF(LEN($B197)=0,"",IF(AND($B197&gt;0,VALUE(SUBSTITUTE($B197,"7","0"))=$B197),1,0)),"")</f>
        <v/>
      </c>
      <c r="K197" s="5" t="str">
        <f>IF(PhieuBauCu!$B$2&gt;7,IF(LEN($B197)=0,"",IF(AND($B197&gt;0,VALUE(SUBSTITUTE($B197,"8","0"))=$B197),1,0)),"")</f>
        <v/>
      </c>
      <c r="L197" s="5" t="str">
        <f>IF(PhieuBauCu!$B$2&gt;8,IF(LEN($B197)=0,"",IF(AND($B197&gt;0,VALUE(SUBSTITUTE($B197,"9","0"))=$B197),1,0)),"")</f>
        <v/>
      </c>
      <c r="M197" s="9">
        <f t="shared" si="5"/>
        <v>0</v>
      </c>
      <c r="N197" s="36">
        <f>IF(AND(M197&lt;=PhieuBauCu!$B$13,M197&gt;=1),1,0)</f>
        <v>0</v>
      </c>
    </row>
    <row r="198" spans="1:14" ht="28.5" customHeight="1">
      <c r="A198" s="2">
        <v>193</v>
      </c>
      <c r="B198" s="3"/>
      <c r="C198" s="48" t="str">
        <f t="shared" si="4"/>
        <v/>
      </c>
      <c r="D198" s="5" t="str">
        <f>IF(PhieuBauCu!$B$2&gt;0,IF(LEN($B198)=0,"",IF(AND($B198&gt;0,VALUE(SUBSTITUTE($B198,"1","0"))=$B198),1,0)),"")</f>
        <v/>
      </c>
      <c r="E198" s="5" t="str">
        <f>IF(PhieuBauCu!$B$2&gt;1,IF(LEN($B198)=0,"",IF(AND($B198&gt;0,VALUE(SUBSTITUTE($B198,"2","0"))=$B198),1,0)),"")</f>
        <v/>
      </c>
      <c r="F198" s="5" t="str">
        <f>IF(PhieuBauCu!$B$2&gt;2,IF(LEN($B198)=0,"",IF(AND($B198&gt;0,VALUE(SUBSTITUTE($B198,"3","0"))=$B198),1,0)),"")</f>
        <v/>
      </c>
      <c r="G198" s="5" t="str">
        <f>IF(PhieuBauCu!$B$2&gt;3,IF(LEN($B198)=0,"",IF(AND($B198&gt;0,VALUE(SUBSTITUTE($B198,"4","0"))=$B198),1,0)),"")</f>
        <v/>
      </c>
      <c r="H198" s="5" t="str">
        <f>IF(PhieuBauCu!$B$2&gt;4,IF(LEN($B198)=0,"",IF(AND($B198&gt;0,VALUE(SUBSTITUTE($B198,"5","0"))=$B198),1,0)),"")</f>
        <v/>
      </c>
      <c r="I198" s="5" t="str">
        <f>IF(PhieuBauCu!$B$2&gt;5,IF(LEN($B198)=0,"",IF(AND($B198&gt;0,VALUE(SUBSTITUTE($B198,"6","0"))=$B198),1,0)),"")</f>
        <v/>
      </c>
      <c r="J198" s="5" t="str">
        <f>IF(PhieuBauCu!$B$2&gt;6,IF(LEN($B198)=0,"",IF(AND($B198&gt;0,VALUE(SUBSTITUTE($B198,"7","0"))=$B198),1,0)),"")</f>
        <v/>
      </c>
      <c r="K198" s="5" t="str">
        <f>IF(PhieuBauCu!$B$2&gt;7,IF(LEN($B198)=0,"",IF(AND($B198&gt;0,VALUE(SUBSTITUTE($B198,"8","0"))=$B198),1,0)),"")</f>
        <v/>
      </c>
      <c r="L198" s="5" t="str">
        <f>IF(PhieuBauCu!$B$2&gt;8,IF(LEN($B198)=0,"",IF(AND($B198&gt;0,VALUE(SUBSTITUTE($B198,"9","0"))=$B198),1,0)),"")</f>
        <v/>
      </c>
      <c r="M198" s="9">
        <f t="shared" si="5"/>
        <v>0</v>
      </c>
      <c r="N198" s="36">
        <f>IF(AND(M198&lt;=PhieuBauCu!$B$13,M198&gt;=1),1,0)</f>
        <v>0</v>
      </c>
    </row>
    <row r="199" spans="1:14" ht="28.5" customHeight="1">
      <c r="A199" s="2">
        <v>194</v>
      </c>
      <c r="B199" s="3"/>
      <c r="C199" s="48" t="str">
        <f t="shared" ref="C199:C262" si="6">IF(LEN(B199)&gt;0,IF(N199=1,"Ok","Not Ok"),"")</f>
        <v/>
      </c>
      <c r="D199" s="5" t="str">
        <f>IF(PhieuBauCu!$B$2&gt;0,IF(LEN($B199)=0,"",IF(AND($B199&gt;0,VALUE(SUBSTITUTE($B199,"1","0"))=$B199),1,0)),"")</f>
        <v/>
      </c>
      <c r="E199" s="5" t="str">
        <f>IF(PhieuBauCu!$B$2&gt;1,IF(LEN($B199)=0,"",IF(AND($B199&gt;0,VALUE(SUBSTITUTE($B199,"2","0"))=$B199),1,0)),"")</f>
        <v/>
      </c>
      <c r="F199" s="5" t="str">
        <f>IF(PhieuBauCu!$B$2&gt;2,IF(LEN($B199)=0,"",IF(AND($B199&gt;0,VALUE(SUBSTITUTE($B199,"3","0"))=$B199),1,0)),"")</f>
        <v/>
      </c>
      <c r="G199" s="5" t="str">
        <f>IF(PhieuBauCu!$B$2&gt;3,IF(LEN($B199)=0,"",IF(AND($B199&gt;0,VALUE(SUBSTITUTE($B199,"4","0"))=$B199),1,0)),"")</f>
        <v/>
      </c>
      <c r="H199" s="5" t="str">
        <f>IF(PhieuBauCu!$B$2&gt;4,IF(LEN($B199)=0,"",IF(AND($B199&gt;0,VALUE(SUBSTITUTE($B199,"5","0"))=$B199),1,0)),"")</f>
        <v/>
      </c>
      <c r="I199" s="5" t="str">
        <f>IF(PhieuBauCu!$B$2&gt;5,IF(LEN($B199)=0,"",IF(AND($B199&gt;0,VALUE(SUBSTITUTE($B199,"6","0"))=$B199),1,0)),"")</f>
        <v/>
      </c>
      <c r="J199" s="5" t="str">
        <f>IF(PhieuBauCu!$B$2&gt;6,IF(LEN($B199)=0,"",IF(AND($B199&gt;0,VALUE(SUBSTITUTE($B199,"7","0"))=$B199),1,0)),"")</f>
        <v/>
      </c>
      <c r="K199" s="5" t="str">
        <f>IF(PhieuBauCu!$B$2&gt;7,IF(LEN($B199)=0,"",IF(AND($B199&gt;0,VALUE(SUBSTITUTE($B199,"8","0"))=$B199),1,0)),"")</f>
        <v/>
      </c>
      <c r="L199" s="5" t="str">
        <f>IF(PhieuBauCu!$B$2&gt;8,IF(LEN($B199)=0,"",IF(AND($B199&gt;0,VALUE(SUBSTITUTE($B199,"9","0"))=$B199),1,0)),"")</f>
        <v/>
      </c>
      <c r="M199" s="9">
        <f t="shared" ref="M199:M262" si="7">SUMIF(D199:L199,1)</f>
        <v>0</v>
      </c>
      <c r="N199" s="36">
        <f>IF(AND(M199&lt;=PhieuBauCu!$B$13,M199&gt;=1),1,0)</f>
        <v>0</v>
      </c>
    </row>
    <row r="200" spans="1:14" ht="28.5" customHeight="1">
      <c r="A200" s="2">
        <v>195</v>
      </c>
      <c r="B200" s="3"/>
      <c r="C200" s="48" t="str">
        <f t="shared" si="6"/>
        <v/>
      </c>
      <c r="D200" s="5" t="str">
        <f>IF(PhieuBauCu!$B$2&gt;0,IF(LEN($B200)=0,"",IF(AND($B200&gt;0,VALUE(SUBSTITUTE($B200,"1","0"))=$B200),1,0)),"")</f>
        <v/>
      </c>
      <c r="E200" s="5" t="str">
        <f>IF(PhieuBauCu!$B$2&gt;1,IF(LEN($B200)=0,"",IF(AND($B200&gt;0,VALUE(SUBSTITUTE($B200,"2","0"))=$B200),1,0)),"")</f>
        <v/>
      </c>
      <c r="F200" s="5" t="str">
        <f>IF(PhieuBauCu!$B$2&gt;2,IF(LEN($B200)=0,"",IF(AND($B200&gt;0,VALUE(SUBSTITUTE($B200,"3","0"))=$B200),1,0)),"")</f>
        <v/>
      </c>
      <c r="G200" s="5" t="str">
        <f>IF(PhieuBauCu!$B$2&gt;3,IF(LEN($B200)=0,"",IF(AND($B200&gt;0,VALUE(SUBSTITUTE($B200,"4","0"))=$B200),1,0)),"")</f>
        <v/>
      </c>
      <c r="H200" s="5" t="str">
        <f>IF(PhieuBauCu!$B$2&gt;4,IF(LEN($B200)=0,"",IF(AND($B200&gt;0,VALUE(SUBSTITUTE($B200,"5","0"))=$B200),1,0)),"")</f>
        <v/>
      </c>
      <c r="I200" s="5" t="str">
        <f>IF(PhieuBauCu!$B$2&gt;5,IF(LEN($B200)=0,"",IF(AND($B200&gt;0,VALUE(SUBSTITUTE($B200,"6","0"))=$B200),1,0)),"")</f>
        <v/>
      </c>
      <c r="J200" s="5" t="str">
        <f>IF(PhieuBauCu!$B$2&gt;6,IF(LEN($B200)=0,"",IF(AND($B200&gt;0,VALUE(SUBSTITUTE($B200,"7","0"))=$B200),1,0)),"")</f>
        <v/>
      </c>
      <c r="K200" s="5" t="str">
        <f>IF(PhieuBauCu!$B$2&gt;7,IF(LEN($B200)=0,"",IF(AND($B200&gt;0,VALUE(SUBSTITUTE($B200,"8","0"))=$B200),1,0)),"")</f>
        <v/>
      </c>
      <c r="L200" s="5" t="str">
        <f>IF(PhieuBauCu!$B$2&gt;8,IF(LEN($B200)=0,"",IF(AND($B200&gt;0,VALUE(SUBSTITUTE($B200,"9","0"))=$B200),1,0)),"")</f>
        <v/>
      </c>
      <c r="M200" s="9">
        <f t="shared" si="7"/>
        <v>0</v>
      </c>
      <c r="N200" s="36">
        <f>IF(AND(M200&lt;=PhieuBauCu!$B$13,M200&gt;=1),1,0)</f>
        <v>0</v>
      </c>
    </row>
    <row r="201" spans="1:14" ht="28.5" customHeight="1">
      <c r="A201" s="2">
        <v>196</v>
      </c>
      <c r="B201" s="3"/>
      <c r="C201" s="48" t="str">
        <f t="shared" si="6"/>
        <v/>
      </c>
      <c r="D201" s="5" t="str">
        <f>IF(PhieuBauCu!$B$2&gt;0,IF(LEN($B201)=0,"",IF(AND($B201&gt;0,VALUE(SUBSTITUTE($B201,"1","0"))=$B201),1,0)),"")</f>
        <v/>
      </c>
      <c r="E201" s="5" t="str">
        <f>IF(PhieuBauCu!$B$2&gt;1,IF(LEN($B201)=0,"",IF(AND($B201&gt;0,VALUE(SUBSTITUTE($B201,"2","0"))=$B201),1,0)),"")</f>
        <v/>
      </c>
      <c r="F201" s="5" t="str">
        <f>IF(PhieuBauCu!$B$2&gt;2,IF(LEN($B201)=0,"",IF(AND($B201&gt;0,VALUE(SUBSTITUTE($B201,"3","0"))=$B201),1,0)),"")</f>
        <v/>
      </c>
      <c r="G201" s="5" t="str">
        <f>IF(PhieuBauCu!$B$2&gt;3,IF(LEN($B201)=0,"",IF(AND($B201&gt;0,VALUE(SUBSTITUTE($B201,"4","0"))=$B201),1,0)),"")</f>
        <v/>
      </c>
      <c r="H201" s="5" t="str">
        <f>IF(PhieuBauCu!$B$2&gt;4,IF(LEN($B201)=0,"",IF(AND($B201&gt;0,VALUE(SUBSTITUTE($B201,"5","0"))=$B201),1,0)),"")</f>
        <v/>
      </c>
      <c r="I201" s="5" t="str">
        <f>IF(PhieuBauCu!$B$2&gt;5,IF(LEN($B201)=0,"",IF(AND($B201&gt;0,VALUE(SUBSTITUTE($B201,"6","0"))=$B201),1,0)),"")</f>
        <v/>
      </c>
      <c r="J201" s="5" t="str">
        <f>IF(PhieuBauCu!$B$2&gt;6,IF(LEN($B201)=0,"",IF(AND($B201&gt;0,VALUE(SUBSTITUTE($B201,"7","0"))=$B201),1,0)),"")</f>
        <v/>
      </c>
      <c r="K201" s="5" t="str">
        <f>IF(PhieuBauCu!$B$2&gt;7,IF(LEN($B201)=0,"",IF(AND($B201&gt;0,VALUE(SUBSTITUTE($B201,"8","0"))=$B201),1,0)),"")</f>
        <v/>
      </c>
      <c r="L201" s="5" t="str">
        <f>IF(PhieuBauCu!$B$2&gt;8,IF(LEN($B201)=0,"",IF(AND($B201&gt;0,VALUE(SUBSTITUTE($B201,"9","0"))=$B201),1,0)),"")</f>
        <v/>
      </c>
      <c r="M201" s="9">
        <f t="shared" si="7"/>
        <v>0</v>
      </c>
      <c r="N201" s="36">
        <f>IF(AND(M201&lt;=PhieuBauCu!$B$13,M201&gt;=1),1,0)</f>
        <v>0</v>
      </c>
    </row>
    <row r="202" spans="1:14" ht="28.5" customHeight="1">
      <c r="A202" s="2">
        <v>197</v>
      </c>
      <c r="B202" s="3"/>
      <c r="C202" s="48" t="str">
        <f t="shared" si="6"/>
        <v/>
      </c>
      <c r="D202" s="5" t="str">
        <f>IF(PhieuBauCu!$B$2&gt;0,IF(LEN($B202)=0,"",IF(AND($B202&gt;0,VALUE(SUBSTITUTE($B202,"1","0"))=$B202),1,0)),"")</f>
        <v/>
      </c>
      <c r="E202" s="5" t="str">
        <f>IF(PhieuBauCu!$B$2&gt;1,IF(LEN($B202)=0,"",IF(AND($B202&gt;0,VALUE(SUBSTITUTE($B202,"2","0"))=$B202),1,0)),"")</f>
        <v/>
      </c>
      <c r="F202" s="5" t="str">
        <f>IF(PhieuBauCu!$B$2&gt;2,IF(LEN($B202)=0,"",IF(AND($B202&gt;0,VALUE(SUBSTITUTE($B202,"3","0"))=$B202),1,0)),"")</f>
        <v/>
      </c>
      <c r="G202" s="5" t="str">
        <f>IF(PhieuBauCu!$B$2&gt;3,IF(LEN($B202)=0,"",IF(AND($B202&gt;0,VALUE(SUBSTITUTE($B202,"4","0"))=$B202),1,0)),"")</f>
        <v/>
      </c>
      <c r="H202" s="5" t="str">
        <f>IF(PhieuBauCu!$B$2&gt;4,IF(LEN($B202)=0,"",IF(AND($B202&gt;0,VALUE(SUBSTITUTE($B202,"5","0"))=$B202),1,0)),"")</f>
        <v/>
      </c>
      <c r="I202" s="5" t="str">
        <f>IF(PhieuBauCu!$B$2&gt;5,IF(LEN($B202)=0,"",IF(AND($B202&gt;0,VALUE(SUBSTITUTE($B202,"6","0"))=$B202),1,0)),"")</f>
        <v/>
      </c>
      <c r="J202" s="5" t="str">
        <f>IF(PhieuBauCu!$B$2&gt;6,IF(LEN($B202)=0,"",IF(AND($B202&gt;0,VALUE(SUBSTITUTE($B202,"7","0"))=$B202),1,0)),"")</f>
        <v/>
      </c>
      <c r="K202" s="5" t="str">
        <f>IF(PhieuBauCu!$B$2&gt;7,IF(LEN($B202)=0,"",IF(AND($B202&gt;0,VALUE(SUBSTITUTE($B202,"8","0"))=$B202),1,0)),"")</f>
        <v/>
      </c>
      <c r="L202" s="5" t="str">
        <f>IF(PhieuBauCu!$B$2&gt;8,IF(LEN($B202)=0,"",IF(AND($B202&gt;0,VALUE(SUBSTITUTE($B202,"9","0"))=$B202),1,0)),"")</f>
        <v/>
      </c>
      <c r="M202" s="9">
        <f t="shared" si="7"/>
        <v>0</v>
      </c>
      <c r="N202" s="36">
        <f>IF(AND(M202&lt;=PhieuBauCu!$B$13,M202&gt;=1),1,0)</f>
        <v>0</v>
      </c>
    </row>
    <row r="203" spans="1:14" ht="28.5" customHeight="1">
      <c r="A203" s="2">
        <v>198</v>
      </c>
      <c r="B203" s="3"/>
      <c r="C203" s="48" t="str">
        <f t="shared" si="6"/>
        <v/>
      </c>
      <c r="D203" s="5" t="str">
        <f>IF(PhieuBauCu!$B$2&gt;0,IF(LEN($B203)=0,"",IF(AND($B203&gt;0,VALUE(SUBSTITUTE($B203,"1","0"))=$B203),1,0)),"")</f>
        <v/>
      </c>
      <c r="E203" s="5" t="str">
        <f>IF(PhieuBauCu!$B$2&gt;1,IF(LEN($B203)=0,"",IF(AND($B203&gt;0,VALUE(SUBSTITUTE($B203,"2","0"))=$B203),1,0)),"")</f>
        <v/>
      </c>
      <c r="F203" s="5" t="str">
        <f>IF(PhieuBauCu!$B$2&gt;2,IF(LEN($B203)=0,"",IF(AND($B203&gt;0,VALUE(SUBSTITUTE($B203,"3","0"))=$B203),1,0)),"")</f>
        <v/>
      </c>
      <c r="G203" s="5" t="str">
        <f>IF(PhieuBauCu!$B$2&gt;3,IF(LEN($B203)=0,"",IF(AND($B203&gt;0,VALUE(SUBSTITUTE($B203,"4","0"))=$B203),1,0)),"")</f>
        <v/>
      </c>
      <c r="H203" s="5" t="str">
        <f>IF(PhieuBauCu!$B$2&gt;4,IF(LEN($B203)=0,"",IF(AND($B203&gt;0,VALUE(SUBSTITUTE($B203,"5","0"))=$B203),1,0)),"")</f>
        <v/>
      </c>
      <c r="I203" s="5" t="str">
        <f>IF(PhieuBauCu!$B$2&gt;5,IF(LEN($B203)=0,"",IF(AND($B203&gt;0,VALUE(SUBSTITUTE($B203,"6","0"))=$B203),1,0)),"")</f>
        <v/>
      </c>
      <c r="J203" s="5" t="str">
        <f>IF(PhieuBauCu!$B$2&gt;6,IF(LEN($B203)=0,"",IF(AND($B203&gt;0,VALUE(SUBSTITUTE($B203,"7","0"))=$B203),1,0)),"")</f>
        <v/>
      </c>
      <c r="K203" s="5" t="str">
        <f>IF(PhieuBauCu!$B$2&gt;7,IF(LEN($B203)=0,"",IF(AND($B203&gt;0,VALUE(SUBSTITUTE($B203,"8","0"))=$B203),1,0)),"")</f>
        <v/>
      </c>
      <c r="L203" s="5" t="str">
        <f>IF(PhieuBauCu!$B$2&gt;8,IF(LEN($B203)=0,"",IF(AND($B203&gt;0,VALUE(SUBSTITUTE($B203,"9","0"))=$B203),1,0)),"")</f>
        <v/>
      </c>
      <c r="M203" s="9">
        <f t="shared" si="7"/>
        <v>0</v>
      </c>
      <c r="N203" s="36">
        <f>IF(AND(M203&lt;=PhieuBauCu!$B$13,M203&gt;=1),1,0)</f>
        <v>0</v>
      </c>
    </row>
    <row r="204" spans="1:14" ht="28.5" customHeight="1">
      <c r="A204" s="2">
        <v>199</v>
      </c>
      <c r="B204" s="3"/>
      <c r="C204" s="48" t="str">
        <f t="shared" si="6"/>
        <v/>
      </c>
      <c r="D204" s="5" t="str">
        <f>IF(PhieuBauCu!$B$2&gt;0,IF(LEN($B204)=0,"",IF(AND($B204&gt;0,VALUE(SUBSTITUTE($B204,"1","0"))=$B204),1,0)),"")</f>
        <v/>
      </c>
      <c r="E204" s="5" t="str">
        <f>IF(PhieuBauCu!$B$2&gt;1,IF(LEN($B204)=0,"",IF(AND($B204&gt;0,VALUE(SUBSTITUTE($B204,"2","0"))=$B204),1,0)),"")</f>
        <v/>
      </c>
      <c r="F204" s="5" t="str">
        <f>IF(PhieuBauCu!$B$2&gt;2,IF(LEN($B204)=0,"",IF(AND($B204&gt;0,VALUE(SUBSTITUTE($B204,"3","0"))=$B204),1,0)),"")</f>
        <v/>
      </c>
      <c r="G204" s="5" t="str">
        <f>IF(PhieuBauCu!$B$2&gt;3,IF(LEN($B204)=0,"",IF(AND($B204&gt;0,VALUE(SUBSTITUTE($B204,"4","0"))=$B204),1,0)),"")</f>
        <v/>
      </c>
      <c r="H204" s="5" t="str">
        <f>IF(PhieuBauCu!$B$2&gt;4,IF(LEN($B204)=0,"",IF(AND($B204&gt;0,VALUE(SUBSTITUTE($B204,"5","0"))=$B204),1,0)),"")</f>
        <v/>
      </c>
      <c r="I204" s="5" t="str">
        <f>IF(PhieuBauCu!$B$2&gt;5,IF(LEN($B204)=0,"",IF(AND($B204&gt;0,VALUE(SUBSTITUTE($B204,"6","0"))=$B204),1,0)),"")</f>
        <v/>
      </c>
      <c r="J204" s="5" t="str">
        <f>IF(PhieuBauCu!$B$2&gt;6,IF(LEN($B204)=0,"",IF(AND($B204&gt;0,VALUE(SUBSTITUTE($B204,"7","0"))=$B204),1,0)),"")</f>
        <v/>
      </c>
      <c r="K204" s="5" t="str">
        <f>IF(PhieuBauCu!$B$2&gt;7,IF(LEN($B204)=0,"",IF(AND($B204&gt;0,VALUE(SUBSTITUTE($B204,"8","0"))=$B204),1,0)),"")</f>
        <v/>
      </c>
      <c r="L204" s="5" t="str">
        <f>IF(PhieuBauCu!$B$2&gt;8,IF(LEN($B204)=0,"",IF(AND($B204&gt;0,VALUE(SUBSTITUTE($B204,"9","0"))=$B204),1,0)),"")</f>
        <v/>
      </c>
      <c r="M204" s="9">
        <f t="shared" si="7"/>
        <v>0</v>
      </c>
      <c r="N204" s="36">
        <f>IF(AND(M204&lt;=PhieuBauCu!$B$13,M204&gt;=1),1,0)</f>
        <v>0</v>
      </c>
    </row>
    <row r="205" spans="1:14" ht="28.5" customHeight="1">
      <c r="A205" s="2">
        <v>200</v>
      </c>
      <c r="B205" s="3"/>
      <c r="C205" s="48" t="str">
        <f t="shared" si="6"/>
        <v/>
      </c>
      <c r="D205" s="5" t="str">
        <f>IF(PhieuBauCu!$B$2&gt;0,IF(LEN($B205)=0,"",IF(AND($B205&gt;0,VALUE(SUBSTITUTE($B205,"1","0"))=$B205),1,0)),"")</f>
        <v/>
      </c>
      <c r="E205" s="5" t="str">
        <f>IF(PhieuBauCu!$B$2&gt;1,IF(LEN($B205)=0,"",IF(AND($B205&gt;0,VALUE(SUBSTITUTE($B205,"2","0"))=$B205),1,0)),"")</f>
        <v/>
      </c>
      <c r="F205" s="5" t="str">
        <f>IF(PhieuBauCu!$B$2&gt;2,IF(LEN($B205)=0,"",IF(AND($B205&gt;0,VALUE(SUBSTITUTE($B205,"3","0"))=$B205),1,0)),"")</f>
        <v/>
      </c>
      <c r="G205" s="5" t="str">
        <f>IF(PhieuBauCu!$B$2&gt;3,IF(LEN($B205)=0,"",IF(AND($B205&gt;0,VALUE(SUBSTITUTE($B205,"4","0"))=$B205),1,0)),"")</f>
        <v/>
      </c>
      <c r="H205" s="5" t="str">
        <f>IF(PhieuBauCu!$B$2&gt;4,IF(LEN($B205)=0,"",IF(AND($B205&gt;0,VALUE(SUBSTITUTE($B205,"5","0"))=$B205),1,0)),"")</f>
        <v/>
      </c>
      <c r="I205" s="5" t="str">
        <f>IF(PhieuBauCu!$B$2&gt;5,IF(LEN($B205)=0,"",IF(AND($B205&gt;0,VALUE(SUBSTITUTE($B205,"6","0"))=$B205),1,0)),"")</f>
        <v/>
      </c>
      <c r="J205" s="5" t="str">
        <f>IF(PhieuBauCu!$B$2&gt;6,IF(LEN($B205)=0,"",IF(AND($B205&gt;0,VALUE(SUBSTITUTE($B205,"7","0"))=$B205),1,0)),"")</f>
        <v/>
      </c>
      <c r="K205" s="5" t="str">
        <f>IF(PhieuBauCu!$B$2&gt;7,IF(LEN($B205)=0,"",IF(AND($B205&gt;0,VALUE(SUBSTITUTE($B205,"8","0"))=$B205),1,0)),"")</f>
        <v/>
      </c>
      <c r="L205" s="5" t="str">
        <f>IF(PhieuBauCu!$B$2&gt;8,IF(LEN($B205)=0,"",IF(AND($B205&gt;0,VALUE(SUBSTITUTE($B205,"9","0"))=$B205),1,0)),"")</f>
        <v/>
      </c>
      <c r="M205" s="9">
        <f t="shared" si="7"/>
        <v>0</v>
      </c>
      <c r="N205" s="36">
        <f>IF(AND(M205&lt;=PhieuBauCu!$B$13,M205&gt;=1),1,0)</f>
        <v>0</v>
      </c>
    </row>
    <row r="206" spans="1:14" ht="28.5" customHeight="1">
      <c r="A206" s="2">
        <v>201</v>
      </c>
      <c r="B206" s="3"/>
      <c r="C206" s="48" t="str">
        <f t="shared" si="6"/>
        <v/>
      </c>
      <c r="D206" s="5" t="str">
        <f>IF(PhieuBauCu!$B$2&gt;0,IF(LEN($B206)=0,"",IF(AND($B206&gt;0,VALUE(SUBSTITUTE($B206,"1","0"))=$B206),1,0)),"")</f>
        <v/>
      </c>
      <c r="E206" s="5" t="str">
        <f>IF(PhieuBauCu!$B$2&gt;1,IF(LEN($B206)=0,"",IF(AND($B206&gt;0,VALUE(SUBSTITUTE($B206,"2","0"))=$B206),1,0)),"")</f>
        <v/>
      </c>
      <c r="F206" s="5" t="str">
        <f>IF(PhieuBauCu!$B$2&gt;2,IF(LEN($B206)=0,"",IF(AND($B206&gt;0,VALUE(SUBSTITUTE($B206,"3","0"))=$B206),1,0)),"")</f>
        <v/>
      </c>
      <c r="G206" s="5" t="str">
        <f>IF(PhieuBauCu!$B$2&gt;3,IF(LEN($B206)=0,"",IF(AND($B206&gt;0,VALUE(SUBSTITUTE($B206,"4","0"))=$B206),1,0)),"")</f>
        <v/>
      </c>
      <c r="H206" s="5" t="str">
        <f>IF(PhieuBauCu!$B$2&gt;4,IF(LEN($B206)=0,"",IF(AND($B206&gt;0,VALUE(SUBSTITUTE($B206,"5","0"))=$B206),1,0)),"")</f>
        <v/>
      </c>
      <c r="I206" s="5" t="str">
        <f>IF(PhieuBauCu!$B$2&gt;5,IF(LEN($B206)=0,"",IF(AND($B206&gt;0,VALUE(SUBSTITUTE($B206,"6","0"))=$B206),1,0)),"")</f>
        <v/>
      </c>
      <c r="J206" s="5" t="str">
        <f>IF(PhieuBauCu!$B$2&gt;6,IF(LEN($B206)=0,"",IF(AND($B206&gt;0,VALUE(SUBSTITUTE($B206,"7","0"))=$B206),1,0)),"")</f>
        <v/>
      </c>
      <c r="K206" s="5" t="str">
        <f>IF(PhieuBauCu!$B$2&gt;7,IF(LEN($B206)=0,"",IF(AND($B206&gt;0,VALUE(SUBSTITUTE($B206,"8","0"))=$B206),1,0)),"")</f>
        <v/>
      </c>
      <c r="L206" s="5" t="str">
        <f>IF(PhieuBauCu!$B$2&gt;8,IF(LEN($B206)=0,"",IF(AND($B206&gt;0,VALUE(SUBSTITUTE($B206,"9","0"))=$B206),1,0)),"")</f>
        <v/>
      </c>
      <c r="M206" s="9">
        <f t="shared" si="7"/>
        <v>0</v>
      </c>
      <c r="N206" s="36">
        <f>IF(AND(M206&lt;=PhieuBauCu!$B$13,M206&gt;=1),1,0)</f>
        <v>0</v>
      </c>
    </row>
    <row r="207" spans="1:14" ht="28.5" customHeight="1">
      <c r="A207" s="2">
        <v>202</v>
      </c>
      <c r="B207" s="3"/>
      <c r="C207" s="48" t="str">
        <f t="shared" si="6"/>
        <v/>
      </c>
      <c r="D207" s="5" t="str">
        <f>IF(PhieuBauCu!$B$2&gt;0,IF(LEN($B207)=0,"",IF(AND($B207&gt;0,VALUE(SUBSTITUTE($B207,"1","0"))=$B207),1,0)),"")</f>
        <v/>
      </c>
      <c r="E207" s="5" t="str">
        <f>IF(PhieuBauCu!$B$2&gt;1,IF(LEN($B207)=0,"",IF(AND($B207&gt;0,VALUE(SUBSTITUTE($B207,"2","0"))=$B207),1,0)),"")</f>
        <v/>
      </c>
      <c r="F207" s="5" t="str">
        <f>IF(PhieuBauCu!$B$2&gt;2,IF(LEN($B207)=0,"",IF(AND($B207&gt;0,VALUE(SUBSTITUTE($B207,"3","0"))=$B207),1,0)),"")</f>
        <v/>
      </c>
      <c r="G207" s="5" t="str">
        <f>IF(PhieuBauCu!$B$2&gt;3,IF(LEN($B207)=0,"",IF(AND($B207&gt;0,VALUE(SUBSTITUTE($B207,"4","0"))=$B207),1,0)),"")</f>
        <v/>
      </c>
      <c r="H207" s="5" t="str">
        <f>IF(PhieuBauCu!$B$2&gt;4,IF(LEN($B207)=0,"",IF(AND($B207&gt;0,VALUE(SUBSTITUTE($B207,"5","0"))=$B207),1,0)),"")</f>
        <v/>
      </c>
      <c r="I207" s="5" t="str">
        <f>IF(PhieuBauCu!$B$2&gt;5,IF(LEN($B207)=0,"",IF(AND($B207&gt;0,VALUE(SUBSTITUTE($B207,"6","0"))=$B207),1,0)),"")</f>
        <v/>
      </c>
      <c r="J207" s="5" t="str">
        <f>IF(PhieuBauCu!$B$2&gt;6,IF(LEN($B207)=0,"",IF(AND($B207&gt;0,VALUE(SUBSTITUTE($B207,"7","0"))=$B207),1,0)),"")</f>
        <v/>
      </c>
      <c r="K207" s="5" t="str">
        <f>IF(PhieuBauCu!$B$2&gt;7,IF(LEN($B207)=0,"",IF(AND($B207&gt;0,VALUE(SUBSTITUTE($B207,"8","0"))=$B207),1,0)),"")</f>
        <v/>
      </c>
      <c r="L207" s="5" t="str">
        <f>IF(PhieuBauCu!$B$2&gt;8,IF(LEN($B207)=0,"",IF(AND($B207&gt;0,VALUE(SUBSTITUTE($B207,"9","0"))=$B207),1,0)),"")</f>
        <v/>
      </c>
      <c r="M207" s="9">
        <f t="shared" si="7"/>
        <v>0</v>
      </c>
      <c r="N207" s="36">
        <f>IF(AND(M207&lt;=PhieuBauCu!$B$13,M207&gt;=1),1,0)</f>
        <v>0</v>
      </c>
    </row>
    <row r="208" spans="1:14" ht="28.5" customHeight="1">
      <c r="A208" s="2">
        <v>203</v>
      </c>
      <c r="B208" s="3"/>
      <c r="C208" s="48" t="str">
        <f t="shared" si="6"/>
        <v/>
      </c>
      <c r="D208" s="5" t="str">
        <f>IF(PhieuBauCu!$B$2&gt;0,IF(LEN($B208)=0,"",IF(AND($B208&gt;0,VALUE(SUBSTITUTE($B208,"1","0"))=$B208),1,0)),"")</f>
        <v/>
      </c>
      <c r="E208" s="5" t="str">
        <f>IF(PhieuBauCu!$B$2&gt;1,IF(LEN($B208)=0,"",IF(AND($B208&gt;0,VALUE(SUBSTITUTE($B208,"2","0"))=$B208),1,0)),"")</f>
        <v/>
      </c>
      <c r="F208" s="5" t="str">
        <f>IF(PhieuBauCu!$B$2&gt;2,IF(LEN($B208)=0,"",IF(AND($B208&gt;0,VALUE(SUBSTITUTE($B208,"3","0"))=$B208),1,0)),"")</f>
        <v/>
      </c>
      <c r="G208" s="5" t="str">
        <f>IF(PhieuBauCu!$B$2&gt;3,IF(LEN($B208)=0,"",IF(AND($B208&gt;0,VALUE(SUBSTITUTE($B208,"4","0"))=$B208),1,0)),"")</f>
        <v/>
      </c>
      <c r="H208" s="5" t="str">
        <f>IF(PhieuBauCu!$B$2&gt;4,IF(LEN($B208)=0,"",IF(AND($B208&gt;0,VALUE(SUBSTITUTE($B208,"5","0"))=$B208),1,0)),"")</f>
        <v/>
      </c>
      <c r="I208" s="5" t="str">
        <f>IF(PhieuBauCu!$B$2&gt;5,IF(LEN($B208)=0,"",IF(AND($B208&gt;0,VALUE(SUBSTITUTE($B208,"6","0"))=$B208),1,0)),"")</f>
        <v/>
      </c>
      <c r="J208" s="5" t="str">
        <f>IF(PhieuBauCu!$B$2&gt;6,IF(LEN($B208)=0,"",IF(AND($B208&gt;0,VALUE(SUBSTITUTE($B208,"7","0"))=$B208),1,0)),"")</f>
        <v/>
      </c>
      <c r="K208" s="5" t="str">
        <f>IF(PhieuBauCu!$B$2&gt;7,IF(LEN($B208)=0,"",IF(AND($B208&gt;0,VALUE(SUBSTITUTE($B208,"8","0"))=$B208),1,0)),"")</f>
        <v/>
      </c>
      <c r="L208" s="5" t="str">
        <f>IF(PhieuBauCu!$B$2&gt;8,IF(LEN($B208)=0,"",IF(AND($B208&gt;0,VALUE(SUBSTITUTE($B208,"9","0"))=$B208),1,0)),"")</f>
        <v/>
      </c>
      <c r="M208" s="9">
        <f t="shared" si="7"/>
        <v>0</v>
      </c>
      <c r="N208" s="36">
        <f>IF(AND(M208&lt;=PhieuBauCu!$B$13,M208&gt;=1),1,0)</f>
        <v>0</v>
      </c>
    </row>
    <row r="209" spans="1:14" ht="28.5" customHeight="1">
      <c r="A209" s="2">
        <v>204</v>
      </c>
      <c r="B209" s="3"/>
      <c r="C209" s="48" t="str">
        <f t="shared" si="6"/>
        <v/>
      </c>
      <c r="D209" s="5" t="str">
        <f>IF(PhieuBauCu!$B$2&gt;0,IF(LEN($B209)=0,"",IF(AND($B209&gt;0,VALUE(SUBSTITUTE($B209,"1","0"))=$B209),1,0)),"")</f>
        <v/>
      </c>
      <c r="E209" s="5" t="str">
        <f>IF(PhieuBauCu!$B$2&gt;1,IF(LEN($B209)=0,"",IF(AND($B209&gt;0,VALUE(SUBSTITUTE($B209,"2","0"))=$B209),1,0)),"")</f>
        <v/>
      </c>
      <c r="F209" s="5" t="str">
        <f>IF(PhieuBauCu!$B$2&gt;2,IF(LEN($B209)=0,"",IF(AND($B209&gt;0,VALUE(SUBSTITUTE($B209,"3","0"))=$B209),1,0)),"")</f>
        <v/>
      </c>
      <c r="G209" s="5" t="str">
        <f>IF(PhieuBauCu!$B$2&gt;3,IF(LEN($B209)=0,"",IF(AND($B209&gt;0,VALUE(SUBSTITUTE($B209,"4","0"))=$B209),1,0)),"")</f>
        <v/>
      </c>
      <c r="H209" s="5" t="str">
        <f>IF(PhieuBauCu!$B$2&gt;4,IF(LEN($B209)=0,"",IF(AND($B209&gt;0,VALUE(SUBSTITUTE($B209,"5","0"))=$B209),1,0)),"")</f>
        <v/>
      </c>
      <c r="I209" s="5" t="str">
        <f>IF(PhieuBauCu!$B$2&gt;5,IF(LEN($B209)=0,"",IF(AND($B209&gt;0,VALUE(SUBSTITUTE($B209,"6","0"))=$B209),1,0)),"")</f>
        <v/>
      </c>
      <c r="J209" s="5" t="str">
        <f>IF(PhieuBauCu!$B$2&gt;6,IF(LEN($B209)=0,"",IF(AND($B209&gt;0,VALUE(SUBSTITUTE($B209,"7","0"))=$B209),1,0)),"")</f>
        <v/>
      </c>
      <c r="K209" s="5" t="str">
        <f>IF(PhieuBauCu!$B$2&gt;7,IF(LEN($B209)=0,"",IF(AND($B209&gt;0,VALUE(SUBSTITUTE($B209,"8","0"))=$B209),1,0)),"")</f>
        <v/>
      </c>
      <c r="L209" s="5" t="str">
        <f>IF(PhieuBauCu!$B$2&gt;8,IF(LEN($B209)=0,"",IF(AND($B209&gt;0,VALUE(SUBSTITUTE($B209,"9","0"))=$B209),1,0)),"")</f>
        <v/>
      </c>
      <c r="M209" s="9">
        <f t="shared" si="7"/>
        <v>0</v>
      </c>
      <c r="N209" s="36">
        <f>IF(AND(M209&lt;=PhieuBauCu!$B$13,M209&gt;=1),1,0)</f>
        <v>0</v>
      </c>
    </row>
    <row r="210" spans="1:14" ht="28.5" customHeight="1">
      <c r="A210" s="2">
        <v>205</v>
      </c>
      <c r="B210" s="3"/>
      <c r="C210" s="48" t="str">
        <f t="shared" si="6"/>
        <v/>
      </c>
      <c r="D210" s="5" t="str">
        <f>IF(PhieuBauCu!$B$2&gt;0,IF(LEN($B210)=0,"",IF(AND($B210&gt;0,VALUE(SUBSTITUTE($B210,"1","0"))=$B210),1,0)),"")</f>
        <v/>
      </c>
      <c r="E210" s="5" t="str">
        <f>IF(PhieuBauCu!$B$2&gt;1,IF(LEN($B210)=0,"",IF(AND($B210&gt;0,VALUE(SUBSTITUTE($B210,"2","0"))=$B210),1,0)),"")</f>
        <v/>
      </c>
      <c r="F210" s="5" t="str">
        <f>IF(PhieuBauCu!$B$2&gt;2,IF(LEN($B210)=0,"",IF(AND($B210&gt;0,VALUE(SUBSTITUTE($B210,"3","0"))=$B210),1,0)),"")</f>
        <v/>
      </c>
      <c r="G210" s="5" t="str">
        <f>IF(PhieuBauCu!$B$2&gt;3,IF(LEN($B210)=0,"",IF(AND($B210&gt;0,VALUE(SUBSTITUTE($B210,"4","0"))=$B210),1,0)),"")</f>
        <v/>
      </c>
      <c r="H210" s="5" t="str">
        <f>IF(PhieuBauCu!$B$2&gt;4,IF(LEN($B210)=0,"",IF(AND($B210&gt;0,VALUE(SUBSTITUTE($B210,"5","0"))=$B210),1,0)),"")</f>
        <v/>
      </c>
      <c r="I210" s="5" t="str">
        <f>IF(PhieuBauCu!$B$2&gt;5,IF(LEN($B210)=0,"",IF(AND($B210&gt;0,VALUE(SUBSTITUTE($B210,"6","0"))=$B210),1,0)),"")</f>
        <v/>
      </c>
      <c r="J210" s="5" t="str">
        <f>IF(PhieuBauCu!$B$2&gt;6,IF(LEN($B210)=0,"",IF(AND($B210&gt;0,VALUE(SUBSTITUTE($B210,"7","0"))=$B210),1,0)),"")</f>
        <v/>
      </c>
      <c r="K210" s="5" t="str">
        <f>IF(PhieuBauCu!$B$2&gt;7,IF(LEN($B210)=0,"",IF(AND($B210&gt;0,VALUE(SUBSTITUTE($B210,"8","0"))=$B210),1,0)),"")</f>
        <v/>
      </c>
      <c r="L210" s="5" t="str">
        <f>IF(PhieuBauCu!$B$2&gt;8,IF(LEN($B210)=0,"",IF(AND($B210&gt;0,VALUE(SUBSTITUTE($B210,"9","0"))=$B210),1,0)),"")</f>
        <v/>
      </c>
      <c r="M210" s="9">
        <f t="shared" si="7"/>
        <v>0</v>
      </c>
      <c r="N210" s="36">
        <f>IF(AND(M210&lt;=PhieuBauCu!$B$13,M210&gt;=1),1,0)</f>
        <v>0</v>
      </c>
    </row>
    <row r="211" spans="1:14" ht="28.5" customHeight="1">
      <c r="A211" s="2">
        <v>206</v>
      </c>
      <c r="B211" s="3"/>
      <c r="C211" s="48" t="str">
        <f t="shared" si="6"/>
        <v/>
      </c>
      <c r="D211" s="5" t="str">
        <f>IF(PhieuBauCu!$B$2&gt;0,IF(LEN($B211)=0,"",IF(AND($B211&gt;0,VALUE(SUBSTITUTE($B211,"1","0"))=$B211),1,0)),"")</f>
        <v/>
      </c>
      <c r="E211" s="5" t="str">
        <f>IF(PhieuBauCu!$B$2&gt;1,IF(LEN($B211)=0,"",IF(AND($B211&gt;0,VALUE(SUBSTITUTE($B211,"2","0"))=$B211),1,0)),"")</f>
        <v/>
      </c>
      <c r="F211" s="5" t="str">
        <f>IF(PhieuBauCu!$B$2&gt;2,IF(LEN($B211)=0,"",IF(AND($B211&gt;0,VALUE(SUBSTITUTE($B211,"3","0"))=$B211),1,0)),"")</f>
        <v/>
      </c>
      <c r="G211" s="5" t="str">
        <f>IF(PhieuBauCu!$B$2&gt;3,IF(LEN($B211)=0,"",IF(AND($B211&gt;0,VALUE(SUBSTITUTE($B211,"4","0"))=$B211),1,0)),"")</f>
        <v/>
      </c>
      <c r="H211" s="5" t="str">
        <f>IF(PhieuBauCu!$B$2&gt;4,IF(LEN($B211)=0,"",IF(AND($B211&gt;0,VALUE(SUBSTITUTE($B211,"5","0"))=$B211),1,0)),"")</f>
        <v/>
      </c>
      <c r="I211" s="5" t="str">
        <f>IF(PhieuBauCu!$B$2&gt;5,IF(LEN($B211)=0,"",IF(AND($B211&gt;0,VALUE(SUBSTITUTE($B211,"6","0"))=$B211),1,0)),"")</f>
        <v/>
      </c>
      <c r="J211" s="5" t="str">
        <f>IF(PhieuBauCu!$B$2&gt;6,IF(LEN($B211)=0,"",IF(AND($B211&gt;0,VALUE(SUBSTITUTE($B211,"7","0"))=$B211),1,0)),"")</f>
        <v/>
      </c>
      <c r="K211" s="5" t="str">
        <f>IF(PhieuBauCu!$B$2&gt;7,IF(LEN($B211)=0,"",IF(AND($B211&gt;0,VALUE(SUBSTITUTE($B211,"8","0"))=$B211),1,0)),"")</f>
        <v/>
      </c>
      <c r="L211" s="5" t="str">
        <f>IF(PhieuBauCu!$B$2&gt;8,IF(LEN($B211)=0,"",IF(AND($B211&gt;0,VALUE(SUBSTITUTE($B211,"9","0"))=$B211),1,0)),"")</f>
        <v/>
      </c>
      <c r="M211" s="9">
        <f t="shared" si="7"/>
        <v>0</v>
      </c>
      <c r="N211" s="36">
        <f>IF(AND(M211&lt;=PhieuBauCu!$B$13,M211&gt;=1),1,0)</f>
        <v>0</v>
      </c>
    </row>
    <row r="212" spans="1:14" ht="28.5" customHeight="1">
      <c r="A212" s="2">
        <v>207</v>
      </c>
      <c r="B212" s="3"/>
      <c r="C212" s="48" t="str">
        <f t="shared" si="6"/>
        <v/>
      </c>
      <c r="D212" s="5" t="str">
        <f>IF(PhieuBauCu!$B$2&gt;0,IF(LEN($B212)=0,"",IF(AND($B212&gt;0,VALUE(SUBSTITUTE($B212,"1","0"))=$B212),1,0)),"")</f>
        <v/>
      </c>
      <c r="E212" s="5" t="str">
        <f>IF(PhieuBauCu!$B$2&gt;1,IF(LEN($B212)=0,"",IF(AND($B212&gt;0,VALUE(SUBSTITUTE($B212,"2","0"))=$B212),1,0)),"")</f>
        <v/>
      </c>
      <c r="F212" s="5" t="str">
        <f>IF(PhieuBauCu!$B$2&gt;2,IF(LEN($B212)=0,"",IF(AND($B212&gt;0,VALUE(SUBSTITUTE($B212,"3","0"))=$B212),1,0)),"")</f>
        <v/>
      </c>
      <c r="G212" s="5" t="str">
        <f>IF(PhieuBauCu!$B$2&gt;3,IF(LEN($B212)=0,"",IF(AND($B212&gt;0,VALUE(SUBSTITUTE($B212,"4","0"))=$B212),1,0)),"")</f>
        <v/>
      </c>
      <c r="H212" s="5" t="str">
        <f>IF(PhieuBauCu!$B$2&gt;4,IF(LEN($B212)=0,"",IF(AND($B212&gt;0,VALUE(SUBSTITUTE($B212,"5","0"))=$B212),1,0)),"")</f>
        <v/>
      </c>
      <c r="I212" s="5" t="str">
        <f>IF(PhieuBauCu!$B$2&gt;5,IF(LEN($B212)=0,"",IF(AND($B212&gt;0,VALUE(SUBSTITUTE($B212,"6","0"))=$B212),1,0)),"")</f>
        <v/>
      </c>
      <c r="J212" s="5" t="str">
        <f>IF(PhieuBauCu!$B$2&gt;6,IF(LEN($B212)=0,"",IF(AND($B212&gt;0,VALUE(SUBSTITUTE($B212,"7","0"))=$B212),1,0)),"")</f>
        <v/>
      </c>
      <c r="K212" s="5" t="str">
        <f>IF(PhieuBauCu!$B$2&gt;7,IF(LEN($B212)=0,"",IF(AND($B212&gt;0,VALUE(SUBSTITUTE($B212,"8","0"))=$B212),1,0)),"")</f>
        <v/>
      </c>
      <c r="L212" s="5" t="str">
        <f>IF(PhieuBauCu!$B$2&gt;8,IF(LEN($B212)=0,"",IF(AND($B212&gt;0,VALUE(SUBSTITUTE($B212,"9","0"))=$B212),1,0)),"")</f>
        <v/>
      </c>
      <c r="M212" s="9">
        <f t="shared" si="7"/>
        <v>0</v>
      </c>
      <c r="N212" s="36">
        <f>IF(AND(M212&lt;=PhieuBauCu!$B$13,M212&gt;=1),1,0)</f>
        <v>0</v>
      </c>
    </row>
    <row r="213" spans="1:14" ht="28.5" customHeight="1">
      <c r="A213" s="2">
        <v>208</v>
      </c>
      <c r="B213" s="3"/>
      <c r="C213" s="48" t="str">
        <f t="shared" si="6"/>
        <v/>
      </c>
      <c r="D213" s="5" t="str">
        <f>IF(PhieuBauCu!$B$2&gt;0,IF(LEN($B213)=0,"",IF(AND($B213&gt;0,VALUE(SUBSTITUTE($B213,"1","0"))=$B213),1,0)),"")</f>
        <v/>
      </c>
      <c r="E213" s="5" t="str">
        <f>IF(PhieuBauCu!$B$2&gt;1,IF(LEN($B213)=0,"",IF(AND($B213&gt;0,VALUE(SUBSTITUTE($B213,"2","0"))=$B213),1,0)),"")</f>
        <v/>
      </c>
      <c r="F213" s="5" t="str">
        <f>IF(PhieuBauCu!$B$2&gt;2,IF(LEN($B213)=0,"",IF(AND($B213&gt;0,VALUE(SUBSTITUTE($B213,"3","0"))=$B213),1,0)),"")</f>
        <v/>
      </c>
      <c r="G213" s="5" t="str">
        <f>IF(PhieuBauCu!$B$2&gt;3,IF(LEN($B213)=0,"",IF(AND($B213&gt;0,VALUE(SUBSTITUTE($B213,"4","0"))=$B213),1,0)),"")</f>
        <v/>
      </c>
      <c r="H213" s="5" t="str">
        <f>IF(PhieuBauCu!$B$2&gt;4,IF(LEN($B213)=0,"",IF(AND($B213&gt;0,VALUE(SUBSTITUTE($B213,"5","0"))=$B213),1,0)),"")</f>
        <v/>
      </c>
      <c r="I213" s="5" t="str">
        <f>IF(PhieuBauCu!$B$2&gt;5,IF(LEN($B213)=0,"",IF(AND($B213&gt;0,VALUE(SUBSTITUTE($B213,"6","0"))=$B213),1,0)),"")</f>
        <v/>
      </c>
      <c r="J213" s="5" t="str">
        <f>IF(PhieuBauCu!$B$2&gt;6,IF(LEN($B213)=0,"",IF(AND($B213&gt;0,VALUE(SUBSTITUTE($B213,"7","0"))=$B213),1,0)),"")</f>
        <v/>
      </c>
      <c r="K213" s="5" t="str">
        <f>IF(PhieuBauCu!$B$2&gt;7,IF(LEN($B213)=0,"",IF(AND($B213&gt;0,VALUE(SUBSTITUTE($B213,"8","0"))=$B213),1,0)),"")</f>
        <v/>
      </c>
      <c r="L213" s="5" t="str">
        <f>IF(PhieuBauCu!$B$2&gt;8,IF(LEN($B213)=0,"",IF(AND($B213&gt;0,VALUE(SUBSTITUTE($B213,"9","0"))=$B213),1,0)),"")</f>
        <v/>
      </c>
      <c r="M213" s="9">
        <f t="shared" si="7"/>
        <v>0</v>
      </c>
      <c r="N213" s="36">
        <f>IF(AND(M213&lt;=PhieuBauCu!$B$13,M213&gt;=1),1,0)</f>
        <v>0</v>
      </c>
    </row>
    <row r="214" spans="1:14" ht="28.5" customHeight="1">
      <c r="A214" s="2">
        <v>209</v>
      </c>
      <c r="B214" s="3"/>
      <c r="C214" s="48" t="str">
        <f t="shared" si="6"/>
        <v/>
      </c>
      <c r="D214" s="5" t="str">
        <f>IF(PhieuBauCu!$B$2&gt;0,IF(LEN($B214)=0,"",IF(AND($B214&gt;0,VALUE(SUBSTITUTE($B214,"1","0"))=$B214),1,0)),"")</f>
        <v/>
      </c>
      <c r="E214" s="5" t="str">
        <f>IF(PhieuBauCu!$B$2&gt;1,IF(LEN($B214)=0,"",IF(AND($B214&gt;0,VALUE(SUBSTITUTE($B214,"2","0"))=$B214),1,0)),"")</f>
        <v/>
      </c>
      <c r="F214" s="5" t="str">
        <f>IF(PhieuBauCu!$B$2&gt;2,IF(LEN($B214)=0,"",IF(AND($B214&gt;0,VALUE(SUBSTITUTE($B214,"3","0"))=$B214),1,0)),"")</f>
        <v/>
      </c>
      <c r="G214" s="5" t="str">
        <f>IF(PhieuBauCu!$B$2&gt;3,IF(LEN($B214)=0,"",IF(AND($B214&gt;0,VALUE(SUBSTITUTE($B214,"4","0"))=$B214),1,0)),"")</f>
        <v/>
      </c>
      <c r="H214" s="5" t="str">
        <f>IF(PhieuBauCu!$B$2&gt;4,IF(LEN($B214)=0,"",IF(AND($B214&gt;0,VALUE(SUBSTITUTE($B214,"5","0"))=$B214),1,0)),"")</f>
        <v/>
      </c>
      <c r="I214" s="5" t="str">
        <f>IF(PhieuBauCu!$B$2&gt;5,IF(LEN($B214)=0,"",IF(AND($B214&gt;0,VALUE(SUBSTITUTE($B214,"6","0"))=$B214),1,0)),"")</f>
        <v/>
      </c>
      <c r="J214" s="5" t="str">
        <f>IF(PhieuBauCu!$B$2&gt;6,IF(LEN($B214)=0,"",IF(AND($B214&gt;0,VALUE(SUBSTITUTE($B214,"7","0"))=$B214),1,0)),"")</f>
        <v/>
      </c>
      <c r="K214" s="5" t="str">
        <f>IF(PhieuBauCu!$B$2&gt;7,IF(LEN($B214)=0,"",IF(AND($B214&gt;0,VALUE(SUBSTITUTE($B214,"8","0"))=$B214),1,0)),"")</f>
        <v/>
      </c>
      <c r="L214" s="5" t="str">
        <f>IF(PhieuBauCu!$B$2&gt;8,IF(LEN($B214)=0,"",IF(AND($B214&gt;0,VALUE(SUBSTITUTE($B214,"9","0"))=$B214),1,0)),"")</f>
        <v/>
      </c>
      <c r="M214" s="9">
        <f t="shared" si="7"/>
        <v>0</v>
      </c>
      <c r="N214" s="36">
        <f>IF(AND(M214&lt;=PhieuBauCu!$B$13,M214&gt;=1),1,0)</f>
        <v>0</v>
      </c>
    </row>
    <row r="215" spans="1:14" ht="28.5" customHeight="1">
      <c r="A215" s="2">
        <v>210</v>
      </c>
      <c r="B215" s="3"/>
      <c r="C215" s="48" t="str">
        <f t="shared" si="6"/>
        <v/>
      </c>
      <c r="D215" s="5" t="str">
        <f>IF(PhieuBauCu!$B$2&gt;0,IF(LEN($B215)=0,"",IF(AND($B215&gt;0,VALUE(SUBSTITUTE($B215,"1","0"))=$B215),1,0)),"")</f>
        <v/>
      </c>
      <c r="E215" s="5" t="str">
        <f>IF(PhieuBauCu!$B$2&gt;1,IF(LEN($B215)=0,"",IF(AND($B215&gt;0,VALUE(SUBSTITUTE($B215,"2","0"))=$B215),1,0)),"")</f>
        <v/>
      </c>
      <c r="F215" s="5" t="str">
        <f>IF(PhieuBauCu!$B$2&gt;2,IF(LEN($B215)=0,"",IF(AND($B215&gt;0,VALUE(SUBSTITUTE($B215,"3","0"))=$B215),1,0)),"")</f>
        <v/>
      </c>
      <c r="G215" s="5" t="str">
        <f>IF(PhieuBauCu!$B$2&gt;3,IF(LEN($B215)=0,"",IF(AND($B215&gt;0,VALUE(SUBSTITUTE($B215,"4","0"))=$B215),1,0)),"")</f>
        <v/>
      </c>
      <c r="H215" s="5" t="str">
        <f>IF(PhieuBauCu!$B$2&gt;4,IF(LEN($B215)=0,"",IF(AND($B215&gt;0,VALUE(SUBSTITUTE($B215,"5","0"))=$B215),1,0)),"")</f>
        <v/>
      </c>
      <c r="I215" s="5" t="str">
        <f>IF(PhieuBauCu!$B$2&gt;5,IF(LEN($B215)=0,"",IF(AND($B215&gt;0,VALUE(SUBSTITUTE($B215,"6","0"))=$B215),1,0)),"")</f>
        <v/>
      </c>
      <c r="J215" s="5" t="str">
        <f>IF(PhieuBauCu!$B$2&gt;6,IF(LEN($B215)=0,"",IF(AND($B215&gt;0,VALUE(SUBSTITUTE($B215,"7","0"))=$B215),1,0)),"")</f>
        <v/>
      </c>
      <c r="K215" s="5" t="str">
        <f>IF(PhieuBauCu!$B$2&gt;7,IF(LEN($B215)=0,"",IF(AND($B215&gt;0,VALUE(SUBSTITUTE($B215,"8","0"))=$B215),1,0)),"")</f>
        <v/>
      </c>
      <c r="L215" s="5" t="str">
        <f>IF(PhieuBauCu!$B$2&gt;8,IF(LEN($B215)=0,"",IF(AND($B215&gt;0,VALUE(SUBSTITUTE($B215,"9","0"))=$B215),1,0)),"")</f>
        <v/>
      </c>
      <c r="M215" s="9">
        <f t="shared" si="7"/>
        <v>0</v>
      </c>
      <c r="N215" s="36">
        <f>IF(AND(M215&lt;=PhieuBauCu!$B$13,M215&gt;=1),1,0)</f>
        <v>0</v>
      </c>
    </row>
    <row r="216" spans="1:14" ht="28.5" customHeight="1">
      <c r="A216" s="2">
        <v>211</v>
      </c>
      <c r="B216" s="3"/>
      <c r="C216" s="48" t="str">
        <f t="shared" si="6"/>
        <v/>
      </c>
      <c r="D216" s="5" t="str">
        <f>IF(PhieuBauCu!$B$2&gt;0,IF(LEN($B216)=0,"",IF(AND($B216&gt;0,VALUE(SUBSTITUTE($B216,"1","0"))=$B216),1,0)),"")</f>
        <v/>
      </c>
      <c r="E216" s="5" t="str">
        <f>IF(PhieuBauCu!$B$2&gt;1,IF(LEN($B216)=0,"",IF(AND($B216&gt;0,VALUE(SUBSTITUTE($B216,"2","0"))=$B216),1,0)),"")</f>
        <v/>
      </c>
      <c r="F216" s="5" t="str">
        <f>IF(PhieuBauCu!$B$2&gt;2,IF(LEN($B216)=0,"",IF(AND($B216&gt;0,VALUE(SUBSTITUTE($B216,"3","0"))=$B216),1,0)),"")</f>
        <v/>
      </c>
      <c r="G216" s="5" t="str">
        <f>IF(PhieuBauCu!$B$2&gt;3,IF(LEN($B216)=0,"",IF(AND($B216&gt;0,VALUE(SUBSTITUTE($B216,"4","0"))=$B216),1,0)),"")</f>
        <v/>
      </c>
      <c r="H216" s="5" t="str">
        <f>IF(PhieuBauCu!$B$2&gt;4,IF(LEN($B216)=0,"",IF(AND($B216&gt;0,VALUE(SUBSTITUTE($B216,"5","0"))=$B216),1,0)),"")</f>
        <v/>
      </c>
      <c r="I216" s="5" t="str">
        <f>IF(PhieuBauCu!$B$2&gt;5,IF(LEN($B216)=0,"",IF(AND($B216&gt;0,VALUE(SUBSTITUTE($B216,"6","0"))=$B216),1,0)),"")</f>
        <v/>
      </c>
      <c r="J216" s="5" t="str">
        <f>IF(PhieuBauCu!$B$2&gt;6,IF(LEN($B216)=0,"",IF(AND($B216&gt;0,VALUE(SUBSTITUTE($B216,"7","0"))=$B216),1,0)),"")</f>
        <v/>
      </c>
      <c r="K216" s="5" t="str">
        <f>IF(PhieuBauCu!$B$2&gt;7,IF(LEN($B216)=0,"",IF(AND($B216&gt;0,VALUE(SUBSTITUTE($B216,"8","0"))=$B216),1,0)),"")</f>
        <v/>
      </c>
      <c r="L216" s="5" t="str">
        <f>IF(PhieuBauCu!$B$2&gt;8,IF(LEN($B216)=0,"",IF(AND($B216&gt;0,VALUE(SUBSTITUTE($B216,"9","0"))=$B216),1,0)),"")</f>
        <v/>
      </c>
      <c r="M216" s="9">
        <f t="shared" si="7"/>
        <v>0</v>
      </c>
      <c r="N216" s="36">
        <f>IF(AND(M216&lt;=PhieuBauCu!$B$13,M216&gt;=1),1,0)</f>
        <v>0</v>
      </c>
    </row>
    <row r="217" spans="1:14" ht="28.5" customHeight="1">
      <c r="A217" s="2">
        <v>212</v>
      </c>
      <c r="B217" s="3"/>
      <c r="C217" s="48" t="str">
        <f t="shared" si="6"/>
        <v/>
      </c>
      <c r="D217" s="5" t="str">
        <f>IF(PhieuBauCu!$B$2&gt;0,IF(LEN($B217)=0,"",IF(AND($B217&gt;0,VALUE(SUBSTITUTE($B217,"1","0"))=$B217),1,0)),"")</f>
        <v/>
      </c>
      <c r="E217" s="5" t="str">
        <f>IF(PhieuBauCu!$B$2&gt;1,IF(LEN($B217)=0,"",IF(AND($B217&gt;0,VALUE(SUBSTITUTE($B217,"2","0"))=$B217),1,0)),"")</f>
        <v/>
      </c>
      <c r="F217" s="5" t="str">
        <f>IF(PhieuBauCu!$B$2&gt;2,IF(LEN($B217)=0,"",IF(AND($B217&gt;0,VALUE(SUBSTITUTE($B217,"3","0"))=$B217),1,0)),"")</f>
        <v/>
      </c>
      <c r="G217" s="5" t="str">
        <f>IF(PhieuBauCu!$B$2&gt;3,IF(LEN($B217)=0,"",IF(AND($B217&gt;0,VALUE(SUBSTITUTE($B217,"4","0"))=$B217),1,0)),"")</f>
        <v/>
      </c>
      <c r="H217" s="5" t="str">
        <f>IF(PhieuBauCu!$B$2&gt;4,IF(LEN($B217)=0,"",IF(AND($B217&gt;0,VALUE(SUBSTITUTE($B217,"5","0"))=$B217),1,0)),"")</f>
        <v/>
      </c>
      <c r="I217" s="5" t="str">
        <f>IF(PhieuBauCu!$B$2&gt;5,IF(LEN($B217)=0,"",IF(AND($B217&gt;0,VALUE(SUBSTITUTE($B217,"6","0"))=$B217),1,0)),"")</f>
        <v/>
      </c>
      <c r="J217" s="5" t="str">
        <f>IF(PhieuBauCu!$B$2&gt;6,IF(LEN($B217)=0,"",IF(AND($B217&gt;0,VALUE(SUBSTITUTE($B217,"7","0"))=$B217),1,0)),"")</f>
        <v/>
      </c>
      <c r="K217" s="5" t="str">
        <f>IF(PhieuBauCu!$B$2&gt;7,IF(LEN($B217)=0,"",IF(AND($B217&gt;0,VALUE(SUBSTITUTE($B217,"8","0"))=$B217),1,0)),"")</f>
        <v/>
      </c>
      <c r="L217" s="5" t="str">
        <f>IF(PhieuBauCu!$B$2&gt;8,IF(LEN($B217)=0,"",IF(AND($B217&gt;0,VALUE(SUBSTITUTE($B217,"9","0"))=$B217),1,0)),"")</f>
        <v/>
      </c>
      <c r="M217" s="9">
        <f t="shared" si="7"/>
        <v>0</v>
      </c>
      <c r="N217" s="36">
        <f>IF(AND(M217&lt;=PhieuBauCu!$B$13,M217&gt;=1),1,0)</f>
        <v>0</v>
      </c>
    </row>
    <row r="218" spans="1:14" ht="28.5" customHeight="1">
      <c r="A218" s="2">
        <v>213</v>
      </c>
      <c r="B218" s="3"/>
      <c r="C218" s="48" t="str">
        <f t="shared" si="6"/>
        <v/>
      </c>
      <c r="D218" s="5" t="str">
        <f>IF(PhieuBauCu!$B$2&gt;0,IF(LEN($B218)=0,"",IF(AND($B218&gt;0,VALUE(SUBSTITUTE($B218,"1","0"))=$B218),1,0)),"")</f>
        <v/>
      </c>
      <c r="E218" s="5" t="str">
        <f>IF(PhieuBauCu!$B$2&gt;1,IF(LEN($B218)=0,"",IF(AND($B218&gt;0,VALUE(SUBSTITUTE($B218,"2","0"))=$B218),1,0)),"")</f>
        <v/>
      </c>
      <c r="F218" s="5" t="str">
        <f>IF(PhieuBauCu!$B$2&gt;2,IF(LEN($B218)=0,"",IF(AND($B218&gt;0,VALUE(SUBSTITUTE($B218,"3","0"))=$B218),1,0)),"")</f>
        <v/>
      </c>
      <c r="G218" s="5" t="str">
        <f>IF(PhieuBauCu!$B$2&gt;3,IF(LEN($B218)=0,"",IF(AND($B218&gt;0,VALUE(SUBSTITUTE($B218,"4","0"))=$B218),1,0)),"")</f>
        <v/>
      </c>
      <c r="H218" s="5" t="str">
        <f>IF(PhieuBauCu!$B$2&gt;4,IF(LEN($B218)=0,"",IF(AND($B218&gt;0,VALUE(SUBSTITUTE($B218,"5","0"))=$B218),1,0)),"")</f>
        <v/>
      </c>
      <c r="I218" s="5" t="str">
        <f>IF(PhieuBauCu!$B$2&gt;5,IF(LEN($B218)=0,"",IF(AND($B218&gt;0,VALUE(SUBSTITUTE($B218,"6","0"))=$B218),1,0)),"")</f>
        <v/>
      </c>
      <c r="J218" s="5" t="str">
        <f>IF(PhieuBauCu!$B$2&gt;6,IF(LEN($B218)=0,"",IF(AND($B218&gt;0,VALUE(SUBSTITUTE($B218,"7","0"))=$B218),1,0)),"")</f>
        <v/>
      </c>
      <c r="K218" s="5" t="str">
        <f>IF(PhieuBauCu!$B$2&gt;7,IF(LEN($B218)=0,"",IF(AND($B218&gt;0,VALUE(SUBSTITUTE($B218,"8","0"))=$B218),1,0)),"")</f>
        <v/>
      </c>
      <c r="L218" s="5" t="str">
        <f>IF(PhieuBauCu!$B$2&gt;8,IF(LEN($B218)=0,"",IF(AND($B218&gt;0,VALUE(SUBSTITUTE($B218,"9","0"))=$B218),1,0)),"")</f>
        <v/>
      </c>
      <c r="M218" s="9">
        <f t="shared" si="7"/>
        <v>0</v>
      </c>
      <c r="N218" s="36">
        <f>IF(AND(M218&lt;=PhieuBauCu!$B$13,M218&gt;=1),1,0)</f>
        <v>0</v>
      </c>
    </row>
    <row r="219" spans="1:14" ht="28.5" customHeight="1">
      <c r="A219" s="2">
        <v>214</v>
      </c>
      <c r="B219" s="3"/>
      <c r="C219" s="48" t="str">
        <f t="shared" si="6"/>
        <v/>
      </c>
      <c r="D219" s="5" t="str">
        <f>IF(PhieuBauCu!$B$2&gt;0,IF(LEN($B219)=0,"",IF(AND($B219&gt;0,VALUE(SUBSTITUTE($B219,"1","0"))=$B219),1,0)),"")</f>
        <v/>
      </c>
      <c r="E219" s="5" t="str">
        <f>IF(PhieuBauCu!$B$2&gt;1,IF(LEN($B219)=0,"",IF(AND($B219&gt;0,VALUE(SUBSTITUTE($B219,"2","0"))=$B219),1,0)),"")</f>
        <v/>
      </c>
      <c r="F219" s="5" t="str">
        <f>IF(PhieuBauCu!$B$2&gt;2,IF(LEN($B219)=0,"",IF(AND($B219&gt;0,VALUE(SUBSTITUTE($B219,"3","0"))=$B219),1,0)),"")</f>
        <v/>
      </c>
      <c r="G219" s="5" t="str">
        <f>IF(PhieuBauCu!$B$2&gt;3,IF(LEN($B219)=0,"",IF(AND($B219&gt;0,VALUE(SUBSTITUTE($B219,"4","0"))=$B219),1,0)),"")</f>
        <v/>
      </c>
      <c r="H219" s="5" t="str">
        <f>IF(PhieuBauCu!$B$2&gt;4,IF(LEN($B219)=0,"",IF(AND($B219&gt;0,VALUE(SUBSTITUTE($B219,"5","0"))=$B219),1,0)),"")</f>
        <v/>
      </c>
      <c r="I219" s="5" t="str">
        <f>IF(PhieuBauCu!$B$2&gt;5,IF(LEN($B219)=0,"",IF(AND($B219&gt;0,VALUE(SUBSTITUTE($B219,"6","0"))=$B219),1,0)),"")</f>
        <v/>
      </c>
      <c r="J219" s="5" t="str">
        <f>IF(PhieuBauCu!$B$2&gt;6,IF(LEN($B219)=0,"",IF(AND($B219&gt;0,VALUE(SUBSTITUTE($B219,"7","0"))=$B219),1,0)),"")</f>
        <v/>
      </c>
      <c r="K219" s="5" t="str">
        <f>IF(PhieuBauCu!$B$2&gt;7,IF(LEN($B219)=0,"",IF(AND($B219&gt;0,VALUE(SUBSTITUTE($B219,"8","0"))=$B219),1,0)),"")</f>
        <v/>
      </c>
      <c r="L219" s="5" t="str">
        <f>IF(PhieuBauCu!$B$2&gt;8,IF(LEN($B219)=0,"",IF(AND($B219&gt;0,VALUE(SUBSTITUTE($B219,"9","0"))=$B219),1,0)),"")</f>
        <v/>
      </c>
      <c r="M219" s="9">
        <f t="shared" si="7"/>
        <v>0</v>
      </c>
      <c r="N219" s="36">
        <f>IF(AND(M219&lt;=PhieuBauCu!$B$13,M219&gt;=1),1,0)</f>
        <v>0</v>
      </c>
    </row>
    <row r="220" spans="1:14" ht="28.5" customHeight="1">
      <c r="A220" s="2">
        <v>215</v>
      </c>
      <c r="B220" s="3"/>
      <c r="C220" s="48" t="str">
        <f t="shared" si="6"/>
        <v/>
      </c>
      <c r="D220" s="5" t="str">
        <f>IF(PhieuBauCu!$B$2&gt;0,IF(LEN($B220)=0,"",IF(AND($B220&gt;0,VALUE(SUBSTITUTE($B220,"1","0"))=$B220),1,0)),"")</f>
        <v/>
      </c>
      <c r="E220" s="5" t="str">
        <f>IF(PhieuBauCu!$B$2&gt;1,IF(LEN($B220)=0,"",IF(AND($B220&gt;0,VALUE(SUBSTITUTE($B220,"2","0"))=$B220),1,0)),"")</f>
        <v/>
      </c>
      <c r="F220" s="5" t="str">
        <f>IF(PhieuBauCu!$B$2&gt;2,IF(LEN($B220)=0,"",IF(AND($B220&gt;0,VALUE(SUBSTITUTE($B220,"3","0"))=$B220),1,0)),"")</f>
        <v/>
      </c>
      <c r="G220" s="5" t="str">
        <f>IF(PhieuBauCu!$B$2&gt;3,IF(LEN($B220)=0,"",IF(AND($B220&gt;0,VALUE(SUBSTITUTE($B220,"4","0"))=$B220),1,0)),"")</f>
        <v/>
      </c>
      <c r="H220" s="5" t="str">
        <f>IF(PhieuBauCu!$B$2&gt;4,IF(LEN($B220)=0,"",IF(AND($B220&gt;0,VALUE(SUBSTITUTE($B220,"5","0"))=$B220),1,0)),"")</f>
        <v/>
      </c>
      <c r="I220" s="5" t="str">
        <f>IF(PhieuBauCu!$B$2&gt;5,IF(LEN($B220)=0,"",IF(AND($B220&gt;0,VALUE(SUBSTITUTE($B220,"6","0"))=$B220),1,0)),"")</f>
        <v/>
      </c>
      <c r="J220" s="5" t="str">
        <f>IF(PhieuBauCu!$B$2&gt;6,IF(LEN($B220)=0,"",IF(AND($B220&gt;0,VALUE(SUBSTITUTE($B220,"7","0"))=$B220),1,0)),"")</f>
        <v/>
      </c>
      <c r="K220" s="5" t="str">
        <f>IF(PhieuBauCu!$B$2&gt;7,IF(LEN($B220)=0,"",IF(AND($B220&gt;0,VALUE(SUBSTITUTE($B220,"8","0"))=$B220),1,0)),"")</f>
        <v/>
      </c>
      <c r="L220" s="5" t="str">
        <f>IF(PhieuBauCu!$B$2&gt;8,IF(LEN($B220)=0,"",IF(AND($B220&gt;0,VALUE(SUBSTITUTE($B220,"9","0"))=$B220),1,0)),"")</f>
        <v/>
      </c>
      <c r="M220" s="9">
        <f t="shared" si="7"/>
        <v>0</v>
      </c>
      <c r="N220" s="36">
        <f>IF(AND(M220&lt;=PhieuBauCu!$B$13,M220&gt;=1),1,0)</f>
        <v>0</v>
      </c>
    </row>
    <row r="221" spans="1:14" ht="28.5" customHeight="1">
      <c r="A221" s="2">
        <v>216</v>
      </c>
      <c r="B221" s="3"/>
      <c r="C221" s="48" t="str">
        <f t="shared" si="6"/>
        <v/>
      </c>
      <c r="D221" s="5" t="str">
        <f>IF(PhieuBauCu!$B$2&gt;0,IF(LEN($B221)=0,"",IF(AND($B221&gt;0,VALUE(SUBSTITUTE($B221,"1","0"))=$B221),1,0)),"")</f>
        <v/>
      </c>
      <c r="E221" s="5" t="str">
        <f>IF(PhieuBauCu!$B$2&gt;1,IF(LEN($B221)=0,"",IF(AND($B221&gt;0,VALUE(SUBSTITUTE($B221,"2","0"))=$B221),1,0)),"")</f>
        <v/>
      </c>
      <c r="F221" s="5" t="str">
        <f>IF(PhieuBauCu!$B$2&gt;2,IF(LEN($B221)=0,"",IF(AND($B221&gt;0,VALUE(SUBSTITUTE($B221,"3","0"))=$B221),1,0)),"")</f>
        <v/>
      </c>
      <c r="G221" s="5" t="str">
        <f>IF(PhieuBauCu!$B$2&gt;3,IF(LEN($B221)=0,"",IF(AND($B221&gt;0,VALUE(SUBSTITUTE($B221,"4","0"))=$B221),1,0)),"")</f>
        <v/>
      </c>
      <c r="H221" s="5" t="str">
        <f>IF(PhieuBauCu!$B$2&gt;4,IF(LEN($B221)=0,"",IF(AND($B221&gt;0,VALUE(SUBSTITUTE($B221,"5","0"))=$B221),1,0)),"")</f>
        <v/>
      </c>
      <c r="I221" s="5" t="str">
        <f>IF(PhieuBauCu!$B$2&gt;5,IF(LEN($B221)=0,"",IF(AND($B221&gt;0,VALUE(SUBSTITUTE($B221,"6","0"))=$B221),1,0)),"")</f>
        <v/>
      </c>
      <c r="J221" s="5" t="str">
        <f>IF(PhieuBauCu!$B$2&gt;6,IF(LEN($B221)=0,"",IF(AND($B221&gt;0,VALUE(SUBSTITUTE($B221,"7","0"))=$B221),1,0)),"")</f>
        <v/>
      </c>
      <c r="K221" s="5" t="str">
        <f>IF(PhieuBauCu!$B$2&gt;7,IF(LEN($B221)=0,"",IF(AND($B221&gt;0,VALUE(SUBSTITUTE($B221,"8","0"))=$B221),1,0)),"")</f>
        <v/>
      </c>
      <c r="L221" s="5" t="str">
        <f>IF(PhieuBauCu!$B$2&gt;8,IF(LEN($B221)=0,"",IF(AND($B221&gt;0,VALUE(SUBSTITUTE($B221,"9","0"))=$B221),1,0)),"")</f>
        <v/>
      </c>
      <c r="M221" s="9">
        <f t="shared" si="7"/>
        <v>0</v>
      </c>
      <c r="N221" s="36">
        <f>IF(AND(M221&lt;=PhieuBauCu!$B$13,M221&gt;=1),1,0)</f>
        <v>0</v>
      </c>
    </row>
    <row r="222" spans="1:14" ht="28.5" customHeight="1">
      <c r="A222" s="2">
        <v>217</v>
      </c>
      <c r="B222" s="3"/>
      <c r="C222" s="48" t="str">
        <f t="shared" si="6"/>
        <v/>
      </c>
      <c r="D222" s="5" t="str">
        <f>IF(PhieuBauCu!$B$2&gt;0,IF(LEN($B222)=0,"",IF(AND($B222&gt;0,VALUE(SUBSTITUTE($B222,"1","0"))=$B222),1,0)),"")</f>
        <v/>
      </c>
      <c r="E222" s="5" t="str">
        <f>IF(PhieuBauCu!$B$2&gt;1,IF(LEN($B222)=0,"",IF(AND($B222&gt;0,VALUE(SUBSTITUTE($B222,"2","0"))=$B222),1,0)),"")</f>
        <v/>
      </c>
      <c r="F222" s="5" t="str">
        <f>IF(PhieuBauCu!$B$2&gt;2,IF(LEN($B222)=0,"",IF(AND($B222&gt;0,VALUE(SUBSTITUTE($B222,"3","0"))=$B222),1,0)),"")</f>
        <v/>
      </c>
      <c r="G222" s="5" t="str">
        <f>IF(PhieuBauCu!$B$2&gt;3,IF(LEN($B222)=0,"",IF(AND($B222&gt;0,VALUE(SUBSTITUTE($B222,"4","0"))=$B222),1,0)),"")</f>
        <v/>
      </c>
      <c r="H222" s="5" t="str">
        <f>IF(PhieuBauCu!$B$2&gt;4,IF(LEN($B222)=0,"",IF(AND($B222&gt;0,VALUE(SUBSTITUTE($B222,"5","0"))=$B222),1,0)),"")</f>
        <v/>
      </c>
      <c r="I222" s="5" t="str">
        <f>IF(PhieuBauCu!$B$2&gt;5,IF(LEN($B222)=0,"",IF(AND($B222&gt;0,VALUE(SUBSTITUTE($B222,"6","0"))=$B222),1,0)),"")</f>
        <v/>
      </c>
      <c r="J222" s="5" t="str">
        <f>IF(PhieuBauCu!$B$2&gt;6,IF(LEN($B222)=0,"",IF(AND($B222&gt;0,VALUE(SUBSTITUTE($B222,"7","0"))=$B222),1,0)),"")</f>
        <v/>
      </c>
      <c r="K222" s="5" t="str">
        <f>IF(PhieuBauCu!$B$2&gt;7,IF(LEN($B222)=0,"",IF(AND($B222&gt;0,VALUE(SUBSTITUTE($B222,"8","0"))=$B222),1,0)),"")</f>
        <v/>
      </c>
      <c r="L222" s="5" t="str">
        <f>IF(PhieuBauCu!$B$2&gt;8,IF(LEN($B222)=0,"",IF(AND($B222&gt;0,VALUE(SUBSTITUTE($B222,"9","0"))=$B222),1,0)),"")</f>
        <v/>
      </c>
      <c r="M222" s="9">
        <f t="shared" si="7"/>
        <v>0</v>
      </c>
      <c r="N222" s="36">
        <f>IF(AND(M222&lt;=PhieuBauCu!$B$13,M222&gt;=1),1,0)</f>
        <v>0</v>
      </c>
    </row>
    <row r="223" spans="1:14" ht="28.5" customHeight="1">
      <c r="A223" s="2">
        <v>218</v>
      </c>
      <c r="B223" s="3"/>
      <c r="C223" s="48" t="str">
        <f t="shared" si="6"/>
        <v/>
      </c>
      <c r="D223" s="5" t="str">
        <f>IF(PhieuBauCu!$B$2&gt;0,IF(LEN($B223)=0,"",IF(AND($B223&gt;0,VALUE(SUBSTITUTE($B223,"1","0"))=$B223),1,0)),"")</f>
        <v/>
      </c>
      <c r="E223" s="5" t="str">
        <f>IF(PhieuBauCu!$B$2&gt;1,IF(LEN($B223)=0,"",IF(AND($B223&gt;0,VALUE(SUBSTITUTE($B223,"2","0"))=$B223),1,0)),"")</f>
        <v/>
      </c>
      <c r="F223" s="5" t="str">
        <f>IF(PhieuBauCu!$B$2&gt;2,IF(LEN($B223)=0,"",IF(AND($B223&gt;0,VALUE(SUBSTITUTE($B223,"3","0"))=$B223),1,0)),"")</f>
        <v/>
      </c>
      <c r="G223" s="5" t="str">
        <f>IF(PhieuBauCu!$B$2&gt;3,IF(LEN($B223)=0,"",IF(AND($B223&gt;0,VALUE(SUBSTITUTE($B223,"4","0"))=$B223),1,0)),"")</f>
        <v/>
      </c>
      <c r="H223" s="5" t="str">
        <f>IF(PhieuBauCu!$B$2&gt;4,IF(LEN($B223)=0,"",IF(AND($B223&gt;0,VALUE(SUBSTITUTE($B223,"5","0"))=$B223),1,0)),"")</f>
        <v/>
      </c>
      <c r="I223" s="5" t="str">
        <f>IF(PhieuBauCu!$B$2&gt;5,IF(LEN($B223)=0,"",IF(AND($B223&gt;0,VALUE(SUBSTITUTE($B223,"6","0"))=$B223),1,0)),"")</f>
        <v/>
      </c>
      <c r="J223" s="5" t="str">
        <f>IF(PhieuBauCu!$B$2&gt;6,IF(LEN($B223)=0,"",IF(AND($B223&gt;0,VALUE(SUBSTITUTE($B223,"7","0"))=$B223),1,0)),"")</f>
        <v/>
      </c>
      <c r="K223" s="5" t="str">
        <f>IF(PhieuBauCu!$B$2&gt;7,IF(LEN($B223)=0,"",IF(AND($B223&gt;0,VALUE(SUBSTITUTE($B223,"8","0"))=$B223),1,0)),"")</f>
        <v/>
      </c>
      <c r="L223" s="5" t="str">
        <f>IF(PhieuBauCu!$B$2&gt;8,IF(LEN($B223)=0,"",IF(AND($B223&gt;0,VALUE(SUBSTITUTE($B223,"9","0"))=$B223),1,0)),"")</f>
        <v/>
      </c>
      <c r="M223" s="9">
        <f t="shared" si="7"/>
        <v>0</v>
      </c>
      <c r="N223" s="36">
        <f>IF(AND(M223&lt;=PhieuBauCu!$B$13,M223&gt;=1),1,0)</f>
        <v>0</v>
      </c>
    </row>
    <row r="224" spans="1:14" ht="28.5" customHeight="1">
      <c r="A224" s="2">
        <v>219</v>
      </c>
      <c r="B224" s="3"/>
      <c r="C224" s="48" t="str">
        <f t="shared" si="6"/>
        <v/>
      </c>
      <c r="D224" s="5" t="str">
        <f>IF(PhieuBauCu!$B$2&gt;0,IF(LEN($B224)=0,"",IF(AND($B224&gt;0,VALUE(SUBSTITUTE($B224,"1","0"))=$B224),1,0)),"")</f>
        <v/>
      </c>
      <c r="E224" s="5" t="str">
        <f>IF(PhieuBauCu!$B$2&gt;1,IF(LEN($B224)=0,"",IF(AND($B224&gt;0,VALUE(SUBSTITUTE($B224,"2","0"))=$B224),1,0)),"")</f>
        <v/>
      </c>
      <c r="F224" s="5" t="str">
        <f>IF(PhieuBauCu!$B$2&gt;2,IF(LEN($B224)=0,"",IF(AND($B224&gt;0,VALUE(SUBSTITUTE($B224,"3","0"))=$B224),1,0)),"")</f>
        <v/>
      </c>
      <c r="G224" s="5" t="str">
        <f>IF(PhieuBauCu!$B$2&gt;3,IF(LEN($B224)=0,"",IF(AND($B224&gt;0,VALUE(SUBSTITUTE($B224,"4","0"))=$B224),1,0)),"")</f>
        <v/>
      </c>
      <c r="H224" s="5" t="str">
        <f>IF(PhieuBauCu!$B$2&gt;4,IF(LEN($B224)=0,"",IF(AND($B224&gt;0,VALUE(SUBSTITUTE($B224,"5","0"))=$B224),1,0)),"")</f>
        <v/>
      </c>
      <c r="I224" s="5" t="str">
        <f>IF(PhieuBauCu!$B$2&gt;5,IF(LEN($B224)=0,"",IF(AND($B224&gt;0,VALUE(SUBSTITUTE($B224,"6","0"))=$B224),1,0)),"")</f>
        <v/>
      </c>
      <c r="J224" s="5" t="str">
        <f>IF(PhieuBauCu!$B$2&gt;6,IF(LEN($B224)=0,"",IF(AND($B224&gt;0,VALUE(SUBSTITUTE($B224,"7","0"))=$B224),1,0)),"")</f>
        <v/>
      </c>
      <c r="K224" s="5" t="str">
        <f>IF(PhieuBauCu!$B$2&gt;7,IF(LEN($B224)=0,"",IF(AND($B224&gt;0,VALUE(SUBSTITUTE($B224,"8","0"))=$B224),1,0)),"")</f>
        <v/>
      </c>
      <c r="L224" s="5" t="str">
        <f>IF(PhieuBauCu!$B$2&gt;8,IF(LEN($B224)=0,"",IF(AND($B224&gt;0,VALUE(SUBSTITUTE($B224,"9","0"))=$B224),1,0)),"")</f>
        <v/>
      </c>
      <c r="M224" s="9">
        <f t="shared" si="7"/>
        <v>0</v>
      </c>
      <c r="N224" s="36">
        <f>IF(AND(M224&lt;=PhieuBauCu!$B$13,M224&gt;=1),1,0)</f>
        <v>0</v>
      </c>
    </row>
    <row r="225" spans="1:14" ht="28.5" customHeight="1">
      <c r="A225" s="2">
        <v>220</v>
      </c>
      <c r="B225" s="3"/>
      <c r="C225" s="48" t="str">
        <f t="shared" si="6"/>
        <v/>
      </c>
      <c r="D225" s="5" t="str">
        <f>IF(PhieuBauCu!$B$2&gt;0,IF(LEN($B225)=0,"",IF(AND($B225&gt;0,VALUE(SUBSTITUTE($B225,"1","0"))=$B225),1,0)),"")</f>
        <v/>
      </c>
      <c r="E225" s="5" t="str">
        <f>IF(PhieuBauCu!$B$2&gt;1,IF(LEN($B225)=0,"",IF(AND($B225&gt;0,VALUE(SUBSTITUTE($B225,"2","0"))=$B225),1,0)),"")</f>
        <v/>
      </c>
      <c r="F225" s="5" t="str">
        <f>IF(PhieuBauCu!$B$2&gt;2,IF(LEN($B225)=0,"",IF(AND($B225&gt;0,VALUE(SUBSTITUTE($B225,"3","0"))=$B225),1,0)),"")</f>
        <v/>
      </c>
      <c r="G225" s="5" t="str">
        <f>IF(PhieuBauCu!$B$2&gt;3,IF(LEN($B225)=0,"",IF(AND($B225&gt;0,VALUE(SUBSTITUTE($B225,"4","0"))=$B225),1,0)),"")</f>
        <v/>
      </c>
      <c r="H225" s="5" t="str">
        <f>IF(PhieuBauCu!$B$2&gt;4,IF(LEN($B225)=0,"",IF(AND($B225&gt;0,VALUE(SUBSTITUTE($B225,"5","0"))=$B225),1,0)),"")</f>
        <v/>
      </c>
      <c r="I225" s="5" t="str">
        <f>IF(PhieuBauCu!$B$2&gt;5,IF(LEN($B225)=0,"",IF(AND($B225&gt;0,VALUE(SUBSTITUTE($B225,"6","0"))=$B225),1,0)),"")</f>
        <v/>
      </c>
      <c r="J225" s="5" t="str">
        <f>IF(PhieuBauCu!$B$2&gt;6,IF(LEN($B225)=0,"",IF(AND($B225&gt;0,VALUE(SUBSTITUTE($B225,"7","0"))=$B225),1,0)),"")</f>
        <v/>
      </c>
      <c r="K225" s="5" t="str">
        <f>IF(PhieuBauCu!$B$2&gt;7,IF(LEN($B225)=0,"",IF(AND($B225&gt;0,VALUE(SUBSTITUTE($B225,"8","0"))=$B225),1,0)),"")</f>
        <v/>
      </c>
      <c r="L225" s="5" t="str">
        <f>IF(PhieuBauCu!$B$2&gt;8,IF(LEN($B225)=0,"",IF(AND($B225&gt;0,VALUE(SUBSTITUTE($B225,"9","0"))=$B225),1,0)),"")</f>
        <v/>
      </c>
      <c r="M225" s="9">
        <f t="shared" si="7"/>
        <v>0</v>
      </c>
      <c r="N225" s="36">
        <f>IF(AND(M225&lt;=PhieuBauCu!$B$13,M225&gt;=1),1,0)</f>
        <v>0</v>
      </c>
    </row>
    <row r="226" spans="1:14" ht="28.5" customHeight="1">
      <c r="A226" s="2">
        <v>221</v>
      </c>
      <c r="B226" s="3"/>
      <c r="C226" s="48" t="str">
        <f t="shared" si="6"/>
        <v/>
      </c>
      <c r="D226" s="5" t="str">
        <f>IF(PhieuBauCu!$B$2&gt;0,IF(LEN($B226)=0,"",IF(AND($B226&gt;0,VALUE(SUBSTITUTE($B226,"1","0"))=$B226),1,0)),"")</f>
        <v/>
      </c>
      <c r="E226" s="5" t="str">
        <f>IF(PhieuBauCu!$B$2&gt;1,IF(LEN($B226)=0,"",IF(AND($B226&gt;0,VALUE(SUBSTITUTE($B226,"2","0"))=$B226),1,0)),"")</f>
        <v/>
      </c>
      <c r="F226" s="5" t="str">
        <f>IF(PhieuBauCu!$B$2&gt;2,IF(LEN($B226)=0,"",IF(AND($B226&gt;0,VALUE(SUBSTITUTE($B226,"3","0"))=$B226),1,0)),"")</f>
        <v/>
      </c>
      <c r="G226" s="5" t="str">
        <f>IF(PhieuBauCu!$B$2&gt;3,IF(LEN($B226)=0,"",IF(AND($B226&gt;0,VALUE(SUBSTITUTE($B226,"4","0"))=$B226),1,0)),"")</f>
        <v/>
      </c>
      <c r="H226" s="5" t="str">
        <f>IF(PhieuBauCu!$B$2&gt;4,IF(LEN($B226)=0,"",IF(AND($B226&gt;0,VALUE(SUBSTITUTE($B226,"5","0"))=$B226),1,0)),"")</f>
        <v/>
      </c>
      <c r="I226" s="5" t="str">
        <f>IF(PhieuBauCu!$B$2&gt;5,IF(LEN($B226)=0,"",IF(AND($B226&gt;0,VALUE(SUBSTITUTE($B226,"6","0"))=$B226),1,0)),"")</f>
        <v/>
      </c>
      <c r="J226" s="5" t="str">
        <f>IF(PhieuBauCu!$B$2&gt;6,IF(LEN($B226)=0,"",IF(AND($B226&gt;0,VALUE(SUBSTITUTE($B226,"7","0"))=$B226),1,0)),"")</f>
        <v/>
      </c>
      <c r="K226" s="5" t="str">
        <f>IF(PhieuBauCu!$B$2&gt;7,IF(LEN($B226)=0,"",IF(AND($B226&gt;0,VALUE(SUBSTITUTE($B226,"8","0"))=$B226),1,0)),"")</f>
        <v/>
      </c>
      <c r="L226" s="5" t="str">
        <f>IF(PhieuBauCu!$B$2&gt;8,IF(LEN($B226)=0,"",IF(AND($B226&gt;0,VALUE(SUBSTITUTE($B226,"9","0"))=$B226),1,0)),"")</f>
        <v/>
      </c>
      <c r="M226" s="9">
        <f t="shared" si="7"/>
        <v>0</v>
      </c>
      <c r="N226" s="36">
        <f>IF(AND(M226&lt;=PhieuBauCu!$B$13,M226&gt;=1),1,0)</f>
        <v>0</v>
      </c>
    </row>
    <row r="227" spans="1:14" ht="28.5" customHeight="1">
      <c r="A227" s="2">
        <v>222</v>
      </c>
      <c r="B227" s="3"/>
      <c r="C227" s="48" t="str">
        <f t="shared" si="6"/>
        <v/>
      </c>
      <c r="D227" s="5" t="str">
        <f>IF(PhieuBauCu!$B$2&gt;0,IF(LEN($B227)=0,"",IF(AND($B227&gt;0,VALUE(SUBSTITUTE($B227,"1","0"))=$B227),1,0)),"")</f>
        <v/>
      </c>
      <c r="E227" s="5" t="str">
        <f>IF(PhieuBauCu!$B$2&gt;1,IF(LEN($B227)=0,"",IF(AND($B227&gt;0,VALUE(SUBSTITUTE($B227,"2","0"))=$B227),1,0)),"")</f>
        <v/>
      </c>
      <c r="F227" s="5" t="str">
        <f>IF(PhieuBauCu!$B$2&gt;2,IF(LEN($B227)=0,"",IF(AND($B227&gt;0,VALUE(SUBSTITUTE($B227,"3","0"))=$B227),1,0)),"")</f>
        <v/>
      </c>
      <c r="G227" s="5" t="str">
        <f>IF(PhieuBauCu!$B$2&gt;3,IF(LEN($B227)=0,"",IF(AND($B227&gt;0,VALUE(SUBSTITUTE($B227,"4","0"))=$B227),1,0)),"")</f>
        <v/>
      </c>
      <c r="H227" s="5" t="str">
        <f>IF(PhieuBauCu!$B$2&gt;4,IF(LEN($B227)=0,"",IF(AND($B227&gt;0,VALUE(SUBSTITUTE($B227,"5","0"))=$B227),1,0)),"")</f>
        <v/>
      </c>
      <c r="I227" s="5" t="str">
        <f>IF(PhieuBauCu!$B$2&gt;5,IF(LEN($B227)=0,"",IF(AND($B227&gt;0,VALUE(SUBSTITUTE($B227,"6","0"))=$B227),1,0)),"")</f>
        <v/>
      </c>
      <c r="J227" s="5" t="str">
        <f>IF(PhieuBauCu!$B$2&gt;6,IF(LEN($B227)=0,"",IF(AND($B227&gt;0,VALUE(SUBSTITUTE($B227,"7","0"))=$B227),1,0)),"")</f>
        <v/>
      </c>
      <c r="K227" s="5" t="str">
        <f>IF(PhieuBauCu!$B$2&gt;7,IF(LEN($B227)=0,"",IF(AND($B227&gt;0,VALUE(SUBSTITUTE($B227,"8","0"))=$B227),1,0)),"")</f>
        <v/>
      </c>
      <c r="L227" s="5" t="str">
        <f>IF(PhieuBauCu!$B$2&gt;8,IF(LEN($B227)=0,"",IF(AND($B227&gt;0,VALUE(SUBSTITUTE($B227,"9","0"))=$B227),1,0)),"")</f>
        <v/>
      </c>
      <c r="M227" s="9">
        <f t="shared" si="7"/>
        <v>0</v>
      </c>
      <c r="N227" s="36">
        <f>IF(AND(M227&lt;=PhieuBauCu!$B$13,M227&gt;=1),1,0)</f>
        <v>0</v>
      </c>
    </row>
    <row r="228" spans="1:14" ht="28.5" customHeight="1">
      <c r="A228" s="2">
        <v>223</v>
      </c>
      <c r="B228" s="3"/>
      <c r="C228" s="48" t="str">
        <f t="shared" si="6"/>
        <v/>
      </c>
      <c r="D228" s="5" t="str">
        <f>IF(PhieuBauCu!$B$2&gt;0,IF(LEN($B228)=0,"",IF(AND($B228&gt;0,VALUE(SUBSTITUTE($B228,"1","0"))=$B228),1,0)),"")</f>
        <v/>
      </c>
      <c r="E228" s="5" t="str">
        <f>IF(PhieuBauCu!$B$2&gt;1,IF(LEN($B228)=0,"",IF(AND($B228&gt;0,VALUE(SUBSTITUTE($B228,"2","0"))=$B228),1,0)),"")</f>
        <v/>
      </c>
      <c r="F228" s="5" t="str">
        <f>IF(PhieuBauCu!$B$2&gt;2,IF(LEN($B228)=0,"",IF(AND($B228&gt;0,VALUE(SUBSTITUTE($B228,"3","0"))=$B228),1,0)),"")</f>
        <v/>
      </c>
      <c r="G228" s="5" t="str">
        <f>IF(PhieuBauCu!$B$2&gt;3,IF(LEN($B228)=0,"",IF(AND($B228&gt;0,VALUE(SUBSTITUTE($B228,"4","0"))=$B228),1,0)),"")</f>
        <v/>
      </c>
      <c r="H228" s="5" t="str">
        <f>IF(PhieuBauCu!$B$2&gt;4,IF(LEN($B228)=0,"",IF(AND($B228&gt;0,VALUE(SUBSTITUTE($B228,"5","0"))=$B228),1,0)),"")</f>
        <v/>
      </c>
      <c r="I228" s="5" t="str">
        <f>IF(PhieuBauCu!$B$2&gt;5,IF(LEN($B228)=0,"",IF(AND($B228&gt;0,VALUE(SUBSTITUTE($B228,"6","0"))=$B228),1,0)),"")</f>
        <v/>
      </c>
      <c r="J228" s="5" t="str">
        <f>IF(PhieuBauCu!$B$2&gt;6,IF(LEN($B228)=0,"",IF(AND($B228&gt;0,VALUE(SUBSTITUTE($B228,"7","0"))=$B228),1,0)),"")</f>
        <v/>
      </c>
      <c r="K228" s="5" t="str">
        <f>IF(PhieuBauCu!$B$2&gt;7,IF(LEN($B228)=0,"",IF(AND($B228&gt;0,VALUE(SUBSTITUTE($B228,"8","0"))=$B228),1,0)),"")</f>
        <v/>
      </c>
      <c r="L228" s="5" t="str">
        <f>IF(PhieuBauCu!$B$2&gt;8,IF(LEN($B228)=0,"",IF(AND($B228&gt;0,VALUE(SUBSTITUTE($B228,"9","0"))=$B228),1,0)),"")</f>
        <v/>
      </c>
      <c r="M228" s="9">
        <f t="shared" si="7"/>
        <v>0</v>
      </c>
      <c r="N228" s="36">
        <f>IF(AND(M228&lt;=PhieuBauCu!$B$13,M228&gt;=1),1,0)</f>
        <v>0</v>
      </c>
    </row>
    <row r="229" spans="1:14" ht="28.5" customHeight="1">
      <c r="A229" s="2">
        <v>224</v>
      </c>
      <c r="B229" s="3"/>
      <c r="C229" s="48" t="str">
        <f t="shared" si="6"/>
        <v/>
      </c>
      <c r="D229" s="5" t="str">
        <f>IF(PhieuBauCu!$B$2&gt;0,IF(LEN($B229)=0,"",IF(AND($B229&gt;0,VALUE(SUBSTITUTE($B229,"1","0"))=$B229),1,0)),"")</f>
        <v/>
      </c>
      <c r="E229" s="5" t="str">
        <f>IF(PhieuBauCu!$B$2&gt;1,IF(LEN($B229)=0,"",IF(AND($B229&gt;0,VALUE(SUBSTITUTE($B229,"2","0"))=$B229),1,0)),"")</f>
        <v/>
      </c>
      <c r="F229" s="5" t="str">
        <f>IF(PhieuBauCu!$B$2&gt;2,IF(LEN($B229)=0,"",IF(AND($B229&gt;0,VALUE(SUBSTITUTE($B229,"3","0"))=$B229),1,0)),"")</f>
        <v/>
      </c>
      <c r="G229" s="5" t="str">
        <f>IF(PhieuBauCu!$B$2&gt;3,IF(LEN($B229)=0,"",IF(AND($B229&gt;0,VALUE(SUBSTITUTE($B229,"4","0"))=$B229),1,0)),"")</f>
        <v/>
      </c>
      <c r="H229" s="5" t="str">
        <f>IF(PhieuBauCu!$B$2&gt;4,IF(LEN($B229)=0,"",IF(AND($B229&gt;0,VALUE(SUBSTITUTE($B229,"5","0"))=$B229),1,0)),"")</f>
        <v/>
      </c>
      <c r="I229" s="5" t="str">
        <f>IF(PhieuBauCu!$B$2&gt;5,IF(LEN($B229)=0,"",IF(AND($B229&gt;0,VALUE(SUBSTITUTE($B229,"6","0"))=$B229),1,0)),"")</f>
        <v/>
      </c>
      <c r="J229" s="5" t="str">
        <f>IF(PhieuBauCu!$B$2&gt;6,IF(LEN($B229)=0,"",IF(AND($B229&gt;0,VALUE(SUBSTITUTE($B229,"7","0"))=$B229),1,0)),"")</f>
        <v/>
      </c>
      <c r="K229" s="5" t="str">
        <f>IF(PhieuBauCu!$B$2&gt;7,IF(LEN($B229)=0,"",IF(AND($B229&gt;0,VALUE(SUBSTITUTE($B229,"8","0"))=$B229),1,0)),"")</f>
        <v/>
      </c>
      <c r="L229" s="5" t="str">
        <f>IF(PhieuBauCu!$B$2&gt;8,IF(LEN($B229)=0,"",IF(AND($B229&gt;0,VALUE(SUBSTITUTE($B229,"9","0"))=$B229),1,0)),"")</f>
        <v/>
      </c>
      <c r="M229" s="9">
        <f t="shared" si="7"/>
        <v>0</v>
      </c>
      <c r="N229" s="36">
        <f>IF(AND(M229&lt;=PhieuBauCu!$B$13,M229&gt;=1),1,0)</f>
        <v>0</v>
      </c>
    </row>
    <row r="230" spans="1:14" ht="28.5" customHeight="1">
      <c r="A230" s="2">
        <v>225</v>
      </c>
      <c r="B230" s="3"/>
      <c r="C230" s="48" t="str">
        <f t="shared" si="6"/>
        <v/>
      </c>
      <c r="D230" s="5" t="str">
        <f>IF(PhieuBauCu!$B$2&gt;0,IF(LEN($B230)=0,"",IF(AND($B230&gt;0,VALUE(SUBSTITUTE($B230,"1","0"))=$B230),1,0)),"")</f>
        <v/>
      </c>
      <c r="E230" s="5" t="str">
        <f>IF(PhieuBauCu!$B$2&gt;1,IF(LEN($B230)=0,"",IF(AND($B230&gt;0,VALUE(SUBSTITUTE($B230,"2","0"))=$B230),1,0)),"")</f>
        <v/>
      </c>
      <c r="F230" s="5" t="str">
        <f>IF(PhieuBauCu!$B$2&gt;2,IF(LEN($B230)=0,"",IF(AND($B230&gt;0,VALUE(SUBSTITUTE($B230,"3","0"))=$B230),1,0)),"")</f>
        <v/>
      </c>
      <c r="G230" s="5" t="str">
        <f>IF(PhieuBauCu!$B$2&gt;3,IF(LEN($B230)=0,"",IF(AND($B230&gt;0,VALUE(SUBSTITUTE($B230,"4","0"))=$B230),1,0)),"")</f>
        <v/>
      </c>
      <c r="H230" s="5" t="str">
        <f>IF(PhieuBauCu!$B$2&gt;4,IF(LEN($B230)=0,"",IF(AND($B230&gt;0,VALUE(SUBSTITUTE($B230,"5","0"))=$B230),1,0)),"")</f>
        <v/>
      </c>
      <c r="I230" s="5" t="str">
        <f>IF(PhieuBauCu!$B$2&gt;5,IF(LEN($B230)=0,"",IF(AND($B230&gt;0,VALUE(SUBSTITUTE($B230,"6","0"))=$B230),1,0)),"")</f>
        <v/>
      </c>
      <c r="J230" s="5" t="str">
        <f>IF(PhieuBauCu!$B$2&gt;6,IF(LEN($B230)=0,"",IF(AND($B230&gt;0,VALUE(SUBSTITUTE($B230,"7","0"))=$B230),1,0)),"")</f>
        <v/>
      </c>
      <c r="K230" s="5" t="str">
        <f>IF(PhieuBauCu!$B$2&gt;7,IF(LEN($B230)=0,"",IF(AND($B230&gt;0,VALUE(SUBSTITUTE($B230,"8","0"))=$B230),1,0)),"")</f>
        <v/>
      </c>
      <c r="L230" s="5" t="str">
        <f>IF(PhieuBauCu!$B$2&gt;8,IF(LEN($B230)=0,"",IF(AND($B230&gt;0,VALUE(SUBSTITUTE($B230,"9","0"))=$B230),1,0)),"")</f>
        <v/>
      </c>
      <c r="M230" s="9">
        <f t="shared" si="7"/>
        <v>0</v>
      </c>
      <c r="N230" s="36">
        <f>IF(AND(M230&lt;=PhieuBauCu!$B$13,M230&gt;=1),1,0)</f>
        <v>0</v>
      </c>
    </row>
    <row r="231" spans="1:14" ht="28.5" customHeight="1">
      <c r="A231" s="2">
        <v>226</v>
      </c>
      <c r="B231" s="3"/>
      <c r="C231" s="48" t="str">
        <f t="shared" si="6"/>
        <v/>
      </c>
      <c r="D231" s="5" t="str">
        <f>IF(PhieuBauCu!$B$2&gt;0,IF(LEN($B231)=0,"",IF(AND($B231&gt;0,VALUE(SUBSTITUTE($B231,"1","0"))=$B231),1,0)),"")</f>
        <v/>
      </c>
      <c r="E231" s="5" t="str">
        <f>IF(PhieuBauCu!$B$2&gt;1,IF(LEN($B231)=0,"",IF(AND($B231&gt;0,VALUE(SUBSTITUTE($B231,"2","0"))=$B231),1,0)),"")</f>
        <v/>
      </c>
      <c r="F231" s="5" t="str">
        <f>IF(PhieuBauCu!$B$2&gt;2,IF(LEN($B231)=0,"",IF(AND($B231&gt;0,VALUE(SUBSTITUTE($B231,"3","0"))=$B231),1,0)),"")</f>
        <v/>
      </c>
      <c r="G231" s="5" t="str">
        <f>IF(PhieuBauCu!$B$2&gt;3,IF(LEN($B231)=0,"",IF(AND($B231&gt;0,VALUE(SUBSTITUTE($B231,"4","0"))=$B231),1,0)),"")</f>
        <v/>
      </c>
      <c r="H231" s="5" t="str">
        <f>IF(PhieuBauCu!$B$2&gt;4,IF(LEN($B231)=0,"",IF(AND($B231&gt;0,VALUE(SUBSTITUTE($B231,"5","0"))=$B231),1,0)),"")</f>
        <v/>
      </c>
      <c r="I231" s="5" t="str">
        <f>IF(PhieuBauCu!$B$2&gt;5,IF(LEN($B231)=0,"",IF(AND($B231&gt;0,VALUE(SUBSTITUTE($B231,"6","0"))=$B231),1,0)),"")</f>
        <v/>
      </c>
      <c r="J231" s="5" t="str">
        <f>IF(PhieuBauCu!$B$2&gt;6,IF(LEN($B231)=0,"",IF(AND($B231&gt;0,VALUE(SUBSTITUTE($B231,"7","0"))=$B231),1,0)),"")</f>
        <v/>
      </c>
      <c r="K231" s="5" t="str">
        <f>IF(PhieuBauCu!$B$2&gt;7,IF(LEN($B231)=0,"",IF(AND($B231&gt;0,VALUE(SUBSTITUTE($B231,"8","0"))=$B231),1,0)),"")</f>
        <v/>
      </c>
      <c r="L231" s="5" t="str">
        <f>IF(PhieuBauCu!$B$2&gt;8,IF(LEN($B231)=0,"",IF(AND($B231&gt;0,VALUE(SUBSTITUTE($B231,"9","0"))=$B231),1,0)),"")</f>
        <v/>
      </c>
      <c r="M231" s="9">
        <f t="shared" si="7"/>
        <v>0</v>
      </c>
      <c r="N231" s="36">
        <f>IF(AND(M231&lt;=PhieuBauCu!$B$13,M231&gt;=1),1,0)</f>
        <v>0</v>
      </c>
    </row>
    <row r="232" spans="1:14" ht="28.5" customHeight="1">
      <c r="A232" s="2">
        <v>227</v>
      </c>
      <c r="B232" s="3"/>
      <c r="C232" s="48" t="str">
        <f t="shared" si="6"/>
        <v/>
      </c>
      <c r="D232" s="5" t="str">
        <f>IF(PhieuBauCu!$B$2&gt;0,IF(LEN($B232)=0,"",IF(AND($B232&gt;0,VALUE(SUBSTITUTE($B232,"1","0"))=$B232),1,0)),"")</f>
        <v/>
      </c>
      <c r="E232" s="5" t="str">
        <f>IF(PhieuBauCu!$B$2&gt;1,IF(LEN($B232)=0,"",IF(AND($B232&gt;0,VALUE(SUBSTITUTE($B232,"2","0"))=$B232),1,0)),"")</f>
        <v/>
      </c>
      <c r="F232" s="5" t="str">
        <f>IF(PhieuBauCu!$B$2&gt;2,IF(LEN($B232)=0,"",IF(AND($B232&gt;0,VALUE(SUBSTITUTE($B232,"3","0"))=$B232),1,0)),"")</f>
        <v/>
      </c>
      <c r="G232" s="5" t="str">
        <f>IF(PhieuBauCu!$B$2&gt;3,IF(LEN($B232)=0,"",IF(AND($B232&gt;0,VALUE(SUBSTITUTE($B232,"4","0"))=$B232),1,0)),"")</f>
        <v/>
      </c>
      <c r="H232" s="5" t="str">
        <f>IF(PhieuBauCu!$B$2&gt;4,IF(LEN($B232)=0,"",IF(AND($B232&gt;0,VALUE(SUBSTITUTE($B232,"5","0"))=$B232),1,0)),"")</f>
        <v/>
      </c>
      <c r="I232" s="5" t="str">
        <f>IF(PhieuBauCu!$B$2&gt;5,IF(LEN($B232)=0,"",IF(AND($B232&gt;0,VALUE(SUBSTITUTE($B232,"6","0"))=$B232),1,0)),"")</f>
        <v/>
      </c>
      <c r="J232" s="5" t="str">
        <f>IF(PhieuBauCu!$B$2&gt;6,IF(LEN($B232)=0,"",IF(AND($B232&gt;0,VALUE(SUBSTITUTE($B232,"7","0"))=$B232),1,0)),"")</f>
        <v/>
      </c>
      <c r="K232" s="5" t="str">
        <f>IF(PhieuBauCu!$B$2&gt;7,IF(LEN($B232)=0,"",IF(AND($B232&gt;0,VALUE(SUBSTITUTE($B232,"8","0"))=$B232),1,0)),"")</f>
        <v/>
      </c>
      <c r="L232" s="5" t="str">
        <f>IF(PhieuBauCu!$B$2&gt;8,IF(LEN($B232)=0,"",IF(AND($B232&gt;0,VALUE(SUBSTITUTE($B232,"9","0"))=$B232),1,0)),"")</f>
        <v/>
      </c>
      <c r="M232" s="9">
        <f t="shared" si="7"/>
        <v>0</v>
      </c>
      <c r="N232" s="36">
        <f>IF(AND(M232&lt;=PhieuBauCu!$B$13,M232&gt;=1),1,0)</f>
        <v>0</v>
      </c>
    </row>
    <row r="233" spans="1:14" ht="28.5" customHeight="1">
      <c r="A233" s="2">
        <v>228</v>
      </c>
      <c r="B233" s="3"/>
      <c r="C233" s="48" t="str">
        <f t="shared" si="6"/>
        <v/>
      </c>
      <c r="D233" s="5" t="str">
        <f>IF(PhieuBauCu!$B$2&gt;0,IF(LEN($B233)=0,"",IF(AND($B233&gt;0,VALUE(SUBSTITUTE($B233,"1","0"))=$B233),1,0)),"")</f>
        <v/>
      </c>
      <c r="E233" s="5" t="str">
        <f>IF(PhieuBauCu!$B$2&gt;1,IF(LEN($B233)=0,"",IF(AND($B233&gt;0,VALUE(SUBSTITUTE($B233,"2","0"))=$B233),1,0)),"")</f>
        <v/>
      </c>
      <c r="F233" s="5" t="str">
        <f>IF(PhieuBauCu!$B$2&gt;2,IF(LEN($B233)=0,"",IF(AND($B233&gt;0,VALUE(SUBSTITUTE($B233,"3","0"))=$B233),1,0)),"")</f>
        <v/>
      </c>
      <c r="G233" s="5" t="str">
        <f>IF(PhieuBauCu!$B$2&gt;3,IF(LEN($B233)=0,"",IF(AND($B233&gt;0,VALUE(SUBSTITUTE($B233,"4","0"))=$B233),1,0)),"")</f>
        <v/>
      </c>
      <c r="H233" s="5" t="str">
        <f>IF(PhieuBauCu!$B$2&gt;4,IF(LEN($B233)=0,"",IF(AND($B233&gt;0,VALUE(SUBSTITUTE($B233,"5","0"))=$B233),1,0)),"")</f>
        <v/>
      </c>
      <c r="I233" s="5" t="str">
        <f>IF(PhieuBauCu!$B$2&gt;5,IF(LEN($B233)=0,"",IF(AND($B233&gt;0,VALUE(SUBSTITUTE($B233,"6","0"))=$B233),1,0)),"")</f>
        <v/>
      </c>
      <c r="J233" s="5" t="str">
        <f>IF(PhieuBauCu!$B$2&gt;6,IF(LEN($B233)=0,"",IF(AND($B233&gt;0,VALUE(SUBSTITUTE($B233,"7","0"))=$B233),1,0)),"")</f>
        <v/>
      </c>
      <c r="K233" s="5" t="str">
        <f>IF(PhieuBauCu!$B$2&gt;7,IF(LEN($B233)=0,"",IF(AND($B233&gt;0,VALUE(SUBSTITUTE($B233,"8","0"))=$B233),1,0)),"")</f>
        <v/>
      </c>
      <c r="L233" s="5" t="str">
        <f>IF(PhieuBauCu!$B$2&gt;8,IF(LEN($B233)=0,"",IF(AND($B233&gt;0,VALUE(SUBSTITUTE($B233,"9","0"))=$B233),1,0)),"")</f>
        <v/>
      </c>
      <c r="M233" s="9">
        <f t="shared" si="7"/>
        <v>0</v>
      </c>
      <c r="N233" s="36">
        <f>IF(AND(M233&lt;=PhieuBauCu!$B$13,M233&gt;=1),1,0)</f>
        <v>0</v>
      </c>
    </row>
    <row r="234" spans="1:14" ht="28.5" customHeight="1">
      <c r="A234" s="2">
        <v>229</v>
      </c>
      <c r="B234" s="3"/>
      <c r="C234" s="48" t="str">
        <f t="shared" si="6"/>
        <v/>
      </c>
      <c r="D234" s="5" t="str">
        <f>IF(PhieuBauCu!$B$2&gt;0,IF(LEN($B234)=0,"",IF(AND($B234&gt;0,VALUE(SUBSTITUTE($B234,"1","0"))=$B234),1,0)),"")</f>
        <v/>
      </c>
      <c r="E234" s="5" t="str">
        <f>IF(PhieuBauCu!$B$2&gt;1,IF(LEN($B234)=0,"",IF(AND($B234&gt;0,VALUE(SUBSTITUTE($B234,"2","0"))=$B234),1,0)),"")</f>
        <v/>
      </c>
      <c r="F234" s="5" t="str">
        <f>IF(PhieuBauCu!$B$2&gt;2,IF(LEN($B234)=0,"",IF(AND($B234&gt;0,VALUE(SUBSTITUTE($B234,"3","0"))=$B234),1,0)),"")</f>
        <v/>
      </c>
      <c r="G234" s="5" t="str">
        <f>IF(PhieuBauCu!$B$2&gt;3,IF(LEN($B234)=0,"",IF(AND($B234&gt;0,VALUE(SUBSTITUTE($B234,"4","0"))=$B234),1,0)),"")</f>
        <v/>
      </c>
      <c r="H234" s="5" t="str">
        <f>IF(PhieuBauCu!$B$2&gt;4,IF(LEN($B234)=0,"",IF(AND($B234&gt;0,VALUE(SUBSTITUTE($B234,"5","0"))=$B234),1,0)),"")</f>
        <v/>
      </c>
      <c r="I234" s="5" t="str">
        <f>IF(PhieuBauCu!$B$2&gt;5,IF(LEN($B234)=0,"",IF(AND($B234&gt;0,VALUE(SUBSTITUTE($B234,"6","0"))=$B234),1,0)),"")</f>
        <v/>
      </c>
      <c r="J234" s="5" t="str">
        <f>IF(PhieuBauCu!$B$2&gt;6,IF(LEN($B234)=0,"",IF(AND($B234&gt;0,VALUE(SUBSTITUTE($B234,"7","0"))=$B234),1,0)),"")</f>
        <v/>
      </c>
      <c r="K234" s="5" t="str">
        <f>IF(PhieuBauCu!$B$2&gt;7,IF(LEN($B234)=0,"",IF(AND($B234&gt;0,VALUE(SUBSTITUTE($B234,"8","0"))=$B234),1,0)),"")</f>
        <v/>
      </c>
      <c r="L234" s="5" t="str">
        <f>IF(PhieuBauCu!$B$2&gt;8,IF(LEN($B234)=0,"",IF(AND($B234&gt;0,VALUE(SUBSTITUTE($B234,"9","0"))=$B234),1,0)),"")</f>
        <v/>
      </c>
      <c r="M234" s="9">
        <f t="shared" si="7"/>
        <v>0</v>
      </c>
      <c r="N234" s="36">
        <f>IF(AND(M234&lt;=PhieuBauCu!$B$13,M234&gt;=1),1,0)</f>
        <v>0</v>
      </c>
    </row>
    <row r="235" spans="1:14" ht="28.5" customHeight="1">
      <c r="A235" s="2">
        <v>230</v>
      </c>
      <c r="B235" s="3"/>
      <c r="C235" s="48" t="str">
        <f t="shared" si="6"/>
        <v/>
      </c>
      <c r="D235" s="5" t="str">
        <f>IF(PhieuBauCu!$B$2&gt;0,IF(LEN($B235)=0,"",IF(AND($B235&gt;0,VALUE(SUBSTITUTE($B235,"1","0"))=$B235),1,0)),"")</f>
        <v/>
      </c>
      <c r="E235" s="5" t="str">
        <f>IF(PhieuBauCu!$B$2&gt;1,IF(LEN($B235)=0,"",IF(AND($B235&gt;0,VALUE(SUBSTITUTE($B235,"2","0"))=$B235),1,0)),"")</f>
        <v/>
      </c>
      <c r="F235" s="5" t="str">
        <f>IF(PhieuBauCu!$B$2&gt;2,IF(LEN($B235)=0,"",IF(AND($B235&gt;0,VALUE(SUBSTITUTE($B235,"3","0"))=$B235),1,0)),"")</f>
        <v/>
      </c>
      <c r="G235" s="5" t="str">
        <f>IF(PhieuBauCu!$B$2&gt;3,IF(LEN($B235)=0,"",IF(AND($B235&gt;0,VALUE(SUBSTITUTE($B235,"4","0"))=$B235),1,0)),"")</f>
        <v/>
      </c>
      <c r="H235" s="5" t="str">
        <f>IF(PhieuBauCu!$B$2&gt;4,IF(LEN($B235)=0,"",IF(AND($B235&gt;0,VALUE(SUBSTITUTE($B235,"5","0"))=$B235),1,0)),"")</f>
        <v/>
      </c>
      <c r="I235" s="5" t="str">
        <f>IF(PhieuBauCu!$B$2&gt;5,IF(LEN($B235)=0,"",IF(AND($B235&gt;0,VALUE(SUBSTITUTE($B235,"6","0"))=$B235),1,0)),"")</f>
        <v/>
      </c>
      <c r="J235" s="5" t="str">
        <f>IF(PhieuBauCu!$B$2&gt;6,IF(LEN($B235)=0,"",IF(AND($B235&gt;0,VALUE(SUBSTITUTE($B235,"7","0"))=$B235),1,0)),"")</f>
        <v/>
      </c>
      <c r="K235" s="5" t="str">
        <f>IF(PhieuBauCu!$B$2&gt;7,IF(LEN($B235)=0,"",IF(AND($B235&gt;0,VALUE(SUBSTITUTE($B235,"8","0"))=$B235),1,0)),"")</f>
        <v/>
      </c>
      <c r="L235" s="5" t="str">
        <f>IF(PhieuBauCu!$B$2&gt;8,IF(LEN($B235)=0,"",IF(AND($B235&gt;0,VALUE(SUBSTITUTE($B235,"9","0"))=$B235),1,0)),"")</f>
        <v/>
      </c>
      <c r="M235" s="9">
        <f t="shared" si="7"/>
        <v>0</v>
      </c>
      <c r="N235" s="36">
        <f>IF(AND(M235&lt;=PhieuBauCu!$B$13,M235&gt;=1),1,0)</f>
        <v>0</v>
      </c>
    </row>
    <row r="236" spans="1:14" ht="28.5" customHeight="1">
      <c r="A236" s="2">
        <v>231</v>
      </c>
      <c r="B236" s="3"/>
      <c r="C236" s="48" t="str">
        <f t="shared" si="6"/>
        <v/>
      </c>
      <c r="D236" s="5" t="str">
        <f>IF(PhieuBauCu!$B$2&gt;0,IF(LEN($B236)=0,"",IF(AND($B236&gt;0,VALUE(SUBSTITUTE($B236,"1","0"))=$B236),1,0)),"")</f>
        <v/>
      </c>
      <c r="E236" s="5" t="str">
        <f>IF(PhieuBauCu!$B$2&gt;1,IF(LEN($B236)=0,"",IF(AND($B236&gt;0,VALUE(SUBSTITUTE($B236,"2","0"))=$B236),1,0)),"")</f>
        <v/>
      </c>
      <c r="F236" s="5" t="str">
        <f>IF(PhieuBauCu!$B$2&gt;2,IF(LEN($B236)=0,"",IF(AND($B236&gt;0,VALUE(SUBSTITUTE($B236,"3","0"))=$B236),1,0)),"")</f>
        <v/>
      </c>
      <c r="G236" s="5" t="str">
        <f>IF(PhieuBauCu!$B$2&gt;3,IF(LEN($B236)=0,"",IF(AND($B236&gt;0,VALUE(SUBSTITUTE($B236,"4","0"))=$B236),1,0)),"")</f>
        <v/>
      </c>
      <c r="H236" s="5" t="str">
        <f>IF(PhieuBauCu!$B$2&gt;4,IF(LEN($B236)=0,"",IF(AND($B236&gt;0,VALUE(SUBSTITUTE($B236,"5","0"))=$B236),1,0)),"")</f>
        <v/>
      </c>
      <c r="I236" s="5" t="str">
        <f>IF(PhieuBauCu!$B$2&gt;5,IF(LEN($B236)=0,"",IF(AND($B236&gt;0,VALUE(SUBSTITUTE($B236,"6","0"))=$B236),1,0)),"")</f>
        <v/>
      </c>
      <c r="J236" s="5" t="str">
        <f>IF(PhieuBauCu!$B$2&gt;6,IF(LEN($B236)=0,"",IF(AND($B236&gt;0,VALUE(SUBSTITUTE($B236,"7","0"))=$B236),1,0)),"")</f>
        <v/>
      </c>
      <c r="K236" s="5" t="str">
        <f>IF(PhieuBauCu!$B$2&gt;7,IF(LEN($B236)=0,"",IF(AND($B236&gt;0,VALUE(SUBSTITUTE($B236,"8","0"))=$B236),1,0)),"")</f>
        <v/>
      </c>
      <c r="L236" s="5" t="str">
        <f>IF(PhieuBauCu!$B$2&gt;8,IF(LEN($B236)=0,"",IF(AND($B236&gt;0,VALUE(SUBSTITUTE($B236,"9","0"))=$B236),1,0)),"")</f>
        <v/>
      </c>
      <c r="M236" s="9">
        <f t="shared" si="7"/>
        <v>0</v>
      </c>
      <c r="N236" s="36">
        <f>IF(AND(M236&lt;=PhieuBauCu!$B$13,M236&gt;=1),1,0)</f>
        <v>0</v>
      </c>
    </row>
    <row r="237" spans="1:14" ht="28.5" customHeight="1">
      <c r="A237" s="2">
        <v>232</v>
      </c>
      <c r="B237" s="3"/>
      <c r="C237" s="48" t="str">
        <f t="shared" si="6"/>
        <v/>
      </c>
      <c r="D237" s="5" t="str">
        <f>IF(PhieuBauCu!$B$2&gt;0,IF(LEN($B237)=0,"",IF(AND($B237&gt;0,VALUE(SUBSTITUTE($B237,"1","0"))=$B237),1,0)),"")</f>
        <v/>
      </c>
      <c r="E237" s="5" t="str">
        <f>IF(PhieuBauCu!$B$2&gt;1,IF(LEN($B237)=0,"",IF(AND($B237&gt;0,VALUE(SUBSTITUTE($B237,"2","0"))=$B237),1,0)),"")</f>
        <v/>
      </c>
      <c r="F237" s="5" t="str">
        <f>IF(PhieuBauCu!$B$2&gt;2,IF(LEN($B237)=0,"",IF(AND($B237&gt;0,VALUE(SUBSTITUTE($B237,"3","0"))=$B237),1,0)),"")</f>
        <v/>
      </c>
      <c r="G237" s="5" t="str">
        <f>IF(PhieuBauCu!$B$2&gt;3,IF(LEN($B237)=0,"",IF(AND($B237&gt;0,VALUE(SUBSTITUTE($B237,"4","0"))=$B237),1,0)),"")</f>
        <v/>
      </c>
      <c r="H237" s="5" t="str">
        <f>IF(PhieuBauCu!$B$2&gt;4,IF(LEN($B237)=0,"",IF(AND($B237&gt;0,VALUE(SUBSTITUTE($B237,"5","0"))=$B237),1,0)),"")</f>
        <v/>
      </c>
      <c r="I237" s="5" t="str">
        <f>IF(PhieuBauCu!$B$2&gt;5,IF(LEN($B237)=0,"",IF(AND($B237&gt;0,VALUE(SUBSTITUTE($B237,"6","0"))=$B237),1,0)),"")</f>
        <v/>
      </c>
      <c r="J237" s="5" t="str">
        <f>IF(PhieuBauCu!$B$2&gt;6,IF(LEN($B237)=0,"",IF(AND($B237&gt;0,VALUE(SUBSTITUTE($B237,"7","0"))=$B237),1,0)),"")</f>
        <v/>
      </c>
      <c r="K237" s="5" t="str">
        <f>IF(PhieuBauCu!$B$2&gt;7,IF(LEN($B237)=0,"",IF(AND($B237&gt;0,VALUE(SUBSTITUTE($B237,"8","0"))=$B237),1,0)),"")</f>
        <v/>
      </c>
      <c r="L237" s="5" t="str">
        <f>IF(PhieuBauCu!$B$2&gt;8,IF(LEN($B237)=0,"",IF(AND($B237&gt;0,VALUE(SUBSTITUTE($B237,"9","0"))=$B237),1,0)),"")</f>
        <v/>
      </c>
      <c r="M237" s="9">
        <f t="shared" si="7"/>
        <v>0</v>
      </c>
      <c r="N237" s="36">
        <f>IF(AND(M237&lt;=PhieuBauCu!$B$13,M237&gt;=1),1,0)</f>
        <v>0</v>
      </c>
    </row>
    <row r="238" spans="1:14" ht="28.5" customHeight="1">
      <c r="A238" s="2">
        <v>233</v>
      </c>
      <c r="B238" s="3"/>
      <c r="C238" s="48" t="str">
        <f t="shared" si="6"/>
        <v/>
      </c>
      <c r="D238" s="5" t="str">
        <f>IF(PhieuBauCu!$B$2&gt;0,IF(LEN($B238)=0,"",IF(AND($B238&gt;0,VALUE(SUBSTITUTE($B238,"1","0"))=$B238),1,0)),"")</f>
        <v/>
      </c>
      <c r="E238" s="5" t="str">
        <f>IF(PhieuBauCu!$B$2&gt;1,IF(LEN($B238)=0,"",IF(AND($B238&gt;0,VALUE(SUBSTITUTE($B238,"2","0"))=$B238),1,0)),"")</f>
        <v/>
      </c>
      <c r="F238" s="5" t="str">
        <f>IF(PhieuBauCu!$B$2&gt;2,IF(LEN($B238)=0,"",IF(AND($B238&gt;0,VALUE(SUBSTITUTE($B238,"3","0"))=$B238),1,0)),"")</f>
        <v/>
      </c>
      <c r="G238" s="5" t="str">
        <f>IF(PhieuBauCu!$B$2&gt;3,IF(LEN($B238)=0,"",IF(AND($B238&gt;0,VALUE(SUBSTITUTE($B238,"4","0"))=$B238),1,0)),"")</f>
        <v/>
      </c>
      <c r="H238" s="5" t="str">
        <f>IF(PhieuBauCu!$B$2&gt;4,IF(LEN($B238)=0,"",IF(AND($B238&gt;0,VALUE(SUBSTITUTE($B238,"5","0"))=$B238),1,0)),"")</f>
        <v/>
      </c>
      <c r="I238" s="5" t="str">
        <f>IF(PhieuBauCu!$B$2&gt;5,IF(LEN($B238)=0,"",IF(AND($B238&gt;0,VALUE(SUBSTITUTE($B238,"6","0"))=$B238),1,0)),"")</f>
        <v/>
      </c>
      <c r="J238" s="5" t="str">
        <f>IF(PhieuBauCu!$B$2&gt;6,IF(LEN($B238)=0,"",IF(AND($B238&gt;0,VALUE(SUBSTITUTE($B238,"7","0"))=$B238),1,0)),"")</f>
        <v/>
      </c>
      <c r="K238" s="5" t="str">
        <f>IF(PhieuBauCu!$B$2&gt;7,IF(LEN($B238)=0,"",IF(AND($B238&gt;0,VALUE(SUBSTITUTE($B238,"8","0"))=$B238),1,0)),"")</f>
        <v/>
      </c>
      <c r="L238" s="5" t="str">
        <f>IF(PhieuBauCu!$B$2&gt;8,IF(LEN($B238)=0,"",IF(AND($B238&gt;0,VALUE(SUBSTITUTE($B238,"9","0"))=$B238),1,0)),"")</f>
        <v/>
      </c>
      <c r="M238" s="9">
        <f t="shared" si="7"/>
        <v>0</v>
      </c>
      <c r="N238" s="36">
        <f>IF(AND(M238&lt;=PhieuBauCu!$B$13,M238&gt;=1),1,0)</f>
        <v>0</v>
      </c>
    </row>
    <row r="239" spans="1:14" ht="28.5" customHeight="1">
      <c r="A239" s="2">
        <v>234</v>
      </c>
      <c r="B239" s="3"/>
      <c r="C239" s="48" t="str">
        <f t="shared" si="6"/>
        <v/>
      </c>
      <c r="D239" s="5" t="str">
        <f>IF(PhieuBauCu!$B$2&gt;0,IF(LEN($B239)=0,"",IF(AND($B239&gt;0,VALUE(SUBSTITUTE($B239,"1","0"))=$B239),1,0)),"")</f>
        <v/>
      </c>
      <c r="E239" s="5" t="str">
        <f>IF(PhieuBauCu!$B$2&gt;1,IF(LEN($B239)=0,"",IF(AND($B239&gt;0,VALUE(SUBSTITUTE($B239,"2","0"))=$B239),1,0)),"")</f>
        <v/>
      </c>
      <c r="F239" s="5" t="str">
        <f>IF(PhieuBauCu!$B$2&gt;2,IF(LEN($B239)=0,"",IF(AND($B239&gt;0,VALUE(SUBSTITUTE($B239,"3","0"))=$B239),1,0)),"")</f>
        <v/>
      </c>
      <c r="G239" s="5" t="str">
        <f>IF(PhieuBauCu!$B$2&gt;3,IF(LEN($B239)=0,"",IF(AND($B239&gt;0,VALUE(SUBSTITUTE($B239,"4","0"))=$B239),1,0)),"")</f>
        <v/>
      </c>
      <c r="H239" s="5" t="str">
        <f>IF(PhieuBauCu!$B$2&gt;4,IF(LEN($B239)=0,"",IF(AND($B239&gt;0,VALUE(SUBSTITUTE($B239,"5","0"))=$B239),1,0)),"")</f>
        <v/>
      </c>
      <c r="I239" s="5" t="str">
        <f>IF(PhieuBauCu!$B$2&gt;5,IF(LEN($B239)=0,"",IF(AND($B239&gt;0,VALUE(SUBSTITUTE($B239,"6","0"))=$B239),1,0)),"")</f>
        <v/>
      </c>
      <c r="J239" s="5" t="str">
        <f>IF(PhieuBauCu!$B$2&gt;6,IF(LEN($B239)=0,"",IF(AND($B239&gt;0,VALUE(SUBSTITUTE($B239,"7","0"))=$B239),1,0)),"")</f>
        <v/>
      </c>
      <c r="K239" s="5" t="str">
        <f>IF(PhieuBauCu!$B$2&gt;7,IF(LEN($B239)=0,"",IF(AND($B239&gt;0,VALUE(SUBSTITUTE($B239,"8","0"))=$B239),1,0)),"")</f>
        <v/>
      </c>
      <c r="L239" s="5" t="str">
        <f>IF(PhieuBauCu!$B$2&gt;8,IF(LEN($B239)=0,"",IF(AND($B239&gt;0,VALUE(SUBSTITUTE($B239,"9","0"))=$B239),1,0)),"")</f>
        <v/>
      </c>
      <c r="M239" s="9">
        <f t="shared" si="7"/>
        <v>0</v>
      </c>
      <c r="N239" s="36">
        <f>IF(AND(M239&lt;=PhieuBauCu!$B$13,M239&gt;=1),1,0)</f>
        <v>0</v>
      </c>
    </row>
    <row r="240" spans="1:14" ht="28.5" customHeight="1">
      <c r="A240" s="2">
        <v>235</v>
      </c>
      <c r="B240" s="3"/>
      <c r="C240" s="48" t="str">
        <f t="shared" si="6"/>
        <v/>
      </c>
      <c r="D240" s="5" t="str">
        <f>IF(PhieuBauCu!$B$2&gt;0,IF(LEN($B240)=0,"",IF(AND($B240&gt;0,VALUE(SUBSTITUTE($B240,"1","0"))=$B240),1,0)),"")</f>
        <v/>
      </c>
      <c r="E240" s="5" t="str">
        <f>IF(PhieuBauCu!$B$2&gt;1,IF(LEN($B240)=0,"",IF(AND($B240&gt;0,VALUE(SUBSTITUTE($B240,"2","0"))=$B240),1,0)),"")</f>
        <v/>
      </c>
      <c r="F240" s="5" t="str">
        <f>IF(PhieuBauCu!$B$2&gt;2,IF(LEN($B240)=0,"",IF(AND($B240&gt;0,VALUE(SUBSTITUTE($B240,"3","0"))=$B240),1,0)),"")</f>
        <v/>
      </c>
      <c r="G240" s="5" t="str">
        <f>IF(PhieuBauCu!$B$2&gt;3,IF(LEN($B240)=0,"",IF(AND($B240&gt;0,VALUE(SUBSTITUTE($B240,"4","0"))=$B240),1,0)),"")</f>
        <v/>
      </c>
      <c r="H240" s="5" t="str">
        <f>IF(PhieuBauCu!$B$2&gt;4,IF(LEN($B240)=0,"",IF(AND($B240&gt;0,VALUE(SUBSTITUTE($B240,"5","0"))=$B240),1,0)),"")</f>
        <v/>
      </c>
      <c r="I240" s="5" t="str">
        <f>IF(PhieuBauCu!$B$2&gt;5,IF(LEN($B240)=0,"",IF(AND($B240&gt;0,VALUE(SUBSTITUTE($B240,"6","0"))=$B240),1,0)),"")</f>
        <v/>
      </c>
      <c r="J240" s="5" t="str">
        <f>IF(PhieuBauCu!$B$2&gt;6,IF(LEN($B240)=0,"",IF(AND($B240&gt;0,VALUE(SUBSTITUTE($B240,"7","0"))=$B240),1,0)),"")</f>
        <v/>
      </c>
      <c r="K240" s="5" t="str">
        <f>IF(PhieuBauCu!$B$2&gt;7,IF(LEN($B240)=0,"",IF(AND($B240&gt;0,VALUE(SUBSTITUTE($B240,"8","0"))=$B240),1,0)),"")</f>
        <v/>
      </c>
      <c r="L240" s="5" t="str">
        <f>IF(PhieuBauCu!$B$2&gt;8,IF(LEN($B240)=0,"",IF(AND($B240&gt;0,VALUE(SUBSTITUTE($B240,"9","0"))=$B240),1,0)),"")</f>
        <v/>
      </c>
      <c r="M240" s="9">
        <f t="shared" si="7"/>
        <v>0</v>
      </c>
      <c r="N240" s="36">
        <f>IF(AND(M240&lt;=PhieuBauCu!$B$13,M240&gt;=1),1,0)</f>
        <v>0</v>
      </c>
    </row>
    <row r="241" spans="1:14" ht="28.5" customHeight="1">
      <c r="A241" s="2">
        <v>236</v>
      </c>
      <c r="B241" s="3"/>
      <c r="C241" s="48" t="str">
        <f t="shared" si="6"/>
        <v/>
      </c>
      <c r="D241" s="5" t="str">
        <f>IF(PhieuBauCu!$B$2&gt;0,IF(LEN($B241)=0,"",IF(AND($B241&gt;0,VALUE(SUBSTITUTE($B241,"1","0"))=$B241),1,0)),"")</f>
        <v/>
      </c>
      <c r="E241" s="5" t="str">
        <f>IF(PhieuBauCu!$B$2&gt;1,IF(LEN($B241)=0,"",IF(AND($B241&gt;0,VALUE(SUBSTITUTE($B241,"2","0"))=$B241),1,0)),"")</f>
        <v/>
      </c>
      <c r="F241" s="5" t="str">
        <f>IF(PhieuBauCu!$B$2&gt;2,IF(LEN($B241)=0,"",IF(AND($B241&gt;0,VALUE(SUBSTITUTE($B241,"3","0"))=$B241),1,0)),"")</f>
        <v/>
      </c>
      <c r="G241" s="5" t="str">
        <f>IF(PhieuBauCu!$B$2&gt;3,IF(LEN($B241)=0,"",IF(AND($B241&gt;0,VALUE(SUBSTITUTE($B241,"4","0"))=$B241),1,0)),"")</f>
        <v/>
      </c>
      <c r="H241" s="5" t="str">
        <f>IF(PhieuBauCu!$B$2&gt;4,IF(LEN($B241)=0,"",IF(AND($B241&gt;0,VALUE(SUBSTITUTE($B241,"5","0"))=$B241),1,0)),"")</f>
        <v/>
      </c>
      <c r="I241" s="5" t="str">
        <f>IF(PhieuBauCu!$B$2&gt;5,IF(LEN($B241)=0,"",IF(AND($B241&gt;0,VALUE(SUBSTITUTE($B241,"6","0"))=$B241),1,0)),"")</f>
        <v/>
      </c>
      <c r="J241" s="5" t="str">
        <f>IF(PhieuBauCu!$B$2&gt;6,IF(LEN($B241)=0,"",IF(AND($B241&gt;0,VALUE(SUBSTITUTE($B241,"7","0"))=$B241),1,0)),"")</f>
        <v/>
      </c>
      <c r="K241" s="5" t="str">
        <f>IF(PhieuBauCu!$B$2&gt;7,IF(LEN($B241)=0,"",IF(AND($B241&gt;0,VALUE(SUBSTITUTE($B241,"8","0"))=$B241),1,0)),"")</f>
        <v/>
      </c>
      <c r="L241" s="5" t="str">
        <f>IF(PhieuBauCu!$B$2&gt;8,IF(LEN($B241)=0,"",IF(AND($B241&gt;0,VALUE(SUBSTITUTE($B241,"9","0"))=$B241),1,0)),"")</f>
        <v/>
      </c>
      <c r="M241" s="9">
        <f t="shared" si="7"/>
        <v>0</v>
      </c>
      <c r="N241" s="36">
        <f>IF(AND(M241&lt;=PhieuBauCu!$B$13,M241&gt;=1),1,0)</f>
        <v>0</v>
      </c>
    </row>
    <row r="242" spans="1:14" ht="28.5" customHeight="1">
      <c r="A242" s="2">
        <v>237</v>
      </c>
      <c r="B242" s="3"/>
      <c r="C242" s="48" t="str">
        <f t="shared" si="6"/>
        <v/>
      </c>
      <c r="D242" s="5" t="str">
        <f>IF(PhieuBauCu!$B$2&gt;0,IF(LEN($B242)=0,"",IF(AND($B242&gt;0,VALUE(SUBSTITUTE($B242,"1","0"))=$B242),1,0)),"")</f>
        <v/>
      </c>
      <c r="E242" s="5" t="str">
        <f>IF(PhieuBauCu!$B$2&gt;1,IF(LEN($B242)=0,"",IF(AND($B242&gt;0,VALUE(SUBSTITUTE($B242,"2","0"))=$B242),1,0)),"")</f>
        <v/>
      </c>
      <c r="F242" s="5" t="str">
        <f>IF(PhieuBauCu!$B$2&gt;2,IF(LEN($B242)=0,"",IF(AND($B242&gt;0,VALUE(SUBSTITUTE($B242,"3","0"))=$B242),1,0)),"")</f>
        <v/>
      </c>
      <c r="G242" s="5" t="str">
        <f>IF(PhieuBauCu!$B$2&gt;3,IF(LEN($B242)=0,"",IF(AND($B242&gt;0,VALUE(SUBSTITUTE($B242,"4","0"))=$B242),1,0)),"")</f>
        <v/>
      </c>
      <c r="H242" s="5" t="str">
        <f>IF(PhieuBauCu!$B$2&gt;4,IF(LEN($B242)=0,"",IF(AND($B242&gt;0,VALUE(SUBSTITUTE($B242,"5","0"))=$B242),1,0)),"")</f>
        <v/>
      </c>
      <c r="I242" s="5" t="str">
        <f>IF(PhieuBauCu!$B$2&gt;5,IF(LEN($B242)=0,"",IF(AND($B242&gt;0,VALUE(SUBSTITUTE($B242,"6","0"))=$B242),1,0)),"")</f>
        <v/>
      </c>
      <c r="J242" s="5" t="str">
        <f>IF(PhieuBauCu!$B$2&gt;6,IF(LEN($B242)=0,"",IF(AND($B242&gt;0,VALUE(SUBSTITUTE($B242,"7","0"))=$B242),1,0)),"")</f>
        <v/>
      </c>
      <c r="K242" s="5" t="str">
        <f>IF(PhieuBauCu!$B$2&gt;7,IF(LEN($B242)=0,"",IF(AND($B242&gt;0,VALUE(SUBSTITUTE($B242,"8","0"))=$B242),1,0)),"")</f>
        <v/>
      </c>
      <c r="L242" s="5" t="str">
        <f>IF(PhieuBauCu!$B$2&gt;8,IF(LEN($B242)=0,"",IF(AND($B242&gt;0,VALUE(SUBSTITUTE($B242,"9","0"))=$B242),1,0)),"")</f>
        <v/>
      </c>
      <c r="M242" s="9">
        <f t="shared" si="7"/>
        <v>0</v>
      </c>
      <c r="N242" s="36">
        <f>IF(AND(M242&lt;=PhieuBauCu!$B$13,M242&gt;=1),1,0)</f>
        <v>0</v>
      </c>
    </row>
    <row r="243" spans="1:14" ht="28.5" customHeight="1">
      <c r="A243" s="2">
        <v>238</v>
      </c>
      <c r="B243" s="3"/>
      <c r="C243" s="48" t="str">
        <f t="shared" si="6"/>
        <v/>
      </c>
      <c r="D243" s="5" t="str">
        <f>IF(PhieuBauCu!$B$2&gt;0,IF(LEN($B243)=0,"",IF(AND($B243&gt;0,VALUE(SUBSTITUTE($B243,"1","0"))=$B243),1,0)),"")</f>
        <v/>
      </c>
      <c r="E243" s="5" t="str">
        <f>IF(PhieuBauCu!$B$2&gt;1,IF(LEN($B243)=0,"",IF(AND($B243&gt;0,VALUE(SUBSTITUTE($B243,"2","0"))=$B243),1,0)),"")</f>
        <v/>
      </c>
      <c r="F243" s="5" t="str">
        <f>IF(PhieuBauCu!$B$2&gt;2,IF(LEN($B243)=0,"",IF(AND($B243&gt;0,VALUE(SUBSTITUTE($B243,"3","0"))=$B243),1,0)),"")</f>
        <v/>
      </c>
      <c r="G243" s="5" t="str">
        <f>IF(PhieuBauCu!$B$2&gt;3,IF(LEN($B243)=0,"",IF(AND($B243&gt;0,VALUE(SUBSTITUTE($B243,"4","0"))=$B243),1,0)),"")</f>
        <v/>
      </c>
      <c r="H243" s="5" t="str">
        <f>IF(PhieuBauCu!$B$2&gt;4,IF(LEN($B243)=0,"",IF(AND($B243&gt;0,VALUE(SUBSTITUTE($B243,"5","0"))=$B243),1,0)),"")</f>
        <v/>
      </c>
      <c r="I243" s="5" t="str">
        <f>IF(PhieuBauCu!$B$2&gt;5,IF(LEN($B243)=0,"",IF(AND($B243&gt;0,VALUE(SUBSTITUTE($B243,"6","0"))=$B243),1,0)),"")</f>
        <v/>
      </c>
      <c r="J243" s="5" t="str">
        <f>IF(PhieuBauCu!$B$2&gt;6,IF(LEN($B243)=0,"",IF(AND($B243&gt;0,VALUE(SUBSTITUTE($B243,"7","0"))=$B243),1,0)),"")</f>
        <v/>
      </c>
      <c r="K243" s="5" t="str">
        <f>IF(PhieuBauCu!$B$2&gt;7,IF(LEN($B243)=0,"",IF(AND($B243&gt;0,VALUE(SUBSTITUTE($B243,"8","0"))=$B243),1,0)),"")</f>
        <v/>
      </c>
      <c r="L243" s="5" t="str">
        <f>IF(PhieuBauCu!$B$2&gt;8,IF(LEN($B243)=0,"",IF(AND($B243&gt;0,VALUE(SUBSTITUTE($B243,"9","0"))=$B243),1,0)),"")</f>
        <v/>
      </c>
      <c r="M243" s="9">
        <f t="shared" si="7"/>
        <v>0</v>
      </c>
      <c r="N243" s="36">
        <f>IF(AND(M243&lt;=PhieuBauCu!$B$13,M243&gt;=1),1,0)</f>
        <v>0</v>
      </c>
    </row>
    <row r="244" spans="1:14" ht="28.5" customHeight="1">
      <c r="A244" s="2">
        <v>239</v>
      </c>
      <c r="B244" s="3"/>
      <c r="C244" s="48" t="str">
        <f t="shared" si="6"/>
        <v/>
      </c>
      <c r="D244" s="5" t="str">
        <f>IF(PhieuBauCu!$B$2&gt;0,IF(LEN($B244)=0,"",IF(AND($B244&gt;0,VALUE(SUBSTITUTE($B244,"1","0"))=$B244),1,0)),"")</f>
        <v/>
      </c>
      <c r="E244" s="5" t="str">
        <f>IF(PhieuBauCu!$B$2&gt;1,IF(LEN($B244)=0,"",IF(AND($B244&gt;0,VALUE(SUBSTITUTE($B244,"2","0"))=$B244),1,0)),"")</f>
        <v/>
      </c>
      <c r="F244" s="5" t="str">
        <f>IF(PhieuBauCu!$B$2&gt;2,IF(LEN($B244)=0,"",IF(AND($B244&gt;0,VALUE(SUBSTITUTE($B244,"3","0"))=$B244),1,0)),"")</f>
        <v/>
      </c>
      <c r="G244" s="5" t="str">
        <f>IF(PhieuBauCu!$B$2&gt;3,IF(LEN($B244)=0,"",IF(AND($B244&gt;0,VALUE(SUBSTITUTE($B244,"4","0"))=$B244),1,0)),"")</f>
        <v/>
      </c>
      <c r="H244" s="5" t="str">
        <f>IF(PhieuBauCu!$B$2&gt;4,IF(LEN($B244)=0,"",IF(AND($B244&gt;0,VALUE(SUBSTITUTE($B244,"5","0"))=$B244),1,0)),"")</f>
        <v/>
      </c>
      <c r="I244" s="5" t="str">
        <f>IF(PhieuBauCu!$B$2&gt;5,IF(LEN($B244)=0,"",IF(AND($B244&gt;0,VALUE(SUBSTITUTE($B244,"6","0"))=$B244),1,0)),"")</f>
        <v/>
      </c>
      <c r="J244" s="5" t="str">
        <f>IF(PhieuBauCu!$B$2&gt;6,IF(LEN($B244)=0,"",IF(AND($B244&gt;0,VALUE(SUBSTITUTE($B244,"7","0"))=$B244),1,0)),"")</f>
        <v/>
      </c>
      <c r="K244" s="5" t="str">
        <f>IF(PhieuBauCu!$B$2&gt;7,IF(LEN($B244)=0,"",IF(AND($B244&gt;0,VALUE(SUBSTITUTE($B244,"8","0"))=$B244),1,0)),"")</f>
        <v/>
      </c>
      <c r="L244" s="5" t="str">
        <f>IF(PhieuBauCu!$B$2&gt;8,IF(LEN($B244)=0,"",IF(AND($B244&gt;0,VALUE(SUBSTITUTE($B244,"9","0"))=$B244),1,0)),"")</f>
        <v/>
      </c>
      <c r="M244" s="9">
        <f t="shared" si="7"/>
        <v>0</v>
      </c>
      <c r="N244" s="36">
        <f>IF(AND(M244&lt;=PhieuBauCu!$B$13,M244&gt;=1),1,0)</f>
        <v>0</v>
      </c>
    </row>
    <row r="245" spans="1:14" ht="28.5" customHeight="1">
      <c r="A245" s="2">
        <v>240</v>
      </c>
      <c r="B245" s="3"/>
      <c r="C245" s="48" t="str">
        <f t="shared" si="6"/>
        <v/>
      </c>
      <c r="D245" s="5" t="str">
        <f>IF(PhieuBauCu!$B$2&gt;0,IF(LEN($B245)=0,"",IF(AND($B245&gt;0,VALUE(SUBSTITUTE($B245,"1","0"))=$B245),1,0)),"")</f>
        <v/>
      </c>
      <c r="E245" s="5" t="str">
        <f>IF(PhieuBauCu!$B$2&gt;1,IF(LEN($B245)=0,"",IF(AND($B245&gt;0,VALUE(SUBSTITUTE($B245,"2","0"))=$B245),1,0)),"")</f>
        <v/>
      </c>
      <c r="F245" s="5" t="str">
        <f>IF(PhieuBauCu!$B$2&gt;2,IF(LEN($B245)=0,"",IF(AND($B245&gt;0,VALUE(SUBSTITUTE($B245,"3","0"))=$B245),1,0)),"")</f>
        <v/>
      </c>
      <c r="G245" s="5" t="str">
        <f>IF(PhieuBauCu!$B$2&gt;3,IF(LEN($B245)=0,"",IF(AND($B245&gt;0,VALUE(SUBSTITUTE($B245,"4","0"))=$B245),1,0)),"")</f>
        <v/>
      </c>
      <c r="H245" s="5" t="str">
        <f>IF(PhieuBauCu!$B$2&gt;4,IF(LEN($B245)=0,"",IF(AND($B245&gt;0,VALUE(SUBSTITUTE($B245,"5","0"))=$B245),1,0)),"")</f>
        <v/>
      </c>
      <c r="I245" s="5" t="str">
        <f>IF(PhieuBauCu!$B$2&gt;5,IF(LEN($B245)=0,"",IF(AND($B245&gt;0,VALUE(SUBSTITUTE($B245,"6","0"))=$B245),1,0)),"")</f>
        <v/>
      </c>
      <c r="J245" s="5" t="str">
        <f>IF(PhieuBauCu!$B$2&gt;6,IF(LEN($B245)=0,"",IF(AND($B245&gt;0,VALUE(SUBSTITUTE($B245,"7","0"))=$B245),1,0)),"")</f>
        <v/>
      </c>
      <c r="K245" s="5" t="str">
        <f>IF(PhieuBauCu!$B$2&gt;7,IF(LEN($B245)=0,"",IF(AND($B245&gt;0,VALUE(SUBSTITUTE($B245,"8","0"))=$B245),1,0)),"")</f>
        <v/>
      </c>
      <c r="L245" s="5" t="str">
        <f>IF(PhieuBauCu!$B$2&gt;8,IF(LEN($B245)=0,"",IF(AND($B245&gt;0,VALUE(SUBSTITUTE($B245,"9","0"))=$B245),1,0)),"")</f>
        <v/>
      </c>
      <c r="M245" s="9">
        <f t="shared" si="7"/>
        <v>0</v>
      </c>
      <c r="N245" s="36">
        <f>IF(AND(M245&lt;=PhieuBauCu!$B$13,M245&gt;=1),1,0)</f>
        <v>0</v>
      </c>
    </row>
    <row r="246" spans="1:14" ht="28.5" customHeight="1">
      <c r="A246" s="2">
        <v>241</v>
      </c>
      <c r="B246" s="3"/>
      <c r="C246" s="48" t="str">
        <f t="shared" si="6"/>
        <v/>
      </c>
      <c r="D246" s="5" t="str">
        <f>IF(PhieuBauCu!$B$2&gt;0,IF(LEN($B246)=0,"",IF(AND($B246&gt;0,VALUE(SUBSTITUTE($B246,"1","0"))=$B246),1,0)),"")</f>
        <v/>
      </c>
      <c r="E246" s="5" t="str">
        <f>IF(PhieuBauCu!$B$2&gt;1,IF(LEN($B246)=0,"",IF(AND($B246&gt;0,VALUE(SUBSTITUTE($B246,"2","0"))=$B246),1,0)),"")</f>
        <v/>
      </c>
      <c r="F246" s="5" t="str">
        <f>IF(PhieuBauCu!$B$2&gt;2,IF(LEN($B246)=0,"",IF(AND($B246&gt;0,VALUE(SUBSTITUTE($B246,"3","0"))=$B246),1,0)),"")</f>
        <v/>
      </c>
      <c r="G246" s="5" t="str">
        <f>IF(PhieuBauCu!$B$2&gt;3,IF(LEN($B246)=0,"",IF(AND($B246&gt;0,VALUE(SUBSTITUTE($B246,"4","0"))=$B246),1,0)),"")</f>
        <v/>
      </c>
      <c r="H246" s="5" t="str">
        <f>IF(PhieuBauCu!$B$2&gt;4,IF(LEN($B246)=0,"",IF(AND($B246&gt;0,VALUE(SUBSTITUTE($B246,"5","0"))=$B246),1,0)),"")</f>
        <v/>
      </c>
      <c r="I246" s="5" t="str">
        <f>IF(PhieuBauCu!$B$2&gt;5,IF(LEN($B246)=0,"",IF(AND($B246&gt;0,VALUE(SUBSTITUTE($B246,"6","0"))=$B246),1,0)),"")</f>
        <v/>
      </c>
      <c r="J246" s="5" t="str">
        <f>IF(PhieuBauCu!$B$2&gt;6,IF(LEN($B246)=0,"",IF(AND($B246&gt;0,VALUE(SUBSTITUTE($B246,"7","0"))=$B246),1,0)),"")</f>
        <v/>
      </c>
      <c r="K246" s="5" t="str">
        <f>IF(PhieuBauCu!$B$2&gt;7,IF(LEN($B246)=0,"",IF(AND($B246&gt;0,VALUE(SUBSTITUTE($B246,"8","0"))=$B246),1,0)),"")</f>
        <v/>
      </c>
      <c r="L246" s="5" t="str">
        <f>IF(PhieuBauCu!$B$2&gt;8,IF(LEN($B246)=0,"",IF(AND($B246&gt;0,VALUE(SUBSTITUTE($B246,"9","0"))=$B246),1,0)),"")</f>
        <v/>
      </c>
      <c r="M246" s="9">
        <f t="shared" si="7"/>
        <v>0</v>
      </c>
      <c r="N246" s="36">
        <f>IF(AND(M246&lt;=PhieuBauCu!$B$13,M246&gt;=1),1,0)</f>
        <v>0</v>
      </c>
    </row>
    <row r="247" spans="1:14" ht="28.5" customHeight="1">
      <c r="A247" s="2">
        <v>242</v>
      </c>
      <c r="B247" s="3"/>
      <c r="C247" s="48" t="str">
        <f t="shared" si="6"/>
        <v/>
      </c>
      <c r="D247" s="5" t="str">
        <f>IF(PhieuBauCu!$B$2&gt;0,IF(LEN($B247)=0,"",IF(AND($B247&gt;0,VALUE(SUBSTITUTE($B247,"1","0"))=$B247),1,0)),"")</f>
        <v/>
      </c>
      <c r="E247" s="5" t="str">
        <f>IF(PhieuBauCu!$B$2&gt;1,IF(LEN($B247)=0,"",IF(AND($B247&gt;0,VALUE(SUBSTITUTE($B247,"2","0"))=$B247),1,0)),"")</f>
        <v/>
      </c>
      <c r="F247" s="5" t="str">
        <f>IF(PhieuBauCu!$B$2&gt;2,IF(LEN($B247)=0,"",IF(AND($B247&gt;0,VALUE(SUBSTITUTE($B247,"3","0"))=$B247),1,0)),"")</f>
        <v/>
      </c>
      <c r="G247" s="5" t="str">
        <f>IF(PhieuBauCu!$B$2&gt;3,IF(LEN($B247)=0,"",IF(AND($B247&gt;0,VALUE(SUBSTITUTE($B247,"4","0"))=$B247),1,0)),"")</f>
        <v/>
      </c>
      <c r="H247" s="5" t="str">
        <f>IF(PhieuBauCu!$B$2&gt;4,IF(LEN($B247)=0,"",IF(AND($B247&gt;0,VALUE(SUBSTITUTE($B247,"5","0"))=$B247),1,0)),"")</f>
        <v/>
      </c>
      <c r="I247" s="5" t="str">
        <f>IF(PhieuBauCu!$B$2&gt;5,IF(LEN($B247)=0,"",IF(AND($B247&gt;0,VALUE(SUBSTITUTE($B247,"6","0"))=$B247),1,0)),"")</f>
        <v/>
      </c>
      <c r="J247" s="5" t="str">
        <f>IF(PhieuBauCu!$B$2&gt;6,IF(LEN($B247)=0,"",IF(AND($B247&gt;0,VALUE(SUBSTITUTE($B247,"7","0"))=$B247),1,0)),"")</f>
        <v/>
      </c>
      <c r="K247" s="5" t="str">
        <f>IF(PhieuBauCu!$B$2&gt;7,IF(LEN($B247)=0,"",IF(AND($B247&gt;0,VALUE(SUBSTITUTE($B247,"8","0"))=$B247),1,0)),"")</f>
        <v/>
      </c>
      <c r="L247" s="5" t="str">
        <f>IF(PhieuBauCu!$B$2&gt;8,IF(LEN($B247)=0,"",IF(AND($B247&gt;0,VALUE(SUBSTITUTE($B247,"9","0"))=$B247),1,0)),"")</f>
        <v/>
      </c>
      <c r="M247" s="9">
        <f t="shared" si="7"/>
        <v>0</v>
      </c>
      <c r="N247" s="36">
        <f>IF(AND(M247&lt;=PhieuBauCu!$B$13,M247&gt;=1),1,0)</f>
        <v>0</v>
      </c>
    </row>
    <row r="248" spans="1:14" ht="28.5" customHeight="1">
      <c r="A248" s="2">
        <v>243</v>
      </c>
      <c r="B248" s="3"/>
      <c r="C248" s="48" t="str">
        <f t="shared" si="6"/>
        <v/>
      </c>
      <c r="D248" s="5" t="str">
        <f>IF(PhieuBauCu!$B$2&gt;0,IF(LEN($B248)=0,"",IF(AND($B248&gt;0,VALUE(SUBSTITUTE($B248,"1","0"))=$B248),1,0)),"")</f>
        <v/>
      </c>
      <c r="E248" s="5" t="str">
        <f>IF(PhieuBauCu!$B$2&gt;1,IF(LEN($B248)=0,"",IF(AND($B248&gt;0,VALUE(SUBSTITUTE($B248,"2","0"))=$B248),1,0)),"")</f>
        <v/>
      </c>
      <c r="F248" s="5" t="str">
        <f>IF(PhieuBauCu!$B$2&gt;2,IF(LEN($B248)=0,"",IF(AND($B248&gt;0,VALUE(SUBSTITUTE($B248,"3","0"))=$B248),1,0)),"")</f>
        <v/>
      </c>
      <c r="G248" s="5" t="str">
        <f>IF(PhieuBauCu!$B$2&gt;3,IF(LEN($B248)=0,"",IF(AND($B248&gt;0,VALUE(SUBSTITUTE($B248,"4","0"))=$B248),1,0)),"")</f>
        <v/>
      </c>
      <c r="H248" s="5" t="str">
        <f>IF(PhieuBauCu!$B$2&gt;4,IF(LEN($B248)=0,"",IF(AND($B248&gt;0,VALUE(SUBSTITUTE($B248,"5","0"))=$B248),1,0)),"")</f>
        <v/>
      </c>
      <c r="I248" s="5" t="str">
        <f>IF(PhieuBauCu!$B$2&gt;5,IF(LEN($B248)=0,"",IF(AND($B248&gt;0,VALUE(SUBSTITUTE($B248,"6","0"))=$B248),1,0)),"")</f>
        <v/>
      </c>
      <c r="J248" s="5" t="str">
        <f>IF(PhieuBauCu!$B$2&gt;6,IF(LEN($B248)=0,"",IF(AND($B248&gt;0,VALUE(SUBSTITUTE($B248,"7","0"))=$B248),1,0)),"")</f>
        <v/>
      </c>
      <c r="K248" s="5" t="str">
        <f>IF(PhieuBauCu!$B$2&gt;7,IF(LEN($B248)=0,"",IF(AND($B248&gt;0,VALUE(SUBSTITUTE($B248,"8","0"))=$B248),1,0)),"")</f>
        <v/>
      </c>
      <c r="L248" s="5" t="str">
        <f>IF(PhieuBauCu!$B$2&gt;8,IF(LEN($B248)=0,"",IF(AND($B248&gt;0,VALUE(SUBSTITUTE($B248,"9","0"))=$B248),1,0)),"")</f>
        <v/>
      </c>
      <c r="M248" s="9">
        <f t="shared" si="7"/>
        <v>0</v>
      </c>
      <c r="N248" s="36">
        <f>IF(AND(M248&lt;=PhieuBauCu!$B$13,M248&gt;=1),1,0)</f>
        <v>0</v>
      </c>
    </row>
    <row r="249" spans="1:14" ht="28.5" customHeight="1">
      <c r="A249" s="2">
        <v>244</v>
      </c>
      <c r="B249" s="3"/>
      <c r="C249" s="48" t="str">
        <f t="shared" si="6"/>
        <v/>
      </c>
      <c r="D249" s="5" t="str">
        <f>IF(PhieuBauCu!$B$2&gt;0,IF(LEN($B249)=0,"",IF(AND($B249&gt;0,VALUE(SUBSTITUTE($B249,"1","0"))=$B249),1,0)),"")</f>
        <v/>
      </c>
      <c r="E249" s="5" t="str">
        <f>IF(PhieuBauCu!$B$2&gt;1,IF(LEN($B249)=0,"",IF(AND($B249&gt;0,VALUE(SUBSTITUTE($B249,"2","0"))=$B249),1,0)),"")</f>
        <v/>
      </c>
      <c r="F249" s="5" t="str">
        <f>IF(PhieuBauCu!$B$2&gt;2,IF(LEN($B249)=0,"",IF(AND($B249&gt;0,VALUE(SUBSTITUTE($B249,"3","0"))=$B249),1,0)),"")</f>
        <v/>
      </c>
      <c r="G249" s="5" t="str">
        <f>IF(PhieuBauCu!$B$2&gt;3,IF(LEN($B249)=0,"",IF(AND($B249&gt;0,VALUE(SUBSTITUTE($B249,"4","0"))=$B249),1,0)),"")</f>
        <v/>
      </c>
      <c r="H249" s="5" t="str">
        <f>IF(PhieuBauCu!$B$2&gt;4,IF(LEN($B249)=0,"",IF(AND($B249&gt;0,VALUE(SUBSTITUTE($B249,"5","0"))=$B249),1,0)),"")</f>
        <v/>
      </c>
      <c r="I249" s="5" t="str">
        <f>IF(PhieuBauCu!$B$2&gt;5,IF(LEN($B249)=0,"",IF(AND($B249&gt;0,VALUE(SUBSTITUTE($B249,"6","0"))=$B249),1,0)),"")</f>
        <v/>
      </c>
      <c r="J249" s="5" t="str">
        <f>IF(PhieuBauCu!$B$2&gt;6,IF(LEN($B249)=0,"",IF(AND($B249&gt;0,VALUE(SUBSTITUTE($B249,"7","0"))=$B249),1,0)),"")</f>
        <v/>
      </c>
      <c r="K249" s="5" t="str">
        <f>IF(PhieuBauCu!$B$2&gt;7,IF(LEN($B249)=0,"",IF(AND($B249&gt;0,VALUE(SUBSTITUTE($B249,"8","0"))=$B249),1,0)),"")</f>
        <v/>
      </c>
      <c r="L249" s="5" t="str">
        <f>IF(PhieuBauCu!$B$2&gt;8,IF(LEN($B249)=0,"",IF(AND($B249&gt;0,VALUE(SUBSTITUTE($B249,"9","0"))=$B249),1,0)),"")</f>
        <v/>
      </c>
      <c r="M249" s="9">
        <f t="shared" si="7"/>
        <v>0</v>
      </c>
      <c r="N249" s="36">
        <f>IF(AND(M249&lt;=PhieuBauCu!$B$13,M249&gt;=1),1,0)</f>
        <v>0</v>
      </c>
    </row>
    <row r="250" spans="1:14" ht="28.5" customHeight="1">
      <c r="A250" s="2">
        <v>245</v>
      </c>
      <c r="B250" s="3"/>
      <c r="C250" s="48" t="str">
        <f t="shared" si="6"/>
        <v/>
      </c>
      <c r="D250" s="5" t="str">
        <f>IF(PhieuBauCu!$B$2&gt;0,IF(LEN($B250)=0,"",IF(AND($B250&gt;0,VALUE(SUBSTITUTE($B250,"1","0"))=$B250),1,0)),"")</f>
        <v/>
      </c>
      <c r="E250" s="5" t="str">
        <f>IF(PhieuBauCu!$B$2&gt;1,IF(LEN($B250)=0,"",IF(AND($B250&gt;0,VALUE(SUBSTITUTE($B250,"2","0"))=$B250),1,0)),"")</f>
        <v/>
      </c>
      <c r="F250" s="5" t="str">
        <f>IF(PhieuBauCu!$B$2&gt;2,IF(LEN($B250)=0,"",IF(AND($B250&gt;0,VALUE(SUBSTITUTE($B250,"3","0"))=$B250),1,0)),"")</f>
        <v/>
      </c>
      <c r="G250" s="5" t="str">
        <f>IF(PhieuBauCu!$B$2&gt;3,IF(LEN($B250)=0,"",IF(AND($B250&gt;0,VALUE(SUBSTITUTE($B250,"4","0"))=$B250),1,0)),"")</f>
        <v/>
      </c>
      <c r="H250" s="5" t="str">
        <f>IF(PhieuBauCu!$B$2&gt;4,IF(LEN($B250)=0,"",IF(AND($B250&gt;0,VALUE(SUBSTITUTE($B250,"5","0"))=$B250),1,0)),"")</f>
        <v/>
      </c>
      <c r="I250" s="5" t="str">
        <f>IF(PhieuBauCu!$B$2&gt;5,IF(LEN($B250)=0,"",IF(AND($B250&gt;0,VALUE(SUBSTITUTE($B250,"6","0"))=$B250),1,0)),"")</f>
        <v/>
      </c>
      <c r="J250" s="5" t="str">
        <f>IF(PhieuBauCu!$B$2&gt;6,IF(LEN($B250)=0,"",IF(AND($B250&gt;0,VALUE(SUBSTITUTE($B250,"7","0"))=$B250),1,0)),"")</f>
        <v/>
      </c>
      <c r="K250" s="5" t="str">
        <f>IF(PhieuBauCu!$B$2&gt;7,IF(LEN($B250)=0,"",IF(AND($B250&gt;0,VALUE(SUBSTITUTE($B250,"8","0"))=$B250),1,0)),"")</f>
        <v/>
      </c>
      <c r="L250" s="5" t="str">
        <f>IF(PhieuBauCu!$B$2&gt;8,IF(LEN($B250)=0,"",IF(AND($B250&gt;0,VALUE(SUBSTITUTE($B250,"9","0"))=$B250),1,0)),"")</f>
        <v/>
      </c>
      <c r="M250" s="9">
        <f t="shared" si="7"/>
        <v>0</v>
      </c>
      <c r="N250" s="36">
        <f>IF(AND(M250&lt;=PhieuBauCu!$B$13,M250&gt;=1),1,0)</f>
        <v>0</v>
      </c>
    </row>
    <row r="251" spans="1:14" ht="28.5" customHeight="1">
      <c r="A251" s="2">
        <v>246</v>
      </c>
      <c r="B251" s="3"/>
      <c r="C251" s="48" t="str">
        <f t="shared" si="6"/>
        <v/>
      </c>
      <c r="D251" s="5" t="str">
        <f>IF(PhieuBauCu!$B$2&gt;0,IF(LEN($B251)=0,"",IF(AND($B251&gt;0,VALUE(SUBSTITUTE($B251,"1","0"))=$B251),1,0)),"")</f>
        <v/>
      </c>
      <c r="E251" s="5" t="str">
        <f>IF(PhieuBauCu!$B$2&gt;1,IF(LEN($B251)=0,"",IF(AND($B251&gt;0,VALUE(SUBSTITUTE($B251,"2","0"))=$B251),1,0)),"")</f>
        <v/>
      </c>
      <c r="F251" s="5" t="str">
        <f>IF(PhieuBauCu!$B$2&gt;2,IF(LEN($B251)=0,"",IF(AND($B251&gt;0,VALUE(SUBSTITUTE($B251,"3","0"))=$B251),1,0)),"")</f>
        <v/>
      </c>
      <c r="G251" s="5" t="str">
        <f>IF(PhieuBauCu!$B$2&gt;3,IF(LEN($B251)=0,"",IF(AND($B251&gt;0,VALUE(SUBSTITUTE($B251,"4","0"))=$B251),1,0)),"")</f>
        <v/>
      </c>
      <c r="H251" s="5" t="str">
        <f>IF(PhieuBauCu!$B$2&gt;4,IF(LEN($B251)=0,"",IF(AND($B251&gt;0,VALUE(SUBSTITUTE($B251,"5","0"))=$B251),1,0)),"")</f>
        <v/>
      </c>
      <c r="I251" s="5" t="str">
        <f>IF(PhieuBauCu!$B$2&gt;5,IF(LEN($B251)=0,"",IF(AND($B251&gt;0,VALUE(SUBSTITUTE($B251,"6","0"))=$B251),1,0)),"")</f>
        <v/>
      </c>
      <c r="J251" s="5" t="str">
        <f>IF(PhieuBauCu!$B$2&gt;6,IF(LEN($B251)=0,"",IF(AND($B251&gt;0,VALUE(SUBSTITUTE($B251,"7","0"))=$B251),1,0)),"")</f>
        <v/>
      </c>
      <c r="K251" s="5" t="str">
        <f>IF(PhieuBauCu!$B$2&gt;7,IF(LEN($B251)=0,"",IF(AND($B251&gt;0,VALUE(SUBSTITUTE($B251,"8","0"))=$B251),1,0)),"")</f>
        <v/>
      </c>
      <c r="L251" s="5" t="str">
        <f>IF(PhieuBauCu!$B$2&gt;8,IF(LEN($B251)=0,"",IF(AND($B251&gt;0,VALUE(SUBSTITUTE($B251,"9","0"))=$B251),1,0)),"")</f>
        <v/>
      </c>
      <c r="M251" s="9">
        <f t="shared" si="7"/>
        <v>0</v>
      </c>
      <c r="N251" s="36">
        <f>IF(AND(M251&lt;=PhieuBauCu!$B$13,M251&gt;=1),1,0)</f>
        <v>0</v>
      </c>
    </row>
    <row r="252" spans="1:14" ht="28.5" customHeight="1">
      <c r="A252" s="2">
        <v>247</v>
      </c>
      <c r="B252" s="3"/>
      <c r="C252" s="48" t="str">
        <f t="shared" si="6"/>
        <v/>
      </c>
      <c r="D252" s="5" t="str">
        <f>IF(PhieuBauCu!$B$2&gt;0,IF(LEN($B252)=0,"",IF(AND($B252&gt;0,VALUE(SUBSTITUTE($B252,"1","0"))=$B252),1,0)),"")</f>
        <v/>
      </c>
      <c r="E252" s="5" t="str">
        <f>IF(PhieuBauCu!$B$2&gt;1,IF(LEN($B252)=0,"",IF(AND($B252&gt;0,VALUE(SUBSTITUTE($B252,"2","0"))=$B252),1,0)),"")</f>
        <v/>
      </c>
      <c r="F252" s="5" t="str">
        <f>IF(PhieuBauCu!$B$2&gt;2,IF(LEN($B252)=0,"",IF(AND($B252&gt;0,VALUE(SUBSTITUTE($B252,"3","0"))=$B252),1,0)),"")</f>
        <v/>
      </c>
      <c r="G252" s="5" t="str">
        <f>IF(PhieuBauCu!$B$2&gt;3,IF(LEN($B252)=0,"",IF(AND($B252&gt;0,VALUE(SUBSTITUTE($B252,"4","0"))=$B252),1,0)),"")</f>
        <v/>
      </c>
      <c r="H252" s="5" t="str">
        <f>IF(PhieuBauCu!$B$2&gt;4,IF(LEN($B252)=0,"",IF(AND($B252&gt;0,VALUE(SUBSTITUTE($B252,"5","0"))=$B252),1,0)),"")</f>
        <v/>
      </c>
      <c r="I252" s="5" t="str">
        <f>IF(PhieuBauCu!$B$2&gt;5,IF(LEN($B252)=0,"",IF(AND($B252&gt;0,VALUE(SUBSTITUTE($B252,"6","0"))=$B252),1,0)),"")</f>
        <v/>
      </c>
      <c r="J252" s="5" t="str">
        <f>IF(PhieuBauCu!$B$2&gt;6,IF(LEN($B252)=0,"",IF(AND($B252&gt;0,VALUE(SUBSTITUTE($B252,"7","0"))=$B252),1,0)),"")</f>
        <v/>
      </c>
      <c r="K252" s="5" t="str">
        <f>IF(PhieuBauCu!$B$2&gt;7,IF(LEN($B252)=0,"",IF(AND($B252&gt;0,VALUE(SUBSTITUTE($B252,"8","0"))=$B252),1,0)),"")</f>
        <v/>
      </c>
      <c r="L252" s="5" t="str">
        <f>IF(PhieuBauCu!$B$2&gt;8,IF(LEN($B252)=0,"",IF(AND($B252&gt;0,VALUE(SUBSTITUTE($B252,"9","0"))=$B252),1,0)),"")</f>
        <v/>
      </c>
      <c r="M252" s="9">
        <f t="shared" si="7"/>
        <v>0</v>
      </c>
      <c r="N252" s="36">
        <f>IF(AND(M252&lt;=PhieuBauCu!$B$13,M252&gt;=1),1,0)</f>
        <v>0</v>
      </c>
    </row>
    <row r="253" spans="1:14" ht="28.5" customHeight="1">
      <c r="A253" s="2">
        <v>248</v>
      </c>
      <c r="B253" s="3"/>
      <c r="C253" s="48" t="str">
        <f t="shared" si="6"/>
        <v/>
      </c>
      <c r="D253" s="5" t="str">
        <f>IF(PhieuBauCu!$B$2&gt;0,IF(LEN($B253)=0,"",IF(AND($B253&gt;0,VALUE(SUBSTITUTE($B253,"1","0"))=$B253),1,0)),"")</f>
        <v/>
      </c>
      <c r="E253" s="5" t="str">
        <f>IF(PhieuBauCu!$B$2&gt;1,IF(LEN($B253)=0,"",IF(AND($B253&gt;0,VALUE(SUBSTITUTE($B253,"2","0"))=$B253),1,0)),"")</f>
        <v/>
      </c>
      <c r="F253" s="5" t="str">
        <f>IF(PhieuBauCu!$B$2&gt;2,IF(LEN($B253)=0,"",IF(AND($B253&gt;0,VALUE(SUBSTITUTE($B253,"3","0"))=$B253),1,0)),"")</f>
        <v/>
      </c>
      <c r="G253" s="5" t="str">
        <f>IF(PhieuBauCu!$B$2&gt;3,IF(LEN($B253)=0,"",IF(AND($B253&gt;0,VALUE(SUBSTITUTE($B253,"4","0"))=$B253),1,0)),"")</f>
        <v/>
      </c>
      <c r="H253" s="5" t="str">
        <f>IF(PhieuBauCu!$B$2&gt;4,IF(LEN($B253)=0,"",IF(AND($B253&gt;0,VALUE(SUBSTITUTE($B253,"5","0"))=$B253),1,0)),"")</f>
        <v/>
      </c>
      <c r="I253" s="5" t="str">
        <f>IF(PhieuBauCu!$B$2&gt;5,IF(LEN($B253)=0,"",IF(AND($B253&gt;0,VALUE(SUBSTITUTE($B253,"6","0"))=$B253),1,0)),"")</f>
        <v/>
      </c>
      <c r="J253" s="5" t="str">
        <f>IF(PhieuBauCu!$B$2&gt;6,IF(LEN($B253)=0,"",IF(AND($B253&gt;0,VALUE(SUBSTITUTE($B253,"7","0"))=$B253),1,0)),"")</f>
        <v/>
      </c>
      <c r="K253" s="5" t="str">
        <f>IF(PhieuBauCu!$B$2&gt;7,IF(LEN($B253)=0,"",IF(AND($B253&gt;0,VALUE(SUBSTITUTE($B253,"8","0"))=$B253),1,0)),"")</f>
        <v/>
      </c>
      <c r="L253" s="5" t="str">
        <f>IF(PhieuBauCu!$B$2&gt;8,IF(LEN($B253)=0,"",IF(AND($B253&gt;0,VALUE(SUBSTITUTE($B253,"9","0"))=$B253),1,0)),"")</f>
        <v/>
      </c>
      <c r="M253" s="9">
        <f t="shared" si="7"/>
        <v>0</v>
      </c>
      <c r="N253" s="36">
        <f>IF(AND(M253&lt;=PhieuBauCu!$B$13,M253&gt;=1),1,0)</f>
        <v>0</v>
      </c>
    </row>
    <row r="254" spans="1:14" ht="28.5" customHeight="1">
      <c r="A254" s="2">
        <v>249</v>
      </c>
      <c r="B254" s="3"/>
      <c r="C254" s="48" t="str">
        <f t="shared" si="6"/>
        <v/>
      </c>
      <c r="D254" s="5" t="str">
        <f>IF(PhieuBauCu!$B$2&gt;0,IF(LEN($B254)=0,"",IF(AND($B254&gt;0,VALUE(SUBSTITUTE($B254,"1","0"))=$B254),1,0)),"")</f>
        <v/>
      </c>
      <c r="E254" s="5" t="str">
        <f>IF(PhieuBauCu!$B$2&gt;1,IF(LEN($B254)=0,"",IF(AND($B254&gt;0,VALUE(SUBSTITUTE($B254,"2","0"))=$B254),1,0)),"")</f>
        <v/>
      </c>
      <c r="F254" s="5" t="str">
        <f>IF(PhieuBauCu!$B$2&gt;2,IF(LEN($B254)=0,"",IF(AND($B254&gt;0,VALUE(SUBSTITUTE($B254,"3","0"))=$B254),1,0)),"")</f>
        <v/>
      </c>
      <c r="G254" s="5" t="str">
        <f>IF(PhieuBauCu!$B$2&gt;3,IF(LEN($B254)=0,"",IF(AND($B254&gt;0,VALUE(SUBSTITUTE($B254,"4","0"))=$B254),1,0)),"")</f>
        <v/>
      </c>
      <c r="H254" s="5" t="str">
        <f>IF(PhieuBauCu!$B$2&gt;4,IF(LEN($B254)=0,"",IF(AND($B254&gt;0,VALUE(SUBSTITUTE($B254,"5","0"))=$B254),1,0)),"")</f>
        <v/>
      </c>
      <c r="I254" s="5" t="str">
        <f>IF(PhieuBauCu!$B$2&gt;5,IF(LEN($B254)=0,"",IF(AND($B254&gt;0,VALUE(SUBSTITUTE($B254,"6","0"))=$B254),1,0)),"")</f>
        <v/>
      </c>
      <c r="J254" s="5" t="str">
        <f>IF(PhieuBauCu!$B$2&gt;6,IF(LEN($B254)=0,"",IF(AND($B254&gt;0,VALUE(SUBSTITUTE($B254,"7","0"))=$B254),1,0)),"")</f>
        <v/>
      </c>
      <c r="K254" s="5" t="str">
        <f>IF(PhieuBauCu!$B$2&gt;7,IF(LEN($B254)=0,"",IF(AND($B254&gt;0,VALUE(SUBSTITUTE($B254,"8","0"))=$B254),1,0)),"")</f>
        <v/>
      </c>
      <c r="L254" s="5" t="str">
        <f>IF(PhieuBauCu!$B$2&gt;8,IF(LEN($B254)=0,"",IF(AND($B254&gt;0,VALUE(SUBSTITUTE($B254,"9","0"))=$B254),1,0)),"")</f>
        <v/>
      </c>
      <c r="M254" s="9">
        <f t="shared" si="7"/>
        <v>0</v>
      </c>
      <c r="N254" s="36">
        <f>IF(AND(M254&lt;=PhieuBauCu!$B$13,M254&gt;=1),1,0)</f>
        <v>0</v>
      </c>
    </row>
    <row r="255" spans="1:14" ht="28.5" customHeight="1">
      <c r="A255" s="2">
        <v>250</v>
      </c>
      <c r="B255" s="3"/>
      <c r="C255" s="48" t="str">
        <f t="shared" si="6"/>
        <v/>
      </c>
      <c r="D255" s="5" t="str">
        <f>IF(PhieuBauCu!$B$2&gt;0,IF(LEN($B255)=0,"",IF(AND($B255&gt;0,VALUE(SUBSTITUTE($B255,"1","0"))=$B255),1,0)),"")</f>
        <v/>
      </c>
      <c r="E255" s="5" t="str">
        <f>IF(PhieuBauCu!$B$2&gt;1,IF(LEN($B255)=0,"",IF(AND($B255&gt;0,VALUE(SUBSTITUTE($B255,"2","0"))=$B255),1,0)),"")</f>
        <v/>
      </c>
      <c r="F255" s="5" t="str">
        <f>IF(PhieuBauCu!$B$2&gt;2,IF(LEN($B255)=0,"",IF(AND($B255&gt;0,VALUE(SUBSTITUTE($B255,"3","0"))=$B255),1,0)),"")</f>
        <v/>
      </c>
      <c r="G255" s="5" t="str">
        <f>IF(PhieuBauCu!$B$2&gt;3,IF(LEN($B255)=0,"",IF(AND($B255&gt;0,VALUE(SUBSTITUTE($B255,"4","0"))=$B255),1,0)),"")</f>
        <v/>
      </c>
      <c r="H255" s="5" t="str">
        <f>IF(PhieuBauCu!$B$2&gt;4,IF(LEN($B255)=0,"",IF(AND($B255&gt;0,VALUE(SUBSTITUTE($B255,"5","0"))=$B255),1,0)),"")</f>
        <v/>
      </c>
      <c r="I255" s="5" t="str">
        <f>IF(PhieuBauCu!$B$2&gt;5,IF(LEN($B255)=0,"",IF(AND($B255&gt;0,VALUE(SUBSTITUTE($B255,"6","0"))=$B255),1,0)),"")</f>
        <v/>
      </c>
      <c r="J255" s="5" t="str">
        <f>IF(PhieuBauCu!$B$2&gt;6,IF(LEN($B255)=0,"",IF(AND($B255&gt;0,VALUE(SUBSTITUTE($B255,"7","0"))=$B255),1,0)),"")</f>
        <v/>
      </c>
      <c r="K255" s="5" t="str">
        <f>IF(PhieuBauCu!$B$2&gt;7,IF(LEN($B255)=0,"",IF(AND($B255&gt;0,VALUE(SUBSTITUTE($B255,"8","0"))=$B255),1,0)),"")</f>
        <v/>
      </c>
      <c r="L255" s="5" t="str">
        <f>IF(PhieuBauCu!$B$2&gt;8,IF(LEN($B255)=0,"",IF(AND($B255&gt;0,VALUE(SUBSTITUTE($B255,"9","0"))=$B255),1,0)),"")</f>
        <v/>
      </c>
      <c r="M255" s="9">
        <f t="shared" si="7"/>
        <v>0</v>
      </c>
      <c r="N255" s="36">
        <f>IF(AND(M255&lt;=PhieuBauCu!$B$13,M255&gt;=1),1,0)</f>
        <v>0</v>
      </c>
    </row>
    <row r="256" spans="1:14" ht="28.5" customHeight="1">
      <c r="A256" s="2">
        <v>251</v>
      </c>
      <c r="B256" s="3"/>
      <c r="C256" s="48" t="str">
        <f t="shared" si="6"/>
        <v/>
      </c>
      <c r="D256" s="5" t="str">
        <f>IF(PhieuBauCu!$B$2&gt;0,IF(LEN($B256)=0,"",IF(AND($B256&gt;0,VALUE(SUBSTITUTE($B256,"1","0"))=$B256),1,0)),"")</f>
        <v/>
      </c>
      <c r="E256" s="5" t="str">
        <f>IF(PhieuBauCu!$B$2&gt;1,IF(LEN($B256)=0,"",IF(AND($B256&gt;0,VALUE(SUBSTITUTE($B256,"2","0"))=$B256),1,0)),"")</f>
        <v/>
      </c>
      <c r="F256" s="5" t="str">
        <f>IF(PhieuBauCu!$B$2&gt;2,IF(LEN($B256)=0,"",IF(AND($B256&gt;0,VALUE(SUBSTITUTE($B256,"3","0"))=$B256),1,0)),"")</f>
        <v/>
      </c>
      <c r="G256" s="5" t="str">
        <f>IF(PhieuBauCu!$B$2&gt;3,IF(LEN($B256)=0,"",IF(AND($B256&gt;0,VALUE(SUBSTITUTE($B256,"4","0"))=$B256),1,0)),"")</f>
        <v/>
      </c>
      <c r="H256" s="5" t="str">
        <f>IF(PhieuBauCu!$B$2&gt;4,IF(LEN($B256)=0,"",IF(AND($B256&gt;0,VALUE(SUBSTITUTE($B256,"5","0"))=$B256),1,0)),"")</f>
        <v/>
      </c>
      <c r="I256" s="5" t="str">
        <f>IF(PhieuBauCu!$B$2&gt;5,IF(LEN($B256)=0,"",IF(AND($B256&gt;0,VALUE(SUBSTITUTE($B256,"6","0"))=$B256),1,0)),"")</f>
        <v/>
      </c>
      <c r="J256" s="5" t="str">
        <f>IF(PhieuBauCu!$B$2&gt;6,IF(LEN($B256)=0,"",IF(AND($B256&gt;0,VALUE(SUBSTITUTE($B256,"7","0"))=$B256),1,0)),"")</f>
        <v/>
      </c>
      <c r="K256" s="5" t="str">
        <f>IF(PhieuBauCu!$B$2&gt;7,IF(LEN($B256)=0,"",IF(AND($B256&gt;0,VALUE(SUBSTITUTE($B256,"8","0"))=$B256),1,0)),"")</f>
        <v/>
      </c>
      <c r="L256" s="5" t="str">
        <f>IF(PhieuBauCu!$B$2&gt;8,IF(LEN($B256)=0,"",IF(AND($B256&gt;0,VALUE(SUBSTITUTE($B256,"9","0"))=$B256),1,0)),"")</f>
        <v/>
      </c>
      <c r="M256" s="9">
        <f t="shared" si="7"/>
        <v>0</v>
      </c>
      <c r="N256" s="36">
        <f>IF(AND(M256&lt;=PhieuBauCu!$B$13,M256&gt;=1),1,0)</f>
        <v>0</v>
      </c>
    </row>
    <row r="257" spans="1:14" ht="28.5" customHeight="1">
      <c r="A257" s="2">
        <v>252</v>
      </c>
      <c r="B257" s="3"/>
      <c r="C257" s="48" t="str">
        <f t="shared" si="6"/>
        <v/>
      </c>
      <c r="D257" s="5" t="str">
        <f>IF(PhieuBauCu!$B$2&gt;0,IF(LEN($B257)=0,"",IF(AND($B257&gt;0,VALUE(SUBSTITUTE($B257,"1","0"))=$B257),1,0)),"")</f>
        <v/>
      </c>
      <c r="E257" s="5" t="str">
        <f>IF(PhieuBauCu!$B$2&gt;1,IF(LEN($B257)=0,"",IF(AND($B257&gt;0,VALUE(SUBSTITUTE($B257,"2","0"))=$B257),1,0)),"")</f>
        <v/>
      </c>
      <c r="F257" s="5" t="str">
        <f>IF(PhieuBauCu!$B$2&gt;2,IF(LEN($B257)=0,"",IF(AND($B257&gt;0,VALUE(SUBSTITUTE($B257,"3","0"))=$B257),1,0)),"")</f>
        <v/>
      </c>
      <c r="G257" s="5" t="str">
        <f>IF(PhieuBauCu!$B$2&gt;3,IF(LEN($B257)=0,"",IF(AND($B257&gt;0,VALUE(SUBSTITUTE($B257,"4","0"))=$B257),1,0)),"")</f>
        <v/>
      </c>
      <c r="H257" s="5" t="str">
        <f>IF(PhieuBauCu!$B$2&gt;4,IF(LEN($B257)=0,"",IF(AND($B257&gt;0,VALUE(SUBSTITUTE($B257,"5","0"))=$B257),1,0)),"")</f>
        <v/>
      </c>
      <c r="I257" s="5" t="str">
        <f>IF(PhieuBauCu!$B$2&gt;5,IF(LEN($B257)=0,"",IF(AND($B257&gt;0,VALUE(SUBSTITUTE($B257,"6","0"))=$B257),1,0)),"")</f>
        <v/>
      </c>
      <c r="J257" s="5" t="str">
        <f>IF(PhieuBauCu!$B$2&gt;6,IF(LEN($B257)=0,"",IF(AND($B257&gt;0,VALUE(SUBSTITUTE($B257,"7","0"))=$B257),1,0)),"")</f>
        <v/>
      </c>
      <c r="K257" s="5" t="str">
        <f>IF(PhieuBauCu!$B$2&gt;7,IF(LEN($B257)=0,"",IF(AND($B257&gt;0,VALUE(SUBSTITUTE($B257,"8","0"))=$B257),1,0)),"")</f>
        <v/>
      </c>
      <c r="L257" s="5" t="str">
        <f>IF(PhieuBauCu!$B$2&gt;8,IF(LEN($B257)=0,"",IF(AND($B257&gt;0,VALUE(SUBSTITUTE($B257,"9","0"))=$B257),1,0)),"")</f>
        <v/>
      </c>
      <c r="M257" s="9">
        <f t="shared" si="7"/>
        <v>0</v>
      </c>
      <c r="N257" s="36">
        <f>IF(AND(M257&lt;=PhieuBauCu!$B$13,M257&gt;=1),1,0)</f>
        <v>0</v>
      </c>
    </row>
    <row r="258" spans="1:14" ht="28.5" customHeight="1">
      <c r="A258" s="2">
        <v>253</v>
      </c>
      <c r="B258" s="3"/>
      <c r="C258" s="48" t="str">
        <f t="shared" si="6"/>
        <v/>
      </c>
      <c r="D258" s="5" t="str">
        <f>IF(PhieuBauCu!$B$2&gt;0,IF(LEN($B258)=0,"",IF(AND($B258&gt;0,VALUE(SUBSTITUTE($B258,"1","0"))=$B258),1,0)),"")</f>
        <v/>
      </c>
      <c r="E258" s="5" t="str">
        <f>IF(PhieuBauCu!$B$2&gt;1,IF(LEN($B258)=0,"",IF(AND($B258&gt;0,VALUE(SUBSTITUTE($B258,"2","0"))=$B258),1,0)),"")</f>
        <v/>
      </c>
      <c r="F258" s="5" t="str">
        <f>IF(PhieuBauCu!$B$2&gt;2,IF(LEN($B258)=0,"",IF(AND($B258&gt;0,VALUE(SUBSTITUTE($B258,"3","0"))=$B258),1,0)),"")</f>
        <v/>
      </c>
      <c r="G258" s="5" t="str">
        <f>IF(PhieuBauCu!$B$2&gt;3,IF(LEN($B258)=0,"",IF(AND($B258&gt;0,VALUE(SUBSTITUTE($B258,"4","0"))=$B258),1,0)),"")</f>
        <v/>
      </c>
      <c r="H258" s="5" t="str">
        <f>IF(PhieuBauCu!$B$2&gt;4,IF(LEN($B258)=0,"",IF(AND($B258&gt;0,VALUE(SUBSTITUTE($B258,"5","0"))=$B258),1,0)),"")</f>
        <v/>
      </c>
      <c r="I258" s="5" t="str">
        <f>IF(PhieuBauCu!$B$2&gt;5,IF(LEN($B258)=0,"",IF(AND($B258&gt;0,VALUE(SUBSTITUTE($B258,"6","0"))=$B258),1,0)),"")</f>
        <v/>
      </c>
      <c r="J258" s="5" t="str">
        <f>IF(PhieuBauCu!$B$2&gt;6,IF(LEN($B258)=0,"",IF(AND($B258&gt;0,VALUE(SUBSTITUTE($B258,"7","0"))=$B258),1,0)),"")</f>
        <v/>
      </c>
      <c r="K258" s="5" t="str">
        <f>IF(PhieuBauCu!$B$2&gt;7,IF(LEN($B258)=0,"",IF(AND($B258&gt;0,VALUE(SUBSTITUTE($B258,"8","0"))=$B258),1,0)),"")</f>
        <v/>
      </c>
      <c r="L258" s="5" t="str">
        <f>IF(PhieuBauCu!$B$2&gt;8,IF(LEN($B258)=0,"",IF(AND($B258&gt;0,VALUE(SUBSTITUTE($B258,"9","0"))=$B258),1,0)),"")</f>
        <v/>
      </c>
      <c r="M258" s="9">
        <f t="shared" si="7"/>
        <v>0</v>
      </c>
      <c r="N258" s="36">
        <f>IF(AND(M258&lt;=PhieuBauCu!$B$13,M258&gt;=1),1,0)</f>
        <v>0</v>
      </c>
    </row>
    <row r="259" spans="1:14" ht="28.5" customHeight="1">
      <c r="A259" s="2">
        <v>254</v>
      </c>
      <c r="B259" s="3"/>
      <c r="C259" s="48" t="str">
        <f t="shared" si="6"/>
        <v/>
      </c>
      <c r="D259" s="5" t="str">
        <f>IF(PhieuBauCu!$B$2&gt;0,IF(LEN($B259)=0,"",IF(AND($B259&gt;0,VALUE(SUBSTITUTE($B259,"1","0"))=$B259),1,0)),"")</f>
        <v/>
      </c>
      <c r="E259" s="5" t="str">
        <f>IF(PhieuBauCu!$B$2&gt;1,IF(LEN($B259)=0,"",IF(AND($B259&gt;0,VALUE(SUBSTITUTE($B259,"2","0"))=$B259),1,0)),"")</f>
        <v/>
      </c>
      <c r="F259" s="5" t="str">
        <f>IF(PhieuBauCu!$B$2&gt;2,IF(LEN($B259)=0,"",IF(AND($B259&gt;0,VALUE(SUBSTITUTE($B259,"3","0"))=$B259),1,0)),"")</f>
        <v/>
      </c>
      <c r="G259" s="5" t="str">
        <f>IF(PhieuBauCu!$B$2&gt;3,IF(LEN($B259)=0,"",IF(AND($B259&gt;0,VALUE(SUBSTITUTE($B259,"4","0"))=$B259),1,0)),"")</f>
        <v/>
      </c>
      <c r="H259" s="5" t="str">
        <f>IF(PhieuBauCu!$B$2&gt;4,IF(LEN($B259)=0,"",IF(AND($B259&gt;0,VALUE(SUBSTITUTE($B259,"5","0"))=$B259),1,0)),"")</f>
        <v/>
      </c>
      <c r="I259" s="5" t="str">
        <f>IF(PhieuBauCu!$B$2&gt;5,IF(LEN($B259)=0,"",IF(AND($B259&gt;0,VALUE(SUBSTITUTE($B259,"6","0"))=$B259),1,0)),"")</f>
        <v/>
      </c>
      <c r="J259" s="5" t="str">
        <f>IF(PhieuBauCu!$B$2&gt;6,IF(LEN($B259)=0,"",IF(AND($B259&gt;0,VALUE(SUBSTITUTE($B259,"7","0"))=$B259),1,0)),"")</f>
        <v/>
      </c>
      <c r="K259" s="5" t="str">
        <f>IF(PhieuBauCu!$B$2&gt;7,IF(LEN($B259)=0,"",IF(AND($B259&gt;0,VALUE(SUBSTITUTE($B259,"8","0"))=$B259),1,0)),"")</f>
        <v/>
      </c>
      <c r="L259" s="5" t="str">
        <f>IF(PhieuBauCu!$B$2&gt;8,IF(LEN($B259)=0,"",IF(AND($B259&gt;0,VALUE(SUBSTITUTE($B259,"9","0"))=$B259),1,0)),"")</f>
        <v/>
      </c>
      <c r="M259" s="9">
        <f t="shared" si="7"/>
        <v>0</v>
      </c>
      <c r="N259" s="36">
        <f>IF(AND(M259&lt;=PhieuBauCu!$B$13,M259&gt;=1),1,0)</f>
        <v>0</v>
      </c>
    </row>
    <row r="260" spans="1:14" ht="28.5" customHeight="1">
      <c r="A260" s="2">
        <v>255</v>
      </c>
      <c r="B260" s="3"/>
      <c r="C260" s="48" t="str">
        <f t="shared" si="6"/>
        <v/>
      </c>
      <c r="D260" s="5" t="str">
        <f>IF(PhieuBauCu!$B$2&gt;0,IF(LEN($B260)=0,"",IF(AND($B260&gt;0,VALUE(SUBSTITUTE($B260,"1","0"))=$B260),1,0)),"")</f>
        <v/>
      </c>
      <c r="E260" s="5" t="str">
        <f>IF(PhieuBauCu!$B$2&gt;1,IF(LEN($B260)=0,"",IF(AND($B260&gt;0,VALUE(SUBSTITUTE($B260,"2","0"))=$B260),1,0)),"")</f>
        <v/>
      </c>
      <c r="F260" s="5" t="str">
        <f>IF(PhieuBauCu!$B$2&gt;2,IF(LEN($B260)=0,"",IF(AND($B260&gt;0,VALUE(SUBSTITUTE($B260,"3","0"))=$B260),1,0)),"")</f>
        <v/>
      </c>
      <c r="G260" s="5" t="str">
        <f>IF(PhieuBauCu!$B$2&gt;3,IF(LEN($B260)=0,"",IF(AND($B260&gt;0,VALUE(SUBSTITUTE($B260,"4","0"))=$B260),1,0)),"")</f>
        <v/>
      </c>
      <c r="H260" s="5" t="str">
        <f>IF(PhieuBauCu!$B$2&gt;4,IF(LEN($B260)=0,"",IF(AND($B260&gt;0,VALUE(SUBSTITUTE($B260,"5","0"))=$B260),1,0)),"")</f>
        <v/>
      </c>
      <c r="I260" s="5" t="str">
        <f>IF(PhieuBauCu!$B$2&gt;5,IF(LEN($B260)=0,"",IF(AND($B260&gt;0,VALUE(SUBSTITUTE($B260,"6","0"))=$B260),1,0)),"")</f>
        <v/>
      </c>
      <c r="J260" s="5" t="str">
        <f>IF(PhieuBauCu!$B$2&gt;6,IF(LEN($B260)=0,"",IF(AND($B260&gt;0,VALUE(SUBSTITUTE($B260,"7","0"))=$B260),1,0)),"")</f>
        <v/>
      </c>
      <c r="K260" s="5" t="str">
        <f>IF(PhieuBauCu!$B$2&gt;7,IF(LEN($B260)=0,"",IF(AND($B260&gt;0,VALUE(SUBSTITUTE($B260,"8","0"))=$B260),1,0)),"")</f>
        <v/>
      </c>
      <c r="L260" s="5" t="str">
        <f>IF(PhieuBauCu!$B$2&gt;8,IF(LEN($B260)=0,"",IF(AND($B260&gt;0,VALUE(SUBSTITUTE($B260,"9","0"))=$B260),1,0)),"")</f>
        <v/>
      </c>
      <c r="M260" s="9">
        <f t="shared" si="7"/>
        <v>0</v>
      </c>
      <c r="N260" s="36">
        <f>IF(AND(M260&lt;=PhieuBauCu!$B$13,M260&gt;=1),1,0)</f>
        <v>0</v>
      </c>
    </row>
    <row r="261" spans="1:14" ht="28.5" customHeight="1">
      <c r="A261" s="2">
        <v>256</v>
      </c>
      <c r="B261" s="3"/>
      <c r="C261" s="48" t="str">
        <f t="shared" si="6"/>
        <v/>
      </c>
      <c r="D261" s="5" t="str">
        <f>IF(PhieuBauCu!$B$2&gt;0,IF(LEN($B261)=0,"",IF(AND($B261&gt;0,VALUE(SUBSTITUTE($B261,"1","0"))=$B261),1,0)),"")</f>
        <v/>
      </c>
      <c r="E261" s="5" t="str">
        <f>IF(PhieuBauCu!$B$2&gt;1,IF(LEN($B261)=0,"",IF(AND($B261&gt;0,VALUE(SUBSTITUTE($B261,"2","0"))=$B261),1,0)),"")</f>
        <v/>
      </c>
      <c r="F261" s="5" t="str">
        <f>IF(PhieuBauCu!$B$2&gt;2,IF(LEN($B261)=0,"",IF(AND($B261&gt;0,VALUE(SUBSTITUTE($B261,"3","0"))=$B261),1,0)),"")</f>
        <v/>
      </c>
      <c r="G261" s="5" t="str">
        <f>IF(PhieuBauCu!$B$2&gt;3,IF(LEN($B261)=0,"",IF(AND($B261&gt;0,VALUE(SUBSTITUTE($B261,"4","0"))=$B261),1,0)),"")</f>
        <v/>
      </c>
      <c r="H261" s="5" t="str">
        <f>IF(PhieuBauCu!$B$2&gt;4,IF(LEN($B261)=0,"",IF(AND($B261&gt;0,VALUE(SUBSTITUTE($B261,"5","0"))=$B261),1,0)),"")</f>
        <v/>
      </c>
      <c r="I261" s="5" t="str">
        <f>IF(PhieuBauCu!$B$2&gt;5,IF(LEN($B261)=0,"",IF(AND($B261&gt;0,VALUE(SUBSTITUTE($B261,"6","0"))=$B261),1,0)),"")</f>
        <v/>
      </c>
      <c r="J261" s="5" t="str">
        <f>IF(PhieuBauCu!$B$2&gt;6,IF(LEN($B261)=0,"",IF(AND($B261&gt;0,VALUE(SUBSTITUTE($B261,"7","0"))=$B261),1,0)),"")</f>
        <v/>
      </c>
      <c r="K261" s="5" t="str">
        <f>IF(PhieuBauCu!$B$2&gt;7,IF(LEN($B261)=0,"",IF(AND($B261&gt;0,VALUE(SUBSTITUTE($B261,"8","0"))=$B261),1,0)),"")</f>
        <v/>
      </c>
      <c r="L261" s="5" t="str">
        <f>IF(PhieuBauCu!$B$2&gt;8,IF(LEN($B261)=0,"",IF(AND($B261&gt;0,VALUE(SUBSTITUTE($B261,"9","0"))=$B261),1,0)),"")</f>
        <v/>
      </c>
      <c r="M261" s="9">
        <f t="shared" si="7"/>
        <v>0</v>
      </c>
      <c r="N261" s="36">
        <f>IF(AND(M261&lt;=PhieuBauCu!$B$13,M261&gt;=1),1,0)</f>
        <v>0</v>
      </c>
    </row>
    <row r="262" spans="1:14" ht="28.5" customHeight="1">
      <c r="A262" s="2">
        <v>257</v>
      </c>
      <c r="B262" s="3"/>
      <c r="C262" s="48" t="str">
        <f t="shared" si="6"/>
        <v/>
      </c>
      <c r="D262" s="5" t="str">
        <f>IF(PhieuBauCu!$B$2&gt;0,IF(LEN($B262)=0,"",IF(AND($B262&gt;0,VALUE(SUBSTITUTE($B262,"1","0"))=$B262),1,0)),"")</f>
        <v/>
      </c>
      <c r="E262" s="5" t="str">
        <f>IF(PhieuBauCu!$B$2&gt;1,IF(LEN($B262)=0,"",IF(AND($B262&gt;0,VALUE(SUBSTITUTE($B262,"2","0"))=$B262),1,0)),"")</f>
        <v/>
      </c>
      <c r="F262" s="5" t="str">
        <f>IF(PhieuBauCu!$B$2&gt;2,IF(LEN($B262)=0,"",IF(AND($B262&gt;0,VALUE(SUBSTITUTE($B262,"3","0"))=$B262),1,0)),"")</f>
        <v/>
      </c>
      <c r="G262" s="5" t="str">
        <f>IF(PhieuBauCu!$B$2&gt;3,IF(LEN($B262)=0,"",IF(AND($B262&gt;0,VALUE(SUBSTITUTE($B262,"4","0"))=$B262),1,0)),"")</f>
        <v/>
      </c>
      <c r="H262" s="5" t="str">
        <f>IF(PhieuBauCu!$B$2&gt;4,IF(LEN($B262)=0,"",IF(AND($B262&gt;0,VALUE(SUBSTITUTE($B262,"5","0"))=$B262),1,0)),"")</f>
        <v/>
      </c>
      <c r="I262" s="5" t="str">
        <f>IF(PhieuBauCu!$B$2&gt;5,IF(LEN($B262)=0,"",IF(AND($B262&gt;0,VALUE(SUBSTITUTE($B262,"6","0"))=$B262),1,0)),"")</f>
        <v/>
      </c>
      <c r="J262" s="5" t="str">
        <f>IF(PhieuBauCu!$B$2&gt;6,IF(LEN($B262)=0,"",IF(AND($B262&gt;0,VALUE(SUBSTITUTE($B262,"7","0"))=$B262),1,0)),"")</f>
        <v/>
      </c>
      <c r="K262" s="5" t="str">
        <f>IF(PhieuBauCu!$B$2&gt;7,IF(LEN($B262)=0,"",IF(AND($B262&gt;0,VALUE(SUBSTITUTE($B262,"8","0"))=$B262),1,0)),"")</f>
        <v/>
      </c>
      <c r="L262" s="5" t="str">
        <f>IF(PhieuBauCu!$B$2&gt;8,IF(LEN($B262)=0,"",IF(AND($B262&gt;0,VALUE(SUBSTITUTE($B262,"9","0"))=$B262),1,0)),"")</f>
        <v/>
      </c>
      <c r="M262" s="9">
        <f t="shared" si="7"/>
        <v>0</v>
      </c>
      <c r="N262" s="36">
        <f>IF(AND(M262&lt;=PhieuBauCu!$B$13,M262&gt;=1),1,0)</f>
        <v>0</v>
      </c>
    </row>
    <row r="263" spans="1:14" ht="28.5" customHeight="1">
      <c r="A263" s="2">
        <v>258</v>
      </c>
      <c r="B263" s="3"/>
      <c r="C263" s="48" t="str">
        <f t="shared" ref="C263:C326" si="8">IF(LEN(B263)&gt;0,IF(N263=1,"Ok","Not Ok"),"")</f>
        <v/>
      </c>
      <c r="D263" s="5" t="str">
        <f>IF(PhieuBauCu!$B$2&gt;0,IF(LEN($B263)=0,"",IF(AND($B263&gt;0,VALUE(SUBSTITUTE($B263,"1","0"))=$B263),1,0)),"")</f>
        <v/>
      </c>
      <c r="E263" s="5" t="str">
        <f>IF(PhieuBauCu!$B$2&gt;1,IF(LEN($B263)=0,"",IF(AND($B263&gt;0,VALUE(SUBSTITUTE($B263,"2","0"))=$B263),1,0)),"")</f>
        <v/>
      </c>
      <c r="F263" s="5" t="str">
        <f>IF(PhieuBauCu!$B$2&gt;2,IF(LEN($B263)=0,"",IF(AND($B263&gt;0,VALUE(SUBSTITUTE($B263,"3","0"))=$B263),1,0)),"")</f>
        <v/>
      </c>
      <c r="G263" s="5" t="str">
        <f>IF(PhieuBauCu!$B$2&gt;3,IF(LEN($B263)=0,"",IF(AND($B263&gt;0,VALUE(SUBSTITUTE($B263,"4","0"))=$B263),1,0)),"")</f>
        <v/>
      </c>
      <c r="H263" s="5" t="str">
        <f>IF(PhieuBauCu!$B$2&gt;4,IF(LEN($B263)=0,"",IF(AND($B263&gt;0,VALUE(SUBSTITUTE($B263,"5","0"))=$B263),1,0)),"")</f>
        <v/>
      </c>
      <c r="I263" s="5" t="str">
        <f>IF(PhieuBauCu!$B$2&gt;5,IF(LEN($B263)=0,"",IF(AND($B263&gt;0,VALUE(SUBSTITUTE($B263,"6","0"))=$B263),1,0)),"")</f>
        <v/>
      </c>
      <c r="J263" s="5" t="str">
        <f>IF(PhieuBauCu!$B$2&gt;6,IF(LEN($B263)=0,"",IF(AND($B263&gt;0,VALUE(SUBSTITUTE($B263,"7","0"))=$B263),1,0)),"")</f>
        <v/>
      </c>
      <c r="K263" s="5" t="str">
        <f>IF(PhieuBauCu!$B$2&gt;7,IF(LEN($B263)=0,"",IF(AND($B263&gt;0,VALUE(SUBSTITUTE($B263,"8","0"))=$B263),1,0)),"")</f>
        <v/>
      </c>
      <c r="L263" s="5" t="str">
        <f>IF(PhieuBauCu!$B$2&gt;8,IF(LEN($B263)=0,"",IF(AND($B263&gt;0,VALUE(SUBSTITUTE($B263,"9","0"))=$B263),1,0)),"")</f>
        <v/>
      </c>
      <c r="M263" s="9">
        <f t="shared" ref="M263:M326" si="9">SUMIF(D263:L263,1)</f>
        <v>0</v>
      </c>
      <c r="N263" s="36">
        <f>IF(AND(M263&lt;=PhieuBauCu!$B$13,M263&gt;=1),1,0)</f>
        <v>0</v>
      </c>
    </row>
    <row r="264" spans="1:14" ht="28.5" customHeight="1">
      <c r="A264" s="2">
        <v>259</v>
      </c>
      <c r="B264" s="3"/>
      <c r="C264" s="48" t="str">
        <f t="shared" si="8"/>
        <v/>
      </c>
      <c r="D264" s="5" t="str">
        <f>IF(PhieuBauCu!$B$2&gt;0,IF(LEN($B264)=0,"",IF(AND($B264&gt;0,VALUE(SUBSTITUTE($B264,"1","0"))=$B264),1,0)),"")</f>
        <v/>
      </c>
      <c r="E264" s="5" t="str">
        <f>IF(PhieuBauCu!$B$2&gt;1,IF(LEN($B264)=0,"",IF(AND($B264&gt;0,VALUE(SUBSTITUTE($B264,"2","0"))=$B264),1,0)),"")</f>
        <v/>
      </c>
      <c r="F264" s="5" t="str">
        <f>IF(PhieuBauCu!$B$2&gt;2,IF(LEN($B264)=0,"",IF(AND($B264&gt;0,VALUE(SUBSTITUTE($B264,"3","0"))=$B264),1,0)),"")</f>
        <v/>
      </c>
      <c r="G264" s="5" t="str">
        <f>IF(PhieuBauCu!$B$2&gt;3,IF(LEN($B264)=0,"",IF(AND($B264&gt;0,VALUE(SUBSTITUTE($B264,"4","0"))=$B264),1,0)),"")</f>
        <v/>
      </c>
      <c r="H264" s="5" t="str">
        <f>IF(PhieuBauCu!$B$2&gt;4,IF(LEN($B264)=0,"",IF(AND($B264&gt;0,VALUE(SUBSTITUTE($B264,"5","0"))=$B264),1,0)),"")</f>
        <v/>
      </c>
      <c r="I264" s="5" t="str">
        <f>IF(PhieuBauCu!$B$2&gt;5,IF(LEN($B264)=0,"",IF(AND($B264&gt;0,VALUE(SUBSTITUTE($B264,"6","0"))=$B264),1,0)),"")</f>
        <v/>
      </c>
      <c r="J264" s="5" t="str">
        <f>IF(PhieuBauCu!$B$2&gt;6,IF(LEN($B264)=0,"",IF(AND($B264&gt;0,VALUE(SUBSTITUTE($B264,"7","0"))=$B264),1,0)),"")</f>
        <v/>
      </c>
      <c r="K264" s="5" t="str">
        <f>IF(PhieuBauCu!$B$2&gt;7,IF(LEN($B264)=0,"",IF(AND($B264&gt;0,VALUE(SUBSTITUTE($B264,"8","0"))=$B264),1,0)),"")</f>
        <v/>
      </c>
      <c r="L264" s="5" t="str">
        <f>IF(PhieuBauCu!$B$2&gt;8,IF(LEN($B264)=0,"",IF(AND($B264&gt;0,VALUE(SUBSTITUTE($B264,"9","0"))=$B264),1,0)),"")</f>
        <v/>
      </c>
      <c r="M264" s="9">
        <f t="shared" si="9"/>
        <v>0</v>
      </c>
      <c r="N264" s="36">
        <f>IF(AND(M264&lt;=PhieuBauCu!$B$13,M264&gt;=1),1,0)</f>
        <v>0</v>
      </c>
    </row>
    <row r="265" spans="1:14" ht="28.5" customHeight="1">
      <c r="A265" s="2">
        <v>260</v>
      </c>
      <c r="B265" s="3"/>
      <c r="C265" s="48" t="str">
        <f t="shared" si="8"/>
        <v/>
      </c>
      <c r="D265" s="5" t="str">
        <f>IF(PhieuBauCu!$B$2&gt;0,IF(LEN($B265)=0,"",IF(AND($B265&gt;0,VALUE(SUBSTITUTE($B265,"1","0"))=$B265),1,0)),"")</f>
        <v/>
      </c>
      <c r="E265" s="5" t="str">
        <f>IF(PhieuBauCu!$B$2&gt;1,IF(LEN($B265)=0,"",IF(AND($B265&gt;0,VALUE(SUBSTITUTE($B265,"2","0"))=$B265),1,0)),"")</f>
        <v/>
      </c>
      <c r="F265" s="5" t="str">
        <f>IF(PhieuBauCu!$B$2&gt;2,IF(LEN($B265)=0,"",IF(AND($B265&gt;0,VALUE(SUBSTITUTE($B265,"3","0"))=$B265),1,0)),"")</f>
        <v/>
      </c>
      <c r="G265" s="5" t="str">
        <f>IF(PhieuBauCu!$B$2&gt;3,IF(LEN($B265)=0,"",IF(AND($B265&gt;0,VALUE(SUBSTITUTE($B265,"4","0"))=$B265),1,0)),"")</f>
        <v/>
      </c>
      <c r="H265" s="5" t="str">
        <f>IF(PhieuBauCu!$B$2&gt;4,IF(LEN($B265)=0,"",IF(AND($B265&gt;0,VALUE(SUBSTITUTE($B265,"5","0"))=$B265),1,0)),"")</f>
        <v/>
      </c>
      <c r="I265" s="5" t="str">
        <f>IF(PhieuBauCu!$B$2&gt;5,IF(LEN($B265)=0,"",IF(AND($B265&gt;0,VALUE(SUBSTITUTE($B265,"6","0"))=$B265),1,0)),"")</f>
        <v/>
      </c>
      <c r="J265" s="5" t="str">
        <f>IF(PhieuBauCu!$B$2&gt;6,IF(LEN($B265)=0,"",IF(AND($B265&gt;0,VALUE(SUBSTITUTE($B265,"7","0"))=$B265),1,0)),"")</f>
        <v/>
      </c>
      <c r="K265" s="5" t="str">
        <f>IF(PhieuBauCu!$B$2&gt;7,IF(LEN($B265)=0,"",IF(AND($B265&gt;0,VALUE(SUBSTITUTE($B265,"8","0"))=$B265),1,0)),"")</f>
        <v/>
      </c>
      <c r="L265" s="5" t="str">
        <f>IF(PhieuBauCu!$B$2&gt;8,IF(LEN($B265)=0,"",IF(AND($B265&gt;0,VALUE(SUBSTITUTE($B265,"9","0"))=$B265),1,0)),"")</f>
        <v/>
      </c>
      <c r="M265" s="9">
        <f t="shared" si="9"/>
        <v>0</v>
      </c>
      <c r="N265" s="36">
        <f>IF(AND(M265&lt;=PhieuBauCu!$B$13,M265&gt;=1),1,0)</f>
        <v>0</v>
      </c>
    </row>
    <row r="266" spans="1:14" ht="28.5" customHeight="1">
      <c r="A266" s="2">
        <v>261</v>
      </c>
      <c r="B266" s="3"/>
      <c r="C266" s="48" t="str">
        <f t="shared" si="8"/>
        <v/>
      </c>
      <c r="D266" s="5" t="str">
        <f>IF(PhieuBauCu!$B$2&gt;0,IF(LEN($B266)=0,"",IF(AND($B266&gt;0,VALUE(SUBSTITUTE($B266,"1","0"))=$B266),1,0)),"")</f>
        <v/>
      </c>
      <c r="E266" s="5" t="str">
        <f>IF(PhieuBauCu!$B$2&gt;1,IF(LEN($B266)=0,"",IF(AND($B266&gt;0,VALUE(SUBSTITUTE($B266,"2","0"))=$B266),1,0)),"")</f>
        <v/>
      </c>
      <c r="F266" s="5" t="str">
        <f>IF(PhieuBauCu!$B$2&gt;2,IF(LEN($B266)=0,"",IF(AND($B266&gt;0,VALUE(SUBSTITUTE($B266,"3","0"))=$B266),1,0)),"")</f>
        <v/>
      </c>
      <c r="G266" s="5" t="str">
        <f>IF(PhieuBauCu!$B$2&gt;3,IF(LEN($B266)=0,"",IF(AND($B266&gt;0,VALUE(SUBSTITUTE($B266,"4","0"))=$B266),1,0)),"")</f>
        <v/>
      </c>
      <c r="H266" s="5" t="str">
        <f>IF(PhieuBauCu!$B$2&gt;4,IF(LEN($B266)=0,"",IF(AND($B266&gt;0,VALUE(SUBSTITUTE($B266,"5","0"))=$B266),1,0)),"")</f>
        <v/>
      </c>
      <c r="I266" s="5" t="str">
        <f>IF(PhieuBauCu!$B$2&gt;5,IF(LEN($B266)=0,"",IF(AND($B266&gt;0,VALUE(SUBSTITUTE($B266,"6","0"))=$B266),1,0)),"")</f>
        <v/>
      </c>
      <c r="J266" s="5" t="str">
        <f>IF(PhieuBauCu!$B$2&gt;6,IF(LEN($B266)=0,"",IF(AND($B266&gt;0,VALUE(SUBSTITUTE($B266,"7","0"))=$B266),1,0)),"")</f>
        <v/>
      </c>
      <c r="K266" s="5" t="str">
        <f>IF(PhieuBauCu!$B$2&gt;7,IF(LEN($B266)=0,"",IF(AND($B266&gt;0,VALUE(SUBSTITUTE($B266,"8","0"))=$B266),1,0)),"")</f>
        <v/>
      </c>
      <c r="L266" s="5" t="str">
        <f>IF(PhieuBauCu!$B$2&gt;8,IF(LEN($B266)=0,"",IF(AND($B266&gt;0,VALUE(SUBSTITUTE($B266,"9","0"))=$B266),1,0)),"")</f>
        <v/>
      </c>
      <c r="M266" s="9">
        <f t="shared" si="9"/>
        <v>0</v>
      </c>
      <c r="N266" s="36">
        <f>IF(AND(M266&lt;=PhieuBauCu!$B$13,M266&gt;=1),1,0)</f>
        <v>0</v>
      </c>
    </row>
    <row r="267" spans="1:14" ht="28.5" customHeight="1">
      <c r="A267" s="2">
        <v>262</v>
      </c>
      <c r="B267" s="3"/>
      <c r="C267" s="48" t="str">
        <f t="shared" si="8"/>
        <v/>
      </c>
      <c r="D267" s="5" t="str">
        <f>IF(PhieuBauCu!$B$2&gt;0,IF(LEN($B267)=0,"",IF(AND($B267&gt;0,VALUE(SUBSTITUTE($B267,"1","0"))=$B267),1,0)),"")</f>
        <v/>
      </c>
      <c r="E267" s="5" t="str">
        <f>IF(PhieuBauCu!$B$2&gt;1,IF(LEN($B267)=0,"",IF(AND($B267&gt;0,VALUE(SUBSTITUTE($B267,"2","0"))=$B267),1,0)),"")</f>
        <v/>
      </c>
      <c r="F267" s="5" t="str">
        <f>IF(PhieuBauCu!$B$2&gt;2,IF(LEN($B267)=0,"",IF(AND($B267&gt;0,VALUE(SUBSTITUTE($B267,"3","0"))=$B267),1,0)),"")</f>
        <v/>
      </c>
      <c r="G267" s="5" t="str">
        <f>IF(PhieuBauCu!$B$2&gt;3,IF(LEN($B267)=0,"",IF(AND($B267&gt;0,VALUE(SUBSTITUTE($B267,"4","0"))=$B267),1,0)),"")</f>
        <v/>
      </c>
      <c r="H267" s="5" t="str">
        <f>IF(PhieuBauCu!$B$2&gt;4,IF(LEN($B267)=0,"",IF(AND($B267&gt;0,VALUE(SUBSTITUTE($B267,"5","0"))=$B267),1,0)),"")</f>
        <v/>
      </c>
      <c r="I267" s="5" t="str">
        <f>IF(PhieuBauCu!$B$2&gt;5,IF(LEN($B267)=0,"",IF(AND($B267&gt;0,VALUE(SUBSTITUTE($B267,"6","0"))=$B267),1,0)),"")</f>
        <v/>
      </c>
      <c r="J267" s="5" t="str">
        <f>IF(PhieuBauCu!$B$2&gt;6,IF(LEN($B267)=0,"",IF(AND($B267&gt;0,VALUE(SUBSTITUTE($B267,"7","0"))=$B267),1,0)),"")</f>
        <v/>
      </c>
      <c r="K267" s="5" t="str">
        <f>IF(PhieuBauCu!$B$2&gt;7,IF(LEN($B267)=0,"",IF(AND($B267&gt;0,VALUE(SUBSTITUTE($B267,"8","0"))=$B267),1,0)),"")</f>
        <v/>
      </c>
      <c r="L267" s="5" t="str">
        <f>IF(PhieuBauCu!$B$2&gt;8,IF(LEN($B267)=0,"",IF(AND($B267&gt;0,VALUE(SUBSTITUTE($B267,"9","0"))=$B267),1,0)),"")</f>
        <v/>
      </c>
      <c r="M267" s="9">
        <f t="shared" si="9"/>
        <v>0</v>
      </c>
      <c r="N267" s="36">
        <f>IF(AND(M267&lt;=PhieuBauCu!$B$13,M267&gt;=1),1,0)</f>
        <v>0</v>
      </c>
    </row>
    <row r="268" spans="1:14" ht="28.5" customHeight="1">
      <c r="A268" s="2">
        <v>263</v>
      </c>
      <c r="B268" s="3"/>
      <c r="C268" s="48" t="str">
        <f t="shared" si="8"/>
        <v/>
      </c>
      <c r="D268" s="5" t="str">
        <f>IF(PhieuBauCu!$B$2&gt;0,IF(LEN($B268)=0,"",IF(AND($B268&gt;0,VALUE(SUBSTITUTE($B268,"1","0"))=$B268),1,0)),"")</f>
        <v/>
      </c>
      <c r="E268" s="5" t="str">
        <f>IF(PhieuBauCu!$B$2&gt;1,IF(LEN($B268)=0,"",IF(AND($B268&gt;0,VALUE(SUBSTITUTE($B268,"2","0"))=$B268),1,0)),"")</f>
        <v/>
      </c>
      <c r="F268" s="5" t="str">
        <f>IF(PhieuBauCu!$B$2&gt;2,IF(LEN($B268)=0,"",IF(AND($B268&gt;0,VALUE(SUBSTITUTE($B268,"3","0"))=$B268),1,0)),"")</f>
        <v/>
      </c>
      <c r="G268" s="5" t="str">
        <f>IF(PhieuBauCu!$B$2&gt;3,IF(LEN($B268)=0,"",IF(AND($B268&gt;0,VALUE(SUBSTITUTE($B268,"4","0"))=$B268),1,0)),"")</f>
        <v/>
      </c>
      <c r="H268" s="5" t="str">
        <f>IF(PhieuBauCu!$B$2&gt;4,IF(LEN($B268)=0,"",IF(AND($B268&gt;0,VALUE(SUBSTITUTE($B268,"5","0"))=$B268),1,0)),"")</f>
        <v/>
      </c>
      <c r="I268" s="5" t="str">
        <f>IF(PhieuBauCu!$B$2&gt;5,IF(LEN($B268)=0,"",IF(AND($B268&gt;0,VALUE(SUBSTITUTE($B268,"6","0"))=$B268),1,0)),"")</f>
        <v/>
      </c>
      <c r="J268" s="5" t="str">
        <f>IF(PhieuBauCu!$B$2&gt;6,IF(LEN($B268)=0,"",IF(AND($B268&gt;0,VALUE(SUBSTITUTE($B268,"7","0"))=$B268),1,0)),"")</f>
        <v/>
      </c>
      <c r="K268" s="5" t="str">
        <f>IF(PhieuBauCu!$B$2&gt;7,IF(LEN($B268)=0,"",IF(AND($B268&gt;0,VALUE(SUBSTITUTE($B268,"8","0"))=$B268),1,0)),"")</f>
        <v/>
      </c>
      <c r="L268" s="5" t="str">
        <f>IF(PhieuBauCu!$B$2&gt;8,IF(LEN($B268)=0,"",IF(AND($B268&gt;0,VALUE(SUBSTITUTE($B268,"9","0"))=$B268),1,0)),"")</f>
        <v/>
      </c>
      <c r="M268" s="9">
        <f t="shared" si="9"/>
        <v>0</v>
      </c>
      <c r="N268" s="36">
        <f>IF(AND(M268&lt;=PhieuBauCu!$B$13,M268&gt;=1),1,0)</f>
        <v>0</v>
      </c>
    </row>
    <row r="269" spans="1:14" ht="28.5" customHeight="1">
      <c r="A269" s="2">
        <v>264</v>
      </c>
      <c r="B269" s="3"/>
      <c r="C269" s="48" t="str">
        <f t="shared" si="8"/>
        <v/>
      </c>
      <c r="D269" s="5" t="str">
        <f>IF(PhieuBauCu!$B$2&gt;0,IF(LEN($B269)=0,"",IF(AND($B269&gt;0,VALUE(SUBSTITUTE($B269,"1","0"))=$B269),1,0)),"")</f>
        <v/>
      </c>
      <c r="E269" s="5" t="str">
        <f>IF(PhieuBauCu!$B$2&gt;1,IF(LEN($B269)=0,"",IF(AND($B269&gt;0,VALUE(SUBSTITUTE($B269,"2","0"))=$B269),1,0)),"")</f>
        <v/>
      </c>
      <c r="F269" s="5" t="str">
        <f>IF(PhieuBauCu!$B$2&gt;2,IF(LEN($B269)=0,"",IF(AND($B269&gt;0,VALUE(SUBSTITUTE($B269,"3","0"))=$B269),1,0)),"")</f>
        <v/>
      </c>
      <c r="G269" s="5" t="str">
        <f>IF(PhieuBauCu!$B$2&gt;3,IF(LEN($B269)=0,"",IF(AND($B269&gt;0,VALUE(SUBSTITUTE($B269,"4","0"))=$B269),1,0)),"")</f>
        <v/>
      </c>
      <c r="H269" s="5" t="str">
        <f>IF(PhieuBauCu!$B$2&gt;4,IF(LEN($B269)=0,"",IF(AND($B269&gt;0,VALUE(SUBSTITUTE($B269,"5","0"))=$B269),1,0)),"")</f>
        <v/>
      </c>
      <c r="I269" s="5" t="str">
        <f>IF(PhieuBauCu!$B$2&gt;5,IF(LEN($B269)=0,"",IF(AND($B269&gt;0,VALUE(SUBSTITUTE($B269,"6","0"))=$B269),1,0)),"")</f>
        <v/>
      </c>
      <c r="J269" s="5" t="str">
        <f>IF(PhieuBauCu!$B$2&gt;6,IF(LEN($B269)=0,"",IF(AND($B269&gt;0,VALUE(SUBSTITUTE($B269,"7","0"))=$B269),1,0)),"")</f>
        <v/>
      </c>
      <c r="K269" s="5" t="str">
        <f>IF(PhieuBauCu!$B$2&gt;7,IF(LEN($B269)=0,"",IF(AND($B269&gt;0,VALUE(SUBSTITUTE($B269,"8","0"))=$B269),1,0)),"")</f>
        <v/>
      </c>
      <c r="L269" s="5" t="str">
        <f>IF(PhieuBauCu!$B$2&gt;8,IF(LEN($B269)=0,"",IF(AND($B269&gt;0,VALUE(SUBSTITUTE($B269,"9","0"))=$B269),1,0)),"")</f>
        <v/>
      </c>
      <c r="M269" s="9">
        <f t="shared" si="9"/>
        <v>0</v>
      </c>
      <c r="N269" s="36">
        <f>IF(AND(M269&lt;=PhieuBauCu!$B$13,M269&gt;=1),1,0)</f>
        <v>0</v>
      </c>
    </row>
    <row r="270" spans="1:14" ht="28.5" customHeight="1">
      <c r="A270" s="2">
        <v>265</v>
      </c>
      <c r="B270" s="3"/>
      <c r="C270" s="48" t="str">
        <f t="shared" si="8"/>
        <v/>
      </c>
      <c r="D270" s="5" t="str">
        <f>IF(PhieuBauCu!$B$2&gt;0,IF(LEN($B270)=0,"",IF(AND($B270&gt;0,VALUE(SUBSTITUTE($B270,"1","0"))=$B270),1,0)),"")</f>
        <v/>
      </c>
      <c r="E270" s="5" t="str">
        <f>IF(PhieuBauCu!$B$2&gt;1,IF(LEN($B270)=0,"",IF(AND($B270&gt;0,VALUE(SUBSTITUTE($B270,"2","0"))=$B270),1,0)),"")</f>
        <v/>
      </c>
      <c r="F270" s="5" t="str">
        <f>IF(PhieuBauCu!$B$2&gt;2,IF(LEN($B270)=0,"",IF(AND($B270&gt;0,VALUE(SUBSTITUTE($B270,"3","0"))=$B270),1,0)),"")</f>
        <v/>
      </c>
      <c r="G270" s="5" t="str">
        <f>IF(PhieuBauCu!$B$2&gt;3,IF(LEN($B270)=0,"",IF(AND($B270&gt;0,VALUE(SUBSTITUTE($B270,"4","0"))=$B270),1,0)),"")</f>
        <v/>
      </c>
      <c r="H270" s="5" t="str">
        <f>IF(PhieuBauCu!$B$2&gt;4,IF(LEN($B270)=0,"",IF(AND($B270&gt;0,VALUE(SUBSTITUTE($B270,"5","0"))=$B270),1,0)),"")</f>
        <v/>
      </c>
      <c r="I270" s="5" t="str">
        <f>IF(PhieuBauCu!$B$2&gt;5,IF(LEN($B270)=0,"",IF(AND($B270&gt;0,VALUE(SUBSTITUTE($B270,"6","0"))=$B270),1,0)),"")</f>
        <v/>
      </c>
      <c r="J270" s="5" t="str">
        <f>IF(PhieuBauCu!$B$2&gt;6,IF(LEN($B270)=0,"",IF(AND($B270&gt;0,VALUE(SUBSTITUTE($B270,"7","0"))=$B270),1,0)),"")</f>
        <v/>
      </c>
      <c r="K270" s="5" t="str">
        <f>IF(PhieuBauCu!$B$2&gt;7,IF(LEN($B270)=0,"",IF(AND($B270&gt;0,VALUE(SUBSTITUTE($B270,"8","0"))=$B270),1,0)),"")</f>
        <v/>
      </c>
      <c r="L270" s="5" t="str">
        <f>IF(PhieuBauCu!$B$2&gt;8,IF(LEN($B270)=0,"",IF(AND($B270&gt;0,VALUE(SUBSTITUTE($B270,"9","0"))=$B270),1,0)),"")</f>
        <v/>
      </c>
      <c r="M270" s="9">
        <f t="shared" si="9"/>
        <v>0</v>
      </c>
      <c r="N270" s="36">
        <f>IF(AND(M270&lt;=PhieuBauCu!$B$13,M270&gt;=1),1,0)</f>
        <v>0</v>
      </c>
    </row>
    <row r="271" spans="1:14" ht="28.5" customHeight="1">
      <c r="A271" s="2">
        <v>266</v>
      </c>
      <c r="B271" s="3"/>
      <c r="C271" s="48" t="str">
        <f t="shared" si="8"/>
        <v/>
      </c>
      <c r="D271" s="5" t="str">
        <f>IF(PhieuBauCu!$B$2&gt;0,IF(LEN($B271)=0,"",IF(AND($B271&gt;0,VALUE(SUBSTITUTE($B271,"1","0"))=$B271),1,0)),"")</f>
        <v/>
      </c>
      <c r="E271" s="5" t="str">
        <f>IF(PhieuBauCu!$B$2&gt;1,IF(LEN($B271)=0,"",IF(AND($B271&gt;0,VALUE(SUBSTITUTE($B271,"2","0"))=$B271),1,0)),"")</f>
        <v/>
      </c>
      <c r="F271" s="5" t="str">
        <f>IF(PhieuBauCu!$B$2&gt;2,IF(LEN($B271)=0,"",IF(AND($B271&gt;0,VALUE(SUBSTITUTE($B271,"3","0"))=$B271),1,0)),"")</f>
        <v/>
      </c>
      <c r="G271" s="5" t="str">
        <f>IF(PhieuBauCu!$B$2&gt;3,IF(LEN($B271)=0,"",IF(AND($B271&gt;0,VALUE(SUBSTITUTE($B271,"4","0"))=$B271),1,0)),"")</f>
        <v/>
      </c>
      <c r="H271" s="5" t="str">
        <f>IF(PhieuBauCu!$B$2&gt;4,IF(LEN($B271)=0,"",IF(AND($B271&gt;0,VALUE(SUBSTITUTE($B271,"5","0"))=$B271),1,0)),"")</f>
        <v/>
      </c>
      <c r="I271" s="5" t="str">
        <f>IF(PhieuBauCu!$B$2&gt;5,IF(LEN($B271)=0,"",IF(AND($B271&gt;0,VALUE(SUBSTITUTE($B271,"6","0"))=$B271),1,0)),"")</f>
        <v/>
      </c>
      <c r="J271" s="5" t="str">
        <f>IF(PhieuBauCu!$B$2&gt;6,IF(LEN($B271)=0,"",IF(AND($B271&gt;0,VALUE(SUBSTITUTE($B271,"7","0"))=$B271),1,0)),"")</f>
        <v/>
      </c>
      <c r="K271" s="5" t="str">
        <f>IF(PhieuBauCu!$B$2&gt;7,IF(LEN($B271)=0,"",IF(AND($B271&gt;0,VALUE(SUBSTITUTE($B271,"8","0"))=$B271),1,0)),"")</f>
        <v/>
      </c>
      <c r="L271" s="5" t="str">
        <f>IF(PhieuBauCu!$B$2&gt;8,IF(LEN($B271)=0,"",IF(AND($B271&gt;0,VALUE(SUBSTITUTE($B271,"9","0"))=$B271),1,0)),"")</f>
        <v/>
      </c>
      <c r="M271" s="9">
        <f t="shared" si="9"/>
        <v>0</v>
      </c>
      <c r="N271" s="36">
        <f>IF(AND(M271&lt;=PhieuBauCu!$B$13,M271&gt;=1),1,0)</f>
        <v>0</v>
      </c>
    </row>
    <row r="272" spans="1:14" ht="28.5" customHeight="1">
      <c r="A272" s="2">
        <v>267</v>
      </c>
      <c r="B272" s="3"/>
      <c r="C272" s="48" t="str">
        <f t="shared" si="8"/>
        <v/>
      </c>
      <c r="D272" s="5" t="str">
        <f>IF(PhieuBauCu!$B$2&gt;0,IF(LEN($B272)=0,"",IF(AND($B272&gt;0,VALUE(SUBSTITUTE($B272,"1","0"))=$B272),1,0)),"")</f>
        <v/>
      </c>
      <c r="E272" s="5" t="str">
        <f>IF(PhieuBauCu!$B$2&gt;1,IF(LEN($B272)=0,"",IF(AND($B272&gt;0,VALUE(SUBSTITUTE($B272,"2","0"))=$B272),1,0)),"")</f>
        <v/>
      </c>
      <c r="F272" s="5" t="str">
        <f>IF(PhieuBauCu!$B$2&gt;2,IF(LEN($B272)=0,"",IF(AND($B272&gt;0,VALUE(SUBSTITUTE($B272,"3","0"))=$B272),1,0)),"")</f>
        <v/>
      </c>
      <c r="G272" s="5" t="str">
        <f>IF(PhieuBauCu!$B$2&gt;3,IF(LEN($B272)=0,"",IF(AND($B272&gt;0,VALUE(SUBSTITUTE($B272,"4","0"))=$B272),1,0)),"")</f>
        <v/>
      </c>
      <c r="H272" s="5" t="str">
        <f>IF(PhieuBauCu!$B$2&gt;4,IF(LEN($B272)=0,"",IF(AND($B272&gt;0,VALUE(SUBSTITUTE($B272,"5","0"))=$B272),1,0)),"")</f>
        <v/>
      </c>
      <c r="I272" s="5" t="str">
        <f>IF(PhieuBauCu!$B$2&gt;5,IF(LEN($B272)=0,"",IF(AND($B272&gt;0,VALUE(SUBSTITUTE($B272,"6","0"))=$B272),1,0)),"")</f>
        <v/>
      </c>
      <c r="J272" s="5" t="str">
        <f>IF(PhieuBauCu!$B$2&gt;6,IF(LEN($B272)=0,"",IF(AND($B272&gt;0,VALUE(SUBSTITUTE($B272,"7","0"))=$B272),1,0)),"")</f>
        <v/>
      </c>
      <c r="K272" s="5" t="str">
        <f>IF(PhieuBauCu!$B$2&gt;7,IF(LEN($B272)=0,"",IF(AND($B272&gt;0,VALUE(SUBSTITUTE($B272,"8","0"))=$B272),1,0)),"")</f>
        <v/>
      </c>
      <c r="L272" s="5" t="str">
        <f>IF(PhieuBauCu!$B$2&gt;8,IF(LEN($B272)=0,"",IF(AND($B272&gt;0,VALUE(SUBSTITUTE($B272,"9","0"))=$B272),1,0)),"")</f>
        <v/>
      </c>
      <c r="M272" s="9">
        <f t="shared" si="9"/>
        <v>0</v>
      </c>
      <c r="N272" s="36">
        <f>IF(AND(M272&lt;=PhieuBauCu!$B$13,M272&gt;=1),1,0)</f>
        <v>0</v>
      </c>
    </row>
    <row r="273" spans="1:14" ht="28.5" customHeight="1">
      <c r="A273" s="2">
        <v>268</v>
      </c>
      <c r="B273" s="3"/>
      <c r="C273" s="48" t="str">
        <f t="shared" si="8"/>
        <v/>
      </c>
      <c r="D273" s="5" t="str">
        <f>IF(PhieuBauCu!$B$2&gt;0,IF(LEN($B273)=0,"",IF(AND($B273&gt;0,VALUE(SUBSTITUTE($B273,"1","0"))=$B273),1,0)),"")</f>
        <v/>
      </c>
      <c r="E273" s="5" t="str">
        <f>IF(PhieuBauCu!$B$2&gt;1,IF(LEN($B273)=0,"",IF(AND($B273&gt;0,VALUE(SUBSTITUTE($B273,"2","0"))=$B273),1,0)),"")</f>
        <v/>
      </c>
      <c r="F273" s="5" t="str">
        <f>IF(PhieuBauCu!$B$2&gt;2,IF(LEN($B273)=0,"",IF(AND($B273&gt;0,VALUE(SUBSTITUTE($B273,"3","0"))=$B273),1,0)),"")</f>
        <v/>
      </c>
      <c r="G273" s="5" t="str">
        <f>IF(PhieuBauCu!$B$2&gt;3,IF(LEN($B273)=0,"",IF(AND($B273&gt;0,VALUE(SUBSTITUTE($B273,"4","0"))=$B273),1,0)),"")</f>
        <v/>
      </c>
      <c r="H273" s="5" t="str">
        <f>IF(PhieuBauCu!$B$2&gt;4,IF(LEN($B273)=0,"",IF(AND($B273&gt;0,VALUE(SUBSTITUTE($B273,"5","0"))=$B273),1,0)),"")</f>
        <v/>
      </c>
      <c r="I273" s="5" t="str">
        <f>IF(PhieuBauCu!$B$2&gt;5,IF(LEN($B273)=0,"",IF(AND($B273&gt;0,VALUE(SUBSTITUTE($B273,"6","0"))=$B273),1,0)),"")</f>
        <v/>
      </c>
      <c r="J273" s="5" t="str">
        <f>IF(PhieuBauCu!$B$2&gt;6,IF(LEN($B273)=0,"",IF(AND($B273&gt;0,VALUE(SUBSTITUTE($B273,"7","0"))=$B273),1,0)),"")</f>
        <v/>
      </c>
      <c r="K273" s="5" t="str">
        <f>IF(PhieuBauCu!$B$2&gt;7,IF(LEN($B273)=0,"",IF(AND($B273&gt;0,VALUE(SUBSTITUTE($B273,"8","0"))=$B273),1,0)),"")</f>
        <v/>
      </c>
      <c r="L273" s="5" t="str">
        <f>IF(PhieuBauCu!$B$2&gt;8,IF(LEN($B273)=0,"",IF(AND($B273&gt;0,VALUE(SUBSTITUTE($B273,"9","0"))=$B273),1,0)),"")</f>
        <v/>
      </c>
      <c r="M273" s="9">
        <f t="shared" si="9"/>
        <v>0</v>
      </c>
      <c r="N273" s="36">
        <f>IF(AND(M273&lt;=PhieuBauCu!$B$13,M273&gt;=1),1,0)</f>
        <v>0</v>
      </c>
    </row>
    <row r="274" spans="1:14" ht="28.5" customHeight="1">
      <c r="A274" s="2">
        <v>269</v>
      </c>
      <c r="B274" s="3"/>
      <c r="C274" s="48" t="str">
        <f t="shared" si="8"/>
        <v/>
      </c>
      <c r="D274" s="5" t="str">
        <f>IF(PhieuBauCu!$B$2&gt;0,IF(LEN($B274)=0,"",IF(AND($B274&gt;0,VALUE(SUBSTITUTE($B274,"1","0"))=$B274),1,0)),"")</f>
        <v/>
      </c>
      <c r="E274" s="5" t="str">
        <f>IF(PhieuBauCu!$B$2&gt;1,IF(LEN($B274)=0,"",IF(AND($B274&gt;0,VALUE(SUBSTITUTE($B274,"2","0"))=$B274),1,0)),"")</f>
        <v/>
      </c>
      <c r="F274" s="5" t="str">
        <f>IF(PhieuBauCu!$B$2&gt;2,IF(LEN($B274)=0,"",IF(AND($B274&gt;0,VALUE(SUBSTITUTE($B274,"3","0"))=$B274),1,0)),"")</f>
        <v/>
      </c>
      <c r="G274" s="5" t="str">
        <f>IF(PhieuBauCu!$B$2&gt;3,IF(LEN($B274)=0,"",IF(AND($B274&gt;0,VALUE(SUBSTITUTE($B274,"4","0"))=$B274),1,0)),"")</f>
        <v/>
      </c>
      <c r="H274" s="5" t="str">
        <f>IF(PhieuBauCu!$B$2&gt;4,IF(LEN($B274)=0,"",IF(AND($B274&gt;0,VALUE(SUBSTITUTE($B274,"5","0"))=$B274),1,0)),"")</f>
        <v/>
      </c>
      <c r="I274" s="5" t="str">
        <f>IF(PhieuBauCu!$B$2&gt;5,IF(LEN($B274)=0,"",IF(AND($B274&gt;0,VALUE(SUBSTITUTE($B274,"6","0"))=$B274),1,0)),"")</f>
        <v/>
      </c>
      <c r="J274" s="5" t="str">
        <f>IF(PhieuBauCu!$B$2&gt;6,IF(LEN($B274)=0,"",IF(AND($B274&gt;0,VALUE(SUBSTITUTE($B274,"7","0"))=$B274),1,0)),"")</f>
        <v/>
      </c>
      <c r="K274" s="5" t="str">
        <f>IF(PhieuBauCu!$B$2&gt;7,IF(LEN($B274)=0,"",IF(AND($B274&gt;0,VALUE(SUBSTITUTE($B274,"8","0"))=$B274),1,0)),"")</f>
        <v/>
      </c>
      <c r="L274" s="5" t="str">
        <f>IF(PhieuBauCu!$B$2&gt;8,IF(LEN($B274)=0,"",IF(AND($B274&gt;0,VALUE(SUBSTITUTE($B274,"9","0"))=$B274),1,0)),"")</f>
        <v/>
      </c>
      <c r="M274" s="9">
        <f t="shared" si="9"/>
        <v>0</v>
      </c>
      <c r="N274" s="36">
        <f>IF(AND(M274&lt;=PhieuBauCu!$B$13,M274&gt;=1),1,0)</f>
        <v>0</v>
      </c>
    </row>
    <row r="275" spans="1:14" ht="28.5" customHeight="1">
      <c r="A275" s="2">
        <v>270</v>
      </c>
      <c r="B275" s="3"/>
      <c r="C275" s="48" t="str">
        <f t="shared" si="8"/>
        <v/>
      </c>
      <c r="D275" s="5" t="str">
        <f>IF(PhieuBauCu!$B$2&gt;0,IF(LEN($B275)=0,"",IF(AND($B275&gt;0,VALUE(SUBSTITUTE($B275,"1","0"))=$B275),1,0)),"")</f>
        <v/>
      </c>
      <c r="E275" s="5" t="str">
        <f>IF(PhieuBauCu!$B$2&gt;1,IF(LEN($B275)=0,"",IF(AND($B275&gt;0,VALUE(SUBSTITUTE($B275,"2","0"))=$B275),1,0)),"")</f>
        <v/>
      </c>
      <c r="F275" s="5" t="str">
        <f>IF(PhieuBauCu!$B$2&gt;2,IF(LEN($B275)=0,"",IF(AND($B275&gt;0,VALUE(SUBSTITUTE($B275,"3","0"))=$B275),1,0)),"")</f>
        <v/>
      </c>
      <c r="G275" s="5" t="str">
        <f>IF(PhieuBauCu!$B$2&gt;3,IF(LEN($B275)=0,"",IF(AND($B275&gt;0,VALUE(SUBSTITUTE($B275,"4","0"))=$B275),1,0)),"")</f>
        <v/>
      </c>
      <c r="H275" s="5" t="str">
        <f>IF(PhieuBauCu!$B$2&gt;4,IF(LEN($B275)=0,"",IF(AND($B275&gt;0,VALUE(SUBSTITUTE($B275,"5","0"))=$B275),1,0)),"")</f>
        <v/>
      </c>
      <c r="I275" s="5" t="str">
        <f>IF(PhieuBauCu!$B$2&gt;5,IF(LEN($B275)=0,"",IF(AND($B275&gt;0,VALUE(SUBSTITUTE($B275,"6","0"))=$B275),1,0)),"")</f>
        <v/>
      </c>
      <c r="J275" s="5" t="str">
        <f>IF(PhieuBauCu!$B$2&gt;6,IF(LEN($B275)=0,"",IF(AND($B275&gt;0,VALUE(SUBSTITUTE($B275,"7","0"))=$B275),1,0)),"")</f>
        <v/>
      </c>
      <c r="K275" s="5" t="str">
        <f>IF(PhieuBauCu!$B$2&gt;7,IF(LEN($B275)=0,"",IF(AND($B275&gt;0,VALUE(SUBSTITUTE($B275,"8","0"))=$B275),1,0)),"")</f>
        <v/>
      </c>
      <c r="L275" s="5" t="str">
        <f>IF(PhieuBauCu!$B$2&gt;8,IF(LEN($B275)=0,"",IF(AND($B275&gt;0,VALUE(SUBSTITUTE($B275,"9","0"))=$B275),1,0)),"")</f>
        <v/>
      </c>
      <c r="M275" s="9">
        <f t="shared" si="9"/>
        <v>0</v>
      </c>
      <c r="N275" s="36">
        <f>IF(AND(M275&lt;=PhieuBauCu!$B$13,M275&gt;=1),1,0)</f>
        <v>0</v>
      </c>
    </row>
    <row r="276" spans="1:14" ht="28.5" customHeight="1">
      <c r="A276" s="2">
        <v>271</v>
      </c>
      <c r="B276" s="3"/>
      <c r="C276" s="48" t="str">
        <f t="shared" si="8"/>
        <v/>
      </c>
      <c r="D276" s="5" t="str">
        <f>IF(PhieuBauCu!$B$2&gt;0,IF(LEN($B276)=0,"",IF(AND($B276&gt;0,VALUE(SUBSTITUTE($B276,"1","0"))=$B276),1,0)),"")</f>
        <v/>
      </c>
      <c r="E276" s="5" t="str">
        <f>IF(PhieuBauCu!$B$2&gt;1,IF(LEN($B276)=0,"",IF(AND($B276&gt;0,VALUE(SUBSTITUTE($B276,"2","0"))=$B276),1,0)),"")</f>
        <v/>
      </c>
      <c r="F276" s="5" t="str">
        <f>IF(PhieuBauCu!$B$2&gt;2,IF(LEN($B276)=0,"",IF(AND($B276&gt;0,VALUE(SUBSTITUTE($B276,"3","0"))=$B276),1,0)),"")</f>
        <v/>
      </c>
      <c r="G276" s="5" t="str">
        <f>IF(PhieuBauCu!$B$2&gt;3,IF(LEN($B276)=0,"",IF(AND($B276&gt;0,VALUE(SUBSTITUTE($B276,"4","0"))=$B276),1,0)),"")</f>
        <v/>
      </c>
      <c r="H276" s="5" t="str">
        <f>IF(PhieuBauCu!$B$2&gt;4,IF(LEN($B276)=0,"",IF(AND($B276&gt;0,VALUE(SUBSTITUTE($B276,"5","0"))=$B276),1,0)),"")</f>
        <v/>
      </c>
      <c r="I276" s="5" t="str">
        <f>IF(PhieuBauCu!$B$2&gt;5,IF(LEN($B276)=0,"",IF(AND($B276&gt;0,VALUE(SUBSTITUTE($B276,"6","0"))=$B276),1,0)),"")</f>
        <v/>
      </c>
      <c r="J276" s="5" t="str">
        <f>IF(PhieuBauCu!$B$2&gt;6,IF(LEN($B276)=0,"",IF(AND($B276&gt;0,VALUE(SUBSTITUTE($B276,"7","0"))=$B276),1,0)),"")</f>
        <v/>
      </c>
      <c r="K276" s="5" t="str">
        <f>IF(PhieuBauCu!$B$2&gt;7,IF(LEN($B276)=0,"",IF(AND($B276&gt;0,VALUE(SUBSTITUTE($B276,"8","0"))=$B276),1,0)),"")</f>
        <v/>
      </c>
      <c r="L276" s="5" t="str">
        <f>IF(PhieuBauCu!$B$2&gt;8,IF(LEN($B276)=0,"",IF(AND($B276&gt;0,VALUE(SUBSTITUTE($B276,"9","0"))=$B276),1,0)),"")</f>
        <v/>
      </c>
      <c r="M276" s="9">
        <f t="shared" si="9"/>
        <v>0</v>
      </c>
      <c r="N276" s="36">
        <f>IF(AND(M276&lt;=PhieuBauCu!$B$13,M276&gt;=1),1,0)</f>
        <v>0</v>
      </c>
    </row>
    <row r="277" spans="1:14" ht="28.5" customHeight="1">
      <c r="A277" s="2">
        <v>272</v>
      </c>
      <c r="B277" s="3"/>
      <c r="C277" s="48" t="str">
        <f t="shared" si="8"/>
        <v/>
      </c>
      <c r="D277" s="5" t="str">
        <f>IF(PhieuBauCu!$B$2&gt;0,IF(LEN($B277)=0,"",IF(AND($B277&gt;0,VALUE(SUBSTITUTE($B277,"1","0"))=$B277),1,0)),"")</f>
        <v/>
      </c>
      <c r="E277" s="5" t="str">
        <f>IF(PhieuBauCu!$B$2&gt;1,IF(LEN($B277)=0,"",IF(AND($B277&gt;0,VALUE(SUBSTITUTE($B277,"2","0"))=$B277),1,0)),"")</f>
        <v/>
      </c>
      <c r="F277" s="5" t="str">
        <f>IF(PhieuBauCu!$B$2&gt;2,IF(LEN($B277)=0,"",IF(AND($B277&gt;0,VALUE(SUBSTITUTE($B277,"3","0"))=$B277),1,0)),"")</f>
        <v/>
      </c>
      <c r="G277" s="5" t="str">
        <f>IF(PhieuBauCu!$B$2&gt;3,IF(LEN($B277)=0,"",IF(AND($B277&gt;0,VALUE(SUBSTITUTE($B277,"4","0"))=$B277),1,0)),"")</f>
        <v/>
      </c>
      <c r="H277" s="5" t="str">
        <f>IF(PhieuBauCu!$B$2&gt;4,IF(LEN($B277)=0,"",IF(AND($B277&gt;0,VALUE(SUBSTITUTE($B277,"5","0"))=$B277),1,0)),"")</f>
        <v/>
      </c>
      <c r="I277" s="5" t="str">
        <f>IF(PhieuBauCu!$B$2&gt;5,IF(LEN($B277)=0,"",IF(AND($B277&gt;0,VALUE(SUBSTITUTE($B277,"6","0"))=$B277),1,0)),"")</f>
        <v/>
      </c>
      <c r="J277" s="5" t="str">
        <f>IF(PhieuBauCu!$B$2&gt;6,IF(LEN($B277)=0,"",IF(AND($B277&gt;0,VALUE(SUBSTITUTE($B277,"7","0"))=$B277),1,0)),"")</f>
        <v/>
      </c>
      <c r="K277" s="5" t="str">
        <f>IF(PhieuBauCu!$B$2&gt;7,IF(LEN($B277)=0,"",IF(AND($B277&gt;0,VALUE(SUBSTITUTE($B277,"8","0"))=$B277),1,0)),"")</f>
        <v/>
      </c>
      <c r="L277" s="5" t="str">
        <f>IF(PhieuBauCu!$B$2&gt;8,IF(LEN($B277)=0,"",IF(AND($B277&gt;0,VALUE(SUBSTITUTE($B277,"9","0"))=$B277),1,0)),"")</f>
        <v/>
      </c>
      <c r="M277" s="9">
        <f t="shared" si="9"/>
        <v>0</v>
      </c>
      <c r="N277" s="36">
        <f>IF(AND(M277&lt;=PhieuBauCu!$B$13,M277&gt;=1),1,0)</f>
        <v>0</v>
      </c>
    </row>
    <row r="278" spans="1:14" ht="28.5" customHeight="1">
      <c r="A278" s="2">
        <v>273</v>
      </c>
      <c r="B278" s="3"/>
      <c r="C278" s="48" t="str">
        <f t="shared" si="8"/>
        <v/>
      </c>
      <c r="D278" s="5" t="str">
        <f>IF(PhieuBauCu!$B$2&gt;0,IF(LEN($B278)=0,"",IF(AND($B278&gt;0,VALUE(SUBSTITUTE($B278,"1","0"))=$B278),1,0)),"")</f>
        <v/>
      </c>
      <c r="E278" s="5" t="str">
        <f>IF(PhieuBauCu!$B$2&gt;1,IF(LEN($B278)=0,"",IF(AND($B278&gt;0,VALUE(SUBSTITUTE($B278,"2","0"))=$B278),1,0)),"")</f>
        <v/>
      </c>
      <c r="F278" s="5" t="str">
        <f>IF(PhieuBauCu!$B$2&gt;2,IF(LEN($B278)=0,"",IF(AND($B278&gt;0,VALUE(SUBSTITUTE($B278,"3","0"))=$B278),1,0)),"")</f>
        <v/>
      </c>
      <c r="G278" s="5" t="str">
        <f>IF(PhieuBauCu!$B$2&gt;3,IF(LEN($B278)=0,"",IF(AND($B278&gt;0,VALUE(SUBSTITUTE($B278,"4","0"))=$B278),1,0)),"")</f>
        <v/>
      </c>
      <c r="H278" s="5" t="str">
        <f>IF(PhieuBauCu!$B$2&gt;4,IF(LEN($B278)=0,"",IF(AND($B278&gt;0,VALUE(SUBSTITUTE($B278,"5","0"))=$B278),1,0)),"")</f>
        <v/>
      </c>
      <c r="I278" s="5" t="str">
        <f>IF(PhieuBauCu!$B$2&gt;5,IF(LEN($B278)=0,"",IF(AND($B278&gt;0,VALUE(SUBSTITUTE($B278,"6","0"))=$B278),1,0)),"")</f>
        <v/>
      </c>
      <c r="J278" s="5" t="str">
        <f>IF(PhieuBauCu!$B$2&gt;6,IF(LEN($B278)=0,"",IF(AND($B278&gt;0,VALUE(SUBSTITUTE($B278,"7","0"))=$B278),1,0)),"")</f>
        <v/>
      </c>
      <c r="K278" s="5" t="str">
        <f>IF(PhieuBauCu!$B$2&gt;7,IF(LEN($B278)=0,"",IF(AND($B278&gt;0,VALUE(SUBSTITUTE($B278,"8","0"))=$B278),1,0)),"")</f>
        <v/>
      </c>
      <c r="L278" s="5" t="str">
        <f>IF(PhieuBauCu!$B$2&gt;8,IF(LEN($B278)=0,"",IF(AND($B278&gt;0,VALUE(SUBSTITUTE($B278,"9","0"))=$B278),1,0)),"")</f>
        <v/>
      </c>
      <c r="M278" s="9">
        <f t="shared" si="9"/>
        <v>0</v>
      </c>
      <c r="N278" s="36">
        <f>IF(AND(M278&lt;=PhieuBauCu!$B$13,M278&gt;=1),1,0)</f>
        <v>0</v>
      </c>
    </row>
    <row r="279" spans="1:14" ht="28.5" customHeight="1">
      <c r="A279" s="2">
        <v>274</v>
      </c>
      <c r="B279" s="3"/>
      <c r="C279" s="48" t="str">
        <f t="shared" si="8"/>
        <v/>
      </c>
      <c r="D279" s="5" t="str">
        <f>IF(PhieuBauCu!$B$2&gt;0,IF(LEN($B279)=0,"",IF(AND($B279&gt;0,VALUE(SUBSTITUTE($B279,"1","0"))=$B279),1,0)),"")</f>
        <v/>
      </c>
      <c r="E279" s="5" t="str">
        <f>IF(PhieuBauCu!$B$2&gt;1,IF(LEN($B279)=0,"",IF(AND($B279&gt;0,VALUE(SUBSTITUTE($B279,"2","0"))=$B279),1,0)),"")</f>
        <v/>
      </c>
      <c r="F279" s="5" t="str">
        <f>IF(PhieuBauCu!$B$2&gt;2,IF(LEN($B279)=0,"",IF(AND($B279&gt;0,VALUE(SUBSTITUTE($B279,"3","0"))=$B279),1,0)),"")</f>
        <v/>
      </c>
      <c r="G279" s="5" t="str">
        <f>IF(PhieuBauCu!$B$2&gt;3,IF(LEN($B279)=0,"",IF(AND($B279&gt;0,VALUE(SUBSTITUTE($B279,"4","0"))=$B279),1,0)),"")</f>
        <v/>
      </c>
      <c r="H279" s="5" t="str">
        <f>IF(PhieuBauCu!$B$2&gt;4,IF(LEN($B279)=0,"",IF(AND($B279&gt;0,VALUE(SUBSTITUTE($B279,"5","0"))=$B279),1,0)),"")</f>
        <v/>
      </c>
      <c r="I279" s="5" t="str">
        <f>IF(PhieuBauCu!$B$2&gt;5,IF(LEN($B279)=0,"",IF(AND($B279&gt;0,VALUE(SUBSTITUTE($B279,"6","0"))=$B279),1,0)),"")</f>
        <v/>
      </c>
      <c r="J279" s="5" t="str">
        <f>IF(PhieuBauCu!$B$2&gt;6,IF(LEN($B279)=0,"",IF(AND($B279&gt;0,VALUE(SUBSTITUTE($B279,"7","0"))=$B279),1,0)),"")</f>
        <v/>
      </c>
      <c r="K279" s="5" t="str">
        <f>IF(PhieuBauCu!$B$2&gt;7,IF(LEN($B279)=0,"",IF(AND($B279&gt;0,VALUE(SUBSTITUTE($B279,"8","0"))=$B279),1,0)),"")</f>
        <v/>
      </c>
      <c r="L279" s="5" t="str">
        <f>IF(PhieuBauCu!$B$2&gt;8,IF(LEN($B279)=0,"",IF(AND($B279&gt;0,VALUE(SUBSTITUTE($B279,"9","0"))=$B279),1,0)),"")</f>
        <v/>
      </c>
      <c r="M279" s="9">
        <f t="shared" si="9"/>
        <v>0</v>
      </c>
      <c r="N279" s="36">
        <f>IF(AND(M279&lt;=PhieuBauCu!$B$13,M279&gt;=1),1,0)</f>
        <v>0</v>
      </c>
    </row>
    <row r="280" spans="1:14" ht="28.5" customHeight="1">
      <c r="A280" s="2">
        <v>275</v>
      </c>
      <c r="B280" s="3"/>
      <c r="C280" s="48" t="str">
        <f t="shared" si="8"/>
        <v/>
      </c>
      <c r="D280" s="5" t="str">
        <f>IF(PhieuBauCu!$B$2&gt;0,IF(LEN($B280)=0,"",IF(AND($B280&gt;0,VALUE(SUBSTITUTE($B280,"1","0"))=$B280),1,0)),"")</f>
        <v/>
      </c>
      <c r="E280" s="5" t="str">
        <f>IF(PhieuBauCu!$B$2&gt;1,IF(LEN($B280)=0,"",IF(AND($B280&gt;0,VALUE(SUBSTITUTE($B280,"2","0"))=$B280),1,0)),"")</f>
        <v/>
      </c>
      <c r="F280" s="5" t="str">
        <f>IF(PhieuBauCu!$B$2&gt;2,IF(LEN($B280)=0,"",IF(AND($B280&gt;0,VALUE(SUBSTITUTE($B280,"3","0"))=$B280),1,0)),"")</f>
        <v/>
      </c>
      <c r="G280" s="5" t="str">
        <f>IF(PhieuBauCu!$B$2&gt;3,IF(LEN($B280)=0,"",IF(AND($B280&gt;0,VALUE(SUBSTITUTE($B280,"4","0"))=$B280),1,0)),"")</f>
        <v/>
      </c>
      <c r="H280" s="5" t="str">
        <f>IF(PhieuBauCu!$B$2&gt;4,IF(LEN($B280)=0,"",IF(AND($B280&gt;0,VALUE(SUBSTITUTE($B280,"5","0"))=$B280),1,0)),"")</f>
        <v/>
      </c>
      <c r="I280" s="5" t="str">
        <f>IF(PhieuBauCu!$B$2&gt;5,IF(LEN($B280)=0,"",IF(AND($B280&gt;0,VALUE(SUBSTITUTE($B280,"6","0"))=$B280),1,0)),"")</f>
        <v/>
      </c>
      <c r="J280" s="5" t="str">
        <f>IF(PhieuBauCu!$B$2&gt;6,IF(LEN($B280)=0,"",IF(AND($B280&gt;0,VALUE(SUBSTITUTE($B280,"7","0"))=$B280),1,0)),"")</f>
        <v/>
      </c>
      <c r="K280" s="5" t="str">
        <f>IF(PhieuBauCu!$B$2&gt;7,IF(LEN($B280)=0,"",IF(AND($B280&gt;0,VALUE(SUBSTITUTE($B280,"8","0"))=$B280),1,0)),"")</f>
        <v/>
      </c>
      <c r="L280" s="5" t="str">
        <f>IF(PhieuBauCu!$B$2&gt;8,IF(LEN($B280)=0,"",IF(AND($B280&gt;0,VALUE(SUBSTITUTE($B280,"9","0"))=$B280),1,0)),"")</f>
        <v/>
      </c>
      <c r="M280" s="9">
        <f t="shared" si="9"/>
        <v>0</v>
      </c>
      <c r="N280" s="36">
        <f>IF(AND(M280&lt;=PhieuBauCu!$B$13,M280&gt;=1),1,0)</f>
        <v>0</v>
      </c>
    </row>
    <row r="281" spans="1:14" ht="28.5" customHeight="1">
      <c r="A281" s="2">
        <v>276</v>
      </c>
      <c r="B281" s="3"/>
      <c r="C281" s="48" t="str">
        <f t="shared" si="8"/>
        <v/>
      </c>
      <c r="D281" s="5" t="str">
        <f>IF(PhieuBauCu!$B$2&gt;0,IF(LEN($B281)=0,"",IF(AND($B281&gt;0,VALUE(SUBSTITUTE($B281,"1","0"))=$B281),1,0)),"")</f>
        <v/>
      </c>
      <c r="E281" s="5" t="str">
        <f>IF(PhieuBauCu!$B$2&gt;1,IF(LEN($B281)=0,"",IF(AND($B281&gt;0,VALUE(SUBSTITUTE($B281,"2","0"))=$B281),1,0)),"")</f>
        <v/>
      </c>
      <c r="F281" s="5" t="str">
        <f>IF(PhieuBauCu!$B$2&gt;2,IF(LEN($B281)=0,"",IF(AND($B281&gt;0,VALUE(SUBSTITUTE($B281,"3","0"))=$B281),1,0)),"")</f>
        <v/>
      </c>
      <c r="G281" s="5" t="str">
        <f>IF(PhieuBauCu!$B$2&gt;3,IF(LEN($B281)=0,"",IF(AND($B281&gt;0,VALUE(SUBSTITUTE($B281,"4","0"))=$B281),1,0)),"")</f>
        <v/>
      </c>
      <c r="H281" s="5" t="str">
        <f>IF(PhieuBauCu!$B$2&gt;4,IF(LEN($B281)=0,"",IF(AND($B281&gt;0,VALUE(SUBSTITUTE($B281,"5","0"))=$B281),1,0)),"")</f>
        <v/>
      </c>
      <c r="I281" s="5" t="str">
        <f>IF(PhieuBauCu!$B$2&gt;5,IF(LEN($B281)=0,"",IF(AND($B281&gt;0,VALUE(SUBSTITUTE($B281,"6","0"))=$B281),1,0)),"")</f>
        <v/>
      </c>
      <c r="J281" s="5" t="str">
        <f>IF(PhieuBauCu!$B$2&gt;6,IF(LEN($B281)=0,"",IF(AND($B281&gt;0,VALUE(SUBSTITUTE($B281,"7","0"))=$B281),1,0)),"")</f>
        <v/>
      </c>
      <c r="K281" s="5" t="str">
        <f>IF(PhieuBauCu!$B$2&gt;7,IF(LEN($B281)=0,"",IF(AND($B281&gt;0,VALUE(SUBSTITUTE($B281,"8","0"))=$B281),1,0)),"")</f>
        <v/>
      </c>
      <c r="L281" s="5" t="str">
        <f>IF(PhieuBauCu!$B$2&gt;8,IF(LEN($B281)=0,"",IF(AND($B281&gt;0,VALUE(SUBSTITUTE($B281,"9","0"))=$B281),1,0)),"")</f>
        <v/>
      </c>
      <c r="M281" s="9">
        <f t="shared" si="9"/>
        <v>0</v>
      </c>
      <c r="N281" s="36">
        <f>IF(AND(M281&lt;=PhieuBauCu!$B$13,M281&gt;=1),1,0)</f>
        <v>0</v>
      </c>
    </row>
    <row r="282" spans="1:14" ht="28.5" customHeight="1">
      <c r="A282" s="2">
        <v>277</v>
      </c>
      <c r="B282" s="3"/>
      <c r="C282" s="48" t="str">
        <f t="shared" si="8"/>
        <v/>
      </c>
      <c r="D282" s="5" t="str">
        <f>IF(PhieuBauCu!$B$2&gt;0,IF(LEN($B282)=0,"",IF(AND($B282&gt;0,VALUE(SUBSTITUTE($B282,"1","0"))=$B282),1,0)),"")</f>
        <v/>
      </c>
      <c r="E282" s="5" t="str">
        <f>IF(PhieuBauCu!$B$2&gt;1,IF(LEN($B282)=0,"",IF(AND($B282&gt;0,VALUE(SUBSTITUTE($B282,"2","0"))=$B282),1,0)),"")</f>
        <v/>
      </c>
      <c r="F282" s="5" t="str">
        <f>IF(PhieuBauCu!$B$2&gt;2,IF(LEN($B282)=0,"",IF(AND($B282&gt;0,VALUE(SUBSTITUTE($B282,"3","0"))=$B282),1,0)),"")</f>
        <v/>
      </c>
      <c r="G282" s="5" t="str">
        <f>IF(PhieuBauCu!$B$2&gt;3,IF(LEN($B282)=0,"",IF(AND($B282&gt;0,VALUE(SUBSTITUTE($B282,"4","0"))=$B282),1,0)),"")</f>
        <v/>
      </c>
      <c r="H282" s="5" t="str">
        <f>IF(PhieuBauCu!$B$2&gt;4,IF(LEN($B282)=0,"",IF(AND($B282&gt;0,VALUE(SUBSTITUTE($B282,"5","0"))=$B282),1,0)),"")</f>
        <v/>
      </c>
      <c r="I282" s="5" t="str">
        <f>IF(PhieuBauCu!$B$2&gt;5,IF(LEN($B282)=0,"",IF(AND($B282&gt;0,VALUE(SUBSTITUTE($B282,"6","0"))=$B282),1,0)),"")</f>
        <v/>
      </c>
      <c r="J282" s="5" t="str">
        <f>IF(PhieuBauCu!$B$2&gt;6,IF(LEN($B282)=0,"",IF(AND($B282&gt;0,VALUE(SUBSTITUTE($B282,"7","0"))=$B282),1,0)),"")</f>
        <v/>
      </c>
      <c r="K282" s="5" t="str">
        <f>IF(PhieuBauCu!$B$2&gt;7,IF(LEN($B282)=0,"",IF(AND($B282&gt;0,VALUE(SUBSTITUTE($B282,"8","0"))=$B282),1,0)),"")</f>
        <v/>
      </c>
      <c r="L282" s="5" t="str">
        <f>IF(PhieuBauCu!$B$2&gt;8,IF(LEN($B282)=0,"",IF(AND($B282&gt;0,VALUE(SUBSTITUTE($B282,"9","0"))=$B282),1,0)),"")</f>
        <v/>
      </c>
      <c r="M282" s="9">
        <f t="shared" si="9"/>
        <v>0</v>
      </c>
      <c r="N282" s="36">
        <f>IF(AND(M282&lt;=PhieuBauCu!$B$13,M282&gt;=1),1,0)</f>
        <v>0</v>
      </c>
    </row>
    <row r="283" spans="1:14" ht="28.5" customHeight="1">
      <c r="A283" s="2">
        <v>278</v>
      </c>
      <c r="B283" s="3"/>
      <c r="C283" s="48" t="str">
        <f t="shared" si="8"/>
        <v/>
      </c>
      <c r="D283" s="5" t="str">
        <f>IF(PhieuBauCu!$B$2&gt;0,IF(LEN($B283)=0,"",IF(AND($B283&gt;0,VALUE(SUBSTITUTE($B283,"1","0"))=$B283),1,0)),"")</f>
        <v/>
      </c>
      <c r="E283" s="5" t="str">
        <f>IF(PhieuBauCu!$B$2&gt;1,IF(LEN($B283)=0,"",IF(AND($B283&gt;0,VALUE(SUBSTITUTE($B283,"2","0"))=$B283),1,0)),"")</f>
        <v/>
      </c>
      <c r="F283" s="5" t="str">
        <f>IF(PhieuBauCu!$B$2&gt;2,IF(LEN($B283)=0,"",IF(AND($B283&gt;0,VALUE(SUBSTITUTE($B283,"3","0"))=$B283),1,0)),"")</f>
        <v/>
      </c>
      <c r="G283" s="5" t="str">
        <f>IF(PhieuBauCu!$B$2&gt;3,IF(LEN($B283)=0,"",IF(AND($B283&gt;0,VALUE(SUBSTITUTE($B283,"4","0"))=$B283),1,0)),"")</f>
        <v/>
      </c>
      <c r="H283" s="5" t="str">
        <f>IF(PhieuBauCu!$B$2&gt;4,IF(LEN($B283)=0,"",IF(AND($B283&gt;0,VALUE(SUBSTITUTE($B283,"5","0"))=$B283),1,0)),"")</f>
        <v/>
      </c>
      <c r="I283" s="5" t="str">
        <f>IF(PhieuBauCu!$B$2&gt;5,IF(LEN($B283)=0,"",IF(AND($B283&gt;0,VALUE(SUBSTITUTE($B283,"6","0"))=$B283),1,0)),"")</f>
        <v/>
      </c>
      <c r="J283" s="5" t="str">
        <f>IF(PhieuBauCu!$B$2&gt;6,IF(LEN($B283)=0,"",IF(AND($B283&gt;0,VALUE(SUBSTITUTE($B283,"7","0"))=$B283),1,0)),"")</f>
        <v/>
      </c>
      <c r="K283" s="5" t="str">
        <f>IF(PhieuBauCu!$B$2&gt;7,IF(LEN($B283)=0,"",IF(AND($B283&gt;0,VALUE(SUBSTITUTE($B283,"8","0"))=$B283),1,0)),"")</f>
        <v/>
      </c>
      <c r="L283" s="5" t="str">
        <f>IF(PhieuBauCu!$B$2&gt;8,IF(LEN($B283)=0,"",IF(AND($B283&gt;0,VALUE(SUBSTITUTE($B283,"9","0"))=$B283),1,0)),"")</f>
        <v/>
      </c>
      <c r="M283" s="9">
        <f t="shared" si="9"/>
        <v>0</v>
      </c>
      <c r="N283" s="36">
        <f>IF(AND(M283&lt;=PhieuBauCu!$B$13,M283&gt;=1),1,0)</f>
        <v>0</v>
      </c>
    </row>
    <row r="284" spans="1:14" ht="28.5" customHeight="1">
      <c r="A284" s="2">
        <v>279</v>
      </c>
      <c r="B284" s="3"/>
      <c r="C284" s="48" t="str">
        <f t="shared" si="8"/>
        <v/>
      </c>
      <c r="D284" s="5" t="str">
        <f>IF(PhieuBauCu!$B$2&gt;0,IF(LEN($B284)=0,"",IF(AND($B284&gt;0,VALUE(SUBSTITUTE($B284,"1","0"))=$B284),1,0)),"")</f>
        <v/>
      </c>
      <c r="E284" s="5" t="str">
        <f>IF(PhieuBauCu!$B$2&gt;1,IF(LEN($B284)=0,"",IF(AND($B284&gt;0,VALUE(SUBSTITUTE($B284,"2","0"))=$B284),1,0)),"")</f>
        <v/>
      </c>
      <c r="F284" s="5" t="str">
        <f>IF(PhieuBauCu!$B$2&gt;2,IF(LEN($B284)=0,"",IF(AND($B284&gt;0,VALUE(SUBSTITUTE($B284,"3","0"))=$B284),1,0)),"")</f>
        <v/>
      </c>
      <c r="G284" s="5" t="str">
        <f>IF(PhieuBauCu!$B$2&gt;3,IF(LEN($B284)=0,"",IF(AND($B284&gt;0,VALUE(SUBSTITUTE($B284,"4","0"))=$B284),1,0)),"")</f>
        <v/>
      </c>
      <c r="H284" s="5" t="str">
        <f>IF(PhieuBauCu!$B$2&gt;4,IF(LEN($B284)=0,"",IF(AND($B284&gt;0,VALUE(SUBSTITUTE($B284,"5","0"))=$B284),1,0)),"")</f>
        <v/>
      </c>
      <c r="I284" s="5" t="str">
        <f>IF(PhieuBauCu!$B$2&gt;5,IF(LEN($B284)=0,"",IF(AND($B284&gt;0,VALUE(SUBSTITUTE($B284,"6","0"))=$B284),1,0)),"")</f>
        <v/>
      </c>
      <c r="J284" s="5" t="str">
        <f>IF(PhieuBauCu!$B$2&gt;6,IF(LEN($B284)=0,"",IF(AND($B284&gt;0,VALUE(SUBSTITUTE($B284,"7","0"))=$B284),1,0)),"")</f>
        <v/>
      </c>
      <c r="K284" s="5" t="str">
        <f>IF(PhieuBauCu!$B$2&gt;7,IF(LEN($B284)=0,"",IF(AND($B284&gt;0,VALUE(SUBSTITUTE($B284,"8","0"))=$B284),1,0)),"")</f>
        <v/>
      </c>
      <c r="L284" s="5" t="str">
        <f>IF(PhieuBauCu!$B$2&gt;8,IF(LEN($B284)=0,"",IF(AND($B284&gt;0,VALUE(SUBSTITUTE($B284,"9","0"))=$B284),1,0)),"")</f>
        <v/>
      </c>
      <c r="M284" s="9">
        <f t="shared" si="9"/>
        <v>0</v>
      </c>
      <c r="N284" s="36">
        <f>IF(AND(M284&lt;=PhieuBauCu!$B$13,M284&gt;=1),1,0)</f>
        <v>0</v>
      </c>
    </row>
    <row r="285" spans="1:14" ht="28.5" customHeight="1">
      <c r="A285" s="2">
        <v>280</v>
      </c>
      <c r="B285" s="3"/>
      <c r="C285" s="48" t="str">
        <f t="shared" si="8"/>
        <v/>
      </c>
      <c r="D285" s="5" t="str">
        <f>IF(PhieuBauCu!$B$2&gt;0,IF(LEN($B285)=0,"",IF(AND($B285&gt;0,VALUE(SUBSTITUTE($B285,"1","0"))=$B285),1,0)),"")</f>
        <v/>
      </c>
      <c r="E285" s="5" t="str">
        <f>IF(PhieuBauCu!$B$2&gt;1,IF(LEN($B285)=0,"",IF(AND($B285&gt;0,VALUE(SUBSTITUTE($B285,"2","0"))=$B285),1,0)),"")</f>
        <v/>
      </c>
      <c r="F285" s="5" t="str">
        <f>IF(PhieuBauCu!$B$2&gt;2,IF(LEN($B285)=0,"",IF(AND($B285&gt;0,VALUE(SUBSTITUTE($B285,"3","0"))=$B285),1,0)),"")</f>
        <v/>
      </c>
      <c r="G285" s="5" t="str">
        <f>IF(PhieuBauCu!$B$2&gt;3,IF(LEN($B285)=0,"",IF(AND($B285&gt;0,VALUE(SUBSTITUTE($B285,"4","0"))=$B285),1,0)),"")</f>
        <v/>
      </c>
      <c r="H285" s="5" t="str">
        <f>IF(PhieuBauCu!$B$2&gt;4,IF(LEN($B285)=0,"",IF(AND($B285&gt;0,VALUE(SUBSTITUTE($B285,"5","0"))=$B285),1,0)),"")</f>
        <v/>
      </c>
      <c r="I285" s="5" t="str">
        <f>IF(PhieuBauCu!$B$2&gt;5,IF(LEN($B285)=0,"",IF(AND($B285&gt;0,VALUE(SUBSTITUTE($B285,"6","0"))=$B285),1,0)),"")</f>
        <v/>
      </c>
      <c r="J285" s="5" t="str">
        <f>IF(PhieuBauCu!$B$2&gt;6,IF(LEN($B285)=0,"",IF(AND($B285&gt;0,VALUE(SUBSTITUTE($B285,"7","0"))=$B285),1,0)),"")</f>
        <v/>
      </c>
      <c r="K285" s="5" t="str">
        <f>IF(PhieuBauCu!$B$2&gt;7,IF(LEN($B285)=0,"",IF(AND($B285&gt;0,VALUE(SUBSTITUTE($B285,"8","0"))=$B285),1,0)),"")</f>
        <v/>
      </c>
      <c r="L285" s="5" t="str">
        <f>IF(PhieuBauCu!$B$2&gt;8,IF(LEN($B285)=0,"",IF(AND($B285&gt;0,VALUE(SUBSTITUTE($B285,"9","0"))=$B285),1,0)),"")</f>
        <v/>
      </c>
      <c r="M285" s="9">
        <f t="shared" si="9"/>
        <v>0</v>
      </c>
      <c r="N285" s="36">
        <f>IF(AND(M285&lt;=PhieuBauCu!$B$13,M285&gt;=1),1,0)</f>
        <v>0</v>
      </c>
    </row>
    <row r="286" spans="1:14" ht="28.5" customHeight="1">
      <c r="A286" s="2">
        <v>281</v>
      </c>
      <c r="B286" s="3"/>
      <c r="C286" s="48" t="str">
        <f t="shared" si="8"/>
        <v/>
      </c>
      <c r="D286" s="5" t="str">
        <f>IF(PhieuBauCu!$B$2&gt;0,IF(LEN($B286)=0,"",IF(AND($B286&gt;0,VALUE(SUBSTITUTE($B286,"1","0"))=$B286),1,0)),"")</f>
        <v/>
      </c>
      <c r="E286" s="5" t="str">
        <f>IF(PhieuBauCu!$B$2&gt;1,IF(LEN($B286)=0,"",IF(AND($B286&gt;0,VALUE(SUBSTITUTE($B286,"2","0"))=$B286),1,0)),"")</f>
        <v/>
      </c>
      <c r="F286" s="5" t="str">
        <f>IF(PhieuBauCu!$B$2&gt;2,IF(LEN($B286)=0,"",IF(AND($B286&gt;0,VALUE(SUBSTITUTE($B286,"3","0"))=$B286),1,0)),"")</f>
        <v/>
      </c>
      <c r="G286" s="5" t="str">
        <f>IF(PhieuBauCu!$B$2&gt;3,IF(LEN($B286)=0,"",IF(AND($B286&gt;0,VALUE(SUBSTITUTE($B286,"4","0"))=$B286),1,0)),"")</f>
        <v/>
      </c>
      <c r="H286" s="5" t="str">
        <f>IF(PhieuBauCu!$B$2&gt;4,IF(LEN($B286)=0,"",IF(AND($B286&gt;0,VALUE(SUBSTITUTE($B286,"5","0"))=$B286),1,0)),"")</f>
        <v/>
      </c>
      <c r="I286" s="5" t="str">
        <f>IF(PhieuBauCu!$B$2&gt;5,IF(LEN($B286)=0,"",IF(AND($B286&gt;0,VALUE(SUBSTITUTE($B286,"6","0"))=$B286),1,0)),"")</f>
        <v/>
      </c>
      <c r="J286" s="5" t="str">
        <f>IF(PhieuBauCu!$B$2&gt;6,IF(LEN($B286)=0,"",IF(AND($B286&gt;0,VALUE(SUBSTITUTE($B286,"7","0"))=$B286),1,0)),"")</f>
        <v/>
      </c>
      <c r="K286" s="5" t="str">
        <f>IF(PhieuBauCu!$B$2&gt;7,IF(LEN($B286)=0,"",IF(AND($B286&gt;0,VALUE(SUBSTITUTE($B286,"8","0"))=$B286),1,0)),"")</f>
        <v/>
      </c>
      <c r="L286" s="5" t="str">
        <f>IF(PhieuBauCu!$B$2&gt;8,IF(LEN($B286)=0,"",IF(AND($B286&gt;0,VALUE(SUBSTITUTE($B286,"9","0"))=$B286),1,0)),"")</f>
        <v/>
      </c>
      <c r="M286" s="9">
        <f t="shared" si="9"/>
        <v>0</v>
      </c>
      <c r="N286" s="36">
        <f>IF(AND(M286&lt;=PhieuBauCu!$B$13,M286&gt;=1),1,0)</f>
        <v>0</v>
      </c>
    </row>
    <row r="287" spans="1:14" ht="28.5" customHeight="1">
      <c r="A287" s="2">
        <v>282</v>
      </c>
      <c r="B287" s="3"/>
      <c r="C287" s="48" t="str">
        <f t="shared" si="8"/>
        <v/>
      </c>
      <c r="D287" s="5" t="str">
        <f>IF(PhieuBauCu!$B$2&gt;0,IF(LEN($B287)=0,"",IF(AND($B287&gt;0,VALUE(SUBSTITUTE($B287,"1","0"))=$B287),1,0)),"")</f>
        <v/>
      </c>
      <c r="E287" s="5" t="str">
        <f>IF(PhieuBauCu!$B$2&gt;1,IF(LEN($B287)=0,"",IF(AND($B287&gt;0,VALUE(SUBSTITUTE($B287,"2","0"))=$B287),1,0)),"")</f>
        <v/>
      </c>
      <c r="F287" s="5" t="str">
        <f>IF(PhieuBauCu!$B$2&gt;2,IF(LEN($B287)=0,"",IF(AND($B287&gt;0,VALUE(SUBSTITUTE($B287,"3","0"))=$B287),1,0)),"")</f>
        <v/>
      </c>
      <c r="G287" s="5" t="str">
        <f>IF(PhieuBauCu!$B$2&gt;3,IF(LEN($B287)=0,"",IF(AND($B287&gt;0,VALUE(SUBSTITUTE($B287,"4","0"))=$B287),1,0)),"")</f>
        <v/>
      </c>
      <c r="H287" s="5" t="str">
        <f>IF(PhieuBauCu!$B$2&gt;4,IF(LEN($B287)=0,"",IF(AND($B287&gt;0,VALUE(SUBSTITUTE($B287,"5","0"))=$B287),1,0)),"")</f>
        <v/>
      </c>
      <c r="I287" s="5" t="str">
        <f>IF(PhieuBauCu!$B$2&gt;5,IF(LEN($B287)=0,"",IF(AND($B287&gt;0,VALUE(SUBSTITUTE($B287,"6","0"))=$B287),1,0)),"")</f>
        <v/>
      </c>
      <c r="J287" s="5" t="str">
        <f>IF(PhieuBauCu!$B$2&gt;6,IF(LEN($B287)=0,"",IF(AND($B287&gt;0,VALUE(SUBSTITUTE($B287,"7","0"))=$B287),1,0)),"")</f>
        <v/>
      </c>
      <c r="K287" s="5" t="str">
        <f>IF(PhieuBauCu!$B$2&gt;7,IF(LEN($B287)=0,"",IF(AND($B287&gt;0,VALUE(SUBSTITUTE($B287,"8","0"))=$B287),1,0)),"")</f>
        <v/>
      </c>
      <c r="L287" s="5" t="str">
        <f>IF(PhieuBauCu!$B$2&gt;8,IF(LEN($B287)=0,"",IF(AND($B287&gt;0,VALUE(SUBSTITUTE($B287,"9","0"))=$B287),1,0)),"")</f>
        <v/>
      </c>
      <c r="M287" s="9">
        <f t="shared" si="9"/>
        <v>0</v>
      </c>
      <c r="N287" s="36">
        <f>IF(AND(M287&lt;=PhieuBauCu!$B$13,M287&gt;=1),1,0)</f>
        <v>0</v>
      </c>
    </row>
    <row r="288" spans="1:14" ht="28.5" customHeight="1">
      <c r="A288" s="2">
        <v>283</v>
      </c>
      <c r="B288" s="3"/>
      <c r="C288" s="48" t="str">
        <f t="shared" si="8"/>
        <v/>
      </c>
      <c r="D288" s="5" t="str">
        <f>IF(PhieuBauCu!$B$2&gt;0,IF(LEN($B288)=0,"",IF(AND($B288&gt;0,VALUE(SUBSTITUTE($B288,"1","0"))=$B288),1,0)),"")</f>
        <v/>
      </c>
      <c r="E288" s="5" t="str">
        <f>IF(PhieuBauCu!$B$2&gt;1,IF(LEN($B288)=0,"",IF(AND($B288&gt;0,VALUE(SUBSTITUTE($B288,"2","0"))=$B288),1,0)),"")</f>
        <v/>
      </c>
      <c r="F288" s="5" t="str">
        <f>IF(PhieuBauCu!$B$2&gt;2,IF(LEN($B288)=0,"",IF(AND($B288&gt;0,VALUE(SUBSTITUTE($B288,"3","0"))=$B288),1,0)),"")</f>
        <v/>
      </c>
      <c r="G288" s="5" t="str">
        <f>IF(PhieuBauCu!$B$2&gt;3,IF(LEN($B288)=0,"",IF(AND($B288&gt;0,VALUE(SUBSTITUTE($B288,"4","0"))=$B288),1,0)),"")</f>
        <v/>
      </c>
      <c r="H288" s="5" t="str">
        <f>IF(PhieuBauCu!$B$2&gt;4,IF(LEN($B288)=0,"",IF(AND($B288&gt;0,VALUE(SUBSTITUTE($B288,"5","0"))=$B288),1,0)),"")</f>
        <v/>
      </c>
      <c r="I288" s="5" t="str">
        <f>IF(PhieuBauCu!$B$2&gt;5,IF(LEN($B288)=0,"",IF(AND($B288&gt;0,VALUE(SUBSTITUTE($B288,"6","0"))=$B288),1,0)),"")</f>
        <v/>
      </c>
      <c r="J288" s="5" t="str">
        <f>IF(PhieuBauCu!$B$2&gt;6,IF(LEN($B288)=0,"",IF(AND($B288&gt;0,VALUE(SUBSTITUTE($B288,"7","0"))=$B288),1,0)),"")</f>
        <v/>
      </c>
      <c r="K288" s="5" t="str">
        <f>IF(PhieuBauCu!$B$2&gt;7,IF(LEN($B288)=0,"",IF(AND($B288&gt;0,VALUE(SUBSTITUTE($B288,"8","0"))=$B288),1,0)),"")</f>
        <v/>
      </c>
      <c r="L288" s="5" t="str">
        <f>IF(PhieuBauCu!$B$2&gt;8,IF(LEN($B288)=0,"",IF(AND($B288&gt;0,VALUE(SUBSTITUTE($B288,"9","0"))=$B288),1,0)),"")</f>
        <v/>
      </c>
      <c r="M288" s="9">
        <f t="shared" si="9"/>
        <v>0</v>
      </c>
      <c r="N288" s="36">
        <f>IF(AND(M288&lt;=PhieuBauCu!$B$13,M288&gt;=1),1,0)</f>
        <v>0</v>
      </c>
    </row>
    <row r="289" spans="1:14" ht="28.5" customHeight="1">
      <c r="A289" s="2">
        <v>284</v>
      </c>
      <c r="B289" s="3"/>
      <c r="C289" s="48" t="str">
        <f t="shared" si="8"/>
        <v/>
      </c>
      <c r="D289" s="5" t="str">
        <f>IF(PhieuBauCu!$B$2&gt;0,IF(LEN($B289)=0,"",IF(AND($B289&gt;0,VALUE(SUBSTITUTE($B289,"1","0"))=$B289),1,0)),"")</f>
        <v/>
      </c>
      <c r="E289" s="5" t="str">
        <f>IF(PhieuBauCu!$B$2&gt;1,IF(LEN($B289)=0,"",IF(AND($B289&gt;0,VALUE(SUBSTITUTE($B289,"2","0"))=$B289),1,0)),"")</f>
        <v/>
      </c>
      <c r="F289" s="5" t="str">
        <f>IF(PhieuBauCu!$B$2&gt;2,IF(LEN($B289)=0,"",IF(AND($B289&gt;0,VALUE(SUBSTITUTE($B289,"3","0"))=$B289),1,0)),"")</f>
        <v/>
      </c>
      <c r="G289" s="5" t="str">
        <f>IF(PhieuBauCu!$B$2&gt;3,IF(LEN($B289)=0,"",IF(AND($B289&gt;0,VALUE(SUBSTITUTE($B289,"4","0"))=$B289),1,0)),"")</f>
        <v/>
      </c>
      <c r="H289" s="5" t="str">
        <f>IF(PhieuBauCu!$B$2&gt;4,IF(LEN($B289)=0,"",IF(AND($B289&gt;0,VALUE(SUBSTITUTE($B289,"5","0"))=$B289),1,0)),"")</f>
        <v/>
      </c>
      <c r="I289" s="5" t="str">
        <f>IF(PhieuBauCu!$B$2&gt;5,IF(LEN($B289)=0,"",IF(AND($B289&gt;0,VALUE(SUBSTITUTE($B289,"6","0"))=$B289),1,0)),"")</f>
        <v/>
      </c>
      <c r="J289" s="5" t="str">
        <f>IF(PhieuBauCu!$B$2&gt;6,IF(LEN($B289)=0,"",IF(AND($B289&gt;0,VALUE(SUBSTITUTE($B289,"7","0"))=$B289),1,0)),"")</f>
        <v/>
      </c>
      <c r="K289" s="5" t="str">
        <f>IF(PhieuBauCu!$B$2&gt;7,IF(LEN($B289)=0,"",IF(AND($B289&gt;0,VALUE(SUBSTITUTE($B289,"8","0"))=$B289),1,0)),"")</f>
        <v/>
      </c>
      <c r="L289" s="5" t="str">
        <f>IF(PhieuBauCu!$B$2&gt;8,IF(LEN($B289)=0,"",IF(AND($B289&gt;0,VALUE(SUBSTITUTE($B289,"9","0"))=$B289),1,0)),"")</f>
        <v/>
      </c>
      <c r="M289" s="9">
        <f t="shared" si="9"/>
        <v>0</v>
      </c>
      <c r="N289" s="36">
        <f>IF(AND(M289&lt;=PhieuBauCu!$B$13,M289&gt;=1),1,0)</f>
        <v>0</v>
      </c>
    </row>
    <row r="290" spans="1:14" ht="28.5" customHeight="1">
      <c r="A290" s="2">
        <v>285</v>
      </c>
      <c r="B290" s="3"/>
      <c r="C290" s="48" t="str">
        <f t="shared" si="8"/>
        <v/>
      </c>
      <c r="D290" s="5" t="str">
        <f>IF(PhieuBauCu!$B$2&gt;0,IF(LEN($B290)=0,"",IF(AND($B290&gt;0,VALUE(SUBSTITUTE($B290,"1","0"))=$B290),1,0)),"")</f>
        <v/>
      </c>
      <c r="E290" s="5" t="str">
        <f>IF(PhieuBauCu!$B$2&gt;1,IF(LEN($B290)=0,"",IF(AND($B290&gt;0,VALUE(SUBSTITUTE($B290,"2","0"))=$B290),1,0)),"")</f>
        <v/>
      </c>
      <c r="F290" s="5" t="str">
        <f>IF(PhieuBauCu!$B$2&gt;2,IF(LEN($B290)=0,"",IF(AND($B290&gt;0,VALUE(SUBSTITUTE($B290,"3","0"))=$B290),1,0)),"")</f>
        <v/>
      </c>
      <c r="G290" s="5" t="str">
        <f>IF(PhieuBauCu!$B$2&gt;3,IF(LEN($B290)=0,"",IF(AND($B290&gt;0,VALUE(SUBSTITUTE($B290,"4","0"))=$B290),1,0)),"")</f>
        <v/>
      </c>
      <c r="H290" s="5" t="str">
        <f>IF(PhieuBauCu!$B$2&gt;4,IF(LEN($B290)=0,"",IF(AND($B290&gt;0,VALUE(SUBSTITUTE($B290,"5","0"))=$B290),1,0)),"")</f>
        <v/>
      </c>
      <c r="I290" s="5" t="str">
        <f>IF(PhieuBauCu!$B$2&gt;5,IF(LEN($B290)=0,"",IF(AND($B290&gt;0,VALUE(SUBSTITUTE($B290,"6","0"))=$B290),1,0)),"")</f>
        <v/>
      </c>
      <c r="J290" s="5" t="str">
        <f>IF(PhieuBauCu!$B$2&gt;6,IF(LEN($B290)=0,"",IF(AND($B290&gt;0,VALUE(SUBSTITUTE($B290,"7","0"))=$B290),1,0)),"")</f>
        <v/>
      </c>
      <c r="K290" s="5" t="str">
        <f>IF(PhieuBauCu!$B$2&gt;7,IF(LEN($B290)=0,"",IF(AND($B290&gt;0,VALUE(SUBSTITUTE($B290,"8","0"))=$B290),1,0)),"")</f>
        <v/>
      </c>
      <c r="L290" s="5" t="str">
        <f>IF(PhieuBauCu!$B$2&gt;8,IF(LEN($B290)=0,"",IF(AND($B290&gt;0,VALUE(SUBSTITUTE($B290,"9","0"))=$B290),1,0)),"")</f>
        <v/>
      </c>
      <c r="M290" s="9">
        <f t="shared" si="9"/>
        <v>0</v>
      </c>
      <c r="N290" s="36">
        <f>IF(AND(M290&lt;=PhieuBauCu!$B$13,M290&gt;=1),1,0)</f>
        <v>0</v>
      </c>
    </row>
    <row r="291" spans="1:14" ht="28.5" customHeight="1">
      <c r="A291" s="2">
        <v>286</v>
      </c>
      <c r="B291" s="3"/>
      <c r="C291" s="48" t="str">
        <f t="shared" si="8"/>
        <v/>
      </c>
      <c r="D291" s="5" t="str">
        <f>IF(PhieuBauCu!$B$2&gt;0,IF(LEN($B291)=0,"",IF(AND($B291&gt;0,VALUE(SUBSTITUTE($B291,"1","0"))=$B291),1,0)),"")</f>
        <v/>
      </c>
      <c r="E291" s="5" t="str">
        <f>IF(PhieuBauCu!$B$2&gt;1,IF(LEN($B291)=0,"",IF(AND($B291&gt;0,VALUE(SUBSTITUTE($B291,"2","0"))=$B291),1,0)),"")</f>
        <v/>
      </c>
      <c r="F291" s="5" t="str">
        <f>IF(PhieuBauCu!$B$2&gt;2,IF(LEN($B291)=0,"",IF(AND($B291&gt;0,VALUE(SUBSTITUTE($B291,"3","0"))=$B291),1,0)),"")</f>
        <v/>
      </c>
      <c r="G291" s="5" t="str">
        <f>IF(PhieuBauCu!$B$2&gt;3,IF(LEN($B291)=0,"",IF(AND($B291&gt;0,VALUE(SUBSTITUTE($B291,"4","0"))=$B291),1,0)),"")</f>
        <v/>
      </c>
      <c r="H291" s="5" t="str">
        <f>IF(PhieuBauCu!$B$2&gt;4,IF(LEN($B291)=0,"",IF(AND($B291&gt;0,VALUE(SUBSTITUTE($B291,"5","0"))=$B291),1,0)),"")</f>
        <v/>
      </c>
      <c r="I291" s="5" t="str">
        <f>IF(PhieuBauCu!$B$2&gt;5,IF(LEN($B291)=0,"",IF(AND($B291&gt;0,VALUE(SUBSTITUTE($B291,"6","0"))=$B291),1,0)),"")</f>
        <v/>
      </c>
      <c r="J291" s="5" t="str">
        <f>IF(PhieuBauCu!$B$2&gt;6,IF(LEN($B291)=0,"",IF(AND($B291&gt;0,VALUE(SUBSTITUTE($B291,"7","0"))=$B291),1,0)),"")</f>
        <v/>
      </c>
      <c r="K291" s="5" t="str">
        <f>IF(PhieuBauCu!$B$2&gt;7,IF(LEN($B291)=0,"",IF(AND($B291&gt;0,VALUE(SUBSTITUTE($B291,"8","0"))=$B291),1,0)),"")</f>
        <v/>
      </c>
      <c r="L291" s="5" t="str">
        <f>IF(PhieuBauCu!$B$2&gt;8,IF(LEN($B291)=0,"",IF(AND($B291&gt;0,VALUE(SUBSTITUTE($B291,"9","0"))=$B291),1,0)),"")</f>
        <v/>
      </c>
      <c r="M291" s="9">
        <f t="shared" si="9"/>
        <v>0</v>
      </c>
      <c r="N291" s="36">
        <f>IF(AND(M291&lt;=PhieuBauCu!$B$13,M291&gt;=1),1,0)</f>
        <v>0</v>
      </c>
    </row>
    <row r="292" spans="1:14" ht="28.5" customHeight="1">
      <c r="A292" s="2">
        <v>287</v>
      </c>
      <c r="B292" s="3"/>
      <c r="C292" s="48" t="str">
        <f t="shared" si="8"/>
        <v/>
      </c>
      <c r="D292" s="5" t="str">
        <f>IF(PhieuBauCu!$B$2&gt;0,IF(LEN($B292)=0,"",IF(AND($B292&gt;0,VALUE(SUBSTITUTE($B292,"1","0"))=$B292),1,0)),"")</f>
        <v/>
      </c>
      <c r="E292" s="5" t="str">
        <f>IF(PhieuBauCu!$B$2&gt;1,IF(LEN($B292)=0,"",IF(AND($B292&gt;0,VALUE(SUBSTITUTE($B292,"2","0"))=$B292),1,0)),"")</f>
        <v/>
      </c>
      <c r="F292" s="5" t="str">
        <f>IF(PhieuBauCu!$B$2&gt;2,IF(LEN($B292)=0,"",IF(AND($B292&gt;0,VALUE(SUBSTITUTE($B292,"3","0"))=$B292),1,0)),"")</f>
        <v/>
      </c>
      <c r="G292" s="5" t="str">
        <f>IF(PhieuBauCu!$B$2&gt;3,IF(LEN($B292)=0,"",IF(AND($B292&gt;0,VALUE(SUBSTITUTE($B292,"4","0"))=$B292),1,0)),"")</f>
        <v/>
      </c>
      <c r="H292" s="5" t="str">
        <f>IF(PhieuBauCu!$B$2&gt;4,IF(LEN($B292)=0,"",IF(AND($B292&gt;0,VALUE(SUBSTITUTE($B292,"5","0"))=$B292),1,0)),"")</f>
        <v/>
      </c>
      <c r="I292" s="5" t="str">
        <f>IF(PhieuBauCu!$B$2&gt;5,IF(LEN($B292)=0,"",IF(AND($B292&gt;0,VALUE(SUBSTITUTE($B292,"6","0"))=$B292),1,0)),"")</f>
        <v/>
      </c>
      <c r="J292" s="5" t="str">
        <f>IF(PhieuBauCu!$B$2&gt;6,IF(LEN($B292)=0,"",IF(AND($B292&gt;0,VALUE(SUBSTITUTE($B292,"7","0"))=$B292),1,0)),"")</f>
        <v/>
      </c>
      <c r="K292" s="5" t="str">
        <f>IF(PhieuBauCu!$B$2&gt;7,IF(LEN($B292)=0,"",IF(AND($B292&gt;0,VALUE(SUBSTITUTE($B292,"8","0"))=$B292),1,0)),"")</f>
        <v/>
      </c>
      <c r="L292" s="5" t="str">
        <f>IF(PhieuBauCu!$B$2&gt;8,IF(LEN($B292)=0,"",IF(AND($B292&gt;0,VALUE(SUBSTITUTE($B292,"9","0"))=$B292),1,0)),"")</f>
        <v/>
      </c>
      <c r="M292" s="9">
        <f t="shared" si="9"/>
        <v>0</v>
      </c>
      <c r="N292" s="36">
        <f>IF(AND(M292&lt;=PhieuBauCu!$B$13,M292&gt;=1),1,0)</f>
        <v>0</v>
      </c>
    </row>
    <row r="293" spans="1:14" ht="28.5" customHeight="1">
      <c r="A293" s="2">
        <v>288</v>
      </c>
      <c r="B293" s="3"/>
      <c r="C293" s="48" t="str">
        <f t="shared" si="8"/>
        <v/>
      </c>
      <c r="D293" s="5" t="str">
        <f>IF(PhieuBauCu!$B$2&gt;0,IF(LEN($B293)=0,"",IF(AND($B293&gt;0,VALUE(SUBSTITUTE($B293,"1","0"))=$B293),1,0)),"")</f>
        <v/>
      </c>
      <c r="E293" s="5" t="str">
        <f>IF(PhieuBauCu!$B$2&gt;1,IF(LEN($B293)=0,"",IF(AND($B293&gt;0,VALUE(SUBSTITUTE($B293,"2","0"))=$B293),1,0)),"")</f>
        <v/>
      </c>
      <c r="F293" s="5" t="str">
        <f>IF(PhieuBauCu!$B$2&gt;2,IF(LEN($B293)=0,"",IF(AND($B293&gt;0,VALUE(SUBSTITUTE($B293,"3","0"))=$B293),1,0)),"")</f>
        <v/>
      </c>
      <c r="G293" s="5" t="str">
        <f>IF(PhieuBauCu!$B$2&gt;3,IF(LEN($B293)=0,"",IF(AND($B293&gt;0,VALUE(SUBSTITUTE($B293,"4","0"))=$B293),1,0)),"")</f>
        <v/>
      </c>
      <c r="H293" s="5" t="str">
        <f>IF(PhieuBauCu!$B$2&gt;4,IF(LEN($B293)=0,"",IF(AND($B293&gt;0,VALUE(SUBSTITUTE($B293,"5","0"))=$B293),1,0)),"")</f>
        <v/>
      </c>
      <c r="I293" s="5" t="str">
        <f>IF(PhieuBauCu!$B$2&gt;5,IF(LEN($B293)=0,"",IF(AND($B293&gt;0,VALUE(SUBSTITUTE($B293,"6","0"))=$B293),1,0)),"")</f>
        <v/>
      </c>
      <c r="J293" s="5" t="str">
        <f>IF(PhieuBauCu!$B$2&gt;6,IF(LEN($B293)=0,"",IF(AND($B293&gt;0,VALUE(SUBSTITUTE($B293,"7","0"))=$B293),1,0)),"")</f>
        <v/>
      </c>
      <c r="K293" s="5" t="str">
        <f>IF(PhieuBauCu!$B$2&gt;7,IF(LEN($B293)=0,"",IF(AND($B293&gt;0,VALUE(SUBSTITUTE($B293,"8","0"))=$B293),1,0)),"")</f>
        <v/>
      </c>
      <c r="L293" s="5" t="str">
        <f>IF(PhieuBauCu!$B$2&gt;8,IF(LEN($B293)=0,"",IF(AND($B293&gt;0,VALUE(SUBSTITUTE($B293,"9","0"))=$B293),1,0)),"")</f>
        <v/>
      </c>
      <c r="M293" s="9">
        <f t="shared" si="9"/>
        <v>0</v>
      </c>
      <c r="N293" s="36">
        <f>IF(AND(M293&lt;=PhieuBauCu!$B$13,M293&gt;=1),1,0)</f>
        <v>0</v>
      </c>
    </row>
    <row r="294" spans="1:14" ht="28.5" customHeight="1">
      <c r="A294" s="2">
        <v>289</v>
      </c>
      <c r="B294" s="3"/>
      <c r="C294" s="48" t="str">
        <f t="shared" si="8"/>
        <v/>
      </c>
      <c r="D294" s="5" t="str">
        <f>IF(PhieuBauCu!$B$2&gt;0,IF(LEN($B294)=0,"",IF(AND($B294&gt;0,VALUE(SUBSTITUTE($B294,"1","0"))=$B294),1,0)),"")</f>
        <v/>
      </c>
      <c r="E294" s="5" t="str">
        <f>IF(PhieuBauCu!$B$2&gt;1,IF(LEN($B294)=0,"",IF(AND($B294&gt;0,VALUE(SUBSTITUTE($B294,"2","0"))=$B294),1,0)),"")</f>
        <v/>
      </c>
      <c r="F294" s="5" t="str">
        <f>IF(PhieuBauCu!$B$2&gt;2,IF(LEN($B294)=0,"",IF(AND($B294&gt;0,VALUE(SUBSTITUTE($B294,"3","0"))=$B294),1,0)),"")</f>
        <v/>
      </c>
      <c r="G294" s="5" t="str">
        <f>IF(PhieuBauCu!$B$2&gt;3,IF(LEN($B294)=0,"",IF(AND($B294&gt;0,VALUE(SUBSTITUTE($B294,"4","0"))=$B294),1,0)),"")</f>
        <v/>
      </c>
      <c r="H294" s="5" t="str">
        <f>IF(PhieuBauCu!$B$2&gt;4,IF(LEN($B294)=0,"",IF(AND($B294&gt;0,VALUE(SUBSTITUTE($B294,"5","0"))=$B294),1,0)),"")</f>
        <v/>
      </c>
      <c r="I294" s="5" t="str">
        <f>IF(PhieuBauCu!$B$2&gt;5,IF(LEN($B294)=0,"",IF(AND($B294&gt;0,VALUE(SUBSTITUTE($B294,"6","0"))=$B294),1,0)),"")</f>
        <v/>
      </c>
      <c r="J294" s="5" t="str">
        <f>IF(PhieuBauCu!$B$2&gt;6,IF(LEN($B294)=0,"",IF(AND($B294&gt;0,VALUE(SUBSTITUTE($B294,"7","0"))=$B294),1,0)),"")</f>
        <v/>
      </c>
      <c r="K294" s="5" t="str">
        <f>IF(PhieuBauCu!$B$2&gt;7,IF(LEN($B294)=0,"",IF(AND($B294&gt;0,VALUE(SUBSTITUTE($B294,"8","0"))=$B294),1,0)),"")</f>
        <v/>
      </c>
      <c r="L294" s="5" t="str">
        <f>IF(PhieuBauCu!$B$2&gt;8,IF(LEN($B294)=0,"",IF(AND($B294&gt;0,VALUE(SUBSTITUTE($B294,"9","0"))=$B294),1,0)),"")</f>
        <v/>
      </c>
      <c r="M294" s="9">
        <f t="shared" si="9"/>
        <v>0</v>
      </c>
      <c r="N294" s="36">
        <f>IF(AND(M294&lt;=PhieuBauCu!$B$13,M294&gt;=1),1,0)</f>
        <v>0</v>
      </c>
    </row>
    <row r="295" spans="1:14" ht="28.5" customHeight="1">
      <c r="A295" s="2">
        <v>290</v>
      </c>
      <c r="B295" s="3"/>
      <c r="C295" s="48" t="str">
        <f t="shared" si="8"/>
        <v/>
      </c>
      <c r="D295" s="5" t="str">
        <f>IF(PhieuBauCu!$B$2&gt;0,IF(LEN($B295)=0,"",IF(AND($B295&gt;0,VALUE(SUBSTITUTE($B295,"1","0"))=$B295),1,0)),"")</f>
        <v/>
      </c>
      <c r="E295" s="5" t="str">
        <f>IF(PhieuBauCu!$B$2&gt;1,IF(LEN($B295)=0,"",IF(AND($B295&gt;0,VALUE(SUBSTITUTE($B295,"2","0"))=$B295),1,0)),"")</f>
        <v/>
      </c>
      <c r="F295" s="5" t="str">
        <f>IF(PhieuBauCu!$B$2&gt;2,IF(LEN($B295)=0,"",IF(AND($B295&gt;0,VALUE(SUBSTITUTE($B295,"3","0"))=$B295),1,0)),"")</f>
        <v/>
      </c>
      <c r="G295" s="5" t="str">
        <f>IF(PhieuBauCu!$B$2&gt;3,IF(LEN($B295)=0,"",IF(AND($B295&gt;0,VALUE(SUBSTITUTE($B295,"4","0"))=$B295),1,0)),"")</f>
        <v/>
      </c>
      <c r="H295" s="5" t="str">
        <f>IF(PhieuBauCu!$B$2&gt;4,IF(LEN($B295)=0,"",IF(AND($B295&gt;0,VALUE(SUBSTITUTE($B295,"5","0"))=$B295),1,0)),"")</f>
        <v/>
      </c>
      <c r="I295" s="5" t="str">
        <f>IF(PhieuBauCu!$B$2&gt;5,IF(LEN($B295)=0,"",IF(AND($B295&gt;0,VALUE(SUBSTITUTE($B295,"6","0"))=$B295),1,0)),"")</f>
        <v/>
      </c>
      <c r="J295" s="5" t="str">
        <f>IF(PhieuBauCu!$B$2&gt;6,IF(LEN($B295)=0,"",IF(AND($B295&gt;0,VALUE(SUBSTITUTE($B295,"7","0"))=$B295),1,0)),"")</f>
        <v/>
      </c>
      <c r="K295" s="5" t="str">
        <f>IF(PhieuBauCu!$B$2&gt;7,IF(LEN($B295)=0,"",IF(AND($B295&gt;0,VALUE(SUBSTITUTE($B295,"8","0"))=$B295),1,0)),"")</f>
        <v/>
      </c>
      <c r="L295" s="5" t="str">
        <f>IF(PhieuBauCu!$B$2&gt;8,IF(LEN($B295)=0,"",IF(AND($B295&gt;0,VALUE(SUBSTITUTE($B295,"9","0"))=$B295),1,0)),"")</f>
        <v/>
      </c>
      <c r="M295" s="9">
        <f t="shared" si="9"/>
        <v>0</v>
      </c>
      <c r="N295" s="36">
        <f>IF(AND(M295&lt;=PhieuBauCu!$B$13,M295&gt;=1),1,0)</f>
        <v>0</v>
      </c>
    </row>
    <row r="296" spans="1:14" ht="28.5" customHeight="1">
      <c r="A296" s="2">
        <v>291</v>
      </c>
      <c r="B296" s="3"/>
      <c r="C296" s="48" t="str">
        <f t="shared" si="8"/>
        <v/>
      </c>
      <c r="D296" s="5" t="str">
        <f>IF(PhieuBauCu!$B$2&gt;0,IF(LEN($B296)=0,"",IF(AND($B296&gt;0,VALUE(SUBSTITUTE($B296,"1","0"))=$B296),1,0)),"")</f>
        <v/>
      </c>
      <c r="E296" s="5" t="str">
        <f>IF(PhieuBauCu!$B$2&gt;1,IF(LEN($B296)=0,"",IF(AND($B296&gt;0,VALUE(SUBSTITUTE($B296,"2","0"))=$B296),1,0)),"")</f>
        <v/>
      </c>
      <c r="F296" s="5" t="str">
        <f>IF(PhieuBauCu!$B$2&gt;2,IF(LEN($B296)=0,"",IF(AND($B296&gt;0,VALUE(SUBSTITUTE($B296,"3","0"))=$B296),1,0)),"")</f>
        <v/>
      </c>
      <c r="G296" s="5" t="str">
        <f>IF(PhieuBauCu!$B$2&gt;3,IF(LEN($B296)=0,"",IF(AND($B296&gt;0,VALUE(SUBSTITUTE($B296,"4","0"))=$B296),1,0)),"")</f>
        <v/>
      </c>
      <c r="H296" s="5" t="str">
        <f>IF(PhieuBauCu!$B$2&gt;4,IF(LEN($B296)=0,"",IF(AND($B296&gt;0,VALUE(SUBSTITUTE($B296,"5","0"))=$B296),1,0)),"")</f>
        <v/>
      </c>
      <c r="I296" s="5" t="str">
        <f>IF(PhieuBauCu!$B$2&gt;5,IF(LEN($B296)=0,"",IF(AND($B296&gt;0,VALUE(SUBSTITUTE($B296,"6","0"))=$B296),1,0)),"")</f>
        <v/>
      </c>
      <c r="J296" s="5" t="str">
        <f>IF(PhieuBauCu!$B$2&gt;6,IF(LEN($B296)=0,"",IF(AND($B296&gt;0,VALUE(SUBSTITUTE($B296,"7","0"))=$B296),1,0)),"")</f>
        <v/>
      </c>
      <c r="K296" s="5" t="str">
        <f>IF(PhieuBauCu!$B$2&gt;7,IF(LEN($B296)=0,"",IF(AND($B296&gt;0,VALUE(SUBSTITUTE($B296,"8","0"))=$B296),1,0)),"")</f>
        <v/>
      </c>
      <c r="L296" s="5" t="str">
        <f>IF(PhieuBauCu!$B$2&gt;8,IF(LEN($B296)=0,"",IF(AND($B296&gt;0,VALUE(SUBSTITUTE($B296,"9","0"))=$B296),1,0)),"")</f>
        <v/>
      </c>
      <c r="M296" s="9">
        <f t="shared" si="9"/>
        <v>0</v>
      </c>
      <c r="N296" s="36">
        <f>IF(AND(M296&lt;=PhieuBauCu!$B$13,M296&gt;=1),1,0)</f>
        <v>0</v>
      </c>
    </row>
    <row r="297" spans="1:14" ht="28.5" customHeight="1">
      <c r="A297" s="2">
        <v>292</v>
      </c>
      <c r="B297" s="3"/>
      <c r="C297" s="48" t="str">
        <f t="shared" si="8"/>
        <v/>
      </c>
      <c r="D297" s="5" t="str">
        <f>IF(PhieuBauCu!$B$2&gt;0,IF(LEN($B297)=0,"",IF(AND($B297&gt;0,VALUE(SUBSTITUTE($B297,"1","0"))=$B297),1,0)),"")</f>
        <v/>
      </c>
      <c r="E297" s="5" t="str">
        <f>IF(PhieuBauCu!$B$2&gt;1,IF(LEN($B297)=0,"",IF(AND($B297&gt;0,VALUE(SUBSTITUTE($B297,"2","0"))=$B297),1,0)),"")</f>
        <v/>
      </c>
      <c r="F297" s="5" t="str">
        <f>IF(PhieuBauCu!$B$2&gt;2,IF(LEN($B297)=0,"",IF(AND($B297&gt;0,VALUE(SUBSTITUTE($B297,"3","0"))=$B297),1,0)),"")</f>
        <v/>
      </c>
      <c r="G297" s="5" t="str">
        <f>IF(PhieuBauCu!$B$2&gt;3,IF(LEN($B297)=0,"",IF(AND($B297&gt;0,VALUE(SUBSTITUTE($B297,"4","0"))=$B297),1,0)),"")</f>
        <v/>
      </c>
      <c r="H297" s="5" t="str">
        <f>IF(PhieuBauCu!$B$2&gt;4,IF(LEN($B297)=0,"",IF(AND($B297&gt;0,VALUE(SUBSTITUTE($B297,"5","0"))=$B297),1,0)),"")</f>
        <v/>
      </c>
      <c r="I297" s="5" t="str">
        <f>IF(PhieuBauCu!$B$2&gt;5,IF(LEN($B297)=0,"",IF(AND($B297&gt;0,VALUE(SUBSTITUTE($B297,"6","0"))=$B297),1,0)),"")</f>
        <v/>
      </c>
      <c r="J297" s="5" t="str">
        <f>IF(PhieuBauCu!$B$2&gt;6,IF(LEN($B297)=0,"",IF(AND($B297&gt;0,VALUE(SUBSTITUTE($B297,"7","0"))=$B297),1,0)),"")</f>
        <v/>
      </c>
      <c r="K297" s="5" t="str">
        <f>IF(PhieuBauCu!$B$2&gt;7,IF(LEN($B297)=0,"",IF(AND($B297&gt;0,VALUE(SUBSTITUTE($B297,"8","0"))=$B297),1,0)),"")</f>
        <v/>
      </c>
      <c r="L297" s="5" t="str">
        <f>IF(PhieuBauCu!$B$2&gt;8,IF(LEN($B297)=0,"",IF(AND($B297&gt;0,VALUE(SUBSTITUTE($B297,"9","0"))=$B297),1,0)),"")</f>
        <v/>
      </c>
      <c r="M297" s="9">
        <f t="shared" si="9"/>
        <v>0</v>
      </c>
      <c r="N297" s="36">
        <f>IF(AND(M297&lt;=PhieuBauCu!$B$13,M297&gt;=1),1,0)</f>
        <v>0</v>
      </c>
    </row>
    <row r="298" spans="1:14" ht="28.5" customHeight="1">
      <c r="A298" s="2">
        <v>293</v>
      </c>
      <c r="B298" s="3"/>
      <c r="C298" s="48" t="str">
        <f t="shared" si="8"/>
        <v/>
      </c>
      <c r="D298" s="5" t="str">
        <f>IF(PhieuBauCu!$B$2&gt;0,IF(LEN($B298)=0,"",IF(AND($B298&gt;0,VALUE(SUBSTITUTE($B298,"1","0"))=$B298),1,0)),"")</f>
        <v/>
      </c>
      <c r="E298" s="5" t="str">
        <f>IF(PhieuBauCu!$B$2&gt;1,IF(LEN($B298)=0,"",IF(AND($B298&gt;0,VALUE(SUBSTITUTE($B298,"2","0"))=$B298),1,0)),"")</f>
        <v/>
      </c>
      <c r="F298" s="5" t="str">
        <f>IF(PhieuBauCu!$B$2&gt;2,IF(LEN($B298)=0,"",IF(AND($B298&gt;0,VALUE(SUBSTITUTE($B298,"3","0"))=$B298),1,0)),"")</f>
        <v/>
      </c>
      <c r="G298" s="5" t="str">
        <f>IF(PhieuBauCu!$B$2&gt;3,IF(LEN($B298)=0,"",IF(AND($B298&gt;0,VALUE(SUBSTITUTE($B298,"4","0"))=$B298),1,0)),"")</f>
        <v/>
      </c>
      <c r="H298" s="5" t="str">
        <f>IF(PhieuBauCu!$B$2&gt;4,IF(LEN($B298)=0,"",IF(AND($B298&gt;0,VALUE(SUBSTITUTE($B298,"5","0"))=$B298),1,0)),"")</f>
        <v/>
      </c>
      <c r="I298" s="5" t="str">
        <f>IF(PhieuBauCu!$B$2&gt;5,IF(LEN($B298)=0,"",IF(AND($B298&gt;0,VALUE(SUBSTITUTE($B298,"6","0"))=$B298),1,0)),"")</f>
        <v/>
      </c>
      <c r="J298" s="5" t="str">
        <f>IF(PhieuBauCu!$B$2&gt;6,IF(LEN($B298)=0,"",IF(AND($B298&gt;0,VALUE(SUBSTITUTE($B298,"7","0"))=$B298),1,0)),"")</f>
        <v/>
      </c>
      <c r="K298" s="5" t="str">
        <f>IF(PhieuBauCu!$B$2&gt;7,IF(LEN($B298)=0,"",IF(AND($B298&gt;0,VALUE(SUBSTITUTE($B298,"8","0"))=$B298),1,0)),"")</f>
        <v/>
      </c>
      <c r="L298" s="5" t="str">
        <f>IF(PhieuBauCu!$B$2&gt;8,IF(LEN($B298)=0,"",IF(AND($B298&gt;0,VALUE(SUBSTITUTE($B298,"9","0"))=$B298),1,0)),"")</f>
        <v/>
      </c>
      <c r="M298" s="9">
        <f t="shared" si="9"/>
        <v>0</v>
      </c>
      <c r="N298" s="36">
        <f>IF(AND(M298&lt;=PhieuBauCu!$B$13,M298&gt;=1),1,0)</f>
        <v>0</v>
      </c>
    </row>
    <row r="299" spans="1:14" ht="28.5" customHeight="1">
      <c r="A299" s="2">
        <v>294</v>
      </c>
      <c r="B299" s="3"/>
      <c r="C299" s="48" t="str">
        <f t="shared" si="8"/>
        <v/>
      </c>
      <c r="D299" s="5" t="str">
        <f>IF(PhieuBauCu!$B$2&gt;0,IF(LEN($B299)=0,"",IF(AND($B299&gt;0,VALUE(SUBSTITUTE($B299,"1","0"))=$B299),1,0)),"")</f>
        <v/>
      </c>
      <c r="E299" s="5" t="str">
        <f>IF(PhieuBauCu!$B$2&gt;1,IF(LEN($B299)=0,"",IF(AND($B299&gt;0,VALUE(SUBSTITUTE($B299,"2","0"))=$B299),1,0)),"")</f>
        <v/>
      </c>
      <c r="F299" s="5" t="str">
        <f>IF(PhieuBauCu!$B$2&gt;2,IF(LEN($B299)=0,"",IF(AND($B299&gt;0,VALUE(SUBSTITUTE($B299,"3","0"))=$B299),1,0)),"")</f>
        <v/>
      </c>
      <c r="G299" s="5" t="str">
        <f>IF(PhieuBauCu!$B$2&gt;3,IF(LEN($B299)=0,"",IF(AND($B299&gt;0,VALUE(SUBSTITUTE($B299,"4","0"))=$B299),1,0)),"")</f>
        <v/>
      </c>
      <c r="H299" s="5" t="str">
        <f>IF(PhieuBauCu!$B$2&gt;4,IF(LEN($B299)=0,"",IF(AND($B299&gt;0,VALUE(SUBSTITUTE($B299,"5","0"))=$B299),1,0)),"")</f>
        <v/>
      </c>
      <c r="I299" s="5" t="str">
        <f>IF(PhieuBauCu!$B$2&gt;5,IF(LEN($B299)=0,"",IF(AND($B299&gt;0,VALUE(SUBSTITUTE($B299,"6","0"))=$B299),1,0)),"")</f>
        <v/>
      </c>
      <c r="J299" s="5" t="str">
        <f>IF(PhieuBauCu!$B$2&gt;6,IF(LEN($B299)=0,"",IF(AND($B299&gt;0,VALUE(SUBSTITUTE($B299,"7","0"))=$B299),1,0)),"")</f>
        <v/>
      </c>
      <c r="K299" s="5" t="str">
        <f>IF(PhieuBauCu!$B$2&gt;7,IF(LEN($B299)=0,"",IF(AND($B299&gt;0,VALUE(SUBSTITUTE($B299,"8","0"))=$B299),1,0)),"")</f>
        <v/>
      </c>
      <c r="L299" s="5" t="str">
        <f>IF(PhieuBauCu!$B$2&gt;8,IF(LEN($B299)=0,"",IF(AND($B299&gt;0,VALUE(SUBSTITUTE($B299,"9","0"))=$B299),1,0)),"")</f>
        <v/>
      </c>
      <c r="M299" s="9">
        <f t="shared" si="9"/>
        <v>0</v>
      </c>
      <c r="N299" s="36">
        <f>IF(AND(M299&lt;=PhieuBauCu!$B$13,M299&gt;=1),1,0)</f>
        <v>0</v>
      </c>
    </row>
    <row r="300" spans="1:14" ht="28.5" customHeight="1">
      <c r="A300" s="2">
        <v>295</v>
      </c>
      <c r="B300" s="3"/>
      <c r="C300" s="48" t="str">
        <f t="shared" si="8"/>
        <v/>
      </c>
      <c r="D300" s="5" t="str">
        <f>IF(PhieuBauCu!$B$2&gt;0,IF(LEN($B300)=0,"",IF(AND($B300&gt;0,VALUE(SUBSTITUTE($B300,"1","0"))=$B300),1,0)),"")</f>
        <v/>
      </c>
      <c r="E300" s="5" t="str">
        <f>IF(PhieuBauCu!$B$2&gt;1,IF(LEN($B300)=0,"",IF(AND($B300&gt;0,VALUE(SUBSTITUTE($B300,"2","0"))=$B300),1,0)),"")</f>
        <v/>
      </c>
      <c r="F300" s="5" t="str">
        <f>IF(PhieuBauCu!$B$2&gt;2,IF(LEN($B300)=0,"",IF(AND($B300&gt;0,VALUE(SUBSTITUTE($B300,"3","0"))=$B300),1,0)),"")</f>
        <v/>
      </c>
      <c r="G300" s="5" t="str">
        <f>IF(PhieuBauCu!$B$2&gt;3,IF(LEN($B300)=0,"",IF(AND($B300&gt;0,VALUE(SUBSTITUTE($B300,"4","0"))=$B300),1,0)),"")</f>
        <v/>
      </c>
      <c r="H300" s="5" t="str">
        <f>IF(PhieuBauCu!$B$2&gt;4,IF(LEN($B300)=0,"",IF(AND($B300&gt;0,VALUE(SUBSTITUTE($B300,"5","0"))=$B300),1,0)),"")</f>
        <v/>
      </c>
      <c r="I300" s="5" t="str">
        <f>IF(PhieuBauCu!$B$2&gt;5,IF(LEN($B300)=0,"",IF(AND($B300&gt;0,VALUE(SUBSTITUTE($B300,"6","0"))=$B300),1,0)),"")</f>
        <v/>
      </c>
      <c r="J300" s="5" t="str">
        <f>IF(PhieuBauCu!$B$2&gt;6,IF(LEN($B300)=0,"",IF(AND($B300&gt;0,VALUE(SUBSTITUTE($B300,"7","0"))=$B300),1,0)),"")</f>
        <v/>
      </c>
      <c r="K300" s="5" t="str">
        <f>IF(PhieuBauCu!$B$2&gt;7,IF(LEN($B300)=0,"",IF(AND($B300&gt;0,VALUE(SUBSTITUTE($B300,"8","0"))=$B300),1,0)),"")</f>
        <v/>
      </c>
      <c r="L300" s="5" t="str">
        <f>IF(PhieuBauCu!$B$2&gt;8,IF(LEN($B300)=0,"",IF(AND($B300&gt;0,VALUE(SUBSTITUTE($B300,"9","0"))=$B300),1,0)),"")</f>
        <v/>
      </c>
      <c r="M300" s="9">
        <f t="shared" si="9"/>
        <v>0</v>
      </c>
      <c r="N300" s="36">
        <f>IF(AND(M300&lt;=PhieuBauCu!$B$13,M300&gt;=1),1,0)</f>
        <v>0</v>
      </c>
    </row>
    <row r="301" spans="1:14" ht="28.5" customHeight="1">
      <c r="A301" s="2">
        <v>296</v>
      </c>
      <c r="B301" s="3"/>
      <c r="C301" s="48" t="str">
        <f t="shared" si="8"/>
        <v/>
      </c>
      <c r="D301" s="5" t="str">
        <f>IF(PhieuBauCu!$B$2&gt;0,IF(LEN($B301)=0,"",IF(AND($B301&gt;0,VALUE(SUBSTITUTE($B301,"1","0"))=$B301),1,0)),"")</f>
        <v/>
      </c>
      <c r="E301" s="5" t="str">
        <f>IF(PhieuBauCu!$B$2&gt;1,IF(LEN($B301)=0,"",IF(AND($B301&gt;0,VALUE(SUBSTITUTE($B301,"2","0"))=$B301),1,0)),"")</f>
        <v/>
      </c>
      <c r="F301" s="5" t="str">
        <f>IF(PhieuBauCu!$B$2&gt;2,IF(LEN($B301)=0,"",IF(AND($B301&gt;0,VALUE(SUBSTITUTE($B301,"3","0"))=$B301),1,0)),"")</f>
        <v/>
      </c>
      <c r="G301" s="5" t="str">
        <f>IF(PhieuBauCu!$B$2&gt;3,IF(LEN($B301)=0,"",IF(AND($B301&gt;0,VALUE(SUBSTITUTE($B301,"4","0"))=$B301),1,0)),"")</f>
        <v/>
      </c>
      <c r="H301" s="5" t="str">
        <f>IF(PhieuBauCu!$B$2&gt;4,IF(LEN($B301)=0,"",IF(AND($B301&gt;0,VALUE(SUBSTITUTE($B301,"5","0"))=$B301),1,0)),"")</f>
        <v/>
      </c>
      <c r="I301" s="5" t="str">
        <f>IF(PhieuBauCu!$B$2&gt;5,IF(LEN($B301)=0,"",IF(AND($B301&gt;0,VALUE(SUBSTITUTE($B301,"6","0"))=$B301),1,0)),"")</f>
        <v/>
      </c>
      <c r="J301" s="5" t="str">
        <f>IF(PhieuBauCu!$B$2&gt;6,IF(LEN($B301)=0,"",IF(AND($B301&gt;0,VALUE(SUBSTITUTE($B301,"7","0"))=$B301),1,0)),"")</f>
        <v/>
      </c>
      <c r="K301" s="5" t="str">
        <f>IF(PhieuBauCu!$B$2&gt;7,IF(LEN($B301)=0,"",IF(AND($B301&gt;0,VALUE(SUBSTITUTE($B301,"8","0"))=$B301),1,0)),"")</f>
        <v/>
      </c>
      <c r="L301" s="5" t="str">
        <f>IF(PhieuBauCu!$B$2&gt;8,IF(LEN($B301)=0,"",IF(AND($B301&gt;0,VALUE(SUBSTITUTE($B301,"9","0"))=$B301),1,0)),"")</f>
        <v/>
      </c>
      <c r="M301" s="9">
        <f t="shared" si="9"/>
        <v>0</v>
      </c>
      <c r="N301" s="36">
        <f>IF(AND(M301&lt;=PhieuBauCu!$B$13,M301&gt;=1),1,0)</f>
        <v>0</v>
      </c>
    </row>
    <row r="302" spans="1:14" ht="28.5" customHeight="1">
      <c r="A302" s="2">
        <v>297</v>
      </c>
      <c r="B302" s="3"/>
      <c r="C302" s="48" t="str">
        <f t="shared" si="8"/>
        <v/>
      </c>
      <c r="D302" s="5" t="str">
        <f>IF(PhieuBauCu!$B$2&gt;0,IF(LEN($B302)=0,"",IF(AND($B302&gt;0,VALUE(SUBSTITUTE($B302,"1","0"))=$B302),1,0)),"")</f>
        <v/>
      </c>
      <c r="E302" s="5" t="str">
        <f>IF(PhieuBauCu!$B$2&gt;1,IF(LEN($B302)=0,"",IF(AND($B302&gt;0,VALUE(SUBSTITUTE($B302,"2","0"))=$B302),1,0)),"")</f>
        <v/>
      </c>
      <c r="F302" s="5" t="str">
        <f>IF(PhieuBauCu!$B$2&gt;2,IF(LEN($B302)=0,"",IF(AND($B302&gt;0,VALUE(SUBSTITUTE($B302,"3","0"))=$B302),1,0)),"")</f>
        <v/>
      </c>
      <c r="G302" s="5" t="str">
        <f>IF(PhieuBauCu!$B$2&gt;3,IF(LEN($B302)=0,"",IF(AND($B302&gt;0,VALUE(SUBSTITUTE($B302,"4","0"))=$B302),1,0)),"")</f>
        <v/>
      </c>
      <c r="H302" s="5" t="str">
        <f>IF(PhieuBauCu!$B$2&gt;4,IF(LEN($B302)=0,"",IF(AND($B302&gt;0,VALUE(SUBSTITUTE($B302,"5","0"))=$B302),1,0)),"")</f>
        <v/>
      </c>
      <c r="I302" s="5" t="str">
        <f>IF(PhieuBauCu!$B$2&gt;5,IF(LEN($B302)=0,"",IF(AND($B302&gt;0,VALUE(SUBSTITUTE($B302,"6","0"))=$B302),1,0)),"")</f>
        <v/>
      </c>
      <c r="J302" s="5" t="str">
        <f>IF(PhieuBauCu!$B$2&gt;6,IF(LEN($B302)=0,"",IF(AND($B302&gt;0,VALUE(SUBSTITUTE($B302,"7","0"))=$B302),1,0)),"")</f>
        <v/>
      </c>
      <c r="K302" s="5" t="str">
        <f>IF(PhieuBauCu!$B$2&gt;7,IF(LEN($B302)=0,"",IF(AND($B302&gt;0,VALUE(SUBSTITUTE($B302,"8","0"))=$B302),1,0)),"")</f>
        <v/>
      </c>
      <c r="L302" s="5" t="str">
        <f>IF(PhieuBauCu!$B$2&gt;8,IF(LEN($B302)=0,"",IF(AND($B302&gt;0,VALUE(SUBSTITUTE($B302,"9","0"))=$B302),1,0)),"")</f>
        <v/>
      </c>
      <c r="M302" s="9">
        <f t="shared" si="9"/>
        <v>0</v>
      </c>
      <c r="N302" s="36">
        <f>IF(AND(M302&lt;=PhieuBauCu!$B$13,M302&gt;=1),1,0)</f>
        <v>0</v>
      </c>
    </row>
    <row r="303" spans="1:14" ht="28.5" customHeight="1">
      <c r="A303" s="2">
        <v>298</v>
      </c>
      <c r="B303" s="3"/>
      <c r="C303" s="48" t="str">
        <f t="shared" si="8"/>
        <v/>
      </c>
      <c r="D303" s="5" t="str">
        <f>IF(PhieuBauCu!$B$2&gt;0,IF(LEN($B303)=0,"",IF(AND($B303&gt;0,VALUE(SUBSTITUTE($B303,"1","0"))=$B303),1,0)),"")</f>
        <v/>
      </c>
      <c r="E303" s="5" t="str">
        <f>IF(PhieuBauCu!$B$2&gt;1,IF(LEN($B303)=0,"",IF(AND($B303&gt;0,VALUE(SUBSTITUTE($B303,"2","0"))=$B303),1,0)),"")</f>
        <v/>
      </c>
      <c r="F303" s="5" t="str">
        <f>IF(PhieuBauCu!$B$2&gt;2,IF(LEN($B303)=0,"",IF(AND($B303&gt;0,VALUE(SUBSTITUTE($B303,"3","0"))=$B303),1,0)),"")</f>
        <v/>
      </c>
      <c r="G303" s="5" t="str">
        <f>IF(PhieuBauCu!$B$2&gt;3,IF(LEN($B303)=0,"",IF(AND($B303&gt;0,VALUE(SUBSTITUTE($B303,"4","0"))=$B303),1,0)),"")</f>
        <v/>
      </c>
      <c r="H303" s="5" t="str">
        <f>IF(PhieuBauCu!$B$2&gt;4,IF(LEN($B303)=0,"",IF(AND($B303&gt;0,VALUE(SUBSTITUTE($B303,"5","0"))=$B303),1,0)),"")</f>
        <v/>
      </c>
      <c r="I303" s="5" t="str">
        <f>IF(PhieuBauCu!$B$2&gt;5,IF(LEN($B303)=0,"",IF(AND($B303&gt;0,VALUE(SUBSTITUTE($B303,"6","0"))=$B303),1,0)),"")</f>
        <v/>
      </c>
      <c r="J303" s="5" t="str">
        <f>IF(PhieuBauCu!$B$2&gt;6,IF(LEN($B303)=0,"",IF(AND($B303&gt;0,VALUE(SUBSTITUTE($B303,"7","0"))=$B303),1,0)),"")</f>
        <v/>
      </c>
      <c r="K303" s="5" t="str">
        <f>IF(PhieuBauCu!$B$2&gt;7,IF(LEN($B303)=0,"",IF(AND($B303&gt;0,VALUE(SUBSTITUTE($B303,"8","0"))=$B303),1,0)),"")</f>
        <v/>
      </c>
      <c r="L303" s="5" t="str">
        <f>IF(PhieuBauCu!$B$2&gt;8,IF(LEN($B303)=0,"",IF(AND($B303&gt;0,VALUE(SUBSTITUTE($B303,"9","0"))=$B303),1,0)),"")</f>
        <v/>
      </c>
      <c r="M303" s="9">
        <f t="shared" si="9"/>
        <v>0</v>
      </c>
      <c r="N303" s="36">
        <f>IF(AND(M303&lt;=PhieuBauCu!$B$13,M303&gt;=1),1,0)</f>
        <v>0</v>
      </c>
    </row>
    <row r="304" spans="1:14" ht="28.5" customHeight="1">
      <c r="A304" s="2">
        <v>299</v>
      </c>
      <c r="B304" s="3"/>
      <c r="C304" s="48" t="str">
        <f t="shared" si="8"/>
        <v/>
      </c>
      <c r="D304" s="5" t="str">
        <f>IF(PhieuBauCu!$B$2&gt;0,IF(LEN($B304)=0,"",IF(AND($B304&gt;0,VALUE(SUBSTITUTE($B304,"1","0"))=$B304),1,0)),"")</f>
        <v/>
      </c>
      <c r="E304" s="5" t="str">
        <f>IF(PhieuBauCu!$B$2&gt;1,IF(LEN($B304)=0,"",IF(AND($B304&gt;0,VALUE(SUBSTITUTE($B304,"2","0"))=$B304),1,0)),"")</f>
        <v/>
      </c>
      <c r="F304" s="5" t="str">
        <f>IF(PhieuBauCu!$B$2&gt;2,IF(LEN($B304)=0,"",IF(AND($B304&gt;0,VALUE(SUBSTITUTE($B304,"3","0"))=$B304),1,0)),"")</f>
        <v/>
      </c>
      <c r="G304" s="5" t="str">
        <f>IF(PhieuBauCu!$B$2&gt;3,IF(LEN($B304)=0,"",IF(AND($B304&gt;0,VALUE(SUBSTITUTE($B304,"4","0"))=$B304),1,0)),"")</f>
        <v/>
      </c>
      <c r="H304" s="5" t="str">
        <f>IF(PhieuBauCu!$B$2&gt;4,IF(LEN($B304)=0,"",IF(AND($B304&gt;0,VALUE(SUBSTITUTE($B304,"5","0"))=$B304),1,0)),"")</f>
        <v/>
      </c>
      <c r="I304" s="5" t="str">
        <f>IF(PhieuBauCu!$B$2&gt;5,IF(LEN($B304)=0,"",IF(AND($B304&gt;0,VALUE(SUBSTITUTE($B304,"6","0"))=$B304),1,0)),"")</f>
        <v/>
      </c>
      <c r="J304" s="5" t="str">
        <f>IF(PhieuBauCu!$B$2&gt;6,IF(LEN($B304)=0,"",IF(AND($B304&gt;0,VALUE(SUBSTITUTE($B304,"7","0"))=$B304),1,0)),"")</f>
        <v/>
      </c>
      <c r="K304" s="5" t="str">
        <f>IF(PhieuBauCu!$B$2&gt;7,IF(LEN($B304)=0,"",IF(AND($B304&gt;0,VALUE(SUBSTITUTE($B304,"8","0"))=$B304),1,0)),"")</f>
        <v/>
      </c>
      <c r="L304" s="5" t="str">
        <f>IF(PhieuBauCu!$B$2&gt;8,IF(LEN($B304)=0,"",IF(AND($B304&gt;0,VALUE(SUBSTITUTE($B304,"9","0"))=$B304),1,0)),"")</f>
        <v/>
      </c>
      <c r="M304" s="9">
        <f t="shared" si="9"/>
        <v>0</v>
      </c>
      <c r="N304" s="36">
        <f>IF(AND(M304&lt;=PhieuBauCu!$B$13,M304&gt;=1),1,0)</f>
        <v>0</v>
      </c>
    </row>
    <row r="305" spans="1:14" ht="28.5" customHeight="1">
      <c r="A305" s="2">
        <v>300</v>
      </c>
      <c r="B305" s="3"/>
      <c r="C305" s="48" t="str">
        <f t="shared" si="8"/>
        <v/>
      </c>
      <c r="D305" s="5" t="str">
        <f>IF(PhieuBauCu!$B$2&gt;0,IF(LEN($B305)=0,"",IF(AND($B305&gt;0,VALUE(SUBSTITUTE($B305,"1","0"))=$B305),1,0)),"")</f>
        <v/>
      </c>
      <c r="E305" s="5" t="str">
        <f>IF(PhieuBauCu!$B$2&gt;1,IF(LEN($B305)=0,"",IF(AND($B305&gt;0,VALUE(SUBSTITUTE($B305,"2","0"))=$B305),1,0)),"")</f>
        <v/>
      </c>
      <c r="F305" s="5" t="str">
        <f>IF(PhieuBauCu!$B$2&gt;2,IF(LEN($B305)=0,"",IF(AND($B305&gt;0,VALUE(SUBSTITUTE($B305,"3","0"))=$B305),1,0)),"")</f>
        <v/>
      </c>
      <c r="G305" s="5" t="str">
        <f>IF(PhieuBauCu!$B$2&gt;3,IF(LEN($B305)=0,"",IF(AND($B305&gt;0,VALUE(SUBSTITUTE($B305,"4","0"))=$B305),1,0)),"")</f>
        <v/>
      </c>
      <c r="H305" s="5" t="str">
        <f>IF(PhieuBauCu!$B$2&gt;4,IF(LEN($B305)=0,"",IF(AND($B305&gt;0,VALUE(SUBSTITUTE($B305,"5","0"))=$B305),1,0)),"")</f>
        <v/>
      </c>
      <c r="I305" s="5" t="str">
        <f>IF(PhieuBauCu!$B$2&gt;5,IF(LEN($B305)=0,"",IF(AND($B305&gt;0,VALUE(SUBSTITUTE($B305,"6","0"))=$B305),1,0)),"")</f>
        <v/>
      </c>
      <c r="J305" s="5" t="str">
        <f>IF(PhieuBauCu!$B$2&gt;6,IF(LEN($B305)=0,"",IF(AND($B305&gt;0,VALUE(SUBSTITUTE($B305,"7","0"))=$B305),1,0)),"")</f>
        <v/>
      </c>
      <c r="K305" s="5" t="str">
        <f>IF(PhieuBauCu!$B$2&gt;7,IF(LEN($B305)=0,"",IF(AND($B305&gt;0,VALUE(SUBSTITUTE($B305,"8","0"))=$B305),1,0)),"")</f>
        <v/>
      </c>
      <c r="L305" s="5" t="str">
        <f>IF(PhieuBauCu!$B$2&gt;8,IF(LEN($B305)=0,"",IF(AND($B305&gt;0,VALUE(SUBSTITUTE($B305,"9","0"))=$B305),1,0)),"")</f>
        <v/>
      </c>
      <c r="M305" s="9">
        <f t="shared" si="9"/>
        <v>0</v>
      </c>
      <c r="N305" s="36">
        <f>IF(AND(M305&lt;=PhieuBauCu!$B$13,M305&gt;=1),1,0)</f>
        <v>0</v>
      </c>
    </row>
    <row r="306" spans="1:14" ht="28.5" customHeight="1">
      <c r="A306" s="2">
        <v>301</v>
      </c>
      <c r="B306" s="3"/>
      <c r="C306" s="48" t="str">
        <f t="shared" si="8"/>
        <v/>
      </c>
      <c r="D306" s="5" t="str">
        <f>IF(PhieuBauCu!$B$2&gt;0,IF(LEN($B306)=0,"",IF(AND($B306&gt;0,VALUE(SUBSTITUTE($B306,"1","0"))=$B306),1,0)),"")</f>
        <v/>
      </c>
      <c r="E306" s="5" t="str">
        <f>IF(PhieuBauCu!$B$2&gt;1,IF(LEN($B306)=0,"",IF(AND($B306&gt;0,VALUE(SUBSTITUTE($B306,"2","0"))=$B306),1,0)),"")</f>
        <v/>
      </c>
      <c r="F306" s="5" t="str">
        <f>IF(PhieuBauCu!$B$2&gt;2,IF(LEN($B306)=0,"",IF(AND($B306&gt;0,VALUE(SUBSTITUTE($B306,"3","0"))=$B306),1,0)),"")</f>
        <v/>
      </c>
      <c r="G306" s="5" t="str">
        <f>IF(PhieuBauCu!$B$2&gt;3,IF(LEN($B306)=0,"",IF(AND($B306&gt;0,VALUE(SUBSTITUTE($B306,"4","0"))=$B306),1,0)),"")</f>
        <v/>
      </c>
      <c r="H306" s="5" t="str">
        <f>IF(PhieuBauCu!$B$2&gt;4,IF(LEN($B306)=0,"",IF(AND($B306&gt;0,VALUE(SUBSTITUTE($B306,"5","0"))=$B306),1,0)),"")</f>
        <v/>
      </c>
      <c r="I306" s="5" t="str">
        <f>IF(PhieuBauCu!$B$2&gt;5,IF(LEN($B306)=0,"",IF(AND($B306&gt;0,VALUE(SUBSTITUTE($B306,"6","0"))=$B306),1,0)),"")</f>
        <v/>
      </c>
      <c r="J306" s="5" t="str">
        <f>IF(PhieuBauCu!$B$2&gt;6,IF(LEN($B306)=0,"",IF(AND($B306&gt;0,VALUE(SUBSTITUTE($B306,"7","0"))=$B306),1,0)),"")</f>
        <v/>
      </c>
      <c r="K306" s="5" t="str">
        <f>IF(PhieuBauCu!$B$2&gt;7,IF(LEN($B306)=0,"",IF(AND($B306&gt;0,VALUE(SUBSTITUTE($B306,"8","0"))=$B306),1,0)),"")</f>
        <v/>
      </c>
      <c r="L306" s="5" t="str">
        <f>IF(PhieuBauCu!$B$2&gt;8,IF(LEN($B306)=0,"",IF(AND($B306&gt;0,VALUE(SUBSTITUTE($B306,"9","0"))=$B306),1,0)),"")</f>
        <v/>
      </c>
      <c r="M306" s="9">
        <f t="shared" si="9"/>
        <v>0</v>
      </c>
      <c r="N306" s="36">
        <f>IF(AND(M306&lt;=PhieuBauCu!$B$13,M306&gt;=1),1,0)</f>
        <v>0</v>
      </c>
    </row>
    <row r="307" spans="1:14" ht="28.5" customHeight="1">
      <c r="A307" s="2">
        <v>302</v>
      </c>
      <c r="B307" s="3"/>
      <c r="C307" s="48" t="str">
        <f t="shared" si="8"/>
        <v/>
      </c>
      <c r="D307" s="5" t="str">
        <f>IF(PhieuBauCu!$B$2&gt;0,IF(LEN($B307)=0,"",IF(AND($B307&gt;0,VALUE(SUBSTITUTE($B307,"1","0"))=$B307),1,0)),"")</f>
        <v/>
      </c>
      <c r="E307" s="5" t="str">
        <f>IF(PhieuBauCu!$B$2&gt;1,IF(LEN($B307)=0,"",IF(AND($B307&gt;0,VALUE(SUBSTITUTE($B307,"2","0"))=$B307),1,0)),"")</f>
        <v/>
      </c>
      <c r="F307" s="5" t="str">
        <f>IF(PhieuBauCu!$B$2&gt;2,IF(LEN($B307)=0,"",IF(AND($B307&gt;0,VALUE(SUBSTITUTE($B307,"3","0"))=$B307),1,0)),"")</f>
        <v/>
      </c>
      <c r="G307" s="5" t="str">
        <f>IF(PhieuBauCu!$B$2&gt;3,IF(LEN($B307)=0,"",IF(AND($B307&gt;0,VALUE(SUBSTITUTE($B307,"4","0"))=$B307),1,0)),"")</f>
        <v/>
      </c>
      <c r="H307" s="5" t="str">
        <f>IF(PhieuBauCu!$B$2&gt;4,IF(LEN($B307)=0,"",IF(AND($B307&gt;0,VALUE(SUBSTITUTE($B307,"5","0"))=$B307),1,0)),"")</f>
        <v/>
      </c>
      <c r="I307" s="5" t="str">
        <f>IF(PhieuBauCu!$B$2&gt;5,IF(LEN($B307)=0,"",IF(AND($B307&gt;0,VALUE(SUBSTITUTE($B307,"6","0"))=$B307),1,0)),"")</f>
        <v/>
      </c>
      <c r="J307" s="5" t="str">
        <f>IF(PhieuBauCu!$B$2&gt;6,IF(LEN($B307)=0,"",IF(AND($B307&gt;0,VALUE(SUBSTITUTE($B307,"7","0"))=$B307),1,0)),"")</f>
        <v/>
      </c>
      <c r="K307" s="5" t="str">
        <f>IF(PhieuBauCu!$B$2&gt;7,IF(LEN($B307)=0,"",IF(AND($B307&gt;0,VALUE(SUBSTITUTE($B307,"8","0"))=$B307),1,0)),"")</f>
        <v/>
      </c>
      <c r="L307" s="5" t="str">
        <f>IF(PhieuBauCu!$B$2&gt;8,IF(LEN($B307)=0,"",IF(AND($B307&gt;0,VALUE(SUBSTITUTE($B307,"9","0"))=$B307),1,0)),"")</f>
        <v/>
      </c>
      <c r="M307" s="9">
        <f t="shared" si="9"/>
        <v>0</v>
      </c>
      <c r="N307" s="36">
        <f>IF(AND(M307&lt;=PhieuBauCu!$B$13,M307&gt;=1),1,0)</f>
        <v>0</v>
      </c>
    </row>
    <row r="308" spans="1:14" ht="28.5" customHeight="1">
      <c r="A308" s="2">
        <v>303</v>
      </c>
      <c r="B308" s="3"/>
      <c r="C308" s="48" t="str">
        <f t="shared" si="8"/>
        <v/>
      </c>
      <c r="D308" s="5" t="str">
        <f>IF(PhieuBauCu!$B$2&gt;0,IF(LEN($B308)=0,"",IF(AND($B308&gt;0,VALUE(SUBSTITUTE($B308,"1","0"))=$B308),1,0)),"")</f>
        <v/>
      </c>
      <c r="E308" s="5" t="str">
        <f>IF(PhieuBauCu!$B$2&gt;1,IF(LEN($B308)=0,"",IF(AND($B308&gt;0,VALUE(SUBSTITUTE($B308,"2","0"))=$B308),1,0)),"")</f>
        <v/>
      </c>
      <c r="F308" s="5" t="str">
        <f>IF(PhieuBauCu!$B$2&gt;2,IF(LEN($B308)=0,"",IF(AND($B308&gt;0,VALUE(SUBSTITUTE($B308,"3","0"))=$B308),1,0)),"")</f>
        <v/>
      </c>
      <c r="G308" s="5" t="str">
        <f>IF(PhieuBauCu!$B$2&gt;3,IF(LEN($B308)=0,"",IF(AND($B308&gt;0,VALUE(SUBSTITUTE($B308,"4","0"))=$B308),1,0)),"")</f>
        <v/>
      </c>
      <c r="H308" s="5" t="str">
        <f>IF(PhieuBauCu!$B$2&gt;4,IF(LEN($B308)=0,"",IF(AND($B308&gt;0,VALUE(SUBSTITUTE($B308,"5","0"))=$B308),1,0)),"")</f>
        <v/>
      </c>
      <c r="I308" s="5" t="str">
        <f>IF(PhieuBauCu!$B$2&gt;5,IF(LEN($B308)=0,"",IF(AND($B308&gt;0,VALUE(SUBSTITUTE($B308,"6","0"))=$B308),1,0)),"")</f>
        <v/>
      </c>
      <c r="J308" s="5" t="str">
        <f>IF(PhieuBauCu!$B$2&gt;6,IF(LEN($B308)=0,"",IF(AND($B308&gt;0,VALUE(SUBSTITUTE($B308,"7","0"))=$B308),1,0)),"")</f>
        <v/>
      </c>
      <c r="K308" s="5" t="str">
        <f>IF(PhieuBauCu!$B$2&gt;7,IF(LEN($B308)=0,"",IF(AND($B308&gt;0,VALUE(SUBSTITUTE($B308,"8","0"))=$B308),1,0)),"")</f>
        <v/>
      </c>
      <c r="L308" s="5" t="str">
        <f>IF(PhieuBauCu!$B$2&gt;8,IF(LEN($B308)=0,"",IF(AND($B308&gt;0,VALUE(SUBSTITUTE($B308,"9","0"))=$B308),1,0)),"")</f>
        <v/>
      </c>
      <c r="M308" s="9">
        <f t="shared" si="9"/>
        <v>0</v>
      </c>
      <c r="N308" s="36">
        <f>IF(AND(M308&lt;=PhieuBauCu!$B$13,M308&gt;=1),1,0)</f>
        <v>0</v>
      </c>
    </row>
    <row r="309" spans="1:14" ht="28.5" customHeight="1">
      <c r="A309" s="2">
        <v>304</v>
      </c>
      <c r="B309" s="3"/>
      <c r="C309" s="48" t="str">
        <f t="shared" si="8"/>
        <v/>
      </c>
      <c r="D309" s="5" t="str">
        <f>IF(PhieuBauCu!$B$2&gt;0,IF(LEN($B309)=0,"",IF(AND($B309&gt;0,VALUE(SUBSTITUTE($B309,"1","0"))=$B309),1,0)),"")</f>
        <v/>
      </c>
      <c r="E309" s="5" t="str">
        <f>IF(PhieuBauCu!$B$2&gt;1,IF(LEN($B309)=0,"",IF(AND($B309&gt;0,VALUE(SUBSTITUTE($B309,"2","0"))=$B309),1,0)),"")</f>
        <v/>
      </c>
      <c r="F309" s="5" t="str">
        <f>IF(PhieuBauCu!$B$2&gt;2,IF(LEN($B309)=0,"",IF(AND($B309&gt;0,VALUE(SUBSTITUTE($B309,"3","0"))=$B309),1,0)),"")</f>
        <v/>
      </c>
      <c r="G309" s="5" t="str">
        <f>IF(PhieuBauCu!$B$2&gt;3,IF(LEN($B309)=0,"",IF(AND($B309&gt;0,VALUE(SUBSTITUTE($B309,"4","0"))=$B309),1,0)),"")</f>
        <v/>
      </c>
      <c r="H309" s="5" t="str">
        <f>IF(PhieuBauCu!$B$2&gt;4,IF(LEN($B309)=0,"",IF(AND($B309&gt;0,VALUE(SUBSTITUTE($B309,"5","0"))=$B309),1,0)),"")</f>
        <v/>
      </c>
      <c r="I309" s="5" t="str">
        <f>IF(PhieuBauCu!$B$2&gt;5,IF(LEN($B309)=0,"",IF(AND($B309&gt;0,VALUE(SUBSTITUTE($B309,"6","0"))=$B309),1,0)),"")</f>
        <v/>
      </c>
      <c r="J309" s="5" t="str">
        <f>IF(PhieuBauCu!$B$2&gt;6,IF(LEN($B309)=0,"",IF(AND($B309&gt;0,VALUE(SUBSTITUTE($B309,"7","0"))=$B309),1,0)),"")</f>
        <v/>
      </c>
      <c r="K309" s="5" t="str">
        <f>IF(PhieuBauCu!$B$2&gt;7,IF(LEN($B309)=0,"",IF(AND($B309&gt;0,VALUE(SUBSTITUTE($B309,"8","0"))=$B309),1,0)),"")</f>
        <v/>
      </c>
      <c r="L309" s="5" t="str">
        <f>IF(PhieuBauCu!$B$2&gt;8,IF(LEN($B309)=0,"",IF(AND($B309&gt;0,VALUE(SUBSTITUTE($B309,"9","0"))=$B309),1,0)),"")</f>
        <v/>
      </c>
      <c r="M309" s="9">
        <f t="shared" si="9"/>
        <v>0</v>
      </c>
      <c r="N309" s="36">
        <f>IF(AND(M309&lt;=PhieuBauCu!$B$13,M309&gt;=1),1,0)</f>
        <v>0</v>
      </c>
    </row>
    <row r="310" spans="1:14" ht="28.5" customHeight="1">
      <c r="A310" s="2">
        <v>305</v>
      </c>
      <c r="B310" s="3"/>
      <c r="C310" s="48" t="str">
        <f t="shared" si="8"/>
        <v/>
      </c>
      <c r="D310" s="5" t="str">
        <f>IF(PhieuBauCu!$B$2&gt;0,IF(LEN($B310)=0,"",IF(AND($B310&gt;0,VALUE(SUBSTITUTE($B310,"1","0"))=$B310),1,0)),"")</f>
        <v/>
      </c>
      <c r="E310" s="5" t="str">
        <f>IF(PhieuBauCu!$B$2&gt;1,IF(LEN($B310)=0,"",IF(AND($B310&gt;0,VALUE(SUBSTITUTE($B310,"2","0"))=$B310),1,0)),"")</f>
        <v/>
      </c>
      <c r="F310" s="5" t="str">
        <f>IF(PhieuBauCu!$B$2&gt;2,IF(LEN($B310)=0,"",IF(AND($B310&gt;0,VALUE(SUBSTITUTE($B310,"3","0"))=$B310),1,0)),"")</f>
        <v/>
      </c>
      <c r="G310" s="5" t="str">
        <f>IF(PhieuBauCu!$B$2&gt;3,IF(LEN($B310)=0,"",IF(AND($B310&gt;0,VALUE(SUBSTITUTE($B310,"4","0"))=$B310),1,0)),"")</f>
        <v/>
      </c>
      <c r="H310" s="5" t="str">
        <f>IF(PhieuBauCu!$B$2&gt;4,IF(LEN($B310)=0,"",IF(AND($B310&gt;0,VALUE(SUBSTITUTE($B310,"5","0"))=$B310),1,0)),"")</f>
        <v/>
      </c>
      <c r="I310" s="5" t="str">
        <f>IF(PhieuBauCu!$B$2&gt;5,IF(LEN($B310)=0,"",IF(AND($B310&gt;0,VALUE(SUBSTITUTE($B310,"6","0"))=$B310),1,0)),"")</f>
        <v/>
      </c>
      <c r="J310" s="5" t="str">
        <f>IF(PhieuBauCu!$B$2&gt;6,IF(LEN($B310)=0,"",IF(AND($B310&gt;0,VALUE(SUBSTITUTE($B310,"7","0"))=$B310),1,0)),"")</f>
        <v/>
      </c>
      <c r="K310" s="5" t="str">
        <f>IF(PhieuBauCu!$B$2&gt;7,IF(LEN($B310)=0,"",IF(AND($B310&gt;0,VALUE(SUBSTITUTE($B310,"8","0"))=$B310),1,0)),"")</f>
        <v/>
      </c>
      <c r="L310" s="5" t="str">
        <f>IF(PhieuBauCu!$B$2&gt;8,IF(LEN($B310)=0,"",IF(AND($B310&gt;0,VALUE(SUBSTITUTE($B310,"9","0"))=$B310),1,0)),"")</f>
        <v/>
      </c>
      <c r="M310" s="9">
        <f t="shared" si="9"/>
        <v>0</v>
      </c>
      <c r="N310" s="36">
        <f>IF(AND(M310&lt;=PhieuBauCu!$B$13,M310&gt;=1),1,0)</f>
        <v>0</v>
      </c>
    </row>
    <row r="311" spans="1:14" ht="28.5" customHeight="1">
      <c r="A311" s="2">
        <v>306</v>
      </c>
      <c r="B311" s="3"/>
      <c r="C311" s="48" t="str">
        <f t="shared" si="8"/>
        <v/>
      </c>
      <c r="D311" s="5" t="str">
        <f>IF(PhieuBauCu!$B$2&gt;0,IF(LEN($B311)=0,"",IF(AND($B311&gt;0,VALUE(SUBSTITUTE($B311,"1","0"))=$B311),1,0)),"")</f>
        <v/>
      </c>
      <c r="E311" s="5" t="str">
        <f>IF(PhieuBauCu!$B$2&gt;1,IF(LEN($B311)=0,"",IF(AND($B311&gt;0,VALUE(SUBSTITUTE($B311,"2","0"))=$B311),1,0)),"")</f>
        <v/>
      </c>
      <c r="F311" s="5" t="str">
        <f>IF(PhieuBauCu!$B$2&gt;2,IF(LEN($B311)=0,"",IF(AND($B311&gt;0,VALUE(SUBSTITUTE($B311,"3","0"))=$B311),1,0)),"")</f>
        <v/>
      </c>
      <c r="G311" s="5" t="str">
        <f>IF(PhieuBauCu!$B$2&gt;3,IF(LEN($B311)=0,"",IF(AND($B311&gt;0,VALUE(SUBSTITUTE($B311,"4","0"))=$B311),1,0)),"")</f>
        <v/>
      </c>
      <c r="H311" s="5" t="str">
        <f>IF(PhieuBauCu!$B$2&gt;4,IF(LEN($B311)=0,"",IF(AND($B311&gt;0,VALUE(SUBSTITUTE($B311,"5","0"))=$B311),1,0)),"")</f>
        <v/>
      </c>
      <c r="I311" s="5" t="str">
        <f>IF(PhieuBauCu!$B$2&gt;5,IF(LEN($B311)=0,"",IF(AND($B311&gt;0,VALUE(SUBSTITUTE($B311,"6","0"))=$B311),1,0)),"")</f>
        <v/>
      </c>
      <c r="J311" s="5" t="str">
        <f>IF(PhieuBauCu!$B$2&gt;6,IF(LEN($B311)=0,"",IF(AND($B311&gt;0,VALUE(SUBSTITUTE($B311,"7","0"))=$B311),1,0)),"")</f>
        <v/>
      </c>
      <c r="K311" s="5" t="str">
        <f>IF(PhieuBauCu!$B$2&gt;7,IF(LEN($B311)=0,"",IF(AND($B311&gt;0,VALUE(SUBSTITUTE($B311,"8","0"))=$B311),1,0)),"")</f>
        <v/>
      </c>
      <c r="L311" s="5" t="str">
        <f>IF(PhieuBauCu!$B$2&gt;8,IF(LEN($B311)=0,"",IF(AND($B311&gt;0,VALUE(SUBSTITUTE($B311,"9","0"))=$B311),1,0)),"")</f>
        <v/>
      </c>
      <c r="M311" s="9">
        <f t="shared" si="9"/>
        <v>0</v>
      </c>
      <c r="N311" s="36">
        <f>IF(AND(M311&lt;=PhieuBauCu!$B$13,M311&gt;=1),1,0)</f>
        <v>0</v>
      </c>
    </row>
    <row r="312" spans="1:14" ht="28.5" customHeight="1">
      <c r="A312" s="2">
        <v>307</v>
      </c>
      <c r="B312" s="3"/>
      <c r="C312" s="48" t="str">
        <f t="shared" si="8"/>
        <v/>
      </c>
      <c r="D312" s="5" t="str">
        <f>IF(PhieuBauCu!$B$2&gt;0,IF(LEN($B312)=0,"",IF(AND($B312&gt;0,VALUE(SUBSTITUTE($B312,"1","0"))=$B312),1,0)),"")</f>
        <v/>
      </c>
      <c r="E312" s="5" t="str">
        <f>IF(PhieuBauCu!$B$2&gt;1,IF(LEN($B312)=0,"",IF(AND($B312&gt;0,VALUE(SUBSTITUTE($B312,"2","0"))=$B312),1,0)),"")</f>
        <v/>
      </c>
      <c r="F312" s="5" t="str">
        <f>IF(PhieuBauCu!$B$2&gt;2,IF(LEN($B312)=0,"",IF(AND($B312&gt;0,VALUE(SUBSTITUTE($B312,"3","0"))=$B312),1,0)),"")</f>
        <v/>
      </c>
      <c r="G312" s="5" t="str">
        <f>IF(PhieuBauCu!$B$2&gt;3,IF(LEN($B312)=0,"",IF(AND($B312&gt;0,VALUE(SUBSTITUTE($B312,"4","0"))=$B312),1,0)),"")</f>
        <v/>
      </c>
      <c r="H312" s="5" t="str">
        <f>IF(PhieuBauCu!$B$2&gt;4,IF(LEN($B312)=0,"",IF(AND($B312&gt;0,VALUE(SUBSTITUTE($B312,"5","0"))=$B312),1,0)),"")</f>
        <v/>
      </c>
      <c r="I312" s="5" t="str">
        <f>IF(PhieuBauCu!$B$2&gt;5,IF(LEN($B312)=0,"",IF(AND($B312&gt;0,VALUE(SUBSTITUTE($B312,"6","0"))=$B312),1,0)),"")</f>
        <v/>
      </c>
      <c r="J312" s="5" t="str">
        <f>IF(PhieuBauCu!$B$2&gt;6,IF(LEN($B312)=0,"",IF(AND($B312&gt;0,VALUE(SUBSTITUTE($B312,"7","0"))=$B312),1,0)),"")</f>
        <v/>
      </c>
      <c r="K312" s="5" t="str">
        <f>IF(PhieuBauCu!$B$2&gt;7,IF(LEN($B312)=0,"",IF(AND($B312&gt;0,VALUE(SUBSTITUTE($B312,"8","0"))=$B312),1,0)),"")</f>
        <v/>
      </c>
      <c r="L312" s="5" t="str">
        <f>IF(PhieuBauCu!$B$2&gt;8,IF(LEN($B312)=0,"",IF(AND($B312&gt;0,VALUE(SUBSTITUTE($B312,"9","0"))=$B312),1,0)),"")</f>
        <v/>
      </c>
      <c r="M312" s="9">
        <f t="shared" si="9"/>
        <v>0</v>
      </c>
      <c r="N312" s="36">
        <f>IF(AND(M312&lt;=PhieuBauCu!$B$13,M312&gt;=1),1,0)</f>
        <v>0</v>
      </c>
    </row>
    <row r="313" spans="1:14" ht="28.5" customHeight="1">
      <c r="A313" s="2">
        <v>308</v>
      </c>
      <c r="B313" s="3"/>
      <c r="C313" s="48" t="str">
        <f t="shared" si="8"/>
        <v/>
      </c>
      <c r="D313" s="5" t="str">
        <f>IF(PhieuBauCu!$B$2&gt;0,IF(LEN($B313)=0,"",IF(AND($B313&gt;0,VALUE(SUBSTITUTE($B313,"1","0"))=$B313),1,0)),"")</f>
        <v/>
      </c>
      <c r="E313" s="5" t="str">
        <f>IF(PhieuBauCu!$B$2&gt;1,IF(LEN($B313)=0,"",IF(AND($B313&gt;0,VALUE(SUBSTITUTE($B313,"2","0"))=$B313),1,0)),"")</f>
        <v/>
      </c>
      <c r="F313" s="5" t="str">
        <f>IF(PhieuBauCu!$B$2&gt;2,IF(LEN($B313)=0,"",IF(AND($B313&gt;0,VALUE(SUBSTITUTE($B313,"3","0"))=$B313),1,0)),"")</f>
        <v/>
      </c>
      <c r="G313" s="5" t="str">
        <f>IF(PhieuBauCu!$B$2&gt;3,IF(LEN($B313)=0,"",IF(AND($B313&gt;0,VALUE(SUBSTITUTE($B313,"4","0"))=$B313),1,0)),"")</f>
        <v/>
      </c>
      <c r="H313" s="5" t="str">
        <f>IF(PhieuBauCu!$B$2&gt;4,IF(LEN($B313)=0,"",IF(AND($B313&gt;0,VALUE(SUBSTITUTE($B313,"5","0"))=$B313),1,0)),"")</f>
        <v/>
      </c>
      <c r="I313" s="5" t="str">
        <f>IF(PhieuBauCu!$B$2&gt;5,IF(LEN($B313)=0,"",IF(AND($B313&gt;0,VALUE(SUBSTITUTE($B313,"6","0"))=$B313),1,0)),"")</f>
        <v/>
      </c>
      <c r="J313" s="5" t="str">
        <f>IF(PhieuBauCu!$B$2&gt;6,IF(LEN($B313)=0,"",IF(AND($B313&gt;0,VALUE(SUBSTITUTE($B313,"7","0"))=$B313),1,0)),"")</f>
        <v/>
      </c>
      <c r="K313" s="5" t="str">
        <f>IF(PhieuBauCu!$B$2&gt;7,IF(LEN($B313)=0,"",IF(AND($B313&gt;0,VALUE(SUBSTITUTE($B313,"8","0"))=$B313),1,0)),"")</f>
        <v/>
      </c>
      <c r="L313" s="5" t="str">
        <f>IF(PhieuBauCu!$B$2&gt;8,IF(LEN($B313)=0,"",IF(AND($B313&gt;0,VALUE(SUBSTITUTE($B313,"9","0"))=$B313),1,0)),"")</f>
        <v/>
      </c>
      <c r="M313" s="9">
        <f t="shared" si="9"/>
        <v>0</v>
      </c>
      <c r="N313" s="36">
        <f>IF(AND(M313&lt;=PhieuBauCu!$B$13,M313&gt;=1),1,0)</f>
        <v>0</v>
      </c>
    </row>
    <row r="314" spans="1:14" ht="28.5" customHeight="1">
      <c r="A314" s="2">
        <v>309</v>
      </c>
      <c r="B314" s="3"/>
      <c r="C314" s="48" t="str">
        <f t="shared" si="8"/>
        <v/>
      </c>
      <c r="D314" s="5" t="str">
        <f>IF(PhieuBauCu!$B$2&gt;0,IF(LEN($B314)=0,"",IF(AND($B314&gt;0,VALUE(SUBSTITUTE($B314,"1","0"))=$B314),1,0)),"")</f>
        <v/>
      </c>
      <c r="E314" s="5" t="str">
        <f>IF(PhieuBauCu!$B$2&gt;1,IF(LEN($B314)=0,"",IF(AND($B314&gt;0,VALUE(SUBSTITUTE($B314,"2","0"))=$B314),1,0)),"")</f>
        <v/>
      </c>
      <c r="F314" s="5" t="str">
        <f>IF(PhieuBauCu!$B$2&gt;2,IF(LEN($B314)=0,"",IF(AND($B314&gt;0,VALUE(SUBSTITUTE($B314,"3","0"))=$B314),1,0)),"")</f>
        <v/>
      </c>
      <c r="G314" s="5" t="str">
        <f>IF(PhieuBauCu!$B$2&gt;3,IF(LEN($B314)=0,"",IF(AND($B314&gt;0,VALUE(SUBSTITUTE($B314,"4","0"))=$B314),1,0)),"")</f>
        <v/>
      </c>
      <c r="H314" s="5" t="str">
        <f>IF(PhieuBauCu!$B$2&gt;4,IF(LEN($B314)=0,"",IF(AND($B314&gt;0,VALUE(SUBSTITUTE($B314,"5","0"))=$B314),1,0)),"")</f>
        <v/>
      </c>
      <c r="I314" s="5" t="str">
        <f>IF(PhieuBauCu!$B$2&gt;5,IF(LEN($B314)=0,"",IF(AND($B314&gt;0,VALUE(SUBSTITUTE($B314,"6","0"))=$B314),1,0)),"")</f>
        <v/>
      </c>
      <c r="J314" s="5" t="str">
        <f>IF(PhieuBauCu!$B$2&gt;6,IF(LEN($B314)=0,"",IF(AND($B314&gt;0,VALUE(SUBSTITUTE($B314,"7","0"))=$B314),1,0)),"")</f>
        <v/>
      </c>
      <c r="K314" s="5" t="str">
        <f>IF(PhieuBauCu!$B$2&gt;7,IF(LEN($B314)=0,"",IF(AND($B314&gt;0,VALUE(SUBSTITUTE($B314,"8","0"))=$B314),1,0)),"")</f>
        <v/>
      </c>
      <c r="L314" s="5" t="str">
        <f>IF(PhieuBauCu!$B$2&gt;8,IF(LEN($B314)=0,"",IF(AND($B314&gt;0,VALUE(SUBSTITUTE($B314,"9","0"))=$B314),1,0)),"")</f>
        <v/>
      </c>
      <c r="M314" s="9">
        <f t="shared" si="9"/>
        <v>0</v>
      </c>
      <c r="N314" s="36">
        <f>IF(AND(M314&lt;=PhieuBauCu!$B$13,M314&gt;=1),1,0)</f>
        <v>0</v>
      </c>
    </row>
    <row r="315" spans="1:14" ht="28.5" customHeight="1">
      <c r="A315" s="2">
        <v>310</v>
      </c>
      <c r="B315" s="3"/>
      <c r="C315" s="48" t="str">
        <f t="shared" si="8"/>
        <v/>
      </c>
      <c r="D315" s="5" t="str">
        <f>IF(PhieuBauCu!$B$2&gt;0,IF(LEN($B315)=0,"",IF(AND($B315&gt;0,VALUE(SUBSTITUTE($B315,"1","0"))=$B315),1,0)),"")</f>
        <v/>
      </c>
      <c r="E315" s="5" t="str">
        <f>IF(PhieuBauCu!$B$2&gt;1,IF(LEN($B315)=0,"",IF(AND($B315&gt;0,VALUE(SUBSTITUTE($B315,"2","0"))=$B315),1,0)),"")</f>
        <v/>
      </c>
      <c r="F315" s="5" t="str">
        <f>IF(PhieuBauCu!$B$2&gt;2,IF(LEN($B315)=0,"",IF(AND($B315&gt;0,VALUE(SUBSTITUTE($B315,"3","0"))=$B315),1,0)),"")</f>
        <v/>
      </c>
      <c r="G315" s="5" t="str">
        <f>IF(PhieuBauCu!$B$2&gt;3,IF(LEN($B315)=0,"",IF(AND($B315&gt;0,VALUE(SUBSTITUTE($B315,"4","0"))=$B315),1,0)),"")</f>
        <v/>
      </c>
      <c r="H315" s="5" t="str">
        <f>IF(PhieuBauCu!$B$2&gt;4,IF(LEN($B315)=0,"",IF(AND($B315&gt;0,VALUE(SUBSTITUTE($B315,"5","0"))=$B315),1,0)),"")</f>
        <v/>
      </c>
      <c r="I315" s="5" t="str">
        <f>IF(PhieuBauCu!$B$2&gt;5,IF(LEN($B315)=0,"",IF(AND($B315&gt;0,VALUE(SUBSTITUTE($B315,"6","0"))=$B315),1,0)),"")</f>
        <v/>
      </c>
      <c r="J315" s="5" t="str">
        <f>IF(PhieuBauCu!$B$2&gt;6,IF(LEN($B315)=0,"",IF(AND($B315&gt;0,VALUE(SUBSTITUTE($B315,"7","0"))=$B315),1,0)),"")</f>
        <v/>
      </c>
      <c r="K315" s="5" t="str">
        <f>IF(PhieuBauCu!$B$2&gt;7,IF(LEN($B315)=0,"",IF(AND($B315&gt;0,VALUE(SUBSTITUTE($B315,"8","0"))=$B315),1,0)),"")</f>
        <v/>
      </c>
      <c r="L315" s="5" t="str">
        <f>IF(PhieuBauCu!$B$2&gt;8,IF(LEN($B315)=0,"",IF(AND($B315&gt;0,VALUE(SUBSTITUTE($B315,"9","0"))=$B315),1,0)),"")</f>
        <v/>
      </c>
      <c r="M315" s="9">
        <f t="shared" si="9"/>
        <v>0</v>
      </c>
      <c r="N315" s="36">
        <f>IF(AND(M315&lt;=PhieuBauCu!$B$13,M315&gt;=1),1,0)</f>
        <v>0</v>
      </c>
    </row>
    <row r="316" spans="1:14" ht="28.5" customHeight="1">
      <c r="A316" s="2">
        <v>311</v>
      </c>
      <c r="B316" s="3"/>
      <c r="C316" s="48" t="str">
        <f t="shared" si="8"/>
        <v/>
      </c>
      <c r="D316" s="5" t="str">
        <f>IF(PhieuBauCu!$B$2&gt;0,IF(LEN($B316)=0,"",IF(AND($B316&gt;0,VALUE(SUBSTITUTE($B316,"1","0"))=$B316),1,0)),"")</f>
        <v/>
      </c>
      <c r="E316" s="5" t="str">
        <f>IF(PhieuBauCu!$B$2&gt;1,IF(LEN($B316)=0,"",IF(AND($B316&gt;0,VALUE(SUBSTITUTE($B316,"2","0"))=$B316),1,0)),"")</f>
        <v/>
      </c>
      <c r="F316" s="5" t="str">
        <f>IF(PhieuBauCu!$B$2&gt;2,IF(LEN($B316)=0,"",IF(AND($B316&gt;0,VALUE(SUBSTITUTE($B316,"3","0"))=$B316),1,0)),"")</f>
        <v/>
      </c>
      <c r="G316" s="5" t="str">
        <f>IF(PhieuBauCu!$B$2&gt;3,IF(LEN($B316)=0,"",IF(AND($B316&gt;0,VALUE(SUBSTITUTE($B316,"4","0"))=$B316),1,0)),"")</f>
        <v/>
      </c>
      <c r="H316" s="5" t="str">
        <f>IF(PhieuBauCu!$B$2&gt;4,IF(LEN($B316)=0,"",IF(AND($B316&gt;0,VALUE(SUBSTITUTE($B316,"5","0"))=$B316),1,0)),"")</f>
        <v/>
      </c>
      <c r="I316" s="5" t="str">
        <f>IF(PhieuBauCu!$B$2&gt;5,IF(LEN($B316)=0,"",IF(AND($B316&gt;0,VALUE(SUBSTITUTE($B316,"6","0"))=$B316),1,0)),"")</f>
        <v/>
      </c>
      <c r="J316" s="5" t="str">
        <f>IF(PhieuBauCu!$B$2&gt;6,IF(LEN($B316)=0,"",IF(AND($B316&gt;0,VALUE(SUBSTITUTE($B316,"7","0"))=$B316),1,0)),"")</f>
        <v/>
      </c>
      <c r="K316" s="5" t="str">
        <f>IF(PhieuBauCu!$B$2&gt;7,IF(LEN($B316)=0,"",IF(AND($B316&gt;0,VALUE(SUBSTITUTE($B316,"8","0"))=$B316),1,0)),"")</f>
        <v/>
      </c>
      <c r="L316" s="5" t="str">
        <f>IF(PhieuBauCu!$B$2&gt;8,IF(LEN($B316)=0,"",IF(AND($B316&gt;0,VALUE(SUBSTITUTE($B316,"9","0"))=$B316),1,0)),"")</f>
        <v/>
      </c>
      <c r="M316" s="9">
        <f t="shared" si="9"/>
        <v>0</v>
      </c>
      <c r="N316" s="36">
        <f>IF(AND(M316&lt;=PhieuBauCu!$B$13,M316&gt;=1),1,0)</f>
        <v>0</v>
      </c>
    </row>
    <row r="317" spans="1:14" ht="28.5" customHeight="1">
      <c r="A317" s="2">
        <v>312</v>
      </c>
      <c r="B317" s="3"/>
      <c r="C317" s="48" t="str">
        <f t="shared" si="8"/>
        <v/>
      </c>
      <c r="D317" s="5" t="str">
        <f>IF(PhieuBauCu!$B$2&gt;0,IF(LEN($B317)=0,"",IF(AND($B317&gt;0,VALUE(SUBSTITUTE($B317,"1","0"))=$B317),1,0)),"")</f>
        <v/>
      </c>
      <c r="E317" s="5" t="str">
        <f>IF(PhieuBauCu!$B$2&gt;1,IF(LEN($B317)=0,"",IF(AND($B317&gt;0,VALUE(SUBSTITUTE($B317,"2","0"))=$B317),1,0)),"")</f>
        <v/>
      </c>
      <c r="F317" s="5" t="str">
        <f>IF(PhieuBauCu!$B$2&gt;2,IF(LEN($B317)=0,"",IF(AND($B317&gt;0,VALUE(SUBSTITUTE($B317,"3","0"))=$B317),1,0)),"")</f>
        <v/>
      </c>
      <c r="G317" s="5" t="str">
        <f>IF(PhieuBauCu!$B$2&gt;3,IF(LEN($B317)=0,"",IF(AND($B317&gt;0,VALUE(SUBSTITUTE($B317,"4","0"))=$B317),1,0)),"")</f>
        <v/>
      </c>
      <c r="H317" s="5" t="str">
        <f>IF(PhieuBauCu!$B$2&gt;4,IF(LEN($B317)=0,"",IF(AND($B317&gt;0,VALUE(SUBSTITUTE($B317,"5","0"))=$B317),1,0)),"")</f>
        <v/>
      </c>
      <c r="I317" s="5" t="str">
        <f>IF(PhieuBauCu!$B$2&gt;5,IF(LEN($B317)=0,"",IF(AND($B317&gt;0,VALUE(SUBSTITUTE($B317,"6","0"))=$B317),1,0)),"")</f>
        <v/>
      </c>
      <c r="J317" s="5" t="str">
        <f>IF(PhieuBauCu!$B$2&gt;6,IF(LEN($B317)=0,"",IF(AND($B317&gt;0,VALUE(SUBSTITUTE($B317,"7","0"))=$B317),1,0)),"")</f>
        <v/>
      </c>
      <c r="K317" s="5" t="str">
        <f>IF(PhieuBauCu!$B$2&gt;7,IF(LEN($B317)=0,"",IF(AND($B317&gt;0,VALUE(SUBSTITUTE($B317,"8","0"))=$B317),1,0)),"")</f>
        <v/>
      </c>
      <c r="L317" s="5" t="str">
        <f>IF(PhieuBauCu!$B$2&gt;8,IF(LEN($B317)=0,"",IF(AND($B317&gt;0,VALUE(SUBSTITUTE($B317,"9","0"))=$B317),1,0)),"")</f>
        <v/>
      </c>
      <c r="M317" s="9">
        <f t="shared" si="9"/>
        <v>0</v>
      </c>
      <c r="N317" s="36">
        <f>IF(AND(M317&lt;=PhieuBauCu!$B$13,M317&gt;=1),1,0)</f>
        <v>0</v>
      </c>
    </row>
    <row r="318" spans="1:14" ht="28.5" customHeight="1">
      <c r="A318" s="2">
        <v>313</v>
      </c>
      <c r="B318" s="3"/>
      <c r="C318" s="48" t="str">
        <f t="shared" si="8"/>
        <v/>
      </c>
      <c r="D318" s="5" t="str">
        <f>IF(PhieuBauCu!$B$2&gt;0,IF(LEN($B318)=0,"",IF(AND($B318&gt;0,VALUE(SUBSTITUTE($B318,"1","0"))=$B318),1,0)),"")</f>
        <v/>
      </c>
      <c r="E318" s="5" t="str">
        <f>IF(PhieuBauCu!$B$2&gt;1,IF(LEN($B318)=0,"",IF(AND($B318&gt;0,VALUE(SUBSTITUTE($B318,"2","0"))=$B318),1,0)),"")</f>
        <v/>
      </c>
      <c r="F318" s="5" t="str">
        <f>IF(PhieuBauCu!$B$2&gt;2,IF(LEN($B318)=0,"",IF(AND($B318&gt;0,VALUE(SUBSTITUTE($B318,"3","0"))=$B318),1,0)),"")</f>
        <v/>
      </c>
      <c r="G318" s="5" t="str">
        <f>IF(PhieuBauCu!$B$2&gt;3,IF(LEN($B318)=0,"",IF(AND($B318&gt;0,VALUE(SUBSTITUTE($B318,"4","0"))=$B318),1,0)),"")</f>
        <v/>
      </c>
      <c r="H318" s="5" t="str">
        <f>IF(PhieuBauCu!$B$2&gt;4,IF(LEN($B318)=0,"",IF(AND($B318&gt;0,VALUE(SUBSTITUTE($B318,"5","0"))=$B318),1,0)),"")</f>
        <v/>
      </c>
      <c r="I318" s="5" t="str">
        <f>IF(PhieuBauCu!$B$2&gt;5,IF(LEN($B318)=0,"",IF(AND($B318&gt;0,VALUE(SUBSTITUTE($B318,"6","0"))=$B318),1,0)),"")</f>
        <v/>
      </c>
      <c r="J318" s="5" t="str">
        <f>IF(PhieuBauCu!$B$2&gt;6,IF(LEN($B318)=0,"",IF(AND($B318&gt;0,VALUE(SUBSTITUTE($B318,"7","0"))=$B318),1,0)),"")</f>
        <v/>
      </c>
      <c r="K318" s="5" t="str">
        <f>IF(PhieuBauCu!$B$2&gt;7,IF(LEN($B318)=0,"",IF(AND($B318&gt;0,VALUE(SUBSTITUTE($B318,"8","0"))=$B318),1,0)),"")</f>
        <v/>
      </c>
      <c r="L318" s="5" t="str">
        <f>IF(PhieuBauCu!$B$2&gt;8,IF(LEN($B318)=0,"",IF(AND($B318&gt;0,VALUE(SUBSTITUTE($B318,"9","0"))=$B318),1,0)),"")</f>
        <v/>
      </c>
      <c r="M318" s="9">
        <f t="shared" si="9"/>
        <v>0</v>
      </c>
      <c r="N318" s="36">
        <f>IF(AND(M318&lt;=PhieuBauCu!$B$13,M318&gt;=1),1,0)</f>
        <v>0</v>
      </c>
    </row>
    <row r="319" spans="1:14" ht="28.5" customHeight="1">
      <c r="A319" s="2">
        <v>314</v>
      </c>
      <c r="B319" s="3"/>
      <c r="C319" s="48" t="str">
        <f t="shared" si="8"/>
        <v/>
      </c>
      <c r="D319" s="5" t="str">
        <f>IF(PhieuBauCu!$B$2&gt;0,IF(LEN($B319)=0,"",IF(AND($B319&gt;0,VALUE(SUBSTITUTE($B319,"1","0"))=$B319),1,0)),"")</f>
        <v/>
      </c>
      <c r="E319" s="5" t="str">
        <f>IF(PhieuBauCu!$B$2&gt;1,IF(LEN($B319)=0,"",IF(AND($B319&gt;0,VALUE(SUBSTITUTE($B319,"2","0"))=$B319),1,0)),"")</f>
        <v/>
      </c>
      <c r="F319" s="5" t="str">
        <f>IF(PhieuBauCu!$B$2&gt;2,IF(LEN($B319)=0,"",IF(AND($B319&gt;0,VALUE(SUBSTITUTE($B319,"3","0"))=$B319),1,0)),"")</f>
        <v/>
      </c>
      <c r="G319" s="5" t="str">
        <f>IF(PhieuBauCu!$B$2&gt;3,IF(LEN($B319)=0,"",IF(AND($B319&gt;0,VALUE(SUBSTITUTE($B319,"4","0"))=$B319),1,0)),"")</f>
        <v/>
      </c>
      <c r="H319" s="5" t="str">
        <f>IF(PhieuBauCu!$B$2&gt;4,IF(LEN($B319)=0,"",IF(AND($B319&gt;0,VALUE(SUBSTITUTE($B319,"5","0"))=$B319),1,0)),"")</f>
        <v/>
      </c>
      <c r="I319" s="5" t="str">
        <f>IF(PhieuBauCu!$B$2&gt;5,IF(LEN($B319)=0,"",IF(AND($B319&gt;0,VALUE(SUBSTITUTE($B319,"6","0"))=$B319),1,0)),"")</f>
        <v/>
      </c>
      <c r="J319" s="5" t="str">
        <f>IF(PhieuBauCu!$B$2&gt;6,IF(LEN($B319)=0,"",IF(AND($B319&gt;0,VALUE(SUBSTITUTE($B319,"7","0"))=$B319),1,0)),"")</f>
        <v/>
      </c>
      <c r="K319" s="5" t="str">
        <f>IF(PhieuBauCu!$B$2&gt;7,IF(LEN($B319)=0,"",IF(AND($B319&gt;0,VALUE(SUBSTITUTE($B319,"8","0"))=$B319),1,0)),"")</f>
        <v/>
      </c>
      <c r="L319" s="5" t="str">
        <f>IF(PhieuBauCu!$B$2&gt;8,IF(LEN($B319)=0,"",IF(AND($B319&gt;0,VALUE(SUBSTITUTE($B319,"9","0"))=$B319),1,0)),"")</f>
        <v/>
      </c>
      <c r="M319" s="9">
        <f t="shared" si="9"/>
        <v>0</v>
      </c>
      <c r="N319" s="36">
        <f>IF(AND(M319&lt;=PhieuBauCu!$B$13,M319&gt;=1),1,0)</f>
        <v>0</v>
      </c>
    </row>
    <row r="320" spans="1:14" ht="28.5" customHeight="1">
      <c r="A320" s="2">
        <v>315</v>
      </c>
      <c r="B320" s="3"/>
      <c r="C320" s="48" t="str">
        <f t="shared" si="8"/>
        <v/>
      </c>
      <c r="D320" s="5" t="str">
        <f>IF(PhieuBauCu!$B$2&gt;0,IF(LEN($B320)=0,"",IF(AND($B320&gt;0,VALUE(SUBSTITUTE($B320,"1","0"))=$B320),1,0)),"")</f>
        <v/>
      </c>
      <c r="E320" s="5" t="str">
        <f>IF(PhieuBauCu!$B$2&gt;1,IF(LEN($B320)=0,"",IF(AND($B320&gt;0,VALUE(SUBSTITUTE($B320,"2","0"))=$B320),1,0)),"")</f>
        <v/>
      </c>
      <c r="F320" s="5" t="str">
        <f>IF(PhieuBauCu!$B$2&gt;2,IF(LEN($B320)=0,"",IF(AND($B320&gt;0,VALUE(SUBSTITUTE($B320,"3","0"))=$B320),1,0)),"")</f>
        <v/>
      </c>
      <c r="G320" s="5" t="str">
        <f>IF(PhieuBauCu!$B$2&gt;3,IF(LEN($B320)=0,"",IF(AND($B320&gt;0,VALUE(SUBSTITUTE($B320,"4","0"))=$B320),1,0)),"")</f>
        <v/>
      </c>
      <c r="H320" s="5" t="str">
        <f>IF(PhieuBauCu!$B$2&gt;4,IF(LEN($B320)=0,"",IF(AND($B320&gt;0,VALUE(SUBSTITUTE($B320,"5","0"))=$B320),1,0)),"")</f>
        <v/>
      </c>
      <c r="I320" s="5" t="str">
        <f>IF(PhieuBauCu!$B$2&gt;5,IF(LEN($B320)=0,"",IF(AND($B320&gt;0,VALUE(SUBSTITUTE($B320,"6","0"))=$B320),1,0)),"")</f>
        <v/>
      </c>
      <c r="J320" s="5" t="str">
        <f>IF(PhieuBauCu!$B$2&gt;6,IF(LEN($B320)=0,"",IF(AND($B320&gt;0,VALUE(SUBSTITUTE($B320,"7","0"))=$B320),1,0)),"")</f>
        <v/>
      </c>
      <c r="K320" s="5" t="str">
        <f>IF(PhieuBauCu!$B$2&gt;7,IF(LEN($B320)=0,"",IF(AND($B320&gt;0,VALUE(SUBSTITUTE($B320,"8","0"))=$B320),1,0)),"")</f>
        <v/>
      </c>
      <c r="L320" s="5" t="str">
        <f>IF(PhieuBauCu!$B$2&gt;8,IF(LEN($B320)=0,"",IF(AND($B320&gt;0,VALUE(SUBSTITUTE($B320,"9","0"))=$B320),1,0)),"")</f>
        <v/>
      </c>
      <c r="M320" s="9">
        <f t="shared" si="9"/>
        <v>0</v>
      </c>
      <c r="N320" s="36">
        <f>IF(AND(M320&lt;=PhieuBauCu!$B$13,M320&gt;=1),1,0)</f>
        <v>0</v>
      </c>
    </row>
    <row r="321" spans="1:14" ht="28.5" customHeight="1">
      <c r="A321" s="2">
        <v>316</v>
      </c>
      <c r="B321" s="3"/>
      <c r="C321" s="48" t="str">
        <f t="shared" si="8"/>
        <v/>
      </c>
      <c r="D321" s="5" t="str">
        <f>IF(PhieuBauCu!$B$2&gt;0,IF(LEN($B321)=0,"",IF(AND($B321&gt;0,VALUE(SUBSTITUTE($B321,"1","0"))=$B321),1,0)),"")</f>
        <v/>
      </c>
      <c r="E321" s="5" t="str">
        <f>IF(PhieuBauCu!$B$2&gt;1,IF(LEN($B321)=0,"",IF(AND($B321&gt;0,VALUE(SUBSTITUTE($B321,"2","0"))=$B321),1,0)),"")</f>
        <v/>
      </c>
      <c r="F321" s="5" t="str">
        <f>IF(PhieuBauCu!$B$2&gt;2,IF(LEN($B321)=0,"",IF(AND($B321&gt;0,VALUE(SUBSTITUTE($B321,"3","0"))=$B321),1,0)),"")</f>
        <v/>
      </c>
      <c r="G321" s="5" t="str">
        <f>IF(PhieuBauCu!$B$2&gt;3,IF(LEN($B321)=0,"",IF(AND($B321&gt;0,VALUE(SUBSTITUTE($B321,"4","0"))=$B321),1,0)),"")</f>
        <v/>
      </c>
      <c r="H321" s="5" t="str">
        <f>IF(PhieuBauCu!$B$2&gt;4,IF(LEN($B321)=0,"",IF(AND($B321&gt;0,VALUE(SUBSTITUTE($B321,"5","0"))=$B321),1,0)),"")</f>
        <v/>
      </c>
      <c r="I321" s="5" t="str">
        <f>IF(PhieuBauCu!$B$2&gt;5,IF(LEN($B321)=0,"",IF(AND($B321&gt;0,VALUE(SUBSTITUTE($B321,"6","0"))=$B321),1,0)),"")</f>
        <v/>
      </c>
      <c r="J321" s="5" t="str">
        <f>IF(PhieuBauCu!$B$2&gt;6,IF(LEN($B321)=0,"",IF(AND($B321&gt;0,VALUE(SUBSTITUTE($B321,"7","0"))=$B321),1,0)),"")</f>
        <v/>
      </c>
      <c r="K321" s="5" t="str">
        <f>IF(PhieuBauCu!$B$2&gt;7,IF(LEN($B321)=0,"",IF(AND($B321&gt;0,VALUE(SUBSTITUTE($B321,"8","0"))=$B321),1,0)),"")</f>
        <v/>
      </c>
      <c r="L321" s="5" t="str">
        <f>IF(PhieuBauCu!$B$2&gt;8,IF(LEN($B321)=0,"",IF(AND($B321&gt;0,VALUE(SUBSTITUTE($B321,"9","0"))=$B321),1,0)),"")</f>
        <v/>
      </c>
      <c r="M321" s="9">
        <f t="shared" si="9"/>
        <v>0</v>
      </c>
      <c r="N321" s="36">
        <f>IF(AND(M321&lt;=PhieuBauCu!$B$13,M321&gt;=1),1,0)</f>
        <v>0</v>
      </c>
    </row>
    <row r="322" spans="1:14" ht="28.5" customHeight="1">
      <c r="A322" s="2">
        <v>317</v>
      </c>
      <c r="B322" s="3"/>
      <c r="C322" s="48" t="str">
        <f t="shared" si="8"/>
        <v/>
      </c>
      <c r="D322" s="5" t="str">
        <f>IF(PhieuBauCu!$B$2&gt;0,IF(LEN($B322)=0,"",IF(AND($B322&gt;0,VALUE(SUBSTITUTE($B322,"1","0"))=$B322),1,0)),"")</f>
        <v/>
      </c>
      <c r="E322" s="5" t="str">
        <f>IF(PhieuBauCu!$B$2&gt;1,IF(LEN($B322)=0,"",IF(AND($B322&gt;0,VALUE(SUBSTITUTE($B322,"2","0"))=$B322),1,0)),"")</f>
        <v/>
      </c>
      <c r="F322" s="5" t="str">
        <f>IF(PhieuBauCu!$B$2&gt;2,IF(LEN($B322)=0,"",IF(AND($B322&gt;0,VALUE(SUBSTITUTE($B322,"3","0"))=$B322),1,0)),"")</f>
        <v/>
      </c>
      <c r="G322" s="5" t="str">
        <f>IF(PhieuBauCu!$B$2&gt;3,IF(LEN($B322)=0,"",IF(AND($B322&gt;0,VALUE(SUBSTITUTE($B322,"4","0"))=$B322),1,0)),"")</f>
        <v/>
      </c>
      <c r="H322" s="5" t="str">
        <f>IF(PhieuBauCu!$B$2&gt;4,IF(LEN($B322)=0,"",IF(AND($B322&gt;0,VALUE(SUBSTITUTE($B322,"5","0"))=$B322),1,0)),"")</f>
        <v/>
      </c>
      <c r="I322" s="5" t="str">
        <f>IF(PhieuBauCu!$B$2&gt;5,IF(LEN($B322)=0,"",IF(AND($B322&gt;0,VALUE(SUBSTITUTE($B322,"6","0"))=$B322),1,0)),"")</f>
        <v/>
      </c>
      <c r="J322" s="5" t="str">
        <f>IF(PhieuBauCu!$B$2&gt;6,IF(LEN($B322)=0,"",IF(AND($B322&gt;0,VALUE(SUBSTITUTE($B322,"7","0"))=$B322),1,0)),"")</f>
        <v/>
      </c>
      <c r="K322" s="5" t="str">
        <f>IF(PhieuBauCu!$B$2&gt;7,IF(LEN($B322)=0,"",IF(AND($B322&gt;0,VALUE(SUBSTITUTE($B322,"8","0"))=$B322),1,0)),"")</f>
        <v/>
      </c>
      <c r="L322" s="5" t="str">
        <f>IF(PhieuBauCu!$B$2&gt;8,IF(LEN($B322)=0,"",IF(AND($B322&gt;0,VALUE(SUBSTITUTE($B322,"9","0"))=$B322),1,0)),"")</f>
        <v/>
      </c>
      <c r="M322" s="9">
        <f t="shared" si="9"/>
        <v>0</v>
      </c>
      <c r="N322" s="36">
        <f>IF(AND(M322&lt;=PhieuBauCu!$B$13,M322&gt;=1),1,0)</f>
        <v>0</v>
      </c>
    </row>
    <row r="323" spans="1:14" ht="28.5" customHeight="1">
      <c r="A323" s="2">
        <v>318</v>
      </c>
      <c r="B323" s="3"/>
      <c r="C323" s="48" t="str">
        <f t="shared" si="8"/>
        <v/>
      </c>
      <c r="D323" s="5" t="str">
        <f>IF(PhieuBauCu!$B$2&gt;0,IF(LEN($B323)=0,"",IF(AND($B323&gt;0,VALUE(SUBSTITUTE($B323,"1","0"))=$B323),1,0)),"")</f>
        <v/>
      </c>
      <c r="E323" s="5" t="str">
        <f>IF(PhieuBauCu!$B$2&gt;1,IF(LEN($B323)=0,"",IF(AND($B323&gt;0,VALUE(SUBSTITUTE($B323,"2","0"))=$B323),1,0)),"")</f>
        <v/>
      </c>
      <c r="F323" s="5" t="str">
        <f>IF(PhieuBauCu!$B$2&gt;2,IF(LEN($B323)=0,"",IF(AND($B323&gt;0,VALUE(SUBSTITUTE($B323,"3","0"))=$B323),1,0)),"")</f>
        <v/>
      </c>
      <c r="G323" s="5" t="str">
        <f>IF(PhieuBauCu!$B$2&gt;3,IF(LEN($B323)=0,"",IF(AND($B323&gt;0,VALUE(SUBSTITUTE($B323,"4","0"))=$B323),1,0)),"")</f>
        <v/>
      </c>
      <c r="H323" s="5" t="str">
        <f>IF(PhieuBauCu!$B$2&gt;4,IF(LEN($B323)=0,"",IF(AND($B323&gt;0,VALUE(SUBSTITUTE($B323,"5","0"))=$B323),1,0)),"")</f>
        <v/>
      </c>
      <c r="I323" s="5" t="str">
        <f>IF(PhieuBauCu!$B$2&gt;5,IF(LEN($B323)=0,"",IF(AND($B323&gt;0,VALUE(SUBSTITUTE($B323,"6","0"))=$B323),1,0)),"")</f>
        <v/>
      </c>
      <c r="J323" s="5" t="str">
        <f>IF(PhieuBauCu!$B$2&gt;6,IF(LEN($B323)=0,"",IF(AND($B323&gt;0,VALUE(SUBSTITUTE($B323,"7","0"))=$B323),1,0)),"")</f>
        <v/>
      </c>
      <c r="K323" s="5" t="str">
        <f>IF(PhieuBauCu!$B$2&gt;7,IF(LEN($B323)=0,"",IF(AND($B323&gt;0,VALUE(SUBSTITUTE($B323,"8","0"))=$B323),1,0)),"")</f>
        <v/>
      </c>
      <c r="L323" s="5" t="str">
        <f>IF(PhieuBauCu!$B$2&gt;8,IF(LEN($B323)=0,"",IF(AND($B323&gt;0,VALUE(SUBSTITUTE($B323,"9","0"))=$B323),1,0)),"")</f>
        <v/>
      </c>
      <c r="M323" s="9">
        <f t="shared" si="9"/>
        <v>0</v>
      </c>
      <c r="N323" s="36">
        <f>IF(AND(M323&lt;=PhieuBauCu!$B$13,M323&gt;=1),1,0)</f>
        <v>0</v>
      </c>
    </row>
    <row r="324" spans="1:14" ht="28.5" customHeight="1">
      <c r="A324" s="2">
        <v>319</v>
      </c>
      <c r="B324" s="3"/>
      <c r="C324" s="48" t="str">
        <f t="shared" si="8"/>
        <v/>
      </c>
      <c r="D324" s="5" t="str">
        <f>IF(PhieuBauCu!$B$2&gt;0,IF(LEN($B324)=0,"",IF(AND($B324&gt;0,VALUE(SUBSTITUTE($B324,"1","0"))=$B324),1,0)),"")</f>
        <v/>
      </c>
      <c r="E324" s="5" t="str">
        <f>IF(PhieuBauCu!$B$2&gt;1,IF(LEN($B324)=0,"",IF(AND($B324&gt;0,VALUE(SUBSTITUTE($B324,"2","0"))=$B324),1,0)),"")</f>
        <v/>
      </c>
      <c r="F324" s="5" t="str">
        <f>IF(PhieuBauCu!$B$2&gt;2,IF(LEN($B324)=0,"",IF(AND($B324&gt;0,VALUE(SUBSTITUTE($B324,"3","0"))=$B324),1,0)),"")</f>
        <v/>
      </c>
      <c r="G324" s="5" t="str">
        <f>IF(PhieuBauCu!$B$2&gt;3,IF(LEN($B324)=0,"",IF(AND($B324&gt;0,VALUE(SUBSTITUTE($B324,"4","0"))=$B324),1,0)),"")</f>
        <v/>
      </c>
      <c r="H324" s="5" t="str">
        <f>IF(PhieuBauCu!$B$2&gt;4,IF(LEN($B324)=0,"",IF(AND($B324&gt;0,VALUE(SUBSTITUTE($B324,"5","0"))=$B324),1,0)),"")</f>
        <v/>
      </c>
      <c r="I324" s="5" t="str">
        <f>IF(PhieuBauCu!$B$2&gt;5,IF(LEN($B324)=0,"",IF(AND($B324&gt;0,VALUE(SUBSTITUTE($B324,"6","0"))=$B324),1,0)),"")</f>
        <v/>
      </c>
      <c r="J324" s="5" t="str">
        <f>IF(PhieuBauCu!$B$2&gt;6,IF(LEN($B324)=0,"",IF(AND($B324&gt;0,VALUE(SUBSTITUTE($B324,"7","0"))=$B324),1,0)),"")</f>
        <v/>
      </c>
      <c r="K324" s="5" t="str">
        <f>IF(PhieuBauCu!$B$2&gt;7,IF(LEN($B324)=0,"",IF(AND($B324&gt;0,VALUE(SUBSTITUTE($B324,"8","0"))=$B324),1,0)),"")</f>
        <v/>
      </c>
      <c r="L324" s="5" t="str">
        <f>IF(PhieuBauCu!$B$2&gt;8,IF(LEN($B324)=0,"",IF(AND($B324&gt;0,VALUE(SUBSTITUTE($B324,"9","0"))=$B324),1,0)),"")</f>
        <v/>
      </c>
      <c r="M324" s="9">
        <f t="shared" si="9"/>
        <v>0</v>
      </c>
      <c r="N324" s="36">
        <f>IF(AND(M324&lt;=PhieuBauCu!$B$13,M324&gt;=1),1,0)</f>
        <v>0</v>
      </c>
    </row>
    <row r="325" spans="1:14" ht="28.5" customHeight="1">
      <c r="A325" s="2">
        <v>320</v>
      </c>
      <c r="B325" s="3"/>
      <c r="C325" s="48" t="str">
        <f t="shared" si="8"/>
        <v/>
      </c>
      <c r="D325" s="5" t="str">
        <f>IF(PhieuBauCu!$B$2&gt;0,IF(LEN($B325)=0,"",IF(AND($B325&gt;0,VALUE(SUBSTITUTE($B325,"1","0"))=$B325),1,0)),"")</f>
        <v/>
      </c>
      <c r="E325" s="5" t="str">
        <f>IF(PhieuBauCu!$B$2&gt;1,IF(LEN($B325)=0,"",IF(AND($B325&gt;0,VALUE(SUBSTITUTE($B325,"2","0"))=$B325),1,0)),"")</f>
        <v/>
      </c>
      <c r="F325" s="5" t="str">
        <f>IF(PhieuBauCu!$B$2&gt;2,IF(LEN($B325)=0,"",IF(AND($B325&gt;0,VALUE(SUBSTITUTE($B325,"3","0"))=$B325),1,0)),"")</f>
        <v/>
      </c>
      <c r="G325" s="5" t="str">
        <f>IF(PhieuBauCu!$B$2&gt;3,IF(LEN($B325)=0,"",IF(AND($B325&gt;0,VALUE(SUBSTITUTE($B325,"4","0"))=$B325),1,0)),"")</f>
        <v/>
      </c>
      <c r="H325" s="5" t="str">
        <f>IF(PhieuBauCu!$B$2&gt;4,IF(LEN($B325)=0,"",IF(AND($B325&gt;0,VALUE(SUBSTITUTE($B325,"5","0"))=$B325),1,0)),"")</f>
        <v/>
      </c>
      <c r="I325" s="5" t="str">
        <f>IF(PhieuBauCu!$B$2&gt;5,IF(LEN($B325)=0,"",IF(AND($B325&gt;0,VALUE(SUBSTITUTE($B325,"6","0"))=$B325),1,0)),"")</f>
        <v/>
      </c>
      <c r="J325" s="5" t="str">
        <f>IF(PhieuBauCu!$B$2&gt;6,IF(LEN($B325)=0,"",IF(AND($B325&gt;0,VALUE(SUBSTITUTE($B325,"7","0"))=$B325),1,0)),"")</f>
        <v/>
      </c>
      <c r="K325" s="5" t="str">
        <f>IF(PhieuBauCu!$B$2&gt;7,IF(LEN($B325)=0,"",IF(AND($B325&gt;0,VALUE(SUBSTITUTE($B325,"8","0"))=$B325),1,0)),"")</f>
        <v/>
      </c>
      <c r="L325" s="5" t="str">
        <f>IF(PhieuBauCu!$B$2&gt;8,IF(LEN($B325)=0,"",IF(AND($B325&gt;0,VALUE(SUBSTITUTE($B325,"9","0"))=$B325),1,0)),"")</f>
        <v/>
      </c>
      <c r="M325" s="9">
        <f t="shared" si="9"/>
        <v>0</v>
      </c>
      <c r="N325" s="36">
        <f>IF(AND(M325&lt;=PhieuBauCu!$B$13,M325&gt;=1),1,0)</f>
        <v>0</v>
      </c>
    </row>
    <row r="326" spans="1:14" ht="28.5" customHeight="1">
      <c r="A326" s="2">
        <v>321</v>
      </c>
      <c r="B326" s="3"/>
      <c r="C326" s="48" t="str">
        <f t="shared" si="8"/>
        <v/>
      </c>
      <c r="D326" s="5" t="str">
        <f>IF(PhieuBauCu!$B$2&gt;0,IF(LEN($B326)=0,"",IF(AND($B326&gt;0,VALUE(SUBSTITUTE($B326,"1","0"))=$B326),1,0)),"")</f>
        <v/>
      </c>
      <c r="E326" s="5" t="str">
        <f>IF(PhieuBauCu!$B$2&gt;1,IF(LEN($B326)=0,"",IF(AND($B326&gt;0,VALUE(SUBSTITUTE($B326,"2","0"))=$B326),1,0)),"")</f>
        <v/>
      </c>
      <c r="F326" s="5" t="str">
        <f>IF(PhieuBauCu!$B$2&gt;2,IF(LEN($B326)=0,"",IF(AND($B326&gt;0,VALUE(SUBSTITUTE($B326,"3","0"))=$B326),1,0)),"")</f>
        <v/>
      </c>
      <c r="G326" s="5" t="str">
        <f>IF(PhieuBauCu!$B$2&gt;3,IF(LEN($B326)=0,"",IF(AND($B326&gt;0,VALUE(SUBSTITUTE($B326,"4","0"))=$B326),1,0)),"")</f>
        <v/>
      </c>
      <c r="H326" s="5" t="str">
        <f>IF(PhieuBauCu!$B$2&gt;4,IF(LEN($B326)=0,"",IF(AND($B326&gt;0,VALUE(SUBSTITUTE($B326,"5","0"))=$B326),1,0)),"")</f>
        <v/>
      </c>
      <c r="I326" s="5" t="str">
        <f>IF(PhieuBauCu!$B$2&gt;5,IF(LEN($B326)=0,"",IF(AND($B326&gt;0,VALUE(SUBSTITUTE($B326,"6","0"))=$B326),1,0)),"")</f>
        <v/>
      </c>
      <c r="J326" s="5" t="str">
        <f>IF(PhieuBauCu!$B$2&gt;6,IF(LEN($B326)=0,"",IF(AND($B326&gt;0,VALUE(SUBSTITUTE($B326,"7","0"))=$B326),1,0)),"")</f>
        <v/>
      </c>
      <c r="K326" s="5" t="str">
        <f>IF(PhieuBauCu!$B$2&gt;7,IF(LEN($B326)=0,"",IF(AND($B326&gt;0,VALUE(SUBSTITUTE($B326,"8","0"))=$B326),1,0)),"")</f>
        <v/>
      </c>
      <c r="L326" s="5" t="str">
        <f>IF(PhieuBauCu!$B$2&gt;8,IF(LEN($B326)=0,"",IF(AND($B326&gt;0,VALUE(SUBSTITUTE($B326,"9","0"))=$B326),1,0)),"")</f>
        <v/>
      </c>
      <c r="M326" s="9">
        <f t="shared" si="9"/>
        <v>0</v>
      </c>
      <c r="N326" s="36">
        <f>IF(AND(M326&lt;=PhieuBauCu!$B$13,M326&gt;=1),1,0)</f>
        <v>0</v>
      </c>
    </row>
    <row r="327" spans="1:14" ht="28.5" customHeight="1">
      <c r="A327" s="2">
        <v>322</v>
      </c>
      <c r="B327" s="3"/>
      <c r="C327" s="48" t="str">
        <f t="shared" ref="C327:C390" si="10">IF(LEN(B327)&gt;0,IF(N327=1,"Ok","Not Ok"),"")</f>
        <v/>
      </c>
      <c r="D327" s="5" t="str">
        <f>IF(PhieuBauCu!$B$2&gt;0,IF(LEN($B327)=0,"",IF(AND($B327&gt;0,VALUE(SUBSTITUTE($B327,"1","0"))=$B327),1,0)),"")</f>
        <v/>
      </c>
      <c r="E327" s="5" t="str">
        <f>IF(PhieuBauCu!$B$2&gt;1,IF(LEN($B327)=0,"",IF(AND($B327&gt;0,VALUE(SUBSTITUTE($B327,"2","0"))=$B327),1,0)),"")</f>
        <v/>
      </c>
      <c r="F327" s="5" t="str">
        <f>IF(PhieuBauCu!$B$2&gt;2,IF(LEN($B327)=0,"",IF(AND($B327&gt;0,VALUE(SUBSTITUTE($B327,"3","0"))=$B327),1,0)),"")</f>
        <v/>
      </c>
      <c r="G327" s="5" t="str">
        <f>IF(PhieuBauCu!$B$2&gt;3,IF(LEN($B327)=0,"",IF(AND($B327&gt;0,VALUE(SUBSTITUTE($B327,"4","0"))=$B327),1,0)),"")</f>
        <v/>
      </c>
      <c r="H327" s="5" t="str">
        <f>IF(PhieuBauCu!$B$2&gt;4,IF(LEN($B327)=0,"",IF(AND($B327&gt;0,VALUE(SUBSTITUTE($B327,"5","0"))=$B327),1,0)),"")</f>
        <v/>
      </c>
      <c r="I327" s="5" t="str">
        <f>IF(PhieuBauCu!$B$2&gt;5,IF(LEN($B327)=0,"",IF(AND($B327&gt;0,VALUE(SUBSTITUTE($B327,"6","0"))=$B327),1,0)),"")</f>
        <v/>
      </c>
      <c r="J327" s="5" t="str">
        <f>IF(PhieuBauCu!$B$2&gt;6,IF(LEN($B327)=0,"",IF(AND($B327&gt;0,VALUE(SUBSTITUTE($B327,"7","0"))=$B327),1,0)),"")</f>
        <v/>
      </c>
      <c r="K327" s="5" t="str">
        <f>IF(PhieuBauCu!$B$2&gt;7,IF(LEN($B327)=0,"",IF(AND($B327&gt;0,VALUE(SUBSTITUTE($B327,"8","0"))=$B327),1,0)),"")</f>
        <v/>
      </c>
      <c r="L327" s="5" t="str">
        <f>IF(PhieuBauCu!$B$2&gt;8,IF(LEN($B327)=0,"",IF(AND($B327&gt;0,VALUE(SUBSTITUTE($B327,"9","0"))=$B327),1,0)),"")</f>
        <v/>
      </c>
      <c r="M327" s="9">
        <f t="shared" ref="M327:M390" si="11">SUMIF(D327:L327,1)</f>
        <v>0</v>
      </c>
      <c r="N327" s="36">
        <f>IF(AND(M327&lt;=PhieuBauCu!$B$13,M327&gt;=1),1,0)</f>
        <v>0</v>
      </c>
    </row>
    <row r="328" spans="1:14" ht="28.5" customHeight="1">
      <c r="A328" s="2">
        <v>323</v>
      </c>
      <c r="B328" s="3"/>
      <c r="C328" s="48" t="str">
        <f t="shared" si="10"/>
        <v/>
      </c>
      <c r="D328" s="5" t="str">
        <f>IF(PhieuBauCu!$B$2&gt;0,IF(LEN($B328)=0,"",IF(AND($B328&gt;0,VALUE(SUBSTITUTE($B328,"1","0"))=$B328),1,0)),"")</f>
        <v/>
      </c>
      <c r="E328" s="5" t="str">
        <f>IF(PhieuBauCu!$B$2&gt;1,IF(LEN($B328)=0,"",IF(AND($B328&gt;0,VALUE(SUBSTITUTE($B328,"2","0"))=$B328),1,0)),"")</f>
        <v/>
      </c>
      <c r="F328" s="5" t="str">
        <f>IF(PhieuBauCu!$B$2&gt;2,IF(LEN($B328)=0,"",IF(AND($B328&gt;0,VALUE(SUBSTITUTE($B328,"3","0"))=$B328),1,0)),"")</f>
        <v/>
      </c>
      <c r="G328" s="5" t="str">
        <f>IF(PhieuBauCu!$B$2&gt;3,IF(LEN($B328)=0,"",IF(AND($B328&gt;0,VALUE(SUBSTITUTE($B328,"4","0"))=$B328),1,0)),"")</f>
        <v/>
      </c>
      <c r="H328" s="5" t="str">
        <f>IF(PhieuBauCu!$B$2&gt;4,IF(LEN($B328)=0,"",IF(AND($B328&gt;0,VALUE(SUBSTITUTE($B328,"5","0"))=$B328),1,0)),"")</f>
        <v/>
      </c>
      <c r="I328" s="5" t="str">
        <f>IF(PhieuBauCu!$B$2&gt;5,IF(LEN($B328)=0,"",IF(AND($B328&gt;0,VALUE(SUBSTITUTE($B328,"6","0"))=$B328),1,0)),"")</f>
        <v/>
      </c>
      <c r="J328" s="5" t="str">
        <f>IF(PhieuBauCu!$B$2&gt;6,IF(LEN($B328)=0,"",IF(AND($B328&gt;0,VALUE(SUBSTITUTE($B328,"7","0"))=$B328),1,0)),"")</f>
        <v/>
      </c>
      <c r="K328" s="5" t="str">
        <f>IF(PhieuBauCu!$B$2&gt;7,IF(LEN($B328)=0,"",IF(AND($B328&gt;0,VALUE(SUBSTITUTE($B328,"8","0"))=$B328),1,0)),"")</f>
        <v/>
      </c>
      <c r="L328" s="5" t="str">
        <f>IF(PhieuBauCu!$B$2&gt;8,IF(LEN($B328)=0,"",IF(AND($B328&gt;0,VALUE(SUBSTITUTE($B328,"9","0"))=$B328),1,0)),"")</f>
        <v/>
      </c>
      <c r="M328" s="9">
        <f t="shared" si="11"/>
        <v>0</v>
      </c>
      <c r="N328" s="36">
        <f>IF(AND(M328&lt;=PhieuBauCu!$B$13,M328&gt;=1),1,0)</f>
        <v>0</v>
      </c>
    </row>
    <row r="329" spans="1:14" ht="28.5" customHeight="1">
      <c r="A329" s="2">
        <v>324</v>
      </c>
      <c r="B329" s="3"/>
      <c r="C329" s="48" t="str">
        <f t="shared" si="10"/>
        <v/>
      </c>
      <c r="D329" s="5" t="str">
        <f>IF(PhieuBauCu!$B$2&gt;0,IF(LEN($B329)=0,"",IF(AND($B329&gt;0,VALUE(SUBSTITUTE($B329,"1","0"))=$B329),1,0)),"")</f>
        <v/>
      </c>
      <c r="E329" s="5" t="str">
        <f>IF(PhieuBauCu!$B$2&gt;1,IF(LEN($B329)=0,"",IF(AND($B329&gt;0,VALUE(SUBSTITUTE($B329,"2","0"))=$B329),1,0)),"")</f>
        <v/>
      </c>
      <c r="F329" s="5" t="str">
        <f>IF(PhieuBauCu!$B$2&gt;2,IF(LEN($B329)=0,"",IF(AND($B329&gt;0,VALUE(SUBSTITUTE($B329,"3","0"))=$B329),1,0)),"")</f>
        <v/>
      </c>
      <c r="G329" s="5" t="str">
        <f>IF(PhieuBauCu!$B$2&gt;3,IF(LEN($B329)=0,"",IF(AND($B329&gt;0,VALUE(SUBSTITUTE($B329,"4","0"))=$B329),1,0)),"")</f>
        <v/>
      </c>
      <c r="H329" s="5" t="str">
        <f>IF(PhieuBauCu!$B$2&gt;4,IF(LEN($B329)=0,"",IF(AND($B329&gt;0,VALUE(SUBSTITUTE($B329,"5","0"))=$B329),1,0)),"")</f>
        <v/>
      </c>
      <c r="I329" s="5" t="str">
        <f>IF(PhieuBauCu!$B$2&gt;5,IF(LEN($B329)=0,"",IF(AND($B329&gt;0,VALUE(SUBSTITUTE($B329,"6","0"))=$B329),1,0)),"")</f>
        <v/>
      </c>
      <c r="J329" s="5" t="str">
        <f>IF(PhieuBauCu!$B$2&gt;6,IF(LEN($B329)=0,"",IF(AND($B329&gt;0,VALUE(SUBSTITUTE($B329,"7","0"))=$B329),1,0)),"")</f>
        <v/>
      </c>
      <c r="K329" s="5" t="str">
        <f>IF(PhieuBauCu!$B$2&gt;7,IF(LEN($B329)=0,"",IF(AND($B329&gt;0,VALUE(SUBSTITUTE($B329,"8","0"))=$B329),1,0)),"")</f>
        <v/>
      </c>
      <c r="L329" s="5" t="str">
        <f>IF(PhieuBauCu!$B$2&gt;8,IF(LEN($B329)=0,"",IF(AND($B329&gt;0,VALUE(SUBSTITUTE($B329,"9","0"))=$B329),1,0)),"")</f>
        <v/>
      </c>
      <c r="M329" s="9">
        <f t="shared" si="11"/>
        <v>0</v>
      </c>
      <c r="N329" s="36">
        <f>IF(AND(M329&lt;=PhieuBauCu!$B$13,M329&gt;=1),1,0)</f>
        <v>0</v>
      </c>
    </row>
    <row r="330" spans="1:14" ht="28.5" customHeight="1">
      <c r="A330" s="2">
        <v>325</v>
      </c>
      <c r="B330" s="3"/>
      <c r="C330" s="48" t="str">
        <f t="shared" si="10"/>
        <v/>
      </c>
      <c r="D330" s="5" t="str">
        <f>IF(PhieuBauCu!$B$2&gt;0,IF(LEN($B330)=0,"",IF(AND($B330&gt;0,VALUE(SUBSTITUTE($B330,"1","0"))=$B330),1,0)),"")</f>
        <v/>
      </c>
      <c r="E330" s="5" t="str">
        <f>IF(PhieuBauCu!$B$2&gt;1,IF(LEN($B330)=0,"",IF(AND($B330&gt;0,VALUE(SUBSTITUTE($B330,"2","0"))=$B330),1,0)),"")</f>
        <v/>
      </c>
      <c r="F330" s="5" t="str">
        <f>IF(PhieuBauCu!$B$2&gt;2,IF(LEN($B330)=0,"",IF(AND($B330&gt;0,VALUE(SUBSTITUTE($B330,"3","0"))=$B330),1,0)),"")</f>
        <v/>
      </c>
      <c r="G330" s="5" t="str">
        <f>IF(PhieuBauCu!$B$2&gt;3,IF(LEN($B330)=0,"",IF(AND($B330&gt;0,VALUE(SUBSTITUTE($B330,"4","0"))=$B330),1,0)),"")</f>
        <v/>
      </c>
      <c r="H330" s="5" t="str">
        <f>IF(PhieuBauCu!$B$2&gt;4,IF(LEN($B330)=0,"",IF(AND($B330&gt;0,VALUE(SUBSTITUTE($B330,"5","0"))=$B330),1,0)),"")</f>
        <v/>
      </c>
      <c r="I330" s="5" t="str">
        <f>IF(PhieuBauCu!$B$2&gt;5,IF(LEN($B330)=0,"",IF(AND($B330&gt;0,VALUE(SUBSTITUTE($B330,"6","0"))=$B330),1,0)),"")</f>
        <v/>
      </c>
      <c r="J330" s="5" t="str">
        <f>IF(PhieuBauCu!$B$2&gt;6,IF(LEN($B330)=0,"",IF(AND($B330&gt;0,VALUE(SUBSTITUTE($B330,"7","0"))=$B330),1,0)),"")</f>
        <v/>
      </c>
      <c r="K330" s="5" t="str">
        <f>IF(PhieuBauCu!$B$2&gt;7,IF(LEN($B330)=0,"",IF(AND($B330&gt;0,VALUE(SUBSTITUTE($B330,"8","0"))=$B330),1,0)),"")</f>
        <v/>
      </c>
      <c r="L330" s="5" t="str">
        <f>IF(PhieuBauCu!$B$2&gt;8,IF(LEN($B330)=0,"",IF(AND($B330&gt;0,VALUE(SUBSTITUTE($B330,"9","0"))=$B330),1,0)),"")</f>
        <v/>
      </c>
      <c r="M330" s="9">
        <f t="shared" si="11"/>
        <v>0</v>
      </c>
      <c r="N330" s="36">
        <f>IF(AND(M330&lt;=PhieuBauCu!$B$13,M330&gt;=1),1,0)</f>
        <v>0</v>
      </c>
    </row>
    <row r="331" spans="1:14" ht="28.5" customHeight="1">
      <c r="A331" s="2">
        <v>326</v>
      </c>
      <c r="B331" s="3"/>
      <c r="C331" s="48" t="str">
        <f t="shared" si="10"/>
        <v/>
      </c>
      <c r="D331" s="5" t="str">
        <f>IF(PhieuBauCu!$B$2&gt;0,IF(LEN($B331)=0,"",IF(AND($B331&gt;0,VALUE(SUBSTITUTE($B331,"1","0"))=$B331),1,0)),"")</f>
        <v/>
      </c>
      <c r="E331" s="5" t="str">
        <f>IF(PhieuBauCu!$B$2&gt;1,IF(LEN($B331)=0,"",IF(AND($B331&gt;0,VALUE(SUBSTITUTE($B331,"2","0"))=$B331),1,0)),"")</f>
        <v/>
      </c>
      <c r="F331" s="5" t="str">
        <f>IF(PhieuBauCu!$B$2&gt;2,IF(LEN($B331)=0,"",IF(AND($B331&gt;0,VALUE(SUBSTITUTE($B331,"3","0"))=$B331),1,0)),"")</f>
        <v/>
      </c>
      <c r="G331" s="5" t="str">
        <f>IF(PhieuBauCu!$B$2&gt;3,IF(LEN($B331)=0,"",IF(AND($B331&gt;0,VALUE(SUBSTITUTE($B331,"4","0"))=$B331),1,0)),"")</f>
        <v/>
      </c>
      <c r="H331" s="5" t="str">
        <f>IF(PhieuBauCu!$B$2&gt;4,IF(LEN($B331)=0,"",IF(AND($B331&gt;0,VALUE(SUBSTITUTE($B331,"5","0"))=$B331),1,0)),"")</f>
        <v/>
      </c>
      <c r="I331" s="5" t="str">
        <f>IF(PhieuBauCu!$B$2&gt;5,IF(LEN($B331)=0,"",IF(AND($B331&gt;0,VALUE(SUBSTITUTE($B331,"6","0"))=$B331),1,0)),"")</f>
        <v/>
      </c>
      <c r="J331" s="5" t="str">
        <f>IF(PhieuBauCu!$B$2&gt;6,IF(LEN($B331)=0,"",IF(AND($B331&gt;0,VALUE(SUBSTITUTE($B331,"7","0"))=$B331),1,0)),"")</f>
        <v/>
      </c>
      <c r="K331" s="5" t="str">
        <f>IF(PhieuBauCu!$B$2&gt;7,IF(LEN($B331)=0,"",IF(AND($B331&gt;0,VALUE(SUBSTITUTE($B331,"8","0"))=$B331),1,0)),"")</f>
        <v/>
      </c>
      <c r="L331" s="5" t="str">
        <f>IF(PhieuBauCu!$B$2&gt;8,IF(LEN($B331)=0,"",IF(AND($B331&gt;0,VALUE(SUBSTITUTE($B331,"9","0"))=$B331),1,0)),"")</f>
        <v/>
      </c>
      <c r="M331" s="9">
        <f t="shared" si="11"/>
        <v>0</v>
      </c>
      <c r="N331" s="36">
        <f>IF(AND(M331&lt;=PhieuBauCu!$B$13,M331&gt;=1),1,0)</f>
        <v>0</v>
      </c>
    </row>
    <row r="332" spans="1:14" ht="28.5" customHeight="1">
      <c r="A332" s="2">
        <v>327</v>
      </c>
      <c r="B332" s="3"/>
      <c r="C332" s="48" t="str">
        <f t="shared" si="10"/>
        <v/>
      </c>
      <c r="D332" s="5" t="str">
        <f>IF(PhieuBauCu!$B$2&gt;0,IF(LEN($B332)=0,"",IF(AND($B332&gt;0,VALUE(SUBSTITUTE($B332,"1","0"))=$B332),1,0)),"")</f>
        <v/>
      </c>
      <c r="E332" s="5" t="str">
        <f>IF(PhieuBauCu!$B$2&gt;1,IF(LEN($B332)=0,"",IF(AND($B332&gt;0,VALUE(SUBSTITUTE($B332,"2","0"))=$B332),1,0)),"")</f>
        <v/>
      </c>
      <c r="F332" s="5" t="str">
        <f>IF(PhieuBauCu!$B$2&gt;2,IF(LEN($B332)=0,"",IF(AND($B332&gt;0,VALUE(SUBSTITUTE($B332,"3","0"))=$B332),1,0)),"")</f>
        <v/>
      </c>
      <c r="G332" s="5" t="str">
        <f>IF(PhieuBauCu!$B$2&gt;3,IF(LEN($B332)=0,"",IF(AND($B332&gt;0,VALUE(SUBSTITUTE($B332,"4","0"))=$B332),1,0)),"")</f>
        <v/>
      </c>
      <c r="H332" s="5" t="str">
        <f>IF(PhieuBauCu!$B$2&gt;4,IF(LEN($B332)=0,"",IF(AND($B332&gt;0,VALUE(SUBSTITUTE($B332,"5","0"))=$B332),1,0)),"")</f>
        <v/>
      </c>
      <c r="I332" s="5" t="str">
        <f>IF(PhieuBauCu!$B$2&gt;5,IF(LEN($B332)=0,"",IF(AND($B332&gt;0,VALUE(SUBSTITUTE($B332,"6","0"))=$B332),1,0)),"")</f>
        <v/>
      </c>
      <c r="J332" s="5" t="str">
        <f>IF(PhieuBauCu!$B$2&gt;6,IF(LEN($B332)=0,"",IF(AND($B332&gt;0,VALUE(SUBSTITUTE($B332,"7","0"))=$B332),1,0)),"")</f>
        <v/>
      </c>
      <c r="K332" s="5" t="str">
        <f>IF(PhieuBauCu!$B$2&gt;7,IF(LEN($B332)=0,"",IF(AND($B332&gt;0,VALUE(SUBSTITUTE($B332,"8","0"))=$B332),1,0)),"")</f>
        <v/>
      </c>
      <c r="L332" s="5" t="str">
        <f>IF(PhieuBauCu!$B$2&gt;8,IF(LEN($B332)=0,"",IF(AND($B332&gt;0,VALUE(SUBSTITUTE($B332,"9","0"))=$B332),1,0)),"")</f>
        <v/>
      </c>
      <c r="M332" s="9">
        <f t="shared" si="11"/>
        <v>0</v>
      </c>
      <c r="N332" s="36">
        <f>IF(AND(M332&lt;=PhieuBauCu!$B$13,M332&gt;=1),1,0)</f>
        <v>0</v>
      </c>
    </row>
    <row r="333" spans="1:14" ht="28.5" customHeight="1">
      <c r="A333" s="2">
        <v>328</v>
      </c>
      <c r="B333" s="3"/>
      <c r="C333" s="48" t="str">
        <f t="shared" si="10"/>
        <v/>
      </c>
      <c r="D333" s="5" t="str">
        <f>IF(PhieuBauCu!$B$2&gt;0,IF(LEN($B333)=0,"",IF(AND($B333&gt;0,VALUE(SUBSTITUTE($B333,"1","0"))=$B333),1,0)),"")</f>
        <v/>
      </c>
      <c r="E333" s="5" t="str">
        <f>IF(PhieuBauCu!$B$2&gt;1,IF(LEN($B333)=0,"",IF(AND($B333&gt;0,VALUE(SUBSTITUTE($B333,"2","0"))=$B333),1,0)),"")</f>
        <v/>
      </c>
      <c r="F333" s="5" t="str">
        <f>IF(PhieuBauCu!$B$2&gt;2,IF(LEN($B333)=0,"",IF(AND($B333&gt;0,VALUE(SUBSTITUTE($B333,"3","0"))=$B333),1,0)),"")</f>
        <v/>
      </c>
      <c r="G333" s="5" t="str">
        <f>IF(PhieuBauCu!$B$2&gt;3,IF(LEN($B333)=0,"",IF(AND($B333&gt;0,VALUE(SUBSTITUTE($B333,"4","0"))=$B333),1,0)),"")</f>
        <v/>
      </c>
      <c r="H333" s="5" t="str">
        <f>IF(PhieuBauCu!$B$2&gt;4,IF(LEN($B333)=0,"",IF(AND($B333&gt;0,VALUE(SUBSTITUTE($B333,"5","0"))=$B333),1,0)),"")</f>
        <v/>
      </c>
      <c r="I333" s="5" t="str">
        <f>IF(PhieuBauCu!$B$2&gt;5,IF(LEN($B333)=0,"",IF(AND($B333&gt;0,VALUE(SUBSTITUTE($B333,"6","0"))=$B333),1,0)),"")</f>
        <v/>
      </c>
      <c r="J333" s="5" t="str">
        <f>IF(PhieuBauCu!$B$2&gt;6,IF(LEN($B333)=0,"",IF(AND($B333&gt;0,VALUE(SUBSTITUTE($B333,"7","0"))=$B333),1,0)),"")</f>
        <v/>
      </c>
      <c r="K333" s="5" t="str">
        <f>IF(PhieuBauCu!$B$2&gt;7,IF(LEN($B333)=0,"",IF(AND($B333&gt;0,VALUE(SUBSTITUTE($B333,"8","0"))=$B333),1,0)),"")</f>
        <v/>
      </c>
      <c r="L333" s="5" t="str">
        <f>IF(PhieuBauCu!$B$2&gt;8,IF(LEN($B333)=0,"",IF(AND($B333&gt;0,VALUE(SUBSTITUTE($B333,"9","0"))=$B333),1,0)),"")</f>
        <v/>
      </c>
      <c r="M333" s="9">
        <f t="shared" si="11"/>
        <v>0</v>
      </c>
      <c r="N333" s="36">
        <f>IF(AND(M333&lt;=PhieuBauCu!$B$13,M333&gt;=1),1,0)</f>
        <v>0</v>
      </c>
    </row>
    <row r="334" spans="1:14" ht="28.5" customHeight="1">
      <c r="A334" s="2">
        <v>329</v>
      </c>
      <c r="B334" s="3"/>
      <c r="C334" s="48" t="str">
        <f t="shared" si="10"/>
        <v/>
      </c>
      <c r="D334" s="5" t="str">
        <f>IF(PhieuBauCu!$B$2&gt;0,IF(LEN($B334)=0,"",IF(AND($B334&gt;0,VALUE(SUBSTITUTE($B334,"1","0"))=$B334),1,0)),"")</f>
        <v/>
      </c>
      <c r="E334" s="5" t="str">
        <f>IF(PhieuBauCu!$B$2&gt;1,IF(LEN($B334)=0,"",IF(AND($B334&gt;0,VALUE(SUBSTITUTE($B334,"2","0"))=$B334),1,0)),"")</f>
        <v/>
      </c>
      <c r="F334" s="5" t="str">
        <f>IF(PhieuBauCu!$B$2&gt;2,IF(LEN($B334)=0,"",IF(AND($B334&gt;0,VALUE(SUBSTITUTE($B334,"3","0"))=$B334),1,0)),"")</f>
        <v/>
      </c>
      <c r="G334" s="5" t="str">
        <f>IF(PhieuBauCu!$B$2&gt;3,IF(LEN($B334)=0,"",IF(AND($B334&gt;0,VALUE(SUBSTITUTE($B334,"4","0"))=$B334),1,0)),"")</f>
        <v/>
      </c>
      <c r="H334" s="5" t="str">
        <f>IF(PhieuBauCu!$B$2&gt;4,IF(LEN($B334)=0,"",IF(AND($B334&gt;0,VALUE(SUBSTITUTE($B334,"5","0"))=$B334),1,0)),"")</f>
        <v/>
      </c>
      <c r="I334" s="5" t="str">
        <f>IF(PhieuBauCu!$B$2&gt;5,IF(LEN($B334)=0,"",IF(AND($B334&gt;0,VALUE(SUBSTITUTE($B334,"6","0"))=$B334),1,0)),"")</f>
        <v/>
      </c>
      <c r="J334" s="5" t="str">
        <f>IF(PhieuBauCu!$B$2&gt;6,IF(LEN($B334)=0,"",IF(AND($B334&gt;0,VALUE(SUBSTITUTE($B334,"7","0"))=$B334),1,0)),"")</f>
        <v/>
      </c>
      <c r="K334" s="5" t="str">
        <f>IF(PhieuBauCu!$B$2&gt;7,IF(LEN($B334)=0,"",IF(AND($B334&gt;0,VALUE(SUBSTITUTE($B334,"8","0"))=$B334),1,0)),"")</f>
        <v/>
      </c>
      <c r="L334" s="5" t="str">
        <f>IF(PhieuBauCu!$B$2&gt;8,IF(LEN($B334)=0,"",IF(AND($B334&gt;0,VALUE(SUBSTITUTE($B334,"9","0"))=$B334),1,0)),"")</f>
        <v/>
      </c>
      <c r="M334" s="9">
        <f t="shared" si="11"/>
        <v>0</v>
      </c>
      <c r="N334" s="36">
        <f>IF(AND(M334&lt;=PhieuBauCu!$B$13,M334&gt;=1),1,0)</f>
        <v>0</v>
      </c>
    </row>
    <row r="335" spans="1:14" ht="28.5" customHeight="1">
      <c r="A335" s="2">
        <v>330</v>
      </c>
      <c r="B335" s="3"/>
      <c r="C335" s="48" t="str">
        <f t="shared" si="10"/>
        <v/>
      </c>
      <c r="D335" s="5" t="str">
        <f>IF(PhieuBauCu!$B$2&gt;0,IF(LEN($B335)=0,"",IF(AND($B335&gt;0,VALUE(SUBSTITUTE($B335,"1","0"))=$B335),1,0)),"")</f>
        <v/>
      </c>
      <c r="E335" s="5" t="str">
        <f>IF(PhieuBauCu!$B$2&gt;1,IF(LEN($B335)=0,"",IF(AND($B335&gt;0,VALUE(SUBSTITUTE($B335,"2","0"))=$B335),1,0)),"")</f>
        <v/>
      </c>
      <c r="F335" s="5" t="str">
        <f>IF(PhieuBauCu!$B$2&gt;2,IF(LEN($B335)=0,"",IF(AND($B335&gt;0,VALUE(SUBSTITUTE($B335,"3","0"))=$B335),1,0)),"")</f>
        <v/>
      </c>
      <c r="G335" s="5" t="str">
        <f>IF(PhieuBauCu!$B$2&gt;3,IF(LEN($B335)=0,"",IF(AND($B335&gt;0,VALUE(SUBSTITUTE($B335,"4","0"))=$B335),1,0)),"")</f>
        <v/>
      </c>
      <c r="H335" s="5" t="str">
        <f>IF(PhieuBauCu!$B$2&gt;4,IF(LEN($B335)=0,"",IF(AND($B335&gt;0,VALUE(SUBSTITUTE($B335,"5","0"))=$B335),1,0)),"")</f>
        <v/>
      </c>
      <c r="I335" s="5" t="str">
        <f>IF(PhieuBauCu!$B$2&gt;5,IF(LEN($B335)=0,"",IF(AND($B335&gt;0,VALUE(SUBSTITUTE($B335,"6","0"))=$B335),1,0)),"")</f>
        <v/>
      </c>
      <c r="J335" s="5" t="str">
        <f>IF(PhieuBauCu!$B$2&gt;6,IF(LEN($B335)=0,"",IF(AND($B335&gt;0,VALUE(SUBSTITUTE($B335,"7","0"))=$B335),1,0)),"")</f>
        <v/>
      </c>
      <c r="K335" s="5" t="str">
        <f>IF(PhieuBauCu!$B$2&gt;7,IF(LEN($B335)=0,"",IF(AND($B335&gt;0,VALUE(SUBSTITUTE($B335,"8","0"))=$B335),1,0)),"")</f>
        <v/>
      </c>
      <c r="L335" s="5" t="str">
        <f>IF(PhieuBauCu!$B$2&gt;8,IF(LEN($B335)=0,"",IF(AND($B335&gt;0,VALUE(SUBSTITUTE($B335,"9","0"))=$B335),1,0)),"")</f>
        <v/>
      </c>
      <c r="M335" s="9">
        <f t="shared" si="11"/>
        <v>0</v>
      </c>
      <c r="N335" s="36">
        <f>IF(AND(M335&lt;=PhieuBauCu!$B$13,M335&gt;=1),1,0)</f>
        <v>0</v>
      </c>
    </row>
    <row r="336" spans="1:14" ht="28.5" customHeight="1">
      <c r="A336" s="2">
        <v>331</v>
      </c>
      <c r="B336" s="3"/>
      <c r="C336" s="48" t="str">
        <f t="shared" si="10"/>
        <v/>
      </c>
      <c r="D336" s="5" t="str">
        <f>IF(PhieuBauCu!$B$2&gt;0,IF(LEN($B336)=0,"",IF(AND($B336&gt;0,VALUE(SUBSTITUTE($B336,"1","0"))=$B336),1,0)),"")</f>
        <v/>
      </c>
      <c r="E336" s="5" t="str">
        <f>IF(PhieuBauCu!$B$2&gt;1,IF(LEN($B336)=0,"",IF(AND($B336&gt;0,VALUE(SUBSTITUTE($B336,"2","0"))=$B336),1,0)),"")</f>
        <v/>
      </c>
      <c r="F336" s="5" t="str">
        <f>IF(PhieuBauCu!$B$2&gt;2,IF(LEN($B336)=0,"",IF(AND($B336&gt;0,VALUE(SUBSTITUTE($B336,"3","0"))=$B336),1,0)),"")</f>
        <v/>
      </c>
      <c r="G336" s="5" t="str">
        <f>IF(PhieuBauCu!$B$2&gt;3,IF(LEN($B336)=0,"",IF(AND($B336&gt;0,VALUE(SUBSTITUTE($B336,"4","0"))=$B336),1,0)),"")</f>
        <v/>
      </c>
      <c r="H336" s="5" t="str">
        <f>IF(PhieuBauCu!$B$2&gt;4,IF(LEN($B336)=0,"",IF(AND($B336&gt;0,VALUE(SUBSTITUTE($B336,"5","0"))=$B336),1,0)),"")</f>
        <v/>
      </c>
      <c r="I336" s="5" t="str">
        <f>IF(PhieuBauCu!$B$2&gt;5,IF(LEN($B336)=0,"",IF(AND($B336&gt;0,VALUE(SUBSTITUTE($B336,"6","0"))=$B336),1,0)),"")</f>
        <v/>
      </c>
      <c r="J336" s="5" t="str">
        <f>IF(PhieuBauCu!$B$2&gt;6,IF(LEN($B336)=0,"",IF(AND($B336&gt;0,VALUE(SUBSTITUTE($B336,"7","0"))=$B336),1,0)),"")</f>
        <v/>
      </c>
      <c r="K336" s="5" t="str">
        <f>IF(PhieuBauCu!$B$2&gt;7,IF(LEN($B336)=0,"",IF(AND($B336&gt;0,VALUE(SUBSTITUTE($B336,"8","0"))=$B336),1,0)),"")</f>
        <v/>
      </c>
      <c r="L336" s="5" t="str">
        <f>IF(PhieuBauCu!$B$2&gt;8,IF(LEN($B336)=0,"",IF(AND($B336&gt;0,VALUE(SUBSTITUTE($B336,"9","0"))=$B336),1,0)),"")</f>
        <v/>
      </c>
      <c r="M336" s="9">
        <f t="shared" si="11"/>
        <v>0</v>
      </c>
      <c r="N336" s="36">
        <f>IF(AND(M336&lt;=PhieuBauCu!$B$13,M336&gt;=1),1,0)</f>
        <v>0</v>
      </c>
    </row>
    <row r="337" spans="1:14" ht="28.5" customHeight="1">
      <c r="A337" s="2">
        <v>332</v>
      </c>
      <c r="B337" s="3"/>
      <c r="C337" s="48" t="str">
        <f t="shared" si="10"/>
        <v/>
      </c>
      <c r="D337" s="5" t="str">
        <f>IF(PhieuBauCu!$B$2&gt;0,IF(LEN($B337)=0,"",IF(AND($B337&gt;0,VALUE(SUBSTITUTE($B337,"1","0"))=$B337),1,0)),"")</f>
        <v/>
      </c>
      <c r="E337" s="5" t="str">
        <f>IF(PhieuBauCu!$B$2&gt;1,IF(LEN($B337)=0,"",IF(AND($B337&gt;0,VALUE(SUBSTITUTE($B337,"2","0"))=$B337),1,0)),"")</f>
        <v/>
      </c>
      <c r="F337" s="5" t="str">
        <f>IF(PhieuBauCu!$B$2&gt;2,IF(LEN($B337)=0,"",IF(AND($B337&gt;0,VALUE(SUBSTITUTE($B337,"3","0"))=$B337),1,0)),"")</f>
        <v/>
      </c>
      <c r="G337" s="5" t="str">
        <f>IF(PhieuBauCu!$B$2&gt;3,IF(LEN($B337)=0,"",IF(AND($B337&gt;0,VALUE(SUBSTITUTE($B337,"4","0"))=$B337),1,0)),"")</f>
        <v/>
      </c>
      <c r="H337" s="5" t="str">
        <f>IF(PhieuBauCu!$B$2&gt;4,IF(LEN($B337)=0,"",IF(AND($B337&gt;0,VALUE(SUBSTITUTE($B337,"5","0"))=$B337),1,0)),"")</f>
        <v/>
      </c>
      <c r="I337" s="5" t="str">
        <f>IF(PhieuBauCu!$B$2&gt;5,IF(LEN($B337)=0,"",IF(AND($B337&gt;0,VALUE(SUBSTITUTE($B337,"6","0"))=$B337),1,0)),"")</f>
        <v/>
      </c>
      <c r="J337" s="5" t="str">
        <f>IF(PhieuBauCu!$B$2&gt;6,IF(LEN($B337)=0,"",IF(AND($B337&gt;0,VALUE(SUBSTITUTE($B337,"7","0"))=$B337),1,0)),"")</f>
        <v/>
      </c>
      <c r="K337" s="5" t="str">
        <f>IF(PhieuBauCu!$B$2&gt;7,IF(LEN($B337)=0,"",IF(AND($B337&gt;0,VALUE(SUBSTITUTE($B337,"8","0"))=$B337),1,0)),"")</f>
        <v/>
      </c>
      <c r="L337" s="5" t="str">
        <f>IF(PhieuBauCu!$B$2&gt;8,IF(LEN($B337)=0,"",IF(AND($B337&gt;0,VALUE(SUBSTITUTE($B337,"9","0"))=$B337),1,0)),"")</f>
        <v/>
      </c>
      <c r="M337" s="9">
        <f t="shared" si="11"/>
        <v>0</v>
      </c>
      <c r="N337" s="36">
        <f>IF(AND(M337&lt;=PhieuBauCu!$B$13,M337&gt;=1),1,0)</f>
        <v>0</v>
      </c>
    </row>
    <row r="338" spans="1:14" ht="28.5" customHeight="1">
      <c r="A338" s="2">
        <v>333</v>
      </c>
      <c r="B338" s="3"/>
      <c r="C338" s="48" t="str">
        <f t="shared" si="10"/>
        <v/>
      </c>
      <c r="D338" s="5" t="str">
        <f>IF(PhieuBauCu!$B$2&gt;0,IF(LEN($B338)=0,"",IF(AND($B338&gt;0,VALUE(SUBSTITUTE($B338,"1","0"))=$B338),1,0)),"")</f>
        <v/>
      </c>
      <c r="E338" s="5" t="str">
        <f>IF(PhieuBauCu!$B$2&gt;1,IF(LEN($B338)=0,"",IF(AND($B338&gt;0,VALUE(SUBSTITUTE($B338,"2","0"))=$B338),1,0)),"")</f>
        <v/>
      </c>
      <c r="F338" s="5" t="str">
        <f>IF(PhieuBauCu!$B$2&gt;2,IF(LEN($B338)=0,"",IF(AND($B338&gt;0,VALUE(SUBSTITUTE($B338,"3","0"))=$B338),1,0)),"")</f>
        <v/>
      </c>
      <c r="G338" s="5" t="str">
        <f>IF(PhieuBauCu!$B$2&gt;3,IF(LEN($B338)=0,"",IF(AND($B338&gt;0,VALUE(SUBSTITUTE($B338,"4","0"))=$B338),1,0)),"")</f>
        <v/>
      </c>
      <c r="H338" s="5" t="str">
        <f>IF(PhieuBauCu!$B$2&gt;4,IF(LEN($B338)=0,"",IF(AND($B338&gt;0,VALUE(SUBSTITUTE($B338,"5","0"))=$B338),1,0)),"")</f>
        <v/>
      </c>
      <c r="I338" s="5" t="str">
        <f>IF(PhieuBauCu!$B$2&gt;5,IF(LEN($B338)=0,"",IF(AND($B338&gt;0,VALUE(SUBSTITUTE($B338,"6","0"))=$B338),1,0)),"")</f>
        <v/>
      </c>
      <c r="J338" s="5" t="str">
        <f>IF(PhieuBauCu!$B$2&gt;6,IF(LEN($B338)=0,"",IF(AND($B338&gt;0,VALUE(SUBSTITUTE($B338,"7","0"))=$B338),1,0)),"")</f>
        <v/>
      </c>
      <c r="K338" s="5" t="str">
        <f>IF(PhieuBauCu!$B$2&gt;7,IF(LEN($B338)=0,"",IF(AND($B338&gt;0,VALUE(SUBSTITUTE($B338,"8","0"))=$B338),1,0)),"")</f>
        <v/>
      </c>
      <c r="L338" s="5" t="str">
        <f>IF(PhieuBauCu!$B$2&gt;8,IF(LEN($B338)=0,"",IF(AND($B338&gt;0,VALUE(SUBSTITUTE($B338,"9","0"))=$B338),1,0)),"")</f>
        <v/>
      </c>
      <c r="M338" s="9">
        <f t="shared" si="11"/>
        <v>0</v>
      </c>
      <c r="N338" s="36">
        <f>IF(AND(M338&lt;=PhieuBauCu!$B$13,M338&gt;=1),1,0)</f>
        <v>0</v>
      </c>
    </row>
    <row r="339" spans="1:14" ht="28.5" customHeight="1">
      <c r="A339" s="2">
        <v>334</v>
      </c>
      <c r="B339" s="3"/>
      <c r="C339" s="48" t="str">
        <f t="shared" si="10"/>
        <v/>
      </c>
      <c r="D339" s="5" t="str">
        <f>IF(PhieuBauCu!$B$2&gt;0,IF(LEN($B339)=0,"",IF(AND($B339&gt;0,VALUE(SUBSTITUTE($B339,"1","0"))=$B339),1,0)),"")</f>
        <v/>
      </c>
      <c r="E339" s="5" t="str">
        <f>IF(PhieuBauCu!$B$2&gt;1,IF(LEN($B339)=0,"",IF(AND($B339&gt;0,VALUE(SUBSTITUTE($B339,"2","0"))=$B339),1,0)),"")</f>
        <v/>
      </c>
      <c r="F339" s="5" t="str">
        <f>IF(PhieuBauCu!$B$2&gt;2,IF(LEN($B339)=0,"",IF(AND($B339&gt;0,VALUE(SUBSTITUTE($B339,"3","0"))=$B339),1,0)),"")</f>
        <v/>
      </c>
      <c r="G339" s="5" t="str">
        <f>IF(PhieuBauCu!$B$2&gt;3,IF(LEN($B339)=0,"",IF(AND($B339&gt;0,VALUE(SUBSTITUTE($B339,"4","0"))=$B339),1,0)),"")</f>
        <v/>
      </c>
      <c r="H339" s="5" t="str">
        <f>IF(PhieuBauCu!$B$2&gt;4,IF(LEN($B339)=0,"",IF(AND($B339&gt;0,VALUE(SUBSTITUTE($B339,"5","0"))=$B339),1,0)),"")</f>
        <v/>
      </c>
      <c r="I339" s="5" t="str">
        <f>IF(PhieuBauCu!$B$2&gt;5,IF(LEN($B339)=0,"",IF(AND($B339&gt;0,VALUE(SUBSTITUTE($B339,"6","0"))=$B339),1,0)),"")</f>
        <v/>
      </c>
      <c r="J339" s="5" t="str">
        <f>IF(PhieuBauCu!$B$2&gt;6,IF(LEN($B339)=0,"",IF(AND($B339&gt;0,VALUE(SUBSTITUTE($B339,"7","0"))=$B339),1,0)),"")</f>
        <v/>
      </c>
      <c r="K339" s="5" t="str">
        <f>IF(PhieuBauCu!$B$2&gt;7,IF(LEN($B339)=0,"",IF(AND($B339&gt;0,VALUE(SUBSTITUTE($B339,"8","0"))=$B339),1,0)),"")</f>
        <v/>
      </c>
      <c r="L339" s="5" t="str">
        <f>IF(PhieuBauCu!$B$2&gt;8,IF(LEN($B339)=0,"",IF(AND($B339&gt;0,VALUE(SUBSTITUTE($B339,"9","0"))=$B339),1,0)),"")</f>
        <v/>
      </c>
      <c r="M339" s="9">
        <f t="shared" si="11"/>
        <v>0</v>
      </c>
      <c r="N339" s="36">
        <f>IF(AND(M339&lt;=PhieuBauCu!$B$13,M339&gt;=1),1,0)</f>
        <v>0</v>
      </c>
    </row>
    <row r="340" spans="1:14" ht="28.5" customHeight="1">
      <c r="A340" s="2">
        <v>335</v>
      </c>
      <c r="B340" s="3"/>
      <c r="C340" s="48" t="str">
        <f t="shared" si="10"/>
        <v/>
      </c>
      <c r="D340" s="5" t="str">
        <f>IF(PhieuBauCu!$B$2&gt;0,IF(LEN($B340)=0,"",IF(AND($B340&gt;0,VALUE(SUBSTITUTE($B340,"1","0"))=$B340),1,0)),"")</f>
        <v/>
      </c>
      <c r="E340" s="5" t="str">
        <f>IF(PhieuBauCu!$B$2&gt;1,IF(LEN($B340)=0,"",IF(AND($B340&gt;0,VALUE(SUBSTITUTE($B340,"2","0"))=$B340),1,0)),"")</f>
        <v/>
      </c>
      <c r="F340" s="5" t="str">
        <f>IF(PhieuBauCu!$B$2&gt;2,IF(LEN($B340)=0,"",IF(AND($B340&gt;0,VALUE(SUBSTITUTE($B340,"3","0"))=$B340),1,0)),"")</f>
        <v/>
      </c>
      <c r="G340" s="5" t="str">
        <f>IF(PhieuBauCu!$B$2&gt;3,IF(LEN($B340)=0,"",IF(AND($B340&gt;0,VALUE(SUBSTITUTE($B340,"4","0"))=$B340),1,0)),"")</f>
        <v/>
      </c>
      <c r="H340" s="5" t="str">
        <f>IF(PhieuBauCu!$B$2&gt;4,IF(LEN($B340)=0,"",IF(AND($B340&gt;0,VALUE(SUBSTITUTE($B340,"5","0"))=$B340),1,0)),"")</f>
        <v/>
      </c>
      <c r="I340" s="5" t="str">
        <f>IF(PhieuBauCu!$B$2&gt;5,IF(LEN($B340)=0,"",IF(AND($B340&gt;0,VALUE(SUBSTITUTE($B340,"6","0"))=$B340),1,0)),"")</f>
        <v/>
      </c>
      <c r="J340" s="5" t="str">
        <f>IF(PhieuBauCu!$B$2&gt;6,IF(LEN($B340)=0,"",IF(AND($B340&gt;0,VALUE(SUBSTITUTE($B340,"7","0"))=$B340),1,0)),"")</f>
        <v/>
      </c>
      <c r="K340" s="5" t="str">
        <f>IF(PhieuBauCu!$B$2&gt;7,IF(LEN($B340)=0,"",IF(AND($B340&gt;0,VALUE(SUBSTITUTE($B340,"8","0"))=$B340),1,0)),"")</f>
        <v/>
      </c>
      <c r="L340" s="5" t="str">
        <f>IF(PhieuBauCu!$B$2&gt;8,IF(LEN($B340)=0,"",IF(AND($B340&gt;0,VALUE(SUBSTITUTE($B340,"9","0"))=$B340),1,0)),"")</f>
        <v/>
      </c>
      <c r="M340" s="9">
        <f t="shared" si="11"/>
        <v>0</v>
      </c>
      <c r="N340" s="36">
        <f>IF(AND(M340&lt;=PhieuBauCu!$B$13,M340&gt;=1),1,0)</f>
        <v>0</v>
      </c>
    </row>
    <row r="341" spans="1:14" ht="28.5" customHeight="1">
      <c r="A341" s="2">
        <v>336</v>
      </c>
      <c r="B341" s="3"/>
      <c r="C341" s="48" t="str">
        <f t="shared" si="10"/>
        <v/>
      </c>
      <c r="D341" s="5" t="str">
        <f>IF(PhieuBauCu!$B$2&gt;0,IF(LEN($B341)=0,"",IF(AND($B341&gt;0,VALUE(SUBSTITUTE($B341,"1","0"))=$B341),1,0)),"")</f>
        <v/>
      </c>
      <c r="E341" s="5" t="str">
        <f>IF(PhieuBauCu!$B$2&gt;1,IF(LEN($B341)=0,"",IF(AND($B341&gt;0,VALUE(SUBSTITUTE($B341,"2","0"))=$B341),1,0)),"")</f>
        <v/>
      </c>
      <c r="F341" s="5" t="str">
        <f>IF(PhieuBauCu!$B$2&gt;2,IF(LEN($B341)=0,"",IF(AND($B341&gt;0,VALUE(SUBSTITUTE($B341,"3","0"))=$B341),1,0)),"")</f>
        <v/>
      </c>
      <c r="G341" s="5" t="str">
        <f>IF(PhieuBauCu!$B$2&gt;3,IF(LEN($B341)=0,"",IF(AND($B341&gt;0,VALUE(SUBSTITUTE($B341,"4","0"))=$B341),1,0)),"")</f>
        <v/>
      </c>
      <c r="H341" s="5" t="str">
        <f>IF(PhieuBauCu!$B$2&gt;4,IF(LEN($B341)=0,"",IF(AND($B341&gt;0,VALUE(SUBSTITUTE($B341,"5","0"))=$B341),1,0)),"")</f>
        <v/>
      </c>
      <c r="I341" s="5" t="str">
        <f>IF(PhieuBauCu!$B$2&gt;5,IF(LEN($B341)=0,"",IF(AND($B341&gt;0,VALUE(SUBSTITUTE($B341,"6","0"))=$B341),1,0)),"")</f>
        <v/>
      </c>
      <c r="J341" s="5" t="str">
        <f>IF(PhieuBauCu!$B$2&gt;6,IF(LEN($B341)=0,"",IF(AND($B341&gt;0,VALUE(SUBSTITUTE($B341,"7","0"))=$B341),1,0)),"")</f>
        <v/>
      </c>
      <c r="K341" s="5" t="str">
        <f>IF(PhieuBauCu!$B$2&gt;7,IF(LEN($B341)=0,"",IF(AND($B341&gt;0,VALUE(SUBSTITUTE($B341,"8","0"))=$B341),1,0)),"")</f>
        <v/>
      </c>
      <c r="L341" s="5" t="str">
        <f>IF(PhieuBauCu!$B$2&gt;8,IF(LEN($B341)=0,"",IF(AND($B341&gt;0,VALUE(SUBSTITUTE($B341,"9","0"))=$B341),1,0)),"")</f>
        <v/>
      </c>
      <c r="M341" s="9">
        <f t="shared" si="11"/>
        <v>0</v>
      </c>
      <c r="N341" s="36">
        <f>IF(AND(M341&lt;=PhieuBauCu!$B$13,M341&gt;=1),1,0)</f>
        <v>0</v>
      </c>
    </row>
    <row r="342" spans="1:14" ht="28.5" customHeight="1">
      <c r="A342" s="2">
        <v>337</v>
      </c>
      <c r="B342" s="3"/>
      <c r="C342" s="48" t="str">
        <f t="shared" si="10"/>
        <v/>
      </c>
      <c r="D342" s="5" t="str">
        <f>IF(PhieuBauCu!$B$2&gt;0,IF(LEN($B342)=0,"",IF(AND($B342&gt;0,VALUE(SUBSTITUTE($B342,"1","0"))=$B342),1,0)),"")</f>
        <v/>
      </c>
      <c r="E342" s="5" t="str">
        <f>IF(PhieuBauCu!$B$2&gt;1,IF(LEN($B342)=0,"",IF(AND($B342&gt;0,VALUE(SUBSTITUTE($B342,"2","0"))=$B342),1,0)),"")</f>
        <v/>
      </c>
      <c r="F342" s="5" t="str">
        <f>IF(PhieuBauCu!$B$2&gt;2,IF(LEN($B342)=0,"",IF(AND($B342&gt;0,VALUE(SUBSTITUTE($B342,"3","0"))=$B342),1,0)),"")</f>
        <v/>
      </c>
      <c r="G342" s="5" t="str">
        <f>IF(PhieuBauCu!$B$2&gt;3,IF(LEN($B342)=0,"",IF(AND($B342&gt;0,VALUE(SUBSTITUTE($B342,"4","0"))=$B342),1,0)),"")</f>
        <v/>
      </c>
      <c r="H342" s="5" t="str">
        <f>IF(PhieuBauCu!$B$2&gt;4,IF(LEN($B342)=0,"",IF(AND($B342&gt;0,VALUE(SUBSTITUTE($B342,"5","0"))=$B342),1,0)),"")</f>
        <v/>
      </c>
      <c r="I342" s="5" t="str">
        <f>IF(PhieuBauCu!$B$2&gt;5,IF(LEN($B342)=0,"",IF(AND($B342&gt;0,VALUE(SUBSTITUTE($B342,"6","0"))=$B342),1,0)),"")</f>
        <v/>
      </c>
      <c r="J342" s="5" t="str">
        <f>IF(PhieuBauCu!$B$2&gt;6,IF(LEN($B342)=0,"",IF(AND($B342&gt;0,VALUE(SUBSTITUTE($B342,"7","0"))=$B342),1,0)),"")</f>
        <v/>
      </c>
      <c r="K342" s="5" t="str">
        <f>IF(PhieuBauCu!$B$2&gt;7,IF(LEN($B342)=0,"",IF(AND($B342&gt;0,VALUE(SUBSTITUTE($B342,"8","0"))=$B342),1,0)),"")</f>
        <v/>
      </c>
      <c r="L342" s="5" t="str">
        <f>IF(PhieuBauCu!$B$2&gt;8,IF(LEN($B342)=0,"",IF(AND($B342&gt;0,VALUE(SUBSTITUTE($B342,"9","0"))=$B342),1,0)),"")</f>
        <v/>
      </c>
      <c r="M342" s="9">
        <f t="shared" si="11"/>
        <v>0</v>
      </c>
      <c r="N342" s="36">
        <f>IF(AND(M342&lt;=PhieuBauCu!$B$13,M342&gt;=1),1,0)</f>
        <v>0</v>
      </c>
    </row>
    <row r="343" spans="1:14" ht="28.5" customHeight="1">
      <c r="A343" s="2">
        <v>338</v>
      </c>
      <c r="B343" s="3"/>
      <c r="C343" s="48" t="str">
        <f t="shared" si="10"/>
        <v/>
      </c>
      <c r="D343" s="5" t="str">
        <f>IF(PhieuBauCu!$B$2&gt;0,IF(LEN($B343)=0,"",IF(AND($B343&gt;0,VALUE(SUBSTITUTE($B343,"1","0"))=$B343),1,0)),"")</f>
        <v/>
      </c>
      <c r="E343" s="5" t="str">
        <f>IF(PhieuBauCu!$B$2&gt;1,IF(LEN($B343)=0,"",IF(AND($B343&gt;0,VALUE(SUBSTITUTE($B343,"2","0"))=$B343),1,0)),"")</f>
        <v/>
      </c>
      <c r="F343" s="5" t="str">
        <f>IF(PhieuBauCu!$B$2&gt;2,IF(LEN($B343)=0,"",IF(AND($B343&gt;0,VALUE(SUBSTITUTE($B343,"3","0"))=$B343),1,0)),"")</f>
        <v/>
      </c>
      <c r="G343" s="5" t="str">
        <f>IF(PhieuBauCu!$B$2&gt;3,IF(LEN($B343)=0,"",IF(AND($B343&gt;0,VALUE(SUBSTITUTE($B343,"4","0"))=$B343),1,0)),"")</f>
        <v/>
      </c>
      <c r="H343" s="5" t="str">
        <f>IF(PhieuBauCu!$B$2&gt;4,IF(LEN($B343)=0,"",IF(AND($B343&gt;0,VALUE(SUBSTITUTE($B343,"5","0"))=$B343),1,0)),"")</f>
        <v/>
      </c>
      <c r="I343" s="5" t="str">
        <f>IF(PhieuBauCu!$B$2&gt;5,IF(LEN($B343)=0,"",IF(AND($B343&gt;0,VALUE(SUBSTITUTE($B343,"6","0"))=$B343),1,0)),"")</f>
        <v/>
      </c>
      <c r="J343" s="5" t="str">
        <f>IF(PhieuBauCu!$B$2&gt;6,IF(LEN($B343)=0,"",IF(AND($B343&gt;0,VALUE(SUBSTITUTE($B343,"7","0"))=$B343),1,0)),"")</f>
        <v/>
      </c>
      <c r="K343" s="5" t="str">
        <f>IF(PhieuBauCu!$B$2&gt;7,IF(LEN($B343)=0,"",IF(AND($B343&gt;0,VALUE(SUBSTITUTE($B343,"8","0"))=$B343),1,0)),"")</f>
        <v/>
      </c>
      <c r="L343" s="5" t="str">
        <f>IF(PhieuBauCu!$B$2&gt;8,IF(LEN($B343)=0,"",IF(AND($B343&gt;0,VALUE(SUBSTITUTE($B343,"9","0"))=$B343),1,0)),"")</f>
        <v/>
      </c>
      <c r="M343" s="9">
        <f t="shared" si="11"/>
        <v>0</v>
      </c>
      <c r="N343" s="36">
        <f>IF(AND(M343&lt;=PhieuBauCu!$B$13,M343&gt;=1),1,0)</f>
        <v>0</v>
      </c>
    </row>
    <row r="344" spans="1:14" ht="28.5" customHeight="1">
      <c r="A344" s="2">
        <v>339</v>
      </c>
      <c r="B344" s="3"/>
      <c r="C344" s="48" t="str">
        <f t="shared" si="10"/>
        <v/>
      </c>
      <c r="D344" s="5" t="str">
        <f>IF(PhieuBauCu!$B$2&gt;0,IF(LEN($B344)=0,"",IF(AND($B344&gt;0,VALUE(SUBSTITUTE($B344,"1","0"))=$B344),1,0)),"")</f>
        <v/>
      </c>
      <c r="E344" s="5" t="str">
        <f>IF(PhieuBauCu!$B$2&gt;1,IF(LEN($B344)=0,"",IF(AND($B344&gt;0,VALUE(SUBSTITUTE($B344,"2","0"))=$B344),1,0)),"")</f>
        <v/>
      </c>
      <c r="F344" s="5" t="str">
        <f>IF(PhieuBauCu!$B$2&gt;2,IF(LEN($B344)=0,"",IF(AND($B344&gt;0,VALUE(SUBSTITUTE($B344,"3","0"))=$B344),1,0)),"")</f>
        <v/>
      </c>
      <c r="G344" s="5" t="str">
        <f>IF(PhieuBauCu!$B$2&gt;3,IF(LEN($B344)=0,"",IF(AND($B344&gt;0,VALUE(SUBSTITUTE($B344,"4","0"))=$B344),1,0)),"")</f>
        <v/>
      </c>
      <c r="H344" s="5" t="str">
        <f>IF(PhieuBauCu!$B$2&gt;4,IF(LEN($B344)=0,"",IF(AND($B344&gt;0,VALUE(SUBSTITUTE($B344,"5","0"))=$B344),1,0)),"")</f>
        <v/>
      </c>
      <c r="I344" s="5" t="str">
        <f>IF(PhieuBauCu!$B$2&gt;5,IF(LEN($B344)=0,"",IF(AND($B344&gt;0,VALUE(SUBSTITUTE($B344,"6","0"))=$B344),1,0)),"")</f>
        <v/>
      </c>
      <c r="J344" s="5" t="str">
        <f>IF(PhieuBauCu!$B$2&gt;6,IF(LEN($B344)=0,"",IF(AND($B344&gt;0,VALUE(SUBSTITUTE($B344,"7","0"))=$B344),1,0)),"")</f>
        <v/>
      </c>
      <c r="K344" s="5" t="str">
        <f>IF(PhieuBauCu!$B$2&gt;7,IF(LEN($B344)=0,"",IF(AND($B344&gt;0,VALUE(SUBSTITUTE($B344,"8","0"))=$B344),1,0)),"")</f>
        <v/>
      </c>
      <c r="L344" s="5" t="str">
        <f>IF(PhieuBauCu!$B$2&gt;8,IF(LEN($B344)=0,"",IF(AND($B344&gt;0,VALUE(SUBSTITUTE($B344,"9","0"))=$B344),1,0)),"")</f>
        <v/>
      </c>
      <c r="M344" s="9">
        <f t="shared" si="11"/>
        <v>0</v>
      </c>
      <c r="N344" s="36">
        <f>IF(AND(M344&lt;=PhieuBauCu!$B$13,M344&gt;=1),1,0)</f>
        <v>0</v>
      </c>
    </row>
    <row r="345" spans="1:14" ht="28.5" customHeight="1">
      <c r="A345" s="2">
        <v>340</v>
      </c>
      <c r="B345" s="3"/>
      <c r="C345" s="48" t="str">
        <f t="shared" si="10"/>
        <v/>
      </c>
      <c r="D345" s="5" t="str">
        <f>IF(PhieuBauCu!$B$2&gt;0,IF(LEN($B345)=0,"",IF(AND($B345&gt;0,VALUE(SUBSTITUTE($B345,"1","0"))=$B345),1,0)),"")</f>
        <v/>
      </c>
      <c r="E345" s="5" t="str">
        <f>IF(PhieuBauCu!$B$2&gt;1,IF(LEN($B345)=0,"",IF(AND($B345&gt;0,VALUE(SUBSTITUTE($B345,"2","0"))=$B345),1,0)),"")</f>
        <v/>
      </c>
      <c r="F345" s="5" t="str">
        <f>IF(PhieuBauCu!$B$2&gt;2,IF(LEN($B345)=0,"",IF(AND($B345&gt;0,VALUE(SUBSTITUTE($B345,"3","0"))=$B345),1,0)),"")</f>
        <v/>
      </c>
      <c r="G345" s="5" t="str">
        <f>IF(PhieuBauCu!$B$2&gt;3,IF(LEN($B345)=0,"",IF(AND($B345&gt;0,VALUE(SUBSTITUTE($B345,"4","0"))=$B345),1,0)),"")</f>
        <v/>
      </c>
      <c r="H345" s="5" t="str">
        <f>IF(PhieuBauCu!$B$2&gt;4,IF(LEN($B345)=0,"",IF(AND($B345&gt;0,VALUE(SUBSTITUTE($B345,"5","0"))=$B345),1,0)),"")</f>
        <v/>
      </c>
      <c r="I345" s="5" t="str">
        <f>IF(PhieuBauCu!$B$2&gt;5,IF(LEN($B345)=0,"",IF(AND($B345&gt;0,VALUE(SUBSTITUTE($B345,"6","0"))=$B345),1,0)),"")</f>
        <v/>
      </c>
      <c r="J345" s="5" t="str">
        <f>IF(PhieuBauCu!$B$2&gt;6,IF(LEN($B345)=0,"",IF(AND($B345&gt;0,VALUE(SUBSTITUTE($B345,"7","0"))=$B345),1,0)),"")</f>
        <v/>
      </c>
      <c r="K345" s="5" t="str">
        <f>IF(PhieuBauCu!$B$2&gt;7,IF(LEN($B345)=0,"",IF(AND($B345&gt;0,VALUE(SUBSTITUTE($B345,"8","0"))=$B345),1,0)),"")</f>
        <v/>
      </c>
      <c r="L345" s="5" t="str">
        <f>IF(PhieuBauCu!$B$2&gt;8,IF(LEN($B345)=0,"",IF(AND($B345&gt;0,VALUE(SUBSTITUTE($B345,"9","0"))=$B345),1,0)),"")</f>
        <v/>
      </c>
      <c r="M345" s="9">
        <f t="shared" si="11"/>
        <v>0</v>
      </c>
      <c r="N345" s="36">
        <f>IF(AND(M345&lt;=PhieuBauCu!$B$13,M345&gt;=1),1,0)</f>
        <v>0</v>
      </c>
    </row>
    <row r="346" spans="1:14" ht="28.5" customHeight="1">
      <c r="A346" s="2">
        <v>341</v>
      </c>
      <c r="B346" s="3"/>
      <c r="C346" s="48" t="str">
        <f t="shared" si="10"/>
        <v/>
      </c>
      <c r="D346" s="5" t="str">
        <f>IF(PhieuBauCu!$B$2&gt;0,IF(LEN($B346)=0,"",IF(AND($B346&gt;0,VALUE(SUBSTITUTE($B346,"1","0"))=$B346),1,0)),"")</f>
        <v/>
      </c>
      <c r="E346" s="5" t="str">
        <f>IF(PhieuBauCu!$B$2&gt;1,IF(LEN($B346)=0,"",IF(AND($B346&gt;0,VALUE(SUBSTITUTE($B346,"2","0"))=$B346),1,0)),"")</f>
        <v/>
      </c>
      <c r="F346" s="5" t="str">
        <f>IF(PhieuBauCu!$B$2&gt;2,IF(LEN($B346)=0,"",IF(AND($B346&gt;0,VALUE(SUBSTITUTE($B346,"3","0"))=$B346),1,0)),"")</f>
        <v/>
      </c>
      <c r="G346" s="5" t="str">
        <f>IF(PhieuBauCu!$B$2&gt;3,IF(LEN($B346)=0,"",IF(AND($B346&gt;0,VALUE(SUBSTITUTE($B346,"4","0"))=$B346),1,0)),"")</f>
        <v/>
      </c>
      <c r="H346" s="5" t="str">
        <f>IF(PhieuBauCu!$B$2&gt;4,IF(LEN($B346)=0,"",IF(AND($B346&gt;0,VALUE(SUBSTITUTE($B346,"5","0"))=$B346),1,0)),"")</f>
        <v/>
      </c>
      <c r="I346" s="5" t="str">
        <f>IF(PhieuBauCu!$B$2&gt;5,IF(LEN($B346)=0,"",IF(AND($B346&gt;0,VALUE(SUBSTITUTE($B346,"6","0"))=$B346),1,0)),"")</f>
        <v/>
      </c>
      <c r="J346" s="5" t="str">
        <f>IF(PhieuBauCu!$B$2&gt;6,IF(LEN($B346)=0,"",IF(AND($B346&gt;0,VALUE(SUBSTITUTE($B346,"7","0"))=$B346),1,0)),"")</f>
        <v/>
      </c>
      <c r="K346" s="5" t="str">
        <f>IF(PhieuBauCu!$B$2&gt;7,IF(LEN($B346)=0,"",IF(AND($B346&gt;0,VALUE(SUBSTITUTE($B346,"8","0"))=$B346),1,0)),"")</f>
        <v/>
      </c>
      <c r="L346" s="5" t="str">
        <f>IF(PhieuBauCu!$B$2&gt;8,IF(LEN($B346)=0,"",IF(AND($B346&gt;0,VALUE(SUBSTITUTE($B346,"9","0"))=$B346),1,0)),"")</f>
        <v/>
      </c>
      <c r="M346" s="9">
        <f t="shared" si="11"/>
        <v>0</v>
      </c>
      <c r="N346" s="36">
        <f>IF(AND(M346&lt;=PhieuBauCu!$B$13,M346&gt;=1),1,0)</f>
        <v>0</v>
      </c>
    </row>
    <row r="347" spans="1:14" ht="28.5" customHeight="1">
      <c r="A347" s="2">
        <v>342</v>
      </c>
      <c r="B347" s="3"/>
      <c r="C347" s="48" t="str">
        <f t="shared" si="10"/>
        <v/>
      </c>
      <c r="D347" s="5" t="str">
        <f>IF(PhieuBauCu!$B$2&gt;0,IF(LEN($B347)=0,"",IF(AND($B347&gt;0,VALUE(SUBSTITUTE($B347,"1","0"))=$B347),1,0)),"")</f>
        <v/>
      </c>
      <c r="E347" s="5" t="str">
        <f>IF(PhieuBauCu!$B$2&gt;1,IF(LEN($B347)=0,"",IF(AND($B347&gt;0,VALUE(SUBSTITUTE($B347,"2","0"))=$B347),1,0)),"")</f>
        <v/>
      </c>
      <c r="F347" s="5" t="str">
        <f>IF(PhieuBauCu!$B$2&gt;2,IF(LEN($B347)=0,"",IF(AND($B347&gt;0,VALUE(SUBSTITUTE($B347,"3","0"))=$B347),1,0)),"")</f>
        <v/>
      </c>
      <c r="G347" s="5" t="str">
        <f>IF(PhieuBauCu!$B$2&gt;3,IF(LEN($B347)=0,"",IF(AND($B347&gt;0,VALUE(SUBSTITUTE($B347,"4","0"))=$B347),1,0)),"")</f>
        <v/>
      </c>
      <c r="H347" s="5" t="str">
        <f>IF(PhieuBauCu!$B$2&gt;4,IF(LEN($B347)=0,"",IF(AND($B347&gt;0,VALUE(SUBSTITUTE($B347,"5","0"))=$B347),1,0)),"")</f>
        <v/>
      </c>
      <c r="I347" s="5" t="str">
        <f>IF(PhieuBauCu!$B$2&gt;5,IF(LEN($B347)=0,"",IF(AND($B347&gt;0,VALUE(SUBSTITUTE($B347,"6","0"))=$B347),1,0)),"")</f>
        <v/>
      </c>
      <c r="J347" s="5" t="str">
        <f>IF(PhieuBauCu!$B$2&gt;6,IF(LEN($B347)=0,"",IF(AND($B347&gt;0,VALUE(SUBSTITUTE($B347,"7","0"))=$B347),1,0)),"")</f>
        <v/>
      </c>
      <c r="K347" s="5" t="str">
        <f>IF(PhieuBauCu!$B$2&gt;7,IF(LEN($B347)=0,"",IF(AND($B347&gt;0,VALUE(SUBSTITUTE($B347,"8","0"))=$B347),1,0)),"")</f>
        <v/>
      </c>
      <c r="L347" s="5" t="str">
        <f>IF(PhieuBauCu!$B$2&gt;8,IF(LEN($B347)=0,"",IF(AND($B347&gt;0,VALUE(SUBSTITUTE($B347,"9","0"))=$B347),1,0)),"")</f>
        <v/>
      </c>
      <c r="M347" s="9">
        <f t="shared" si="11"/>
        <v>0</v>
      </c>
      <c r="N347" s="36">
        <f>IF(AND(M347&lt;=PhieuBauCu!$B$13,M347&gt;=1),1,0)</f>
        <v>0</v>
      </c>
    </row>
    <row r="348" spans="1:14" ht="28.5" customHeight="1">
      <c r="A348" s="2">
        <v>343</v>
      </c>
      <c r="B348" s="3"/>
      <c r="C348" s="48" t="str">
        <f t="shared" si="10"/>
        <v/>
      </c>
      <c r="D348" s="5" t="str">
        <f>IF(PhieuBauCu!$B$2&gt;0,IF(LEN($B348)=0,"",IF(AND($B348&gt;0,VALUE(SUBSTITUTE($B348,"1","0"))=$B348),1,0)),"")</f>
        <v/>
      </c>
      <c r="E348" s="5" t="str">
        <f>IF(PhieuBauCu!$B$2&gt;1,IF(LEN($B348)=0,"",IF(AND($B348&gt;0,VALUE(SUBSTITUTE($B348,"2","0"))=$B348),1,0)),"")</f>
        <v/>
      </c>
      <c r="F348" s="5" t="str">
        <f>IF(PhieuBauCu!$B$2&gt;2,IF(LEN($B348)=0,"",IF(AND($B348&gt;0,VALUE(SUBSTITUTE($B348,"3","0"))=$B348),1,0)),"")</f>
        <v/>
      </c>
      <c r="G348" s="5" t="str">
        <f>IF(PhieuBauCu!$B$2&gt;3,IF(LEN($B348)=0,"",IF(AND($B348&gt;0,VALUE(SUBSTITUTE($B348,"4","0"))=$B348),1,0)),"")</f>
        <v/>
      </c>
      <c r="H348" s="5" t="str">
        <f>IF(PhieuBauCu!$B$2&gt;4,IF(LEN($B348)=0,"",IF(AND($B348&gt;0,VALUE(SUBSTITUTE($B348,"5","0"))=$B348),1,0)),"")</f>
        <v/>
      </c>
      <c r="I348" s="5" t="str">
        <f>IF(PhieuBauCu!$B$2&gt;5,IF(LEN($B348)=0,"",IF(AND($B348&gt;0,VALUE(SUBSTITUTE($B348,"6","0"))=$B348),1,0)),"")</f>
        <v/>
      </c>
      <c r="J348" s="5" t="str">
        <f>IF(PhieuBauCu!$B$2&gt;6,IF(LEN($B348)=0,"",IF(AND($B348&gt;0,VALUE(SUBSTITUTE($B348,"7","0"))=$B348),1,0)),"")</f>
        <v/>
      </c>
      <c r="K348" s="5" t="str">
        <f>IF(PhieuBauCu!$B$2&gt;7,IF(LEN($B348)=0,"",IF(AND($B348&gt;0,VALUE(SUBSTITUTE($B348,"8","0"))=$B348),1,0)),"")</f>
        <v/>
      </c>
      <c r="L348" s="5" t="str">
        <f>IF(PhieuBauCu!$B$2&gt;8,IF(LEN($B348)=0,"",IF(AND($B348&gt;0,VALUE(SUBSTITUTE($B348,"9","0"))=$B348),1,0)),"")</f>
        <v/>
      </c>
      <c r="M348" s="9">
        <f t="shared" si="11"/>
        <v>0</v>
      </c>
      <c r="N348" s="36">
        <f>IF(AND(M348&lt;=PhieuBauCu!$B$13,M348&gt;=1),1,0)</f>
        <v>0</v>
      </c>
    </row>
    <row r="349" spans="1:14" ht="28.5" customHeight="1">
      <c r="A349" s="2">
        <v>344</v>
      </c>
      <c r="B349" s="3"/>
      <c r="C349" s="48" t="str">
        <f t="shared" si="10"/>
        <v/>
      </c>
      <c r="D349" s="5" t="str">
        <f>IF(PhieuBauCu!$B$2&gt;0,IF(LEN($B349)=0,"",IF(AND($B349&gt;0,VALUE(SUBSTITUTE($B349,"1","0"))=$B349),1,0)),"")</f>
        <v/>
      </c>
      <c r="E349" s="5" t="str">
        <f>IF(PhieuBauCu!$B$2&gt;1,IF(LEN($B349)=0,"",IF(AND($B349&gt;0,VALUE(SUBSTITUTE($B349,"2","0"))=$B349),1,0)),"")</f>
        <v/>
      </c>
      <c r="F349" s="5" t="str">
        <f>IF(PhieuBauCu!$B$2&gt;2,IF(LEN($B349)=0,"",IF(AND($B349&gt;0,VALUE(SUBSTITUTE($B349,"3","0"))=$B349),1,0)),"")</f>
        <v/>
      </c>
      <c r="G349" s="5" t="str">
        <f>IF(PhieuBauCu!$B$2&gt;3,IF(LEN($B349)=0,"",IF(AND($B349&gt;0,VALUE(SUBSTITUTE($B349,"4","0"))=$B349),1,0)),"")</f>
        <v/>
      </c>
      <c r="H349" s="5" t="str">
        <f>IF(PhieuBauCu!$B$2&gt;4,IF(LEN($B349)=0,"",IF(AND($B349&gt;0,VALUE(SUBSTITUTE($B349,"5","0"))=$B349),1,0)),"")</f>
        <v/>
      </c>
      <c r="I349" s="5" t="str">
        <f>IF(PhieuBauCu!$B$2&gt;5,IF(LEN($B349)=0,"",IF(AND($B349&gt;0,VALUE(SUBSTITUTE($B349,"6","0"))=$B349),1,0)),"")</f>
        <v/>
      </c>
      <c r="J349" s="5" t="str">
        <f>IF(PhieuBauCu!$B$2&gt;6,IF(LEN($B349)=0,"",IF(AND($B349&gt;0,VALUE(SUBSTITUTE($B349,"7","0"))=$B349),1,0)),"")</f>
        <v/>
      </c>
      <c r="K349" s="5" t="str">
        <f>IF(PhieuBauCu!$B$2&gt;7,IF(LEN($B349)=0,"",IF(AND($B349&gt;0,VALUE(SUBSTITUTE($B349,"8","0"))=$B349),1,0)),"")</f>
        <v/>
      </c>
      <c r="L349" s="5" t="str">
        <f>IF(PhieuBauCu!$B$2&gt;8,IF(LEN($B349)=0,"",IF(AND($B349&gt;0,VALUE(SUBSTITUTE($B349,"9","0"))=$B349),1,0)),"")</f>
        <v/>
      </c>
      <c r="M349" s="9">
        <f t="shared" si="11"/>
        <v>0</v>
      </c>
      <c r="N349" s="36">
        <f>IF(AND(M349&lt;=PhieuBauCu!$B$13,M349&gt;=1),1,0)</f>
        <v>0</v>
      </c>
    </row>
    <row r="350" spans="1:14" ht="28.5" customHeight="1">
      <c r="A350" s="2">
        <v>345</v>
      </c>
      <c r="B350" s="3"/>
      <c r="C350" s="48" t="str">
        <f t="shared" si="10"/>
        <v/>
      </c>
      <c r="D350" s="5" t="str">
        <f>IF(PhieuBauCu!$B$2&gt;0,IF(LEN($B350)=0,"",IF(AND($B350&gt;0,VALUE(SUBSTITUTE($B350,"1","0"))=$B350),1,0)),"")</f>
        <v/>
      </c>
      <c r="E350" s="5" t="str">
        <f>IF(PhieuBauCu!$B$2&gt;1,IF(LEN($B350)=0,"",IF(AND($B350&gt;0,VALUE(SUBSTITUTE($B350,"2","0"))=$B350),1,0)),"")</f>
        <v/>
      </c>
      <c r="F350" s="5" t="str">
        <f>IF(PhieuBauCu!$B$2&gt;2,IF(LEN($B350)=0,"",IF(AND($B350&gt;0,VALUE(SUBSTITUTE($B350,"3","0"))=$B350),1,0)),"")</f>
        <v/>
      </c>
      <c r="G350" s="5" t="str">
        <f>IF(PhieuBauCu!$B$2&gt;3,IF(LEN($B350)=0,"",IF(AND($B350&gt;0,VALUE(SUBSTITUTE($B350,"4","0"))=$B350),1,0)),"")</f>
        <v/>
      </c>
      <c r="H350" s="5" t="str">
        <f>IF(PhieuBauCu!$B$2&gt;4,IF(LEN($B350)=0,"",IF(AND($B350&gt;0,VALUE(SUBSTITUTE($B350,"5","0"))=$B350),1,0)),"")</f>
        <v/>
      </c>
      <c r="I350" s="5" t="str">
        <f>IF(PhieuBauCu!$B$2&gt;5,IF(LEN($B350)=0,"",IF(AND($B350&gt;0,VALUE(SUBSTITUTE($B350,"6","0"))=$B350),1,0)),"")</f>
        <v/>
      </c>
      <c r="J350" s="5" t="str">
        <f>IF(PhieuBauCu!$B$2&gt;6,IF(LEN($B350)=0,"",IF(AND($B350&gt;0,VALUE(SUBSTITUTE($B350,"7","0"))=$B350),1,0)),"")</f>
        <v/>
      </c>
      <c r="K350" s="5" t="str">
        <f>IF(PhieuBauCu!$B$2&gt;7,IF(LEN($B350)=0,"",IF(AND($B350&gt;0,VALUE(SUBSTITUTE($B350,"8","0"))=$B350),1,0)),"")</f>
        <v/>
      </c>
      <c r="L350" s="5" t="str">
        <f>IF(PhieuBauCu!$B$2&gt;8,IF(LEN($B350)=0,"",IF(AND($B350&gt;0,VALUE(SUBSTITUTE($B350,"9","0"))=$B350),1,0)),"")</f>
        <v/>
      </c>
      <c r="M350" s="9">
        <f t="shared" si="11"/>
        <v>0</v>
      </c>
      <c r="N350" s="36">
        <f>IF(AND(M350&lt;=PhieuBauCu!$B$13,M350&gt;=1),1,0)</f>
        <v>0</v>
      </c>
    </row>
    <row r="351" spans="1:14" ht="28.5" customHeight="1">
      <c r="A351" s="2">
        <v>346</v>
      </c>
      <c r="B351" s="3"/>
      <c r="C351" s="48" t="str">
        <f t="shared" si="10"/>
        <v/>
      </c>
      <c r="D351" s="5" t="str">
        <f>IF(PhieuBauCu!$B$2&gt;0,IF(LEN($B351)=0,"",IF(AND($B351&gt;0,VALUE(SUBSTITUTE($B351,"1","0"))=$B351),1,0)),"")</f>
        <v/>
      </c>
      <c r="E351" s="5" t="str">
        <f>IF(PhieuBauCu!$B$2&gt;1,IF(LEN($B351)=0,"",IF(AND($B351&gt;0,VALUE(SUBSTITUTE($B351,"2","0"))=$B351),1,0)),"")</f>
        <v/>
      </c>
      <c r="F351" s="5" t="str">
        <f>IF(PhieuBauCu!$B$2&gt;2,IF(LEN($B351)=0,"",IF(AND($B351&gt;0,VALUE(SUBSTITUTE($B351,"3","0"))=$B351),1,0)),"")</f>
        <v/>
      </c>
      <c r="G351" s="5" t="str">
        <f>IF(PhieuBauCu!$B$2&gt;3,IF(LEN($B351)=0,"",IF(AND($B351&gt;0,VALUE(SUBSTITUTE($B351,"4","0"))=$B351),1,0)),"")</f>
        <v/>
      </c>
      <c r="H351" s="5" t="str">
        <f>IF(PhieuBauCu!$B$2&gt;4,IF(LEN($B351)=0,"",IF(AND($B351&gt;0,VALUE(SUBSTITUTE($B351,"5","0"))=$B351),1,0)),"")</f>
        <v/>
      </c>
      <c r="I351" s="5" t="str">
        <f>IF(PhieuBauCu!$B$2&gt;5,IF(LEN($B351)=0,"",IF(AND($B351&gt;0,VALUE(SUBSTITUTE($B351,"6","0"))=$B351),1,0)),"")</f>
        <v/>
      </c>
      <c r="J351" s="5" t="str">
        <f>IF(PhieuBauCu!$B$2&gt;6,IF(LEN($B351)=0,"",IF(AND($B351&gt;0,VALUE(SUBSTITUTE($B351,"7","0"))=$B351),1,0)),"")</f>
        <v/>
      </c>
      <c r="K351" s="5" t="str">
        <f>IF(PhieuBauCu!$B$2&gt;7,IF(LEN($B351)=0,"",IF(AND($B351&gt;0,VALUE(SUBSTITUTE($B351,"8","0"))=$B351),1,0)),"")</f>
        <v/>
      </c>
      <c r="L351" s="5" t="str">
        <f>IF(PhieuBauCu!$B$2&gt;8,IF(LEN($B351)=0,"",IF(AND($B351&gt;0,VALUE(SUBSTITUTE($B351,"9","0"))=$B351),1,0)),"")</f>
        <v/>
      </c>
      <c r="M351" s="9">
        <f t="shared" si="11"/>
        <v>0</v>
      </c>
      <c r="N351" s="36">
        <f>IF(AND(M351&lt;=PhieuBauCu!$B$13,M351&gt;=1),1,0)</f>
        <v>0</v>
      </c>
    </row>
    <row r="352" spans="1:14" ht="28.5" customHeight="1">
      <c r="A352" s="2">
        <v>347</v>
      </c>
      <c r="B352" s="3"/>
      <c r="C352" s="48" t="str">
        <f t="shared" si="10"/>
        <v/>
      </c>
      <c r="D352" s="5" t="str">
        <f>IF(PhieuBauCu!$B$2&gt;0,IF(LEN($B352)=0,"",IF(AND($B352&gt;0,VALUE(SUBSTITUTE($B352,"1","0"))=$B352),1,0)),"")</f>
        <v/>
      </c>
      <c r="E352" s="5" t="str">
        <f>IF(PhieuBauCu!$B$2&gt;1,IF(LEN($B352)=0,"",IF(AND($B352&gt;0,VALUE(SUBSTITUTE($B352,"2","0"))=$B352),1,0)),"")</f>
        <v/>
      </c>
      <c r="F352" s="5" t="str">
        <f>IF(PhieuBauCu!$B$2&gt;2,IF(LEN($B352)=0,"",IF(AND($B352&gt;0,VALUE(SUBSTITUTE($B352,"3","0"))=$B352),1,0)),"")</f>
        <v/>
      </c>
      <c r="G352" s="5" t="str">
        <f>IF(PhieuBauCu!$B$2&gt;3,IF(LEN($B352)=0,"",IF(AND($B352&gt;0,VALUE(SUBSTITUTE($B352,"4","0"))=$B352),1,0)),"")</f>
        <v/>
      </c>
      <c r="H352" s="5" t="str">
        <f>IF(PhieuBauCu!$B$2&gt;4,IF(LEN($B352)=0,"",IF(AND($B352&gt;0,VALUE(SUBSTITUTE($B352,"5","0"))=$B352),1,0)),"")</f>
        <v/>
      </c>
      <c r="I352" s="5" t="str">
        <f>IF(PhieuBauCu!$B$2&gt;5,IF(LEN($B352)=0,"",IF(AND($B352&gt;0,VALUE(SUBSTITUTE($B352,"6","0"))=$B352),1,0)),"")</f>
        <v/>
      </c>
      <c r="J352" s="5" t="str">
        <f>IF(PhieuBauCu!$B$2&gt;6,IF(LEN($B352)=0,"",IF(AND($B352&gt;0,VALUE(SUBSTITUTE($B352,"7","0"))=$B352),1,0)),"")</f>
        <v/>
      </c>
      <c r="K352" s="5" t="str">
        <f>IF(PhieuBauCu!$B$2&gt;7,IF(LEN($B352)=0,"",IF(AND($B352&gt;0,VALUE(SUBSTITUTE($B352,"8","0"))=$B352),1,0)),"")</f>
        <v/>
      </c>
      <c r="L352" s="5" t="str">
        <f>IF(PhieuBauCu!$B$2&gt;8,IF(LEN($B352)=0,"",IF(AND($B352&gt;0,VALUE(SUBSTITUTE($B352,"9","0"))=$B352),1,0)),"")</f>
        <v/>
      </c>
      <c r="M352" s="9">
        <f t="shared" si="11"/>
        <v>0</v>
      </c>
      <c r="N352" s="36">
        <f>IF(AND(M352&lt;=PhieuBauCu!$B$13,M352&gt;=1),1,0)</f>
        <v>0</v>
      </c>
    </row>
    <row r="353" spans="1:14" ht="28.5" customHeight="1">
      <c r="A353" s="2">
        <v>348</v>
      </c>
      <c r="B353" s="3"/>
      <c r="C353" s="48" t="str">
        <f t="shared" si="10"/>
        <v/>
      </c>
      <c r="D353" s="5" t="str">
        <f>IF(PhieuBauCu!$B$2&gt;0,IF(LEN($B353)=0,"",IF(AND($B353&gt;0,VALUE(SUBSTITUTE($B353,"1","0"))=$B353),1,0)),"")</f>
        <v/>
      </c>
      <c r="E353" s="5" t="str">
        <f>IF(PhieuBauCu!$B$2&gt;1,IF(LEN($B353)=0,"",IF(AND($B353&gt;0,VALUE(SUBSTITUTE($B353,"2","0"))=$B353),1,0)),"")</f>
        <v/>
      </c>
      <c r="F353" s="5" t="str">
        <f>IF(PhieuBauCu!$B$2&gt;2,IF(LEN($B353)=0,"",IF(AND($B353&gt;0,VALUE(SUBSTITUTE($B353,"3","0"))=$B353),1,0)),"")</f>
        <v/>
      </c>
      <c r="G353" s="5" t="str">
        <f>IF(PhieuBauCu!$B$2&gt;3,IF(LEN($B353)=0,"",IF(AND($B353&gt;0,VALUE(SUBSTITUTE($B353,"4","0"))=$B353),1,0)),"")</f>
        <v/>
      </c>
      <c r="H353" s="5" t="str">
        <f>IF(PhieuBauCu!$B$2&gt;4,IF(LEN($B353)=0,"",IF(AND($B353&gt;0,VALUE(SUBSTITUTE($B353,"5","0"))=$B353),1,0)),"")</f>
        <v/>
      </c>
      <c r="I353" s="5" t="str">
        <f>IF(PhieuBauCu!$B$2&gt;5,IF(LEN($B353)=0,"",IF(AND($B353&gt;0,VALUE(SUBSTITUTE($B353,"6","0"))=$B353),1,0)),"")</f>
        <v/>
      </c>
      <c r="J353" s="5" t="str">
        <f>IF(PhieuBauCu!$B$2&gt;6,IF(LEN($B353)=0,"",IF(AND($B353&gt;0,VALUE(SUBSTITUTE($B353,"7","0"))=$B353),1,0)),"")</f>
        <v/>
      </c>
      <c r="K353" s="5" t="str">
        <f>IF(PhieuBauCu!$B$2&gt;7,IF(LEN($B353)=0,"",IF(AND($B353&gt;0,VALUE(SUBSTITUTE($B353,"8","0"))=$B353),1,0)),"")</f>
        <v/>
      </c>
      <c r="L353" s="5" t="str">
        <f>IF(PhieuBauCu!$B$2&gt;8,IF(LEN($B353)=0,"",IF(AND($B353&gt;0,VALUE(SUBSTITUTE($B353,"9","0"))=$B353),1,0)),"")</f>
        <v/>
      </c>
      <c r="M353" s="9">
        <f t="shared" si="11"/>
        <v>0</v>
      </c>
      <c r="N353" s="36">
        <f>IF(AND(M353&lt;=PhieuBauCu!$B$13,M353&gt;=1),1,0)</f>
        <v>0</v>
      </c>
    </row>
    <row r="354" spans="1:14" ht="28.5" customHeight="1">
      <c r="A354" s="2">
        <v>349</v>
      </c>
      <c r="B354" s="3"/>
      <c r="C354" s="48" t="str">
        <f t="shared" si="10"/>
        <v/>
      </c>
      <c r="D354" s="5" t="str">
        <f>IF(PhieuBauCu!$B$2&gt;0,IF(LEN($B354)=0,"",IF(AND($B354&gt;0,VALUE(SUBSTITUTE($B354,"1","0"))=$B354),1,0)),"")</f>
        <v/>
      </c>
      <c r="E354" s="5" t="str">
        <f>IF(PhieuBauCu!$B$2&gt;1,IF(LEN($B354)=0,"",IF(AND($B354&gt;0,VALUE(SUBSTITUTE($B354,"2","0"))=$B354),1,0)),"")</f>
        <v/>
      </c>
      <c r="F354" s="5" t="str">
        <f>IF(PhieuBauCu!$B$2&gt;2,IF(LEN($B354)=0,"",IF(AND($B354&gt;0,VALUE(SUBSTITUTE($B354,"3","0"))=$B354),1,0)),"")</f>
        <v/>
      </c>
      <c r="G354" s="5" t="str">
        <f>IF(PhieuBauCu!$B$2&gt;3,IF(LEN($B354)=0,"",IF(AND($B354&gt;0,VALUE(SUBSTITUTE($B354,"4","0"))=$B354),1,0)),"")</f>
        <v/>
      </c>
      <c r="H354" s="5" t="str">
        <f>IF(PhieuBauCu!$B$2&gt;4,IF(LEN($B354)=0,"",IF(AND($B354&gt;0,VALUE(SUBSTITUTE($B354,"5","0"))=$B354),1,0)),"")</f>
        <v/>
      </c>
      <c r="I354" s="5" t="str">
        <f>IF(PhieuBauCu!$B$2&gt;5,IF(LEN($B354)=0,"",IF(AND($B354&gt;0,VALUE(SUBSTITUTE($B354,"6","0"))=$B354),1,0)),"")</f>
        <v/>
      </c>
      <c r="J354" s="5" t="str">
        <f>IF(PhieuBauCu!$B$2&gt;6,IF(LEN($B354)=0,"",IF(AND($B354&gt;0,VALUE(SUBSTITUTE($B354,"7","0"))=$B354),1,0)),"")</f>
        <v/>
      </c>
      <c r="K354" s="5" t="str">
        <f>IF(PhieuBauCu!$B$2&gt;7,IF(LEN($B354)=0,"",IF(AND($B354&gt;0,VALUE(SUBSTITUTE($B354,"8","0"))=$B354),1,0)),"")</f>
        <v/>
      </c>
      <c r="L354" s="5" t="str">
        <f>IF(PhieuBauCu!$B$2&gt;8,IF(LEN($B354)=0,"",IF(AND($B354&gt;0,VALUE(SUBSTITUTE($B354,"9","0"))=$B354),1,0)),"")</f>
        <v/>
      </c>
      <c r="M354" s="9">
        <f t="shared" si="11"/>
        <v>0</v>
      </c>
      <c r="N354" s="36">
        <f>IF(AND(M354&lt;=PhieuBauCu!$B$13,M354&gt;=1),1,0)</f>
        <v>0</v>
      </c>
    </row>
    <row r="355" spans="1:14" ht="28.5" customHeight="1">
      <c r="A355" s="2">
        <v>350</v>
      </c>
      <c r="B355" s="3"/>
      <c r="C355" s="48" t="str">
        <f t="shared" si="10"/>
        <v/>
      </c>
      <c r="D355" s="5" t="str">
        <f>IF(PhieuBauCu!$B$2&gt;0,IF(LEN($B355)=0,"",IF(AND($B355&gt;0,VALUE(SUBSTITUTE($B355,"1","0"))=$B355),1,0)),"")</f>
        <v/>
      </c>
      <c r="E355" s="5" t="str">
        <f>IF(PhieuBauCu!$B$2&gt;1,IF(LEN($B355)=0,"",IF(AND($B355&gt;0,VALUE(SUBSTITUTE($B355,"2","0"))=$B355),1,0)),"")</f>
        <v/>
      </c>
      <c r="F355" s="5" t="str">
        <f>IF(PhieuBauCu!$B$2&gt;2,IF(LEN($B355)=0,"",IF(AND($B355&gt;0,VALUE(SUBSTITUTE($B355,"3","0"))=$B355),1,0)),"")</f>
        <v/>
      </c>
      <c r="G355" s="5" t="str">
        <f>IF(PhieuBauCu!$B$2&gt;3,IF(LEN($B355)=0,"",IF(AND($B355&gt;0,VALUE(SUBSTITUTE($B355,"4","0"))=$B355),1,0)),"")</f>
        <v/>
      </c>
      <c r="H355" s="5" t="str">
        <f>IF(PhieuBauCu!$B$2&gt;4,IF(LEN($B355)=0,"",IF(AND($B355&gt;0,VALUE(SUBSTITUTE($B355,"5","0"))=$B355),1,0)),"")</f>
        <v/>
      </c>
      <c r="I355" s="5" t="str">
        <f>IF(PhieuBauCu!$B$2&gt;5,IF(LEN($B355)=0,"",IF(AND($B355&gt;0,VALUE(SUBSTITUTE($B355,"6","0"))=$B355),1,0)),"")</f>
        <v/>
      </c>
      <c r="J355" s="5" t="str">
        <f>IF(PhieuBauCu!$B$2&gt;6,IF(LEN($B355)=0,"",IF(AND($B355&gt;0,VALUE(SUBSTITUTE($B355,"7","0"))=$B355),1,0)),"")</f>
        <v/>
      </c>
      <c r="K355" s="5" t="str">
        <f>IF(PhieuBauCu!$B$2&gt;7,IF(LEN($B355)=0,"",IF(AND($B355&gt;0,VALUE(SUBSTITUTE($B355,"8","0"))=$B355),1,0)),"")</f>
        <v/>
      </c>
      <c r="L355" s="5" t="str">
        <f>IF(PhieuBauCu!$B$2&gt;8,IF(LEN($B355)=0,"",IF(AND($B355&gt;0,VALUE(SUBSTITUTE($B355,"9","0"))=$B355),1,0)),"")</f>
        <v/>
      </c>
      <c r="M355" s="9">
        <f t="shared" si="11"/>
        <v>0</v>
      </c>
      <c r="N355" s="36">
        <f>IF(AND(M355&lt;=PhieuBauCu!$B$13,M355&gt;=1),1,0)</f>
        <v>0</v>
      </c>
    </row>
    <row r="356" spans="1:14" ht="28.5" customHeight="1">
      <c r="A356" s="2">
        <v>351</v>
      </c>
      <c r="B356" s="3"/>
      <c r="C356" s="48" t="str">
        <f t="shared" si="10"/>
        <v/>
      </c>
      <c r="D356" s="5" t="str">
        <f>IF(PhieuBauCu!$B$2&gt;0,IF(LEN($B356)=0,"",IF(AND($B356&gt;0,VALUE(SUBSTITUTE($B356,"1","0"))=$B356),1,0)),"")</f>
        <v/>
      </c>
      <c r="E356" s="5" t="str">
        <f>IF(PhieuBauCu!$B$2&gt;1,IF(LEN($B356)=0,"",IF(AND($B356&gt;0,VALUE(SUBSTITUTE($B356,"2","0"))=$B356),1,0)),"")</f>
        <v/>
      </c>
      <c r="F356" s="5" t="str">
        <f>IF(PhieuBauCu!$B$2&gt;2,IF(LEN($B356)=0,"",IF(AND($B356&gt;0,VALUE(SUBSTITUTE($B356,"3","0"))=$B356),1,0)),"")</f>
        <v/>
      </c>
      <c r="G356" s="5" t="str">
        <f>IF(PhieuBauCu!$B$2&gt;3,IF(LEN($B356)=0,"",IF(AND($B356&gt;0,VALUE(SUBSTITUTE($B356,"4","0"))=$B356),1,0)),"")</f>
        <v/>
      </c>
      <c r="H356" s="5" t="str">
        <f>IF(PhieuBauCu!$B$2&gt;4,IF(LEN($B356)=0,"",IF(AND($B356&gt;0,VALUE(SUBSTITUTE($B356,"5","0"))=$B356),1,0)),"")</f>
        <v/>
      </c>
      <c r="I356" s="5" t="str">
        <f>IF(PhieuBauCu!$B$2&gt;5,IF(LEN($B356)=0,"",IF(AND($B356&gt;0,VALUE(SUBSTITUTE($B356,"6","0"))=$B356),1,0)),"")</f>
        <v/>
      </c>
      <c r="J356" s="5" t="str">
        <f>IF(PhieuBauCu!$B$2&gt;6,IF(LEN($B356)=0,"",IF(AND($B356&gt;0,VALUE(SUBSTITUTE($B356,"7","0"))=$B356),1,0)),"")</f>
        <v/>
      </c>
      <c r="K356" s="5" t="str">
        <f>IF(PhieuBauCu!$B$2&gt;7,IF(LEN($B356)=0,"",IF(AND($B356&gt;0,VALUE(SUBSTITUTE($B356,"8","0"))=$B356),1,0)),"")</f>
        <v/>
      </c>
      <c r="L356" s="5" t="str">
        <f>IF(PhieuBauCu!$B$2&gt;8,IF(LEN($B356)=0,"",IF(AND($B356&gt;0,VALUE(SUBSTITUTE($B356,"9","0"))=$B356),1,0)),"")</f>
        <v/>
      </c>
      <c r="M356" s="9">
        <f t="shared" si="11"/>
        <v>0</v>
      </c>
      <c r="N356" s="36">
        <f>IF(AND(M356&lt;=PhieuBauCu!$B$13,M356&gt;=1),1,0)</f>
        <v>0</v>
      </c>
    </row>
    <row r="357" spans="1:14" ht="28.5" customHeight="1">
      <c r="A357" s="2">
        <v>352</v>
      </c>
      <c r="B357" s="3"/>
      <c r="C357" s="48" t="str">
        <f t="shared" si="10"/>
        <v/>
      </c>
      <c r="D357" s="5" t="str">
        <f>IF(PhieuBauCu!$B$2&gt;0,IF(LEN($B357)=0,"",IF(AND($B357&gt;0,VALUE(SUBSTITUTE($B357,"1","0"))=$B357),1,0)),"")</f>
        <v/>
      </c>
      <c r="E357" s="5" t="str">
        <f>IF(PhieuBauCu!$B$2&gt;1,IF(LEN($B357)=0,"",IF(AND($B357&gt;0,VALUE(SUBSTITUTE($B357,"2","0"))=$B357),1,0)),"")</f>
        <v/>
      </c>
      <c r="F357" s="5" t="str">
        <f>IF(PhieuBauCu!$B$2&gt;2,IF(LEN($B357)=0,"",IF(AND($B357&gt;0,VALUE(SUBSTITUTE($B357,"3","0"))=$B357),1,0)),"")</f>
        <v/>
      </c>
      <c r="G357" s="5" t="str">
        <f>IF(PhieuBauCu!$B$2&gt;3,IF(LEN($B357)=0,"",IF(AND($B357&gt;0,VALUE(SUBSTITUTE($B357,"4","0"))=$B357),1,0)),"")</f>
        <v/>
      </c>
      <c r="H357" s="5" t="str">
        <f>IF(PhieuBauCu!$B$2&gt;4,IF(LEN($B357)=0,"",IF(AND($B357&gt;0,VALUE(SUBSTITUTE($B357,"5","0"))=$B357),1,0)),"")</f>
        <v/>
      </c>
      <c r="I357" s="5" t="str">
        <f>IF(PhieuBauCu!$B$2&gt;5,IF(LEN($B357)=0,"",IF(AND($B357&gt;0,VALUE(SUBSTITUTE($B357,"6","0"))=$B357),1,0)),"")</f>
        <v/>
      </c>
      <c r="J357" s="5" t="str">
        <f>IF(PhieuBauCu!$B$2&gt;6,IF(LEN($B357)=0,"",IF(AND($B357&gt;0,VALUE(SUBSTITUTE($B357,"7","0"))=$B357),1,0)),"")</f>
        <v/>
      </c>
      <c r="K357" s="5" t="str">
        <f>IF(PhieuBauCu!$B$2&gt;7,IF(LEN($B357)=0,"",IF(AND($B357&gt;0,VALUE(SUBSTITUTE($B357,"8","0"))=$B357),1,0)),"")</f>
        <v/>
      </c>
      <c r="L357" s="5" t="str">
        <f>IF(PhieuBauCu!$B$2&gt;8,IF(LEN($B357)=0,"",IF(AND($B357&gt;0,VALUE(SUBSTITUTE($B357,"9","0"))=$B357),1,0)),"")</f>
        <v/>
      </c>
      <c r="M357" s="9">
        <f t="shared" si="11"/>
        <v>0</v>
      </c>
      <c r="N357" s="36">
        <f>IF(AND(M357&lt;=PhieuBauCu!$B$13,M357&gt;=1),1,0)</f>
        <v>0</v>
      </c>
    </row>
    <row r="358" spans="1:14" ht="28.5" customHeight="1">
      <c r="A358" s="2">
        <v>353</v>
      </c>
      <c r="B358" s="3"/>
      <c r="C358" s="48" t="str">
        <f t="shared" si="10"/>
        <v/>
      </c>
      <c r="D358" s="5" t="str">
        <f>IF(PhieuBauCu!$B$2&gt;0,IF(LEN($B358)=0,"",IF(AND($B358&gt;0,VALUE(SUBSTITUTE($B358,"1","0"))=$B358),1,0)),"")</f>
        <v/>
      </c>
      <c r="E358" s="5" t="str">
        <f>IF(PhieuBauCu!$B$2&gt;1,IF(LEN($B358)=0,"",IF(AND($B358&gt;0,VALUE(SUBSTITUTE($B358,"2","0"))=$B358),1,0)),"")</f>
        <v/>
      </c>
      <c r="F358" s="5" t="str">
        <f>IF(PhieuBauCu!$B$2&gt;2,IF(LEN($B358)=0,"",IF(AND($B358&gt;0,VALUE(SUBSTITUTE($B358,"3","0"))=$B358),1,0)),"")</f>
        <v/>
      </c>
      <c r="G358" s="5" t="str">
        <f>IF(PhieuBauCu!$B$2&gt;3,IF(LEN($B358)=0,"",IF(AND($B358&gt;0,VALUE(SUBSTITUTE($B358,"4","0"))=$B358),1,0)),"")</f>
        <v/>
      </c>
      <c r="H358" s="5" t="str">
        <f>IF(PhieuBauCu!$B$2&gt;4,IF(LEN($B358)=0,"",IF(AND($B358&gt;0,VALUE(SUBSTITUTE($B358,"5","0"))=$B358),1,0)),"")</f>
        <v/>
      </c>
      <c r="I358" s="5" t="str">
        <f>IF(PhieuBauCu!$B$2&gt;5,IF(LEN($B358)=0,"",IF(AND($B358&gt;0,VALUE(SUBSTITUTE($B358,"6","0"))=$B358),1,0)),"")</f>
        <v/>
      </c>
      <c r="J358" s="5" t="str">
        <f>IF(PhieuBauCu!$B$2&gt;6,IF(LEN($B358)=0,"",IF(AND($B358&gt;0,VALUE(SUBSTITUTE($B358,"7","0"))=$B358),1,0)),"")</f>
        <v/>
      </c>
      <c r="K358" s="5" t="str">
        <f>IF(PhieuBauCu!$B$2&gt;7,IF(LEN($B358)=0,"",IF(AND($B358&gt;0,VALUE(SUBSTITUTE($B358,"8","0"))=$B358),1,0)),"")</f>
        <v/>
      </c>
      <c r="L358" s="5" t="str">
        <f>IF(PhieuBauCu!$B$2&gt;8,IF(LEN($B358)=0,"",IF(AND($B358&gt;0,VALUE(SUBSTITUTE($B358,"9","0"))=$B358),1,0)),"")</f>
        <v/>
      </c>
      <c r="M358" s="9">
        <f t="shared" si="11"/>
        <v>0</v>
      </c>
      <c r="N358" s="36">
        <f>IF(AND(M358&lt;=PhieuBauCu!$B$13,M358&gt;=1),1,0)</f>
        <v>0</v>
      </c>
    </row>
    <row r="359" spans="1:14" ht="28.5" customHeight="1">
      <c r="A359" s="2">
        <v>354</v>
      </c>
      <c r="B359" s="3"/>
      <c r="C359" s="48" t="str">
        <f t="shared" si="10"/>
        <v/>
      </c>
      <c r="D359" s="5" t="str">
        <f>IF(PhieuBauCu!$B$2&gt;0,IF(LEN($B359)=0,"",IF(AND($B359&gt;0,VALUE(SUBSTITUTE($B359,"1","0"))=$B359),1,0)),"")</f>
        <v/>
      </c>
      <c r="E359" s="5" t="str">
        <f>IF(PhieuBauCu!$B$2&gt;1,IF(LEN($B359)=0,"",IF(AND($B359&gt;0,VALUE(SUBSTITUTE($B359,"2","0"))=$B359),1,0)),"")</f>
        <v/>
      </c>
      <c r="F359" s="5" t="str">
        <f>IF(PhieuBauCu!$B$2&gt;2,IF(LEN($B359)=0,"",IF(AND($B359&gt;0,VALUE(SUBSTITUTE($B359,"3","0"))=$B359),1,0)),"")</f>
        <v/>
      </c>
      <c r="G359" s="5" t="str">
        <f>IF(PhieuBauCu!$B$2&gt;3,IF(LEN($B359)=0,"",IF(AND($B359&gt;0,VALUE(SUBSTITUTE($B359,"4","0"))=$B359),1,0)),"")</f>
        <v/>
      </c>
      <c r="H359" s="5" t="str">
        <f>IF(PhieuBauCu!$B$2&gt;4,IF(LEN($B359)=0,"",IF(AND($B359&gt;0,VALUE(SUBSTITUTE($B359,"5","0"))=$B359),1,0)),"")</f>
        <v/>
      </c>
      <c r="I359" s="5" t="str">
        <f>IF(PhieuBauCu!$B$2&gt;5,IF(LEN($B359)=0,"",IF(AND($B359&gt;0,VALUE(SUBSTITUTE($B359,"6","0"))=$B359),1,0)),"")</f>
        <v/>
      </c>
      <c r="J359" s="5" t="str">
        <f>IF(PhieuBauCu!$B$2&gt;6,IF(LEN($B359)=0,"",IF(AND($B359&gt;0,VALUE(SUBSTITUTE($B359,"7","0"))=$B359),1,0)),"")</f>
        <v/>
      </c>
      <c r="K359" s="5" t="str">
        <f>IF(PhieuBauCu!$B$2&gt;7,IF(LEN($B359)=0,"",IF(AND($B359&gt;0,VALUE(SUBSTITUTE($B359,"8","0"))=$B359),1,0)),"")</f>
        <v/>
      </c>
      <c r="L359" s="5" t="str">
        <f>IF(PhieuBauCu!$B$2&gt;8,IF(LEN($B359)=0,"",IF(AND($B359&gt;0,VALUE(SUBSTITUTE($B359,"9","0"))=$B359),1,0)),"")</f>
        <v/>
      </c>
      <c r="M359" s="9">
        <f t="shared" si="11"/>
        <v>0</v>
      </c>
      <c r="N359" s="36">
        <f>IF(AND(M359&lt;=PhieuBauCu!$B$13,M359&gt;=1),1,0)</f>
        <v>0</v>
      </c>
    </row>
    <row r="360" spans="1:14" ht="28.5" customHeight="1">
      <c r="A360" s="2">
        <v>355</v>
      </c>
      <c r="B360" s="3"/>
      <c r="C360" s="48" t="str">
        <f t="shared" si="10"/>
        <v/>
      </c>
      <c r="D360" s="5" t="str">
        <f>IF(PhieuBauCu!$B$2&gt;0,IF(LEN($B360)=0,"",IF(AND($B360&gt;0,VALUE(SUBSTITUTE($B360,"1","0"))=$B360),1,0)),"")</f>
        <v/>
      </c>
      <c r="E360" s="5" t="str">
        <f>IF(PhieuBauCu!$B$2&gt;1,IF(LEN($B360)=0,"",IF(AND($B360&gt;0,VALUE(SUBSTITUTE($B360,"2","0"))=$B360),1,0)),"")</f>
        <v/>
      </c>
      <c r="F360" s="5" t="str">
        <f>IF(PhieuBauCu!$B$2&gt;2,IF(LEN($B360)=0,"",IF(AND($B360&gt;0,VALUE(SUBSTITUTE($B360,"3","0"))=$B360),1,0)),"")</f>
        <v/>
      </c>
      <c r="G360" s="5" t="str">
        <f>IF(PhieuBauCu!$B$2&gt;3,IF(LEN($B360)=0,"",IF(AND($B360&gt;0,VALUE(SUBSTITUTE($B360,"4","0"))=$B360),1,0)),"")</f>
        <v/>
      </c>
      <c r="H360" s="5" t="str">
        <f>IF(PhieuBauCu!$B$2&gt;4,IF(LEN($B360)=0,"",IF(AND($B360&gt;0,VALUE(SUBSTITUTE($B360,"5","0"))=$B360),1,0)),"")</f>
        <v/>
      </c>
      <c r="I360" s="5" t="str">
        <f>IF(PhieuBauCu!$B$2&gt;5,IF(LEN($B360)=0,"",IF(AND($B360&gt;0,VALUE(SUBSTITUTE($B360,"6","0"))=$B360),1,0)),"")</f>
        <v/>
      </c>
      <c r="J360" s="5" t="str">
        <f>IF(PhieuBauCu!$B$2&gt;6,IF(LEN($B360)=0,"",IF(AND($B360&gt;0,VALUE(SUBSTITUTE($B360,"7","0"))=$B360),1,0)),"")</f>
        <v/>
      </c>
      <c r="K360" s="5" t="str">
        <f>IF(PhieuBauCu!$B$2&gt;7,IF(LEN($B360)=0,"",IF(AND($B360&gt;0,VALUE(SUBSTITUTE($B360,"8","0"))=$B360),1,0)),"")</f>
        <v/>
      </c>
      <c r="L360" s="5" t="str">
        <f>IF(PhieuBauCu!$B$2&gt;8,IF(LEN($B360)=0,"",IF(AND($B360&gt;0,VALUE(SUBSTITUTE($B360,"9","0"))=$B360),1,0)),"")</f>
        <v/>
      </c>
      <c r="M360" s="9">
        <f t="shared" si="11"/>
        <v>0</v>
      </c>
      <c r="N360" s="36">
        <f>IF(AND(M360&lt;=PhieuBauCu!$B$13,M360&gt;=1),1,0)</f>
        <v>0</v>
      </c>
    </row>
    <row r="361" spans="1:14" ht="28.5" customHeight="1">
      <c r="A361" s="2">
        <v>356</v>
      </c>
      <c r="B361" s="3"/>
      <c r="C361" s="48" t="str">
        <f t="shared" si="10"/>
        <v/>
      </c>
      <c r="D361" s="5" t="str">
        <f>IF(PhieuBauCu!$B$2&gt;0,IF(LEN($B361)=0,"",IF(AND($B361&gt;0,VALUE(SUBSTITUTE($B361,"1","0"))=$B361),1,0)),"")</f>
        <v/>
      </c>
      <c r="E361" s="5" t="str">
        <f>IF(PhieuBauCu!$B$2&gt;1,IF(LEN($B361)=0,"",IF(AND($B361&gt;0,VALUE(SUBSTITUTE($B361,"2","0"))=$B361),1,0)),"")</f>
        <v/>
      </c>
      <c r="F361" s="5" t="str">
        <f>IF(PhieuBauCu!$B$2&gt;2,IF(LEN($B361)=0,"",IF(AND($B361&gt;0,VALUE(SUBSTITUTE($B361,"3","0"))=$B361),1,0)),"")</f>
        <v/>
      </c>
      <c r="G361" s="5" t="str">
        <f>IF(PhieuBauCu!$B$2&gt;3,IF(LEN($B361)=0,"",IF(AND($B361&gt;0,VALUE(SUBSTITUTE($B361,"4","0"))=$B361),1,0)),"")</f>
        <v/>
      </c>
      <c r="H361" s="5" t="str">
        <f>IF(PhieuBauCu!$B$2&gt;4,IF(LEN($B361)=0,"",IF(AND($B361&gt;0,VALUE(SUBSTITUTE($B361,"5","0"))=$B361),1,0)),"")</f>
        <v/>
      </c>
      <c r="I361" s="5" t="str">
        <f>IF(PhieuBauCu!$B$2&gt;5,IF(LEN($B361)=0,"",IF(AND($B361&gt;0,VALUE(SUBSTITUTE($B361,"6","0"))=$B361),1,0)),"")</f>
        <v/>
      </c>
      <c r="J361" s="5" t="str">
        <f>IF(PhieuBauCu!$B$2&gt;6,IF(LEN($B361)=0,"",IF(AND($B361&gt;0,VALUE(SUBSTITUTE($B361,"7","0"))=$B361),1,0)),"")</f>
        <v/>
      </c>
      <c r="K361" s="5" t="str">
        <f>IF(PhieuBauCu!$B$2&gt;7,IF(LEN($B361)=0,"",IF(AND($B361&gt;0,VALUE(SUBSTITUTE($B361,"8","0"))=$B361),1,0)),"")</f>
        <v/>
      </c>
      <c r="L361" s="5" t="str">
        <f>IF(PhieuBauCu!$B$2&gt;8,IF(LEN($B361)=0,"",IF(AND($B361&gt;0,VALUE(SUBSTITUTE($B361,"9","0"))=$B361),1,0)),"")</f>
        <v/>
      </c>
      <c r="M361" s="9">
        <f t="shared" si="11"/>
        <v>0</v>
      </c>
      <c r="N361" s="36">
        <f>IF(AND(M361&lt;=PhieuBauCu!$B$13,M361&gt;=1),1,0)</f>
        <v>0</v>
      </c>
    </row>
    <row r="362" spans="1:14" ht="28.5" customHeight="1">
      <c r="A362" s="2">
        <v>357</v>
      </c>
      <c r="B362" s="3"/>
      <c r="C362" s="48" t="str">
        <f t="shared" si="10"/>
        <v/>
      </c>
      <c r="D362" s="5" t="str">
        <f>IF(PhieuBauCu!$B$2&gt;0,IF(LEN($B362)=0,"",IF(AND($B362&gt;0,VALUE(SUBSTITUTE($B362,"1","0"))=$B362),1,0)),"")</f>
        <v/>
      </c>
      <c r="E362" s="5" t="str">
        <f>IF(PhieuBauCu!$B$2&gt;1,IF(LEN($B362)=0,"",IF(AND($B362&gt;0,VALUE(SUBSTITUTE($B362,"2","0"))=$B362),1,0)),"")</f>
        <v/>
      </c>
      <c r="F362" s="5" t="str">
        <f>IF(PhieuBauCu!$B$2&gt;2,IF(LEN($B362)=0,"",IF(AND($B362&gt;0,VALUE(SUBSTITUTE($B362,"3","0"))=$B362),1,0)),"")</f>
        <v/>
      </c>
      <c r="G362" s="5" t="str">
        <f>IF(PhieuBauCu!$B$2&gt;3,IF(LEN($B362)=0,"",IF(AND($B362&gt;0,VALUE(SUBSTITUTE($B362,"4","0"))=$B362),1,0)),"")</f>
        <v/>
      </c>
      <c r="H362" s="5" t="str">
        <f>IF(PhieuBauCu!$B$2&gt;4,IF(LEN($B362)=0,"",IF(AND($B362&gt;0,VALUE(SUBSTITUTE($B362,"5","0"))=$B362),1,0)),"")</f>
        <v/>
      </c>
      <c r="I362" s="5" t="str">
        <f>IF(PhieuBauCu!$B$2&gt;5,IF(LEN($B362)=0,"",IF(AND($B362&gt;0,VALUE(SUBSTITUTE($B362,"6","0"))=$B362),1,0)),"")</f>
        <v/>
      </c>
      <c r="J362" s="5" t="str">
        <f>IF(PhieuBauCu!$B$2&gt;6,IF(LEN($B362)=0,"",IF(AND($B362&gt;0,VALUE(SUBSTITUTE($B362,"7","0"))=$B362),1,0)),"")</f>
        <v/>
      </c>
      <c r="K362" s="5" t="str">
        <f>IF(PhieuBauCu!$B$2&gt;7,IF(LEN($B362)=0,"",IF(AND($B362&gt;0,VALUE(SUBSTITUTE($B362,"8","0"))=$B362),1,0)),"")</f>
        <v/>
      </c>
      <c r="L362" s="5" t="str">
        <f>IF(PhieuBauCu!$B$2&gt;8,IF(LEN($B362)=0,"",IF(AND($B362&gt;0,VALUE(SUBSTITUTE($B362,"9","0"))=$B362),1,0)),"")</f>
        <v/>
      </c>
      <c r="M362" s="9">
        <f t="shared" si="11"/>
        <v>0</v>
      </c>
      <c r="N362" s="36">
        <f>IF(AND(M362&lt;=PhieuBauCu!$B$13,M362&gt;=1),1,0)</f>
        <v>0</v>
      </c>
    </row>
    <row r="363" spans="1:14" ht="28.5" customHeight="1">
      <c r="A363" s="2">
        <v>358</v>
      </c>
      <c r="B363" s="3"/>
      <c r="C363" s="48" t="str">
        <f t="shared" si="10"/>
        <v/>
      </c>
      <c r="D363" s="5" t="str">
        <f>IF(PhieuBauCu!$B$2&gt;0,IF(LEN($B363)=0,"",IF(AND($B363&gt;0,VALUE(SUBSTITUTE($B363,"1","0"))=$B363),1,0)),"")</f>
        <v/>
      </c>
      <c r="E363" s="5" t="str">
        <f>IF(PhieuBauCu!$B$2&gt;1,IF(LEN($B363)=0,"",IF(AND($B363&gt;0,VALUE(SUBSTITUTE($B363,"2","0"))=$B363),1,0)),"")</f>
        <v/>
      </c>
      <c r="F363" s="5" t="str">
        <f>IF(PhieuBauCu!$B$2&gt;2,IF(LEN($B363)=0,"",IF(AND($B363&gt;0,VALUE(SUBSTITUTE($B363,"3","0"))=$B363),1,0)),"")</f>
        <v/>
      </c>
      <c r="G363" s="5" t="str">
        <f>IF(PhieuBauCu!$B$2&gt;3,IF(LEN($B363)=0,"",IF(AND($B363&gt;0,VALUE(SUBSTITUTE($B363,"4","0"))=$B363),1,0)),"")</f>
        <v/>
      </c>
      <c r="H363" s="5" t="str">
        <f>IF(PhieuBauCu!$B$2&gt;4,IF(LEN($B363)=0,"",IF(AND($B363&gt;0,VALUE(SUBSTITUTE($B363,"5","0"))=$B363),1,0)),"")</f>
        <v/>
      </c>
      <c r="I363" s="5" t="str">
        <f>IF(PhieuBauCu!$B$2&gt;5,IF(LEN($B363)=0,"",IF(AND($B363&gt;0,VALUE(SUBSTITUTE($B363,"6","0"))=$B363),1,0)),"")</f>
        <v/>
      </c>
      <c r="J363" s="5" t="str">
        <f>IF(PhieuBauCu!$B$2&gt;6,IF(LEN($B363)=0,"",IF(AND($B363&gt;0,VALUE(SUBSTITUTE($B363,"7","0"))=$B363),1,0)),"")</f>
        <v/>
      </c>
      <c r="K363" s="5" t="str">
        <f>IF(PhieuBauCu!$B$2&gt;7,IF(LEN($B363)=0,"",IF(AND($B363&gt;0,VALUE(SUBSTITUTE($B363,"8","0"))=$B363),1,0)),"")</f>
        <v/>
      </c>
      <c r="L363" s="5" t="str">
        <f>IF(PhieuBauCu!$B$2&gt;8,IF(LEN($B363)=0,"",IF(AND($B363&gt;0,VALUE(SUBSTITUTE($B363,"9","0"))=$B363),1,0)),"")</f>
        <v/>
      </c>
      <c r="M363" s="9">
        <f t="shared" si="11"/>
        <v>0</v>
      </c>
      <c r="N363" s="36">
        <f>IF(AND(M363&lt;=PhieuBauCu!$B$13,M363&gt;=1),1,0)</f>
        <v>0</v>
      </c>
    </row>
    <row r="364" spans="1:14" ht="28.5" customHeight="1">
      <c r="A364" s="2">
        <v>359</v>
      </c>
      <c r="B364" s="3"/>
      <c r="C364" s="48" t="str">
        <f t="shared" si="10"/>
        <v/>
      </c>
      <c r="D364" s="5" t="str">
        <f>IF(PhieuBauCu!$B$2&gt;0,IF(LEN($B364)=0,"",IF(AND($B364&gt;0,VALUE(SUBSTITUTE($B364,"1","0"))=$B364),1,0)),"")</f>
        <v/>
      </c>
      <c r="E364" s="5" t="str">
        <f>IF(PhieuBauCu!$B$2&gt;1,IF(LEN($B364)=0,"",IF(AND($B364&gt;0,VALUE(SUBSTITUTE($B364,"2","0"))=$B364),1,0)),"")</f>
        <v/>
      </c>
      <c r="F364" s="5" t="str">
        <f>IF(PhieuBauCu!$B$2&gt;2,IF(LEN($B364)=0,"",IF(AND($B364&gt;0,VALUE(SUBSTITUTE($B364,"3","0"))=$B364),1,0)),"")</f>
        <v/>
      </c>
      <c r="G364" s="5" t="str">
        <f>IF(PhieuBauCu!$B$2&gt;3,IF(LEN($B364)=0,"",IF(AND($B364&gt;0,VALUE(SUBSTITUTE($B364,"4","0"))=$B364),1,0)),"")</f>
        <v/>
      </c>
      <c r="H364" s="5" t="str">
        <f>IF(PhieuBauCu!$B$2&gt;4,IF(LEN($B364)=0,"",IF(AND($B364&gt;0,VALUE(SUBSTITUTE($B364,"5","0"))=$B364),1,0)),"")</f>
        <v/>
      </c>
      <c r="I364" s="5" t="str">
        <f>IF(PhieuBauCu!$B$2&gt;5,IF(LEN($B364)=0,"",IF(AND($B364&gt;0,VALUE(SUBSTITUTE($B364,"6","0"))=$B364),1,0)),"")</f>
        <v/>
      </c>
      <c r="J364" s="5" t="str">
        <f>IF(PhieuBauCu!$B$2&gt;6,IF(LEN($B364)=0,"",IF(AND($B364&gt;0,VALUE(SUBSTITUTE($B364,"7","0"))=$B364),1,0)),"")</f>
        <v/>
      </c>
      <c r="K364" s="5" t="str">
        <f>IF(PhieuBauCu!$B$2&gt;7,IF(LEN($B364)=0,"",IF(AND($B364&gt;0,VALUE(SUBSTITUTE($B364,"8","0"))=$B364),1,0)),"")</f>
        <v/>
      </c>
      <c r="L364" s="5" t="str">
        <f>IF(PhieuBauCu!$B$2&gt;8,IF(LEN($B364)=0,"",IF(AND($B364&gt;0,VALUE(SUBSTITUTE($B364,"9","0"))=$B364),1,0)),"")</f>
        <v/>
      </c>
      <c r="M364" s="9">
        <f t="shared" si="11"/>
        <v>0</v>
      </c>
      <c r="N364" s="36">
        <f>IF(AND(M364&lt;=PhieuBauCu!$B$13,M364&gt;=1),1,0)</f>
        <v>0</v>
      </c>
    </row>
    <row r="365" spans="1:14" ht="28.5" customHeight="1">
      <c r="A365" s="2">
        <v>360</v>
      </c>
      <c r="B365" s="3"/>
      <c r="C365" s="48" t="str">
        <f t="shared" si="10"/>
        <v/>
      </c>
      <c r="D365" s="5" t="str">
        <f>IF(PhieuBauCu!$B$2&gt;0,IF(LEN($B365)=0,"",IF(AND($B365&gt;0,VALUE(SUBSTITUTE($B365,"1","0"))=$B365),1,0)),"")</f>
        <v/>
      </c>
      <c r="E365" s="5" t="str">
        <f>IF(PhieuBauCu!$B$2&gt;1,IF(LEN($B365)=0,"",IF(AND($B365&gt;0,VALUE(SUBSTITUTE($B365,"2","0"))=$B365),1,0)),"")</f>
        <v/>
      </c>
      <c r="F365" s="5" t="str">
        <f>IF(PhieuBauCu!$B$2&gt;2,IF(LEN($B365)=0,"",IF(AND($B365&gt;0,VALUE(SUBSTITUTE($B365,"3","0"))=$B365),1,0)),"")</f>
        <v/>
      </c>
      <c r="G365" s="5" t="str">
        <f>IF(PhieuBauCu!$B$2&gt;3,IF(LEN($B365)=0,"",IF(AND($B365&gt;0,VALUE(SUBSTITUTE($B365,"4","0"))=$B365),1,0)),"")</f>
        <v/>
      </c>
      <c r="H365" s="5" t="str">
        <f>IF(PhieuBauCu!$B$2&gt;4,IF(LEN($B365)=0,"",IF(AND($B365&gt;0,VALUE(SUBSTITUTE($B365,"5","0"))=$B365),1,0)),"")</f>
        <v/>
      </c>
      <c r="I365" s="5" t="str">
        <f>IF(PhieuBauCu!$B$2&gt;5,IF(LEN($B365)=0,"",IF(AND($B365&gt;0,VALUE(SUBSTITUTE($B365,"6","0"))=$B365),1,0)),"")</f>
        <v/>
      </c>
      <c r="J365" s="5" t="str">
        <f>IF(PhieuBauCu!$B$2&gt;6,IF(LEN($B365)=0,"",IF(AND($B365&gt;0,VALUE(SUBSTITUTE($B365,"7","0"))=$B365),1,0)),"")</f>
        <v/>
      </c>
      <c r="K365" s="5" t="str">
        <f>IF(PhieuBauCu!$B$2&gt;7,IF(LEN($B365)=0,"",IF(AND($B365&gt;0,VALUE(SUBSTITUTE($B365,"8","0"))=$B365),1,0)),"")</f>
        <v/>
      </c>
      <c r="L365" s="5" t="str">
        <f>IF(PhieuBauCu!$B$2&gt;8,IF(LEN($B365)=0,"",IF(AND($B365&gt;0,VALUE(SUBSTITUTE($B365,"9","0"))=$B365),1,0)),"")</f>
        <v/>
      </c>
      <c r="M365" s="9">
        <f t="shared" si="11"/>
        <v>0</v>
      </c>
      <c r="N365" s="36">
        <f>IF(AND(M365&lt;=PhieuBauCu!$B$13,M365&gt;=1),1,0)</f>
        <v>0</v>
      </c>
    </row>
    <row r="366" spans="1:14" ht="28.5" customHeight="1">
      <c r="A366" s="2">
        <v>361</v>
      </c>
      <c r="B366" s="3"/>
      <c r="C366" s="48" t="str">
        <f t="shared" si="10"/>
        <v/>
      </c>
      <c r="D366" s="5" t="str">
        <f>IF(PhieuBauCu!$B$2&gt;0,IF(LEN($B366)=0,"",IF(AND($B366&gt;0,VALUE(SUBSTITUTE($B366,"1","0"))=$B366),1,0)),"")</f>
        <v/>
      </c>
      <c r="E366" s="5" t="str">
        <f>IF(PhieuBauCu!$B$2&gt;1,IF(LEN($B366)=0,"",IF(AND($B366&gt;0,VALUE(SUBSTITUTE($B366,"2","0"))=$B366),1,0)),"")</f>
        <v/>
      </c>
      <c r="F366" s="5" t="str">
        <f>IF(PhieuBauCu!$B$2&gt;2,IF(LEN($B366)=0,"",IF(AND($B366&gt;0,VALUE(SUBSTITUTE($B366,"3","0"))=$B366),1,0)),"")</f>
        <v/>
      </c>
      <c r="G366" s="5" t="str">
        <f>IF(PhieuBauCu!$B$2&gt;3,IF(LEN($B366)=0,"",IF(AND($B366&gt;0,VALUE(SUBSTITUTE($B366,"4","0"))=$B366),1,0)),"")</f>
        <v/>
      </c>
      <c r="H366" s="5" t="str">
        <f>IF(PhieuBauCu!$B$2&gt;4,IF(LEN($B366)=0,"",IF(AND($B366&gt;0,VALUE(SUBSTITUTE($B366,"5","0"))=$B366),1,0)),"")</f>
        <v/>
      </c>
      <c r="I366" s="5" t="str">
        <f>IF(PhieuBauCu!$B$2&gt;5,IF(LEN($B366)=0,"",IF(AND($B366&gt;0,VALUE(SUBSTITUTE($B366,"6","0"))=$B366),1,0)),"")</f>
        <v/>
      </c>
      <c r="J366" s="5" t="str">
        <f>IF(PhieuBauCu!$B$2&gt;6,IF(LEN($B366)=0,"",IF(AND($B366&gt;0,VALUE(SUBSTITUTE($B366,"7","0"))=$B366),1,0)),"")</f>
        <v/>
      </c>
      <c r="K366" s="5" t="str">
        <f>IF(PhieuBauCu!$B$2&gt;7,IF(LEN($B366)=0,"",IF(AND($B366&gt;0,VALUE(SUBSTITUTE($B366,"8","0"))=$B366),1,0)),"")</f>
        <v/>
      </c>
      <c r="L366" s="5" t="str">
        <f>IF(PhieuBauCu!$B$2&gt;8,IF(LEN($B366)=0,"",IF(AND($B366&gt;0,VALUE(SUBSTITUTE($B366,"9","0"))=$B366),1,0)),"")</f>
        <v/>
      </c>
      <c r="M366" s="9">
        <f t="shared" si="11"/>
        <v>0</v>
      </c>
      <c r="N366" s="36">
        <f>IF(AND(M366&lt;=PhieuBauCu!$B$13,M366&gt;=1),1,0)</f>
        <v>0</v>
      </c>
    </row>
    <row r="367" spans="1:14" ht="28.5" customHeight="1">
      <c r="A367" s="2">
        <v>362</v>
      </c>
      <c r="B367" s="3"/>
      <c r="C367" s="48" t="str">
        <f t="shared" si="10"/>
        <v/>
      </c>
      <c r="D367" s="5" t="str">
        <f>IF(PhieuBauCu!$B$2&gt;0,IF(LEN($B367)=0,"",IF(AND($B367&gt;0,VALUE(SUBSTITUTE($B367,"1","0"))=$B367),1,0)),"")</f>
        <v/>
      </c>
      <c r="E367" s="5" t="str">
        <f>IF(PhieuBauCu!$B$2&gt;1,IF(LEN($B367)=0,"",IF(AND($B367&gt;0,VALUE(SUBSTITUTE($B367,"2","0"))=$B367),1,0)),"")</f>
        <v/>
      </c>
      <c r="F367" s="5" t="str">
        <f>IF(PhieuBauCu!$B$2&gt;2,IF(LEN($B367)=0,"",IF(AND($B367&gt;0,VALUE(SUBSTITUTE($B367,"3","0"))=$B367),1,0)),"")</f>
        <v/>
      </c>
      <c r="G367" s="5" t="str">
        <f>IF(PhieuBauCu!$B$2&gt;3,IF(LEN($B367)=0,"",IF(AND($B367&gt;0,VALUE(SUBSTITUTE($B367,"4","0"))=$B367),1,0)),"")</f>
        <v/>
      </c>
      <c r="H367" s="5" t="str">
        <f>IF(PhieuBauCu!$B$2&gt;4,IF(LEN($B367)=0,"",IF(AND($B367&gt;0,VALUE(SUBSTITUTE($B367,"5","0"))=$B367),1,0)),"")</f>
        <v/>
      </c>
      <c r="I367" s="5" t="str">
        <f>IF(PhieuBauCu!$B$2&gt;5,IF(LEN($B367)=0,"",IF(AND($B367&gt;0,VALUE(SUBSTITUTE($B367,"6","0"))=$B367),1,0)),"")</f>
        <v/>
      </c>
      <c r="J367" s="5" t="str">
        <f>IF(PhieuBauCu!$B$2&gt;6,IF(LEN($B367)=0,"",IF(AND($B367&gt;0,VALUE(SUBSTITUTE($B367,"7","0"))=$B367),1,0)),"")</f>
        <v/>
      </c>
      <c r="K367" s="5" t="str">
        <f>IF(PhieuBauCu!$B$2&gt;7,IF(LEN($B367)=0,"",IF(AND($B367&gt;0,VALUE(SUBSTITUTE($B367,"8","0"))=$B367),1,0)),"")</f>
        <v/>
      </c>
      <c r="L367" s="5" t="str">
        <f>IF(PhieuBauCu!$B$2&gt;8,IF(LEN($B367)=0,"",IF(AND($B367&gt;0,VALUE(SUBSTITUTE($B367,"9","0"))=$B367),1,0)),"")</f>
        <v/>
      </c>
      <c r="M367" s="9">
        <f t="shared" si="11"/>
        <v>0</v>
      </c>
      <c r="N367" s="36">
        <f>IF(AND(M367&lt;=PhieuBauCu!$B$13,M367&gt;=1),1,0)</f>
        <v>0</v>
      </c>
    </row>
    <row r="368" spans="1:14" ht="28.5" customHeight="1">
      <c r="A368" s="2">
        <v>363</v>
      </c>
      <c r="B368" s="3"/>
      <c r="C368" s="48" t="str">
        <f t="shared" si="10"/>
        <v/>
      </c>
      <c r="D368" s="5" t="str">
        <f>IF(PhieuBauCu!$B$2&gt;0,IF(LEN($B368)=0,"",IF(AND($B368&gt;0,VALUE(SUBSTITUTE($B368,"1","0"))=$B368),1,0)),"")</f>
        <v/>
      </c>
      <c r="E368" s="5" t="str">
        <f>IF(PhieuBauCu!$B$2&gt;1,IF(LEN($B368)=0,"",IF(AND($B368&gt;0,VALUE(SUBSTITUTE($B368,"2","0"))=$B368),1,0)),"")</f>
        <v/>
      </c>
      <c r="F368" s="5" t="str">
        <f>IF(PhieuBauCu!$B$2&gt;2,IF(LEN($B368)=0,"",IF(AND($B368&gt;0,VALUE(SUBSTITUTE($B368,"3","0"))=$B368),1,0)),"")</f>
        <v/>
      </c>
      <c r="G368" s="5" t="str">
        <f>IF(PhieuBauCu!$B$2&gt;3,IF(LEN($B368)=0,"",IF(AND($B368&gt;0,VALUE(SUBSTITUTE($B368,"4","0"))=$B368),1,0)),"")</f>
        <v/>
      </c>
      <c r="H368" s="5" t="str">
        <f>IF(PhieuBauCu!$B$2&gt;4,IF(LEN($B368)=0,"",IF(AND($B368&gt;0,VALUE(SUBSTITUTE($B368,"5","0"))=$B368),1,0)),"")</f>
        <v/>
      </c>
      <c r="I368" s="5" t="str">
        <f>IF(PhieuBauCu!$B$2&gt;5,IF(LEN($B368)=0,"",IF(AND($B368&gt;0,VALUE(SUBSTITUTE($B368,"6","0"))=$B368),1,0)),"")</f>
        <v/>
      </c>
      <c r="J368" s="5" t="str">
        <f>IF(PhieuBauCu!$B$2&gt;6,IF(LEN($B368)=0,"",IF(AND($B368&gt;0,VALUE(SUBSTITUTE($B368,"7","0"))=$B368),1,0)),"")</f>
        <v/>
      </c>
      <c r="K368" s="5" t="str">
        <f>IF(PhieuBauCu!$B$2&gt;7,IF(LEN($B368)=0,"",IF(AND($B368&gt;0,VALUE(SUBSTITUTE($B368,"8","0"))=$B368),1,0)),"")</f>
        <v/>
      </c>
      <c r="L368" s="5" t="str">
        <f>IF(PhieuBauCu!$B$2&gt;8,IF(LEN($B368)=0,"",IF(AND($B368&gt;0,VALUE(SUBSTITUTE($B368,"9","0"))=$B368),1,0)),"")</f>
        <v/>
      </c>
      <c r="M368" s="9">
        <f t="shared" si="11"/>
        <v>0</v>
      </c>
      <c r="N368" s="36">
        <f>IF(AND(M368&lt;=PhieuBauCu!$B$13,M368&gt;=1),1,0)</f>
        <v>0</v>
      </c>
    </row>
    <row r="369" spans="1:14" ht="28.5" customHeight="1">
      <c r="A369" s="2">
        <v>364</v>
      </c>
      <c r="B369" s="3"/>
      <c r="C369" s="48" t="str">
        <f t="shared" si="10"/>
        <v/>
      </c>
      <c r="D369" s="5" t="str">
        <f>IF(PhieuBauCu!$B$2&gt;0,IF(LEN($B369)=0,"",IF(AND($B369&gt;0,VALUE(SUBSTITUTE($B369,"1","0"))=$B369),1,0)),"")</f>
        <v/>
      </c>
      <c r="E369" s="5" t="str">
        <f>IF(PhieuBauCu!$B$2&gt;1,IF(LEN($B369)=0,"",IF(AND($B369&gt;0,VALUE(SUBSTITUTE($B369,"2","0"))=$B369),1,0)),"")</f>
        <v/>
      </c>
      <c r="F369" s="5" t="str">
        <f>IF(PhieuBauCu!$B$2&gt;2,IF(LEN($B369)=0,"",IF(AND($B369&gt;0,VALUE(SUBSTITUTE($B369,"3","0"))=$B369),1,0)),"")</f>
        <v/>
      </c>
      <c r="G369" s="5" t="str">
        <f>IF(PhieuBauCu!$B$2&gt;3,IF(LEN($B369)=0,"",IF(AND($B369&gt;0,VALUE(SUBSTITUTE($B369,"4","0"))=$B369),1,0)),"")</f>
        <v/>
      </c>
      <c r="H369" s="5" t="str">
        <f>IF(PhieuBauCu!$B$2&gt;4,IF(LEN($B369)=0,"",IF(AND($B369&gt;0,VALUE(SUBSTITUTE($B369,"5","0"))=$B369),1,0)),"")</f>
        <v/>
      </c>
      <c r="I369" s="5" t="str">
        <f>IF(PhieuBauCu!$B$2&gt;5,IF(LEN($B369)=0,"",IF(AND($B369&gt;0,VALUE(SUBSTITUTE($B369,"6","0"))=$B369),1,0)),"")</f>
        <v/>
      </c>
      <c r="J369" s="5" t="str">
        <f>IF(PhieuBauCu!$B$2&gt;6,IF(LEN($B369)=0,"",IF(AND($B369&gt;0,VALUE(SUBSTITUTE($B369,"7","0"))=$B369),1,0)),"")</f>
        <v/>
      </c>
      <c r="K369" s="5" t="str">
        <f>IF(PhieuBauCu!$B$2&gt;7,IF(LEN($B369)=0,"",IF(AND($B369&gt;0,VALUE(SUBSTITUTE($B369,"8","0"))=$B369),1,0)),"")</f>
        <v/>
      </c>
      <c r="L369" s="5" t="str">
        <f>IF(PhieuBauCu!$B$2&gt;8,IF(LEN($B369)=0,"",IF(AND($B369&gt;0,VALUE(SUBSTITUTE($B369,"9","0"))=$B369),1,0)),"")</f>
        <v/>
      </c>
      <c r="M369" s="9">
        <f t="shared" si="11"/>
        <v>0</v>
      </c>
      <c r="N369" s="36">
        <f>IF(AND(M369&lt;=PhieuBauCu!$B$13,M369&gt;=1),1,0)</f>
        <v>0</v>
      </c>
    </row>
    <row r="370" spans="1:14" ht="28.5" customHeight="1">
      <c r="A370" s="2">
        <v>365</v>
      </c>
      <c r="B370" s="3"/>
      <c r="C370" s="48" t="str">
        <f t="shared" si="10"/>
        <v/>
      </c>
      <c r="D370" s="5" t="str">
        <f>IF(PhieuBauCu!$B$2&gt;0,IF(LEN($B370)=0,"",IF(AND($B370&gt;0,VALUE(SUBSTITUTE($B370,"1","0"))=$B370),1,0)),"")</f>
        <v/>
      </c>
      <c r="E370" s="5" t="str">
        <f>IF(PhieuBauCu!$B$2&gt;1,IF(LEN($B370)=0,"",IF(AND($B370&gt;0,VALUE(SUBSTITUTE($B370,"2","0"))=$B370),1,0)),"")</f>
        <v/>
      </c>
      <c r="F370" s="5" t="str">
        <f>IF(PhieuBauCu!$B$2&gt;2,IF(LEN($B370)=0,"",IF(AND($B370&gt;0,VALUE(SUBSTITUTE($B370,"3","0"))=$B370),1,0)),"")</f>
        <v/>
      </c>
      <c r="G370" s="5" t="str">
        <f>IF(PhieuBauCu!$B$2&gt;3,IF(LEN($B370)=0,"",IF(AND($B370&gt;0,VALUE(SUBSTITUTE($B370,"4","0"))=$B370),1,0)),"")</f>
        <v/>
      </c>
      <c r="H370" s="5" t="str">
        <f>IF(PhieuBauCu!$B$2&gt;4,IF(LEN($B370)=0,"",IF(AND($B370&gt;0,VALUE(SUBSTITUTE($B370,"5","0"))=$B370),1,0)),"")</f>
        <v/>
      </c>
      <c r="I370" s="5" t="str">
        <f>IF(PhieuBauCu!$B$2&gt;5,IF(LEN($B370)=0,"",IF(AND($B370&gt;0,VALUE(SUBSTITUTE($B370,"6","0"))=$B370),1,0)),"")</f>
        <v/>
      </c>
      <c r="J370" s="5" t="str">
        <f>IF(PhieuBauCu!$B$2&gt;6,IF(LEN($B370)=0,"",IF(AND($B370&gt;0,VALUE(SUBSTITUTE($B370,"7","0"))=$B370),1,0)),"")</f>
        <v/>
      </c>
      <c r="K370" s="5" t="str">
        <f>IF(PhieuBauCu!$B$2&gt;7,IF(LEN($B370)=0,"",IF(AND($B370&gt;0,VALUE(SUBSTITUTE($B370,"8","0"))=$B370),1,0)),"")</f>
        <v/>
      </c>
      <c r="L370" s="5" t="str">
        <f>IF(PhieuBauCu!$B$2&gt;8,IF(LEN($B370)=0,"",IF(AND($B370&gt;0,VALUE(SUBSTITUTE($B370,"9","0"))=$B370),1,0)),"")</f>
        <v/>
      </c>
      <c r="M370" s="9">
        <f t="shared" si="11"/>
        <v>0</v>
      </c>
      <c r="N370" s="36">
        <f>IF(AND(M370&lt;=PhieuBauCu!$B$13,M370&gt;=1),1,0)</f>
        <v>0</v>
      </c>
    </row>
    <row r="371" spans="1:14" ht="28.5" customHeight="1">
      <c r="A371" s="2">
        <v>366</v>
      </c>
      <c r="B371" s="3"/>
      <c r="C371" s="48" t="str">
        <f t="shared" si="10"/>
        <v/>
      </c>
      <c r="D371" s="5" t="str">
        <f>IF(PhieuBauCu!$B$2&gt;0,IF(LEN($B371)=0,"",IF(AND($B371&gt;0,VALUE(SUBSTITUTE($B371,"1","0"))=$B371),1,0)),"")</f>
        <v/>
      </c>
      <c r="E371" s="5" t="str">
        <f>IF(PhieuBauCu!$B$2&gt;1,IF(LEN($B371)=0,"",IF(AND($B371&gt;0,VALUE(SUBSTITUTE($B371,"2","0"))=$B371),1,0)),"")</f>
        <v/>
      </c>
      <c r="F371" s="5" t="str">
        <f>IF(PhieuBauCu!$B$2&gt;2,IF(LEN($B371)=0,"",IF(AND($B371&gt;0,VALUE(SUBSTITUTE($B371,"3","0"))=$B371),1,0)),"")</f>
        <v/>
      </c>
      <c r="G371" s="5" t="str">
        <f>IF(PhieuBauCu!$B$2&gt;3,IF(LEN($B371)=0,"",IF(AND($B371&gt;0,VALUE(SUBSTITUTE($B371,"4","0"))=$B371),1,0)),"")</f>
        <v/>
      </c>
      <c r="H371" s="5" t="str">
        <f>IF(PhieuBauCu!$B$2&gt;4,IF(LEN($B371)=0,"",IF(AND($B371&gt;0,VALUE(SUBSTITUTE($B371,"5","0"))=$B371),1,0)),"")</f>
        <v/>
      </c>
      <c r="I371" s="5" t="str">
        <f>IF(PhieuBauCu!$B$2&gt;5,IF(LEN($B371)=0,"",IF(AND($B371&gt;0,VALUE(SUBSTITUTE($B371,"6","0"))=$B371),1,0)),"")</f>
        <v/>
      </c>
      <c r="J371" s="5" t="str">
        <f>IF(PhieuBauCu!$B$2&gt;6,IF(LEN($B371)=0,"",IF(AND($B371&gt;0,VALUE(SUBSTITUTE($B371,"7","0"))=$B371),1,0)),"")</f>
        <v/>
      </c>
      <c r="K371" s="5" t="str">
        <f>IF(PhieuBauCu!$B$2&gt;7,IF(LEN($B371)=0,"",IF(AND($B371&gt;0,VALUE(SUBSTITUTE($B371,"8","0"))=$B371),1,0)),"")</f>
        <v/>
      </c>
      <c r="L371" s="5" t="str">
        <f>IF(PhieuBauCu!$B$2&gt;8,IF(LEN($B371)=0,"",IF(AND($B371&gt;0,VALUE(SUBSTITUTE($B371,"9","0"))=$B371),1,0)),"")</f>
        <v/>
      </c>
      <c r="M371" s="9">
        <f t="shared" si="11"/>
        <v>0</v>
      </c>
      <c r="N371" s="36">
        <f>IF(AND(M371&lt;=PhieuBauCu!$B$13,M371&gt;=1),1,0)</f>
        <v>0</v>
      </c>
    </row>
    <row r="372" spans="1:14" ht="28.5" customHeight="1">
      <c r="A372" s="2">
        <v>367</v>
      </c>
      <c r="B372" s="3"/>
      <c r="C372" s="48" t="str">
        <f t="shared" si="10"/>
        <v/>
      </c>
      <c r="D372" s="5" t="str">
        <f>IF(PhieuBauCu!$B$2&gt;0,IF(LEN($B372)=0,"",IF(AND($B372&gt;0,VALUE(SUBSTITUTE($B372,"1","0"))=$B372),1,0)),"")</f>
        <v/>
      </c>
      <c r="E372" s="5" t="str">
        <f>IF(PhieuBauCu!$B$2&gt;1,IF(LEN($B372)=0,"",IF(AND($B372&gt;0,VALUE(SUBSTITUTE($B372,"2","0"))=$B372),1,0)),"")</f>
        <v/>
      </c>
      <c r="F372" s="5" t="str">
        <f>IF(PhieuBauCu!$B$2&gt;2,IF(LEN($B372)=0,"",IF(AND($B372&gt;0,VALUE(SUBSTITUTE($B372,"3","0"))=$B372),1,0)),"")</f>
        <v/>
      </c>
      <c r="G372" s="5" t="str">
        <f>IF(PhieuBauCu!$B$2&gt;3,IF(LEN($B372)=0,"",IF(AND($B372&gt;0,VALUE(SUBSTITUTE($B372,"4","0"))=$B372),1,0)),"")</f>
        <v/>
      </c>
      <c r="H372" s="5" t="str">
        <f>IF(PhieuBauCu!$B$2&gt;4,IF(LEN($B372)=0,"",IF(AND($B372&gt;0,VALUE(SUBSTITUTE($B372,"5","0"))=$B372),1,0)),"")</f>
        <v/>
      </c>
      <c r="I372" s="5" t="str">
        <f>IF(PhieuBauCu!$B$2&gt;5,IF(LEN($B372)=0,"",IF(AND($B372&gt;0,VALUE(SUBSTITUTE($B372,"6","0"))=$B372),1,0)),"")</f>
        <v/>
      </c>
      <c r="J372" s="5" t="str">
        <f>IF(PhieuBauCu!$B$2&gt;6,IF(LEN($B372)=0,"",IF(AND($B372&gt;0,VALUE(SUBSTITUTE($B372,"7","0"))=$B372),1,0)),"")</f>
        <v/>
      </c>
      <c r="K372" s="5" t="str">
        <f>IF(PhieuBauCu!$B$2&gt;7,IF(LEN($B372)=0,"",IF(AND($B372&gt;0,VALUE(SUBSTITUTE($B372,"8","0"))=$B372),1,0)),"")</f>
        <v/>
      </c>
      <c r="L372" s="5" t="str">
        <f>IF(PhieuBauCu!$B$2&gt;8,IF(LEN($B372)=0,"",IF(AND($B372&gt;0,VALUE(SUBSTITUTE($B372,"9","0"))=$B372),1,0)),"")</f>
        <v/>
      </c>
      <c r="M372" s="9">
        <f t="shared" si="11"/>
        <v>0</v>
      </c>
      <c r="N372" s="36">
        <f>IF(AND(M372&lt;=PhieuBauCu!$B$13,M372&gt;=1),1,0)</f>
        <v>0</v>
      </c>
    </row>
    <row r="373" spans="1:14" ht="28.5" customHeight="1">
      <c r="A373" s="2">
        <v>368</v>
      </c>
      <c r="B373" s="3"/>
      <c r="C373" s="48" t="str">
        <f t="shared" si="10"/>
        <v/>
      </c>
      <c r="D373" s="5" t="str">
        <f>IF(PhieuBauCu!$B$2&gt;0,IF(LEN($B373)=0,"",IF(AND($B373&gt;0,VALUE(SUBSTITUTE($B373,"1","0"))=$B373),1,0)),"")</f>
        <v/>
      </c>
      <c r="E373" s="5" t="str">
        <f>IF(PhieuBauCu!$B$2&gt;1,IF(LEN($B373)=0,"",IF(AND($B373&gt;0,VALUE(SUBSTITUTE($B373,"2","0"))=$B373),1,0)),"")</f>
        <v/>
      </c>
      <c r="F373" s="5" t="str">
        <f>IF(PhieuBauCu!$B$2&gt;2,IF(LEN($B373)=0,"",IF(AND($B373&gt;0,VALUE(SUBSTITUTE($B373,"3","0"))=$B373),1,0)),"")</f>
        <v/>
      </c>
      <c r="G373" s="5" t="str">
        <f>IF(PhieuBauCu!$B$2&gt;3,IF(LEN($B373)=0,"",IF(AND($B373&gt;0,VALUE(SUBSTITUTE($B373,"4","0"))=$B373),1,0)),"")</f>
        <v/>
      </c>
      <c r="H373" s="5" t="str">
        <f>IF(PhieuBauCu!$B$2&gt;4,IF(LEN($B373)=0,"",IF(AND($B373&gt;0,VALUE(SUBSTITUTE($B373,"5","0"))=$B373),1,0)),"")</f>
        <v/>
      </c>
      <c r="I373" s="5" t="str">
        <f>IF(PhieuBauCu!$B$2&gt;5,IF(LEN($B373)=0,"",IF(AND($B373&gt;0,VALUE(SUBSTITUTE($B373,"6","0"))=$B373),1,0)),"")</f>
        <v/>
      </c>
      <c r="J373" s="5" t="str">
        <f>IF(PhieuBauCu!$B$2&gt;6,IF(LEN($B373)=0,"",IF(AND($B373&gt;0,VALUE(SUBSTITUTE($B373,"7","0"))=$B373),1,0)),"")</f>
        <v/>
      </c>
      <c r="K373" s="5" t="str">
        <f>IF(PhieuBauCu!$B$2&gt;7,IF(LEN($B373)=0,"",IF(AND($B373&gt;0,VALUE(SUBSTITUTE($B373,"8","0"))=$B373),1,0)),"")</f>
        <v/>
      </c>
      <c r="L373" s="5" t="str">
        <f>IF(PhieuBauCu!$B$2&gt;8,IF(LEN($B373)=0,"",IF(AND($B373&gt;0,VALUE(SUBSTITUTE($B373,"9","0"))=$B373),1,0)),"")</f>
        <v/>
      </c>
      <c r="M373" s="9">
        <f t="shared" si="11"/>
        <v>0</v>
      </c>
      <c r="N373" s="36">
        <f>IF(AND(M373&lt;=PhieuBauCu!$B$13,M373&gt;=1),1,0)</f>
        <v>0</v>
      </c>
    </row>
    <row r="374" spans="1:14" ht="28.5" customHeight="1">
      <c r="A374" s="2">
        <v>369</v>
      </c>
      <c r="B374" s="3"/>
      <c r="C374" s="48" t="str">
        <f t="shared" si="10"/>
        <v/>
      </c>
      <c r="D374" s="5" t="str">
        <f>IF(PhieuBauCu!$B$2&gt;0,IF(LEN($B374)=0,"",IF(AND($B374&gt;0,VALUE(SUBSTITUTE($B374,"1","0"))=$B374),1,0)),"")</f>
        <v/>
      </c>
      <c r="E374" s="5" t="str">
        <f>IF(PhieuBauCu!$B$2&gt;1,IF(LEN($B374)=0,"",IF(AND($B374&gt;0,VALUE(SUBSTITUTE($B374,"2","0"))=$B374),1,0)),"")</f>
        <v/>
      </c>
      <c r="F374" s="5" t="str">
        <f>IF(PhieuBauCu!$B$2&gt;2,IF(LEN($B374)=0,"",IF(AND($B374&gt;0,VALUE(SUBSTITUTE($B374,"3","0"))=$B374),1,0)),"")</f>
        <v/>
      </c>
      <c r="G374" s="5" t="str">
        <f>IF(PhieuBauCu!$B$2&gt;3,IF(LEN($B374)=0,"",IF(AND($B374&gt;0,VALUE(SUBSTITUTE($B374,"4","0"))=$B374),1,0)),"")</f>
        <v/>
      </c>
      <c r="H374" s="5" t="str">
        <f>IF(PhieuBauCu!$B$2&gt;4,IF(LEN($B374)=0,"",IF(AND($B374&gt;0,VALUE(SUBSTITUTE($B374,"5","0"))=$B374),1,0)),"")</f>
        <v/>
      </c>
      <c r="I374" s="5" t="str">
        <f>IF(PhieuBauCu!$B$2&gt;5,IF(LEN($B374)=0,"",IF(AND($B374&gt;0,VALUE(SUBSTITUTE($B374,"6","0"))=$B374),1,0)),"")</f>
        <v/>
      </c>
      <c r="J374" s="5" t="str">
        <f>IF(PhieuBauCu!$B$2&gt;6,IF(LEN($B374)=0,"",IF(AND($B374&gt;0,VALUE(SUBSTITUTE($B374,"7","0"))=$B374),1,0)),"")</f>
        <v/>
      </c>
      <c r="K374" s="5" t="str">
        <f>IF(PhieuBauCu!$B$2&gt;7,IF(LEN($B374)=0,"",IF(AND($B374&gt;0,VALUE(SUBSTITUTE($B374,"8","0"))=$B374),1,0)),"")</f>
        <v/>
      </c>
      <c r="L374" s="5" t="str">
        <f>IF(PhieuBauCu!$B$2&gt;8,IF(LEN($B374)=0,"",IF(AND($B374&gt;0,VALUE(SUBSTITUTE($B374,"9","0"))=$B374),1,0)),"")</f>
        <v/>
      </c>
      <c r="M374" s="9">
        <f t="shared" si="11"/>
        <v>0</v>
      </c>
      <c r="N374" s="36">
        <f>IF(AND(M374&lt;=PhieuBauCu!$B$13,M374&gt;=1),1,0)</f>
        <v>0</v>
      </c>
    </row>
    <row r="375" spans="1:14" ht="28.5" customHeight="1">
      <c r="A375" s="2">
        <v>370</v>
      </c>
      <c r="B375" s="3"/>
      <c r="C375" s="48" t="str">
        <f t="shared" si="10"/>
        <v/>
      </c>
      <c r="D375" s="5" t="str">
        <f>IF(PhieuBauCu!$B$2&gt;0,IF(LEN($B375)=0,"",IF(AND($B375&gt;0,VALUE(SUBSTITUTE($B375,"1","0"))=$B375),1,0)),"")</f>
        <v/>
      </c>
      <c r="E375" s="5" t="str">
        <f>IF(PhieuBauCu!$B$2&gt;1,IF(LEN($B375)=0,"",IF(AND($B375&gt;0,VALUE(SUBSTITUTE($B375,"2","0"))=$B375),1,0)),"")</f>
        <v/>
      </c>
      <c r="F375" s="5" t="str">
        <f>IF(PhieuBauCu!$B$2&gt;2,IF(LEN($B375)=0,"",IF(AND($B375&gt;0,VALUE(SUBSTITUTE($B375,"3","0"))=$B375),1,0)),"")</f>
        <v/>
      </c>
      <c r="G375" s="5" t="str">
        <f>IF(PhieuBauCu!$B$2&gt;3,IF(LEN($B375)=0,"",IF(AND($B375&gt;0,VALUE(SUBSTITUTE($B375,"4","0"))=$B375),1,0)),"")</f>
        <v/>
      </c>
      <c r="H375" s="5" t="str">
        <f>IF(PhieuBauCu!$B$2&gt;4,IF(LEN($B375)=0,"",IF(AND($B375&gt;0,VALUE(SUBSTITUTE($B375,"5","0"))=$B375),1,0)),"")</f>
        <v/>
      </c>
      <c r="I375" s="5" t="str">
        <f>IF(PhieuBauCu!$B$2&gt;5,IF(LEN($B375)=0,"",IF(AND($B375&gt;0,VALUE(SUBSTITUTE($B375,"6","0"))=$B375),1,0)),"")</f>
        <v/>
      </c>
      <c r="J375" s="5" t="str">
        <f>IF(PhieuBauCu!$B$2&gt;6,IF(LEN($B375)=0,"",IF(AND($B375&gt;0,VALUE(SUBSTITUTE($B375,"7","0"))=$B375),1,0)),"")</f>
        <v/>
      </c>
      <c r="K375" s="5" t="str">
        <f>IF(PhieuBauCu!$B$2&gt;7,IF(LEN($B375)=0,"",IF(AND($B375&gt;0,VALUE(SUBSTITUTE($B375,"8","0"))=$B375),1,0)),"")</f>
        <v/>
      </c>
      <c r="L375" s="5" t="str">
        <f>IF(PhieuBauCu!$B$2&gt;8,IF(LEN($B375)=0,"",IF(AND($B375&gt;0,VALUE(SUBSTITUTE($B375,"9","0"))=$B375),1,0)),"")</f>
        <v/>
      </c>
      <c r="M375" s="9">
        <f t="shared" si="11"/>
        <v>0</v>
      </c>
      <c r="N375" s="36">
        <f>IF(AND(M375&lt;=PhieuBauCu!$B$13,M375&gt;=1),1,0)</f>
        <v>0</v>
      </c>
    </row>
    <row r="376" spans="1:14" ht="28.5" customHeight="1">
      <c r="A376" s="2">
        <v>371</v>
      </c>
      <c r="B376" s="3"/>
      <c r="C376" s="48" t="str">
        <f t="shared" si="10"/>
        <v/>
      </c>
      <c r="D376" s="5" t="str">
        <f>IF(PhieuBauCu!$B$2&gt;0,IF(LEN($B376)=0,"",IF(AND($B376&gt;0,VALUE(SUBSTITUTE($B376,"1","0"))=$B376),1,0)),"")</f>
        <v/>
      </c>
      <c r="E376" s="5" t="str">
        <f>IF(PhieuBauCu!$B$2&gt;1,IF(LEN($B376)=0,"",IF(AND($B376&gt;0,VALUE(SUBSTITUTE($B376,"2","0"))=$B376),1,0)),"")</f>
        <v/>
      </c>
      <c r="F376" s="5" t="str">
        <f>IF(PhieuBauCu!$B$2&gt;2,IF(LEN($B376)=0,"",IF(AND($B376&gt;0,VALUE(SUBSTITUTE($B376,"3","0"))=$B376),1,0)),"")</f>
        <v/>
      </c>
      <c r="G376" s="5" t="str">
        <f>IF(PhieuBauCu!$B$2&gt;3,IF(LEN($B376)=0,"",IF(AND($B376&gt;0,VALUE(SUBSTITUTE($B376,"4","0"))=$B376),1,0)),"")</f>
        <v/>
      </c>
      <c r="H376" s="5" t="str">
        <f>IF(PhieuBauCu!$B$2&gt;4,IF(LEN($B376)=0,"",IF(AND($B376&gt;0,VALUE(SUBSTITUTE($B376,"5","0"))=$B376),1,0)),"")</f>
        <v/>
      </c>
      <c r="I376" s="5" t="str">
        <f>IF(PhieuBauCu!$B$2&gt;5,IF(LEN($B376)=0,"",IF(AND($B376&gt;0,VALUE(SUBSTITUTE($B376,"6","0"))=$B376),1,0)),"")</f>
        <v/>
      </c>
      <c r="J376" s="5" t="str">
        <f>IF(PhieuBauCu!$B$2&gt;6,IF(LEN($B376)=0,"",IF(AND($B376&gt;0,VALUE(SUBSTITUTE($B376,"7","0"))=$B376),1,0)),"")</f>
        <v/>
      </c>
      <c r="K376" s="5" t="str">
        <f>IF(PhieuBauCu!$B$2&gt;7,IF(LEN($B376)=0,"",IF(AND($B376&gt;0,VALUE(SUBSTITUTE($B376,"8","0"))=$B376),1,0)),"")</f>
        <v/>
      </c>
      <c r="L376" s="5" t="str">
        <f>IF(PhieuBauCu!$B$2&gt;8,IF(LEN($B376)=0,"",IF(AND($B376&gt;0,VALUE(SUBSTITUTE($B376,"9","0"))=$B376),1,0)),"")</f>
        <v/>
      </c>
      <c r="M376" s="9">
        <f t="shared" si="11"/>
        <v>0</v>
      </c>
      <c r="N376" s="36">
        <f>IF(AND(M376&lt;=PhieuBauCu!$B$13,M376&gt;=1),1,0)</f>
        <v>0</v>
      </c>
    </row>
    <row r="377" spans="1:14" ht="28.5" customHeight="1">
      <c r="A377" s="2">
        <v>372</v>
      </c>
      <c r="B377" s="3"/>
      <c r="C377" s="48" t="str">
        <f t="shared" si="10"/>
        <v/>
      </c>
      <c r="D377" s="5" t="str">
        <f>IF(PhieuBauCu!$B$2&gt;0,IF(LEN($B377)=0,"",IF(AND($B377&gt;0,VALUE(SUBSTITUTE($B377,"1","0"))=$B377),1,0)),"")</f>
        <v/>
      </c>
      <c r="E377" s="5" t="str">
        <f>IF(PhieuBauCu!$B$2&gt;1,IF(LEN($B377)=0,"",IF(AND($B377&gt;0,VALUE(SUBSTITUTE($B377,"2","0"))=$B377),1,0)),"")</f>
        <v/>
      </c>
      <c r="F377" s="5" t="str">
        <f>IF(PhieuBauCu!$B$2&gt;2,IF(LEN($B377)=0,"",IF(AND($B377&gt;0,VALUE(SUBSTITUTE($B377,"3","0"))=$B377),1,0)),"")</f>
        <v/>
      </c>
      <c r="G377" s="5" t="str">
        <f>IF(PhieuBauCu!$B$2&gt;3,IF(LEN($B377)=0,"",IF(AND($B377&gt;0,VALUE(SUBSTITUTE($B377,"4","0"))=$B377),1,0)),"")</f>
        <v/>
      </c>
      <c r="H377" s="5" t="str">
        <f>IF(PhieuBauCu!$B$2&gt;4,IF(LEN($B377)=0,"",IF(AND($B377&gt;0,VALUE(SUBSTITUTE($B377,"5","0"))=$B377),1,0)),"")</f>
        <v/>
      </c>
      <c r="I377" s="5" t="str">
        <f>IF(PhieuBauCu!$B$2&gt;5,IF(LEN($B377)=0,"",IF(AND($B377&gt;0,VALUE(SUBSTITUTE($B377,"6","0"))=$B377),1,0)),"")</f>
        <v/>
      </c>
      <c r="J377" s="5" t="str">
        <f>IF(PhieuBauCu!$B$2&gt;6,IF(LEN($B377)=0,"",IF(AND($B377&gt;0,VALUE(SUBSTITUTE($B377,"7","0"))=$B377),1,0)),"")</f>
        <v/>
      </c>
      <c r="K377" s="5" t="str">
        <f>IF(PhieuBauCu!$B$2&gt;7,IF(LEN($B377)=0,"",IF(AND($B377&gt;0,VALUE(SUBSTITUTE($B377,"8","0"))=$B377),1,0)),"")</f>
        <v/>
      </c>
      <c r="L377" s="5" t="str">
        <f>IF(PhieuBauCu!$B$2&gt;8,IF(LEN($B377)=0,"",IF(AND($B377&gt;0,VALUE(SUBSTITUTE($B377,"9","0"))=$B377),1,0)),"")</f>
        <v/>
      </c>
      <c r="M377" s="9">
        <f t="shared" si="11"/>
        <v>0</v>
      </c>
      <c r="N377" s="36">
        <f>IF(AND(M377&lt;=PhieuBauCu!$B$13,M377&gt;=1),1,0)</f>
        <v>0</v>
      </c>
    </row>
    <row r="378" spans="1:14" ht="28.5" customHeight="1">
      <c r="A378" s="2">
        <v>373</v>
      </c>
      <c r="B378" s="3"/>
      <c r="C378" s="48" t="str">
        <f t="shared" si="10"/>
        <v/>
      </c>
      <c r="D378" s="5" t="str">
        <f>IF(PhieuBauCu!$B$2&gt;0,IF(LEN($B378)=0,"",IF(AND($B378&gt;0,VALUE(SUBSTITUTE($B378,"1","0"))=$B378),1,0)),"")</f>
        <v/>
      </c>
      <c r="E378" s="5" t="str">
        <f>IF(PhieuBauCu!$B$2&gt;1,IF(LEN($B378)=0,"",IF(AND($B378&gt;0,VALUE(SUBSTITUTE($B378,"2","0"))=$B378),1,0)),"")</f>
        <v/>
      </c>
      <c r="F378" s="5" t="str">
        <f>IF(PhieuBauCu!$B$2&gt;2,IF(LEN($B378)=0,"",IF(AND($B378&gt;0,VALUE(SUBSTITUTE($B378,"3","0"))=$B378),1,0)),"")</f>
        <v/>
      </c>
      <c r="G378" s="5" t="str">
        <f>IF(PhieuBauCu!$B$2&gt;3,IF(LEN($B378)=0,"",IF(AND($B378&gt;0,VALUE(SUBSTITUTE($B378,"4","0"))=$B378),1,0)),"")</f>
        <v/>
      </c>
      <c r="H378" s="5" t="str">
        <f>IF(PhieuBauCu!$B$2&gt;4,IF(LEN($B378)=0,"",IF(AND($B378&gt;0,VALUE(SUBSTITUTE($B378,"5","0"))=$B378),1,0)),"")</f>
        <v/>
      </c>
      <c r="I378" s="5" t="str">
        <f>IF(PhieuBauCu!$B$2&gt;5,IF(LEN($B378)=0,"",IF(AND($B378&gt;0,VALUE(SUBSTITUTE($B378,"6","0"))=$B378),1,0)),"")</f>
        <v/>
      </c>
      <c r="J378" s="5" t="str">
        <f>IF(PhieuBauCu!$B$2&gt;6,IF(LEN($B378)=0,"",IF(AND($B378&gt;0,VALUE(SUBSTITUTE($B378,"7","0"))=$B378),1,0)),"")</f>
        <v/>
      </c>
      <c r="K378" s="5" t="str">
        <f>IF(PhieuBauCu!$B$2&gt;7,IF(LEN($B378)=0,"",IF(AND($B378&gt;0,VALUE(SUBSTITUTE($B378,"8","0"))=$B378),1,0)),"")</f>
        <v/>
      </c>
      <c r="L378" s="5" t="str">
        <f>IF(PhieuBauCu!$B$2&gt;8,IF(LEN($B378)=0,"",IF(AND($B378&gt;0,VALUE(SUBSTITUTE($B378,"9","0"))=$B378),1,0)),"")</f>
        <v/>
      </c>
      <c r="M378" s="9">
        <f t="shared" si="11"/>
        <v>0</v>
      </c>
      <c r="N378" s="36">
        <f>IF(AND(M378&lt;=PhieuBauCu!$B$13,M378&gt;=1),1,0)</f>
        <v>0</v>
      </c>
    </row>
    <row r="379" spans="1:14" ht="28.5" customHeight="1">
      <c r="A379" s="2">
        <v>374</v>
      </c>
      <c r="B379" s="3"/>
      <c r="C379" s="48" t="str">
        <f t="shared" si="10"/>
        <v/>
      </c>
      <c r="D379" s="5" t="str">
        <f>IF(PhieuBauCu!$B$2&gt;0,IF(LEN($B379)=0,"",IF(AND($B379&gt;0,VALUE(SUBSTITUTE($B379,"1","0"))=$B379),1,0)),"")</f>
        <v/>
      </c>
      <c r="E379" s="5" t="str">
        <f>IF(PhieuBauCu!$B$2&gt;1,IF(LEN($B379)=0,"",IF(AND($B379&gt;0,VALUE(SUBSTITUTE($B379,"2","0"))=$B379),1,0)),"")</f>
        <v/>
      </c>
      <c r="F379" s="5" t="str">
        <f>IF(PhieuBauCu!$B$2&gt;2,IF(LEN($B379)=0,"",IF(AND($B379&gt;0,VALUE(SUBSTITUTE($B379,"3","0"))=$B379),1,0)),"")</f>
        <v/>
      </c>
      <c r="G379" s="5" t="str">
        <f>IF(PhieuBauCu!$B$2&gt;3,IF(LEN($B379)=0,"",IF(AND($B379&gt;0,VALUE(SUBSTITUTE($B379,"4","0"))=$B379),1,0)),"")</f>
        <v/>
      </c>
      <c r="H379" s="5" t="str">
        <f>IF(PhieuBauCu!$B$2&gt;4,IF(LEN($B379)=0,"",IF(AND($B379&gt;0,VALUE(SUBSTITUTE($B379,"5","0"))=$B379),1,0)),"")</f>
        <v/>
      </c>
      <c r="I379" s="5" t="str">
        <f>IF(PhieuBauCu!$B$2&gt;5,IF(LEN($B379)=0,"",IF(AND($B379&gt;0,VALUE(SUBSTITUTE($B379,"6","0"))=$B379),1,0)),"")</f>
        <v/>
      </c>
      <c r="J379" s="5" t="str">
        <f>IF(PhieuBauCu!$B$2&gt;6,IF(LEN($B379)=0,"",IF(AND($B379&gt;0,VALUE(SUBSTITUTE($B379,"7","0"))=$B379),1,0)),"")</f>
        <v/>
      </c>
      <c r="K379" s="5" t="str">
        <f>IF(PhieuBauCu!$B$2&gt;7,IF(LEN($B379)=0,"",IF(AND($B379&gt;0,VALUE(SUBSTITUTE($B379,"8","0"))=$B379),1,0)),"")</f>
        <v/>
      </c>
      <c r="L379" s="5" t="str">
        <f>IF(PhieuBauCu!$B$2&gt;8,IF(LEN($B379)=0,"",IF(AND($B379&gt;0,VALUE(SUBSTITUTE($B379,"9","0"))=$B379),1,0)),"")</f>
        <v/>
      </c>
      <c r="M379" s="9">
        <f t="shared" si="11"/>
        <v>0</v>
      </c>
      <c r="N379" s="36">
        <f>IF(AND(M379&lt;=PhieuBauCu!$B$13,M379&gt;=1),1,0)</f>
        <v>0</v>
      </c>
    </row>
    <row r="380" spans="1:14" ht="28.5" customHeight="1">
      <c r="A380" s="2">
        <v>375</v>
      </c>
      <c r="B380" s="3"/>
      <c r="C380" s="48" t="str">
        <f t="shared" si="10"/>
        <v/>
      </c>
      <c r="D380" s="5" t="str">
        <f>IF(PhieuBauCu!$B$2&gt;0,IF(LEN($B380)=0,"",IF(AND($B380&gt;0,VALUE(SUBSTITUTE($B380,"1","0"))=$B380),1,0)),"")</f>
        <v/>
      </c>
      <c r="E380" s="5" t="str">
        <f>IF(PhieuBauCu!$B$2&gt;1,IF(LEN($B380)=0,"",IF(AND($B380&gt;0,VALUE(SUBSTITUTE($B380,"2","0"))=$B380),1,0)),"")</f>
        <v/>
      </c>
      <c r="F380" s="5" t="str">
        <f>IF(PhieuBauCu!$B$2&gt;2,IF(LEN($B380)=0,"",IF(AND($B380&gt;0,VALUE(SUBSTITUTE($B380,"3","0"))=$B380),1,0)),"")</f>
        <v/>
      </c>
      <c r="G380" s="5" t="str">
        <f>IF(PhieuBauCu!$B$2&gt;3,IF(LEN($B380)=0,"",IF(AND($B380&gt;0,VALUE(SUBSTITUTE($B380,"4","0"))=$B380),1,0)),"")</f>
        <v/>
      </c>
      <c r="H380" s="5" t="str">
        <f>IF(PhieuBauCu!$B$2&gt;4,IF(LEN($B380)=0,"",IF(AND($B380&gt;0,VALUE(SUBSTITUTE($B380,"5","0"))=$B380),1,0)),"")</f>
        <v/>
      </c>
      <c r="I380" s="5" t="str">
        <f>IF(PhieuBauCu!$B$2&gt;5,IF(LEN($B380)=0,"",IF(AND($B380&gt;0,VALUE(SUBSTITUTE($B380,"6","0"))=$B380),1,0)),"")</f>
        <v/>
      </c>
      <c r="J380" s="5" t="str">
        <f>IF(PhieuBauCu!$B$2&gt;6,IF(LEN($B380)=0,"",IF(AND($B380&gt;0,VALUE(SUBSTITUTE($B380,"7","0"))=$B380),1,0)),"")</f>
        <v/>
      </c>
      <c r="K380" s="5" t="str">
        <f>IF(PhieuBauCu!$B$2&gt;7,IF(LEN($B380)=0,"",IF(AND($B380&gt;0,VALUE(SUBSTITUTE($B380,"8","0"))=$B380),1,0)),"")</f>
        <v/>
      </c>
      <c r="L380" s="5" t="str">
        <f>IF(PhieuBauCu!$B$2&gt;8,IF(LEN($B380)=0,"",IF(AND($B380&gt;0,VALUE(SUBSTITUTE($B380,"9","0"))=$B380),1,0)),"")</f>
        <v/>
      </c>
      <c r="M380" s="9">
        <f t="shared" si="11"/>
        <v>0</v>
      </c>
      <c r="N380" s="36">
        <f>IF(AND(M380&lt;=PhieuBauCu!$B$13,M380&gt;=1),1,0)</f>
        <v>0</v>
      </c>
    </row>
    <row r="381" spans="1:14" ht="28.5" customHeight="1">
      <c r="A381" s="2">
        <v>376</v>
      </c>
      <c r="B381" s="3"/>
      <c r="C381" s="48" t="str">
        <f t="shared" si="10"/>
        <v/>
      </c>
      <c r="D381" s="5" t="str">
        <f>IF(PhieuBauCu!$B$2&gt;0,IF(LEN($B381)=0,"",IF(AND($B381&gt;0,VALUE(SUBSTITUTE($B381,"1","0"))=$B381),1,0)),"")</f>
        <v/>
      </c>
      <c r="E381" s="5" t="str">
        <f>IF(PhieuBauCu!$B$2&gt;1,IF(LEN($B381)=0,"",IF(AND($B381&gt;0,VALUE(SUBSTITUTE($B381,"2","0"))=$B381),1,0)),"")</f>
        <v/>
      </c>
      <c r="F381" s="5" t="str">
        <f>IF(PhieuBauCu!$B$2&gt;2,IF(LEN($B381)=0,"",IF(AND($B381&gt;0,VALUE(SUBSTITUTE($B381,"3","0"))=$B381),1,0)),"")</f>
        <v/>
      </c>
      <c r="G381" s="5" t="str">
        <f>IF(PhieuBauCu!$B$2&gt;3,IF(LEN($B381)=0,"",IF(AND($B381&gt;0,VALUE(SUBSTITUTE($B381,"4","0"))=$B381),1,0)),"")</f>
        <v/>
      </c>
      <c r="H381" s="5" t="str">
        <f>IF(PhieuBauCu!$B$2&gt;4,IF(LEN($B381)=0,"",IF(AND($B381&gt;0,VALUE(SUBSTITUTE($B381,"5","0"))=$B381),1,0)),"")</f>
        <v/>
      </c>
      <c r="I381" s="5" t="str">
        <f>IF(PhieuBauCu!$B$2&gt;5,IF(LEN($B381)=0,"",IF(AND($B381&gt;0,VALUE(SUBSTITUTE($B381,"6","0"))=$B381),1,0)),"")</f>
        <v/>
      </c>
      <c r="J381" s="5" t="str">
        <f>IF(PhieuBauCu!$B$2&gt;6,IF(LEN($B381)=0,"",IF(AND($B381&gt;0,VALUE(SUBSTITUTE($B381,"7","0"))=$B381),1,0)),"")</f>
        <v/>
      </c>
      <c r="K381" s="5" t="str">
        <f>IF(PhieuBauCu!$B$2&gt;7,IF(LEN($B381)=0,"",IF(AND($B381&gt;0,VALUE(SUBSTITUTE($B381,"8","0"))=$B381),1,0)),"")</f>
        <v/>
      </c>
      <c r="L381" s="5" t="str">
        <f>IF(PhieuBauCu!$B$2&gt;8,IF(LEN($B381)=0,"",IF(AND($B381&gt;0,VALUE(SUBSTITUTE($B381,"9","0"))=$B381),1,0)),"")</f>
        <v/>
      </c>
      <c r="M381" s="9">
        <f t="shared" si="11"/>
        <v>0</v>
      </c>
      <c r="N381" s="36">
        <f>IF(AND(M381&lt;=PhieuBauCu!$B$13,M381&gt;=1),1,0)</f>
        <v>0</v>
      </c>
    </row>
    <row r="382" spans="1:14" ht="28.5" customHeight="1">
      <c r="A382" s="2">
        <v>377</v>
      </c>
      <c r="B382" s="3"/>
      <c r="C382" s="48" t="str">
        <f t="shared" si="10"/>
        <v/>
      </c>
      <c r="D382" s="5" t="str">
        <f>IF(PhieuBauCu!$B$2&gt;0,IF(LEN($B382)=0,"",IF(AND($B382&gt;0,VALUE(SUBSTITUTE($B382,"1","0"))=$B382),1,0)),"")</f>
        <v/>
      </c>
      <c r="E382" s="5" t="str">
        <f>IF(PhieuBauCu!$B$2&gt;1,IF(LEN($B382)=0,"",IF(AND($B382&gt;0,VALUE(SUBSTITUTE($B382,"2","0"))=$B382),1,0)),"")</f>
        <v/>
      </c>
      <c r="F382" s="5" t="str">
        <f>IF(PhieuBauCu!$B$2&gt;2,IF(LEN($B382)=0,"",IF(AND($B382&gt;0,VALUE(SUBSTITUTE($B382,"3","0"))=$B382),1,0)),"")</f>
        <v/>
      </c>
      <c r="G382" s="5" t="str">
        <f>IF(PhieuBauCu!$B$2&gt;3,IF(LEN($B382)=0,"",IF(AND($B382&gt;0,VALUE(SUBSTITUTE($B382,"4","0"))=$B382),1,0)),"")</f>
        <v/>
      </c>
      <c r="H382" s="5" t="str">
        <f>IF(PhieuBauCu!$B$2&gt;4,IF(LEN($B382)=0,"",IF(AND($B382&gt;0,VALUE(SUBSTITUTE($B382,"5","0"))=$B382),1,0)),"")</f>
        <v/>
      </c>
      <c r="I382" s="5" t="str">
        <f>IF(PhieuBauCu!$B$2&gt;5,IF(LEN($B382)=0,"",IF(AND($B382&gt;0,VALUE(SUBSTITUTE($B382,"6","0"))=$B382),1,0)),"")</f>
        <v/>
      </c>
      <c r="J382" s="5" t="str">
        <f>IF(PhieuBauCu!$B$2&gt;6,IF(LEN($B382)=0,"",IF(AND($B382&gt;0,VALUE(SUBSTITUTE($B382,"7","0"))=$B382),1,0)),"")</f>
        <v/>
      </c>
      <c r="K382" s="5" t="str">
        <f>IF(PhieuBauCu!$B$2&gt;7,IF(LEN($B382)=0,"",IF(AND($B382&gt;0,VALUE(SUBSTITUTE($B382,"8","0"))=$B382),1,0)),"")</f>
        <v/>
      </c>
      <c r="L382" s="5" t="str">
        <f>IF(PhieuBauCu!$B$2&gt;8,IF(LEN($B382)=0,"",IF(AND($B382&gt;0,VALUE(SUBSTITUTE($B382,"9","0"))=$B382),1,0)),"")</f>
        <v/>
      </c>
      <c r="M382" s="9">
        <f t="shared" si="11"/>
        <v>0</v>
      </c>
      <c r="N382" s="36">
        <f>IF(AND(M382&lt;=PhieuBauCu!$B$13,M382&gt;=1),1,0)</f>
        <v>0</v>
      </c>
    </row>
    <row r="383" spans="1:14" ht="28.5" customHeight="1">
      <c r="A383" s="2">
        <v>378</v>
      </c>
      <c r="B383" s="3"/>
      <c r="C383" s="48" t="str">
        <f t="shared" si="10"/>
        <v/>
      </c>
      <c r="D383" s="5" t="str">
        <f>IF(PhieuBauCu!$B$2&gt;0,IF(LEN($B383)=0,"",IF(AND($B383&gt;0,VALUE(SUBSTITUTE($B383,"1","0"))=$B383),1,0)),"")</f>
        <v/>
      </c>
      <c r="E383" s="5" t="str">
        <f>IF(PhieuBauCu!$B$2&gt;1,IF(LEN($B383)=0,"",IF(AND($B383&gt;0,VALUE(SUBSTITUTE($B383,"2","0"))=$B383),1,0)),"")</f>
        <v/>
      </c>
      <c r="F383" s="5" t="str">
        <f>IF(PhieuBauCu!$B$2&gt;2,IF(LEN($B383)=0,"",IF(AND($B383&gt;0,VALUE(SUBSTITUTE($B383,"3","0"))=$B383),1,0)),"")</f>
        <v/>
      </c>
      <c r="G383" s="5" t="str">
        <f>IF(PhieuBauCu!$B$2&gt;3,IF(LEN($B383)=0,"",IF(AND($B383&gt;0,VALUE(SUBSTITUTE($B383,"4","0"))=$B383),1,0)),"")</f>
        <v/>
      </c>
      <c r="H383" s="5" t="str">
        <f>IF(PhieuBauCu!$B$2&gt;4,IF(LEN($B383)=0,"",IF(AND($B383&gt;0,VALUE(SUBSTITUTE($B383,"5","0"))=$B383),1,0)),"")</f>
        <v/>
      </c>
      <c r="I383" s="5" t="str">
        <f>IF(PhieuBauCu!$B$2&gt;5,IF(LEN($B383)=0,"",IF(AND($B383&gt;0,VALUE(SUBSTITUTE($B383,"6","0"))=$B383),1,0)),"")</f>
        <v/>
      </c>
      <c r="J383" s="5" t="str">
        <f>IF(PhieuBauCu!$B$2&gt;6,IF(LEN($B383)=0,"",IF(AND($B383&gt;0,VALUE(SUBSTITUTE($B383,"7","0"))=$B383),1,0)),"")</f>
        <v/>
      </c>
      <c r="K383" s="5" t="str">
        <f>IF(PhieuBauCu!$B$2&gt;7,IF(LEN($B383)=0,"",IF(AND($B383&gt;0,VALUE(SUBSTITUTE($B383,"8","0"))=$B383),1,0)),"")</f>
        <v/>
      </c>
      <c r="L383" s="5" t="str">
        <f>IF(PhieuBauCu!$B$2&gt;8,IF(LEN($B383)=0,"",IF(AND($B383&gt;0,VALUE(SUBSTITUTE($B383,"9","0"))=$B383),1,0)),"")</f>
        <v/>
      </c>
      <c r="M383" s="9">
        <f t="shared" si="11"/>
        <v>0</v>
      </c>
      <c r="N383" s="36">
        <f>IF(AND(M383&lt;=PhieuBauCu!$B$13,M383&gt;=1),1,0)</f>
        <v>0</v>
      </c>
    </row>
    <row r="384" spans="1:14" ht="28.5" customHeight="1">
      <c r="A384" s="2">
        <v>379</v>
      </c>
      <c r="B384" s="3"/>
      <c r="C384" s="48" t="str">
        <f t="shared" si="10"/>
        <v/>
      </c>
      <c r="D384" s="5" t="str">
        <f>IF(PhieuBauCu!$B$2&gt;0,IF(LEN($B384)=0,"",IF(AND($B384&gt;0,VALUE(SUBSTITUTE($B384,"1","0"))=$B384),1,0)),"")</f>
        <v/>
      </c>
      <c r="E384" s="5" t="str">
        <f>IF(PhieuBauCu!$B$2&gt;1,IF(LEN($B384)=0,"",IF(AND($B384&gt;0,VALUE(SUBSTITUTE($B384,"2","0"))=$B384),1,0)),"")</f>
        <v/>
      </c>
      <c r="F384" s="5" t="str">
        <f>IF(PhieuBauCu!$B$2&gt;2,IF(LEN($B384)=0,"",IF(AND($B384&gt;0,VALUE(SUBSTITUTE($B384,"3","0"))=$B384),1,0)),"")</f>
        <v/>
      </c>
      <c r="G384" s="5" t="str">
        <f>IF(PhieuBauCu!$B$2&gt;3,IF(LEN($B384)=0,"",IF(AND($B384&gt;0,VALUE(SUBSTITUTE($B384,"4","0"))=$B384),1,0)),"")</f>
        <v/>
      </c>
      <c r="H384" s="5" t="str">
        <f>IF(PhieuBauCu!$B$2&gt;4,IF(LEN($B384)=0,"",IF(AND($B384&gt;0,VALUE(SUBSTITUTE($B384,"5","0"))=$B384),1,0)),"")</f>
        <v/>
      </c>
      <c r="I384" s="5" t="str">
        <f>IF(PhieuBauCu!$B$2&gt;5,IF(LEN($B384)=0,"",IF(AND($B384&gt;0,VALUE(SUBSTITUTE($B384,"6","0"))=$B384),1,0)),"")</f>
        <v/>
      </c>
      <c r="J384" s="5" t="str">
        <f>IF(PhieuBauCu!$B$2&gt;6,IF(LEN($B384)=0,"",IF(AND($B384&gt;0,VALUE(SUBSTITUTE($B384,"7","0"))=$B384),1,0)),"")</f>
        <v/>
      </c>
      <c r="K384" s="5" t="str">
        <f>IF(PhieuBauCu!$B$2&gt;7,IF(LEN($B384)=0,"",IF(AND($B384&gt;0,VALUE(SUBSTITUTE($B384,"8","0"))=$B384),1,0)),"")</f>
        <v/>
      </c>
      <c r="L384" s="5" t="str">
        <f>IF(PhieuBauCu!$B$2&gt;8,IF(LEN($B384)=0,"",IF(AND($B384&gt;0,VALUE(SUBSTITUTE($B384,"9","0"))=$B384),1,0)),"")</f>
        <v/>
      </c>
      <c r="M384" s="9">
        <f t="shared" si="11"/>
        <v>0</v>
      </c>
      <c r="N384" s="36">
        <f>IF(AND(M384&lt;=PhieuBauCu!$B$13,M384&gt;=1),1,0)</f>
        <v>0</v>
      </c>
    </row>
    <row r="385" spans="1:14" ht="28.5" customHeight="1">
      <c r="A385" s="2">
        <v>380</v>
      </c>
      <c r="B385" s="3"/>
      <c r="C385" s="48" t="str">
        <f t="shared" si="10"/>
        <v/>
      </c>
      <c r="D385" s="5" t="str">
        <f>IF(PhieuBauCu!$B$2&gt;0,IF(LEN($B385)=0,"",IF(AND($B385&gt;0,VALUE(SUBSTITUTE($B385,"1","0"))=$B385),1,0)),"")</f>
        <v/>
      </c>
      <c r="E385" s="5" t="str">
        <f>IF(PhieuBauCu!$B$2&gt;1,IF(LEN($B385)=0,"",IF(AND($B385&gt;0,VALUE(SUBSTITUTE($B385,"2","0"))=$B385),1,0)),"")</f>
        <v/>
      </c>
      <c r="F385" s="5" t="str">
        <f>IF(PhieuBauCu!$B$2&gt;2,IF(LEN($B385)=0,"",IF(AND($B385&gt;0,VALUE(SUBSTITUTE($B385,"3","0"))=$B385),1,0)),"")</f>
        <v/>
      </c>
      <c r="G385" s="5" t="str">
        <f>IF(PhieuBauCu!$B$2&gt;3,IF(LEN($B385)=0,"",IF(AND($B385&gt;0,VALUE(SUBSTITUTE($B385,"4","0"))=$B385),1,0)),"")</f>
        <v/>
      </c>
      <c r="H385" s="5" t="str">
        <f>IF(PhieuBauCu!$B$2&gt;4,IF(LEN($B385)=0,"",IF(AND($B385&gt;0,VALUE(SUBSTITUTE($B385,"5","0"))=$B385),1,0)),"")</f>
        <v/>
      </c>
      <c r="I385" s="5" t="str">
        <f>IF(PhieuBauCu!$B$2&gt;5,IF(LEN($B385)=0,"",IF(AND($B385&gt;0,VALUE(SUBSTITUTE($B385,"6","0"))=$B385),1,0)),"")</f>
        <v/>
      </c>
      <c r="J385" s="5" t="str">
        <f>IF(PhieuBauCu!$B$2&gt;6,IF(LEN($B385)=0,"",IF(AND($B385&gt;0,VALUE(SUBSTITUTE($B385,"7","0"))=$B385),1,0)),"")</f>
        <v/>
      </c>
      <c r="K385" s="5" t="str">
        <f>IF(PhieuBauCu!$B$2&gt;7,IF(LEN($B385)=0,"",IF(AND($B385&gt;0,VALUE(SUBSTITUTE($B385,"8","0"))=$B385),1,0)),"")</f>
        <v/>
      </c>
      <c r="L385" s="5" t="str">
        <f>IF(PhieuBauCu!$B$2&gt;8,IF(LEN($B385)=0,"",IF(AND($B385&gt;0,VALUE(SUBSTITUTE($B385,"9","0"))=$B385),1,0)),"")</f>
        <v/>
      </c>
      <c r="M385" s="9">
        <f t="shared" si="11"/>
        <v>0</v>
      </c>
      <c r="N385" s="36">
        <f>IF(AND(M385&lt;=PhieuBauCu!$B$13,M385&gt;=1),1,0)</f>
        <v>0</v>
      </c>
    </row>
    <row r="386" spans="1:14" ht="28.5" customHeight="1">
      <c r="A386" s="2">
        <v>381</v>
      </c>
      <c r="B386" s="3"/>
      <c r="C386" s="48" t="str">
        <f t="shared" si="10"/>
        <v/>
      </c>
      <c r="D386" s="5" t="str">
        <f>IF(PhieuBauCu!$B$2&gt;0,IF(LEN($B386)=0,"",IF(AND($B386&gt;0,VALUE(SUBSTITUTE($B386,"1","0"))=$B386),1,0)),"")</f>
        <v/>
      </c>
      <c r="E386" s="5" t="str">
        <f>IF(PhieuBauCu!$B$2&gt;1,IF(LEN($B386)=0,"",IF(AND($B386&gt;0,VALUE(SUBSTITUTE($B386,"2","0"))=$B386),1,0)),"")</f>
        <v/>
      </c>
      <c r="F386" s="5" t="str">
        <f>IF(PhieuBauCu!$B$2&gt;2,IF(LEN($B386)=0,"",IF(AND($B386&gt;0,VALUE(SUBSTITUTE($B386,"3","0"))=$B386),1,0)),"")</f>
        <v/>
      </c>
      <c r="G386" s="5" t="str">
        <f>IF(PhieuBauCu!$B$2&gt;3,IF(LEN($B386)=0,"",IF(AND($B386&gt;0,VALUE(SUBSTITUTE($B386,"4","0"))=$B386),1,0)),"")</f>
        <v/>
      </c>
      <c r="H386" s="5" t="str">
        <f>IF(PhieuBauCu!$B$2&gt;4,IF(LEN($B386)=0,"",IF(AND($B386&gt;0,VALUE(SUBSTITUTE($B386,"5","0"))=$B386),1,0)),"")</f>
        <v/>
      </c>
      <c r="I386" s="5" t="str">
        <f>IF(PhieuBauCu!$B$2&gt;5,IF(LEN($B386)=0,"",IF(AND($B386&gt;0,VALUE(SUBSTITUTE($B386,"6","0"))=$B386),1,0)),"")</f>
        <v/>
      </c>
      <c r="J386" s="5" t="str">
        <f>IF(PhieuBauCu!$B$2&gt;6,IF(LEN($B386)=0,"",IF(AND($B386&gt;0,VALUE(SUBSTITUTE($B386,"7","0"))=$B386),1,0)),"")</f>
        <v/>
      </c>
      <c r="K386" s="5" t="str">
        <f>IF(PhieuBauCu!$B$2&gt;7,IF(LEN($B386)=0,"",IF(AND($B386&gt;0,VALUE(SUBSTITUTE($B386,"8","0"))=$B386),1,0)),"")</f>
        <v/>
      </c>
      <c r="L386" s="5" t="str">
        <f>IF(PhieuBauCu!$B$2&gt;8,IF(LEN($B386)=0,"",IF(AND($B386&gt;0,VALUE(SUBSTITUTE($B386,"9","0"))=$B386),1,0)),"")</f>
        <v/>
      </c>
      <c r="M386" s="9">
        <f t="shared" si="11"/>
        <v>0</v>
      </c>
      <c r="N386" s="36">
        <f>IF(AND(M386&lt;=PhieuBauCu!$B$13,M386&gt;=1),1,0)</f>
        <v>0</v>
      </c>
    </row>
    <row r="387" spans="1:14" ht="28.5" customHeight="1">
      <c r="A387" s="2">
        <v>382</v>
      </c>
      <c r="B387" s="3"/>
      <c r="C387" s="48" t="str">
        <f t="shared" si="10"/>
        <v/>
      </c>
      <c r="D387" s="5" t="str">
        <f>IF(PhieuBauCu!$B$2&gt;0,IF(LEN($B387)=0,"",IF(AND($B387&gt;0,VALUE(SUBSTITUTE($B387,"1","0"))=$B387),1,0)),"")</f>
        <v/>
      </c>
      <c r="E387" s="5" t="str">
        <f>IF(PhieuBauCu!$B$2&gt;1,IF(LEN($B387)=0,"",IF(AND($B387&gt;0,VALUE(SUBSTITUTE($B387,"2","0"))=$B387),1,0)),"")</f>
        <v/>
      </c>
      <c r="F387" s="5" t="str">
        <f>IF(PhieuBauCu!$B$2&gt;2,IF(LEN($B387)=0,"",IF(AND($B387&gt;0,VALUE(SUBSTITUTE($B387,"3","0"))=$B387),1,0)),"")</f>
        <v/>
      </c>
      <c r="G387" s="5" t="str">
        <f>IF(PhieuBauCu!$B$2&gt;3,IF(LEN($B387)=0,"",IF(AND($B387&gt;0,VALUE(SUBSTITUTE($B387,"4","0"))=$B387),1,0)),"")</f>
        <v/>
      </c>
      <c r="H387" s="5" t="str">
        <f>IF(PhieuBauCu!$B$2&gt;4,IF(LEN($B387)=0,"",IF(AND($B387&gt;0,VALUE(SUBSTITUTE($B387,"5","0"))=$B387),1,0)),"")</f>
        <v/>
      </c>
      <c r="I387" s="5" t="str">
        <f>IF(PhieuBauCu!$B$2&gt;5,IF(LEN($B387)=0,"",IF(AND($B387&gt;0,VALUE(SUBSTITUTE($B387,"6","0"))=$B387),1,0)),"")</f>
        <v/>
      </c>
      <c r="J387" s="5" t="str">
        <f>IF(PhieuBauCu!$B$2&gt;6,IF(LEN($B387)=0,"",IF(AND($B387&gt;0,VALUE(SUBSTITUTE($B387,"7","0"))=$B387),1,0)),"")</f>
        <v/>
      </c>
      <c r="K387" s="5" t="str">
        <f>IF(PhieuBauCu!$B$2&gt;7,IF(LEN($B387)=0,"",IF(AND($B387&gt;0,VALUE(SUBSTITUTE($B387,"8","0"))=$B387),1,0)),"")</f>
        <v/>
      </c>
      <c r="L387" s="5" t="str">
        <f>IF(PhieuBauCu!$B$2&gt;8,IF(LEN($B387)=0,"",IF(AND($B387&gt;0,VALUE(SUBSTITUTE($B387,"9","0"))=$B387),1,0)),"")</f>
        <v/>
      </c>
      <c r="M387" s="9">
        <f t="shared" si="11"/>
        <v>0</v>
      </c>
      <c r="N387" s="36">
        <f>IF(AND(M387&lt;=PhieuBauCu!$B$13,M387&gt;=1),1,0)</f>
        <v>0</v>
      </c>
    </row>
    <row r="388" spans="1:14" ht="28.5" customHeight="1">
      <c r="A388" s="2">
        <v>383</v>
      </c>
      <c r="B388" s="3"/>
      <c r="C388" s="48" t="str">
        <f t="shared" si="10"/>
        <v/>
      </c>
      <c r="D388" s="5" t="str">
        <f>IF(PhieuBauCu!$B$2&gt;0,IF(LEN($B388)=0,"",IF(AND($B388&gt;0,VALUE(SUBSTITUTE($B388,"1","0"))=$B388),1,0)),"")</f>
        <v/>
      </c>
      <c r="E388" s="5" t="str">
        <f>IF(PhieuBauCu!$B$2&gt;1,IF(LEN($B388)=0,"",IF(AND($B388&gt;0,VALUE(SUBSTITUTE($B388,"2","0"))=$B388),1,0)),"")</f>
        <v/>
      </c>
      <c r="F388" s="5" t="str">
        <f>IF(PhieuBauCu!$B$2&gt;2,IF(LEN($B388)=0,"",IF(AND($B388&gt;0,VALUE(SUBSTITUTE($B388,"3","0"))=$B388),1,0)),"")</f>
        <v/>
      </c>
      <c r="G388" s="5" t="str">
        <f>IF(PhieuBauCu!$B$2&gt;3,IF(LEN($B388)=0,"",IF(AND($B388&gt;0,VALUE(SUBSTITUTE($B388,"4","0"))=$B388),1,0)),"")</f>
        <v/>
      </c>
      <c r="H388" s="5" t="str">
        <f>IF(PhieuBauCu!$B$2&gt;4,IF(LEN($B388)=0,"",IF(AND($B388&gt;0,VALUE(SUBSTITUTE($B388,"5","0"))=$B388),1,0)),"")</f>
        <v/>
      </c>
      <c r="I388" s="5" t="str">
        <f>IF(PhieuBauCu!$B$2&gt;5,IF(LEN($B388)=0,"",IF(AND($B388&gt;0,VALUE(SUBSTITUTE($B388,"6","0"))=$B388),1,0)),"")</f>
        <v/>
      </c>
      <c r="J388" s="5" t="str">
        <f>IF(PhieuBauCu!$B$2&gt;6,IF(LEN($B388)=0,"",IF(AND($B388&gt;0,VALUE(SUBSTITUTE($B388,"7","0"))=$B388),1,0)),"")</f>
        <v/>
      </c>
      <c r="K388" s="5" t="str">
        <f>IF(PhieuBauCu!$B$2&gt;7,IF(LEN($B388)=0,"",IF(AND($B388&gt;0,VALUE(SUBSTITUTE($B388,"8","0"))=$B388),1,0)),"")</f>
        <v/>
      </c>
      <c r="L388" s="5" t="str">
        <f>IF(PhieuBauCu!$B$2&gt;8,IF(LEN($B388)=0,"",IF(AND($B388&gt;0,VALUE(SUBSTITUTE($B388,"9","0"))=$B388),1,0)),"")</f>
        <v/>
      </c>
      <c r="M388" s="9">
        <f t="shared" si="11"/>
        <v>0</v>
      </c>
      <c r="N388" s="36">
        <f>IF(AND(M388&lt;=PhieuBauCu!$B$13,M388&gt;=1),1,0)</f>
        <v>0</v>
      </c>
    </row>
    <row r="389" spans="1:14" ht="28.5" customHeight="1">
      <c r="A389" s="2">
        <v>384</v>
      </c>
      <c r="B389" s="3"/>
      <c r="C389" s="48" t="str">
        <f t="shared" si="10"/>
        <v/>
      </c>
      <c r="D389" s="5" t="str">
        <f>IF(PhieuBauCu!$B$2&gt;0,IF(LEN($B389)=0,"",IF(AND($B389&gt;0,VALUE(SUBSTITUTE($B389,"1","0"))=$B389),1,0)),"")</f>
        <v/>
      </c>
      <c r="E389" s="5" t="str">
        <f>IF(PhieuBauCu!$B$2&gt;1,IF(LEN($B389)=0,"",IF(AND($B389&gt;0,VALUE(SUBSTITUTE($B389,"2","0"))=$B389),1,0)),"")</f>
        <v/>
      </c>
      <c r="F389" s="5" t="str">
        <f>IF(PhieuBauCu!$B$2&gt;2,IF(LEN($B389)=0,"",IF(AND($B389&gt;0,VALUE(SUBSTITUTE($B389,"3","0"))=$B389),1,0)),"")</f>
        <v/>
      </c>
      <c r="G389" s="5" t="str">
        <f>IF(PhieuBauCu!$B$2&gt;3,IF(LEN($B389)=0,"",IF(AND($B389&gt;0,VALUE(SUBSTITUTE($B389,"4","0"))=$B389),1,0)),"")</f>
        <v/>
      </c>
      <c r="H389" s="5" t="str">
        <f>IF(PhieuBauCu!$B$2&gt;4,IF(LEN($B389)=0,"",IF(AND($B389&gt;0,VALUE(SUBSTITUTE($B389,"5","0"))=$B389),1,0)),"")</f>
        <v/>
      </c>
      <c r="I389" s="5" t="str">
        <f>IF(PhieuBauCu!$B$2&gt;5,IF(LEN($B389)=0,"",IF(AND($B389&gt;0,VALUE(SUBSTITUTE($B389,"6","0"))=$B389),1,0)),"")</f>
        <v/>
      </c>
      <c r="J389" s="5" t="str">
        <f>IF(PhieuBauCu!$B$2&gt;6,IF(LEN($B389)=0,"",IF(AND($B389&gt;0,VALUE(SUBSTITUTE($B389,"7","0"))=$B389),1,0)),"")</f>
        <v/>
      </c>
      <c r="K389" s="5" t="str">
        <f>IF(PhieuBauCu!$B$2&gt;7,IF(LEN($B389)=0,"",IF(AND($B389&gt;0,VALUE(SUBSTITUTE($B389,"8","0"))=$B389),1,0)),"")</f>
        <v/>
      </c>
      <c r="L389" s="5" t="str">
        <f>IF(PhieuBauCu!$B$2&gt;8,IF(LEN($B389)=0,"",IF(AND($B389&gt;0,VALUE(SUBSTITUTE($B389,"9","0"))=$B389),1,0)),"")</f>
        <v/>
      </c>
      <c r="M389" s="9">
        <f t="shared" si="11"/>
        <v>0</v>
      </c>
      <c r="N389" s="36">
        <f>IF(AND(M389&lt;=PhieuBauCu!$B$13,M389&gt;=1),1,0)</f>
        <v>0</v>
      </c>
    </row>
    <row r="390" spans="1:14" ht="28.5" customHeight="1">
      <c r="A390" s="2">
        <v>385</v>
      </c>
      <c r="B390" s="3"/>
      <c r="C390" s="48" t="str">
        <f t="shared" si="10"/>
        <v/>
      </c>
      <c r="D390" s="5" t="str">
        <f>IF(PhieuBauCu!$B$2&gt;0,IF(LEN($B390)=0,"",IF(AND($B390&gt;0,VALUE(SUBSTITUTE($B390,"1","0"))=$B390),1,0)),"")</f>
        <v/>
      </c>
      <c r="E390" s="5" t="str">
        <f>IF(PhieuBauCu!$B$2&gt;1,IF(LEN($B390)=0,"",IF(AND($B390&gt;0,VALUE(SUBSTITUTE($B390,"2","0"))=$B390),1,0)),"")</f>
        <v/>
      </c>
      <c r="F390" s="5" t="str">
        <f>IF(PhieuBauCu!$B$2&gt;2,IF(LEN($B390)=0,"",IF(AND($B390&gt;0,VALUE(SUBSTITUTE($B390,"3","0"))=$B390),1,0)),"")</f>
        <v/>
      </c>
      <c r="G390" s="5" t="str">
        <f>IF(PhieuBauCu!$B$2&gt;3,IF(LEN($B390)=0,"",IF(AND($B390&gt;0,VALUE(SUBSTITUTE($B390,"4","0"))=$B390),1,0)),"")</f>
        <v/>
      </c>
      <c r="H390" s="5" t="str">
        <f>IF(PhieuBauCu!$B$2&gt;4,IF(LEN($B390)=0,"",IF(AND($B390&gt;0,VALUE(SUBSTITUTE($B390,"5","0"))=$B390),1,0)),"")</f>
        <v/>
      </c>
      <c r="I390" s="5" t="str">
        <f>IF(PhieuBauCu!$B$2&gt;5,IF(LEN($B390)=0,"",IF(AND($B390&gt;0,VALUE(SUBSTITUTE($B390,"6","0"))=$B390),1,0)),"")</f>
        <v/>
      </c>
      <c r="J390" s="5" t="str">
        <f>IF(PhieuBauCu!$B$2&gt;6,IF(LEN($B390)=0,"",IF(AND($B390&gt;0,VALUE(SUBSTITUTE($B390,"7","0"))=$B390),1,0)),"")</f>
        <v/>
      </c>
      <c r="K390" s="5" t="str">
        <f>IF(PhieuBauCu!$B$2&gt;7,IF(LEN($B390)=0,"",IF(AND($B390&gt;0,VALUE(SUBSTITUTE($B390,"8","0"))=$B390),1,0)),"")</f>
        <v/>
      </c>
      <c r="L390" s="5" t="str">
        <f>IF(PhieuBauCu!$B$2&gt;8,IF(LEN($B390)=0,"",IF(AND($B390&gt;0,VALUE(SUBSTITUTE($B390,"9","0"))=$B390),1,0)),"")</f>
        <v/>
      </c>
      <c r="M390" s="9">
        <f t="shared" si="11"/>
        <v>0</v>
      </c>
      <c r="N390" s="36">
        <f>IF(AND(M390&lt;=PhieuBauCu!$B$13,M390&gt;=1),1,0)</f>
        <v>0</v>
      </c>
    </row>
    <row r="391" spans="1:14" ht="28.5" customHeight="1">
      <c r="A391" s="2">
        <v>386</v>
      </c>
      <c r="B391" s="3"/>
      <c r="C391" s="48" t="str">
        <f t="shared" ref="C391:C454" si="12">IF(LEN(B391)&gt;0,IF(N391=1,"Ok","Not Ok"),"")</f>
        <v/>
      </c>
      <c r="D391" s="5" t="str">
        <f>IF(PhieuBauCu!$B$2&gt;0,IF(LEN($B391)=0,"",IF(AND($B391&gt;0,VALUE(SUBSTITUTE($B391,"1","0"))=$B391),1,0)),"")</f>
        <v/>
      </c>
      <c r="E391" s="5" t="str">
        <f>IF(PhieuBauCu!$B$2&gt;1,IF(LEN($B391)=0,"",IF(AND($B391&gt;0,VALUE(SUBSTITUTE($B391,"2","0"))=$B391),1,0)),"")</f>
        <v/>
      </c>
      <c r="F391" s="5" t="str">
        <f>IF(PhieuBauCu!$B$2&gt;2,IF(LEN($B391)=0,"",IF(AND($B391&gt;0,VALUE(SUBSTITUTE($B391,"3","0"))=$B391),1,0)),"")</f>
        <v/>
      </c>
      <c r="G391" s="5" t="str">
        <f>IF(PhieuBauCu!$B$2&gt;3,IF(LEN($B391)=0,"",IF(AND($B391&gt;0,VALUE(SUBSTITUTE($B391,"4","0"))=$B391),1,0)),"")</f>
        <v/>
      </c>
      <c r="H391" s="5" t="str">
        <f>IF(PhieuBauCu!$B$2&gt;4,IF(LEN($B391)=0,"",IF(AND($B391&gt;0,VALUE(SUBSTITUTE($B391,"5","0"))=$B391),1,0)),"")</f>
        <v/>
      </c>
      <c r="I391" s="5" t="str">
        <f>IF(PhieuBauCu!$B$2&gt;5,IF(LEN($B391)=0,"",IF(AND($B391&gt;0,VALUE(SUBSTITUTE($B391,"6","0"))=$B391),1,0)),"")</f>
        <v/>
      </c>
      <c r="J391" s="5" t="str">
        <f>IF(PhieuBauCu!$B$2&gt;6,IF(LEN($B391)=0,"",IF(AND($B391&gt;0,VALUE(SUBSTITUTE($B391,"7","0"))=$B391),1,0)),"")</f>
        <v/>
      </c>
      <c r="K391" s="5" t="str">
        <f>IF(PhieuBauCu!$B$2&gt;7,IF(LEN($B391)=0,"",IF(AND($B391&gt;0,VALUE(SUBSTITUTE($B391,"8","0"))=$B391),1,0)),"")</f>
        <v/>
      </c>
      <c r="L391" s="5" t="str">
        <f>IF(PhieuBauCu!$B$2&gt;8,IF(LEN($B391)=0,"",IF(AND($B391&gt;0,VALUE(SUBSTITUTE($B391,"9","0"))=$B391),1,0)),"")</f>
        <v/>
      </c>
      <c r="M391" s="9">
        <f t="shared" ref="M391:M454" si="13">SUMIF(D391:L391,1)</f>
        <v>0</v>
      </c>
      <c r="N391" s="36">
        <f>IF(AND(M391&lt;=PhieuBauCu!$B$13,M391&gt;=1),1,0)</f>
        <v>0</v>
      </c>
    </row>
    <row r="392" spans="1:14" ht="28.5" customHeight="1">
      <c r="A392" s="2">
        <v>387</v>
      </c>
      <c r="B392" s="3"/>
      <c r="C392" s="48" t="str">
        <f t="shared" si="12"/>
        <v/>
      </c>
      <c r="D392" s="5" t="str">
        <f>IF(PhieuBauCu!$B$2&gt;0,IF(LEN($B392)=0,"",IF(AND($B392&gt;0,VALUE(SUBSTITUTE($B392,"1","0"))=$B392),1,0)),"")</f>
        <v/>
      </c>
      <c r="E392" s="5" t="str">
        <f>IF(PhieuBauCu!$B$2&gt;1,IF(LEN($B392)=0,"",IF(AND($B392&gt;0,VALUE(SUBSTITUTE($B392,"2","0"))=$B392),1,0)),"")</f>
        <v/>
      </c>
      <c r="F392" s="5" t="str">
        <f>IF(PhieuBauCu!$B$2&gt;2,IF(LEN($B392)=0,"",IF(AND($B392&gt;0,VALUE(SUBSTITUTE($B392,"3","0"))=$B392),1,0)),"")</f>
        <v/>
      </c>
      <c r="G392" s="5" t="str">
        <f>IF(PhieuBauCu!$B$2&gt;3,IF(LEN($B392)=0,"",IF(AND($B392&gt;0,VALUE(SUBSTITUTE($B392,"4","0"))=$B392),1,0)),"")</f>
        <v/>
      </c>
      <c r="H392" s="5" t="str">
        <f>IF(PhieuBauCu!$B$2&gt;4,IF(LEN($B392)=0,"",IF(AND($B392&gt;0,VALUE(SUBSTITUTE($B392,"5","0"))=$B392),1,0)),"")</f>
        <v/>
      </c>
      <c r="I392" s="5" t="str">
        <f>IF(PhieuBauCu!$B$2&gt;5,IF(LEN($B392)=0,"",IF(AND($B392&gt;0,VALUE(SUBSTITUTE($B392,"6","0"))=$B392),1,0)),"")</f>
        <v/>
      </c>
      <c r="J392" s="5" t="str">
        <f>IF(PhieuBauCu!$B$2&gt;6,IF(LEN($B392)=0,"",IF(AND($B392&gt;0,VALUE(SUBSTITUTE($B392,"7","0"))=$B392),1,0)),"")</f>
        <v/>
      </c>
      <c r="K392" s="5" t="str">
        <f>IF(PhieuBauCu!$B$2&gt;7,IF(LEN($B392)=0,"",IF(AND($B392&gt;0,VALUE(SUBSTITUTE($B392,"8","0"))=$B392),1,0)),"")</f>
        <v/>
      </c>
      <c r="L392" s="5" t="str">
        <f>IF(PhieuBauCu!$B$2&gt;8,IF(LEN($B392)=0,"",IF(AND($B392&gt;0,VALUE(SUBSTITUTE($B392,"9","0"))=$B392),1,0)),"")</f>
        <v/>
      </c>
      <c r="M392" s="9">
        <f t="shared" si="13"/>
        <v>0</v>
      </c>
      <c r="N392" s="36">
        <f>IF(AND(M392&lt;=PhieuBauCu!$B$13,M392&gt;=1),1,0)</f>
        <v>0</v>
      </c>
    </row>
    <row r="393" spans="1:14" ht="28.5" customHeight="1">
      <c r="A393" s="2">
        <v>388</v>
      </c>
      <c r="B393" s="3"/>
      <c r="C393" s="48" t="str">
        <f t="shared" si="12"/>
        <v/>
      </c>
      <c r="D393" s="5" t="str">
        <f>IF(PhieuBauCu!$B$2&gt;0,IF(LEN($B393)=0,"",IF(AND($B393&gt;0,VALUE(SUBSTITUTE($B393,"1","0"))=$B393),1,0)),"")</f>
        <v/>
      </c>
      <c r="E393" s="5" t="str">
        <f>IF(PhieuBauCu!$B$2&gt;1,IF(LEN($B393)=0,"",IF(AND($B393&gt;0,VALUE(SUBSTITUTE($B393,"2","0"))=$B393),1,0)),"")</f>
        <v/>
      </c>
      <c r="F393" s="5" t="str">
        <f>IF(PhieuBauCu!$B$2&gt;2,IF(LEN($B393)=0,"",IF(AND($B393&gt;0,VALUE(SUBSTITUTE($B393,"3","0"))=$B393),1,0)),"")</f>
        <v/>
      </c>
      <c r="G393" s="5" t="str">
        <f>IF(PhieuBauCu!$B$2&gt;3,IF(LEN($B393)=0,"",IF(AND($B393&gt;0,VALUE(SUBSTITUTE($B393,"4","0"))=$B393),1,0)),"")</f>
        <v/>
      </c>
      <c r="H393" s="5" t="str">
        <f>IF(PhieuBauCu!$B$2&gt;4,IF(LEN($B393)=0,"",IF(AND($B393&gt;0,VALUE(SUBSTITUTE($B393,"5","0"))=$B393),1,0)),"")</f>
        <v/>
      </c>
      <c r="I393" s="5" t="str">
        <f>IF(PhieuBauCu!$B$2&gt;5,IF(LEN($B393)=0,"",IF(AND($B393&gt;0,VALUE(SUBSTITUTE($B393,"6","0"))=$B393),1,0)),"")</f>
        <v/>
      </c>
      <c r="J393" s="5" t="str">
        <f>IF(PhieuBauCu!$B$2&gt;6,IF(LEN($B393)=0,"",IF(AND($B393&gt;0,VALUE(SUBSTITUTE($B393,"7","0"))=$B393),1,0)),"")</f>
        <v/>
      </c>
      <c r="K393" s="5" t="str">
        <f>IF(PhieuBauCu!$B$2&gt;7,IF(LEN($B393)=0,"",IF(AND($B393&gt;0,VALUE(SUBSTITUTE($B393,"8","0"))=$B393),1,0)),"")</f>
        <v/>
      </c>
      <c r="L393" s="5" t="str">
        <f>IF(PhieuBauCu!$B$2&gt;8,IF(LEN($B393)=0,"",IF(AND($B393&gt;0,VALUE(SUBSTITUTE($B393,"9","0"))=$B393),1,0)),"")</f>
        <v/>
      </c>
      <c r="M393" s="9">
        <f t="shared" si="13"/>
        <v>0</v>
      </c>
      <c r="N393" s="36">
        <f>IF(AND(M393&lt;=PhieuBauCu!$B$13,M393&gt;=1),1,0)</f>
        <v>0</v>
      </c>
    </row>
    <row r="394" spans="1:14" ht="28.5" customHeight="1">
      <c r="A394" s="2">
        <v>389</v>
      </c>
      <c r="B394" s="3"/>
      <c r="C394" s="48" t="str">
        <f t="shared" si="12"/>
        <v/>
      </c>
      <c r="D394" s="5" t="str">
        <f>IF(PhieuBauCu!$B$2&gt;0,IF(LEN($B394)=0,"",IF(AND($B394&gt;0,VALUE(SUBSTITUTE($B394,"1","0"))=$B394),1,0)),"")</f>
        <v/>
      </c>
      <c r="E394" s="5" t="str">
        <f>IF(PhieuBauCu!$B$2&gt;1,IF(LEN($B394)=0,"",IF(AND($B394&gt;0,VALUE(SUBSTITUTE($B394,"2","0"))=$B394),1,0)),"")</f>
        <v/>
      </c>
      <c r="F394" s="5" t="str">
        <f>IF(PhieuBauCu!$B$2&gt;2,IF(LEN($B394)=0,"",IF(AND($B394&gt;0,VALUE(SUBSTITUTE($B394,"3","0"))=$B394),1,0)),"")</f>
        <v/>
      </c>
      <c r="G394" s="5" t="str">
        <f>IF(PhieuBauCu!$B$2&gt;3,IF(LEN($B394)=0,"",IF(AND($B394&gt;0,VALUE(SUBSTITUTE($B394,"4","0"))=$B394),1,0)),"")</f>
        <v/>
      </c>
      <c r="H394" s="5" t="str">
        <f>IF(PhieuBauCu!$B$2&gt;4,IF(LEN($B394)=0,"",IF(AND($B394&gt;0,VALUE(SUBSTITUTE($B394,"5","0"))=$B394),1,0)),"")</f>
        <v/>
      </c>
      <c r="I394" s="5" t="str">
        <f>IF(PhieuBauCu!$B$2&gt;5,IF(LEN($B394)=0,"",IF(AND($B394&gt;0,VALUE(SUBSTITUTE($B394,"6","0"))=$B394),1,0)),"")</f>
        <v/>
      </c>
      <c r="J394" s="5" t="str">
        <f>IF(PhieuBauCu!$B$2&gt;6,IF(LEN($B394)=0,"",IF(AND($B394&gt;0,VALUE(SUBSTITUTE($B394,"7","0"))=$B394),1,0)),"")</f>
        <v/>
      </c>
      <c r="K394" s="5" t="str">
        <f>IF(PhieuBauCu!$B$2&gt;7,IF(LEN($B394)=0,"",IF(AND($B394&gt;0,VALUE(SUBSTITUTE($B394,"8","0"))=$B394),1,0)),"")</f>
        <v/>
      </c>
      <c r="L394" s="5" t="str">
        <f>IF(PhieuBauCu!$B$2&gt;8,IF(LEN($B394)=0,"",IF(AND($B394&gt;0,VALUE(SUBSTITUTE($B394,"9","0"))=$B394),1,0)),"")</f>
        <v/>
      </c>
      <c r="M394" s="9">
        <f t="shared" si="13"/>
        <v>0</v>
      </c>
      <c r="N394" s="36">
        <f>IF(AND(M394&lt;=PhieuBauCu!$B$13,M394&gt;=1),1,0)</f>
        <v>0</v>
      </c>
    </row>
    <row r="395" spans="1:14" ht="28.5" customHeight="1">
      <c r="A395" s="2">
        <v>390</v>
      </c>
      <c r="B395" s="3"/>
      <c r="C395" s="48" t="str">
        <f t="shared" si="12"/>
        <v/>
      </c>
      <c r="D395" s="5" t="str">
        <f>IF(PhieuBauCu!$B$2&gt;0,IF(LEN($B395)=0,"",IF(AND($B395&gt;0,VALUE(SUBSTITUTE($B395,"1","0"))=$B395),1,0)),"")</f>
        <v/>
      </c>
      <c r="E395" s="5" t="str">
        <f>IF(PhieuBauCu!$B$2&gt;1,IF(LEN($B395)=0,"",IF(AND($B395&gt;0,VALUE(SUBSTITUTE($B395,"2","0"))=$B395),1,0)),"")</f>
        <v/>
      </c>
      <c r="F395" s="5" t="str">
        <f>IF(PhieuBauCu!$B$2&gt;2,IF(LEN($B395)=0,"",IF(AND($B395&gt;0,VALUE(SUBSTITUTE($B395,"3","0"))=$B395),1,0)),"")</f>
        <v/>
      </c>
      <c r="G395" s="5" t="str">
        <f>IF(PhieuBauCu!$B$2&gt;3,IF(LEN($B395)=0,"",IF(AND($B395&gt;0,VALUE(SUBSTITUTE($B395,"4","0"))=$B395),1,0)),"")</f>
        <v/>
      </c>
      <c r="H395" s="5" t="str">
        <f>IF(PhieuBauCu!$B$2&gt;4,IF(LEN($B395)=0,"",IF(AND($B395&gt;0,VALUE(SUBSTITUTE($B395,"5","0"))=$B395),1,0)),"")</f>
        <v/>
      </c>
      <c r="I395" s="5" t="str">
        <f>IF(PhieuBauCu!$B$2&gt;5,IF(LEN($B395)=0,"",IF(AND($B395&gt;0,VALUE(SUBSTITUTE($B395,"6","0"))=$B395),1,0)),"")</f>
        <v/>
      </c>
      <c r="J395" s="5" t="str">
        <f>IF(PhieuBauCu!$B$2&gt;6,IF(LEN($B395)=0,"",IF(AND($B395&gt;0,VALUE(SUBSTITUTE($B395,"7","0"))=$B395),1,0)),"")</f>
        <v/>
      </c>
      <c r="K395" s="5" t="str">
        <f>IF(PhieuBauCu!$B$2&gt;7,IF(LEN($B395)=0,"",IF(AND($B395&gt;0,VALUE(SUBSTITUTE($B395,"8","0"))=$B395),1,0)),"")</f>
        <v/>
      </c>
      <c r="L395" s="5" t="str">
        <f>IF(PhieuBauCu!$B$2&gt;8,IF(LEN($B395)=0,"",IF(AND($B395&gt;0,VALUE(SUBSTITUTE($B395,"9","0"))=$B395),1,0)),"")</f>
        <v/>
      </c>
      <c r="M395" s="9">
        <f t="shared" si="13"/>
        <v>0</v>
      </c>
      <c r="N395" s="36">
        <f>IF(AND(M395&lt;=PhieuBauCu!$B$13,M395&gt;=1),1,0)</f>
        <v>0</v>
      </c>
    </row>
    <row r="396" spans="1:14" ht="28.5" customHeight="1">
      <c r="A396" s="2">
        <v>391</v>
      </c>
      <c r="B396" s="3"/>
      <c r="C396" s="48" t="str">
        <f t="shared" si="12"/>
        <v/>
      </c>
      <c r="D396" s="5" t="str">
        <f>IF(PhieuBauCu!$B$2&gt;0,IF(LEN($B396)=0,"",IF(AND($B396&gt;0,VALUE(SUBSTITUTE($B396,"1","0"))=$B396),1,0)),"")</f>
        <v/>
      </c>
      <c r="E396" s="5" t="str">
        <f>IF(PhieuBauCu!$B$2&gt;1,IF(LEN($B396)=0,"",IF(AND($B396&gt;0,VALUE(SUBSTITUTE($B396,"2","0"))=$B396),1,0)),"")</f>
        <v/>
      </c>
      <c r="F396" s="5" t="str">
        <f>IF(PhieuBauCu!$B$2&gt;2,IF(LEN($B396)=0,"",IF(AND($B396&gt;0,VALUE(SUBSTITUTE($B396,"3","0"))=$B396),1,0)),"")</f>
        <v/>
      </c>
      <c r="G396" s="5" t="str">
        <f>IF(PhieuBauCu!$B$2&gt;3,IF(LEN($B396)=0,"",IF(AND($B396&gt;0,VALUE(SUBSTITUTE($B396,"4","0"))=$B396),1,0)),"")</f>
        <v/>
      </c>
      <c r="H396" s="5" t="str">
        <f>IF(PhieuBauCu!$B$2&gt;4,IF(LEN($B396)=0,"",IF(AND($B396&gt;0,VALUE(SUBSTITUTE($B396,"5","0"))=$B396),1,0)),"")</f>
        <v/>
      </c>
      <c r="I396" s="5" t="str">
        <f>IF(PhieuBauCu!$B$2&gt;5,IF(LEN($B396)=0,"",IF(AND($B396&gt;0,VALUE(SUBSTITUTE($B396,"6","0"))=$B396),1,0)),"")</f>
        <v/>
      </c>
      <c r="J396" s="5" t="str">
        <f>IF(PhieuBauCu!$B$2&gt;6,IF(LEN($B396)=0,"",IF(AND($B396&gt;0,VALUE(SUBSTITUTE($B396,"7","0"))=$B396),1,0)),"")</f>
        <v/>
      </c>
      <c r="K396" s="5" t="str">
        <f>IF(PhieuBauCu!$B$2&gt;7,IF(LEN($B396)=0,"",IF(AND($B396&gt;0,VALUE(SUBSTITUTE($B396,"8","0"))=$B396),1,0)),"")</f>
        <v/>
      </c>
      <c r="L396" s="5" t="str">
        <f>IF(PhieuBauCu!$B$2&gt;8,IF(LEN($B396)=0,"",IF(AND($B396&gt;0,VALUE(SUBSTITUTE($B396,"9","0"))=$B396),1,0)),"")</f>
        <v/>
      </c>
      <c r="M396" s="9">
        <f t="shared" si="13"/>
        <v>0</v>
      </c>
      <c r="N396" s="36">
        <f>IF(AND(M396&lt;=PhieuBauCu!$B$13,M396&gt;=1),1,0)</f>
        <v>0</v>
      </c>
    </row>
    <row r="397" spans="1:14" ht="28.5" customHeight="1">
      <c r="A397" s="2">
        <v>392</v>
      </c>
      <c r="B397" s="3"/>
      <c r="C397" s="48" t="str">
        <f t="shared" si="12"/>
        <v/>
      </c>
      <c r="D397" s="5" t="str">
        <f>IF(PhieuBauCu!$B$2&gt;0,IF(LEN($B397)=0,"",IF(AND($B397&gt;0,VALUE(SUBSTITUTE($B397,"1","0"))=$B397),1,0)),"")</f>
        <v/>
      </c>
      <c r="E397" s="5" t="str">
        <f>IF(PhieuBauCu!$B$2&gt;1,IF(LEN($B397)=0,"",IF(AND($B397&gt;0,VALUE(SUBSTITUTE($B397,"2","0"))=$B397),1,0)),"")</f>
        <v/>
      </c>
      <c r="F397" s="5" t="str">
        <f>IF(PhieuBauCu!$B$2&gt;2,IF(LEN($B397)=0,"",IF(AND($B397&gt;0,VALUE(SUBSTITUTE($B397,"3","0"))=$B397),1,0)),"")</f>
        <v/>
      </c>
      <c r="G397" s="5" t="str">
        <f>IF(PhieuBauCu!$B$2&gt;3,IF(LEN($B397)=0,"",IF(AND($B397&gt;0,VALUE(SUBSTITUTE($B397,"4","0"))=$B397),1,0)),"")</f>
        <v/>
      </c>
      <c r="H397" s="5" t="str">
        <f>IF(PhieuBauCu!$B$2&gt;4,IF(LEN($B397)=0,"",IF(AND($B397&gt;0,VALUE(SUBSTITUTE($B397,"5","0"))=$B397),1,0)),"")</f>
        <v/>
      </c>
      <c r="I397" s="5" t="str">
        <f>IF(PhieuBauCu!$B$2&gt;5,IF(LEN($B397)=0,"",IF(AND($B397&gt;0,VALUE(SUBSTITUTE($B397,"6","0"))=$B397),1,0)),"")</f>
        <v/>
      </c>
      <c r="J397" s="5" t="str">
        <f>IF(PhieuBauCu!$B$2&gt;6,IF(LEN($B397)=0,"",IF(AND($B397&gt;0,VALUE(SUBSTITUTE($B397,"7","0"))=$B397),1,0)),"")</f>
        <v/>
      </c>
      <c r="K397" s="5" t="str">
        <f>IF(PhieuBauCu!$B$2&gt;7,IF(LEN($B397)=0,"",IF(AND($B397&gt;0,VALUE(SUBSTITUTE($B397,"8","0"))=$B397),1,0)),"")</f>
        <v/>
      </c>
      <c r="L397" s="5" t="str">
        <f>IF(PhieuBauCu!$B$2&gt;8,IF(LEN($B397)=0,"",IF(AND($B397&gt;0,VALUE(SUBSTITUTE($B397,"9","0"))=$B397),1,0)),"")</f>
        <v/>
      </c>
      <c r="M397" s="9">
        <f t="shared" si="13"/>
        <v>0</v>
      </c>
      <c r="N397" s="36">
        <f>IF(AND(M397&lt;=PhieuBauCu!$B$13,M397&gt;=1),1,0)</f>
        <v>0</v>
      </c>
    </row>
    <row r="398" spans="1:14" ht="28.5" customHeight="1">
      <c r="A398" s="2">
        <v>393</v>
      </c>
      <c r="B398" s="3"/>
      <c r="C398" s="48" t="str">
        <f t="shared" si="12"/>
        <v/>
      </c>
      <c r="D398" s="5" t="str">
        <f>IF(PhieuBauCu!$B$2&gt;0,IF(LEN($B398)=0,"",IF(AND($B398&gt;0,VALUE(SUBSTITUTE($B398,"1","0"))=$B398),1,0)),"")</f>
        <v/>
      </c>
      <c r="E398" s="5" t="str">
        <f>IF(PhieuBauCu!$B$2&gt;1,IF(LEN($B398)=0,"",IF(AND($B398&gt;0,VALUE(SUBSTITUTE($B398,"2","0"))=$B398),1,0)),"")</f>
        <v/>
      </c>
      <c r="F398" s="5" t="str">
        <f>IF(PhieuBauCu!$B$2&gt;2,IF(LEN($B398)=0,"",IF(AND($B398&gt;0,VALUE(SUBSTITUTE($B398,"3","0"))=$B398),1,0)),"")</f>
        <v/>
      </c>
      <c r="G398" s="5" t="str">
        <f>IF(PhieuBauCu!$B$2&gt;3,IF(LEN($B398)=0,"",IF(AND($B398&gt;0,VALUE(SUBSTITUTE($B398,"4","0"))=$B398),1,0)),"")</f>
        <v/>
      </c>
      <c r="H398" s="5" t="str">
        <f>IF(PhieuBauCu!$B$2&gt;4,IF(LEN($B398)=0,"",IF(AND($B398&gt;0,VALUE(SUBSTITUTE($B398,"5","0"))=$B398),1,0)),"")</f>
        <v/>
      </c>
      <c r="I398" s="5" t="str">
        <f>IF(PhieuBauCu!$B$2&gt;5,IF(LEN($B398)=0,"",IF(AND($B398&gt;0,VALUE(SUBSTITUTE($B398,"6","0"))=$B398),1,0)),"")</f>
        <v/>
      </c>
      <c r="J398" s="5" t="str">
        <f>IF(PhieuBauCu!$B$2&gt;6,IF(LEN($B398)=0,"",IF(AND($B398&gt;0,VALUE(SUBSTITUTE($B398,"7","0"))=$B398),1,0)),"")</f>
        <v/>
      </c>
      <c r="K398" s="5" t="str">
        <f>IF(PhieuBauCu!$B$2&gt;7,IF(LEN($B398)=0,"",IF(AND($B398&gt;0,VALUE(SUBSTITUTE($B398,"8","0"))=$B398),1,0)),"")</f>
        <v/>
      </c>
      <c r="L398" s="5" t="str">
        <f>IF(PhieuBauCu!$B$2&gt;8,IF(LEN($B398)=0,"",IF(AND($B398&gt;0,VALUE(SUBSTITUTE($B398,"9","0"))=$B398),1,0)),"")</f>
        <v/>
      </c>
      <c r="M398" s="9">
        <f t="shared" si="13"/>
        <v>0</v>
      </c>
      <c r="N398" s="36">
        <f>IF(AND(M398&lt;=PhieuBauCu!$B$13,M398&gt;=1),1,0)</f>
        <v>0</v>
      </c>
    </row>
    <row r="399" spans="1:14" ht="28.5" customHeight="1">
      <c r="A399" s="2">
        <v>394</v>
      </c>
      <c r="B399" s="3"/>
      <c r="C399" s="48" t="str">
        <f t="shared" si="12"/>
        <v/>
      </c>
      <c r="D399" s="5" t="str">
        <f>IF(PhieuBauCu!$B$2&gt;0,IF(LEN($B399)=0,"",IF(AND($B399&gt;0,VALUE(SUBSTITUTE($B399,"1","0"))=$B399),1,0)),"")</f>
        <v/>
      </c>
      <c r="E399" s="5" t="str">
        <f>IF(PhieuBauCu!$B$2&gt;1,IF(LEN($B399)=0,"",IF(AND($B399&gt;0,VALUE(SUBSTITUTE($B399,"2","0"))=$B399),1,0)),"")</f>
        <v/>
      </c>
      <c r="F399" s="5" t="str">
        <f>IF(PhieuBauCu!$B$2&gt;2,IF(LEN($B399)=0,"",IF(AND($B399&gt;0,VALUE(SUBSTITUTE($B399,"3","0"))=$B399),1,0)),"")</f>
        <v/>
      </c>
      <c r="G399" s="5" t="str">
        <f>IF(PhieuBauCu!$B$2&gt;3,IF(LEN($B399)=0,"",IF(AND($B399&gt;0,VALUE(SUBSTITUTE($B399,"4","0"))=$B399),1,0)),"")</f>
        <v/>
      </c>
      <c r="H399" s="5" t="str">
        <f>IF(PhieuBauCu!$B$2&gt;4,IF(LEN($B399)=0,"",IF(AND($B399&gt;0,VALUE(SUBSTITUTE($B399,"5","0"))=$B399),1,0)),"")</f>
        <v/>
      </c>
      <c r="I399" s="5" t="str">
        <f>IF(PhieuBauCu!$B$2&gt;5,IF(LEN($B399)=0,"",IF(AND($B399&gt;0,VALUE(SUBSTITUTE($B399,"6","0"))=$B399),1,0)),"")</f>
        <v/>
      </c>
      <c r="J399" s="5" t="str">
        <f>IF(PhieuBauCu!$B$2&gt;6,IF(LEN($B399)=0,"",IF(AND($B399&gt;0,VALUE(SUBSTITUTE($B399,"7","0"))=$B399),1,0)),"")</f>
        <v/>
      </c>
      <c r="K399" s="5" t="str">
        <f>IF(PhieuBauCu!$B$2&gt;7,IF(LEN($B399)=0,"",IF(AND($B399&gt;0,VALUE(SUBSTITUTE($B399,"8","0"))=$B399),1,0)),"")</f>
        <v/>
      </c>
      <c r="L399" s="5" t="str">
        <f>IF(PhieuBauCu!$B$2&gt;8,IF(LEN($B399)=0,"",IF(AND($B399&gt;0,VALUE(SUBSTITUTE($B399,"9","0"))=$B399),1,0)),"")</f>
        <v/>
      </c>
      <c r="M399" s="9">
        <f t="shared" si="13"/>
        <v>0</v>
      </c>
      <c r="N399" s="36">
        <f>IF(AND(M399&lt;=PhieuBauCu!$B$13,M399&gt;=1),1,0)</f>
        <v>0</v>
      </c>
    </row>
    <row r="400" spans="1:14" ht="28.5" customHeight="1">
      <c r="A400" s="2">
        <v>395</v>
      </c>
      <c r="B400" s="3"/>
      <c r="C400" s="48" t="str">
        <f t="shared" si="12"/>
        <v/>
      </c>
      <c r="D400" s="5" t="str">
        <f>IF(PhieuBauCu!$B$2&gt;0,IF(LEN($B400)=0,"",IF(AND($B400&gt;0,VALUE(SUBSTITUTE($B400,"1","0"))=$B400),1,0)),"")</f>
        <v/>
      </c>
      <c r="E400" s="5" t="str">
        <f>IF(PhieuBauCu!$B$2&gt;1,IF(LEN($B400)=0,"",IF(AND($B400&gt;0,VALUE(SUBSTITUTE($B400,"2","0"))=$B400),1,0)),"")</f>
        <v/>
      </c>
      <c r="F400" s="5" t="str">
        <f>IF(PhieuBauCu!$B$2&gt;2,IF(LEN($B400)=0,"",IF(AND($B400&gt;0,VALUE(SUBSTITUTE($B400,"3","0"))=$B400),1,0)),"")</f>
        <v/>
      </c>
      <c r="G400" s="5" t="str">
        <f>IF(PhieuBauCu!$B$2&gt;3,IF(LEN($B400)=0,"",IF(AND($B400&gt;0,VALUE(SUBSTITUTE($B400,"4","0"))=$B400),1,0)),"")</f>
        <v/>
      </c>
      <c r="H400" s="5" t="str">
        <f>IF(PhieuBauCu!$B$2&gt;4,IF(LEN($B400)=0,"",IF(AND($B400&gt;0,VALUE(SUBSTITUTE($B400,"5","0"))=$B400),1,0)),"")</f>
        <v/>
      </c>
      <c r="I400" s="5" t="str">
        <f>IF(PhieuBauCu!$B$2&gt;5,IF(LEN($B400)=0,"",IF(AND($B400&gt;0,VALUE(SUBSTITUTE($B400,"6","0"))=$B400),1,0)),"")</f>
        <v/>
      </c>
      <c r="J400" s="5" t="str">
        <f>IF(PhieuBauCu!$B$2&gt;6,IF(LEN($B400)=0,"",IF(AND($B400&gt;0,VALUE(SUBSTITUTE($B400,"7","0"))=$B400),1,0)),"")</f>
        <v/>
      </c>
      <c r="K400" s="5" t="str">
        <f>IF(PhieuBauCu!$B$2&gt;7,IF(LEN($B400)=0,"",IF(AND($B400&gt;0,VALUE(SUBSTITUTE($B400,"8","0"))=$B400),1,0)),"")</f>
        <v/>
      </c>
      <c r="L400" s="5" t="str">
        <f>IF(PhieuBauCu!$B$2&gt;8,IF(LEN($B400)=0,"",IF(AND($B400&gt;0,VALUE(SUBSTITUTE($B400,"9","0"))=$B400),1,0)),"")</f>
        <v/>
      </c>
      <c r="M400" s="9">
        <f t="shared" si="13"/>
        <v>0</v>
      </c>
      <c r="N400" s="36">
        <f>IF(AND(M400&lt;=PhieuBauCu!$B$13,M400&gt;=1),1,0)</f>
        <v>0</v>
      </c>
    </row>
    <row r="401" spans="1:14" ht="28.5" customHeight="1">
      <c r="A401" s="2">
        <v>396</v>
      </c>
      <c r="B401" s="3"/>
      <c r="C401" s="48" t="str">
        <f t="shared" si="12"/>
        <v/>
      </c>
      <c r="D401" s="5" t="str">
        <f>IF(PhieuBauCu!$B$2&gt;0,IF(LEN($B401)=0,"",IF(AND($B401&gt;0,VALUE(SUBSTITUTE($B401,"1","0"))=$B401),1,0)),"")</f>
        <v/>
      </c>
      <c r="E401" s="5" t="str">
        <f>IF(PhieuBauCu!$B$2&gt;1,IF(LEN($B401)=0,"",IF(AND($B401&gt;0,VALUE(SUBSTITUTE($B401,"2","0"))=$B401),1,0)),"")</f>
        <v/>
      </c>
      <c r="F401" s="5" t="str">
        <f>IF(PhieuBauCu!$B$2&gt;2,IF(LEN($B401)=0,"",IF(AND($B401&gt;0,VALUE(SUBSTITUTE($B401,"3","0"))=$B401),1,0)),"")</f>
        <v/>
      </c>
      <c r="G401" s="5" t="str">
        <f>IF(PhieuBauCu!$B$2&gt;3,IF(LEN($B401)=0,"",IF(AND($B401&gt;0,VALUE(SUBSTITUTE($B401,"4","0"))=$B401),1,0)),"")</f>
        <v/>
      </c>
      <c r="H401" s="5" t="str">
        <f>IF(PhieuBauCu!$B$2&gt;4,IF(LEN($B401)=0,"",IF(AND($B401&gt;0,VALUE(SUBSTITUTE($B401,"5","0"))=$B401),1,0)),"")</f>
        <v/>
      </c>
      <c r="I401" s="5" t="str">
        <f>IF(PhieuBauCu!$B$2&gt;5,IF(LEN($B401)=0,"",IF(AND($B401&gt;0,VALUE(SUBSTITUTE($B401,"6","0"))=$B401),1,0)),"")</f>
        <v/>
      </c>
      <c r="J401" s="5" t="str">
        <f>IF(PhieuBauCu!$B$2&gt;6,IF(LEN($B401)=0,"",IF(AND($B401&gt;0,VALUE(SUBSTITUTE($B401,"7","0"))=$B401),1,0)),"")</f>
        <v/>
      </c>
      <c r="K401" s="5" t="str">
        <f>IF(PhieuBauCu!$B$2&gt;7,IF(LEN($B401)=0,"",IF(AND($B401&gt;0,VALUE(SUBSTITUTE($B401,"8","0"))=$B401),1,0)),"")</f>
        <v/>
      </c>
      <c r="L401" s="5" t="str">
        <f>IF(PhieuBauCu!$B$2&gt;8,IF(LEN($B401)=0,"",IF(AND($B401&gt;0,VALUE(SUBSTITUTE($B401,"9","0"))=$B401),1,0)),"")</f>
        <v/>
      </c>
      <c r="M401" s="9">
        <f t="shared" si="13"/>
        <v>0</v>
      </c>
      <c r="N401" s="36">
        <f>IF(AND(M401&lt;=PhieuBauCu!$B$13,M401&gt;=1),1,0)</f>
        <v>0</v>
      </c>
    </row>
    <row r="402" spans="1:14" ht="28.5" customHeight="1">
      <c r="A402" s="2">
        <v>397</v>
      </c>
      <c r="B402" s="3"/>
      <c r="C402" s="48" t="str">
        <f t="shared" si="12"/>
        <v/>
      </c>
      <c r="D402" s="5" t="str">
        <f>IF(PhieuBauCu!$B$2&gt;0,IF(LEN($B402)=0,"",IF(AND($B402&gt;0,VALUE(SUBSTITUTE($B402,"1","0"))=$B402),1,0)),"")</f>
        <v/>
      </c>
      <c r="E402" s="5" t="str">
        <f>IF(PhieuBauCu!$B$2&gt;1,IF(LEN($B402)=0,"",IF(AND($B402&gt;0,VALUE(SUBSTITUTE($B402,"2","0"))=$B402),1,0)),"")</f>
        <v/>
      </c>
      <c r="F402" s="5" t="str">
        <f>IF(PhieuBauCu!$B$2&gt;2,IF(LEN($B402)=0,"",IF(AND($B402&gt;0,VALUE(SUBSTITUTE($B402,"3","0"))=$B402),1,0)),"")</f>
        <v/>
      </c>
      <c r="G402" s="5" t="str">
        <f>IF(PhieuBauCu!$B$2&gt;3,IF(LEN($B402)=0,"",IF(AND($B402&gt;0,VALUE(SUBSTITUTE($B402,"4","0"))=$B402),1,0)),"")</f>
        <v/>
      </c>
      <c r="H402" s="5" t="str">
        <f>IF(PhieuBauCu!$B$2&gt;4,IF(LEN($B402)=0,"",IF(AND($B402&gt;0,VALUE(SUBSTITUTE($B402,"5","0"))=$B402),1,0)),"")</f>
        <v/>
      </c>
      <c r="I402" s="5" t="str">
        <f>IF(PhieuBauCu!$B$2&gt;5,IF(LEN($B402)=0,"",IF(AND($B402&gt;0,VALUE(SUBSTITUTE($B402,"6","0"))=$B402),1,0)),"")</f>
        <v/>
      </c>
      <c r="J402" s="5" t="str">
        <f>IF(PhieuBauCu!$B$2&gt;6,IF(LEN($B402)=0,"",IF(AND($B402&gt;0,VALUE(SUBSTITUTE($B402,"7","0"))=$B402),1,0)),"")</f>
        <v/>
      </c>
      <c r="K402" s="5" t="str">
        <f>IF(PhieuBauCu!$B$2&gt;7,IF(LEN($B402)=0,"",IF(AND($B402&gt;0,VALUE(SUBSTITUTE($B402,"8","0"))=$B402),1,0)),"")</f>
        <v/>
      </c>
      <c r="L402" s="5" t="str">
        <f>IF(PhieuBauCu!$B$2&gt;8,IF(LEN($B402)=0,"",IF(AND($B402&gt;0,VALUE(SUBSTITUTE($B402,"9","0"))=$B402),1,0)),"")</f>
        <v/>
      </c>
      <c r="M402" s="9">
        <f t="shared" si="13"/>
        <v>0</v>
      </c>
      <c r="N402" s="36">
        <f>IF(AND(M402&lt;=PhieuBauCu!$B$13,M402&gt;=1),1,0)</f>
        <v>0</v>
      </c>
    </row>
    <row r="403" spans="1:14" ht="28.5" customHeight="1">
      <c r="A403" s="2">
        <v>398</v>
      </c>
      <c r="B403" s="3"/>
      <c r="C403" s="48" t="str">
        <f t="shared" si="12"/>
        <v/>
      </c>
      <c r="D403" s="5" t="str">
        <f>IF(PhieuBauCu!$B$2&gt;0,IF(LEN($B403)=0,"",IF(AND($B403&gt;0,VALUE(SUBSTITUTE($B403,"1","0"))=$B403),1,0)),"")</f>
        <v/>
      </c>
      <c r="E403" s="5" t="str">
        <f>IF(PhieuBauCu!$B$2&gt;1,IF(LEN($B403)=0,"",IF(AND($B403&gt;0,VALUE(SUBSTITUTE($B403,"2","0"))=$B403),1,0)),"")</f>
        <v/>
      </c>
      <c r="F403" s="5" t="str">
        <f>IF(PhieuBauCu!$B$2&gt;2,IF(LEN($B403)=0,"",IF(AND($B403&gt;0,VALUE(SUBSTITUTE($B403,"3","0"))=$B403),1,0)),"")</f>
        <v/>
      </c>
      <c r="G403" s="5" t="str">
        <f>IF(PhieuBauCu!$B$2&gt;3,IF(LEN($B403)=0,"",IF(AND($B403&gt;0,VALUE(SUBSTITUTE($B403,"4","0"))=$B403),1,0)),"")</f>
        <v/>
      </c>
      <c r="H403" s="5" t="str">
        <f>IF(PhieuBauCu!$B$2&gt;4,IF(LEN($B403)=0,"",IF(AND($B403&gt;0,VALUE(SUBSTITUTE($B403,"5","0"))=$B403),1,0)),"")</f>
        <v/>
      </c>
      <c r="I403" s="5" t="str">
        <f>IF(PhieuBauCu!$B$2&gt;5,IF(LEN($B403)=0,"",IF(AND($B403&gt;0,VALUE(SUBSTITUTE($B403,"6","0"))=$B403),1,0)),"")</f>
        <v/>
      </c>
      <c r="J403" s="5" t="str">
        <f>IF(PhieuBauCu!$B$2&gt;6,IF(LEN($B403)=0,"",IF(AND($B403&gt;0,VALUE(SUBSTITUTE($B403,"7","0"))=$B403),1,0)),"")</f>
        <v/>
      </c>
      <c r="K403" s="5" t="str">
        <f>IF(PhieuBauCu!$B$2&gt;7,IF(LEN($B403)=0,"",IF(AND($B403&gt;0,VALUE(SUBSTITUTE($B403,"8","0"))=$B403),1,0)),"")</f>
        <v/>
      </c>
      <c r="L403" s="5" t="str">
        <f>IF(PhieuBauCu!$B$2&gt;8,IF(LEN($B403)=0,"",IF(AND($B403&gt;0,VALUE(SUBSTITUTE($B403,"9","0"))=$B403),1,0)),"")</f>
        <v/>
      </c>
      <c r="M403" s="9">
        <f t="shared" si="13"/>
        <v>0</v>
      </c>
      <c r="N403" s="36">
        <f>IF(AND(M403&lt;=PhieuBauCu!$B$13,M403&gt;=1),1,0)</f>
        <v>0</v>
      </c>
    </row>
    <row r="404" spans="1:14" ht="28.5" customHeight="1">
      <c r="A404" s="2">
        <v>399</v>
      </c>
      <c r="B404" s="3"/>
      <c r="C404" s="48" t="str">
        <f t="shared" si="12"/>
        <v/>
      </c>
      <c r="D404" s="5" t="str">
        <f>IF(PhieuBauCu!$B$2&gt;0,IF(LEN($B404)=0,"",IF(AND($B404&gt;0,VALUE(SUBSTITUTE($B404,"1","0"))=$B404),1,0)),"")</f>
        <v/>
      </c>
      <c r="E404" s="5" t="str">
        <f>IF(PhieuBauCu!$B$2&gt;1,IF(LEN($B404)=0,"",IF(AND($B404&gt;0,VALUE(SUBSTITUTE($B404,"2","0"))=$B404),1,0)),"")</f>
        <v/>
      </c>
      <c r="F404" s="5" t="str">
        <f>IF(PhieuBauCu!$B$2&gt;2,IF(LEN($B404)=0,"",IF(AND($B404&gt;0,VALUE(SUBSTITUTE($B404,"3","0"))=$B404),1,0)),"")</f>
        <v/>
      </c>
      <c r="G404" s="5" t="str">
        <f>IF(PhieuBauCu!$B$2&gt;3,IF(LEN($B404)=0,"",IF(AND($B404&gt;0,VALUE(SUBSTITUTE($B404,"4","0"))=$B404),1,0)),"")</f>
        <v/>
      </c>
      <c r="H404" s="5" t="str">
        <f>IF(PhieuBauCu!$B$2&gt;4,IF(LEN($B404)=0,"",IF(AND($B404&gt;0,VALUE(SUBSTITUTE($B404,"5","0"))=$B404),1,0)),"")</f>
        <v/>
      </c>
      <c r="I404" s="5" t="str">
        <f>IF(PhieuBauCu!$B$2&gt;5,IF(LEN($B404)=0,"",IF(AND($B404&gt;0,VALUE(SUBSTITUTE($B404,"6","0"))=$B404),1,0)),"")</f>
        <v/>
      </c>
      <c r="J404" s="5" t="str">
        <f>IF(PhieuBauCu!$B$2&gt;6,IF(LEN($B404)=0,"",IF(AND($B404&gt;0,VALUE(SUBSTITUTE($B404,"7","0"))=$B404),1,0)),"")</f>
        <v/>
      </c>
      <c r="K404" s="5" t="str">
        <f>IF(PhieuBauCu!$B$2&gt;7,IF(LEN($B404)=0,"",IF(AND($B404&gt;0,VALUE(SUBSTITUTE($B404,"8","0"))=$B404),1,0)),"")</f>
        <v/>
      </c>
      <c r="L404" s="5" t="str">
        <f>IF(PhieuBauCu!$B$2&gt;8,IF(LEN($B404)=0,"",IF(AND($B404&gt;0,VALUE(SUBSTITUTE($B404,"9","0"))=$B404),1,0)),"")</f>
        <v/>
      </c>
      <c r="M404" s="9">
        <f t="shared" si="13"/>
        <v>0</v>
      </c>
      <c r="N404" s="36">
        <f>IF(AND(M404&lt;=PhieuBauCu!$B$13,M404&gt;=1),1,0)</f>
        <v>0</v>
      </c>
    </row>
    <row r="405" spans="1:14" ht="28.5" customHeight="1">
      <c r="A405" s="2">
        <v>400</v>
      </c>
      <c r="B405" s="3"/>
      <c r="C405" s="48" t="str">
        <f t="shared" si="12"/>
        <v/>
      </c>
      <c r="D405" s="5" t="str">
        <f>IF(PhieuBauCu!$B$2&gt;0,IF(LEN($B405)=0,"",IF(AND($B405&gt;0,VALUE(SUBSTITUTE($B405,"1","0"))=$B405),1,0)),"")</f>
        <v/>
      </c>
      <c r="E405" s="5" t="str">
        <f>IF(PhieuBauCu!$B$2&gt;1,IF(LEN($B405)=0,"",IF(AND($B405&gt;0,VALUE(SUBSTITUTE($B405,"2","0"))=$B405),1,0)),"")</f>
        <v/>
      </c>
      <c r="F405" s="5" t="str">
        <f>IF(PhieuBauCu!$B$2&gt;2,IF(LEN($B405)=0,"",IF(AND($B405&gt;0,VALUE(SUBSTITUTE($B405,"3","0"))=$B405),1,0)),"")</f>
        <v/>
      </c>
      <c r="G405" s="5" t="str">
        <f>IF(PhieuBauCu!$B$2&gt;3,IF(LEN($B405)=0,"",IF(AND($B405&gt;0,VALUE(SUBSTITUTE($B405,"4","0"))=$B405),1,0)),"")</f>
        <v/>
      </c>
      <c r="H405" s="5" t="str">
        <f>IF(PhieuBauCu!$B$2&gt;4,IF(LEN($B405)=0,"",IF(AND($B405&gt;0,VALUE(SUBSTITUTE($B405,"5","0"))=$B405),1,0)),"")</f>
        <v/>
      </c>
      <c r="I405" s="5" t="str">
        <f>IF(PhieuBauCu!$B$2&gt;5,IF(LEN($B405)=0,"",IF(AND($B405&gt;0,VALUE(SUBSTITUTE($B405,"6","0"))=$B405),1,0)),"")</f>
        <v/>
      </c>
      <c r="J405" s="5" t="str">
        <f>IF(PhieuBauCu!$B$2&gt;6,IF(LEN($B405)=0,"",IF(AND($B405&gt;0,VALUE(SUBSTITUTE($B405,"7","0"))=$B405),1,0)),"")</f>
        <v/>
      </c>
      <c r="K405" s="5" t="str">
        <f>IF(PhieuBauCu!$B$2&gt;7,IF(LEN($B405)=0,"",IF(AND($B405&gt;0,VALUE(SUBSTITUTE($B405,"8","0"))=$B405),1,0)),"")</f>
        <v/>
      </c>
      <c r="L405" s="5" t="str">
        <f>IF(PhieuBauCu!$B$2&gt;8,IF(LEN($B405)=0,"",IF(AND($B405&gt;0,VALUE(SUBSTITUTE($B405,"9","0"))=$B405),1,0)),"")</f>
        <v/>
      </c>
      <c r="M405" s="9">
        <f t="shared" si="13"/>
        <v>0</v>
      </c>
      <c r="N405" s="36">
        <f>IF(AND(M405&lt;=PhieuBauCu!$B$13,M405&gt;=1),1,0)</f>
        <v>0</v>
      </c>
    </row>
    <row r="406" spans="1:14" ht="28.5" customHeight="1">
      <c r="A406" s="2">
        <v>401</v>
      </c>
      <c r="B406" s="3"/>
      <c r="C406" s="48" t="str">
        <f t="shared" si="12"/>
        <v/>
      </c>
      <c r="D406" s="5" t="str">
        <f>IF(PhieuBauCu!$B$2&gt;0,IF(LEN($B406)=0,"",IF(AND($B406&gt;0,VALUE(SUBSTITUTE($B406,"1","0"))=$B406),1,0)),"")</f>
        <v/>
      </c>
      <c r="E406" s="5" t="str">
        <f>IF(PhieuBauCu!$B$2&gt;1,IF(LEN($B406)=0,"",IF(AND($B406&gt;0,VALUE(SUBSTITUTE($B406,"2","0"))=$B406),1,0)),"")</f>
        <v/>
      </c>
      <c r="F406" s="5" t="str">
        <f>IF(PhieuBauCu!$B$2&gt;2,IF(LEN($B406)=0,"",IF(AND($B406&gt;0,VALUE(SUBSTITUTE($B406,"3","0"))=$B406),1,0)),"")</f>
        <v/>
      </c>
      <c r="G406" s="5" t="str">
        <f>IF(PhieuBauCu!$B$2&gt;3,IF(LEN($B406)=0,"",IF(AND($B406&gt;0,VALUE(SUBSTITUTE($B406,"4","0"))=$B406),1,0)),"")</f>
        <v/>
      </c>
      <c r="H406" s="5" t="str">
        <f>IF(PhieuBauCu!$B$2&gt;4,IF(LEN($B406)=0,"",IF(AND($B406&gt;0,VALUE(SUBSTITUTE($B406,"5","0"))=$B406),1,0)),"")</f>
        <v/>
      </c>
      <c r="I406" s="5" t="str">
        <f>IF(PhieuBauCu!$B$2&gt;5,IF(LEN($B406)=0,"",IF(AND($B406&gt;0,VALUE(SUBSTITUTE($B406,"6","0"))=$B406),1,0)),"")</f>
        <v/>
      </c>
      <c r="J406" s="5" t="str">
        <f>IF(PhieuBauCu!$B$2&gt;6,IF(LEN($B406)=0,"",IF(AND($B406&gt;0,VALUE(SUBSTITUTE($B406,"7","0"))=$B406),1,0)),"")</f>
        <v/>
      </c>
      <c r="K406" s="5" t="str">
        <f>IF(PhieuBauCu!$B$2&gt;7,IF(LEN($B406)=0,"",IF(AND($B406&gt;0,VALUE(SUBSTITUTE($B406,"8","0"))=$B406),1,0)),"")</f>
        <v/>
      </c>
      <c r="L406" s="5" t="str">
        <f>IF(PhieuBauCu!$B$2&gt;8,IF(LEN($B406)=0,"",IF(AND($B406&gt;0,VALUE(SUBSTITUTE($B406,"9","0"))=$B406),1,0)),"")</f>
        <v/>
      </c>
      <c r="M406" s="9">
        <f t="shared" si="13"/>
        <v>0</v>
      </c>
      <c r="N406" s="36">
        <f>IF(AND(M406&lt;=PhieuBauCu!$B$13,M406&gt;=1),1,0)</f>
        <v>0</v>
      </c>
    </row>
    <row r="407" spans="1:14" ht="28.5" customHeight="1">
      <c r="A407" s="2">
        <v>402</v>
      </c>
      <c r="B407" s="3"/>
      <c r="C407" s="48" t="str">
        <f t="shared" si="12"/>
        <v/>
      </c>
      <c r="D407" s="5" t="str">
        <f>IF(PhieuBauCu!$B$2&gt;0,IF(LEN($B407)=0,"",IF(AND($B407&gt;0,VALUE(SUBSTITUTE($B407,"1","0"))=$B407),1,0)),"")</f>
        <v/>
      </c>
      <c r="E407" s="5" t="str">
        <f>IF(PhieuBauCu!$B$2&gt;1,IF(LEN($B407)=0,"",IF(AND($B407&gt;0,VALUE(SUBSTITUTE($B407,"2","0"))=$B407),1,0)),"")</f>
        <v/>
      </c>
      <c r="F407" s="5" t="str">
        <f>IF(PhieuBauCu!$B$2&gt;2,IF(LEN($B407)=0,"",IF(AND($B407&gt;0,VALUE(SUBSTITUTE($B407,"3","0"))=$B407),1,0)),"")</f>
        <v/>
      </c>
      <c r="G407" s="5" t="str">
        <f>IF(PhieuBauCu!$B$2&gt;3,IF(LEN($B407)=0,"",IF(AND($B407&gt;0,VALUE(SUBSTITUTE($B407,"4","0"))=$B407),1,0)),"")</f>
        <v/>
      </c>
      <c r="H407" s="5" t="str">
        <f>IF(PhieuBauCu!$B$2&gt;4,IF(LEN($B407)=0,"",IF(AND($B407&gt;0,VALUE(SUBSTITUTE($B407,"5","0"))=$B407),1,0)),"")</f>
        <v/>
      </c>
      <c r="I407" s="5" t="str">
        <f>IF(PhieuBauCu!$B$2&gt;5,IF(LEN($B407)=0,"",IF(AND($B407&gt;0,VALUE(SUBSTITUTE($B407,"6","0"))=$B407),1,0)),"")</f>
        <v/>
      </c>
      <c r="J407" s="5" t="str">
        <f>IF(PhieuBauCu!$B$2&gt;6,IF(LEN($B407)=0,"",IF(AND($B407&gt;0,VALUE(SUBSTITUTE($B407,"7","0"))=$B407),1,0)),"")</f>
        <v/>
      </c>
      <c r="K407" s="5" t="str">
        <f>IF(PhieuBauCu!$B$2&gt;7,IF(LEN($B407)=0,"",IF(AND($B407&gt;0,VALUE(SUBSTITUTE($B407,"8","0"))=$B407),1,0)),"")</f>
        <v/>
      </c>
      <c r="L407" s="5" t="str">
        <f>IF(PhieuBauCu!$B$2&gt;8,IF(LEN($B407)=0,"",IF(AND($B407&gt;0,VALUE(SUBSTITUTE($B407,"9","0"))=$B407),1,0)),"")</f>
        <v/>
      </c>
      <c r="M407" s="9">
        <f t="shared" si="13"/>
        <v>0</v>
      </c>
      <c r="N407" s="36">
        <f>IF(AND(M407&lt;=PhieuBauCu!$B$13,M407&gt;=1),1,0)</f>
        <v>0</v>
      </c>
    </row>
    <row r="408" spans="1:14" ht="28.5" customHeight="1">
      <c r="A408" s="2">
        <v>403</v>
      </c>
      <c r="B408" s="3"/>
      <c r="C408" s="48" t="str">
        <f t="shared" si="12"/>
        <v/>
      </c>
      <c r="D408" s="5" t="str">
        <f>IF(PhieuBauCu!$B$2&gt;0,IF(LEN($B408)=0,"",IF(AND($B408&gt;0,VALUE(SUBSTITUTE($B408,"1","0"))=$B408),1,0)),"")</f>
        <v/>
      </c>
      <c r="E408" s="5" t="str">
        <f>IF(PhieuBauCu!$B$2&gt;1,IF(LEN($B408)=0,"",IF(AND($B408&gt;0,VALUE(SUBSTITUTE($B408,"2","0"))=$B408),1,0)),"")</f>
        <v/>
      </c>
      <c r="F408" s="5" t="str">
        <f>IF(PhieuBauCu!$B$2&gt;2,IF(LEN($B408)=0,"",IF(AND($B408&gt;0,VALUE(SUBSTITUTE($B408,"3","0"))=$B408),1,0)),"")</f>
        <v/>
      </c>
      <c r="G408" s="5" t="str">
        <f>IF(PhieuBauCu!$B$2&gt;3,IF(LEN($B408)=0,"",IF(AND($B408&gt;0,VALUE(SUBSTITUTE($B408,"4","0"))=$B408),1,0)),"")</f>
        <v/>
      </c>
      <c r="H408" s="5" t="str">
        <f>IF(PhieuBauCu!$B$2&gt;4,IF(LEN($B408)=0,"",IF(AND($B408&gt;0,VALUE(SUBSTITUTE($B408,"5","0"))=$B408),1,0)),"")</f>
        <v/>
      </c>
      <c r="I408" s="5" t="str">
        <f>IF(PhieuBauCu!$B$2&gt;5,IF(LEN($B408)=0,"",IF(AND($B408&gt;0,VALUE(SUBSTITUTE($B408,"6","0"))=$B408),1,0)),"")</f>
        <v/>
      </c>
      <c r="J408" s="5" t="str">
        <f>IF(PhieuBauCu!$B$2&gt;6,IF(LEN($B408)=0,"",IF(AND($B408&gt;0,VALUE(SUBSTITUTE($B408,"7","0"))=$B408),1,0)),"")</f>
        <v/>
      </c>
      <c r="K408" s="5" t="str">
        <f>IF(PhieuBauCu!$B$2&gt;7,IF(LEN($B408)=0,"",IF(AND($B408&gt;0,VALUE(SUBSTITUTE($B408,"8","0"))=$B408),1,0)),"")</f>
        <v/>
      </c>
      <c r="L408" s="5" t="str">
        <f>IF(PhieuBauCu!$B$2&gt;8,IF(LEN($B408)=0,"",IF(AND($B408&gt;0,VALUE(SUBSTITUTE($B408,"9","0"))=$B408),1,0)),"")</f>
        <v/>
      </c>
      <c r="M408" s="9">
        <f t="shared" si="13"/>
        <v>0</v>
      </c>
      <c r="N408" s="36">
        <f>IF(AND(M408&lt;=PhieuBauCu!$B$13,M408&gt;=1),1,0)</f>
        <v>0</v>
      </c>
    </row>
    <row r="409" spans="1:14" ht="28.5" customHeight="1">
      <c r="A409" s="2">
        <v>404</v>
      </c>
      <c r="B409" s="3"/>
      <c r="C409" s="48" t="str">
        <f t="shared" si="12"/>
        <v/>
      </c>
      <c r="D409" s="5" t="str">
        <f>IF(PhieuBauCu!$B$2&gt;0,IF(LEN($B409)=0,"",IF(AND($B409&gt;0,VALUE(SUBSTITUTE($B409,"1","0"))=$B409),1,0)),"")</f>
        <v/>
      </c>
      <c r="E409" s="5" t="str">
        <f>IF(PhieuBauCu!$B$2&gt;1,IF(LEN($B409)=0,"",IF(AND($B409&gt;0,VALUE(SUBSTITUTE($B409,"2","0"))=$B409),1,0)),"")</f>
        <v/>
      </c>
      <c r="F409" s="5" t="str">
        <f>IF(PhieuBauCu!$B$2&gt;2,IF(LEN($B409)=0,"",IF(AND($B409&gt;0,VALUE(SUBSTITUTE($B409,"3","0"))=$B409),1,0)),"")</f>
        <v/>
      </c>
      <c r="G409" s="5" t="str">
        <f>IF(PhieuBauCu!$B$2&gt;3,IF(LEN($B409)=0,"",IF(AND($B409&gt;0,VALUE(SUBSTITUTE($B409,"4","0"))=$B409),1,0)),"")</f>
        <v/>
      </c>
      <c r="H409" s="5" t="str">
        <f>IF(PhieuBauCu!$B$2&gt;4,IF(LEN($B409)=0,"",IF(AND($B409&gt;0,VALUE(SUBSTITUTE($B409,"5","0"))=$B409),1,0)),"")</f>
        <v/>
      </c>
      <c r="I409" s="5" t="str">
        <f>IF(PhieuBauCu!$B$2&gt;5,IF(LEN($B409)=0,"",IF(AND($B409&gt;0,VALUE(SUBSTITUTE($B409,"6","0"))=$B409),1,0)),"")</f>
        <v/>
      </c>
      <c r="J409" s="5" t="str">
        <f>IF(PhieuBauCu!$B$2&gt;6,IF(LEN($B409)=0,"",IF(AND($B409&gt;0,VALUE(SUBSTITUTE($B409,"7","0"))=$B409),1,0)),"")</f>
        <v/>
      </c>
      <c r="K409" s="5" t="str">
        <f>IF(PhieuBauCu!$B$2&gt;7,IF(LEN($B409)=0,"",IF(AND($B409&gt;0,VALUE(SUBSTITUTE($B409,"8","0"))=$B409),1,0)),"")</f>
        <v/>
      </c>
      <c r="L409" s="5" t="str">
        <f>IF(PhieuBauCu!$B$2&gt;8,IF(LEN($B409)=0,"",IF(AND($B409&gt;0,VALUE(SUBSTITUTE($B409,"9","0"))=$B409),1,0)),"")</f>
        <v/>
      </c>
      <c r="M409" s="9">
        <f t="shared" si="13"/>
        <v>0</v>
      </c>
      <c r="N409" s="36">
        <f>IF(AND(M409&lt;=PhieuBauCu!$B$13,M409&gt;=1),1,0)</f>
        <v>0</v>
      </c>
    </row>
    <row r="410" spans="1:14" ht="28.5" customHeight="1">
      <c r="A410" s="2">
        <v>405</v>
      </c>
      <c r="B410" s="3"/>
      <c r="C410" s="48" t="str">
        <f t="shared" si="12"/>
        <v/>
      </c>
      <c r="D410" s="5" t="str">
        <f>IF(PhieuBauCu!$B$2&gt;0,IF(LEN($B410)=0,"",IF(AND($B410&gt;0,VALUE(SUBSTITUTE($B410,"1","0"))=$B410),1,0)),"")</f>
        <v/>
      </c>
      <c r="E410" s="5" t="str">
        <f>IF(PhieuBauCu!$B$2&gt;1,IF(LEN($B410)=0,"",IF(AND($B410&gt;0,VALUE(SUBSTITUTE($B410,"2","0"))=$B410),1,0)),"")</f>
        <v/>
      </c>
      <c r="F410" s="5" t="str">
        <f>IF(PhieuBauCu!$B$2&gt;2,IF(LEN($B410)=0,"",IF(AND($B410&gt;0,VALUE(SUBSTITUTE($B410,"3","0"))=$B410),1,0)),"")</f>
        <v/>
      </c>
      <c r="G410" s="5" t="str">
        <f>IF(PhieuBauCu!$B$2&gt;3,IF(LEN($B410)=0,"",IF(AND($B410&gt;0,VALUE(SUBSTITUTE($B410,"4","0"))=$B410),1,0)),"")</f>
        <v/>
      </c>
      <c r="H410" s="5" t="str">
        <f>IF(PhieuBauCu!$B$2&gt;4,IF(LEN($B410)=0,"",IF(AND($B410&gt;0,VALUE(SUBSTITUTE($B410,"5","0"))=$B410),1,0)),"")</f>
        <v/>
      </c>
      <c r="I410" s="5" t="str">
        <f>IF(PhieuBauCu!$B$2&gt;5,IF(LEN($B410)=0,"",IF(AND($B410&gt;0,VALUE(SUBSTITUTE($B410,"6","0"))=$B410),1,0)),"")</f>
        <v/>
      </c>
      <c r="J410" s="5" t="str">
        <f>IF(PhieuBauCu!$B$2&gt;6,IF(LEN($B410)=0,"",IF(AND($B410&gt;0,VALUE(SUBSTITUTE($B410,"7","0"))=$B410),1,0)),"")</f>
        <v/>
      </c>
      <c r="K410" s="5" t="str">
        <f>IF(PhieuBauCu!$B$2&gt;7,IF(LEN($B410)=0,"",IF(AND($B410&gt;0,VALUE(SUBSTITUTE($B410,"8","0"))=$B410),1,0)),"")</f>
        <v/>
      </c>
      <c r="L410" s="5" t="str">
        <f>IF(PhieuBauCu!$B$2&gt;8,IF(LEN($B410)=0,"",IF(AND($B410&gt;0,VALUE(SUBSTITUTE($B410,"9","0"))=$B410),1,0)),"")</f>
        <v/>
      </c>
      <c r="M410" s="9">
        <f t="shared" si="13"/>
        <v>0</v>
      </c>
      <c r="N410" s="36">
        <f>IF(AND(M410&lt;=PhieuBauCu!$B$13,M410&gt;=1),1,0)</f>
        <v>0</v>
      </c>
    </row>
    <row r="411" spans="1:14" ht="28.5" customHeight="1">
      <c r="A411" s="2">
        <v>406</v>
      </c>
      <c r="B411" s="3"/>
      <c r="C411" s="48" t="str">
        <f t="shared" si="12"/>
        <v/>
      </c>
      <c r="D411" s="5" t="str">
        <f>IF(PhieuBauCu!$B$2&gt;0,IF(LEN($B411)=0,"",IF(AND($B411&gt;0,VALUE(SUBSTITUTE($B411,"1","0"))=$B411),1,0)),"")</f>
        <v/>
      </c>
      <c r="E411" s="5" t="str">
        <f>IF(PhieuBauCu!$B$2&gt;1,IF(LEN($B411)=0,"",IF(AND($B411&gt;0,VALUE(SUBSTITUTE($B411,"2","0"))=$B411),1,0)),"")</f>
        <v/>
      </c>
      <c r="F411" s="5" t="str">
        <f>IF(PhieuBauCu!$B$2&gt;2,IF(LEN($B411)=0,"",IF(AND($B411&gt;0,VALUE(SUBSTITUTE($B411,"3","0"))=$B411),1,0)),"")</f>
        <v/>
      </c>
      <c r="G411" s="5" t="str">
        <f>IF(PhieuBauCu!$B$2&gt;3,IF(LEN($B411)=0,"",IF(AND($B411&gt;0,VALUE(SUBSTITUTE($B411,"4","0"))=$B411),1,0)),"")</f>
        <v/>
      </c>
      <c r="H411" s="5" t="str">
        <f>IF(PhieuBauCu!$B$2&gt;4,IF(LEN($B411)=0,"",IF(AND($B411&gt;0,VALUE(SUBSTITUTE($B411,"5","0"))=$B411),1,0)),"")</f>
        <v/>
      </c>
      <c r="I411" s="5" t="str">
        <f>IF(PhieuBauCu!$B$2&gt;5,IF(LEN($B411)=0,"",IF(AND($B411&gt;0,VALUE(SUBSTITUTE($B411,"6","0"))=$B411),1,0)),"")</f>
        <v/>
      </c>
      <c r="J411" s="5" t="str">
        <f>IF(PhieuBauCu!$B$2&gt;6,IF(LEN($B411)=0,"",IF(AND($B411&gt;0,VALUE(SUBSTITUTE($B411,"7","0"))=$B411),1,0)),"")</f>
        <v/>
      </c>
      <c r="K411" s="5" t="str">
        <f>IF(PhieuBauCu!$B$2&gt;7,IF(LEN($B411)=0,"",IF(AND($B411&gt;0,VALUE(SUBSTITUTE($B411,"8","0"))=$B411),1,0)),"")</f>
        <v/>
      </c>
      <c r="L411" s="5" t="str">
        <f>IF(PhieuBauCu!$B$2&gt;8,IF(LEN($B411)=0,"",IF(AND($B411&gt;0,VALUE(SUBSTITUTE($B411,"9","0"))=$B411),1,0)),"")</f>
        <v/>
      </c>
      <c r="M411" s="9">
        <f t="shared" si="13"/>
        <v>0</v>
      </c>
      <c r="N411" s="36">
        <f>IF(AND(M411&lt;=PhieuBauCu!$B$13,M411&gt;=1),1,0)</f>
        <v>0</v>
      </c>
    </row>
    <row r="412" spans="1:14" ht="28.5" customHeight="1">
      <c r="A412" s="2">
        <v>407</v>
      </c>
      <c r="B412" s="3"/>
      <c r="C412" s="48" t="str">
        <f t="shared" si="12"/>
        <v/>
      </c>
      <c r="D412" s="5" t="str">
        <f>IF(PhieuBauCu!$B$2&gt;0,IF(LEN($B412)=0,"",IF(AND($B412&gt;0,VALUE(SUBSTITUTE($B412,"1","0"))=$B412),1,0)),"")</f>
        <v/>
      </c>
      <c r="E412" s="5" t="str">
        <f>IF(PhieuBauCu!$B$2&gt;1,IF(LEN($B412)=0,"",IF(AND($B412&gt;0,VALUE(SUBSTITUTE($B412,"2","0"))=$B412),1,0)),"")</f>
        <v/>
      </c>
      <c r="F412" s="5" t="str">
        <f>IF(PhieuBauCu!$B$2&gt;2,IF(LEN($B412)=0,"",IF(AND($B412&gt;0,VALUE(SUBSTITUTE($B412,"3","0"))=$B412),1,0)),"")</f>
        <v/>
      </c>
      <c r="G412" s="5" t="str">
        <f>IF(PhieuBauCu!$B$2&gt;3,IF(LEN($B412)=0,"",IF(AND($B412&gt;0,VALUE(SUBSTITUTE($B412,"4","0"))=$B412),1,0)),"")</f>
        <v/>
      </c>
      <c r="H412" s="5" t="str">
        <f>IF(PhieuBauCu!$B$2&gt;4,IF(LEN($B412)=0,"",IF(AND($B412&gt;0,VALUE(SUBSTITUTE($B412,"5","0"))=$B412),1,0)),"")</f>
        <v/>
      </c>
      <c r="I412" s="5" t="str">
        <f>IF(PhieuBauCu!$B$2&gt;5,IF(LEN($B412)=0,"",IF(AND($B412&gt;0,VALUE(SUBSTITUTE($B412,"6","0"))=$B412),1,0)),"")</f>
        <v/>
      </c>
      <c r="J412" s="5" t="str">
        <f>IF(PhieuBauCu!$B$2&gt;6,IF(LEN($B412)=0,"",IF(AND($B412&gt;0,VALUE(SUBSTITUTE($B412,"7","0"))=$B412),1,0)),"")</f>
        <v/>
      </c>
      <c r="K412" s="5" t="str">
        <f>IF(PhieuBauCu!$B$2&gt;7,IF(LEN($B412)=0,"",IF(AND($B412&gt;0,VALUE(SUBSTITUTE($B412,"8","0"))=$B412),1,0)),"")</f>
        <v/>
      </c>
      <c r="L412" s="5" t="str">
        <f>IF(PhieuBauCu!$B$2&gt;8,IF(LEN($B412)=0,"",IF(AND($B412&gt;0,VALUE(SUBSTITUTE($B412,"9","0"))=$B412),1,0)),"")</f>
        <v/>
      </c>
      <c r="M412" s="9">
        <f t="shared" si="13"/>
        <v>0</v>
      </c>
      <c r="N412" s="36">
        <f>IF(AND(M412&lt;=PhieuBauCu!$B$13,M412&gt;=1),1,0)</f>
        <v>0</v>
      </c>
    </row>
    <row r="413" spans="1:14" ht="28.5" customHeight="1">
      <c r="A413" s="2">
        <v>408</v>
      </c>
      <c r="B413" s="3"/>
      <c r="C413" s="48" t="str">
        <f t="shared" si="12"/>
        <v/>
      </c>
      <c r="D413" s="5" t="str">
        <f>IF(PhieuBauCu!$B$2&gt;0,IF(LEN($B413)=0,"",IF(AND($B413&gt;0,VALUE(SUBSTITUTE($B413,"1","0"))=$B413),1,0)),"")</f>
        <v/>
      </c>
      <c r="E413" s="5" t="str">
        <f>IF(PhieuBauCu!$B$2&gt;1,IF(LEN($B413)=0,"",IF(AND($B413&gt;0,VALUE(SUBSTITUTE($B413,"2","0"))=$B413),1,0)),"")</f>
        <v/>
      </c>
      <c r="F413" s="5" t="str">
        <f>IF(PhieuBauCu!$B$2&gt;2,IF(LEN($B413)=0,"",IF(AND($B413&gt;0,VALUE(SUBSTITUTE($B413,"3","0"))=$B413),1,0)),"")</f>
        <v/>
      </c>
      <c r="G413" s="5" t="str">
        <f>IF(PhieuBauCu!$B$2&gt;3,IF(LEN($B413)=0,"",IF(AND($B413&gt;0,VALUE(SUBSTITUTE($B413,"4","0"))=$B413),1,0)),"")</f>
        <v/>
      </c>
      <c r="H413" s="5" t="str">
        <f>IF(PhieuBauCu!$B$2&gt;4,IF(LEN($B413)=0,"",IF(AND($B413&gt;0,VALUE(SUBSTITUTE($B413,"5","0"))=$B413),1,0)),"")</f>
        <v/>
      </c>
      <c r="I413" s="5" t="str">
        <f>IF(PhieuBauCu!$B$2&gt;5,IF(LEN($B413)=0,"",IF(AND($B413&gt;0,VALUE(SUBSTITUTE($B413,"6","0"))=$B413),1,0)),"")</f>
        <v/>
      </c>
      <c r="J413" s="5" t="str">
        <f>IF(PhieuBauCu!$B$2&gt;6,IF(LEN($B413)=0,"",IF(AND($B413&gt;0,VALUE(SUBSTITUTE($B413,"7","0"))=$B413),1,0)),"")</f>
        <v/>
      </c>
      <c r="K413" s="5" t="str">
        <f>IF(PhieuBauCu!$B$2&gt;7,IF(LEN($B413)=0,"",IF(AND($B413&gt;0,VALUE(SUBSTITUTE($B413,"8","0"))=$B413),1,0)),"")</f>
        <v/>
      </c>
      <c r="L413" s="5" t="str">
        <f>IF(PhieuBauCu!$B$2&gt;8,IF(LEN($B413)=0,"",IF(AND($B413&gt;0,VALUE(SUBSTITUTE($B413,"9","0"))=$B413),1,0)),"")</f>
        <v/>
      </c>
      <c r="M413" s="9">
        <f t="shared" si="13"/>
        <v>0</v>
      </c>
      <c r="N413" s="36">
        <f>IF(AND(M413&lt;=PhieuBauCu!$B$13,M413&gt;=1),1,0)</f>
        <v>0</v>
      </c>
    </row>
    <row r="414" spans="1:14" ht="28.5" customHeight="1">
      <c r="A414" s="2">
        <v>409</v>
      </c>
      <c r="B414" s="3"/>
      <c r="C414" s="48" t="str">
        <f t="shared" si="12"/>
        <v/>
      </c>
      <c r="D414" s="5" t="str">
        <f>IF(PhieuBauCu!$B$2&gt;0,IF(LEN($B414)=0,"",IF(AND($B414&gt;0,VALUE(SUBSTITUTE($B414,"1","0"))=$B414),1,0)),"")</f>
        <v/>
      </c>
      <c r="E414" s="5" t="str">
        <f>IF(PhieuBauCu!$B$2&gt;1,IF(LEN($B414)=0,"",IF(AND($B414&gt;0,VALUE(SUBSTITUTE($B414,"2","0"))=$B414),1,0)),"")</f>
        <v/>
      </c>
      <c r="F414" s="5" t="str">
        <f>IF(PhieuBauCu!$B$2&gt;2,IF(LEN($B414)=0,"",IF(AND($B414&gt;0,VALUE(SUBSTITUTE($B414,"3","0"))=$B414),1,0)),"")</f>
        <v/>
      </c>
      <c r="G414" s="5" t="str">
        <f>IF(PhieuBauCu!$B$2&gt;3,IF(LEN($B414)=0,"",IF(AND($B414&gt;0,VALUE(SUBSTITUTE($B414,"4","0"))=$B414),1,0)),"")</f>
        <v/>
      </c>
      <c r="H414" s="5" t="str">
        <f>IF(PhieuBauCu!$B$2&gt;4,IF(LEN($B414)=0,"",IF(AND($B414&gt;0,VALUE(SUBSTITUTE($B414,"5","0"))=$B414),1,0)),"")</f>
        <v/>
      </c>
      <c r="I414" s="5" t="str">
        <f>IF(PhieuBauCu!$B$2&gt;5,IF(LEN($B414)=0,"",IF(AND($B414&gt;0,VALUE(SUBSTITUTE($B414,"6","0"))=$B414),1,0)),"")</f>
        <v/>
      </c>
      <c r="J414" s="5" t="str">
        <f>IF(PhieuBauCu!$B$2&gt;6,IF(LEN($B414)=0,"",IF(AND($B414&gt;0,VALUE(SUBSTITUTE($B414,"7","0"))=$B414),1,0)),"")</f>
        <v/>
      </c>
      <c r="K414" s="5" t="str">
        <f>IF(PhieuBauCu!$B$2&gt;7,IF(LEN($B414)=0,"",IF(AND($B414&gt;0,VALUE(SUBSTITUTE($B414,"8","0"))=$B414),1,0)),"")</f>
        <v/>
      </c>
      <c r="L414" s="5" t="str">
        <f>IF(PhieuBauCu!$B$2&gt;8,IF(LEN($B414)=0,"",IF(AND($B414&gt;0,VALUE(SUBSTITUTE($B414,"9","0"))=$B414),1,0)),"")</f>
        <v/>
      </c>
      <c r="M414" s="9">
        <f t="shared" si="13"/>
        <v>0</v>
      </c>
      <c r="N414" s="36">
        <f>IF(AND(M414&lt;=PhieuBauCu!$B$13,M414&gt;=1),1,0)</f>
        <v>0</v>
      </c>
    </row>
    <row r="415" spans="1:14" ht="28.5" customHeight="1">
      <c r="A415" s="2">
        <v>410</v>
      </c>
      <c r="B415" s="3"/>
      <c r="C415" s="48" t="str">
        <f t="shared" si="12"/>
        <v/>
      </c>
      <c r="D415" s="5" t="str">
        <f>IF(PhieuBauCu!$B$2&gt;0,IF(LEN($B415)=0,"",IF(AND($B415&gt;0,VALUE(SUBSTITUTE($B415,"1","0"))=$B415),1,0)),"")</f>
        <v/>
      </c>
      <c r="E415" s="5" t="str">
        <f>IF(PhieuBauCu!$B$2&gt;1,IF(LEN($B415)=0,"",IF(AND($B415&gt;0,VALUE(SUBSTITUTE($B415,"2","0"))=$B415),1,0)),"")</f>
        <v/>
      </c>
      <c r="F415" s="5" t="str">
        <f>IF(PhieuBauCu!$B$2&gt;2,IF(LEN($B415)=0,"",IF(AND($B415&gt;0,VALUE(SUBSTITUTE($B415,"3","0"))=$B415),1,0)),"")</f>
        <v/>
      </c>
      <c r="G415" s="5" t="str">
        <f>IF(PhieuBauCu!$B$2&gt;3,IF(LEN($B415)=0,"",IF(AND($B415&gt;0,VALUE(SUBSTITUTE($B415,"4","0"))=$B415),1,0)),"")</f>
        <v/>
      </c>
      <c r="H415" s="5" t="str">
        <f>IF(PhieuBauCu!$B$2&gt;4,IF(LEN($B415)=0,"",IF(AND($B415&gt;0,VALUE(SUBSTITUTE($B415,"5","0"))=$B415),1,0)),"")</f>
        <v/>
      </c>
      <c r="I415" s="5" t="str">
        <f>IF(PhieuBauCu!$B$2&gt;5,IF(LEN($B415)=0,"",IF(AND($B415&gt;0,VALUE(SUBSTITUTE($B415,"6","0"))=$B415),1,0)),"")</f>
        <v/>
      </c>
      <c r="J415" s="5" t="str">
        <f>IF(PhieuBauCu!$B$2&gt;6,IF(LEN($B415)=0,"",IF(AND($B415&gt;0,VALUE(SUBSTITUTE($B415,"7","0"))=$B415),1,0)),"")</f>
        <v/>
      </c>
      <c r="K415" s="5" t="str">
        <f>IF(PhieuBauCu!$B$2&gt;7,IF(LEN($B415)=0,"",IF(AND($B415&gt;0,VALUE(SUBSTITUTE($B415,"8","0"))=$B415),1,0)),"")</f>
        <v/>
      </c>
      <c r="L415" s="5" t="str">
        <f>IF(PhieuBauCu!$B$2&gt;8,IF(LEN($B415)=0,"",IF(AND($B415&gt;0,VALUE(SUBSTITUTE($B415,"9","0"))=$B415),1,0)),"")</f>
        <v/>
      </c>
      <c r="M415" s="9">
        <f t="shared" si="13"/>
        <v>0</v>
      </c>
      <c r="N415" s="36">
        <f>IF(AND(M415&lt;=PhieuBauCu!$B$13,M415&gt;=1),1,0)</f>
        <v>0</v>
      </c>
    </row>
    <row r="416" spans="1:14" ht="28.5" customHeight="1">
      <c r="A416" s="2">
        <v>411</v>
      </c>
      <c r="B416" s="3"/>
      <c r="C416" s="48" t="str">
        <f t="shared" si="12"/>
        <v/>
      </c>
      <c r="D416" s="5" t="str">
        <f>IF(PhieuBauCu!$B$2&gt;0,IF(LEN($B416)=0,"",IF(AND($B416&gt;0,VALUE(SUBSTITUTE($B416,"1","0"))=$B416),1,0)),"")</f>
        <v/>
      </c>
      <c r="E416" s="5" t="str">
        <f>IF(PhieuBauCu!$B$2&gt;1,IF(LEN($B416)=0,"",IF(AND($B416&gt;0,VALUE(SUBSTITUTE($B416,"2","0"))=$B416),1,0)),"")</f>
        <v/>
      </c>
      <c r="F416" s="5" t="str">
        <f>IF(PhieuBauCu!$B$2&gt;2,IF(LEN($B416)=0,"",IF(AND($B416&gt;0,VALUE(SUBSTITUTE($B416,"3","0"))=$B416),1,0)),"")</f>
        <v/>
      </c>
      <c r="G416" s="5" t="str">
        <f>IF(PhieuBauCu!$B$2&gt;3,IF(LEN($B416)=0,"",IF(AND($B416&gt;0,VALUE(SUBSTITUTE($B416,"4","0"))=$B416),1,0)),"")</f>
        <v/>
      </c>
      <c r="H416" s="5" t="str">
        <f>IF(PhieuBauCu!$B$2&gt;4,IF(LEN($B416)=0,"",IF(AND($B416&gt;0,VALUE(SUBSTITUTE($B416,"5","0"))=$B416),1,0)),"")</f>
        <v/>
      </c>
      <c r="I416" s="5" t="str">
        <f>IF(PhieuBauCu!$B$2&gt;5,IF(LEN($B416)=0,"",IF(AND($B416&gt;0,VALUE(SUBSTITUTE($B416,"6","0"))=$B416),1,0)),"")</f>
        <v/>
      </c>
      <c r="J416" s="5" t="str">
        <f>IF(PhieuBauCu!$B$2&gt;6,IF(LEN($B416)=0,"",IF(AND($B416&gt;0,VALUE(SUBSTITUTE($B416,"7","0"))=$B416),1,0)),"")</f>
        <v/>
      </c>
      <c r="K416" s="5" t="str">
        <f>IF(PhieuBauCu!$B$2&gt;7,IF(LEN($B416)=0,"",IF(AND($B416&gt;0,VALUE(SUBSTITUTE($B416,"8","0"))=$B416),1,0)),"")</f>
        <v/>
      </c>
      <c r="L416" s="5" t="str">
        <f>IF(PhieuBauCu!$B$2&gt;8,IF(LEN($B416)=0,"",IF(AND($B416&gt;0,VALUE(SUBSTITUTE($B416,"9","0"))=$B416),1,0)),"")</f>
        <v/>
      </c>
      <c r="M416" s="9">
        <f t="shared" si="13"/>
        <v>0</v>
      </c>
      <c r="N416" s="36">
        <f>IF(AND(M416&lt;=PhieuBauCu!$B$13,M416&gt;=1),1,0)</f>
        <v>0</v>
      </c>
    </row>
    <row r="417" spans="1:14" ht="28.5" customHeight="1">
      <c r="A417" s="2">
        <v>412</v>
      </c>
      <c r="B417" s="3"/>
      <c r="C417" s="48" t="str">
        <f t="shared" si="12"/>
        <v/>
      </c>
      <c r="D417" s="5" t="str">
        <f>IF(PhieuBauCu!$B$2&gt;0,IF(LEN($B417)=0,"",IF(AND($B417&gt;0,VALUE(SUBSTITUTE($B417,"1","0"))=$B417),1,0)),"")</f>
        <v/>
      </c>
      <c r="E417" s="5" t="str">
        <f>IF(PhieuBauCu!$B$2&gt;1,IF(LEN($B417)=0,"",IF(AND($B417&gt;0,VALUE(SUBSTITUTE($B417,"2","0"))=$B417),1,0)),"")</f>
        <v/>
      </c>
      <c r="F417" s="5" t="str">
        <f>IF(PhieuBauCu!$B$2&gt;2,IF(LEN($B417)=0,"",IF(AND($B417&gt;0,VALUE(SUBSTITUTE($B417,"3","0"))=$B417),1,0)),"")</f>
        <v/>
      </c>
      <c r="G417" s="5" t="str">
        <f>IF(PhieuBauCu!$B$2&gt;3,IF(LEN($B417)=0,"",IF(AND($B417&gt;0,VALUE(SUBSTITUTE($B417,"4","0"))=$B417),1,0)),"")</f>
        <v/>
      </c>
      <c r="H417" s="5" t="str">
        <f>IF(PhieuBauCu!$B$2&gt;4,IF(LEN($B417)=0,"",IF(AND($B417&gt;0,VALUE(SUBSTITUTE($B417,"5","0"))=$B417),1,0)),"")</f>
        <v/>
      </c>
      <c r="I417" s="5" t="str">
        <f>IF(PhieuBauCu!$B$2&gt;5,IF(LEN($B417)=0,"",IF(AND($B417&gt;0,VALUE(SUBSTITUTE($B417,"6","0"))=$B417),1,0)),"")</f>
        <v/>
      </c>
      <c r="J417" s="5" t="str">
        <f>IF(PhieuBauCu!$B$2&gt;6,IF(LEN($B417)=0,"",IF(AND($B417&gt;0,VALUE(SUBSTITUTE($B417,"7","0"))=$B417),1,0)),"")</f>
        <v/>
      </c>
      <c r="K417" s="5" t="str">
        <f>IF(PhieuBauCu!$B$2&gt;7,IF(LEN($B417)=0,"",IF(AND($B417&gt;0,VALUE(SUBSTITUTE($B417,"8","0"))=$B417),1,0)),"")</f>
        <v/>
      </c>
      <c r="L417" s="5" t="str">
        <f>IF(PhieuBauCu!$B$2&gt;8,IF(LEN($B417)=0,"",IF(AND($B417&gt;0,VALUE(SUBSTITUTE($B417,"9","0"))=$B417),1,0)),"")</f>
        <v/>
      </c>
      <c r="M417" s="9">
        <f t="shared" si="13"/>
        <v>0</v>
      </c>
      <c r="N417" s="36">
        <f>IF(AND(M417&lt;=PhieuBauCu!$B$13,M417&gt;=1),1,0)</f>
        <v>0</v>
      </c>
    </row>
    <row r="418" spans="1:14" ht="28.5" customHeight="1">
      <c r="A418" s="2">
        <v>413</v>
      </c>
      <c r="B418" s="3"/>
      <c r="C418" s="48" t="str">
        <f t="shared" si="12"/>
        <v/>
      </c>
      <c r="D418" s="5" t="str">
        <f>IF(PhieuBauCu!$B$2&gt;0,IF(LEN($B418)=0,"",IF(AND($B418&gt;0,VALUE(SUBSTITUTE($B418,"1","0"))=$B418),1,0)),"")</f>
        <v/>
      </c>
      <c r="E418" s="5" t="str">
        <f>IF(PhieuBauCu!$B$2&gt;1,IF(LEN($B418)=0,"",IF(AND($B418&gt;0,VALUE(SUBSTITUTE($B418,"2","0"))=$B418),1,0)),"")</f>
        <v/>
      </c>
      <c r="F418" s="5" t="str">
        <f>IF(PhieuBauCu!$B$2&gt;2,IF(LEN($B418)=0,"",IF(AND($B418&gt;0,VALUE(SUBSTITUTE($B418,"3","0"))=$B418),1,0)),"")</f>
        <v/>
      </c>
      <c r="G418" s="5" t="str">
        <f>IF(PhieuBauCu!$B$2&gt;3,IF(LEN($B418)=0,"",IF(AND($B418&gt;0,VALUE(SUBSTITUTE($B418,"4","0"))=$B418),1,0)),"")</f>
        <v/>
      </c>
      <c r="H418" s="5" t="str">
        <f>IF(PhieuBauCu!$B$2&gt;4,IF(LEN($B418)=0,"",IF(AND($B418&gt;0,VALUE(SUBSTITUTE($B418,"5","0"))=$B418),1,0)),"")</f>
        <v/>
      </c>
      <c r="I418" s="5" t="str">
        <f>IF(PhieuBauCu!$B$2&gt;5,IF(LEN($B418)=0,"",IF(AND($B418&gt;0,VALUE(SUBSTITUTE($B418,"6","0"))=$B418),1,0)),"")</f>
        <v/>
      </c>
      <c r="J418" s="5" t="str">
        <f>IF(PhieuBauCu!$B$2&gt;6,IF(LEN($B418)=0,"",IF(AND($B418&gt;0,VALUE(SUBSTITUTE($B418,"7","0"))=$B418),1,0)),"")</f>
        <v/>
      </c>
      <c r="K418" s="5" t="str">
        <f>IF(PhieuBauCu!$B$2&gt;7,IF(LEN($B418)=0,"",IF(AND($B418&gt;0,VALUE(SUBSTITUTE($B418,"8","0"))=$B418),1,0)),"")</f>
        <v/>
      </c>
      <c r="L418" s="5" t="str">
        <f>IF(PhieuBauCu!$B$2&gt;8,IF(LEN($B418)=0,"",IF(AND($B418&gt;0,VALUE(SUBSTITUTE($B418,"9","0"))=$B418),1,0)),"")</f>
        <v/>
      </c>
      <c r="M418" s="9">
        <f t="shared" si="13"/>
        <v>0</v>
      </c>
      <c r="N418" s="36">
        <f>IF(AND(M418&lt;=PhieuBauCu!$B$13,M418&gt;=1),1,0)</f>
        <v>0</v>
      </c>
    </row>
    <row r="419" spans="1:14" ht="28.5" customHeight="1">
      <c r="A419" s="2">
        <v>414</v>
      </c>
      <c r="B419" s="3"/>
      <c r="C419" s="48" t="str">
        <f t="shared" si="12"/>
        <v/>
      </c>
      <c r="D419" s="5" t="str">
        <f>IF(PhieuBauCu!$B$2&gt;0,IF(LEN($B419)=0,"",IF(AND($B419&gt;0,VALUE(SUBSTITUTE($B419,"1","0"))=$B419),1,0)),"")</f>
        <v/>
      </c>
      <c r="E419" s="5" t="str">
        <f>IF(PhieuBauCu!$B$2&gt;1,IF(LEN($B419)=0,"",IF(AND($B419&gt;0,VALUE(SUBSTITUTE($B419,"2","0"))=$B419),1,0)),"")</f>
        <v/>
      </c>
      <c r="F419" s="5" t="str">
        <f>IF(PhieuBauCu!$B$2&gt;2,IF(LEN($B419)=0,"",IF(AND($B419&gt;0,VALUE(SUBSTITUTE($B419,"3","0"))=$B419),1,0)),"")</f>
        <v/>
      </c>
      <c r="G419" s="5" t="str">
        <f>IF(PhieuBauCu!$B$2&gt;3,IF(LEN($B419)=0,"",IF(AND($B419&gt;0,VALUE(SUBSTITUTE($B419,"4","0"))=$B419),1,0)),"")</f>
        <v/>
      </c>
      <c r="H419" s="5" t="str">
        <f>IF(PhieuBauCu!$B$2&gt;4,IF(LEN($B419)=0,"",IF(AND($B419&gt;0,VALUE(SUBSTITUTE($B419,"5","0"))=$B419),1,0)),"")</f>
        <v/>
      </c>
      <c r="I419" s="5" t="str">
        <f>IF(PhieuBauCu!$B$2&gt;5,IF(LEN($B419)=0,"",IF(AND($B419&gt;0,VALUE(SUBSTITUTE($B419,"6","0"))=$B419),1,0)),"")</f>
        <v/>
      </c>
      <c r="J419" s="5" t="str">
        <f>IF(PhieuBauCu!$B$2&gt;6,IF(LEN($B419)=0,"",IF(AND($B419&gt;0,VALUE(SUBSTITUTE($B419,"7","0"))=$B419),1,0)),"")</f>
        <v/>
      </c>
      <c r="K419" s="5" t="str">
        <f>IF(PhieuBauCu!$B$2&gt;7,IF(LEN($B419)=0,"",IF(AND($B419&gt;0,VALUE(SUBSTITUTE($B419,"8","0"))=$B419),1,0)),"")</f>
        <v/>
      </c>
      <c r="L419" s="5" t="str">
        <f>IF(PhieuBauCu!$B$2&gt;8,IF(LEN($B419)=0,"",IF(AND($B419&gt;0,VALUE(SUBSTITUTE($B419,"9","0"))=$B419),1,0)),"")</f>
        <v/>
      </c>
      <c r="M419" s="9">
        <f t="shared" si="13"/>
        <v>0</v>
      </c>
      <c r="N419" s="36">
        <f>IF(AND(M419&lt;=PhieuBauCu!$B$13,M419&gt;=1),1,0)</f>
        <v>0</v>
      </c>
    </row>
    <row r="420" spans="1:14" ht="28.5" customHeight="1">
      <c r="A420" s="2">
        <v>415</v>
      </c>
      <c r="B420" s="3"/>
      <c r="C420" s="48" t="str">
        <f t="shared" si="12"/>
        <v/>
      </c>
      <c r="D420" s="5" t="str">
        <f>IF(PhieuBauCu!$B$2&gt;0,IF(LEN($B420)=0,"",IF(AND($B420&gt;0,VALUE(SUBSTITUTE($B420,"1","0"))=$B420),1,0)),"")</f>
        <v/>
      </c>
      <c r="E420" s="5" t="str">
        <f>IF(PhieuBauCu!$B$2&gt;1,IF(LEN($B420)=0,"",IF(AND($B420&gt;0,VALUE(SUBSTITUTE($B420,"2","0"))=$B420),1,0)),"")</f>
        <v/>
      </c>
      <c r="F420" s="5" t="str">
        <f>IF(PhieuBauCu!$B$2&gt;2,IF(LEN($B420)=0,"",IF(AND($B420&gt;0,VALUE(SUBSTITUTE($B420,"3","0"))=$B420),1,0)),"")</f>
        <v/>
      </c>
      <c r="G420" s="5" t="str">
        <f>IF(PhieuBauCu!$B$2&gt;3,IF(LEN($B420)=0,"",IF(AND($B420&gt;0,VALUE(SUBSTITUTE($B420,"4","0"))=$B420),1,0)),"")</f>
        <v/>
      </c>
      <c r="H420" s="5" t="str">
        <f>IF(PhieuBauCu!$B$2&gt;4,IF(LEN($B420)=0,"",IF(AND($B420&gt;0,VALUE(SUBSTITUTE($B420,"5","0"))=$B420),1,0)),"")</f>
        <v/>
      </c>
      <c r="I420" s="5" t="str">
        <f>IF(PhieuBauCu!$B$2&gt;5,IF(LEN($B420)=0,"",IF(AND($B420&gt;0,VALUE(SUBSTITUTE($B420,"6","0"))=$B420),1,0)),"")</f>
        <v/>
      </c>
      <c r="J420" s="5" t="str">
        <f>IF(PhieuBauCu!$B$2&gt;6,IF(LEN($B420)=0,"",IF(AND($B420&gt;0,VALUE(SUBSTITUTE($B420,"7","0"))=$B420),1,0)),"")</f>
        <v/>
      </c>
      <c r="K420" s="5" t="str">
        <f>IF(PhieuBauCu!$B$2&gt;7,IF(LEN($B420)=0,"",IF(AND($B420&gt;0,VALUE(SUBSTITUTE($B420,"8","0"))=$B420),1,0)),"")</f>
        <v/>
      </c>
      <c r="L420" s="5" t="str">
        <f>IF(PhieuBauCu!$B$2&gt;8,IF(LEN($B420)=0,"",IF(AND($B420&gt;0,VALUE(SUBSTITUTE($B420,"9","0"))=$B420),1,0)),"")</f>
        <v/>
      </c>
      <c r="M420" s="9">
        <f t="shared" si="13"/>
        <v>0</v>
      </c>
      <c r="N420" s="36">
        <f>IF(AND(M420&lt;=PhieuBauCu!$B$13,M420&gt;=1),1,0)</f>
        <v>0</v>
      </c>
    </row>
    <row r="421" spans="1:14" ht="28.5" customHeight="1">
      <c r="A421" s="2">
        <v>416</v>
      </c>
      <c r="B421" s="3"/>
      <c r="C421" s="48" t="str">
        <f t="shared" si="12"/>
        <v/>
      </c>
      <c r="D421" s="5" t="str">
        <f>IF(PhieuBauCu!$B$2&gt;0,IF(LEN($B421)=0,"",IF(AND($B421&gt;0,VALUE(SUBSTITUTE($B421,"1","0"))=$B421),1,0)),"")</f>
        <v/>
      </c>
      <c r="E421" s="5" t="str">
        <f>IF(PhieuBauCu!$B$2&gt;1,IF(LEN($B421)=0,"",IF(AND($B421&gt;0,VALUE(SUBSTITUTE($B421,"2","0"))=$B421),1,0)),"")</f>
        <v/>
      </c>
      <c r="F421" s="5" t="str">
        <f>IF(PhieuBauCu!$B$2&gt;2,IF(LEN($B421)=0,"",IF(AND($B421&gt;0,VALUE(SUBSTITUTE($B421,"3","0"))=$B421),1,0)),"")</f>
        <v/>
      </c>
      <c r="G421" s="5" t="str">
        <f>IF(PhieuBauCu!$B$2&gt;3,IF(LEN($B421)=0,"",IF(AND($B421&gt;0,VALUE(SUBSTITUTE($B421,"4","0"))=$B421),1,0)),"")</f>
        <v/>
      </c>
      <c r="H421" s="5" t="str">
        <f>IF(PhieuBauCu!$B$2&gt;4,IF(LEN($B421)=0,"",IF(AND($B421&gt;0,VALUE(SUBSTITUTE($B421,"5","0"))=$B421),1,0)),"")</f>
        <v/>
      </c>
      <c r="I421" s="5" t="str">
        <f>IF(PhieuBauCu!$B$2&gt;5,IF(LEN($B421)=0,"",IF(AND($B421&gt;0,VALUE(SUBSTITUTE($B421,"6","0"))=$B421),1,0)),"")</f>
        <v/>
      </c>
      <c r="J421" s="5" t="str">
        <f>IF(PhieuBauCu!$B$2&gt;6,IF(LEN($B421)=0,"",IF(AND($B421&gt;0,VALUE(SUBSTITUTE($B421,"7","0"))=$B421),1,0)),"")</f>
        <v/>
      </c>
      <c r="K421" s="5" t="str">
        <f>IF(PhieuBauCu!$B$2&gt;7,IF(LEN($B421)=0,"",IF(AND($B421&gt;0,VALUE(SUBSTITUTE($B421,"8","0"))=$B421),1,0)),"")</f>
        <v/>
      </c>
      <c r="L421" s="5" t="str">
        <f>IF(PhieuBauCu!$B$2&gt;8,IF(LEN($B421)=0,"",IF(AND($B421&gt;0,VALUE(SUBSTITUTE($B421,"9","0"))=$B421),1,0)),"")</f>
        <v/>
      </c>
      <c r="M421" s="9">
        <f t="shared" si="13"/>
        <v>0</v>
      </c>
      <c r="N421" s="36">
        <f>IF(AND(M421&lt;=PhieuBauCu!$B$13,M421&gt;=1),1,0)</f>
        <v>0</v>
      </c>
    </row>
    <row r="422" spans="1:14" ht="28.5" customHeight="1">
      <c r="A422" s="2">
        <v>417</v>
      </c>
      <c r="B422" s="3"/>
      <c r="C422" s="48" t="str">
        <f t="shared" si="12"/>
        <v/>
      </c>
      <c r="D422" s="5" t="str">
        <f>IF(PhieuBauCu!$B$2&gt;0,IF(LEN($B422)=0,"",IF(AND($B422&gt;0,VALUE(SUBSTITUTE($B422,"1","0"))=$B422),1,0)),"")</f>
        <v/>
      </c>
      <c r="E422" s="5" t="str">
        <f>IF(PhieuBauCu!$B$2&gt;1,IF(LEN($B422)=0,"",IF(AND($B422&gt;0,VALUE(SUBSTITUTE($B422,"2","0"))=$B422),1,0)),"")</f>
        <v/>
      </c>
      <c r="F422" s="5" t="str">
        <f>IF(PhieuBauCu!$B$2&gt;2,IF(LEN($B422)=0,"",IF(AND($B422&gt;0,VALUE(SUBSTITUTE($B422,"3","0"))=$B422),1,0)),"")</f>
        <v/>
      </c>
      <c r="G422" s="5" t="str">
        <f>IF(PhieuBauCu!$B$2&gt;3,IF(LEN($B422)=0,"",IF(AND($B422&gt;0,VALUE(SUBSTITUTE($B422,"4","0"))=$B422),1,0)),"")</f>
        <v/>
      </c>
      <c r="H422" s="5" t="str">
        <f>IF(PhieuBauCu!$B$2&gt;4,IF(LEN($B422)=0,"",IF(AND($B422&gt;0,VALUE(SUBSTITUTE($B422,"5","0"))=$B422),1,0)),"")</f>
        <v/>
      </c>
      <c r="I422" s="5" t="str">
        <f>IF(PhieuBauCu!$B$2&gt;5,IF(LEN($B422)=0,"",IF(AND($B422&gt;0,VALUE(SUBSTITUTE($B422,"6","0"))=$B422),1,0)),"")</f>
        <v/>
      </c>
      <c r="J422" s="5" t="str">
        <f>IF(PhieuBauCu!$B$2&gt;6,IF(LEN($B422)=0,"",IF(AND($B422&gt;0,VALUE(SUBSTITUTE($B422,"7","0"))=$B422),1,0)),"")</f>
        <v/>
      </c>
      <c r="K422" s="5" t="str">
        <f>IF(PhieuBauCu!$B$2&gt;7,IF(LEN($B422)=0,"",IF(AND($B422&gt;0,VALUE(SUBSTITUTE($B422,"8","0"))=$B422),1,0)),"")</f>
        <v/>
      </c>
      <c r="L422" s="5" t="str">
        <f>IF(PhieuBauCu!$B$2&gt;8,IF(LEN($B422)=0,"",IF(AND($B422&gt;0,VALUE(SUBSTITUTE($B422,"9","0"))=$B422),1,0)),"")</f>
        <v/>
      </c>
      <c r="M422" s="9">
        <f t="shared" si="13"/>
        <v>0</v>
      </c>
      <c r="N422" s="36">
        <f>IF(AND(M422&lt;=PhieuBauCu!$B$13,M422&gt;=1),1,0)</f>
        <v>0</v>
      </c>
    </row>
    <row r="423" spans="1:14" ht="28.5" customHeight="1">
      <c r="A423" s="2">
        <v>418</v>
      </c>
      <c r="B423" s="3"/>
      <c r="C423" s="48" t="str">
        <f t="shared" si="12"/>
        <v/>
      </c>
      <c r="D423" s="5" t="str">
        <f>IF(PhieuBauCu!$B$2&gt;0,IF(LEN($B423)=0,"",IF(AND($B423&gt;0,VALUE(SUBSTITUTE($B423,"1","0"))=$B423),1,0)),"")</f>
        <v/>
      </c>
      <c r="E423" s="5" t="str">
        <f>IF(PhieuBauCu!$B$2&gt;1,IF(LEN($B423)=0,"",IF(AND($B423&gt;0,VALUE(SUBSTITUTE($B423,"2","0"))=$B423),1,0)),"")</f>
        <v/>
      </c>
      <c r="F423" s="5" t="str">
        <f>IF(PhieuBauCu!$B$2&gt;2,IF(LEN($B423)=0,"",IF(AND($B423&gt;0,VALUE(SUBSTITUTE($B423,"3","0"))=$B423),1,0)),"")</f>
        <v/>
      </c>
      <c r="G423" s="5" t="str">
        <f>IF(PhieuBauCu!$B$2&gt;3,IF(LEN($B423)=0,"",IF(AND($B423&gt;0,VALUE(SUBSTITUTE($B423,"4","0"))=$B423),1,0)),"")</f>
        <v/>
      </c>
      <c r="H423" s="5" t="str">
        <f>IF(PhieuBauCu!$B$2&gt;4,IF(LEN($B423)=0,"",IF(AND($B423&gt;0,VALUE(SUBSTITUTE($B423,"5","0"))=$B423),1,0)),"")</f>
        <v/>
      </c>
      <c r="I423" s="5" t="str">
        <f>IF(PhieuBauCu!$B$2&gt;5,IF(LEN($B423)=0,"",IF(AND($B423&gt;0,VALUE(SUBSTITUTE($B423,"6","0"))=$B423),1,0)),"")</f>
        <v/>
      </c>
      <c r="J423" s="5" t="str">
        <f>IF(PhieuBauCu!$B$2&gt;6,IF(LEN($B423)=0,"",IF(AND($B423&gt;0,VALUE(SUBSTITUTE($B423,"7","0"))=$B423),1,0)),"")</f>
        <v/>
      </c>
      <c r="K423" s="5" t="str">
        <f>IF(PhieuBauCu!$B$2&gt;7,IF(LEN($B423)=0,"",IF(AND($B423&gt;0,VALUE(SUBSTITUTE($B423,"8","0"))=$B423),1,0)),"")</f>
        <v/>
      </c>
      <c r="L423" s="5" t="str">
        <f>IF(PhieuBauCu!$B$2&gt;8,IF(LEN($B423)=0,"",IF(AND($B423&gt;0,VALUE(SUBSTITUTE($B423,"9","0"))=$B423),1,0)),"")</f>
        <v/>
      </c>
      <c r="M423" s="9">
        <f t="shared" si="13"/>
        <v>0</v>
      </c>
      <c r="N423" s="36">
        <f>IF(AND(M423&lt;=PhieuBauCu!$B$13,M423&gt;=1),1,0)</f>
        <v>0</v>
      </c>
    </row>
    <row r="424" spans="1:14" ht="28.5" customHeight="1">
      <c r="A424" s="2">
        <v>419</v>
      </c>
      <c r="B424" s="3"/>
      <c r="C424" s="48" t="str">
        <f t="shared" si="12"/>
        <v/>
      </c>
      <c r="D424" s="5" t="str">
        <f>IF(PhieuBauCu!$B$2&gt;0,IF(LEN($B424)=0,"",IF(AND($B424&gt;0,VALUE(SUBSTITUTE($B424,"1","0"))=$B424),1,0)),"")</f>
        <v/>
      </c>
      <c r="E424" s="5" t="str">
        <f>IF(PhieuBauCu!$B$2&gt;1,IF(LEN($B424)=0,"",IF(AND($B424&gt;0,VALUE(SUBSTITUTE($B424,"2","0"))=$B424),1,0)),"")</f>
        <v/>
      </c>
      <c r="F424" s="5" t="str">
        <f>IF(PhieuBauCu!$B$2&gt;2,IF(LEN($B424)=0,"",IF(AND($B424&gt;0,VALUE(SUBSTITUTE($B424,"3","0"))=$B424),1,0)),"")</f>
        <v/>
      </c>
      <c r="G424" s="5" t="str">
        <f>IF(PhieuBauCu!$B$2&gt;3,IF(LEN($B424)=0,"",IF(AND($B424&gt;0,VALUE(SUBSTITUTE($B424,"4","0"))=$B424),1,0)),"")</f>
        <v/>
      </c>
      <c r="H424" s="5" t="str">
        <f>IF(PhieuBauCu!$B$2&gt;4,IF(LEN($B424)=0,"",IF(AND($B424&gt;0,VALUE(SUBSTITUTE($B424,"5","0"))=$B424),1,0)),"")</f>
        <v/>
      </c>
      <c r="I424" s="5" t="str">
        <f>IF(PhieuBauCu!$B$2&gt;5,IF(LEN($B424)=0,"",IF(AND($B424&gt;0,VALUE(SUBSTITUTE($B424,"6","0"))=$B424),1,0)),"")</f>
        <v/>
      </c>
      <c r="J424" s="5" t="str">
        <f>IF(PhieuBauCu!$B$2&gt;6,IF(LEN($B424)=0,"",IF(AND($B424&gt;0,VALUE(SUBSTITUTE($B424,"7","0"))=$B424),1,0)),"")</f>
        <v/>
      </c>
      <c r="K424" s="5" t="str">
        <f>IF(PhieuBauCu!$B$2&gt;7,IF(LEN($B424)=0,"",IF(AND($B424&gt;0,VALUE(SUBSTITUTE($B424,"8","0"))=$B424),1,0)),"")</f>
        <v/>
      </c>
      <c r="L424" s="5" t="str">
        <f>IF(PhieuBauCu!$B$2&gt;8,IF(LEN($B424)=0,"",IF(AND($B424&gt;0,VALUE(SUBSTITUTE($B424,"9","0"))=$B424),1,0)),"")</f>
        <v/>
      </c>
      <c r="M424" s="9">
        <f t="shared" si="13"/>
        <v>0</v>
      </c>
      <c r="N424" s="36">
        <f>IF(AND(M424&lt;=PhieuBauCu!$B$13,M424&gt;=1),1,0)</f>
        <v>0</v>
      </c>
    </row>
    <row r="425" spans="1:14" ht="28.5" customHeight="1">
      <c r="A425" s="2">
        <v>420</v>
      </c>
      <c r="B425" s="3"/>
      <c r="C425" s="48" t="str">
        <f t="shared" si="12"/>
        <v/>
      </c>
      <c r="D425" s="5" t="str">
        <f>IF(PhieuBauCu!$B$2&gt;0,IF(LEN($B425)=0,"",IF(AND($B425&gt;0,VALUE(SUBSTITUTE($B425,"1","0"))=$B425),1,0)),"")</f>
        <v/>
      </c>
      <c r="E425" s="5" t="str">
        <f>IF(PhieuBauCu!$B$2&gt;1,IF(LEN($B425)=0,"",IF(AND($B425&gt;0,VALUE(SUBSTITUTE($B425,"2","0"))=$B425),1,0)),"")</f>
        <v/>
      </c>
      <c r="F425" s="5" t="str">
        <f>IF(PhieuBauCu!$B$2&gt;2,IF(LEN($B425)=0,"",IF(AND($B425&gt;0,VALUE(SUBSTITUTE($B425,"3","0"))=$B425),1,0)),"")</f>
        <v/>
      </c>
      <c r="G425" s="5" t="str">
        <f>IF(PhieuBauCu!$B$2&gt;3,IF(LEN($B425)=0,"",IF(AND($B425&gt;0,VALUE(SUBSTITUTE($B425,"4","0"))=$B425),1,0)),"")</f>
        <v/>
      </c>
      <c r="H425" s="5" t="str">
        <f>IF(PhieuBauCu!$B$2&gt;4,IF(LEN($B425)=0,"",IF(AND($B425&gt;0,VALUE(SUBSTITUTE($B425,"5","0"))=$B425),1,0)),"")</f>
        <v/>
      </c>
      <c r="I425" s="5" t="str">
        <f>IF(PhieuBauCu!$B$2&gt;5,IF(LEN($B425)=0,"",IF(AND($B425&gt;0,VALUE(SUBSTITUTE($B425,"6","0"))=$B425),1,0)),"")</f>
        <v/>
      </c>
      <c r="J425" s="5" t="str">
        <f>IF(PhieuBauCu!$B$2&gt;6,IF(LEN($B425)=0,"",IF(AND($B425&gt;0,VALUE(SUBSTITUTE($B425,"7","0"))=$B425),1,0)),"")</f>
        <v/>
      </c>
      <c r="K425" s="5" t="str">
        <f>IF(PhieuBauCu!$B$2&gt;7,IF(LEN($B425)=0,"",IF(AND($B425&gt;0,VALUE(SUBSTITUTE($B425,"8","0"))=$B425),1,0)),"")</f>
        <v/>
      </c>
      <c r="L425" s="5" t="str">
        <f>IF(PhieuBauCu!$B$2&gt;8,IF(LEN($B425)=0,"",IF(AND($B425&gt;0,VALUE(SUBSTITUTE($B425,"9","0"))=$B425),1,0)),"")</f>
        <v/>
      </c>
      <c r="M425" s="9">
        <f t="shared" si="13"/>
        <v>0</v>
      </c>
      <c r="N425" s="36">
        <f>IF(AND(M425&lt;=PhieuBauCu!$B$13,M425&gt;=1),1,0)</f>
        <v>0</v>
      </c>
    </row>
    <row r="426" spans="1:14" ht="28.5" customHeight="1">
      <c r="A426" s="2">
        <v>421</v>
      </c>
      <c r="B426" s="3"/>
      <c r="C426" s="48" t="str">
        <f t="shared" si="12"/>
        <v/>
      </c>
      <c r="D426" s="5" t="str">
        <f>IF(PhieuBauCu!$B$2&gt;0,IF(LEN($B426)=0,"",IF(AND($B426&gt;0,VALUE(SUBSTITUTE($B426,"1","0"))=$B426),1,0)),"")</f>
        <v/>
      </c>
      <c r="E426" s="5" t="str">
        <f>IF(PhieuBauCu!$B$2&gt;1,IF(LEN($B426)=0,"",IF(AND($B426&gt;0,VALUE(SUBSTITUTE($B426,"2","0"))=$B426),1,0)),"")</f>
        <v/>
      </c>
      <c r="F426" s="5" t="str">
        <f>IF(PhieuBauCu!$B$2&gt;2,IF(LEN($B426)=0,"",IF(AND($B426&gt;0,VALUE(SUBSTITUTE($B426,"3","0"))=$B426),1,0)),"")</f>
        <v/>
      </c>
      <c r="G426" s="5" t="str">
        <f>IF(PhieuBauCu!$B$2&gt;3,IF(LEN($B426)=0,"",IF(AND($B426&gt;0,VALUE(SUBSTITUTE($B426,"4","0"))=$B426),1,0)),"")</f>
        <v/>
      </c>
      <c r="H426" s="5" t="str">
        <f>IF(PhieuBauCu!$B$2&gt;4,IF(LEN($B426)=0,"",IF(AND($B426&gt;0,VALUE(SUBSTITUTE($B426,"5","0"))=$B426),1,0)),"")</f>
        <v/>
      </c>
      <c r="I426" s="5" t="str">
        <f>IF(PhieuBauCu!$B$2&gt;5,IF(LEN($B426)=0,"",IF(AND($B426&gt;0,VALUE(SUBSTITUTE($B426,"6","0"))=$B426),1,0)),"")</f>
        <v/>
      </c>
      <c r="J426" s="5" t="str">
        <f>IF(PhieuBauCu!$B$2&gt;6,IF(LEN($B426)=0,"",IF(AND($B426&gt;0,VALUE(SUBSTITUTE($B426,"7","0"))=$B426),1,0)),"")</f>
        <v/>
      </c>
      <c r="K426" s="5" t="str">
        <f>IF(PhieuBauCu!$B$2&gt;7,IF(LEN($B426)=0,"",IF(AND($B426&gt;0,VALUE(SUBSTITUTE($B426,"8","0"))=$B426),1,0)),"")</f>
        <v/>
      </c>
      <c r="L426" s="5" t="str">
        <f>IF(PhieuBauCu!$B$2&gt;8,IF(LEN($B426)=0,"",IF(AND($B426&gt;0,VALUE(SUBSTITUTE($B426,"9","0"))=$B426),1,0)),"")</f>
        <v/>
      </c>
      <c r="M426" s="9">
        <f t="shared" si="13"/>
        <v>0</v>
      </c>
      <c r="N426" s="36">
        <f>IF(AND(M426&lt;=PhieuBauCu!$B$13,M426&gt;=1),1,0)</f>
        <v>0</v>
      </c>
    </row>
    <row r="427" spans="1:14" ht="28.5" customHeight="1">
      <c r="A427" s="2">
        <v>422</v>
      </c>
      <c r="B427" s="3"/>
      <c r="C427" s="48" t="str">
        <f t="shared" si="12"/>
        <v/>
      </c>
      <c r="D427" s="5" t="str">
        <f>IF(PhieuBauCu!$B$2&gt;0,IF(LEN($B427)=0,"",IF(AND($B427&gt;0,VALUE(SUBSTITUTE($B427,"1","0"))=$B427),1,0)),"")</f>
        <v/>
      </c>
      <c r="E427" s="5" t="str">
        <f>IF(PhieuBauCu!$B$2&gt;1,IF(LEN($B427)=0,"",IF(AND($B427&gt;0,VALUE(SUBSTITUTE($B427,"2","0"))=$B427),1,0)),"")</f>
        <v/>
      </c>
      <c r="F427" s="5" t="str">
        <f>IF(PhieuBauCu!$B$2&gt;2,IF(LEN($B427)=0,"",IF(AND($B427&gt;0,VALUE(SUBSTITUTE($B427,"3","0"))=$B427),1,0)),"")</f>
        <v/>
      </c>
      <c r="G427" s="5" t="str">
        <f>IF(PhieuBauCu!$B$2&gt;3,IF(LEN($B427)=0,"",IF(AND($B427&gt;0,VALUE(SUBSTITUTE($B427,"4","0"))=$B427),1,0)),"")</f>
        <v/>
      </c>
      <c r="H427" s="5" t="str">
        <f>IF(PhieuBauCu!$B$2&gt;4,IF(LEN($B427)=0,"",IF(AND($B427&gt;0,VALUE(SUBSTITUTE($B427,"5","0"))=$B427),1,0)),"")</f>
        <v/>
      </c>
      <c r="I427" s="5" t="str">
        <f>IF(PhieuBauCu!$B$2&gt;5,IF(LEN($B427)=0,"",IF(AND($B427&gt;0,VALUE(SUBSTITUTE($B427,"6","0"))=$B427),1,0)),"")</f>
        <v/>
      </c>
      <c r="J427" s="5" t="str">
        <f>IF(PhieuBauCu!$B$2&gt;6,IF(LEN($B427)=0,"",IF(AND($B427&gt;0,VALUE(SUBSTITUTE($B427,"7","0"))=$B427),1,0)),"")</f>
        <v/>
      </c>
      <c r="K427" s="5" t="str">
        <f>IF(PhieuBauCu!$B$2&gt;7,IF(LEN($B427)=0,"",IF(AND($B427&gt;0,VALUE(SUBSTITUTE($B427,"8","0"))=$B427),1,0)),"")</f>
        <v/>
      </c>
      <c r="L427" s="5" t="str">
        <f>IF(PhieuBauCu!$B$2&gt;8,IF(LEN($B427)=0,"",IF(AND($B427&gt;0,VALUE(SUBSTITUTE($B427,"9","0"))=$B427),1,0)),"")</f>
        <v/>
      </c>
      <c r="M427" s="9">
        <f t="shared" si="13"/>
        <v>0</v>
      </c>
      <c r="N427" s="36">
        <f>IF(AND(M427&lt;=PhieuBauCu!$B$13,M427&gt;=1),1,0)</f>
        <v>0</v>
      </c>
    </row>
    <row r="428" spans="1:14" ht="28.5" customHeight="1">
      <c r="A428" s="2">
        <v>423</v>
      </c>
      <c r="B428" s="3"/>
      <c r="C428" s="48" t="str">
        <f t="shared" si="12"/>
        <v/>
      </c>
      <c r="D428" s="5" t="str">
        <f>IF(PhieuBauCu!$B$2&gt;0,IF(LEN($B428)=0,"",IF(AND($B428&gt;0,VALUE(SUBSTITUTE($B428,"1","0"))=$B428),1,0)),"")</f>
        <v/>
      </c>
      <c r="E428" s="5" t="str">
        <f>IF(PhieuBauCu!$B$2&gt;1,IF(LEN($B428)=0,"",IF(AND($B428&gt;0,VALUE(SUBSTITUTE($B428,"2","0"))=$B428),1,0)),"")</f>
        <v/>
      </c>
      <c r="F428" s="5" t="str">
        <f>IF(PhieuBauCu!$B$2&gt;2,IF(LEN($B428)=0,"",IF(AND($B428&gt;0,VALUE(SUBSTITUTE($B428,"3","0"))=$B428),1,0)),"")</f>
        <v/>
      </c>
      <c r="G428" s="5" t="str">
        <f>IF(PhieuBauCu!$B$2&gt;3,IF(LEN($B428)=0,"",IF(AND($B428&gt;0,VALUE(SUBSTITUTE($B428,"4","0"))=$B428),1,0)),"")</f>
        <v/>
      </c>
      <c r="H428" s="5" t="str">
        <f>IF(PhieuBauCu!$B$2&gt;4,IF(LEN($B428)=0,"",IF(AND($B428&gt;0,VALUE(SUBSTITUTE($B428,"5","0"))=$B428),1,0)),"")</f>
        <v/>
      </c>
      <c r="I428" s="5" t="str">
        <f>IF(PhieuBauCu!$B$2&gt;5,IF(LEN($B428)=0,"",IF(AND($B428&gt;0,VALUE(SUBSTITUTE($B428,"6","0"))=$B428),1,0)),"")</f>
        <v/>
      </c>
      <c r="J428" s="5" t="str">
        <f>IF(PhieuBauCu!$B$2&gt;6,IF(LEN($B428)=0,"",IF(AND($B428&gt;0,VALUE(SUBSTITUTE($B428,"7","0"))=$B428),1,0)),"")</f>
        <v/>
      </c>
      <c r="K428" s="5" t="str">
        <f>IF(PhieuBauCu!$B$2&gt;7,IF(LEN($B428)=0,"",IF(AND($B428&gt;0,VALUE(SUBSTITUTE($B428,"8","0"))=$B428),1,0)),"")</f>
        <v/>
      </c>
      <c r="L428" s="5" t="str">
        <f>IF(PhieuBauCu!$B$2&gt;8,IF(LEN($B428)=0,"",IF(AND($B428&gt;0,VALUE(SUBSTITUTE($B428,"9","0"))=$B428),1,0)),"")</f>
        <v/>
      </c>
      <c r="M428" s="9">
        <f t="shared" si="13"/>
        <v>0</v>
      </c>
      <c r="N428" s="36">
        <f>IF(AND(M428&lt;=PhieuBauCu!$B$13,M428&gt;=1),1,0)</f>
        <v>0</v>
      </c>
    </row>
    <row r="429" spans="1:14" ht="28.5" customHeight="1">
      <c r="A429" s="2">
        <v>424</v>
      </c>
      <c r="B429" s="3"/>
      <c r="C429" s="48" t="str">
        <f t="shared" si="12"/>
        <v/>
      </c>
      <c r="D429" s="5" t="str">
        <f>IF(PhieuBauCu!$B$2&gt;0,IF(LEN($B429)=0,"",IF(AND($B429&gt;0,VALUE(SUBSTITUTE($B429,"1","0"))=$B429),1,0)),"")</f>
        <v/>
      </c>
      <c r="E429" s="5" t="str">
        <f>IF(PhieuBauCu!$B$2&gt;1,IF(LEN($B429)=0,"",IF(AND($B429&gt;0,VALUE(SUBSTITUTE($B429,"2","0"))=$B429),1,0)),"")</f>
        <v/>
      </c>
      <c r="F429" s="5" t="str">
        <f>IF(PhieuBauCu!$B$2&gt;2,IF(LEN($B429)=0,"",IF(AND($B429&gt;0,VALUE(SUBSTITUTE($B429,"3","0"))=$B429),1,0)),"")</f>
        <v/>
      </c>
      <c r="G429" s="5" t="str">
        <f>IF(PhieuBauCu!$B$2&gt;3,IF(LEN($B429)=0,"",IF(AND($B429&gt;0,VALUE(SUBSTITUTE($B429,"4","0"))=$B429),1,0)),"")</f>
        <v/>
      </c>
      <c r="H429" s="5" t="str">
        <f>IF(PhieuBauCu!$B$2&gt;4,IF(LEN($B429)=0,"",IF(AND($B429&gt;0,VALUE(SUBSTITUTE($B429,"5","0"))=$B429),1,0)),"")</f>
        <v/>
      </c>
      <c r="I429" s="5" t="str">
        <f>IF(PhieuBauCu!$B$2&gt;5,IF(LEN($B429)=0,"",IF(AND($B429&gt;0,VALUE(SUBSTITUTE($B429,"6","0"))=$B429),1,0)),"")</f>
        <v/>
      </c>
      <c r="J429" s="5" t="str">
        <f>IF(PhieuBauCu!$B$2&gt;6,IF(LEN($B429)=0,"",IF(AND($B429&gt;0,VALUE(SUBSTITUTE($B429,"7","0"))=$B429),1,0)),"")</f>
        <v/>
      </c>
      <c r="K429" s="5" t="str">
        <f>IF(PhieuBauCu!$B$2&gt;7,IF(LEN($B429)=0,"",IF(AND($B429&gt;0,VALUE(SUBSTITUTE($B429,"8","0"))=$B429),1,0)),"")</f>
        <v/>
      </c>
      <c r="L429" s="5" t="str">
        <f>IF(PhieuBauCu!$B$2&gt;8,IF(LEN($B429)=0,"",IF(AND($B429&gt;0,VALUE(SUBSTITUTE($B429,"9","0"))=$B429),1,0)),"")</f>
        <v/>
      </c>
      <c r="M429" s="9">
        <f t="shared" si="13"/>
        <v>0</v>
      </c>
      <c r="N429" s="36">
        <f>IF(AND(M429&lt;=PhieuBauCu!$B$13,M429&gt;=1),1,0)</f>
        <v>0</v>
      </c>
    </row>
    <row r="430" spans="1:14" ht="28.5" customHeight="1">
      <c r="A430" s="2">
        <v>425</v>
      </c>
      <c r="B430" s="3"/>
      <c r="C430" s="48" t="str">
        <f t="shared" si="12"/>
        <v/>
      </c>
      <c r="D430" s="5" t="str">
        <f>IF(PhieuBauCu!$B$2&gt;0,IF(LEN($B430)=0,"",IF(AND($B430&gt;0,VALUE(SUBSTITUTE($B430,"1","0"))=$B430),1,0)),"")</f>
        <v/>
      </c>
      <c r="E430" s="5" t="str">
        <f>IF(PhieuBauCu!$B$2&gt;1,IF(LEN($B430)=0,"",IF(AND($B430&gt;0,VALUE(SUBSTITUTE($B430,"2","0"))=$B430),1,0)),"")</f>
        <v/>
      </c>
      <c r="F430" s="5" t="str">
        <f>IF(PhieuBauCu!$B$2&gt;2,IF(LEN($B430)=0,"",IF(AND($B430&gt;0,VALUE(SUBSTITUTE($B430,"3","0"))=$B430),1,0)),"")</f>
        <v/>
      </c>
      <c r="G430" s="5" t="str">
        <f>IF(PhieuBauCu!$B$2&gt;3,IF(LEN($B430)=0,"",IF(AND($B430&gt;0,VALUE(SUBSTITUTE($B430,"4","0"))=$B430),1,0)),"")</f>
        <v/>
      </c>
      <c r="H430" s="5" t="str">
        <f>IF(PhieuBauCu!$B$2&gt;4,IF(LEN($B430)=0,"",IF(AND($B430&gt;0,VALUE(SUBSTITUTE($B430,"5","0"))=$B430),1,0)),"")</f>
        <v/>
      </c>
      <c r="I430" s="5" t="str">
        <f>IF(PhieuBauCu!$B$2&gt;5,IF(LEN($B430)=0,"",IF(AND($B430&gt;0,VALUE(SUBSTITUTE($B430,"6","0"))=$B430),1,0)),"")</f>
        <v/>
      </c>
      <c r="J430" s="5" t="str">
        <f>IF(PhieuBauCu!$B$2&gt;6,IF(LEN($B430)=0,"",IF(AND($B430&gt;0,VALUE(SUBSTITUTE($B430,"7","0"))=$B430),1,0)),"")</f>
        <v/>
      </c>
      <c r="K430" s="5" t="str">
        <f>IF(PhieuBauCu!$B$2&gt;7,IF(LEN($B430)=0,"",IF(AND($B430&gt;0,VALUE(SUBSTITUTE($B430,"8","0"))=$B430),1,0)),"")</f>
        <v/>
      </c>
      <c r="L430" s="5" t="str">
        <f>IF(PhieuBauCu!$B$2&gt;8,IF(LEN($B430)=0,"",IF(AND($B430&gt;0,VALUE(SUBSTITUTE($B430,"9","0"))=$B430),1,0)),"")</f>
        <v/>
      </c>
      <c r="M430" s="9">
        <f t="shared" si="13"/>
        <v>0</v>
      </c>
      <c r="N430" s="36">
        <f>IF(AND(M430&lt;=PhieuBauCu!$B$13,M430&gt;=1),1,0)</f>
        <v>0</v>
      </c>
    </row>
    <row r="431" spans="1:14" ht="28.5" customHeight="1">
      <c r="A431" s="2">
        <v>426</v>
      </c>
      <c r="B431" s="3"/>
      <c r="C431" s="48" t="str">
        <f t="shared" si="12"/>
        <v/>
      </c>
      <c r="D431" s="5" t="str">
        <f>IF(PhieuBauCu!$B$2&gt;0,IF(LEN($B431)=0,"",IF(AND($B431&gt;0,VALUE(SUBSTITUTE($B431,"1","0"))=$B431),1,0)),"")</f>
        <v/>
      </c>
      <c r="E431" s="5" t="str">
        <f>IF(PhieuBauCu!$B$2&gt;1,IF(LEN($B431)=0,"",IF(AND($B431&gt;0,VALUE(SUBSTITUTE($B431,"2","0"))=$B431),1,0)),"")</f>
        <v/>
      </c>
      <c r="F431" s="5" t="str">
        <f>IF(PhieuBauCu!$B$2&gt;2,IF(LEN($B431)=0,"",IF(AND($B431&gt;0,VALUE(SUBSTITUTE($B431,"3","0"))=$B431),1,0)),"")</f>
        <v/>
      </c>
      <c r="G431" s="5" t="str">
        <f>IF(PhieuBauCu!$B$2&gt;3,IF(LEN($B431)=0,"",IF(AND($B431&gt;0,VALUE(SUBSTITUTE($B431,"4","0"))=$B431),1,0)),"")</f>
        <v/>
      </c>
      <c r="H431" s="5" t="str">
        <f>IF(PhieuBauCu!$B$2&gt;4,IF(LEN($B431)=0,"",IF(AND($B431&gt;0,VALUE(SUBSTITUTE($B431,"5","0"))=$B431),1,0)),"")</f>
        <v/>
      </c>
      <c r="I431" s="5" t="str">
        <f>IF(PhieuBauCu!$B$2&gt;5,IF(LEN($B431)=0,"",IF(AND($B431&gt;0,VALUE(SUBSTITUTE($B431,"6","0"))=$B431),1,0)),"")</f>
        <v/>
      </c>
      <c r="J431" s="5" t="str">
        <f>IF(PhieuBauCu!$B$2&gt;6,IF(LEN($B431)=0,"",IF(AND($B431&gt;0,VALUE(SUBSTITUTE($B431,"7","0"))=$B431),1,0)),"")</f>
        <v/>
      </c>
      <c r="K431" s="5" t="str">
        <f>IF(PhieuBauCu!$B$2&gt;7,IF(LEN($B431)=0,"",IF(AND($B431&gt;0,VALUE(SUBSTITUTE($B431,"8","0"))=$B431),1,0)),"")</f>
        <v/>
      </c>
      <c r="L431" s="5" t="str">
        <f>IF(PhieuBauCu!$B$2&gt;8,IF(LEN($B431)=0,"",IF(AND($B431&gt;0,VALUE(SUBSTITUTE($B431,"9","0"))=$B431),1,0)),"")</f>
        <v/>
      </c>
      <c r="M431" s="9">
        <f t="shared" si="13"/>
        <v>0</v>
      </c>
      <c r="N431" s="36">
        <f>IF(AND(M431&lt;=PhieuBauCu!$B$13,M431&gt;=1),1,0)</f>
        <v>0</v>
      </c>
    </row>
    <row r="432" spans="1:14" ht="28.5" customHeight="1">
      <c r="A432" s="2">
        <v>427</v>
      </c>
      <c r="B432" s="3"/>
      <c r="C432" s="48" t="str">
        <f t="shared" si="12"/>
        <v/>
      </c>
      <c r="D432" s="5" t="str">
        <f>IF(PhieuBauCu!$B$2&gt;0,IF(LEN($B432)=0,"",IF(AND($B432&gt;0,VALUE(SUBSTITUTE($B432,"1","0"))=$B432),1,0)),"")</f>
        <v/>
      </c>
      <c r="E432" s="5" t="str">
        <f>IF(PhieuBauCu!$B$2&gt;1,IF(LEN($B432)=0,"",IF(AND($B432&gt;0,VALUE(SUBSTITUTE($B432,"2","0"))=$B432),1,0)),"")</f>
        <v/>
      </c>
      <c r="F432" s="5" t="str">
        <f>IF(PhieuBauCu!$B$2&gt;2,IF(LEN($B432)=0,"",IF(AND($B432&gt;0,VALUE(SUBSTITUTE($B432,"3","0"))=$B432),1,0)),"")</f>
        <v/>
      </c>
      <c r="G432" s="5" t="str">
        <f>IF(PhieuBauCu!$B$2&gt;3,IF(LEN($B432)=0,"",IF(AND($B432&gt;0,VALUE(SUBSTITUTE($B432,"4","0"))=$B432),1,0)),"")</f>
        <v/>
      </c>
      <c r="H432" s="5" t="str">
        <f>IF(PhieuBauCu!$B$2&gt;4,IF(LEN($B432)=0,"",IF(AND($B432&gt;0,VALUE(SUBSTITUTE($B432,"5","0"))=$B432),1,0)),"")</f>
        <v/>
      </c>
      <c r="I432" s="5" t="str">
        <f>IF(PhieuBauCu!$B$2&gt;5,IF(LEN($B432)=0,"",IF(AND($B432&gt;0,VALUE(SUBSTITUTE($B432,"6","0"))=$B432),1,0)),"")</f>
        <v/>
      </c>
      <c r="J432" s="5" t="str">
        <f>IF(PhieuBauCu!$B$2&gt;6,IF(LEN($B432)=0,"",IF(AND($B432&gt;0,VALUE(SUBSTITUTE($B432,"7","0"))=$B432),1,0)),"")</f>
        <v/>
      </c>
      <c r="K432" s="5" t="str">
        <f>IF(PhieuBauCu!$B$2&gt;7,IF(LEN($B432)=0,"",IF(AND($B432&gt;0,VALUE(SUBSTITUTE($B432,"8","0"))=$B432),1,0)),"")</f>
        <v/>
      </c>
      <c r="L432" s="5" t="str">
        <f>IF(PhieuBauCu!$B$2&gt;8,IF(LEN($B432)=0,"",IF(AND($B432&gt;0,VALUE(SUBSTITUTE($B432,"9","0"))=$B432),1,0)),"")</f>
        <v/>
      </c>
      <c r="M432" s="9">
        <f t="shared" si="13"/>
        <v>0</v>
      </c>
      <c r="N432" s="36">
        <f>IF(AND(M432&lt;=PhieuBauCu!$B$13,M432&gt;=1),1,0)</f>
        <v>0</v>
      </c>
    </row>
    <row r="433" spans="1:14" ht="28.5" customHeight="1">
      <c r="A433" s="2">
        <v>428</v>
      </c>
      <c r="B433" s="3"/>
      <c r="C433" s="48" t="str">
        <f t="shared" si="12"/>
        <v/>
      </c>
      <c r="D433" s="5" t="str">
        <f>IF(PhieuBauCu!$B$2&gt;0,IF(LEN($B433)=0,"",IF(AND($B433&gt;0,VALUE(SUBSTITUTE($B433,"1","0"))=$B433),1,0)),"")</f>
        <v/>
      </c>
      <c r="E433" s="5" t="str">
        <f>IF(PhieuBauCu!$B$2&gt;1,IF(LEN($B433)=0,"",IF(AND($B433&gt;0,VALUE(SUBSTITUTE($B433,"2","0"))=$B433),1,0)),"")</f>
        <v/>
      </c>
      <c r="F433" s="5" t="str">
        <f>IF(PhieuBauCu!$B$2&gt;2,IF(LEN($B433)=0,"",IF(AND($B433&gt;0,VALUE(SUBSTITUTE($B433,"3","0"))=$B433),1,0)),"")</f>
        <v/>
      </c>
      <c r="G433" s="5" t="str">
        <f>IF(PhieuBauCu!$B$2&gt;3,IF(LEN($B433)=0,"",IF(AND($B433&gt;0,VALUE(SUBSTITUTE($B433,"4","0"))=$B433),1,0)),"")</f>
        <v/>
      </c>
      <c r="H433" s="5" t="str">
        <f>IF(PhieuBauCu!$B$2&gt;4,IF(LEN($B433)=0,"",IF(AND($B433&gt;0,VALUE(SUBSTITUTE($B433,"5","0"))=$B433),1,0)),"")</f>
        <v/>
      </c>
      <c r="I433" s="5" t="str">
        <f>IF(PhieuBauCu!$B$2&gt;5,IF(LEN($B433)=0,"",IF(AND($B433&gt;0,VALUE(SUBSTITUTE($B433,"6","0"))=$B433),1,0)),"")</f>
        <v/>
      </c>
      <c r="J433" s="5" t="str">
        <f>IF(PhieuBauCu!$B$2&gt;6,IF(LEN($B433)=0,"",IF(AND($B433&gt;0,VALUE(SUBSTITUTE($B433,"7","0"))=$B433),1,0)),"")</f>
        <v/>
      </c>
      <c r="K433" s="5" t="str">
        <f>IF(PhieuBauCu!$B$2&gt;7,IF(LEN($B433)=0,"",IF(AND($B433&gt;0,VALUE(SUBSTITUTE($B433,"8","0"))=$B433),1,0)),"")</f>
        <v/>
      </c>
      <c r="L433" s="5" t="str">
        <f>IF(PhieuBauCu!$B$2&gt;8,IF(LEN($B433)=0,"",IF(AND($B433&gt;0,VALUE(SUBSTITUTE($B433,"9","0"))=$B433),1,0)),"")</f>
        <v/>
      </c>
      <c r="M433" s="9">
        <f t="shared" si="13"/>
        <v>0</v>
      </c>
      <c r="N433" s="36">
        <f>IF(AND(M433&lt;=PhieuBauCu!$B$13,M433&gt;=1),1,0)</f>
        <v>0</v>
      </c>
    </row>
    <row r="434" spans="1:14" ht="28.5" customHeight="1">
      <c r="A434" s="2">
        <v>429</v>
      </c>
      <c r="B434" s="3"/>
      <c r="C434" s="48" t="str">
        <f t="shared" si="12"/>
        <v/>
      </c>
      <c r="D434" s="5" t="str">
        <f>IF(PhieuBauCu!$B$2&gt;0,IF(LEN($B434)=0,"",IF(AND($B434&gt;0,VALUE(SUBSTITUTE($B434,"1","0"))=$B434),1,0)),"")</f>
        <v/>
      </c>
      <c r="E434" s="5" t="str">
        <f>IF(PhieuBauCu!$B$2&gt;1,IF(LEN($B434)=0,"",IF(AND($B434&gt;0,VALUE(SUBSTITUTE($B434,"2","0"))=$B434),1,0)),"")</f>
        <v/>
      </c>
      <c r="F434" s="5" t="str">
        <f>IF(PhieuBauCu!$B$2&gt;2,IF(LEN($B434)=0,"",IF(AND($B434&gt;0,VALUE(SUBSTITUTE($B434,"3","0"))=$B434),1,0)),"")</f>
        <v/>
      </c>
      <c r="G434" s="5" t="str">
        <f>IF(PhieuBauCu!$B$2&gt;3,IF(LEN($B434)=0,"",IF(AND($B434&gt;0,VALUE(SUBSTITUTE($B434,"4","0"))=$B434),1,0)),"")</f>
        <v/>
      </c>
      <c r="H434" s="5" t="str">
        <f>IF(PhieuBauCu!$B$2&gt;4,IF(LEN($B434)=0,"",IF(AND($B434&gt;0,VALUE(SUBSTITUTE($B434,"5","0"))=$B434),1,0)),"")</f>
        <v/>
      </c>
      <c r="I434" s="5" t="str">
        <f>IF(PhieuBauCu!$B$2&gt;5,IF(LEN($B434)=0,"",IF(AND($B434&gt;0,VALUE(SUBSTITUTE($B434,"6","0"))=$B434),1,0)),"")</f>
        <v/>
      </c>
      <c r="J434" s="5" t="str">
        <f>IF(PhieuBauCu!$B$2&gt;6,IF(LEN($B434)=0,"",IF(AND($B434&gt;0,VALUE(SUBSTITUTE($B434,"7","0"))=$B434),1,0)),"")</f>
        <v/>
      </c>
      <c r="K434" s="5" t="str">
        <f>IF(PhieuBauCu!$B$2&gt;7,IF(LEN($B434)=0,"",IF(AND($B434&gt;0,VALUE(SUBSTITUTE($B434,"8","0"))=$B434),1,0)),"")</f>
        <v/>
      </c>
      <c r="L434" s="5" t="str">
        <f>IF(PhieuBauCu!$B$2&gt;8,IF(LEN($B434)=0,"",IF(AND($B434&gt;0,VALUE(SUBSTITUTE($B434,"9","0"))=$B434),1,0)),"")</f>
        <v/>
      </c>
      <c r="M434" s="9">
        <f t="shared" si="13"/>
        <v>0</v>
      </c>
      <c r="N434" s="36">
        <f>IF(AND(M434&lt;=PhieuBauCu!$B$13,M434&gt;=1),1,0)</f>
        <v>0</v>
      </c>
    </row>
    <row r="435" spans="1:14" ht="28.5" customHeight="1">
      <c r="A435" s="2">
        <v>430</v>
      </c>
      <c r="B435" s="3"/>
      <c r="C435" s="48" t="str">
        <f t="shared" si="12"/>
        <v/>
      </c>
      <c r="D435" s="5" t="str">
        <f>IF(PhieuBauCu!$B$2&gt;0,IF(LEN($B435)=0,"",IF(AND($B435&gt;0,VALUE(SUBSTITUTE($B435,"1","0"))=$B435),1,0)),"")</f>
        <v/>
      </c>
      <c r="E435" s="5" t="str">
        <f>IF(PhieuBauCu!$B$2&gt;1,IF(LEN($B435)=0,"",IF(AND($B435&gt;0,VALUE(SUBSTITUTE($B435,"2","0"))=$B435),1,0)),"")</f>
        <v/>
      </c>
      <c r="F435" s="5" t="str">
        <f>IF(PhieuBauCu!$B$2&gt;2,IF(LEN($B435)=0,"",IF(AND($B435&gt;0,VALUE(SUBSTITUTE($B435,"3","0"))=$B435),1,0)),"")</f>
        <v/>
      </c>
      <c r="G435" s="5" t="str">
        <f>IF(PhieuBauCu!$B$2&gt;3,IF(LEN($B435)=0,"",IF(AND($B435&gt;0,VALUE(SUBSTITUTE($B435,"4","0"))=$B435),1,0)),"")</f>
        <v/>
      </c>
      <c r="H435" s="5" t="str">
        <f>IF(PhieuBauCu!$B$2&gt;4,IF(LEN($B435)=0,"",IF(AND($B435&gt;0,VALUE(SUBSTITUTE($B435,"5","0"))=$B435),1,0)),"")</f>
        <v/>
      </c>
      <c r="I435" s="5" t="str">
        <f>IF(PhieuBauCu!$B$2&gt;5,IF(LEN($B435)=0,"",IF(AND($B435&gt;0,VALUE(SUBSTITUTE($B435,"6","0"))=$B435),1,0)),"")</f>
        <v/>
      </c>
      <c r="J435" s="5" t="str">
        <f>IF(PhieuBauCu!$B$2&gt;6,IF(LEN($B435)=0,"",IF(AND($B435&gt;0,VALUE(SUBSTITUTE($B435,"7","0"))=$B435),1,0)),"")</f>
        <v/>
      </c>
      <c r="K435" s="5" t="str">
        <f>IF(PhieuBauCu!$B$2&gt;7,IF(LEN($B435)=0,"",IF(AND($B435&gt;0,VALUE(SUBSTITUTE($B435,"8","0"))=$B435),1,0)),"")</f>
        <v/>
      </c>
      <c r="L435" s="5" t="str">
        <f>IF(PhieuBauCu!$B$2&gt;8,IF(LEN($B435)=0,"",IF(AND($B435&gt;0,VALUE(SUBSTITUTE($B435,"9","0"))=$B435),1,0)),"")</f>
        <v/>
      </c>
      <c r="M435" s="9">
        <f t="shared" si="13"/>
        <v>0</v>
      </c>
      <c r="N435" s="36">
        <f>IF(AND(M435&lt;=PhieuBauCu!$B$13,M435&gt;=1),1,0)</f>
        <v>0</v>
      </c>
    </row>
    <row r="436" spans="1:14" ht="28.5" customHeight="1">
      <c r="A436" s="2">
        <v>431</v>
      </c>
      <c r="B436" s="3"/>
      <c r="C436" s="48" t="str">
        <f t="shared" si="12"/>
        <v/>
      </c>
      <c r="D436" s="5" t="str">
        <f>IF(PhieuBauCu!$B$2&gt;0,IF(LEN($B436)=0,"",IF(AND($B436&gt;0,VALUE(SUBSTITUTE($B436,"1","0"))=$B436),1,0)),"")</f>
        <v/>
      </c>
      <c r="E436" s="5" t="str">
        <f>IF(PhieuBauCu!$B$2&gt;1,IF(LEN($B436)=0,"",IF(AND($B436&gt;0,VALUE(SUBSTITUTE($B436,"2","0"))=$B436),1,0)),"")</f>
        <v/>
      </c>
      <c r="F436" s="5" t="str">
        <f>IF(PhieuBauCu!$B$2&gt;2,IF(LEN($B436)=0,"",IF(AND($B436&gt;0,VALUE(SUBSTITUTE($B436,"3","0"))=$B436),1,0)),"")</f>
        <v/>
      </c>
      <c r="G436" s="5" t="str">
        <f>IF(PhieuBauCu!$B$2&gt;3,IF(LEN($B436)=0,"",IF(AND($B436&gt;0,VALUE(SUBSTITUTE($B436,"4","0"))=$B436),1,0)),"")</f>
        <v/>
      </c>
      <c r="H436" s="5" t="str">
        <f>IF(PhieuBauCu!$B$2&gt;4,IF(LEN($B436)=0,"",IF(AND($B436&gt;0,VALUE(SUBSTITUTE($B436,"5","0"))=$B436),1,0)),"")</f>
        <v/>
      </c>
      <c r="I436" s="5" t="str">
        <f>IF(PhieuBauCu!$B$2&gt;5,IF(LEN($B436)=0,"",IF(AND($B436&gt;0,VALUE(SUBSTITUTE($B436,"6","0"))=$B436),1,0)),"")</f>
        <v/>
      </c>
      <c r="J436" s="5" t="str">
        <f>IF(PhieuBauCu!$B$2&gt;6,IF(LEN($B436)=0,"",IF(AND($B436&gt;0,VALUE(SUBSTITUTE($B436,"7","0"))=$B436),1,0)),"")</f>
        <v/>
      </c>
      <c r="K436" s="5" t="str">
        <f>IF(PhieuBauCu!$B$2&gt;7,IF(LEN($B436)=0,"",IF(AND($B436&gt;0,VALUE(SUBSTITUTE($B436,"8","0"))=$B436),1,0)),"")</f>
        <v/>
      </c>
      <c r="L436" s="5" t="str">
        <f>IF(PhieuBauCu!$B$2&gt;8,IF(LEN($B436)=0,"",IF(AND($B436&gt;0,VALUE(SUBSTITUTE($B436,"9","0"))=$B436),1,0)),"")</f>
        <v/>
      </c>
      <c r="M436" s="9">
        <f t="shared" si="13"/>
        <v>0</v>
      </c>
      <c r="N436" s="36">
        <f>IF(AND(M436&lt;=PhieuBauCu!$B$13,M436&gt;=1),1,0)</f>
        <v>0</v>
      </c>
    </row>
    <row r="437" spans="1:14" ht="28.5" customHeight="1">
      <c r="A437" s="2">
        <v>432</v>
      </c>
      <c r="B437" s="3"/>
      <c r="C437" s="48" t="str">
        <f t="shared" si="12"/>
        <v/>
      </c>
      <c r="D437" s="5" t="str">
        <f>IF(PhieuBauCu!$B$2&gt;0,IF(LEN($B437)=0,"",IF(AND($B437&gt;0,VALUE(SUBSTITUTE($B437,"1","0"))=$B437),1,0)),"")</f>
        <v/>
      </c>
      <c r="E437" s="5" t="str">
        <f>IF(PhieuBauCu!$B$2&gt;1,IF(LEN($B437)=0,"",IF(AND($B437&gt;0,VALUE(SUBSTITUTE($B437,"2","0"))=$B437),1,0)),"")</f>
        <v/>
      </c>
      <c r="F437" s="5" t="str">
        <f>IF(PhieuBauCu!$B$2&gt;2,IF(LEN($B437)=0,"",IF(AND($B437&gt;0,VALUE(SUBSTITUTE($B437,"3","0"))=$B437),1,0)),"")</f>
        <v/>
      </c>
      <c r="G437" s="5" t="str">
        <f>IF(PhieuBauCu!$B$2&gt;3,IF(LEN($B437)=0,"",IF(AND($B437&gt;0,VALUE(SUBSTITUTE($B437,"4","0"))=$B437),1,0)),"")</f>
        <v/>
      </c>
      <c r="H437" s="5" t="str">
        <f>IF(PhieuBauCu!$B$2&gt;4,IF(LEN($B437)=0,"",IF(AND($B437&gt;0,VALUE(SUBSTITUTE($B437,"5","0"))=$B437),1,0)),"")</f>
        <v/>
      </c>
      <c r="I437" s="5" t="str">
        <f>IF(PhieuBauCu!$B$2&gt;5,IF(LEN($B437)=0,"",IF(AND($B437&gt;0,VALUE(SUBSTITUTE($B437,"6","0"))=$B437),1,0)),"")</f>
        <v/>
      </c>
      <c r="J437" s="5" t="str">
        <f>IF(PhieuBauCu!$B$2&gt;6,IF(LEN($B437)=0,"",IF(AND($B437&gt;0,VALUE(SUBSTITUTE($B437,"7","0"))=$B437),1,0)),"")</f>
        <v/>
      </c>
      <c r="K437" s="5" t="str">
        <f>IF(PhieuBauCu!$B$2&gt;7,IF(LEN($B437)=0,"",IF(AND($B437&gt;0,VALUE(SUBSTITUTE($B437,"8","0"))=$B437),1,0)),"")</f>
        <v/>
      </c>
      <c r="L437" s="5" t="str">
        <f>IF(PhieuBauCu!$B$2&gt;8,IF(LEN($B437)=0,"",IF(AND($B437&gt;0,VALUE(SUBSTITUTE($B437,"9","0"))=$B437),1,0)),"")</f>
        <v/>
      </c>
      <c r="M437" s="9">
        <f t="shared" si="13"/>
        <v>0</v>
      </c>
      <c r="N437" s="36">
        <f>IF(AND(M437&lt;=PhieuBauCu!$B$13,M437&gt;=1),1,0)</f>
        <v>0</v>
      </c>
    </row>
    <row r="438" spans="1:14" ht="28.5" customHeight="1">
      <c r="A438" s="2">
        <v>433</v>
      </c>
      <c r="B438" s="3"/>
      <c r="C438" s="48" t="str">
        <f t="shared" si="12"/>
        <v/>
      </c>
      <c r="D438" s="5" t="str">
        <f>IF(PhieuBauCu!$B$2&gt;0,IF(LEN($B438)=0,"",IF(AND($B438&gt;0,VALUE(SUBSTITUTE($B438,"1","0"))=$B438),1,0)),"")</f>
        <v/>
      </c>
      <c r="E438" s="5" t="str">
        <f>IF(PhieuBauCu!$B$2&gt;1,IF(LEN($B438)=0,"",IF(AND($B438&gt;0,VALUE(SUBSTITUTE($B438,"2","0"))=$B438),1,0)),"")</f>
        <v/>
      </c>
      <c r="F438" s="5" t="str">
        <f>IF(PhieuBauCu!$B$2&gt;2,IF(LEN($B438)=0,"",IF(AND($B438&gt;0,VALUE(SUBSTITUTE($B438,"3","0"))=$B438),1,0)),"")</f>
        <v/>
      </c>
      <c r="G438" s="5" t="str">
        <f>IF(PhieuBauCu!$B$2&gt;3,IF(LEN($B438)=0,"",IF(AND($B438&gt;0,VALUE(SUBSTITUTE($B438,"4","0"))=$B438),1,0)),"")</f>
        <v/>
      </c>
      <c r="H438" s="5" t="str">
        <f>IF(PhieuBauCu!$B$2&gt;4,IF(LEN($B438)=0,"",IF(AND($B438&gt;0,VALUE(SUBSTITUTE($B438,"5","0"))=$B438),1,0)),"")</f>
        <v/>
      </c>
      <c r="I438" s="5" t="str">
        <f>IF(PhieuBauCu!$B$2&gt;5,IF(LEN($B438)=0,"",IF(AND($B438&gt;0,VALUE(SUBSTITUTE($B438,"6","0"))=$B438),1,0)),"")</f>
        <v/>
      </c>
      <c r="J438" s="5" t="str">
        <f>IF(PhieuBauCu!$B$2&gt;6,IF(LEN($B438)=0,"",IF(AND($B438&gt;0,VALUE(SUBSTITUTE($B438,"7","0"))=$B438),1,0)),"")</f>
        <v/>
      </c>
      <c r="K438" s="5" t="str">
        <f>IF(PhieuBauCu!$B$2&gt;7,IF(LEN($B438)=0,"",IF(AND($B438&gt;0,VALUE(SUBSTITUTE($B438,"8","0"))=$B438),1,0)),"")</f>
        <v/>
      </c>
      <c r="L438" s="5" t="str">
        <f>IF(PhieuBauCu!$B$2&gt;8,IF(LEN($B438)=0,"",IF(AND($B438&gt;0,VALUE(SUBSTITUTE($B438,"9","0"))=$B438),1,0)),"")</f>
        <v/>
      </c>
      <c r="M438" s="9">
        <f t="shared" si="13"/>
        <v>0</v>
      </c>
      <c r="N438" s="36">
        <f>IF(AND(M438&lt;=PhieuBauCu!$B$13,M438&gt;=1),1,0)</f>
        <v>0</v>
      </c>
    </row>
    <row r="439" spans="1:14" ht="28.5" customHeight="1">
      <c r="A439" s="2">
        <v>434</v>
      </c>
      <c r="B439" s="3"/>
      <c r="C439" s="48" t="str">
        <f t="shared" si="12"/>
        <v/>
      </c>
      <c r="D439" s="5" t="str">
        <f>IF(PhieuBauCu!$B$2&gt;0,IF(LEN($B439)=0,"",IF(AND($B439&gt;0,VALUE(SUBSTITUTE($B439,"1","0"))=$B439),1,0)),"")</f>
        <v/>
      </c>
      <c r="E439" s="5" t="str">
        <f>IF(PhieuBauCu!$B$2&gt;1,IF(LEN($B439)=0,"",IF(AND($B439&gt;0,VALUE(SUBSTITUTE($B439,"2","0"))=$B439),1,0)),"")</f>
        <v/>
      </c>
      <c r="F439" s="5" t="str">
        <f>IF(PhieuBauCu!$B$2&gt;2,IF(LEN($B439)=0,"",IF(AND($B439&gt;0,VALUE(SUBSTITUTE($B439,"3","0"))=$B439),1,0)),"")</f>
        <v/>
      </c>
      <c r="G439" s="5" t="str">
        <f>IF(PhieuBauCu!$B$2&gt;3,IF(LEN($B439)=0,"",IF(AND($B439&gt;0,VALUE(SUBSTITUTE($B439,"4","0"))=$B439),1,0)),"")</f>
        <v/>
      </c>
      <c r="H439" s="5" t="str">
        <f>IF(PhieuBauCu!$B$2&gt;4,IF(LEN($B439)=0,"",IF(AND($B439&gt;0,VALUE(SUBSTITUTE($B439,"5","0"))=$B439),1,0)),"")</f>
        <v/>
      </c>
      <c r="I439" s="5" t="str">
        <f>IF(PhieuBauCu!$B$2&gt;5,IF(LEN($B439)=0,"",IF(AND($B439&gt;0,VALUE(SUBSTITUTE($B439,"6","0"))=$B439),1,0)),"")</f>
        <v/>
      </c>
      <c r="J439" s="5" t="str">
        <f>IF(PhieuBauCu!$B$2&gt;6,IF(LEN($B439)=0,"",IF(AND($B439&gt;0,VALUE(SUBSTITUTE($B439,"7","0"))=$B439),1,0)),"")</f>
        <v/>
      </c>
      <c r="K439" s="5" t="str">
        <f>IF(PhieuBauCu!$B$2&gt;7,IF(LEN($B439)=0,"",IF(AND($B439&gt;0,VALUE(SUBSTITUTE($B439,"8","0"))=$B439),1,0)),"")</f>
        <v/>
      </c>
      <c r="L439" s="5" t="str">
        <f>IF(PhieuBauCu!$B$2&gt;8,IF(LEN($B439)=0,"",IF(AND($B439&gt;0,VALUE(SUBSTITUTE($B439,"9","0"))=$B439),1,0)),"")</f>
        <v/>
      </c>
      <c r="M439" s="9">
        <f t="shared" si="13"/>
        <v>0</v>
      </c>
      <c r="N439" s="36">
        <f>IF(AND(M439&lt;=PhieuBauCu!$B$13,M439&gt;=1),1,0)</f>
        <v>0</v>
      </c>
    </row>
    <row r="440" spans="1:14" ht="28.5" customHeight="1">
      <c r="A440" s="2">
        <v>435</v>
      </c>
      <c r="B440" s="3"/>
      <c r="C440" s="48" t="str">
        <f t="shared" si="12"/>
        <v/>
      </c>
      <c r="D440" s="5" t="str">
        <f>IF(PhieuBauCu!$B$2&gt;0,IF(LEN($B440)=0,"",IF(AND($B440&gt;0,VALUE(SUBSTITUTE($B440,"1","0"))=$B440),1,0)),"")</f>
        <v/>
      </c>
      <c r="E440" s="5" t="str">
        <f>IF(PhieuBauCu!$B$2&gt;1,IF(LEN($B440)=0,"",IF(AND($B440&gt;0,VALUE(SUBSTITUTE($B440,"2","0"))=$B440),1,0)),"")</f>
        <v/>
      </c>
      <c r="F440" s="5" t="str">
        <f>IF(PhieuBauCu!$B$2&gt;2,IF(LEN($B440)=0,"",IF(AND($B440&gt;0,VALUE(SUBSTITUTE($B440,"3","0"))=$B440),1,0)),"")</f>
        <v/>
      </c>
      <c r="G440" s="5" t="str">
        <f>IF(PhieuBauCu!$B$2&gt;3,IF(LEN($B440)=0,"",IF(AND($B440&gt;0,VALUE(SUBSTITUTE($B440,"4","0"))=$B440),1,0)),"")</f>
        <v/>
      </c>
      <c r="H440" s="5" t="str">
        <f>IF(PhieuBauCu!$B$2&gt;4,IF(LEN($B440)=0,"",IF(AND($B440&gt;0,VALUE(SUBSTITUTE($B440,"5","0"))=$B440),1,0)),"")</f>
        <v/>
      </c>
      <c r="I440" s="5" t="str">
        <f>IF(PhieuBauCu!$B$2&gt;5,IF(LEN($B440)=0,"",IF(AND($B440&gt;0,VALUE(SUBSTITUTE($B440,"6","0"))=$B440),1,0)),"")</f>
        <v/>
      </c>
      <c r="J440" s="5" t="str">
        <f>IF(PhieuBauCu!$B$2&gt;6,IF(LEN($B440)=0,"",IF(AND($B440&gt;0,VALUE(SUBSTITUTE($B440,"7","0"))=$B440),1,0)),"")</f>
        <v/>
      </c>
      <c r="K440" s="5" t="str">
        <f>IF(PhieuBauCu!$B$2&gt;7,IF(LEN($B440)=0,"",IF(AND($B440&gt;0,VALUE(SUBSTITUTE($B440,"8","0"))=$B440),1,0)),"")</f>
        <v/>
      </c>
      <c r="L440" s="5" t="str">
        <f>IF(PhieuBauCu!$B$2&gt;8,IF(LEN($B440)=0,"",IF(AND($B440&gt;0,VALUE(SUBSTITUTE($B440,"9","0"))=$B440),1,0)),"")</f>
        <v/>
      </c>
      <c r="M440" s="9">
        <f t="shared" si="13"/>
        <v>0</v>
      </c>
      <c r="N440" s="36">
        <f>IF(AND(M440&lt;=PhieuBauCu!$B$13,M440&gt;=1),1,0)</f>
        <v>0</v>
      </c>
    </row>
    <row r="441" spans="1:14" ht="28.5" customHeight="1">
      <c r="A441" s="2">
        <v>436</v>
      </c>
      <c r="B441" s="3"/>
      <c r="C441" s="48" t="str">
        <f t="shared" si="12"/>
        <v/>
      </c>
      <c r="D441" s="5" t="str">
        <f>IF(PhieuBauCu!$B$2&gt;0,IF(LEN($B441)=0,"",IF(AND($B441&gt;0,VALUE(SUBSTITUTE($B441,"1","0"))=$B441),1,0)),"")</f>
        <v/>
      </c>
      <c r="E441" s="5" t="str">
        <f>IF(PhieuBauCu!$B$2&gt;1,IF(LEN($B441)=0,"",IF(AND($B441&gt;0,VALUE(SUBSTITUTE($B441,"2","0"))=$B441),1,0)),"")</f>
        <v/>
      </c>
      <c r="F441" s="5" t="str">
        <f>IF(PhieuBauCu!$B$2&gt;2,IF(LEN($B441)=0,"",IF(AND($B441&gt;0,VALUE(SUBSTITUTE($B441,"3","0"))=$B441),1,0)),"")</f>
        <v/>
      </c>
      <c r="G441" s="5" t="str">
        <f>IF(PhieuBauCu!$B$2&gt;3,IF(LEN($B441)=0,"",IF(AND($B441&gt;0,VALUE(SUBSTITUTE($B441,"4","0"))=$B441),1,0)),"")</f>
        <v/>
      </c>
      <c r="H441" s="5" t="str">
        <f>IF(PhieuBauCu!$B$2&gt;4,IF(LEN($B441)=0,"",IF(AND($B441&gt;0,VALUE(SUBSTITUTE($B441,"5","0"))=$B441),1,0)),"")</f>
        <v/>
      </c>
      <c r="I441" s="5" t="str">
        <f>IF(PhieuBauCu!$B$2&gt;5,IF(LEN($B441)=0,"",IF(AND($B441&gt;0,VALUE(SUBSTITUTE($B441,"6","0"))=$B441),1,0)),"")</f>
        <v/>
      </c>
      <c r="J441" s="5" t="str">
        <f>IF(PhieuBauCu!$B$2&gt;6,IF(LEN($B441)=0,"",IF(AND($B441&gt;0,VALUE(SUBSTITUTE($B441,"7","0"))=$B441),1,0)),"")</f>
        <v/>
      </c>
      <c r="K441" s="5" t="str">
        <f>IF(PhieuBauCu!$B$2&gt;7,IF(LEN($B441)=0,"",IF(AND($B441&gt;0,VALUE(SUBSTITUTE($B441,"8","0"))=$B441),1,0)),"")</f>
        <v/>
      </c>
      <c r="L441" s="5" t="str">
        <f>IF(PhieuBauCu!$B$2&gt;8,IF(LEN($B441)=0,"",IF(AND($B441&gt;0,VALUE(SUBSTITUTE($B441,"9","0"))=$B441),1,0)),"")</f>
        <v/>
      </c>
      <c r="M441" s="9">
        <f t="shared" si="13"/>
        <v>0</v>
      </c>
      <c r="N441" s="36">
        <f>IF(AND(M441&lt;=PhieuBauCu!$B$13,M441&gt;=1),1,0)</f>
        <v>0</v>
      </c>
    </row>
    <row r="442" spans="1:14" ht="28.5" customHeight="1">
      <c r="A442" s="2">
        <v>437</v>
      </c>
      <c r="B442" s="3"/>
      <c r="C442" s="48" t="str">
        <f t="shared" si="12"/>
        <v/>
      </c>
      <c r="D442" s="5" t="str">
        <f>IF(PhieuBauCu!$B$2&gt;0,IF(LEN($B442)=0,"",IF(AND($B442&gt;0,VALUE(SUBSTITUTE($B442,"1","0"))=$B442),1,0)),"")</f>
        <v/>
      </c>
      <c r="E442" s="5" t="str">
        <f>IF(PhieuBauCu!$B$2&gt;1,IF(LEN($B442)=0,"",IF(AND($B442&gt;0,VALUE(SUBSTITUTE($B442,"2","0"))=$B442),1,0)),"")</f>
        <v/>
      </c>
      <c r="F442" s="5" t="str">
        <f>IF(PhieuBauCu!$B$2&gt;2,IF(LEN($B442)=0,"",IF(AND($B442&gt;0,VALUE(SUBSTITUTE($B442,"3","0"))=$B442),1,0)),"")</f>
        <v/>
      </c>
      <c r="G442" s="5" t="str">
        <f>IF(PhieuBauCu!$B$2&gt;3,IF(LEN($B442)=0,"",IF(AND($B442&gt;0,VALUE(SUBSTITUTE($B442,"4","0"))=$B442),1,0)),"")</f>
        <v/>
      </c>
      <c r="H442" s="5" t="str">
        <f>IF(PhieuBauCu!$B$2&gt;4,IF(LEN($B442)=0,"",IF(AND($B442&gt;0,VALUE(SUBSTITUTE($B442,"5","0"))=$B442),1,0)),"")</f>
        <v/>
      </c>
      <c r="I442" s="5" t="str">
        <f>IF(PhieuBauCu!$B$2&gt;5,IF(LEN($B442)=0,"",IF(AND($B442&gt;0,VALUE(SUBSTITUTE($B442,"6","0"))=$B442),1,0)),"")</f>
        <v/>
      </c>
      <c r="J442" s="5" t="str">
        <f>IF(PhieuBauCu!$B$2&gt;6,IF(LEN($B442)=0,"",IF(AND($B442&gt;0,VALUE(SUBSTITUTE($B442,"7","0"))=$B442),1,0)),"")</f>
        <v/>
      </c>
      <c r="K442" s="5" t="str">
        <f>IF(PhieuBauCu!$B$2&gt;7,IF(LEN($B442)=0,"",IF(AND($B442&gt;0,VALUE(SUBSTITUTE($B442,"8","0"))=$B442),1,0)),"")</f>
        <v/>
      </c>
      <c r="L442" s="5" t="str">
        <f>IF(PhieuBauCu!$B$2&gt;8,IF(LEN($B442)=0,"",IF(AND($B442&gt;0,VALUE(SUBSTITUTE($B442,"9","0"))=$B442),1,0)),"")</f>
        <v/>
      </c>
      <c r="M442" s="9">
        <f t="shared" si="13"/>
        <v>0</v>
      </c>
      <c r="N442" s="36">
        <f>IF(AND(M442&lt;=PhieuBauCu!$B$13,M442&gt;=1),1,0)</f>
        <v>0</v>
      </c>
    </row>
    <row r="443" spans="1:14" ht="28.5" customHeight="1">
      <c r="A443" s="2">
        <v>438</v>
      </c>
      <c r="B443" s="3"/>
      <c r="C443" s="48" t="str">
        <f t="shared" si="12"/>
        <v/>
      </c>
      <c r="D443" s="5" t="str">
        <f>IF(PhieuBauCu!$B$2&gt;0,IF(LEN($B443)=0,"",IF(AND($B443&gt;0,VALUE(SUBSTITUTE($B443,"1","0"))=$B443),1,0)),"")</f>
        <v/>
      </c>
      <c r="E443" s="5" t="str">
        <f>IF(PhieuBauCu!$B$2&gt;1,IF(LEN($B443)=0,"",IF(AND($B443&gt;0,VALUE(SUBSTITUTE($B443,"2","0"))=$B443),1,0)),"")</f>
        <v/>
      </c>
      <c r="F443" s="5" t="str">
        <f>IF(PhieuBauCu!$B$2&gt;2,IF(LEN($B443)=0,"",IF(AND($B443&gt;0,VALUE(SUBSTITUTE($B443,"3","0"))=$B443),1,0)),"")</f>
        <v/>
      </c>
      <c r="G443" s="5" t="str">
        <f>IF(PhieuBauCu!$B$2&gt;3,IF(LEN($B443)=0,"",IF(AND($B443&gt;0,VALUE(SUBSTITUTE($B443,"4","0"))=$B443),1,0)),"")</f>
        <v/>
      </c>
      <c r="H443" s="5" t="str">
        <f>IF(PhieuBauCu!$B$2&gt;4,IF(LEN($B443)=0,"",IF(AND($B443&gt;0,VALUE(SUBSTITUTE($B443,"5","0"))=$B443),1,0)),"")</f>
        <v/>
      </c>
      <c r="I443" s="5" t="str">
        <f>IF(PhieuBauCu!$B$2&gt;5,IF(LEN($B443)=0,"",IF(AND($B443&gt;0,VALUE(SUBSTITUTE($B443,"6","0"))=$B443),1,0)),"")</f>
        <v/>
      </c>
      <c r="J443" s="5" t="str">
        <f>IF(PhieuBauCu!$B$2&gt;6,IF(LEN($B443)=0,"",IF(AND($B443&gt;0,VALUE(SUBSTITUTE($B443,"7","0"))=$B443),1,0)),"")</f>
        <v/>
      </c>
      <c r="K443" s="5" t="str">
        <f>IF(PhieuBauCu!$B$2&gt;7,IF(LEN($B443)=0,"",IF(AND($B443&gt;0,VALUE(SUBSTITUTE($B443,"8","0"))=$B443),1,0)),"")</f>
        <v/>
      </c>
      <c r="L443" s="5" t="str">
        <f>IF(PhieuBauCu!$B$2&gt;8,IF(LEN($B443)=0,"",IF(AND($B443&gt;0,VALUE(SUBSTITUTE($B443,"9","0"))=$B443),1,0)),"")</f>
        <v/>
      </c>
      <c r="M443" s="9">
        <f t="shared" si="13"/>
        <v>0</v>
      </c>
      <c r="N443" s="36">
        <f>IF(AND(M443&lt;=PhieuBauCu!$B$13,M443&gt;=1),1,0)</f>
        <v>0</v>
      </c>
    </row>
    <row r="444" spans="1:14" ht="28.5" customHeight="1">
      <c r="A444" s="2">
        <v>439</v>
      </c>
      <c r="B444" s="3"/>
      <c r="C444" s="48" t="str">
        <f t="shared" si="12"/>
        <v/>
      </c>
      <c r="D444" s="5" t="str">
        <f>IF(PhieuBauCu!$B$2&gt;0,IF(LEN($B444)=0,"",IF(AND($B444&gt;0,VALUE(SUBSTITUTE($B444,"1","0"))=$B444),1,0)),"")</f>
        <v/>
      </c>
      <c r="E444" s="5" t="str">
        <f>IF(PhieuBauCu!$B$2&gt;1,IF(LEN($B444)=0,"",IF(AND($B444&gt;0,VALUE(SUBSTITUTE($B444,"2","0"))=$B444),1,0)),"")</f>
        <v/>
      </c>
      <c r="F444" s="5" t="str">
        <f>IF(PhieuBauCu!$B$2&gt;2,IF(LEN($B444)=0,"",IF(AND($B444&gt;0,VALUE(SUBSTITUTE($B444,"3","0"))=$B444),1,0)),"")</f>
        <v/>
      </c>
      <c r="G444" s="5" t="str">
        <f>IF(PhieuBauCu!$B$2&gt;3,IF(LEN($B444)=0,"",IF(AND($B444&gt;0,VALUE(SUBSTITUTE($B444,"4","0"))=$B444),1,0)),"")</f>
        <v/>
      </c>
      <c r="H444" s="5" t="str">
        <f>IF(PhieuBauCu!$B$2&gt;4,IF(LEN($B444)=0,"",IF(AND($B444&gt;0,VALUE(SUBSTITUTE($B444,"5","0"))=$B444),1,0)),"")</f>
        <v/>
      </c>
      <c r="I444" s="5" t="str">
        <f>IF(PhieuBauCu!$B$2&gt;5,IF(LEN($B444)=0,"",IF(AND($B444&gt;0,VALUE(SUBSTITUTE($B444,"6","0"))=$B444),1,0)),"")</f>
        <v/>
      </c>
      <c r="J444" s="5" t="str">
        <f>IF(PhieuBauCu!$B$2&gt;6,IF(LEN($B444)=0,"",IF(AND($B444&gt;0,VALUE(SUBSTITUTE($B444,"7","0"))=$B444),1,0)),"")</f>
        <v/>
      </c>
      <c r="K444" s="5" t="str">
        <f>IF(PhieuBauCu!$B$2&gt;7,IF(LEN($B444)=0,"",IF(AND($B444&gt;0,VALUE(SUBSTITUTE($B444,"8","0"))=$B444),1,0)),"")</f>
        <v/>
      </c>
      <c r="L444" s="5" t="str">
        <f>IF(PhieuBauCu!$B$2&gt;8,IF(LEN($B444)=0,"",IF(AND($B444&gt;0,VALUE(SUBSTITUTE($B444,"9","0"))=$B444),1,0)),"")</f>
        <v/>
      </c>
      <c r="M444" s="9">
        <f t="shared" si="13"/>
        <v>0</v>
      </c>
      <c r="N444" s="36">
        <f>IF(AND(M444&lt;=PhieuBauCu!$B$13,M444&gt;=1),1,0)</f>
        <v>0</v>
      </c>
    </row>
    <row r="445" spans="1:14" ht="28.5" customHeight="1">
      <c r="A445" s="2">
        <v>440</v>
      </c>
      <c r="B445" s="3"/>
      <c r="C445" s="48" t="str">
        <f t="shared" si="12"/>
        <v/>
      </c>
      <c r="D445" s="5" t="str">
        <f>IF(PhieuBauCu!$B$2&gt;0,IF(LEN($B445)=0,"",IF(AND($B445&gt;0,VALUE(SUBSTITUTE($B445,"1","0"))=$B445),1,0)),"")</f>
        <v/>
      </c>
      <c r="E445" s="5" t="str">
        <f>IF(PhieuBauCu!$B$2&gt;1,IF(LEN($B445)=0,"",IF(AND($B445&gt;0,VALUE(SUBSTITUTE($B445,"2","0"))=$B445),1,0)),"")</f>
        <v/>
      </c>
      <c r="F445" s="5" t="str">
        <f>IF(PhieuBauCu!$B$2&gt;2,IF(LEN($B445)=0,"",IF(AND($B445&gt;0,VALUE(SUBSTITUTE($B445,"3","0"))=$B445),1,0)),"")</f>
        <v/>
      </c>
      <c r="G445" s="5" t="str">
        <f>IF(PhieuBauCu!$B$2&gt;3,IF(LEN($B445)=0,"",IF(AND($B445&gt;0,VALUE(SUBSTITUTE($B445,"4","0"))=$B445),1,0)),"")</f>
        <v/>
      </c>
      <c r="H445" s="5" t="str">
        <f>IF(PhieuBauCu!$B$2&gt;4,IF(LEN($B445)=0,"",IF(AND($B445&gt;0,VALUE(SUBSTITUTE($B445,"5","0"))=$B445),1,0)),"")</f>
        <v/>
      </c>
      <c r="I445" s="5" t="str">
        <f>IF(PhieuBauCu!$B$2&gt;5,IF(LEN($B445)=0,"",IF(AND($B445&gt;0,VALUE(SUBSTITUTE($B445,"6","0"))=$B445),1,0)),"")</f>
        <v/>
      </c>
      <c r="J445" s="5" t="str">
        <f>IF(PhieuBauCu!$B$2&gt;6,IF(LEN($B445)=0,"",IF(AND($B445&gt;0,VALUE(SUBSTITUTE($B445,"7","0"))=$B445),1,0)),"")</f>
        <v/>
      </c>
      <c r="K445" s="5" t="str">
        <f>IF(PhieuBauCu!$B$2&gt;7,IF(LEN($B445)=0,"",IF(AND($B445&gt;0,VALUE(SUBSTITUTE($B445,"8","0"))=$B445),1,0)),"")</f>
        <v/>
      </c>
      <c r="L445" s="5" t="str">
        <f>IF(PhieuBauCu!$B$2&gt;8,IF(LEN($B445)=0,"",IF(AND($B445&gt;0,VALUE(SUBSTITUTE($B445,"9","0"))=$B445),1,0)),"")</f>
        <v/>
      </c>
      <c r="M445" s="9">
        <f t="shared" si="13"/>
        <v>0</v>
      </c>
      <c r="N445" s="36">
        <f>IF(AND(M445&lt;=PhieuBauCu!$B$13,M445&gt;=1),1,0)</f>
        <v>0</v>
      </c>
    </row>
    <row r="446" spans="1:14" ht="28.5" customHeight="1">
      <c r="A446" s="2">
        <v>441</v>
      </c>
      <c r="B446" s="3"/>
      <c r="C446" s="48" t="str">
        <f t="shared" si="12"/>
        <v/>
      </c>
      <c r="D446" s="5" t="str">
        <f>IF(PhieuBauCu!$B$2&gt;0,IF(LEN($B446)=0,"",IF(AND($B446&gt;0,VALUE(SUBSTITUTE($B446,"1","0"))=$B446),1,0)),"")</f>
        <v/>
      </c>
      <c r="E446" s="5" t="str">
        <f>IF(PhieuBauCu!$B$2&gt;1,IF(LEN($B446)=0,"",IF(AND($B446&gt;0,VALUE(SUBSTITUTE($B446,"2","0"))=$B446),1,0)),"")</f>
        <v/>
      </c>
      <c r="F446" s="5" t="str">
        <f>IF(PhieuBauCu!$B$2&gt;2,IF(LEN($B446)=0,"",IF(AND($B446&gt;0,VALUE(SUBSTITUTE($B446,"3","0"))=$B446),1,0)),"")</f>
        <v/>
      </c>
      <c r="G446" s="5" t="str">
        <f>IF(PhieuBauCu!$B$2&gt;3,IF(LEN($B446)=0,"",IF(AND($B446&gt;0,VALUE(SUBSTITUTE($B446,"4","0"))=$B446),1,0)),"")</f>
        <v/>
      </c>
      <c r="H446" s="5" t="str">
        <f>IF(PhieuBauCu!$B$2&gt;4,IF(LEN($B446)=0,"",IF(AND($B446&gt;0,VALUE(SUBSTITUTE($B446,"5","0"))=$B446),1,0)),"")</f>
        <v/>
      </c>
      <c r="I446" s="5" t="str">
        <f>IF(PhieuBauCu!$B$2&gt;5,IF(LEN($B446)=0,"",IF(AND($B446&gt;0,VALUE(SUBSTITUTE($B446,"6","0"))=$B446),1,0)),"")</f>
        <v/>
      </c>
      <c r="J446" s="5" t="str">
        <f>IF(PhieuBauCu!$B$2&gt;6,IF(LEN($B446)=0,"",IF(AND($B446&gt;0,VALUE(SUBSTITUTE($B446,"7","0"))=$B446),1,0)),"")</f>
        <v/>
      </c>
      <c r="K446" s="5" t="str">
        <f>IF(PhieuBauCu!$B$2&gt;7,IF(LEN($B446)=0,"",IF(AND($B446&gt;0,VALUE(SUBSTITUTE($B446,"8","0"))=$B446),1,0)),"")</f>
        <v/>
      </c>
      <c r="L446" s="5" t="str">
        <f>IF(PhieuBauCu!$B$2&gt;8,IF(LEN($B446)=0,"",IF(AND($B446&gt;0,VALUE(SUBSTITUTE($B446,"9","0"))=$B446),1,0)),"")</f>
        <v/>
      </c>
      <c r="M446" s="9">
        <f t="shared" si="13"/>
        <v>0</v>
      </c>
      <c r="N446" s="36">
        <f>IF(AND(M446&lt;=PhieuBauCu!$B$13,M446&gt;=1),1,0)</f>
        <v>0</v>
      </c>
    </row>
    <row r="447" spans="1:14" ht="28.5" customHeight="1">
      <c r="A447" s="2">
        <v>442</v>
      </c>
      <c r="B447" s="3"/>
      <c r="C447" s="48" t="str">
        <f t="shared" si="12"/>
        <v/>
      </c>
      <c r="D447" s="5" t="str">
        <f>IF(PhieuBauCu!$B$2&gt;0,IF(LEN($B447)=0,"",IF(AND($B447&gt;0,VALUE(SUBSTITUTE($B447,"1","0"))=$B447),1,0)),"")</f>
        <v/>
      </c>
      <c r="E447" s="5" t="str">
        <f>IF(PhieuBauCu!$B$2&gt;1,IF(LEN($B447)=0,"",IF(AND($B447&gt;0,VALUE(SUBSTITUTE($B447,"2","0"))=$B447),1,0)),"")</f>
        <v/>
      </c>
      <c r="F447" s="5" t="str">
        <f>IF(PhieuBauCu!$B$2&gt;2,IF(LEN($B447)=0,"",IF(AND($B447&gt;0,VALUE(SUBSTITUTE($B447,"3","0"))=$B447),1,0)),"")</f>
        <v/>
      </c>
      <c r="G447" s="5" t="str">
        <f>IF(PhieuBauCu!$B$2&gt;3,IF(LEN($B447)=0,"",IF(AND($B447&gt;0,VALUE(SUBSTITUTE($B447,"4","0"))=$B447),1,0)),"")</f>
        <v/>
      </c>
      <c r="H447" s="5" t="str">
        <f>IF(PhieuBauCu!$B$2&gt;4,IF(LEN($B447)=0,"",IF(AND($B447&gt;0,VALUE(SUBSTITUTE($B447,"5","0"))=$B447),1,0)),"")</f>
        <v/>
      </c>
      <c r="I447" s="5" t="str">
        <f>IF(PhieuBauCu!$B$2&gt;5,IF(LEN($B447)=0,"",IF(AND($B447&gt;0,VALUE(SUBSTITUTE($B447,"6","0"))=$B447),1,0)),"")</f>
        <v/>
      </c>
      <c r="J447" s="5" t="str">
        <f>IF(PhieuBauCu!$B$2&gt;6,IF(LEN($B447)=0,"",IF(AND($B447&gt;0,VALUE(SUBSTITUTE($B447,"7","0"))=$B447),1,0)),"")</f>
        <v/>
      </c>
      <c r="K447" s="5" t="str">
        <f>IF(PhieuBauCu!$B$2&gt;7,IF(LEN($B447)=0,"",IF(AND($B447&gt;0,VALUE(SUBSTITUTE($B447,"8","0"))=$B447),1,0)),"")</f>
        <v/>
      </c>
      <c r="L447" s="5" t="str">
        <f>IF(PhieuBauCu!$B$2&gt;8,IF(LEN($B447)=0,"",IF(AND($B447&gt;0,VALUE(SUBSTITUTE($B447,"9","0"))=$B447),1,0)),"")</f>
        <v/>
      </c>
      <c r="M447" s="9">
        <f t="shared" si="13"/>
        <v>0</v>
      </c>
      <c r="N447" s="36">
        <f>IF(AND(M447&lt;=PhieuBauCu!$B$13,M447&gt;=1),1,0)</f>
        <v>0</v>
      </c>
    </row>
    <row r="448" spans="1:14" ht="28.5" customHeight="1">
      <c r="A448" s="2">
        <v>443</v>
      </c>
      <c r="B448" s="3"/>
      <c r="C448" s="48" t="str">
        <f t="shared" si="12"/>
        <v/>
      </c>
      <c r="D448" s="5" t="str">
        <f>IF(PhieuBauCu!$B$2&gt;0,IF(LEN($B448)=0,"",IF(AND($B448&gt;0,VALUE(SUBSTITUTE($B448,"1","0"))=$B448),1,0)),"")</f>
        <v/>
      </c>
      <c r="E448" s="5" t="str">
        <f>IF(PhieuBauCu!$B$2&gt;1,IF(LEN($B448)=0,"",IF(AND($B448&gt;0,VALUE(SUBSTITUTE($B448,"2","0"))=$B448),1,0)),"")</f>
        <v/>
      </c>
      <c r="F448" s="5" t="str">
        <f>IF(PhieuBauCu!$B$2&gt;2,IF(LEN($B448)=0,"",IF(AND($B448&gt;0,VALUE(SUBSTITUTE($B448,"3","0"))=$B448),1,0)),"")</f>
        <v/>
      </c>
      <c r="G448" s="5" t="str">
        <f>IF(PhieuBauCu!$B$2&gt;3,IF(LEN($B448)=0,"",IF(AND($B448&gt;0,VALUE(SUBSTITUTE($B448,"4","0"))=$B448),1,0)),"")</f>
        <v/>
      </c>
      <c r="H448" s="5" t="str">
        <f>IF(PhieuBauCu!$B$2&gt;4,IF(LEN($B448)=0,"",IF(AND($B448&gt;0,VALUE(SUBSTITUTE($B448,"5","0"))=$B448),1,0)),"")</f>
        <v/>
      </c>
      <c r="I448" s="5" t="str">
        <f>IF(PhieuBauCu!$B$2&gt;5,IF(LEN($B448)=0,"",IF(AND($B448&gt;0,VALUE(SUBSTITUTE($B448,"6","0"))=$B448),1,0)),"")</f>
        <v/>
      </c>
      <c r="J448" s="5" t="str">
        <f>IF(PhieuBauCu!$B$2&gt;6,IF(LEN($B448)=0,"",IF(AND($B448&gt;0,VALUE(SUBSTITUTE($B448,"7","0"))=$B448),1,0)),"")</f>
        <v/>
      </c>
      <c r="K448" s="5" t="str">
        <f>IF(PhieuBauCu!$B$2&gt;7,IF(LEN($B448)=0,"",IF(AND($B448&gt;0,VALUE(SUBSTITUTE($B448,"8","0"))=$B448),1,0)),"")</f>
        <v/>
      </c>
      <c r="L448" s="5" t="str">
        <f>IF(PhieuBauCu!$B$2&gt;8,IF(LEN($B448)=0,"",IF(AND($B448&gt;0,VALUE(SUBSTITUTE($B448,"9","0"))=$B448),1,0)),"")</f>
        <v/>
      </c>
      <c r="M448" s="9">
        <f t="shared" si="13"/>
        <v>0</v>
      </c>
      <c r="N448" s="36">
        <f>IF(AND(M448&lt;=PhieuBauCu!$B$13,M448&gt;=1),1,0)</f>
        <v>0</v>
      </c>
    </row>
    <row r="449" spans="1:14" ht="28.5" customHeight="1">
      <c r="A449" s="2">
        <v>444</v>
      </c>
      <c r="B449" s="3"/>
      <c r="C449" s="48" t="str">
        <f t="shared" si="12"/>
        <v/>
      </c>
      <c r="D449" s="5" t="str">
        <f>IF(PhieuBauCu!$B$2&gt;0,IF(LEN($B449)=0,"",IF(AND($B449&gt;0,VALUE(SUBSTITUTE($B449,"1","0"))=$B449),1,0)),"")</f>
        <v/>
      </c>
      <c r="E449" s="5" t="str">
        <f>IF(PhieuBauCu!$B$2&gt;1,IF(LEN($B449)=0,"",IF(AND($B449&gt;0,VALUE(SUBSTITUTE($B449,"2","0"))=$B449),1,0)),"")</f>
        <v/>
      </c>
      <c r="F449" s="5" t="str">
        <f>IF(PhieuBauCu!$B$2&gt;2,IF(LEN($B449)=0,"",IF(AND($B449&gt;0,VALUE(SUBSTITUTE($B449,"3","0"))=$B449),1,0)),"")</f>
        <v/>
      </c>
      <c r="G449" s="5" t="str">
        <f>IF(PhieuBauCu!$B$2&gt;3,IF(LEN($B449)=0,"",IF(AND($B449&gt;0,VALUE(SUBSTITUTE($B449,"4","0"))=$B449),1,0)),"")</f>
        <v/>
      </c>
      <c r="H449" s="5" t="str">
        <f>IF(PhieuBauCu!$B$2&gt;4,IF(LEN($B449)=0,"",IF(AND($B449&gt;0,VALUE(SUBSTITUTE($B449,"5","0"))=$B449),1,0)),"")</f>
        <v/>
      </c>
      <c r="I449" s="5" t="str">
        <f>IF(PhieuBauCu!$B$2&gt;5,IF(LEN($B449)=0,"",IF(AND($B449&gt;0,VALUE(SUBSTITUTE($B449,"6","0"))=$B449),1,0)),"")</f>
        <v/>
      </c>
      <c r="J449" s="5" t="str">
        <f>IF(PhieuBauCu!$B$2&gt;6,IF(LEN($B449)=0,"",IF(AND($B449&gt;0,VALUE(SUBSTITUTE($B449,"7","0"))=$B449),1,0)),"")</f>
        <v/>
      </c>
      <c r="K449" s="5" t="str">
        <f>IF(PhieuBauCu!$B$2&gt;7,IF(LEN($B449)=0,"",IF(AND($B449&gt;0,VALUE(SUBSTITUTE($B449,"8","0"))=$B449),1,0)),"")</f>
        <v/>
      </c>
      <c r="L449" s="5" t="str">
        <f>IF(PhieuBauCu!$B$2&gt;8,IF(LEN($B449)=0,"",IF(AND($B449&gt;0,VALUE(SUBSTITUTE($B449,"9","0"))=$B449),1,0)),"")</f>
        <v/>
      </c>
      <c r="M449" s="9">
        <f t="shared" si="13"/>
        <v>0</v>
      </c>
      <c r="N449" s="36">
        <f>IF(AND(M449&lt;=PhieuBauCu!$B$13,M449&gt;=1),1,0)</f>
        <v>0</v>
      </c>
    </row>
    <row r="450" spans="1:14" ht="28.5" customHeight="1">
      <c r="A450" s="2">
        <v>445</v>
      </c>
      <c r="B450" s="3"/>
      <c r="C450" s="48" t="str">
        <f t="shared" si="12"/>
        <v/>
      </c>
      <c r="D450" s="5" t="str">
        <f>IF(PhieuBauCu!$B$2&gt;0,IF(LEN($B450)=0,"",IF(AND($B450&gt;0,VALUE(SUBSTITUTE($B450,"1","0"))=$B450),1,0)),"")</f>
        <v/>
      </c>
      <c r="E450" s="5" t="str">
        <f>IF(PhieuBauCu!$B$2&gt;1,IF(LEN($B450)=0,"",IF(AND($B450&gt;0,VALUE(SUBSTITUTE($B450,"2","0"))=$B450),1,0)),"")</f>
        <v/>
      </c>
      <c r="F450" s="5" t="str">
        <f>IF(PhieuBauCu!$B$2&gt;2,IF(LEN($B450)=0,"",IF(AND($B450&gt;0,VALUE(SUBSTITUTE($B450,"3","0"))=$B450),1,0)),"")</f>
        <v/>
      </c>
      <c r="G450" s="5" t="str">
        <f>IF(PhieuBauCu!$B$2&gt;3,IF(LEN($B450)=0,"",IF(AND($B450&gt;0,VALUE(SUBSTITUTE($B450,"4","0"))=$B450),1,0)),"")</f>
        <v/>
      </c>
      <c r="H450" s="5" t="str">
        <f>IF(PhieuBauCu!$B$2&gt;4,IF(LEN($B450)=0,"",IF(AND($B450&gt;0,VALUE(SUBSTITUTE($B450,"5","0"))=$B450),1,0)),"")</f>
        <v/>
      </c>
      <c r="I450" s="5" t="str">
        <f>IF(PhieuBauCu!$B$2&gt;5,IF(LEN($B450)=0,"",IF(AND($B450&gt;0,VALUE(SUBSTITUTE($B450,"6","0"))=$B450),1,0)),"")</f>
        <v/>
      </c>
      <c r="J450" s="5" t="str">
        <f>IF(PhieuBauCu!$B$2&gt;6,IF(LEN($B450)=0,"",IF(AND($B450&gt;0,VALUE(SUBSTITUTE($B450,"7","0"))=$B450),1,0)),"")</f>
        <v/>
      </c>
      <c r="K450" s="5" t="str">
        <f>IF(PhieuBauCu!$B$2&gt;7,IF(LEN($B450)=0,"",IF(AND($B450&gt;0,VALUE(SUBSTITUTE($B450,"8","0"))=$B450),1,0)),"")</f>
        <v/>
      </c>
      <c r="L450" s="5" t="str">
        <f>IF(PhieuBauCu!$B$2&gt;8,IF(LEN($B450)=0,"",IF(AND($B450&gt;0,VALUE(SUBSTITUTE($B450,"9","0"))=$B450),1,0)),"")</f>
        <v/>
      </c>
      <c r="M450" s="9">
        <f t="shared" si="13"/>
        <v>0</v>
      </c>
      <c r="N450" s="36">
        <f>IF(AND(M450&lt;=PhieuBauCu!$B$13,M450&gt;=1),1,0)</f>
        <v>0</v>
      </c>
    </row>
    <row r="451" spans="1:14" ht="28.5" customHeight="1">
      <c r="A451" s="2">
        <v>446</v>
      </c>
      <c r="B451" s="3"/>
      <c r="C451" s="48" t="str">
        <f t="shared" si="12"/>
        <v/>
      </c>
      <c r="D451" s="5" t="str">
        <f>IF(PhieuBauCu!$B$2&gt;0,IF(LEN($B451)=0,"",IF(AND($B451&gt;0,VALUE(SUBSTITUTE($B451,"1","0"))=$B451),1,0)),"")</f>
        <v/>
      </c>
      <c r="E451" s="5" t="str">
        <f>IF(PhieuBauCu!$B$2&gt;1,IF(LEN($B451)=0,"",IF(AND($B451&gt;0,VALUE(SUBSTITUTE($B451,"2","0"))=$B451),1,0)),"")</f>
        <v/>
      </c>
      <c r="F451" s="5" t="str">
        <f>IF(PhieuBauCu!$B$2&gt;2,IF(LEN($B451)=0,"",IF(AND($B451&gt;0,VALUE(SUBSTITUTE($B451,"3","0"))=$B451),1,0)),"")</f>
        <v/>
      </c>
      <c r="G451" s="5" t="str">
        <f>IF(PhieuBauCu!$B$2&gt;3,IF(LEN($B451)=0,"",IF(AND($B451&gt;0,VALUE(SUBSTITUTE($B451,"4","0"))=$B451),1,0)),"")</f>
        <v/>
      </c>
      <c r="H451" s="5" t="str">
        <f>IF(PhieuBauCu!$B$2&gt;4,IF(LEN($B451)=0,"",IF(AND($B451&gt;0,VALUE(SUBSTITUTE($B451,"5","0"))=$B451),1,0)),"")</f>
        <v/>
      </c>
      <c r="I451" s="5" t="str">
        <f>IF(PhieuBauCu!$B$2&gt;5,IF(LEN($B451)=0,"",IF(AND($B451&gt;0,VALUE(SUBSTITUTE($B451,"6","0"))=$B451),1,0)),"")</f>
        <v/>
      </c>
      <c r="J451" s="5" t="str">
        <f>IF(PhieuBauCu!$B$2&gt;6,IF(LEN($B451)=0,"",IF(AND($B451&gt;0,VALUE(SUBSTITUTE($B451,"7","0"))=$B451),1,0)),"")</f>
        <v/>
      </c>
      <c r="K451" s="5" t="str">
        <f>IF(PhieuBauCu!$B$2&gt;7,IF(LEN($B451)=0,"",IF(AND($B451&gt;0,VALUE(SUBSTITUTE($B451,"8","0"))=$B451),1,0)),"")</f>
        <v/>
      </c>
      <c r="L451" s="5" t="str">
        <f>IF(PhieuBauCu!$B$2&gt;8,IF(LEN($B451)=0,"",IF(AND($B451&gt;0,VALUE(SUBSTITUTE($B451,"9","0"))=$B451),1,0)),"")</f>
        <v/>
      </c>
      <c r="M451" s="9">
        <f t="shared" si="13"/>
        <v>0</v>
      </c>
      <c r="N451" s="36">
        <f>IF(AND(M451&lt;=PhieuBauCu!$B$13,M451&gt;=1),1,0)</f>
        <v>0</v>
      </c>
    </row>
    <row r="452" spans="1:14" ht="28.5" customHeight="1">
      <c r="A452" s="2">
        <v>447</v>
      </c>
      <c r="B452" s="3"/>
      <c r="C452" s="48" t="str">
        <f t="shared" si="12"/>
        <v/>
      </c>
      <c r="D452" s="5" t="str">
        <f>IF(PhieuBauCu!$B$2&gt;0,IF(LEN($B452)=0,"",IF(AND($B452&gt;0,VALUE(SUBSTITUTE($B452,"1","0"))=$B452),1,0)),"")</f>
        <v/>
      </c>
      <c r="E452" s="5" t="str">
        <f>IF(PhieuBauCu!$B$2&gt;1,IF(LEN($B452)=0,"",IF(AND($B452&gt;0,VALUE(SUBSTITUTE($B452,"2","0"))=$B452),1,0)),"")</f>
        <v/>
      </c>
      <c r="F452" s="5" t="str">
        <f>IF(PhieuBauCu!$B$2&gt;2,IF(LEN($B452)=0,"",IF(AND($B452&gt;0,VALUE(SUBSTITUTE($B452,"3","0"))=$B452),1,0)),"")</f>
        <v/>
      </c>
      <c r="G452" s="5" t="str">
        <f>IF(PhieuBauCu!$B$2&gt;3,IF(LEN($B452)=0,"",IF(AND($B452&gt;0,VALUE(SUBSTITUTE($B452,"4","0"))=$B452),1,0)),"")</f>
        <v/>
      </c>
      <c r="H452" s="5" t="str">
        <f>IF(PhieuBauCu!$B$2&gt;4,IF(LEN($B452)=0,"",IF(AND($B452&gt;0,VALUE(SUBSTITUTE($B452,"5","0"))=$B452),1,0)),"")</f>
        <v/>
      </c>
      <c r="I452" s="5" t="str">
        <f>IF(PhieuBauCu!$B$2&gt;5,IF(LEN($B452)=0,"",IF(AND($B452&gt;0,VALUE(SUBSTITUTE($B452,"6","0"))=$B452),1,0)),"")</f>
        <v/>
      </c>
      <c r="J452" s="5" t="str">
        <f>IF(PhieuBauCu!$B$2&gt;6,IF(LEN($B452)=0,"",IF(AND($B452&gt;0,VALUE(SUBSTITUTE($B452,"7","0"))=$B452),1,0)),"")</f>
        <v/>
      </c>
      <c r="K452" s="5" t="str">
        <f>IF(PhieuBauCu!$B$2&gt;7,IF(LEN($B452)=0,"",IF(AND($B452&gt;0,VALUE(SUBSTITUTE($B452,"8","0"))=$B452),1,0)),"")</f>
        <v/>
      </c>
      <c r="L452" s="5" t="str">
        <f>IF(PhieuBauCu!$B$2&gt;8,IF(LEN($B452)=0,"",IF(AND($B452&gt;0,VALUE(SUBSTITUTE($B452,"9","0"))=$B452),1,0)),"")</f>
        <v/>
      </c>
      <c r="M452" s="9">
        <f t="shared" si="13"/>
        <v>0</v>
      </c>
      <c r="N452" s="36">
        <f>IF(AND(M452&lt;=PhieuBauCu!$B$13,M452&gt;=1),1,0)</f>
        <v>0</v>
      </c>
    </row>
    <row r="453" spans="1:14" ht="28.5" customHeight="1">
      <c r="A453" s="2">
        <v>448</v>
      </c>
      <c r="B453" s="3"/>
      <c r="C453" s="48" t="str">
        <f t="shared" si="12"/>
        <v/>
      </c>
      <c r="D453" s="5" t="str">
        <f>IF(PhieuBauCu!$B$2&gt;0,IF(LEN($B453)=0,"",IF(AND($B453&gt;0,VALUE(SUBSTITUTE($B453,"1","0"))=$B453),1,0)),"")</f>
        <v/>
      </c>
      <c r="E453" s="5" t="str">
        <f>IF(PhieuBauCu!$B$2&gt;1,IF(LEN($B453)=0,"",IF(AND($B453&gt;0,VALUE(SUBSTITUTE($B453,"2","0"))=$B453),1,0)),"")</f>
        <v/>
      </c>
      <c r="F453" s="5" t="str">
        <f>IF(PhieuBauCu!$B$2&gt;2,IF(LEN($B453)=0,"",IF(AND($B453&gt;0,VALUE(SUBSTITUTE($B453,"3","0"))=$B453),1,0)),"")</f>
        <v/>
      </c>
      <c r="G453" s="5" t="str">
        <f>IF(PhieuBauCu!$B$2&gt;3,IF(LEN($B453)=0,"",IF(AND($B453&gt;0,VALUE(SUBSTITUTE($B453,"4","0"))=$B453),1,0)),"")</f>
        <v/>
      </c>
      <c r="H453" s="5" t="str">
        <f>IF(PhieuBauCu!$B$2&gt;4,IF(LEN($B453)=0,"",IF(AND($B453&gt;0,VALUE(SUBSTITUTE($B453,"5","0"))=$B453),1,0)),"")</f>
        <v/>
      </c>
      <c r="I453" s="5" t="str">
        <f>IF(PhieuBauCu!$B$2&gt;5,IF(LEN($B453)=0,"",IF(AND($B453&gt;0,VALUE(SUBSTITUTE($B453,"6","0"))=$B453),1,0)),"")</f>
        <v/>
      </c>
      <c r="J453" s="5" t="str">
        <f>IF(PhieuBauCu!$B$2&gt;6,IF(LEN($B453)=0,"",IF(AND($B453&gt;0,VALUE(SUBSTITUTE($B453,"7","0"))=$B453),1,0)),"")</f>
        <v/>
      </c>
      <c r="K453" s="5" t="str">
        <f>IF(PhieuBauCu!$B$2&gt;7,IF(LEN($B453)=0,"",IF(AND($B453&gt;0,VALUE(SUBSTITUTE($B453,"8","0"))=$B453),1,0)),"")</f>
        <v/>
      </c>
      <c r="L453" s="5" t="str">
        <f>IF(PhieuBauCu!$B$2&gt;8,IF(LEN($B453)=0,"",IF(AND($B453&gt;0,VALUE(SUBSTITUTE($B453,"9","0"))=$B453),1,0)),"")</f>
        <v/>
      </c>
      <c r="M453" s="9">
        <f t="shared" si="13"/>
        <v>0</v>
      </c>
      <c r="N453" s="36">
        <f>IF(AND(M453&lt;=PhieuBauCu!$B$13,M453&gt;=1),1,0)</f>
        <v>0</v>
      </c>
    </row>
    <row r="454" spans="1:14" ht="28.5" customHeight="1">
      <c r="A454" s="2">
        <v>449</v>
      </c>
      <c r="B454" s="3"/>
      <c r="C454" s="48" t="str">
        <f t="shared" si="12"/>
        <v/>
      </c>
      <c r="D454" s="5" t="str">
        <f>IF(PhieuBauCu!$B$2&gt;0,IF(LEN($B454)=0,"",IF(AND($B454&gt;0,VALUE(SUBSTITUTE($B454,"1","0"))=$B454),1,0)),"")</f>
        <v/>
      </c>
      <c r="E454" s="5" t="str">
        <f>IF(PhieuBauCu!$B$2&gt;1,IF(LEN($B454)=0,"",IF(AND($B454&gt;0,VALUE(SUBSTITUTE($B454,"2","0"))=$B454),1,0)),"")</f>
        <v/>
      </c>
      <c r="F454" s="5" t="str">
        <f>IF(PhieuBauCu!$B$2&gt;2,IF(LEN($B454)=0,"",IF(AND($B454&gt;0,VALUE(SUBSTITUTE($B454,"3","0"))=$B454),1,0)),"")</f>
        <v/>
      </c>
      <c r="G454" s="5" t="str">
        <f>IF(PhieuBauCu!$B$2&gt;3,IF(LEN($B454)=0,"",IF(AND($B454&gt;0,VALUE(SUBSTITUTE($B454,"4","0"))=$B454),1,0)),"")</f>
        <v/>
      </c>
      <c r="H454" s="5" t="str">
        <f>IF(PhieuBauCu!$B$2&gt;4,IF(LEN($B454)=0,"",IF(AND($B454&gt;0,VALUE(SUBSTITUTE($B454,"5","0"))=$B454),1,0)),"")</f>
        <v/>
      </c>
      <c r="I454" s="5" t="str">
        <f>IF(PhieuBauCu!$B$2&gt;5,IF(LEN($B454)=0,"",IF(AND($B454&gt;0,VALUE(SUBSTITUTE($B454,"6","0"))=$B454),1,0)),"")</f>
        <v/>
      </c>
      <c r="J454" s="5" t="str">
        <f>IF(PhieuBauCu!$B$2&gt;6,IF(LEN($B454)=0,"",IF(AND($B454&gt;0,VALUE(SUBSTITUTE($B454,"7","0"))=$B454),1,0)),"")</f>
        <v/>
      </c>
      <c r="K454" s="5" t="str">
        <f>IF(PhieuBauCu!$B$2&gt;7,IF(LEN($B454)=0,"",IF(AND($B454&gt;0,VALUE(SUBSTITUTE($B454,"8","0"))=$B454),1,0)),"")</f>
        <v/>
      </c>
      <c r="L454" s="5" t="str">
        <f>IF(PhieuBauCu!$B$2&gt;8,IF(LEN($B454)=0,"",IF(AND($B454&gt;0,VALUE(SUBSTITUTE($B454,"9","0"))=$B454),1,0)),"")</f>
        <v/>
      </c>
      <c r="M454" s="9">
        <f t="shared" si="13"/>
        <v>0</v>
      </c>
      <c r="N454" s="36">
        <f>IF(AND(M454&lt;=PhieuBauCu!$B$13,M454&gt;=1),1,0)</f>
        <v>0</v>
      </c>
    </row>
    <row r="455" spans="1:14" ht="28.5" customHeight="1">
      <c r="A455" s="2">
        <v>450</v>
      </c>
      <c r="B455" s="3"/>
      <c r="C455" s="48" t="str">
        <f t="shared" ref="C455:C518" si="14">IF(LEN(B455)&gt;0,IF(N455=1,"Ok","Not Ok"),"")</f>
        <v/>
      </c>
      <c r="D455" s="5" t="str">
        <f>IF(PhieuBauCu!$B$2&gt;0,IF(LEN($B455)=0,"",IF(AND($B455&gt;0,VALUE(SUBSTITUTE($B455,"1","0"))=$B455),1,0)),"")</f>
        <v/>
      </c>
      <c r="E455" s="5" t="str">
        <f>IF(PhieuBauCu!$B$2&gt;1,IF(LEN($B455)=0,"",IF(AND($B455&gt;0,VALUE(SUBSTITUTE($B455,"2","0"))=$B455),1,0)),"")</f>
        <v/>
      </c>
      <c r="F455" s="5" t="str">
        <f>IF(PhieuBauCu!$B$2&gt;2,IF(LEN($B455)=0,"",IF(AND($B455&gt;0,VALUE(SUBSTITUTE($B455,"3","0"))=$B455),1,0)),"")</f>
        <v/>
      </c>
      <c r="G455" s="5" t="str">
        <f>IF(PhieuBauCu!$B$2&gt;3,IF(LEN($B455)=0,"",IF(AND($B455&gt;0,VALUE(SUBSTITUTE($B455,"4","0"))=$B455),1,0)),"")</f>
        <v/>
      </c>
      <c r="H455" s="5" t="str">
        <f>IF(PhieuBauCu!$B$2&gt;4,IF(LEN($B455)=0,"",IF(AND($B455&gt;0,VALUE(SUBSTITUTE($B455,"5","0"))=$B455),1,0)),"")</f>
        <v/>
      </c>
      <c r="I455" s="5" t="str">
        <f>IF(PhieuBauCu!$B$2&gt;5,IF(LEN($B455)=0,"",IF(AND($B455&gt;0,VALUE(SUBSTITUTE($B455,"6","0"))=$B455),1,0)),"")</f>
        <v/>
      </c>
      <c r="J455" s="5" t="str">
        <f>IF(PhieuBauCu!$B$2&gt;6,IF(LEN($B455)=0,"",IF(AND($B455&gt;0,VALUE(SUBSTITUTE($B455,"7","0"))=$B455),1,0)),"")</f>
        <v/>
      </c>
      <c r="K455" s="5" t="str">
        <f>IF(PhieuBauCu!$B$2&gt;7,IF(LEN($B455)=0,"",IF(AND($B455&gt;0,VALUE(SUBSTITUTE($B455,"8","0"))=$B455),1,0)),"")</f>
        <v/>
      </c>
      <c r="L455" s="5" t="str">
        <f>IF(PhieuBauCu!$B$2&gt;8,IF(LEN($B455)=0,"",IF(AND($B455&gt;0,VALUE(SUBSTITUTE($B455,"9","0"))=$B455),1,0)),"")</f>
        <v/>
      </c>
      <c r="M455" s="9">
        <f t="shared" ref="M455:M518" si="15">SUMIF(D455:L455,1)</f>
        <v>0</v>
      </c>
      <c r="N455" s="36">
        <f>IF(AND(M455&lt;=PhieuBauCu!$B$13,M455&gt;=1),1,0)</f>
        <v>0</v>
      </c>
    </row>
    <row r="456" spans="1:14" ht="28.5" customHeight="1">
      <c r="A456" s="2">
        <v>451</v>
      </c>
      <c r="B456" s="3"/>
      <c r="C456" s="48" t="str">
        <f t="shared" si="14"/>
        <v/>
      </c>
      <c r="D456" s="5" t="str">
        <f>IF(PhieuBauCu!$B$2&gt;0,IF(LEN($B456)=0,"",IF(AND($B456&gt;0,VALUE(SUBSTITUTE($B456,"1","0"))=$B456),1,0)),"")</f>
        <v/>
      </c>
      <c r="E456" s="5" t="str">
        <f>IF(PhieuBauCu!$B$2&gt;1,IF(LEN($B456)=0,"",IF(AND($B456&gt;0,VALUE(SUBSTITUTE($B456,"2","0"))=$B456),1,0)),"")</f>
        <v/>
      </c>
      <c r="F456" s="5" t="str">
        <f>IF(PhieuBauCu!$B$2&gt;2,IF(LEN($B456)=0,"",IF(AND($B456&gt;0,VALUE(SUBSTITUTE($B456,"3","0"))=$B456),1,0)),"")</f>
        <v/>
      </c>
      <c r="G456" s="5" t="str">
        <f>IF(PhieuBauCu!$B$2&gt;3,IF(LEN($B456)=0,"",IF(AND($B456&gt;0,VALUE(SUBSTITUTE($B456,"4","0"))=$B456),1,0)),"")</f>
        <v/>
      </c>
      <c r="H456" s="5" t="str">
        <f>IF(PhieuBauCu!$B$2&gt;4,IF(LEN($B456)=0,"",IF(AND($B456&gt;0,VALUE(SUBSTITUTE($B456,"5","0"))=$B456),1,0)),"")</f>
        <v/>
      </c>
      <c r="I456" s="5" t="str">
        <f>IF(PhieuBauCu!$B$2&gt;5,IF(LEN($B456)=0,"",IF(AND($B456&gt;0,VALUE(SUBSTITUTE($B456,"6","0"))=$B456),1,0)),"")</f>
        <v/>
      </c>
      <c r="J456" s="5" t="str">
        <f>IF(PhieuBauCu!$B$2&gt;6,IF(LEN($B456)=0,"",IF(AND($B456&gt;0,VALUE(SUBSTITUTE($B456,"7","0"))=$B456),1,0)),"")</f>
        <v/>
      </c>
      <c r="K456" s="5" t="str">
        <f>IF(PhieuBauCu!$B$2&gt;7,IF(LEN($B456)=0,"",IF(AND($B456&gt;0,VALUE(SUBSTITUTE($B456,"8","0"))=$B456),1,0)),"")</f>
        <v/>
      </c>
      <c r="L456" s="5" t="str">
        <f>IF(PhieuBauCu!$B$2&gt;8,IF(LEN($B456)=0,"",IF(AND($B456&gt;0,VALUE(SUBSTITUTE($B456,"9","0"))=$B456),1,0)),"")</f>
        <v/>
      </c>
      <c r="M456" s="9">
        <f t="shared" si="15"/>
        <v>0</v>
      </c>
      <c r="N456" s="36">
        <f>IF(AND(M456&lt;=PhieuBauCu!$B$13,M456&gt;=1),1,0)</f>
        <v>0</v>
      </c>
    </row>
    <row r="457" spans="1:14" ht="28.5" customHeight="1">
      <c r="A457" s="2">
        <v>452</v>
      </c>
      <c r="B457" s="3"/>
      <c r="C457" s="48" t="str">
        <f t="shared" si="14"/>
        <v/>
      </c>
      <c r="D457" s="5" t="str">
        <f>IF(PhieuBauCu!$B$2&gt;0,IF(LEN($B457)=0,"",IF(AND($B457&gt;0,VALUE(SUBSTITUTE($B457,"1","0"))=$B457),1,0)),"")</f>
        <v/>
      </c>
      <c r="E457" s="5" t="str">
        <f>IF(PhieuBauCu!$B$2&gt;1,IF(LEN($B457)=0,"",IF(AND($B457&gt;0,VALUE(SUBSTITUTE($B457,"2","0"))=$B457),1,0)),"")</f>
        <v/>
      </c>
      <c r="F457" s="5" t="str">
        <f>IF(PhieuBauCu!$B$2&gt;2,IF(LEN($B457)=0,"",IF(AND($B457&gt;0,VALUE(SUBSTITUTE($B457,"3","0"))=$B457),1,0)),"")</f>
        <v/>
      </c>
      <c r="G457" s="5" t="str">
        <f>IF(PhieuBauCu!$B$2&gt;3,IF(LEN($B457)=0,"",IF(AND($B457&gt;0,VALUE(SUBSTITUTE($B457,"4","0"))=$B457),1,0)),"")</f>
        <v/>
      </c>
      <c r="H457" s="5" t="str">
        <f>IF(PhieuBauCu!$B$2&gt;4,IF(LEN($B457)=0,"",IF(AND($B457&gt;0,VALUE(SUBSTITUTE($B457,"5","0"))=$B457),1,0)),"")</f>
        <v/>
      </c>
      <c r="I457" s="5" t="str">
        <f>IF(PhieuBauCu!$B$2&gt;5,IF(LEN($B457)=0,"",IF(AND($B457&gt;0,VALUE(SUBSTITUTE($B457,"6","0"))=$B457),1,0)),"")</f>
        <v/>
      </c>
      <c r="J457" s="5" t="str">
        <f>IF(PhieuBauCu!$B$2&gt;6,IF(LEN($B457)=0,"",IF(AND($B457&gt;0,VALUE(SUBSTITUTE($B457,"7","0"))=$B457),1,0)),"")</f>
        <v/>
      </c>
      <c r="K457" s="5" t="str">
        <f>IF(PhieuBauCu!$B$2&gt;7,IF(LEN($B457)=0,"",IF(AND($B457&gt;0,VALUE(SUBSTITUTE($B457,"8","0"))=$B457),1,0)),"")</f>
        <v/>
      </c>
      <c r="L457" s="5" t="str">
        <f>IF(PhieuBauCu!$B$2&gt;8,IF(LEN($B457)=0,"",IF(AND($B457&gt;0,VALUE(SUBSTITUTE($B457,"9","0"))=$B457),1,0)),"")</f>
        <v/>
      </c>
      <c r="M457" s="9">
        <f t="shared" si="15"/>
        <v>0</v>
      </c>
      <c r="N457" s="36">
        <f>IF(AND(M457&lt;=PhieuBauCu!$B$13,M457&gt;=1),1,0)</f>
        <v>0</v>
      </c>
    </row>
    <row r="458" spans="1:14" ht="28.5" customHeight="1">
      <c r="A458" s="2">
        <v>453</v>
      </c>
      <c r="B458" s="3"/>
      <c r="C458" s="48" t="str">
        <f t="shared" si="14"/>
        <v/>
      </c>
      <c r="D458" s="5" t="str">
        <f>IF(PhieuBauCu!$B$2&gt;0,IF(LEN($B458)=0,"",IF(AND($B458&gt;0,VALUE(SUBSTITUTE($B458,"1","0"))=$B458),1,0)),"")</f>
        <v/>
      </c>
      <c r="E458" s="5" t="str">
        <f>IF(PhieuBauCu!$B$2&gt;1,IF(LEN($B458)=0,"",IF(AND($B458&gt;0,VALUE(SUBSTITUTE($B458,"2","0"))=$B458),1,0)),"")</f>
        <v/>
      </c>
      <c r="F458" s="5" t="str">
        <f>IF(PhieuBauCu!$B$2&gt;2,IF(LEN($B458)=0,"",IF(AND($B458&gt;0,VALUE(SUBSTITUTE($B458,"3","0"))=$B458),1,0)),"")</f>
        <v/>
      </c>
      <c r="G458" s="5" t="str">
        <f>IF(PhieuBauCu!$B$2&gt;3,IF(LEN($B458)=0,"",IF(AND($B458&gt;0,VALUE(SUBSTITUTE($B458,"4","0"))=$B458),1,0)),"")</f>
        <v/>
      </c>
      <c r="H458" s="5" t="str">
        <f>IF(PhieuBauCu!$B$2&gt;4,IF(LEN($B458)=0,"",IF(AND($B458&gt;0,VALUE(SUBSTITUTE($B458,"5","0"))=$B458),1,0)),"")</f>
        <v/>
      </c>
      <c r="I458" s="5" t="str">
        <f>IF(PhieuBauCu!$B$2&gt;5,IF(LEN($B458)=0,"",IF(AND($B458&gt;0,VALUE(SUBSTITUTE($B458,"6","0"))=$B458),1,0)),"")</f>
        <v/>
      </c>
      <c r="J458" s="5" t="str">
        <f>IF(PhieuBauCu!$B$2&gt;6,IF(LEN($B458)=0,"",IF(AND($B458&gt;0,VALUE(SUBSTITUTE($B458,"7","0"))=$B458),1,0)),"")</f>
        <v/>
      </c>
      <c r="K458" s="5" t="str">
        <f>IF(PhieuBauCu!$B$2&gt;7,IF(LEN($B458)=0,"",IF(AND($B458&gt;0,VALUE(SUBSTITUTE($B458,"8","0"))=$B458),1,0)),"")</f>
        <v/>
      </c>
      <c r="L458" s="5" t="str">
        <f>IF(PhieuBauCu!$B$2&gt;8,IF(LEN($B458)=0,"",IF(AND($B458&gt;0,VALUE(SUBSTITUTE($B458,"9","0"))=$B458),1,0)),"")</f>
        <v/>
      </c>
      <c r="M458" s="9">
        <f t="shared" si="15"/>
        <v>0</v>
      </c>
      <c r="N458" s="36">
        <f>IF(AND(M458&lt;=PhieuBauCu!$B$13,M458&gt;=1),1,0)</f>
        <v>0</v>
      </c>
    </row>
    <row r="459" spans="1:14" ht="28.5" customHeight="1">
      <c r="A459" s="2">
        <v>454</v>
      </c>
      <c r="B459" s="3"/>
      <c r="C459" s="48" t="str">
        <f t="shared" si="14"/>
        <v/>
      </c>
      <c r="D459" s="5" t="str">
        <f>IF(PhieuBauCu!$B$2&gt;0,IF(LEN($B459)=0,"",IF(AND($B459&gt;0,VALUE(SUBSTITUTE($B459,"1","0"))=$B459),1,0)),"")</f>
        <v/>
      </c>
      <c r="E459" s="5" t="str">
        <f>IF(PhieuBauCu!$B$2&gt;1,IF(LEN($B459)=0,"",IF(AND($B459&gt;0,VALUE(SUBSTITUTE($B459,"2","0"))=$B459),1,0)),"")</f>
        <v/>
      </c>
      <c r="F459" s="5" t="str">
        <f>IF(PhieuBauCu!$B$2&gt;2,IF(LEN($B459)=0,"",IF(AND($B459&gt;0,VALUE(SUBSTITUTE($B459,"3","0"))=$B459),1,0)),"")</f>
        <v/>
      </c>
      <c r="G459" s="5" t="str">
        <f>IF(PhieuBauCu!$B$2&gt;3,IF(LEN($B459)=0,"",IF(AND($B459&gt;0,VALUE(SUBSTITUTE($B459,"4","0"))=$B459),1,0)),"")</f>
        <v/>
      </c>
      <c r="H459" s="5" t="str">
        <f>IF(PhieuBauCu!$B$2&gt;4,IF(LEN($B459)=0,"",IF(AND($B459&gt;0,VALUE(SUBSTITUTE($B459,"5","0"))=$B459),1,0)),"")</f>
        <v/>
      </c>
      <c r="I459" s="5" t="str">
        <f>IF(PhieuBauCu!$B$2&gt;5,IF(LEN($B459)=0,"",IF(AND($B459&gt;0,VALUE(SUBSTITUTE($B459,"6","0"))=$B459),1,0)),"")</f>
        <v/>
      </c>
      <c r="J459" s="5" t="str">
        <f>IF(PhieuBauCu!$B$2&gt;6,IF(LEN($B459)=0,"",IF(AND($B459&gt;0,VALUE(SUBSTITUTE($B459,"7","0"))=$B459),1,0)),"")</f>
        <v/>
      </c>
      <c r="K459" s="5" t="str">
        <f>IF(PhieuBauCu!$B$2&gt;7,IF(LEN($B459)=0,"",IF(AND($B459&gt;0,VALUE(SUBSTITUTE($B459,"8","0"))=$B459),1,0)),"")</f>
        <v/>
      </c>
      <c r="L459" s="5" t="str">
        <f>IF(PhieuBauCu!$B$2&gt;8,IF(LEN($B459)=0,"",IF(AND($B459&gt;0,VALUE(SUBSTITUTE($B459,"9","0"))=$B459),1,0)),"")</f>
        <v/>
      </c>
      <c r="M459" s="9">
        <f t="shared" si="15"/>
        <v>0</v>
      </c>
      <c r="N459" s="36">
        <f>IF(AND(M459&lt;=PhieuBauCu!$B$13,M459&gt;=1),1,0)</f>
        <v>0</v>
      </c>
    </row>
    <row r="460" spans="1:14" ht="28.5" customHeight="1">
      <c r="A460" s="2">
        <v>455</v>
      </c>
      <c r="B460" s="3"/>
      <c r="C460" s="48" t="str">
        <f t="shared" si="14"/>
        <v/>
      </c>
      <c r="D460" s="5" t="str">
        <f>IF(PhieuBauCu!$B$2&gt;0,IF(LEN($B460)=0,"",IF(AND($B460&gt;0,VALUE(SUBSTITUTE($B460,"1","0"))=$B460),1,0)),"")</f>
        <v/>
      </c>
      <c r="E460" s="5" t="str">
        <f>IF(PhieuBauCu!$B$2&gt;1,IF(LEN($B460)=0,"",IF(AND($B460&gt;0,VALUE(SUBSTITUTE($B460,"2","0"))=$B460),1,0)),"")</f>
        <v/>
      </c>
      <c r="F460" s="5" t="str">
        <f>IF(PhieuBauCu!$B$2&gt;2,IF(LEN($B460)=0,"",IF(AND($B460&gt;0,VALUE(SUBSTITUTE($B460,"3","0"))=$B460),1,0)),"")</f>
        <v/>
      </c>
      <c r="G460" s="5" t="str">
        <f>IF(PhieuBauCu!$B$2&gt;3,IF(LEN($B460)=0,"",IF(AND($B460&gt;0,VALUE(SUBSTITUTE($B460,"4","0"))=$B460),1,0)),"")</f>
        <v/>
      </c>
      <c r="H460" s="5" t="str">
        <f>IF(PhieuBauCu!$B$2&gt;4,IF(LEN($B460)=0,"",IF(AND($B460&gt;0,VALUE(SUBSTITUTE($B460,"5","0"))=$B460),1,0)),"")</f>
        <v/>
      </c>
      <c r="I460" s="5" t="str">
        <f>IF(PhieuBauCu!$B$2&gt;5,IF(LEN($B460)=0,"",IF(AND($B460&gt;0,VALUE(SUBSTITUTE($B460,"6","0"))=$B460),1,0)),"")</f>
        <v/>
      </c>
      <c r="J460" s="5" t="str">
        <f>IF(PhieuBauCu!$B$2&gt;6,IF(LEN($B460)=0,"",IF(AND($B460&gt;0,VALUE(SUBSTITUTE($B460,"7","0"))=$B460),1,0)),"")</f>
        <v/>
      </c>
      <c r="K460" s="5" t="str">
        <f>IF(PhieuBauCu!$B$2&gt;7,IF(LEN($B460)=0,"",IF(AND($B460&gt;0,VALUE(SUBSTITUTE($B460,"8","0"))=$B460),1,0)),"")</f>
        <v/>
      </c>
      <c r="L460" s="5" t="str">
        <f>IF(PhieuBauCu!$B$2&gt;8,IF(LEN($B460)=0,"",IF(AND($B460&gt;0,VALUE(SUBSTITUTE($B460,"9","0"))=$B460),1,0)),"")</f>
        <v/>
      </c>
      <c r="M460" s="9">
        <f t="shared" si="15"/>
        <v>0</v>
      </c>
      <c r="N460" s="36">
        <f>IF(AND(M460&lt;=PhieuBauCu!$B$13,M460&gt;=1),1,0)</f>
        <v>0</v>
      </c>
    </row>
    <row r="461" spans="1:14" ht="28.5" customHeight="1">
      <c r="A461" s="2">
        <v>456</v>
      </c>
      <c r="B461" s="3"/>
      <c r="C461" s="48" t="str">
        <f t="shared" si="14"/>
        <v/>
      </c>
      <c r="D461" s="5" t="str">
        <f>IF(PhieuBauCu!$B$2&gt;0,IF(LEN($B461)=0,"",IF(AND($B461&gt;0,VALUE(SUBSTITUTE($B461,"1","0"))=$B461),1,0)),"")</f>
        <v/>
      </c>
      <c r="E461" s="5" t="str">
        <f>IF(PhieuBauCu!$B$2&gt;1,IF(LEN($B461)=0,"",IF(AND($B461&gt;0,VALUE(SUBSTITUTE($B461,"2","0"))=$B461),1,0)),"")</f>
        <v/>
      </c>
      <c r="F461" s="5" t="str">
        <f>IF(PhieuBauCu!$B$2&gt;2,IF(LEN($B461)=0,"",IF(AND($B461&gt;0,VALUE(SUBSTITUTE($B461,"3","0"))=$B461),1,0)),"")</f>
        <v/>
      </c>
      <c r="G461" s="5" t="str">
        <f>IF(PhieuBauCu!$B$2&gt;3,IF(LEN($B461)=0,"",IF(AND($B461&gt;0,VALUE(SUBSTITUTE($B461,"4","0"))=$B461),1,0)),"")</f>
        <v/>
      </c>
      <c r="H461" s="5" t="str">
        <f>IF(PhieuBauCu!$B$2&gt;4,IF(LEN($B461)=0,"",IF(AND($B461&gt;0,VALUE(SUBSTITUTE($B461,"5","0"))=$B461),1,0)),"")</f>
        <v/>
      </c>
      <c r="I461" s="5" t="str">
        <f>IF(PhieuBauCu!$B$2&gt;5,IF(LEN($B461)=0,"",IF(AND($B461&gt;0,VALUE(SUBSTITUTE($B461,"6","0"))=$B461),1,0)),"")</f>
        <v/>
      </c>
      <c r="J461" s="5" t="str">
        <f>IF(PhieuBauCu!$B$2&gt;6,IF(LEN($B461)=0,"",IF(AND($B461&gt;0,VALUE(SUBSTITUTE($B461,"7","0"))=$B461),1,0)),"")</f>
        <v/>
      </c>
      <c r="K461" s="5" t="str">
        <f>IF(PhieuBauCu!$B$2&gt;7,IF(LEN($B461)=0,"",IF(AND($B461&gt;0,VALUE(SUBSTITUTE($B461,"8","0"))=$B461),1,0)),"")</f>
        <v/>
      </c>
      <c r="L461" s="5" t="str">
        <f>IF(PhieuBauCu!$B$2&gt;8,IF(LEN($B461)=0,"",IF(AND($B461&gt;0,VALUE(SUBSTITUTE($B461,"9","0"))=$B461),1,0)),"")</f>
        <v/>
      </c>
      <c r="M461" s="9">
        <f t="shared" si="15"/>
        <v>0</v>
      </c>
      <c r="N461" s="36">
        <f>IF(AND(M461&lt;=PhieuBauCu!$B$13,M461&gt;=1),1,0)</f>
        <v>0</v>
      </c>
    </row>
    <row r="462" spans="1:14" ht="28.5" customHeight="1">
      <c r="A462" s="2">
        <v>457</v>
      </c>
      <c r="B462" s="3"/>
      <c r="C462" s="48" t="str">
        <f t="shared" si="14"/>
        <v/>
      </c>
      <c r="D462" s="5" t="str">
        <f>IF(PhieuBauCu!$B$2&gt;0,IF(LEN($B462)=0,"",IF(AND($B462&gt;0,VALUE(SUBSTITUTE($B462,"1","0"))=$B462),1,0)),"")</f>
        <v/>
      </c>
      <c r="E462" s="5" t="str">
        <f>IF(PhieuBauCu!$B$2&gt;1,IF(LEN($B462)=0,"",IF(AND($B462&gt;0,VALUE(SUBSTITUTE($B462,"2","0"))=$B462),1,0)),"")</f>
        <v/>
      </c>
      <c r="F462" s="5" t="str">
        <f>IF(PhieuBauCu!$B$2&gt;2,IF(LEN($B462)=0,"",IF(AND($B462&gt;0,VALUE(SUBSTITUTE($B462,"3","0"))=$B462),1,0)),"")</f>
        <v/>
      </c>
      <c r="G462" s="5" t="str">
        <f>IF(PhieuBauCu!$B$2&gt;3,IF(LEN($B462)=0,"",IF(AND($B462&gt;0,VALUE(SUBSTITUTE($B462,"4","0"))=$B462),1,0)),"")</f>
        <v/>
      </c>
      <c r="H462" s="5" t="str">
        <f>IF(PhieuBauCu!$B$2&gt;4,IF(LEN($B462)=0,"",IF(AND($B462&gt;0,VALUE(SUBSTITUTE($B462,"5","0"))=$B462),1,0)),"")</f>
        <v/>
      </c>
      <c r="I462" s="5" t="str">
        <f>IF(PhieuBauCu!$B$2&gt;5,IF(LEN($B462)=0,"",IF(AND($B462&gt;0,VALUE(SUBSTITUTE($B462,"6","0"))=$B462),1,0)),"")</f>
        <v/>
      </c>
      <c r="J462" s="5" t="str">
        <f>IF(PhieuBauCu!$B$2&gt;6,IF(LEN($B462)=0,"",IF(AND($B462&gt;0,VALUE(SUBSTITUTE($B462,"7","0"))=$B462),1,0)),"")</f>
        <v/>
      </c>
      <c r="K462" s="5" t="str">
        <f>IF(PhieuBauCu!$B$2&gt;7,IF(LEN($B462)=0,"",IF(AND($B462&gt;0,VALUE(SUBSTITUTE($B462,"8","0"))=$B462),1,0)),"")</f>
        <v/>
      </c>
      <c r="L462" s="5" t="str">
        <f>IF(PhieuBauCu!$B$2&gt;8,IF(LEN($B462)=0,"",IF(AND($B462&gt;0,VALUE(SUBSTITUTE($B462,"9","0"))=$B462),1,0)),"")</f>
        <v/>
      </c>
      <c r="M462" s="9">
        <f t="shared" si="15"/>
        <v>0</v>
      </c>
      <c r="N462" s="36">
        <f>IF(AND(M462&lt;=PhieuBauCu!$B$13,M462&gt;=1),1,0)</f>
        <v>0</v>
      </c>
    </row>
    <row r="463" spans="1:14" ht="28.5" customHeight="1">
      <c r="A463" s="2">
        <v>458</v>
      </c>
      <c r="B463" s="3"/>
      <c r="C463" s="48" t="str">
        <f t="shared" si="14"/>
        <v/>
      </c>
      <c r="D463" s="5" t="str">
        <f>IF(PhieuBauCu!$B$2&gt;0,IF(LEN($B463)=0,"",IF(AND($B463&gt;0,VALUE(SUBSTITUTE($B463,"1","0"))=$B463),1,0)),"")</f>
        <v/>
      </c>
      <c r="E463" s="5" t="str">
        <f>IF(PhieuBauCu!$B$2&gt;1,IF(LEN($B463)=0,"",IF(AND($B463&gt;0,VALUE(SUBSTITUTE($B463,"2","0"))=$B463),1,0)),"")</f>
        <v/>
      </c>
      <c r="F463" s="5" t="str">
        <f>IF(PhieuBauCu!$B$2&gt;2,IF(LEN($B463)=0,"",IF(AND($B463&gt;0,VALUE(SUBSTITUTE($B463,"3","0"))=$B463),1,0)),"")</f>
        <v/>
      </c>
      <c r="G463" s="5" t="str">
        <f>IF(PhieuBauCu!$B$2&gt;3,IF(LEN($B463)=0,"",IF(AND($B463&gt;0,VALUE(SUBSTITUTE($B463,"4","0"))=$B463),1,0)),"")</f>
        <v/>
      </c>
      <c r="H463" s="5" t="str">
        <f>IF(PhieuBauCu!$B$2&gt;4,IF(LEN($B463)=0,"",IF(AND($B463&gt;0,VALUE(SUBSTITUTE($B463,"5","0"))=$B463),1,0)),"")</f>
        <v/>
      </c>
      <c r="I463" s="5" t="str">
        <f>IF(PhieuBauCu!$B$2&gt;5,IF(LEN($B463)=0,"",IF(AND($B463&gt;0,VALUE(SUBSTITUTE($B463,"6","0"))=$B463),1,0)),"")</f>
        <v/>
      </c>
      <c r="J463" s="5" t="str">
        <f>IF(PhieuBauCu!$B$2&gt;6,IF(LEN($B463)=0,"",IF(AND($B463&gt;0,VALUE(SUBSTITUTE($B463,"7","0"))=$B463),1,0)),"")</f>
        <v/>
      </c>
      <c r="K463" s="5" t="str">
        <f>IF(PhieuBauCu!$B$2&gt;7,IF(LEN($B463)=0,"",IF(AND($B463&gt;0,VALUE(SUBSTITUTE($B463,"8","0"))=$B463),1,0)),"")</f>
        <v/>
      </c>
      <c r="L463" s="5" t="str">
        <f>IF(PhieuBauCu!$B$2&gt;8,IF(LEN($B463)=0,"",IF(AND($B463&gt;0,VALUE(SUBSTITUTE($B463,"9","0"))=$B463),1,0)),"")</f>
        <v/>
      </c>
      <c r="M463" s="9">
        <f t="shared" si="15"/>
        <v>0</v>
      </c>
      <c r="N463" s="36">
        <f>IF(AND(M463&lt;=PhieuBauCu!$B$13,M463&gt;=1),1,0)</f>
        <v>0</v>
      </c>
    </row>
    <row r="464" spans="1:14" ht="28.5" customHeight="1">
      <c r="A464" s="2">
        <v>459</v>
      </c>
      <c r="B464" s="3"/>
      <c r="C464" s="48" t="str">
        <f t="shared" si="14"/>
        <v/>
      </c>
      <c r="D464" s="5" t="str">
        <f>IF(PhieuBauCu!$B$2&gt;0,IF(LEN($B464)=0,"",IF(AND($B464&gt;0,VALUE(SUBSTITUTE($B464,"1","0"))=$B464),1,0)),"")</f>
        <v/>
      </c>
      <c r="E464" s="5" t="str">
        <f>IF(PhieuBauCu!$B$2&gt;1,IF(LEN($B464)=0,"",IF(AND($B464&gt;0,VALUE(SUBSTITUTE($B464,"2","0"))=$B464),1,0)),"")</f>
        <v/>
      </c>
      <c r="F464" s="5" t="str">
        <f>IF(PhieuBauCu!$B$2&gt;2,IF(LEN($B464)=0,"",IF(AND($B464&gt;0,VALUE(SUBSTITUTE($B464,"3","0"))=$B464),1,0)),"")</f>
        <v/>
      </c>
      <c r="G464" s="5" t="str">
        <f>IF(PhieuBauCu!$B$2&gt;3,IF(LEN($B464)=0,"",IF(AND($B464&gt;0,VALUE(SUBSTITUTE($B464,"4","0"))=$B464),1,0)),"")</f>
        <v/>
      </c>
      <c r="H464" s="5" t="str">
        <f>IF(PhieuBauCu!$B$2&gt;4,IF(LEN($B464)=0,"",IF(AND($B464&gt;0,VALUE(SUBSTITUTE($B464,"5","0"))=$B464),1,0)),"")</f>
        <v/>
      </c>
      <c r="I464" s="5" t="str">
        <f>IF(PhieuBauCu!$B$2&gt;5,IF(LEN($B464)=0,"",IF(AND($B464&gt;0,VALUE(SUBSTITUTE($B464,"6","0"))=$B464),1,0)),"")</f>
        <v/>
      </c>
      <c r="J464" s="5" t="str">
        <f>IF(PhieuBauCu!$B$2&gt;6,IF(LEN($B464)=0,"",IF(AND($B464&gt;0,VALUE(SUBSTITUTE($B464,"7","0"))=$B464),1,0)),"")</f>
        <v/>
      </c>
      <c r="K464" s="5" t="str">
        <f>IF(PhieuBauCu!$B$2&gt;7,IF(LEN($B464)=0,"",IF(AND($B464&gt;0,VALUE(SUBSTITUTE($B464,"8","0"))=$B464),1,0)),"")</f>
        <v/>
      </c>
      <c r="L464" s="5" t="str">
        <f>IF(PhieuBauCu!$B$2&gt;8,IF(LEN($B464)=0,"",IF(AND($B464&gt;0,VALUE(SUBSTITUTE($B464,"9","0"))=$B464),1,0)),"")</f>
        <v/>
      </c>
      <c r="M464" s="9">
        <f t="shared" si="15"/>
        <v>0</v>
      </c>
      <c r="N464" s="36">
        <f>IF(AND(M464&lt;=PhieuBauCu!$B$13,M464&gt;=1),1,0)</f>
        <v>0</v>
      </c>
    </row>
    <row r="465" spans="1:14" ht="28.5" customHeight="1">
      <c r="A465" s="2">
        <v>460</v>
      </c>
      <c r="B465" s="3"/>
      <c r="C465" s="48" t="str">
        <f t="shared" si="14"/>
        <v/>
      </c>
      <c r="D465" s="5" t="str">
        <f>IF(PhieuBauCu!$B$2&gt;0,IF(LEN($B465)=0,"",IF(AND($B465&gt;0,VALUE(SUBSTITUTE($B465,"1","0"))=$B465),1,0)),"")</f>
        <v/>
      </c>
      <c r="E465" s="5" t="str">
        <f>IF(PhieuBauCu!$B$2&gt;1,IF(LEN($B465)=0,"",IF(AND($B465&gt;0,VALUE(SUBSTITUTE($B465,"2","0"))=$B465),1,0)),"")</f>
        <v/>
      </c>
      <c r="F465" s="5" t="str">
        <f>IF(PhieuBauCu!$B$2&gt;2,IF(LEN($B465)=0,"",IF(AND($B465&gt;0,VALUE(SUBSTITUTE($B465,"3","0"))=$B465),1,0)),"")</f>
        <v/>
      </c>
      <c r="G465" s="5" t="str">
        <f>IF(PhieuBauCu!$B$2&gt;3,IF(LEN($B465)=0,"",IF(AND($B465&gt;0,VALUE(SUBSTITUTE($B465,"4","0"))=$B465),1,0)),"")</f>
        <v/>
      </c>
      <c r="H465" s="5" t="str">
        <f>IF(PhieuBauCu!$B$2&gt;4,IF(LEN($B465)=0,"",IF(AND($B465&gt;0,VALUE(SUBSTITUTE($B465,"5","0"))=$B465),1,0)),"")</f>
        <v/>
      </c>
      <c r="I465" s="5" t="str">
        <f>IF(PhieuBauCu!$B$2&gt;5,IF(LEN($B465)=0,"",IF(AND($B465&gt;0,VALUE(SUBSTITUTE($B465,"6","0"))=$B465),1,0)),"")</f>
        <v/>
      </c>
      <c r="J465" s="5" t="str">
        <f>IF(PhieuBauCu!$B$2&gt;6,IF(LEN($B465)=0,"",IF(AND($B465&gt;0,VALUE(SUBSTITUTE($B465,"7","0"))=$B465),1,0)),"")</f>
        <v/>
      </c>
      <c r="K465" s="5" t="str">
        <f>IF(PhieuBauCu!$B$2&gt;7,IF(LEN($B465)=0,"",IF(AND($B465&gt;0,VALUE(SUBSTITUTE($B465,"8","0"))=$B465),1,0)),"")</f>
        <v/>
      </c>
      <c r="L465" s="5" t="str">
        <f>IF(PhieuBauCu!$B$2&gt;8,IF(LEN($B465)=0,"",IF(AND($B465&gt;0,VALUE(SUBSTITUTE($B465,"9","0"))=$B465),1,0)),"")</f>
        <v/>
      </c>
      <c r="M465" s="9">
        <f t="shared" si="15"/>
        <v>0</v>
      </c>
      <c r="N465" s="36">
        <f>IF(AND(M465&lt;=PhieuBauCu!$B$13,M465&gt;=1),1,0)</f>
        <v>0</v>
      </c>
    </row>
    <row r="466" spans="1:14" ht="28.5" customHeight="1">
      <c r="A466" s="2">
        <v>461</v>
      </c>
      <c r="B466" s="3"/>
      <c r="C466" s="48" t="str">
        <f t="shared" si="14"/>
        <v/>
      </c>
      <c r="D466" s="5" t="str">
        <f>IF(PhieuBauCu!$B$2&gt;0,IF(LEN($B466)=0,"",IF(AND($B466&gt;0,VALUE(SUBSTITUTE($B466,"1","0"))=$B466),1,0)),"")</f>
        <v/>
      </c>
      <c r="E466" s="5" t="str">
        <f>IF(PhieuBauCu!$B$2&gt;1,IF(LEN($B466)=0,"",IF(AND($B466&gt;0,VALUE(SUBSTITUTE($B466,"2","0"))=$B466),1,0)),"")</f>
        <v/>
      </c>
      <c r="F466" s="5" t="str">
        <f>IF(PhieuBauCu!$B$2&gt;2,IF(LEN($B466)=0,"",IF(AND($B466&gt;0,VALUE(SUBSTITUTE($B466,"3","0"))=$B466),1,0)),"")</f>
        <v/>
      </c>
      <c r="G466" s="5" t="str">
        <f>IF(PhieuBauCu!$B$2&gt;3,IF(LEN($B466)=0,"",IF(AND($B466&gt;0,VALUE(SUBSTITUTE($B466,"4","0"))=$B466),1,0)),"")</f>
        <v/>
      </c>
      <c r="H466" s="5" t="str">
        <f>IF(PhieuBauCu!$B$2&gt;4,IF(LEN($B466)=0,"",IF(AND($B466&gt;0,VALUE(SUBSTITUTE($B466,"5","0"))=$B466),1,0)),"")</f>
        <v/>
      </c>
      <c r="I466" s="5" t="str">
        <f>IF(PhieuBauCu!$B$2&gt;5,IF(LEN($B466)=0,"",IF(AND($B466&gt;0,VALUE(SUBSTITUTE($B466,"6","0"))=$B466),1,0)),"")</f>
        <v/>
      </c>
      <c r="J466" s="5" t="str">
        <f>IF(PhieuBauCu!$B$2&gt;6,IF(LEN($B466)=0,"",IF(AND($B466&gt;0,VALUE(SUBSTITUTE($B466,"7","0"))=$B466),1,0)),"")</f>
        <v/>
      </c>
      <c r="K466" s="5" t="str">
        <f>IF(PhieuBauCu!$B$2&gt;7,IF(LEN($B466)=0,"",IF(AND($B466&gt;0,VALUE(SUBSTITUTE($B466,"8","0"))=$B466),1,0)),"")</f>
        <v/>
      </c>
      <c r="L466" s="5" t="str">
        <f>IF(PhieuBauCu!$B$2&gt;8,IF(LEN($B466)=0,"",IF(AND($B466&gt;0,VALUE(SUBSTITUTE($B466,"9","0"))=$B466),1,0)),"")</f>
        <v/>
      </c>
      <c r="M466" s="9">
        <f t="shared" si="15"/>
        <v>0</v>
      </c>
      <c r="N466" s="36">
        <f>IF(AND(M466&lt;=PhieuBauCu!$B$13,M466&gt;=1),1,0)</f>
        <v>0</v>
      </c>
    </row>
    <row r="467" spans="1:14" ht="28.5" customHeight="1">
      <c r="A467" s="2">
        <v>462</v>
      </c>
      <c r="B467" s="3"/>
      <c r="C467" s="48" t="str">
        <f t="shared" si="14"/>
        <v/>
      </c>
      <c r="D467" s="5" t="str">
        <f>IF(PhieuBauCu!$B$2&gt;0,IF(LEN($B467)=0,"",IF(AND($B467&gt;0,VALUE(SUBSTITUTE($B467,"1","0"))=$B467),1,0)),"")</f>
        <v/>
      </c>
      <c r="E467" s="5" t="str">
        <f>IF(PhieuBauCu!$B$2&gt;1,IF(LEN($B467)=0,"",IF(AND($B467&gt;0,VALUE(SUBSTITUTE($B467,"2","0"))=$B467),1,0)),"")</f>
        <v/>
      </c>
      <c r="F467" s="5" t="str">
        <f>IF(PhieuBauCu!$B$2&gt;2,IF(LEN($B467)=0,"",IF(AND($B467&gt;0,VALUE(SUBSTITUTE($B467,"3","0"))=$B467),1,0)),"")</f>
        <v/>
      </c>
      <c r="G467" s="5" t="str">
        <f>IF(PhieuBauCu!$B$2&gt;3,IF(LEN($B467)=0,"",IF(AND($B467&gt;0,VALUE(SUBSTITUTE($B467,"4","0"))=$B467),1,0)),"")</f>
        <v/>
      </c>
      <c r="H467" s="5" t="str">
        <f>IF(PhieuBauCu!$B$2&gt;4,IF(LEN($B467)=0,"",IF(AND($B467&gt;0,VALUE(SUBSTITUTE($B467,"5","0"))=$B467),1,0)),"")</f>
        <v/>
      </c>
      <c r="I467" s="5" t="str">
        <f>IF(PhieuBauCu!$B$2&gt;5,IF(LEN($B467)=0,"",IF(AND($B467&gt;0,VALUE(SUBSTITUTE($B467,"6","0"))=$B467),1,0)),"")</f>
        <v/>
      </c>
      <c r="J467" s="5" t="str">
        <f>IF(PhieuBauCu!$B$2&gt;6,IF(LEN($B467)=0,"",IF(AND($B467&gt;0,VALUE(SUBSTITUTE($B467,"7","0"))=$B467),1,0)),"")</f>
        <v/>
      </c>
      <c r="K467" s="5" t="str">
        <f>IF(PhieuBauCu!$B$2&gt;7,IF(LEN($B467)=0,"",IF(AND($B467&gt;0,VALUE(SUBSTITUTE($B467,"8","0"))=$B467),1,0)),"")</f>
        <v/>
      </c>
      <c r="L467" s="5" t="str">
        <f>IF(PhieuBauCu!$B$2&gt;8,IF(LEN($B467)=0,"",IF(AND($B467&gt;0,VALUE(SUBSTITUTE($B467,"9","0"))=$B467),1,0)),"")</f>
        <v/>
      </c>
      <c r="M467" s="9">
        <f t="shared" si="15"/>
        <v>0</v>
      </c>
      <c r="N467" s="36">
        <f>IF(AND(M467&lt;=PhieuBauCu!$B$13,M467&gt;=1),1,0)</f>
        <v>0</v>
      </c>
    </row>
    <row r="468" spans="1:14" ht="28.5" customHeight="1">
      <c r="A468" s="2">
        <v>463</v>
      </c>
      <c r="B468" s="3"/>
      <c r="C468" s="48" t="str">
        <f t="shared" si="14"/>
        <v/>
      </c>
      <c r="D468" s="5" t="str">
        <f>IF(PhieuBauCu!$B$2&gt;0,IF(LEN($B468)=0,"",IF(AND($B468&gt;0,VALUE(SUBSTITUTE($B468,"1","0"))=$B468),1,0)),"")</f>
        <v/>
      </c>
      <c r="E468" s="5" t="str">
        <f>IF(PhieuBauCu!$B$2&gt;1,IF(LEN($B468)=0,"",IF(AND($B468&gt;0,VALUE(SUBSTITUTE($B468,"2","0"))=$B468),1,0)),"")</f>
        <v/>
      </c>
      <c r="F468" s="5" t="str">
        <f>IF(PhieuBauCu!$B$2&gt;2,IF(LEN($B468)=0,"",IF(AND($B468&gt;0,VALUE(SUBSTITUTE($B468,"3","0"))=$B468),1,0)),"")</f>
        <v/>
      </c>
      <c r="G468" s="5" t="str">
        <f>IF(PhieuBauCu!$B$2&gt;3,IF(LEN($B468)=0,"",IF(AND($B468&gt;0,VALUE(SUBSTITUTE($B468,"4","0"))=$B468),1,0)),"")</f>
        <v/>
      </c>
      <c r="H468" s="5" t="str">
        <f>IF(PhieuBauCu!$B$2&gt;4,IF(LEN($B468)=0,"",IF(AND($B468&gt;0,VALUE(SUBSTITUTE($B468,"5","0"))=$B468),1,0)),"")</f>
        <v/>
      </c>
      <c r="I468" s="5" t="str">
        <f>IF(PhieuBauCu!$B$2&gt;5,IF(LEN($B468)=0,"",IF(AND($B468&gt;0,VALUE(SUBSTITUTE($B468,"6","0"))=$B468),1,0)),"")</f>
        <v/>
      </c>
      <c r="J468" s="5" t="str">
        <f>IF(PhieuBauCu!$B$2&gt;6,IF(LEN($B468)=0,"",IF(AND($B468&gt;0,VALUE(SUBSTITUTE($B468,"7","0"))=$B468),1,0)),"")</f>
        <v/>
      </c>
      <c r="K468" s="5" t="str">
        <f>IF(PhieuBauCu!$B$2&gt;7,IF(LEN($B468)=0,"",IF(AND($B468&gt;0,VALUE(SUBSTITUTE($B468,"8","0"))=$B468),1,0)),"")</f>
        <v/>
      </c>
      <c r="L468" s="5" t="str">
        <f>IF(PhieuBauCu!$B$2&gt;8,IF(LEN($B468)=0,"",IF(AND($B468&gt;0,VALUE(SUBSTITUTE($B468,"9","0"))=$B468),1,0)),"")</f>
        <v/>
      </c>
      <c r="M468" s="9">
        <f t="shared" si="15"/>
        <v>0</v>
      </c>
      <c r="N468" s="36">
        <f>IF(AND(M468&lt;=PhieuBauCu!$B$13,M468&gt;=1),1,0)</f>
        <v>0</v>
      </c>
    </row>
    <row r="469" spans="1:14" ht="28.5" customHeight="1">
      <c r="A469" s="2">
        <v>464</v>
      </c>
      <c r="B469" s="3"/>
      <c r="C469" s="48" t="str">
        <f t="shared" si="14"/>
        <v/>
      </c>
      <c r="D469" s="5" t="str">
        <f>IF(PhieuBauCu!$B$2&gt;0,IF(LEN($B469)=0,"",IF(AND($B469&gt;0,VALUE(SUBSTITUTE($B469,"1","0"))=$B469),1,0)),"")</f>
        <v/>
      </c>
      <c r="E469" s="5" t="str">
        <f>IF(PhieuBauCu!$B$2&gt;1,IF(LEN($B469)=0,"",IF(AND($B469&gt;0,VALUE(SUBSTITUTE($B469,"2","0"))=$B469),1,0)),"")</f>
        <v/>
      </c>
      <c r="F469" s="5" t="str">
        <f>IF(PhieuBauCu!$B$2&gt;2,IF(LEN($B469)=0,"",IF(AND($B469&gt;0,VALUE(SUBSTITUTE($B469,"3","0"))=$B469),1,0)),"")</f>
        <v/>
      </c>
      <c r="G469" s="5" t="str">
        <f>IF(PhieuBauCu!$B$2&gt;3,IF(LEN($B469)=0,"",IF(AND($B469&gt;0,VALUE(SUBSTITUTE($B469,"4","0"))=$B469),1,0)),"")</f>
        <v/>
      </c>
      <c r="H469" s="5" t="str">
        <f>IF(PhieuBauCu!$B$2&gt;4,IF(LEN($B469)=0,"",IF(AND($B469&gt;0,VALUE(SUBSTITUTE($B469,"5","0"))=$B469),1,0)),"")</f>
        <v/>
      </c>
      <c r="I469" s="5" t="str">
        <f>IF(PhieuBauCu!$B$2&gt;5,IF(LEN($B469)=0,"",IF(AND($B469&gt;0,VALUE(SUBSTITUTE($B469,"6","0"))=$B469),1,0)),"")</f>
        <v/>
      </c>
      <c r="J469" s="5" t="str">
        <f>IF(PhieuBauCu!$B$2&gt;6,IF(LEN($B469)=0,"",IF(AND($B469&gt;0,VALUE(SUBSTITUTE($B469,"7","0"))=$B469),1,0)),"")</f>
        <v/>
      </c>
      <c r="K469" s="5" t="str">
        <f>IF(PhieuBauCu!$B$2&gt;7,IF(LEN($B469)=0,"",IF(AND($B469&gt;0,VALUE(SUBSTITUTE($B469,"8","0"))=$B469),1,0)),"")</f>
        <v/>
      </c>
      <c r="L469" s="5" t="str">
        <f>IF(PhieuBauCu!$B$2&gt;8,IF(LEN($B469)=0,"",IF(AND($B469&gt;0,VALUE(SUBSTITUTE($B469,"9","0"))=$B469),1,0)),"")</f>
        <v/>
      </c>
      <c r="M469" s="9">
        <f t="shared" si="15"/>
        <v>0</v>
      </c>
      <c r="N469" s="36">
        <f>IF(AND(M469&lt;=PhieuBauCu!$B$13,M469&gt;=1),1,0)</f>
        <v>0</v>
      </c>
    </row>
    <row r="470" spans="1:14" ht="28.5" customHeight="1">
      <c r="A470" s="2">
        <v>465</v>
      </c>
      <c r="B470" s="3"/>
      <c r="C470" s="48" t="str">
        <f t="shared" si="14"/>
        <v/>
      </c>
      <c r="D470" s="5" t="str">
        <f>IF(PhieuBauCu!$B$2&gt;0,IF(LEN($B470)=0,"",IF(AND($B470&gt;0,VALUE(SUBSTITUTE($B470,"1","0"))=$B470),1,0)),"")</f>
        <v/>
      </c>
      <c r="E470" s="5" t="str">
        <f>IF(PhieuBauCu!$B$2&gt;1,IF(LEN($B470)=0,"",IF(AND($B470&gt;0,VALUE(SUBSTITUTE($B470,"2","0"))=$B470),1,0)),"")</f>
        <v/>
      </c>
      <c r="F470" s="5" t="str">
        <f>IF(PhieuBauCu!$B$2&gt;2,IF(LEN($B470)=0,"",IF(AND($B470&gt;0,VALUE(SUBSTITUTE($B470,"3","0"))=$B470),1,0)),"")</f>
        <v/>
      </c>
      <c r="G470" s="5" t="str">
        <f>IF(PhieuBauCu!$B$2&gt;3,IF(LEN($B470)=0,"",IF(AND($B470&gt;0,VALUE(SUBSTITUTE($B470,"4","0"))=$B470),1,0)),"")</f>
        <v/>
      </c>
      <c r="H470" s="5" t="str">
        <f>IF(PhieuBauCu!$B$2&gt;4,IF(LEN($B470)=0,"",IF(AND($B470&gt;0,VALUE(SUBSTITUTE($B470,"5","0"))=$B470),1,0)),"")</f>
        <v/>
      </c>
      <c r="I470" s="5" t="str">
        <f>IF(PhieuBauCu!$B$2&gt;5,IF(LEN($B470)=0,"",IF(AND($B470&gt;0,VALUE(SUBSTITUTE($B470,"6","0"))=$B470),1,0)),"")</f>
        <v/>
      </c>
      <c r="J470" s="5" t="str">
        <f>IF(PhieuBauCu!$B$2&gt;6,IF(LEN($B470)=0,"",IF(AND($B470&gt;0,VALUE(SUBSTITUTE($B470,"7","0"))=$B470),1,0)),"")</f>
        <v/>
      </c>
      <c r="K470" s="5" t="str">
        <f>IF(PhieuBauCu!$B$2&gt;7,IF(LEN($B470)=0,"",IF(AND($B470&gt;0,VALUE(SUBSTITUTE($B470,"8","0"))=$B470),1,0)),"")</f>
        <v/>
      </c>
      <c r="L470" s="5" t="str">
        <f>IF(PhieuBauCu!$B$2&gt;8,IF(LEN($B470)=0,"",IF(AND($B470&gt;0,VALUE(SUBSTITUTE($B470,"9","0"))=$B470),1,0)),"")</f>
        <v/>
      </c>
      <c r="M470" s="9">
        <f t="shared" si="15"/>
        <v>0</v>
      </c>
      <c r="N470" s="36">
        <f>IF(AND(M470&lt;=PhieuBauCu!$B$13,M470&gt;=1),1,0)</f>
        <v>0</v>
      </c>
    </row>
    <row r="471" spans="1:14" ht="28.5" customHeight="1">
      <c r="A471" s="2">
        <v>466</v>
      </c>
      <c r="B471" s="3"/>
      <c r="C471" s="48" t="str">
        <f t="shared" si="14"/>
        <v/>
      </c>
      <c r="D471" s="5" t="str">
        <f>IF(PhieuBauCu!$B$2&gt;0,IF(LEN($B471)=0,"",IF(AND($B471&gt;0,VALUE(SUBSTITUTE($B471,"1","0"))=$B471),1,0)),"")</f>
        <v/>
      </c>
      <c r="E471" s="5" t="str">
        <f>IF(PhieuBauCu!$B$2&gt;1,IF(LEN($B471)=0,"",IF(AND($B471&gt;0,VALUE(SUBSTITUTE($B471,"2","0"))=$B471),1,0)),"")</f>
        <v/>
      </c>
      <c r="F471" s="5" t="str">
        <f>IF(PhieuBauCu!$B$2&gt;2,IF(LEN($B471)=0,"",IF(AND($B471&gt;0,VALUE(SUBSTITUTE($B471,"3","0"))=$B471),1,0)),"")</f>
        <v/>
      </c>
      <c r="G471" s="5" t="str">
        <f>IF(PhieuBauCu!$B$2&gt;3,IF(LEN($B471)=0,"",IF(AND($B471&gt;0,VALUE(SUBSTITUTE($B471,"4","0"))=$B471),1,0)),"")</f>
        <v/>
      </c>
      <c r="H471" s="5" t="str">
        <f>IF(PhieuBauCu!$B$2&gt;4,IF(LEN($B471)=0,"",IF(AND($B471&gt;0,VALUE(SUBSTITUTE($B471,"5","0"))=$B471),1,0)),"")</f>
        <v/>
      </c>
      <c r="I471" s="5" t="str">
        <f>IF(PhieuBauCu!$B$2&gt;5,IF(LEN($B471)=0,"",IF(AND($B471&gt;0,VALUE(SUBSTITUTE($B471,"6","0"))=$B471),1,0)),"")</f>
        <v/>
      </c>
      <c r="J471" s="5" t="str">
        <f>IF(PhieuBauCu!$B$2&gt;6,IF(LEN($B471)=0,"",IF(AND($B471&gt;0,VALUE(SUBSTITUTE($B471,"7","0"))=$B471),1,0)),"")</f>
        <v/>
      </c>
      <c r="K471" s="5" t="str">
        <f>IF(PhieuBauCu!$B$2&gt;7,IF(LEN($B471)=0,"",IF(AND($B471&gt;0,VALUE(SUBSTITUTE($B471,"8","0"))=$B471),1,0)),"")</f>
        <v/>
      </c>
      <c r="L471" s="5" t="str">
        <f>IF(PhieuBauCu!$B$2&gt;8,IF(LEN($B471)=0,"",IF(AND($B471&gt;0,VALUE(SUBSTITUTE($B471,"9","0"))=$B471),1,0)),"")</f>
        <v/>
      </c>
      <c r="M471" s="9">
        <f t="shared" si="15"/>
        <v>0</v>
      </c>
      <c r="N471" s="36">
        <f>IF(AND(M471&lt;=PhieuBauCu!$B$13,M471&gt;=1),1,0)</f>
        <v>0</v>
      </c>
    </row>
    <row r="472" spans="1:14" ht="28.5" customHeight="1">
      <c r="A472" s="2">
        <v>467</v>
      </c>
      <c r="B472" s="3"/>
      <c r="C472" s="48" t="str">
        <f t="shared" si="14"/>
        <v/>
      </c>
      <c r="D472" s="5" t="str">
        <f>IF(PhieuBauCu!$B$2&gt;0,IF(LEN($B472)=0,"",IF(AND($B472&gt;0,VALUE(SUBSTITUTE($B472,"1","0"))=$B472),1,0)),"")</f>
        <v/>
      </c>
      <c r="E472" s="5" t="str">
        <f>IF(PhieuBauCu!$B$2&gt;1,IF(LEN($B472)=0,"",IF(AND($B472&gt;0,VALUE(SUBSTITUTE($B472,"2","0"))=$B472),1,0)),"")</f>
        <v/>
      </c>
      <c r="F472" s="5" t="str">
        <f>IF(PhieuBauCu!$B$2&gt;2,IF(LEN($B472)=0,"",IF(AND($B472&gt;0,VALUE(SUBSTITUTE($B472,"3","0"))=$B472),1,0)),"")</f>
        <v/>
      </c>
      <c r="G472" s="5" t="str">
        <f>IF(PhieuBauCu!$B$2&gt;3,IF(LEN($B472)=0,"",IF(AND($B472&gt;0,VALUE(SUBSTITUTE($B472,"4","0"))=$B472),1,0)),"")</f>
        <v/>
      </c>
      <c r="H472" s="5" t="str">
        <f>IF(PhieuBauCu!$B$2&gt;4,IF(LEN($B472)=0,"",IF(AND($B472&gt;0,VALUE(SUBSTITUTE($B472,"5","0"))=$B472),1,0)),"")</f>
        <v/>
      </c>
      <c r="I472" s="5" t="str">
        <f>IF(PhieuBauCu!$B$2&gt;5,IF(LEN($B472)=0,"",IF(AND($B472&gt;0,VALUE(SUBSTITUTE($B472,"6","0"))=$B472),1,0)),"")</f>
        <v/>
      </c>
      <c r="J472" s="5" t="str">
        <f>IF(PhieuBauCu!$B$2&gt;6,IF(LEN($B472)=0,"",IF(AND($B472&gt;0,VALUE(SUBSTITUTE($B472,"7","0"))=$B472),1,0)),"")</f>
        <v/>
      </c>
      <c r="K472" s="5" t="str">
        <f>IF(PhieuBauCu!$B$2&gt;7,IF(LEN($B472)=0,"",IF(AND($B472&gt;0,VALUE(SUBSTITUTE($B472,"8","0"))=$B472),1,0)),"")</f>
        <v/>
      </c>
      <c r="L472" s="5" t="str">
        <f>IF(PhieuBauCu!$B$2&gt;8,IF(LEN($B472)=0,"",IF(AND($B472&gt;0,VALUE(SUBSTITUTE($B472,"9","0"))=$B472),1,0)),"")</f>
        <v/>
      </c>
      <c r="M472" s="9">
        <f t="shared" si="15"/>
        <v>0</v>
      </c>
      <c r="N472" s="36">
        <f>IF(AND(M472&lt;=PhieuBauCu!$B$13,M472&gt;=1),1,0)</f>
        <v>0</v>
      </c>
    </row>
    <row r="473" spans="1:14" ht="28.5" customHeight="1">
      <c r="A473" s="2">
        <v>468</v>
      </c>
      <c r="B473" s="3"/>
      <c r="C473" s="48" t="str">
        <f t="shared" si="14"/>
        <v/>
      </c>
      <c r="D473" s="5" t="str">
        <f>IF(PhieuBauCu!$B$2&gt;0,IF(LEN($B473)=0,"",IF(AND($B473&gt;0,VALUE(SUBSTITUTE($B473,"1","0"))=$B473),1,0)),"")</f>
        <v/>
      </c>
      <c r="E473" s="5" t="str">
        <f>IF(PhieuBauCu!$B$2&gt;1,IF(LEN($B473)=0,"",IF(AND($B473&gt;0,VALUE(SUBSTITUTE($B473,"2","0"))=$B473),1,0)),"")</f>
        <v/>
      </c>
      <c r="F473" s="5" t="str">
        <f>IF(PhieuBauCu!$B$2&gt;2,IF(LEN($B473)=0,"",IF(AND($B473&gt;0,VALUE(SUBSTITUTE($B473,"3","0"))=$B473),1,0)),"")</f>
        <v/>
      </c>
      <c r="G473" s="5" t="str">
        <f>IF(PhieuBauCu!$B$2&gt;3,IF(LEN($B473)=0,"",IF(AND($B473&gt;0,VALUE(SUBSTITUTE($B473,"4","0"))=$B473),1,0)),"")</f>
        <v/>
      </c>
      <c r="H473" s="5" t="str">
        <f>IF(PhieuBauCu!$B$2&gt;4,IF(LEN($B473)=0,"",IF(AND($B473&gt;0,VALUE(SUBSTITUTE($B473,"5","0"))=$B473),1,0)),"")</f>
        <v/>
      </c>
      <c r="I473" s="5" t="str">
        <f>IF(PhieuBauCu!$B$2&gt;5,IF(LEN($B473)=0,"",IF(AND($B473&gt;0,VALUE(SUBSTITUTE($B473,"6","0"))=$B473),1,0)),"")</f>
        <v/>
      </c>
      <c r="J473" s="5" t="str">
        <f>IF(PhieuBauCu!$B$2&gt;6,IF(LEN($B473)=0,"",IF(AND($B473&gt;0,VALUE(SUBSTITUTE($B473,"7","0"))=$B473),1,0)),"")</f>
        <v/>
      </c>
      <c r="K473" s="5" t="str">
        <f>IF(PhieuBauCu!$B$2&gt;7,IF(LEN($B473)=0,"",IF(AND($B473&gt;0,VALUE(SUBSTITUTE($B473,"8","0"))=$B473),1,0)),"")</f>
        <v/>
      </c>
      <c r="L473" s="5" t="str">
        <f>IF(PhieuBauCu!$B$2&gt;8,IF(LEN($B473)=0,"",IF(AND($B473&gt;0,VALUE(SUBSTITUTE($B473,"9","0"))=$B473),1,0)),"")</f>
        <v/>
      </c>
      <c r="M473" s="9">
        <f t="shared" si="15"/>
        <v>0</v>
      </c>
      <c r="N473" s="36">
        <f>IF(AND(M473&lt;=PhieuBauCu!$B$13,M473&gt;=1),1,0)</f>
        <v>0</v>
      </c>
    </row>
    <row r="474" spans="1:14" ht="28.5" customHeight="1">
      <c r="A474" s="2">
        <v>469</v>
      </c>
      <c r="B474" s="3"/>
      <c r="C474" s="48" t="str">
        <f t="shared" si="14"/>
        <v/>
      </c>
      <c r="D474" s="5" t="str">
        <f>IF(PhieuBauCu!$B$2&gt;0,IF(LEN($B474)=0,"",IF(AND($B474&gt;0,VALUE(SUBSTITUTE($B474,"1","0"))=$B474),1,0)),"")</f>
        <v/>
      </c>
      <c r="E474" s="5" t="str">
        <f>IF(PhieuBauCu!$B$2&gt;1,IF(LEN($B474)=0,"",IF(AND($B474&gt;0,VALUE(SUBSTITUTE($B474,"2","0"))=$B474),1,0)),"")</f>
        <v/>
      </c>
      <c r="F474" s="5" t="str">
        <f>IF(PhieuBauCu!$B$2&gt;2,IF(LEN($B474)=0,"",IF(AND($B474&gt;0,VALUE(SUBSTITUTE($B474,"3","0"))=$B474),1,0)),"")</f>
        <v/>
      </c>
      <c r="G474" s="5" t="str">
        <f>IF(PhieuBauCu!$B$2&gt;3,IF(LEN($B474)=0,"",IF(AND($B474&gt;0,VALUE(SUBSTITUTE($B474,"4","0"))=$B474),1,0)),"")</f>
        <v/>
      </c>
      <c r="H474" s="5" t="str">
        <f>IF(PhieuBauCu!$B$2&gt;4,IF(LEN($B474)=0,"",IF(AND($B474&gt;0,VALUE(SUBSTITUTE($B474,"5","0"))=$B474),1,0)),"")</f>
        <v/>
      </c>
      <c r="I474" s="5" t="str">
        <f>IF(PhieuBauCu!$B$2&gt;5,IF(LEN($B474)=0,"",IF(AND($B474&gt;0,VALUE(SUBSTITUTE($B474,"6","0"))=$B474),1,0)),"")</f>
        <v/>
      </c>
      <c r="J474" s="5" t="str">
        <f>IF(PhieuBauCu!$B$2&gt;6,IF(LEN($B474)=0,"",IF(AND($B474&gt;0,VALUE(SUBSTITUTE($B474,"7","0"))=$B474),1,0)),"")</f>
        <v/>
      </c>
      <c r="K474" s="5" t="str">
        <f>IF(PhieuBauCu!$B$2&gt;7,IF(LEN($B474)=0,"",IF(AND($B474&gt;0,VALUE(SUBSTITUTE($B474,"8","0"))=$B474),1,0)),"")</f>
        <v/>
      </c>
      <c r="L474" s="5" t="str">
        <f>IF(PhieuBauCu!$B$2&gt;8,IF(LEN($B474)=0,"",IF(AND($B474&gt;0,VALUE(SUBSTITUTE($B474,"9","0"))=$B474),1,0)),"")</f>
        <v/>
      </c>
      <c r="M474" s="9">
        <f t="shared" si="15"/>
        <v>0</v>
      </c>
      <c r="N474" s="36">
        <f>IF(AND(M474&lt;=PhieuBauCu!$B$13,M474&gt;=1),1,0)</f>
        <v>0</v>
      </c>
    </row>
    <row r="475" spans="1:14" ht="28.5" customHeight="1">
      <c r="A475" s="2">
        <v>470</v>
      </c>
      <c r="B475" s="3"/>
      <c r="C475" s="48" t="str">
        <f t="shared" si="14"/>
        <v/>
      </c>
      <c r="D475" s="5" t="str">
        <f>IF(PhieuBauCu!$B$2&gt;0,IF(LEN($B475)=0,"",IF(AND($B475&gt;0,VALUE(SUBSTITUTE($B475,"1","0"))=$B475),1,0)),"")</f>
        <v/>
      </c>
      <c r="E475" s="5" t="str">
        <f>IF(PhieuBauCu!$B$2&gt;1,IF(LEN($B475)=0,"",IF(AND($B475&gt;0,VALUE(SUBSTITUTE($B475,"2","0"))=$B475),1,0)),"")</f>
        <v/>
      </c>
      <c r="F475" s="5" t="str">
        <f>IF(PhieuBauCu!$B$2&gt;2,IF(LEN($B475)=0,"",IF(AND($B475&gt;0,VALUE(SUBSTITUTE($B475,"3","0"))=$B475),1,0)),"")</f>
        <v/>
      </c>
      <c r="G475" s="5" t="str">
        <f>IF(PhieuBauCu!$B$2&gt;3,IF(LEN($B475)=0,"",IF(AND($B475&gt;0,VALUE(SUBSTITUTE($B475,"4","0"))=$B475),1,0)),"")</f>
        <v/>
      </c>
      <c r="H475" s="5" t="str">
        <f>IF(PhieuBauCu!$B$2&gt;4,IF(LEN($B475)=0,"",IF(AND($B475&gt;0,VALUE(SUBSTITUTE($B475,"5","0"))=$B475),1,0)),"")</f>
        <v/>
      </c>
      <c r="I475" s="5" t="str">
        <f>IF(PhieuBauCu!$B$2&gt;5,IF(LEN($B475)=0,"",IF(AND($B475&gt;0,VALUE(SUBSTITUTE($B475,"6","0"))=$B475),1,0)),"")</f>
        <v/>
      </c>
      <c r="J475" s="5" t="str">
        <f>IF(PhieuBauCu!$B$2&gt;6,IF(LEN($B475)=0,"",IF(AND($B475&gt;0,VALUE(SUBSTITUTE($B475,"7","0"))=$B475),1,0)),"")</f>
        <v/>
      </c>
      <c r="K475" s="5" t="str">
        <f>IF(PhieuBauCu!$B$2&gt;7,IF(LEN($B475)=0,"",IF(AND($B475&gt;0,VALUE(SUBSTITUTE($B475,"8","0"))=$B475),1,0)),"")</f>
        <v/>
      </c>
      <c r="L475" s="5" t="str">
        <f>IF(PhieuBauCu!$B$2&gt;8,IF(LEN($B475)=0,"",IF(AND($B475&gt;0,VALUE(SUBSTITUTE($B475,"9","0"))=$B475),1,0)),"")</f>
        <v/>
      </c>
      <c r="M475" s="9">
        <f t="shared" si="15"/>
        <v>0</v>
      </c>
      <c r="N475" s="36">
        <f>IF(AND(M475&lt;=PhieuBauCu!$B$13,M475&gt;=1),1,0)</f>
        <v>0</v>
      </c>
    </row>
    <row r="476" spans="1:14" ht="28.5" customHeight="1">
      <c r="A476" s="2">
        <v>471</v>
      </c>
      <c r="B476" s="3"/>
      <c r="C476" s="48" t="str">
        <f t="shared" si="14"/>
        <v/>
      </c>
      <c r="D476" s="5" t="str">
        <f>IF(PhieuBauCu!$B$2&gt;0,IF(LEN($B476)=0,"",IF(AND($B476&gt;0,VALUE(SUBSTITUTE($B476,"1","0"))=$B476),1,0)),"")</f>
        <v/>
      </c>
      <c r="E476" s="5" t="str">
        <f>IF(PhieuBauCu!$B$2&gt;1,IF(LEN($B476)=0,"",IF(AND($B476&gt;0,VALUE(SUBSTITUTE($B476,"2","0"))=$B476),1,0)),"")</f>
        <v/>
      </c>
      <c r="F476" s="5" t="str">
        <f>IF(PhieuBauCu!$B$2&gt;2,IF(LEN($B476)=0,"",IF(AND($B476&gt;0,VALUE(SUBSTITUTE($B476,"3","0"))=$B476),1,0)),"")</f>
        <v/>
      </c>
      <c r="G476" s="5" t="str">
        <f>IF(PhieuBauCu!$B$2&gt;3,IF(LEN($B476)=0,"",IF(AND($B476&gt;0,VALUE(SUBSTITUTE($B476,"4","0"))=$B476),1,0)),"")</f>
        <v/>
      </c>
      <c r="H476" s="5" t="str">
        <f>IF(PhieuBauCu!$B$2&gt;4,IF(LEN($B476)=0,"",IF(AND($B476&gt;0,VALUE(SUBSTITUTE($B476,"5","0"))=$B476),1,0)),"")</f>
        <v/>
      </c>
      <c r="I476" s="5" t="str">
        <f>IF(PhieuBauCu!$B$2&gt;5,IF(LEN($B476)=0,"",IF(AND($B476&gt;0,VALUE(SUBSTITUTE($B476,"6","0"))=$B476),1,0)),"")</f>
        <v/>
      </c>
      <c r="J476" s="5" t="str">
        <f>IF(PhieuBauCu!$B$2&gt;6,IF(LEN($B476)=0,"",IF(AND($B476&gt;0,VALUE(SUBSTITUTE($B476,"7","0"))=$B476),1,0)),"")</f>
        <v/>
      </c>
      <c r="K476" s="5" t="str">
        <f>IF(PhieuBauCu!$B$2&gt;7,IF(LEN($B476)=0,"",IF(AND($B476&gt;0,VALUE(SUBSTITUTE($B476,"8","0"))=$B476),1,0)),"")</f>
        <v/>
      </c>
      <c r="L476" s="5" t="str">
        <f>IF(PhieuBauCu!$B$2&gt;8,IF(LEN($B476)=0,"",IF(AND($B476&gt;0,VALUE(SUBSTITUTE($B476,"9","0"))=$B476),1,0)),"")</f>
        <v/>
      </c>
      <c r="M476" s="9">
        <f t="shared" si="15"/>
        <v>0</v>
      </c>
      <c r="N476" s="36">
        <f>IF(AND(M476&lt;=PhieuBauCu!$B$13,M476&gt;=1),1,0)</f>
        <v>0</v>
      </c>
    </row>
    <row r="477" spans="1:14" ht="28.5" customHeight="1">
      <c r="A477" s="2">
        <v>472</v>
      </c>
      <c r="B477" s="3"/>
      <c r="C477" s="48" t="str">
        <f t="shared" si="14"/>
        <v/>
      </c>
      <c r="D477" s="5" t="str">
        <f>IF(PhieuBauCu!$B$2&gt;0,IF(LEN($B477)=0,"",IF(AND($B477&gt;0,VALUE(SUBSTITUTE($B477,"1","0"))=$B477),1,0)),"")</f>
        <v/>
      </c>
      <c r="E477" s="5" t="str">
        <f>IF(PhieuBauCu!$B$2&gt;1,IF(LEN($B477)=0,"",IF(AND($B477&gt;0,VALUE(SUBSTITUTE($B477,"2","0"))=$B477),1,0)),"")</f>
        <v/>
      </c>
      <c r="F477" s="5" t="str">
        <f>IF(PhieuBauCu!$B$2&gt;2,IF(LEN($B477)=0,"",IF(AND($B477&gt;0,VALUE(SUBSTITUTE($B477,"3","0"))=$B477),1,0)),"")</f>
        <v/>
      </c>
      <c r="G477" s="5" t="str">
        <f>IF(PhieuBauCu!$B$2&gt;3,IF(LEN($B477)=0,"",IF(AND($B477&gt;0,VALUE(SUBSTITUTE($B477,"4","0"))=$B477),1,0)),"")</f>
        <v/>
      </c>
      <c r="H477" s="5" t="str">
        <f>IF(PhieuBauCu!$B$2&gt;4,IF(LEN($B477)=0,"",IF(AND($B477&gt;0,VALUE(SUBSTITUTE($B477,"5","0"))=$B477),1,0)),"")</f>
        <v/>
      </c>
      <c r="I477" s="5" t="str">
        <f>IF(PhieuBauCu!$B$2&gt;5,IF(LEN($B477)=0,"",IF(AND($B477&gt;0,VALUE(SUBSTITUTE($B477,"6","0"))=$B477),1,0)),"")</f>
        <v/>
      </c>
      <c r="J477" s="5" t="str">
        <f>IF(PhieuBauCu!$B$2&gt;6,IF(LEN($B477)=0,"",IF(AND($B477&gt;0,VALUE(SUBSTITUTE($B477,"7","0"))=$B477),1,0)),"")</f>
        <v/>
      </c>
      <c r="K477" s="5" t="str">
        <f>IF(PhieuBauCu!$B$2&gt;7,IF(LEN($B477)=0,"",IF(AND($B477&gt;0,VALUE(SUBSTITUTE($B477,"8","0"))=$B477),1,0)),"")</f>
        <v/>
      </c>
      <c r="L477" s="5" t="str">
        <f>IF(PhieuBauCu!$B$2&gt;8,IF(LEN($B477)=0,"",IF(AND($B477&gt;0,VALUE(SUBSTITUTE($B477,"9","0"))=$B477),1,0)),"")</f>
        <v/>
      </c>
      <c r="M477" s="9">
        <f t="shared" si="15"/>
        <v>0</v>
      </c>
      <c r="N477" s="36">
        <f>IF(AND(M477&lt;=PhieuBauCu!$B$13,M477&gt;=1),1,0)</f>
        <v>0</v>
      </c>
    </row>
    <row r="478" spans="1:14" ht="28.5" customHeight="1">
      <c r="A478" s="2">
        <v>473</v>
      </c>
      <c r="B478" s="3"/>
      <c r="C478" s="48" t="str">
        <f t="shared" si="14"/>
        <v/>
      </c>
      <c r="D478" s="5" t="str">
        <f>IF(PhieuBauCu!$B$2&gt;0,IF(LEN($B478)=0,"",IF(AND($B478&gt;0,VALUE(SUBSTITUTE($B478,"1","0"))=$B478),1,0)),"")</f>
        <v/>
      </c>
      <c r="E478" s="5" t="str">
        <f>IF(PhieuBauCu!$B$2&gt;1,IF(LEN($B478)=0,"",IF(AND($B478&gt;0,VALUE(SUBSTITUTE($B478,"2","0"))=$B478),1,0)),"")</f>
        <v/>
      </c>
      <c r="F478" s="5" t="str">
        <f>IF(PhieuBauCu!$B$2&gt;2,IF(LEN($B478)=0,"",IF(AND($B478&gt;0,VALUE(SUBSTITUTE($B478,"3","0"))=$B478),1,0)),"")</f>
        <v/>
      </c>
      <c r="G478" s="5" t="str">
        <f>IF(PhieuBauCu!$B$2&gt;3,IF(LEN($B478)=0,"",IF(AND($B478&gt;0,VALUE(SUBSTITUTE($B478,"4","0"))=$B478),1,0)),"")</f>
        <v/>
      </c>
      <c r="H478" s="5" t="str">
        <f>IF(PhieuBauCu!$B$2&gt;4,IF(LEN($B478)=0,"",IF(AND($B478&gt;0,VALUE(SUBSTITUTE($B478,"5","0"))=$B478),1,0)),"")</f>
        <v/>
      </c>
      <c r="I478" s="5" t="str">
        <f>IF(PhieuBauCu!$B$2&gt;5,IF(LEN($B478)=0,"",IF(AND($B478&gt;0,VALUE(SUBSTITUTE($B478,"6","0"))=$B478),1,0)),"")</f>
        <v/>
      </c>
      <c r="J478" s="5" t="str">
        <f>IF(PhieuBauCu!$B$2&gt;6,IF(LEN($B478)=0,"",IF(AND($B478&gt;0,VALUE(SUBSTITUTE($B478,"7","0"))=$B478),1,0)),"")</f>
        <v/>
      </c>
      <c r="K478" s="5" t="str">
        <f>IF(PhieuBauCu!$B$2&gt;7,IF(LEN($B478)=0,"",IF(AND($B478&gt;0,VALUE(SUBSTITUTE($B478,"8","0"))=$B478),1,0)),"")</f>
        <v/>
      </c>
      <c r="L478" s="5" t="str">
        <f>IF(PhieuBauCu!$B$2&gt;8,IF(LEN($B478)=0,"",IF(AND($B478&gt;0,VALUE(SUBSTITUTE($B478,"9","0"))=$B478),1,0)),"")</f>
        <v/>
      </c>
      <c r="M478" s="9">
        <f t="shared" si="15"/>
        <v>0</v>
      </c>
      <c r="N478" s="36">
        <f>IF(AND(M478&lt;=PhieuBauCu!$B$13,M478&gt;=1),1,0)</f>
        <v>0</v>
      </c>
    </row>
    <row r="479" spans="1:14" ht="28.5" customHeight="1">
      <c r="A479" s="2">
        <v>474</v>
      </c>
      <c r="B479" s="3"/>
      <c r="C479" s="48" t="str">
        <f t="shared" si="14"/>
        <v/>
      </c>
      <c r="D479" s="5" t="str">
        <f>IF(PhieuBauCu!$B$2&gt;0,IF(LEN($B479)=0,"",IF(AND($B479&gt;0,VALUE(SUBSTITUTE($B479,"1","0"))=$B479),1,0)),"")</f>
        <v/>
      </c>
      <c r="E479" s="5" t="str">
        <f>IF(PhieuBauCu!$B$2&gt;1,IF(LEN($B479)=0,"",IF(AND($B479&gt;0,VALUE(SUBSTITUTE($B479,"2","0"))=$B479),1,0)),"")</f>
        <v/>
      </c>
      <c r="F479" s="5" t="str">
        <f>IF(PhieuBauCu!$B$2&gt;2,IF(LEN($B479)=0,"",IF(AND($B479&gt;0,VALUE(SUBSTITUTE($B479,"3","0"))=$B479),1,0)),"")</f>
        <v/>
      </c>
      <c r="G479" s="5" t="str">
        <f>IF(PhieuBauCu!$B$2&gt;3,IF(LEN($B479)=0,"",IF(AND($B479&gt;0,VALUE(SUBSTITUTE($B479,"4","0"))=$B479),1,0)),"")</f>
        <v/>
      </c>
      <c r="H479" s="5" t="str">
        <f>IF(PhieuBauCu!$B$2&gt;4,IF(LEN($B479)=0,"",IF(AND($B479&gt;0,VALUE(SUBSTITUTE($B479,"5","0"))=$B479),1,0)),"")</f>
        <v/>
      </c>
      <c r="I479" s="5" t="str">
        <f>IF(PhieuBauCu!$B$2&gt;5,IF(LEN($B479)=0,"",IF(AND($B479&gt;0,VALUE(SUBSTITUTE($B479,"6","0"))=$B479),1,0)),"")</f>
        <v/>
      </c>
      <c r="J479" s="5" t="str">
        <f>IF(PhieuBauCu!$B$2&gt;6,IF(LEN($B479)=0,"",IF(AND($B479&gt;0,VALUE(SUBSTITUTE($B479,"7","0"))=$B479),1,0)),"")</f>
        <v/>
      </c>
      <c r="K479" s="5" t="str">
        <f>IF(PhieuBauCu!$B$2&gt;7,IF(LEN($B479)=0,"",IF(AND($B479&gt;0,VALUE(SUBSTITUTE($B479,"8","0"))=$B479),1,0)),"")</f>
        <v/>
      </c>
      <c r="L479" s="5" t="str">
        <f>IF(PhieuBauCu!$B$2&gt;8,IF(LEN($B479)=0,"",IF(AND($B479&gt;0,VALUE(SUBSTITUTE($B479,"9","0"))=$B479),1,0)),"")</f>
        <v/>
      </c>
      <c r="M479" s="9">
        <f t="shared" si="15"/>
        <v>0</v>
      </c>
      <c r="N479" s="36">
        <f>IF(AND(M479&lt;=PhieuBauCu!$B$13,M479&gt;=1),1,0)</f>
        <v>0</v>
      </c>
    </row>
    <row r="480" spans="1:14" ht="28.5" customHeight="1">
      <c r="A480" s="2">
        <v>475</v>
      </c>
      <c r="B480" s="3"/>
      <c r="C480" s="48" t="str">
        <f t="shared" si="14"/>
        <v/>
      </c>
      <c r="D480" s="5" t="str">
        <f>IF(PhieuBauCu!$B$2&gt;0,IF(LEN($B480)=0,"",IF(AND($B480&gt;0,VALUE(SUBSTITUTE($B480,"1","0"))=$B480),1,0)),"")</f>
        <v/>
      </c>
      <c r="E480" s="5" t="str">
        <f>IF(PhieuBauCu!$B$2&gt;1,IF(LEN($B480)=0,"",IF(AND($B480&gt;0,VALUE(SUBSTITUTE($B480,"2","0"))=$B480),1,0)),"")</f>
        <v/>
      </c>
      <c r="F480" s="5" t="str">
        <f>IF(PhieuBauCu!$B$2&gt;2,IF(LEN($B480)=0,"",IF(AND($B480&gt;0,VALUE(SUBSTITUTE($B480,"3","0"))=$B480),1,0)),"")</f>
        <v/>
      </c>
      <c r="G480" s="5" t="str">
        <f>IF(PhieuBauCu!$B$2&gt;3,IF(LEN($B480)=0,"",IF(AND($B480&gt;0,VALUE(SUBSTITUTE($B480,"4","0"))=$B480),1,0)),"")</f>
        <v/>
      </c>
      <c r="H480" s="5" t="str">
        <f>IF(PhieuBauCu!$B$2&gt;4,IF(LEN($B480)=0,"",IF(AND($B480&gt;0,VALUE(SUBSTITUTE($B480,"5","0"))=$B480),1,0)),"")</f>
        <v/>
      </c>
      <c r="I480" s="5" t="str">
        <f>IF(PhieuBauCu!$B$2&gt;5,IF(LEN($B480)=0,"",IF(AND($B480&gt;0,VALUE(SUBSTITUTE($B480,"6","0"))=$B480),1,0)),"")</f>
        <v/>
      </c>
      <c r="J480" s="5" t="str">
        <f>IF(PhieuBauCu!$B$2&gt;6,IF(LEN($B480)=0,"",IF(AND($B480&gt;0,VALUE(SUBSTITUTE($B480,"7","0"))=$B480),1,0)),"")</f>
        <v/>
      </c>
      <c r="K480" s="5" t="str">
        <f>IF(PhieuBauCu!$B$2&gt;7,IF(LEN($B480)=0,"",IF(AND($B480&gt;0,VALUE(SUBSTITUTE($B480,"8","0"))=$B480),1,0)),"")</f>
        <v/>
      </c>
      <c r="L480" s="5" t="str">
        <f>IF(PhieuBauCu!$B$2&gt;8,IF(LEN($B480)=0,"",IF(AND($B480&gt;0,VALUE(SUBSTITUTE($B480,"9","0"))=$B480),1,0)),"")</f>
        <v/>
      </c>
      <c r="M480" s="9">
        <f t="shared" si="15"/>
        <v>0</v>
      </c>
      <c r="N480" s="36">
        <f>IF(AND(M480&lt;=PhieuBauCu!$B$13,M480&gt;=1),1,0)</f>
        <v>0</v>
      </c>
    </row>
    <row r="481" spans="1:14" ht="28.5" customHeight="1">
      <c r="A481" s="2">
        <v>476</v>
      </c>
      <c r="B481" s="3"/>
      <c r="C481" s="48" t="str">
        <f t="shared" si="14"/>
        <v/>
      </c>
      <c r="D481" s="5" t="str">
        <f>IF(PhieuBauCu!$B$2&gt;0,IF(LEN($B481)=0,"",IF(AND($B481&gt;0,VALUE(SUBSTITUTE($B481,"1","0"))=$B481),1,0)),"")</f>
        <v/>
      </c>
      <c r="E481" s="5" t="str">
        <f>IF(PhieuBauCu!$B$2&gt;1,IF(LEN($B481)=0,"",IF(AND($B481&gt;0,VALUE(SUBSTITUTE($B481,"2","0"))=$B481),1,0)),"")</f>
        <v/>
      </c>
      <c r="F481" s="5" t="str">
        <f>IF(PhieuBauCu!$B$2&gt;2,IF(LEN($B481)=0,"",IF(AND($B481&gt;0,VALUE(SUBSTITUTE($B481,"3","0"))=$B481),1,0)),"")</f>
        <v/>
      </c>
      <c r="G481" s="5" t="str">
        <f>IF(PhieuBauCu!$B$2&gt;3,IF(LEN($B481)=0,"",IF(AND($B481&gt;0,VALUE(SUBSTITUTE($B481,"4","0"))=$B481),1,0)),"")</f>
        <v/>
      </c>
      <c r="H481" s="5" t="str">
        <f>IF(PhieuBauCu!$B$2&gt;4,IF(LEN($B481)=0,"",IF(AND($B481&gt;0,VALUE(SUBSTITUTE($B481,"5","0"))=$B481),1,0)),"")</f>
        <v/>
      </c>
      <c r="I481" s="5" t="str">
        <f>IF(PhieuBauCu!$B$2&gt;5,IF(LEN($B481)=0,"",IF(AND($B481&gt;0,VALUE(SUBSTITUTE($B481,"6","0"))=$B481),1,0)),"")</f>
        <v/>
      </c>
      <c r="J481" s="5" t="str">
        <f>IF(PhieuBauCu!$B$2&gt;6,IF(LEN($B481)=0,"",IF(AND($B481&gt;0,VALUE(SUBSTITUTE($B481,"7","0"))=$B481),1,0)),"")</f>
        <v/>
      </c>
      <c r="K481" s="5" t="str">
        <f>IF(PhieuBauCu!$B$2&gt;7,IF(LEN($B481)=0,"",IF(AND($B481&gt;0,VALUE(SUBSTITUTE($B481,"8","0"))=$B481),1,0)),"")</f>
        <v/>
      </c>
      <c r="L481" s="5" t="str">
        <f>IF(PhieuBauCu!$B$2&gt;8,IF(LEN($B481)=0,"",IF(AND($B481&gt;0,VALUE(SUBSTITUTE($B481,"9","0"))=$B481),1,0)),"")</f>
        <v/>
      </c>
      <c r="M481" s="9">
        <f t="shared" si="15"/>
        <v>0</v>
      </c>
      <c r="N481" s="36">
        <f>IF(AND(M481&lt;=PhieuBauCu!$B$13,M481&gt;=1),1,0)</f>
        <v>0</v>
      </c>
    </row>
    <row r="482" spans="1:14" ht="28.5" customHeight="1">
      <c r="A482" s="2">
        <v>477</v>
      </c>
      <c r="B482" s="3"/>
      <c r="C482" s="48" t="str">
        <f t="shared" si="14"/>
        <v/>
      </c>
      <c r="D482" s="5" t="str">
        <f>IF(PhieuBauCu!$B$2&gt;0,IF(LEN($B482)=0,"",IF(AND($B482&gt;0,VALUE(SUBSTITUTE($B482,"1","0"))=$B482),1,0)),"")</f>
        <v/>
      </c>
      <c r="E482" s="5" t="str">
        <f>IF(PhieuBauCu!$B$2&gt;1,IF(LEN($B482)=0,"",IF(AND($B482&gt;0,VALUE(SUBSTITUTE($B482,"2","0"))=$B482),1,0)),"")</f>
        <v/>
      </c>
      <c r="F482" s="5" t="str">
        <f>IF(PhieuBauCu!$B$2&gt;2,IF(LEN($B482)=0,"",IF(AND($B482&gt;0,VALUE(SUBSTITUTE($B482,"3","0"))=$B482),1,0)),"")</f>
        <v/>
      </c>
      <c r="G482" s="5" t="str">
        <f>IF(PhieuBauCu!$B$2&gt;3,IF(LEN($B482)=0,"",IF(AND($B482&gt;0,VALUE(SUBSTITUTE($B482,"4","0"))=$B482),1,0)),"")</f>
        <v/>
      </c>
      <c r="H482" s="5" t="str">
        <f>IF(PhieuBauCu!$B$2&gt;4,IF(LEN($B482)=0,"",IF(AND($B482&gt;0,VALUE(SUBSTITUTE($B482,"5","0"))=$B482),1,0)),"")</f>
        <v/>
      </c>
      <c r="I482" s="5" t="str">
        <f>IF(PhieuBauCu!$B$2&gt;5,IF(LEN($B482)=0,"",IF(AND($B482&gt;0,VALUE(SUBSTITUTE($B482,"6","0"))=$B482),1,0)),"")</f>
        <v/>
      </c>
      <c r="J482" s="5" t="str">
        <f>IF(PhieuBauCu!$B$2&gt;6,IF(LEN($B482)=0,"",IF(AND($B482&gt;0,VALUE(SUBSTITUTE($B482,"7","0"))=$B482),1,0)),"")</f>
        <v/>
      </c>
      <c r="K482" s="5" t="str">
        <f>IF(PhieuBauCu!$B$2&gt;7,IF(LEN($B482)=0,"",IF(AND($B482&gt;0,VALUE(SUBSTITUTE($B482,"8","0"))=$B482),1,0)),"")</f>
        <v/>
      </c>
      <c r="L482" s="5" t="str">
        <f>IF(PhieuBauCu!$B$2&gt;8,IF(LEN($B482)=0,"",IF(AND($B482&gt;0,VALUE(SUBSTITUTE($B482,"9","0"))=$B482),1,0)),"")</f>
        <v/>
      </c>
      <c r="M482" s="9">
        <f t="shared" si="15"/>
        <v>0</v>
      </c>
      <c r="N482" s="36">
        <f>IF(AND(M482&lt;=PhieuBauCu!$B$13,M482&gt;=1),1,0)</f>
        <v>0</v>
      </c>
    </row>
    <row r="483" spans="1:14" ht="28.5" customHeight="1">
      <c r="A483" s="2">
        <v>478</v>
      </c>
      <c r="B483" s="3"/>
      <c r="C483" s="48" t="str">
        <f t="shared" si="14"/>
        <v/>
      </c>
      <c r="D483" s="5" t="str">
        <f>IF(PhieuBauCu!$B$2&gt;0,IF(LEN($B483)=0,"",IF(AND($B483&gt;0,VALUE(SUBSTITUTE($B483,"1","0"))=$B483),1,0)),"")</f>
        <v/>
      </c>
      <c r="E483" s="5" t="str">
        <f>IF(PhieuBauCu!$B$2&gt;1,IF(LEN($B483)=0,"",IF(AND($B483&gt;0,VALUE(SUBSTITUTE($B483,"2","0"))=$B483),1,0)),"")</f>
        <v/>
      </c>
      <c r="F483" s="5" t="str">
        <f>IF(PhieuBauCu!$B$2&gt;2,IF(LEN($B483)=0,"",IF(AND($B483&gt;0,VALUE(SUBSTITUTE($B483,"3","0"))=$B483),1,0)),"")</f>
        <v/>
      </c>
      <c r="G483" s="5" t="str">
        <f>IF(PhieuBauCu!$B$2&gt;3,IF(LEN($B483)=0,"",IF(AND($B483&gt;0,VALUE(SUBSTITUTE($B483,"4","0"))=$B483),1,0)),"")</f>
        <v/>
      </c>
      <c r="H483" s="5" t="str">
        <f>IF(PhieuBauCu!$B$2&gt;4,IF(LEN($B483)=0,"",IF(AND($B483&gt;0,VALUE(SUBSTITUTE($B483,"5","0"))=$B483),1,0)),"")</f>
        <v/>
      </c>
      <c r="I483" s="5" t="str">
        <f>IF(PhieuBauCu!$B$2&gt;5,IF(LEN($B483)=0,"",IF(AND($B483&gt;0,VALUE(SUBSTITUTE($B483,"6","0"))=$B483),1,0)),"")</f>
        <v/>
      </c>
      <c r="J483" s="5" t="str">
        <f>IF(PhieuBauCu!$B$2&gt;6,IF(LEN($B483)=0,"",IF(AND($B483&gt;0,VALUE(SUBSTITUTE($B483,"7","0"))=$B483),1,0)),"")</f>
        <v/>
      </c>
      <c r="K483" s="5" t="str">
        <f>IF(PhieuBauCu!$B$2&gt;7,IF(LEN($B483)=0,"",IF(AND($B483&gt;0,VALUE(SUBSTITUTE($B483,"8","0"))=$B483),1,0)),"")</f>
        <v/>
      </c>
      <c r="L483" s="5" t="str">
        <f>IF(PhieuBauCu!$B$2&gt;8,IF(LEN($B483)=0,"",IF(AND($B483&gt;0,VALUE(SUBSTITUTE($B483,"9","0"))=$B483),1,0)),"")</f>
        <v/>
      </c>
      <c r="M483" s="9">
        <f t="shared" si="15"/>
        <v>0</v>
      </c>
      <c r="N483" s="36">
        <f>IF(AND(M483&lt;=PhieuBauCu!$B$13,M483&gt;=1),1,0)</f>
        <v>0</v>
      </c>
    </row>
    <row r="484" spans="1:14" ht="28.5" customHeight="1">
      <c r="A484" s="2">
        <v>479</v>
      </c>
      <c r="B484" s="3"/>
      <c r="C484" s="48" t="str">
        <f t="shared" si="14"/>
        <v/>
      </c>
      <c r="D484" s="5" t="str">
        <f>IF(PhieuBauCu!$B$2&gt;0,IF(LEN($B484)=0,"",IF(AND($B484&gt;0,VALUE(SUBSTITUTE($B484,"1","0"))=$B484),1,0)),"")</f>
        <v/>
      </c>
      <c r="E484" s="5" t="str">
        <f>IF(PhieuBauCu!$B$2&gt;1,IF(LEN($B484)=0,"",IF(AND($B484&gt;0,VALUE(SUBSTITUTE($B484,"2","0"))=$B484),1,0)),"")</f>
        <v/>
      </c>
      <c r="F484" s="5" t="str">
        <f>IF(PhieuBauCu!$B$2&gt;2,IF(LEN($B484)=0,"",IF(AND($B484&gt;0,VALUE(SUBSTITUTE($B484,"3","0"))=$B484),1,0)),"")</f>
        <v/>
      </c>
      <c r="G484" s="5" t="str">
        <f>IF(PhieuBauCu!$B$2&gt;3,IF(LEN($B484)=0,"",IF(AND($B484&gt;0,VALUE(SUBSTITUTE($B484,"4","0"))=$B484),1,0)),"")</f>
        <v/>
      </c>
      <c r="H484" s="5" t="str">
        <f>IF(PhieuBauCu!$B$2&gt;4,IF(LEN($B484)=0,"",IF(AND($B484&gt;0,VALUE(SUBSTITUTE($B484,"5","0"))=$B484),1,0)),"")</f>
        <v/>
      </c>
      <c r="I484" s="5" t="str">
        <f>IF(PhieuBauCu!$B$2&gt;5,IF(LEN($B484)=0,"",IF(AND($B484&gt;0,VALUE(SUBSTITUTE($B484,"6","0"))=$B484),1,0)),"")</f>
        <v/>
      </c>
      <c r="J484" s="5" t="str">
        <f>IF(PhieuBauCu!$B$2&gt;6,IF(LEN($B484)=0,"",IF(AND($B484&gt;0,VALUE(SUBSTITUTE($B484,"7","0"))=$B484),1,0)),"")</f>
        <v/>
      </c>
      <c r="K484" s="5" t="str">
        <f>IF(PhieuBauCu!$B$2&gt;7,IF(LEN($B484)=0,"",IF(AND($B484&gt;0,VALUE(SUBSTITUTE($B484,"8","0"))=$B484),1,0)),"")</f>
        <v/>
      </c>
      <c r="L484" s="5" t="str">
        <f>IF(PhieuBauCu!$B$2&gt;8,IF(LEN($B484)=0,"",IF(AND($B484&gt;0,VALUE(SUBSTITUTE($B484,"9","0"))=$B484),1,0)),"")</f>
        <v/>
      </c>
      <c r="M484" s="9">
        <f t="shared" si="15"/>
        <v>0</v>
      </c>
      <c r="N484" s="36">
        <f>IF(AND(M484&lt;=PhieuBauCu!$B$13,M484&gt;=1),1,0)</f>
        <v>0</v>
      </c>
    </row>
    <row r="485" spans="1:14" ht="28.5" customHeight="1">
      <c r="A485" s="2">
        <v>480</v>
      </c>
      <c r="B485" s="3"/>
      <c r="C485" s="48" t="str">
        <f t="shared" si="14"/>
        <v/>
      </c>
      <c r="D485" s="5" t="str">
        <f>IF(PhieuBauCu!$B$2&gt;0,IF(LEN($B485)=0,"",IF(AND($B485&gt;0,VALUE(SUBSTITUTE($B485,"1","0"))=$B485),1,0)),"")</f>
        <v/>
      </c>
      <c r="E485" s="5" t="str">
        <f>IF(PhieuBauCu!$B$2&gt;1,IF(LEN($B485)=0,"",IF(AND($B485&gt;0,VALUE(SUBSTITUTE($B485,"2","0"))=$B485),1,0)),"")</f>
        <v/>
      </c>
      <c r="F485" s="5" t="str">
        <f>IF(PhieuBauCu!$B$2&gt;2,IF(LEN($B485)=0,"",IF(AND($B485&gt;0,VALUE(SUBSTITUTE($B485,"3","0"))=$B485),1,0)),"")</f>
        <v/>
      </c>
      <c r="G485" s="5" t="str">
        <f>IF(PhieuBauCu!$B$2&gt;3,IF(LEN($B485)=0,"",IF(AND($B485&gt;0,VALUE(SUBSTITUTE($B485,"4","0"))=$B485),1,0)),"")</f>
        <v/>
      </c>
      <c r="H485" s="5" t="str">
        <f>IF(PhieuBauCu!$B$2&gt;4,IF(LEN($B485)=0,"",IF(AND($B485&gt;0,VALUE(SUBSTITUTE($B485,"5","0"))=$B485),1,0)),"")</f>
        <v/>
      </c>
      <c r="I485" s="5" t="str">
        <f>IF(PhieuBauCu!$B$2&gt;5,IF(LEN($B485)=0,"",IF(AND($B485&gt;0,VALUE(SUBSTITUTE($B485,"6","0"))=$B485),1,0)),"")</f>
        <v/>
      </c>
      <c r="J485" s="5" t="str">
        <f>IF(PhieuBauCu!$B$2&gt;6,IF(LEN($B485)=0,"",IF(AND($B485&gt;0,VALUE(SUBSTITUTE($B485,"7","0"))=$B485),1,0)),"")</f>
        <v/>
      </c>
      <c r="K485" s="5" t="str">
        <f>IF(PhieuBauCu!$B$2&gt;7,IF(LEN($B485)=0,"",IF(AND($B485&gt;0,VALUE(SUBSTITUTE($B485,"8","0"))=$B485),1,0)),"")</f>
        <v/>
      </c>
      <c r="L485" s="5" t="str">
        <f>IF(PhieuBauCu!$B$2&gt;8,IF(LEN($B485)=0,"",IF(AND($B485&gt;0,VALUE(SUBSTITUTE($B485,"9","0"))=$B485),1,0)),"")</f>
        <v/>
      </c>
      <c r="M485" s="9">
        <f t="shared" si="15"/>
        <v>0</v>
      </c>
      <c r="N485" s="36">
        <f>IF(AND(M485&lt;=PhieuBauCu!$B$13,M485&gt;=1),1,0)</f>
        <v>0</v>
      </c>
    </row>
    <row r="486" spans="1:14" ht="28.5" customHeight="1">
      <c r="A486" s="2">
        <v>481</v>
      </c>
      <c r="B486" s="3"/>
      <c r="C486" s="48" t="str">
        <f t="shared" si="14"/>
        <v/>
      </c>
      <c r="D486" s="5" t="str">
        <f>IF(PhieuBauCu!$B$2&gt;0,IF(LEN($B486)=0,"",IF(AND($B486&gt;0,VALUE(SUBSTITUTE($B486,"1","0"))=$B486),1,0)),"")</f>
        <v/>
      </c>
      <c r="E486" s="5" t="str">
        <f>IF(PhieuBauCu!$B$2&gt;1,IF(LEN($B486)=0,"",IF(AND($B486&gt;0,VALUE(SUBSTITUTE($B486,"2","0"))=$B486),1,0)),"")</f>
        <v/>
      </c>
      <c r="F486" s="5" t="str">
        <f>IF(PhieuBauCu!$B$2&gt;2,IF(LEN($B486)=0,"",IF(AND($B486&gt;0,VALUE(SUBSTITUTE($B486,"3","0"))=$B486),1,0)),"")</f>
        <v/>
      </c>
      <c r="G486" s="5" t="str">
        <f>IF(PhieuBauCu!$B$2&gt;3,IF(LEN($B486)=0,"",IF(AND($B486&gt;0,VALUE(SUBSTITUTE($B486,"4","0"))=$B486),1,0)),"")</f>
        <v/>
      </c>
      <c r="H486" s="5" t="str">
        <f>IF(PhieuBauCu!$B$2&gt;4,IF(LEN($B486)=0,"",IF(AND($B486&gt;0,VALUE(SUBSTITUTE($B486,"5","0"))=$B486),1,0)),"")</f>
        <v/>
      </c>
      <c r="I486" s="5" t="str">
        <f>IF(PhieuBauCu!$B$2&gt;5,IF(LEN($B486)=0,"",IF(AND($B486&gt;0,VALUE(SUBSTITUTE($B486,"6","0"))=$B486),1,0)),"")</f>
        <v/>
      </c>
      <c r="J486" s="5" t="str">
        <f>IF(PhieuBauCu!$B$2&gt;6,IF(LEN($B486)=0,"",IF(AND($B486&gt;0,VALUE(SUBSTITUTE($B486,"7","0"))=$B486),1,0)),"")</f>
        <v/>
      </c>
      <c r="K486" s="5" t="str">
        <f>IF(PhieuBauCu!$B$2&gt;7,IF(LEN($B486)=0,"",IF(AND($B486&gt;0,VALUE(SUBSTITUTE($B486,"8","0"))=$B486),1,0)),"")</f>
        <v/>
      </c>
      <c r="L486" s="5" t="str">
        <f>IF(PhieuBauCu!$B$2&gt;8,IF(LEN($B486)=0,"",IF(AND($B486&gt;0,VALUE(SUBSTITUTE($B486,"9","0"))=$B486),1,0)),"")</f>
        <v/>
      </c>
      <c r="M486" s="9">
        <f t="shared" si="15"/>
        <v>0</v>
      </c>
      <c r="N486" s="36">
        <f>IF(AND(M486&lt;=PhieuBauCu!$B$13,M486&gt;=1),1,0)</f>
        <v>0</v>
      </c>
    </row>
    <row r="487" spans="1:14" ht="28.5" customHeight="1">
      <c r="A487" s="2">
        <v>482</v>
      </c>
      <c r="B487" s="3"/>
      <c r="C487" s="48" t="str">
        <f t="shared" si="14"/>
        <v/>
      </c>
      <c r="D487" s="5" t="str">
        <f>IF(PhieuBauCu!$B$2&gt;0,IF(LEN($B487)=0,"",IF(AND($B487&gt;0,VALUE(SUBSTITUTE($B487,"1","0"))=$B487),1,0)),"")</f>
        <v/>
      </c>
      <c r="E487" s="5" t="str">
        <f>IF(PhieuBauCu!$B$2&gt;1,IF(LEN($B487)=0,"",IF(AND($B487&gt;0,VALUE(SUBSTITUTE($B487,"2","0"))=$B487),1,0)),"")</f>
        <v/>
      </c>
      <c r="F487" s="5" t="str">
        <f>IF(PhieuBauCu!$B$2&gt;2,IF(LEN($B487)=0,"",IF(AND($B487&gt;0,VALUE(SUBSTITUTE($B487,"3","0"))=$B487),1,0)),"")</f>
        <v/>
      </c>
      <c r="G487" s="5" t="str">
        <f>IF(PhieuBauCu!$B$2&gt;3,IF(LEN($B487)=0,"",IF(AND($B487&gt;0,VALUE(SUBSTITUTE($B487,"4","0"))=$B487),1,0)),"")</f>
        <v/>
      </c>
      <c r="H487" s="5" t="str">
        <f>IF(PhieuBauCu!$B$2&gt;4,IF(LEN($B487)=0,"",IF(AND($B487&gt;0,VALUE(SUBSTITUTE($B487,"5","0"))=$B487),1,0)),"")</f>
        <v/>
      </c>
      <c r="I487" s="5" t="str">
        <f>IF(PhieuBauCu!$B$2&gt;5,IF(LEN($B487)=0,"",IF(AND($B487&gt;0,VALUE(SUBSTITUTE($B487,"6","0"))=$B487),1,0)),"")</f>
        <v/>
      </c>
      <c r="J487" s="5" t="str">
        <f>IF(PhieuBauCu!$B$2&gt;6,IF(LEN($B487)=0,"",IF(AND($B487&gt;0,VALUE(SUBSTITUTE($B487,"7","0"))=$B487),1,0)),"")</f>
        <v/>
      </c>
      <c r="K487" s="5" t="str">
        <f>IF(PhieuBauCu!$B$2&gt;7,IF(LEN($B487)=0,"",IF(AND($B487&gt;0,VALUE(SUBSTITUTE($B487,"8","0"))=$B487),1,0)),"")</f>
        <v/>
      </c>
      <c r="L487" s="5" t="str">
        <f>IF(PhieuBauCu!$B$2&gt;8,IF(LEN($B487)=0,"",IF(AND($B487&gt;0,VALUE(SUBSTITUTE($B487,"9","0"))=$B487),1,0)),"")</f>
        <v/>
      </c>
      <c r="M487" s="9">
        <f t="shared" si="15"/>
        <v>0</v>
      </c>
      <c r="N487" s="36">
        <f>IF(AND(M487&lt;=PhieuBauCu!$B$13,M487&gt;=1),1,0)</f>
        <v>0</v>
      </c>
    </row>
    <row r="488" spans="1:14" ht="28.5" customHeight="1">
      <c r="A488" s="2">
        <v>483</v>
      </c>
      <c r="B488" s="3"/>
      <c r="C488" s="48" t="str">
        <f t="shared" si="14"/>
        <v/>
      </c>
      <c r="D488" s="5" t="str">
        <f>IF(PhieuBauCu!$B$2&gt;0,IF(LEN($B488)=0,"",IF(AND($B488&gt;0,VALUE(SUBSTITUTE($B488,"1","0"))=$B488),1,0)),"")</f>
        <v/>
      </c>
      <c r="E488" s="5" t="str">
        <f>IF(PhieuBauCu!$B$2&gt;1,IF(LEN($B488)=0,"",IF(AND($B488&gt;0,VALUE(SUBSTITUTE($B488,"2","0"))=$B488),1,0)),"")</f>
        <v/>
      </c>
      <c r="F488" s="5" t="str">
        <f>IF(PhieuBauCu!$B$2&gt;2,IF(LEN($B488)=0,"",IF(AND($B488&gt;0,VALUE(SUBSTITUTE($B488,"3","0"))=$B488),1,0)),"")</f>
        <v/>
      </c>
      <c r="G488" s="5" t="str">
        <f>IF(PhieuBauCu!$B$2&gt;3,IF(LEN($B488)=0,"",IF(AND($B488&gt;0,VALUE(SUBSTITUTE($B488,"4","0"))=$B488),1,0)),"")</f>
        <v/>
      </c>
      <c r="H488" s="5" t="str">
        <f>IF(PhieuBauCu!$B$2&gt;4,IF(LEN($B488)=0,"",IF(AND($B488&gt;0,VALUE(SUBSTITUTE($B488,"5","0"))=$B488),1,0)),"")</f>
        <v/>
      </c>
      <c r="I488" s="5" t="str">
        <f>IF(PhieuBauCu!$B$2&gt;5,IF(LEN($B488)=0,"",IF(AND($B488&gt;0,VALUE(SUBSTITUTE($B488,"6","0"))=$B488),1,0)),"")</f>
        <v/>
      </c>
      <c r="J488" s="5" t="str">
        <f>IF(PhieuBauCu!$B$2&gt;6,IF(LEN($B488)=0,"",IF(AND($B488&gt;0,VALUE(SUBSTITUTE($B488,"7","0"))=$B488),1,0)),"")</f>
        <v/>
      </c>
      <c r="K488" s="5" t="str">
        <f>IF(PhieuBauCu!$B$2&gt;7,IF(LEN($B488)=0,"",IF(AND($B488&gt;0,VALUE(SUBSTITUTE($B488,"8","0"))=$B488),1,0)),"")</f>
        <v/>
      </c>
      <c r="L488" s="5" t="str">
        <f>IF(PhieuBauCu!$B$2&gt;8,IF(LEN($B488)=0,"",IF(AND($B488&gt;0,VALUE(SUBSTITUTE($B488,"9","0"))=$B488),1,0)),"")</f>
        <v/>
      </c>
      <c r="M488" s="9">
        <f t="shared" si="15"/>
        <v>0</v>
      </c>
      <c r="N488" s="36">
        <f>IF(AND(M488&lt;=PhieuBauCu!$B$13,M488&gt;=1),1,0)</f>
        <v>0</v>
      </c>
    </row>
    <row r="489" spans="1:14" ht="28.5" customHeight="1">
      <c r="A489" s="2">
        <v>484</v>
      </c>
      <c r="B489" s="3"/>
      <c r="C489" s="48" t="str">
        <f t="shared" si="14"/>
        <v/>
      </c>
      <c r="D489" s="5" t="str">
        <f>IF(PhieuBauCu!$B$2&gt;0,IF(LEN($B489)=0,"",IF(AND($B489&gt;0,VALUE(SUBSTITUTE($B489,"1","0"))=$B489),1,0)),"")</f>
        <v/>
      </c>
      <c r="E489" s="5" t="str">
        <f>IF(PhieuBauCu!$B$2&gt;1,IF(LEN($B489)=0,"",IF(AND($B489&gt;0,VALUE(SUBSTITUTE($B489,"2","0"))=$B489),1,0)),"")</f>
        <v/>
      </c>
      <c r="F489" s="5" t="str">
        <f>IF(PhieuBauCu!$B$2&gt;2,IF(LEN($B489)=0,"",IF(AND($B489&gt;0,VALUE(SUBSTITUTE($B489,"3","0"))=$B489),1,0)),"")</f>
        <v/>
      </c>
      <c r="G489" s="5" t="str">
        <f>IF(PhieuBauCu!$B$2&gt;3,IF(LEN($B489)=0,"",IF(AND($B489&gt;0,VALUE(SUBSTITUTE($B489,"4","0"))=$B489),1,0)),"")</f>
        <v/>
      </c>
      <c r="H489" s="5" t="str">
        <f>IF(PhieuBauCu!$B$2&gt;4,IF(LEN($B489)=0,"",IF(AND($B489&gt;0,VALUE(SUBSTITUTE($B489,"5","0"))=$B489),1,0)),"")</f>
        <v/>
      </c>
      <c r="I489" s="5" t="str">
        <f>IF(PhieuBauCu!$B$2&gt;5,IF(LEN($B489)=0,"",IF(AND($B489&gt;0,VALUE(SUBSTITUTE($B489,"6","0"))=$B489),1,0)),"")</f>
        <v/>
      </c>
      <c r="J489" s="5" t="str">
        <f>IF(PhieuBauCu!$B$2&gt;6,IF(LEN($B489)=0,"",IF(AND($B489&gt;0,VALUE(SUBSTITUTE($B489,"7","0"))=$B489),1,0)),"")</f>
        <v/>
      </c>
      <c r="K489" s="5" t="str">
        <f>IF(PhieuBauCu!$B$2&gt;7,IF(LEN($B489)=0,"",IF(AND($B489&gt;0,VALUE(SUBSTITUTE($B489,"8","0"))=$B489),1,0)),"")</f>
        <v/>
      </c>
      <c r="L489" s="5" t="str">
        <f>IF(PhieuBauCu!$B$2&gt;8,IF(LEN($B489)=0,"",IF(AND($B489&gt;0,VALUE(SUBSTITUTE($B489,"9","0"))=$B489),1,0)),"")</f>
        <v/>
      </c>
      <c r="M489" s="9">
        <f t="shared" si="15"/>
        <v>0</v>
      </c>
      <c r="N489" s="36">
        <f>IF(AND(M489&lt;=PhieuBauCu!$B$13,M489&gt;=1),1,0)</f>
        <v>0</v>
      </c>
    </row>
    <row r="490" spans="1:14" ht="28.5" customHeight="1">
      <c r="A490" s="2">
        <v>485</v>
      </c>
      <c r="B490" s="3"/>
      <c r="C490" s="48" t="str">
        <f t="shared" si="14"/>
        <v/>
      </c>
      <c r="D490" s="5" t="str">
        <f>IF(PhieuBauCu!$B$2&gt;0,IF(LEN($B490)=0,"",IF(AND($B490&gt;0,VALUE(SUBSTITUTE($B490,"1","0"))=$B490),1,0)),"")</f>
        <v/>
      </c>
      <c r="E490" s="5" t="str">
        <f>IF(PhieuBauCu!$B$2&gt;1,IF(LEN($B490)=0,"",IF(AND($B490&gt;0,VALUE(SUBSTITUTE($B490,"2","0"))=$B490),1,0)),"")</f>
        <v/>
      </c>
      <c r="F490" s="5" t="str">
        <f>IF(PhieuBauCu!$B$2&gt;2,IF(LEN($B490)=0,"",IF(AND($B490&gt;0,VALUE(SUBSTITUTE($B490,"3","0"))=$B490),1,0)),"")</f>
        <v/>
      </c>
      <c r="G490" s="5" t="str">
        <f>IF(PhieuBauCu!$B$2&gt;3,IF(LEN($B490)=0,"",IF(AND($B490&gt;0,VALUE(SUBSTITUTE($B490,"4","0"))=$B490),1,0)),"")</f>
        <v/>
      </c>
      <c r="H490" s="5" t="str">
        <f>IF(PhieuBauCu!$B$2&gt;4,IF(LEN($B490)=0,"",IF(AND($B490&gt;0,VALUE(SUBSTITUTE($B490,"5","0"))=$B490),1,0)),"")</f>
        <v/>
      </c>
      <c r="I490" s="5" t="str">
        <f>IF(PhieuBauCu!$B$2&gt;5,IF(LEN($B490)=0,"",IF(AND($B490&gt;0,VALUE(SUBSTITUTE($B490,"6","0"))=$B490),1,0)),"")</f>
        <v/>
      </c>
      <c r="J490" s="5" t="str">
        <f>IF(PhieuBauCu!$B$2&gt;6,IF(LEN($B490)=0,"",IF(AND($B490&gt;0,VALUE(SUBSTITUTE($B490,"7","0"))=$B490),1,0)),"")</f>
        <v/>
      </c>
      <c r="K490" s="5" t="str">
        <f>IF(PhieuBauCu!$B$2&gt;7,IF(LEN($B490)=0,"",IF(AND($B490&gt;0,VALUE(SUBSTITUTE($B490,"8","0"))=$B490),1,0)),"")</f>
        <v/>
      </c>
      <c r="L490" s="5" t="str">
        <f>IF(PhieuBauCu!$B$2&gt;8,IF(LEN($B490)=0,"",IF(AND($B490&gt;0,VALUE(SUBSTITUTE($B490,"9","0"))=$B490),1,0)),"")</f>
        <v/>
      </c>
      <c r="M490" s="9">
        <f t="shared" si="15"/>
        <v>0</v>
      </c>
      <c r="N490" s="36">
        <f>IF(AND(M490&lt;=PhieuBauCu!$B$13,M490&gt;=1),1,0)</f>
        <v>0</v>
      </c>
    </row>
    <row r="491" spans="1:14" ht="28.5" customHeight="1">
      <c r="A491" s="2">
        <v>486</v>
      </c>
      <c r="B491" s="3"/>
      <c r="C491" s="48" t="str">
        <f t="shared" si="14"/>
        <v/>
      </c>
      <c r="D491" s="5" t="str">
        <f>IF(PhieuBauCu!$B$2&gt;0,IF(LEN($B491)=0,"",IF(AND($B491&gt;0,VALUE(SUBSTITUTE($B491,"1","0"))=$B491),1,0)),"")</f>
        <v/>
      </c>
      <c r="E491" s="5" t="str">
        <f>IF(PhieuBauCu!$B$2&gt;1,IF(LEN($B491)=0,"",IF(AND($B491&gt;0,VALUE(SUBSTITUTE($B491,"2","0"))=$B491),1,0)),"")</f>
        <v/>
      </c>
      <c r="F491" s="5" t="str">
        <f>IF(PhieuBauCu!$B$2&gt;2,IF(LEN($B491)=0,"",IF(AND($B491&gt;0,VALUE(SUBSTITUTE($B491,"3","0"))=$B491),1,0)),"")</f>
        <v/>
      </c>
      <c r="G491" s="5" t="str">
        <f>IF(PhieuBauCu!$B$2&gt;3,IF(LEN($B491)=0,"",IF(AND($B491&gt;0,VALUE(SUBSTITUTE($B491,"4","0"))=$B491),1,0)),"")</f>
        <v/>
      </c>
      <c r="H491" s="5" t="str">
        <f>IF(PhieuBauCu!$B$2&gt;4,IF(LEN($B491)=0,"",IF(AND($B491&gt;0,VALUE(SUBSTITUTE($B491,"5","0"))=$B491),1,0)),"")</f>
        <v/>
      </c>
      <c r="I491" s="5" t="str">
        <f>IF(PhieuBauCu!$B$2&gt;5,IF(LEN($B491)=0,"",IF(AND($B491&gt;0,VALUE(SUBSTITUTE($B491,"6","0"))=$B491),1,0)),"")</f>
        <v/>
      </c>
      <c r="J491" s="5" t="str">
        <f>IF(PhieuBauCu!$B$2&gt;6,IF(LEN($B491)=0,"",IF(AND($B491&gt;0,VALUE(SUBSTITUTE($B491,"7","0"))=$B491),1,0)),"")</f>
        <v/>
      </c>
      <c r="K491" s="5" t="str">
        <f>IF(PhieuBauCu!$B$2&gt;7,IF(LEN($B491)=0,"",IF(AND($B491&gt;0,VALUE(SUBSTITUTE($B491,"8","0"))=$B491),1,0)),"")</f>
        <v/>
      </c>
      <c r="L491" s="5" t="str">
        <f>IF(PhieuBauCu!$B$2&gt;8,IF(LEN($B491)=0,"",IF(AND($B491&gt;0,VALUE(SUBSTITUTE($B491,"9","0"))=$B491),1,0)),"")</f>
        <v/>
      </c>
      <c r="M491" s="9">
        <f t="shared" si="15"/>
        <v>0</v>
      </c>
      <c r="N491" s="36">
        <f>IF(AND(M491&lt;=PhieuBauCu!$B$13,M491&gt;=1),1,0)</f>
        <v>0</v>
      </c>
    </row>
    <row r="492" spans="1:14" ht="28.5" customHeight="1">
      <c r="A492" s="2">
        <v>487</v>
      </c>
      <c r="B492" s="3"/>
      <c r="C492" s="48" t="str">
        <f t="shared" si="14"/>
        <v/>
      </c>
      <c r="D492" s="5" t="str">
        <f>IF(PhieuBauCu!$B$2&gt;0,IF(LEN($B492)=0,"",IF(AND($B492&gt;0,VALUE(SUBSTITUTE($B492,"1","0"))=$B492),1,0)),"")</f>
        <v/>
      </c>
      <c r="E492" s="5" t="str">
        <f>IF(PhieuBauCu!$B$2&gt;1,IF(LEN($B492)=0,"",IF(AND($B492&gt;0,VALUE(SUBSTITUTE($B492,"2","0"))=$B492),1,0)),"")</f>
        <v/>
      </c>
      <c r="F492" s="5" t="str">
        <f>IF(PhieuBauCu!$B$2&gt;2,IF(LEN($B492)=0,"",IF(AND($B492&gt;0,VALUE(SUBSTITUTE($B492,"3","0"))=$B492),1,0)),"")</f>
        <v/>
      </c>
      <c r="G492" s="5" t="str">
        <f>IF(PhieuBauCu!$B$2&gt;3,IF(LEN($B492)=0,"",IF(AND($B492&gt;0,VALUE(SUBSTITUTE($B492,"4","0"))=$B492),1,0)),"")</f>
        <v/>
      </c>
      <c r="H492" s="5" t="str">
        <f>IF(PhieuBauCu!$B$2&gt;4,IF(LEN($B492)=0,"",IF(AND($B492&gt;0,VALUE(SUBSTITUTE($B492,"5","0"))=$B492),1,0)),"")</f>
        <v/>
      </c>
      <c r="I492" s="5" t="str">
        <f>IF(PhieuBauCu!$B$2&gt;5,IF(LEN($B492)=0,"",IF(AND($B492&gt;0,VALUE(SUBSTITUTE($B492,"6","0"))=$B492),1,0)),"")</f>
        <v/>
      </c>
      <c r="J492" s="5" t="str">
        <f>IF(PhieuBauCu!$B$2&gt;6,IF(LEN($B492)=0,"",IF(AND($B492&gt;0,VALUE(SUBSTITUTE($B492,"7","0"))=$B492),1,0)),"")</f>
        <v/>
      </c>
      <c r="K492" s="5" t="str">
        <f>IF(PhieuBauCu!$B$2&gt;7,IF(LEN($B492)=0,"",IF(AND($B492&gt;0,VALUE(SUBSTITUTE($B492,"8","0"))=$B492),1,0)),"")</f>
        <v/>
      </c>
      <c r="L492" s="5" t="str">
        <f>IF(PhieuBauCu!$B$2&gt;8,IF(LEN($B492)=0,"",IF(AND($B492&gt;0,VALUE(SUBSTITUTE($B492,"9","0"))=$B492),1,0)),"")</f>
        <v/>
      </c>
      <c r="M492" s="9">
        <f t="shared" si="15"/>
        <v>0</v>
      </c>
      <c r="N492" s="36">
        <f>IF(AND(M492&lt;=PhieuBauCu!$B$13,M492&gt;=1),1,0)</f>
        <v>0</v>
      </c>
    </row>
    <row r="493" spans="1:14" ht="28.5" customHeight="1">
      <c r="A493" s="2">
        <v>488</v>
      </c>
      <c r="B493" s="3"/>
      <c r="C493" s="48" t="str">
        <f t="shared" si="14"/>
        <v/>
      </c>
      <c r="D493" s="5" t="str">
        <f>IF(PhieuBauCu!$B$2&gt;0,IF(LEN($B493)=0,"",IF(AND($B493&gt;0,VALUE(SUBSTITUTE($B493,"1","0"))=$B493),1,0)),"")</f>
        <v/>
      </c>
      <c r="E493" s="5" t="str">
        <f>IF(PhieuBauCu!$B$2&gt;1,IF(LEN($B493)=0,"",IF(AND($B493&gt;0,VALUE(SUBSTITUTE($B493,"2","0"))=$B493),1,0)),"")</f>
        <v/>
      </c>
      <c r="F493" s="5" t="str">
        <f>IF(PhieuBauCu!$B$2&gt;2,IF(LEN($B493)=0,"",IF(AND($B493&gt;0,VALUE(SUBSTITUTE($B493,"3","0"))=$B493),1,0)),"")</f>
        <v/>
      </c>
      <c r="G493" s="5" t="str">
        <f>IF(PhieuBauCu!$B$2&gt;3,IF(LEN($B493)=0,"",IF(AND($B493&gt;0,VALUE(SUBSTITUTE($B493,"4","0"))=$B493),1,0)),"")</f>
        <v/>
      </c>
      <c r="H493" s="5" t="str">
        <f>IF(PhieuBauCu!$B$2&gt;4,IF(LEN($B493)=0,"",IF(AND($B493&gt;0,VALUE(SUBSTITUTE($B493,"5","0"))=$B493),1,0)),"")</f>
        <v/>
      </c>
      <c r="I493" s="5" t="str">
        <f>IF(PhieuBauCu!$B$2&gt;5,IF(LEN($B493)=0,"",IF(AND($B493&gt;0,VALUE(SUBSTITUTE($B493,"6","0"))=$B493),1,0)),"")</f>
        <v/>
      </c>
      <c r="J493" s="5" t="str">
        <f>IF(PhieuBauCu!$B$2&gt;6,IF(LEN($B493)=0,"",IF(AND($B493&gt;0,VALUE(SUBSTITUTE($B493,"7","0"))=$B493),1,0)),"")</f>
        <v/>
      </c>
      <c r="K493" s="5" t="str">
        <f>IF(PhieuBauCu!$B$2&gt;7,IF(LEN($B493)=0,"",IF(AND($B493&gt;0,VALUE(SUBSTITUTE($B493,"8","0"))=$B493),1,0)),"")</f>
        <v/>
      </c>
      <c r="L493" s="5" t="str">
        <f>IF(PhieuBauCu!$B$2&gt;8,IF(LEN($B493)=0,"",IF(AND($B493&gt;0,VALUE(SUBSTITUTE($B493,"9","0"))=$B493),1,0)),"")</f>
        <v/>
      </c>
      <c r="M493" s="9">
        <f t="shared" si="15"/>
        <v>0</v>
      </c>
      <c r="N493" s="36">
        <f>IF(AND(M493&lt;=PhieuBauCu!$B$13,M493&gt;=1),1,0)</f>
        <v>0</v>
      </c>
    </row>
    <row r="494" spans="1:14" ht="28.5" customHeight="1">
      <c r="A494" s="2">
        <v>489</v>
      </c>
      <c r="B494" s="3"/>
      <c r="C494" s="48" t="str">
        <f t="shared" si="14"/>
        <v/>
      </c>
      <c r="D494" s="5" t="str">
        <f>IF(PhieuBauCu!$B$2&gt;0,IF(LEN($B494)=0,"",IF(AND($B494&gt;0,VALUE(SUBSTITUTE($B494,"1","0"))=$B494),1,0)),"")</f>
        <v/>
      </c>
      <c r="E494" s="5" t="str">
        <f>IF(PhieuBauCu!$B$2&gt;1,IF(LEN($B494)=0,"",IF(AND($B494&gt;0,VALUE(SUBSTITUTE($B494,"2","0"))=$B494),1,0)),"")</f>
        <v/>
      </c>
      <c r="F494" s="5" t="str">
        <f>IF(PhieuBauCu!$B$2&gt;2,IF(LEN($B494)=0,"",IF(AND($B494&gt;0,VALUE(SUBSTITUTE($B494,"3","0"))=$B494),1,0)),"")</f>
        <v/>
      </c>
      <c r="G494" s="5" t="str">
        <f>IF(PhieuBauCu!$B$2&gt;3,IF(LEN($B494)=0,"",IF(AND($B494&gt;0,VALUE(SUBSTITUTE($B494,"4","0"))=$B494),1,0)),"")</f>
        <v/>
      </c>
      <c r="H494" s="5" t="str">
        <f>IF(PhieuBauCu!$B$2&gt;4,IF(LEN($B494)=0,"",IF(AND($B494&gt;0,VALUE(SUBSTITUTE($B494,"5","0"))=$B494),1,0)),"")</f>
        <v/>
      </c>
      <c r="I494" s="5" t="str">
        <f>IF(PhieuBauCu!$B$2&gt;5,IF(LEN($B494)=0,"",IF(AND($B494&gt;0,VALUE(SUBSTITUTE($B494,"6","0"))=$B494),1,0)),"")</f>
        <v/>
      </c>
      <c r="J494" s="5" t="str">
        <f>IF(PhieuBauCu!$B$2&gt;6,IF(LEN($B494)=0,"",IF(AND($B494&gt;0,VALUE(SUBSTITUTE($B494,"7","0"))=$B494),1,0)),"")</f>
        <v/>
      </c>
      <c r="K494" s="5" t="str">
        <f>IF(PhieuBauCu!$B$2&gt;7,IF(LEN($B494)=0,"",IF(AND($B494&gt;0,VALUE(SUBSTITUTE($B494,"8","0"))=$B494),1,0)),"")</f>
        <v/>
      </c>
      <c r="L494" s="5" t="str">
        <f>IF(PhieuBauCu!$B$2&gt;8,IF(LEN($B494)=0,"",IF(AND($B494&gt;0,VALUE(SUBSTITUTE($B494,"9","0"))=$B494),1,0)),"")</f>
        <v/>
      </c>
      <c r="M494" s="9">
        <f t="shared" si="15"/>
        <v>0</v>
      </c>
      <c r="N494" s="36">
        <f>IF(AND(M494&lt;=PhieuBauCu!$B$13,M494&gt;=1),1,0)</f>
        <v>0</v>
      </c>
    </row>
    <row r="495" spans="1:14" ht="28.5" customHeight="1">
      <c r="A495" s="2">
        <v>490</v>
      </c>
      <c r="B495" s="3"/>
      <c r="C495" s="48" t="str">
        <f t="shared" si="14"/>
        <v/>
      </c>
      <c r="D495" s="5" t="str">
        <f>IF(PhieuBauCu!$B$2&gt;0,IF(LEN($B495)=0,"",IF(AND($B495&gt;0,VALUE(SUBSTITUTE($B495,"1","0"))=$B495),1,0)),"")</f>
        <v/>
      </c>
      <c r="E495" s="5" t="str">
        <f>IF(PhieuBauCu!$B$2&gt;1,IF(LEN($B495)=0,"",IF(AND($B495&gt;0,VALUE(SUBSTITUTE($B495,"2","0"))=$B495),1,0)),"")</f>
        <v/>
      </c>
      <c r="F495" s="5" t="str">
        <f>IF(PhieuBauCu!$B$2&gt;2,IF(LEN($B495)=0,"",IF(AND($B495&gt;0,VALUE(SUBSTITUTE($B495,"3","0"))=$B495),1,0)),"")</f>
        <v/>
      </c>
      <c r="G495" s="5" t="str">
        <f>IF(PhieuBauCu!$B$2&gt;3,IF(LEN($B495)=0,"",IF(AND($B495&gt;0,VALUE(SUBSTITUTE($B495,"4","0"))=$B495),1,0)),"")</f>
        <v/>
      </c>
      <c r="H495" s="5" t="str">
        <f>IF(PhieuBauCu!$B$2&gt;4,IF(LEN($B495)=0,"",IF(AND($B495&gt;0,VALUE(SUBSTITUTE($B495,"5","0"))=$B495),1,0)),"")</f>
        <v/>
      </c>
      <c r="I495" s="5" t="str">
        <f>IF(PhieuBauCu!$B$2&gt;5,IF(LEN($B495)=0,"",IF(AND($B495&gt;0,VALUE(SUBSTITUTE($B495,"6","0"))=$B495),1,0)),"")</f>
        <v/>
      </c>
      <c r="J495" s="5" t="str">
        <f>IF(PhieuBauCu!$B$2&gt;6,IF(LEN($B495)=0,"",IF(AND($B495&gt;0,VALUE(SUBSTITUTE($B495,"7","0"))=$B495),1,0)),"")</f>
        <v/>
      </c>
      <c r="K495" s="5" t="str">
        <f>IF(PhieuBauCu!$B$2&gt;7,IF(LEN($B495)=0,"",IF(AND($B495&gt;0,VALUE(SUBSTITUTE($B495,"8","0"))=$B495),1,0)),"")</f>
        <v/>
      </c>
      <c r="L495" s="5" t="str">
        <f>IF(PhieuBauCu!$B$2&gt;8,IF(LEN($B495)=0,"",IF(AND($B495&gt;0,VALUE(SUBSTITUTE($B495,"9","0"))=$B495),1,0)),"")</f>
        <v/>
      </c>
      <c r="M495" s="9">
        <f t="shared" si="15"/>
        <v>0</v>
      </c>
      <c r="N495" s="36">
        <f>IF(AND(M495&lt;=PhieuBauCu!$B$13,M495&gt;=1),1,0)</f>
        <v>0</v>
      </c>
    </row>
    <row r="496" spans="1:14" ht="28.5" customHeight="1">
      <c r="A496" s="2">
        <v>491</v>
      </c>
      <c r="B496" s="3"/>
      <c r="C496" s="48" t="str">
        <f t="shared" si="14"/>
        <v/>
      </c>
      <c r="D496" s="5" t="str">
        <f>IF(PhieuBauCu!$B$2&gt;0,IF(LEN($B496)=0,"",IF(AND($B496&gt;0,VALUE(SUBSTITUTE($B496,"1","0"))=$B496),1,0)),"")</f>
        <v/>
      </c>
      <c r="E496" s="5" t="str">
        <f>IF(PhieuBauCu!$B$2&gt;1,IF(LEN($B496)=0,"",IF(AND($B496&gt;0,VALUE(SUBSTITUTE($B496,"2","0"))=$B496),1,0)),"")</f>
        <v/>
      </c>
      <c r="F496" s="5" t="str">
        <f>IF(PhieuBauCu!$B$2&gt;2,IF(LEN($B496)=0,"",IF(AND($B496&gt;0,VALUE(SUBSTITUTE($B496,"3","0"))=$B496),1,0)),"")</f>
        <v/>
      </c>
      <c r="G496" s="5" t="str">
        <f>IF(PhieuBauCu!$B$2&gt;3,IF(LEN($B496)=0,"",IF(AND($B496&gt;0,VALUE(SUBSTITUTE($B496,"4","0"))=$B496),1,0)),"")</f>
        <v/>
      </c>
      <c r="H496" s="5" t="str">
        <f>IF(PhieuBauCu!$B$2&gt;4,IF(LEN($B496)=0,"",IF(AND($B496&gt;0,VALUE(SUBSTITUTE($B496,"5","0"))=$B496),1,0)),"")</f>
        <v/>
      </c>
      <c r="I496" s="5" t="str">
        <f>IF(PhieuBauCu!$B$2&gt;5,IF(LEN($B496)=0,"",IF(AND($B496&gt;0,VALUE(SUBSTITUTE($B496,"6","0"))=$B496),1,0)),"")</f>
        <v/>
      </c>
      <c r="J496" s="5" t="str">
        <f>IF(PhieuBauCu!$B$2&gt;6,IF(LEN($B496)=0,"",IF(AND($B496&gt;0,VALUE(SUBSTITUTE($B496,"7","0"))=$B496),1,0)),"")</f>
        <v/>
      </c>
      <c r="K496" s="5" t="str">
        <f>IF(PhieuBauCu!$B$2&gt;7,IF(LEN($B496)=0,"",IF(AND($B496&gt;0,VALUE(SUBSTITUTE($B496,"8","0"))=$B496),1,0)),"")</f>
        <v/>
      </c>
      <c r="L496" s="5" t="str">
        <f>IF(PhieuBauCu!$B$2&gt;8,IF(LEN($B496)=0,"",IF(AND($B496&gt;0,VALUE(SUBSTITUTE($B496,"9","0"))=$B496),1,0)),"")</f>
        <v/>
      </c>
      <c r="M496" s="9">
        <f t="shared" si="15"/>
        <v>0</v>
      </c>
      <c r="N496" s="36">
        <f>IF(AND(M496&lt;=PhieuBauCu!$B$13,M496&gt;=1),1,0)</f>
        <v>0</v>
      </c>
    </row>
    <row r="497" spans="1:14" ht="28.5" customHeight="1">
      <c r="A497" s="2">
        <v>492</v>
      </c>
      <c r="B497" s="3"/>
      <c r="C497" s="48" t="str">
        <f t="shared" si="14"/>
        <v/>
      </c>
      <c r="D497" s="5" t="str">
        <f>IF(PhieuBauCu!$B$2&gt;0,IF(LEN($B497)=0,"",IF(AND($B497&gt;0,VALUE(SUBSTITUTE($B497,"1","0"))=$B497),1,0)),"")</f>
        <v/>
      </c>
      <c r="E497" s="5" t="str">
        <f>IF(PhieuBauCu!$B$2&gt;1,IF(LEN($B497)=0,"",IF(AND($B497&gt;0,VALUE(SUBSTITUTE($B497,"2","0"))=$B497),1,0)),"")</f>
        <v/>
      </c>
      <c r="F497" s="5" t="str">
        <f>IF(PhieuBauCu!$B$2&gt;2,IF(LEN($B497)=0,"",IF(AND($B497&gt;0,VALUE(SUBSTITUTE($B497,"3","0"))=$B497),1,0)),"")</f>
        <v/>
      </c>
      <c r="G497" s="5" t="str">
        <f>IF(PhieuBauCu!$B$2&gt;3,IF(LEN($B497)=0,"",IF(AND($B497&gt;0,VALUE(SUBSTITUTE($B497,"4","0"))=$B497),1,0)),"")</f>
        <v/>
      </c>
      <c r="H497" s="5" t="str">
        <f>IF(PhieuBauCu!$B$2&gt;4,IF(LEN($B497)=0,"",IF(AND($B497&gt;0,VALUE(SUBSTITUTE($B497,"5","0"))=$B497),1,0)),"")</f>
        <v/>
      </c>
      <c r="I497" s="5" t="str">
        <f>IF(PhieuBauCu!$B$2&gt;5,IF(LEN($B497)=0,"",IF(AND($B497&gt;0,VALUE(SUBSTITUTE($B497,"6","0"))=$B497),1,0)),"")</f>
        <v/>
      </c>
      <c r="J497" s="5" t="str">
        <f>IF(PhieuBauCu!$B$2&gt;6,IF(LEN($B497)=0,"",IF(AND($B497&gt;0,VALUE(SUBSTITUTE($B497,"7","0"))=$B497),1,0)),"")</f>
        <v/>
      </c>
      <c r="K497" s="5" t="str">
        <f>IF(PhieuBauCu!$B$2&gt;7,IF(LEN($B497)=0,"",IF(AND($B497&gt;0,VALUE(SUBSTITUTE($B497,"8","0"))=$B497),1,0)),"")</f>
        <v/>
      </c>
      <c r="L497" s="5" t="str">
        <f>IF(PhieuBauCu!$B$2&gt;8,IF(LEN($B497)=0,"",IF(AND($B497&gt;0,VALUE(SUBSTITUTE($B497,"9","0"))=$B497),1,0)),"")</f>
        <v/>
      </c>
      <c r="M497" s="9">
        <f t="shared" si="15"/>
        <v>0</v>
      </c>
      <c r="N497" s="36">
        <f>IF(AND(M497&lt;=PhieuBauCu!$B$13,M497&gt;=1),1,0)</f>
        <v>0</v>
      </c>
    </row>
    <row r="498" spans="1:14" ht="28.5" customHeight="1">
      <c r="A498" s="2">
        <v>493</v>
      </c>
      <c r="B498" s="3"/>
      <c r="C498" s="48" t="str">
        <f t="shared" si="14"/>
        <v/>
      </c>
      <c r="D498" s="5" t="str">
        <f>IF(PhieuBauCu!$B$2&gt;0,IF(LEN($B498)=0,"",IF(AND($B498&gt;0,VALUE(SUBSTITUTE($B498,"1","0"))=$B498),1,0)),"")</f>
        <v/>
      </c>
      <c r="E498" s="5" t="str">
        <f>IF(PhieuBauCu!$B$2&gt;1,IF(LEN($B498)=0,"",IF(AND($B498&gt;0,VALUE(SUBSTITUTE($B498,"2","0"))=$B498),1,0)),"")</f>
        <v/>
      </c>
      <c r="F498" s="5" t="str">
        <f>IF(PhieuBauCu!$B$2&gt;2,IF(LEN($B498)=0,"",IF(AND($B498&gt;0,VALUE(SUBSTITUTE($B498,"3","0"))=$B498),1,0)),"")</f>
        <v/>
      </c>
      <c r="G498" s="5" t="str">
        <f>IF(PhieuBauCu!$B$2&gt;3,IF(LEN($B498)=0,"",IF(AND($B498&gt;0,VALUE(SUBSTITUTE($B498,"4","0"))=$B498),1,0)),"")</f>
        <v/>
      </c>
      <c r="H498" s="5" t="str">
        <f>IF(PhieuBauCu!$B$2&gt;4,IF(LEN($B498)=0,"",IF(AND($B498&gt;0,VALUE(SUBSTITUTE($B498,"5","0"))=$B498),1,0)),"")</f>
        <v/>
      </c>
      <c r="I498" s="5" t="str">
        <f>IF(PhieuBauCu!$B$2&gt;5,IF(LEN($B498)=0,"",IF(AND($B498&gt;0,VALUE(SUBSTITUTE($B498,"6","0"))=$B498),1,0)),"")</f>
        <v/>
      </c>
      <c r="J498" s="5" t="str">
        <f>IF(PhieuBauCu!$B$2&gt;6,IF(LEN($B498)=0,"",IF(AND($B498&gt;0,VALUE(SUBSTITUTE($B498,"7","0"))=$B498),1,0)),"")</f>
        <v/>
      </c>
      <c r="K498" s="5" t="str">
        <f>IF(PhieuBauCu!$B$2&gt;7,IF(LEN($B498)=0,"",IF(AND($B498&gt;0,VALUE(SUBSTITUTE($B498,"8","0"))=$B498),1,0)),"")</f>
        <v/>
      </c>
      <c r="L498" s="5" t="str">
        <f>IF(PhieuBauCu!$B$2&gt;8,IF(LEN($B498)=0,"",IF(AND($B498&gt;0,VALUE(SUBSTITUTE($B498,"9","0"))=$B498),1,0)),"")</f>
        <v/>
      </c>
      <c r="M498" s="9">
        <f t="shared" si="15"/>
        <v>0</v>
      </c>
      <c r="N498" s="36">
        <f>IF(AND(M498&lt;=PhieuBauCu!$B$13,M498&gt;=1),1,0)</f>
        <v>0</v>
      </c>
    </row>
    <row r="499" spans="1:14" ht="28.5" customHeight="1">
      <c r="A499" s="2">
        <v>494</v>
      </c>
      <c r="B499" s="3"/>
      <c r="C499" s="48" t="str">
        <f t="shared" si="14"/>
        <v/>
      </c>
      <c r="D499" s="5" t="str">
        <f>IF(PhieuBauCu!$B$2&gt;0,IF(LEN($B499)=0,"",IF(AND($B499&gt;0,VALUE(SUBSTITUTE($B499,"1","0"))=$B499),1,0)),"")</f>
        <v/>
      </c>
      <c r="E499" s="5" t="str">
        <f>IF(PhieuBauCu!$B$2&gt;1,IF(LEN($B499)=0,"",IF(AND($B499&gt;0,VALUE(SUBSTITUTE($B499,"2","0"))=$B499),1,0)),"")</f>
        <v/>
      </c>
      <c r="F499" s="5" t="str">
        <f>IF(PhieuBauCu!$B$2&gt;2,IF(LEN($B499)=0,"",IF(AND($B499&gt;0,VALUE(SUBSTITUTE($B499,"3","0"))=$B499),1,0)),"")</f>
        <v/>
      </c>
      <c r="G499" s="5" t="str">
        <f>IF(PhieuBauCu!$B$2&gt;3,IF(LEN($B499)=0,"",IF(AND($B499&gt;0,VALUE(SUBSTITUTE($B499,"4","0"))=$B499),1,0)),"")</f>
        <v/>
      </c>
      <c r="H499" s="5" t="str">
        <f>IF(PhieuBauCu!$B$2&gt;4,IF(LEN($B499)=0,"",IF(AND($B499&gt;0,VALUE(SUBSTITUTE($B499,"5","0"))=$B499),1,0)),"")</f>
        <v/>
      </c>
      <c r="I499" s="5" t="str">
        <f>IF(PhieuBauCu!$B$2&gt;5,IF(LEN($B499)=0,"",IF(AND($B499&gt;0,VALUE(SUBSTITUTE($B499,"6","0"))=$B499),1,0)),"")</f>
        <v/>
      </c>
      <c r="J499" s="5" t="str">
        <f>IF(PhieuBauCu!$B$2&gt;6,IF(LEN($B499)=0,"",IF(AND($B499&gt;0,VALUE(SUBSTITUTE($B499,"7","0"))=$B499),1,0)),"")</f>
        <v/>
      </c>
      <c r="K499" s="5" t="str">
        <f>IF(PhieuBauCu!$B$2&gt;7,IF(LEN($B499)=0,"",IF(AND($B499&gt;0,VALUE(SUBSTITUTE($B499,"8","0"))=$B499),1,0)),"")</f>
        <v/>
      </c>
      <c r="L499" s="5" t="str">
        <f>IF(PhieuBauCu!$B$2&gt;8,IF(LEN($B499)=0,"",IF(AND($B499&gt;0,VALUE(SUBSTITUTE($B499,"9","0"))=$B499),1,0)),"")</f>
        <v/>
      </c>
      <c r="M499" s="9">
        <f t="shared" si="15"/>
        <v>0</v>
      </c>
      <c r="N499" s="36">
        <f>IF(AND(M499&lt;=PhieuBauCu!$B$13,M499&gt;=1),1,0)</f>
        <v>0</v>
      </c>
    </row>
    <row r="500" spans="1:14" ht="28.5" customHeight="1">
      <c r="A500" s="2">
        <v>495</v>
      </c>
      <c r="B500" s="3"/>
      <c r="C500" s="48" t="str">
        <f t="shared" si="14"/>
        <v/>
      </c>
      <c r="D500" s="5" t="str">
        <f>IF(PhieuBauCu!$B$2&gt;0,IF(LEN($B500)=0,"",IF(AND($B500&gt;0,VALUE(SUBSTITUTE($B500,"1","0"))=$B500),1,0)),"")</f>
        <v/>
      </c>
      <c r="E500" s="5" t="str">
        <f>IF(PhieuBauCu!$B$2&gt;1,IF(LEN($B500)=0,"",IF(AND($B500&gt;0,VALUE(SUBSTITUTE($B500,"2","0"))=$B500),1,0)),"")</f>
        <v/>
      </c>
      <c r="F500" s="5" t="str">
        <f>IF(PhieuBauCu!$B$2&gt;2,IF(LEN($B500)=0,"",IF(AND($B500&gt;0,VALUE(SUBSTITUTE($B500,"3","0"))=$B500),1,0)),"")</f>
        <v/>
      </c>
      <c r="G500" s="5" t="str">
        <f>IF(PhieuBauCu!$B$2&gt;3,IF(LEN($B500)=0,"",IF(AND($B500&gt;0,VALUE(SUBSTITUTE($B500,"4","0"))=$B500),1,0)),"")</f>
        <v/>
      </c>
      <c r="H500" s="5" t="str">
        <f>IF(PhieuBauCu!$B$2&gt;4,IF(LEN($B500)=0,"",IF(AND($B500&gt;0,VALUE(SUBSTITUTE($B500,"5","0"))=$B500),1,0)),"")</f>
        <v/>
      </c>
      <c r="I500" s="5" t="str">
        <f>IF(PhieuBauCu!$B$2&gt;5,IF(LEN($B500)=0,"",IF(AND($B500&gt;0,VALUE(SUBSTITUTE($B500,"6","0"))=$B500),1,0)),"")</f>
        <v/>
      </c>
      <c r="J500" s="5" t="str">
        <f>IF(PhieuBauCu!$B$2&gt;6,IF(LEN($B500)=0,"",IF(AND($B500&gt;0,VALUE(SUBSTITUTE($B500,"7","0"))=$B500),1,0)),"")</f>
        <v/>
      </c>
      <c r="K500" s="5" t="str">
        <f>IF(PhieuBauCu!$B$2&gt;7,IF(LEN($B500)=0,"",IF(AND($B500&gt;0,VALUE(SUBSTITUTE($B500,"8","0"))=$B500),1,0)),"")</f>
        <v/>
      </c>
      <c r="L500" s="5" t="str">
        <f>IF(PhieuBauCu!$B$2&gt;8,IF(LEN($B500)=0,"",IF(AND($B500&gt;0,VALUE(SUBSTITUTE($B500,"9","0"))=$B500),1,0)),"")</f>
        <v/>
      </c>
      <c r="M500" s="9">
        <f t="shared" si="15"/>
        <v>0</v>
      </c>
      <c r="N500" s="36">
        <f>IF(AND(M500&lt;=PhieuBauCu!$B$13,M500&gt;=1),1,0)</f>
        <v>0</v>
      </c>
    </row>
    <row r="501" spans="1:14" ht="28.5" customHeight="1">
      <c r="A501" s="2">
        <v>496</v>
      </c>
      <c r="B501" s="3"/>
      <c r="C501" s="48" t="str">
        <f t="shared" si="14"/>
        <v/>
      </c>
      <c r="D501" s="5" t="str">
        <f>IF(PhieuBauCu!$B$2&gt;0,IF(LEN($B501)=0,"",IF(AND($B501&gt;0,VALUE(SUBSTITUTE($B501,"1","0"))=$B501),1,0)),"")</f>
        <v/>
      </c>
      <c r="E501" s="5" t="str">
        <f>IF(PhieuBauCu!$B$2&gt;1,IF(LEN($B501)=0,"",IF(AND($B501&gt;0,VALUE(SUBSTITUTE($B501,"2","0"))=$B501),1,0)),"")</f>
        <v/>
      </c>
      <c r="F501" s="5" t="str">
        <f>IF(PhieuBauCu!$B$2&gt;2,IF(LEN($B501)=0,"",IF(AND($B501&gt;0,VALUE(SUBSTITUTE($B501,"3","0"))=$B501),1,0)),"")</f>
        <v/>
      </c>
      <c r="G501" s="5" t="str">
        <f>IF(PhieuBauCu!$B$2&gt;3,IF(LEN($B501)=0,"",IF(AND($B501&gt;0,VALUE(SUBSTITUTE($B501,"4","0"))=$B501),1,0)),"")</f>
        <v/>
      </c>
      <c r="H501" s="5" t="str">
        <f>IF(PhieuBauCu!$B$2&gt;4,IF(LEN($B501)=0,"",IF(AND($B501&gt;0,VALUE(SUBSTITUTE($B501,"5","0"))=$B501),1,0)),"")</f>
        <v/>
      </c>
      <c r="I501" s="5" t="str">
        <f>IF(PhieuBauCu!$B$2&gt;5,IF(LEN($B501)=0,"",IF(AND($B501&gt;0,VALUE(SUBSTITUTE($B501,"6","0"))=$B501),1,0)),"")</f>
        <v/>
      </c>
      <c r="J501" s="5" t="str">
        <f>IF(PhieuBauCu!$B$2&gt;6,IF(LEN($B501)=0,"",IF(AND($B501&gt;0,VALUE(SUBSTITUTE($B501,"7","0"))=$B501),1,0)),"")</f>
        <v/>
      </c>
      <c r="K501" s="5" t="str">
        <f>IF(PhieuBauCu!$B$2&gt;7,IF(LEN($B501)=0,"",IF(AND($B501&gt;0,VALUE(SUBSTITUTE($B501,"8","0"))=$B501),1,0)),"")</f>
        <v/>
      </c>
      <c r="L501" s="5" t="str">
        <f>IF(PhieuBauCu!$B$2&gt;8,IF(LEN($B501)=0,"",IF(AND($B501&gt;0,VALUE(SUBSTITUTE($B501,"9","0"))=$B501),1,0)),"")</f>
        <v/>
      </c>
      <c r="M501" s="9">
        <f t="shared" si="15"/>
        <v>0</v>
      </c>
      <c r="N501" s="36">
        <f>IF(AND(M501&lt;=PhieuBauCu!$B$13,M501&gt;=1),1,0)</f>
        <v>0</v>
      </c>
    </row>
    <row r="502" spans="1:14" ht="28.5" customHeight="1">
      <c r="A502" s="2">
        <v>497</v>
      </c>
      <c r="B502" s="3"/>
      <c r="C502" s="48" t="str">
        <f t="shared" si="14"/>
        <v/>
      </c>
      <c r="D502" s="5" t="str">
        <f>IF(PhieuBauCu!$B$2&gt;0,IF(LEN($B502)=0,"",IF(AND($B502&gt;0,VALUE(SUBSTITUTE($B502,"1","0"))=$B502),1,0)),"")</f>
        <v/>
      </c>
      <c r="E502" s="5" t="str">
        <f>IF(PhieuBauCu!$B$2&gt;1,IF(LEN($B502)=0,"",IF(AND($B502&gt;0,VALUE(SUBSTITUTE($B502,"2","0"))=$B502),1,0)),"")</f>
        <v/>
      </c>
      <c r="F502" s="5" t="str">
        <f>IF(PhieuBauCu!$B$2&gt;2,IF(LEN($B502)=0,"",IF(AND($B502&gt;0,VALUE(SUBSTITUTE($B502,"3","0"))=$B502),1,0)),"")</f>
        <v/>
      </c>
      <c r="G502" s="5" t="str">
        <f>IF(PhieuBauCu!$B$2&gt;3,IF(LEN($B502)=0,"",IF(AND($B502&gt;0,VALUE(SUBSTITUTE($B502,"4","0"))=$B502),1,0)),"")</f>
        <v/>
      </c>
      <c r="H502" s="5" t="str">
        <f>IF(PhieuBauCu!$B$2&gt;4,IF(LEN($B502)=0,"",IF(AND($B502&gt;0,VALUE(SUBSTITUTE($B502,"5","0"))=$B502),1,0)),"")</f>
        <v/>
      </c>
      <c r="I502" s="5" t="str">
        <f>IF(PhieuBauCu!$B$2&gt;5,IF(LEN($B502)=0,"",IF(AND($B502&gt;0,VALUE(SUBSTITUTE($B502,"6","0"))=$B502),1,0)),"")</f>
        <v/>
      </c>
      <c r="J502" s="5" t="str">
        <f>IF(PhieuBauCu!$B$2&gt;6,IF(LEN($B502)=0,"",IF(AND($B502&gt;0,VALUE(SUBSTITUTE($B502,"7","0"))=$B502),1,0)),"")</f>
        <v/>
      </c>
      <c r="K502" s="5" t="str">
        <f>IF(PhieuBauCu!$B$2&gt;7,IF(LEN($B502)=0,"",IF(AND($B502&gt;0,VALUE(SUBSTITUTE($B502,"8","0"))=$B502),1,0)),"")</f>
        <v/>
      </c>
      <c r="L502" s="5" t="str">
        <f>IF(PhieuBauCu!$B$2&gt;8,IF(LEN($B502)=0,"",IF(AND($B502&gt;0,VALUE(SUBSTITUTE($B502,"9","0"))=$B502),1,0)),"")</f>
        <v/>
      </c>
      <c r="M502" s="9">
        <f t="shared" si="15"/>
        <v>0</v>
      </c>
      <c r="N502" s="36">
        <f>IF(AND(M502&lt;=PhieuBauCu!$B$13,M502&gt;=1),1,0)</f>
        <v>0</v>
      </c>
    </row>
    <row r="503" spans="1:14" ht="28.5" customHeight="1">
      <c r="A503" s="2">
        <v>498</v>
      </c>
      <c r="B503" s="3"/>
      <c r="C503" s="48" t="str">
        <f t="shared" si="14"/>
        <v/>
      </c>
      <c r="D503" s="5" t="str">
        <f>IF(PhieuBauCu!$B$2&gt;0,IF(LEN($B503)=0,"",IF(AND($B503&gt;0,VALUE(SUBSTITUTE($B503,"1","0"))=$B503),1,0)),"")</f>
        <v/>
      </c>
      <c r="E503" s="5" t="str">
        <f>IF(PhieuBauCu!$B$2&gt;1,IF(LEN($B503)=0,"",IF(AND($B503&gt;0,VALUE(SUBSTITUTE($B503,"2","0"))=$B503),1,0)),"")</f>
        <v/>
      </c>
      <c r="F503" s="5" t="str">
        <f>IF(PhieuBauCu!$B$2&gt;2,IF(LEN($B503)=0,"",IF(AND($B503&gt;0,VALUE(SUBSTITUTE($B503,"3","0"))=$B503),1,0)),"")</f>
        <v/>
      </c>
      <c r="G503" s="5" t="str">
        <f>IF(PhieuBauCu!$B$2&gt;3,IF(LEN($B503)=0,"",IF(AND($B503&gt;0,VALUE(SUBSTITUTE($B503,"4","0"))=$B503),1,0)),"")</f>
        <v/>
      </c>
      <c r="H503" s="5" t="str">
        <f>IF(PhieuBauCu!$B$2&gt;4,IF(LEN($B503)=0,"",IF(AND($B503&gt;0,VALUE(SUBSTITUTE($B503,"5","0"))=$B503),1,0)),"")</f>
        <v/>
      </c>
      <c r="I503" s="5" t="str">
        <f>IF(PhieuBauCu!$B$2&gt;5,IF(LEN($B503)=0,"",IF(AND($B503&gt;0,VALUE(SUBSTITUTE($B503,"6","0"))=$B503),1,0)),"")</f>
        <v/>
      </c>
      <c r="J503" s="5" t="str">
        <f>IF(PhieuBauCu!$B$2&gt;6,IF(LEN($B503)=0,"",IF(AND($B503&gt;0,VALUE(SUBSTITUTE($B503,"7","0"))=$B503),1,0)),"")</f>
        <v/>
      </c>
      <c r="K503" s="5" t="str">
        <f>IF(PhieuBauCu!$B$2&gt;7,IF(LEN($B503)=0,"",IF(AND($B503&gt;0,VALUE(SUBSTITUTE($B503,"8","0"))=$B503),1,0)),"")</f>
        <v/>
      </c>
      <c r="L503" s="5" t="str">
        <f>IF(PhieuBauCu!$B$2&gt;8,IF(LEN($B503)=0,"",IF(AND($B503&gt;0,VALUE(SUBSTITUTE($B503,"9","0"))=$B503),1,0)),"")</f>
        <v/>
      </c>
      <c r="M503" s="9">
        <f t="shared" si="15"/>
        <v>0</v>
      </c>
      <c r="N503" s="36">
        <f>IF(AND(M503&lt;=PhieuBauCu!$B$13,M503&gt;=1),1,0)</f>
        <v>0</v>
      </c>
    </row>
    <row r="504" spans="1:14" ht="28.5" customHeight="1">
      <c r="A504" s="2">
        <v>499</v>
      </c>
      <c r="B504" s="3"/>
      <c r="C504" s="48" t="str">
        <f t="shared" si="14"/>
        <v/>
      </c>
      <c r="D504" s="5" t="str">
        <f>IF(PhieuBauCu!$B$2&gt;0,IF(LEN($B504)=0,"",IF(AND($B504&gt;0,VALUE(SUBSTITUTE($B504,"1","0"))=$B504),1,0)),"")</f>
        <v/>
      </c>
      <c r="E504" s="5" t="str">
        <f>IF(PhieuBauCu!$B$2&gt;1,IF(LEN($B504)=0,"",IF(AND($B504&gt;0,VALUE(SUBSTITUTE($B504,"2","0"))=$B504),1,0)),"")</f>
        <v/>
      </c>
      <c r="F504" s="5" t="str">
        <f>IF(PhieuBauCu!$B$2&gt;2,IF(LEN($B504)=0,"",IF(AND($B504&gt;0,VALUE(SUBSTITUTE($B504,"3","0"))=$B504),1,0)),"")</f>
        <v/>
      </c>
      <c r="G504" s="5" t="str">
        <f>IF(PhieuBauCu!$B$2&gt;3,IF(LEN($B504)=0,"",IF(AND($B504&gt;0,VALUE(SUBSTITUTE($B504,"4","0"))=$B504),1,0)),"")</f>
        <v/>
      </c>
      <c r="H504" s="5" t="str">
        <f>IF(PhieuBauCu!$B$2&gt;4,IF(LEN($B504)=0,"",IF(AND($B504&gt;0,VALUE(SUBSTITUTE($B504,"5","0"))=$B504),1,0)),"")</f>
        <v/>
      </c>
      <c r="I504" s="5" t="str">
        <f>IF(PhieuBauCu!$B$2&gt;5,IF(LEN($B504)=0,"",IF(AND($B504&gt;0,VALUE(SUBSTITUTE($B504,"6","0"))=$B504),1,0)),"")</f>
        <v/>
      </c>
      <c r="J504" s="5" t="str">
        <f>IF(PhieuBauCu!$B$2&gt;6,IF(LEN($B504)=0,"",IF(AND($B504&gt;0,VALUE(SUBSTITUTE($B504,"7","0"))=$B504),1,0)),"")</f>
        <v/>
      </c>
      <c r="K504" s="5" t="str">
        <f>IF(PhieuBauCu!$B$2&gt;7,IF(LEN($B504)=0,"",IF(AND($B504&gt;0,VALUE(SUBSTITUTE($B504,"8","0"))=$B504),1,0)),"")</f>
        <v/>
      </c>
      <c r="L504" s="5" t="str">
        <f>IF(PhieuBauCu!$B$2&gt;8,IF(LEN($B504)=0,"",IF(AND($B504&gt;0,VALUE(SUBSTITUTE($B504,"9","0"))=$B504),1,0)),"")</f>
        <v/>
      </c>
      <c r="M504" s="9">
        <f t="shared" si="15"/>
        <v>0</v>
      </c>
      <c r="N504" s="36">
        <f>IF(AND(M504&lt;=PhieuBauCu!$B$13,M504&gt;=1),1,0)</f>
        <v>0</v>
      </c>
    </row>
    <row r="505" spans="1:14" ht="28.5" customHeight="1">
      <c r="A505" s="2">
        <v>500</v>
      </c>
      <c r="B505" s="3"/>
      <c r="C505" s="48" t="str">
        <f t="shared" si="14"/>
        <v/>
      </c>
      <c r="D505" s="5" t="str">
        <f>IF(PhieuBauCu!$B$2&gt;0,IF(LEN($B505)=0,"",IF(AND($B505&gt;0,VALUE(SUBSTITUTE($B505,"1","0"))=$B505),1,0)),"")</f>
        <v/>
      </c>
      <c r="E505" s="5" t="str">
        <f>IF(PhieuBauCu!$B$2&gt;1,IF(LEN($B505)=0,"",IF(AND($B505&gt;0,VALUE(SUBSTITUTE($B505,"2","0"))=$B505),1,0)),"")</f>
        <v/>
      </c>
      <c r="F505" s="5" t="str">
        <f>IF(PhieuBauCu!$B$2&gt;2,IF(LEN($B505)=0,"",IF(AND($B505&gt;0,VALUE(SUBSTITUTE($B505,"3","0"))=$B505),1,0)),"")</f>
        <v/>
      </c>
      <c r="G505" s="5" t="str">
        <f>IF(PhieuBauCu!$B$2&gt;3,IF(LEN($B505)=0,"",IF(AND($B505&gt;0,VALUE(SUBSTITUTE($B505,"4","0"))=$B505),1,0)),"")</f>
        <v/>
      </c>
      <c r="H505" s="5" t="str">
        <f>IF(PhieuBauCu!$B$2&gt;4,IF(LEN($B505)=0,"",IF(AND($B505&gt;0,VALUE(SUBSTITUTE($B505,"5","0"))=$B505),1,0)),"")</f>
        <v/>
      </c>
      <c r="I505" s="5" t="str">
        <f>IF(PhieuBauCu!$B$2&gt;5,IF(LEN($B505)=0,"",IF(AND($B505&gt;0,VALUE(SUBSTITUTE($B505,"6","0"))=$B505),1,0)),"")</f>
        <v/>
      </c>
      <c r="J505" s="5" t="str">
        <f>IF(PhieuBauCu!$B$2&gt;6,IF(LEN($B505)=0,"",IF(AND($B505&gt;0,VALUE(SUBSTITUTE($B505,"7","0"))=$B505),1,0)),"")</f>
        <v/>
      </c>
      <c r="K505" s="5" t="str">
        <f>IF(PhieuBauCu!$B$2&gt;7,IF(LEN($B505)=0,"",IF(AND($B505&gt;0,VALUE(SUBSTITUTE($B505,"8","0"))=$B505),1,0)),"")</f>
        <v/>
      </c>
      <c r="L505" s="5" t="str">
        <f>IF(PhieuBauCu!$B$2&gt;8,IF(LEN($B505)=0,"",IF(AND($B505&gt;0,VALUE(SUBSTITUTE($B505,"9","0"))=$B505),1,0)),"")</f>
        <v/>
      </c>
      <c r="M505" s="9">
        <f t="shared" si="15"/>
        <v>0</v>
      </c>
      <c r="N505" s="36">
        <f>IF(AND(M505&lt;=PhieuBauCu!$B$13,M505&gt;=1),1,0)</f>
        <v>0</v>
      </c>
    </row>
    <row r="506" spans="1:14" ht="28.5" customHeight="1">
      <c r="A506" s="2">
        <v>501</v>
      </c>
      <c r="B506" s="3"/>
      <c r="C506" s="48" t="str">
        <f t="shared" si="14"/>
        <v/>
      </c>
      <c r="D506" s="5" t="str">
        <f>IF(PhieuBauCu!$B$2&gt;0,IF(LEN($B506)=0,"",IF(AND($B506&gt;0,VALUE(SUBSTITUTE($B506,"1","0"))=$B506),1,0)),"")</f>
        <v/>
      </c>
      <c r="E506" s="5" t="str">
        <f>IF(PhieuBauCu!$B$2&gt;1,IF(LEN($B506)=0,"",IF(AND($B506&gt;0,VALUE(SUBSTITUTE($B506,"2","0"))=$B506),1,0)),"")</f>
        <v/>
      </c>
      <c r="F506" s="5" t="str">
        <f>IF(PhieuBauCu!$B$2&gt;2,IF(LEN($B506)=0,"",IF(AND($B506&gt;0,VALUE(SUBSTITUTE($B506,"3","0"))=$B506),1,0)),"")</f>
        <v/>
      </c>
      <c r="G506" s="5" t="str">
        <f>IF(PhieuBauCu!$B$2&gt;3,IF(LEN($B506)=0,"",IF(AND($B506&gt;0,VALUE(SUBSTITUTE($B506,"4","0"))=$B506),1,0)),"")</f>
        <v/>
      </c>
      <c r="H506" s="5" t="str">
        <f>IF(PhieuBauCu!$B$2&gt;4,IF(LEN($B506)=0,"",IF(AND($B506&gt;0,VALUE(SUBSTITUTE($B506,"5","0"))=$B506),1,0)),"")</f>
        <v/>
      </c>
      <c r="I506" s="5" t="str">
        <f>IF(PhieuBauCu!$B$2&gt;5,IF(LEN($B506)=0,"",IF(AND($B506&gt;0,VALUE(SUBSTITUTE($B506,"6","0"))=$B506),1,0)),"")</f>
        <v/>
      </c>
      <c r="J506" s="5" t="str">
        <f>IF(PhieuBauCu!$B$2&gt;6,IF(LEN($B506)=0,"",IF(AND($B506&gt;0,VALUE(SUBSTITUTE($B506,"7","0"))=$B506),1,0)),"")</f>
        <v/>
      </c>
      <c r="K506" s="5" t="str">
        <f>IF(PhieuBauCu!$B$2&gt;7,IF(LEN($B506)=0,"",IF(AND($B506&gt;0,VALUE(SUBSTITUTE($B506,"8","0"))=$B506),1,0)),"")</f>
        <v/>
      </c>
      <c r="L506" s="5" t="str">
        <f>IF(PhieuBauCu!$B$2&gt;8,IF(LEN($B506)=0,"",IF(AND($B506&gt;0,VALUE(SUBSTITUTE($B506,"9","0"))=$B506),1,0)),"")</f>
        <v/>
      </c>
      <c r="M506" s="9">
        <f t="shared" si="15"/>
        <v>0</v>
      </c>
      <c r="N506" s="36">
        <f>IF(AND(M506&lt;=PhieuBauCu!$B$13,M506&gt;=1),1,0)</f>
        <v>0</v>
      </c>
    </row>
    <row r="507" spans="1:14" ht="28.5" customHeight="1">
      <c r="A507" s="2">
        <v>502</v>
      </c>
      <c r="B507" s="3"/>
      <c r="C507" s="48" t="str">
        <f t="shared" si="14"/>
        <v/>
      </c>
      <c r="D507" s="5" t="str">
        <f>IF(PhieuBauCu!$B$2&gt;0,IF(LEN($B507)=0,"",IF(AND($B507&gt;0,VALUE(SUBSTITUTE($B507,"1","0"))=$B507),1,0)),"")</f>
        <v/>
      </c>
      <c r="E507" s="5" t="str">
        <f>IF(PhieuBauCu!$B$2&gt;1,IF(LEN($B507)=0,"",IF(AND($B507&gt;0,VALUE(SUBSTITUTE($B507,"2","0"))=$B507),1,0)),"")</f>
        <v/>
      </c>
      <c r="F507" s="5" t="str">
        <f>IF(PhieuBauCu!$B$2&gt;2,IF(LEN($B507)=0,"",IF(AND($B507&gt;0,VALUE(SUBSTITUTE($B507,"3","0"))=$B507),1,0)),"")</f>
        <v/>
      </c>
      <c r="G507" s="5" t="str">
        <f>IF(PhieuBauCu!$B$2&gt;3,IF(LEN($B507)=0,"",IF(AND($B507&gt;0,VALUE(SUBSTITUTE($B507,"4","0"))=$B507),1,0)),"")</f>
        <v/>
      </c>
      <c r="H507" s="5" t="str">
        <f>IF(PhieuBauCu!$B$2&gt;4,IF(LEN($B507)=0,"",IF(AND($B507&gt;0,VALUE(SUBSTITUTE($B507,"5","0"))=$B507),1,0)),"")</f>
        <v/>
      </c>
      <c r="I507" s="5" t="str">
        <f>IF(PhieuBauCu!$B$2&gt;5,IF(LEN($B507)=0,"",IF(AND($B507&gt;0,VALUE(SUBSTITUTE($B507,"6","0"))=$B507),1,0)),"")</f>
        <v/>
      </c>
      <c r="J507" s="5" t="str">
        <f>IF(PhieuBauCu!$B$2&gt;6,IF(LEN($B507)=0,"",IF(AND($B507&gt;0,VALUE(SUBSTITUTE($B507,"7","0"))=$B507),1,0)),"")</f>
        <v/>
      </c>
      <c r="K507" s="5" t="str">
        <f>IF(PhieuBauCu!$B$2&gt;7,IF(LEN($B507)=0,"",IF(AND($B507&gt;0,VALUE(SUBSTITUTE($B507,"8","0"))=$B507),1,0)),"")</f>
        <v/>
      </c>
      <c r="L507" s="5" t="str">
        <f>IF(PhieuBauCu!$B$2&gt;8,IF(LEN($B507)=0,"",IF(AND($B507&gt;0,VALUE(SUBSTITUTE($B507,"9","0"))=$B507),1,0)),"")</f>
        <v/>
      </c>
      <c r="M507" s="9">
        <f t="shared" si="15"/>
        <v>0</v>
      </c>
      <c r="N507" s="36">
        <f>IF(AND(M507&lt;=PhieuBauCu!$B$13,M507&gt;=1),1,0)</f>
        <v>0</v>
      </c>
    </row>
    <row r="508" spans="1:14" ht="28.5" customHeight="1">
      <c r="A508" s="2">
        <v>503</v>
      </c>
      <c r="B508" s="3"/>
      <c r="C508" s="48" t="str">
        <f t="shared" si="14"/>
        <v/>
      </c>
      <c r="D508" s="5" t="str">
        <f>IF(PhieuBauCu!$B$2&gt;0,IF(LEN($B508)=0,"",IF(AND($B508&gt;0,VALUE(SUBSTITUTE($B508,"1","0"))=$B508),1,0)),"")</f>
        <v/>
      </c>
      <c r="E508" s="5" t="str">
        <f>IF(PhieuBauCu!$B$2&gt;1,IF(LEN($B508)=0,"",IF(AND($B508&gt;0,VALUE(SUBSTITUTE($B508,"2","0"))=$B508),1,0)),"")</f>
        <v/>
      </c>
      <c r="F508" s="5" t="str">
        <f>IF(PhieuBauCu!$B$2&gt;2,IF(LEN($B508)=0,"",IF(AND($B508&gt;0,VALUE(SUBSTITUTE($B508,"3","0"))=$B508),1,0)),"")</f>
        <v/>
      </c>
      <c r="G508" s="5" t="str">
        <f>IF(PhieuBauCu!$B$2&gt;3,IF(LEN($B508)=0,"",IF(AND($B508&gt;0,VALUE(SUBSTITUTE($B508,"4","0"))=$B508),1,0)),"")</f>
        <v/>
      </c>
      <c r="H508" s="5" t="str">
        <f>IF(PhieuBauCu!$B$2&gt;4,IF(LEN($B508)=0,"",IF(AND($B508&gt;0,VALUE(SUBSTITUTE($B508,"5","0"))=$B508),1,0)),"")</f>
        <v/>
      </c>
      <c r="I508" s="5" t="str">
        <f>IF(PhieuBauCu!$B$2&gt;5,IF(LEN($B508)=0,"",IF(AND($B508&gt;0,VALUE(SUBSTITUTE($B508,"6","0"))=$B508),1,0)),"")</f>
        <v/>
      </c>
      <c r="J508" s="5" t="str">
        <f>IF(PhieuBauCu!$B$2&gt;6,IF(LEN($B508)=0,"",IF(AND($B508&gt;0,VALUE(SUBSTITUTE($B508,"7","0"))=$B508),1,0)),"")</f>
        <v/>
      </c>
      <c r="K508" s="5" t="str">
        <f>IF(PhieuBauCu!$B$2&gt;7,IF(LEN($B508)=0,"",IF(AND($B508&gt;0,VALUE(SUBSTITUTE($B508,"8","0"))=$B508),1,0)),"")</f>
        <v/>
      </c>
      <c r="L508" s="5" t="str">
        <f>IF(PhieuBauCu!$B$2&gt;8,IF(LEN($B508)=0,"",IF(AND($B508&gt;0,VALUE(SUBSTITUTE($B508,"9","0"))=$B508),1,0)),"")</f>
        <v/>
      </c>
      <c r="M508" s="9">
        <f t="shared" si="15"/>
        <v>0</v>
      </c>
      <c r="N508" s="36">
        <f>IF(AND(M508&lt;=PhieuBauCu!$B$13,M508&gt;=1),1,0)</f>
        <v>0</v>
      </c>
    </row>
    <row r="509" spans="1:14" ht="28.5" customHeight="1">
      <c r="A509" s="2">
        <v>504</v>
      </c>
      <c r="B509" s="3"/>
      <c r="C509" s="48" t="str">
        <f t="shared" si="14"/>
        <v/>
      </c>
      <c r="D509" s="5" t="str">
        <f>IF(PhieuBauCu!$B$2&gt;0,IF(LEN($B509)=0,"",IF(AND($B509&gt;0,VALUE(SUBSTITUTE($B509,"1","0"))=$B509),1,0)),"")</f>
        <v/>
      </c>
      <c r="E509" s="5" t="str">
        <f>IF(PhieuBauCu!$B$2&gt;1,IF(LEN($B509)=0,"",IF(AND($B509&gt;0,VALUE(SUBSTITUTE($B509,"2","0"))=$B509),1,0)),"")</f>
        <v/>
      </c>
      <c r="F509" s="5" t="str">
        <f>IF(PhieuBauCu!$B$2&gt;2,IF(LEN($B509)=0,"",IF(AND($B509&gt;0,VALUE(SUBSTITUTE($B509,"3","0"))=$B509),1,0)),"")</f>
        <v/>
      </c>
      <c r="G509" s="5" t="str">
        <f>IF(PhieuBauCu!$B$2&gt;3,IF(LEN($B509)=0,"",IF(AND($B509&gt;0,VALUE(SUBSTITUTE($B509,"4","0"))=$B509),1,0)),"")</f>
        <v/>
      </c>
      <c r="H509" s="5" t="str">
        <f>IF(PhieuBauCu!$B$2&gt;4,IF(LEN($B509)=0,"",IF(AND($B509&gt;0,VALUE(SUBSTITUTE($B509,"5","0"))=$B509),1,0)),"")</f>
        <v/>
      </c>
      <c r="I509" s="5" t="str">
        <f>IF(PhieuBauCu!$B$2&gt;5,IF(LEN($B509)=0,"",IF(AND($B509&gt;0,VALUE(SUBSTITUTE($B509,"6","0"))=$B509),1,0)),"")</f>
        <v/>
      </c>
      <c r="J509" s="5" t="str">
        <f>IF(PhieuBauCu!$B$2&gt;6,IF(LEN($B509)=0,"",IF(AND($B509&gt;0,VALUE(SUBSTITUTE($B509,"7","0"))=$B509),1,0)),"")</f>
        <v/>
      </c>
      <c r="K509" s="5" t="str">
        <f>IF(PhieuBauCu!$B$2&gt;7,IF(LEN($B509)=0,"",IF(AND($B509&gt;0,VALUE(SUBSTITUTE($B509,"8","0"))=$B509),1,0)),"")</f>
        <v/>
      </c>
      <c r="L509" s="5" t="str">
        <f>IF(PhieuBauCu!$B$2&gt;8,IF(LEN($B509)=0,"",IF(AND($B509&gt;0,VALUE(SUBSTITUTE($B509,"9","0"))=$B509),1,0)),"")</f>
        <v/>
      </c>
      <c r="M509" s="9">
        <f t="shared" si="15"/>
        <v>0</v>
      </c>
      <c r="N509" s="36">
        <f>IF(AND(M509&lt;=PhieuBauCu!$B$13,M509&gt;=1),1,0)</f>
        <v>0</v>
      </c>
    </row>
    <row r="510" spans="1:14" ht="28.5" customHeight="1">
      <c r="A510" s="2">
        <v>505</v>
      </c>
      <c r="B510" s="3"/>
      <c r="C510" s="48" t="str">
        <f t="shared" si="14"/>
        <v/>
      </c>
      <c r="D510" s="5" t="str">
        <f>IF(PhieuBauCu!$B$2&gt;0,IF(LEN($B510)=0,"",IF(AND($B510&gt;0,VALUE(SUBSTITUTE($B510,"1","0"))=$B510),1,0)),"")</f>
        <v/>
      </c>
      <c r="E510" s="5" t="str">
        <f>IF(PhieuBauCu!$B$2&gt;1,IF(LEN($B510)=0,"",IF(AND($B510&gt;0,VALUE(SUBSTITUTE($B510,"2","0"))=$B510),1,0)),"")</f>
        <v/>
      </c>
      <c r="F510" s="5" t="str">
        <f>IF(PhieuBauCu!$B$2&gt;2,IF(LEN($B510)=0,"",IF(AND($B510&gt;0,VALUE(SUBSTITUTE($B510,"3","0"))=$B510),1,0)),"")</f>
        <v/>
      </c>
      <c r="G510" s="5" t="str">
        <f>IF(PhieuBauCu!$B$2&gt;3,IF(LEN($B510)=0,"",IF(AND($B510&gt;0,VALUE(SUBSTITUTE($B510,"4","0"))=$B510),1,0)),"")</f>
        <v/>
      </c>
      <c r="H510" s="5" t="str">
        <f>IF(PhieuBauCu!$B$2&gt;4,IF(LEN($B510)=0,"",IF(AND($B510&gt;0,VALUE(SUBSTITUTE($B510,"5","0"))=$B510),1,0)),"")</f>
        <v/>
      </c>
      <c r="I510" s="5" t="str">
        <f>IF(PhieuBauCu!$B$2&gt;5,IF(LEN($B510)=0,"",IF(AND($B510&gt;0,VALUE(SUBSTITUTE($B510,"6","0"))=$B510),1,0)),"")</f>
        <v/>
      </c>
      <c r="J510" s="5" t="str">
        <f>IF(PhieuBauCu!$B$2&gt;6,IF(LEN($B510)=0,"",IF(AND($B510&gt;0,VALUE(SUBSTITUTE($B510,"7","0"))=$B510),1,0)),"")</f>
        <v/>
      </c>
      <c r="K510" s="5" t="str">
        <f>IF(PhieuBauCu!$B$2&gt;7,IF(LEN($B510)=0,"",IF(AND($B510&gt;0,VALUE(SUBSTITUTE($B510,"8","0"))=$B510),1,0)),"")</f>
        <v/>
      </c>
      <c r="L510" s="5" t="str">
        <f>IF(PhieuBauCu!$B$2&gt;8,IF(LEN($B510)=0,"",IF(AND($B510&gt;0,VALUE(SUBSTITUTE($B510,"9","0"))=$B510),1,0)),"")</f>
        <v/>
      </c>
      <c r="M510" s="9">
        <f t="shared" si="15"/>
        <v>0</v>
      </c>
      <c r="N510" s="36">
        <f>IF(AND(M510&lt;=PhieuBauCu!$B$13,M510&gt;=1),1,0)</f>
        <v>0</v>
      </c>
    </row>
    <row r="511" spans="1:14" ht="28.5" customHeight="1">
      <c r="A511" s="2">
        <v>506</v>
      </c>
      <c r="B511" s="3"/>
      <c r="C511" s="48" t="str">
        <f t="shared" si="14"/>
        <v/>
      </c>
      <c r="D511" s="5" t="str">
        <f>IF(PhieuBauCu!$B$2&gt;0,IF(LEN($B511)=0,"",IF(AND($B511&gt;0,VALUE(SUBSTITUTE($B511,"1","0"))=$B511),1,0)),"")</f>
        <v/>
      </c>
      <c r="E511" s="5" t="str">
        <f>IF(PhieuBauCu!$B$2&gt;1,IF(LEN($B511)=0,"",IF(AND($B511&gt;0,VALUE(SUBSTITUTE($B511,"2","0"))=$B511),1,0)),"")</f>
        <v/>
      </c>
      <c r="F511" s="5" t="str">
        <f>IF(PhieuBauCu!$B$2&gt;2,IF(LEN($B511)=0,"",IF(AND($B511&gt;0,VALUE(SUBSTITUTE($B511,"3","0"))=$B511),1,0)),"")</f>
        <v/>
      </c>
      <c r="G511" s="5" t="str">
        <f>IF(PhieuBauCu!$B$2&gt;3,IF(LEN($B511)=0,"",IF(AND($B511&gt;0,VALUE(SUBSTITUTE($B511,"4","0"))=$B511),1,0)),"")</f>
        <v/>
      </c>
      <c r="H511" s="5" t="str">
        <f>IF(PhieuBauCu!$B$2&gt;4,IF(LEN($B511)=0,"",IF(AND($B511&gt;0,VALUE(SUBSTITUTE($B511,"5","0"))=$B511),1,0)),"")</f>
        <v/>
      </c>
      <c r="I511" s="5" t="str">
        <f>IF(PhieuBauCu!$B$2&gt;5,IF(LEN($B511)=0,"",IF(AND($B511&gt;0,VALUE(SUBSTITUTE($B511,"6","0"))=$B511),1,0)),"")</f>
        <v/>
      </c>
      <c r="J511" s="5" t="str">
        <f>IF(PhieuBauCu!$B$2&gt;6,IF(LEN($B511)=0,"",IF(AND($B511&gt;0,VALUE(SUBSTITUTE($B511,"7","0"))=$B511),1,0)),"")</f>
        <v/>
      </c>
      <c r="K511" s="5" t="str">
        <f>IF(PhieuBauCu!$B$2&gt;7,IF(LEN($B511)=0,"",IF(AND($B511&gt;0,VALUE(SUBSTITUTE($B511,"8","0"))=$B511),1,0)),"")</f>
        <v/>
      </c>
      <c r="L511" s="5" t="str">
        <f>IF(PhieuBauCu!$B$2&gt;8,IF(LEN($B511)=0,"",IF(AND($B511&gt;0,VALUE(SUBSTITUTE($B511,"9","0"))=$B511),1,0)),"")</f>
        <v/>
      </c>
      <c r="M511" s="9">
        <f t="shared" si="15"/>
        <v>0</v>
      </c>
      <c r="N511" s="36">
        <f>IF(AND(M511&lt;=PhieuBauCu!$B$13,M511&gt;=1),1,0)</f>
        <v>0</v>
      </c>
    </row>
    <row r="512" spans="1:14" ht="28.5" customHeight="1">
      <c r="A512" s="2">
        <v>507</v>
      </c>
      <c r="B512" s="3"/>
      <c r="C512" s="48" t="str">
        <f t="shared" si="14"/>
        <v/>
      </c>
      <c r="D512" s="5" t="str">
        <f>IF(PhieuBauCu!$B$2&gt;0,IF(LEN($B512)=0,"",IF(AND($B512&gt;0,VALUE(SUBSTITUTE($B512,"1","0"))=$B512),1,0)),"")</f>
        <v/>
      </c>
      <c r="E512" s="5" t="str">
        <f>IF(PhieuBauCu!$B$2&gt;1,IF(LEN($B512)=0,"",IF(AND($B512&gt;0,VALUE(SUBSTITUTE($B512,"2","0"))=$B512),1,0)),"")</f>
        <v/>
      </c>
      <c r="F512" s="5" t="str">
        <f>IF(PhieuBauCu!$B$2&gt;2,IF(LEN($B512)=0,"",IF(AND($B512&gt;0,VALUE(SUBSTITUTE($B512,"3","0"))=$B512),1,0)),"")</f>
        <v/>
      </c>
      <c r="G512" s="5" t="str">
        <f>IF(PhieuBauCu!$B$2&gt;3,IF(LEN($B512)=0,"",IF(AND($B512&gt;0,VALUE(SUBSTITUTE($B512,"4","0"))=$B512),1,0)),"")</f>
        <v/>
      </c>
      <c r="H512" s="5" t="str">
        <f>IF(PhieuBauCu!$B$2&gt;4,IF(LEN($B512)=0,"",IF(AND($B512&gt;0,VALUE(SUBSTITUTE($B512,"5","0"))=$B512),1,0)),"")</f>
        <v/>
      </c>
      <c r="I512" s="5" t="str">
        <f>IF(PhieuBauCu!$B$2&gt;5,IF(LEN($B512)=0,"",IF(AND($B512&gt;0,VALUE(SUBSTITUTE($B512,"6","0"))=$B512),1,0)),"")</f>
        <v/>
      </c>
      <c r="J512" s="5" t="str">
        <f>IF(PhieuBauCu!$B$2&gt;6,IF(LEN($B512)=0,"",IF(AND($B512&gt;0,VALUE(SUBSTITUTE($B512,"7","0"))=$B512),1,0)),"")</f>
        <v/>
      </c>
      <c r="K512" s="5" t="str">
        <f>IF(PhieuBauCu!$B$2&gt;7,IF(LEN($B512)=0,"",IF(AND($B512&gt;0,VALUE(SUBSTITUTE($B512,"8","0"))=$B512),1,0)),"")</f>
        <v/>
      </c>
      <c r="L512" s="5" t="str">
        <f>IF(PhieuBauCu!$B$2&gt;8,IF(LEN($B512)=0,"",IF(AND($B512&gt;0,VALUE(SUBSTITUTE($B512,"9","0"))=$B512),1,0)),"")</f>
        <v/>
      </c>
      <c r="M512" s="9">
        <f t="shared" si="15"/>
        <v>0</v>
      </c>
      <c r="N512" s="36">
        <f>IF(AND(M512&lt;=PhieuBauCu!$B$13,M512&gt;=1),1,0)</f>
        <v>0</v>
      </c>
    </row>
    <row r="513" spans="1:14" ht="28.5" customHeight="1">
      <c r="A513" s="2">
        <v>508</v>
      </c>
      <c r="B513" s="3"/>
      <c r="C513" s="48" t="str">
        <f t="shared" si="14"/>
        <v/>
      </c>
      <c r="D513" s="5" t="str">
        <f>IF(PhieuBauCu!$B$2&gt;0,IF(LEN($B513)=0,"",IF(AND($B513&gt;0,VALUE(SUBSTITUTE($B513,"1","0"))=$B513),1,0)),"")</f>
        <v/>
      </c>
      <c r="E513" s="5" t="str">
        <f>IF(PhieuBauCu!$B$2&gt;1,IF(LEN($B513)=0,"",IF(AND($B513&gt;0,VALUE(SUBSTITUTE($B513,"2","0"))=$B513),1,0)),"")</f>
        <v/>
      </c>
      <c r="F513" s="5" t="str">
        <f>IF(PhieuBauCu!$B$2&gt;2,IF(LEN($B513)=0,"",IF(AND($B513&gt;0,VALUE(SUBSTITUTE($B513,"3","0"))=$B513),1,0)),"")</f>
        <v/>
      </c>
      <c r="G513" s="5" t="str">
        <f>IF(PhieuBauCu!$B$2&gt;3,IF(LEN($B513)=0,"",IF(AND($B513&gt;0,VALUE(SUBSTITUTE($B513,"4","0"))=$B513),1,0)),"")</f>
        <v/>
      </c>
      <c r="H513" s="5" t="str">
        <f>IF(PhieuBauCu!$B$2&gt;4,IF(LEN($B513)=0,"",IF(AND($B513&gt;0,VALUE(SUBSTITUTE($B513,"5","0"))=$B513),1,0)),"")</f>
        <v/>
      </c>
      <c r="I513" s="5" t="str">
        <f>IF(PhieuBauCu!$B$2&gt;5,IF(LEN($B513)=0,"",IF(AND($B513&gt;0,VALUE(SUBSTITUTE($B513,"6","0"))=$B513),1,0)),"")</f>
        <v/>
      </c>
      <c r="J513" s="5" t="str">
        <f>IF(PhieuBauCu!$B$2&gt;6,IF(LEN($B513)=0,"",IF(AND($B513&gt;0,VALUE(SUBSTITUTE($B513,"7","0"))=$B513),1,0)),"")</f>
        <v/>
      </c>
      <c r="K513" s="5" t="str">
        <f>IF(PhieuBauCu!$B$2&gt;7,IF(LEN($B513)=0,"",IF(AND($B513&gt;0,VALUE(SUBSTITUTE($B513,"8","0"))=$B513),1,0)),"")</f>
        <v/>
      </c>
      <c r="L513" s="5" t="str">
        <f>IF(PhieuBauCu!$B$2&gt;8,IF(LEN($B513)=0,"",IF(AND($B513&gt;0,VALUE(SUBSTITUTE($B513,"9","0"))=$B513),1,0)),"")</f>
        <v/>
      </c>
      <c r="M513" s="9">
        <f t="shared" si="15"/>
        <v>0</v>
      </c>
      <c r="N513" s="36">
        <f>IF(AND(M513&lt;=PhieuBauCu!$B$13,M513&gt;=1),1,0)</f>
        <v>0</v>
      </c>
    </row>
    <row r="514" spans="1:14" ht="28.5" customHeight="1">
      <c r="A514" s="2">
        <v>509</v>
      </c>
      <c r="B514" s="3"/>
      <c r="C514" s="48" t="str">
        <f t="shared" si="14"/>
        <v/>
      </c>
      <c r="D514" s="5" t="str">
        <f>IF(PhieuBauCu!$B$2&gt;0,IF(LEN($B514)=0,"",IF(AND($B514&gt;0,VALUE(SUBSTITUTE($B514,"1","0"))=$B514),1,0)),"")</f>
        <v/>
      </c>
      <c r="E514" s="5" t="str">
        <f>IF(PhieuBauCu!$B$2&gt;1,IF(LEN($B514)=0,"",IF(AND($B514&gt;0,VALUE(SUBSTITUTE($B514,"2","0"))=$B514),1,0)),"")</f>
        <v/>
      </c>
      <c r="F514" s="5" t="str">
        <f>IF(PhieuBauCu!$B$2&gt;2,IF(LEN($B514)=0,"",IF(AND($B514&gt;0,VALUE(SUBSTITUTE($B514,"3","0"))=$B514),1,0)),"")</f>
        <v/>
      </c>
      <c r="G514" s="5" t="str">
        <f>IF(PhieuBauCu!$B$2&gt;3,IF(LEN($B514)=0,"",IF(AND($B514&gt;0,VALUE(SUBSTITUTE($B514,"4","0"))=$B514),1,0)),"")</f>
        <v/>
      </c>
      <c r="H514" s="5" t="str">
        <f>IF(PhieuBauCu!$B$2&gt;4,IF(LEN($B514)=0,"",IF(AND($B514&gt;0,VALUE(SUBSTITUTE($B514,"5","0"))=$B514),1,0)),"")</f>
        <v/>
      </c>
      <c r="I514" s="5" t="str">
        <f>IF(PhieuBauCu!$B$2&gt;5,IF(LEN($B514)=0,"",IF(AND($B514&gt;0,VALUE(SUBSTITUTE($B514,"6","0"))=$B514),1,0)),"")</f>
        <v/>
      </c>
      <c r="J514" s="5" t="str">
        <f>IF(PhieuBauCu!$B$2&gt;6,IF(LEN($B514)=0,"",IF(AND($B514&gt;0,VALUE(SUBSTITUTE($B514,"7","0"))=$B514),1,0)),"")</f>
        <v/>
      </c>
      <c r="K514" s="5" t="str">
        <f>IF(PhieuBauCu!$B$2&gt;7,IF(LEN($B514)=0,"",IF(AND($B514&gt;0,VALUE(SUBSTITUTE($B514,"8","0"))=$B514),1,0)),"")</f>
        <v/>
      </c>
      <c r="L514" s="5" t="str">
        <f>IF(PhieuBauCu!$B$2&gt;8,IF(LEN($B514)=0,"",IF(AND($B514&gt;0,VALUE(SUBSTITUTE($B514,"9","0"))=$B514),1,0)),"")</f>
        <v/>
      </c>
      <c r="M514" s="9">
        <f t="shared" si="15"/>
        <v>0</v>
      </c>
      <c r="N514" s="36">
        <f>IF(AND(M514&lt;=PhieuBauCu!$B$13,M514&gt;=1),1,0)</f>
        <v>0</v>
      </c>
    </row>
    <row r="515" spans="1:14" ht="28.5" customHeight="1">
      <c r="A515" s="2">
        <v>510</v>
      </c>
      <c r="B515" s="3"/>
      <c r="C515" s="48" t="str">
        <f t="shared" si="14"/>
        <v/>
      </c>
      <c r="D515" s="5" t="str">
        <f>IF(PhieuBauCu!$B$2&gt;0,IF(LEN($B515)=0,"",IF(AND($B515&gt;0,VALUE(SUBSTITUTE($B515,"1","0"))=$B515),1,0)),"")</f>
        <v/>
      </c>
      <c r="E515" s="5" t="str">
        <f>IF(PhieuBauCu!$B$2&gt;1,IF(LEN($B515)=0,"",IF(AND($B515&gt;0,VALUE(SUBSTITUTE($B515,"2","0"))=$B515),1,0)),"")</f>
        <v/>
      </c>
      <c r="F515" s="5" t="str">
        <f>IF(PhieuBauCu!$B$2&gt;2,IF(LEN($B515)=0,"",IF(AND($B515&gt;0,VALUE(SUBSTITUTE($B515,"3","0"))=$B515),1,0)),"")</f>
        <v/>
      </c>
      <c r="G515" s="5" t="str">
        <f>IF(PhieuBauCu!$B$2&gt;3,IF(LEN($B515)=0,"",IF(AND($B515&gt;0,VALUE(SUBSTITUTE($B515,"4","0"))=$B515),1,0)),"")</f>
        <v/>
      </c>
      <c r="H515" s="5" t="str">
        <f>IF(PhieuBauCu!$B$2&gt;4,IF(LEN($B515)=0,"",IF(AND($B515&gt;0,VALUE(SUBSTITUTE($B515,"5","0"))=$B515),1,0)),"")</f>
        <v/>
      </c>
      <c r="I515" s="5" t="str">
        <f>IF(PhieuBauCu!$B$2&gt;5,IF(LEN($B515)=0,"",IF(AND($B515&gt;0,VALUE(SUBSTITUTE($B515,"6","0"))=$B515),1,0)),"")</f>
        <v/>
      </c>
      <c r="J515" s="5" t="str">
        <f>IF(PhieuBauCu!$B$2&gt;6,IF(LEN($B515)=0,"",IF(AND($B515&gt;0,VALUE(SUBSTITUTE($B515,"7","0"))=$B515),1,0)),"")</f>
        <v/>
      </c>
      <c r="K515" s="5" t="str">
        <f>IF(PhieuBauCu!$B$2&gt;7,IF(LEN($B515)=0,"",IF(AND($B515&gt;0,VALUE(SUBSTITUTE($B515,"8","0"))=$B515),1,0)),"")</f>
        <v/>
      </c>
      <c r="L515" s="5" t="str">
        <f>IF(PhieuBauCu!$B$2&gt;8,IF(LEN($B515)=0,"",IF(AND($B515&gt;0,VALUE(SUBSTITUTE($B515,"9","0"))=$B515),1,0)),"")</f>
        <v/>
      </c>
      <c r="M515" s="9">
        <f t="shared" si="15"/>
        <v>0</v>
      </c>
      <c r="N515" s="36">
        <f>IF(AND(M515&lt;=PhieuBauCu!$B$13,M515&gt;=1),1,0)</f>
        <v>0</v>
      </c>
    </row>
    <row r="516" spans="1:14" ht="28.5" customHeight="1">
      <c r="A516" s="2">
        <v>511</v>
      </c>
      <c r="B516" s="3"/>
      <c r="C516" s="48" t="str">
        <f t="shared" si="14"/>
        <v/>
      </c>
      <c r="D516" s="5" t="str">
        <f>IF(PhieuBauCu!$B$2&gt;0,IF(LEN($B516)=0,"",IF(AND($B516&gt;0,VALUE(SUBSTITUTE($B516,"1","0"))=$B516),1,0)),"")</f>
        <v/>
      </c>
      <c r="E516" s="5" t="str">
        <f>IF(PhieuBauCu!$B$2&gt;1,IF(LEN($B516)=0,"",IF(AND($B516&gt;0,VALUE(SUBSTITUTE($B516,"2","0"))=$B516),1,0)),"")</f>
        <v/>
      </c>
      <c r="F516" s="5" t="str">
        <f>IF(PhieuBauCu!$B$2&gt;2,IF(LEN($B516)=0,"",IF(AND($B516&gt;0,VALUE(SUBSTITUTE($B516,"3","0"))=$B516),1,0)),"")</f>
        <v/>
      </c>
      <c r="G516" s="5" t="str">
        <f>IF(PhieuBauCu!$B$2&gt;3,IF(LEN($B516)=0,"",IF(AND($B516&gt;0,VALUE(SUBSTITUTE($B516,"4","0"))=$B516),1,0)),"")</f>
        <v/>
      </c>
      <c r="H516" s="5" t="str">
        <f>IF(PhieuBauCu!$B$2&gt;4,IF(LEN($B516)=0,"",IF(AND($B516&gt;0,VALUE(SUBSTITUTE($B516,"5","0"))=$B516),1,0)),"")</f>
        <v/>
      </c>
      <c r="I516" s="5" t="str">
        <f>IF(PhieuBauCu!$B$2&gt;5,IF(LEN($B516)=0,"",IF(AND($B516&gt;0,VALUE(SUBSTITUTE($B516,"6","0"))=$B516),1,0)),"")</f>
        <v/>
      </c>
      <c r="J516" s="5" t="str">
        <f>IF(PhieuBauCu!$B$2&gt;6,IF(LEN($B516)=0,"",IF(AND($B516&gt;0,VALUE(SUBSTITUTE($B516,"7","0"))=$B516),1,0)),"")</f>
        <v/>
      </c>
      <c r="K516" s="5" t="str">
        <f>IF(PhieuBauCu!$B$2&gt;7,IF(LEN($B516)=0,"",IF(AND($B516&gt;0,VALUE(SUBSTITUTE($B516,"8","0"))=$B516),1,0)),"")</f>
        <v/>
      </c>
      <c r="L516" s="5" t="str">
        <f>IF(PhieuBauCu!$B$2&gt;8,IF(LEN($B516)=0,"",IF(AND($B516&gt;0,VALUE(SUBSTITUTE($B516,"9","0"))=$B516),1,0)),"")</f>
        <v/>
      </c>
      <c r="M516" s="9">
        <f t="shared" si="15"/>
        <v>0</v>
      </c>
      <c r="N516" s="36">
        <f>IF(AND(M516&lt;=PhieuBauCu!$B$13,M516&gt;=1),1,0)</f>
        <v>0</v>
      </c>
    </row>
    <row r="517" spans="1:14" ht="28.5" customHeight="1">
      <c r="A517" s="2">
        <v>512</v>
      </c>
      <c r="B517" s="3"/>
      <c r="C517" s="48" t="str">
        <f t="shared" si="14"/>
        <v/>
      </c>
      <c r="D517" s="5" t="str">
        <f>IF(PhieuBauCu!$B$2&gt;0,IF(LEN($B517)=0,"",IF(AND($B517&gt;0,VALUE(SUBSTITUTE($B517,"1","0"))=$B517),1,0)),"")</f>
        <v/>
      </c>
      <c r="E517" s="5" t="str">
        <f>IF(PhieuBauCu!$B$2&gt;1,IF(LEN($B517)=0,"",IF(AND($B517&gt;0,VALUE(SUBSTITUTE($B517,"2","0"))=$B517),1,0)),"")</f>
        <v/>
      </c>
      <c r="F517" s="5" t="str">
        <f>IF(PhieuBauCu!$B$2&gt;2,IF(LEN($B517)=0,"",IF(AND($B517&gt;0,VALUE(SUBSTITUTE($B517,"3","0"))=$B517),1,0)),"")</f>
        <v/>
      </c>
      <c r="G517" s="5" t="str">
        <f>IF(PhieuBauCu!$B$2&gt;3,IF(LEN($B517)=0,"",IF(AND($B517&gt;0,VALUE(SUBSTITUTE($B517,"4","0"))=$B517),1,0)),"")</f>
        <v/>
      </c>
      <c r="H517" s="5" t="str">
        <f>IF(PhieuBauCu!$B$2&gt;4,IF(LEN($B517)=0,"",IF(AND($B517&gt;0,VALUE(SUBSTITUTE($B517,"5","0"))=$B517),1,0)),"")</f>
        <v/>
      </c>
      <c r="I517" s="5" t="str">
        <f>IF(PhieuBauCu!$B$2&gt;5,IF(LEN($B517)=0,"",IF(AND($B517&gt;0,VALUE(SUBSTITUTE($B517,"6","0"))=$B517),1,0)),"")</f>
        <v/>
      </c>
      <c r="J517" s="5" t="str">
        <f>IF(PhieuBauCu!$B$2&gt;6,IF(LEN($B517)=0,"",IF(AND($B517&gt;0,VALUE(SUBSTITUTE($B517,"7","0"))=$B517),1,0)),"")</f>
        <v/>
      </c>
      <c r="K517" s="5" t="str">
        <f>IF(PhieuBauCu!$B$2&gt;7,IF(LEN($B517)=0,"",IF(AND($B517&gt;0,VALUE(SUBSTITUTE($B517,"8","0"))=$B517),1,0)),"")</f>
        <v/>
      </c>
      <c r="L517" s="5" t="str">
        <f>IF(PhieuBauCu!$B$2&gt;8,IF(LEN($B517)=0,"",IF(AND($B517&gt;0,VALUE(SUBSTITUTE($B517,"9","0"))=$B517),1,0)),"")</f>
        <v/>
      </c>
      <c r="M517" s="9">
        <f t="shared" si="15"/>
        <v>0</v>
      </c>
      <c r="N517" s="36">
        <f>IF(AND(M517&lt;=PhieuBauCu!$B$13,M517&gt;=1),1,0)</f>
        <v>0</v>
      </c>
    </row>
    <row r="518" spans="1:14" ht="28.5" customHeight="1">
      <c r="A518" s="2">
        <v>513</v>
      </c>
      <c r="B518" s="3"/>
      <c r="C518" s="48" t="str">
        <f t="shared" si="14"/>
        <v/>
      </c>
      <c r="D518" s="5" t="str">
        <f>IF(PhieuBauCu!$B$2&gt;0,IF(LEN($B518)=0,"",IF(AND($B518&gt;0,VALUE(SUBSTITUTE($B518,"1","0"))=$B518),1,0)),"")</f>
        <v/>
      </c>
      <c r="E518" s="5" t="str">
        <f>IF(PhieuBauCu!$B$2&gt;1,IF(LEN($B518)=0,"",IF(AND($B518&gt;0,VALUE(SUBSTITUTE($B518,"2","0"))=$B518),1,0)),"")</f>
        <v/>
      </c>
      <c r="F518" s="5" t="str">
        <f>IF(PhieuBauCu!$B$2&gt;2,IF(LEN($B518)=0,"",IF(AND($B518&gt;0,VALUE(SUBSTITUTE($B518,"3","0"))=$B518),1,0)),"")</f>
        <v/>
      </c>
      <c r="G518" s="5" t="str">
        <f>IF(PhieuBauCu!$B$2&gt;3,IF(LEN($B518)=0,"",IF(AND($B518&gt;0,VALUE(SUBSTITUTE($B518,"4","0"))=$B518),1,0)),"")</f>
        <v/>
      </c>
      <c r="H518" s="5" t="str">
        <f>IF(PhieuBauCu!$B$2&gt;4,IF(LEN($B518)=0,"",IF(AND($B518&gt;0,VALUE(SUBSTITUTE($B518,"5","0"))=$B518),1,0)),"")</f>
        <v/>
      </c>
      <c r="I518" s="5" t="str">
        <f>IF(PhieuBauCu!$B$2&gt;5,IF(LEN($B518)=0,"",IF(AND($B518&gt;0,VALUE(SUBSTITUTE($B518,"6","0"))=$B518),1,0)),"")</f>
        <v/>
      </c>
      <c r="J518" s="5" t="str">
        <f>IF(PhieuBauCu!$B$2&gt;6,IF(LEN($B518)=0,"",IF(AND($B518&gt;0,VALUE(SUBSTITUTE($B518,"7","0"))=$B518),1,0)),"")</f>
        <v/>
      </c>
      <c r="K518" s="5" t="str">
        <f>IF(PhieuBauCu!$B$2&gt;7,IF(LEN($B518)=0,"",IF(AND($B518&gt;0,VALUE(SUBSTITUTE($B518,"8","0"))=$B518),1,0)),"")</f>
        <v/>
      </c>
      <c r="L518" s="5" t="str">
        <f>IF(PhieuBauCu!$B$2&gt;8,IF(LEN($B518)=0,"",IF(AND($B518&gt;0,VALUE(SUBSTITUTE($B518,"9","0"))=$B518),1,0)),"")</f>
        <v/>
      </c>
      <c r="M518" s="9">
        <f t="shared" si="15"/>
        <v>0</v>
      </c>
      <c r="N518" s="36">
        <f>IF(AND(M518&lt;=PhieuBauCu!$B$13,M518&gt;=1),1,0)</f>
        <v>0</v>
      </c>
    </row>
    <row r="519" spans="1:14" ht="28.5" customHeight="1">
      <c r="A519" s="2">
        <v>514</v>
      </c>
      <c r="B519" s="3"/>
      <c r="C519" s="48" t="str">
        <f t="shared" ref="C519:C582" si="16">IF(LEN(B519)&gt;0,IF(N519=1,"Ok","Not Ok"),"")</f>
        <v/>
      </c>
      <c r="D519" s="5" t="str">
        <f>IF(PhieuBauCu!$B$2&gt;0,IF(LEN($B519)=0,"",IF(AND($B519&gt;0,VALUE(SUBSTITUTE($B519,"1","0"))=$B519),1,0)),"")</f>
        <v/>
      </c>
      <c r="E519" s="5" t="str">
        <f>IF(PhieuBauCu!$B$2&gt;1,IF(LEN($B519)=0,"",IF(AND($B519&gt;0,VALUE(SUBSTITUTE($B519,"2","0"))=$B519),1,0)),"")</f>
        <v/>
      </c>
      <c r="F519" s="5" t="str">
        <f>IF(PhieuBauCu!$B$2&gt;2,IF(LEN($B519)=0,"",IF(AND($B519&gt;0,VALUE(SUBSTITUTE($B519,"3","0"))=$B519),1,0)),"")</f>
        <v/>
      </c>
      <c r="G519" s="5" t="str">
        <f>IF(PhieuBauCu!$B$2&gt;3,IF(LEN($B519)=0,"",IF(AND($B519&gt;0,VALUE(SUBSTITUTE($B519,"4","0"))=$B519),1,0)),"")</f>
        <v/>
      </c>
      <c r="H519" s="5" t="str">
        <f>IF(PhieuBauCu!$B$2&gt;4,IF(LEN($B519)=0,"",IF(AND($B519&gt;0,VALUE(SUBSTITUTE($B519,"5","0"))=$B519),1,0)),"")</f>
        <v/>
      </c>
      <c r="I519" s="5" t="str">
        <f>IF(PhieuBauCu!$B$2&gt;5,IF(LEN($B519)=0,"",IF(AND($B519&gt;0,VALUE(SUBSTITUTE($B519,"6","0"))=$B519),1,0)),"")</f>
        <v/>
      </c>
      <c r="J519" s="5" t="str">
        <f>IF(PhieuBauCu!$B$2&gt;6,IF(LEN($B519)=0,"",IF(AND($B519&gt;0,VALUE(SUBSTITUTE($B519,"7","0"))=$B519),1,0)),"")</f>
        <v/>
      </c>
      <c r="K519" s="5" t="str">
        <f>IF(PhieuBauCu!$B$2&gt;7,IF(LEN($B519)=0,"",IF(AND($B519&gt;0,VALUE(SUBSTITUTE($B519,"8","0"))=$B519),1,0)),"")</f>
        <v/>
      </c>
      <c r="L519" s="5" t="str">
        <f>IF(PhieuBauCu!$B$2&gt;8,IF(LEN($B519)=0,"",IF(AND($B519&gt;0,VALUE(SUBSTITUTE($B519,"9","0"))=$B519),1,0)),"")</f>
        <v/>
      </c>
      <c r="M519" s="9">
        <f t="shared" ref="M519:M582" si="17">SUMIF(D519:L519,1)</f>
        <v>0</v>
      </c>
      <c r="N519" s="36">
        <f>IF(AND(M519&lt;=PhieuBauCu!$B$13,M519&gt;=1),1,0)</f>
        <v>0</v>
      </c>
    </row>
    <row r="520" spans="1:14" ht="28.5" customHeight="1">
      <c r="A520" s="2">
        <v>515</v>
      </c>
      <c r="B520" s="3"/>
      <c r="C520" s="48" t="str">
        <f t="shared" si="16"/>
        <v/>
      </c>
      <c r="D520" s="5" t="str">
        <f>IF(PhieuBauCu!$B$2&gt;0,IF(LEN($B520)=0,"",IF(AND($B520&gt;0,VALUE(SUBSTITUTE($B520,"1","0"))=$B520),1,0)),"")</f>
        <v/>
      </c>
      <c r="E520" s="5" t="str">
        <f>IF(PhieuBauCu!$B$2&gt;1,IF(LEN($B520)=0,"",IF(AND($B520&gt;0,VALUE(SUBSTITUTE($B520,"2","0"))=$B520),1,0)),"")</f>
        <v/>
      </c>
      <c r="F520" s="5" t="str">
        <f>IF(PhieuBauCu!$B$2&gt;2,IF(LEN($B520)=0,"",IF(AND($B520&gt;0,VALUE(SUBSTITUTE($B520,"3","0"))=$B520),1,0)),"")</f>
        <v/>
      </c>
      <c r="G520" s="5" t="str">
        <f>IF(PhieuBauCu!$B$2&gt;3,IF(LEN($B520)=0,"",IF(AND($B520&gt;0,VALUE(SUBSTITUTE($B520,"4","0"))=$B520),1,0)),"")</f>
        <v/>
      </c>
      <c r="H520" s="5" t="str">
        <f>IF(PhieuBauCu!$B$2&gt;4,IF(LEN($B520)=0,"",IF(AND($B520&gt;0,VALUE(SUBSTITUTE($B520,"5","0"))=$B520),1,0)),"")</f>
        <v/>
      </c>
      <c r="I520" s="5" t="str">
        <f>IF(PhieuBauCu!$B$2&gt;5,IF(LEN($B520)=0,"",IF(AND($B520&gt;0,VALUE(SUBSTITUTE($B520,"6","0"))=$B520),1,0)),"")</f>
        <v/>
      </c>
      <c r="J520" s="5" t="str">
        <f>IF(PhieuBauCu!$B$2&gt;6,IF(LEN($B520)=0,"",IF(AND($B520&gt;0,VALUE(SUBSTITUTE($B520,"7","0"))=$B520),1,0)),"")</f>
        <v/>
      </c>
      <c r="K520" s="5" t="str">
        <f>IF(PhieuBauCu!$B$2&gt;7,IF(LEN($B520)=0,"",IF(AND($B520&gt;0,VALUE(SUBSTITUTE($B520,"8","0"))=$B520),1,0)),"")</f>
        <v/>
      </c>
      <c r="L520" s="5" t="str">
        <f>IF(PhieuBauCu!$B$2&gt;8,IF(LEN($B520)=0,"",IF(AND($B520&gt;0,VALUE(SUBSTITUTE($B520,"9","0"))=$B520),1,0)),"")</f>
        <v/>
      </c>
      <c r="M520" s="9">
        <f t="shared" si="17"/>
        <v>0</v>
      </c>
      <c r="N520" s="36">
        <f>IF(AND(M520&lt;=PhieuBauCu!$B$13,M520&gt;=1),1,0)</f>
        <v>0</v>
      </c>
    </row>
    <row r="521" spans="1:14" ht="28.5" customHeight="1">
      <c r="A521" s="2">
        <v>516</v>
      </c>
      <c r="B521" s="3"/>
      <c r="C521" s="48" t="str">
        <f t="shared" si="16"/>
        <v/>
      </c>
      <c r="D521" s="5" t="str">
        <f>IF(PhieuBauCu!$B$2&gt;0,IF(LEN($B521)=0,"",IF(AND($B521&gt;0,VALUE(SUBSTITUTE($B521,"1","0"))=$B521),1,0)),"")</f>
        <v/>
      </c>
      <c r="E521" s="5" t="str">
        <f>IF(PhieuBauCu!$B$2&gt;1,IF(LEN($B521)=0,"",IF(AND($B521&gt;0,VALUE(SUBSTITUTE($B521,"2","0"))=$B521),1,0)),"")</f>
        <v/>
      </c>
      <c r="F521" s="5" t="str">
        <f>IF(PhieuBauCu!$B$2&gt;2,IF(LEN($B521)=0,"",IF(AND($B521&gt;0,VALUE(SUBSTITUTE($B521,"3","0"))=$B521),1,0)),"")</f>
        <v/>
      </c>
      <c r="G521" s="5" t="str">
        <f>IF(PhieuBauCu!$B$2&gt;3,IF(LEN($B521)=0,"",IF(AND($B521&gt;0,VALUE(SUBSTITUTE($B521,"4","0"))=$B521),1,0)),"")</f>
        <v/>
      </c>
      <c r="H521" s="5" t="str">
        <f>IF(PhieuBauCu!$B$2&gt;4,IF(LEN($B521)=0,"",IF(AND($B521&gt;0,VALUE(SUBSTITUTE($B521,"5","0"))=$B521),1,0)),"")</f>
        <v/>
      </c>
      <c r="I521" s="5" t="str">
        <f>IF(PhieuBauCu!$B$2&gt;5,IF(LEN($B521)=0,"",IF(AND($B521&gt;0,VALUE(SUBSTITUTE($B521,"6","0"))=$B521),1,0)),"")</f>
        <v/>
      </c>
      <c r="J521" s="5" t="str">
        <f>IF(PhieuBauCu!$B$2&gt;6,IF(LEN($B521)=0,"",IF(AND($B521&gt;0,VALUE(SUBSTITUTE($B521,"7","0"))=$B521),1,0)),"")</f>
        <v/>
      </c>
      <c r="K521" s="5" t="str">
        <f>IF(PhieuBauCu!$B$2&gt;7,IF(LEN($B521)=0,"",IF(AND($B521&gt;0,VALUE(SUBSTITUTE($B521,"8","0"))=$B521),1,0)),"")</f>
        <v/>
      </c>
      <c r="L521" s="5" t="str">
        <f>IF(PhieuBauCu!$B$2&gt;8,IF(LEN($B521)=0,"",IF(AND($B521&gt;0,VALUE(SUBSTITUTE($B521,"9","0"))=$B521),1,0)),"")</f>
        <v/>
      </c>
      <c r="M521" s="9">
        <f t="shared" si="17"/>
        <v>0</v>
      </c>
      <c r="N521" s="36">
        <f>IF(AND(M521&lt;=PhieuBauCu!$B$13,M521&gt;=1),1,0)</f>
        <v>0</v>
      </c>
    </row>
    <row r="522" spans="1:14" ht="28.5" customHeight="1">
      <c r="A522" s="2">
        <v>517</v>
      </c>
      <c r="B522" s="3"/>
      <c r="C522" s="48" t="str">
        <f t="shared" si="16"/>
        <v/>
      </c>
      <c r="D522" s="5" t="str">
        <f>IF(PhieuBauCu!$B$2&gt;0,IF(LEN($B522)=0,"",IF(AND($B522&gt;0,VALUE(SUBSTITUTE($B522,"1","0"))=$B522),1,0)),"")</f>
        <v/>
      </c>
      <c r="E522" s="5" t="str">
        <f>IF(PhieuBauCu!$B$2&gt;1,IF(LEN($B522)=0,"",IF(AND($B522&gt;0,VALUE(SUBSTITUTE($B522,"2","0"))=$B522),1,0)),"")</f>
        <v/>
      </c>
      <c r="F522" s="5" t="str">
        <f>IF(PhieuBauCu!$B$2&gt;2,IF(LEN($B522)=0,"",IF(AND($B522&gt;0,VALUE(SUBSTITUTE($B522,"3","0"))=$B522),1,0)),"")</f>
        <v/>
      </c>
      <c r="G522" s="5" t="str">
        <f>IF(PhieuBauCu!$B$2&gt;3,IF(LEN($B522)=0,"",IF(AND($B522&gt;0,VALUE(SUBSTITUTE($B522,"4","0"))=$B522),1,0)),"")</f>
        <v/>
      </c>
      <c r="H522" s="5" t="str">
        <f>IF(PhieuBauCu!$B$2&gt;4,IF(LEN($B522)=0,"",IF(AND($B522&gt;0,VALUE(SUBSTITUTE($B522,"5","0"))=$B522),1,0)),"")</f>
        <v/>
      </c>
      <c r="I522" s="5" t="str">
        <f>IF(PhieuBauCu!$B$2&gt;5,IF(LEN($B522)=0,"",IF(AND($B522&gt;0,VALUE(SUBSTITUTE($B522,"6","0"))=$B522),1,0)),"")</f>
        <v/>
      </c>
      <c r="J522" s="5" t="str">
        <f>IF(PhieuBauCu!$B$2&gt;6,IF(LEN($B522)=0,"",IF(AND($B522&gt;0,VALUE(SUBSTITUTE($B522,"7","0"))=$B522),1,0)),"")</f>
        <v/>
      </c>
      <c r="K522" s="5" t="str">
        <f>IF(PhieuBauCu!$B$2&gt;7,IF(LEN($B522)=0,"",IF(AND($B522&gt;0,VALUE(SUBSTITUTE($B522,"8","0"))=$B522),1,0)),"")</f>
        <v/>
      </c>
      <c r="L522" s="5" t="str">
        <f>IF(PhieuBauCu!$B$2&gt;8,IF(LEN($B522)=0,"",IF(AND($B522&gt;0,VALUE(SUBSTITUTE($B522,"9","0"))=$B522),1,0)),"")</f>
        <v/>
      </c>
      <c r="M522" s="9">
        <f t="shared" si="17"/>
        <v>0</v>
      </c>
      <c r="N522" s="36">
        <f>IF(AND(M522&lt;=PhieuBauCu!$B$13,M522&gt;=1),1,0)</f>
        <v>0</v>
      </c>
    </row>
    <row r="523" spans="1:14" ht="28.5" customHeight="1">
      <c r="A523" s="2">
        <v>518</v>
      </c>
      <c r="B523" s="3"/>
      <c r="C523" s="48" t="str">
        <f t="shared" si="16"/>
        <v/>
      </c>
      <c r="D523" s="5" t="str">
        <f>IF(PhieuBauCu!$B$2&gt;0,IF(LEN($B523)=0,"",IF(AND($B523&gt;0,VALUE(SUBSTITUTE($B523,"1","0"))=$B523),1,0)),"")</f>
        <v/>
      </c>
      <c r="E523" s="5" t="str">
        <f>IF(PhieuBauCu!$B$2&gt;1,IF(LEN($B523)=0,"",IF(AND($B523&gt;0,VALUE(SUBSTITUTE($B523,"2","0"))=$B523),1,0)),"")</f>
        <v/>
      </c>
      <c r="F523" s="5" t="str">
        <f>IF(PhieuBauCu!$B$2&gt;2,IF(LEN($B523)=0,"",IF(AND($B523&gt;0,VALUE(SUBSTITUTE($B523,"3","0"))=$B523),1,0)),"")</f>
        <v/>
      </c>
      <c r="G523" s="5" t="str">
        <f>IF(PhieuBauCu!$B$2&gt;3,IF(LEN($B523)=0,"",IF(AND($B523&gt;0,VALUE(SUBSTITUTE($B523,"4","0"))=$B523),1,0)),"")</f>
        <v/>
      </c>
      <c r="H523" s="5" t="str">
        <f>IF(PhieuBauCu!$B$2&gt;4,IF(LEN($B523)=0,"",IF(AND($B523&gt;0,VALUE(SUBSTITUTE($B523,"5","0"))=$B523),1,0)),"")</f>
        <v/>
      </c>
      <c r="I523" s="5" t="str">
        <f>IF(PhieuBauCu!$B$2&gt;5,IF(LEN($B523)=0,"",IF(AND($B523&gt;0,VALUE(SUBSTITUTE($B523,"6","0"))=$B523),1,0)),"")</f>
        <v/>
      </c>
      <c r="J523" s="5" t="str">
        <f>IF(PhieuBauCu!$B$2&gt;6,IF(LEN($B523)=0,"",IF(AND($B523&gt;0,VALUE(SUBSTITUTE($B523,"7","0"))=$B523),1,0)),"")</f>
        <v/>
      </c>
      <c r="K523" s="5" t="str">
        <f>IF(PhieuBauCu!$B$2&gt;7,IF(LEN($B523)=0,"",IF(AND($B523&gt;0,VALUE(SUBSTITUTE($B523,"8","0"))=$B523),1,0)),"")</f>
        <v/>
      </c>
      <c r="L523" s="5" t="str">
        <f>IF(PhieuBauCu!$B$2&gt;8,IF(LEN($B523)=0,"",IF(AND($B523&gt;0,VALUE(SUBSTITUTE($B523,"9","0"))=$B523),1,0)),"")</f>
        <v/>
      </c>
      <c r="M523" s="9">
        <f t="shared" si="17"/>
        <v>0</v>
      </c>
      <c r="N523" s="36">
        <f>IF(AND(M523&lt;=PhieuBauCu!$B$13,M523&gt;=1),1,0)</f>
        <v>0</v>
      </c>
    </row>
    <row r="524" spans="1:14" ht="28.5" customHeight="1">
      <c r="A524" s="2">
        <v>519</v>
      </c>
      <c r="B524" s="3"/>
      <c r="C524" s="48" t="str">
        <f t="shared" si="16"/>
        <v/>
      </c>
      <c r="D524" s="5" t="str">
        <f>IF(PhieuBauCu!$B$2&gt;0,IF(LEN($B524)=0,"",IF(AND($B524&gt;0,VALUE(SUBSTITUTE($B524,"1","0"))=$B524),1,0)),"")</f>
        <v/>
      </c>
      <c r="E524" s="5" t="str">
        <f>IF(PhieuBauCu!$B$2&gt;1,IF(LEN($B524)=0,"",IF(AND($B524&gt;0,VALUE(SUBSTITUTE($B524,"2","0"))=$B524),1,0)),"")</f>
        <v/>
      </c>
      <c r="F524" s="5" t="str">
        <f>IF(PhieuBauCu!$B$2&gt;2,IF(LEN($B524)=0,"",IF(AND($B524&gt;0,VALUE(SUBSTITUTE($B524,"3","0"))=$B524),1,0)),"")</f>
        <v/>
      </c>
      <c r="G524" s="5" t="str">
        <f>IF(PhieuBauCu!$B$2&gt;3,IF(LEN($B524)=0,"",IF(AND($B524&gt;0,VALUE(SUBSTITUTE($B524,"4","0"))=$B524),1,0)),"")</f>
        <v/>
      </c>
      <c r="H524" s="5" t="str">
        <f>IF(PhieuBauCu!$B$2&gt;4,IF(LEN($B524)=0,"",IF(AND($B524&gt;0,VALUE(SUBSTITUTE($B524,"5","0"))=$B524),1,0)),"")</f>
        <v/>
      </c>
      <c r="I524" s="5" t="str">
        <f>IF(PhieuBauCu!$B$2&gt;5,IF(LEN($B524)=0,"",IF(AND($B524&gt;0,VALUE(SUBSTITUTE($B524,"6","0"))=$B524),1,0)),"")</f>
        <v/>
      </c>
      <c r="J524" s="5" t="str">
        <f>IF(PhieuBauCu!$B$2&gt;6,IF(LEN($B524)=0,"",IF(AND($B524&gt;0,VALUE(SUBSTITUTE($B524,"7","0"))=$B524),1,0)),"")</f>
        <v/>
      </c>
      <c r="K524" s="5" t="str">
        <f>IF(PhieuBauCu!$B$2&gt;7,IF(LEN($B524)=0,"",IF(AND($B524&gt;0,VALUE(SUBSTITUTE($B524,"8","0"))=$B524),1,0)),"")</f>
        <v/>
      </c>
      <c r="L524" s="5" t="str">
        <f>IF(PhieuBauCu!$B$2&gt;8,IF(LEN($B524)=0,"",IF(AND($B524&gt;0,VALUE(SUBSTITUTE($B524,"9","0"))=$B524),1,0)),"")</f>
        <v/>
      </c>
      <c r="M524" s="9">
        <f t="shared" si="17"/>
        <v>0</v>
      </c>
      <c r="N524" s="36">
        <f>IF(AND(M524&lt;=PhieuBauCu!$B$13,M524&gt;=1),1,0)</f>
        <v>0</v>
      </c>
    </row>
    <row r="525" spans="1:14" ht="28.5" customHeight="1">
      <c r="A525" s="2">
        <v>520</v>
      </c>
      <c r="B525" s="3"/>
      <c r="C525" s="48" t="str">
        <f t="shared" si="16"/>
        <v/>
      </c>
      <c r="D525" s="5" t="str">
        <f>IF(PhieuBauCu!$B$2&gt;0,IF(LEN($B525)=0,"",IF(AND($B525&gt;0,VALUE(SUBSTITUTE($B525,"1","0"))=$B525),1,0)),"")</f>
        <v/>
      </c>
      <c r="E525" s="5" t="str">
        <f>IF(PhieuBauCu!$B$2&gt;1,IF(LEN($B525)=0,"",IF(AND($B525&gt;0,VALUE(SUBSTITUTE($B525,"2","0"))=$B525),1,0)),"")</f>
        <v/>
      </c>
      <c r="F525" s="5" t="str">
        <f>IF(PhieuBauCu!$B$2&gt;2,IF(LEN($B525)=0,"",IF(AND($B525&gt;0,VALUE(SUBSTITUTE($B525,"3","0"))=$B525),1,0)),"")</f>
        <v/>
      </c>
      <c r="G525" s="5" t="str">
        <f>IF(PhieuBauCu!$B$2&gt;3,IF(LEN($B525)=0,"",IF(AND($B525&gt;0,VALUE(SUBSTITUTE($B525,"4","0"))=$B525),1,0)),"")</f>
        <v/>
      </c>
      <c r="H525" s="5" t="str">
        <f>IF(PhieuBauCu!$B$2&gt;4,IF(LEN($B525)=0,"",IF(AND($B525&gt;0,VALUE(SUBSTITUTE($B525,"5","0"))=$B525),1,0)),"")</f>
        <v/>
      </c>
      <c r="I525" s="5" t="str">
        <f>IF(PhieuBauCu!$B$2&gt;5,IF(LEN($B525)=0,"",IF(AND($B525&gt;0,VALUE(SUBSTITUTE($B525,"6","0"))=$B525),1,0)),"")</f>
        <v/>
      </c>
      <c r="J525" s="5" t="str">
        <f>IF(PhieuBauCu!$B$2&gt;6,IF(LEN($B525)=0,"",IF(AND($B525&gt;0,VALUE(SUBSTITUTE($B525,"7","0"))=$B525),1,0)),"")</f>
        <v/>
      </c>
      <c r="K525" s="5" t="str">
        <f>IF(PhieuBauCu!$B$2&gt;7,IF(LEN($B525)=0,"",IF(AND($B525&gt;0,VALUE(SUBSTITUTE($B525,"8","0"))=$B525),1,0)),"")</f>
        <v/>
      </c>
      <c r="L525" s="5" t="str">
        <f>IF(PhieuBauCu!$B$2&gt;8,IF(LEN($B525)=0,"",IF(AND($B525&gt;0,VALUE(SUBSTITUTE($B525,"9","0"))=$B525),1,0)),"")</f>
        <v/>
      </c>
      <c r="M525" s="9">
        <f t="shared" si="17"/>
        <v>0</v>
      </c>
      <c r="N525" s="36">
        <f>IF(AND(M525&lt;=PhieuBauCu!$B$13,M525&gt;=1),1,0)</f>
        <v>0</v>
      </c>
    </row>
    <row r="526" spans="1:14" ht="28.5" customHeight="1">
      <c r="A526" s="2">
        <v>521</v>
      </c>
      <c r="B526" s="3"/>
      <c r="C526" s="48" t="str">
        <f t="shared" si="16"/>
        <v/>
      </c>
      <c r="D526" s="5" t="str">
        <f>IF(PhieuBauCu!$B$2&gt;0,IF(LEN($B526)=0,"",IF(AND($B526&gt;0,VALUE(SUBSTITUTE($B526,"1","0"))=$B526),1,0)),"")</f>
        <v/>
      </c>
      <c r="E526" s="5" t="str">
        <f>IF(PhieuBauCu!$B$2&gt;1,IF(LEN($B526)=0,"",IF(AND($B526&gt;0,VALUE(SUBSTITUTE($B526,"2","0"))=$B526),1,0)),"")</f>
        <v/>
      </c>
      <c r="F526" s="5" t="str">
        <f>IF(PhieuBauCu!$B$2&gt;2,IF(LEN($B526)=0,"",IF(AND($B526&gt;0,VALUE(SUBSTITUTE($B526,"3","0"))=$B526),1,0)),"")</f>
        <v/>
      </c>
      <c r="G526" s="5" t="str">
        <f>IF(PhieuBauCu!$B$2&gt;3,IF(LEN($B526)=0,"",IF(AND($B526&gt;0,VALUE(SUBSTITUTE($B526,"4","0"))=$B526),1,0)),"")</f>
        <v/>
      </c>
      <c r="H526" s="5" t="str">
        <f>IF(PhieuBauCu!$B$2&gt;4,IF(LEN($B526)=0,"",IF(AND($B526&gt;0,VALUE(SUBSTITUTE($B526,"5","0"))=$B526),1,0)),"")</f>
        <v/>
      </c>
      <c r="I526" s="5" t="str">
        <f>IF(PhieuBauCu!$B$2&gt;5,IF(LEN($B526)=0,"",IF(AND($B526&gt;0,VALUE(SUBSTITUTE($B526,"6","0"))=$B526),1,0)),"")</f>
        <v/>
      </c>
      <c r="J526" s="5" t="str">
        <f>IF(PhieuBauCu!$B$2&gt;6,IF(LEN($B526)=0,"",IF(AND($B526&gt;0,VALUE(SUBSTITUTE($B526,"7","0"))=$B526),1,0)),"")</f>
        <v/>
      </c>
      <c r="K526" s="5" t="str">
        <f>IF(PhieuBauCu!$B$2&gt;7,IF(LEN($B526)=0,"",IF(AND($B526&gt;0,VALUE(SUBSTITUTE($B526,"8","0"))=$B526),1,0)),"")</f>
        <v/>
      </c>
      <c r="L526" s="5" t="str">
        <f>IF(PhieuBauCu!$B$2&gt;8,IF(LEN($B526)=0,"",IF(AND($B526&gt;0,VALUE(SUBSTITUTE($B526,"9","0"))=$B526),1,0)),"")</f>
        <v/>
      </c>
      <c r="M526" s="9">
        <f t="shared" si="17"/>
        <v>0</v>
      </c>
      <c r="N526" s="36">
        <f>IF(AND(M526&lt;=PhieuBauCu!$B$13,M526&gt;=1),1,0)</f>
        <v>0</v>
      </c>
    </row>
    <row r="527" spans="1:14" ht="28.5" customHeight="1">
      <c r="A527" s="2">
        <v>522</v>
      </c>
      <c r="B527" s="3"/>
      <c r="C527" s="48" t="str">
        <f t="shared" si="16"/>
        <v/>
      </c>
      <c r="D527" s="5" t="str">
        <f>IF(PhieuBauCu!$B$2&gt;0,IF(LEN($B527)=0,"",IF(AND($B527&gt;0,VALUE(SUBSTITUTE($B527,"1","0"))=$B527),1,0)),"")</f>
        <v/>
      </c>
      <c r="E527" s="5" t="str">
        <f>IF(PhieuBauCu!$B$2&gt;1,IF(LEN($B527)=0,"",IF(AND($B527&gt;0,VALUE(SUBSTITUTE($B527,"2","0"))=$B527),1,0)),"")</f>
        <v/>
      </c>
      <c r="F527" s="5" t="str">
        <f>IF(PhieuBauCu!$B$2&gt;2,IF(LEN($B527)=0,"",IF(AND($B527&gt;0,VALUE(SUBSTITUTE($B527,"3","0"))=$B527),1,0)),"")</f>
        <v/>
      </c>
      <c r="G527" s="5" t="str">
        <f>IF(PhieuBauCu!$B$2&gt;3,IF(LEN($B527)=0,"",IF(AND($B527&gt;0,VALUE(SUBSTITUTE($B527,"4","0"))=$B527),1,0)),"")</f>
        <v/>
      </c>
      <c r="H527" s="5" t="str">
        <f>IF(PhieuBauCu!$B$2&gt;4,IF(LEN($B527)=0,"",IF(AND($B527&gt;0,VALUE(SUBSTITUTE($B527,"5","0"))=$B527),1,0)),"")</f>
        <v/>
      </c>
      <c r="I527" s="5" t="str">
        <f>IF(PhieuBauCu!$B$2&gt;5,IF(LEN($B527)=0,"",IF(AND($B527&gt;0,VALUE(SUBSTITUTE($B527,"6","0"))=$B527),1,0)),"")</f>
        <v/>
      </c>
      <c r="J527" s="5" t="str">
        <f>IF(PhieuBauCu!$B$2&gt;6,IF(LEN($B527)=0,"",IF(AND($B527&gt;0,VALUE(SUBSTITUTE($B527,"7","0"))=$B527),1,0)),"")</f>
        <v/>
      </c>
      <c r="K527" s="5" t="str">
        <f>IF(PhieuBauCu!$B$2&gt;7,IF(LEN($B527)=0,"",IF(AND($B527&gt;0,VALUE(SUBSTITUTE($B527,"8","0"))=$B527),1,0)),"")</f>
        <v/>
      </c>
      <c r="L527" s="5" t="str">
        <f>IF(PhieuBauCu!$B$2&gt;8,IF(LEN($B527)=0,"",IF(AND($B527&gt;0,VALUE(SUBSTITUTE($B527,"9","0"))=$B527),1,0)),"")</f>
        <v/>
      </c>
      <c r="M527" s="9">
        <f t="shared" si="17"/>
        <v>0</v>
      </c>
      <c r="N527" s="36">
        <f>IF(AND(M527&lt;=PhieuBauCu!$B$13,M527&gt;=1),1,0)</f>
        <v>0</v>
      </c>
    </row>
    <row r="528" spans="1:14" ht="28.5" customHeight="1">
      <c r="A528" s="2">
        <v>523</v>
      </c>
      <c r="B528" s="3"/>
      <c r="C528" s="48" t="str">
        <f t="shared" si="16"/>
        <v/>
      </c>
      <c r="D528" s="5" t="str">
        <f>IF(PhieuBauCu!$B$2&gt;0,IF(LEN($B528)=0,"",IF(AND($B528&gt;0,VALUE(SUBSTITUTE($B528,"1","0"))=$B528),1,0)),"")</f>
        <v/>
      </c>
      <c r="E528" s="5" t="str">
        <f>IF(PhieuBauCu!$B$2&gt;1,IF(LEN($B528)=0,"",IF(AND($B528&gt;0,VALUE(SUBSTITUTE($B528,"2","0"))=$B528),1,0)),"")</f>
        <v/>
      </c>
      <c r="F528" s="5" t="str">
        <f>IF(PhieuBauCu!$B$2&gt;2,IF(LEN($B528)=0,"",IF(AND($B528&gt;0,VALUE(SUBSTITUTE($B528,"3","0"))=$B528),1,0)),"")</f>
        <v/>
      </c>
      <c r="G528" s="5" t="str">
        <f>IF(PhieuBauCu!$B$2&gt;3,IF(LEN($B528)=0,"",IF(AND($B528&gt;0,VALUE(SUBSTITUTE($B528,"4","0"))=$B528),1,0)),"")</f>
        <v/>
      </c>
      <c r="H528" s="5" t="str">
        <f>IF(PhieuBauCu!$B$2&gt;4,IF(LEN($B528)=0,"",IF(AND($B528&gt;0,VALUE(SUBSTITUTE($B528,"5","0"))=$B528),1,0)),"")</f>
        <v/>
      </c>
      <c r="I528" s="5" t="str">
        <f>IF(PhieuBauCu!$B$2&gt;5,IF(LEN($B528)=0,"",IF(AND($B528&gt;0,VALUE(SUBSTITUTE($B528,"6","0"))=$B528),1,0)),"")</f>
        <v/>
      </c>
      <c r="J528" s="5" t="str">
        <f>IF(PhieuBauCu!$B$2&gt;6,IF(LEN($B528)=0,"",IF(AND($B528&gt;0,VALUE(SUBSTITUTE($B528,"7","0"))=$B528),1,0)),"")</f>
        <v/>
      </c>
      <c r="K528" s="5" t="str">
        <f>IF(PhieuBauCu!$B$2&gt;7,IF(LEN($B528)=0,"",IF(AND($B528&gt;0,VALUE(SUBSTITUTE($B528,"8","0"))=$B528),1,0)),"")</f>
        <v/>
      </c>
      <c r="L528" s="5" t="str">
        <f>IF(PhieuBauCu!$B$2&gt;8,IF(LEN($B528)=0,"",IF(AND($B528&gt;0,VALUE(SUBSTITUTE($B528,"9","0"))=$B528),1,0)),"")</f>
        <v/>
      </c>
      <c r="M528" s="9">
        <f t="shared" si="17"/>
        <v>0</v>
      </c>
      <c r="N528" s="36">
        <f>IF(AND(M528&lt;=PhieuBauCu!$B$13,M528&gt;=1),1,0)</f>
        <v>0</v>
      </c>
    </row>
    <row r="529" spans="1:14" ht="28.5" customHeight="1">
      <c r="A529" s="2">
        <v>524</v>
      </c>
      <c r="B529" s="3"/>
      <c r="C529" s="48" t="str">
        <f t="shared" si="16"/>
        <v/>
      </c>
      <c r="D529" s="5" t="str">
        <f>IF(PhieuBauCu!$B$2&gt;0,IF(LEN($B529)=0,"",IF(AND($B529&gt;0,VALUE(SUBSTITUTE($B529,"1","0"))=$B529),1,0)),"")</f>
        <v/>
      </c>
      <c r="E529" s="5" t="str">
        <f>IF(PhieuBauCu!$B$2&gt;1,IF(LEN($B529)=0,"",IF(AND($B529&gt;0,VALUE(SUBSTITUTE($B529,"2","0"))=$B529),1,0)),"")</f>
        <v/>
      </c>
      <c r="F529" s="5" t="str">
        <f>IF(PhieuBauCu!$B$2&gt;2,IF(LEN($B529)=0,"",IF(AND($B529&gt;0,VALUE(SUBSTITUTE($B529,"3","0"))=$B529),1,0)),"")</f>
        <v/>
      </c>
      <c r="G529" s="5" t="str">
        <f>IF(PhieuBauCu!$B$2&gt;3,IF(LEN($B529)=0,"",IF(AND($B529&gt;0,VALUE(SUBSTITUTE($B529,"4","0"))=$B529),1,0)),"")</f>
        <v/>
      </c>
      <c r="H529" s="5" t="str">
        <f>IF(PhieuBauCu!$B$2&gt;4,IF(LEN($B529)=0,"",IF(AND($B529&gt;0,VALUE(SUBSTITUTE($B529,"5","0"))=$B529),1,0)),"")</f>
        <v/>
      </c>
      <c r="I529" s="5" t="str">
        <f>IF(PhieuBauCu!$B$2&gt;5,IF(LEN($B529)=0,"",IF(AND($B529&gt;0,VALUE(SUBSTITUTE($B529,"6","0"))=$B529),1,0)),"")</f>
        <v/>
      </c>
      <c r="J529" s="5" t="str">
        <f>IF(PhieuBauCu!$B$2&gt;6,IF(LEN($B529)=0,"",IF(AND($B529&gt;0,VALUE(SUBSTITUTE($B529,"7","0"))=$B529),1,0)),"")</f>
        <v/>
      </c>
      <c r="K529" s="5" t="str">
        <f>IF(PhieuBauCu!$B$2&gt;7,IF(LEN($B529)=0,"",IF(AND($B529&gt;0,VALUE(SUBSTITUTE($B529,"8","0"))=$B529),1,0)),"")</f>
        <v/>
      </c>
      <c r="L529" s="5" t="str">
        <f>IF(PhieuBauCu!$B$2&gt;8,IF(LEN($B529)=0,"",IF(AND($B529&gt;0,VALUE(SUBSTITUTE($B529,"9","0"))=$B529),1,0)),"")</f>
        <v/>
      </c>
      <c r="M529" s="9">
        <f t="shared" si="17"/>
        <v>0</v>
      </c>
      <c r="N529" s="36">
        <f>IF(AND(M529&lt;=PhieuBauCu!$B$13,M529&gt;=1),1,0)</f>
        <v>0</v>
      </c>
    </row>
    <row r="530" spans="1:14" ht="28.5" customHeight="1">
      <c r="A530" s="2">
        <v>525</v>
      </c>
      <c r="B530" s="3"/>
      <c r="C530" s="48" t="str">
        <f t="shared" si="16"/>
        <v/>
      </c>
      <c r="D530" s="5" t="str">
        <f>IF(PhieuBauCu!$B$2&gt;0,IF(LEN($B530)=0,"",IF(AND($B530&gt;0,VALUE(SUBSTITUTE($B530,"1","0"))=$B530),1,0)),"")</f>
        <v/>
      </c>
      <c r="E530" s="5" t="str">
        <f>IF(PhieuBauCu!$B$2&gt;1,IF(LEN($B530)=0,"",IF(AND($B530&gt;0,VALUE(SUBSTITUTE($B530,"2","0"))=$B530),1,0)),"")</f>
        <v/>
      </c>
      <c r="F530" s="5" t="str">
        <f>IF(PhieuBauCu!$B$2&gt;2,IF(LEN($B530)=0,"",IF(AND($B530&gt;0,VALUE(SUBSTITUTE($B530,"3","0"))=$B530),1,0)),"")</f>
        <v/>
      </c>
      <c r="G530" s="5" t="str">
        <f>IF(PhieuBauCu!$B$2&gt;3,IF(LEN($B530)=0,"",IF(AND($B530&gt;0,VALUE(SUBSTITUTE($B530,"4","0"))=$B530),1,0)),"")</f>
        <v/>
      </c>
      <c r="H530" s="5" t="str">
        <f>IF(PhieuBauCu!$B$2&gt;4,IF(LEN($B530)=0,"",IF(AND($B530&gt;0,VALUE(SUBSTITUTE($B530,"5","0"))=$B530),1,0)),"")</f>
        <v/>
      </c>
      <c r="I530" s="5" t="str">
        <f>IF(PhieuBauCu!$B$2&gt;5,IF(LEN($B530)=0,"",IF(AND($B530&gt;0,VALUE(SUBSTITUTE($B530,"6","0"))=$B530),1,0)),"")</f>
        <v/>
      </c>
      <c r="J530" s="5" t="str">
        <f>IF(PhieuBauCu!$B$2&gt;6,IF(LEN($B530)=0,"",IF(AND($B530&gt;0,VALUE(SUBSTITUTE($B530,"7","0"))=$B530),1,0)),"")</f>
        <v/>
      </c>
      <c r="K530" s="5" t="str">
        <f>IF(PhieuBauCu!$B$2&gt;7,IF(LEN($B530)=0,"",IF(AND($B530&gt;0,VALUE(SUBSTITUTE($B530,"8","0"))=$B530),1,0)),"")</f>
        <v/>
      </c>
      <c r="L530" s="5" t="str">
        <f>IF(PhieuBauCu!$B$2&gt;8,IF(LEN($B530)=0,"",IF(AND($B530&gt;0,VALUE(SUBSTITUTE($B530,"9","0"))=$B530),1,0)),"")</f>
        <v/>
      </c>
      <c r="M530" s="9">
        <f t="shared" si="17"/>
        <v>0</v>
      </c>
      <c r="N530" s="36">
        <f>IF(AND(M530&lt;=PhieuBauCu!$B$13,M530&gt;=1),1,0)</f>
        <v>0</v>
      </c>
    </row>
    <row r="531" spans="1:14" ht="28.5" customHeight="1">
      <c r="A531" s="2">
        <v>526</v>
      </c>
      <c r="B531" s="3"/>
      <c r="C531" s="48" t="str">
        <f t="shared" si="16"/>
        <v/>
      </c>
      <c r="D531" s="5" t="str">
        <f>IF(PhieuBauCu!$B$2&gt;0,IF(LEN($B531)=0,"",IF(AND($B531&gt;0,VALUE(SUBSTITUTE($B531,"1","0"))=$B531),1,0)),"")</f>
        <v/>
      </c>
      <c r="E531" s="5" t="str">
        <f>IF(PhieuBauCu!$B$2&gt;1,IF(LEN($B531)=0,"",IF(AND($B531&gt;0,VALUE(SUBSTITUTE($B531,"2","0"))=$B531),1,0)),"")</f>
        <v/>
      </c>
      <c r="F531" s="5" t="str">
        <f>IF(PhieuBauCu!$B$2&gt;2,IF(LEN($B531)=0,"",IF(AND($B531&gt;0,VALUE(SUBSTITUTE($B531,"3","0"))=$B531),1,0)),"")</f>
        <v/>
      </c>
      <c r="G531" s="5" t="str">
        <f>IF(PhieuBauCu!$B$2&gt;3,IF(LEN($B531)=0,"",IF(AND($B531&gt;0,VALUE(SUBSTITUTE($B531,"4","0"))=$B531),1,0)),"")</f>
        <v/>
      </c>
      <c r="H531" s="5" t="str">
        <f>IF(PhieuBauCu!$B$2&gt;4,IF(LEN($B531)=0,"",IF(AND($B531&gt;0,VALUE(SUBSTITUTE($B531,"5","0"))=$B531),1,0)),"")</f>
        <v/>
      </c>
      <c r="I531" s="5" t="str">
        <f>IF(PhieuBauCu!$B$2&gt;5,IF(LEN($B531)=0,"",IF(AND($B531&gt;0,VALUE(SUBSTITUTE($B531,"6","0"))=$B531),1,0)),"")</f>
        <v/>
      </c>
      <c r="J531" s="5" t="str">
        <f>IF(PhieuBauCu!$B$2&gt;6,IF(LEN($B531)=0,"",IF(AND($B531&gt;0,VALUE(SUBSTITUTE($B531,"7","0"))=$B531),1,0)),"")</f>
        <v/>
      </c>
      <c r="K531" s="5" t="str">
        <f>IF(PhieuBauCu!$B$2&gt;7,IF(LEN($B531)=0,"",IF(AND($B531&gt;0,VALUE(SUBSTITUTE($B531,"8","0"))=$B531),1,0)),"")</f>
        <v/>
      </c>
      <c r="L531" s="5" t="str">
        <f>IF(PhieuBauCu!$B$2&gt;8,IF(LEN($B531)=0,"",IF(AND($B531&gt;0,VALUE(SUBSTITUTE($B531,"9","0"))=$B531),1,0)),"")</f>
        <v/>
      </c>
      <c r="M531" s="9">
        <f t="shared" si="17"/>
        <v>0</v>
      </c>
      <c r="N531" s="36">
        <f>IF(AND(M531&lt;=PhieuBauCu!$B$13,M531&gt;=1),1,0)</f>
        <v>0</v>
      </c>
    </row>
    <row r="532" spans="1:14" ht="28.5" customHeight="1">
      <c r="A532" s="2">
        <v>527</v>
      </c>
      <c r="B532" s="3"/>
      <c r="C532" s="48" t="str">
        <f t="shared" si="16"/>
        <v/>
      </c>
      <c r="D532" s="5" t="str">
        <f>IF(PhieuBauCu!$B$2&gt;0,IF(LEN($B532)=0,"",IF(AND($B532&gt;0,VALUE(SUBSTITUTE($B532,"1","0"))=$B532),1,0)),"")</f>
        <v/>
      </c>
      <c r="E532" s="5" t="str">
        <f>IF(PhieuBauCu!$B$2&gt;1,IF(LEN($B532)=0,"",IF(AND($B532&gt;0,VALUE(SUBSTITUTE($B532,"2","0"))=$B532),1,0)),"")</f>
        <v/>
      </c>
      <c r="F532" s="5" t="str">
        <f>IF(PhieuBauCu!$B$2&gt;2,IF(LEN($B532)=0,"",IF(AND($B532&gt;0,VALUE(SUBSTITUTE($B532,"3","0"))=$B532),1,0)),"")</f>
        <v/>
      </c>
      <c r="G532" s="5" t="str">
        <f>IF(PhieuBauCu!$B$2&gt;3,IF(LEN($B532)=0,"",IF(AND($B532&gt;0,VALUE(SUBSTITUTE($B532,"4","0"))=$B532),1,0)),"")</f>
        <v/>
      </c>
      <c r="H532" s="5" t="str">
        <f>IF(PhieuBauCu!$B$2&gt;4,IF(LEN($B532)=0,"",IF(AND($B532&gt;0,VALUE(SUBSTITUTE($B532,"5","0"))=$B532),1,0)),"")</f>
        <v/>
      </c>
      <c r="I532" s="5" t="str">
        <f>IF(PhieuBauCu!$B$2&gt;5,IF(LEN($B532)=0,"",IF(AND($B532&gt;0,VALUE(SUBSTITUTE($B532,"6","0"))=$B532),1,0)),"")</f>
        <v/>
      </c>
      <c r="J532" s="5" t="str">
        <f>IF(PhieuBauCu!$B$2&gt;6,IF(LEN($B532)=0,"",IF(AND($B532&gt;0,VALUE(SUBSTITUTE($B532,"7","0"))=$B532),1,0)),"")</f>
        <v/>
      </c>
      <c r="K532" s="5" t="str">
        <f>IF(PhieuBauCu!$B$2&gt;7,IF(LEN($B532)=0,"",IF(AND($B532&gt;0,VALUE(SUBSTITUTE($B532,"8","0"))=$B532),1,0)),"")</f>
        <v/>
      </c>
      <c r="L532" s="5" t="str">
        <f>IF(PhieuBauCu!$B$2&gt;8,IF(LEN($B532)=0,"",IF(AND($B532&gt;0,VALUE(SUBSTITUTE($B532,"9","0"))=$B532),1,0)),"")</f>
        <v/>
      </c>
      <c r="M532" s="9">
        <f t="shared" si="17"/>
        <v>0</v>
      </c>
      <c r="N532" s="36">
        <f>IF(AND(M532&lt;=PhieuBauCu!$B$13,M532&gt;=1),1,0)</f>
        <v>0</v>
      </c>
    </row>
    <row r="533" spans="1:14" ht="28.5" customHeight="1">
      <c r="A533" s="2">
        <v>528</v>
      </c>
      <c r="B533" s="3"/>
      <c r="C533" s="48" t="str">
        <f t="shared" si="16"/>
        <v/>
      </c>
      <c r="D533" s="5" t="str">
        <f>IF(PhieuBauCu!$B$2&gt;0,IF(LEN($B533)=0,"",IF(AND($B533&gt;0,VALUE(SUBSTITUTE($B533,"1","0"))=$B533),1,0)),"")</f>
        <v/>
      </c>
      <c r="E533" s="5" t="str">
        <f>IF(PhieuBauCu!$B$2&gt;1,IF(LEN($B533)=0,"",IF(AND($B533&gt;0,VALUE(SUBSTITUTE($B533,"2","0"))=$B533),1,0)),"")</f>
        <v/>
      </c>
      <c r="F533" s="5" t="str">
        <f>IF(PhieuBauCu!$B$2&gt;2,IF(LEN($B533)=0,"",IF(AND($B533&gt;0,VALUE(SUBSTITUTE($B533,"3","0"))=$B533),1,0)),"")</f>
        <v/>
      </c>
      <c r="G533" s="5" t="str">
        <f>IF(PhieuBauCu!$B$2&gt;3,IF(LEN($B533)=0,"",IF(AND($B533&gt;0,VALUE(SUBSTITUTE($B533,"4","0"))=$B533),1,0)),"")</f>
        <v/>
      </c>
      <c r="H533" s="5" t="str">
        <f>IF(PhieuBauCu!$B$2&gt;4,IF(LEN($B533)=0,"",IF(AND($B533&gt;0,VALUE(SUBSTITUTE($B533,"5","0"))=$B533),1,0)),"")</f>
        <v/>
      </c>
      <c r="I533" s="5" t="str">
        <f>IF(PhieuBauCu!$B$2&gt;5,IF(LEN($B533)=0,"",IF(AND($B533&gt;0,VALUE(SUBSTITUTE($B533,"6","0"))=$B533),1,0)),"")</f>
        <v/>
      </c>
      <c r="J533" s="5" t="str">
        <f>IF(PhieuBauCu!$B$2&gt;6,IF(LEN($B533)=0,"",IF(AND($B533&gt;0,VALUE(SUBSTITUTE($B533,"7","0"))=$B533),1,0)),"")</f>
        <v/>
      </c>
      <c r="K533" s="5" t="str">
        <f>IF(PhieuBauCu!$B$2&gt;7,IF(LEN($B533)=0,"",IF(AND($B533&gt;0,VALUE(SUBSTITUTE($B533,"8","0"))=$B533),1,0)),"")</f>
        <v/>
      </c>
      <c r="L533" s="5" t="str">
        <f>IF(PhieuBauCu!$B$2&gt;8,IF(LEN($B533)=0,"",IF(AND($B533&gt;0,VALUE(SUBSTITUTE($B533,"9","0"))=$B533),1,0)),"")</f>
        <v/>
      </c>
      <c r="M533" s="9">
        <f t="shared" si="17"/>
        <v>0</v>
      </c>
      <c r="N533" s="36">
        <f>IF(AND(M533&lt;=PhieuBauCu!$B$13,M533&gt;=1),1,0)</f>
        <v>0</v>
      </c>
    </row>
    <row r="534" spans="1:14" ht="28.5" customHeight="1">
      <c r="A534" s="2">
        <v>529</v>
      </c>
      <c r="B534" s="3"/>
      <c r="C534" s="48" t="str">
        <f t="shared" si="16"/>
        <v/>
      </c>
      <c r="D534" s="5" t="str">
        <f>IF(PhieuBauCu!$B$2&gt;0,IF(LEN($B534)=0,"",IF(AND($B534&gt;0,VALUE(SUBSTITUTE($B534,"1","0"))=$B534),1,0)),"")</f>
        <v/>
      </c>
      <c r="E534" s="5" t="str">
        <f>IF(PhieuBauCu!$B$2&gt;1,IF(LEN($B534)=0,"",IF(AND($B534&gt;0,VALUE(SUBSTITUTE($B534,"2","0"))=$B534),1,0)),"")</f>
        <v/>
      </c>
      <c r="F534" s="5" t="str">
        <f>IF(PhieuBauCu!$B$2&gt;2,IF(LEN($B534)=0,"",IF(AND($B534&gt;0,VALUE(SUBSTITUTE($B534,"3","0"))=$B534),1,0)),"")</f>
        <v/>
      </c>
      <c r="G534" s="5" t="str">
        <f>IF(PhieuBauCu!$B$2&gt;3,IF(LEN($B534)=0,"",IF(AND($B534&gt;0,VALUE(SUBSTITUTE($B534,"4","0"))=$B534),1,0)),"")</f>
        <v/>
      </c>
      <c r="H534" s="5" t="str">
        <f>IF(PhieuBauCu!$B$2&gt;4,IF(LEN($B534)=0,"",IF(AND($B534&gt;0,VALUE(SUBSTITUTE($B534,"5","0"))=$B534),1,0)),"")</f>
        <v/>
      </c>
      <c r="I534" s="5" t="str">
        <f>IF(PhieuBauCu!$B$2&gt;5,IF(LEN($B534)=0,"",IF(AND($B534&gt;0,VALUE(SUBSTITUTE($B534,"6","0"))=$B534),1,0)),"")</f>
        <v/>
      </c>
      <c r="J534" s="5" t="str">
        <f>IF(PhieuBauCu!$B$2&gt;6,IF(LEN($B534)=0,"",IF(AND($B534&gt;0,VALUE(SUBSTITUTE($B534,"7","0"))=$B534),1,0)),"")</f>
        <v/>
      </c>
      <c r="K534" s="5" t="str">
        <f>IF(PhieuBauCu!$B$2&gt;7,IF(LEN($B534)=0,"",IF(AND($B534&gt;0,VALUE(SUBSTITUTE($B534,"8","0"))=$B534),1,0)),"")</f>
        <v/>
      </c>
      <c r="L534" s="5" t="str">
        <f>IF(PhieuBauCu!$B$2&gt;8,IF(LEN($B534)=0,"",IF(AND($B534&gt;0,VALUE(SUBSTITUTE($B534,"9","0"))=$B534),1,0)),"")</f>
        <v/>
      </c>
      <c r="M534" s="9">
        <f t="shared" si="17"/>
        <v>0</v>
      </c>
      <c r="N534" s="36">
        <f>IF(AND(M534&lt;=PhieuBauCu!$B$13,M534&gt;=1),1,0)</f>
        <v>0</v>
      </c>
    </row>
    <row r="535" spans="1:14" ht="28.5" customHeight="1">
      <c r="A535" s="2">
        <v>530</v>
      </c>
      <c r="B535" s="3"/>
      <c r="C535" s="48" t="str">
        <f t="shared" si="16"/>
        <v/>
      </c>
      <c r="D535" s="5" t="str">
        <f>IF(PhieuBauCu!$B$2&gt;0,IF(LEN($B535)=0,"",IF(AND($B535&gt;0,VALUE(SUBSTITUTE($B535,"1","0"))=$B535),1,0)),"")</f>
        <v/>
      </c>
      <c r="E535" s="5" t="str">
        <f>IF(PhieuBauCu!$B$2&gt;1,IF(LEN($B535)=0,"",IF(AND($B535&gt;0,VALUE(SUBSTITUTE($B535,"2","0"))=$B535),1,0)),"")</f>
        <v/>
      </c>
      <c r="F535" s="5" t="str">
        <f>IF(PhieuBauCu!$B$2&gt;2,IF(LEN($B535)=0,"",IF(AND($B535&gt;0,VALUE(SUBSTITUTE($B535,"3","0"))=$B535),1,0)),"")</f>
        <v/>
      </c>
      <c r="G535" s="5" t="str">
        <f>IF(PhieuBauCu!$B$2&gt;3,IF(LEN($B535)=0,"",IF(AND($B535&gt;0,VALUE(SUBSTITUTE($B535,"4","0"))=$B535),1,0)),"")</f>
        <v/>
      </c>
      <c r="H535" s="5" t="str">
        <f>IF(PhieuBauCu!$B$2&gt;4,IF(LEN($B535)=0,"",IF(AND($B535&gt;0,VALUE(SUBSTITUTE($B535,"5","0"))=$B535),1,0)),"")</f>
        <v/>
      </c>
      <c r="I535" s="5" t="str">
        <f>IF(PhieuBauCu!$B$2&gt;5,IF(LEN($B535)=0,"",IF(AND($B535&gt;0,VALUE(SUBSTITUTE($B535,"6","0"))=$B535),1,0)),"")</f>
        <v/>
      </c>
      <c r="J535" s="5" t="str">
        <f>IF(PhieuBauCu!$B$2&gt;6,IF(LEN($B535)=0,"",IF(AND($B535&gt;0,VALUE(SUBSTITUTE($B535,"7","0"))=$B535),1,0)),"")</f>
        <v/>
      </c>
      <c r="K535" s="5" t="str">
        <f>IF(PhieuBauCu!$B$2&gt;7,IF(LEN($B535)=0,"",IF(AND($B535&gt;0,VALUE(SUBSTITUTE($B535,"8","0"))=$B535),1,0)),"")</f>
        <v/>
      </c>
      <c r="L535" s="5" t="str">
        <f>IF(PhieuBauCu!$B$2&gt;8,IF(LEN($B535)=0,"",IF(AND($B535&gt;0,VALUE(SUBSTITUTE($B535,"9","0"))=$B535),1,0)),"")</f>
        <v/>
      </c>
      <c r="M535" s="9">
        <f t="shared" si="17"/>
        <v>0</v>
      </c>
      <c r="N535" s="36">
        <f>IF(AND(M535&lt;=PhieuBauCu!$B$13,M535&gt;=1),1,0)</f>
        <v>0</v>
      </c>
    </row>
    <row r="536" spans="1:14" ht="28.5" customHeight="1">
      <c r="A536" s="2">
        <v>531</v>
      </c>
      <c r="B536" s="3"/>
      <c r="C536" s="48" t="str">
        <f t="shared" si="16"/>
        <v/>
      </c>
      <c r="D536" s="5" t="str">
        <f>IF(PhieuBauCu!$B$2&gt;0,IF(LEN($B536)=0,"",IF(AND($B536&gt;0,VALUE(SUBSTITUTE($B536,"1","0"))=$B536),1,0)),"")</f>
        <v/>
      </c>
      <c r="E536" s="5" t="str">
        <f>IF(PhieuBauCu!$B$2&gt;1,IF(LEN($B536)=0,"",IF(AND($B536&gt;0,VALUE(SUBSTITUTE($B536,"2","0"))=$B536),1,0)),"")</f>
        <v/>
      </c>
      <c r="F536" s="5" t="str">
        <f>IF(PhieuBauCu!$B$2&gt;2,IF(LEN($B536)=0,"",IF(AND($B536&gt;0,VALUE(SUBSTITUTE($B536,"3","0"))=$B536),1,0)),"")</f>
        <v/>
      </c>
      <c r="G536" s="5" t="str">
        <f>IF(PhieuBauCu!$B$2&gt;3,IF(LEN($B536)=0,"",IF(AND($B536&gt;0,VALUE(SUBSTITUTE($B536,"4","0"))=$B536),1,0)),"")</f>
        <v/>
      </c>
      <c r="H536" s="5" t="str">
        <f>IF(PhieuBauCu!$B$2&gt;4,IF(LEN($B536)=0,"",IF(AND($B536&gt;0,VALUE(SUBSTITUTE($B536,"5","0"))=$B536),1,0)),"")</f>
        <v/>
      </c>
      <c r="I536" s="5" t="str">
        <f>IF(PhieuBauCu!$B$2&gt;5,IF(LEN($B536)=0,"",IF(AND($B536&gt;0,VALUE(SUBSTITUTE($B536,"6","0"))=$B536),1,0)),"")</f>
        <v/>
      </c>
      <c r="J536" s="5" t="str">
        <f>IF(PhieuBauCu!$B$2&gt;6,IF(LEN($B536)=0,"",IF(AND($B536&gt;0,VALUE(SUBSTITUTE($B536,"7","0"))=$B536),1,0)),"")</f>
        <v/>
      </c>
      <c r="K536" s="5" t="str">
        <f>IF(PhieuBauCu!$B$2&gt;7,IF(LEN($B536)=0,"",IF(AND($B536&gt;0,VALUE(SUBSTITUTE($B536,"8","0"))=$B536),1,0)),"")</f>
        <v/>
      </c>
      <c r="L536" s="5" t="str">
        <f>IF(PhieuBauCu!$B$2&gt;8,IF(LEN($B536)=0,"",IF(AND($B536&gt;0,VALUE(SUBSTITUTE($B536,"9","0"))=$B536),1,0)),"")</f>
        <v/>
      </c>
      <c r="M536" s="9">
        <f t="shared" si="17"/>
        <v>0</v>
      </c>
      <c r="N536" s="36">
        <f>IF(AND(M536&lt;=PhieuBauCu!$B$13,M536&gt;=1),1,0)</f>
        <v>0</v>
      </c>
    </row>
    <row r="537" spans="1:14" ht="28.5" customHeight="1">
      <c r="A537" s="2">
        <v>532</v>
      </c>
      <c r="B537" s="3"/>
      <c r="C537" s="48" t="str">
        <f t="shared" si="16"/>
        <v/>
      </c>
      <c r="D537" s="5" t="str">
        <f>IF(PhieuBauCu!$B$2&gt;0,IF(LEN($B537)=0,"",IF(AND($B537&gt;0,VALUE(SUBSTITUTE($B537,"1","0"))=$B537),1,0)),"")</f>
        <v/>
      </c>
      <c r="E537" s="5" t="str">
        <f>IF(PhieuBauCu!$B$2&gt;1,IF(LEN($B537)=0,"",IF(AND($B537&gt;0,VALUE(SUBSTITUTE($B537,"2","0"))=$B537),1,0)),"")</f>
        <v/>
      </c>
      <c r="F537" s="5" t="str">
        <f>IF(PhieuBauCu!$B$2&gt;2,IF(LEN($B537)=0,"",IF(AND($B537&gt;0,VALUE(SUBSTITUTE($B537,"3","0"))=$B537),1,0)),"")</f>
        <v/>
      </c>
      <c r="G537" s="5" t="str">
        <f>IF(PhieuBauCu!$B$2&gt;3,IF(LEN($B537)=0,"",IF(AND($B537&gt;0,VALUE(SUBSTITUTE($B537,"4","0"))=$B537),1,0)),"")</f>
        <v/>
      </c>
      <c r="H537" s="5" t="str">
        <f>IF(PhieuBauCu!$B$2&gt;4,IF(LEN($B537)=0,"",IF(AND($B537&gt;0,VALUE(SUBSTITUTE($B537,"5","0"))=$B537),1,0)),"")</f>
        <v/>
      </c>
      <c r="I537" s="5" t="str">
        <f>IF(PhieuBauCu!$B$2&gt;5,IF(LEN($B537)=0,"",IF(AND($B537&gt;0,VALUE(SUBSTITUTE($B537,"6","0"))=$B537),1,0)),"")</f>
        <v/>
      </c>
      <c r="J537" s="5" t="str">
        <f>IF(PhieuBauCu!$B$2&gt;6,IF(LEN($B537)=0,"",IF(AND($B537&gt;0,VALUE(SUBSTITUTE($B537,"7","0"))=$B537),1,0)),"")</f>
        <v/>
      </c>
      <c r="K537" s="5" t="str">
        <f>IF(PhieuBauCu!$B$2&gt;7,IF(LEN($B537)=0,"",IF(AND($B537&gt;0,VALUE(SUBSTITUTE($B537,"8","0"))=$B537),1,0)),"")</f>
        <v/>
      </c>
      <c r="L537" s="5" t="str">
        <f>IF(PhieuBauCu!$B$2&gt;8,IF(LEN($B537)=0,"",IF(AND($B537&gt;0,VALUE(SUBSTITUTE($B537,"9","0"))=$B537),1,0)),"")</f>
        <v/>
      </c>
      <c r="M537" s="9">
        <f t="shared" si="17"/>
        <v>0</v>
      </c>
      <c r="N537" s="36">
        <f>IF(AND(M537&lt;=PhieuBauCu!$B$13,M537&gt;=1),1,0)</f>
        <v>0</v>
      </c>
    </row>
    <row r="538" spans="1:14" ht="28.5" customHeight="1">
      <c r="A538" s="2">
        <v>533</v>
      </c>
      <c r="B538" s="3"/>
      <c r="C538" s="48" t="str">
        <f t="shared" si="16"/>
        <v/>
      </c>
      <c r="D538" s="5" t="str">
        <f>IF(PhieuBauCu!$B$2&gt;0,IF(LEN($B538)=0,"",IF(AND($B538&gt;0,VALUE(SUBSTITUTE($B538,"1","0"))=$B538),1,0)),"")</f>
        <v/>
      </c>
      <c r="E538" s="5" t="str">
        <f>IF(PhieuBauCu!$B$2&gt;1,IF(LEN($B538)=0,"",IF(AND($B538&gt;0,VALUE(SUBSTITUTE($B538,"2","0"))=$B538),1,0)),"")</f>
        <v/>
      </c>
      <c r="F538" s="5" t="str">
        <f>IF(PhieuBauCu!$B$2&gt;2,IF(LEN($B538)=0,"",IF(AND($B538&gt;0,VALUE(SUBSTITUTE($B538,"3","0"))=$B538),1,0)),"")</f>
        <v/>
      </c>
      <c r="G538" s="5" t="str">
        <f>IF(PhieuBauCu!$B$2&gt;3,IF(LEN($B538)=0,"",IF(AND($B538&gt;0,VALUE(SUBSTITUTE($B538,"4","0"))=$B538),1,0)),"")</f>
        <v/>
      </c>
      <c r="H538" s="5" t="str">
        <f>IF(PhieuBauCu!$B$2&gt;4,IF(LEN($B538)=0,"",IF(AND($B538&gt;0,VALUE(SUBSTITUTE($B538,"5","0"))=$B538),1,0)),"")</f>
        <v/>
      </c>
      <c r="I538" s="5" t="str">
        <f>IF(PhieuBauCu!$B$2&gt;5,IF(LEN($B538)=0,"",IF(AND($B538&gt;0,VALUE(SUBSTITUTE($B538,"6","0"))=$B538),1,0)),"")</f>
        <v/>
      </c>
      <c r="J538" s="5" t="str">
        <f>IF(PhieuBauCu!$B$2&gt;6,IF(LEN($B538)=0,"",IF(AND($B538&gt;0,VALUE(SUBSTITUTE($B538,"7","0"))=$B538),1,0)),"")</f>
        <v/>
      </c>
      <c r="K538" s="5" t="str">
        <f>IF(PhieuBauCu!$B$2&gt;7,IF(LEN($B538)=0,"",IF(AND($B538&gt;0,VALUE(SUBSTITUTE($B538,"8","0"))=$B538),1,0)),"")</f>
        <v/>
      </c>
      <c r="L538" s="5" t="str">
        <f>IF(PhieuBauCu!$B$2&gt;8,IF(LEN($B538)=0,"",IF(AND($B538&gt;0,VALUE(SUBSTITUTE($B538,"9","0"))=$B538),1,0)),"")</f>
        <v/>
      </c>
      <c r="M538" s="9">
        <f t="shared" si="17"/>
        <v>0</v>
      </c>
      <c r="N538" s="36">
        <f>IF(AND(M538&lt;=PhieuBauCu!$B$13,M538&gt;=1),1,0)</f>
        <v>0</v>
      </c>
    </row>
    <row r="539" spans="1:14" ht="28.5" customHeight="1">
      <c r="A539" s="2">
        <v>534</v>
      </c>
      <c r="B539" s="3"/>
      <c r="C539" s="48" t="str">
        <f t="shared" si="16"/>
        <v/>
      </c>
      <c r="D539" s="5" t="str">
        <f>IF(PhieuBauCu!$B$2&gt;0,IF(LEN($B539)=0,"",IF(AND($B539&gt;0,VALUE(SUBSTITUTE($B539,"1","0"))=$B539),1,0)),"")</f>
        <v/>
      </c>
      <c r="E539" s="5" t="str">
        <f>IF(PhieuBauCu!$B$2&gt;1,IF(LEN($B539)=0,"",IF(AND($B539&gt;0,VALUE(SUBSTITUTE($B539,"2","0"))=$B539),1,0)),"")</f>
        <v/>
      </c>
      <c r="F539" s="5" t="str">
        <f>IF(PhieuBauCu!$B$2&gt;2,IF(LEN($B539)=0,"",IF(AND($B539&gt;0,VALUE(SUBSTITUTE($B539,"3","0"))=$B539),1,0)),"")</f>
        <v/>
      </c>
      <c r="G539" s="5" t="str">
        <f>IF(PhieuBauCu!$B$2&gt;3,IF(LEN($B539)=0,"",IF(AND($B539&gt;0,VALUE(SUBSTITUTE($B539,"4","0"))=$B539),1,0)),"")</f>
        <v/>
      </c>
      <c r="H539" s="5" t="str">
        <f>IF(PhieuBauCu!$B$2&gt;4,IF(LEN($B539)=0,"",IF(AND($B539&gt;0,VALUE(SUBSTITUTE($B539,"5","0"))=$B539),1,0)),"")</f>
        <v/>
      </c>
      <c r="I539" s="5" t="str">
        <f>IF(PhieuBauCu!$B$2&gt;5,IF(LEN($B539)=0,"",IF(AND($B539&gt;0,VALUE(SUBSTITUTE($B539,"6","0"))=$B539),1,0)),"")</f>
        <v/>
      </c>
      <c r="J539" s="5" t="str">
        <f>IF(PhieuBauCu!$B$2&gt;6,IF(LEN($B539)=0,"",IF(AND($B539&gt;0,VALUE(SUBSTITUTE($B539,"7","0"))=$B539),1,0)),"")</f>
        <v/>
      </c>
      <c r="K539" s="5" t="str">
        <f>IF(PhieuBauCu!$B$2&gt;7,IF(LEN($B539)=0,"",IF(AND($B539&gt;0,VALUE(SUBSTITUTE($B539,"8","0"))=$B539),1,0)),"")</f>
        <v/>
      </c>
      <c r="L539" s="5" t="str">
        <f>IF(PhieuBauCu!$B$2&gt;8,IF(LEN($B539)=0,"",IF(AND($B539&gt;0,VALUE(SUBSTITUTE($B539,"9","0"))=$B539),1,0)),"")</f>
        <v/>
      </c>
      <c r="M539" s="9">
        <f t="shared" si="17"/>
        <v>0</v>
      </c>
      <c r="N539" s="36">
        <f>IF(AND(M539&lt;=PhieuBauCu!$B$13,M539&gt;=1),1,0)</f>
        <v>0</v>
      </c>
    </row>
    <row r="540" spans="1:14" ht="28.5" customHeight="1">
      <c r="A540" s="2">
        <v>535</v>
      </c>
      <c r="B540" s="3"/>
      <c r="C540" s="48" t="str">
        <f t="shared" si="16"/>
        <v/>
      </c>
      <c r="D540" s="5" t="str">
        <f>IF(PhieuBauCu!$B$2&gt;0,IF(LEN($B540)=0,"",IF(AND($B540&gt;0,VALUE(SUBSTITUTE($B540,"1","0"))=$B540),1,0)),"")</f>
        <v/>
      </c>
      <c r="E540" s="5" t="str">
        <f>IF(PhieuBauCu!$B$2&gt;1,IF(LEN($B540)=0,"",IF(AND($B540&gt;0,VALUE(SUBSTITUTE($B540,"2","0"))=$B540),1,0)),"")</f>
        <v/>
      </c>
      <c r="F540" s="5" t="str">
        <f>IF(PhieuBauCu!$B$2&gt;2,IF(LEN($B540)=0,"",IF(AND($B540&gt;0,VALUE(SUBSTITUTE($B540,"3","0"))=$B540),1,0)),"")</f>
        <v/>
      </c>
      <c r="G540" s="5" t="str">
        <f>IF(PhieuBauCu!$B$2&gt;3,IF(LEN($B540)=0,"",IF(AND($B540&gt;0,VALUE(SUBSTITUTE($B540,"4","0"))=$B540),1,0)),"")</f>
        <v/>
      </c>
      <c r="H540" s="5" t="str">
        <f>IF(PhieuBauCu!$B$2&gt;4,IF(LEN($B540)=0,"",IF(AND($B540&gt;0,VALUE(SUBSTITUTE($B540,"5","0"))=$B540),1,0)),"")</f>
        <v/>
      </c>
      <c r="I540" s="5" t="str">
        <f>IF(PhieuBauCu!$B$2&gt;5,IF(LEN($B540)=0,"",IF(AND($B540&gt;0,VALUE(SUBSTITUTE($B540,"6","0"))=$B540),1,0)),"")</f>
        <v/>
      </c>
      <c r="J540" s="5" t="str">
        <f>IF(PhieuBauCu!$B$2&gt;6,IF(LEN($B540)=0,"",IF(AND($B540&gt;0,VALUE(SUBSTITUTE($B540,"7","0"))=$B540),1,0)),"")</f>
        <v/>
      </c>
      <c r="K540" s="5" t="str">
        <f>IF(PhieuBauCu!$B$2&gt;7,IF(LEN($B540)=0,"",IF(AND($B540&gt;0,VALUE(SUBSTITUTE($B540,"8","0"))=$B540),1,0)),"")</f>
        <v/>
      </c>
      <c r="L540" s="5" t="str">
        <f>IF(PhieuBauCu!$B$2&gt;8,IF(LEN($B540)=0,"",IF(AND($B540&gt;0,VALUE(SUBSTITUTE($B540,"9","0"))=$B540),1,0)),"")</f>
        <v/>
      </c>
      <c r="M540" s="9">
        <f t="shared" si="17"/>
        <v>0</v>
      </c>
      <c r="N540" s="36">
        <f>IF(AND(M540&lt;=PhieuBauCu!$B$13,M540&gt;=1),1,0)</f>
        <v>0</v>
      </c>
    </row>
    <row r="541" spans="1:14" ht="28.5" customHeight="1">
      <c r="A541" s="2">
        <v>536</v>
      </c>
      <c r="B541" s="3"/>
      <c r="C541" s="48" t="str">
        <f t="shared" si="16"/>
        <v/>
      </c>
      <c r="D541" s="5" t="str">
        <f>IF(PhieuBauCu!$B$2&gt;0,IF(LEN($B541)=0,"",IF(AND($B541&gt;0,VALUE(SUBSTITUTE($B541,"1","0"))=$B541),1,0)),"")</f>
        <v/>
      </c>
      <c r="E541" s="5" t="str">
        <f>IF(PhieuBauCu!$B$2&gt;1,IF(LEN($B541)=0,"",IF(AND($B541&gt;0,VALUE(SUBSTITUTE($B541,"2","0"))=$B541),1,0)),"")</f>
        <v/>
      </c>
      <c r="F541" s="5" t="str">
        <f>IF(PhieuBauCu!$B$2&gt;2,IF(LEN($B541)=0,"",IF(AND($B541&gt;0,VALUE(SUBSTITUTE($B541,"3","0"))=$B541),1,0)),"")</f>
        <v/>
      </c>
      <c r="G541" s="5" t="str">
        <f>IF(PhieuBauCu!$B$2&gt;3,IF(LEN($B541)=0,"",IF(AND($B541&gt;0,VALUE(SUBSTITUTE($B541,"4","0"))=$B541),1,0)),"")</f>
        <v/>
      </c>
      <c r="H541" s="5" t="str">
        <f>IF(PhieuBauCu!$B$2&gt;4,IF(LEN($B541)=0,"",IF(AND($B541&gt;0,VALUE(SUBSTITUTE($B541,"5","0"))=$B541),1,0)),"")</f>
        <v/>
      </c>
      <c r="I541" s="5" t="str">
        <f>IF(PhieuBauCu!$B$2&gt;5,IF(LEN($B541)=0,"",IF(AND($B541&gt;0,VALUE(SUBSTITUTE($B541,"6","0"))=$B541),1,0)),"")</f>
        <v/>
      </c>
      <c r="J541" s="5" t="str">
        <f>IF(PhieuBauCu!$B$2&gt;6,IF(LEN($B541)=0,"",IF(AND($B541&gt;0,VALUE(SUBSTITUTE($B541,"7","0"))=$B541),1,0)),"")</f>
        <v/>
      </c>
      <c r="K541" s="5" t="str">
        <f>IF(PhieuBauCu!$B$2&gt;7,IF(LEN($B541)=0,"",IF(AND($B541&gt;0,VALUE(SUBSTITUTE($B541,"8","0"))=$B541),1,0)),"")</f>
        <v/>
      </c>
      <c r="L541" s="5" t="str">
        <f>IF(PhieuBauCu!$B$2&gt;8,IF(LEN($B541)=0,"",IF(AND($B541&gt;0,VALUE(SUBSTITUTE($B541,"9","0"))=$B541),1,0)),"")</f>
        <v/>
      </c>
      <c r="M541" s="9">
        <f t="shared" si="17"/>
        <v>0</v>
      </c>
      <c r="N541" s="36">
        <f>IF(AND(M541&lt;=PhieuBauCu!$B$13,M541&gt;=1),1,0)</f>
        <v>0</v>
      </c>
    </row>
    <row r="542" spans="1:14" ht="28.5" customHeight="1">
      <c r="A542" s="2">
        <v>537</v>
      </c>
      <c r="B542" s="3"/>
      <c r="C542" s="48" t="str">
        <f t="shared" si="16"/>
        <v/>
      </c>
      <c r="D542" s="5" t="str">
        <f>IF(PhieuBauCu!$B$2&gt;0,IF(LEN($B542)=0,"",IF(AND($B542&gt;0,VALUE(SUBSTITUTE($B542,"1","0"))=$B542),1,0)),"")</f>
        <v/>
      </c>
      <c r="E542" s="5" t="str">
        <f>IF(PhieuBauCu!$B$2&gt;1,IF(LEN($B542)=0,"",IF(AND($B542&gt;0,VALUE(SUBSTITUTE($B542,"2","0"))=$B542),1,0)),"")</f>
        <v/>
      </c>
      <c r="F542" s="5" t="str">
        <f>IF(PhieuBauCu!$B$2&gt;2,IF(LEN($B542)=0,"",IF(AND($B542&gt;0,VALUE(SUBSTITUTE($B542,"3","0"))=$B542),1,0)),"")</f>
        <v/>
      </c>
      <c r="G542" s="5" t="str">
        <f>IF(PhieuBauCu!$B$2&gt;3,IF(LEN($B542)=0,"",IF(AND($B542&gt;0,VALUE(SUBSTITUTE($B542,"4","0"))=$B542),1,0)),"")</f>
        <v/>
      </c>
      <c r="H542" s="5" t="str">
        <f>IF(PhieuBauCu!$B$2&gt;4,IF(LEN($B542)=0,"",IF(AND($B542&gt;0,VALUE(SUBSTITUTE($B542,"5","0"))=$B542),1,0)),"")</f>
        <v/>
      </c>
      <c r="I542" s="5" t="str">
        <f>IF(PhieuBauCu!$B$2&gt;5,IF(LEN($B542)=0,"",IF(AND($B542&gt;0,VALUE(SUBSTITUTE($B542,"6","0"))=$B542),1,0)),"")</f>
        <v/>
      </c>
      <c r="J542" s="5" t="str">
        <f>IF(PhieuBauCu!$B$2&gt;6,IF(LEN($B542)=0,"",IF(AND($B542&gt;0,VALUE(SUBSTITUTE($B542,"7","0"))=$B542),1,0)),"")</f>
        <v/>
      </c>
      <c r="K542" s="5" t="str">
        <f>IF(PhieuBauCu!$B$2&gt;7,IF(LEN($B542)=0,"",IF(AND($B542&gt;0,VALUE(SUBSTITUTE($B542,"8","0"))=$B542),1,0)),"")</f>
        <v/>
      </c>
      <c r="L542" s="5" t="str">
        <f>IF(PhieuBauCu!$B$2&gt;8,IF(LEN($B542)=0,"",IF(AND($B542&gt;0,VALUE(SUBSTITUTE($B542,"9","0"))=$B542),1,0)),"")</f>
        <v/>
      </c>
      <c r="M542" s="9">
        <f t="shared" si="17"/>
        <v>0</v>
      </c>
      <c r="N542" s="36">
        <f>IF(AND(M542&lt;=PhieuBauCu!$B$13,M542&gt;=1),1,0)</f>
        <v>0</v>
      </c>
    </row>
    <row r="543" spans="1:14" ht="28.5" customHeight="1">
      <c r="A543" s="2">
        <v>538</v>
      </c>
      <c r="B543" s="3"/>
      <c r="C543" s="48" t="str">
        <f t="shared" si="16"/>
        <v/>
      </c>
      <c r="D543" s="5" t="str">
        <f>IF(PhieuBauCu!$B$2&gt;0,IF(LEN($B543)=0,"",IF(AND($B543&gt;0,VALUE(SUBSTITUTE($B543,"1","0"))=$B543),1,0)),"")</f>
        <v/>
      </c>
      <c r="E543" s="5" t="str">
        <f>IF(PhieuBauCu!$B$2&gt;1,IF(LEN($B543)=0,"",IF(AND($B543&gt;0,VALUE(SUBSTITUTE($B543,"2","0"))=$B543),1,0)),"")</f>
        <v/>
      </c>
      <c r="F543" s="5" t="str">
        <f>IF(PhieuBauCu!$B$2&gt;2,IF(LEN($B543)=0,"",IF(AND($B543&gt;0,VALUE(SUBSTITUTE($B543,"3","0"))=$B543),1,0)),"")</f>
        <v/>
      </c>
      <c r="G543" s="5" t="str">
        <f>IF(PhieuBauCu!$B$2&gt;3,IF(LEN($B543)=0,"",IF(AND($B543&gt;0,VALUE(SUBSTITUTE($B543,"4","0"))=$B543),1,0)),"")</f>
        <v/>
      </c>
      <c r="H543" s="5" t="str">
        <f>IF(PhieuBauCu!$B$2&gt;4,IF(LEN($B543)=0,"",IF(AND($B543&gt;0,VALUE(SUBSTITUTE($B543,"5","0"))=$B543),1,0)),"")</f>
        <v/>
      </c>
      <c r="I543" s="5" t="str">
        <f>IF(PhieuBauCu!$B$2&gt;5,IF(LEN($B543)=0,"",IF(AND($B543&gt;0,VALUE(SUBSTITUTE($B543,"6","0"))=$B543),1,0)),"")</f>
        <v/>
      </c>
      <c r="J543" s="5" t="str">
        <f>IF(PhieuBauCu!$B$2&gt;6,IF(LEN($B543)=0,"",IF(AND($B543&gt;0,VALUE(SUBSTITUTE($B543,"7","0"))=$B543),1,0)),"")</f>
        <v/>
      </c>
      <c r="K543" s="5" t="str">
        <f>IF(PhieuBauCu!$B$2&gt;7,IF(LEN($B543)=0,"",IF(AND($B543&gt;0,VALUE(SUBSTITUTE($B543,"8","0"))=$B543),1,0)),"")</f>
        <v/>
      </c>
      <c r="L543" s="5" t="str">
        <f>IF(PhieuBauCu!$B$2&gt;8,IF(LEN($B543)=0,"",IF(AND($B543&gt;0,VALUE(SUBSTITUTE($B543,"9","0"))=$B543),1,0)),"")</f>
        <v/>
      </c>
      <c r="M543" s="9">
        <f t="shared" si="17"/>
        <v>0</v>
      </c>
      <c r="N543" s="36">
        <f>IF(AND(M543&lt;=PhieuBauCu!$B$13,M543&gt;=1),1,0)</f>
        <v>0</v>
      </c>
    </row>
    <row r="544" spans="1:14" ht="28.5" customHeight="1">
      <c r="A544" s="2">
        <v>539</v>
      </c>
      <c r="B544" s="3"/>
      <c r="C544" s="48" t="str">
        <f t="shared" si="16"/>
        <v/>
      </c>
      <c r="D544" s="5" t="str">
        <f>IF(PhieuBauCu!$B$2&gt;0,IF(LEN($B544)=0,"",IF(AND($B544&gt;0,VALUE(SUBSTITUTE($B544,"1","0"))=$B544),1,0)),"")</f>
        <v/>
      </c>
      <c r="E544" s="5" t="str">
        <f>IF(PhieuBauCu!$B$2&gt;1,IF(LEN($B544)=0,"",IF(AND($B544&gt;0,VALUE(SUBSTITUTE($B544,"2","0"))=$B544),1,0)),"")</f>
        <v/>
      </c>
      <c r="F544" s="5" t="str">
        <f>IF(PhieuBauCu!$B$2&gt;2,IF(LEN($B544)=0,"",IF(AND($B544&gt;0,VALUE(SUBSTITUTE($B544,"3","0"))=$B544),1,0)),"")</f>
        <v/>
      </c>
      <c r="G544" s="5" t="str">
        <f>IF(PhieuBauCu!$B$2&gt;3,IF(LEN($B544)=0,"",IF(AND($B544&gt;0,VALUE(SUBSTITUTE($B544,"4","0"))=$B544),1,0)),"")</f>
        <v/>
      </c>
      <c r="H544" s="5" t="str">
        <f>IF(PhieuBauCu!$B$2&gt;4,IF(LEN($B544)=0,"",IF(AND($B544&gt;0,VALUE(SUBSTITUTE($B544,"5","0"))=$B544),1,0)),"")</f>
        <v/>
      </c>
      <c r="I544" s="5" t="str">
        <f>IF(PhieuBauCu!$B$2&gt;5,IF(LEN($B544)=0,"",IF(AND($B544&gt;0,VALUE(SUBSTITUTE($B544,"6","0"))=$B544),1,0)),"")</f>
        <v/>
      </c>
      <c r="J544" s="5" t="str">
        <f>IF(PhieuBauCu!$B$2&gt;6,IF(LEN($B544)=0,"",IF(AND($B544&gt;0,VALUE(SUBSTITUTE($B544,"7","0"))=$B544),1,0)),"")</f>
        <v/>
      </c>
      <c r="K544" s="5" t="str">
        <f>IF(PhieuBauCu!$B$2&gt;7,IF(LEN($B544)=0,"",IF(AND($B544&gt;0,VALUE(SUBSTITUTE($B544,"8","0"))=$B544),1,0)),"")</f>
        <v/>
      </c>
      <c r="L544" s="5" t="str">
        <f>IF(PhieuBauCu!$B$2&gt;8,IF(LEN($B544)=0,"",IF(AND($B544&gt;0,VALUE(SUBSTITUTE($B544,"9","0"))=$B544),1,0)),"")</f>
        <v/>
      </c>
      <c r="M544" s="9">
        <f t="shared" si="17"/>
        <v>0</v>
      </c>
      <c r="N544" s="36">
        <f>IF(AND(M544&lt;=PhieuBauCu!$B$13,M544&gt;=1),1,0)</f>
        <v>0</v>
      </c>
    </row>
    <row r="545" spans="1:14" ht="28.5" customHeight="1">
      <c r="A545" s="2">
        <v>540</v>
      </c>
      <c r="B545" s="3"/>
      <c r="C545" s="48" t="str">
        <f t="shared" si="16"/>
        <v/>
      </c>
      <c r="D545" s="5" t="str">
        <f>IF(PhieuBauCu!$B$2&gt;0,IF(LEN($B545)=0,"",IF(AND($B545&gt;0,VALUE(SUBSTITUTE($B545,"1","0"))=$B545),1,0)),"")</f>
        <v/>
      </c>
      <c r="E545" s="5" t="str">
        <f>IF(PhieuBauCu!$B$2&gt;1,IF(LEN($B545)=0,"",IF(AND($B545&gt;0,VALUE(SUBSTITUTE($B545,"2","0"))=$B545),1,0)),"")</f>
        <v/>
      </c>
      <c r="F545" s="5" t="str">
        <f>IF(PhieuBauCu!$B$2&gt;2,IF(LEN($B545)=0,"",IF(AND($B545&gt;0,VALUE(SUBSTITUTE($B545,"3","0"))=$B545),1,0)),"")</f>
        <v/>
      </c>
      <c r="G545" s="5" t="str">
        <f>IF(PhieuBauCu!$B$2&gt;3,IF(LEN($B545)=0,"",IF(AND($B545&gt;0,VALUE(SUBSTITUTE($B545,"4","0"))=$B545),1,0)),"")</f>
        <v/>
      </c>
      <c r="H545" s="5" t="str">
        <f>IF(PhieuBauCu!$B$2&gt;4,IF(LEN($B545)=0,"",IF(AND($B545&gt;0,VALUE(SUBSTITUTE($B545,"5","0"))=$B545),1,0)),"")</f>
        <v/>
      </c>
      <c r="I545" s="5" t="str">
        <f>IF(PhieuBauCu!$B$2&gt;5,IF(LEN($B545)=0,"",IF(AND($B545&gt;0,VALUE(SUBSTITUTE($B545,"6","0"))=$B545),1,0)),"")</f>
        <v/>
      </c>
      <c r="J545" s="5" t="str">
        <f>IF(PhieuBauCu!$B$2&gt;6,IF(LEN($B545)=0,"",IF(AND($B545&gt;0,VALUE(SUBSTITUTE($B545,"7","0"))=$B545),1,0)),"")</f>
        <v/>
      </c>
      <c r="K545" s="5" t="str">
        <f>IF(PhieuBauCu!$B$2&gt;7,IF(LEN($B545)=0,"",IF(AND($B545&gt;0,VALUE(SUBSTITUTE($B545,"8","0"))=$B545),1,0)),"")</f>
        <v/>
      </c>
      <c r="L545" s="5" t="str">
        <f>IF(PhieuBauCu!$B$2&gt;8,IF(LEN($B545)=0,"",IF(AND($B545&gt;0,VALUE(SUBSTITUTE($B545,"9","0"))=$B545),1,0)),"")</f>
        <v/>
      </c>
      <c r="M545" s="9">
        <f t="shared" si="17"/>
        <v>0</v>
      </c>
      <c r="N545" s="36">
        <f>IF(AND(M545&lt;=PhieuBauCu!$B$13,M545&gt;=1),1,0)</f>
        <v>0</v>
      </c>
    </row>
    <row r="546" spans="1:14" ht="28.5" customHeight="1">
      <c r="A546" s="2">
        <v>541</v>
      </c>
      <c r="B546" s="3"/>
      <c r="C546" s="48" t="str">
        <f t="shared" si="16"/>
        <v/>
      </c>
      <c r="D546" s="5" t="str">
        <f>IF(PhieuBauCu!$B$2&gt;0,IF(LEN($B546)=0,"",IF(AND($B546&gt;0,VALUE(SUBSTITUTE($B546,"1","0"))=$B546),1,0)),"")</f>
        <v/>
      </c>
      <c r="E546" s="5" t="str">
        <f>IF(PhieuBauCu!$B$2&gt;1,IF(LEN($B546)=0,"",IF(AND($B546&gt;0,VALUE(SUBSTITUTE($B546,"2","0"))=$B546),1,0)),"")</f>
        <v/>
      </c>
      <c r="F546" s="5" t="str">
        <f>IF(PhieuBauCu!$B$2&gt;2,IF(LEN($B546)=0,"",IF(AND($B546&gt;0,VALUE(SUBSTITUTE($B546,"3","0"))=$B546),1,0)),"")</f>
        <v/>
      </c>
      <c r="G546" s="5" t="str">
        <f>IF(PhieuBauCu!$B$2&gt;3,IF(LEN($B546)=0,"",IF(AND($B546&gt;0,VALUE(SUBSTITUTE($B546,"4","0"))=$B546),1,0)),"")</f>
        <v/>
      </c>
      <c r="H546" s="5" t="str">
        <f>IF(PhieuBauCu!$B$2&gt;4,IF(LEN($B546)=0,"",IF(AND($B546&gt;0,VALUE(SUBSTITUTE($B546,"5","0"))=$B546),1,0)),"")</f>
        <v/>
      </c>
      <c r="I546" s="5" t="str">
        <f>IF(PhieuBauCu!$B$2&gt;5,IF(LEN($B546)=0,"",IF(AND($B546&gt;0,VALUE(SUBSTITUTE($B546,"6","0"))=$B546),1,0)),"")</f>
        <v/>
      </c>
      <c r="J546" s="5" t="str">
        <f>IF(PhieuBauCu!$B$2&gt;6,IF(LEN($B546)=0,"",IF(AND($B546&gt;0,VALUE(SUBSTITUTE($B546,"7","0"))=$B546),1,0)),"")</f>
        <v/>
      </c>
      <c r="K546" s="5" t="str">
        <f>IF(PhieuBauCu!$B$2&gt;7,IF(LEN($B546)=0,"",IF(AND($B546&gt;0,VALUE(SUBSTITUTE($B546,"8","0"))=$B546),1,0)),"")</f>
        <v/>
      </c>
      <c r="L546" s="5" t="str">
        <f>IF(PhieuBauCu!$B$2&gt;8,IF(LEN($B546)=0,"",IF(AND($B546&gt;0,VALUE(SUBSTITUTE($B546,"9","0"))=$B546),1,0)),"")</f>
        <v/>
      </c>
      <c r="M546" s="9">
        <f t="shared" si="17"/>
        <v>0</v>
      </c>
      <c r="N546" s="36">
        <f>IF(AND(M546&lt;=PhieuBauCu!$B$13,M546&gt;=1),1,0)</f>
        <v>0</v>
      </c>
    </row>
    <row r="547" spans="1:14" ht="28.5" customHeight="1">
      <c r="A547" s="2">
        <v>542</v>
      </c>
      <c r="B547" s="3"/>
      <c r="C547" s="48" t="str">
        <f t="shared" si="16"/>
        <v/>
      </c>
      <c r="D547" s="5" t="str">
        <f>IF(PhieuBauCu!$B$2&gt;0,IF(LEN($B547)=0,"",IF(AND($B547&gt;0,VALUE(SUBSTITUTE($B547,"1","0"))=$B547),1,0)),"")</f>
        <v/>
      </c>
      <c r="E547" s="5" t="str">
        <f>IF(PhieuBauCu!$B$2&gt;1,IF(LEN($B547)=0,"",IF(AND($B547&gt;0,VALUE(SUBSTITUTE($B547,"2","0"))=$B547),1,0)),"")</f>
        <v/>
      </c>
      <c r="F547" s="5" t="str">
        <f>IF(PhieuBauCu!$B$2&gt;2,IF(LEN($B547)=0,"",IF(AND($B547&gt;0,VALUE(SUBSTITUTE($B547,"3","0"))=$B547),1,0)),"")</f>
        <v/>
      </c>
      <c r="G547" s="5" t="str">
        <f>IF(PhieuBauCu!$B$2&gt;3,IF(LEN($B547)=0,"",IF(AND($B547&gt;0,VALUE(SUBSTITUTE($B547,"4","0"))=$B547),1,0)),"")</f>
        <v/>
      </c>
      <c r="H547" s="5" t="str">
        <f>IF(PhieuBauCu!$B$2&gt;4,IF(LEN($B547)=0,"",IF(AND($B547&gt;0,VALUE(SUBSTITUTE($B547,"5","0"))=$B547),1,0)),"")</f>
        <v/>
      </c>
      <c r="I547" s="5" t="str">
        <f>IF(PhieuBauCu!$B$2&gt;5,IF(LEN($B547)=0,"",IF(AND($B547&gt;0,VALUE(SUBSTITUTE($B547,"6","0"))=$B547),1,0)),"")</f>
        <v/>
      </c>
      <c r="J547" s="5" t="str">
        <f>IF(PhieuBauCu!$B$2&gt;6,IF(LEN($B547)=0,"",IF(AND($B547&gt;0,VALUE(SUBSTITUTE($B547,"7","0"))=$B547),1,0)),"")</f>
        <v/>
      </c>
      <c r="K547" s="5" t="str">
        <f>IF(PhieuBauCu!$B$2&gt;7,IF(LEN($B547)=0,"",IF(AND($B547&gt;0,VALUE(SUBSTITUTE($B547,"8","0"))=$B547),1,0)),"")</f>
        <v/>
      </c>
      <c r="L547" s="5" t="str">
        <f>IF(PhieuBauCu!$B$2&gt;8,IF(LEN($B547)=0,"",IF(AND($B547&gt;0,VALUE(SUBSTITUTE($B547,"9","0"))=$B547),1,0)),"")</f>
        <v/>
      </c>
      <c r="M547" s="9">
        <f t="shared" si="17"/>
        <v>0</v>
      </c>
      <c r="N547" s="36">
        <f>IF(AND(M547&lt;=PhieuBauCu!$B$13,M547&gt;=1),1,0)</f>
        <v>0</v>
      </c>
    </row>
    <row r="548" spans="1:14" ht="28.5" customHeight="1">
      <c r="A548" s="2">
        <v>543</v>
      </c>
      <c r="B548" s="3"/>
      <c r="C548" s="48" t="str">
        <f t="shared" si="16"/>
        <v/>
      </c>
      <c r="D548" s="5" t="str">
        <f>IF(PhieuBauCu!$B$2&gt;0,IF(LEN($B548)=0,"",IF(AND($B548&gt;0,VALUE(SUBSTITUTE($B548,"1","0"))=$B548),1,0)),"")</f>
        <v/>
      </c>
      <c r="E548" s="5" t="str">
        <f>IF(PhieuBauCu!$B$2&gt;1,IF(LEN($B548)=0,"",IF(AND($B548&gt;0,VALUE(SUBSTITUTE($B548,"2","0"))=$B548),1,0)),"")</f>
        <v/>
      </c>
      <c r="F548" s="5" t="str">
        <f>IF(PhieuBauCu!$B$2&gt;2,IF(LEN($B548)=0,"",IF(AND($B548&gt;0,VALUE(SUBSTITUTE($B548,"3","0"))=$B548),1,0)),"")</f>
        <v/>
      </c>
      <c r="G548" s="5" t="str">
        <f>IF(PhieuBauCu!$B$2&gt;3,IF(LEN($B548)=0,"",IF(AND($B548&gt;0,VALUE(SUBSTITUTE($B548,"4","0"))=$B548),1,0)),"")</f>
        <v/>
      </c>
      <c r="H548" s="5" t="str">
        <f>IF(PhieuBauCu!$B$2&gt;4,IF(LEN($B548)=0,"",IF(AND($B548&gt;0,VALUE(SUBSTITUTE($B548,"5","0"))=$B548),1,0)),"")</f>
        <v/>
      </c>
      <c r="I548" s="5" t="str">
        <f>IF(PhieuBauCu!$B$2&gt;5,IF(LEN($B548)=0,"",IF(AND($B548&gt;0,VALUE(SUBSTITUTE($B548,"6","0"))=$B548),1,0)),"")</f>
        <v/>
      </c>
      <c r="J548" s="5" t="str">
        <f>IF(PhieuBauCu!$B$2&gt;6,IF(LEN($B548)=0,"",IF(AND($B548&gt;0,VALUE(SUBSTITUTE($B548,"7","0"))=$B548),1,0)),"")</f>
        <v/>
      </c>
      <c r="K548" s="5" t="str">
        <f>IF(PhieuBauCu!$B$2&gt;7,IF(LEN($B548)=0,"",IF(AND($B548&gt;0,VALUE(SUBSTITUTE($B548,"8","0"))=$B548),1,0)),"")</f>
        <v/>
      </c>
      <c r="L548" s="5" t="str">
        <f>IF(PhieuBauCu!$B$2&gt;8,IF(LEN($B548)=0,"",IF(AND($B548&gt;0,VALUE(SUBSTITUTE($B548,"9","0"))=$B548),1,0)),"")</f>
        <v/>
      </c>
      <c r="M548" s="9">
        <f t="shared" si="17"/>
        <v>0</v>
      </c>
      <c r="N548" s="36">
        <f>IF(AND(M548&lt;=PhieuBauCu!$B$13,M548&gt;=1),1,0)</f>
        <v>0</v>
      </c>
    </row>
    <row r="549" spans="1:14" ht="28.5" customHeight="1">
      <c r="A549" s="2">
        <v>544</v>
      </c>
      <c r="B549" s="3"/>
      <c r="C549" s="48" t="str">
        <f t="shared" si="16"/>
        <v/>
      </c>
      <c r="D549" s="5" t="str">
        <f>IF(PhieuBauCu!$B$2&gt;0,IF(LEN($B549)=0,"",IF(AND($B549&gt;0,VALUE(SUBSTITUTE($B549,"1","0"))=$B549),1,0)),"")</f>
        <v/>
      </c>
      <c r="E549" s="5" t="str">
        <f>IF(PhieuBauCu!$B$2&gt;1,IF(LEN($B549)=0,"",IF(AND($B549&gt;0,VALUE(SUBSTITUTE($B549,"2","0"))=$B549),1,0)),"")</f>
        <v/>
      </c>
      <c r="F549" s="5" t="str">
        <f>IF(PhieuBauCu!$B$2&gt;2,IF(LEN($B549)=0,"",IF(AND($B549&gt;0,VALUE(SUBSTITUTE($B549,"3","0"))=$B549),1,0)),"")</f>
        <v/>
      </c>
      <c r="G549" s="5" t="str">
        <f>IF(PhieuBauCu!$B$2&gt;3,IF(LEN($B549)=0,"",IF(AND($B549&gt;0,VALUE(SUBSTITUTE($B549,"4","0"))=$B549),1,0)),"")</f>
        <v/>
      </c>
      <c r="H549" s="5" t="str">
        <f>IF(PhieuBauCu!$B$2&gt;4,IF(LEN($B549)=0,"",IF(AND($B549&gt;0,VALUE(SUBSTITUTE($B549,"5","0"))=$B549),1,0)),"")</f>
        <v/>
      </c>
      <c r="I549" s="5" t="str">
        <f>IF(PhieuBauCu!$B$2&gt;5,IF(LEN($B549)=0,"",IF(AND($B549&gt;0,VALUE(SUBSTITUTE($B549,"6","0"))=$B549),1,0)),"")</f>
        <v/>
      </c>
      <c r="J549" s="5" t="str">
        <f>IF(PhieuBauCu!$B$2&gt;6,IF(LEN($B549)=0,"",IF(AND($B549&gt;0,VALUE(SUBSTITUTE($B549,"7","0"))=$B549),1,0)),"")</f>
        <v/>
      </c>
      <c r="K549" s="5" t="str">
        <f>IF(PhieuBauCu!$B$2&gt;7,IF(LEN($B549)=0,"",IF(AND($B549&gt;0,VALUE(SUBSTITUTE($B549,"8","0"))=$B549),1,0)),"")</f>
        <v/>
      </c>
      <c r="L549" s="5" t="str">
        <f>IF(PhieuBauCu!$B$2&gt;8,IF(LEN($B549)=0,"",IF(AND($B549&gt;0,VALUE(SUBSTITUTE($B549,"9","0"))=$B549),1,0)),"")</f>
        <v/>
      </c>
      <c r="M549" s="9">
        <f t="shared" si="17"/>
        <v>0</v>
      </c>
      <c r="N549" s="36">
        <f>IF(AND(M549&lt;=PhieuBauCu!$B$13,M549&gt;=1),1,0)</f>
        <v>0</v>
      </c>
    </row>
    <row r="550" spans="1:14" ht="28.5" customHeight="1">
      <c r="A550" s="2">
        <v>545</v>
      </c>
      <c r="B550" s="3"/>
      <c r="C550" s="48" t="str">
        <f t="shared" si="16"/>
        <v/>
      </c>
      <c r="D550" s="5" t="str">
        <f>IF(PhieuBauCu!$B$2&gt;0,IF(LEN($B550)=0,"",IF(AND($B550&gt;0,VALUE(SUBSTITUTE($B550,"1","0"))=$B550),1,0)),"")</f>
        <v/>
      </c>
      <c r="E550" s="5" t="str">
        <f>IF(PhieuBauCu!$B$2&gt;1,IF(LEN($B550)=0,"",IF(AND($B550&gt;0,VALUE(SUBSTITUTE($B550,"2","0"))=$B550),1,0)),"")</f>
        <v/>
      </c>
      <c r="F550" s="5" t="str">
        <f>IF(PhieuBauCu!$B$2&gt;2,IF(LEN($B550)=0,"",IF(AND($B550&gt;0,VALUE(SUBSTITUTE($B550,"3","0"))=$B550),1,0)),"")</f>
        <v/>
      </c>
      <c r="G550" s="5" t="str">
        <f>IF(PhieuBauCu!$B$2&gt;3,IF(LEN($B550)=0,"",IF(AND($B550&gt;0,VALUE(SUBSTITUTE($B550,"4","0"))=$B550),1,0)),"")</f>
        <v/>
      </c>
      <c r="H550" s="5" t="str">
        <f>IF(PhieuBauCu!$B$2&gt;4,IF(LEN($B550)=0,"",IF(AND($B550&gt;0,VALUE(SUBSTITUTE($B550,"5","0"))=$B550),1,0)),"")</f>
        <v/>
      </c>
      <c r="I550" s="5" t="str">
        <f>IF(PhieuBauCu!$B$2&gt;5,IF(LEN($B550)=0,"",IF(AND($B550&gt;0,VALUE(SUBSTITUTE($B550,"6","0"))=$B550),1,0)),"")</f>
        <v/>
      </c>
      <c r="J550" s="5" t="str">
        <f>IF(PhieuBauCu!$B$2&gt;6,IF(LEN($B550)=0,"",IF(AND($B550&gt;0,VALUE(SUBSTITUTE($B550,"7","0"))=$B550),1,0)),"")</f>
        <v/>
      </c>
      <c r="K550" s="5" t="str">
        <f>IF(PhieuBauCu!$B$2&gt;7,IF(LEN($B550)=0,"",IF(AND($B550&gt;0,VALUE(SUBSTITUTE($B550,"8","0"))=$B550),1,0)),"")</f>
        <v/>
      </c>
      <c r="L550" s="5" t="str">
        <f>IF(PhieuBauCu!$B$2&gt;8,IF(LEN($B550)=0,"",IF(AND($B550&gt;0,VALUE(SUBSTITUTE($B550,"9","0"))=$B550),1,0)),"")</f>
        <v/>
      </c>
      <c r="M550" s="9">
        <f t="shared" si="17"/>
        <v>0</v>
      </c>
      <c r="N550" s="36">
        <f>IF(AND(M550&lt;=PhieuBauCu!$B$13,M550&gt;=1),1,0)</f>
        <v>0</v>
      </c>
    </row>
    <row r="551" spans="1:14" ht="28.5" customHeight="1">
      <c r="A551" s="2">
        <v>546</v>
      </c>
      <c r="B551" s="3"/>
      <c r="C551" s="48" t="str">
        <f t="shared" si="16"/>
        <v/>
      </c>
      <c r="D551" s="5" t="str">
        <f>IF(PhieuBauCu!$B$2&gt;0,IF(LEN($B551)=0,"",IF(AND($B551&gt;0,VALUE(SUBSTITUTE($B551,"1","0"))=$B551),1,0)),"")</f>
        <v/>
      </c>
      <c r="E551" s="5" t="str">
        <f>IF(PhieuBauCu!$B$2&gt;1,IF(LEN($B551)=0,"",IF(AND($B551&gt;0,VALUE(SUBSTITUTE($B551,"2","0"))=$B551),1,0)),"")</f>
        <v/>
      </c>
      <c r="F551" s="5" t="str">
        <f>IF(PhieuBauCu!$B$2&gt;2,IF(LEN($B551)=0,"",IF(AND($B551&gt;0,VALUE(SUBSTITUTE($B551,"3","0"))=$B551),1,0)),"")</f>
        <v/>
      </c>
      <c r="G551" s="5" t="str">
        <f>IF(PhieuBauCu!$B$2&gt;3,IF(LEN($B551)=0,"",IF(AND($B551&gt;0,VALUE(SUBSTITUTE($B551,"4","0"))=$B551),1,0)),"")</f>
        <v/>
      </c>
      <c r="H551" s="5" t="str">
        <f>IF(PhieuBauCu!$B$2&gt;4,IF(LEN($B551)=0,"",IF(AND($B551&gt;0,VALUE(SUBSTITUTE($B551,"5","0"))=$B551),1,0)),"")</f>
        <v/>
      </c>
      <c r="I551" s="5" t="str">
        <f>IF(PhieuBauCu!$B$2&gt;5,IF(LEN($B551)=0,"",IF(AND($B551&gt;0,VALUE(SUBSTITUTE($B551,"6","0"))=$B551),1,0)),"")</f>
        <v/>
      </c>
      <c r="J551" s="5" t="str">
        <f>IF(PhieuBauCu!$B$2&gt;6,IF(LEN($B551)=0,"",IF(AND($B551&gt;0,VALUE(SUBSTITUTE($B551,"7","0"))=$B551),1,0)),"")</f>
        <v/>
      </c>
      <c r="K551" s="5" t="str">
        <f>IF(PhieuBauCu!$B$2&gt;7,IF(LEN($B551)=0,"",IF(AND($B551&gt;0,VALUE(SUBSTITUTE($B551,"8","0"))=$B551),1,0)),"")</f>
        <v/>
      </c>
      <c r="L551" s="5" t="str">
        <f>IF(PhieuBauCu!$B$2&gt;8,IF(LEN($B551)=0,"",IF(AND($B551&gt;0,VALUE(SUBSTITUTE($B551,"9","0"))=$B551),1,0)),"")</f>
        <v/>
      </c>
      <c r="M551" s="9">
        <f t="shared" si="17"/>
        <v>0</v>
      </c>
      <c r="N551" s="36">
        <f>IF(AND(M551&lt;=PhieuBauCu!$B$13,M551&gt;=1),1,0)</f>
        <v>0</v>
      </c>
    </row>
    <row r="552" spans="1:14" ht="28.5" customHeight="1">
      <c r="A552" s="2">
        <v>547</v>
      </c>
      <c r="B552" s="3"/>
      <c r="C552" s="48" t="str">
        <f t="shared" si="16"/>
        <v/>
      </c>
      <c r="D552" s="5" t="str">
        <f>IF(PhieuBauCu!$B$2&gt;0,IF(LEN($B552)=0,"",IF(AND($B552&gt;0,VALUE(SUBSTITUTE($B552,"1","0"))=$B552),1,0)),"")</f>
        <v/>
      </c>
      <c r="E552" s="5" t="str">
        <f>IF(PhieuBauCu!$B$2&gt;1,IF(LEN($B552)=0,"",IF(AND($B552&gt;0,VALUE(SUBSTITUTE($B552,"2","0"))=$B552),1,0)),"")</f>
        <v/>
      </c>
      <c r="F552" s="5" t="str">
        <f>IF(PhieuBauCu!$B$2&gt;2,IF(LEN($B552)=0,"",IF(AND($B552&gt;0,VALUE(SUBSTITUTE($B552,"3","0"))=$B552),1,0)),"")</f>
        <v/>
      </c>
      <c r="G552" s="5" t="str">
        <f>IF(PhieuBauCu!$B$2&gt;3,IF(LEN($B552)=0,"",IF(AND($B552&gt;0,VALUE(SUBSTITUTE($B552,"4","0"))=$B552),1,0)),"")</f>
        <v/>
      </c>
      <c r="H552" s="5" t="str">
        <f>IF(PhieuBauCu!$B$2&gt;4,IF(LEN($B552)=0,"",IF(AND($B552&gt;0,VALUE(SUBSTITUTE($B552,"5","0"))=$B552),1,0)),"")</f>
        <v/>
      </c>
      <c r="I552" s="5" t="str">
        <f>IF(PhieuBauCu!$B$2&gt;5,IF(LEN($B552)=0,"",IF(AND($B552&gt;0,VALUE(SUBSTITUTE($B552,"6","0"))=$B552),1,0)),"")</f>
        <v/>
      </c>
      <c r="J552" s="5" t="str">
        <f>IF(PhieuBauCu!$B$2&gt;6,IF(LEN($B552)=0,"",IF(AND($B552&gt;0,VALUE(SUBSTITUTE($B552,"7","0"))=$B552),1,0)),"")</f>
        <v/>
      </c>
      <c r="K552" s="5" t="str">
        <f>IF(PhieuBauCu!$B$2&gt;7,IF(LEN($B552)=0,"",IF(AND($B552&gt;0,VALUE(SUBSTITUTE($B552,"8","0"))=$B552),1,0)),"")</f>
        <v/>
      </c>
      <c r="L552" s="5" t="str">
        <f>IF(PhieuBauCu!$B$2&gt;8,IF(LEN($B552)=0,"",IF(AND($B552&gt;0,VALUE(SUBSTITUTE($B552,"9","0"))=$B552),1,0)),"")</f>
        <v/>
      </c>
      <c r="M552" s="9">
        <f t="shared" si="17"/>
        <v>0</v>
      </c>
      <c r="N552" s="36">
        <f>IF(AND(M552&lt;=PhieuBauCu!$B$13,M552&gt;=1),1,0)</f>
        <v>0</v>
      </c>
    </row>
    <row r="553" spans="1:14" ht="28.5" customHeight="1">
      <c r="A553" s="2">
        <v>548</v>
      </c>
      <c r="B553" s="3"/>
      <c r="C553" s="48" t="str">
        <f t="shared" si="16"/>
        <v/>
      </c>
      <c r="D553" s="5" t="str">
        <f>IF(PhieuBauCu!$B$2&gt;0,IF(LEN($B553)=0,"",IF(AND($B553&gt;0,VALUE(SUBSTITUTE($B553,"1","0"))=$B553),1,0)),"")</f>
        <v/>
      </c>
      <c r="E553" s="5" t="str">
        <f>IF(PhieuBauCu!$B$2&gt;1,IF(LEN($B553)=0,"",IF(AND($B553&gt;0,VALUE(SUBSTITUTE($B553,"2","0"))=$B553),1,0)),"")</f>
        <v/>
      </c>
      <c r="F553" s="5" t="str">
        <f>IF(PhieuBauCu!$B$2&gt;2,IF(LEN($B553)=0,"",IF(AND($B553&gt;0,VALUE(SUBSTITUTE($B553,"3","0"))=$B553),1,0)),"")</f>
        <v/>
      </c>
      <c r="G553" s="5" t="str">
        <f>IF(PhieuBauCu!$B$2&gt;3,IF(LEN($B553)=0,"",IF(AND($B553&gt;0,VALUE(SUBSTITUTE($B553,"4","0"))=$B553),1,0)),"")</f>
        <v/>
      </c>
      <c r="H553" s="5" t="str">
        <f>IF(PhieuBauCu!$B$2&gt;4,IF(LEN($B553)=0,"",IF(AND($B553&gt;0,VALUE(SUBSTITUTE($B553,"5","0"))=$B553),1,0)),"")</f>
        <v/>
      </c>
      <c r="I553" s="5" t="str">
        <f>IF(PhieuBauCu!$B$2&gt;5,IF(LEN($B553)=0,"",IF(AND($B553&gt;0,VALUE(SUBSTITUTE($B553,"6","0"))=$B553),1,0)),"")</f>
        <v/>
      </c>
      <c r="J553" s="5" t="str">
        <f>IF(PhieuBauCu!$B$2&gt;6,IF(LEN($B553)=0,"",IF(AND($B553&gt;0,VALUE(SUBSTITUTE($B553,"7","0"))=$B553),1,0)),"")</f>
        <v/>
      </c>
      <c r="K553" s="5" t="str">
        <f>IF(PhieuBauCu!$B$2&gt;7,IF(LEN($B553)=0,"",IF(AND($B553&gt;0,VALUE(SUBSTITUTE($B553,"8","0"))=$B553),1,0)),"")</f>
        <v/>
      </c>
      <c r="L553" s="5" t="str">
        <f>IF(PhieuBauCu!$B$2&gt;8,IF(LEN($B553)=0,"",IF(AND($B553&gt;0,VALUE(SUBSTITUTE($B553,"9","0"))=$B553),1,0)),"")</f>
        <v/>
      </c>
      <c r="M553" s="9">
        <f t="shared" si="17"/>
        <v>0</v>
      </c>
      <c r="N553" s="36">
        <f>IF(AND(M553&lt;=PhieuBauCu!$B$13,M553&gt;=1),1,0)</f>
        <v>0</v>
      </c>
    </row>
    <row r="554" spans="1:14" ht="28.5" customHeight="1">
      <c r="A554" s="2">
        <v>549</v>
      </c>
      <c r="B554" s="3"/>
      <c r="C554" s="48" t="str">
        <f t="shared" si="16"/>
        <v/>
      </c>
      <c r="D554" s="5" t="str">
        <f>IF(PhieuBauCu!$B$2&gt;0,IF(LEN($B554)=0,"",IF(AND($B554&gt;0,VALUE(SUBSTITUTE($B554,"1","0"))=$B554),1,0)),"")</f>
        <v/>
      </c>
      <c r="E554" s="5" t="str">
        <f>IF(PhieuBauCu!$B$2&gt;1,IF(LEN($B554)=0,"",IF(AND($B554&gt;0,VALUE(SUBSTITUTE($B554,"2","0"))=$B554),1,0)),"")</f>
        <v/>
      </c>
      <c r="F554" s="5" t="str">
        <f>IF(PhieuBauCu!$B$2&gt;2,IF(LEN($B554)=0,"",IF(AND($B554&gt;0,VALUE(SUBSTITUTE($B554,"3","0"))=$B554),1,0)),"")</f>
        <v/>
      </c>
      <c r="G554" s="5" t="str">
        <f>IF(PhieuBauCu!$B$2&gt;3,IF(LEN($B554)=0,"",IF(AND($B554&gt;0,VALUE(SUBSTITUTE($B554,"4","0"))=$B554),1,0)),"")</f>
        <v/>
      </c>
      <c r="H554" s="5" t="str">
        <f>IF(PhieuBauCu!$B$2&gt;4,IF(LEN($B554)=0,"",IF(AND($B554&gt;0,VALUE(SUBSTITUTE($B554,"5","0"))=$B554),1,0)),"")</f>
        <v/>
      </c>
      <c r="I554" s="5" t="str">
        <f>IF(PhieuBauCu!$B$2&gt;5,IF(LEN($B554)=0,"",IF(AND($B554&gt;0,VALUE(SUBSTITUTE($B554,"6","0"))=$B554),1,0)),"")</f>
        <v/>
      </c>
      <c r="J554" s="5" t="str">
        <f>IF(PhieuBauCu!$B$2&gt;6,IF(LEN($B554)=0,"",IF(AND($B554&gt;0,VALUE(SUBSTITUTE($B554,"7","0"))=$B554),1,0)),"")</f>
        <v/>
      </c>
      <c r="K554" s="5" t="str">
        <f>IF(PhieuBauCu!$B$2&gt;7,IF(LEN($B554)=0,"",IF(AND($B554&gt;0,VALUE(SUBSTITUTE($B554,"8","0"))=$B554),1,0)),"")</f>
        <v/>
      </c>
      <c r="L554" s="5" t="str">
        <f>IF(PhieuBauCu!$B$2&gt;8,IF(LEN($B554)=0,"",IF(AND($B554&gt;0,VALUE(SUBSTITUTE($B554,"9","0"))=$B554),1,0)),"")</f>
        <v/>
      </c>
      <c r="M554" s="9">
        <f t="shared" si="17"/>
        <v>0</v>
      </c>
      <c r="N554" s="36">
        <f>IF(AND(M554&lt;=PhieuBauCu!$B$13,M554&gt;=1),1,0)</f>
        <v>0</v>
      </c>
    </row>
    <row r="555" spans="1:14" ht="28.5" customHeight="1">
      <c r="A555" s="2">
        <v>550</v>
      </c>
      <c r="B555" s="3"/>
      <c r="C555" s="48" t="str">
        <f t="shared" si="16"/>
        <v/>
      </c>
      <c r="D555" s="5" t="str">
        <f>IF(PhieuBauCu!$B$2&gt;0,IF(LEN($B555)=0,"",IF(AND($B555&gt;0,VALUE(SUBSTITUTE($B555,"1","0"))=$B555),1,0)),"")</f>
        <v/>
      </c>
      <c r="E555" s="5" t="str">
        <f>IF(PhieuBauCu!$B$2&gt;1,IF(LEN($B555)=0,"",IF(AND($B555&gt;0,VALUE(SUBSTITUTE($B555,"2","0"))=$B555),1,0)),"")</f>
        <v/>
      </c>
      <c r="F555" s="5" t="str">
        <f>IF(PhieuBauCu!$B$2&gt;2,IF(LEN($B555)=0,"",IF(AND($B555&gt;0,VALUE(SUBSTITUTE($B555,"3","0"))=$B555),1,0)),"")</f>
        <v/>
      </c>
      <c r="G555" s="5" t="str">
        <f>IF(PhieuBauCu!$B$2&gt;3,IF(LEN($B555)=0,"",IF(AND($B555&gt;0,VALUE(SUBSTITUTE($B555,"4","0"))=$B555),1,0)),"")</f>
        <v/>
      </c>
      <c r="H555" s="5" t="str">
        <f>IF(PhieuBauCu!$B$2&gt;4,IF(LEN($B555)=0,"",IF(AND($B555&gt;0,VALUE(SUBSTITUTE($B555,"5","0"))=$B555),1,0)),"")</f>
        <v/>
      </c>
      <c r="I555" s="5" t="str">
        <f>IF(PhieuBauCu!$B$2&gt;5,IF(LEN($B555)=0,"",IF(AND($B555&gt;0,VALUE(SUBSTITUTE($B555,"6","0"))=$B555),1,0)),"")</f>
        <v/>
      </c>
      <c r="J555" s="5" t="str">
        <f>IF(PhieuBauCu!$B$2&gt;6,IF(LEN($B555)=0,"",IF(AND($B555&gt;0,VALUE(SUBSTITUTE($B555,"7","0"))=$B555),1,0)),"")</f>
        <v/>
      </c>
      <c r="K555" s="5" t="str">
        <f>IF(PhieuBauCu!$B$2&gt;7,IF(LEN($B555)=0,"",IF(AND($B555&gt;0,VALUE(SUBSTITUTE($B555,"8","0"))=$B555),1,0)),"")</f>
        <v/>
      </c>
      <c r="L555" s="5" t="str">
        <f>IF(PhieuBauCu!$B$2&gt;8,IF(LEN($B555)=0,"",IF(AND($B555&gt;0,VALUE(SUBSTITUTE($B555,"9","0"))=$B555),1,0)),"")</f>
        <v/>
      </c>
      <c r="M555" s="9">
        <f t="shared" si="17"/>
        <v>0</v>
      </c>
      <c r="N555" s="36">
        <f>IF(AND(M555&lt;=PhieuBauCu!$B$13,M555&gt;=1),1,0)</f>
        <v>0</v>
      </c>
    </row>
    <row r="556" spans="1:14" ht="28.5" customHeight="1">
      <c r="A556" s="2">
        <v>551</v>
      </c>
      <c r="B556" s="3"/>
      <c r="C556" s="48" t="str">
        <f t="shared" si="16"/>
        <v/>
      </c>
      <c r="D556" s="5" t="str">
        <f>IF(PhieuBauCu!$B$2&gt;0,IF(LEN($B556)=0,"",IF(AND($B556&gt;0,VALUE(SUBSTITUTE($B556,"1","0"))=$B556),1,0)),"")</f>
        <v/>
      </c>
      <c r="E556" s="5" t="str">
        <f>IF(PhieuBauCu!$B$2&gt;1,IF(LEN($B556)=0,"",IF(AND($B556&gt;0,VALUE(SUBSTITUTE($B556,"2","0"))=$B556),1,0)),"")</f>
        <v/>
      </c>
      <c r="F556" s="5" t="str">
        <f>IF(PhieuBauCu!$B$2&gt;2,IF(LEN($B556)=0,"",IF(AND($B556&gt;0,VALUE(SUBSTITUTE($B556,"3","0"))=$B556),1,0)),"")</f>
        <v/>
      </c>
      <c r="G556" s="5" t="str">
        <f>IF(PhieuBauCu!$B$2&gt;3,IF(LEN($B556)=0,"",IF(AND($B556&gt;0,VALUE(SUBSTITUTE($B556,"4","0"))=$B556),1,0)),"")</f>
        <v/>
      </c>
      <c r="H556" s="5" t="str">
        <f>IF(PhieuBauCu!$B$2&gt;4,IF(LEN($B556)=0,"",IF(AND($B556&gt;0,VALUE(SUBSTITUTE($B556,"5","0"))=$B556),1,0)),"")</f>
        <v/>
      </c>
      <c r="I556" s="5" t="str">
        <f>IF(PhieuBauCu!$B$2&gt;5,IF(LEN($B556)=0,"",IF(AND($B556&gt;0,VALUE(SUBSTITUTE($B556,"6","0"))=$B556),1,0)),"")</f>
        <v/>
      </c>
      <c r="J556" s="5" t="str">
        <f>IF(PhieuBauCu!$B$2&gt;6,IF(LEN($B556)=0,"",IF(AND($B556&gt;0,VALUE(SUBSTITUTE($B556,"7","0"))=$B556),1,0)),"")</f>
        <v/>
      </c>
      <c r="K556" s="5" t="str">
        <f>IF(PhieuBauCu!$B$2&gt;7,IF(LEN($B556)=0,"",IF(AND($B556&gt;0,VALUE(SUBSTITUTE($B556,"8","0"))=$B556),1,0)),"")</f>
        <v/>
      </c>
      <c r="L556" s="5" t="str">
        <f>IF(PhieuBauCu!$B$2&gt;8,IF(LEN($B556)=0,"",IF(AND($B556&gt;0,VALUE(SUBSTITUTE($B556,"9","0"))=$B556),1,0)),"")</f>
        <v/>
      </c>
      <c r="M556" s="9">
        <f t="shared" si="17"/>
        <v>0</v>
      </c>
      <c r="N556" s="36">
        <f>IF(AND(M556&lt;=PhieuBauCu!$B$13,M556&gt;=1),1,0)</f>
        <v>0</v>
      </c>
    </row>
    <row r="557" spans="1:14" ht="28.5" customHeight="1">
      <c r="A557" s="2">
        <v>552</v>
      </c>
      <c r="B557" s="3"/>
      <c r="C557" s="48" t="str">
        <f t="shared" si="16"/>
        <v/>
      </c>
      <c r="D557" s="5" t="str">
        <f>IF(PhieuBauCu!$B$2&gt;0,IF(LEN($B557)=0,"",IF(AND($B557&gt;0,VALUE(SUBSTITUTE($B557,"1","0"))=$B557),1,0)),"")</f>
        <v/>
      </c>
      <c r="E557" s="5" t="str">
        <f>IF(PhieuBauCu!$B$2&gt;1,IF(LEN($B557)=0,"",IF(AND($B557&gt;0,VALUE(SUBSTITUTE($B557,"2","0"))=$B557),1,0)),"")</f>
        <v/>
      </c>
      <c r="F557" s="5" t="str">
        <f>IF(PhieuBauCu!$B$2&gt;2,IF(LEN($B557)=0,"",IF(AND($B557&gt;0,VALUE(SUBSTITUTE($B557,"3","0"))=$B557),1,0)),"")</f>
        <v/>
      </c>
      <c r="G557" s="5" t="str">
        <f>IF(PhieuBauCu!$B$2&gt;3,IF(LEN($B557)=0,"",IF(AND($B557&gt;0,VALUE(SUBSTITUTE($B557,"4","0"))=$B557),1,0)),"")</f>
        <v/>
      </c>
      <c r="H557" s="5" t="str">
        <f>IF(PhieuBauCu!$B$2&gt;4,IF(LEN($B557)=0,"",IF(AND($B557&gt;0,VALUE(SUBSTITUTE($B557,"5","0"))=$B557),1,0)),"")</f>
        <v/>
      </c>
      <c r="I557" s="5" t="str">
        <f>IF(PhieuBauCu!$B$2&gt;5,IF(LEN($B557)=0,"",IF(AND($B557&gt;0,VALUE(SUBSTITUTE($B557,"6","0"))=$B557),1,0)),"")</f>
        <v/>
      </c>
      <c r="J557" s="5" t="str">
        <f>IF(PhieuBauCu!$B$2&gt;6,IF(LEN($B557)=0,"",IF(AND($B557&gt;0,VALUE(SUBSTITUTE($B557,"7","0"))=$B557),1,0)),"")</f>
        <v/>
      </c>
      <c r="K557" s="5" t="str">
        <f>IF(PhieuBauCu!$B$2&gt;7,IF(LEN($B557)=0,"",IF(AND($B557&gt;0,VALUE(SUBSTITUTE($B557,"8","0"))=$B557),1,0)),"")</f>
        <v/>
      </c>
      <c r="L557" s="5" t="str">
        <f>IF(PhieuBauCu!$B$2&gt;8,IF(LEN($B557)=0,"",IF(AND($B557&gt;0,VALUE(SUBSTITUTE($B557,"9","0"))=$B557),1,0)),"")</f>
        <v/>
      </c>
      <c r="M557" s="9">
        <f t="shared" si="17"/>
        <v>0</v>
      </c>
      <c r="N557" s="36">
        <f>IF(AND(M557&lt;=PhieuBauCu!$B$13,M557&gt;=1),1,0)</f>
        <v>0</v>
      </c>
    </row>
    <row r="558" spans="1:14" ht="28.5" customHeight="1">
      <c r="A558" s="2">
        <v>553</v>
      </c>
      <c r="B558" s="3"/>
      <c r="C558" s="48" t="str">
        <f t="shared" si="16"/>
        <v/>
      </c>
      <c r="D558" s="5" t="str">
        <f>IF(PhieuBauCu!$B$2&gt;0,IF(LEN($B558)=0,"",IF(AND($B558&gt;0,VALUE(SUBSTITUTE($B558,"1","0"))=$B558),1,0)),"")</f>
        <v/>
      </c>
      <c r="E558" s="5" t="str">
        <f>IF(PhieuBauCu!$B$2&gt;1,IF(LEN($B558)=0,"",IF(AND($B558&gt;0,VALUE(SUBSTITUTE($B558,"2","0"))=$B558),1,0)),"")</f>
        <v/>
      </c>
      <c r="F558" s="5" t="str">
        <f>IF(PhieuBauCu!$B$2&gt;2,IF(LEN($B558)=0,"",IF(AND($B558&gt;0,VALUE(SUBSTITUTE($B558,"3","0"))=$B558),1,0)),"")</f>
        <v/>
      </c>
      <c r="G558" s="5" t="str">
        <f>IF(PhieuBauCu!$B$2&gt;3,IF(LEN($B558)=0,"",IF(AND($B558&gt;0,VALUE(SUBSTITUTE($B558,"4","0"))=$B558),1,0)),"")</f>
        <v/>
      </c>
      <c r="H558" s="5" t="str">
        <f>IF(PhieuBauCu!$B$2&gt;4,IF(LEN($B558)=0,"",IF(AND($B558&gt;0,VALUE(SUBSTITUTE($B558,"5","0"))=$B558),1,0)),"")</f>
        <v/>
      </c>
      <c r="I558" s="5" t="str">
        <f>IF(PhieuBauCu!$B$2&gt;5,IF(LEN($B558)=0,"",IF(AND($B558&gt;0,VALUE(SUBSTITUTE($B558,"6","0"))=$B558),1,0)),"")</f>
        <v/>
      </c>
      <c r="J558" s="5" t="str">
        <f>IF(PhieuBauCu!$B$2&gt;6,IF(LEN($B558)=0,"",IF(AND($B558&gt;0,VALUE(SUBSTITUTE($B558,"7","0"))=$B558),1,0)),"")</f>
        <v/>
      </c>
      <c r="K558" s="5" t="str">
        <f>IF(PhieuBauCu!$B$2&gt;7,IF(LEN($B558)=0,"",IF(AND($B558&gt;0,VALUE(SUBSTITUTE($B558,"8","0"))=$B558),1,0)),"")</f>
        <v/>
      </c>
      <c r="L558" s="5" t="str">
        <f>IF(PhieuBauCu!$B$2&gt;8,IF(LEN($B558)=0,"",IF(AND($B558&gt;0,VALUE(SUBSTITUTE($B558,"9","0"))=$B558),1,0)),"")</f>
        <v/>
      </c>
      <c r="M558" s="9">
        <f t="shared" si="17"/>
        <v>0</v>
      </c>
      <c r="N558" s="36">
        <f>IF(AND(M558&lt;=PhieuBauCu!$B$13,M558&gt;=1),1,0)</f>
        <v>0</v>
      </c>
    </row>
    <row r="559" spans="1:14" ht="28.5" customHeight="1">
      <c r="A559" s="2">
        <v>554</v>
      </c>
      <c r="B559" s="3"/>
      <c r="C559" s="48" t="str">
        <f t="shared" si="16"/>
        <v/>
      </c>
      <c r="D559" s="5" t="str">
        <f>IF(PhieuBauCu!$B$2&gt;0,IF(LEN($B559)=0,"",IF(AND($B559&gt;0,VALUE(SUBSTITUTE($B559,"1","0"))=$B559),1,0)),"")</f>
        <v/>
      </c>
      <c r="E559" s="5" t="str">
        <f>IF(PhieuBauCu!$B$2&gt;1,IF(LEN($B559)=0,"",IF(AND($B559&gt;0,VALUE(SUBSTITUTE($B559,"2","0"))=$B559),1,0)),"")</f>
        <v/>
      </c>
      <c r="F559" s="5" t="str">
        <f>IF(PhieuBauCu!$B$2&gt;2,IF(LEN($B559)=0,"",IF(AND($B559&gt;0,VALUE(SUBSTITUTE($B559,"3","0"))=$B559),1,0)),"")</f>
        <v/>
      </c>
      <c r="G559" s="5" t="str">
        <f>IF(PhieuBauCu!$B$2&gt;3,IF(LEN($B559)=0,"",IF(AND($B559&gt;0,VALUE(SUBSTITUTE($B559,"4","0"))=$B559),1,0)),"")</f>
        <v/>
      </c>
      <c r="H559" s="5" t="str">
        <f>IF(PhieuBauCu!$B$2&gt;4,IF(LEN($B559)=0,"",IF(AND($B559&gt;0,VALUE(SUBSTITUTE($B559,"5","0"))=$B559),1,0)),"")</f>
        <v/>
      </c>
      <c r="I559" s="5" t="str">
        <f>IF(PhieuBauCu!$B$2&gt;5,IF(LEN($B559)=0,"",IF(AND($B559&gt;0,VALUE(SUBSTITUTE($B559,"6","0"))=$B559),1,0)),"")</f>
        <v/>
      </c>
      <c r="J559" s="5" t="str">
        <f>IF(PhieuBauCu!$B$2&gt;6,IF(LEN($B559)=0,"",IF(AND($B559&gt;0,VALUE(SUBSTITUTE($B559,"7","0"))=$B559),1,0)),"")</f>
        <v/>
      </c>
      <c r="K559" s="5" t="str">
        <f>IF(PhieuBauCu!$B$2&gt;7,IF(LEN($B559)=0,"",IF(AND($B559&gt;0,VALUE(SUBSTITUTE($B559,"8","0"))=$B559),1,0)),"")</f>
        <v/>
      </c>
      <c r="L559" s="5" t="str">
        <f>IF(PhieuBauCu!$B$2&gt;8,IF(LEN($B559)=0,"",IF(AND($B559&gt;0,VALUE(SUBSTITUTE($B559,"9","0"))=$B559),1,0)),"")</f>
        <v/>
      </c>
      <c r="M559" s="9">
        <f t="shared" si="17"/>
        <v>0</v>
      </c>
      <c r="N559" s="36">
        <f>IF(AND(M559&lt;=PhieuBauCu!$B$13,M559&gt;=1),1,0)</f>
        <v>0</v>
      </c>
    </row>
    <row r="560" spans="1:14" ht="28.5" customHeight="1">
      <c r="A560" s="2">
        <v>555</v>
      </c>
      <c r="B560" s="3"/>
      <c r="C560" s="48" t="str">
        <f t="shared" si="16"/>
        <v/>
      </c>
      <c r="D560" s="5" t="str">
        <f>IF(PhieuBauCu!$B$2&gt;0,IF(LEN($B560)=0,"",IF(AND($B560&gt;0,VALUE(SUBSTITUTE($B560,"1","0"))=$B560),1,0)),"")</f>
        <v/>
      </c>
      <c r="E560" s="5" t="str">
        <f>IF(PhieuBauCu!$B$2&gt;1,IF(LEN($B560)=0,"",IF(AND($B560&gt;0,VALUE(SUBSTITUTE($B560,"2","0"))=$B560),1,0)),"")</f>
        <v/>
      </c>
      <c r="F560" s="5" t="str">
        <f>IF(PhieuBauCu!$B$2&gt;2,IF(LEN($B560)=0,"",IF(AND($B560&gt;0,VALUE(SUBSTITUTE($B560,"3","0"))=$B560),1,0)),"")</f>
        <v/>
      </c>
      <c r="G560" s="5" t="str">
        <f>IF(PhieuBauCu!$B$2&gt;3,IF(LEN($B560)=0,"",IF(AND($B560&gt;0,VALUE(SUBSTITUTE($B560,"4","0"))=$B560),1,0)),"")</f>
        <v/>
      </c>
      <c r="H560" s="5" t="str">
        <f>IF(PhieuBauCu!$B$2&gt;4,IF(LEN($B560)=0,"",IF(AND($B560&gt;0,VALUE(SUBSTITUTE($B560,"5","0"))=$B560),1,0)),"")</f>
        <v/>
      </c>
      <c r="I560" s="5" t="str">
        <f>IF(PhieuBauCu!$B$2&gt;5,IF(LEN($B560)=0,"",IF(AND($B560&gt;0,VALUE(SUBSTITUTE($B560,"6","0"))=$B560),1,0)),"")</f>
        <v/>
      </c>
      <c r="J560" s="5" t="str">
        <f>IF(PhieuBauCu!$B$2&gt;6,IF(LEN($B560)=0,"",IF(AND($B560&gt;0,VALUE(SUBSTITUTE($B560,"7","0"))=$B560),1,0)),"")</f>
        <v/>
      </c>
      <c r="K560" s="5" t="str">
        <f>IF(PhieuBauCu!$B$2&gt;7,IF(LEN($B560)=0,"",IF(AND($B560&gt;0,VALUE(SUBSTITUTE($B560,"8","0"))=$B560),1,0)),"")</f>
        <v/>
      </c>
      <c r="L560" s="5" t="str">
        <f>IF(PhieuBauCu!$B$2&gt;8,IF(LEN($B560)=0,"",IF(AND($B560&gt;0,VALUE(SUBSTITUTE($B560,"9","0"))=$B560),1,0)),"")</f>
        <v/>
      </c>
      <c r="M560" s="9">
        <f t="shared" si="17"/>
        <v>0</v>
      </c>
      <c r="N560" s="36">
        <f>IF(AND(M560&lt;=PhieuBauCu!$B$13,M560&gt;=1),1,0)</f>
        <v>0</v>
      </c>
    </row>
    <row r="561" spans="1:14" ht="28.5" customHeight="1">
      <c r="A561" s="2">
        <v>556</v>
      </c>
      <c r="B561" s="3"/>
      <c r="C561" s="48" t="str">
        <f t="shared" si="16"/>
        <v/>
      </c>
      <c r="D561" s="5" t="str">
        <f>IF(PhieuBauCu!$B$2&gt;0,IF(LEN($B561)=0,"",IF(AND($B561&gt;0,VALUE(SUBSTITUTE($B561,"1","0"))=$B561),1,0)),"")</f>
        <v/>
      </c>
      <c r="E561" s="5" t="str">
        <f>IF(PhieuBauCu!$B$2&gt;1,IF(LEN($B561)=0,"",IF(AND($B561&gt;0,VALUE(SUBSTITUTE($B561,"2","0"))=$B561),1,0)),"")</f>
        <v/>
      </c>
      <c r="F561" s="5" t="str">
        <f>IF(PhieuBauCu!$B$2&gt;2,IF(LEN($B561)=0,"",IF(AND($B561&gt;0,VALUE(SUBSTITUTE($B561,"3","0"))=$B561),1,0)),"")</f>
        <v/>
      </c>
      <c r="G561" s="5" t="str">
        <f>IF(PhieuBauCu!$B$2&gt;3,IF(LEN($B561)=0,"",IF(AND($B561&gt;0,VALUE(SUBSTITUTE($B561,"4","0"))=$B561),1,0)),"")</f>
        <v/>
      </c>
      <c r="H561" s="5" t="str">
        <f>IF(PhieuBauCu!$B$2&gt;4,IF(LEN($B561)=0,"",IF(AND($B561&gt;0,VALUE(SUBSTITUTE($B561,"5","0"))=$B561),1,0)),"")</f>
        <v/>
      </c>
      <c r="I561" s="5" t="str">
        <f>IF(PhieuBauCu!$B$2&gt;5,IF(LEN($B561)=0,"",IF(AND($B561&gt;0,VALUE(SUBSTITUTE($B561,"6","0"))=$B561),1,0)),"")</f>
        <v/>
      </c>
      <c r="J561" s="5" t="str">
        <f>IF(PhieuBauCu!$B$2&gt;6,IF(LEN($B561)=0,"",IF(AND($B561&gt;0,VALUE(SUBSTITUTE($B561,"7","0"))=$B561),1,0)),"")</f>
        <v/>
      </c>
      <c r="K561" s="5" t="str">
        <f>IF(PhieuBauCu!$B$2&gt;7,IF(LEN($B561)=0,"",IF(AND($B561&gt;0,VALUE(SUBSTITUTE($B561,"8","0"))=$B561),1,0)),"")</f>
        <v/>
      </c>
      <c r="L561" s="5" t="str">
        <f>IF(PhieuBauCu!$B$2&gt;8,IF(LEN($B561)=0,"",IF(AND($B561&gt;0,VALUE(SUBSTITUTE($B561,"9","0"))=$B561),1,0)),"")</f>
        <v/>
      </c>
      <c r="M561" s="9">
        <f t="shared" si="17"/>
        <v>0</v>
      </c>
      <c r="N561" s="36">
        <f>IF(AND(M561&lt;=PhieuBauCu!$B$13,M561&gt;=1),1,0)</f>
        <v>0</v>
      </c>
    </row>
    <row r="562" spans="1:14" ht="28.5" customHeight="1">
      <c r="A562" s="2">
        <v>557</v>
      </c>
      <c r="B562" s="3"/>
      <c r="C562" s="48" t="str">
        <f t="shared" si="16"/>
        <v/>
      </c>
      <c r="D562" s="5" t="str">
        <f>IF(PhieuBauCu!$B$2&gt;0,IF(LEN($B562)=0,"",IF(AND($B562&gt;0,VALUE(SUBSTITUTE($B562,"1","0"))=$B562),1,0)),"")</f>
        <v/>
      </c>
      <c r="E562" s="5" t="str">
        <f>IF(PhieuBauCu!$B$2&gt;1,IF(LEN($B562)=0,"",IF(AND($B562&gt;0,VALUE(SUBSTITUTE($B562,"2","0"))=$B562),1,0)),"")</f>
        <v/>
      </c>
      <c r="F562" s="5" t="str">
        <f>IF(PhieuBauCu!$B$2&gt;2,IF(LEN($B562)=0,"",IF(AND($B562&gt;0,VALUE(SUBSTITUTE($B562,"3","0"))=$B562),1,0)),"")</f>
        <v/>
      </c>
      <c r="G562" s="5" t="str">
        <f>IF(PhieuBauCu!$B$2&gt;3,IF(LEN($B562)=0,"",IF(AND($B562&gt;0,VALUE(SUBSTITUTE($B562,"4","0"))=$B562),1,0)),"")</f>
        <v/>
      </c>
      <c r="H562" s="5" t="str">
        <f>IF(PhieuBauCu!$B$2&gt;4,IF(LEN($B562)=0,"",IF(AND($B562&gt;0,VALUE(SUBSTITUTE($B562,"5","0"))=$B562),1,0)),"")</f>
        <v/>
      </c>
      <c r="I562" s="5" t="str">
        <f>IF(PhieuBauCu!$B$2&gt;5,IF(LEN($B562)=0,"",IF(AND($B562&gt;0,VALUE(SUBSTITUTE($B562,"6","0"))=$B562),1,0)),"")</f>
        <v/>
      </c>
      <c r="J562" s="5" t="str">
        <f>IF(PhieuBauCu!$B$2&gt;6,IF(LEN($B562)=0,"",IF(AND($B562&gt;0,VALUE(SUBSTITUTE($B562,"7","0"))=$B562),1,0)),"")</f>
        <v/>
      </c>
      <c r="K562" s="5" t="str">
        <f>IF(PhieuBauCu!$B$2&gt;7,IF(LEN($B562)=0,"",IF(AND($B562&gt;0,VALUE(SUBSTITUTE($B562,"8","0"))=$B562),1,0)),"")</f>
        <v/>
      </c>
      <c r="L562" s="5" t="str">
        <f>IF(PhieuBauCu!$B$2&gt;8,IF(LEN($B562)=0,"",IF(AND($B562&gt;0,VALUE(SUBSTITUTE($B562,"9","0"))=$B562),1,0)),"")</f>
        <v/>
      </c>
      <c r="M562" s="9">
        <f t="shared" si="17"/>
        <v>0</v>
      </c>
      <c r="N562" s="36">
        <f>IF(AND(M562&lt;=PhieuBauCu!$B$13,M562&gt;=1),1,0)</f>
        <v>0</v>
      </c>
    </row>
    <row r="563" spans="1:14" ht="28.5" customHeight="1">
      <c r="A563" s="2">
        <v>558</v>
      </c>
      <c r="B563" s="3"/>
      <c r="C563" s="48" t="str">
        <f t="shared" si="16"/>
        <v/>
      </c>
      <c r="D563" s="5" t="str">
        <f>IF(PhieuBauCu!$B$2&gt;0,IF(LEN($B563)=0,"",IF(AND($B563&gt;0,VALUE(SUBSTITUTE($B563,"1","0"))=$B563),1,0)),"")</f>
        <v/>
      </c>
      <c r="E563" s="5" t="str">
        <f>IF(PhieuBauCu!$B$2&gt;1,IF(LEN($B563)=0,"",IF(AND($B563&gt;0,VALUE(SUBSTITUTE($B563,"2","0"))=$B563),1,0)),"")</f>
        <v/>
      </c>
      <c r="F563" s="5" t="str">
        <f>IF(PhieuBauCu!$B$2&gt;2,IF(LEN($B563)=0,"",IF(AND($B563&gt;0,VALUE(SUBSTITUTE($B563,"3","0"))=$B563),1,0)),"")</f>
        <v/>
      </c>
      <c r="G563" s="5" t="str">
        <f>IF(PhieuBauCu!$B$2&gt;3,IF(LEN($B563)=0,"",IF(AND($B563&gt;0,VALUE(SUBSTITUTE($B563,"4","0"))=$B563),1,0)),"")</f>
        <v/>
      </c>
      <c r="H563" s="5" t="str">
        <f>IF(PhieuBauCu!$B$2&gt;4,IF(LEN($B563)=0,"",IF(AND($B563&gt;0,VALUE(SUBSTITUTE($B563,"5","0"))=$B563),1,0)),"")</f>
        <v/>
      </c>
      <c r="I563" s="5" t="str">
        <f>IF(PhieuBauCu!$B$2&gt;5,IF(LEN($B563)=0,"",IF(AND($B563&gt;0,VALUE(SUBSTITUTE($B563,"6","0"))=$B563),1,0)),"")</f>
        <v/>
      </c>
      <c r="J563" s="5" t="str">
        <f>IF(PhieuBauCu!$B$2&gt;6,IF(LEN($B563)=0,"",IF(AND($B563&gt;0,VALUE(SUBSTITUTE($B563,"7","0"))=$B563),1,0)),"")</f>
        <v/>
      </c>
      <c r="K563" s="5" t="str">
        <f>IF(PhieuBauCu!$B$2&gt;7,IF(LEN($B563)=0,"",IF(AND($B563&gt;0,VALUE(SUBSTITUTE($B563,"8","0"))=$B563),1,0)),"")</f>
        <v/>
      </c>
      <c r="L563" s="5" t="str">
        <f>IF(PhieuBauCu!$B$2&gt;8,IF(LEN($B563)=0,"",IF(AND($B563&gt;0,VALUE(SUBSTITUTE($B563,"9","0"))=$B563),1,0)),"")</f>
        <v/>
      </c>
      <c r="M563" s="9">
        <f t="shared" si="17"/>
        <v>0</v>
      </c>
      <c r="N563" s="36">
        <f>IF(AND(M563&lt;=PhieuBauCu!$B$13,M563&gt;=1),1,0)</f>
        <v>0</v>
      </c>
    </row>
    <row r="564" spans="1:14" ht="28.5" customHeight="1">
      <c r="A564" s="2">
        <v>559</v>
      </c>
      <c r="B564" s="3"/>
      <c r="C564" s="48" t="str">
        <f t="shared" si="16"/>
        <v/>
      </c>
      <c r="D564" s="5" t="str">
        <f>IF(PhieuBauCu!$B$2&gt;0,IF(LEN($B564)=0,"",IF(AND($B564&gt;0,VALUE(SUBSTITUTE($B564,"1","0"))=$B564),1,0)),"")</f>
        <v/>
      </c>
      <c r="E564" s="5" t="str">
        <f>IF(PhieuBauCu!$B$2&gt;1,IF(LEN($B564)=0,"",IF(AND($B564&gt;0,VALUE(SUBSTITUTE($B564,"2","0"))=$B564),1,0)),"")</f>
        <v/>
      </c>
      <c r="F564" s="5" t="str">
        <f>IF(PhieuBauCu!$B$2&gt;2,IF(LEN($B564)=0,"",IF(AND($B564&gt;0,VALUE(SUBSTITUTE($B564,"3","0"))=$B564),1,0)),"")</f>
        <v/>
      </c>
      <c r="G564" s="5" t="str">
        <f>IF(PhieuBauCu!$B$2&gt;3,IF(LEN($B564)=0,"",IF(AND($B564&gt;0,VALUE(SUBSTITUTE($B564,"4","0"))=$B564),1,0)),"")</f>
        <v/>
      </c>
      <c r="H564" s="5" t="str">
        <f>IF(PhieuBauCu!$B$2&gt;4,IF(LEN($B564)=0,"",IF(AND($B564&gt;0,VALUE(SUBSTITUTE($B564,"5","0"))=$B564),1,0)),"")</f>
        <v/>
      </c>
      <c r="I564" s="5" t="str">
        <f>IF(PhieuBauCu!$B$2&gt;5,IF(LEN($B564)=0,"",IF(AND($B564&gt;0,VALUE(SUBSTITUTE($B564,"6","0"))=$B564),1,0)),"")</f>
        <v/>
      </c>
      <c r="J564" s="5" t="str">
        <f>IF(PhieuBauCu!$B$2&gt;6,IF(LEN($B564)=0,"",IF(AND($B564&gt;0,VALUE(SUBSTITUTE($B564,"7","0"))=$B564),1,0)),"")</f>
        <v/>
      </c>
      <c r="K564" s="5" t="str">
        <f>IF(PhieuBauCu!$B$2&gt;7,IF(LEN($B564)=0,"",IF(AND($B564&gt;0,VALUE(SUBSTITUTE($B564,"8","0"))=$B564),1,0)),"")</f>
        <v/>
      </c>
      <c r="L564" s="5" t="str">
        <f>IF(PhieuBauCu!$B$2&gt;8,IF(LEN($B564)=0,"",IF(AND($B564&gt;0,VALUE(SUBSTITUTE($B564,"9","0"))=$B564),1,0)),"")</f>
        <v/>
      </c>
      <c r="M564" s="9">
        <f t="shared" si="17"/>
        <v>0</v>
      </c>
      <c r="N564" s="36">
        <f>IF(AND(M564&lt;=PhieuBauCu!$B$13,M564&gt;=1),1,0)</f>
        <v>0</v>
      </c>
    </row>
    <row r="565" spans="1:14" ht="28.5" customHeight="1">
      <c r="A565" s="2">
        <v>560</v>
      </c>
      <c r="B565" s="3"/>
      <c r="C565" s="48" t="str">
        <f t="shared" si="16"/>
        <v/>
      </c>
      <c r="D565" s="5" t="str">
        <f>IF(PhieuBauCu!$B$2&gt;0,IF(LEN($B565)=0,"",IF(AND($B565&gt;0,VALUE(SUBSTITUTE($B565,"1","0"))=$B565),1,0)),"")</f>
        <v/>
      </c>
      <c r="E565" s="5" t="str">
        <f>IF(PhieuBauCu!$B$2&gt;1,IF(LEN($B565)=0,"",IF(AND($B565&gt;0,VALUE(SUBSTITUTE($B565,"2","0"))=$B565),1,0)),"")</f>
        <v/>
      </c>
      <c r="F565" s="5" t="str">
        <f>IF(PhieuBauCu!$B$2&gt;2,IF(LEN($B565)=0,"",IF(AND($B565&gt;0,VALUE(SUBSTITUTE($B565,"3","0"))=$B565),1,0)),"")</f>
        <v/>
      </c>
      <c r="G565" s="5" t="str">
        <f>IF(PhieuBauCu!$B$2&gt;3,IF(LEN($B565)=0,"",IF(AND($B565&gt;0,VALUE(SUBSTITUTE($B565,"4","0"))=$B565),1,0)),"")</f>
        <v/>
      </c>
      <c r="H565" s="5" t="str">
        <f>IF(PhieuBauCu!$B$2&gt;4,IF(LEN($B565)=0,"",IF(AND($B565&gt;0,VALUE(SUBSTITUTE($B565,"5","0"))=$B565),1,0)),"")</f>
        <v/>
      </c>
      <c r="I565" s="5" t="str">
        <f>IF(PhieuBauCu!$B$2&gt;5,IF(LEN($B565)=0,"",IF(AND($B565&gt;0,VALUE(SUBSTITUTE($B565,"6","0"))=$B565),1,0)),"")</f>
        <v/>
      </c>
      <c r="J565" s="5" t="str">
        <f>IF(PhieuBauCu!$B$2&gt;6,IF(LEN($B565)=0,"",IF(AND($B565&gt;0,VALUE(SUBSTITUTE($B565,"7","0"))=$B565),1,0)),"")</f>
        <v/>
      </c>
      <c r="K565" s="5" t="str">
        <f>IF(PhieuBauCu!$B$2&gt;7,IF(LEN($B565)=0,"",IF(AND($B565&gt;0,VALUE(SUBSTITUTE($B565,"8","0"))=$B565),1,0)),"")</f>
        <v/>
      </c>
      <c r="L565" s="5" t="str">
        <f>IF(PhieuBauCu!$B$2&gt;8,IF(LEN($B565)=0,"",IF(AND($B565&gt;0,VALUE(SUBSTITUTE($B565,"9","0"))=$B565),1,0)),"")</f>
        <v/>
      </c>
      <c r="M565" s="9">
        <f t="shared" si="17"/>
        <v>0</v>
      </c>
      <c r="N565" s="36">
        <f>IF(AND(M565&lt;=PhieuBauCu!$B$13,M565&gt;=1),1,0)</f>
        <v>0</v>
      </c>
    </row>
    <row r="566" spans="1:14" ht="28.5" customHeight="1">
      <c r="A566" s="2">
        <v>561</v>
      </c>
      <c r="B566" s="3"/>
      <c r="C566" s="48" t="str">
        <f t="shared" si="16"/>
        <v/>
      </c>
      <c r="D566" s="5" t="str">
        <f>IF(PhieuBauCu!$B$2&gt;0,IF(LEN($B566)=0,"",IF(AND($B566&gt;0,VALUE(SUBSTITUTE($B566,"1","0"))=$B566),1,0)),"")</f>
        <v/>
      </c>
      <c r="E566" s="5" t="str">
        <f>IF(PhieuBauCu!$B$2&gt;1,IF(LEN($B566)=0,"",IF(AND($B566&gt;0,VALUE(SUBSTITUTE($B566,"2","0"))=$B566),1,0)),"")</f>
        <v/>
      </c>
      <c r="F566" s="5" t="str">
        <f>IF(PhieuBauCu!$B$2&gt;2,IF(LEN($B566)=0,"",IF(AND($B566&gt;0,VALUE(SUBSTITUTE($B566,"3","0"))=$B566),1,0)),"")</f>
        <v/>
      </c>
      <c r="G566" s="5" t="str">
        <f>IF(PhieuBauCu!$B$2&gt;3,IF(LEN($B566)=0,"",IF(AND($B566&gt;0,VALUE(SUBSTITUTE($B566,"4","0"))=$B566),1,0)),"")</f>
        <v/>
      </c>
      <c r="H566" s="5" t="str">
        <f>IF(PhieuBauCu!$B$2&gt;4,IF(LEN($B566)=0,"",IF(AND($B566&gt;0,VALUE(SUBSTITUTE($B566,"5","0"))=$B566),1,0)),"")</f>
        <v/>
      </c>
      <c r="I566" s="5" t="str">
        <f>IF(PhieuBauCu!$B$2&gt;5,IF(LEN($B566)=0,"",IF(AND($B566&gt;0,VALUE(SUBSTITUTE($B566,"6","0"))=$B566),1,0)),"")</f>
        <v/>
      </c>
      <c r="J566" s="5" t="str">
        <f>IF(PhieuBauCu!$B$2&gt;6,IF(LEN($B566)=0,"",IF(AND($B566&gt;0,VALUE(SUBSTITUTE($B566,"7","0"))=$B566),1,0)),"")</f>
        <v/>
      </c>
      <c r="K566" s="5" t="str">
        <f>IF(PhieuBauCu!$B$2&gt;7,IF(LEN($B566)=0,"",IF(AND($B566&gt;0,VALUE(SUBSTITUTE($B566,"8","0"))=$B566),1,0)),"")</f>
        <v/>
      </c>
      <c r="L566" s="5" t="str">
        <f>IF(PhieuBauCu!$B$2&gt;8,IF(LEN($B566)=0,"",IF(AND($B566&gt;0,VALUE(SUBSTITUTE($B566,"9","0"))=$B566),1,0)),"")</f>
        <v/>
      </c>
      <c r="M566" s="9">
        <f t="shared" si="17"/>
        <v>0</v>
      </c>
      <c r="N566" s="36">
        <f>IF(AND(M566&lt;=PhieuBauCu!$B$13,M566&gt;=1),1,0)</f>
        <v>0</v>
      </c>
    </row>
    <row r="567" spans="1:14" ht="28.5" customHeight="1">
      <c r="A567" s="2">
        <v>562</v>
      </c>
      <c r="B567" s="3"/>
      <c r="C567" s="48" t="str">
        <f t="shared" si="16"/>
        <v/>
      </c>
      <c r="D567" s="5" t="str">
        <f>IF(PhieuBauCu!$B$2&gt;0,IF(LEN($B567)=0,"",IF(AND($B567&gt;0,VALUE(SUBSTITUTE($B567,"1","0"))=$B567),1,0)),"")</f>
        <v/>
      </c>
      <c r="E567" s="5" t="str">
        <f>IF(PhieuBauCu!$B$2&gt;1,IF(LEN($B567)=0,"",IF(AND($B567&gt;0,VALUE(SUBSTITUTE($B567,"2","0"))=$B567),1,0)),"")</f>
        <v/>
      </c>
      <c r="F567" s="5" t="str">
        <f>IF(PhieuBauCu!$B$2&gt;2,IF(LEN($B567)=0,"",IF(AND($B567&gt;0,VALUE(SUBSTITUTE($B567,"3","0"))=$B567),1,0)),"")</f>
        <v/>
      </c>
      <c r="G567" s="5" t="str">
        <f>IF(PhieuBauCu!$B$2&gt;3,IF(LEN($B567)=0,"",IF(AND($B567&gt;0,VALUE(SUBSTITUTE($B567,"4","0"))=$B567),1,0)),"")</f>
        <v/>
      </c>
      <c r="H567" s="5" t="str">
        <f>IF(PhieuBauCu!$B$2&gt;4,IF(LEN($B567)=0,"",IF(AND($B567&gt;0,VALUE(SUBSTITUTE($B567,"5","0"))=$B567),1,0)),"")</f>
        <v/>
      </c>
      <c r="I567" s="5" t="str">
        <f>IF(PhieuBauCu!$B$2&gt;5,IF(LEN($B567)=0,"",IF(AND($B567&gt;0,VALUE(SUBSTITUTE($B567,"6","0"))=$B567),1,0)),"")</f>
        <v/>
      </c>
      <c r="J567" s="5" t="str">
        <f>IF(PhieuBauCu!$B$2&gt;6,IF(LEN($B567)=0,"",IF(AND($B567&gt;0,VALUE(SUBSTITUTE($B567,"7","0"))=$B567),1,0)),"")</f>
        <v/>
      </c>
      <c r="K567" s="5" t="str">
        <f>IF(PhieuBauCu!$B$2&gt;7,IF(LEN($B567)=0,"",IF(AND($B567&gt;0,VALUE(SUBSTITUTE($B567,"8","0"))=$B567),1,0)),"")</f>
        <v/>
      </c>
      <c r="L567" s="5" t="str">
        <f>IF(PhieuBauCu!$B$2&gt;8,IF(LEN($B567)=0,"",IF(AND($B567&gt;0,VALUE(SUBSTITUTE($B567,"9","0"))=$B567),1,0)),"")</f>
        <v/>
      </c>
      <c r="M567" s="9">
        <f t="shared" si="17"/>
        <v>0</v>
      </c>
      <c r="N567" s="36">
        <f>IF(AND(M567&lt;=PhieuBauCu!$B$13,M567&gt;=1),1,0)</f>
        <v>0</v>
      </c>
    </row>
    <row r="568" spans="1:14" ht="28.5" customHeight="1">
      <c r="A568" s="2">
        <v>563</v>
      </c>
      <c r="B568" s="3"/>
      <c r="C568" s="48" t="str">
        <f t="shared" si="16"/>
        <v/>
      </c>
      <c r="D568" s="5" t="str">
        <f>IF(PhieuBauCu!$B$2&gt;0,IF(LEN($B568)=0,"",IF(AND($B568&gt;0,VALUE(SUBSTITUTE($B568,"1","0"))=$B568),1,0)),"")</f>
        <v/>
      </c>
      <c r="E568" s="5" t="str">
        <f>IF(PhieuBauCu!$B$2&gt;1,IF(LEN($B568)=0,"",IF(AND($B568&gt;0,VALUE(SUBSTITUTE($B568,"2","0"))=$B568),1,0)),"")</f>
        <v/>
      </c>
      <c r="F568" s="5" t="str">
        <f>IF(PhieuBauCu!$B$2&gt;2,IF(LEN($B568)=0,"",IF(AND($B568&gt;0,VALUE(SUBSTITUTE($B568,"3","0"))=$B568),1,0)),"")</f>
        <v/>
      </c>
      <c r="G568" s="5" t="str">
        <f>IF(PhieuBauCu!$B$2&gt;3,IF(LEN($B568)=0,"",IF(AND($B568&gt;0,VALUE(SUBSTITUTE($B568,"4","0"))=$B568),1,0)),"")</f>
        <v/>
      </c>
      <c r="H568" s="5" t="str">
        <f>IF(PhieuBauCu!$B$2&gt;4,IF(LEN($B568)=0,"",IF(AND($B568&gt;0,VALUE(SUBSTITUTE($B568,"5","0"))=$B568),1,0)),"")</f>
        <v/>
      </c>
      <c r="I568" s="5" t="str">
        <f>IF(PhieuBauCu!$B$2&gt;5,IF(LEN($B568)=0,"",IF(AND($B568&gt;0,VALUE(SUBSTITUTE($B568,"6","0"))=$B568),1,0)),"")</f>
        <v/>
      </c>
      <c r="J568" s="5" t="str">
        <f>IF(PhieuBauCu!$B$2&gt;6,IF(LEN($B568)=0,"",IF(AND($B568&gt;0,VALUE(SUBSTITUTE($B568,"7","0"))=$B568),1,0)),"")</f>
        <v/>
      </c>
      <c r="K568" s="5" t="str">
        <f>IF(PhieuBauCu!$B$2&gt;7,IF(LEN($B568)=0,"",IF(AND($B568&gt;0,VALUE(SUBSTITUTE($B568,"8","0"))=$B568),1,0)),"")</f>
        <v/>
      </c>
      <c r="L568" s="5" t="str">
        <f>IF(PhieuBauCu!$B$2&gt;8,IF(LEN($B568)=0,"",IF(AND($B568&gt;0,VALUE(SUBSTITUTE($B568,"9","0"))=$B568),1,0)),"")</f>
        <v/>
      </c>
      <c r="M568" s="9">
        <f t="shared" si="17"/>
        <v>0</v>
      </c>
      <c r="N568" s="36">
        <f>IF(AND(M568&lt;=PhieuBauCu!$B$13,M568&gt;=1),1,0)</f>
        <v>0</v>
      </c>
    </row>
    <row r="569" spans="1:14" ht="28.5" customHeight="1">
      <c r="A569" s="2">
        <v>564</v>
      </c>
      <c r="B569" s="3"/>
      <c r="C569" s="48" t="str">
        <f t="shared" si="16"/>
        <v/>
      </c>
      <c r="D569" s="5" t="str">
        <f>IF(PhieuBauCu!$B$2&gt;0,IF(LEN($B569)=0,"",IF(AND($B569&gt;0,VALUE(SUBSTITUTE($B569,"1","0"))=$B569),1,0)),"")</f>
        <v/>
      </c>
      <c r="E569" s="5" t="str">
        <f>IF(PhieuBauCu!$B$2&gt;1,IF(LEN($B569)=0,"",IF(AND($B569&gt;0,VALUE(SUBSTITUTE($B569,"2","0"))=$B569),1,0)),"")</f>
        <v/>
      </c>
      <c r="F569" s="5" t="str">
        <f>IF(PhieuBauCu!$B$2&gt;2,IF(LEN($B569)=0,"",IF(AND($B569&gt;0,VALUE(SUBSTITUTE($B569,"3","0"))=$B569),1,0)),"")</f>
        <v/>
      </c>
      <c r="G569" s="5" t="str">
        <f>IF(PhieuBauCu!$B$2&gt;3,IF(LEN($B569)=0,"",IF(AND($B569&gt;0,VALUE(SUBSTITUTE($B569,"4","0"))=$B569),1,0)),"")</f>
        <v/>
      </c>
      <c r="H569" s="5" t="str">
        <f>IF(PhieuBauCu!$B$2&gt;4,IF(LEN($B569)=0,"",IF(AND($B569&gt;0,VALUE(SUBSTITUTE($B569,"5","0"))=$B569),1,0)),"")</f>
        <v/>
      </c>
      <c r="I569" s="5" t="str">
        <f>IF(PhieuBauCu!$B$2&gt;5,IF(LEN($B569)=0,"",IF(AND($B569&gt;0,VALUE(SUBSTITUTE($B569,"6","0"))=$B569),1,0)),"")</f>
        <v/>
      </c>
      <c r="J569" s="5" t="str">
        <f>IF(PhieuBauCu!$B$2&gt;6,IF(LEN($B569)=0,"",IF(AND($B569&gt;0,VALUE(SUBSTITUTE($B569,"7","0"))=$B569),1,0)),"")</f>
        <v/>
      </c>
      <c r="K569" s="5" t="str">
        <f>IF(PhieuBauCu!$B$2&gt;7,IF(LEN($B569)=0,"",IF(AND($B569&gt;0,VALUE(SUBSTITUTE($B569,"8","0"))=$B569),1,0)),"")</f>
        <v/>
      </c>
      <c r="L569" s="5" t="str">
        <f>IF(PhieuBauCu!$B$2&gt;8,IF(LEN($B569)=0,"",IF(AND($B569&gt;0,VALUE(SUBSTITUTE($B569,"9","0"))=$B569),1,0)),"")</f>
        <v/>
      </c>
      <c r="M569" s="9">
        <f t="shared" si="17"/>
        <v>0</v>
      </c>
      <c r="N569" s="36">
        <f>IF(AND(M569&lt;=PhieuBauCu!$B$13,M569&gt;=1),1,0)</f>
        <v>0</v>
      </c>
    </row>
    <row r="570" spans="1:14" ht="28.5" customHeight="1">
      <c r="A570" s="2">
        <v>565</v>
      </c>
      <c r="B570" s="3"/>
      <c r="C570" s="48" t="str">
        <f t="shared" si="16"/>
        <v/>
      </c>
      <c r="D570" s="5" t="str">
        <f>IF(PhieuBauCu!$B$2&gt;0,IF(LEN($B570)=0,"",IF(AND($B570&gt;0,VALUE(SUBSTITUTE($B570,"1","0"))=$B570),1,0)),"")</f>
        <v/>
      </c>
      <c r="E570" s="5" t="str">
        <f>IF(PhieuBauCu!$B$2&gt;1,IF(LEN($B570)=0,"",IF(AND($B570&gt;0,VALUE(SUBSTITUTE($B570,"2","0"))=$B570),1,0)),"")</f>
        <v/>
      </c>
      <c r="F570" s="5" t="str">
        <f>IF(PhieuBauCu!$B$2&gt;2,IF(LEN($B570)=0,"",IF(AND($B570&gt;0,VALUE(SUBSTITUTE($B570,"3","0"))=$B570),1,0)),"")</f>
        <v/>
      </c>
      <c r="G570" s="5" t="str">
        <f>IF(PhieuBauCu!$B$2&gt;3,IF(LEN($B570)=0,"",IF(AND($B570&gt;0,VALUE(SUBSTITUTE($B570,"4","0"))=$B570),1,0)),"")</f>
        <v/>
      </c>
      <c r="H570" s="5" t="str">
        <f>IF(PhieuBauCu!$B$2&gt;4,IF(LEN($B570)=0,"",IF(AND($B570&gt;0,VALUE(SUBSTITUTE($B570,"5","0"))=$B570),1,0)),"")</f>
        <v/>
      </c>
      <c r="I570" s="5" t="str">
        <f>IF(PhieuBauCu!$B$2&gt;5,IF(LEN($B570)=0,"",IF(AND($B570&gt;0,VALUE(SUBSTITUTE($B570,"6","0"))=$B570),1,0)),"")</f>
        <v/>
      </c>
      <c r="J570" s="5" t="str">
        <f>IF(PhieuBauCu!$B$2&gt;6,IF(LEN($B570)=0,"",IF(AND($B570&gt;0,VALUE(SUBSTITUTE($B570,"7","0"))=$B570),1,0)),"")</f>
        <v/>
      </c>
      <c r="K570" s="5" t="str">
        <f>IF(PhieuBauCu!$B$2&gt;7,IF(LEN($B570)=0,"",IF(AND($B570&gt;0,VALUE(SUBSTITUTE($B570,"8","0"))=$B570),1,0)),"")</f>
        <v/>
      </c>
      <c r="L570" s="5" t="str">
        <f>IF(PhieuBauCu!$B$2&gt;8,IF(LEN($B570)=0,"",IF(AND($B570&gt;0,VALUE(SUBSTITUTE($B570,"9","0"))=$B570),1,0)),"")</f>
        <v/>
      </c>
      <c r="M570" s="9">
        <f t="shared" si="17"/>
        <v>0</v>
      </c>
      <c r="N570" s="36">
        <f>IF(AND(M570&lt;=PhieuBauCu!$B$13,M570&gt;=1),1,0)</f>
        <v>0</v>
      </c>
    </row>
    <row r="571" spans="1:14" ht="28.5" customHeight="1">
      <c r="A571" s="2">
        <v>566</v>
      </c>
      <c r="B571" s="3"/>
      <c r="C571" s="48" t="str">
        <f t="shared" si="16"/>
        <v/>
      </c>
      <c r="D571" s="5" t="str">
        <f>IF(PhieuBauCu!$B$2&gt;0,IF(LEN($B571)=0,"",IF(AND($B571&gt;0,VALUE(SUBSTITUTE($B571,"1","0"))=$B571),1,0)),"")</f>
        <v/>
      </c>
      <c r="E571" s="5" t="str">
        <f>IF(PhieuBauCu!$B$2&gt;1,IF(LEN($B571)=0,"",IF(AND($B571&gt;0,VALUE(SUBSTITUTE($B571,"2","0"))=$B571),1,0)),"")</f>
        <v/>
      </c>
      <c r="F571" s="5" t="str">
        <f>IF(PhieuBauCu!$B$2&gt;2,IF(LEN($B571)=0,"",IF(AND($B571&gt;0,VALUE(SUBSTITUTE($B571,"3","0"))=$B571),1,0)),"")</f>
        <v/>
      </c>
      <c r="G571" s="5" t="str">
        <f>IF(PhieuBauCu!$B$2&gt;3,IF(LEN($B571)=0,"",IF(AND($B571&gt;0,VALUE(SUBSTITUTE($B571,"4","0"))=$B571),1,0)),"")</f>
        <v/>
      </c>
      <c r="H571" s="5" t="str">
        <f>IF(PhieuBauCu!$B$2&gt;4,IF(LEN($B571)=0,"",IF(AND($B571&gt;0,VALUE(SUBSTITUTE($B571,"5","0"))=$B571),1,0)),"")</f>
        <v/>
      </c>
      <c r="I571" s="5" t="str">
        <f>IF(PhieuBauCu!$B$2&gt;5,IF(LEN($B571)=0,"",IF(AND($B571&gt;0,VALUE(SUBSTITUTE($B571,"6","0"))=$B571),1,0)),"")</f>
        <v/>
      </c>
      <c r="J571" s="5" t="str">
        <f>IF(PhieuBauCu!$B$2&gt;6,IF(LEN($B571)=0,"",IF(AND($B571&gt;0,VALUE(SUBSTITUTE($B571,"7","0"))=$B571),1,0)),"")</f>
        <v/>
      </c>
      <c r="K571" s="5" t="str">
        <f>IF(PhieuBauCu!$B$2&gt;7,IF(LEN($B571)=0,"",IF(AND($B571&gt;0,VALUE(SUBSTITUTE($B571,"8","0"))=$B571),1,0)),"")</f>
        <v/>
      </c>
      <c r="L571" s="5" t="str">
        <f>IF(PhieuBauCu!$B$2&gt;8,IF(LEN($B571)=0,"",IF(AND($B571&gt;0,VALUE(SUBSTITUTE($B571,"9","0"))=$B571),1,0)),"")</f>
        <v/>
      </c>
      <c r="M571" s="9">
        <f t="shared" si="17"/>
        <v>0</v>
      </c>
      <c r="N571" s="36">
        <f>IF(AND(M571&lt;=PhieuBauCu!$B$13,M571&gt;=1),1,0)</f>
        <v>0</v>
      </c>
    </row>
    <row r="572" spans="1:14" ht="28.5" customHeight="1">
      <c r="A572" s="2">
        <v>567</v>
      </c>
      <c r="B572" s="3"/>
      <c r="C572" s="48" t="str">
        <f t="shared" si="16"/>
        <v/>
      </c>
      <c r="D572" s="5" t="str">
        <f>IF(PhieuBauCu!$B$2&gt;0,IF(LEN($B572)=0,"",IF(AND($B572&gt;0,VALUE(SUBSTITUTE($B572,"1","0"))=$B572),1,0)),"")</f>
        <v/>
      </c>
      <c r="E572" s="5" t="str">
        <f>IF(PhieuBauCu!$B$2&gt;1,IF(LEN($B572)=0,"",IF(AND($B572&gt;0,VALUE(SUBSTITUTE($B572,"2","0"))=$B572),1,0)),"")</f>
        <v/>
      </c>
      <c r="F572" s="5" t="str">
        <f>IF(PhieuBauCu!$B$2&gt;2,IF(LEN($B572)=0,"",IF(AND($B572&gt;0,VALUE(SUBSTITUTE($B572,"3","0"))=$B572),1,0)),"")</f>
        <v/>
      </c>
      <c r="G572" s="5" t="str">
        <f>IF(PhieuBauCu!$B$2&gt;3,IF(LEN($B572)=0,"",IF(AND($B572&gt;0,VALUE(SUBSTITUTE($B572,"4","0"))=$B572),1,0)),"")</f>
        <v/>
      </c>
      <c r="H572" s="5" t="str">
        <f>IF(PhieuBauCu!$B$2&gt;4,IF(LEN($B572)=0,"",IF(AND($B572&gt;0,VALUE(SUBSTITUTE($B572,"5","0"))=$B572),1,0)),"")</f>
        <v/>
      </c>
      <c r="I572" s="5" t="str">
        <f>IF(PhieuBauCu!$B$2&gt;5,IF(LEN($B572)=0,"",IF(AND($B572&gt;0,VALUE(SUBSTITUTE($B572,"6","0"))=$B572),1,0)),"")</f>
        <v/>
      </c>
      <c r="J572" s="5" t="str">
        <f>IF(PhieuBauCu!$B$2&gt;6,IF(LEN($B572)=0,"",IF(AND($B572&gt;0,VALUE(SUBSTITUTE($B572,"7","0"))=$B572),1,0)),"")</f>
        <v/>
      </c>
      <c r="K572" s="5" t="str">
        <f>IF(PhieuBauCu!$B$2&gt;7,IF(LEN($B572)=0,"",IF(AND($B572&gt;0,VALUE(SUBSTITUTE($B572,"8","0"))=$B572),1,0)),"")</f>
        <v/>
      </c>
      <c r="L572" s="5" t="str">
        <f>IF(PhieuBauCu!$B$2&gt;8,IF(LEN($B572)=0,"",IF(AND($B572&gt;0,VALUE(SUBSTITUTE($B572,"9","0"))=$B572),1,0)),"")</f>
        <v/>
      </c>
      <c r="M572" s="9">
        <f t="shared" si="17"/>
        <v>0</v>
      </c>
      <c r="N572" s="36">
        <f>IF(AND(M572&lt;=PhieuBauCu!$B$13,M572&gt;=1),1,0)</f>
        <v>0</v>
      </c>
    </row>
    <row r="573" spans="1:14" ht="28.5" customHeight="1">
      <c r="A573" s="2">
        <v>568</v>
      </c>
      <c r="B573" s="3"/>
      <c r="C573" s="48" t="str">
        <f t="shared" si="16"/>
        <v/>
      </c>
      <c r="D573" s="5" t="str">
        <f>IF(PhieuBauCu!$B$2&gt;0,IF(LEN($B573)=0,"",IF(AND($B573&gt;0,VALUE(SUBSTITUTE($B573,"1","0"))=$B573),1,0)),"")</f>
        <v/>
      </c>
      <c r="E573" s="5" t="str">
        <f>IF(PhieuBauCu!$B$2&gt;1,IF(LEN($B573)=0,"",IF(AND($B573&gt;0,VALUE(SUBSTITUTE($B573,"2","0"))=$B573),1,0)),"")</f>
        <v/>
      </c>
      <c r="F573" s="5" t="str">
        <f>IF(PhieuBauCu!$B$2&gt;2,IF(LEN($B573)=0,"",IF(AND($B573&gt;0,VALUE(SUBSTITUTE($B573,"3","0"))=$B573),1,0)),"")</f>
        <v/>
      </c>
      <c r="G573" s="5" t="str">
        <f>IF(PhieuBauCu!$B$2&gt;3,IF(LEN($B573)=0,"",IF(AND($B573&gt;0,VALUE(SUBSTITUTE($B573,"4","0"))=$B573),1,0)),"")</f>
        <v/>
      </c>
      <c r="H573" s="5" t="str">
        <f>IF(PhieuBauCu!$B$2&gt;4,IF(LEN($B573)=0,"",IF(AND($B573&gt;0,VALUE(SUBSTITUTE($B573,"5","0"))=$B573),1,0)),"")</f>
        <v/>
      </c>
      <c r="I573" s="5" t="str">
        <f>IF(PhieuBauCu!$B$2&gt;5,IF(LEN($B573)=0,"",IF(AND($B573&gt;0,VALUE(SUBSTITUTE($B573,"6","0"))=$B573),1,0)),"")</f>
        <v/>
      </c>
      <c r="J573" s="5" t="str">
        <f>IF(PhieuBauCu!$B$2&gt;6,IF(LEN($B573)=0,"",IF(AND($B573&gt;0,VALUE(SUBSTITUTE($B573,"7","0"))=$B573),1,0)),"")</f>
        <v/>
      </c>
      <c r="K573" s="5" t="str">
        <f>IF(PhieuBauCu!$B$2&gt;7,IF(LEN($B573)=0,"",IF(AND($B573&gt;0,VALUE(SUBSTITUTE($B573,"8","0"))=$B573),1,0)),"")</f>
        <v/>
      </c>
      <c r="L573" s="5" t="str">
        <f>IF(PhieuBauCu!$B$2&gt;8,IF(LEN($B573)=0,"",IF(AND($B573&gt;0,VALUE(SUBSTITUTE($B573,"9","0"))=$B573),1,0)),"")</f>
        <v/>
      </c>
      <c r="M573" s="9">
        <f t="shared" si="17"/>
        <v>0</v>
      </c>
      <c r="N573" s="36">
        <f>IF(AND(M573&lt;=PhieuBauCu!$B$13,M573&gt;=1),1,0)</f>
        <v>0</v>
      </c>
    </row>
    <row r="574" spans="1:14" ht="28.5" customHeight="1">
      <c r="A574" s="2">
        <v>569</v>
      </c>
      <c r="B574" s="3"/>
      <c r="C574" s="48" t="str">
        <f t="shared" si="16"/>
        <v/>
      </c>
      <c r="D574" s="5" t="str">
        <f>IF(PhieuBauCu!$B$2&gt;0,IF(LEN($B574)=0,"",IF(AND($B574&gt;0,VALUE(SUBSTITUTE($B574,"1","0"))=$B574),1,0)),"")</f>
        <v/>
      </c>
      <c r="E574" s="5" t="str">
        <f>IF(PhieuBauCu!$B$2&gt;1,IF(LEN($B574)=0,"",IF(AND($B574&gt;0,VALUE(SUBSTITUTE($B574,"2","0"))=$B574),1,0)),"")</f>
        <v/>
      </c>
      <c r="F574" s="5" t="str">
        <f>IF(PhieuBauCu!$B$2&gt;2,IF(LEN($B574)=0,"",IF(AND($B574&gt;0,VALUE(SUBSTITUTE($B574,"3","0"))=$B574),1,0)),"")</f>
        <v/>
      </c>
      <c r="G574" s="5" t="str">
        <f>IF(PhieuBauCu!$B$2&gt;3,IF(LEN($B574)=0,"",IF(AND($B574&gt;0,VALUE(SUBSTITUTE($B574,"4","0"))=$B574),1,0)),"")</f>
        <v/>
      </c>
      <c r="H574" s="5" t="str">
        <f>IF(PhieuBauCu!$B$2&gt;4,IF(LEN($B574)=0,"",IF(AND($B574&gt;0,VALUE(SUBSTITUTE($B574,"5","0"))=$B574),1,0)),"")</f>
        <v/>
      </c>
      <c r="I574" s="5" t="str">
        <f>IF(PhieuBauCu!$B$2&gt;5,IF(LEN($B574)=0,"",IF(AND($B574&gt;0,VALUE(SUBSTITUTE($B574,"6","0"))=$B574),1,0)),"")</f>
        <v/>
      </c>
      <c r="J574" s="5" t="str">
        <f>IF(PhieuBauCu!$B$2&gt;6,IF(LEN($B574)=0,"",IF(AND($B574&gt;0,VALUE(SUBSTITUTE($B574,"7","0"))=$B574),1,0)),"")</f>
        <v/>
      </c>
      <c r="K574" s="5" t="str">
        <f>IF(PhieuBauCu!$B$2&gt;7,IF(LEN($B574)=0,"",IF(AND($B574&gt;0,VALUE(SUBSTITUTE($B574,"8","0"))=$B574),1,0)),"")</f>
        <v/>
      </c>
      <c r="L574" s="5" t="str">
        <f>IF(PhieuBauCu!$B$2&gt;8,IF(LEN($B574)=0,"",IF(AND($B574&gt;0,VALUE(SUBSTITUTE($B574,"9","0"))=$B574),1,0)),"")</f>
        <v/>
      </c>
      <c r="M574" s="9">
        <f t="shared" si="17"/>
        <v>0</v>
      </c>
      <c r="N574" s="36">
        <f>IF(AND(M574&lt;=PhieuBauCu!$B$13,M574&gt;=1),1,0)</f>
        <v>0</v>
      </c>
    </row>
    <row r="575" spans="1:14" ht="28.5" customHeight="1">
      <c r="A575" s="2">
        <v>570</v>
      </c>
      <c r="B575" s="3"/>
      <c r="C575" s="48" t="str">
        <f t="shared" si="16"/>
        <v/>
      </c>
      <c r="D575" s="5" t="str">
        <f>IF(PhieuBauCu!$B$2&gt;0,IF(LEN($B575)=0,"",IF(AND($B575&gt;0,VALUE(SUBSTITUTE($B575,"1","0"))=$B575),1,0)),"")</f>
        <v/>
      </c>
      <c r="E575" s="5" t="str">
        <f>IF(PhieuBauCu!$B$2&gt;1,IF(LEN($B575)=0,"",IF(AND($B575&gt;0,VALUE(SUBSTITUTE($B575,"2","0"))=$B575),1,0)),"")</f>
        <v/>
      </c>
      <c r="F575" s="5" t="str">
        <f>IF(PhieuBauCu!$B$2&gt;2,IF(LEN($B575)=0,"",IF(AND($B575&gt;0,VALUE(SUBSTITUTE($B575,"3","0"))=$B575),1,0)),"")</f>
        <v/>
      </c>
      <c r="G575" s="5" t="str">
        <f>IF(PhieuBauCu!$B$2&gt;3,IF(LEN($B575)=0,"",IF(AND($B575&gt;0,VALUE(SUBSTITUTE($B575,"4","0"))=$B575),1,0)),"")</f>
        <v/>
      </c>
      <c r="H575" s="5" t="str">
        <f>IF(PhieuBauCu!$B$2&gt;4,IF(LEN($B575)=0,"",IF(AND($B575&gt;0,VALUE(SUBSTITUTE($B575,"5","0"))=$B575),1,0)),"")</f>
        <v/>
      </c>
      <c r="I575" s="5" t="str">
        <f>IF(PhieuBauCu!$B$2&gt;5,IF(LEN($B575)=0,"",IF(AND($B575&gt;0,VALUE(SUBSTITUTE($B575,"6","0"))=$B575),1,0)),"")</f>
        <v/>
      </c>
      <c r="J575" s="5" t="str">
        <f>IF(PhieuBauCu!$B$2&gt;6,IF(LEN($B575)=0,"",IF(AND($B575&gt;0,VALUE(SUBSTITUTE($B575,"7","0"))=$B575),1,0)),"")</f>
        <v/>
      </c>
      <c r="K575" s="5" t="str">
        <f>IF(PhieuBauCu!$B$2&gt;7,IF(LEN($B575)=0,"",IF(AND($B575&gt;0,VALUE(SUBSTITUTE($B575,"8","0"))=$B575),1,0)),"")</f>
        <v/>
      </c>
      <c r="L575" s="5" t="str">
        <f>IF(PhieuBauCu!$B$2&gt;8,IF(LEN($B575)=0,"",IF(AND($B575&gt;0,VALUE(SUBSTITUTE($B575,"9","0"))=$B575),1,0)),"")</f>
        <v/>
      </c>
      <c r="M575" s="9">
        <f t="shared" si="17"/>
        <v>0</v>
      </c>
      <c r="N575" s="36">
        <f>IF(AND(M575&lt;=PhieuBauCu!$B$13,M575&gt;=1),1,0)</f>
        <v>0</v>
      </c>
    </row>
    <row r="576" spans="1:14" ht="28.5" customHeight="1">
      <c r="A576" s="2">
        <v>571</v>
      </c>
      <c r="B576" s="3"/>
      <c r="C576" s="48" t="str">
        <f t="shared" si="16"/>
        <v/>
      </c>
      <c r="D576" s="5" t="str">
        <f>IF(PhieuBauCu!$B$2&gt;0,IF(LEN($B576)=0,"",IF(AND($B576&gt;0,VALUE(SUBSTITUTE($B576,"1","0"))=$B576),1,0)),"")</f>
        <v/>
      </c>
      <c r="E576" s="5" t="str">
        <f>IF(PhieuBauCu!$B$2&gt;1,IF(LEN($B576)=0,"",IF(AND($B576&gt;0,VALUE(SUBSTITUTE($B576,"2","0"))=$B576),1,0)),"")</f>
        <v/>
      </c>
      <c r="F576" s="5" t="str">
        <f>IF(PhieuBauCu!$B$2&gt;2,IF(LEN($B576)=0,"",IF(AND($B576&gt;0,VALUE(SUBSTITUTE($B576,"3","0"))=$B576),1,0)),"")</f>
        <v/>
      </c>
      <c r="G576" s="5" t="str">
        <f>IF(PhieuBauCu!$B$2&gt;3,IF(LEN($B576)=0,"",IF(AND($B576&gt;0,VALUE(SUBSTITUTE($B576,"4","0"))=$B576),1,0)),"")</f>
        <v/>
      </c>
      <c r="H576" s="5" t="str">
        <f>IF(PhieuBauCu!$B$2&gt;4,IF(LEN($B576)=0,"",IF(AND($B576&gt;0,VALUE(SUBSTITUTE($B576,"5","0"))=$B576),1,0)),"")</f>
        <v/>
      </c>
      <c r="I576" s="5" t="str">
        <f>IF(PhieuBauCu!$B$2&gt;5,IF(LEN($B576)=0,"",IF(AND($B576&gt;0,VALUE(SUBSTITUTE($B576,"6","0"))=$B576),1,0)),"")</f>
        <v/>
      </c>
      <c r="J576" s="5" t="str">
        <f>IF(PhieuBauCu!$B$2&gt;6,IF(LEN($B576)=0,"",IF(AND($B576&gt;0,VALUE(SUBSTITUTE($B576,"7","0"))=$B576),1,0)),"")</f>
        <v/>
      </c>
      <c r="K576" s="5" t="str">
        <f>IF(PhieuBauCu!$B$2&gt;7,IF(LEN($B576)=0,"",IF(AND($B576&gt;0,VALUE(SUBSTITUTE($B576,"8","0"))=$B576),1,0)),"")</f>
        <v/>
      </c>
      <c r="L576" s="5" t="str">
        <f>IF(PhieuBauCu!$B$2&gt;8,IF(LEN($B576)=0,"",IF(AND($B576&gt;0,VALUE(SUBSTITUTE($B576,"9","0"))=$B576),1,0)),"")</f>
        <v/>
      </c>
      <c r="M576" s="9">
        <f t="shared" si="17"/>
        <v>0</v>
      </c>
      <c r="N576" s="36">
        <f>IF(AND(M576&lt;=PhieuBauCu!$B$13,M576&gt;=1),1,0)</f>
        <v>0</v>
      </c>
    </row>
    <row r="577" spans="1:14" ht="28.5" customHeight="1">
      <c r="A577" s="2">
        <v>572</v>
      </c>
      <c r="B577" s="3"/>
      <c r="C577" s="48" t="str">
        <f t="shared" si="16"/>
        <v/>
      </c>
      <c r="D577" s="5" t="str">
        <f>IF(PhieuBauCu!$B$2&gt;0,IF(LEN($B577)=0,"",IF(AND($B577&gt;0,VALUE(SUBSTITUTE($B577,"1","0"))=$B577),1,0)),"")</f>
        <v/>
      </c>
      <c r="E577" s="5" t="str">
        <f>IF(PhieuBauCu!$B$2&gt;1,IF(LEN($B577)=0,"",IF(AND($B577&gt;0,VALUE(SUBSTITUTE($B577,"2","0"))=$B577),1,0)),"")</f>
        <v/>
      </c>
      <c r="F577" s="5" t="str">
        <f>IF(PhieuBauCu!$B$2&gt;2,IF(LEN($B577)=0,"",IF(AND($B577&gt;0,VALUE(SUBSTITUTE($B577,"3","0"))=$B577),1,0)),"")</f>
        <v/>
      </c>
      <c r="G577" s="5" t="str">
        <f>IF(PhieuBauCu!$B$2&gt;3,IF(LEN($B577)=0,"",IF(AND($B577&gt;0,VALUE(SUBSTITUTE($B577,"4","0"))=$B577),1,0)),"")</f>
        <v/>
      </c>
      <c r="H577" s="5" t="str">
        <f>IF(PhieuBauCu!$B$2&gt;4,IF(LEN($B577)=0,"",IF(AND($B577&gt;0,VALUE(SUBSTITUTE($B577,"5","0"))=$B577),1,0)),"")</f>
        <v/>
      </c>
      <c r="I577" s="5" t="str">
        <f>IF(PhieuBauCu!$B$2&gt;5,IF(LEN($B577)=0,"",IF(AND($B577&gt;0,VALUE(SUBSTITUTE($B577,"6","0"))=$B577),1,0)),"")</f>
        <v/>
      </c>
      <c r="J577" s="5" t="str">
        <f>IF(PhieuBauCu!$B$2&gt;6,IF(LEN($B577)=0,"",IF(AND($B577&gt;0,VALUE(SUBSTITUTE($B577,"7","0"))=$B577),1,0)),"")</f>
        <v/>
      </c>
      <c r="K577" s="5" t="str">
        <f>IF(PhieuBauCu!$B$2&gt;7,IF(LEN($B577)=0,"",IF(AND($B577&gt;0,VALUE(SUBSTITUTE($B577,"8","0"))=$B577),1,0)),"")</f>
        <v/>
      </c>
      <c r="L577" s="5" t="str">
        <f>IF(PhieuBauCu!$B$2&gt;8,IF(LEN($B577)=0,"",IF(AND($B577&gt;0,VALUE(SUBSTITUTE($B577,"9","0"))=$B577),1,0)),"")</f>
        <v/>
      </c>
      <c r="M577" s="9">
        <f t="shared" si="17"/>
        <v>0</v>
      </c>
      <c r="N577" s="36">
        <f>IF(AND(M577&lt;=PhieuBauCu!$B$13,M577&gt;=1),1,0)</f>
        <v>0</v>
      </c>
    </row>
    <row r="578" spans="1:14" ht="28.5" customHeight="1">
      <c r="A578" s="2">
        <v>573</v>
      </c>
      <c r="B578" s="3"/>
      <c r="C578" s="48" t="str">
        <f t="shared" si="16"/>
        <v/>
      </c>
      <c r="D578" s="5" t="str">
        <f>IF(PhieuBauCu!$B$2&gt;0,IF(LEN($B578)=0,"",IF(AND($B578&gt;0,VALUE(SUBSTITUTE($B578,"1","0"))=$B578),1,0)),"")</f>
        <v/>
      </c>
      <c r="E578" s="5" t="str">
        <f>IF(PhieuBauCu!$B$2&gt;1,IF(LEN($B578)=0,"",IF(AND($B578&gt;0,VALUE(SUBSTITUTE($B578,"2","0"))=$B578),1,0)),"")</f>
        <v/>
      </c>
      <c r="F578" s="5" t="str">
        <f>IF(PhieuBauCu!$B$2&gt;2,IF(LEN($B578)=0,"",IF(AND($B578&gt;0,VALUE(SUBSTITUTE($B578,"3","0"))=$B578),1,0)),"")</f>
        <v/>
      </c>
      <c r="G578" s="5" t="str">
        <f>IF(PhieuBauCu!$B$2&gt;3,IF(LEN($B578)=0,"",IF(AND($B578&gt;0,VALUE(SUBSTITUTE($B578,"4","0"))=$B578),1,0)),"")</f>
        <v/>
      </c>
      <c r="H578" s="5" t="str">
        <f>IF(PhieuBauCu!$B$2&gt;4,IF(LEN($B578)=0,"",IF(AND($B578&gt;0,VALUE(SUBSTITUTE($B578,"5","0"))=$B578),1,0)),"")</f>
        <v/>
      </c>
      <c r="I578" s="5" t="str">
        <f>IF(PhieuBauCu!$B$2&gt;5,IF(LEN($B578)=0,"",IF(AND($B578&gt;0,VALUE(SUBSTITUTE($B578,"6","0"))=$B578),1,0)),"")</f>
        <v/>
      </c>
      <c r="J578" s="5" t="str">
        <f>IF(PhieuBauCu!$B$2&gt;6,IF(LEN($B578)=0,"",IF(AND($B578&gt;0,VALUE(SUBSTITUTE($B578,"7","0"))=$B578),1,0)),"")</f>
        <v/>
      </c>
      <c r="K578" s="5" t="str">
        <f>IF(PhieuBauCu!$B$2&gt;7,IF(LEN($B578)=0,"",IF(AND($B578&gt;0,VALUE(SUBSTITUTE($B578,"8","0"))=$B578),1,0)),"")</f>
        <v/>
      </c>
      <c r="L578" s="5" t="str">
        <f>IF(PhieuBauCu!$B$2&gt;8,IF(LEN($B578)=0,"",IF(AND($B578&gt;0,VALUE(SUBSTITUTE($B578,"9","0"))=$B578),1,0)),"")</f>
        <v/>
      </c>
      <c r="M578" s="9">
        <f t="shared" si="17"/>
        <v>0</v>
      </c>
      <c r="N578" s="36">
        <f>IF(AND(M578&lt;=PhieuBauCu!$B$13,M578&gt;=1),1,0)</f>
        <v>0</v>
      </c>
    </row>
    <row r="579" spans="1:14" ht="28.5" customHeight="1">
      <c r="A579" s="2">
        <v>574</v>
      </c>
      <c r="B579" s="3"/>
      <c r="C579" s="48" t="str">
        <f t="shared" si="16"/>
        <v/>
      </c>
      <c r="D579" s="5" t="str">
        <f>IF(PhieuBauCu!$B$2&gt;0,IF(LEN($B579)=0,"",IF(AND($B579&gt;0,VALUE(SUBSTITUTE($B579,"1","0"))=$B579),1,0)),"")</f>
        <v/>
      </c>
      <c r="E579" s="5" t="str">
        <f>IF(PhieuBauCu!$B$2&gt;1,IF(LEN($B579)=0,"",IF(AND($B579&gt;0,VALUE(SUBSTITUTE($B579,"2","0"))=$B579),1,0)),"")</f>
        <v/>
      </c>
      <c r="F579" s="5" t="str">
        <f>IF(PhieuBauCu!$B$2&gt;2,IF(LEN($B579)=0,"",IF(AND($B579&gt;0,VALUE(SUBSTITUTE($B579,"3","0"))=$B579),1,0)),"")</f>
        <v/>
      </c>
      <c r="G579" s="5" t="str">
        <f>IF(PhieuBauCu!$B$2&gt;3,IF(LEN($B579)=0,"",IF(AND($B579&gt;0,VALUE(SUBSTITUTE($B579,"4","0"))=$B579),1,0)),"")</f>
        <v/>
      </c>
      <c r="H579" s="5" t="str">
        <f>IF(PhieuBauCu!$B$2&gt;4,IF(LEN($B579)=0,"",IF(AND($B579&gt;0,VALUE(SUBSTITUTE($B579,"5","0"))=$B579),1,0)),"")</f>
        <v/>
      </c>
      <c r="I579" s="5" t="str">
        <f>IF(PhieuBauCu!$B$2&gt;5,IF(LEN($B579)=0,"",IF(AND($B579&gt;0,VALUE(SUBSTITUTE($B579,"6","0"))=$B579),1,0)),"")</f>
        <v/>
      </c>
      <c r="J579" s="5" t="str">
        <f>IF(PhieuBauCu!$B$2&gt;6,IF(LEN($B579)=0,"",IF(AND($B579&gt;0,VALUE(SUBSTITUTE($B579,"7","0"))=$B579),1,0)),"")</f>
        <v/>
      </c>
      <c r="K579" s="5" t="str">
        <f>IF(PhieuBauCu!$B$2&gt;7,IF(LEN($B579)=0,"",IF(AND($B579&gt;0,VALUE(SUBSTITUTE($B579,"8","0"))=$B579),1,0)),"")</f>
        <v/>
      </c>
      <c r="L579" s="5" t="str">
        <f>IF(PhieuBauCu!$B$2&gt;8,IF(LEN($B579)=0,"",IF(AND($B579&gt;0,VALUE(SUBSTITUTE($B579,"9","0"))=$B579),1,0)),"")</f>
        <v/>
      </c>
      <c r="M579" s="9">
        <f t="shared" si="17"/>
        <v>0</v>
      </c>
      <c r="N579" s="36">
        <f>IF(AND(M579&lt;=PhieuBauCu!$B$13,M579&gt;=1),1,0)</f>
        <v>0</v>
      </c>
    </row>
    <row r="580" spans="1:14" ht="28.5" customHeight="1">
      <c r="A580" s="2">
        <v>575</v>
      </c>
      <c r="B580" s="3"/>
      <c r="C580" s="48" t="str">
        <f t="shared" si="16"/>
        <v/>
      </c>
      <c r="D580" s="5" t="str">
        <f>IF(PhieuBauCu!$B$2&gt;0,IF(LEN($B580)=0,"",IF(AND($B580&gt;0,VALUE(SUBSTITUTE($B580,"1","0"))=$B580),1,0)),"")</f>
        <v/>
      </c>
      <c r="E580" s="5" t="str">
        <f>IF(PhieuBauCu!$B$2&gt;1,IF(LEN($B580)=0,"",IF(AND($B580&gt;0,VALUE(SUBSTITUTE($B580,"2","0"))=$B580),1,0)),"")</f>
        <v/>
      </c>
      <c r="F580" s="5" t="str">
        <f>IF(PhieuBauCu!$B$2&gt;2,IF(LEN($B580)=0,"",IF(AND($B580&gt;0,VALUE(SUBSTITUTE($B580,"3","0"))=$B580),1,0)),"")</f>
        <v/>
      </c>
      <c r="G580" s="5" t="str">
        <f>IF(PhieuBauCu!$B$2&gt;3,IF(LEN($B580)=0,"",IF(AND($B580&gt;0,VALUE(SUBSTITUTE($B580,"4","0"))=$B580),1,0)),"")</f>
        <v/>
      </c>
      <c r="H580" s="5" t="str">
        <f>IF(PhieuBauCu!$B$2&gt;4,IF(LEN($B580)=0,"",IF(AND($B580&gt;0,VALUE(SUBSTITUTE($B580,"5","0"))=$B580),1,0)),"")</f>
        <v/>
      </c>
      <c r="I580" s="5" t="str">
        <f>IF(PhieuBauCu!$B$2&gt;5,IF(LEN($B580)=0,"",IF(AND($B580&gt;0,VALUE(SUBSTITUTE($B580,"6","0"))=$B580),1,0)),"")</f>
        <v/>
      </c>
      <c r="J580" s="5" t="str">
        <f>IF(PhieuBauCu!$B$2&gt;6,IF(LEN($B580)=0,"",IF(AND($B580&gt;0,VALUE(SUBSTITUTE($B580,"7","0"))=$B580),1,0)),"")</f>
        <v/>
      </c>
      <c r="K580" s="5" t="str">
        <f>IF(PhieuBauCu!$B$2&gt;7,IF(LEN($B580)=0,"",IF(AND($B580&gt;0,VALUE(SUBSTITUTE($B580,"8","0"))=$B580),1,0)),"")</f>
        <v/>
      </c>
      <c r="L580" s="5" t="str">
        <f>IF(PhieuBauCu!$B$2&gt;8,IF(LEN($B580)=0,"",IF(AND($B580&gt;0,VALUE(SUBSTITUTE($B580,"9","0"))=$B580),1,0)),"")</f>
        <v/>
      </c>
      <c r="M580" s="9">
        <f t="shared" si="17"/>
        <v>0</v>
      </c>
      <c r="N580" s="36">
        <f>IF(AND(M580&lt;=PhieuBauCu!$B$13,M580&gt;=1),1,0)</f>
        <v>0</v>
      </c>
    </row>
    <row r="581" spans="1:14" ht="28.5" customHeight="1">
      <c r="A581" s="2">
        <v>576</v>
      </c>
      <c r="B581" s="3"/>
      <c r="C581" s="48" t="str">
        <f t="shared" si="16"/>
        <v/>
      </c>
      <c r="D581" s="5" t="str">
        <f>IF(PhieuBauCu!$B$2&gt;0,IF(LEN($B581)=0,"",IF(AND($B581&gt;0,VALUE(SUBSTITUTE($B581,"1","0"))=$B581),1,0)),"")</f>
        <v/>
      </c>
      <c r="E581" s="5" t="str">
        <f>IF(PhieuBauCu!$B$2&gt;1,IF(LEN($B581)=0,"",IF(AND($B581&gt;0,VALUE(SUBSTITUTE($B581,"2","0"))=$B581),1,0)),"")</f>
        <v/>
      </c>
      <c r="F581" s="5" t="str">
        <f>IF(PhieuBauCu!$B$2&gt;2,IF(LEN($B581)=0,"",IF(AND($B581&gt;0,VALUE(SUBSTITUTE($B581,"3","0"))=$B581),1,0)),"")</f>
        <v/>
      </c>
      <c r="G581" s="5" t="str">
        <f>IF(PhieuBauCu!$B$2&gt;3,IF(LEN($B581)=0,"",IF(AND($B581&gt;0,VALUE(SUBSTITUTE($B581,"4","0"))=$B581),1,0)),"")</f>
        <v/>
      </c>
      <c r="H581" s="5" t="str">
        <f>IF(PhieuBauCu!$B$2&gt;4,IF(LEN($B581)=0,"",IF(AND($B581&gt;0,VALUE(SUBSTITUTE($B581,"5","0"))=$B581),1,0)),"")</f>
        <v/>
      </c>
      <c r="I581" s="5" t="str">
        <f>IF(PhieuBauCu!$B$2&gt;5,IF(LEN($B581)=0,"",IF(AND($B581&gt;0,VALUE(SUBSTITUTE($B581,"6","0"))=$B581),1,0)),"")</f>
        <v/>
      </c>
      <c r="J581" s="5" t="str">
        <f>IF(PhieuBauCu!$B$2&gt;6,IF(LEN($B581)=0,"",IF(AND($B581&gt;0,VALUE(SUBSTITUTE($B581,"7","0"))=$B581),1,0)),"")</f>
        <v/>
      </c>
      <c r="K581" s="5" t="str">
        <f>IF(PhieuBauCu!$B$2&gt;7,IF(LEN($B581)=0,"",IF(AND($B581&gt;0,VALUE(SUBSTITUTE($B581,"8","0"))=$B581),1,0)),"")</f>
        <v/>
      </c>
      <c r="L581" s="5" t="str">
        <f>IF(PhieuBauCu!$B$2&gt;8,IF(LEN($B581)=0,"",IF(AND($B581&gt;0,VALUE(SUBSTITUTE($B581,"9","0"))=$B581),1,0)),"")</f>
        <v/>
      </c>
      <c r="M581" s="9">
        <f t="shared" si="17"/>
        <v>0</v>
      </c>
      <c r="N581" s="36">
        <f>IF(AND(M581&lt;=PhieuBauCu!$B$13,M581&gt;=1),1,0)</f>
        <v>0</v>
      </c>
    </row>
    <row r="582" spans="1:14" ht="28.5" customHeight="1">
      <c r="A582" s="2">
        <v>577</v>
      </c>
      <c r="B582" s="3"/>
      <c r="C582" s="48" t="str">
        <f t="shared" si="16"/>
        <v/>
      </c>
      <c r="D582" s="5" t="str">
        <f>IF(PhieuBauCu!$B$2&gt;0,IF(LEN($B582)=0,"",IF(AND($B582&gt;0,VALUE(SUBSTITUTE($B582,"1","0"))=$B582),1,0)),"")</f>
        <v/>
      </c>
      <c r="E582" s="5" t="str">
        <f>IF(PhieuBauCu!$B$2&gt;1,IF(LEN($B582)=0,"",IF(AND($B582&gt;0,VALUE(SUBSTITUTE($B582,"2","0"))=$B582),1,0)),"")</f>
        <v/>
      </c>
      <c r="F582" s="5" t="str">
        <f>IF(PhieuBauCu!$B$2&gt;2,IF(LEN($B582)=0,"",IF(AND($B582&gt;0,VALUE(SUBSTITUTE($B582,"3","0"))=$B582),1,0)),"")</f>
        <v/>
      </c>
      <c r="G582" s="5" t="str">
        <f>IF(PhieuBauCu!$B$2&gt;3,IF(LEN($B582)=0,"",IF(AND($B582&gt;0,VALUE(SUBSTITUTE($B582,"4","0"))=$B582),1,0)),"")</f>
        <v/>
      </c>
      <c r="H582" s="5" t="str">
        <f>IF(PhieuBauCu!$B$2&gt;4,IF(LEN($B582)=0,"",IF(AND($B582&gt;0,VALUE(SUBSTITUTE($B582,"5","0"))=$B582),1,0)),"")</f>
        <v/>
      </c>
      <c r="I582" s="5" t="str">
        <f>IF(PhieuBauCu!$B$2&gt;5,IF(LEN($B582)=0,"",IF(AND($B582&gt;0,VALUE(SUBSTITUTE($B582,"6","0"))=$B582),1,0)),"")</f>
        <v/>
      </c>
      <c r="J582" s="5" t="str">
        <f>IF(PhieuBauCu!$B$2&gt;6,IF(LEN($B582)=0,"",IF(AND($B582&gt;0,VALUE(SUBSTITUTE($B582,"7","0"))=$B582),1,0)),"")</f>
        <v/>
      </c>
      <c r="K582" s="5" t="str">
        <f>IF(PhieuBauCu!$B$2&gt;7,IF(LEN($B582)=0,"",IF(AND($B582&gt;0,VALUE(SUBSTITUTE($B582,"8","0"))=$B582),1,0)),"")</f>
        <v/>
      </c>
      <c r="L582" s="5" t="str">
        <f>IF(PhieuBauCu!$B$2&gt;8,IF(LEN($B582)=0,"",IF(AND($B582&gt;0,VALUE(SUBSTITUTE($B582,"9","0"))=$B582),1,0)),"")</f>
        <v/>
      </c>
      <c r="M582" s="9">
        <f t="shared" si="17"/>
        <v>0</v>
      </c>
      <c r="N582" s="36">
        <f>IF(AND(M582&lt;=PhieuBauCu!$B$13,M582&gt;=1),1,0)</f>
        <v>0</v>
      </c>
    </row>
    <row r="583" spans="1:14" ht="28.5" customHeight="1">
      <c r="A583" s="2">
        <v>578</v>
      </c>
      <c r="B583" s="3"/>
      <c r="C583" s="48" t="str">
        <f t="shared" ref="C583:C646" si="18">IF(LEN(B583)&gt;0,IF(N583=1,"Ok","Not Ok"),"")</f>
        <v/>
      </c>
      <c r="D583" s="5" t="str">
        <f>IF(PhieuBauCu!$B$2&gt;0,IF(LEN($B583)=0,"",IF(AND($B583&gt;0,VALUE(SUBSTITUTE($B583,"1","0"))=$B583),1,0)),"")</f>
        <v/>
      </c>
      <c r="E583" s="5" t="str">
        <f>IF(PhieuBauCu!$B$2&gt;1,IF(LEN($B583)=0,"",IF(AND($B583&gt;0,VALUE(SUBSTITUTE($B583,"2","0"))=$B583),1,0)),"")</f>
        <v/>
      </c>
      <c r="F583" s="5" t="str">
        <f>IF(PhieuBauCu!$B$2&gt;2,IF(LEN($B583)=0,"",IF(AND($B583&gt;0,VALUE(SUBSTITUTE($B583,"3","0"))=$B583),1,0)),"")</f>
        <v/>
      </c>
      <c r="G583" s="5" t="str">
        <f>IF(PhieuBauCu!$B$2&gt;3,IF(LEN($B583)=0,"",IF(AND($B583&gt;0,VALUE(SUBSTITUTE($B583,"4","0"))=$B583),1,0)),"")</f>
        <v/>
      </c>
      <c r="H583" s="5" t="str">
        <f>IF(PhieuBauCu!$B$2&gt;4,IF(LEN($B583)=0,"",IF(AND($B583&gt;0,VALUE(SUBSTITUTE($B583,"5","0"))=$B583),1,0)),"")</f>
        <v/>
      </c>
      <c r="I583" s="5" t="str">
        <f>IF(PhieuBauCu!$B$2&gt;5,IF(LEN($B583)=0,"",IF(AND($B583&gt;0,VALUE(SUBSTITUTE($B583,"6","0"))=$B583),1,0)),"")</f>
        <v/>
      </c>
      <c r="J583" s="5" t="str">
        <f>IF(PhieuBauCu!$B$2&gt;6,IF(LEN($B583)=0,"",IF(AND($B583&gt;0,VALUE(SUBSTITUTE($B583,"7","0"))=$B583),1,0)),"")</f>
        <v/>
      </c>
      <c r="K583" s="5" t="str">
        <f>IF(PhieuBauCu!$B$2&gt;7,IF(LEN($B583)=0,"",IF(AND($B583&gt;0,VALUE(SUBSTITUTE($B583,"8","0"))=$B583),1,0)),"")</f>
        <v/>
      </c>
      <c r="L583" s="5" t="str">
        <f>IF(PhieuBauCu!$B$2&gt;8,IF(LEN($B583)=0,"",IF(AND($B583&gt;0,VALUE(SUBSTITUTE($B583,"9","0"))=$B583),1,0)),"")</f>
        <v/>
      </c>
      <c r="M583" s="9">
        <f t="shared" ref="M583:M646" si="19">SUMIF(D583:L583,1)</f>
        <v>0</v>
      </c>
      <c r="N583" s="36">
        <f>IF(AND(M583&lt;=PhieuBauCu!$B$13,M583&gt;=1),1,0)</f>
        <v>0</v>
      </c>
    </row>
    <row r="584" spans="1:14" ht="28.5" customHeight="1">
      <c r="A584" s="2">
        <v>579</v>
      </c>
      <c r="B584" s="3"/>
      <c r="C584" s="48" t="str">
        <f t="shared" si="18"/>
        <v/>
      </c>
      <c r="D584" s="5" t="str">
        <f>IF(PhieuBauCu!$B$2&gt;0,IF(LEN($B584)=0,"",IF(AND($B584&gt;0,VALUE(SUBSTITUTE($B584,"1","0"))=$B584),1,0)),"")</f>
        <v/>
      </c>
      <c r="E584" s="5" t="str">
        <f>IF(PhieuBauCu!$B$2&gt;1,IF(LEN($B584)=0,"",IF(AND($B584&gt;0,VALUE(SUBSTITUTE($B584,"2","0"))=$B584),1,0)),"")</f>
        <v/>
      </c>
      <c r="F584" s="5" t="str">
        <f>IF(PhieuBauCu!$B$2&gt;2,IF(LEN($B584)=0,"",IF(AND($B584&gt;0,VALUE(SUBSTITUTE($B584,"3","0"))=$B584),1,0)),"")</f>
        <v/>
      </c>
      <c r="G584" s="5" t="str">
        <f>IF(PhieuBauCu!$B$2&gt;3,IF(LEN($B584)=0,"",IF(AND($B584&gt;0,VALUE(SUBSTITUTE($B584,"4","0"))=$B584),1,0)),"")</f>
        <v/>
      </c>
      <c r="H584" s="5" t="str">
        <f>IF(PhieuBauCu!$B$2&gt;4,IF(LEN($B584)=0,"",IF(AND($B584&gt;0,VALUE(SUBSTITUTE($B584,"5","0"))=$B584),1,0)),"")</f>
        <v/>
      </c>
      <c r="I584" s="5" t="str">
        <f>IF(PhieuBauCu!$B$2&gt;5,IF(LEN($B584)=0,"",IF(AND($B584&gt;0,VALUE(SUBSTITUTE($B584,"6","0"))=$B584),1,0)),"")</f>
        <v/>
      </c>
      <c r="J584" s="5" t="str">
        <f>IF(PhieuBauCu!$B$2&gt;6,IF(LEN($B584)=0,"",IF(AND($B584&gt;0,VALUE(SUBSTITUTE($B584,"7","0"))=$B584),1,0)),"")</f>
        <v/>
      </c>
      <c r="K584" s="5" t="str">
        <f>IF(PhieuBauCu!$B$2&gt;7,IF(LEN($B584)=0,"",IF(AND($B584&gt;0,VALUE(SUBSTITUTE($B584,"8","0"))=$B584),1,0)),"")</f>
        <v/>
      </c>
      <c r="L584" s="5" t="str">
        <f>IF(PhieuBauCu!$B$2&gt;8,IF(LEN($B584)=0,"",IF(AND($B584&gt;0,VALUE(SUBSTITUTE($B584,"9","0"))=$B584),1,0)),"")</f>
        <v/>
      </c>
      <c r="M584" s="9">
        <f t="shared" si="19"/>
        <v>0</v>
      </c>
      <c r="N584" s="36">
        <f>IF(AND(M584&lt;=PhieuBauCu!$B$13,M584&gt;=1),1,0)</f>
        <v>0</v>
      </c>
    </row>
    <row r="585" spans="1:14" ht="28.5" customHeight="1">
      <c r="A585" s="2">
        <v>580</v>
      </c>
      <c r="B585" s="3"/>
      <c r="C585" s="48" t="str">
        <f t="shared" si="18"/>
        <v/>
      </c>
      <c r="D585" s="5" t="str">
        <f>IF(PhieuBauCu!$B$2&gt;0,IF(LEN($B585)=0,"",IF(AND($B585&gt;0,VALUE(SUBSTITUTE($B585,"1","0"))=$B585),1,0)),"")</f>
        <v/>
      </c>
      <c r="E585" s="5" t="str">
        <f>IF(PhieuBauCu!$B$2&gt;1,IF(LEN($B585)=0,"",IF(AND($B585&gt;0,VALUE(SUBSTITUTE($B585,"2","0"))=$B585),1,0)),"")</f>
        <v/>
      </c>
      <c r="F585" s="5" t="str">
        <f>IF(PhieuBauCu!$B$2&gt;2,IF(LEN($B585)=0,"",IF(AND($B585&gt;0,VALUE(SUBSTITUTE($B585,"3","0"))=$B585),1,0)),"")</f>
        <v/>
      </c>
      <c r="G585" s="5" t="str">
        <f>IF(PhieuBauCu!$B$2&gt;3,IF(LEN($B585)=0,"",IF(AND($B585&gt;0,VALUE(SUBSTITUTE($B585,"4","0"))=$B585),1,0)),"")</f>
        <v/>
      </c>
      <c r="H585" s="5" t="str">
        <f>IF(PhieuBauCu!$B$2&gt;4,IF(LEN($B585)=0,"",IF(AND($B585&gt;0,VALUE(SUBSTITUTE($B585,"5","0"))=$B585),1,0)),"")</f>
        <v/>
      </c>
      <c r="I585" s="5" t="str">
        <f>IF(PhieuBauCu!$B$2&gt;5,IF(LEN($B585)=0,"",IF(AND($B585&gt;0,VALUE(SUBSTITUTE($B585,"6","0"))=$B585),1,0)),"")</f>
        <v/>
      </c>
      <c r="J585" s="5" t="str">
        <f>IF(PhieuBauCu!$B$2&gt;6,IF(LEN($B585)=0,"",IF(AND($B585&gt;0,VALUE(SUBSTITUTE($B585,"7","0"))=$B585),1,0)),"")</f>
        <v/>
      </c>
      <c r="K585" s="5" t="str">
        <f>IF(PhieuBauCu!$B$2&gt;7,IF(LEN($B585)=0,"",IF(AND($B585&gt;0,VALUE(SUBSTITUTE($B585,"8","0"))=$B585),1,0)),"")</f>
        <v/>
      </c>
      <c r="L585" s="5" t="str">
        <f>IF(PhieuBauCu!$B$2&gt;8,IF(LEN($B585)=0,"",IF(AND($B585&gt;0,VALUE(SUBSTITUTE($B585,"9","0"))=$B585),1,0)),"")</f>
        <v/>
      </c>
      <c r="M585" s="9">
        <f t="shared" si="19"/>
        <v>0</v>
      </c>
      <c r="N585" s="36">
        <f>IF(AND(M585&lt;=PhieuBauCu!$B$13,M585&gt;=1),1,0)</f>
        <v>0</v>
      </c>
    </row>
    <row r="586" spans="1:14" ht="28.5" customHeight="1">
      <c r="A586" s="2">
        <v>581</v>
      </c>
      <c r="B586" s="3"/>
      <c r="C586" s="48" t="str">
        <f t="shared" si="18"/>
        <v/>
      </c>
      <c r="D586" s="5" t="str">
        <f>IF(PhieuBauCu!$B$2&gt;0,IF(LEN($B586)=0,"",IF(AND($B586&gt;0,VALUE(SUBSTITUTE($B586,"1","0"))=$B586),1,0)),"")</f>
        <v/>
      </c>
      <c r="E586" s="5" t="str">
        <f>IF(PhieuBauCu!$B$2&gt;1,IF(LEN($B586)=0,"",IF(AND($B586&gt;0,VALUE(SUBSTITUTE($B586,"2","0"))=$B586),1,0)),"")</f>
        <v/>
      </c>
      <c r="F586" s="5" t="str">
        <f>IF(PhieuBauCu!$B$2&gt;2,IF(LEN($B586)=0,"",IF(AND($B586&gt;0,VALUE(SUBSTITUTE($B586,"3","0"))=$B586),1,0)),"")</f>
        <v/>
      </c>
      <c r="G586" s="5" t="str">
        <f>IF(PhieuBauCu!$B$2&gt;3,IF(LEN($B586)=0,"",IF(AND($B586&gt;0,VALUE(SUBSTITUTE($B586,"4","0"))=$B586),1,0)),"")</f>
        <v/>
      </c>
      <c r="H586" s="5" t="str">
        <f>IF(PhieuBauCu!$B$2&gt;4,IF(LEN($B586)=0,"",IF(AND($B586&gt;0,VALUE(SUBSTITUTE($B586,"5","0"))=$B586),1,0)),"")</f>
        <v/>
      </c>
      <c r="I586" s="5" t="str">
        <f>IF(PhieuBauCu!$B$2&gt;5,IF(LEN($B586)=0,"",IF(AND($B586&gt;0,VALUE(SUBSTITUTE($B586,"6","0"))=$B586),1,0)),"")</f>
        <v/>
      </c>
      <c r="J586" s="5" t="str">
        <f>IF(PhieuBauCu!$B$2&gt;6,IF(LEN($B586)=0,"",IF(AND($B586&gt;0,VALUE(SUBSTITUTE($B586,"7","0"))=$B586),1,0)),"")</f>
        <v/>
      </c>
      <c r="K586" s="5" t="str">
        <f>IF(PhieuBauCu!$B$2&gt;7,IF(LEN($B586)=0,"",IF(AND($B586&gt;0,VALUE(SUBSTITUTE($B586,"8","0"))=$B586),1,0)),"")</f>
        <v/>
      </c>
      <c r="L586" s="5" t="str">
        <f>IF(PhieuBauCu!$B$2&gt;8,IF(LEN($B586)=0,"",IF(AND($B586&gt;0,VALUE(SUBSTITUTE($B586,"9","0"))=$B586),1,0)),"")</f>
        <v/>
      </c>
      <c r="M586" s="9">
        <f t="shared" si="19"/>
        <v>0</v>
      </c>
      <c r="N586" s="36">
        <f>IF(AND(M586&lt;=PhieuBauCu!$B$13,M586&gt;=1),1,0)</f>
        <v>0</v>
      </c>
    </row>
    <row r="587" spans="1:14" ht="28.5" customHeight="1">
      <c r="A587" s="2">
        <v>582</v>
      </c>
      <c r="B587" s="3"/>
      <c r="C587" s="48" t="str">
        <f t="shared" si="18"/>
        <v/>
      </c>
      <c r="D587" s="5" t="str">
        <f>IF(PhieuBauCu!$B$2&gt;0,IF(LEN($B587)=0,"",IF(AND($B587&gt;0,VALUE(SUBSTITUTE($B587,"1","0"))=$B587),1,0)),"")</f>
        <v/>
      </c>
      <c r="E587" s="5" t="str">
        <f>IF(PhieuBauCu!$B$2&gt;1,IF(LEN($B587)=0,"",IF(AND($B587&gt;0,VALUE(SUBSTITUTE($B587,"2","0"))=$B587),1,0)),"")</f>
        <v/>
      </c>
      <c r="F587" s="5" t="str">
        <f>IF(PhieuBauCu!$B$2&gt;2,IF(LEN($B587)=0,"",IF(AND($B587&gt;0,VALUE(SUBSTITUTE($B587,"3","0"))=$B587),1,0)),"")</f>
        <v/>
      </c>
      <c r="G587" s="5" t="str">
        <f>IF(PhieuBauCu!$B$2&gt;3,IF(LEN($B587)=0,"",IF(AND($B587&gt;0,VALUE(SUBSTITUTE($B587,"4","0"))=$B587),1,0)),"")</f>
        <v/>
      </c>
      <c r="H587" s="5" t="str">
        <f>IF(PhieuBauCu!$B$2&gt;4,IF(LEN($B587)=0,"",IF(AND($B587&gt;0,VALUE(SUBSTITUTE($B587,"5","0"))=$B587),1,0)),"")</f>
        <v/>
      </c>
      <c r="I587" s="5" t="str">
        <f>IF(PhieuBauCu!$B$2&gt;5,IF(LEN($B587)=0,"",IF(AND($B587&gt;0,VALUE(SUBSTITUTE($B587,"6","0"))=$B587),1,0)),"")</f>
        <v/>
      </c>
      <c r="J587" s="5" t="str">
        <f>IF(PhieuBauCu!$B$2&gt;6,IF(LEN($B587)=0,"",IF(AND($B587&gt;0,VALUE(SUBSTITUTE($B587,"7","0"))=$B587),1,0)),"")</f>
        <v/>
      </c>
      <c r="K587" s="5" t="str">
        <f>IF(PhieuBauCu!$B$2&gt;7,IF(LEN($B587)=0,"",IF(AND($B587&gt;0,VALUE(SUBSTITUTE($B587,"8","0"))=$B587),1,0)),"")</f>
        <v/>
      </c>
      <c r="L587" s="5" t="str">
        <f>IF(PhieuBauCu!$B$2&gt;8,IF(LEN($B587)=0,"",IF(AND($B587&gt;0,VALUE(SUBSTITUTE($B587,"9","0"))=$B587),1,0)),"")</f>
        <v/>
      </c>
      <c r="M587" s="9">
        <f t="shared" si="19"/>
        <v>0</v>
      </c>
      <c r="N587" s="36">
        <f>IF(AND(M587&lt;=PhieuBauCu!$B$13,M587&gt;=1),1,0)</f>
        <v>0</v>
      </c>
    </row>
    <row r="588" spans="1:14" ht="28.5" customHeight="1">
      <c r="A588" s="2">
        <v>583</v>
      </c>
      <c r="B588" s="3"/>
      <c r="C588" s="48" t="str">
        <f t="shared" si="18"/>
        <v/>
      </c>
      <c r="D588" s="5" t="str">
        <f>IF(PhieuBauCu!$B$2&gt;0,IF(LEN($B588)=0,"",IF(AND($B588&gt;0,VALUE(SUBSTITUTE($B588,"1","0"))=$B588),1,0)),"")</f>
        <v/>
      </c>
      <c r="E588" s="5" t="str">
        <f>IF(PhieuBauCu!$B$2&gt;1,IF(LEN($B588)=0,"",IF(AND($B588&gt;0,VALUE(SUBSTITUTE($B588,"2","0"))=$B588),1,0)),"")</f>
        <v/>
      </c>
      <c r="F588" s="5" t="str">
        <f>IF(PhieuBauCu!$B$2&gt;2,IF(LEN($B588)=0,"",IF(AND($B588&gt;0,VALUE(SUBSTITUTE($B588,"3","0"))=$B588),1,0)),"")</f>
        <v/>
      </c>
      <c r="G588" s="5" t="str">
        <f>IF(PhieuBauCu!$B$2&gt;3,IF(LEN($B588)=0,"",IF(AND($B588&gt;0,VALUE(SUBSTITUTE($B588,"4","0"))=$B588),1,0)),"")</f>
        <v/>
      </c>
      <c r="H588" s="5" t="str">
        <f>IF(PhieuBauCu!$B$2&gt;4,IF(LEN($B588)=0,"",IF(AND($B588&gt;0,VALUE(SUBSTITUTE($B588,"5","0"))=$B588),1,0)),"")</f>
        <v/>
      </c>
      <c r="I588" s="5" t="str">
        <f>IF(PhieuBauCu!$B$2&gt;5,IF(LEN($B588)=0,"",IF(AND($B588&gt;0,VALUE(SUBSTITUTE($B588,"6","0"))=$B588),1,0)),"")</f>
        <v/>
      </c>
      <c r="J588" s="5" t="str">
        <f>IF(PhieuBauCu!$B$2&gt;6,IF(LEN($B588)=0,"",IF(AND($B588&gt;0,VALUE(SUBSTITUTE($B588,"7","0"))=$B588),1,0)),"")</f>
        <v/>
      </c>
      <c r="K588" s="5" t="str">
        <f>IF(PhieuBauCu!$B$2&gt;7,IF(LEN($B588)=0,"",IF(AND($B588&gt;0,VALUE(SUBSTITUTE($B588,"8","0"))=$B588),1,0)),"")</f>
        <v/>
      </c>
      <c r="L588" s="5" t="str">
        <f>IF(PhieuBauCu!$B$2&gt;8,IF(LEN($B588)=0,"",IF(AND($B588&gt;0,VALUE(SUBSTITUTE($B588,"9","0"))=$B588),1,0)),"")</f>
        <v/>
      </c>
      <c r="M588" s="9">
        <f t="shared" si="19"/>
        <v>0</v>
      </c>
      <c r="N588" s="36">
        <f>IF(AND(M588&lt;=PhieuBauCu!$B$13,M588&gt;=1),1,0)</f>
        <v>0</v>
      </c>
    </row>
    <row r="589" spans="1:14" ht="28.5" customHeight="1">
      <c r="A589" s="2">
        <v>584</v>
      </c>
      <c r="B589" s="3"/>
      <c r="C589" s="48" t="str">
        <f t="shared" si="18"/>
        <v/>
      </c>
      <c r="D589" s="5" t="str">
        <f>IF(PhieuBauCu!$B$2&gt;0,IF(LEN($B589)=0,"",IF(AND($B589&gt;0,VALUE(SUBSTITUTE($B589,"1","0"))=$B589),1,0)),"")</f>
        <v/>
      </c>
      <c r="E589" s="5" t="str">
        <f>IF(PhieuBauCu!$B$2&gt;1,IF(LEN($B589)=0,"",IF(AND($B589&gt;0,VALUE(SUBSTITUTE($B589,"2","0"))=$B589),1,0)),"")</f>
        <v/>
      </c>
      <c r="F589" s="5" t="str">
        <f>IF(PhieuBauCu!$B$2&gt;2,IF(LEN($B589)=0,"",IF(AND($B589&gt;0,VALUE(SUBSTITUTE($B589,"3","0"))=$B589),1,0)),"")</f>
        <v/>
      </c>
      <c r="G589" s="5" t="str">
        <f>IF(PhieuBauCu!$B$2&gt;3,IF(LEN($B589)=0,"",IF(AND($B589&gt;0,VALUE(SUBSTITUTE($B589,"4","0"))=$B589),1,0)),"")</f>
        <v/>
      </c>
      <c r="H589" s="5" t="str">
        <f>IF(PhieuBauCu!$B$2&gt;4,IF(LEN($B589)=0,"",IF(AND($B589&gt;0,VALUE(SUBSTITUTE($B589,"5","0"))=$B589),1,0)),"")</f>
        <v/>
      </c>
      <c r="I589" s="5" t="str">
        <f>IF(PhieuBauCu!$B$2&gt;5,IF(LEN($B589)=0,"",IF(AND($B589&gt;0,VALUE(SUBSTITUTE($B589,"6","0"))=$B589),1,0)),"")</f>
        <v/>
      </c>
      <c r="J589" s="5" t="str">
        <f>IF(PhieuBauCu!$B$2&gt;6,IF(LEN($B589)=0,"",IF(AND($B589&gt;0,VALUE(SUBSTITUTE($B589,"7","0"))=$B589),1,0)),"")</f>
        <v/>
      </c>
      <c r="K589" s="5" t="str">
        <f>IF(PhieuBauCu!$B$2&gt;7,IF(LEN($B589)=0,"",IF(AND($B589&gt;0,VALUE(SUBSTITUTE($B589,"8","0"))=$B589),1,0)),"")</f>
        <v/>
      </c>
      <c r="L589" s="5" t="str">
        <f>IF(PhieuBauCu!$B$2&gt;8,IF(LEN($B589)=0,"",IF(AND($B589&gt;0,VALUE(SUBSTITUTE($B589,"9","0"))=$B589),1,0)),"")</f>
        <v/>
      </c>
      <c r="M589" s="9">
        <f t="shared" si="19"/>
        <v>0</v>
      </c>
      <c r="N589" s="36">
        <f>IF(AND(M589&lt;=PhieuBauCu!$B$13,M589&gt;=1),1,0)</f>
        <v>0</v>
      </c>
    </row>
    <row r="590" spans="1:14" ht="28.5" customHeight="1">
      <c r="A590" s="2">
        <v>585</v>
      </c>
      <c r="B590" s="3"/>
      <c r="C590" s="48" t="str">
        <f t="shared" si="18"/>
        <v/>
      </c>
      <c r="D590" s="5" t="str">
        <f>IF(PhieuBauCu!$B$2&gt;0,IF(LEN($B590)=0,"",IF(AND($B590&gt;0,VALUE(SUBSTITUTE($B590,"1","0"))=$B590),1,0)),"")</f>
        <v/>
      </c>
      <c r="E590" s="5" t="str">
        <f>IF(PhieuBauCu!$B$2&gt;1,IF(LEN($B590)=0,"",IF(AND($B590&gt;0,VALUE(SUBSTITUTE($B590,"2","0"))=$B590),1,0)),"")</f>
        <v/>
      </c>
      <c r="F590" s="5" t="str">
        <f>IF(PhieuBauCu!$B$2&gt;2,IF(LEN($B590)=0,"",IF(AND($B590&gt;0,VALUE(SUBSTITUTE($B590,"3","0"))=$B590),1,0)),"")</f>
        <v/>
      </c>
      <c r="G590" s="5" t="str">
        <f>IF(PhieuBauCu!$B$2&gt;3,IF(LEN($B590)=0,"",IF(AND($B590&gt;0,VALUE(SUBSTITUTE($B590,"4","0"))=$B590),1,0)),"")</f>
        <v/>
      </c>
      <c r="H590" s="5" t="str">
        <f>IF(PhieuBauCu!$B$2&gt;4,IF(LEN($B590)=0,"",IF(AND($B590&gt;0,VALUE(SUBSTITUTE($B590,"5","0"))=$B590),1,0)),"")</f>
        <v/>
      </c>
      <c r="I590" s="5" t="str">
        <f>IF(PhieuBauCu!$B$2&gt;5,IF(LEN($B590)=0,"",IF(AND($B590&gt;0,VALUE(SUBSTITUTE($B590,"6","0"))=$B590),1,0)),"")</f>
        <v/>
      </c>
      <c r="J590" s="5" t="str">
        <f>IF(PhieuBauCu!$B$2&gt;6,IF(LEN($B590)=0,"",IF(AND($B590&gt;0,VALUE(SUBSTITUTE($B590,"7","0"))=$B590),1,0)),"")</f>
        <v/>
      </c>
      <c r="K590" s="5" t="str">
        <f>IF(PhieuBauCu!$B$2&gt;7,IF(LEN($B590)=0,"",IF(AND($B590&gt;0,VALUE(SUBSTITUTE($B590,"8","0"))=$B590),1,0)),"")</f>
        <v/>
      </c>
      <c r="L590" s="5" t="str">
        <f>IF(PhieuBauCu!$B$2&gt;8,IF(LEN($B590)=0,"",IF(AND($B590&gt;0,VALUE(SUBSTITUTE($B590,"9","0"))=$B590),1,0)),"")</f>
        <v/>
      </c>
      <c r="M590" s="9">
        <f t="shared" si="19"/>
        <v>0</v>
      </c>
      <c r="N590" s="36">
        <f>IF(AND(M590&lt;=PhieuBauCu!$B$13,M590&gt;=1),1,0)</f>
        <v>0</v>
      </c>
    </row>
    <row r="591" spans="1:14" ht="28.5" customHeight="1">
      <c r="A591" s="2">
        <v>586</v>
      </c>
      <c r="B591" s="3"/>
      <c r="C591" s="48" t="str">
        <f t="shared" si="18"/>
        <v/>
      </c>
      <c r="D591" s="5" t="str">
        <f>IF(PhieuBauCu!$B$2&gt;0,IF(LEN($B591)=0,"",IF(AND($B591&gt;0,VALUE(SUBSTITUTE($B591,"1","0"))=$B591),1,0)),"")</f>
        <v/>
      </c>
      <c r="E591" s="5" t="str">
        <f>IF(PhieuBauCu!$B$2&gt;1,IF(LEN($B591)=0,"",IF(AND($B591&gt;0,VALUE(SUBSTITUTE($B591,"2","0"))=$B591),1,0)),"")</f>
        <v/>
      </c>
      <c r="F591" s="5" t="str">
        <f>IF(PhieuBauCu!$B$2&gt;2,IF(LEN($B591)=0,"",IF(AND($B591&gt;0,VALUE(SUBSTITUTE($B591,"3","0"))=$B591),1,0)),"")</f>
        <v/>
      </c>
      <c r="G591" s="5" t="str">
        <f>IF(PhieuBauCu!$B$2&gt;3,IF(LEN($B591)=0,"",IF(AND($B591&gt;0,VALUE(SUBSTITUTE($B591,"4","0"))=$B591),1,0)),"")</f>
        <v/>
      </c>
      <c r="H591" s="5" t="str">
        <f>IF(PhieuBauCu!$B$2&gt;4,IF(LEN($B591)=0,"",IF(AND($B591&gt;0,VALUE(SUBSTITUTE($B591,"5","0"))=$B591),1,0)),"")</f>
        <v/>
      </c>
      <c r="I591" s="5" t="str">
        <f>IF(PhieuBauCu!$B$2&gt;5,IF(LEN($B591)=0,"",IF(AND($B591&gt;0,VALUE(SUBSTITUTE($B591,"6","0"))=$B591),1,0)),"")</f>
        <v/>
      </c>
      <c r="J591" s="5" t="str">
        <f>IF(PhieuBauCu!$B$2&gt;6,IF(LEN($B591)=0,"",IF(AND($B591&gt;0,VALUE(SUBSTITUTE($B591,"7","0"))=$B591),1,0)),"")</f>
        <v/>
      </c>
      <c r="K591" s="5" t="str">
        <f>IF(PhieuBauCu!$B$2&gt;7,IF(LEN($B591)=0,"",IF(AND($B591&gt;0,VALUE(SUBSTITUTE($B591,"8","0"))=$B591),1,0)),"")</f>
        <v/>
      </c>
      <c r="L591" s="5" t="str">
        <f>IF(PhieuBauCu!$B$2&gt;8,IF(LEN($B591)=0,"",IF(AND($B591&gt;0,VALUE(SUBSTITUTE($B591,"9","0"))=$B591),1,0)),"")</f>
        <v/>
      </c>
      <c r="M591" s="9">
        <f t="shared" si="19"/>
        <v>0</v>
      </c>
      <c r="N591" s="36">
        <f>IF(AND(M591&lt;=PhieuBauCu!$B$13,M591&gt;=1),1,0)</f>
        <v>0</v>
      </c>
    </row>
    <row r="592" spans="1:14" ht="28.5" customHeight="1">
      <c r="A592" s="2">
        <v>587</v>
      </c>
      <c r="B592" s="3"/>
      <c r="C592" s="48" t="str">
        <f t="shared" si="18"/>
        <v/>
      </c>
      <c r="D592" s="5" t="str">
        <f>IF(PhieuBauCu!$B$2&gt;0,IF(LEN($B592)=0,"",IF(AND($B592&gt;0,VALUE(SUBSTITUTE($B592,"1","0"))=$B592),1,0)),"")</f>
        <v/>
      </c>
      <c r="E592" s="5" t="str">
        <f>IF(PhieuBauCu!$B$2&gt;1,IF(LEN($B592)=0,"",IF(AND($B592&gt;0,VALUE(SUBSTITUTE($B592,"2","0"))=$B592),1,0)),"")</f>
        <v/>
      </c>
      <c r="F592" s="5" t="str">
        <f>IF(PhieuBauCu!$B$2&gt;2,IF(LEN($B592)=0,"",IF(AND($B592&gt;0,VALUE(SUBSTITUTE($B592,"3","0"))=$B592),1,0)),"")</f>
        <v/>
      </c>
      <c r="G592" s="5" t="str">
        <f>IF(PhieuBauCu!$B$2&gt;3,IF(LEN($B592)=0,"",IF(AND($B592&gt;0,VALUE(SUBSTITUTE($B592,"4","0"))=$B592),1,0)),"")</f>
        <v/>
      </c>
      <c r="H592" s="5" t="str">
        <f>IF(PhieuBauCu!$B$2&gt;4,IF(LEN($B592)=0,"",IF(AND($B592&gt;0,VALUE(SUBSTITUTE($B592,"5","0"))=$B592),1,0)),"")</f>
        <v/>
      </c>
      <c r="I592" s="5" t="str">
        <f>IF(PhieuBauCu!$B$2&gt;5,IF(LEN($B592)=0,"",IF(AND($B592&gt;0,VALUE(SUBSTITUTE($B592,"6","0"))=$B592),1,0)),"")</f>
        <v/>
      </c>
      <c r="J592" s="5" t="str">
        <f>IF(PhieuBauCu!$B$2&gt;6,IF(LEN($B592)=0,"",IF(AND($B592&gt;0,VALUE(SUBSTITUTE($B592,"7","0"))=$B592),1,0)),"")</f>
        <v/>
      </c>
      <c r="K592" s="5" t="str">
        <f>IF(PhieuBauCu!$B$2&gt;7,IF(LEN($B592)=0,"",IF(AND($B592&gt;0,VALUE(SUBSTITUTE($B592,"8","0"))=$B592),1,0)),"")</f>
        <v/>
      </c>
      <c r="L592" s="5" t="str">
        <f>IF(PhieuBauCu!$B$2&gt;8,IF(LEN($B592)=0,"",IF(AND($B592&gt;0,VALUE(SUBSTITUTE($B592,"9","0"))=$B592),1,0)),"")</f>
        <v/>
      </c>
      <c r="M592" s="9">
        <f t="shared" si="19"/>
        <v>0</v>
      </c>
      <c r="N592" s="36">
        <f>IF(AND(M592&lt;=PhieuBauCu!$B$13,M592&gt;=1),1,0)</f>
        <v>0</v>
      </c>
    </row>
    <row r="593" spans="1:14" ht="28.5" customHeight="1">
      <c r="A593" s="2">
        <v>588</v>
      </c>
      <c r="B593" s="3"/>
      <c r="C593" s="48" t="str">
        <f t="shared" si="18"/>
        <v/>
      </c>
      <c r="D593" s="5" t="str">
        <f>IF(PhieuBauCu!$B$2&gt;0,IF(LEN($B593)=0,"",IF(AND($B593&gt;0,VALUE(SUBSTITUTE($B593,"1","0"))=$B593),1,0)),"")</f>
        <v/>
      </c>
      <c r="E593" s="5" t="str">
        <f>IF(PhieuBauCu!$B$2&gt;1,IF(LEN($B593)=0,"",IF(AND($B593&gt;0,VALUE(SUBSTITUTE($B593,"2","0"))=$B593),1,0)),"")</f>
        <v/>
      </c>
      <c r="F593" s="5" t="str">
        <f>IF(PhieuBauCu!$B$2&gt;2,IF(LEN($B593)=0,"",IF(AND($B593&gt;0,VALUE(SUBSTITUTE($B593,"3","0"))=$B593),1,0)),"")</f>
        <v/>
      </c>
      <c r="G593" s="5" t="str">
        <f>IF(PhieuBauCu!$B$2&gt;3,IF(LEN($B593)=0,"",IF(AND($B593&gt;0,VALUE(SUBSTITUTE($B593,"4","0"))=$B593),1,0)),"")</f>
        <v/>
      </c>
      <c r="H593" s="5" t="str">
        <f>IF(PhieuBauCu!$B$2&gt;4,IF(LEN($B593)=0,"",IF(AND($B593&gt;0,VALUE(SUBSTITUTE($B593,"5","0"))=$B593),1,0)),"")</f>
        <v/>
      </c>
      <c r="I593" s="5" t="str">
        <f>IF(PhieuBauCu!$B$2&gt;5,IF(LEN($B593)=0,"",IF(AND($B593&gt;0,VALUE(SUBSTITUTE($B593,"6","0"))=$B593),1,0)),"")</f>
        <v/>
      </c>
      <c r="J593" s="5" t="str">
        <f>IF(PhieuBauCu!$B$2&gt;6,IF(LEN($B593)=0,"",IF(AND($B593&gt;0,VALUE(SUBSTITUTE($B593,"7","0"))=$B593),1,0)),"")</f>
        <v/>
      </c>
      <c r="K593" s="5" t="str">
        <f>IF(PhieuBauCu!$B$2&gt;7,IF(LEN($B593)=0,"",IF(AND($B593&gt;0,VALUE(SUBSTITUTE($B593,"8","0"))=$B593),1,0)),"")</f>
        <v/>
      </c>
      <c r="L593" s="5" t="str">
        <f>IF(PhieuBauCu!$B$2&gt;8,IF(LEN($B593)=0,"",IF(AND($B593&gt;0,VALUE(SUBSTITUTE($B593,"9","0"))=$B593),1,0)),"")</f>
        <v/>
      </c>
      <c r="M593" s="9">
        <f t="shared" si="19"/>
        <v>0</v>
      </c>
      <c r="N593" s="36">
        <f>IF(AND(M593&lt;=PhieuBauCu!$B$13,M593&gt;=1),1,0)</f>
        <v>0</v>
      </c>
    </row>
    <row r="594" spans="1:14" ht="28.5" customHeight="1">
      <c r="A594" s="2">
        <v>589</v>
      </c>
      <c r="B594" s="3"/>
      <c r="C594" s="48" t="str">
        <f t="shared" si="18"/>
        <v/>
      </c>
      <c r="D594" s="5" t="str">
        <f>IF(PhieuBauCu!$B$2&gt;0,IF(LEN($B594)=0,"",IF(AND($B594&gt;0,VALUE(SUBSTITUTE($B594,"1","0"))=$B594),1,0)),"")</f>
        <v/>
      </c>
      <c r="E594" s="5" t="str">
        <f>IF(PhieuBauCu!$B$2&gt;1,IF(LEN($B594)=0,"",IF(AND($B594&gt;0,VALUE(SUBSTITUTE($B594,"2","0"))=$B594),1,0)),"")</f>
        <v/>
      </c>
      <c r="F594" s="5" t="str">
        <f>IF(PhieuBauCu!$B$2&gt;2,IF(LEN($B594)=0,"",IF(AND($B594&gt;0,VALUE(SUBSTITUTE($B594,"3","0"))=$B594),1,0)),"")</f>
        <v/>
      </c>
      <c r="G594" s="5" t="str">
        <f>IF(PhieuBauCu!$B$2&gt;3,IF(LEN($B594)=0,"",IF(AND($B594&gt;0,VALUE(SUBSTITUTE($B594,"4","0"))=$B594),1,0)),"")</f>
        <v/>
      </c>
      <c r="H594" s="5" t="str">
        <f>IF(PhieuBauCu!$B$2&gt;4,IF(LEN($B594)=0,"",IF(AND($B594&gt;0,VALUE(SUBSTITUTE($B594,"5","0"))=$B594),1,0)),"")</f>
        <v/>
      </c>
      <c r="I594" s="5" t="str">
        <f>IF(PhieuBauCu!$B$2&gt;5,IF(LEN($B594)=0,"",IF(AND($B594&gt;0,VALUE(SUBSTITUTE($B594,"6","0"))=$B594),1,0)),"")</f>
        <v/>
      </c>
      <c r="J594" s="5" t="str">
        <f>IF(PhieuBauCu!$B$2&gt;6,IF(LEN($B594)=0,"",IF(AND($B594&gt;0,VALUE(SUBSTITUTE($B594,"7","0"))=$B594),1,0)),"")</f>
        <v/>
      </c>
      <c r="K594" s="5" t="str">
        <f>IF(PhieuBauCu!$B$2&gt;7,IF(LEN($B594)=0,"",IF(AND($B594&gt;0,VALUE(SUBSTITUTE($B594,"8","0"))=$B594),1,0)),"")</f>
        <v/>
      </c>
      <c r="L594" s="5" t="str">
        <f>IF(PhieuBauCu!$B$2&gt;8,IF(LEN($B594)=0,"",IF(AND($B594&gt;0,VALUE(SUBSTITUTE($B594,"9","0"))=$B594),1,0)),"")</f>
        <v/>
      </c>
      <c r="M594" s="9">
        <f t="shared" si="19"/>
        <v>0</v>
      </c>
      <c r="N594" s="36">
        <f>IF(AND(M594&lt;=PhieuBauCu!$B$13,M594&gt;=1),1,0)</f>
        <v>0</v>
      </c>
    </row>
    <row r="595" spans="1:14" ht="28.5" customHeight="1">
      <c r="A595" s="2">
        <v>590</v>
      </c>
      <c r="B595" s="3"/>
      <c r="C595" s="48" t="str">
        <f t="shared" si="18"/>
        <v/>
      </c>
      <c r="D595" s="5" t="str">
        <f>IF(PhieuBauCu!$B$2&gt;0,IF(LEN($B595)=0,"",IF(AND($B595&gt;0,VALUE(SUBSTITUTE($B595,"1","0"))=$B595),1,0)),"")</f>
        <v/>
      </c>
      <c r="E595" s="5" t="str">
        <f>IF(PhieuBauCu!$B$2&gt;1,IF(LEN($B595)=0,"",IF(AND($B595&gt;0,VALUE(SUBSTITUTE($B595,"2","0"))=$B595),1,0)),"")</f>
        <v/>
      </c>
      <c r="F595" s="5" t="str">
        <f>IF(PhieuBauCu!$B$2&gt;2,IF(LEN($B595)=0,"",IF(AND($B595&gt;0,VALUE(SUBSTITUTE($B595,"3","0"))=$B595),1,0)),"")</f>
        <v/>
      </c>
      <c r="G595" s="5" t="str">
        <f>IF(PhieuBauCu!$B$2&gt;3,IF(LEN($B595)=0,"",IF(AND($B595&gt;0,VALUE(SUBSTITUTE($B595,"4","0"))=$B595),1,0)),"")</f>
        <v/>
      </c>
      <c r="H595" s="5" t="str">
        <f>IF(PhieuBauCu!$B$2&gt;4,IF(LEN($B595)=0,"",IF(AND($B595&gt;0,VALUE(SUBSTITUTE($B595,"5","0"))=$B595),1,0)),"")</f>
        <v/>
      </c>
      <c r="I595" s="5" t="str">
        <f>IF(PhieuBauCu!$B$2&gt;5,IF(LEN($B595)=0,"",IF(AND($B595&gt;0,VALUE(SUBSTITUTE($B595,"6","0"))=$B595),1,0)),"")</f>
        <v/>
      </c>
      <c r="J595" s="5" t="str">
        <f>IF(PhieuBauCu!$B$2&gt;6,IF(LEN($B595)=0,"",IF(AND($B595&gt;0,VALUE(SUBSTITUTE($B595,"7","0"))=$B595),1,0)),"")</f>
        <v/>
      </c>
      <c r="K595" s="5" t="str">
        <f>IF(PhieuBauCu!$B$2&gt;7,IF(LEN($B595)=0,"",IF(AND($B595&gt;0,VALUE(SUBSTITUTE($B595,"8","0"))=$B595),1,0)),"")</f>
        <v/>
      </c>
      <c r="L595" s="5" t="str">
        <f>IF(PhieuBauCu!$B$2&gt;8,IF(LEN($B595)=0,"",IF(AND($B595&gt;0,VALUE(SUBSTITUTE($B595,"9","0"))=$B595),1,0)),"")</f>
        <v/>
      </c>
      <c r="M595" s="9">
        <f t="shared" si="19"/>
        <v>0</v>
      </c>
      <c r="N595" s="36">
        <f>IF(AND(M595&lt;=PhieuBauCu!$B$13,M595&gt;=1),1,0)</f>
        <v>0</v>
      </c>
    </row>
    <row r="596" spans="1:14" ht="28.5" customHeight="1">
      <c r="A596" s="2">
        <v>591</v>
      </c>
      <c r="B596" s="3"/>
      <c r="C596" s="48" t="str">
        <f t="shared" si="18"/>
        <v/>
      </c>
      <c r="D596" s="5" t="str">
        <f>IF(PhieuBauCu!$B$2&gt;0,IF(LEN($B596)=0,"",IF(AND($B596&gt;0,VALUE(SUBSTITUTE($B596,"1","0"))=$B596),1,0)),"")</f>
        <v/>
      </c>
      <c r="E596" s="5" t="str">
        <f>IF(PhieuBauCu!$B$2&gt;1,IF(LEN($B596)=0,"",IF(AND($B596&gt;0,VALUE(SUBSTITUTE($B596,"2","0"))=$B596),1,0)),"")</f>
        <v/>
      </c>
      <c r="F596" s="5" t="str">
        <f>IF(PhieuBauCu!$B$2&gt;2,IF(LEN($B596)=0,"",IF(AND($B596&gt;0,VALUE(SUBSTITUTE($B596,"3","0"))=$B596),1,0)),"")</f>
        <v/>
      </c>
      <c r="G596" s="5" t="str">
        <f>IF(PhieuBauCu!$B$2&gt;3,IF(LEN($B596)=0,"",IF(AND($B596&gt;0,VALUE(SUBSTITUTE($B596,"4","0"))=$B596),1,0)),"")</f>
        <v/>
      </c>
      <c r="H596" s="5" t="str">
        <f>IF(PhieuBauCu!$B$2&gt;4,IF(LEN($B596)=0,"",IF(AND($B596&gt;0,VALUE(SUBSTITUTE($B596,"5","0"))=$B596),1,0)),"")</f>
        <v/>
      </c>
      <c r="I596" s="5" t="str">
        <f>IF(PhieuBauCu!$B$2&gt;5,IF(LEN($B596)=0,"",IF(AND($B596&gt;0,VALUE(SUBSTITUTE($B596,"6","0"))=$B596),1,0)),"")</f>
        <v/>
      </c>
      <c r="J596" s="5" t="str">
        <f>IF(PhieuBauCu!$B$2&gt;6,IF(LEN($B596)=0,"",IF(AND($B596&gt;0,VALUE(SUBSTITUTE($B596,"7","0"))=$B596),1,0)),"")</f>
        <v/>
      </c>
      <c r="K596" s="5" t="str">
        <f>IF(PhieuBauCu!$B$2&gt;7,IF(LEN($B596)=0,"",IF(AND($B596&gt;0,VALUE(SUBSTITUTE($B596,"8","0"))=$B596),1,0)),"")</f>
        <v/>
      </c>
      <c r="L596" s="5" t="str">
        <f>IF(PhieuBauCu!$B$2&gt;8,IF(LEN($B596)=0,"",IF(AND($B596&gt;0,VALUE(SUBSTITUTE($B596,"9","0"))=$B596),1,0)),"")</f>
        <v/>
      </c>
      <c r="M596" s="9">
        <f t="shared" si="19"/>
        <v>0</v>
      </c>
      <c r="N596" s="36">
        <f>IF(AND(M596&lt;=PhieuBauCu!$B$13,M596&gt;=1),1,0)</f>
        <v>0</v>
      </c>
    </row>
    <row r="597" spans="1:14" ht="28.5" customHeight="1">
      <c r="A597" s="2">
        <v>592</v>
      </c>
      <c r="B597" s="3"/>
      <c r="C597" s="48" t="str">
        <f t="shared" si="18"/>
        <v/>
      </c>
      <c r="D597" s="5" t="str">
        <f>IF(PhieuBauCu!$B$2&gt;0,IF(LEN($B597)=0,"",IF(AND($B597&gt;0,VALUE(SUBSTITUTE($B597,"1","0"))=$B597),1,0)),"")</f>
        <v/>
      </c>
      <c r="E597" s="5" t="str">
        <f>IF(PhieuBauCu!$B$2&gt;1,IF(LEN($B597)=0,"",IF(AND($B597&gt;0,VALUE(SUBSTITUTE($B597,"2","0"))=$B597),1,0)),"")</f>
        <v/>
      </c>
      <c r="F597" s="5" t="str">
        <f>IF(PhieuBauCu!$B$2&gt;2,IF(LEN($B597)=0,"",IF(AND($B597&gt;0,VALUE(SUBSTITUTE($B597,"3","0"))=$B597),1,0)),"")</f>
        <v/>
      </c>
      <c r="G597" s="5" t="str">
        <f>IF(PhieuBauCu!$B$2&gt;3,IF(LEN($B597)=0,"",IF(AND($B597&gt;0,VALUE(SUBSTITUTE($B597,"4","0"))=$B597),1,0)),"")</f>
        <v/>
      </c>
      <c r="H597" s="5" t="str">
        <f>IF(PhieuBauCu!$B$2&gt;4,IF(LEN($B597)=0,"",IF(AND($B597&gt;0,VALUE(SUBSTITUTE($B597,"5","0"))=$B597),1,0)),"")</f>
        <v/>
      </c>
      <c r="I597" s="5" t="str">
        <f>IF(PhieuBauCu!$B$2&gt;5,IF(LEN($B597)=0,"",IF(AND($B597&gt;0,VALUE(SUBSTITUTE($B597,"6","0"))=$B597),1,0)),"")</f>
        <v/>
      </c>
      <c r="J597" s="5" t="str">
        <f>IF(PhieuBauCu!$B$2&gt;6,IF(LEN($B597)=0,"",IF(AND($B597&gt;0,VALUE(SUBSTITUTE($B597,"7","0"))=$B597),1,0)),"")</f>
        <v/>
      </c>
      <c r="K597" s="5" t="str">
        <f>IF(PhieuBauCu!$B$2&gt;7,IF(LEN($B597)=0,"",IF(AND($B597&gt;0,VALUE(SUBSTITUTE($B597,"8","0"))=$B597),1,0)),"")</f>
        <v/>
      </c>
      <c r="L597" s="5" t="str">
        <f>IF(PhieuBauCu!$B$2&gt;8,IF(LEN($B597)=0,"",IF(AND($B597&gt;0,VALUE(SUBSTITUTE($B597,"9","0"))=$B597),1,0)),"")</f>
        <v/>
      </c>
      <c r="M597" s="9">
        <f t="shared" si="19"/>
        <v>0</v>
      </c>
      <c r="N597" s="36">
        <f>IF(AND(M597&lt;=PhieuBauCu!$B$13,M597&gt;=1),1,0)</f>
        <v>0</v>
      </c>
    </row>
    <row r="598" spans="1:14" ht="28.5" customHeight="1">
      <c r="A598" s="2">
        <v>593</v>
      </c>
      <c r="B598" s="3"/>
      <c r="C598" s="48" t="str">
        <f t="shared" si="18"/>
        <v/>
      </c>
      <c r="D598" s="5" t="str">
        <f>IF(PhieuBauCu!$B$2&gt;0,IF(LEN($B598)=0,"",IF(AND($B598&gt;0,VALUE(SUBSTITUTE($B598,"1","0"))=$B598),1,0)),"")</f>
        <v/>
      </c>
      <c r="E598" s="5" t="str">
        <f>IF(PhieuBauCu!$B$2&gt;1,IF(LEN($B598)=0,"",IF(AND($B598&gt;0,VALUE(SUBSTITUTE($B598,"2","0"))=$B598),1,0)),"")</f>
        <v/>
      </c>
      <c r="F598" s="5" t="str">
        <f>IF(PhieuBauCu!$B$2&gt;2,IF(LEN($B598)=0,"",IF(AND($B598&gt;0,VALUE(SUBSTITUTE($B598,"3","0"))=$B598),1,0)),"")</f>
        <v/>
      </c>
      <c r="G598" s="5" t="str">
        <f>IF(PhieuBauCu!$B$2&gt;3,IF(LEN($B598)=0,"",IF(AND($B598&gt;0,VALUE(SUBSTITUTE($B598,"4","0"))=$B598),1,0)),"")</f>
        <v/>
      </c>
      <c r="H598" s="5" t="str">
        <f>IF(PhieuBauCu!$B$2&gt;4,IF(LEN($B598)=0,"",IF(AND($B598&gt;0,VALUE(SUBSTITUTE($B598,"5","0"))=$B598),1,0)),"")</f>
        <v/>
      </c>
      <c r="I598" s="5" t="str">
        <f>IF(PhieuBauCu!$B$2&gt;5,IF(LEN($B598)=0,"",IF(AND($B598&gt;0,VALUE(SUBSTITUTE($B598,"6","0"))=$B598),1,0)),"")</f>
        <v/>
      </c>
      <c r="J598" s="5" t="str">
        <f>IF(PhieuBauCu!$B$2&gt;6,IF(LEN($B598)=0,"",IF(AND($B598&gt;0,VALUE(SUBSTITUTE($B598,"7","0"))=$B598),1,0)),"")</f>
        <v/>
      </c>
      <c r="K598" s="5" t="str">
        <f>IF(PhieuBauCu!$B$2&gt;7,IF(LEN($B598)=0,"",IF(AND($B598&gt;0,VALUE(SUBSTITUTE($B598,"8","0"))=$B598),1,0)),"")</f>
        <v/>
      </c>
      <c r="L598" s="5" t="str">
        <f>IF(PhieuBauCu!$B$2&gt;8,IF(LEN($B598)=0,"",IF(AND($B598&gt;0,VALUE(SUBSTITUTE($B598,"9","0"))=$B598),1,0)),"")</f>
        <v/>
      </c>
      <c r="M598" s="9">
        <f t="shared" si="19"/>
        <v>0</v>
      </c>
      <c r="N598" s="36">
        <f>IF(AND(M598&lt;=PhieuBauCu!$B$13,M598&gt;=1),1,0)</f>
        <v>0</v>
      </c>
    </row>
    <row r="599" spans="1:14" ht="28.5" customHeight="1">
      <c r="A599" s="2">
        <v>594</v>
      </c>
      <c r="B599" s="3"/>
      <c r="C599" s="48" t="str">
        <f t="shared" si="18"/>
        <v/>
      </c>
      <c r="D599" s="5" t="str">
        <f>IF(PhieuBauCu!$B$2&gt;0,IF(LEN($B599)=0,"",IF(AND($B599&gt;0,VALUE(SUBSTITUTE($B599,"1","0"))=$B599),1,0)),"")</f>
        <v/>
      </c>
      <c r="E599" s="5" t="str">
        <f>IF(PhieuBauCu!$B$2&gt;1,IF(LEN($B599)=0,"",IF(AND($B599&gt;0,VALUE(SUBSTITUTE($B599,"2","0"))=$B599),1,0)),"")</f>
        <v/>
      </c>
      <c r="F599" s="5" t="str">
        <f>IF(PhieuBauCu!$B$2&gt;2,IF(LEN($B599)=0,"",IF(AND($B599&gt;0,VALUE(SUBSTITUTE($B599,"3","0"))=$B599),1,0)),"")</f>
        <v/>
      </c>
      <c r="G599" s="5" t="str">
        <f>IF(PhieuBauCu!$B$2&gt;3,IF(LEN($B599)=0,"",IF(AND($B599&gt;0,VALUE(SUBSTITUTE($B599,"4","0"))=$B599),1,0)),"")</f>
        <v/>
      </c>
      <c r="H599" s="5" t="str">
        <f>IF(PhieuBauCu!$B$2&gt;4,IF(LEN($B599)=0,"",IF(AND($B599&gt;0,VALUE(SUBSTITUTE($B599,"5","0"))=$B599),1,0)),"")</f>
        <v/>
      </c>
      <c r="I599" s="5" t="str">
        <f>IF(PhieuBauCu!$B$2&gt;5,IF(LEN($B599)=0,"",IF(AND($B599&gt;0,VALUE(SUBSTITUTE($B599,"6","0"))=$B599),1,0)),"")</f>
        <v/>
      </c>
      <c r="J599" s="5" t="str">
        <f>IF(PhieuBauCu!$B$2&gt;6,IF(LEN($B599)=0,"",IF(AND($B599&gt;0,VALUE(SUBSTITUTE($B599,"7","0"))=$B599),1,0)),"")</f>
        <v/>
      </c>
      <c r="K599" s="5" t="str">
        <f>IF(PhieuBauCu!$B$2&gt;7,IF(LEN($B599)=0,"",IF(AND($B599&gt;0,VALUE(SUBSTITUTE($B599,"8","0"))=$B599),1,0)),"")</f>
        <v/>
      </c>
      <c r="L599" s="5" t="str">
        <f>IF(PhieuBauCu!$B$2&gt;8,IF(LEN($B599)=0,"",IF(AND($B599&gt;0,VALUE(SUBSTITUTE($B599,"9","0"))=$B599),1,0)),"")</f>
        <v/>
      </c>
      <c r="M599" s="9">
        <f t="shared" si="19"/>
        <v>0</v>
      </c>
      <c r="N599" s="36">
        <f>IF(AND(M599&lt;=PhieuBauCu!$B$13,M599&gt;=1),1,0)</f>
        <v>0</v>
      </c>
    </row>
    <row r="600" spans="1:14" ht="28.5" customHeight="1">
      <c r="A600" s="2">
        <v>595</v>
      </c>
      <c r="B600" s="3"/>
      <c r="C600" s="48" t="str">
        <f t="shared" si="18"/>
        <v/>
      </c>
      <c r="D600" s="5" t="str">
        <f>IF(PhieuBauCu!$B$2&gt;0,IF(LEN($B600)=0,"",IF(AND($B600&gt;0,VALUE(SUBSTITUTE($B600,"1","0"))=$B600),1,0)),"")</f>
        <v/>
      </c>
      <c r="E600" s="5" t="str">
        <f>IF(PhieuBauCu!$B$2&gt;1,IF(LEN($B600)=0,"",IF(AND($B600&gt;0,VALUE(SUBSTITUTE($B600,"2","0"))=$B600),1,0)),"")</f>
        <v/>
      </c>
      <c r="F600" s="5" t="str">
        <f>IF(PhieuBauCu!$B$2&gt;2,IF(LEN($B600)=0,"",IF(AND($B600&gt;0,VALUE(SUBSTITUTE($B600,"3","0"))=$B600),1,0)),"")</f>
        <v/>
      </c>
      <c r="G600" s="5" t="str">
        <f>IF(PhieuBauCu!$B$2&gt;3,IF(LEN($B600)=0,"",IF(AND($B600&gt;0,VALUE(SUBSTITUTE($B600,"4","0"))=$B600),1,0)),"")</f>
        <v/>
      </c>
      <c r="H600" s="5" t="str">
        <f>IF(PhieuBauCu!$B$2&gt;4,IF(LEN($B600)=0,"",IF(AND($B600&gt;0,VALUE(SUBSTITUTE($B600,"5","0"))=$B600),1,0)),"")</f>
        <v/>
      </c>
      <c r="I600" s="5" t="str">
        <f>IF(PhieuBauCu!$B$2&gt;5,IF(LEN($B600)=0,"",IF(AND($B600&gt;0,VALUE(SUBSTITUTE($B600,"6","0"))=$B600),1,0)),"")</f>
        <v/>
      </c>
      <c r="J600" s="5" t="str">
        <f>IF(PhieuBauCu!$B$2&gt;6,IF(LEN($B600)=0,"",IF(AND($B600&gt;0,VALUE(SUBSTITUTE($B600,"7","0"))=$B600),1,0)),"")</f>
        <v/>
      </c>
      <c r="K600" s="5" t="str">
        <f>IF(PhieuBauCu!$B$2&gt;7,IF(LEN($B600)=0,"",IF(AND($B600&gt;0,VALUE(SUBSTITUTE($B600,"8","0"))=$B600),1,0)),"")</f>
        <v/>
      </c>
      <c r="L600" s="5" t="str">
        <f>IF(PhieuBauCu!$B$2&gt;8,IF(LEN($B600)=0,"",IF(AND($B600&gt;0,VALUE(SUBSTITUTE($B600,"9","0"))=$B600),1,0)),"")</f>
        <v/>
      </c>
      <c r="M600" s="9">
        <f t="shared" si="19"/>
        <v>0</v>
      </c>
      <c r="N600" s="36">
        <f>IF(AND(M600&lt;=PhieuBauCu!$B$13,M600&gt;=1),1,0)</f>
        <v>0</v>
      </c>
    </row>
    <row r="601" spans="1:14" ht="28.5" customHeight="1">
      <c r="A601" s="2">
        <v>596</v>
      </c>
      <c r="B601" s="3"/>
      <c r="C601" s="48" t="str">
        <f t="shared" si="18"/>
        <v/>
      </c>
      <c r="D601" s="5" t="str">
        <f>IF(PhieuBauCu!$B$2&gt;0,IF(LEN($B601)=0,"",IF(AND($B601&gt;0,VALUE(SUBSTITUTE($B601,"1","0"))=$B601),1,0)),"")</f>
        <v/>
      </c>
      <c r="E601" s="5" t="str">
        <f>IF(PhieuBauCu!$B$2&gt;1,IF(LEN($B601)=0,"",IF(AND($B601&gt;0,VALUE(SUBSTITUTE($B601,"2","0"))=$B601),1,0)),"")</f>
        <v/>
      </c>
      <c r="F601" s="5" t="str">
        <f>IF(PhieuBauCu!$B$2&gt;2,IF(LEN($B601)=0,"",IF(AND($B601&gt;0,VALUE(SUBSTITUTE($B601,"3","0"))=$B601),1,0)),"")</f>
        <v/>
      </c>
      <c r="G601" s="5" t="str">
        <f>IF(PhieuBauCu!$B$2&gt;3,IF(LEN($B601)=0,"",IF(AND($B601&gt;0,VALUE(SUBSTITUTE($B601,"4","0"))=$B601),1,0)),"")</f>
        <v/>
      </c>
      <c r="H601" s="5" t="str">
        <f>IF(PhieuBauCu!$B$2&gt;4,IF(LEN($B601)=0,"",IF(AND($B601&gt;0,VALUE(SUBSTITUTE($B601,"5","0"))=$B601),1,0)),"")</f>
        <v/>
      </c>
      <c r="I601" s="5" t="str">
        <f>IF(PhieuBauCu!$B$2&gt;5,IF(LEN($B601)=0,"",IF(AND($B601&gt;0,VALUE(SUBSTITUTE($B601,"6","0"))=$B601),1,0)),"")</f>
        <v/>
      </c>
      <c r="J601" s="5" t="str">
        <f>IF(PhieuBauCu!$B$2&gt;6,IF(LEN($B601)=0,"",IF(AND($B601&gt;0,VALUE(SUBSTITUTE($B601,"7","0"))=$B601),1,0)),"")</f>
        <v/>
      </c>
      <c r="K601" s="5" t="str">
        <f>IF(PhieuBauCu!$B$2&gt;7,IF(LEN($B601)=0,"",IF(AND($B601&gt;0,VALUE(SUBSTITUTE($B601,"8","0"))=$B601),1,0)),"")</f>
        <v/>
      </c>
      <c r="L601" s="5" t="str">
        <f>IF(PhieuBauCu!$B$2&gt;8,IF(LEN($B601)=0,"",IF(AND($B601&gt;0,VALUE(SUBSTITUTE($B601,"9","0"))=$B601),1,0)),"")</f>
        <v/>
      </c>
      <c r="M601" s="9">
        <f t="shared" si="19"/>
        <v>0</v>
      </c>
      <c r="N601" s="36">
        <f>IF(AND(M601&lt;=PhieuBauCu!$B$13,M601&gt;=1),1,0)</f>
        <v>0</v>
      </c>
    </row>
    <row r="602" spans="1:14" ht="28.5" customHeight="1">
      <c r="A602" s="2">
        <v>597</v>
      </c>
      <c r="B602" s="3"/>
      <c r="C602" s="48" t="str">
        <f t="shared" si="18"/>
        <v/>
      </c>
      <c r="D602" s="5" t="str">
        <f>IF(PhieuBauCu!$B$2&gt;0,IF(LEN($B602)=0,"",IF(AND($B602&gt;0,VALUE(SUBSTITUTE($B602,"1","0"))=$B602),1,0)),"")</f>
        <v/>
      </c>
      <c r="E602" s="5" t="str">
        <f>IF(PhieuBauCu!$B$2&gt;1,IF(LEN($B602)=0,"",IF(AND($B602&gt;0,VALUE(SUBSTITUTE($B602,"2","0"))=$B602),1,0)),"")</f>
        <v/>
      </c>
      <c r="F602" s="5" t="str">
        <f>IF(PhieuBauCu!$B$2&gt;2,IF(LEN($B602)=0,"",IF(AND($B602&gt;0,VALUE(SUBSTITUTE($B602,"3","0"))=$B602),1,0)),"")</f>
        <v/>
      </c>
      <c r="G602" s="5" t="str">
        <f>IF(PhieuBauCu!$B$2&gt;3,IF(LEN($B602)=0,"",IF(AND($B602&gt;0,VALUE(SUBSTITUTE($B602,"4","0"))=$B602),1,0)),"")</f>
        <v/>
      </c>
      <c r="H602" s="5" t="str">
        <f>IF(PhieuBauCu!$B$2&gt;4,IF(LEN($B602)=0,"",IF(AND($B602&gt;0,VALUE(SUBSTITUTE($B602,"5","0"))=$B602),1,0)),"")</f>
        <v/>
      </c>
      <c r="I602" s="5" t="str">
        <f>IF(PhieuBauCu!$B$2&gt;5,IF(LEN($B602)=0,"",IF(AND($B602&gt;0,VALUE(SUBSTITUTE($B602,"6","0"))=$B602),1,0)),"")</f>
        <v/>
      </c>
      <c r="J602" s="5" t="str">
        <f>IF(PhieuBauCu!$B$2&gt;6,IF(LEN($B602)=0,"",IF(AND($B602&gt;0,VALUE(SUBSTITUTE($B602,"7","0"))=$B602),1,0)),"")</f>
        <v/>
      </c>
      <c r="K602" s="5" t="str">
        <f>IF(PhieuBauCu!$B$2&gt;7,IF(LEN($B602)=0,"",IF(AND($B602&gt;0,VALUE(SUBSTITUTE($B602,"8","0"))=$B602),1,0)),"")</f>
        <v/>
      </c>
      <c r="L602" s="5" t="str">
        <f>IF(PhieuBauCu!$B$2&gt;8,IF(LEN($B602)=0,"",IF(AND($B602&gt;0,VALUE(SUBSTITUTE($B602,"9","0"))=$B602),1,0)),"")</f>
        <v/>
      </c>
      <c r="M602" s="9">
        <f t="shared" si="19"/>
        <v>0</v>
      </c>
      <c r="N602" s="36">
        <f>IF(AND(M602&lt;=PhieuBauCu!$B$13,M602&gt;=1),1,0)</f>
        <v>0</v>
      </c>
    </row>
    <row r="603" spans="1:14" ht="28.5" customHeight="1">
      <c r="A603" s="2">
        <v>598</v>
      </c>
      <c r="B603" s="3"/>
      <c r="C603" s="48" t="str">
        <f t="shared" si="18"/>
        <v/>
      </c>
      <c r="D603" s="5" t="str">
        <f>IF(PhieuBauCu!$B$2&gt;0,IF(LEN($B603)=0,"",IF(AND($B603&gt;0,VALUE(SUBSTITUTE($B603,"1","0"))=$B603),1,0)),"")</f>
        <v/>
      </c>
      <c r="E603" s="5" t="str">
        <f>IF(PhieuBauCu!$B$2&gt;1,IF(LEN($B603)=0,"",IF(AND($B603&gt;0,VALUE(SUBSTITUTE($B603,"2","0"))=$B603),1,0)),"")</f>
        <v/>
      </c>
      <c r="F603" s="5" t="str">
        <f>IF(PhieuBauCu!$B$2&gt;2,IF(LEN($B603)=0,"",IF(AND($B603&gt;0,VALUE(SUBSTITUTE($B603,"3","0"))=$B603),1,0)),"")</f>
        <v/>
      </c>
      <c r="G603" s="5" t="str">
        <f>IF(PhieuBauCu!$B$2&gt;3,IF(LEN($B603)=0,"",IF(AND($B603&gt;0,VALUE(SUBSTITUTE($B603,"4","0"))=$B603),1,0)),"")</f>
        <v/>
      </c>
      <c r="H603" s="5" t="str">
        <f>IF(PhieuBauCu!$B$2&gt;4,IF(LEN($B603)=0,"",IF(AND($B603&gt;0,VALUE(SUBSTITUTE($B603,"5","0"))=$B603),1,0)),"")</f>
        <v/>
      </c>
      <c r="I603" s="5" t="str">
        <f>IF(PhieuBauCu!$B$2&gt;5,IF(LEN($B603)=0,"",IF(AND($B603&gt;0,VALUE(SUBSTITUTE($B603,"6","0"))=$B603),1,0)),"")</f>
        <v/>
      </c>
      <c r="J603" s="5" t="str">
        <f>IF(PhieuBauCu!$B$2&gt;6,IF(LEN($B603)=0,"",IF(AND($B603&gt;0,VALUE(SUBSTITUTE($B603,"7","0"))=$B603),1,0)),"")</f>
        <v/>
      </c>
      <c r="K603" s="5" t="str">
        <f>IF(PhieuBauCu!$B$2&gt;7,IF(LEN($B603)=0,"",IF(AND($B603&gt;0,VALUE(SUBSTITUTE($B603,"8","0"))=$B603),1,0)),"")</f>
        <v/>
      </c>
      <c r="L603" s="5" t="str">
        <f>IF(PhieuBauCu!$B$2&gt;8,IF(LEN($B603)=0,"",IF(AND($B603&gt;0,VALUE(SUBSTITUTE($B603,"9","0"))=$B603),1,0)),"")</f>
        <v/>
      </c>
      <c r="M603" s="9">
        <f t="shared" si="19"/>
        <v>0</v>
      </c>
      <c r="N603" s="36">
        <f>IF(AND(M603&lt;=PhieuBauCu!$B$13,M603&gt;=1),1,0)</f>
        <v>0</v>
      </c>
    </row>
    <row r="604" spans="1:14" ht="28.5" customHeight="1">
      <c r="A604" s="2">
        <v>599</v>
      </c>
      <c r="B604" s="3"/>
      <c r="C604" s="48" t="str">
        <f t="shared" si="18"/>
        <v/>
      </c>
      <c r="D604" s="5" t="str">
        <f>IF(PhieuBauCu!$B$2&gt;0,IF(LEN($B604)=0,"",IF(AND($B604&gt;0,VALUE(SUBSTITUTE($B604,"1","0"))=$B604),1,0)),"")</f>
        <v/>
      </c>
      <c r="E604" s="5" t="str">
        <f>IF(PhieuBauCu!$B$2&gt;1,IF(LEN($B604)=0,"",IF(AND($B604&gt;0,VALUE(SUBSTITUTE($B604,"2","0"))=$B604),1,0)),"")</f>
        <v/>
      </c>
      <c r="F604" s="5" t="str">
        <f>IF(PhieuBauCu!$B$2&gt;2,IF(LEN($B604)=0,"",IF(AND($B604&gt;0,VALUE(SUBSTITUTE($B604,"3","0"))=$B604),1,0)),"")</f>
        <v/>
      </c>
      <c r="G604" s="5" t="str">
        <f>IF(PhieuBauCu!$B$2&gt;3,IF(LEN($B604)=0,"",IF(AND($B604&gt;0,VALUE(SUBSTITUTE($B604,"4","0"))=$B604),1,0)),"")</f>
        <v/>
      </c>
      <c r="H604" s="5" t="str">
        <f>IF(PhieuBauCu!$B$2&gt;4,IF(LEN($B604)=0,"",IF(AND($B604&gt;0,VALUE(SUBSTITUTE($B604,"5","0"))=$B604),1,0)),"")</f>
        <v/>
      </c>
      <c r="I604" s="5" t="str">
        <f>IF(PhieuBauCu!$B$2&gt;5,IF(LEN($B604)=0,"",IF(AND($B604&gt;0,VALUE(SUBSTITUTE($B604,"6","0"))=$B604),1,0)),"")</f>
        <v/>
      </c>
      <c r="J604" s="5" t="str">
        <f>IF(PhieuBauCu!$B$2&gt;6,IF(LEN($B604)=0,"",IF(AND($B604&gt;0,VALUE(SUBSTITUTE($B604,"7","0"))=$B604),1,0)),"")</f>
        <v/>
      </c>
      <c r="K604" s="5" t="str">
        <f>IF(PhieuBauCu!$B$2&gt;7,IF(LEN($B604)=0,"",IF(AND($B604&gt;0,VALUE(SUBSTITUTE($B604,"8","0"))=$B604),1,0)),"")</f>
        <v/>
      </c>
      <c r="L604" s="5" t="str">
        <f>IF(PhieuBauCu!$B$2&gt;8,IF(LEN($B604)=0,"",IF(AND($B604&gt;0,VALUE(SUBSTITUTE($B604,"9","0"))=$B604),1,0)),"")</f>
        <v/>
      </c>
      <c r="M604" s="9">
        <f t="shared" si="19"/>
        <v>0</v>
      </c>
      <c r="N604" s="36">
        <f>IF(AND(M604&lt;=PhieuBauCu!$B$13,M604&gt;=1),1,0)</f>
        <v>0</v>
      </c>
    </row>
    <row r="605" spans="1:14" ht="28.5" customHeight="1">
      <c r="A605" s="2">
        <v>600</v>
      </c>
      <c r="B605" s="3"/>
      <c r="C605" s="48" t="str">
        <f t="shared" si="18"/>
        <v/>
      </c>
      <c r="D605" s="5" t="str">
        <f>IF(PhieuBauCu!$B$2&gt;0,IF(LEN($B605)=0,"",IF(AND($B605&gt;0,VALUE(SUBSTITUTE($B605,"1","0"))=$B605),1,0)),"")</f>
        <v/>
      </c>
      <c r="E605" s="5" t="str">
        <f>IF(PhieuBauCu!$B$2&gt;1,IF(LEN($B605)=0,"",IF(AND($B605&gt;0,VALUE(SUBSTITUTE($B605,"2","0"))=$B605),1,0)),"")</f>
        <v/>
      </c>
      <c r="F605" s="5" t="str">
        <f>IF(PhieuBauCu!$B$2&gt;2,IF(LEN($B605)=0,"",IF(AND($B605&gt;0,VALUE(SUBSTITUTE($B605,"3","0"))=$B605),1,0)),"")</f>
        <v/>
      </c>
      <c r="G605" s="5" t="str">
        <f>IF(PhieuBauCu!$B$2&gt;3,IF(LEN($B605)=0,"",IF(AND($B605&gt;0,VALUE(SUBSTITUTE($B605,"4","0"))=$B605),1,0)),"")</f>
        <v/>
      </c>
      <c r="H605" s="5" t="str">
        <f>IF(PhieuBauCu!$B$2&gt;4,IF(LEN($B605)=0,"",IF(AND($B605&gt;0,VALUE(SUBSTITUTE($B605,"5","0"))=$B605),1,0)),"")</f>
        <v/>
      </c>
      <c r="I605" s="5" t="str">
        <f>IF(PhieuBauCu!$B$2&gt;5,IF(LEN($B605)=0,"",IF(AND($B605&gt;0,VALUE(SUBSTITUTE($B605,"6","0"))=$B605),1,0)),"")</f>
        <v/>
      </c>
      <c r="J605" s="5" t="str">
        <f>IF(PhieuBauCu!$B$2&gt;6,IF(LEN($B605)=0,"",IF(AND($B605&gt;0,VALUE(SUBSTITUTE($B605,"7","0"))=$B605),1,0)),"")</f>
        <v/>
      </c>
      <c r="K605" s="5" t="str">
        <f>IF(PhieuBauCu!$B$2&gt;7,IF(LEN($B605)=0,"",IF(AND($B605&gt;0,VALUE(SUBSTITUTE($B605,"8","0"))=$B605),1,0)),"")</f>
        <v/>
      </c>
      <c r="L605" s="5" t="str">
        <f>IF(PhieuBauCu!$B$2&gt;8,IF(LEN($B605)=0,"",IF(AND($B605&gt;0,VALUE(SUBSTITUTE($B605,"9","0"))=$B605),1,0)),"")</f>
        <v/>
      </c>
      <c r="M605" s="9">
        <f t="shared" si="19"/>
        <v>0</v>
      </c>
      <c r="N605" s="36">
        <f>IF(AND(M605&lt;=PhieuBauCu!$B$13,M605&gt;=1),1,0)</f>
        <v>0</v>
      </c>
    </row>
    <row r="606" spans="1:14" ht="28.5" customHeight="1">
      <c r="A606" s="2">
        <v>601</v>
      </c>
      <c r="B606" s="3"/>
      <c r="C606" s="48" t="str">
        <f t="shared" si="18"/>
        <v/>
      </c>
      <c r="D606" s="5" t="str">
        <f>IF(PhieuBauCu!$B$2&gt;0,IF(LEN($B606)=0,"",IF(AND($B606&gt;0,VALUE(SUBSTITUTE($B606,"1","0"))=$B606),1,0)),"")</f>
        <v/>
      </c>
      <c r="E606" s="5" t="str">
        <f>IF(PhieuBauCu!$B$2&gt;1,IF(LEN($B606)=0,"",IF(AND($B606&gt;0,VALUE(SUBSTITUTE($B606,"2","0"))=$B606),1,0)),"")</f>
        <v/>
      </c>
      <c r="F606" s="5" t="str">
        <f>IF(PhieuBauCu!$B$2&gt;2,IF(LEN($B606)=0,"",IF(AND($B606&gt;0,VALUE(SUBSTITUTE($B606,"3","0"))=$B606),1,0)),"")</f>
        <v/>
      </c>
      <c r="G606" s="5" t="str">
        <f>IF(PhieuBauCu!$B$2&gt;3,IF(LEN($B606)=0,"",IF(AND($B606&gt;0,VALUE(SUBSTITUTE($B606,"4","0"))=$B606),1,0)),"")</f>
        <v/>
      </c>
      <c r="H606" s="5" t="str">
        <f>IF(PhieuBauCu!$B$2&gt;4,IF(LEN($B606)=0,"",IF(AND($B606&gt;0,VALUE(SUBSTITUTE($B606,"5","0"))=$B606),1,0)),"")</f>
        <v/>
      </c>
      <c r="I606" s="5" t="str">
        <f>IF(PhieuBauCu!$B$2&gt;5,IF(LEN($B606)=0,"",IF(AND($B606&gt;0,VALUE(SUBSTITUTE($B606,"6","0"))=$B606),1,0)),"")</f>
        <v/>
      </c>
      <c r="J606" s="5" t="str">
        <f>IF(PhieuBauCu!$B$2&gt;6,IF(LEN($B606)=0,"",IF(AND($B606&gt;0,VALUE(SUBSTITUTE($B606,"7","0"))=$B606),1,0)),"")</f>
        <v/>
      </c>
      <c r="K606" s="5" t="str">
        <f>IF(PhieuBauCu!$B$2&gt;7,IF(LEN($B606)=0,"",IF(AND($B606&gt;0,VALUE(SUBSTITUTE($B606,"8","0"))=$B606),1,0)),"")</f>
        <v/>
      </c>
      <c r="L606" s="5" t="str">
        <f>IF(PhieuBauCu!$B$2&gt;8,IF(LEN($B606)=0,"",IF(AND($B606&gt;0,VALUE(SUBSTITUTE($B606,"9","0"))=$B606),1,0)),"")</f>
        <v/>
      </c>
      <c r="M606" s="9">
        <f t="shared" si="19"/>
        <v>0</v>
      </c>
      <c r="N606" s="36">
        <f>IF(AND(M606&lt;=PhieuBauCu!$B$13,M606&gt;=1),1,0)</f>
        <v>0</v>
      </c>
    </row>
    <row r="607" spans="1:14" ht="28.5" customHeight="1">
      <c r="A607" s="2">
        <v>602</v>
      </c>
      <c r="B607" s="3"/>
      <c r="C607" s="48" t="str">
        <f t="shared" si="18"/>
        <v/>
      </c>
      <c r="D607" s="5" t="str">
        <f>IF(PhieuBauCu!$B$2&gt;0,IF(LEN($B607)=0,"",IF(AND($B607&gt;0,VALUE(SUBSTITUTE($B607,"1","0"))=$B607),1,0)),"")</f>
        <v/>
      </c>
      <c r="E607" s="5" t="str">
        <f>IF(PhieuBauCu!$B$2&gt;1,IF(LEN($B607)=0,"",IF(AND($B607&gt;0,VALUE(SUBSTITUTE($B607,"2","0"))=$B607),1,0)),"")</f>
        <v/>
      </c>
      <c r="F607" s="5" t="str">
        <f>IF(PhieuBauCu!$B$2&gt;2,IF(LEN($B607)=0,"",IF(AND($B607&gt;0,VALUE(SUBSTITUTE($B607,"3","0"))=$B607),1,0)),"")</f>
        <v/>
      </c>
      <c r="G607" s="5" t="str">
        <f>IF(PhieuBauCu!$B$2&gt;3,IF(LEN($B607)=0,"",IF(AND($B607&gt;0,VALUE(SUBSTITUTE($B607,"4","0"))=$B607),1,0)),"")</f>
        <v/>
      </c>
      <c r="H607" s="5" t="str">
        <f>IF(PhieuBauCu!$B$2&gt;4,IF(LEN($B607)=0,"",IF(AND($B607&gt;0,VALUE(SUBSTITUTE($B607,"5","0"))=$B607),1,0)),"")</f>
        <v/>
      </c>
      <c r="I607" s="5" t="str">
        <f>IF(PhieuBauCu!$B$2&gt;5,IF(LEN($B607)=0,"",IF(AND($B607&gt;0,VALUE(SUBSTITUTE($B607,"6","0"))=$B607),1,0)),"")</f>
        <v/>
      </c>
      <c r="J607" s="5" t="str">
        <f>IF(PhieuBauCu!$B$2&gt;6,IF(LEN($B607)=0,"",IF(AND($B607&gt;0,VALUE(SUBSTITUTE($B607,"7","0"))=$B607),1,0)),"")</f>
        <v/>
      </c>
      <c r="K607" s="5" t="str">
        <f>IF(PhieuBauCu!$B$2&gt;7,IF(LEN($B607)=0,"",IF(AND($B607&gt;0,VALUE(SUBSTITUTE($B607,"8","0"))=$B607),1,0)),"")</f>
        <v/>
      </c>
      <c r="L607" s="5" t="str">
        <f>IF(PhieuBauCu!$B$2&gt;8,IF(LEN($B607)=0,"",IF(AND($B607&gt;0,VALUE(SUBSTITUTE($B607,"9","0"))=$B607),1,0)),"")</f>
        <v/>
      </c>
      <c r="M607" s="9">
        <f t="shared" si="19"/>
        <v>0</v>
      </c>
      <c r="N607" s="36">
        <f>IF(AND(M607&lt;=PhieuBauCu!$B$13,M607&gt;=1),1,0)</f>
        <v>0</v>
      </c>
    </row>
    <row r="608" spans="1:14" ht="28.5" customHeight="1">
      <c r="A608" s="2">
        <v>603</v>
      </c>
      <c r="B608" s="3"/>
      <c r="C608" s="48" t="str">
        <f t="shared" si="18"/>
        <v/>
      </c>
      <c r="D608" s="5" t="str">
        <f>IF(PhieuBauCu!$B$2&gt;0,IF(LEN($B608)=0,"",IF(AND($B608&gt;0,VALUE(SUBSTITUTE($B608,"1","0"))=$B608),1,0)),"")</f>
        <v/>
      </c>
      <c r="E608" s="5" t="str">
        <f>IF(PhieuBauCu!$B$2&gt;1,IF(LEN($B608)=0,"",IF(AND($B608&gt;0,VALUE(SUBSTITUTE($B608,"2","0"))=$B608),1,0)),"")</f>
        <v/>
      </c>
      <c r="F608" s="5" t="str">
        <f>IF(PhieuBauCu!$B$2&gt;2,IF(LEN($B608)=0,"",IF(AND($B608&gt;0,VALUE(SUBSTITUTE($B608,"3","0"))=$B608),1,0)),"")</f>
        <v/>
      </c>
      <c r="G608" s="5" t="str">
        <f>IF(PhieuBauCu!$B$2&gt;3,IF(LEN($B608)=0,"",IF(AND($B608&gt;0,VALUE(SUBSTITUTE($B608,"4","0"))=$B608),1,0)),"")</f>
        <v/>
      </c>
      <c r="H608" s="5" t="str">
        <f>IF(PhieuBauCu!$B$2&gt;4,IF(LEN($B608)=0,"",IF(AND($B608&gt;0,VALUE(SUBSTITUTE($B608,"5","0"))=$B608),1,0)),"")</f>
        <v/>
      </c>
      <c r="I608" s="5" t="str">
        <f>IF(PhieuBauCu!$B$2&gt;5,IF(LEN($B608)=0,"",IF(AND($B608&gt;0,VALUE(SUBSTITUTE($B608,"6","0"))=$B608),1,0)),"")</f>
        <v/>
      </c>
      <c r="J608" s="5" t="str">
        <f>IF(PhieuBauCu!$B$2&gt;6,IF(LEN($B608)=0,"",IF(AND($B608&gt;0,VALUE(SUBSTITUTE($B608,"7","0"))=$B608),1,0)),"")</f>
        <v/>
      </c>
      <c r="K608" s="5" t="str">
        <f>IF(PhieuBauCu!$B$2&gt;7,IF(LEN($B608)=0,"",IF(AND($B608&gt;0,VALUE(SUBSTITUTE($B608,"8","0"))=$B608),1,0)),"")</f>
        <v/>
      </c>
      <c r="L608" s="5" t="str">
        <f>IF(PhieuBauCu!$B$2&gt;8,IF(LEN($B608)=0,"",IF(AND($B608&gt;0,VALUE(SUBSTITUTE($B608,"9","0"))=$B608),1,0)),"")</f>
        <v/>
      </c>
      <c r="M608" s="9">
        <f t="shared" si="19"/>
        <v>0</v>
      </c>
      <c r="N608" s="36">
        <f>IF(AND(M608&lt;=PhieuBauCu!$B$13,M608&gt;=1),1,0)</f>
        <v>0</v>
      </c>
    </row>
    <row r="609" spans="1:14" ht="28.5" customHeight="1">
      <c r="A609" s="2">
        <v>604</v>
      </c>
      <c r="B609" s="3"/>
      <c r="C609" s="48" t="str">
        <f t="shared" si="18"/>
        <v/>
      </c>
      <c r="D609" s="5" t="str">
        <f>IF(PhieuBauCu!$B$2&gt;0,IF(LEN($B609)=0,"",IF(AND($B609&gt;0,VALUE(SUBSTITUTE($B609,"1","0"))=$B609),1,0)),"")</f>
        <v/>
      </c>
      <c r="E609" s="5" t="str">
        <f>IF(PhieuBauCu!$B$2&gt;1,IF(LEN($B609)=0,"",IF(AND($B609&gt;0,VALUE(SUBSTITUTE($B609,"2","0"))=$B609),1,0)),"")</f>
        <v/>
      </c>
      <c r="F609" s="5" t="str">
        <f>IF(PhieuBauCu!$B$2&gt;2,IF(LEN($B609)=0,"",IF(AND($B609&gt;0,VALUE(SUBSTITUTE($B609,"3","0"))=$B609),1,0)),"")</f>
        <v/>
      </c>
      <c r="G609" s="5" t="str">
        <f>IF(PhieuBauCu!$B$2&gt;3,IF(LEN($B609)=0,"",IF(AND($B609&gt;0,VALUE(SUBSTITUTE($B609,"4","0"))=$B609),1,0)),"")</f>
        <v/>
      </c>
      <c r="H609" s="5" t="str">
        <f>IF(PhieuBauCu!$B$2&gt;4,IF(LEN($B609)=0,"",IF(AND($B609&gt;0,VALUE(SUBSTITUTE($B609,"5","0"))=$B609),1,0)),"")</f>
        <v/>
      </c>
      <c r="I609" s="5" t="str">
        <f>IF(PhieuBauCu!$B$2&gt;5,IF(LEN($B609)=0,"",IF(AND($B609&gt;0,VALUE(SUBSTITUTE($B609,"6","0"))=$B609),1,0)),"")</f>
        <v/>
      </c>
      <c r="J609" s="5" t="str">
        <f>IF(PhieuBauCu!$B$2&gt;6,IF(LEN($B609)=0,"",IF(AND($B609&gt;0,VALUE(SUBSTITUTE($B609,"7","0"))=$B609),1,0)),"")</f>
        <v/>
      </c>
      <c r="K609" s="5" t="str">
        <f>IF(PhieuBauCu!$B$2&gt;7,IF(LEN($B609)=0,"",IF(AND($B609&gt;0,VALUE(SUBSTITUTE($B609,"8","0"))=$B609),1,0)),"")</f>
        <v/>
      </c>
      <c r="L609" s="5" t="str">
        <f>IF(PhieuBauCu!$B$2&gt;8,IF(LEN($B609)=0,"",IF(AND($B609&gt;0,VALUE(SUBSTITUTE($B609,"9","0"))=$B609),1,0)),"")</f>
        <v/>
      </c>
      <c r="M609" s="9">
        <f t="shared" si="19"/>
        <v>0</v>
      </c>
      <c r="N609" s="36">
        <f>IF(AND(M609&lt;=PhieuBauCu!$B$13,M609&gt;=1),1,0)</f>
        <v>0</v>
      </c>
    </row>
    <row r="610" spans="1:14" ht="28.5" customHeight="1">
      <c r="A610" s="2">
        <v>605</v>
      </c>
      <c r="B610" s="3"/>
      <c r="C610" s="48" t="str">
        <f t="shared" si="18"/>
        <v/>
      </c>
      <c r="D610" s="5" t="str">
        <f>IF(PhieuBauCu!$B$2&gt;0,IF(LEN($B610)=0,"",IF(AND($B610&gt;0,VALUE(SUBSTITUTE($B610,"1","0"))=$B610),1,0)),"")</f>
        <v/>
      </c>
      <c r="E610" s="5" t="str">
        <f>IF(PhieuBauCu!$B$2&gt;1,IF(LEN($B610)=0,"",IF(AND($B610&gt;0,VALUE(SUBSTITUTE($B610,"2","0"))=$B610),1,0)),"")</f>
        <v/>
      </c>
      <c r="F610" s="5" t="str">
        <f>IF(PhieuBauCu!$B$2&gt;2,IF(LEN($B610)=0,"",IF(AND($B610&gt;0,VALUE(SUBSTITUTE($B610,"3","0"))=$B610),1,0)),"")</f>
        <v/>
      </c>
      <c r="G610" s="5" t="str">
        <f>IF(PhieuBauCu!$B$2&gt;3,IF(LEN($B610)=0,"",IF(AND($B610&gt;0,VALUE(SUBSTITUTE($B610,"4","0"))=$B610),1,0)),"")</f>
        <v/>
      </c>
      <c r="H610" s="5" t="str">
        <f>IF(PhieuBauCu!$B$2&gt;4,IF(LEN($B610)=0,"",IF(AND($B610&gt;0,VALUE(SUBSTITUTE($B610,"5","0"))=$B610),1,0)),"")</f>
        <v/>
      </c>
      <c r="I610" s="5" t="str">
        <f>IF(PhieuBauCu!$B$2&gt;5,IF(LEN($B610)=0,"",IF(AND($B610&gt;0,VALUE(SUBSTITUTE($B610,"6","0"))=$B610),1,0)),"")</f>
        <v/>
      </c>
      <c r="J610" s="5" t="str">
        <f>IF(PhieuBauCu!$B$2&gt;6,IF(LEN($B610)=0,"",IF(AND($B610&gt;0,VALUE(SUBSTITUTE($B610,"7","0"))=$B610),1,0)),"")</f>
        <v/>
      </c>
      <c r="K610" s="5" t="str">
        <f>IF(PhieuBauCu!$B$2&gt;7,IF(LEN($B610)=0,"",IF(AND($B610&gt;0,VALUE(SUBSTITUTE($B610,"8","0"))=$B610),1,0)),"")</f>
        <v/>
      </c>
      <c r="L610" s="5" t="str">
        <f>IF(PhieuBauCu!$B$2&gt;8,IF(LEN($B610)=0,"",IF(AND($B610&gt;0,VALUE(SUBSTITUTE($B610,"9","0"))=$B610),1,0)),"")</f>
        <v/>
      </c>
      <c r="M610" s="9">
        <f t="shared" si="19"/>
        <v>0</v>
      </c>
      <c r="N610" s="36">
        <f>IF(AND(M610&lt;=PhieuBauCu!$B$13,M610&gt;=1),1,0)</f>
        <v>0</v>
      </c>
    </row>
    <row r="611" spans="1:14" ht="28.5" customHeight="1">
      <c r="A611" s="2">
        <v>606</v>
      </c>
      <c r="B611" s="3"/>
      <c r="C611" s="48" t="str">
        <f t="shared" si="18"/>
        <v/>
      </c>
      <c r="D611" s="5" t="str">
        <f>IF(PhieuBauCu!$B$2&gt;0,IF(LEN($B611)=0,"",IF(AND($B611&gt;0,VALUE(SUBSTITUTE($B611,"1","0"))=$B611),1,0)),"")</f>
        <v/>
      </c>
      <c r="E611" s="5" t="str">
        <f>IF(PhieuBauCu!$B$2&gt;1,IF(LEN($B611)=0,"",IF(AND($B611&gt;0,VALUE(SUBSTITUTE($B611,"2","0"))=$B611),1,0)),"")</f>
        <v/>
      </c>
      <c r="F611" s="5" t="str">
        <f>IF(PhieuBauCu!$B$2&gt;2,IF(LEN($B611)=0,"",IF(AND($B611&gt;0,VALUE(SUBSTITUTE($B611,"3","0"))=$B611),1,0)),"")</f>
        <v/>
      </c>
      <c r="G611" s="5" t="str">
        <f>IF(PhieuBauCu!$B$2&gt;3,IF(LEN($B611)=0,"",IF(AND($B611&gt;0,VALUE(SUBSTITUTE($B611,"4","0"))=$B611),1,0)),"")</f>
        <v/>
      </c>
      <c r="H611" s="5" t="str">
        <f>IF(PhieuBauCu!$B$2&gt;4,IF(LEN($B611)=0,"",IF(AND($B611&gt;0,VALUE(SUBSTITUTE($B611,"5","0"))=$B611),1,0)),"")</f>
        <v/>
      </c>
      <c r="I611" s="5" t="str">
        <f>IF(PhieuBauCu!$B$2&gt;5,IF(LEN($B611)=0,"",IF(AND($B611&gt;0,VALUE(SUBSTITUTE($B611,"6","0"))=$B611),1,0)),"")</f>
        <v/>
      </c>
      <c r="J611" s="5" t="str">
        <f>IF(PhieuBauCu!$B$2&gt;6,IF(LEN($B611)=0,"",IF(AND($B611&gt;0,VALUE(SUBSTITUTE($B611,"7","0"))=$B611),1,0)),"")</f>
        <v/>
      </c>
      <c r="K611" s="5" t="str">
        <f>IF(PhieuBauCu!$B$2&gt;7,IF(LEN($B611)=0,"",IF(AND($B611&gt;0,VALUE(SUBSTITUTE($B611,"8","0"))=$B611),1,0)),"")</f>
        <v/>
      </c>
      <c r="L611" s="5" t="str">
        <f>IF(PhieuBauCu!$B$2&gt;8,IF(LEN($B611)=0,"",IF(AND($B611&gt;0,VALUE(SUBSTITUTE($B611,"9","0"))=$B611),1,0)),"")</f>
        <v/>
      </c>
      <c r="M611" s="9">
        <f t="shared" si="19"/>
        <v>0</v>
      </c>
      <c r="N611" s="36">
        <f>IF(AND(M611&lt;=PhieuBauCu!$B$13,M611&gt;=1),1,0)</f>
        <v>0</v>
      </c>
    </row>
    <row r="612" spans="1:14" ht="28.5" customHeight="1">
      <c r="A612" s="2">
        <v>607</v>
      </c>
      <c r="B612" s="3"/>
      <c r="C612" s="48" t="str">
        <f t="shared" si="18"/>
        <v/>
      </c>
      <c r="D612" s="5" t="str">
        <f>IF(PhieuBauCu!$B$2&gt;0,IF(LEN($B612)=0,"",IF(AND($B612&gt;0,VALUE(SUBSTITUTE($B612,"1","0"))=$B612),1,0)),"")</f>
        <v/>
      </c>
      <c r="E612" s="5" t="str">
        <f>IF(PhieuBauCu!$B$2&gt;1,IF(LEN($B612)=0,"",IF(AND($B612&gt;0,VALUE(SUBSTITUTE($B612,"2","0"))=$B612),1,0)),"")</f>
        <v/>
      </c>
      <c r="F612" s="5" t="str">
        <f>IF(PhieuBauCu!$B$2&gt;2,IF(LEN($B612)=0,"",IF(AND($B612&gt;0,VALUE(SUBSTITUTE($B612,"3","0"))=$B612),1,0)),"")</f>
        <v/>
      </c>
      <c r="G612" s="5" t="str">
        <f>IF(PhieuBauCu!$B$2&gt;3,IF(LEN($B612)=0,"",IF(AND($B612&gt;0,VALUE(SUBSTITUTE($B612,"4","0"))=$B612),1,0)),"")</f>
        <v/>
      </c>
      <c r="H612" s="5" t="str">
        <f>IF(PhieuBauCu!$B$2&gt;4,IF(LEN($B612)=0,"",IF(AND($B612&gt;0,VALUE(SUBSTITUTE($B612,"5","0"))=$B612),1,0)),"")</f>
        <v/>
      </c>
      <c r="I612" s="5" t="str">
        <f>IF(PhieuBauCu!$B$2&gt;5,IF(LEN($B612)=0,"",IF(AND($B612&gt;0,VALUE(SUBSTITUTE($B612,"6","0"))=$B612),1,0)),"")</f>
        <v/>
      </c>
      <c r="J612" s="5" t="str">
        <f>IF(PhieuBauCu!$B$2&gt;6,IF(LEN($B612)=0,"",IF(AND($B612&gt;0,VALUE(SUBSTITUTE($B612,"7","0"))=$B612),1,0)),"")</f>
        <v/>
      </c>
      <c r="K612" s="5" t="str">
        <f>IF(PhieuBauCu!$B$2&gt;7,IF(LEN($B612)=0,"",IF(AND($B612&gt;0,VALUE(SUBSTITUTE($B612,"8","0"))=$B612),1,0)),"")</f>
        <v/>
      </c>
      <c r="L612" s="5" t="str">
        <f>IF(PhieuBauCu!$B$2&gt;8,IF(LEN($B612)=0,"",IF(AND($B612&gt;0,VALUE(SUBSTITUTE($B612,"9","0"))=$B612),1,0)),"")</f>
        <v/>
      </c>
      <c r="M612" s="9">
        <f t="shared" si="19"/>
        <v>0</v>
      </c>
      <c r="N612" s="36">
        <f>IF(AND(M612&lt;=PhieuBauCu!$B$13,M612&gt;=1),1,0)</f>
        <v>0</v>
      </c>
    </row>
    <row r="613" spans="1:14" ht="28.5" customHeight="1">
      <c r="A613" s="2">
        <v>608</v>
      </c>
      <c r="B613" s="3"/>
      <c r="C613" s="48" t="str">
        <f t="shared" si="18"/>
        <v/>
      </c>
      <c r="D613" s="5" t="str">
        <f>IF(PhieuBauCu!$B$2&gt;0,IF(LEN($B613)=0,"",IF(AND($B613&gt;0,VALUE(SUBSTITUTE($B613,"1","0"))=$B613),1,0)),"")</f>
        <v/>
      </c>
      <c r="E613" s="5" t="str">
        <f>IF(PhieuBauCu!$B$2&gt;1,IF(LEN($B613)=0,"",IF(AND($B613&gt;0,VALUE(SUBSTITUTE($B613,"2","0"))=$B613),1,0)),"")</f>
        <v/>
      </c>
      <c r="F613" s="5" t="str">
        <f>IF(PhieuBauCu!$B$2&gt;2,IF(LEN($B613)=0,"",IF(AND($B613&gt;0,VALUE(SUBSTITUTE($B613,"3","0"))=$B613),1,0)),"")</f>
        <v/>
      </c>
      <c r="G613" s="5" t="str">
        <f>IF(PhieuBauCu!$B$2&gt;3,IF(LEN($B613)=0,"",IF(AND($B613&gt;0,VALUE(SUBSTITUTE($B613,"4","0"))=$B613),1,0)),"")</f>
        <v/>
      </c>
      <c r="H613" s="5" t="str">
        <f>IF(PhieuBauCu!$B$2&gt;4,IF(LEN($B613)=0,"",IF(AND($B613&gt;0,VALUE(SUBSTITUTE($B613,"5","0"))=$B613),1,0)),"")</f>
        <v/>
      </c>
      <c r="I613" s="5" t="str">
        <f>IF(PhieuBauCu!$B$2&gt;5,IF(LEN($B613)=0,"",IF(AND($B613&gt;0,VALUE(SUBSTITUTE($B613,"6","0"))=$B613),1,0)),"")</f>
        <v/>
      </c>
      <c r="J613" s="5" t="str">
        <f>IF(PhieuBauCu!$B$2&gt;6,IF(LEN($B613)=0,"",IF(AND($B613&gt;0,VALUE(SUBSTITUTE($B613,"7","0"))=$B613),1,0)),"")</f>
        <v/>
      </c>
      <c r="K613" s="5" t="str">
        <f>IF(PhieuBauCu!$B$2&gt;7,IF(LEN($B613)=0,"",IF(AND($B613&gt;0,VALUE(SUBSTITUTE($B613,"8","0"))=$B613),1,0)),"")</f>
        <v/>
      </c>
      <c r="L613" s="5" t="str">
        <f>IF(PhieuBauCu!$B$2&gt;8,IF(LEN($B613)=0,"",IF(AND($B613&gt;0,VALUE(SUBSTITUTE($B613,"9","0"))=$B613),1,0)),"")</f>
        <v/>
      </c>
      <c r="M613" s="9">
        <f t="shared" si="19"/>
        <v>0</v>
      </c>
      <c r="N613" s="36">
        <f>IF(AND(M613&lt;=PhieuBauCu!$B$13,M613&gt;=1),1,0)</f>
        <v>0</v>
      </c>
    </row>
    <row r="614" spans="1:14" ht="28.5" customHeight="1">
      <c r="A614" s="2">
        <v>609</v>
      </c>
      <c r="B614" s="3"/>
      <c r="C614" s="48" t="str">
        <f t="shared" si="18"/>
        <v/>
      </c>
      <c r="D614" s="5" t="str">
        <f>IF(PhieuBauCu!$B$2&gt;0,IF(LEN($B614)=0,"",IF(AND($B614&gt;0,VALUE(SUBSTITUTE($B614,"1","0"))=$B614),1,0)),"")</f>
        <v/>
      </c>
      <c r="E614" s="5" t="str">
        <f>IF(PhieuBauCu!$B$2&gt;1,IF(LEN($B614)=0,"",IF(AND($B614&gt;0,VALUE(SUBSTITUTE($B614,"2","0"))=$B614),1,0)),"")</f>
        <v/>
      </c>
      <c r="F614" s="5" t="str">
        <f>IF(PhieuBauCu!$B$2&gt;2,IF(LEN($B614)=0,"",IF(AND($B614&gt;0,VALUE(SUBSTITUTE($B614,"3","0"))=$B614),1,0)),"")</f>
        <v/>
      </c>
      <c r="G614" s="5" t="str">
        <f>IF(PhieuBauCu!$B$2&gt;3,IF(LEN($B614)=0,"",IF(AND($B614&gt;0,VALUE(SUBSTITUTE($B614,"4","0"))=$B614),1,0)),"")</f>
        <v/>
      </c>
      <c r="H614" s="5" t="str">
        <f>IF(PhieuBauCu!$B$2&gt;4,IF(LEN($B614)=0,"",IF(AND($B614&gt;0,VALUE(SUBSTITUTE($B614,"5","0"))=$B614),1,0)),"")</f>
        <v/>
      </c>
      <c r="I614" s="5" t="str">
        <f>IF(PhieuBauCu!$B$2&gt;5,IF(LEN($B614)=0,"",IF(AND($B614&gt;0,VALUE(SUBSTITUTE($B614,"6","0"))=$B614),1,0)),"")</f>
        <v/>
      </c>
      <c r="J614" s="5" t="str">
        <f>IF(PhieuBauCu!$B$2&gt;6,IF(LEN($B614)=0,"",IF(AND($B614&gt;0,VALUE(SUBSTITUTE($B614,"7","0"))=$B614),1,0)),"")</f>
        <v/>
      </c>
      <c r="K614" s="5" t="str">
        <f>IF(PhieuBauCu!$B$2&gt;7,IF(LEN($B614)=0,"",IF(AND($B614&gt;0,VALUE(SUBSTITUTE($B614,"8","0"))=$B614),1,0)),"")</f>
        <v/>
      </c>
      <c r="L614" s="5" t="str">
        <f>IF(PhieuBauCu!$B$2&gt;8,IF(LEN($B614)=0,"",IF(AND($B614&gt;0,VALUE(SUBSTITUTE($B614,"9","0"))=$B614),1,0)),"")</f>
        <v/>
      </c>
      <c r="M614" s="9">
        <f t="shared" si="19"/>
        <v>0</v>
      </c>
      <c r="N614" s="36">
        <f>IF(AND(M614&lt;=PhieuBauCu!$B$13,M614&gt;=1),1,0)</f>
        <v>0</v>
      </c>
    </row>
    <row r="615" spans="1:14" ht="28.5" customHeight="1">
      <c r="A615" s="2">
        <v>610</v>
      </c>
      <c r="B615" s="3"/>
      <c r="C615" s="48" t="str">
        <f t="shared" si="18"/>
        <v/>
      </c>
      <c r="D615" s="5" t="str">
        <f>IF(PhieuBauCu!$B$2&gt;0,IF(LEN($B615)=0,"",IF(AND($B615&gt;0,VALUE(SUBSTITUTE($B615,"1","0"))=$B615),1,0)),"")</f>
        <v/>
      </c>
      <c r="E615" s="5" t="str">
        <f>IF(PhieuBauCu!$B$2&gt;1,IF(LEN($B615)=0,"",IF(AND($B615&gt;0,VALUE(SUBSTITUTE($B615,"2","0"))=$B615),1,0)),"")</f>
        <v/>
      </c>
      <c r="F615" s="5" t="str">
        <f>IF(PhieuBauCu!$B$2&gt;2,IF(LEN($B615)=0,"",IF(AND($B615&gt;0,VALUE(SUBSTITUTE($B615,"3","0"))=$B615),1,0)),"")</f>
        <v/>
      </c>
      <c r="G615" s="5" t="str">
        <f>IF(PhieuBauCu!$B$2&gt;3,IF(LEN($B615)=0,"",IF(AND($B615&gt;0,VALUE(SUBSTITUTE($B615,"4","0"))=$B615),1,0)),"")</f>
        <v/>
      </c>
      <c r="H615" s="5" t="str">
        <f>IF(PhieuBauCu!$B$2&gt;4,IF(LEN($B615)=0,"",IF(AND($B615&gt;0,VALUE(SUBSTITUTE($B615,"5","0"))=$B615),1,0)),"")</f>
        <v/>
      </c>
      <c r="I615" s="5" t="str">
        <f>IF(PhieuBauCu!$B$2&gt;5,IF(LEN($B615)=0,"",IF(AND($B615&gt;0,VALUE(SUBSTITUTE($B615,"6","0"))=$B615),1,0)),"")</f>
        <v/>
      </c>
      <c r="J615" s="5" t="str">
        <f>IF(PhieuBauCu!$B$2&gt;6,IF(LEN($B615)=0,"",IF(AND($B615&gt;0,VALUE(SUBSTITUTE($B615,"7","0"))=$B615),1,0)),"")</f>
        <v/>
      </c>
      <c r="K615" s="5" t="str">
        <f>IF(PhieuBauCu!$B$2&gt;7,IF(LEN($B615)=0,"",IF(AND($B615&gt;0,VALUE(SUBSTITUTE($B615,"8","0"))=$B615),1,0)),"")</f>
        <v/>
      </c>
      <c r="L615" s="5" t="str">
        <f>IF(PhieuBauCu!$B$2&gt;8,IF(LEN($B615)=0,"",IF(AND($B615&gt;0,VALUE(SUBSTITUTE($B615,"9","0"))=$B615),1,0)),"")</f>
        <v/>
      </c>
      <c r="M615" s="9">
        <f t="shared" si="19"/>
        <v>0</v>
      </c>
      <c r="N615" s="36">
        <f>IF(AND(M615&lt;=PhieuBauCu!$B$13,M615&gt;=1),1,0)</f>
        <v>0</v>
      </c>
    </row>
    <row r="616" spans="1:14" ht="28.5" customHeight="1">
      <c r="A616" s="2">
        <v>611</v>
      </c>
      <c r="B616" s="3"/>
      <c r="C616" s="48" t="str">
        <f t="shared" si="18"/>
        <v/>
      </c>
      <c r="D616" s="5" t="str">
        <f>IF(PhieuBauCu!$B$2&gt;0,IF(LEN($B616)=0,"",IF(AND($B616&gt;0,VALUE(SUBSTITUTE($B616,"1","0"))=$B616),1,0)),"")</f>
        <v/>
      </c>
      <c r="E616" s="5" t="str">
        <f>IF(PhieuBauCu!$B$2&gt;1,IF(LEN($B616)=0,"",IF(AND($B616&gt;0,VALUE(SUBSTITUTE($B616,"2","0"))=$B616),1,0)),"")</f>
        <v/>
      </c>
      <c r="F616" s="5" t="str">
        <f>IF(PhieuBauCu!$B$2&gt;2,IF(LEN($B616)=0,"",IF(AND($B616&gt;0,VALUE(SUBSTITUTE($B616,"3","0"))=$B616),1,0)),"")</f>
        <v/>
      </c>
      <c r="G616" s="5" t="str">
        <f>IF(PhieuBauCu!$B$2&gt;3,IF(LEN($B616)=0,"",IF(AND($B616&gt;0,VALUE(SUBSTITUTE($B616,"4","0"))=$B616),1,0)),"")</f>
        <v/>
      </c>
      <c r="H616" s="5" t="str">
        <f>IF(PhieuBauCu!$B$2&gt;4,IF(LEN($B616)=0,"",IF(AND($B616&gt;0,VALUE(SUBSTITUTE($B616,"5","0"))=$B616),1,0)),"")</f>
        <v/>
      </c>
      <c r="I616" s="5" t="str">
        <f>IF(PhieuBauCu!$B$2&gt;5,IF(LEN($B616)=0,"",IF(AND($B616&gt;0,VALUE(SUBSTITUTE($B616,"6","0"))=$B616),1,0)),"")</f>
        <v/>
      </c>
      <c r="J616" s="5" t="str">
        <f>IF(PhieuBauCu!$B$2&gt;6,IF(LEN($B616)=0,"",IF(AND($B616&gt;0,VALUE(SUBSTITUTE($B616,"7","0"))=$B616),1,0)),"")</f>
        <v/>
      </c>
      <c r="K616" s="5" t="str">
        <f>IF(PhieuBauCu!$B$2&gt;7,IF(LEN($B616)=0,"",IF(AND($B616&gt;0,VALUE(SUBSTITUTE($B616,"8","0"))=$B616),1,0)),"")</f>
        <v/>
      </c>
      <c r="L616" s="5" t="str">
        <f>IF(PhieuBauCu!$B$2&gt;8,IF(LEN($B616)=0,"",IF(AND($B616&gt;0,VALUE(SUBSTITUTE($B616,"9","0"))=$B616),1,0)),"")</f>
        <v/>
      </c>
      <c r="M616" s="9">
        <f t="shared" si="19"/>
        <v>0</v>
      </c>
      <c r="N616" s="36">
        <f>IF(AND(M616&lt;=PhieuBauCu!$B$13,M616&gt;=1),1,0)</f>
        <v>0</v>
      </c>
    </row>
    <row r="617" spans="1:14" ht="28.5" customHeight="1">
      <c r="A617" s="2">
        <v>612</v>
      </c>
      <c r="B617" s="3"/>
      <c r="C617" s="48" t="str">
        <f t="shared" si="18"/>
        <v/>
      </c>
      <c r="D617" s="5" t="str">
        <f>IF(PhieuBauCu!$B$2&gt;0,IF(LEN($B617)=0,"",IF(AND($B617&gt;0,VALUE(SUBSTITUTE($B617,"1","0"))=$B617),1,0)),"")</f>
        <v/>
      </c>
      <c r="E617" s="5" t="str">
        <f>IF(PhieuBauCu!$B$2&gt;1,IF(LEN($B617)=0,"",IF(AND($B617&gt;0,VALUE(SUBSTITUTE($B617,"2","0"))=$B617),1,0)),"")</f>
        <v/>
      </c>
      <c r="F617" s="5" t="str">
        <f>IF(PhieuBauCu!$B$2&gt;2,IF(LEN($B617)=0,"",IF(AND($B617&gt;0,VALUE(SUBSTITUTE($B617,"3","0"))=$B617),1,0)),"")</f>
        <v/>
      </c>
      <c r="G617" s="5" t="str">
        <f>IF(PhieuBauCu!$B$2&gt;3,IF(LEN($B617)=0,"",IF(AND($B617&gt;0,VALUE(SUBSTITUTE($B617,"4","0"))=$B617),1,0)),"")</f>
        <v/>
      </c>
      <c r="H617" s="5" t="str">
        <f>IF(PhieuBauCu!$B$2&gt;4,IF(LEN($B617)=0,"",IF(AND($B617&gt;0,VALUE(SUBSTITUTE($B617,"5","0"))=$B617),1,0)),"")</f>
        <v/>
      </c>
      <c r="I617" s="5" t="str">
        <f>IF(PhieuBauCu!$B$2&gt;5,IF(LEN($B617)=0,"",IF(AND($B617&gt;0,VALUE(SUBSTITUTE($B617,"6","0"))=$B617),1,0)),"")</f>
        <v/>
      </c>
      <c r="J617" s="5" t="str">
        <f>IF(PhieuBauCu!$B$2&gt;6,IF(LEN($B617)=0,"",IF(AND($B617&gt;0,VALUE(SUBSTITUTE($B617,"7","0"))=$B617),1,0)),"")</f>
        <v/>
      </c>
      <c r="K617" s="5" t="str">
        <f>IF(PhieuBauCu!$B$2&gt;7,IF(LEN($B617)=0,"",IF(AND($B617&gt;0,VALUE(SUBSTITUTE($B617,"8","0"))=$B617),1,0)),"")</f>
        <v/>
      </c>
      <c r="L617" s="5" t="str">
        <f>IF(PhieuBauCu!$B$2&gt;8,IF(LEN($B617)=0,"",IF(AND($B617&gt;0,VALUE(SUBSTITUTE($B617,"9","0"))=$B617),1,0)),"")</f>
        <v/>
      </c>
      <c r="M617" s="9">
        <f t="shared" si="19"/>
        <v>0</v>
      </c>
      <c r="N617" s="36">
        <f>IF(AND(M617&lt;=PhieuBauCu!$B$13,M617&gt;=1),1,0)</f>
        <v>0</v>
      </c>
    </row>
    <row r="618" spans="1:14" ht="28.5" customHeight="1">
      <c r="A618" s="2">
        <v>613</v>
      </c>
      <c r="B618" s="3"/>
      <c r="C618" s="48" t="str">
        <f t="shared" si="18"/>
        <v/>
      </c>
      <c r="D618" s="5" t="str">
        <f>IF(PhieuBauCu!$B$2&gt;0,IF(LEN($B618)=0,"",IF(AND($B618&gt;0,VALUE(SUBSTITUTE($B618,"1","0"))=$B618),1,0)),"")</f>
        <v/>
      </c>
      <c r="E618" s="5" t="str">
        <f>IF(PhieuBauCu!$B$2&gt;1,IF(LEN($B618)=0,"",IF(AND($B618&gt;0,VALUE(SUBSTITUTE($B618,"2","0"))=$B618),1,0)),"")</f>
        <v/>
      </c>
      <c r="F618" s="5" t="str">
        <f>IF(PhieuBauCu!$B$2&gt;2,IF(LEN($B618)=0,"",IF(AND($B618&gt;0,VALUE(SUBSTITUTE($B618,"3","0"))=$B618),1,0)),"")</f>
        <v/>
      </c>
      <c r="G618" s="5" t="str">
        <f>IF(PhieuBauCu!$B$2&gt;3,IF(LEN($B618)=0,"",IF(AND($B618&gt;0,VALUE(SUBSTITUTE($B618,"4","0"))=$B618),1,0)),"")</f>
        <v/>
      </c>
      <c r="H618" s="5" t="str">
        <f>IF(PhieuBauCu!$B$2&gt;4,IF(LEN($B618)=0,"",IF(AND($B618&gt;0,VALUE(SUBSTITUTE($B618,"5","0"))=$B618),1,0)),"")</f>
        <v/>
      </c>
      <c r="I618" s="5" t="str">
        <f>IF(PhieuBauCu!$B$2&gt;5,IF(LEN($B618)=0,"",IF(AND($B618&gt;0,VALUE(SUBSTITUTE($B618,"6","0"))=$B618),1,0)),"")</f>
        <v/>
      </c>
      <c r="J618" s="5" t="str">
        <f>IF(PhieuBauCu!$B$2&gt;6,IF(LEN($B618)=0,"",IF(AND($B618&gt;0,VALUE(SUBSTITUTE($B618,"7","0"))=$B618),1,0)),"")</f>
        <v/>
      </c>
      <c r="K618" s="5" t="str">
        <f>IF(PhieuBauCu!$B$2&gt;7,IF(LEN($B618)=0,"",IF(AND($B618&gt;0,VALUE(SUBSTITUTE($B618,"8","0"))=$B618),1,0)),"")</f>
        <v/>
      </c>
      <c r="L618" s="5" t="str">
        <f>IF(PhieuBauCu!$B$2&gt;8,IF(LEN($B618)=0,"",IF(AND($B618&gt;0,VALUE(SUBSTITUTE($B618,"9","0"))=$B618),1,0)),"")</f>
        <v/>
      </c>
      <c r="M618" s="9">
        <f t="shared" si="19"/>
        <v>0</v>
      </c>
      <c r="N618" s="36">
        <f>IF(AND(M618&lt;=PhieuBauCu!$B$13,M618&gt;=1),1,0)</f>
        <v>0</v>
      </c>
    </row>
    <row r="619" spans="1:14" ht="28.5" customHeight="1">
      <c r="A619" s="2">
        <v>614</v>
      </c>
      <c r="B619" s="3"/>
      <c r="C619" s="48" t="str">
        <f t="shared" si="18"/>
        <v/>
      </c>
      <c r="D619" s="5" t="str">
        <f>IF(PhieuBauCu!$B$2&gt;0,IF(LEN($B619)=0,"",IF(AND($B619&gt;0,VALUE(SUBSTITUTE($B619,"1","0"))=$B619),1,0)),"")</f>
        <v/>
      </c>
      <c r="E619" s="5" t="str">
        <f>IF(PhieuBauCu!$B$2&gt;1,IF(LEN($B619)=0,"",IF(AND($B619&gt;0,VALUE(SUBSTITUTE($B619,"2","0"))=$B619),1,0)),"")</f>
        <v/>
      </c>
      <c r="F619" s="5" t="str">
        <f>IF(PhieuBauCu!$B$2&gt;2,IF(LEN($B619)=0,"",IF(AND($B619&gt;0,VALUE(SUBSTITUTE($B619,"3","0"))=$B619),1,0)),"")</f>
        <v/>
      </c>
      <c r="G619" s="5" t="str">
        <f>IF(PhieuBauCu!$B$2&gt;3,IF(LEN($B619)=0,"",IF(AND($B619&gt;0,VALUE(SUBSTITUTE($B619,"4","0"))=$B619),1,0)),"")</f>
        <v/>
      </c>
      <c r="H619" s="5" t="str">
        <f>IF(PhieuBauCu!$B$2&gt;4,IF(LEN($B619)=0,"",IF(AND($B619&gt;0,VALUE(SUBSTITUTE($B619,"5","0"))=$B619),1,0)),"")</f>
        <v/>
      </c>
      <c r="I619" s="5" t="str">
        <f>IF(PhieuBauCu!$B$2&gt;5,IF(LEN($B619)=0,"",IF(AND($B619&gt;0,VALUE(SUBSTITUTE($B619,"6","0"))=$B619),1,0)),"")</f>
        <v/>
      </c>
      <c r="J619" s="5" t="str">
        <f>IF(PhieuBauCu!$B$2&gt;6,IF(LEN($B619)=0,"",IF(AND($B619&gt;0,VALUE(SUBSTITUTE($B619,"7","0"))=$B619),1,0)),"")</f>
        <v/>
      </c>
      <c r="K619" s="5" t="str">
        <f>IF(PhieuBauCu!$B$2&gt;7,IF(LEN($B619)=0,"",IF(AND($B619&gt;0,VALUE(SUBSTITUTE($B619,"8","0"))=$B619),1,0)),"")</f>
        <v/>
      </c>
      <c r="L619" s="5" t="str">
        <f>IF(PhieuBauCu!$B$2&gt;8,IF(LEN($B619)=0,"",IF(AND($B619&gt;0,VALUE(SUBSTITUTE($B619,"9","0"))=$B619),1,0)),"")</f>
        <v/>
      </c>
      <c r="M619" s="9">
        <f t="shared" si="19"/>
        <v>0</v>
      </c>
      <c r="N619" s="36">
        <f>IF(AND(M619&lt;=PhieuBauCu!$B$13,M619&gt;=1),1,0)</f>
        <v>0</v>
      </c>
    </row>
    <row r="620" spans="1:14" ht="28.5" customHeight="1">
      <c r="A620" s="2">
        <v>615</v>
      </c>
      <c r="B620" s="3"/>
      <c r="C620" s="48" t="str">
        <f t="shared" si="18"/>
        <v/>
      </c>
      <c r="D620" s="5" t="str">
        <f>IF(PhieuBauCu!$B$2&gt;0,IF(LEN($B620)=0,"",IF(AND($B620&gt;0,VALUE(SUBSTITUTE($B620,"1","0"))=$B620),1,0)),"")</f>
        <v/>
      </c>
      <c r="E620" s="5" t="str">
        <f>IF(PhieuBauCu!$B$2&gt;1,IF(LEN($B620)=0,"",IF(AND($B620&gt;0,VALUE(SUBSTITUTE($B620,"2","0"))=$B620),1,0)),"")</f>
        <v/>
      </c>
      <c r="F620" s="5" t="str">
        <f>IF(PhieuBauCu!$B$2&gt;2,IF(LEN($B620)=0,"",IF(AND($B620&gt;0,VALUE(SUBSTITUTE($B620,"3","0"))=$B620),1,0)),"")</f>
        <v/>
      </c>
      <c r="G620" s="5" t="str">
        <f>IF(PhieuBauCu!$B$2&gt;3,IF(LEN($B620)=0,"",IF(AND($B620&gt;0,VALUE(SUBSTITUTE($B620,"4","0"))=$B620),1,0)),"")</f>
        <v/>
      </c>
      <c r="H620" s="5" t="str">
        <f>IF(PhieuBauCu!$B$2&gt;4,IF(LEN($B620)=0,"",IF(AND($B620&gt;0,VALUE(SUBSTITUTE($B620,"5","0"))=$B620),1,0)),"")</f>
        <v/>
      </c>
      <c r="I620" s="5" t="str">
        <f>IF(PhieuBauCu!$B$2&gt;5,IF(LEN($B620)=0,"",IF(AND($B620&gt;0,VALUE(SUBSTITUTE($B620,"6","0"))=$B620),1,0)),"")</f>
        <v/>
      </c>
      <c r="J620" s="5" t="str">
        <f>IF(PhieuBauCu!$B$2&gt;6,IF(LEN($B620)=0,"",IF(AND($B620&gt;0,VALUE(SUBSTITUTE($B620,"7","0"))=$B620),1,0)),"")</f>
        <v/>
      </c>
      <c r="K620" s="5" t="str">
        <f>IF(PhieuBauCu!$B$2&gt;7,IF(LEN($B620)=0,"",IF(AND($B620&gt;0,VALUE(SUBSTITUTE($B620,"8","0"))=$B620),1,0)),"")</f>
        <v/>
      </c>
      <c r="L620" s="5" t="str">
        <f>IF(PhieuBauCu!$B$2&gt;8,IF(LEN($B620)=0,"",IF(AND($B620&gt;0,VALUE(SUBSTITUTE($B620,"9","0"))=$B620),1,0)),"")</f>
        <v/>
      </c>
      <c r="M620" s="9">
        <f t="shared" si="19"/>
        <v>0</v>
      </c>
      <c r="N620" s="36">
        <f>IF(AND(M620&lt;=PhieuBauCu!$B$13,M620&gt;=1),1,0)</f>
        <v>0</v>
      </c>
    </row>
    <row r="621" spans="1:14" ht="28.5" customHeight="1">
      <c r="A621" s="2">
        <v>616</v>
      </c>
      <c r="B621" s="3"/>
      <c r="C621" s="48" t="str">
        <f t="shared" si="18"/>
        <v/>
      </c>
      <c r="D621" s="5" t="str">
        <f>IF(PhieuBauCu!$B$2&gt;0,IF(LEN($B621)=0,"",IF(AND($B621&gt;0,VALUE(SUBSTITUTE($B621,"1","0"))=$B621),1,0)),"")</f>
        <v/>
      </c>
      <c r="E621" s="5" t="str">
        <f>IF(PhieuBauCu!$B$2&gt;1,IF(LEN($B621)=0,"",IF(AND($B621&gt;0,VALUE(SUBSTITUTE($B621,"2","0"))=$B621),1,0)),"")</f>
        <v/>
      </c>
      <c r="F621" s="5" t="str">
        <f>IF(PhieuBauCu!$B$2&gt;2,IF(LEN($B621)=0,"",IF(AND($B621&gt;0,VALUE(SUBSTITUTE($B621,"3","0"))=$B621),1,0)),"")</f>
        <v/>
      </c>
      <c r="G621" s="5" t="str">
        <f>IF(PhieuBauCu!$B$2&gt;3,IF(LEN($B621)=0,"",IF(AND($B621&gt;0,VALUE(SUBSTITUTE($B621,"4","0"))=$B621),1,0)),"")</f>
        <v/>
      </c>
      <c r="H621" s="5" t="str">
        <f>IF(PhieuBauCu!$B$2&gt;4,IF(LEN($B621)=0,"",IF(AND($B621&gt;0,VALUE(SUBSTITUTE($B621,"5","0"))=$B621),1,0)),"")</f>
        <v/>
      </c>
      <c r="I621" s="5" t="str">
        <f>IF(PhieuBauCu!$B$2&gt;5,IF(LEN($B621)=0,"",IF(AND($B621&gt;0,VALUE(SUBSTITUTE($B621,"6","0"))=$B621),1,0)),"")</f>
        <v/>
      </c>
      <c r="J621" s="5" t="str">
        <f>IF(PhieuBauCu!$B$2&gt;6,IF(LEN($B621)=0,"",IF(AND($B621&gt;0,VALUE(SUBSTITUTE($B621,"7","0"))=$B621),1,0)),"")</f>
        <v/>
      </c>
      <c r="K621" s="5" t="str">
        <f>IF(PhieuBauCu!$B$2&gt;7,IF(LEN($B621)=0,"",IF(AND($B621&gt;0,VALUE(SUBSTITUTE($B621,"8","0"))=$B621),1,0)),"")</f>
        <v/>
      </c>
      <c r="L621" s="5" t="str">
        <f>IF(PhieuBauCu!$B$2&gt;8,IF(LEN($B621)=0,"",IF(AND($B621&gt;0,VALUE(SUBSTITUTE($B621,"9","0"))=$B621),1,0)),"")</f>
        <v/>
      </c>
      <c r="M621" s="9">
        <f t="shared" si="19"/>
        <v>0</v>
      </c>
      <c r="N621" s="36">
        <f>IF(AND(M621&lt;=PhieuBauCu!$B$13,M621&gt;=1),1,0)</f>
        <v>0</v>
      </c>
    </row>
    <row r="622" spans="1:14" ht="28.5" customHeight="1">
      <c r="A622" s="2">
        <v>617</v>
      </c>
      <c r="B622" s="3"/>
      <c r="C622" s="48" t="str">
        <f t="shared" si="18"/>
        <v/>
      </c>
      <c r="D622" s="5" t="str">
        <f>IF(PhieuBauCu!$B$2&gt;0,IF(LEN($B622)=0,"",IF(AND($B622&gt;0,VALUE(SUBSTITUTE($B622,"1","0"))=$B622),1,0)),"")</f>
        <v/>
      </c>
      <c r="E622" s="5" t="str">
        <f>IF(PhieuBauCu!$B$2&gt;1,IF(LEN($B622)=0,"",IF(AND($B622&gt;0,VALUE(SUBSTITUTE($B622,"2","0"))=$B622),1,0)),"")</f>
        <v/>
      </c>
      <c r="F622" s="5" t="str">
        <f>IF(PhieuBauCu!$B$2&gt;2,IF(LEN($B622)=0,"",IF(AND($B622&gt;0,VALUE(SUBSTITUTE($B622,"3","0"))=$B622),1,0)),"")</f>
        <v/>
      </c>
      <c r="G622" s="5" t="str">
        <f>IF(PhieuBauCu!$B$2&gt;3,IF(LEN($B622)=0,"",IF(AND($B622&gt;0,VALUE(SUBSTITUTE($B622,"4","0"))=$B622),1,0)),"")</f>
        <v/>
      </c>
      <c r="H622" s="5" t="str">
        <f>IF(PhieuBauCu!$B$2&gt;4,IF(LEN($B622)=0,"",IF(AND($B622&gt;0,VALUE(SUBSTITUTE($B622,"5","0"))=$B622),1,0)),"")</f>
        <v/>
      </c>
      <c r="I622" s="5" t="str">
        <f>IF(PhieuBauCu!$B$2&gt;5,IF(LEN($B622)=0,"",IF(AND($B622&gt;0,VALUE(SUBSTITUTE($B622,"6","0"))=$B622),1,0)),"")</f>
        <v/>
      </c>
      <c r="J622" s="5" t="str">
        <f>IF(PhieuBauCu!$B$2&gt;6,IF(LEN($B622)=0,"",IF(AND($B622&gt;0,VALUE(SUBSTITUTE($B622,"7","0"))=$B622),1,0)),"")</f>
        <v/>
      </c>
      <c r="K622" s="5" t="str">
        <f>IF(PhieuBauCu!$B$2&gt;7,IF(LEN($B622)=0,"",IF(AND($B622&gt;0,VALUE(SUBSTITUTE($B622,"8","0"))=$B622),1,0)),"")</f>
        <v/>
      </c>
      <c r="L622" s="5" t="str">
        <f>IF(PhieuBauCu!$B$2&gt;8,IF(LEN($B622)=0,"",IF(AND($B622&gt;0,VALUE(SUBSTITUTE($B622,"9","0"))=$B622),1,0)),"")</f>
        <v/>
      </c>
      <c r="M622" s="9">
        <f t="shared" si="19"/>
        <v>0</v>
      </c>
      <c r="N622" s="36">
        <f>IF(AND(M622&lt;=PhieuBauCu!$B$13,M622&gt;=1),1,0)</f>
        <v>0</v>
      </c>
    </row>
    <row r="623" spans="1:14" ht="28.5" customHeight="1">
      <c r="A623" s="2">
        <v>618</v>
      </c>
      <c r="B623" s="3"/>
      <c r="C623" s="48" t="str">
        <f t="shared" si="18"/>
        <v/>
      </c>
      <c r="D623" s="5" t="str">
        <f>IF(PhieuBauCu!$B$2&gt;0,IF(LEN($B623)=0,"",IF(AND($B623&gt;0,VALUE(SUBSTITUTE($B623,"1","0"))=$B623),1,0)),"")</f>
        <v/>
      </c>
      <c r="E623" s="5" t="str">
        <f>IF(PhieuBauCu!$B$2&gt;1,IF(LEN($B623)=0,"",IF(AND($B623&gt;0,VALUE(SUBSTITUTE($B623,"2","0"))=$B623),1,0)),"")</f>
        <v/>
      </c>
      <c r="F623" s="5" t="str">
        <f>IF(PhieuBauCu!$B$2&gt;2,IF(LEN($B623)=0,"",IF(AND($B623&gt;0,VALUE(SUBSTITUTE($B623,"3","0"))=$B623),1,0)),"")</f>
        <v/>
      </c>
      <c r="G623" s="5" t="str">
        <f>IF(PhieuBauCu!$B$2&gt;3,IF(LEN($B623)=0,"",IF(AND($B623&gt;0,VALUE(SUBSTITUTE($B623,"4","0"))=$B623),1,0)),"")</f>
        <v/>
      </c>
      <c r="H623" s="5" t="str">
        <f>IF(PhieuBauCu!$B$2&gt;4,IF(LEN($B623)=0,"",IF(AND($B623&gt;0,VALUE(SUBSTITUTE($B623,"5","0"))=$B623),1,0)),"")</f>
        <v/>
      </c>
      <c r="I623" s="5" t="str">
        <f>IF(PhieuBauCu!$B$2&gt;5,IF(LEN($B623)=0,"",IF(AND($B623&gt;0,VALUE(SUBSTITUTE($B623,"6","0"))=$B623),1,0)),"")</f>
        <v/>
      </c>
      <c r="J623" s="5" t="str">
        <f>IF(PhieuBauCu!$B$2&gt;6,IF(LEN($B623)=0,"",IF(AND($B623&gt;0,VALUE(SUBSTITUTE($B623,"7","0"))=$B623),1,0)),"")</f>
        <v/>
      </c>
      <c r="K623" s="5" t="str">
        <f>IF(PhieuBauCu!$B$2&gt;7,IF(LEN($B623)=0,"",IF(AND($B623&gt;0,VALUE(SUBSTITUTE($B623,"8","0"))=$B623),1,0)),"")</f>
        <v/>
      </c>
      <c r="L623" s="5" t="str">
        <f>IF(PhieuBauCu!$B$2&gt;8,IF(LEN($B623)=0,"",IF(AND($B623&gt;0,VALUE(SUBSTITUTE($B623,"9","0"))=$B623),1,0)),"")</f>
        <v/>
      </c>
      <c r="M623" s="9">
        <f t="shared" si="19"/>
        <v>0</v>
      </c>
      <c r="N623" s="36">
        <f>IF(AND(M623&lt;=PhieuBauCu!$B$13,M623&gt;=1),1,0)</f>
        <v>0</v>
      </c>
    </row>
    <row r="624" spans="1:14" ht="28.5" customHeight="1">
      <c r="A624" s="2">
        <v>619</v>
      </c>
      <c r="B624" s="3"/>
      <c r="C624" s="48" t="str">
        <f t="shared" si="18"/>
        <v/>
      </c>
      <c r="D624" s="5" t="str">
        <f>IF(PhieuBauCu!$B$2&gt;0,IF(LEN($B624)=0,"",IF(AND($B624&gt;0,VALUE(SUBSTITUTE($B624,"1","0"))=$B624),1,0)),"")</f>
        <v/>
      </c>
      <c r="E624" s="5" t="str">
        <f>IF(PhieuBauCu!$B$2&gt;1,IF(LEN($B624)=0,"",IF(AND($B624&gt;0,VALUE(SUBSTITUTE($B624,"2","0"))=$B624),1,0)),"")</f>
        <v/>
      </c>
      <c r="F624" s="5" t="str">
        <f>IF(PhieuBauCu!$B$2&gt;2,IF(LEN($B624)=0,"",IF(AND($B624&gt;0,VALUE(SUBSTITUTE($B624,"3","0"))=$B624),1,0)),"")</f>
        <v/>
      </c>
      <c r="G624" s="5" t="str">
        <f>IF(PhieuBauCu!$B$2&gt;3,IF(LEN($B624)=0,"",IF(AND($B624&gt;0,VALUE(SUBSTITUTE($B624,"4","0"))=$B624),1,0)),"")</f>
        <v/>
      </c>
      <c r="H624" s="5" t="str">
        <f>IF(PhieuBauCu!$B$2&gt;4,IF(LEN($B624)=0,"",IF(AND($B624&gt;0,VALUE(SUBSTITUTE($B624,"5","0"))=$B624),1,0)),"")</f>
        <v/>
      </c>
      <c r="I624" s="5" t="str">
        <f>IF(PhieuBauCu!$B$2&gt;5,IF(LEN($B624)=0,"",IF(AND($B624&gt;0,VALUE(SUBSTITUTE($B624,"6","0"))=$B624),1,0)),"")</f>
        <v/>
      </c>
      <c r="J624" s="5" t="str">
        <f>IF(PhieuBauCu!$B$2&gt;6,IF(LEN($B624)=0,"",IF(AND($B624&gt;0,VALUE(SUBSTITUTE($B624,"7","0"))=$B624),1,0)),"")</f>
        <v/>
      </c>
      <c r="K624" s="5" t="str">
        <f>IF(PhieuBauCu!$B$2&gt;7,IF(LEN($B624)=0,"",IF(AND($B624&gt;0,VALUE(SUBSTITUTE($B624,"8","0"))=$B624),1,0)),"")</f>
        <v/>
      </c>
      <c r="L624" s="5" t="str">
        <f>IF(PhieuBauCu!$B$2&gt;8,IF(LEN($B624)=0,"",IF(AND($B624&gt;0,VALUE(SUBSTITUTE($B624,"9","0"))=$B624),1,0)),"")</f>
        <v/>
      </c>
      <c r="M624" s="9">
        <f t="shared" si="19"/>
        <v>0</v>
      </c>
      <c r="N624" s="36">
        <f>IF(AND(M624&lt;=PhieuBauCu!$B$13,M624&gt;=1),1,0)</f>
        <v>0</v>
      </c>
    </row>
    <row r="625" spans="1:14" ht="28.5" customHeight="1">
      <c r="A625" s="2">
        <v>620</v>
      </c>
      <c r="B625" s="3"/>
      <c r="C625" s="48" t="str">
        <f t="shared" si="18"/>
        <v/>
      </c>
      <c r="D625" s="5" t="str">
        <f>IF(PhieuBauCu!$B$2&gt;0,IF(LEN($B625)=0,"",IF(AND($B625&gt;0,VALUE(SUBSTITUTE($B625,"1","0"))=$B625),1,0)),"")</f>
        <v/>
      </c>
      <c r="E625" s="5" t="str">
        <f>IF(PhieuBauCu!$B$2&gt;1,IF(LEN($B625)=0,"",IF(AND($B625&gt;0,VALUE(SUBSTITUTE($B625,"2","0"))=$B625),1,0)),"")</f>
        <v/>
      </c>
      <c r="F625" s="5" t="str">
        <f>IF(PhieuBauCu!$B$2&gt;2,IF(LEN($B625)=0,"",IF(AND($B625&gt;0,VALUE(SUBSTITUTE($B625,"3","0"))=$B625),1,0)),"")</f>
        <v/>
      </c>
      <c r="G625" s="5" t="str">
        <f>IF(PhieuBauCu!$B$2&gt;3,IF(LEN($B625)=0,"",IF(AND($B625&gt;0,VALUE(SUBSTITUTE($B625,"4","0"))=$B625),1,0)),"")</f>
        <v/>
      </c>
      <c r="H625" s="5" t="str">
        <f>IF(PhieuBauCu!$B$2&gt;4,IF(LEN($B625)=0,"",IF(AND($B625&gt;0,VALUE(SUBSTITUTE($B625,"5","0"))=$B625),1,0)),"")</f>
        <v/>
      </c>
      <c r="I625" s="5" t="str">
        <f>IF(PhieuBauCu!$B$2&gt;5,IF(LEN($B625)=0,"",IF(AND($B625&gt;0,VALUE(SUBSTITUTE($B625,"6","0"))=$B625),1,0)),"")</f>
        <v/>
      </c>
      <c r="J625" s="5" t="str">
        <f>IF(PhieuBauCu!$B$2&gt;6,IF(LEN($B625)=0,"",IF(AND($B625&gt;0,VALUE(SUBSTITUTE($B625,"7","0"))=$B625),1,0)),"")</f>
        <v/>
      </c>
      <c r="K625" s="5" t="str">
        <f>IF(PhieuBauCu!$B$2&gt;7,IF(LEN($B625)=0,"",IF(AND($B625&gt;0,VALUE(SUBSTITUTE($B625,"8","0"))=$B625),1,0)),"")</f>
        <v/>
      </c>
      <c r="L625" s="5" t="str">
        <f>IF(PhieuBauCu!$B$2&gt;8,IF(LEN($B625)=0,"",IF(AND($B625&gt;0,VALUE(SUBSTITUTE($B625,"9","0"))=$B625),1,0)),"")</f>
        <v/>
      </c>
      <c r="M625" s="9">
        <f t="shared" si="19"/>
        <v>0</v>
      </c>
      <c r="N625" s="36">
        <f>IF(AND(M625&lt;=PhieuBauCu!$B$13,M625&gt;=1),1,0)</f>
        <v>0</v>
      </c>
    </row>
    <row r="626" spans="1:14" ht="28.5" customHeight="1">
      <c r="A626" s="2">
        <v>621</v>
      </c>
      <c r="B626" s="3"/>
      <c r="C626" s="48" t="str">
        <f t="shared" si="18"/>
        <v/>
      </c>
      <c r="D626" s="5" t="str">
        <f>IF(PhieuBauCu!$B$2&gt;0,IF(LEN($B626)=0,"",IF(AND($B626&gt;0,VALUE(SUBSTITUTE($B626,"1","0"))=$B626),1,0)),"")</f>
        <v/>
      </c>
      <c r="E626" s="5" t="str">
        <f>IF(PhieuBauCu!$B$2&gt;1,IF(LEN($B626)=0,"",IF(AND($B626&gt;0,VALUE(SUBSTITUTE($B626,"2","0"))=$B626),1,0)),"")</f>
        <v/>
      </c>
      <c r="F626" s="5" t="str">
        <f>IF(PhieuBauCu!$B$2&gt;2,IF(LEN($B626)=0,"",IF(AND($B626&gt;0,VALUE(SUBSTITUTE($B626,"3","0"))=$B626),1,0)),"")</f>
        <v/>
      </c>
      <c r="G626" s="5" t="str">
        <f>IF(PhieuBauCu!$B$2&gt;3,IF(LEN($B626)=0,"",IF(AND($B626&gt;0,VALUE(SUBSTITUTE($B626,"4","0"))=$B626),1,0)),"")</f>
        <v/>
      </c>
      <c r="H626" s="5" t="str">
        <f>IF(PhieuBauCu!$B$2&gt;4,IF(LEN($B626)=0,"",IF(AND($B626&gt;0,VALUE(SUBSTITUTE($B626,"5","0"))=$B626),1,0)),"")</f>
        <v/>
      </c>
      <c r="I626" s="5" t="str">
        <f>IF(PhieuBauCu!$B$2&gt;5,IF(LEN($B626)=0,"",IF(AND($B626&gt;0,VALUE(SUBSTITUTE($B626,"6","0"))=$B626),1,0)),"")</f>
        <v/>
      </c>
      <c r="J626" s="5" t="str">
        <f>IF(PhieuBauCu!$B$2&gt;6,IF(LEN($B626)=0,"",IF(AND($B626&gt;0,VALUE(SUBSTITUTE($B626,"7","0"))=$B626),1,0)),"")</f>
        <v/>
      </c>
      <c r="K626" s="5" t="str">
        <f>IF(PhieuBauCu!$B$2&gt;7,IF(LEN($B626)=0,"",IF(AND($B626&gt;0,VALUE(SUBSTITUTE($B626,"8","0"))=$B626),1,0)),"")</f>
        <v/>
      </c>
      <c r="L626" s="5" t="str">
        <f>IF(PhieuBauCu!$B$2&gt;8,IF(LEN($B626)=0,"",IF(AND($B626&gt;0,VALUE(SUBSTITUTE($B626,"9","0"))=$B626),1,0)),"")</f>
        <v/>
      </c>
      <c r="M626" s="9">
        <f t="shared" si="19"/>
        <v>0</v>
      </c>
      <c r="N626" s="36">
        <f>IF(AND(M626&lt;=PhieuBauCu!$B$13,M626&gt;=1),1,0)</f>
        <v>0</v>
      </c>
    </row>
    <row r="627" spans="1:14" ht="28.5" customHeight="1">
      <c r="A627" s="2">
        <v>622</v>
      </c>
      <c r="B627" s="3"/>
      <c r="C627" s="48" t="str">
        <f t="shared" si="18"/>
        <v/>
      </c>
      <c r="D627" s="5" t="str">
        <f>IF(PhieuBauCu!$B$2&gt;0,IF(LEN($B627)=0,"",IF(AND($B627&gt;0,VALUE(SUBSTITUTE($B627,"1","0"))=$B627),1,0)),"")</f>
        <v/>
      </c>
      <c r="E627" s="5" t="str">
        <f>IF(PhieuBauCu!$B$2&gt;1,IF(LEN($B627)=0,"",IF(AND($B627&gt;0,VALUE(SUBSTITUTE($B627,"2","0"))=$B627),1,0)),"")</f>
        <v/>
      </c>
      <c r="F627" s="5" t="str">
        <f>IF(PhieuBauCu!$B$2&gt;2,IF(LEN($B627)=0,"",IF(AND($B627&gt;0,VALUE(SUBSTITUTE($B627,"3","0"))=$B627),1,0)),"")</f>
        <v/>
      </c>
      <c r="G627" s="5" t="str">
        <f>IF(PhieuBauCu!$B$2&gt;3,IF(LEN($B627)=0,"",IF(AND($B627&gt;0,VALUE(SUBSTITUTE($B627,"4","0"))=$B627),1,0)),"")</f>
        <v/>
      </c>
      <c r="H627" s="5" t="str">
        <f>IF(PhieuBauCu!$B$2&gt;4,IF(LEN($B627)=0,"",IF(AND($B627&gt;0,VALUE(SUBSTITUTE($B627,"5","0"))=$B627),1,0)),"")</f>
        <v/>
      </c>
      <c r="I627" s="5" t="str">
        <f>IF(PhieuBauCu!$B$2&gt;5,IF(LEN($B627)=0,"",IF(AND($B627&gt;0,VALUE(SUBSTITUTE($B627,"6","0"))=$B627),1,0)),"")</f>
        <v/>
      </c>
      <c r="J627" s="5" t="str">
        <f>IF(PhieuBauCu!$B$2&gt;6,IF(LEN($B627)=0,"",IF(AND($B627&gt;0,VALUE(SUBSTITUTE($B627,"7","0"))=$B627),1,0)),"")</f>
        <v/>
      </c>
      <c r="K627" s="5" t="str">
        <f>IF(PhieuBauCu!$B$2&gt;7,IF(LEN($B627)=0,"",IF(AND($B627&gt;0,VALUE(SUBSTITUTE($B627,"8","0"))=$B627),1,0)),"")</f>
        <v/>
      </c>
      <c r="L627" s="5" t="str">
        <f>IF(PhieuBauCu!$B$2&gt;8,IF(LEN($B627)=0,"",IF(AND($B627&gt;0,VALUE(SUBSTITUTE($B627,"9","0"))=$B627),1,0)),"")</f>
        <v/>
      </c>
      <c r="M627" s="9">
        <f t="shared" si="19"/>
        <v>0</v>
      </c>
      <c r="N627" s="36">
        <f>IF(AND(M627&lt;=PhieuBauCu!$B$13,M627&gt;=1),1,0)</f>
        <v>0</v>
      </c>
    </row>
    <row r="628" spans="1:14" ht="28.5" customHeight="1">
      <c r="A628" s="2">
        <v>623</v>
      </c>
      <c r="B628" s="3"/>
      <c r="C628" s="48" t="str">
        <f t="shared" si="18"/>
        <v/>
      </c>
      <c r="D628" s="5" t="str">
        <f>IF(PhieuBauCu!$B$2&gt;0,IF(LEN($B628)=0,"",IF(AND($B628&gt;0,VALUE(SUBSTITUTE($B628,"1","0"))=$B628),1,0)),"")</f>
        <v/>
      </c>
      <c r="E628" s="5" t="str">
        <f>IF(PhieuBauCu!$B$2&gt;1,IF(LEN($B628)=0,"",IF(AND($B628&gt;0,VALUE(SUBSTITUTE($B628,"2","0"))=$B628),1,0)),"")</f>
        <v/>
      </c>
      <c r="F628" s="5" t="str">
        <f>IF(PhieuBauCu!$B$2&gt;2,IF(LEN($B628)=0,"",IF(AND($B628&gt;0,VALUE(SUBSTITUTE($B628,"3","0"))=$B628),1,0)),"")</f>
        <v/>
      </c>
      <c r="G628" s="5" t="str">
        <f>IF(PhieuBauCu!$B$2&gt;3,IF(LEN($B628)=0,"",IF(AND($B628&gt;0,VALUE(SUBSTITUTE($B628,"4","0"))=$B628),1,0)),"")</f>
        <v/>
      </c>
      <c r="H628" s="5" t="str">
        <f>IF(PhieuBauCu!$B$2&gt;4,IF(LEN($B628)=0,"",IF(AND($B628&gt;0,VALUE(SUBSTITUTE($B628,"5","0"))=$B628),1,0)),"")</f>
        <v/>
      </c>
      <c r="I628" s="5" t="str">
        <f>IF(PhieuBauCu!$B$2&gt;5,IF(LEN($B628)=0,"",IF(AND($B628&gt;0,VALUE(SUBSTITUTE($B628,"6","0"))=$B628),1,0)),"")</f>
        <v/>
      </c>
      <c r="J628" s="5" t="str">
        <f>IF(PhieuBauCu!$B$2&gt;6,IF(LEN($B628)=0,"",IF(AND($B628&gt;0,VALUE(SUBSTITUTE($B628,"7","0"))=$B628),1,0)),"")</f>
        <v/>
      </c>
      <c r="K628" s="5" t="str">
        <f>IF(PhieuBauCu!$B$2&gt;7,IF(LEN($B628)=0,"",IF(AND($B628&gt;0,VALUE(SUBSTITUTE($B628,"8","0"))=$B628),1,0)),"")</f>
        <v/>
      </c>
      <c r="L628" s="5" t="str">
        <f>IF(PhieuBauCu!$B$2&gt;8,IF(LEN($B628)=0,"",IF(AND($B628&gt;0,VALUE(SUBSTITUTE($B628,"9","0"))=$B628),1,0)),"")</f>
        <v/>
      </c>
      <c r="M628" s="9">
        <f t="shared" si="19"/>
        <v>0</v>
      </c>
      <c r="N628" s="36">
        <f>IF(AND(M628&lt;=PhieuBauCu!$B$13,M628&gt;=1),1,0)</f>
        <v>0</v>
      </c>
    </row>
    <row r="629" spans="1:14" ht="28.5" customHeight="1">
      <c r="A629" s="2">
        <v>624</v>
      </c>
      <c r="B629" s="3"/>
      <c r="C629" s="48" t="str">
        <f t="shared" si="18"/>
        <v/>
      </c>
      <c r="D629" s="5" t="str">
        <f>IF(PhieuBauCu!$B$2&gt;0,IF(LEN($B629)=0,"",IF(AND($B629&gt;0,VALUE(SUBSTITUTE($B629,"1","0"))=$B629),1,0)),"")</f>
        <v/>
      </c>
      <c r="E629" s="5" t="str">
        <f>IF(PhieuBauCu!$B$2&gt;1,IF(LEN($B629)=0,"",IF(AND($B629&gt;0,VALUE(SUBSTITUTE($B629,"2","0"))=$B629),1,0)),"")</f>
        <v/>
      </c>
      <c r="F629" s="5" t="str">
        <f>IF(PhieuBauCu!$B$2&gt;2,IF(LEN($B629)=0,"",IF(AND($B629&gt;0,VALUE(SUBSTITUTE($B629,"3","0"))=$B629),1,0)),"")</f>
        <v/>
      </c>
      <c r="G629" s="5" t="str">
        <f>IF(PhieuBauCu!$B$2&gt;3,IF(LEN($B629)=0,"",IF(AND($B629&gt;0,VALUE(SUBSTITUTE($B629,"4","0"))=$B629),1,0)),"")</f>
        <v/>
      </c>
      <c r="H629" s="5" t="str">
        <f>IF(PhieuBauCu!$B$2&gt;4,IF(LEN($B629)=0,"",IF(AND($B629&gt;0,VALUE(SUBSTITUTE($B629,"5","0"))=$B629),1,0)),"")</f>
        <v/>
      </c>
      <c r="I629" s="5" t="str">
        <f>IF(PhieuBauCu!$B$2&gt;5,IF(LEN($B629)=0,"",IF(AND($B629&gt;0,VALUE(SUBSTITUTE($B629,"6","0"))=$B629),1,0)),"")</f>
        <v/>
      </c>
      <c r="J629" s="5" t="str">
        <f>IF(PhieuBauCu!$B$2&gt;6,IF(LEN($B629)=0,"",IF(AND($B629&gt;0,VALUE(SUBSTITUTE($B629,"7","0"))=$B629),1,0)),"")</f>
        <v/>
      </c>
      <c r="K629" s="5" t="str">
        <f>IF(PhieuBauCu!$B$2&gt;7,IF(LEN($B629)=0,"",IF(AND($B629&gt;0,VALUE(SUBSTITUTE($B629,"8","0"))=$B629),1,0)),"")</f>
        <v/>
      </c>
      <c r="L629" s="5" t="str">
        <f>IF(PhieuBauCu!$B$2&gt;8,IF(LEN($B629)=0,"",IF(AND($B629&gt;0,VALUE(SUBSTITUTE($B629,"9","0"))=$B629),1,0)),"")</f>
        <v/>
      </c>
      <c r="M629" s="9">
        <f t="shared" si="19"/>
        <v>0</v>
      </c>
      <c r="N629" s="36">
        <f>IF(AND(M629&lt;=PhieuBauCu!$B$13,M629&gt;=1),1,0)</f>
        <v>0</v>
      </c>
    </row>
    <row r="630" spans="1:14" ht="28.5" customHeight="1">
      <c r="A630" s="2">
        <v>625</v>
      </c>
      <c r="B630" s="3"/>
      <c r="C630" s="48" t="str">
        <f t="shared" si="18"/>
        <v/>
      </c>
      <c r="D630" s="5" t="str">
        <f>IF(PhieuBauCu!$B$2&gt;0,IF(LEN($B630)=0,"",IF(AND($B630&gt;0,VALUE(SUBSTITUTE($B630,"1","0"))=$B630),1,0)),"")</f>
        <v/>
      </c>
      <c r="E630" s="5" t="str">
        <f>IF(PhieuBauCu!$B$2&gt;1,IF(LEN($B630)=0,"",IF(AND($B630&gt;0,VALUE(SUBSTITUTE($B630,"2","0"))=$B630),1,0)),"")</f>
        <v/>
      </c>
      <c r="F630" s="5" t="str">
        <f>IF(PhieuBauCu!$B$2&gt;2,IF(LEN($B630)=0,"",IF(AND($B630&gt;0,VALUE(SUBSTITUTE($B630,"3","0"))=$B630),1,0)),"")</f>
        <v/>
      </c>
      <c r="G630" s="5" t="str">
        <f>IF(PhieuBauCu!$B$2&gt;3,IF(LEN($B630)=0,"",IF(AND($B630&gt;0,VALUE(SUBSTITUTE($B630,"4","0"))=$B630),1,0)),"")</f>
        <v/>
      </c>
      <c r="H630" s="5" t="str">
        <f>IF(PhieuBauCu!$B$2&gt;4,IF(LEN($B630)=0,"",IF(AND($B630&gt;0,VALUE(SUBSTITUTE($B630,"5","0"))=$B630),1,0)),"")</f>
        <v/>
      </c>
      <c r="I630" s="5" t="str">
        <f>IF(PhieuBauCu!$B$2&gt;5,IF(LEN($B630)=0,"",IF(AND($B630&gt;0,VALUE(SUBSTITUTE($B630,"6","0"))=$B630),1,0)),"")</f>
        <v/>
      </c>
      <c r="J630" s="5" t="str">
        <f>IF(PhieuBauCu!$B$2&gt;6,IF(LEN($B630)=0,"",IF(AND($B630&gt;0,VALUE(SUBSTITUTE($B630,"7","0"))=$B630),1,0)),"")</f>
        <v/>
      </c>
      <c r="K630" s="5" t="str">
        <f>IF(PhieuBauCu!$B$2&gt;7,IF(LEN($B630)=0,"",IF(AND($B630&gt;0,VALUE(SUBSTITUTE($B630,"8","0"))=$B630),1,0)),"")</f>
        <v/>
      </c>
      <c r="L630" s="5" t="str">
        <f>IF(PhieuBauCu!$B$2&gt;8,IF(LEN($B630)=0,"",IF(AND($B630&gt;0,VALUE(SUBSTITUTE($B630,"9","0"))=$B630),1,0)),"")</f>
        <v/>
      </c>
      <c r="M630" s="9">
        <f t="shared" si="19"/>
        <v>0</v>
      </c>
      <c r="N630" s="36">
        <f>IF(AND(M630&lt;=PhieuBauCu!$B$13,M630&gt;=1),1,0)</f>
        <v>0</v>
      </c>
    </row>
    <row r="631" spans="1:14" ht="28.5" customHeight="1">
      <c r="A631" s="2">
        <v>626</v>
      </c>
      <c r="B631" s="3"/>
      <c r="C631" s="48" t="str">
        <f t="shared" si="18"/>
        <v/>
      </c>
      <c r="D631" s="5" t="str">
        <f>IF(PhieuBauCu!$B$2&gt;0,IF(LEN($B631)=0,"",IF(AND($B631&gt;0,VALUE(SUBSTITUTE($B631,"1","0"))=$B631),1,0)),"")</f>
        <v/>
      </c>
      <c r="E631" s="5" t="str">
        <f>IF(PhieuBauCu!$B$2&gt;1,IF(LEN($B631)=0,"",IF(AND($B631&gt;0,VALUE(SUBSTITUTE($B631,"2","0"))=$B631),1,0)),"")</f>
        <v/>
      </c>
      <c r="F631" s="5" t="str">
        <f>IF(PhieuBauCu!$B$2&gt;2,IF(LEN($B631)=0,"",IF(AND($B631&gt;0,VALUE(SUBSTITUTE($B631,"3","0"))=$B631),1,0)),"")</f>
        <v/>
      </c>
      <c r="G631" s="5" t="str">
        <f>IF(PhieuBauCu!$B$2&gt;3,IF(LEN($B631)=0,"",IF(AND($B631&gt;0,VALUE(SUBSTITUTE($B631,"4","0"))=$B631),1,0)),"")</f>
        <v/>
      </c>
      <c r="H631" s="5" t="str">
        <f>IF(PhieuBauCu!$B$2&gt;4,IF(LEN($B631)=0,"",IF(AND($B631&gt;0,VALUE(SUBSTITUTE($B631,"5","0"))=$B631),1,0)),"")</f>
        <v/>
      </c>
      <c r="I631" s="5" t="str">
        <f>IF(PhieuBauCu!$B$2&gt;5,IF(LEN($B631)=0,"",IF(AND($B631&gt;0,VALUE(SUBSTITUTE($B631,"6","0"))=$B631),1,0)),"")</f>
        <v/>
      </c>
      <c r="J631" s="5" t="str">
        <f>IF(PhieuBauCu!$B$2&gt;6,IF(LEN($B631)=0,"",IF(AND($B631&gt;0,VALUE(SUBSTITUTE($B631,"7","0"))=$B631),1,0)),"")</f>
        <v/>
      </c>
      <c r="K631" s="5" t="str">
        <f>IF(PhieuBauCu!$B$2&gt;7,IF(LEN($B631)=0,"",IF(AND($B631&gt;0,VALUE(SUBSTITUTE($B631,"8","0"))=$B631),1,0)),"")</f>
        <v/>
      </c>
      <c r="L631" s="5" t="str">
        <f>IF(PhieuBauCu!$B$2&gt;8,IF(LEN($B631)=0,"",IF(AND($B631&gt;0,VALUE(SUBSTITUTE($B631,"9","0"))=$B631),1,0)),"")</f>
        <v/>
      </c>
      <c r="M631" s="9">
        <f t="shared" si="19"/>
        <v>0</v>
      </c>
      <c r="N631" s="36">
        <f>IF(AND(M631&lt;=PhieuBauCu!$B$13,M631&gt;=1),1,0)</f>
        <v>0</v>
      </c>
    </row>
    <row r="632" spans="1:14" ht="28.5" customHeight="1">
      <c r="A632" s="2">
        <v>627</v>
      </c>
      <c r="B632" s="3"/>
      <c r="C632" s="48" t="str">
        <f t="shared" si="18"/>
        <v/>
      </c>
      <c r="D632" s="5" t="str">
        <f>IF(PhieuBauCu!$B$2&gt;0,IF(LEN($B632)=0,"",IF(AND($B632&gt;0,VALUE(SUBSTITUTE($B632,"1","0"))=$B632),1,0)),"")</f>
        <v/>
      </c>
      <c r="E632" s="5" t="str">
        <f>IF(PhieuBauCu!$B$2&gt;1,IF(LEN($B632)=0,"",IF(AND($B632&gt;0,VALUE(SUBSTITUTE($B632,"2","0"))=$B632),1,0)),"")</f>
        <v/>
      </c>
      <c r="F632" s="5" t="str">
        <f>IF(PhieuBauCu!$B$2&gt;2,IF(LEN($B632)=0,"",IF(AND($B632&gt;0,VALUE(SUBSTITUTE($B632,"3","0"))=$B632),1,0)),"")</f>
        <v/>
      </c>
      <c r="G632" s="5" t="str">
        <f>IF(PhieuBauCu!$B$2&gt;3,IF(LEN($B632)=0,"",IF(AND($B632&gt;0,VALUE(SUBSTITUTE($B632,"4","0"))=$B632),1,0)),"")</f>
        <v/>
      </c>
      <c r="H632" s="5" t="str">
        <f>IF(PhieuBauCu!$B$2&gt;4,IF(LEN($B632)=0,"",IF(AND($B632&gt;0,VALUE(SUBSTITUTE($B632,"5","0"))=$B632),1,0)),"")</f>
        <v/>
      </c>
      <c r="I632" s="5" t="str">
        <f>IF(PhieuBauCu!$B$2&gt;5,IF(LEN($B632)=0,"",IF(AND($B632&gt;0,VALUE(SUBSTITUTE($B632,"6","0"))=$B632),1,0)),"")</f>
        <v/>
      </c>
      <c r="J632" s="5" t="str">
        <f>IF(PhieuBauCu!$B$2&gt;6,IF(LEN($B632)=0,"",IF(AND($B632&gt;0,VALUE(SUBSTITUTE($B632,"7","0"))=$B632),1,0)),"")</f>
        <v/>
      </c>
      <c r="K632" s="5" t="str">
        <f>IF(PhieuBauCu!$B$2&gt;7,IF(LEN($B632)=0,"",IF(AND($B632&gt;0,VALUE(SUBSTITUTE($B632,"8","0"))=$B632),1,0)),"")</f>
        <v/>
      </c>
      <c r="L632" s="5" t="str">
        <f>IF(PhieuBauCu!$B$2&gt;8,IF(LEN($B632)=0,"",IF(AND($B632&gt;0,VALUE(SUBSTITUTE($B632,"9","0"))=$B632),1,0)),"")</f>
        <v/>
      </c>
      <c r="M632" s="9">
        <f t="shared" si="19"/>
        <v>0</v>
      </c>
      <c r="N632" s="36">
        <f>IF(AND(M632&lt;=PhieuBauCu!$B$13,M632&gt;=1),1,0)</f>
        <v>0</v>
      </c>
    </row>
    <row r="633" spans="1:14" ht="28.5" customHeight="1">
      <c r="A633" s="2">
        <v>628</v>
      </c>
      <c r="B633" s="3"/>
      <c r="C633" s="48" t="str">
        <f t="shared" si="18"/>
        <v/>
      </c>
      <c r="D633" s="5" t="str">
        <f>IF(PhieuBauCu!$B$2&gt;0,IF(LEN($B633)=0,"",IF(AND($B633&gt;0,VALUE(SUBSTITUTE($B633,"1","0"))=$B633),1,0)),"")</f>
        <v/>
      </c>
      <c r="E633" s="5" t="str">
        <f>IF(PhieuBauCu!$B$2&gt;1,IF(LEN($B633)=0,"",IF(AND($B633&gt;0,VALUE(SUBSTITUTE($B633,"2","0"))=$B633),1,0)),"")</f>
        <v/>
      </c>
      <c r="F633" s="5" t="str">
        <f>IF(PhieuBauCu!$B$2&gt;2,IF(LEN($B633)=0,"",IF(AND($B633&gt;0,VALUE(SUBSTITUTE($B633,"3","0"))=$B633),1,0)),"")</f>
        <v/>
      </c>
      <c r="G633" s="5" t="str">
        <f>IF(PhieuBauCu!$B$2&gt;3,IF(LEN($B633)=0,"",IF(AND($B633&gt;0,VALUE(SUBSTITUTE($B633,"4","0"))=$B633),1,0)),"")</f>
        <v/>
      </c>
      <c r="H633" s="5" t="str">
        <f>IF(PhieuBauCu!$B$2&gt;4,IF(LEN($B633)=0,"",IF(AND($B633&gt;0,VALUE(SUBSTITUTE($B633,"5","0"))=$B633),1,0)),"")</f>
        <v/>
      </c>
      <c r="I633" s="5" t="str">
        <f>IF(PhieuBauCu!$B$2&gt;5,IF(LEN($B633)=0,"",IF(AND($B633&gt;0,VALUE(SUBSTITUTE($B633,"6","0"))=$B633),1,0)),"")</f>
        <v/>
      </c>
      <c r="J633" s="5" t="str">
        <f>IF(PhieuBauCu!$B$2&gt;6,IF(LEN($B633)=0,"",IF(AND($B633&gt;0,VALUE(SUBSTITUTE($B633,"7","0"))=$B633),1,0)),"")</f>
        <v/>
      </c>
      <c r="K633" s="5" t="str">
        <f>IF(PhieuBauCu!$B$2&gt;7,IF(LEN($B633)=0,"",IF(AND($B633&gt;0,VALUE(SUBSTITUTE($B633,"8","0"))=$B633),1,0)),"")</f>
        <v/>
      </c>
      <c r="L633" s="5" t="str">
        <f>IF(PhieuBauCu!$B$2&gt;8,IF(LEN($B633)=0,"",IF(AND($B633&gt;0,VALUE(SUBSTITUTE($B633,"9","0"))=$B633),1,0)),"")</f>
        <v/>
      </c>
      <c r="M633" s="9">
        <f t="shared" si="19"/>
        <v>0</v>
      </c>
      <c r="N633" s="36">
        <f>IF(AND(M633&lt;=PhieuBauCu!$B$13,M633&gt;=1),1,0)</f>
        <v>0</v>
      </c>
    </row>
    <row r="634" spans="1:14" ht="28.5" customHeight="1">
      <c r="A634" s="2">
        <v>629</v>
      </c>
      <c r="B634" s="3"/>
      <c r="C634" s="48" t="str">
        <f t="shared" si="18"/>
        <v/>
      </c>
      <c r="D634" s="5" t="str">
        <f>IF(PhieuBauCu!$B$2&gt;0,IF(LEN($B634)=0,"",IF(AND($B634&gt;0,VALUE(SUBSTITUTE($B634,"1","0"))=$B634),1,0)),"")</f>
        <v/>
      </c>
      <c r="E634" s="5" t="str">
        <f>IF(PhieuBauCu!$B$2&gt;1,IF(LEN($B634)=0,"",IF(AND($B634&gt;0,VALUE(SUBSTITUTE($B634,"2","0"))=$B634),1,0)),"")</f>
        <v/>
      </c>
      <c r="F634" s="5" t="str">
        <f>IF(PhieuBauCu!$B$2&gt;2,IF(LEN($B634)=0,"",IF(AND($B634&gt;0,VALUE(SUBSTITUTE($B634,"3","0"))=$B634),1,0)),"")</f>
        <v/>
      </c>
      <c r="G634" s="5" t="str">
        <f>IF(PhieuBauCu!$B$2&gt;3,IF(LEN($B634)=0,"",IF(AND($B634&gt;0,VALUE(SUBSTITUTE($B634,"4","0"))=$B634),1,0)),"")</f>
        <v/>
      </c>
      <c r="H634" s="5" t="str">
        <f>IF(PhieuBauCu!$B$2&gt;4,IF(LEN($B634)=0,"",IF(AND($B634&gt;0,VALUE(SUBSTITUTE($B634,"5","0"))=$B634),1,0)),"")</f>
        <v/>
      </c>
      <c r="I634" s="5" t="str">
        <f>IF(PhieuBauCu!$B$2&gt;5,IF(LEN($B634)=0,"",IF(AND($B634&gt;0,VALUE(SUBSTITUTE($B634,"6","0"))=$B634),1,0)),"")</f>
        <v/>
      </c>
      <c r="J634" s="5" t="str">
        <f>IF(PhieuBauCu!$B$2&gt;6,IF(LEN($B634)=0,"",IF(AND($B634&gt;0,VALUE(SUBSTITUTE($B634,"7","0"))=$B634),1,0)),"")</f>
        <v/>
      </c>
      <c r="K634" s="5" t="str">
        <f>IF(PhieuBauCu!$B$2&gt;7,IF(LEN($B634)=0,"",IF(AND($B634&gt;0,VALUE(SUBSTITUTE($B634,"8","0"))=$B634),1,0)),"")</f>
        <v/>
      </c>
      <c r="L634" s="5" t="str">
        <f>IF(PhieuBauCu!$B$2&gt;8,IF(LEN($B634)=0,"",IF(AND($B634&gt;0,VALUE(SUBSTITUTE($B634,"9","0"))=$B634),1,0)),"")</f>
        <v/>
      </c>
      <c r="M634" s="9">
        <f t="shared" si="19"/>
        <v>0</v>
      </c>
      <c r="N634" s="36">
        <f>IF(AND(M634&lt;=PhieuBauCu!$B$13,M634&gt;=1),1,0)</f>
        <v>0</v>
      </c>
    </row>
    <row r="635" spans="1:14" ht="28.5" customHeight="1">
      <c r="A635" s="2">
        <v>630</v>
      </c>
      <c r="B635" s="3"/>
      <c r="C635" s="48" t="str">
        <f t="shared" si="18"/>
        <v/>
      </c>
      <c r="D635" s="5" t="str">
        <f>IF(PhieuBauCu!$B$2&gt;0,IF(LEN($B635)=0,"",IF(AND($B635&gt;0,VALUE(SUBSTITUTE($B635,"1","0"))=$B635),1,0)),"")</f>
        <v/>
      </c>
      <c r="E635" s="5" t="str">
        <f>IF(PhieuBauCu!$B$2&gt;1,IF(LEN($B635)=0,"",IF(AND($B635&gt;0,VALUE(SUBSTITUTE($B635,"2","0"))=$B635),1,0)),"")</f>
        <v/>
      </c>
      <c r="F635" s="5" t="str">
        <f>IF(PhieuBauCu!$B$2&gt;2,IF(LEN($B635)=0,"",IF(AND($B635&gt;0,VALUE(SUBSTITUTE($B635,"3","0"))=$B635),1,0)),"")</f>
        <v/>
      </c>
      <c r="G635" s="5" t="str">
        <f>IF(PhieuBauCu!$B$2&gt;3,IF(LEN($B635)=0,"",IF(AND($B635&gt;0,VALUE(SUBSTITUTE($B635,"4","0"))=$B635),1,0)),"")</f>
        <v/>
      </c>
      <c r="H635" s="5" t="str">
        <f>IF(PhieuBauCu!$B$2&gt;4,IF(LEN($B635)=0,"",IF(AND($B635&gt;0,VALUE(SUBSTITUTE($B635,"5","0"))=$B635),1,0)),"")</f>
        <v/>
      </c>
      <c r="I635" s="5" t="str">
        <f>IF(PhieuBauCu!$B$2&gt;5,IF(LEN($B635)=0,"",IF(AND($B635&gt;0,VALUE(SUBSTITUTE($B635,"6","0"))=$B635),1,0)),"")</f>
        <v/>
      </c>
      <c r="J635" s="5" t="str">
        <f>IF(PhieuBauCu!$B$2&gt;6,IF(LEN($B635)=0,"",IF(AND($B635&gt;0,VALUE(SUBSTITUTE($B635,"7","0"))=$B635),1,0)),"")</f>
        <v/>
      </c>
      <c r="K635" s="5" t="str">
        <f>IF(PhieuBauCu!$B$2&gt;7,IF(LEN($B635)=0,"",IF(AND($B635&gt;0,VALUE(SUBSTITUTE($B635,"8","0"))=$B635),1,0)),"")</f>
        <v/>
      </c>
      <c r="L635" s="5" t="str">
        <f>IF(PhieuBauCu!$B$2&gt;8,IF(LEN($B635)=0,"",IF(AND($B635&gt;0,VALUE(SUBSTITUTE($B635,"9","0"))=$B635),1,0)),"")</f>
        <v/>
      </c>
      <c r="M635" s="9">
        <f t="shared" si="19"/>
        <v>0</v>
      </c>
      <c r="N635" s="36">
        <f>IF(AND(M635&lt;=PhieuBauCu!$B$13,M635&gt;=1),1,0)</f>
        <v>0</v>
      </c>
    </row>
    <row r="636" spans="1:14" ht="28.5" customHeight="1">
      <c r="A636" s="2">
        <v>631</v>
      </c>
      <c r="B636" s="3"/>
      <c r="C636" s="48" t="str">
        <f t="shared" si="18"/>
        <v/>
      </c>
      <c r="D636" s="5" t="str">
        <f>IF(PhieuBauCu!$B$2&gt;0,IF(LEN($B636)=0,"",IF(AND($B636&gt;0,VALUE(SUBSTITUTE($B636,"1","0"))=$B636),1,0)),"")</f>
        <v/>
      </c>
      <c r="E636" s="5" t="str">
        <f>IF(PhieuBauCu!$B$2&gt;1,IF(LEN($B636)=0,"",IF(AND($B636&gt;0,VALUE(SUBSTITUTE($B636,"2","0"))=$B636),1,0)),"")</f>
        <v/>
      </c>
      <c r="F636" s="5" t="str">
        <f>IF(PhieuBauCu!$B$2&gt;2,IF(LEN($B636)=0,"",IF(AND($B636&gt;0,VALUE(SUBSTITUTE($B636,"3","0"))=$B636),1,0)),"")</f>
        <v/>
      </c>
      <c r="G636" s="5" t="str">
        <f>IF(PhieuBauCu!$B$2&gt;3,IF(LEN($B636)=0,"",IF(AND($B636&gt;0,VALUE(SUBSTITUTE($B636,"4","0"))=$B636),1,0)),"")</f>
        <v/>
      </c>
      <c r="H636" s="5" t="str">
        <f>IF(PhieuBauCu!$B$2&gt;4,IF(LEN($B636)=0,"",IF(AND($B636&gt;0,VALUE(SUBSTITUTE($B636,"5","0"))=$B636),1,0)),"")</f>
        <v/>
      </c>
      <c r="I636" s="5" t="str">
        <f>IF(PhieuBauCu!$B$2&gt;5,IF(LEN($B636)=0,"",IF(AND($B636&gt;0,VALUE(SUBSTITUTE($B636,"6","0"))=$B636),1,0)),"")</f>
        <v/>
      </c>
      <c r="J636" s="5" t="str">
        <f>IF(PhieuBauCu!$B$2&gt;6,IF(LEN($B636)=0,"",IF(AND($B636&gt;0,VALUE(SUBSTITUTE($B636,"7","0"))=$B636),1,0)),"")</f>
        <v/>
      </c>
      <c r="K636" s="5" t="str">
        <f>IF(PhieuBauCu!$B$2&gt;7,IF(LEN($B636)=0,"",IF(AND($B636&gt;0,VALUE(SUBSTITUTE($B636,"8","0"))=$B636),1,0)),"")</f>
        <v/>
      </c>
      <c r="L636" s="5" t="str">
        <f>IF(PhieuBauCu!$B$2&gt;8,IF(LEN($B636)=0,"",IF(AND($B636&gt;0,VALUE(SUBSTITUTE($B636,"9","0"))=$B636),1,0)),"")</f>
        <v/>
      </c>
      <c r="M636" s="9">
        <f t="shared" si="19"/>
        <v>0</v>
      </c>
      <c r="N636" s="36">
        <f>IF(AND(M636&lt;=PhieuBauCu!$B$13,M636&gt;=1),1,0)</f>
        <v>0</v>
      </c>
    </row>
    <row r="637" spans="1:14" ht="28.5" customHeight="1">
      <c r="A637" s="2">
        <v>632</v>
      </c>
      <c r="B637" s="3"/>
      <c r="C637" s="48" t="str">
        <f t="shared" si="18"/>
        <v/>
      </c>
      <c r="D637" s="5" t="str">
        <f>IF(PhieuBauCu!$B$2&gt;0,IF(LEN($B637)=0,"",IF(AND($B637&gt;0,VALUE(SUBSTITUTE($B637,"1","0"))=$B637),1,0)),"")</f>
        <v/>
      </c>
      <c r="E637" s="5" t="str">
        <f>IF(PhieuBauCu!$B$2&gt;1,IF(LEN($B637)=0,"",IF(AND($B637&gt;0,VALUE(SUBSTITUTE($B637,"2","0"))=$B637),1,0)),"")</f>
        <v/>
      </c>
      <c r="F637" s="5" t="str">
        <f>IF(PhieuBauCu!$B$2&gt;2,IF(LEN($B637)=0,"",IF(AND($B637&gt;0,VALUE(SUBSTITUTE($B637,"3","0"))=$B637),1,0)),"")</f>
        <v/>
      </c>
      <c r="G637" s="5" t="str">
        <f>IF(PhieuBauCu!$B$2&gt;3,IF(LEN($B637)=0,"",IF(AND($B637&gt;0,VALUE(SUBSTITUTE($B637,"4","0"))=$B637),1,0)),"")</f>
        <v/>
      </c>
      <c r="H637" s="5" t="str">
        <f>IF(PhieuBauCu!$B$2&gt;4,IF(LEN($B637)=0,"",IF(AND($B637&gt;0,VALUE(SUBSTITUTE($B637,"5","0"))=$B637),1,0)),"")</f>
        <v/>
      </c>
      <c r="I637" s="5" t="str">
        <f>IF(PhieuBauCu!$B$2&gt;5,IF(LEN($B637)=0,"",IF(AND($B637&gt;0,VALUE(SUBSTITUTE($B637,"6","0"))=$B637),1,0)),"")</f>
        <v/>
      </c>
      <c r="J637" s="5" t="str">
        <f>IF(PhieuBauCu!$B$2&gt;6,IF(LEN($B637)=0,"",IF(AND($B637&gt;0,VALUE(SUBSTITUTE($B637,"7","0"))=$B637),1,0)),"")</f>
        <v/>
      </c>
      <c r="K637" s="5" t="str">
        <f>IF(PhieuBauCu!$B$2&gt;7,IF(LEN($B637)=0,"",IF(AND($B637&gt;0,VALUE(SUBSTITUTE($B637,"8","0"))=$B637),1,0)),"")</f>
        <v/>
      </c>
      <c r="L637" s="5" t="str">
        <f>IF(PhieuBauCu!$B$2&gt;8,IF(LEN($B637)=0,"",IF(AND($B637&gt;0,VALUE(SUBSTITUTE($B637,"9","0"))=$B637),1,0)),"")</f>
        <v/>
      </c>
      <c r="M637" s="9">
        <f t="shared" si="19"/>
        <v>0</v>
      </c>
      <c r="N637" s="36">
        <f>IF(AND(M637&lt;=PhieuBauCu!$B$13,M637&gt;=1),1,0)</f>
        <v>0</v>
      </c>
    </row>
    <row r="638" spans="1:14" ht="28.5" customHeight="1">
      <c r="A638" s="2">
        <v>633</v>
      </c>
      <c r="B638" s="3"/>
      <c r="C638" s="48" t="str">
        <f t="shared" si="18"/>
        <v/>
      </c>
      <c r="D638" s="5" t="str">
        <f>IF(PhieuBauCu!$B$2&gt;0,IF(LEN($B638)=0,"",IF(AND($B638&gt;0,VALUE(SUBSTITUTE($B638,"1","0"))=$B638),1,0)),"")</f>
        <v/>
      </c>
      <c r="E638" s="5" t="str">
        <f>IF(PhieuBauCu!$B$2&gt;1,IF(LEN($B638)=0,"",IF(AND($B638&gt;0,VALUE(SUBSTITUTE($B638,"2","0"))=$B638),1,0)),"")</f>
        <v/>
      </c>
      <c r="F638" s="5" t="str">
        <f>IF(PhieuBauCu!$B$2&gt;2,IF(LEN($B638)=0,"",IF(AND($B638&gt;0,VALUE(SUBSTITUTE($B638,"3","0"))=$B638),1,0)),"")</f>
        <v/>
      </c>
      <c r="G638" s="5" t="str">
        <f>IF(PhieuBauCu!$B$2&gt;3,IF(LEN($B638)=0,"",IF(AND($B638&gt;0,VALUE(SUBSTITUTE($B638,"4","0"))=$B638),1,0)),"")</f>
        <v/>
      </c>
      <c r="H638" s="5" t="str">
        <f>IF(PhieuBauCu!$B$2&gt;4,IF(LEN($B638)=0,"",IF(AND($B638&gt;0,VALUE(SUBSTITUTE($B638,"5","0"))=$B638),1,0)),"")</f>
        <v/>
      </c>
      <c r="I638" s="5" t="str">
        <f>IF(PhieuBauCu!$B$2&gt;5,IF(LEN($B638)=0,"",IF(AND($B638&gt;0,VALUE(SUBSTITUTE($B638,"6","0"))=$B638),1,0)),"")</f>
        <v/>
      </c>
      <c r="J638" s="5" t="str">
        <f>IF(PhieuBauCu!$B$2&gt;6,IF(LEN($B638)=0,"",IF(AND($B638&gt;0,VALUE(SUBSTITUTE($B638,"7","0"))=$B638),1,0)),"")</f>
        <v/>
      </c>
      <c r="K638" s="5" t="str">
        <f>IF(PhieuBauCu!$B$2&gt;7,IF(LEN($B638)=0,"",IF(AND($B638&gt;0,VALUE(SUBSTITUTE($B638,"8","0"))=$B638),1,0)),"")</f>
        <v/>
      </c>
      <c r="L638" s="5" t="str">
        <f>IF(PhieuBauCu!$B$2&gt;8,IF(LEN($B638)=0,"",IF(AND($B638&gt;0,VALUE(SUBSTITUTE($B638,"9","0"))=$B638),1,0)),"")</f>
        <v/>
      </c>
      <c r="M638" s="9">
        <f t="shared" si="19"/>
        <v>0</v>
      </c>
      <c r="N638" s="36">
        <f>IF(AND(M638&lt;=PhieuBauCu!$B$13,M638&gt;=1),1,0)</f>
        <v>0</v>
      </c>
    </row>
    <row r="639" spans="1:14" ht="28.5" customHeight="1">
      <c r="A639" s="2">
        <v>634</v>
      </c>
      <c r="B639" s="3"/>
      <c r="C639" s="48" t="str">
        <f t="shared" si="18"/>
        <v/>
      </c>
      <c r="D639" s="5" t="str">
        <f>IF(PhieuBauCu!$B$2&gt;0,IF(LEN($B639)=0,"",IF(AND($B639&gt;0,VALUE(SUBSTITUTE($B639,"1","0"))=$B639),1,0)),"")</f>
        <v/>
      </c>
      <c r="E639" s="5" t="str">
        <f>IF(PhieuBauCu!$B$2&gt;1,IF(LEN($B639)=0,"",IF(AND($B639&gt;0,VALUE(SUBSTITUTE($B639,"2","0"))=$B639),1,0)),"")</f>
        <v/>
      </c>
      <c r="F639" s="5" t="str">
        <f>IF(PhieuBauCu!$B$2&gt;2,IF(LEN($B639)=0,"",IF(AND($B639&gt;0,VALUE(SUBSTITUTE($B639,"3","0"))=$B639),1,0)),"")</f>
        <v/>
      </c>
      <c r="G639" s="5" t="str">
        <f>IF(PhieuBauCu!$B$2&gt;3,IF(LEN($B639)=0,"",IF(AND($B639&gt;0,VALUE(SUBSTITUTE($B639,"4","0"))=$B639),1,0)),"")</f>
        <v/>
      </c>
      <c r="H639" s="5" t="str">
        <f>IF(PhieuBauCu!$B$2&gt;4,IF(LEN($B639)=0,"",IF(AND($B639&gt;0,VALUE(SUBSTITUTE($B639,"5","0"))=$B639),1,0)),"")</f>
        <v/>
      </c>
      <c r="I639" s="5" t="str">
        <f>IF(PhieuBauCu!$B$2&gt;5,IF(LEN($B639)=0,"",IF(AND($B639&gt;0,VALUE(SUBSTITUTE($B639,"6","0"))=$B639),1,0)),"")</f>
        <v/>
      </c>
      <c r="J639" s="5" t="str">
        <f>IF(PhieuBauCu!$B$2&gt;6,IF(LEN($B639)=0,"",IF(AND($B639&gt;0,VALUE(SUBSTITUTE($B639,"7","0"))=$B639),1,0)),"")</f>
        <v/>
      </c>
      <c r="K639" s="5" t="str">
        <f>IF(PhieuBauCu!$B$2&gt;7,IF(LEN($B639)=0,"",IF(AND($B639&gt;0,VALUE(SUBSTITUTE($B639,"8","0"))=$B639),1,0)),"")</f>
        <v/>
      </c>
      <c r="L639" s="5" t="str">
        <f>IF(PhieuBauCu!$B$2&gt;8,IF(LEN($B639)=0,"",IF(AND($B639&gt;0,VALUE(SUBSTITUTE($B639,"9","0"))=$B639),1,0)),"")</f>
        <v/>
      </c>
      <c r="M639" s="9">
        <f t="shared" si="19"/>
        <v>0</v>
      </c>
      <c r="N639" s="36">
        <f>IF(AND(M639&lt;=PhieuBauCu!$B$13,M639&gt;=1),1,0)</f>
        <v>0</v>
      </c>
    </row>
    <row r="640" spans="1:14" ht="28.5" customHeight="1">
      <c r="A640" s="2">
        <v>635</v>
      </c>
      <c r="B640" s="3"/>
      <c r="C640" s="48" t="str">
        <f t="shared" si="18"/>
        <v/>
      </c>
      <c r="D640" s="5" t="str">
        <f>IF(PhieuBauCu!$B$2&gt;0,IF(LEN($B640)=0,"",IF(AND($B640&gt;0,VALUE(SUBSTITUTE($B640,"1","0"))=$B640),1,0)),"")</f>
        <v/>
      </c>
      <c r="E640" s="5" t="str">
        <f>IF(PhieuBauCu!$B$2&gt;1,IF(LEN($B640)=0,"",IF(AND($B640&gt;0,VALUE(SUBSTITUTE($B640,"2","0"))=$B640),1,0)),"")</f>
        <v/>
      </c>
      <c r="F640" s="5" t="str">
        <f>IF(PhieuBauCu!$B$2&gt;2,IF(LEN($B640)=0,"",IF(AND($B640&gt;0,VALUE(SUBSTITUTE($B640,"3","0"))=$B640),1,0)),"")</f>
        <v/>
      </c>
      <c r="G640" s="5" t="str">
        <f>IF(PhieuBauCu!$B$2&gt;3,IF(LEN($B640)=0,"",IF(AND($B640&gt;0,VALUE(SUBSTITUTE($B640,"4","0"))=$B640),1,0)),"")</f>
        <v/>
      </c>
      <c r="H640" s="5" t="str">
        <f>IF(PhieuBauCu!$B$2&gt;4,IF(LEN($B640)=0,"",IF(AND($B640&gt;0,VALUE(SUBSTITUTE($B640,"5","0"))=$B640),1,0)),"")</f>
        <v/>
      </c>
      <c r="I640" s="5" t="str">
        <f>IF(PhieuBauCu!$B$2&gt;5,IF(LEN($B640)=0,"",IF(AND($B640&gt;0,VALUE(SUBSTITUTE($B640,"6","0"))=$B640),1,0)),"")</f>
        <v/>
      </c>
      <c r="J640" s="5" t="str">
        <f>IF(PhieuBauCu!$B$2&gt;6,IF(LEN($B640)=0,"",IF(AND($B640&gt;0,VALUE(SUBSTITUTE($B640,"7","0"))=$B640),1,0)),"")</f>
        <v/>
      </c>
      <c r="K640" s="5" t="str">
        <f>IF(PhieuBauCu!$B$2&gt;7,IF(LEN($B640)=0,"",IF(AND($B640&gt;0,VALUE(SUBSTITUTE($B640,"8","0"))=$B640),1,0)),"")</f>
        <v/>
      </c>
      <c r="L640" s="5" t="str">
        <f>IF(PhieuBauCu!$B$2&gt;8,IF(LEN($B640)=0,"",IF(AND($B640&gt;0,VALUE(SUBSTITUTE($B640,"9","0"))=$B640),1,0)),"")</f>
        <v/>
      </c>
      <c r="M640" s="9">
        <f t="shared" si="19"/>
        <v>0</v>
      </c>
      <c r="N640" s="36">
        <f>IF(AND(M640&lt;=PhieuBauCu!$B$13,M640&gt;=1),1,0)</f>
        <v>0</v>
      </c>
    </row>
    <row r="641" spans="1:14" ht="28.5" customHeight="1">
      <c r="A641" s="2">
        <v>636</v>
      </c>
      <c r="B641" s="3"/>
      <c r="C641" s="48" t="str">
        <f t="shared" si="18"/>
        <v/>
      </c>
      <c r="D641" s="5" t="str">
        <f>IF(PhieuBauCu!$B$2&gt;0,IF(LEN($B641)=0,"",IF(AND($B641&gt;0,VALUE(SUBSTITUTE($B641,"1","0"))=$B641),1,0)),"")</f>
        <v/>
      </c>
      <c r="E641" s="5" t="str">
        <f>IF(PhieuBauCu!$B$2&gt;1,IF(LEN($B641)=0,"",IF(AND($B641&gt;0,VALUE(SUBSTITUTE($B641,"2","0"))=$B641),1,0)),"")</f>
        <v/>
      </c>
      <c r="F641" s="5" t="str">
        <f>IF(PhieuBauCu!$B$2&gt;2,IF(LEN($B641)=0,"",IF(AND($B641&gt;0,VALUE(SUBSTITUTE($B641,"3","0"))=$B641),1,0)),"")</f>
        <v/>
      </c>
      <c r="G641" s="5" t="str">
        <f>IF(PhieuBauCu!$B$2&gt;3,IF(LEN($B641)=0,"",IF(AND($B641&gt;0,VALUE(SUBSTITUTE($B641,"4","0"))=$B641),1,0)),"")</f>
        <v/>
      </c>
      <c r="H641" s="5" t="str">
        <f>IF(PhieuBauCu!$B$2&gt;4,IF(LEN($B641)=0,"",IF(AND($B641&gt;0,VALUE(SUBSTITUTE($B641,"5","0"))=$B641),1,0)),"")</f>
        <v/>
      </c>
      <c r="I641" s="5" t="str">
        <f>IF(PhieuBauCu!$B$2&gt;5,IF(LEN($B641)=0,"",IF(AND($B641&gt;0,VALUE(SUBSTITUTE($B641,"6","0"))=$B641),1,0)),"")</f>
        <v/>
      </c>
      <c r="J641" s="5" t="str">
        <f>IF(PhieuBauCu!$B$2&gt;6,IF(LEN($B641)=0,"",IF(AND($B641&gt;0,VALUE(SUBSTITUTE($B641,"7","0"))=$B641),1,0)),"")</f>
        <v/>
      </c>
      <c r="K641" s="5" t="str">
        <f>IF(PhieuBauCu!$B$2&gt;7,IF(LEN($B641)=0,"",IF(AND($B641&gt;0,VALUE(SUBSTITUTE($B641,"8","0"))=$B641),1,0)),"")</f>
        <v/>
      </c>
      <c r="L641" s="5" t="str">
        <f>IF(PhieuBauCu!$B$2&gt;8,IF(LEN($B641)=0,"",IF(AND($B641&gt;0,VALUE(SUBSTITUTE($B641,"9","0"))=$B641),1,0)),"")</f>
        <v/>
      </c>
      <c r="M641" s="9">
        <f t="shared" si="19"/>
        <v>0</v>
      </c>
      <c r="N641" s="36">
        <f>IF(AND(M641&lt;=PhieuBauCu!$B$13,M641&gt;=1),1,0)</f>
        <v>0</v>
      </c>
    </row>
    <row r="642" spans="1:14" ht="28.5" customHeight="1">
      <c r="A642" s="2">
        <v>637</v>
      </c>
      <c r="B642" s="3"/>
      <c r="C642" s="48" t="str">
        <f t="shared" si="18"/>
        <v/>
      </c>
      <c r="D642" s="5" t="str">
        <f>IF(PhieuBauCu!$B$2&gt;0,IF(LEN($B642)=0,"",IF(AND($B642&gt;0,VALUE(SUBSTITUTE($B642,"1","0"))=$B642),1,0)),"")</f>
        <v/>
      </c>
      <c r="E642" s="5" t="str">
        <f>IF(PhieuBauCu!$B$2&gt;1,IF(LEN($B642)=0,"",IF(AND($B642&gt;0,VALUE(SUBSTITUTE($B642,"2","0"))=$B642),1,0)),"")</f>
        <v/>
      </c>
      <c r="F642" s="5" t="str">
        <f>IF(PhieuBauCu!$B$2&gt;2,IF(LEN($B642)=0,"",IF(AND($B642&gt;0,VALUE(SUBSTITUTE($B642,"3","0"))=$B642),1,0)),"")</f>
        <v/>
      </c>
      <c r="G642" s="5" t="str">
        <f>IF(PhieuBauCu!$B$2&gt;3,IF(LEN($B642)=0,"",IF(AND($B642&gt;0,VALUE(SUBSTITUTE($B642,"4","0"))=$B642),1,0)),"")</f>
        <v/>
      </c>
      <c r="H642" s="5" t="str">
        <f>IF(PhieuBauCu!$B$2&gt;4,IF(LEN($B642)=0,"",IF(AND($B642&gt;0,VALUE(SUBSTITUTE($B642,"5","0"))=$B642),1,0)),"")</f>
        <v/>
      </c>
      <c r="I642" s="5" t="str">
        <f>IF(PhieuBauCu!$B$2&gt;5,IF(LEN($B642)=0,"",IF(AND($B642&gt;0,VALUE(SUBSTITUTE($B642,"6","0"))=$B642),1,0)),"")</f>
        <v/>
      </c>
      <c r="J642" s="5" t="str">
        <f>IF(PhieuBauCu!$B$2&gt;6,IF(LEN($B642)=0,"",IF(AND($B642&gt;0,VALUE(SUBSTITUTE($B642,"7","0"))=$B642),1,0)),"")</f>
        <v/>
      </c>
      <c r="K642" s="5" t="str">
        <f>IF(PhieuBauCu!$B$2&gt;7,IF(LEN($B642)=0,"",IF(AND($B642&gt;0,VALUE(SUBSTITUTE($B642,"8","0"))=$B642),1,0)),"")</f>
        <v/>
      </c>
      <c r="L642" s="5" t="str">
        <f>IF(PhieuBauCu!$B$2&gt;8,IF(LEN($B642)=0,"",IF(AND($B642&gt;0,VALUE(SUBSTITUTE($B642,"9","0"))=$B642),1,0)),"")</f>
        <v/>
      </c>
      <c r="M642" s="9">
        <f t="shared" si="19"/>
        <v>0</v>
      </c>
      <c r="N642" s="36">
        <f>IF(AND(M642&lt;=PhieuBauCu!$B$13,M642&gt;=1),1,0)</f>
        <v>0</v>
      </c>
    </row>
    <row r="643" spans="1:14" ht="28.5" customHeight="1">
      <c r="A643" s="2">
        <v>638</v>
      </c>
      <c r="B643" s="3"/>
      <c r="C643" s="48" t="str">
        <f t="shared" si="18"/>
        <v/>
      </c>
      <c r="D643" s="5" t="str">
        <f>IF(PhieuBauCu!$B$2&gt;0,IF(LEN($B643)=0,"",IF(AND($B643&gt;0,VALUE(SUBSTITUTE($B643,"1","0"))=$B643),1,0)),"")</f>
        <v/>
      </c>
      <c r="E643" s="5" t="str">
        <f>IF(PhieuBauCu!$B$2&gt;1,IF(LEN($B643)=0,"",IF(AND($B643&gt;0,VALUE(SUBSTITUTE($B643,"2","0"))=$B643),1,0)),"")</f>
        <v/>
      </c>
      <c r="F643" s="5" t="str">
        <f>IF(PhieuBauCu!$B$2&gt;2,IF(LEN($B643)=0,"",IF(AND($B643&gt;0,VALUE(SUBSTITUTE($B643,"3","0"))=$B643),1,0)),"")</f>
        <v/>
      </c>
      <c r="G643" s="5" t="str">
        <f>IF(PhieuBauCu!$B$2&gt;3,IF(LEN($B643)=0,"",IF(AND($B643&gt;0,VALUE(SUBSTITUTE($B643,"4","0"))=$B643),1,0)),"")</f>
        <v/>
      </c>
      <c r="H643" s="5" t="str">
        <f>IF(PhieuBauCu!$B$2&gt;4,IF(LEN($B643)=0,"",IF(AND($B643&gt;0,VALUE(SUBSTITUTE($B643,"5","0"))=$B643),1,0)),"")</f>
        <v/>
      </c>
      <c r="I643" s="5" t="str">
        <f>IF(PhieuBauCu!$B$2&gt;5,IF(LEN($B643)=0,"",IF(AND($B643&gt;0,VALUE(SUBSTITUTE($B643,"6","0"))=$B643),1,0)),"")</f>
        <v/>
      </c>
      <c r="J643" s="5" t="str">
        <f>IF(PhieuBauCu!$B$2&gt;6,IF(LEN($B643)=0,"",IF(AND($B643&gt;0,VALUE(SUBSTITUTE($B643,"7","0"))=$B643),1,0)),"")</f>
        <v/>
      </c>
      <c r="K643" s="5" t="str">
        <f>IF(PhieuBauCu!$B$2&gt;7,IF(LEN($B643)=0,"",IF(AND($B643&gt;0,VALUE(SUBSTITUTE($B643,"8","0"))=$B643),1,0)),"")</f>
        <v/>
      </c>
      <c r="L643" s="5" t="str">
        <f>IF(PhieuBauCu!$B$2&gt;8,IF(LEN($B643)=0,"",IF(AND($B643&gt;0,VALUE(SUBSTITUTE($B643,"9","0"))=$B643),1,0)),"")</f>
        <v/>
      </c>
      <c r="M643" s="9">
        <f t="shared" si="19"/>
        <v>0</v>
      </c>
      <c r="N643" s="36">
        <f>IF(AND(M643&lt;=PhieuBauCu!$B$13,M643&gt;=1),1,0)</f>
        <v>0</v>
      </c>
    </row>
    <row r="644" spans="1:14" ht="28.5" customHeight="1">
      <c r="A644" s="2">
        <v>639</v>
      </c>
      <c r="B644" s="3"/>
      <c r="C644" s="48" t="str">
        <f t="shared" si="18"/>
        <v/>
      </c>
      <c r="D644" s="5" t="str">
        <f>IF(PhieuBauCu!$B$2&gt;0,IF(LEN($B644)=0,"",IF(AND($B644&gt;0,VALUE(SUBSTITUTE($B644,"1","0"))=$B644),1,0)),"")</f>
        <v/>
      </c>
      <c r="E644" s="5" t="str">
        <f>IF(PhieuBauCu!$B$2&gt;1,IF(LEN($B644)=0,"",IF(AND($B644&gt;0,VALUE(SUBSTITUTE($B644,"2","0"))=$B644),1,0)),"")</f>
        <v/>
      </c>
      <c r="F644" s="5" t="str">
        <f>IF(PhieuBauCu!$B$2&gt;2,IF(LEN($B644)=0,"",IF(AND($B644&gt;0,VALUE(SUBSTITUTE($B644,"3","0"))=$B644),1,0)),"")</f>
        <v/>
      </c>
      <c r="G644" s="5" t="str">
        <f>IF(PhieuBauCu!$B$2&gt;3,IF(LEN($B644)=0,"",IF(AND($B644&gt;0,VALUE(SUBSTITUTE($B644,"4","0"))=$B644),1,0)),"")</f>
        <v/>
      </c>
      <c r="H644" s="5" t="str">
        <f>IF(PhieuBauCu!$B$2&gt;4,IF(LEN($B644)=0,"",IF(AND($B644&gt;0,VALUE(SUBSTITUTE($B644,"5","0"))=$B644),1,0)),"")</f>
        <v/>
      </c>
      <c r="I644" s="5" t="str">
        <f>IF(PhieuBauCu!$B$2&gt;5,IF(LEN($B644)=0,"",IF(AND($B644&gt;0,VALUE(SUBSTITUTE($B644,"6","0"))=$B644),1,0)),"")</f>
        <v/>
      </c>
      <c r="J644" s="5" t="str">
        <f>IF(PhieuBauCu!$B$2&gt;6,IF(LEN($B644)=0,"",IF(AND($B644&gt;0,VALUE(SUBSTITUTE($B644,"7","0"))=$B644),1,0)),"")</f>
        <v/>
      </c>
      <c r="K644" s="5" t="str">
        <f>IF(PhieuBauCu!$B$2&gt;7,IF(LEN($B644)=0,"",IF(AND($B644&gt;0,VALUE(SUBSTITUTE($B644,"8","0"))=$B644),1,0)),"")</f>
        <v/>
      </c>
      <c r="L644" s="5" t="str">
        <f>IF(PhieuBauCu!$B$2&gt;8,IF(LEN($B644)=0,"",IF(AND($B644&gt;0,VALUE(SUBSTITUTE($B644,"9","0"))=$B644),1,0)),"")</f>
        <v/>
      </c>
      <c r="M644" s="9">
        <f t="shared" si="19"/>
        <v>0</v>
      </c>
      <c r="N644" s="36">
        <f>IF(AND(M644&lt;=PhieuBauCu!$B$13,M644&gt;=1),1,0)</f>
        <v>0</v>
      </c>
    </row>
    <row r="645" spans="1:14" ht="28.5" customHeight="1">
      <c r="A645" s="2">
        <v>640</v>
      </c>
      <c r="B645" s="3"/>
      <c r="C645" s="48" t="str">
        <f t="shared" si="18"/>
        <v/>
      </c>
      <c r="D645" s="5" t="str">
        <f>IF(PhieuBauCu!$B$2&gt;0,IF(LEN($B645)=0,"",IF(AND($B645&gt;0,VALUE(SUBSTITUTE($B645,"1","0"))=$B645),1,0)),"")</f>
        <v/>
      </c>
      <c r="E645" s="5" t="str">
        <f>IF(PhieuBauCu!$B$2&gt;1,IF(LEN($B645)=0,"",IF(AND($B645&gt;0,VALUE(SUBSTITUTE($B645,"2","0"))=$B645),1,0)),"")</f>
        <v/>
      </c>
      <c r="F645" s="5" t="str">
        <f>IF(PhieuBauCu!$B$2&gt;2,IF(LEN($B645)=0,"",IF(AND($B645&gt;0,VALUE(SUBSTITUTE($B645,"3","0"))=$B645),1,0)),"")</f>
        <v/>
      </c>
      <c r="G645" s="5" t="str">
        <f>IF(PhieuBauCu!$B$2&gt;3,IF(LEN($B645)=0,"",IF(AND($B645&gt;0,VALUE(SUBSTITUTE($B645,"4","0"))=$B645),1,0)),"")</f>
        <v/>
      </c>
      <c r="H645" s="5" t="str">
        <f>IF(PhieuBauCu!$B$2&gt;4,IF(LEN($B645)=0,"",IF(AND($B645&gt;0,VALUE(SUBSTITUTE($B645,"5","0"))=$B645),1,0)),"")</f>
        <v/>
      </c>
      <c r="I645" s="5" t="str">
        <f>IF(PhieuBauCu!$B$2&gt;5,IF(LEN($B645)=0,"",IF(AND($B645&gt;0,VALUE(SUBSTITUTE($B645,"6","0"))=$B645),1,0)),"")</f>
        <v/>
      </c>
      <c r="J645" s="5" t="str">
        <f>IF(PhieuBauCu!$B$2&gt;6,IF(LEN($B645)=0,"",IF(AND($B645&gt;0,VALUE(SUBSTITUTE($B645,"7","0"))=$B645),1,0)),"")</f>
        <v/>
      </c>
      <c r="K645" s="5" t="str">
        <f>IF(PhieuBauCu!$B$2&gt;7,IF(LEN($B645)=0,"",IF(AND($B645&gt;0,VALUE(SUBSTITUTE($B645,"8","0"))=$B645),1,0)),"")</f>
        <v/>
      </c>
      <c r="L645" s="5" t="str">
        <f>IF(PhieuBauCu!$B$2&gt;8,IF(LEN($B645)=0,"",IF(AND($B645&gt;0,VALUE(SUBSTITUTE($B645,"9","0"))=$B645),1,0)),"")</f>
        <v/>
      </c>
      <c r="M645" s="9">
        <f t="shared" si="19"/>
        <v>0</v>
      </c>
      <c r="N645" s="36">
        <f>IF(AND(M645&lt;=PhieuBauCu!$B$13,M645&gt;=1),1,0)</f>
        <v>0</v>
      </c>
    </row>
    <row r="646" spans="1:14" ht="28.5" customHeight="1">
      <c r="A646" s="2">
        <v>641</v>
      </c>
      <c r="B646" s="3"/>
      <c r="C646" s="48" t="str">
        <f t="shared" si="18"/>
        <v/>
      </c>
      <c r="D646" s="5" t="str">
        <f>IF(PhieuBauCu!$B$2&gt;0,IF(LEN($B646)=0,"",IF(AND($B646&gt;0,VALUE(SUBSTITUTE($B646,"1","0"))=$B646),1,0)),"")</f>
        <v/>
      </c>
      <c r="E646" s="5" t="str">
        <f>IF(PhieuBauCu!$B$2&gt;1,IF(LEN($B646)=0,"",IF(AND($B646&gt;0,VALUE(SUBSTITUTE($B646,"2","0"))=$B646),1,0)),"")</f>
        <v/>
      </c>
      <c r="F646" s="5" t="str">
        <f>IF(PhieuBauCu!$B$2&gt;2,IF(LEN($B646)=0,"",IF(AND($B646&gt;0,VALUE(SUBSTITUTE($B646,"3","0"))=$B646),1,0)),"")</f>
        <v/>
      </c>
      <c r="G646" s="5" t="str">
        <f>IF(PhieuBauCu!$B$2&gt;3,IF(LEN($B646)=0,"",IF(AND($B646&gt;0,VALUE(SUBSTITUTE($B646,"4","0"))=$B646),1,0)),"")</f>
        <v/>
      </c>
      <c r="H646" s="5" t="str">
        <f>IF(PhieuBauCu!$B$2&gt;4,IF(LEN($B646)=0,"",IF(AND($B646&gt;0,VALUE(SUBSTITUTE($B646,"5","0"))=$B646),1,0)),"")</f>
        <v/>
      </c>
      <c r="I646" s="5" t="str">
        <f>IF(PhieuBauCu!$B$2&gt;5,IF(LEN($B646)=0,"",IF(AND($B646&gt;0,VALUE(SUBSTITUTE($B646,"6","0"))=$B646),1,0)),"")</f>
        <v/>
      </c>
      <c r="J646" s="5" t="str">
        <f>IF(PhieuBauCu!$B$2&gt;6,IF(LEN($B646)=0,"",IF(AND($B646&gt;0,VALUE(SUBSTITUTE($B646,"7","0"))=$B646),1,0)),"")</f>
        <v/>
      </c>
      <c r="K646" s="5" t="str">
        <f>IF(PhieuBauCu!$B$2&gt;7,IF(LEN($B646)=0,"",IF(AND($B646&gt;0,VALUE(SUBSTITUTE($B646,"8","0"))=$B646),1,0)),"")</f>
        <v/>
      </c>
      <c r="L646" s="5" t="str">
        <f>IF(PhieuBauCu!$B$2&gt;8,IF(LEN($B646)=0,"",IF(AND($B646&gt;0,VALUE(SUBSTITUTE($B646,"9","0"))=$B646),1,0)),"")</f>
        <v/>
      </c>
      <c r="M646" s="9">
        <f t="shared" si="19"/>
        <v>0</v>
      </c>
      <c r="N646" s="36">
        <f>IF(AND(M646&lt;=PhieuBauCu!$B$13,M646&gt;=1),1,0)</f>
        <v>0</v>
      </c>
    </row>
    <row r="647" spans="1:14" ht="28.5" customHeight="1">
      <c r="A647" s="2">
        <v>642</v>
      </c>
      <c r="B647" s="3"/>
      <c r="C647" s="48" t="str">
        <f t="shared" ref="C647:C710" si="20">IF(LEN(B647)&gt;0,IF(N647=1,"Ok","Not Ok"),"")</f>
        <v/>
      </c>
      <c r="D647" s="5" t="str">
        <f>IF(PhieuBauCu!$B$2&gt;0,IF(LEN($B647)=0,"",IF(AND($B647&gt;0,VALUE(SUBSTITUTE($B647,"1","0"))=$B647),1,0)),"")</f>
        <v/>
      </c>
      <c r="E647" s="5" t="str">
        <f>IF(PhieuBauCu!$B$2&gt;1,IF(LEN($B647)=0,"",IF(AND($B647&gt;0,VALUE(SUBSTITUTE($B647,"2","0"))=$B647),1,0)),"")</f>
        <v/>
      </c>
      <c r="F647" s="5" t="str">
        <f>IF(PhieuBauCu!$B$2&gt;2,IF(LEN($B647)=0,"",IF(AND($B647&gt;0,VALUE(SUBSTITUTE($B647,"3","0"))=$B647),1,0)),"")</f>
        <v/>
      </c>
      <c r="G647" s="5" t="str">
        <f>IF(PhieuBauCu!$B$2&gt;3,IF(LEN($B647)=0,"",IF(AND($B647&gt;0,VALUE(SUBSTITUTE($B647,"4","0"))=$B647),1,0)),"")</f>
        <v/>
      </c>
      <c r="H647" s="5" t="str">
        <f>IF(PhieuBauCu!$B$2&gt;4,IF(LEN($B647)=0,"",IF(AND($B647&gt;0,VALUE(SUBSTITUTE($B647,"5","0"))=$B647),1,0)),"")</f>
        <v/>
      </c>
      <c r="I647" s="5" t="str">
        <f>IF(PhieuBauCu!$B$2&gt;5,IF(LEN($B647)=0,"",IF(AND($B647&gt;0,VALUE(SUBSTITUTE($B647,"6","0"))=$B647),1,0)),"")</f>
        <v/>
      </c>
      <c r="J647" s="5" t="str">
        <f>IF(PhieuBauCu!$B$2&gt;6,IF(LEN($B647)=0,"",IF(AND($B647&gt;0,VALUE(SUBSTITUTE($B647,"7","0"))=$B647),1,0)),"")</f>
        <v/>
      </c>
      <c r="K647" s="5" t="str">
        <f>IF(PhieuBauCu!$B$2&gt;7,IF(LEN($B647)=0,"",IF(AND($B647&gt;0,VALUE(SUBSTITUTE($B647,"8","0"))=$B647),1,0)),"")</f>
        <v/>
      </c>
      <c r="L647" s="5" t="str">
        <f>IF(PhieuBauCu!$B$2&gt;8,IF(LEN($B647)=0,"",IF(AND($B647&gt;0,VALUE(SUBSTITUTE($B647,"9","0"))=$B647),1,0)),"")</f>
        <v/>
      </c>
      <c r="M647" s="9">
        <f t="shared" ref="M647:M710" si="21">SUMIF(D647:L647,1)</f>
        <v>0</v>
      </c>
      <c r="N647" s="36">
        <f>IF(AND(M647&lt;=PhieuBauCu!$B$13,M647&gt;=1),1,0)</f>
        <v>0</v>
      </c>
    </row>
    <row r="648" spans="1:14" ht="28.5" customHeight="1">
      <c r="A648" s="2">
        <v>643</v>
      </c>
      <c r="B648" s="3"/>
      <c r="C648" s="48" t="str">
        <f t="shared" si="20"/>
        <v/>
      </c>
      <c r="D648" s="5" t="str">
        <f>IF(PhieuBauCu!$B$2&gt;0,IF(LEN($B648)=0,"",IF(AND($B648&gt;0,VALUE(SUBSTITUTE($B648,"1","0"))=$B648),1,0)),"")</f>
        <v/>
      </c>
      <c r="E648" s="5" t="str">
        <f>IF(PhieuBauCu!$B$2&gt;1,IF(LEN($B648)=0,"",IF(AND($B648&gt;0,VALUE(SUBSTITUTE($B648,"2","0"))=$B648),1,0)),"")</f>
        <v/>
      </c>
      <c r="F648" s="5" t="str">
        <f>IF(PhieuBauCu!$B$2&gt;2,IF(LEN($B648)=0,"",IF(AND($B648&gt;0,VALUE(SUBSTITUTE($B648,"3","0"))=$B648),1,0)),"")</f>
        <v/>
      </c>
      <c r="G648" s="5" t="str">
        <f>IF(PhieuBauCu!$B$2&gt;3,IF(LEN($B648)=0,"",IF(AND($B648&gt;0,VALUE(SUBSTITUTE($B648,"4","0"))=$B648),1,0)),"")</f>
        <v/>
      </c>
      <c r="H648" s="5" t="str">
        <f>IF(PhieuBauCu!$B$2&gt;4,IF(LEN($B648)=0,"",IF(AND($B648&gt;0,VALUE(SUBSTITUTE($B648,"5","0"))=$B648),1,0)),"")</f>
        <v/>
      </c>
      <c r="I648" s="5" t="str">
        <f>IF(PhieuBauCu!$B$2&gt;5,IF(LEN($B648)=0,"",IF(AND($B648&gt;0,VALUE(SUBSTITUTE($B648,"6","0"))=$B648),1,0)),"")</f>
        <v/>
      </c>
      <c r="J648" s="5" t="str">
        <f>IF(PhieuBauCu!$B$2&gt;6,IF(LEN($B648)=0,"",IF(AND($B648&gt;0,VALUE(SUBSTITUTE($B648,"7","0"))=$B648),1,0)),"")</f>
        <v/>
      </c>
      <c r="K648" s="5" t="str">
        <f>IF(PhieuBauCu!$B$2&gt;7,IF(LEN($B648)=0,"",IF(AND($B648&gt;0,VALUE(SUBSTITUTE($B648,"8","0"))=$B648),1,0)),"")</f>
        <v/>
      </c>
      <c r="L648" s="5" t="str">
        <f>IF(PhieuBauCu!$B$2&gt;8,IF(LEN($B648)=0,"",IF(AND($B648&gt;0,VALUE(SUBSTITUTE($B648,"9","0"))=$B648),1,0)),"")</f>
        <v/>
      </c>
      <c r="M648" s="9">
        <f t="shared" si="21"/>
        <v>0</v>
      </c>
      <c r="N648" s="36">
        <f>IF(AND(M648&lt;=PhieuBauCu!$B$13,M648&gt;=1),1,0)</f>
        <v>0</v>
      </c>
    </row>
    <row r="649" spans="1:14" ht="28.5" customHeight="1">
      <c r="A649" s="2">
        <v>644</v>
      </c>
      <c r="B649" s="3"/>
      <c r="C649" s="48" t="str">
        <f t="shared" si="20"/>
        <v/>
      </c>
      <c r="D649" s="5" t="str">
        <f>IF(PhieuBauCu!$B$2&gt;0,IF(LEN($B649)=0,"",IF(AND($B649&gt;0,VALUE(SUBSTITUTE($B649,"1","0"))=$B649),1,0)),"")</f>
        <v/>
      </c>
      <c r="E649" s="5" t="str">
        <f>IF(PhieuBauCu!$B$2&gt;1,IF(LEN($B649)=0,"",IF(AND($B649&gt;0,VALUE(SUBSTITUTE($B649,"2","0"))=$B649),1,0)),"")</f>
        <v/>
      </c>
      <c r="F649" s="5" t="str">
        <f>IF(PhieuBauCu!$B$2&gt;2,IF(LEN($B649)=0,"",IF(AND($B649&gt;0,VALUE(SUBSTITUTE($B649,"3","0"))=$B649),1,0)),"")</f>
        <v/>
      </c>
      <c r="G649" s="5" t="str">
        <f>IF(PhieuBauCu!$B$2&gt;3,IF(LEN($B649)=0,"",IF(AND($B649&gt;0,VALUE(SUBSTITUTE($B649,"4","0"))=$B649),1,0)),"")</f>
        <v/>
      </c>
      <c r="H649" s="5" t="str">
        <f>IF(PhieuBauCu!$B$2&gt;4,IF(LEN($B649)=0,"",IF(AND($B649&gt;0,VALUE(SUBSTITUTE($B649,"5","0"))=$B649),1,0)),"")</f>
        <v/>
      </c>
      <c r="I649" s="5" t="str">
        <f>IF(PhieuBauCu!$B$2&gt;5,IF(LEN($B649)=0,"",IF(AND($B649&gt;0,VALUE(SUBSTITUTE($B649,"6","0"))=$B649),1,0)),"")</f>
        <v/>
      </c>
      <c r="J649" s="5" t="str">
        <f>IF(PhieuBauCu!$B$2&gt;6,IF(LEN($B649)=0,"",IF(AND($B649&gt;0,VALUE(SUBSTITUTE($B649,"7","0"))=$B649),1,0)),"")</f>
        <v/>
      </c>
      <c r="K649" s="5" t="str">
        <f>IF(PhieuBauCu!$B$2&gt;7,IF(LEN($B649)=0,"",IF(AND($B649&gt;0,VALUE(SUBSTITUTE($B649,"8","0"))=$B649),1,0)),"")</f>
        <v/>
      </c>
      <c r="L649" s="5" t="str">
        <f>IF(PhieuBauCu!$B$2&gt;8,IF(LEN($B649)=0,"",IF(AND($B649&gt;0,VALUE(SUBSTITUTE($B649,"9","0"))=$B649),1,0)),"")</f>
        <v/>
      </c>
      <c r="M649" s="9">
        <f t="shared" si="21"/>
        <v>0</v>
      </c>
      <c r="N649" s="36">
        <f>IF(AND(M649&lt;=PhieuBauCu!$B$13,M649&gt;=1),1,0)</f>
        <v>0</v>
      </c>
    </row>
    <row r="650" spans="1:14" ht="28.5" customHeight="1">
      <c r="A650" s="2">
        <v>645</v>
      </c>
      <c r="B650" s="3"/>
      <c r="C650" s="48" t="str">
        <f t="shared" si="20"/>
        <v/>
      </c>
      <c r="D650" s="5" t="str">
        <f>IF(PhieuBauCu!$B$2&gt;0,IF(LEN($B650)=0,"",IF(AND($B650&gt;0,VALUE(SUBSTITUTE($B650,"1","0"))=$B650),1,0)),"")</f>
        <v/>
      </c>
      <c r="E650" s="5" t="str">
        <f>IF(PhieuBauCu!$B$2&gt;1,IF(LEN($B650)=0,"",IF(AND($B650&gt;0,VALUE(SUBSTITUTE($B650,"2","0"))=$B650),1,0)),"")</f>
        <v/>
      </c>
      <c r="F650" s="5" t="str">
        <f>IF(PhieuBauCu!$B$2&gt;2,IF(LEN($B650)=0,"",IF(AND($B650&gt;0,VALUE(SUBSTITUTE($B650,"3","0"))=$B650),1,0)),"")</f>
        <v/>
      </c>
      <c r="G650" s="5" t="str">
        <f>IF(PhieuBauCu!$B$2&gt;3,IF(LEN($B650)=0,"",IF(AND($B650&gt;0,VALUE(SUBSTITUTE($B650,"4","0"))=$B650),1,0)),"")</f>
        <v/>
      </c>
      <c r="H650" s="5" t="str">
        <f>IF(PhieuBauCu!$B$2&gt;4,IF(LEN($B650)=0,"",IF(AND($B650&gt;0,VALUE(SUBSTITUTE($B650,"5","0"))=$B650),1,0)),"")</f>
        <v/>
      </c>
      <c r="I650" s="5" t="str">
        <f>IF(PhieuBauCu!$B$2&gt;5,IF(LEN($B650)=0,"",IF(AND($B650&gt;0,VALUE(SUBSTITUTE($B650,"6","0"))=$B650),1,0)),"")</f>
        <v/>
      </c>
      <c r="J650" s="5" t="str">
        <f>IF(PhieuBauCu!$B$2&gt;6,IF(LEN($B650)=0,"",IF(AND($B650&gt;0,VALUE(SUBSTITUTE($B650,"7","0"))=$B650),1,0)),"")</f>
        <v/>
      </c>
      <c r="K650" s="5" t="str">
        <f>IF(PhieuBauCu!$B$2&gt;7,IF(LEN($B650)=0,"",IF(AND($B650&gt;0,VALUE(SUBSTITUTE($B650,"8","0"))=$B650),1,0)),"")</f>
        <v/>
      </c>
      <c r="L650" s="5" t="str">
        <f>IF(PhieuBauCu!$B$2&gt;8,IF(LEN($B650)=0,"",IF(AND($B650&gt;0,VALUE(SUBSTITUTE($B650,"9","0"))=$B650),1,0)),"")</f>
        <v/>
      </c>
      <c r="M650" s="9">
        <f t="shared" si="21"/>
        <v>0</v>
      </c>
      <c r="N650" s="36">
        <f>IF(AND(M650&lt;=PhieuBauCu!$B$13,M650&gt;=1),1,0)</f>
        <v>0</v>
      </c>
    </row>
    <row r="651" spans="1:14" ht="28.5" customHeight="1">
      <c r="A651" s="2">
        <v>646</v>
      </c>
      <c r="B651" s="3"/>
      <c r="C651" s="48" t="str">
        <f t="shared" si="20"/>
        <v/>
      </c>
      <c r="D651" s="5" t="str">
        <f>IF(PhieuBauCu!$B$2&gt;0,IF(LEN($B651)=0,"",IF(AND($B651&gt;0,VALUE(SUBSTITUTE($B651,"1","0"))=$B651),1,0)),"")</f>
        <v/>
      </c>
      <c r="E651" s="5" t="str">
        <f>IF(PhieuBauCu!$B$2&gt;1,IF(LEN($B651)=0,"",IF(AND($B651&gt;0,VALUE(SUBSTITUTE($B651,"2","0"))=$B651),1,0)),"")</f>
        <v/>
      </c>
      <c r="F651" s="5" t="str">
        <f>IF(PhieuBauCu!$B$2&gt;2,IF(LEN($B651)=0,"",IF(AND($B651&gt;0,VALUE(SUBSTITUTE($B651,"3","0"))=$B651),1,0)),"")</f>
        <v/>
      </c>
      <c r="G651" s="5" t="str">
        <f>IF(PhieuBauCu!$B$2&gt;3,IF(LEN($B651)=0,"",IF(AND($B651&gt;0,VALUE(SUBSTITUTE($B651,"4","0"))=$B651),1,0)),"")</f>
        <v/>
      </c>
      <c r="H651" s="5" t="str">
        <f>IF(PhieuBauCu!$B$2&gt;4,IF(LEN($B651)=0,"",IF(AND($B651&gt;0,VALUE(SUBSTITUTE($B651,"5","0"))=$B651),1,0)),"")</f>
        <v/>
      </c>
      <c r="I651" s="5" t="str">
        <f>IF(PhieuBauCu!$B$2&gt;5,IF(LEN($B651)=0,"",IF(AND($B651&gt;0,VALUE(SUBSTITUTE($B651,"6","0"))=$B651),1,0)),"")</f>
        <v/>
      </c>
      <c r="J651" s="5" t="str">
        <f>IF(PhieuBauCu!$B$2&gt;6,IF(LEN($B651)=0,"",IF(AND($B651&gt;0,VALUE(SUBSTITUTE($B651,"7","0"))=$B651),1,0)),"")</f>
        <v/>
      </c>
      <c r="K651" s="5" t="str">
        <f>IF(PhieuBauCu!$B$2&gt;7,IF(LEN($B651)=0,"",IF(AND($B651&gt;0,VALUE(SUBSTITUTE($B651,"8","0"))=$B651),1,0)),"")</f>
        <v/>
      </c>
      <c r="L651" s="5" t="str">
        <f>IF(PhieuBauCu!$B$2&gt;8,IF(LEN($B651)=0,"",IF(AND($B651&gt;0,VALUE(SUBSTITUTE($B651,"9","0"))=$B651),1,0)),"")</f>
        <v/>
      </c>
      <c r="M651" s="9">
        <f t="shared" si="21"/>
        <v>0</v>
      </c>
      <c r="N651" s="36">
        <f>IF(AND(M651&lt;=PhieuBauCu!$B$13,M651&gt;=1),1,0)</f>
        <v>0</v>
      </c>
    </row>
    <row r="652" spans="1:14" ht="28.5" customHeight="1">
      <c r="A652" s="2">
        <v>647</v>
      </c>
      <c r="B652" s="3"/>
      <c r="C652" s="48" t="str">
        <f t="shared" si="20"/>
        <v/>
      </c>
      <c r="D652" s="5" t="str">
        <f>IF(PhieuBauCu!$B$2&gt;0,IF(LEN($B652)=0,"",IF(AND($B652&gt;0,VALUE(SUBSTITUTE($B652,"1","0"))=$B652),1,0)),"")</f>
        <v/>
      </c>
      <c r="E652" s="5" t="str">
        <f>IF(PhieuBauCu!$B$2&gt;1,IF(LEN($B652)=0,"",IF(AND($B652&gt;0,VALUE(SUBSTITUTE($B652,"2","0"))=$B652),1,0)),"")</f>
        <v/>
      </c>
      <c r="F652" s="5" t="str">
        <f>IF(PhieuBauCu!$B$2&gt;2,IF(LEN($B652)=0,"",IF(AND($B652&gt;0,VALUE(SUBSTITUTE($B652,"3","0"))=$B652),1,0)),"")</f>
        <v/>
      </c>
      <c r="G652" s="5" t="str">
        <f>IF(PhieuBauCu!$B$2&gt;3,IF(LEN($B652)=0,"",IF(AND($B652&gt;0,VALUE(SUBSTITUTE($B652,"4","0"))=$B652),1,0)),"")</f>
        <v/>
      </c>
      <c r="H652" s="5" t="str">
        <f>IF(PhieuBauCu!$B$2&gt;4,IF(LEN($B652)=0,"",IF(AND($B652&gt;0,VALUE(SUBSTITUTE($B652,"5","0"))=$B652),1,0)),"")</f>
        <v/>
      </c>
      <c r="I652" s="5" t="str">
        <f>IF(PhieuBauCu!$B$2&gt;5,IF(LEN($B652)=0,"",IF(AND($B652&gt;0,VALUE(SUBSTITUTE($B652,"6","0"))=$B652),1,0)),"")</f>
        <v/>
      </c>
      <c r="J652" s="5" t="str">
        <f>IF(PhieuBauCu!$B$2&gt;6,IF(LEN($B652)=0,"",IF(AND($B652&gt;0,VALUE(SUBSTITUTE($B652,"7","0"))=$B652),1,0)),"")</f>
        <v/>
      </c>
      <c r="K652" s="5" t="str">
        <f>IF(PhieuBauCu!$B$2&gt;7,IF(LEN($B652)=0,"",IF(AND($B652&gt;0,VALUE(SUBSTITUTE($B652,"8","0"))=$B652),1,0)),"")</f>
        <v/>
      </c>
      <c r="L652" s="5" t="str">
        <f>IF(PhieuBauCu!$B$2&gt;8,IF(LEN($B652)=0,"",IF(AND($B652&gt;0,VALUE(SUBSTITUTE($B652,"9","0"))=$B652),1,0)),"")</f>
        <v/>
      </c>
      <c r="M652" s="9">
        <f t="shared" si="21"/>
        <v>0</v>
      </c>
      <c r="N652" s="36">
        <f>IF(AND(M652&lt;=PhieuBauCu!$B$13,M652&gt;=1),1,0)</f>
        <v>0</v>
      </c>
    </row>
    <row r="653" spans="1:14" ht="28.5" customHeight="1">
      <c r="A653" s="2">
        <v>648</v>
      </c>
      <c r="B653" s="3"/>
      <c r="C653" s="48" t="str">
        <f t="shared" si="20"/>
        <v/>
      </c>
      <c r="D653" s="5" t="str">
        <f>IF(PhieuBauCu!$B$2&gt;0,IF(LEN($B653)=0,"",IF(AND($B653&gt;0,VALUE(SUBSTITUTE($B653,"1","0"))=$B653),1,0)),"")</f>
        <v/>
      </c>
      <c r="E653" s="5" t="str">
        <f>IF(PhieuBauCu!$B$2&gt;1,IF(LEN($B653)=0,"",IF(AND($B653&gt;0,VALUE(SUBSTITUTE($B653,"2","0"))=$B653),1,0)),"")</f>
        <v/>
      </c>
      <c r="F653" s="5" t="str">
        <f>IF(PhieuBauCu!$B$2&gt;2,IF(LEN($B653)=0,"",IF(AND($B653&gt;0,VALUE(SUBSTITUTE($B653,"3","0"))=$B653),1,0)),"")</f>
        <v/>
      </c>
      <c r="G653" s="5" t="str">
        <f>IF(PhieuBauCu!$B$2&gt;3,IF(LEN($B653)=0,"",IF(AND($B653&gt;0,VALUE(SUBSTITUTE($B653,"4","0"))=$B653),1,0)),"")</f>
        <v/>
      </c>
      <c r="H653" s="5" t="str">
        <f>IF(PhieuBauCu!$B$2&gt;4,IF(LEN($B653)=0,"",IF(AND($B653&gt;0,VALUE(SUBSTITUTE($B653,"5","0"))=$B653),1,0)),"")</f>
        <v/>
      </c>
      <c r="I653" s="5" t="str">
        <f>IF(PhieuBauCu!$B$2&gt;5,IF(LEN($B653)=0,"",IF(AND($B653&gt;0,VALUE(SUBSTITUTE($B653,"6","0"))=$B653),1,0)),"")</f>
        <v/>
      </c>
      <c r="J653" s="5" t="str">
        <f>IF(PhieuBauCu!$B$2&gt;6,IF(LEN($B653)=0,"",IF(AND($B653&gt;0,VALUE(SUBSTITUTE($B653,"7","0"))=$B653),1,0)),"")</f>
        <v/>
      </c>
      <c r="K653" s="5" t="str">
        <f>IF(PhieuBauCu!$B$2&gt;7,IF(LEN($B653)=0,"",IF(AND($B653&gt;0,VALUE(SUBSTITUTE($B653,"8","0"))=$B653),1,0)),"")</f>
        <v/>
      </c>
      <c r="L653" s="5" t="str">
        <f>IF(PhieuBauCu!$B$2&gt;8,IF(LEN($B653)=0,"",IF(AND($B653&gt;0,VALUE(SUBSTITUTE($B653,"9","0"))=$B653),1,0)),"")</f>
        <v/>
      </c>
      <c r="M653" s="9">
        <f t="shared" si="21"/>
        <v>0</v>
      </c>
      <c r="N653" s="36">
        <f>IF(AND(M653&lt;=PhieuBauCu!$B$13,M653&gt;=1),1,0)</f>
        <v>0</v>
      </c>
    </row>
    <row r="654" spans="1:14" ht="28.5" customHeight="1">
      <c r="A654" s="2">
        <v>649</v>
      </c>
      <c r="B654" s="3"/>
      <c r="C654" s="48" t="str">
        <f t="shared" si="20"/>
        <v/>
      </c>
      <c r="D654" s="5" t="str">
        <f>IF(PhieuBauCu!$B$2&gt;0,IF(LEN($B654)=0,"",IF(AND($B654&gt;0,VALUE(SUBSTITUTE($B654,"1","0"))=$B654),1,0)),"")</f>
        <v/>
      </c>
      <c r="E654" s="5" t="str">
        <f>IF(PhieuBauCu!$B$2&gt;1,IF(LEN($B654)=0,"",IF(AND($B654&gt;0,VALUE(SUBSTITUTE($B654,"2","0"))=$B654),1,0)),"")</f>
        <v/>
      </c>
      <c r="F654" s="5" t="str">
        <f>IF(PhieuBauCu!$B$2&gt;2,IF(LEN($B654)=0,"",IF(AND($B654&gt;0,VALUE(SUBSTITUTE($B654,"3","0"))=$B654),1,0)),"")</f>
        <v/>
      </c>
      <c r="G654" s="5" t="str">
        <f>IF(PhieuBauCu!$B$2&gt;3,IF(LEN($B654)=0,"",IF(AND($B654&gt;0,VALUE(SUBSTITUTE($B654,"4","0"))=$B654),1,0)),"")</f>
        <v/>
      </c>
      <c r="H654" s="5" t="str">
        <f>IF(PhieuBauCu!$B$2&gt;4,IF(LEN($B654)=0,"",IF(AND($B654&gt;0,VALUE(SUBSTITUTE($B654,"5","0"))=$B654),1,0)),"")</f>
        <v/>
      </c>
      <c r="I654" s="5" t="str">
        <f>IF(PhieuBauCu!$B$2&gt;5,IF(LEN($B654)=0,"",IF(AND($B654&gt;0,VALUE(SUBSTITUTE($B654,"6","0"))=$B654),1,0)),"")</f>
        <v/>
      </c>
      <c r="J654" s="5" t="str">
        <f>IF(PhieuBauCu!$B$2&gt;6,IF(LEN($B654)=0,"",IF(AND($B654&gt;0,VALUE(SUBSTITUTE($B654,"7","0"))=$B654),1,0)),"")</f>
        <v/>
      </c>
      <c r="K654" s="5" t="str">
        <f>IF(PhieuBauCu!$B$2&gt;7,IF(LEN($B654)=0,"",IF(AND($B654&gt;0,VALUE(SUBSTITUTE($B654,"8","0"))=$B654),1,0)),"")</f>
        <v/>
      </c>
      <c r="L654" s="5" t="str">
        <f>IF(PhieuBauCu!$B$2&gt;8,IF(LEN($B654)=0,"",IF(AND($B654&gt;0,VALUE(SUBSTITUTE($B654,"9","0"))=$B654),1,0)),"")</f>
        <v/>
      </c>
      <c r="M654" s="9">
        <f t="shared" si="21"/>
        <v>0</v>
      </c>
      <c r="N654" s="36">
        <f>IF(AND(M654&lt;=PhieuBauCu!$B$13,M654&gt;=1),1,0)</f>
        <v>0</v>
      </c>
    </row>
    <row r="655" spans="1:14" ht="28.5" customHeight="1">
      <c r="A655" s="2">
        <v>650</v>
      </c>
      <c r="B655" s="3"/>
      <c r="C655" s="48" t="str">
        <f t="shared" si="20"/>
        <v/>
      </c>
      <c r="D655" s="5" t="str">
        <f>IF(PhieuBauCu!$B$2&gt;0,IF(LEN($B655)=0,"",IF(AND($B655&gt;0,VALUE(SUBSTITUTE($B655,"1","0"))=$B655),1,0)),"")</f>
        <v/>
      </c>
      <c r="E655" s="5" t="str">
        <f>IF(PhieuBauCu!$B$2&gt;1,IF(LEN($B655)=0,"",IF(AND($B655&gt;0,VALUE(SUBSTITUTE($B655,"2","0"))=$B655),1,0)),"")</f>
        <v/>
      </c>
      <c r="F655" s="5" t="str">
        <f>IF(PhieuBauCu!$B$2&gt;2,IF(LEN($B655)=0,"",IF(AND($B655&gt;0,VALUE(SUBSTITUTE($B655,"3","0"))=$B655),1,0)),"")</f>
        <v/>
      </c>
      <c r="G655" s="5" t="str">
        <f>IF(PhieuBauCu!$B$2&gt;3,IF(LEN($B655)=0,"",IF(AND($B655&gt;0,VALUE(SUBSTITUTE($B655,"4","0"))=$B655),1,0)),"")</f>
        <v/>
      </c>
      <c r="H655" s="5" t="str">
        <f>IF(PhieuBauCu!$B$2&gt;4,IF(LEN($B655)=0,"",IF(AND($B655&gt;0,VALUE(SUBSTITUTE($B655,"5","0"))=$B655),1,0)),"")</f>
        <v/>
      </c>
      <c r="I655" s="5" t="str">
        <f>IF(PhieuBauCu!$B$2&gt;5,IF(LEN($B655)=0,"",IF(AND($B655&gt;0,VALUE(SUBSTITUTE($B655,"6","0"))=$B655),1,0)),"")</f>
        <v/>
      </c>
      <c r="J655" s="5" t="str">
        <f>IF(PhieuBauCu!$B$2&gt;6,IF(LEN($B655)=0,"",IF(AND($B655&gt;0,VALUE(SUBSTITUTE($B655,"7","0"))=$B655),1,0)),"")</f>
        <v/>
      </c>
      <c r="K655" s="5" t="str">
        <f>IF(PhieuBauCu!$B$2&gt;7,IF(LEN($B655)=0,"",IF(AND($B655&gt;0,VALUE(SUBSTITUTE($B655,"8","0"))=$B655),1,0)),"")</f>
        <v/>
      </c>
      <c r="L655" s="5" t="str">
        <f>IF(PhieuBauCu!$B$2&gt;8,IF(LEN($B655)=0,"",IF(AND($B655&gt;0,VALUE(SUBSTITUTE($B655,"9","0"))=$B655),1,0)),"")</f>
        <v/>
      </c>
      <c r="M655" s="9">
        <f t="shared" si="21"/>
        <v>0</v>
      </c>
      <c r="N655" s="36">
        <f>IF(AND(M655&lt;=PhieuBauCu!$B$13,M655&gt;=1),1,0)</f>
        <v>0</v>
      </c>
    </row>
    <row r="656" spans="1:14" ht="28.5" customHeight="1">
      <c r="A656" s="2">
        <v>651</v>
      </c>
      <c r="B656" s="3"/>
      <c r="C656" s="48" t="str">
        <f t="shared" si="20"/>
        <v/>
      </c>
      <c r="D656" s="5" t="str">
        <f>IF(PhieuBauCu!$B$2&gt;0,IF(LEN($B656)=0,"",IF(AND($B656&gt;0,VALUE(SUBSTITUTE($B656,"1","0"))=$B656),1,0)),"")</f>
        <v/>
      </c>
      <c r="E656" s="5" t="str">
        <f>IF(PhieuBauCu!$B$2&gt;1,IF(LEN($B656)=0,"",IF(AND($B656&gt;0,VALUE(SUBSTITUTE($B656,"2","0"))=$B656),1,0)),"")</f>
        <v/>
      </c>
      <c r="F656" s="5" t="str">
        <f>IF(PhieuBauCu!$B$2&gt;2,IF(LEN($B656)=0,"",IF(AND($B656&gt;0,VALUE(SUBSTITUTE($B656,"3","0"))=$B656),1,0)),"")</f>
        <v/>
      </c>
      <c r="G656" s="5" t="str">
        <f>IF(PhieuBauCu!$B$2&gt;3,IF(LEN($B656)=0,"",IF(AND($B656&gt;0,VALUE(SUBSTITUTE($B656,"4","0"))=$B656),1,0)),"")</f>
        <v/>
      </c>
      <c r="H656" s="5" t="str">
        <f>IF(PhieuBauCu!$B$2&gt;4,IF(LEN($B656)=0,"",IF(AND($B656&gt;0,VALUE(SUBSTITUTE($B656,"5","0"))=$B656),1,0)),"")</f>
        <v/>
      </c>
      <c r="I656" s="5" t="str">
        <f>IF(PhieuBauCu!$B$2&gt;5,IF(LEN($B656)=0,"",IF(AND($B656&gt;0,VALUE(SUBSTITUTE($B656,"6","0"))=$B656),1,0)),"")</f>
        <v/>
      </c>
      <c r="J656" s="5" t="str">
        <f>IF(PhieuBauCu!$B$2&gt;6,IF(LEN($B656)=0,"",IF(AND($B656&gt;0,VALUE(SUBSTITUTE($B656,"7","0"))=$B656),1,0)),"")</f>
        <v/>
      </c>
      <c r="K656" s="5" t="str">
        <f>IF(PhieuBauCu!$B$2&gt;7,IF(LEN($B656)=0,"",IF(AND($B656&gt;0,VALUE(SUBSTITUTE($B656,"8","0"))=$B656),1,0)),"")</f>
        <v/>
      </c>
      <c r="L656" s="5" t="str">
        <f>IF(PhieuBauCu!$B$2&gt;8,IF(LEN($B656)=0,"",IF(AND($B656&gt;0,VALUE(SUBSTITUTE($B656,"9","0"))=$B656),1,0)),"")</f>
        <v/>
      </c>
      <c r="M656" s="9">
        <f t="shared" si="21"/>
        <v>0</v>
      </c>
      <c r="N656" s="36">
        <f>IF(AND(M656&lt;=PhieuBauCu!$B$13,M656&gt;=1),1,0)</f>
        <v>0</v>
      </c>
    </row>
    <row r="657" spans="1:14" ht="28.5" customHeight="1">
      <c r="A657" s="2">
        <v>652</v>
      </c>
      <c r="B657" s="3"/>
      <c r="C657" s="48" t="str">
        <f t="shared" si="20"/>
        <v/>
      </c>
      <c r="D657" s="5" t="str">
        <f>IF(PhieuBauCu!$B$2&gt;0,IF(LEN($B657)=0,"",IF(AND($B657&gt;0,VALUE(SUBSTITUTE($B657,"1","0"))=$B657),1,0)),"")</f>
        <v/>
      </c>
      <c r="E657" s="5" t="str">
        <f>IF(PhieuBauCu!$B$2&gt;1,IF(LEN($B657)=0,"",IF(AND($B657&gt;0,VALUE(SUBSTITUTE($B657,"2","0"))=$B657),1,0)),"")</f>
        <v/>
      </c>
      <c r="F657" s="5" t="str">
        <f>IF(PhieuBauCu!$B$2&gt;2,IF(LEN($B657)=0,"",IF(AND($B657&gt;0,VALUE(SUBSTITUTE($B657,"3","0"))=$B657),1,0)),"")</f>
        <v/>
      </c>
      <c r="G657" s="5" t="str">
        <f>IF(PhieuBauCu!$B$2&gt;3,IF(LEN($B657)=0,"",IF(AND($B657&gt;0,VALUE(SUBSTITUTE($B657,"4","0"))=$B657),1,0)),"")</f>
        <v/>
      </c>
      <c r="H657" s="5" t="str">
        <f>IF(PhieuBauCu!$B$2&gt;4,IF(LEN($B657)=0,"",IF(AND($B657&gt;0,VALUE(SUBSTITUTE($B657,"5","0"))=$B657),1,0)),"")</f>
        <v/>
      </c>
      <c r="I657" s="5" t="str">
        <f>IF(PhieuBauCu!$B$2&gt;5,IF(LEN($B657)=0,"",IF(AND($B657&gt;0,VALUE(SUBSTITUTE($B657,"6","0"))=$B657),1,0)),"")</f>
        <v/>
      </c>
      <c r="J657" s="5" t="str">
        <f>IF(PhieuBauCu!$B$2&gt;6,IF(LEN($B657)=0,"",IF(AND($B657&gt;0,VALUE(SUBSTITUTE($B657,"7","0"))=$B657),1,0)),"")</f>
        <v/>
      </c>
      <c r="K657" s="5" t="str">
        <f>IF(PhieuBauCu!$B$2&gt;7,IF(LEN($B657)=0,"",IF(AND($B657&gt;0,VALUE(SUBSTITUTE($B657,"8","0"))=$B657),1,0)),"")</f>
        <v/>
      </c>
      <c r="L657" s="5" t="str">
        <f>IF(PhieuBauCu!$B$2&gt;8,IF(LEN($B657)=0,"",IF(AND($B657&gt;0,VALUE(SUBSTITUTE($B657,"9","0"))=$B657),1,0)),"")</f>
        <v/>
      </c>
      <c r="M657" s="9">
        <f t="shared" si="21"/>
        <v>0</v>
      </c>
      <c r="N657" s="36">
        <f>IF(AND(M657&lt;=PhieuBauCu!$B$13,M657&gt;=1),1,0)</f>
        <v>0</v>
      </c>
    </row>
    <row r="658" spans="1:14" ht="28.5" customHeight="1">
      <c r="A658" s="2">
        <v>653</v>
      </c>
      <c r="B658" s="3"/>
      <c r="C658" s="48" t="str">
        <f t="shared" si="20"/>
        <v/>
      </c>
      <c r="D658" s="5" t="str">
        <f>IF(PhieuBauCu!$B$2&gt;0,IF(LEN($B658)=0,"",IF(AND($B658&gt;0,VALUE(SUBSTITUTE($B658,"1","0"))=$B658),1,0)),"")</f>
        <v/>
      </c>
      <c r="E658" s="5" t="str">
        <f>IF(PhieuBauCu!$B$2&gt;1,IF(LEN($B658)=0,"",IF(AND($B658&gt;0,VALUE(SUBSTITUTE($B658,"2","0"))=$B658),1,0)),"")</f>
        <v/>
      </c>
      <c r="F658" s="5" t="str">
        <f>IF(PhieuBauCu!$B$2&gt;2,IF(LEN($B658)=0,"",IF(AND($B658&gt;0,VALUE(SUBSTITUTE($B658,"3","0"))=$B658),1,0)),"")</f>
        <v/>
      </c>
      <c r="G658" s="5" t="str">
        <f>IF(PhieuBauCu!$B$2&gt;3,IF(LEN($B658)=0,"",IF(AND($B658&gt;0,VALUE(SUBSTITUTE($B658,"4","0"))=$B658),1,0)),"")</f>
        <v/>
      </c>
      <c r="H658" s="5" t="str">
        <f>IF(PhieuBauCu!$B$2&gt;4,IF(LEN($B658)=0,"",IF(AND($B658&gt;0,VALUE(SUBSTITUTE($B658,"5","0"))=$B658),1,0)),"")</f>
        <v/>
      </c>
      <c r="I658" s="5" t="str">
        <f>IF(PhieuBauCu!$B$2&gt;5,IF(LEN($B658)=0,"",IF(AND($B658&gt;0,VALUE(SUBSTITUTE($B658,"6","0"))=$B658),1,0)),"")</f>
        <v/>
      </c>
      <c r="J658" s="5" t="str">
        <f>IF(PhieuBauCu!$B$2&gt;6,IF(LEN($B658)=0,"",IF(AND($B658&gt;0,VALUE(SUBSTITUTE($B658,"7","0"))=$B658),1,0)),"")</f>
        <v/>
      </c>
      <c r="K658" s="5" t="str">
        <f>IF(PhieuBauCu!$B$2&gt;7,IF(LEN($B658)=0,"",IF(AND($B658&gt;0,VALUE(SUBSTITUTE($B658,"8","0"))=$B658),1,0)),"")</f>
        <v/>
      </c>
      <c r="L658" s="5" t="str">
        <f>IF(PhieuBauCu!$B$2&gt;8,IF(LEN($B658)=0,"",IF(AND($B658&gt;0,VALUE(SUBSTITUTE($B658,"9","0"))=$B658),1,0)),"")</f>
        <v/>
      </c>
      <c r="M658" s="9">
        <f t="shared" si="21"/>
        <v>0</v>
      </c>
      <c r="N658" s="36">
        <f>IF(AND(M658&lt;=PhieuBauCu!$B$13,M658&gt;=1),1,0)</f>
        <v>0</v>
      </c>
    </row>
    <row r="659" spans="1:14" ht="28.5" customHeight="1">
      <c r="A659" s="2">
        <v>654</v>
      </c>
      <c r="B659" s="3"/>
      <c r="C659" s="48" t="str">
        <f t="shared" si="20"/>
        <v/>
      </c>
      <c r="D659" s="5" t="str">
        <f>IF(PhieuBauCu!$B$2&gt;0,IF(LEN($B659)=0,"",IF(AND($B659&gt;0,VALUE(SUBSTITUTE($B659,"1","0"))=$B659),1,0)),"")</f>
        <v/>
      </c>
      <c r="E659" s="5" t="str">
        <f>IF(PhieuBauCu!$B$2&gt;1,IF(LEN($B659)=0,"",IF(AND($B659&gt;0,VALUE(SUBSTITUTE($B659,"2","0"))=$B659),1,0)),"")</f>
        <v/>
      </c>
      <c r="F659" s="5" t="str">
        <f>IF(PhieuBauCu!$B$2&gt;2,IF(LEN($B659)=0,"",IF(AND($B659&gt;0,VALUE(SUBSTITUTE($B659,"3","0"))=$B659),1,0)),"")</f>
        <v/>
      </c>
      <c r="G659" s="5" t="str">
        <f>IF(PhieuBauCu!$B$2&gt;3,IF(LEN($B659)=0,"",IF(AND($B659&gt;0,VALUE(SUBSTITUTE($B659,"4","0"))=$B659),1,0)),"")</f>
        <v/>
      </c>
      <c r="H659" s="5" t="str">
        <f>IF(PhieuBauCu!$B$2&gt;4,IF(LEN($B659)=0,"",IF(AND($B659&gt;0,VALUE(SUBSTITUTE($B659,"5","0"))=$B659),1,0)),"")</f>
        <v/>
      </c>
      <c r="I659" s="5" t="str">
        <f>IF(PhieuBauCu!$B$2&gt;5,IF(LEN($B659)=0,"",IF(AND($B659&gt;0,VALUE(SUBSTITUTE($B659,"6","0"))=$B659),1,0)),"")</f>
        <v/>
      </c>
      <c r="J659" s="5" t="str">
        <f>IF(PhieuBauCu!$B$2&gt;6,IF(LEN($B659)=0,"",IF(AND($B659&gt;0,VALUE(SUBSTITUTE($B659,"7","0"))=$B659),1,0)),"")</f>
        <v/>
      </c>
      <c r="K659" s="5" t="str">
        <f>IF(PhieuBauCu!$B$2&gt;7,IF(LEN($B659)=0,"",IF(AND($B659&gt;0,VALUE(SUBSTITUTE($B659,"8","0"))=$B659),1,0)),"")</f>
        <v/>
      </c>
      <c r="L659" s="5" t="str">
        <f>IF(PhieuBauCu!$B$2&gt;8,IF(LEN($B659)=0,"",IF(AND($B659&gt;0,VALUE(SUBSTITUTE($B659,"9","0"))=$B659),1,0)),"")</f>
        <v/>
      </c>
      <c r="M659" s="9">
        <f t="shared" si="21"/>
        <v>0</v>
      </c>
      <c r="N659" s="36">
        <f>IF(AND(M659&lt;=PhieuBauCu!$B$13,M659&gt;=1),1,0)</f>
        <v>0</v>
      </c>
    </row>
    <row r="660" spans="1:14" ht="28.5" customHeight="1">
      <c r="A660" s="2">
        <v>655</v>
      </c>
      <c r="B660" s="3"/>
      <c r="C660" s="48" t="str">
        <f t="shared" si="20"/>
        <v/>
      </c>
      <c r="D660" s="5" t="str">
        <f>IF(PhieuBauCu!$B$2&gt;0,IF(LEN($B660)=0,"",IF(AND($B660&gt;0,VALUE(SUBSTITUTE($B660,"1","0"))=$B660),1,0)),"")</f>
        <v/>
      </c>
      <c r="E660" s="5" t="str">
        <f>IF(PhieuBauCu!$B$2&gt;1,IF(LEN($B660)=0,"",IF(AND($B660&gt;0,VALUE(SUBSTITUTE($B660,"2","0"))=$B660),1,0)),"")</f>
        <v/>
      </c>
      <c r="F660" s="5" t="str">
        <f>IF(PhieuBauCu!$B$2&gt;2,IF(LEN($B660)=0,"",IF(AND($B660&gt;0,VALUE(SUBSTITUTE($B660,"3","0"))=$B660),1,0)),"")</f>
        <v/>
      </c>
      <c r="G660" s="5" t="str">
        <f>IF(PhieuBauCu!$B$2&gt;3,IF(LEN($B660)=0,"",IF(AND($B660&gt;0,VALUE(SUBSTITUTE($B660,"4","0"))=$B660),1,0)),"")</f>
        <v/>
      </c>
      <c r="H660" s="5" t="str">
        <f>IF(PhieuBauCu!$B$2&gt;4,IF(LEN($B660)=0,"",IF(AND($B660&gt;0,VALUE(SUBSTITUTE($B660,"5","0"))=$B660),1,0)),"")</f>
        <v/>
      </c>
      <c r="I660" s="5" t="str">
        <f>IF(PhieuBauCu!$B$2&gt;5,IF(LEN($B660)=0,"",IF(AND($B660&gt;0,VALUE(SUBSTITUTE($B660,"6","0"))=$B660),1,0)),"")</f>
        <v/>
      </c>
      <c r="J660" s="5" t="str">
        <f>IF(PhieuBauCu!$B$2&gt;6,IF(LEN($B660)=0,"",IF(AND($B660&gt;0,VALUE(SUBSTITUTE($B660,"7","0"))=$B660),1,0)),"")</f>
        <v/>
      </c>
      <c r="K660" s="5" t="str">
        <f>IF(PhieuBauCu!$B$2&gt;7,IF(LEN($B660)=0,"",IF(AND($B660&gt;0,VALUE(SUBSTITUTE($B660,"8","0"))=$B660),1,0)),"")</f>
        <v/>
      </c>
      <c r="L660" s="5" t="str">
        <f>IF(PhieuBauCu!$B$2&gt;8,IF(LEN($B660)=0,"",IF(AND($B660&gt;0,VALUE(SUBSTITUTE($B660,"9","0"))=$B660),1,0)),"")</f>
        <v/>
      </c>
      <c r="M660" s="9">
        <f t="shared" si="21"/>
        <v>0</v>
      </c>
      <c r="N660" s="36">
        <f>IF(AND(M660&lt;=PhieuBauCu!$B$13,M660&gt;=1),1,0)</f>
        <v>0</v>
      </c>
    </row>
    <row r="661" spans="1:14" ht="28.5" customHeight="1">
      <c r="A661" s="2">
        <v>656</v>
      </c>
      <c r="B661" s="3"/>
      <c r="C661" s="48" t="str">
        <f t="shared" si="20"/>
        <v/>
      </c>
      <c r="D661" s="5" t="str">
        <f>IF(PhieuBauCu!$B$2&gt;0,IF(LEN($B661)=0,"",IF(AND($B661&gt;0,VALUE(SUBSTITUTE($B661,"1","0"))=$B661),1,0)),"")</f>
        <v/>
      </c>
      <c r="E661" s="5" t="str">
        <f>IF(PhieuBauCu!$B$2&gt;1,IF(LEN($B661)=0,"",IF(AND($B661&gt;0,VALUE(SUBSTITUTE($B661,"2","0"))=$B661),1,0)),"")</f>
        <v/>
      </c>
      <c r="F661" s="5" t="str">
        <f>IF(PhieuBauCu!$B$2&gt;2,IF(LEN($B661)=0,"",IF(AND($B661&gt;0,VALUE(SUBSTITUTE($B661,"3","0"))=$B661),1,0)),"")</f>
        <v/>
      </c>
      <c r="G661" s="5" t="str">
        <f>IF(PhieuBauCu!$B$2&gt;3,IF(LEN($B661)=0,"",IF(AND($B661&gt;0,VALUE(SUBSTITUTE($B661,"4","0"))=$B661),1,0)),"")</f>
        <v/>
      </c>
      <c r="H661" s="5" t="str">
        <f>IF(PhieuBauCu!$B$2&gt;4,IF(LEN($B661)=0,"",IF(AND($B661&gt;0,VALUE(SUBSTITUTE($B661,"5","0"))=$B661),1,0)),"")</f>
        <v/>
      </c>
      <c r="I661" s="5" t="str">
        <f>IF(PhieuBauCu!$B$2&gt;5,IF(LEN($B661)=0,"",IF(AND($B661&gt;0,VALUE(SUBSTITUTE($B661,"6","0"))=$B661),1,0)),"")</f>
        <v/>
      </c>
      <c r="J661" s="5" t="str">
        <f>IF(PhieuBauCu!$B$2&gt;6,IF(LEN($B661)=0,"",IF(AND($B661&gt;0,VALUE(SUBSTITUTE($B661,"7","0"))=$B661),1,0)),"")</f>
        <v/>
      </c>
      <c r="K661" s="5" t="str">
        <f>IF(PhieuBauCu!$B$2&gt;7,IF(LEN($B661)=0,"",IF(AND($B661&gt;0,VALUE(SUBSTITUTE($B661,"8","0"))=$B661),1,0)),"")</f>
        <v/>
      </c>
      <c r="L661" s="5" t="str">
        <f>IF(PhieuBauCu!$B$2&gt;8,IF(LEN($B661)=0,"",IF(AND($B661&gt;0,VALUE(SUBSTITUTE($B661,"9","0"))=$B661),1,0)),"")</f>
        <v/>
      </c>
      <c r="M661" s="9">
        <f t="shared" si="21"/>
        <v>0</v>
      </c>
      <c r="N661" s="36">
        <f>IF(AND(M661&lt;=PhieuBauCu!$B$13,M661&gt;=1),1,0)</f>
        <v>0</v>
      </c>
    </row>
    <row r="662" spans="1:14" ht="28.5" customHeight="1">
      <c r="A662" s="2">
        <v>657</v>
      </c>
      <c r="B662" s="3"/>
      <c r="C662" s="48" t="str">
        <f t="shared" si="20"/>
        <v/>
      </c>
      <c r="D662" s="5" t="str">
        <f>IF(PhieuBauCu!$B$2&gt;0,IF(LEN($B662)=0,"",IF(AND($B662&gt;0,VALUE(SUBSTITUTE($B662,"1","0"))=$B662),1,0)),"")</f>
        <v/>
      </c>
      <c r="E662" s="5" t="str">
        <f>IF(PhieuBauCu!$B$2&gt;1,IF(LEN($B662)=0,"",IF(AND($B662&gt;0,VALUE(SUBSTITUTE($B662,"2","0"))=$B662),1,0)),"")</f>
        <v/>
      </c>
      <c r="F662" s="5" t="str">
        <f>IF(PhieuBauCu!$B$2&gt;2,IF(LEN($B662)=0,"",IF(AND($B662&gt;0,VALUE(SUBSTITUTE($B662,"3","0"))=$B662),1,0)),"")</f>
        <v/>
      </c>
      <c r="G662" s="5" t="str">
        <f>IF(PhieuBauCu!$B$2&gt;3,IF(LEN($B662)=0,"",IF(AND($B662&gt;0,VALUE(SUBSTITUTE($B662,"4","0"))=$B662),1,0)),"")</f>
        <v/>
      </c>
      <c r="H662" s="5" t="str">
        <f>IF(PhieuBauCu!$B$2&gt;4,IF(LEN($B662)=0,"",IF(AND($B662&gt;0,VALUE(SUBSTITUTE($B662,"5","0"))=$B662),1,0)),"")</f>
        <v/>
      </c>
      <c r="I662" s="5" t="str">
        <f>IF(PhieuBauCu!$B$2&gt;5,IF(LEN($B662)=0,"",IF(AND($B662&gt;0,VALUE(SUBSTITUTE($B662,"6","0"))=$B662),1,0)),"")</f>
        <v/>
      </c>
      <c r="J662" s="5" t="str">
        <f>IF(PhieuBauCu!$B$2&gt;6,IF(LEN($B662)=0,"",IF(AND($B662&gt;0,VALUE(SUBSTITUTE($B662,"7","0"))=$B662),1,0)),"")</f>
        <v/>
      </c>
      <c r="K662" s="5" t="str">
        <f>IF(PhieuBauCu!$B$2&gt;7,IF(LEN($B662)=0,"",IF(AND($B662&gt;0,VALUE(SUBSTITUTE($B662,"8","0"))=$B662),1,0)),"")</f>
        <v/>
      </c>
      <c r="L662" s="5" t="str">
        <f>IF(PhieuBauCu!$B$2&gt;8,IF(LEN($B662)=0,"",IF(AND($B662&gt;0,VALUE(SUBSTITUTE($B662,"9","0"))=$B662),1,0)),"")</f>
        <v/>
      </c>
      <c r="M662" s="9">
        <f t="shared" si="21"/>
        <v>0</v>
      </c>
      <c r="N662" s="36">
        <f>IF(AND(M662&lt;=PhieuBauCu!$B$13,M662&gt;=1),1,0)</f>
        <v>0</v>
      </c>
    </row>
    <row r="663" spans="1:14" ht="28.5" customHeight="1">
      <c r="A663" s="2">
        <v>658</v>
      </c>
      <c r="B663" s="3"/>
      <c r="C663" s="48" t="str">
        <f t="shared" si="20"/>
        <v/>
      </c>
      <c r="D663" s="5" t="str">
        <f>IF(PhieuBauCu!$B$2&gt;0,IF(LEN($B663)=0,"",IF(AND($B663&gt;0,VALUE(SUBSTITUTE($B663,"1","0"))=$B663),1,0)),"")</f>
        <v/>
      </c>
      <c r="E663" s="5" t="str">
        <f>IF(PhieuBauCu!$B$2&gt;1,IF(LEN($B663)=0,"",IF(AND($B663&gt;0,VALUE(SUBSTITUTE($B663,"2","0"))=$B663),1,0)),"")</f>
        <v/>
      </c>
      <c r="F663" s="5" t="str">
        <f>IF(PhieuBauCu!$B$2&gt;2,IF(LEN($B663)=0,"",IF(AND($B663&gt;0,VALUE(SUBSTITUTE($B663,"3","0"))=$B663),1,0)),"")</f>
        <v/>
      </c>
      <c r="G663" s="5" t="str">
        <f>IF(PhieuBauCu!$B$2&gt;3,IF(LEN($B663)=0,"",IF(AND($B663&gt;0,VALUE(SUBSTITUTE($B663,"4","0"))=$B663),1,0)),"")</f>
        <v/>
      </c>
      <c r="H663" s="5" t="str">
        <f>IF(PhieuBauCu!$B$2&gt;4,IF(LEN($B663)=0,"",IF(AND($B663&gt;0,VALUE(SUBSTITUTE($B663,"5","0"))=$B663),1,0)),"")</f>
        <v/>
      </c>
      <c r="I663" s="5" t="str">
        <f>IF(PhieuBauCu!$B$2&gt;5,IF(LEN($B663)=0,"",IF(AND($B663&gt;0,VALUE(SUBSTITUTE($B663,"6","0"))=$B663),1,0)),"")</f>
        <v/>
      </c>
      <c r="J663" s="5" t="str">
        <f>IF(PhieuBauCu!$B$2&gt;6,IF(LEN($B663)=0,"",IF(AND($B663&gt;0,VALUE(SUBSTITUTE($B663,"7","0"))=$B663),1,0)),"")</f>
        <v/>
      </c>
      <c r="K663" s="5" t="str">
        <f>IF(PhieuBauCu!$B$2&gt;7,IF(LEN($B663)=0,"",IF(AND($B663&gt;0,VALUE(SUBSTITUTE($B663,"8","0"))=$B663),1,0)),"")</f>
        <v/>
      </c>
      <c r="L663" s="5" t="str">
        <f>IF(PhieuBauCu!$B$2&gt;8,IF(LEN($B663)=0,"",IF(AND($B663&gt;0,VALUE(SUBSTITUTE($B663,"9","0"))=$B663),1,0)),"")</f>
        <v/>
      </c>
      <c r="M663" s="9">
        <f t="shared" si="21"/>
        <v>0</v>
      </c>
      <c r="N663" s="36">
        <f>IF(AND(M663&lt;=PhieuBauCu!$B$13,M663&gt;=1),1,0)</f>
        <v>0</v>
      </c>
    </row>
    <row r="664" spans="1:14" ht="28.5" customHeight="1">
      <c r="A664" s="2">
        <v>659</v>
      </c>
      <c r="B664" s="3"/>
      <c r="C664" s="48" t="str">
        <f t="shared" si="20"/>
        <v/>
      </c>
      <c r="D664" s="5" t="str">
        <f>IF(PhieuBauCu!$B$2&gt;0,IF(LEN($B664)=0,"",IF(AND($B664&gt;0,VALUE(SUBSTITUTE($B664,"1","0"))=$B664),1,0)),"")</f>
        <v/>
      </c>
      <c r="E664" s="5" t="str">
        <f>IF(PhieuBauCu!$B$2&gt;1,IF(LEN($B664)=0,"",IF(AND($B664&gt;0,VALUE(SUBSTITUTE($B664,"2","0"))=$B664),1,0)),"")</f>
        <v/>
      </c>
      <c r="F664" s="5" t="str">
        <f>IF(PhieuBauCu!$B$2&gt;2,IF(LEN($B664)=0,"",IF(AND($B664&gt;0,VALUE(SUBSTITUTE($B664,"3","0"))=$B664),1,0)),"")</f>
        <v/>
      </c>
      <c r="G664" s="5" t="str">
        <f>IF(PhieuBauCu!$B$2&gt;3,IF(LEN($B664)=0,"",IF(AND($B664&gt;0,VALUE(SUBSTITUTE($B664,"4","0"))=$B664),1,0)),"")</f>
        <v/>
      </c>
      <c r="H664" s="5" t="str">
        <f>IF(PhieuBauCu!$B$2&gt;4,IF(LEN($B664)=0,"",IF(AND($B664&gt;0,VALUE(SUBSTITUTE($B664,"5","0"))=$B664),1,0)),"")</f>
        <v/>
      </c>
      <c r="I664" s="5" t="str">
        <f>IF(PhieuBauCu!$B$2&gt;5,IF(LEN($B664)=0,"",IF(AND($B664&gt;0,VALUE(SUBSTITUTE($B664,"6","0"))=$B664),1,0)),"")</f>
        <v/>
      </c>
      <c r="J664" s="5" t="str">
        <f>IF(PhieuBauCu!$B$2&gt;6,IF(LEN($B664)=0,"",IF(AND($B664&gt;0,VALUE(SUBSTITUTE($B664,"7","0"))=$B664),1,0)),"")</f>
        <v/>
      </c>
      <c r="K664" s="5" t="str">
        <f>IF(PhieuBauCu!$B$2&gt;7,IF(LEN($B664)=0,"",IF(AND($B664&gt;0,VALUE(SUBSTITUTE($B664,"8","0"))=$B664),1,0)),"")</f>
        <v/>
      </c>
      <c r="L664" s="5" t="str">
        <f>IF(PhieuBauCu!$B$2&gt;8,IF(LEN($B664)=0,"",IF(AND($B664&gt;0,VALUE(SUBSTITUTE($B664,"9","0"))=$B664),1,0)),"")</f>
        <v/>
      </c>
      <c r="M664" s="9">
        <f t="shared" si="21"/>
        <v>0</v>
      </c>
      <c r="N664" s="36">
        <f>IF(AND(M664&lt;=PhieuBauCu!$B$13,M664&gt;=1),1,0)</f>
        <v>0</v>
      </c>
    </row>
    <row r="665" spans="1:14" ht="28.5" customHeight="1">
      <c r="A665" s="2">
        <v>660</v>
      </c>
      <c r="B665" s="3"/>
      <c r="C665" s="48" t="str">
        <f t="shared" si="20"/>
        <v/>
      </c>
      <c r="D665" s="5" t="str">
        <f>IF(PhieuBauCu!$B$2&gt;0,IF(LEN($B665)=0,"",IF(AND($B665&gt;0,VALUE(SUBSTITUTE($B665,"1","0"))=$B665),1,0)),"")</f>
        <v/>
      </c>
      <c r="E665" s="5" t="str">
        <f>IF(PhieuBauCu!$B$2&gt;1,IF(LEN($B665)=0,"",IF(AND($B665&gt;0,VALUE(SUBSTITUTE($B665,"2","0"))=$B665),1,0)),"")</f>
        <v/>
      </c>
      <c r="F665" s="5" t="str">
        <f>IF(PhieuBauCu!$B$2&gt;2,IF(LEN($B665)=0,"",IF(AND($B665&gt;0,VALUE(SUBSTITUTE($B665,"3","0"))=$B665),1,0)),"")</f>
        <v/>
      </c>
      <c r="G665" s="5" t="str">
        <f>IF(PhieuBauCu!$B$2&gt;3,IF(LEN($B665)=0,"",IF(AND($B665&gt;0,VALUE(SUBSTITUTE($B665,"4","0"))=$B665),1,0)),"")</f>
        <v/>
      </c>
      <c r="H665" s="5" t="str">
        <f>IF(PhieuBauCu!$B$2&gt;4,IF(LEN($B665)=0,"",IF(AND($B665&gt;0,VALUE(SUBSTITUTE($B665,"5","0"))=$B665),1,0)),"")</f>
        <v/>
      </c>
      <c r="I665" s="5" t="str">
        <f>IF(PhieuBauCu!$B$2&gt;5,IF(LEN($B665)=0,"",IF(AND($B665&gt;0,VALUE(SUBSTITUTE($B665,"6","0"))=$B665),1,0)),"")</f>
        <v/>
      </c>
      <c r="J665" s="5" t="str">
        <f>IF(PhieuBauCu!$B$2&gt;6,IF(LEN($B665)=0,"",IF(AND($B665&gt;0,VALUE(SUBSTITUTE($B665,"7","0"))=$B665),1,0)),"")</f>
        <v/>
      </c>
      <c r="K665" s="5" t="str">
        <f>IF(PhieuBauCu!$B$2&gt;7,IF(LEN($B665)=0,"",IF(AND($B665&gt;0,VALUE(SUBSTITUTE($B665,"8","0"))=$B665),1,0)),"")</f>
        <v/>
      </c>
      <c r="L665" s="5" t="str">
        <f>IF(PhieuBauCu!$B$2&gt;8,IF(LEN($B665)=0,"",IF(AND($B665&gt;0,VALUE(SUBSTITUTE($B665,"9","0"))=$B665),1,0)),"")</f>
        <v/>
      </c>
      <c r="M665" s="9">
        <f t="shared" si="21"/>
        <v>0</v>
      </c>
      <c r="N665" s="36">
        <f>IF(AND(M665&lt;=PhieuBauCu!$B$13,M665&gt;=1),1,0)</f>
        <v>0</v>
      </c>
    </row>
    <row r="666" spans="1:14" ht="28.5" customHeight="1">
      <c r="A666" s="2">
        <v>661</v>
      </c>
      <c r="B666" s="3"/>
      <c r="C666" s="48" t="str">
        <f t="shared" si="20"/>
        <v/>
      </c>
      <c r="D666" s="5" t="str">
        <f>IF(PhieuBauCu!$B$2&gt;0,IF(LEN($B666)=0,"",IF(AND($B666&gt;0,VALUE(SUBSTITUTE($B666,"1","0"))=$B666),1,0)),"")</f>
        <v/>
      </c>
      <c r="E666" s="5" t="str">
        <f>IF(PhieuBauCu!$B$2&gt;1,IF(LEN($B666)=0,"",IF(AND($B666&gt;0,VALUE(SUBSTITUTE($B666,"2","0"))=$B666),1,0)),"")</f>
        <v/>
      </c>
      <c r="F666" s="5" t="str">
        <f>IF(PhieuBauCu!$B$2&gt;2,IF(LEN($B666)=0,"",IF(AND($B666&gt;0,VALUE(SUBSTITUTE($B666,"3","0"))=$B666),1,0)),"")</f>
        <v/>
      </c>
      <c r="G666" s="5" t="str">
        <f>IF(PhieuBauCu!$B$2&gt;3,IF(LEN($B666)=0,"",IF(AND($B666&gt;0,VALUE(SUBSTITUTE($B666,"4","0"))=$B666),1,0)),"")</f>
        <v/>
      </c>
      <c r="H666" s="5" t="str">
        <f>IF(PhieuBauCu!$B$2&gt;4,IF(LEN($B666)=0,"",IF(AND($B666&gt;0,VALUE(SUBSTITUTE($B666,"5","0"))=$B666),1,0)),"")</f>
        <v/>
      </c>
      <c r="I666" s="5" t="str">
        <f>IF(PhieuBauCu!$B$2&gt;5,IF(LEN($B666)=0,"",IF(AND($B666&gt;0,VALUE(SUBSTITUTE($B666,"6","0"))=$B666),1,0)),"")</f>
        <v/>
      </c>
      <c r="J666" s="5" t="str">
        <f>IF(PhieuBauCu!$B$2&gt;6,IF(LEN($B666)=0,"",IF(AND($B666&gt;0,VALUE(SUBSTITUTE($B666,"7","0"))=$B666),1,0)),"")</f>
        <v/>
      </c>
      <c r="K666" s="5" t="str">
        <f>IF(PhieuBauCu!$B$2&gt;7,IF(LEN($B666)=0,"",IF(AND($B666&gt;0,VALUE(SUBSTITUTE($B666,"8","0"))=$B666),1,0)),"")</f>
        <v/>
      </c>
      <c r="L666" s="5" t="str">
        <f>IF(PhieuBauCu!$B$2&gt;8,IF(LEN($B666)=0,"",IF(AND($B666&gt;0,VALUE(SUBSTITUTE($B666,"9","0"))=$B666),1,0)),"")</f>
        <v/>
      </c>
      <c r="M666" s="9">
        <f t="shared" si="21"/>
        <v>0</v>
      </c>
      <c r="N666" s="36">
        <f>IF(AND(M666&lt;=PhieuBauCu!$B$13,M666&gt;=1),1,0)</f>
        <v>0</v>
      </c>
    </row>
    <row r="667" spans="1:14" ht="28.5" customHeight="1">
      <c r="A667" s="2">
        <v>662</v>
      </c>
      <c r="B667" s="3"/>
      <c r="C667" s="48" t="str">
        <f t="shared" si="20"/>
        <v/>
      </c>
      <c r="D667" s="5" t="str">
        <f>IF(PhieuBauCu!$B$2&gt;0,IF(LEN($B667)=0,"",IF(AND($B667&gt;0,VALUE(SUBSTITUTE($B667,"1","0"))=$B667),1,0)),"")</f>
        <v/>
      </c>
      <c r="E667" s="5" t="str">
        <f>IF(PhieuBauCu!$B$2&gt;1,IF(LEN($B667)=0,"",IF(AND($B667&gt;0,VALUE(SUBSTITUTE($B667,"2","0"))=$B667),1,0)),"")</f>
        <v/>
      </c>
      <c r="F667" s="5" t="str">
        <f>IF(PhieuBauCu!$B$2&gt;2,IF(LEN($B667)=0,"",IF(AND($B667&gt;0,VALUE(SUBSTITUTE($B667,"3","0"))=$B667),1,0)),"")</f>
        <v/>
      </c>
      <c r="G667" s="5" t="str">
        <f>IF(PhieuBauCu!$B$2&gt;3,IF(LEN($B667)=0,"",IF(AND($B667&gt;0,VALUE(SUBSTITUTE($B667,"4","0"))=$B667),1,0)),"")</f>
        <v/>
      </c>
      <c r="H667" s="5" t="str">
        <f>IF(PhieuBauCu!$B$2&gt;4,IF(LEN($B667)=0,"",IF(AND($B667&gt;0,VALUE(SUBSTITUTE($B667,"5","0"))=$B667),1,0)),"")</f>
        <v/>
      </c>
      <c r="I667" s="5" t="str">
        <f>IF(PhieuBauCu!$B$2&gt;5,IF(LEN($B667)=0,"",IF(AND($B667&gt;0,VALUE(SUBSTITUTE($B667,"6","0"))=$B667),1,0)),"")</f>
        <v/>
      </c>
      <c r="J667" s="5" t="str">
        <f>IF(PhieuBauCu!$B$2&gt;6,IF(LEN($B667)=0,"",IF(AND($B667&gt;0,VALUE(SUBSTITUTE($B667,"7","0"))=$B667),1,0)),"")</f>
        <v/>
      </c>
      <c r="K667" s="5" t="str">
        <f>IF(PhieuBauCu!$B$2&gt;7,IF(LEN($B667)=0,"",IF(AND($B667&gt;0,VALUE(SUBSTITUTE($B667,"8","0"))=$B667),1,0)),"")</f>
        <v/>
      </c>
      <c r="L667" s="5" t="str">
        <f>IF(PhieuBauCu!$B$2&gt;8,IF(LEN($B667)=0,"",IF(AND($B667&gt;0,VALUE(SUBSTITUTE($B667,"9","0"))=$B667),1,0)),"")</f>
        <v/>
      </c>
      <c r="M667" s="9">
        <f t="shared" si="21"/>
        <v>0</v>
      </c>
      <c r="N667" s="36">
        <f>IF(AND(M667&lt;=PhieuBauCu!$B$13,M667&gt;=1),1,0)</f>
        <v>0</v>
      </c>
    </row>
    <row r="668" spans="1:14" ht="28.5" customHeight="1">
      <c r="A668" s="2">
        <v>663</v>
      </c>
      <c r="B668" s="3"/>
      <c r="C668" s="48" t="str">
        <f t="shared" si="20"/>
        <v/>
      </c>
      <c r="D668" s="5" t="str">
        <f>IF(PhieuBauCu!$B$2&gt;0,IF(LEN($B668)=0,"",IF(AND($B668&gt;0,VALUE(SUBSTITUTE($B668,"1","0"))=$B668),1,0)),"")</f>
        <v/>
      </c>
      <c r="E668" s="5" t="str">
        <f>IF(PhieuBauCu!$B$2&gt;1,IF(LEN($B668)=0,"",IF(AND($B668&gt;0,VALUE(SUBSTITUTE($B668,"2","0"))=$B668),1,0)),"")</f>
        <v/>
      </c>
      <c r="F668" s="5" t="str">
        <f>IF(PhieuBauCu!$B$2&gt;2,IF(LEN($B668)=0,"",IF(AND($B668&gt;0,VALUE(SUBSTITUTE($B668,"3","0"))=$B668),1,0)),"")</f>
        <v/>
      </c>
      <c r="G668" s="5" t="str">
        <f>IF(PhieuBauCu!$B$2&gt;3,IF(LEN($B668)=0,"",IF(AND($B668&gt;0,VALUE(SUBSTITUTE($B668,"4","0"))=$B668),1,0)),"")</f>
        <v/>
      </c>
      <c r="H668" s="5" t="str">
        <f>IF(PhieuBauCu!$B$2&gt;4,IF(LEN($B668)=0,"",IF(AND($B668&gt;0,VALUE(SUBSTITUTE($B668,"5","0"))=$B668),1,0)),"")</f>
        <v/>
      </c>
      <c r="I668" s="5" t="str">
        <f>IF(PhieuBauCu!$B$2&gt;5,IF(LEN($B668)=0,"",IF(AND($B668&gt;0,VALUE(SUBSTITUTE($B668,"6","0"))=$B668),1,0)),"")</f>
        <v/>
      </c>
      <c r="J668" s="5" t="str">
        <f>IF(PhieuBauCu!$B$2&gt;6,IF(LEN($B668)=0,"",IF(AND($B668&gt;0,VALUE(SUBSTITUTE($B668,"7","0"))=$B668),1,0)),"")</f>
        <v/>
      </c>
      <c r="K668" s="5" t="str">
        <f>IF(PhieuBauCu!$B$2&gt;7,IF(LEN($B668)=0,"",IF(AND($B668&gt;0,VALUE(SUBSTITUTE($B668,"8","0"))=$B668),1,0)),"")</f>
        <v/>
      </c>
      <c r="L668" s="5" t="str">
        <f>IF(PhieuBauCu!$B$2&gt;8,IF(LEN($B668)=0,"",IF(AND($B668&gt;0,VALUE(SUBSTITUTE($B668,"9","0"))=$B668),1,0)),"")</f>
        <v/>
      </c>
      <c r="M668" s="9">
        <f t="shared" si="21"/>
        <v>0</v>
      </c>
      <c r="N668" s="36">
        <f>IF(AND(M668&lt;=PhieuBauCu!$B$13,M668&gt;=1),1,0)</f>
        <v>0</v>
      </c>
    </row>
    <row r="669" spans="1:14" ht="28.5" customHeight="1">
      <c r="A669" s="2">
        <v>664</v>
      </c>
      <c r="B669" s="3"/>
      <c r="C669" s="48" t="str">
        <f t="shared" si="20"/>
        <v/>
      </c>
      <c r="D669" s="5" t="str">
        <f>IF(PhieuBauCu!$B$2&gt;0,IF(LEN($B669)=0,"",IF(AND($B669&gt;0,VALUE(SUBSTITUTE($B669,"1","0"))=$B669),1,0)),"")</f>
        <v/>
      </c>
      <c r="E669" s="5" t="str">
        <f>IF(PhieuBauCu!$B$2&gt;1,IF(LEN($B669)=0,"",IF(AND($B669&gt;0,VALUE(SUBSTITUTE($B669,"2","0"))=$B669),1,0)),"")</f>
        <v/>
      </c>
      <c r="F669" s="5" t="str">
        <f>IF(PhieuBauCu!$B$2&gt;2,IF(LEN($B669)=0,"",IF(AND($B669&gt;0,VALUE(SUBSTITUTE($B669,"3","0"))=$B669),1,0)),"")</f>
        <v/>
      </c>
      <c r="G669" s="5" t="str">
        <f>IF(PhieuBauCu!$B$2&gt;3,IF(LEN($B669)=0,"",IF(AND($B669&gt;0,VALUE(SUBSTITUTE($B669,"4","0"))=$B669),1,0)),"")</f>
        <v/>
      </c>
      <c r="H669" s="5" t="str">
        <f>IF(PhieuBauCu!$B$2&gt;4,IF(LEN($B669)=0,"",IF(AND($B669&gt;0,VALUE(SUBSTITUTE($B669,"5","0"))=$B669),1,0)),"")</f>
        <v/>
      </c>
      <c r="I669" s="5" t="str">
        <f>IF(PhieuBauCu!$B$2&gt;5,IF(LEN($B669)=0,"",IF(AND($B669&gt;0,VALUE(SUBSTITUTE($B669,"6","0"))=$B669),1,0)),"")</f>
        <v/>
      </c>
      <c r="J669" s="5" t="str">
        <f>IF(PhieuBauCu!$B$2&gt;6,IF(LEN($B669)=0,"",IF(AND($B669&gt;0,VALUE(SUBSTITUTE($B669,"7","0"))=$B669),1,0)),"")</f>
        <v/>
      </c>
      <c r="K669" s="5" t="str">
        <f>IF(PhieuBauCu!$B$2&gt;7,IF(LEN($B669)=0,"",IF(AND($B669&gt;0,VALUE(SUBSTITUTE($B669,"8","0"))=$B669),1,0)),"")</f>
        <v/>
      </c>
      <c r="L669" s="5" t="str">
        <f>IF(PhieuBauCu!$B$2&gt;8,IF(LEN($B669)=0,"",IF(AND($B669&gt;0,VALUE(SUBSTITUTE($B669,"9","0"))=$B669),1,0)),"")</f>
        <v/>
      </c>
      <c r="M669" s="9">
        <f t="shared" si="21"/>
        <v>0</v>
      </c>
      <c r="N669" s="36">
        <f>IF(AND(M669&lt;=PhieuBauCu!$B$13,M669&gt;=1),1,0)</f>
        <v>0</v>
      </c>
    </row>
    <row r="670" spans="1:14" ht="28.5" customHeight="1">
      <c r="A670" s="2">
        <v>665</v>
      </c>
      <c r="B670" s="3"/>
      <c r="C670" s="48" t="str">
        <f t="shared" si="20"/>
        <v/>
      </c>
      <c r="D670" s="5" t="str">
        <f>IF(PhieuBauCu!$B$2&gt;0,IF(LEN($B670)=0,"",IF(AND($B670&gt;0,VALUE(SUBSTITUTE($B670,"1","0"))=$B670),1,0)),"")</f>
        <v/>
      </c>
      <c r="E670" s="5" t="str">
        <f>IF(PhieuBauCu!$B$2&gt;1,IF(LEN($B670)=0,"",IF(AND($B670&gt;0,VALUE(SUBSTITUTE($B670,"2","0"))=$B670),1,0)),"")</f>
        <v/>
      </c>
      <c r="F670" s="5" t="str">
        <f>IF(PhieuBauCu!$B$2&gt;2,IF(LEN($B670)=0,"",IF(AND($B670&gt;0,VALUE(SUBSTITUTE($B670,"3","0"))=$B670),1,0)),"")</f>
        <v/>
      </c>
      <c r="G670" s="5" t="str">
        <f>IF(PhieuBauCu!$B$2&gt;3,IF(LEN($B670)=0,"",IF(AND($B670&gt;0,VALUE(SUBSTITUTE($B670,"4","0"))=$B670),1,0)),"")</f>
        <v/>
      </c>
      <c r="H670" s="5" t="str">
        <f>IF(PhieuBauCu!$B$2&gt;4,IF(LEN($B670)=0,"",IF(AND($B670&gt;0,VALUE(SUBSTITUTE($B670,"5","0"))=$B670),1,0)),"")</f>
        <v/>
      </c>
      <c r="I670" s="5" t="str">
        <f>IF(PhieuBauCu!$B$2&gt;5,IF(LEN($B670)=0,"",IF(AND($B670&gt;0,VALUE(SUBSTITUTE($B670,"6","0"))=$B670),1,0)),"")</f>
        <v/>
      </c>
      <c r="J670" s="5" t="str">
        <f>IF(PhieuBauCu!$B$2&gt;6,IF(LEN($B670)=0,"",IF(AND($B670&gt;0,VALUE(SUBSTITUTE($B670,"7","0"))=$B670),1,0)),"")</f>
        <v/>
      </c>
      <c r="K670" s="5" t="str">
        <f>IF(PhieuBauCu!$B$2&gt;7,IF(LEN($B670)=0,"",IF(AND($B670&gt;0,VALUE(SUBSTITUTE($B670,"8","0"))=$B670),1,0)),"")</f>
        <v/>
      </c>
      <c r="L670" s="5" t="str">
        <f>IF(PhieuBauCu!$B$2&gt;8,IF(LEN($B670)=0,"",IF(AND($B670&gt;0,VALUE(SUBSTITUTE($B670,"9","0"))=$B670),1,0)),"")</f>
        <v/>
      </c>
      <c r="M670" s="9">
        <f t="shared" si="21"/>
        <v>0</v>
      </c>
      <c r="N670" s="36">
        <f>IF(AND(M670&lt;=PhieuBauCu!$B$13,M670&gt;=1),1,0)</f>
        <v>0</v>
      </c>
    </row>
    <row r="671" spans="1:14" ht="28.5" customHeight="1">
      <c r="A671" s="2">
        <v>666</v>
      </c>
      <c r="B671" s="3"/>
      <c r="C671" s="48" t="str">
        <f t="shared" si="20"/>
        <v/>
      </c>
      <c r="D671" s="5" t="str">
        <f>IF(PhieuBauCu!$B$2&gt;0,IF(LEN($B671)=0,"",IF(AND($B671&gt;0,VALUE(SUBSTITUTE($B671,"1","0"))=$B671),1,0)),"")</f>
        <v/>
      </c>
      <c r="E671" s="5" t="str">
        <f>IF(PhieuBauCu!$B$2&gt;1,IF(LEN($B671)=0,"",IF(AND($B671&gt;0,VALUE(SUBSTITUTE($B671,"2","0"))=$B671),1,0)),"")</f>
        <v/>
      </c>
      <c r="F671" s="5" t="str">
        <f>IF(PhieuBauCu!$B$2&gt;2,IF(LEN($B671)=0,"",IF(AND($B671&gt;0,VALUE(SUBSTITUTE($B671,"3","0"))=$B671),1,0)),"")</f>
        <v/>
      </c>
      <c r="G671" s="5" t="str">
        <f>IF(PhieuBauCu!$B$2&gt;3,IF(LEN($B671)=0,"",IF(AND($B671&gt;0,VALUE(SUBSTITUTE($B671,"4","0"))=$B671),1,0)),"")</f>
        <v/>
      </c>
      <c r="H671" s="5" t="str">
        <f>IF(PhieuBauCu!$B$2&gt;4,IF(LEN($B671)=0,"",IF(AND($B671&gt;0,VALUE(SUBSTITUTE($B671,"5","0"))=$B671),1,0)),"")</f>
        <v/>
      </c>
      <c r="I671" s="5" t="str">
        <f>IF(PhieuBauCu!$B$2&gt;5,IF(LEN($B671)=0,"",IF(AND($B671&gt;0,VALUE(SUBSTITUTE($B671,"6","0"))=$B671),1,0)),"")</f>
        <v/>
      </c>
      <c r="J671" s="5" t="str">
        <f>IF(PhieuBauCu!$B$2&gt;6,IF(LEN($B671)=0,"",IF(AND($B671&gt;0,VALUE(SUBSTITUTE($B671,"7","0"))=$B671),1,0)),"")</f>
        <v/>
      </c>
      <c r="K671" s="5" t="str">
        <f>IF(PhieuBauCu!$B$2&gt;7,IF(LEN($B671)=0,"",IF(AND($B671&gt;0,VALUE(SUBSTITUTE($B671,"8","0"))=$B671),1,0)),"")</f>
        <v/>
      </c>
      <c r="L671" s="5" t="str">
        <f>IF(PhieuBauCu!$B$2&gt;8,IF(LEN($B671)=0,"",IF(AND($B671&gt;0,VALUE(SUBSTITUTE($B671,"9","0"))=$B671),1,0)),"")</f>
        <v/>
      </c>
      <c r="M671" s="9">
        <f t="shared" si="21"/>
        <v>0</v>
      </c>
      <c r="N671" s="36">
        <f>IF(AND(M671&lt;=PhieuBauCu!$B$13,M671&gt;=1),1,0)</f>
        <v>0</v>
      </c>
    </row>
    <row r="672" spans="1:14" ht="28.5" customHeight="1">
      <c r="A672" s="2">
        <v>667</v>
      </c>
      <c r="B672" s="3"/>
      <c r="C672" s="48" t="str">
        <f t="shared" si="20"/>
        <v/>
      </c>
      <c r="D672" s="5" t="str">
        <f>IF(PhieuBauCu!$B$2&gt;0,IF(LEN($B672)=0,"",IF(AND($B672&gt;0,VALUE(SUBSTITUTE($B672,"1","0"))=$B672),1,0)),"")</f>
        <v/>
      </c>
      <c r="E672" s="5" t="str">
        <f>IF(PhieuBauCu!$B$2&gt;1,IF(LEN($B672)=0,"",IF(AND($B672&gt;0,VALUE(SUBSTITUTE($B672,"2","0"))=$B672),1,0)),"")</f>
        <v/>
      </c>
      <c r="F672" s="5" t="str">
        <f>IF(PhieuBauCu!$B$2&gt;2,IF(LEN($B672)=0,"",IF(AND($B672&gt;0,VALUE(SUBSTITUTE($B672,"3","0"))=$B672),1,0)),"")</f>
        <v/>
      </c>
      <c r="G672" s="5" t="str">
        <f>IF(PhieuBauCu!$B$2&gt;3,IF(LEN($B672)=0,"",IF(AND($B672&gt;0,VALUE(SUBSTITUTE($B672,"4","0"))=$B672),1,0)),"")</f>
        <v/>
      </c>
      <c r="H672" s="5" t="str">
        <f>IF(PhieuBauCu!$B$2&gt;4,IF(LEN($B672)=0,"",IF(AND($B672&gt;0,VALUE(SUBSTITUTE($B672,"5","0"))=$B672),1,0)),"")</f>
        <v/>
      </c>
      <c r="I672" s="5" t="str">
        <f>IF(PhieuBauCu!$B$2&gt;5,IF(LEN($B672)=0,"",IF(AND($B672&gt;0,VALUE(SUBSTITUTE($B672,"6","0"))=$B672),1,0)),"")</f>
        <v/>
      </c>
      <c r="J672" s="5" t="str">
        <f>IF(PhieuBauCu!$B$2&gt;6,IF(LEN($B672)=0,"",IF(AND($B672&gt;0,VALUE(SUBSTITUTE($B672,"7","0"))=$B672),1,0)),"")</f>
        <v/>
      </c>
      <c r="K672" s="5" t="str">
        <f>IF(PhieuBauCu!$B$2&gt;7,IF(LEN($B672)=0,"",IF(AND($B672&gt;0,VALUE(SUBSTITUTE($B672,"8","0"))=$B672),1,0)),"")</f>
        <v/>
      </c>
      <c r="L672" s="5" t="str">
        <f>IF(PhieuBauCu!$B$2&gt;8,IF(LEN($B672)=0,"",IF(AND($B672&gt;0,VALUE(SUBSTITUTE($B672,"9","0"))=$B672),1,0)),"")</f>
        <v/>
      </c>
      <c r="M672" s="9">
        <f t="shared" si="21"/>
        <v>0</v>
      </c>
      <c r="N672" s="36">
        <f>IF(AND(M672&lt;=PhieuBauCu!$B$13,M672&gt;=1),1,0)</f>
        <v>0</v>
      </c>
    </row>
    <row r="673" spans="1:14" ht="28.5" customHeight="1">
      <c r="A673" s="2">
        <v>668</v>
      </c>
      <c r="B673" s="3"/>
      <c r="C673" s="48" t="str">
        <f t="shared" si="20"/>
        <v/>
      </c>
      <c r="D673" s="5" t="str">
        <f>IF(PhieuBauCu!$B$2&gt;0,IF(LEN($B673)=0,"",IF(AND($B673&gt;0,VALUE(SUBSTITUTE($B673,"1","0"))=$B673),1,0)),"")</f>
        <v/>
      </c>
      <c r="E673" s="5" t="str">
        <f>IF(PhieuBauCu!$B$2&gt;1,IF(LEN($B673)=0,"",IF(AND($B673&gt;0,VALUE(SUBSTITUTE($B673,"2","0"))=$B673),1,0)),"")</f>
        <v/>
      </c>
      <c r="F673" s="5" t="str">
        <f>IF(PhieuBauCu!$B$2&gt;2,IF(LEN($B673)=0,"",IF(AND($B673&gt;0,VALUE(SUBSTITUTE($B673,"3","0"))=$B673),1,0)),"")</f>
        <v/>
      </c>
      <c r="G673" s="5" t="str">
        <f>IF(PhieuBauCu!$B$2&gt;3,IF(LEN($B673)=0,"",IF(AND($B673&gt;0,VALUE(SUBSTITUTE($B673,"4","0"))=$B673),1,0)),"")</f>
        <v/>
      </c>
      <c r="H673" s="5" t="str">
        <f>IF(PhieuBauCu!$B$2&gt;4,IF(LEN($B673)=0,"",IF(AND($B673&gt;0,VALUE(SUBSTITUTE($B673,"5","0"))=$B673),1,0)),"")</f>
        <v/>
      </c>
      <c r="I673" s="5" t="str">
        <f>IF(PhieuBauCu!$B$2&gt;5,IF(LEN($B673)=0,"",IF(AND($B673&gt;0,VALUE(SUBSTITUTE($B673,"6","0"))=$B673),1,0)),"")</f>
        <v/>
      </c>
      <c r="J673" s="5" t="str">
        <f>IF(PhieuBauCu!$B$2&gt;6,IF(LEN($B673)=0,"",IF(AND($B673&gt;0,VALUE(SUBSTITUTE($B673,"7","0"))=$B673),1,0)),"")</f>
        <v/>
      </c>
      <c r="K673" s="5" t="str">
        <f>IF(PhieuBauCu!$B$2&gt;7,IF(LEN($B673)=0,"",IF(AND($B673&gt;0,VALUE(SUBSTITUTE($B673,"8","0"))=$B673),1,0)),"")</f>
        <v/>
      </c>
      <c r="L673" s="5" t="str">
        <f>IF(PhieuBauCu!$B$2&gt;8,IF(LEN($B673)=0,"",IF(AND($B673&gt;0,VALUE(SUBSTITUTE($B673,"9","0"))=$B673),1,0)),"")</f>
        <v/>
      </c>
      <c r="M673" s="9">
        <f t="shared" si="21"/>
        <v>0</v>
      </c>
      <c r="N673" s="36">
        <f>IF(AND(M673&lt;=PhieuBauCu!$B$13,M673&gt;=1),1,0)</f>
        <v>0</v>
      </c>
    </row>
    <row r="674" spans="1:14" ht="28.5" customHeight="1">
      <c r="A674" s="2">
        <v>669</v>
      </c>
      <c r="B674" s="3"/>
      <c r="C674" s="48" t="str">
        <f t="shared" si="20"/>
        <v/>
      </c>
      <c r="D674" s="5" t="str">
        <f>IF(PhieuBauCu!$B$2&gt;0,IF(LEN($B674)=0,"",IF(AND($B674&gt;0,VALUE(SUBSTITUTE($B674,"1","0"))=$B674),1,0)),"")</f>
        <v/>
      </c>
      <c r="E674" s="5" t="str">
        <f>IF(PhieuBauCu!$B$2&gt;1,IF(LEN($B674)=0,"",IF(AND($B674&gt;0,VALUE(SUBSTITUTE($B674,"2","0"))=$B674),1,0)),"")</f>
        <v/>
      </c>
      <c r="F674" s="5" t="str">
        <f>IF(PhieuBauCu!$B$2&gt;2,IF(LEN($B674)=0,"",IF(AND($B674&gt;0,VALUE(SUBSTITUTE($B674,"3","0"))=$B674),1,0)),"")</f>
        <v/>
      </c>
      <c r="G674" s="5" t="str">
        <f>IF(PhieuBauCu!$B$2&gt;3,IF(LEN($B674)=0,"",IF(AND($B674&gt;0,VALUE(SUBSTITUTE($B674,"4","0"))=$B674),1,0)),"")</f>
        <v/>
      </c>
      <c r="H674" s="5" t="str">
        <f>IF(PhieuBauCu!$B$2&gt;4,IF(LEN($B674)=0,"",IF(AND($B674&gt;0,VALUE(SUBSTITUTE($B674,"5","0"))=$B674),1,0)),"")</f>
        <v/>
      </c>
      <c r="I674" s="5" t="str">
        <f>IF(PhieuBauCu!$B$2&gt;5,IF(LEN($B674)=0,"",IF(AND($B674&gt;0,VALUE(SUBSTITUTE($B674,"6","0"))=$B674),1,0)),"")</f>
        <v/>
      </c>
      <c r="J674" s="5" t="str">
        <f>IF(PhieuBauCu!$B$2&gt;6,IF(LEN($B674)=0,"",IF(AND($B674&gt;0,VALUE(SUBSTITUTE($B674,"7","0"))=$B674),1,0)),"")</f>
        <v/>
      </c>
      <c r="K674" s="5" t="str">
        <f>IF(PhieuBauCu!$B$2&gt;7,IF(LEN($B674)=0,"",IF(AND($B674&gt;0,VALUE(SUBSTITUTE($B674,"8","0"))=$B674),1,0)),"")</f>
        <v/>
      </c>
      <c r="L674" s="5" t="str">
        <f>IF(PhieuBauCu!$B$2&gt;8,IF(LEN($B674)=0,"",IF(AND($B674&gt;0,VALUE(SUBSTITUTE($B674,"9","0"))=$B674),1,0)),"")</f>
        <v/>
      </c>
      <c r="M674" s="9">
        <f t="shared" si="21"/>
        <v>0</v>
      </c>
      <c r="N674" s="36">
        <f>IF(AND(M674&lt;=PhieuBauCu!$B$13,M674&gt;=1),1,0)</f>
        <v>0</v>
      </c>
    </row>
    <row r="675" spans="1:14" ht="28.5" customHeight="1">
      <c r="A675" s="2">
        <v>670</v>
      </c>
      <c r="B675" s="3"/>
      <c r="C675" s="48" t="str">
        <f t="shared" si="20"/>
        <v/>
      </c>
      <c r="D675" s="5" t="str">
        <f>IF(PhieuBauCu!$B$2&gt;0,IF(LEN($B675)=0,"",IF(AND($B675&gt;0,VALUE(SUBSTITUTE($B675,"1","0"))=$B675),1,0)),"")</f>
        <v/>
      </c>
      <c r="E675" s="5" t="str">
        <f>IF(PhieuBauCu!$B$2&gt;1,IF(LEN($B675)=0,"",IF(AND($B675&gt;0,VALUE(SUBSTITUTE($B675,"2","0"))=$B675),1,0)),"")</f>
        <v/>
      </c>
      <c r="F675" s="5" t="str">
        <f>IF(PhieuBauCu!$B$2&gt;2,IF(LEN($B675)=0,"",IF(AND($B675&gt;0,VALUE(SUBSTITUTE($B675,"3","0"))=$B675),1,0)),"")</f>
        <v/>
      </c>
      <c r="G675" s="5" t="str">
        <f>IF(PhieuBauCu!$B$2&gt;3,IF(LEN($B675)=0,"",IF(AND($B675&gt;0,VALUE(SUBSTITUTE($B675,"4","0"))=$B675),1,0)),"")</f>
        <v/>
      </c>
      <c r="H675" s="5" t="str">
        <f>IF(PhieuBauCu!$B$2&gt;4,IF(LEN($B675)=0,"",IF(AND($B675&gt;0,VALUE(SUBSTITUTE($B675,"5","0"))=$B675),1,0)),"")</f>
        <v/>
      </c>
      <c r="I675" s="5" t="str">
        <f>IF(PhieuBauCu!$B$2&gt;5,IF(LEN($B675)=0,"",IF(AND($B675&gt;0,VALUE(SUBSTITUTE($B675,"6","0"))=$B675),1,0)),"")</f>
        <v/>
      </c>
      <c r="J675" s="5" t="str">
        <f>IF(PhieuBauCu!$B$2&gt;6,IF(LEN($B675)=0,"",IF(AND($B675&gt;0,VALUE(SUBSTITUTE($B675,"7","0"))=$B675),1,0)),"")</f>
        <v/>
      </c>
      <c r="K675" s="5" t="str">
        <f>IF(PhieuBauCu!$B$2&gt;7,IF(LEN($B675)=0,"",IF(AND($B675&gt;0,VALUE(SUBSTITUTE($B675,"8","0"))=$B675),1,0)),"")</f>
        <v/>
      </c>
      <c r="L675" s="5" t="str">
        <f>IF(PhieuBauCu!$B$2&gt;8,IF(LEN($B675)=0,"",IF(AND($B675&gt;0,VALUE(SUBSTITUTE($B675,"9","0"))=$B675),1,0)),"")</f>
        <v/>
      </c>
      <c r="M675" s="9">
        <f t="shared" si="21"/>
        <v>0</v>
      </c>
      <c r="N675" s="36">
        <f>IF(AND(M675&lt;=PhieuBauCu!$B$13,M675&gt;=1),1,0)</f>
        <v>0</v>
      </c>
    </row>
    <row r="676" spans="1:14" ht="28.5" customHeight="1">
      <c r="A676" s="2">
        <v>671</v>
      </c>
      <c r="B676" s="3"/>
      <c r="C676" s="48" t="str">
        <f t="shared" si="20"/>
        <v/>
      </c>
      <c r="D676" s="5" t="str">
        <f>IF(PhieuBauCu!$B$2&gt;0,IF(LEN($B676)=0,"",IF(AND($B676&gt;0,VALUE(SUBSTITUTE($B676,"1","0"))=$B676),1,0)),"")</f>
        <v/>
      </c>
      <c r="E676" s="5" t="str">
        <f>IF(PhieuBauCu!$B$2&gt;1,IF(LEN($B676)=0,"",IF(AND($B676&gt;0,VALUE(SUBSTITUTE($B676,"2","0"))=$B676),1,0)),"")</f>
        <v/>
      </c>
      <c r="F676" s="5" t="str">
        <f>IF(PhieuBauCu!$B$2&gt;2,IF(LEN($B676)=0,"",IF(AND($B676&gt;0,VALUE(SUBSTITUTE($B676,"3","0"))=$B676),1,0)),"")</f>
        <v/>
      </c>
      <c r="G676" s="5" t="str">
        <f>IF(PhieuBauCu!$B$2&gt;3,IF(LEN($B676)=0,"",IF(AND($B676&gt;0,VALUE(SUBSTITUTE($B676,"4","0"))=$B676),1,0)),"")</f>
        <v/>
      </c>
      <c r="H676" s="5" t="str">
        <f>IF(PhieuBauCu!$B$2&gt;4,IF(LEN($B676)=0,"",IF(AND($B676&gt;0,VALUE(SUBSTITUTE($B676,"5","0"))=$B676),1,0)),"")</f>
        <v/>
      </c>
      <c r="I676" s="5" t="str">
        <f>IF(PhieuBauCu!$B$2&gt;5,IF(LEN($B676)=0,"",IF(AND($B676&gt;0,VALUE(SUBSTITUTE($B676,"6","0"))=$B676),1,0)),"")</f>
        <v/>
      </c>
      <c r="J676" s="5" t="str">
        <f>IF(PhieuBauCu!$B$2&gt;6,IF(LEN($B676)=0,"",IF(AND($B676&gt;0,VALUE(SUBSTITUTE($B676,"7","0"))=$B676),1,0)),"")</f>
        <v/>
      </c>
      <c r="K676" s="5" t="str">
        <f>IF(PhieuBauCu!$B$2&gt;7,IF(LEN($B676)=0,"",IF(AND($B676&gt;0,VALUE(SUBSTITUTE($B676,"8","0"))=$B676),1,0)),"")</f>
        <v/>
      </c>
      <c r="L676" s="5" t="str">
        <f>IF(PhieuBauCu!$B$2&gt;8,IF(LEN($B676)=0,"",IF(AND($B676&gt;0,VALUE(SUBSTITUTE($B676,"9","0"))=$B676),1,0)),"")</f>
        <v/>
      </c>
      <c r="M676" s="9">
        <f t="shared" si="21"/>
        <v>0</v>
      </c>
      <c r="N676" s="36">
        <f>IF(AND(M676&lt;=PhieuBauCu!$B$13,M676&gt;=1),1,0)</f>
        <v>0</v>
      </c>
    </row>
    <row r="677" spans="1:14" ht="28.5" customHeight="1">
      <c r="A677" s="2">
        <v>672</v>
      </c>
      <c r="B677" s="3"/>
      <c r="C677" s="48" t="str">
        <f t="shared" si="20"/>
        <v/>
      </c>
      <c r="D677" s="5" t="str">
        <f>IF(PhieuBauCu!$B$2&gt;0,IF(LEN($B677)=0,"",IF(AND($B677&gt;0,VALUE(SUBSTITUTE($B677,"1","0"))=$B677),1,0)),"")</f>
        <v/>
      </c>
      <c r="E677" s="5" t="str">
        <f>IF(PhieuBauCu!$B$2&gt;1,IF(LEN($B677)=0,"",IF(AND($B677&gt;0,VALUE(SUBSTITUTE($B677,"2","0"))=$B677),1,0)),"")</f>
        <v/>
      </c>
      <c r="F677" s="5" t="str">
        <f>IF(PhieuBauCu!$B$2&gt;2,IF(LEN($B677)=0,"",IF(AND($B677&gt;0,VALUE(SUBSTITUTE($B677,"3","0"))=$B677),1,0)),"")</f>
        <v/>
      </c>
      <c r="G677" s="5" t="str">
        <f>IF(PhieuBauCu!$B$2&gt;3,IF(LEN($B677)=0,"",IF(AND($B677&gt;0,VALUE(SUBSTITUTE($B677,"4","0"))=$B677),1,0)),"")</f>
        <v/>
      </c>
      <c r="H677" s="5" t="str">
        <f>IF(PhieuBauCu!$B$2&gt;4,IF(LEN($B677)=0,"",IF(AND($B677&gt;0,VALUE(SUBSTITUTE($B677,"5","0"))=$B677),1,0)),"")</f>
        <v/>
      </c>
      <c r="I677" s="5" t="str">
        <f>IF(PhieuBauCu!$B$2&gt;5,IF(LEN($B677)=0,"",IF(AND($B677&gt;0,VALUE(SUBSTITUTE($B677,"6","0"))=$B677),1,0)),"")</f>
        <v/>
      </c>
      <c r="J677" s="5" t="str">
        <f>IF(PhieuBauCu!$B$2&gt;6,IF(LEN($B677)=0,"",IF(AND($B677&gt;0,VALUE(SUBSTITUTE($B677,"7","0"))=$B677),1,0)),"")</f>
        <v/>
      </c>
      <c r="K677" s="5" t="str">
        <f>IF(PhieuBauCu!$B$2&gt;7,IF(LEN($B677)=0,"",IF(AND($B677&gt;0,VALUE(SUBSTITUTE($B677,"8","0"))=$B677),1,0)),"")</f>
        <v/>
      </c>
      <c r="L677" s="5" t="str">
        <f>IF(PhieuBauCu!$B$2&gt;8,IF(LEN($B677)=0,"",IF(AND($B677&gt;0,VALUE(SUBSTITUTE($B677,"9","0"))=$B677),1,0)),"")</f>
        <v/>
      </c>
      <c r="M677" s="9">
        <f t="shared" si="21"/>
        <v>0</v>
      </c>
      <c r="N677" s="36">
        <f>IF(AND(M677&lt;=PhieuBauCu!$B$13,M677&gt;=1),1,0)</f>
        <v>0</v>
      </c>
    </row>
    <row r="678" spans="1:14" ht="28.5" customHeight="1">
      <c r="A678" s="2">
        <v>673</v>
      </c>
      <c r="B678" s="3"/>
      <c r="C678" s="48" t="str">
        <f t="shared" si="20"/>
        <v/>
      </c>
      <c r="D678" s="5" t="str">
        <f>IF(PhieuBauCu!$B$2&gt;0,IF(LEN($B678)=0,"",IF(AND($B678&gt;0,VALUE(SUBSTITUTE($B678,"1","0"))=$B678),1,0)),"")</f>
        <v/>
      </c>
      <c r="E678" s="5" t="str">
        <f>IF(PhieuBauCu!$B$2&gt;1,IF(LEN($B678)=0,"",IF(AND($B678&gt;0,VALUE(SUBSTITUTE($B678,"2","0"))=$B678),1,0)),"")</f>
        <v/>
      </c>
      <c r="F678" s="5" t="str">
        <f>IF(PhieuBauCu!$B$2&gt;2,IF(LEN($B678)=0,"",IF(AND($B678&gt;0,VALUE(SUBSTITUTE($B678,"3","0"))=$B678),1,0)),"")</f>
        <v/>
      </c>
      <c r="G678" s="5" t="str">
        <f>IF(PhieuBauCu!$B$2&gt;3,IF(LEN($B678)=0,"",IF(AND($B678&gt;0,VALUE(SUBSTITUTE($B678,"4","0"))=$B678),1,0)),"")</f>
        <v/>
      </c>
      <c r="H678" s="5" t="str">
        <f>IF(PhieuBauCu!$B$2&gt;4,IF(LEN($B678)=0,"",IF(AND($B678&gt;0,VALUE(SUBSTITUTE($B678,"5","0"))=$B678),1,0)),"")</f>
        <v/>
      </c>
      <c r="I678" s="5" t="str">
        <f>IF(PhieuBauCu!$B$2&gt;5,IF(LEN($B678)=0,"",IF(AND($B678&gt;0,VALUE(SUBSTITUTE($B678,"6","0"))=$B678),1,0)),"")</f>
        <v/>
      </c>
      <c r="J678" s="5" t="str">
        <f>IF(PhieuBauCu!$B$2&gt;6,IF(LEN($B678)=0,"",IF(AND($B678&gt;0,VALUE(SUBSTITUTE($B678,"7","0"))=$B678),1,0)),"")</f>
        <v/>
      </c>
      <c r="K678" s="5" t="str">
        <f>IF(PhieuBauCu!$B$2&gt;7,IF(LEN($B678)=0,"",IF(AND($B678&gt;0,VALUE(SUBSTITUTE($B678,"8","0"))=$B678),1,0)),"")</f>
        <v/>
      </c>
      <c r="L678" s="5" t="str">
        <f>IF(PhieuBauCu!$B$2&gt;8,IF(LEN($B678)=0,"",IF(AND($B678&gt;0,VALUE(SUBSTITUTE($B678,"9","0"))=$B678),1,0)),"")</f>
        <v/>
      </c>
      <c r="M678" s="9">
        <f t="shared" si="21"/>
        <v>0</v>
      </c>
      <c r="N678" s="36">
        <f>IF(AND(M678&lt;=PhieuBauCu!$B$13,M678&gt;=1),1,0)</f>
        <v>0</v>
      </c>
    </row>
    <row r="679" spans="1:14" ht="28.5" customHeight="1">
      <c r="A679" s="2">
        <v>674</v>
      </c>
      <c r="B679" s="3"/>
      <c r="C679" s="48" t="str">
        <f t="shared" si="20"/>
        <v/>
      </c>
      <c r="D679" s="5" t="str">
        <f>IF(PhieuBauCu!$B$2&gt;0,IF(LEN($B679)=0,"",IF(AND($B679&gt;0,VALUE(SUBSTITUTE($B679,"1","0"))=$B679),1,0)),"")</f>
        <v/>
      </c>
      <c r="E679" s="5" t="str">
        <f>IF(PhieuBauCu!$B$2&gt;1,IF(LEN($B679)=0,"",IF(AND($B679&gt;0,VALUE(SUBSTITUTE($B679,"2","0"))=$B679),1,0)),"")</f>
        <v/>
      </c>
      <c r="F679" s="5" t="str">
        <f>IF(PhieuBauCu!$B$2&gt;2,IF(LEN($B679)=0,"",IF(AND($B679&gt;0,VALUE(SUBSTITUTE($B679,"3","0"))=$B679),1,0)),"")</f>
        <v/>
      </c>
      <c r="G679" s="5" t="str">
        <f>IF(PhieuBauCu!$B$2&gt;3,IF(LEN($B679)=0,"",IF(AND($B679&gt;0,VALUE(SUBSTITUTE($B679,"4","0"))=$B679),1,0)),"")</f>
        <v/>
      </c>
      <c r="H679" s="5" t="str">
        <f>IF(PhieuBauCu!$B$2&gt;4,IF(LEN($B679)=0,"",IF(AND($B679&gt;0,VALUE(SUBSTITUTE($B679,"5","0"))=$B679),1,0)),"")</f>
        <v/>
      </c>
      <c r="I679" s="5" t="str">
        <f>IF(PhieuBauCu!$B$2&gt;5,IF(LEN($B679)=0,"",IF(AND($B679&gt;0,VALUE(SUBSTITUTE($B679,"6","0"))=$B679),1,0)),"")</f>
        <v/>
      </c>
      <c r="J679" s="5" t="str">
        <f>IF(PhieuBauCu!$B$2&gt;6,IF(LEN($B679)=0,"",IF(AND($B679&gt;0,VALUE(SUBSTITUTE($B679,"7","0"))=$B679),1,0)),"")</f>
        <v/>
      </c>
      <c r="K679" s="5" t="str">
        <f>IF(PhieuBauCu!$B$2&gt;7,IF(LEN($B679)=0,"",IF(AND($B679&gt;0,VALUE(SUBSTITUTE($B679,"8","0"))=$B679),1,0)),"")</f>
        <v/>
      </c>
      <c r="L679" s="5" t="str">
        <f>IF(PhieuBauCu!$B$2&gt;8,IF(LEN($B679)=0,"",IF(AND($B679&gt;0,VALUE(SUBSTITUTE($B679,"9","0"))=$B679),1,0)),"")</f>
        <v/>
      </c>
      <c r="M679" s="9">
        <f t="shared" si="21"/>
        <v>0</v>
      </c>
      <c r="N679" s="36">
        <f>IF(AND(M679&lt;=PhieuBauCu!$B$13,M679&gt;=1),1,0)</f>
        <v>0</v>
      </c>
    </row>
    <row r="680" spans="1:14" ht="28.5" customHeight="1">
      <c r="A680" s="2">
        <v>675</v>
      </c>
      <c r="B680" s="3"/>
      <c r="C680" s="48" t="str">
        <f t="shared" si="20"/>
        <v/>
      </c>
      <c r="D680" s="5" t="str">
        <f>IF(PhieuBauCu!$B$2&gt;0,IF(LEN($B680)=0,"",IF(AND($B680&gt;0,VALUE(SUBSTITUTE($B680,"1","0"))=$B680),1,0)),"")</f>
        <v/>
      </c>
      <c r="E680" s="5" t="str">
        <f>IF(PhieuBauCu!$B$2&gt;1,IF(LEN($B680)=0,"",IF(AND($B680&gt;0,VALUE(SUBSTITUTE($B680,"2","0"))=$B680),1,0)),"")</f>
        <v/>
      </c>
      <c r="F680" s="5" t="str">
        <f>IF(PhieuBauCu!$B$2&gt;2,IF(LEN($B680)=0,"",IF(AND($B680&gt;0,VALUE(SUBSTITUTE($B680,"3","0"))=$B680),1,0)),"")</f>
        <v/>
      </c>
      <c r="G680" s="5" t="str">
        <f>IF(PhieuBauCu!$B$2&gt;3,IF(LEN($B680)=0,"",IF(AND($B680&gt;0,VALUE(SUBSTITUTE($B680,"4","0"))=$B680),1,0)),"")</f>
        <v/>
      </c>
      <c r="H680" s="5" t="str">
        <f>IF(PhieuBauCu!$B$2&gt;4,IF(LEN($B680)=0,"",IF(AND($B680&gt;0,VALUE(SUBSTITUTE($B680,"5","0"))=$B680),1,0)),"")</f>
        <v/>
      </c>
      <c r="I680" s="5" t="str">
        <f>IF(PhieuBauCu!$B$2&gt;5,IF(LEN($B680)=0,"",IF(AND($B680&gt;0,VALUE(SUBSTITUTE($B680,"6","0"))=$B680),1,0)),"")</f>
        <v/>
      </c>
      <c r="J680" s="5" t="str">
        <f>IF(PhieuBauCu!$B$2&gt;6,IF(LEN($B680)=0,"",IF(AND($B680&gt;0,VALUE(SUBSTITUTE($B680,"7","0"))=$B680),1,0)),"")</f>
        <v/>
      </c>
      <c r="K680" s="5" t="str">
        <f>IF(PhieuBauCu!$B$2&gt;7,IF(LEN($B680)=0,"",IF(AND($B680&gt;0,VALUE(SUBSTITUTE($B680,"8","0"))=$B680),1,0)),"")</f>
        <v/>
      </c>
      <c r="L680" s="5" t="str">
        <f>IF(PhieuBauCu!$B$2&gt;8,IF(LEN($B680)=0,"",IF(AND($B680&gt;0,VALUE(SUBSTITUTE($B680,"9","0"))=$B680),1,0)),"")</f>
        <v/>
      </c>
      <c r="M680" s="9">
        <f t="shared" si="21"/>
        <v>0</v>
      </c>
      <c r="N680" s="36">
        <f>IF(AND(M680&lt;=PhieuBauCu!$B$13,M680&gt;=1),1,0)</f>
        <v>0</v>
      </c>
    </row>
    <row r="681" spans="1:14" ht="28.5" customHeight="1">
      <c r="A681" s="2">
        <v>676</v>
      </c>
      <c r="B681" s="3"/>
      <c r="C681" s="48" t="str">
        <f t="shared" si="20"/>
        <v/>
      </c>
      <c r="D681" s="5" t="str">
        <f>IF(PhieuBauCu!$B$2&gt;0,IF(LEN($B681)=0,"",IF(AND($B681&gt;0,VALUE(SUBSTITUTE($B681,"1","0"))=$B681),1,0)),"")</f>
        <v/>
      </c>
      <c r="E681" s="5" t="str">
        <f>IF(PhieuBauCu!$B$2&gt;1,IF(LEN($B681)=0,"",IF(AND($B681&gt;0,VALUE(SUBSTITUTE($B681,"2","0"))=$B681),1,0)),"")</f>
        <v/>
      </c>
      <c r="F681" s="5" t="str">
        <f>IF(PhieuBauCu!$B$2&gt;2,IF(LEN($B681)=0,"",IF(AND($B681&gt;0,VALUE(SUBSTITUTE($B681,"3","0"))=$B681),1,0)),"")</f>
        <v/>
      </c>
      <c r="G681" s="5" t="str">
        <f>IF(PhieuBauCu!$B$2&gt;3,IF(LEN($B681)=0,"",IF(AND($B681&gt;0,VALUE(SUBSTITUTE($B681,"4","0"))=$B681),1,0)),"")</f>
        <v/>
      </c>
      <c r="H681" s="5" t="str">
        <f>IF(PhieuBauCu!$B$2&gt;4,IF(LEN($B681)=0,"",IF(AND($B681&gt;0,VALUE(SUBSTITUTE($B681,"5","0"))=$B681),1,0)),"")</f>
        <v/>
      </c>
      <c r="I681" s="5" t="str">
        <f>IF(PhieuBauCu!$B$2&gt;5,IF(LEN($B681)=0,"",IF(AND($B681&gt;0,VALUE(SUBSTITUTE($B681,"6","0"))=$B681),1,0)),"")</f>
        <v/>
      </c>
      <c r="J681" s="5" t="str">
        <f>IF(PhieuBauCu!$B$2&gt;6,IF(LEN($B681)=0,"",IF(AND($B681&gt;0,VALUE(SUBSTITUTE($B681,"7","0"))=$B681),1,0)),"")</f>
        <v/>
      </c>
      <c r="K681" s="5" t="str">
        <f>IF(PhieuBauCu!$B$2&gt;7,IF(LEN($B681)=0,"",IF(AND($B681&gt;0,VALUE(SUBSTITUTE($B681,"8","0"))=$B681),1,0)),"")</f>
        <v/>
      </c>
      <c r="L681" s="5" t="str">
        <f>IF(PhieuBauCu!$B$2&gt;8,IF(LEN($B681)=0,"",IF(AND($B681&gt;0,VALUE(SUBSTITUTE($B681,"9","0"))=$B681),1,0)),"")</f>
        <v/>
      </c>
      <c r="M681" s="9">
        <f t="shared" si="21"/>
        <v>0</v>
      </c>
      <c r="N681" s="36">
        <f>IF(AND(M681&lt;=PhieuBauCu!$B$13,M681&gt;=1),1,0)</f>
        <v>0</v>
      </c>
    </row>
    <row r="682" spans="1:14" ht="28.5" customHeight="1">
      <c r="A682" s="2">
        <v>677</v>
      </c>
      <c r="B682" s="3"/>
      <c r="C682" s="48" t="str">
        <f t="shared" si="20"/>
        <v/>
      </c>
      <c r="D682" s="5" t="str">
        <f>IF(PhieuBauCu!$B$2&gt;0,IF(LEN($B682)=0,"",IF(AND($B682&gt;0,VALUE(SUBSTITUTE($B682,"1","0"))=$B682),1,0)),"")</f>
        <v/>
      </c>
      <c r="E682" s="5" t="str">
        <f>IF(PhieuBauCu!$B$2&gt;1,IF(LEN($B682)=0,"",IF(AND($B682&gt;0,VALUE(SUBSTITUTE($B682,"2","0"))=$B682),1,0)),"")</f>
        <v/>
      </c>
      <c r="F682" s="5" t="str">
        <f>IF(PhieuBauCu!$B$2&gt;2,IF(LEN($B682)=0,"",IF(AND($B682&gt;0,VALUE(SUBSTITUTE($B682,"3","0"))=$B682),1,0)),"")</f>
        <v/>
      </c>
      <c r="G682" s="5" t="str">
        <f>IF(PhieuBauCu!$B$2&gt;3,IF(LEN($B682)=0,"",IF(AND($B682&gt;0,VALUE(SUBSTITUTE($B682,"4","0"))=$B682),1,0)),"")</f>
        <v/>
      </c>
      <c r="H682" s="5" t="str">
        <f>IF(PhieuBauCu!$B$2&gt;4,IF(LEN($B682)=0,"",IF(AND($B682&gt;0,VALUE(SUBSTITUTE($B682,"5","0"))=$B682),1,0)),"")</f>
        <v/>
      </c>
      <c r="I682" s="5" t="str">
        <f>IF(PhieuBauCu!$B$2&gt;5,IF(LEN($B682)=0,"",IF(AND($B682&gt;0,VALUE(SUBSTITUTE($B682,"6","0"))=$B682),1,0)),"")</f>
        <v/>
      </c>
      <c r="J682" s="5" t="str">
        <f>IF(PhieuBauCu!$B$2&gt;6,IF(LEN($B682)=0,"",IF(AND($B682&gt;0,VALUE(SUBSTITUTE($B682,"7","0"))=$B682),1,0)),"")</f>
        <v/>
      </c>
      <c r="K682" s="5" t="str">
        <f>IF(PhieuBauCu!$B$2&gt;7,IF(LEN($B682)=0,"",IF(AND($B682&gt;0,VALUE(SUBSTITUTE($B682,"8","0"))=$B682),1,0)),"")</f>
        <v/>
      </c>
      <c r="L682" s="5" t="str">
        <f>IF(PhieuBauCu!$B$2&gt;8,IF(LEN($B682)=0,"",IF(AND($B682&gt;0,VALUE(SUBSTITUTE($B682,"9","0"))=$B682),1,0)),"")</f>
        <v/>
      </c>
      <c r="M682" s="9">
        <f t="shared" si="21"/>
        <v>0</v>
      </c>
      <c r="N682" s="36">
        <f>IF(AND(M682&lt;=PhieuBauCu!$B$13,M682&gt;=1),1,0)</f>
        <v>0</v>
      </c>
    </row>
    <row r="683" spans="1:14" ht="28.5" customHeight="1">
      <c r="A683" s="2">
        <v>678</v>
      </c>
      <c r="B683" s="3"/>
      <c r="C683" s="48" t="str">
        <f t="shared" si="20"/>
        <v/>
      </c>
      <c r="D683" s="5" t="str">
        <f>IF(PhieuBauCu!$B$2&gt;0,IF(LEN($B683)=0,"",IF(AND($B683&gt;0,VALUE(SUBSTITUTE($B683,"1","0"))=$B683),1,0)),"")</f>
        <v/>
      </c>
      <c r="E683" s="5" t="str">
        <f>IF(PhieuBauCu!$B$2&gt;1,IF(LEN($B683)=0,"",IF(AND($B683&gt;0,VALUE(SUBSTITUTE($B683,"2","0"))=$B683),1,0)),"")</f>
        <v/>
      </c>
      <c r="F683" s="5" t="str">
        <f>IF(PhieuBauCu!$B$2&gt;2,IF(LEN($B683)=0,"",IF(AND($B683&gt;0,VALUE(SUBSTITUTE($B683,"3","0"))=$B683),1,0)),"")</f>
        <v/>
      </c>
      <c r="G683" s="5" t="str">
        <f>IF(PhieuBauCu!$B$2&gt;3,IF(LEN($B683)=0,"",IF(AND($B683&gt;0,VALUE(SUBSTITUTE($B683,"4","0"))=$B683),1,0)),"")</f>
        <v/>
      </c>
      <c r="H683" s="5" t="str">
        <f>IF(PhieuBauCu!$B$2&gt;4,IF(LEN($B683)=0,"",IF(AND($B683&gt;0,VALUE(SUBSTITUTE($B683,"5","0"))=$B683),1,0)),"")</f>
        <v/>
      </c>
      <c r="I683" s="5" t="str">
        <f>IF(PhieuBauCu!$B$2&gt;5,IF(LEN($B683)=0,"",IF(AND($B683&gt;0,VALUE(SUBSTITUTE($B683,"6","0"))=$B683),1,0)),"")</f>
        <v/>
      </c>
      <c r="J683" s="5" t="str">
        <f>IF(PhieuBauCu!$B$2&gt;6,IF(LEN($B683)=0,"",IF(AND($B683&gt;0,VALUE(SUBSTITUTE($B683,"7","0"))=$B683),1,0)),"")</f>
        <v/>
      </c>
      <c r="K683" s="5" t="str">
        <f>IF(PhieuBauCu!$B$2&gt;7,IF(LEN($B683)=0,"",IF(AND($B683&gt;0,VALUE(SUBSTITUTE($B683,"8","0"))=$B683),1,0)),"")</f>
        <v/>
      </c>
      <c r="L683" s="5" t="str">
        <f>IF(PhieuBauCu!$B$2&gt;8,IF(LEN($B683)=0,"",IF(AND($B683&gt;0,VALUE(SUBSTITUTE($B683,"9","0"))=$B683),1,0)),"")</f>
        <v/>
      </c>
      <c r="M683" s="9">
        <f t="shared" si="21"/>
        <v>0</v>
      </c>
      <c r="N683" s="36">
        <f>IF(AND(M683&lt;=PhieuBauCu!$B$13,M683&gt;=1),1,0)</f>
        <v>0</v>
      </c>
    </row>
    <row r="684" spans="1:14" ht="28.5" customHeight="1">
      <c r="A684" s="2">
        <v>679</v>
      </c>
      <c r="B684" s="3"/>
      <c r="C684" s="48" t="str">
        <f t="shared" si="20"/>
        <v/>
      </c>
      <c r="D684" s="5" t="str">
        <f>IF(PhieuBauCu!$B$2&gt;0,IF(LEN($B684)=0,"",IF(AND($B684&gt;0,VALUE(SUBSTITUTE($B684,"1","0"))=$B684),1,0)),"")</f>
        <v/>
      </c>
      <c r="E684" s="5" t="str">
        <f>IF(PhieuBauCu!$B$2&gt;1,IF(LEN($B684)=0,"",IF(AND($B684&gt;0,VALUE(SUBSTITUTE($B684,"2","0"))=$B684),1,0)),"")</f>
        <v/>
      </c>
      <c r="F684" s="5" t="str">
        <f>IF(PhieuBauCu!$B$2&gt;2,IF(LEN($B684)=0,"",IF(AND($B684&gt;0,VALUE(SUBSTITUTE($B684,"3","0"))=$B684),1,0)),"")</f>
        <v/>
      </c>
      <c r="G684" s="5" t="str">
        <f>IF(PhieuBauCu!$B$2&gt;3,IF(LEN($B684)=0,"",IF(AND($B684&gt;0,VALUE(SUBSTITUTE($B684,"4","0"))=$B684),1,0)),"")</f>
        <v/>
      </c>
      <c r="H684" s="5" t="str">
        <f>IF(PhieuBauCu!$B$2&gt;4,IF(LEN($B684)=0,"",IF(AND($B684&gt;0,VALUE(SUBSTITUTE($B684,"5","0"))=$B684),1,0)),"")</f>
        <v/>
      </c>
      <c r="I684" s="5" t="str">
        <f>IF(PhieuBauCu!$B$2&gt;5,IF(LEN($B684)=0,"",IF(AND($B684&gt;0,VALUE(SUBSTITUTE($B684,"6","0"))=$B684),1,0)),"")</f>
        <v/>
      </c>
      <c r="J684" s="5" t="str">
        <f>IF(PhieuBauCu!$B$2&gt;6,IF(LEN($B684)=0,"",IF(AND($B684&gt;0,VALUE(SUBSTITUTE($B684,"7","0"))=$B684),1,0)),"")</f>
        <v/>
      </c>
      <c r="K684" s="5" t="str">
        <f>IF(PhieuBauCu!$B$2&gt;7,IF(LEN($B684)=0,"",IF(AND($B684&gt;0,VALUE(SUBSTITUTE($B684,"8","0"))=$B684),1,0)),"")</f>
        <v/>
      </c>
      <c r="L684" s="5" t="str">
        <f>IF(PhieuBauCu!$B$2&gt;8,IF(LEN($B684)=0,"",IF(AND($B684&gt;0,VALUE(SUBSTITUTE($B684,"9","0"))=$B684),1,0)),"")</f>
        <v/>
      </c>
      <c r="M684" s="9">
        <f t="shared" si="21"/>
        <v>0</v>
      </c>
      <c r="N684" s="36">
        <f>IF(AND(M684&lt;=PhieuBauCu!$B$13,M684&gt;=1),1,0)</f>
        <v>0</v>
      </c>
    </row>
    <row r="685" spans="1:14" ht="28.5" customHeight="1">
      <c r="A685" s="2">
        <v>680</v>
      </c>
      <c r="B685" s="3"/>
      <c r="C685" s="48" t="str">
        <f t="shared" si="20"/>
        <v/>
      </c>
      <c r="D685" s="5" t="str">
        <f>IF(PhieuBauCu!$B$2&gt;0,IF(LEN($B685)=0,"",IF(AND($B685&gt;0,VALUE(SUBSTITUTE($B685,"1","0"))=$B685),1,0)),"")</f>
        <v/>
      </c>
      <c r="E685" s="5" t="str">
        <f>IF(PhieuBauCu!$B$2&gt;1,IF(LEN($B685)=0,"",IF(AND($B685&gt;0,VALUE(SUBSTITUTE($B685,"2","0"))=$B685),1,0)),"")</f>
        <v/>
      </c>
      <c r="F685" s="5" t="str">
        <f>IF(PhieuBauCu!$B$2&gt;2,IF(LEN($B685)=0,"",IF(AND($B685&gt;0,VALUE(SUBSTITUTE($B685,"3","0"))=$B685),1,0)),"")</f>
        <v/>
      </c>
      <c r="G685" s="5" t="str">
        <f>IF(PhieuBauCu!$B$2&gt;3,IF(LEN($B685)=0,"",IF(AND($B685&gt;0,VALUE(SUBSTITUTE($B685,"4","0"))=$B685),1,0)),"")</f>
        <v/>
      </c>
      <c r="H685" s="5" t="str">
        <f>IF(PhieuBauCu!$B$2&gt;4,IF(LEN($B685)=0,"",IF(AND($B685&gt;0,VALUE(SUBSTITUTE($B685,"5","0"))=$B685),1,0)),"")</f>
        <v/>
      </c>
      <c r="I685" s="5" t="str">
        <f>IF(PhieuBauCu!$B$2&gt;5,IF(LEN($B685)=0,"",IF(AND($B685&gt;0,VALUE(SUBSTITUTE($B685,"6","0"))=$B685),1,0)),"")</f>
        <v/>
      </c>
      <c r="J685" s="5" t="str">
        <f>IF(PhieuBauCu!$B$2&gt;6,IF(LEN($B685)=0,"",IF(AND($B685&gt;0,VALUE(SUBSTITUTE($B685,"7","0"))=$B685),1,0)),"")</f>
        <v/>
      </c>
      <c r="K685" s="5" t="str">
        <f>IF(PhieuBauCu!$B$2&gt;7,IF(LEN($B685)=0,"",IF(AND($B685&gt;0,VALUE(SUBSTITUTE($B685,"8","0"))=$B685),1,0)),"")</f>
        <v/>
      </c>
      <c r="L685" s="5" t="str">
        <f>IF(PhieuBauCu!$B$2&gt;8,IF(LEN($B685)=0,"",IF(AND($B685&gt;0,VALUE(SUBSTITUTE($B685,"9","0"))=$B685),1,0)),"")</f>
        <v/>
      </c>
      <c r="M685" s="9">
        <f t="shared" si="21"/>
        <v>0</v>
      </c>
      <c r="N685" s="36">
        <f>IF(AND(M685&lt;=PhieuBauCu!$B$13,M685&gt;=1),1,0)</f>
        <v>0</v>
      </c>
    </row>
    <row r="686" spans="1:14" ht="28.5" customHeight="1">
      <c r="A686" s="2">
        <v>681</v>
      </c>
      <c r="B686" s="3"/>
      <c r="C686" s="48" t="str">
        <f t="shared" si="20"/>
        <v/>
      </c>
      <c r="D686" s="5" t="str">
        <f>IF(PhieuBauCu!$B$2&gt;0,IF(LEN($B686)=0,"",IF(AND($B686&gt;0,VALUE(SUBSTITUTE($B686,"1","0"))=$B686),1,0)),"")</f>
        <v/>
      </c>
      <c r="E686" s="5" t="str">
        <f>IF(PhieuBauCu!$B$2&gt;1,IF(LEN($B686)=0,"",IF(AND($B686&gt;0,VALUE(SUBSTITUTE($B686,"2","0"))=$B686),1,0)),"")</f>
        <v/>
      </c>
      <c r="F686" s="5" t="str">
        <f>IF(PhieuBauCu!$B$2&gt;2,IF(LEN($B686)=0,"",IF(AND($B686&gt;0,VALUE(SUBSTITUTE($B686,"3","0"))=$B686),1,0)),"")</f>
        <v/>
      </c>
      <c r="G686" s="5" t="str">
        <f>IF(PhieuBauCu!$B$2&gt;3,IF(LEN($B686)=0,"",IF(AND($B686&gt;0,VALUE(SUBSTITUTE($B686,"4","0"))=$B686),1,0)),"")</f>
        <v/>
      </c>
      <c r="H686" s="5" t="str">
        <f>IF(PhieuBauCu!$B$2&gt;4,IF(LEN($B686)=0,"",IF(AND($B686&gt;0,VALUE(SUBSTITUTE($B686,"5","0"))=$B686),1,0)),"")</f>
        <v/>
      </c>
      <c r="I686" s="5" t="str">
        <f>IF(PhieuBauCu!$B$2&gt;5,IF(LEN($B686)=0,"",IF(AND($B686&gt;0,VALUE(SUBSTITUTE($B686,"6","0"))=$B686),1,0)),"")</f>
        <v/>
      </c>
      <c r="J686" s="5" t="str">
        <f>IF(PhieuBauCu!$B$2&gt;6,IF(LEN($B686)=0,"",IF(AND($B686&gt;0,VALUE(SUBSTITUTE($B686,"7","0"))=$B686),1,0)),"")</f>
        <v/>
      </c>
      <c r="K686" s="5" t="str">
        <f>IF(PhieuBauCu!$B$2&gt;7,IF(LEN($B686)=0,"",IF(AND($B686&gt;0,VALUE(SUBSTITUTE($B686,"8","0"))=$B686),1,0)),"")</f>
        <v/>
      </c>
      <c r="L686" s="5" t="str">
        <f>IF(PhieuBauCu!$B$2&gt;8,IF(LEN($B686)=0,"",IF(AND($B686&gt;0,VALUE(SUBSTITUTE($B686,"9","0"))=$B686),1,0)),"")</f>
        <v/>
      </c>
      <c r="M686" s="9">
        <f t="shared" si="21"/>
        <v>0</v>
      </c>
      <c r="N686" s="36">
        <f>IF(AND(M686&lt;=PhieuBauCu!$B$13,M686&gt;=1),1,0)</f>
        <v>0</v>
      </c>
    </row>
    <row r="687" spans="1:14" ht="28.5" customHeight="1">
      <c r="A687" s="2">
        <v>682</v>
      </c>
      <c r="B687" s="3"/>
      <c r="C687" s="48" t="str">
        <f t="shared" si="20"/>
        <v/>
      </c>
      <c r="D687" s="5" t="str">
        <f>IF(PhieuBauCu!$B$2&gt;0,IF(LEN($B687)=0,"",IF(AND($B687&gt;0,VALUE(SUBSTITUTE($B687,"1","0"))=$B687),1,0)),"")</f>
        <v/>
      </c>
      <c r="E687" s="5" t="str">
        <f>IF(PhieuBauCu!$B$2&gt;1,IF(LEN($B687)=0,"",IF(AND($B687&gt;0,VALUE(SUBSTITUTE($B687,"2","0"))=$B687),1,0)),"")</f>
        <v/>
      </c>
      <c r="F687" s="5" t="str">
        <f>IF(PhieuBauCu!$B$2&gt;2,IF(LEN($B687)=0,"",IF(AND($B687&gt;0,VALUE(SUBSTITUTE($B687,"3","0"))=$B687),1,0)),"")</f>
        <v/>
      </c>
      <c r="G687" s="5" t="str">
        <f>IF(PhieuBauCu!$B$2&gt;3,IF(LEN($B687)=0,"",IF(AND($B687&gt;0,VALUE(SUBSTITUTE($B687,"4","0"))=$B687),1,0)),"")</f>
        <v/>
      </c>
      <c r="H687" s="5" t="str">
        <f>IF(PhieuBauCu!$B$2&gt;4,IF(LEN($B687)=0,"",IF(AND($B687&gt;0,VALUE(SUBSTITUTE($B687,"5","0"))=$B687),1,0)),"")</f>
        <v/>
      </c>
      <c r="I687" s="5" t="str">
        <f>IF(PhieuBauCu!$B$2&gt;5,IF(LEN($B687)=0,"",IF(AND($B687&gt;0,VALUE(SUBSTITUTE($B687,"6","0"))=$B687),1,0)),"")</f>
        <v/>
      </c>
      <c r="J687" s="5" t="str">
        <f>IF(PhieuBauCu!$B$2&gt;6,IF(LEN($B687)=0,"",IF(AND($B687&gt;0,VALUE(SUBSTITUTE($B687,"7","0"))=$B687),1,0)),"")</f>
        <v/>
      </c>
      <c r="K687" s="5" t="str">
        <f>IF(PhieuBauCu!$B$2&gt;7,IF(LEN($B687)=0,"",IF(AND($B687&gt;0,VALUE(SUBSTITUTE($B687,"8","0"))=$B687),1,0)),"")</f>
        <v/>
      </c>
      <c r="L687" s="5" t="str">
        <f>IF(PhieuBauCu!$B$2&gt;8,IF(LEN($B687)=0,"",IF(AND($B687&gt;0,VALUE(SUBSTITUTE($B687,"9","0"))=$B687),1,0)),"")</f>
        <v/>
      </c>
      <c r="M687" s="9">
        <f t="shared" si="21"/>
        <v>0</v>
      </c>
      <c r="N687" s="36">
        <f>IF(AND(M687&lt;=PhieuBauCu!$B$13,M687&gt;=1),1,0)</f>
        <v>0</v>
      </c>
    </row>
    <row r="688" spans="1:14" ht="28.5" customHeight="1">
      <c r="A688" s="2">
        <v>683</v>
      </c>
      <c r="B688" s="3"/>
      <c r="C688" s="48" t="str">
        <f t="shared" si="20"/>
        <v/>
      </c>
      <c r="D688" s="5" t="str">
        <f>IF(PhieuBauCu!$B$2&gt;0,IF(LEN($B688)=0,"",IF(AND($B688&gt;0,VALUE(SUBSTITUTE($B688,"1","0"))=$B688),1,0)),"")</f>
        <v/>
      </c>
      <c r="E688" s="5" t="str">
        <f>IF(PhieuBauCu!$B$2&gt;1,IF(LEN($B688)=0,"",IF(AND($B688&gt;0,VALUE(SUBSTITUTE($B688,"2","0"))=$B688),1,0)),"")</f>
        <v/>
      </c>
      <c r="F688" s="5" t="str">
        <f>IF(PhieuBauCu!$B$2&gt;2,IF(LEN($B688)=0,"",IF(AND($B688&gt;0,VALUE(SUBSTITUTE($B688,"3","0"))=$B688),1,0)),"")</f>
        <v/>
      </c>
      <c r="G688" s="5" t="str">
        <f>IF(PhieuBauCu!$B$2&gt;3,IF(LEN($B688)=0,"",IF(AND($B688&gt;0,VALUE(SUBSTITUTE($B688,"4","0"))=$B688),1,0)),"")</f>
        <v/>
      </c>
      <c r="H688" s="5" t="str">
        <f>IF(PhieuBauCu!$B$2&gt;4,IF(LEN($B688)=0,"",IF(AND($B688&gt;0,VALUE(SUBSTITUTE($B688,"5","0"))=$B688),1,0)),"")</f>
        <v/>
      </c>
      <c r="I688" s="5" t="str">
        <f>IF(PhieuBauCu!$B$2&gt;5,IF(LEN($B688)=0,"",IF(AND($B688&gt;0,VALUE(SUBSTITUTE($B688,"6","0"))=$B688),1,0)),"")</f>
        <v/>
      </c>
      <c r="J688" s="5" t="str">
        <f>IF(PhieuBauCu!$B$2&gt;6,IF(LEN($B688)=0,"",IF(AND($B688&gt;0,VALUE(SUBSTITUTE($B688,"7","0"))=$B688),1,0)),"")</f>
        <v/>
      </c>
      <c r="K688" s="5" t="str">
        <f>IF(PhieuBauCu!$B$2&gt;7,IF(LEN($B688)=0,"",IF(AND($B688&gt;0,VALUE(SUBSTITUTE($B688,"8","0"))=$B688),1,0)),"")</f>
        <v/>
      </c>
      <c r="L688" s="5" t="str">
        <f>IF(PhieuBauCu!$B$2&gt;8,IF(LEN($B688)=0,"",IF(AND($B688&gt;0,VALUE(SUBSTITUTE($B688,"9","0"))=$B688),1,0)),"")</f>
        <v/>
      </c>
      <c r="M688" s="9">
        <f t="shared" si="21"/>
        <v>0</v>
      </c>
      <c r="N688" s="36">
        <f>IF(AND(M688&lt;=PhieuBauCu!$B$13,M688&gt;=1),1,0)</f>
        <v>0</v>
      </c>
    </row>
    <row r="689" spans="1:14" ht="28.5" customHeight="1">
      <c r="A689" s="2">
        <v>684</v>
      </c>
      <c r="B689" s="3"/>
      <c r="C689" s="48" t="str">
        <f t="shared" si="20"/>
        <v/>
      </c>
      <c r="D689" s="5" t="str">
        <f>IF(PhieuBauCu!$B$2&gt;0,IF(LEN($B689)=0,"",IF(AND($B689&gt;0,VALUE(SUBSTITUTE($B689,"1","0"))=$B689),1,0)),"")</f>
        <v/>
      </c>
      <c r="E689" s="5" t="str">
        <f>IF(PhieuBauCu!$B$2&gt;1,IF(LEN($B689)=0,"",IF(AND($B689&gt;0,VALUE(SUBSTITUTE($B689,"2","0"))=$B689),1,0)),"")</f>
        <v/>
      </c>
      <c r="F689" s="5" t="str">
        <f>IF(PhieuBauCu!$B$2&gt;2,IF(LEN($B689)=0,"",IF(AND($B689&gt;0,VALUE(SUBSTITUTE($B689,"3","0"))=$B689),1,0)),"")</f>
        <v/>
      </c>
      <c r="G689" s="5" t="str">
        <f>IF(PhieuBauCu!$B$2&gt;3,IF(LEN($B689)=0,"",IF(AND($B689&gt;0,VALUE(SUBSTITUTE($B689,"4","0"))=$B689),1,0)),"")</f>
        <v/>
      </c>
      <c r="H689" s="5" t="str">
        <f>IF(PhieuBauCu!$B$2&gt;4,IF(LEN($B689)=0,"",IF(AND($B689&gt;0,VALUE(SUBSTITUTE($B689,"5","0"))=$B689),1,0)),"")</f>
        <v/>
      </c>
      <c r="I689" s="5" t="str">
        <f>IF(PhieuBauCu!$B$2&gt;5,IF(LEN($B689)=0,"",IF(AND($B689&gt;0,VALUE(SUBSTITUTE($B689,"6","0"))=$B689),1,0)),"")</f>
        <v/>
      </c>
      <c r="J689" s="5" t="str">
        <f>IF(PhieuBauCu!$B$2&gt;6,IF(LEN($B689)=0,"",IF(AND($B689&gt;0,VALUE(SUBSTITUTE($B689,"7","0"))=$B689),1,0)),"")</f>
        <v/>
      </c>
      <c r="K689" s="5" t="str">
        <f>IF(PhieuBauCu!$B$2&gt;7,IF(LEN($B689)=0,"",IF(AND($B689&gt;0,VALUE(SUBSTITUTE($B689,"8","0"))=$B689),1,0)),"")</f>
        <v/>
      </c>
      <c r="L689" s="5" t="str">
        <f>IF(PhieuBauCu!$B$2&gt;8,IF(LEN($B689)=0,"",IF(AND($B689&gt;0,VALUE(SUBSTITUTE($B689,"9","0"))=$B689),1,0)),"")</f>
        <v/>
      </c>
      <c r="M689" s="9">
        <f t="shared" si="21"/>
        <v>0</v>
      </c>
      <c r="N689" s="36">
        <f>IF(AND(M689&lt;=PhieuBauCu!$B$13,M689&gt;=1),1,0)</f>
        <v>0</v>
      </c>
    </row>
    <row r="690" spans="1:14" ht="28.5" customHeight="1">
      <c r="A690" s="2">
        <v>685</v>
      </c>
      <c r="B690" s="3"/>
      <c r="C690" s="48" t="str">
        <f t="shared" si="20"/>
        <v/>
      </c>
      <c r="D690" s="5" t="str">
        <f>IF(PhieuBauCu!$B$2&gt;0,IF(LEN($B690)=0,"",IF(AND($B690&gt;0,VALUE(SUBSTITUTE($B690,"1","0"))=$B690),1,0)),"")</f>
        <v/>
      </c>
      <c r="E690" s="5" t="str">
        <f>IF(PhieuBauCu!$B$2&gt;1,IF(LEN($B690)=0,"",IF(AND($B690&gt;0,VALUE(SUBSTITUTE($B690,"2","0"))=$B690),1,0)),"")</f>
        <v/>
      </c>
      <c r="F690" s="5" t="str">
        <f>IF(PhieuBauCu!$B$2&gt;2,IF(LEN($B690)=0,"",IF(AND($B690&gt;0,VALUE(SUBSTITUTE($B690,"3","0"))=$B690),1,0)),"")</f>
        <v/>
      </c>
      <c r="G690" s="5" t="str">
        <f>IF(PhieuBauCu!$B$2&gt;3,IF(LEN($B690)=0,"",IF(AND($B690&gt;0,VALUE(SUBSTITUTE($B690,"4","0"))=$B690),1,0)),"")</f>
        <v/>
      </c>
      <c r="H690" s="5" t="str">
        <f>IF(PhieuBauCu!$B$2&gt;4,IF(LEN($B690)=0,"",IF(AND($B690&gt;0,VALUE(SUBSTITUTE($B690,"5","0"))=$B690),1,0)),"")</f>
        <v/>
      </c>
      <c r="I690" s="5" t="str">
        <f>IF(PhieuBauCu!$B$2&gt;5,IF(LEN($B690)=0,"",IF(AND($B690&gt;0,VALUE(SUBSTITUTE($B690,"6","0"))=$B690),1,0)),"")</f>
        <v/>
      </c>
      <c r="J690" s="5" t="str">
        <f>IF(PhieuBauCu!$B$2&gt;6,IF(LEN($B690)=0,"",IF(AND($B690&gt;0,VALUE(SUBSTITUTE($B690,"7","0"))=$B690),1,0)),"")</f>
        <v/>
      </c>
      <c r="K690" s="5" t="str">
        <f>IF(PhieuBauCu!$B$2&gt;7,IF(LEN($B690)=0,"",IF(AND($B690&gt;0,VALUE(SUBSTITUTE($B690,"8","0"))=$B690),1,0)),"")</f>
        <v/>
      </c>
      <c r="L690" s="5" t="str">
        <f>IF(PhieuBauCu!$B$2&gt;8,IF(LEN($B690)=0,"",IF(AND($B690&gt;0,VALUE(SUBSTITUTE($B690,"9","0"))=$B690),1,0)),"")</f>
        <v/>
      </c>
      <c r="M690" s="9">
        <f t="shared" si="21"/>
        <v>0</v>
      </c>
      <c r="N690" s="36">
        <f>IF(AND(M690&lt;=PhieuBauCu!$B$13,M690&gt;=1),1,0)</f>
        <v>0</v>
      </c>
    </row>
    <row r="691" spans="1:14" ht="28.5" customHeight="1">
      <c r="A691" s="2">
        <v>686</v>
      </c>
      <c r="B691" s="3"/>
      <c r="C691" s="48" t="str">
        <f t="shared" si="20"/>
        <v/>
      </c>
      <c r="D691" s="5" t="str">
        <f>IF(PhieuBauCu!$B$2&gt;0,IF(LEN($B691)=0,"",IF(AND($B691&gt;0,VALUE(SUBSTITUTE($B691,"1","0"))=$B691),1,0)),"")</f>
        <v/>
      </c>
      <c r="E691" s="5" t="str">
        <f>IF(PhieuBauCu!$B$2&gt;1,IF(LEN($B691)=0,"",IF(AND($B691&gt;0,VALUE(SUBSTITUTE($B691,"2","0"))=$B691),1,0)),"")</f>
        <v/>
      </c>
      <c r="F691" s="5" t="str">
        <f>IF(PhieuBauCu!$B$2&gt;2,IF(LEN($B691)=0,"",IF(AND($B691&gt;0,VALUE(SUBSTITUTE($B691,"3","0"))=$B691),1,0)),"")</f>
        <v/>
      </c>
      <c r="G691" s="5" t="str">
        <f>IF(PhieuBauCu!$B$2&gt;3,IF(LEN($B691)=0,"",IF(AND($B691&gt;0,VALUE(SUBSTITUTE($B691,"4","0"))=$B691),1,0)),"")</f>
        <v/>
      </c>
      <c r="H691" s="5" t="str">
        <f>IF(PhieuBauCu!$B$2&gt;4,IF(LEN($B691)=0,"",IF(AND($B691&gt;0,VALUE(SUBSTITUTE($B691,"5","0"))=$B691),1,0)),"")</f>
        <v/>
      </c>
      <c r="I691" s="5" t="str">
        <f>IF(PhieuBauCu!$B$2&gt;5,IF(LEN($B691)=0,"",IF(AND($B691&gt;0,VALUE(SUBSTITUTE($B691,"6","0"))=$B691),1,0)),"")</f>
        <v/>
      </c>
      <c r="J691" s="5" t="str">
        <f>IF(PhieuBauCu!$B$2&gt;6,IF(LEN($B691)=0,"",IF(AND($B691&gt;0,VALUE(SUBSTITUTE($B691,"7","0"))=$B691),1,0)),"")</f>
        <v/>
      </c>
      <c r="K691" s="5" t="str">
        <f>IF(PhieuBauCu!$B$2&gt;7,IF(LEN($B691)=0,"",IF(AND($B691&gt;0,VALUE(SUBSTITUTE($B691,"8","0"))=$B691),1,0)),"")</f>
        <v/>
      </c>
      <c r="L691" s="5" t="str">
        <f>IF(PhieuBauCu!$B$2&gt;8,IF(LEN($B691)=0,"",IF(AND($B691&gt;0,VALUE(SUBSTITUTE($B691,"9","0"))=$B691),1,0)),"")</f>
        <v/>
      </c>
      <c r="M691" s="9">
        <f t="shared" si="21"/>
        <v>0</v>
      </c>
      <c r="N691" s="36">
        <f>IF(AND(M691&lt;=PhieuBauCu!$B$13,M691&gt;=1),1,0)</f>
        <v>0</v>
      </c>
    </row>
    <row r="692" spans="1:14" ht="28.5" customHeight="1">
      <c r="A692" s="2">
        <v>687</v>
      </c>
      <c r="B692" s="3"/>
      <c r="C692" s="48" t="str">
        <f t="shared" si="20"/>
        <v/>
      </c>
      <c r="D692" s="5" t="str">
        <f>IF(PhieuBauCu!$B$2&gt;0,IF(LEN($B692)=0,"",IF(AND($B692&gt;0,VALUE(SUBSTITUTE($B692,"1","0"))=$B692),1,0)),"")</f>
        <v/>
      </c>
      <c r="E692" s="5" t="str">
        <f>IF(PhieuBauCu!$B$2&gt;1,IF(LEN($B692)=0,"",IF(AND($B692&gt;0,VALUE(SUBSTITUTE($B692,"2","0"))=$B692),1,0)),"")</f>
        <v/>
      </c>
      <c r="F692" s="5" t="str">
        <f>IF(PhieuBauCu!$B$2&gt;2,IF(LEN($B692)=0,"",IF(AND($B692&gt;0,VALUE(SUBSTITUTE($B692,"3","0"))=$B692),1,0)),"")</f>
        <v/>
      </c>
      <c r="G692" s="5" t="str">
        <f>IF(PhieuBauCu!$B$2&gt;3,IF(LEN($B692)=0,"",IF(AND($B692&gt;0,VALUE(SUBSTITUTE($B692,"4","0"))=$B692),1,0)),"")</f>
        <v/>
      </c>
      <c r="H692" s="5" t="str">
        <f>IF(PhieuBauCu!$B$2&gt;4,IF(LEN($B692)=0,"",IF(AND($B692&gt;0,VALUE(SUBSTITUTE($B692,"5","0"))=$B692),1,0)),"")</f>
        <v/>
      </c>
      <c r="I692" s="5" t="str">
        <f>IF(PhieuBauCu!$B$2&gt;5,IF(LEN($B692)=0,"",IF(AND($B692&gt;0,VALUE(SUBSTITUTE($B692,"6","0"))=$B692),1,0)),"")</f>
        <v/>
      </c>
      <c r="J692" s="5" t="str">
        <f>IF(PhieuBauCu!$B$2&gt;6,IF(LEN($B692)=0,"",IF(AND($B692&gt;0,VALUE(SUBSTITUTE($B692,"7","0"))=$B692),1,0)),"")</f>
        <v/>
      </c>
      <c r="K692" s="5" t="str">
        <f>IF(PhieuBauCu!$B$2&gt;7,IF(LEN($B692)=0,"",IF(AND($B692&gt;0,VALUE(SUBSTITUTE($B692,"8","0"))=$B692),1,0)),"")</f>
        <v/>
      </c>
      <c r="L692" s="5" t="str">
        <f>IF(PhieuBauCu!$B$2&gt;8,IF(LEN($B692)=0,"",IF(AND($B692&gt;0,VALUE(SUBSTITUTE($B692,"9","0"))=$B692),1,0)),"")</f>
        <v/>
      </c>
      <c r="M692" s="9">
        <f t="shared" si="21"/>
        <v>0</v>
      </c>
      <c r="N692" s="36">
        <f>IF(AND(M692&lt;=PhieuBauCu!$B$13,M692&gt;=1),1,0)</f>
        <v>0</v>
      </c>
    </row>
    <row r="693" spans="1:14" ht="28.5" customHeight="1">
      <c r="A693" s="2">
        <v>688</v>
      </c>
      <c r="B693" s="3"/>
      <c r="C693" s="48" t="str">
        <f t="shared" si="20"/>
        <v/>
      </c>
      <c r="D693" s="5" t="str">
        <f>IF(PhieuBauCu!$B$2&gt;0,IF(LEN($B693)=0,"",IF(AND($B693&gt;0,VALUE(SUBSTITUTE($B693,"1","0"))=$B693),1,0)),"")</f>
        <v/>
      </c>
      <c r="E693" s="5" t="str">
        <f>IF(PhieuBauCu!$B$2&gt;1,IF(LEN($B693)=0,"",IF(AND($B693&gt;0,VALUE(SUBSTITUTE($B693,"2","0"))=$B693),1,0)),"")</f>
        <v/>
      </c>
      <c r="F693" s="5" t="str">
        <f>IF(PhieuBauCu!$B$2&gt;2,IF(LEN($B693)=0,"",IF(AND($B693&gt;0,VALUE(SUBSTITUTE($B693,"3","0"))=$B693),1,0)),"")</f>
        <v/>
      </c>
      <c r="G693" s="5" t="str">
        <f>IF(PhieuBauCu!$B$2&gt;3,IF(LEN($B693)=0,"",IF(AND($B693&gt;0,VALUE(SUBSTITUTE($B693,"4","0"))=$B693),1,0)),"")</f>
        <v/>
      </c>
      <c r="H693" s="5" t="str">
        <f>IF(PhieuBauCu!$B$2&gt;4,IF(LEN($B693)=0,"",IF(AND($B693&gt;0,VALUE(SUBSTITUTE($B693,"5","0"))=$B693),1,0)),"")</f>
        <v/>
      </c>
      <c r="I693" s="5" t="str">
        <f>IF(PhieuBauCu!$B$2&gt;5,IF(LEN($B693)=0,"",IF(AND($B693&gt;0,VALUE(SUBSTITUTE($B693,"6","0"))=$B693),1,0)),"")</f>
        <v/>
      </c>
      <c r="J693" s="5" t="str">
        <f>IF(PhieuBauCu!$B$2&gt;6,IF(LEN($B693)=0,"",IF(AND($B693&gt;0,VALUE(SUBSTITUTE($B693,"7","0"))=$B693),1,0)),"")</f>
        <v/>
      </c>
      <c r="K693" s="5" t="str">
        <f>IF(PhieuBauCu!$B$2&gt;7,IF(LEN($B693)=0,"",IF(AND($B693&gt;0,VALUE(SUBSTITUTE($B693,"8","0"))=$B693),1,0)),"")</f>
        <v/>
      </c>
      <c r="L693" s="5" t="str">
        <f>IF(PhieuBauCu!$B$2&gt;8,IF(LEN($B693)=0,"",IF(AND($B693&gt;0,VALUE(SUBSTITUTE($B693,"9","0"))=$B693),1,0)),"")</f>
        <v/>
      </c>
      <c r="M693" s="9">
        <f t="shared" si="21"/>
        <v>0</v>
      </c>
      <c r="N693" s="36">
        <f>IF(AND(M693&lt;=PhieuBauCu!$B$13,M693&gt;=1),1,0)</f>
        <v>0</v>
      </c>
    </row>
    <row r="694" spans="1:14" ht="28.5" customHeight="1">
      <c r="A694" s="2">
        <v>689</v>
      </c>
      <c r="B694" s="3"/>
      <c r="C694" s="48" t="str">
        <f t="shared" si="20"/>
        <v/>
      </c>
      <c r="D694" s="5" t="str">
        <f>IF(PhieuBauCu!$B$2&gt;0,IF(LEN($B694)=0,"",IF(AND($B694&gt;0,VALUE(SUBSTITUTE($B694,"1","0"))=$B694),1,0)),"")</f>
        <v/>
      </c>
      <c r="E694" s="5" t="str">
        <f>IF(PhieuBauCu!$B$2&gt;1,IF(LEN($B694)=0,"",IF(AND($B694&gt;0,VALUE(SUBSTITUTE($B694,"2","0"))=$B694),1,0)),"")</f>
        <v/>
      </c>
      <c r="F694" s="5" t="str">
        <f>IF(PhieuBauCu!$B$2&gt;2,IF(LEN($B694)=0,"",IF(AND($B694&gt;0,VALUE(SUBSTITUTE($B694,"3","0"))=$B694),1,0)),"")</f>
        <v/>
      </c>
      <c r="G694" s="5" t="str">
        <f>IF(PhieuBauCu!$B$2&gt;3,IF(LEN($B694)=0,"",IF(AND($B694&gt;0,VALUE(SUBSTITUTE($B694,"4","0"))=$B694),1,0)),"")</f>
        <v/>
      </c>
      <c r="H694" s="5" t="str">
        <f>IF(PhieuBauCu!$B$2&gt;4,IF(LEN($B694)=0,"",IF(AND($B694&gt;0,VALUE(SUBSTITUTE($B694,"5","0"))=$B694),1,0)),"")</f>
        <v/>
      </c>
      <c r="I694" s="5" t="str">
        <f>IF(PhieuBauCu!$B$2&gt;5,IF(LEN($B694)=0,"",IF(AND($B694&gt;0,VALUE(SUBSTITUTE($B694,"6","0"))=$B694),1,0)),"")</f>
        <v/>
      </c>
      <c r="J694" s="5" t="str">
        <f>IF(PhieuBauCu!$B$2&gt;6,IF(LEN($B694)=0,"",IF(AND($B694&gt;0,VALUE(SUBSTITUTE($B694,"7","0"))=$B694),1,0)),"")</f>
        <v/>
      </c>
      <c r="K694" s="5" t="str">
        <f>IF(PhieuBauCu!$B$2&gt;7,IF(LEN($B694)=0,"",IF(AND($B694&gt;0,VALUE(SUBSTITUTE($B694,"8","0"))=$B694),1,0)),"")</f>
        <v/>
      </c>
      <c r="L694" s="5" t="str">
        <f>IF(PhieuBauCu!$B$2&gt;8,IF(LEN($B694)=0,"",IF(AND($B694&gt;0,VALUE(SUBSTITUTE($B694,"9","0"))=$B694),1,0)),"")</f>
        <v/>
      </c>
      <c r="M694" s="9">
        <f t="shared" si="21"/>
        <v>0</v>
      </c>
      <c r="N694" s="36">
        <f>IF(AND(M694&lt;=PhieuBauCu!$B$13,M694&gt;=1),1,0)</f>
        <v>0</v>
      </c>
    </row>
    <row r="695" spans="1:14" ht="28.5" customHeight="1">
      <c r="A695" s="2">
        <v>690</v>
      </c>
      <c r="B695" s="3"/>
      <c r="C695" s="48" t="str">
        <f t="shared" si="20"/>
        <v/>
      </c>
      <c r="D695" s="5" t="str">
        <f>IF(PhieuBauCu!$B$2&gt;0,IF(LEN($B695)=0,"",IF(AND($B695&gt;0,VALUE(SUBSTITUTE($B695,"1","0"))=$B695),1,0)),"")</f>
        <v/>
      </c>
      <c r="E695" s="5" t="str">
        <f>IF(PhieuBauCu!$B$2&gt;1,IF(LEN($B695)=0,"",IF(AND($B695&gt;0,VALUE(SUBSTITUTE($B695,"2","0"))=$B695),1,0)),"")</f>
        <v/>
      </c>
      <c r="F695" s="5" t="str">
        <f>IF(PhieuBauCu!$B$2&gt;2,IF(LEN($B695)=0,"",IF(AND($B695&gt;0,VALUE(SUBSTITUTE($B695,"3","0"))=$B695),1,0)),"")</f>
        <v/>
      </c>
      <c r="G695" s="5" t="str">
        <f>IF(PhieuBauCu!$B$2&gt;3,IF(LEN($B695)=0,"",IF(AND($B695&gt;0,VALUE(SUBSTITUTE($B695,"4","0"))=$B695),1,0)),"")</f>
        <v/>
      </c>
      <c r="H695" s="5" t="str">
        <f>IF(PhieuBauCu!$B$2&gt;4,IF(LEN($B695)=0,"",IF(AND($B695&gt;0,VALUE(SUBSTITUTE($B695,"5","0"))=$B695),1,0)),"")</f>
        <v/>
      </c>
      <c r="I695" s="5" t="str">
        <f>IF(PhieuBauCu!$B$2&gt;5,IF(LEN($B695)=0,"",IF(AND($B695&gt;0,VALUE(SUBSTITUTE($B695,"6","0"))=$B695),1,0)),"")</f>
        <v/>
      </c>
      <c r="J695" s="5" t="str">
        <f>IF(PhieuBauCu!$B$2&gt;6,IF(LEN($B695)=0,"",IF(AND($B695&gt;0,VALUE(SUBSTITUTE($B695,"7","0"))=$B695),1,0)),"")</f>
        <v/>
      </c>
      <c r="K695" s="5" t="str">
        <f>IF(PhieuBauCu!$B$2&gt;7,IF(LEN($B695)=0,"",IF(AND($B695&gt;0,VALUE(SUBSTITUTE($B695,"8","0"))=$B695),1,0)),"")</f>
        <v/>
      </c>
      <c r="L695" s="5" t="str">
        <f>IF(PhieuBauCu!$B$2&gt;8,IF(LEN($B695)=0,"",IF(AND($B695&gt;0,VALUE(SUBSTITUTE($B695,"9","0"))=$B695),1,0)),"")</f>
        <v/>
      </c>
      <c r="M695" s="9">
        <f t="shared" si="21"/>
        <v>0</v>
      </c>
      <c r="N695" s="36">
        <f>IF(AND(M695&lt;=PhieuBauCu!$B$13,M695&gt;=1),1,0)</f>
        <v>0</v>
      </c>
    </row>
    <row r="696" spans="1:14" ht="28.5" customHeight="1">
      <c r="A696" s="2">
        <v>691</v>
      </c>
      <c r="B696" s="3"/>
      <c r="C696" s="48" t="str">
        <f t="shared" si="20"/>
        <v/>
      </c>
      <c r="D696" s="5" t="str">
        <f>IF(PhieuBauCu!$B$2&gt;0,IF(LEN($B696)=0,"",IF(AND($B696&gt;0,VALUE(SUBSTITUTE($B696,"1","0"))=$B696),1,0)),"")</f>
        <v/>
      </c>
      <c r="E696" s="5" t="str">
        <f>IF(PhieuBauCu!$B$2&gt;1,IF(LEN($B696)=0,"",IF(AND($B696&gt;0,VALUE(SUBSTITUTE($B696,"2","0"))=$B696),1,0)),"")</f>
        <v/>
      </c>
      <c r="F696" s="5" t="str">
        <f>IF(PhieuBauCu!$B$2&gt;2,IF(LEN($B696)=0,"",IF(AND($B696&gt;0,VALUE(SUBSTITUTE($B696,"3","0"))=$B696),1,0)),"")</f>
        <v/>
      </c>
      <c r="G696" s="5" t="str">
        <f>IF(PhieuBauCu!$B$2&gt;3,IF(LEN($B696)=0,"",IF(AND($B696&gt;0,VALUE(SUBSTITUTE($B696,"4","0"))=$B696),1,0)),"")</f>
        <v/>
      </c>
      <c r="H696" s="5" t="str">
        <f>IF(PhieuBauCu!$B$2&gt;4,IF(LEN($B696)=0,"",IF(AND($B696&gt;0,VALUE(SUBSTITUTE($B696,"5","0"))=$B696),1,0)),"")</f>
        <v/>
      </c>
      <c r="I696" s="5" t="str">
        <f>IF(PhieuBauCu!$B$2&gt;5,IF(LEN($B696)=0,"",IF(AND($B696&gt;0,VALUE(SUBSTITUTE($B696,"6","0"))=$B696),1,0)),"")</f>
        <v/>
      </c>
      <c r="J696" s="5" t="str">
        <f>IF(PhieuBauCu!$B$2&gt;6,IF(LEN($B696)=0,"",IF(AND($B696&gt;0,VALUE(SUBSTITUTE($B696,"7","0"))=$B696),1,0)),"")</f>
        <v/>
      </c>
      <c r="K696" s="5" t="str">
        <f>IF(PhieuBauCu!$B$2&gt;7,IF(LEN($B696)=0,"",IF(AND($B696&gt;0,VALUE(SUBSTITUTE($B696,"8","0"))=$B696),1,0)),"")</f>
        <v/>
      </c>
      <c r="L696" s="5" t="str">
        <f>IF(PhieuBauCu!$B$2&gt;8,IF(LEN($B696)=0,"",IF(AND($B696&gt;0,VALUE(SUBSTITUTE($B696,"9","0"))=$B696),1,0)),"")</f>
        <v/>
      </c>
      <c r="M696" s="9">
        <f t="shared" si="21"/>
        <v>0</v>
      </c>
      <c r="N696" s="36">
        <f>IF(AND(M696&lt;=PhieuBauCu!$B$13,M696&gt;=1),1,0)</f>
        <v>0</v>
      </c>
    </row>
    <row r="697" spans="1:14" ht="28.5" customHeight="1">
      <c r="A697" s="2">
        <v>692</v>
      </c>
      <c r="B697" s="3"/>
      <c r="C697" s="48" t="str">
        <f t="shared" si="20"/>
        <v/>
      </c>
      <c r="D697" s="5" t="str">
        <f>IF(PhieuBauCu!$B$2&gt;0,IF(LEN($B697)=0,"",IF(AND($B697&gt;0,VALUE(SUBSTITUTE($B697,"1","0"))=$B697),1,0)),"")</f>
        <v/>
      </c>
      <c r="E697" s="5" t="str">
        <f>IF(PhieuBauCu!$B$2&gt;1,IF(LEN($B697)=0,"",IF(AND($B697&gt;0,VALUE(SUBSTITUTE($B697,"2","0"))=$B697),1,0)),"")</f>
        <v/>
      </c>
      <c r="F697" s="5" t="str">
        <f>IF(PhieuBauCu!$B$2&gt;2,IF(LEN($B697)=0,"",IF(AND($B697&gt;0,VALUE(SUBSTITUTE($B697,"3","0"))=$B697),1,0)),"")</f>
        <v/>
      </c>
      <c r="G697" s="5" t="str">
        <f>IF(PhieuBauCu!$B$2&gt;3,IF(LEN($B697)=0,"",IF(AND($B697&gt;0,VALUE(SUBSTITUTE($B697,"4","0"))=$B697),1,0)),"")</f>
        <v/>
      </c>
      <c r="H697" s="5" t="str">
        <f>IF(PhieuBauCu!$B$2&gt;4,IF(LEN($B697)=0,"",IF(AND($B697&gt;0,VALUE(SUBSTITUTE($B697,"5","0"))=$B697),1,0)),"")</f>
        <v/>
      </c>
      <c r="I697" s="5" t="str">
        <f>IF(PhieuBauCu!$B$2&gt;5,IF(LEN($B697)=0,"",IF(AND($B697&gt;0,VALUE(SUBSTITUTE($B697,"6","0"))=$B697),1,0)),"")</f>
        <v/>
      </c>
      <c r="J697" s="5" t="str">
        <f>IF(PhieuBauCu!$B$2&gt;6,IF(LEN($B697)=0,"",IF(AND($B697&gt;0,VALUE(SUBSTITUTE($B697,"7","0"))=$B697),1,0)),"")</f>
        <v/>
      </c>
      <c r="K697" s="5" t="str">
        <f>IF(PhieuBauCu!$B$2&gt;7,IF(LEN($B697)=0,"",IF(AND($B697&gt;0,VALUE(SUBSTITUTE($B697,"8","0"))=$B697),1,0)),"")</f>
        <v/>
      </c>
      <c r="L697" s="5" t="str">
        <f>IF(PhieuBauCu!$B$2&gt;8,IF(LEN($B697)=0,"",IF(AND($B697&gt;0,VALUE(SUBSTITUTE($B697,"9","0"))=$B697),1,0)),"")</f>
        <v/>
      </c>
      <c r="M697" s="9">
        <f t="shared" si="21"/>
        <v>0</v>
      </c>
      <c r="N697" s="36">
        <f>IF(AND(M697&lt;=PhieuBauCu!$B$13,M697&gt;=1),1,0)</f>
        <v>0</v>
      </c>
    </row>
    <row r="698" spans="1:14" ht="28.5" customHeight="1">
      <c r="A698" s="2">
        <v>693</v>
      </c>
      <c r="B698" s="3"/>
      <c r="C698" s="48" t="str">
        <f t="shared" si="20"/>
        <v/>
      </c>
      <c r="D698" s="5" t="str">
        <f>IF(PhieuBauCu!$B$2&gt;0,IF(LEN($B698)=0,"",IF(AND($B698&gt;0,VALUE(SUBSTITUTE($B698,"1","0"))=$B698),1,0)),"")</f>
        <v/>
      </c>
      <c r="E698" s="5" t="str">
        <f>IF(PhieuBauCu!$B$2&gt;1,IF(LEN($B698)=0,"",IF(AND($B698&gt;0,VALUE(SUBSTITUTE($B698,"2","0"))=$B698),1,0)),"")</f>
        <v/>
      </c>
      <c r="F698" s="5" t="str">
        <f>IF(PhieuBauCu!$B$2&gt;2,IF(LEN($B698)=0,"",IF(AND($B698&gt;0,VALUE(SUBSTITUTE($B698,"3","0"))=$B698),1,0)),"")</f>
        <v/>
      </c>
      <c r="G698" s="5" t="str">
        <f>IF(PhieuBauCu!$B$2&gt;3,IF(LEN($B698)=0,"",IF(AND($B698&gt;0,VALUE(SUBSTITUTE($B698,"4","0"))=$B698),1,0)),"")</f>
        <v/>
      </c>
      <c r="H698" s="5" t="str">
        <f>IF(PhieuBauCu!$B$2&gt;4,IF(LEN($B698)=0,"",IF(AND($B698&gt;0,VALUE(SUBSTITUTE($B698,"5","0"))=$B698),1,0)),"")</f>
        <v/>
      </c>
      <c r="I698" s="5" t="str">
        <f>IF(PhieuBauCu!$B$2&gt;5,IF(LEN($B698)=0,"",IF(AND($B698&gt;0,VALUE(SUBSTITUTE($B698,"6","0"))=$B698),1,0)),"")</f>
        <v/>
      </c>
      <c r="J698" s="5" t="str">
        <f>IF(PhieuBauCu!$B$2&gt;6,IF(LEN($B698)=0,"",IF(AND($B698&gt;0,VALUE(SUBSTITUTE($B698,"7","0"))=$B698),1,0)),"")</f>
        <v/>
      </c>
      <c r="K698" s="5" t="str">
        <f>IF(PhieuBauCu!$B$2&gt;7,IF(LEN($B698)=0,"",IF(AND($B698&gt;0,VALUE(SUBSTITUTE($B698,"8","0"))=$B698),1,0)),"")</f>
        <v/>
      </c>
      <c r="L698" s="5" t="str">
        <f>IF(PhieuBauCu!$B$2&gt;8,IF(LEN($B698)=0,"",IF(AND($B698&gt;0,VALUE(SUBSTITUTE($B698,"9","0"))=$B698),1,0)),"")</f>
        <v/>
      </c>
      <c r="M698" s="9">
        <f t="shared" si="21"/>
        <v>0</v>
      </c>
      <c r="N698" s="36">
        <f>IF(AND(M698&lt;=PhieuBauCu!$B$13,M698&gt;=1),1,0)</f>
        <v>0</v>
      </c>
    </row>
    <row r="699" spans="1:14" ht="28.5" customHeight="1">
      <c r="A699" s="2">
        <v>694</v>
      </c>
      <c r="B699" s="3"/>
      <c r="C699" s="48" t="str">
        <f t="shared" si="20"/>
        <v/>
      </c>
      <c r="D699" s="5" t="str">
        <f>IF(PhieuBauCu!$B$2&gt;0,IF(LEN($B699)=0,"",IF(AND($B699&gt;0,VALUE(SUBSTITUTE($B699,"1","0"))=$B699),1,0)),"")</f>
        <v/>
      </c>
      <c r="E699" s="5" t="str">
        <f>IF(PhieuBauCu!$B$2&gt;1,IF(LEN($B699)=0,"",IF(AND($B699&gt;0,VALUE(SUBSTITUTE($B699,"2","0"))=$B699),1,0)),"")</f>
        <v/>
      </c>
      <c r="F699" s="5" t="str">
        <f>IF(PhieuBauCu!$B$2&gt;2,IF(LEN($B699)=0,"",IF(AND($B699&gt;0,VALUE(SUBSTITUTE($B699,"3","0"))=$B699),1,0)),"")</f>
        <v/>
      </c>
      <c r="G699" s="5" t="str">
        <f>IF(PhieuBauCu!$B$2&gt;3,IF(LEN($B699)=0,"",IF(AND($B699&gt;0,VALUE(SUBSTITUTE($B699,"4","0"))=$B699),1,0)),"")</f>
        <v/>
      </c>
      <c r="H699" s="5" t="str">
        <f>IF(PhieuBauCu!$B$2&gt;4,IF(LEN($B699)=0,"",IF(AND($B699&gt;0,VALUE(SUBSTITUTE($B699,"5","0"))=$B699),1,0)),"")</f>
        <v/>
      </c>
      <c r="I699" s="5" t="str">
        <f>IF(PhieuBauCu!$B$2&gt;5,IF(LEN($B699)=0,"",IF(AND($B699&gt;0,VALUE(SUBSTITUTE($B699,"6","0"))=$B699),1,0)),"")</f>
        <v/>
      </c>
      <c r="J699" s="5" t="str">
        <f>IF(PhieuBauCu!$B$2&gt;6,IF(LEN($B699)=0,"",IF(AND($B699&gt;0,VALUE(SUBSTITUTE($B699,"7","0"))=$B699),1,0)),"")</f>
        <v/>
      </c>
      <c r="K699" s="5" t="str">
        <f>IF(PhieuBauCu!$B$2&gt;7,IF(LEN($B699)=0,"",IF(AND($B699&gt;0,VALUE(SUBSTITUTE($B699,"8","0"))=$B699),1,0)),"")</f>
        <v/>
      </c>
      <c r="L699" s="5" t="str">
        <f>IF(PhieuBauCu!$B$2&gt;8,IF(LEN($B699)=0,"",IF(AND($B699&gt;0,VALUE(SUBSTITUTE($B699,"9","0"))=$B699),1,0)),"")</f>
        <v/>
      </c>
      <c r="M699" s="9">
        <f t="shared" si="21"/>
        <v>0</v>
      </c>
      <c r="N699" s="36">
        <f>IF(AND(M699&lt;=PhieuBauCu!$B$13,M699&gt;=1),1,0)</f>
        <v>0</v>
      </c>
    </row>
    <row r="700" spans="1:14" ht="28.5" customHeight="1">
      <c r="A700" s="2">
        <v>695</v>
      </c>
      <c r="B700" s="3"/>
      <c r="C700" s="48" t="str">
        <f t="shared" si="20"/>
        <v/>
      </c>
      <c r="D700" s="5" t="str">
        <f>IF(PhieuBauCu!$B$2&gt;0,IF(LEN($B700)=0,"",IF(AND($B700&gt;0,VALUE(SUBSTITUTE($B700,"1","0"))=$B700),1,0)),"")</f>
        <v/>
      </c>
      <c r="E700" s="5" t="str">
        <f>IF(PhieuBauCu!$B$2&gt;1,IF(LEN($B700)=0,"",IF(AND($B700&gt;0,VALUE(SUBSTITUTE($B700,"2","0"))=$B700),1,0)),"")</f>
        <v/>
      </c>
      <c r="F700" s="5" t="str">
        <f>IF(PhieuBauCu!$B$2&gt;2,IF(LEN($B700)=0,"",IF(AND($B700&gt;0,VALUE(SUBSTITUTE($B700,"3","0"))=$B700),1,0)),"")</f>
        <v/>
      </c>
      <c r="G700" s="5" t="str">
        <f>IF(PhieuBauCu!$B$2&gt;3,IF(LEN($B700)=0,"",IF(AND($B700&gt;0,VALUE(SUBSTITUTE($B700,"4","0"))=$B700),1,0)),"")</f>
        <v/>
      </c>
      <c r="H700" s="5" t="str">
        <f>IF(PhieuBauCu!$B$2&gt;4,IF(LEN($B700)=0,"",IF(AND($B700&gt;0,VALUE(SUBSTITUTE($B700,"5","0"))=$B700),1,0)),"")</f>
        <v/>
      </c>
      <c r="I700" s="5" t="str">
        <f>IF(PhieuBauCu!$B$2&gt;5,IF(LEN($B700)=0,"",IF(AND($B700&gt;0,VALUE(SUBSTITUTE($B700,"6","0"))=$B700),1,0)),"")</f>
        <v/>
      </c>
      <c r="J700" s="5" t="str">
        <f>IF(PhieuBauCu!$B$2&gt;6,IF(LEN($B700)=0,"",IF(AND($B700&gt;0,VALUE(SUBSTITUTE($B700,"7","0"))=$B700),1,0)),"")</f>
        <v/>
      </c>
      <c r="K700" s="5" t="str">
        <f>IF(PhieuBauCu!$B$2&gt;7,IF(LEN($B700)=0,"",IF(AND($B700&gt;0,VALUE(SUBSTITUTE($B700,"8","0"))=$B700),1,0)),"")</f>
        <v/>
      </c>
      <c r="L700" s="5" t="str">
        <f>IF(PhieuBauCu!$B$2&gt;8,IF(LEN($B700)=0,"",IF(AND($B700&gt;0,VALUE(SUBSTITUTE($B700,"9","0"))=$B700),1,0)),"")</f>
        <v/>
      </c>
      <c r="M700" s="9">
        <f t="shared" si="21"/>
        <v>0</v>
      </c>
      <c r="N700" s="36">
        <f>IF(AND(M700&lt;=PhieuBauCu!$B$13,M700&gt;=1),1,0)</f>
        <v>0</v>
      </c>
    </row>
    <row r="701" spans="1:14" ht="28.5" customHeight="1">
      <c r="A701" s="2">
        <v>696</v>
      </c>
      <c r="B701" s="3"/>
      <c r="C701" s="48" t="str">
        <f t="shared" si="20"/>
        <v/>
      </c>
      <c r="D701" s="5" t="str">
        <f>IF(PhieuBauCu!$B$2&gt;0,IF(LEN($B701)=0,"",IF(AND($B701&gt;0,VALUE(SUBSTITUTE($B701,"1","0"))=$B701),1,0)),"")</f>
        <v/>
      </c>
      <c r="E701" s="5" t="str">
        <f>IF(PhieuBauCu!$B$2&gt;1,IF(LEN($B701)=0,"",IF(AND($B701&gt;0,VALUE(SUBSTITUTE($B701,"2","0"))=$B701),1,0)),"")</f>
        <v/>
      </c>
      <c r="F701" s="5" t="str">
        <f>IF(PhieuBauCu!$B$2&gt;2,IF(LEN($B701)=0,"",IF(AND($B701&gt;0,VALUE(SUBSTITUTE($B701,"3","0"))=$B701),1,0)),"")</f>
        <v/>
      </c>
      <c r="G701" s="5" t="str">
        <f>IF(PhieuBauCu!$B$2&gt;3,IF(LEN($B701)=0,"",IF(AND($B701&gt;0,VALUE(SUBSTITUTE($B701,"4","0"))=$B701),1,0)),"")</f>
        <v/>
      </c>
      <c r="H701" s="5" t="str">
        <f>IF(PhieuBauCu!$B$2&gt;4,IF(LEN($B701)=0,"",IF(AND($B701&gt;0,VALUE(SUBSTITUTE($B701,"5","0"))=$B701),1,0)),"")</f>
        <v/>
      </c>
      <c r="I701" s="5" t="str">
        <f>IF(PhieuBauCu!$B$2&gt;5,IF(LEN($B701)=0,"",IF(AND($B701&gt;0,VALUE(SUBSTITUTE($B701,"6","0"))=$B701),1,0)),"")</f>
        <v/>
      </c>
      <c r="J701" s="5" t="str">
        <f>IF(PhieuBauCu!$B$2&gt;6,IF(LEN($B701)=0,"",IF(AND($B701&gt;0,VALUE(SUBSTITUTE($B701,"7","0"))=$B701),1,0)),"")</f>
        <v/>
      </c>
      <c r="K701" s="5" t="str">
        <f>IF(PhieuBauCu!$B$2&gt;7,IF(LEN($B701)=0,"",IF(AND($B701&gt;0,VALUE(SUBSTITUTE($B701,"8","0"))=$B701),1,0)),"")</f>
        <v/>
      </c>
      <c r="L701" s="5" t="str">
        <f>IF(PhieuBauCu!$B$2&gt;8,IF(LEN($B701)=0,"",IF(AND($B701&gt;0,VALUE(SUBSTITUTE($B701,"9","0"))=$B701),1,0)),"")</f>
        <v/>
      </c>
      <c r="M701" s="9">
        <f t="shared" si="21"/>
        <v>0</v>
      </c>
      <c r="N701" s="36">
        <f>IF(AND(M701&lt;=PhieuBauCu!$B$13,M701&gt;=1),1,0)</f>
        <v>0</v>
      </c>
    </row>
    <row r="702" spans="1:14" ht="28.5" customHeight="1">
      <c r="A702" s="2">
        <v>697</v>
      </c>
      <c r="B702" s="3"/>
      <c r="C702" s="48" t="str">
        <f t="shared" si="20"/>
        <v/>
      </c>
      <c r="D702" s="5" t="str">
        <f>IF(PhieuBauCu!$B$2&gt;0,IF(LEN($B702)=0,"",IF(AND($B702&gt;0,VALUE(SUBSTITUTE($B702,"1","0"))=$B702),1,0)),"")</f>
        <v/>
      </c>
      <c r="E702" s="5" t="str">
        <f>IF(PhieuBauCu!$B$2&gt;1,IF(LEN($B702)=0,"",IF(AND($B702&gt;0,VALUE(SUBSTITUTE($B702,"2","0"))=$B702),1,0)),"")</f>
        <v/>
      </c>
      <c r="F702" s="5" t="str">
        <f>IF(PhieuBauCu!$B$2&gt;2,IF(LEN($B702)=0,"",IF(AND($B702&gt;0,VALUE(SUBSTITUTE($B702,"3","0"))=$B702),1,0)),"")</f>
        <v/>
      </c>
      <c r="G702" s="5" t="str">
        <f>IF(PhieuBauCu!$B$2&gt;3,IF(LEN($B702)=0,"",IF(AND($B702&gt;0,VALUE(SUBSTITUTE($B702,"4","0"))=$B702),1,0)),"")</f>
        <v/>
      </c>
      <c r="H702" s="5" t="str">
        <f>IF(PhieuBauCu!$B$2&gt;4,IF(LEN($B702)=0,"",IF(AND($B702&gt;0,VALUE(SUBSTITUTE($B702,"5","0"))=$B702),1,0)),"")</f>
        <v/>
      </c>
      <c r="I702" s="5" t="str">
        <f>IF(PhieuBauCu!$B$2&gt;5,IF(LEN($B702)=0,"",IF(AND($B702&gt;0,VALUE(SUBSTITUTE($B702,"6","0"))=$B702),1,0)),"")</f>
        <v/>
      </c>
      <c r="J702" s="5" t="str">
        <f>IF(PhieuBauCu!$B$2&gt;6,IF(LEN($B702)=0,"",IF(AND($B702&gt;0,VALUE(SUBSTITUTE($B702,"7","0"))=$B702),1,0)),"")</f>
        <v/>
      </c>
      <c r="K702" s="5" t="str">
        <f>IF(PhieuBauCu!$B$2&gt;7,IF(LEN($B702)=0,"",IF(AND($B702&gt;0,VALUE(SUBSTITUTE($B702,"8","0"))=$B702),1,0)),"")</f>
        <v/>
      </c>
      <c r="L702" s="5" t="str">
        <f>IF(PhieuBauCu!$B$2&gt;8,IF(LEN($B702)=0,"",IF(AND($B702&gt;0,VALUE(SUBSTITUTE($B702,"9","0"))=$B702),1,0)),"")</f>
        <v/>
      </c>
      <c r="M702" s="9">
        <f t="shared" si="21"/>
        <v>0</v>
      </c>
      <c r="N702" s="36">
        <f>IF(AND(M702&lt;=PhieuBauCu!$B$13,M702&gt;=1),1,0)</f>
        <v>0</v>
      </c>
    </row>
    <row r="703" spans="1:14" ht="28.5" customHeight="1">
      <c r="A703" s="2">
        <v>698</v>
      </c>
      <c r="B703" s="3"/>
      <c r="C703" s="48" t="str">
        <f t="shared" si="20"/>
        <v/>
      </c>
      <c r="D703" s="5" t="str">
        <f>IF(PhieuBauCu!$B$2&gt;0,IF(LEN($B703)=0,"",IF(AND($B703&gt;0,VALUE(SUBSTITUTE($B703,"1","0"))=$B703),1,0)),"")</f>
        <v/>
      </c>
      <c r="E703" s="5" t="str">
        <f>IF(PhieuBauCu!$B$2&gt;1,IF(LEN($B703)=0,"",IF(AND($B703&gt;0,VALUE(SUBSTITUTE($B703,"2","0"))=$B703),1,0)),"")</f>
        <v/>
      </c>
      <c r="F703" s="5" t="str">
        <f>IF(PhieuBauCu!$B$2&gt;2,IF(LEN($B703)=0,"",IF(AND($B703&gt;0,VALUE(SUBSTITUTE($B703,"3","0"))=$B703),1,0)),"")</f>
        <v/>
      </c>
      <c r="G703" s="5" t="str">
        <f>IF(PhieuBauCu!$B$2&gt;3,IF(LEN($B703)=0,"",IF(AND($B703&gt;0,VALUE(SUBSTITUTE($B703,"4","0"))=$B703),1,0)),"")</f>
        <v/>
      </c>
      <c r="H703" s="5" t="str">
        <f>IF(PhieuBauCu!$B$2&gt;4,IF(LEN($B703)=0,"",IF(AND($B703&gt;0,VALUE(SUBSTITUTE($B703,"5","0"))=$B703),1,0)),"")</f>
        <v/>
      </c>
      <c r="I703" s="5" t="str">
        <f>IF(PhieuBauCu!$B$2&gt;5,IF(LEN($B703)=0,"",IF(AND($B703&gt;0,VALUE(SUBSTITUTE($B703,"6","0"))=$B703),1,0)),"")</f>
        <v/>
      </c>
      <c r="J703" s="5" t="str">
        <f>IF(PhieuBauCu!$B$2&gt;6,IF(LEN($B703)=0,"",IF(AND($B703&gt;0,VALUE(SUBSTITUTE($B703,"7","0"))=$B703),1,0)),"")</f>
        <v/>
      </c>
      <c r="K703" s="5" t="str">
        <f>IF(PhieuBauCu!$B$2&gt;7,IF(LEN($B703)=0,"",IF(AND($B703&gt;0,VALUE(SUBSTITUTE($B703,"8","0"))=$B703),1,0)),"")</f>
        <v/>
      </c>
      <c r="L703" s="5" t="str">
        <f>IF(PhieuBauCu!$B$2&gt;8,IF(LEN($B703)=0,"",IF(AND($B703&gt;0,VALUE(SUBSTITUTE($B703,"9","0"))=$B703),1,0)),"")</f>
        <v/>
      </c>
      <c r="M703" s="9">
        <f t="shared" si="21"/>
        <v>0</v>
      </c>
      <c r="N703" s="36">
        <f>IF(AND(M703&lt;=PhieuBauCu!$B$13,M703&gt;=1),1,0)</f>
        <v>0</v>
      </c>
    </row>
    <row r="704" spans="1:14" ht="28.5" customHeight="1">
      <c r="A704" s="2">
        <v>699</v>
      </c>
      <c r="B704" s="3"/>
      <c r="C704" s="48" t="str">
        <f t="shared" si="20"/>
        <v/>
      </c>
      <c r="D704" s="5" t="str">
        <f>IF(PhieuBauCu!$B$2&gt;0,IF(LEN($B704)=0,"",IF(AND($B704&gt;0,VALUE(SUBSTITUTE($B704,"1","0"))=$B704),1,0)),"")</f>
        <v/>
      </c>
      <c r="E704" s="5" t="str">
        <f>IF(PhieuBauCu!$B$2&gt;1,IF(LEN($B704)=0,"",IF(AND($B704&gt;0,VALUE(SUBSTITUTE($B704,"2","0"))=$B704),1,0)),"")</f>
        <v/>
      </c>
      <c r="F704" s="5" t="str">
        <f>IF(PhieuBauCu!$B$2&gt;2,IF(LEN($B704)=0,"",IF(AND($B704&gt;0,VALUE(SUBSTITUTE($B704,"3","0"))=$B704),1,0)),"")</f>
        <v/>
      </c>
      <c r="G704" s="5" t="str">
        <f>IF(PhieuBauCu!$B$2&gt;3,IF(LEN($B704)=0,"",IF(AND($B704&gt;0,VALUE(SUBSTITUTE($B704,"4","0"))=$B704),1,0)),"")</f>
        <v/>
      </c>
      <c r="H704" s="5" t="str">
        <f>IF(PhieuBauCu!$B$2&gt;4,IF(LEN($B704)=0,"",IF(AND($B704&gt;0,VALUE(SUBSTITUTE($B704,"5","0"))=$B704),1,0)),"")</f>
        <v/>
      </c>
      <c r="I704" s="5" t="str">
        <f>IF(PhieuBauCu!$B$2&gt;5,IF(LEN($B704)=0,"",IF(AND($B704&gt;0,VALUE(SUBSTITUTE($B704,"6","0"))=$B704),1,0)),"")</f>
        <v/>
      </c>
      <c r="J704" s="5" t="str">
        <f>IF(PhieuBauCu!$B$2&gt;6,IF(LEN($B704)=0,"",IF(AND($B704&gt;0,VALUE(SUBSTITUTE($B704,"7","0"))=$B704),1,0)),"")</f>
        <v/>
      </c>
      <c r="K704" s="5" t="str">
        <f>IF(PhieuBauCu!$B$2&gt;7,IF(LEN($B704)=0,"",IF(AND($B704&gt;0,VALUE(SUBSTITUTE($B704,"8","0"))=$B704),1,0)),"")</f>
        <v/>
      </c>
      <c r="L704" s="5" t="str">
        <f>IF(PhieuBauCu!$B$2&gt;8,IF(LEN($B704)=0,"",IF(AND($B704&gt;0,VALUE(SUBSTITUTE($B704,"9","0"))=$B704),1,0)),"")</f>
        <v/>
      </c>
      <c r="M704" s="9">
        <f t="shared" si="21"/>
        <v>0</v>
      </c>
      <c r="N704" s="36">
        <f>IF(AND(M704&lt;=PhieuBauCu!$B$13,M704&gt;=1),1,0)</f>
        <v>0</v>
      </c>
    </row>
    <row r="705" spans="1:14" ht="28.5" customHeight="1">
      <c r="A705" s="2">
        <v>700</v>
      </c>
      <c r="B705" s="3"/>
      <c r="C705" s="48" t="str">
        <f t="shared" si="20"/>
        <v/>
      </c>
      <c r="D705" s="5" t="str">
        <f>IF(PhieuBauCu!$B$2&gt;0,IF(LEN($B705)=0,"",IF(AND($B705&gt;0,VALUE(SUBSTITUTE($B705,"1","0"))=$B705),1,0)),"")</f>
        <v/>
      </c>
      <c r="E705" s="5" t="str">
        <f>IF(PhieuBauCu!$B$2&gt;1,IF(LEN($B705)=0,"",IF(AND($B705&gt;0,VALUE(SUBSTITUTE($B705,"2","0"))=$B705),1,0)),"")</f>
        <v/>
      </c>
      <c r="F705" s="5" t="str">
        <f>IF(PhieuBauCu!$B$2&gt;2,IF(LEN($B705)=0,"",IF(AND($B705&gt;0,VALUE(SUBSTITUTE($B705,"3","0"))=$B705),1,0)),"")</f>
        <v/>
      </c>
      <c r="G705" s="5" t="str">
        <f>IF(PhieuBauCu!$B$2&gt;3,IF(LEN($B705)=0,"",IF(AND($B705&gt;0,VALUE(SUBSTITUTE($B705,"4","0"))=$B705),1,0)),"")</f>
        <v/>
      </c>
      <c r="H705" s="5" t="str">
        <f>IF(PhieuBauCu!$B$2&gt;4,IF(LEN($B705)=0,"",IF(AND($B705&gt;0,VALUE(SUBSTITUTE($B705,"5","0"))=$B705),1,0)),"")</f>
        <v/>
      </c>
      <c r="I705" s="5" t="str">
        <f>IF(PhieuBauCu!$B$2&gt;5,IF(LEN($B705)=0,"",IF(AND($B705&gt;0,VALUE(SUBSTITUTE($B705,"6","0"))=$B705),1,0)),"")</f>
        <v/>
      </c>
      <c r="J705" s="5" t="str">
        <f>IF(PhieuBauCu!$B$2&gt;6,IF(LEN($B705)=0,"",IF(AND($B705&gt;0,VALUE(SUBSTITUTE($B705,"7","0"))=$B705),1,0)),"")</f>
        <v/>
      </c>
      <c r="K705" s="5" t="str">
        <f>IF(PhieuBauCu!$B$2&gt;7,IF(LEN($B705)=0,"",IF(AND($B705&gt;0,VALUE(SUBSTITUTE($B705,"8","0"))=$B705),1,0)),"")</f>
        <v/>
      </c>
      <c r="L705" s="5" t="str">
        <f>IF(PhieuBauCu!$B$2&gt;8,IF(LEN($B705)=0,"",IF(AND($B705&gt;0,VALUE(SUBSTITUTE($B705,"9","0"))=$B705),1,0)),"")</f>
        <v/>
      </c>
      <c r="M705" s="9">
        <f t="shared" si="21"/>
        <v>0</v>
      </c>
      <c r="N705" s="36">
        <f>IF(AND(M705&lt;=PhieuBauCu!$B$13,M705&gt;=1),1,0)</f>
        <v>0</v>
      </c>
    </row>
    <row r="706" spans="1:14" ht="28.5" customHeight="1">
      <c r="A706" s="2">
        <v>701</v>
      </c>
      <c r="B706" s="3"/>
      <c r="C706" s="48" t="str">
        <f t="shared" si="20"/>
        <v/>
      </c>
      <c r="D706" s="5" t="str">
        <f>IF(PhieuBauCu!$B$2&gt;0,IF(LEN($B706)=0,"",IF(AND($B706&gt;0,VALUE(SUBSTITUTE($B706,"1","0"))=$B706),1,0)),"")</f>
        <v/>
      </c>
      <c r="E706" s="5" t="str">
        <f>IF(PhieuBauCu!$B$2&gt;1,IF(LEN($B706)=0,"",IF(AND($B706&gt;0,VALUE(SUBSTITUTE($B706,"2","0"))=$B706),1,0)),"")</f>
        <v/>
      </c>
      <c r="F706" s="5" t="str">
        <f>IF(PhieuBauCu!$B$2&gt;2,IF(LEN($B706)=0,"",IF(AND($B706&gt;0,VALUE(SUBSTITUTE($B706,"3","0"))=$B706),1,0)),"")</f>
        <v/>
      </c>
      <c r="G706" s="5" t="str">
        <f>IF(PhieuBauCu!$B$2&gt;3,IF(LEN($B706)=0,"",IF(AND($B706&gt;0,VALUE(SUBSTITUTE($B706,"4","0"))=$B706),1,0)),"")</f>
        <v/>
      </c>
      <c r="H706" s="5" t="str">
        <f>IF(PhieuBauCu!$B$2&gt;4,IF(LEN($B706)=0,"",IF(AND($B706&gt;0,VALUE(SUBSTITUTE($B706,"5","0"))=$B706),1,0)),"")</f>
        <v/>
      </c>
      <c r="I706" s="5" t="str">
        <f>IF(PhieuBauCu!$B$2&gt;5,IF(LEN($B706)=0,"",IF(AND($B706&gt;0,VALUE(SUBSTITUTE($B706,"6","0"))=$B706),1,0)),"")</f>
        <v/>
      </c>
      <c r="J706" s="5" t="str">
        <f>IF(PhieuBauCu!$B$2&gt;6,IF(LEN($B706)=0,"",IF(AND($B706&gt;0,VALUE(SUBSTITUTE($B706,"7","0"))=$B706),1,0)),"")</f>
        <v/>
      </c>
      <c r="K706" s="5" t="str">
        <f>IF(PhieuBauCu!$B$2&gt;7,IF(LEN($B706)=0,"",IF(AND($B706&gt;0,VALUE(SUBSTITUTE($B706,"8","0"))=$B706),1,0)),"")</f>
        <v/>
      </c>
      <c r="L706" s="5" t="str">
        <f>IF(PhieuBauCu!$B$2&gt;8,IF(LEN($B706)=0,"",IF(AND($B706&gt;0,VALUE(SUBSTITUTE($B706,"9","0"))=$B706),1,0)),"")</f>
        <v/>
      </c>
      <c r="M706" s="9">
        <f t="shared" si="21"/>
        <v>0</v>
      </c>
      <c r="N706" s="36">
        <f>IF(AND(M706&lt;=PhieuBauCu!$B$13,M706&gt;=1),1,0)</f>
        <v>0</v>
      </c>
    </row>
    <row r="707" spans="1:14" ht="28.5" customHeight="1">
      <c r="A707" s="2">
        <v>702</v>
      </c>
      <c r="B707" s="3"/>
      <c r="C707" s="48" t="str">
        <f t="shared" si="20"/>
        <v/>
      </c>
      <c r="D707" s="5" t="str">
        <f>IF(PhieuBauCu!$B$2&gt;0,IF(LEN($B707)=0,"",IF(AND($B707&gt;0,VALUE(SUBSTITUTE($B707,"1","0"))=$B707),1,0)),"")</f>
        <v/>
      </c>
      <c r="E707" s="5" t="str">
        <f>IF(PhieuBauCu!$B$2&gt;1,IF(LEN($B707)=0,"",IF(AND($B707&gt;0,VALUE(SUBSTITUTE($B707,"2","0"))=$B707),1,0)),"")</f>
        <v/>
      </c>
      <c r="F707" s="5" t="str">
        <f>IF(PhieuBauCu!$B$2&gt;2,IF(LEN($B707)=0,"",IF(AND($B707&gt;0,VALUE(SUBSTITUTE($B707,"3","0"))=$B707),1,0)),"")</f>
        <v/>
      </c>
      <c r="G707" s="5" t="str">
        <f>IF(PhieuBauCu!$B$2&gt;3,IF(LEN($B707)=0,"",IF(AND($B707&gt;0,VALUE(SUBSTITUTE($B707,"4","0"))=$B707),1,0)),"")</f>
        <v/>
      </c>
      <c r="H707" s="5" t="str">
        <f>IF(PhieuBauCu!$B$2&gt;4,IF(LEN($B707)=0,"",IF(AND($B707&gt;0,VALUE(SUBSTITUTE($B707,"5","0"))=$B707),1,0)),"")</f>
        <v/>
      </c>
      <c r="I707" s="5" t="str">
        <f>IF(PhieuBauCu!$B$2&gt;5,IF(LEN($B707)=0,"",IF(AND($B707&gt;0,VALUE(SUBSTITUTE($B707,"6","0"))=$B707),1,0)),"")</f>
        <v/>
      </c>
      <c r="J707" s="5" t="str">
        <f>IF(PhieuBauCu!$B$2&gt;6,IF(LEN($B707)=0,"",IF(AND($B707&gt;0,VALUE(SUBSTITUTE($B707,"7","0"))=$B707),1,0)),"")</f>
        <v/>
      </c>
      <c r="K707" s="5" t="str">
        <f>IF(PhieuBauCu!$B$2&gt;7,IF(LEN($B707)=0,"",IF(AND($B707&gt;0,VALUE(SUBSTITUTE($B707,"8","0"))=$B707),1,0)),"")</f>
        <v/>
      </c>
      <c r="L707" s="5" t="str">
        <f>IF(PhieuBauCu!$B$2&gt;8,IF(LEN($B707)=0,"",IF(AND($B707&gt;0,VALUE(SUBSTITUTE($B707,"9","0"))=$B707),1,0)),"")</f>
        <v/>
      </c>
      <c r="M707" s="9">
        <f t="shared" si="21"/>
        <v>0</v>
      </c>
      <c r="N707" s="36">
        <f>IF(AND(M707&lt;=PhieuBauCu!$B$13,M707&gt;=1),1,0)</f>
        <v>0</v>
      </c>
    </row>
    <row r="708" spans="1:14" ht="28.5" customHeight="1">
      <c r="A708" s="2">
        <v>703</v>
      </c>
      <c r="B708" s="3"/>
      <c r="C708" s="48" t="str">
        <f t="shared" si="20"/>
        <v/>
      </c>
      <c r="D708" s="5" t="str">
        <f>IF(PhieuBauCu!$B$2&gt;0,IF(LEN($B708)=0,"",IF(AND($B708&gt;0,VALUE(SUBSTITUTE($B708,"1","0"))=$B708),1,0)),"")</f>
        <v/>
      </c>
      <c r="E708" s="5" t="str">
        <f>IF(PhieuBauCu!$B$2&gt;1,IF(LEN($B708)=0,"",IF(AND($B708&gt;0,VALUE(SUBSTITUTE($B708,"2","0"))=$B708),1,0)),"")</f>
        <v/>
      </c>
      <c r="F708" s="5" t="str">
        <f>IF(PhieuBauCu!$B$2&gt;2,IF(LEN($B708)=0,"",IF(AND($B708&gt;0,VALUE(SUBSTITUTE($B708,"3","0"))=$B708),1,0)),"")</f>
        <v/>
      </c>
      <c r="G708" s="5" t="str">
        <f>IF(PhieuBauCu!$B$2&gt;3,IF(LEN($B708)=0,"",IF(AND($B708&gt;0,VALUE(SUBSTITUTE($B708,"4","0"))=$B708),1,0)),"")</f>
        <v/>
      </c>
      <c r="H708" s="5" t="str">
        <f>IF(PhieuBauCu!$B$2&gt;4,IF(LEN($B708)=0,"",IF(AND($B708&gt;0,VALUE(SUBSTITUTE($B708,"5","0"))=$B708),1,0)),"")</f>
        <v/>
      </c>
      <c r="I708" s="5" t="str">
        <f>IF(PhieuBauCu!$B$2&gt;5,IF(LEN($B708)=0,"",IF(AND($B708&gt;0,VALUE(SUBSTITUTE($B708,"6","0"))=$B708),1,0)),"")</f>
        <v/>
      </c>
      <c r="J708" s="5" t="str">
        <f>IF(PhieuBauCu!$B$2&gt;6,IF(LEN($B708)=0,"",IF(AND($B708&gt;0,VALUE(SUBSTITUTE($B708,"7","0"))=$B708),1,0)),"")</f>
        <v/>
      </c>
      <c r="K708" s="5" t="str">
        <f>IF(PhieuBauCu!$B$2&gt;7,IF(LEN($B708)=0,"",IF(AND($B708&gt;0,VALUE(SUBSTITUTE($B708,"8","0"))=$B708),1,0)),"")</f>
        <v/>
      </c>
      <c r="L708" s="5" t="str">
        <f>IF(PhieuBauCu!$B$2&gt;8,IF(LEN($B708)=0,"",IF(AND($B708&gt;0,VALUE(SUBSTITUTE($B708,"9","0"))=$B708),1,0)),"")</f>
        <v/>
      </c>
      <c r="M708" s="9">
        <f t="shared" si="21"/>
        <v>0</v>
      </c>
      <c r="N708" s="36">
        <f>IF(AND(M708&lt;=PhieuBauCu!$B$13,M708&gt;=1),1,0)</f>
        <v>0</v>
      </c>
    </row>
    <row r="709" spans="1:14" ht="28.5" customHeight="1">
      <c r="A709" s="2">
        <v>704</v>
      </c>
      <c r="B709" s="3"/>
      <c r="C709" s="48" t="str">
        <f t="shared" si="20"/>
        <v/>
      </c>
      <c r="D709" s="5" t="str">
        <f>IF(PhieuBauCu!$B$2&gt;0,IF(LEN($B709)=0,"",IF(AND($B709&gt;0,VALUE(SUBSTITUTE($B709,"1","0"))=$B709),1,0)),"")</f>
        <v/>
      </c>
      <c r="E709" s="5" t="str">
        <f>IF(PhieuBauCu!$B$2&gt;1,IF(LEN($B709)=0,"",IF(AND($B709&gt;0,VALUE(SUBSTITUTE($B709,"2","0"))=$B709),1,0)),"")</f>
        <v/>
      </c>
      <c r="F709" s="5" t="str">
        <f>IF(PhieuBauCu!$B$2&gt;2,IF(LEN($B709)=0,"",IF(AND($B709&gt;0,VALUE(SUBSTITUTE($B709,"3","0"))=$B709),1,0)),"")</f>
        <v/>
      </c>
      <c r="G709" s="5" t="str">
        <f>IF(PhieuBauCu!$B$2&gt;3,IF(LEN($B709)=0,"",IF(AND($B709&gt;0,VALUE(SUBSTITUTE($B709,"4","0"))=$B709),1,0)),"")</f>
        <v/>
      </c>
      <c r="H709" s="5" t="str">
        <f>IF(PhieuBauCu!$B$2&gt;4,IF(LEN($B709)=0,"",IF(AND($B709&gt;0,VALUE(SUBSTITUTE($B709,"5","0"))=$B709),1,0)),"")</f>
        <v/>
      </c>
      <c r="I709" s="5" t="str">
        <f>IF(PhieuBauCu!$B$2&gt;5,IF(LEN($B709)=0,"",IF(AND($B709&gt;0,VALUE(SUBSTITUTE($B709,"6","0"))=$B709),1,0)),"")</f>
        <v/>
      </c>
      <c r="J709" s="5" t="str">
        <f>IF(PhieuBauCu!$B$2&gt;6,IF(LEN($B709)=0,"",IF(AND($B709&gt;0,VALUE(SUBSTITUTE($B709,"7","0"))=$B709),1,0)),"")</f>
        <v/>
      </c>
      <c r="K709" s="5" t="str">
        <f>IF(PhieuBauCu!$B$2&gt;7,IF(LEN($B709)=0,"",IF(AND($B709&gt;0,VALUE(SUBSTITUTE($B709,"8","0"))=$B709),1,0)),"")</f>
        <v/>
      </c>
      <c r="L709" s="5" t="str">
        <f>IF(PhieuBauCu!$B$2&gt;8,IF(LEN($B709)=0,"",IF(AND($B709&gt;0,VALUE(SUBSTITUTE($B709,"9","0"))=$B709),1,0)),"")</f>
        <v/>
      </c>
      <c r="M709" s="9">
        <f t="shared" si="21"/>
        <v>0</v>
      </c>
      <c r="N709" s="36">
        <f>IF(AND(M709&lt;=PhieuBauCu!$B$13,M709&gt;=1),1,0)</f>
        <v>0</v>
      </c>
    </row>
    <row r="710" spans="1:14" ht="28.5" customHeight="1">
      <c r="A710" s="2">
        <v>705</v>
      </c>
      <c r="B710" s="3"/>
      <c r="C710" s="48" t="str">
        <f t="shared" si="20"/>
        <v/>
      </c>
      <c r="D710" s="5" t="str">
        <f>IF(PhieuBauCu!$B$2&gt;0,IF(LEN($B710)=0,"",IF(AND($B710&gt;0,VALUE(SUBSTITUTE($B710,"1","0"))=$B710),1,0)),"")</f>
        <v/>
      </c>
      <c r="E710" s="5" t="str">
        <f>IF(PhieuBauCu!$B$2&gt;1,IF(LEN($B710)=0,"",IF(AND($B710&gt;0,VALUE(SUBSTITUTE($B710,"2","0"))=$B710),1,0)),"")</f>
        <v/>
      </c>
      <c r="F710" s="5" t="str">
        <f>IF(PhieuBauCu!$B$2&gt;2,IF(LEN($B710)=0,"",IF(AND($B710&gt;0,VALUE(SUBSTITUTE($B710,"3","0"))=$B710),1,0)),"")</f>
        <v/>
      </c>
      <c r="G710" s="5" t="str">
        <f>IF(PhieuBauCu!$B$2&gt;3,IF(LEN($B710)=0,"",IF(AND($B710&gt;0,VALUE(SUBSTITUTE($B710,"4","0"))=$B710),1,0)),"")</f>
        <v/>
      </c>
      <c r="H710" s="5" t="str">
        <f>IF(PhieuBauCu!$B$2&gt;4,IF(LEN($B710)=0,"",IF(AND($B710&gt;0,VALUE(SUBSTITUTE($B710,"5","0"))=$B710),1,0)),"")</f>
        <v/>
      </c>
      <c r="I710" s="5" t="str">
        <f>IF(PhieuBauCu!$B$2&gt;5,IF(LEN($B710)=0,"",IF(AND($B710&gt;0,VALUE(SUBSTITUTE($B710,"6","0"))=$B710),1,0)),"")</f>
        <v/>
      </c>
      <c r="J710" s="5" t="str">
        <f>IF(PhieuBauCu!$B$2&gt;6,IF(LEN($B710)=0,"",IF(AND($B710&gt;0,VALUE(SUBSTITUTE($B710,"7","0"))=$B710),1,0)),"")</f>
        <v/>
      </c>
      <c r="K710" s="5" t="str">
        <f>IF(PhieuBauCu!$B$2&gt;7,IF(LEN($B710)=0,"",IF(AND($B710&gt;0,VALUE(SUBSTITUTE($B710,"8","0"))=$B710),1,0)),"")</f>
        <v/>
      </c>
      <c r="L710" s="5" t="str">
        <f>IF(PhieuBauCu!$B$2&gt;8,IF(LEN($B710)=0,"",IF(AND($B710&gt;0,VALUE(SUBSTITUTE($B710,"9","0"))=$B710),1,0)),"")</f>
        <v/>
      </c>
      <c r="M710" s="9">
        <f t="shared" si="21"/>
        <v>0</v>
      </c>
      <c r="N710" s="36">
        <f>IF(AND(M710&lt;=PhieuBauCu!$B$13,M710&gt;=1),1,0)</f>
        <v>0</v>
      </c>
    </row>
    <row r="711" spans="1:14" ht="28.5" customHeight="1">
      <c r="A711" s="2">
        <v>706</v>
      </c>
      <c r="B711" s="3"/>
      <c r="C711" s="48" t="str">
        <f t="shared" ref="C711:C774" si="22">IF(LEN(B711)&gt;0,IF(N711=1,"Ok","Not Ok"),"")</f>
        <v/>
      </c>
      <c r="D711" s="5" t="str">
        <f>IF(PhieuBauCu!$B$2&gt;0,IF(LEN($B711)=0,"",IF(AND($B711&gt;0,VALUE(SUBSTITUTE($B711,"1","0"))=$B711),1,0)),"")</f>
        <v/>
      </c>
      <c r="E711" s="5" t="str">
        <f>IF(PhieuBauCu!$B$2&gt;1,IF(LEN($B711)=0,"",IF(AND($B711&gt;0,VALUE(SUBSTITUTE($B711,"2","0"))=$B711),1,0)),"")</f>
        <v/>
      </c>
      <c r="F711" s="5" t="str">
        <f>IF(PhieuBauCu!$B$2&gt;2,IF(LEN($B711)=0,"",IF(AND($B711&gt;0,VALUE(SUBSTITUTE($B711,"3","0"))=$B711),1,0)),"")</f>
        <v/>
      </c>
      <c r="G711" s="5" t="str">
        <f>IF(PhieuBauCu!$B$2&gt;3,IF(LEN($B711)=0,"",IF(AND($B711&gt;0,VALUE(SUBSTITUTE($B711,"4","0"))=$B711),1,0)),"")</f>
        <v/>
      </c>
      <c r="H711" s="5" t="str">
        <f>IF(PhieuBauCu!$B$2&gt;4,IF(LEN($B711)=0,"",IF(AND($B711&gt;0,VALUE(SUBSTITUTE($B711,"5","0"))=$B711),1,0)),"")</f>
        <v/>
      </c>
      <c r="I711" s="5" t="str">
        <f>IF(PhieuBauCu!$B$2&gt;5,IF(LEN($B711)=0,"",IF(AND($B711&gt;0,VALUE(SUBSTITUTE($B711,"6","0"))=$B711),1,0)),"")</f>
        <v/>
      </c>
      <c r="J711" s="5" t="str">
        <f>IF(PhieuBauCu!$B$2&gt;6,IF(LEN($B711)=0,"",IF(AND($B711&gt;0,VALUE(SUBSTITUTE($B711,"7","0"))=$B711),1,0)),"")</f>
        <v/>
      </c>
      <c r="K711" s="5" t="str">
        <f>IF(PhieuBauCu!$B$2&gt;7,IF(LEN($B711)=0,"",IF(AND($B711&gt;0,VALUE(SUBSTITUTE($B711,"8","0"))=$B711),1,0)),"")</f>
        <v/>
      </c>
      <c r="L711" s="5" t="str">
        <f>IF(PhieuBauCu!$B$2&gt;8,IF(LEN($B711)=0,"",IF(AND($B711&gt;0,VALUE(SUBSTITUTE($B711,"9","0"))=$B711),1,0)),"")</f>
        <v/>
      </c>
      <c r="M711" s="9">
        <f t="shared" ref="M711:M774" si="23">SUMIF(D711:L711,1)</f>
        <v>0</v>
      </c>
      <c r="N711" s="36">
        <f>IF(AND(M711&lt;=PhieuBauCu!$B$13,M711&gt;=1),1,0)</f>
        <v>0</v>
      </c>
    </row>
    <row r="712" spans="1:14" ht="28.5" customHeight="1">
      <c r="A712" s="2">
        <v>707</v>
      </c>
      <c r="B712" s="3"/>
      <c r="C712" s="48" t="str">
        <f t="shared" si="22"/>
        <v/>
      </c>
      <c r="D712" s="5" t="str">
        <f>IF(PhieuBauCu!$B$2&gt;0,IF(LEN($B712)=0,"",IF(AND($B712&gt;0,VALUE(SUBSTITUTE($B712,"1","0"))=$B712),1,0)),"")</f>
        <v/>
      </c>
      <c r="E712" s="5" t="str">
        <f>IF(PhieuBauCu!$B$2&gt;1,IF(LEN($B712)=0,"",IF(AND($B712&gt;0,VALUE(SUBSTITUTE($B712,"2","0"))=$B712),1,0)),"")</f>
        <v/>
      </c>
      <c r="F712" s="5" t="str">
        <f>IF(PhieuBauCu!$B$2&gt;2,IF(LEN($B712)=0,"",IF(AND($B712&gt;0,VALUE(SUBSTITUTE($B712,"3","0"))=$B712),1,0)),"")</f>
        <v/>
      </c>
      <c r="G712" s="5" t="str">
        <f>IF(PhieuBauCu!$B$2&gt;3,IF(LEN($B712)=0,"",IF(AND($B712&gt;0,VALUE(SUBSTITUTE($B712,"4","0"))=$B712),1,0)),"")</f>
        <v/>
      </c>
      <c r="H712" s="5" t="str">
        <f>IF(PhieuBauCu!$B$2&gt;4,IF(LEN($B712)=0,"",IF(AND($B712&gt;0,VALUE(SUBSTITUTE($B712,"5","0"))=$B712),1,0)),"")</f>
        <v/>
      </c>
      <c r="I712" s="5" t="str">
        <f>IF(PhieuBauCu!$B$2&gt;5,IF(LEN($B712)=0,"",IF(AND($B712&gt;0,VALUE(SUBSTITUTE($B712,"6","0"))=$B712),1,0)),"")</f>
        <v/>
      </c>
      <c r="J712" s="5" t="str">
        <f>IF(PhieuBauCu!$B$2&gt;6,IF(LEN($B712)=0,"",IF(AND($B712&gt;0,VALUE(SUBSTITUTE($B712,"7","0"))=$B712),1,0)),"")</f>
        <v/>
      </c>
      <c r="K712" s="5" t="str">
        <f>IF(PhieuBauCu!$B$2&gt;7,IF(LEN($B712)=0,"",IF(AND($B712&gt;0,VALUE(SUBSTITUTE($B712,"8","0"))=$B712),1,0)),"")</f>
        <v/>
      </c>
      <c r="L712" s="5" t="str">
        <f>IF(PhieuBauCu!$B$2&gt;8,IF(LEN($B712)=0,"",IF(AND($B712&gt;0,VALUE(SUBSTITUTE($B712,"9","0"))=$B712),1,0)),"")</f>
        <v/>
      </c>
      <c r="M712" s="9">
        <f t="shared" si="23"/>
        <v>0</v>
      </c>
      <c r="N712" s="36">
        <f>IF(AND(M712&lt;=PhieuBauCu!$B$13,M712&gt;=1),1,0)</f>
        <v>0</v>
      </c>
    </row>
    <row r="713" spans="1:14" ht="28.5" customHeight="1">
      <c r="A713" s="2">
        <v>708</v>
      </c>
      <c r="B713" s="3"/>
      <c r="C713" s="48" t="str">
        <f t="shared" si="22"/>
        <v/>
      </c>
      <c r="D713" s="5" t="str">
        <f>IF(PhieuBauCu!$B$2&gt;0,IF(LEN($B713)=0,"",IF(AND($B713&gt;0,VALUE(SUBSTITUTE($B713,"1","0"))=$B713),1,0)),"")</f>
        <v/>
      </c>
      <c r="E713" s="5" t="str">
        <f>IF(PhieuBauCu!$B$2&gt;1,IF(LEN($B713)=0,"",IF(AND($B713&gt;0,VALUE(SUBSTITUTE($B713,"2","0"))=$B713),1,0)),"")</f>
        <v/>
      </c>
      <c r="F713" s="5" t="str">
        <f>IF(PhieuBauCu!$B$2&gt;2,IF(LEN($B713)=0,"",IF(AND($B713&gt;0,VALUE(SUBSTITUTE($B713,"3","0"))=$B713),1,0)),"")</f>
        <v/>
      </c>
      <c r="G713" s="5" t="str">
        <f>IF(PhieuBauCu!$B$2&gt;3,IF(LEN($B713)=0,"",IF(AND($B713&gt;0,VALUE(SUBSTITUTE($B713,"4","0"))=$B713),1,0)),"")</f>
        <v/>
      </c>
      <c r="H713" s="5" t="str">
        <f>IF(PhieuBauCu!$B$2&gt;4,IF(LEN($B713)=0,"",IF(AND($B713&gt;0,VALUE(SUBSTITUTE($B713,"5","0"))=$B713),1,0)),"")</f>
        <v/>
      </c>
      <c r="I713" s="5" t="str">
        <f>IF(PhieuBauCu!$B$2&gt;5,IF(LEN($B713)=0,"",IF(AND($B713&gt;0,VALUE(SUBSTITUTE($B713,"6","0"))=$B713),1,0)),"")</f>
        <v/>
      </c>
      <c r="J713" s="5" t="str">
        <f>IF(PhieuBauCu!$B$2&gt;6,IF(LEN($B713)=0,"",IF(AND($B713&gt;0,VALUE(SUBSTITUTE($B713,"7","0"))=$B713),1,0)),"")</f>
        <v/>
      </c>
      <c r="K713" s="5" t="str">
        <f>IF(PhieuBauCu!$B$2&gt;7,IF(LEN($B713)=0,"",IF(AND($B713&gt;0,VALUE(SUBSTITUTE($B713,"8","0"))=$B713),1,0)),"")</f>
        <v/>
      </c>
      <c r="L713" s="5" t="str">
        <f>IF(PhieuBauCu!$B$2&gt;8,IF(LEN($B713)=0,"",IF(AND($B713&gt;0,VALUE(SUBSTITUTE($B713,"9","0"))=$B713),1,0)),"")</f>
        <v/>
      </c>
      <c r="M713" s="9">
        <f t="shared" si="23"/>
        <v>0</v>
      </c>
      <c r="N713" s="36">
        <f>IF(AND(M713&lt;=PhieuBauCu!$B$13,M713&gt;=1),1,0)</f>
        <v>0</v>
      </c>
    </row>
    <row r="714" spans="1:14" ht="28.5" customHeight="1">
      <c r="A714" s="2">
        <v>709</v>
      </c>
      <c r="B714" s="3"/>
      <c r="C714" s="48" t="str">
        <f t="shared" si="22"/>
        <v/>
      </c>
      <c r="D714" s="5" t="str">
        <f>IF(PhieuBauCu!$B$2&gt;0,IF(LEN($B714)=0,"",IF(AND($B714&gt;0,VALUE(SUBSTITUTE($B714,"1","0"))=$B714),1,0)),"")</f>
        <v/>
      </c>
      <c r="E714" s="5" t="str">
        <f>IF(PhieuBauCu!$B$2&gt;1,IF(LEN($B714)=0,"",IF(AND($B714&gt;0,VALUE(SUBSTITUTE($B714,"2","0"))=$B714),1,0)),"")</f>
        <v/>
      </c>
      <c r="F714" s="5" t="str">
        <f>IF(PhieuBauCu!$B$2&gt;2,IF(LEN($B714)=0,"",IF(AND($B714&gt;0,VALUE(SUBSTITUTE($B714,"3","0"))=$B714),1,0)),"")</f>
        <v/>
      </c>
      <c r="G714" s="5" t="str">
        <f>IF(PhieuBauCu!$B$2&gt;3,IF(LEN($B714)=0,"",IF(AND($B714&gt;0,VALUE(SUBSTITUTE($B714,"4","0"))=$B714),1,0)),"")</f>
        <v/>
      </c>
      <c r="H714" s="5" t="str">
        <f>IF(PhieuBauCu!$B$2&gt;4,IF(LEN($B714)=0,"",IF(AND($B714&gt;0,VALUE(SUBSTITUTE($B714,"5","0"))=$B714),1,0)),"")</f>
        <v/>
      </c>
      <c r="I714" s="5" t="str">
        <f>IF(PhieuBauCu!$B$2&gt;5,IF(LEN($B714)=0,"",IF(AND($B714&gt;0,VALUE(SUBSTITUTE($B714,"6","0"))=$B714),1,0)),"")</f>
        <v/>
      </c>
      <c r="J714" s="5" t="str">
        <f>IF(PhieuBauCu!$B$2&gt;6,IF(LEN($B714)=0,"",IF(AND($B714&gt;0,VALUE(SUBSTITUTE($B714,"7","0"))=$B714),1,0)),"")</f>
        <v/>
      </c>
      <c r="K714" s="5" t="str">
        <f>IF(PhieuBauCu!$B$2&gt;7,IF(LEN($B714)=0,"",IF(AND($B714&gt;0,VALUE(SUBSTITUTE($B714,"8","0"))=$B714),1,0)),"")</f>
        <v/>
      </c>
      <c r="L714" s="5" t="str">
        <f>IF(PhieuBauCu!$B$2&gt;8,IF(LEN($B714)=0,"",IF(AND($B714&gt;0,VALUE(SUBSTITUTE($B714,"9","0"))=$B714),1,0)),"")</f>
        <v/>
      </c>
      <c r="M714" s="9">
        <f t="shared" si="23"/>
        <v>0</v>
      </c>
      <c r="N714" s="36">
        <f>IF(AND(M714&lt;=PhieuBauCu!$B$13,M714&gt;=1),1,0)</f>
        <v>0</v>
      </c>
    </row>
    <row r="715" spans="1:14" ht="28.5" customHeight="1">
      <c r="A715" s="2">
        <v>710</v>
      </c>
      <c r="B715" s="3"/>
      <c r="C715" s="48" t="str">
        <f t="shared" si="22"/>
        <v/>
      </c>
      <c r="D715" s="5" t="str">
        <f>IF(PhieuBauCu!$B$2&gt;0,IF(LEN($B715)=0,"",IF(AND($B715&gt;0,VALUE(SUBSTITUTE($B715,"1","0"))=$B715),1,0)),"")</f>
        <v/>
      </c>
      <c r="E715" s="5" t="str">
        <f>IF(PhieuBauCu!$B$2&gt;1,IF(LEN($B715)=0,"",IF(AND($B715&gt;0,VALUE(SUBSTITUTE($B715,"2","0"))=$B715),1,0)),"")</f>
        <v/>
      </c>
      <c r="F715" s="5" t="str">
        <f>IF(PhieuBauCu!$B$2&gt;2,IF(LEN($B715)=0,"",IF(AND($B715&gt;0,VALUE(SUBSTITUTE($B715,"3","0"))=$B715),1,0)),"")</f>
        <v/>
      </c>
      <c r="G715" s="5" t="str">
        <f>IF(PhieuBauCu!$B$2&gt;3,IF(LEN($B715)=0,"",IF(AND($B715&gt;0,VALUE(SUBSTITUTE($B715,"4","0"))=$B715),1,0)),"")</f>
        <v/>
      </c>
      <c r="H715" s="5" t="str">
        <f>IF(PhieuBauCu!$B$2&gt;4,IF(LEN($B715)=0,"",IF(AND($B715&gt;0,VALUE(SUBSTITUTE($B715,"5","0"))=$B715),1,0)),"")</f>
        <v/>
      </c>
      <c r="I715" s="5" t="str">
        <f>IF(PhieuBauCu!$B$2&gt;5,IF(LEN($B715)=0,"",IF(AND($B715&gt;0,VALUE(SUBSTITUTE($B715,"6","0"))=$B715),1,0)),"")</f>
        <v/>
      </c>
      <c r="J715" s="5" t="str">
        <f>IF(PhieuBauCu!$B$2&gt;6,IF(LEN($B715)=0,"",IF(AND($B715&gt;0,VALUE(SUBSTITUTE($B715,"7","0"))=$B715),1,0)),"")</f>
        <v/>
      </c>
      <c r="K715" s="5" t="str">
        <f>IF(PhieuBauCu!$B$2&gt;7,IF(LEN($B715)=0,"",IF(AND($B715&gt;0,VALUE(SUBSTITUTE($B715,"8","0"))=$B715),1,0)),"")</f>
        <v/>
      </c>
      <c r="L715" s="5" t="str">
        <f>IF(PhieuBauCu!$B$2&gt;8,IF(LEN($B715)=0,"",IF(AND($B715&gt;0,VALUE(SUBSTITUTE($B715,"9","0"))=$B715),1,0)),"")</f>
        <v/>
      </c>
      <c r="M715" s="9">
        <f t="shared" si="23"/>
        <v>0</v>
      </c>
      <c r="N715" s="36">
        <f>IF(AND(M715&lt;=PhieuBauCu!$B$13,M715&gt;=1),1,0)</f>
        <v>0</v>
      </c>
    </row>
    <row r="716" spans="1:14" ht="28.5" customHeight="1">
      <c r="A716" s="2">
        <v>711</v>
      </c>
      <c r="B716" s="3"/>
      <c r="C716" s="48" t="str">
        <f t="shared" si="22"/>
        <v/>
      </c>
      <c r="D716" s="5" t="str">
        <f>IF(PhieuBauCu!$B$2&gt;0,IF(LEN($B716)=0,"",IF(AND($B716&gt;0,VALUE(SUBSTITUTE($B716,"1","0"))=$B716),1,0)),"")</f>
        <v/>
      </c>
      <c r="E716" s="5" t="str">
        <f>IF(PhieuBauCu!$B$2&gt;1,IF(LEN($B716)=0,"",IF(AND($B716&gt;0,VALUE(SUBSTITUTE($B716,"2","0"))=$B716),1,0)),"")</f>
        <v/>
      </c>
      <c r="F716" s="5" t="str">
        <f>IF(PhieuBauCu!$B$2&gt;2,IF(LEN($B716)=0,"",IF(AND($B716&gt;0,VALUE(SUBSTITUTE($B716,"3","0"))=$B716),1,0)),"")</f>
        <v/>
      </c>
      <c r="G716" s="5" t="str">
        <f>IF(PhieuBauCu!$B$2&gt;3,IF(LEN($B716)=0,"",IF(AND($B716&gt;0,VALUE(SUBSTITUTE($B716,"4","0"))=$B716),1,0)),"")</f>
        <v/>
      </c>
      <c r="H716" s="5" t="str">
        <f>IF(PhieuBauCu!$B$2&gt;4,IF(LEN($B716)=0,"",IF(AND($B716&gt;0,VALUE(SUBSTITUTE($B716,"5","0"))=$B716),1,0)),"")</f>
        <v/>
      </c>
      <c r="I716" s="5" t="str">
        <f>IF(PhieuBauCu!$B$2&gt;5,IF(LEN($B716)=0,"",IF(AND($B716&gt;0,VALUE(SUBSTITUTE($B716,"6","0"))=$B716),1,0)),"")</f>
        <v/>
      </c>
      <c r="J716" s="5" t="str">
        <f>IF(PhieuBauCu!$B$2&gt;6,IF(LEN($B716)=0,"",IF(AND($B716&gt;0,VALUE(SUBSTITUTE($B716,"7","0"))=$B716),1,0)),"")</f>
        <v/>
      </c>
      <c r="K716" s="5" t="str">
        <f>IF(PhieuBauCu!$B$2&gt;7,IF(LEN($B716)=0,"",IF(AND($B716&gt;0,VALUE(SUBSTITUTE($B716,"8","0"))=$B716),1,0)),"")</f>
        <v/>
      </c>
      <c r="L716" s="5" t="str">
        <f>IF(PhieuBauCu!$B$2&gt;8,IF(LEN($B716)=0,"",IF(AND($B716&gt;0,VALUE(SUBSTITUTE($B716,"9","0"))=$B716),1,0)),"")</f>
        <v/>
      </c>
      <c r="M716" s="9">
        <f t="shared" si="23"/>
        <v>0</v>
      </c>
      <c r="N716" s="36">
        <f>IF(AND(M716&lt;=PhieuBauCu!$B$13,M716&gt;=1),1,0)</f>
        <v>0</v>
      </c>
    </row>
    <row r="717" spans="1:14" ht="28.5" customHeight="1">
      <c r="A717" s="2">
        <v>712</v>
      </c>
      <c r="B717" s="3"/>
      <c r="C717" s="48" t="str">
        <f t="shared" si="22"/>
        <v/>
      </c>
      <c r="D717" s="5" t="str">
        <f>IF(PhieuBauCu!$B$2&gt;0,IF(LEN($B717)=0,"",IF(AND($B717&gt;0,VALUE(SUBSTITUTE($B717,"1","0"))=$B717),1,0)),"")</f>
        <v/>
      </c>
      <c r="E717" s="5" t="str">
        <f>IF(PhieuBauCu!$B$2&gt;1,IF(LEN($B717)=0,"",IF(AND($B717&gt;0,VALUE(SUBSTITUTE($B717,"2","0"))=$B717),1,0)),"")</f>
        <v/>
      </c>
      <c r="F717" s="5" t="str">
        <f>IF(PhieuBauCu!$B$2&gt;2,IF(LEN($B717)=0,"",IF(AND($B717&gt;0,VALUE(SUBSTITUTE($B717,"3","0"))=$B717),1,0)),"")</f>
        <v/>
      </c>
      <c r="G717" s="5" t="str">
        <f>IF(PhieuBauCu!$B$2&gt;3,IF(LEN($B717)=0,"",IF(AND($B717&gt;0,VALUE(SUBSTITUTE($B717,"4","0"))=$B717),1,0)),"")</f>
        <v/>
      </c>
      <c r="H717" s="5" t="str">
        <f>IF(PhieuBauCu!$B$2&gt;4,IF(LEN($B717)=0,"",IF(AND($B717&gt;0,VALUE(SUBSTITUTE($B717,"5","0"))=$B717),1,0)),"")</f>
        <v/>
      </c>
      <c r="I717" s="5" t="str">
        <f>IF(PhieuBauCu!$B$2&gt;5,IF(LEN($B717)=0,"",IF(AND($B717&gt;0,VALUE(SUBSTITUTE($B717,"6","0"))=$B717),1,0)),"")</f>
        <v/>
      </c>
      <c r="J717" s="5" t="str">
        <f>IF(PhieuBauCu!$B$2&gt;6,IF(LEN($B717)=0,"",IF(AND($B717&gt;0,VALUE(SUBSTITUTE($B717,"7","0"))=$B717),1,0)),"")</f>
        <v/>
      </c>
      <c r="K717" s="5" t="str">
        <f>IF(PhieuBauCu!$B$2&gt;7,IF(LEN($B717)=0,"",IF(AND($B717&gt;0,VALUE(SUBSTITUTE($B717,"8","0"))=$B717),1,0)),"")</f>
        <v/>
      </c>
      <c r="L717" s="5" t="str">
        <f>IF(PhieuBauCu!$B$2&gt;8,IF(LEN($B717)=0,"",IF(AND($B717&gt;0,VALUE(SUBSTITUTE($B717,"9","0"))=$B717),1,0)),"")</f>
        <v/>
      </c>
      <c r="M717" s="9">
        <f t="shared" si="23"/>
        <v>0</v>
      </c>
      <c r="N717" s="36">
        <f>IF(AND(M717&lt;=PhieuBauCu!$B$13,M717&gt;=1),1,0)</f>
        <v>0</v>
      </c>
    </row>
    <row r="718" spans="1:14" ht="28.5" customHeight="1">
      <c r="A718" s="2">
        <v>713</v>
      </c>
      <c r="B718" s="3"/>
      <c r="C718" s="48" t="str">
        <f t="shared" si="22"/>
        <v/>
      </c>
      <c r="D718" s="5" t="str">
        <f>IF(PhieuBauCu!$B$2&gt;0,IF(LEN($B718)=0,"",IF(AND($B718&gt;0,VALUE(SUBSTITUTE($B718,"1","0"))=$B718),1,0)),"")</f>
        <v/>
      </c>
      <c r="E718" s="5" t="str">
        <f>IF(PhieuBauCu!$B$2&gt;1,IF(LEN($B718)=0,"",IF(AND($B718&gt;0,VALUE(SUBSTITUTE($B718,"2","0"))=$B718),1,0)),"")</f>
        <v/>
      </c>
      <c r="F718" s="5" t="str">
        <f>IF(PhieuBauCu!$B$2&gt;2,IF(LEN($B718)=0,"",IF(AND($B718&gt;0,VALUE(SUBSTITUTE($B718,"3","0"))=$B718),1,0)),"")</f>
        <v/>
      </c>
      <c r="G718" s="5" t="str">
        <f>IF(PhieuBauCu!$B$2&gt;3,IF(LEN($B718)=0,"",IF(AND($B718&gt;0,VALUE(SUBSTITUTE($B718,"4","0"))=$B718),1,0)),"")</f>
        <v/>
      </c>
      <c r="H718" s="5" t="str">
        <f>IF(PhieuBauCu!$B$2&gt;4,IF(LEN($B718)=0,"",IF(AND($B718&gt;0,VALUE(SUBSTITUTE($B718,"5","0"))=$B718),1,0)),"")</f>
        <v/>
      </c>
      <c r="I718" s="5" t="str">
        <f>IF(PhieuBauCu!$B$2&gt;5,IF(LEN($B718)=0,"",IF(AND($B718&gt;0,VALUE(SUBSTITUTE($B718,"6","0"))=$B718),1,0)),"")</f>
        <v/>
      </c>
      <c r="J718" s="5" t="str">
        <f>IF(PhieuBauCu!$B$2&gt;6,IF(LEN($B718)=0,"",IF(AND($B718&gt;0,VALUE(SUBSTITUTE($B718,"7","0"))=$B718),1,0)),"")</f>
        <v/>
      </c>
      <c r="K718" s="5" t="str">
        <f>IF(PhieuBauCu!$B$2&gt;7,IF(LEN($B718)=0,"",IF(AND($B718&gt;0,VALUE(SUBSTITUTE($B718,"8","0"))=$B718),1,0)),"")</f>
        <v/>
      </c>
      <c r="L718" s="5" t="str">
        <f>IF(PhieuBauCu!$B$2&gt;8,IF(LEN($B718)=0,"",IF(AND($B718&gt;0,VALUE(SUBSTITUTE($B718,"9","0"))=$B718),1,0)),"")</f>
        <v/>
      </c>
      <c r="M718" s="9">
        <f t="shared" si="23"/>
        <v>0</v>
      </c>
      <c r="N718" s="36">
        <f>IF(AND(M718&lt;=PhieuBauCu!$B$13,M718&gt;=1),1,0)</f>
        <v>0</v>
      </c>
    </row>
    <row r="719" spans="1:14" ht="28.5" customHeight="1">
      <c r="A719" s="2">
        <v>714</v>
      </c>
      <c r="B719" s="3"/>
      <c r="C719" s="48" t="str">
        <f t="shared" si="22"/>
        <v/>
      </c>
      <c r="D719" s="5" t="str">
        <f>IF(PhieuBauCu!$B$2&gt;0,IF(LEN($B719)=0,"",IF(AND($B719&gt;0,VALUE(SUBSTITUTE($B719,"1","0"))=$B719),1,0)),"")</f>
        <v/>
      </c>
      <c r="E719" s="5" t="str">
        <f>IF(PhieuBauCu!$B$2&gt;1,IF(LEN($B719)=0,"",IF(AND($B719&gt;0,VALUE(SUBSTITUTE($B719,"2","0"))=$B719),1,0)),"")</f>
        <v/>
      </c>
      <c r="F719" s="5" t="str">
        <f>IF(PhieuBauCu!$B$2&gt;2,IF(LEN($B719)=0,"",IF(AND($B719&gt;0,VALUE(SUBSTITUTE($B719,"3","0"))=$B719),1,0)),"")</f>
        <v/>
      </c>
      <c r="G719" s="5" t="str">
        <f>IF(PhieuBauCu!$B$2&gt;3,IF(LEN($B719)=0,"",IF(AND($B719&gt;0,VALUE(SUBSTITUTE($B719,"4","0"))=$B719),1,0)),"")</f>
        <v/>
      </c>
      <c r="H719" s="5" t="str">
        <f>IF(PhieuBauCu!$B$2&gt;4,IF(LEN($B719)=0,"",IF(AND($B719&gt;0,VALUE(SUBSTITUTE($B719,"5","0"))=$B719),1,0)),"")</f>
        <v/>
      </c>
      <c r="I719" s="5" t="str">
        <f>IF(PhieuBauCu!$B$2&gt;5,IF(LEN($B719)=0,"",IF(AND($B719&gt;0,VALUE(SUBSTITUTE($B719,"6","0"))=$B719),1,0)),"")</f>
        <v/>
      </c>
      <c r="J719" s="5" t="str">
        <f>IF(PhieuBauCu!$B$2&gt;6,IF(LEN($B719)=0,"",IF(AND($B719&gt;0,VALUE(SUBSTITUTE($B719,"7","0"))=$B719),1,0)),"")</f>
        <v/>
      </c>
      <c r="K719" s="5" t="str">
        <f>IF(PhieuBauCu!$B$2&gt;7,IF(LEN($B719)=0,"",IF(AND($B719&gt;0,VALUE(SUBSTITUTE($B719,"8","0"))=$B719),1,0)),"")</f>
        <v/>
      </c>
      <c r="L719" s="5" t="str">
        <f>IF(PhieuBauCu!$B$2&gt;8,IF(LEN($B719)=0,"",IF(AND($B719&gt;0,VALUE(SUBSTITUTE($B719,"9","0"))=$B719),1,0)),"")</f>
        <v/>
      </c>
      <c r="M719" s="9">
        <f t="shared" si="23"/>
        <v>0</v>
      </c>
      <c r="N719" s="36">
        <f>IF(AND(M719&lt;=PhieuBauCu!$B$13,M719&gt;=1),1,0)</f>
        <v>0</v>
      </c>
    </row>
    <row r="720" spans="1:14" ht="28.5" customHeight="1">
      <c r="A720" s="2">
        <v>715</v>
      </c>
      <c r="B720" s="3"/>
      <c r="C720" s="48" t="str">
        <f t="shared" si="22"/>
        <v/>
      </c>
      <c r="D720" s="5" t="str">
        <f>IF(PhieuBauCu!$B$2&gt;0,IF(LEN($B720)=0,"",IF(AND($B720&gt;0,VALUE(SUBSTITUTE($B720,"1","0"))=$B720),1,0)),"")</f>
        <v/>
      </c>
      <c r="E720" s="5" t="str">
        <f>IF(PhieuBauCu!$B$2&gt;1,IF(LEN($B720)=0,"",IF(AND($B720&gt;0,VALUE(SUBSTITUTE($B720,"2","0"))=$B720),1,0)),"")</f>
        <v/>
      </c>
      <c r="F720" s="5" t="str">
        <f>IF(PhieuBauCu!$B$2&gt;2,IF(LEN($B720)=0,"",IF(AND($B720&gt;0,VALUE(SUBSTITUTE($B720,"3","0"))=$B720),1,0)),"")</f>
        <v/>
      </c>
      <c r="G720" s="5" t="str">
        <f>IF(PhieuBauCu!$B$2&gt;3,IF(LEN($B720)=0,"",IF(AND($B720&gt;0,VALUE(SUBSTITUTE($B720,"4","0"))=$B720),1,0)),"")</f>
        <v/>
      </c>
      <c r="H720" s="5" t="str">
        <f>IF(PhieuBauCu!$B$2&gt;4,IF(LEN($B720)=0,"",IF(AND($B720&gt;0,VALUE(SUBSTITUTE($B720,"5","0"))=$B720),1,0)),"")</f>
        <v/>
      </c>
      <c r="I720" s="5" t="str">
        <f>IF(PhieuBauCu!$B$2&gt;5,IF(LEN($B720)=0,"",IF(AND($B720&gt;0,VALUE(SUBSTITUTE($B720,"6","0"))=$B720),1,0)),"")</f>
        <v/>
      </c>
      <c r="J720" s="5" t="str">
        <f>IF(PhieuBauCu!$B$2&gt;6,IF(LEN($B720)=0,"",IF(AND($B720&gt;0,VALUE(SUBSTITUTE($B720,"7","0"))=$B720),1,0)),"")</f>
        <v/>
      </c>
      <c r="K720" s="5" t="str">
        <f>IF(PhieuBauCu!$B$2&gt;7,IF(LEN($B720)=0,"",IF(AND($B720&gt;0,VALUE(SUBSTITUTE($B720,"8","0"))=$B720),1,0)),"")</f>
        <v/>
      </c>
      <c r="L720" s="5" t="str">
        <f>IF(PhieuBauCu!$B$2&gt;8,IF(LEN($B720)=0,"",IF(AND($B720&gt;0,VALUE(SUBSTITUTE($B720,"9","0"))=$B720),1,0)),"")</f>
        <v/>
      </c>
      <c r="M720" s="9">
        <f t="shared" si="23"/>
        <v>0</v>
      </c>
      <c r="N720" s="36">
        <f>IF(AND(M720&lt;=PhieuBauCu!$B$13,M720&gt;=1),1,0)</f>
        <v>0</v>
      </c>
    </row>
    <row r="721" spans="1:14" ht="28.5" customHeight="1">
      <c r="A721" s="2">
        <v>716</v>
      </c>
      <c r="B721" s="3"/>
      <c r="C721" s="48" t="str">
        <f t="shared" si="22"/>
        <v/>
      </c>
      <c r="D721" s="5" t="str">
        <f>IF(PhieuBauCu!$B$2&gt;0,IF(LEN($B721)=0,"",IF(AND($B721&gt;0,VALUE(SUBSTITUTE($B721,"1","0"))=$B721),1,0)),"")</f>
        <v/>
      </c>
      <c r="E721" s="5" t="str">
        <f>IF(PhieuBauCu!$B$2&gt;1,IF(LEN($B721)=0,"",IF(AND($B721&gt;0,VALUE(SUBSTITUTE($B721,"2","0"))=$B721),1,0)),"")</f>
        <v/>
      </c>
      <c r="F721" s="5" t="str">
        <f>IF(PhieuBauCu!$B$2&gt;2,IF(LEN($B721)=0,"",IF(AND($B721&gt;0,VALUE(SUBSTITUTE($B721,"3","0"))=$B721),1,0)),"")</f>
        <v/>
      </c>
      <c r="G721" s="5" t="str">
        <f>IF(PhieuBauCu!$B$2&gt;3,IF(LEN($B721)=0,"",IF(AND($B721&gt;0,VALUE(SUBSTITUTE($B721,"4","0"))=$B721),1,0)),"")</f>
        <v/>
      </c>
      <c r="H721" s="5" t="str">
        <f>IF(PhieuBauCu!$B$2&gt;4,IF(LEN($B721)=0,"",IF(AND($B721&gt;0,VALUE(SUBSTITUTE($B721,"5","0"))=$B721),1,0)),"")</f>
        <v/>
      </c>
      <c r="I721" s="5" t="str">
        <f>IF(PhieuBauCu!$B$2&gt;5,IF(LEN($B721)=0,"",IF(AND($B721&gt;0,VALUE(SUBSTITUTE($B721,"6","0"))=$B721),1,0)),"")</f>
        <v/>
      </c>
      <c r="J721" s="5" t="str">
        <f>IF(PhieuBauCu!$B$2&gt;6,IF(LEN($B721)=0,"",IF(AND($B721&gt;0,VALUE(SUBSTITUTE($B721,"7","0"))=$B721),1,0)),"")</f>
        <v/>
      </c>
      <c r="K721" s="5" t="str">
        <f>IF(PhieuBauCu!$B$2&gt;7,IF(LEN($B721)=0,"",IF(AND($B721&gt;0,VALUE(SUBSTITUTE($B721,"8","0"))=$B721),1,0)),"")</f>
        <v/>
      </c>
      <c r="L721" s="5" t="str">
        <f>IF(PhieuBauCu!$B$2&gt;8,IF(LEN($B721)=0,"",IF(AND($B721&gt;0,VALUE(SUBSTITUTE($B721,"9","0"))=$B721),1,0)),"")</f>
        <v/>
      </c>
      <c r="M721" s="9">
        <f t="shared" si="23"/>
        <v>0</v>
      </c>
      <c r="N721" s="36">
        <f>IF(AND(M721&lt;=PhieuBauCu!$B$13,M721&gt;=1),1,0)</f>
        <v>0</v>
      </c>
    </row>
    <row r="722" spans="1:14" ht="28.5" customHeight="1">
      <c r="A722" s="2">
        <v>717</v>
      </c>
      <c r="B722" s="3"/>
      <c r="C722" s="48" t="str">
        <f t="shared" si="22"/>
        <v/>
      </c>
      <c r="D722" s="5" t="str">
        <f>IF(PhieuBauCu!$B$2&gt;0,IF(LEN($B722)=0,"",IF(AND($B722&gt;0,VALUE(SUBSTITUTE($B722,"1","0"))=$B722),1,0)),"")</f>
        <v/>
      </c>
      <c r="E722" s="5" t="str">
        <f>IF(PhieuBauCu!$B$2&gt;1,IF(LEN($B722)=0,"",IF(AND($B722&gt;0,VALUE(SUBSTITUTE($B722,"2","0"))=$B722),1,0)),"")</f>
        <v/>
      </c>
      <c r="F722" s="5" t="str">
        <f>IF(PhieuBauCu!$B$2&gt;2,IF(LEN($B722)=0,"",IF(AND($B722&gt;0,VALUE(SUBSTITUTE($B722,"3","0"))=$B722),1,0)),"")</f>
        <v/>
      </c>
      <c r="G722" s="5" t="str">
        <f>IF(PhieuBauCu!$B$2&gt;3,IF(LEN($B722)=0,"",IF(AND($B722&gt;0,VALUE(SUBSTITUTE($B722,"4","0"))=$B722),1,0)),"")</f>
        <v/>
      </c>
      <c r="H722" s="5" t="str">
        <f>IF(PhieuBauCu!$B$2&gt;4,IF(LEN($B722)=0,"",IF(AND($B722&gt;0,VALUE(SUBSTITUTE($B722,"5","0"))=$B722),1,0)),"")</f>
        <v/>
      </c>
      <c r="I722" s="5" t="str">
        <f>IF(PhieuBauCu!$B$2&gt;5,IF(LEN($B722)=0,"",IF(AND($B722&gt;0,VALUE(SUBSTITUTE($B722,"6","0"))=$B722),1,0)),"")</f>
        <v/>
      </c>
      <c r="J722" s="5" t="str">
        <f>IF(PhieuBauCu!$B$2&gt;6,IF(LEN($B722)=0,"",IF(AND($B722&gt;0,VALUE(SUBSTITUTE($B722,"7","0"))=$B722),1,0)),"")</f>
        <v/>
      </c>
      <c r="K722" s="5" t="str">
        <f>IF(PhieuBauCu!$B$2&gt;7,IF(LEN($B722)=0,"",IF(AND($B722&gt;0,VALUE(SUBSTITUTE($B722,"8","0"))=$B722),1,0)),"")</f>
        <v/>
      </c>
      <c r="L722" s="5" t="str">
        <f>IF(PhieuBauCu!$B$2&gt;8,IF(LEN($B722)=0,"",IF(AND($B722&gt;0,VALUE(SUBSTITUTE($B722,"9","0"))=$B722),1,0)),"")</f>
        <v/>
      </c>
      <c r="M722" s="9">
        <f t="shared" si="23"/>
        <v>0</v>
      </c>
      <c r="N722" s="36">
        <f>IF(AND(M722&lt;=PhieuBauCu!$B$13,M722&gt;=1),1,0)</f>
        <v>0</v>
      </c>
    </row>
    <row r="723" spans="1:14" ht="28.5" customHeight="1">
      <c r="A723" s="2">
        <v>718</v>
      </c>
      <c r="B723" s="3"/>
      <c r="C723" s="48" t="str">
        <f t="shared" si="22"/>
        <v/>
      </c>
      <c r="D723" s="5" t="str">
        <f>IF(PhieuBauCu!$B$2&gt;0,IF(LEN($B723)=0,"",IF(AND($B723&gt;0,VALUE(SUBSTITUTE($B723,"1","0"))=$B723),1,0)),"")</f>
        <v/>
      </c>
      <c r="E723" s="5" t="str">
        <f>IF(PhieuBauCu!$B$2&gt;1,IF(LEN($B723)=0,"",IF(AND($B723&gt;0,VALUE(SUBSTITUTE($B723,"2","0"))=$B723),1,0)),"")</f>
        <v/>
      </c>
      <c r="F723" s="5" t="str">
        <f>IF(PhieuBauCu!$B$2&gt;2,IF(LEN($B723)=0,"",IF(AND($B723&gt;0,VALUE(SUBSTITUTE($B723,"3","0"))=$B723),1,0)),"")</f>
        <v/>
      </c>
      <c r="G723" s="5" t="str">
        <f>IF(PhieuBauCu!$B$2&gt;3,IF(LEN($B723)=0,"",IF(AND($B723&gt;0,VALUE(SUBSTITUTE($B723,"4","0"))=$B723),1,0)),"")</f>
        <v/>
      </c>
      <c r="H723" s="5" t="str">
        <f>IF(PhieuBauCu!$B$2&gt;4,IF(LEN($B723)=0,"",IF(AND($B723&gt;0,VALUE(SUBSTITUTE($B723,"5","0"))=$B723),1,0)),"")</f>
        <v/>
      </c>
      <c r="I723" s="5" t="str">
        <f>IF(PhieuBauCu!$B$2&gt;5,IF(LEN($B723)=0,"",IF(AND($B723&gt;0,VALUE(SUBSTITUTE($B723,"6","0"))=$B723),1,0)),"")</f>
        <v/>
      </c>
      <c r="J723" s="5" t="str">
        <f>IF(PhieuBauCu!$B$2&gt;6,IF(LEN($B723)=0,"",IF(AND($B723&gt;0,VALUE(SUBSTITUTE($B723,"7","0"))=$B723),1,0)),"")</f>
        <v/>
      </c>
      <c r="K723" s="5" t="str">
        <f>IF(PhieuBauCu!$B$2&gt;7,IF(LEN($B723)=0,"",IF(AND($B723&gt;0,VALUE(SUBSTITUTE($B723,"8","0"))=$B723),1,0)),"")</f>
        <v/>
      </c>
      <c r="L723" s="5" t="str">
        <f>IF(PhieuBauCu!$B$2&gt;8,IF(LEN($B723)=0,"",IF(AND($B723&gt;0,VALUE(SUBSTITUTE($B723,"9","0"))=$B723),1,0)),"")</f>
        <v/>
      </c>
      <c r="M723" s="9">
        <f t="shared" si="23"/>
        <v>0</v>
      </c>
      <c r="N723" s="36">
        <f>IF(AND(M723&lt;=PhieuBauCu!$B$13,M723&gt;=1),1,0)</f>
        <v>0</v>
      </c>
    </row>
    <row r="724" spans="1:14" ht="28.5" customHeight="1">
      <c r="A724" s="2">
        <v>719</v>
      </c>
      <c r="B724" s="3"/>
      <c r="C724" s="48" t="str">
        <f t="shared" si="22"/>
        <v/>
      </c>
      <c r="D724" s="5" t="str">
        <f>IF(PhieuBauCu!$B$2&gt;0,IF(LEN($B724)=0,"",IF(AND($B724&gt;0,VALUE(SUBSTITUTE($B724,"1","0"))=$B724),1,0)),"")</f>
        <v/>
      </c>
      <c r="E724" s="5" t="str">
        <f>IF(PhieuBauCu!$B$2&gt;1,IF(LEN($B724)=0,"",IF(AND($B724&gt;0,VALUE(SUBSTITUTE($B724,"2","0"))=$B724),1,0)),"")</f>
        <v/>
      </c>
      <c r="F724" s="5" t="str">
        <f>IF(PhieuBauCu!$B$2&gt;2,IF(LEN($B724)=0,"",IF(AND($B724&gt;0,VALUE(SUBSTITUTE($B724,"3","0"))=$B724),1,0)),"")</f>
        <v/>
      </c>
      <c r="G724" s="5" t="str">
        <f>IF(PhieuBauCu!$B$2&gt;3,IF(LEN($B724)=0,"",IF(AND($B724&gt;0,VALUE(SUBSTITUTE($B724,"4","0"))=$B724),1,0)),"")</f>
        <v/>
      </c>
      <c r="H724" s="5" t="str">
        <f>IF(PhieuBauCu!$B$2&gt;4,IF(LEN($B724)=0,"",IF(AND($B724&gt;0,VALUE(SUBSTITUTE($B724,"5","0"))=$B724),1,0)),"")</f>
        <v/>
      </c>
      <c r="I724" s="5" t="str">
        <f>IF(PhieuBauCu!$B$2&gt;5,IF(LEN($B724)=0,"",IF(AND($B724&gt;0,VALUE(SUBSTITUTE($B724,"6","0"))=$B724),1,0)),"")</f>
        <v/>
      </c>
      <c r="J724" s="5" t="str">
        <f>IF(PhieuBauCu!$B$2&gt;6,IF(LEN($B724)=0,"",IF(AND($B724&gt;0,VALUE(SUBSTITUTE($B724,"7","0"))=$B724),1,0)),"")</f>
        <v/>
      </c>
      <c r="K724" s="5" t="str">
        <f>IF(PhieuBauCu!$B$2&gt;7,IF(LEN($B724)=0,"",IF(AND($B724&gt;0,VALUE(SUBSTITUTE($B724,"8","0"))=$B724),1,0)),"")</f>
        <v/>
      </c>
      <c r="L724" s="5" t="str">
        <f>IF(PhieuBauCu!$B$2&gt;8,IF(LEN($B724)=0,"",IF(AND($B724&gt;0,VALUE(SUBSTITUTE($B724,"9","0"))=$B724),1,0)),"")</f>
        <v/>
      </c>
      <c r="M724" s="9">
        <f t="shared" si="23"/>
        <v>0</v>
      </c>
      <c r="N724" s="36">
        <f>IF(AND(M724&lt;=PhieuBauCu!$B$13,M724&gt;=1),1,0)</f>
        <v>0</v>
      </c>
    </row>
    <row r="725" spans="1:14" ht="28.5" customHeight="1">
      <c r="A725" s="2">
        <v>720</v>
      </c>
      <c r="B725" s="3"/>
      <c r="C725" s="48" t="str">
        <f t="shared" si="22"/>
        <v/>
      </c>
      <c r="D725" s="5" t="str">
        <f>IF(PhieuBauCu!$B$2&gt;0,IF(LEN($B725)=0,"",IF(AND($B725&gt;0,VALUE(SUBSTITUTE($B725,"1","0"))=$B725),1,0)),"")</f>
        <v/>
      </c>
      <c r="E725" s="5" t="str">
        <f>IF(PhieuBauCu!$B$2&gt;1,IF(LEN($B725)=0,"",IF(AND($B725&gt;0,VALUE(SUBSTITUTE($B725,"2","0"))=$B725),1,0)),"")</f>
        <v/>
      </c>
      <c r="F725" s="5" t="str">
        <f>IF(PhieuBauCu!$B$2&gt;2,IF(LEN($B725)=0,"",IF(AND($B725&gt;0,VALUE(SUBSTITUTE($B725,"3","0"))=$B725),1,0)),"")</f>
        <v/>
      </c>
      <c r="G725" s="5" t="str">
        <f>IF(PhieuBauCu!$B$2&gt;3,IF(LEN($B725)=0,"",IF(AND($B725&gt;0,VALUE(SUBSTITUTE($B725,"4","0"))=$B725),1,0)),"")</f>
        <v/>
      </c>
      <c r="H725" s="5" t="str">
        <f>IF(PhieuBauCu!$B$2&gt;4,IF(LEN($B725)=0,"",IF(AND($B725&gt;0,VALUE(SUBSTITUTE($B725,"5","0"))=$B725),1,0)),"")</f>
        <v/>
      </c>
      <c r="I725" s="5" t="str">
        <f>IF(PhieuBauCu!$B$2&gt;5,IF(LEN($B725)=0,"",IF(AND($B725&gt;0,VALUE(SUBSTITUTE($B725,"6","0"))=$B725),1,0)),"")</f>
        <v/>
      </c>
      <c r="J725" s="5" t="str">
        <f>IF(PhieuBauCu!$B$2&gt;6,IF(LEN($B725)=0,"",IF(AND($B725&gt;0,VALUE(SUBSTITUTE($B725,"7","0"))=$B725),1,0)),"")</f>
        <v/>
      </c>
      <c r="K725" s="5" t="str">
        <f>IF(PhieuBauCu!$B$2&gt;7,IF(LEN($B725)=0,"",IF(AND($B725&gt;0,VALUE(SUBSTITUTE($B725,"8","0"))=$B725),1,0)),"")</f>
        <v/>
      </c>
      <c r="L725" s="5" t="str">
        <f>IF(PhieuBauCu!$B$2&gt;8,IF(LEN($B725)=0,"",IF(AND($B725&gt;0,VALUE(SUBSTITUTE($B725,"9","0"))=$B725),1,0)),"")</f>
        <v/>
      </c>
      <c r="M725" s="9">
        <f t="shared" si="23"/>
        <v>0</v>
      </c>
      <c r="N725" s="36">
        <f>IF(AND(M725&lt;=PhieuBauCu!$B$13,M725&gt;=1),1,0)</f>
        <v>0</v>
      </c>
    </row>
    <row r="726" spans="1:14" ht="28.5" customHeight="1">
      <c r="A726" s="2">
        <v>721</v>
      </c>
      <c r="B726" s="3"/>
      <c r="C726" s="48" t="str">
        <f t="shared" si="22"/>
        <v/>
      </c>
      <c r="D726" s="5" t="str">
        <f>IF(PhieuBauCu!$B$2&gt;0,IF(LEN($B726)=0,"",IF(AND($B726&gt;0,VALUE(SUBSTITUTE($B726,"1","0"))=$B726),1,0)),"")</f>
        <v/>
      </c>
      <c r="E726" s="5" t="str">
        <f>IF(PhieuBauCu!$B$2&gt;1,IF(LEN($B726)=0,"",IF(AND($B726&gt;0,VALUE(SUBSTITUTE($B726,"2","0"))=$B726),1,0)),"")</f>
        <v/>
      </c>
      <c r="F726" s="5" t="str">
        <f>IF(PhieuBauCu!$B$2&gt;2,IF(LEN($B726)=0,"",IF(AND($B726&gt;0,VALUE(SUBSTITUTE($B726,"3","0"))=$B726),1,0)),"")</f>
        <v/>
      </c>
      <c r="G726" s="5" t="str">
        <f>IF(PhieuBauCu!$B$2&gt;3,IF(LEN($B726)=0,"",IF(AND($B726&gt;0,VALUE(SUBSTITUTE($B726,"4","0"))=$B726),1,0)),"")</f>
        <v/>
      </c>
      <c r="H726" s="5" t="str">
        <f>IF(PhieuBauCu!$B$2&gt;4,IF(LEN($B726)=0,"",IF(AND($B726&gt;0,VALUE(SUBSTITUTE($B726,"5","0"))=$B726),1,0)),"")</f>
        <v/>
      </c>
      <c r="I726" s="5" t="str">
        <f>IF(PhieuBauCu!$B$2&gt;5,IF(LEN($B726)=0,"",IF(AND($B726&gt;0,VALUE(SUBSTITUTE($B726,"6","0"))=$B726),1,0)),"")</f>
        <v/>
      </c>
      <c r="J726" s="5" t="str">
        <f>IF(PhieuBauCu!$B$2&gt;6,IF(LEN($B726)=0,"",IF(AND($B726&gt;0,VALUE(SUBSTITUTE($B726,"7","0"))=$B726),1,0)),"")</f>
        <v/>
      </c>
      <c r="K726" s="5" t="str">
        <f>IF(PhieuBauCu!$B$2&gt;7,IF(LEN($B726)=0,"",IF(AND($B726&gt;0,VALUE(SUBSTITUTE($B726,"8","0"))=$B726),1,0)),"")</f>
        <v/>
      </c>
      <c r="L726" s="5" t="str">
        <f>IF(PhieuBauCu!$B$2&gt;8,IF(LEN($B726)=0,"",IF(AND($B726&gt;0,VALUE(SUBSTITUTE($B726,"9","0"))=$B726),1,0)),"")</f>
        <v/>
      </c>
      <c r="M726" s="9">
        <f t="shared" si="23"/>
        <v>0</v>
      </c>
      <c r="N726" s="36">
        <f>IF(AND(M726&lt;=PhieuBauCu!$B$13,M726&gt;=1),1,0)</f>
        <v>0</v>
      </c>
    </row>
    <row r="727" spans="1:14" ht="28.5" customHeight="1">
      <c r="A727" s="2">
        <v>722</v>
      </c>
      <c r="B727" s="3"/>
      <c r="C727" s="48" t="str">
        <f t="shared" si="22"/>
        <v/>
      </c>
      <c r="D727" s="5" t="str">
        <f>IF(PhieuBauCu!$B$2&gt;0,IF(LEN($B727)=0,"",IF(AND($B727&gt;0,VALUE(SUBSTITUTE($B727,"1","0"))=$B727),1,0)),"")</f>
        <v/>
      </c>
      <c r="E727" s="5" t="str">
        <f>IF(PhieuBauCu!$B$2&gt;1,IF(LEN($B727)=0,"",IF(AND($B727&gt;0,VALUE(SUBSTITUTE($B727,"2","0"))=$B727),1,0)),"")</f>
        <v/>
      </c>
      <c r="F727" s="5" t="str">
        <f>IF(PhieuBauCu!$B$2&gt;2,IF(LEN($B727)=0,"",IF(AND($B727&gt;0,VALUE(SUBSTITUTE($B727,"3","0"))=$B727),1,0)),"")</f>
        <v/>
      </c>
      <c r="G727" s="5" t="str">
        <f>IF(PhieuBauCu!$B$2&gt;3,IF(LEN($B727)=0,"",IF(AND($B727&gt;0,VALUE(SUBSTITUTE($B727,"4","0"))=$B727),1,0)),"")</f>
        <v/>
      </c>
      <c r="H727" s="5" t="str">
        <f>IF(PhieuBauCu!$B$2&gt;4,IF(LEN($B727)=0,"",IF(AND($B727&gt;0,VALUE(SUBSTITUTE($B727,"5","0"))=$B727),1,0)),"")</f>
        <v/>
      </c>
      <c r="I727" s="5" t="str">
        <f>IF(PhieuBauCu!$B$2&gt;5,IF(LEN($B727)=0,"",IF(AND($B727&gt;0,VALUE(SUBSTITUTE($B727,"6","0"))=$B727),1,0)),"")</f>
        <v/>
      </c>
      <c r="J727" s="5" t="str">
        <f>IF(PhieuBauCu!$B$2&gt;6,IF(LEN($B727)=0,"",IF(AND($B727&gt;0,VALUE(SUBSTITUTE($B727,"7","0"))=$B727),1,0)),"")</f>
        <v/>
      </c>
      <c r="K727" s="5" t="str">
        <f>IF(PhieuBauCu!$B$2&gt;7,IF(LEN($B727)=0,"",IF(AND($B727&gt;0,VALUE(SUBSTITUTE($B727,"8","0"))=$B727),1,0)),"")</f>
        <v/>
      </c>
      <c r="L727" s="5" t="str">
        <f>IF(PhieuBauCu!$B$2&gt;8,IF(LEN($B727)=0,"",IF(AND($B727&gt;0,VALUE(SUBSTITUTE($B727,"9","0"))=$B727),1,0)),"")</f>
        <v/>
      </c>
      <c r="M727" s="9">
        <f t="shared" si="23"/>
        <v>0</v>
      </c>
      <c r="N727" s="36">
        <f>IF(AND(M727&lt;=PhieuBauCu!$B$13,M727&gt;=1),1,0)</f>
        <v>0</v>
      </c>
    </row>
    <row r="728" spans="1:14" ht="28.5" customHeight="1">
      <c r="A728" s="2">
        <v>723</v>
      </c>
      <c r="B728" s="3"/>
      <c r="C728" s="48" t="str">
        <f t="shared" si="22"/>
        <v/>
      </c>
      <c r="D728" s="5" t="str">
        <f>IF(PhieuBauCu!$B$2&gt;0,IF(LEN($B728)=0,"",IF(AND($B728&gt;0,VALUE(SUBSTITUTE($B728,"1","0"))=$B728),1,0)),"")</f>
        <v/>
      </c>
      <c r="E728" s="5" t="str">
        <f>IF(PhieuBauCu!$B$2&gt;1,IF(LEN($B728)=0,"",IF(AND($B728&gt;0,VALUE(SUBSTITUTE($B728,"2","0"))=$B728),1,0)),"")</f>
        <v/>
      </c>
      <c r="F728" s="5" t="str">
        <f>IF(PhieuBauCu!$B$2&gt;2,IF(LEN($B728)=0,"",IF(AND($B728&gt;0,VALUE(SUBSTITUTE($B728,"3","0"))=$B728),1,0)),"")</f>
        <v/>
      </c>
      <c r="G728" s="5" t="str">
        <f>IF(PhieuBauCu!$B$2&gt;3,IF(LEN($B728)=0,"",IF(AND($B728&gt;0,VALUE(SUBSTITUTE($B728,"4","0"))=$B728),1,0)),"")</f>
        <v/>
      </c>
      <c r="H728" s="5" t="str">
        <f>IF(PhieuBauCu!$B$2&gt;4,IF(LEN($B728)=0,"",IF(AND($B728&gt;0,VALUE(SUBSTITUTE($B728,"5","0"))=$B728),1,0)),"")</f>
        <v/>
      </c>
      <c r="I728" s="5" t="str">
        <f>IF(PhieuBauCu!$B$2&gt;5,IF(LEN($B728)=0,"",IF(AND($B728&gt;0,VALUE(SUBSTITUTE($B728,"6","0"))=$B728),1,0)),"")</f>
        <v/>
      </c>
      <c r="J728" s="5" t="str">
        <f>IF(PhieuBauCu!$B$2&gt;6,IF(LEN($B728)=0,"",IF(AND($B728&gt;0,VALUE(SUBSTITUTE($B728,"7","0"))=$B728),1,0)),"")</f>
        <v/>
      </c>
      <c r="K728" s="5" t="str">
        <f>IF(PhieuBauCu!$B$2&gt;7,IF(LEN($B728)=0,"",IF(AND($B728&gt;0,VALUE(SUBSTITUTE($B728,"8","0"))=$B728),1,0)),"")</f>
        <v/>
      </c>
      <c r="L728" s="5" t="str">
        <f>IF(PhieuBauCu!$B$2&gt;8,IF(LEN($B728)=0,"",IF(AND($B728&gt;0,VALUE(SUBSTITUTE($B728,"9","0"))=$B728),1,0)),"")</f>
        <v/>
      </c>
      <c r="M728" s="9">
        <f t="shared" si="23"/>
        <v>0</v>
      </c>
      <c r="N728" s="36">
        <f>IF(AND(M728&lt;=PhieuBauCu!$B$13,M728&gt;=1),1,0)</f>
        <v>0</v>
      </c>
    </row>
    <row r="729" spans="1:14" ht="28.5" customHeight="1">
      <c r="A729" s="2">
        <v>724</v>
      </c>
      <c r="B729" s="3"/>
      <c r="C729" s="48" t="str">
        <f t="shared" si="22"/>
        <v/>
      </c>
      <c r="D729" s="5" t="str">
        <f>IF(PhieuBauCu!$B$2&gt;0,IF(LEN($B729)=0,"",IF(AND($B729&gt;0,VALUE(SUBSTITUTE($B729,"1","0"))=$B729),1,0)),"")</f>
        <v/>
      </c>
      <c r="E729" s="5" t="str">
        <f>IF(PhieuBauCu!$B$2&gt;1,IF(LEN($B729)=0,"",IF(AND($B729&gt;0,VALUE(SUBSTITUTE($B729,"2","0"))=$B729),1,0)),"")</f>
        <v/>
      </c>
      <c r="F729" s="5" t="str">
        <f>IF(PhieuBauCu!$B$2&gt;2,IF(LEN($B729)=0,"",IF(AND($B729&gt;0,VALUE(SUBSTITUTE($B729,"3","0"))=$B729),1,0)),"")</f>
        <v/>
      </c>
      <c r="G729" s="5" t="str">
        <f>IF(PhieuBauCu!$B$2&gt;3,IF(LEN($B729)=0,"",IF(AND($B729&gt;0,VALUE(SUBSTITUTE($B729,"4","0"))=$B729),1,0)),"")</f>
        <v/>
      </c>
      <c r="H729" s="5" t="str">
        <f>IF(PhieuBauCu!$B$2&gt;4,IF(LEN($B729)=0,"",IF(AND($B729&gt;0,VALUE(SUBSTITUTE($B729,"5","0"))=$B729),1,0)),"")</f>
        <v/>
      </c>
      <c r="I729" s="5" t="str">
        <f>IF(PhieuBauCu!$B$2&gt;5,IF(LEN($B729)=0,"",IF(AND($B729&gt;0,VALUE(SUBSTITUTE($B729,"6","0"))=$B729),1,0)),"")</f>
        <v/>
      </c>
      <c r="J729" s="5" t="str">
        <f>IF(PhieuBauCu!$B$2&gt;6,IF(LEN($B729)=0,"",IF(AND($B729&gt;0,VALUE(SUBSTITUTE($B729,"7","0"))=$B729),1,0)),"")</f>
        <v/>
      </c>
      <c r="K729" s="5" t="str">
        <f>IF(PhieuBauCu!$B$2&gt;7,IF(LEN($B729)=0,"",IF(AND($B729&gt;0,VALUE(SUBSTITUTE($B729,"8","0"))=$B729),1,0)),"")</f>
        <v/>
      </c>
      <c r="L729" s="5" t="str">
        <f>IF(PhieuBauCu!$B$2&gt;8,IF(LEN($B729)=0,"",IF(AND($B729&gt;0,VALUE(SUBSTITUTE($B729,"9","0"))=$B729),1,0)),"")</f>
        <v/>
      </c>
      <c r="M729" s="9">
        <f t="shared" si="23"/>
        <v>0</v>
      </c>
      <c r="N729" s="36">
        <f>IF(AND(M729&lt;=PhieuBauCu!$B$13,M729&gt;=1),1,0)</f>
        <v>0</v>
      </c>
    </row>
    <row r="730" spans="1:14" ht="28.5" customHeight="1">
      <c r="A730" s="2">
        <v>725</v>
      </c>
      <c r="B730" s="3"/>
      <c r="C730" s="48" t="str">
        <f t="shared" si="22"/>
        <v/>
      </c>
      <c r="D730" s="5" t="str">
        <f>IF(PhieuBauCu!$B$2&gt;0,IF(LEN($B730)=0,"",IF(AND($B730&gt;0,VALUE(SUBSTITUTE($B730,"1","0"))=$B730),1,0)),"")</f>
        <v/>
      </c>
      <c r="E730" s="5" t="str">
        <f>IF(PhieuBauCu!$B$2&gt;1,IF(LEN($B730)=0,"",IF(AND($B730&gt;0,VALUE(SUBSTITUTE($B730,"2","0"))=$B730),1,0)),"")</f>
        <v/>
      </c>
      <c r="F730" s="5" t="str">
        <f>IF(PhieuBauCu!$B$2&gt;2,IF(LEN($B730)=0,"",IF(AND($B730&gt;0,VALUE(SUBSTITUTE($B730,"3","0"))=$B730),1,0)),"")</f>
        <v/>
      </c>
      <c r="G730" s="5" t="str">
        <f>IF(PhieuBauCu!$B$2&gt;3,IF(LEN($B730)=0,"",IF(AND($B730&gt;0,VALUE(SUBSTITUTE($B730,"4","0"))=$B730),1,0)),"")</f>
        <v/>
      </c>
      <c r="H730" s="5" t="str">
        <f>IF(PhieuBauCu!$B$2&gt;4,IF(LEN($B730)=0,"",IF(AND($B730&gt;0,VALUE(SUBSTITUTE($B730,"5","0"))=$B730),1,0)),"")</f>
        <v/>
      </c>
      <c r="I730" s="5" t="str">
        <f>IF(PhieuBauCu!$B$2&gt;5,IF(LEN($B730)=0,"",IF(AND($B730&gt;0,VALUE(SUBSTITUTE($B730,"6","0"))=$B730),1,0)),"")</f>
        <v/>
      </c>
      <c r="J730" s="5" t="str">
        <f>IF(PhieuBauCu!$B$2&gt;6,IF(LEN($B730)=0,"",IF(AND($B730&gt;0,VALUE(SUBSTITUTE($B730,"7","0"))=$B730),1,0)),"")</f>
        <v/>
      </c>
      <c r="K730" s="5" t="str">
        <f>IF(PhieuBauCu!$B$2&gt;7,IF(LEN($B730)=0,"",IF(AND($B730&gt;0,VALUE(SUBSTITUTE($B730,"8","0"))=$B730),1,0)),"")</f>
        <v/>
      </c>
      <c r="L730" s="5" t="str">
        <f>IF(PhieuBauCu!$B$2&gt;8,IF(LEN($B730)=0,"",IF(AND($B730&gt;0,VALUE(SUBSTITUTE($B730,"9","0"))=$B730),1,0)),"")</f>
        <v/>
      </c>
      <c r="M730" s="9">
        <f t="shared" si="23"/>
        <v>0</v>
      </c>
      <c r="N730" s="36">
        <f>IF(AND(M730&lt;=PhieuBauCu!$B$13,M730&gt;=1),1,0)</f>
        <v>0</v>
      </c>
    </row>
    <row r="731" spans="1:14" ht="28.5" customHeight="1">
      <c r="A731" s="2">
        <v>726</v>
      </c>
      <c r="B731" s="3"/>
      <c r="C731" s="48" t="str">
        <f t="shared" si="22"/>
        <v/>
      </c>
      <c r="D731" s="5" t="str">
        <f>IF(PhieuBauCu!$B$2&gt;0,IF(LEN($B731)=0,"",IF(AND($B731&gt;0,VALUE(SUBSTITUTE($B731,"1","0"))=$B731),1,0)),"")</f>
        <v/>
      </c>
      <c r="E731" s="5" t="str">
        <f>IF(PhieuBauCu!$B$2&gt;1,IF(LEN($B731)=0,"",IF(AND($B731&gt;0,VALUE(SUBSTITUTE($B731,"2","0"))=$B731),1,0)),"")</f>
        <v/>
      </c>
      <c r="F731" s="5" t="str">
        <f>IF(PhieuBauCu!$B$2&gt;2,IF(LEN($B731)=0,"",IF(AND($B731&gt;0,VALUE(SUBSTITUTE($B731,"3","0"))=$B731),1,0)),"")</f>
        <v/>
      </c>
      <c r="G731" s="5" t="str">
        <f>IF(PhieuBauCu!$B$2&gt;3,IF(LEN($B731)=0,"",IF(AND($B731&gt;0,VALUE(SUBSTITUTE($B731,"4","0"))=$B731),1,0)),"")</f>
        <v/>
      </c>
      <c r="H731" s="5" t="str">
        <f>IF(PhieuBauCu!$B$2&gt;4,IF(LEN($B731)=0,"",IF(AND($B731&gt;0,VALUE(SUBSTITUTE($B731,"5","0"))=$B731),1,0)),"")</f>
        <v/>
      </c>
      <c r="I731" s="5" t="str">
        <f>IF(PhieuBauCu!$B$2&gt;5,IF(LEN($B731)=0,"",IF(AND($B731&gt;0,VALUE(SUBSTITUTE($B731,"6","0"))=$B731),1,0)),"")</f>
        <v/>
      </c>
      <c r="J731" s="5" t="str">
        <f>IF(PhieuBauCu!$B$2&gt;6,IF(LEN($B731)=0,"",IF(AND($B731&gt;0,VALUE(SUBSTITUTE($B731,"7","0"))=$B731),1,0)),"")</f>
        <v/>
      </c>
      <c r="K731" s="5" t="str">
        <f>IF(PhieuBauCu!$B$2&gt;7,IF(LEN($B731)=0,"",IF(AND($B731&gt;0,VALUE(SUBSTITUTE($B731,"8","0"))=$B731),1,0)),"")</f>
        <v/>
      </c>
      <c r="L731" s="5" t="str">
        <f>IF(PhieuBauCu!$B$2&gt;8,IF(LEN($B731)=0,"",IF(AND($B731&gt;0,VALUE(SUBSTITUTE($B731,"9","0"))=$B731),1,0)),"")</f>
        <v/>
      </c>
      <c r="M731" s="9">
        <f t="shared" si="23"/>
        <v>0</v>
      </c>
      <c r="N731" s="36">
        <f>IF(AND(M731&lt;=PhieuBauCu!$B$13,M731&gt;=1),1,0)</f>
        <v>0</v>
      </c>
    </row>
    <row r="732" spans="1:14" ht="28.5" customHeight="1">
      <c r="A732" s="2">
        <v>727</v>
      </c>
      <c r="B732" s="3"/>
      <c r="C732" s="48" t="str">
        <f t="shared" si="22"/>
        <v/>
      </c>
      <c r="D732" s="5" t="str">
        <f>IF(PhieuBauCu!$B$2&gt;0,IF(LEN($B732)=0,"",IF(AND($B732&gt;0,VALUE(SUBSTITUTE($B732,"1","0"))=$B732),1,0)),"")</f>
        <v/>
      </c>
      <c r="E732" s="5" t="str">
        <f>IF(PhieuBauCu!$B$2&gt;1,IF(LEN($B732)=0,"",IF(AND($B732&gt;0,VALUE(SUBSTITUTE($B732,"2","0"))=$B732),1,0)),"")</f>
        <v/>
      </c>
      <c r="F732" s="5" t="str">
        <f>IF(PhieuBauCu!$B$2&gt;2,IF(LEN($B732)=0,"",IF(AND($B732&gt;0,VALUE(SUBSTITUTE($B732,"3","0"))=$B732),1,0)),"")</f>
        <v/>
      </c>
      <c r="G732" s="5" t="str">
        <f>IF(PhieuBauCu!$B$2&gt;3,IF(LEN($B732)=0,"",IF(AND($B732&gt;0,VALUE(SUBSTITUTE($B732,"4","0"))=$B732),1,0)),"")</f>
        <v/>
      </c>
      <c r="H732" s="5" t="str">
        <f>IF(PhieuBauCu!$B$2&gt;4,IF(LEN($B732)=0,"",IF(AND($B732&gt;0,VALUE(SUBSTITUTE($B732,"5","0"))=$B732),1,0)),"")</f>
        <v/>
      </c>
      <c r="I732" s="5" t="str">
        <f>IF(PhieuBauCu!$B$2&gt;5,IF(LEN($B732)=0,"",IF(AND($B732&gt;0,VALUE(SUBSTITUTE($B732,"6","0"))=$B732),1,0)),"")</f>
        <v/>
      </c>
      <c r="J732" s="5" t="str">
        <f>IF(PhieuBauCu!$B$2&gt;6,IF(LEN($B732)=0,"",IF(AND($B732&gt;0,VALUE(SUBSTITUTE($B732,"7","0"))=$B732),1,0)),"")</f>
        <v/>
      </c>
      <c r="K732" s="5" t="str">
        <f>IF(PhieuBauCu!$B$2&gt;7,IF(LEN($B732)=0,"",IF(AND($B732&gt;0,VALUE(SUBSTITUTE($B732,"8","0"))=$B732),1,0)),"")</f>
        <v/>
      </c>
      <c r="L732" s="5" t="str">
        <f>IF(PhieuBauCu!$B$2&gt;8,IF(LEN($B732)=0,"",IF(AND($B732&gt;0,VALUE(SUBSTITUTE($B732,"9","0"))=$B732),1,0)),"")</f>
        <v/>
      </c>
      <c r="M732" s="9">
        <f t="shared" si="23"/>
        <v>0</v>
      </c>
      <c r="N732" s="36">
        <f>IF(AND(M732&lt;=PhieuBauCu!$B$13,M732&gt;=1),1,0)</f>
        <v>0</v>
      </c>
    </row>
    <row r="733" spans="1:14" ht="28.5" customHeight="1">
      <c r="A733" s="2">
        <v>728</v>
      </c>
      <c r="B733" s="3"/>
      <c r="C733" s="48" t="str">
        <f t="shared" si="22"/>
        <v/>
      </c>
      <c r="D733" s="5" t="str">
        <f>IF(PhieuBauCu!$B$2&gt;0,IF(LEN($B733)=0,"",IF(AND($B733&gt;0,VALUE(SUBSTITUTE($B733,"1","0"))=$B733),1,0)),"")</f>
        <v/>
      </c>
      <c r="E733" s="5" t="str">
        <f>IF(PhieuBauCu!$B$2&gt;1,IF(LEN($B733)=0,"",IF(AND($B733&gt;0,VALUE(SUBSTITUTE($B733,"2","0"))=$B733),1,0)),"")</f>
        <v/>
      </c>
      <c r="F733" s="5" t="str">
        <f>IF(PhieuBauCu!$B$2&gt;2,IF(LEN($B733)=0,"",IF(AND($B733&gt;0,VALUE(SUBSTITUTE($B733,"3","0"))=$B733),1,0)),"")</f>
        <v/>
      </c>
      <c r="G733" s="5" t="str">
        <f>IF(PhieuBauCu!$B$2&gt;3,IF(LEN($B733)=0,"",IF(AND($B733&gt;0,VALUE(SUBSTITUTE($B733,"4","0"))=$B733),1,0)),"")</f>
        <v/>
      </c>
      <c r="H733" s="5" t="str">
        <f>IF(PhieuBauCu!$B$2&gt;4,IF(LEN($B733)=0,"",IF(AND($B733&gt;0,VALUE(SUBSTITUTE($B733,"5","0"))=$B733),1,0)),"")</f>
        <v/>
      </c>
      <c r="I733" s="5" t="str">
        <f>IF(PhieuBauCu!$B$2&gt;5,IF(LEN($B733)=0,"",IF(AND($B733&gt;0,VALUE(SUBSTITUTE($B733,"6","0"))=$B733),1,0)),"")</f>
        <v/>
      </c>
      <c r="J733" s="5" t="str">
        <f>IF(PhieuBauCu!$B$2&gt;6,IF(LEN($B733)=0,"",IF(AND($B733&gt;0,VALUE(SUBSTITUTE($B733,"7","0"))=$B733),1,0)),"")</f>
        <v/>
      </c>
      <c r="K733" s="5" t="str">
        <f>IF(PhieuBauCu!$B$2&gt;7,IF(LEN($B733)=0,"",IF(AND($B733&gt;0,VALUE(SUBSTITUTE($B733,"8","0"))=$B733),1,0)),"")</f>
        <v/>
      </c>
      <c r="L733" s="5" t="str">
        <f>IF(PhieuBauCu!$B$2&gt;8,IF(LEN($B733)=0,"",IF(AND($B733&gt;0,VALUE(SUBSTITUTE($B733,"9","0"))=$B733),1,0)),"")</f>
        <v/>
      </c>
      <c r="M733" s="9">
        <f t="shared" si="23"/>
        <v>0</v>
      </c>
      <c r="N733" s="36">
        <f>IF(AND(M733&lt;=PhieuBauCu!$B$13,M733&gt;=1),1,0)</f>
        <v>0</v>
      </c>
    </row>
    <row r="734" spans="1:14" ht="28.5" customHeight="1">
      <c r="A734" s="2">
        <v>729</v>
      </c>
      <c r="B734" s="3"/>
      <c r="C734" s="48" t="str">
        <f t="shared" si="22"/>
        <v/>
      </c>
      <c r="D734" s="5" t="str">
        <f>IF(PhieuBauCu!$B$2&gt;0,IF(LEN($B734)=0,"",IF(AND($B734&gt;0,VALUE(SUBSTITUTE($B734,"1","0"))=$B734),1,0)),"")</f>
        <v/>
      </c>
      <c r="E734" s="5" t="str">
        <f>IF(PhieuBauCu!$B$2&gt;1,IF(LEN($B734)=0,"",IF(AND($B734&gt;0,VALUE(SUBSTITUTE($B734,"2","0"))=$B734),1,0)),"")</f>
        <v/>
      </c>
      <c r="F734" s="5" t="str">
        <f>IF(PhieuBauCu!$B$2&gt;2,IF(LEN($B734)=0,"",IF(AND($B734&gt;0,VALUE(SUBSTITUTE($B734,"3","0"))=$B734),1,0)),"")</f>
        <v/>
      </c>
      <c r="G734" s="5" t="str">
        <f>IF(PhieuBauCu!$B$2&gt;3,IF(LEN($B734)=0,"",IF(AND($B734&gt;0,VALUE(SUBSTITUTE($B734,"4","0"))=$B734),1,0)),"")</f>
        <v/>
      </c>
      <c r="H734" s="5" t="str">
        <f>IF(PhieuBauCu!$B$2&gt;4,IF(LEN($B734)=0,"",IF(AND($B734&gt;0,VALUE(SUBSTITUTE($B734,"5","0"))=$B734),1,0)),"")</f>
        <v/>
      </c>
      <c r="I734" s="5" t="str">
        <f>IF(PhieuBauCu!$B$2&gt;5,IF(LEN($B734)=0,"",IF(AND($B734&gt;0,VALUE(SUBSTITUTE($B734,"6","0"))=$B734),1,0)),"")</f>
        <v/>
      </c>
      <c r="J734" s="5" t="str">
        <f>IF(PhieuBauCu!$B$2&gt;6,IF(LEN($B734)=0,"",IF(AND($B734&gt;0,VALUE(SUBSTITUTE($B734,"7","0"))=$B734),1,0)),"")</f>
        <v/>
      </c>
      <c r="K734" s="5" t="str">
        <f>IF(PhieuBauCu!$B$2&gt;7,IF(LEN($B734)=0,"",IF(AND($B734&gt;0,VALUE(SUBSTITUTE($B734,"8","0"))=$B734),1,0)),"")</f>
        <v/>
      </c>
      <c r="L734" s="5" t="str">
        <f>IF(PhieuBauCu!$B$2&gt;8,IF(LEN($B734)=0,"",IF(AND($B734&gt;0,VALUE(SUBSTITUTE($B734,"9","0"))=$B734),1,0)),"")</f>
        <v/>
      </c>
      <c r="M734" s="9">
        <f t="shared" si="23"/>
        <v>0</v>
      </c>
      <c r="N734" s="36">
        <f>IF(AND(M734&lt;=PhieuBauCu!$B$13,M734&gt;=1),1,0)</f>
        <v>0</v>
      </c>
    </row>
    <row r="735" spans="1:14" ht="28.5" customHeight="1">
      <c r="A735" s="2">
        <v>730</v>
      </c>
      <c r="B735" s="3"/>
      <c r="C735" s="48" t="str">
        <f t="shared" si="22"/>
        <v/>
      </c>
      <c r="D735" s="5" t="str">
        <f>IF(PhieuBauCu!$B$2&gt;0,IF(LEN($B735)=0,"",IF(AND($B735&gt;0,VALUE(SUBSTITUTE($B735,"1","0"))=$B735),1,0)),"")</f>
        <v/>
      </c>
      <c r="E735" s="5" t="str">
        <f>IF(PhieuBauCu!$B$2&gt;1,IF(LEN($B735)=0,"",IF(AND($B735&gt;0,VALUE(SUBSTITUTE($B735,"2","0"))=$B735),1,0)),"")</f>
        <v/>
      </c>
      <c r="F735" s="5" t="str">
        <f>IF(PhieuBauCu!$B$2&gt;2,IF(LEN($B735)=0,"",IF(AND($B735&gt;0,VALUE(SUBSTITUTE($B735,"3","0"))=$B735),1,0)),"")</f>
        <v/>
      </c>
      <c r="G735" s="5" t="str">
        <f>IF(PhieuBauCu!$B$2&gt;3,IF(LEN($B735)=0,"",IF(AND($B735&gt;0,VALUE(SUBSTITUTE($B735,"4","0"))=$B735),1,0)),"")</f>
        <v/>
      </c>
      <c r="H735" s="5" t="str">
        <f>IF(PhieuBauCu!$B$2&gt;4,IF(LEN($B735)=0,"",IF(AND($B735&gt;0,VALUE(SUBSTITUTE($B735,"5","0"))=$B735),1,0)),"")</f>
        <v/>
      </c>
      <c r="I735" s="5" t="str">
        <f>IF(PhieuBauCu!$B$2&gt;5,IF(LEN($B735)=0,"",IF(AND($B735&gt;0,VALUE(SUBSTITUTE($B735,"6","0"))=$B735),1,0)),"")</f>
        <v/>
      </c>
      <c r="J735" s="5" t="str">
        <f>IF(PhieuBauCu!$B$2&gt;6,IF(LEN($B735)=0,"",IF(AND($B735&gt;0,VALUE(SUBSTITUTE($B735,"7","0"))=$B735),1,0)),"")</f>
        <v/>
      </c>
      <c r="K735" s="5" t="str">
        <f>IF(PhieuBauCu!$B$2&gt;7,IF(LEN($B735)=0,"",IF(AND($B735&gt;0,VALUE(SUBSTITUTE($B735,"8","0"))=$B735),1,0)),"")</f>
        <v/>
      </c>
      <c r="L735" s="5" t="str">
        <f>IF(PhieuBauCu!$B$2&gt;8,IF(LEN($B735)=0,"",IF(AND($B735&gt;0,VALUE(SUBSTITUTE($B735,"9","0"))=$B735),1,0)),"")</f>
        <v/>
      </c>
      <c r="M735" s="9">
        <f t="shared" si="23"/>
        <v>0</v>
      </c>
      <c r="N735" s="36">
        <f>IF(AND(M735&lt;=PhieuBauCu!$B$13,M735&gt;=1),1,0)</f>
        <v>0</v>
      </c>
    </row>
    <row r="736" spans="1:14" ht="28.5" customHeight="1">
      <c r="A736" s="2">
        <v>731</v>
      </c>
      <c r="B736" s="3"/>
      <c r="C736" s="48" t="str">
        <f t="shared" si="22"/>
        <v/>
      </c>
      <c r="D736" s="5" t="str">
        <f>IF(PhieuBauCu!$B$2&gt;0,IF(LEN($B736)=0,"",IF(AND($B736&gt;0,VALUE(SUBSTITUTE($B736,"1","0"))=$B736),1,0)),"")</f>
        <v/>
      </c>
      <c r="E736" s="5" t="str">
        <f>IF(PhieuBauCu!$B$2&gt;1,IF(LEN($B736)=0,"",IF(AND($B736&gt;0,VALUE(SUBSTITUTE($B736,"2","0"))=$B736),1,0)),"")</f>
        <v/>
      </c>
      <c r="F736" s="5" t="str">
        <f>IF(PhieuBauCu!$B$2&gt;2,IF(LEN($B736)=0,"",IF(AND($B736&gt;0,VALUE(SUBSTITUTE($B736,"3","0"))=$B736),1,0)),"")</f>
        <v/>
      </c>
      <c r="G736" s="5" t="str">
        <f>IF(PhieuBauCu!$B$2&gt;3,IF(LEN($B736)=0,"",IF(AND($B736&gt;0,VALUE(SUBSTITUTE($B736,"4","0"))=$B736),1,0)),"")</f>
        <v/>
      </c>
      <c r="H736" s="5" t="str">
        <f>IF(PhieuBauCu!$B$2&gt;4,IF(LEN($B736)=0,"",IF(AND($B736&gt;0,VALUE(SUBSTITUTE($B736,"5","0"))=$B736),1,0)),"")</f>
        <v/>
      </c>
      <c r="I736" s="5" t="str">
        <f>IF(PhieuBauCu!$B$2&gt;5,IF(LEN($B736)=0,"",IF(AND($B736&gt;0,VALUE(SUBSTITUTE($B736,"6","0"))=$B736),1,0)),"")</f>
        <v/>
      </c>
      <c r="J736" s="5" t="str">
        <f>IF(PhieuBauCu!$B$2&gt;6,IF(LEN($B736)=0,"",IF(AND($B736&gt;0,VALUE(SUBSTITUTE($B736,"7","0"))=$B736),1,0)),"")</f>
        <v/>
      </c>
      <c r="K736" s="5" t="str">
        <f>IF(PhieuBauCu!$B$2&gt;7,IF(LEN($B736)=0,"",IF(AND($B736&gt;0,VALUE(SUBSTITUTE($B736,"8","0"))=$B736),1,0)),"")</f>
        <v/>
      </c>
      <c r="L736" s="5" t="str">
        <f>IF(PhieuBauCu!$B$2&gt;8,IF(LEN($B736)=0,"",IF(AND($B736&gt;0,VALUE(SUBSTITUTE($B736,"9","0"))=$B736),1,0)),"")</f>
        <v/>
      </c>
      <c r="M736" s="9">
        <f t="shared" si="23"/>
        <v>0</v>
      </c>
      <c r="N736" s="36">
        <f>IF(AND(M736&lt;=PhieuBauCu!$B$13,M736&gt;=1),1,0)</f>
        <v>0</v>
      </c>
    </row>
    <row r="737" spans="1:14" ht="28.5" customHeight="1">
      <c r="A737" s="2">
        <v>732</v>
      </c>
      <c r="B737" s="3"/>
      <c r="C737" s="48" t="str">
        <f t="shared" si="22"/>
        <v/>
      </c>
      <c r="D737" s="5" t="str">
        <f>IF(PhieuBauCu!$B$2&gt;0,IF(LEN($B737)=0,"",IF(AND($B737&gt;0,VALUE(SUBSTITUTE($B737,"1","0"))=$B737),1,0)),"")</f>
        <v/>
      </c>
      <c r="E737" s="5" t="str">
        <f>IF(PhieuBauCu!$B$2&gt;1,IF(LEN($B737)=0,"",IF(AND($B737&gt;0,VALUE(SUBSTITUTE($B737,"2","0"))=$B737),1,0)),"")</f>
        <v/>
      </c>
      <c r="F737" s="5" t="str">
        <f>IF(PhieuBauCu!$B$2&gt;2,IF(LEN($B737)=0,"",IF(AND($B737&gt;0,VALUE(SUBSTITUTE($B737,"3","0"))=$B737),1,0)),"")</f>
        <v/>
      </c>
      <c r="G737" s="5" t="str">
        <f>IF(PhieuBauCu!$B$2&gt;3,IF(LEN($B737)=0,"",IF(AND($B737&gt;0,VALUE(SUBSTITUTE($B737,"4","0"))=$B737),1,0)),"")</f>
        <v/>
      </c>
      <c r="H737" s="5" t="str">
        <f>IF(PhieuBauCu!$B$2&gt;4,IF(LEN($B737)=0,"",IF(AND($B737&gt;0,VALUE(SUBSTITUTE($B737,"5","0"))=$B737),1,0)),"")</f>
        <v/>
      </c>
      <c r="I737" s="5" t="str">
        <f>IF(PhieuBauCu!$B$2&gt;5,IF(LEN($B737)=0,"",IF(AND($B737&gt;0,VALUE(SUBSTITUTE($B737,"6","0"))=$B737),1,0)),"")</f>
        <v/>
      </c>
      <c r="J737" s="5" t="str">
        <f>IF(PhieuBauCu!$B$2&gt;6,IF(LEN($B737)=0,"",IF(AND($B737&gt;0,VALUE(SUBSTITUTE($B737,"7","0"))=$B737),1,0)),"")</f>
        <v/>
      </c>
      <c r="K737" s="5" t="str">
        <f>IF(PhieuBauCu!$B$2&gt;7,IF(LEN($B737)=0,"",IF(AND($B737&gt;0,VALUE(SUBSTITUTE($B737,"8","0"))=$B737),1,0)),"")</f>
        <v/>
      </c>
      <c r="L737" s="5" t="str">
        <f>IF(PhieuBauCu!$B$2&gt;8,IF(LEN($B737)=0,"",IF(AND($B737&gt;0,VALUE(SUBSTITUTE($B737,"9","0"))=$B737),1,0)),"")</f>
        <v/>
      </c>
      <c r="M737" s="9">
        <f t="shared" si="23"/>
        <v>0</v>
      </c>
      <c r="N737" s="36">
        <f>IF(AND(M737&lt;=PhieuBauCu!$B$13,M737&gt;=1),1,0)</f>
        <v>0</v>
      </c>
    </row>
    <row r="738" spans="1:14" ht="28.5" customHeight="1">
      <c r="A738" s="2">
        <v>733</v>
      </c>
      <c r="B738" s="3"/>
      <c r="C738" s="48" t="str">
        <f t="shared" si="22"/>
        <v/>
      </c>
      <c r="D738" s="5" t="str">
        <f>IF(PhieuBauCu!$B$2&gt;0,IF(LEN($B738)=0,"",IF(AND($B738&gt;0,VALUE(SUBSTITUTE($B738,"1","0"))=$B738),1,0)),"")</f>
        <v/>
      </c>
      <c r="E738" s="5" t="str">
        <f>IF(PhieuBauCu!$B$2&gt;1,IF(LEN($B738)=0,"",IF(AND($B738&gt;0,VALUE(SUBSTITUTE($B738,"2","0"))=$B738),1,0)),"")</f>
        <v/>
      </c>
      <c r="F738" s="5" t="str">
        <f>IF(PhieuBauCu!$B$2&gt;2,IF(LEN($B738)=0,"",IF(AND($B738&gt;0,VALUE(SUBSTITUTE($B738,"3","0"))=$B738),1,0)),"")</f>
        <v/>
      </c>
      <c r="G738" s="5" t="str">
        <f>IF(PhieuBauCu!$B$2&gt;3,IF(LEN($B738)=0,"",IF(AND($B738&gt;0,VALUE(SUBSTITUTE($B738,"4","0"))=$B738),1,0)),"")</f>
        <v/>
      </c>
      <c r="H738" s="5" t="str">
        <f>IF(PhieuBauCu!$B$2&gt;4,IF(LEN($B738)=0,"",IF(AND($B738&gt;0,VALUE(SUBSTITUTE($B738,"5","0"))=$B738),1,0)),"")</f>
        <v/>
      </c>
      <c r="I738" s="5" t="str">
        <f>IF(PhieuBauCu!$B$2&gt;5,IF(LEN($B738)=0,"",IF(AND($B738&gt;0,VALUE(SUBSTITUTE($B738,"6","0"))=$B738),1,0)),"")</f>
        <v/>
      </c>
      <c r="J738" s="5" t="str">
        <f>IF(PhieuBauCu!$B$2&gt;6,IF(LEN($B738)=0,"",IF(AND($B738&gt;0,VALUE(SUBSTITUTE($B738,"7","0"))=$B738),1,0)),"")</f>
        <v/>
      </c>
      <c r="K738" s="5" t="str">
        <f>IF(PhieuBauCu!$B$2&gt;7,IF(LEN($B738)=0,"",IF(AND($B738&gt;0,VALUE(SUBSTITUTE($B738,"8","0"))=$B738),1,0)),"")</f>
        <v/>
      </c>
      <c r="L738" s="5" t="str">
        <f>IF(PhieuBauCu!$B$2&gt;8,IF(LEN($B738)=0,"",IF(AND($B738&gt;0,VALUE(SUBSTITUTE($B738,"9","0"))=$B738),1,0)),"")</f>
        <v/>
      </c>
      <c r="M738" s="9">
        <f t="shared" si="23"/>
        <v>0</v>
      </c>
      <c r="N738" s="36">
        <f>IF(AND(M738&lt;=PhieuBauCu!$B$13,M738&gt;=1),1,0)</f>
        <v>0</v>
      </c>
    </row>
    <row r="739" spans="1:14" ht="28.5" customHeight="1">
      <c r="A739" s="2">
        <v>734</v>
      </c>
      <c r="B739" s="3"/>
      <c r="C739" s="48" t="str">
        <f t="shared" si="22"/>
        <v/>
      </c>
      <c r="D739" s="5" t="str">
        <f>IF(PhieuBauCu!$B$2&gt;0,IF(LEN($B739)=0,"",IF(AND($B739&gt;0,VALUE(SUBSTITUTE($B739,"1","0"))=$B739),1,0)),"")</f>
        <v/>
      </c>
      <c r="E739" s="5" t="str">
        <f>IF(PhieuBauCu!$B$2&gt;1,IF(LEN($B739)=0,"",IF(AND($B739&gt;0,VALUE(SUBSTITUTE($B739,"2","0"))=$B739),1,0)),"")</f>
        <v/>
      </c>
      <c r="F739" s="5" t="str">
        <f>IF(PhieuBauCu!$B$2&gt;2,IF(LEN($B739)=0,"",IF(AND($B739&gt;0,VALUE(SUBSTITUTE($B739,"3","0"))=$B739),1,0)),"")</f>
        <v/>
      </c>
      <c r="G739" s="5" t="str">
        <f>IF(PhieuBauCu!$B$2&gt;3,IF(LEN($B739)=0,"",IF(AND($B739&gt;0,VALUE(SUBSTITUTE($B739,"4","0"))=$B739),1,0)),"")</f>
        <v/>
      </c>
      <c r="H739" s="5" t="str">
        <f>IF(PhieuBauCu!$B$2&gt;4,IF(LEN($B739)=0,"",IF(AND($B739&gt;0,VALUE(SUBSTITUTE($B739,"5","0"))=$B739),1,0)),"")</f>
        <v/>
      </c>
      <c r="I739" s="5" t="str">
        <f>IF(PhieuBauCu!$B$2&gt;5,IF(LEN($B739)=0,"",IF(AND($B739&gt;0,VALUE(SUBSTITUTE($B739,"6","0"))=$B739),1,0)),"")</f>
        <v/>
      </c>
      <c r="J739" s="5" t="str">
        <f>IF(PhieuBauCu!$B$2&gt;6,IF(LEN($B739)=0,"",IF(AND($B739&gt;0,VALUE(SUBSTITUTE($B739,"7","0"))=$B739),1,0)),"")</f>
        <v/>
      </c>
      <c r="K739" s="5" t="str">
        <f>IF(PhieuBauCu!$B$2&gt;7,IF(LEN($B739)=0,"",IF(AND($B739&gt;0,VALUE(SUBSTITUTE($B739,"8","0"))=$B739),1,0)),"")</f>
        <v/>
      </c>
      <c r="L739" s="5" t="str">
        <f>IF(PhieuBauCu!$B$2&gt;8,IF(LEN($B739)=0,"",IF(AND($B739&gt;0,VALUE(SUBSTITUTE($B739,"9","0"))=$B739),1,0)),"")</f>
        <v/>
      </c>
      <c r="M739" s="9">
        <f t="shared" si="23"/>
        <v>0</v>
      </c>
      <c r="N739" s="36">
        <f>IF(AND(M739&lt;=PhieuBauCu!$B$13,M739&gt;=1),1,0)</f>
        <v>0</v>
      </c>
    </row>
    <row r="740" spans="1:14" ht="28.5" customHeight="1">
      <c r="A740" s="2">
        <v>735</v>
      </c>
      <c r="B740" s="3"/>
      <c r="C740" s="48" t="str">
        <f t="shared" si="22"/>
        <v/>
      </c>
      <c r="D740" s="5" t="str">
        <f>IF(PhieuBauCu!$B$2&gt;0,IF(LEN($B740)=0,"",IF(AND($B740&gt;0,VALUE(SUBSTITUTE($B740,"1","0"))=$B740),1,0)),"")</f>
        <v/>
      </c>
      <c r="E740" s="5" t="str">
        <f>IF(PhieuBauCu!$B$2&gt;1,IF(LEN($B740)=0,"",IF(AND($B740&gt;0,VALUE(SUBSTITUTE($B740,"2","0"))=$B740),1,0)),"")</f>
        <v/>
      </c>
      <c r="F740" s="5" t="str">
        <f>IF(PhieuBauCu!$B$2&gt;2,IF(LEN($B740)=0,"",IF(AND($B740&gt;0,VALUE(SUBSTITUTE($B740,"3","0"))=$B740),1,0)),"")</f>
        <v/>
      </c>
      <c r="G740" s="5" t="str">
        <f>IF(PhieuBauCu!$B$2&gt;3,IF(LEN($B740)=0,"",IF(AND($B740&gt;0,VALUE(SUBSTITUTE($B740,"4","0"))=$B740),1,0)),"")</f>
        <v/>
      </c>
      <c r="H740" s="5" t="str">
        <f>IF(PhieuBauCu!$B$2&gt;4,IF(LEN($B740)=0,"",IF(AND($B740&gt;0,VALUE(SUBSTITUTE($B740,"5","0"))=$B740),1,0)),"")</f>
        <v/>
      </c>
      <c r="I740" s="5" t="str">
        <f>IF(PhieuBauCu!$B$2&gt;5,IF(LEN($B740)=0,"",IF(AND($B740&gt;0,VALUE(SUBSTITUTE($B740,"6","0"))=$B740),1,0)),"")</f>
        <v/>
      </c>
      <c r="J740" s="5" t="str">
        <f>IF(PhieuBauCu!$B$2&gt;6,IF(LEN($B740)=0,"",IF(AND($B740&gt;0,VALUE(SUBSTITUTE($B740,"7","0"))=$B740),1,0)),"")</f>
        <v/>
      </c>
      <c r="K740" s="5" t="str">
        <f>IF(PhieuBauCu!$B$2&gt;7,IF(LEN($B740)=0,"",IF(AND($B740&gt;0,VALUE(SUBSTITUTE($B740,"8","0"))=$B740),1,0)),"")</f>
        <v/>
      </c>
      <c r="L740" s="5" t="str">
        <f>IF(PhieuBauCu!$B$2&gt;8,IF(LEN($B740)=0,"",IF(AND($B740&gt;0,VALUE(SUBSTITUTE($B740,"9","0"))=$B740),1,0)),"")</f>
        <v/>
      </c>
      <c r="M740" s="9">
        <f t="shared" si="23"/>
        <v>0</v>
      </c>
      <c r="N740" s="36">
        <f>IF(AND(M740&lt;=PhieuBauCu!$B$13,M740&gt;=1),1,0)</f>
        <v>0</v>
      </c>
    </row>
    <row r="741" spans="1:14" ht="28.5" customHeight="1">
      <c r="A741" s="2">
        <v>736</v>
      </c>
      <c r="B741" s="3"/>
      <c r="C741" s="48" t="str">
        <f t="shared" si="22"/>
        <v/>
      </c>
      <c r="D741" s="5" t="str">
        <f>IF(PhieuBauCu!$B$2&gt;0,IF(LEN($B741)=0,"",IF(AND($B741&gt;0,VALUE(SUBSTITUTE($B741,"1","0"))=$B741),1,0)),"")</f>
        <v/>
      </c>
      <c r="E741" s="5" t="str">
        <f>IF(PhieuBauCu!$B$2&gt;1,IF(LEN($B741)=0,"",IF(AND($B741&gt;0,VALUE(SUBSTITUTE($B741,"2","0"))=$B741),1,0)),"")</f>
        <v/>
      </c>
      <c r="F741" s="5" t="str">
        <f>IF(PhieuBauCu!$B$2&gt;2,IF(LEN($B741)=0,"",IF(AND($B741&gt;0,VALUE(SUBSTITUTE($B741,"3","0"))=$B741),1,0)),"")</f>
        <v/>
      </c>
      <c r="G741" s="5" t="str">
        <f>IF(PhieuBauCu!$B$2&gt;3,IF(LEN($B741)=0,"",IF(AND($B741&gt;0,VALUE(SUBSTITUTE($B741,"4","0"))=$B741),1,0)),"")</f>
        <v/>
      </c>
      <c r="H741" s="5" t="str">
        <f>IF(PhieuBauCu!$B$2&gt;4,IF(LEN($B741)=0,"",IF(AND($B741&gt;0,VALUE(SUBSTITUTE($B741,"5","0"))=$B741),1,0)),"")</f>
        <v/>
      </c>
      <c r="I741" s="5" t="str">
        <f>IF(PhieuBauCu!$B$2&gt;5,IF(LEN($B741)=0,"",IF(AND($B741&gt;0,VALUE(SUBSTITUTE($B741,"6","0"))=$B741),1,0)),"")</f>
        <v/>
      </c>
      <c r="J741" s="5" t="str">
        <f>IF(PhieuBauCu!$B$2&gt;6,IF(LEN($B741)=0,"",IF(AND($B741&gt;0,VALUE(SUBSTITUTE($B741,"7","0"))=$B741),1,0)),"")</f>
        <v/>
      </c>
      <c r="K741" s="5" t="str">
        <f>IF(PhieuBauCu!$B$2&gt;7,IF(LEN($B741)=0,"",IF(AND($B741&gt;0,VALUE(SUBSTITUTE($B741,"8","0"))=$B741),1,0)),"")</f>
        <v/>
      </c>
      <c r="L741" s="5" t="str">
        <f>IF(PhieuBauCu!$B$2&gt;8,IF(LEN($B741)=0,"",IF(AND($B741&gt;0,VALUE(SUBSTITUTE($B741,"9","0"))=$B741),1,0)),"")</f>
        <v/>
      </c>
      <c r="M741" s="9">
        <f t="shared" si="23"/>
        <v>0</v>
      </c>
      <c r="N741" s="36">
        <f>IF(AND(M741&lt;=PhieuBauCu!$B$13,M741&gt;=1),1,0)</f>
        <v>0</v>
      </c>
    </row>
    <row r="742" spans="1:14" ht="28.5" customHeight="1">
      <c r="A742" s="2">
        <v>737</v>
      </c>
      <c r="B742" s="3"/>
      <c r="C742" s="48" t="str">
        <f t="shared" si="22"/>
        <v/>
      </c>
      <c r="D742" s="5" t="str">
        <f>IF(PhieuBauCu!$B$2&gt;0,IF(LEN($B742)=0,"",IF(AND($B742&gt;0,VALUE(SUBSTITUTE($B742,"1","0"))=$B742),1,0)),"")</f>
        <v/>
      </c>
      <c r="E742" s="5" t="str">
        <f>IF(PhieuBauCu!$B$2&gt;1,IF(LEN($B742)=0,"",IF(AND($B742&gt;0,VALUE(SUBSTITUTE($B742,"2","0"))=$B742),1,0)),"")</f>
        <v/>
      </c>
      <c r="F742" s="5" t="str">
        <f>IF(PhieuBauCu!$B$2&gt;2,IF(LEN($B742)=0,"",IF(AND($B742&gt;0,VALUE(SUBSTITUTE($B742,"3","0"))=$B742),1,0)),"")</f>
        <v/>
      </c>
      <c r="G742" s="5" t="str">
        <f>IF(PhieuBauCu!$B$2&gt;3,IF(LEN($B742)=0,"",IF(AND($B742&gt;0,VALUE(SUBSTITUTE($B742,"4","0"))=$B742),1,0)),"")</f>
        <v/>
      </c>
      <c r="H742" s="5" t="str">
        <f>IF(PhieuBauCu!$B$2&gt;4,IF(LEN($B742)=0,"",IF(AND($B742&gt;0,VALUE(SUBSTITUTE($B742,"5","0"))=$B742),1,0)),"")</f>
        <v/>
      </c>
      <c r="I742" s="5" t="str">
        <f>IF(PhieuBauCu!$B$2&gt;5,IF(LEN($B742)=0,"",IF(AND($B742&gt;0,VALUE(SUBSTITUTE($B742,"6","0"))=$B742),1,0)),"")</f>
        <v/>
      </c>
      <c r="J742" s="5" t="str">
        <f>IF(PhieuBauCu!$B$2&gt;6,IF(LEN($B742)=0,"",IF(AND($B742&gt;0,VALUE(SUBSTITUTE($B742,"7","0"))=$B742),1,0)),"")</f>
        <v/>
      </c>
      <c r="K742" s="5" t="str">
        <f>IF(PhieuBauCu!$B$2&gt;7,IF(LEN($B742)=0,"",IF(AND($B742&gt;0,VALUE(SUBSTITUTE($B742,"8","0"))=$B742),1,0)),"")</f>
        <v/>
      </c>
      <c r="L742" s="5" t="str">
        <f>IF(PhieuBauCu!$B$2&gt;8,IF(LEN($B742)=0,"",IF(AND($B742&gt;0,VALUE(SUBSTITUTE($B742,"9","0"))=$B742),1,0)),"")</f>
        <v/>
      </c>
      <c r="M742" s="9">
        <f t="shared" si="23"/>
        <v>0</v>
      </c>
      <c r="N742" s="36">
        <f>IF(AND(M742&lt;=PhieuBauCu!$B$13,M742&gt;=1),1,0)</f>
        <v>0</v>
      </c>
    </row>
    <row r="743" spans="1:14" ht="28.5" customHeight="1">
      <c r="A743" s="2">
        <v>738</v>
      </c>
      <c r="B743" s="3"/>
      <c r="C743" s="48" t="str">
        <f t="shared" si="22"/>
        <v/>
      </c>
      <c r="D743" s="5" t="str">
        <f>IF(PhieuBauCu!$B$2&gt;0,IF(LEN($B743)=0,"",IF(AND($B743&gt;0,VALUE(SUBSTITUTE($B743,"1","0"))=$B743),1,0)),"")</f>
        <v/>
      </c>
      <c r="E743" s="5" t="str">
        <f>IF(PhieuBauCu!$B$2&gt;1,IF(LEN($B743)=0,"",IF(AND($B743&gt;0,VALUE(SUBSTITUTE($B743,"2","0"))=$B743),1,0)),"")</f>
        <v/>
      </c>
      <c r="F743" s="5" t="str">
        <f>IF(PhieuBauCu!$B$2&gt;2,IF(LEN($B743)=0,"",IF(AND($B743&gt;0,VALUE(SUBSTITUTE($B743,"3","0"))=$B743),1,0)),"")</f>
        <v/>
      </c>
      <c r="G743" s="5" t="str">
        <f>IF(PhieuBauCu!$B$2&gt;3,IF(LEN($B743)=0,"",IF(AND($B743&gt;0,VALUE(SUBSTITUTE($B743,"4","0"))=$B743),1,0)),"")</f>
        <v/>
      </c>
      <c r="H743" s="5" t="str">
        <f>IF(PhieuBauCu!$B$2&gt;4,IF(LEN($B743)=0,"",IF(AND($B743&gt;0,VALUE(SUBSTITUTE($B743,"5","0"))=$B743),1,0)),"")</f>
        <v/>
      </c>
      <c r="I743" s="5" t="str">
        <f>IF(PhieuBauCu!$B$2&gt;5,IF(LEN($B743)=0,"",IF(AND($B743&gt;0,VALUE(SUBSTITUTE($B743,"6","0"))=$B743),1,0)),"")</f>
        <v/>
      </c>
      <c r="J743" s="5" t="str">
        <f>IF(PhieuBauCu!$B$2&gt;6,IF(LEN($B743)=0,"",IF(AND($B743&gt;0,VALUE(SUBSTITUTE($B743,"7","0"))=$B743),1,0)),"")</f>
        <v/>
      </c>
      <c r="K743" s="5" t="str">
        <f>IF(PhieuBauCu!$B$2&gt;7,IF(LEN($B743)=0,"",IF(AND($B743&gt;0,VALUE(SUBSTITUTE($B743,"8","0"))=$B743),1,0)),"")</f>
        <v/>
      </c>
      <c r="L743" s="5" t="str">
        <f>IF(PhieuBauCu!$B$2&gt;8,IF(LEN($B743)=0,"",IF(AND($B743&gt;0,VALUE(SUBSTITUTE($B743,"9","0"))=$B743),1,0)),"")</f>
        <v/>
      </c>
      <c r="M743" s="9">
        <f t="shared" si="23"/>
        <v>0</v>
      </c>
      <c r="N743" s="36">
        <f>IF(AND(M743&lt;=PhieuBauCu!$B$13,M743&gt;=1),1,0)</f>
        <v>0</v>
      </c>
    </row>
    <row r="744" spans="1:14" ht="28.5" customHeight="1">
      <c r="A744" s="2">
        <v>739</v>
      </c>
      <c r="B744" s="3"/>
      <c r="C744" s="48" t="str">
        <f t="shared" si="22"/>
        <v/>
      </c>
      <c r="D744" s="5" t="str">
        <f>IF(PhieuBauCu!$B$2&gt;0,IF(LEN($B744)=0,"",IF(AND($B744&gt;0,VALUE(SUBSTITUTE($B744,"1","0"))=$B744),1,0)),"")</f>
        <v/>
      </c>
      <c r="E744" s="5" t="str">
        <f>IF(PhieuBauCu!$B$2&gt;1,IF(LEN($B744)=0,"",IF(AND($B744&gt;0,VALUE(SUBSTITUTE($B744,"2","0"))=$B744),1,0)),"")</f>
        <v/>
      </c>
      <c r="F744" s="5" t="str">
        <f>IF(PhieuBauCu!$B$2&gt;2,IF(LEN($B744)=0,"",IF(AND($B744&gt;0,VALUE(SUBSTITUTE($B744,"3","0"))=$B744),1,0)),"")</f>
        <v/>
      </c>
      <c r="G744" s="5" t="str">
        <f>IF(PhieuBauCu!$B$2&gt;3,IF(LEN($B744)=0,"",IF(AND($B744&gt;0,VALUE(SUBSTITUTE($B744,"4","0"))=$B744),1,0)),"")</f>
        <v/>
      </c>
      <c r="H744" s="5" t="str">
        <f>IF(PhieuBauCu!$B$2&gt;4,IF(LEN($B744)=0,"",IF(AND($B744&gt;0,VALUE(SUBSTITUTE($B744,"5","0"))=$B744),1,0)),"")</f>
        <v/>
      </c>
      <c r="I744" s="5" t="str">
        <f>IF(PhieuBauCu!$B$2&gt;5,IF(LEN($B744)=0,"",IF(AND($B744&gt;0,VALUE(SUBSTITUTE($B744,"6","0"))=$B744),1,0)),"")</f>
        <v/>
      </c>
      <c r="J744" s="5" t="str">
        <f>IF(PhieuBauCu!$B$2&gt;6,IF(LEN($B744)=0,"",IF(AND($B744&gt;0,VALUE(SUBSTITUTE($B744,"7","0"))=$B744),1,0)),"")</f>
        <v/>
      </c>
      <c r="K744" s="5" t="str">
        <f>IF(PhieuBauCu!$B$2&gt;7,IF(LEN($B744)=0,"",IF(AND($B744&gt;0,VALUE(SUBSTITUTE($B744,"8","0"))=$B744),1,0)),"")</f>
        <v/>
      </c>
      <c r="L744" s="5" t="str">
        <f>IF(PhieuBauCu!$B$2&gt;8,IF(LEN($B744)=0,"",IF(AND($B744&gt;0,VALUE(SUBSTITUTE($B744,"9","0"))=$B744),1,0)),"")</f>
        <v/>
      </c>
      <c r="M744" s="9">
        <f t="shared" si="23"/>
        <v>0</v>
      </c>
      <c r="N744" s="36">
        <f>IF(AND(M744&lt;=PhieuBauCu!$B$13,M744&gt;=1),1,0)</f>
        <v>0</v>
      </c>
    </row>
    <row r="745" spans="1:14" ht="28.5" customHeight="1">
      <c r="A745" s="2">
        <v>740</v>
      </c>
      <c r="B745" s="3"/>
      <c r="C745" s="48" t="str">
        <f t="shared" si="22"/>
        <v/>
      </c>
      <c r="D745" s="5" t="str">
        <f>IF(PhieuBauCu!$B$2&gt;0,IF(LEN($B745)=0,"",IF(AND($B745&gt;0,VALUE(SUBSTITUTE($B745,"1","0"))=$B745),1,0)),"")</f>
        <v/>
      </c>
      <c r="E745" s="5" t="str">
        <f>IF(PhieuBauCu!$B$2&gt;1,IF(LEN($B745)=0,"",IF(AND($B745&gt;0,VALUE(SUBSTITUTE($B745,"2","0"))=$B745),1,0)),"")</f>
        <v/>
      </c>
      <c r="F745" s="5" t="str">
        <f>IF(PhieuBauCu!$B$2&gt;2,IF(LEN($B745)=0,"",IF(AND($B745&gt;0,VALUE(SUBSTITUTE($B745,"3","0"))=$B745),1,0)),"")</f>
        <v/>
      </c>
      <c r="G745" s="5" t="str">
        <f>IF(PhieuBauCu!$B$2&gt;3,IF(LEN($B745)=0,"",IF(AND($B745&gt;0,VALUE(SUBSTITUTE($B745,"4","0"))=$B745),1,0)),"")</f>
        <v/>
      </c>
      <c r="H745" s="5" t="str">
        <f>IF(PhieuBauCu!$B$2&gt;4,IF(LEN($B745)=0,"",IF(AND($B745&gt;0,VALUE(SUBSTITUTE($B745,"5","0"))=$B745),1,0)),"")</f>
        <v/>
      </c>
      <c r="I745" s="5" t="str">
        <f>IF(PhieuBauCu!$B$2&gt;5,IF(LEN($B745)=0,"",IF(AND($B745&gt;0,VALUE(SUBSTITUTE($B745,"6","0"))=$B745),1,0)),"")</f>
        <v/>
      </c>
      <c r="J745" s="5" t="str">
        <f>IF(PhieuBauCu!$B$2&gt;6,IF(LEN($B745)=0,"",IF(AND($B745&gt;0,VALUE(SUBSTITUTE($B745,"7","0"))=$B745),1,0)),"")</f>
        <v/>
      </c>
      <c r="K745" s="5" t="str">
        <f>IF(PhieuBauCu!$B$2&gt;7,IF(LEN($B745)=0,"",IF(AND($B745&gt;0,VALUE(SUBSTITUTE($B745,"8","0"))=$B745),1,0)),"")</f>
        <v/>
      </c>
      <c r="L745" s="5" t="str">
        <f>IF(PhieuBauCu!$B$2&gt;8,IF(LEN($B745)=0,"",IF(AND($B745&gt;0,VALUE(SUBSTITUTE($B745,"9","0"))=$B745),1,0)),"")</f>
        <v/>
      </c>
      <c r="M745" s="9">
        <f t="shared" si="23"/>
        <v>0</v>
      </c>
      <c r="N745" s="36">
        <f>IF(AND(M745&lt;=PhieuBauCu!$B$13,M745&gt;=1),1,0)</f>
        <v>0</v>
      </c>
    </row>
    <row r="746" spans="1:14" ht="28.5" customHeight="1">
      <c r="A746" s="2">
        <v>741</v>
      </c>
      <c r="B746" s="3"/>
      <c r="C746" s="48" t="str">
        <f t="shared" si="22"/>
        <v/>
      </c>
      <c r="D746" s="5" t="str">
        <f>IF(PhieuBauCu!$B$2&gt;0,IF(LEN($B746)=0,"",IF(AND($B746&gt;0,VALUE(SUBSTITUTE($B746,"1","0"))=$B746),1,0)),"")</f>
        <v/>
      </c>
      <c r="E746" s="5" t="str">
        <f>IF(PhieuBauCu!$B$2&gt;1,IF(LEN($B746)=0,"",IF(AND($B746&gt;0,VALUE(SUBSTITUTE($B746,"2","0"))=$B746),1,0)),"")</f>
        <v/>
      </c>
      <c r="F746" s="5" t="str">
        <f>IF(PhieuBauCu!$B$2&gt;2,IF(LEN($B746)=0,"",IF(AND($B746&gt;0,VALUE(SUBSTITUTE($B746,"3","0"))=$B746),1,0)),"")</f>
        <v/>
      </c>
      <c r="G746" s="5" t="str">
        <f>IF(PhieuBauCu!$B$2&gt;3,IF(LEN($B746)=0,"",IF(AND($B746&gt;0,VALUE(SUBSTITUTE($B746,"4","0"))=$B746),1,0)),"")</f>
        <v/>
      </c>
      <c r="H746" s="5" t="str">
        <f>IF(PhieuBauCu!$B$2&gt;4,IF(LEN($B746)=0,"",IF(AND($B746&gt;0,VALUE(SUBSTITUTE($B746,"5","0"))=$B746),1,0)),"")</f>
        <v/>
      </c>
      <c r="I746" s="5" t="str">
        <f>IF(PhieuBauCu!$B$2&gt;5,IF(LEN($B746)=0,"",IF(AND($B746&gt;0,VALUE(SUBSTITUTE($B746,"6","0"))=$B746),1,0)),"")</f>
        <v/>
      </c>
      <c r="J746" s="5" t="str">
        <f>IF(PhieuBauCu!$B$2&gt;6,IF(LEN($B746)=0,"",IF(AND($B746&gt;0,VALUE(SUBSTITUTE($B746,"7","0"))=$B746),1,0)),"")</f>
        <v/>
      </c>
      <c r="K746" s="5" t="str">
        <f>IF(PhieuBauCu!$B$2&gt;7,IF(LEN($B746)=0,"",IF(AND($B746&gt;0,VALUE(SUBSTITUTE($B746,"8","0"))=$B746),1,0)),"")</f>
        <v/>
      </c>
      <c r="L746" s="5" t="str">
        <f>IF(PhieuBauCu!$B$2&gt;8,IF(LEN($B746)=0,"",IF(AND($B746&gt;0,VALUE(SUBSTITUTE($B746,"9","0"))=$B746),1,0)),"")</f>
        <v/>
      </c>
      <c r="M746" s="9">
        <f t="shared" si="23"/>
        <v>0</v>
      </c>
      <c r="N746" s="36">
        <f>IF(AND(M746&lt;=PhieuBauCu!$B$13,M746&gt;=1),1,0)</f>
        <v>0</v>
      </c>
    </row>
    <row r="747" spans="1:14" ht="28.5" customHeight="1">
      <c r="A747" s="2">
        <v>742</v>
      </c>
      <c r="B747" s="3"/>
      <c r="C747" s="48" t="str">
        <f t="shared" si="22"/>
        <v/>
      </c>
      <c r="D747" s="5" t="str">
        <f>IF(PhieuBauCu!$B$2&gt;0,IF(LEN($B747)=0,"",IF(AND($B747&gt;0,VALUE(SUBSTITUTE($B747,"1","0"))=$B747),1,0)),"")</f>
        <v/>
      </c>
      <c r="E747" s="5" t="str">
        <f>IF(PhieuBauCu!$B$2&gt;1,IF(LEN($B747)=0,"",IF(AND($B747&gt;0,VALUE(SUBSTITUTE($B747,"2","0"))=$B747),1,0)),"")</f>
        <v/>
      </c>
      <c r="F747" s="5" t="str">
        <f>IF(PhieuBauCu!$B$2&gt;2,IF(LEN($B747)=0,"",IF(AND($B747&gt;0,VALUE(SUBSTITUTE($B747,"3","0"))=$B747),1,0)),"")</f>
        <v/>
      </c>
      <c r="G747" s="5" t="str">
        <f>IF(PhieuBauCu!$B$2&gt;3,IF(LEN($B747)=0,"",IF(AND($B747&gt;0,VALUE(SUBSTITUTE($B747,"4","0"))=$B747),1,0)),"")</f>
        <v/>
      </c>
      <c r="H747" s="5" t="str">
        <f>IF(PhieuBauCu!$B$2&gt;4,IF(LEN($B747)=0,"",IF(AND($B747&gt;0,VALUE(SUBSTITUTE($B747,"5","0"))=$B747),1,0)),"")</f>
        <v/>
      </c>
      <c r="I747" s="5" t="str">
        <f>IF(PhieuBauCu!$B$2&gt;5,IF(LEN($B747)=0,"",IF(AND($B747&gt;0,VALUE(SUBSTITUTE($B747,"6","0"))=$B747),1,0)),"")</f>
        <v/>
      </c>
      <c r="J747" s="5" t="str">
        <f>IF(PhieuBauCu!$B$2&gt;6,IF(LEN($B747)=0,"",IF(AND($B747&gt;0,VALUE(SUBSTITUTE($B747,"7","0"))=$B747),1,0)),"")</f>
        <v/>
      </c>
      <c r="K747" s="5" t="str">
        <f>IF(PhieuBauCu!$B$2&gt;7,IF(LEN($B747)=0,"",IF(AND($B747&gt;0,VALUE(SUBSTITUTE($B747,"8","0"))=$B747),1,0)),"")</f>
        <v/>
      </c>
      <c r="L747" s="5" t="str">
        <f>IF(PhieuBauCu!$B$2&gt;8,IF(LEN($B747)=0,"",IF(AND($B747&gt;0,VALUE(SUBSTITUTE($B747,"9","0"))=$B747),1,0)),"")</f>
        <v/>
      </c>
      <c r="M747" s="9">
        <f t="shared" si="23"/>
        <v>0</v>
      </c>
      <c r="N747" s="36">
        <f>IF(AND(M747&lt;=PhieuBauCu!$B$13,M747&gt;=1),1,0)</f>
        <v>0</v>
      </c>
    </row>
    <row r="748" spans="1:14" ht="28.5" customHeight="1">
      <c r="A748" s="2">
        <v>743</v>
      </c>
      <c r="B748" s="3"/>
      <c r="C748" s="48" t="str">
        <f t="shared" si="22"/>
        <v/>
      </c>
      <c r="D748" s="5" t="str">
        <f>IF(PhieuBauCu!$B$2&gt;0,IF(LEN($B748)=0,"",IF(AND($B748&gt;0,VALUE(SUBSTITUTE($B748,"1","0"))=$B748),1,0)),"")</f>
        <v/>
      </c>
      <c r="E748" s="5" t="str">
        <f>IF(PhieuBauCu!$B$2&gt;1,IF(LEN($B748)=0,"",IF(AND($B748&gt;0,VALUE(SUBSTITUTE($B748,"2","0"))=$B748),1,0)),"")</f>
        <v/>
      </c>
      <c r="F748" s="5" t="str">
        <f>IF(PhieuBauCu!$B$2&gt;2,IF(LEN($B748)=0,"",IF(AND($B748&gt;0,VALUE(SUBSTITUTE($B748,"3","0"))=$B748),1,0)),"")</f>
        <v/>
      </c>
      <c r="G748" s="5" t="str">
        <f>IF(PhieuBauCu!$B$2&gt;3,IF(LEN($B748)=0,"",IF(AND($B748&gt;0,VALUE(SUBSTITUTE($B748,"4","0"))=$B748),1,0)),"")</f>
        <v/>
      </c>
      <c r="H748" s="5" t="str">
        <f>IF(PhieuBauCu!$B$2&gt;4,IF(LEN($B748)=0,"",IF(AND($B748&gt;0,VALUE(SUBSTITUTE($B748,"5","0"))=$B748),1,0)),"")</f>
        <v/>
      </c>
      <c r="I748" s="5" t="str">
        <f>IF(PhieuBauCu!$B$2&gt;5,IF(LEN($B748)=0,"",IF(AND($B748&gt;0,VALUE(SUBSTITUTE($B748,"6","0"))=$B748),1,0)),"")</f>
        <v/>
      </c>
      <c r="J748" s="5" t="str">
        <f>IF(PhieuBauCu!$B$2&gt;6,IF(LEN($B748)=0,"",IF(AND($B748&gt;0,VALUE(SUBSTITUTE($B748,"7","0"))=$B748),1,0)),"")</f>
        <v/>
      </c>
      <c r="K748" s="5" t="str">
        <f>IF(PhieuBauCu!$B$2&gt;7,IF(LEN($B748)=0,"",IF(AND($B748&gt;0,VALUE(SUBSTITUTE($B748,"8","0"))=$B748),1,0)),"")</f>
        <v/>
      </c>
      <c r="L748" s="5" t="str">
        <f>IF(PhieuBauCu!$B$2&gt;8,IF(LEN($B748)=0,"",IF(AND($B748&gt;0,VALUE(SUBSTITUTE($B748,"9","0"))=$B748),1,0)),"")</f>
        <v/>
      </c>
      <c r="M748" s="9">
        <f t="shared" si="23"/>
        <v>0</v>
      </c>
      <c r="N748" s="36">
        <f>IF(AND(M748&lt;=PhieuBauCu!$B$13,M748&gt;=1),1,0)</f>
        <v>0</v>
      </c>
    </row>
    <row r="749" spans="1:14" ht="28.5" customHeight="1">
      <c r="A749" s="2">
        <v>744</v>
      </c>
      <c r="B749" s="3"/>
      <c r="C749" s="48" t="str">
        <f t="shared" si="22"/>
        <v/>
      </c>
      <c r="D749" s="5" t="str">
        <f>IF(PhieuBauCu!$B$2&gt;0,IF(LEN($B749)=0,"",IF(AND($B749&gt;0,VALUE(SUBSTITUTE($B749,"1","0"))=$B749),1,0)),"")</f>
        <v/>
      </c>
      <c r="E749" s="5" t="str">
        <f>IF(PhieuBauCu!$B$2&gt;1,IF(LEN($B749)=0,"",IF(AND($B749&gt;0,VALUE(SUBSTITUTE($B749,"2","0"))=$B749),1,0)),"")</f>
        <v/>
      </c>
      <c r="F749" s="5" t="str">
        <f>IF(PhieuBauCu!$B$2&gt;2,IF(LEN($B749)=0,"",IF(AND($B749&gt;0,VALUE(SUBSTITUTE($B749,"3","0"))=$B749),1,0)),"")</f>
        <v/>
      </c>
      <c r="G749" s="5" t="str">
        <f>IF(PhieuBauCu!$B$2&gt;3,IF(LEN($B749)=0,"",IF(AND($B749&gt;0,VALUE(SUBSTITUTE($B749,"4","0"))=$B749),1,0)),"")</f>
        <v/>
      </c>
      <c r="H749" s="5" t="str">
        <f>IF(PhieuBauCu!$B$2&gt;4,IF(LEN($B749)=0,"",IF(AND($B749&gt;0,VALUE(SUBSTITUTE($B749,"5","0"))=$B749),1,0)),"")</f>
        <v/>
      </c>
      <c r="I749" s="5" t="str">
        <f>IF(PhieuBauCu!$B$2&gt;5,IF(LEN($B749)=0,"",IF(AND($B749&gt;0,VALUE(SUBSTITUTE($B749,"6","0"))=$B749),1,0)),"")</f>
        <v/>
      </c>
      <c r="J749" s="5" t="str">
        <f>IF(PhieuBauCu!$B$2&gt;6,IF(LEN($B749)=0,"",IF(AND($B749&gt;0,VALUE(SUBSTITUTE($B749,"7","0"))=$B749),1,0)),"")</f>
        <v/>
      </c>
      <c r="K749" s="5" t="str">
        <f>IF(PhieuBauCu!$B$2&gt;7,IF(LEN($B749)=0,"",IF(AND($B749&gt;0,VALUE(SUBSTITUTE($B749,"8","0"))=$B749),1,0)),"")</f>
        <v/>
      </c>
      <c r="L749" s="5" t="str">
        <f>IF(PhieuBauCu!$B$2&gt;8,IF(LEN($B749)=0,"",IF(AND($B749&gt;0,VALUE(SUBSTITUTE($B749,"9","0"))=$B749),1,0)),"")</f>
        <v/>
      </c>
      <c r="M749" s="9">
        <f t="shared" si="23"/>
        <v>0</v>
      </c>
      <c r="N749" s="36">
        <f>IF(AND(M749&lt;=PhieuBauCu!$B$13,M749&gt;=1),1,0)</f>
        <v>0</v>
      </c>
    </row>
    <row r="750" spans="1:14" ht="28.5" customHeight="1">
      <c r="A750" s="2">
        <v>745</v>
      </c>
      <c r="B750" s="3"/>
      <c r="C750" s="48" t="str">
        <f t="shared" si="22"/>
        <v/>
      </c>
      <c r="D750" s="5" t="str">
        <f>IF(PhieuBauCu!$B$2&gt;0,IF(LEN($B750)=0,"",IF(AND($B750&gt;0,VALUE(SUBSTITUTE($B750,"1","0"))=$B750),1,0)),"")</f>
        <v/>
      </c>
      <c r="E750" s="5" t="str">
        <f>IF(PhieuBauCu!$B$2&gt;1,IF(LEN($B750)=0,"",IF(AND($B750&gt;0,VALUE(SUBSTITUTE($B750,"2","0"))=$B750),1,0)),"")</f>
        <v/>
      </c>
      <c r="F750" s="5" t="str">
        <f>IF(PhieuBauCu!$B$2&gt;2,IF(LEN($B750)=0,"",IF(AND($B750&gt;0,VALUE(SUBSTITUTE($B750,"3","0"))=$B750),1,0)),"")</f>
        <v/>
      </c>
      <c r="G750" s="5" t="str">
        <f>IF(PhieuBauCu!$B$2&gt;3,IF(LEN($B750)=0,"",IF(AND($B750&gt;0,VALUE(SUBSTITUTE($B750,"4","0"))=$B750),1,0)),"")</f>
        <v/>
      </c>
      <c r="H750" s="5" t="str">
        <f>IF(PhieuBauCu!$B$2&gt;4,IF(LEN($B750)=0,"",IF(AND($B750&gt;0,VALUE(SUBSTITUTE($B750,"5","0"))=$B750),1,0)),"")</f>
        <v/>
      </c>
      <c r="I750" s="5" t="str">
        <f>IF(PhieuBauCu!$B$2&gt;5,IF(LEN($B750)=0,"",IF(AND($B750&gt;0,VALUE(SUBSTITUTE($B750,"6","0"))=$B750),1,0)),"")</f>
        <v/>
      </c>
      <c r="J750" s="5" t="str">
        <f>IF(PhieuBauCu!$B$2&gt;6,IF(LEN($B750)=0,"",IF(AND($B750&gt;0,VALUE(SUBSTITUTE($B750,"7","0"))=$B750),1,0)),"")</f>
        <v/>
      </c>
      <c r="K750" s="5" t="str">
        <f>IF(PhieuBauCu!$B$2&gt;7,IF(LEN($B750)=0,"",IF(AND($B750&gt;0,VALUE(SUBSTITUTE($B750,"8","0"))=$B750),1,0)),"")</f>
        <v/>
      </c>
      <c r="L750" s="5" t="str">
        <f>IF(PhieuBauCu!$B$2&gt;8,IF(LEN($B750)=0,"",IF(AND($B750&gt;0,VALUE(SUBSTITUTE($B750,"9","0"))=$B750),1,0)),"")</f>
        <v/>
      </c>
      <c r="M750" s="9">
        <f t="shared" si="23"/>
        <v>0</v>
      </c>
      <c r="N750" s="36">
        <f>IF(AND(M750&lt;=PhieuBauCu!$B$13,M750&gt;=1),1,0)</f>
        <v>0</v>
      </c>
    </row>
    <row r="751" spans="1:14" ht="28.5" customHeight="1">
      <c r="A751" s="2">
        <v>746</v>
      </c>
      <c r="B751" s="3"/>
      <c r="C751" s="48" t="str">
        <f t="shared" si="22"/>
        <v/>
      </c>
      <c r="D751" s="5" t="str">
        <f>IF(PhieuBauCu!$B$2&gt;0,IF(LEN($B751)=0,"",IF(AND($B751&gt;0,VALUE(SUBSTITUTE($B751,"1","0"))=$B751),1,0)),"")</f>
        <v/>
      </c>
      <c r="E751" s="5" t="str">
        <f>IF(PhieuBauCu!$B$2&gt;1,IF(LEN($B751)=0,"",IF(AND($B751&gt;0,VALUE(SUBSTITUTE($B751,"2","0"))=$B751),1,0)),"")</f>
        <v/>
      </c>
      <c r="F751" s="5" t="str">
        <f>IF(PhieuBauCu!$B$2&gt;2,IF(LEN($B751)=0,"",IF(AND($B751&gt;0,VALUE(SUBSTITUTE($B751,"3","0"))=$B751),1,0)),"")</f>
        <v/>
      </c>
      <c r="G751" s="5" t="str">
        <f>IF(PhieuBauCu!$B$2&gt;3,IF(LEN($B751)=0,"",IF(AND($B751&gt;0,VALUE(SUBSTITUTE($B751,"4","0"))=$B751),1,0)),"")</f>
        <v/>
      </c>
      <c r="H751" s="5" t="str">
        <f>IF(PhieuBauCu!$B$2&gt;4,IF(LEN($B751)=0,"",IF(AND($B751&gt;0,VALUE(SUBSTITUTE($B751,"5","0"))=$B751),1,0)),"")</f>
        <v/>
      </c>
      <c r="I751" s="5" t="str">
        <f>IF(PhieuBauCu!$B$2&gt;5,IF(LEN($B751)=0,"",IF(AND($B751&gt;0,VALUE(SUBSTITUTE($B751,"6","0"))=$B751),1,0)),"")</f>
        <v/>
      </c>
      <c r="J751" s="5" t="str">
        <f>IF(PhieuBauCu!$B$2&gt;6,IF(LEN($B751)=0,"",IF(AND($B751&gt;0,VALUE(SUBSTITUTE($B751,"7","0"))=$B751),1,0)),"")</f>
        <v/>
      </c>
      <c r="K751" s="5" t="str">
        <f>IF(PhieuBauCu!$B$2&gt;7,IF(LEN($B751)=0,"",IF(AND($B751&gt;0,VALUE(SUBSTITUTE($B751,"8","0"))=$B751),1,0)),"")</f>
        <v/>
      </c>
      <c r="L751" s="5" t="str">
        <f>IF(PhieuBauCu!$B$2&gt;8,IF(LEN($B751)=0,"",IF(AND($B751&gt;0,VALUE(SUBSTITUTE($B751,"9","0"))=$B751),1,0)),"")</f>
        <v/>
      </c>
      <c r="M751" s="9">
        <f t="shared" si="23"/>
        <v>0</v>
      </c>
      <c r="N751" s="36">
        <f>IF(AND(M751&lt;=PhieuBauCu!$B$13,M751&gt;=1),1,0)</f>
        <v>0</v>
      </c>
    </row>
    <row r="752" spans="1:14" ht="28.5" customHeight="1">
      <c r="A752" s="2">
        <v>747</v>
      </c>
      <c r="B752" s="3"/>
      <c r="C752" s="48" t="str">
        <f t="shared" si="22"/>
        <v/>
      </c>
      <c r="D752" s="5" t="str">
        <f>IF(PhieuBauCu!$B$2&gt;0,IF(LEN($B752)=0,"",IF(AND($B752&gt;0,VALUE(SUBSTITUTE($B752,"1","0"))=$B752),1,0)),"")</f>
        <v/>
      </c>
      <c r="E752" s="5" t="str">
        <f>IF(PhieuBauCu!$B$2&gt;1,IF(LEN($B752)=0,"",IF(AND($B752&gt;0,VALUE(SUBSTITUTE($B752,"2","0"))=$B752),1,0)),"")</f>
        <v/>
      </c>
      <c r="F752" s="5" t="str">
        <f>IF(PhieuBauCu!$B$2&gt;2,IF(LEN($B752)=0,"",IF(AND($B752&gt;0,VALUE(SUBSTITUTE($B752,"3","0"))=$B752),1,0)),"")</f>
        <v/>
      </c>
      <c r="G752" s="5" t="str">
        <f>IF(PhieuBauCu!$B$2&gt;3,IF(LEN($B752)=0,"",IF(AND($B752&gt;0,VALUE(SUBSTITUTE($B752,"4","0"))=$B752),1,0)),"")</f>
        <v/>
      </c>
      <c r="H752" s="5" t="str">
        <f>IF(PhieuBauCu!$B$2&gt;4,IF(LEN($B752)=0,"",IF(AND($B752&gt;0,VALUE(SUBSTITUTE($B752,"5","0"))=$B752),1,0)),"")</f>
        <v/>
      </c>
      <c r="I752" s="5" t="str">
        <f>IF(PhieuBauCu!$B$2&gt;5,IF(LEN($B752)=0,"",IF(AND($B752&gt;0,VALUE(SUBSTITUTE($B752,"6","0"))=$B752),1,0)),"")</f>
        <v/>
      </c>
      <c r="J752" s="5" t="str">
        <f>IF(PhieuBauCu!$B$2&gt;6,IF(LEN($B752)=0,"",IF(AND($B752&gt;0,VALUE(SUBSTITUTE($B752,"7","0"))=$B752),1,0)),"")</f>
        <v/>
      </c>
      <c r="K752" s="5" t="str">
        <f>IF(PhieuBauCu!$B$2&gt;7,IF(LEN($B752)=0,"",IF(AND($B752&gt;0,VALUE(SUBSTITUTE($B752,"8","0"))=$B752),1,0)),"")</f>
        <v/>
      </c>
      <c r="L752" s="5" t="str">
        <f>IF(PhieuBauCu!$B$2&gt;8,IF(LEN($B752)=0,"",IF(AND($B752&gt;0,VALUE(SUBSTITUTE($B752,"9","0"))=$B752),1,0)),"")</f>
        <v/>
      </c>
      <c r="M752" s="9">
        <f t="shared" si="23"/>
        <v>0</v>
      </c>
      <c r="N752" s="36">
        <f>IF(AND(M752&lt;=PhieuBauCu!$B$13,M752&gt;=1),1,0)</f>
        <v>0</v>
      </c>
    </row>
    <row r="753" spans="1:14" ht="28.5" customHeight="1">
      <c r="A753" s="2">
        <v>748</v>
      </c>
      <c r="B753" s="3"/>
      <c r="C753" s="48" t="str">
        <f t="shared" si="22"/>
        <v/>
      </c>
      <c r="D753" s="5" t="str">
        <f>IF(PhieuBauCu!$B$2&gt;0,IF(LEN($B753)=0,"",IF(AND($B753&gt;0,VALUE(SUBSTITUTE($B753,"1","0"))=$B753),1,0)),"")</f>
        <v/>
      </c>
      <c r="E753" s="5" t="str">
        <f>IF(PhieuBauCu!$B$2&gt;1,IF(LEN($B753)=0,"",IF(AND($B753&gt;0,VALUE(SUBSTITUTE($B753,"2","0"))=$B753),1,0)),"")</f>
        <v/>
      </c>
      <c r="F753" s="5" t="str">
        <f>IF(PhieuBauCu!$B$2&gt;2,IF(LEN($B753)=0,"",IF(AND($B753&gt;0,VALUE(SUBSTITUTE($B753,"3","0"))=$B753),1,0)),"")</f>
        <v/>
      </c>
      <c r="G753" s="5" t="str">
        <f>IF(PhieuBauCu!$B$2&gt;3,IF(LEN($B753)=0,"",IF(AND($B753&gt;0,VALUE(SUBSTITUTE($B753,"4","0"))=$B753),1,0)),"")</f>
        <v/>
      </c>
      <c r="H753" s="5" t="str">
        <f>IF(PhieuBauCu!$B$2&gt;4,IF(LEN($B753)=0,"",IF(AND($B753&gt;0,VALUE(SUBSTITUTE($B753,"5","0"))=$B753),1,0)),"")</f>
        <v/>
      </c>
      <c r="I753" s="5" t="str">
        <f>IF(PhieuBauCu!$B$2&gt;5,IF(LEN($B753)=0,"",IF(AND($B753&gt;0,VALUE(SUBSTITUTE($B753,"6","0"))=$B753),1,0)),"")</f>
        <v/>
      </c>
      <c r="J753" s="5" t="str">
        <f>IF(PhieuBauCu!$B$2&gt;6,IF(LEN($B753)=0,"",IF(AND($B753&gt;0,VALUE(SUBSTITUTE($B753,"7","0"))=$B753),1,0)),"")</f>
        <v/>
      </c>
      <c r="K753" s="5" t="str">
        <f>IF(PhieuBauCu!$B$2&gt;7,IF(LEN($B753)=0,"",IF(AND($B753&gt;0,VALUE(SUBSTITUTE($B753,"8","0"))=$B753),1,0)),"")</f>
        <v/>
      </c>
      <c r="L753" s="5" t="str">
        <f>IF(PhieuBauCu!$B$2&gt;8,IF(LEN($B753)=0,"",IF(AND($B753&gt;0,VALUE(SUBSTITUTE($B753,"9","0"))=$B753),1,0)),"")</f>
        <v/>
      </c>
      <c r="M753" s="9">
        <f t="shared" si="23"/>
        <v>0</v>
      </c>
      <c r="N753" s="36">
        <f>IF(AND(M753&lt;=PhieuBauCu!$B$13,M753&gt;=1),1,0)</f>
        <v>0</v>
      </c>
    </row>
    <row r="754" spans="1:14" ht="28.5" customHeight="1">
      <c r="A754" s="2">
        <v>749</v>
      </c>
      <c r="B754" s="3"/>
      <c r="C754" s="48" t="str">
        <f t="shared" si="22"/>
        <v/>
      </c>
      <c r="D754" s="5" t="str">
        <f>IF(PhieuBauCu!$B$2&gt;0,IF(LEN($B754)=0,"",IF(AND($B754&gt;0,VALUE(SUBSTITUTE($B754,"1","0"))=$B754),1,0)),"")</f>
        <v/>
      </c>
      <c r="E754" s="5" t="str">
        <f>IF(PhieuBauCu!$B$2&gt;1,IF(LEN($B754)=0,"",IF(AND($B754&gt;0,VALUE(SUBSTITUTE($B754,"2","0"))=$B754),1,0)),"")</f>
        <v/>
      </c>
      <c r="F754" s="5" t="str">
        <f>IF(PhieuBauCu!$B$2&gt;2,IF(LEN($B754)=0,"",IF(AND($B754&gt;0,VALUE(SUBSTITUTE($B754,"3","0"))=$B754),1,0)),"")</f>
        <v/>
      </c>
      <c r="G754" s="5" t="str">
        <f>IF(PhieuBauCu!$B$2&gt;3,IF(LEN($B754)=0,"",IF(AND($B754&gt;0,VALUE(SUBSTITUTE($B754,"4","0"))=$B754),1,0)),"")</f>
        <v/>
      </c>
      <c r="H754" s="5" t="str">
        <f>IF(PhieuBauCu!$B$2&gt;4,IF(LEN($B754)=0,"",IF(AND($B754&gt;0,VALUE(SUBSTITUTE($B754,"5","0"))=$B754),1,0)),"")</f>
        <v/>
      </c>
      <c r="I754" s="5" t="str">
        <f>IF(PhieuBauCu!$B$2&gt;5,IF(LEN($B754)=0,"",IF(AND($B754&gt;0,VALUE(SUBSTITUTE($B754,"6","0"))=$B754),1,0)),"")</f>
        <v/>
      </c>
      <c r="J754" s="5" t="str">
        <f>IF(PhieuBauCu!$B$2&gt;6,IF(LEN($B754)=0,"",IF(AND($B754&gt;0,VALUE(SUBSTITUTE($B754,"7","0"))=$B754),1,0)),"")</f>
        <v/>
      </c>
      <c r="K754" s="5" t="str">
        <f>IF(PhieuBauCu!$B$2&gt;7,IF(LEN($B754)=0,"",IF(AND($B754&gt;0,VALUE(SUBSTITUTE($B754,"8","0"))=$B754),1,0)),"")</f>
        <v/>
      </c>
      <c r="L754" s="5" t="str">
        <f>IF(PhieuBauCu!$B$2&gt;8,IF(LEN($B754)=0,"",IF(AND($B754&gt;0,VALUE(SUBSTITUTE($B754,"9","0"))=$B754),1,0)),"")</f>
        <v/>
      </c>
      <c r="M754" s="9">
        <f t="shared" si="23"/>
        <v>0</v>
      </c>
      <c r="N754" s="36">
        <f>IF(AND(M754&lt;=PhieuBauCu!$B$13,M754&gt;=1),1,0)</f>
        <v>0</v>
      </c>
    </row>
    <row r="755" spans="1:14" ht="28.5" customHeight="1">
      <c r="A755" s="2">
        <v>750</v>
      </c>
      <c r="B755" s="3"/>
      <c r="C755" s="48" t="str">
        <f t="shared" si="22"/>
        <v/>
      </c>
      <c r="D755" s="5" t="str">
        <f>IF(PhieuBauCu!$B$2&gt;0,IF(LEN($B755)=0,"",IF(AND($B755&gt;0,VALUE(SUBSTITUTE($B755,"1","0"))=$B755),1,0)),"")</f>
        <v/>
      </c>
      <c r="E755" s="5" t="str">
        <f>IF(PhieuBauCu!$B$2&gt;1,IF(LEN($B755)=0,"",IF(AND($B755&gt;0,VALUE(SUBSTITUTE($B755,"2","0"))=$B755),1,0)),"")</f>
        <v/>
      </c>
      <c r="F755" s="5" t="str">
        <f>IF(PhieuBauCu!$B$2&gt;2,IF(LEN($B755)=0,"",IF(AND($B755&gt;0,VALUE(SUBSTITUTE($B755,"3","0"))=$B755),1,0)),"")</f>
        <v/>
      </c>
      <c r="G755" s="5" t="str">
        <f>IF(PhieuBauCu!$B$2&gt;3,IF(LEN($B755)=0,"",IF(AND($B755&gt;0,VALUE(SUBSTITUTE($B755,"4","0"))=$B755),1,0)),"")</f>
        <v/>
      </c>
      <c r="H755" s="5" t="str">
        <f>IF(PhieuBauCu!$B$2&gt;4,IF(LEN($B755)=0,"",IF(AND($B755&gt;0,VALUE(SUBSTITUTE($B755,"5","0"))=$B755),1,0)),"")</f>
        <v/>
      </c>
      <c r="I755" s="5" t="str">
        <f>IF(PhieuBauCu!$B$2&gt;5,IF(LEN($B755)=0,"",IF(AND($B755&gt;0,VALUE(SUBSTITUTE($B755,"6","0"))=$B755),1,0)),"")</f>
        <v/>
      </c>
      <c r="J755" s="5" t="str">
        <f>IF(PhieuBauCu!$B$2&gt;6,IF(LEN($B755)=0,"",IF(AND($B755&gt;0,VALUE(SUBSTITUTE($B755,"7","0"))=$B755),1,0)),"")</f>
        <v/>
      </c>
      <c r="K755" s="5" t="str">
        <f>IF(PhieuBauCu!$B$2&gt;7,IF(LEN($B755)=0,"",IF(AND($B755&gt;0,VALUE(SUBSTITUTE($B755,"8","0"))=$B755),1,0)),"")</f>
        <v/>
      </c>
      <c r="L755" s="5" t="str">
        <f>IF(PhieuBauCu!$B$2&gt;8,IF(LEN($B755)=0,"",IF(AND($B755&gt;0,VALUE(SUBSTITUTE($B755,"9","0"))=$B755),1,0)),"")</f>
        <v/>
      </c>
      <c r="M755" s="9">
        <f t="shared" si="23"/>
        <v>0</v>
      </c>
      <c r="N755" s="36">
        <f>IF(AND(M755&lt;=PhieuBauCu!$B$13,M755&gt;=1),1,0)</f>
        <v>0</v>
      </c>
    </row>
    <row r="756" spans="1:14" ht="28.5" customHeight="1">
      <c r="A756" s="2">
        <v>751</v>
      </c>
      <c r="B756" s="3"/>
      <c r="C756" s="48" t="str">
        <f t="shared" si="22"/>
        <v/>
      </c>
      <c r="D756" s="5" t="str">
        <f>IF(PhieuBauCu!$B$2&gt;0,IF(LEN($B756)=0,"",IF(AND($B756&gt;0,VALUE(SUBSTITUTE($B756,"1","0"))=$B756),1,0)),"")</f>
        <v/>
      </c>
      <c r="E756" s="5" t="str">
        <f>IF(PhieuBauCu!$B$2&gt;1,IF(LEN($B756)=0,"",IF(AND($B756&gt;0,VALUE(SUBSTITUTE($B756,"2","0"))=$B756),1,0)),"")</f>
        <v/>
      </c>
      <c r="F756" s="5" t="str">
        <f>IF(PhieuBauCu!$B$2&gt;2,IF(LEN($B756)=0,"",IF(AND($B756&gt;0,VALUE(SUBSTITUTE($B756,"3","0"))=$B756),1,0)),"")</f>
        <v/>
      </c>
      <c r="G756" s="5" t="str">
        <f>IF(PhieuBauCu!$B$2&gt;3,IF(LEN($B756)=0,"",IF(AND($B756&gt;0,VALUE(SUBSTITUTE($B756,"4","0"))=$B756),1,0)),"")</f>
        <v/>
      </c>
      <c r="H756" s="5" t="str">
        <f>IF(PhieuBauCu!$B$2&gt;4,IF(LEN($B756)=0,"",IF(AND($B756&gt;0,VALUE(SUBSTITUTE($B756,"5","0"))=$B756),1,0)),"")</f>
        <v/>
      </c>
      <c r="I756" s="5" t="str">
        <f>IF(PhieuBauCu!$B$2&gt;5,IF(LEN($B756)=0,"",IF(AND($B756&gt;0,VALUE(SUBSTITUTE($B756,"6","0"))=$B756),1,0)),"")</f>
        <v/>
      </c>
      <c r="J756" s="5" t="str">
        <f>IF(PhieuBauCu!$B$2&gt;6,IF(LEN($B756)=0,"",IF(AND($B756&gt;0,VALUE(SUBSTITUTE($B756,"7","0"))=$B756),1,0)),"")</f>
        <v/>
      </c>
      <c r="K756" s="5" t="str">
        <f>IF(PhieuBauCu!$B$2&gt;7,IF(LEN($B756)=0,"",IF(AND($B756&gt;0,VALUE(SUBSTITUTE($B756,"8","0"))=$B756),1,0)),"")</f>
        <v/>
      </c>
      <c r="L756" s="5" t="str">
        <f>IF(PhieuBauCu!$B$2&gt;8,IF(LEN($B756)=0,"",IF(AND($B756&gt;0,VALUE(SUBSTITUTE($B756,"9","0"))=$B756),1,0)),"")</f>
        <v/>
      </c>
      <c r="M756" s="9">
        <f t="shared" si="23"/>
        <v>0</v>
      </c>
      <c r="N756" s="36">
        <f>IF(AND(M756&lt;=PhieuBauCu!$B$13,M756&gt;=1),1,0)</f>
        <v>0</v>
      </c>
    </row>
    <row r="757" spans="1:14" ht="28.5" customHeight="1">
      <c r="A757" s="2">
        <v>752</v>
      </c>
      <c r="B757" s="3"/>
      <c r="C757" s="48" t="str">
        <f t="shared" si="22"/>
        <v/>
      </c>
      <c r="D757" s="5" t="str">
        <f>IF(PhieuBauCu!$B$2&gt;0,IF(LEN($B757)=0,"",IF(AND($B757&gt;0,VALUE(SUBSTITUTE($B757,"1","0"))=$B757),1,0)),"")</f>
        <v/>
      </c>
      <c r="E757" s="5" t="str">
        <f>IF(PhieuBauCu!$B$2&gt;1,IF(LEN($B757)=0,"",IF(AND($B757&gt;0,VALUE(SUBSTITUTE($B757,"2","0"))=$B757),1,0)),"")</f>
        <v/>
      </c>
      <c r="F757" s="5" t="str">
        <f>IF(PhieuBauCu!$B$2&gt;2,IF(LEN($B757)=0,"",IF(AND($B757&gt;0,VALUE(SUBSTITUTE($B757,"3","0"))=$B757),1,0)),"")</f>
        <v/>
      </c>
      <c r="G757" s="5" t="str">
        <f>IF(PhieuBauCu!$B$2&gt;3,IF(LEN($B757)=0,"",IF(AND($B757&gt;0,VALUE(SUBSTITUTE($B757,"4","0"))=$B757),1,0)),"")</f>
        <v/>
      </c>
      <c r="H757" s="5" t="str">
        <f>IF(PhieuBauCu!$B$2&gt;4,IF(LEN($B757)=0,"",IF(AND($B757&gt;0,VALUE(SUBSTITUTE($B757,"5","0"))=$B757),1,0)),"")</f>
        <v/>
      </c>
      <c r="I757" s="5" t="str">
        <f>IF(PhieuBauCu!$B$2&gt;5,IF(LEN($B757)=0,"",IF(AND($B757&gt;0,VALUE(SUBSTITUTE($B757,"6","0"))=$B757),1,0)),"")</f>
        <v/>
      </c>
      <c r="J757" s="5" t="str">
        <f>IF(PhieuBauCu!$B$2&gt;6,IF(LEN($B757)=0,"",IF(AND($B757&gt;0,VALUE(SUBSTITUTE($B757,"7","0"))=$B757),1,0)),"")</f>
        <v/>
      </c>
      <c r="K757" s="5" t="str">
        <f>IF(PhieuBauCu!$B$2&gt;7,IF(LEN($B757)=0,"",IF(AND($B757&gt;0,VALUE(SUBSTITUTE($B757,"8","0"))=$B757),1,0)),"")</f>
        <v/>
      </c>
      <c r="L757" s="5" t="str">
        <f>IF(PhieuBauCu!$B$2&gt;8,IF(LEN($B757)=0,"",IF(AND($B757&gt;0,VALUE(SUBSTITUTE($B757,"9","0"))=$B757),1,0)),"")</f>
        <v/>
      </c>
      <c r="M757" s="9">
        <f t="shared" si="23"/>
        <v>0</v>
      </c>
      <c r="N757" s="36">
        <f>IF(AND(M757&lt;=PhieuBauCu!$B$13,M757&gt;=1),1,0)</f>
        <v>0</v>
      </c>
    </row>
    <row r="758" spans="1:14" ht="28.5" customHeight="1">
      <c r="A758" s="2">
        <v>753</v>
      </c>
      <c r="B758" s="3"/>
      <c r="C758" s="48" t="str">
        <f t="shared" si="22"/>
        <v/>
      </c>
      <c r="D758" s="5" t="str">
        <f>IF(PhieuBauCu!$B$2&gt;0,IF(LEN($B758)=0,"",IF(AND($B758&gt;0,VALUE(SUBSTITUTE($B758,"1","0"))=$B758),1,0)),"")</f>
        <v/>
      </c>
      <c r="E758" s="5" t="str">
        <f>IF(PhieuBauCu!$B$2&gt;1,IF(LEN($B758)=0,"",IF(AND($B758&gt;0,VALUE(SUBSTITUTE($B758,"2","0"))=$B758),1,0)),"")</f>
        <v/>
      </c>
      <c r="F758" s="5" t="str">
        <f>IF(PhieuBauCu!$B$2&gt;2,IF(LEN($B758)=0,"",IF(AND($B758&gt;0,VALUE(SUBSTITUTE($B758,"3","0"))=$B758),1,0)),"")</f>
        <v/>
      </c>
      <c r="G758" s="5" t="str">
        <f>IF(PhieuBauCu!$B$2&gt;3,IF(LEN($B758)=0,"",IF(AND($B758&gt;0,VALUE(SUBSTITUTE($B758,"4","0"))=$B758),1,0)),"")</f>
        <v/>
      </c>
      <c r="H758" s="5" t="str">
        <f>IF(PhieuBauCu!$B$2&gt;4,IF(LEN($B758)=0,"",IF(AND($B758&gt;0,VALUE(SUBSTITUTE($B758,"5","0"))=$B758),1,0)),"")</f>
        <v/>
      </c>
      <c r="I758" s="5" t="str">
        <f>IF(PhieuBauCu!$B$2&gt;5,IF(LEN($B758)=0,"",IF(AND($B758&gt;0,VALUE(SUBSTITUTE($B758,"6","0"))=$B758),1,0)),"")</f>
        <v/>
      </c>
      <c r="J758" s="5" t="str">
        <f>IF(PhieuBauCu!$B$2&gt;6,IF(LEN($B758)=0,"",IF(AND($B758&gt;0,VALUE(SUBSTITUTE($B758,"7","0"))=$B758),1,0)),"")</f>
        <v/>
      </c>
      <c r="K758" s="5" t="str">
        <f>IF(PhieuBauCu!$B$2&gt;7,IF(LEN($B758)=0,"",IF(AND($B758&gt;0,VALUE(SUBSTITUTE($B758,"8","0"))=$B758),1,0)),"")</f>
        <v/>
      </c>
      <c r="L758" s="5" t="str">
        <f>IF(PhieuBauCu!$B$2&gt;8,IF(LEN($B758)=0,"",IF(AND($B758&gt;0,VALUE(SUBSTITUTE($B758,"9","0"))=$B758),1,0)),"")</f>
        <v/>
      </c>
      <c r="M758" s="9">
        <f t="shared" si="23"/>
        <v>0</v>
      </c>
      <c r="N758" s="36">
        <f>IF(AND(M758&lt;=PhieuBauCu!$B$13,M758&gt;=1),1,0)</f>
        <v>0</v>
      </c>
    </row>
    <row r="759" spans="1:14" ht="28.5" customHeight="1">
      <c r="A759" s="2">
        <v>754</v>
      </c>
      <c r="B759" s="3"/>
      <c r="C759" s="48" t="str">
        <f t="shared" si="22"/>
        <v/>
      </c>
      <c r="D759" s="5" t="str">
        <f>IF(PhieuBauCu!$B$2&gt;0,IF(LEN($B759)=0,"",IF(AND($B759&gt;0,VALUE(SUBSTITUTE($B759,"1","0"))=$B759),1,0)),"")</f>
        <v/>
      </c>
      <c r="E759" s="5" t="str">
        <f>IF(PhieuBauCu!$B$2&gt;1,IF(LEN($B759)=0,"",IF(AND($B759&gt;0,VALUE(SUBSTITUTE($B759,"2","0"))=$B759),1,0)),"")</f>
        <v/>
      </c>
      <c r="F759" s="5" t="str">
        <f>IF(PhieuBauCu!$B$2&gt;2,IF(LEN($B759)=0,"",IF(AND($B759&gt;0,VALUE(SUBSTITUTE($B759,"3","0"))=$B759),1,0)),"")</f>
        <v/>
      </c>
      <c r="G759" s="5" t="str">
        <f>IF(PhieuBauCu!$B$2&gt;3,IF(LEN($B759)=0,"",IF(AND($B759&gt;0,VALUE(SUBSTITUTE($B759,"4","0"))=$B759),1,0)),"")</f>
        <v/>
      </c>
      <c r="H759" s="5" t="str">
        <f>IF(PhieuBauCu!$B$2&gt;4,IF(LEN($B759)=0,"",IF(AND($B759&gt;0,VALUE(SUBSTITUTE($B759,"5","0"))=$B759),1,0)),"")</f>
        <v/>
      </c>
      <c r="I759" s="5" t="str">
        <f>IF(PhieuBauCu!$B$2&gt;5,IF(LEN($B759)=0,"",IF(AND($B759&gt;0,VALUE(SUBSTITUTE($B759,"6","0"))=$B759),1,0)),"")</f>
        <v/>
      </c>
      <c r="J759" s="5" t="str">
        <f>IF(PhieuBauCu!$B$2&gt;6,IF(LEN($B759)=0,"",IF(AND($B759&gt;0,VALUE(SUBSTITUTE($B759,"7","0"))=$B759),1,0)),"")</f>
        <v/>
      </c>
      <c r="K759" s="5" t="str">
        <f>IF(PhieuBauCu!$B$2&gt;7,IF(LEN($B759)=0,"",IF(AND($B759&gt;0,VALUE(SUBSTITUTE($B759,"8","0"))=$B759),1,0)),"")</f>
        <v/>
      </c>
      <c r="L759" s="5" t="str">
        <f>IF(PhieuBauCu!$B$2&gt;8,IF(LEN($B759)=0,"",IF(AND($B759&gt;0,VALUE(SUBSTITUTE($B759,"9","0"))=$B759),1,0)),"")</f>
        <v/>
      </c>
      <c r="M759" s="9">
        <f t="shared" si="23"/>
        <v>0</v>
      </c>
      <c r="N759" s="36">
        <f>IF(AND(M759&lt;=PhieuBauCu!$B$13,M759&gt;=1),1,0)</f>
        <v>0</v>
      </c>
    </row>
    <row r="760" spans="1:14" ht="28.5" customHeight="1">
      <c r="A760" s="2">
        <v>755</v>
      </c>
      <c r="B760" s="3"/>
      <c r="C760" s="48" t="str">
        <f t="shared" si="22"/>
        <v/>
      </c>
      <c r="D760" s="5" t="str">
        <f>IF(PhieuBauCu!$B$2&gt;0,IF(LEN($B760)=0,"",IF(AND($B760&gt;0,VALUE(SUBSTITUTE($B760,"1","0"))=$B760),1,0)),"")</f>
        <v/>
      </c>
      <c r="E760" s="5" t="str">
        <f>IF(PhieuBauCu!$B$2&gt;1,IF(LEN($B760)=0,"",IF(AND($B760&gt;0,VALUE(SUBSTITUTE($B760,"2","0"))=$B760),1,0)),"")</f>
        <v/>
      </c>
      <c r="F760" s="5" t="str">
        <f>IF(PhieuBauCu!$B$2&gt;2,IF(LEN($B760)=0,"",IF(AND($B760&gt;0,VALUE(SUBSTITUTE($B760,"3","0"))=$B760),1,0)),"")</f>
        <v/>
      </c>
      <c r="G760" s="5" t="str">
        <f>IF(PhieuBauCu!$B$2&gt;3,IF(LEN($B760)=0,"",IF(AND($B760&gt;0,VALUE(SUBSTITUTE($B760,"4","0"))=$B760),1,0)),"")</f>
        <v/>
      </c>
      <c r="H760" s="5" t="str">
        <f>IF(PhieuBauCu!$B$2&gt;4,IF(LEN($B760)=0,"",IF(AND($B760&gt;0,VALUE(SUBSTITUTE($B760,"5","0"))=$B760),1,0)),"")</f>
        <v/>
      </c>
      <c r="I760" s="5" t="str">
        <f>IF(PhieuBauCu!$B$2&gt;5,IF(LEN($B760)=0,"",IF(AND($B760&gt;0,VALUE(SUBSTITUTE($B760,"6","0"))=$B760),1,0)),"")</f>
        <v/>
      </c>
      <c r="J760" s="5" t="str">
        <f>IF(PhieuBauCu!$B$2&gt;6,IF(LEN($B760)=0,"",IF(AND($B760&gt;0,VALUE(SUBSTITUTE($B760,"7","0"))=$B760),1,0)),"")</f>
        <v/>
      </c>
      <c r="K760" s="5" t="str">
        <f>IF(PhieuBauCu!$B$2&gt;7,IF(LEN($B760)=0,"",IF(AND($B760&gt;0,VALUE(SUBSTITUTE($B760,"8","0"))=$B760),1,0)),"")</f>
        <v/>
      </c>
      <c r="L760" s="5" t="str">
        <f>IF(PhieuBauCu!$B$2&gt;8,IF(LEN($B760)=0,"",IF(AND($B760&gt;0,VALUE(SUBSTITUTE($B760,"9","0"))=$B760),1,0)),"")</f>
        <v/>
      </c>
      <c r="M760" s="9">
        <f t="shared" si="23"/>
        <v>0</v>
      </c>
      <c r="N760" s="36">
        <f>IF(AND(M760&lt;=PhieuBauCu!$B$13,M760&gt;=1),1,0)</f>
        <v>0</v>
      </c>
    </row>
    <row r="761" spans="1:14" ht="28.5" customHeight="1">
      <c r="A761" s="2">
        <v>756</v>
      </c>
      <c r="B761" s="3"/>
      <c r="C761" s="48" t="str">
        <f t="shared" si="22"/>
        <v/>
      </c>
      <c r="D761" s="5" t="str">
        <f>IF(PhieuBauCu!$B$2&gt;0,IF(LEN($B761)=0,"",IF(AND($B761&gt;0,VALUE(SUBSTITUTE($B761,"1","0"))=$B761),1,0)),"")</f>
        <v/>
      </c>
      <c r="E761" s="5" t="str">
        <f>IF(PhieuBauCu!$B$2&gt;1,IF(LEN($B761)=0,"",IF(AND($B761&gt;0,VALUE(SUBSTITUTE($B761,"2","0"))=$B761),1,0)),"")</f>
        <v/>
      </c>
      <c r="F761" s="5" t="str">
        <f>IF(PhieuBauCu!$B$2&gt;2,IF(LEN($B761)=0,"",IF(AND($B761&gt;0,VALUE(SUBSTITUTE($B761,"3","0"))=$B761),1,0)),"")</f>
        <v/>
      </c>
      <c r="G761" s="5" t="str">
        <f>IF(PhieuBauCu!$B$2&gt;3,IF(LEN($B761)=0,"",IF(AND($B761&gt;0,VALUE(SUBSTITUTE($B761,"4","0"))=$B761),1,0)),"")</f>
        <v/>
      </c>
      <c r="H761" s="5" t="str">
        <f>IF(PhieuBauCu!$B$2&gt;4,IF(LEN($B761)=0,"",IF(AND($B761&gt;0,VALUE(SUBSTITUTE($B761,"5","0"))=$B761),1,0)),"")</f>
        <v/>
      </c>
      <c r="I761" s="5" t="str">
        <f>IF(PhieuBauCu!$B$2&gt;5,IF(LEN($B761)=0,"",IF(AND($B761&gt;0,VALUE(SUBSTITUTE($B761,"6","0"))=$B761),1,0)),"")</f>
        <v/>
      </c>
      <c r="J761" s="5" t="str">
        <f>IF(PhieuBauCu!$B$2&gt;6,IF(LEN($B761)=0,"",IF(AND($B761&gt;0,VALUE(SUBSTITUTE($B761,"7","0"))=$B761),1,0)),"")</f>
        <v/>
      </c>
      <c r="K761" s="5" t="str">
        <f>IF(PhieuBauCu!$B$2&gt;7,IF(LEN($B761)=0,"",IF(AND($B761&gt;0,VALUE(SUBSTITUTE($B761,"8","0"))=$B761),1,0)),"")</f>
        <v/>
      </c>
      <c r="L761" s="5" t="str">
        <f>IF(PhieuBauCu!$B$2&gt;8,IF(LEN($B761)=0,"",IF(AND($B761&gt;0,VALUE(SUBSTITUTE($B761,"9","0"))=$B761),1,0)),"")</f>
        <v/>
      </c>
      <c r="M761" s="9">
        <f t="shared" si="23"/>
        <v>0</v>
      </c>
      <c r="N761" s="36">
        <f>IF(AND(M761&lt;=PhieuBauCu!$B$13,M761&gt;=1),1,0)</f>
        <v>0</v>
      </c>
    </row>
    <row r="762" spans="1:14" ht="28.5" customHeight="1">
      <c r="A762" s="2">
        <v>757</v>
      </c>
      <c r="B762" s="3"/>
      <c r="C762" s="48" t="str">
        <f t="shared" si="22"/>
        <v/>
      </c>
      <c r="D762" s="5" t="str">
        <f>IF(PhieuBauCu!$B$2&gt;0,IF(LEN($B762)=0,"",IF(AND($B762&gt;0,VALUE(SUBSTITUTE($B762,"1","0"))=$B762),1,0)),"")</f>
        <v/>
      </c>
      <c r="E762" s="5" t="str">
        <f>IF(PhieuBauCu!$B$2&gt;1,IF(LEN($B762)=0,"",IF(AND($B762&gt;0,VALUE(SUBSTITUTE($B762,"2","0"))=$B762),1,0)),"")</f>
        <v/>
      </c>
      <c r="F762" s="5" t="str">
        <f>IF(PhieuBauCu!$B$2&gt;2,IF(LEN($B762)=0,"",IF(AND($B762&gt;0,VALUE(SUBSTITUTE($B762,"3","0"))=$B762),1,0)),"")</f>
        <v/>
      </c>
      <c r="G762" s="5" t="str">
        <f>IF(PhieuBauCu!$B$2&gt;3,IF(LEN($B762)=0,"",IF(AND($B762&gt;0,VALUE(SUBSTITUTE($B762,"4","0"))=$B762),1,0)),"")</f>
        <v/>
      </c>
      <c r="H762" s="5" t="str">
        <f>IF(PhieuBauCu!$B$2&gt;4,IF(LEN($B762)=0,"",IF(AND($B762&gt;0,VALUE(SUBSTITUTE($B762,"5","0"))=$B762),1,0)),"")</f>
        <v/>
      </c>
      <c r="I762" s="5" t="str">
        <f>IF(PhieuBauCu!$B$2&gt;5,IF(LEN($B762)=0,"",IF(AND($B762&gt;0,VALUE(SUBSTITUTE($B762,"6","0"))=$B762),1,0)),"")</f>
        <v/>
      </c>
      <c r="J762" s="5" t="str">
        <f>IF(PhieuBauCu!$B$2&gt;6,IF(LEN($B762)=0,"",IF(AND($B762&gt;0,VALUE(SUBSTITUTE($B762,"7","0"))=$B762),1,0)),"")</f>
        <v/>
      </c>
      <c r="K762" s="5" t="str">
        <f>IF(PhieuBauCu!$B$2&gt;7,IF(LEN($B762)=0,"",IF(AND($B762&gt;0,VALUE(SUBSTITUTE($B762,"8","0"))=$B762),1,0)),"")</f>
        <v/>
      </c>
      <c r="L762" s="5" t="str">
        <f>IF(PhieuBauCu!$B$2&gt;8,IF(LEN($B762)=0,"",IF(AND($B762&gt;0,VALUE(SUBSTITUTE($B762,"9","0"))=$B762),1,0)),"")</f>
        <v/>
      </c>
      <c r="M762" s="9">
        <f t="shared" si="23"/>
        <v>0</v>
      </c>
      <c r="N762" s="36">
        <f>IF(AND(M762&lt;=PhieuBauCu!$B$13,M762&gt;=1),1,0)</f>
        <v>0</v>
      </c>
    </row>
    <row r="763" spans="1:14" ht="28.5" customHeight="1">
      <c r="A763" s="2">
        <v>758</v>
      </c>
      <c r="B763" s="3"/>
      <c r="C763" s="48" t="str">
        <f t="shared" si="22"/>
        <v/>
      </c>
      <c r="D763" s="5" t="str">
        <f>IF(PhieuBauCu!$B$2&gt;0,IF(LEN($B763)=0,"",IF(AND($B763&gt;0,VALUE(SUBSTITUTE($B763,"1","0"))=$B763),1,0)),"")</f>
        <v/>
      </c>
      <c r="E763" s="5" t="str">
        <f>IF(PhieuBauCu!$B$2&gt;1,IF(LEN($B763)=0,"",IF(AND($B763&gt;0,VALUE(SUBSTITUTE($B763,"2","0"))=$B763),1,0)),"")</f>
        <v/>
      </c>
      <c r="F763" s="5" t="str">
        <f>IF(PhieuBauCu!$B$2&gt;2,IF(LEN($B763)=0,"",IF(AND($B763&gt;0,VALUE(SUBSTITUTE($B763,"3","0"))=$B763),1,0)),"")</f>
        <v/>
      </c>
      <c r="G763" s="5" t="str">
        <f>IF(PhieuBauCu!$B$2&gt;3,IF(LEN($B763)=0,"",IF(AND($B763&gt;0,VALUE(SUBSTITUTE($B763,"4","0"))=$B763),1,0)),"")</f>
        <v/>
      </c>
      <c r="H763" s="5" t="str">
        <f>IF(PhieuBauCu!$B$2&gt;4,IF(LEN($B763)=0,"",IF(AND($B763&gt;0,VALUE(SUBSTITUTE($B763,"5","0"))=$B763),1,0)),"")</f>
        <v/>
      </c>
      <c r="I763" s="5" t="str">
        <f>IF(PhieuBauCu!$B$2&gt;5,IF(LEN($B763)=0,"",IF(AND($B763&gt;0,VALUE(SUBSTITUTE($B763,"6","0"))=$B763),1,0)),"")</f>
        <v/>
      </c>
      <c r="J763" s="5" t="str">
        <f>IF(PhieuBauCu!$B$2&gt;6,IF(LEN($B763)=0,"",IF(AND($B763&gt;0,VALUE(SUBSTITUTE($B763,"7","0"))=$B763),1,0)),"")</f>
        <v/>
      </c>
      <c r="K763" s="5" t="str">
        <f>IF(PhieuBauCu!$B$2&gt;7,IF(LEN($B763)=0,"",IF(AND($B763&gt;0,VALUE(SUBSTITUTE($B763,"8","0"))=$B763),1,0)),"")</f>
        <v/>
      </c>
      <c r="L763" s="5" t="str">
        <f>IF(PhieuBauCu!$B$2&gt;8,IF(LEN($B763)=0,"",IF(AND($B763&gt;0,VALUE(SUBSTITUTE($B763,"9","0"))=$B763),1,0)),"")</f>
        <v/>
      </c>
      <c r="M763" s="9">
        <f t="shared" si="23"/>
        <v>0</v>
      </c>
      <c r="N763" s="36">
        <f>IF(AND(M763&lt;=PhieuBauCu!$B$13,M763&gt;=1),1,0)</f>
        <v>0</v>
      </c>
    </row>
    <row r="764" spans="1:14" ht="28.5" customHeight="1">
      <c r="A764" s="2">
        <v>759</v>
      </c>
      <c r="B764" s="3"/>
      <c r="C764" s="48" t="str">
        <f t="shared" si="22"/>
        <v/>
      </c>
      <c r="D764" s="5" t="str">
        <f>IF(PhieuBauCu!$B$2&gt;0,IF(LEN($B764)=0,"",IF(AND($B764&gt;0,VALUE(SUBSTITUTE($B764,"1","0"))=$B764),1,0)),"")</f>
        <v/>
      </c>
      <c r="E764" s="5" t="str">
        <f>IF(PhieuBauCu!$B$2&gt;1,IF(LEN($B764)=0,"",IF(AND($B764&gt;0,VALUE(SUBSTITUTE($B764,"2","0"))=$B764),1,0)),"")</f>
        <v/>
      </c>
      <c r="F764" s="5" t="str">
        <f>IF(PhieuBauCu!$B$2&gt;2,IF(LEN($B764)=0,"",IF(AND($B764&gt;0,VALUE(SUBSTITUTE($B764,"3","0"))=$B764),1,0)),"")</f>
        <v/>
      </c>
      <c r="G764" s="5" t="str">
        <f>IF(PhieuBauCu!$B$2&gt;3,IF(LEN($B764)=0,"",IF(AND($B764&gt;0,VALUE(SUBSTITUTE($B764,"4","0"))=$B764),1,0)),"")</f>
        <v/>
      </c>
      <c r="H764" s="5" t="str">
        <f>IF(PhieuBauCu!$B$2&gt;4,IF(LEN($B764)=0,"",IF(AND($B764&gt;0,VALUE(SUBSTITUTE($B764,"5","0"))=$B764),1,0)),"")</f>
        <v/>
      </c>
      <c r="I764" s="5" t="str">
        <f>IF(PhieuBauCu!$B$2&gt;5,IF(LEN($B764)=0,"",IF(AND($B764&gt;0,VALUE(SUBSTITUTE($B764,"6","0"))=$B764),1,0)),"")</f>
        <v/>
      </c>
      <c r="J764" s="5" t="str">
        <f>IF(PhieuBauCu!$B$2&gt;6,IF(LEN($B764)=0,"",IF(AND($B764&gt;0,VALUE(SUBSTITUTE($B764,"7","0"))=$B764),1,0)),"")</f>
        <v/>
      </c>
      <c r="K764" s="5" t="str">
        <f>IF(PhieuBauCu!$B$2&gt;7,IF(LEN($B764)=0,"",IF(AND($B764&gt;0,VALUE(SUBSTITUTE($B764,"8","0"))=$B764),1,0)),"")</f>
        <v/>
      </c>
      <c r="L764" s="5" t="str">
        <f>IF(PhieuBauCu!$B$2&gt;8,IF(LEN($B764)=0,"",IF(AND($B764&gt;0,VALUE(SUBSTITUTE($B764,"9","0"))=$B764),1,0)),"")</f>
        <v/>
      </c>
      <c r="M764" s="9">
        <f t="shared" si="23"/>
        <v>0</v>
      </c>
      <c r="N764" s="36">
        <f>IF(AND(M764&lt;=PhieuBauCu!$B$13,M764&gt;=1),1,0)</f>
        <v>0</v>
      </c>
    </row>
    <row r="765" spans="1:14" ht="28.5" customHeight="1">
      <c r="A765" s="2">
        <v>760</v>
      </c>
      <c r="B765" s="3"/>
      <c r="C765" s="48" t="str">
        <f t="shared" si="22"/>
        <v/>
      </c>
      <c r="D765" s="5" t="str">
        <f>IF(PhieuBauCu!$B$2&gt;0,IF(LEN($B765)=0,"",IF(AND($B765&gt;0,VALUE(SUBSTITUTE($B765,"1","0"))=$B765),1,0)),"")</f>
        <v/>
      </c>
      <c r="E765" s="5" t="str">
        <f>IF(PhieuBauCu!$B$2&gt;1,IF(LEN($B765)=0,"",IF(AND($B765&gt;0,VALUE(SUBSTITUTE($B765,"2","0"))=$B765),1,0)),"")</f>
        <v/>
      </c>
      <c r="F765" s="5" t="str">
        <f>IF(PhieuBauCu!$B$2&gt;2,IF(LEN($B765)=0,"",IF(AND($B765&gt;0,VALUE(SUBSTITUTE($B765,"3","0"))=$B765),1,0)),"")</f>
        <v/>
      </c>
      <c r="G765" s="5" t="str">
        <f>IF(PhieuBauCu!$B$2&gt;3,IF(LEN($B765)=0,"",IF(AND($B765&gt;0,VALUE(SUBSTITUTE($B765,"4","0"))=$B765),1,0)),"")</f>
        <v/>
      </c>
      <c r="H765" s="5" t="str">
        <f>IF(PhieuBauCu!$B$2&gt;4,IF(LEN($B765)=0,"",IF(AND($B765&gt;0,VALUE(SUBSTITUTE($B765,"5","0"))=$B765),1,0)),"")</f>
        <v/>
      </c>
      <c r="I765" s="5" t="str">
        <f>IF(PhieuBauCu!$B$2&gt;5,IF(LEN($B765)=0,"",IF(AND($B765&gt;0,VALUE(SUBSTITUTE($B765,"6","0"))=$B765),1,0)),"")</f>
        <v/>
      </c>
      <c r="J765" s="5" t="str">
        <f>IF(PhieuBauCu!$B$2&gt;6,IF(LEN($B765)=0,"",IF(AND($B765&gt;0,VALUE(SUBSTITUTE($B765,"7","0"))=$B765),1,0)),"")</f>
        <v/>
      </c>
      <c r="K765" s="5" t="str">
        <f>IF(PhieuBauCu!$B$2&gt;7,IF(LEN($B765)=0,"",IF(AND($B765&gt;0,VALUE(SUBSTITUTE($B765,"8","0"))=$B765),1,0)),"")</f>
        <v/>
      </c>
      <c r="L765" s="5" t="str">
        <f>IF(PhieuBauCu!$B$2&gt;8,IF(LEN($B765)=0,"",IF(AND($B765&gt;0,VALUE(SUBSTITUTE($B765,"9","0"))=$B765),1,0)),"")</f>
        <v/>
      </c>
      <c r="M765" s="9">
        <f t="shared" si="23"/>
        <v>0</v>
      </c>
      <c r="N765" s="36">
        <f>IF(AND(M765&lt;=PhieuBauCu!$B$13,M765&gt;=1),1,0)</f>
        <v>0</v>
      </c>
    </row>
    <row r="766" spans="1:14" ht="28.5" customHeight="1">
      <c r="A766" s="2">
        <v>761</v>
      </c>
      <c r="B766" s="3"/>
      <c r="C766" s="48" t="str">
        <f t="shared" si="22"/>
        <v/>
      </c>
      <c r="D766" s="5" t="str">
        <f>IF(PhieuBauCu!$B$2&gt;0,IF(LEN($B766)=0,"",IF(AND($B766&gt;0,VALUE(SUBSTITUTE($B766,"1","0"))=$B766),1,0)),"")</f>
        <v/>
      </c>
      <c r="E766" s="5" t="str">
        <f>IF(PhieuBauCu!$B$2&gt;1,IF(LEN($B766)=0,"",IF(AND($B766&gt;0,VALUE(SUBSTITUTE($B766,"2","0"))=$B766),1,0)),"")</f>
        <v/>
      </c>
      <c r="F766" s="5" t="str">
        <f>IF(PhieuBauCu!$B$2&gt;2,IF(LEN($B766)=0,"",IF(AND($B766&gt;0,VALUE(SUBSTITUTE($B766,"3","0"))=$B766),1,0)),"")</f>
        <v/>
      </c>
      <c r="G766" s="5" t="str">
        <f>IF(PhieuBauCu!$B$2&gt;3,IF(LEN($B766)=0,"",IF(AND($B766&gt;0,VALUE(SUBSTITUTE($B766,"4","0"))=$B766),1,0)),"")</f>
        <v/>
      </c>
      <c r="H766" s="5" t="str">
        <f>IF(PhieuBauCu!$B$2&gt;4,IF(LEN($B766)=0,"",IF(AND($B766&gt;0,VALUE(SUBSTITUTE($B766,"5","0"))=$B766),1,0)),"")</f>
        <v/>
      </c>
      <c r="I766" s="5" t="str">
        <f>IF(PhieuBauCu!$B$2&gt;5,IF(LEN($B766)=0,"",IF(AND($B766&gt;0,VALUE(SUBSTITUTE($B766,"6","0"))=$B766),1,0)),"")</f>
        <v/>
      </c>
      <c r="J766" s="5" t="str">
        <f>IF(PhieuBauCu!$B$2&gt;6,IF(LEN($B766)=0,"",IF(AND($B766&gt;0,VALUE(SUBSTITUTE($B766,"7","0"))=$B766),1,0)),"")</f>
        <v/>
      </c>
      <c r="K766" s="5" t="str">
        <f>IF(PhieuBauCu!$B$2&gt;7,IF(LEN($B766)=0,"",IF(AND($B766&gt;0,VALUE(SUBSTITUTE($B766,"8","0"))=$B766),1,0)),"")</f>
        <v/>
      </c>
      <c r="L766" s="5" t="str">
        <f>IF(PhieuBauCu!$B$2&gt;8,IF(LEN($B766)=0,"",IF(AND($B766&gt;0,VALUE(SUBSTITUTE($B766,"9","0"))=$B766),1,0)),"")</f>
        <v/>
      </c>
      <c r="M766" s="9">
        <f t="shared" si="23"/>
        <v>0</v>
      </c>
      <c r="N766" s="36">
        <f>IF(AND(M766&lt;=PhieuBauCu!$B$13,M766&gt;=1),1,0)</f>
        <v>0</v>
      </c>
    </row>
    <row r="767" spans="1:14" ht="28.5" customHeight="1">
      <c r="A767" s="2">
        <v>762</v>
      </c>
      <c r="B767" s="3"/>
      <c r="C767" s="48" t="str">
        <f t="shared" si="22"/>
        <v/>
      </c>
      <c r="D767" s="5" t="str">
        <f>IF(PhieuBauCu!$B$2&gt;0,IF(LEN($B767)=0,"",IF(AND($B767&gt;0,VALUE(SUBSTITUTE($B767,"1","0"))=$B767),1,0)),"")</f>
        <v/>
      </c>
      <c r="E767" s="5" t="str">
        <f>IF(PhieuBauCu!$B$2&gt;1,IF(LEN($B767)=0,"",IF(AND($B767&gt;0,VALUE(SUBSTITUTE($B767,"2","0"))=$B767),1,0)),"")</f>
        <v/>
      </c>
      <c r="F767" s="5" t="str">
        <f>IF(PhieuBauCu!$B$2&gt;2,IF(LEN($B767)=0,"",IF(AND($B767&gt;0,VALUE(SUBSTITUTE($B767,"3","0"))=$B767),1,0)),"")</f>
        <v/>
      </c>
      <c r="G767" s="5" t="str">
        <f>IF(PhieuBauCu!$B$2&gt;3,IF(LEN($B767)=0,"",IF(AND($B767&gt;0,VALUE(SUBSTITUTE($B767,"4","0"))=$B767),1,0)),"")</f>
        <v/>
      </c>
      <c r="H767" s="5" t="str">
        <f>IF(PhieuBauCu!$B$2&gt;4,IF(LEN($B767)=0,"",IF(AND($B767&gt;0,VALUE(SUBSTITUTE($B767,"5","0"))=$B767),1,0)),"")</f>
        <v/>
      </c>
      <c r="I767" s="5" t="str">
        <f>IF(PhieuBauCu!$B$2&gt;5,IF(LEN($B767)=0,"",IF(AND($B767&gt;0,VALUE(SUBSTITUTE($B767,"6","0"))=$B767),1,0)),"")</f>
        <v/>
      </c>
      <c r="J767" s="5" t="str">
        <f>IF(PhieuBauCu!$B$2&gt;6,IF(LEN($B767)=0,"",IF(AND($B767&gt;0,VALUE(SUBSTITUTE($B767,"7","0"))=$B767),1,0)),"")</f>
        <v/>
      </c>
      <c r="K767" s="5" t="str">
        <f>IF(PhieuBauCu!$B$2&gt;7,IF(LEN($B767)=0,"",IF(AND($B767&gt;0,VALUE(SUBSTITUTE($B767,"8","0"))=$B767),1,0)),"")</f>
        <v/>
      </c>
      <c r="L767" s="5" t="str">
        <f>IF(PhieuBauCu!$B$2&gt;8,IF(LEN($B767)=0,"",IF(AND($B767&gt;0,VALUE(SUBSTITUTE($B767,"9","0"))=$B767),1,0)),"")</f>
        <v/>
      </c>
      <c r="M767" s="9">
        <f t="shared" si="23"/>
        <v>0</v>
      </c>
      <c r="N767" s="36">
        <f>IF(AND(M767&lt;=PhieuBauCu!$B$13,M767&gt;=1),1,0)</f>
        <v>0</v>
      </c>
    </row>
    <row r="768" spans="1:14" ht="28.5" customHeight="1">
      <c r="A768" s="2">
        <v>763</v>
      </c>
      <c r="B768" s="3"/>
      <c r="C768" s="48" t="str">
        <f t="shared" si="22"/>
        <v/>
      </c>
      <c r="D768" s="5" t="str">
        <f>IF(PhieuBauCu!$B$2&gt;0,IF(LEN($B768)=0,"",IF(AND($B768&gt;0,VALUE(SUBSTITUTE($B768,"1","0"))=$B768),1,0)),"")</f>
        <v/>
      </c>
      <c r="E768" s="5" t="str">
        <f>IF(PhieuBauCu!$B$2&gt;1,IF(LEN($B768)=0,"",IF(AND($B768&gt;0,VALUE(SUBSTITUTE($B768,"2","0"))=$B768),1,0)),"")</f>
        <v/>
      </c>
      <c r="F768" s="5" t="str">
        <f>IF(PhieuBauCu!$B$2&gt;2,IF(LEN($B768)=0,"",IF(AND($B768&gt;0,VALUE(SUBSTITUTE($B768,"3","0"))=$B768),1,0)),"")</f>
        <v/>
      </c>
      <c r="G768" s="5" t="str">
        <f>IF(PhieuBauCu!$B$2&gt;3,IF(LEN($B768)=0,"",IF(AND($B768&gt;0,VALUE(SUBSTITUTE($B768,"4","0"))=$B768),1,0)),"")</f>
        <v/>
      </c>
      <c r="H768" s="5" t="str">
        <f>IF(PhieuBauCu!$B$2&gt;4,IF(LEN($B768)=0,"",IF(AND($B768&gt;0,VALUE(SUBSTITUTE($B768,"5","0"))=$B768),1,0)),"")</f>
        <v/>
      </c>
      <c r="I768" s="5" t="str">
        <f>IF(PhieuBauCu!$B$2&gt;5,IF(LEN($B768)=0,"",IF(AND($B768&gt;0,VALUE(SUBSTITUTE($B768,"6","0"))=$B768),1,0)),"")</f>
        <v/>
      </c>
      <c r="J768" s="5" t="str">
        <f>IF(PhieuBauCu!$B$2&gt;6,IF(LEN($B768)=0,"",IF(AND($B768&gt;0,VALUE(SUBSTITUTE($B768,"7","0"))=$B768),1,0)),"")</f>
        <v/>
      </c>
      <c r="K768" s="5" t="str">
        <f>IF(PhieuBauCu!$B$2&gt;7,IF(LEN($B768)=0,"",IF(AND($B768&gt;0,VALUE(SUBSTITUTE($B768,"8","0"))=$B768),1,0)),"")</f>
        <v/>
      </c>
      <c r="L768" s="5" t="str">
        <f>IF(PhieuBauCu!$B$2&gt;8,IF(LEN($B768)=0,"",IF(AND($B768&gt;0,VALUE(SUBSTITUTE($B768,"9","0"))=$B768),1,0)),"")</f>
        <v/>
      </c>
      <c r="M768" s="9">
        <f t="shared" si="23"/>
        <v>0</v>
      </c>
      <c r="N768" s="36">
        <f>IF(AND(M768&lt;=PhieuBauCu!$B$13,M768&gt;=1),1,0)</f>
        <v>0</v>
      </c>
    </row>
    <row r="769" spans="1:14" ht="28.5" customHeight="1">
      <c r="A769" s="2">
        <v>764</v>
      </c>
      <c r="B769" s="3"/>
      <c r="C769" s="48" t="str">
        <f t="shared" si="22"/>
        <v/>
      </c>
      <c r="D769" s="5" t="str">
        <f>IF(PhieuBauCu!$B$2&gt;0,IF(LEN($B769)=0,"",IF(AND($B769&gt;0,VALUE(SUBSTITUTE($B769,"1","0"))=$B769),1,0)),"")</f>
        <v/>
      </c>
      <c r="E769" s="5" t="str">
        <f>IF(PhieuBauCu!$B$2&gt;1,IF(LEN($B769)=0,"",IF(AND($B769&gt;0,VALUE(SUBSTITUTE($B769,"2","0"))=$B769),1,0)),"")</f>
        <v/>
      </c>
      <c r="F769" s="5" t="str">
        <f>IF(PhieuBauCu!$B$2&gt;2,IF(LEN($B769)=0,"",IF(AND($B769&gt;0,VALUE(SUBSTITUTE($B769,"3","0"))=$B769),1,0)),"")</f>
        <v/>
      </c>
      <c r="G769" s="5" t="str">
        <f>IF(PhieuBauCu!$B$2&gt;3,IF(LEN($B769)=0,"",IF(AND($B769&gt;0,VALUE(SUBSTITUTE($B769,"4","0"))=$B769),1,0)),"")</f>
        <v/>
      </c>
      <c r="H769" s="5" t="str">
        <f>IF(PhieuBauCu!$B$2&gt;4,IF(LEN($B769)=0,"",IF(AND($B769&gt;0,VALUE(SUBSTITUTE($B769,"5","0"))=$B769),1,0)),"")</f>
        <v/>
      </c>
      <c r="I769" s="5" t="str">
        <f>IF(PhieuBauCu!$B$2&gt;5,IF(LEN($B769)=0,"",IF(AND($B769&gt;0,VALUE(SUBSTITUTE($B769,"6","0"))=$B769),1,0)),"")</f>
        <v/>
      </c>
      <c r="J769" s="5" t="str">
        <f>IF(PhieuBauCu!$B$2&gt;6,IF(LEN($B769)=0,"",IF(AND($B769&gt;0,VALUE(SUBSTITUTE($B769,"7","0"))=$B769),1,0)),"")</f>
        <v/>
      </c>
      <c r="K769" s="5" t="str">
        <f>IF(PhieuBauCu!$B$2&gt;7,IF(LEN($B769)=0,"",IF(AND($B769&gt;0,VALUE(SUBSTITUTE($B769,"8","0"))=$B769),1,0)),"")</f>
        <v/>
      </c>
      <c r="L769" s="5" t="str">
        <f>IF(PhieuBauCu!$B$2&gt;8,IF(LEN($B769)=0,"",IF(AND($B769&gt;0,VALUE(SUBSTITUTE($B769,"9","0"))=$B769),1,0)),"")</f>
        <v/>
      </c>
      <c r="M769" s="9">
        <f t="shared" si="23"/>
        <v>0</v>
      </c>
      <c r="N769" s="36">
        <f>IF(AND(M769&lt;=PhieuBauCu!$B$13,M769&gt;=1),1,0)</f>
        <v>0</v>
      </c>
    </row>
    <row r="770" spans="1:14" ht="28.5" customHeight="1">
      <c r="A770" s="2">
        <v>765</v>
      </c>
      <c r="B770" s="3"/>
      <c r="C770" s="48" t="str">
        <f t="shared" si="22"/>
        <v/>
      </c>
      <c r="D770" s="5" t="str">
        <f>IF(PhieuBauCu!$B$2&gt;0,IF(LEN($B770)=0,"",IF(AND($B770&gt;0,VALUE(SUBSTITUTE($B770,"1","0"))=$B770),1,0)),"")</f>
        <v/>
      </c>
      <c r="E770" s="5" t="str">
        <f>IF(PhieuBauCu!$B$2&gt;1,IF(LEN($B770)=0,"",IF(AND($B770&gt;0,VALUE(SUBSTITUTE($B770,"2","0"))=$B770),1,0)),"")</f>
        <v/>
      </c>
      <c r="F770" s="5" t="str">
        <f>IF(PhieuBauCu!$B$2&gt;2,IF(LEN($B770)=0,"",IF(AND($B770&gt;0,VALUE(SUBSTITUTE($B770,"3","0"))=$B770),1,0)),"")</f>
        <v/>
      </c>
      <c r="G770" s="5" t="str">
        <f>IF(PhieuBauCu!$B$2&gt;3,IF(LEN($B770)=0,"",IF(AND($B770&gt;0,VALUE(SUBSTITUTE($B770,"4","0"))=$B770),1,0)),"")</f>
        <v/>
      </c>
      <c r="H770" s="5" t="str">
        <f>IF(PhieuBauCu!$B$2&gt;4,IF(LEN($B770)=0,"",IF(AND($B770&gt;0,VALUE(SUBSTITUTE($B770,"5","0"))=$B770),1,0)),"")</f>
        <v/>
      </c>
      <c r="I770" s="5" t="str">
        <f>IF(PhieuBauCu!$B$2&gt;5,IF(LEN($B770)=0,"",IF(AND($B770&gt;0,VALUE(SUBSTITUTE($B770,"6","0"))=$B770),1,0)),"")</f>
        <v/>
      </c>
      <c r="J770" s="5" t="str">
        <f>IF(PhieuBauCu!$B$2&gt;6,IF(LEN($B770)=0,"",IF(AND($B770&gt;0,VALUE(SUBSTITUTE($B770,"7","0"))=$B770),1,0)),"")</f>
        <v/>
      </c>
      <c r="K770" s="5" t="str">
        <f>IF(PhieuBauCu!$B$2&gt;7,IF(LEN($B770)=0,"",IF(AND($B770&gt;0,VALUE(SUBSTITUTE($B770,"8","0"))=$B770),1,0)),"")</f>
        <v/>
      </c>
      <c r="L770" s="5" t="str">
        <f>IF(PhieuBauCu!$B$2&gt;8,IF(LEN($B770)=0,"",IF(AND($B770&gt;0,VALUE(SUBSTITUTE($B770,"9","0"))=$B770),1,0)),"")</f>
        <v/>
      </c>
      <c r="M770" s="9">
        <f t="shared" si="23"/>
        <v>0</v>
      </c>
      <c r="N770" s="36">
        <f>IF(AND(M770&lt;=PhieuBauCu!$B$13,M770&gt;=1),1,0)</f>
        <v>0</v>
      </c>
    </row>
    <row r="771" spans="1:14" ht="28.5" customHeight="1">
      <c r="A771" s="2">
        <v>766</v>
      </c>
      <c r="B771" s="3"/>
      <c r="C771" s="48" t="str">
        <f t="shared" si="22"/>
        <v/>
      </c>
      <c r="D771" s="5" t="str">
        <f>IF(PhieuBauCu!$B$2&gt;0,IF(LEN($B771)=0,"",IF(AND($B771&gt;0,VALUE(SUBSTITUTE($B771,"1","0"))=$B771),1,0)),"")</f>
        <v/>
      </c>
      <c r="E771" s="5" t="str">
        <f>IF(PhieuBauCu!$B$2&gt;1,IF(LEN($B771)=0,"",IF(AND($B771&gt;0,VALUE(SUBSTITUTE($B771,"2","0"))=$B771),1,0)),"")</f>
        <v/>
      </c>
      <c r="F771" s="5" t="str">
        <f>IF(PhieuBauCu!$B$2&gt;2,IF(LEN($B771)=0,"",IF(AND($B771&gt;0,VALUE(SUBSTITUTE($B771,"3","0"))=$B771),1,0)),"")</f>
        <v/>
      </c>
      <c r="G771" s="5" t="str">
        <f>IF(PhieuBauCu!$B$2&gt;3,IF(LEN($B771)=0,"",IF(AND($B771&gt;0,VALUE(SUBSTITUTE($B771,"4","0"))=$B771),1,0)),"")</f>
        <v/>
      </c>
      <c r="H771" s="5" t="str">
        <f>IF(PhieuBauCu!$B$2&gt;4,IF(LEN($B771)=0,"",IF(AND($B771&gt;0,VALUE(SUBSTITUTE($B771,"5","0"))=$B771),1,0)),"")</f>
        <v/>
      </c>
      <c r="I771" s="5" t="str">
        <f>IF(PhieuBauCu!$B$2&gt;5,IF(LEN($B771)=0,"",IF(AND($B771&gt;0,VALUE(SUBSTITUTE($B771,"6","0"))=$B771),1,0)),"")</f>
        <v/>
      </c>
      <c r="J771" s="5" t="str">
        <f>IF(PhieuBauCu!$B$2&gt;6,IF(LEN($B771)=0,"",IF(AND($B771&gt;0,VALUE(SUBSTITUTE($B771,"7","0"))=$B771),1,0)),"")</f>
        <v/>
      </c>
      <c r="K771" s="5" t="str">
        <f>IF(PhieuBauCu!$B$2&gt;7,IF(LEN($B771)=0,"",IF(AND($B771&gt;0,VALUE(SUBSTITUTE($B771,"8","0"))=$B771),1,0)),"")</f>
        <v/>
      </c>
      <c r="L771" s="5" t="str">
        <f>IF(PhieuBauCu!$B$2&gt;8,IF(LEN($B771)=0,"",IF(AND($B771&gt;0,VALUE(SUBSTITUTE($B771,"9","0"))=$B771),1,0)),"")</f>
        <v/>
      </c>
      <c r="M771" s="9">
        <f t="shared" si="23"/>
        <v>0</v>
      </c>
      <c r="N771" s="36">
        <f>IF(AND(M771&lt;=PhieuBauCu!$B$13,M771&gt;=1),1,0)</f>
        <v>0</v>
      </c>
    </row>
    <row r="772" spans="1:14" ht="28.5" customHeight="1">
      <c r="A772" s="2">
        <v>767</v>
      </c>
      <c r="B772" s="3"/>
      <c r="C772" s="48" t="str">
        <f t="shared" si="22"/>
        <v/>
      </c>
      <c r="D772" s="5" t="str">
        <f>IF(PhieuBauCu!$B$2&gt;0,IF(LEN($B772)=0,"",IF(AND($B772&gt;0,VALUE(SUBSTITUTE($B772,"1","0"))=$B772),1,0)),"")</f>
        <v/>
      </c>
      <c r="E772" s="5" t="str">
        <f>IF(PhieuBauCu!$B$2&gt;1,IF(LEN($B772)=0,"",IF(AND($B772&gt;0,VALUE(SUBSTITUTE($B772,"2","0"))=$B772),1,0)),"")</f>
        <v/>
      </c>
      <c r="F772" s="5" t="str">
        <f>IF(PhieuBauCu!$B$2&gt;2,IF(LEN($B772)=0,"",IF(AND($B772&gt;0,VALUE(SUBSTITUTE($B772,"3","0"))=$B772),1,0)),"")</f>
        <v/>
      </c>
      <c r="G772" s="5" t="str">
        <f>IF(PhieuBauCu!$B$2&gt;3,IF(LEN($B772)=0,"",IF(AND($B772&gt;0,VALUE(SUBSTITUTE($B772,"4","0"))=$B772),1,0)),"")</f>
        <v/>
      </c>
      <c r="H772" s="5" t="str">
        <f>IF(PhieuBauCu!$B$2&gt;4,IF(LEN($B772)=0,"",IF(AND($B772&gt;0,VALUE(SUBSTITUTE($B772,"5","0"))=$B772),1,0)),"")</f>
        <v/>
      </c>
      <c r="I772" s="5" t="str">
        <f>IF(PhieuBauCu!$B$2&gt;5,IF(LEN($B772)=0,"",IF(AND($B772&gt;0,VALUE(SUBSTITUTE($B772,"6","0"))=$B772),1,0)),"")</f>
        <v/>
      </c>
      <c r="J772" s="5" t="str">
        <f>IF(PhieuBauCu!$B$2&gt;6,IF(LEN($B772)=0,"",IF(AND($B772&gt;0,VALUE(SUBSTITUTE($B772,"7","0"))=$B772),1,0)),"")</f>
        <v/>
      </c>
      <c r="K772" s="5" t="str">
        <f>IF(PhieuBauCu!$B$2&gt;7,IF(LEN($B772)=0,"",IF(AND($B772&gt;0,VALUE(SUBSTITUTE($B772,"8","0"))=$B772),1,0)),"")</f>
        <v/>
      </c>
      <c r="L772" s="5" t="str">
        <f>IF(PhieuBauCu!$B$2&gt;8,IF(LEN($B772)=0,"",IF(AND($B772&gt;0,VALUE(SUBSTITUTE($B772,"9","0"))=$B772),1,0)),"")</f>
        <v/>
      </c>
      <c r="M772" s="9">
        <f t="shared" si="23"/>
        <v>0</v>
      </c>
      <c r="N772" s="36">
        <f>IF(AND(M772&lt;=PhieuBauCu!$B$13,M772&gt;=1),1,0)</f>
        <v>0</v>
      </c>
    </row>
    <row r="773" spans="1:14" ht="28.5" customHeight="1">
      <c r="A773" s="2">
        <v>768</v>
      </c>
      <c r="B773" s="3"/>
      <c r="C773" s="48" t="str">
        <f t="shared" si="22"/>
        <v/>
      </c>
      <c r="D773" s="5" t="str">
        <f>IF(PhieuBauCu!$B$2&gt;0,IF(LEN($B773)=0,"",IF(AND($B773&gt;0,VALUE(SUBSTITUTE($B773,"1","0"))=$B773),1,0)),"")</f>
        <v/>
      </c>
      <c r="E773" s="5" t="str">
        <f>IF(PhieuBauCu!$B$2&gt;1,IF(LEN($B773)=0,"",IF(AND($B773&gt;0,VALUE(SUBSTITUTE($B773,"2","0"))=$B773),1,0)),"")</f>
        <v/>
      </c>
      <c r="F773" s="5" t="str">
        <f>IF(PhieuBauCu!$B$2&gt;2,IF(LEN($B773)=0,"",IF(AND($B773&gt;0,VALUE(SUBSTITUTE($B773,"3","0"))=$B773),1,0)),"")</f>
        <v/>
      </c>
      <c r="G773" s="5" t="str">
        <f>IF(PhieuBauCu!$B$2&gt;3,IF(LEN($B773)=0,"",IF(AND($B773&gt;0,VALUE(SUBSTITUTE($B773,"4","0"))=$B773),1,0)),"")</f>
        <v/>
      </c>
      <c r="H773" s="5" t="str">
        <f>IF(PhieuBauCu!$B$2&gt;4,IF(LEN($B773)=0,"",IF(AND($B773&gt;0,VALUE(SUBSTITUTE($B773,"5","0"))=$B773),1,0)),"")</f>
        <v/>
      </c>
      <c r="I773" s="5" t="str">
        <f>IF(PhieuBauCu!$B$2&gt;5,IF(LEN($B773)=0,"",IF(AND($B773&gt;0,VALUE(SUBSTITUTE($B773,"6","0"))=$B773),1,0)),"")</f>
        <v/>
      </c>
      <c r="J773" s="5" t="str">
        <f>IF(PhieuBauCu!$B$2&gt;6,IF(LEN($B773)=0,"",IF(AND($B773&gt;0,VALUE(SUBSTITUTE($B773,"7","0"))=$B773),1,0)),"")</f>
        <v/>
      </c>
      <c r="K773" s="5" t="str">
        <f>IF(PhieuBauCu!$B$2&gt;7,IF(LEN($B773)=0,"",IF(AND($B773&gt;0,VALUE(SUBSTITUTE($B773,"8","0"))=$B773),1,0)),"")</f>
        <v/>
      </c>
      <c r="L773" s="5" t="str">
        <f>IF(PhieuBauCu!$B$2&gt;8,IF(LEN($B773)=0,"",IF(AND($B773&gt;0,VALUE(SUBSTITUTE($B773,"9","0"))=$B773),1,0)),"")</f>
        <v/>
      </c>
      <c r="M773" s="9">
        <f t="shared" si="23"/>
        <v>0</v>
      </c>
      <c r="N773" s="36">
        <f>IF(AND(M773&lt;=PhieuBauCu!$B$13,M773&gt;=1),1,0)</f>
        <v>0</v>
      </c>
    </row>
    <row r="774" spans="1:14" ht="28.5" customHeight="1">
      <c r="A774" s="2">
        <v>769</v>
      </c>
      <c r="B774" s="3"/>
      <c r="C774" s="48" t="str">
        <f t="shared" si="22"/>
        <v/>
      </c>
      <c r="D774" s="5" t="str">
        <f>IF(PhieuBauCu!$B$2&gt;0,IF(LEN($B774)=0,"",IF(AND($B774&gt;0,VALUE(SUBSTITUTE($B774,"1","0"))=$B774),1,0)),"")</f>
        <v/>
      </c>
      <c r="E774" s="5" t="str">
        <f>IF(PhieuBauCu!$B$2&gt;1,IF(LEN($B774)=0,"",IF(AND($B774&gt;0,VALUE(SUBSTITUTE($B774,"2","0"))=$B774),1,0)),"")</f>
        <v/>
      </c>
      <c r="F774" s="5" t="str">
        <f>IF(PhieuBauCu!$B$2&gt;2,IF(LEN($B774)=0,"",IF(AND($B774&gt;0,VALUE(SUBSTITUTE($B774,"3","0"))=$B774),1,0)),"")</f>
        <v/>
      </c>
      <c r="G774" s="5" t="str">
        <f>IF(PhieuBauCu!$B$2&gt;3,IF(LEN($B774)=0,"",IF(AND($B774&gt;0,VALUE(SUBSTITUTE($B774,"4","0"))=$B774),1,0)),"")</f>
        <v/>
      </c>
      <c r="H774" s="5" t="str">
        <f>IF(PhieuBauCu!$B$2&gt;4,IF(LEN($B774)=0,"",IF(AND($B774&gt;0,VALUE(SUBSTITUTE($B774,"5","0"))=$B774),1,0)),"")</f>
        <v/>
      </c>
      <c r="I774" s="5" t="str">
        <f>IF(PhieuBauCu!$B$2&gt;5,IF(LEN($B774)=0,"",IF(AND($B774&gt;0,VALUE(SUBSTITUTE($B774,"6","0"))=$B774),1,0)),"")</f>
        <v/>
      </c>
      <c r="J774" s="5" t="str">
        <f>IF(PhieuBauCu!$B$2&gt;6,IF(LEN($B774)=0,"",IF(AND($B774&gt;0,VALUE(SUBSTITUTE($B774,"7","0"))=$B774),1,0)),"")</f>
        <v/>
      </c>
      <c r="K774" s="5" t="str">
        <f>IF(PhieuBauCu!$B$2&gt;7,IF(LEN($B774)=0,"",IF(AND($B774&gt;0,VALUE(SUBSTITUTE($B774,"8","0"))=$B774),1,0)),"")</f>
        <v/>
      </c>
      <c r="L774" s="5" t="str">
        <f>IF(PhieuBauCu!$B$2&gt;8,IF(LEN($B774)=0,"",IF(AND($B774&gt;0,VALUE(SUBSTITUTE($B774,"9","0"))=$B774),1,0)),"")</f>
        <v/>
      </c>
      <c r="M774" s="9">
        <f t="shared" si="23"/>
        <v>0</v>
      </c>
      <c r="N774" s="36">
        <f>IF(AND(M774&lt;=PhieuBauCu!$B$13,M774&gt;=1),1,0)</f>
        <v>0</v>
      </c>
    </row>
    <row r="775" spans="1:14" ht="28.5" customHeight="1">
      <c r="A775" s="2">
        <v>770</v>
      </c>
      <c r="B775" s="3"/>
      <c r="C775" s="48" t="str">
        <f t="shared" ref="C775:C838" si="24">IF(LEN(B775)&gt;0,IF(N775=1,"Ok","Not Ok"),"")</f>
        <v/>
      </c>
      <c r="D775" s="5" t="str">
        <f>IF(PhieuBauCu!$B$2&gt;0,IF(LEN($B775)=0,"",IF(AND($B775&gt;0,VALUE(SUBSTITUTE($B775,"1","0"))=$B775),1,0)),"")</f>
        <v/>
      </c>
      <c r="E775" s="5" t="str">
        <f>IF(PhieuBauCu!$B$2&gt;1,IF(LEN($B775)=0,"",IF(AND($B775&gt;0,VALUE(SUBSTITUTE($B775,"2","0"))=$B775),1,0)),"")</f>
        <v/>
      </c>
      <c r="F775" s="5" t="str">
        <f>IF(PhieuBauCu!$B$2&gt;2,IF(LEN($B775)=0,"",IF(AND($B775&gt;0,VALUE(SUBSTITUTE($B775,"3","0"))=$B775),1,0)),"")</f>
        <v/>
      </c>
      <c r="G775" s="5" t="str">
        <f>IF(PhieuBauCu!$B$2&gt;3,IF(LEN($B775)=0,"",IF(AND($B775&gt;0,VALUE(SUBSTITUTE($B775,"4","0"))=$B775),1,0)),"")</f>
        <v/>
      </c>
      <c r="H775" s="5" t="str">
        <f>IF(PhieuBauCu!$B$2&gt;4,IF(LEN($B775)=0,"",IF(AND($B775&gt;0,VALUE(SUBSTITUTE($B775,"5","0"))=$B775),1,0)),"")</f>
        <v/>
      </c>
      <c r="I775" s="5" t="str">
        <f>IF(PhieuBauCu!$B$2&gt;5,IF(LEN($B775)=0,"",IF(AND($B775&gt;0,VALUE(SUBSTITUTE($B775,"6","0"))=$B775),1,0)),"")</f>
        <v/>
      </c>
      <c r="J775" s="5" t="str">
        <f>IF(PhieuBauCu!$B$2&gt;6,IF(LEN($B775)=0,"",IF(AND($B775&gt;0,VALUE(SUBSTITUTE($B775,"7","0"))=$B775),1,0)),"")</f>
        <v/>
      </c>
      <c r="K775" s="5" t="str">
        <f>IF(PhieuBauCu!$B$2&gt;7,IF(LEN($B775)=0,"",IF(AND($B775&gt;0,VALUE(SUBSTITUTE($B775,"8","0"))=$B775),1,0)),"")</f>
        <v/>
      </c>
      <c r="L775" s="5" t="str">
        <f>IF(PhieuBauCu!$B$2&gt;8,IF(LEN($B775)=0,"",IF(AND($B775&gt;0,VALUE(SUBSTITUTE($B775,"9","0"))=$B775),1,0)),"")</f>
        <v/>
      </c>
      <c r="M775" s="9">
        <f t="shared" ref="M775:M838" si="25">SUMIF(D775:L775,1)</f>
        <v>0</v>
      </c>
      <c r="N775" s="36">
        <f>IF(AND(M775&lt;=PhieuBauCu!$B$13,M775&gt;=1),1,0)</f>
        <v>0</v>
      </c>
    </row>
    <row r="776" spans="1:14" ht="28.5" customHeight="1">
      <c r="A776" s="2">
        <v>771</v>
      </c>
      <c r="B776" s="3"/>
      <c r="C776" s="48" t="str">
        <f t="shared" si="24"/>
        <v/>
      </c>
      <c r="D776" s="5" t="str">
        <f>IF(PhieuBauCu!$B$2&gt;0,IF(LEN($B776)=0,"",IF(AND($B776&gt;0,VALUE(SUBSTITUTE($B776,"1","0"))=$B776),1,0)),"")</f>
        <v/>
      </c>
      <c r="E776" s="5" t="str">
        <f>IF(PhieuBauCu!$B$2&gt;1,IF(LEN($B776)=0,"",IF(AND($B776&gt;0,VALUE(SUBSTITUTE($B776,"2","0"))=$B776),1,0)),"")</f>
        <v/>
      </c>
      <c r="F776" s="5" t="str">
        <f>IF(PhieuBauCu!$B$2&gt;2,IF(LEN($B776)=0,"",IF(AND($B776&gt;0,VALUE(SUBSTITUTE($B776,"3","0"))=$B776),1,0)),"")</f>
        <v/>
      </c>
      <c r="G776" s="5" t="str">
        <f>IF(PhieuBauCu!$B$2&gt;3,IF(LEN($B776)=0,"",IF(AND($B776&gt;0,VALUE(SUBSTITUTE($B776,"4","0"))=$B776),1,0)),"")</f>
        <v/>
      </c>
      <c r="H776" s="5" t="str">
        <f>IF(PhieuBauCu!$B$2&gt;4,IF(LEN($B776)=0,"",IF(AND($B776&gt;0,VALUE(SUBSTITUTE($B776,"5","0"))=$B776),1,0)),"")</f>
        <v/>
      </c>
      <c r="I776" s="5" t="str">
        <f>IF(PhieuBauCu!$B$2&gt;5,IF(LEN($B776)=0,"",IF(AND($B776&gt;0,VALUE(SUBSTITUTE($B776,"6","0"))=$B776),1,0)),"")</f>
        <v/>
      </c>
      <c r="J776" s="5" t="str">
        <f>IF(PhieuBauCu!$B$2&gt;6,IF(LEN($B776)=0,"",IF(AND($B776&gt;0,VALUE(SUBSTITUTE($B776,"7","0"))=$B776),1,0)),"")</f>
        <v/>
      </c>
      <c r="K776" s="5" t="str">
        <f>IF(PhieuBauCu!$B$2&gt;7,IF(LEN($B776)=0,"",IF(AND($B776&gt;0,VALUE(SUBSTITUTE($B776,"8","0"))=$B776),1,0)),"")</f>
        <v/>
      </c>
      <c r="L776" s="5" t="str">
        <f>IF(PhieuBauCu!$B$2&gt;8,IF(LEN($B776)=0,"",IF(AND($B776&gt;0,VALUE(SUBSTITUTE($B776,"9","0"))=$B776),1,0)),"")</f>
        <v/>
      </c>
      <c r="M776" s="9">
        <f t="shared" si="25"/>
        <v>0</v>
      </c>
      <c r="N776" s="36">
        <f>IF(AND(M776&lt;=PhieuBauCu!$B$13,M776&gt;=1),1,0)</f>
        <v>0</v>
      </c>
    </row>
    <row r="777" spans="1:14" ht="28.5" customHeight="1">
      <c r="A777" s="2">
        <v>772</v>
      </c>
      <c r="B777" s="3"/>
      <c r="C777" s="48" t="str">
        <f t="shared" si="24"/>
        <v/>
      </c>
      <c r="D777" s="5" t="str">
        <f>IF(PhieuBauCu!$B$2&gt;0,IF(LEN($B777)=0,"",IF(AND($B777&gt;0,VALUE(SUBSTITUTE($B777,"1","0"))=$B777),1,0)),"")</f>
        <v/>
      </c>
      <c r="E777" s="5" t="str">
        <f>IF(PhieuBauCu!$B$2&gt;1,IF(LEN($B777)=0,"",IF(AND($B777&gt;0,VALUE(SUBSTITUTE($B777,"2","0"))=$B777),1,0)),"")</f>
        <v/>
      </c>
      <c r="F777" s="5" t="str">
        <f>IF(PhieuBauCu!$B$2&gt;2,IF(LEN($B777)=0,"",IF(AND($B777&gt;0,VALUE(SUBSTITUTE($B777,"3","0"))=$B777),1,0)),"")</f>
        <v/>
      </c>
      <c r="G777" s="5" t="str">
        <f>IF(PhieuBauCu!$B$2&gt;3,IF(LEN($B777)=0,"",IF(AND($B777&gt;0,VALUE(SUBSTITUTE($B777,"4","0"))=$B777),1,0)),"")</f>
        <v/>
      </c>
      <c r="H777" s="5" t="str">
        <f>IF(PhieuBauCu!$B$2&gt;4,IF(LEN($B777)=0,"",IF(AND($B777&gt;0,VALUE(SUBSTITUTE($B777,"5","0"))=$B777),1,0)),"")</f>
        <v/>
      </c>
      <c r="I777" s="5" t="str">
        <f>IF(PhieuBauCu!$B$2&gt;5,IF(LEN($B777)=0,"",IF(AND($B777&gt;0,VALUE(SUBSTITUTE($B777,"6","0"))=$B777),1,0)),"")</f>
        <v/>
      </c>
      <c r="J777" s="5" t="str">
        <f>IF(PhieuBauCu!$B$2&gt;6,IF(LEN($B777)=0,"",IF(AND($B777&gt;0,VALUE(SUBSTITUTE($B777,"7","0"))=$B777),1,0)),"")</f>
        <v/>
      </c>
      <c r="K777" s="5" t="str">
        <f>IF(PhieuBauCu!$B$2&gt;7,IF(LEN($B777)=0,"",IF(AND($B777&gt;0,VALUE(SUBSTITUTE($B777,"8","0"))=$B777),1,0)),"")</f>
        <v/>
      </c>
      <c r="L777" s="5" t="str">
        <f>IF(PhieuBauCu!$B$2&gt;8,IF(LEN($B777)=0,"",IF(AND($B777&gt;0,VALUE(SUBSTITUTE($B777,"9","0"))=$B777),1,0)),"")</f>
        <v/>
      </c>
      <c r="M777" s="9">
        <f t="shared" si="25"/>
        <v>0</v>
      </c>
      <c r="N777" s="36">
        <f>IF(AND(M777&lt;=PhieuBauCu!$B$13,M777&gt;=1),1,0)</f>
        <v>0</v>
      </c>
    </row>
    <row r="778" spans="1:14" ht="28.5" customHeight="1">
      <c r="A778" s="2">
        <v>773</v>
      </c>
      <c r="B778" s="3"/>
      <c r="C778" s="48" t="str">
        <f t="shared" si="24"/>
        <v/>
      </c>
      <c r="D778" s="5" t="str">
        <f>IF(PhieuBauCu!$B$2&gt;0,IF(LEN($B778)=0,"",IF(AND($B778&gt;0,VALUE(SUBSTITUTE($B778,"1","0"))=$B778),1,0)),"")</f>
        <v/>
      </c>
      <c r="E778" s="5" t="str">
        <f>IF(PhieuBauCu!$B$2&gt;1,IF(LEN($B778)=0,"",IF(AND($B778&gt;0,VALUE(SUBSTITUTE($B778,"2","0"))=$B778),1,0)),"")</f>
        <v/>
      </c>
      <c r="F778" s="5" t="str">
        <f>IF(PhieuBauCu!$B$2&gt;2,IF(LEN($B778)=0,"",IF(AND($B778&gt;0,VALUE(SUBSTITUTE($B778,"3","0"))=$B778),1,0)),"")</f>
        <v/>
      </c>
      <c r="G778" s="5" t="str">
        <f>IF(PhieuBauCu!$B$2&gt;3,IF(LEN($B778)=0,"",IF(AND($B778&gt;0,VALUE(SUBSTITUTE($B778,"4","0"))=$B778),1,0)),"")</f>
        <v/>
      </c>
      <c r="H778" s="5" t="str">
        <f>IF(PhieuBauCu!$B$2&gt;4,IF(LEN($B778)=0,"",IF(AND($B778&gt;0,VALUE(SUBSTITUTE($B778,"5","0"))=$B778),1,0)),"")</f>
        <v/>
      </c>
      <c r="I778" s="5" t="str">
        <f>IF(PhieuBauCu!$B$2&gt;5,IF(LEN($B778)=0,"",IF(AND($B778&gt;0,VALUE(SUBSTITUTE($B778,"6","0"))=$B778),1,0)),"")</f>
        <v/>
      </c>
      <c r="J778" s="5" t="str">
        <f>IF(PhieuBauCu!$B$2&gt;6,IF(LEN($B778)=0,"",IF(AND($B778&gt;0,VALUE(SUBSTITUTE($B778,"7","0"))=$B778),1,0)),"")</f>
        <v/>
      </c>
      <c r="K778" s="5" t="str">
        <f>IF(PhieuBauCu!$B$2&gt;7,IF(LEN($B778)=0,"",IF(AND($B778&gt;0,VALUE(SUBSTITUTE($B778,"8","0"))=$B778),1,0)),"")</f>
        <v/>
      </c>
      <c r="L778" s="5" t="str">
        <f>IF(PhieuBauCu!$B$2&gt;8,IF(LEN($B778)=0,"",IF(AND($B778&gt;0,VALUE(SUBSTITUTE($B778,"9","0"))=$B778),1,0)),"")</f>
        <v/>
      </c>
      <c r="M778" s="9">
        <f t="shared" si="25"/>
        <v>0</v>
      </c>
      <c r="N778" s="36">
        <f>IF(AND(M778&lt;=PhieuBauCu!$B$13,M778&gt;=1),1,0)</f>
        <v>0</v>
      </c>
    </row>
    <row r="779" spans="1:14" ht="28.5" customHeight="1">
      <c r="A779" s="2">
        <v>774</v>
      </c>
      <c r="B779" s="3"/>
      <c r="C779" s="48" t="str">
        <f t="shared" si="24"/>
        <v/>
      </c>
      <c r="D779" s="5" t="str">
        <f>IF(PhieuBauCu!$B$2&gt;0,IF(LEN($B779)=0,"",IF(AND($B779&gt;0,VALUE(SUBSTITUTE($B779,"1","0"))=$B779),1,0)),"")</f>
        <v/>
      </c>
      <c r="E779" s="5" t="str">
        <f>IF(PhieuBauCu!$B$2&gt;1,IF(LEN($B779)=0,"",IF(AND($B779&gt;0,VALUE(SUBSTITUTE($B779,"2","0"))=$B779),1,0)),"")</f>
        <v/>
      </c>
      <c r="F779" s="5" t="str">
        <f>IF(PhieuBauCu!$B$2&gt;2,IF(LEN($B779)=0,"",IF(AND($B779&gt;0,VALUE(SUBSTITUTE($B779,"3","0"))=$B779),1,0)),"")</f>
        <v/>
      </c>
      <c r="G779" s="5" t="str">
        <f>IF(PhieuBauCu!$B$2&gt;3,IF(LEN($B779)=0,"",IF(AND($B779&gt;0,VALUE(SUBSTITUTE($B779,"4","0"))=$B779),1,0)),"")</f>
        <v/>
      </c>
      <c r="H779" s="5" t="str">
        <f>IF(PhieuBauCu!$B$2&gt;4,IF(LEN($B779)=0,"",IF(AND($B779&gt;0,VALUE(SUBSTITUTE($B779,"5","0"))=$B779),1,0)),"")</f>
        <v/>
      </c>
      <c r="I779" s="5" t="str">
        <f>IF(PhieuBauCu!$B$2&gt;5,IF(LEN($B779)=0,"",IF(AND($B779&gt;0,VALUE(SUBSTITUTE($B779,"6","0"))=$B779),1,0)),"")</f>
        <v/>
      </c>
      <c r="J779" s="5" t="str">
        <f>IF(PhieuBauCu!$B$2&gt;6,IF(LEN($B779)=0,"",IF(AND($B779&gt;0,VALUE(SUBSTITUTE($B779,"7","0"))=$B779),1,0)),"")</f>
        <v/>
      </c>
      <c r="K779" s="5" t="str">
        <f>IF(PhieuBauCu!$B$2&gt;7,IF(LEN($B779)=0,"",IF(AND($B779&gt;0,VALUE(SUBSTITUTE($B779,"8","0"))=$B779),1,0)),"")</f>
        <v/>
      </c>
      <c r="L779" s="5" t="str">
        <f>IF(PhieuBauCu!$B$2&gt;8,IF(LEN($B779)=0,"",IF(AND($B779&gt;0,VALUE(SUBSTITUTE($B779,"9","0"))=$B779),1,0)),"")</f>
        <v/>
      </c>
      <c r="M779" s="9">
        <f t="shared" si="25"/>
        <v>0</v>
      </c>
      <c r="N779" s="36">
        <f>IF(AND(M779&lt;=PhieuBauCu!$B$13,M779&gt;=1),1,0)</f>
        <v>0</v>
      </c>
    </row>
    <row r="780" spans="1:14" ht="28.5" customHeight="1">
      <c r="A780" s="2">
        <v>775</v>
      </c>
      <c r="B780" s="3"/>
      <c r="C780" s="48" t="str">
        <f t="shared" si="24"/>
        <v/>
      </c>
      <c r="D780" s="5" t="str">
        <f>IF(PhieuBauCu!$B$2&gt;0,IF(LEN($B780)=0,"",IF(AND($B780&gt;0,VALUE(SUBSTITUTE($B780,"1","0"))=$B780),1,0)),"")</f>
        <v/>
      </c>
      <c r="E780" s="5" t="str">
        <f>IF(PhieuBauCu!$B$2&gt;1,IF(LEN($B780)=0,"",IF(AND($B780&gt;0,VALUE(SUBSTITUTE($B780,"2","0"))=$B780),1,0)),"")</f>
        <v/>
      </c>
      <c r="F780" s="5" t="str">
        <f>IF(PhieuBauCu!$B$2&gt;2,IF(LEN($B780)=0,"",IF(AND($B780&gt;0,VALUE(SUBSTITUTE($B780,"3","0"))=$B780),1,0)),"")</f>
        <v/>
      </c>
      <c r="G780" s="5" t="str">
        <f>IF(PhieuBauCu!$B$2&gt;3,IF(LEN($B780)=0,"",IF(AND($B780&gt;0,VALUE(SUBSTITUTE($B780,"4","0"))=$B780),1,0)),"")</f>
        <v/>
      </c>
      <c r="H780" s="5" t="str">
        <f>IF(PhieuBauCu!$B$2&gt;4,IF(LEN($B780)=0,"",IF(AND($B780&gt;0,VALUE(SUBSTITUTE($B780,"5","0"))=$B780),1,0)),"")</f>
        <v/>
      </c>
      <c r="I780" s="5" t="str">
        <f>IF(PhieuBauCu!$B$2&gt;5,IF(LEN($B780)=0,"",IF(AND($B780&gt;0,VALUE(SUBSTITUTE($B780,"6","0"))=$B780),1,0)),"")</f>
        <v/>
      </c>
      <c r="J780" s="5" t="str">
        <f>IF(PhieuBauCu!$B$2&gt;6,IF(LEN($B780)=0,"",IF(AND($B780&gt;0,VALUE(SUBSTITUTE($B780,"7","0"))=$B780),1,0)),"")</f>
        <v/>
      </c>
      <c r="K780" s="5" t="str">
        <f>IF(PhieuBauCu!$B$2&gt;7,IF(LEN($B780)=0,"",IF(AND($B780&gt;0,VALUE(SUBSTITUTE($B780,"8","0"))=$B780),1,0)),"")</f>
        <v/>
      </c>
      <c r="L780" s="5" t="str">
        <f>IF(PhieuBauCu!$B$2&gt;8,IF(LEN($B780)=0,"",IF(AND($B780&gt;0,VALUE(SUBSTITUTE($B780,"9","0"))=$B780),1,0)),"")</f>
        <v/>
      </c>
      <c r="M780" s="9">
        <f t="shared" si="25"/>
        <v>0</v>
      </c>
      <c r="N780" s="36">
        <f>IF(AND(M780&lt;=PhieuBauCu!$B$13,M780&gt;=1),1,0)</f>
        <v>0</v>
      </c>
    </row>
    <row r="781" spans="1:14" ht="28.5" customHeight="1">
      <c r="A781" s="2">
        <v>776</v>
      </c>
      <c r="B781" s="3"/>
      <c r="C781" s="48" t="str">
        <f t="shared" si="24"/>
        <v/>
      </c>
      <c r="D781" s="5" t="str">
        <f>IF(PhieuBauCu!$B$2&gt;0,IF(LEN($B781)=0,"",IF(AND($B781&gt;0,VALUE(SUBSTITUTE($B781,"1","0"))=$B781),1,0)),"")</f>
        <v/>
      </c>
      <c r="E781" s="5" t="str">
        <f>IF(PhieuBauCu!$B$2&gt;1,IF(LEN($B781)=0,"",IF(AND($B781&gt;0,VALUE(SUBSTITUTE($B781,"2","0"))=$B781),1,0)),"")</f>
        <v/>
      </c>
      <c r="F781" s="5" t="str">
        <f>IF(PhieuBauCu!$B$2&gt;2,IF(LEN($B781)=0,"",IF(AND($B781&gt;0,VALUE(SUBSTITUTE($B781,"3","0"))=$B781),1,0)),"")</f>
        <v/>
      </c>
      <c r="G781" s="5" t="str">
        <f>IF(PhieuBauCu!$B$2&gt;3,IF(LEN($B781)=0,"",IF(AND($B781&gt;0,VALUE(SUBSTITUTE($B781,"4","0"))=$B781),1,0)),"")</f>
        <v/>
      </c>
      <c r="H781" s="5" t="str">
        <f>IF(PhieuBauCu!$B$2&gt;4,IF(LEN($B781)=0,"",IF(AND($B781&gt;0,VALUE(SUBSTITUTE($B781,"5","0"))=$B781),1,0)),"")</f>
        <v/>
      </c>
      <c r="I781" s="5" t="str">
        <f>IF(PhieuBauCu!$B$2&gt;5,IF(LEN($B781)=0,"",IF(AND($B781&gt;0,VALUE(SUBSTITUTE($B781,"6","0"))=$B781),1,0)),"")</f>
        <v/>
      </c>
      <c r="J781" s="5" t="str">
        <f>IF(PhieuBauCu!$B$2&gt;6,IF(LEN($B781)=0,"",IF(AND($B781&gt;0,VALUE(SUBSTITUTE($B781,"7","0"))=$B781),1,0)),"")</f>
        <v/>
      </c>
      <c r="K781" s="5" t="str">
        <f>IF(PhieuBauCu!$B$2&gt;7,IF(LEN($B781)=0,"",IF(AND($B781&gt;0,VALUE(SUBSTITUTE($B781,"8","0"))=$B781),1,0)),"")</f>
        <v/>
      </c>
      <c r="L781" s="5" t="str">
        <f>IF(PhieuBauCu!$B$2&gt;8,IF(LEN($B781)=0,"",IF(AND($B781&gt;0,VALUE(SUBSTITUTE($B781,"9","0"))=$B781),1,0)),"")</f>
        <v/>
      </c>
      <c r="M781" s="9">
        <f t="shared" si="25"/>
        <v>0</v>
      </c>
      <c r="N781" s="36">
        <f>IF(AND(M781&lt;=PhieuBauCu!$B$13,M781&gt;=1),1,0)</f>
        <v>0</v>
      </c>
    </row>
    <row r="782" spans="1:14" ht="28.5" customHeight="1">
      <c r="A782" s="2">
        <v>777</v>
      </c>
      <c r="B782" s="3"/>
      <c r="C782" s="48" t="str">
        <f t="shared" si="24"/>
        <v/>
      </c>
      <c r="D782" s="5" t="str">
        <f>IF(PhieuBauCu!$B$2&gt;0,IF(LEN($B782)=0,"",IF(AND($B782&gt;0,VALUE(SUBSTITUTE($B782,"1","0"))=$B782),1,0)),"")</f>
        <v/>
      </c>
      <c r="E782" s="5" t="str">
        <f>IF(PhieuBauCu!$B$2&gt;1,IF(LEN($B782)=0,"",IF(AND($B782&gt;0,VALUE(SUBSTITUTE($B782,"2","0"))=$B782),1,0)),"")</f>
        <v/>
      </c>
      <c r="F782" s="5" t="str">
        <f>IF(PhieuBauCu!$B$2&gt;2,IF(LEN($B782)=0,"",IF(AND($B782&gt;0,VALUE(SUBSTITUTE($B782,"3","0"))=$B782),1,0)),"")</f>
        <v/>
      </c>
      <c r="G782" s="5" t="str">
        <f>IF(PhieuBauCu!$B$2&gt;3,IF(LEN($B782)=0,"",IF(AND($B782&gt;0,VALUE(SUBSTITUTE($B782,"4","0"))=$B782),1,0)),"")</f>
        <v/>
      </c>
      <c r="H782" s="5" t="str">
        <f>IF(PhieuBauCu!$B$2&gt;4,IF(LEN($B782)=0,"",IF(AND($B782&gt;0,VALUE(SUBSTITUTE($B782,"5","0"))=$B782),1,0)),"")</f>
        <v/>
      </c>
      <c r="I782" s="5" t="str">
        <f>IF(PhieuBauCu!$B$2&gt;5,IF(LEN($B782)=0,"",IF(AND($B782&gt;0,VALUE(SUBSTITUTE($B782,"6","0"))=$B782),1,0)),"")</f>
        <v/>
      </c>
      <c r="J782" s="5" t="str">
        <f>IF(PhieuBauCu!$B$2&gt;6,IF(LEN($B782)=0,"",IF(AND($B782&gt;0,VALUE(SUBSTITUTE($B782,"7","0"))=$B782),1,0)),"")</f>
        <v/>
      </c>
      <c r="K782" s="5" t="str">
        <f>IF(PhieuBauCu!$B$2&gt;7,IF(LEN($B782)=0,"",IF(AND($B782&gt;0,VALUE(SUBSTITUTE($B782,"8","0"))=$B782),1,0)),"")</f>
        <v/>
      </c>
      <c r="L782" s="5" t="str">
        <f>IF(PhieuBauCu!$B$2&gt;8,IF(LEN($B782)=0,"",IF(AND($B782&gt;0,VALUE(SUBSTITUTE($B782,"9","0"))=$B782),1,0)),"")</f>
        <v/>
      </c>
      <c r="M782" s="9">
        <f t="shared" si="25"/>
        <v>0</v>
      </c>
      <c r="N782" s="36">
        <f>IF(AND(M782&lt;=PhieuBauCu!$B$13,M782&gt;=1),1,0)</f>
        <v>0</v>
      </c>
    </row>
    <row r="783" spans="1:14" ht="28.5" customHeight="1">
      <c r="A783" s="2">
        <v>778</v>
      </c>
      <c r="B783" s="3"/>
      <c r="C783" s="48" t="str">
        <f t="shared" si="24"/>
        <v/>
      </c>
      <c r="D783" s="5" t="str">
        <f>IF(PhieuBauCu!$B$2&gt;0,IF(LEN($B783)=0,"",IF(AND($B783&gt;0,VALUE(SUBSTITUTE($B783,"1","0"))=$B783),1,0)),"")</f>
        <v/>
      </c>
      <c r="E783" s="5" t="str">
        <f>IF(PhieuBauCu!$B$2&gt;1,IF(LEN($B783)=0,"",IF(AND($B783&gt;0,VALUE(SUBSTITUTE($B783,"2","0"))=$B783),1,0)),"")</f>
        <v/>
      </c>
      <c r="F783" s="5" t="str">
        <f>IF(PhieuBauCu!$B$2&gt;2,IF(LEN($B783)=0,"",IF(AND($B783&gt;0,VALUE(SUBSTITUTE($B783,"3","0"))=$B783),1,0)),"")</f>
        <v/>
      </c>
      <c r="G783" s="5" t="str">
        <f>IF(PhieuBauCu!$B$2&gt;3,IF(LEN($B783)=0,"",IF(AND($B783&gt;0,VALUE(SUBSTITUTE($B783,"4","0"))=$B783),1,0)),"")</f>
        <v/>
      </c>
      <c r="H783" s="5" t="str">
        <f>IF(PhieuBauCu!$B$2&gt;4,IF(LEN($B783)=0,"",IF(AND($B783&gt;0,VALUE(SUBSTITUTE($B783,"5","0"))=$B783),1,0)),"")</f>
        <v/>
      </c>
      <c r="I783" s="5" t="str">
        <f>IF(PhieuBauCu!$B$2&gt;5,IF(LEN($B783)=0,"",IF(AND($B783&gt;0,VALUE(SUBSTITUTE($B783,"6","0"))=$B783),1,0)),"")</f>
        <v/>
      </c>
      <c r="J783" s="5" t="str">
        <f>IF(PhieuBauCu!$B$2&gt;6,IF(LEN($B783)=0,"",IF(AND($B783&gt;0,VALUE(SUBSTITUTE($B783,"7","0"))=$B783),1,0)),"")</f>
        <v/>
      </c>
      <c r="K783" s="5" t="str">
        <f>IF(PhieuBauCu!$B$2&gt;7,IF(LEN($B783)=0,"",IF(AND($B783&gt;0,VALUE(SUBSTITUTE($B783,"8","0"))=$B783),1,0)),"")</f>
        <v/>
      </c>
      <c r="L783" s="5" t="str">
        <f>IF(PhieuBauCu!$B$2&gt;8,IF(LEN($B783)=0,"",IF(AND($B783&gt;0,VALUE(SUBSTITUTE($B783,"9","0"))=$B783),1,0)),"")</f>
        <v/>
      </c>
      <c r="M783" s="9">
        <f t="shared" si="25"/>
        <v>0</v>
      </c>
      <c r="N783" s="36">
        <f>IF(AND(M783&lt;=PhieuBauCu!$B$13,M783&gt;=1),1,0)</f>
        <v>0</v>
      </c>
    </row>
    <row r="784" spans="1:14" ht="28.5" customHeight="1">
      <c r="A784" s="2">
        <v>779</v>
      </c>
      <c r="B784" s="3"/>
      <c r="C784" s="48" t="str">
        <f t="shared" si="24"/>
        <v/>
      </c>
      <c r="D784" s="5" t="str">
        <f>IF(PhieuBauCu!$B$2&gt;0,IF(LEN($B784)=0,"",IF(AND($B784&gt;0,VALUE(SUBSTITUTE($B784,"1","0"))=$B784),1,0)),"")</f>
        <v/>
      </c>
      <c r="E784" s="5" t="str">
        <f>IF(PhieuBauCu!$B$2&gt;1,IF(LEN($B784)=0,"",IF(AND($B784&gt;0,VALUE(SUBSTITUTE($B784,"2","0"))=$B784),1,0)),"")</f>
        <v/>
      </c>
      <c r="F784" s="5" t="str">
        <f>IF(PhieuBauCu!$B$2&gt;2,IF(LEN($B784)=0,"",IF(AND($B784&gt;0,VALUE(SUBSTITUTE($B784,"3","0"))=$B784),1,0)),"")</f>
        <v/>
      </c>
      <c r="G784" s="5" t="str">
        <f>IF(PhieuBauCu!$B$2&gt;3,IF(LEN($B784)=0,"",IF(AND($B784&gt;0,VALUE(SUBSTITUTE($B784,"4","0"))=$B784),1,0)),"")</f>
        <v/>
      </c>
      <c r="H784" s="5" t="str">
        <f>IF(PhieuBauCu!$B$2&gt;4,IF(LEN($B784)=0,"",IF(AND($B784&gt;0,VALUE(SUBSTITUTE($B784,"5","0"))=$B784),1,0)),"")</f>
        <v/>
      </c>
      <c r="I784" s="5" t="str">
        <f>IF(PhieuBauCu!$B$2&gt;5,IF(LEN($B784)=0,"",IF(AND($B784&gt;0,VALUE(SUBSTITUTE($B784,"6","0"))=$B784),1,0)),"")</f>
        <v/>
      </c>
      <c r="J784" s="5" t="str">
        <f>IF(PhieuBauCu!$B$2&gt;6,IF(LEN($B784)=0,"",IF(AND($B784&gt;0,VALUE(SUBSTITUTE($B784,"7","0"))=$B784),1,0)),"")</f>
        <v/>
      </c>
      <c r="K784" s="5" t="str">
        <f>IF(PhieuBauCu!$B$2&gt;7,IF(LEN($B784)=0,"",IF(AND($B784&gt;0,VALUE(SUBSTITUTE($B784,"8","0"))=$B784),1,0)),"")</f>
        <v/>
      </c>
      <c r="L784" s="5" t="str">
        <f>IF(PhieuBauCu!$B$2&gt;8,IF(LEN($B784)=0,"",IF(AND($B784&gt;0,VALUE(SUBSTITUTE($B784,"9","0"))=$B784),1,0)),"")</f>
        <v/>
      </c>
      <c r="M784" s="9">
        <f t="shared" si="25"/>
        <v>0</v>
      </c>
      <c r="N784" s="36">
        <f>IF(AND(M784&lt;=PhieuBauCu!$B$13,M784&gt;=1),1,0)</f>
        <v>0</v>
      </c>
    </row>
    <row r="785" spans="1:14" ht="28.5" customHeight="1">
      <c r="A785" s="2">
        <v>780</v>
      </c>
      <c r="B785" s="3"/>
      <c r="C785" s="48" t="str">
        <f t="shared" si="24"/>
        <v/>
      </c>
      <c r="D785" s="5" t="str">
        <f>IF(PhieuBauCu!$B$2&gt;0,IF(LEN($B785)=0,"",IF(AND($B785&gt;0,VALUE(SUBSTITUTE($B785,"1","0"))=$B785),1,0)),"")</f>
        <v/>
      </c>
      <c r="E785" s="5" t="str">
        <f>IF(PhieuBauCu!$B$2&gt;1,IF(LEN($B785)=0,"",IF(AND($B785&gt;0,VALUE(SUBSTITUTE($B785,"2","0"))=$B785),1,0)),"")</f>
        <v/>
      </c>
      <c r="F785" s="5" t="str">
        <f>IF(PhieuBauCu!$B$2&gt;2,IF(LEN($B785)=0,"",IF(AND($B785&gt;0,VALUE(SUBSTITUTE($B785,"3","0"))=$B785),1,0)),"")</f>
        <v/>
      </c>
      <c r="G785" s="5" t="str">
        <f>IF(PhieuBauCu!$B$2&gt;3,IF(LEN($B785)=0,"",IF(AND($B785&gt;0,VALUE(SUBSTITUTE($B785,"4","0"))=$B785),1,0)),"")</f>
        <v/>
      </c>
      <c r="H785" s="5" t="str">
        <f>IF(PhieuBauCu!$B$2&gt;4,IF(LEN($B785)=0,"",IF(AND($B785&gt;0,VALUE(SUBSTITUTE($B785,"5","0"))=$B785),1,0)),"")</f>
        <v/>
      </c>
      <c r="I785" s="5" t="str">
        <f>IF(PhieuBauCu!$B$2&gt;5,IF(LEN($B785)=0,"",IF(AND($B785&gt;0,VALUE(SUBSTITUTE($B785,"6","0"))=$B785),1,0)),"")</f>
        <v/>
      </c>
      <c r="J785" s="5" t="str">
        <f>IF(PhieuBauCu!$B$2&gt;6,IF(LEN($B785)=0,"",IF(AND($B785&gt;0,VALUE(SUBSTITUTE($B785,"7","0"))=$B785),1,0)),"")</f>
        <v/>
      </c>
      <c r="K785" s="5" t="str">
        <f>IF(PhieuBauCu!$B$2&gt;7,IF(LEN($B785)=0,"",IF(AND($B785&gt;0,VALUE(SUBSTITUTE($B785,"8","0"))=$B785),1,0)),"")</f>
        <v/>
      </c>
      <c r="L785" s="5" t="str">
        <f>IF(PhieuBauCu!$B$2&gt;8,IF(LEN($B785)=0,"",IF(AND($B785&gt;0,VALUE(SUBSTITUTE($B785,"9","0"))=$B785),1,0)),"")</f>
        <v/>
      </c>
      <c r="M785" s="9">
        <f t="shared" si="25"/>
        <v>0</v>
      </c>
      <c r="N785" s="36">
        <f>IF(AND(M785&lt;=PhieuBauCu!$B$13,M785&gt;=1),1,0)</f>
        <v>0</v>
      </c>
    </row>
    <row r="786" spans="1:14" ht="28.5" customHeight="1">
      <c r="A786" s="2">
        <v>781</v>
      </c>
      <c r="B786" s="3"/>
      <c r="C786" s="48" t="str">
        <f t="shared" si="24"/>
        <v/>
      </c>
      <c r="D786" s="5" t="str">
        <f>IF(PhieuBauCu!$B$2&gt;0,IF(LEN($B786)=0,"",IF(AND($B786&gt;0,VALUE(SUBSTITUTE($B786,"1","0"))=$B786),1,0)),"")</f>
        <v/>
      </c>
      <c r="E786" s="5" t="str">
        <f>IF(PhieuBauCu!$B$2&gt;1,IF(LEN($B786)=0,"",IF(AND($B786&gt;0,VALUE(SUBSTITUTE($B786,"2","0"))=$B786),1,0)),"")</f>
        <v/>
      </c>
      <c r="F786" s="5" t="str">
        <f>IF(PhieuBauCu!$B$2&gt;2,IF(LEN($B786)=0,"",IF(AND($B786&gt;0,VALUE(SUBSTITUTE($B786,"3","0"))=$B786),1,0)),"")</f>
        <v/>
      </c>
      <c r="G786" s="5" t="str">
        <f>IF(PhieuBauCu!$B$2&gt;3,IF(LEN($B786)=0,"",IF(AND($B786&gt;0,VALUE(SUBSTITUTE($B786,"4","0"))=$B786),1,0)),"")</f>
        <v/>
      </c>
      <c r="H786" s="5" t="str">
        <f>IF(PhieuBauCu!$B$2&gt;4,IF(LEN($B786)=0,"",IF(AND($B786&gt;0,VALUE(SUBSTITUTE($B786,"5","0"))=$B786),1,0)),"")</f>
        <v/>
      </c>
      <c r="I786" s="5" t="str">
        <f>IF(PhieuBauCu!$B$2&gt;5,IF(LEN($B786)=0,"",IF(AND($B786&gt;0,VALUE(SUBSTITUTE($B786,"6","0"))=$B786),1,0)),"")</f>
        <v/>
      </c>
      <c r="J786" s="5" t="str">
        <f>IF(PhieuBauCu!$B$2&gt;6,IF(LEN($B786)=0,"",IF(AND($B786&gt;0,VALUE(SUBSTITUTE($B786,"7","0"))=$B786),1,0)),"")</f>
        <v/>
      </c>
      <c r="K786" s="5" t="str">
        <f>IF(PhieuBauCu!$B$2&gt;7,IF(LEN($B786)=0,"",IF(AND($B786&gt;0,VALUE(SUBSTITUTE($B786,"8","0"))=$B786),1,0)),"")</f>
        <v/>
      </c>
      <c r="L786" s="5" t="str">
        <f>IF(PhieuBauCu!$B$2&gt;8,IF(LEN($B786)=0,"",IF(AND($B786&gt;0,VALUE(SUBSTITUTE($B786,"9","0"))=$B786),1,0)),"")</f>
        <v/>
      </c>
      <c r="M786" s="9">
        <f t="shared" si="25"/>
        <v>0</v>
      </c>
      <c r="N786" s="36">
        <f>IF(AND(M786&lt;=PhieuBauCu!$B$13,M786&gt;=1),1,0)</f>
        <v>0</v>
      </c>
    </row>
    <row r="787" spans="1:14" ht="28.5" customHeight="1">
      <c r="A787" s="2">
        <v>782</v>
      </c>
      <c r="B787" s="3"/>
      <c r="C787" s="48" t="str">
        <f t="shared" si="24"/>
        <v/>
      </c>
      <c r="D787" s="5" t="str">
        <f>IF(PhieuBauCu!$B$2&gt;0,IF(LEN($B787)=0,"",IF(AND($B787&gt;0,VALUE(SUBSTITUTE($B787,"1","0"))=$B787),1,0)),"")</f>
        <v/>
      </c>
      <c r="E787" s="5" t="str">
        <f>IF(PhieuBauCu!$B$2&gt;1,IF(LEN($B787)=0,"",IF(AND($B787&gt;0,VALUE(SUBSTITUTE($B787,"2","0"))=$B787),1,0)),"")</f>
        <v/>
      </c>
      <c r="F787" s="5" t="str">
        <f>IF(PhieuBauCu!$B$2&gt;2,IF(LEN($B787)=0,"",IF(AND($B787&gt;0,VALUE(SUBSTITUTE($B787,"3","0"))=$B787),1,0)),"")</f>
        <v/>
      </c>
      <c r="G787" s="5" t="str">
        <f>IF(PhieuBauCu!$B$2&gt;3,IF(LEN($B787)=0,"",IF(AND($B787&gt;0,VALUE(SUBSTITUTE($B787,"4","0"))=$B787),1,0)),"")</f>
        <v/>
      </c>
      <c r="H787" s="5" t="str">
        <f>IF(PhieuBauCu!$B$2&gt;4,IF(LEN($B787)=0,"",IF(AND($B787&gt;0,VALUE(SUBSTITUTE($B787,"5","0"))=$B787),1,0)),"")</f>
        <v/>
      </c>
      <c r="I787" s="5" t="str">
        <f>IF(PhieuBauCu!$B$2&gt;5,IF(LEN($B787)=0,"",IF(AND($B787&gt;0,VALUE(SUBSTITUTE($B787,"6","0"))=$B787),1,0)),"")</f>
        <v/>
      </c>
      <c r="J787" s="5" t="str">
        <f>IF(PhieuBauCu!$B$2&gt;6,IF(LEN($B787)=0,"",IF(AND($B787&gt;0,VALUE(SUBSTITUTE($B787,"7","0"))=$B787),1,0)),"")</f>
        <v/>
      </c>
      <c r="K787" s="5" t="str">
        <f>IF(PhieuBauCu!$B$2&gt;7,IF(LEN($B787)=0,"",IF(AND($B787&gt;0,VALUE(SUBSTITUTE($B787,"8","0"))=$B787),1,0)),"")</f>
        <v/>
      </c>
      <c r="L787" s="5" t="str">
        <f>IF(PhieuBauCu!$B$2&gt;8,IF(LEN($B787)=0,"",IF(AND($B787&gt;0,VALUE(SUBSTITUTE($B787,"9","0"))=$B787),1,0)),"")</f>
        <v/>
      </c>
      <c r="M787" s="9">
        <f t="shared" si="25"/>
        <v>0</v>
      </c>
      <c r="N787" s="36">
        <f>IF(AND(M787&lt;=PhieuBauCu!$B$13,M787&gt;=1),1,0)</f>
        <v>0</v>
      </c>
    </row>
    <row r="788" spans="1:14" ht="28.5" customHeight="1">
      <c r="A788" s="2">
        <v>783</v>
      </c>
      <c r="B788" s="3"/>
      <c r="C788" s="48" t="str">
        <f t="shared" si="24"/>
        <v/>
      </c>
      <c r="D788" s="5" t="str">
        <f>IF(PhieuBauCu!$B$2&gt;0,IF(LEN($B788)=0,"",IF(AND($B788&gt;0,VALUE(SUBSTITUTE($B788,"1","0"))=$B788),1,0)),"")</f>
        <v/>
      </c>
      <c r="E788" s="5" t="str">
        <f>IF(PhieuBauCu!$B$2&gt;1,IF(LEN($B788)=0,"",IF(AND($B788&gt;0,VALUE(SUBSTITUTE($B788,"2","0"))=$B788),1,0)),"")</f>
        <v/>
      </c>
      <c r="F788" s="5" t="str">
        <f>IF(PhieuBauCu!$B$2&gt;2,IF(LEN($B788)=0,"",IF(AND($B788&gt;0,VALUE(SUBSTITUTE($B788,"3","0"))=$B788),1,0)),"")</f>
        <v/>
      </c>
      <c r="G788" s="5" t="str">
        <f>IF(PhieuBauCu!$B$2&gt;3,IF(LEN($B788)=0,"",IF(AND($B788&gt;0,VALUE(SUBSTITUTE($B788,"4","0"))=$B788),1,0)),"")</f>
        <v/>
      </c>
      <c r="H788" s="5" t="str">
        <f>IF(PhieuBauCu!$B$2&gt;4,IF(LEN($B788)=0,"",IF(AND($B788&gt;0,VALUE(SUBSTITUTE($B788,"5","0"))=$B788),1,0)),"")</f>
        <v/>
      </c>
      <c r="I788" s="5" t="str">
        <f>IF(PhieuBauCu!$B$2&gt;5,IF(LEN($B788)=0,"",IF(AND($B788&gt;0,VALUE(SUBSTITUTE($B788,"6","0"))=$B788),1,0)),"")</f>
        <v/>
      </c>
      <c r="J788" s="5" t="str">
        <f>IF(PhieuBauCu!$B$2&gt;6,IF(LEN($B788)=0,"",IF(AND($B788&gt;0,VALUE(SUBSTITUTE($B788,"7","0"))=$B788),1,0)),"")</f>
        <v/>
      </c>
      <c r="K788" s="5" t="str">
        <f>IF(PhieuBauCu!$B$2&gt;7,IF(LEN($B788)=0,"",IF(AND($B788&gt;0,VALUE(SUBSTITUTE($B788,"8","0"))=$B788),1,0)),"")</f>
        <v/>
      </c>
      <c r="L788" s="5" t="str">
        <f>IF(PhieuBauCu!$B$2&gt;8,IF(LEN($B788)=0,"",IF(AND($B788&gt;0,VALUE(SUBSTITUTE($B788,"9","0"))=$B788),1,0)),"")</f>
        <v/>
      </c>
      <c r="M788" s="9">
        <f t="shared" si="25"/>
        <v>0</v>
      </c>
      <c r="N788" s="36">
        <f>IF(AND(M788&lt;=PhieuBauCu!$B$13,M788&gt;=1),1,0)</f>
        <v>0</v>
      </c>
    </row>
    <row r="789" spans="1:14" ht="28.5" customHeight="1">
      <c r="A789" s="2">
        <v>784</v>
      </c>
      <c r="B789" s="3"/>
      <c r="C789" s="48" t="str">
        <f t="shared" si="24"/>
        <v/>
      </c>
      <c r="D789" s="5" t="str">
        <f>IF(PhieuBauCu!$B$2&gt;0,IF(LEN($B789)=0,"",IF(AND($B789&gt;0,VALUE(SUBSTITUTE($B789,"1","0"))=$B789),1,0)),"")</f>
        <v/>
      </c>
      <c r="E789" s="5" t="str">
        <f>IF(PhieuBauCu!$B$2&gt;1,IF(LEN($B789)=0,"",IF(AND($B789&gt;0,VALUE(SUBSTITUTE($B789,"2","0"))=$B789),1,0)),"")</f>
        <v/>
      </c>
      <c r="F789" s="5" t="str">
        <f>IF(PhieuBauCu!$B$2&gt;2,IF(LEN($B789)=0,"",IF(AND($B789&gt;0,VALUE(SUBSTITUTE($B789,"3","0"))=$B789),1,0)),"")</f>
        <v/>
      </c>
      <c r="G789" s="5" t="str">
        <f>IF(PhieuBauCu!$B$2&gt;3,IF(LEN($B789)=0,"",IF(AND($B789&gt;0,VALUE(SUBSTITUTE($B789,"4","0"))=$B789),1,0)),"")</f>
        <v/>
      </c>
      <c r="H789" s="5" t="str">
        <f>IF(PhieuBauCu!$B$2&gt;4,IF(LEN($B789)=0,"",IF(AND($B789&gt;0,VALUE(SUBSTITUTE($B789,"5","0"))=$B789),1,0)),"")</f>
        <v/>
      </c>
      <c r="I789" s="5" t="str">
        <f>IF(PhieuBauCu!$B$2&gt;5,IF(LEN($B789)=0,"",IF(AND($B789&gt;0,VALUE(SUBSTITUTE($B789,"6","0"))=$B789),1,0)),"")</f>
        <v/>
      </c>
      <c r="J789" s="5" t="str">
        <f>IF(PhieuBauCu!$B$2&gt;6,IF(LEN($B789)=0,"",IF(AND($B789&gt;0,VALUE(SUBSTITUTE($B789,"7","0"))=$B789),1,0)),"")</f>
        <v/>
      </c>
      <c r="K789" s="5" t="str">
        <f>IF(PhieuBauCu!$B$2&gt;7,IF(LEN($B789)=0,"",IF(AND($B789&gt;0,VALUE(SUBSTITUTE($B789,"8","0"))=$B789),1,0)),"")</f>
        <v/>
      </c>
      <c r="L789" s="5" t="str">
        <f>IF(PhieuBauCu!$B$2&gt;8,IF(LEN($B789)=0,"",IF(AND($B789&gt;0,VALUE(SUBSTITUTE($B789,"9","0"))=$B789),1,0)),"")</f>
        <v/>
      </c>
      <c r="M789" s="9">
        <f t="shared" si="25"/>
        <v>0</v>
      </c>
      <c r="N789" s="36">
        <f>IF(AND(M789&lt;=PhieuBauCu!$B$13,M789&gt;=1),1,0)</f>
        <v>0</v>
      </c>
    </row>
    <row r="790" spans="1:14" ht="28.5" customHeight="1">
      <c r="A790" s="2">
        <v>785</v>
      </c>
      <c r="B790" s="3"/>
      <c r="C790" s="48" t="str">
        <f t="shared" si="24"/>
        <v/>
      </c>
      <c r="D790" s="5" t="str">
        <f>IF(PhieuBauCu!$B$2&gt;0,IF(LEN($B790)=0,"",IF(AND($B790&gt;0,VALUE(SUBSTITUTE($B790,"1","0"))=$B790),1,0)),"")</f>
        <v/>
      </c>
      <c r="E790" s="5" t="str">
        <f>IF(PhieuBauCu!$B$2&gt;1,IF(LEN($B790)=0,"",IF(AND($B790&gt;0,VALUE(SUBSTITUTE($B790,"2","0"))=$B790),1,0)),"")</f>
        <v/>
      </c>
      <c r="F790" s="5" t="str">
        <f>IF(PhieuBauCu!$B$2&gt;2,IF(LEN($B790)=0,"",IF(AND($B790&gt;0,VALUE(SUBSTITUTE($B790,"3","0"))=$B790),1,0)),"")</f>
        <v/>
      </c>
      <c r="G790" s="5" t="str">
        <f>IF(PhieuBauCu!$B$2&gt;3,IF(LEN($B790)=0,"",IF(AND($B790&gt;0,VALUE(SUBSTITUTE($B790,"4","0"))=$B790),1,0)),"")</f>
        <v/>
      </c>
      <c r="H790" s="5" t="str">
        <f>IF(PhieuBauCu!$B$2&gt;4,IF(LEN($B790)=0,"",IF(AND($B790&gt;0,VALUE(SUBSTITUTE($B790,"5","0"))=$B790),1,0)),"")</f>
        <v/>
      </c>
      <c r="I790" s="5" t="str">
        <f>IF(PhieuBauCu!$B$2&gt;5,IF(LEN($B790)=0,"",IF(AND($B790&gt;0,VALUE(SUBSTITUTE($B790,"6","0"))=$B790),1,0)),"")</f>
        <v/>
      </c>
      <c r="J790" s="5" t="str">
        <f>IF(PhieuBauCu!$B$2&gt;6,IF(LEN($B790)=0,"",IF(AND($B790&gt;0,VALUE(SUBSTITUTE($B790,"7","0"))=$B790),1,0)),"")</f>
        <v/>
      </c>
      <c r="K790" s="5" t="str">
        <f>IF(PhieuBauCu!$B$2&gt;7,IF(LEN($B790)=0,"",IF(AND($B790&gt;0,VALUE(SUBSTITUTE($B790,"8","0"))=$B790),1,0)),"")</f>
        <v/>
      </c>
      <c r="L790" s="5" t="str">
        <f>IF(PhieuBauCu!$B$2&gt;8,IF(LEN($B790)=0,"",IF(AND($B790&gt;0,VALUE(SUBSTITUTE($B790,"9","0"))=$B790),1,0)),"")</f>
        <v/>
      </c>
      <c r="M790" s="9">
        <f t="shared" si="25"/>
        <v>0</v>
      </c>
      <c r="N790" s="36">
        <f>IF(AND(M790&lt;=PhieuBauCu!$B$13,M790&gt;=1),1,0)</f>
        <v>0</v>
      </c>
    </row>
    <row r="791" spans="1:14" ht="28.5" customHeight="1">
      <c r="A791" s="2">
        <v>786</v>
      </c>
      <c r="B791" s="3"/>
      <c r="C791" s="48" t="str">
        <f t="shared" si="24"/>
        <v/>
      </c>
      <c r="D791" s="5" t="str">
        <f>IF(PhieuBauCu!$B$2&gt;0,IF(LEN($B791)=0,"",IF(AND($B791&gt;0,VALUE(SUBSTITUTE($B791,"1","0"))=$B791),1,0)),"")</f>
        <v/>
      </c>
      <c r="E791" s="5" t="str">
        <f>IF(PhieuBauCu!$B$2&gt;1,IF(LEN($B791)=0,"",IF(AND($B791&gt;0,VALUE(SUBSTITUTE($B791,"2","0"))=$B791),1,0)),"")</f>
        <v/>
      </c>
      <c r="F791" s="5" t="str">
        <f>IF(PhieuBauCu!$B$2&gt;2,IF(LEN($B791)=0,"",IF(AND($B791&gt;0,VALUE(SUBSTITUTE($B791,"3","0"))=$B791),1,0)),"")</f>
        <v/>
      </c>
      <c r="G791" s="5" t="str">
        <f>IF(PhieuBauCu!$B$2&gt;3,IF(LEN($B791)=0,"",IF(AND($B791&gt;0,VALUE(SUBSTITUTE($B791,"4","0"))=$B791),1,0)),"")</f>
        <v/>
      </c>
      <c r="H791" s="5" t="str">
        <f>IF(PhieuBauCu!$B$2&gt;4,IF(LEN($B791)=0,"",IF(AND($B791&gt;0,VALUE(SUBSTITUTE($B791,"5","0"))=$B791),1,0)),"")</f>
        <v/>
      </c>
      <c r="I791" s="5" t="str">
        <f>IF(PhieuBauCu!$B$2&gt;5,IF(LEN($B791)=0,"",IF(AND($B791&gt;0,VALUE(SUBSTITUTE($B791,"6","0"))=$B791),1,0)),"")</f>
        <v/>
      </c>
      <c r="J791" s="5" t="str">
        <f>IF(PhieuBauCu!$B$2&gt;6,IF(LEN($B791)=0,"",IF(AND($B791&gt;0,VALUE(SUBSTITUTE($B791,"7","0"))=$B791),1,0)),"")</f>
        <v/>
      </c>
      <c r="K791" s="5" t="str">
        <f>IF(PhieuBauCu!$B$2&gt;7,IF(LEN($B791)=0,"",IF(AND($B791&gt;0,VALUE(SUBSTITUTE($B791,"8","0"))=$B791),1,0)),"")</f>
        <v/>
      </c>
      <c r="L791" s="5" t="str">
        <f>IF(PhieuBauCu!$B$2&gt;8,IF(LEN($B791)=0,"",IF(AND($B791&gt;0,VALUE(SUBSTITUTE($B791,"9","0"))=$B791),1,0)),"")</f>
        <v/>
      </c>
      <c r="M791" s="9">
        <f t="shared" si="25"/>
        <v>0</v>
      </c>
      <c r="N791" s="36">
        <f>IF(AND(M791&lt;=PhieuBauCu!$B$13,M791&gt;=1),1,0)</f>
        <v>0</v>
      </c>
    </row>
    <row r="792" spans="1:14" ht="28.5" customHeight="1">
      <c r="A792" s="2">
        <v>787</v>
      </c>
      <c r="B792" s="3"/>
      <c r="C792" s="48" t="str">
        <f t="shared" si="24"/>
        <v/>
      </c>
      <c r="D792" s="5" t="str">
        <f>IF(PhieuBauCu!$B$2&gt;0,IF(LEN($B792)=0,"",IF(AND($B792&gt;0,VALUE(SUBSTITUTE($B792,"1","0"))=$B792),1,0)),"")</f>
        <v/>
      </c>
      <c r="E792" s="5" t="str">
        <f>IF(PhieuBauCu!$B$2&gt;1,IF(LEN($B792)=0,"",IF(AND($B792&gt;0,VALUE(SUBSTITUTE($B792,"2","0"))=$B792),1,0)),"")</f>
        <v/>
      </c>
      <c r="F792" s="5" t="str">
        <f>IF(PhieuBauCu!$B$2&gt;2,IF(LEN($B792)=0,"",IF(AND($B792&gt;0,VALUE(SUBSTITUTE($B792,"3","0"))=$B792),1,0)),"")</f>
        <v/>
      </c>
      <c r="G792" s="5" t="str">
        <f>IF(PhieuBauCu!$B$2&gt;3,IF(LEN($B792)=0,"",IF(AND($B792&gt;0,VALUE(SUBSTITUTE($B792,"4","0"))=$B792),1,0)),"")</f>
        <v/>
      </c>
      <c r="H792" s="5" t="str">
        <f>IF(PhieuBauCu!$B$2&gt;4,IF(LEN($B792)=0,"",IF(AND($B792&gt;0,VALUE(SUBSTITUTE($B792,"5","0"))=$B792),1,0)),"")</f>
        <v/>
      </c>
      <c r="I792" s="5" t="str">
        <f>IF(PhieuBauCu!$B$2&gt;5,IF(LEN($B792)=0,"",IF(AND($B792&gt;0,VALUE(SUBSTITUTE($B792,"6","0"))=$B792),1,0)),"")</f>
        <v/>
      </c>
      <c r="J792" s="5" t="str">
        <f>IF(PhieuBauCu!$B$2&gt;6,IF(LEN($B792)=0,"",IF(AND($B792&gt;0,VALUE(SUBSTITUTE($B792,"7","0"))=$B792),1,0)),"")</f>
        <v/>
      </c>
      <c r="K792" s="5" t="str">
        <f>IF(PhieuBauCu!$B$2&gt;7,IF(LEN($B792)=0,"",IF(AND($B792&gt;0,VALUE(SUBSTITUTE($B792,"8","0"))=$B792),1,0)),"")</f>
        <v/>
      </c>
      <c r="L792" s="5" t="str">
        <f>IF(PhieuBauCu!$B$2&gt;8,IF(LEN($B792)=0,"",IF(AND($B792&gt;0,VALUE(SUBSTITUTE($B792,"9","0"))=$B792),1,0)),"")</f>
        <v/>
      </c>
      <c r="M792" s="9">
        <f t="shared" si="25"/>
        <v>0</v>
      </c>
      <c r="N792" s="36">
        <f>IF(AND(M792&lt;=PhieuBauCu!$B$13,M792&gt;=1),1,0)</f>
        <v>0</v>
      </c>
    </row>
    <row r="793" spans="1:14" ht="28.5" customHeight="1">
      <c r="A793" s="2">
        <v>788</v>
      </c>
      <c r="B793" s="3"/>
      <c r="C793" s="48" t="str">
        <f t="shared" si="24"/>
        <v/>
      </c>
      <c r="D793" s="5" t="str">
        <f>IF(PhieuBauCu!$B$2&gt;0,IF(LEN($B793)=0,"",IF(AND($B793&gt;0,VALUE(SUBSTITUTE($B793,"1","0"))=$B793),1,0)),"")</f>
        <v/>
      </c>
      <c r="E793" s="5" t="str">
        <f>IF(PhieuBauCu!$B$2&gt;1,IF(LEN($B793)=0,"",IF(AND($B793&gt;0,VALUE(SUBSTITUTE($B793,"2","0"))=$B793),1,0)),"")</f>
        <v/>
      </c>
      <c r="F793" s="5" t="str">
        <f>IF(PhieuBauCu!$B$2&gt;2,IF(LEN($B793)=0,"",IF(AND($B793&gt;0,VALUE(SUBSTITUTE($B793,"3","0"))=$B793),1,0)),"")</f>
        <v/>
      </c>
      <c r="G793" s="5" t="str">
        <f>IF(PhieuBauCu!$B$2&gt;3,IF(LEN($B793)=0,"",IF(AND($B793&gt;0,VALUE(SUBSTITUTE($B793,"4","0"))=$B793),1,0)),"")</f>
        <v/>
      </c>
      <c r="H793" s="5" t="str">
        <f>IF(PhieuBauCu!$B$2&gt;4,IF(LEN($B793)=0,"",IF(AND($B793&gt;0,VALUE(SUBSTITUTE($B793,"5","0"))=$B793),1,0)),"")</f>
        <v/>
      </c>
      <c r="I793" s="5" t="str">
        <f>IF(PhieuBauCu!$B$2&gt;5,IF(LEN($B793)=0,"",IF(AND($B793&gt;0,VALUE(SUBSTITUTE($B793,"6","0"))=$B793),1,0)),"")</f>
        <v/>
      </c>
      <c r="J793" s="5" t="str">
        <f>IF(PhieuBauCu!$B$2&gt;6,IF(LEN($B793)=0,"",IF(AND($B793&gt;0,VALUE(SUBSTITUTE($B793,"7","0"))=$B793),1,0)),"")</f>
        <v/>
      </c>
      <c r="K793" s="5" t="str">
        <f>IF(PhieuBauCu!$B$2&gt;7,IF(LEN($B793)=0,"",IF(AND($B793&gt;0,VALUE(SUBSTITUTE($B793,"8","0"))=$B793),1,0)),"")</f>
        <v/>
      </c>
      <c r="L793" s="5" t="str">
        <f>IF(PhieuBauCu!$B$2&gt;8,IF(LEN($B793)=0,"",IF(AND($B793&gt;0,VALUE(SUBSTITUTE($B793,"9","0"))=$B793),1,0)),"")</f>
        <v/>
      </c>
      <c r="M793" s="9">
        <f t="shared" si="25"/>
        <v>0</v>
      </c>
      <c r="N793" s="36">
        <f>IF(AND(M793&lt;=PhieuBauCu!$B$13,M793&gt;=1),1,0)</f>
        <v>0</v>
      </c>
    </row>
    <row r="794" spans="1:14" ht="28.5" customHeight="1">
      <c r="A794" s="2">
        <v>789</v>
      </c>
      <c r="B794" s="3"/>
      <c r="C794" s="48" t="str">
        <f t="shared" si="24"/>
        <v/>
      </c>
      <c r="D794" s="5" t="str">
        <f>IF(PhieuBauCu!$B$2&gt;0,IF(LEN($B794)=0,"",IF(AND($B794&gt;0,VALUE(SUBSTITUTE($B794,"1","0"))=$B794),1,0)),"")</f>
        <v/>
      </c>
      <c r="E794" s="5" t="str">
        <f>IF(PhieuBauCu!$B$2&gt;1,IF(LEN($B794)=0,"",IF(AND($B794&gt;0,VALUE(SUBSTITUTE($B794,"2","0"))=$B794),1,0)),"")</f>
        <v/>
      </c>
      <c r="F794" s="5" t="str">
        <f>IF(PhieuBauCu!$B$2&gt;2,IF(LEN($B794)=0,"",IF(AND($B794&gt;0,VALUE(SUBSTITUTE($B794,"3","0"))=$B794),1,0)),"")</f>
        <v/>
      </c>
      <c r="G794" s="5" t="str">
        <f>IF(PhieuBauCu!$B$2&gt;3,IF(LEN($B794)=0,"",IF(AND($B794&gt;0,VALUE(SUBSTITUTE($B794,"4","0"))=$B794),1,0)),"")</f>
        <v/>
      </c>
      <c r="H794" s="5" t="str">
        <f>IF(PhieuBauCu!$B$2&gt;4,IF(LEN($B794)=0,"",IF(AND($B794&gt;0,VALUE(SUBSTITUTE($B794,"5","0"))=$B794),1,0)),"")</f>
        <v/>
      </c>
      <c r="I794" s="5" t="str">
        <f>IF(PhieuBauCu!$B$2&gt;5,IF(LEN($B794)=0,"",IF(AND($B794&gt;0,VALUE(SUBSTITUTE($B794,"6","0"))=$B794),1,0)),"")</f>
        <v/>
      </c>
      <c r="J794" s="5" t="str">
        <f>IF(PhieuBauCu!$B$2&gt;6,IF(LEN($B794)=0,"",IF(AND($B794&gt;0,VALUE(SUBSTITUTE($B794,"7","0"))=$B794),1,0)),"")</f>
        <v/>
      </c>
      <c r="K794" s="5" t="str">
        <f>IF(PhieuBauCu!$B$2&gt;7,IF(LEN($B794)=0,"",IF(AND($B794&gt;0,VALUE(SUBSTITUTE($B794,"8","0"))=$B794),1,0)),"")</f>
        <v/>
      </c>
      <c r="L794" s="5" t="str">
        <f>IF(PhieuBauCu!$B$2&gt;8,IF(LEN($B794)=0,"",IF(AND($B794&gt;0,VALUE(SUBSTITUTE($B794,"9","0"))=$B794),1,0)),"")</f>
        <v/>
      </c>
      <c r="M794" s="9">
        <f t="shared" si="25"/>
        <v>0</v>
      </c>
      <c r="N794" s="36">
        <f>IF(AND(M794&lt;=PhieuBauCu!$B$13,M794&gt;=1),1,0)</f>
        <v>0</v>
      </c>
    </row>
    <row r="795" spans="1:14" ht="28.5" customHeight="1">
      <c r="A795" s="2">
        <v>790</v>
      </c>
      <c r="B795" s="3"/>
      <c r="C795" s="48" t="str">
        <f t="shared" si="24"/>
        <v/>
      </c>
      <c r="D795" s="5" t="str">
        <f>IF(PhieuBauCu!$B$2&gt;0,IF(LEN($B795)=0,"",IF(AND($B795&gt;0,VALUE(SUBSTITUTE($B795,"1","0"))=$B795),1,0)),"")</f>
        <v/>
      </c>
      <c r="E795" s="5" t="str">
        <f>IF(PhieuBauCu!$B$2&gt;1,IF(LEN($B795)=0,"",IF(AND($B795&gt;0,VALUE(SUBSTITUTE($B795,"2","0"))=$B795),1,0)),"")</f>
        <v/>
      </c>
      <c r="F795" s="5" t="str">
        <f>IF(PhieuBauCu!$B$2&gt;2,IF(LEN($B795)=0,"",IF(AND($B795&gt;0,VALUE(SUBSTITUTE($B795,"3","0"))=$B795),1,0)),"")</f>
        <v/>
      </c>
      <c r="G795" s="5" t="str">
        <f>IF(PhieuBauCu!$B$2&gt;3,IF(LEN($B795)=0,"",IF(AND($B795&gt;0,VALUE(SUBSTITUTE($B795,"4","0"))=$B795),1,0)),"")</f>
        <v/>
      </c>
      <c r="H795" s="5" t="str">
        <f>IF(PhieuBauCu!$B$2&gt;4,IF(LEN($B795)=0,"",IF(AND($B795&gt;0,VALUE(SUBSTITUTE($B795,"5","0"))=$B795),1,0)),"")</f>
        <v/>
      </c>
      <c r="I795" s="5" t="str">
        <f>IF(PhieuBauCu!$B$2&gt;5,IF(LEN($B795)=0,"",IF(AND($B795&gt;0,VALUE(SUBSTITUTE($B795,"6","0"))=$B795),1,0)),"")</f>
        <v/>
      </c>
      <c r="J795" s="5" t="str">
        <f>IF(PhieuBauCu!$B$2&gt;6,IF(LEN($B795)=0,"",IF(AND($B795&gt;0,VALUE(SUBSTITUTE($B795,"7","0"))=$B795),1,0)),"")</f>
        <v/>
      </c>
      <c r="K795" s="5" t="str">
        <f>IF(PhieuBauCu!$B$2&gt;7,IF(LEN($B795)=0,"",IF(AND($B795&gt;0,VALUE(SUBSTITUTE($B795,"8","0"))=$B795),1,0)),"")</f>
        <v/>
      </c>
      <c r="L795" s="5" t="str">
        <f>IF(PhieuBauCu!$B$2&gt;8,IF(LEN($B795)=0,"",IF(AND($B795&gt;0,VALUE(SUBSTITUTE($B795,"9","0"))=$B795),1,0)),"")</f>
        <v/>
      </c>
      <c r="M795" s="9">
        <f t="shared" si="25"/>
        <v>0</v>
      </c>
      <c r="N795" s="36">
        <f>IF(AND(M795&lt;=PhieuBauCu!$B$13,M795&gt;=1),1,0)</f>
        <v>0</v>
      </c>
    </row>
    <row r="796" spans="1:14" ht="28.5" customHeight="1">
      <c r="A796" s="2">
        <v>791</v>
      </c>
      <c r="B796" s="3"/>
      <c r="C796" s="48" t="str">
        <f t="shared" si="24"/>
        <v/>
      </c>
      <c r="D796" s="5" t="str">
        <f>IF(PhieuBauCu!$B$2&gt;0,IF(LEN($B796)=0,"",IF(AND($B796&gt;0,VALUE(SUBSTITUTE($B796,"1","0"))=$B796),1,0)),"")</f>
        <v/>
      </c>
      <c r="E796" s="5" t="str">
        <f>IF(PhieuBauCu!$B$2&gt;1,IF(LEN($B796)=0,"",IF(AND($B796&gt;0,VALUE(SUBSTITUTE($B796,"2","0"))=$B796),1,0)),"")</f>
        <v/>
      </c>
      <c r="F796" s="5" t="str">
        <f>IF(PhieuBauCu!$B$2&gt;2,IF(LEN($B796)=0,"",IF(AND($B796&gt;0,VALUE(SUBSTITUTE($B796,"3","0"))=$B796),1,0)),"")</f>
        <v/>
      </c>
      <c r="G796" s="5" t="str">
        <f>IF(PhieuBauCu!$B$2&gt;3,IF(LEN($B796)=0,"",IF(AND($B796&gt;0,VALUE(SUBSTITUTE($B796,"4","0"))=$B796),1,0)),"")</f>
        <v/>
      </c>
      <c r="H796" s="5" t="str">
        <f>IF(PhieuBauCu!$B$2&gt;4,IF(LEN($B796)=0,"",IF(AND($B796&gt;0,VALUE(SUBSTITUTE($B796,"5","0"))=$B796),1,0)),"")</f>
        <v/>
      </c>
      <c r="I796" s="5" t="str">
        <f>IF(PhieuBauCu!$B$2&gt;5,IF(LEN($B796)=0,"",IF(AND($B796&gt;0,VALUE(SUBSTITUTE($B796,"6","0"))=$B796),1,0)),"")</f>
        <v/>
      </c>
      <c r="J796" s="5" t="str">
        <f>IF(PhieuBauCu!$B$2&gt;6,IF(LEN($B796)=0,"",IF(AND($B796&gt;0,VALUE(SUBSTITUTE($B796,"7","0"))=$B796),1,0)),"")</f>
        <v/>
      </c>
      <c r="K796" s="5" t="str">
        <f>IF(PhieuBauCu!$B$2&gt;7,IF(LEN($B796)=0,"",IF(AND($B796&gt;0,VALUE(SUBSTITUTE($B796,"8","0"))=$B796),1,0)),"")</f>
        <v/>
      </c>
      <c r="L796" s="5" t="str">
        <f>IF(PhieuBauCu!$B$2&gt;8,IF(LEN($B796)=0,"",IF(AND($B796&gt;0,VALUE(SUBSTITUTE($B796,"9","0"))=$B796),1,0)),"")</f>
        <v/>
      </c>
      <c r="M796" s="9">
        <f t="shared" si="25"/>
        <v>0</v>
      </c>
      <c r="N796" s="36">
        <f>IF(AND(M796&lt;=PhieuBauCu!$B$13,M796&gt;=1),1,0)</f>
        <v>0</v>
      </c>
    </row>
    <row r="797" spans="1:14" ht="28.5" customHeight="1">
      <c r="A797" s="2">
        <v>792</v>
      </c>
      <c r="B797" s="3"/>
      <c r="C797" s="48" t="str">
        <f t="shared" si="24"/>
        <v/>
      </c>
      <c r="D797" s="5" t="str">
        <f>IF(PhieuBauCu!$B$2&gt;0,IF(LEN($B797)=0,"",IF(AND($B797&gt;0,VALUE(SUBSTITUTE($B797,"1","0"))=$B797),1,0)),"")</f>
        <v/>
      </c>
      <c r="E797" s="5" t="str">
        <f>IF(PhieuBauCu!$B$2&gt;1,IF(LEN($B797)=0,"",IF(AND($B797&gt;0,VALUE(SUBSTITUTE($B797,"2","0"))=$B797),1,0)),"")</f>
        <v/>
      </c>
      <c r="F797" s="5" t="str">
        <f>IF(PhieuBauCu!$B$2&gt;2,IF(LEN($B797)=0,"",IF(AND($B797&gt;0,VALUE(SUBSTITUTE($B797,"3","0"))=$B797),1,0)),"")</f>
        <v/>
      </c>
      <c r="G797" s="5" t="str">
        <f>IF(PhieuBauCu!$B$2&gt;3,IF(LEN($B797)=0,"",IF(AND($B797&gt;0,VALUE(SUBSTITUTE($B797,"4","0"))=$B797),1,0)),"")</f>
        <v/>
      </c>
      <c r="H797" s="5" t="str">
        <f>IF(PhieuBauCu!$B$2&gt;4,IF(LEN($B797)=0,"",IF(AND($B797&gt;0,VALUE(SUBSTITUTE($B797,"5","0"))=$B797),1,0)),"")</f>
        <v/>
      </c>
      <c r="I797" s="5" t="str">
        <f>IF(PhieuBauCu!$B$2&gt;5,IF(LEN($B797)=0,"",IF(AND($B797&gt;0,VALUE(SUBSTITUTE($B797,"6","0"))=$B797),1,0)),"")</f>
        <v/>
      </c>
      <c r="J797" s="5" t="str">
        <f>IF(PhieuBauCu!$B$2&gt;6,IF(LEN($B797)=0,"",IF(AND($B797&gt;0,VALUE(SUBSTITUTE($B797,"7","0"))=$B797),1,0)),"")</f>
        <v/>
      </c>
      <c r="K797" s="5" t="str">
        <f>IF(PhieuBauCu!$B$2&gt;7,IF(LEN($B797)=0,"",IF(AND($B797&gt;0,VALUE(SUBSTITUTE($B797,"8","0"))=$B797),1,0)),"")</f>
        <v/>
      </c>
      <c r="L797" s="5" t="str">
        <f>IF(PhieuBauCu!$B$2&gt;8,IF(LEN($B797)=0,"",IF(AND($B797&gt;0,VALUE(SUBSTITUTE($B797,"9","0"))=$B797),1,0)),"")</f>
        <v/>
      </c>
      <c r="M797" s="9">
        <f t="shared" si="25"/>
        <v>0</v>
      </c>
      <c r="N797" s="36">
        <f>IF(AND(M797&lt;=PhieuBauCu!$B$13,M797&gt;=1),1,0)</f>
        <v>0</v>
      </c>
    </row>
    <row r="798" spans="1:14" ht="28.5" customHeight="1">
      <c r="A798" s="2">
        <v>793</v>
      </c>
      <c r="B798" s="3"/>
      <c r="C798" s="48" t="str">
        <f t="shared" si="24"/>
        <v/>
      </c>
      <c r="D798" s="5" t="str">
        <f>IF(PhieuBauCu!$B$2&gt;0,IF(LEN($B798)=0,"",IF(AND($B798&gt;0,VALUE(SUBSTITUTE($B798,"1","0"))=$B798),1,0)),"")</f>
        <v/>
      </c>
      <c r="E798" s="5" t="str">
        <f>IF(PhieuBauCu!$B$2&gt;1,IF(LEN($B798)=0,"",IF(AND($B798&gt;0,VALUE(SUBSTITUTE($B798,"2","0"))=$B798),1,0)),"")</f>
        <v/>
      </c>
      <c r="F798" s="5" t="str">
        <f>IF(PhieuBauCu!$B$2&gt;2,IF(LEN($B798)=0,"",IF(AND($B798&gt;0,VALUE(SUBSTITUTE($B798,"3","0"))=$B798),1,0)),"")</f>
        <v/>
      </c>
      <c r="G798" s="5" t="str">
        <f>IF(PhieuBauCu!$B$2&gt;3,IF(LEN($B798)=0,"",IF(AND($B798&gt;0,VALUE(SUBSTITUTE($B798,"4","0"))=$B798),1,0)),"")</f>
        <v/>
      </c>
      <c r="H798" s="5" t="str">
        <f>IF(PhieuBauCu!$B$2&gt;4,IF(LEN($B798)=0,"",IF(AND($B798&gt;0,VALUE(SUBSTITUTE($B798,"5","0"))=$B798),1,0)),"")</f>
        <v/>
      </c>
      <c r="I798" s="5" t="str">
        <f>IF(PhieuBauCu!$B$2&gt;5,IF(LEN($B798)=0,"",IF(AND($B798&gt;0,VALUE(SUBSTITUTE($B798,"6","0"))=$B798),1,0)),"")</f>
        <v/>
      </c>
      <c r="J798" s="5" t="str">
        <f>IF(PhieuBauCu!$B$2&gt;6,IF(LEN($B798)=0,"",IF(AND($B798&gt;0,VALUE(SUBSTITUTE($B798,"7","0"))=$B798),1,0)),"")</f>
        <v/>
      </c>
      <c r="K798" s="5" t="str">
        <f>IF(PhieuBauCu!$B$2&gt;7,IF(LEN($B798)=0,"",IF(AND($B798&gt;0,VALUE(SUBSTITUTE($B798,"8","0"))=$B798),1,0)),"")</f>
        <v/>
      </c>
      <c r="L798" s="5" t="str">
        <f>IF(PhieuBauCu!$B$2&gt;8,IF(LEN($B798)=0,"",IF(AND($B798&gt;0,VALUE(SUBSTITUTE($B798,"9","0"))=$B798),1,0)),"")</f>
        <v/>
      </c>
      <c r="M798" s="9">
        <f t="shared" si="25"/>
        <v>0</v>
      </c>
      <c r="N798" s="36">
        <f>IF(AND(M798&lt;=PhieuBauCu!$B$13,M798&gt;=1),1,0)</f>
        <v>0</v>
      </c>
    </row>
    <row r="799" spans="1:14" ht="28.5" customHeight="1">
      <c r="A799" s="2">
        <v>794</v>
      </c>
      <c r="B799" s="3"/>
      <c r="C799" s="48" t="str">
        <f t="shared" si="24"/>
        <v/>
      </c>
      <c r="D799" s="5" t="str">
        <f>IF(PhieuBauCu!$B$2&gt;0,IF(LEN($B799)=0,"",IF(AND($B799&gt;0,VALUE(SUBSTITUTE($B799,"1","0"))=$B799),1,0)),"")</f>
        <v/>
      </c>
      <c r="E799" s="5" t="str">
        <f>IF(PhieuBauCu!$B$2&gt;1,IF(LEN($B799)=0,"",IF(AND($B799&gt;0,VALUE(SUBSTITUTE($B799,"2","0"))=$B799),1,0)),"")</f>
        <v/>
      </c>
      <c r="F799" s="5" t="str">
        <f>IF(PhieuBauCu!$B$2&gt;2,IF(LEN($B799)=0,"",IF(AND($B799&gt;0,VALUE(SUBSTITUTE($B799,"3","0"))=$B799),1,0)),"")</f>
        <v/>
      </c>
      <c r="G799" s="5" t="str">
        <f>IF(PhieuBauCu!$B$2&gt;3,IF(LEN($B799)=0,"",IF(AND($B799&gt;0,VALUE(SUBSTITUTE($B799,"4","0"))=$B799),1,0)),"")</f>
        <v/>
      </c>
      <c r="H799" s="5" t="str">
        <f>IF(PhieuBauCu!$B$2&gt;4,IF(LEN($B799)=0,"",IF(AND($B799&gt;0,VALUE(SUBSTITUTE($B799,"5","0"))=$B799),1,0)),"")</f>
        <v/>
      </c>
      <c r="I799" s="5" t="str">
        <f>IF(PhieuBauCu!$B$2&gt;5,IF(LEN($B799)=0,"",IF(AND($B799&gt;0,VALUE(SUBSTITUTE($B799,"6","0"))=$B799),1,0)),"")</f>
        <v/>
      </c>
      <c r="J799" s="5" t="str">
        <f>IF(PhieuBauCu!$B$2&gt;6,IF(LEN($B799)=0,"",IF(AND($B799&gt;0,VALUE(SUBSTITUTE($B799,"7","0"))=$B799),1,0)),"")</f>
        <v/>
      </c>
      <c r="K799" s="5" t="str">
        <f>IF(PhieuBauCu!$B$2&gt;7,IF(LEN($B799)=0,"",IF(AND($B799&gt;0,VALUE(SUBSTITUTE($B799,"8","0"))=$B799),1,0)),"")</f>
        <v/>
      </c>
      <c r="L799" s="5" t="str">
        <f>IF(PhieuBauCu!$B$2&gt;8,IF(LEN($B799)=0,"",IF(AND($B799&gt;0,VALUE(SUBSTITUTE($B799,"9","0"))=$B799),1,0)),"")</f>
        <v/>
      </c>
      <c r="M799" s="9">
        <f t="shared" si="25"/>
        <v>0</v>
      </c>
      <c r="N799" s="36">
        <f>IF(AND(M799&lt;=PhieuBauCu!$B$13,M799&gt;=1),1,0)</f>
        <v>0</v>
      </c>
    </row>
    <row r="800" spans="1:14" ht="28.5" customHeight="1">
      <c r="A800" s="2">
        <v>795</v>
      </c>
      <c r="B800" s="3"/>
      <c r="C800" s="48" t="str">
        <f t="shared" si="24"/>
        <v/>
      </c>
      <c r="D800" s="5" t="str">
        <f>IF(PhieuBauCu!$B$2&gt;0,IF(LEN($B800)=0,"",IF(AND($B800&gt;0,VALUE(SUBSTITUTE($B800,"1","0"))=$B800),1,0)),"")</f>
        <v/>
      </c>
      <c r="E800" s="5" t="str">
        <f>IF(PhieuBauCu!$B$2&gt;1,IF(LEN($B800)=0,"",IF(AND($B800&gt;0,VALUE(SUBSTITUTE($B800,"2","0"))=$B800),1,0)),"")</f>
        <v/>
      </c>
      <c r="F800" s="5" t="str">
        <f>IF(PhieuBauCu!$B$2&gt;2,IF(LEN($B800)=0,"",IF(AND($B800&gt;0,VALUE(SUBSTITUTE($B800,"3","0"))=$B800),1,0)),"")</f>
        <v/>
      </c>
      <c r="G800" s="5" t="str">
        <f>IF(PhieuBauCu!$B$2&gt;3,IF(LEN($B800)=0,"",IF(AND($B800&gt;0,VALUE(SUBSTITUTE($B800,"4","0"))=$B800),1,0)),"")</f>
        <v/>
      </c>
      <c r="H800" s="5" t="str">
        <f>IF(PhieuBauCu!$B$2&gt;4,IF(LEN($B800)=0,"",IF(AND($B800&gt;0,VALUE(SUBSTITUTE($B800,"5","0"))=$B800),1,0)),"")</f>
        <v/>
      </c>
      <c r="I800" s="5" t="str">
        <f>IF(PhieuBauCu!$B$2&gt;5,IF(LEN($B800)=0,"",IF(AND($B800&gt;0,VALUE(SUBSTITUTE($B800,"6","0"))=$B800),1,0)),"")</f>
        <v/>
      </c>
      <c r="J800" s="5" t="str">
        <f>IF(PhieuBauCu!$B$2&gt;6,IF(LEN($B800)=0,"",IF(AND($B800&gt;0,VALUE(SUBSTITUTE($B800,"7","0"))=$B800),1,0)),"")</f>
        <v/>
      </c>
      <c r="K800" s="5" t="str">
        <f>IF(PhieuBauCu!$B$2&gt;7,IF(LEN($B800)=0,"",IF(AND($B800&gt;0,VALUE(SUBSTITUTE($B800,"8","0"))=$B800),1,0)),"")</f>
        <v/>
      </c>
      <c r="L800" s="5" t="str">
        <f>IF(PhieuBauCu!$B$2&gt;8,IF(LEN($B800)=0,"",IF(AND($B800&gt;0,VALUE(SUBSTITUTE($B800,"9","0"))=$B800),1,0)),"")</f>
        <v/>
      </c>
      <c r="M800" s="9">
        <f t="shared" si="25"/>
        <v>0</v>
      </c>
      <c r="N800" s="36">
        <f>IF(AND(M800&lt;=PhieuBauCu!$B$13,M800&gt;=1),1,0)</f>
        <v>0</v>
      </c>
    </row>
    <row r="801" spans="1:14" ht="28.5" customHeight="1">
      <c r="A801" s="2">
        <v>796</v>
      </c>
      <c r="B801" s="3"/>
      <c r="C801" s="48" t="str">
        <f t="shared" si="24"/>
        <v/>
      </c>
      <c r="D801" s="5" t="str">
        <f>IF(PhieuBauCu!$B$2&gt;0,IF(LEN($B801)=0,"",IF(AND($B801&gt;0,VALUE(SUBSTITUTE($B801,"1","0"))=$B801),1,0)),"")</f>
        <v/>
      </c>
      <c r="E801" s="5" t="str">
        <f>IF(PhieuBauCu!$B$2&gt;1,IF(LEN($B801)=0,"",IF(AND($B801&gt;0,VALUE(SUBSTITUTE($B801,"2","0"))=$B801),1,0)),"")</f>
        <v/>
      </c>
      <c r="F801" s="5" t="str">
        <f>IF(PhieuBauCu!$B$2&gt;2,IF(LEN($B801)=0,"",IF(AND($B801&gt;0,VALUE(SUBSTITUTE($B801,"3","0"))=$B801),1,0)),"")</f>
        <v/>
      </c>
      <c r="G801" s="5" t="str">
        <f>IF(PhieuBauCu!$B$2&gt;3,IF(LEN($B801)=0,"",IF(AND($B801&gt;0,VALUE(SUBSTITUTE($B801,"4","0"))=$B801),1,0)),"")</f>
        <v/>
      </c>
      <c r="H801" s="5" t="str">
        <f>IF(PhieuBauCu!$B$2&gt;4,IF(LEN($B801)=0,"",IF(AND($B801&gt;0,VALUE(SUBSTITUTE($B801,"5","0"))=$B801),1,0)),"")</f>
        <v/>
      </c>
      <c r="I801" s="5" t="str">
        <f>IF(PhieuBauCu!$B$2&gt;5,IF(LEN($B801)=0,"",IF(AND($B801&gt;0,VALUE(SUBSTITUTE($B801,"6","0"))=$B801),1,0)),"")</f>
        <v/>
      </c>
      <c r="J801" s="5" t="str">
        <f>IF(PhieuBauCu!$B$2&gt;6,IF(LEN($B801)=0,"",IF(AND($B801&gt;0,VALUE(SUBSTITUTE($B801,"7","0"))=$B801),1,0)),"")</f>
        <v/>
      </c>
      <c r="K801" s="5" t="str">
        <f>IF(PhieuBauCu!$B$2&gt;7,IF(LEN($B801)=0,"",IF(AND($B801&gt;0,VALUE(SUBSTITUTE($B801,"8","0"))=$B801),1,0)),"")</f>
        <v/>
      </c>
      <c r="L801" s="5" t="str">
        <f>IF(PhieuBauCu!$B$2&gt;8,IF(LEN($B801)=0,"",IF(AND($B801&gt;0,VALUE(SUBSTITUTE($B801,"9","0"))=$B801),1,0)),"")</f>
        <v/>
      </c>
      <c r="M801" s="9">
        <f t="shared" si="25"/>
        <v>0</v>
      </c>
      <c r="N801" s="36">
        <f>IF(AND(M801&lt;=PhieuBauCu!$B$13,M801&gt;=1),1,0)</f>
        <v>0</v>
      </c>
    </row>
    <row r="802" spans="1:14" ht="28.5" customHeight="1">
      <c r="A802" s="2">
        <v>797</v>
      </c>
      <c r="B802" s="3"/>
      <c r="C802" s="48" t="str">
        <f t="shared" si="24"/>
        <v/>
      </c>
      <c r="D802" s="5" t="str">
        <f>IF(PhieuBauCu!$B$2&gt;0,IF(LEN($B802)=0,"",IF(AND($B802&gt;0,VALUE(SUBSTITUTE($B802,"1","0"))=$B802),1,0)),"")</f>
        <v/>
      </c>
      <c r="E802" s="5" t="str">
        <f>IF(PhieuBauCu!$B$2&gt;1,IF(LEN($B802)=0,"",IF(AND($B802&gt;0,VALUE(SUBSTITUTE($B802,"2","0"))=$B802),1,0)),"")</f>
        <v/>
      </c>
      <c r="F802" s="5" t="str">
        <f>IF(PhieuBauCu!$B$2&gt;2,IF(LEN($B802)=0,"",IF(AND($B802&gt;0,VALUE(SUBSTITUTE($B802,"3","0"))=$B802),1,0)),"")</f>
        <v/>
      </c>
      <c r="G802" s="5" t="str">
        <f>IF(PhieuBauCu!$B$2&gt;3,IF(LEN($B802)=0,"",IF(AND($B802&gt;0,VALUE(SUBSTITUTE($B802,"4","0"))=$B802),1,0)),"")</f>
        <v/>
      </c>
      <c r="H802" s="5" t="str">
        <f>IF(PhieuBauCu!$B$2&gt;4,IF(LEN($B802)=0,"",IF(AND($B802&gt;0,VALUE(SUBSTITUTE($B802,"5","0"))=$B802),1,0)),"")</f>
        <v/>
      </c>
      <c r="I802" s="5" t="str">
        <f>IF(PhieuBauCu!$B$2&gt;5,IF(LEN($B802)=0,"",IF(AND($B802&gt;0,VALUE(SUBSTITUTE($B802,"6","0"))=$B802),1,0)),"")</f>
        <v/>
      </c>
      <c r="J802" s="5" t="str">
        <f>IF(PhieuBauCu!$B$2&gt;6,IF(LEN($B802)=0,"",IF(AND($B802&gt;0,VALUE(SUBSTITUTE($B802,"7","0"))=$B802),1,0)),"")</f>
        <v/>
      </c>
      <c r="K802" s="5" t="str">
        <f>IF(PhieuBauCu!$B$2&gt;7,IF(LEN($B802)=0,"",IF(AND($B802&gt;0,VALUE(SUBSTITUTE($B802,"8","0"))=$B802),1,0)),"")</f>
        <v/>
      </c>
      <c r="L802" s="5" t="str">
        <f>IF(PhieuBauCu!$B$2&gt;8,IF(LEN($B802)=0,"",IF(AND($B802&gt;0,VALUE(SUBSTITUTE($B802,"9","0"))=$B802),1,0)),"")</f>
        <v/>
      </c>
      <c r="M802" s="9">
        <f t="shared" si="25"/>
        <v>0</v>
      </c>
      <c r="N802" s="36">
        <f>IF(AND(M802&lt;=PhieuBauCu!$B$13,M802&gt;=1),1,0)</f>
        <v>0</v>
      </c>
    </row>
    <row r="803" spans="1:14" ht="28.5" customHeight="1">
      <c r="A803" s="2">
        <v>798</v>
      </c>
      <c r="B803" s="3"/>
      <c r="C803" s="48" t="str">
        <f t="shared" si="24"/>
        <v/>
      </c>
      <c r="D803" s="5" t="str">
        <f>IF(PhieuBauCu!$B$2&gt;0,IF(LEN($B803)=0,"",IF(AND($B803&gt;0,VALUE(SUBSTITUTE($B803,"1","0"))=$B803),1,0)),"")</f>
        <v/>
      </c>
      <c r="E803" s="5" t="str">
        <f>IF(PhieuBauCu!$B$2&gt;1,IF(LEN($B803)=0,"",IF(AND($B803&gt;0,VALUE(SUBSTITUTE($B803,"2","0"))=$B803),1,0)),"")</f>
        <v/>
      </c>
      <c r="F803" s="5" t="str">
        <f>IF(PhieuBauCu!$B$2&gt;2,IF(LEN($B803)=0,"",IF(AND($B803&gt;0,VALUE(SUBSTITUTE($B803,"3","0"))=$B803),1,0)),"")</f>
        <v/>
      </c>
      <c r="G803" s="5" t="str">
        <f>IF(PhieuBauCu!$B$2&gt;3,IF(LEN($B803)=0,"",IF(AND($B803&gt;0,VALUE(SUBSTITUTE($B803,"4","0"))=$B803),1,0)),"")</f>
        <v/>
      </c>
      <c r="H803" s="5" t="str">
        <f>IF(PhieuBauCu!$B$2&gt;4,IF(LEN($B803)=0,"",IF(AND($B803&gt;0,VALUE(SUBSTITUTE($B803,"5","0"))=$B803),1,0)),"")</f>
        <v/>
      </c>
      <c r="I803" s="5" t="str">
        <f>IF(PhieuBauCu!$B$2&gt;5,IF(LEN($B803)=0,"",IF(AND($B803&gt;0,VALUE(SUBSTITUTE($B803,"6","0"))=$B803),1,0)),"")</f>
        <v/>
      </c>
      <c r="J803" s="5" t="str">
        <f>IF(PhieuBauCu!$B$2&gt;6,IF(LEN($B803)=0,"",IF(AND($B803&gt;0,VALUE(SUBSTITUTE($B803,"7","0"))=$B803),1,0)),"")</f>
        <v/>
      </c>
      <c r="K803" s="5" t="str">
        <f>IF(PhieuBauCu!$B$2&gt;7,IF(LEN($B803)=0,"",IF(AND($B803&gt;0,VALUE(SUBSTITUTE($B803,"8","0"))=$B803),1,0)),"")</f>
        <v/>
      </c>
      <c r="L803" s="5" t="str">
        <f>IF(PhieuBauCu!$B$2&gt;8,IF(LEN($B803)=0,"",IF(AND($B803&gt;0,VALUE(SUBSTITUTE($B803,"9","0"))=$B803),1,0)),"")</f>
        <v/>
      </c>
      <c r="M803" s="9">
        <f t="shared" si="25"/>
        <v>0</v>
      </c>
      <c r="N803" s="36">
        <f>IF(AND(M803&lt;=PhieuBauCu!$B$13,M803&gt;=1),1,0)</f>
        <v>0</v>
      </c>
    </row>
    <row r="804" spans="1:14" ht="28.5" customHeight="1">
      <c r="A804" s="2">
        <v>799</v>
      </c>
      <c r="B804" s="3"/>
      <c r="C804" s="48" t="str">
        <f t="shared" si="24"/>
        <v/>
      </c>
      <c r="D804" s="5" t="str">
        <f>IF(PhieuBauCu!$B$2&gt;0,IF(LEN($B804)=0,"",IF(AND($B804&gt;0,VALUE(SUBSTITUTE($B804,"1","0"))=$B804),1,0)),"")</f>
        <v/>
      </c>
      <c r="E804" s="5" t="str">
        <f>IF(PhieuBauCu!$B$2&gt;1,IF(LEN($B804)=0,"",IF(AND($B804&gt;0,VALUE(SUBSTITUTE($B804,"2","0"))=$B804),1,0)),"")</f>
        <v/>
      </c>
      <c r="F804" s="5" t="str">
        <f>IF(PhieuBauCu!$B$2&gt;2,IF(LEN($B804)=0,"",IF(AND($B804&gt;0,VALUE(SUBSTITUTE($B804,"3","0"))=$B804),1,0)),"")</f>
        <v/>
      </c>
      <c r="G804" s="5" t="str">
        <f>IF(PhieuBauCu!$B$2&gt;3,IF(LEN($B804)=0,"",IF(AND($B804&gt;0,VALUE(SUBSTITUTE($B804,"4","0"))=$B804),1,0)),"")</f>
        <v/>
      </c>
      <c r="H804" s="5" t="str">
        <f>IF(PhieuBauCu!$B$2&gt;4,IF(LEN($B804)=0,"",IF(AND($B804&gt;0,VALUE(SUBSTITUTE($B804,"5","0"))=$B804),1,0)),"")</f>
        <v/>
      </c>
      <c r="I804" s="5" t="str">
        <f>IF(PhieuBauCu!$B$2&gt;5,IF(LEN($B804)=0,"",IF(AND($B804&gt;0,VALUE(SUBSTITUTE($B804,"6","0"))=$B804),1,0)),"")</f>
        <v/>
      </c>
      <c r="J804" s="5" t="str">
        <f>IF(PhieuBauCu!$B$2&gt;6,IF(LEN($B804)=0,"",IF(AND($B804&gt;0,VALUE(SUBSTITUTE($B804,"7","0"))=$B804),1,0)),"")</f>
        <v/>
      </c>
      <c r="K804" s="5" t="str">
        <f>IF(PhieuBauCu!$B$2&gt;7,IF(LEN($B804)=0,"",IF(AND($B804&gt;0,VALUE(SUBSTITUTE($B804,"8","0"))=$B804),1,0)),"")</f>
        <v/>
      </c>
      <c r="L804" s="5" t="str">
        <f>IF(PhieuBauCu!$B$2&gt;8,IF(LEN($B804)=0,"",IF(AND($B804&gt;0,VALUE(SUBSTITUTE($B804,"9","0"))=$B804),1,0)),"")</f>
        <v/>
      </c>
      <c r="M804" s="9">
        <f t="shared" si="25"/>
        <v>0</v>
      </c>
      <c r="N804" s="36">
        <f>IF(AND(M804&lt;=PhieuBauCu!$B$13,M804&gt;=1),1,0)</f>
        <v>0</v>
      </c>
    </row>
    <row r="805" spans="1:14" ht="28.5" customHeight="1">
      <c r="A805" s="2">
        <v>800</v>
      </c>
      <c r="B805" s="3"/>
      <c r="C805" s="48" t="str">
        <f t="shared" si="24"/>
        <v/>
      </c>
      <c r="D805" s="5" t="str">
        <f>IF(PhieuBauCu!$B$2&gt;0,IF(LEN($B805)=0,"",IF(AND($B805&gt;0,VALUE(SUBSTITUTE($B805,"1","0"))=$B805),1,0)),"")</f>
        <v/>
      </c>
      <c r="E805" s="5" t="str">
        <f>IF(PhieuBauCu!$B$2&gt;1,IF(LEN($B805)=0,"",IF(AND($B805&gt;0,VALUE(SUBSTITUTE($B805,"2","0"))=$B805),1,0)),"")</f>
        <v/>
      </c>
      <c r="F805" s="5" t="str">
        <f>IF(PhieuBauCu!$B$2&gt;2,IF(LEN($B805)=0,"",IF(AND($B805&gt;0,VALUE(SUBSTITUTE($B805,"3","0"))=$B805),1,0)),"")</f>
        <v/>
      </c>
      <c r="G805" s="5" t="str">
        <f>IF(PhieuBauCu!$B$2&gt;3,IF(LEN($B805)=0,"",IF(AND($B805&gt;0,VALUE(SUBSTITUTE($B805,"4","0"))=$B805),1,0)),"")</f>
        <v/>
      </c>
      <c r="H805" s="5" t="str">
        <f>IF(PhieuBauCu!$B$2&gt;4,IF(LEN($B805)=0,"",IF(AND($B805&gt;0,VALUE(SUBSTITUTE($B805,"5","0"))=$B805),1,0)),"")</f>
        <v/>
      </c>
      <c r="I805" s="5" t="str">
        <f>IF(PhieuBauCu!$B$2&gt;5,IF(LEN($B805)=0,"",IF(AND($B805&gt;0,VALUE(SUBSTITUTE($B805,"6","0"))=$B805),1,0)),"")</f>
        <v/>
      </c>
      <c r="J805" s="5" t="str">
        <f>IF(PhieuBauCu!$B$2&gt;6,IF(LEN($B805)=0,"",IF(AND($B805&gt;0,VALUE(SUBSTITUTE($B805,"7","0"))=$B805),1,0)),"")</f>
        <v/>
      </c>
      <c r="K805" s="5" t="str">
        <f>IF(PhieuBauCu!$B$2&gt;7,IF(LEN($B805)=0,"",IF(AND($B805&gt;0,VALUE(SUBSTITUTE($B805,"8","0"))=$B805),1,0)),"")</f>
        <v/>
      </c>
      <c r="L805" s="5" t="str">
        <f>IF(PhieuBauCu!$B$2&gt;8,IF(LEN($B805)=0,"",IF(AND($B805&gt;0,VALUE(SUBSTITUTE($B805,"9","0"))=$B805),1,0)),"")</f>
        <v/>
      </c>
      <c r="M805" s="9">
        <f t="shared" si="25"/>
        <v>0</v>
      </c>
      <c r="N805" s="36">
        <f>IF(AND(M805&lt;=PhieuBauCu!$B$13,M805&gt;=1),1,0)</f>
        <v>0</v>
      </c>
    </row>
    <row r="806" spans="1:14" ht="28.5" customHeight="1">
      <c r="A806" s="2">
        <v>801</v>
      </c>
      <c r="B806" s="3"/>
      <c r="C806" s="48" t="str">
        <f t="shared" si="24"/>
        <v/>
      </c>
      <c r="D806" s="5" t="str">
        <f>IF(PhieuBauCu!$B$2&gt;0,IF(LEN($B806)=0,"",IF(AND($B806&gt;0,VALUE(SUBSTITUTE($B806,"1","0"))=$B806),1,0)),"")</f>
        <v/>
      </c>
      <c r="E806" s="5" t="str">
        <f>IF(PhieuBauCu!$B$2&gt;1,IF(LEN($B806)=0,"",IF(AND($B806&gt;0,VALUE(SUBSTITUTE($B806,"2","0"))=$B806),1,0)),"")</f>
        <v/>
      </c>
      <c r="F806" s="5" t="str">
        <f>IF(PhieuBauCu!$B$2&gt;2,IF(LEN($B806)=0,"",IF(AND($B806&gt;0,VALUE(SUBSTITUTE($B806,"3","0"))=$B806),1,0)),"")</f>
        <v/>
      </c>
      <c r="G806" s="5" t="str">
        <f>IF(PhieuBauCu!$B$2&gt;3,IF(LEN($B806)=0,"",IF(AND($B806&gt;0,VALUE(SUBSTITUTE($B806,"4","0"))=$B806),1,0)),"")</f>
        <v/>
      </c>
      <c r="H806" s="5" t="str">
        <f>IF(PhieuBauCu!$B$2&gt;4,IF(LEN($B806)=0,"",IF(AND($B806&gt;0,VALUE(SUBSTITUTE($B806,"5","0"))=$B806),1,0)),"")</f>
        <v/>
      </c>
      <c r="I806" s="5" t="str">
        <f>IF(PhieuBauCu!$B$2&gt;5,IF(LEN($B806)=0,"",IF(AND($B806&gt;0,VALUE(SUBSTITUTE($B806,"6","0"))=$B806),1,0)),"")</f>
        <v/>
      </c>
      <c r="J806" s="5" t="str">
        <f>IF(PhieuBauCu!$B$2&gt;6,IF(LEN($B806)=0,"",IF(AND($B806&gt;0,VALUE(SUBSTITUTE($B806,"7","0"))=$B806),1,0)),"")</f>
        <v/>
      </c>
      <c r="K806" s="5" t="str">
        <f>IF(PhieuBauCu!$B$2&gt;7,IF(LEN($B806)=0,"",IF(AND($B806&gt;0,VALUE(SUBSTITUTE($B806,"8","0"))=$B806),1,0)),"")</f>
        <v/>
      </c>
      <c r="L806" s="5" t="str">
        <f>IF(PhieuBauCu!$B$2&gt;8,IF(LEN($B806)=0,"",IF(AND($B806&gt;0,VALUE(SUBSTITUTE($B806,"9","0"))=$B806),1,0)),"")</f>
        <v/>
      </c>
      <c r="M806" s="9">
        <f t="shared" si="25"/>
        <v>0</v>
      </c>
      <c r="N806" s="36">
        <f>IF(AND(M806&lt;=PhieuBauCu!$B$13,M806&gt;=1),1,0)</f>
        <v>0</v>
      </c>
    </row>
    <row r="807" spans="1:14" ht="28.5" customHeight="1">
      <c r="A807" s="2">
        <v>802</v>
      </c>
      <c r="B807" s="3"/>
      <c r="C807" s="48" t="str">
        <f t="shared" si="24"/>
        <v/>
      </c>
      <c r="D807" s="5" t="str">
        <f>IF(PhieuBauCu!$B$2&gt;0,IF(LEN($B807)=0,"",IF(AND($B807&gt;0,VALUE(SUBSTITUTE($B807,"1","0"))=$B807),1,0)),"")</f>
        <v/>
      </c>
      <c r="E807" s="5" t="str">
        <f>IF(PhieuBauCu!$B$2&gt;1,IF(LEN($B807)=0,"",IF(AND($B807&gt;0,VALUE(SUBSTITUTE($B807,"2","0"))=$B807),1,0)),"")</f>
        <v/>
      </c>
      <c r="F807" s="5" t="str">
        <f>IF(PhieuBauCu!$B$2&gt;2,IF(LEN($B807)=0,"",IF(AND($B807&gt;0,VALUE(SUBSTITUTE($B807,"3","0"))=$B807),1,0)),"")</f>
        <v/>
      </c>
      <c r="G807" s="5" t="str">
        <f>IF(PhieuBauCu!$B$2&gt;3,IF(LEN($B807)=0,"",IF(AND($B807&gt;0,VALUE(SUBSTITUTE($B807,"4","0"))=$B807),1,0)),"")</f>
        <v/>
      </c>
      <c r="H807" s="5" t="str">
        <f>IF(PhieuBauCu!$B$2&gt;4,IF(LEN($B807)=0,"",IF(AND($B807&gt;0,VALUE(SUBSTITUTE($B807,"5","0"))=$B807),1,0)),"")</f>
        <v/>
      </c>
      <c r="I807" s="5" t="str">
        <f>IF(PhieuBauCu!$B$2&gt;5,IF(LEN($B807)=0,"",IF(AND($B807&gt;0,VALUE(SUBSTITUTE($B807,"6","0"))=$B807),1,0)),"")</f>
        <v/>
      </c>
      <c r="J807" s="5" t="str">
        <f>IF(PhieuBauCu!$B$2&gt;6,IF(LEN($B807)=0,"",IF(AND($B807&gt;0,VALUE(SUBSTITUTE($B807,"7","0"))=$B807),1,0)),"")</f>
        <v/>
      </c>
      <c r="K807" s="5" t="str">
        <f>IF(PhieuBauCu!$B$2&gt;7,IF(LEN($B807)=0,"",IF(AND($B807&gt;0,VALUE(SUBSTITUTE($B807,"8","0"))=$B807),1,0)),"")</f>
        <v/>
      </c>
      <c r="L807" s="5" t="str">
        <f>IF(PhieuBauCu!$B$2&gt;8,IF(LEN($B807)=0,"",IF(AND($B807&gt;0,VALUE(SUBSTITUTE($B807,"9","0"))=$B807),1,0)),"")</f>
        <v/>
      </c>
      <c r="M807" s="9">
        <f t="shared" si="25"/>
        <v>0</v>
      </c>
      <c r="N807" s="36">
        <f>IF(AND(M807&lt;=PhieuBauCu!$B$13,M807&gt;=1),1,0)</f>
        <v>0</v>
      </c>
    </row>
    <row r="808" spans="1:14" ht="28.5" customHeight="1">
      <c r="A808" s="2">
        <v>803</v>
      </c>
      <c r="B808" s="3"/>
      <c r="C808" s="48" t="str">
        <f t="shared" si="24"/>
        <v/>
      </c>
      <c r="D808" s="5" t="str">
        <f>IF(PhieuBauCu!$B$2&gt;0,IF(LEN($B808)=0,"",IF(AND($B808&gt;0,VALUE(SUBSTITUTE($B808,"1","0"))=$B808),1,0)),"")</f>
        <v/>
      </c>
      <c r="E808" s="5" t="str">
        <f>IF(PhieuBauCu!$B$2&gt;1,IF(LEN($B808)=0,"",IF(AND($B808&gt;0,VALUE(SUBSTITUTE($B808,"2","0"))=$B808),1,0)),"")</f>
        <v/>
      </c>
      <c r="F808" s="5" t="str">
        <f>IF(PhieuBauCu!$B$2&gt;2,IF(LEN($B808)=0,"",IF(AND($B808&gt;0,VALUE(SUBSTITUTE($B808,"3","0"))=$B808),1,0)),"")</f>
        <v/>
      </c>
      <c r="G808" s="5" t="str">
        <f>IF(PhieuBauCu!$B$2&gt;3,IF(LEN($B808)=0,"",IF(AND($B808&gt;0,VALUE(SUBSTITUTE($B808,"4","0"))=$B808),1,0)),"")</f>
        <v/>
      </c>
      <c r="H808" s="5" t="str">
        <f>IF(PhieuBauCu!$B$2&gt;4,IF(LEN($B808)=0,"",IF(AND($B808&gt;0,VALUE(SUBSTITUTE($B808,"5","0"))=$B808),1,0)),"")</f>
        <v/>
      </c>
      <c r="I808" s="5" t="str">
        <f>IF(PhieuBauCu!$B$2&gt;5,IF(LEN($B808)=0,"",IF(AND($B808&gt;0,VALUE(SUBSTITUTE($B808,"6","0"))=$B808),1,0)),"")</f>
        <v/>
      </c>
      <c r="J808" s="5" t="str">
        <f>IF(PhieuBauCu!$B$2&gt;6,IF(LEN($B808)=0,"",IF(AND($B808&gt;0,VALUE(SUBSTITUTE($B808,"7","0"))=$B808),1,0)),"")</f>
        <v/>
      </c>
      <c r="K808" s="5" t="str">
        <f>IF(PhieuBauCu!$B$2&gt;7,IF(LEN($B808)=0,"",IF(AND($B808&gt;0,VALUE(SUBSTITUTE($B808,"8","0"))=$B808),1,0)),"")</f>
        <v/>
      </c>
      <c r="L808" s="5" t="str">
        <f>IF(PhieuBauCu!$B$2&gt;8,IF(LEN($B808)=0,"",IF(AND($B808&gt;0,VALUE(SUBSTITUTE($B808,"9","0"))=$B808),1,0)),"")</f>
        <v/>
      </c>
      <c r="M808" s="9">
        <f t="shared" si="25"/>
        <v>0</v>
      </c>
      <c r="N808" s="36">
        <f>IF(AND(M808&lt;=PhieuBauCu!$B$13,M808&gt;=1),1,0)</f>
        <v>0</v>
      </c>
    </row>
    <row r="809" spans="1:14" ht="28.5" customHeight="1">
      <c r="A809" s="2">
        <v>804</v>
      </c>
      <c r="B809" s="3"/>
      <c r="C809" s="48" t="str">
        <f t="shared" si="24"/>
        <v/>
      </c>
      <c r="D809" s="5" t="str">
        <f>IF(PhieuBauCu!$B$2&gt;0,IF(LEN($B809)=0,"",IF(AND($B809&gt;0,VALUE(SUBSTITUTE($B809,"1","0"))=$B809),1,0)),"")</f>
        <v/>
      </c>
      <c r="E809" s="5" t="str">
        <f>IF(PhieuBauCu!$B$2&gt;1,IF(LEN($B809)=0,"",IF(AND($B809&gt;0,VALUE(SUBSTITUTE($B809,"2","0"))=$B809),1,0)),"")</f>
        <v/>
      </c>
      <c r="F809" s="5" t="str">
        <f>IF(PhieuBauCu!$B$2&gt;2,IF(LEN($B809)=0,"",IF(AND($B809&gt;0,VALUE(SUBSTITUTE($B809,"3","0"))=$B809),1,0)),"")</f>
        <v/>
      </c>
      <c r="G809" s="5" t="str">
        <f>IF(PhieuBauCu!$B$2&gt;3,IF(LEN($B809)=0,"",IF(AND($B809&gt;0,VALUE(SUBSTITUTE($B809,"4","0"))=$B809),1,0)),"")</f>
        <v/>
      </c>
      <c r="H809" s="5" t="str">
        <f>IF(PhieuBauCu!$B$2&gt;4,IF(LEN($B809)=0,"",IF(AND($B809&gt;0,VALUE(SUBSTITUTE($B809,"5","0"))=$B809),1,0)),"")</f>
        <v/>
      </c>
      <c r="I809" s="5" t="str">
        <f>IF(PhieuBauCu!$B$2&gt;5,IF(LEN($B809)=0,"",IF(AND($B809&gt;0,VALUE(SUBSTITUTE($B809,"6","0"))=$B809),1,0)),"")</f>
        <v/>
      </c>
      <c r="J809" s="5" t="str">
        <f>IF(PhieuBauCu!$B$2&gt;6,IF(LEN($B809)=0,"",IF(AND($B809&gt;0,VALUE(SUBSTITUTE($B809,"7","0"))=$B809),1,0)),"")</f>
        <v/>
      </c>
      <c r="K809" s="5" t="str">
        <f>IF(PhieuBauCu!$B$2&gt;7,IF(LEN($B809)=0,"",IF(AND($B809&gt;0,VALUE(SUBSTITUTE($B809,"8","0"))=$B809),1,0)),"")</f>
        <v/>
      </c>
      <c r="L809" s="5" t="str">
        <f>IF(PhieuBauCu!$B$2&gt;8,IF(LEN($B809)=0,"",IF(AND($B809&gt;0,VALUE(SUBSTITUTE($B809,"9","0"))=$B809),1,0)),"")</f>
        <v/>
      </c>
      <c r="M809" s="9">
        <f t="shared" si="25"/>
        <v>0</v>
      </c>
      <c r="N809" s="36">
        <f>IF(AND(M809&lt;=PhieuBauCu!$B$13,M809&gt;=1),1,0)</f>
        <v>0</v>
      </c>
    </row>
    <row r="810" spans="1:14" ht="28.5" customHeight="1">
      <c r="A810" s="2">
        <v>805</v>
      </c>
      <c r="B810" s="3"/>
      <c r="C810" s="48" t="str">
        <f t="shared" si="24"/>
        <v/>
      </c>
      <c r="D810" s="5" t="str">
        <f>IF(PhieuBauCu!$B$2&gt;0,IF(LEN($B810)=0,"",IF(AND($B810&gt;0,VALUE(SUBSTITUTE($B810,"1","0"))=$B810),1,0)),"")</f>
        <v/>
      </c>
      <c r="E810" s="5" t="str">
        <f>IF(PhieuBauCu!$B$2&gt;1,IF(LEN($B810)=0,"",IF(AND($B810&gt;0,VALUE(SUBSTITUTE($B810,"2","0"))=$B810),1,0)),"")</f>
        <v/>
      </c>
      <c r="F810" s="5" t="str">
        <f>IF(PhieuBauCu!$B$2&gt;2,IF(LEN($B810)=0,"",IF(AND($B810&gt;0,VALUE(SUBSTITUTE($B810,"3","0"))=$B810),1,0)),"")</f>
        <v/>
      </c>
      <c r="G810" s="5" t="str">
        <f>IF(PhieuBauCu!$B$2&gt;3,IF(LEN($B810)=0,"",IF(AND($B810&gt;0,VALUE(SUBSTITUTE($B810,"4","0"))=$B810),1,0)),"")</f>
        <v/>
      </c>
      <c r="H810" s="5" t="str">
        <f>IF(PhieuBauCu!$B$2&gt;4,IF(LEN($B810)=0,"",IF(AND($B810&gt;0,VALUE(SUBSTITUTE($B810,"5","0"))=$B810),1,0)),"")</f>
        <v/>
      </c>
      <c r="I810" s="5" t="str">
        <f>IF(PhieuBauCu!$B$2&gt;5,IF(LEN($B810)=0,"",IF(AND($B810&gt;0,VALUE(SUBSTITUTE($B810,"6","0"))=$B810),1,0)),"")</f>
        <v/>
      </c>
      <c r="J810" s="5" t="str">
        <f>IF(PhieuBauCu!$B$2&gt;6,IF(LEN($B810)=0,"",IF(AND($B810&gt;0,VALUE(SUBSTITUTE($B810,"7","0"))=$B810),1,0)),"")</f>
        <v/>
      </c>
      <c r="K810" s="5" t="str">
        <f>IF(PhieuBauCu!$B$2&gt;7,IF(LEN($B810)=0,"",IF(AND($B810&gt;0,VALUE(SUBSTITUTE($B810,"8","0"))=$B810),1,0)),"")</f>
        <v/>
      </c>
      <c r="L810" s="5" t="str">
        <f>IF(PhieuBauCu!$B$2&gt;8,IF(LEN($B810)=0,"",IF(AND($B810&gt;0,VALUE(SUBSTITUTE($B810,"9","0"))=$B810),1,0)),"")</f>
        <v/>
      </c>
      <c r="M810" s="9">
        <f t="shared" si="25"/>
        <v>0</v>
      </c>
      <c r="N810" s="36">
        <f>IF(AND(M810&lt;=PhieuBauCu!$B$13,M810&gt;=1),1,0)</f>
        <v>0</v>
      </c>
    </row>
    <row r="811" spans="1:14" ht="28.5" customHeight="1">
      <c r="A811" s="2">
        <v>806</v>
      </c>
      <c r="B811" s="3"/>
      <c r="C811" s="48" t="str">
        <f t="shared" si="24"/>
        <v/>
      </c>
      <c r="D811" s="5" t="str">
        <f>IF(PhieuBauCu!$B$2&gt;0,IF(LEN($B811)=0,"",IF(AND($B811&gt;0,VALUE(SUBSTITUTE($B811,"1","0"))=$B811),1,0)),"")</f>
        <v/>
      </c>
      <c r="E811" s="5" t="str">
        <f>IF(PhieuBauCu!$B$2&gt;1,IF(LEN($B811)=0,"",IF(AND($B811&gt;0,VALUE(SUBSTITUTE($B811,"2","0"))=$B811),1,0)),"")</f>
        <v/>
      </c>
      <c r="F811" s="5" t="str">
        <f>IF(PhieuBauCu!$B$2&gt;2,IF(LEN($B811)=0,"",IF(AND($B811&gt;0,VALUE(SUBSTITUTE($B811,"3","0"))=$B811),1,0)),"")</f>
        <v/>
      </c>
      <c r="G811" s="5" t="str">
        <f>IF(PhieuBauCu!$B$2&gt;3,IF(LEN($B811)=0,"",IF(AND($B811&gt;0,VALUE(SUBSTITUTE($B811,"4","0"))=$B811),1,0)),"")</f>
        <v/>
      </c>
      <c r="H811" s="5" t="str">
        <f>IF(PhieuBauCu!$B$2&gt;4,IF(LEN($B811)=0,"",IF(AND($B811&gt;0,VALUE(SUBSTITUTE($B811,"5","0"))=$B811),1,0)),"")</f>
        <v/>
      </c>
      <c r="I811" s="5" t="str">
        <f>IF(PhieuBauCu!$B$2&gt;5,IF(LEN($B811)=0,"",IF(AND($B811&gt;0,VALUE(SUBSTITUTE($B811,"6","0"))=$B811),1,0)),"")</f>
        <v/>
      </c>
      <c r="J811" s="5" t="str">
        <f>IF(PhieuBauCu!$B$2&gt;6,IF(LEN($B811)=0,"",IF(AND($B811&gt;0,VALUE(SUBSTITUTE($B811,"7","0"))=$B811),1,0)),"")</f>
        <v/>
      </c>
      <c r="K811" s="5" t="str">
        <f>IF(PhieuBauCu!$B$2&gt;7,IF(LEN($B811)=0,"",IF(AND($B811&gt;0,VALUE(SUBSTITUTE($B811,"8","0"))=$B811),1,0)),"")</f>
        <v/>
      </c>
      <c r="L811" s="5" t="str">
        <f>IF(PhieuBauCu!$B$2&gt;8,IF(LEN($B811)=0,"",IF(AND($B811&gt;0,VALUE(SUBSTITUTE($B811,"9","0"))=$B811),1,0)),"")</f>
        <v/>
      </c>
      <c r="M811" s="9">
        <f t="shared" si="25"/>
        <v>0</v>
      </c>
      <c r="N811" s="36">
        <f>IF(AND(M811&lt;=PhieuBauCu!$B$13,M811&gt;=1),1,0)</f>
        <v>0</v>
      </c>
    </row>
    <row r="812" spans="1:14" ht="28.5" customHeight="1">
      <c r="A812" s="2">
        <v>807</v>
      </c>
      <c r="B812" s="3"/>
      <c r="C812" s="48" t="str">
        <f t="shared" si="24"/>
        <v/>
      </c>
      <c r="D812" s="5" t="str">
        <f>IF(PhieuBauCu!$B$2&gt;0,IF(LEN($B812)=0,"",IF(AND($B812&gt;0,VALUE(SUBSTITUTE($B812,"1","0"))=$B812),1,0)),"")</f>
        <v/>
      </c>
      <c r="E812" s="5" t="str">
        <f>IF(PhieuBauCu!$B$2&gt;1,IF(LEN($B812)=0,"",IF(AND($B812&gt;0,VALUE(SUBSTITUTE($B812,"2","0"))=$B812),1,0)),"")</f>
        <v/>
      </c>
      <c r="F812" s="5" t="str">
        <f>IF(PhieuBauCu!$B$2&gt;2,IF(LEN($B812)=0,"",IF(AND($B812&gt;0,VALUE(SUBSTITUTE($B812,"3","0"))=$B812),1,0)),"")</f>
        <v/>
      </c>
      <c r="G812" s="5" t="str">
        <f>IF(PhieuBauCu!$B$2&gt;3,IF(LEN($B812)=0,"",IF(AND($B812&gt;0,VALUE(SUBSTITUTE($B812,"4","0"))=$B812),1,0)),"")</f>
        <v/>
      </c>
      <c r="H812" s="5" t="str">
        <f>IF(PhieuBauCu!$B$2&gt;4,IF(LEN($B812)=0,"",IF(AND($B812&gt;0,VALUE(SUBSTITUTE($B812,"5","0"))=$B812),1,0)),"")</f>
        <v/>
      </c>
      <c r="I812" s="5" t="str">
        <f>IF(PhieuBauCu!$B$2&gt;5,IF(LEN($B812)=0,"",IF(AND($B812&gt;0,VALUE(SUBSTITUTE($B812,"6","0"))=$B812),1,0)),"")</f>
        <v/>
      </c>
      <c r="J812" s="5" t="str">
        <f>IF(PhieuBauCu!$B$2&gt;6,IF(LEN($B812)=0,"",IF(AND($B812&gt;0,VALUE(SUBSTITUTE($B812,"7","0"))=$B812),1,0)),"")</f>
        <v/>
      </c>
      <c r="K812" s="5" t="str">
        <f>IF(PhieuBauCu!$B$2&gt;7,IF(LEN($B812)=0,"",IF(AND($B812&gt;0,VALUE(SUBSTITUTE($B812,"8","0"))=$B812),1,0)),"")</f>
        <v/>
      </c>
      <c r="L812" s="5" t="str">
        <f>IF(PhieuBauCu!$B$2&gt;8,IF(LEN($B812)=0,"",IF(AND($B812&gt;0,VALUE(SUBSTITUTE($B812,"9","0"))=$B812),1,0)),"")</f>
        <v/>
      </c>
      <c r="M812" s="9">
        <f t="shared" si="25"/>
        <v>0</v>
      </c>
      <c r="N812" s="36">
        <f>IF(AND(M812&lt;=PhieuBauCu!$B$13,M812&gt;=1),1,0)</f>
        <v>0</v>
      </c>
    </row>
    <row r="813" spans="1:14" ht="28.5" customHeight="1">
      <c r="A813" s="2">
        <v>808</v>
      </c>
      <c r="B813" s="3"/>
      <c r="C813" s="48" t="str">
        <f t="shared" si="24"/>
        <v/>
      </c>
      <c r="D813" s="5" t="str">
        <f>IF(PhieuBauCu!$B$2&gt;0,IF(LEN($B813)=0,"",IF(AND($B813&gt;0,VALUE(SUBSTITUTE($B813,"1","0"))=$B813),1,0)),"")</f>
        <v/>
      </c>
      <c r="E813" s="5" t="str">
        <f>IF(PhieuBauCu!$B$2&gt;1,IF(LEN($B813)=0,"",IF(AND($B813&gt;0,VALUE(SUBSTITUTE($B813,"2","0"))=$B813),1,0)),"")</f>
        <v/>
      </c>
      <c r="F813" s="5" t="str">
        <f>IF(PhieuBauCu!$B$2&gt;2,IF(LEN($B813)=0,"",IF(AND($B813&gt;0,VALUE(SUBSTITUTE($B813,"3","0"))=$B813),1,0)),"")</f>
        <v/>
      </c>
      <c r="G813" s="5" t="str">
        <f>IF(PhieuBauCu!$B$2&gt;3,IF(LEN($B813)=0,"",IF(AND($B813&gt;0,VALUE(SUBSTITUTE($B813,"4","0"))=$B813),1,0)),"")</f>
        <v/>
      </c>
      <c r="H813" s="5" t="str">
        <f>IF(PhieuBauCu!$B$2&gt;4,IF(LEN($B813)=0,"",IF(AND($B813&gt;0,VALUE(SUBSTITUTE($B813,"5","0"))=$B813),1,0)),"")</f>
        <v/>
      </c>
      <c r="I813" s="5" t="str">
        <f>IF(PhieuBauCu!$B$2&gt;5,IF(LEN($B813)=0,"",IF(AND($B813&gt;0,VALUE(SUBSTITUTE($B813,"6","0"))=$B813),1,0)),"")</f>
        <v/>
      </c>
      <c r="J813" s="5" t="str">
        <f>IF(PhieuBauCu!$B$2&gt;6,IF(LEN($B813)=0,"",IF(AND($B813&gt;0,VALUE(SUBSTITUTE($B813,"7","0"))=$B813),1,0)),"")</f>
        <v/>
      </c>
      <c r="K813" s="5" t="str">
        <f>IF(PhieuBauCu!$B$2&gt;7,IF(LEN($B813)=0,"",IF(AND($B813&gt;0,VALUE(SUBSTITUTE($B813,"8","0"))=$B813),1,0)),"")</f>
        <v/>
      </c>
      <c r="L813" s="5" t="str">
        <f>IF(PhieuBauCu!$B$2&gt;8,IF(LEN($B813)=0,"",IF(AND($B813&gt;0,VALUE(SUBSTITUTE($B813,"9","0"))=$B813),1,0)),"")</f>
        <v/>
      </c>
      <c r="M813" s="9">
        <f t="shared" si="25"/>
        <v>0</v>
      </c>
      <c r="N813" s="36">
        <f>IF(AND(M813&lt;=PhieuBauCu!$B$13,M813&gt;=1),1,0)</f>
        <v>0</v>
      </c>
    </row>
    <row r="814" spans="1:14" ht="28.5" customHeight="1">
      <c r="A814" s="2">
        <v>809</v>
      </c>
      <c r="B814" s="3"/>
      <c r="C814" s="48" t="str">
        <f t="shared" si="24"/>
        <v/>
      </c>
      <c r="D814" s="5" t="str">
        <f>IF(PhieuBauCu!$B$2&gt;0,IF(LEN($B814)=0,"",IF(AND($B814&gt;0,VALUE(SUBSTITUTE($B814,"1","0"))=$B814),1,0)),"")</f>
        <v/>
      </c>
      <c r="E814" s="5" t="str">
        <f>IF(PhieuBauCu!$B$2&gt;1,IF(LEN($B814)=0,"",IF(AND($B814&gt;0,VALUE(SUBSTITUTE($B814,"2","0"))=$B814),1,0)),"")</f>
        <v/>
      </c>
      <c r="F814" s="5" t="str">
        <f>IF(PhieuBauCu!$B$2&gt;2,IF(LEN($B814)=0,"",IF(AND($B814&gt;0,VALUE(SUBSTITUTE($B814,"3","0"))=$B814),1,0)),"")</f>
        <v/>
      </c>
      <c r="G814" s="5" t="str">
        <f>IF(PhieuBauCu!$B$2&gt;3,IF(LEN($B814)=0,"",IF(AND($B814&gt;0,VALUE(SUBSTITUTE($B814,"4","0"))=$B814),1,0)),"")</f>
        <v/>
      </c>
      <c r="H814" s="5" t="str">
        <f>IF(PhieuBauCu!$B$2&gt;4,IF(LEN($B814)=0,"",IF(AND($B814&gt;0,VALUE(SUBSTITUTE($B814,"5","0"))=$B814),1,0)),"")</f>
        <v/>
      </c>
      <c r="I814" s="5" t="str">
        <f>IF(PhieuBauCu!$B$2&gt;5,IF(LEN($B814)=0,"",IF(AND($B814&gt;0,VALUE(SUBSTITUTE($B814,"6","0"))=$B814),1,0)),"")</f>
        <v/>
      </c>
      <c r="J814" s="5" t="str">
        <f>IF(PhieuBauCu!$B$2&gt;6,IF(LEN($B814)=0,"",IF(AND($B814&gt;0,VALUE(SUBSTITUTE($B814,"7","0"))=$B814),1,0)),"")</f>
        <v/>
      </c>
      <c r="K814" s="5" t="str">
        <f>IF(PhieuBauCu!$B$2&gt;7,IF(LEN($B814)=0,"",IF(AND($B814&gt;0,VALUE(SUBSTITUTE($B814,"8","0"))=$B814),1,0)),"")</f>
        <v/>
      </c>
      <c r="L814" s="5" t="str">
        <f>IF(PhieuBauCu!$B$2&gt;8,IF(LEN($B814)=0,"",IF(AND($B814&gt;0,VALUE(SUBSTITUTE($B814,"9","0"))=$B814),1,0)),"")</f>
        <v/>
      </c>
      <c r="M814" s="9">
        <f t="shared" si="25"/>
        <v>0</v>
      </c>
      <c r="N814" s="36">
        <f>IF(AND(M814&lt;=PhieuBauCu!$B$13,M814&gt;=1),1,0)</f>
        <v>0</v>
      </c>
    </row>
    <row r="815" spans="1:14" ht="28.5" customHeight="1">
      <c r="A815" s="2">
        <v>810</v>
      </c>
      <c r="B815" s="3"/>
      <c r="C815" s="48" t="str">
        <f t="shared" si="24"/>
        <v/>
      </c>
      <c r="D815" s="5" t="str">
        <f>IF(PhieuBauCu!$B$2&gt;0,IF(LEN($B815)=0,"",IF(AND($B815&gt;0,VALUE(SUBSTITUTE($B815,"1","0"))=$B815),1,0)),"")</f>
        <v/>
      </c>
      <c r="E815" s="5" t="str">
        <f>IF(PhieuBauCu!$B$2&gt;1,IF(LEN($B815)=0,"",IF(AND($B815&gt;0,VALUE(SUBSTITUTE($B815,"2","0"))=$B815),1,0)),"")</f>
        <v/>
      </c>
      <c r="F815" s="5" t="str">
        <f>IF(PhieuBauCu!$B$2&gt;2,IF(LEN($B815)=0,"",IF(AND($B815&gt;0,VALUE(SUBSTITUTE($B815,"3","0"))=$B815),1,0)),"")</f>
        <v/>
      </c>
      <c r="G815" s="5" t="str">
        <f>IF(PhieuBauCu!$B$2&gt;3,IF(LEN($B815)=0,"",IF(AND($B815&gt;0,VALUE(SUBSTITUTE($B815,"4","0"))=$B815),1,0)),"")</f>
        <v/>
      </c>
      <c r="H815" s="5" t="str">
        <f>IF(PhieuBauCu!$B$2&gt;4,IF(LEN($B815)=0,"",IF(AND($B815&gt;0,VALUE(SUBSTITUTE($B815,"5","0"))=$B815),1,0)),"")</f>
        <v/>
      </c>
      <c r="I815" s="5" t="str">
        <f>IF(PhieuBauCu!$B$2&gt;5,IF(LEN($B815)=0,"",IF(AND($B815&gt;0,VALUE(SUBSTITUTE($B815,"6","0"))=$B815),1,0)),"")</f>
        <v/>
      </c>
      <c r="J815" s="5" t="str">
        <f>IF(PhieuBauCu!$B$2&gt;6,IF(LEN($B815)=0,"",IF(AND($B815&gt;0,VALUE(SUBSTITUTE($B815,"7","0"))=$B815),1,0)),"")</f>
        <v/>
      </c>
      <c r="K815" s="5" t="str">
        <f>IF(PhieuBauCu!$B$2&gt;7,IF(LEN($B815)=0,"",IF(AND($B815&gt;0,VALUE(SUBSTITUTE($B815,"8","0"))=$B815),1,0)),"")</f>
        <v/>
      </c>
      <c r="L815" s="5" t="str">
        <f>IF(PhieuBauCu!$B$2&gt;8,IF(LEN($B815)=0,"",IF(AND($B815&gt;0,VALUE(SUBSTITUTE($B815,"9","0"))=$B815),1,0)),"")</f>
        <v/>
      </c>
      <c r="M815" s="9">
        <f t="shared" si="25"/>
        <v>0</v>
      </c>
      <c r="N815" s="36">
        <f>IF(AND(M815&lt;=PhieuBauCu!$B$13,M815&gt;=1),1,0)</f>
        <v>0</v>
      </c>
    </row>
    <row r="816" spans="1:14" ht="28.5" customHeight="1">
      <c r="A816" s="2">
        <v>811</v>
      </c>
      <c r="B816" s="3"/>
      <c r="C816" s="48" t="str">
        <f t="shared" si="24"/>
        <v/>
      </c>
      <c r="D816" s="5" t="str">
        <f>IF(PhieuBauCu!$B$2&gt;0,IF(LEN($B816)=0,"",IF(AND($B816&gt;0,VALUE(SUBSTITUTE($B816,"1","0"))=$B816),1,0)),"")</f>
        <v/>
      </c>
      <c r="E816" s="5" t="str">
        <f>IF(PhieuBauCu!$B$2&gt;1,IF(LEN($B816)=0,"",IF(AND($B816&gt;0,VALUE(SUBSTITUTE($B816,"2","0"))=$B816),1,0)),"")</f>
        <v/>
      </c>
      <c r="F816" s="5" t="str">
        <f>IF(PhieuBauCu!$B$2&gt;2,IF(LEN($B816)=0,"",IF(AND($B816&gt;0,VALUE(SUBSTITUTE($B816,"3","0"))=$B816),1,0)),"")</f>
        <v/>
      </c>
      <c r="G816" s="5" t="str">
        <f>IF(PhieuBauCu!$B$2&gt;3,IF(LEN($B816)=0,"",IF(AND($B816&gt;0,VALUE(SUBSTITUTE($B816,"4","0"))=$B816),1,0)),"")</f>
        <v/>
      </c>
      <c r="H816" s="5" t="str">
        <f>IF(PhieuBauCu!$B$2&gt;4,IF(LEN($B816)=0,"",IF(AND($B816&gt;0,VALUE(SUBSTITUTE($B816,"5","0"))=$B816),1,0)),"")</f>
        <v/>
      </c>
      <c r="I816" s="5" t="str">
        <f>IF(PhieuBauCu!$B$2&gt;5,IF(LEN($B816)=0,"",IF(AND($B816&gt;0,VALUE(SUBSTITUTE($B816,"6","0"))=$B816),1,0)),"")</f>
        <v/>
      </c>
      <c r="J816" s="5" t="str">
        <f>IF(PhieuBauCu!$B$2&gt;6,IF(LEN($B816)=0,"",IF(AND($B816&gt;0,VALUE(SUBSTITUTE($B816,"7","0"))=$B816),1,0)),"")</f>
        <v/>
      </c>
      <c r="K816" s="5" t="str">
        <f>IF(PhieuBauCu!$B$2&gt;7,IF(LEN($B816)=0,"",IF(AND($B816&gt;0,VALUE(SUBSTITUTE($B816,"8","0"))=$B816),1,0)),"")</f>
        <v/>
      </c>
      <c r="L816" s="5" t="str">
        <f>IF(PhieuBauCu!$B$2&gt;8,IF(LEN($B816)=0,"",IF(AND($B816&gt;0,VALUE(SUBSTITUTE($B816,"9","0"))=$B816),1,0)),"")</f>
        <v/>
      </c>
      <c r="M816" s="9">
        <f t="shared" si="25"/>
        <v>0</v>
      </c>
      <c r="N816" s="36">
        <f>IF(AND(M816&lt;=PhieuBauCu!$B$13,M816&gt;=1),1,0)</f>
        <v>0</v>
      </c>
    </row>
    <row r="817" spans="1:14" ht="28.5" customHeight="1">
      <c r="A817" s="2">
        <v>812</v>
      </c>
      <c r="B817" s="3"/>
      <c r="C817" s="48" t="str">
        <f t="shared" si="24"/>
        <v/>
      </c>
      <c r="D817" s="5" t="str">
        <f>IF(PhieuBauCu!$B$2&gt;0,IF(LEN($B817)=0,"",IF(AND($B817&gt;0,VALUE(SUBSTITUTE($B817,"1","0"))=$B817),1,0)),"")</f>
        <v/>
      </c>
      <c r="E817" s="5" t="str">
        <f>IF(PhieuBauCu!$B$2&gt;1,IF(LEN($B817)=0,"",IF(AND($B817&gt;0,VALUE(SUBSTITUTE($B817,"2","0"))=$B817),1,0)),"")</f>
        <v/>
      </c>
      <c r="F817" s="5" t="str">
        <f>IF(PhieuBauCu!$B$2&gt;2,IF(LEN($B817)=0,"",IF(AND($B817&gt;0,VALUE(SUBSTITUTE($B817,"3","0"))=$B817),1,0)),"")</f>
        <v/>
      </c>
      <c r="G817" s="5" t="str">
        <f>IF(PhieuBauCu!$B$2&gt;3,IF(LEN($B817)=0,"",IF(AND($B817&gt;0,VALUE(SUBSTITUTE($B817,"4","0"))=$B817),1,0)),"")</f>
        <v/>
      </c>
      <c r="H817" s="5" t="str">
        <f>IF(PhieuBauCu!$B$2&gt;4,IF(LEN($B817)=0,"",IF(AND($B817&gt;0,VALUE(SUBSTITUTE($B817,"5","0"))=$B817),1,0)),"")</f>
        <v/>
      </c>
      <c r="I817" s="5" t="str">
        <f>IF(PhieuBauCu!$B$2&gt;5,IF(LEN($B817)=0,"",IF(AND($B817&gt;0,VALUE(SUBSTITUTE($B817,"6","0"))=$B817),1,0)),"")</f>
        <v/>
      </c>
      <c r="J817" s="5" t="str">
        <f>IF(PhieuBauCu!$B$2&gt;6,IF(LEN($B817)=0,"",IF(AND($B817&gt;0,VALUE(SUBSTITUTE($B817,"7","0"))=$B817),1,0)),"")</f>
        <v/>
      </c>
      <c r="K817" s="5" t="str">
        <f>IF(PhieuBauCu!$B$2&gt;7,IF(LEN($B817)=0,"",IF(AND($B817&gt;0,VALUE(SUBSTITUTE($B817,"8","0"))=$B817),1,0)),"")</f>
        <v/>
      </c>
      <c r="L817" s="5" t="str">
        <f>IF(PhieuBauCu!$B$2&gt;8,IF(LEN($B817)=0,"",IF(AND($B817&gt;0,VALUE(SUBSTITUTE($B817,"9","0"))=$B817),1,0)),"")</f>
        <v/>
      </c>
      <c r="M817" s="9">
        <f t="shared" si="25"/>
        <v>0</v>
      </c>
      <c r="N817" s="36">
        <f>IF(AND(M817&lt;=PhieuBauCu!$B$13,M817&gt;=1),1,0)</f>
        <v>0</v>
      </c>
    </row>
    <row r="818" spans="1:14" ht="28.5" customHeight="1">
      <c r="A818" s="2">
        <v>813</v>
      </c>
      <c r="B818" s="3"/>
      <c r="C818" s="48" t="str">
        <f t="shared" si="24"/>
        <v/>
      </c>
      <c r="D818" s="5" t="str">
        <f>IF(PhieuBauCu!$B$2&gt;0,IF(LEN($B818)=0,"",IF(AND($B818&gt;0,VALUE(SUBSTITUTE($B818,"1","0"))=$B818),1,0)),"")</f>
        <v/>
      </c>
      <c r="E818" s="5" t="str">
        <f>IF(PhieuBauCu!$B$2&gt;1,IF(LEN($B818)=0,"",IF(AND($B818&gt;0,VALUE(SUBSTITUTE($B818,"2","0"))=$B818),1,0)),"")</f>
        <v/>
      </c>
      <c r="F818" s="5" t="str">
        <f>IF(PhieuBauCu!$B$2&gt;2,IF(LEN($B818)=0,"",IF(AND($B818&gt;0,VALUE(SUBSTITUTE($B818,"3","0"))=$B818),1,0)),"")</f>
        <v/>
      </c>
      <c r="G818" s="5" t="str">
        <f>IF(PhieuBauCu!$B$2&gt;3,IF(LEN($B818)=0,"",IF(AND($B818&gt;0,VALUE(SUBSTITUTE($B818,"4","0"))=$B818),1,0)),"")</f>
        <v/>
      </c>
      <c r="H818" s="5" t="str">
        <f>IF(PhieuBauCu!$B$2&gt;4,IF(LEN($B818)=0,"",IF(AND($B818&gt;0,VALUE(SUBSTITUTE($B818,"5","0"))=$B818),1,0)),"")</f>
        <v/>
      </c>
      <c r="I818" s="5" t="str">
        <f>IF(PhieuBauCu!$B$2&gt;5,IF(LEN($B818)=0,"",IF(AND($B818&gt;0,VALUE(SUBSTITUTE($B818,"6","0"))=$B818),1,0)),"")</f>
        <v/>
      </c>
      <c r="J818" s="5" t="str">
        <f>IF(PhieuBauCu!$B$2&gt;6,IF(LEN($B818)=0,"",IF(AND($B818&gt;0,VALUE(SUBSTITUTE($B818,"7","0"))=$B818),1,0)),"")</f>
        <v/>
      </c>
      <c r="K818" s="5" t="str">
        <f>IF(PhieuBauCu!$B$2&gt;7,IF(LEN($B818)=0,"",IF(AND($B818&gt;0,VALUE(SUBSTITUTE($B818,"8","0"))=$B818),1,0)),"")</f>
        <v/>
      </c>
      <c r="L818" s="5" t="str">
        <f>IF(PhieuBauCu!$B$2&gt;8,IF(LEN($B818)=0,"",IF(AND($B818&gt;0,VALUE(SUBSTITUTE($B818,"9","0"))=$B818),1,0)),"")</f>
        <v/>
      </c>
      <c r="M818" s="9">
        <f t="shared" si="25"/>
        <v>0</v>
      </c>
      <c r="N818" s="36">
        <f>IF(AND(M818&lt;=PhieuBauCu!$B$13,M818&gt;=1),1,0)</f>
        <v>0</v>
      </c>
    </row>
    <row r="819" spans="1:14" ht="28.5" customHeight="1">
      <c r="A819" s="2">
        <v>814</v>
      </c>
      <c r="B819" s="3"/>
      <c r="C819" s="48" t="str">
        <f t="shared" si="24"/>
        <v/>
      </c>
      <c r="D819" s="5" t="str">
        <f>IF(PhieuBauCu!$B$2&gt;0,IF(LEN($B819)=0,"",IF(AND($B819&gt;0,VALUE(SUBSTITUTE($B819,"1","0"))=$B819),1,0)),"")</f>
        <v/>
      </c>
      <c r="E819" s="5" t="str">
        <f>IF(PhieuBauCu!$B$2&gt;1,IF(LEN($B819)=0,"",IF(AND($B819&gt;0,VALUE(SUBSTITUTE($B819,"2","0"))=$B819),1,0)),"")</f>
        <v/>
      </c>
      <c r="F819" s="5" t="str">
        <f>IF(PhieuBauCu!$B$2&gt;2,IF(LEN($B819)=0,"",IF(AND($B819&gt;0,VALUE(SUBSTITUTE($B819,"3","0"))=$B819),1,0)),"")</f>
        <v/>
      </c>
      <c r="G819" s="5" t="str">
        <f>IF(PhieuBauCu!$B$2&gt;3,IF(LEN($B819)=0,"",IF(AND($B819&gt;0,VALUE(SUBSTITUTE($B819,"4","0"))=$B819),1,0)),"")</f>
        <v/>
      </c>
      <c r="H819" s="5" t="str">
        <f>IF(PhieuBauCu!$B$2&gt;4,IF(LEN($B819)=0,"",IF(AND($B819&gt;0,VALUE(SUBSTITUTE($B819,"5","0"))=$B819),1,0)),"")</f>
        <v/>
      </c>
      <c r="I819" s="5" t="str">
        <f>IF(PhieuBauCu!$B$2&gt;5,IF(LEN($B819)=0,"",IF(AND($B819&gt;0,VALUE(SUBSTITUTE($B819,"6","0"))=$B819),1,0)),"")</f>
        <v/>
      </c>
      <c r="J819" s="5" t="str">
        <f>IF(PhieuBauCu!$B$2&gt;6,IF(LEN($B819)=0,"",IF(AND($B819&gt;0,VALUE(SUBSTITUTE($B819,"7","0"))=$B819),1,0)),"")</f>
        <v/>
      </c>
      <c r="K819" s="5" t="str">
        <f>IF(PhieuBauCu!$B$2&gt;7,IF(LEN($B819)=0,"",IF(AND($B819&gt;0,VALUE(SUBSTITUTE($B819,"8","0"))=$B819),1,0)),"")</f>
        <v/>
      </c>
      <c r="L819" s="5" t="str">
        <f>IF(PhieuBauCu!$B$2&gt;8,IF(LEN($B819)=0,"",IF(AND($B819&gt;0,VALUE(SUBSTITUTE($B819,"9","0"))=$B819),1,0)),"")</f>
        <v/>
      </c>
      <c r="M819" s="9">
        <f t="shared" si="25"/>
        <v>0</v>
      </c>
      <c r="N819" s="36">
        <f>IF(AND(M819&lt;=PhieuBauCu!$B$13,M819&gt;=1),1,0)</f>
        <v>0</v>
      </c>
    </row>
    <row r="820" spans="1:14" ht="28.5" customHeight="1">
      <c r="A820" s="2">
        <v>815</v>
      </c>
      <c r="B820" s="3"/>
      <c r="C820" s="48" t="str">
        <f t="shared" si="24"/>
        <v/>
      </c>
      <c r="D820" s="5" t="str">
        <f>IF(PhieuBauCu!$B$2&gt;0,IF(LEN($B820)=0,"",IF(AND($B820&gt;0,VALUE(SUBSTITUTE($B820,"1","0"))=$B820),1,0)),"")</f>
        <v/>
      </c>
      <c r="E820" s="5" t="str">
        <f>IF(PhieuBauCu!$B$2&gt;1,IF(LEN($B820)=0,"",IF(AND($B820&gt;0,VALUE(SUBSTITUTE($B820,"2","0"))=$B820),1,0)),"")</f>
        <v/>
      </c>
      <c r="F820" s="5" t="str">
        <f>IF(PhieuBauCu!$B$2&gt;2,IF(LEN($B820)=0,"",IF(AND($B820&gt;0,VALUE(SUBSTITUTE($B820,"3","0"))=$B820),1,0)),"")</f>
        <v/>
      </c>
      <c r="G820" s="5" t="str">
        <f>IF(PhieuBauCu!$B$2&gt;3,IF(LEN($B820)=0,"",IF(AND($B820&gt;0,VALUE(SUBSTITUTE($B820,"4","0"))=$B820),1,0)),"")</f>
        <v/>
      </c>
      <c r="H820" s="5" t="str">
        <f>IF(PhieuBauCu!$B$2&gt;4,IF(LEN($B820)=0,"",IF(AND($B820&gt;0,VALUE(SUBSTITUTE($B820,"5","0"))=$B820),1,0)),"")</f>
        <v/>
      </c>
      <c r="I820" s="5" t="str">
        <f>IF(PhieuBauCu!$B$2&gt;5,IF(LEN($B820)=0,"",IF(AND($B820&gt;0,VALUE(SUBSTITUTE($B820,"6","0"))=$B820),1,0)),"")</f>
        <v/>
      </c>
      <c r="J820" s="5" t="str">
        <f>IF(PhieuBauCu!$B$2&gt;6,IF(LEN($B820)=0,"",IF(AND($B820&gt;0,VALUE(SUBSTITUTE($B820,"7","0"))=$B820),1,0)),"")</f>
        <v/>
      </c>
      <c r="K820" s="5" t="str">
        <f>IF(PhieuBauCu!$B$2&gt;7,IF(LEN($B820)=0,"",IF(AND($B820&gt;0,VALUE(SUBSTITUTE($B820,"8","0"))=$B820),1,0)),"")</f>
        <v/>
      </c>
      <c r="L820" s="5" t="str">
        <f>IF(PhieuBauCu!$B$2&gt;8,IF(LEN($B820)=0,"",IF(AND($B820&gt;0,VALUE(SUBSTITUTE($B820,"9","0"))=$B820),1,0)),"")</f>
        <v/>
      </c>
      <c r="M820" s="9">
        <f t="shared" si="25"/>
        <v>0</v>
      </c>
      <c r="N820" s="36">
        <f>IF(AND(M820&lt;=PhieuBauCu!$B$13,M820&gt;=1),1,0)</f>
        <v>0</v>
      </c>
    </row>
    <row r="821" spans="1:14" ht="28.5" customHeight="1">
      <c r="A821" s="2">
        <v>816</v>
      </c>
      <c r="B821" s="3"/>
      <c r="C821" s="48" t="str">
        <f t="shared" si="24"/>
        <v/>
      </c>
      <c r="D821" s="5" t="str">
        <f>IF(PhieuBauCu!$B$2&gt;0,IF(LEN($B821)=0,"",IF(AND($B821&gt;0,VALUE(SUBSTITUTE($B821,"1","0"))=$B821),1,0)),"")</f>
        <v/>
      </c>
      <c r="E821" s="5" t="str">
        <f>IF(PhieuBauCu!$B$2&gt;1,IF(LEN($B821)=0,"",IF(AND($B821&gt;0,VALUE(SUBSTITUTE($B821,"2","0"))=$B821),1,0)),"")</f>
        <v/>
      </c>
      <c r="F821" s="5" t="str">
        <f>IF(PhieuBauCu!$B$2&gt;2,IF(LEN($B821)=0,"",IF(AND($B821&gt;0,VALUE(SUBSTITUTE($B821,"3","0"))=$B821),1,0)),"")</f>
        <v/>
      </c>
      <c r="G821" s="5" t="str">
        <f>IF(PhieuBauCu!$B$2&gt;3,IF(LEN($B821)=0,"",IF(AND($B821&gt;0,VALUE(SUBSTITUTE($B821,"4","0"))=$B821),1,0)),"")</f>
        <v/>
      </c>
      <c r="H821" s="5" t="str">
        <f>IF(PhieuBauCu!$B$2&gt;4,IF(LEN($B821)=0,"",IF(AND($B821&gt;0,VALUE(SUBSTITUTE($B821,"5","0"))=$B821),1,0)),"")</f>
        <v/>
      </c>
      <c r="I821" s="5" t="str">
        <f>IF(PhieuBauCu!$B$2&gt;5,IF(LEN($B821)=0,"",IF(AND($B821&gt;0,VALUE(SUBSTITUTE($B821,"6","0"))=$B821),1,0)),"")</f>
        <v/>
      </c>
      <c r="J821" s="5" t="str">
        <f>IF(PhieuBauCu!$B$2&gt;6,IF(LEN($B821)=0,"",IF(AND($B821&gt;0,VALUE(SUBSTITUTE($B821,"7","0"))=$B821),1,0)),"")</f>
        <v/>
      </c>
      <c r="K821" s="5" t="str">
        <f>IF(PhieuBauCu!$B$2&gt;7,IF(LEN($B821)=0,"",IF(AND($B821&gt;0,VALUE(SUBSTITUTE($B821,"8","0"))=$B821),1,0)),"")</f>
        <v/>
      </c>
      <c r="L821" s="5" t="str">
        <f>IF(PhieuBauCu!$B$2&gt;8,IF(LEN($B821)=0,"",IF(AND($B821&gt;0,VALUE(SUBSTITUTE($B821,"9","0"))=$B821),1,0)),"")</f>
        <v/>
      </c>
      <c r="M821" s="9">
        <f t="shared" si="25"/>
        <v>0</v>
      </c>
      <c r="N821" s="36">
        <f>IF(AND(M821&lt;=PhieuBauCu!$B$13,M821&gt;=1),1,0)</f>
        <v>0</v>
      </c>
    </row>
    <row r="822" spans="1:14" ht="28.5" customHeight="1">
      <c r="A822" s="2">
        <v>817</v>
      </c>
      <c r="B822" s="3"/>
      <c r="C822" s="48" t="str">
        <f t="shared" si="24"/>
        <v/>
      </c>
      <c r="D822" s="5" t="str">
        <f>IF(PhieuBauCu!$B$2&gt;0,IF(LEN($B822)=0,"",IF(AND($B822&gt;0,VALUE(SUBSTITUTE($B822,"1","0"))=$B822),1,0)),"")</f>
        <v/>
      </c>
      <c r="E822" s="5" t="str">
        <f>IF(PhieuBauCu!$B$2&gt;1,IF(LEN($B822)=0,"",IF(AND($B822&gt;0,VALUE(SUBSTITUTE($B822,"2","0"))=$B822),1,0)),"")</f>
        <v/>
      </c>
      <c r="F822" s="5" t="str">
        <f>IF(PhieuBauCu!$B$2&gt;2,IF(LEN($B822)=0,"",IF(AND($B822&gt;0,VALUE(SUBSTITUTE($B822,"3","0"))=$B822),1,0)),"")</f>
        <v/>
      </c>
      <c r="G822" s="5" t="str">
        <f>IF(PhieuBauCu!$B$2&gt;3,IF(LEN($B822)=0,"",IF(AND($B822&gt;0,VALUE(SUBSTITUTE($B822,"4","0"))=$B822),1,0)),"")</f>
        <v/>
      </c>
      <c r="H822" s="5" t="str">
        <f>IF(PhieuBauCu!$B$2&gt;4,IF(LEN($B822)=0,"",IF(AND($B822&gt;0,VALUE(SUBSTITUTE($B822,"5","0"))=$B822),1,0)),"")</f>
        <v/>
      </c>
      <c r="I822" s="5" t="str">
        <f>IF(PhieuBauCu!$B$2&gt;5,IF(LEN($B822)=0,"",IF(AND($B822&gt;0,VALUE(SUBSTITUTE($B822,"6","0"))=$B822),1,0)),"")</f>
        <v/>
      </c>
      <c r="J822" s="5" t="str">
        <f>IF(PhieuBauCu!$B$2&gt;6,IF(LEN($B822)=0,"",IF(AND($B822&gt;0,VALUE(SUBSTITUTE($B822,"7","0"))=$B822),1,0)),"")</f>
        <v/>
      </c>
      <c r="K822" s="5" t="str">
        <f>IF(PhieuBauCu!$B$2&gt;7,IF(LEN($B822)=0,"",IF(AND($B822&gt;0,VALUE(SUBSTITUTE($B822,"8","0"))=$B822),1,0)),"")</f>
        <v/>
      </c>
      <c r="L822" s="5" t="str">
        <f>IF(PhieuBauCu!$B$2&gt;8,IF(LEN($B822)=0,"",IF(AND($B822&gt;0,VALUE(SUBSTITUTE($B822,"9","0"))=$B822),1,0)),"")</f>
        <v/>
      </c>
      <c r="M822" s="9">
        <f t="shared" si="25"/>
        <v>0</v>
      </c>
      <c r="N822" s="36">
        <f>IF(AND(M822&lt;=PhieuBauCu!$B$13,M822&gt;=1),1,0)</f>
        <v>0</v>
      </c>
    </row>
    <row r="823" spans="1:14" ht="28.5" customHeight="1">
      <c r="A823" s="2">
        <v>818</v>
      </c>
      <c r="B823" s="3"/>
      <c r="C823" s="48" t="str">
        <f t="shared" si="24"/>
        <v/>
      </c>
      <c r="D823" s="5" t="str">
        <f>IF(PhieuBauCu!$B$2&gt;0,IF(LEN($B823)=0,"",IF(AND($B823&gt;0,VALUE(SUBSTITUTE($B823,"1","0"))=$B823),1,0)),"")</f>
        <v/>
      </c>
      <c r="E823" s="5" t="str">
        <f>IF(PhieuBauCu!$B$2&gt;1,IF(LEN($B823)=0,"",IF(AND($B823&gt;0,VALUE(SUBSTITUTE($B823,"2","0"))=$B823),1,0)),"")</f>
        <v/>
      </c>
      <c r="F823" s="5" t="str">
        <f>IF(PhieuBauCu!$B$2&gt;2,IF(LEN($B823)=0,"",IF(AND($B823&gt;0,VALUE(SUBSTITUTE($B823,"3","0"))=$B823),1,0)),"")</f>
        <v/>
      </c>
      <c r="G823" s="5" t="str">
        <f>IF(PhieuBauCu!$B$2&gt;3,IF(LEN($B823)=0,"",IF(AND($B823&gt;0,VALUE(SUBSTITUTE($B823,"4","0"))=$B823),1,0)),"")</f>
        <v/>
      </c>
      <c r="H823" s="5" t="str">
        <f>IF(PhieuBauCu!$B$2&gt;4,IF(LEN($B823)=0,"",IF(AND($B823&gt;0,VALUE(SUBSTITUTE($B823,"5","0"))=$B823),1,0)),"")</f>
        <v/>
      </c>
      <c r="I823" s="5" t="str">
        <f>IF(PhieuBauCu!$B$2&gt;5,IF(LEN($B823)=0,"",IF(AND($B823&gt;0,VALUE(SUBSTITUTE($B823,"6","0"))=$B823),1,0)),"")</f>
        <v/>
      </c>
      <c r="J823" s="5" t="str">
        <f>IF(PhieuBauCu!$B$2&gt;6,IF(LEN($B823)=0,"",IF(AND($B823&gt;0,VALUE(SUBSTITUTE($B823,"7","0"))=$B823),1,0)),"")</f>
        <v/>
      </c>
      <c r="K823" s="5" t="str">
        <f>IF(PhieuBauCu!$B$2&gt;7,IF(LEN($B823)=0,"",IF(AND($B823&gt;0,VALUE(SUBSTITUTE($B823,"8","0"))=$B823),1,0)),"")</f>
        <v/>
      </c>
      <c r="L823" s="5" t="str">
        <f>IF(PhieuBauCu!$B$2&gt;8,IF(LEN($B823)=0,"",IF(AND($B823&gt;0,VALUE(SUBSTITUTE($B823,"9","0"))=$B823),1,0)),"")</f>
        <v/>
      </c>
      <c r="M823" s="9">
        <f t="shared" si="25"/>
        <v>0</v>
      </c>
      <c r="N823" s="36">
        <f>IF(AND(M823&lt;=PhieuBauCu!$B$13,M823&gt;=1),1,0)</f>
        <v>0</v>
      </c>
    </row>
    <row r="824" spans="1:14" ht="28.5" customHeight="1">
      <c r="A824" s="2">
        <v>819</v>
      </c>
      <c r="B824" s="3"/>
      <c r="C824" s="48" t="str">
        <f t="shared" si="24"/>
        <v/>
      </c>
      <c r="D824" s="5" t="str">
        <f>IF(PhieuBauCu!$B$2&gt;0,IF(LEN($B824)=0,"",IF(AND($B824&gt;0,VALUE(SUBSTITUTE($B824,"1","0"))=$B824),1,0)),"")</f>
        <v/>
      </c>
      <c r="E824" s="5" t="str">
        <f>IF(PhieuBauCu!$B$2&gt;1,IF(LEN($B824)=0,"",IF(AND($B824&gt;0,VALUE(SUBSTITUTE($B824,"2","0"))=$B824),1,0)),"")</f>
        <v/>
      </c>
      <c r="F824" s="5" t="str">
        <f>IF(PhieuBauCu!$B$2&gt;2,IF(LEN($B824)=0,"",IF(AND($B824&gt;0,VALUE(SUBSTITUTE($B824,"3","0"))=$B824),1,0)),"")</f>
        <v/>
      </c>
      <c r="G824" s="5" t="str">
        <f>IF(PhieuBauCu!$B$2&gt;3,IF(LEN($B824)=0,"",IF(AND($B824&gt;0,VALUE(SUBSTITUTE($B824,"4","0"))=$B824),1,0)),"")</f>
        <v/>
      </c>
      <c r="H824" s="5" t="str">
        <f>IF(PhieuBauCu!$B$2&gt;4,IF(LEN($B824)=0,"",IF(AND($B824&gt;0,VALUE(SUBSTITUTE($B824,"5","0"))=$B824),1,0)),"")</f>
        <v/>
      </c>
      <c r="I824" s="5" t="str">
        <f>IF(PhieuBauCu!$B$2&gt;5,IF(LEN($B824)=0,"",IF(AND($B824&gt;0,VALUE(SUBSTITUTE($B824,"6","0"))=$B824),1,0)),"")</f>
        <v/>
      </c>
      <c r="J824" s="5" t="str">
        <f>IF(PhieuBauCu!$B$2&gt;6,IF(LEN($B824)=0,"",IF(AND($B824&gt;0,VALUE(SUBSTITUTE($B824,"7","0"))=$B824),1,0)),"")</f>
        <v/>
      </c>
      <c r="K824" s="5" t="str">
        <f>IF(PhieuBauCu!$B$2&gt;7,IF(LEN($B824)=0,"",IF(AND($B824&gt;0,VALUE(SUBSTITUTE($B824,"8","0"))=$B824),1,0)),"")</f>
        <v/>
      </c>
      <c r="L824" s="5" t="str">
        <f>IF(PhieuBauCu!$B$2&gt;8,IF(LEN($B824)=0,"",IF(AND($B824&gt;0,VALUE(SUBSTITUTE($B824,"9","0"))=$B824),1,0)),"")</f>
        <v/>
      </c>
      <c r="M824" s="9">
        <f t="shared" si="25"/>
        <v>0</v>
      </c>
      <c r="N824" s="36">
        <f>IF(AND(M824&lt;=PhieuBauCu!$B$13,M824&gt;=1),1,0)</f>
        <v>0</v>
      </c>
    </row>
    <row r="825" spans="1:14" ht="28.5" customHeight="1">
      <c r="A825" s="2">
        <v>820</v>
      </c>
      <c r="B825" s="3"/>
      <c r="C825" s="48" t="str">
        <f t="shared" si="24"/>
        <v/>
      </c>
      <c r="D825" s="5" t="str">
        <f>IF(PhieuBauCu!$B$2&gt;0,IF(LEN($B825)=0,"",IF(AND($B825&gt;0,VALUE(SUBSTITUTE($B825,"1","0"))=$B825),1,0)),"")</f>
        <v/>
      </c>
      <c r="E825" s="5" t="str">
        <f>IF(PhieuBauCu!$B$2&gt;1,IF(LEN($B825)=0,"",IF(AND($B825&gt;0,VALUE(SUBSTITUTE($B825,"2","0"))=$B825),1,0)),"")</f>
        <v/>
      </c>
      <c r="F825" s="5" t="str">
        <f>IF(PhieuBauCu!$B$2&gt;2,IF(LEN($B825)=0,"",IF(AND($B825&gt;0,VALUE(SUBSTITUTE($B825,"3","0"))=$B825),1,0)),"")</f>
        <v/>
      </c>
      <c r="G825" s="5" t="str">
        <f>IF(PhieuBauCu!$B$2&gt;3,IF(LEN($B825)=0,"",IF(AND($B825&gt;0,VALUE(SUBSTITUTE($B825,"4","0"))=$B825),1,0)),"")</f>
        <v/>
      </c>
      <c r="H825" s="5" t="str">
        <f>IF(PhieuBauCu!$B$2&gt;4,IF(LEN($B825)=0,"",IF(AND($B825&gt;0,VALUE(SUBSTITUTE($B825,"5","0"))=$B825),1,0)),"")</f>
        <v/>
      </c>
      <c r="I825" s="5" t="str">
        <f>IF(PhieuBauCu!$B$2&gt;5,IF(LEN($B825)=0,"",IF(AND($B825&gt;0,VALUE(SUBSTITUTE($B825,"6","0"))=$B825),1,0)),"")</f>
        <v/>
      </c>
      <c r="J825" s="5" t="str">
        <f>IF(PhieuBauCu!$B$2&gt;6,IF(LEN($B825)=0,"",IF(AND($B825&gt;0,VALUE(SUBSTITUTE($B825,"7","0"))=$B825),1,0)),"")</f>
        <v/>
      </c>
      <c r="K825" s="5" t="str">
        <f>IF(PhieuBauCu!$B$2&gt;7,IF(LEN($B825)=0,"",IF(AND($B825&gt;0,VALUE(SUBSTITUTE($B825,"8","0"))=$B825),1,0)),"")</f>
        <v/>
      </c>
      <c r="L825" s="5" t="str">
        <f>IF(PhieuBauCu!$B$2&gt;8,IF(LEN($B825)=0,"",IF(AND($B825&gt;0,VALUE(SUBSTITUTE($B825,"9","0"))=$B825),1,0)),"")</f>
        <v/>
      </c>
      <c r="M825" s="9">
        <f t="shared" si="25"/>
        <v>0</v>
      </c>
      <c r="N825" s="36">
        <f>IF(AND(M825&lt;=PhieuBauCu!$B$13,M825&gt;=1),1,0)</f>
        <v>0</v>
      </c>
    </row>
    <row r="826" spans="1:14" ht="28.5" customHeight="1">
      <c r="A826" s="2">
        <v>821</v>
      </c>
      <c r="B826" s="3"/>
      <c r="C826" s="48" t="str">
        <f t="shared" si="24"/>
        <v/>
      </c>
      <c r="D826" s="5" t="str">
        <f>IF(PhieuBauCu!$B$2&gt;0,IF(LEN($B826)=0,"",IF(AND($B826&gt;0,VALUE(SUBSTITUTE($B826,"1","0"))=$B826),1,0)),"")</f>
        <v/>
      </c>
      <c r="E826" s="5" t="str">
        <f>IF(PhieuBauCu!$B$2&gt;1,IF(LEN($B826)=0,"",IF(AND($B826&gt;0,VALUE(SUBSTITUTE($B826,"2","0"))=$B826),1,0)),"")</f>
        <v/>
      </c>
      <c r="F826" s="5" t="str">
        <f>IF(PhieuBauCu!$B$2&gt;2,IF(LEN($B826)=0,"",IF(AND($B826&gt;0,VALUE(SUBSTITUTE($B826,"3","0"))=$B826),1,0)),"")</f>
        <v/>
      </c>
      <c r="G826" s="5" t="str">
        <f>IF(PhieuBauCu!$B$2&gt;3,IF(LEN($B826)=0,"",IF(AND($B826&gt;0,VALUE(SUBSTITUTE($B826,"4","0"))=$B826),1,0)),"")</f>
        <v/>
      </c>
      <c r="H826" s="5" t="str">
        <f>IF(PhieuBauCu!$B$2&gt;4,IF(LEN($B826)=0,"",IF(AND($B826&gt;0,VALUE(SUBSTITUTE($B826,"5","0"))=$B826),1,0)),"")</f>
        <v/>
      </c>
      <c r="I826" s="5" t="str">
        <f>IF(PhieuBauCu!$B$2&gt;5,IF(LEN($B826)=0,"",IF(AND($B826&gt;0,VALUE(SUBSTITUTE($B826,"6","0"))=$B826),1,0)),"")</f>
        <v/>
      </c>
      <c r="J826" s="5" t="str">
        <f>IF(PhieuBauCu!$B$2&gt;6,IF(LEN($B826)=0,"",IF(AND($B826&gt;0,VALUE(SUBSTITUTE($B826,"7","0"))=$B826),1,0)),"")</f>
        <v/>
      </c>
      <c r="K826" s="5" t="str">
        <f>IF(PhieuBauCu!$B$2&gt;7,IF(LEN($B826)=0,"",IF(AND($B826&gt;0,VALUE(SUBSTITUTE($B826,"8","0"))=$B826),1,0)),"")</f>
        <v/>
      </c>
      <c r="L826" s="5" t="str">
        <f>IF(PhieuBauCu!$B$2&gt;8,IF(LEN($B826)=0,"",IF(AND($B826&gt;0,VALUE(SUBSTITUTE($B826,"9","0"))=$B826),1,0)),"")</f>
        <v/>
      </c>
      <c r="M826" s="9">
        <f t="shared" si="25"/>
        <v>0</v>
      </c>
      <c r="N826" s="36">
        <f>IF(AND(M826&lt;=PhieuBauCu!$B$13,M826&gt;=1),1,0)</f>
        <v>0</v>
      </c>
    </row>
    <row r="827" spans="1:14" ht="28.5" customHeight="1">
      <c r="A827" s="2">
        <v>822</v>
      </c>
      <c r="B827" s="3"/>
      <c r="C827" s="48" t="str">
        <f t="shared" si="24"/>
        <v/>
      </c>
      <c r="D827" s="5" t="str">
        <f>IF(PhieuBauCu!$B$2&gt;0,IF(LEN($B827)=0,"",IF(AND($B827&gt;0,VALUE(SUBSTITUTE($B827,"1","0"))=$B827),1,0)),"")</f>
        <v/>
      </c>
      <c r="E827" s="5" t="str">
        <f>IF(PhieuBauCu!$B$2&gt;1,IF(LEN($B827)=0,"",IF(AND($B827&gt;0,VALUE(SUBSTITUTE($B827,"2","0"))=$B827),1,0)),"")</f>
        <v/>
      </c>
      <c r="F827" s="5" t="str">
        <f>IF(PhieuBauCu!$B$2&gt;2,IF(LEN($B827)=0,"",IF(AND($B827&gt;0,VALUE(SUBSTITUTE($B827,"3","0"))=$B827),1,0)),"")</f>
        <v/>
      </c>
      <c r="G827" s="5" t="str">
        <f>IF(PhieuBauCu!$B$2&gt;3,IF(LEN($B827)=0,"",IF(AND($B827&gt;0,VALUE(SUBSTITUTE($B827,"4","0"))=$B827),1,0)),"")</f>
        <v/>
      </c>
      <c r="H827" s="5" t="str">
        <f>IF(PhieuBauCu!$B$2&gt;4,IF(LEN($B827)=0,"",IF(AND($B827&gt;0,VALUE(SUBSTITUTE($B827,"5","0"))=$B827),1,0)),"")</f>
        <v/>
      </c>
      <c r="I827" s="5" t="str">
        <f>IF(PhieuBauCu!$B$2&gt;5,IF(LEN($B827)=0,"",IF(AND($B827&gt;0,VALUE(SUBSTITUTE($B827,"6","0"))=$B827),1,0)),"")</f>
        <v/>
      </c>
      <c r="J827" s="5" t="str">
        <f>IF(PhieuBauCu!$B$2&gt;6,IF(LEN($B827)=0,"",IF(AND($B827&gt;0,VALUE(SUBSTITUTE($B827,"7","0"))=$B827),1,0)),"")</f>
        <v/>
      </c>
      <c r="K827" s="5" t="str">
        <f>IF(PhieuBauCu!$B$2&gt;7,IF(LEN($B827)=0,"",IF(AND($B827&gt;0,VALUE(SUBSTITUTE($B827,"8","0"))=$B827),1,0)),"")</f>
        <v/>
      </c>
      <c r="L827" s="5" t="str">
        <f>IF(PhieuBauCu!$B$2&gt;8,IF(LEN($B827)=0,"",IF(AND($B827&gt;0,VALUE(SUBSTITUTE($B827,"9","0"))=$B827),1,0)),"")</f>
        <v/>
      </c>
      <c r="M827" s="9">
        <f t="shared" si="25"/>
        <v>0</v>
      </c>
      <c r="N827" s="36">
        <f>IF(AND(M827&lt;=PhieuBauCu!$B$13,M827&gt;=1),1,0)</f>
        <v>0</v>
      </c>
    </row>
    <row r="828" spans="1:14" ht="28.5" customHeight="1">
      <c r="A828" s="2">
        <v>823</v>
      </c>
      <c r="B828" s="3"/>
      <c r="C828" s="48" t="str">
        <f t="shared" si="24"/>
        <v/>
      </c>
      <c r="D828" s="5" t="str">
        <f>IF(PhieuBauCu!$B$2&gt;0,IF(LEN($B828)=0,"",IF(AND($B828&gt;0,VALUE(SUBSTITUTE($B828,"1","0"))=$B828),1,0)),"")</f>
        <v/>
      </c>
      <c r="E828" s="5" t="str">
        <f>IF(PhieuBauCu!$B$2&gt;1,IF(LEN($B828)=0,"",IF(AND($B828&gt;0,VALUE(SUBSTITUTE($B828,"2","0"))=$B828),1,0)),"")</f>
        <v/>
      </c>
      <c r="F828" s="5" t="str">
        <f>IF(PhieuBauCu!$B$2&gt;2,IF(LEN($B828)=0,"",IF(AND($B828&gt;0,VALUE(SUBSTITUTE($B828,"3","0"))=$B828),1,0)),"")</f>
        <v/>
      </c>
      <c r="G828" s="5" t="str">
        <f>IF(PhieuBauCu!$B$2&gt;3,IF(LEN($B828)=0,"",IF(AND($B828&gt;0,VALUE(SUBSTITUTE($B828,"4","0"))=$B828),1,0)),"")</f>
        <v/>
      </c>
      <c r="H828" s="5" t="str">
        <f>IF(PhieuBauCu!$B$2&gt;4,IF(LEN($B828)=0,"",IF(AND($B828&gt;0,VALUE(SUBSTITUTE($B828,"5","0"))=$B828),1,0)),"")</f>
        <v/>
      </c>
      <c r="I828" s="5" t="str">
        <f>IF(PhieuBauCu!$B$2&gt;5,IF(LEN($B828)=0,"",IF(AND($B828&gt;0,VALUE(SUBSTITUTE($B828,"6","0"))=$B828),1,0)),"")</f>
        <v/>
      </c>
      <c r="J828" s="5" t="str">
        <f>IF(PhieuBauCu!$B$2&gt;6,IF(LEN($B828)=0,"",IF(AND($B828&gt;0,VALUE(SUBSTITUTE($B828,"7","0"))=$B828),1,0)),"")</f>
        <v/>
      </c>
      <c r="K828" s="5" t="str">
        <f>IF(PhieuBauCu!$B$2&gt;7,IF(LEN($B828)=0,"",IF(AND($B828&gt;0,VALUE(SUBSTITUTE($B828,"8","0"))=$B828),1,0)),"")</f>
        <v/>
      </c>
      <c r="L828" s="5" t="str">
        <f>IF(PhieuBauCu!$B$2&gt;8,IF(LEN($B828)=0,"",IF(AND($B828&gt;0,VALUE(SUBSTITUTE($B828,"9","0"))=$B828),1,0)),"")</f>
        <v/>
      </c>
      <c r="M828" s="9">
        <f t="shared" si="25"/>
        <v>0</v>
      </c>
      <c r="N828" s="36">
        <f>IF(AND(M828&lt;=PhieuBauCu!$B$13,M828&gt;=1),1,0)</f>
        <v>0</v>
      </c>
    </row>
    <row r="829" spans="1:14" ht="28.5" customHeight="1">
      <c r="A829" s="2">
        <v>824</v>
      </c>
      <c r="B829" s="3"/>
      <c r="C829" s="48" t="str">
        <f t="shared" si="24"/>
        <v/>
      </c>
      <c r="D829" s="5" t="str">
        <f>IF(PhieuBauCu!$B$2&gt;0,IF(LEN($B829)=0,"",IF(AND($B829&gt;0,VALUE(SUBSTITUTE($B829,"1","0"))=$B829),1,0)),"")</f>
        <v/>
      </c>
      <c r="E829" s="5" t="str">
        <f>IF(PhieuBauCu!$B$2&gt;1,IF(LEN($B829)=0,"",IF(AND($B829&gt;0,VALUE(SUBSTITUTE($B829,"2","0"))=$B829),1,0)),"")</f>
        <v/>
      </c>
      <c r="F829" s="5" t="str">
        <f>IF(PhieuBauCu!$B$2&gt;2,IF(LEN($B829)=0,"",IF(AND($B829&gt;0,VALUE(SUBSTITUTE($B829,"3","0"))=$B829),1,0)),"")</f>
        <v/>
      </c>
      <c r="G829" s="5" t="str">
        <f>IF(PhieuBauCu!$B$2&gt;3,IF(LEN($B829)=0,"",IF(AND($B829&gt;0,VALUE(SUBSTITUTE($B829,"4","0"))=$B829),1,0)),"")</f>
        <v/>
      </c>
      <c r="H829" s="5" t="str">
        <f>IF(PhieuBauCu!$B$2&gt;4,IF(LEN($B829)=0,"",IF(AND($B829&gt;0,VALUE(SUBSTITUTE($B829,"5","0"))=$B829),1,0)),"")</f>
        <v/>
      </c>
      <c r="I829" s="5" t="str">
        <f>IF(PhieuBauCu!$B$2&gt;5,IF(LEN($B829)=0,"",IF(AND($B829&gt;0,VALUE(SUBSTITUTE($B829,"6","0"))=$B829),1,0)),"")</f>
        <v/>
      </c>
      <c r="J829" s="5" t="str">
        <f>IF(PhieuBauCu!$B$2&gt;6,IF(LEN($B829)=0,"",IF(AND($B829&gt;0,VALUE(SUBSTITUTE($B829,"7","0"))=$B829),1,0)),"")</f>
        <v/>
      </c>
      <c r="K829" s="5" t="str">
        <f>IF(PhieuBauCu!$B$2&gt;7,IF(LEN($B829)=0,"",IF(AND($B829&gt;0,VALUE(SUBSTITUTE($B829,"8","0"))=$B829),1,0)),"")</f>
        <v/>
      </c>
      <c r="L829" s="5" t="str">
        <f>IF(PhieuBauCu!$B$2&gt;8,IF(LEN($B829)=0,"",IF(AND($B829&gt;0,VALUE(SUBSTITUTE($B829,"9","0"))=$B829),1,0)),"")</f>
        <v/>
      </c>
      <c r="M829" s="9">
        <f t="shared" si="25"/>
        <v>0</v>
      </c>
      <c r="N829" s="36">
        <f>IF(AND(M829&lt;=PhieuBauCu!$B$13,M829&gt;=1),1,0)</f>
        <v>0</v>
      </c>
    </row>
    <row r="830" spans="1:14" ht="28.5" customHeight="1">
      <c r="A830" s="2">
        <v>825</v>
      </c>
      <c r="B830" s="3"/>
      <c r="C830" s="48" t="str">
        <f t="shared" si="24"/>
        <v/>
      </c>
      <c r="D830" s="5" t="str">
        <f>IF(PhieuBauCu!$B$2&gt;0,IF(LEN($B830)=0,"",IF(AND($B830&gt;0,VALUE(SUBSTITUTE($B830,"1","0"))=$B830),1,0)),"")</f>
        <v/>
      </c>
      <c r="E830" s="5" t="str">
        <f>IF(PhieuBauCu!$B$2&gt;1,IF(LEN($B830)=0,"",IF(AND($B830&gt;0,VALUE(SUBSTITUTE($B830,"2","0"))=$B830),1,0)),"")</f>
        <v/>
      </c>
      <c r="F830" s="5" t="str">
        <f>IF(PhieuBauCu!$B$2&gt;2,IF(LEN($B830)=0,"",IF(AND($B830&gt;0,VALUE(SUBSTITUTE($B830,"3","0"))=$B830),1,0)),"")</f>
        <v/>
      </c>
      <c r="G830" s="5" t="str">
        <f>IF(PhieuBauCu!$B$2&gt;3,IF(LEN($B830)=0,"",IF(AND($B830&gt;0,VALUE(SUBSTITUTE($B830,"4","0"))=$B830),1,0)),"")</f>
        <v/>
      </c>
      <c r="H830" s="5" t="str">
        <f>IF(PhieuBauCu!$B$2&gt;4,IF(LEN($B830)=0,"",IF(AND($B830&gt;0,VALUE(SUBSTITUTE($B830,"5","0"))=$B830),1,0)),"")</f>
        <v/>
      </c>
      <c r="I830" s="5" t="str">
        <f>IF(PhieuBauCu!$B$2&gt;5,IF(LEN($B830)=0,"",IF(AND($B830&gt;0,VALUE(SUBSTITUTE($B830,"6","0"))=$B830),1,0)),"")</f>
        <v/>
      </c>
      <c r="J830" s="5" t="str">
        <f>IF(PhieuBauCu!$B$2&gt;6,IF(LEN($B830)=0,"",IF(AND($B830&gt;0,VALUE(SUBSTITUTE($B830,"7","0"))=$B830),1,0)),"")</f>
        <v/>
      </c>
      <c r="K830" s="5" t="str">
        <f>IF(PhieuBauCu!$B$2&gt;7,IF(LEN($B830)=0,"",IF(AND($B830&gt;0,VALUE(SUBSTITUTE($B830,"8","0"))=$B830),1,0)),"")</f>
        <v/>
      </c>
      <c r="L830" s="5" t="str">
        <f>IF(PhieuBauCu!$B$2&gt;8,IF(LEN($B830)=0,"",IF(AND($B830&gt;0,VALUE(SUBSTITUTE($B830,"9","0"))=$B830),1,0)),"")</f>
        <v/>
      </c>
      <c r="M830" s="9">
        <f t="shared" si="25"/>
        <v>0</v>
      </c>
      <c r="N830" s="36">
        <f>IF(AND(M830&lt;=PhieuBauCu!$B$13,M830&gt;=1),1,0)</f>
        <v>0</v>
      </c>
    </row>
    <row r="831" spans="1:14" ht="28.5" customHeight="1">
      <c r="A831" s="2">
        <v>826</v>
      </c>
      <c r="B831" s="3"/>
      <c r="C831" s="48" t="str">
        <f t="shared" si="24"/>
        <v/>
      </c>
      <c r="D831" s="5" t="str">
        <f>IF(PhieuBauCu!$B$2&gt;0,IF(LEN($B831)=0,"",IF(AND($B831&gt;0,VALUE(SUBSTITUTE($B831,"1","0"))=$B831),1,0)),"")</f>
        <v/>
      </c>
      <c r="E831" s="5" t="str">
        <f>IF(PhieuBauCu!$B$2&gt;1,IF(LEN($B831)=0,"",IF(AND($B831&gt;0,VALUE(SUBSTITUTE($B831,"2","0"))=$B831),1,0)),"")</f>
        <v/>
      </c>
      <c r="F831" s="5" t="str">
        <f>IF(PhieuBauCu!$B$2&gt;2,IF(LEN($B831)=0,"",IF(AND($B831&gt;0,VALUE(SUBSTITUTE($B831,"3","0"))=$B831),1,0)),"")</f>
        <v/>
      </c>
      <c r="G831" s="5" t="str">
        <f>IF(PhieuBauCu!$B$2&gt;3,IF(LEN($B831)=0,"",IF(AND($B831&gt;0,VALUE(SUBSTITUTE($B831,"4","0"))=$B831),1,0)),"")</f>
        <v/>
      </c>
      <c r="H831" s="5" t="str">
        <f>IF(PhieuBauCu!$B$2&gt;4,IF(LEN($B831)=0,"",IF(AND($B831&gt;0,VALUE(SUBSTITUTE($B831,"5","0"))=$B831),1,0)),"")</f>
        <v/>
      </c>
      <c r="I831" s="5" t="str">
        <f>IF(PhieuBauCu!$B$2&gt;5,IF(LEN($B831)=0,"",IF(AND($B831&gt;0,VALUE(SUBSTITUTE($B831,"6","0"))=$B831),1,0)),"")</f>
        <v/>
      </c>
      <c r="J831" s="5" t="str">
        <f>IF(PhieuBauCu!$B$2&gt;6,IF(LEN($B831)=0,"",IF(AND($B831&gt;0,VALUE(SUBSTITUTE($B831,"7","0"))=$B831),1,0)),"")</f>
        <v/>
      </c>
      <c r="K831" s="5" t="str">
        <f>IF(PhieuBauCu!$B$2&gt;7,IF(LEN($B831)=0,"",IF(AND($B831&gt;0,VALUE(SUBSTITUTE($B831,"8","0"))=$B831),1,0)),"")</f>
        <v/>
      </c>
      <c r="L831" s="5" t="str">
        <f>IF(PhieuBauCu!$B$2&gt;8,IF(LEN($B831)=0,"",IF(AND($B831&gt;0,VALUE(SUBSTITUTE($B831,"9","0"))=$B831),1,0)),"")</f>
        <v/>
      </c>
      <c r="M831" s="9">
        <f t="shared" si="25"/>
        <v>0</v>
      </c>
      <c r="N831" s="36">
        <f>IF(AND(M831&lt;=PhieuBauCu!$B$13,M831&gt;=1),1,0)</f>
        <v>0</v>
      </c>
    </row>
    <row r="832" spans="1:14" ht="28.5" customHeight="1">
      <c r="A832" s="2">
        <v>827</v>
      </c>
      <c r="B832" s="3"/>
      <c r="C832" s="48" t="str">
        <f t="shared" si="24"/>
        <v/>
      </c>
      <c r="D832" s="5" t="str">
        <f>IF(PhieuBauCu!$B$2&gt;0,IF(LEN($B832)=0,"",IF(AND($B832&gt;0,VALUE(SUBSTITUTE($B832,"1","0"))=$B832),1,0)),"")</f>
        <v/>
      </c>
      <c r="E832" s="5" t="str">
        <f>IF(PhieuBauCu!$B$2&gt;1,IF(LEN($B832)=0,"",IF(AND($B832&gt;0,VALUE(SUBSTITUTE($B832,"2","0"))=$B832),1,0)),"")</f>
        <v/>
      </c>
      <c r="F832" s="5" t="str">
        <f>IF(PhieuBauCu!$B$2&gt;2,IF(LEN($B832)=0,"",IF(AND($B832&gt;0,VALUE(SUBSTITUTE($B832,"3","0"))=$B832),1,0)),"")</f>
        <v/>
      </c>
      <c r="G832" s="5" t="str">
        <f>IF(PhieuBauCu!$B$2&gt;3,IF(LEN($B832)=0,"",IF(AND($B832&gt;0,VALUE(SUBSTITUTE($B832,"4","0"))=$B832),1,0)),"")</f>
        <v/>
      </c>
      <c r="H832" s="5" t="str">
        <f>IF(PhieuBauCu!$B$2&gt;4,IF(LEN($B832)=0,"",IF(AND($B832&gt;0,VALUE(SUBSTITUTE($B832,"5","0"))=$B832),1,0)),"")</f>
        <v/>
      </c>
      <c r="I832" s="5" t="str">
        <f>IF(PhieuBauCu!$B$2&gt;5,IF(LEN($B832)=0,"",IF(AND($B832&gt;0,VALUE(SUBSTITUTE($B832,"6","0"))=$B832),1,0)),"")</f>
        <v/>
      </c>
      <c r="J832" s="5" t="str">
        <f>IF(PhieuBauCu!$B$2&gt;6,IF(LEN($B832)=0,"",IF(AND($B832&gt;0,VALUE(SUBSTITUTE($B832,"7","0"))=$B832),1,0)),"")</f>
        <v/>
      </c>
      <c r="K832" s="5" t="str">
        <f>IF(PhieuBauCu!$B$2&gt;7,IF(LEN($B832)=0,"",IF(AND($B832&gt;0,VALUE(SUBSTITUTE($B832,"8","0"))=$B832),1,0)),"")</f>
        <v/>
      </c>
      <c r="L832" s="5" t="str">
        <f>IF(PhieuBauCu!$B$2&gt;8,IF(LEN($B832)=0,"",IF(AND($B832&gt;0,VALUE(SUBSTITUTE($B832,"9","0"))=$B832),1,0)),"")</f>
        <v/>
      </c>
      <c r="M832" s="9">
        <f t="shared" si="25"/>
        <v>0</v>
      </c>
      <c r="N832" s="36">
        <f>IF(AND(M832&lt;=PhieuBauCu!$B$13,M832&gt;=1),1,0)</f>
        <v>0</v>
      </c>
    </row>
    <row r="833" spans="1:14" ht="28.5" customHeight="1">
      <c r="A833" s="2">
        <v>828</v>
      </c>
      <c r="B833" s="3"/>
      <c r="C833" s="48" t="str">
        <f t="shared" si="24"/>
        <v/>
      </c>
      <c r="D833" s="5" t="str">
        <f>IF(PhieuBauCu!$B$2&gt;0,IF(LEN($B833)=0,"",IF(AND($B833&gt;0,VALUE(SUBSTITUTE($B833,"1","0"))=$B833),1,0)),"")</f>
        <v/>
      </c>
      <c r="E833" s="5" t="str">
        <f>IF(PhieuBauCu!$B$2&gt;1,IF(LEN($B833)=0,"",IF(AND($B833&gt;0,VALUE(SUBSTITUTE($B833,"2","0"))=$B833),1,0)),"")</f>
        <v/>
      </c>
      <c r="F833" s="5" t="str">
        <f>IF(PhieuBauCu!$B$2&gt;2,IF(LEN($B833)=0,"",IF(AND($B833&gt;0,VALUE(SUBSTITUTE($B833,"3","0"))=$B833),1,0)),"")</f>
        <v/>
      </c>
      <c r="G833" s="5" t="str">
        <f>IF(PhieuBauCu!$B$2&gt;3,IF(LEN($B833)=0,"",IF(AND($B833&gt;0,VALUE(SUBSTITUTE($B833,"4","0"))=$B833),1,0)),"")</f>
        <v/>
      </c>
      <c r="H833" s="5" t="str">
        <f>IF(PhieuBauCu!$B$2&gt;4,IF(LEN($B833)=0,"",IF(AND($B833&gt;0,VALUE(SUBSTITUTE($B833,"5","0"))=$B833),1,0)),"")</f>
        <v/>
      </c>
      <c r="I833" s="5" t="str">
        <f>IF(PhieuBauCu!$B$2&gt;5,IF(LEN($B833)=0,"",IF(AND($B833&gt;0,VALUE(SUBSTITUTE($B833,"6","0"))=$B833),1,0)),"")</f>
        <v/>
      </c>
      <c r="J833" s="5" t="str">
        <f>IF(PhieuBauCu!$B$2&gt;6,IF(LEN($B833)=0,"",IF(AND($B833&gt;0,VALUE(SUBSTITUTE($B833,"7","0"))=$B833),1,0)),"")</f>
        <v/>
      </c>
      <c r="K833" s="5" t="str">
        <f>IF(PhieuBauCu!$B$2&gt;7,IF(LEN($B833)=0,"",IF(AND($B833&gt;0,VALUE(SUBSTITUTE($B833,"8","0"))=$B833),1,0)),"")</f>
        <v/>
      </c>
      <c r="L833" s="5" t="str">
        <f>IF(PhieuBauCu!$B$2&gt;8,IF(LEN($B833)=0,"",IF(AND($B833&gt;0,VALUE(SUBSTITUTE($B833,"9","0"))=$B833),1,0)),"")</f>
        <v/>
      </c>
      <c r="M833" s="9">
        <f t="shared" si="25"/>
        <v>0</v>
      </c>
      <c r="N833" s="36">
        <f>IF(AND(M833&lt;=PhieuBauCu!$B$13,M833&gt;=1),1,0)</f>
        <v>0</v>
      </c>
    </row>
    <row r="834" spans="1:14" ht="28.5" customHeight="1">
      <c r="A834" s="2">
        <v>829</v>
      </c>
      <c r="B834" s="3"/>
      <c r="C834" s="48" t="str">
        <f t="shared" si="24"/>
        <v/>
      </c>
      <c r="D834" s="5" t="str">
        <f>IF(PhieuBauCu!$B$2&gt;0,IF(LEN($B834)=0,"",IF(AND($B834&gt;0,VALUE(SUBSTITUTE($B834,"1","0"))=$B834),1,0)),"")</f>
        <v/>
      </c>
      <c r="E834" s="5" t="str">
        <f>IF(PhieuBauCu!$B$2&gt;1,IF(LEN($B834)=0,"",IF(AND($B834&gt;0,VALUE(SUBSTITUTE($B834,"2","0"))=$B834),1,0)),"")</f>
        <v/>
      </c>
      <c r="F834" s="5" t="str">
        <f>IF(PhieuBauCu!$B$2&gt;2,IF(LEN($B834)=0,"",IF(AND($B834&gt;0,VALUE(SUBSTITUTE($B834,"3","0"))=$B834),1,0)),"")</f>
        <v/>
      </c>
      <c r="G834" s="5" t="str">
        <f>IF(PhieuBauCu!$B$2&gt;3,IF(LEN($B834)=0,"",IF(AND($B834&gt;0,VALUE(SUBSTITUTE($B834,"4","0"))=$B834),1,0)),"")</f>
        <v/>
      </c>
      <c r="H834" s="5" t="str">
        <f>IF(PhieuBauCu!$B$2&gt;4,IF(LEN($B834)=0,"",IF(AND($B834&gt;0,VALUE(SUBSTITUTE($B834,"5","0"))=$B834),1,0)),"")</f>
        <v/>
      </c>
      <c r="I834" s="5" t="str">
        <f>IF(PhieuBauCu!$B$2&gt;5,IF(LEN($B834)=0,"",IF(AND($B834&gt;0,VALUE(SUBSTITUTE($B834,"6","0"))=$B834),1,0)),"")</f>
        <v/>
      </c>
      <c r="J834" s="5" t="str">
        <f>IF(PhieuBauCu!$B$2&gt;6,IF(LEN($B834)=0,"",IF(AND($B834&gt;0,VALUE(SUBSTITUTE($B834,"7","0"))=$B834),1,0)),"")</f>
        <v/>
      </c>
      <c r="K834" s="5" t="str">
        <f>IF(PhieuBauCu!$B$2&gt;7,IF(LEN($B834)=0,"",IF(AND($B834&gt;0,VALUE(SUBSTITUTE($B834,"8","0"))=$B834),1,0)),"")</f>
        <v/>
      </c>
      <c r="L834" s="5" t="str">
        <f>IF(PhieuBauCu!$B$2&gt;8,IF(LEN($B834)=0,"",IF(AND($B834&gt;0,VALUE(SUBSTITUTE($B834,"9","0"))=$B834),1,0)),"")</f>
        <v/>
      </c>
      <c r="M834" s="9">
        <f t="shared" si="25"/>
        <v>0</v>
      </c>
      <c r="N834" s="36">
        <f>IF(AND(M834&lt;=PhieuBauCu!$B$13,M834&gt;=1),1,0)</f>
        <v>0</v>
      </c>
    </row>
    <row r="835" spans="1:14" ht="28.5" customHeight="1">
      <c r="A835" s="2">
        <v>830</v>
      </c>
      <c r="B835" s="3"/>
      <c r="C835" s="48" t="str">
        <f t="shared" si="24"/>
        <v/>
      </c>
      <c r="D835" s="5" t="str">
        <f>IF(PhieuBauCu!$B$2&gt;0,IF(LEN($B835)=0,"",IF(AND($B835&gt;0,VALUE(SUBSTITUTE($B835,"1","0"))=$B835),1,0)),"")</f>
        <v/>
      </c>
      <c r="E835" s="5" t="str">
        <f>IF(PhieuBauCu!$B$2&gt;1,IF(LEN($B835)=0,"",IF(AND($B835&gt;0,VALUE(SUBSTITUTE($B835,"2","0"))=$B835),1,0)),"")</f>
        <v/>
      </c>
      <c r="F835" s="5" t="str">
        <f>IF(PhieuBauCu!$B$2&gt;2,IF(LEN($B835)=0,"",IF(AND($B835&gt;0,VALUE(SUBSTITUTE($B835,"3","0"))=$B835),1,0)),"")</f>
        <v/>
      </c>
      <c r="G835" s="5" t="str">
        <f>IF(PhieuBauCu!$B$2&gt;3,IF(LEN($B835)=0,"",IF(AND($B835&gt;0,VALUE(SUBSTITUTE($B835,"4","0"))=$B835),1,0)),"")</f>
        <v/>
      </c>
      <c r="H835" s="5" t="str">
        <f>IF(PhieuBauCu!$B$2&gt;4,IF(LEN($B835)=0,"",IF(AND($B835&gt;0,VALUE(SUBSTITUTE($B835,"5","0"))=$B835),1,0)),"")</f>
        <v/>
      </c>
      <c r="I835" s="5" t="str">
        <f>IF(PhieuBauCu!$B$2&gt;5,IF(LEN($B835)=0,"",IF(AND($B835&gt;0,VALUE(SUBSTITUTE($B835,"6","0"))=$B835),1,0)),"")</f>
        <v/>
      </c>
      <c r="J835" s="5" t="str">
        <f>IF(PhieuBauCu!$B$2&gt;6,IF(LEN($B835)=0,"",IF(AND($B835&gt;0,VALUE(SUBSTITUTE($B835,"7","0"))=$B835),1,0)),"")</f>
        <v/>
      </c>
      <c r="K835" s="5" t="str">
        <f>IF(PhieuBauCu!$B$2&gt;7,IF(LEN($B835)=0,"",IF(AND($B835&gt;0,VALUE(SUBSTITUTE($B835,"8","0"))=$B835),1,0)),"")</f>
        <v/>
      </c>
      <c r="L835" s="5" t="str">
        <f>IF(PhieuBauCu!$B$2&gt;8,IF(LEN($B835)=0,"",IF(AND($B835&gt;0,VALUE(SUBSTITUTE($B835,"9","0"))=$B835),1,0)),"")</f>
        <v/>
      </c>
      <c r="M835" s="9">
        <f t="shared" si="25"/>
        <v>0</v>
      </c>
      <c r="N835" s="36">
        <f>IF(AND(M835&lt;=PhieuBauCu!$B$13,M835&gt;=1),1,0)</f>
        <v>0</v>
      </c>
    </row>
    <row r="836" spans="1:14" ht="28.5" customHeight="1">
      <c r="A836" s="2">
        <v>831</v>
      </c>
      <c r="B836" s="3"/>
      <c r="C836" s="48" t="str">
        <f t="shared" si="24"/>
        <v/>
      </c>
      <c r="D836" s="5" t="str">
        <f>IF(PhieuBauCu!$B$2&gt;0,IF(LEN($B836)=0,"",IF(AND($B836&gt;0,VALUE(SUBSTITUTE($B836,"1","0"))=$B836),1,0)),"")</f>
        <v/>
      </c>
      <c r="E836" s="5" t="str">
        <f>IF(PhieuBauCu!$B$2&gt;1,IF(LEN($B836)=0,"",IF(AND($B836&gt;0,VALUE(SUBSTITUTE($B836,"2","0"))=$B836),1,0)),"")</f>
        <v/>
      </c>
      <c r="F836" s="5" t="str">
        <f>IF(PhieuBauCu!$B$2&gt;2,IF(LEN($B836)=0,"",IF(AND($B836&gt;0,VALUE(SUBSTITUTE($B836,"3","0"))=$B836),1,0)),"")</f>
        <v/>
      </c>
      <c r="G836" s="5" t="str">
        <f>IF(PhieuBauCu!$B$2&gt;3,IF(LEN($B836)=0,"",IF(AND($B836&gt;0,VALUE(SUBSTITUTE($B836,"4","0"))=$B836),1,0)),"")</f>
        <v/>
      </c>
      <c r="H836" s="5" t="str">
        <f>IF(PhieuBauCu!$B$2&gt;4,IF(LEN($B836)=0,"",IF(AND($B836&gt;0,VALUE(SUBSTITUTE($B836,"5","0"))=$B836),1,0)),"")</f>
        <v/>
      </c>
      <c r="I836" s="5" t="str">
        <f>IF(PhieuBauCu!$B$2&gt;5,IF(LEN($B836)=0,"",IF(AND($B836&gt;0,VALUE(SUBSTITUTE($B836,"6","0"))=$B836),1,0)),"")</f>
        <v/>
      </c>
      <c r="J836" s="5" t="str">
        <f>IF(PhieuBauCu!$B$2&gt;6,IF(LEN($B836)=0,"",IF(AND($B836&gt;0,VALUE(SUBSTITUTE($B836,"7","0"))=$B836),1,0)),"")</f>
        <v/>
      </c>
      <c r="K836" s="5" t="str">
        <f>IF(PhieuBauCu!$B$2&gt;7,IF(LEN($B836)=0,"",IF(AND($B836&gt;0,VALUE(SUBSTITUTE($B836,"8","0"))=$B836),1,0)),"")</f>
        <v/>
      </c>
      <c r="L836" s="5" t="str">
        <f>IF(PhieuBauCu!$B$2&gt;8,IF(LEN($B836)=0,"",IF(AND($B836&gt;0,VALUE(SUBSTITUTE($B836,"9","0"))=$B836),1,0)),"")</f>
        <v/>
      </c>
      <c r="M836" s="9">
        <f t="shared" si="25"/>
        <v>0</v>
      </c>
      <c r="N836" s="36">
        <f>IF(AND(M836&lt;=PhieuBauCu!$B$13,M836&gt;=1),1,0)</f>
        <v>0</v>
      </c>
    </row>
    <row r="837" spans="1:14" ht="28.5" customHeight="1">
      <c r="A837" s="2">
        <v>832</v>
      </c>
      <c r="B837" s="3"/>
      <c r="C837" s="48" t="str">
        <f t="shared" si="24"/>
        <v/>
      </c>
      <c r="D837" s="5" t="str">
        <f>IF(PhieuBauCu!$B$2&gt;0,IF(LEN($B837)=0,"",IF(AND($B837&gt;0,VALUE(SUBSTITUTE($B837,"1","0"))=$B837),1,0)),"")</f>
        <v/>
      </c>
      <c r="E837" s="5" t="str">
        <f>IF(PhieuBauCu!$B$2&gt;1,IF(LEN($B837)=0,"",IF(AND($B837&gt;0,VALUE(SUBSTITUTE($B837,"2","0"))=$B837),1,0)),"")</f>
        <v/>
      </c>
      <c r="F837" s="5" t="str">
        <f>IF(PhieuBauCu!$B$2&gt;2,IF(LEN($B837)=0,"",IF(AND($B837&gt;0,VALUE(SUBSTITUTE($B837,"3","0"))=$B837),1,0)),"")</f>
        <v/>
      </c>
      <c r="G837" s="5" t="str">
        <f>IF(PhieuBauCu!$B$2&gt;3,IF(LEN($B837)=0,"",IF(AND($B837&gt;0,VALUE(SUBSTITUTE($B837,"4","0"))=$B837),1,0)),"")</f>
        <v/>
      </c>
      <c r="H837" s="5" t="str">
        <f>IF(PhieuBauCu!$B$2&gt;4,IF(LEN($B837)=0,"",IF(AND($B837&gt;0,VALUE(SUBSTITUTE($B837,"5","0"))=$B837),1,0)),"")</f>
        <v/>
      </c>
      <c r="I837" s="5" t="str">
        <f>IF(PhieuBauCu!$B$2&gt;5,IF(LEN($B837)=0,"",IF(AND($B837&gt;0,VALUE(SUBSTITUTE($B837,"6","0"))=$B837),1,0)),"")</f>
        <v/>
      </c>
      <c r="J837" s="5" t="str">
        <f>IF(PhieuBauCu!$B$2&gt;6,IF(LEN($B837)=0,"",IF(AND($B837&gt;0,VALUE(SUBSTITUTE($B837,"7","0"))=$B837),1,0)),"")</f>
        <v/>
      </c>
      <c r="K837" s="5" t="str">
        <f>IF(PhieuBauCu!$B$2&gt;7,IF(LEN($B837)=0,"",IF(AND($B837&gt;0,VALUE(SUBSTITUTE($B837,"8","0"))=$B837),1,0)),"")</f>
        <v/>
      </c>
      <c r="L837" s="5" t="str">
        <f>IF(PhieuBauCu!$B$2&gt;8,IF(LEN($B837)=0,"",IF(AND($B837&gt;0,VALUE(SUBSTITUTE($B837,"9","0"))=$B837),1,0)),"")</f>
        <v/>
      </c>
      <c r="M837" s="9">
        <f t="shared" si="25"/>
        <v>0</v>
      </c>
      <c r="N837" s="36">
        <f>IF(AND(M837&lt;=PhieuBauCu!$B$13,M837&gt;=1),1,0)</f>
        <v>0</v>
      </c>
    </row>
    <row r="838" spans="1:14" ht="28.5" customHeight="1">
      <c r="A838" s="2">
        <v>833</v>
      </c>
      <c r="B838" s="3"/>
      <c r="C838" s="48" t="str">
        <f t="shared" si="24"/>
        <v/>
      </c>
      <c r="D838" s="5" t="str">
        <f>IF(PhieuBauCu!$B$2&gt;0,IF(LEN($B838)=0,"",IF(AND($B838&gt;0,VALUE(SUBSTITUTE($B838,"1","0"))=$B838),1,0)),"")</f>
        <v/>
      </c>
      <c r="E838" s="5" t="str">
        <f>IF(PhieuBauCu!$B$2&gt;1,IF(LEN($B838)=0,"",IF(AND($B838&gt;0,VALUE(SUBSTITUTE($B838,"2","0"))=$B838),1,0)),"")</f>
        <v/>
      </c>
      <c r="F838" s="5" t="str">
        <f>IF(PhieuBauCu!$B$2&gt;2,IF(LEN($B838)=0,"",IF(AND($B838&gt;0,VALUE(SUBSTITUTE($B838,"3","0"))=$B838),1,0)),"")</f>
        <v/>
      </c>
      <c r="G838" s="5" t="str">
        <f>IF(PhieuBauCu!$B$2&gt;3,IF(LEN($B838)=0,"",IF(AND($B838&gt;0,VALUE(SUBSTITUTE($B838,"4","0"))=$B838),1,0)),"")</f>
        <v/>
      </c>
      <c r="H838" s="5" t="str">
        <f>IF(PhieuBauCu!$B$2&gt;4,IF(LEN($B838)=0,"",IF(AND($B838&gt;0,VALUE(SUBSTITUTE($B838,"5","0"))=$B838),1,0)),"")</f>
        <v/>
      </c>
      <c r="I838" s="5" t="str">
        <f>IF(PhieuBauCu!$B$2&gt;5,IF(LEN($B838)=0,"",IF(AND($B838&gt;0,VALUE(SUBSTITUTE($B838,"6","0"))=$B838),1,0)),"")</f>
        <v/>
      </c>
      <c r="J838" s="5" t="str">
        <f>IF(PhieuBauCu!$B$2&gt;6,IF(LEN($B838)=0,"",IF(AND($B838&gt;0,VALUE(SUBSTITUTE($B838,"7","0"))=$B838),1,0)),"")</f>
        <v/>
      </c>
      <c r="K838" s="5" t="str">
        <f>IF(PhieuBauCu!$B$2&gt;7,IF(LEN($B838)=0,"",IF(AND($B838&gt;0,VALUE(SUBSTITUTE($B838,"8","0"))=$B838),1,0)),"")</f>
        <v/>
      </c>
      <c r="L838" s="5" t="str">
        <f>IF(PhieuBauCu!$B$2&gt;8,IF(LEN($B838)=0,"",IF(AND($B838&gt;0,VALUE(SUBSTITUTE($B838,"9","0"))=$B838),1,0)),"")</f>
        <v/>
      </c>
      <c r="M838" s="9">
        <f t="shared" si="25"/>
        <v>0</v>
      </c>
      <c r="N838" s="36">
        <f>IF(AND(M838&lt;=PhieuBauCu!$B$13,M838&gt;=1),1,0)</f>
        <v>0</v>
      </c>
    </row>
    <row r="839" spans="1:14" ht="28.5" customHeight="1">
      <c r="A839" s="2">
        <v>834</v>
      </c>
      <c r="B839" s="3"/>
      <c r="C839" s="48" t="str">
        <f t="shared" ref="C839:C902" si="26">IF(LEN(B839)&gt;0,IF(N839=1,"Ok","Not Ok"),"")</f>
        <v/>
      </c>
      <c r="D839" s="5" t="str">
        <f>IF(PhieuBauCu!$B$2&gt;0,IF(LEN($B839)=0,"",IF(AND($B839&gt;0,VALUE(SUBSTITUTE($B839,"1","0"))=$B839),1,0)),"")</f>
        <v/>
      </c>
      <c r="E839" s="5" t="str">
        <f>IF(PhieuBauCu!$B$2&gt;1,IF(LEN($B839)=0,"",IF(AND($B839&gt;0,VALUE(SUBSTITUTE($B839,"2","0"))=$B839),1,0)),"")</f>
        <v/>
      </c>
      <c r="F839" s="5" t="str">
        <f>IF(PhieuBauCu!$B$2&gt;2,IF(LEN($B839)=0,"",IF(AND($B839&gt;0,VALUE(SUBSTITUTE($B839,"3","0"))=$B839),1,0)),"")</f>
        <v/>
      </c>
      <c r="G839" s="5" t="str">
        <f>IF(PhieuBauCu!$B$2&gt;3,IF(LEN($B839)=0,"",IF(AND($B839&gt;0,VALUE(SUBSTITUTE($B839,"4","0"))=$B839),1,0)),"")</f>
        <v/>
      </c>
      <c r="H839" s="5" t="str">
        <f>IF(PhieuBauCu!$B$2&gt;4,IF(LEN($B839)=0,"",IF(AND($B839&gt;0,VALUE(SUBSTITUTE($B839,"5","0"))=$B839),1,0)),"")</f>
        <v/>
      </c>
      <c r="I839" s="5" t="str">
        <f>IF(PhieuBauCu!$B$2&gt;5,IF(LEN($B839)=0,"",IF(AND($B839&gt;0,VALUE(SUBSTITUTE($B839,"6","0"))=$B839),1,0)),"")</f>
        <v/>
      </c>
      <c r="J839" s="5" t="str">
        <f>IF(PhieuBauCu!$B$2&gt;6,IF(LEN($B839)=0,"",IF(AND($B839&gt;0,VALUE(SUBSTITUTE($B839,"7","0"))=$B839),1,0)),"")</f>
        <v/>
      </c>
      <c r="K839" s="5" t="str">
        <f>IF(PhieuBauCu!$B$2&gt;7,IF(LEN($B839)=0,"",IF(AND($B839&gt;0,VALUE(SUBSTITUTE($B839,"8","0"))=$B839),1,0)),"")</f>
        <v/>
      </c>
      <c r="L839" s="5" t="str">
        <f>IF(PhieuBauCu!$B$2&gt;8,IF(LEN($B839)=0,"",IF(AND($B839&gt;0,VALUE(SUBSTITUTE($B839,"9","0"))=$B839),1,0)),"")</f>
        <v/>
      </c>
      <c r="M839" s="9">
        <f t="shared" ref="M839:M902" si="27">SUMIF(D839:L839,1)</f>
        <v>0</v>
      </c>
      <c r="N839" s="36">
        <f>IF(AND(M839&lt;=PhieuBauCu!$B$13,M839&gt;=1),1,0)</f>
        <v>0</v>
      </c>
    </row>
    <row r="840" spans="1:14" ht="28.5" customHeight="1">
      <c r="A840" s="2">
        <v>835</v>
      </c>
      <c r="B840" s="3"/>
      <c r="C840" s="48" t="str">
        <f t="shared" si="26"/>
        <v/>
      </c>
      <c r="D840" s="5" t="str">
        <f>IF(PhieuBauCu!$B$2&gt;0,IF(LEN($B840)=0,"",IF(AND($B840&gt;0,VALUE(SUBSTITUTE($B840,"1","0"))=$B840),1,0)),"")</f>
        <v/>
      </c>
      <c r="E840" s="5" t="str">
        <f>IF(PhieuBauCu!$B$2&gt;1,IF(LEN($B840)=0,"",IF(AND($B840&gt;0,VALUE(SUBSTITUTE($B840,"2","0"))=$B840),1,0)),"")</f>
        <v/>
      </c>
      <c r="F840" s="5" t="str">
        <f>IF(PhieuBauCu!$B$2&gt;2,IF(LEN($B840)=0,"",IF(AND($B840&gt;0,VALUE(SUBSTITUTE($B840,"3","0"))=$B840),1,0)),"")</f>
        <v/>
      </c>
      <c r="G840" s="5" t="str">
        <f>IF(PhieuBauCu!$B$2&gt;3,IF(LEN($B840)=0,"",IF(AND($B840&gt;0,VALUE(SUBSTITUTE($B840,"4","0"))=$B840),1,0)),"")</f>
        <v/>
      </c>
      <c r="H840" s="5" t="str">
        <f>IF(PhieuBauCu!$B$2&gt;4,IF(LEN($B840)=0,"",IF(AND($B840&gt;0,VALUE(SUBSTITUTE($B840,"5","0"))=$B840),1,0)),"")</f>
        <v/>
      </c>
      <c r="I840" s="5" t="str">
        <f>IF(PhieuBauCu!$B$2&gt;5,IF(LEN($B840)=0,"",IF(AND($B840&gt;0,VALUE(SUBSTITUTE($B840,"6","0"))=$B840),1,0)),"")</f>
        <v/>
      </c>
      <c r="J840" s="5" t="str">
        <f>IF(PhieuBauCu!$B$2&gt;6,IF(LEN($B840)=0,"",IF(AND($B840&gt;0,VALUE(SUBSTITUTE($B840,"7","0"))=$B840),1,0)),"")</f>
        <v/>
      </c>
      <c r="K840" s="5" t="str">
        <f>IF(PhieuBauCu!$B$2&gt;7,IF(LEN($B840)=0,"",IF(AND($B840&gt;0,VALUE(SUBSTITUTE($B840,"8","0"))=$B840),1,0)),"")</f>
        <v/>
      </c>
      <c r="L840" s="5" t="str">
        <f>IF(PhieuBauCu!$B$2&gt;8,IF(LEN($B840)=0,"",IF(AND($B840&gt;0,VALUE(SUBSTITUTE($B840,"9","0"))=$B840),1,0)),"")</f>
        <v/>
      </c>
      <c r="M840" s="9">
        <f t="shared" si="27"/>
        <v>0</v>
      </c>
      <c r="N840" s="36">
        <f>IF(AND(M840&lt;=PhieuBauCu!$B$13,M840&gt;=1),1,0)</f>
        <v>0</v>
      </c>
    </row>
    <row r="841" spans="1:14" ht="28.5" customHeight="1">
      <c r="A841" s="2">
        <v>836</v>
      </c>
      <c r="B841" s="3"/>
      <c r="C841" s="48" t="str">
        <f t="shared" si="26"/>
        <v/>
      </c>
      <c r="D841" s="5" t="str">
        <f>IF(PhieuBauCu!$B$2&gt;0,IF(LEN($B841)=0,"",IF(AND($B841&gt;0,VALUE(SUBSTITUTE($B841,"1","0"))=$B841),1,0)),"")</f>
        <v/>
      </c>
      <c r="E841" s="5" t="str">
        <f>IF(PhieuBauCu!$B$2&gt;1,IF(LEN($B841)=0,"",IF(AND($B841&gt;0,VALUE(SUBSTITUTE($B841,"2","0"))=$B841),1,0)),"")</f>
        <v/>
      </c>
      <c r="F841" s="5" t="str">
        <f>IF(PhieuBauCu!$B$2&gt;2,IF(LEN($B841)=0,"",IF(AND($B841&gt;0,VALUE(SUBSTITUTE($B841,"3","0"))=$B841),1,0)),"")</f>
        <v/>
      </c>
      <c r="G841" s="5" t="str">
        <f>IF(PhieuBauCu!$B$2&gt;3,IF(LEN($B841)=0,"",IF(AND($B841&gt;0,VALUE(SUBSTITUTE($B841,"4","0"))=$B841),1,0)),"")</f>
        <v/>
      </c>
      <c r="H841" s="5" t="str">
        <f>IF(PhieuBauCu!$B$2&gt;4,IF(LEN($B841)=0,"",IF(AND($B841&gt;0,VALUE(SUBSTITUTE($B841,"5","0"))=$B841),1,0)),"")</f>
        <v/>
      </c>
      <c r="I841" s="5" t="str">
        <f>IF(PhieuBauCu!$B$2&gt;5,IF(LEN($B841)=0,"",IF(AND($B841&gt;0,VALUE(SUBSTITUTE($B841,"6","0"))=$B841),1,0)),"")</f>
        <v/>
      </c>
      <c r="J841" s="5" t="str">
        <f>IF(PhieuBauCu!$B$2&gt;6,IF(LEN($B841)=0,"",IF(AND($B841&gt;0,VALUE(SUBSTITUTE($B841,"7","0"))=$B841),1,0)),"")</f>
        <v/>
      </c>
      <c r="K841" s="5" t="str">
        <f>IF(PhieuBauCu!$B$2&gt;7,IF(LEN($B841)=0,"",IF(AND($B841&gt;0,VALUE(SUBSTITUTE($B841,"8","0"))=$B841),1,0)),"")</f>
        <v/>
      </c>
      <c r="L841" s="5" t="str">
        <f>IF(PhieuBauCu!$B$2&gt;8,IF(LEN($B841)=0,"",IF(AND($B841&gt;0,VALUE(SUBSTITUTE($B841,"9","0"))=$B841),1,0)),"")</f>
        <v/>
      </c>
      <c r="M841" s="9">
        <f t="shared" si="27"/>
        <v>0</v>
      </c>
      <c r="N841" s="36">
        <f>IF(AND(M841&lt;=PhieuBauCu!$B$13,M841&gt;=1),1,0)</f>
        <v>0</v>
      </c>
    </row>
    <row r="842" spans="1:14" ht="28.5" customHeight="1">
      <c r="A842" s="2">
        <v>837</v>
      </c>
      <c r="B842" s="3"/>
      <c r="C842" s="48" t="str">
        <f t="shared" si="26"/>
        <v/>
      </c>
      <c r="D842" s="5" t="str">
        <f>IF(PhieuBauCu!$B$2&gt;0,IF(LEN($B842)=0,"",IF(AND($B842&gt;0,VALUE(SUBSTITUTE($B842,"1","0"))=$B842),1,0)),"")</f>
        <v/>
      </c>
      <c r="E842" s="5" t="str">
        <f>IF(PhieuBauCu!$B$2&gt;1,IF(LEN($B842)=0,"",IF(AND($B842&gt;0,VALUE(SUBSTITUTE($B842,"2","0"))=$B842),1,0)),"")</f>
        <v/>
      </c>
      <c r="F842" s="5" t="str">
        <f>IF(PhieuBauCu!$B$2&gt;2,IF(LEN($B842)=0,"",IF(AND($B842&gt;0,VALUE(SUBSTITUTE($B842,"3","0"))=$B842),1,0)),"")</f>
        <v/>
      </c>
      <c r="G842" s="5" t="str">
        <f>IF(PhieuBauCu!$B$2&gt;3,IF(LEN($B842)=0,"",IF(AND($B842&gt;0,VALUE(SUBSTITUTE($B842,"4","0"))=$B842),1,0)),"")</f>
        <v/>
      </c>
      <c r="H842" s="5" t="str">
        <f>IF(PhieuBauCu!$B$2&gt;4,IF(LEN($B842)=0,"",IF(AND($B842&gt;0,VALUE(SUBSTITUTE($B842,"5","0"))=$B842),1,0)),"")</f>
        <v/>
      </c>
      <c r="I842" s="5" t="str">
        <f>IF(PhieuBauCu!$B$2&gt;5,IF(LEN($B842)=0,"",IF(AND($B842&gt;0,VALUE(SUBSTITUTE($B842,"6","0"))=$B842),1,0)),"")</f>
        <v/>
      </c>
      <c r="J842" s="5" t="str">
        <f>IF(PhieuBauCu!$B$2&gt;6,IF(LEN($B842)=0,"",IF(AND($B842&gt;0,VALUE(SUBSTITUTE($B842,"7","0"))=$B842),1,0)),"")</f>
        <v/>
      </c>
      <c r="K842" s="5" t="str">
        <f>IF(PhieuBauCu!$B$2&gt;7,IF(LEN($B842)=0,"",IF(AND($B842&gt;0,VALUE(SUBSTITUTE($B842,"8","0"))=$B842),1,0)),"")</f>
        <v/>
      </c>
      <c r="L842" s="5" t="str">
        <f>IF(PhieuBauCu!$B$2&gt;8,IF(LEN($B842)=0,"",IF(AND($B842&gt;0,VALUE(SUBSTITUTE($B842,"9","0"))=$B842),1,0)),"")</f>
        <v/>
      </c>
      <c r="M842" s="9">
        <f t="shared" si="27"/>
        <v>0</v>
      </c>
      <c r="N842" s="36">
        <f>IF(AND(M842&lt;=PhieuBauCu!$B$13,M842&gt;=1),1,0)</f>
        <v>0</v>
      </c>
    </row>
    <row r="843" spans="1:14" ht="28.5" customHeight="1">
      <c r="A843" s="2">
        <v>838</v>
      </c>
      <c r="B843" s="3"/>
      <c r="C843" s="48" t="str">
        <f t="shared" si="26"/>
        <v/>
      </c>
      <c r="D843" s="5" t="str">
        <f>IF(PhieuBauCu!$B$2&gt;0,IF(LEN($B843)=0,"",IF(AND($B843&gt;0,VALUE(SUBSTITUTE($B843,"1","0"))=$B843),1,0)),"")</f>
        <v/>
      </c>
      <c r="E843" s="5" t="str">
        <f>IF(PhieuBauCu!$B$2&gt;1,IF(LEN($B843)=0,"",IF(AND($B843&gt;0,VALUE(SUBSTITUTE($B843,"2","0"))=$B843),1,0)),"")</f>
        <v/>
      </c>
      <c r="F843" s="5" t="str">
        <f>IF(PhieuBauCu!$B$2&gt;2,IF(LEN($B843)=0,"",IF(AND($B843&gt;0,VALUE(SUBSTITUTE($B843,"3","0"))=$B843),1,0)),"")</f>
        <v/>
      </c>
      <c r="G843" s="5" t="str">
        <f>IF(PhieuBauCu!$B$2&gt;3,IF(LEN($B843)=0,"",IF(AND($B843&gt;0,VALUE(SUBSTITUTE($B843,"4","0"))=$B843),1,0)),"")</f>
        <v/>
      </c>
      <c r="H843" s="5" t="str">
        <f>IF(PhieuBauCu!$B$2&gt;4,IF(LEN($B843)=0,"",IF(AND($B843&gt;0,VALUE(SUBSTITUTE($B843,"5","0"))=$B843),1,0)),"")</f>
        <v/>
      </c>
      <c r="I843" s="5" t="str">
        <f>IF(PhieuBauCu!$B$2&gt;5,IF(LEN($B843)=0,"",IF(AND($B843&gt;0,VALUE(SUBSTITUTE($B843,"6","0"))=$B843),1,0)),"")</f>
        <v/>
      </c>
      <c r="J843" s="5" t="str">
        <f>IF(PhieuBauCu!$B$2&gt;6,IF(LEN($B843)=0,"",IF(AND($B843&gt;0,VALUE(SUBSTITUTE($B843,"7","0"))=$B843),1,0)),"")</f>
        <v/>
      </c>
      <c r="K843" s="5" t="str">
        <f>IF(PhieuBauCu!$B$2&gt;7,IF(LEN($B843)=0,"",IF(AND($B843&gt;0,VALUE(SUBSTITUTE($B843,"8","0"))=$B843),1,0)),"")</f>
        <v/>
      </c>
      <c r="L843" s="5" t="str">
        <f>IF(PhieuBauCu!$B$2&gt;8,IF(LEN($B843)=0,"",IF(AND($B843&gt;0,VALUE(SUBSTITUTE($B843,"9","0"))=$B843),1,0)),"")</f>
        <v/>
      </c>
      <c r="M843" s="9">
        <f t="shared" si="27"/>
        <v>0</v>
      </c>
      <c r="N843" s="36">
        <f>IF(AND(M843&lt;=PhieuBauCu!$B$13,M843&gt;=1),1,0)</f>
        <v>0</v>
      </c>
    </row>
    <row r="844" spans="1:14" ht="28.5" customHeight="1">
      <c r="A844" s="2">
        <v>839</v>
      </c>
      <c r="B844" s="3"/>
      <c r="C844" s="48" t="str">
        <f t="shared" si="26"/>
        <v/>
      </c>
      <c r="D844" s="5" t="str">
        <f>IF(PhieuBauCu!$B$2&gt;0,IF(LEN($B844)=0,"",IF(AND($B844&gt;0,VALUE(SUBSTITUTE($B844,"1","0"))=$B844),1,0)),"")</f>
        <v/>
      </c>
      <c r="E844" s="5" t="str">
        <f>IF(PhieuBauCu!$B$2&gt;1,IF(LEN($B844)=0,"",IF(AND($B844&gt;0,VALUE(SUBSTITUTE($B844,"2","0"))=$B844),1,0)),"")</f>
        <v/>
      </c>
      <c r="F844" s="5" t="str">
        <f>IF(PhieuBauCu!$B$2&gt;2,IF(LEN($B844)=0,"",IF(AND($B844&gt;0,VALUE(SUBSTITUTE($B844,"3","0"))=$B844),1,0)),"")</f>
        <v/>
      </c>
      <c r="G844" s="5" t="str">
        <f>IF(PhieuBauCu!$B$2&gt;3,IF(LEN($B844)=0,"",IF(AND($B844&gt;0,VALUE(SUBSTITUTE($B844,"4","0"))=$B844),1,0)),"")</f>
        <v/>
      </c>
      <c r="H844" s="5" t="str">
        <f>IF(PhieuBauCu!$B$2&gt;4,IF(LEN($B844)=0,"",IF(AND($B844&gt;0,VALUE(SUBSTITUTE($B844,"5","0"))=$B844),1,0)),"")</f>
        <v/>
      </c>
      <c r="I844" s="5" t="str">
        <f>IF(PhieuBauCu!$B$2&gt;5,IF(LEN($B844)=0,"",IF(AND($B844&gt;0,VALUE(SUBSTITUTE($B844,"6","0"))=$B844),1,0)),"")</f>
        <v/>
      </c>
      <c r="J844" s="5" t="str">
        <f>IF(PhieuBauCu!$B$2&gt;6,IF(LEN($B844)=0,"",IF(AND($B844&gt;0,VALUE(SUBSTITUTE($B844,"7","0"))=$B844),1,0)),"")</f>
        <v/>
      </c>
      <c r="K844" s="5" t="str">
        <f>IF(PhieuBauCu!$B$2&gt;7,IF(LEN($B844)=0,"",IF(AND($B844&gt;0,VALUE(SUBSTITUTE($B844,"8","0"))=$B844),1,0)),"")</f>
        <v/>
      </c>
      <c r="L844" s="5" t="str">
        <f>IF(PhieuBauCu!$B$2&gt;8,IF(LEN($B844)=0,"",IF(AND($B844&gt;0,VALUE(SUBSTITUTE($B844,"9","0"))=$B844),1,0)),"")</f>
        <v/>
      </c>
      <c r="M844" s="9">
        <f t="shared" si="27"/>
        <v>0</v>
      </c>
      <c r="N844" s="36">
        <f>IF(AND(M844&lt;=PhieuBauCu!$B$13,M844&gt;=1),1,0)</f>
        <v>0</v>
      </c>
    </row>
    <row r="845" spans="1:14" ht="28.5" customHeight="1">
      <c r="A845" s="2">
        <v>840</v>
      </c>
      <c r="B845" s="3"/>
      <c r="C845" s="48" t="str">
        <f t="shared" si="26"/>
        <v/>
      </c>
      <c r="D845" s="5" t="str">
        <f>IF(PhieuBauCu!$B$2&gt;0,IF(LEN($B845)=0,"",IF(AND($B845&gt;0,VALUE(SUBSTITUTE($B845,"1","0"))=$B845),1,0)),"")</f>
        <v/>
      </c>
      <c r="E845" s="5" t="str">
        <f>IF(PhieuBauCu!$B$2&gt;1,IF(LEN($B845)=0,"",IF(AND($B845&gt;0,VALUE(SUBSTITUTE($B845,"2","0"))=$B845),1,0)),"")</f>
        <v/>
      </c>
      <c r="F845" s="5" t="str">
        <f>IF(PhieuBauCu!$B$2&gt;2,IF(LEN($B845)=0,"",IF(AND($B845&gt;0,VALUE(SUBSTITUTE($B845,"3","0"))=$B845),1,0)),"")</f>
        <v/>
      </c>
      <c r="G845" s="5" t="str">
        <f>IF(PhieuBauCu!$B$2&gt;3,IF(LEN($B845)=0,"",IF(AND($B845&gt;0,VALUE(SUBSTITUTE($B845,"4","0"))=$B845),1,0)),"")</f>
        <v/>
      </c>
      <c r="H845" s="5" t="str">
        <f>IF(PhieuBauCu!$B$2&gt;4,IF(LEN($B845)=0,"",IF(AND($B845&gt;0,VALUE(SUBSTITUTE($B845,"5","0"))=$B845),1,0)),"")</f>
        <v/>
      </c>
      <c r="I845" s="5" t="str">
        <f>IF(PhieuBauCu!$B$2&gt;5,IF(LEN($B845)=0,"",IF(AND($B845&gt;0,VALUE(SUBSTITUTE($B845,"6","0"))=$B845),1,0)),"")</f>
        <v/>
      </c>
      <c r="J845" s="5" t="str">
        <f>IF(PhieuBauCu!$B$2&gt;6,IF(LEN($B845)=0,"",IF(AND($B845&gt;0,VALUE(SUBSTITUTE($B845,"7","0"))=$B845),1,0)),"")</f>
        <v/>
      </c>
      <c r="K845" s="5" t="str">
        <f>IF(PhieuBauCu!$B$2&gt;7,IF(LEN($B845)=0,"",IF(AND($B845&gt;0,VALUE(SUBSTITUTE($B845,"8","0"))=$B845),1,0)),"")</f>
        <v/>
      </c>
      <c r="L845" s="5" t="str">
        <f>IF(PhieuBauCu!$B$2&gt;8,IF(LEN($B845)=0,"",IF(AND($B845&gt;0,VALUE(SUBSTITUTE($B845,"9","0"))=$B845),1,0)),"")</f>
        <v/>
      </c>
      <c r="M845" s="9">
        <f t="shared" si="27"/>
        <v>0</v>
      </c>
      <c r="N845" s="36">
        <f>IF(AND(M845&lt;=PhieuBauCu!$B$13,M845&gt;=1),1,0)</f>
        <v>0</v>
      </c>
    </row>
    <row r="846" spans="1:14" ht="28.5" customHeight="1">
      <c r="A846" s="2">
        <v>841</v>
      </c>
      <c r="B846" s="3"/>
      <c r="C846" s="48" t="str">
        <f t="shared" si="26"/>
        <v/>
      </c>
      <c r="D846" s="5" t="str">
        <f>IF(PhieuBauCu!$B$2&gt;0,IF(LEN($B846)=0,"",IF(AND($B846&gt;0,VALUE(SUBSTITUTE($B846,"1","0"))=$B846),1,0)),"")</f>
        <v/>
      </c>
      <c r="E846" s="5" t="str">
        <f>IF(PhieuBauCu!$B$2&gt;1,IF(LEN($B846)=0,"",IF(AND($B846&gt;0,VALUE(SUBSTITUTE($B846,"2","0"))=$B846),1,0)),"")</f>
        <v/>
      </c>
      <c r="F846" s="5" t="str">
        <f>IF(PhieuBauCu!$B$2&gt;2,IF(LEN($B846)=0,"",IF(AND($B846&gt;0,VALUE(SUBSTITUTE($B846,"3","0"))=$B846),1,0)),"")</f>
        <v/>
      </c>
      <c r="G846" s="5" t="str">
        <f>IF(PhieuBauCu!$B$2&gt;3,IF(LEN($B846)=0,"",IF(AND($B846&gt;0,VALUE(SUBSTITUTE($B846,"4","0"))=$B846),1,0)),"")</f>
        <v/>
      </c>
      <c r="H846" s="5" t="str">
        <f>IF(PhieuBauCu!$B$2&gt;4,IF(LEN($B846)=0,"",IF(AND($B846&gt;0,VALUE(SUBSTITUTE($B846,"5","0"))=$B846),1,0)),"")</f>
        <v/>
      </c>
      <c r="I846" s="5" t="str">
        <f>IF(PhieuBauCu!$B$2&gt;5,IF(LEN($B846)=0,"",IF(AND($B846&gt;0,VALUE(SUBSTITUTE($B846,"6","0"))=$B846),1,0)),"")</f>
        <v/>
      </c>
      <c r="J846" s="5" t="str">
        <f>IF(PhieuBauCu!$B$2&gt;6,IF(LEN($B846)=0,"",IF(AND($B846&gt;0,VALUE(SUBSTITUTE($B846,"7","0"))=$B846),1,0)),"")</f>
        <v/>
      </c>
      <c r="K846" s="5" t="str">
        <f>IF(PhieuBauCu!$B$2&gt;7,IF(LEN($B846)=0,"",IF(AND($B846&gt;0,VALUE(SUBSTITUTE($B846,"8","0"))=$B846),1,0)),"")</f>
        <v/>
      </c>
      <c r="L846" s="5" t="str">
        <f>IF(PhieuBauCu!$B$2&gt;8,IF(LEN($B846)=0,"",IF(AND($B846&gt;0,VALUE(SUBSTITUTE($B846,"9","0"))=$B846),1,0)),"")</f>
        <v/>
      </c>
      <c r="M846" s="9">
        <f t="shared" si="27"/>
        <v>0</v>
      </c>
      <c r="N846" s="36">
        <f>IF(AND(M846&lt;=PhieuBauCu!$B$13,M846&gt;=1),1,0)</f>
        <v>0</v>
      </c>
    </row>
    <row r="847" spans="1:14" ht="28.5" customHeight="1">
      <c r="A847" s="2">
        <v>842</v>
      </c>
      <c r="B847" s="3"/>
      <c r="C847" s="48" t="str">
        <f t="shared" si="26"/>
        <v/>
      </c>
      <c r="D847" s="5" t="str">
        <f>IF(PhieuBauCu!$B$2&gt;0,IF(LEN($B847)=0,"",IF(AND($B847&gt;0,VALUE(SUBSTITUTE($B847,"1","0"))=$B847),1,0)),"")</f>
        <v/>
      </c>
      <c r="E847" s="5" t="str">
        <f>IF(PhieuBauCu!$B$2&gt;1,IF(LEN($B847)=0,"",IF(AND($B847&gt;0,VALUE(SUBSTITUTE($B847,"2","0"))=$B847),1,0)),"")</f>
        <v/>
      </c>
      <c r="F847" s="5" t="str">
        <f>IF(PhieuBauCu!$B$2&gt;2,IF(LEN($B847)=0,"",IF(AND($B847&gt;0,VALUE(SUBSTITUTE($B847,"3","0"))=$B847),1,0)),"")</f>
        <v/>
      </c>
      <c r="G847" s="5" t="str">
        <f>IF(PhieuBauCu!$B$2&gt;3,IF(LEN($B847)=0,"",IF(AND($B847&gt;0,VALUE(SUBSTITUTE($B847,"4","0"))=$B847),1,0)),"")</f>
        <v/>
      </c>
      <c r="H847" s="5" t="str">
        <f>IF(PhieuBauCu!$B$2&gt;4,IF(LEN($B847)=0,"",IF(AND($B847&gt;0,VALUE(SUBSTITUTE($B847,"5","0"))=$B847),1,0)),"")</f>
        <v/>
      </c>
      <c r="I847" s="5" t="str">
        <f>IF(PhieuBauCu!$B$2&gt;5,IF(LEN($B847)=0,"",IF(AND($B847&gt;0,VALUE(SUBSTITUTE($B847,"6","0"))=$B847),1,0)),"")</f>
        <v/>
      </c>
      <c r="J847" s="5" t="str">
        <f>IF(PhieuBauCu!$B$2&gt;6,IF(LEN($B847)=0,"",IF(AND($B847&gt;0,VALUE(SUBSTITUTE($B847,"7","0"))=$B847),1,0)),"")</f>
        <v/>
      </c>
      <c r="K847" s="5" t="str">
        <f>IF(PhieuBauCu!$B$2&gt;7,IF(LEN($B847)=0,"",IF(AND($B847&gt;0,VALUE(SUBSTITUTE($B847,"8","0"))=$B847),1,0)),"")</f>
        <v/>
      </c>
      <c r="L847" s="5" t="str">
        <f>IF(PhieuBauCu!$B$2&gt;8,IF(LEN($B847)=0,"",IF(AND($B847&gt;0,VALUE(SUBSTITUTE($B847,"9","0"))=$B847),1,0)),"")</f>
        <v/>
      </c>
      <c r="M847" s="9">
        <f t="shared" si="27"/>
        <v>0</v>
      </c>
      <c r="N847" s="36">
        <f>IF(AND(M847&lt;=PhieuBauCu!$B$13,M847&gt;=1),1,0)</f>
        <v>0</v>
      </c>
    </row>
    <row r="848" spans="1:14" ht="28.5" customHeight="1">
      <c r="A848" s="2">
        <v>843</v>
      </c>
      <c r="B848" s="3"/>
      <c r="C848" s="48" t="str">
        <f t="shared" si="26"/>
        <v/>
      </c>
      <c r="D848" s="5" t="str">
        <f>IF(PhieuBauCu!$B$2&gt;0,IF(LEN($B848)=0,"",IF(AND($B848&gt;0,VALUE(SUBSTITUTE($B848,"1","0"))=$B848),1,0)),"")</f>
        <v/>
      </c>
      <c r="E848" s="5" t="str">
        <f>IF(PhieuBauCu!$B$2&gt;1,IF(LEN($B848)=0,"",IF(AND($B848&gt;0,VALUE(SUBSTITUTE($B848,"2","0"))=$B848),1,0)),"")</f>
        <v/>
      </c>
      <c r="F848" s="5" t="str">
        <f>IF(PhieuBauCu!$B$2&gt;2,IF(LEN($B848)=0,"",IF(AND($B848&gt;0,VALUE(SUBSTITUTE($B848,"3","0"))=$B848),1,0)),"")</f>
        <v/>
      </c>
      <c r="G848" s="5" t="str">
        <f>IF(PhieuBauCu!$B$2&gt;3,IF(LEN($B848)=0,"",IF(AND($B848&gt;0,VALUE(SUBSTITUTE($B848,"4","0"))=$B848),1,0)),"")</f>
        <v/>
      </c>
      <c r="H848" s="5" t="str">
        <f>IF(PhieuBauCu!$B$2&gt;4,IF(LEN($B848)=0,"",IF(AND($B848&gt;0,VALUE(SUBSTITUTE($B848,"5","0"))=$B848),1,0)),"")</f>
        <v/>
      </c>
      <c r="I848" s="5" t="str">
        <f>IF(PhieuBauCu!$B$2&gt;5,IF(LEN($B848)=0,"",IF(AND($B848&gt;0,VALUE(SUBSTITUTE($B848,"6","0"))=$B848),1,0)),"")</f>
        <v/>
      </c>
      <c r="J848" s="5" t="str">
        <f>IF(PhieuBauCu!$B$2&gt;6,IF(LEN($B848)=0,"",IF(AND($B848&gt;0,VALUE(SUBSTITUTE($B848,"7","0"))=$B848),1,0)),"")</f>
        <v/>
      </c>
      <c r="K848" s="5" t="str">
        <f>IF(PhieuBauCu!$B$2&gt;7,IF(LEN($B848)=0,"",IF(AND($B848&gt;0,VALUE(SUBSTITUTE($B848,"8","0"))=$B848),1,0)),"")</f>
        <v/>
      </c>
      <c r="L848" s="5" t="str">
        <f>IF(PhieuBauCu!$B$2&gt;8,IF(LEN($B848)=0,"",IF(AND($B848&gt;0,VALUE(SUBSTITUTE($B848,"9","0"))=$B848),1,0)),"")</f>
        <v/>
      </c>
      <c r="M848" s="9">
        <f t="shared" si="27"/>
        <v>0</v>
      </c>
      <c r="N848" s="36">
        <f>IF(AND(M848&lt;=PhieuBauCu!$B$13,M848&gt;=1),1,0)</f>
        <v>0</v>
      </c>
    </row>
    <row r="849" spans="1:14" ht="28.5" customHeight="1">
      <c r="A849" s="2">
        <v>844</v>
      </c>
      <c r="B849" s="3"/>
      <c r="C849" s="48" t="str">
        <f t="shared" si="26"/>
        <v/>
      </c>
      <c r="D849" s="5" t="str">
        <f>IF(PhieuBauCu!$B$2&gt;0,IF(LEN($B849)=0,"",IF(AND($B849&gt;0,VALUE(SUBSTITUTE($B849,"1","0"))=$B849),1,0)),"")</f>
        <v/>
      </c>
      <c r="E849" s="5" t="str">
        <f>IF(PhieuBauCu!$B$2&gt;1,IF(LEN($B849)=0,"",IF(AND($B849&gt;0,VALUE(SUBSTITUTE($B849,"2","0"))=$B849),1,0)),"")</f>
        <v/>
      </c>
      <c r="F849" s="5" t="str">
        <f>IF(PhieuBauCu!$B$2&gt;2,IF(LEN($B849)=0,"",IF(AND($B849&gt;0,VALUE(SUBSTITUTE($B849,"3","0"))=$B849),1,0)),"")</f>
        <v/>
      </c>
      <c r="G849" s="5" t="str">
        <f>IF(PhieuBauCu!$B$2&gt;3,IF(LEN($B849)=0,"",IF(AND($B849&gt;0,VALUE(SUBSTITUTE($B849,"4","0"))=$B849),1,0)),"")</f>
        <v/>
      </c>
      <c r="H849" s="5" t="str">
        <f>IF(PhieuBauCu!$B$2&gt;4,IF(LEN($B849)=0,"",IF(AND($B849&gt;0,VALUE(SUBSTITUTE($B849,"5","0"))=$B849),1,0)),"")</f>
        <v/>
      </c>
      <c r="I849" s="5" t="str">
        <f>IF(PhieuBauCu!$B$2&gt;5,IF(LEN($B849)=0,"",IF(AND($B849&gt;0,VALUE(SUBSTITUTE($B849,"6","0"))=$B849),1,0)),"")</f>
        <v/>
      </c>
      <c r="J849" s="5" t="str">
        <f>IF(PhieuBauCu!$B$2&gt;6,IF(LEN($B849)=0,"",IF(AND($B849&gt;0,VALUE(SUBSTITUTE($B849,"7","0"))=$B849),1,0)),"")</f>
        <v/>
      </c>
      <c r="K849" s="5" t="str">
        <f>IF(PhieuBauCu!$B$2&gt;7,IF(LEN($B849)=0,"",IF(AND($B849&gt;0,VALUE(SUBSTITUTE($B849,"8","0"))=$B849),1,0)),"")</f>
        <v/>
      </c>
      <c r="L849" s="5" t="str">
        <f>IF(PhieuBauCu!$B$2&gt;8,IF(LEN($B849)=0,"",IF(AND($B849&gt;0,VALUE(SUBSTITUTE($B849,"9","0"))=$B849),1,0)),"")</f>
        <v/>
      </c>
      <c r="M849" s="9">
        <f t="shared" si="27"/>
        <v>0</v>
      </c>
      <c r="N849" s="36">
        <f>IF(AND(M849&lt;=PhieuBauCu!$B$13,M849&gt;=1),1,0)</f>
        <v>0</v>
      </c>
    </row>
    <row r="850" spans="1:14" ht="28.5" customHeight="1">
      <c r="A850" s="2">
        <v>845</v>
      </c>
      <c r="B850" s="3"/>
      <c r="C850" s="48" t="str">
        <f t="shared" si="26"/>
        <v/>
      </c>
      <c r="D850" s="5" t="str">
        <f>IF(PhieuBauCu!$B$2&gt;0,IF(LEN($B850)=0,"",IF(AND($B850&gt;0,VALUE(SUBSTITUTE($B850,"1","0"))=$B850),1,0)),"")</f>
        <v/>
      </c>
      <c r="E850" s="5" t="str">
        <f>IF(PhieuBauCu!$B$2&gt;1,IF(LEN($B850)=0,"",IF(AND($B850&gt;0,VALUE(SUBSTITUTE($B850,"2","0"))=$B850),1,0)),"")</f>
        <v/>
      </c>
      <c r="F850" s="5" t="str">
        <f>IF(PhieuBauCu!$B$2&gt;2,IF(LEN($B850)=0,"",IF(AND($B850&gt;0,VALUE(SUBSTITUTE($B850,"3","0"))=$B850),1,0)),"")</f>
        <v/>
      </c>
      <c r="G850" s="5" t="str">
        <f>IF(PhieuBauCu!$B$2&gt;3,IF(LEN($B850)=0,"",IF(AND($B850&gt;0,VALUE(SUBSTITUTE($B850,"4","0"))=$B850),1,0)),"")</f>
        <v/>
      </c>
      <c r="H850" s="5" t="str">
        <f>IF(PhieuBauCu!$B$2&gt;4,IF(LEN($B850)=0,"",IF(AND($B850&gt;0,VALUE(SUBSTITUTE($B850,"5","0"))=$B850),1,0)),"")</f>
        <v/>
      </c>
      <c r="I850" s="5" t="str">
        <f>IF(PhieuBauCu!$B$2&gt;5,IF(LEN($B850)=0,"",IF(AND($B850&gt;0,VALUE(SUBSTITUTE($B850,"6","0"))=$B850),1,0)),"")</f>
        <v/>
      </c>
      <c r="J850" s="5" t="str">
        <f>IF(PhieuBauCu!$B$2&gt;6,IF(LEN($B850)=0,"",IF(AND($B850&gt;0,VALUE(SUBSTITUTE($B850,"7","0"))=$B850),1,0)),"")</f>
        <v/>
      </c>
      <c r="K850" s="5" t="str">
        <f>IF(PhieuBauCu!$B$2&gt;7,IF(LEN($B850)=0,"",IF(AND($B850&gt;0,VALUE(SUBSTITUTE($B850,"8","0"))=$B850),1,0)),"")</f>
        <v/>
      </c>
      <c r="L850" s="5" t="str">
        <f>IF(PhieuBauCu!$B$2&gt;8,IF(LEN($B850)=0,"",IF(AND($B850&gt;0,VALUE(SUBSTITUTE($B850,"9","0"))=$B850),1,0)),"")</f>
        <v/>
      </c>
      <c r="M850" s="9">
        <f t="shared" si="27"/>
        <v>0</v>
      </c>
      <c r="N850" s="36">
        <f>IF(AND(M850&lt;=PhieuBauCu!$B$13,M850&gt;=1),1,0)</f>
        <v>0</v>
      </c>
    </row>
    <row r="851" spans="1:14" ht="28.5" customHeight="1">
      <c r="A851" s="2">
        <v>846</v>
      </c>
      <c r="B851" s="3"/>
      <c r="C851" s="48" t="str">
        <f t="shared" si="26"/>
        <v/>
      </c>
      <c r="D851" s="5" t="str">
        <f>IF(PhieuBauCu!$B$2&gt;0,IF(LEN($B851)=0,"",IF(AND($B851&gt;0,VALUE(SUBSTITUTE($B851,"1","0"))=$B851),1,0)),"")</f>
        <v/>
      </c>
      <c r="E851" s="5" t="str">
        <f>IF(PhieuBauCu!$B$2&gt;1,IF(LEN($B851)=0,"",IF(AND($B851&gt;0,VALUE(SUBSTITUTE($B851,"2","0"))=$B851),1,0)),"")</f>
        <v/>
      </c>
      <c r="F851" s="5" t="str">
        <f>IF(PhieuBauCu!$B$2&gt;2,IF(LEN($B851)=0,"",IF(AND($B851&gt;0,VALUE(SUBSTITUTE($B851,"3","0"))=$B851),1,0)),"")</f>
        <v/>
      </c>
      <c r="G851" s="5" t="str">
        <f>IF(PhieuBauCu!$B$2&gt;3,IF(LEN($B851)=0,"",IF(AND($B851&gt;0,VALUE(SUBSTITUTE($B851,"4","0"))=$B851),1,0)),"")</f>
        <v/>
      </c>
      <c r="H851" s="5" t="str">
        <f>IF(PhieuBauCu!$B$2&gt;4,IF(LEN($B851)=0,"",IF(AND($B851&gt;0,VALUE(SUBSTITUTE($B851,"5","0"))=$B851),1,0)),"")</f>
        <v/>
      </c>
      <c r="I851" s="5" t="str">
        <f>IF(PhieuBauCu!$B$2&gt;5,IF(LEN($B851)=0,"",IF(AND($B851&gt;0,VALUE(SUBSTITUTE($B851,"6","0"))=$B851),1,0)),"")</f>
        <v/>
      </c>
      <c r="J851" s="5" t="str">
        <f>IF(PhieuBauCu!$B$2&gt;6,IF(LEN($B851)=0,"",IF(AND($B851&gt;0,VALUE(SUBSTITUTE($B851,"7","0"))=$B851),1,0)),"")</f>
        <v/>
      </c>
      <c r="K851" s="5" t="str">
        <f>IF(PhieuBauCu!$B$2&gt;7,IF(LEN($B851)=0,"",IF(AND($B851&gt;0,VALUE(SUBSTITUTE($B851,"8","0"))=$B851),1,0)),"")</f>
        <v/>
      </c>
      <c r="L851" s="5" t="str">
        <f>IF(PhieuBauCu!$B$2&gt;8,IF(LEN($B851)=0,"",IF(AND($B851&gt;0,VALUE(SUBSTITUTE($B851,"9","0"))=$B851),1,0)),"")</f>
        <v/>
      </c>
      <c r="M851" s="9">
        <f t="shared" si="27"/>
        <v>0</v>
      </c>
      <c r="N851" s="36">
        <f>IF(AND(M851&lt;=PhieuBauCu!$B$13,M851&gt;=1),1,0)</f>
        <v>0</v>
      </c>
    </row>
    <row r="852" spans="1:14" ht="28.5" customHeight="1">
      <c r="A852" s="2">
        <v>847</v>
      </c>
      <c r="B852" s="3"/>
      <c r="C852" s="48" t="str">
        <f t="shared" si="26"/>
        <v/>
      </c>
      <c r="D852" s="5" t="str">
        <f>IF(PhieuBauCu!$B$2&gt;0,IF(LEN($B852)=0,"",IF(AND($B852&gt;0,VALUE(SUBSTITUTE($B852,"1","0"))=$B852),1,0)),"")</f>
        <v/>
      </c>
      <c r="E852" s="5" t="str">
        <f>IF(PhieuBauCu!$B$2&gt;1,IF(LEN($B852)=0,"",IF(AND($B852&gt;0,VALUE(SUBSTITUTE($B852,"2","0"))=$B852),1,0)),"")</f>
        <v/>
      </c>
      <c r="F852" s="5" t="str">
        <f>IF(PhieuBauCu!$B$2&gt;2,IF(LEN($B852)=0,"",IF(AND($B852&gt;0,VALUE(SUBSTITUTE($B852,"3","0"))=$B852),1,0)),"")</f>
        <v/>
      </c>
      <c r="G852" s="5" t="str">
        <f>IF(PhieuBauCu!$B$2&gt;3,IF(LEN($B852)=0,"",IF(AND($B852&gt;0,VALUE(SUBSTITUTE($B852,"4","0"))=$B852),1,0)),"")</f>
        <v/>
      </c>
      <c r="H852" s="5" t="str">
        <f>IF(PhieuBauCu!$B$2&gt;4,IF(LEN($B852)=0,"",IF(AND($B852&gt;0,VALUE(SUBSTITUTE($B852,"5","0"))=$B852),1,0)),"")</f>
        <v/>
      </c>
      <c r="I852" s="5" t="str">
        <f>IF(PhieuBauCu!$B$2&gt;5,IF(LEN($B852)=0,"",IF(AND($B852&gt;0,VALUE(SUBSTITUTE($B852,"6","0"))=$B852),1,0)),"")</f>
        <v/>
      </c>
      <c r="J852" s="5" t="str">
        <f>IF(PhieuBauCu!$B$2&gt;6,IF(LEN($B852)=0,"",IF(AND($B852&gt;0,VALUE(SUBSTITUTE($B852,"7","0"))=$B852),1,0)),"")</f>
        <v/>
      </c>
      <c r="K852" s="5" t="str">
        <f>IF(PhieuBauCu!$B$2&gt;7,IF(LEN($B852)=0,"",IF(AND($B852&gt;0,VALUE(SUBSTITUTE($B852,"8","0"))=$B852),1,0)),"")</f>
        <v/>
      </c>
      <c r="L852" s="5" t="str">
        <f>IF(PhieuBauCu!$B$2&gt;8,IF(LEN($B852)=0,"",IF(AND($B852&gt;0,VALUE(SUBSTITUTE($B852,"9","0"))=$B852),1,0)),"")</f>
        <v/>
      </c>
      <c r="M852" s="9">
        <f t="shared" si="27"/>
        <v>0</v>
      </c>
      <c r="N852" s="36">
        <f>IF(AND(M852&lt;=PhieuBauCu!$B$13,M852&gt;=1),1,0)</f>
        <v>0</v>
      </c>
    </row>
    <row r="853" spans="1:14" ht="28.5" customHeight="1">
      <c r="A853" s="2">
        <v>848</v>
      </c>
      <c r="B853" s="3"/>
      <c r="C853" s="48" t="str">
        <f t="shared" si="26"/>
        <v/>
      </c>
      <c r="D853" s="5" t="str">
        <f>IF(PhieuBauCu!$B$2&gt;0,IF(LEN($B853)=0,"",IF(AND($B853&gt;0,VALUE(SUBSTITUTE($B853,"1","0"))=$B853),1,0)),"")</f>
        <v/>
      </c>
      <c r="E853" s="5" t="str">
        <f>IF(PhieuBauCu!$B$2&gt;1,IF(LEN($B853)=0,"",IF(AND($B853&gt;0,VALUE(SUBSTITUTE($B853,"2","0"))=$B853),1,0)),"")</f>
        <v/>
      </c>
      <c r="F853" s="5" t="str">
        <f>IF(PhieuBauCu!$B$2&gt;2,IF(LEN($B853)=0,"",IF(AND($B853&gt;0,VALUE(SUBSTITUTE($B853,"3","0"))=$B853),1,0)),"")</f>
        <v/>
      </c>
      <c r="G853" s="5" t="str">
        <f>IF(PhieuBauCu!$B$2&gt;3,IF(LEN($B853)=0,"",IF(AND($B853&gt;0,VALUE(SUBSTITUTE($B853,"4","0"))=$B853),1,0)),"")</f>
        <v/>
      </c>
      <c r="H853" s="5" t="str">
        <f>IF(PhieuBauCu!$B$2&gt;4,IF(LEN($B853)=0,"",IF(AND($B853&gt;0,VALUE(SUBSTITUTE($B853,"5","0"))=$B853),1,0)),"")</f>
        <v/>
      </c>
      <c r="I853" s="5" t="str">
        <f>IF(PhieuBauCu!$B$2&gt;5,IF(LEN($B853)=0,"",IF(AND($B853&gt;0,VALUE(SUBSTITUTE($B853,"6","0"))=$B853),1,0)),"")</f>
        <v/>
      </c>
      <c r="J853" s="5" t="str">
        <f>IF(PhieuBauCu!$B$2&gt;6,IF(LEN($B853)=0,"",IF(AND($B853&gt;0,VALUE(SUBSTITUTE($B853,"7","0"))=$B853),1,0)),"")</f>
        <v/>
      </c>
      <c r="K853" s="5" t="str">
        <f>IF(PhieuBauCu!$B$2&gt;7,IF(LEN($B853)=0,"",IF(AND($B853&gt;0,VALUE(SUBSTITUTE($B853,"8","0"))=$B853),1,0)),"")</f>
        <v/>
      </c>
      <c r="L853" s="5" t="str">
        <f>IF(PhieuBauCu!$B$2&gt;8,IF(LEN($B853)=0,"",IF(AND($B853&gt;0,VALUE(SUBSTITUTE($B853,"9","0"))=$B853),1,0)),"")</f>
        <v/>
      </c>
      <c r="M853" s="9">
        <f t="shared" si="27"/>
        <v>0</v>
      </c>
      <c r="N853" s="36">
        <f>IF(AND(M853&lt;=PhieuBauCu!$B$13,M853&gt;=1),1,0)</f>
        <v>0</v>
      </c>
    </row>
    <row r="854" spans="1:14" ht="28.5" customHeight="1">
      <c r="A854" s="2">
        <v>849</v>
      </c>
      <c r="B854" s="3"/>
      <c r="C854" s="48" t="str">
        <f t="shared" si="26"/>
        <v/>
      </c>
      <c r="D854" s="5" t="str">
        <f>IF(PhieuBauCu!$B$2&gt;0,IF(LEN($B854)=0,"",IF(AND($B854&gt;0,VALUE(SUBSTITUTE($B854,"1","0"))=$B854),1,0)),"")</f>
        <v/>
      </c>
      <c r="E854" s="5" t="str">
        <f>IF(PhieuBauCu!$B$2&gt;1,IF(LEN($B854)=0,"",IF(AND($B854&gt;0,VALUE(SUBSTITUTE($B854,"2","0"))=$B854),1,0)),"")</f>
        <v/>
      </c>
      <c r="F854" s="5" t="str">
        <f>IF(PhieuBauCu!$B$2&gt;2,IF(LEN($B854)=0,"",IF(AND($B854&gt;0,VALUE(SUBSTITUTE($B854,"3","0"))=$B854),1,0)),"")</f>
        <v/>
      </c>
      <c r="G854" s="5" t="str">
        <f>IF(PhieuBauCu!$B$2&gt;3,IF(LEN($B854)=0,"",IF(AND($B854&gt;0,VALUE(SUBSTITUTE($B854,"4","0"))=$B854),1,0)),"")</f>
        <v/>
      </c>
      <c r="H854" s="5" t="str">
        <f>IF(PhieuBauCu!$B$2&gt;4,IF(LEN($B854)=0,"",IF(AND($B854&gt;0,VALUE(SUBSTITUTE($B854,"5","0"))=$B854),1,0)),"")</f>
        <v/>
      </c>
      <c r="I854" s="5" t="str">
        <f>IF(PhieuBauCu!$B$2&gt;5,IF(LEN($B854)=0,"",IF(AND($B854&gt;0,VALUE(SUBSTITUTE($B854,"6","0"))=$B854),1,0)),"")</f>
        <v/>
      </c>
      <c r="J854" s="5" t="str">
        <f>IF(PhieuBauCu!$B$2&gt;6,IF(LEN($B854)=0,"",IF(AND($B854&gt;0,VALUE(SUBSTITUTE($B854,"7","0"))=$B854),1,0)),"")</f>
        <v/>
      </c>
      <c r="K854" s="5" t="str">
        <f>IF(PhieuBauCu!$B$2&gt;7,IF(LEN($B854)=0,"",IF(AND($B854&gt;0,VALUE(SUBSTITUTE($B854,"8","0"))=$B854),1,0)),"")</f>
        <v/>
      </c>
      <c r="L854" s="5" t="str">
        <f>IF(PhieuBauCu!$B$2&gt;8,IF(LEN($B854)=0,"",IF(AND($B854&gt;0,VALUE(SUBSTITUTE($B854,"9","0"))=$B854),1,0)),"")</f>
        <v/>
      </c>
      <c r="M854" s="9">
        <f t="shared" si="27"/>
        <v>0</v>
      </c>
      <c r="N854" s="36">
        <f>IF(AND(M854&lt;=PhieuBauCu!$B$13,M854&gt;=1),1,0)</f>
        <v>0</v>
      </c>
    </row>
    <row r="855" spans="1:14" ht="28.5" customHeight="1">
      <c r="A855" s="2">
        <v>850</v>
      </c>
      <c r="B855" s="3"/>
      <c r="C855" s="48" t="str">
        <f t="shared" si="26"/>
        <v/>
      </c>
      <c r="D855" s="5" t="str">
        <f>IF(PhieuBauCu!$B$2&gt;0,IF(LEN($B855)=0,"",IF(AND($B855&gt;0,VALUE(SUBSTITUTE($B855,"1","0"))=$B855),1,0)),"")</f>
        <v/>
      </c>
      <c r="E855" s="5" t="str">
        <f>IF(PhieuBauCu!$B$2&gt;1,IF(LEN($B855)=0,"",IF(AND($B855&gt;0,VALUE(SUBSTITUTE($B855,"2","0"))=$B855),1,0)),"")</f>
        <v/>
      </c>
      <c r="F855" s="5" t="str">
        <f>IF(PhieuBauCu!$B$2&gt;2,IF(LEN($B855)=0,"",IF(AND($B855&gt;0,VALUE(SUBSTITUTE($B855,"3","0"))=$B855),1,0)),"")</f>
        <v/>
      </c>
      <c r="G855" s="5" t="str">
        <f>IF(PhieuBauCu!$B$2&gt;3,IF(LEN($B855)=0,"",IF(AND($B855&gt;0,VALUE(SUBSTITUTE($B855,"4","0"))=$B855),1,0)),"")</f>
        <v/>
      </c>
      <c r="H855" s="5" t="str">
        <f>IF(PhieuBauCu!$B$2&gt;4,IF(LEN($B855)=0,"",IF(AND($B855&gt;0,VALUE(SUBSTITUTE($B855,"5","0"))=$B855),1,0)),"")</f>
        <v/>
      </c>
      <c r="I855" s="5" t="str">
        <f>IF(PhieuBauCu!$B$2&gt;5,IF(LEN($B855)=0,"",IF(AND($B855&gt;0,VALUE(SUBSTITUTE($B855,"6","0"))=$B855),1,0)),"")</f>
        <v/>
      </c>
      <c r="J855" s="5" t="str">
        <f>IF(PhieuBauCu!$B$2&gt;6,IF(LEN($B855)=0,"",IF(AND($B855&gt;0,VALUE(SUBSTITUTE($B855,"7","0"))=$B855),1,0)),"")</f>
        <v/>
      </c>
      <c r="K855" s="5" t="str">
        <f>IF(PhieuBauCu!$B$2&gt;7,IF(LEN($B855)=0,"",IF(AND($B855&gt;0,VALUE(SUBSTITUTE($B855,"8","0"))=$B855),1,0)),"")</f>
        <v/>
      </c>
      <c r="L855" s="5" t="str">
        <f>IF(PhieuBauCu!$B$2&gt;8,IF(LEN($B855)=0,"",IF(AND($B855&gt;0,VALUE(SUBSTITUTE($B855,"9","0"))=$B855),1,0)),"")</f>
        <v/>
      </c>
      <c r="M855" s="9">
        <f t="shared" si="27"/>
        <v>0</v>
      </c>
      <c r="N855" s="36">
        <f>IF(AND(M855&lt;=PhieuBauCu!$B$13,M855&gt;=1),1,0)</f>
        <v>0</v>
      </c>
    </row>
    <row r="856" spans="1:14" ht="28.5" customHeight="1">
      <c r="A856" s="2">
        <v>851</v>
      </c>
      <c r="B856" s="3"/>
      <c r="C856" s="48" t="str">
        <f t="shared" si="26"/>
        <v/>
      </c>
      <c r="D856" s="5" t="str">
        <f>IF(PhieuBauCu!$B$2&gt;0,IF(LEN($B856)=0,"",IF(AND($B856&gt;0,VALUE(SUBSTITUTE($B856,"1","0"))=$B856),1,0)),"")</f>
        <v/>
      </c>
      <c r="E856" s="5" t="str">
        <f>IF(PhieuBauCu!$B$2&gt;1,IF(LEN($B856)=0,"",IF(AND($B856&gt;0,VALUE(SUBSTITUTE($B856,"2","0"))=$B856),1,0)),"")</f>
        <v/>
      </c>
      <c r="F856" s="5" t="str">
        <f>IF(PhieuBauCu!$B$2&gt;2,IF(LEN($B856)=0,"",IF(AND($B856&gt;0,VALUE(SUBSTITUTE($B856,"3","0"))=$B856),1,0)),"")</f>
        <v/>
      </c>
      <c r="G856" s="5" t="str">
        <f>IF(PhieuBauCu!$B$2&gt;3,IF(LEN($B856)=0,"",IF(AND($B856&gt;0,VALUE(SUBSTITUTE($B856,"4","0"))=$B856),1,0)),"")</f>
        <v/>
      </c>
      <c r="H856" s="5" t="str">
        <f>IF(PhieuBauCu!$B$2&gt;4,IF(LEN($B856)=0,"",IF(AND($B856&gt;0,VALUE(SUBSTITUTE($B856,"5","0"))=$B856),1,0)),"")</f>
        <v/>
      </c>
      <c r="I856" s="5" t="str">
        <f>IF(PhieuBauCu!$B$2&gt;5,IF(LEN($B856)=0,"",IF(AND($B856&gt;0,VALUE(SUBSTITUTE($B856,"6","0"))=$B856),1,0)),"")</f>
        <v/>
      </c>
      <c r="J856" s="5" t="str">
        <f>IF(PhieuBauCu!$B$2&gt;6,IF(LEN($B856)=0,"",IF(AND($B856&gt;0,VALUE(SUBSTITUTE($B856,"7","0"))=$B856),1,0)),"")</f>
        <v/>
      </c>
      <c r="K856" s="5" t="str">
        <f>IF(PhieuBauCu!$B$2&gt;7,IF(LEN($B856)=0,"",IF(AND($B856&gt;0,VALUE(SUBSTITUTE($B856,"8","0"))=$B856),1,0)),"")</f>
        <v/>
      </c>
      <c r="L856" s="5" t="str">
        <f>IF(PhieuBauCu!$B$2&gt;8,IF(LEN($B856)=0,"",IF(AND($B856&gt;0,VALUE(SUBSTITUTE($B856,"9","0"))=$B856),1,0)),"")</f>
        <v/>
      </c>
      <c r="M856" s="9">
        <f t="shared" si="27"/>
        <v>0</v>
      </c>
      <c r="N856" s="36">
        <f>IF(AND(M856&lt;=PhieuBauCu!$B$13,M856&gt;=1),1,0)</f>
        <v>0</v>
      </c>
    </row>
    <row r="857" spans="1:14" ht="28.5" customHeight="1">
      <c r="A857" s="2">
        <v>852</v>
      </c>
      <c r="B857" s="3"/>
      <c r="C857" s="48" t="str">
        <f t="shared" si="26"/>
        <v/>
      </c>
      <c r="D857" s="5" t="str">
        <f>IF(PhieuBauCu!$B$2&gt;0,IF(LEN($B857)=0,"",IF(AND($B857&gt;0,VALUE(SUBSTITUTE($B857,"1","0"))=$B857),1,0)),"")</f>
        <v/>
      </c>
      <c r="E857" s="5" t="str">
        <f>IF(PhieuBauCu!$B$2&gt;1,IF(LEN($B857)=0,"",IF(AND($B857&gt;0,VALUE(SUBSTITUTE($B857,"2","0"))=$B857),1,0)),"")</f>
        <v/>
      </c>
      <c r="F857" s="5" t="str">
        <f>IF(PhieuBauCu!$B$2&gt;2,IF(LEN($B857)=0,"",IF(AND($B857&gt;0,VALUE(SUBSTITUTE($B857,"3","0"))=$B857),1,0)),"")</f>
        <v/>
      </c>
      <c r="G857" s="5" t="str">
        <f>IF(PhieuBauCu!$B$2&gt;3,IF(LEN($B857)=0,"",IF(AND($B857&gt;0,VALUE(SUBSTITUTE($B857,"4","0"))=$B857),1,0)),"")</f>
        <v/>
      </c>
      <c r="H857" s="5" t="str">
        <f>IF(PhieuBauCu!$B$2&gt;4,IF(LEN($B857)=0,"",IF(AND($B857&gt;0,VALUE(SUBSTITUTE($B857,"5","0"))=$B857),1,0)),"")</f>
        <v/>
      </c>
      <c r="I857" s="5" t="str">
        <f>IF(PhieuBauCu!$B$2&gt;5,IF(LEN($B857)=0,"",IF(AND($B857&gt;0,VALUE(SUBSTITUTE($B857,"6","0"))=$B857),1,0)),"")</f>
        <v/>
      </c>
      <c r="J857" s="5" t="str">
        <f>IF(PhieuBauCu!$B$2&gt;6,IF(LEN($B857)=0,"",IF(AND($B857&gt;0,VALUE(SUBSTITUTE($B857,"7","0"))=$B857),1,0)),"")</f>
        <v/>
      </c>
      <c r="K857" s="5" t="str">
        <f>IF(PhieuBauCu!$B$2&gt;7,IF(LEN($B857)=0,"",IF(AND($B857&gt;0,VALUE(SUBSTITUTE($B857,"8","0"))=$B857),1,0)),"")</f>
        <v/>
      </c>
      <c r="L857" s="5" t="str">
        <f>IF(PhieuBauCu!$B$2&gt;8,IF(LEN($B857)=0,"",IF(AND($B857&gt;0,VALUE(SUBSTITUTE($B857,"9","0"))=$B857),1,0)),"")</f>
        <v/>
      </c>
      <c r="M857" s="9">
        <f t="shared" si="27"/>
        <v>0</v>
      </c>
      <c r="N857" s="36">
        <f>IF(AND(M857&lt;=PhieuBauCu!$B$13,M857&gt;=1),1,0)</f>
        <v>0</v>
      </c>
    </row>
    <row r="858" spans="1:14" ht="28.5" customHeight="1">
      <c r="A858" s="2">
        <v>853</v>
      </c>
      <c r="B858" s="3"/>
      <c r="C858" s="48" t="str">
        <f t="shared" si="26"/>
        <v/>
      </c>
      <c r="D858" s="5" t="str">
        <f>IF(PhieuBauCu!$B$2&gt;0,IF(LEN($B858)=0,"",IF(AND($B858&gt;0,VALUE(SUBSTITUTE($B858,"1","0"))=$B858),1,0)),"")</f>
        <v/>
      </c>
      <c r="E858" s="5" t="str">
        <f>IF(PhieuBauCu!$B$2&gt;1,IF(LEN($B858)=0,"",IF(AND($B858&gt;0,VALUE(SUBSTITUTE($B858,"2","0"))=$B858),1,0)),"")</f>
        <v/>
      </c>
      <c r="F858" s="5" t="str">
        <f>IF(PhieuBauCu!$B$2&gt;2,IF(LEN($B858)=0,"",IF(AND($B858&gt;0,VALUE(SUBSTITUTE($B858,"3","0"))=$B858),1,0)),"")</f>
        <v/>
      </c>
      <c r="G858" s="5" t="str">
        <f>IF(PhieuBauCu!$B$2&gt;3,IF(LEN($B858)=0,"",IF(AND($B858&gt;0,VALUE(SUBSTITUTE($B858,"4","0"))=$B858),1,0)),"")</f>
        <v/>
      </c>
      <c r="H858" s="5" t="str">
        <f>IF(PhieuBauCu!$B$2&gt;4,IF(LEN($B858)=0,"",IF(AND($B858&gt;0,VALUE(SUBSTITUTE($B858,"5","0"))=$B858),1,0)),"")</f>
        <v/>
      </c>
      <c r="I858" s="5" t="str">
        <f>IF(PhieuBauCu!$B$2&gt;5,IF(LEN($B858)=0,"",IF(AND($B858&gt;0,VALUE(SUBSTITUTE($B858,"6","0"))=$B858),1,0)),"")</f>
        <v/>
      </c>
      <c r="J858" s="5" t="str">
        <f>IF(PhieuBauCu!$B$2&gt;6,IF(LEN($B858)=0,"",IF(AND($B858&gt;0,VALUE(SUBSTITUTE($B858,"7","0"))=$B858),1,0)),"")</f>
        <v/>
      </c>
      <c r="K858" s="5" t="str">
        <f>IF(PhieuBauCu!$B$2&gt;7,IF(LEN($B858)=0,"",IF(AND($B858&gt;0,VALUE(SUBSTITUTE($B858,"8","0"))=$B858),1,0)),"")</f>
        <v/>
      </c>
      <c r="L858" s="5" t="str">
        <f>IF(PhieuBauCu!$B$2&gt;8,IF(LEN($B858)=0,"",IF(AND($B858&gt;0,VALUE(SUBSTITUTE($B858,"9","0"))=$B858),1,0)),"")</f>
        <v/>
      </c>
      <c r="M858" s="9">
        <f t="shared" si="27"/>
        <v>0</v>
      </c>
      <c r="N858" s="36">
        <f>IF(AND(M858&lt;=PhieuBauCu!$B$13,M858&gt;=1),1,0)</f>
        <v>0</v>
      </c>
    </row>
    <row r="859" spans="1:14" ht="28.5" customHeight="1">
      <c r="A859" s="2">
        <v>854</v>
      </c>
      <c r="B859" s="3"/>
      <c r="C859" s="48" t="str">
        <f t="shared" si="26"/>
        <v/>
      </c>
      <c r="D859" s="5" t="str">
        <f>IF(PhieuBauCu!$B$2&gt;0,IF(LEN($B859)=0,"",IF(AND($B859&gt;0,VALUE(SUBSTITUTE($B859,"1","0"))=$B859),1,0)),"")</f>
        <v/>
      </c>
      <c r="E859" s="5" t="str">
        <f>IF(PhieuBauCu!$B$2&gt;1,IF(LEN($B859)=0,"",IF(AND($B859&gt;0,VALUE(SUBSTITUTE($B859,"2","0"))=$B859),1,0)),"")</f>
        <v/>
      </c>
      <c r="F859" s="5" t="str">
        <f>IF(PhieuBauCu!$B$2&gt;2,IF(LEN($B859)=0,"",IF(AND($B859&gt;0,VALUE(SUBSTITUTE($B859,"3","0"))=$B859),1,0)),"")</f>
        <v/>
      </c>
      <c r="G859" s="5" t="str">
        <f>IF(PhieuBauCu!$B$2&gt;3,IF(LEN($B859)=0,"",IF(AND($B859&gt;0,VALUE(SUBSTITUTE($B859,"4","0"))=$B859),1,0)),"")</f>
        <v/>
      </c>
      <c r="H859" s="5" t="str">
        <f>IF(PhieuBauCu!$B$2&gt;4,IF(LEN($B859)=0,"",IF(AND($B859&gt;0,VALUE(SUBSTITUTE($B859,"5","0"))=$B859),1,0)),"")</f>
        <v/>
      </c>
      <c r="I859" s="5" t="str">
        <f>IF(PhieuBauCu!$B$2&gt;5,IF(LEN($B859)=0,"",IF(AND($B859&gt;0,VALUE(SUBSTITUTE($B859,"6","0"))=$B859),1,0)),"")</f>
        <v/>
      </c>
      <c r="J859" s="5" t="str">
        <f>IF(PhieuBauCu!$B$2&gt;6,IF(LEN($B859)=0,"",IF(AND($B859&gt;0,VALUE(SUBSTITUTE($B859,"7","0"))=$B859),1,0)),"")</f>
        <v/>
      </c>
      <c r="K859" s="5" t="str">
        <f>IF(PhieuBauCu!$B$2&gt;7,IF(LEN($B859)=0,"",IF(AND($B859&gt;0,VALUE(SUBSTITUTE($B859,"8","0"))=$B859),1,0)),"")</f>
        <v/>
      </c>
      <c r="L859" s="5" t="str">
        <f>IF(PhieuBauCu!$B$2&gt;8,IF(LEN($B859)=0,"",IF(AND($B859&gt;0,VALUE(SUBSTITUTE($B859,"9","0"))=$B859),1,0)),"")</f>
        <v/>
      </c>
      <c r="M859" s="9">
        <f t="shared" si="27"/>
        <v>0</v>
      </c>
      <c r="N859" s="36">
        <f>IF(AND(M859&lt;=PhieuBauCu!$B$13,M859&gt;=1),1,0)</f>
        <v>0</v>
      </c>
    </row>
    <row r="860" spans="1:14" ht="28.5" customHeight="1">
      <c r="A860" s="2">
        <v>855</v>
      </c>
      <c r="B860" s="3"/>
      <c r="C860" s="48" t="str">
        <f t="shared" si="26"/>
        <v/>
      </c>
      <c r="D860" s="5" t="str">
        <f>IF(PhieuBauCu!$B$2&gt;0,IF(LEN($B860)=0,"",IF(AND($B860&gt;0,VALUE(SUBSTITUTE($B860,"1","0"))=$B860),1,0)),"")</f>
        <v/>
      </c>
      <c r="E860" s="5" t="str">
        <f>IF(PhieuBauCu!$B$2&gt;1,IF(LEN($B860)=0,"",IF(AND($B860&gt;0,VALUE(SUBSTITUTE($B860,"2","0"))=$B860),1,0)),"")</f>
        <v/>
      </c>
      <c r="F860" s="5" t="str">
        <f>IF(PhieuBauCu!$B$2&gt;2,IF(LEN($B860)=0,"",IF(AND($B860&gt;0,VALUE(SUBSTITUTE($B860,"3","0"))=$B860),1,0)),"")</f>
        <v/>
      </c>
      <c r="G860" s="5" t="str">
        <f>IF(PhieuBauCu!$B$2&gt;3,IF(LEN($B860)=0,"",IF(AND($B860&gt;0,VALUE(SUBSTITUTE($B860,"4","0"))=$B860),1,0)),"")</f>
        <v/>
      </c>
      <c r="H860" s="5" t="str">
        <f>IF(PhieuBauCu!$B$2&gt;4,IF(LEN($B860)=0,"",IF(AND($B860&gt;0,VALUE(SUBSTITUTE($B860,"5","0"))=$B860),1,0)),"")</f>
        <v/>
      </c>
      <c r="I860" s="5" t="str">
        <f>IF(PhieuBauCu!$B$2&gt;5,IF(LEN($B860)=0,"",IF(AND($B860&gt;0,VALUE(SUBSTITUTE($B860,"6","0"))=$B860),1,0)),"")</f>
        <v/>
      </c>
      <c r="J860" s="5" t="str">
        <f>IF(PhieuBauCu!$B$2&gt;6,IF(LEN($B860)=0,"",IF(AND($B860&gt;0,VALUE(SUBSTITUTE($B860,"7","0"))=$B860),1,0)),"")</f>
        <v/>
      </c>
      <c r="K860" s="5" t="str">
        <f>IF(PhieuBauCu!$B$2&gt;7,IF(LEN($B860)=0,"",IF(AND($B860&gt;0,VALUE(SUBSTITUTE($B860,"8","0"))=$B860),1,0)),"")</f>
        <v/>
      </c>
      <c r="L860" s="5" t="str">
        <f>IF(PhieuBauCu!$B$2&gt;8,IF(LEN($B860)=0,"",IF(AND($B860&gt;0,VALUE(SUBSTITUTE($B860,"9","0"))=$B860),1,0)),"")</f>
        <v/>
      </c>
      <c r="M860" s="9">
        <f t="shared" si="27"/>
        <v>0</v>
      </c>
      <c r="N860" s="36">
        <f>IF(AND(M860&lt;=PhieuBauCu!$B$13,M860&gt;=1),1,0)</f>
        <v>0</v>
      </c>
    </row>
    <row r="861" spans="1:14" ht="28.5" customHeight="1">
      <c r="A861" s="2">
        <v>856</v>
      </c>
      <c r="B861" s="3"/>
      <c r="C861" s="48" t="str">
        <f t="shared" si="26"/>
        <v/>
      </c>
      <c r="D861" s="5" t="str">
        <f>IF(PhieuBauCu!$B$2&gt;0,IF(LEN($B861)=0,"",IF(AND($B861&gt;0,VALUE(SUBSTITUTE($B861,"1","0"))=$B861),1,0)),"")</f>
        <v/>
      </c>
      <c r="E861" s="5" t="str">
        <f>IF(PhieuBauCu!$B$2&gt;1,IF(LEN($B861)=0,"",IF(AND($B861&gt;0,VALUE(SUBSTITUTE($B861,"2","0"))=$B861),1,0)),"")</f>
        <v/>
      </c>
      <c r="F861" s="5" t="str">
        <f>IF(PhieuBauCu!$B$2&gt;2,IF(LEN($B861)=0,"",IF(AND($B861&gt;0,VALUE(SUBSTITUTE($B861,"3","0"))=$B861),1,0)),"")</f>
        <v/>
      </c>
      <c r="G861" s="5" t="str">
        <f>IF(PhieuBauCu!$B$2&gt;3,IF(LEN($B861)=0,"",IF(AND($B861&gt;0,VALUE(SUBSTITUTE($B861,"4","0"))=$B861),1,0)),"")</f>
        <v/>
      </c>
      <c r="H861" s="5" t="str">
        <f>IF(PhieuBauCu!$B$2&gt;4,IF(LEN($B861)=0,"",IF(AND($B861&gt;0,VALUE(SUBSTITUTE($B861,"5","0"))=$B861),1,0)),"")</f>
        <v/>
      </c>
      <c r="I861" s="5" t="str">
        <f>IF(PhieuBauCu!$B$2&gt;5,IF(LEN($B861)=0,"",IF(AND($B861&gt;0,VALUE(SUBSTITUTE($B861,"6","0"))=$B861),1,0)),"")</f>
        <v/>
      </c>
      <c r="J861" s="5" t="str">
        <f>IF(PhieuBauCu!$B$2&gt;6,IF(LEN($B861)=0,"",IF(AND($B861&gt;0,VALUE(SUBSTITUTE($B861,"7","0"))=$B861),1,0)),"")</f>
        <v/>
      </c>
      <c r="K861" s="5" t="str">
        <f>IF(PhieuBauCu!$B$2&gt;7,IF(LEN($B861)=0,"",IF(AND($B861&gt;0,VALUE(SUBSTITUTE($B861,"8","0"))=$B861),1,0)),"")</f>
        <v/>
      </c>
      <c r="L861" s="5" t="str">
        <f>IF(PhieuBauCu!$B$2&gt;8,IF(LEN($B861)=0,"",IF(AND($B861&gt;0,VALUE(SUBSTITUTE($B861,"9","0"))=$B861),1,0)),"")</f>
        <v/>
      </c>
      <c r="M861" s="9">
        <f t="shared" si="27"/>
        <v>0</v>
      </c>
      <c r="N861" s="36">
        <f>IF(AND(M861&lt;=PhieuBauCu!$B$13,M861&gt;=1),1,0)</f>
        <v>0</v>
      </c>
    </row>
    <row r="862" spans="1:14" ht="28.5" customHeight="1">
      <c r="A862" s="2">
        <v>857</v>
      </c>
      <c r="B862" s="3"/>
      <c r="C862" s="48" t="str">
        <f t="shared" si="26"/>
        <v/>
      </c>
      <c r="D862" s="5" t="str">
        <f>IF(PhieuBauCu!$B$2&gt;0,IF(LEN($B862)=0,"",IF(AND($B862&gt;0,VALUE(SUBSTITUTE($B862,"1","0"))=$B862),1,0)),"")</f>
        <v/>
      </c>
      <c r="E862" s="5" t="str">
        <f>IF(PhieuBauCu!$B$2&gt;1,IF(LEN($B862)=0,"",IF(AND($B862&gt;0,VALUE(SUBSTITUTE($B862,"2","0"))=$B862),1,0)),"")</f>
        <v/>
      </c>
      <c r="F862" s="5" t="str">
        <f>IF(PhieuBauCu!$B$2&gt;2,IF(LEN($B862)=0,"",IF(AND($B862&gt;0,VALUE(SUBSTITUTE($B862,"3","0"))=$B862),1,0)),"")</f>
        <v/>
      </c>
      <c r="G862" s="5" t="str">
        <f>IF(PhieuBauCu!$B$2&gt;3,IF(LEN($B862)=0,"",IF(AND($B862&gt;0,VALUE(SUBSTITUTE($B862,"4","0"))=$B862),1,0)),"")</f>
        <v/>
      </c>
      <c r="H862" s="5" t="str">
        <f>IF(PhieuBauCu!$B$2&gt;4,IF(LEN($B862)=0,"",IF(AND($B862&gt;0,VALUE(SUBSTITUTE($B862,"5","0"))=$B862),1,0)),"")</f>
        <v/>
      </c>
      <c r="I862" s="5" t="str">
        <f>IF(PhieuBauCu!$B$2&gt;5,IF(LEN($B862)=0,"",IF(AND($B862&gt;0,VALUE(SUBSTITUTE($B862,"6","0"))=$B862),1,0)),"")</f>
        <v/>
      </c>
      <c r="J862" s="5" t="str">
        <f>IF(PhieuBauCu!$B$2&gt;6,IF(LEN($B862)=0,"",IF(AND($B862&gt;0,VALUE(SUBSTITUTE($B862,"7","0"))=$B862),1,0)),"")</f>
        <v/>
      </c>
      <c r="K862" s="5" t="str">
        <f>IF(PhieuBauCu!$B$2&gt;7,IF(LEN($B862)=0,"",IF(AND($B862&gt;0,VALUE(SUBSTITUTE($B862,"8","0"))=$B862),1,0)),"")</f>
        <v/>
      </c>
      <c r="L862" s="5" t="str">
        <f>IF(PhieuBauCu!$B$2&gt;8,IF(LEN($B862)=0,"",IF(AND($B862&gt;0,VALUE(SUBSTITUTE($B862,"9","0"))=$B862),1,0)),"")</f>
        <v/>
      </c>
      <c r="M862" s="9">
        <f t="shared" si="27"/>
        <v>0</v>
      </c>
      <c r="N862" s="36">
        <f>IF(AND(M862&lt;=PhieuBauCu!$B$13,M862&gt;=1),1,0)</f>
        <v>0</v>
      </c>
    </row>
    <row r="863" spans="1:14" ht="28.5" customHeight="1">
      <c r="A863" s="2">
        <v>858</v>
      </c>
      <c r="B863" s="3"/>
      <c r="C863" s="48" t="str">
        <f t="shared" si="26"/>
        <v/>
      </c>
      <c r="D863" s="5" t="str">
        <f>IF(PhieuBauCu!$B$2&gt;0,IF(LEN($B863)=0,"",IF(AND($B863&gt;0,VALUE(SUBSTITUTE($B863,"1","0"))=$B863),1,0)),"")</f>
        <v/>
      </c>
      <c r="E863" s="5" t="str">
        <f>IF(PhieuBauCu!$B$2&gt;1,IF(LEN($B863)=0,"",IF(AND($B863&gt;0,VALUE(SUBSTITUTE($B863,"2","0"))=$B863),1,0)),"")</f>
        <v/>
      </c>
      <c r="F863" s="5" t="str">
        <f>IF(PhieuBauCu!$B$2&gt;2,IF(LEN($B863)=0,"",IF(AND($B863&gt;0,VALUE(SUBSTITUTE($B863,"3","0"))=$B863),1,0)),"")</f>
        <v/>
      </c>
      <c r="G863" s="5" t="str">
        <f>IF(PhieuBauCu!$B$2&gt;3,IF(LEN($B863)=0,"",IF(AND($B863&gt;0,VALUE(SUBSTITUTE($B863,"4","0"))=$B863),1,0)),"")</f>
        <v/>
      </c>
      <c r="H863" s="5" t="str">
        <f>IF(PhieuBauCu!$B$2&gt;4,IF(LEN($B863)=0,"",IF(AND($B863&gt;0,VALUE(SUBSTITUTE($B863,"5","0"))=$B863),1,0)),"")</f>
        <v/>
      </c>
      <c r="I863" s="5" t="str">
        <f>IF(PhieuBauCu!$B$2&gt;5,IF(LEN($B863)=0,"",IF(AND($B863&gt;0,VALUE(SUBSTITUTE($B863,"6","0"))=$B863),1,0)),"")</f>
        <v/>
      </c>
      <c r="J863" s="5" t="str">
        <f>IF(PhieuBauCu!$B$2&gt;6,IF(LEN($B863)=0,"",IF(AND($B863&gt;0,VALUE(SUBSTITUTE($B863,"7","0"))=$B863),1,0)),"")</f>
        <v/>
      </c>
      <c r="K863" s="5" t="str">
        <f>IF(PhieuBauCu!$B$2&gt;7,IF(LEN($B863)=0,"",IF(AND($B863&gt;0,VALUE(SUBSTITUTE($B863,"8","0"))=$B863),1,0)),"")</f>
        <v/>
      </c>
      <c r="L863" s="5" t="str">
        <f>IF(PhieuBauCu!$B$2&gt;8,IF(LEN($B863)=0,"",IF(AND($B863&gt;0,VALUE(SUBSTITUTE($B863,"9","0"))=$B863),1,0)),"")</f>
        <v/>
      </c>
      <c r="M863" s="9">
        <f t="shared" si="27"/>
        <v>0</v>
      </c>
      <c r="N863" s="36">
        <f>IF(AND(M863&lt;=PhieuBauCu!$B$13,M863&gt;=1),1,0)</f>
        <v>0</v>
      </c>
    </row>
    <row r="864" spans="1:14" ht="28.5" customHeight="1">
      <c r="A864" s="2">
        <v>859</v>
      </c>
      <c r="B864" s="3"/>
      <c r="C864" s="48" t="str">
        <f t="shared" si="26"/>
        <v/>
      </c>
      <c r="D864" s="5" t="str">
        <f>IF(PhieuBauCu!$B$2&gt;0,IF(LEN($B864)=0,"",IF(AND($B864&gt;0,VALUE(SUBSTITUTE($B864,"1","0"))=$B864),1,0)),"")</f>
        <v/>
      </c>
      <c r="E864" s="5" t="str">
        <f>IF(PhieuBauCu!$B$2&gt;1,IF(LEN($B864)=0,"",IF(AND($B864&gt;0,VALUE(SUBSTITUTE($B864,"2","0"))=$B864),1,0)),"")</f>
        <v/>
      </c>
      <c r="F864" s="5" t="str">
        <f>IF(PhieuBauCu!$B$2&gt;2,IF(LEN($B864)=0,"",IF(AND($B864&gt;0,VALUE(SUBSTITUTE($B864,"3","0"))=$B864),1,0)),"")</f>
        <v/>
      </c>
      <c r="G864" s="5" t="str">
        <f>IF(PhieuBauCu!$B$2&gt;3,IF(LEN($B864)=0,"",IF(AND($B864&gt;0,VALUE(SUBSTITUTE($B864,"4","0"))=$B864),1,0)),"")</f>
        <v/>
      </c>
      <c r="H864" s="5" t="str">
        <f>IF(PhieuBauCu!$B$2&gt;4,IF(LEN($B864)=0,"",IF(AND($B864&gt;0,VALUE(SUBSTITUTE($B864,"5","0"))=$B864),1,0)),"")</f>
        <v/>
      </c>
      <c r="I864" s="5" t="str">
        <f>IF(PhieuBauCu!$B$2&gt;5,IF(LEN($B864)=0,"",IF(AND($B864&gt;0,VALUE(SUBSTITUTE($B864,"6","0"))=$B864),1,0)),"")</f>
        <v/>
      </c>
      <c r="J864" s="5" t="str">
        <f>IF(PhieuBauCu!$B$2&gt;6,IF(LEN($B864)=0,"",IF(AND($B864&gt;0,VALUE(SUBSTITUTE($B864,"7","0"))=$B864),1,0)),"")</f>
        <v/>
      </c>
      <c r="K864" s="5" t="str">
        <f>IF(PhieuBauCu!$B$2&gt;7,IF(LEN($B864)=0,"",IF(AND($B864&gt;0,VALUE(SUBSTITUTE($B864,"8","0"))=$B864),1,0)),"")</f>
        <v/>
      </c>
      <c r="L864" s="5" t="str">
        <f>IF(PhieuBauCu!$B$2&gt;8,IF(LEN($B864)=0,"",IF(AND($B864&gt;0,VALUE(SUBSTITUTE($B864,"9","0"))=$B864),1,0)),"")</f>
        <v/>
      </c>
      <c r="M864" s="9">
        <f t="shared" si="27"/>
        <v>0</v>
      </c>
      <c r="N864" s="36">
        <f>IF(AND(M864&lt;=PhieuBauCu!$B$13,M864&gt;=1),1,0)</f>
        <v>0</v>
      </c>
    </row>
    <row r="865" spans="1:14" ht="28.5" customHeight="1">
      <c r="A865" s="2">
        <v>860</v>
      </c>
      <c r="B865" s="3"/>
      <c r="C865" s="48" t="str">
        <f t="shared" si="26"/>
        <v/>
      </c>
      <c r="D865" s="5" t="str">
        <f>IF(PhieuBauCu!$B$2&gt;0,IF(LEN($B865)=0,"",IF(AND($B865&gt;0,VALUE(SUBSTITUTE($B865,"1","0"))=$B865),1,0)),"")</f>
        <v/>
      </c>
      <c r="E865" s="5" t="str">
        <f>IF(PhieuBauCu!$B$2&gt;1,IF(LEN($B865)=0,"",IF(AND($B865&gt;0,VALUE(SUBSTITUTE($B865,"2","0"))=$B865),1,0)),"")</f>
        <v/>
      </c>
      <c r="F865" s="5" t="str">
        <f>IF(PhieuBauCu!$B$2&gt;2,IF(LEN($B865)=0,"",IF(AND($B865&gt;0,VALUE(SUBSTITUTE($B865,"3","0"))=$B865),1,0)),"")</f>
        <v/>
      </c>
      <c r="G865" s="5" t="str">
        <f>IF(PhieuBauCu!$B$2&gt;3,IF(LEN($B865)=0,"",IF(AND($B865&gt;0,VALUE(SUBSTITUTE($B865,"4","0"))=$B865),1,0)),"")</f>
        <v/>
      </c>
      <c r="H865" s="5" t="str">
        <f>IF(PhieuBauCu!$B$2&gt;4,IF(LEN($B865)=0,"",IF(AND($B865&gt;0,VALUE(SUBSTITUTE($B865,"5","0"))=$B865),1,0)),"")</f>
        <v/>
      </c>
      <c r="I865" s="5" t="str">
        <f>IF(PhieuBauCu!$B$2&gt;5,IF(LEN($B865)=0,"",IF(AND($B865&gt;0,VALUE(SUBSTITUTE($B865,"6","0"))=$B865),1,0)),"")</f>
        <v/>
      </c>
      <c r="J865" s="5" t="str">
        <f>IF(PhieuBauCu!$B$2&gt;6,IF(LEN($B865)=0,"",IF(AND($B865&gt;0,VALUE(SUBSTITUTE($B865,"7","0"))=$B865),1,0)),"")</f>
        <v/>
      </c>
      <c r="K865" s="5" t="str">
        <f>IF(PhieuBauCu!$B$2&gt;7,IF(LEN($B865)=0,"",IF(AND($B865&gt;0,VALUE(SUBSTITUTE($B865,"8","0"))=$B865),1,0)),"")</f>
        <v/>
      </c>
      <c r="L865" s="5" t="str">
        <f>IF(PhieuBauCu!$B$2&gt;8,IF(LEN($B865)=0,"",IF(AND($B865&gt;0,VALUE(SUBSTITUTE($B865,"9","0"))=$B865),1,0)),"")</f>
        <v/>
      </c>
      <c r="M865" s="9">
        <f t="shared" si="27"/>
        <v>0</v>
      </c>
      <c r="N865" s="36">
        <f>IF(AND(M865&lt;=PhieuBauCu!$B$13,M865&gt;=1),1,0)</f>
        <v>0</v>
      </c>
    </row>
    <row r="866" spans="1:14" ht="28.5" customHeight="1">
      <c r="A866" s="2">
        <v>861</v>
      </c>
      <c r="B866" s="3"/>
      <c r="C866" s="48" t="str">
        <f t="shared" si="26"/>
        <v/>
      </c>
      <c r="D866" s="5" t="str">
        <f>IF(PhieuBauCu!$B$2&gt;0,IF(LEN($B866)=0,"",IF(AND($B866&gt;0,VALUE(SUBSTITUTE($B866,"1","0"))=$B866),1,0)),"")</f>
        <v/>
      </c>
      <c r="E866" s="5" t="str">
        <f>IF(PhieuBauCu!$B$2&gt;1,IF(LEN($B866)=0,"",IF(AND($B866&gt;0,VALUE(SUBSTITUTE($B866,"2","0"))=$B866),1,0)),"")</f>
        <v/>
      </c>
      <c r="F866" s="5" t="str">
        <f>IF(PhieuBauCu!$B$2&gt;2,IF(LEN($B866)=0,"",IF(AND($B866&gt;0,VALUE(SUBSTITUTE($B866,"3","0"))=$B866),1,0)),"")</f>
        <v/>
      </c>
      <c r="G866" s="5" t="str">
        <f>IF(PhieuBauCu!$B$2&gt;3,IF(LEN($B866)=0,"",IF(AND($B866&gt;0,VALUE(SUBSTITUTE($B866,"4","0"))=$B866),1,0)),"")</f>
        <v/>
      </c>
      <c r="H866" s="5" t="str">
        <f>IF(PhieuBauCu!$B$2&gt;4,IF(LEN($B866)=0,"",IF(AND($B866&gt;0,VALUE(SUBSTITUTE($B866,"5","0"))=$B866),1,0)),"")</f>
        <v/>
      </c>
      <c r="I866" s="5" t="str">
        <f>IF(PhieuBauCu!$B$2&gt;5,IF(LEN($B866)=0,"",IF(AND($B866&gt;0,VALUE(SUBSTITUTE($B866,"6","0"))=$B866),1,0)),"")</f>
        <v/>
      </c>
      <c r="J866" s="5" t="str">
        <f>IF(PhieuBauCu!$B$2&gt;6,IF(LEN($B866)=0,"",IF(AND($B866&gt;0,VALUE(SUBSTITUTE($B866,"7","0"))=$B866),1,0)),"")</f>
        <v/>
      </c>
      <c r="K866" s="5" t="str">
        <f>IF(PhieuBauCu!$B$2&gt;7,IF(LEN($B866)=0,"",IF(AND($B866&gt;0,VALUE(SUBSTITUTE($B866,"8","0"))=$B866),1,0)),"")</f>
        <v/>
      </c>
      <c r="L866" s="5" t="str">
        <f>IF(PhieuBauCu!$B$2&gt;8,IF(LEN($B866)=0,"",IF(AND($B866&gt;0,VALUE(SUBSTITUTE($B866,"9","0"))=$B866),1,0)),"")</f>
        <v/>
      </c>
      <c r="M866" s="9">
        <f t="shared" si="27"/>
        <v>0</v>
      </c>
      <c r="N866" s="36">
        <f>IF(AND(M866&lt;=PhieuBauCu!$B$13,M866&gt;=1),1,0)</f>
        <v>0</v>
      </c>
    </row>
    <row r="867" spans="1:14" ht="28.5" customHeight="1">
      <c r="A867" s="2">
        <v>862</v>
      </c>
      <c r="B867" s="3"/>
      <c r="C867" s="48" t="str">
        <f t="shared" si="26"/>
        <v/>
      </c>
      <c r="D867" s="5" t="str">
        <f>IF(PhieuBauCu!$B$2&gt;0,IF(LEN($B867)=0,"",IF(AND($B867&gt;0,VALUE(SUBSTITUTE($B867,"1","0"))=$B867),1,0)),"")</f>
        <v/>
      </c>
      <c r="E867" s="5" t="str">
        <f>IF(PhieuBauCu!$B$2&gt;1,IF(LEN($B867)=0,"",IF(AND($B867&gt;0,VALUE(SUBSTITUTE($B867,"2","0"))=$B867),1,0)),"")</f>
        <v/>
      </c>
      <c r="F867" s="5" t="str">
        <f>IF(PhieuBauCu!$B$2&gt;2,IF(LEN($B867)=0,"",IF(AND($B867&gt;0,VALUE(SUBSTITUTE($B867,"3","0"))=$B867),1,0)),"")</f>
        <v/>
      </c>
      <c r="G867" s="5" t="str">
        <f>IF(PhieuBauCu!$B$2&gt;3,IF(LEN($B867)=0,"",IF(AND($B867&gt;0,VALUE(SUBSTITUTE($B867,"4","0"))=$B867),1,0)),"")</f>
        <v/>
      </c>
      <c r="H867" s="5" t="str">
        <f>IF(PhieuBauCu!$B$2&gt;4,IF(LEN($B867)=0,"",IF(AND($B867&gt;0,VALUE(SUBSTITUTE($B867,"5","0"))=$B867),1,0)),"")</f>
        <v/>
      </c>
      <c r="I867" s="5" t="str">
        <f>IF(PhieuBauCu!$B$2&gt;5,IF(LEN($B867)=0,"",IF(AND($B867&gt;0,VALUE(SUBSTITUTE($B867,"6","0"))=$B867),1,0)),"")</f>
        <v/>
      </c>
      <c r="J867" s="5" t="str">
        <f>IF(PhieuBauCu!$B$2&gt;6,IF(LEN($B867)=0,"",IF(AND($B867&gt;0,VALUE(SUBSTITUTE($B867,"7","0"))=$B867),1,0)),"")</f>
        <v/>
      </c>
      <c r="K867" s="5" t="str">
        <f>IF(PhieuBauCu!$B$2&gt;7,IF(LEN($B867)=0,"",IF(AND($B867&gt;0,VALUE(SUBSTITUTE($B867,"8","0"))=$B867),1,0)),"")</f>
        <v/>
      </c>
      <c r="L867" s="5" t="str">
        <f>IF(PhieuBauCu!$B$2&gt;8,IF(LEN($B867)=0,"",IF(AND($B867&gt;0,VALUE(SUBSTITUTE($B867,"9","0"))=$B867),1,0)),"")</f>
        <v/>
      </c>
      <c r="M867" s="9">
        <f t="shared" si="27"/>
        <v>0</v>
      </c>
      <c r="N867" s="36">
        <f>IF(AND(M867&lt;=PhieuBauCu!$B$13,M867&gt;=1),1,0)</f>
        <v>0</v>
      </c>
    </row>
    <row r="868" spans="1:14" ht="28.5" customHeight="1">
      <c r="A868" s="2">
        <v>863</v>
      </c>
      <c r="B868" s="3"/>
      <c r="C868" s="48" t="str">
        <f t="shared" si="26"/>
        <v/>
      </c>
      <c r="D868" s="5" t="str">
        <f>IF(PhieuBauCu!$B$2&gt;0,IF(LEN($B868)=0,"",IF(AND($B868&gt;0,VALUE(SUBSTITUTE($B868,"1","0"))=$B868),1,0)),"")</f>
        <v/>
      </c>
      <c r="E868" s="5" t="str">
        <f>IF(PhieuBauCu!$B$2&gt;1,IF(LEN($B868)=0,"",IF(AND($B868&gt;0,VALUE(SUBSTITUTE($B868,"2","0"))=$B868),1,0)),"")</f>
        <v/>
      </c>
      <c r="F868" s="5" t="str">
        <f>IF(PhieuBauCu!$B$2&gt;2,IF(LEN($B868)=0,"",IF(AND($B868&gt;0,VALUE(SUBSTITUTE($B868,"3","0"))=$B868),1,0)),"")</f>
        <v/>
      </c>
      <c r="G868" s="5" t="str">
        <f>IF(PhieuBauCu!$B$2&gt;3,IF(LEN($B868)=0,"",IF(AND($B868&gt;0,VALUE(SUBSTITUTE($B868,"4","0"))=$B868),1,0)),"")</f>
        <v/>
      </c>
      <c r="H868" s="5" t="str">
        <f>IF(PhieuBauCu!$B$2&gt;4,IF(LEN($B868)=0,"",IF(AND($B868&gt;0,VALUE(SUBSTITUTE($B868,"5","0"))=$B868),1,0)),"")</f>
        <v/>
      </c>
      <c r="I868" s="5" t="str">
        <f>IF(PhieuBauCu!$B$2&gt;5,IF(LEN($B868)=0,"",IF(AND($B868&gt;0,VALUE(SUBSTITUTE($B868,"6","0"))=$B868),1,0)),"")</f>
        <v/>
      </c>
      <c r="J868" s="5" t="str">
        <f>IF(PhieuBauCu!$B$2&gt;6,IF(LEN($B868)=0,"",IF(AND($B868&gt;0,VALUE(SUBSTITUTE($B868,"7","0"))=$B868),1,0)),"")</f>
        <v/>
      </c>
      <c r="K868" s="5" t="str">
        <f>IF(PhieuBauCu!$B$2&gt;7,IF(LEN($B868)=0,"",IF(AND($B868&gt;0,VALUE(SUBSTITUTE($B868,"8","0"))=$B868),1,0)),"")</f>
        <v/>
      </c>
      <c r="L868" s="5" t="str">
        <f>IF(PhieuBauCu!$B$2&gt;8,IF(LEN($B868)=0,"",IF(AND($B868&gt;0,VALUE(SUBSTITUTE($B868,"9","0"))=$B868),1,0)),"")</f>
        <v/>
      </c>
      <c r="M868" s="9">
        <f t="shared" si="27"/>
        <v>0</v>
      </c>
      <c r="N868" s="36">
        <f>IF(AND(M868&lt;=PhieuBauCu!$B$13,M868&gt;=1),1,0)</f>
        <v>0</v>
      </c>
    </row>
    <row r="869" spans="1:14" ht="28.5" customHeight="1">
      <c r="A869" s="2">
        <v>864</v>
      </c>
      <c r="B869" s="3"/>
      <c r="C869" s="48" t="str">
        <f t="shared" si="26"/>
        <v/>
      </c>
      <c r="D869" s="5" t="str">
        <f>IF(PhieuBauCu!$B$2&gt;0,IF(LEN($B869)=0,"",IF(AND($B869&gt;0,VALUE(SUBSTITUTE($B869,"1","0"))=$B869),1,0)),"")</f>
        <v/>
      </c>
      <c r="E869" s="5" t="str">
        <f>IF(PhieuBauCu!$B$2&gt;1,IF(LEN($B869)=0,"",IF(AND($B869&gt;0,VALUE(SUBSTITUTE($B869,"2","0"))=$B869),1,0)),"")</f>
        <v/>
      </c>
      <c r="F869" s="5" t="str">
        <f>IF(PhieuBauCu!$B$2&gt;2,IF(LEN($B869)=0,"",IF(AND($B869&gt;0,VALUE(SUBSTITUTE($B869,"3","0"))=$B869),1,0)),"")</f>
        <v/>
      </c>
      <c r="G869" s="5" t="str">
        <f>IF(PhieuBauCu!$B$2&gt;3,IF(LEN($B869)=0,"",IF(AND($B869&gt;0,VALUE(SUBSTITUTE($B869,"4","0"))=$B869),1,0)),"")</f>
        <v/>
      </c>
      <c r="H869" s="5" t="str">
        <f>IF(PhieuBauCu!$B$2&gt;4,IF(LEN($B869)=0,"",IF(AND($B869&gt;0,VALUE(SUBSTITUTE($B869,"5","0"))=$B869),1,0)),"")</f>
        <v/>
      </c>
      <c r="I869" s="5" t="str">
        <f>IF(PhieuBauCu!$B$2&gt;5,IF(LEN($B869)=0,"",IF(AND($B869&gt;0,VALUE(SUBSTITUTE($B869,"6","0"))=$B869),1,0)),"")</f>
        <v/>
      </c>
      <c r="J869" s="5" t="str">
        <f>IF(PhieuBauCu!$B$2&gt;6,IF(LEN($B869)=0,"",IF(AND($B869&gt;0,VALUE(SUBSTITUTE($B869,"7","0"))=$B869),1,0)),"")</f>
        <v/>
      </c>
      <c r="K869" s="5" t="str">
        <f>IF(PhieuBauCu!$B$2&gt;7,IF(LEN($B869)=0,"",IF(AND($B869&gt;0,VALUE(SUBSTITUTE($B869,"8","0"))=$B869),1,0)),"")</f>
        <v/>
      </c>
      <c r="L869" s="5" t="str">
        <f>IF(PhieuBauCu!$B$2&gt;8,IF(LEN($B869)=0,"",IF(AND($B869&gt;0,VALUE(SUBSTITUTE($B869,"9","0"))=$B869),1,0)),"")</f>
        <v/>
      </c>
      <c r="M869" s="9">
        <f t="shared" si="27"/>
        <v>0</v>
      </c>
      <c r="N869" s="36">
        <f>IF(AND(M869&lt;=PhieuBauCu!$B$13,M869&gt;=1),1,0)</f>
        <v>0</v>
      </c>
    </row>
    <row r="870" spans="1:14" ht="28.5" customHeight="1">
      <c r="A870" s="2">
        <v>865</v>
      </c>
      <c r="B870" s="3"/>
      <c r="C870" s="48" t="str">
        <f t="shared" si="26"/>
        <v/>
      </c>
      <c r="D870" s="5" t="str">
        <f>IF(PhieuBauCu!$B$2&gt;0,IF(LEN($B870)=0,"",IF(AND($B870&gt;0,VALUE(SUBSTITUTE($B870,"1","0"))=$B870),1,0)),"")</f>
        <v/>
      </c>
      <c r="E870" s="5" t="str">
        <f>IF(PhieuBauCu!$B$2&gt;1,IF(LEN($B870)=0,"",IF(AND($B870&gt;0,VALUE(SUBSTITUTE($B870,"2","0"))=$B870),1,0)),"")</f>
        <v/>
      </c>
      <c r="F870" s="5" t="str">
        <f>IF(PhieuBauCu!$B$2&gt;2,IF(LEN($B870)=0,"",IF(AND($B870&gt;0,VALUE(SUBSTITUTE($B870,"3","0"))=$B870),1,0)),"")</f>
        <v/>
      </c>
      <c r="G870" s="5" t="str">
        <f>IF(PhieuBauCu!$B$2&gt;3,IF(LEN($B870)=0,"",IF(AND($B870&gt;0,VALUE(SUBSTITUTE($B870,"4","0"))=$B870),1,0)),"")</f>
        <v/>
      </c>
      <c r="H870" s="5" t="str">
        <f>IF(PhieuBauCu!$B$2&gt;4,IF(LEN($B870)=0,"",IF(AND($B870&gt;0,VALUE(SUBSTITUTE($B870,"5","0"))=$B870),1,0)),"")</f>
        <v/>
      </c>
      <c r="I870" s="5" t="str">
        <f>IF(PhieuBauCu!$B$2&gt;5,IF(LEN($B870)=0,"",IF(AND($B870&gt;0,VALUE(SUBSTITUTE($B870,"6","0"))=$B870),1,0)),"")</f>
        <v/>
      </c>
      <c r="J870" s="5" t="str">
        <f>IF(PhieuBauCu!$B$2&gt;6,IF(LEN($B870)=0,"",IF(AND($B870&gt;0,VALUE(SUBSTITUTE($B870,"7","0"))=$B870),1,0)),"")</f>
        <v/>
      </c>
      <c r="K870" s="5" t="str">
        <f>IF(PhieuBauCu!$B$2&gt;7,IF(LEN($B870)=0,"",IF(AND($B870&gt;0,VALUE(SUBSTITUTE($B870,"8","0"))=$B870),1,0)),"")</f>
        <v/>
      </c>
      <c r="L870" s="5" t="str">
        <f>IF(PhieuBauCu!$B$2&gt;8,IF(LEN($B870)=0,"",IF(AND($B870&gt;0,VALUE(SUBSTITUTE($B870,"9","0"))=$B870),1,0)),"")</f>
        <v/>
      </c>
      <c r="M870" s="9">
        <f t="shared" si="27"/>
        <v>0</v>
      </c>
      <c r="N870" s="36">
        <f>IF(AND(M870&lt;=PhieuBauCu!$B$13,M870&gt;=1),1,0)</f>
        <v>0</v>
      </c>
    </row>
    <row r="871" spans="1:14" ht="28.5" customHeight="1">
      <c r="A871" s="2">
        <v>866</v>
      </c>
      <c r="B871" s="3"/>
      <c r="C871" s="48" t="str">
        <f t="shared" si="26"/>
        <v/>
      </c>
      <c r="D871" s="5" t="str">
        <f>IF(PhieuBauCu!$B$2&gt;0,IF(LEN($B871)=0,"",IF(AND($B871&gt;0,VALUE(SUBSTITUTE($B871,"1","0"))=$B871),1,0)),"")</f>
        <v/>
      </c>
      <c r="E871" s="5" t="str">
        <f>IF(PhieuBauCu!$B$2&gt;1,IF(LEN($B871)=0,"",IF(AND($B871&gt;0,VALUE(SUBSTITUTE($B871,"2","0"))=$B871),1,0)),"")</f>
        <v/>
      </c>
      <c r="F871" s="5" t="str">
        <f>IF(PhieuBauCu!$B$2&gt;2,IF(LEN($B871)=0,"",IF(AND($B871&gt;0,VALUE(SUBSTITUTE($B871,"3","0"))=$B871),1,0)),"")</f>
        <v/>
      </c>
      <c r="G871" s="5" t="str">
        <f>IF(PhieuBauCu!$B$2&gt;3,IF(LEN($B871)=0,"",IF(AND($B871&gt;0,VALUE(SUBSTITUTE($B871,"4","0"))=$B871),1,0)),"")</f>
        <v/>
      </c>
      <c r="H871" s="5" t="str">
        <f>IF(PhieuBauCu!$B$2&gt;4,IF(LEN($B871)=0,"",IF(AND($B871&gt;0,VALUE(SUBSTITUTE($B871,"5","0"))=$B871),1,0)),"")</f>
        <v/>
      </c>
      <c r="I871" s="5" t="str">
        <f>IF(PhieuBauCu!$B$2&gt;5,IF(LEN($B871)=0,"",IF(AND($B871&gt;0,VALUE(SUBSTITUTE($B871,"6","0"))=$B871),1,0)),"")</f>
        <v/>
      </c>
      <c r="J871" s="5" t="str">
        <f>IF(PhieuBauCu!$B$2&gt;6,IF(LEN($B871)=0,"",IF(AND($B871&gt;0,VALUE(SUBSTITUTE($B871,"7","0"))=$B871),1,0)),"")</f>
        <v/>
      </c>
      <c r="K871" s="5" t="str">
        <f>IF(PhieuBauCu!$B$2&gt;7,IF(LEN($B871)=0,"",IF(AND($B871&gt;0,VALUE(SUBSTITUTE($B871,"8","0"))=$B871),1,0)),"")</f>
        <v/>
      </c>
      <c r="L871" s="5" t="str">
        <f>IF(PhieuBauCu!$B$2&gt;8,IF(LEN($B871)=0,"",IF(AND($B871&gt;0,VALUE(SUBSTITUTE($B871,"9","0"))=$B871),1,0)),"")</f>
        <v/>
      </c>
      <c r="M871" s="9">
        <f t="shared" si="27"/>
        <v>0</v>
      </c>
      <c r="N871" s="36">
        <f>IF(AND(M871&lt;=PhieuBauCu!$B$13,M871&gt;=1),1,0)</f>
        <v>0</v>
      </c>
    </row>
    <row r="872" spans="1:14" ht="28.5" customHeight="1">
      <c r="A872" s="2">
        <v>867</v>
      </c>
      <c r="B872" s="3"/>
      <c r="C872" s="48" t="str">
        <f t="shared" si="26"/>
        <v/>
      </c>
      <c r="D872" s="5" t="str">
        <f>IF(PhieuBauCu!$B$2&gt;0,IF(LEN($B872)=0,"",IF(AND($B872&gt;0,VALUE(SUBSTITUTE($B872,"1","0"))=$B872),1,0)),"")</f>
        <v/>
      </c>
      <c r="E872" s="5" t="str">
        <f>IF(PhieuBauCu!$B$2&gt;1,IF(LEN($B872)=0,"",IF(AND($B872&gt;0,VALUE(SUBSTITUTE($B872,"2","0"))=$B872),1,0)),"")</f>
        <v/>
      </c>
      <c r="F872" s="5" t="str">
        <f>IF(PhieuBauCu!$B$2&gt;2,IF(LEN($B872)=0,"",IF(AND($B872&gt;0,VALUE(SUBSTITUTE($B872,"3","0"))=$B872),1,0)),"")</f>
        <v/>
      </c>
      <c r="G872" s="5" t="str">
        <f>IF(PhieuBauCu!$B$2&gt;3,IF(LEN($B872)=0,"",IF(AND($B872&gt;0,VALUE(SUBSTITUTE($B872,"4","0"))=$B872),1,0)),"")</f>
        <v/>
      </c>
      <c r="H872" s="5" t="str">
        <f>IF(PhieuBauCu!$B$2&gt;4,IF(LEN($B872)=0,"",IF(AND($B872&gt;0,VALUE(SUBSTITUTE($B872,"5","0"))=$B872),1,0)),"")</f>
        <v/>
      </c>
      <c r="I872" s="5" t="str">
        <f>IF(PhieuBauCu!$B$2&gt;5,IF(LEN($B872)=0,"",IF(AND($B872&gt;0,VALUE(SUBSTITUTE($B872,"6","0"))=$B872),1,0)),"")</f>
        <v/>
      </c>
      <c r="J872" s="5" t="str">
        <f>IF(PhieuBauCu!$B$2&gt;6,IF(LEN($B872)=0,"",IF(AND($B872&gt;0,VALUE(SUBSTITUTE($B872,"7","0"))=$B872),1,0)),"")</f>
        <v/>
      </c>
      <c r="K872" s="5" t="str">
        <f>IF(PhieuBauCu!$B$2&gt;7,IF(LEN($B872)=0,"",IF(AND($B872&gt;0,VALUE(SUBSTITUTE($B872,"8","0"))=$B872),1,0)),"")</f>
        <v/>
      </c>
      <c r="L872" s="5" t="str">
        <f>IF(PhieuBauCu!$B$2&gt;8,IF(LEN($B872)=0,"",IF(AND($B872&gt;0,VALUE(SUBSTITUTE($B872,"9","0"))=$B872),1,0)),"")</f>
        <v/>
      </c>
      <c r="M872" s="9">
        <f t="shared" si="27"/>
        <v>0</v>
      </c>
      <c r="N872" s="36">
        <f>IF(AND(M872&lt;=PhieuBauCu!$B$13,M872&gt;=1),1,0)</f>
        <v>0</v>
      </c>
    </row>
    <row r="873" spans="1:14" ht="28.5" customHeight="1">
      <c r="A873" s="2">
        <v>868</v>
      </c>
      <c r="B873" s="3"/>
      <c r="C873" s="48" t="str">
        <f t="shared" si="26"/>
        <v/>
      </c>
      <c r="D873" s="5" t="str">
        <f>IF(PhieuBauCu!$B$2&gt;0,IF(LEN($B873)=0,"",IF(AND($B873&gt;0,VALUE(SUBSTITUTE($B873,"1","0"))=$B873),1,0)),"")</f>
        <v/>
      </c>
      <c r="E873" s="5" t="str">
        <f>IF(PhieuBauCu!$B$2&gt;1,IF(LEN($B873)=0,"",IF(AND($B873&gt;0,VALUE(SUBSTITUTE($B873,"2","0"))=$B873),1,0)),"")</f>
        <v/>
      </c>
      <c r="F873" s="5" t="str">
        <f>IF(PhieuBauCu!$B$2&gt;2,IF(LEN($B873)=0,"",IF(AND($B873&gt;0,VALUE(SUBSTITUTE($B873,"3","0"))=$B873),1,0)),"")</f>
        <v/>
      </c>
      <c r="G873" s="5" t="str">
        <f>IF(PhieuBauCu!$B$2&gt;3,IF(LEN($B873)=0,"",IF(AND($B873&gt;0,VALUE(SUBSTITUTE($B873,"4","0"))=$B873),1,0)),"")</f>
        <v/>
      </c>
      <c r="H873" s="5" t="str">
        <f>IF(PhieuBauCu!$B$2&gt;4,IF(LEN($B873)=0,"",IF(AND($B873&gt;0,VALUE(SUBSTITUTE($B873,"5","0"))=$B873),1,0)),"")</f>
        <v/>
      </c>
      <c r="I873" s="5" t="str">
        <f>IF(PhieuBauCu!$B$2&gt;5,IF(LEN($B873)=0,"",IF(AND($B873&gt;0,VALUE(SUBSTITUTE($B873,"6","0"))=$B873),1,0)),"")</f>
        <v/>
      </c>
      <c r="J873" s="5" t="str">
        <f>IF(PhieuBauCu!$B$2&gt;6,IF(LEN($B873)=0,"",IF(AND($B873&gt;0,VALUE(SUBSTITUTE($B873,"7","0"))=$B873),1,0)),"")</f>
        <v/>
      </c>
      <c r="K873" s="5" t="str">
        <f>IF(PhieuBauCu!$B$2&gt;7,IF(LEN($B873)=0,"",IF(AND($B873&gt;0,VALUE(SUBSTITUTE($B873,"8","0"))=$B873),1,0)),"")</f>
        <v/>
      </c>
      <c r="L873" s="5" t="str">
        <f>IF(PhieuBauCu!$B$2&gt;8,IF(LEN($B873)=0,"",IF(AND($B873&gt;0,VALUE(SUBSTITUTE($B873,"9","0"))=$B873),1,0)),"")</f>
        <v/>
      </c>
      <c r="M873" s="9">
        <f t="shared" si="27"/>
        <v>0</v>
      </c>
      <c r="N873" s="36">
        <f>IF(AND(M873&lt;=PhieuBauCu!$B$13,M873&gt;=1),1,0)</f>
        <v>0</v>
      </c>
    </row>
    <row r="874" spans="1:14" ht="28.5" customHeight="1">
      <c r="A874" s="2">
        <v>869</v>
      </c>
      <c r="B874" s="3"/>
      <c r="C874" s="48" t="str">
        <f t="shared" si="26"/>
        <v/>
      </c>
      <c r="D874" s="5" t="str">
        <f>IF(PhieuBauCu!$B$2&gt;0,IF(LEN($B874)=0,"",IF(AND($B874&gt;0,VALUE(SUBSTITUTE($B874,"1","0"))=$B874),1,0)),"")</f>
        <v/>
      </c>
      <c r="E874" s="5" t="str">
        <f>IF(PhieuBauCu!$B$2&gt;1,IF(LEN($B874)=0,"",IF(AND($B874&gt;0,VALUE(SUBSTITUTE($B874,"2","0"))=$B874),1,0)),"")</f>
        <v/>
      </c>
      <c r="F874" s="5" t="str">
        <f>IF(PhieuBauCu!$B$2&gt;2,IF(LEN($B874)=0,"",IF(AND($B874&gt;0,VALUE(SUBSTITUTE($B874,"3","0"))=$B874),1,0)),"")</f>
        <v/>
      </c>
      <c r="G874" s="5" t="str">
        <f>IF(PhieuBauCu!$B$2&gt;3,IF(LEN($B874)=0,"",IF(AND($B874&gt;0,VALUE(SUBSTITUTE($B874,"4","0"))=$B874),1,0)),"")</f>
        <v/>
      </c>
      <c r="H874" s="5" t="str">
        <f>IF(PhieuBauCu!$B$2&gt;4,IF(LEN($B874)=0,"",IF(AND($B874&gt;0,VALUE(SUBSTITUTE($B874,"5","0"))=$B874),1,0)),"")</f>
        <v/>
      </c>
      <c r="I874" s="5" t="str">
        <f>IF(PhieuBauCu!$B$2&gt;5,IF(LEN($B874)=0,"",IF(AND($B874&gt;0,VALUE(SUBSTITUTE($B874,"6","0"))=$B874),1,0)),"")</f>
        <v/>
      </c>
      <c r="J874" s="5" t="str">
        <f>IF(PhieuBauCu!$B$2&gt;6,IF(LEN($B874)=0,"",IF(AND($B874&gt;0,VALUE(SUBSTITUTE($B874,"7","0"))=$B874),1,0)),"")</f>
        <v/>
      </c>
      <c r="K874" s="5" t="str">
        <f>IF(PhieuBauCu!$B$2&gt;7,IF(LEN($B874)=0,"",IF(AND($B874&gt;0,VALUE(SUBSTITUTE($B874,"8","0"))=$B874),1,0)),"")</f>
        <v/>
      </c>
      <c r="L874" s="5" t="str">
        <f>IF(PhieuBauCu!$B$2&gt;8,IF(LEN($B874)=0,"",IF(AND($B874&gt;0,VALUE(SUBSTITUTE($B874,"9","0"))=$B874),1,0)),"")</f>
        <v/>
      </c>
      <c r="M874" s="9">
        <f t="shared" si="27"/>
        <v>0</v>
      </c>
      <c r="N874" s="36">
        <f>IF(AND(M874&lt;=PhieuBauCu!$B$13,M874&gt;=1),1,0)</f>
        <v>0</v>
      </c>
    </row>
    <row r="875" spans="1:14" ht="28.5" customHeight="1">
      <c r="A875" s="2">
        <v>870</v>
      </c>
      <c r="B875" s="3"/>
      <c r="C875" s="48" t="str">
        <f t="shared" si="26"/>
        <v/>
      </c>
      <c r="D875" s="5" t="str">
        <f>IF(PhieuBauCu!$B$2&gt;0,IF(LEN($B875)=0,"",IF(AND($B875&gt;0,VALUE(SUBSTITUTE($B875,"1","0"))=$B875),1,0)),"")</f>
        <v/>
      </c>
      <c r="E875" s="5" t="str">
        <f>IF(PhieuBauCu!$B$2&gt;1,IF(LEN($B875)=0,"",IF(AND($B875&gt;0,VALUE(SUBSTITUTE($B875,"2","0"))=$B875),1,0)),"")</f>
        <v/>
      </c>
      <c r="F875" s="5" t="str">
        <f>IF(PhieuBauCu!$B$2&gt;2,IF(LEN($B875)=0,"",IF(AND($B875&gt;0,VALUE(SUBSTITUTE($B875,"3","0"))=$B875),1,0)),"")</f>
        <v/>
      </c>
      <c r="G875" s="5" t="str">
        <f>IF(PhieuBauCu!$B$2&gt;3,IF(LEN($B875)=0,"",IF(AND($B875&gt;0,VALUE(SUBSTITUTE($B875,"4","0"))=$B875),1,0)),"")</f>
        <v/>
      </c>
      <c r="H875" s="5" t="str">
        <f>IF(PhieuBauCu!$B$2&gt;4,IF(LEN($B875)=0,"",IF(AND($B875&gt;0,VALUE(SUBSTITUTE($B875,"5","0"))=$B875),1,0)),"")</f>
        <v/>
      </c>
      <c r="I875" s="5" t="str">
        <f>IF(PhieuBauCu!$B$2&gt;5,IF(LEN($B875)=0,"",IF(AND($B875&gt;0,VALUE(SUBSTITUTE($B875,"6","0"))=$B875),1,0)),"")</f>
        <v/>
      </c>
      <c r="J875" s="5" t="str">
        <f>IF(PhieuBauCu!$B$2&gt;6,IF(LEN($B875)=0,"",IF(AND($B875&gt;0,VALUE(SUBSTITUTE($B875,"7","0"))=$B875),1,0)),"")</f>
        <v/>
      </c>
      <c r="K875" s="5" t="str">
        <f>IF(PhieuBauCu!$B$2&gt;7,IF(LEN($B875)=0,"",IF(AND($B875&gt;0,VALUE(SUBSTITUTE($B875,"8","0"))=$B875),1,0)),"")</f>
        <v/>
      </c>
      <c r="L875" s="5" t="str">
        <f>IF(PhieuBauCu!$B$2&gt;8,IF(LEN($B875)=0,"",IF(AND($B875&gt;0,VALUE(SUBSTITUTE($B875,"9","0"))=$B875),1,0)),"")</f>
        <v/>
      </c>
      <c r="M875" s="9">
        <f t="shared" si="27"/>
        <v>0</v>
      </c>
      <c r="N875" s="36">
        <f>IF(AND(M875&lt;=PhieuBauCu!$B$13,M875&gt;=1),1,0)</f>
        <v>0</v>
      </c>
    </row>
    <row r="876" spans="1:14" ht="28.5" customHeight="1">
      <c r="A876" s="2">
        <v>871</v>
      </c>
      <c r="B876" s="3"/>
      <c r="C876" s="48" t="str">
        <f t="shared" si="26"/>
        <v/>
      </c>
      <c r="D876" s="5" t="str">
        <f>IF(PhieuBauCu!$B$2&gt;0,IF(LEN($B876)=0,"",IF(AND($B876&gt;0,VALUE(SUBSTITUTE($B876,"1","0"))=$B876),1,0)),"")</f>
        <v/>
      </c>
      <c r="E876" s="5" t="str">
        <f>IF(PhieuBauCu!$B$2&gt;1,IF(LEN($B876)=0,"",IF(AND($B876&gt;0,VALUE(SUBSTITUTE($B876,"2","0"))=$B876),1,0)),"")</f>
        <v/>
      </c>
      <c r="F876" s="5" t="str">
        <f>IF(PhieuBauCu!$B$2&gt;2,IF(LEN($B876)=0,"",IF(AND($B876&gt;0,VALUE(SUBSTITUTE($B876,"3","0"))=$B876),1,0)),"")</f>
        <v/>
      </c>
      <c r="G876" s="5" t="str">
        <f>IF(PhieuBauCu!$B$2&gt;3,IF(LEN($B876)=0,"",IF(AND($B876&gt;0,VALUE(SUBSTITUTE($B876,"4","0"))=$B876),1,0)),"")</f>
        <v/>
      </c>
      <c r="H876" s="5" t="str">
        <f>IF(PhieuBauCu!$B$2&gt;4,IF(LEN($B876)=0,"",IF(AND($B876&gt;0,VALUE(SUBSTITUTE($B876,"5","0"))=$B876),1,0)),"")</f>
        <v/>
      </c>
      <c r="I876" s="5" t="str">
        <f>IF(PhieuBauCu!$B$2&gt;5,IF(LEN($B876)=0,"",IF(AND($B876&gt;0,VALUE(SUBSTITUTE($B876,"6","0"))=$B876),1,0)),"")</f>
        <v/>
      </c>
      <c r="J876" s="5" t="str">
        <f>IF(PhieuBauCu!$B$2&gt;6,IF(LEN($B876)=0,"",IF(AND($B876&gt;0,VALUE(SUBSTITUTE($B876,"7","0"))=$B876),1,0)),"")</f>
        <v/>
      </c>
      <c r="K876" s="5" t="str">
        <f>IF(PhieuBauCu!$B$2&gt;7,IF(LEN($B876)=0,"",IF(AND($B876&gt;0,VALUE(SUBSTITUTE($B876,"8","0"))=$B876),1,0)),"")</f>
        <v/>
      </c>
      <c r="L876" s="5" t="str">
        <f>IF(PhieuBauCu!$B$2&gt;8,IF(LEN($B876)=0,"",IF(AND($B876&gt;0,VALUE(SUBSTITUTE($B876,"9","0"))=$B876),1,0)),"")</f>
        <v/>
      </c>
      <c r="M876" s="9">
        <f t="shared" si="27"/>
        <v>0</v>
      </c>
      <c r="N876" s="36">
        <f>IF(AND(M876&lt;=PhieuBauCu!$B$13,M876&gt;=1),1,0)</f>
        <v>0</v>
      </c>
    </row>
    <row r="877" spans="1:14" ht="28.5" customHeight="1">
      <c r="A877" s="2">
        <v>872</v>
      </c>
      <c r="B877" s="3"/>
      <c r="C877" s="48" t="str">
        <f t="shared" si="26"/>
        <v/>
      </c>
      <c r="D877" s="5" t="str">
        <f>IF(PhieuBauCu!$B$2&gt;0,IF(LEN($B877)=0,"",IF(AND($B877&gt;0,VALUE(SUBSTITUTE($B877,"1","0"))=$B877),1,0)),"")</f>
        <v/>
      </c>
      <c r="E877" s="5" t="str">
        <f>IF(PhieuBauCu!$B$2&gt;1,IF(LEN($B877)=0,"",IF(AND($B877&gt;0,VALUE(SUBSTITUTE($B877,"2","0"))=$B877),1,0)),"")</f>
        <v/>
      </c>
      <c r="F877" s="5" t="str">
        <f>IF(PhieuBauCu!$B$2&gt;2,IF(LEN($B877)=0,"",IF(AND($B877&gt;0,VALUE(SUBSTITUTE($B877,"3","0"))=$B877),1,0)),"")</f>
        <v/>
      </c>
      <c r="G877" s="5" t="str">
        <f>IF(PhieuBauCu!$B$2&gt;3,IF(LEN($B877)=0,"",IF(AND($B877&gt;0,VALUE(SUBSTITUTE($B877,"4","0"))=$B877),1,0)),"")</f>
        <v/>
      </c>
      <c r="H877" s="5" t="str">
        <f>IF(PhieuBauCu!$B$2&gt;4,IF(LEN($B877)=0,"",IF(AND($B877&gt;0,VALUE(SUBSTITUTE($B877,"5","0"))=$B877),1,0)),"")</f>
        <v/>
      </c>
      <c r="I877" s="5" t="str">
        <f>IF(PhieuBauCu!$B$2&gt;5,IF(LEN($B877)=0,"",IF(AND($B877&gt;0,VALUE(SUBSTITUTE($B877,"6","0"))=$B877),1,0)),"")</f>
        <v/>
      </c>
      <c r="J877" s="5" t="str">
        <f>IF(PhieuBauCu!$B$2&gt;6,IF(LEN($B877)=0,"",IF(AND($B877&gt;0,VALUE(SUBSTITUTE($B877,"7","0"))=$B877),1,0)),"")</f>
        <v/>
      </c>
      <c r="K877" s="5" t="str">
        <f>IF(PhieuBauCu!$B$2&gt;7,IF(LEN($B877)=0,"",IF(AND($B877&gt;0,VALUE(SUBSTITUTE($B877,"8","0"))=$B877),1,0)),"")</f>
        <v/>
      </c>
      <c r="L877" s="5" t="str">
        <f>IF(PhieuBauCu!$B$2&gt;8,IF(LEN($B877)=0,"",IF(AND($B877&gt;0,VALUE(SUBSTITUTE($B877,"9","0"))=$B877),1,0)),"")</f>
        <v/>
      </c>
      <c r="M877" s="9">
        <f t="shared" si="27"/>
        <v>0</v>
      </c>
      <c r="N877" s="36">
        <f>IF(AND(M877&lt;=PhieuBauCu!$B$13,M877&gt;=1),1,0)</f>
        <v>0</v>
      </c>
    </row>
    <row r="878" spans="1:14" ht="28.5" customHeight="1">
      <c r="A878" s="2">
        <v>873</v>
      </c>
      <c r="B878" s="3"/>
      <c r="C878" s="48" t="str">
        <f t="shared" si="26"/>
        <v/>
      </c>
      <c r="D878" s="5" t="str">
        <f>IF(PhieuBauCu!$B$2&gt;0,IF(LEN($B878)=0,"",IF(AND($B878&gt;0,VALUE(SUBSTITUTE($B878,"1","0"))=$B878),1,0)),"")</f>
        <v/>
      </c>
      <c r="E878" s="5" t="str">
        <f>IF(PhieuBauCu!$B$2&gt;1,IF(LEN($B878)=0,"",IF(AND($B878&gt;0,VALUE(SUBSTITUTE($B878,"2","0"))=$B878),1,0)),"")</f>
        <v/>
      </c>
      <c r="F878" s="5" t="str">
        <f>IF(PhieuBauCu!$B$2&gt;2,IF(LEN($B878)=0,"",IF(AND($B878&gt;0,VALUE(SUBSTITUTE($B878,"3","0"))=$B878),1,0)),"")</f>
        <v/>
      </c>
      <c r="G878" s="5" t="str">
        <f>IF(PhieuBauCu!$B$2&gt;3,IF(LEN($B878)=0,"",IF(AND($B878&gt;0,VALUE(SUBSTITUTE($B878,"4","0"))=$B878),1,0)),"")</f>
        <v/>
      </c>
      <c r="H878" s="5" t="str">
        <f>IF(PhieuBauCu!$B$2&gt;4,IF(LEN($B878)=0,"",IF(AND($B878&gt;0,VALUE(SUBSTITUTE($B878,"5","0"))=$B878),1,0)),"")</f>
        <v/>
      </c>
      <c r="I878" s="5" t="str">
        <f>IF(PhieuBauCu!$B$2&gt;5,IF(LEN($B878)=0,"",IF(AND($B878&gt;0,VALUE(SUBSTITUTE($B878,"6","0"))=$B878),1,0)),"")</f>
        <v/>
      </c>
      <c r="J878" s="5" t="str">
        <f>IF(PhieuBauCu!$B$2&gt;6,IF(LEN($B878)=0,"",IF(AND($B878&gt;0,VALUE(SUBSTITUTE($B878,"7","0"))=$B878),1,0)),"")</f>
        <v/>
      </c>
      <c r="K878" s="5" t="str">
        <f>IF(PhieuBauCu!$B$2&gt;7,IF(LEN($B878)=0,"",IF(AND($B878&gt;0,VALUE(SUBSTITUTE($B878,"8","0"))=$B878),1,0)),"")</f>
        <v/>
      </c>
      <c r="L878" s="5" t="str">
        <f>IF(PhieuBauCu!$B$2&gt;8,IF(LEN($B878)=0,"",IF(AND($B878&gt;0,VALUE(SUBSTITUTE($B878,"9","0"))=$B878),1,0)),"")</f>
        <v/>
      </c>
      <c r="M878" s="9">
        <f t="shared" si="27"/>
        <v>0</v>
      </c>
      <c r="N878" s="36">
        <f>IF(AND(M878&lt;=PhieuBauCu!$B$13,M878&gt;=1),1,0)</f>
        <v>0</v>
      </c>
    </row>
    <row r="879" spans="1:14" ht="28.5" customHeight="1">
      <c r="A879" s="2">
        <v>874</v>
      </c>
      <c r="B879" s="3"/>
      <c r="C879" s="48" t="str">
        <f t="shared" si="26"/>
        <v/>
      </c>
      <c r="D879" s="5" t="str">
        <f>IF(PhieuBauCu!$B$2&gt;0,IF(LEN($B879)=0,"",IF(AND($B879&gt;0,VALUE(SUBSTITUTE($B879,"1","0"))=$B879),1,0)),"")</f>
        <v/>
      </c>
      <c r="E879" s="5" t="str">
        <f>IF(PhieuBauCu!$B$2&gt;1,IF(LEN($B879)=0,"",IF(AND($B879&gt;0,VALUE(SUBSTITUTE($B879,"2","0"))=$B879),1,0)),"")</f>
        <v/>
      </c>
      <c r="F879" s="5" t="str">
        <f>IF(PhieuBauCu!$B$2&gt;2,IF(LEN($B879)=0,"",IF(AND($B879&gt;0,VALUE(SUBSTITUTE($B879,"3","0"))=$B879),1,0)),"")</f>
        <v/>
      </c>
      <c r="G879" s="5" t="str">
        <f>IF(PhieuBauCu!$B$2&gt;3,IF(LEN($B879)=0,"",IF(AND($B879&gt;0,VALUE(SUBSTITUTE($B879,"4","0"))=$B879),1,0)),"")</f>
        <v/>
      </c>
      <c r="H879" s="5" t="str">
        <f>IF(PhieuBauCu!$B$2&gt;4,IF(LEN($B879)=0,"",IF(AND($B879&gt;0,VALUE(SUBSTITUTE($B879,"5","0"))=$B879),1,0)),"")</f>
        <v/>
      </c>
      <c r="I879" s="5" t="str">
        <f>IF(PhieuBauCu!$B$2&gt;5,IF(LEN($B879)=0,"",IF(AND($B879&gt;0,VALUE(SUBSTITUTE($B879,"6","0"))=$B879),1,0)),"")</f>
        <v/>
      </c>
      <c r="J879" s="5" t="str">
        <f>IF(PhieuBauCu!$B$2&gt;6,IF(LEN($B879)=0,"",IF(AND($B879&gt;0,VALUE(SUBSTITUTE($B879,"7","0"))=$B879),1,0)),"")</f>
        <v/>
      </c>
      <c r="K879" s="5" t="str">
        <f>IF(PhieuBauCu!$B$2&gt;7,IF(LEN($B879)=0,"",IF(AND($B879&gt;0,VALUE(SUBSTITUTE($B879,"8","0"))=$B879),1,0)),"")</f>
        <v/>
      </c>
      <c r="L879" s="5" t="str">
        <f>IF(PhieuBauCu!$B$2&gt;8,IF(LEN($B879)=0,"",IF(AND($B879&gt;0,VALUE(SUBSTITUTE($B879,"9","0"))=$B879),1,0)),"")</f>
        <v/>
      </c>
      <c r="M879" s="9">
        <f t="shared" si="27"/>
        <v>0</v>
      </c>
      <c r="N879" s="36">
        <f>IF(AND(M879&lt;=PhieuBauCu!$B$13,M879&gt;=1),1,0)</f>
        <v>0</v>
      </c>
    </row>
    <row r="880" spans="1:14" ht="28.5" customHeight="1">
      <c r="A880" s="2">
        <v>875</v>
      </c>
      <c r="B880" s="3"/>
      <c r="C880" s="48" t="str">
        <f t="shared" si="26"/>
        <v/>
      </c>
      <c r="D880" s="5" t="str">
        <f>IF(PhieuBauCu!$B$2&gt;0,IF(LEN($B880)=0,"",IF(AND($B880&gt;0,VALUE(SUBSTITUTE($B880,"1","0"))=$B880),1,0)),"")</f>
        <v/>
      </c>
      <c r="E880" s="5" t="str">
        <f>IF(PhieuBauCu!$B$2&gt;1,IF(LEN($B880)=0,"",IF(AND($B880&gt;0,VALUE(SUBSTITUTE($B880,"2","0"))=$B880),1,0)),"")</f>
        <v/>
      </c>
      <c r="F880" s="5" t="str">
        <f>IF(PhieuBauCu!$B$2&gt;2,IF(LEN($B880)=0,"",IF(AND($B880&gt;0,VALUE(SUBSTITUTE($B880,"3","0"))=$B880),1,0)),"")</f>
        <v/>
      </c>
      <c r="G880" s="5" t="str">
        <f>IF(PhieuBauCu!$B$2&gt;3,IF(LEN($B880)=0,"",IF(AND($B880&gt;0,VALUE(SUBSTITUTE($B880,"4","0"))=$B880),1,0)),"")</f>
        <v/>
      </c>
      <c r="H880" s="5" t="str">
        <f>IF(PhieuBauCu!$B$2&gt;4,IF(LEN($B880)=0,"",IF(AND($B880&gt;0,VALUE(SUBSTITUTE($B880,"5","0"))=$B880),1,0)),"")</f>
        <v/>
      </c>
      <c r="I880" s="5" t="str">
        <f>IF(PhieuBauCu!$B$2&gt;5,IF(LEN($B880)=0,"",IF(AND($B880&gt;0,VALUE(SUBSTITUTE($B880,"6","0"))=$B880),1,0)),"")</f>
        <v/>
      </c>
      <c r="J880" s="5" t="str">
        <f>IF(PhieuBauCu!$B$2&gt;6,IF(LEN($B880)=0,"",IF(AND($B880&gt;0,VALUE(SUBSTITUTE($B880,"7","0"))=$B880),1,0)),"")</f>
        <v/>
      </c>
      <c r="K880" s="5" t="str">
        <f>IF(PhieuBauCu!$B$2&gt;7,IF(LEN($B880)=0,"",IF(AND($B880&gt;0,VALUE(SUBSTITUTE($B880,"8","0"))=$B880),1,0)),"")</f>
        <v/>
      </c>
      <c r="L880" s="5" t="str">
        <f>IF(PhieuBauCu!$B$2&gt;8,IF(LEN($B880)=0,"",IF(AND($B880&gt;0,VALUE(SUBSTITUTE($B880,"9","0"))=$B880),1,0)),"")</f>
        <v/>
      </c>
      <c r="M880" s="9">
        <f t="shared" si="27"/>
        <v>0</v>
      </c>
      <c r="N880" s="36">
        <f>IF(AND(M880&lt;=PhieuBauCu!$B$13,M880&gt;=1),1,0)</f>
        <v>0</v>
      </c>
    </row>
    <row r="881" spans="1:14" ht="28.5" customHeight="1">
      <c r="A881" s="2">
        <v>876</v>
      </c>
      <c r="B881" s="3"/>
      <c r="C881" s="48" t="str">
        <f t="shared" si="26"/>
        <v/>
      </c>
      <c r="D881" s="5" t="str">
        <f>IF(PhieuBauCu!$B$2&gt;0,IF(LEN($B881)=0,"",IF(AND($B881&gt;0,VALUE(SUBSTITUTE($B881,"1","0"))=$B881),1,0)),"")</f>
        <v/>
      </c>
      <c r="E881" s="5" t="str">
        <f>IF(PhieuBauCu!$B$2&gt;1,IF(LEN($B881)=0,"",IF(AND($B881&gt;0,VALUE(SUBSTITUTE($B881,"2","0"))=$B881),1,0)),"")</f>
        <v/>
      </c>
      <c r="F881" s="5" t="str">
        <f>IF(PhieuBauCu!$B$2&gt;2,IF(LEN($B881)=0,"",IF(AND($B881&gt;0,VALUE(SUBSTITUTE($B881,"3","0"))=$B881),1,0)),"")</f>
        <v/>
      </c>
      <c r="G881" s="5" t="str">
        <f>IF(PhieuBauCu!$B$2&gt;3,IF(LEN($B881)=0,"",IF(AND($B881&gt;0,VALUE(SUBSTITUTE($B881,"4","0"))=$B881),1,0)),"")</f>
        <v/>
      </c>
      <c r="H881" s="5" t="str">
        <f>IF(PhieuBauCu!$B$2&gt;4,IF(LEN($B881)=0,"",IF(AND($B881&gt;0,VALUE(SUBSTITUTE($B881,"5","0"))=$B881),1,0)),"")</f>
        <v/>
      </c>
      <c r="I881" s="5" t="str">
        <f>IF(PhieuBauCu!$B$2&gt;5,IF(LEN($B881)=0,"",IF(AND($B881&gt;0,VALUE(SUBSTITUTE($B881,"6","0"))=$B881),1,0)),"")</f>
        <v/>
      </c>
      <c r="J881" s="5" t="str">
        <f>IF(PhieuBauCu!$B$2&gt;6,IF(LEN($B881)=0,"",IF(AND($B881&gt;0,VALUE(SUBSTITUTE($B881,"7","0"))=$B881),1,0)),"")</f>
        <v/>
      </c>
      <c r="K881" s="5" t="str">
        <f>IF(PhieuBauCu!$B$2&gt;7,IF(LEN($B881)=0,"",IF(AND($B881&gt;0,VALUE(SUBSTITUTE($B881,"8","0"))=$B881),1,0)),"")</f>
        <v/>
      </c>
      <c r="L881" s="5" t="str">
        <f>IF(PhieuBauCu!$B$2&gt;8,IF(LEN($B881)=0,"",IF(AND($B881&gt;0,VALUE(SUBSTITUTE($B881,"9","0"))=$B881),1,0)),"")</f>
        <v/>
      </c>
      <c r="M881" s="9">
        <f t="shared" si="27"/>
        <v>0</v>
      </c>
      <c r="N881" s="36">
        <f>IF(AND(M881&lt;=PhieuBauCu!$B$13,M881&gt;=1),1,0)</f>
        <v>0</v>
      </c>
    </row>
    <row r="882" spans="1:14" ht="28.5" customHeight="1">
      <c r="A882" s="2">
        <v>877</v>
      </c>
      <c r="B882" s="3"/>
      <c r="C882" s="48" t="str">
        <f t="shared" si="26"/>
        <v/>
      </c>
      <c r="D882" s="5" t="str">
        <f>IF(PhieuBauCu!$B$2&gt;0,IF(LEN($B882)=0,"",IF(AND($B882&gt;0,VALUE(SUBSTITUTE($B882,"1","0"))=$B882),1,0)),"")</f>
        <v/>
      </c>
      <c r="E882" s="5" t="str">
        <f>IF(PhieuBauCu!$B$2&gt;1,IF(LEN($B882)=0,"",IF(AND($B882&gt;0,VALUE(SUBSTITUTE($B882,"2","0"))=$B882),1,0)),"")</f>
        <v/>
      </c>
      <c r="F882" s="5" t="str">
        <f>IF(PhieuBauCu!$B$2&gt;2,IF(LEN($B882)=0,"",IF(AND($B882&gt;0,VALUE(SUBSTITUTE($B882,"3","0"))=$B882),1,0)),"")</f>
        <v/>
      </c>
      <c r="G882" s="5" t="str">
        <f>IF(PhieuBauCu!$B$2&gt;3,IF(LEN($B882)=0,"",IF(AND($B882&gt;0,VALUE(SUBSTITUTE($B882,"4","0"))=$B882),1,0)),"")</f>
        <v/>
      </c>
      <c r="H882" s="5" t="str">
        <f>IF(PhieuBauCu!$B$2&gt;4,IF(LEN($B882)=0,"",IF(AND($B882&gt;0,VALUE(SUBSTITUTE($B882,"5","0"))=$B882),1,0)),"")</f>
        <v/>
      </c>
      <c r="I882" s="5" t="str">
        <f>IF(PhieuBauCu!$B$2&gt;5,IF(LEN($B882)=0,"",IF(AND($B882&gt;0,VALUE(SUBSTITUTE($B882,"6","0"))=$B882),1,0)),"")</f>
        <v/>
      </c>
      <c r="J882" s="5" t="str">
        <f>IF(PhieuBauCu!$B$2&gt;6,IF(LEN($B882)=0,"",IF(AND($B882&gt;0,VALUE(SUBSTITUTE($B882,"7","0"))=$B882),1,0)),"")</f>
        <v/>
      </c>
      <c r="K882" s="5" t="str">
        <f>IF(PhieuBauCu!$B$2&gt;7,IF(LEN($B882)=0,"",IF(AND($B882&gt;0,VALUE(SUBSTITUTE($B882,"8","0"))=$B882),1,0)),"")</f>
        <v/>
      </c>
      <c r="L882" s="5" t="str">
        <f>IF(PhieuBauCu!$B$2&gt;8,IF(LEN($B882)=0,"",IF(AND($B882&gt;0,VALUE(SUBSTITUTE($B882,"9","0"))=$B882),1,0)),"")</f>
        <v/>
      </c>
      <c r="M882" s="9">
        <f t="shared" si="27"/>
        <v>0</v>
      </c>
      <c r="N882" s="36">
        <f>IF(AND(M882&lt;=PhieuBauCu!$B$13,M882&gt;=1),1,0)</f>
        <v>0</v>
      </c>
    </row>
    <row r="883" spans="1:14" ht="28.5" customHeight="1">
      <c r="A883" s="2">
        <v>878</v>
      </c>
      <c r="B883" s="3"/>
      <c r="C883" s="48" t="str">
        <f t="shared" si="26"/>
        <v/>
      </c>
      <c r="D883" s="5" t="str">
        <f>IF(PhieuBauCu!$B$2&gt;0,IF(LEN($B883)=0,"",IF(AND($B883&gt;0,VALUE(SUBSTITUTE($B883,"1","0"))=$B883),1,0)),"")</f>
        <v/>
      </c>
      <c r="E883" s="5" t="str">
        <f>IF(PhieuBauCu!$B$2&gt;1,IF(LEN($B883)=0,"",IF(AND($B883&gt;0,VALUE(SUBSTITUTE($B883,"2","0"))=$B883),1,0)),"")</f>
        <v/>
      </c>
      <c r="F883" s="5" t="str">
        <f>IF(PhieuBauCu!$B$2&gt;2,IF(LEN($B883)=0,"",IF(AND($B883&gt;0,VALUE(SUBSTITUTE($B883,"3","0"))=$B883),1,0)),"")</f>
        <v/>
      </c>
      <c r="G883" s="5" t="str">
        <f>IF(PhieuBauCu!$B$2&gt;3,IF(LEN($B883)=0,"",IF(AND($B883&gt;0,VALUE(SUBSTITUTE($B883,"4","0"))=$B883),1,0)),"")</f>
        <v/>
      </c>
      <c r="H883" s="5" t="str">
        <f>IF(PhieuBauCu!$B$2&gt;4,IF(LEN($B883)=0,"",IF(AND($B883&gt;0,VALUE(SUBSTITUTE($B883,"5","0"))=$B883),1,0)),"")</f>
        <v/>
      </c>
      <c r="I883" s="5" t="str">
        <f>IF(PhieuBauCu!$B$2&gt;5,IF(LEN($B883)=0,"",IF(AND($B883&gt;0,VALUE(SUBSTITUTE($B883,"6","0"))=$B883),1,0)),"")</f>
        <v/>
      </c>
      <c r="J883" s="5" t="str">
        <f>IF(PhieuBauCu!$B$2&gt;6,IF(LEN($B883)=0,"",IF(AND($B883&gt;0,VALUE(SUBSTITUTE($B883,"7","0"))=$B883),1,0)),"")</f>
        <v/>
      </c>
      <c r="K883" s="5" t="str">
        <f>IF(PhieuBauCu!$B$2&gt;7,IF(LEN($B883)=0,"",IF(AND($B883&gt;0,VALUE(SUBSTITUTE($B883,"8","0"))=$B883),1,0)),"")</f>
        <v/>
      </c>
      <c r="L883" s="5" t="str">
        <f>IF(PhieuBauCu!$B$2&gt;8,IF(LEN($B883)=0,"",IF(AND($B883&gt;0,VALUE(SUBSTITUTE($B883,"9","0"))=$B883),1,0)),"")</f>
        <v/>
      </c>
      <c r="M883" s="9">
        <f t="shared" si="27"/>
        <v>0</v>
      </c>
      <c r="N883" s="36">
        <f>IF(AND(M883&lt;=PhieuBauCu!$B$13,M883&gt;=1),1,0)</f>
        <v>0</v>
      </c>
    </row>
    <row r="884" spans="1:14" ht="28.5" customHeight="1">
      <c r="A884" s="2">
        <v>879</v>
      </c>
      <c r="B884" s="3"/>
      <c r="C884" s="48" t="str">
        <f t="shared" si="26"/>
        <v/>
      </c>
      <c r="D884" s="5" t="str">
        <f>IF(PhieuBauCu!$B$2&gt;0,IF(LEN($B884)=0,"",IF(AND($B884&gt;0,VALUE(SUBSTITUTE($B884,"1","0"))=$B884),1,0)),"")</f>
        <v/>
      </c>
      <c r="E884" s="5" t="str">
        <f>IF(PhieuBauCu!$B$2&gt;1,IF(LEN($B884)=0,"",IF(AND($B884&gt;0,VALUE(SUBSTITUTE($B884,"2","0"))=$B884),1,0)),"")</f>
        <v/>
      </c>
      <c r="F884" s="5" t="str">
        <f>IF(PhieuBauCu!$B$2&gt;2,IF(LEN($B884)=0,"",IF(AND($B884&gt;0,VALUE(SUBSTITUTE($B884,"3","0"))=$B884),1,0)),"")</f>
        <v/>
      </c>
      <c r="G884" s="5" t="str">
        <f>IF(PhieuBauCu!$B$2&gt;3,IF(LEN($B884)=0,"",IF(AND($B884&gt;0,VALUE(SUBSTITUTE($B884,"4","0"))=$B884),1,0)),"")</f>
        <v/>
      </c>
      <c r="H884" s="5" t="str">
        <f>IF(PhieuBauCu!$B$2&gt;4,IF(LEN($B884)=0,"",IF(AND($B884&gt;0,VALUE(SUBSTITUTE($B884,"5","0"))=$B884),1,0)),"")</f>
        <v/>
      </c>
      <c r="I884" s="5" t="str">
        <f>IF(PhieuBauCu!$B$2&gt;5,IF(LEN($B884)=0,"",IF(AND($B884&gt;0,VALUE(SUBSTITUTE($B884,"6","0"))=$B884),1,0)),"")</f>
        <v/>
      </c>
      <c r="J884" s="5" t="str">
        <f>IF(PhieuBauCu!$B$2&gt;6,IF(LEN($B884)=0,"",IF(AND($B884&gt;0,VALUE(SUBSTITUTE($B884,"7","0"))=$B884),1,0)),"")</f>
        <v/>
      </c>
      <c r="K884" s="5" t="str">
        <f>IF(PhieuBauCu!$B$2&gt;7,IF(LEN($B884)=0,"",IF(AND($B884&gt;0,VALUE(SUBSTITUTE($B884,"8","0"))=$B884),1,0)),"")</f>
        <v/>
      </c>
      <c r="L884" s="5" t="str">
        <f>IF(PhieuBauCu!$B$2&gt;8,IF(LEN($B884)=0,"",IF(AND($B884&gt;0,VALUE(SUBSTITUTE($B884,"9","0"))=$B884),1,0)),"")</f>
        <v/>
      </c>
      <c r="M884" s="9">
        <f t="shared" si="27"/>
        <v>0</v>
      </c>
      <c r="N884" s="36">
        <f>IF(AND(M884&lt;=PhieuBauCu!$B$13,M884&gt;=1),1,0)</f>
        <v>0</v>
      </c>
    </row>
    <row r="885" spans="1:14" ht="28.5" customHeight="1">
      <c r="A885" s="2">
        <v>880</v>
      </c>
      <c r="B885" s="3"/>
      <c r="C885" s="48" t="str">
        <f t="shared" si="26"/>
        <v/>
      </c>
      <c r="D885" s="5" t="str">
        <f>IF(PhieuBauCu!$B$2&gt;0,IF(LEN($B885)=0,"",IF(AND($B885&gt;0,VALUE(SUBSTITUTE($B885,"1","0"))=$B885),1,0)),"")</f>
        <v/>
      </c>
      <c r="E885" s="5" t="str">
        <f>IF(PhieuBauCu!$B$2&gt;1,IF(LEN($B885)=0,"",IF(AND($B885&gt;0,VALUE(SUBSTITUTE($B885,"2","0"))=$B885),1,0)),"")</f>
        <v/>
      </c>
      <c r="F885" s="5" t="str">
        <f>IF(PhieuBauCu!$B$2&gt;2,IF(LEN($B885)=0,"",IF(AND($B885&gt;0,VALUE(SUBSTITUTE($B885,"3","0"))=$B885),1,0)),"")</f>
        <v/>
      </c>
      <c r="G885" s="5" t="str">
        <f>IF(PhieuBauCu!$B$2&gt;3,IF(LEN($B885)=0,"",IF(AND($B885&gt;0,VALUE(SUBSTITUTE($B885,"4","0"))=$B885),1,0)),"")</f>
        <v/>
      </c>
      <c r="H885" s="5" t="str">
        <f>IF(PhieuBauCu!$B$2&gt;4,IF(LEN($B885)=0,"",IF(AND($B885&gt;0,VALUE(SUBSTITUTE($B885,"5","0"))=$B885),1,0)),"")</f>
        <v/>
      </c>
      <c r="I885" s="5" t="str">
        <f>IF(PhieuBauCu!$B$2&gt;5,IF(LEN($B885)=0,"",IF(AND($B885&gt;0,VALUE(SUBSTITUTE($B885,"6","0"))=$B885),1,0)),"")</f>
        <v/>
      </c>
      <c r="J885" s="5" t="str">
        <f>IF(PhieuBauCu!$B$2&gt;6,IF(LEN($B885)=0,"",IF(AND($B885&gt;0,VALUE(SUBSTITUTE($B885,"7","0"))=$B885),1,0)),"")</f>
        <v/>
      </c>
      <c r="K885" s="5" t="str">
        <f>IF(PhieuBauCu!$B$2&gt;7,IF(LEN($B885)=0,"",IF(AND($B885&gt;0,VALUE(SUBSTITUTE($B885,"8","0"))=$B885),1,0)),"")</f>
        <v/>
      </c>
      <c r="L885" s="5" t="str">
        <f>IF(PhieuBauCu!$B$2&gt;8,IF(LEN($B885)=0,"",IF(AND($B885&gt;0,VALUE(SUBSTITUTE($B885,"9","0"))=$B885),1,0)),"")</f>
        <v/>
      </c>
      <c r="M885" s="9">
        <f t="shared" si="27"/>
        <v>0</v>
      </c>
      <c r="N885" s="36">
        <f>IF(AND(M885&lt;=PhieuBauCu!$B$13,M885&gt;=1),1,0)</f>
        <v>0</v>
      </c>
    </row>
    <row r="886" spans="1:14" ht="28.5" customHeight="1">
      <c r="A886" s="2">
        <v>881</v>
      </c>
      <c r="B886" s="3"/>
      <c r="C886" s="48" t="str">
        <f t="shared" si="26"/>
        <v/>
      </c>
      <c r="D886" s="5" t="str">
        <f>IF(PhieuBauCu!$B$2&gt;0,IF(LEN($B886)=0,"",IF(AND($B886&gt;0,VALUE(SUBSTITUTE($B886,"1","0"))=$B886),1,0)),"")</f>
        <v/>
      </c>
      <c r="E886" s="5" t="str">
        <f>IF(PhieuBauCu!$B$2&gt;1,IF(LEN($B886)=0,"",IF(AND($B886&gt;0,VALUE(SUBSTITUTE($B886,"2","0"))=$B886),1,0)),"")</f>
        <v/>
      </c>
      <c r="F886" s="5" t="str">
        <f>IF(PhieuBauCu!$B$2&gt;2,IF(LEN($B886)=0,"",IF(AND($B886&gt;0,VALUE(SUBSTITUTE($B886,"3","0"))=$B886),1,0)),"")</f>
        <v/>
      </c>
      <c r="G886" s="5" t="str">
        <f>IF(PhieuBauCu!$B$2&gt;3,IF(LEN($B886)=0,"",IF(AND($B886&gt;0,VALUE(SUBSTITUTE($B886,"4","0"))=$B886),1,0)),"")</f>
        <v/>
      </c>
      <c r="H886" s="5" t="str">
        <f>IF(PhieuBauCu!$B$2&gt;4,IF(LEN($B886)=0,"",IF(AND($B886&gt;0,VALUE(SUBSTITUTE($B886,"5","0"))=$B886),1,0)),"")</f>
        <v/>
      </c>
      <c r="I886" s="5" t="str">
        <f>IF(PhieuBauCu!$B$2&gt;5,IF(LEN($B886)=0,"",IF(AND($B886&gt;0,VALUE(SUBSTITUTE($B886,"6","0"))=$B886),1,0)),"")</f>
        <v/>
      </c>
      <c r="J886" s="5" t="str">
        <f>IF(PhieuBauCu!$B$2&gt;6,IF(LEN($B886)=0,"",IF(AND($B886&gt;0,VALUE(SUBSTITUTE($B886,"7","0"))=$B886),1,0)),"")</f>
        <v/>
      </c>
      <c r="K886" s="5" t="str">
        <f>IF(PhieuBauCu!$B$2&gt;7,IF(LEN($B886)=0,"",IF(AND($B886&gt;0,VALUE(SUBSTITUTE($B886,"8","0"))=$B886),1,0)),"")</f>
        <v/>
      </c>
      <c r="L886" s="5" t="str">
        <f>IF(PhieuBauCu!$B$2&gt;8,IF(LEN($B886)=0,"",IF(AND($B886&gt;0,VALUE(SUBSTITUTE($B886,"9","0"))=$B886),1,0)),"")</f>
        <v/>
      </c>
      <c r="M886" s="9">
        <f t="shared" si="27"/>
        <v>0</v>
      </c>
      <c r="N886" s="36">
        <f>IF(AND(M886&lt;=PhieuBauCu!$B$13,M886&gt;=1),1,0)</f>
        <v>0</v>
      </c>
    </row>
    <row r="887" spans="1:14" ht="28.5" customHeight="1">
      <c r="A887" s="2">
        <v>882</v>
      </c>
      <c r="B887" s="3"/>
      <c r="C887" s="48" t="str">
        <f t="shared" si="26"/>
        <v/>
      </c>
      <c r="D887" s="5" t="str">
        <f>IF(PhieuBauCu!$B$2&gt;0,IF(LEN($B887)=0,"",IF(AND($B887&gt;0,VALUE(SUBSTITUTE($B887,"1","0"))=$B887),1,0)),"")</f>
        <v/>
      </c>
      <c r="E887" s="5" t="str">
        <f>IF(PhieuBauCu!$B$2&gt;1,IF(LEN($B887)=0,"",IF(AND($B887&gt;0,VALUE(SUBSTITUTE($B887,"2","0"))=$B887),1,0)),"")</f>
        <v/>
      </c>
      <c r="F887" s="5" t="str">
        <f>IF(PhieuBauCu!$B$2&gt;2,IF(LEN($B887)=0,"",IF(AND($B887&gt;0,VALUE(SUBSTITUTE($B887,"3","0"))=$B887),1,0)),"")</f>
        <v/>
      </c>
      <c r="G887" s="5" t="str">
        <f>IF(PhieuBauCu!$B$2&gt;3,IF(LEN($B887)=0,"",IF(AND($B887&gt;0,VALUE(SUBSTITUTE($B887,"4","0"))=$B887),1,0)),"")</f>
        <v/>
      </c>
      <c r="H887" s="5" t="str">
        <f>IF(PhieuBauCu!$B$2&gt;4,IF(LEN($B887)=0,"",IF(AND($B887&gt;0,VALUE(SUBSTITUTE($B887,"5","0"))=$B887),1,0)),"")</f>
        <v/>
      </c>
      <c r="I887" s="5" t="str">
        <f>IF(PhieuBauCu!$B$2&gt;5,IF(LEN($B887)=0,"",IF(AND($B887&gt;0,VALUE(SUBSTITUTE($B887,"6","0"))=$B887),1,0)),"")</f>
        <v/>
      </c>
      <c r="J887" s="5" t="str">
        <f>IF(PhieuBauCu!$B$2&gt;6,IF(LEN($B887)=0,"",IF(AND($B887&gt;0,VALUE(SUBSTITUTE($B887,"7","0"))=$B887),1,0)),"")</f>
        <v/>
      </c>
      <c r="K887" s="5" t="str">
        <f>IF(PhieuBauCu!$B$2&gt;7,IF(LEN($B887)=0,"",IF(AND($B887&gt;0,VALUE(SUBSTITUTE($B887,"8","0"))=$B887),1,0)),"")</f>
        <v/>
      </c>
      <c r="L887" s="5" t="str">
        <f>IF(PhieuBauCu!$B$2&gt;8,IF(LEN($B887)=0,"",IF(AND($B887&gt;0,VALUE(SUBSTITUTE($B887,"9","0"))=$B887),1,0)),"")</f>
        <v/>
      </c>
      <c r="M887" s="9">
        <f t="shared" si="27"/>
        <v>0</v>
      </c>
      <c r="N887" s="36">
        <f>IF(AND(M887&lt;=PhieuBauCu!$B$13,M887&gt;=1),1,0)</f>
        <v>0</v>
      </c>
    </row>
    <row r="888" spans="1:14" ht="28.5" customHeight="1">
      <c r="A888" s="2">
        <v>883</v>
      </c>
      <c r="B888" s="3"/>
      <c r="C888" s="48" t="str">
        <f t="shared" si="26"/>
        <v/>
      </c>
      <c r="D888" s="5" t="str">
        <f>IF(PhieuBauCu!$B$2&gt;0,IF(LEN($B888)=0,"",IF(AND($B888&gt;0,VALUE(SUBSTITUTE($B888,"1","0"))=$B888),1,0)),"")</f>
        <v/>
      </c>
      <c r="E888" s="5" t="str">
        <f>IF(PhieuBauCu!$B$2&gt;1,IF(LEN($B888)=0,"",IF(AND($B888&gt;0,VALUE(SUBSTITUTE($B888,"2","0"))=$B888),1,0)),"")</f>
        <v/>
      </c>
      <c r="F888" s="5" t="str">
        <f>IF(PhieuBauCu!$B$2&gt;2,IF(LEN($B888)=0,"",IF(AND($B888&gt;0,VALUE(SUBSTITUTE($B888,"3","0"))=$B888),1,0)),"")</f>
        <v/>
      </c>
      <c r="G888" s="5" t="str">
        <f>IF(PhieuBauCu!$B$2&gt;3,IF(LEN($B888)=0,"",IF(AND($B888&gt;0,VALUE(SUBSTITUTE($B888,"4","0"))=$B888),1,0)),"")</f>
        <v/>
      </c>
      <c r="H888" s="5" t="str">
        <f>IF(PhieuBauCu!$B$2&gt;4,IF(LEN($B888)=0,"",IF(AND($B888&gt;0,VALUE(SUBSTITUTE($B888,"5","0"))=$B888),1,0)),"")</f>
        <v/>
      </c>
      <c r="I888" s="5" t="str">
        <f>IF(PhieuBauCu!$B$2&gt;5,IF(LEN($B888)=0,"",IF(AND($B888&gt;0,VALUE(SUBSTITUTE($B888,"6","0"))=$B888),1,0)),"")</f>
        <v/>
      </c>
      <c r="J888" s="5" t="str">
        <f>IF(PhieuBauCu!$B$2&gt;6,IF(LEN($B888)=0,"",IF(AND($B888&gt;0,VALUE(SUBSTITUTE($B888,"7","0"))=$B888),1,0)),"")</f>
        <v/>
      </c>
      <c r="K888" s="5" t="str">
        <f>IF(PhieuBauCu!$B$2&gt;7,IF(LEN($B888)=0,"",IF(AND($B888&gt;0,VALUE(SUBSTITUTE($B888,"8","0"))=$B888),1,0)),"")</f>
        <v/>
      </c>
      <c r="L888" s="5" t="str">
        <f>IF(PhieuBauCu!$B$2&gt;8,IF(LEN($B888)=0,"",IF(AND($B888&gt;0,VALUE(SUBSTITUTE($B888,"9","0"))=$B888),1,0)),"")</f>
        <v/>
      </c>
      <c r="M888" s="9">
        <f t="shared" si="27"/>
        <v>0</v>
      </c>
      <c r="N888" s="36">
        <f>IF(AND(M888&lt;=PhieuBauCu!$B$13,M888&gt;=1),1,0)</f>
        <v>0</v>
      </c>
    </row>
    <row r="889" spans="1:14" ht="28.5" customHeight="1">
      <c r="A889" s="2">
        <v>884</v>
      </c>
      <c r="B889" s="3"/>
      <c r="C889" s="48" t="str">
        <f t="shared" si="26"/>
        <v/>
      </c>
      <c r="D889" s="5" t="str">
        <f>IF(PhieuBauCu!$B$2&gt;0,IF(LEN($B889)=0,"",IF(AND($B889&gt;0,VALUE(SUBSTITUTE($B889,"1","0"))=$B889),1,0)),"")</f>
        <v/>
      </c>
      <c r="E889" s="5" t="str">
        <f>IF(PhieuBauCu!$B$2&gt;1,IF(LEN($B889)=0,"",IF(AND($B889&gt;0,VALUE(SUBSTITUTE($B889,"2","0"))=$B889),1,0)),"")</f>
        <v/>
      </c>
      <c r="F889" s="5" t="str">
        <f>IF(PhieuBauCu!$B$2&gt;2,IF(LEN($B889)=0,"",IF(AND($B889&gt;0,VALUE(SUBSTITUTE($B889,"3","0"))=$B889),1,0)),"")</f>
        <v/>
      </c>
      <c r="G889" s="5" t="str">
        <f>IF(PhieuBauCu!$B$2&gt;3,IF(LEN($B889)=0,"",IF(AND($B889&gt;0,VALUE(SUBSTITUTE($B889,"4","0"))=$B889),1,0)),"")</f>
        <v/>
      </c>
      <c r="H889" s="5" t="str">
        <f>IF(PhieuBauCu!$B$2&gt;4,IF(LEN($B889)=0,"",IF(AND($B889&gt;0,VALUE(SUBSTITUTE($B889,"5","0"))=$B889),1,0)),"")</f>
        <v/>
      </c>
      <c r="I889" s="5" t="str">
        <f>IF(PhieuBauCu!$B$2&gt;5,IF(LEN($B889)=0,"",IF(AND($B889&gt;0,VALUE(SUBSTITUTE($B889,"6","0"))=$B889),1,0)),"")</f>
        <v/>
      </c>
      <c r="J889" s="5" t="str">
        <f>IF(PhieuBauCu!$B$2&gt;6,IF(LEN($B889)=0,"",IF(AND($B889&gt;0,VALUE(SUBSTITUTE($B889,"7","0"))=$B889),1,0)),"")</f>
        <v/>
      </c>
      <c r="K889" s="5" t="str">
        <f>IF(PhieuBauCu!$B$2&gt;7,IF(LEN($B889)=0,"",IF(AND($B889&gt;0,VALUE(SUBSTITUTE($B889,"8","0"))=$B889),1,0)),"")</f>
        <v/>
      </c>
      <c r="L889" s="5" t="str">
        <f>IF(PhieuBauCu!$B$2&gt;8,IF(LEN($B889)=0,"",IF(AND($B889&gt;0,VALUE(SUBSTITUTE($B889,"9","0"))=$B889),1,0)),"")</f>
        <v/>
      </c>
      <c r="M889" s="9">
        <f t="shared" si="27"/>
        <v>0</v>
      </c>
      <c r="N889" s="36">
        <f>IF(AND(M889&lt;=PhieuBauCu!$B$13,M889&gt;=1),1,0)</f>
        <v>0</v>
      </c>
    </row>
    <row r="890" spans="1:14" ht="28.5" customHeight="1">
      <c r="A890" s="2">
        <v>885</v>
      </c>
      <c r="B890" s="3"/>
      <c r="C890" s="48" t="str">
        <f t="shared" si="26"/>
        <v/>
      </c>
      <c r="D890" s="5" t="str">
        <f>IF(PhieuBauCu!$B$2&gt;0,IF(LEN($B890)=0,"",IF(AND($B890&gt;0,VALUE(SUBSTITUTE($B890,"1","0"))=$B890),1,0)),"")</f>
        <v/>
      </c>
      <c r="E890" s="5" t="str">
        <f>IF(PhieuBauCu!$B$2&gt;1,IF(LEN($B890)=0,"",IF(AND($B890&gt;0,VALUE(SUBSTITUTE($B890,"2","0"))=$B890),1,0)),"")</f>
        <v/>
      </c>
      <c r="F890" s="5" t="str">
        <f>IF(PhieuBauCu!$B$2&gt;2,IF(LEN($B890)=0,"",IF(AND($B890&gt;0,VALUE(SUBSTITUTE($B890,"3","0"))=$B890),1,0)),"")</f>
        <v/>
      </c>
      <c r="G890" s="5" t="str">
        <f>IF(PhieuBauCu!$B$2&gt;3,IF(LEN($B890)=0,"",IF(AND($B890&gt;0,VALUE(SUBSTITUTE($B890,"4","0"))=$B890),1,0)),"")</f>
        <v/>
      </c>
      <c r="H890" s="5" t="str">
        <f>IF(PhieuBauCu!$B$2&gt;4,IF(LEN($B890)=0,"",IF(AND($B890&gt;0,VALUE(SUBSTITUTE($B890,"5","0"))=$B890),1,0)),"")</f>
        <v/>
      </c>
      <c r="I890" s="5" t="str">
        <f>IF(PhieuBauCu!$B$2&gt;5,IF(LEN($B890)=0,"",IF(AND($B890&gt;0,VALUE(SUBSTITUTE($B890,"6","0"))=$B890),1,0)),"")</f>
        <v/>
      </c>
      <c r="J890" s="5" t="str">
        <f>IF(PhieuBauCu!$B$2&gt;6,IF(LEN($B890)=0,"",IF(AND($B890&gt;0,VALUE(SUBSTITUTE($B890,"7","0"))=$B890),1,0)),"")</f>
        <v/>
      </c>
      <c r="K890" s="5" t="str">
        <f>IF(PhieuBauCu!$B$2&gt;7,IF(LEN($B890)=0,"",IF(AND($B890&gt;0,VALUE(SUBSTITUTE($B890,"8","0"))=$B890),1,0)),"")</f>
        <v/>
      </c>
      <c r="L890" s="5" t="str">
        <f>IF(PhieuBauCu!$B$2&gt;8,IF(LEN($B890)=0,"",IF(AND($B890&gt;0,VALUE(SUBSTITUTE($B890,"9","0"))=$B890),1,0)),"")</f>
        <v/>
      </c>
      <c r="M890" s="9">
        <f t="shared" si="27"/>
        <v>0</v>
      </c>
      <c r="N890" s="36">
        <f>IF(AND(M890&lt;=PhieuBauCu!$B$13,M890&gt;=1),1,0)</f>
        <v>0</v>
      </c>
    </row>
    <row r="891" spans="1:14" ht="28.5" customHeight="1">
      <c r="A891" s="2">
        <v>886</v>
      </c>
      <c r="B891" s="3"/>
      <c r="C891" s="48" t="str">
        <f t="shared" si="26"/>
        <v/>
      </c>
      <c r="D891" s="5" t="str">
        <f>IF(PhieuBauCu!$B$2&gt;0,IF(LEN($B891)=0,"",IF(AND($B891&gt;0,VALUE(SUBSTITUTE($B891,"1","0"))=$B891),1,0)),"")</f>
        <v/>
      </c>
      <c r="E891" s="5" t="str">
        <f>IF(PhieuBauCu!$B$2&gt;1,IF(LEN($B891)=0,"",IF(AND($B891&gt;0,VALUE(SUBSTITUTE($B891,"2","0"))=$B891),1,0)),"")</f>
        <v/>
      </c>
      <c r="F891" s="5" t="str">
        <f>IF(PhieuBauCu!$B$2&gt;2,IF(LEN($B891)=0,"",IF(AND($B891&gt;0,VALUE(SUBSTITUTE($B891,"3","0"))=$B891),1,0)),"")</f>
        <v/>
      </c>
      <c r="G891" s="5" t="str">
        <f>IF(PhieuBauCu!$B$2&gt;3,IF(LEN($B891)=0,"",IF(AND($B891&gt;0,VALUE(SUBSTITUTE($B891,"4","0"))=$B891),1,0)),"")</f>
        <v/>
      </c>
      <c r="H891" s="5" t="str">
        <f>IF(PhieuBauCu!$B$2&gt;4,IF(LEN($B891)=0,"",IF(AND($B891&gt;0,VALUE(SUBSTITUTE($B891,"5","0"))=$B891),1,0)),"")</f>
        <v/>
      </c>
      <c r="I891" s="5" t="str">
        <f>IF(PhieuBauCu!$B$2&gt;5,IF(LEN($B891)=0,"",IF(AND($B891&gt;0,VALUE(SUBSTITUTE($B891,"6","0"))=$B891),1,0)),"")</f>
        <v/>
      </c>
      <c r="J891" s="5" t="str">
        <f>IF(PhieuBauCu!$B$2&gt;6,IF(LEN($B891)=0,"",IF(AND($B891&gt;0,VALUE(SUBSTITUTE($B891,"7","0"))=$B891),1,0)),"")</f>
        <v/>
      </c>
      <c r="K891" s="5" t="str">
        <f>IF(PhieuBauCu!$B$2&gt;7,IF(LEN($B891)=0,"",IF(AND($B891&gt;0,VALUE(SUBSTITUTE($B891,"8","0"))=$B891),1,0)),"")</f>
        <v/>
      </c>
      <c r="L891" s="5" t="str">
        <f>IF(PhieuBauCu!$B$2&gt;8,IF(LEN($B891)=0,"",IF(AND($B891&gt;0,VALUE(SUBSTITUTE($B891,"9","0"))=$B891),1,0)),"")</f>
        <v/>
      </c>
      <c r="M891" s="9">
        <f t="shared" si="27"/>
        <v>0</v>
      </c>
      <c r="N891" s="36">
        <f>IF(AND(M891&lt;=PhieuBauCu!$B$13,M891&gt;=1),1,0)</f>
        <v>0</v>
      </c>
    </row>
    <row r="892" spans="1:14" ht="28.5" customHeight="1">
      <c r="A892" s="2">
        <v>887</v>
      </c>
      <c r="B892" s="3"/>
      <c r="C892" s="48" t="str">
        <f t="shared" si="26"/>
        <v/>
      </c>
      <c r="D892" s="5" t="str">
        <f>IF(PhieuBauCu!$B$2&gt;0,IF(LEN($B892)=0,"",IF(AND($B892&gt;0,VALUE(SUBSTITUTE($B892,"1","0"))=$B892),1,0)),"")</f>
        <v/>
      </c>
      <c r="E892" s="5" t="str">
        <f>IF(PhieuBauCu!$B$2&gt;1,IF(LEN($B892)=0,"",IF(AND($B892&gt;0,VALUE(SUBSTITUTE($B892,"2","0"))=$B892),1,0)),"")</f>
        <v/>
      </c>
      <c r="F892" s="5" t="str">
        <f>IF(PhieuBauCu!$B$2&gt;2,IF(LEN($B892)=0,"",IF(AND($B892&gt;0,VALUE(SUBSTITUTE($B892,"3","0"))=$B892),1,0)),"")</f>
        <v/>
      </c>
      <c r="G892" s="5" t="str">
        <f>IF(PhieuBauCu!$B$2&gt;3,IF(LEN($B892)=0,"",IF(AND($B892&gt;0,VALUE(SUBSTITUTE($B892,"4","0"))=$B892),1,0)),"")</f>
        <v/>
      </c>
      <c r="H892" s="5" t="str">
        <f>IF(PhieuBauCu!$B$2&gt;4,IF(LEN($B892)=0,"",IF(AND($B892&gt;0,VALUE(SUBSTITUTE($B892,"5","0"))=$B892),1,0)),"")</f>
        <v/>
      </c>
      <c r="I892" s="5" t="str">
        <f>IF(PhieuBauCu!$B$2&gt;5,IF(LEN($B892)=0,"",IF(AND($B892&gt;0,VALUE(SUBSTITUTE($B892,"6","0"))=$B892),1,0)),"")</f>
        <v/>
      </c>
      <c r="J892" s="5" t="str">
        <f>IF(PhieuBauCu!$B$2&gt;6,IF(LEN($B892)=0,"",IF(AND($B892&gt;0,VALUE(SUBSTITUTE($B892,"7","0"))=$B892),1,0)),"")</f>
        <v/>
      </c>
      <c r="K892" s="5" t="str">
        <f>IF(PhieuBauCu!$B$2&gt;7,IF(LEN($B892)=0,"",IF(AND($B892&gt;0,VALUE(SUBSTITUTE($B892,"8","0"))=$B892),1,0)),"")</f>
        <v/>
      </c>
      <c r="L892" s="5" t="str">
        <f>IF(PhieuBauCu!$B$2&gt;8,IF(LEN($B892)=0,"",IF(AND($B892&gt;0,VALUE(SUBSTITUTE($B892,"9","0"))=$B892),1,0)),"")</f>
        <v/>
      </c>
      <c r="M892" s="9">
        <f t="shared" si="27"/>
        <v>0</v>
      </c>
      <c r="N892" s="36">
        <f>IF(AND(M892&lt;=PhieuBauCu!$B$13,M892&gt;=1),1,0)</f>
        <v>0</v>
      </c>
    </row>
    <row r="893" spans="1:14" ht="28.5" customHeight="1">
      <c r="A893" s="2">
        <v>888</v>
      </c>
      <c r="B893" s="3"/>
      <c r="C893" s="48" t="str">
        <f t="shared" si="26"/>
        <v/>
      </c>
      <c r="D893" s="5" t="str">
        <f>IF(PhieuBauCu!$B$2&gt;0,IF(LEN($B893)=0,"",IF(AND($B893&gt;0,VALUE(SUBSTITUTE($B893,"1","0"))=$B893),1,0)),"")</f>
        <v/>
      </c>
      <c r="E893" s="5" t="str">
        <f>IF(PhieuBauCu!$B$2&gt;1,IF(LEN($B893)=0,"",IF(AND($B893&gt;0,VALUE(SUBSTITUTE($B893,"2","0"))=$B893),1,0)),"")</f>
        <v/>
      </c>
      <c r="F893" s="5" t="str">
        <f>IF(PhieuBauCu!$B$2&gt;2,IF(LEN($B893)=0,"",IF(AND($B893&gt;0,VALUE(SUBSTITUTE($B893,"3","0"))=$B893),1,0)),"")</f>
        <v/>
      </c>
      <c r="G893" s="5" t="str">
        <f>IF(PhieuBauCu!$B$2&gt;3,IF(LEN($B893)=0,"",IF(AND($B893&gt;0,VALUE(SUBSTITUTE($B893,"4","0"))=$B893),1,0)),"")</f>
        <v/>
      </c>
      <c r="H893" s="5" t="str">
        <f>IF(PhieuBauCu!$B$2&gt;4,IF(LEN($B893)=0,"",IF(AND($B893&gt;0,VALUE(SUBSTITUTE($B893,"5","0"))=$B893),1,0)),"")</f>
        <v/>
      </c>
      <c r="I893" s="5" t="str">
        <f>IF(PhieuBauCu!$B$2&gt;5,IF(LEN($B893)=0,"",IF(AND($B893&gt;0,VALUE(SUBSTITUTE($B893,"6","0"))=$B893),1,0)),"")</f>
        <v/>
      </c>
      <c r="J893" s="5" t="str">
        <f>IF(PhieuBauCu!$B$2&gt;6,IF(LEN($B893)=0,"",IF(AND($B893&gt;0,VALUE(SUBSTITUTE($B893,"7","0"))=$B893),1,0)),"")</f>
        <v/>
      </c>
      <c r="K893" s="5" t="str">
        <f>IF(PhieuBauCu!$B$2&gt;7,IF(LEN($B893)=0,"",IF(AND($B893&gt;0,VALUE(SUBSTITUTE($B893,"8","0"))=$B893),1,0)),"")</f>
        <v/>
      </c>
      <c r="L893" s="5" t="str">
        <f>IF(PhieuBauCu!$B$2&gt;8,IF(LEN($B893)=0,"",IF(AND($B893&gt;0,VALUE(SUBSTITUTE($B893,"9","0"))=$B893),1,0)),"")</f>
        <v/>
      </c>
      <c r="M893" s="9">
        <f t="shared" si="27"/>
        <v>0</v>
      </c>
      <c r="N893" s="36">
        <f>IF(AND(M893&lt;=PhieuBauCu!$B$13,M893&gt;=1),1,0)</f>
        <v>0</v>
      </c>
    </row>
    <row r="894" spans="1:14" ht="28.5" customHeight="1">
      <c r="A894" s="2">
        <v>889</v>
      </c>
      <c r="B894" s="3"/>
      <c r="C894" s="48" t="str">
        <f t="shared" si="26"/>
        <v/>
      </c>
      <c r="D894" s="5" t="str">
        <f>IF(PhieuBauCu!$B$2&gt;0,IF(LEN($B894)=0,"",IF(AND($B894&gt;0,VALUE(SUBSTITUTE($B894,"1","0"))=$B894),1,0)),"")</f>
        <v/>
      </c>
      <c r="E894" s="5" t="str">
        <f>IF(PhieuBauCu!$B$2&gt;1,IF(LEN($B894)=0,"",IF(AND($B894&gt;0,VALUE(SUBSTITUTE($B894,"2","0"))=$B894),1,0)),"")</f>
        <v/>
      </c>
      <c r="F894" s="5" t="str">
        <f>IF(PhieuBauCu!$B$2&gt;2,IF(LEN($B894)=0,"",IF(AND($B894&gt;0,VALUE(SUBSTITUTE($B894,"3","0"))=$B894),1,0)),"")</f>
        <v/>
      </c>
      <c r="G894" s="5" t="str">
        <f>IF(PhieuBauCu!$B$2&gt;3,IF(LEN($B894)=0,"",IF(AND($B894&gt;0,VALUE(SUBSTITUTE($B894,"4","0"))=$B894),1,0)),"")</f>
        <v/>
      </c>
      <c r="H894" s="5" t="str">
        <f>IF(PhieuBauCu!$B$2&gt;4,IF(LEN($B894)=0,"",IF(AND($B894&gt;0,VALUE(SUBSTITUTE($B894,"5","0"))=$B894),1,0)),"")</f>
        <v/>
      </c>
      <c r="I894" s="5" t="str">
        <f>IF(PhieuBauCu!$B$2&gt;5,IF(LEN($B894)=0,"",IF(AND($B894&gt;0,VALUE(SUBSTITUTE($B894,"6","0"))=$B894),1,0)),"")</f>
        <v/>
      </c>
      <c r="J894" s="5" t="str">
        <f>IF(PhieuBauCu!$B$2&gt;6,IF(LEN($B894)=0,"",IF(AND($B894&gt;0,VALUE(SUBSTITUTE($B894,"7","0"))=$B894),1,0)),"")</f>
        <v/>
      </c>
      <c r="K894" s="5" t="str">
        <f>IF(PhieuBauCu!$B$2&gt;7,IF(LEN($B894)=0,"",IF(AND($B894&gt;0,VALUE(SUBSTITUTE($B894,"8","0"))=$B894),1,0)),"")</f>
        <v/>
      </c>
      <c r="L894" s="5" t="str">
        <f>IF(PhieuBauCu!$B$2&gt;8,IF(LEN($B894)=0,"",IF(AND($B894&gt;0,VALUE(SUBSTITUTE($B894,"9","0"))=$B894),1,0)),"")</f>
        <v/>
      </c>
      <c r="M894" s="9">
        <f t="shared" si="27"/>
        <v>0</v>
      </c>
      <c r="N894" s="36">
        <f>IF(AND(M894&lt;=PhieuBauCu!$B$13,M894&gt;=1),1,0)</f>
        <v>0</v>
      </c>
    </row>
    <row r="895" spans="1:14" ht="28.5" customHeight="1">
      <c r="A895" s="2">
        <v>890</v>
      </c>
      <c r="B895" s="3"/>
      <c r="C895" s="48" t="str">
        <f t="shared" si="26"/>
        <v/>
      </c>
      <c r="D895" s="5" t="str">
        <f>IF(PhieuBauCu!$B$2&gt;0,IF(LEN($B895)=0,"",IF(AND($B895&gt;0,VALUE(SUBSTITUTE($B895,"1","0"))=$B895),1,0)),"")</f>
        <v/>
      </c>
      <c r="E895" s="5" t="str">
        <f>IF(PhieuBauCu!$B$2&gt;1,IF(LEN($B895)=0,"",IF(AND($B895&gt;0,VALUE(SUBSTITUTE($B895,"2","0"))=$B895),1,0)),"")</f>
        <v/>
      </c>
      <c r="F895" s="5" t="str">
        <f>IF(PhieuBauCu!$B$2&gt;2,IF(LEN($B895)=0,"",IF(AND($B895&gt;0,VALUE(SUBSTITUTE($B895,"3","0"))=$B895),1,0)),"")</f>
        <v/>
      </c>
      <c r="G895" s="5" t="str">
        <f>IF(PhieuBauCu!$B$2&gt;3,IF(LEN($B895)=0,"",IF(AND($B895&gt;0,VALUE(SUBSTITUTE($B895,"4","0"))=$B895),1,0)),"")</f>
        <v/>
      </c>
      <c r="H895" s="5" t="str">
        <f>IF(PhieuBauCu!$B$2&gt;4,IF(LEN($B895)=0,"",IF(AND($B895&gt;0,VALUE(SUBSTITUTE($B895,"5","0"))=$B895),1,0)),"")</f>
        <v/>
      </c>
      <c r="I895" s="5" t="str">
        <f>IF(PhieuBauCu!$B$2&gt;5,IF(LEN($B895)=0,"",IF(AND($B895&gt;0,VALUE(SUBSTITUTE($B895,"6","0"))=$B895),1,0)),"")</f>
        <v/>
      </c>
      <c r="J895" s="5" t="str">
        <f>IF(PhieuBauCu!$B$2&gt;6,IF(LEN($B895)=0,"",IF(AND($B895&gt;0,VALUE(SUBSTITUTE($B895,"7","0"))=$B895),1,0)),"")</f>
        <v/>
      </c>
      <c r="K895" s="5" t="str">
        <f>IF(PhieuBauCu!$B$2&gt;7,IF(LEN($B895)=0,"",IF(AND($B895&gt;0,VALUE(SUBSTITUTE($B895,"8","0"))=$B895),1,0)),"")</f>
        <v/>
      </c>
      <c r="L895" s="5" t="str">
        <f>IF(PhieuBauCu!$B$2&gt;8,IF(LEN($B895)=0,"",IF(AND($B895&gt;0,VALUE(SUBSTITUTE($B895,"9","0"))=$B895),1,0)),"")</f>
        <v/>
      </c>
      <c r="M895" s="9">
        <f t="shared" si="27"/>
        <v>0</v>
      </c>
      <c r="N895" s="36">
        <f>IF(AND(M895&lt;=PhieuBauCu!$B$13,M895&gt;=1),1,0)</f>
        <v>0</v>
      </c>
    </row>
    <row r="896" spans="1:14" ht="28.5" customHeight="1">
      <c r="A896" s="2">
        <v>891</v>
      </c>
      <c r="B896" s="3"/>
      <c r="C896" s="48" t="str">
        <f t="shared" si="26"/>
        <v/>
      </c>
      <c r="D896" s="5" t="str">
        <f>IF(PhieuBauCu!$B$2&gt;0,IF(LEN($B896)=0,"",IF(AND($B896&gt;0,VALUE(SUBSTITUTE($B896,"1","0"))=$B896),1,0)),"")</f>
        <v/>
      </c>
      <c r="E896" s="5" t="str">
        <f>IF(PhieuBauCu!$B$2&gt;1,IF(LEN($B896)=0,"",IF(AND($B896&gt;0,VALUE(SUBSTITUTE($B896,"2","0"))=$B896),1,0)),"")</f>
        <v/>
      </c>
      <c r="F896" s="5" t="str">
        <f>IF(PhieuBauCu!$B$2&gt;2,IF(LEN($B896)=0,"",IF(AND($B896&gt;0,VALUE(SUBSTITUTE($B896,"3","0"))=$B896),1,0)),"")</f>
        <v/>
      </c>
      <c r="G896" s="5" t="str">
        <f>IF(PhieuBauCu!$B$2&gt;3,IF(LEN($B896)=0,"",IF(AND($B896&gt;0,VALUE(SUBSTITUTE($B896,"4","0"))=$B896),1,0)),"")</f>
        <v/>
      </c>
      <c r="H896" s="5" t="str">
        <f>IF(PhieuBauCu!$B$2&gt;4,IF(LEN($B896)=0,"",IF(AND($B896&gt;0,VALUE(SUBSTITUTE($B896,"5","0"))=$B896),1,0)),"")</f>
        <v/>
      </c>
      <c r="I896" s="5" t="str">
        <f>IF(PhieuBauCu!$B$2&gt;5,IF(LEN($B896)=0,"",IF(AND($B896&gt;0,VALUE(SUBSTITUTE($B896,"6","0"))=$B896),1,0)),"")</f>
        <v/>
      </c>
      <c r="J896" s="5" t="str">
        <f>IF(PhieuBauCu!$B$2&gt;6,IF(LEN($B896)=0,"",IF(AND($B896&gt;0,VALUE(SUBSTITUTE($B896,"7","0"))=$B896),1,0)),"")</f>
        <v/>
      </c>
      <c r="K896" s="5" t="str">
        <f>IF(PhieuBauCu!$B$2&gt;7,IF(LEN($B896)=0,"",IF(AND($B896&gt;0,VALUE(SUBSTITUTE($B896,"8","0"))=$B896),1,0)),"")</f>
        <v/>
      </c>
      <c r="L896" s="5" t="str">
        <f>IF(PhieuBauCu!$B$2&gt;8,IF(LEN($B896)=0,"",IF(AND($B896&gt;0,VALUE(SUBSTITUTE($B896,"9","0"))=$B896),1,0)),"")</f>
        <v/>
      </c>
      <c r="M896" s="9">
        <f t="shared" si="27"/>
        <v>0</v>
      </c>
      <c r="N896" s="36">
        <f>IF(AND(M896&lt;=PhieuBauCu!$B$13,M896&gt;=1),1,0)</f>
        <v>0</v>
      </c>
    </row>
    <row r="897" spans="1:14" ht="28.5" customHeight="1">
      <c r="A897" s="2">
        <v>892</v>
      </c>
      <c r="B897" s="3"/>
      <c r="C897" s="48" t="str">
        <f t="shared" si="26"/>
        <v/>
      </c>
      <c r="D897" s="5" t="str">
        <f>IF(PhieuBauCu!$B$2&gt;0,IF(LEN($B897)=0,"",IF(AND($B897&gt;0,VALUE(SUBSTITUTE($B897,"1","0"))=$B897),1,0)),"")</f>
        <v/>
      </c>
      <c r="E897" s="5" t="str">
        <f>IF(PhieuBauCu!$B$2&gt;1,IF(LEN($B897)=0,"",IF(AND($B897&gt;0,VALUE(SUBSTITUTE($B897,"2","0"))=$B897),1,0)),"")</f>
        <v/>
      </c>
      <c r="F897" s="5" t="str">
        <f>IF(PhieuBauCu!$B$2&gt;2,IF(LEN($B897)=0,"",IF(AND($B897&gt;0,VALUE(SUBSTITUTE($B897,"3","0"))=$B897),1,0)),"")</f>
        <v/>
      </c>
      <c r="G897" s="5" t="str">
        <f>IF(PhieuBauCu!$B$2&gt;3,IF(LEN($B897)=0,"",IF(AND($B897&gt;0,VALUE(SUBSTITUTE($B897,"4","0"))=$B897),1,0)),"")</f>
        <v/>
      </c>
      <c r="H897" s="5" t="str">
        <f>IF(PhieuBauCu!$B$2&gt;4,IF(LEN($B897)=0,"",IF(AND($B897&gt;0,VALUE(SUBSTITUTE($B897,"5","0"))=$B897),1,0)),"")</f>
        <v/>
      </c>
      <c r="I897" s="5" t="str">
        <f>IF(PhieuBauCu!$B$2&gt;5,IF(LEN($B897)=0,"",IF(AND($B897&gt;0,VALUE(SUBSTITUTE($B897,"6","0"))=$B897),1,0)),"")</f>
        <v/>
      </c>
      <c r="J897" s="5" t="str">
        <f>IF(PhieuBauCu!$B$2&gt;6,IF(LEN($B897)=0,"",IF(AND($B897&gt;0,VALUE(SUBSTITUTE($B897,"7","0"))=$B897),1,0)),"")</f>
        <v/>
      </c>
      <c r="K897" s="5" t="str">
        <f>IF(PhieuBauCu!$B$2&gt;7,IF(LEN($B897)=0,"",IF(AND($B897&gt;0,VALUE(SUBSTITUTE($B897,"8","0"))=$B897),1,0)),"")</f>
        <v/>
      </c>
      <c r="L897" s="5" t="str">
        <f>IF(PhieuBauCu!$B$2&gt;8,IF(LEN($B897)=0,"",IF(AND($B897&gt;0,VALUE(SUBSTITUTE($B897,"9","0"))=$B897),1,0)),"")</f>
        <v/>
      </c>
      <c r="M897" s="9">
        <f t="shared" si="27"/>
        <v>0</v>
      </c>
      <c r="N897" s="36">
        <f>IF(AND(M897&lt;=PhieuBauCu!$B$13,M897&gt;=1),1,0)</f>
        <v>0</v>
      </c>
    </row>
    <row r="898" spans="1:14" ht="28.5" customHeight="1">
      <c r="A898" s="2">
        <v>893</v>
      </c>
      <c r="B898" s="3"/>
      <c r="C898" s="48" t="str">
        <f t="shared" si="26"/>
        <v/>
      </c>
      <c r="D898" s="5" t="str">
        <f>IF(PhieuBauCu!$B$2&gt;0,IF(LEN($B898)=0,"",IF(AND($B898&gt;0,VALUE(SUBSTITUTE($B898,"1","0"))=$B898),1,0)),"")</f>
        <v/>
      </c>
      <c r="E898" s="5" t="str">
        <f>IF(PhieuBauCu!$B$2&gt;1,IF(LEN($B898)=0,"",IF(AND($B898&gt;0,VALUE(SUBSTITUTE($B898,"2","0"))=$B898),1,0)),"")</f>
        <v/>
      </c>
      <c r="F898" s="5" t="str">
        <f>IF(PhieuBauCu!$B$2&gt;2,IF(LEN($B898)=0,"",IF(AND($B898&gt;0,VALUE(SUBSTITUTE($B898,"3","0"))=$B898),1,0)),"")</f>
        <v/>
      </c>
      <c r="G898" s="5" t="str">
        <f>IF(PhieuBauCu!$B$2&gt;3,IF(LEN($B898)=0,"",IF(AND($B898&gt;0,VALUE(SUBSTITUTE($B898,"4","0"))=$B898),1,0)),"")</f>
        <v/>
      </c>
      <c r="H898" s="5" t="str">
        <f>IF(PhieuBauCu!$B$2&gt;4,IF(LEN($B898)=0,"",IF(AND($B898&gt;0,VALUE(SUBSTITUTE($B898,"5","0"))=$B898),1,0)),"")</f>
        <v/>
      </c>
      <c r="I898" s="5" t="str">
        <f>IF(PhieuBauCu!$B$2&gt;5,IF(LEN($B898)=0,"",IF(AND($B898&gt;0,VALUE(SUBSTITUTE($B898,"6","0"))=$B898),1,0)),"")</f>
        <v/>
      </c>
      <c r="J898" s="5" t="str">
        <f>IF(PhieuBauCu!$B$2&gt;6,IF(LEN($B898)=0,"",IF(AND($B898&gt;0,VALUE(SUBSTITUTE($B898,"7","0"))=$B898),1,0)),"")</f>
        <v/>
      </c>
      <c r="K898" s="5" t="str">
        <f>IF(PhieuBauCu!$B$2&gt;7,IF(LEN($B898)=0,"",IF(AND($B898&gt;0,VALUE(SUBSTITUTE($B898,"8","0"))=$B898),1,0)),"")</f>
        <v/>
      </c>
      <c r="L898" s="5" t="str">
        <f>IF(PhieuBauCu!$B$2&gt;8,IF(LEN($B898)=0,"",IF(AND($B898&gt;0,VALUE(SUBSTITUTE($B898,"9","0"))=$B898),1,0)),"")</f>
        <v/>
      </c>
      <c r="M898" s="9">
        <f t="shared" si="27"/>
        <v>0</v>
      </c>
      <c r="N898" s="36">
        <f>IF(AND(M898&lt;=PhieuBauCu!$B$13,M898&gt;=1),1,0)</f>
        <v>0</v>
      </c>
    </row>
    <row r="899" spans="1:14" ht="28.5" customHeight="1">
      <c r="A899" s="2">
        <v>894</v>
      </c>
      <c r="B899" s="3"/>
      <c r="C899" s="48" t="str">
        <f t="shared" si="26"/>
        <v/>
      </c>
      <c r="D899" s="5" t="str">
        <f>IF(PhieuBauCu!$B$2&gt;0,IF(LEN($B899)=0,"",IF(AND($B899&gt;0,VALUE(SUBSTITUTE($B899,"1","0"))=$B899),1,0)),"")</f>
        <v/>
      </c>
      <c r="E899" s="5" t="str">
        <f>IF(PhieuBauCu!$B$2&gt;1,IF(LEN($B899)=0,"",IF(AND($B899&gt;0,VALUE(SUBSTITUTE($B899,"2","0"))=$B899),1,0)),"")</f>
        <v/>
      </c>
      <c r="F899" s="5" t="str">
        <f>IF(PhieuBauCu!$B$2&gt;2,IF(LEN($B899)=0,"",IF(AND($B899&gt;0,VALUE(SUBSTITUTE($B899,"3","0"))=$B899),1,0)),"")</f>
        <v/>
      </c>
      <c r="G899" s="5" t="str">
        <f>IF(PhieuBauCu!$B$2&gt;3,IF(LEN($B899)=0,"",IF(AND($B899&gt;0,VALUE(SUBSTITUTE($B899,"4","0"))=$B899),1,0)),"")</f>
        <v/>
      </c>
      <c r="H899" s="5" t="str">
        <f>IF(PhieuBauCu!$B$2&gt;4,IF(LEN($B899)=0,"",IF(AND($B899&gt;0,VALUE(SUBSTITUTE($B899,"5","0"))=$B899),1,0)),"")</f>
        <v/>
      </c>
      <c r="I899" s="5" t="str">
        <f>IF(PhieuBauCu!$B$2&gt;5,IF(LEN($B899)=0,"",IF(AND($B899&gt;0,VALUE(SUBSTITUTE($B899,"6","0"))=$B899),1,0)),"")</f>
        <v/>
      </c>
      <c r="J899" s="5" t="str">
        <f>IF(PhieuBauCu!$B$2&gt;6,IF(LEN($B899)=0,"",IF(AND($B899&gt;0,VALUE(SUBSTITUTE($B899,"7","0"))=$B899),1,0)),"")</f>
        <v/>
      </c>
      <c r="K899" s="5" t="str">
        <f>IF(PhieuBauCu!$B$2&gt;7,IF(LEN($B899)=0,"",IF(AND($B899&gt;0,VALUE(SUBSTITUTE($B899,"8","0"))=$B899),1,0)),"")</f>
        <v/>
      </c>
      <c r="L899" s="5" t="str">
        <f>IF(PhieuBauCu!$B$2&gt;8,IF(LEN($B899)=0,"",IF(AND($B899&gt;0,VALUE(SUBSTITUTE($B899,"9","0"))=$B899),1,0)),"")</f>
        <v/>
      </c>
      <c r="M899" s="9">
        <f t="shared" si="27"/>
        <v>0</v>
      </c>
      <c r="N899" s="36">
        <f>IF(AND(M899&lt;=PhieuBauCu!$B$13,M899&gt;=1),1,0)</f>
        <v>0</v>
      </c>
    </row>
    <row r="900" spans="1:14" ht="28.5" customHeight="1">
      <c r="A900" s="2">
        <v>895</v>
      </c>
      <c r="B900" s="3"/>
      <c r="C900" s="48" t="str">
        <f t="shared" si="26"/>
        <v/>
      </c>
      <c r="D900" s="5" t="str">
        <f>IF(PhieuBauCu!$B$2&gt;0,IF(LEN($B900)=0,"",IF(AND($B900&gt;0,VALUE(SUBSTITUTE($B900,"1","0"))=$B900),1,0)),"")</f>
        <v/>
      </c>
      <c r="E900" s="5" t="str">
        <f>IF(PhieuBauCu!$B$2&gt;1,IF(LEN($B900)=0,"",IF(AND($B900&gt;0,VALUE(SUBSTITUTE($B900,"2","0"))=$B900),1,0)),"")</f>
        <v/>
      </c>
      <c r="F900" s="5" t="str">
        <f>IF(PhieuBauCu!$B$2&gt;2,IF(LEN($B900)=0,"",IF(AND($B900&gt;0,VALUE(SUBSTITUTE($B900,"3","0"))=$B900),1,0)),"")</f>
        <v/>
      </c>
      <c r="G900" s="5" t="str">
        <f>IF(PhieuBauCu!$B$2&gt;3,IF(LEN($B900)=0,"",IF(AND($B900&gt;0,VALUE(SUBSTITUTE($B900,"4","0"))=$B900),1,0)),"")</f>
        <v/>
      </c>
      <c r="H900" s="5" t="str">
        <f>IF(PhieuBauCu!$B$2&gt;4,IF(LEN($B900)=0,"",IF(AND($B900&gt;0,VALUE(SUBSTITUTE($B900,"5","0"))=$B900),1,0)),"")</f>
        <v/>
      </c>
      <c r="I900" s="5" t="str">
        <f>IF(PhieuBauCu!$B$2&gt;5,IF(LEN($B900)=0,"",IF(AND($B900&gt;0,VALUE(SUBSTITUTE($B900,"6","0"))=$B900),1,0)),"")</f>
        <v/>
      </c>
      <c r="J900" s="5" t="str">
        <f>IF(PhieuBauCu!$B$2&gt;6,IF(LEN($B900)=0,"",IF(AND($B900&gt;0,VALUE(SUBSTITUTE($B900,"7","0"))=$B900),1,0)),"")</f>
        <v/>
      </c>
      <c r="K900" s="5" t="str">
        <f>IF(PhieuBauCu!$B$2&gt;7,IF(LEN($B900)=0,"",IF(AND($B900&gt;0,VALUE(SUBSTITUTE($B900,"8","0"))=$B900),1,0)),"")</f>
        <v/>
      </c>
      <c r="L900" s="5" t="str">
        <f>IF(PhieuBauCu!$B$2&gt;8,IF(LEN($B900)=0,"",IF(AND($B900&gt;0,VALUE(SUBSTITUTE($B900,"9","0"))=$B900),1,0)),"")</f>
        <v/>
      </c>
      <c r="M900" s="9">
        <f t="shared" si="27"/>
        <v>0</v>
      </c>
      <c r="N900" s="36">
        <f>IF(AND(M900&lt;=PhieuBauCu!$B$13,M900&gt;=1),1,0)</f>
        <v>0</v>
      </c>
    </row>
    <row r="901" spans="1:14" ht="28.5" customHeight="1">
      <c r="A901" s="2">
        <v>896</v>
      </c>
      <c r="B901" s="3"/>
      <c r="C901" s="48" t="str">
        <f t="shared" si="26"/>
        <v/>
      </c>
      <c r="D901" s="5" t="str">
        <f>IF(PhieuBauCu!$B$2&gt;0,IF(LEN($B901)=0,"",IF(AND($B901&gt;0,VALUE(SUBSTITUTE($B901,"1","0"))=$B901),1,0)),"")</f>
        <v/>
      </c>
      <c r="E901" s="5" t="str">
        <f>IF(PhieuBauCu!$B$2&gt;1,IF(LEN($B901)=0,"",IF(AND($B901&gt;0,VALUE(SUBSTITUTE($B901,"2","0"))=$B901),1,0)),"")</f>
        <v/>
      </c>
      <c r="F901" s="5" t="str">
        <f>IF(PhieuBauCu!$B$2&gt;2,IF(LEN($B901)=0,"",IF(AND($B901&gt;0,VALUE(SUBSTITUTE($B901,"3","0"))=$B901),1,0)),"")</f>
        <v/>
      </c>
      <c r="G901" s="5" t="str">
        <f>IF(PhieuBauCu!$B$2&gt;3,IF(LEN($B901)=0,"",IF(AND($B901&gt;0,VALUE(SUBSTITUTE($B901,"4","0"))=$B901),1,0)),"")</f>
        <v/>
      </c>
      <c r="H901" s="5" t="str">
        <f>IF(PhieuBauCu!$B$2&gt;4,IF(LEN($B901)=0,"",IF(AND($B901&gt;0,VALUE(SUBSTITUTE($B901,"5","0"))=$B901),1,0)),"")</f>
        <v/>
      </c>
      <c r="I901" s="5" t="str">
        <f>IF(PhieuBauCu!$B$2&gt;5,IF(LEN($B901)=0,"",IF(AND($B901&gt;0,VALUE(SUBSTITUTE($B901,"6","0"))=$B901),1,0)),"")</f>
        <v/>
      </c>
      <c r="J901" s="5" t="str">
        <f>IF(PhieuBauCu!$B$2&gt;6,IF(LEN($B901)=0,"",IF(AND($B901&gt;0,VALUE(SUBSTITUTE($B901,"7","0"))=$B901),1,0)),"")</f>
        <v/>
      </c>
      <c r="K901" s="5" t="str">
        <f>IF(PhieuBauCu!$B$2&gt;7,IF(LEN($B901)=0,"",IF(AND($B901&gt;0,VALUE(SUBSTITUTE($B901,"8","0"))=$B901),1,0)),"")</f>
        <v/>
      </c>
      <c r="L901" s="5" t="str">
        <f>IF(PhieuBauCu!$B$2&gt;8,IF(LEN($B901)=0,"",IF(AND($B901&gt;0,VALUE(SUBSTITUTE($B901,"9","0"))=$B901),1,0)),"")</f>
        <v/>
      </c>
      <c r="M901" s="9">
        <f t="shared" si="27"/>
        <v>0</v>
      </c>
      <c r="N901" s="36">
        <f>IF(AND(M901&lt;=PhieuBauCu!$B$13,M901&gt;=1),1,0)</f>
        <v>0</v>
      </c>
    </row>
    <row r="902" spans="1:14" ht="28.5" customHeight="1">
      <c r="A902" s="2">
        <v>897</v>
      </c>
      <c r="B902" s="3"/>
      <c r="C902" s="48" t="str">
        <f t="shared" si="26"/>
        <v/>
      </c>
      <c r="D902" s="5" t="str">
        <f>IF(PhieuBauCu!$B$2&gt;0,IF(LEN($B902)=0,"",IF(AND($B902&gt;0,VALUE(SUBSTITUTE($B902,"1","0"))=$B902),1,0)),"")</f>
        <v/>
      </c>
      <c r="E902" s="5" t="str">
        <f>IF(PhieuBauCu!$B$2&gt;1,IF(LEN($B902)=0,"",IF(AND($B902&gt;0,VALUE(SUBSTITUTE($B902,"2","0"))=$B902),1,0)),"")</f>
        <v/>
      </c>
      <c r="F902" s="5" t="str">
        <f>IF(PhieuBauCu!$B$2&gt;2,IF(LEN($B902)=0,"",IF(AND($B902&gt;0,VALUE(SUBSTITUTE($B902,"3","0"))=$B902),1,0)),"")</f>
        <v/>
      </c>
      <c r="G902" s="5" t="str">
        <f>IF(PhieuBauCu!$B$2&gt;3,IF(LEN($B902)=0,"",IF(AND($B902&gt;0,VALUE(SUBSTITUTE($B902,"4","0"))=$B902),1,0)),"")</f>
        <v/>
      </c>
      <c r="H902" s="5" t="str">
        <f>IF(PhieuBauCu!$B$2&gt;4,IF(LEN($B902)=0,"",IF(AND($B902&gt;0,VALUE(SUBSTITUTE($B902,"5","0"))=$B902),1,0)),"")</f>
        <v/>
      </c>
      <c r="I902" s="5" t="str">
        <f>IF(PhieuBauCu!$B$2&gt;5,IF(LEN($B902)=0,"",IF(AND($B902&gt;0,VALUE(SUBSTITUTE($B902,"6","0"))=$B902),1,0)),"")</f>
        <v/>
      </c>
      <c r="J902" s="5" t="str">
        <f>IF(PhieuBauCu!$B$2&gt;6,IF(LEN($B902)=0,"",IF(AND($B902&gt;0,VALUE(SUBSTITUTE($B902,"7","0"))=$B902),1,0)),"")</f>
        <v/>
      </c>
      <c r="K902" s="5" t="str">
        <f>IF(PhieuBauCu!$B$2&gt;7,IF(LEN($B902)=0,"",IF(AND($B902&gt;0,VALUE(SUBSTITUTE($B902,"8","0"))=$B902),1,0)),"")</f>
        <v/>
      </c>
      <c r="L902" s="5" t="str">
        <f>IF(PhieuBauCu!$B$2&gt;8,IF(LEN($B902)=0,"",IF(AND($B902&gt;0,VALUE(SUBSTITUTE($B902,"9","0"))=$B902),1,0)),"")</f>
        <v/>
      </c>
      <c r="M902" s="9">
        <f t="shared" si="27"/>
        <v>0</v>
      </c>
      <c r="N902" s="36">
        <f>IF(AND(M902&lt;=PhieuBauCu!$B$13,M902&gt;=1),1,0)</f>
        <v>0</v>
      </c>
    </row>
    <row r="903" spans="1:14" ht="28.5" customHeight="1">
      <c r="A903" s="2">
        <v>898</v>
      </c>
      <c r="B903" s="3"/>
      <c r="C903" s="48" t="str">
        <f t="shared" ref="C903:C966" si="28">IF(LEN(B903)&gt;0,IF(N903=1,"Ok","Not Ok"),"")</f>
        <v/>
      </c>
      <c r="D903" s="5" t="str">
        <f>IF(PhieuBauCu!$B$2&gt;0,IF(LEN($B903)=0,"",IF(AND($B903&gt;0,VALUE(SUBSTITUTE($B903,"1","0"))=$B903),1,0)),"")</f>
        <v/>
      </c>
      <c r="E903" s="5" t="str">
        <f>IF(PhieuBauCu!$B$2&gt;1,IF(LEN($B903)=0,"",IF(AND($B903&gt;0,VALUE(SUBSTITUTE($B903,"2","0"))=$B903),1,0)),"")</f>
        <v/>
      </c>
      <c r="F903" s="5" t="str">
        <f>IF(PhieuBauCu!$B$2&gt;2,IF(LEN($B903)=0,"",IF(AND($B903&gt;0,VALUE(SUBSTITUTE($B903,"3","0"))=$B903),1,0)),"")</f>
        <v/>
      </c>
      <c r="G903" s="5" t="str">
        <f>IF(PhieuBauCu!$B$2&gt;3,IF(LEN($B903)=0,"",IF(AND($B903&gt;0,VALUE(SUBSTITUTE($B903,"4","0"))=$B903),1,0)),"")</f>
        <v/>
      </c>
      <c r="H903" s="5" t="str">
        <f>IF(PhieuBauCu!$B$2&gt;4,IF(LEN($B903)=0,"",IF(AND($B903&gt;0,VALUE(SUBSTITUTE($B903,"5","0"))=$B903),1,0)),"")</f>
        <v/>
      </c>
      <c r="I903" s="5" t="str">
        <f>IF(PhieuBauCu!$B$2&gt;5,IF(LEN($B903)=0,"",IF(AND($B903&gt;0,VALUE(SUBSTITUTE($B903,"6","0"))=$B903),1,0)),"")</f>
        <v/>
      </c>
      <c r="J903" s="5" t="str">
        <f>IF(PhieuBauCu!$B$2&gt;6,IF(LEN($B903)=0,"",IF(AND($B903&gt;0,VALUE(SUBSTITUTE($B903,"7","0"))=$B903),1,0)),"")</f>
        <v/>
      </c>
      <c r="K903" s="5" t="str">
        <f>IF(PhieuBauCu!$B$2&gt;7,IF(LEN($B903)=0,"",IF(AND($B903&gt;0,VALUE(SUBSTITUTE($B903,"8","0"))=$B903),1,0)),"")</f>
        <v/>
      </c>
      <c r="L903" s="5" t="str">
        <f>IF(PhieuBauCu!$B$2&gt;8,IF(LEN($B903)=0,"",IF(AND($B903&gt;0,VALUE(SUBSTITUTE($B903,"9","0"))=$B903),1,0)),"")</f>
        <v/>
      </c>
      <c r="M903" s="9">
        <f t="shared" ref="M903:M966" si="29">SUMIF(D903:L903,1)</f>
        <v>0</v>
      </c>
      <c r="N903" s="36">
        <f>IF(AND(M903&lt;=PhieuBauCu!$B$13,M903&gt;=1),1,0)</f>
        <v>0</v>
      </c>
    </row>
    <row r="904" spans="1:14" ht="28.5" customHeight="1">
      <c r="A904" s="2">
        <v>899</v>
      </c>
      <c r="B904" s="3"/>
      <c r="C904" s="48" t="str">
        <f t="shared" si="28"/>
        <v/>
      </c>
      <c r="D904" s="5" t="str">
        <f>IF(PhieuBauCu!$B$2&gt;0,IF(LEN($B904)=0,"",IF(AND($B904&gt;0,VALUE(SUBSTITUTE($B904,"1","0"))=$B904),1,0)),"")</f>
        <v/>
      </c>
      <c r="E904" s="5" t="str">
        <f>IF(PhieuBauCu!$B$2&gt;1,IF(LEN($B904)=0,"",IF(AND($B904&gt;0,VALUE(SUBSTITUTE($B904,"2","0"))=$B904),1,0)),"")</f>
        <v/>
      </c>
      <c r="F904" s="5" t="str">
        <f>IF(PhieuBauCu!$B$2&gt;2,IF(LEN($B904)=0,"",IF(AND($B904&gt;0,VALUE(SUBSTITUTE($B904,"3","0"))=$B904),1,0)),"")</f>
        <v/>
      </c>
      <c r="G904" s="5" t="str">
        <f>IF(PhieuBauCu!$B$2&gt;3,IF(LEN($B904)=0,"",IF(AND($B904&gt;0,VALUE(SUBSTITUTE($B904,"4","0"))=$B904),1,0)),"")</f>
        <v/>
      </c>
      <c r="H904" s="5" t="str">
        <f>IF(PhieuBauCu!$B$2&gt;4,IF(LEN($B904)=0,"",IF(AND($B904&gt;0,VALUE(SUBSTITUTE($B904,"5","0"))=$B904),1,0)),"")</f>
        <v/>
      </c>
      <c r="I904" s="5" t="str">
        <f>IF(PhieuBauCu!$B$2&gt;5,IF(LEN($B904)=0,"",IF(AND($B904&gt;0,VALUE(SUBSTITUTE($B904,"6","0"))=$B904),1,0)),"")</f>
        <v/>
      </c>
      <c r="J904" s="5" t="str">
        <f>IF(PhieuBauCu!$B$2&gt;6,IF(LEN($B904)=0,"",IF(AND($B904&gt;0,VALUE(SUBSTITUTE($B904,"7","0"))=$B904),1,0)),"")</f>
        <v/>
      </c>
      <c r="K904" s="5" t="str">
        <f>IF(PhieuBauCu!$B$2&gt;7,IF(LEN($B904)=0,"",IF(AND($B904&gt;0,VALUE(SUBSTITUTE($B904,"8","0"))=$B904),1,0)),"")</f>
        <v/>
      </c>
      <c r="L904" s="5" t="str">
        <f>IF(PhieuBauCu!$B$2&gt;8,IF(LEN($B904)=0,"",IF(AND($B904&gt;0,VALUE(SUBSTITUTE($B904,"9","0"))=$B904),1,0)),"")</f>
        <v/>
      </c>
      <c r="M904" s="9">
        <f t="shared" si="29"/>
        <v>0</v>
      </c>
      <c r="N904" s="36">
        <f>IF(AND(M904&lt;=PhieuBauCu!$B$13,M904&gt;=1),1,0)</f>
        <v>0</v>
      </c>
    </row>
    <row r="905" spans="1:14" ht="28.5" customHeight="1">
      <c r="A905" s="2">
        <v>900</v>
      </c>
      <c r="B905" s="3"/>
      <c r="C905" s="48" t="str">
        <f t="shared" si="28"/>
        <v/>
      </c>
      <c r="D905" s="5" t="str">
        <f>IF(PhieuBauCu!$B$2&gt;0,IF(LEN($B905)=0,"",IF(AND($B905&gt;0,VALUE(SUBSTITUTE($B905,"1","0"))=$B905),1,0)),"")</f>
        <v/>
      </c>
      <c r="E905" s="5" t="str">
        <f>IF(PhieuBauCu!$B$2&gt;1,IF(LEN($B905)=0,"",IF(AND($B905&gt;0,VALUE(SUBSTITUTE($B905,"2","0"))=$B905),1,0)),"")</f>
        <v/>
      </c>
      <c r="F905" s="5" t="str">
        <f>IF(PhieuBauCu!$B$2&gt;2,IF(LEN($B905)=0,"",IF(AND($B905&gt;0,VALUE(SUBSTITUTE($B905,"3","0"))=$B905),1,0)),"")</f>
        <v/>
      </c>
      <c r="G905" s="5" t="str">
        <f>IF(PhieuBauCu!$B$2&gt;3,IF(LEN($B905)=0,"",IF(AND($B905&gt;0,VALUE(SUBSTITUTE($B905,"4","0"))=$B905),1,0)),"")</f>
        <v/>
      </c>
      <c r="H905" s="5" t="str">
        <f>IF(PhieuBauCu!$B$2&gt;4,IF(LEN($B905)=0,"",IF(AND($B905&gt;0,VALUE(SUBSTITUTE($B905,"5","0"))=$B905),1,0)),"")</f>
        <v/>
      </c>
      <c r="I905" s="5" t="str">
        <f>IF(PhieuBauCu!$B$2&gt;5,IF(LEN($B905)=0,"",IF(AND($B905&gt;0,VALUE(SUBSTITUTE($B905,"6","0"))=$B905),1,0)),"")</f>
        <v/>
      </c>
      <c r="J905" s="5" t="str">
        <f>IF(PhieuBauCu!$B$2&gt;6,IF(LEN($B905)=0,"",IF(AND($B905&gt;0,VALUE(SUBSTITUTE($B905,"7","0"))=$B905),1,0)),"")</f>
        <v/>
      </c>
      <c r="K905" s="5" t="str">
        <f>IF(PhieuBauCu!$B$2&gt;7,IF(LEN($B905)=0,"",IF(AND($B905&gt;0,VALUE(SUBSTITUTE($B905,"8","0"))=$B905),1,0)),"")</f>
        <v/>
      </c>
      <c r="L905" s="5" t="str">
        <f>IF(PhieuBauCu!$B$2&gt;8,IF(LEN($B905)=0,"",IF(AND($B905&gt;0,VALUE(SUBSTITUTE($B905,"9","0"))=$B905),1,0)),"")</f>
        <v/>
      </c>
      <c r="M905" s="9">
        <f t="shared" si="29"/>
        <v>0</v>
      </c>
      <c r="N905" s="36">
        <f>IF(AND(M905&lt;=PhieuBauCu!$B$13,M905&gt;=1),1,0)</f>
        <v>0</v>
      </c>
    </row>
    <row r="906" spans="1:14" ht="28.5" customHeight="1">
      <c r="A906" s="2">
        <v>901</v>
      </c>
      <c r="B906" s="3"/>
      <c r="C906" s="48" t="str">
        <f t="shared" si="28"/>
        <v/>
      </c>
      <c r="D906" s="5" t="str">
        <f>IF(PhieuBauCu!$B$2&gt;0,IF(LEN($B906)=0,"",IF(AND($B906&gt;0,VALUE(SUBSTITUTE($B906,"1","0"))=$B906),1,0)),"")</f>
        <v/>
      </c>
      <c r="E906" s="5" t="str">
        <f>IF(PhieuBauCu!$B$2&gt;1,IF(LEN($B906)=0,"",IF(AND($B906&gt;0,VALUE(SUBSTITUTE($B906,"2","0"))=$B906),1,0)),"")</f>
        <v/>
      </c>
      <c r="F906" s="5" t="str">
        <f>IF(PhieuBauCu!$B$2&gt;2,IF(LEN($B906)=0,"",IF(AND($B906&gt;0,VALUE(SUBSTITUTE($B906,"3","0"))=$B906),1,0)),"")</f>
        <v/>
      </c>
      <c r="G906" s="5" t="str">
        <f>IF(PhieuBauCu!$B$2&gt;3,IF(LEN($B906)=0,"",IF(AND($B906&gt;0,VALUE(SUBSTITUTE($B906,"4","0"))=$B906),1,0)),"")</f>
        <v/>
      </c>
      <c r="H906" s="5" t="str">
        <f>IF(PhieuBauCu!$B$2&gt;4,IF(LEN($B906)=0,"",IF(AND($B906&gt;0,VALUE(SUBSTITUTE($B906,"5","0"))=$B906),1,0)),"")</f>
        <v/>
      </c>
      <c r="I906" s="5" t="str">
        <f>IF(PhieuBauCu!$B$2&gt;5,IF(LEN($B906)=0,"",IF(AND($B906&gt;0,VALUE(SUBSTITUTE($B906,"6","0"))=$B906),1,0)),"")</f>
        <v/>
      </c>
      <c r="J906" s="5" t="str">
        <f>IF(PhieuBauCu!$B$2&gt;6,IF(LEN($B906)=0,"",IF(AND($B906&gt;0,VALUE(SUBSTITUTE($B906,"7","0"))=$B906),1,0)),"")</f>
        <v/>
      </c>
      <c r="K906" s="5" t="str">
        <f>IF(PhieuBauCu!$B$2&gt;7,IF(LEN($B906)=0,"",IF(AND($B906&gt;0,VALUE(SUBSTITUTE($B906,"8","0"))=$B906),1,0)),"")</f>
        <v/>
      </c>
      <c r="L906" s="5" t="str">
        <f>IF(PhieuBauCu!$B$2&gt;8,IF(LEN($B906)=0,"",IF(AND($B906&gt;0,VALUE(SUBSTITUTE($B906,"9","0"))=$B906),1,0)),"")</f>
        <v/>
      </c>
      <c r="M906" s="9">
        <f t="shared" si="29"/>
        <v>0</v>
      </c>
      <c r="N906" s="36">
        <f>IF(AND(M906&lt;=PhieuBauCu!$B$13,M906&gt;=1),1,0)</f>
        <v>0</v>
      </c>
    </row>
    <row r="907" spans="1:14" ht="28.5" customHeight="1">
      <c r="A907" s="2">
        <v>902</v>
      </c>
      <c r="B907" s="3"/>
      <c r="C907" s="48" t="str">
        <f t="shared" si="28"/>
        <v/>
      </c>
      <c r="D907" s="5" t="str">
        <f>IF(PhieuBauCu!$B$2&gt;0,IF(LEN($B907)=0,"",IF(AND($B907&gt;0,VALUE(SUBSTITUTE($B907,"1","0"))=$B907),1,0)),"")</f>
        <v/>
      </c>
      <c r="E907" s="5" t="str">
        <f>IF(PhieuBauCu!$B$2&gt;1,IF(LEN($B907)=0,"",IF(AND($B907&gt;0,VALUE(SUBSTITUTE($B907,"2","0"))=$B907),1,0)),"")</f>
        <v/>
      </c>
      <c r="F907" s="5" t="str">
        <f>IF(PhieuBauCu!$B$2&gt;2,IF(LEN($B907)=0,"",IF(AND($B907&gt;0,VALUE(SUBSTITUTE($B907,"3","0"))=$B907),1,0)),"")</f>
        <v/>
      </c>
      <c r="G907" s="5" t="str">
        <f>IF(PhieuBauCu!$B$2&gt;3,IF(LEN($B907)=0,"",IF(AND($B907&gt;0,VALUE(SUBSTITUTE($B907,"4","0"))=$B907),1,0)),"")</f>
        <v/>
      </c>
      <c r="H907" s="5" t="str">
        <f>IF(PhieuBauCu!$B$2&gt;4,IF(LEN($B907)=0,"",IF(AND($B907&gt;0,VALUE(SUBSTITUTE($B907,"5","0"))=$B907),1,0)),"")</f>
        <v/>
      </c>
      <c r="I907" s="5" t="str">
        <f>IF(PhieuBauCu!$B$2&gt;5,IF(LEN($B907)=0,"",IF(AND($B907&gt;0,VALUE(SUBSTITUTE($B907,"6","0"))=$B907),1,0)),"")</f>
        <v/>
      </c>
      <c r="J907" s="5" t="str">
        <f>IF(PhieuBauCu!$B$2&gt;6,IF(LEN($B907)=0,"",IF(AND($B907&gt;0,VALUE(SUBSTITUTE($B907,"7","0"))=$B907),1,0)),"")</f>
        <v/>
      </c>
      <c r="K907" s="5" t="str">
        <f>IF(PhieuBauCu!$B$2&gt;7,IF(LEN($B907)=0,"",IF(AND($B907&gt;0,VALUE(SUBSTITUTE($B907,"8","0"))=$B907),1,0)),"")</f>
        <v/>
      </c>
      <c r="L907" s="5" t="str">
        <f>IF(PhieuBauCu!$B$2&gt;8,IF(LEN($B907)=0,"",IF(AND($B907&gt;0,VALUE(SUBSTITUTE($B907,"9","0"))=$B907),1,0)),"")</f>
        <v/>
      </c>
      <c r="M907" s="9">
        <f t="shared" si="29"/>
        <v>0</v>
      </c>
      <c r="N907" s="36">
        <f>IF(AND(M907&lt;=PhieuBauCu!$B$13,M907&gt;=1),1,0)</f>
        <v>0</v>
      </c>
    </row>
    <row r="908" spans="1:14" ht="28.5" customHeight="1">
      <c r="A908" s="2">
        <v>903</v>
      </c>
      <c r="B908" s="3"/>
      <c r="C908" s="48" t="str">
        <f t="shared" si="28"/>
        <v/>
      </c>
      <c r="D908" s="5" t="str">
        <f>IF(PhieuBauCu!$B$2&gt;0,IF(LEN($B908)=0,"",IF(AND($B908&gt;0,VALUE(SUBSTITUTE($B908,"1","0"))=$B908),1,0)),"")</f>
        <v/>
      </c>
      <c r="E908" s="5" t="str">
        <f>IF(PhieuBauCu!$B$2&gt;1,IF(LEN($B908)=0,"",IF(AND($B908&gt;0,VALUE(SUBSTITUTE($B908,"2","0"))=$B908),1,0)),"")</f>
        <v/>
      </c>
      <c r="F908" s="5" t="str">
        <f>IF(PhieuBauCu!$B$2&gt;2,IF(LEN($B908)=0,"",IF(AND($B908&gt;0,VALUE(SUBSTITUTE($B908,"3","0"))=$B908),1,0)),"")</f>
        <v/>
      </c>
      <c r="G908" s="5" t="str">
        <f>IF(PhieuBauCu!$B$2&gt;3,IF(LEN($B908)=0,"",IF(AND($B908&gt;0,VALUE(SUBSTITUTE($B908,"4","0"))=$B908),1,0)),"")</f>
        <v/>
      </c>
      <c r="H908" s="5" t="str">
        <f>IF(PhieuBauCu!$B$2&gt;4,IF(LEN($B908)=0,"",IF(AND($B908&gt;0,VALUE(SUBSTITUTE($B908,"5","0"))=$B908),1,0)),"")</f>
        <v/>
      </c>
      <c r="I908" s="5" t="str">
        <f>IF(PhieuBauCu!$B$2&gt;5,IF(LEN($B908)=0,"",IF(AND($B908&gt;0,VALUE(SUBSTITUTE($B908,"6","0"))=$B908),1,0)),"")</f>
        <v/>
      </c>
      <c r="J908" s="5" t="str">
        <f>IF(PhieuBauCu!$B$2&gt;6,IF(LEN($B908)=0,"",IF(AND($B908&gt;0,VALUE(SUBSTITUTE($B908,"7","0"))=$B908),1,0)),"")</f>
        <v/>
      </c>
      <c r="K908" s="5" t="str">
        <f>IF(PhieuBauCu!$B$2&gt;7,IF(LEN($B908)=0,"",IF(AND($B908&gt;0,VALUE(SUBSTITUTE($B908,"8","0"))=$B908),1,0)),"")</f>
        <v/>
      </c>
      <c r="L908" s="5" t="str">
        <f>IF(PhieuBauCu!$B$2&gt;8,IF(LEN($B908)=0,"",IF(AND($B908&gt;0,VALUE(SUBSTITUTE($B908,"9","0"))=$B908),1,0)),"")</f>
        <v/>
      </c>
      <c r="M908" s="9">
        <f t="shared" si="29"/>
        <v>0</v>
      </c>
      <c r="N908" s="36">
        <f>IF(AND(M908&lt;=PhieuBauCu!$B$13,M908&gt;=1),1,0)</f>
        <v>0</v>
      </c>
    </row>
    <row r="909" spans="1:14" ht="28.5" customHeight="1">
      <c r="A909" s="2">
        <v>904</v>
      </c>
      <c r="B909" s="3"/>
      <c r="C909" s="48" t="str">
        <f t="shared" si="28"/>
        <v/>
      </c>
      <c r="D909" s="5" t="str">
        <f>IF(PhieuBauCu!$B$2&gt;0,IF(LEN($B909)=0,"",IF(AND($B909&gt;0,VALUE(SUBSTITUTE($B909,"1","0"))=$B909),1,0)),"")</f>
        <v/>
      </c>
      <c r="E909" s="5" t="str">
        <f>IF(PhieuBauCu!$B$2&gt;1,IF(LEN($B909)=0,"",IF(AND($B909&gt;0,VALUE(SUBSTITUTE($B909,"2","0"))=$B909),1,0)),"")</f>
        <v/>
      </c>
      <c r="F909" s="5" t="str">
        <f>IF(PhieuBauCu!$B$2&gt;2,IF(LEN($B909)=0,"",IF(AND($B909&gt;0,VALUE(SUBSTITUTE($B909,"3","0"))=$B909),1,0)),"")</f>
        <v/>
      </c>
      <c r="G909" s="5" t="str">
        <f>IF(PhieuBauCu!$B$2&gt;3,IF(LEN($B909)=0,"",IF(AND($B909&gt;0,VALUE(SUBSTITUTE($B909,"4","0"))=$B909),1,0)),"")</f>
        <v/>
      </c>
      <c r="H909" s="5" t="str">
        <f>IF(PhieuBauCu!$B$2&gt;4,IF(LEN($B909)=0,"",IF(AND($B909&gt;0,VALUE(SUBSTITUTE($B909,"5","0"))=$B909),1,0)),"")</f>
        <v/>
      </c>
      <c r="I909" s="5" t="str">
        <f>IF(PhieuBauCu!$B$2&gt;5,IF(LEN($B909)=0,"",IF(AND($B909&gt;0,VALUE(SUBSTITUTE($B909,"6","0"))=$B909),1,0)),"")</f>
        <v/>
      </c>
      <c r="J909" s="5" t="str">
        <f>IF(PhieuBauCu!$B$2&gt;6,IF(LEN($B909)=0,"",IF(AND($B909&gt;0,VALUE(SUBSTITUTE($B909,"7","0"))=$B909),1,0)),"")</f>
        <v/>
      </c>
      <c r="K909" s="5" t="str">
        <f>IF(PhieuBauCu!$B$2&gt;7,IF(LEN($B909)=0,"",IF(AND($B909&gt;0,VALUE(SUBSTITUTE($B909,"8","0"))=$B909),1,0)),"")</f>
        <v/>
      </c>
      <c r="L909" s="5" t="str">
        <f>IF(PhieuBauCu!$B$2&gt;8,IF(LEN($B909)=0,"",IF(AND($B909&gt;0,VALUE(SUBSTITUTE($B909,"9","0"))=$B909),1,0)),"")</f>
        <v/>
      </c>
      <c r="M909" s="9">
        <f t="shared" si="29"/>
        <v>0</v>
      </c>
      <c r="N909" s="36">
        <f>IF(AND(M909&lt;=PhieuBauCu!$B$13,M909&gt;=1),1,0)</f>
        <v>0</v>
      </c>
    </row>
    <row r="910" spans="1:14" ht="28.5" customHeight="1">
      <c r="A910" s="2">
        <v>905</v>
      </c>
      <c r="B910" s="3"/>
      <c r="C910" s="48" t="str">
        <f t="shared" si="28"/>
        <v/>
      </c>
      <c r="D910" s="5" t="str">
        <f>IF(PhieuBauCu!$B$2&gt;0,IF(LEN($B910)=0,"",IF(AND($B910&gt;0,VALUE(SUBSTITUTE($B910,"1","0"))=$B910),1,0)),"")</f>
        <v/>
      </c>
      <c r="E910" s="5" t="str">
        <f>IF(PhieuBauCu!$B$2&gt;1,IF(LEN($B910)=0,"",IF(AND($B910&gt;0,VALUE(SUBSTITUTE($B910,"2","0"))=$B910),1,0)),"")</f>
        <v/>
      </c>
      <c r="F910" s="5" t="str">
        <f>IF(PhieuBauCu!$B$2&gt;2,IF(LEN($B910)=0,"",IF(AND($B910&gt;0,VALUE(SUBSTITUTE($B910,"3","0"))=$B910),1,0)),"")</f>
        <v/>
      </c>
      <c r="G910" s="5" t="str">
        <f>IF(PhieuBauCu!$B$2&gt;3,IF(LEN($B910)=0,"",IF(AND($B910&gt;0,VALUE(SUBSTITUTE($B910,"4","0"))=$B910),1,0)),"")</f>
        <v/>
      </c>
      <c r="H910" s="5" t="str">
        <f>IF(PhieuBauCu!$B$2&gt;4,IF(LEN($B910)=0,"",IF(AND($B910&gt;0,VALUE(SUBSTITUTE($B910,"5","0"))=$B910),1,0)),"")</f>
        <v/>
      </c>
      <c r="I910" s="5" t="str">
        <f>IF(PhieuBauCu!$B$2&gt;5,IF(LEN($B910)=0,"",IF(AND($B910&gt;0,VALUE(SUBSTITUTE($B910,"6","0"))=$B910),1,0)),"")</f>
        <v/>
      </c>
      <c r="J910" s="5" t="str">
        <f>IF(PhieuBauCu!$B$2&gt;6,IF(LEN($B910)=0,"",IF(AND($B910&gt;0,VALUE(SUBSTITUTE($B910,"7","0"))=$B910),1,0)),"")</f>
        <v/>
      </c>
      <c r="K910" s="5" t="str">
        <f>IF(PhieuBauCu!$B$2&gt;7,IF(LEN($B910)=0,"",IF(AND($B910&gt;0,VALUE(SUBSTITUTE($B910,"8","0"))=$B910),1,0)),"")</f>
        <v/>
      </c>
      <c r="L910" s="5" t="str">
        <f>IF(PhieuBauCu!$B$2&gt;8,IF(LEN($B910)=0,"",IF(AND($B910&gt;0,VALUE(SUBSTITUTE($B910,"9","0"))=$B910),1,0)),"")</f>
        <v/>
      </c>
      <c r="M910" s="9">
        <f t="shared" si="29"/>
        <v>0</v>
      </c>
      <c r="N910" s="36">
        <f>IF(AND(M910&lt;=PhieuBauCu!$B$13,M910&gt;=1),1,0)</f>
        <v>0</v>
      </c>
    </row>
    <row r="911" spans="1:14" ht="28.5" customHeight="1">
      <c r="A911" s="2">
        <v>906</v>
      </c>
      <c r="B911" s="3"/>
      <c r="C911" s="48" t="str">
        <f t="shared" si="28"/>
        <v/>
      </c>
      <c r="D911" s="5" t="str">
        <f>IF(PhieuBauCu!$B$2&gt;0,IF(LEN($B911)=0,"",IF(AND($B911&gt;0,VALUE(SUBSTITUTE($B911,"1","0"))=$B911),1,0)),"")</f>
        <v/>
      </c>
      <c r="E911" s="5" t="str">
        <f>IF(PhieuBauCu!$B$2&gt;1,IF(LEN($B911)=0,"",IF(AND($B911&gt;0,VALUE(SUBSTITUTE($B911,"2","0"))=$B911),1,0)),"")</f>
        <v/>
      </c>
      <c r="F911" s="5" t="str">
        <f>IF(PhieuBauCu!$B$2&gt;2,IF(LEN($B911)=0,"",IF(AND($B911&gt;0,VALUE(SUBSTITUTE($B911,"3","0"))=$B911),1,0)),"")</f>
        <v/>
      </c>
      <c r="G911" s="5" t="str">
        <f>IF(PhieuBauCu!$B$2&gt;3,IF(LEN($B911)=0,"",IF(AND($B911&gt;0,VALUE(SUBSTITUTE($B911,"4","0"))=$B911),1,0)),"")</f>
        <v/>
      </c>
      <c r="H911" s="5" t="str">
        <f>IF(PhieuBauCu!$B$2&gt;4,IF(LEN($B911)=0,"",IF(AND($B911&gt;0,VALUE(SUBSTITUTE($B911,"5","0"))=$B911),1,0)),"")</f>
        <v/>
      </c>
      <c r="I911" s="5" t="str">
        <f>IF(PhieuBauCu!$B$2&gt;5,IF(LEN($B911)=0,"",IF(AND($B911&gt;0,VALUE(SUBSTITUTE($B911,"6","0"))=$B911),1,0)),"")</f>
        <v/>
      </c>
      <c r="J911" s="5" t="str">
        <f>IF(PhieuBauCu!$B$2&gt;6,IF(LEN($B911)=0,"",IF(AND($B911&gt;0,VALUE(SUBSTITUTE($B911,"7","0"))=$B911),1,0)),"")</f>
        <v/>
      </c>
      <c r="K911" s="5" t="str">
        <f>IF(PhieuBauCu!$B$2&gt;7,IF(LEN($B911)=0,"",IF(AND($B911&gt;0,VALUE(SUBSTITUTE($B911,"8","0"))=$B911),1,0)),"")</f>
        <v/>
      </c>
      <c r="L911" s="5" t="str">
        <f>IF(PhieuBauCu!$B$2&gt;8,IF(LEN($B911)=0,"",IF(AND($B911&gt;0,VALUE(SUBSTITUTE($B911,"9","0"))=$B911),1,0)),"")</f>
        <v/>
      </c>
      <c r="M911" s="9">
        <f t="shared" si="29"/>
        <v>0</v>
      </c>
      <c r="N911" s="36">
        <f>IF(AND(M911&lt;=PhieuBauCu!$B$13,M911&gt;=1),1,0)</f>
        <v>0</v>
      </c>
    </row>
    <row r="912" spans="1:14" ht="28.5" customHeight="1">
      <c r="A912" s="2">
        <v>907</v>
      </c>
      <c r="B912" s="3"/>
      <c r="C912" s="48" t="str">
        <f t="shared" si="28"/>
        <v/>
      </c>
      <c r="D912" s="5" t="str">
        <f>IF(PhieuBauCu!$B$2&gt;0,IF(LEN($B912)=0,"",IF(AND($B912&gt;0,VALUE(SUBSTITUTE($B912,"1","0"))=$B912),1,0)),"")</f>
        <v/>
      </c>
      <c r="E912" s="5" t="str">
        <f>IF(PhieuBauCu!$B$2&gt;1,IF(LEN($B912)=0,"",IF(AND($B912&gt;0,VALUE(SUBSTITUTE($B912,"2","0"))=$B912),1,0)),"")</f>
        <v/>
      </c>
      <c r="F912" s="5" t="str">
        <f>IF(PhieuBauCu!$B$2&gt;2,IF(LEN($B912)=0,"",IF(AND($B912&gt;0,VALUE(SUBSTITUTE($B912,"3","0"))=$B912),1,0)),"")</f>
        <v/>
      </c>
      <c r="G912" s="5" t="str">
        <f>IF(PhieuBauCu!$B$2&gt;3,IF(LEN($B912)=0,"",IF(AND($B912&gt;0,VALUE(SUBSTITUTE($B912,"4","0"))=$B912),1,0)),"")</f>
        <v/>
      </c>
      <c r="H912" s="5" t="str">
        <f>IF(PhieuBauCu!$B$2&gt;4,IF(LEN($B912)=0,"",IF(AND($B912&gt;0,VALUE(SUBSTITUTE($B912,"5","0"))=$B912),1,0)),"")</f>
        <v/>
      </c>
      <c r="I912" s="5" t="str">
        <f>IF(PhieuBauCu!$B$2&gt;5,IF(LEN($B912)=0,"",IF(AND($B912&gt;0,VALUE(SUBSTITUTE($B912,"6","0"))=$B912),1,0)),"")</f>
        <v/>
      </c>
      <c r="J912" s="5" t="str">
        <f>IF(PhieuBauCu!$B$2&gt;6,IF(LEN($B912)=0,"",IF(AND($B912&gt;0,VALUE(SUBSTITUTE($B912,"7","0"))=$B912),1,0)),"")</f>
        <v/>
      </c>
      <c r="K912" s="5" t="str">
        <f>IF(PhieuBauCu!$B$2&gt;7,IF(LEN($B912)=0,"",IF(AND($B912&gt;0,VALUE(SUBSTITUTE($B912,"8","0"))=$B912),1,0)),"")</f>
        <v/>
      </c>
      <c r="L912" s="5" t="str">
        <f>IF(PhieuBauCu!$B$2&gt;8,IF(LEN($B912)=0,"",IF(AND($B912&gt;0,VALUE(SUBSTITUTE($B912,"9","0"))=$B912),1,0)),"")</f>
        <v/>
      </c>
      <c r="M912" s="9">
        <f t="shared" si="29"/>
        <v>0</v>
      </c>
      <c r="N912" s="36">
        <f>IF(AND(M912&lt;=PhieuBauCu!$B$13,M912&gt;=1),1,0)</f>
        <v>0</v>
      </c>
    </row>
    <row r="913" spans="1:14" ht="28.5" customHeight="1">
      <c r="A913" s="2">
        <v>908</v>
      </c>
      <c r="B913" s="3"/>
      <c r="C913" s="48" t="str">
        <f t="shared" si="28"/>
        <v/>
      </c>
      <c r="D913" s="5" t="str">
        <f>IF(PhieuBauCu!$B$2&gt;0,IF(LEN($B913)=0,"",IF(AND($B913&gt;0,VALUE(SUBSTITUTE($B913,"1","0"))=$B913),1,0)),"")</f>
        <v/>
      </c>
      <c r="E913" s="5" t="str">
        <f>IF(PhieuBauCu!$B$2&gt;1,IF(LEN($B913)=0,"",IF(AND($B913&gt;0,VALUE(SUBSTITUTE($B913,"2","0"))=$B913),1,0)),"")</f>
        <v/>
      </c>
      <c r="F913" s="5" t="str">
        <f>IF(PhieuBauCu!$B$2&gt;2,IF(LEN($B913)=0,"",IF(AND($B913&gt;0,VALUE(SUBSTITUTE($B913,"3","0"))=$B913),1,0)),"")</f>
        <v/>
      </c>
      <c r="G913" s="5" t="str">
        <f>IF(PhieuBauCu!$B$2&gt;3,IF(LEN($B913)=0,"",IF(AND($B913&gt;0,VALUE(SUBSTITUTE($B913,"4","0"))=$B913),1,0)),"")</f>
        <v/>
      </c>
      <c r="H913" s="5" t="str">
        <f>IF(PhieuBauCu!$B$2&gt;4,IF(LEN($B913)=0,"",IF(AND($B913&gt;0,VALUE(SUBSTITUTE($B913,"5","0"))=$B913),1,0)),"")</f>
        <v/>
      </c>
      <c r="I913" s="5" t="str">
        <f>IF(PhieuBauCu!$B$2&gt;5,IF(LEN($B913)=0,"",IF(AND($B913&gt;0,VALUE(SUBSTITUTE($B913,"6","0"))=$B913),1,0)),"")</f>
        <v/>
      </c>
      <c r="J913" s="5" t="str">
        <f>IF(PhieuBauCu!$B$2&gt;6,IF(LEN($B913)=0,"",IF(AND($B913&gt;0,VALUE(SUBSTITUTE($B913,"7","0"))=$B913),1,0)),"")</f>
        <v/>
      </c>
      <c r="K913" s="5" t="str">
        <f>IF(PhieuBauCu!$B$2&gt;7,IF(LEN($B913)=0,"",IF(AND($B913&gt;0,VALUE(SUBSTITUTE($B913,"8","0"))=$B913),1,0)),"")</f>
        <v/>
      </c>
      <c r="L913" s="5" t="str">
        <f>IF(PhieuBauCu!$B$2&gt;8,IF(LEN($B913)=0,"",IF(AND($B913&gt;0,VALUE(SUBSTITUTE($B913,"9","0"))=$B913),1,0)),"")</f>
        <v/>
      </c>
      <c r="M913" s="9">
        <f t="shared" si="29"/>
        <v>0</v>
      </c>
      <c r="N913" s="36">
        <f>IF(AND(M913&lt;=PhieuBauCu!$B$13,M913&gt;=1),1,0)</f>
        <v>0</v>
      </c>
    </row>
    <row r="914" spans="1:14" ht="28.5" customHeight="1">
      <c r="A914" s="2">
        <v>909</v>
      </c>
      <c r="B914" s="3"/>
      <c r="C914" s="48" t="str">
        <f t="shared" si="28"/>
        <v/>
      </c>
      <c r="D914" s="5" t="str">
        <f>IF(PhieuBauCu!$B$2&gt;0,IF(LEN($B914)=0,"",IF(AND($B914&gt;0,VALUE(SUBSTITUTE($B914,"1","0"))=$B914),1,0)),"")</f>
        <v/>
      </c>
      <c r="E914" s="5" t="str">
        <f>IF(PhieuBauCu!$B$2&gt;1,IF(LEN($B914)=0,"",IF(AND($B914&gt;0,VALUE(SUBSTITUTE($B914,"2","0"))=$B914),1,0)),"")</f>
        <v/>
      </c>
      <c r="F914" s="5" t="str">
        <f>IF(PhieuBauCu!$B$2&gt;2,IF(LEN($B914)=0,"",IF(AND($B914&gt;0,VALUE(SUBSTITUTE($B914,"3","0"))=$B914),1,0)),"")</f>
        <v/>
      </c>
      <c r="G914" s="5" t="str">
        <f>IF(PhieuBauCu!$B$2&gt;3,IF(LEN($B914)=0,"",IF(AND($B914&gt;0,VALUE(SUBSTITUTE($B914,"4","0"))=$B914),1,0)),"")</f>
        <v/>
      </c>
      <c r="H914" s="5" t="str">
        <f>IF(PhieuBauCu!$B$2&gt;4,IF(LEN($B914)=0,"",IF(AND($B914&gt;0,VALUE(SUBSTITUTE($B914,"5","0"))=$B914),1,0)),"")</f>
        <v/>
      </c>
      <c r="I914" s="5" t="str">
        <f>IF(PhieuBauCu!$B$2&gt;5,IF(LEN($B914)=0,"",IF(AND($B914&gt;0,VALUE(SUBSTITUTE($B914,"6","0"))=$B914),1,0)),"")</f>
        <v/>
      </c>
      <c r="J914" s="5" t="str">
        <f>IF(PhieuBauCu!$B$2&gt;6,IF(LEN($B914)=0,"",IF(AND($B914&gt;0,VALUE(SUBSTITUTE($B914,"7","0"))=$B914),1,0)),"")</f>
        <v/>
      </c>
      <c r="K914" s="5" t="str">
        <f>IF(PhieuBauCu!$B$2&gt;7,IF(LEN($B914)=0,"",IF(AND($B914&gt;0,VALUE(SUBSTITUTE($B914,"8","0"))=$B914),1,0)),"")</f>
        <v/>
      </c>
      <c r="L914" s="5" t="str">
        <f>IF(PhieuBauCu!$B$2&gt;8,IF(LEN($B914)=0,"",IF(AND($B914&gt;0,VALUE(SUBSTITUTE($B914,"9","0"))=$B914),1,0)),"")</f>
        <v/>
      </c>
      <c r="M914" s="9">
        <f t="shared" si="29"/>
        <v>0</v>
      </c>
      <c r="N914" s="36">
        <f>IF(AND(M914&lt;=PhieuBauCu!$B$13,M914&gt;=1),1,0)</f>
        <v>0</v>
      </c>
    </row>
    <row r="915" spans="1:14" ht="28.5" customHeight="1">
      <c r="A915" s="2">
        <v>910</v>
      </c>
      <c r="B915" s="3"/>
      <c r="C915" s="48" t="str">
        <f t="shared" si="28"/>
        <v/>
      </c>
      <c r="D915" s="5" t="str">
        <f>IF(PhieuBauCu!$B$2&gt;0,IF(LEN($B915)=0,"",IF(AND($B915&gt;0,VALUE(SUBSTITUTE($B915,"1","0"))=$B915),1,0)),"")</f>
        <v/>
      </c>
      <c r="E915" s="5" t="str">
        <f>IF(PhieuBauCu!$B$2&gt;1,IF(LEN($B915)=0,"",IF(AND($B915&gt;0,VALUE(SUBSTITUTE($B915,"2","0"))=$B915),1,0)),"")</f>
        <v/>
      </c>
      <c r="F915" s="5" t="str">
        <f>IF(PhieuBauCu!$B$2&gt;2,IF(LEN($B915)=0,"",IF(AND($B915&gt;0,VALUE(SUBSTITUTE($B915,"3","0"))=$B915),1,0)),"")</f>
        <v/>
      </c>
      <c r="G915" s="5" t="str">
        <f>IF(PhieuBauCu!$B$2&gt;3,IF(LEN($B915)=0,"",IF(AND($B915&gt;0,VALUE(SUBSTITUTE($B915,"4","0"))=$B915),1,0)),"")</f>
        <v/>
      </c>
      <c r="H915" s="5" t="str">
        <f>IF(PhieuBauCu!$B$2&gt;4,IF(LEN($B915)=0,"",IF(AND($B915&gt;0,VALUE(SUBSTITUTE($B915,"5","0"))=$B915),1,0)),"")</f>
        <v/>
      </c>
      <c r="I915" s="5" t="str">
        <f>IF(PhieuBauCu!$B$2&gt;5,IF(LEN($B915)=0,"",IF(AND($B915&gt;0,VALUE(SUBSTITUTE($B915,"6","0"))=$B915),1,0)),"")</f>
        <v/>
      </c>
      <c r="J915" s="5" t="str">
        <f>IF(PhieuBauCu!$B$2&gt;6,IF(LEN($B915)=0,"",IF(AND($B915&gt;0,VALUE(SUBSTITUTE($B915,"7","0"))=$B915),1,0)),"")</f>
        <v/>
      </c>
      <c r="K915" s="5" t="str">
        <f>IF(PhieuBauCu!$B$2&gt;7,IF(LEN($B915)=0,"",IF(AND($B915&gt;0,VALUE(SUBSTITUTE($B915,"8","0"))=$B915),1,0)),"")</f>
        <v/>
      </c>
      <c r="L915" s="5" t="str">
        <f>IF(PhieuBauCu!$B$2&gt;8,IF(LEN($B915)=0,"",IF(AND($B915&gt;0,VALUE(SUBSTITUTE($B915,"9","0"))=$B915),1,0)),"")</f>
        <v/>
      </c>
      <c r="M915" s="9">
        <f t="shared" si="29"/>
        <v>0</v>
      </c>
      <c r="N915" s="36">
        <f>IF(AND(M915&lt;=PhieuBauCu!$B$13,M915&gt;=1),1,0)</f>
        <v>0</v>
      </c>
    </row>
    <row r="916" spans="1:14" ht="28.5" customHeight="1">
      <c r="A916" s="2">
        <v>911</v>
      </c>
      <c r="B916" s="3"/>
      <c r="C916" s="48" t="str">
        <f t="shared" si="28"/>
        <v/>
      </c>
      <c r="D916" s="5" t="str">
        <f>IF(PhieuBauCu!$B$2&gt;0,IF(LEN($B916)=0,"",IF(AND($B916&gt;0,VALUE(SUBSTITUTE($B916,"1","0"))=$B916),1,0)),"")</f>
        <v/>
      </c>
      <c r="E916" s="5" t="str">
        <f>IF(PhieuBauCu!$B$2&gt;1,IF(LEN($B916)=0,"",IF(AND($B916&gt;0,VALUE(SUBSTITUTE($B916,"2","0"))=$B916),1,0)),"")</f>
        <v/>
      </c>
      <c r="F916" s="5" t="str">
        <f>IF(PhieuBauCu!$B$2&gt;2,IF(LEN($B916)=0,"",IF(AND($B916&gt;0,VALUE(SUBSTITUTE($B916,"3","0"))=$B916),1,0)),"")</f>
        <v/>
      </c>
      <c r="G916" s="5" t="str">
        <f>IF(PhieuBauCu!$B$2&gt;3,IF(LEN($B916)=0,"",IF(AND($B916&gt;0,VALUE(SUBSTITUTE($B916,"4","0"))=$B916),1,0)),"")</f>
        <v/>
      </c>
      <c r="H916" s="5" t="str">
        <f>IF(PhieuBauCu!$B$2&gt;4,IF(LEN($B916)=0,"",IF(AND($B916&gt;0,VALUE(SUBSTITUTE($B916,"5","0"))=$B916),1,0)),"")</f>
        <v/>
      </c>
      <c r="I916" s="5" t="str">
        <f>IF(PhieuBauCu!$B$2&gt;5,IF(LEN($B916)=0,"",IF(AND($B916&gt;0,VALUE(SUBSTITUTE($B916,"6","0"))=$B916),1,0)),"")</f>
        <v/>
      </c>
      <c r="J916" s="5" t="str">
        <f>IF(PhieuBauCu!$B$2&gt;6,IF(LEN($B916)=0,"",IF(AND($B916&gt;0,VALUE(SUBSTITUTE($B916,"7","0"))=$B916),1,0)),"")</f>
        <v/>
      </c>
      <c r="K916" s="5" t="str">
        <f>IF(PhieuBauCu!$B$2&gt;7,IF(LEN($B916)=0,"",IF(AND($B916&gt;0,VALUE(SUBSTITUTE($B916,"8","0"))=$B916),1,0)),"")</f>
        <v/>
      </c>
      <c r="L916" s="5" t="str">
        <f>IF(PhieuBauCu!$B$2&gt;8,IF(LEN($B916)=0,"",IF(AND($B916&gt;0,VALUE(SUBSTITUTE($B916,"9","0"))=$B916),1,0)),"")</f>
        <v/>
      </c>
      <c r="M916" s="9">
        <f t="shared" si="29"/>
        <v>0</v>
      </c>
      <c r="N916" s="36">
        <f>IF(AND(M916&lt;=PhieuBauCu!$B$13,M916&gt;=1),1,0)</f>
        <v>0</v>
      </c>
    </row>
    <row r="917" spans="1:14" ht="28.5" customHeight="1">
      <c r="A917" s="2">
        <v>912</v>
      </c>
      <c r="B917" s="3"/>
      <c r="C917" s="48" t="str">
        <f t="shared" si="28"/>
        <v/>
      </c>
      <c r="D917" s="5" t="str">
        <f>IF(PhieuBauCu!$B$2&gt;0,IF(LEN($B917)=0,"",IF(AND($B917&gt;0,VALUE(SUBSTITUTE($B917,"1","0"))=$B917),1,0)),"")</f>
        <v/>
      </c>
      <c r="E917" s="5" t="str">
        <f>IF(PhieuBauCu!$B$2&gt;1,IF(LEN($B917)=0,"",IF(AND($B917&gt;0,VALUE(SUBSTITUTE($B917,"2","0"))=$B917),1,0)),"")</f>
        <v/>
      </c>
      <c r="F917" s="5" t="str">
        <f>IF(PhieuBauCu!$B$2&gt;2,IF(LEN($B917)=0,"",IF(AND($B917&gt;0,VALUE(SUBSTITUTE($B917,"3","0"))=$B917),1,0)),"")</f>
        <v/>
      </c>
      <c r="G917" s="5" t="str">
        <f>IF(PhieuBauCu!$B$2&gt;3,IF(LEN($B917)=0,"",IF(AND($B917&gt;0,VALUE(SUBSTITUTE($B917,"4","0"))=$B917),1,0)),"")</f>
        <v/>
      </c>
      <c r="H917" s="5" t="str">
        <f>IF(PhieuBauCu!$B$2&gt;4,IF(LEN($B917)=0,"",IF(AND($B917&gt;0,VALUE(SUBSTITUTE($B917,"5","0"))=$B917),1,0)),"")</f>
        <v/>
      </c>
      <c r="I917" s="5" t="str">
        <f>IF(PhieuBauCu!$B$2&gt;5,IF(LEN($B917)=0,"",IF(AND($B917&gt;0,VALUE(SUBSTITUTE($B917,"6","0"))=$B917),1,0)),"")</f>
        <v/>
      </c>
      <c r="J917" s="5" t="str">
        <f>IF(PhieuBauCu!$B$2&gt;6,IF(LEN($B917)=0,"",IF(AND($B917&gt;0,VALUE(SUBSTITUTE($B917,"7","0"))=$B917),1,0)),"")</f>
        <v/>
      </c>
      <c r="K917" s="5" t="str">
        <f>IF(PhieuBauCu!$B$2&gt;7,IF(LEN($B917)=0,"",IF(AND($B917&gt;0,VALUE(SUBSTITUTE($B917,"8","0"))=$B917),1,0)),"")</f>
        <v/>
      </c>
      <c r="L917" s="5" t="str">
        <f>IF(PhieuBauCu!$B$2&gt;8,IF(LEN($B917)=0,"",IF(AND($B917&gt;0,VALUE(SUBSTITUTE($B917,"9","0"))=$B917),1,0)),"")</f>
        <v/>
      </c>
      <c r="M917" s="9">
        <f t="shared" si="29"/>
        <v>0</v>
      </c>
      <c r="N917" s="36">
        <f>IF(AND(M917&lt;=PhieuBauCu!$B$13,M917&gt;=1),1,0)</f>
        <v>0</v>
      </c>
    </row>
    <row r="918" spans="1:14" ht="28.5" customHeight="1">
      <c r="A918" s="2">
        <v>913</v>
      </c>
      <c r="B918" s="3"/>
      <c r="C918" s="48" t="str">
        <f t="shared" si="28"/>
        <v/>
      </c>
      <c r="D918" s="5" t="str">
        <f>IF(PhieuBauCu!$B$2&gt;0,IF(LEN($B918)=0,"",IF(AND($B918&gt;0,VALUE(SUBSTITUTE($B918,"1","0"))=$B918),1,0)),"")</f>
        <v/>
      </c>
      <c r="E918" s="5" t="str">
        <f>IF(PhieuBauCu!$B$2&gt;1,IF(LEN($B918)=0,"",IF(AND($B918&gt;0,VALUE(SUBSTITUTE($B918,"2","0"))=$B918),1,0)),"")</f>
        <v/>
      </c>
      <c r="F918" s="5" t="str">
        <f>IF(PhieuBauCu!$B$2&gt;2,IF(LEN($B918)=0,"",IF(AND($B918&gt;0,VALUE(SUBSTITUTE($B918,"3","0"))=$B918),1,0)),"")</f>
        <v/>
      </c>
      <c r="G918" s="5" t="str">
        <f>IF(PhieuBauCu!$B$2&gt;3,IF(LEN($B918)=0,"",IF(AND($B918&gt;0,VALUE(SUBSTITUTE($B918,"4","0"))=$B918),1,0)),"")</f>
        <v/>
      </c>
      <c r="H918" s="5" t="str">
        <f>IF(PhieuBauCu!$B$2&gt;4,IF(LEN($B918)=0,"",IF(AND($B918&gt;0,VALUE(SUBSTITUTE($B918,"5","0"))=$B918),1,0)),"")</f>
        <v/>
      </c>
      <c r="I918" s="5" t="str">
        <f>IF(PhieuBauCu!$B$2&gt;5,IF(LEN($B918)=0,"",IF(AND($B918&gt;0,VALUE(SUBSTITUTE($B918,"6","0"))=$B918),1,0)),"")</f>
        <v/>
      </c>
      <c r="J918" s="5" t="str">
        <f>IF(PhieuBauCu!$B$2&gt;6,IF(LEN($B918)=0,"",IF(AND($B918&gt;0,VALUE(SUBSTITUTE($B918,"7","0"))=$B918),1,0)),"")</f>
        <v/>
      </c>
      <c r="K918" s="5" t="str">
        <f>IF(PhieuBauCu!$B$2&gt;7,IF(LEN($B918)=0,"",IF(AND($B918&gt;0,VALUE(SUBSTITUTE($B918,"8","0"))=$B918),1,0)),"")</f>
        <v/>
      </c>
      <c r="L918" s="5" t="str">
        <f>IF(PhieuBauCu!$B$2&gt;8,IF(LEN($B918)=0,"",IF(AND($B918&gt;0,VALUE(SUBSTITUTE($B918,"9","0"))=$B918),1,0)),"")</f>
        <v/>
      </c>
      <c r="M918" s="9">
        <f t="shared" si="29"/>
        <v>0</v>
      </c>
      <c r="N918" s="36">
        <f>IF(AND(M918&lt;=PhieuBauCu!$B$13,M918&gt;=1),1,0)</f>
        <v>0</v>
      </c>
    </row>
    <row r="919" spans="1:14" ht="28.5" customHeight="1">
      <c r="A919" s="2">
        <v>914</v>
      </c>
      <c r="B919" s="3"/>
      <c r="C919" s="48" t="str">
        <f t="shared" si="28"/>
        <v/>
      </c>
      <c r="D919" s="5" t="str">
        <f>IF(PhieuBauCu!$B$2&gt;0,IF(LEN($B919)=0,"",IF(AND($B919&gt;0,VALUE(SUBSTITUTE($B919,"1","0"))=$B919),1,0)),"")</f>
        <v/>
      </c>
      <c r="E919" s="5" t="str">
        <f>IF(PhieuBauCu!$B$2&gt;1,IF(LEN($B919)=0,"",IF(AND($B919&gt;0,VALUE(SUBSTITUTE($B919,"2","0"))=$B919),1,0)),"")</f>
        <v/>
      </c>
      <c r="F919" s="5" t="str">
        <f>IF(PhieuBauCu!$B$2&gt;2,IF(LEN($B919)=0,"",IF(AND($B919&gt;0,VALUE(SUBSTITUTE($B919,"3","0"))=$B919),1,0)),"")</f>
        <v/>
      </c>
      <c r="G919" s="5" t="str">
        <f>IF(PhieuBauCu!$B$2&gt;3,IF(LEN($B919)=0,"",IF(AND($B919&gt;0,VALUE(SUBSTITUTE($B919,"4","0"))=$B919),1,0)),"")</f>
        <v/>
      </c>
      <c r="H919" s="5" t="str">
        <f>IF(PhieuBauCu!$B$2&gt;4,IF(LEN($B919)=0,"",IF(AND($B919&gt;0,VALUE(SUBSTITUTE($B919,"5","0"))=$B919),1,0)),"")</f>
        <v/>
      </c>
      <c r="I919" s="5" t="str">
        <f>IF(PhieuBauCu!$B$2&gt;5,IF(LEN($B919)=0,"",IF(AND($B919&gt;0,VALUE(SUBSTITUTE($B919,"6","0"))=$B919),1,0)),"")</f>
        <v/>
      </c>
      <c r="J919" s="5" t="str">
        <f>IF(PhieuBauCu!$B$2&gt;6,IF(LEN($B919)=0,"",IF(AND($B919&gt;0,VALUE(SUBSTITUTE($B919,"7","0"))=$B919),1,0)),"")</f>
        <v/>
      </c>
      <c r="K919" s="5" t="str">
        <f>IF(PhieuBauCu!$B$2&gt;7,IF(LEN($B919)=0,"",IF(AND($B919&gt;0,VALUE(SUBSTITUTE($B919,"8","0"))=$B919),1,0)),"")</f>
        <v/>
      </c>
      <c r="L919" s="5" t="str">
        <f>IF(PhieuBauCu!$B$2&gt;8,IF(LEN($B919)=0,"",IF(AND($B919&gt;0,VALUE(SUBSTITUTE($B919,"9","0"))=$B919),1,0)),"")</f>
        <v/>
      </c>
      <c r="M919" s="9">
        <f t="shared" si="29"/>
        <v>0</v>
      </c>
      <c r="N919" s="36">
        <f>IF(AND(M919&lt;=PhieuBauCu!$B$13,M919&gt;=1),1,0)</f>
        <v>0</v>
      </c>
    </row>
    <row r="920" spans="1:14" ht="28.5" customHeight="1">
      <c r="A920" s="2">
        <v>915</v>
      </c>
      <c r="B920" s="3"/>
      <c r="C920" s="48" t="str">
        <f t="shared" si="28"/>
        <v/>
      </c>
      <c r="D920" s="5" t="str">
        <f>IF(PhieuBauCu!$B$2&gt;0,IF(LEN($B920)=0,"",IF(AND($B920&gt;0,VALUE(SUBSTITUTE($B920,"1","0"))=$B920),1,0)),"")</f>
        <v/>
      </c>
      <c r="E920" s="5" t="str">
        <f>IF(PhieuBauCu!$B$2&gt;1,IF(LEN($B920)=0,"",IF(AND($B920&gt;0,VALUE(SUBSTITUTE($B920,"2","0"))=$B920),1,0)),"")</f>
        <v/>
      </c>
      <c r="F920" s="5" t="str">
        <f>IF(PhieuBauCu!$B$2&gt;2,IF(LEN($B920)=0,"",IF(AND($B920&gt;0,VALUE(SUBSTITUTE($B920,"3","0"))=$B920),1,0)),"")</f>
        <v/>
      </c>
      <c r="G920" s="5" t="str">
        <f>IF(PhieuBauCu!$B$2&gt;3,IF(LEN($B920)=0,"",IF(AND($B920&gt;0,VALUE(SUBSTITUTE($B920,"4","0"))=$B920),1,0)),"")</f>
        <v/>
      </c>
      <c r="H920" s="5" t="str">
        <f>IF(PhieuBauCu!$B$2&gt;4,IF(LEN($B920)=0,"",IF(AND($B920&gt;0,VALUE(SUBSTITUTE($B920,"5","0"))=$B920),1,0)),"")</f>
        <v/>
      </c>
      <c r="I920" s="5" t="str">
        <f>IF(PhieuBauCu!$B$2&gt;5,IF(LEN($B920)=0,"",IF(AND($B920&gt;0,VALUE(SUBSTITUTE($B920,"6","0"))=$B920),1,0)),"")</f>
        <v/>
      </c>
      <c r="J920" s="5" t="str">
        <f>IF(PhieuBauCu!$B$2&gt;6,IF(LEN($B920)=0,"",IF(AND($B920&gt;0,VALUE(SUBSTITUTE($B920,"7","0"))=$B920),1,0)),"")</f>
        <v/>
      </c>
      <c r="K920" s="5" t="str">
        <f>IF(PhieuBauCu!$B$2&gt;7,IF(LEN($B920)=0,"",IF(AND($B920&gt;0,VALUE(SUBSTITUTE($B920,"8","0"))=$B920),1,0)),"")</f>
        <v/>
      </c>
      <c r="L920" s="5" t="str">
        <f>IF(PhieuBauCu!$B$2&gt;8,IF(LEN($B920)=0,"",IF(AND($B920&gt;0,VALUE(SUBSTITUTE($B920,"9","0"))=$B920),1,0)),"")</f>
        <v/>
      </c>
      <c r="M920" s="9">
        <f t="shared" si="29"/>
        <v>0</v>
      </c>
      <c r="N920" s="36">
        <f>IF(AND(M920&lt;=PhieuBauCu!$B$13,M920&gt;=1),1,0)</f>
        <v>0</v>
      </c>
    </row>
    <row r="921" spans="1:14" ht="28.5" customHeight="1">
      <c r="A921" s="2">
        <v>916</v>
      </c>
      <c r="B921" s="3"/>
      <c r="C921" s="48" t="str">
        <f t="shared" si="28"/>
        <v/>
      </c>
      <c r="D921" s="5" t="str">
        <f>IF(PhieuBauCu!$B$2&gt;0,IF(LEN($B921)=0,"",IF(AND($B921&gt;0,VALUE(SUBSTITUTE($B921,"1","0"))=$B921),1,0)),"")</f>
        <v/>
      </c>
      <c r="E921" s="5" t="str">
        <f>IF(PhieuBauCu!$B$2&gt;1,IF(LEN($B921)=0,"",IF(AND($B921&gt;0,VALUE(SUBSTITUTE($B921,"2","0"))=$B921),1,0)),"")</f>
        <v/>
      </c>
      <c r="F921" s="5" t="str">
        <f>IF(PhieuBauCu!$B$2&gt;2,IF(LEN($B921)=0,"",IF(AND($B921&gt;0,VALUE(SUBSTITUTE($B921,"3","0"))=$B921),1,0)),"")</f>
        <v/>
      </c>
      <c r="G921" s="5" t="str">
        <f>IF(PhieuBauCu!$B$2&gt;3,IF(LEN($B921)=0,"",IF(AND($B921&gt;0,VALUE(SUBSTITUTE($B921,"4","0"))=$B921),1,0)),"")</f>
        <v/>
      </c>
      <c r="H921" s="5" t="str">
        <f>IF(PhieuBauCu!$B$2&gt;4,IF(LEN($B921)=0,"",IF(AND($B921&gt;0,VALUE(SUBSTITUTE($B921,"5","0"))=$B921),1,0)),"")</f>
        <v/>
      </c>
      <c r="I921" s="5" t="str">
        <f>IF(PhieuBauCu!$B$2&gt;5,IF(LEN($B921)=0,"",IF(AND($B921&gt;0,VALUE(SUBSTITUTE($B921,"6","0"))=$B921),1,0)),"")</f>
        <v/>
      </c>
      <c r="J921" s="5" t="str">
        <f>IF(PhieuBauCu!$B$2&gt;6,IF(LEN($B921)=0,"",IF(AND($B921&gt;0,VALUE(SUBSTITUTE($B921,"7","0"))=$B921),1,0)),"")</f>
        <v/>
      </c>
      <c r="K921" s="5" t="str">
        <f>IF(PhieuBauCu!$B$2&gt;7,IF(LEN($B921)=0,"",IF(AND($B921&gt;0,VALUE(SUBSTITUTE($B921,"8","0"))=$B921),1,0)),"")</f>
        <v/>
      </c>
      <c r="L921" s="5" t="str">
        <f>IF(PhieuBauCu!$B$2&gt;8,IF(LEN($B921)=0,"",IF(AND($B921&gt;0,VALUE(SUBSTITUTE($B921,"9","0"))=$B921),1,0)),"")</f>
        <v/>
      </c>
      <c r="M921" s="9">
        <f t="shared" si="29"/>
        <v>0</v>
      </c>
      <c r="N921" s="36">
        <f>IF(AND(M921&lt;=PhieuBauCu!$B$13,M921&gt;=1),1,0)</f>
        <v>0</v>
      </c>
    </row>
    <row r="922" spans="1:14" ht="28.5" customHeight="1">
      <c r="A922" s="2">
        <v>917</v>
      </c>
      <c r="B922" s="3"/>
      <c r="C922" s="48" t="str">
        <f t="shared" si="28"/>
        <v/>
      </c>
      <c r="D922" s="5" t="str">
        <f>IF(PhieuBauCu!$B$2&gt;0,IF(LEN($B922)=0,"",IF(AND($B922&gt;0,VALUE(SUBSTITUTE($B922,"1","0"))=$B922),1,0)),"")</f>
        <v/>
      </c>
      <c r="E922" s="5" t="str">
        <f>IF(PhieuBauCu!$B$2&gt;1,IF(LEN($B922)=0,"",IF(AND($B922&gt;0,VALUE(SUBSTITUTE($B922,"2","0"))=$B922),1,0)),"")</f>
        <v/>
      </c>
      <c r="F922" s="5" t="str">
        <f>IF(PhieuBauCu!$B$2&gt;2,IF(LEN($B922)=0,"",IF(AND($B922&gt;0,VALUE(SUBSTITUTE($B922,"3","0"))=$B922),1,0)),"")</f>
        <v/>
      </c>
      <c r="G922" s="5" t="str">
        <f>IF(PhieuBauCu!$B$2&gt;3,IF(LEN($B922)=0,"",IF(AND($B922&gt;0,VALUE(SUBSTITUTE($B922,"4","0"))=$B922),1,0)),"")</f>
        <v/>
      </c>
      <c r="H922" s="5" t="str">
        <f>IF(PhieuBauCu!$B$2&gt;4,IF(LEN($B922)=0,"",IF(AND($B922&gt;0,VALUE(SUBSTITUTE($B922,"5","0"))=$B922),1,0)),"")</f>
        <v/>
      </c>
      <c r="I922" s="5" t="str">
        <f>IF(PhieuBauCu!$B$2&gt;5,IF(LEN($B922)=0,"",IF(AND($B922&gt;0,VALUE(SUBSTITUTE($B922,"6","0"))=$B922),1,0)),"")</f>
        <v/>
      </c>
      <c r="J922" s="5" t="str">
        <f>IF(PhieuBauCu!$B$2&gt;6,IF(LEN($B922)=0,"",IF(AND($B922&gt;0,VALUE(SUBSTITUTE($B922,"7","0"))=$B922),1,0)),"")</f>
        <v/>
      </c>
      <c r="K922" s="5" t="str">
        <f>IF(PhieuBauCu!$B$2&gt;7,IF(LEN($B922)=0,"",IF(AND($B922&gt;0,VALUE(SUBSTITUTE($B922,"8","0"))=$B922),1,0)),"")</f>
        <v/>
      </c>
      <c r="L922" s="5" t="str">
        <f>IF(PhieuBauCu!$B$2&gt;8,IF(LEN($B922)=0,"",IF(AND($B922&gt;0,VALUE(SUBSTITUTE($B922,"9","0"))=$B922),1,0)),"")</f>
        <v/>
      </c>
      <c r="M922" s="9">
        <f t="shared" si="29"/>
        <v>0</v>
      </c>
      <c r="N922" s="36">
        <f>IF(AND(M922&lt;=PhieuBauCu!$B$13,M922&gt;=1),1,0)</f>
        <v>0</v>
      </c>
    </row>
    <row r="923" spans="1:14" ht="28.5" customHeight="1">
      <c r="A923" s="2">
        <v>918</v>
      </c>
      <c r="B923" s="3"/>
      <c r="C923" s="48" t="str">
        <f t="shared" si="28"/>
        <v/>
      </c>
      <c r="D923" s="5" t="str">
        <f>IF(PhieuBauCu!$B$2&gt;0,IF(LEN($B923)=0,"",IF(AND($B923&gt;0,VALUE(SUBSTITUTE($B923,"1","0"))=$B923),1,0)),"")</f>
        <v/>
      </c>
      <c r="E923" s="5" t="str">
        <f>IF(PhieuBauCu!$B$2&gt;1,IF(LEN($B923)=0,"",IF(AND($B923&gt;0,VALUE(SUBSTITUTE($B923,"2","0"))=$B923),1,0)),"")</f>
        <v/>
      </c>
      <c r="F923" s="5" t="str">
        <f>IF(PhieuBauCu!$B$2&gt;2,IF(LEN($B923)=0,"",IF(AND($B923&gt;0,VALUE(SUBSTITUTE($B923,"3","0"))=$B923),1,0)),"")</f>
        <v/>
      </c>
      <c r="G923" s="5" t="str">
        <f>IF(PhieuBauCu!$B$2&gt;3,IF(LEN($B923)=0,"",IF(AND($B923&gt;0,VALUE(SUBSTITUTE($B923,"4","0"))=$B923),1,0)),"")</f>
        <v/>
      </c>
      <c r="H923" s="5" t="str">
        <f>IF(PhieuBauCu!$B$2&gt;4,IF(LEN($B923)=0,"",IF(AND($B923&gt;0,VALUE(SUBSTITUTE($B923,"5","0"))=$B923),1,0)),"")</f>
        <v/>
      </c>
      <c r="I923" s="5" t="str">
        <f>IF(PhieuBauCu!$B$2&gt;5,IF(LEN($B923)=0,"",IF(AND($B923&gt;0,VALUE(SUBSTITUTE($B923,"6","0"))=$B923),1,0)),"")</f>
        <v/>
      </c>
      <c r="J923" s="5" t="str">
        <f>IF(PhieuBauCu!$B$2&gt;6,IF(LEN($B923)=0,"",IF(AND($B923&gt;0,VALUE(SUBSTITUTE($B923,"7","0"))=$B923),1,0)),"")</f>
        <v/>
      </c>
      <c r="K923" s="5" t="str">
        <f>IF(PhieuBauCu!$B$2&gt;7,IF(LEN($B923)=0,"",IF(AND($B923&gt;0,VALUE(SUBSTITUTE($B923,"8","0"))=$B923),1,0)),"")</f>
        <v/>
      </c>
      <c r="L923" s="5" t="str">
        <f>IF(PhieuBauCu!$B$2&gt;8,IF(LEN($B923)=0,"",IF(AND($B923&gt;0,VALUE(SUBSTITUTE($B923,"9","0"))=$B923),1,0)),"")</f>
        <v/>
      </c>
      <c r="M923" s="9">
        <f t="shared" si="29"/>
        <v>0</v>
      </c>
      <c r="N923" s="36">
        <f>IF(AND(M923&lt;=PhieuBauCu!$B$13,M923&gt;=1),1,0)</f>
        <v>0</v>
      </c>
    </row>
    <row r="924" spans="1:14" ht="28.5" customHeight="1">
      <c r="A924" s="2">
        <v>919</v>
      </c>
      <c r="B924" s="3"/>
      <c r="C924" s="48" t="str">
        <f t="shared" si="28"/>
        <v/>
      </c>
      <c r="D924" s="5" t="str">
        <f>IF(PhieuBauCu!$B$2&gt;0,IF(LEN($B924)=0,"",IF(AND($B924&gt;0,VALUE(SUBSTITUTE($B924,"1","0"))=$B924),1,0)),"")</f>
        <v/>
      </c>
      <c r="E924" s="5" t="str">
        <f>IF(PhieuBauCu!$B$2&gt;1,IF(LEN($B924)=0,"",IF(AND($B924&gt;0,VALUE(SUBSTITUTE($B924,"2","0"))=$B924),1,0)),"")</f>
        <v/>
      </c>
      <c r="F924" s="5" t="str">
        <f>IF(PhieuBauCu!$B$2&gt;2,IF(LEN($B924)=0,"",IF(AND($B924&gt;0,VALUE(SUBSTITUTE($B924,"3","0"))=$B924),1,0)),"")</f>
        <v/>
      </c>
      <c r="G924" s="5" t="str">
        <f>IF(PhieuBauCu!$B$2&gt;3,IF(LEN($B924)=0,"",IF(AND($B924&gt;0,VALUE(SUBSTITUTE($B924,"4","0"))=$B924),1,0)),"")</f>
        <v/>
      </c>
      <c r="H924" s="5" t="str">
        <f>IF(PhieuBauCu!$B$2&gt;4,IF(LEN($B924)=0,"",IF(AND($B924&gt;0,VALUE(SUBSTITUTE($B924,"5","0"))=$B924),1,0)),"")</f>
        <v/>
      </c>
      <c r="I924" s="5" t="str">
        <f>IF(PhieuBauCu!$B$2&gt;5,IF(LEN($B924)=0,"",IF(AND($B924&gt;0,VALUE(SUBSTITUTE($B924,"6","0"))=$B924),1,0)),"")</f>
        <v/>
      </c>
      <c r="J924" s="5" t="str">
        <f>IF(PhieuBauCu!$B$2&gt;6,IF(LEN($B924)=0,"",IF(AND($B924&gt;0,VALUE(SUBSTITUTE($B924,"7","0"))=$B924),1,0)),"")</f>
        <v/>
      </c>
      <c r="K924" s="5" t="str">
        <f>IF(PhieuBauCu!$B$2&gt;7,IF(LEN($B924)=0,"",IF(AND($B924&gt;0,VALUE(SUBSTITUTE($B924,"8","0"))=$B924),1,0)),"")</f>
        <v/>
      </c>
      <c r="L924" s="5" t="str">
        <f>IF(PhieuBauCu!$B$2&gt;8,IF(LEN($B924)=0,"",IF(AND($B924&gt;0,VALUE(SUBSTITUTE($B924,"9","0"))=$B924),1,0)),"")</f>
        <v/>
      </c>
      <c r="M924" s="9">
        <f t="shared" si="29"/>
        <v>0</v>
      </c>
      <c r="N924" s="36">
        <f>IF(AND(M924&lt;=PhieuBauCu!$B$13,M924&gt;=1),1,0)</f>
        <v>0</v>
      </c>
    </row>
    <row r="925" spans="1:14" ht="28.5" customHeight="1">
      <c r="A925" s="2">
        <v>920</v>
      </c>
      <c r="B925" s="3"/>
      <c r="C925" s="48" t="str">
        <f t="shared" si="28"/>
        <v/>
      </c>
      <c r="D925" s="5" t="str">
        <f>IF(PhieuBauCu!$B$2&gt;0,IF(LEN($B925)=0,"",IF(AND($B925&gt;0,VALUE(SUBSTITUTE($B925,"1","0"))=$B925),1,0)),"")</f>
        <v/>
      </c>
      <c r="E925" s="5" t="str">
        <f>IF(PhieuBauCu!$B$2&gt;1,IF(LEN($B925)=0,"",IF(AND($B925&gt;0,VALUE(SUBSTITUTE($B925,"2","0"))=$B925),1,0)),"")</f>
        <v/>
      </c>
      <c r="F925" s="5" t="str">
        <f>IF(PhieuBauCu!$B$2&gt;2,IF(LEN($B925)=0,"",IF(AND($B925&gt;0,VALUE(SUBSTITUTE($B925,"3","0"))=$B925),1,0)),"")</f>
        <v/>
      </c>
      <c r="G925" s="5" t="str">
        <f>IF(PhieuBauCu!$B$2&gt;3,IF(LEN($B925)=0,"",IF(AND($B925&gt;0,VALUE(SUBSTITUTE($B925,"4","0"))=$B925),1,0)),"")</f>
        <v/>
      </c>
      <c r="H925" s="5" t="str">
        <f>IF(PhieuBauCu!$B$2&gt;4,IF(LEN($B925)=0,"",IF(AND($B925&gt;0,VALUE(SUBSTITUTE($B925,"5","0"))=$B925),1,0)),"")</f>
        <v/>
      </c>
      <c r="I925" s="5" t="str">
        <f>IF(PhieuBauCu!$B$2&gt;5,IF(LEN($B925)=0,"",IF(AND($B925&gt;0,VALUE(SUBSTITUTE($B925,"6","0"))=$B925),1,0)),"")</f>
        <v/>
      </c>
      <c r="J925" s="5" t="str">
        <f>IF(PhieuBauCu!$B$2&gt;6,IF(LEN($B925)=0,"",IF(AND($B925&gt;0,VALUE(SUBSTITUTE($B925,"7","0"))=$B925),1,0)),"")</f>
        <v/>
      </c>
      <c r="K925" s="5" t="str">
        <f>IF(PhieuBauCu!$B$2&gt;7,IF(LEN($B925)=0,"",IF(AND($B925&gt;0,VALUE(SUBSTITUTE($B925,"8","0"))=$B925),1,0)),"")</f>
        <v/>
      </c>
      <c r="L925" s="5" t="str">
        <f>IF(PhieuBauCu!$B$2&gt;8,IF(LEN($B925)=0,"",IF(AND($B925&gt;0,VALUE(SUBSTITUTE($B925,"9","0"))=$B925),1,0)),"")</f>
        <v/>
      </c>
      <c r="M925" s="9">
        <f t="shared" si="29"/>
        <v>0</v>
      </c>
      <c r="N925" s="36">
        <f>IF(AND(M925&lt;=PhieuBauCu!$B$13,M925&gt;=1),1,0)</f>
        <v>0</v>
      </c>
    </row>
    <row r="926" spans="1:14" ht="28.5" customHeight="1">
      <c r="A926" s="2">
        <v>921</v>
      </c>
      <c r="B926" s="3"/>
      <c r="C926" s="48" t="str">
        <f t="shared" si="28"/>
        <v/>
      </c>
      <c r="D926" s="5" t="str">
        <f>IF(PhieuBauCu!$B$2&gt;0,IF(LEN($B926)=0,"",IF(AND($B926&gt;0,VALUE(SUBSTITUTE($B926,"1","0"))=$B926),1,0)),"")</f>
        <v/>
      </c>
      <c r="E926" s="5" t="str">
        <f>IF(PhieuBauCu!$B$2&gt;1,IF(LEN($B926)=0,"",IF(AND($B926&gt;0,VALUE(SUBSTITUTE($B926,"2","0"))=$B926),1,0)),"")</f>
        <v/>
      </c>
      <c r="F926" s="5" t="str">
        <f>IF(PhieuBauCu!$B$2&gt;2,IF(LEN($B926)=0,"",IF(AND($B926&gt;0,VALUE(SUBSTITUTE($B926,"3","0"))=$B926),1,0)),"")</f>
        <v/>
      </c>
      <c r="G926" s="5" t="str">
        <f>IF(PhieuBauCu!$B$2&gt;3,IF(LEN($B926)=0,"",IF(AND($B926&gt;0,VALUE(SUBSTITUTE($B926,"4","0"))=$B926),1,0)),"")</f>
        <v/>
      </c>
      <c r="H926" s="5" t="str">
        <f>IF(PhieuBauCu!$B$2&gt;4,IF(LEN($B926)=0,"",IF(AND($B926&gt;0,VALUE(SUBSTITUTE($B926,"5","0"))=$B926),1,0)),"")</f>
        <v/>
      </c>
      <c r="I926" s="5" t="str">
        <f>IF(PhieuBauCu!$B$2&gt;5,IF(LEN($B926)=0,"",IF(AND($B926&gt;0,VALUE(SUBSTITUTE($B926,"6","0"))=$B926),1,0)),"")</f>
        <v/>
      </c>
      <c r="J926" s="5" t="str">
        <f>IF(PhieuBauCu!$B$2&gt;6,IF(LEN($B926)=0,"",IF(AND($B926&gt;0,VALUE(SUBSTITUTE($B926,"7","0"))=$B926),1,0)),"")</f>
        <v/>
      </c>
      <c r="K926" s="5" t="str">
        <f>IF(PhieuBauCu!$B$2&gt;7,IF(LEN($B926)=0,"",IF(AND($B926&gt;0,VALUE(SUBSTITUTE($B926,"8","0"))=$B926),1,0)),"")</f>
        <v/>
      </c>
      <c r="L926" s="5" t="str">
        <f>IF(PhieuBauCu!$B$2&gt;8,IF(LEN($B926)=0,"",IF(AND($B926&gt;0,VALUE(SUBSTITUTE($B926,"9","0"))=$B926),1,0)),"")</f>
        <v/>
      </c>
      <c r="M926" s="9">
        <f t="shared" si="29"/>
        <v>0</v>
      </c>
      <c r="N926" s="36">
        <f>IF(AND(M926&lt;=PhieuBauCu!$B$13,M926&gt;=1),1,0)</f>
        <v>0</v>
      </c>
    </row>
    <row r="927" spans="1:14" ht="28.5" customHeight="1">
      <c r="A927" s="2">
        <v>922</v>
      </c>
      <c r="B927" s="3"/>
      <c r="C927" s="48" t="str">
        <f t="shared" si="28"/>
        <v/>
      </c>
      <c r="D927" s="5" t="str">
        <f>IF(PhieuBauCu!$B$2&gt;0,IF(LEN($B927)=0,"",IF(AND($B927&gt;0,VALUE(SUBSTITUTE($B927,"1","0"))=$B927),1,0)),"")</f>
        <v/>
      </c>
      <c r="E927" s="5" t="str">
        <f>IF(PhieuBauCu!$B$2&gt;1,IF(LEN($B927)=0,"",IF(AND($B927&gt;0,VALUE(SUBSTITUTE($B927,"2","0"))=$B927),1,0)),"")</f>
        <v/>
      </c>
      <c r="F927" s="5" t="str">
        <f>IF(PhieuBauCu!$B$2&gt;2,IF(LEN($B927)=0,"",IF(AND($B927&gt;0,VALUE(SUBSTITUTE($B927,"3","0"))=$B927),1,0)),"")</f>
        <v/>
      </c>
      <c r="G927" s="5" t="str">
        <f>IF(PhieuBauCu!$B$2&gt;3,IF(LEN($B927)=0,"",IF(AND($B927&gt;0,VALUE(SUBSTITUTE($B927,"4","0"))=$B927),1,0)),"")</f>
        <v/>
      </c>
      <c r="H927" s="5" t="str">
        <f>IF(PhieuBauCu!$B$2&gt;4,IF(LEN($B927)=0,"",IF(AND($B927&gt;0,VALUE(SUBSTITUTE($B927,"5","0"))=$B927),1,0)),"")</f>
        <v/>
      </c>
      <c r="I927" s="5" t="str">
        <f>IF(PhieuBauCu!$B$2&gt;5,IF(LEN($B927)=0,"",IF(AND($B927&gt;0,VALUE(SUBSTITUTE($B927,"6","0"))=$B927),1,0)),"")</f>
        <v/>
      </c>
      <c r="J927" s="5" t="str">
        <f>IF(PhieuBauCu!$B$2&gt;6,IF(LEN($B927)=0,"",IF(AND($B927&gt;0,VALUE(SUBSTITUTE($B927,"7","0"))=$B927),1,0)),"")</f>
        <v/>
      </c>
      <c r="K927" s="5" t="str">
        <f>IF(PhieuBauCu!$B$2&gt;7,IF(LEN($B927)=0,"",IF(AND($B927&gt;0,VALUE(SUBSTITUTE($B927,"8","0"))=$B927),1,0)),"")</f>
        <v/>
      </c>
      <c r="L927" s="5" t="str">
        <f>IF(PhieuBauCu!$B$2&gt;8,IF(LEN($B927)=0,"",IF(AND($B927&gt;0,VALUE(SUBSTITUTE($B927,"9","0"))=$B927),1,0)),"")</f>
        <v/>
      </c>
      <c r="M927" s="9">
        <f t="shared" si="29"/>
        <v>0</v>
      </c>
      <c r="N927" s="36">
        <f>IF(AND(M927&lt;=PhieuBauCu!$B$13,M927&gt;=1),1,0)</f>
        <v>0</v>
      </c>
    </row>
    <row r="928" spans="1:14" ht="28.5" customHeight="1">
      <c r="A928" s="2">
        <v>923</v>
      </c>
      <c r="B928" s="3"/>
      <c r="C928" s="48" t="str">
        <f t="shared" si="28"/>
        <v/>
      </c>
      <c r="D928" s="5" t="str">
        <f>IF(PhieuBauCu!$B$2&gt;0,IF(LEN($B928)=0,"",IF(AND($B928&gt;0,VALUE(SUBSTITUTE($B928,"1","0"))=$B928),1,0)),"")</f>
        <v/>
      </c>
      <c r="E928" s="5" t="str">
        <f>IF(PhieuBauCu!$B$2&gt;1,IF(LEN($B928)=0,"",IF(AND($B928&gt;0,VALUE(SUBSTITUTE($B928,"2","0"))=$B928),1,0)),"")</f>
        <v/>
      </c>
      <c r="F928" s="5" t="str">
        <f>IF(PhieuBauCu!$B$2&gt;2,IF(LEN($B928)=0,"",IF(AND($B928&gt;0,VALUE(SUBSTITUTE($B928,"3","0"))=$B928),1,0)),"")</f>
        <v/>
      </c>
      <c r="G928" s="5" t="str">
        <f>IF(PhieuBauCu!$B$2&gt;3,IF(LEN($B928)=0,"",IF(AND($B928&gt;0,VALUE(SUBSTITUTE($B928,"4","0"))=$B928),1,0)),"")</f>
        <v/>
      </c>
      <c r="H928" s="5" t="str">
        <f>IF(PhieuBauCu!$B$2&gt;4,IF(LEN($B928)=0,"",IF(AND($B928&gt;0,VALUE(SUBSTITUTE($B928,"5","0"))=$B928),1,0)),"")</f>
        <v/>
      </c>
      <c r="I928" s="5" t="str">
        <f>IF(PhieuBauCu!$B$2&gt;5,IF(LEN($B928)=0,"",IF(AND($B928&gt;0,VALUE(SUBSTITUTE($B928,"6","0"))=$B928),1,0)),"")</f>
        <v/>
      </c>
      <c r="J928" s="5" t="str">
        <f>IF(PhieuBauCu!$B$2&gt;6,IF(LEN($B928)=0,"",IF(AND($B928&gt;0,VALUE(SUBSTITUTE($B928,"7","0"))=$B928),1,0)),"")</f>
        <v/>
      </c>
      <c r="K928" s="5" t="str">
        <f>IF(PhieuBauCu!$B$2&gt;7,IF(LEN($B928)=0,"",IF(AND($B928&gt;0,VALUE(SUBSTITUTE($B928,"8","0"))=$B928),1,0)),"")</f>
        <v/>
      </c>
      <c r="L928" s="5" t="str">
        <f>IF(PhieuBauCu!$B$2&gt;8,IF(LEN($B928)=0,"",IF(AND($B928&gt;0,VALUE(SUBSTITUTE($B928,"9","0"))=$B928),1,0)),"")</f>
        <v/>
      </c>
      <c r="M928" s="9">
        <f t="shared" si="29"/>
        <v>0</v>
      </c>
      <c r="N928" s="36">
        <f>IF(AND(M928&lt;=PhieuBauCu!$B$13,M928&gt;=1),1,0)</f>
        <v>0</v>
      </c>
    </row>
    <row r="929" spans="1:14" ht="28.5" customHeight="1">
      <c r="A929" s="2">
        <v>924</v>
      </c>
      <c r="B929" s="3"/>
      <c r="C929" s="48" t="str">
        <f t="shared" si="28"/>
        <v/>
      </c>
      <c r="D929" s="5" t="str">
        <f>IF(PhieuBauCu!$B$2&gt;0,IF(LEN($B929)=0,"",IF(AND($B929&gt;0,VALUE(SUBSTITUTE($B929,"1","0"))=$B929),1,0)),"")</f>
        <v/>
      </c>
      <c r="E929" s="5" t="str">
        <f>IF(PhieuBauCu!$B$2&gt;1,IF(LEN($B929)=0,"",IF(AND($B929&gt;0,VALUE(SUBSTITUTE($B929,"2","0"))=$B929),1,0)),"")</f>
        <v/>
      </c>
      <c r="F929" s="5" t="str">
        <f>IF(PhieuBauCu!$B$2&gt;2,IF(LEN($B929)=0,"",IF(AND($B929&gt;0,VALUE(SUBSTITUTE($B929,"3","0"))=$B929),1,0)),"")</f>
        <v/>
      </c>
      <c r="G929" s="5" t="str">
        <f>IF(PhieuBauCu!$B$2&gt;3,IF(LEN($B929)=0,"",IF(AND($B929&gt;0,VALUE(SUBSTITUTE($B929,"4","0"))=$B929),1,0)),"")</f>
        <v/>
      </c>
      <c r="H929" s="5" t="str">
        <f>IF(PhieuBauCu!$B$2&gt;4,IF(LEN($B929)=0,"",IF(AND($B929&gt;0,VALUE(SUBSTITUTE($B929,"5","0"))=$B929),1,0)),"")</f>
        <v/>
      </c>
      <c r="I929" s="5" t="str">
        <f>IF(PhieuBauCu!$B$2&gt;5,IF(LEN($B929)=0,"",IF(AND($B929&gt;0,VALUE(SUBSTITUTE($B929,"6","0"))=$B929),1,0)),"")</f>
        <v/>
      </c>
      <c r="J929" s="5" t="str">
        <f>IF(PhieuBauCu!$B$2&gt;6,IF(LEN($B929)=0,"",IF(AND($B929&gt;0,VALUE(SUBSTITUTE($B929,"7","0"))=$B929),1,0)),"")</f>
        <v/>
      </c>
      <c r="K929" s="5" t="str">
        <f>IF(PhieuBauCu!$B$2&gt;7,IF(LEN($B929)=0,"",IF(AND($B929&gt;0,VALUE(SUBSTITUTE($B929,"8","0"))=$B929),1,0)),"")</f>
        <v/>
      </c>
      <c r="L929" s="5" t="str">
        <f>IF(PhieuBauCu!$B$2&gt;8,IF(LEN($B929)=0,"",IF(AND($B929&gt;0,VALUE(SUBSTITUTE($B929,"9","0"))=$B929),1,0)),"")</f>
        <v/>
      </c>
      <c r="M929" s="9">
        <f t="shared" si="29"/>
        <v>0</v>
      </c>
      <c r="N929" s="36">
        <f>IF(AND(M929&lt;=PhieuBauCu!$B$13,M929&gt;=1),1,0)</f>
        <v>0</v>
      </c>
    </row>
    <row r="930" spans="1:14" ht="28.5" customHeight="1">
      <c r="A930" s="2">
        <v>925</v>
      </c>
      <c r="B930" s="3"/>
      <c r="C930" s="48" t="str">
        <f t="shared" si="28"/>
        <v/>
      </c>
      <c r="D930" s="5" t="str">
        <f>IF(PhieuBauCu!$B$2&gt;0,IF(LEN($B930)=0,"",IF(AND($B930&gt;0,VALUE(SUBSTITUTE($B930,"1","0"))=$B930),1,0)),"")</f>
        <v/>
      </c>
      <c r="E930" s="5" t="str">
        <f>IF(PhieuBauCu!$B$2&gt;1,IF(LEN($B930)=0,"",IF(AND($B930&gt;0,VALUE(SUBSTITUTE($B930,"2","0"))=$B930),1,0)),"")</f>
        <v/>
      </c>
      <c r="F930" s="5" t="str">
        <f>IF(PhieuBauCu!$B$2&gt;2,IF(LEN($B930)=0,"",IF(AND($B930&gt;0,VALUE(SUBSTITUTE($B930,"3","0"))=$B930),1,0)),"")</f>
        <v/>
      </c>
      <c r="G930" s="5" t="str">
        <f>IF(PhieuBauCu!$B$2&gt;3,IF(LEN($B930)=0,"",IF(AND($B930&gt;0,VALUE(SUBSTITUTE($B930,"4","0"))=$B930),1,0)),"")</f>
        <v/>
      </c>
      <c r="H930" s="5" t="str">
        <f>IF(PhieuBauCu!$B$2&gt;4,IF(LEN($B930)=0,"",IF(AND($B930&gt;0,VALUE(SUBSTITUTE($B930,"5","0"))=$B930),1,0)),"")</f>
        <v/>
      </c>
      <c r="I930" s="5" t="str">
        <f>IF(PhieuBauCu!$B$2&gt;5,IF(LEN($B930)=0,"",IF(AND($B930&gt;0,VALUE(SUBSTITUTE($B930,"6","0"))=$B930),1,0)),"")</f>
        <v/>
      </c>
      <c r="J930" s="5" t="str">
        <f>IF(PhieuBauCu!$B$2&gt;6,IF(LEN($B930)=0,"",IF(AND($B930&gt;0,VALUE(SUBSTITUTE($B930,"7","0"))=$B930),1,0)),"")</f>
        <v/>
      </c>
      <c r="K930" s="5" t="str">
        <f>IF(PhieuBauCu!$B$2&gt;7,IF(LEN($B930)=0,"",IF(AND($B930&gt;0,VALUE(SUBSTITUTE($B930,"8","0"))=$B930),1,0)),"")</f>
        <v/>
      </c>
      <c r="L930" s="5" t="str">
        <f>IF(PhieuBauCu!$B$2&gt;8,IF(LEN($B930)=0,"",IF(AND($B930&gt;0,VALUE(SUBSTITUTE($B930,"9","0"))=$B930),1,0)),"")</f>
        <v/>
      </c>
      <c r="M930" s="9">
        <f t="shared" si="29"/>
        <v>0</v>
      </c>
      <c r="N930" s="36">
        <f>IF(AND(M930&lt;=PhieuBauCu!$B$13,M930&gt;=1),1,0)</f>
        <v>0</v>
      </c>
    </row>
    <row r="931" spans="1:14" ht="28.5" customHeight="1">
      <c r="A931" s="2">
        <v>926</v>
      </c>
      <c r="B931" s="3"/>
      <c r="C931" s="48" t="str">
        <f t="shared" si="28"/>
        <v/>
      </c>
      <c r="D931" s="5" t="str">
        <f>IF(PhieuBauCu!$B$2&gt;0,IF(LEN($B931)=0,"",IF(AND($B931&gt;0,VALUE(SUBSTITUTE($B931,"1","0"))=$B931),1,0)),"")</f>
        <v/>
      </c>
      <c r="E931" s="5" t="str">
        <f>IF(PhieuBauCu!$B$2&gt;1,IF(LEN($B931)=0,"",IF(AND($B931&gt;0,VALUE(SUBSTITUTE($B931,"2","0"))=$B931),1,0)),"")</f>
        <v/>
      </c>
      <c r="F931" s="5" t="str">
        <f>IF(PhieuBauCu!$B$2&gt;2,IF(LEN($B931)=0,"",IF(AND($B931&gt;0,VALUE(SUBSTITUTE($B931,"3","0"))=$B931),1,0)),"")</f>
        <v/>
      </c>
      <c r="G931" s="5" t="str">
        <f>IF(PhieuBauCu!$B$2&gt;3,IF(LEN($B931)=0,"",IF(AND($B931&gt;0,VALUE(SUBSTITUTE($B931,"4","0"))=$B931),1,0)),"")</f>
        <v/>
      </c>
      <c r="H931" s="5" t="str">
        <f>IF(PhieuBauCu!$B$2&gt;4,IF(LEN($B931)=0,"",IF(AND($B931&gt;0,VALUE(SUBSTITUTE($B931,"5","0"))=$B931),1,0)),"")</f>
        <v/>
      </c>
      <c r="I931" s="5" t="str">
        <f>IF(PhieuBauCu!$B$2&gt;5,IF(LEN($B931)=0,"",IF(AND($B931&gt;0,VALUE(SUBSTITUTE($B931,"6","0"))=$B931),1,0)),"")</f>
        <v/>
      </c>
      <c r="J931" s="5" t="str">
        <f>IF(PhieuBauCu!$B$2&gt;6,IF(LEN($B931)=0,"",IF(AND($B931&gt;0,VALUE(SUBSTITUTE($B931,"7","0"))=$B931),1,0)),"")</f>
        <v/>
      </c>
      <c r="K931" s="5" t="str">
        <f>IF(PhieuBauCu!$B$2&gt;7,IF(LEN($B931)=0,"",IF(AND($B931&gt;0,VALUE(SUBSTITUTE($B931,"8","0"))=$B931),1,0)),"")</f>
        <v/>
      </c>
      <c r="L931" s="5" t="str">
        <f>IF(PhieuBauCu!$B$2&gt;8,IF(LEN($B931)=0,"",IF(AND($B931&gt;0,VALUE(SUBSTITUTE($B931,"9","0"))=$B931),1,0)),"")</f>
        <v/>
      </c>
      <c r="M931" s="9">
        <f t="shared" si="29"/>
        <v>0</v>
      </c>
      <c r="N931" s="36">
        <f>IF(AND(M931&lt;=PhieuBauCu!$B$13,M931&gt;=1),1,0)</f>
        <v>0</v>
      </c>
    </row>
    <row r="932" spans="1:14" ht="28.5" customHeight="1">
      <c r="A932" s="2">
        <v>927</v>
      </c>
      <c r="B932" s="3"/>
      <c r="C932" s="48" t="str">
        <f t="shared" si="28"/>
        <v/>
      </c>
      <c r="D932" s="5" t="str">
        <f>IF(PhieuBauCu!$B$2&gt;0,IF(LEN($B932)=0,"",IF(AND($B932&gt;0,VALUE(SUBSTITUTE($B932,"1","0"))=$B932),1,0)),"")</f>
        <v/>
      </c>
      <c r="E932" s="5" t="str">
        <f>IF(PhieuBauCu!$B$2&gt;1,IF(LEN($B932)=0,"",IF(AND($B932&gt;0,VALUE(SUBSTITUTE($B932,"2","0"))=$B932),1,0)),"")</f>
        <v/>
      </c>
      <c r="F932" s="5" t="str">
        <f>IF(PhieuBauCu!$B$2&gt;2,IF(LEN($B932)=0,"",IF(AND($B932&gt;0,VALUE(SUBSTITUTE($B932,"3","0"))=$B932),1,0)),"")</f>
        <v/>
      </c>
      <c r="G932" s="5" t="str">
        <f>IF(PhieuBauCu!$B$2&gt;3,IF(LEN($B932)=0,"",IF(AND($B932&gt;0,VALUE(SUBSTITUTE($B932,"4","0"))=$B932),1,0)),"")</f>
        <v/>
      </c>
      <c r="H932" s="5" t="str">
        <f>IF(PhieuBauCu!$B$2&gt;4,IF(LEN($B932)=0,"",IF(AND($B932&gt;0,VALUE(SUBSTITUTE($B932,"5","0"))=$B932),1,0)),"")</f>
        <v/>
      </c>
      <c r="I932" s="5" t="str">
        <f>IF(PhieuBauCu!$B$2&gt;5,IF(LEN($B932)=0,"",IF(AND($B932&gt;0,VALUE(SUBSTITUTE($B932,"6","0"))=$B932),1,0)),"")</f>
        <v/>
      </c>
      <c r="J932" s="5" t="str">
        <f>IF(PhieuBauCu!$B$2&gt;6,IF(LEN($B932)=0,"",IF(AND($B932&gt;0,VALUE(SUBSTITUTE($B932,"7","0"))=$B932),1,0)),"")</f>
        <v/>
      </c>
      <c r="K932" s="5" t="str">
        <f>IF(PhieuBauCu!$B$2&gt;7,IF(LEN($B932)=0,"",IF(AND($B932&gt;0,VALUE(SUBSTITUTE($B932,"8","0"))=$B932),1,0)),"")</f>
        <v/>
      </c>
      <c r="L932" s="5" t="str">
        <f>IF(PhieuBauCu!$B$2&gt;8,IF(LEN($B932)=0,"",IF(AND($B932&gt;0,VALUE(SUBSTITUTE($B932,"9","0"))=$B932),1,0)),"")</f>
        <v/>
      </c>
      <c r="M932" s="9">
        <f t="shared" si="29"/>
        <v>0</v>
      </c>
      <c r="N932" s="36">
        <f>IF(AND(M932&lt;=PhieuBauCu!$B$13,M932&gt;=1),1,0)</f>
        <v>0</v>
      </c>
    </row>
    <row r="933" spans="1:14" ht="28.5" customHeight="1">
      <c r="A933" s="2">
        <v>928</v>
      </c>
      <c r="B933" s="3"/>
      <c r="C933" s="48" t="str">
        <f t="shared" si="28"/>
        <v/>
      </c>
      <c r="D933" s="5" t="str">
        <f>IF(PhieuBauCu!$B$2&gt;0,IF(LEN($B933)=0,"",IF(AND($B933&gt;0,VALUE(SUBSTITUTE($B933,"1","0"))=$B933),1,0)),"")</f>
        <v/>
      </c>
      <c r="E933" s="5" t="str">
        <f>IF(PhieuBauCu!$B$2&gt;1,IF(LEN($B933)=0,"",IF(AND($B933&gt;0,VALUE(SUBSTITUTE($B933,"2","0"))=$B933),1,0)),"")</f>
        <v/>
      </c>
      <c r="F933" s="5" t="str">
        <f>IF(PhieuBauCu!$B$2&gt;2,IF(LEN($B933)=0,"",IF(AND($B933&gt;0,VALUE(SUBSTITUTE($B933,"3","0"))=$B933),1,0)),"")</f>
        <v/>
      </c>
      <c r="G933" s="5" t="str">
        <f>IF(PhieuBauCu!$B$2&gt;3,IF(LEN($B933)=0,"",IF(AND($B933&gt;0,VALUE(SUBSTITUTE($B933,"4","0"))=$B933),1,0)),"")</f>
        <v/>
      </c>
      <c r="H933" s="5" t="str">
        <f>IF(PhieuBauCu!$B$2&gt;4,IF(LEN($B933)=0,"",IF(AND($B933&gt;0,VALUE(SUBSTITUTE($B933,"5","0"))=$B933),1,0)),"")</f>
        <v/>
      </c>
      <c r="I933" s="5" t="str">
        <f>IF(PhieuBauCu!$B$2&gt;5,IF(LEN($B933)=0,"",IF(AND($B933&gt;0,VALUE(SUBSTITUTE($B933,"6","0"))=$B933),1,0)),"")</f>
        <v/>
      </c>
      <c r="J933" s="5" t="str">
        <f>IF(PhieuBauCu!$B$2&gt;6,IF(LEN($B933)=0,"",IF(AND($B933&gt;0,VALUE(SUBSTITUTE($B933,"7","0"))=$B933),1,0)),"")</f>
        <v/>
      </c>
      <c r="K933" s="5" t="str">
        <f>IF(PhieuBauCu!$B$2&gt;7,IF(LEN($B933)=0,"",IF(AND($B933&gt;0,VALUE(SUBSTITUTE($B933,"8","0"))=$B933),1,0)),"")</f>
        <v/>
      </c>
      <c r="L933" s="5" t="str">
        <f>IF(PhieuBauCu!$B$2&gt;8,IF(LEN($B933)=0,"",IF(AND($B933&gt;0,VALUE(SUBSTITUTE($B933,"9","0"))=$B933),1,0)),"")</f>
        <v/>
      </c>
      <c r="M933" s="9">
        <f t="shared" si="29"/>
        <v>0</v>
      </c>
      <c r="N933" s="36">
        <f>IF(AND(M933&lt;=PhieuBauCu!$B$13,M933&gt;=1),1,0)</f>
        <v>0</v>
      </c>
    </row>
    <row r="934" spans="1:14" ht="28.5" customHeight="1">
      <c r="A934" s="2">
        <v>929</v>
      </c>
      <c r="B934" s="3"/>
      <c r="C934" s="48" t="str">
        <f t="shared" si="28"/>
        <v/>
      </c>
      <c r="D934" s="5" t="str">
        <f>IF(PhieuBauCu!$B$2&gt;0,IF(LEN($B934)=0,"",IF(AND($B934&gt;0,VALUE(SUBSTITUTE($B934,"1","0"))=$B934),1,0)),"")</f>
        <v/>
      </c>
      <c r="E934" s="5" t="str">
        <f>IF(PhieuBauCu!$B$2&gt;1,IF(LEN($B934)=0,"",IF(AND($B934&gt;0,VALUE(SUBSTITUTE($B934,"2","0"))=$B934),1,0)),"")</f>
        <v/>
      </c>
      <c r="F934" s="5" t="str">
        <f>IF(PhieuBauCu!$B$2&gt;2,IF(LEN($B934)=0,"",IF(AND($B934&gt;0,VALUE(SUBSTITUTE($B934,"3","0"))=$B934),1,0)),"")</f>
        <v/>
      </c>
      <c r="G934" s="5" t="str">
        <f>IF(PhieuBauCu!$B$2&gt;3,IF(LEN($B934)=0,"",IF(AND($B934&gt;0,VALUE(SUBSTITUTE($B934,"4","0"))=$B934),1,0)),"")</f>
        <v/>
      </c>
      <c r="H934" s="5" t="str">
        <f>IF(PhieuBauCu!$B$2&gt;4,IF(LEN($B934)=0,"",IF(AND($B934&gt;0,VALUE(SUBSTITUTE($B934,"5","0"))=$B934),1,0)),"")</f>
        <v/>
      </c>
      <c r="I934" s="5" t="str">
        <f>IF(PhieuBauCu!$B$2&gt;5,IF(LEN($B934)=0,"",IF(AND($B934&gt;0,VALUE(SUBSTITUTE($B934,"6","0"))=$B934),1,0)),"")</f>
        <v/>
      </c>
      <c r="J934" s="5" t="str">
        <f>IF(PhieuBauCu!$B$2&gt;6,IF(LEN($B934)=0,"",IF(AND($B934&gt;0,VALUE(SUBSTITUTE($B934,"7","0"))=$B934),1,0)),"")</f>
        <v/>
      </c>
      <c r="K934" s="5" t="str">
        <f>IF(PhieuBauCu!$B$2&gt;7,IF(LEN($B934)=0,"",IF(AND($B934&gt;0,VALUE(SUBSTITUTE($B934,"8","0"))=$B934),1,0)),"")</f>
        <v/>
      </c>
      <c r="L934" s="5" t="str">
        <f>IF(PhieuBauCu!$B$2&gt;8,IF(LEN($B934)=0,"",IF(AND($B934&gt;0,VALUE(SUBSTITUTE($B934,"9","0"))=$B934),1,0)),"")</f>
        <v/>
      </c>
      <c r="M934" s="9">
        <f t="shared" si="29"/>
        <v>0</v>
      </c>
      <c r="N934" s="36">
        <f>IF(AND(M934&lt;=PhieuBauCu!$B$13,M934&gt;=1),1,0)</f>
        <v>0</v>
      </c>
    </row>
    <row r="935" spans="1:14" ht="28.5" customHeight="1">
      <c r="A935" s="2">
        <v>930</v>
      </c>
      <c r="B935" s="3"/>
      <c r="C935" s="48" t="str">
        <f t="shared" si="28"/>
        <v/>
      </c>
      <c r="D935" s="5" t="str">
        <f>IF(PhieuBauCu!$B$2&gt;0,IF(LEN($B935)=0,"",IF(AND($B935&gt;0,VALUE(SUBSTITUTE($B935,"1","0"))=$B935),1,0)),"")</f>
        <v/>
      </c>
      <c r="E935" s="5" t="str">
        <f>IF(PhieuBauCu!$B$2&gt;1,IF(LEN($B935)=0,"",IF(AND($B935&gt;0,VALUE(SUBSTITUTE($B935,"2","0"))=$B935),1,0)),"")</f>
        <v/>
      </c>
      <c r="F935" s="5" t="str">
        <f>IF(PhieuBauCu!$B$2&gt;2,IF(LEN($B935)=0,"",IF(AND($B935&gt;0,VALUE(SUBSTITUTE($B935,"3","0"))=$B935),1,0)),"")</f>
        <v/>
      </c>
      <c r="G935" s="5" t="str">
        <f>IF(PhieuBauCu!$B$2&gt;3,IF(LEN($B935)=0,"",IF(AND($B935&gt;0,VALUE(SUBSTITUTE($B935,"4","0"))=$B935),1,0)),"")</f>
        <v/>
      </c>
      <c r="H935" s="5" t="str">
        <f>IF(PhieuBauCu!$B$2&gt;4,IF(LEN($B935)=0,"",IF(AND($B935&gt;0,VALUE(SUBSTITUTE($B935,"5","0"))=$B935),1,0)),"")</f>
        <v/>
      </c>
      <c r="I935" s="5" t="str">
        <f>IF(PhieuBauCu!$B$2&gt;5,IF(LEN($B935)=0,"",IF(AND($B935&gt;0,VALUE(SUBSTITUTE($B935,"6","0"))=$B935),1,0)),"")</f>
        <v/>
      </c>
      <c r="J935" s="5" t="str">
        <f>IF(PhieuBauCu!$B$2&gt;6,IF(LEN($B935)=0,"",IF(AND($B935&gt;0,VALUE(SUBSTITUTE($B935,"7","0"))=$B935),1,0)),"")</f>
        <v/>
      </c>
      <c r="K935" s="5" t="str">
        <f>IF(PhieuBauCu!$B$2&gt;7,IF(LEN($B935)=0,"",IF(AND($B935&gt;0,VALUE(SUBSTITUTE($B935,"8","0"))=$B935),1,0)),"")</f>
        <v/>
      </c>
      <c r="L935" s="5" t="str">
        <f>IF(PhieuBauCu!$B$2&gt;8,IF(LEN($B935)=0,"",IF(AND($B935&gt;0,VALUE(SUBSTITUTE($B935,"9","0"))=$B935),1,0)),"")</f>
        <v/>
      </c>
      <c r="M935" s="9">
        <f t="shared" si="29"/>
        <v>0</v>
      </c>
      <c r="N935" s="36">
        <f>IF(AND(M935&lt;=PhieuBauCu!$B$13,M935&gt;=1),1,0)</f>
        <v>0</v>
      </c>
    </row>
    <row r="936" spans="1:14" ht="28.5" customHeight="1">
      <c r="A936" s="2">
        <v>931</v>
      </c>
      <c r="B936" s="3"/>
      <c r="C936" s="48" t="str">
        <f t="shared" si="28"/>
        <v/>
      </c>
      <c r="D936" s="5" t="str">
        <f>IF(PhieuBauCu!$B$2&gt;0,IF(LEN($B936)=0,"",IF(AND($B936&gt;0,VALUE(SUBSTITUTE($B936,"1","0"))=$B936),1,0)),"")</f>
        <v/>
      </c>
      <c r="E936" s="5" t="str">
        <f>IF(PhieuBauCu!$B$2&gt;1,IF(LEN($B936)=0,"",IF(AND($B936&gt;0,VALUE(SUBSTITUTE($B936,"2","0"))=$B936),1,0)),"")</f>
        <v/>
      </c>
      <c r="F936" s="5" t="str">
        <f>IF(PhieuBauCu!$B$2&gt;2,IF(LEN($B936)=0,"",IF(AND($B936&gt;0,VALUE(SUBSTITUTE($B936,"3","0"))=$B936),1,0)),"")</f>
        <v/>
      </c>
      <c r="G936" s="5" t="str">
        <f>IF(PhieuBauCu!$B$2&gt;3,IF(LEN($B936)=0,"",IF(AND($B936&gt;0,VALUE(SUBSTITUTE($B936,"4","0"))=$B936),1,0)),"")</f>
        <v/>
      </c>
      <c r="H936" s="5" t="str">
        <f>IF(PhieuBauCu!$B$2&gt;4,IF(LEN($B936)=0,"",IF(AND($B936&gt;0,VALUE(SUBSTITUTE($B936,"5","0"))=$B936),1,0)),"")</f>
        <v/>
      </c>
      <c r="I936" s="5" t="str">
        <f>IF(PhieuBauCu!$B$2&gt;5,IF(LEN($B936)=0,"",IF(AND($B936&gt;0,VALUE(SUBSTITUTE($B936,"6","0"))=$B936),1,0)),"")</f>
        <v/>
      </c>
      <c r="J936" s="5" t="str">
        <f>IF(PhieuBauCu!$B$2&gt;6,IF(LEN($B936)=0,"",IF(AND($B936&gt;0,VALUE(SUBSTITUTE($B936,"7","0"))=$B936),1,0)),"")</f>
        <v/>
      </c>
      <c r="K936" s="5" t="str">
        <f>IF(PhieuBauCu!$B$2&gt;7,IF(LEN($B936)=0,"",IF(AND($B936&gt;0,VALUE(SUBSTITUTE($B936,"8","0"))=$B936),1,0)),"")</f>
        <v/>
      </c>
      <c r="L936" s="5" t="str">
        <f>IF(PhieuBauCu!$B$2&gt;8,IF(LEN($B936)=0,"",IF(AND($B936&gt;0,VALUE(SUBSTITUTE($B936,"9","0"))=$B936),1,0)),"")</f>
        <v/>
      </c>
      <c r="M936" s="9">
        <f t="shared" si="29"/>
        <v>0</v>
      </c>
      <c r="N936" s="36">
        <f>IF(AND(M936&lt;=PhieuBauCu!$B$13,M936&gt;=1),1,0)</f>
        <v>0</v>
      </c>
    </row>
    <row r="937" spans="1:14" ht="28.5" customHeight="1">
      <c r="A937" s="2">
        <v>932</v>
      </c>
      <c r="B937" s="3"/>
      <c r="C937" s="48" t="str">
        <f t="shared" si="28"/>
        <v/>
      </c>
      <c r="D937" s="5" t="str">
        <f>IF(PhieuBauCu!$B$2&gt;0,IF(LEN($B937)=0,"",IF(AND($B937&gt;0,VALUE(SUBSTITUTE($B937,"1","0"))=$B937),1,0)),"")</f>
        <v/>
      </c>
      <c r="E937" s="5" t="str">
        <f>IF(PhieuBauCu!$B$2&gt;1,IF(LEN($B937)=0,"",IF(AND($B937&gt;0,VALUE(SUBSTITUTE($B937,"2","0"))=$B937),1,0)),"")</f>
        <v/>
      </c>
      <c r="F937" s="5" t="str">
        <f>IF(PhieuBauCu!$B$2&gt;2,IF(LEN($B937)=0,"",IF(AND($B937&gt;0,VALUE(SUBSTITUTE($B937,"3","0"))=$B937),1,0)),"")</f>
        <v/>
      </c>
      <c r="G937" s="5" t="str">
        <f>IF(PhieuBauCu!$B$2&gt;3,IF(LEN($B937)=0,"",IF(AND($B937&gt;0,VALUE(SUBSTITUTE($B937,"4","0"))=$B937),1,0)),"")</f>
        <v/>
      </c>
      <c r="H937" s="5" t="str">
        <f>IF(PhieuBauCu!$B$2&gt;4,IF(LEN($B937)=0,"",IF(AND($B937&gt;0,VALUE(SUBSTITUTE($B937,"5","0"))=$B937),1,0)),"")</f>
        <v/>
      </c>
      <c r="I937" s="5" t="str">
        <f>IF(PhieuBauCu!$B$2&gt;5,IF(LEN($B937)=0,"",IF(AND($B937&gt;0,VALUE(SUBSTITUTE($B937,"6","0"))=$B937),1,0)),"")</f>
        <v/>
      </c>
      <c r="J937" s="5" t="str">
        <f>IF(PhieuBauCu!$B$2&gt;6,IF(LEN($B937)=0,"",IF(AND($B937&gt;0,VALUE(SUBSTITUTE($B937,"7","0"))=$B937),1,0)),"")</f>
        <v/>
      </c>
      <c r="K937" s="5" t="str">
        <f>IF(PhieuBauCu!$B$2&gt;7,IF(LEN($B937)=0,"",IF(AND($B937&gt;0,VALUE(SUBSTITUTE($B937,"8","0"))=$B937),1,0)),"")</f>
        <v/>
      </c>
      <c r="L937" s="5" t="str">
        <f>IF(PhieuBauCu!$B$2&gt;8,IF(LEN($B937)=0,"",IF(AND($B937&gt;0,VALUE(SUBSTITUTE($B937,"9","0"))=$B937),1,0)),"")</f>
        <v/>
      </c>
      <c r="M937" s="9">
        <f t="shared" si="29"/>
        <v>0</v>
      </c>
      <c r="N937" s="36">
        <f>IF(AND(M937&lt;=PhieuBauCu!$B$13,M937&gt;=1),1,0)</f>
        <v>0</v>
      </c>
    </row>
    <row r="938" spans="1:14" ht="28.5" customHeight="1">
      <c r="A938" s="2">
        <v>933</v>
      </c>
      <c r="B938" s="3"/>
      <c r="C938" s="48" t="str">
        <f t="shared" si="28"/>
        <v/>
      </c>
      <c r="D938" s="5" t="str">
        <f>IF(PhieuBauCu!$B$2&gt;0,IF(LEN($B938)=0,"",IF(AND($B938&gt;0,VALUE(SUBSTITUTE($B938,"1","0"))=$B938),1,0)),"")</f>
        <v/>
      </c>
      <c r="E938" s="5" t="str">
        <f>IF(PhieuBauCu!$B$2&gt;1,IF(LEN($B938)=0,"",IF(AND($B938&gt;0,VALUE(SUBSTITUTE($B938,"2","0"))=$B938),1,0)),"")</f>
        <v/>
      </c>
      <c r="F938" s="5" t="str">
        <f>IF(PhieuBauCu!$B$2&gt;2,IF(LEN($B938)=0,"",IF(AND($B938&gt;0,VALUE(SUBSTITUTE($B938,"3","0"))=$B938),1,0)),"")</f>
        <v/>
      </c>
      <c r="G938" s="5" t="str">
        <f>IF(PhieuBauCu!$B$2&gt;3,IF(LEN($B938)=0,"",IF(AND($B938&gt;0,VALUE(SUBSTITUTE($B938,"4","0"))=$B938),1,0)),"")</f>
        <v/>
      </c>
      <c r="H938" s="5" t="str">
        <f>IF(PhieuBauCu!$B$2&gt;4,IF(LEN($B938)=0,"",IF(AND($B938&gt;0,VALUE(SUBSTITUTE($B938,"5","0"))=$B938),1,0)),"")</f>
        <v/>
      </c>
      <c r="I938" s="5" t="str">
        <f>IF(PhieuBauCu!$B$2&gt;5,IF(LEN($B938)=0,"",IF(AND($B938&gt;0,VALUE(SUBSTITUTE($B938,"6","0"))=$B938),1,0)),"")</f>
        <v/>
      </c>
      <c r="J938" s="5" t="str">
        <f>IF(PhieuBauCu!$B$2&gt;6,IF(LEN($B938)=0,"",IF(AND($B938&gt;0,VALUE(SUBSTITUTE($B938,"7","0"))=$B938),1,0)),"")</f>
        <v/>
      </c>
      <c r="K938" s="5" t="str">
        <f>IF(PhieuBauCu!$B$2&gt;7,IF(LEN($B938)=0,"",IF(AND($B938&gt;0,VALUE(SUBSTITUTE($B938,"8","0"))=$B938),1,0)),"")</f>
        <v/>
      </c>
      <c r="L938" s="5" t="str">
        <f>IF(PhieuBauCu!$B$2&gt;8,IF(LEN($B938)=0,"",IF(AND($B938&gt;0,VALUE(SUBSTITUTE($B938,"9","0"))=$B938),1,0)),"")</f>
        <v/>
      </c>
      <c r="M938" s="9">
        <f t="shared" si="29"/>
        <v>0</v>
      </c>
      <c r="N938" s="36">
        <f>IF(AND(M938&lt;=PhieuBauCu!$B$13,M938&gt;=1),1,0)</f>
        <v>0</v>
      </c>
    </row>
    <row r="939" spans="1:14" ht="28.5" customHeight="1">
      <c r="A939" s="2">
        <v>934</v>
      </c>
      <c r="B939" s="3"/>
      <c r="C939" s="48" t="str">
        <f t="shared" si="28"/>
        <v/>
      </c>
      <c r="D939" s="5" t="str">
        <f>IF(PhieuBauCu!$B$2&gt;0,IF(LEN($B939)=0,"",IF(AND($B939&gt;0,VALUE(SUBSTITUTE($B939,"1","0"))=$B939),1,0)),"")</f>
        <v/>
      </c>
      <c r="E939" s="5" t="str">
        <f>IF(PhieuBauCu!$B$2&gt;1,IF(LEN($B939)=0,"",IF(AND($B939&gt;0,VALUE(SUBSTITUTE($B939,"2","0"))=$B939),1,0)),"")</f>
        <v/>
      </c>
      <c r="F939" s="5" t="str">
        <f>IF(PhieuBauCu!$B$2&gt;2,IF(LEN($B939)=0,"",IF(AND($B939&gt;0,VALUE(SUBSTITUTE($B939,"3","0"))=$B939),1,0)),"")</f>
        <v/>
      </c>
      <c r="G939" s="5" t="str">
        <f>IF(PhieuBauCu!$B$2&gt;3,IF(LEN($B939)=0,"",IF(AND($B939&gt;0,VALUE(SUBSTITUTE($B939,"4","0"))=$B939),1,0)),"")</f>
        <v/>
      </c>
      <c r="H939" s="5" t="str">
        <f>IF(PhieuBauCu!$B$2&gt;4,IF(LEN($B939)=0,"",IF(AND($B939&gt;0,VALUE(SUBSTITUTE($B939,"5","0"))=$B939),1,0)),"")</f>
        <v/>
      </c>
      <c r="I939" s="5" t="str">
        <f>IF(PhieuBauCu!$B$2&gt;5,IF(LEN($B939)=0,"",IF(AND($B939&gt;0,VALUE(SUBSTITUTE($B939,"6","0"))=$B939),1,0)),"")</f>
        <v/>
      </c>
      <c r="J939" s="5" t="str">
        <f>IF(PhieuBauCu!$B$2&gt;6,IF(LEN($B939)=0,"",IF(AND($B939&gt;0,VALUE(SUBSTITUTE($B939,"7","0"))=$B939),1,0)),"")</f>
        <v/>
      </c>
      <c r="K939" s="5" t="str">
        <f>IF(PhieuBauCu!$B$2&gt;7,IF(LEN($B939)=0,"",IF(AND($B939&gt;0,VALUE(SUBSTITUTE($B939,"8","0"))=$B939),1,0)),"")</f>
        <v/>
      </c>
      <c r="L939" s="5" t="str">
        <f>IF(PhieuBauCu!$B$2&gt;8,IF(LEN($B939)=0,"",IF(AND($B939&gt;0,VALUE(SUBSTITUTE($B939,"9","0"))=$B939),1,0)),"")</f>
        <v/>
      </c>
      <c r="M939" s="9">
        <f t="shared" si="29"/>
        <v>0</v>
      </c>
      <c r="N939" s="36">
        <f>IF(AND(M939&lt;=PhieuBauCu!$B$13,M939&gt;=1),1,0)</f>
        <v>0</v>
      </c>
    </row>
    <row r="940" spans="1:14" ht="28.5" customHeight="1">
      <c r="A940" s="2">
        <v>935</v>
      </c>
      <c r="B940" s="3"/>
      <c r="C940" s="48" t="str">
        <f t="shared" si="28"/>
        <v/>
      </c>
      <c r="D940" s="5" t="str">
        <f>IF(PhieuBauCu!$B$2&gt;0,IF(LEN($B940)=0,"",IF(AND($B940&gt;0,VALUE(SUBSTITUTE($B940,"1","0"))=$B940),1,0)),"")</f>
        <v/>
      </c>
      <c r="E940" s="5" t="str">
        <f>IF(PhieuBauCu!$B$2&gt;1,IF(LEN($B940)=0,"",IF(AND($B940&gt;0,VALUE(SUBSTITUTE($B940,"2","0"))=$B940),1,0)),"")</f>
        <v/>
      </c>
      <c r="F940" s="5" t="str">
        <f>IF(PhieuBauCu!$B$2&gt;2,IF(LEN($B940)=0,"",IF(AND($B940&gt;0,VALUE(SUBSTITUTE($B940,"3","0"))=$B940),1,0)),"")</f>
        <v/>
      </c>
      <c r="G940" s="5" t="str">
        <f>IF(PhieuBauCu!$B$2&gt;3,IF(LEN($B940)=0,"",IF(AND($B940&gt;0,VALUE(SUBSTITUTE($B940,"4","0"))=$B940),1,0)),"")</f>
        <v/>
      </c>
      <c r="H940" s="5" t="str">
        <f>IF(PhieuBauCu!$B$2&gt;4,IF(LEN($B940)=0,"",IF(AND($B940&gt;0,VALUE(SUBSTITUTE($B940,"5","0"))=$B940),1,0)),"")</f>
        <v/>
      </c>
      <c r="I940" s="5" t="str">
        <f>IF(PhieuBauCu!$B$2&gt;5,IF(LEN($B940)=0,"",IF(AND($B940&gt;0,VALUE(SUBSTITUTE($B940,"6","0"))=$B940),1,0)),"")</f>
        <v/>
      </c>
      <c r="J940" s="5" t="str">
        <f>IF(PhieuBauCu!$B$2&gt;6,IF(LEN($B940)=0,"",IF(AND($B940&gt;0,VALUE(SUBSTITUTE($B940,"7","0"))=$B940),1,0)),"")</f>
        <v/>
      </c>
      <c r="K940" s="5" t="str">
        <f>IF(PhieuBauCu!$B$2&gt;7,IF(LEN($B940)=0,"",IF(AND($B940&gt;0,VALUE(SUBSTITUTE($B940,"8","0"))=$B940),1,0)),"")</f>
        <v/>
      </c>
      <c r="L940" s="5" t="str">
        <f>IF(PhieuBauCu!$B$2&gt;8,IF(LEN($B940)=0,"",IF(AND($B940&gt;0,VALUE(SUBSTITUTE($B940,"9","0"))=$B940),1,0)),"")</f>
        <v/>
      </c>
      <c r="M940" s="9">
        <f t="shared" si="29"/>
        <v>0</v>
      </c>
      <c r="N940" s="36">
        <f>IF(AND(M940&lt;=PhieuBauCu!$B$13,M940&gt;=1),1,0)</f>
        <v>0</v>
      </c>
    </row>
    <row r="941" spans="1:14" ht="28.5" customHeight="1">
      <c r="A941" s="2">
        <v>936</v>
      </c>
      <c r="B941" s="3"/>
      <c r="C941" s="48" t="str">
        <f t="shared" si="28"/>
        <v/>
      </c>
      <c r="D941" s="5" t="str">
        <f>IF(PhieuBauCu!$B$2&gt;0,IF(LEN($B941)=0,"",IF(AND($B941&gt;0,VALUE(SUBSTITUTE($B941,"1","0"))=$B941),1,0)),"")</f>
        <v/>
      </c>
      <c r="E941" s="5" t="str">
        <f>IF(PhieuBauCu!$B$2&gt;1,IF(LEN($B941)=0,"",IF(AND($B941&gt;0,VALUE(SUBSTITUTE($B941,"2","0"))=$B941),1,0)),"")</f>
        <v/>
      </c>
      <c r="F941" s="5" t="str">
        <f>IF(PhieuBauCu!$B$2&gt;2,IF(LEN($B941)=0,"",IF(AND($B941&gt;0,VALUE(SUBSTITUTE($B941,"3","0"))=$B941),1,0)),"")</f>
        <v/>
      </c>
      <c r="G941" s="5" t="str">
        <f>IF(PhieuBauCu!$B$2&gt;3,IF(LEN($B941)=0,"",IF(AND($B941&gt;0,VALUE(SUBSTITUTE($B941,"4","0"))=$B941),1,0)),"")</f>
        <v/>
      </c>
      <c r="H941" s="5" t="str">
        <f>IF(PhieuBauCu!$B$2&gt;4,IF(LEN($B941)=0,"",IF(AND($B941&gt;0,VALUE(SUBSTITUTE($B941,"5","0"))=$B941),1,0)),"")</f>
        <v/>
      </c>
      <c r="I941" s="5" t="str">
        <f>IF(PhieuBauCu!$B$2&gt;5,IF(LEN($B941)=0,"",IF(AND($B941&gt;0,VALUE(SUBSTITUTE($B941,"6","0"))=$B941),1,0)),"")</f>
        <v/>
      </c>
      <c r="J941" s="5" t="str">
        <f>IF(PhieuBauCu!$B$2&gt;6,IF(LEN($B941)=0,"",IF(AND($B941&gt;0,VALUE(SUBSTITUTE($B941,"7","0"))=$B941),1,0)),"")</f>
        <v/>
      </c>
      <c r="K941" s="5" t="str">
        <f>IF(PhieuBauCu!$B$2&gt;7,IF(LEN($B941)=0,"",IF(AND($B941&gt;0,VALUE(SUBSTITUTE($B941,"8","0"))=$B941),1,0)),"")</f>
        <v/>
      </c>
      <c r="L941" s="5" t="str">
        <f>IF(PhieuBauCu!$B$2&gt;8,IF(LEN($B941)=0,"",IF(AND($B941&gt;0,VALUE(SUBSTITUTE($B941,"9","0"))=$B941),1,0)),"")</f>
        <v/>
      </c>
      <c r="M941" s="9">
        <f t="shared" si="29"/>
        <v>0</v>
      </c>
      <c r="N941" s="36">
        <f>IF(AND(M941&lt;=PhieuBauCu!$B$13,M941&gt;=1),1,0)</f>
        <v>0</v>
      </c>
    </row>
    <row r="942" spans="1:14" ht="28.5" customHeight="1">
      <c r="A942" s="2">
        <v>937</v>
      </c>
      <c r="B942" s="3"/>
      <c r="C942" s="48" t="str">
        <f t="shared" si="28"/>
        <v/>
      </c>
      <c r="D942" s="5" t="str">
        <f>IF(PhieuBauCu!$B$2&gt;0,IF(LEN($B942)=0,"",IF(AND($B942&gt;0,VALUE(SUBSTITUTE($B942,"1","0"))=$B942),1,0)),"")</f>
        <v/>
      </c>
      <c r="E942" s="5" t="str">
        <f>IF(PhieuBauCu!$B$2&gt;1,IF(LEN($B942)=0,"",IF(AND($B942&gt;0,VALUE(SUBSTITUTE($B942,"2","0"))=$B942),1,0)),"")</f>
        <v/>
      </c>
      <c r="F942" s="5" t="str">
        <f>IF(PhieuBauCu!$B$2&gt;2,IF(LEN($B942)=0,"",IF(AND($B942&gt;0,VALUE(SUBSTITUTE($B942,"3","0"))=$B942),1,0)),"")</f>
        <v/>
      </c>
      <c r="G942" s="5" t="str">
        <f>IF(PhieuBauCu!$B$2&gt;3,IF(LEN($B942)=0,"",IF(AND($B942&gt;0,VALUE(SUBSTITUTE($B942,"4","0"))=$B942),1,0)),"")</f>
        <v/>
      </c>
      <c r="H942" s="5" t="str">
        <f>IF(PhieuBauCu!$B$2&gt;4,IF(LEN($B942)=0,"",IF(AND($B942&gt;0,VALUE(SUBSTITUTE($B942,"5","0"))=$B942),1,0)),"")</f>
        <v/>
      </c>
      <c r="I942" s="5" t="str">
        <f>IF(PhieuBauCu!$B$2&gt;5,IF(LEN($B942)=0,"",IF(AND($B942&gt;0,VALUE(SUBSTITUTE($B942,"6","0"))=$B942),1,0)),"")</f>
        <v/>
      </c>
      <c r="J942" s="5" t="str">
        <f>IF(PhieuBauCu!$B$2&gt;6,IF(LEN($B942)=0,"",IF(AND($B942&gt;0,VALUE(SUBSTITUTE($B942,"7","0"))=$B942),1,0)),"")</f>
        <v/>
      </c>
      <c r="K942" s="5" t="str">
        <f>IF(PhieuBauCu!$B$2&gt;7,IF(LEN($B942)=0,"",IF(AND($B942&gt;0,VALUE(SUBSTITUTE($B942,"8","0"))=$B942),1,0)),"")</f>
        <v/>
      </c>
      <c r="L942" s="5" t="str">
        <f>IF(PhieuBauCu!$B$2&gt;8,IF(LEN($B942)=0,"",IF(AND($B942&gt;0,VALUE(SUBSTITUTE($B942,"9","0"))=$B942),1,0)),"")</f>
        <v/>
      </c>
      <c r="M942" s="9">
        <f t="shared" si="29"/>
        <v>0</v>
      </c>
      <c r="N942" s="36">
        <f>IF(AND(M942&lt;=PhieuBauCu!$B$13,M942&gt;=1),1,0)</f>
        <v>0</v>
      </c>
    </row>
    <row r="943" spans="1:14" ht="28.5" customHeight="1">
      <c r="A943" s="2">
        <v>938</v>
      </c>
      <c r="B943" s="3"/>
      <c r="C943" s="48" t="str">
        <f t="shared" si="28"/>
        <v/>
      </c>
      <c r="D943" s="5" t="str">
        <f>IF(PhieuBauCu!$B$2&gt;0,IF(LEN($B943)=0,"",IF(AND($B943&gt;0,VALUE(SUBSTITUTE($B943,"1","0"))=$B943),1,0)),"")</f>
        <v/>
      </c>
      <c r="E943" s="5" t="str">
        <f>IF(PhieuBauCu!$B$2&gt;1,IF(LEN($B943)=0,"",IF(AND($B943&gt;0,VALUE(SUBSTITUTE($B943,"2","0"))=$B943),1,0)),"")</f>
        <v/>
      </c>
      <c r="F943" s="5" t="str">
        <f>IF(PhieuBauCu!$B$2&gt;2,IF(LEN($B943)=0,"",IF(AND($B943&gt;0,VALUE(SUBSTITUTE($B943,"3","0"))=$B943),1,0)),"")</f>
        <v/>
      </c>
      <c r="G943" s="5" t="str">
        <f>IF(PhieuBauCu!$B$2&gt;3,IF(LEN($B943)=0,"",IF(AND($B943&gt;0,VALUE(SUBSTITUTE($B943,"4","0"))=$B943),1,0)),"")</f>
        <v/>
      </c>
      <c r="H943" s="5" t="str">
        <f>IF(PhieuBauCu!$B$2&gt;4,IF(LEN($B943)=0,"",IF(AND($B943&gt;0,VALUE(SUBSTITUTE($B943,"5","0"))=$B943),1,0)),"")</f>
        <v/>
      </c>
      <c r="I943" s="5" t="str">
        <f>IF(PhieuBauCu!$B$2&gt;5,IF(LEN($B943)=0,"",IF(AND($B943&gt;0,VALUE(SUBSTITUTE($B943,"6","0"))=$B943),1,0)),"")</f>
        <v/>
      </c>
      <c r="J943" s="5" t="str">
        <f>IF(PhieuBauCu!$B$2&gt;6,IF(LEN($B943)=0,"",IF(AND($B943&gt;0,VALUE(SUBSTITUTE($B943,"7","0"))=$B943),1,0)),"")</f>
        <v/>
      </c>
      <c r="K943" s="5" t="str">
        <f>IF(PhieuBauCu!$B$2&gt;7,IF(LEN($B943)=0,"",IF(AND($B943&gt;0,VALUE(SUBSTITUTE($B943,"8","0"))=$B943),1,0)),"")</f>
        <v/>
      </c>
      <c r="L943" s="5" t="str">
        <f>IF(PhieuBauCu!$B$2&gt;8,IF(LEN($B943)=0,"",IF(AND($B943&gt;0,VALUE(SUBSTITUTE($B943,"9","0"))=$B943),1,0)),"")</f>
        <v/>
      </c>
      <c r="M943" s="9">
        <f t="shared" si="29"/>
        <v>0</v>
      </c>
      <c r="N943" s="36">
        <f>IF(AND(M943&lt;=PhieuBauCu!$B$13,M943&gt;=1),1,0)</f>
        <v>0</v>
      </c>
    </row>
    <row r="944" spans="1:14" ht="28.5" customHeight="1">
      <c r="A944" s="2">
        <v>939</v>
      </c>
      <c r="B944" s="3"/>
      <c r="C944" s="48" t="str">
        <f t="shared" si="28"/>
        <v/>
      </c>
      <c r="D944" s="5" t="str">
        <f>IF(PhieuBauCu!$B$2&gt;0,IF(LEN($B944)=0,"",IF(AND($B944&gt;0,VALUE(SUBSTITUTE($B944,"1","0"))=$B944),1,0)),"")</f>
        <v/>
      </c>
      <c r="E944" s="5" t="str">
        <f>IF(PhieuBauCu!$B$2&gt;1,IF(LEN($B944)=0,"",IF(AND($B944&gt;0,VALUE(SUBSTITUTE($B944,"2","0"))=$B944),1,0)),"")</f>
        <v/>
      </c>
      <c r="F944" s="5" t="str">
        <f>IF(PhieuBauCu!$B$2&gt;2,IF(LEN($B944)=0,"",IF(AND($B944&gt;0,VALUE(SUBSTITUTE($B944,"3","0"))=$B944),1,0)),"")</f>
        <v/>
      </c>
      <c r="G944" s="5" t="str">
        <f>IF(PhieuBauCu!$B$2&gt;3,IF(LEN($B944)=0,"",IF(AND($B944&gt;0,VALUE(SUBSTITUTE($B944,"4","0"))=$B944),1,0)),"")</f>
        <v/>
      </c>
      <c r="H944" s="5" t="str">
        <f>IF(PhieuBauCu!$B$2&gt;4,IF(LEN($B944)=0,"",IF(AND($B944&gt;0,VALUE(SUBSTITUTE($B944,"5","0"))=$B944),1,0)),"")</f>
        <v/>
      </c>
      <c r="I944" s="5" t="str">
        <f>IF(PhieuBauCu!$B$2&gt;5,IF(LEN($B944)=0,"",IF(AND($B944&gt;0,VALUE(SUBSTITUTE($B944,"6","0"))=$B944),1,0)),"")</f>
        <v/>
      </c>
      <c r="J944" s="5" t="str">
        <f>IF(PhieuBauCu!$B$2&gt;6,IF(LEN($B944)=0,"",IF(AND($B944&gt;0,VALUE(SUBSTITUTE($B944,"7","0"))=$B944),1,0)),"")</f>
        <v/>
      </c>
      <c r="K944" s="5" t="str">
        <f>IF(PhieuBauCu!$B$2&gt;7,IF(LEN($B944)=0,"",IF(AND($B944&gt;0,VALUE(SUBSTITUTE($B944,"8","0"))=$B944),1,0)),"")</f>
        <v/>
      </c>
      <c r="L944" s="5" t="str">
        <f>IF(PhieuBauCu!$B$2&gt;8,IF(LEN($B944)=0,"",IF(AND($B944&gt;0,VALUE(SUBSTITUTE($B944,"9","0"))=$B944),1,0)),"")</f>
        <v/>
      </c>
      <c r="M944" s="9">
        <f t="shared" si="29"/>
        <v>0</v>
      </c>
      <c r="N944" s="36">
        <f>IF(AND(M944&lt;=PhieuBauCu!$B$13,M944&gt;=1),1,0)</f>
        <v>0</v>
      </c>
    </row>
    <row r="945" spans="1:14" ht="28.5" customHeight="1">
      <c r="A945" s="2">
        <v>940</v>
      </c>
      <c r="B945" s="3"/>
      <c r="C945" s="48" t="str">
        <f t="shared" si="28"/>
        <v/>
      </c>
      <c r="D945" s="5" t="str">
        <f>IF(PhieuBauCu!$B$2&gt;0,IF(LEN($B945)=0,"",IF(AND($B945&gt;0,VALUE(SUBSTITUTE($B945,"1","0"))=$B945),1,0)),"")</f>
        <v/>
      </c>
      <c r="E945" s="5" t="str">
        <f>IF(PhieuBauCu!$B$2&gt;1,IF(LEN($B945)=0,"",IF(AND($B945&gt;0,VALUE(SUBSTITUTE($B945,"2","0"))=$B945),1,0)),"")</f>
        <v/>
      </c>
      <c r="F945" s="5" t="str">
        <f>IF(PhieuBauCu!$B$2&gt;2,IF(LEN($B945)=0,"",IF(AND($B945&gt;0,VALUE(SUBSTITUTE($B945,"3","0"))=$B945),1,0)),"")</f>
        <v/>
      </c>
      <c r="G945" s="5" t="str">
        <f>IF(PhieuBauCu!$B$2&gt;3,IF(LEN($B945)=0,"",IF(AND($B945&gt;0,VALUE(SUBSTITUTE($B945,"4","0"))=$B945),1,0)),"")</f>
        <v/>
      </c>
      <c r="H945" s="5" t="str">
        <f>IF(PhieuBauCu!$B$2&gt;4,IF(LEN($B945)=0,"",IF(AND($B945&gt;0,VALUE(SUBSTITUTE($B945,"5","0"))=$B945),1,0)),"")</f>
        <v/>
      </c>
      <c r="I945" s="5" t="str">
        <f>IF(PhieuBauCu!$B$2&gt;5,IF(LEN($B945)=0,"",IF(AND($B945&gt;0,VALUE(SUBSTITUTE($B945,"6","0"))=$B945),1,0)),"")</f>
        <v/>
      </c>
      <c r="J945" s="5" t="str">
        <f>IF(PhieuBauCu!$B$2&gt;6,IF(LEN($B945)=0,"",IF(AND($B945&gt;0,VALUE(SUBSTITUTE($B945,"7","0"))=$B945),1,0)),"")</f>
        <v/>
      </c>
      <c r="K945" s="5" t="str">
        <f>IF(PhieuBauCu!$B$2&gt;7,IF(LEN($B945)=0,"",IF(AND($B945&gt;0,VALUE(SUBSTITUTE($B945,"8","0"))=$B945),1,0)),"")</f>
        <v/>
      </c>
      <c r="L945" s="5" t="str">
        <f>IF(PhieuBauCu!$B$2&gt;8,IF(LEN($B945)=0,"",IF(AND($B945&gt;0,VALUE(SUBSTITUTE($B945,"9","0"))=$B945),1,0)),"")</f>
        <v/>
      </c>
      <c r="M945" s="9">
        <f t="shared" si="29"/>
        <v>0</v>
      </c>
      <c r="N945" s="36">
        <f>IF(AND(M945&lt;=PhieuBauCu!$B$13,M945&gt;=1),1,0)</f>
        <v>0</v>
      </c>
    </row>
    <row r="946" spans="1:14" ht="28.5" customHeight="1">
      <c r="A946" s="2">
        <v>941</v>
      </c>
      <c r="B946" s="3"/>
      <c r="C946" s="48" t="str">
        <f t="shared" si="28"/>
        <v/>
      </c>
      <c r="D946" s="5" t="str">
        <f>IF(PhieuBauCu!$B$2&gt;0,IF(LEN($B946)=0,"",IF(AND($B946&gt;0,VALUE(SUBSTITUTE($B946,"1","0"))=$B946),1,0)),"")</f>
        <v/>
      </c>
      <c r="E946" s="5" t="str">
        <f>IF(PhieuBauCu!$B$2&gt;1,IF(LEN($B946)=0,"",IF(AND($B946&gt;0,VALUE(SUBSTITUTE($B946,"2","0"))=$B946),1,0)),"")</f>
        <v/>
      </c>
      <c r="F946" s="5" t="str">
        <f>IF(PhieuBauCu!$B$2&gt;2,IF(LEN($B946)=0,"",IF(AND($B946&gt;0,VALUE(SUBSTITUTE($B946,"3","0"))=$B946),1,0)),"")</f>
        <v/>
      </c>
      <c r="G946" s="5" t="str">
        <f>IF(PhieuBauCu!$B$2&gt;3,IF(LEN($B946)=0,"",IF(AND($B946&gt;0,VALUE(SUBSTITUTE($B946,"4","0"))=$B946),1,0)),"")</f>
        <v/>
      </c>
      <c r="H946" s="5" t="str">
        <f>IF(PhieuBauCu!$B$2&gt;4,IF(LEN($B946)=0,"",IF(AND($B946&gt;0,VALUE(SUBSTITUTE($B946,"5","0"))=$B946),1,0)),"")</f>
        <v/>
      </c>
      <c r="I946" s="5" t="str">
        <f>IF(PhieuBauCu!$B$2&gt;5,IF(LEN($B946)=0,"",IF(AND($B946&gt;0,VALUE(SUBSTITUTE($B946,"6","0"))=$B946),1,0)),"")</f>
        <v/>
      </c>
      <c r="J946" s="5" t="str">
        <f>IF(PhieuBauCu!$B$2&gt;6,IF(LEN($B946)=0,"",IF(AND($B946&gt;0,VALUE(SUBSTITUTE($B946,"7","0"))=$B946),1,0)),"")</f>
        <v/>
      </c>
      <c r="K946" s="5" t="str">
        <f>IF(PhieuBauCu!$B$2&gt;7,IF(LEN($B946)=0,"",IF(AND($B946&gt;0,VALUE(SUBSTITUTE($B946,"8","0"))=$B946),1,0)),"")</f>
        <v/>
      </c>
      <c r="L946" s="5" t="str">
        <f>IF(PhieuBauCu!$B$2&gt;8,IF(LEN($B946)=0,"",IF(AND($B946&gt;0,VALUE(SUBSTITUTE($B946,"9","0"))=$B946),1,0)),"")</f>
        <v/>
      </c>
      <c r="M946" s="9">
        <f t="shared" si="29"/>
        <v>0</v>
      </c>
      <c r="N946" s="36">
        <f>IF(AND(M946&lt;=PhieuBauCu!$B$13,M946&gt;=1),1,0)</f>
        <v>0</v>
      </c>
    </row>
    <row r="947" spans="1:14" ht="28.5" customHeight="1">
      <c r="A947" s="2">
        <v>942</v>
      </c>
      <c r="B947" s="3"/>
      <c r="C947" s="48" t="str">
        <f t="shared" si="28"/>
        <v/>
      </c>
      <c r="D947" s="5" t="str">
        <f>IF(PhieuBauCu!$B$2&gt;0,IF(LEN($B947)=0,"",IF(AND($B947&gt;0,VALUE(SUBSTITUTE($B947,"1","0"))=$B947),1,0)),"")</f>
        <v/>
      </c>
      <c r="E947" s="5" t="str">
        <f>IF(PhieuBauCu!$B$2&gt;1,IF(LEN($B947)=0,"",IF(AND($B947&gt;0,VALUE(SUBSTITUTE($B947,"2","0"))=$B947),1,0)),"")</f>
        <v/>
      </c>
      <c r="F947" s="5" t="str">
        <f>IF(PhieuBauCu!$B$2&gt;2,IF(LEN($B947)=0,"",IF(AND($B947&gt;0,VALUE(SUBSTITUTE($B947,"3","0"))=$B947),1,0)),"")</f>
        <v/>
      </c>
      <c r="G947" s="5" t="str">
        <f>IF(PhieuBauCu!$B$2&gt;3,IF(LEN($B947)=0,"",IF(AND($B947&gt;0,VALUE(SUBSTITUTE($B947,"4","0"))=$B947),1,0)),"")</f>
        <v/>
      </c>
      <c r="H947" s="5" t="str">
        <f>IF(PhieuBauCu!$B$2&gt;4,IF(LEN($B947)=0,"",IF(AND($B947&gt;0,VALUE(SUBSTITUTE($B947,"5","0"))=$B947),1,0)),"")</f>
        <v/>
      </c>
      <c r="I947" s="5" t="str">
        <f>IF(PhieuBauCu!$B$2&gt;5,IF(LEN($B947)=0,"",IF(AND($B947&gt;0,VALUE(SUBSTITUTE($B947,"6","0"))=$B947),1,0)),"")</f>
        <v/>
      </c>
      <c r="J947" s="5" t="str">
        <f>IF(PhieuBauCu!$B$2&gt;6,IF(LEN($B947)=0,"",IF(AND($B947&gt;0,VALUE(SUBSTITUTE($B947,"7","0"))=$B947),1,0)),"")</f>
        <v/>
      </c>
      <c r="K947" s="5" t="str">
        <f>IF(PhieuBauCu!$B$2&gt;7,IF(LEN($B947)=0,"",IF(AND($B947&gt;0,VALUE(SUBSTITUTE($B947,"8","0"))=$B947),1,0)),"")</f>
        <v/>
      </c>
      <c r="L947" s="5" t="str">
        <f>IF(PhieuBauCu!$B$2&gt;8,IF(LEN($B947)=0,"",IF(AND($B947&gt;0,VALUE(SUBSTITUTE($B947,"9","0"))=$B947),1,0)),"")</f>
        <v/>
      </c>
      <c r="M947" s="9">
        <f t="shared" si="29"/>
        <v>0</v>
      </c>
      <c r="N947" s="36">
        <f>IF(AND(M947&lt;=PhieuBauCu!$B$13,M947&gt;=1),1,0)</f>
        <v>0</v>
      </c>
    </row>
    <row r="948" spans="1:14" ht="28.5" customHeight="1">
      <c r="A948" s="2">
        <v>943</v>
      </c>
      <c r="B948" s="3"/>
      <c r="C948" s="48" t="str">
        <f t="shared" si="28"/>
        <v/>
      </c>
      <c r="D948" s="5" t="str">
        <f>IF(PhieuBauCu!$B$2&gt;0,IF(LEN($B948)=0,"",IF(AND($B948&gt;0,VALUE(SUBSTITUTE($B948,"1","0"))=$B948),1,0)),"")</f>
        <v/>
      </c>
      <c r="E948" s="5" t="str">
        <f>IF(PhieuBauCu!$B$2&gt;1,IF(LEN($B948)=0,"",IF(AND($B948&gt;0,VALUE(SUBSTITUTE($B948,"2","0"))=$B948),1,0)),"")</f>
        <v/>
      </c>
      <c r="F948" s="5" t="str">
        <f>IF(PhieuBauCu!$B$2&gt;2,IF(LEN($B948)=0,"",IF(AND($B948&gt;0,VALUE(SUBSTITUTE($B948,"3","0"))=$B948),1,0)),"")</f>
        <v/>
      </c>
      <c r="G948" s="5" t="str">
        <f>IF(PhieuBauCu!$B$2&gt;3,IF(LEN($B948)=0,"",IF(AND($B948&gt;0,VALUE(SUBSTITUTE($B948,"4","0"))=$B948),1,0)),"")</f>
        <v/>
      </c>
      <c r="H948" s="5" t="str">
        <f>IF(PhieuBauCu!$B$2&gt;4,IF(LEN($B948)=0,"",IF(AND($B948&gt;0,VALUE(SUBSTITUTE($B948,"5","0"))=$B948),1,0)),"")</f>
        <v/>
      </c>
      <c r="I948" s="5" t="str">
        <f>IF(PhieuBauCu!$B$2&gt;5,IF(LEN($B948)=0,"",IF(AND($B948&gt;0,VALUE(SUBSTITUTE($B948,"6","0"))=$B948),1,0)),"")</f>
        <v/>
      </c>
      <c r="J948" s="5" t="str">
        <f>IF(PhieuBauCu!$B$2&gt;6,IF(LEN($B948)=0,"",IF(AND($B948&gt;0,VALUE(SUBSTITUTE($B948,"7","0"))=$B948),1,0)),"")</f>
        <v/>
      </c>
      <c r="K948" s="5" t="str">
        <f>IF(PhieuBauCu!$B$2&gt;7,IF(LEN($B948)=0,"",IF(AND($B948&gt;0,VALUE(SUBSTITUTE($B948,"8","0"))=$B948),1,0)),"")</f>
        <v/>
      </c>
      <c r="L948" s="5" t="str">
        <f>IF(PhieuBauCu!$B$2&gt;8,IF(LEN($B948)=0,"",IF(AND($B948&gt;0,VALUE(SUBSTITUTE($B948,"9","0"))=$B948),1,0)),"")</f>
        <v/>
      </c>
      <c r="M948" s="9">
        <f t="shared" si="29"/>
        <v>0</v>
      </c>
      <c r="N948" s="36">
        <f>IF(AND(M948&lt;=PhieuBauCu!$B$13,M948&gt;=1),1,0)</f>
        <v>0</v>
      </c>
    </row>
    <row r="949" spans="1:14" ht="28.5" customHeight="1">
      <c r="A949" s="2">
        <v>944</v>
      </c>
      <c r="B949" s="3"/>
      <c r="C949" s="48" t="str">
        <f t="shared" si="28"/>
        <v/>
      </c>
      <c r="D949" s="5" t="str">
        <f>IF(PhieuBauCu!$B$2&gt;0,IF(LEN($B949)=0,"",IF(AND($B949&gt;0,VALUE(SUBSTITUTE($B949,"1","0"))=$B949),1,0)),"")</f>
        <v/>
      </c>
      <c r="E949" s="5" t="str">
        <f>IF(PhieuBauCu!$B$2&gt;1,IF(LEN($B949)=0,"",IF(AND($B949&gt;0,VALUE(SUBSTITUTE($B949,"2","0"))=$B949),1,0)),"")</f>
        <v/>
      </c>
      <c r="F949" s="5" t="str">
        <f>IF(PhieuBauCu!$B$2&gt;2,IF(LEN($B949)=0,"",IF(AND($B949&gt;0,VALUE(SUBSTITUTE($B949,"3","0"))=$B949),1,0)),"")</f>
        <v/>
      </c>
      <c r="G949" s="5" t="str">
        <f>IF(PhieuBauCu!$B$2&gt;3,IF(LEN($B949)=0,"",IF(AND($B949&gt;0,VALUE(SUBSTITUTE($B949,"4","0"))=$B949),1,0)),"")</f>
        <v/>
      </c>
      <c r="H949" s="5" t="str">
        <f>IF(PhieuBauCu!$B$2&gt;4,IF(LEN($B949)=0,"",IF(AND($B949&gt;0,VALUE(SUBSTITUTE($B949,"5","0"))=$B949),1,0)),"")</f>
        <v/>
      </c>
      <c r="I949" s="5" t="str">
        <f>IF(PhieuBauCu!$B$2&gt;5,IF(LEN($B949)=0,"",IF(AND($B949&gt;0,VALUE(SUBSTITUTE($B949,"6","0"))=$B949),1,0)),"")</f>
        <v/>
      </c>
      <c r="J949" s="5" t="str">
        <f>IF(PhieuBauCu!$B$2&gt;6,IF(LEN($B949)=0,"",IF(AND($B949&gt;0,VALUE(SUBSTITUTE($B949,"7","0"))=$B949),1,0)),"")</f>
        <v/>
      </c>
      <c r="K949" s="5" t="str">
        <f>IF(PhieuBauCu!$B$2&gt;7,IF(LEN($B949)=0,"",IF(AND($B949&gt;0,VALUE(SUBSTITUTE($B949,"8","0"))=$B949),1,0)),"")</f>
        <v/>
      </c>
      <c r="L949" s="5" t="str">
        <f>IF(PhieuBauCu!$B$2&gt;8,IF(LEN($B949)=0,"",IF(AND($B949&gt;0,VALUE(SUBSTITUTE($B949,"9","0"))=$B949),1,0)),"")</f>
        <v/>
      </c>
      <c r="M949" s="9">
        <f t="shared" si="29"/>
        <v>0</v>
      </c>
      <c r="N949" s="36">
        <f>IF(AND(M949&lt;=PhieuBauCu!$B$13,M949&gt;=1),1,0)</f>
        <v>0</v>
      </c>
    </row>
    <row r="950" spans="1:14" ht="28.5" customHeight="1">
      <c r="A950" s="2">
        <v>945</v>
      </c>
      <c r="B950" s="3"/>
      <c r="C950" s="48" t="str">
        <f t="shared" si="28"/>
        <v/>
      </c>
      <c r="D950" s="5" t="str">
        <f>IF(PhieuBauCu!$B$2&gt;0,IF(LEN($B950)=0,"",IF(AND($B950&gt;0,VALUE(SUBSTITUTE($B950,"1","0"))=$B950),1,0)),"")</f>
        <v/>
      </c>
      <c r="E950" s="5" t="str">
        <f>IF(PhieuBauCu!$B$2&gt;1,IF(LEN($B950)=0,"",IF(AND($B950&gt;0,VALUE(SUBSTITUTE($B950,"2","0"))=$B950),1,0)),"")</f>
        <v/>
      </c>
      <c r="F950" s="5" t="str">
        <f>IF(PhieuBauCu!$B$2&gt;2,IF(LEN($B950)=0,"",IF(AND($B950&gt;0,VALUE(SUBSTITUTE($B950,"3","0"))=$B950),1,0)),"")</f>
        <v/>
      </c>
      <c r="G950" s="5" t="str">
        <f>IF(PhieuBauCu!$B$2&gt;3,IF(LEN($B950)=0,"",IF(AND($B950&gt;0,VALUE(SUBSTITUTE($B950,"4","0"))=$B950),1,0)),"")</f>
        <v/>
      </c>
      <c r="H950" s="5" t="str">
        <f>IF(PhieuBauCu!$B$2&gt;4,IF(LEN($B950)=0,"",IF(AND($B950&gt;0,VALUE(SUBSTITUTE($B950,"5","0"))=$B950),1,0)),"")</f>
        <v/>
      </c>
      <c r="I950" s="5" t="str">
        <f>IF(PhieuBauCu!$B$2&gt;5,IF(LEN($B950)=0,"",IF(AND($B950&gt;0,VALUE(SUBSTITUTE($B950,"6","0"))=$B950),1,0)),"")</f>
        <v/>
      </c>
      <c r="J950" s="5" t="str">
        <f>IF(PhieuBauCu!$B$2&gt;6,IF(LEN($B950)=0,"",IF(AND($B950&gt;0,VALUE(SUBSTITUTE($B950,"7","0"))=$B950),1,0)),"")</f>
        <v/>
      </c>
      <c r="K950" s="5" t="str">
        <f>IF(PhieuBauCu!$B$2&gt;7,IF(LEN($B950)=0,"",IF(AND($B950&gt;0,VALUE(SUBSTITUTE($B950,"8","0"))=$B950),1,0)),"")</f>
        <v/>
      </c>
      <c r="L950" s="5" t="str">
        <f>IF(PhieuBauCu!$B$2&gt;8,IF(LEN($B950)=0,"",IF(AND($B950&gt;0,VALUE(SUBSTITUTE($B950,"9","0"))=$B950),1,0)),"")</f>
        <v/>
      </c>
      <c r="M950" s="9">
        <f t="shared" si="29"/>
        <v>0</v>
      </c>
      <c r="N950" s="36">
        <f>IF(AND(M950&lt;=PhieuBauCu!$B$13,M950&gt;=1),1,0)</f>
        <v>0</v>
      </c>
    </row>
    <row r="951" spans="1:14" ht="28.5" customHeight="1">
      <c r="A951" s="2">
        <v>946</v>
      </c>
      <c r="B951" s="3"/>
      <c r="C951" s="48" t="str">
        <f t="shared" si="28"/>
        <v/>
      </c>
      <c r="D951" s="5" t="str">
        <f>IF(PhieuBauCu!$B$2&gt;0,IF(LEN($B951)=0,"",IF(AND($B951&gt;0,VALUE(SUBSTITUTE($B951,"1","0"))=$B951),1,0)),"")</f>
        <v/>
      </c>
      <c r="E951" s="5" t="str">
        <f>IF(PhieuBauCu!$B$2&gt;1,IF(LEN($B951)=0,"",IF(AND($B951&gt;0,VALUE(SUBSTITUTE($B951,"2","0"))=$B951),1,0)),"")</f>
        <v/>
      </c>
      <c r="F951" s="5" t="str">
        <f>IF(PhieuBauCu!$B$2&gt;2,IF(LEN($B951)=0,"",IF(AND($B951&gt;0,VALUE(SUBSTITUTE($B951,"3","0"))=$B951),1,0)),"")</f>
        <v/>
      </c>
      <c r="G951" s="5" t="str">
        <f>IF(PhieuBauCu!$B$2&gt;3,IF(LEN($B951)=0,"",IF(AND($B951&gt;0,VALUE(SUBSTITUTE($B951,"4","0"))=$B951),1,0)),"")</f>
        <v/>
      </c>
      <c r="H951" s="5" t="str">
        <f>IF(PhieuBauCu!$B$2&gt;4,IF(LEN($B951)=0,"",IF(AND($B951&gt;0,VALUE(SUBSTITUTE($B951,"5","0"))=$B951),1,0)),"")</f>
        <v/>
      </c>
      <c r="I951" s="5" t="str">
        <f>IF(PhieuBauCu!$B$2&gt;5,IF(LEN($B951)=0,"",IF(AND($B951&gt;0,VALUE(SUBSTITUTE($B951,"6","0"))=$B951),1,0)),"")</f>
        <v/>
      </c>
      <c r="J951" s="5" t="str">
        <f>IF(PhieuBauCu!$B$2&gt;6,IF(LEN($B951)=0,"",IF(AND($B951&gt;0,VALUE(SUBSTITUTE($B951,"7","0"))=$B951),1,0)),"")</f>
        <v/>
      </c>
      <c r="K951" s="5" t="str">
        <f>IF(PhieuBauCu!$B$2&gt;7,IF(LEN($B951)=0,"",IF(AND($B951&gt;0,VALUE(SUBSTITUTE($B951,"8","0"))=$B951),1,0)),"")</f>
        <v/>
      </c>
      <c r="L951" s="5" t="str">
        <f>IF(PhieuBauCu!$B$2&gt;8,IF(LEN($B951)=0,"",IF(AND($B951&gt;0,VALUE(SUBSTITUTE($B951,"9","0"))=$B951),1,0)),"")</f>
        <v/>
      </c>
      <c r="M951" s="9">
        <f t="shared" si="29"/>
        <v>0</v>
      </c>
      <c r="N951" s="36">
        <f>IF(AND(M951&lt;=PhieuBauCu!$B$13,M951&gt;=1),1,0)</f>
        <v>0</v>
      </c>
    </row>
    <row r="952" spans="1:14" ht="28.5" customHeight="1">
      <c r="A952" s="2">
        <v>947</v>
      </c>
      <c r="B952" s="3"/>
      <c r="C952" s="48" t="str">
        <f t="shared" si="28"/>
        <v/>
      </c>
      <c r="D952" s="5" t="str">
        <f>IF(PhieuBauCu!$B$2&gt;0,IF(LEN($B952)=0,"",IF(AND($B952&gt;0,VALUE(SUBSTITUTE($B952,"1","0"))=$B952),1,0)),"")</f>
        <v/>
      </c>
      <c r="E952" s="5" t="str">
        <f>IF(PhieuBauCu!$B$2&gt;1,IF(LEN($B952)=0,"",IF(AND($B952&gt;0,VALUE(SUBSTITUTE($B952,"2","0"))=$B952),1,0)),"")</f>
        <v/>
      </c>
      <c r="F952" s="5" t="str">
        <f>IF(PhieuBauCu!$B$2&gt;2,IF(LEN($B952)=0,"",IF(AND($B952&gt;0,VALUE(SUBSTITUTE($B952,"3","0"))=$B952),1,0)),"")</f>
        <v/>
      </c>
      <c r="G952" s="5" t="str">
        <f>IF(PhieuBauCu!$B$2&gt;3,IF(LEN($B952)=0,"",IF(AND($B952&gt;0,VALUE(SUBSTITUTE($B952,"4","0"))=$B952),1,0)),"")</f>
        <v/>
      </c>
      <c r="H952" s="5" t="str">
        <f>IF(PhieuBauCu!$B$2&gt;4,IF(LEN($B952)=0,"",IF(AND($B952&gt;0,VALUE(SUBSTITUTE($B952,"5","0"))=$B952),1,0)),"")</f>
        <v/>
      </c>
      <c r="I952" s="5" t="str">
        <f>IF(PhieuBauCu!$B$2&gt;5,IF(LEN($B952)=0,"",IF(AND($B952&gt;0,VALUE(SUBSTITUTE($B952,"6","0"))=$B952),1,0)),"")</f>
        <v/>
      </c>
      <c r="J952" s="5" t="str">
        <f>IF(PhieuBauCu!$B$2&gt;6,IF(LEN($B952)=0,"",IF(AND($B952&gt;0,VALUE(SUBSTITUTE($B952,"7","0"))=$B952),1,0)),"")</f>
        <v/>
      </c>
      <c r="K952" s="5" t="str">
        <f>IF(PhieuBauCu!$B$2&gt;7,IF(LEN($B952)=0,"",IF(AND($B952&gt;0,VALUE(SUBSTITUTE($B952,"8","0"))=$B952),1,0)),"")</f>
        <v/>
      </c>
      <c r="L952" s="5" t="str">
        <f>IF(PhieuBauCu!$B$2&gt;8,IF(LEN($B952)=0,"",IF(AND($B952&gt;0,VALUE(SUBSTITUTE($B952,"9","0"))=$B952),1,0)),"")</f>
        <v/>
      </c>
      <c r="M952" s="9">
        <f t="shared" si="29"/>
        <v>0</v>
      </c>
      <c r="N952" s="36">
        <f>IF(AND(M952&lt;=PhieuBauCu!$B$13,M952&gt;=1),1,0)</f>
        <v>0</v>
      </c>
    </row>
    <row r="953" spans="1:14" ht="28.5" customHeight="1">
      <c r="A953" s="2">
        <v>948</v>
      </c>
      <c r="B953" s="3"/>
      <c r="C953" s="48" t="str">
        <f t="shared" si="28"/>
        <v/>
      </c>
      <c r="D953" s="5" t="str">
        <f>IF(PhieuBauCu!$B$2&gt;0,IF(LEN($B953)=0,"",IF(AND($B953&gt;0,VALUE(SUBSTITUTE($B953,"1","0"))=$B953),1,0)),"")</f>
        <v/>
      </c>
      <c r="E953" s="5" t="str">
        <f>IF(PhieuBauCu!$B$2&gt;1,IF(LEN($B953)=0,"",IF(AND($B953&gt;0,VALUE(SUBSTITUTE($B953,"2","0"))=$B953),1,0)),"")</f>
        <v/>
      </c>
      <c r="F953" s="5" t="str">
        <f>IF(PhieuBauCu!$B$2&gt;2,IF(LEN($B953)=0,"",IF(AND($B953&gt;0,VALUE(SUBSTITUTE($B953,"3","0"))=$B953),1,0)),"")</f>
        <v/>
      </c>
      <c r="G953" s="5" t="str">
        <f>IF(PhieuBauCu!$B$2&gt;3,IF(LEN($B953)=0,"",IF(AND($B953&gt;0,VALUE(SUBSTITUTE($B953,"4","0"))=$B953),1,0)),"")</f>
        <v/>
      </c>
      <c r="H953" s="5" t="str">
        <f>IF(PhieuBauCu!$B$2&gt;4,IF(LEN($B953)=0,"",IF(AND($B953&gt;0,VALUE(SUBSTITUTE($B953,"5","0"))=$B953),1,0)),"")</f>
        <v/>
      </c>
      <c r="I953" s="5" t="str">
        <f>IF(PhieuBauCu!$B$2&gt;5,IF(LEN($B953)=0,"",IF(AND($B953&gt;0,VALUE(SUBSTITUTE($B953,"6","0"))=$B953),1,0)),"")</f>
        <v/>
      </c>
      <c r="J953" s="5" t="str">
        <f>IF(PhieuBauCu!$B$2&gt;6,IF(LEN($B953)=0,"",IF(AND($B953&gt;0,VALUE(SUBSTITUTE($B953,"7","0"))=$B953),1,0)),"")</f>
        <v/>
      </c>
      <c r="K953" s="5" t="str">
        <f>IF(PhieuBauCu!$B$2&gt;7,IF(LEN($B953)=0,"",IF(AND($B953&gt;0,VALUE(SUBSTITUTE($B953,"8","0"))=$B953),1,0)),"")</f>
        <v/>
      </c>
      <c r="L953" s="5" t="str">
        <f>IF(PhieuBauCu!$B$2&gt;8,IF(LEN($B953)=0,"",IF(AND($B953&gt;0,VALUE(SUBSTITUTE($B953,"9","0"))=$B953),1,0)),"")</f>
        <v/>
      </c>
      <c r="M953" s="9">
        <f t="shared" si="29"/>
        <v>0</v>
      </c>
      <c r="N953" s="36">
        <f>IF(AND(M953&lt;=PhieuBauCu!$B$13,M953&gt;=1),1,0)</f>
        <v>0</v>
      </c>
    </row>
    <row r="954" spans="1:14" ht="28.5" customHeight="1">
      <c r="A954" s="2">
        <v>949</v>
      </c>
      <c r="B954" s="3"/>
      <c r="C954" s="48" t="str">
        <f t="shared" si="28"/>
        <v/>
      </c>
      <c r="D954" s="5" t="str">
        <f>IF(PhieuBauCu!$B$2&gt;0,IF(LEN($B954)=0,"",IF(AND($B954&gt;0,VALUE(SUBSTITUTE($B954,"1","0"))=$B954),1,0)),"")</f>
        <v/>
      </c>
      <c r="E954" s="5" t="str">
        <f>IF(PhieuBauCu!$B$2&gt;1,IF(LEN($B954)=0,"",IF(AND($B954&gt;0,VALUE(SUBSTITUTE($B954,"2","0"))=$B954),1,0)),"")</f>
        <v/>
      </c>
      <c r="F954" s="5" t="str">
        <f>IF(PhieuBauCu!$B$2&gt;2,IF(LEN($B954)=0,"",IF(AND($B954&gt;0,VALUE(SUBSTITUTE($B954,"3","0"))=$B954),1,0)),"")</f>
        <v/>
      </c>
      <c r="G954" s="5" t="str">
        <f>IF(PhieuBauCu!$B$2&gt;3,IF(LEN($B954)=0,"",IF(AND($B954&gt;0,VALUE(SUBSTITUTE($B954,"4","0"))=$B954),1,0)),"")</f>
        <v/>
      </c>
      <c r="H954" s="5" t="str">
        <f>IF(PhieuBauCu!$B$2&gt;4,IF(LEN($B954)=0,"",IF(AND($B954&gt;0,VALUE(SUBSTITUTE($B954,"5","0"))=$B954),1,0)),"")</f>
        <v/>
      </c>
      <c r="I954" s="5" t="str">
        <f>IF(PhieuBauCu!$B$2&gt;5,IF(LEN($B954)=0,"",IF(AND($B954&gt;0,VALUE(SUBSTITUTE($B954,"6","0"))=$B954),1,0)),"")</f>
        <v/>
      </c>
      <c r="J954" s="5" t="str">
        <f>IF(PhieuBauCu!$B$2&gt;6,IF(LEN($B954)=0,"",IF(AND($B954&gt;0,VALUE(SUBSTITUTE($B954,"7","0"))=$B954),1,0)),"")</f>
        <v/>
      </c>
      <c r="K954" s="5" t="str">
        <f>IF(PhieuBauCu!$B$2&gt;7,IF(LEN($B954)=0,"",IF(AND($B954&gt;0,VALUE(SUBSTITUTE($B954,"8","0"))=$B954),1,0)),"")</f>
        <v/>
      </c>
      <c r="L954" s="5" t="str">
        <f>IF(PhieuBauCu!$B$2&gt;8,IF(LEN($B954)=0,"",IF(AND($B954&gt;0,VALUE(SUBSTITUTE($B954,"9","0"))=$B954),1,0)),"")</f>
        <v/>
      </c>
      <c r="M954" s="9">
        <f t="shared" si="29"/>
        <v>0</v>
      </c>
      <c r="N954" s="36">
        <f>IF(AND(M954&lt;=PhieuBauCu!$B$13,M954&gt;=1),1,0)</f>
        <v>0</v>
      </c>
    </row>
    <row r="955" spans="1:14" ht="28.5" customHeight="1">
      <c r="A955" s="2">
        <v>950</v>
      </c>
      <c r="B955" s="3"/>
      <c r="C955" s="48" t="str">
        <f t="shared" si="28"/>
        <v/>
      </c>
      <c r="D955" s="5" t="str">
        <f>IF(PhieuBauCu!$B$2&gt;0,IF(LEN($B955)=0,"",IF(AND($B955&gt;0,VALUE(SUBSTITUTE($B955,"1","0"))=$B955),1,0)),"")</f>
        <v/>
      </c>
      <c r="E955" s="5" t="str">
        <f>IF(PhieuBauCu!$B$2&gt;1,IF(LEN($B955)=0,"",IF(AND($B955&gt;0,VALUE(SUBSTITUTE($B955,"2","0"))=$B955),1,0)),"")</f>
        <v/>
      </c>
      <c r="F955" s="5" t="str">
        <f>IF(PhieuBauCu!$B$2&gt;2,IF(LEN($B955)=0,"",IF(AND($B955&gt;0,VALUE(SUBSTITUTE($B955,"3","0"))=$B955),1,0)),"")</f>
        <v/>
      </c>
      <c r="G955" s="5" t="str">
        <f>IF(PhieuBauCu!$B$2&gt;3,IF(LEN($B955)=0,"",IF(AND($B955&gt;0,VALUE(SUBSTITUTE($B955,"4","0"))=$B955),1,0)),"")</f>
        <v/>
      </c>
      <c r="H955" s="5" t="str">
        <f>IF(PhieuBauCu!$B$2&gt;4,IF(LEN($B955)=0,"",IF(AND($B955&gt;0,VALUE(SUBSTITUTE($B955,"5","0"))=$B955),1,0)),"")</f>
        <v/>
      </c>
      <c r="I955" s="5" t="str">
        <f>IF(PhieuBauCu!$B$2&gt;5,IF(LEN($B955)=0,"",IF(AND($B955&gt;0,VALUE(SUBSTITUTE($B955,"6","0"))=$B955),1,0)),"")</f>
        <v/>
      </c>
      <c r="J955" s="5" t="str">
        <f>IF(PhieuBauCu!$B$2&gt;6,IF(LEN($B955)=0,"",IF(AND($B955&gt;0,VALUE(SUBSTITUTE($B955,"7","0"))=$B955),1,0)),"")</f>
        <v/>
      </c>
      <c r="K955" s="5" t="str">
        <f>IF(PhieuBauCu!$B$2&gt;7,IF(LEN($B955)=0,"",IF(AND($B955&gt;0,VALUE(SUBSTITUTE($B955,"8","0"))=$B955),1,0)),"")</f>
        <v/>
      </c>
      <c r="L955" s="5" t="str">
        <f>IF(PhieuBauCu!$B$2&gt;8,IF(LEN($B955)=0,"",IF(AND($B955&gt;0,VALUE(SUBSTITUTE($B955,"9","0"))=$B955),1,0)),"")</f>
        <v/>
      </c>
      <c r="M955" s="9">
        <f t="shared" si="29"/>
        <v>0</v>
      </c>
      <c r="N955" s="36">
        <f>IF(AND(M955&lt;=PhieuBauCu!$B$13,M955&gt;=1),1,0)</f>
        <v>0</v>
      </c>
    </row>
    <row r="956" spans="1:14" ht="28.5" customHeight="1">
      <c r="A956" s="2">
        <v>951</v>
      </c>
      <c r="B956" s="3"/>
      <c r="C956" s="48" t="str">
        <f t="shared" si="28"/>
        <v/>
      </c>
      <c r="D956" s="5" t="str">
        <f>IF(PhieuBauCu!$B$2&gt;0,IF(LEN($B956)=0,"",IF(AND($B956&gt;0,VALUE(SUBSTITUTE($B956,"1","0"))=$B956),1,0)),"")</f>
        <v/>
      </c>
      <c r="E956" s="5" t="str">
        <f>IF(PhieuBauCu!$B$2&gt;1,IF(LEN($B956)=0,"",IF(AND($B956&gt;0,VALUE(SUBSTITUTE($B956,"2","0"))=$B956),1,0)),"")</f>
        <v/>
      </c>
      <c r="F956" s="5" t="str">
        <f>IF(PhieuBauCu!$B$2&gt;2,IF(LEN($B956)=0,"",IF(AND($B956&gt;0,VALUE(SUBSTITUTE($B956,"3","0"))=$B956),1,0)),"")</f>
        <v/>
      </c>
      <c r="G956" s="5" t="str">
        <f>IF(PhieuBauCu!$B$2&gt;3,IF(LEN($B956)=0,"",IF(AND($B956&gt;0,VALUE(SUBSTITUTE($B956,"4","0"))=$B956),1,0)),"")</f>
        <v/>
      </c>
      <c r="H956" s="5" t="str">
        <f>IF(PhieuBauCu!$B$2&gt;4,IF(LEN($B956)=0,"",IF(AND($B956&gt;0,VALUE(SUBSTITUTE($B956,"5","0"))=$B956),1,0)),"")</f>
        <v/>
      </c>
      <c r="I956" s="5" t="str">
        <f>IF(PhieuBauCu!$B$2&gt;5,IF(LEN($B956)=0,"",IF(AND($B956&gt;0,VALUE(SUBSTITUTE($B956,"6","0"))=$B956),1,0)),"")</f>
        <v/>
      </c>
      <c r="J956" s="5" t="str">
        <f>IF(PhieuBauCu!$B$2&gt;6,IF(LEN($B956)=0,"",IF(AND($B956&gt;0,VALUE(SUBSTITUTE($B956,"7","0"))=$B956),1,0)),"")</f>
        <v/>
      </c>
      <c r="K956" s="5" t="str">
        <f>IF(PhieuBauCu!$B$2&gt;7,IF(LEN($B956)=0,"",IF(AND($B956&gt;0,VALUE(SUBSTITUTE($B956,"8","0"))=$B956),1,0)),"")</f>
        <v/>
      </c>
      <c r="L956" s="5" t="str">
        <f>IF(PhieuBauCu!$B$2&gt;8,IF(LEN($B956)=0,"",IF(AND($B956&gt;0,VALUE(SUBSTITUTE($B956,"9","0"))=$B956),1,0)),"")</f>
        <v/>
      </c>
      <c r="M956" s="9">
        <f t="shared" si="29"/>
        <v>0</v>
      </c>
      <c r="N956" s="36">
        <f>IF(AND(M956&lt;=PhieuBauCu!$B$13,M956&gt;=1),1,0)</f>
        <v>0</v>
      </c>
    </row>
    <row r="957" spans="1:14" ht="28.5" customHeight="1">
      <c r="A957" s="2">
        <v>952</v>
      </c>
      <c r="B957" s="3"/>
      <c r="C957" s="48" t="str">
        <f t="shared" si="28"/>
        <v/>
      </c>
      <c r="D957" s="5" t="str">
        <f>IF(PhieuBauCu!$B$2&gt;0,IF(LEN($B957)=0,"",IF(AND($B957&gt;0,VALUE(SUBSTITUTE($B957,"1","0"))=$B957),1,0)),"")</f>
        <v/>
      </c>
      <c r="E957" s="5" t="str">
        <f>IF(PhieuBauCu!$B$2&gt;1,IF(LEN($B957)=0,"",IF(AND($B957&gt;0,VALUE(SUBSTITUTE($B957,"2","0"))=$B957),1,0)),"")</f>
        <v/>
      </c>
      <c r="F957" s="5" t="str">
        <f>IF(PhieuBauCu!$B$2&gt;2,IF(LEN($B957)=0,"",IF(AND($B957&gt;0,VALUE(SUBSTITUTE($B957,"3","0"))=$B957),1,0)),"")</f>
        <v/>
      </c>
      <c r="G957" s="5" t="str">
        <f>IF(PhieuBauCu!$B$2&gt;3,IF(LEN($B957)=0,"",IF(AND($B957&gt;0,VALUE(SUBSTITUTE($B957,"4","0"))=$B957),1,0)),"")</f>
        <v/>
      </c>
      <c r="H957" s="5" t="str">
        <f>IF(PhieuBauCu!$B$2&gt;4,IF(LEN($B957)=0,"",IF(AND($B957&gt;0,VALUE(SUBSTITUTE($B957,"5","0"))=$B957),1,0)),"")</f>
        <v/>
      </c>
      <c r="I957" s="5" t="str">
        <f>IF(PhieuBauCu!$B$2&gt;5,IF(LEN($B957)=0,"",IF(AND($B957&gt;0,VALUE(SUBSTITUTE($B957,"6","0"))=$B957),1,0)),"")</f>
        <v/>
      </c>
      <c r="J957" s="5" t="str">
        <f>IF(PhieuBauCu!$B$2&gt;6,IF(LEN($B957)=0,"",IF(AND($B957&gt;0,VALUE(SUBSTITUTE($B957,"7","0"))=$B957),1,0)),"")</f>
        <v/>
      </c>
      <c r="K957" s="5" t="str">
        <f>IF(PhieuBauCu!$B$2&gt;7,IF(LEN($B957)=0,"",IF(AND($B957&gt;0,VALUE(SUBSTITUTE($B957,"8","0"))=$B957),1,0)),"")</f>
        <v/>
      </c>
      <c r="L957" s="5" t="str">
        <f>IF(PhieuBauCu!$B$2&gt;8,IF(LEN($B957)=0,"",IF(AND($B957&gt;0,VALUE(SUBSTITUTE($B957,"9","0"))=$B957),1,0)),"")</f>
        <v/>
      </c>
      <c r="M957" s="9">
        <f t="shared" si="29"/>
        <v>0</v>
      </c>
      <c r="N957" s="36">
        <f>IF(AND(M957&lt;=PhieuBauCu!$B$13,M957&gt;=1),1,0)</f>
        <v>0</v>
      </c>
    </row>
    <row r="958" spans="1:14" ht="28.5" customHeight="1">
      <c r="A958" s="2">
        <v>953</v>
      </c>
      <c r="B958" s="3"/>
      <c r="C958" s="48" t="str">
        <f t="shared" si="28"/>
        <v/>
      </c>
      <c r="D958" s="5" t="str">
        <f>IF(PhieuBauCu!$B$2&gt;0,IF(LEN($B958)=0,"",IF(AND($B958&gt;0,VALUE(SUBSTITUTE($B958,"1","0"))=$B958),1,0)),"")</f>
        <v/>
      </c>
      <c r="E958" s="5" t="str">
        <f>IF(PhieuBauCu!$B$2&gt;1,IF(LEN($B958)=0,"",IF(AND($B958&gt;0,VALUE(SUBSTITUTE($B958,"2","0"))=$B958),1,0)),"")</f>
        <v/>
      </c>
      <c r="F958" s="5" t="str">
        <f>IF(PhieuBauCu!$B$2&gt;2,IF(LEN($B958)=0,"",IF(AND($B958&gt;0,VALUE(SUBSTITUTE($B958,"3","0"))=$B958),1,0)),"")</f>
        <v/>
      </c>
      <c r="G958" s="5" t="str">
        <f>IF(PhieuBauCu!$B$2&gt;3,IF(LEN($B958)=0,"",IF(AND($B958&gt;0,VALUE(SUBSTITUTE($B958,"4","0"))=$B958),1,0)),"")</f>
        <v/>
      </c>
      <c r="H958" s="5" t="str">
        <f>IF(PhieuBauCu!$B$2&gt;4,IF(LEN($B958)=0,"",IF(AND($B958&gt;0,VALUE(SUBSTITUTE($B958,"5","0"))=$B958),1,0)),"")</f>
        <v/>
      </c>
      <c r="I958" s="5" t="str">
        <f>IF(PhieuBauCu!$B$2&gt;5,IF(LEN($B958)=0,"",IF(AND($B958&gt;0,VALUE(SUBSTITUTE($B958,"6","0"))=$B958),1,0)),"")</f>
        <v/>
      </c>
      <c r="J958" s="5" t="str">
        <f>IF(PhieuBauCu!$B$2&gt;6,IF(LEN($B958)=0,"",IF(AND($B958&gt;0,VALUE(SUBSTITUTE($B958,"7","0"))=$B958),1,0)),"")</f>
        <v/>
      </c>
      <c r="K958" s="5" t="str">
        <f>IF(PhieuBauCu!$B$2&gt;7,IF(LEN($B958)=0,"",IF(AND($B958&gt;0,VALUE(SUBSTITUTE($B958,"8","0"))=$B958),1,0)),"")</f>
        <v/>
      </c>
      <c r="L958" s="5" t="str">
        <f>IF(PhieuBauCu!$B$2&gt;8,IF(LEN($B958)=0,"",IF(AND($B958&gt;0,VALUE(SUBSTITUTE($B958,"9","0"))=$B958),1,0)),"")</f>
        <v/>
      </c>
      <c r="M958" s="9">
        <f t="shared" si="29"/>
        <v>0</v>
      </c>
      <c r="N958" s="36">
        <f>IF(AND(M958&lt;=PhieuBauCu!$B$13,M958&gt;=1),1,0)</f>
        <v>0</v>
      </c>
    </row>
    <row r="959" spans="1:14" ht="28.5" customHeight="1">
      <c r="A959" s="2">
        <v>954</v>
      </c>
      <c r="B959" s="3"/>
      <c r="C959" s="48" t="str">
        <f t="shared" si="28"/>
        <v/>
      </c>
      <c r="D959" s="5" t="str">
        <f>IF(PhieuBauCu!$B$2&gt;0,IF(LEN($B959)=0,"",IF(AND($B959&gt;0,VALUE(SUBSTITUTE($B959,"1","0"))=$B959),1,0)),"")</f>
        <v/>
      </c>
      <c r="E959" s="5" t="str">
        <f>IF(PhieuBauCu!$B$2&gt;1,IF(LEN($B959)=0,"",IF(AND($B959&gt;0,VALUE(SUBSTITUTE($B959,"2","0"))=$B959),1,0)),"")</f>
        <v/>
      </c>
      <c r="F959" s="5" t="str">
        <f>IF(PhieuBauCu!$B$2&gt;2,IF(LEN($B959)=0,"",IF(AND($B959&gt;0,VALUE(SUBSTITUTE($B959,"3","0"))=$B959),1,0)),"")</f>
        <v/>
      </c>
      <c r="G959" s="5" t="str">
        <f>IF(PhieuBauCu!$B$2&gt;3,IF(LEN($B959)=0,"",IF(AND($B959&gt;0,VALUE(SUBSTITUTE($B959,"4","0"))=$B959),1,0)),"")</f>
        <v/>
      </c>
      <c r="H959" s="5" t="str">
        <f>IF(PhieuBauCu!$B$2&gt;4,IF(LEN($B959)=0,"",IF(AND($B959&gt;0,VALUE(SUBSTITUTE($B959,"5","0"))=$B959),1,0)),"")</f>
        <v/>
      </c>
      <c r="I959" s="5" t="str">
        <f>IF(PhieuBauCu!$B$2&gt;5,IF(LEN($B959)=0,"",IF(AND($B959&gt;0,VALUE(SUBSTITUTE($B959,"6","0"))=$B959),1,0)),"")</f>
        <v/>
      </c>
      <c r="J959" s="5" t="str">
        <f>IF(PhieuBauCu!$B$2&gt;6,IF(LEN($B959)=0,"",IF(AND($B959&gt;0,VALUE(SUBSTITUTE($B959,"7","0"))=$B959),1,0)),"")</f>
        <v/>
      </c>
      <c r="K959" s="5" t="str">
        <f>IF(PhieuBauCu!$B$2&gt;7,IF(LEN($B959)=0,"",IF(AND($B959&gt;0,VALUE(SUBSTITUTE($B959,"8","0"))=$B959),1,0)),"")</f>
        <v/>
      </c>
      <c r="L959" s="5" t="str">
        <f>IF(PhieuBauCu!$B$2&gt;8,IF(LEN($B959)=0,"",IF(AND($B959&gt;0,VALUE(SUBSTITUTE($B959,"9","0"))=$B959),1,0)),"")</f>
        <v/>
      </c>
      <c r="M959" s="9">
        <f t="shared" si="29"/>
        <v>0</v>
      </c>
      <c r="N959" s="36">
        <f>IF(AND(M959&lt;=PhieuBauCu!$B$13,M959&gt;=1),1,0)</f>
        <v>0</v>
      </c>
    </row>
    <row r="960" spans="1:14" ht="28.5" customHeight="1">
      <c r="A960" s="2">
        <v>955</v>
      </c>
      <c r="B960" s="3"/>
      <c r="C960" s="48" t="str">
        <f t="shared" si="28"/>
        <v/>
      </c>
      <c r="D960" s="5" t="str">
        <f>IF(PhieuBauCu!$B$2&gt;0,IF(LEN($B960)=0,"",IF(AND($B960&gt;0,VALUE(SUBSTITUTE($B960,"1","0"))=$B960),1,0)),"")</f>
        <v/>
      </c>
      <c r="E960" s="5" t="str">
        <f>IF(PhieuBauCu!$B$2&gt;1,IF(LEN($B960)=0,"",IF(AND($B960&gt;0,VALUE(SUBSTITUTE($B960,"2","0"))=$B960),1,0)),"")</f>
        <v/>
      </c>
      <c r="F960" s="5" t="str">
        <f>IF(PhieuBauCu!$B$2&gt;2,IF(LEN($B960)=0,"",IF(AND($B960&gt;0,VALUE(SUBSTITUTE($B960,"3","0"))=$B960),1,0)),"")</f>
        <v/>
      </c>
      <c r="G960" s="5" t="str">
        <f>IF(PhieuBauCu!$B$2&gt;3,IF(LEN($B960)=0,"",IF(AND($B960&gt;0,VALUE(SUBSTITUTE($B960,"4","0"))=$B960),1,0)),"")</f>
        <v/>
      </c>
      <c r="H960" s="5" t="str">
        <f>IF(PhieuBauCu!$B$2&gt;4,IF(LEN($B960)=0,"",IF(AND($B960&gt;0,VALUE(SUBSTITUTE($B960,"5","0"))=$B960),1,0)),"")</f>
        <v/>
      </c>
      <c r="I960" s="5" t="str">
        <f>IF(PhieuBauCu!$B$2&gt;5,IF(LEN($B960)=0,"",IF(AND($B960&gt;0,VALUE(SUBSTITUTE($B960,"6","0"))=$B960),1,0)),"")</f>
        <v/>
      </c>
      <c r="J960" s="5" t="str">
        <f>IF(PhieuBauCu!$B$2&gt;6,IF(LEN($B960)=0,"",IF(AND($B960&gt;0,VALUE(SUBSTITUTE($B960,"7","0"))=$B960),1,0)),"")</f>
        <v/>
      </c>
      <c r="K960" s="5" t="str">
        <f>IF(PhieuBauCu!$B$2&gt;7,IF(LEN($B960)=0,"",IF(AND($B960&gt;0,VALUE(SUBSTITUTE($B960,"8","0"))=$B960),1,0)),"")</f>
        <v/>
      </c>
      <c r="L960" s="5" t="str">
        <f>IF(PhieuBauCu!$B$2&gt;8,IF(LEN($B960)=0,"",IF(AND($B960&gt;0,VALUE(SUBSTITUTE($B960,"9","0"))=$B960),1,0)),"")</f>
        <v/>
      </c>
      <c r="M960" s="9">
        <f t="shared" si="29"/>
        <v>0</v>
      </c>
      <c r="N960" s="36">
        <f>IF(AND(M960&lt;=PhieuBauCu!$B$13,M960&gt;=1),1,0)</f>
        <v>0</v>
      </c>
    </row>
    <row r="961" spans="1:14" ht="28.5" customHeight="1">
      <c r="A961" s="2">
        <v>956</v>
      </c>
      <c r="B961" s="3"/>
      <c r="C961" s="48" t="str">
        <f t="shared" si="28"/>
        <v/>
      </c>
      <c r="D961" s="5" t="str">
        <f>IF(PhieuBauCu!$B$2&gt;0,IF(LEN($B961)=0,"",IF(AND($B961&gt;0,VALUE(SUBSTITUTE($B961,"1","0"))=$B961),1,0)),"")</f>
        <v/>
      </c>
      <c r="E961" s="5" t="str">
        <f>IF(PhieuBauCu!$B$2&gt;1,IF(LEN($B961)=0,"",IF(AND($B961&gt;0,VALUE(SUBSTITUTE($B961,"2","0"))=$B961),1,0)),"")</f>
        <v/>
      </c>
      <c r="F961" s="5" t="str">
        <f>IF(PhieuBauCu!$B$2&gt;2,IF(LEN($B961)=0,"",IF(AND($B961&gt;0,VALUE(SUBSTITUTE($B961,"3","0"))=$B961),1,0)),"")</f>
        <v/>
      </c>
      <c r="G961" s="5" t="str">
        <f>IF(PhieuBauCu!$B$2&gt;3,IF(LEN($B961)=0,"",IF(AND($B961&gt;0,VALUE(SUBSTITUTE($B961,"4","0"))=$B961),1,0)),"")</f>
        <v/>
      </c>
      <c r="H961" s="5" t="str">
        <f>IF(PhieuBauCu!$B$2&gt;4,IF(LEN($B961)=0,"",IF(AND($B961&gt;0,VALUE(SUBSTITUTE($B961,"5","0"))=$B961),1,0)),"")</f>
        <v/>
      </c>
      <c r="I961" s="5" t="str">
        <f>IF(PhieuBauCu!$B$2&gt;5,IF(LEN($B961)=0,"",IF(AND($B961&gt;0,VALUE(SUBSTITUTE($B961,"6","0"))=$B961),1,0)),"")</f>
        <v/>
      </c>
      <c r="J961" s="5" t="str">
        <f>IF(PhieuBauCu!$B$2&gt;6,IF(LEN($B961)=0,"",IF(AND($B961&gt;0,VALUE(SUBSTITUTE($B961,"7","0"))=$B961),1,0)),"")</f>
        <v/>
      </c>
      <c r="K961" s="5" t="str">
        <f>IF(PhieuBauCu!$B$2&gt;7,IF(LEN($B961)=0,"",IF(AND($B961&gt;0,VALUE(SUBSTITUTE($B961,"8","0"))=$B961),1,0)),"")</f>
        <v/>
      </c>
      <c r="L961" s="5" t="str">
        <f>IF(PhieuBauCu!$B$2&gt;8,IF(LEN($B961)=0,"",IF(AND($B961&gt;0,VALUE(SUBSTITUTE($B961,"9","0"))=$B961),1,0)),"")</f>
        <v/>
      </c>
      <c r="M961" s="9">
        <f t="shared" si="29"/>
        <v>0</v>
      </c>
      <c r="N961" s="36">
        <f>IF(AND(M961&lt;=PhieuBauCu!$B$13,M961&gt;=1),1,0)</f>
        <v>0</v>
      </c>
    </row>
    <row r="962" spans="1:14" ht="28.5" customHeight="1">
      <c r="A962" s="2">
        <v>957</v>
      </c>
      <c r="B962" s="3"/>
      <c r="C962" s="48" t="str">
        <f t="shared" si="28"/>
        <v/>
      </c>
      <c r="D962" s="5" t="str">
        <f>IF(PhieuBauCu!$B$2&gt;0,IF(LEN($B962)=0,"",IF(AND($B962&gt;0,VALUE(SUBSTITUTE($B962,"1","0"))=$B962),1,0)),"")</f>
        <v/>
      </c>
      <c r="E962" s="5" t="str">
        <f>IF(PhieuBauCu!$B$2&gt;1,IF(LEN($B962)=0,"",IF(AND($B962&gt;0,VALUE(SUBSTITUTE($B962,"2","0"))=$B962),1,0)),"")</f>
        <v/>
      </c>
      <c r="F962" s="5" t="str">
        <f>IF(PhieuBauCu!$B$2&gt;2,IF(LEN($B962)=0,"",IF(AND($B962&gt;0,VALUE(SUBSTITUTE($B962,"3","0"))=$B962),1,0)),"")</f>
        <v/>
      </c>
      <c r="G962" s="5" t="str">
        <f>IF(PhieuBauCu!$B$2&gt;3,IF(LEN($B962)=0,"",IF(AND($B962&gt;0,VALUE(SUBSTITUTE($B962,"4","0"))=$B962),1,0)),"")</f>
        <v/>
      </c>
      <c r="H962" s="5" t="str">
        <f>IF(PhieuBauCu!$B$2&gt;4,IF(LEN($B962)=0,"",IF(AND($B962&gt;0,VALUE(SUBSTITUTE($B962,"5","0"))=$B962),1,0)),"")</f>
        <v/>
      </c>
      <c r="I962" s="5" t="str">
        <f>IF(PhieuBauCu!$B$2&gt;5,IF(LEN($B962)=0,"",IF(AND($B962&gt;0,VALUE(SUBSTITUTE($B962,"6","0"))=$B962),1,0)),"")</f>
        <v/>
      </c>
      <c r="J962" s="5" t="str">
        <f>IF(PhieuBauCu!$B$2&gt;6,IF(LEN($B962)=0,"",IF(AND($B962&gt;0,VALUE(SUBSTITUTE($B962,"7","0"))=$B962),1,0)),"")</f>
        <v/>
      </c>
      <c r="K962" s="5" t="str">
        <f>IF(PhieuBauCu!$B$2&gt;7,IF(LEN($B962)=0,"",IF(AND($B962&gt;0,VALUE(SUBSTITUTE($B962,"8","0"))=$B962),1,0)),"")</f>
        <v/>
      </c>
      <c r="L962" s="5" t="str">
        <f>IF(PhieuBauCu!$B$2&gt;8,IF(LEN($B962)=0,"",IF(AND($B962&gt;0,VALUE(SUBSTITUTE($B962,"9","0"))=$B962),1,0)),"")</f>
        <v/>
      </c>
      <c r="M962" s="9">
        <f t="shared" si="29"/>
        <v>0</v>
      </c>
      <c r="N962" s="36">
        <f>IF(AND(M962&lt;=PhieuBauCu!$B$13,M962&gt;=1),1,0)</f>
        <v>0</v>
      </c>
    </row>
    <row r="963" spans="1:14" ht="28.5" customHeight="1">
      <c r="A963" s="2">
        <v>958</v>
      </c>
      <c r="B963" s="3"/>
      <c r="C963" s="48" t="str">
        <f t="shared" si="28"/>
        <v/>
      </c>
      <c r="D963" s="5" t="str">
        <f>IF(PhieuBauCu!$B$2&gt;0,IF(LEN($B963)=0,"",IF(AND($B963&gt;0,VALUE(SUBSTITUTE($B963,"1","0"))=$B963),1,0)),"")</f>
        <v/>
      </c>
      <c r="E963" s="5" t="str">
        <f>IF(PhieuBauCu!$B$2&gt;1,IF(LEN($B963)=0,"",IF(AND($B963&gt;0,VALUE(SUBSTITUTE($B963,"2","0"))=$B963),1,0)),"")</f>
        <v/>
      </c>
      <c r="F963" s="5" t="str">
        <f>IF(PhieuBauCu!$B$2&gt;2,IF(LEN($B963)=0,"",IF(AND($B963&gt;0,VALUE(SUBSTITUTE($B963,"3","0"))=$B963),1,0)),"")</f>
        <v/>
      </c>
      <c r="G963" s="5" t="str">
        <f>IF(PhieuBauCu!$B$2&gt;3,IF(LEN($B963)=0,"",IF(AND($B963&gt;0,VALUE(SUBSTITUTE($B963,"4","0"))=$B963),1,0)),"")</f>
        <v/>
      </c>
      <c r="H963" s="5" t="str">
        <f>IF(PhieuBauCu!$B$2&gt;4,IF(LEN($B963)=0,"",IF(AND($B963&gt;0,VALUE(SUBSTITUTE($B963,"5","0"))=$B963),1,0)),"")</f>
        <v/>
      </c>
      <c r="I963" s="5" t="str">
        <f>IF(PhieuBauCu!$B$2&gt;5,IF(LEN($B963)=0,"",IF(AND($B963&gt;0,VALUE(SUBSTITUTE($B963,"6","0"))=$B963),1,0)),"")</f>
        <v/>
      </c>
      <c r="J963" s="5" t="str">
        <f>IF(PhieuBauCu!$B$2&gt;6,IF(LEN($B963)=0,"",IF(AND($B963&gt;0,VALUE(SUBSTITUTE($B963,"7","0"))=$B963),1,0)),"")</f>
        <v/>
      </c>
      <c r="K963" s="5" t="str">
        <f>IF(PhieuBauCu!$B$2&gt;7,IF(LEN($B963)=0,"",IF(AND($B963&gt;0,VALUE(SUBSTITUTE($B963,"8","0"))=$B963),1,0)),"")</f>
        <v/>
      </c>
      <c r="L963" s="5" t="str">
        <f>IF(PhieuBauCu!$B$2&gt;8,IF(LEN($B963)=0,"",IF(AND($B963&gt;0,VALUE(SUBSTITUTE($B963,"9","0"))=$B963),1,0)),"")</f>
        <v/>
      </c>
      <c r="M963" s="9">
        <f t="shared" si="29"/>
        <v>0</v>
      </c>
      <c r="N963" s="36">
        <f>IF(AND(M963&lt;=PhieuBauCu!$B$13,M963&gt;=1),1,0)</f>
        <v>0</v>
      </c>
    </row>
    <row r="964" spans="1:14" ht="28.5" customHeight="1">
      <c r="A964" s="2">
        <v>959</v>
      </c>
      <c r="B964" s="3"/>
      <c r="C964" s="48" t="str">
        <f t="shared" si="28"/>
        <v/>
      </c>
      <c r="D964" s="5" t="str">
        <f>IF(PhieuBauCu!$B$2&gt;0,IF(LEN($B964)=0,"",IF(AND($B964&gt;0,VALUE(SUBSTITUTE($B964,"1","0"))=$B964),1,0)),"")</f>
        <v/>
      </c>
      <c r="E964" s="5" t="str">
        <f>IF(PhieuBauCu!$B$2&gt;1,IF(LEN($B964)=0,"",IF(AND($B964&gt;0,VALUE(SUBSTITUTE($B964,"2","0"))=$B964),1,0)),"")</f>
        <v/>
      </c>
      <c r="F964" s="5" t="str">
        <f>IF(PhieuBauCu!$B$2&gt;2,IF(LEN($B964)=0,"",IF(AND($B964&gt;0,VALUE(SUBSTITUTE($B964,"3","0"))=$B964),1,0)),"")</f>
        <v/>
      </c>
      <c r="G964" s="5" t="str">
        <f>IF(PhieuBauCu!$B$2&gt;3,IF(LEN($B964)=0,"",IF(AND($B964&gt;0,VALUE(SUBSTITUTE($B964,"4","0"))=$B964),1,0)),"")</f>
        <v/>
      </c>
      <c r="H964" s="5" t="str">
        <f>IF(PhieuBauCu!$B$2&gt;4,IF(LEN($B964)=0,"",IF(AND($B964&gt;0,VALUE(SUBSTITUTE($B964,"5","0"))=$B964),1,0)),"")</f>
        <v/>
      </c>
      <c r="I964" s="5" t="str">
        <f>IF(PhieuBauCu!$B$2&gt;5,IF(LEN($B964)=0,"",IF(AND($B964&gt;0,VALUE(SUBSTITUTE($B964,"6","0"))=$B964),1,0)),"")</f>
        <v/>
      </c>
      <c r="J964" s="5" t="str">
        <f>IF(PhieuBauCu!$B$2&gt;6,IF(LEN($B964)=0,"",IF(AND($B964&gt;0,VALUE(SUBSTITUTE($B964,"7","0"))=$B964),1,0)),"")</f>
        <v/>
      </c>
      <c r="K964" s="5" t="str">
        <f>IF(PhieuBauCu!$B$2&gt;7,IF(LEN($B964)=0,"",IF(AND($B964&gt;0,VALUE(SUBSTITUTE($B964,"8","0"))=$B964),1,0)),"")</f>
        <v/>
      </c>
      <c r="L964" s="5" t="str">
        <f>IF(PhieuBauCu!$B$2&gt;8,IF(LEN($B964)=0,"",IF(AND($B964&gt;0,VALUE(SUBSTITUTE($B964,"9","0"))=$B964),1,0)),"")</f>
        <v/>
      </c>
      <c r="M964" s="9">
        <f t="shared" si="29"/>
        <v>0</v>
      </c>
      <c r="N964" s="36">
        <f>IF(AND(M964&lt;=PhieuBauCu!$B$13,M964&gt;=1),1,0)</f>
        <v>0</v>
      </c>
    </row>
    <row r="965" spans="1:14" ht="28.5" customHeight="1">
      <c r="A965" s="2">
        <v>960</v>
      </c>
      <c r="B965" s="3"/>
      <c r="C965" s="48" t="str">
        <f t="shared" si="28"/>
        <v/>
      </c>
      <c r="D965" s="5" t="str">
        <f>IF(PhieuBauCu!$B$2&gt;0,IF(LEN($B965)=0,"",IF(AND($B965&gt;0,VALUE(SUBSTITUTE($B965,"1","0"))=$B965),1,0)),"")</f>
        <v/>
      </c>
      <c r="E965" s="5" t="str">
        <f>IF(PhieuBauCu!$B$2&gt;1,IF(LEN($B965)=0,"",IF(AND($B965&gt;0,VALUE(SUBSTITUTE($B965,"2","0"))=$B965),1,0)),"")</f>
        <v/>
      </c>
      <c r="F965" s="5" t="str">
        <f>IF(PhieuBauCu!$B$2&gt;2,IF(LEN($B965)=0,"",IF(AND($B965&gt;0,VALUE(SUBSTITUTE($B965,"3","0"))=$B965),1,0)),"")</f>
        <v/>
      </c>
      <c r="G965" s="5" t="str">
        <f>IF(PhieuBauCu!$B$2&gt;3,IF(LEN($B965)=0,"",IF(AND($B965&gt;0,VALUE(SUBSTITUTE($B965,"4","0"))=$B965),1,0)),"")</f>
        <v/>
      </c>
      <c r="H965" s="5" t="str">
        <f>IF(PhieuBauCu!$B$2&gt;4,IF(LEN($B965)=0,"",IF(AND($B965&gt;0,VALUE(SUBSTITUTE($B965,"5","0"))=$B965),1,0)),"")</f>
        <v/>
      </c>
      <c r="I965" s="5" t="str">
        <f>IF(PhieuBauCu!$B$2&gt;5,IF(LEN($B965)=0,"",IF(AND($B965&gt;0,VALUE(SUBSTITUTE($B965,"6","0"))=$B965),1,0)),"")</f>
        <v/>
      </c>
      <c r="J965" s="5" t="str">
        <f>IF(PhieuBauCu!$B$2&gt;6,IF(LEN($B965)=0,"",IF(AND($B965&gt;0,VALUE(SUBSTITUTE($B965,"7","0"))=$B965),1,0)),"")</f>
        <v/>
      </c>
      <c r="K965" s="5" t="str">
        <f>IF(PhieuBauCu!$B$2&gt;7,IF(LEN($B965)=0,"",IF(AND($B965&gt;0,VALUE(SUBSTITUTE($B965,"8","0"))=$B965),1,0)),"")</f>
        <v/>
      </c>
      <c r="L965" s="5" t="str">
        <f>IF(PhieuBauCu!$B$2&gt;8,IF(LEN($B965)=0,"",IF(AND($B965&gt;0,VALUE(SUBSTITUTE($B965,"9","0"))=$B965),1,0)),"")</f>
        <v/>
      </c>
      <c r="M965" s="9">
        <f t="shared" si="29"/>
        <v>0</v>
      </c>
      <c r="N965" s="36">
        <f>IF(AND(M965&lt;=PhieuBauCu!$B$13,M965&gt;=1),1,0)</f>
        <v>0</v>
      </c>
    </row>
    <row r="966" spans="1:14" ht="28.5" customHeight="1">
      <c r="A966" s="2">
        <v>961</v>
      </c>
      <c r="B966" s="3"/>
      <c r="C966" s="48" t="str">
        <f t="shared" si="28"/>
        <v/>
      </c>
      <c r="D966" s="5" t="str">
        <f>IF(PhieuBauCu!$B$2&gt;0,IF(LEN($B966)=0,"",IF(AND($B966&gt;0,VALUE(SUBSTITUTE($B966,"1","0"))=$B966),1,0)),"")</f>
        <v/>
      </c>
      <c r="E966" s="5" t="str">
        <f>IF(PhieuBauCu!$B$2&gt;1,IF(LEN($B966)=0,"",IF(AND($B966&gt;0,VALUE(SUBSTITUTE($B966,"2","0"))=$B966),1,0)),"")</f>
        <v/>
      </c>
      <c r="F966" s="5" t="str">
        <f>IF(PhieuBauCu!$B$2&gt;2,IF(LEN($B966)=0,"",IF(AND($B966&gt;0,VALUE(SUBSTITUTE($B966,"3","0"))=$B966),1,0)),"")</f>
        <v/>
      </c>
      <c r="G966" s="5" t="str">
        <f>IF(PhieuBauCu!$B$2&gt;3,IF(LEN($B966)=0,"",IF(AND($B966&gt;0,VALUE(SUBSTITUTE($B966,"4","0"))=$B966),1,0)),"")</f>
        <v/>
      </c>
      <c r="H966" s="5" t="str">
        <f>IF(PhieuBauCu!$B$2&gt;4,IF(LEN($B966)=0,"",IF(AND($B966&gt;0,VALUE(SUBSTITUTE($B966,"5","0"))=$B966),1,0)),"")</f>
        <v/>
      </c>
      <c r="I966" s="5" t="str">
        <f>IF(PhieuBauCu!$B$2&gt;5,IF(LEN($B966)=0,"",IF(AND($B966&gt;0,VALUE(SUBSTITUTE($B966,"6","0"))=$B966),1,0)),"")</f>
        <v/>
      </c>
      <c r="J966" s="5" t="str">
        <f>IF(PhieuBauCu!$B$2&gt;6,IF(LEN($B966)=0,"",IF(AND($B966&gt;0,VALUE(SUBSTITUTE($B966,"7","0"))=$B966),1,0)),"")</f>
        <v/>
      </c>
      <c r="K966" s="5" t="str">
        <f>IF(PhieuBauCu!$B$2&gt;7,IF(LEN($B966)=0,"",IF(AND($B966&gt;0,VALUE(SUBSTITUTE($B966,"8","0"))=$B966),1,0)),"")</f>
        <v/>
      </c>
      <c r="L966" s="5" t="str">
        <f>IF(PhieuBauCu!$B$2&gt;8,IF(LEN($B966)=0,"",IF(AND($B966&gt;0,VALUE(SUBSTITUTE($B966,"9","0"))=$B966),1,0)),"")</f>
        <v/>
      </c>
      <c r="M966" s="9">
        <f t="shared" si="29"/>
        <v>0</v>
      </c>
      <c r="N966" s="36">
        <f>IF(AND(M966&lt;=PhieuBauCu!$B$13,M966&gt;=1),1,0)</f>
        <v>0</v>
      </c>
    </row>
    <row r="967" spans="1:14" ht="28.5" customHeight="1">
      <c r="A967" s="2">
        <v>962</v>
      </c>
      <c r="B967" s="3"/>
      <c r="C967" s="48" t="str">
        <f t="shared" ref="C967:C1030" si="30">IF(LEN(B967)&gt;0,IF(N967=1,"Ok","Not Ok"),"")</f>
        <v/>
      </c>
      <c r="D967" s="5" t="str">
        <f>IF(PhieuBauCu!$B$2&gt;0,IF(LEN($B967)=0,"",IF(AND($B967&gt;0,VALUE(SUBSTITUTE($B967,"1","0"))=$B967),1,0)),"")</f>
        <v/>
      </c>
      <c r="E967" s="5" t="str">
        <f>IF(PhieuBauCu!$B$2&gt;1,IF(LEN($B967)=0,"",IF(AND($B967&gt;0,VALUE(SUBSTITUTE($B967,"2","0"))=$B967),1,0)),"")</f>
        <v/>
      </c>
      <c r="F967" s="5" t="str">
        <f>IF(PhieuBauCu!$B$2&gt;2,IF(LEN($B967)=0,"",IF(AND($B967&gt;0,VALUE(SUBSTITUTE($B967,"3","0"))=$B967),1,0)),"")</f>
        <v/>
      </c>
      <c r="G967" s="5" t="str">
        <f>IF(PhieuBauCu!$B$2&gt;3,IF(LEN($B967)=0,"",IF(AND($B967&gt;0,VALUE(SUBSTITUTE($B967,"4","0"))=$B967),1,0)),"")</f>
        <v/>
      </c>
      <c r="H967" s="5" t="str">
        <f>IF(PhieuBauCu!$B$2&gt;4,IF(LEN($B967)=0,"",IF(AND($B967&gt;0,VALUE(SUBSTITUTE($B967,"5","0"))=$B967),1,0)),"")</f>
        <v/>
      </c>
      <c r="I967" s="5" t="str">
        <f>IF(PhieuBauCu!$B$2&gt;5,IF(LEN($B967)=0,"",IF(AND($B967&gt;0,VALUE(SUBSTITUTE($B967,"6","0"))=$B967),1,0)),"")</f>
        <v/>
      </c>
      <c r="J967" s="5" t="str">
        <f>IF(PhieuBauCu!$B$2&gt;6,IF(LEN($B967)=0,"",IF(AND($B967&gt;0,VALUE(SUBSTITUTE($B967,"7","0"))=$B967),1,0)),"")</f>
        <v/>
      </c>
      <c r="K967" s="5" t="str">
        <f>IF(PhieuBauCu!$B$2&gt;7,IF(LEN($B967)=0,"",IF(AND($B967&gt;0,VALUE(SUBSTITUTE($B967,"8","0"))=$B967),1,0)),"")</f>
        <v/>
      </c>
      <c r="L967" s="5" t="str">
        <f>IF(PhieuBauCu!$B$2&gt;8,IF(LEN($B967)=0,"",IF(AND($B967&gt;0,VALUE(SUBSTITUTE($B967,"9","0"))=$B967),1,0)),"")</f>
        <v/>
      </c>
      <c r="M967" s="9">
        <f t="shared" ref="M967:M1030" si="31">SUMIF(D967:L967,1)</f>
        <v>0</v>
      </c>
      <c r="N967" s="36">
        <f>IF(AND(M967&lt;=PhieuBauCu!$B$13,M967&gt;=1),1,0)</f>
        <v>0</v>
      </c>
    </row>
    <row r="968" spans="1:14" ht="28.5" customHeight="1">
      <c r="A968" s="2">
        <v>963</v>
      </c>
      <c r="B968" s="3"/>
      <c r="C968" s="48" t="str">
        <f t="shared" si="30"/>
        <v/>
      </c>
      <c r="D968" s="5" t="str">
        <f>IF(PhieuBauCu!$B$2&gt;0,IF(LEN($B968)=0,"",IF(AND($B968&gt;0,VALUE(SUBSTITUTE($B968,"1","0"))=$B968),1,0)),"")</f>
        <v/>
      </c>
      <c r="E968" s="5" t="str">
        <f>IF(PhieuBauCu!$B$2&gt;1,IF(LEN($B968)=0,"",IF(AND($B968&gt;0,VALUE(SUBSTITUTE($B968,"2","0"))=$B968),1,0)),"")</f>
        <v/>
      </c>
      <c r="F968" s="5" t="str">
        <f>IF(PhieuBauCu!$B$2&gt;2,IF(LEN($B968)=0,"",IF(AND($B968&gt;0,VALUE(SUBSTITUTE($B968,"3","0"))=$B968),1,0)),"")</f>
        <v/>
      </c>
      <c r="G968" s="5" t="str">
        <f>IF(PhieuBauCu!$B$2&gt;3,IF(LEN($B968)=0,"",IF(AND($B968&gt;0,VALUE(SUBSTITUTE($B968,"4","0"))=$B968),1,0)),"")</f>
        <v/>
      </c>
      <c r="H968" s="5" t="str">
        <f>IF(PhieuBauCu!$B$2&gt;4,IF(LEN($B968)=0,"",IF(AND($B968&gt;0,VALUE(SUBSTITUTE($B968,"5","0"))=$B968),1,0)),"")</f>
        <v/>
      </c>
      <c r="I968" s="5" t="str">
        <f>IF(PhieuBauCu!$B$2&gt;5,IF(LEN($B968)=0,"",IF(AND($B968&gt;0,VALUE(SUBSTITUTE($B968,"6","0"))=$B968),1,0)),"")</f>
        <v/>
      </c>
      <c r="J968" s="5" t="str">
        <f>IF(PhieuBauCu!$B$2&gt;6,IF(LEN($B968)=0,"",IF(AND($B968&gt;0,VALUE(SUBSTITUTE($B968,"7","0"))=$B968),1,0)),"")</f>
        <v/>
      </c>
      <c r="K968" s="5" t="str">
        <f>IF(PhieuBauCu!$B$2&gt;7,IF(LEN($B968)=0,"",IF(AND($B968&gt;0,VALUE(SUBSTITUTE($B968,"8","0"))=$B968),1,0)),"")</f>
        <v/>
      </c>
      <c r="L968" s="5" t="str">
        <f>IF(PhieuBauCu!$B$2&gt;8,IF(LEN($B968)=0,"",IF(AND($B968&gt;0,VALUE(SUBSTITUTE($B968,"9","0"))=$B968),1,0)),"")</f>
        <v/>
      </c>
      <c r="M968" s="9">
        <f t="shared" si="31"/>
        <v>0</v>
      </c>
      <c r="N968" s="36">
        <f>IF(AND(M968&lt;=PhieuBauCu!$B$13,M968&gt;=1),1,0)</f>
        <v>0</v>
      </c>
    </row>
    <row r="969" spans="1:14" ht="28.5" customHeight="1">
      <c r="A969" s="2">
        <v>964</v>
      </c>
      <c r="B969" s="3"/>
      <c r="C969" s="48" t="str">
        <f t="shared" si="30"/>
        <v/>
      </c>
      <c r="D969" s="5" t="str">
        <f>IF(PhieuBauCu!$B$2&gt;0,IF(LEN($B969)=0,"",IF(AND($B969&gt;0,VALUE(SUBSTITUTE($B969,"1","0"))=$B969),1,0)),"")</f>
        <v/>
      </c>
      <c r="E969" s="5" t="str">
        <f>IF(PhieuBauCu!$B$2&gt;1,IF(LEN($B969)=0,"",IF(AND($B969&gt;0,VALUE(SUBSTITUTE($B969,"2","0"))=$B969),1,0)),"")</f>
        <v/>
      </c>
      <c r="F969" s="5" t="str">
        <f>IF(PhieuBauCu!$B$2&gt;2,IF(LEN($B969)=0,"",IF(AND($B969&gt;0,VALUE(SUBSTITUTE($B969,"3","0"))=$B969),1,0)),"")</f>
        <v/>
      </c>
      <c r="G969" s="5" t="str">
        <f>IF(PhieuBauCu!$B$2&gt;3,IF(LEN($B969)=0,"",IF(AND($B969&gt;0,VALUE(SUBSTITUTE($B969,"4","0"))=$B969),1,0)),"")</f>
        <v/>
      </c>
      <c r="H969" s="5" t="str">
        <f>IF(PhieuBauCu!$B$2&gt;4,IF(LEN($B969)=0,"",IF(AND($B969&gt;0,VALUE(SUBSTITUTE($B969,"5","0"))=$B969),1,0)),"")</f>
        <v/>
      </c>
      <c r="I969" s="5" t="str">
        <f>IF(PhieuBauCu!$B$2&gt;5,IF(LEN($B969)=0,"",IF(AND($B969&gt;0,VALUE(SUBSTITUTE($B969,"6","0"))=$B969),1,0)),"")</f>
        <v/>
      </c>
      <c r="J969" s="5" t="str">
        <f>IF(PhieuBauCu!$B$2&gt;6,IF(LEN($B969)=0,"",IF(AND($B969&gt;0,VALUE(SUBSTITUTE($B969,"7","0"))=$B969),1,0)),"")</f>
        <v/>
      </c>
      <c r="K969" s="5" t="str">
        <f>IF(PhieuBauCu!$B$2&gt;7,IF(LEN($B969)=0,"",IF(AND($B969&gt;0,VALUE(SUBSTITUTE($B969,"8","0"))=$B969),1,0)),"")</f>
        <v/>
      </c>
      <c r="L969" s="5" t="str">
        <f>IF(PhieuBauCu!$B$2&gt;8,IF(LEN($B969)=0,"",IF(AND($B969&gt;0,VALUE(SUBSTITUTE($B969,"9","0"))=$B969),1,0)),"")</f>
        <v/>
      </c>
      <c r="M969" s="9">
        <f t="shared" si="31"/>
        <v>0</v>
      </c>
      <c r="N969" s="36">
        <f>IF(AND(M969&lt;=PhieuBauCu!$B$13,M969&gt;=1),1,0)</f>
        <v>0</v>
      </c>
    </row>
    <row r="970" spans="1:14" ht="28.5" customHeight="1">
      <c r="A970" s="2">
        <v>965</v>
      </c>
      <c r="B970" s="3"/>
      <c r="C970" s="48" t="str">
        <f t="shared" si="30"/>
        <v/>
      </c>
      <c r="D970" s="5" t="str">
        <f>IF(PhieuBauCu!$B$2&gt;0,IF(LEN($B970)=0,"",IF(AND($B970&gt;0,VALUE(SUBSTITUTE($B970,"1","0"))=$B970),1,0)),"")</f>
        <v/>
      </c>
      <c r="E970" s="5" t="str">
        <f>IF(PhieuBauCu!$B$2&gt;1,IF(LEN($B970)=0,"",IF(AND($B970&gt;0,VALUE(SUBSTITUTE($B970,"2","0"))=$B970),1,0)),"")</f>
        <v/>
      </c>
      <c r="F970" s="5" t="str">
        <f>IF(PhieuBauCu!$B$2&gt;2,IF(LEN($B970)=0,"",IF(AND($B970&gt;0,VALUE(SUBSTITUTE($B970,"3","0"))=$B970),1,0)),"")</f>
        <v/>
      </c>
      <c r="G970" s="5" t="str">
        <f>IF(PhieuBauCu!$B$2&gt;3,IF(LEN($B970)=0,"",IF(AND($B970&gt;0,VALUE(SUBSTITUTE($B970,"4","0"))=$B970),1,0)),"")</f>
        <v/>
      </c>
      <c r="H970" s="5" t="str">
        <f>IF(PhieuBauCu!$B$2&gt;4,IF(LEN($B970)=0,"",IF(AND($B970&gt;0,VALUE(SUBSTITUTE($B970,"5","0"))=$B970),1,0)),"")</f>
        <v/>
      </c>
      <c r="I970" s="5" t="str">
        <f>IF(PhieuBauCu!$B$2&gt;5,IF(LEN($B970)=0,"",IF(AND($B970&gt;0,VALUE(SUBSTITUTE($B970,"6","0"))=$B970),1,0)),"")</f>
        <v/>
      </c>
      <c r="J970" s="5" t="str">
        <f>IF(PhieuBauCu!$B$2&gt;6,IF(LEN($B970)=0,"",IF(AND($B970&gt;0,VALUE(SUBSTITUTE($B970,"7","0"))=$B970),1,0)),"")</f>
        <v/>
      </c>
      <c r="K970" s="5" t="str">
        <f>IF(PhieuBauCu!$B$2&gt;7,IF(LEN($B970)=0,"",IF(AND($B970&gt;0,VALUE(SUBSTITUTE($B970,"8","0"))=$B970),1,0)),"")</f>
        <v/>
      </c>
      <c r="L970" s="5" t="str">
        <f>IF(PhieuBauCu!$B$2&gt;8,IF(LEN($B970)=0,"",IF(AND($B970&gt;0,VALUE(SUBSTITUTE($B970,"9","0"))=$B970),1,0)),"")</f>
        <v/>
      </c>
      <c r="M970" s="9">
        <f t="shared" si="31"/>
        <v>0</v>
      </c>
      <c r="N970" s="36">
        <f>IF(AND(M970&lt;=PhieuBauCu!$B$13,M970&gt;=1),1,0)</f>
        <v>0</v>
      </c>
    </row>
    <row r="971" spans="1:14" ht="28.5" customHeight="1">
      <c r="A971" s="2">
        <v>966</v>
      </c>
      <c r="B971" s="3"/>
      <c r="C971" s="48" t="str">
        <f t="shared" si="30"/>
        <v/>
      </c>
      <c r="D971" s="5" t="str">
        <f>IF(PhieuBauCu!$B$2&gt;0,IF(LEN($B971)=0,"",IF(AND($B971&gt;0,VALUE(SUBSTITUTE($B971,"1","0"))=$B971),1,0)),"")</f>
        <v/>
      </c>
      <c r="E971" s="5" t="str">
        <f>IF(PhieuBauCu!$B$2&gt;1,IF(LEN($B971)=0,"",IF(AND($B971&gt;0,VALUE(SUBSTITUTE($B971,"2","0"))=$B971),1,0)),"")</f>
        <v/>
      </c>
      <c r="F971" s="5" t="str">
        <f>IF(PhieuBauCu!$B$2&gt;2,IF(LEN($B971)=0,"",IF(AND($B971&gt;0,VALUE(SUBSTITUTE($B971,"3","0"))=$B971),1,0)),"")</f>
        <v/>
      </c>
      <c r="G971" s="5" t="str">
        <f>IF(PhieuBauCu!$B$2&gt;3,IF(LEN($B971)=0,"",IF(AND($B971&gt;0,VALUE(SUBSTITUTE($B971,"4","0"))=$B971),1,0)),"")</f>
        <v/>
      </c>
      <c r="H971" s="5" t="str">
        <f>IF(PhieuBauCu!$B$2&gt;4,IF(LEN($B971)=0,"",IF(AND($B971&gt;0,VALUE(SUBSTITUTE($B971,"5","0"))=$B971),1,0)),"")</f>
        <v/>
      </c>
      <c r="I971" s="5" t="str">
        <f>IF(PhieuBauCu!$B$2&gt;5,IF(LEN($B971)=0,"",IF(AND($B971&gt;0,VALUE(SUBSTITUTE($B971,"6","0"))=$B971),1,0)),"")</f>
        <v/>
      </c>
      <c r="J971" s="5" t="str">
        <f>IF(PhieuBauCu!$B$2&gt;6,IF(LEN($B971)=0,"",IF(AND($B971&gt;0,VALUE(SUBSTITUTE($B971,"7","0"))=$B971),1,0)),"")</f>
        <v/>
      </c>
      <c r="K971" s="5" t="str">
        <f>IF(PhieuBauCu!$B$2&gt;7,IF(LEN($B971)=0,"",IF(AND($B971&gt;0,VALUE(SUBSTITUTE($B971,"8","0"))=$B971),1,0)),"")</f>
        <v/>
      </c>
      <c r="L971" s="5" t="str">
        <f>IF(PhieuBauCu!$B$2&gt;8,IF(LEN($B971)=0,"",IF(AND($B971&gt;0,VALUE(SUBSTITUTE($B971,"9","0"))=$B971),1,0)),"")</f>
        <v/>
      </c>
      <c r="M971" s="9">
        <f t="shared" si="31"/>
        <v>0</v>
      </c>
      <c r="N971" s="36">
        <f>IF(AND(M971&lt;=PhieuBauCu!$B$13,M971&gt;=1),1,0)</f>
        <v>0</v>
      </c>
    </row>
    <row r="972" spans="1:14" ht="28.5" customHeight="1">
      <c r="A972" s="2">
        <v>967</v>
      </c>
      <c r="B972" s="3"/>
      <c r="C972" s="48" t="str">
        <f t="shared" si="30"/>
        <v/>
      </c>
      <c r="D972" s="5" t="str">
        <f>IF(PhieuBauCu!$B$2&gt;0,IF(LEN($B972)=0,"",IF(AND($B972&gt;0,VALUE(SUBSTITUTE($B972,"1","0"))=$B972),1,0)),"")</f>
        <v/>
      </c>
      <c r="E972" s="5" t="str">
        <f>IF(PhieuBauCu!$B$2&gt;1,IF(LEN($B972)=0,"",IF(AND($B972&gt;0,VALUE(SUBSTITUTE($B972,"2","0"))=$B972),1,0)),"")</f>
        <v/>
      </c>
      <c r="F972" s="5" t="str">
        <f>IF(PhieuBauCu!$B$2&gt;2,IF(LEN($B972)=0,"",IF(AND($B972&gt;0,VALUE(SUBSTITUTE($B972,"3","0"))=$B972),1,0)),"")</f>
        <v/>
      </c>
      <c r="G972" s="5" t="str">
        <f>IF(PhieuBauCu!$B$2&gt;3,IF(LEN($B972)=0,"",IF(AND($B972&gt;0,VALUE(SUBSTITUTE($B972,"4","0"))=$B972),1,0)),"")</f>
        <v/>
      </c>
      <c r="H972" s="5" t="str">
        <f>IF(PhieuBauCu!$B$2&gt;4,IF(LEN($B972)=0,"",IF(AND($B972&gt;0,VALUE(SUBSTITUTE($B972,"5","0"))=$B972),1,0)),"")</f>
        <v/>
      </c>
      <c r="I972" s="5" t="str">
        <f>IF(PhieuBauCu!$B$2&gt;5,IF(LEN($B972)=0,"",IF(AND($B972&gt;0,VALUE(SUBSTITUTE($B972,"6","0"))=$B972),1,0)),"")</f>
        <v/>
      </c>
      <c r="J972" s="5" t="str">
        <f>IF(PhieuBauCu!$B$2&gt;6,IF(LEN($B972)=0,"",IF(AND($B972&gt;0,VALUE(SUBSTITUTE($B972,"7","0"))=$B972),1,0)),"")</f>
        <v/>
      </c>
      <c r="K972" s="5" t="str">
        <f>IF(PhieuBauCu!$B$2&gt;7,IF(LEN($B972)=0,"",IF(AND($B972&gt;0,VALUE(SUBSTITUTE($B972,"8","0"))=$B972),1,0)),"")</f>
        <v/>
      </c>
      <c r="L972" s="5" t="str">
        <f>IF(PhieuBauCu!$B$2&gt;8,IF(LEN($B972)=0,"",IF(AND($B972&gt;0,VALUE(SUBSTITUTE($B972,"9","0"))=$B972),1,0)),"")</f>
        <v/>
      </c>
      <c r="M972" s="9">
        <f t="shared" si="31"/>
        <v>0</v>
      </c>
      <c r="N972" s="36">
        <f>IF(AND(M972&lt;=PhieuBauCu!$B$13,M972&gt;=1),1,0)</f>
        <v>0</v>
      </c>
    </row>
    <row r="973" spans="1:14" ht="28.5" customHeight="1">
      <c r="A973" s="2">
        <v>968</v>
      </c>
      <c r="B973" s="3"/>
      <c r="C973" s="48" t="str">
        <f t="shared" si="30"/>
        <v/>
      </c>
      <c r="D973" s="5" t="str">
        <f>IF(PhieuBauCu!$B$2&gt;0,IF(LEN($B973)=0,"",IF(AND($B973&gt;0,VALUE(SUBSTITUTE($B973,"1","0"))=$B973),1,0)),"")</f>
        <v/>
      </c>
      <c r="E973" s="5" t="str">
        <f>IF(PhieuBauCu!$B$2&gt;1,IF(LEN($B973)=0,"",IF(AND($B973&gt;0,VALUE(SUBSTITUTE($B973,"2","0"))=$B973),1,0)),"")</f>
        <v/>
      </c>
      <c r="F973" s="5" t="str">
        <f>IF(PhieuBauCu!$B$2&gt;2,IF(LEN($B973)=0,"",IF(AND($B973&gt;0,VALUE(SUBSTITUTE($B973,"3","0"))=$B973),1,0)),"")</f>
        <v/>
      </c>
      <c r="G973" s="5" t="str">
        <f>IF(PhieuBauCu!$B$2&gt;3,IF(LEN($B973)=0,"",IF(AND($B973&gt;0,VALUE(SUBSTITUTE($B973,"4","0"))=$B973),1,0)),"")</f>
        <v/>
      </c>
      <c r="H973" s="5" t="str">
        <f>IF(PhieuBauCu!$B$2&gt;4,IF(LEN($B973)=0,"",IF(AND($B973&gt;0,VALUE(SUBSTITUTE($B973,"5","0"))=$B973),1,0)),"")</f>
        <v/>
      </c>
      <c r="I973" s="5" t="str">
        <f>IF(PhieuBauCu!$B$2&gt;5,IF(LEN($B973)=0,"",IF(AND($B973&gt;0,VALUE(SUBSTITUTE($B973,"6","0"))=$B973),1,0)),"")</f>
        <v/>
      </c>
      <c r="J973" s="5" t="str">
        <f>IF(PhieuBauCu!$B$2&gt;6,IF(LEN($B973)=0,"",IF(AND($B973&gt;0,VALUE(SUBSTITUTE($B973,"7","0"))=$B973),1,0)),"")</f>
        <v/>
      </c>
      <c r="K973" s="5" t="str">
        <f>IF(PhieuBauCu!$B$2&gt;7,IF(LEN($B973)=0,"",IF(AND($B973&gt;0,VALUE(SUBSTITUTE($B973,"8","0"))=$B973),1,0)),"")</f>
        <v/>
      </c>
      <c r="L973" s="5" t="str">
        <f>IF(PhieuBauCu!$B$2&gt;8,IF(LEN($B973)=0,"",IF(AND($B973&gt;0,VALUE(SUBSTITUTE($B973,"9","0"))=$B973),1,0)),"")</f>
        <v/>
      </c>
      <c r="M973" s="9">
        <f t="shared" si="31"/>
        <v>0</v>
      </c>
      <c r="N973" s="36">
        <f>IF(AND(M973&lt;=PhieuBauCu!$B$13,M973&gt;=1),1,0)</f>
        <v>0</v>
      </c>
    </row>
    <row r="974" spans="1:14" ht="28.5" customHeight="1">
      <c r="A974" s="2">
        <v>969</v>
      </c>
      <c r="B974" s="3"/>
      <c r="C974" s="48" t="str">
        <f t="shared" si="30"/>
        <v/>
      </c>
      <c r="D974" s="5" t="str">
        <f>IF(PhieuBauCu!$B$2&gt;0,IF(LEN($B974)=0,"",IF(AND($B974&gt;0,VALUE(SUBSTITUTE($B974,"1","0"))=$B974),1,0)),"")</f>
        <v/>
      </c>
      <c r="E974" s="5" t="str">
        <f>IF(PhieuBauCu!$B$2&gt;1,IF(LEN($B974)=0,"",IF(AND($B974&gt;0,VALUE(SUBSTITUTE($B974,"2","0"))=$B974),1,0)),"")</f>
        <v/>
      </c>
      <c r="F974" s="5" t="str">
        <f>IF(PhieuBauCu!$B$2&gt;2,IF(LEN($B974)=0,"",IF(AND($B974&gt;0,VALUE(SUBSTITUTE($B974,"3","0"))=$B974),1,0)),"")</f>
        <v/>
      </c>
      <c r="G974" s="5" t="str">
        <f>IF(PhieuBauCu!$B$2&gt;3,IF(LEN($B974)=0,"",IF(AND($B974&gt;0,VALUE(SUBSTITUTE($B974,"4","0"))=$B974),1,0)),"")</f>
        <v/>
      </c>
      <c r="H974" s="5" t="str">
        <f>IF(PhieuBauCu!$B$2&gt;4,IF(LEN($B974)=0,"",IF(AND($B974&gt;0,VALUE(SUBSTITUTE($B974,"5","0"))=$B974),1,0)),"")</f>
        <v/>
      </c>
      <c r="I974" s="5" t="str">
        <f>IF(PhieuBauCu!$B$2&gt;5,IF(LEN($B974)=0,"",IF(AND($B974&gt;0,VALUE(SUBSTITUTE($B974,"6","0"))=$B974),1,0)),"")</f>
        <v/>
      </c>
      <c r="J974" s="5" t="str">
        <f>IF(PhieuBauCu!$B$2&gt;6,IF(LEN($B974)=0,"",IF(AND($B974&gt;0,VALUE(SUBSTITUTE($B974,"7","0"))=$B974),1,0)),"")</f>
        <v/>
      </c>
      <c r="K974" s="5" t="str">
        <f>IF(PhieuBauCu!$B$2&gt;7,IF(LEN($B974)=0,"",IF(AND($B974&gt;0,VALUE(SUBSTITUTE($B974,"8","0"))=$B974),1,0)),"")</f>
        <v/>
      </c>
      <c r="L974" s="5" t="str">
        <f>IF(PhieuBauCu!$B$2&gt;8,IF(LEN($B974)=0,"",IF(AND($B974&gt;0,VALUE(SUBSTITUTE($B974,"9","0"))=$B974),1,0)),"")</f>
        <v/>
      </c>
      <c r="M974" s="9">
        <f t="shared" si="31"/>
        <v>0</v>
      </c>
      <c r="N974" s="36">
        <f>IF(AND(M974&lt;=PhieuBauCu!$B$13,M974&gt;=1),1,0)</f>
        <v>0</v>
      </c>
    </row>
    <row r="975" spans="1:14" ht="28.5" customHeight="1">
      <c r="A975" s="2">
        <v>970</v>
      </c>
      <c r="B975" s="3"/>
      <c r="C975" s="48" t="str">
        <f t="shared" si="30"/>
        <v/>
      </c>
      <c r="D975" s="5" t="str">
        <f>IF(PhieuBauCu!$B$2&gt;0,IF(LEN($B975)=0,"",IF(AND($B975&gt;0,VALUE(SUBSTITUTE($B975,"1","0"))=$B975),1,0)),"")</f>
        <v/>
      </c>
      <c r="E975" s="5" t="str">
        <f>IF(PhieuBauCu!$B$2&gt;1,IF(LEN($B975)=0,"",IF(AND($B975&gt;0,VALUE(SUBSTITUTE($B975,"2","0"))=$B975),1,0)),"")</f>
        <v/>
      </c>
      <c r="F975" s="5" t="str">
        <f>IF(PhieuBauCu!$B$2&gt;2,IF(LEN($B975)=0,"",IF(AND($B975&gt;0,VALUE(SUBSTITUTE($B975,"3","0"))=$B975),1,0)),"")</f>
        <v/>
      </c>
      <c r="G975" s="5" t="str">
        <f>IF(PhieuBauCu!$B$2&gt;3,IF(LEN($B975)=0,"",IF(AND($B975&gt;0,VALUE(SUBSTITUTE($B975,"4","0"))=$B975),1,0)),"")</f>
        <v/>
      </c>
      <c r="H975" s="5" t="str">
        <f>IF(PhieuBauCu!$B$2&gt;4,IF(LEN($B975)=0,"",IF(AND($B975&gt;0,VALUE(SUBSTITUTE($B975,"5","0"))=$B975),1,0)),"")</f>
        <v/>
      </c>
      <c r="I975" s="5" t="str">
        <f>IF(PhieuBauCu!$B$2&gt;5,IF(LEN($B975)=0,"",IF(AND($B975&gt;0,VALUE(SUBSTITUTE($B975,"6","0"))=$B975),1,0)),"")</f>
        <v/>
      </c>
      <c r="J975" s="5" t="str">
        <f>IF(PhieuBauCu!$B$2&gt;6,IF(LEN($B975)=0,"",IF(AND($B975&gt;0,VALUE(SUBSTITUTE($B975,"7","0"))=$B975),1,0)),"")</f>
        <v/>
      </c>
      <c r="K975" s="5" t="str">
        <f>IF(PhieuBauCu!$B$2&gt;7,IF(LEN($B975)=0,"",IF(AND($B975&gt;0,VALUE(SUBSTITUTE($B975,"8","0"))=$B975),1,0)),"")</f>
        <v/>
      </c>
      <c r="L975" s="5" t="str">
        <f>IF(PhieuBauCu!$B$2&gt;8,IF(LEN($B975)=0,"",IF(AND($B975&gt;0,VALUE(SUBSTITUTE($B975,"9","0"))=$B975),1,0)),"")</f>
        <v/>
      </c>
      <c r="M975" s="9">
        <f t="shared" si="31"/>
        <v>0</v>
      </c>
      <c r="N975" s="36">
        <f>IF(AND(M975&lt;=PhieuBauCu!$B$13,M975&gt;=1),1,0)</f>
        <v>0</v>
      </c>
    </row>
    <row r="976" spans="1:14" ht="28.5" customHeight="1">
      <c r="A976" s="2">
        <v>971</v>
      </c>
      <c r="B976" s="3"/>
      <c r="C976" s="48" t="str">
        <f t="shared" si="30"/>
        <v/>
      </c>
      <c r="D976" s="5" t="str">
        <f>IF(PhieuBauCu!$B$2&gt;0,IF(LEN($B976)=0,"",IF(AND($B976&gt;0,VALUE(SUBSTITUTE($B976,"1","0"))=$B976),1,0)),"")</f>
        <v/>
      </c>
      <c r="E976" s="5" t="str">
        <f>IF(PhieuBauCu!$B$2&gt;1,IF(LEN($B976)=0,"",IF(AND($B976&gt;0,VALUE(SUBSTITUTE($B976,"2","0"))=$B976),1,0)),"")</f>
        <v/>
      </c>
      <c r="F976" s="5" t="str">
        <f>IF(PhieuBauCu!$B$2&gt;2,IF(LEN($B976)=0,"",IF(AND($B976&gt;0,VALUE(SUBSTITUTE($B976,"3","0"))=$B976),1,0)),"")</f>
        <v/>
      </c>
      <c r="G976" s="5" t="str">
        <f>IF(PhieuBauCu!$B$2&gt;3,IF(LEN($B976)=0,"",IF(AND($B976&gt;0,VALUE(SUBSTITUTE($B976,"4","0"))=$B976),1,0)),"")</f>
        <v/>
      </c>
      <c r="H976" s="5" t="str">
        <f>IF(PhieuBauCu!$B$2&gt;4,IF(LEN($B976)=0,"",IF(AND($B976&gt;0,VALUE(SUBSTITUTE($B976,"5","0"))=$B976),1,0)),"")</f>
        <v/>
      </c>
      <c r="I976" s="5" t="str">
        <f>IF(PhieuBauCu!$B$2&gt;5,IF(LEN($B976)=0,"",IF(AND($B976&gt;0,VALUE(SUBSTITUTE($B976,"6","0"))=$B976),1,0)),"")</f>
        <v/>
      </c>
      <c r="J976" s="5" t="str">
        <f>IF(PhieuBauCu!$B$2&gt;6,IF(LEN($B976)=0,"",IF(AND($B976&gt;0,VALUE(SUBSTITUTE($B976,"7","0"))=$B976),1,0)),"")</f>
        <v/>
      </c>
      <c r="K976" s="5" t="str">
        <f>IF(PhieuBauCu!$B$2&gt;7,IF(LEN($B976)=0,"",IF(AND($B976&gt;0,VALUE(SUBSTITUTE($B976,"8","0"))=$B976),1,0)),"")</f>
        <v/>
      </c>
      <c r="L976" s="5" t="str">
        <f>IF(PhieuBauCu!$B$2&gt;8,IF(LEN($B976)=0,"",IF(AND($B976&gt;0,VALUE(SUBSTITUTE($B976,"9","0"))=$B976),1,0)),"")</f>
        <v/>
      </c>
      <c r="M976" s="9">
        <f t="shared" si="31"/>
        <v>0</v>
      </c>
      <c r="N976" s="36">
        <f>IF(AND(M976&lt;=PhieuBauCu!$B$13,M976&gt;=1),1,0)</f>
        <v>0</v>
      </c>
    </row>
    <row r="977" spans="1:14" ht="28.5" customHeight="1">
      <c r="A977" s="2">
        <v>972</v>
      </c>
      <c r="B977" s="3"/>
      <c r="C977" s="48" t="str">
        <f t="shared" si="30"/>
        <v/>
      </c>
      <c r="D977" s="5" t="str">
        <f>IF(PhieuBauCu!$B$2&gt;0,IF(LEN($B977)=0,"",IF(AND($B977&gt;0,VALUE(SUBSTITUTE($B977,"1","0"))=$B977),1,0)),"")</f>
        <v/>
      </c>
      <c r="E977" s="5" t="str">
        <f>IF(PhieuBauCu!$B$2&gt;1,IF(LEN($B977)=0,"",IF(AND($B977&gt;0,VALUE(SUBSTITUTE($B977,"2","0"))=$B977),1,0)),"")</f>
        <v/>
      </c>
      <c r="F977" s="5" t="str">
        <f>IF(PhieuBauCu!$B$2&gt;2,IF(LEN($B977)=0,"",IF(AND($B977&gt;0,VALUE(SUBSTITUTE($B977,"3","0"))=$B977),1,0)),"")</f>
        <v/>
      </c>
      <c r="G977" s="5" t="str">
        <f>IF(PhieuBauCu!$B$2&gt;3,IF(LEN($B977)=0,"",IF(AND($B977&gt;0,VALUE(SUBSTITUTE($B977,"4","0"))=$B977),1,0)),"")</f>
        <v/>
      </c>
      <c r="H977" s="5" t="str">
        <f>IF(PhieuBauCu!$B$2&gt;4,IF(LEN($B977)=0,"",IF(AND($B977&gt;0,VALUE(SUBSTITUTE($B977,"5","0"))=$B977),1,0)),"")</f>
        <v/>
      </c>
      <c r="I977" s="5" t="str">
        <f>IF(PhieuBauCu!$B$2&gt;5,IF(LEN($B977)=0,"",IF(AND($B977&gt;0,VALUE(SUBSTITUTE($B977,"6","0"))=$B977),1,0)),"")</f>
        <v/>
      </c>
      <c r="J977" s="5" t="str">
        <f>IF(PhieuBauCu!$B$2&gt;6,IF(LEN($B977)=0,"",IF(AND($B977&gt;0,VALUE(SUBSTITUTE($B977,"7","0"))=$B977),1,0)),"")</f>
        <v/>
      </c>
      <c r="K977" s="5" t="str">
        <f>IF(PhieuBauCu!$B$2&gt;7,IF(LEN($B977)=0,"",IF(AND($B977&gt;0,VALUE(SUBSTITUTE($B977,"8","0"))=$B977),1,0)),"")</f>
        <v/>
      </c>
      <c r="L977" s="5" t="str">
        <f>IF(PhieuBauCu!$B$2&gt;8,IF(LEN($B977)=0,"",IF(AND($B977&gt;0,VALUE(SUBSTITUTE($B977,"9","0"))=$B977),1,0)),"")</f>
        <v/>
      </c>
      <c r="M977" s="9">
        <f t="shared" si="31"/>
        <v>0</v>
      </c>
      <c r="N977" s="36">
        <f>IF(AND(M977&lt;=PhieuBauCu!$B$13,M977&gt;=1),1,0)</f>
        <v>0</v>
      </c>
    </row>
    <row r="978" spans="1:14" ht="28.5" customHeight="1">
      <c r="A978" s="2">
        <v>973</v>
      </c>
      <c r="B978" s="3"/>
      <c r="C978" s="48" t="str">
        <f t="shared" si="30"/>
        <v/>
      </c>
      <c r="D978" s="5" t="str">
        <f>IF(PhieuBauCu!$B$2&gt;0,IF(LEN($B978)=0,"",IF(AND($B978&gt;0,VALUE(SUBSTITUTE($B978,"1","0"))=$B978),1,0)),"")</f>
        <v/>
      </c>
      <c r="E978" s="5" t="str">
        <f>IF(PhieuBauCu!$B$2&gt;1,IF(LEN($B978)=0,"",IF(AND($B978&gt;0,VALUE(SUBSTITUTE($B978,"2","0"))=$B978),1,0)),"")</f>
        <v/>
      </c>
      <c r="F978" s="5" t="str">
        <f>IF(PhieuBauCu!$B$2&gt;2,IF(LEN($B978)=0,"",IF(AND($B978&gt;0,VALUE(SUBSTITUTE($B978,"3","0"))=$B978),1,0)),"")</f>
        <v/>
      </c>
      <c r="G978" s="5" t="str">
        <f>IF(PhieuBauCu!$B$2&gt;3,IF(LEN($B978)=0,"",IF(AND($B978&gt;0,VALUE(SUBSTITUTE($B978,"4","0"))=$B978),1,0)),"")</f>
        <v/>
      </c>
      <c r="H978" s="5" t="str">
        <f>IF(PhieuBauCu!$B$2&gt;4,IF(LEN($B978)=0,"",IF(AND($B978&gt;0,VALUE(SUBSTITUTE($B978,"5","0"))=$B978),1,0)),"")</f>
        <v/>
      </c>
      <c r="I978" s="5" t="str">
        <f>IF(PhieuBauCu!$B$2&gt;5,IF(LEN($B978)=0,"",IF(AND($B978&gt;0,VALUE(SUBSTITUTE($B978,"6","0"))=$B978),1,0)),"")</f>
        <v/>
      </c>
      <c r="J978" s="5" t="str">
        <f>IF(PhieuBauCu!$B$2&gt;6,IF(LEN($B978)=0,"",IF(AND($B978&gt;0,VALUE(SUBSTITUTE($B978,"7","0"))=$B978),1,0)),"")</f>
        <v/>
      </c>
      <c r="K978" s="5" t="str">
        <f>IF(PhieuBauCu!$B$2&gt;7,IF(LEN($B978)=0,"",IF(AND($B978&gt;0,VALUE(SUBSTITUTE($B978,"8","0"))=$B978),1,0)),"")</f>
        <v/>
      </c>
      <c r="L978" s="5" t="str">
        <f>IF(PhieuBauCu!$B$2&gt;8,IF(LEN($B978)=0,"",IF(AND($B978&gt;0,VALUE(SUBSTITUTE($B978,"9","0"))=$B978),1,0)),"")</f>
        <v/>
      </c>
      <c r="M978" s="9">
        <f t="shared" si="31"/>
        <v>0</v>
      </c>
      <c r="N978" s="36">
        <f>IF(AND(M978&lt;=PhieuBauCu!$B$13,M978&gt;=1),1,0)</f>
        <v>0</v>
      </c>
    </row>
    <row r="979" spans="1:14" ht="28.5" customHeight="1">
      <c r="A979" s="2">
        <v>974</v>
      </c>
      <c r="B979" s="3"/>
      <c r="C979" s="48" t="str">
        <f t="shared" si="30"/>
        <v/>
      </c>
      <c r="D979" s="5" t="str">
        <f>IF(PhieuBauCu!$B$2&gt;0,IF(LEN($B979)=0,"",IF(AND($B979&gt;0,VALUE(SUBSTITUTE($B979,"1","0"))=$B979),1,0)),"")</f>
        <v/>
      </c>
      <c r="E979" s="5" t="str">
        <f>IF(PhieuBauCu!$B$2&gt;1,IF(LEN($B979)=0,"",IF(AND($B979&gt;0,VALUE(SUBSTITUTE($B979,"2","0"))=$B979),1,0)),"")</f>
        <v/>
      </c>
      <c r="F979" s="5" t="str">
        <f>IF(PhieuBauCu!$B$2&gt;2,IF(LEN($B979)=0,"",IF(AND($B979&gt;0,VALUE(SUBSTITUTE($B979,"3","0"))=$B979),1,0)),"")</f>
        <v/>
      </c>
      <c r="G979" s="5" t="str">
        <f>IF(PhieuBauCu!$B$2&gt;3,IF(LEN($B979)=0,"",IF(AND($B979&gt;0,VALUE(SUBSTITUTE($B979,"4","0"))=$B979),1,0)),"")</f>
        <v/>
      </c>
      <c r="H979" s="5" t="str">
        <f>IF(PhieuBauCu!$B$2&gt;4,IF(LEN($B979)=0,"",IF(AND($B979&gt;0,VALUE(SUBSTITUTE($B979,"5","0"))=$B979),1,0)),"")</f>
        <v/>
      </c>
      <c r="I979" s="5" t="str">
        <f>IF(PhieuBauCu!$B$2&gt;5,IF(LEN($B979)=0,"",IF(AND($B979&gt;0,VALUE(SUBSTITUTE($B979,"6","0"))=$B979),1,0)),"")</f>
        <v/>
      </c>
      <c r="J979" s="5" t="str">
        <f>IF(PhieuBauCu!$B$2&gt;6,IF(LEN($B979)=0,"",IF(AND($B979&gt;0,VALUE(SUBSTITUTE($B979,"7","0"))=$B979),1,0)),"")</f>
        <v/>
      </c>
      <c r="K979" s="5" t="str">
        <f>IF(PhieuBauCu!$B$2&gt;7,IF(LEN($B979)=0,"",IF(AND($B979&gt;0,VALUE(SUBSTITUTE($B979,"8","0"))=$B979),1,0)),"")</f>
        <v/>
      </c>
      <c r="L979" s="5" t="str">
        <f>IF(PhieuBauCu!$B$2&gt;8,IF(LEN($B979)=0,"",IF(AND($B979&gt;0,VALUE(SUBSTITUTE($B979,"9","0"))=$B979),1,0)),"")</f>
        <v/>
      </c>
      <c r="M979" s="9">
        <f t="shared" si="31"/>
        <v>0</v>
      </c>
      <c r="N979" s="36">
        <f>IF(AND(M979&lt;=PhieuBauCu!$B$13,M979&gt;=1),1,0)</f>
        <v>0</v>
      </c>
    </row>
    <row r="980" spans="1:14" ht="28.5" customHeight="1">
      <c r="A980" s="2">
        <v>975</v>
      </c>
      <c r="B980" s="3"/>
      <c r="C980" s="48" t="str">
        <f t="shared" si="30"/>
        <v/>
      </c>
      <c r="D980" s="5" t="str">
        <f>IF(PhieuBauCu!$B$2&gt;0,IF(LEN($B980)=0,"",IF(AND($B980&gt;0,VALUE(SUBSTITUTE($B980,"1","0"))=$B980),1,0)),"")</f>
        <v/>
      </c>
      <c r="E980" s="5" t="str">
        <f>IF(PhieuBauCu!$B$2&gt;1,IF(LEN($B980)=0,"",IF(AND($B980&gt;0,VALUE(SUBSTITUTE($B980,"2","0"))=$B980),1,0)),"")</f>
        <v/>
      </c>
      <c r="F980" s="5" t="str">
        <f>IF(PhieuBauCu!$B$2&gt;2,IF(LEN($B980)=0,"",IF(AND($B980&gt;0,VALUE(SUBSTITUTE($B980,"3","0"))=$B980),1,0)),"")</f>
        <v/>
      </c>
      <c r="G980" s="5" t="str">
        <f>IF(PhieuBauCu!$B$2&gt;3,IF(LEN($B980)=0,"",IF(AND($B980&gt;0,VALUE(SUBSTITUTE($B980,"4","0"))=$B980),1,0)),"")</f>
        <v/>
      </c>
      <c r="H980" s="5" t="str">
        <f>IF(PhieuBauCu!$B$2&gt;4,IF(LEN($B980)=0,"",IF(AND($B980&gt;0,VALUE(SUBSTITUTE($B980,"5","0"))=$B980),1,0)),"")</f>
        <v/>
      </c>
      <c r="I980" s="5" t="str">
        <f>IF(PhieuBauCu!$B$2&gt;5,IF(LEN($B980)=0,"",IF(AND($B980&gt;0,VALUE(SUBSTITUTE($B980,"6","0"))=$B980),1,0)),"")</f>
        <v/>
      </c>
      <c r="J980" s="5" t="str">
        <f>IF(PhieuBauCu!$B$2&gt;6,IF(LEN($B980)=0,"",IF(AND($B980&gt;0,VALUE(SUBSTITUTE($B980,"7","0"))=$B980),1,0)),"")</f>
        <v/>
      </c>
      <c r="K980" s="5" t="str">
        <f>IF(PhieuBauCu!$B$2&gt;7,IF(LEN($B980)=0,"",IF(AND($B980&gt;0,VALUE(SUBSTITUTE($B980,"8","0"))=$B980),1,0)),"")</f>
        <v/>
      </c>
      <c r="L980" s="5" t="str">
        <f>IF(PhieuBauCu!$B$2&gt;8,IF(LEN($B980)=0,"",IF(AND($B980&gt;0,VALUE(SUBSTITUTE($B980,"9","0"))=$B980),1,0)),"")</f>
        <v/>
      </c>
      <c r="M980" s="9">
        <f t="shared" si="31"/>
        <v>0</v>
      </c>
      <c r="N980" s="36">
        <f>IF(AND(M980&lt;=PhieuBauCu!$B$13,M980&gt;=1),1,0)</f>
        <v>0</v>
      </c>
    </row>
    <row r="981" spans="1:14" ht="28.5" customHeight="1">
      <c r="A981" s="2">
        <v>976</v>
      </c>
      <c r="B981" s="3"/>
      <c r="C981" s="48" t="str">
        <f t="shared" si="30"/>
        <v/>
      </c>
      <c r="D981" s="5" t="str">
        <f>IF(PhieuBauCu!$B$2&gt;0,IF(LEN($B981)=0,"",IF(AND($B981&gt;0,VALUE(SUBSTITUTE($B981,"1","0"))=$B981),1,0)),"")</f>
        <v/>
      </c>
      <c r="E981" s="5" t="str">
        <f>IF(PhieuBauCu!$B$2&gt;1,IF(LEN($B981)=0,"",IF(AND($B981&gt;0,VALUE(SUBSTITUTE($B981,"2","0"))=$B981),1,0)),"")</f>
        <v/>
      </c>
      <c r="F981" s="5" t="str">
        <f>IF(PhieuBauCu!$B$2&gt;2,IF(LEN($B981)=0,"",IF(AND($B981&gt;0,VALUE(SUBSTITUTE($B981,"3","0"))=$B981),1,0)),"")</f>
        <v/>
      </c>
      <c r="G981" s="5" t="str">
        <f>IF(PhieuBauCu!$B$2&gt;3,IF(LEN($B981)=0,"",IF(AND($B981&gt;0,VALUE(SUBSTITUTE($B981,"4","0"))=$B981),1,0)),"")</f>
        <v/>
      </c>
      <c r="H981" s="5" t="str">
        <f>IF(PhieuBauCu!$B$2&gt;4,IF(LEN($B981)=0,"",IF(AND($B981&gt;0,VALUE(SUBSTITUTE($B981,"5","0"))=$B981),1,0)),"")</f>
        <v/>
      </c>
      <c r="I981" s="5" t="str">
        <f>IF(PhieuBauCu!$B$2&gt;5,IF(LEN($B981)=0,"",IF(AND($B981&gt;0,VALUE(SUBSTITUTE($B981,"6","0"))=$B981),1,0)),"")</f>
        <v/>
      </c>
      <c r="J981" s="5" t="str">
        <f>IF(PhieuBauCu!$B$2&gt;6,IF(LEN($B981)=0,"",IF(AND($B981&gt;0,VALUE(SUBSTITUTE($B981,"7","0"))=$B981),1,0)),"")</f>
        <v/>
      </c>
      <c r="K981" s="5" t="str">
        <f>IF(PhieuBauCu!$B$2&gt;7,IF(LEN($B981)=0,"",IF(AND($B981&gt;0,VALUE(SUBSTITUTE($B981,"8","0"))=$B981),1,0)),"")</f>
        <v/>
      </c>
      <c r="L981" s="5" t="str">
        <f>IF(PhieuBauCu!$B$2&gt;8,IF(LEN($B981)=0,"",IF(AND($B981&gt;0,VALUE(SUBSTITUTE($B981,"9","0"))=$B981),1,0)),"")</f>
        <v/>
      </c>
      <c r="M981" s="9">
        <f t="shared" si="31"/>
        <v>0</v>
      </c>
      <c r="N981" s="36">
        <f>IF(AND(M981&lt;=PhieuBauCu!$B$13,M981&gt;=1),1,0)</f>
        <v>0</v>
      </c>
    </row>
    <row r="982" spans="1:14" ht="28.5" customHeight="1">
      <c r="A982" s="2">
        <v>977</v>
      </c>
      <c r="B982" s="3"/>
      <c r="C982" s="48" t="str">
        <f t="shared" si="30"/>
        <v/>
      </c>
      <c r="D982" s="5" t="str">
        <f>IF(PhieuBauCu!$B$2&gt;0,IF(LEN($B982)=0,"",IF(AND($B982&gt;0,VALUE(SUBSTITUTE($B982,"1","0"))=$B982),1,0)),"")</f>
        <v/>
      </c>
      <c r="E982" s="5" t="str">
        <f>IF(PhieuBauCu!$B$2&gt;1,IF(LEN($B982)=0,"",IF(AND($B982&gt;0,VALUE(SUBSTITUTE($B982,"2","0"))=$B982),1,0)),"")</f>
        <v/>
      </c>
      <c r="F982" s="5" t="str">
        <f>IF(PhieuBauCu!$B$2&gt;2,IF(LEN($B982)=0,"",IF(AND($B982&gt;0,VALUE(SUBSTITUTE($B982,"3","0"))=$B982),1,0)),"")</f>
        <v/>
      </c>
      <c r="G982" s="5" t="str">
        <f>IF(PhieuBauCu!$B$2&gt;3,IF(LEN($B982)=0,"",IF(AND($B982&gt;0,VALUE(SUBSTITUTE($B982,"4","0"))=$B982),1,0)),"")</f>
        <v/>
      </c>
      <c r="H982" s="5" t="str">
        <f>IF(PhieuBauCu!$B$2&gt;4,IF(LEN($B982)=0,"",IF(AND($B982&gt;0,VALUE(SUBSTITUTE($B982,"5","0"))=$B982),1,0)),"")</f>
        <v/>
      </c>
      <c r="I982" s="5" t="str">
        <f>IF(PhieuBauCu!$B$2&gt;5,IF(LEN($B982)=0,"",IF(AND($B982&gt;0,VALUE(SUBSTITUTE($B982,"6","0"))=$B982),1,0)),"")</f>
        <v/>
      </c>
      <c r="J982" s="5" t="str">
        <f>IF(PhieuBauCu!$B$2&gt;6,IF(LEN($B982)=0,"",IF(AND($B982&gt;0,VALUE(SUBSTITUTE($B982,"7","0"))=$B982),1,0)),"")</f>
        <v/>
      </c>
      <c r="K982" s="5" t="str">
        <f>IF(PhieuBauCu!$B$2&gt;7,IF(LEN($B982)=0,"",IF(AND($B982&gt;0,VALUE(SUBSTITUTE($B982,"8","0"))=$B982),1,0)),"")</f>
        <v/>
      </c>
      <c r="L982" s="5" t="str">
        <f>IF(PhieuBauCu!$B$2&gt;8,IF(LEN($B982)=0,"",IF(AND($B982&gt;0,VALUE(SUBSTITUTE($B982,"9","0"))=$B982),1,0)),"")</f>
        <v/>
      </c>
      <c r="M982" s="9">
        <f t="shared" si="31"/>
        <v>0</v>
      </c>
      <c r="N982" s="36">
        <f>IF(AND(M982&lt;=PhieuBauCu!$B$13,M982&gt;=1),1,0)</f>
        <v>0</v>
      </c>
    </row>
    <row r="983" spans="1:14" ht="28.5" customHeight="1">
      <c r="A983" s="2">
        <v>978</v>
      </c>
      <c r="B983" s="3"/>
      <c r="C983" s="48" t="str">
        <f t="shared" si="30"/>
        <v/>
      </c>
      <c r="D983" s="5" t="str">
        <f>IF(PhieuBauCu!$B$2&gt;0,IF(LEN($B983)=0,"",IF(AND($B983&gt;0,VALUE(SUBSTITUTE($B983,"1","0"))=$B983),1,0)),"")</f>
        <v/>
      </c>
      <c r="E983" s="5" t="str">
        <f>IF(PhieuBauCu!$B$2&gt;1,IF(LEN($B983)=0,"",IF(AND($B983&gt;0,VALUE(SUBSTITUTE($B983,"2","0"))=$B983),1,0)),"")</f>
        <v/>
      </c>
      <c r="F983" s="5" t="str">
        <f>IF(PhieuBauCu!$B$2&gt;2,IF(LEN($B983)=0,"",IF(AND($B983&gt;0,VALUE(SUBSTITUTE($B983,"3","0"))=$B983),1,0)),"")</f>
        <v/>
      </c>
      <c r="G983" s="5" t="str">
        <f>IF(PhieuBauCu!$B$2&gt;3,IF(LEN($B983)=0,"",IF(AND($B983&gt;0,VALUE(SUBSTITUTE($B983,"4","0"))=$B983),1,0)),"")</f>
        <v/>
      </c>
      <c r="H983" s="5" t="str">
        <f>IF(PhieuBauCu!$B$2&gt;4,IF(LEN($B983)=0,"",IF(AND($B983&gt;0,VALUE(SUBSTITUTE($B983,"5","0"))=$B983),1,0)),"")</f>
        <v/>
      </c>
      <c r="I983" s="5" t="str">
        <f>IF(PhieuBauCu!$B$2&gt;5,IF(LEN($B983)=0,"",IF(AND($B983&gt;0,VALUE(SUBSTITUTE($B983,"6","0"))=$B983),1,0)),"")</f>
        <v/>
      </c>
      <c r="J983" s="5" t="str">
        <f>IF(PhieuBauCu!$B$2&gt;6,IF(LEN($B983)=0,"",IF(AND($B983&gt;0,VALUE(SUBSTITUTE($B983,"7","0"))=$B983),1,0)),"")</f>
        <v/>
      </c>
      <c r="K983" s="5" t="str">
        <f>IF(PhieuBauCu!$B$2&gt;7,IF(LEN($B983)=0,"",IF(AND($B983&gt;0,VALUE(SUBSTITUTE($B983,"8","0"))=$B983),1,0)),"")</f>
        <v/>
      </c>
      <c r="L983" s="5" t="str">
        <f>IF(PhieuBauCu!$B$2&gt;8,IF(LEN($B983)=0,"",IF(AND($B983&gt;0,VALUE(SUBSTITUTE($B983,"9","0"))=$B983),1,0)),"")</f>
        <v/>
      </c>
      <c r="M983" s="9">
        <f t="shared" si="31"/>
        <v>0</v>
      </c>
      <c r="N983" s="36">
        <f>IF(AND(M983&lt;=PhieuBauCu!$B$13,M983&gt;=1),1,0)</f>
        <v>0</v>
      </c>
    </row>
    <row r="984" spans="1:14" ht="28.5" customHeight="1">
      <c r="A984" s="2">
        <v>979</v>
      </c>
      <c r="B984" s="3"/>
      <c r="C984" s="48" t="str">
        <f t="shared" si="30"/>
        <v/>
      </c>
      <c r="D984" s="5" t="str">
        <f>IF(PhieuBauCu!$B$2&gt;0,IF(LEN($B984)=0,"",IF(AND($B984&gt;0,VALUE(SUBSTITUTE($B984,"1","0"))=$B984),1,0)),"")</f>
        <v/>
      </c>
      <c r="E984" s="5" t="str">
        <f>IF(PhieuBauCu!$B$2&gt;1,IF(LEN($B984)=0,"",IF(AND($B984&gt;0,VALUE(SUBSTITUTE($B984,"2","0"))=$B984),1,0)),"")</f>
        <v/>
      </c>
      <c r="F984" s="5" t="str">
        <f>IF(PhieuBauCu!$B$2&gt;2,IF(LEN($B984)=0,"",IF(AND($B984&gt;0,VALUE(SUBSTITUTE($B984,"3","0"))=$B984),1,0)),"")</f>
        <v/>
      </c>
      <c r="G984" s="5" t="str">
        <f>IF(PhieuBauCu!$B$2&gt;3,IF(LEN($B984)=0,"",IF(AND($B984&gt;0,VALUE(SUBSTITUTE($B984,"4","0"))=$B984),1,0)),"")</f>
        <v/>
      </c>
      <c r="H984" s="5" t="str">
        <f>IF(PhieuBauCu!$B$2&gt;4,IF(LEN($B984)=0,"",IF(AND($B984&gt;0,VALUE(SUBSTITUTE($B984,"5","0"))=$B984),1,0)),"")</f>
        <v/>
      </c>
      <c r="I984" s="5" t="str">
        <f>IF(PhieuBauCu!$B$2&gt;5,IF(LEN($B984)=0,"",IF(AND($B984&gt;0,VALUE(SUBSTITUTE($B984,"6","0"))=$B984),1,0)),"")</f>
        <v/>
      </c>
      <c r="J984" s="5" t="str">
        <f>IF(PhieuBauCu!$B$2&gt;6,IF(LEN($B984)=0,"",IF(AND($B984&gt;0,VALUE(SUBSTITUTE($B984,"7","0"))=$B984),1,0)),"")</f>
        <v/>
      </c>
      <c r="K984" s="5" t="str">
        <f>IF(PhieuBauCu!$B$2&gt;7,IF(LEN($B984)=0,"",IF(AND($B984&gt;0,VALUE(SUBSTITUTE($B984,"8","0"))=$B984),1,0)),"")</f>
        <v/>
      </c>
      <c r="L984" s="5" t="str">
        <f>IF(PhieuBauCu!$B$2&gt;8,IF(LEN($B984)=0,"",IF(AND($B984&gt;0,VALUE(SUBSTITUTE($B984,"9","0"))=$B984),1,0)),"")</f>
        <v/>
      </c>
      <c r="M984" s="9">
        <f t="shared" si="31"/>
        <v>0</v>
      </c>
      <c r="N984" s="36">
        <f>IF(AND(M984&lt;=PhieuBauCu!$B$13,M984&gt;=1),1,0)</f>
        <v>0</v>
      </c>
    </row>
    <row r="985" spans="1:14" ht="28.5" customHeight="1">
      <c r="A985" s="2">
        <v>980</v>
      </c>
      <c r="B985" s="3"/>
      <c r="C985" s="48" t="str">
        <f t="shared" si="30"/>
        <v/>
      </c>
      <c r="D985" s="5" t="str">
        <f>IF(PhieuBauCu!$B$2&gt;0,IF(LEN($B985)=0,"",IF(AND($B985&gt;0,VALUE(SUBSTITUTE($B985,"1","0"))=$B985),1,0)),"")</f>
        <v/>
      </c>
      <c r="E985" s="5" t="str">
        <f>IF(PhieuBauCu!$B$2&gt;1,IF(LEN($B985)=0,"",IF(AND($B985&gt;0,VALUE(SUBSTITUTE($B985,"2","0"))=$B985),1,0)),"")</f>
        <v/>
      </c>
      <c r="F985" s="5" t="str">
        <f>IF(PhieuBauCu!$B$2&gt;2,IF(LEN($B985)=0,"",IF(AND($B985&gt;0,VALUE(SUBSTITUTE($B985,"3","0"))=$B985),1,0)),"")</f>
        <v/>
      </c>
      <c r="G985" s="5" t="str">
        <f>IF(PhieuBauCu!$B$2&gt;3,IF(LEN($B985)=0,"",IF(AND($B985&gt;0,VALUE(SUBSTITUTE($B985,"4","0"))=$B985),1,0)),"")</f>
        <v/>
      </c>
      <c r="H985" s="5" t="str">
        <f>IF(PhieuBauCu!$B$2&gt;4,IF(LEN($B985)=0,"",IF(AND($B985&gt;0,VALUE(SUBSTITUTE($B985,"5","0"))=$B985),1,0)),"")</f>
        <v/>
      </c>
      <c r="I985" s="5" t="str">
        <f>IF(PhieuBauCu!$B$2&gt;5,IF(LEN($B985)=0,"",IF(AND($B985&gt;0,VALUE(SUBSTITUTE($B985,"6","0"))=$B985),1,0)),"")</f>
        <v/>
      </c>
      <c r="J985" s="5" t="str">
        <f>IF(PhieuBauCu!$B$2&gt;6,IF(LEN($B985)=0,"",IF(AND($B985&gt;0,VALUE(SUBSTITUTE($B985,"7","0"))=$B985),1,0)),"")</f>
        <v/>
      </c>
      <c r="K985" s="5" t="str">
        <f>IF(PhieuBauCu!$B$2&gt;7,IF(LEN($B985)=0,"",IF(AND($B985&gt;0,VALUE(SUBSTITUTE($B985,"8","0"))=$B985),1,0)),"")</f>
        <v/>
      </c>
      <c r="L985" s="5" t="str">
        <f>IF(PhieuBauCu!$B$2&gt;8,IF(LEN($B985)=0,"",IF(AND($B985&gt;0,VALUE(SUBSTITUTE($B985,"9","0"))=$B985),1,0)),"")</f>
        <v/>
      </c>
      <c r="M985" s="9">
        <f t="shared" si="31"/>
        <v>0</v>
      </c>
      <c r="N985" s="36">
        <f>IF(AND(M985&lt;=PhieuBauCu!$B$13,M985&gt;=1),1,0)</f>
        <v>0</v>
      </c>
    </row>
    <row r="986" spans="1:14" ht="28.5" customHeight="1">
      <c r="A986" s="2">
        <v>981</v>
      </c>
      <c r="B986" s="3"/>
      <c r="C986" s="48" t="str">
        <f t="shared" si="30"/>
        <v/>
      </c>
      <c r="D986" s="5" t="str">
        <f>IF(PhieuBauCu!$B$2&gt;0,IF(LEN($B986)=0,"",IF(AND($B986&gt;0,VALUE(SUBSTITUTE($B986,"1","0"))=$B986),1,0)),"")</f>
        <v/>
      </c>
      <c r="E986" s="5" t="str">
        <f>IF(PhieuBauCu!$B$2&gt;1,IF(LEN($B986)=0,"",IF(AND($B986&gt;0,VALUE(SUBSTITUTE($B986,"2","0"))=$B986),1,0)),"")</f>
        <v/>
      </c>
      <c r="F986" s="5" t="str">
        <f>IF(PhieuBauCu!$B$2&gt;2,IF(LEN($B986)=0,"",IF(AND($B986&gt;0,VALUE(SUBSTITUTE($B986,"3","0"))=$B986),1,0)),"")</f>
        <v/>
      </c>
      <c r="G986" s="5" t="str">
        <f>IF(PhieuBauCu!$B$2&gt;3,IF(LEN($B986)=0,"",IF(AND($B986&gt;0,VALUE(SUBSTITUTE($B986,"4","0"))=$B986),1,0)),"")</f>
        <v/>
      </c>
      <c r="H986" s="5" t="str">
        <f>IF(PhieuBauCu!$B$2&gt;4,IF(LEN($B986)=0,"",IF(AND($B986&gt;0,VALUE(SUBSTITUTE($B986,"5","0"))=$B986),1,0)),"")</f>
        <v/>
      </c>
      <c r="I986" s="5" t="str">
        <f>IF(PhieuBauCu!$B$2&gt;5,IF(LEN($B986)=0,"",IF(AND($B986&gt;0,VALUE(SUBSTITUTE($B986,"6","0"))=$B986),1,0)),"")</f>
        <v/>
      </c>
      <c r="J986" s="5" t="str">
        <f>IF(PhieuBauCu!$B$2&gt;6,IF(LEN($B986)=0,"",IF(AND($B986&gt;0,VALUE(SUBSTITUTE($B986,"7","0"))=$B986),1,0)),"")</f>
        <v/>
      </c>
      <c r="K986" s="5" t="str">
        <f>IF(PhieuBauCu!$B$2&gt;7,IF(LEN($B986)=0,"",IF(AND($B986&gt;0,VALUE(SUBSTITUTE($B986,"8","0"))=$B986),1,0)),"")</f>
        <v/>
      </c>
      <c r="L986" s="5" t="str">
        <f>IF(PhieuBauCu!$B$2&gt;8,IF(LEN($B986)=0,"",IF(AND($B986&gt;0,VALUE(SUBSTITUTE($B986,"9","0"))=$B986),1,0)),"")</f>
        <v/>
      </c>
      <c r="M986" s="9">
        <f t="shared" si="31"/>
        <v>0</v>
      </c>
      <c r="N986" s="36">
        <f>IF(AND(M986&lt;=PhieuBauCu!$B$13,M986&gt;=1),1,0)</f>
        <v>0</v>
      </c>
    </row>
    <row r="987" spans="1:14" ht="28.5" customHeight="1">
      <c r="A987" s="2">
        <v>982</v>
      </c>
      <c r="B987" s="3"/>
      <c r="C987" s="48" t="str">
        <f t="shared" si="30"/>
        <v/>
      </c>
      <c r="D987" s="5" t="str">
        <f>IF(PhieuBauCu!$B$2&gt;0,IF(LEN($B987)=0,"",IF(AND($B987&gt;0,VALUE(SUBSTITUTE($B987,"1","0"))=$B987),1,0)),"")</f>
        <v/>
      </c>
      <c r="E987" s="5" t="str">
        <f>IF(PhieuBauCu!$B$2&gt;1,IF(LEN($B987)=0,"",IF(AND($B987&gt;0,VALUE(SUBSTITUTE($B987,"2","0"))=$B987),1,0)),"")</f>
        <v/>
      </c>
      <c r="F987" s="5" t="str">
        <f>IF(PhieuBauCu!$B$2&gt;2,IF(LEN($B987)=0,"",IF(AND($B987&gt;0,VALUE(SUBSTITUTE($B987,"3","0"))=$B987),1,0)),"")</f>
        <v/>
      </c>
      <c r="G987" s="5" t="str">
        <f>IF(PhieuBauCu!$B$2&gt;3,IF(LEN($B987)=0,"",IF(AND($B987&gt;0,VALUE(SUBSTITUTE($B987,"4","0"))=$B987),1,0)),"")</f>
        <v/>
      </c>
      <c r="H987" s="5" t="str">
        <f>IF(PhieuBauCu!$B$2&gt;4,IF(LEN($B987)=0,"",IF(AND($B987&gt;0,VALUE(SUBSTITUTE($B987,"5","0"))=$B987),1,0)),"")</f>
        <v/>
      </c>
      <c r="I987" s="5" t="str">
        <f>IF(PhieuBauCu!$B$2&gt;5,IF(LEN($B987)=0,"",IF(AND($B987&gt;0,VALUE(SUBSTITUTE($B987,"6","0"))=$B987),1,0)),"")</f>
        <v/>
      </c>
      <c r="J987" s="5" t="str">
        <f>IF(PhieuBauCu!$B$2&gt;6,IF(LEN($B987)=0,"",IF(AND($B987&gt;0,VALUE(SUBSTITUTE($B987,"7","0"))=$B987),1,0)),"")</f>
        <v/>
      </c>
      <c r="K987" s="5" t="str">
        <f>IF(PhieuBauCu!$B$2&gt;7,IF(LEN($B987)=0,"",IF(AND($B987&gt;0,VALUE(SUBSTITUTE($B987,"8","0"))=$B987),1,0)),"")</f>
        <v/>
      </c>
      <c r="L987" s="5" t="str">
        <f>IF(PhieuBauCu!$B$2&gt;8,IF(LEN($B987)=0,"",IF(AND($B987&gt;0,VALUE(SUBSTITUTE($B987,"9","0"))=$B987),1,0)),"")</f>
        <v/>
      </c>
      <c r="M987" s="9">
        <f t="shared" si="31"/>
        <v>0</v>
      </c>
      <c r="N987" s="36">
        <f>IF(AND(M987&lt;=PhieuBauCu!$B$13,M987&gt;=1),1,0)</f>
        <v>0</v>
      </c>
    </row>
    <row r="988" spans="1:14" ht="28.5" customHeight="1">
      <c r="A988" s="2">
        <v>983</v>
      </c>
      <c r="B988" s="3"/>
      <c r="C988" s="48" t="str">
        <f t="shared" si="30"/>
        <v/>
      </c>
      <c r="D988" s="5" t="str">
        <f>IF(PhieuBauCu!$B$2&gt;0,IF(LEN($B988)=0,"",IF(AND($B988&gt;0,VALUE(SUBSTITUTE($B988,"1","0"))=$B988),1,0)),"")</f>
        <v/>
      </c>
      <c r="E988" s="5" t="str">
        <f>IF(PhieuBauCu!$B$2&gt;1,IF(LEN($B988)=0,"",IF(AND($B988&gt;0,VALUE(SUBSTITUTE($B988,"2","0"))=$B988),1,0)),"")</f>
        <v/>
      </c>
      <c r="F988" s="5" t="str">
        <f>IF(PhieuBauCu!$B$2&gt;2,IF(LEN($B988)=0,"",IF(AND($B988&gt;0,VALUE(SUBSTITUTE($B988,"3","0"))=$B988),1,0)),"")</f>
        <v/>
      </c>
      <c r="G988" s="5" t="str">
        <f>IF(PhieuBauCu!$B$2&gt;3,IF(LEN($B988)=0,"",IF(AND($B988&gt;0,VALUE(SUBSTITUTE($B988,"4","0"))=$B988),1,0)),"")</f>
        <v/>
      </c>
      <c r="H988" s="5" t="str">
        <f>IF(PhieuBauCu!$B$2&gt;4,IF(LEN($B988)=0,"",IF(AND($B988&gt;0,VALUE(SUBSTITUTE($B988,"5","0"))=$B988),1,0)),"")</f>
        <v/>
      </c>
      <c r="I988" s="5" t="str">
        <f>IF(PhieuBauCu!$B$2&gt;5,IF(LEN($B988)=0,"",IF(AND($B988&gt;0,VALUE(SUBSTITUTE($B988,"6","0"))=$B988),1,0)),"")</f>
        <v/>
      </c>
      <c r="J988" s="5" t="str">
        <f>IF(PhieuBauCu!$B$2&gt;6,IF(LEN($B988)=0,"",IF(AND($B988&gt;0,VALUE(SUBSTITUTE($B988,"7","0"))=$B988),1,0)),"")</f>
        <v/>
      </c>
      <c r="K988" s="5" t="str">
        <f>IF(PhieuBauCu!$B$2&gt;7,IF(LEN($B988)=0,"",IF(AND($B988&gt;0,VALUE(SUBSTITUTE($B988,"8","0"))=$B988),1,0)),"")</f>
        <v/>
      </c>
      <c r="L988" s="5" t="str">
        <f>IF(PhieuBauCu!$B$2&gt;8,IF(LEN($B988)=0,"",IF(AND($B988&gt;0,VALUE(SUBSTITUTE($B988,"9","0"))=$B988),1,0)),"")</f>
        <v/>
      </c>
      <c r="M988" s="9">
        <f t="shared" si="31"/>
        <v>0</v>
      </c>
      <c r="N988" s="36">
        <f>IF(AND(M988&lt;=PhieuBauCu!$B$13,M988&gt;=1),1,0)</f>
        <v>0</v>
      </c>
    </row>
    <row r="989" spans="1:14" ht="28.5" customHeight="1">
      <c r="A989" s="2">
        <v>984</v>
      </c>
      <c r="B989" s="3"/>
      <c r="C989" s="48" t="str">
        <f t="shared" si="30"/>
        <v/>
      </c>
      <c r="D989" s="5" t="str">
        <f>IF(PhieuBauCu!$B$2&gt;0,IF(LEN($B989)=0,"",IF(AND($B989&gt;0,VALUE(SUBSTITUTE($B989,"1","0"))=$B989),1,0)),"")</f>
        <v/>
      </c>
      <c r="E989" s="5" t="str">
        <f>IF(PhieuBauCu!$B$2&gt;1,IF(LEN($B989)=0,"",IF(AND($B989&gt;0,VALUE(SUBSTITUTE($B989,"2","0"))=$B989),1,0)),"")</f>
        <v/>
      </c>
      <c r="F989" s="5" t="str">
        <f>IF(PhieuBauCu!$B$2&gt;2,IF(LEN($B989)=0,"",IF(AND($B989&gt;0,VALUE(SUBSTITUTE($B989,"3","0"))=$B989),1,0)),"")</f>
        <v/>
      </c>
      <c r="G989" s="5" t="str">
        <f>IF(PhieuBauCu!$B$2&gt;3,IF(LEN($B989)=0,"",IF(AND($B989&gt;0,VALUE(SUBSTITUTE($B989,"4","0"))=$B989),1,0)),"")</f>
        <v/>
      </c>
      <c r="H989" s="5" t="str">
        <f>IF(PhieuBauCu!$B$2&gt;4,IF(LEN($B989)=0,"",IF(AND($B989&gt;0,VALUE(SUBSTITUTE($B989,"5","0"))=$B989),1,0)),"")</f>
        <v/>
      </c>
      <c r="I989" s="5" t="str">
        <f>IF(PhieuBauCu!$B$2&gt;5,IF(LEN($B989)=0,"",IF(AND($B989&gt;0,VALUE(SUBSTITUTE($B989,"6","0"))=$B989),1,0)),"")</f>
        <v/>
      </c>
      <c r="J989" s="5" t="str">
        <f>IF(PhieuBauCu!$B$2&gt;6,IF(LEN($B989)=0,"",IF(AND($B989&gt;0,VALUE(SUBSTITUTE($B989,"7","0"))=$B989),1,0)),"")</f>
        <v/>
      </c>
      <c r="K989" s="5" t="str">
        <f>IF(PhieuBauCu!$B$2&gt;7,IF(LEN($B989)=0,"",IF(AND($B989&gt;0,VALUE(SUBSTITUTE($B989,"8","0"))=$B989),1,0)),"")</f>
        <v/>
      </c>
      <c r="L989" s="5" t="str">
        <f>IF(PhieuBauCu!$B$2&gt;8,IF(LEN($B989)=0,"",IF(AND($B989&gt;0,VALUE(SUBSTITUTE($B989,"9","0"))=$B989),1,0)),"")</f>
        <v/>
      </c>
      <c r="M989" s="9">
        <f t="shared" si="31"/>
        <v>0</v>
      </c>
      <c r="N989" s="36">
        <f>IF(AND(M989&lt;=PhieuBauCu!$B$13,M989&gt;=1),1,0)</f>
        <v>0</v>
      </c>
    </row>
    <row r="990" spans="1:14" ht="28.5" customHeight="1">
      <c r="A990" s="2">
        <v>985</v>
      </c>
      <c r="B990" s="3"/>
      <c r="C990" s="48" t="str">
        <f t="shared" si="30"/>
        <v/>
      </c>
      <c r="D990" s="5" t="str">
        <f>IF(PhieuBauCu!$B$2&gt;0,IF(LEN($B990)=0,"",IF(AND($B990&gt;0,VALUE(SUBSTITUTE($B990,"1","0"))=$B990),1,0)),"")</f>
        <v/>
      </c>
      <c r="E990" s="5" t="str">
        <f>IF(PhieuBauCu!$B$2&gt;1,IF(LEN($B990)=0,"",IF(AND($B990&gt;0,VALUE(SUBSTITUTE($B990,"2","0"))=$B990),1,0)),"")</f>
        <v/>
      </c>
      <c r="F990" s="5" t="str">
        <f>IF(PhieuBauCu!$B$2&gt;2,IF(LEN($B990)=0,"",IF(AND($B990&gt;0,VALUE(SUBSTITUTE($B990,"3","0"))=$B990),1,0)),"")</f>
        <v/>
      </c>
      <c r="G990" s="5" t="str">
        <f>IF(PhieuBauCu!$B$2&gt;3,IF(LEN($B990)=0,"",IF(AND($B990&gt;0,VALUE(SUBSTITUTE($B990,"4","0"))=$B990),1,0)),"")</f>
        <v/>
      </c>
      <c r="H990" s="5" t="str">
        <f>IF(PhieuBauCu!$B$2&gt;4,IF(LEN($B990)=0,"",IF(AND($B990&gt;0,VALUE(SUBSTITUTE($B990,"5","0"))=$B990),1,0)),"")</f>
        <v/>
      </c>
      <c r="I990" s="5" t="str">
        <f>IF(PhieuBauCu!$B$2&gt;5,IF(LEN($B990)=0,"",IF(AND($B990&gt;0,VALUE(SUBSTITUTE($B990,"6","0"))=$B990),1,0)),"")</f>
        <v/>
      </c>
      <c r="J990" s="5" t="str">
        <f>IF(PhieuBauCu!$B$2&gt;6,IF(LEN($B990)=0,"",IF(AND($B990&gt;0,VALUE(SUBSTITUTE($B990,"7","0"))=$B990),1,0)),"")</f>
        <v/>
      </c>
      <c r="K990" s="5" t="str">
        <f>IF(PhieuBauCu!$B$2&gt;7,IF(LEN($B990)=0,"",IF(AND($B990&gt;0,VALUE(SUBSTITUTE($B990,"8","0"))=$B990),1,0)),"")</f>
        <v/>
      </c>
      <c r="L990" s="5" t="str">
        <f>IF(PhieuBauCu!$B$2&gt;8,IF(LEN($B990)=0,"",IF(AND($B990&gt;0,VALUE(SUBSTITUTE($B990,"9","0"))=$B990),1,0)),"")</f>
        <v/>
      </c>
      <c r="M990" s="9">
        <f t="shared" si="31"/>
        <v>0</v>
      </c>
      <c r="N990" s="36">
        <f>IF(AND(M990&lt;=PhieuBauCu!$B$13,M990&gt;=1),1,0)</f>
        <v>0</v>
      </c>
    </row>
    <row r="991" spans="1:14" ht="28.5" customHeight="1">
      <c r="A991" s="2">
        <v>986</v>
      </c>
      <c r="B991" s="3"/>
      <c r="C991" s="48" t="str">
        <f t="shared" si="30"/>
        <v/>
      </c>
      <c r="D991" s="5" t="str">
        <f>IF(PhieuBauCu!$B$2&gt;0,IF(LEN($B991)=0,"",IF(AND($B991&gt;0,VALUE(SUBSTITUTE($B991,"1","0"))=$B991),1,0)),"")</f>
        <v/>
      </c>
      <c r="E991" s="5" t="str">
        <f>IF(PhieuBauCu!$B$2&gt;1,IF(LEN($B991)=0,"",IF(AND($B991&gt;0,VALUE(SUBSTITUTE($B991,"2","0"))=$B991),1,0)),"")</f>
        <v/>
      </c>
      <c r="F991" s="5" t="str">
        <f>IF(PhieuBauCu!$B$2&gt;2,IF(LEN($B991)=0,"",IF(AND($B991&gt;0,VALUE(SUBSTITUTE($B991,"3","0"))=$B991),1,0)),"")</f>
        <v/>
      </c>
      <c r="G991" s="5" t="str">
        <f>IF(PhieuBauCu!$B$2&gt;3,IF(LEN($B991)=0,"",IF(AND($B991&gt;0,VALUE(SUBSTITUTE($B991,"4","0"))=$B991),1,0)),"")</f>
        <v/>
      </c>
      <c r="H991" s="5" t="str">
        <f>IF(PhieuBauCu!$B$2&gt;4,IF(LEN($B991)=0,"",IF(AND($B991&gt;0,VALUE(SUBSTITUTE($B991,"5","0"))=$B991),1,0)),"")</f>
        <v/>
      </c>
      <c r="I991" s="5" t="str">
        <f>IF(PhieuBauCu!$B$2&gt;5,IF(LEN($B991)=0,"",IF(AND($B991&gt;0,VALUE(SUBSTITUTE($B991,"6","0"))=$B991),1,0)),"")</f>
        <v/>
      </c>
      <c r="J991" s="5" t="str">
        <f>IF(PhieuBauCu!$B$2&gt;6,IF(LEN($B991)=0,"",IF(AND($B991&gt;0,VALUE(SUBSTITUTE($B991,"7","0"))=$B991),1,0)),"")</f>
        <v/>
      </c>
      <c r="K991" s="5" t="str">
        <f>IF(PhieuBauCu!$B$2&gt;7,IF(LEN($B991)=0,"",IF(AND($B991&gt;0,VALUE(SUBSTITUTE($B991,"8","0"))=$B991),1,0)),"")</f>
        <v/>
      </c>
      <c r="L991" s="5" t="str">
        <f>IF(PhieuBauCu!$B$2&gt;8,IF(LEN($B991)=0,"",IF(AND($B991&gt;0,VALUE(SUBSTITUTE($B991,"9","0"))=$B991),1,0)),"")</f>
        <v/>
      </c>
      <c r="M991" s="9">
        <f t="shared" si="31"/>
        <v>0</v>
      </c>
      <c r="N991" s="36">
        <f>IF(AND(M991&lt;=PhieuBauCu!$B$13,M991&gt;=1),1,0)</f>
        <v>0</v>
      </c>
    </row>
    <row r="992" spans="1:14" ht="28.5" customHeight="1">
      <c r="A992" s="2">
        <v>987</v>
      </c>
      <c r="B992" s="3"/>
      <c r="C992" s="48" t="str">
        <f t="shared" si="30"/>
        <v/>
      </c>
      <c r="D992" s="5" t="str">
        <f>IF(PhieuBauCu!$B$2&gt;0,IF(LEN($B992)=0,"",IF(AND($B992&gt;0,VALUE(SUBSTITUTE($B992,"1","0"))=$B992),1,0)),"")</f>
        <v/>
      </c>
      <c r="E992" s="5" t="str">
        <f>IF(PhieuBauCu!$B$2&gt;1,IF(LEN($B992)=0,"",IF(AND($B992&gt;0,VALUE(SUBSTITUTE($B992,"2","0"))=$B992),1,0)),"")</f>
        <v/>
      </c>
      <c r="F992" s="5" t="str">
        <f>IF(PhieuBauCu!$B$2&gt;2,IF(LEN($B992)=0,"",IF(AND($B992&gt;0,VALUE(SUBSTITUTE($B992,"3","0"))=$B992),1,0)),"")</f>
        <v/>
      </c>
      <c r="G992" s="5" t="str">
        <f>IF(PhieuBauCu!$B$2&gt;3,IF(LEN($B992)=0,"",IF(AND($B992&gt;0,VALUE(SUBSTITUTE($B992,"4","0"))=$B992),1,0)),"")</f>
        <v/>
      </c>
      <c r="H992" s="5" t="str">
        <f>IF(PhieuBauCu!$B$2&gt;4,IF(LEN($B992)=0,"",IF(AND($B992&gt;0,VALUE(SUBSTITUTE($B992,"5","0"))=$B992),1,0)),"")</f>
        <v/>
      </c>
      <c r="I992" s="5" t="str">
        <f>IF(PhieuBauCu!$B$2&gt;5,IF(LEN($B992)=0,"",IF(AND($B992&gt;0,VALUE(SUBSTITUTE($B992,"6","0"))=$B992),1,0)),"")</f>
        <v/>
      </c>
      <c r="J992" s="5" t="str">
        <f>IF(PhieuBauCu!$B$2&gt;6,IF(LEN($B992)=0,"",IF(AND($B992&gt;0,VALUE(SUBSTITUTE($B992,"7","0"))=$B992),1,0)),"")</f>
        <v/>
      </c>
      <c r="K992" s="5" t="str">
        <f>IF(PhieuBauCu!$B$2&gt;7,IF(LEN($B992)=0,"",IF(AND($B992&gt;0,VALUE(SUBSTITUTE($B992,"8","0"))=$B992),1,0)),"")</f>
        <v/>
      </c>
      <c r="L992" s="5" t="str">
        <f>IF(PhieuBauCu!$B$2&gt;8,IF(LEN($B992)=0,"",IF(AND($B992&gt;0,VALUE(SUBSTITUTE($B992,"9","0"))=$B992),1,0)),"")</f>
        <v/>
      </c>
      <c r="M992" s="9">
        <f t="shared" si="31"/>
        <v>0</v>
      </c>
      <c r="N992" s="36">
        <f>IF(AND(M992&lt;=PhieuBauCu!$B$13,M992&gt;=1),1,0)</f>
        <v>0</v>
      </c>
    </row>
    <row r="993" spans="1:14" ht="28.5" customHeight="1">
      <c r="A993" s="2">
        <v>988</v>
      </c>
      <c r="B993" s="3"/>
      <c r="C993" s="48" t="str">
        <f t="shared" si="30"/>
        <v/>
      </c>
      <c r="D993" s="5" t="str">
        <f>IF(PhieuBauCu!$B$2&gt;0,IF(LEN($B993)=0,"",IF(AND($B993&gt;0,VALUE(SUBSTITUTE($B993,"1","0"))=$B993),1,0)),"")</f>
        <v/>
      </c>
      <c r="E993" s="5" t="str">
        <f>IF(PhieuBauCu!$B$2&gt;1,IF(LEN($B993)=0,"",IF(AND($B993&gt;0,VALUE(SUBSTITUTE($B993,"2","0"))=$B993),1,0)),"")</f>
        <v/>
      </c>
      <c r="F993" s="5" t="str">
        <f>IF(PhieuBauCu!$B$2&gt;2,IF(LEN($B993)=0,"",IF(AND($B993&gt;0,VALUE(SUBSTITUTE($B993,"3","0"))=$B993),1,0)),"")</f>
        <v/>
      </c>
      <c r="G993" s="5" t="str">
        <f>IF(PhieuBauCu!$B$2&gt;3,IF(LEN($B993)=0,"",IF(AND($B993&gt;0,VALUE(SUBSTITUTE($B993,"4","0"))=$B993),1,0)),"")</f>
        <v/>
      </c>
      <c r="H993" s="5" t="str">
        <f>IF(PhieuBauCu!$B$2&gt;4,IF(LEN($B993)=0,"",IF(AND($B993&gt;0,VALUE(SUBSTITUTE($B993,"5","0"))=$B993),1,0)),"")</f>
        <v/>
      </c>
      <c r="I993" s="5" t="str">
        <f>IF(PhieuBauCu!$B$2&gt;5,IF(LEN($B993)=0,"",IF(AND($B993&gt;0,VALUE(SUBSTITUTE($B993,"6","0"))=$B993),1,0)),"")</f>
        <v/>
      </c>
      <c r="J993" s="5" t="str">
        <f>IF(PhieuBauCu!$B$2&gt;6,IF(LEN($B993)=0,"",IF(AND($B993&gt;0,VALUE(SUBSTITUTE($B993,"7","0"))=$B993),1,0)),"")</f>
        <v/>
      </c>
      <c r="K993" s="5" t="str">
        <f>IF(PhieuBauCu!$B$2&gt;7,IF(LEN($B993)=0,"",IF(AND($B993&gt;0,VALUE(SUBSTITUTE($B993,"8","0"))=$B993),1,0)),"")</f>
        <v/>
      </c>
      <c r="L993" s="5" t="str">
        <f>IF(PhieuBauCu!$B$2&gt;8,IF(LEN($B993)=0,"",IF(AND($B993&gt;0,VALUE(SUBSTITUTE($B993,"9","0"))=$B993),1,0)),"")</f>
        <v/>
      </c>
      <c r="M993" s="9">
        <f t="shared" si="31"/>
        <v>0</v>
      </c>
      <c r="N993" s="36">
        <f>IF(AND(M993&lt;=PhieuBauCu!$B$13,M993&gt;=1),1,0)</f>
        <v>0</v>
      </c>
    </row>
    <row r="994" spans="1:14" ht="28.5" customHeight="1">
      <c r="A994" s="2">
        <v>989</v>
      </c>
      <c r="B994" s="3"/>
      <c r="C994" s="48" t="str">
        <f t="shared" si="30"/>
        <v/>
      </c>
      <c r="D994" s="5" t="str">
        <f>IF(PhieuBauCu!$B$2&gt;0,IF(LEN($B994)=0,"",IF(AND($B994&gt;0,VALUE(SUBSTITUTE($B994,"1","0"))=$B994),1,0)),"")</f>
        <v/>
      </c>
      <c r="E994" s="5" t="str">
        <f>IF(PhieuBauCu!$B$2&gt;1,IF(LEN($B994)=0,"",IF(AND($B994&gt;0,VALUE(SUBSTITUTE($B994,"2","0"))=$B994),1,0)),"")</f>
        <v/>
      </c>
      <c r="F994" s="5" t="str">
        <f>IF(PhieuBauCu!$B$2&gt;2,IF(LEN($B994)=0,"",IF(AND($B994&gt;0,VALUE(SUBSTITUTE($B994,"3","0"))=$B994),1,0)),"")</f>
        <v/>
      </c>
      <c r="G994" s="5" t="str">
        <f>IF(PhieuBauCu!$B$2&gt;3,IF(LEN($B994)=0,"",IF(AND($B994&gt;0,VALUE(SUBSTITUTE($B994,"4","0"))=$B994),1,0)),"")</f>
        <v/>
      </c>
      <c r="H994" s="5" t="str">
        <f>IF(PhieuBauCu!$B$2&gt;4,IF(LEN($B994)=0,"",IF(AND($B994&gt;0,VALUE(SUBSTITUTE($B994,"5","0"))=$B994),1,0)),"")</f>
        <v/>
      </c>
      <c r="I994" s="5" t="str">
        <f>IF(PhieuBauCu!$B$2&gt;5,IF(LEN($B994)=0,"",IF(AND($B994&gt;0,VALUE(SUBSTITUTE($B994,"6","0"))=$B994),1,0)),"")</f>
        <v/>
      </c>
      <c r="J994" s="5" t="str">
        <f>IF(PhieuBauCu!$B$2&gt;6,IF(LEN($B994)=0,"",IF(AND($B994&gt;0,VALUE(SUBSTITUTE($B994,"7","0"))=$B994),1,0)),"")</f>
        <v/>
      </c>
      <c r="K994" s="5" t="str">
        <f>IF(PhieuBauCu!$B$2&gt;7,IF(LEN($B994)=0,"",IF(AND($B994&gt;0,VALUE(SUBSTITUTE($B994,"8","0"))=$B994),1,0)),"")</f>
        <v/>
      </c>
      <c r="L994" s="5" t="str">
        <f>IF(PhieuBauCu!$B$2&gt;8,IF(LEN($B994)=0,"",IF(AND($B994&gt;0,VALUE(SUBSTITUTE($B994,"9","0"))=$B994),1,0)),"")</f>
        <v/>
      </c>
      <c r="M994" s="9">
        <f t="shared" si="31"/>
        <v>0</v>
      </c>
      <c r="N994" s="36">
        <f>IF(AND(M994&lt;=PhieuBauCu!$B$13,M994&gt;=1),1,0)</f>
        <v>0</v>
      </c>
    </row>
    <row r="995" spans="1:14" ht="28.5" customHeight="1">
      <c r="A995" s="2">
        <v>990</v>
      </c>
      <c r="B995" s="3"/>
      <c r="C995" s="48" t="str">
        <f t="shared" si="30"/>
        <v/>
      </c>
      <c r="D995" s="5" t="str">
        <f>IF(PhieuBauCu!$B$2&gt;0,IF(LEN($B995)=0,"",IF(AND($B995&gt;0,VALUE(SUBSTITUTE($B995,"1","0"))=$B995),1,0)),"")</f>
        <v/>
      </c>
      <c r="E995" s="5" t="str">
        <f>IF(PhieuBauCu!$B$2&gt;1,IF(LEN($B995)=0,"",IF(AND($B995&gt;0,VALUE(SUBSTITUTE($B995,"2","0"))=$B995),1,0)),"")</f>
        <v/>
      </c>
      <c r="F995" s="5" t="str">
        <f>IF(PhieuBauCu!$B$2&gt;2,IF(LEN($B995)=0,"",IF(AND($B995&gt;0,VALUE(SUBSTITUTE($B995,"3","0"))=$B995),1,0)),"")</f>
        <v/>
      </c>
      <c r="G995" s="5" t="str">
        <f>IF(PhieuBauCu!$B$2&gt;3,IF(LEN($B995)=0,"",IF(AND($B995&gt;0,VALUE(SUBSTITUTE($B995,"4","0"))=$B995),1,0)),"")</f>
        <v/>
      </c>
      <c r="H995" s="5" t="str">
        <f>IF(PhieuBauCu!$B$2&gt;4,IF(LEN($B995)=0,"",IF(AND($B995&gt;0,VALUE(SUBSTITUTE($B995,"5","0"))=$B995),1,0)),"")</f>
        <v/>
      </c>
      <c r="I995" s="5" t="str">
        <f>IF(PhieuBauCu!$B$2&gt;5,IF(LEN($B995)=0,"",IF(AND($B995&gt;0,VALUE(SUBSTITUTE($B995,"6","0"))=$B995),1,0)),"")</f>
        <v/>
      </c>
      <c r="J995" s="5" t="str">
        <f>IF(PhieuBauCu!$B$2&gt;6,IF(LEN($B995)=0,"",IF(AND($B995&gt;0,VALUE(SUBSTITUTE($B995,"7","0"))=$B995),1,0)),"")</f>
        <v/>
      </c>
      <c r="K995" s="5" t="str">
        <f>IF(PhieuBauCu!$B$2&gt;7,IF(LEN($B995)=0,"",IF(AND($B995&gt;0,VALUE(SUBSTITUTE($B995,"8","0"))=$B995),1,0)),"")</f>
        <v/>
      </c>
      <c r="L995" s="5" t="str">
        <f>IF(PhieuBauCu!$B$2&gt;8,IF(LEN($B995)=0,"",IF(AND($B995&gt;0,VALUE(SUBSTITUTE($B995,"9","0"))=$B995),1,0)),"")</f>
        <v/>
      </c>
      <c r="M995" s="9">
        <f t="shared" si="31"/>
        <v>0</v>
      </c>
      <c r="N995" s="36">
        <f>IF(AND(M995&lt;=PhieuBauCu!$B$13,M995&gt;=1),1,0)</f>
        <v>0</v>
      </c>
    </row>
    <row r="996" spans="1:14" ht="28.5" customHeight="1">
      <c r="A996" s="2">
        <v>991</v>
      </c>
      <c r="B996" s="3"/>
      <c r="C996" s="48" t="str">
        <f t="shared" si="30"/>
        <v/>
      </c>
      <c r="D996" s="5" t="str">
        <f>IF(PhieuBauCu!$B$2&gt;0,IF(LEN($B996)=0,"",IF(AND($B996&gt;0,VALUE(SUBSTITUTE($B996,"1","0"))=$B996),1,0)),"")</f>
        <v/>
      </c>
      <c r="E996" s="5" t="str">
        <f>IF(PhieuBauCu!$B$2&gt;1,IF(LEN($B996)=0,"",IF(AND($B996&gt;0,VALUE(SUBSTITUTE($B996,"2","0"))=$B996),1,0)),"")</f>
        <v/>
      </c>
      <c r="F996" s="5" t="str">
        <f>IF(PhieuBauCu!$B$2&gt;2,IF(LEN($B996)=0,"",IF(AND($B996&gt;0,VALUE(SUBSTITUTE($B996,"3","0"))=$B996),1,0)),"")</f>
        <v/>
      </c>
      <c r="G996" s="5" t="str">
        <f>IF(PhieuBauCu!$B$2&gt;3,IF(LEN($B996)=0,"",IF(AND($B996&gt;0,VALUE(SUBSTITUTE($B996,"4","0"))=$B996),1,0)),"")</f>
        <v/>
      </c>
      <c r="H996" s="5" t="str">
        <f>IF(PhieuBauCu!$B$2&gt;4,IF(LEN($B996)=0,"",IF(AND($B996&gt;0,VALUE(SUBSTITUTE($B996,"5","0"))=$B996),1,0)),"")</f>
        <v/>
      </c>
      <c r="I996" s="5" t="str">
        <f>IF(PhieuBauCu!$B$2&gt;5,IF(LEN($B996)=0,"",IF(AND($B996&gt;0,VALUE(SUBSTITUTE($B996,"6","0"))=$B996),1,0)),"")</f>
        <v/>
      </c>
      <c r="J996" s="5" t="str">
        <f>IF(PhieuBauCu!$B$2&gt;6,IF(LEN($B996)=0,"",IF(AND($B996&gt;0,VALUE(SUBSTITUTE($B996,"7","0"))=$B996),1,0)),"")</f>
        <v/>
      </c>
      <c r="K996" s="5" t="str">
        <f>IF(PhieuBauCu!$B$2&gt;7,IF(LEN($B996)=0,"",IF(AND($B996&gt;0,VALUE(SUBSTITUTE($B996,"8","0"))=$B996),1,0)),"")</f>
        <v/>
      </c>
      <c r="L996" s="5" t="str">
        <f>IF(PhieuBauCu!$B$2&gt;8,IF(LEN($B996)=0,"",IF(AND($B996&gt;0,VALUE(SUBSTITUTE($B996,"9","0"))=$B996),1,0)),"")</f>
        <v/>
      </c>
      <c r="M996" s="9">
        <f t="shared" si="31"/>
        <v>0</v>
      </c>
      <c r="N996" s="36">
        <f>IF(AND(M996&lt;=PhieuBauCu!$B$13,M996&gt;=1),1,0)</f>
        <v>0</v>
      </c>
    </row>
    <row r="997" spans="1:14" ht="28.5" customHeight="1">
      <c r="A997" s="2">
        <v>992</v>
      </c>
      <c r="B997" s="3"/>
      <c r="C997" s="48" t="str">
        <f t="shared" si="30"/>
        <v/>
      </c>
      <c r="D997" s="5" t="str">
        <f>IF(PhieuBauCu!$B$2&gt;0,IF(LEN($B997)=0,"",IF(AND($B997&gt;0,VALUE(SUBSTITUTE($B997,"1","0"))=$B997),1,0)),"")</f>
        <v/>
      </c>
      <c r="E997" s="5" t="str">
        <f>IF(PhieuBauCu!$B$2&gt;1,IF(LEN($B997)=0,"",IF(AND($B997&gt;0,VALUE(SUBSTITUTE($B997,"2","0"))=$B997),1,0)),"")</f>
        <v/>
      </c>
      <c r="F997" s="5" t="str">
        <f>IF(PhieuBauCu!$B$2&gt;2,IF(LEN($B997)=0,"",IF(AND($B997&gt;0,VALUE(SUBSTITUTE($B997,"3","0"))=$B997),1,0)),"")</f>
        <v/>
      </c>
      <c r="G997" s="5" t="str">
        <f>IF(PhieuBauCu!$B$2&gt;3,IF(LEN($B997)=0,"",IF(AND($B997&gt;0,VALUE(SUBSTITUTE($B997,"4","0"))=$B997),1,0)),"")</f>
        <v/>
      </c>
      <c r="H997" s="5" t="str">
        <f>IF(PhieuBauCu!$B$2&gt;4,IF(LEN($B997)=0,"",IF(AND($B997&gt;0,VALUE(SUBSTITUTE($B997,"5","0"))=$B997),1,0)),"")</f>
        <v/>
      </c>
      <c r="I997" s="5" t="str">
        <f>IF(PhieuBauCu!$B$2&gt;5,IF(LEN($B997)=0,"",IF(AND($B997&gt;0,VALUE(SUBSTITUTE($B997,"6","0"))=$B997),1,0)),"")</f>
        <v/>
      </c>
      <c r="J997" s="5" t="str">
        <f>IF(PhieuBauCu!$B$2&gt;6,IF(LEN($B997)=0,"",IF(AND($B997&gt;0,VALUE(SUBSTITUTE($B997,"7","0"))=$B997),1,0)),"")</f>
        <v/>
      </c>
      <c r="K997" s="5" t="str">
        <f>IF(PhieuBauCu!$B$2&gt;7,IF(LEN($B997)=0,"",IF(AND($B997&gt;0,VALUE(SUBSTITUTE($B997,"8","0"))=$B997),1,0)),"")</f>
        <v/>
      </c>
      <c r="L997" s="5" t="str">
        <f>IF(PhieuBauCu!$B$2&gt;8,IF(LEN($B997)=0,"",IF(AND($B997&gt;0,VALUE(SUBSTITUTE($B997,"9","0"))=$B997),1,0)),"")</f>
        <v/>
      </c>
      <c r="M997" s="9">
        <f t="shared" si="31"/>
        <v>0</v>
      </c>
      <c r="N997" s="36">
        <f>IF(AND(M997&lt;=PhieuBauCu!$B$13,M997&gt;=1),1,0)</f>
        <v>0</v>
      </c>
    </row>
    <row r="998" spans="1:14" ht="28.5" customHeight="1">
      <c r="A998" s="2">
        <v>993</v>
      </c>
      <c r="B998" s="3"/>
      <c r="C998" s="48" t="str">
        <f t="shared" si="30"/>
        <v/>
      </c>
      <c r="D998" s="5" t="str">
        <f>IF(PhieuBauCu!$B$2&gt;0,IF(LEN($B998)=0,"",IF(AND($B998&gt;0,VALUE(SUBSTITUTE($B998,"1","0"))=$B998),1,0)),"")</f>
        <v/>
      </c>
      <c r="E998" s="5" t="str">
        <f>IF(PhieuBauCu!$B$2&gt;1,IF(LEN($B998)=0,"",IF(AND($B998&gt;0,VALUE(SUBSTITUTE($B998,"2","0"))=$B998),1,0)),"")</f>
        <v/>
      </c>
      <c r="F998" s="5" t="str">
        <f>IF(PhieuBauCu!$B$2&gt;2,IF(LEN($B998)=0,"",IF(AND($B998&gt;0,VALUE(SUBSTITUTE($B998,"3","0"))=$B998),1,0)),"")</f>
        <v/>
      </c>
      <c r="G998" s="5" t="str">
        <f>IF(PhieuBauCu!$B$2&gt;3,IF(LEN($B998)=0,"",IF(AND($B998&gt;0,VALUE(SUBSTITUTE($B998,"4","0"))=$B998),1,0)),"")</f>
        <v/>
      </c>
      <c r="H998" s="5" t="str">
        <f>IF(PhieuBauCu!$B$2&gt;4,IF(LEN($B998)=0,"",IF(AND($B998&gt;0,VALUE(SUBSTITUTE($B998,"5","0"))=$B998),1,0)),"")</f>
        <v/>
      </c>
      <c r="I998" s="5" t="str">
        <f>IF(PhieuBauCu!$B$2&gt;5,IF(LEN($B998)=0,"",IF(AND($B998&gt;0,VALUE(SUBSTITUTE($B998,"6","0"))=$B998),1,0)),"")</f>
        <v/>
      </c>
      <c r="J998" s="5" t="str">
        <f>IF(PhieuBauCu!$B$2&gt;6,IF(LEN($B998)=0,"",IF(AND($B998&gt;0,VALUE(SUBSTITUTE($B998,"7","0"))=$B998),1,0)),"")</f>
        <v/>
      </c>
      <c r="K998" s="5" t="str">
        <f>IF(PhieuBauCu!$B$2&gt;7,IF(LEN($B998)=0,"",IF(AND($B998&gt;0,VALUE(SUBSTITUTE($B998,"8","0"))=$B998),1,0)),"")</f>
        <v/>
      </c>
      <c r="L998" s="5" t="str">
        <f>IF(PhieuBauCu!$B$2&gt;8,IF(LEN($B998)=0,"",IF(AND($B998&gt;0,VALUE(SUBSTITUTE($B998,"9","0"))=$B998),1,0)),"")</f>
        <v/>
      </c>
      <c r="M998" s="9">
        <f t="shared" si="31"/>
        <v>0</v>
      </c>
      <c r="N998" s="36">
        <f>IF(AND(M998&lt;=PhieuBauCu!$B$13,M998&gt;=1),1,0)</f>
        <v>0</v>
      </c>
    </row>
    <row r="999" spans="1:14" ht="28.5" customHeight="1">
      <c r="A999" s="2">
        <v>994</v>
      </c>
      <c r="B999" s="3"/>
      <c r="C999" s="48" t="str">
        <f t="shared" si="30"/>
        <v/>
      </c>
      <c r="D999" s="5" t="str">
        <f>IF(PhieuBauCu!$B$2&gt;0,IF(LEN($B999)=0,"",IF(AND($B999&gt;0,VALUE(SUBSTITUTE($B999,"1","0"))=$B999),1,0)),"")</f>
        <v/>
      </c>
      <c r="E999" s="5" t="str">
        <f>IF(PhieuBauCu!$B$2&gt;1,IF(LEN($B999)=0,"",IF(AND($B999&gt;0,VALUE(SUBSTITUTE($B999,"2","0"))=$B999),1,0)),"")</f>
        <v/>
      </c>
      <c r="F999" s="5" t="str">
        <f>IF(PhieuBauCu!$B$2&gt;2,IF(LEN($B999)=0,"",IF(AND($B999&gt;0,VALUE(SUBSTITUTE($B999,"3","0"))=$B999),1,0)),"")</f>
        <v/>
      </c>
      <c r="G999" s="5" t="str">
        <f>IF(PhieuBauCu!$B$2&gt;3,IF(LEN($B999)=0,"",IF(AND($B999&gt;0,VALUE(SUBSTITUTE($B999,"4","0"))=$B999),1,0)),"")</f>
        <v/>
      </c>
      <c r="H999" s="5" t="str">
        <f>IF(PhieuBauCu!$B$2&gt;4,IF(LEN($B999)=0,"",IF(AND($B999&gt;0,VALUE(SUBSTITUTE($B999,"5","0"))=$B999),1,0)),"")</f>
        <v/>
      </c>
      <c r="I999" s="5" t="str">
        <f>IF(PhieuBauCu!$B$2&gt;5,IF(LEN($B999)=0,"",IF(AND($B999&gt;0,VALUE(SUBSTITUTE($B999,"6","0"))=$B999),1,0)),"")</f>
        <v/>
      </c>
      <c r="J999" s="5" t="str">
        <f>IF(PhieuBauCu!$B$2&gt;6,IF(LEN($B999)=0,"",IF(AND($B999&gt;0,VALUE(SUBSTITUTE($B999,"7","0"))=$B999),1,0)),"")</f>
        <v/>
      </c>
      <c r="K999" s="5" t="str">
        <f>IF(PhieuBauCu!$B$2&gt;7,IF(LEN($B999)=0,"",IF(AND($B999&gt;0,VALUE(SUBSTITUTE($B999,"8","0"))=$B999),1,0)),"")</f>
        <v/>
      </c>
      <c r="L999" s="5" t="str">
        <f>IF(PhieuBauCu!$B$2&gt;8,IF(LEN($B999)=0,"",IF(AND($B999&gt;0,VALUE(SUBSTITUTE($B999,"9","0"))=$B999),1,0)),"")</f>
        <v/>
      </c>
      <c r="M999" s="9">
        <f t="shared" si="31"/>
        <v>0</v>
      </c>
      <c r="N999" s="36">
        <f>IF(AND(M999&lt;=PhieuBauCu!$B$13,M999&gt;=1),1,0)</f>
        <v>0</v>
      </c>
    </row>
    <row r="1000" spans="1:14" ht="28.5" customHeight="1">
      <c r="A1000" s="2">
        <v>995</v>
      </c>
      <c r="B1000" s="3"/>
      <c r="C1000" s="48" t="str">
        <f t="shared" si="30"/>
        <v/>
      </c>
      <c r="D1000" s="5" t="str">
        <f>IF(PhieuBauCu!$B$2&gt;0,IF(LEN($B1000)=0,"",IF(AND($B1000&gt;0,VALUE(SUBSTITUTE($B1000,"1","0"))=$B1000),1,0)),"")</f>
        <v/>
      </c>
      <c r="E1000" s="5" t="str">
        <f>IF(PhieuBauCu!$B$2&gt;1,IF(LEN($B1000)=0,"",IF(AND($B1000&gt;0,VALUE(SUBSTITUTE($B1000,"2","0"))=$B1000),1,0)),"")</f>
        <v/>
      </c>
      <c r="F1000" s="5" t="str">
        <f>IF(PhieuBauCu!$B$2&gt;2,IF(LEN($B1000)=0,"",IF(AND($B1000&gt;0,VALUE(SUBSTITUTE($B1000,"3","0"))=$B1000),1,0)),"")</f>
        <v/>
      </c>
      <c r="G1000" s="5" t="str">
        <f>IF(PhieuBauCu!$B$2&gt;3,IF(LEN($B1000)=0,"",IF(AND($B1000&gt;0,VALUE(SUBSTITUTE($B1000,"4","0"))=$B1000),1,0)),"")</f>
        <v/>
      </c>
      <c r="H1000" s="5" t="str">
        <f>IF(PhieuBauCu!$B$2&gt;4,IF(LEN($B1000)=0,"",IF(AND($B1000&gt;0,VALUE(SUBSTITUTE($B1000,"5","0"))=$B1000),1,0)),"")</f>
        <v/>
      </c>
      <c r="I1000" s="5" t="str">
        <f>IF(PhieuBauCu!$B$2&gt;5,IF(LEN($B1000)=0,"",IF(AND($B1000&gt;0,VALUE(SUBSTITUTE($B1000,"6","0"))=$B1000),1,0)),"")</f>
        <v/>
      </c>
      <c r="J1000" s="5" t="str">
        <f>IF(PhieuBauCu!$B$2&gt;6,IF(LEN($B1000)=0,"",IF(AND($B1000&gt;0,VALUE(SUBSTITUTE($B1000,"7","0"))=$B1000),1,0)),"")</f>
        <v/>
      </c>
      <c r="K1000" s="5" t="str">
        <f>IF(PhieuBauCu!$B$2&gt;7,IF(LEN($B1000)=0,"",IF(AND($B1000&gt;0,VALUE(SUBSTITUTE($B1000,"8","0"))=$B1000),1,0)),"")</f>
        <v/>
      </c>
      <c r="L1000" s="5" t="str">
        <f>IF(PhieuBauCu!$B$2&gt;8,IF(LEN($B1000)=0,"",IF(AND($B1000&gt;0,VALUE(SUBSTITUTE($B1000,"9","0"))=$B1000),1,0)),"")</f>
        <v/>
      </c>
      <c r="M1000" s="9">
        <f t="shared" si="31"/>
        <v>0</v>
      </c>
      <c r="N1000" s="36">
        <f>IF(AND(M1000&lt;=PhieuBauCu!$B$13,M1000&gt;=1),1,0)</f>
        <v>0</v>
      </c>
    </row>
    <row r="1001" spans="1:14" ht="28.5" customHeight="1">
      <c r="A1001" s="2">
        <v>996</v>
      </c>
      <c r="B1001" s="3"/>
      <c r="C1001" s="48" t="str">
        <f t="shared" si="30"/>
        <v/>
      </c>
      <c r="D1001" s="5" t="str">
        <f>IF(PhieuBauCu!$B$2&gt;0,IF(LEN($B1001)=0,"",IF(AND($B1001&gt;0,VALUE(SUBSTITUTE($B1001,"1","0"))=$B1001),1,0)),"")</f>
        <v/>
      </c>
      <c r="E1001" s="5" t="str">
        <f>IF(PhieuBauCu!$B$2&gt;1,IF(LEN($B1001)=0,"",IF(AND($B1001&gt;0,VALUE(SUBSTITUTE($B1001,"2","0"))=$B1001),1,0)),"")</f>
        <v/>
      </c>
      <c r="F1001" s="5" t="str">
        <f>IF(PhieuBauCu!$B$2&gt;2,IF(LEN($B1001)=0,"",IF(AND($B1001&gt;0,VALUE(SUBSTITUTE($B1001,"3","0"))=$B1001),1,0)),"")</f>
        <v/>
      </c>
      <c r="G1001" s="5" t="str">
        <f>IF(PhieuBauCu!$B$2&gt;3,IF(LEN($B1001)=0,"",IF(AND($B1001&gt;0,VALUE(SUBSTITUTE($B1001,"4","0"))=$B1001),1,0)),"")</f>
        <v/>
      </c>
      <c r="H1001" s="5" t="str">
        <f>IF(PhieuBauCu!$B$2&gt;4,IF(LEN($B1001)=0,"",IF(AND($B1001&gt;0,VALUE(SUBSTITUTE($B1001,"5","0"))=$B1001),1,0)),"")</f>
        <v/>
      </c>
      <c r="I1001" s="5" t="str">
        <f>IF(PhieuBauCu!$B$2&gt;5,IF(LEN($B1001)=0,"",IF(AND($B1001&gt;0,VALUE(SUBSTITUTE($B1001,"6","0"))=$B1001),1,0)),"")</f>
        <v/>
      </c>
      <c r="J1001" s="5" t="str">
        <f>IF(PhieuBauCu!$B$2&gt;6,IF(LEN($B1001)=0,"",IF(AND($B1001&gt;0,VALUE(SUBSTITUTE($B1001,"7","0"))=$B1001),1,0)),"")</f>
        <v/>
      </c>
      <c r="K1001" s="5" t="str">
        <f>IF(PhieuBauCu!$B$2&gt;7,IF(LEN($B1001)=0,"",IF(AND($B1001&gt;0,VALUE(SUBSTITUTE($B1001,"8","0"))=$B1001),1,0)),"")</f>
        <v/>
      </c>
      <c r="L1001" s="5" t="str">
        <f>IF(PhieuBauCu!$B$2&gt;8,IF(LEN($B1001)=0,"",IF(AND($B1001&gt;0,VALUE(SUBSTITUTE($B1001,"9","0"))=$B1001),1,0)),"")</f>
        <v/>
      </c>
      <c r="M1001" s="9">
        <f t="shared" si="31"/>
        <v>0</v>
      </c>
      <c r="N1001" s="36">
        <f>IF(AND(M1001&lt;=PhieuBauCu!$B$13,M1001&gt;=1),1,0)</f>
        <v>0</v>
      </c>
    </row>
    <row r="1002" spans="1:14" ht="28.5" customHeight="1">
      <c r="A1002" s="2">
        <v>997</v>
      </c>
      <c r="B1002" s="3"/>
      <c r="C1002" s="48" t="str">
        <f t="shared" si="30"/>
        <v/>
      </c>
      <c r="D1002" s="5" t="str">
        <f>IF(PhieuBauCu!$B$2&gt;0,IF(LEN($B1002)=0,"",IF(AND($B1002&gt;0,VALUE(SUBSTITUTE($B1002,"1","0"))=$B1002),1,0)),"")</f>
        <v/>
      </c>
      <c r="E1002" s="5" t="str">
        <f>IF(PhieuBauCu!$B$2&gt;1,IF(LEN($B1002)=0,"",IF(AND($B1002&gt;0,VALUE(SUBSTITUTE($B1002,"2","0"))=$B1002),1,0)),"")</f>
        <v/>
      </c>
      <c r="F1002" s="5" t="str">
        <f>IF(PhieuBauCu!$B$2&gt;2,IF(LEN($B1002)=0,"",IF(AND($B1002&gt;0,VALUE(SUBSTITUTE($B1002,"3","0"))=$B1002),1,0)),"")</f>
        <v/>
      </c>
      <c r="G1002" s="5" t="str">
        <f>IF(PhieuBauCu!$B$2&gt;3,IF(LEN($B1002)=0,"",IF(AND($B1002&gt;0,VALUE(SUBSTITUTE($B1002,"4","0"))=$B1002),1,0)),"")</f>
        <v/>
      </c>
      <c r="H1002" s="5" t="str">
        <f>IF(PhieuBauCu!$B$2&gt;4,IF(LEN($B1002)=0,"",IF(AND($B1002&gt;0,VALUE(SUBSTITUTE($B1002,"5","0"))=$B1002),1,0)),"")</f>
        <v/>
      </c>
      <c r="I1002" s="5" t="str">
        <f>IF(PhieuBauCu!$B$2&gt;5,IF(LEN($B1002)=0,"",IF(AND($B1002&gt;0,VALUE(SUBSTITUTE($B1002,"6","0"))=$B1002),1,0)),"")</f>
        <v/>
      </c>
      <c r="J1002" s="5" t="str">
        <f>IF(PhieuBauCu!$B$2&gt;6,IF(LEN($B1002)=0,"",IF(AND($B1002&gt;0,VALUE(SUBSTITUTE($B1002,"7","0"))=$B1002),1,0)),"")</f>
        <v/>
      </c>
      <c r="K1002" s="5" t="str">
        <f>IF(PhieuBauCu!$B$2&gt;7,IF(LEN($B1002)=0,"",IF(AND($B1002&gt;0,VALUE(SUBSTITUTE($B1002,"8","0"))=$B1002),1,0)),"")</f>
        <v/>
      </c>
      <c r="L1002" s="5" t="str">
        <f>IF(PhieuBauCu!$B$2&gt;8,IF(LEN($B1002)=0,"",IF(AND($B1002&gt;0,VALUE(SUBSTITUTE($B1002,"9","0"))=$B1002),1,0)),"")</f>
        <v/>
      </c>
      <c r="M1002" s="9">
        <f t="shared" si="31"/>
        <v>0</v>
      </c>
      <c r="N1002" s="36">
        <f>IF(AND(M1002&lt;=PhieuBauCu!$B$13,M1002&gt;=1),1,0)</f>
        <v>0</v>
      </c>
    </row>
    <row r="1003" spans="1:14" ht="28.5" customHeight="1">
      <c r="A1003" s="2">
        <v>998</v>
      </c>
      <c r="B1003" s="3"/>
      <c r="C1003" s="48" t="str">
        <f t="shared" si="30"/>
        <v/>
      </c>
      <c r="D1003" s="5" t="str">
        <f>IF(PhieuBauCu!$B$2&gt;0,IF(LEN($B1003)=0,"",IF(AND($B1003&gt;0,VALUE(SUBSTITUTE($B1003,"1","0"))=$B1003),1,0)),"")</f>
        <v/>
      </c>
      <c r="E1003" s="5" t="str">
        <f>IF(PhieuBauCu!$B$2&gt;1,IF(LEN($B1003)=0,"",IF(AND($B1003&gt;0,VALUE(SUBSTITUTE($B1003,"2","0"))=$B1003),1,0)),"")</f>
        <v/>
      </c>
      <c r="F1003" s="5" t="str">
        <f>IF(PhieuBauCu!$B$2&gt;2,IF(LEN($B1003)=0,"",IF(AND($B1003&gt;0,VALUE(SUBSTITUTE($B1003,"3","0"))=$B1003),1,0)),"")</f>
        <v/>
      </c>
      <c r="G1003" s="5" t="str">
        <f>IF(PhieuBauCu!$B$2&gt;3,IF(LEN($B1003)=0,"",IF(AND($B1003&gt;0,VALUE(SUBSTITUTE($B1003,"4","0"))=$B1003),1,0)),"")</f>
        <v/>
      </c>
      <c r="H1003" s="5" t="str">
        <f>IF(PhieuBauCu!$B$2&gt;4,IF(LEN($B1003)=0,"",IF(AND($B1003&gt;0,VALUE(SUBSTITUTE($B1003,"5","0"))=$B1003),1,0)),"")</f>
        <v/>
      </c>
      <c r="I1003" s="5" t="str">
        <f>IF(PhieuBauCu!$B$2&gt;5,IF(LEN($B1003)=0,"",IF(AND($B1003&gt;0,VALUE(SUBSTITUTE($B1003,"6","0"))=$B1003),1,0)),"")</f>
        <v/>
      </c>
      <c r="J1003" s="5" t="str">
        <f>IF(PhieuBauCu!$B$2&gt;6,IF(LEN($B1003)=0,"",IF(AND($B1003&gt;0,VALUE(SUBSTITUTE($B1003,"7","0"))=$B1003),1,0)),"")</f>
        <v/>
      </c>
      <c r="K1003" s="5" t="str">
        <f>IF(PhieuBauCu!$B$2&gt;7,IF(LEN($B1003)=0,"",IF(AND($B1003&gt;0,VALUE(SUBSTITUTE($B1003,"8","0"))=$B1003),1,0)),"")</f>
        <v/>
      </c>
      <c r="L1003" s="5" t="str">
        <f>IF(PhieuBauCu!$B$2&gt;8,IF(LEN($B1003)=0,"",IF(AND($B1003&gt;0,VALUE(SUBSTITUTE($B1003,"9","0"))=$B1003),1,0)),"")</f>
        <v/>
      </c>
      <c r="M1003" s="9">
        <f t="shared" si="31"/>
        <v>0</v>
      </c>
      <c r="N1003" s="36">
        <f>IF(AND(M1003&lt;=PhieuBauCu!$B$13,M1003&gt;=1),1,0)</f>
        <v>0</v>
      </c>
    </row>
    <row r="1004" spans="1:14" ht="28.5" customHeight="1">
      <c r="A1004" s="2">
        <v>999</v>
      </c>
      <c r="B1004" s="3"/>
      <c r="C1004" s="48" t="str">
        <f t="shared" si="30"/>
        <v/>
      </c>
      <c r="D1004" s="5" t="str">
        <f>IF(PhieuBauCu!$B$2&gt;0,IF(LEN($B1004)=0,"",IF(AND($B1004&gt;0,VALUE(SUBSTITUTE($B1004,"1","0"))=$B1004),1,0)),"")</f>
        <v/>
      </c>
      <c r="E1004" s="5" t="str">
        <f>IF(PhieuBauCu!$B$2&gt;1,IF(LEN($B1004)=0,"",IF(AND($B1004&gt;0,VALUE(SUBSTITUTE($B1004,"2","0"))=$B1004),1,0)),"")</f>
        <v/>
      </c>
      <c r="F1004" s="5" t="str">
        <f>IF(PhieuBauCu!$B$2&gt;2,IF(LEN($B1004)=0,"",IF(AND($B1004&gt;0,VALUE(SUBSTITUTE($B1004,"3","0"))=$B1004),1,0)),"")</f>
        <v/>
      </c>
      <c r="G1004" s="5" t="str">
        <f>IF(PhieuBauCu!$B$2&gt;3,IF(LEN($B1004)=0,"",IF(AND($B1004&gt;0,VALUE(SUBSTITUTE($B1004,"4","0"))=$B1004),1,0)),"")</f>
        <v/>
      </c>
      <c r="H1004" s="5" t="str">
        <f>IF(PhieuBauCu!$B$2&gt;4,IF(LEN($B1004)=0,"",IF(AND($B1004&gt;0,VALUE(SUBSTITUTE($B1004,"5","0"))=$B1004),1,0)),"")</f>
        <v/>
      </c>
      <c r="I1004" s="5" t="str">
        <f>IF(PhieuBauCu!$B$2&gt;5,IF(LEN($B1004)=0,"",IF(AND($B1004&gt;0,VALUE(SUBSTITUTE($B1004,"6","0"))=$B1004),1,0)),"")</f>
        <v/>
      </c>
      <c r="J1004" s="5" t="str">
        <f>IF(PhieuBauCu!$B$2&gt;6,IF(LEN($B1004)=0,"",IF(AND($B1004&gt;0,VALUE(SUBSTITUTE($B1004,"7","0"))=$B1004),1,0)),"")</f>
        <v/>
      </c>
      <c r="K1004" s="5" t="str">
        <f>IF(PhieuBauCu!$B$2&gt;7,IF(LEN($B1004)=0,"",IF(AND($B1004&gt;0,VALUE(SUBSTITUTE($B1004,"8","0"))=$B1004),1,0)),"")</f>
        <v/>
      </c>
      <c r="L1004" s="5" t="str">
        <f>IF(PhieuBauCu!$B$2&gt;8,IF(LEN($B1004)=0,"",IF(AND($B1004&gt;0,VALUE(SUBSTITUTE($B1004,"9","0"))=$B1004),1,0)),"")</f>
        <v/>
      </c>
      <c r="M1004" s="9">
        <f t="shared" si="31"/>
        <v>0</v>
      </c>
      <c r="N1004" s="36">
        <f>IF(AND(M1004&lt;=PhieuBauCu!$B$13,M1004&gt;=1),1,0)</f>
        <v>0</v>
      </c>
    </row>
    <row r="1005" spans="1:14" ht="28.5" customHeight="1">
      <c r="A1005" s="2">
        <v>1000</v>
      </c>
      <c r="B1005" s="3"/>
      <c r="C1005" s="48" t="str">
        <f t="shared" si="30"/>
        <v/>
      </c>
      <c r="D1005" s="5" t="str">
        <f>IF(PhieuBauCu!$B$2&gt;0,IF(LEN($B1005)=0,"",IF(AND($B1005&gt;0,VALUE(SUBSTITUTE($B1005,"1","0"))=$B1005),1,0)),"")</f>
        <v/>
      </c>
      <c r="E1005" s="5" t="str">
        <f>IF(PhieuBauCu!$B$2&gt;1,IF(LEN($B1005)=0,"",IF(AND($B1005&gt;0,VALUE(SUBSTITUTE($B1005,"2","0"))=$B1005),1,0)),"")</f>
        <v/>
      </c>
      <c r="F1005" s="5" t="str">
        <f>IF(PhieuBauCu!$B$2&gt;2,IF(LEN($B1005)=0,"",IF(AND($B1005&gt;0,VALUE(SUBSTITUTE($B1005,"3","0"))=$B1005),1,0)),"")</f>
        <v/>
      </c>
      <c r="G1005" s="5" t="str">
        <f>IF(PhieuBauCu!$B$2&gt;3,IF(LEN($B1005)=0,"",IF(AND($B1005&gt;0,VALUE(SUBSTITUTE($B1005,"4","0"))=$B1005),1,0)),"")</f>
        <v/>
      </c>
      <c r="H1005" s="5" t="str">
        <f>IF(PhieuBauCu!$B$2&gt;4,IF(LEN($B1005)=0,"",IF(AND($B1005&gt;0,VALUE(SUBSTITUTE($B1005,"5","0"))=$B1005),1,0)),"")</f>
        <v/>
      </c>
      <c r="I1005" s="5" t="str">
        <f>IF(PhieuBauCu!$B$2&gt;5,IF(LEN($B1005)=0,"",IF(AND($B1005&gt;0,VALUE(SUBSTITUTE($B1005,"6","0"))=$B1005),1,0)),"")</f>
        <v/>
      </c>
      <c r="J1005" s="5" t="str">
        <f>IF(PhieuBauCu!$B$2&gt;6,IF(LEN($B1005)=0,"",IF(AND($B1005&gt;0,VALUE(SUBSTITUTE($B1005,"7","0"))=$B1005),1,0)),"")</f>
        <v/>
      </c>
      <c r="K1005" s="5" t="str">
        <f>IF(PhieuBauCu!$B$2&gt;7,IF(LEN($B1005)=0,"",IF(AND($B1005&gt;0,VALUE(SUBSTITUTE($B1005,"8","0"))=$B1005),1,0)),"")</f>
        <v/>
      </c>
      <c r="L1005" s="5" t="str">
        <f>IF(PhieuBauCu!$B$2&gt;8,IF(LEN($B1005)=0,"",IF(AND($B1005&gt;0,VALUE(SUBSTITUTE($B1005,"9","0"))=$B1005),1,0)),"")</f>
        <v/>
      </c>
      <c r="M1005" s="9">
        <f t="shared" si="31"/>
        <v>0</v>
      </c>
      <c r="N1005" s="36">
        <f>IF(AND(M1005&lt;=PhieuBauCu!$B$13,M1005&gt;=1),1,0)</f>
        <v>0</v>
      </c>
    </row>
    <row r="1006" spans="1:14" ht="28.5" customHeight="1">
      <c r="A1006" s="2">
        <v>1001</v>
      </c>
      <c r="B1006" s="3"/>
      <c r="C1006" s="48" t="str">
        <f t="shared" si="30"/>
        <v/>
      </c>
      <c r="D1006" s="5" t="str">
        <f>IF(PhieuBauCu!$B$2&gt;0,IF(LEN($B1006)=0,"",IF(AND($B1006&gt;0,VALUE(SUBSTITUTE($B1006,"1","0"))=$B1006),1,0)),"")</f>
        <v/>
      </c>
      <c r="E1006" s="5" t="str">
        <f>IF(PhieuBauCu!$B$2&gt;1,IF(LEN($B1006)=0,"",IF(AND($B1006&gt;0,VALUE(SUBSTITUTE($B1006,"2","0"))=$B1006),1,0)),"")</f>
        <v/>
      </c>
      <c r="F1006" s="5" t="str">
        <f>IF(PhieuBauCu!$B$2&gt;2,IF(LEN($B1006)=0,"",IF(AND($B1006&gt;0,VALUE(SUBSTITUTE($B1006,"3","0"))=$B1006),1,0)),"")</f>
        <v/>
      </c>
      <c r="G1006" s="5" t="str">
        <f>IF(PhieuBauCu!$B$2&gt;3,IF(LEN($B1006)=0,"",IF(AND($B1006&gt;0,VALUE(SUBSTITUTE($B1006,"4","0"))=$B1006),1,0)),"")</f>
        <v/>
      </c>
      <c r="H1006" s="5" t="str">
        <f>IF(PhieuBauCu!$B$2&gt;4,IF(LEN($B1006)=0,"",IF(AND($B1006&gt;0,VALUE(SUBSTITUTE($B1006,"5","0"))=$B1006),1,0)),"")</f>
        <v/>
      </c>
      <c r="I1006" s="5" t="str">
        <f>IF(PhieuBauCu!$B$2&gt;5,IF(LEN($B1006)=0,"",IF(AND($B1006&gt;0,VALUE(SUBSTITUTE($B1006,"6","0"))=$B1006),1,0)),"")</f>
        <v/>
      </c>
      <c r="J1006" s="5" t="str">
        <f>IF(PhieuBauCu!$B$2&gt;6,IF(LEN($B1006)=0,"",IF(AND($B1006&gt;0,VALUE(SUBSTITUTE($B1006,"7","0"))=$B1006),1,0)),"")</f>
        <v/>
      </c>
      <c r="K1006" s="5" t="str">
        <f>IF(PhieuBauCu!$B$2&gt;7,IF(LEN($B1006)=0,"",IF(AND($B1006&gt;0,VALUE(SUBSTITUTE($B1006,"8","0"))=$B1006),1,0)),"")</f>
        <v/>
      </c>
      <c r="L1006" s="5" t="str">
        <f>IF(PhieuBauCu!$B$2&gt;8,IF(LEN($B1006)=0,"",IF(AND($B1006&gt;0,VALUE(SUBSTITUTE($B1006,"9","0"))=$B1006),1,0)),"")</f>
        <v/>
      </c>
      <c r="M1006" s="9">
        <f t="shared" si="31"/>
        <v>0</v>
      </c>
      <c r="N1006" s="36">
        <f>IF(AND(M1006&lt;=PhieuBauCu!$B$13,M1006&gt;=1),1,0)</f>
        <v>0</v>
      </c>
    </row>
    <row r="1007" spans="1:14" ht="28.5" customHeight="1">
      <c r="A1007" s="2">
        <v>1002</v>
      </c>
      <c r="B1007" s="3"/>
      <c r="C1007" s="48" t="str">
        <f t="shared" si="30"/>
        <v/>
      </c>
      <c r="D1007" s="5" t="str">
        <f>IF(PhieuBauCu!$B$2&gt;0,IF(LEN($B1007)=0,"",IF(AND($B1007&gt;0,VALUE(SUBSTITUTE($B1007,"1","0"))=$B1007),1,0)),"")</f>
        <v/>
      </c>
      <c r="E1007" s="5" t="str">
        <f>IF(PhieuBauCu!$B$2&gt;1,IF(LEN($B1007)=0,"",IF(AND($B1007&gt;0,VALUE(SUBSTITUTE($B1007,"2","0"))=$B1007),1,0)),"")</f>
        <v/>
      </c>
      <c r="F1007" s="5" t="str">
        <f>IF(PhieuBauCu!$B$2&gt;2,IF(LEN($B1007)=0,"",IF(AND($B1007&gt;0,VALUE(SUBSTITUTE($B1007,"3","0"))=$B1007),1,0)),"")</f>
        <v/>
      </c>
      <c r="G1007" s="5" t="str">
        <f>IF(PhieuBauCu!$B$2&gt;3,IF(LEN($B1007)=0,"",IF(AND($B1007&gt;0,VALUE(SUBSTITUTE($B1007,"4","0"))=$B1007),1,0)),"")</f>
        <v/>
      </c>
      <c r="H1007" s="5" t="str">
        <f>IF(PhieuBauCu!$B$2&gt;4,IF(LEN($B1007)=0,"",IF(AND($B1007&gt;0,VALUE(SUBSTITUTE($B1007,"5","0"))=$B1007),1,0)),"")</f>
        <v/>
      </c>
      <c r="I1007" s="5" t="str">
        <f>IF(PhieuBauCu!$B$2&gt;5,IF(LEN($B1007)=0,"",IF(AND($B1007&gt;0,VALUE(SUBSTITUTE($B1007,"6","0"))=$B1007),1,0)),"")</f>
        <v/>
      </c>
      <c r="J1007" s="5" t="str">
        <f>IF(PhieuBauCu!$B$2&gt;6,IF(LEN($B1007)=0,"",IF(AND($B1007&gt;0,VALUE(SUBSTITUTE($B1007,"7","0"))=$B1007),1,0)),"")</f>
        <v/>
      </c>
      <c r="K1007" s="5" t="str">
        <f>IF(PhieuBauCu!$B$2&gt;7,IF(LEN($B1007)=0,"",IF(AND($B1007&gt;0,VALUE(SUBSTITUTE($B1007,"8","0"))=$B1007),1,0)),"")</f>
        <v/>
      </c>
      <c r="L1007" s="5" t="str">
        <f>IF(PhieuBauCu!$B$2&gt;8,IF(LEN($B1007)=0,"",IF(AND($B1007&gt;0,VALUE(SUBSTITUTE($B1007,"9","0"))=$B1007),1,0)),"")</f>
        <v/>
      </c>
      <c r="M1007" s="9">
        <f t="shared" si="31"/>
        <v>0</v>
      </c>
      <c r="N1007" s="36">
        <f>IF(AND(M1007&lt;=PhieuBauCu!$B$13,M1007&gt;=1),1,0)</f>
        <v>0</v>
      </c>
    </row>
    <row r="1008" spans="1:14" ht="28.5" customHeight="1">
      <c r="A1008" s="2">
        <v>1003</v>
      </c>
      <c r="B1008" s="3"/>
      <c r="C1008" s="48" t="str">
        <f t="shared" si="30"/>
        <v/>
      </c>
      <c r="D1008" s="5" t="str">
        <f>IF(PhieuBauCu!$B$2&gt;0,IF(LEN($B1008)=0,"",IF(AND($B1008&gt;0,VALUE(SUBSTITUTE($B1008,"1","0"))=$B1008),1,0)),"")</f>
        <v/>
      </c>
      <c r="E1008" s="5" t="str">
        <f>IF(PhieuBauCu!$B$2&gt;1,IF(LEN($B1008)=0,"",IF(AND($B1008&gt;0,VALUE(SUBSTITUTE($B1008,"2","0"))=$B1008),1,0)),"")</f>
        <v/>
      </c>
      <c r="F1008" s="5" t="str">
        <f>IF(PhieuBauCu!$B$2&gt;2,IF(LEN($B1008)=0,"",IF(AND($B1008&gt;0,VALUE(SUBSTITUTE($B1008,"3","0"))=$B1008),1,0)),"")</f>
        <v/>
      </c>
      <c r="G1008" s="5" t="str">
        <f>IF(PhieuBauCu!$B$2&gt;3,IF(LEN($B1008)=0,"",IF(AND($B1008&gt;0,VALUE(SUBSTITUTE($B1008,"4","0"))=$B1008),1,0)),"")</f>
        <v/>
      </c>
      <c r="H1008" s="5" t="str">
        <f>IF(PhieuBauCu!$B$2&gt;4,IF(LEN($B1008)=0,"",IF(AND($B1008&gt;0,VALUE(SUBSTITUTE($B1008,"5","0"))=$B1008),1,0)),"")</f>
        <v/>
      </c>
      <c r="I1008" s="5" t="str">
        <f>IF(PhieuBauCu!$B$2&gt;5,IF(LEN($B1008)=0,"",IF(AND($B1008&gt;0,VALUE(SUBSTITUTE($B1008,"6","0"))=$B1008),1,0)),"")</f>
        <v/>
      </c>
      <c r="J1008" s="5" t="str">
        <f>IF(PhieuBauCu!$B$2&gt;6,IF(LEN($B1008)=0,"",IF(AND($B1008&gt;0,VALUE(SUBSTITUTE($B1008,"7","0"))=$B1008),1,0)),"")</f>
        <v/>
      </c>
      <c r="K1008" s="5" t="str">
        <f>IF(PhieuBauCu!$B$2&gt;7,IF(LEN($B1008)=0,"",IF(AND($B1008&gt;0,VALUE(SUBSTITUTE($B1008,"8","0"))=$B1008),1,0)),"")</f>
        <v/>
      </c>
      <c r="L1008" s="5" t="str">
        <f>IF(PhieuBauCu!$B$2&gt;8,IF(LEN($B1008)=0,"",IF(AND($B1008&gt;0,VALUE(SUBSTITUTE($B1008,"9","0"))=$B1008),1,0)),"")</f>
        <v/>
      </c>
      <c r="M1008" s="9">
        <f t="shared" si="31"/>
        <v>0</v>
      </c>
      <c r="N1008" s="36">
        <f>IF(AND(M1008&lt;=PhieuBauCu!$B$13,M1008&gt;=1),1,0)</f>
        <v>0</v>
      </c>
    </row>
    <row r="1009" spans="1:14" ht="28.5" customHeight="1">
      <c r="A1009" s="2">
        <v>1004</v>
      </c>
      <c r="B1009" s="3"/>
      <c r="C1009" s="48" t="str">
        <f t="shared" si="30"/>
        <v/>
      </c>
      <c r="D1009" s="5" t="str">
        <f>IF(PhieuBauCu!$B$2&gt;0,IF(LEN($B1009)=0,"",IF(AND($B1009&gt;0,VALUE(SUBSTITUTE($B1009,"1","0"))=$B1009),1,0)),"")</f>
        <v/>
      </c>
      <c r="E1009" s="5" t="str">
        <f>IF(PhieuBauCu!$B$2&gt;1,IF(LEN($B1009)=0,"",IF(AND($B1009&gt;0,VALUE(SUBSTITUTE($B1009,"2","0"))=$B1009),1,0)),"")</f>
        <v/>
      </c>
      <c r="F1009" s="5" t="str">
        <f>IF(PhieuBauCu!$B$2&gt;2,IF(LEN($B1009)=0,"",IF(AND($B1009&gt;0,VALUE(SUBSTITUTE($B1009,"3","0"))=$B1009),1,0)),"")</f>
        <v/>
      </c>
      <c r="G1009" s="5" t="str">
        <f>IF(PhieuBauCu!$B$2&gt;3,IF(LEN($B1009)=0,"",IF(AND($B1009&gt;0,VALUE(SUBSTITUTE($B1009,"4","0"))=$B1009),1,0)),"")</f>
        <v/>
      </c>
      <c r="H1009" s="5" t="str">
        <f>IF(PhieuBauCu!$B$2&gt;4,IF(LEN($B1009)=0,"",IF(AND($B1009&gt;0,VALUE(SUBSTITUTE($B1009,"5","0"))=$B1009),1,0)),"")</f>
        <v/>
      </c>
      <c r="I1009" s="5" t="str">
        <f>IF(PhieuBauCu!$B$2&gt;5,IF(LEN($B1009)=0,"",IF(AND($B1009&gt;0,VALUE(SUBSTITUTE($B1009,"6","0"))=$B1009),1,0)),"")</f>
        <v/>
      </c>
      <c r="J1009" s="5" t="str">
        <f>IF(PhieuBauCu!$B$2&gt;6,IF(LEN($B1009)=0,"",IF(AND($B1009&gt;0,VALUE(SUBSTITUTE($B1009,"7","0"))=$B1009),1,0)),"")</f>
        <v/>
      </c>
      <c r="K1009" s="5" t="str">
        <f>IF(PhieuBauCu!$B$2&gt;7,IF(LEN($B1009)=0,"",IF(AND($B1009&gt;0,VALUE(SUBSTITUTE($B1009,"8","0"))=$B1009),1,0)),"")</f>
        <v/>
      </c>
      <c r="L1009" s="5" t="str">
        <f>IF(PhieuBauCu!$B$2&gt;8,IF(LEN($B1009)=0,"",IF(AND($B1009&gt;0,VALUE(SUBSTITUTE($B1009,"9","0"))=$B1009),1,0)),"")</f>
        <v/>
      </c>
      <c r="M1009" s="9">
        <f t="shared" si="31"/>
        <v>0</v>
      </c>
      <c r="N1009" s="36">
        <f>IF(AND(M1009&lt;=PhieuBauCu!$B$13,M1009&gt;=1),1,0)</f>
        <v>0</v>
      </c>
    </row>
    <row r="1010" spans="1:14" ht="28.5" customHeight="1">
      <c r="A1010" s="2">
        <v>1005</v>
      </c>
      <c r="B1010" s="3"/>
      <c r="C1010" s="48" t="str">
        <f t="shared" si="30"/>
        <v/>
      </c>
      <c r="D1010" s="5" t="str">
        <f>IF(PhieuBauCu!$B$2&gt;0,IF(LEN($B1010)=0,"",IF(AND($B1010&gt;0,VALUE(SUBSTITUTE($B1010,"1","0"))=$B1010),1,0)),"")</f>
        <v/>
      </c>
      <c r="E1010" s="5" t="str">
        <f>IF(PhieuBauCu!$B$2&gt;1,IF(LEN($B1010)=0,"",IF(AND($B1010&gt;0,VALUE(SUBSTITUTE($B1010,"2","0"))=$B1010),1,0)),"")</f>
        <v/>
      </c>
      <c r="F1010" s="5" t="str">
        <f>IF(PhieuBauCu!$B$2&gt;2,IF(LEN($B1010)=0,"",IF(AND($B1010&gt;0,VALUE(SUBSTITUTE($B1010,"3","0"))=$B1010),1,0)),"")</f>
        <v/>
      </c>
      <c r="G1010" s="5" t="str">
        <f>IF(PhieuBauCu!$B$2&gt;3,IF(LEN($B1010)=0,"",IF(AND($B1010&gt;0,VALUE(SUBSTITUTE($B1010,"4","0"))=$B1010),1,0)),"")</f>
        <v/>
      </c>
      <c r="H1010" s="5" t="str">
        <f>IF(PhieuBauCu!$B$2&gt;4,IF(LEN($B1010)=0,"",IF(AND($B1010&gt;0,VALUE(SUBSTITUTE($B1010,"5","0"))=$B1010),1,0)),"")</f>
        <v/>
      </c>
      <c r="I1010" s="5" t="str">
        <f>IF(PhieuBauCu!$B$2&gt;5,IF(LEN($B1010)=0,"",IF(AND($B1010&gt;0,VALUE(SUBSTITUTE($B1010,"6","0"))=$B1010),1,0)),"")</f>
        <v/>
      </c>
      <c r="J1010" s="5" t="str">
        <f>IF(PhieuBauCu!$B$2&gt;6,IF(LEN($B1010)=0,"",IF(AND($B1010&gt;0,VALUE(SUBSTITUTE($B1010,"7","0"))=$B1010),1,0)),"")</f>
        <v/>
      </c>
      <c r="K1010" s="5" t="str">
        <f>IF(PhieuBauCu!$B$2&gt;7,IF(LEN($B1010)=0,"",IF(AND($B1010&gt;0,VALUE(SUBSTITUTE($B1010,"8","0"))=$B1010),1,0)),"")</f>
        <v/>
      </c>
      <c r="L1010" s="5" t="str">
        <f>IF(PhieuBauCu!$B$2&gt;8,IF(LEN($B1010)=0,"",IF(AND($B1010&gt;0,VALUE(SUBSTITUTE($B1010,"9","0"))=$B1010),1,0)),"")</f>
        <v/>
      </c>
      <c r="M1010" s="9">
        <f t="shared" si="31"/>
        <v>0</v>
      </c>
      <c r="N1010" s="36">
        <f>IF(AND(M1010&lt;=PhieuBauCu!$B$13,M1010&gt;=1),1,0)</f>
        <v>0</v>
      </c>
    </row>
    <row r="1011" spans="1:14" ht="28.5" customHeight="1">
      <c r="A1011" s="2">
        <v>1006</v>
      </c>
      <c r="B1011" s="3"/>
      <c r="C1011" s="48" t="str">
        <f t="shared" si="30"/>
        <v/>
      </c>
      <c r="D1011" s="5" t="str">
        <f>IF(PhieuBauCu!$B$2&gt;0,IF(LEN($B1011)=0,"",IF(AND($B1011&gt;0,VALUE(SUBSTITUTE($B1011,"1","0"))=$B1011),1,0)),"")</f>
        <v/>
      </c>
      <c r="E1011" s="5" t="str">
        <f>IF(PhieuBauCu!$B$2&gt;1,IF(LEN($B1011)=0,"",IF(AND($B1011&gt;0,VALUE(SUBSTITUTE($B1011,"2","0"))=$B1011),1,0)),"")</f>
        <v/>
      </c>
      <c r="F1011" s="5" t="str">
        <f>IF(PhieuBauCu!$B$2&gt;2,IF(LEN($B1011)=0,"",IF(AND($B1011&gt;0,VALUE(SUBSTITUTE($B1011,"3","0"))=$B1011),1,0)),"")</f>
        <v/>
      </c>
      <c r="G1011" s="5" t="str">
        <f>IF(PhieuBauCu!$B$2&gt;3,IF(LEN($B1011)=0,"",IF(AND($B1011&gt;0,VALUE(SUBSTITUTE($B1011,"4","0"))=$B1011),1,0)),"")</f>
        <v/>
      </c>
      <c r="H1011" s="5" t="str">
        <f>IF(PhieuBauCu!$B$2&gt;4,IF(LEN($B1011)=0,"",IF(AND($B1011&gt;0,VALUE(SUBSTITUTE($B1011,"5","0"))=$B1011),1,0)),"")</f>
        <v/>
      </c>
      <c r="I1011" s="5" t="str">
        <f>IF(PhieuBauCu!$B$2&gt;5,IF(LEN($B1011)=0,"",IF(AND($B1011&gt;0,VALUE(SUBSTITUTE($B1011,"6","0"))=$B1011),1,0)),"")</f>
        <v/>
      </c>
      <c r="J1011" s="5" t="str">
        <f>IF(PhieuBauCu!$B$2&gt;6,IF(LEN($B1011)=0,"",IF(AND($B1011&gt;0,VALUE(SUBSTITUTE($B1011,"7","0"))=$B1011),1,0)),"")</f>
        <v/>
      </c>
      <c r="K1011" s="5" t="str">
        <f>IF(PhieuBauCu!$B$2&gt;7,IF(LEN($B1011)=0,"",IF(AND($B1011&gt;0,VALUE(SUBSTITUTE($B1011,"8","0"))=$B1011),1,0)),"")</f>
        <v/>
      </c>
      <c r="L1011" s="5" t="str">
        <f>IF(PhieuBauCu!$B$2&gt;8,IF(LEN($B1011)=0,"",IF(AND($B1011&gt;0,VALUE(SUBSTITUTE($B1011,"9","0"))=$B1011),1,0)),"")</f>
        <v/>
      </c>
      <c r="M1011" s="9">
        <f t="shared" si="31"/>
        <v>0</v>
      </c>
      <c r="N1011" s="36">
        <f>IF(AND(M1011&lt;=PhieuBauCu!$B$13,M1011&gt;=1),1,0)</f>
        <v>0</v>
      </c>
    </row>
    <row r="1012" spans="1:14" ht="28.5" customHeight="1">
      <c r="A1012" s="2">
        <v>1007</v>
      </c>
      <c r="B1012" s="3"/>
      <c r="C1012" s="48" t="str">
        <f t="shared" si="30"/>
        <v/>
      </c>
      <c r="D1012" s="5" t="str">
        <f>IF(PhieuBauCu!$B$2&gt;0,IF(LEN($B1012)=0,"",IF(AND($B1012&gt;0,VALUE(SUBSTITUTE($B1012,"1","0"))=$B1012),1,0)),"")</f>
        <v/>
      </c>
      <c r="E1012" s="5" t="str">
        <f>IF(PhieuBauCu!$B$2&gt;1,IF(LEN($B1012)=0,"",IF(AND($B1012&gt;0,VALUE(SUBSTITUTE($B1012,"2","0"))=$B1012),1,0)),"")</f>
        <v/>
      </c>
      <c r="F1012" s="5" t="str">
        <f>IF(PhieuBauCu!$B$2&gt;2,IF(LEN($B1012)=0,"",IF(AND($B1012&gt;0,VALUE(SUBSTITUTE($B1012,"3","0"))=$B1012),1,0)),"")</f>
        <v/>
      </c>
      <c r="G1012" s="5" t="str">
        <f>IF(PhieuBauCu!$B$2&gt;3,IF(LEN($B1012)=0,"",IF(AND($B1012&gt;0,VALUE(SUBSTITUTE($B1012,"4","0"))=$B1012),1,0)),"")</f>
        <v/>
      </c>
      <c r="H1012" s="5" t="str">
        <f>IF(PhieuBauCu!$B$2&gt;4,IF(LEN($B1012)=0,"",IF(AND($B1012&gt;0,VALUE(SUBSTITUTE($B1012,"5","0"))=$B1012),1,0)),"")</f>
        <v/>
      </c>
      <c r="I1012" s="5" t="str">
        <f>IF(PhieuBauCu!$B$2&gt;5,IF(LEN($B1012)=0,"",IF(AND($B1012&gt;0,VALUE(SUBSTITUTE($B1012,"6","0"))=$B1012),1,0)),"")</f>
        <v/>
      </c>
      <c r="J1012" s="5" t="str">
        <f>IF(PhieuBauCu!$B$2&gt;6,IF(LEN($B1012)=0,"",IF(AND($B1012&gt;0,VALUE(SUBSTITUTE($B1012,"7","0"))=$B1012),1,0)),"")</f>
        <v/>
      </c>
      <c r="K1012" s="5" t="str">
        <f>IF(PhieuBauCu!$B$2&gt;7,IF(LEN($B1012)=0,"",IF(AND($B1012&gt;0,VALUE(SUBSTITUTE($B1012,"8","0"))=$B1012),1,0)),"")</f>
        <v/>
      </c>
      <c r="L1012" s="5" t="str">
        <f>IF(PhieuBauCu!$B$2&gt;8,IF(LEN($B1012)=0,"",IF(AND($B1012&gt;0,VALUE(SUBSTITUTE($B1012,"9","0"))=$B1012),1,0)),"")</f>
        <v/>
      </c>
      <c r="M1012" s="9">
        <f t="shared" si="31"/>
        <v>0</v>
      </c>
      <c r="N1012" s="36">
        <f>IF(AND(M1012&lt;=PhieuBauCu!$B$13,M1012&gt;=1),1,0)</f>
        <v>0</v>
      </c>
    </row>
    <row r="1013" spans="1:14" ht="28.5" customHeight="1">
      <c r="A1013" s="2">
        <v>1008</v>
      </c>
      <c r="B1013" s="3"/>
      <c r="C1013" s="48" t="str">
        <f t="shared" si="30"/>
        <v/>
      </c>
      <c r="D1013" s="5" t="str">
        <f>IF(PhieuBauCu!$B$2&gt;0,IF(LEN($B1013)=0,"",IF(AND($B1013&gt;0,VALUE(SUBSTITUTE($B1013,"1","0"))=$B1013),1,0)),"")</f>
        <v/>
      </c>
      <c r="E1013" s="5" t="str">
        <f>IF(PhieuBauCu!$B$2&gt;1,IF(LEN($B1013)=0,"",IF(AND($B1013&gt;0,VALUE(SUBSTITUTE($B1013,"2","0"))=$B1013),1,0)),"")</f>
        <v/>
      </c>
      <c r="F1013" s="5" t="str">
        <f>IF(PhieuBauCu!$B$2&gt;2,IF(LEN($B1013)=0,"",IF(AND($B1013&gt;0,VALUE(SUBSTITUTE($B1013,"3","0"))=$B1013),1,0)),"")</f>
        <v/>
      </c>
      <c r="G1013" s="5" t="str">
        <f>IF(PhieuBauCu!$B$2&gt;3,IF(LEN($B1013)=0,"",IF(AND($B1013&gt;0,VALUE(SUBSTITUTE($B1013,"4","0"))=$B1013),1,0)),"")</f>
        <v/>
      </c>
      <c r="H1013" s="5" t="str">
        <f>IF(PhieuBauCu!$B$2&gt;4,IF(LEN($B1013)=0,"",IF(AND($B1013&gt;0,VALUE(SUBSTITUTE($B1013,"5","0"))=$B1013),1,0)),"")</f>
        <v/>
      </c>
      <c r="I1013" s="5" t="str">
        <f>IF(PhieuBauCu!$B$2&gt;5,IF(LEN($B1013)=0,"",IF(AND($B1013&gt;0,VALUE(SUBSTITUTE($B1013,"6","0"))=$B1013),1,0)),"")</f>
        <v/>
      </c>
      <c r="J1013" s="5" t="str">
        <f>IF(PhieuBauCu!$B$2&gt;6,IF(LEN($B1013)=0,"",IF(AND($B1013&gt;0,VALUE(SUBSTITUTE($B1013,"7","0"))=$B1013),1,0)),"")</f>
        <v/>
      </c>
      <c r="K1013" s="5" t="str">
        <f>IF(PhieuBauCu!$B$2&gt;7,IF(LEN($B1013)=0,"",IF(AND($B1013&gt;0,VALUE(SUBSTITUTE($B1013,"8","0"))=$B1013),1,0)),"")</f>
        <v/>
      </c>
      <c r="L1013" s="5" t="str">
        <f>IF(PhieuBauCu!$B$2&gt;8,IF(LEN($B1013)=0,"",IF(AND($B1013&gt;0,VALUE(SUBSTITUTE($B1013,"9","0"))=$B1013),1,0)),"")</f>
        <v/>
      </c>
      <c r="M1013" s="9">
        <f t="shared" si="31"/>
        <v>0</v>
      </c>
      <c r="N1013" s="36">
        <f>IF(AND(M1013&lt;=PhieuBauCu!$B$13,M1013&gt;=1),1,0)</f>
        <v>0</v>
      </c>
    </row>
    <row r="1014" spans="1:14" ht="28.5" customHeight="1">
      <c r="A1014" s="2">
        <v>1009</v>
      </c>
      <c r="B1014" s="3"/>
      <c r="C1014" s="48" t="str">
        <f t="shared" si="30"/>
        <v/>
      </c>
      <c r="D1014" s="5" t="str">
        <f>IF(PhieuBauCu!$B$2&gt;0,IF(LEN($B1014)=0,"",IF(AND($B1014&gt;0,VALUE(SUBSTITUTE($B1014,"1","0"))=$B1014),1,0)),"")</f>
        <v/>
      </c>
      <c r="E1014" s="5" t="str">
        <f>IF(PhieuBauCu!$B$2&gt;1,IF(LEN($B1014)=0,"",IF(AND($B1014&gt;0,VALUE(SUBSTITUTE($B1014,"2","0"))=$B1014),1,0)),"")</f>
        <v/>
      </c>
      <c r="F1014" s="5" t="str">
        <f>IF(PhieuBauCu!$B$2&gt;2,IF(LEN($B1014)=0,"",IF(AND($B1014&gt;0,VALUE(SUBSTITUTE($B1014,"3","0"))=$B1014),1,0)),"")</f>
        <v/>
      </c>
      <c r="G1014" s="5" t="str">
        <f>IF(PhieuBauCu!$B$2&gt;3,IF(LEN($B1014)=0,"",IF(AND($B1014&gt;0,VALUE(SUBSTITUTE($B1014,"4","0"))=$B1014),1,0)),"")</f>
        <v/>
      </c>
      <c r="H1014" s="5" t="str">
        <f>IF(PhieuBauCu!$B$2&gt;4,IF(LEN($B1014)=0,"",IF(AND($B1014&gt;0,VALUE(SUBSTITUTE($B1014,"5","0"))=$B1014),1,0)),"")</f>
        <v/>
      </c>
      <c r="I1014" s="5" t="str">
        <f>IF(PhieuBauCu!$B$2&gt;5,IF(LEN($B1014)=0,"",IF(AND($B1014&gt;0,VALUE(SUBSTITUTE($B1014,"6","0"))=$B1014),1,0)),"")</f>
        <v/>
      </c>
      <c r="J1014" s="5" t="str">
        <f>IF(PhieuBauCu!$B$2&gt;6,IF(LEN($B1014)=0,"",IF(AND($B1014&gt;0,VALUE(SUBSTITUTE($B1014,"7","0"))=$B1014),1,0)),"")</f>
        <v/>
      </c>
      <c r="K1014" s="5" t="str">
        <f>IF(PhieuBauCu!$B$2&gt;7,IF(LEN($B1014)=0,"",IF(AND($B1014&gt;0,VALUE(SUBSTITUTE($B1014,"8","0"))=$B1014),1,0)),"")</f>
        <v/>
      </c>
      <c r="L1014" s="5" t="str">
        <f>IF(PhieuBauCu!$B$2&gt;8,IF(LEN($B1014)=0,"",IF(AND($B1014&gt;0,VALUE(SUBSTITUTE($B1014,"9","0"))=$B1014),1,0)),"")</f>
        <v/>
      </c>
      <c r="M1014" s="9">
        <f t="shared" si="31"/>
        <v>0</v>
      </c>
      <c r="N1014" s="36">
        <f>IF(AND(M1014&lt;=PhieuBauCu!$B$13,M1014&gt;=1),1,0)</f>
        <v>0</v>
      </c>
    </row>
    <row r="1015" spans="1:14" ht="28.5" customHeight="1">
      <c r="A1015" s="2">
        <v>1010</v>
      </c>
      <c r="B1015" s="3"/>
      <c r="C1015" s="48" t="str">
        <f t="shared" si="30"/>
        <v/>
      </c>
      <c r="D1015" s="5" t="str">
        <f>IF(PhieuBauCu!$B$2&gt;0,IF(LEN($B1015)=0,"",IF(AND($B1015&gt;0,VALUE(SUBSTITUTE($B1015,"1","0"))=$B1015),1,0)),"")</f>
        <v/>
      </c>
      <c r="E1015" s="5" t="str">
        <f>IF(PhieuBauCu!$B$2&gt;1,IF(LEN($B1015)=0,"",IF(AND($B1015&gt;0,VALUE(SUBSTITUTE($B1015,"2","0"))=$B1015),1,0)),"")</f>
        <v/>
      </c>
      <c r="F1015" s="5" t="str">
        <f>IF(PhieuBauCu!$B$2&gt;2,IF(LEN($B1015)=0,"",IF(AND($B1015&gt;0,VALUE(SUBSTITUTE($B1015,"3","0"))=$B1015),1,0)),"")</f>
        <v/>
      </c>
      <c r="G1015" s="5" t="str">
        <f>IF(PhieuBauCu!$B$2&gt;3,IF(LEN($B1015)=0,"",IF(AND($B1015&gt;0,VALUE(SUBSTITUTE($B1015,"4","0"))=$B1015),1,0)),"")</f>
        <v/>
      </c>
      <c r="H1015" s="5" t="str">
        <f>IF(PhieuBauCu!$B$2&gt;4,IF(LEN($B1015)=0,"",IF(AND($B1015&gt;0,VALUE(SUBSTITUTE($B1015,"5","0"))=$B1015),1,0)),"")</f>
        <v/>
      </c>
      <c r="I1015" s="5" t="str">
        <f>IF(PhieuBauCu!$B$2&gt;5,IF(LEN($B1015)=0,"",IF(AND($B1015&gt;0,VALUE(SUBSTITUTE($B1015,"6","0"))=$B1015),1,0)),"")</f>
        <v/>
      </c>
      <c r="J1015" s="5" t="str">
        <f>IF(PhieuBauCu!$B$2&gt;6,IF(LEN($B1015)=0,"",IF(AND($B1015&gt;0,VALUE(SUBSTITUTE($B1015,"7","0"))=$B1015),1,0)),"")</f>
        <v/>
      </c>
      <c r="K1015" s="5" t="str">
        <f>IF(PhieuBauCu!$B$2&gt;7,IF(LEN($B1015)=0,"",IF(AND($B1015&gt;0,VALUE(SUBSTITUTE($B1015,"8","0"))=$B1015),1,0)),"")</f>
        <v/>
      </c>
      <c r="L1015" s="5" t="str">
        <f>IF(PhieuBauCu!$B$2&gt;8,IF(LEN($B1015)=0,"",IF(AND($B1015&gt;0,VALUE(SUBSTITUTE($B1015,"9","0"))=$B1015),1,0)),"")</f>
        <v/>
      </c>
      <c r="M1015" s="9">
        <f t="shared" si="31"/>
        <v>0</v>
      </c>
      <c r="N1015" s="36">
        <f>IF(AND(M1015&lt;=PhieuBauCu!$B$13,M1015&gt;=1),1,0)</f>
        <v>0</v>
      </c>
    </row>
    <row r="1016" spans="1:14" ht="28.5" customHeight="1">
      <c r="A1016" s="2">
        <v>1011</v>
      </c>
      <c r="B1016" s="3"/>
      <c r="C1016" s="48" t="str">
        <f t="shared" si="30"/>
        <v/>
      </c>
      <c r="D1016" s="5" t="str">
        <f>IF(PhieuBauCu!$B$2&gt;0,IF(LEN($B1016)=0,"",IF(AND($B1016&gt;0,VALUE(SUBSTITUTE($B1016,"1","0"))=$B1016),1,0)),"")</f>
        <v/>
      </c>
      <c r="E1016" s="5" t="str">
        <f>IF(PhieuBauCu!$B$2&gt;1,IF(LEN($B1016)=0,"",IF(AND($B1016&gt;0,VALUE(SUBSTITUTE($B1016,"2","0"))=$B1016),1,0)),"")</f>
        <v/>
      </c>
      <c r="F1016" s="5" t="str">
        <f>IF(PhieuBauCu!$B$2&gt;2,IF(LEN($B1016)=0,"",IF(AND($B1016&gt;0,VALUE(SUBSTITUTE($B1016,"3","0"))=$B1016),1,0)),"")</f>
        <v/>
      </c>
      <c r="G1016" s="5" t="str">
        <f>IF(PhieuBauCu!$B$2&gt;3,IF(LEN($B1016)=0,"",IF(AND($B1016&gt;0,VALUE(SUBSTITUTE($B1016,"4","0"))=$B1016),1,0)),"")</f>
        <v/>
      </c>
      <c r="H1016" s="5" t="str">
        <f>IF(PhieuBauCu!$B$2&gt;4,IF(LEN($B1016)=0,"",IF(AND($B1016&gt;0,VALUE(SUBSTITUTE($B1016,"5","0"))=$B1016),1,0)),"")</f>
        <v/>
      </c>
      <c r="I1016" s="5" t="str">
        <f>IF(PhieuBauCu!$B$2&gt;5,IF(LEN($B1016)=0,"",IF(AND($B1016&gt;0,VALUE(SUBSTITUTE($B1016,"6","0"))=$B1016),1,0)),"")</f>
        <v/>
      </c>
      <c r="J1016" s="5" t="str">
        <f>IF(PhieuBauCu!$B$2&gt;6,IF(LEN($B1016)=0,"",IF(AND($B1016&gt;0,VALUE(SUBSTITUTE($B1016,"7","0"))=$B1016),1,0)),"")</f>
        <v/>
      </c>
      <c r="K1016" s="5" t="str">
        <f>IF(PhieuBauCu!$B$2&gt;7,IF(LEN($B1016)=0,"",IF(AND($B1016&gt;0,VALUE(SUBSTITUTE($B1016,"8","0"))=$B1016),1,0)),"")</f>
        <v/>
      </c>
      <c r="L1016" s="5" t="str">
        <f>IF(PhieuBauCu!$B$2&gt;8,IF(LEN($B1016)=0,"",IF(AND($B1016&gt;0,VALUE(SUBSTITUTE($B1016,"9","0"))=$B1016),1,0)),"")</f>
        <v/>
      </c>
      <c r="M1016" s="9">
        <f t="shared" si="31"/>
        <v>0</v>
      </c>
      <c r="N1016" s="36">
        <f>IF(AND(M1016&lt;=PhieuBauCu!$B$13,M1016&gt;=1),1,0)</f>
        <v>0</v>
      </c>
    </row>
    <row r="1017" spans="1:14" ht="28.5" customHeight="1">
      <c r="A1017" s="2">
        <v>1012</v>
      </c>
      <c r="B1017" s="3"/>
      <c r="C1017" s="48" t="str">
        <f t="shared" si="30"/>
        <v/>
      </c>
      <c r="D1017" s="5" t="str">
        <f>IF(PhieuBauCu!$B$2&gt;0,IF(LEN($B1017)=0,"",IF(AND($B1017&gt;0,VALUE(SUBSTITUTE($B1017,"1","0"))=$B1017),1,0)),"")</f>
        <v/>
      </c>
      <c r="E1017" s="5" t="str">
        <f>IF(PhieuBauCu!$B$2&gt;1,IF(LEN($B1017)=0,"",IF(AND($B1017&gt;0,VALUE(SUBSTITUTE($B1017,"2","0"))=$B1017),1,0)),"")</f>
        <v/>
      </c>
      <c r="F1017" s="5" t="str">
        <f>IF(PhieuBauCu!$B$2&gt;2,IF(LEN($B1017)=0,"",IF(AND($B1017&gt;0,VALUE(SUBSTITUTE($B1017,"3","0"))=$B1017),1,0)),"")</f>
        <v/>
      </c>
      <c r="G1017" s="5" t="str">
        <f>IF(PhieuBauCu!$B$2&gt;3,IF(LEN($B1017)=0,"",IF(AND($B1017&gt;0,VALUE(SUBSTITUTE($B1017,"4","0"))=$B1017),1,0)),"")</f>
        <v/>
      </c>
      <c r="H1017" s="5" t="str">
        <f>IF(PhieuBauCu!$B$2&gt;4,IF(LEN($B1017)=0,"",IF(AND($B1017&gt;0,VALUE(SUBSTITUTE($B1017,"5","0"))=$B1017),1,0)),"")</f>
        <v/>
      </c>
      <c r="I1017" s="5" t="str">
        <f>IF(PhieuBauCu!$B$2&gt;5,IF(LEN($B1017)=0,"",IF(AND($B1017&gt;0,VALUE(SUBSTITUTE($B1017,"6","0"))=$B1017),1,0)),"")</f>
        <v/>
      </c>
      <c r="J1017" s="5" t="str">
        <f>IF(PhieuBauCu!$B$2&gt;6,IF(LEN($B1017)=0,"",IF(AND($B1017&gt;0,VALUE(SUBSTITUTE($B1017,"7","0"))=$B1017),1,0)),"")</f>
        <v/>
      </c>
      <c r="K1017" s="5" t="str">
        <f>IF(PhieuBauCu!$B$2&gt;7,IF(LEN($B1017)=0,"",IF(AND($B1017&gt;0,VALUE(SUBSTITUTE($B1017,"8","0"))=$B1017),1,0)),"")</f>
        <v/>
      </c>
      <c r="L1017" s="5" t="str">
        <f>IF(PhieuBauCu!$B$2&gt;8,IF(LEN($B1017)=0,"",IF(AND($B1017&gt;0,VALUE(SUBSTITUTE($B1017,"9","0"))=$B1017),1,0)),"")</f>
        <v/>
      </c>
      <c r="M1017" s="9">
        <f t="shared" si="31"/>
        <v>0</v>
      </c>
      <c r="N1017" s="36">
        <f>IF(AND(M1017&lt;=PhieuBauCu!$B$13,M1017&gt;=1),1,0)</f>
        <v>0</v>
      </c>
    </row>
    <row r="1018" spans="1:14" ht="28.5" customHeight="1">
      <c r="A1018" s="2">
        <v>1013</v>
      </c>
      <c r="B1018" s="3"/>
      <c r="C1018" s="48" t="str">
        <f t="shared" si="30"/>
        <v/>
      </c>
      <c r="D1018" s="5" t="str">
        <f>IF(PhieuBauCu!$B$2&gt;0,IF(LEN($B1018)=0,"",IF(AND($B1018&gt;0,VALUE(SUBSTITUTE($B1018,"1","0"))=$B1018),1,0)),"")</f>
        <v/>
      </c>
      <c r="E1018" s="5" t="str">
        <f>IF(PhieuBauCu!$B$2&gt;1,IF(LEN($B1018)=0,"",IF(AND($B1018&gt;0,VALUE(SUBSTITUTE($B1018,"2","0"))=$B1018),1,0)),"")</f>
        <v/>
      </c>
      <c r="F1018" s="5" t="str">
        <f>IF(PhieuBauCu!$B$2&gt;2,IF(LEN($B1018)=0,"",IF(AND($B1018&gt;0,VALUE(SUBSTITUTE($B1018,"3","0"))=$B1018),1,0)),"")</f>
        <v/>
      </c>
      <c r="G1018" s="5" t="str">
        <f>IF(PhieuBauCu!$B$2&gt;3,IF(LEN($B1018)=0,"",IF(AND($B1018&gt;0,VALUE(SUBSTITUTE($B1018,"4","0"))=$B1018),1,0)),"")</f>
        <v/>
      </c>
      <c r="H1018" s="5" t="str">
        <f>IF(PhieuBauCu!$B$2&gt;4,IF(LEN($B1018)=0,"",IF(AND($B1018&gt;0,VALUE(SUBSTITUTE($B1018,"5","0"))=$B1018),1,0)),"")</f>
        <v/>
      </c>
      <c r="I1018" s="5" t="str">
        <f>IF(PhieuBauCu!$B$2&gt;5,IF(LEN($B1018)=0,"",IF(AND($B1018&gt;0,VALUE(SUBSTITUTE($B1018,"6","0"))=$B1018),1,0)),"")</f>
        <v/>
      </c>
      <c r="J1018" s="5" t="str">
        <f>IF(PhieuBauCu!$B$2&gt;6,IF(LEN($B1018)=0,"",IF(AND($B1018&gt;0,VALUE(SUBSTITUTE($B1018,"7","0"))=$B1018),1,0)),"")</f>
        <v/>
      </c>
      <c r="K1018" s="5" t="str">
        <f>IF(PhieuBauCu!$B$2&gt;7,IF(LEN($B1018)=0,"",IF(AND($B1018&gt;0,VALUE(SUBSTITUTE($B1018,"8","0"))=$B1018),1,0)),"")</f>
        <v/>
      </c>
      <c r="L1018" s="5" t="str">
        <f>IF(PhieuBauCu!$B$2&gt;8,IF(LEN($B1018)=0,"",IF(AND($B1018&gt;0,VALUE(SUBSTITUTE($B1018,"9","0"))=$B1018),1,0)),"")</f>
        <v/>
      </c>
      <c r="M1018" s="9">
        <f t="shared" si="31"/>
        <v>0</v>
      </c>
      <c r="N1018" s="36">
        <f>IF(AND(M1018&lt;=PhieuBauCu!$B$13,M1018&gt;=1),1,0)</f>
        <v>0</v>
      </c>
    </row>
    <row r="1019" spans="1:14" ht="28.5" customHeight="1">
      <c r="A1019" s="2">
        <v>1014</v>
      </c>
      <c r="B1019" s="3"/>
      <c r="C1019" s="48" t="str">
        <f t="shared" si="30"/>
        <v/>
      </c>
      <c r="D1019" s="5" t="str">
        <f>IF(PhieuBauCu!$B$2&gt;0,IF(LEN($B1019)=0,"",IF(AND($B1019&gt;0,VALUE(SUBSTITUTE($B1019,"1","0"))=$B1019),1,0)),"")</f>
        <v/>
      </c>
      <c r="E1019" s="5" t="str">
        <f>IF(PhieuBauCu!$B$2&gt;1,IF(LEN($B1019)=0,"",IF(AND($B1019&gt;0,VALUE(SUBSTITUTE($B1019,"2","0"))=$B1019),1,0)),"")</f>
        <v/>
      </c>
      <c r="F1019" s="5" t="str">
        <f>IF(PhieuBauCu!$B$2&gt;2,IF(LEN($B1019)=0,"",IF(AND($B1019&gt;0,VALUE(SUBSTITUTE($B1019,"3","0"))=$B1019),1,0)),"")</f>
        <v/>
      </c>
      <c r="G1019" s="5" t="str">
        <f>IF(PhieuBauCu!$B$2&gt;3,IF(LEN($B1019)=0,"",IF(AND($B1019&gt;0,VALUE(SUBSTITUTE($B1019,"4","0"))=$B1019),1,0)),"")</f>
        <v/>
      </c>
      <c r="H1019" s="5" t="str">
        <f>IF(PhieuBauCu!$B$2&gt;4,IF(LEN($B1019)=0,"",IF(AND($B1019&gt;0,VALUE(SUBSTITUTE($B1019,"5","0"))=$B1019),1,0)),"")</f>
        <v/>
      </c>
      <c r="I1019" s="5" t="str">
        <f>IF(PhieuBauCu!$B$2&gt;5,IF(LEN($B1019)=0,"",IF(AND($B1019&gt;0,VALUE(SUBSTITUTE($B1019,"6","0"))=$B1019),1,0)),"")</f>
        <v/>
      </c>
      <c r="J1019" s="5" t="str">
        <f>IF(PhieuBauCu!$B$2&gt;6,IF(LEN($B1019)=0,"",IF(AND($B1019&gt;0,VALUE(SUBSTITUTE($B1019,"7","0"))=$B1019),1,0)),"")</f>
        <v/>
      </c>
      <c r="K1019" s="5" t="str">
        <f>IF(PhieuBauCu!$B$2&gt;7,IF(LEN($B1019)=0,"",IF(AND($B1019&gt;0,VALUE(SUBSTITUTE($B1019,"8","0"))=$B1019),1,0)),"")</f>
        <v/>
      </c>
      <c r="L1019" s="5" t="str">
        <f>IF(PhieuBauCu!$B$2&gt;8,IF(LEN($B1019)=0,"",IF(AND($B1019&gt;0,VALUE(SUBSTITUTE($B1019,"9","0"))=$B1019),1,0)),"")</f>
        <v/>
      </c>
      <c r="M1019" s="9">
        <f t="shared" si="31"/>
        <v>0</v>
      </c>
      <c r="N1019" s="36">
        <f>IF(AND(M1019&lt;=PhieuBauCu!$B$13,M1019&gt;=1),1,0)</f>
        <v>0</v>
      </c>
    </row>
    <row r="1020" spans="1:14" ht="28.5" customHeight="1">
      <c r="A1020" s="2">
        <v>1015</v>
      </c>
      <c r="B1020" s="3"/>
      <c r="C1020" s="48" t="str">
        <f t="shared" si="30"/>
        <v/>
      </c>
      <c r="D1020" s="5" t="str">
        <f>IF(PhieuBauCu!$B$2&gt;0,IF(LEN($B1020)=0,"",IF(AND($B1020&gt;0,VALUE(SUBSTITUTE($B1020,"1","0"))=$B1020),1,0)),"")</f>
        <v/>
      </c>
      <c r="E1020" s="5" t="str">
        <f>IF(PhieuBauCu!$B$2&gt;1,IF(LEN($B1020)=0,"",IF(AND($B1020&gt;0,VALUE(SUBSTITUTE($B1020,"2","0"))=$B1020),1,0)),"")</f>
        <v/>
      </c>
      <c r="F1020" s="5" t="str">
        <f>IF(PhieuBauCu!$B$2&gt;2,IF(LEN($B1020)=0,"",IF(AND($B1020&gt;0,VALUE(SUBSTITUTE($B1020,"3","0"))=$B1020),1,0)),"")</f>
        <v/>
      </c>
      <c r="G1020" s="5" t="str">
        <f>IF(PhieuBauCu!$B$2&gt;3,IF(LEN($B1020)=0,"",IF(AND($B1020&gt;0,VALUE(SUBSTITUTE($B1020,"4","0"))=$B1020),1,0)),"")</f>
        <v/>
      </c>
      <c r="H1020" s="5" t="str">
        <f>IF(PhieuBauCu!$B$2&gt;4,IF(LEN($B1020)=0,"",IF(AND($B1020&gt;0,VALUE(SUBSTITUTE($B1020,"5","0"))=$B1020),1,0)),"")</f>
        <v/>
      </c>
      <c r="I1020" s="5" t="str">
        <f>IF(PhieuBauCu!$B$2&gt;5,IF(LEN($B1020)=0,"",IF(AND($B1020&gt;0,VALUE(SUBSTITUTE($B1020,"6","0"))=$B1020),1,0)),"")</f>
        <v/>
      </c>
      <c r="J1020" s="5" t="str">
        <f>IF(PhieuBauCu!$B$2&gt;6,IF(LEN($B1020)=0,"",IF(AND($B1020&gt;0,VALUE(SUBSTITUTE($B1020,"7","0"))=$B1020),1,0)),"")</f>
        <v/>
      </c>
      <c r="K1020" s="5" t="str">
        <f>IF(PhieuBauCu!$B$2&gt;7,IF(LEN($B1020)=0,"",IF(AND($B1020&gt;0,VALUE(SUBSTITUTE($B1020,"8","0"))=$B1020),1,0)),"")</f>
        <v/>
      </c>
      <c r="L1020" s="5" t="str">
        <f>IF(PhieuBauCu!$B$2&gt;8,IF(LEN($B1020)=0,"",IF(AND($B1020&gt;0,VALUE(SUBSTITUTE($B1020,"9","0"))=$B1020),1,0)),"")</f>
        <v/>
      </c>
      <c r="M1020" s="9">
        <f t="shared" si="31"/>
        <v>0</v>
      </c>
      <c r="N1020" s="36">
        <f>IF(AND(M1020&lt;=PhieuBauCu!$B$13,M1020&gt;=1),1,0)</f>
        <v>0</v>
      </c>
    </row>
    <row r="1021" spans="1:14" ht="28.5" customHeight="1">
      <c r="A1021" s="2">
        <v>1016</v>
      </c>
      <c r="B1021" s="3"/>
      <c r="C1021" s="48" t="str">
        <f t="shared" si="30"/>
        <v/>
      </c>
      <c r="D1021" s="5" t="str">
        <f>IF(PhieuBauCu!$B$2&gt;0,IF(LEN($B1021)=0,"",IF(AND($B1021&gt;0,VALUE(SUBSTITUTE($B1021,"1","0"))=$B1021),1,0)),"")</f>
        <v/>
      </c>
      <c r="E1021" s="5" t="str">
        <f>IF(PhieuBauCu!$B$2&gt;1,IF(LEN($B1021)=0,"",IF(AND($B1021&gt;0,VALUE(SUBSTITUTE($B1021,"2","0"))=$B1021),1,0)),"")</f>
        <v/>
      </c>
      <c r="F1021" s="5" t="str">
        <f>IF(PhieuBauCu!$B$2&gt;2,IF(LEN($B1021)=0,"",IF(AND($B1021&gt;0,VALUE(SUBSTITUTE($B1021,"3","0"))=$B1021),1,0)),"")</f>
        <v/>
      </c>
      <c r="G1021" s="5" t="str">
        <f>IF(PhieuBauCu!$B$2&gt;3,IF(LEN($B1021)=0,"",IF(AND($B1021&gt;0,VALUE(SUBSTITUTE($B1021,"4","0"))=$B1021),1,0)),"")</f>
        <v/>
      </c>
      <c r="H1021" s="5" t="str">
        <f>IF(PhieuBauCu!$B$2&gt;4,IF(LEN($B1021)=0,"",IF(AND($B1021&gt;0,VALUE(SUBSTITUTE($B1021,"5","0"))=$B1021),1,0)),"")</f>
        <v/>
      </c>
      <c r="I1021" s="5" t="str">
        <f>IF(PhieuBauCu!$B$2&gt;5,IF(LEN($B1021)=0,"",IF(AND($B1021&gt;0,VALUE(SUBSTITUTE($B1021,"6","0"))=$B1021),1,0)),"")</f>
        <v/>
      </c>
      <c r="J1021" s="5" t="str">
        <f>IF(PhieuBauCu!$B$2&gt;6,IF(LEN($B1021)=0,"",IF(AND($B1021&gt;0,VALUE(SUBSTITUTE($B1021,"7","0"))=$B1021),1,0)),"")</f>
        <v/>
      </c>
      <c r="K1021" s="5" t="str">
        <f>IF(PhieuBauCu!$B$2&gt;7,IF(LEN($B1021)=0,"",IF(AND($B1021&gt;0,VALUE(SUBSTITUTE($B1021,"8","0"))=$B1021),1,0)),"")</f>
        <v/>
      </c>
      <c r="L1021" s="5" t="str">
        <f>IF(PhieuBauCu!$B$2&gt;8,IF(LEN($B1021)=0,"",IF(AND($B1021&gt;0,VALUE(SUBSTITUTE($B1021,"9","0"))=$B1021),1,0)),"")</f>
        <v/>
      </c>
      <c r="M1021" s="9">
        <f t="shared" si="31"/>
        <v>0</v>
      </c>
      <c r="N1021" s="36">
        <f>IF(AND(M1021&lt;=PhieuBauCu!$B$13,M1021&gt;=1),1,0)</f>
        <v>0</v>
      </c>
    </row>
    <row r="1022" spans="1:14" ht="28.5" customHeight="1">
      <c r="A1022" s="2">
        <v>1017</v>
      </c>
      <c r="B1022" s="3"/>
      <c r="C1022" s="48" t="str">
        <f t="shared" si="30"/>
        <v/>
      </c>
      <c r="D1022" s="5" t="str">
        <f>IF(PhieuBauCu!$B$2&gt;0,IF(LEN($B1022)=0,"",IF(AND($B1022&gt;0,VALUE(SUBSTITUTE($B1022,"1","0"))=$B1022),1,0)),"")</f>
        <v/>
      </c>
      <c r="E1022" s="5" t="str">
        <f>IF(PhieuBauCu!$B$2&gt;1,IF(LEN($B1022)=0,"",IF(AND($B1022&gt;0,VALUE(SUBSTITUTE($B1022,"2","0"))=$B1022),1,0)),"")</f>
        <v/>
      </c>
      <c r="F1022" s="5" t="str">
        <f>IF(PhieuBauCu!$B$2&gt;2,IF(LEN($B1022)=0,"",IF(AND($B1022&gt;0,VALUE(SUBSTITUTE($B1022,"3","0"))=$B1022),1,0)),"")</f>
        <v/>
      </c>
      <c r="G1022" s="5" t="str">
        <f>IF(PhieuBauCu!$B$2&gt;3,IF(LEN($B1022)=0,"",IF(AND($B1022&gt;0,VALUE(SUBSTITUTE($B1022,"4","0"))=$B1022),1,0)),"")</f>
        <v/>
      </c>
      <c r="H1022" s="5" t="str">
        <f>IF(PhieuBauCu!$B$2&gt;4,IF(LEN($B1022)=0,"",IF(AND($B1022&gt;0,VALUE(SUBSTITUTE($B1022,"5","0"))=$B1022),1,0)),"")</f>
        <v/>
      </c>
      <c r="I1022" s="5" t="str">
        <f>IF(PhieuBauCu!$B$2&gt;5,IF(LEN($B1022)=0,"",IF(AND($B1022&gt;0,VALUE(SUBSTITUTE($B1022,"6","0"))=$B1022),1,0)),"")</f>
        <v/>
      </c>
      <c r="J1022" s="5" t="str">
        <f>IF(PhieuBauCu!$B$2&gt;6,IF(LEN($B1022)=0,"",IF(AND($B1022&gt;0,VALUE(SUBSTITUTE($B1022,"7","0"))=$B1022),1,0)),"")</f>
        <v/>
      </c>
      <c r="K1022" s="5" t="str">
        <f>IF(PhieuBauCu!$B$2&gt;7,IF(LEN($B1022)=0,"",IF(AND($B1022&gt;0,VALUE(SUBSTITUTE($B1022,"8","0"))=$B1022),1,0)),"")</f>
        <v/>
      </c>
      <c r="L1022" s="5" t="str">
        <f>IF(PhieuBauCu!$B$2&gt;8,IF(LEN($B1022)=0,"",IF(AND($B1022&gt;0,VALUE(SUBSTITUTE($B1022,"9","0"))=$B1022),1,0)),"")</f>
        <v/>
      </c>
      <c r="M1022" s="9">
        <f t="shared" si="31"/>
        <v>0</v>
      </c>
      <c r="N1022" s="36">
        <f>IF(AND(M1022&lt;=PhieuBauCu!$B$13,M1022&gt;=1),1,0)</f>
        <v>0</v>
      </c>
    </row>
    <row r="1023" spans="1:14" ht="28.5" customHeight="1">
      <c r="A1023" s="2">
        <v>1018</v>
      </c>
      <c r="B1023" s="3"/>
      <c r="C1023" s="48" t="str">
        <f t="shared" si="30"/>
        <v/>
      </c>
      <c r="D1023" s="5" t="str">
        <f>IF(PhieuBauCu!$B$2&gt;0,IF(LEN($B1023)=0,"",IF(AND($B1023&gt;0,VALUE(SUBSTITUTE($B1023,"1","0"))=$B1023),1,0)),"")</f>
        <v/>
      </c>
      <c r="E1023" s="5" t="str">
        <f>IF(PhieuBauCu!$B$2&gt;1,IF(LEN($B1023)=0,"",IF(AND($B1023&gt;0,VALUE(SUBSTITUTE($B1023,"2","0"))=$B1023),1,0)),"")</f>
        <v/>
      </c>
      <c r="F1023" s="5" t="str">
        <f>IF(PhieuBauCu!$B$2&gt;2,IF(LEN($B1023)=0,"",IF(AND($B1023&gt;0,VALUE(SUBSTITUTE($B1023,"3","0"))=$B1023),1,0)),"")</f>
        <v/>
      </c>
      <c r="G1023" s="5" t="str">
        <f>IF(PhieuBauCu!$B$2&gt;3,IF(LEN($B1023)=0,"",IF(AND($B1023&gt;0,VALUE(SUBSTITUTE($B1023,"4","0"))=$B1023),1,0)),"")</f>
        <v/>
      </c>
      <c r="H1023" s="5" t="str">
        <f>IF(PhieuBauCu!$B$2&gt;4,IF(LEN($B1023)=0,"",IF(AND($B1023&gt;0,VALUE(SUBSTITUTE($B1023,"5","0"))=$B1023),1,0)),"")</f>
        <v/>
      </c>
      <c r="I1023" s="5" t="str">
        <f>IF(PhieuBauCu!$B$2&gt;5,IF(LEN($B1023)=0,"",IF(AND($B1023&gt;0,VALUE(SUBSTITUTE($B1023,"6","0"))=$B1023),1,0)),"")</f>
        <v/>
      </c>
      <c r="J1023" s="5" t="str">
        <f>IF(PhieuBauCu!$B$2&gt;6,IF(LEN($B1023)=0,"",IF(AND($B1023&gt;0,VALUE(SUBSTITUTE($B1023,"7","0"))=$B1023),1,0)),"")</f>
        <v/>
      </c>
      <c r="K1023" s="5" t="str">
        <f>IF(PhieuBauCu!$B$2&gt;7,IF(LEN($B1023)=0,"",IF(AND($B1023&gt;0,VALUE(SUBSTITUTE($B1023,"8","0"))=$B1023),1,0)),"")</f>
        <v/>
      </c>
      <c r="L1023" s="5" t="str">
        <f>IF(PhieuBauCu!$B$2&gt;8,IF(LEN($B1023)=0,"",IF(AND($B1023&gt;0,VALUE(SUBSTITUTE($B1023,"9","0"))=$B1023),1,0)),"")</f>
        <v/>
      </c>
      <c r="M1023" s="9">
        <f t="shared" si="31"/>
        <v>0</v>
      </c>
      <c r="N1023" s="36">
        <f>IF(AND(M1023&lt;=PhieuBauCu!$B$13,M1023&gt;=1),1,0)</f>
        <v>0</v>
      </c>
    </row>
    <row r="1024" spans="1:14" ht="28.5" customHeight="1">
      <c r="A1024" s="2">
        <v>1019</v>
      </c>
      <c r="B1024" s="3"/>
      <c r="C1024" s="48" t="str">
        <f t="shared" si="30"/>
        <v/>
      </c>
      <c r="D1024" s="5" t="str">
        <f>IF(PhieuBauCu!$B$2&gt;0,IF(LEN($B1024)=0,"",IF(AND($B1024&gt;0,VALUE(SUBSTITUTE($B1024,"1","0"))=$B1024),1,0)),"")</f>
        <v/>
      </c>
      <c r="E1024" s="5" t="str">
        <f>IF(PhieuBauCu!$B$2&gt;1,IF(LEN($B1024)=0,"",IF(AND($B1024&gt;0,VALUE(SUBSTITUTE($B1024,"2","0"))=$B1024),1,0)),"")</f>
        <v/>
      </c>
      <c r="F1024" s="5" t="str">
        <f>IF(PhieuBauCu!$B$2&gt;2,IF(LEN($B1024)=0,"",IF(AND($B1024&gt;0,VALUE(SUBSTITUTE($B1024,"3","0"))=$B1024),1,0)),"")</f>
        <v/>
      </c>
      <c r="G1024" s="5" t="str">
        <f>IF(PhieuBauCu!$B$2&gt;3,IF(LEN($B1024)=0,"",IF(AND($B1024&gt;0,VALUE(SUBSTITUTE($B1024,"4","0"))=$B1024),1,0)),"")</f>
        <v/>
      </c>
      <c r="H1024" s="5" t="str">
        <f>IF(PhieuBauCu!$B$2&gt;4,IF(LEN($B1024)=0,"",IF(AND($B1024&gt;0,VALUE(SUBSTITUTE($B1024,"5","0"))=$B1024),1,0)),"")</f>
        <v/>
      </c>
      <c r="I1024" s="5" t="str">
        <f>IF(PhieuBauCu!$B$2&gt;5,IF(LEN($B1024)=0,"",IF(AND($B1024&gt;0,VALUE(SUBSTITUTE($B1024,"6","0"))=$B1024),1,0)),"")</f>
        <v/>
      </c>
      <c r="J1024" s="5" t="str">
        <f>IF(PhieuBauCu!$B$2&gt;6,IF(LEN($B1024)=0,"",IF(AND($B1024&gt;0,VALUE(SUBSTITUTE($B1024,"7","0"))=$B1024),1,0)),"")</f>
        <v/>
      </c>
      <c r="K1024" s="5" t="str">
        <f>IF(PhieuBauCu!$B$2&gt;7,IF(LEN($B1024)=0,"",IF(AND($B1024&gt;0,VALUE(SUBSTITUTE($B1024,"8","0"))=$B1024),1,0)),"")</f>
        <v/>
      </c>
      <c r="L1024" s="5" t="str">
        <f>IF(PhieuBauCu!$B$2&gt;8,IF(LEN($B1024)=0,"",IF(AND($B1024&gt;0,VALUE(SUBSTITUTE($B1024,"9","0"))=$B1024),1,0)),"")</f>
        <v/>
      </c>
      <c r="M1024" s="9">
        <f t="shared" si="31"/>
        <v>0</v>
      </c>
      <c r="N1024" s="36">
        <f>IF(AND(M1024&lt;=PhieuBauCu!$B$13,M1024&gt;=1),1,0)</f>
        <v>0</v>
      </c>
    </row>
    <row r="1025" spans="1:14" ht="28.5" customHeight="1">
      <c r="A1025" s="2">
        <v>1020</v>
      </c>
      <c r="B1025" s="3"/>
      <c r="C1025" s="48" t="str">
        <f t="shared" si="30"/>
        <v/>
      </c>
      <c r="D1025" s="5" t="str">
        <f>IF(PhieuBauCu!$B$2&gt;0,IF(LEN($B1025)=0,"",IF(AND($B1025&gt;0,VALUE(SUBSTITUTE($B1025,"1","0"))=$B1025),1,0)),"")</f>
        <v/>
      </c>
      <c r="E1025" s="5" t="str">
        <f>IF(PhieuBauCu!$B$2&gt;1,IF(LEN($B1025)=0,"",IF(AND($B1025&gt;0,VALUE(SUBSTITUTE($B1025,"2","0"))=$B1025),1,0)),"")</f>
        <v/>
      </c>
      <c r="F1025" s="5" t="str">
        <f>IF(PhieuBauCu!$B$2&gt;2,IF(LEN($B1025)=0,"",IF(AND($B1025&gt;0,VALUE(SUBSTITUTE($B1025,"3","0"))=$B1025),1,0)),"")</f>
        <v/>
      </c>
      <c r="G1025" s="5" t="str">
        <f>IF(PhieuBauCu!$B$2&gt;3,IF(LEN($B1025)=0,"",IF(AND($B1025&gt;0,VALUE(SUBSTITUTE($B1025,"4","0"))=$B1025),1,0)),"")</f>
        <v/>
      </c>
      <c r="H1025" s="5" t="str">
        <f>IF(PhieuBauCu!$B$2&gt;4,IF(LEN($B1025)=0,"",IF(AND($B1025&gt;0,VALUE(SUBSTITUTE($B1025,"5","0"))=$B1025),1,0)),"")</f>
        <v/>
      </c>
      <c r="I1025" s="5" t="str">
        <f>IF(PhieuBauCu!$B$2&gt;5,IF(LEN($B1025)=0,"",IF(AND($B1025&gt;0,VALUE(SUBSTITUTE($B1025,"6","0"))=$B1025),1,0)),"")</f>
        <v/>
      </c>
      <c r="J1025" s="5" t="str">
        <f>IF(PhieuBauCu!$B$2&gt;6,IF(LEN($B1025)=0,"",IF(AND($B1025&gt;0,VALUE(SUBSTITUTE($B1025,"7","0"))=$B1025),1,0)),"")</f>
        <v/>
      </c>
      <c r="K1025" s="5" t="str">
        <f>IF(PhieuBauCu!$B$2&gt;7,IF(LEN($B1025)=0,"",IF(AND($B1025&gt;0,VALUE(SUBSTITUTE($B1025,"8","0"))=$B1025),1,0)),"")</f>
        <v/>
      </c>
      <c r="L1025" s="5" t="str">
        <f>IF(PhieuBauCu!$B$2&gt;8,IF(LEN($B1025)=0,"",IF(AND($B1025&gt;0,VALUE(SUBSTITUTE($B1025,"9","0"))=$B1025),1,0)),"")</f>
        <v/>
      </c>
      <c r="M1025" s="9">
        <f t="shared" si="31"/>
        <v>0</v>
      </c>
      <c r="N1025" s="36">
        <f>IF(AND(M1025&lt;=PhieuBauCu!$B$13,M1025&gt;=1),1,0)</f>
        <v>0</v>
      </c>
    </row>
    <row r="1026" spans="1:14" ht="28.5" customHeight="1">
      <c r="A1026" s="2">
        <v>1021</v>
      </c>
      <c r="B1026" s="3"/>
      <c r="C1026" s="48" t="str">
        <f t="shared" si="30"/>
        <v/>
      </c>
      <c r="D1026" s="5" t="str">
        <f>IF(PhieuBauCu!$B$2&gt;0,IF(LEN($B1026)=0,"",IF(AND($B1026&gt;0,VALUE(SUBSTITUTE($B1026,"1","0"))=$B1026),1,0)),"")</f>
        <v/>
      </c>
      <c r="E1026" s="5" t="str">
        <f>IF(PhieuBauCu!$B$2&gt;1,IF(LEN($B1026)=0,"",IF(AND($B1026&gt;0,VALUE(SUBSTITUTE($B1026,"2","0"))=$B1026),1,0)),"")</f>
        <v/>
      </c>
      <c r="F1026" s="5" t="str">
        <f>IF(PhieuBauCu!$B$2&gt;2,IF(LEN($B1026)=0,"",IF(AND($B1026&gt;0,VALUE(SUBSTITUTE($B1026,"3","0"))=$B1026),1,0)),"")</f>
        <v/>
      </c>
      <c r="G1026" s="5" t="str">
        <f>IF(PhieuBauCu!$B$2&gt;3,IF(LEN($B1026)=0,"",IF(AND($B1026&gt;0,VALUE(SUBSTITUTE($B1026,"4","0"))=$B1026),1,0)),"")</f>
        <v/>
      </c>
      <c r="H1026" s="5" t="str">
        <f>IF(PhieuBauCu!$B$2&gt;4,IF(LEN($B1026)=0,"",IF(AND($B1026&gt;0,VALUE(SUBSTITUTE($B1026,"5","0"))=$B1026),1,0)),"")</f>
        <v/>
      </c>
      <c r="I1026" s="5" t="str">
        <f>IF(PhieuBauCu!$B$2&gt;5,IF(LEN($B1026)=0,"",IF(AND($B1026&gt;0,VALUE(SUBSTITUTE($B1026,"6","0"))=$B1026),1,0)),"")</f>
        <v/>
      </c>
      <c r="J1026" s="5" t="str">
        <f>IF(PhieuBauCu!$B$2&gt;6,IF(LEN($B1026)=0,"",IF(AND($B1026&gt;0,VALUE(SUBSTITUTE($B1026,"7","0"))=$B1026),1,0)),"")</f>
        <v/>
      </c>
      <c r="K1026" s="5" t="str">
        <f>IF(PhieuBauCu!$B$2&gt;7,IF(LEN($B1026)=0,"",IF(AND($B1026&gt;0,VALUE(SUBSTITUTE($B1026,"8","0"))=$B1026),1,0)),"")</f>
        <v/>
      </c>
      <c r="L1026" s="5" t="str">
        <f>IF(PhieuBauCu!$B$2&gt;8,IF(LEN($B1026)=0,"",IF(AND($B1026&gt;0,VALUE(SUBSTITUTE($B1026,"9","0"))=$B1026),1,0)),"")</f>
        <v/>
      </c>
      <c r="M1026" s="9">
        <f t="shared" si="31"/>
        <v>0</v>
      </c>
      <c r="N1026" s="36">
        <f>IF(AND(M1026&lt;=PhieuBauCu!$B$13,M1026&gt;=1),1,0)</f>
        <v>0</v>
      </c>
    </row>
    <row r="1027" spans="1:14" ht="28.5" customHeight="1">
      <c r="A1027" s="2">
        <v>1022</v>
      </c>
      <c r="B1027" s="3"/>
      <c r="C1027" s="48" t="str">
        <f t="shared" si="30"/>
        <v/>
      </c>
      <c r="D1027" s="5" t="str">
        <f>IF(PhieuBauCu!$B$2&gt;0,IF(LEN($B1027)=0,"",IF(AND($B1027&gt;0,VALUE(SUBSTITUTE($B1027,"1","0"))=$B1027),1,0)),"")</f>
        <v/>
      </c>
      <c r="E1027" s="5" t="str">
        <f>IF(PhieuBauCu!$B$2&gt;1,IF(LEN($B1027)=0,"",IF(AND($B1027&gt;0,VALUE(SUBSTITUTE($B1027,"2","0"))=$B1027),1,0)),"")</f>
        <v/>
      </c>
      <c r="F1027" s="5" t="str">
        <f>IF(PhieuBauCu!$B$2&gt;2,IF(LEN($B1027)=0,"",IF(AND($B1027&gt;0,VALUE(SUBSTITUTE($B1027,"3","0"))=$B1027),1,0)),"")</f>
        <v/>
      </c>
      <c r="G1027" s="5" t="str">
        <f>IF(PhieuBauCu!$B$2&gt;3,IF(LEN($B1027)=0,"",IF(AND($B1027&gt;0,VALUE(SUBSTITUTE($B1027,"4","0"))=$B1027),1,0)),"")</f>
        <v/>
      </c>
      <c r="H1027" s="5" t="str">
        <f>IF(PhieuBauCu!$B$2&gt;4,IF(LEN($B1027)=0,"",IF(AND($B1027&gt;0,VALUE(SUBSTITUTE($B1027,"5","0"))=$B1027),1,0)),"")</f>
        <v/>
      </c>
      <c r="I1027" s="5" t="str">
        <f>IF(PhieuBauCu!$B$2&gt;5,IF(LEN($B1027)=0,"",IF(AND($B1027&gt;0,VALUE(SUBSTITUTE($B1027,"6","0"))=$B1027),1,0)),"")</f>
        <v/>
      </c>
      <c r="J1027" s="5" t="str">
        <f>IF(PhieuBauCu!$B$2&gt;6,IF(LEN($B1027)=0,"",IF(AND($B1027&gt;0,VALUE(SUBSTITUTE($B1027,"7","0"))=$B1027),1,0)),"")</f>
        <v/>
      </c>
      <c r="K1027" s="5" t="str">
        <f>IF(PhieuBauCu!$B$2&gt;7,IF(LEN($B1027)=0,"",IF(AND($B1027&gt;0,VALUE(SUBSTITUTE($B1027,"8","0"))=$B1027),1,0)),"")</f>
        <v/>
      </c>
      <c r="L1027" s="5" t="str">
        <f>IF(PhieuBauCu!$B$2&gt;8,IF(LEN($B1027)=0,"",IF(AND($B1027&gt;0,VALUE(SUBSTITUTE($B1027,"9","0"))=$B1027),1,0)),"")</f>
        <v/>
      </c>
      <c r="M1027" s="9">
        <f t="shared" si="31"/>
        <v>0</v>
      </c>
      <c r="N1027" s="36">
        <f>IF(AND(M1027&lt;=PhieuBauCu!$B$13,M1027&gt;=1),1,0)</f>
        <v>0</v>
      </c>
    </row>
    <row r="1028" spans="1:14" ht="28.5" customHeight="1">
      <c r="A1028" s="2">
        <v>1023</v>
      </c>
      <c r="B1028" s="3"/>
      <c r="C1028" s="48" t="str">
        <f t="shared" si="30"/>
        <v/>
      </c>
      <c r="D1028" s="5" t="str">
        <f>IF(PhieuBauCu!$B$2&gt;0,IF(LEN($B1028)=0,"",IF(AND($B1028&gt;0,VALUE(SUBSTITUTE($B1028,"1","0"))=$B1028),1,0)),"")</f>
        <v/>
      </c>
      <c r="E1028" s="5" t="str">
        <f>IF(PhieuBauCu!$B$2&gt;1,IF(LEN($B1028)=0,"",IF(AND($B1028&gt;0,VALUE(SUBSTITUTE($B1028,"2","0"))=$B1028),1,0)),"")</f>
        <v/>
      </c>
      <c r="F1028" s="5" t="str">
        <f>IF(PhieuBauCu!$B$2&gt;2,IF(LEN($B1028)=0,"",IF(AND($B1028&gt;0,VALUE(SUBSTITUTE($B1028,"3","0"))=$B1028),1,0)),"")</f>
        <v/>
      </c>
      <c r="G1028" s="5" t="str">
        <f>IF(PhieuBauCu!$B$2&gt;3,IF(LEN($B1028)=0,"",IF(AND($B1028&gt;0,VALUE(SUBSTITUTE($B1028,"4","0"))=$B1028),1,0)),"")</f>
        <v/>
      </c>
      <c r="H1028" s="5" t="str">
        <f>IF(PhieuBauCu!$B$2&gt;4,IF(LEN($B1028)=0,"",IF(AND($B1028&gt;0,VALUE(SUBSTITUTE($B1028,"5","0"))=$B1028),1,0)),"")</f>
        <v/>
      </c>
      <c r="I1028" s="5" t="str">
        <f>IF(PhieuBauCu!$B$2&gt;5,IF(LEN($B1028)=0,"",IF(AND($B1028&gt;0,VALUE(SUBSTITUTE($B1028,"6","0"))=$B1028),1,0)),"")</f>
        <v/>
      </c>
      <c r="J1028" s="5" t="str">
        <f>IF(PhieuBauCu!$B$2&gt;6,IF(LEN($B1028)=0,"",IF(AND($B1028&gt;0,VALUE(SUBSTITUTE($B1028,"7","0"))=$B1028),1,0)),"")</f>
        <v/>
      </c>
      <c r="K1028" s="5" t="str">
        <f>IF(PhieuBauCu!$B$2&gt;7,IF(LEN($B1028)=0,"",IF(AND($B1028&gt;0,VALUE(SUBSTITUTE($B1028,"8","0"))=$B1028),1,0)),"")</f>
        <v/>
      </c>
      <c r="L1028" s="5" t="str">
        <f>IF(PhieuBauCu!$B$2&gt;8,IF(LEN($B1028)=0,"",IF(AND($B1028&gt;0,VALUE(SUBSTITUTE($B1028,"9","0"))=$B1028),1,0)),"")</f>
        <v/>
      </c>
      <c r="M1028" s="9">
        <f t="shared" si="31"/>
        <v>0</v>
      </c>
      <c r="N1028" s="36">
        <f>IF(AND(M1028&lt;=PhieuBauCu!$B$13,M1028&gt;=1),1,0)</f>
        <v>0</v>
      </c>
    </row>
    <row r="1029" spans="1:14" ht="28.5" customHeight="1">
      <c r="A1029" s="2">
        <v>1024</v>
      </c>
      <c r="B1029" s="3"/>
      <c r="C1029" s="48" t="str">
        <f t="shared" si="30"/>
        <v/>
      </c>
      <c r="D1029" s="5" t="str">
        <f>IF(PhieuBauCu!$B$2&gt;0,IF(LEN($B1029)=0,"",IF(AND($B1029&gt;0,VALUE(SUBSTITUTE($B1029,"1","0"))=$B1029),1,0)),"")</f>
        <v/>
      </c>
      <c r="E1029" s="5" t="str">
        <f>IF(PhieuBauCu!$B$2&gt;1,IF(LEN($B1029)=0,"",IF(AND($B1029&gt;0,VALUE(SUBSTITUTE($B1029,"2","0"))=$B1029),1,0)),"")</f>
        <v/>
      </c>
      <c r="F1029" s="5" t="str">
        <f>IF(PhieuBauCu!$B$2&gt;2,IF(LEN($B1029)=0,"",IF(AND($B1029&gt;0,VALUE(SUBSTITUTE($B1029,"3","0"))=$B1029),1,0)),"")</f>
        <v/>
      </c>
      <c r="G1029" s="5" t="str">
        <f>IF(PhieuBauCu!$B$2&gt;3,IF(LEN($B1029)=0,"",IF(AND($B1029&gt;0,VALUE(SUBSTITUTE($B1029,"4","0"))=$B1029),1,0)),"")</f>
        <v/>
      </c>
      <c r="H1029" s="5" t="str">
        <f>IF(PhieuBauCu!$B$2&gt;4,IF(LEN($B1029)=0,"",IF(AND($B1029&gt;0,VALUE(SUBSTITUTE($B1029,"5","0"))=$B1029),1,0)),"")</f>
        <v/>
      </c>
      <c r="I1029" s="5" t="str">
        <f>IF(PhieuBauCu!$B$2&gt;5,IF(LEN($B1029)=0,"",IF(AND($B1029&gt;0,VALUE(SUBSTITUTE($B1029,"6","0"))=$B1029),1,0)),"")</f>
        <v/>
      </c>
      <c r="J1029" s="5" t="str">
        <f>IF(PhieuBauCu!$B$2&gt;6,IF(LEN($B1029)=0,"",IF(AND($B1029&gt;0,VALUE(SUBSTITUTE($B1029,"7","0"))=$B1029),1,0)),"")</f>
        <v/>
      </c>
      <c r="K1029" s="5" t="str">
        <f>IF(PhieuBauCu!$B$2&gt;7,IF(LEN($B1029)=0,"",IF(AND($B1029&gt;0,VALUE(SUBSTITUTE($B1029,"8","0"))=$B1029),1,0)),"")</f>
        <v/>
      </c>
      <c r="L1029" s="5" t="str">
        <f>IF(PhieuBauCu!$B$2&gt;8,IF(LEN($B1029)=0,"",IF(AND($B1029&gt;0,VALUE(SUBSTITUTE($B1029,"9","0"))=$B1029),1,0)),"")</f>
        <v/>
      </c>
      <c r="M1029" s="9">
        <f t="shared" si="31"/>
        <v>0</v>
      </c>
      <c r="N1029" s="36">
        <f>IF(AND(M1029&lt;=PhieuBauCu!$B$13,M1029&gt;=1),1,0)</f>
        <v>0</v>
      </c>
    </row>
    <row r="1030" spans="1:14" ht="28.5" customHeight="1">
      <c r="A1030" s="2">
        <v>1025</v>
      </c>
      <c r="B1030" s="3"/>
      <c r="C1030" s="48" t="str">
        <f t="shared" si="30"/>
        <v/>
      </c>
      <c r="D1030" s="5" t="str">
        <f>IF(PhieuBauCu!$B$2&gt;0,IF(LEN($B1030)=0,"",IF(AND($B1030&gt;0,VALUE(SUBSTITUTE($B1030,"1","0"))=$B1030),1,0)),"")</f>
        <v/>
      </c>
      <c r="E1030" s="5" t="str">
        <f>IF(PhieuBauCu!$B$2&gt;1,IF(LEN($B1030)=0,"",IF(AND($B1030&gt;0,VALUE(SUBSTITUTE($B1030,"2","0"))=$B1030),1,0)),"")</f>
        <v/>
      </c>
      <c r="F1030" s="5" t="str">
        <f>IF(PhieuBauCu!$B$2&gt;2,IF(LEN($B1030)=0,"",IF(AND($B1030&gt;0,VALUE(SUBSTITUTE($B1030,"3","0"))=$B1030),1,0)),"")</f>
        <v/>
      </c>
      <c r="G1030" s="5" t="str">
        <f>IF(PhieuBauCu!$B$2&gt;3,IF(LEN($B1030)=0,"",IF(AND($B1030&gt;0,VALUE(SUBSTITUTE($B1030,"4","0"))=$B1030),1,0)),"")</f>
        <v/>
      </c>
      <c r="H1030" s="5" t="str">
        <f>IF(PhieuBauCu!$B$2&gt;4,IF(LEN($B1030)=0,"",IF(AND($B1030&gt;0,VALUE(SUBSTITUTE($B1030,"5","0"))=$B1030),1,0)),"")</f>
        <v/>
      </c>
      <c r="I1030" s="5" t="str">
        <f>IF(PhieuBauCu!$B$2&gt;5,IF(LEN($B1030)=0,"",IF(AND($B1030&gt;0,VALUE(SUBSTITUTE($B1030,"6","0"))=$B1030),1,0)),"")</f>
        <v/>
      </c>
      <c r="J1030" s="5" t="str">
        <f>IF(PhieuBauCu!$B$2&gt;6,IF(LEN($B1030)=0,"",IF(AND($B1030&gt;0,VALUE(SUBSTITUTE($B1030,"7","0"))=$B1030),1,0)),"")</f>
        <v/>
      </c>
      <c r="K1030" s="5" t="str">
        <f>IF(PhieuBauCu!$B$2&gt;7,IF(LEN($B1030)=0,"",IF(AND($B1030&gt;0,VALUE(SUBSTITUTE($B1030,"8","0"))=$B1030),1,0)),"")</f>
        <v/>
      </c>
      <c r="L1030" s="5" t="str">
        <f>IF(PhieuBauCu!$B$2&gt;8,IF(LEN($B1030)=0,"",IF(AND($B1030&gt;0,VALUE(SUBSTITUTE($B1030,"9","0"))=$B1030),1,0)),"")</f>
        <v/>
      </c>
      <c r="M1030" s="9">
        <f t="shared" si="31"/>
        <v>0</v>
      </c>
      <c r="N1030" s="36">
        <f>IF(AND(M1030&lt;=PhieuBauCu!$B$13,M1030&gt;=1),1,0)</f>
        <v>0</v>
      </c>
    </row>
    <row r="1031" spans="1:14" ht="28.5" customHeight="1">
      <c r="A1031" s="2">
        <v>1026</v>
      </c>
      <c r="B1031" s="3"/>
      <c r="C1031" s="48" t="str">
        <f t="shared" ref="C1031:C1094" si="32">IF(LEN(B1031)&gt;0,IF(N1031=1,"Ok","Not Ok"),"")</f>
        <v/>
      </c>
      <c r="D1031" s="5" t="str">
        <f>IF(PhieuBauCu!$B$2&gt;0,IF(LEN($B1031)=0,"",IF(AND($B1031&gt;0,VALUE(SUBSTITUTE($B1031,"1","0"))=$B1031),1,0)),"")</f>
        <v/>
      </c>
      <c r="E1031" s="5" t="str">
        <f>IF(PhieuBauCu!$B$2&gt;1,IF(LEN($B1031)=0,"",IF(AND($B1031&gt;0,VALUE(SUBSTITUTE($B1031,"2","0"))=$B1031),1,0)),"")</f>
        <v/>
      </c>
      <c r="F1031" s="5" t="str">
        <f>IF(PhieuBauCu!$B$2&gt;2,IF(LEN($B1031)=0,"",IF(AND($B1031&gt;0,VALUE(SUBSTITUTE($B1031,"3","0"))=$B1031),1,0)),"")</f>
        <v/>
      </c>
      <c r="G1031" s="5" t="str">
        <f>IF(PhieuBauCu!$B$2&gt;3,IF(LEN($B1031)=0,"",IF(AND($B1031&gt;0,VALUE(SUBSTITUTE($B1031,"4","0"))=$B1031),1,0)),"")</f>
        <v/>
      </c>
      <c r="H1031" s="5" t="str">
        <f>IF(PhieuBauCu!$B$2&gt;4,IF(LEN($B1031)=0,"",IF(AND($B1031&gt;0,VALUE(SUBSTITUTE($B1031,"5","0"))=$B1031),1,0)),"")</f>
        <v/>
      </c>
      <c r="I1031" s="5" t="str">
        <f>IF(PhieuBauCu!$B$2&gt;5,IF(LEN($B1031)=0,"",IF(AND($B1031&gt;0,VALUE(SUBSTITUTE($B1031,"6","0"))=$B1031),1,0)),"")</f>
        <v/>
      </c>
      <c r="J1031" s="5" t="str">
        <f>IF(PhieuBauCu!$B$2&gt;6,IF(LEN($B1031)=0,"",IF(AND($B1031&gt;0,VALUE(SUBSTITUTE($B1031,"7","0"))=$B1031),1,0)),"")</f>
        <v/>
      </c>
      <c r="K1031" s="5" t="str">
        <f>IF(PhieuBauCu!$B$2&gt;7,IF(LEN($B1031)=0,"",IF(AND($B1031&gt;0,VALUE(SUBSTITUTE($B1031,"8","0"))=$B1031),1,0)),"")</f>
        <v/>
      </c>
      <c r="L1031" s="5" t="str">
        <f>IF(PhieuBauCu!$B$2&gt;8,IF(LEN($B1031)=0,"",IF(AND($B1031&gt;0,VALUE(SUBSTITUTE($B1031,"9","0"))=$B1031),1,0)),"")</f>
        <v/>
      </c>
      <c r="M1031" s="9">
        <f t="shared" ref="M1031:M1094" si="33">SUMIF(D1031:L1031,1)</f>
        <v>0</v>
      </c>
      <c r="N1031" s="36">
        <f>IF(AND(M1031&lt;=PhieuBauCu!$B$13,M1031&gt;=1),1,0)</f>
        <v>0</v>
      </c>
    </row>
    <row r="1032" spans="1:14" ht="28.5" customHeight="1">
      <c r="A1032" s="2">
        <v>1027</v>
      </c>
      <c r="B1032" s="3"/>
      <c r="C1032" s="48" t="str">
        <f t="shared" si="32"/>
        <v/>
      </c>
      <c r="D1032" s="5" t="str">
        <f>IF(PhieuBauCu!$B$2&gt;0,IF(LEN($B1032)=0,"",IF(AND($B1032&gt;0,VALUE(SUBSTITUTE($B1032,"1","0"))=$B1032),1,0)),"")</f>
        <v/>
      </c>
      <c r="E1032" s="5" t="str">
        <f>IF(PhieuBauCu!$B$2&gt;1,IF(LEN($B1032)=0,"",IF(AND($B1032&gt;0,VALUE(SUBSTITUTE($B1032,"2","0"))=$B1032),1,0)),"")</f>
        <v/>
      </c>
      <c r="F1032" s="5" t="str">
        <f>IF(PhieuBauCu!$B$2&gt;2,IF(LEN($B1032)=0,"",IF(AND($B1032&gt;0,VALUE(SUBSTITUTE($B1032,"3","0"))=$B1032),1,0)),"")</f>
        <v/>
      </c>
      <c r="G1032" s="5" t="str">
        <f>IF(PhieuBauCu!$B$2&gt;3,IF(LEN($B1032)=0,"",IF(AND($B1032&gt;0,VALUE(SUBSTITUTE($B1032,"4","0"))=$B1032),1,0)),"")</f>
        <v/>
      </c>
      <c r="H1032" s="5" t="str">
        <f>IF(PhieuBauCu!$B$2&gt;4,IF(LEN($B1032)=0,"",IF(AND($B1032&gt;0,VALUE(SUBSTITUTE($B1032,"5","0"))=$B1032),1,0)),"")</f>
        <v/>
      </c>
      <c r="I1032" s="5" t="str">
        <f>IF(PhieuBauCu!$B$2&gt;5,IF(LEN($B1032)=0,"",IF(AND($B1032&gt;0,VALUE(SUBSTITUTE($B1032,"6","0"))=$B1032),1,0)),"")</f>
        <v/>
      </c>
      <c r="J1032" s="5" t="str">
        <f>IF(PhieuBauCu!$B$2&gt;6,IF(LEN($B1032)=0,"",IF(AND($B1032&gt;0,VALUE(SUBSTITUTE($B1032,"7","0"))=$B1032),1,0)),"")</f>
        <v/>
      </c>
      <c r="K1032" s="5" t="str">
        <f>IF(PhieuBauCu!$B$2&gt;7,IF(LEN($B1032)=0,"",IF(AND($B1032&gt;0,VALUE(SUBSTITUTE($B1032,"8","0"))=$B1032),1,0)),"")</f>
        <v/>
      </c>
      <c r="L1032" s="5" t="str">
        <f>IF(PhieuBauCu!$B$2&gt;8,IF(LEN($B1032)=0,"",IF(AND($B1032&gt;0,VALUE(SUBSTITUTE($B1032,"9","0"))=$B1032),1,0)),"")</f>
        <v/>
      </c>
      <c r="M1032" s="9">
        <f t="shared" si="33"/>
        <v>0</v>
      </c>
      <c r="N1032" s="36">
        <f>IF(AND(M1032&lt;=PhieuBauCu!$B$13,M1032&gt;=1),1,0)</f>
        <v>0</v>
      </c>
    </row>
    <row r="1033" spans="1:14" ht="28.5" customHeight="1">
      <c r="A1033" s="2">
        <v>1028</v>
      </c>
      <c r="B1033" s="3"/>
      <c r="C1033" s="48" t="str">
        <f t="shared" si="32"/>
        <v/>
      </c>
      <c r="D1033" s="5" t="str">
        <f>IF(PhieuBauCu!$B$2&gt;0,IF(LEN($B1033)=0,"",IF(AND($B1033&gt;0,VALUE(SUBSTITUTE($B1033,"1","0"))=$B1033),1,0)),"")</f>
        <v/>
      </c>
      <c r="E1033" s="5" t="str">
        <f>IF(PhieuBauCu!$B$2&gt;1,IF(LEN($B1033)=0,"",IF(AND($B1033&gt;0,VALUE(SUBSTITUTE($B1033,"2","0"))=$B1033),1,0)),"")</f>
        <v/>
      </c>
      <c r="F1033" s="5" t="str">
        <f>IF(PhieuBauCu!$B$2&gt;2,IF(LEN($B1033)=0,"",IF(AND($B1033&gt;0,VALUE(SUBSTITUTE($B1033,"3","0"))=$B1033),1,0)),"")</f>
        <v/>
      </c>
      <c r="G1033" s="5" t="str">
        <f>IF(PhieuBauCu!$B$2&gt;3,IF(LEN($B1033)=0,"",IF(AND($B1033&gt;0,VALUE(SUBSTITUTE($B1033,"4","0"))=$B1033),1,0)),"")</f>
        <v/>
      </c>
      <c r="H1033" s="5" t="str">
        <f>IF(PhieuBauCu!$B$2&gt;4,IF(LEN($B1033)=0,"",IF(AND($B1033&gt;0,VALUE(SUBSTITUTE($B1033,"5","0"))=$B1033),1,0)),"")</f>
        <v/>
      </c>
      <c r="I1033" s="5" t="str">
        <f>IF(PhieuBauCu!$B$2&gt;5,IF(LEN($B1033)=0,"",IF(AND($B1033&gt;0,VALUE(SUBSTITUTE($B1033,"6","0"))=$B1033),1,0)),"")</f>
        <v/>
      </c>
      <c r="J1033" s="5" t="str">
        <f>IF(PhieuBauCu!$B$2&gt;6,IF(LEN($B1033)=0,"",IF(AND($B1033&gt;0,VALUE(SUBSTITUTE($B1033,"7","0"))=$B1033),1,0)),"")</f>
        <v/>
      </c>
      <c r="K1033" s="5" t="str">
        <f>IF(PhieuBauCu!$B$2&gt;7,IF(LEN($B1033)=0,"",IF(AND($B1033&gt;0,VALUE(SUBSTITUTE($B1033,"8","0"))=$B1033),1,0)),"")</f>
        <v/>
      </c>
      <c r="L1033" s="5" t="str">
        <f>IF(PhieuBauCu!$B$2&gt;8,IF(LEN($B1033)=0,"",IF(AND($B1033&gt;0,VALUE(SUBSTITUTE($B1033,"9","0"))=$B1033),1,0)),"")</f>
        <v/>
      </c>
      <c r="M1033" s="9">
        <f t="shared" si="33"/>
        <v>0</v>
      </c>
      <c r="N1033" s="36">
        <f>IF(AND(M1033&lt;=PhieuBauCu!$B$13,M1033&gt;=1),1,0)</f>
        <v>0</v>
      </c>
    </row>
    <row r="1034" spans="1:14" ht="28.5" customHeight="1">
      <c r="A1034" s="2">
        <v>1029</v>
      </c>
      <c r="B1034" s="3"/>
      <c r="C1034" s="48" t="str">
        <f t="shared" si="32"/>
        <v/>
      </c>
      <c r="D1034" s="5" t="str">
        <f>IF(PhieuBauCu!$B$2&gt;0,IF(LEN($B1034)=0,"",IF(AND($B1034&gt;0,VALUE(SUBSTITUTE($B1034,"1","0"))=$B1034),1,0)),"")</f>
        <v/>
      </c>
      <c r="E1034" s="5" t="str">
        <f>IF(PhieuBauCu!$B$2&gt;1,IF(LEN($B1034)=0,"",IF(AND($B1034&gt;0,VALUE(SUBSTITUTE($B1034,"2","0"))=$B1034),1,0)),"")</f>
        <v/>
      </c>
      <c r="F1034" s="5" t="str">
        <f>IF(PhieuBauCu!$B$2&gt;2,IF(LEN($B1034)=0,"",IF(AND($B1034&gt;0,VALUE(SUBSTITUTE($B1034,"3","0"))=$B1034),1,0)),"")</f>
        <v/>
      </c>
      <c r="G1034" s="5" t="str">
        <f>IF(PhieuBauCu!$B$2&gt;3,IF(LEN($B1034)=0,"",IF(AND($B1034&gt;0,VALUE(SUBSTITUTE($B1034,"4","0"))=$B1034),1,0)),"")</f>
        <v/>
      </c>
      <c r="H1034" s="5" t="str">
        <f>IF(PhieuBauCu!$B$2&gt;4,IF(LEN($B1034)=0,"",IF(AND($B1034&gt;0,VALUE(SUBSTITUTE($B1034,"5","0"))=$B1034),1,0)),"")</f>
        <v/>
      </c>
      <c r="I1034" s="5" t="str">
        <f>IF(PhieuBauCu!$B$2&gt;5,IF(LEN($B1034)=0,"",IF(AND($B1034&gt;0,VALUE(SUBSTITUTE($B1034,"6","0"))=$B1034),1,0)),"")</f>
        <v/>
      </c>
      <c r="J1034" s="5" t="str">
        <f>IF(PhieuBauCu!$B$2&gt;6,IF(LEN($B1034)=0,"",IF(AND($B1034&gt;0,VALUE(SUBSTITUTE($B1034,"7","0"))=$B1034),1,0)),"")</f>
        <v/>
      </c>
      <c r="K1034" s="5" t="str">
        <f>IF(PhieuBauCu!$B$2&gt;7,IF(LEN($B1034)=0,"",IF(AND($B1034&gt;0,VALUE(SUBSTITUTE($B1034,"8","0"))=$B1034),1,0)),"")</f>
        <v/>
      </c>
      <c r="L1034" s="5" t="str">
        <f>IF(PhieuBauCu!$B$2&gt;8,IF(LEN($B1034)=0,"",IF(AND($B1034&gt;0,VALUE(SUBSTITUTE($B1034,"9","0"))=$B1034),1,0)),"")</f>
        <v/>
      </c>
      <c r="M1034" s="9">
        <f t="shared" si="33"/>
        <v>0</v>
      </c>
      <c r="N1034" s="36">
        <f>IF(AND(M1034&lt;=PhieuBauCu!$B$13,M1034&gt;=1),1,0)</f>
        <v>0</v>
      </c>
    </row>
    <row r="1035" spans="1:14" ht="28.5" customHeight="1">
      <c r="A1035" s="2">
        <v>1030</v>
      </c>
      <c r="B1035" s="3"/>
      <c r="C1035" s="48" t="str">
        <f t="shared" si="32"/>
        <v/>
      </c>
      <c r="D1035" s="5" t="str">
        <f>IF(PhieuBauCu!$B$2&gt;0,IF(LEN($B1035)=0,"",IF(AND($B1035&gt;0,VALUE(SUBSTITUTE($B1035,"1","0"))=$B1035),1,0)),"")</f>
        <v/>
      </c>
      <c r="E1035" s="5" t="str">
        <f>IF(PhieuBauCu!$B$2&gt;1,IF(LEN($B1035)=0,"",IF(AND($B1035&gt;0,VALUE(SUBSTITUTE($B1035,"2","0"))=$B1035),1,0)),"")</f>
        <v/>
      </c>
      <c r="F1035" s="5" t="str">
        <f>IF(PhieuBauCu!$B$2&gt;2,IF(LEN($B1035)=0,"",IF(AND($B1035&gt;0,VALUE(SUBSTITUTE($B1035,"3","0"))=$B1035),1,0)),"")</f>
        <v/>
      </c>
      <c r="G1035" s="5" t="str">
        <f>IF(PhieuBauCu!$B$2&gt;3,IF(LEN($B1035)=0,"",IF(AND($B1035&gt;0,VALUE(SUBSTITUTE($B1035,"4","0"))=$B1035),1,0)),"")</f>
        <v/>
      </c>
      <c r="H1035" s="5" t="str">
        <f>IF(PhieuBauCu!$B$2&gt;4,IF(LEN($B1035)=0,"",IF(AND($B1035&gt;0,VALUE(SUBSTITUTE($B1035,"5","0"))=$B1035),1,0)),"")</f>
        <v/>
      </c>
      <c r="I1035" s="5" t="str">
        <f>IF(PhieuBauCu!$B$2&gt;5,IF(LEN($B1035)=0,"",IF(AND($B1035&gt;0,VALUE(SUBSTITUTE($B1035,"6","0"))=$B1035),1,0)),"")</f>
        <v/>
      </c>
      <c r="J1035" s="5" t="str">
        <f>IF(PhieuBauCu!$B$2&gt;6,IF(LEN($B1035)=0,"",IF(AND($B1035&gt;0,VALUE(SUBSTITUTE($B1035,"7","0"))=$B1035),1,0)),"")</f>
        <v/>
      </c>
      <c r="K1035" s="5" t="str">
        <f>IF(PhieuBauCu!$B$2&gt;7,IF(LEN($B1035)=0,"",IF(AND($B1035&gt;0,VALUE(SUBSTITUTE($B1035,"8","0"))=$B1035),1,0)),"")</f>
        <v/>
      </c>
      <c r="L1035" s="5" t="str">
        <f>IF(PhieuBauCu!$B$2&gt;8,IF(LEN($B1035)=0,"",IF(AND($B1035&gt;0,VALUE(SUBSTITUTE($B1035,"9","0"))=$B1035),1,0)),"")</f>
        <v/>
      </c>
      <c r="M1035" s="9">
        <f t="shared" si="33"/>
        <v>0</v>
      </c>
      <c r="N1035" s="36">
        <f>IF(AND(M1035&lt;=PhieuBauCu!$B$13,M1035&gt;=1),1,0)</f>
        <v>0</v>
      </c>
    </row>
    <row r="1036" spans="1:14" ht="28.5" customHeight="1">
      <c r="A1036" s="2">
        <v>1031</v>
      </c>
      <c r="B1036" s="3"/>
      <c r="C1036" s="48" t="str">
        <f t="shared" si="32"/>
        <v/>
      </c>
      <c r="D1036" s="5" t="str">
        <f>IF(PhieuBauCu!$B$2&gt;0,IF(LEN($B1036)=0,"",IF(AND($B1036&gt;0,VALUE(SUBSTITUTE($B1036,"1","0"))=$B1036),1,0)),"")</f>
        <v/>
      </c>
      <c r="E1036" s="5" t="str">
        <f>IF(PhieuBauCu!$B$2&gt;1,IF(LEN($B1036)=0,"",IF(AND($B1036&gt;0,VALUE(SUBSTITUTE($B1036,"2","0"))=$B1036),1,0)),"")</f>
        <v/>
      </c>
      <c r="F1036" s="5" t="str">
        <f>IF(PhieuBauCu!$B$2&gt;2,IF(LEN($B1036)=0,"",IF(AND($B1036&gt;0,VALUE(SUBSTITUTE($B1036,"3","0"))=$B1036),1,0)),"")</f>
        <v/>
      </c>
      <c r="G1036" s="5" t="str">
        <f>IF(PhieuBauCu!$B$2&gt;3,IF(LEN($B1036)=0,"",IF(AND($B1036&gt;0,VALUE(SUBSTITUTE($B1036,"4","0"))=$B1036),1,0)),"")</f>
        <v/>
      </c>
      <c r="H1036" s="5" t="str">
        <f>IF(PhieuBauCu!$B$2&gt;4,IF(LEN($B1036)=0,"",IF(AND($B1036&gt;0,VALUE(SUBSTITUTE($B1036,"5","0"))=$B1036),1,0)),"")</f>
        <v/>
      </c>
      <c r="I1036" s="5" t="str">
        <f>IF(PhieuBauCu!$B$2&gt;5,IF(LEN($B1036)=0,"",IF(AND($B1036&gt;0,VALUE(SUBSTITUTE($B1036,"6","0"))=$B1036),1,0)),"")</f>
        <v/>
      </c>
      <c r="J1036" s="5" t="str">
        <f>IF(PhieuBauCu!$B$2&gt;6,IF(LEN($B1036)=0,"",IF(AND($B1036&gt;0,VALUE(SUBSTITUTE($B1036,"7","0"))=$B1036),1,0)),"")</f>
        <v/>
      </c>
      <c r="K1036" s="5" t="str">
        <f>IF(PhieuBauCu!$B$2&gt;7,IF(LEN($B1036)=0,"",IF(AND($B1036&gt;0,VALUE(SUBSTITUTE($B1036,"8","0"))=$B1036),1,0)),"")</f>
        <v/>
      </c>
      <c r="L1036" s="5" t="str">
        <f>IF(PhieuBauCu!$B$2&gt;8,IF(LEN($B1036)=0,"",IF(AND($B1036&gt;0,VALUE(SUBSTITUTE($B1036,"9","0"))=$B1036),1,0)),"")</f>
        <v/>
      </c>
      <c r="M1036" s="9">
        <f t="shared" si="33"/>
        <v>0</v>
      </c>
      <c r="N1036" s="36">
        <f>IF(AND(M1036&lt;=PhieuBauCu!$B$13,M1036&gt;=1),1,0)</f>
        <v>0</v>
      </c>
    </row>
    <row r="1037" spans="1:14" ht="28.5" customHeight="1">
      <c r="A1037" s="2">
        <v>1032</v>
      </c>
      <c r="B1037" s="3"/>
      <c r="C1037" s="48" t="str">
        <f t="shared" si="32"/>
        <v/>
      </c>
      <c r="D1037" s="5" t="str">
        <f>IF(PhieuBauCu!$B$2&gt;0,IF(LEN($B1037)=0,"",IF(AND($B1037&gt;0,VALUE(SUBSTITUTE($B1037,"1","0"))=$B1037),1,0)),"")</f>
        <v/>
      </c>
      <c r="E1037" s="5" t="str">
        <f>IF(PhieuBauCu!$B$2&gt;1,IF(LEN($B1037)=0,"",IF(AND($B1037&gt;0,VALUE(SUBSTITUTE($B1037,"2","0"))=$B1037),1,0)),"")</f>
        <v/>
      </c>
      <c r="F1037" s="5" t="str">
        <f>IF(PhieuBauCu!$B$2&gt;2,IF(LEN($B1037)=0,"",IF(AND($B1037&gt;0,VALUE(SUBSTITUTE($B1037,"3","0"))=$B1037),1,0)),"")</f>
        <v/>
      </c>
      <c r="G1037" s="5" t="str">
        <f>IF(PhieuBauCu!$B$2&gt;3,IF(LEN($B1037)=0,"",IF(AND($B1037&gt;0,VALUE(SUBSTITUTE($B1037,"4","0"))=$B1037),1,0)),"")</f>
        <v/>
      </c>
      <c r="H1037" s="5" t="str">
        <f>IF(PhieuBauCu!$B$2&gt;4,IF(LEN($B1037)=0,"",IF(AND($B1037&gt;0,VALUE(SUBSTITUTE($B1037,"5","0"))=$B1037),1,0)),"")</f>
        <v/>
      </c>
      <c r="I1037" s="5" t="str">
        <f>IF(PhieuBauCu!$B$2&gt;5,IF(LEN($B1037)=0,"",IF(AND($B1037&gt;0,VALUE(SUBSTITUTE($B1037,"6","0"))=$B1037),1,0)),"")</f>
        <v/>
      </c>
      <c r="J1037" s="5" t="str">
        <f>IF(PhieuBauCu!$B$2&gt;6,IF(LEN($B1037)=0,"",IF(AND($B1037&gt;0,VALUE(SUBSTITUTE($B1037,"7","0"))=$B1037),1,0)),"")</f>
        <v/>
      </c>
      <c r="K1037" s="5" t="str">
        <f>IF(PhieuBauCu!$B$2&gt;7,IF(LEN($B1037)=0,"",IF(AND($B1037&gt;0,VALUE(SUBSTITUTE($B1037,"8","0"))=$B1037),1,0)),"")</f>
        <v/>
      </c>
      <c r="L1037" s="5" t="str">
        <f>IF(PhieuBauCu!$B$2&gt;8,IF(LEN($B1037)=0,"",IF(AND($B1037&gt;0,VALUE(SUBSTITUTE($B1037,"9","0"))=$B1037),1,0)),"")</f>
        <v/>
      </c>
      <c r="M1037" s="9">
        <f t="shared" si="33"/>
        <v>0</v>
      </c>
      <c r="N1037" s="36">
        <f>IF(AND(M1037&lt;=PhieuBauCu!$B$13,M1037&gt;=1),1,0)</f>
        <v>0</v>
      </c>
    </row>
    <row r="1038" spans="1:14" ht="28.5" customHeight="1">
      <c r="A1038" s="2">
        <v>1033</v>
      </c>
      <c r="B1038" s="3"/>
      <c r="C1038" s="48" t="str">
        <f t="shared" si="32"/>
        <v/>
      </c>
      <c r="D1038" s="5" t="str">
        <f>IF(PhieuBauCu!$B$2&gt;0,IF(LEN($B1038)=0,"",IF(AND($B1038&gt;0,VALUE(SUBSTITUTE($B1038,"1","0"))=$B1038),1,0)),"")</f>
        <v/>
      </c>
      <c r="E1038" s="5" t="str">
        <f>IF(PhieuBauCu!$B$2&gt;1,IF(LEN($B1038)=0,"",IF(AND($B1038&gt;0,VALUE(SUBSTITUTE($B1038,"2","0"))=$B1038),1,0)),"")</f>
        <v/>
      </c>
      <c r="F1038" s="5" t="str">
        <f>IF(PhieuBauCu!$B$2&gt;2,IF(LEN($B1038)=0,"",IF(AND($B1038&gt;0,VALUE(SUBSTITUTE($B1038,"3","0"))=$B1038),1,0)),"")</f>
        <v/>
      </c>
      <c r="G1038" s="5" t="str">
        <f>IF(PhieuBauCu!$B$2&gt;3,IF(LEN($B1038)=0,"",IF(AND($B1038&gt;0,VALUE(SUBSTITUTE($B1038,"4","0"))=$B1038),1,0)),"")</f>
        <v/>
      </c>
      <c r="H1038" s="5" t="str">
        <f>IF(PhieuBauCu!$B$2&gt;4,IF(LEN($B1038)=0,"",IF(AND($B1038&gt;0,VALUE(SUBSTITUTE($B1038,"5","0"))=$B1038),1,0)),"")</f>
        <v/>
      </c>
      <c r="I1038" s="5" t="str">
        <f>IF(PhieuBauCu!$B$2&gt;5,IF(LEN($B1038)=0,"",IF(AND($B1038&gt;0,VALUE(SUBSTITUTE($B1038,"6","0"))=$B1038),1,0)),"")</f>
        <v/>
      </c>
      <c r="J1038" s="5" t="str">
        <f>IF(PhieuBauCu!$B$2&gt;6,IF(LEN($B1038)=0,"",IF(AND($B1038&gt;0,VALUE(SUBSTITUTE($B1038,"7","0"))=$B1038),1,0)),"")</f>
        <v/>
      </c>
      <c r="K1038" s="5" t="str">
        <f>IF(PhieuBauCu!$B$2&gt;7,IF(LEN($B1038)=0,"",IF(AND($B1038&gt;0,VALUE(SUBSTITUTE($B1038,"8","0"))=$B1038),1,0)),"")</f>
        <v/>
      </c>
      <c r="L1038" s="5" t="str">
        <f>IF(PhieuBauCu!$B$2&gt;8,IF(LEN($B1038)=0,"",IF(AND($B1038&gt;0,VALUE(SUBSTITUTE($B1038,"9","0"))=$B1038),1,0)),"")</f>
        <v/>
      </c>
      <c r="M1038" s="9">
        <f t="shared" si="33"/>
        <v>0</v>
      </c>
      <c r="N1038" s="36">
        <f>IF(AND(M1038&lt;=PhieuBauCu!$B$13,M1038&gt;=1),1,0)</f>
        <v>0</v>
      </c>
    </row>
    <row r="1039" spans="1:14" ht="28.5" customHeight="1">
      <c r="A1039" s="2">
        <v>1034</v>
      </c>
      <c r="B1039" s="3"/>
      <c r="C1039" s="48" t="str">
        <f t="shared" si="32"/>
        <v/>
      </c>
      <c r="D1039" s="5" t="str">
        <f>IF(PhieuBauCu!$B$2&gt;0,IF(LEN($B1039)=0,"",IF(AND($B1039&gt;0,VALUE(SUBSTITUTE($B1039,"1","0"))=$B1039),1,0)),"")</f>
        <v/>
      </c>
      <c r="E1039" s="5" t="str">
        <f>IF(PhieuBauCu!$B$2&gt;1,IF(LEN($B1039)=0,"",IF(AND($B1039&gt;0,VALUE(SUBSTITUTE($B1039,"2","0"))=$B1039),1,0)),"")</f>
        <v/>
      </c>
      <c r="F1039" s="5" t="str">
        <f>IF(PhieuBauCu!$B$2&gt;2,IF(LEN($B1039)=0,"",IF(AND($B1039&gt;0,VALUE(SUBSTITUTE($B1039,"3","0"))=$B1039),1,0)),"")</f>
        <v/>
      </c>
      <c r="G1039" s="5" t="str">
        <f>IF(PhieuBauCu!$B$2&gt;3,IF(LEN($B1039)=0,"",IF(AND($B1039&gt;0,VALUE(SUBSTITUTE($B1039,"4","0"))=$B1039),1,0)),"")</f>
        <v/>
      </c>
      <c r="H1039" s="5" t="str">
        <f>IF(PhieuBauCu!$B$2&gt;4,IF(LEN($B1039)=0,"",IF(AND($B1039&gt;0,VALUE(SUBSTITUTE($B1039,"5","0"))=$B1039),1,0)),"")</f>
        <v/>
      </c>
      <c r="I1039" s="5" t="str">
        <f>IF(PhieuBauCu!$B$2&gt;5,IF(LEN($B1039)=0,"",IF(AND($B1039&gt;0,VALUE(SUBSTITUTE($B1039,"6","0"))=$B1039),1,0)),"")</f>
        <v/>
      </c>
      <c r="J1039" s="5" t="str">
        <f>IF(PhieuBauCu!$B$2&gt;6,IF(LEN($B1039)=0,"",IF(AND($B1039&gt;0,VALUE(SUBSTITUTE($B1039,"7","0"))=$B1039),1,0)),"")</f>
        <v/>
      </c>
      <c r="K1039" s="5" t="str">
        <f>IF(PhieuBauCu!$B$2&gt;7,IF(LEN($B1039)=0,"",IF(AND($B1039&gt;0,VALUE(SUBSTITUTE($B1039,"8","0"))=$B1039),1,0)),"")</f>
        <v/>
      </c>
      <c r="L1039" s="5" t="str">
        <f>IF(PhieuBauCu!$B$2&gt;8,IF(LEN($B1039)=0,"",IF(AND($B1039&gt;0,VALUE(SUBSTITUTE($B1039,"9","0"))=$B1039),1,0)),"")</f>
        <v/>
      </c>
      <c r="M1039" s="9">
        <f t="shared" si="33"/>
        <v>0</v>
      </c>
      <c r="N1039" s="36">
        <f>IF(AND(M1039&lt;=PhieuBauCu!$B$13,M1039&gt;=1),1,0)</f>
        <v>0</v>
      </c>
    </row>
    <row r="1040" spans="1:14" ht="28.5" customHeight="1">
      <c r="A1040" s="2">
        <v>1035</v>
      </c>
      <c r="B1040" s="3"/>
      <c r="C1040" s="48" t="str">
        <f t="shared" si="32"/>
        <v/>
      </c>
      <c r="D1040" s="5" t="str">
        <f>IF(PhieuBauCu!$B$2&gt;0,IF(LEN($B1040)=0,"",IF(AND($B1040&gt;0,VALUE(SUBSTITUTE($B1040,"1","0"))=$B1040),1,0)),"")</f>
        <v/>
      </c>
      <c r="E1040" s="5" t="str">
        <f>IF(PhieuBauCu!$B$2&gt;1,IF(LEN($B1040)=0,"",IF(AND($B1040&gt;0,VALUE(SUBSTITUTE($B1040,"2","0"))=$B1040),1,0)),"")</f>
        <v/>
      </c>
      <c r="F1040" s="5" t="str">
        <f>IF(PhieuBauCu!$B$2&gt;2,IF(LEN($B1040)=0,"",IF(AND($B1040&gt;0,VALUE(SUBSTITUTE($B1040,"3","0"))=$B1040),1,0)),"")</f>
        <v/>
      </c>
      <c r="G1040" s="5" t="str">
        <f>IF(PhieuBauCu!$B$2&gt;3,IF(LEN($B1040)=0,"",IF(AND($B1040&gt;0,VALUE(SUBSTITUTE($B1040,"4","0"))=$B1040),1,0)),"")</f>
        <v/>
      </c>
      <c r="H1040" s="5" t="str">
        <f>IF(PhieuBauCu!$B$2&gt;4,IF(LEN($B1040)=0,"",IF(AND($B1040&gt;0,VALUE(SUBSTITUTE($B1040,"5","0"))=$B1040),1,0)),"")</f>
        <v/>
      </c>
      <c r="I1040" s="5" t="str">
        <f>IF(PhieuBauCu!$B$2&gt;5,IF(LEN($B1040)=0,"",IF(AND($B1040&gt;0,VALUE(SUBSTITUTE($B1040,"6","0"))=$B1040),1,0)),"")</f>
        <v/>
      </c>
      <c r="J1040" s="5" t="str">
        <f>IF(PhieuBauCu!$B$2&gt;6,IF(LEN($B1040)=0,"",IF(AND($B1040&gt;0,VALUE(SUBSTITUTE($B1040,"7","0"))=$B1040),1,0)),"")</f>
        <v/>
      </c>
      <c r="K1040" s="5" t="str">
        <f>IF(PhieuBauCu!$B$2&gt;7,IF(LEN($B1040)=0,"",IF(AND($B1040&gt;0,VALUE(SUBSTITUTE($B1040,"8","0"))=$B1040),1,0)),"")</f>
        <v/>
      </c>
      <c r="L1040" s="5" t="str">
        <f>IF(PhieuBauCu!$B$2&gt;8,IF(LEN($B1040)=0,"",IF(AND($B1040&gt;0,VALUE(SUBSTITUTE($B1040,"9","0"))=$B1040),1,0)),"")</f>
        <v/>
      </c>
      <c r="M1040" s="9">
        <f t="shared" si="33"/>
        <v>0</v>
      </c>
      <c r="N1040" s="36">
        <f>IF(AND(M1040&lt;=PhieuBauCu!$B$13,M1040&gt;=1),1,0)</f>
        <v>0</v>
      </c>
    </row>
    <row r="1041" spans="1:14" ht="28.5" customHeight="1">
      <c r="A1041" s="2">
        <v>1036</v>
      </c>
      <c r="B1041" s="3"/>
      <c r="C1041" s="48" t="str">
        <f t="shared" si="32"/>
        <v/>
      </c>
      <c r="D1041" s="5" t="str">
        <f>IF(PhieuBauCu!$B$2&gt;0,IF(LEN($B1041)=0,"",IF(AND($B1041&gt;0,VALUE(SUBSTITUTE($B1041,"1","0"))=$B1041),1,0)),"")</f>
        <v/>
      </c>
      <c r="E1041" s="5" t="str">
        <f>IF(PhieuBauCu!$B$2&gt;1,IF(LEN($B1041)=0,"",IF(AND($B1041&gt;0,VALUE(SUBSTITUTE($B1041,"2","0"))=$B1041),1,0)),"")</f>
        <v/>
      </c>
      <c r="F1041" s="5" t="str">
        <f>IF(PhieuBauCu!$B$2&gt;2,IF(LEN($B1041)=0,"",IF(AND($B1041&gt;0,VALUE(SUBSTITUTE($B1041,"3","0"))=$B1041),1,0)),"")</f>
        <v/>
      </c>
      <c r="G1041" s="5" t="str">
        <f>IF(PhieuBauCu!$B$2&gt;3,IF(LEN($B1041)=0,"",IF(AND($B1041&gt;0,VALUE(SUBSTITUTE($B1041,"4","0"))=$B1041),1,0)),"")</f>
        <v/>
      </c>
      <c r="H1041" s="5" t="str">
        <f>IF(PhieuBauCu!$B$2&gt;4,IF(LEN($B1041)=0,"",IF(AND($B1041&gt;0,VALUE(SUBSTITUTE($B1041,"5","0"))=$B1041),1,0)),"")</f>
        <v/>
      </c>
      <c r="I1041" s="5" t="str">
        <f>IF(PhieuBauCu!$B$2&gt;5,IF(LEN($B1041)=0,"",IF(AND($B1041&gt;0,VALUE(SUBSTITUTE($B1041,"6","0"))=$B1041),1,0)),"")</f>
        <v/>
      </c>
      <c r="J1041" s="5" t="str">
        <f>IF(PhieuBauCu!$B$2&gt;6,IF(LEN($B1041)=0,"",IF(AND($B1041&gt;0,VALUE(SUBSTITUTE($B1041,"7","0"))=$B1041),1,0)),"")</f>
        <v/>
      </c>
      <c r="K1041" s="5" t="str">
        <f>IF(PhieuBauCu!$B$2&gt;7,IF(LEN($B1041)=0,"",IF(AND($B1041&gt;0,VALUE(SUBSTITUTE($B1041,"8","0"))=$B1041),1,0)),"")</f>
        <v/>
      </c>
      <c r="L1041" s="5" t="str">
        <f>IF(PhieuBauCu!$B$2&gt;8,IF(LEN($B1041)=0,"",IF(AND($B1041&gt;0,VALUE(SUBSTITUTE($B1041,"9","0"))=$B1041),1,0)),"")</f>
        <v/>
      </c>
      <c r="M1041" s="9">
        <f t="shared" si="33"/>
        <v>0</v>
      </c>
      <c r="N1041" s="36">
        <f>IF(AND(M1041&lt;=PhieuBauCu!$B$13,M1041&gt;=1),1,0)</f>
        <v>0</v>
      </c>
    </row>
    <row r="1042" spans="1:14" ht="28.5" customHeight="1">
      <c r="A1042" s="2">
        <v>1037</v>
      </c>
      <c r="B1042" s="3"/>
      <c r="C1042" s="48" t="str">
        <f t="shared" si="32"/>
        <v/>
      </c>
      <c r="D1042" s="5" t="str">
        <f>IF(PhieuBauCu!$B$2&gt;0,IF(LEN($B1042)=0,"",IF(AND($B1042&gt;0,VALUE(SUBSTITUTE($B1042,"1","0"))=$B1042),1,0)),"")</f>
        <v/>
      </c>
      <c r="E1042" s="5" t="str">
        <f>IF(PhieuBauCu!$B$2&gt;1,IF(LEN($B1042)=0,"",IF(AND($B1042&gt;0,VALUE(SUBSTITUTE($B1042,"2","0"))=$B1042),1,0)),"")</f>
        <v/>
      </c>
      <c r="F1042" s="5" t="str">
        <f>IF(PhieuBauCu!$B$2&gt;2,IF(LEN($B1042)=0,"",IF(AND($B1042&gt;0,VALUE(SUBSTITUTE($B1042,"3","0"))=$B1042),1,0)),"")</f>
        <v/>
      </c>
      <c r="G1042" s="5" t="str">
        <f>IF(PhieuBauCu!$B$2&gt;3,IF(LEN($B1042)=0,"",IF(AND($B1042&gt;0,VALUE(SUBSTITUTE($B1042,"4","0"))=$B1042),1,0)),"")</f>
        <v/>
      </c>
      <c r="H1042" s="5" t="str">
        <f>IF(PhieuBauCu!$B$2&gt;4,IF(LEN($B1042)=0,"",IF(AND($B1042&gt;0,VALUE(SUBSTITUTE($B1042,"5","0"))=$B1042),1,0)),"")</f>
        <v/>
      </c>
      <c r="I1042" s="5" t="str">
        <f>IF(PhieuBauCu!$B$2&gt;5,IF(LEN($B1042)=0,"",IF(AND($B1042&gt;0,VALUE(SUBSTITUTE($B1042,"6","0"))=$B1042),1,0)),"")</f>
        <v/>
      </c>
      <c r="J1042" s="5" t="str">
        <f>IF(PhieuBauCu!$B$2&gt;6,IF(LEN($B1042)=0,"",IF(AND($B1042&gt;0,VALUE(SUBSTITUTE($B1042,"7","0"))=$B1042),1,0)),"")</f>
        <v/>
      </c>
      <c r="K1042" s="5" t="str">
        <f>IF(PhieuBauCu!$B$2&gt;7,IF(LEN($B1042)=0,"",IF(AND($B1042&gt;0,VALUE(SUBSTITUTE($B1042,"8","0"))=$B1042),1,0)),"")</f>
        <v/>
      </c>
      <c r="L1042" s="5" t="str">
        <f>IF(PhieuBauCu!$B$2&gt;8,IF(LEN($B1042)=0,"",IF(AND($B1042&gt;0,VALUE(SUBSTITUTE($B1042,"9","0"))=$B1042),1,0)),"")</f>
        <v/>
      </c>
      <c r="M1042" s="9">
        <f t="shared" si="33"/>
        <v>0</v>
      </c>
      <c r="N1042" s="36">
        <f>IF(AND(M1042&lt;=PhieuBauCu!$B$13,M1042&gt;=1),1,0)</f>
        <v>0</v>
      </c>
    </row>
    <row r="1043" spans="1:14" ht="28.5" customHeight="1">
      <c r="A1043" s="2">
        <v>1038</v>
      </c>
      <c r="B1043" s="3"/>
      <c r="C1043" s="48" t="str">
        <f t="shared" si="32"/>
        <v/>
      </c>
      <c r="D1043" s="5" t="str">
        <f>IF(PhieuBauCu!$B$2&gt;0,IF(LEN($B1043)=0,"",IF(AND($B1043&gt;0,VALUE(SUBSTITUTE($B1043,"1","0"))=$B1043),1,0)),"")</f>
        <v/>
      </c>
      <c r="E1043" s="5" t="str">
        <f>IF(PhieuBauCu!$B$2&gt;1,IF(LEN($B1043)=0,"",IF(AND($B1043&gt;0,VALUE(SUBSTITUTE($B1043,"2","0"))=$B1043),1,0)),"")</f>
        <v/>
      </c>
      <c r="F1043" s="5" t="str">
        <f>IF(PhieuBauCu!$B$2&gt;2,IF(LEN($B1043)=0,"",IF(AND($B1043&gt;0,VALUE(SUBSTITUTE($B1043,"3","0"))=$B1043),1,0)),"")</f>
        <v/>
      </c>
      <c r="G1043" s="5" t="str">
        <f>IF(PhieuBauCu!$B$2&gt;3,IF(LEN($B1043)=0,"",IF(AND($B1043&gt;0,VALUE(SUBSTITUTE($B1043,"4","0"))=$B1043),1,0)),"")</f>
        <v/>
      </c>
      <c r="H1043" s="5" t="str">
        <f>IF(PhieuBauCu!$B$2&gt;4,IF(LEN($B1043)=0,"",IF(AND($B1043&gt;0,VALUE(SUBSTITUTE($B1043,"5","0"))=$B1043),1,0)),"")</f>
        <v/>
      </c>
      <c r="I1043" s="5" t="str">
        <f>IF(PhieuBauCu!$B$2&gt;5,IF(LEN($B1043)=0,"",IF(AND($B1043&gt;0,VALUE(SUBSTITUTE($B1043,"6","0"))=$B1043),1,0)),"")</f>
        <v/>
      </c>
      <c r="J1043" s="5" t="str">
        <f>IF(PhieuBauCu!$B$2&gt;6,IF(LEN($B1043)=0,"",IF(AND($B1043&gt;0,VALUE(SUBSTITUTE($B1043,"7","0"))=$B1043),1,0)),"")</f>
        <v/>
      </c>
      <c r="K1043" s="5" t="str">
        <f>IF(PhieuBauCu!$B$2&gt;7,IF(LEN($B1043)=0,"",IF(AND($B1043&gt;0,VALUE(SUBSTITUTE($B1043,"8","0"))=$B1043),1,0)),"")</f>
        <v/>
      </c>
      <c r="L1043" s="5" t="str">
        <f>IF(PhieuBauCu!$B$2&gt;8,IF(LEN($B1043)=0,"",IF(AND($B1043&gt;0,VALUE(SUBSTITUTE($B1043,"9","0"))=$B1043),1,0)),"")</f>
        <v/>
      </c>
      <c r="M1043" s="9">
        <f t="shared" si="33"/>
        <v>0</v>
      </c>
      <c r="N1043" s="36">
        <f>IF(AND(M1043&lt;=PhieuBauCu!$B$13,M1043&gt;=1),1,0)</f>
        <v>0</v>
      </c>
    </row>
    <row r="1044" spans="1:14" ht="28.5" customHeight="1">
      <c r="A1044" s="2">
        <v>1039</v>
      </c>
      <c r="B1044" s="3"/>
      <c r="C1044" s="48" t="str">
        <f t="shared" si="32"/>
        <v/>
      </c>
      <c r="D1044" s="5" t="str">
        <f>IF(PhieuBauCu!$B$2&gt;0,IF(LEN($B1044)=0,"",IF(AND($B1044&gt;0,VALUE(SUBSTITUTE($B1044,"1","0"))=$B1044),1,0)),"")</f>
        <v/>
      </c>
      <c r="E1044" s="5" t="str">
        <f>IF(PhieuBauCu!$B$2&gt;1,IF(LEN($B1044)=0,"",IF(AND($B1044&gt;0,VALUE(SUBSTITUTE($B1044,"2","0"))=$B1044),1,0)),"")</f>
        <v/>
      </c>
      <c r="F1044" s="5" t="str">
        <f>IF(PhieuBauCu!$B$2&gt;2,IF(LEN($B1044)=0,"",IF(AND($B1044&gt;0,VALUE(SUBSTITUTE($B1044,"3","0"))=$B1044),1,0)),"")</f>
        <v/>
      </c>
      <c r="G1044" s="5" t="str">
        <f>IF(PhieuBauCu!$B$2&gt;3,IF(LEN($B1044)=0,"",IF(AND($B1044&gt;0,VALUE(SUBSTITUTE($B1044,"4","0"))=$B1044),1,0)),"")</f>
        <v/>
      </c>
      <c r="H1044" s="5" t="str">
        <f>IF(PhieuBauCu!$B$2&gt;4,IF(LEN($B1044)=0,"",IF(AND($B1044&gt;0,VALUE(SUBSTITUTE($B1044,"5","0"))=$B1044),1,0)),"")</f>
        <v/>
      </c>
      <c r="I1044" s="5" t="str">
        <f>IF(PhieuBauCu!$B$2&gt;5,IF(LEN($B1044)=0,"",IF(AND($B1044&gt;0,VALUE(SUBSTITUTE($B1044,"6","0"))=$B1044),1,0)),"")</f>
        <v/>
      </c>
      <c r="J1044" s="5" t="str">
        <f>IF(PhieuBauCu!$B$2&gt;6,IF(LEN($B1044)=0,"",IF(AND($B1044&gt;0,VALUE(SUBSTITUTE($B1044,"7","0"))=$B1044),1,0)),"")</f>
        <v/>
      </c>
      <c r="K1044" s="5" t="str">
        <f>IF(PhieuBauCu!$B$2&gt;7,IF(LEN($B1044)=0,"",IF(AND($B1044&gt;0,VALUE(SUBSTITUTE($B1044,"8","0"))=$B1044),1,0)),"")</f>
        <v/>
      </c>
      <c r="L1044" s="5" t="str">
        <f>IF(PhieuBauCu!$B$2&gt;8,IF(LEN($B1044)=0,"",IF(AND($B1044&gt;0,VALUE(SUBSTITUTE($B1044,"9","0"))=$B1044),1,0)),"")</f>
        <v/>
      </c>
      <c r="M1044" s="9">
        <f t="shared" si="33"/>
        <v>0</v>
      </c>
      <c r="N1044" s="36">
        <f>IF(AND(M1044&lt;=PhieuBauCu!$B$13,M1044&gt;=1),1,0)</f>
        <v>0</v>
      </c>
    </row>
    <row r="1045" spans="1:14" ht="28.5" customHeight="1">
      <c r="A1045" s="2">
        <v>1040</v>
      </c>
      <c r="B1045" s="3"/>
      <c r="C1045" s="48" t="str">
        <f t="shared" si="32"/>
        <v/>
      </c>
      <c r="D1045" s="5" t="str">
        <f>IF(PhieuBauCu!$B$2&gt;0,IF(LEN($B1045)=0,"",IF(AND($B1045&gt;0,VALUE(SUBSTITUTE($B1045,"1","0"))=$B1045),1,0)),"")</f>
        <v/>
      </c>
      <c r="E1045" s="5" t="str">
        <f>IF(PhieuBauCu!$B$2&gt;1,IF(LEN($B1045)=0,"",IF(AND($B1045&gt;0,VALUE(SUBSTITUTE($B1045,"2","0"))=$B1045),1,0)),"")</f>
        <v/>
      </c>
      <c r="F1045" s="5" t="str">
        <f>IF(PhieuBauCu!$B$2&gt;2,IF(LEN($B1045)=0,"",IF(AND($B1045&gt;0,VALUE(SUBSTITUTE($B1045,"3","0"))=$B1045),1,0)),"")</f>
        <v/>
      </c>
      <c r="G1045" s="5" t="str">
        <f>IF(PhieuBauCu!$B$2&gt;3,IF(LEN($B1045)=0,"",IF(AND($B1045&gt;0,VALUE(SUBSTITUTE($B1045,"4","0"))=$B1045),1,0)),"")</f>
        <v/>
      </c>
      <c r="H1045" s="5" t="str">
        <f>IF(PhieuBauCu!$B$2&gt;4,IF(LEN($B1045)=0,"",IF(AND($B1045&gt;0,VALUE(SUBSTITUTE($B1045,"5","0"))=$B1045),1,0)),"")</f>
        <v/>
      </c>
      <c r="I1045" s="5" t="str">
        <f>IF(PhieuBauCu!$B$2&gt;5,IF(LEN($B1045)=0,"",IF(AND($B1045&gt;0,VALUE(SUBSTITUTE($B1045,"6","0"))=$B1045),1,0)),"")</f>
        <v/>
      </c>
      <c r="J1045" s="5" t="str">
        <f>IF(PhieuBauCu!$B$2&gt;6,IF(LEN($B1045)=0,"",IF(AND($B1045&gt;0,VALUE(SUBSTITUTE($B1045,"7","0"))=$B1045),1,0)),"")</f>
        <v/>
      </c>
      <c r="K1045" s="5" t="str">
        <f>IF(PhieuBauCu!$B$2&gt;7,IF(LEN($B1045)=0,"",IF(AND($B1045&gt;0,VALUE(SUBSTITUTE($B1045,"8","0"))=$B1045),1,0)),"")</f>
        <v/>
      </c>
      <c r="L1045" s="5" t="str">
        <f>IF(PhieuBauCu!$B$2&gt;8,IF(LEN($B1045)=0,"",IF(AND($B1045&gt;0,VALUE(SUBSTITUTE($B1045,"9","0"))=$B1045),1,0)),"")</f>
        <v/>
      </c>
      <c r="M1045" s="9">
        <f t="shared" si="33"/>
        <v>0</v>
      </c>
      <c r="N1045" s="36">
        <f>IF(AND(M1045&lt;=PhieuBauCu!$B$13,M1045&gt;=1),1,0)</f>
        <v>0</v>
      </c>
    </row>
    <row r="1046" spans="1:14" ht="28.5" customHeight="1">
      <c r="A1046" s="2">
        <v>1041</v>
      </c>
      <c r="B1046" s="3"/>
      <c r="C1046" s="48" t="str">
        <f t="shared" si="32"/>
        <v/>
      </c>
      <c r="D1046" s="5" t="str">
        <f>IF(PhieuBauCu!$B$2&gt;0,IF(LEN($B1046)=0,"",IF(AND($B1046&gt;0,VALUE(SUBSTITUTE($B1046,"1","0"))=$B1046),1,0)),"")</f>
        <v/>
      </c>
      <c r="E1046" s="5" t="str">
        <f>IF(PhieuBauCu!$B$2&gt;1,IF(LEN($B1046)=0,"",IF(AND($B1046&gt;0,VALUE(SUBSTITUTE($B1046,"2","0"))=$B1046),1,0)),"")</f>
        <v/>
      </c>
      <c r="F1046" s="5" t="str">
        <f>IF(PhieuBauCu!$B$2&gt;2,IF(LEN($B1046)=0,"",IF(AND($B1046&gt;0,VALUE(SUBSTITUTE($B1046,"3","0"))=$B1046),1,0)),"")</f>
        <v/>
      </c>
      <c r="G1046" s="5" t="str">
        <f>IF(PhieuBauCu!$B$2&gt;3,IF(LEN($B1046)=0,"",IF(AND($B1046&gt;0,VALUE(SUBSTITUTE($B1046,"4","0"))=$B1046),1,0)),"")</f>
        <v/>
      </c>
      <c r="H1046" s="5" t="str">
        <f>IF(PhieuBauCu!$B$2&gt;4,IF(LEN($B1046)=0,"",IF(AND($B1046&gt;0,VALUE(SUBSTITUTE($B1046,"5","0"))=$B1046),1,0)),"")</f>
        <v/>
      </c>
      <c r="I1046" s="5" t="str">
        <f>IF(PhieuBauCu!$B$2&gt;5,IF(LEN($B1046)=0,"",IF(AND($B1046&gt;0,VALUE(SUBSTITUTE($B1046,"6","0"))=$B1046),1,0)),"")</f>
        <v/>
      </c>
      <c r="J1046" s="5" t="str">
        <f>IF(PhieuBauCu!$B$2&gt;6,IF(LEN($B1046)=0,"",IF(AND($B1046&gt;0,VALUE(SUBSTITUTE($B1046,"7","0"))=$B1046),1,0)),"")</f>
        <v/>
      </c>
      <c r="K1046" s="5" t="str">
        <f>IF(PhieuBauCu!$B$2&gt;7,IF(LEN($B1046)=0,"",IF(AND($B1046&gt;0,VALUE(SUBSTITUTE($B1046,"8","0"))=$B1046),1,0)),"")</f>
        <v/>
      </c>
      <c r="L1046" s="5" t="str">
        <f>IF(PhieuBauCu!$B$2&gt;8,IF(LEN($B1046)=0,"",IF(AND($B1046&gt;0,VALUE(SUBSTITUTE($B1046,"9","0"))=$B1046),1,0)),"")</f>
        <v/>
      </c>
      <c r="M1046" s="9">
        <f t="shared" si="33"/>
        <v>0</v>
      </c>
      <c r="N1046" s="36">
        <f>IF(AND(M1046&lt;=PhieuBauCu!$B$13,M1046&gt;=1),1,0)</f>
        <v>0</v>
      </c>
    </row>
    <row r="1047" spans="1:14" ht="28.5" customHeight="1">
      <c r="A1047" s="2">
        <v>1042</v>
      </c>
      <c r="B1047" s="3"/>
      <c r="C1047" s="48" t="str">
        <f t="shared" si="32"/>
        <v/>
      </c>
      <c r="D1047" s="5" t="str">
        <f>IF(PhieuBauCu!$B$2&gt;0,IF(LEN($B1047)=0,"",IF(AND($B1047&gt;0,VALUE(SUBSTITUTE($B1047,"1","0"))=$B1047),1,0)),"")</f>
        <v/>
      </c>
      <c r="E1047" s="5" t="str">
        <f>IF(PhieuBauCu!$B$2&gt;1,IF(LEN($B1047)=0,"",IF(AND($B1047&gt;0,VALUE(SUBSTITUTE($B1047,"2","0"))=$B1047),1,0)),"")</f>
        <v/>
      </c>
      <c r="F1047" s="5" t="str">
        <f>IF(PhieuBauCu!$B$2&gt;2,IF(LEN($B1047)=0,"",IF(AND($B1047&gt;0,VALUE(SUBSTITUTE($B1047,"3","0"))=$B1047),1,0)),"")</f>
        <v/>
      </c>
      <c r="G1047" s="5" t="str">
        <f>IF(PhieuBauCu!$B$2&gt;3,IF(LEN($B1047)=0,"",IF(AND($B1047&gt;0,VALUE(SUBSTITUTE($B1047,"4","0"))=$B1047),1,0)),"")</f>
        <v/>
      </c>
      <c r="H1047" s="5" t="str">
        <f>IF(PhieuBauCu!$B$2&gt;4,IF(LEN($B1047)=0,"",IF(AND($B1047&gt;0,VALUE(SUBSTITUTE($B1047,"5","0"))=$B1047),1,0)),"")</f>
        <v/>
      </c>
      <c r="I1047" s="5" t="str">
        <f>IF(PhieuBauCu!$B$2&gt;5,IF(LEN($B1047)=0,"",IF(AND($B1047&gt;0,VALUE(SUBSTITUTE($B1047,"6","0"))=$B1047),1,0)),"")</f>
        <v/>
      </c>
      <c r="J1047" s="5" t="str">
        <f>IF(PhieuBauCu!$B$2&gt;6,IF(LEN($B1047)=0,"",IF(AND($B1047&gt;0,VALUE(SUBSTITUTE($B1047,"7","0"))=$B1047),1,0)),"")</f>
        <v/>
      </c>
      <c r="K1047" s="5" t="str">
        <f>IF(PhieuBauCu!$B$2&gt;7,IF(LEN($B1047)=0,"",IF(AND($B1047&gt;0,VALUE(SUBSTITUTE($B1047,"8","0"))=$B1047),1,0)),"")</f>
        <v/>
      </c>
      <c r="L1047" s="5" t="str">
        <f>IF(PhieuBauCu!$B$2&gt;8,IF(LEN($B1047)=0,"",IF(AND($B1047&gt;0,VALUE(SUBSTITUTE($B1047,"9","0"))=$B1047),1,0)),"")</f>
        <v/>
      </c>
      <c r="M1047" s="9">
        <f t="shared" si="33"/>
        <v>0</v>
      </c>
      <c r="N1047" s="36">
        <f>IF(AND(M1047&lt;=PhieuBauCu!$B$13,M1047&gt;=1),1,0)</f>
        <v>0</v>
      </c>
    </row>
    <row r="1048" spans="1:14" ht="28.5" customHeight="1">
      <c r="A1048" s="2">
        <v>1043</v>
      </c>
      <c r="B1048" s="3"/>
      <c r="C1048" s="48" t="str">
        <f t="shared" si="32"/>
        <v/>
      </c>
      <c r="D1048" s="5" t="str">
        <f>IF(PhieuBauCu!$B$2&gt;0,IF(LEN($B1048)=0,"",IF(AND($B1048&gt;0,VALUE(SUBSTITUTE($B1048,"1","0"))=$B1048),1,0)),"")</f>
        <v/>
      </c>
      <c r="E1048" s="5" t="str">
        <f>IF(PhieuBauCu!$B$2&gt;1,IF(LEN($B1048)=0,"",IF(AND($B1048&gt;0,VALUE(SUBSTITUTE($B1048,"2","0"))=$B1048),1,0)),"")</f>
        <v/>
      </c>
      <c r="F1048" s="5" t="str">
        <f>IF(PhieuBauCu!$B$2&gt;2,IF(LEN($B1048)=0,"",IF(AND($B1048&gt;0,VALUE(SUBSTITUTE($B1048,"3","0"))=$B1048),1,0)),"")</f>
        <v/>
      </c>
      <c r="G1048" s="5" t="str">
        <f>IF(PhieuBauCu!$B$2&gt;3,IF(LEN($B1048)=0,"",IF(AND($B1048&gt;0,VALUE(SUBSTITUTE($B1048,"4","0"))=$B1048),1,0)),"")</f>
        <v/>
      </c>
      <c r="H1048" s="5" t="str">
        <f>IF(PhieuBauCu!$B$2&gt;4,IF(LEN($B1048)=0,"",IF(AND($B1048&gt;0,VALUE(SUBSTITUTE($B1048,"5","0"))=$B1048),1,0)),"")</f>
        <v/>
      </c>
      <c r="I1048" s="5" t="str">
        <f>IF(PhieuBauCu!$B$2&gt;5,IF(LEN($B1048)=0,"",IF(AND($B1048&gt;0,VALUE(SUBSTITUTE($B1048,"6","0"))=$B1048),1,0)),"")</f>
        <v/>
      </c>
      <c r="J1048" s="5" t="str">
        <f>IF(PhieuBauCu!$B$2&gt;6,IF(LEN($B1048)=0,"",IF(AND($B1048&gt;0,VALUE(SUBSTITUTE($B1048,"7","0"))=$B1048),1,0)),"")</f>
        <v/>
      </c>
      <c r="K1048" s="5" t="str">
        <f>IF(PhieuBauCu!$B$2&gt;7,IF(LEN($B1048)=0,"",IF(AND($B1048&gt;0,VALUE(SUBSTITUTE($B1048,"8","0"))=$B1048),1,0)),"")</f>
        <v/>
      </c>
      <c r="L1048" s="5" t="str">
        <f>IF(PhieuBauCu!$B$2&gt;8,IF(LEN($B1048)=0,"",IF(AND($B1048&gt;0,VALUE(SUBSTITUTE($B1048,"9","0"))=$B1048),1,0)),"")</f>
        <v/>
      </c>
      <c r="M1048" s="9">
        <f t="shared" si="33"/>
        <v>0</v>
      </c>
      <c r="N1048" s="36">
        <f>IF(AND(M1048&lt;=PhieuBauCu!$B$13,M1048&gt;=1),1,0)</f>
        <v>0</v>
      </c>
    </row>
    <row r="1049" spans="1:14" ht="28.5" customHeight="1">
      <c r="A1049" s="2">
        <v>1044</v>
      </c>
      <c r="B1049" s="3"/>
      <c r="C1049" s="48" t="str">
        <f t="shared" si="32"/>
        <v/>
      </c>
      <c r="D1049" s="5" t="str">
        <f>IF(PhieuBauCu!$B$2&gt;0,IF(LEN($B1049)=0,"",IF(AND($B1049&gt;0,VALUE(SUBSTITUTE($B1049,"1","0"))=$B1049),1,0)),"")</f>
        <v/>
      </c>
      <c r="E1049" s="5" t="str">
        <f>IF(PhieuBauCu!$B$2&gt;1,IF(LEN($B1049)=0,"",IF(AND($B1049&gt;0,VALUE(SUBSTITUTE($B1049,"2","0"))=$B1049),1,0)),"")</f>
        <v/>
      </c>
      <c r="F1049" s="5" t="str">
        <f>IF(PhieuBauCu!$B$2&gt;2,IF(LEN($B1049)=0,"",IF(AND($B1049&gt;0,VALUE(SUBSTITUTE($B1049,"3","0"))=$B1049),1,0)),"")</f>
        <v/>
      </c>
      <c r="G1049" s="5" t="str">
        <f>IF(PhieuBauCu!$B$2&gt;3,IF(LEN($B1049)=0,"",IF(AND($B1049&gt;0,VALUE(SUBSTITUTE($B1049,"4","0"))=$B1049),1,0)),"")</f>
        <v/>
      </c>
      <c r="H1049" s="5" t="str">
        <f>IF(PhieuBauCu!$B$2&gt;4,IF(LEN($B1049)=0,"",IF(AND($B1049&gt;0,VALUE(SUBSTITUTE($B1049,"5","0"))=$B1049),1,0)),"")</f>
        <v/>
      </c>
      <c r="I1049" s="5" t="str">
        <f>IF(PhieuBauCu!$B$2&gt;5,IF(LEN($B1049)=0,"",IF(AND($B1049&gt;0,VALUE(SUBSTITUTE($B1049,"6","0"))=$B1049),1,0)),"")</f>
        <v/>
      </c>
      <c r="J1049" s="5" t="str">
        <f>IF(PhieuBauCu!$B$2&gt;6,IF(LEN($B1049)=0,"",IF(AND($B1049&gt;0,VALUE(SUBSTITUTE($B1049,"7","0"))=$B1049),1,0)),"")</f>
        <v/>
      </c>
      <c r="K1049" s="5" t="str">
        <f>IF(PhieuBauCu!$B$2&gt;7,IF(LEN($B1049)=0,"",IF(AND($B1049&gt;0,VALUE(SUBSTITUTE($B1049,"8","0"))=$B1049),1,0)),"")</f>
        <v/>
      </c>
      <c r="L1049" s="5" t="str">
        <f>IF(PhieuBauCu!$B$2&gt;8,IF(LEN($B1049)=0,"",IF(AND($B1049&gt;0,VALUE(SUBSTITUTE($B1049,"9","0"))=$B1049),1,0)),"")</f>
        <v/>
      </c>
      <c r="M1049" s="9">
        <f t="shared" si="33"/>
        <v>0</v>
      </c>
      <c r="N1049" s="36">
        <f>IF(AND(M1049&lt;=PhieuBauCu!$B$13,M1049&gt;=1),1,0)</f>
        <v>0</v>
      </c>
    </row>
    <row r="1050" spans="1:14" ht="28.5" customHeight="1">
      <c r="A1050" s="2">
        <v>1045</v>
      </c>
      <c r="B1050" s="3"/>
      <c r="C1050" s="48" t="str">
        <f t="shared" si="32"/>
        <v/>
      </c>
      <c r="D1050" s="5" t="str">
        <f>IF(PhieuBauCu!$B$2&gt;0,IF(LEN($B1050)=0,"",IF(AND($B1050&gt;0,VALUE(SUBSTITUTE($B1050,"1","0"))=$B1050),1,0)),"")</f>
        <v/>
      </c>
      <c r="E1050" s="5" t="str">
        <f>IF(PhieuBauCu!$B$2&gt;1,IF(LEN($B1050)=0,"",IF(AND($B1050&gt;0,VALUE(SUBSTITUTE($B1050,"2","0"))=$B1050),1,0)),"")</f>
        <v/>
      </c>
      <c r="F1050" s="5" t="str">
        <f>IF(PhieuBauCu!$B$2&gt;2,IF(LEN($B1050)=0,"",IF(AND($B1050&gt;0,VALUE(SUBSTITUTE($B1050,"3","0"))=$B1050),1,0)),"")</f>
        <v/>
      </c>
      <c r="G1050" s="5" t="str">
        <f>IF(PhieuBauCu!$B$2&gt;3,IF(LEN($B1050)=0,"",IF(AND($B1050&gt;0,VALUE(SUBSTITUTE($B1050,"4","0"))=$B1050),1,0)),"")</f>
        <v/>
      </c>
      <c r="H1050" s="5" t="str">
        <f>IF(PhieuBauCu!$B$2&gt;4,IF(LEN($B1050)=0,"",IF(AND($B1050&gt;0,VALUE(SUBSTITUTE($B1050,"5","0"))=$B1050),1,0)),"")</f>
        <v/>
      </c>
      <c r="I1050" s="5" t="str">
        <f>IF(PhieuBauCu!$B$2&gt;5,IF(LEN($B1050)=0,"",IF(AND($B1050&gt;0,VALUE(SUBSTITUTE($B1050,"6","0"))=$B1050),1,0)),"")</f>
        <v/>
      </c>
      <c r="J1050" s="5" t="str">
        <f>IF(PhieuBauCu!$B$2&gt;6,IF(LEN($B1050)=0,"",IF(AND($B1050&gt;0,VALUE(SUBSTITUTE($B1050,"7","0"))=$B1050),1,0)),"")</f>
        <v/>
      </c>
      <c r="K1050" s="5" t="str">
        <f>IF(PhieuBauCu!$B$2&gt;7,IF(LEN($B1050)=0,"",IF(AND($B1050&gt;0,VALUE(SUBSTITUTE($B1050,"8","0"))=$B1050),1,0)),"")</f>
        <v/>
      </c>
      <c r="L1050" s="5" t="str">
        <f>IF(PhieuBauCu!$B$2&gt;8,IF(LEN($B1050)=0,"",IF(AND($B1050&gt;0,VALUE(SUBSTITUTE($B1050,"9","0"))=$B1050),1,0)),"")</f>
        <v/>
      </c>
      <c r="M1050" s="9">
        <f t="shared" si="33"/>
        <v>0</v>
      </c>
      <c r="N1050" s="36">
        <f>IF(AND(M1050&lt;=PhieuBauCu!$B$13,M1050&gt;=1),1,0)</f>
        <v>0</v>
      </c>
    </row>
    <row r="1051" spans="1:14" ht="28.5" customHeight="1">
      <c r="A1051" s="2">
        <v>1046</v>
      </c>
      <c r="B1051" s="3"/>
      <c r="C1051" s="48" t="str">
        <f t="shared" si="32"/>
        <v/>
      </c>
      <c r="D1051" s="5" t="str">
        <f>IF(PhieuBauCu!$B$2&gt;0,IF(LEN($B1051)=0,"",IF(AND($B1051&gt;0,VALUE(SUBSTITUTE($B1051,"1","0"))=$B1051),1,0)),"")</f>
        <v/>
      </c>
      <c r="E1051" s="5" t="str">
        <f>IF(PhieuBauCu!$B$2&gt;1,IF(LEN($B1051)=0,"",IF(AND($B1051&gt;0,VALUE(SUBSTITUTE($B1051,"2","0"))=$B1051),1,0)),"")</f>
        <v/>
      </c>
      <c r="F1051" s="5" t="str">
        <f>IF(PhieuBauCu!$B$2&gt;2,IF(LEN($B1051)=0,"",IF(AND($B1051&gt;0,VALUE(SUBSTITUTE($B1051,"3","0"))=$B1051),1,0)),"")</f>
        <v/>
      </c>
      <c r="G1051" s="5" t="str">
        <f>IF(PhieuBauCu!$B$2&gt;3,IF(LEN($B1051)=0,"",IF(AND($B1051&gt;0,VALUE(SUBSTITUTE($B1051,"4","0"))=$B1051),1,0)),"")</f>
        <v/>
      </c>
      <c r="H1051" s="5" t="str">
        <f>IF(PhieuBauCu!$B$2&gt;4,IF(LEN($B1051)=0,"",IF(AND($B1051&gt;0,VALUE(SUBSTITUTE($B1051,"5","0"))=$B1051),1,0)),"")</f>
        <v/>
      </c>
      <c r="I1051" s="5" t="str">
        <f>IF(PhieuBauCu!$B$2&gt;5,IF(LEN($B1051)=0,"",IF(AND($B1051&gt;0,VALUE(SUBSTITUTE($B1051,"6","0"))=$B1051),1,0)),"")</f>
        <v/>
      </c>
      <c r="J1051" s="5" t="str">
        <f>IF(PhieuBauCu!$B$2&gt;6,IF(LEN($B1051)=0,"",IF(AND($B1051&gt;0,VALUE(SUBSTITUTE($B1051,"7","0"))=$B1051),1,0)),"")</f>
        <v/>
      </c>
      <c r="K1051" s="5" t="str">
        <f>IF(PhieuBauCu!$B$2&gt;7,IF(LEN($B1051)=0,"",IF(AND($B1051&gt;0,VALUE(SUBSTITUTE($B1051,"8","0"))=$B1051),1,0)),"")</f>
        <v/>
      </c>
      <c r="L1051" s="5" t="str">
        <f>IF(PhieuBauCu!$B$2&gt;8,IF(LEN($B1051)=0,"",IF(AND($B1051&gt;0,VALUE(SUBSTITUTE($B1051,"9","0"))=$B1051),1,0)),"")</f>
        <v/>
      </c>
      <c r="M1051" s="9">
        <f t="shared" si="33"/>
        <v>0</v>
      </c>
      <c r="N1051" s="36">
        <f>IF(AND(M1051&lt;=PhieuBauCu!$B$13,M1051&gt;=1),1,0)</f>
        <v>0</v>
      </c>
    </row>
    <row r="1052" spans="1:14" ht="28.5" customHeight="1">
      <c r="A1052" s="2">
        <v>1047</v>
      </c>
      <c r="B1052" s="3"/>
      <c r="C1052" s="48" t="str">
        <f t="shared" si="32"/>
        <v/>
      </c>
      <c r="D1052" s="5" t="str">
        <f>IF(PhieuBauCu!$B$2&gt;0,IF(LEN($B1052)=0,"",IF(AND($B1052&gt;0,VALUE(SUBSTITUTE($B1052,"1","0"))=$B1052),1,0)),"")</f>
        <v/>
      </c>
      <c r="E1052" s="5" t="str">
        <f>IF(PhieuBauCu!$B$2&gt;1,IF(LEN($B1052)=0,"",IF(AND($B1052&gt;0,VALUE(SUBSTITUTE($B1052,"2","0"))=$B1052),1,0)),"")</f>
        <v/>
      </c>
      <c r="F1052" s="5" t="str">
        <f>IF(PhieuBauCu!$B$2&gt;2,IF(LEN($B1052)=0,"",IF(AND($B1052&gt;0,VALUE(SUBSTITUTE($B1052,"3","0"))=$B1052),1,0)),"")</f>
        <v/>
      </c>
      <c r="G1052" s="5" t="str">
        <f>IF(PhieuBauCu!$B$2&gt;3,IF(LEN($B1052)=0,"",IF(AND($B1052&gt;0,VALUE(SUBSTITUTE($B1052,"4","0"))=$B1052),1,0)),"")</f>
        <v/>
      </c>
      <c r="H1052" s="5" t="str">
        <f>IF(PhieuBauCu!$B$2&gt;4,IF(LEN($B1052)=0,"",IF(AND($B1052&gt;0,VALUE(SUBSTITUTE($B1052,"5","0"))=$B1052),1,0)),"")</f>
        <v/>
      </c>
      <c r="I1052" s="5" t="str">
        <f>IF(PhieuBauCu!$B$2&gt;5,IF(LEN($B1052)=0,"",IF(AND($B1052&gt;0,VALUE(SUBSTITUTE($B1052,"6","0"))=$B1052),1,0)),"")</f>
        <v/>
      </c>
      <c r="J1052" s="5" t="str">
        <f>IF(PhieuBauCu!$B$2&gt;6,IF(LEN($B1052)=0,"",IF(AND($B1052&gt;0,VALUE(SUBSTITUTE($B1052,"7","0"))=$B1052),1,0)),"")</f>
        <v/>
      </c>
      <c r="K1052" s="5" t="str">
        <f>IF(PhieuBauCu!$B$2&gt;7,IF(LEN($B1052)=0,"",IF(AND($B1052&gt;0,VALUE(SUBSTITUTE($B1052,"8","0"))=$B1052),1,0)),"")</f>
        <v/>
      </c>
      <c r="L1052" s="5" t="str">
        <f>IF(PhieuBauCu!$B$2&gt;8,IF(LEN($B1052)=0,"",IF(AND($B1052&gt;0,VALUE(SUBSTITUTE($B1052,"9","0"))=$B1052),1,0)),"")</f>
        <v/>
      </c>
      <c r="M1052" s="9">
        <f t="shared" si="33"/>
        <v>0</v>
      </c>
      <c r="N1052" s="36">
        <f>IF(AND(M1052&lt;=PhieuBauCu!$B$13,M1052&gt;=1),1,0)</f>
        <v>0</v>
      </c>
    </row>
    <row r="1053" spans="1:14" ht="28.5" customHeight="1">
      <c r="A1053" s="2">
        <v>1048</v>
      </c>
      <c r="B1053" s="3"/>
      <c r="C1053" s="48" t="str">
        <f t="shared" si="32"/>
        <v/>
      </c>
      <c r="D1053" s="5" t="str">
        <f>IF(PhieuBauCu!$B$2&gt;0,IF(LEN($B1053)=0,"",IF(AND($B1053&gt;0,VALUE(SUBSTITUTE($B1053,"1","0"))=$B1053),1,0)),"")</f>
        <v/>
      </c>
      <c r="E1053" s="5" t="str">
        <f>IF(PhieuBauCu!$B$2&gt;1,IF(LEN($B1053)=0,"",IF(AND($B1053&gt;0,VALUE(SUBSTITUTE($B1053,"2","0"))=$B1053),1,0)),"")</f>
        <v/>
      </c>
      <c r="F1053" s="5" t="str">
        <f>IF(PhieuBauCu!$B$2&gt;2,IF(LEN($B1053)=0,"",IF(AND($B1053&gt;0,VALUE(SUBSTITUTE($B1053,"3","0"))=$B1053),1,0)),"")</f>
        <v/>
      </c>
      <c r="G1053" s="5" t="str">
        <f>IF(PhieuBauCu!$B$2&gt;3,IF(LEN($B1053)=0,"",IF(AND($B1053&gt;0,VALUE(SUBSTITUTE($B1053,"4","0"))=$B1053),1,0)),"")</f>
        <v/>
      </c>
      <c r="H1053" s="5" t="str">
        <f>IF(PhieuBauCu!$B$2&gt;4,IF(LEN($B1053)=0,"",IF(AND($B1053&gt;0,VALUE(SUBSTITUTE($B1053,"5","0"))=$B1053),1,0)),"")</f>
        <v/>
      </c>
      <c r="I1053" s="5" t="str">
        <f>IF(PhieuBauCu!$B$2&gt;5,IF(LEN($B1053)=0,"",IF(AND($B1053&gt;0,VALUE(SUBSTITUTE($B1053,"6","0"))=$B1053),1,0)),"")</f>
        <v/>
      </c>
      <c r="J1053" s="5" t="str">
        <f>IF(PhieuBauCu!$B$2&gt;6,IF(LEN($B1053)=0,"",IF(AND($B1053&gt;0,VALUE(SUBSTITUTE($B1053,"7","0"))=$B1053),1,0)),"")</f>
        <v/>
      </c>
      <c r="K1053" s="5" t="str">
        <f>IF(PhieuBauCu!$B$2&gt;7,IF(LEN($B1053)=0,"",IF(AND($B1053&gt;0,VALUE(SUBSTITUTE($B1053,"8","0"))=$B1053),1,0)),"")</f>
        <v/>
      </c>
      <c r="L1053" s="5" t="str">
        <f>IF(PhieuBauCu!$B$2&gt;8,IF(LEN($B1053)=0,"",IF(AND($B1053&gt;0,VALUE(SUBSTITUTE($B1053,"9","0"))=$B1053),1,0)),"")</f>
        <v/>
      </c>
      <c r="M1053" s="9">
        <f t="shared" si="33"/>
        <v>0</v>
      </c>
      <c r="N1053" s="36">
        <f>IF(AND(M1053&lt;=PhieuBauCu!$B$13,M1053&gt;=1),1,0)</f>
        <v>0</v>
      </c>
    </row>
    <row r="1054" spans="1:14" ht="28.5" customHeight="1">
      <c r="A1054" s="2">
        <v>1049</v>
      </c>
      <c r="B1054" s="3"/>
      <c r="C1054" s="48" t="str">
        <f t="shared" si="32"/>
        <v/>
      </c>
      <c r="D1054" s="5" t="str">
        <f>IF(PhieuBauCu!$B$2&gt;0,IF(LEN($B1054)=0,"",IF(AND($B1054&gt;0,VALUE(SUBSTITUTE($B1054,"1","0"))=$B1054),1,0)),"")</f>
        <v/>
      </c>
      <c r="E1054" s="5" t="str">
        <f>IF(PhieuBauCu!$B$2&gt;1,IF(LEN($B1054)=0,"",IF(AND($B1054&gt;0,VALUE(SUBSTITUTE($B1054,"2","0"))=$B1054),1,0)),"")</f>
        <v/>
      </c>
      <c r="F1054" s="5" t="str">
        <f>IF(PhieuBauCu!$B$2&gt;2,IF(LEN($B1054)=0,"",IF(AND($B1054&gt;0,VALUE(SUBSTITUTE($B1054,"3","0"))=$B1054),1,0)),"")</f>
        <v/>
      </c>
      <c r="G1054" s="5" t="str">
        <f>IF(PhieuBauCu!$B$2&gt;3,IF(LEN($B1054)=0,"",IF(AND($B1054&gt;0,VALUE(SUBSTITUTE($B1054,"4","0"))=$B1054),1,0)),"")</f>
        <v/>
      </c>
      <c r="H1054" s="5" t="str">
        <f>IF(PhieuBauCu!$B$2&gt;4,IF(LEN($B1054)=0,"",IF(AND($B1054&gt;0,VALUE(SUBSTITUTE($B1054,"5","0"))=$B1054),1,0)),"")</f>
        <v/>
      </c>
      <c r="I1054" s="5" t="str">
        <f>IF(PhieuBauCu!$B$2&gt;5,IF(LEN($B1054)=0,"",IF(AND($B1054&gt;0,VALUE(SUBSTITUTE($B1054,"6","0"))=$B1054),1,0)),"")</f>
        <v/>
      </c>
      <c r="J1054" s="5" t="str">
        <f>IF(PhieuBauCu!$B$2&gt;6,IF(LEN($B1054)=0,"",IF(AND($B1054&gt;0,VALUE(SUBSTITUTE($B1054,"7","0"))=$B1054),1,0)),"")</f>
        <v/>
      </c>
      <c r="K1054" s="5" t="str">
        <f>IF(PhieuBauCu!$B$2&gt;7,IF(LEN($B1054)=0,"",IF(AND($B1054&gt;0,VALUE(SUBSTITUTE($B1054,"8","0"))=$B1054),1,0)),"")</f>
        <v/>
      </c>
      <c r="L1054" s="5" t="str">
        <f>IF(PhieuBauCu!$B$2&gt;8,IF(LEN($B1054)=0,"",IF(AND($B1054&gt;0,VALUE(SUBSTITUTE($B1054,"9","0"))=$B1054),1,0)),"")</f>
        <v/>
      </c>
      <c r="M1054" s="9">
        <f t="shared" si="33"/>
        <v>0</v>
      </c>
      <c r="N1054" s="36">
        <f>IF(AND(M1054&lt;=PhieuBauCu!$B$13,M1054&gt;=1),1,0)</f>
        <v>0</v>
      </c>
    </row>
    <row r="1055" spans="1:14" ht="28.5" customHeight="1">
      <c r="A1055" s="2">
        <v>1050</v>
      </c>
      <c r="B1055" s="3"/>
      <c r="C1055" s="48" t="str">
        <f t="shared" si="32"/>
        <v/>
      </c>
      <c r="D1055" s="5" t="str">
        <f>IF(PhieuBauCu!$B$2&gt;0,IF(LEN($B1055)=0,"",IF(AND($B1055&gt;0,VALUE(SUBSTITUTE($B1055,"1","0"))=$B1055),1,0)),"")</f>
        <v/>
      </c>
      <c r="E1055" s="5" t="str">
        <f>IF(PhieuBauCu!$B$2&gt;1,IF(LEN($B1055)=0,"",IF(AND($B1055&gt;0,VALUE(SUBSTITUTE($B1055,"2","0"))=$B1055),1,0)),"")</f>
        <v/>
      </c>
      <c r="F1055" s="5" t="str">
        <f>IF(PhieuBauCu!$B$2&gt;2,IF(LEN($B1055)=0,"",IF(AND($B1055&gt;0,VALUE(SUBSTITUTE($B1055,"3","0"))=$B1055),1,0)),"")</f>
        <v/>
      </c>
      <c r="G1055" s="5" t="str">
        <f>IF(PhieuBauCu!$B$2&gt;3,IF(LEN($B1055)=0,"",IF(AND($B1055&gt;0,VALUE(SUBSTITUTE($B1055,"4","0"))=$B1055),1,0)),"")</f>
        <v/>
      </c>
      <c r="H1055" s="5" t="str">
        <f>IF(PhieuBauCu!$B$2&gt;4,IF(LEN($B1055)=0,"",IF(AND($B1055&gt;0,VALUE(SUBSTITUTE($B1055,"5","0"))=$B1055),1,0)),"")</f>
        <v/>
      </c>
      <c r="I1055" s="5" t="str">
        <f>IF(PhieuBauCu!$B$2&gt;5,IF(LEN($B1055)=0,"",IF(AND($B1055&gt;0,VALUE(SUBSTITUTE($B1055,"6","0"))=$B1055),1,0)),"")</f>
        <v/>
      </c>
      <c r="J1055" s="5" t="str">
        <f>IF(PhieuBauCu!$B$2&gt;6,IF(LEN($B1055)=0,"",IF(AND($B1055&gt;0,VALUE(SUBSTITUTE($B1055,"7","0"))=$B1055),1,0)),"")</f>
        <v/>
      </c>
      <c r="K1055" s="5" t="str">
        <f>IF(PhieuBauCu!$B$2&gt;7,IF(LEN($B1055)=0,"",IF(AND($B1055&gt;0,VALUE(SUBSTITUTE($B1055,"8","0"))=$B1055),1,0)),"")</f>
        <v/>
      </c>
      <c r="L1055" s="5" t="str">
        <f>IF(PhieuBauCu!$B$2&gt;8,IF(LEN($B1055)=0,"",IF(AND($B1055&gt;0,VALUE(SUBSTITUTE($B1055,"9","0"))=$B1055),1,0)),"")</f>
        <v/>
      </c>
      <c r="M1055" s="9">
        <f t="shared" si="33"/>
        <v>0</v>
      </c>
      <c r="N1055" s="36">
        <f>IF(AND(M1055&lt;=PhieuBauCu!$B$13,M1055&gt;=1),1,0)</f>
        <v>0</v>
      </c>
    </row>
    <row r="1056" spans="1:14" ht="28.5" customHeight="1">
      <c r="A1056" s="2">
        <v>1051</v>
      </c>
      <c r="B1056" s="3"/>
      <c r="C1056" s="48" t="str">
        <f t="shared" si="32"/>
        <v/>
      </c>
      <c r="D1056" s="5" t="str">
        <f>IF(PhieuBauCu!$B$2&gt;0,IF(LEN($B1056)=0,"",IF(AND($B1056&gt;0,VALUE(SUBSTITUTE($B1056,"1","0"))=$B1056),1,0)),"")</f>
        <v/>
      </c>
      <c r="E1056" s="5" t="str">
        <f>IF(PhieuBauCu!$B$2&gt;1,IF(LEN($B1056)=0,"",IF(AND($B1056&gt;0,VALUE(SUBSTITUTE($B1056,"2","0"))=$B1056),1,0)),"")</f>
        <v/>
      </c>
      <c r="F1056" s="5" t="str">
        <f>IF(PhieuBauCu!$B$2&gt;2,IF(LEN($B1056)=0,"",IF(AND($B1056&gt;0,VALUE(SUBSTITUTE($B1056,"3","0"))=$B1056),1,0)),"")</f>
        <v/>
      </c>
      <c r="G1056" s="5" t="str">
        <f>IF(PhieuBauCu!$B$2&gt;3,IF(LEN($B1056)=0,"",IF(AND($B1056&gt;0,VALUE(SUBSTITUTE($B1056,"4","0"))=$B1056),1,0)),"")</f>
        <v/>
      </c>
      <c r="H1056" s="5" t="str">
        <f>IF(PhieuBauCu!$B$2&gt;4,IF(LEN($B1056)=0,"",IF(AND($B1056&gt;0,VALUE(SUBSTITUTE($B1056,"5","0"))=$B1056),1,0)),"")</f>
        <v/>
      </c>
      <c r="I1056" s="5" t="str">
        <f>IF(PhieuBauCu!$B$2&gt;5,IF(LEN($B1056)=0,"",IF(AND($B1056&gt;0,VALUE(SUBSTITUTE($B1056,"6","0"))=$B1056),1,0)),"")</f>
        <v/>
      </c>
      <c r="J1056" s="5" t="str">
        <f>IF(PhieuBauCu!$B$2&gt;6,IF(LEN($B1056)=0,"",IF(AND($B1056&gt;0,VALUE(SUBSTITUTE($B1056,"7","0"))=$B1056),1,0)),"")</f>
        <v/>
      </c>
      <c r="K1056" s="5" t="str">
        <f>IF(PhieuBauCu!$B$2&gt;7,IF(LEN($B1056)=0,"",IF(AND($B1056&gt;0,VALUE(SUBSTITUTE($B1056,"8","0"))=$B1056),1,0)),"")</f>
        <v/>
      </c>
      <c r="L1056" s="5" t="str">
        <f>IF(PhieuBauCu!$B$2&gt;8,IF(LEN($B1056)=0,"",IF(AND($B1056&gt;0,VALUE(SUBSTITUTE($B1056,"9","0"))=$B1056),1,0)),"")</f>
        <v/>
      </c>
      <c r="M1056" s="9">
        <f t="shared" si="33"/>
        <v>0</v>
      </c>
      <c r="N1056" s="36">
        <f>IF(AND(M1056&lt;=PhieuBauCu!$B$13,M1056&gt;=1),1,0)</f>
        <v>0</v>
      </c>
    </row>
    <row r="1057" spans="1:14" ht="28.5" customHeight="1">
      <c r="A1057" s="2">
        <v>1052</v>
      </c>
      <c r="B1057" s="3"/>
      <c r="C1057" s="48" t="str">
        <f t="shared" si="32"/>
        <v/>
      </c>
      <c r="D1057" s="5" t="str">
        <f>IF(PhieuBauCu!$B$2&gt;0,IF(LEN($B1057)=0,"",IF(AND($B1057&gt;0,VALUE(SUBSTITUTE($B1057,"1","0"))=$B1057),1,0)),"")</f>
        <v/>
      </c>
      <c r="E1057" s="5" t="str">
        <f>IF(PhieuBauCu!$B$2&gt;1,IF(LEN($B1057)=0,"",IF(AND($B1057&gt;0,VALUE(SUBSTITUTE($B1057,"2","0"))=$B1057),1,0)),"")</f>
        <v/>
      </c>
      <c r="F1057" s="5" t="str">
        <f>IF(PhieuBauCu!$B$2&gt;2,IF(LEN($B1057)=0,"",IF(AND($B1057&gt;0,VALUE(SUBSTITUTE($B1057,"3","0"))=$B1057),1,0)),"")</f>
        <v/>
      </c>
      <c r="G1057" s="5" t="str">
        <f>IF(PhieuBauCu!$B$2&gt;3,IF(LEN($B1057)=0,"",IF(AND($B1057&gt;0,VALUE(SUBSTITUTE($B1057,"4","0"))=$B1057),1,0)),"")</f>
        <v/>
      </c>
      <c r="H1057" s="5" t="str">
        <f>IF(PhieuBauCu!$B$2&gt;4,IF(LEN($B1057)=0,"",IF(AND($B1057&gt;0,VALUE(SUBSTITUTE($B1057,"5","0"))=$B1057),1,0)),"")</f>
        <v/>
      </c>
      <c r="I1057" s="5" t="str">
        <f>IF(PhieuBauCu!$B$2&gt;5,IF(LEN($B1057)=0,"",IF(AND($B1057&gt;0,VALUE(SUBSTITUTE($B1057,"6","0"))=$B1057),1,0)),"")</f>
        <v/>
      </c>
      <c r="J1057" s="5" t="str">
        <f>IF(PhieuBauCu!$B$2&gt;6,IF(LEN($B1057)=0,"",IF(AND($B1057&gt;0,VALUE(SUBSTITUTE($B1057,"7","0"))=$B1057),1,0)),"")</f>
        <v/>
      </c>
      <c r="K1057" s="5" t="str">
        <f>IF(PhieuBauCu!$B$2&gt;7,IF(LEN($B1057)=0,"",IF(AND($B1057&gt;0,VALUE(SUBSTITUTE($B1057,"8","0"))=$B1057),1,0)),"")</f>
        <v/>
      </c>
      <c r="L1057" s="5" t="str">
        <f>IF(PhieuBauCu!$B$2&gt;8,IF(LEN($B1057)=0,"",IF(AND($B1057&gt;0,VALUE(SUBSTITUTE($B1057,"9","0"))=$B1057),1,0)),"")</f>
        <v/>
      </c>
      <c r="M1057" s="9">
        <f t="shared" si="33"/>
        <v>0</v>
      </c>
      <c r="N1057" s="36">
        <f>IF(AND(M1057&lt;=PhieuBauCu!$B$13,M1057&gt;=1),1,0)</f>
        <v>0</v>
      </c>
    </row>
    <row r="1058" spans="1:14" ht="28.5" customHeight="1">
      <c r="A1058" s="2">
        <v>1053</v>
      </c>
      <c r="B1058" s="3"/>
      <c r="C1058" s="48" t="str">
        <f t="shared" si="32"/>
        <v/>
      </c>
      <c r="D1058" s="5" t="str">
        <f>IF(PhieuBauCu!$B$2&gt;0,IF(LEN($B1058)=0,"",IF(AND($B1058&gt;0,VALUE(SUBSTITUTE($B1058,"1","0"))=$B1058),1,0)),"")</f>
        <v/>
      </c>
      <c r="E1058" s="5" t="str">
        <f>IF(PhieuBauCu!$B$2&gt;1,IF(LEN($B1058)=0,"",IF(AND($B1058&gt;0,VALUE(SUBSTITUTE($B1058,"2","0"))=$B1058),1,0)),"")</f>
        <v/>
      </c>
      <c r="F1058" s="5" t="str">
        <f>IF(PhieuBauCu!$B$2&gt;2,IF(LEN($B1058)=0,"",IF(AND($B1058&gt;0,VALUE(SUBSTITUTE($B1058,"3","0"))=$B1058),1,0)),"")</f>
        <v/>
      </c>
      <c r="G1058" s="5" t="str">
        <f>IF(PhieuBauCu!$B$2&gt;3,IF(LEN($B1058)=0,"",IF(AND($B1058&gt;0,VALUE(SUBSTITUTE($B1058,"4","0"))=$B1058),1,0)),"")</f>
        <v/>
      </c>
      <c r="H1058" s="5" t="str">
        <f>IF(PhieuBauCu!$B$2&gt;4,IF(LEN($B1058)=0,"",IF(AND($B1058&gt;0,VALUE(SUBSTITUTE($B1058,"5","0"))=$B1058),1,0)),"")</f>
        <v/>
      </c>
      <c r="I1058" s="5" t="str">
        <f>IF(PhieuBauCu!$B$2&gt;5,IF(LEN($B1058)=0,"",IF(AND($B1058&gt;0,VALUE(SUBSTITUTE($B1058,"6","0"))=$B1058),1,0)),"")</f>
        <v/>
      </c>
      <c r="J1058" s="5" t="str">
        <f>IF(PhieuBauCu!$B$2&gt;6,IF(LEN($B1058)=0,"",IF(AND($B1058&gt;0,VALUE(SUBSTITUTE($B1058,"7","0"))=$B1058),1,0)),"")</f>
        <v/>
      </c>
      <c r="K1058" s="5" t="str">
        <f>IF(PhieuBauCu!$B$2&gt;7,IF(LEN($B1058)=0,"",IF(AND($B1058&gt;0,VALUE(SUBSTITUTE($B1058,"8","0"))=$B1058),1,0)),"")</f>
        <v/>
      </c>
      <c r="L1058" s="5" t="str">
        <f>IF(PhieuBauCu!$B$2&gt;8,IF(LEN($B1058)=0,"",IF(AND($B1058&gt;0,VALUE(SUBSTITUTE($B1058,"9","0"))=$B1058),1,0)),"")</f>
        <v/>
      </c>
      <c r="M1058" s="9">
        <f t="shared" si="33"/>
        <v>0</v>
      </c>
      <c r="N1058" s="36">
        <f>IF(AND(M1058&lt;=PhieuBauCu!$B$13,M1058&gt;=1),1,0)</f>
        <v>0</v>
      </c>
    </row>
    <row r="1059" spans="1:14" ht="28.5" customHeight="1">
      <c r="A1059" s="2">
        <v>1054</v>
      </c>
      <c r="B1059" s="3"/>
      <c r="C1059" s="48" t="str">
        <f t="shared" si="32"/>
        <v/>
      </c>
      <c r="D1059" s="5" t="str">
        <f>IF(PhieuBauCu!$B$2&gt;0,IF(LEN($B1059)=0,"",IF(AND($B1059&gt;0,VALUE(SUBSTITUTE($B1059,"1","0"))=$B1059),1,0)),"")</f>
        <v/>
      </c>
      <c r="E1059" s="5" t="str">
        <f>IF(PhieuBauCu!$B$2&gt;1,IF(LEN($B1059)=0,"",IF(AND($B1059&gt;0,VALUE(SUBSTITUTE($B1059,"2","0"))=$B1059),1,0)),"")</f>
        <v/>
      </c>
      <c r="F1059" s="5" t="str">
        <f>IF(PhieuBauCu!$B$2&gt;2,IF(LEN($B1059)=0,"",IF(AND($B1059&gt;0,VALUE(SUBSTITUTE($B1059,"3","0"))=$B1059),1,0)),"")</f>
        <v/>
      </c>
      <c r="G1059" s="5" t="str">
        <f>IF(PhieuBauCu!$B$2&gt;3,IF(LEN($B1059)=0,"",IF(AND($B1059&gt;0,VALUE(SUBSTITUTE($B1059,"4","0"))=$B1059),1,0)),"")</f>
        <v/>
      </c>
      <c r="H1059" s="5" t="str">
        <f>IF(PhieuBauCu!$B$2&gt;4,IF(LEN($B1059)=0,"",IF(AND($B1059&gt;0,VALUE(SUBSTITUTE($B1059,"5","0"))=$B1059),1,0)),"")</f>
        <v/>
      </c>
      <c r="I1059" s="5" t="str">
        <f>IF(PhieuBauCu!$B$2&gt;5,IF(LEN($B1059)=0,"",IF(AND($B1059&gt;0,VALUE(SUBSTITUTE($B1059,"6","0"))=$B1059),1,0)),"")</f>
        <v/>
      </c>
      <c r="J1059" s="5" t="str">
        <f>IF(PhieuBauCu!$B$2&gt;6,IF(LEN($B1059)=0,"",IF(AND($B1059&gt;0,VALUE(SUBSTITUTE($B1059,"7","0"))=$B1059),1,0)),"")</f>
        <v/>
      </c>
      <c r="K1059" s="5" t="str">
        <f>IF(PhieuBauCu!$B$2&gt;7,IF(LEN($B1059)=0,"",IF(AND($B1059&gt;0,VALUE(SUBSTITUTE($B1059,"8","0"))=$B1059),1,0)),"")</f>
        <v/>
      </c>
      <c r="L1059" s="5" t="str">
        <f>IF(PhieuBauCu!$B$2&gt;8,IF(LEN($B1059)=0,"",IF(AND($B1059&gt;0,VALUE(SUBSTITUTE($B1059,"9","0"))=$B1059),1,0)),"")</f>
        <v/>
      </c>
      <c r="M1059" s="9">
        <f t="shared" si="33"/>
        <v>0</v>
      </c>
      <c r="N1059" s="36">
        <f>IF(AND(M1059&lt;=PhieuBauCu!$B$13,M1059&gt;=1),1,0)</f>
        <v>0</v>
      </c>
    </row>
    <row r="1060" spans="1:14" ht="28.5" customHeight="1">
      <c r="A1060" s="2">
        <v>1055</v>
      </c>
      <c r="B1060" s="3"/>
      <c r="C1060" s="48" t="str">
        <f t="shared" si="32"/>
        <v/>
      </c>
      <c r="D1060" s="5" t="str">
        <f>IF(PhieuBauCu!$B$2&gt;0,IF(LEN($B1060)=0,"",IF(AND($B1060&gt;0,VALUE(SUBSTITUTE($B1060,"1","0"))=$B1060),1,0)),"")</f>
        <v/>
      </c>
      <c r="E1060" s="5" t="str">
        <f>IF(PhieuBauCu!$B$2&gt;1,IF(LEN($B1060)=0,"",IF(AND($B1060&gt;0,VALUE(SUBSTITUTE($B1060,"2","0"))=$B1060),1,0)),"")</f>
        <v/>
      </c>
      <c r="F1060" s="5" t="str">
        <f>IF(PhieuBauCu!$B$2&gt;2,IF(LEN($B1060)=0,"",IF(AND($B1060&gt;0,VALUE(SUBSTITUTE($B1060,"3","0"))=$B1060),1,0)),"")</f>
        <v/>
      </c>
      <c r="G1060" s="5" t="str">
        <f>IF(PhieuBauCu!$B$2&gt;3,IF(LEN($B1060)=0,"",IF(AND($B1060&gt;0,VALUE(SUBSTITUTE($B1060,"4","0"))=$B1060),1,0)),"")</f>
        <v/>
      </c>
      <c r="H1060" s="5" t="str">
        <f>IF(PhieuBauCu!$B$2&gt;4,IF(LEN($B1060)=0,"",IF(AND($B1060&gt;0,VALUE(SUBSTITUTE($B1060,"5","0"))=$B1060),1,0)),"")</f>
        <v/>
      </c>
      <c r="I1060" s="5" t="str">
        <f>IF(PhieuBauCu!$B$2&gt;5,IF(LEN($B1060)=0,"",IF(AND($B1060&gt;0,VALUE(SUBSTITUTE($B1060,"6","0"))=$B1060),1,0)),"")</f>
        <v/>
      </c>
      <c r="J1060" s="5" t="str">
        <f>IF(PhieuBauCu!$B$2&gt;6,IF(LEN($B1060)=0,"",IF(AND($B1060&gt;0,VALUE(SUBSTITUTE($B1060,"7","0"))=$B1060),1,0)),"")</f>
        <v/>
      </c>
      <c r="K1060" s="5" t="str">
        <f>IF(PhieuBauCu!$B$2&gt;7,IF(LEN($B1060)=0,"",IF(AND($B1060&gt;0,VALUE(SUBSTITUTE($B1060,"8","0"))=$B1060),1,0)),"")</f>
        <v/>
      </c>
      <c r="L1060" s="5" t="str">
        <f>IF(PhieuBauCu!$B$2&gt;8,IF(LEN($B1060)=0,"",IF(AND($B1060&gt;0,VALUE(SUBSTITUTE($B1060,"9","0"))=$B1060),1,0)),"")</f>
        <v/>
      </c>
      <c r="M1060" s="9">
        <f t="shared" si="33"/>
        <v>0</v>
      </c>
      <c r="N1060" s="36">
        <f>IF(AND(M1060&lt;=PhieuBauCu!$B$13,M1060&gt;=1),1,0)</f>
        <v>0</v>
      </c>
    </row>
    <row r="1061" spans="1:14" ht="28.5" customHeight="1">
      <c r="A1061" s="2">
        <v>1056</v>
      </c>
      <c r="B1061" s="3"/>
      <c r="C1061" s="48" t="str">
        <f t="shared" si="32"/>
        <v/>
      </c>
      <c r="D1061" s="5" t="str">
        <f>IF(PhieuBauCu!$B$2&gt;0,IF(LEN($B1061)=0,"",IF(AND($B1061&gt;0,VALUE(SUBSTITUTE($B1061,"1","0"))=$B1061),1,0)),"")</f>
        <v/>
      </c>
      <c r="E1061" s="5" t="str">
        <f>IF(PhieuBauCu!$B$2&gt;1,IF(LEN($B1061)=0,"",IF(AND($B1061&gt;0,VALUE(SUBSTITUTE($B1061,"2","0"))=$B1061),1,0)),"")</f>
        <v/>
      </c>
      <c r="F1061" s="5" t="str">
        <f>IF(PhieuBauCu!$B$2&gt;2,IF(LEN($B1061)=0,"",IF(AND($B1061&gt;0,VALUE(SUBSTITUTE($B1061,"3","0"))=$B1061),1,0)),"")</f>
        <v/>
      </c>
      <c r="G1061" s="5" t="str">
        <f>IF(PhieuBauCu!$B$2&gt;3,IF(LEN($B1061)=0,"",IF(AND($B1061&gt;0,VALUE(SUBSTITUTE($B1061,"4","0"))=$B1061),1,0)),"")</f>
        <v/>
      </c>
      <c r="H1061" s="5" t="str">
        <f>IF(PhieuBauCu!$B$2&gt;4,IF(LEN($B1061)=0,"",IF(AND($B1061&gt;0,VALUE(SUBSTITUTE($B1061,"5","0"))=$B1061),1,0)),"")</f>
        <v/>
      </c>
      <c r="I1061" s="5" t="str">
        <f>IF(PhieuBauCu!$B$2&gt;5,IF(LEN($B1061)=0,"",IF(AND($B1061&gt;0,VALUE(SUBSTITUTE($B1061,"6","0"))=$B1061),1,0)),"")</f>
        <v/>
      </c>
      <c r="J1061" s="5" t="str">
        <f>IF(PhieuBauCu!$B$2&gt;6,IF(LEN($B1061)=0,"",IF(AND($B1061&gt;0,VALUE(SUBSTITUTE($B1061,"7","0"))=$B1061),1,0)),"")</f>
        <v/>
      </c>
      <c r="K1061" s="5" t="str">
        <f>IF(PhieuBauCu!$B$2&gt;7,IF(LEN($B1061)=0,"",IF(AND($B1061&gt;0,VALUE(SUBSTITUTE($B1061,"8","0"))=$B1061),1,0)),"")</f>
        <v/>
      </c>
      <c r="L1061" s="5" t="str">
        <f>IF(PhieuBauCu!$B$2&gt;8,IF(LEN($B1061)=0,"",IF(AND($B1061&gt;0,VALUE(SUBSTITUTE($B1061,"9","0"))=$B1061),1,0)),"")</f>
        <v/>
      </c>
      <c r="M1061" s="9">
        <f t="shared" si="33"/>
        <v>0</v>
      </c>
      <c r="N1061" s="36">
        <f>IF(AND(M1061&lt;=PhieuBauCu!$B$13,M1061&gt;=1),1,0)</f>
        <v>0</v>
      </c>
    </row>
    <row r="1062" spans="1:14" ht="28.5" customHeight="1">
      <c r="A1062" s="2">
        <v>1057</v>
      </c>
      <c r="B1062" s="3"/>
      <c r="C1062" s="48" t="str">
        <f t="shared" si="32"/>
        <v/>
      </c>
      <c r="D1062" s="5" t="str">
        <f>IF(PhieuBauCu!$B$2&gt;0,IF(LEN($B1062)=0,"",IF(AND($B1062&gt;0,VALUE(SUBSTITUTE($B1062,"1","0"))=$B1062),1,0)),"")</f>
        <v/>
      </c>
      <c r="E1062" s="5" t="str">
        <f>IF(PhieuBauCu!$B$2&gt;1,IF(LEN($B1062)=0,"",IF(AND($B1062&gt;0,VALUE(SUBSTITUTE($B1062,"2","0"))=$B1062),1,0)),"")</f>
        <v/>
      </c>
      <c r="F1062" s="5" t="str">
        <f>IF(PhieuBauCu!$B$2&gt;2,IF(LEN($B1062)=0,"",IF(AND($B1062&gt;0,VALUE(SUBSTITUTE($B1062,"3","0"))=$B1062),1,0)),"")</f>
        <v/>
      </c>
      <c r="G1062" s="5" t="str">
        <f>IF(PhieuBauCu!$B$2&gt;3,IF(LEN($B1062)=0,"",IF(AND($B1062&gt;0,VALUE(SUBSTITUTE($B1062,"4","0"))=$B1062),1,0)),"")</f>
        <v/>
      </c>
      <c r="H1062" s="5" t="str">
        <f>IF(PhieuBauCu!$B$2&gt;4,IF(LEN($B1062)=0,"",IF(AND($B1062&gt;0,VALUE(SUBSTITUTE($B1062,"5","0"))=$B1062),1,0)),"")</f>
        <v/>
      </c>
      <c r="I1062" s="5" t="str">
        <f>IF(PhieuBauCu!$B$2&gt;5,IF(LEN($B1062)=0,"",IF(AND($B1062&gt;0,VALUE(SUBSTITUTE($B1062,"6","0"))=$B1062),1,0)),"")</f>
        <v/>
      </c>
      <c r="J1062" s="5" t="str">
        <f>IF(PhieuBauCu!$B$2&gt;6,IF(LEN($B1062)=0,"",IF(AND($B1062&gt;0,VALUE(SUBSTITUTE($B1062,"7","0"))=$B1062),1,0)),"")</f>
        <v/>
      </c>
      <c r="K1062" s="5" t="str">
        <f>IF(PhieuBauCu!$B$2&gt;7,IF(LEN($B1062)=0,"",IF(AND($B1062&gt;0,VALUE(SUBSTITUTE($B1062,"8","0"))=$B1062),1,0)),"")</f>
        <v/>
      </c>
      <c r="L1062" s="5" t="str">
        <f>IF(PhieuBauCu!$B$2&gt;8,IF(LEN($B1062)=0,"",IF(AND($B1062&gt;0,VALUE(SUBSTITUTE($B1062,"9","0"))=$B1062),1,0)),"")</f>
        <v/>
      </c>
      <c r="M1062" s="9">
        <f t="shared" si="33"/>
        <v>0</v>
      </c>
      <c r="N1062" s="36">
        <f>IF(AND(M1062&lt;=PhieuBauCu!$B$13,M1062&gt;=1),1,0)</f>
        <v>0</v>
      </c>
    </row>
    <row r="1063" spans="1:14" ht="28.5" customHeight="1">
      <c r="A1063" s="2">
        <v>1058</v>
      </c>
      <c r="B1063" s="3"/>
      <c r="C1063" s="48" t="str">
        <f t="shared" si="32"/>
        <v/>
      </c>
      <c r="D1063" s="5" t="str">
        <f>IF(PhieuBauCu!$B$2&gt;0,IF(LEN($B1063)=0,"",IF(AND($B1063&gt;0,VALUE(SUBSTITUTE($B1063,"1","0"))=$B1063),1,0)),"")</f>
        <v/>
      </c>
      <c r="E1063" s="5" t="str">
        <f>IF(PhieuBauCu!$B$2&gt;1,IF(LEN($B1063)=0,"",IF(AND($B1063&gt;0,VALUE(SUBSTITUTE($B1063,"2","0"))=$B1063),1,0)),"")</f>
        <v/>
      </c>
      <c r="F1063" s="5" t="str">
        <f>IF(PhieuBauCu!$B$2&gt;2,IF(LEN($B1063)=0,"",IF(AND($B1063&gt;0,VALUE(SUBSTITUTE($B1063,"3","0"))=$B1063),1,0)),"")</f>
        <v/>
      </c>
      <c r="G1063" s="5" t="str">
        <f>IF(PhieuBauCu!$B$2&gt;3,IF(LEN($B1063)=0,"",IF(AND($B1063&gt;0,VALUE(SUBSTITUTE($B1063,"4","0"))=$B1063),1,0)),"")</f>
        <v/>
      </c>
      <c r="H1063" s="5" t="str">
        <f>IF(PhieuBauCu!$B$2&gt;4,IF(LEN($B1063)=0,"",IF(AND($B1063&gt;0,VALUE(SUBSTITUTE($B1063,"5","0"))=$B1063),1,0)),"")</f>
        <v/>
      </c>
      <c r="I1063" s="5" t="str">
        <f>IF(PhieuBauCu!$B$2&gt;5,IF(LEN($B1063)=0,"",IF(AND($B1063&gt;0,VALUE(SUBSTITUTE($B1063,"6","0"))=$B1063),1,0)),"")</f>
        <v/>
      </c>
      <c r="J1063" s="5" t="str">
        <f>IF(PhieuBauCu!$B$2&gt;6,IF(LEN($B1063)=0,"",IF(AND($B1063&gt;0,VALUE(SUBSTITUTE($B1063,"7","0"))=$B1063),1,0)),"")</f>
        <v/>
      </c>
      <c r="K1063" s="5" t="str">
        <f>IF(PhieuBauCu!$B$2&gt;7,IF(LEN($B1063)=0,"",IF(AND($B1063&gt;0,VALUE(SUBSTITUTE($B1063,"8","0"))=$B1063),1,0)),"")</f>
        <v/>
      </c>
      <c r="L1063" s="5" t="str">
        <f>IF(PhieuBauCu!$B$2&gt;8,IF(LEN($B1063)=0,"",IF(AND($B1063&gt;0,VALUE(SUBSTITUTE($B1063,"9","0"))=$B1063),1,0)),"")</f>
        <v/>
      </c>
      <c r="M1063" s="9">
        <f t="shared" si="33"/>
        <v>0</v>
      </c>
      <c r="N1063" s="36">
        <f>IF(AND(M1063&lt;=PhieuBauCu!$B$13,M1063&gt;=1),1,0)</f>
        <v>0</v>
      </c>
    </row>
    <row r="1064" spans="1:14" ht="28.5" customHeight="1">
      <c r="A1064" s="2">
        <v>1059</v>
      </c>
      <c r="B1064" s="3"/>
      <c r="C1064" s="48" t="str">
        <f t="shared" si="32"/>
        <v/>
      </c>
      <c r="D1064" s="5" t="str">
        <f>IF(PhieuBauCu!$B$2&gt;0,IF(LEN($B1064)=0,"",IF(AND($B1064&gt;0,VALUE(SUBSTITUTE($B1064,"1","0"))=$B1064),1,0)),"")</f>
        <v/>
      </c>
      <c r="E1064" s="5" t="str">
        <f>IF(PhieuBauCu!$B$2&gt;1,IF(LEN($B1064)=0,"",IF(AND($B1064&gt;0,VALUE(SUBSTITUTE($B1064,"2","0"))=$B1064),1,0)),"")</f>
        <v/>
      </c>
      <c r="F1064" s="5" t="str">
        <f>IF(PhieuBauCu!$B$2&gt;2,IF(LEN($B1064)=0,"",IF(AND($B1064&gt;0,VALUE(SUBSTITUTE($B1064,"3","0"))=$B1064),1,0)),"")</f>
        <v/>
      </c>
      <c r="G1064" s="5" t="str">
        <f>IF(PhieuBauCu!$B$2&gt;3,IF(LEN($B1064)=0,"",IF(AND($B1064&gt;0,VALUE(SUBSTITUTE($B1064,"4","0"))=$B1064),1,0)),"")</f>
        <v/>
      </c>
      <c r="H1064" s="5" t="str">
        <f>IF(PhieuBauCu!$B$2&gt;4,IF(LEN($B1064)=0,"",IF(AND($B1064&gt;0,VALUE(SUBSTITUTE($B1064,"5","0"))=$B1064),1,0)),"")</f>
        <v/>
      </c>
      <c r="I1064" s="5" t="str">
        <f>IF(PhieuBauCu!$B$2&gt;5,IF(LEN($B1064)=0,"",IF(AND($B1064&gt;0,VALUE(SUBSTITUTE($B1064,"6","0"))=$B1064),1,0)),"")</f>
        <v/>
      </c>
      <c r="J1064" s="5" t="str">
        <f>IF(PhieuBauCu!$B$2&gt;6,IF(LEN($B1064)=0,"",IF(AND($B1064&gt;0,VALUE(SUBSTITUTE($B1064,"7","0"))=$B1064),1,0)),"")</f>
        <v/>
      </c>
      <c r="K1064" s="5" t="str">
        <f>IF(PhieuBauCu!$B$2&gt;7,IF(LEN($B1064)=0,"",IF(AND($B1064&gt;0,VALUE(SUBSTITUTE($B1064,"8","0"))=$B1064),1,0)),"")</f>
        <v/>
      </c>
      <c r="L1064" s="5" t="str">
        <f>IF(PhieuBauCu!$B$2&gt;8,IF(LEN($B1064)=0,"",IF(AND($B1064&gt;0,VALUE(SUBSTITUTE($B1064,"9","0"))=$B1064),1,0)),"")</f>
        <v/>
      </c>
      <c r="M1064" s="9">
        <f t="shared" si="33"/>
        <v>0</v>
      </c>
      <c r="N1064" s="36">
        <f>IF(AND(M1064&lt;=PhieuBauCu!$B$13,M1064&gt;=1),1,0)</f>
        <v>0</v>
      </c>
    </row>
    <row r="1065" spans="1:14" ht="28.5" customHeight="1">
      <c r="A1065" s="2">
        <v>1060</v>
      </c>
      <c r="B1065" s="3"/>
      <c r="C1065" s="48" t="str">
        <f t="shared" si="32"/>
        <v/>
      </c>
      <c r="D1065" s="5" t="str">
        <f>IF(PhieuBauCu!$B$2&gt;0,IF(LEN($B1065)=0,"",IF(AND($B1065&gt;0,VALUE(SUBSTITUTE($B1065,"1","0"))=$B1065),1,0)),"")</f>
        <v/>
      </c>
      <c r="E1065" s="5" t="str">
        <f>IF(PhieuBauCu!$B$2&gt;1,IF(LEN($B1065)=0,"",IF(AND($B1065&gt;0,VALUE(SUBSTITUTE($B1065,"2","0"))=$B1065),1,0)),"")</f>
        <v/>
      </c>
      <c r="F1065" s="5" t="str">
        <f>IF(PhieuBauCu!$B$2&gt;2,IF(LEN($B1065)=0,"",IF(AND($B1065&gt;0,VALUE(SUBSTITUTE($B1065,"3","0"))=$B1065),1,0)),"")</f>
        <v/>
      </c>
      <c r="G1065" s="5" t="str">
        <f>IF(PhieuBauCu!$B$2&gt;3,IF(LEN($B1065)=0,"",IF(AND($B1065&gt;0,VALUE(SUBSTITUTE($B1065,"4","0"))=$B1065),1,0)),"")</f>
        <v/>
      </c>
      <c r="H1065" s="5" t="str">
        <f>IF(PhieuBauCu!$B$2&gt;4,IF(LEN($B1065)=0,"",IF(AND($B1065&gt;0,VALUE(SUBSTITUTE($B1065,"5","0"))=$B1065),1,0)),"")</f>
        <v/>
      </c>
      <c r="I1065" s="5" t="str">
        <f>IF(PhieuBauCu!$B$2&gt;5,IF(LEN($B1065)=0,"",IF(AND($B1065&gt;0,VALUE(SUBSTITUTE($B1065,"6","0"))=$B1065),1,0)),"")</f>
        <v/>
      </c>
      <c r="J1065" s="5" t="str">
        <f>IF(PhieuBauCu!$B$2&gt;6,IF(LEN($B1065)=0,"",IF(AND($B1065&gt;0,VALUE(SUBSTITUTE($B1065,"7","0"))=$B1065),1,0)),"")</f>
        <v/>
      </c>
      <c r="K1065" s="5" t="str">
        <f>IF(PhieuBauCu!$B$2&gt;7,IF(LEN($B1065)=0,"",IF(AND($B1065&gt;0,VALUE(SUBSTITUTE($B1065,"8","0"))=$B1065),1,0)),"")</f>
        <v/>
      </c>
      <c r="L1065" s="5" t="str">
        <f>IF(PhieuBauCu!$B$2&gt;8,IF(LEN($B1065)=0,"",IF(AND($B1065&gt;0,VALUE(SUBSTITUTE($B1065,"9","0"))=$B1065),1,0)),"")</f>
        <v/>
      </c>
      <c r="M1065" s="9">
        <f t="shared" si="33"/>
        <v>0</v>
      </c>
      <c r="N1065" s="36">
        <f>IF(AND(M1065&lt;=PhieuBauCu!$B$13,M1065&gt;=1),1,0)</f>
        <v>0</v>
      </c>
    </row>
    <row r="1066" spans="1:14" ht="28.5" customHeight="1">
      <c r="A1066" s="2">
        <v>1061</v>
      </c>
      <c r="B1066" s="3"/>
      <c r="C1066" s="48" t="str">
        <f t="shared" si="32"/>
        <v/>
      </c>
      <c r="D1066" s="5" t="str">
        <f>IF(PhieuBauCu!$B$2&gt;0,IF(LEN($B1066)=0,"",IF(AND($B1066&gt;0,VALUE(SUBSTITUTE($B1066,"1","0"))=$B1066),1,0)),"")</f>
        <v/>
      </c>
      <c r="E1066" s="5" t="str">
        <f>IF(PhieuBauCu!$B$2&gt;1,IF(LEN($B1066)=0,"",IF(AND($B1066&gt;0,VALUE(SUBSTITUTE($B1066,"2","0"))=$B1066),1,0)),"")</f>
        <v/>
      </c>
      <c r="F1066" s="5" t="str">
        <f>IF(PhieuBauCu!$B$2&gt;2,IF(LEN($B1066)=0,"",IF(AND($B1066&gt;0,VALUE(SUBSTITUTE($B1066,"3","0"))=$B1066),1,0)),"")</f>
        <v/>
      </c>
      <c r="G1066" s="5" t="str">
        <f>IF(PhieuBauCu!$B$2&gt;3,IF(LEN($B1066)=0,"",IF(AND($B1066&gt;0,VALUE(SUBSTITUTE($B1066,"4","0"))=$B1066),1,0)),"")</f>
        <v/>
      </c>
      <c r="H1066" s="5" t="str">
        <f>IF(PhieuBauCu!$B$2&gt;4,IF(LEN($B1066)=0,"",IF(AND($B1066&gt;0,VALUE(SUBSTITUTE($B1066,"5","0"))=$B1066),1,0)),"")</f>
        <v/>
      </c>
      <c r="I1066" s="5" t="str">
        <f>IF(PhieuBauCu!$B$2&gt;5,IF(LEN($B1066)=0,"",IF(AND($B1066&gt;0,VALUE(SUBSTITUTE($B1066,"6","0"))=$B1066),1,0)),"")</f>
        <v/>
      </c>
      <c r="J1066" s="5" t="str">
        <f>IF(PhieuBauCu!$B$2&gt;6,IF(LEN($B1066)=0,"",IF(AND($B1066&gt;0,VALUE(SUBSTITUTE($B1066,"7","0"))=$B1066),1,0)),"")</f>
        <v/>
      </c>
      <c r="K1066" s="5" t="str">
        <f>IF(PhieuBauCu!$B$2&gt;7,IF(LEN($B1066)=0,"",IF(AND($B1066&gt;0,VALUE(SUBSTITUTE($B1066,"8","0"))=$B1066),1,0)),"")</f>
        <v/>
      </c>
      <c r="L1066" s="5" t="str">
        <f>IF(PhieuBauCu!$B$2&gt;8,IF(LEN($B1066)=0,"",IF(AND($B1066&gt;0,VALUE(SUBSTITUTE($B1066,"9","0"))=$B1066),1,0)),"")</f>
        <v/>
      </c>
      <c r="M1066" s="9">
        <f t="shared" si="33"/>
        <v>0</v>
      </c>
      <c r="N1066" s="36">
        <f>IF(AND(M1066&lt;=PhieuBauCu!$B$13,M1066&gt;=1),1,0)</f>
        <v>0</v>
      </c>
    </row>
    <row r="1067" spans="1:14" ht="28.5" customHeight="1">
      <c r="A1067" s="2">
        <v>1062</v>
      </c>
      <c r="B1067" s="3"/>
      <c r="C1067" s="48" t="str">
        <f t="shared" si="32"/>
        <v/>
      </c>
      <c r="D1067" s="5" t="str">
        <f>IF(PhieuBauCu!$B$2&gt;0,IF(LEN($B1067)=0,"",IF(AND($B1067&gt;0,VALUE(SUBSTITUTE($B1067,"1","0"))=$B1067),1,0)),"")</f>
        <v/>
      </c>
      <c r="E1067" s="5" t="str">
        <f>IF(PhieuBauCu!$B$2&gt;1,IF(LEN($B1067)=0,"",IF(AND($B1067&gt;0,VALUE(SUBSTITUTE($B1067,"2","0"))=$B1067),1,0)),"")</f>
        <v/>
      </c>
      <c r="F1067" s="5" t="str">
        <f>IF(PhieuBauCu!$B$2&gt;2,IF(LEN($B1067)=0,"",IF(AND($B1067&gt;0,VALUE(SUBSTITUTE($B1067,"3","0"))=$B1067),1,0)),"")</f>
        <v/>
      </c>
      <c r="G1067" s="5" t="str">
        <f>IF(PhieuBauCu!$B$2&gt;3,IF(LEN($B1067)=0,"",IF(AND($B1067&gt;0,VALUE(SUBSTITUTE($B1067,"4","0"))=$B1067),1,0)),"")</f>
        <v/>
      </c>
      <c r="H1067" s="5" t="str">
        <f>IF(PhieuBauCu!$B$2&gt;4,IF(LEN($B1067)=0,"",IF(AND($B1067&gt;0,VALUE(SUBSTITUTE($B1067,"5","0"))=$B1067),1,0)),"")</f>
        <v/>
      </c>
      <c r="I1067" s="5" t="str">
        <f>IF(PhieuBauCu!$B$2&gt;5,IF(LEN($B1067)=0,"",IF(AND($B1067&gt;0,VALUE(SUBSTITUTE($B1067,"6","0"))=$B1067),1,0)),"")</f>
        <v/>
      </c>
      <c r="J1067" s="5" t="str">
        <f>IF(PhieuBauCu!$B$2&gt;6,IF(LEN($B1067)=0,"",IF(AND($B1067&gt;0,VALUE(SUBSTITUTE($B1067,"7","0"))=$B1067),1,0)),"")</f>
        <v/>
      </c>
      <c r="K1067" s="5" t="str">
        <f>IF(PhieuBauCu!$B$2&gt;7,IF(LEN($B1067)=0,"",IF(AND($B1067&gt;0,VALUE(SUBSTITUTE($B1067,"8","0"))=$B1067),1,0)),"")</f>
        <v/>
      </c>
      <c r="L1067" s="5" t="str">
        <f>IF(PhieuBauCu!$B$2&gt;8,IF(LEN($B1067)=0,"",IF(AND($B1067&gt;0,VALUE(SUBSTITUTE($B1067,"9","0"))=$B1067),1,0)),"")</f>
        <v/>
      </c>
      <c r="M1067" s="9">
        <f t="shared" si="33"/>
        <v>0</v>
      </c>
      <c r="N1067" s="36">
        <f>IF(AND(M1067&lt;=PhieuBauCu!$B$13,M1067&gt;=1),1,0)</f>
        <v>0</v>
      </c>
    </row>
    <row r="1068" spans="1:14" ht="28.5" customHeight="1">
      <c r="A1068" s="2">
        <v>1063</v>
      </c>
      <c r="B1068" s="3"/>
      <c r="C1068" s="48" t="str">
        <f t="shared" si="32"/>
        <v/>
      </c>
      <c r="D1068" s="5" t="str">
        <f>IF(PhieuBauCu!$B$2&gt;0,IF(LEN($B1068)=0,"",IF(AND($B1068&gt;0,VALUE(SUBSTITUTE($B1068,"1","0"))=$B1068),1,0)),"")</f>
        <v/>
      </c>
      <c r="E1068" s="5" t="str">
        <f>IF(PhieuBauCu!$B$2&gt;1,IF(LEN($B1068)=0,"",IF(AND($B1068&gt;0,VALUE(SUBSTITUTE($B1068,"2","0"))=$B1068),1,0)),"")</f>
        <v/>
      </c>
      <c r="F1068" s="5" t="str">
        <f>IF(PhieuBauCu!$B$2&gt;2,IF(LEN($B1068)=0,"",IF(AND($B1068&gt;0,VALUE(SUBSTITUTE($B1068,"3","0"))=$B1068),1,0)),"")</f>
        <v/>
      </c>
      <c r="G1068" s="5" t="str">
        <f>IF(PhieuBauCu!$B$2&gt;3,IF(LEN($B1068)=0,"",IF(AND($B1068&gt;0,VALUE(SUBSTITUTE($B1068,"4","0"))=$B1068),1,0)),"")</f>
        <v/>
      </c>
      <c r="H1068" s="5" t="str">
        <f>IF(PhieuBauCu!$B$2&gt;4,IF(LEN($B1068)=0,"",IF(AND($B1068&gt;0,VALUE(SUBSTITUTE($B1068,"5","0"))=$B1068),1,0)),"")</f>
        <v/>
      </c>
      <c r="I1068" s="5" t="str">
        <f>IF(PhieuBauCu!$B$2&gt;5,IF(LEN($B1068)=0,"",IF(AND($B1068&gt;0,VALUE(SUBSTITUTE($B1068,"6","0"))=$B1068),1,0)),"")</f>
        <v/>
      </c>
      <c r="J1068" s="5" t="str">
        <f>IF(PhieuBauCu!$B$2&gt;6,IF(LEN($B1068)=0,"",IF(AND($B1068&gt;0,VALUE(SUBSTITUTE($B1068,"7","0"))=$B1068),1,0)),"")</f>
        <v/>
      </c>
      <c r="K1068" s="5" t="str">
        <f>IF(PhieuBauCu!$B$2&gt;7,IF(LEN($B1068)=0,"",IF(AND($B1068&gt;0,VALUE(SUBSTITUTE($B1068,"8","0"))=$B1068),1,0)),"")</f>
        <v/>
      </c>
      <c r="L1068" s="5" t="str">
        <f>IF(PhieuBauCu!$B$2&gt;8,IF(LEN($B1068)=0,"",IF(AND($B1068&gt;0,VALUE(SUBSTITUTE($B1068,"9","0"))=$B1068),1,0)),"")</f>
        <v/>
      </c>
      <c r="M1068" s="9">
        <f t="shared" si="33"/>
        <v>0</v>
      </c>
      <c r="N1068" s="36">
        <f>IF(AND(M1068&lt;=PhieuBauCu!$B$13,M1068&gt;=1),1,0)</f>
        <v>0</v>
      </c>
    </row>
    <row r="1069" spans="1:14" ht="28.5" customHeight="1">
      <c r="A1069" s="2">
        <v>1064</v>
      </c>
      <c r="B1069" s="3"/>
      <c r="C1069" s="48" t="str">
        <f t="shared" si="32"/>
        <v/>
      </c>
      <c r="D1069" s="5" t="str">
        <f>IF(PhieuBauCu!$B$2&gt;0,IF(LEN($B1069)=0,"",IF(AND($B1069&gt;0,VALUE(SUBSTITUTE($B1069,"1","0"))=$B1069),1,0)),"")</f>
        <v/>
      </c>
      <c r="E1069" s="5" t="str">
        <f>IF(PhieuBauCu!$B$2&gt;1,IF(LEN($B1069)=0,"",IF(AND($B1069&gt;0,VALUE(SUBSTITUTE($B1069,"2","0"))=$B1069),1,0)),"")</f>
        <v/>
      </c>
      <c r="F1069" s="5" t="str">
        <f>IF(PhieuBauCu!$B$2&gt;2,IF(LEN($B1069)=0,"",IF(AND($B1069&gt;0,VALUE(SUBSTITUTE($B1069,"3","0"))=$B1069),1,0)),"")</f>
        <v/>
      </c>
      <c r="G1069" s="5" t="str">
        <f>IF(PhieuBauCu!$B$2&gt;3,IF(LEN($B1069)=0,"",IF(AND($B1069&gt;0,VALUE(SUBSTITUTE($B1069,"4","0"))=$B1069),1,0)),"")</f>
        <v/>
      </c>
      <c r="H1069" s="5" t="str">
        <f>IF(PhieuBauCu!$B$2&gt;4,IF(LEN($B1069)=0,"",IF(AND($B1069&gt;0,VALUE(SUBSTITUTE($B1069,"5","0"))=$B1069),1,0)),"")</f>
        <v/>
      </c>
      <c r="I1069" s="5" t="str">
        <f>IF(PhieuBauCu!$B$2&gt;5,IF(LEN($B1069)=0,"",IF(AND($B1069&gt;0,VALUE(SUBSTITUTE($B1069,"6","0"))=$B1069),1,0)),"")</f>
        <v/>
      </c>
      <c r="J1069" s="5" t="str">
        <f>IF(PhieuBauCu!$B$2&gt;6,IF(LEN($B1069)=0,"",IF(AND($B1069&gt;0,VALUE(SUBSTITUTE($B1069,"7","0"))=$B1069),1,0)),"")</f>
        <v/>
      </c>
      <c r="K1069" s="5" t="str">
        <f>IF(PhieuBauCu!$B$2&gt;7,IF(LEN($B1069)=0,"",IF(AND($B1069&gt;0,VALUE(SUBSTITUTE($B1069,"8","0"))=$B1069),1,0)),"")</f>
        <v/>
      </c>
      <c r="L1069" s="5" t="str">
        <f>IF(PhieuBauCu!$B$2&gt;8,IF(LEN($B1069)=0,"",IF(AND($B1069&gt;0,VALUE(SUBSTITUTE($B1069,"9","0"))=$B1069),1,0)),"")</f>
        <v/>
      </c>
      <c r="M1069" s="9">
        <f t="shared" si="33"/>
        <v>0</v>
      </c>
      <c r="N1069" s="36">
        <f>IF(AND(M1069&lt;=PhieuBauCu!$B$13,M1069&gt;=1),1,0)</f>
        <v>0</v>
      </c>
    </row>
    <row r="1070" spans="1:14" ht="28.5" customHeight="1">
      <c r="A1070" s="2">
        <v>1065</v>
      </c>
      <c r="B1070" s="3"/>
      <c r="C1070" s="48" t="str">
        <f t="shared" si="32"/>
        <v/>
      </c>
      <c r="D1070" s="5" t="str">
        <f>IF(PhieuBauCu!$B$2&gt;0,IF(LEN($B1070)=0,"",IF(AND($B1070&gt;0,VALUE(SUBSTITUTE($B1070,"1","0"))=$B1070),1,0)),"")</f>
        <v/>
      </c>
      <c r="E1070" s="5" t="str">
        <f>IF(PhieuBauCu!$B$2&gt;1,IF(LEN($B1070)=0,"",IF(AND($B1070&gt;0,VALUE(SUBSTITUTE($B1070,"2","0"))=$B1070),1,0)),"")</f>
        <v/>
      </c>
      <c r="F1070" s="5" t="str">
        <f>IF(PhieuBauCu!$B$2&gt;2,IF(LEN($B1070)=0,"",IF(AND($B1070&gt;0,VALUE(SUBSTITUTE($B1070,"3","0"))=$B1070),1,0)),"")</f>
        <v/>
      </c>
      <c r="G1070" s="5" t="str">
        <f>IF(PhieuBauCu!$B$2&gt;3,IF(LEN($B1070)=0,"",IF(AND($B1070&gt;0,VALUE(SUBSTITUTE($B1070,"4","0"))=$B1070),1,0)),"")</f>
        <v/>
      </c>
      <c r="H1070" s="5" t="str">
        <f>IF(PhieuBauCu!$B$2&gt;4,IF(LEN($B1070)=0,"",IF(AND($B1070&gt;0,VALUE(SUBSTITUTE($B1070,"5","0"))=$B1070),1,0)),"")</f>
        <v/>
      </c>
      <c r="I1070" s="5" t="str">
        <f>IF(PhieuBauCu!$B$2&gt;5,IF(LEN($B1070)=0,"",IF(AND($B1070&gt;0,VALUE(SUBSTITUTE($B1070,"6","0"))=$B1070),1,0)),"")</f>
        <v/>
      </c>
      <c r="J1070" s="5" t="str">
        <f>IF(PhieuBauCu!$B$2&gt;6,IF(LEN($B1070)=0,"",IF(AND($B1070&gt;0,VALUE(SUBSTITUTE($B1070,"7","0"))=$B1070),1,0)),"")</f>
        <v/>
      </c>
      <c r="K1070" s="5" t="str">
        <f>IF(PhieuBauCu!$B$2&gt;7,IF(LEN($B1070)=0,"",IF(AND($B1070&gt;0,VALUE(SUBSTITUTE($B1070,"8","0"))=$B1070),1,0)),"")</f>
        <v/>
      </c>
      <c r="L1070" s="5" t="str">
        <f>IF(PhieuBauCu!$B$2&gt;8,IF(LEN($B1070)=0,"",IF(AND($B1070&gt;0,VALUE(SUBSTITUTE($B1070,"9","0"))=$B1070),1,0)),"")</f>
        <v/>
      </c>
      <c r="M1070" s="9">
        <f t="shared" si="33"/>
        <v>0</v>
      </c>
      <c r="N1070" s="36">
        <f>IF(AND(M1070&lt;=PhieuBauCu!$B$13,M1070&gt;=1),1,0)</f>
        <v>0</v>
      </c>
    </row>
    <row r="1071" spans="1:14" ht="28.5" customHeight="1">
      <c r="A1071" s="2">
        <v>1066</v>
      </c>
      <c r="B1071" s="3"/>
      <c r="C1071" s="48" t="str">
        <f t="shared" si="32"/>
        <v/>
      </c>
      <c r="D1071" s="5" t="str">
        <f>IF(PhieuBauCu!$B$2&gt;0,IF(LEN($B1071)=0,"",IF(AND($B1071&gt;0,VALUE(SUBSTITUTE($B1071,"1","0"))=$B1071),1,0)),"")</f>
        <v/>
      </c>
      <c r="E1071" s="5" t="str">
        <f>IF(PhieuBauCu!$B$2&gt;1,IF(LEN($B1071)=0,"",IF(AND($B1071&gt;0,VALUE(SUBSTITUTE($B1071,"2","0"))=$B1071),1,0)),"")</f>
        <v/>
      </c>
      <c r="F1071" s="5" t="str">
        <f>IF(PhieuBauCu!$B$2&gt;2,IF(LEN($B1071)=0,"",IF(AND($B1071&gt;0,VALUE(SUBSTITUTE($B1071,"3","0"))=$B1071),1,0)),"")</f>
        <v/>
      </c>
      <c r="G1071" s="5" t="str">
        <f>IF(PhieuBauCu!$B$2&gt;3,IF(LEN($B1071)=0,"",IF(AND($B1071&gt;0,VALUE(SUBSTITUTE($B1071,"4","0"))=$B1071),1,0)),"")</f>
        <v/>
      </c>
      <c r="H1071" s="5" t="str">
        <f>IF(PhieuBauCu!$B$2&gt;4,IF(LEN($B1071)=0,"",IF(AND($B1071&gt;0,VALUE(SUBSTITUTE($B1071,"5","0"))=$B1071),1,0)),"")</f>
        <v/>
      </c>
      <c r="I1071" s="5" t="str">
        <f>IF(PhieuBauCu!$B$2&gt;5,IF(LEN($B1071)=0,"",IF(AND($B1071&gt;0,VALUE(SUBSTITUTE($B1071,"6","0"))=$B1071),1,0)),"")</f>
        <v/>
      </c>
      <c r="J1071" s="5" t="str">
        <f>IF(PhieuBauCu!$B$2&gt;6,IF(LEN($B1071)=0,"",IF(AND($B1071&gt;0,VALUE(SUBSTITUTE($B1071,"7","0"))=$B1071),1,0)),"")</f>
        <v/>
      </c>
      <c r="K1071" s="5" t="str">
        <f>IF(PhieuBauCu!$B$2&gt;7,IF(LEN($B1071)=0,"",IF(AND($B1071&gt;0,VALUE(SUBSTITUTE($B1071,"8","0"))=$B1071),1,0)),"")</f>
        <v/>
      </c>
      <c r="L1071" s="5" t="str">
        <f>IF(PhieuBauCu!$B$2&gt;8,IF(LEN($B1071)=0,"",IF(AND($B1071&gt;0,VALUE(SUBSTITUTE($B1071,"9","0"))=$B1071),1,0)),"")</f>
        <v/>
      </c>
      <c r="M1071" s="9">
        <f t="shared" si="33"/>
        <v>0</v>
      </c>
      <c r="N1071" s="36">
        <f>IF(AND(M1071&lt;=PhieuBauCu!$B$13,M1071&gt;=1),1,0)</f>
        <v>0</v>
      </c>
    </row>
    <row r="1072" spans="1:14" ht="28.5" customHeight="1">
      <c r="A1072" s="2">
        <v>1067</v>
      </c>
      <c r="B1072" s="3"/>
      <c r="C1072" s="48" t="str">
        <f t="shared" si="32"/>
        <v/>
      </c>
      <c r="D1072" s="5" t="str">
        <f>IF(PhieuBauCu!$B$2&gt;0,IF(LEN($B1072)=0,"",IF(AND($B1072&gt;0,VALUE(SUBSTITUTE($B1072,"1","0"))=$B1072),1,0)),"")</f>
        <v/>
      </c>
      <c r="E1072" s="5" t="str">
        <f>IF(PhieuBauCu!$B$2&gt;1,IF(LEN($B1072)=0,"",IF(AND($B1072&gt;0,VALUE(SUBSTITUTE($B1072,"2","0"))=$B1072),1,0)),"")</f>
        <v/>
      </c>
      <c r="F1072" s="5" t="str">
        <f>IF(PhieuBauCu!$B$2&gt;2,IF(LEN($B1072)=0,"",IF(AND($B1072&gt;0,VALUE(SUBSTITUTE($B1072,"3","0"))=$B1072),1,0)),"")</f>
        <v/>
      </c>
      <c r="G1072" s="5" t="str">
        <f>IF(PhieuBauCu!$B$2&gt;3,IF(LEN($B1072)=0,"",IF(AND($B1072&gt;0,VALUE(SUBSTITUTE($B1072,"4","0"))=$B1072),1,0)),"")</f>
        <v/>
      </c>
      <c r="H1072" s="5" t="str">
        <f>IF(PhieuBauCu!$B$2&gt;4,IF(LEN($B1072)=0,"",IF(AND($B1072&gt;0,VALUE(SUBSTITUTE($B1072,"5","0"))=$B1072),1,0)),"")</f>
        <v/>
      </c>
      <c r="I1072" s="5" t="str">
        <f>IF(PhieuBauCu!$B$2&gt;5,IF(LEN($B1072)=0,"",IF(AND($B1072&gt;0,VALUE(SUBSTITUTE($B1072,"6","0"))=$B1072),1,0)),"")</f>
        <v/>
      </c>
      <c r="J1072" s="5" t="str">
        <f>IF(PhieuBauCu!$B$2&gt;6,IF(LEN($B1072)=0,"",IF(AND($B1072&gt;0,VALUE(SUBSTITUTE($B1072,"7","0"))=$B1072),1,0)),"")</f>
        <v/>
      </c>
      <c r="K1072" s="5" t="str">
        <f>IF(PhieuBauCu!$B$2&gt;7,IF(LEN($B1072)=0,"",IF(AND($B1072&gt;0,VALUE(SUBSTITUTE($B1072,"8","0"))=$B1072),1,0)),"")</f>
        <v/>
      </c>
      <c r="L1072" s="5" t="str">
        <f>IF(PhieuBauCu!$B$2&gt;8,IF(LEN($B1072)=0,"",IF(AND($B1072&gt;0,VALUE(SUBSTITUTE($B1072,"9","0"))=$B1072),1,0)),"")</f>
        <v/>
      </c>
      <c r="M1072" s="9">
        <f t="shared" si="33"/>
        <v>0</v>
      </c>
      <c r="N1072" s="36">
        <f>IF(AND(M1072&lt;=PhieuBauCu!$B$13,M1072&gt;=1),1,0)</f>
        <v>0</v>
      </c>
    </row>
    <row r="1073" spans="1:14" ht="28.5" customHeight="1">
      <c r="A1073" s="2">
        <v>1068</v>
      </c>
      <c r="B1073" s="3"/>
      <c r="C1073" s="48" t="str">
        <f t="shared" si="32"/>
        <v/>
      </c>
      <c r="D1073" s="5" t="str">
        <f>IF(PhieuBauCu!$B$2&gt;0,IF(LEN($B1073)=0,"",IF(AND($B1073&gt;0,VALUE(SUBSTITUTE($B1073,"1","0"))=$B1073),1,0)),"")</f>
        <v/>
      </c>
      <c r="E1073" s="5" t="str">
        <f>IF(PhieuBauCu!$B$2&gt;1,IF(LEN($B1073)=0,"",IF(AND($B1073&gt;0,VALUE(SUBSTITUTE($B1073,"2","0"))=$B1073),1,0)),"")</f>
        <v/>
      </c>
      <c r="F1073" s="5" t="str">
        <f>IF(PhieuBauCu!$B$2&gt;2,IF(LEN($B1073)=0,"",IF(AND($B1073&gt;0,VALUE(SUBSTITUTE($B1073,"3","0"))=$B1073),1,0)),"")</f>
        <v/>
      </c>
      <c r="G1073" s="5" t="str">
        <f>IF(PhieuBauCu!$B$2&gt;3,IF(LEN($B1073)=0,"",IF(AND($B1073&gt;0,VALUE(SUBSTITUTE($B1073,"4","0"))=$B1073),1,0)),"")</f>
        <v/>
      </c>
      <c r="H1073" s="5" t="str">
        <f>IF(PhieuBauCu!$B$2&gt;4,IF(LEN($B1073)=0,"",IF(AND($B1073&gt;0,VALUE(SUBSTITUTE($B1073,"5","0"))=$B1073),1,0)),"")</f>
        <v/>
      </c>
      <c r="I1073" s="5" t="str">
        <f>IF(PhieuBauCu!$B$2&gt;5,IF(LEN($B1073)=0,"",IF(AND($B1073&gt;0,VALUE(SUBSTITUTE($B1073,"6","0"))=$B1073),1,0)),"")</f>
        <v/>
      </c>
      <c r="J1073" s="5" t="str">
        <f>IF(PhieuBauCu!$B$2&gt;6,IF(LEN($B1073)=0,"",IF(AND($B1073&gt;0,VALUE(SUBSTITUTE($B1073,"7","0"))=$B1073),1,0)),"")</f>
        <v/>
      </c>
      <c r="K1073" s="5" t="str">
        <f>IF(PhieuBauCu!$B$2&gt;7,IF(LEN($B1073)=0,"",IF(AND($B1073&gt;0,VALUE(SUBSTITUTE($B1073,"8","0"))=$B1073),1,0)),"")</f>
        <v/>
      </c>
      <c r="L1073" s="5" t="str">
        <f>IF(PhieuBauCu!$B$2&gt;8,IF(LEN($B1073)=0,"",IF(AND($B1073&gt;0,VALUE(SUBSTITUTE($B1073,"9","0"))=$B1073),1,0)),"")</f>
        <v/>
      </c>
      <c r="M1073" s="9">
        <f t="shared" si="33"/>
        <v>0</v>
      </c>
      <c r="N1073" s="36">
        <f>IF(AND(M1073&lt;=PhieuBauCu!$B$13,M1073&gt;=1),1,0)</f>
        <v>0</v>
      </c>
    </row>
    <row r="1074" spans="1:14" ht="28.5" customHeight="1">
      <c r="A1074" s="2">
        <v>1069</v>
      </c>
      <c r="B1074" s="3"/>
      <c r="C1074" s="48" t="str">
        <f t="shared" si="32"/>
        <v/>
      </c>
      <c r="D1074" s="5" t="str">
        <f>IF(PhieuBauCu!$B$2&gt;0,IF(LEN($B1074)=0,"",IF(AND($B1074&gt;0,VALUE(SUBSTITUTE($B1074,"1","0"))=$B1074),1,0)),"")</f>
        <v/>
      </c>
      <c r="E1074" s="5" t="str">
        <f>IF(PhieuBauCu!$B$2&gt;1,IF(LEN($B1074)=0,"",IF(AND($B1074&gt;0,VALUE(SUBSTITUTE($B1074,"2","0"))=$B1074),1,0)),"")</f>
        <v/>
      </c>
      <c r="F1074" s="5" t="str">
        <f>IF(PhieuBauCu!$B$2&gt;2,IF(LEN($B1074)=0,"",IF(AND($B1074&gt;0,VALUE(SUBSTITUTE($B1074,"3","0"))=$B1074),1,0)),"")</f>
        <v/>
      </c>
      <c r="G1074" s="5" t="str">
        <f>IF(PhieuBauCu!$B$2&gt;3,IF(LEN($B1074)=0,"",IF(AND($B1074&gt;0,VALUE(SUBSTITUTE($B1074,"4","0"))=$B1074),1,0)),"")</f>
        <v/>
      </c>
      <c r="H1074" s="5" t="str">
        <f>IF(PhieuBauCu!$B$2&gt;4,IF(LEN($B1074)=0,"",IF(AND($B1074&gt;0,VALUE(SUBSTITUTE($B1074,"5","0"))=$B1074),1,0)),"")</f>
        <v/>
      </c>
      <c r="I1074" s="5" t="str">
        <f>IF(PhieuBauCu!$B$2&gt;5,IF(LEN($B1074)=0,"",IF(AND($B1074&gt;0,VALUE(SUBSTITUTE($B1074,"6","0"))=$B1074),1,0)),"")</f>
        <v/>
      </c>
      <c r="J1074" s="5" t="str">
        <f>IF(PhieuBauCu!$B$2&gt;6,IF(LEN($B1074)=0,"",IF(AND($B1074&gt;0,VALUE(SUBSTITUTE($B1074,"7","0"))=$B1074),1,0)),"")</f>
        <v/>
      </c>
      <c r="K1074" s="5" t="str">
        <f>IF(PhieuBauCu!$B$2&gt;7,IF(LEN($B1074)=0,"",IF(AND($B1074&gt;0,VALUE(SUBSTITUTE($B1074,"8","0"))=$B1074),1,0)),"")</f>
        <v/>
      </c>
      <c r="L1074" s="5" t="str">
        <f>IF(PhieuBauCu!$B$2&gt;8,IF(LEN($B1074)=0,"",IF(AND($B1074&gt;0,VALUE(SUBSTITUTE($B1074,"9","0"))=$B1074),1,0)),"")</f>
        <v/>
      </c>
      <c r="M1074" s="9">
        <f t="shared" si="33"/>
        <v>0</v>
      </c>
      <c r="N1074" s="36">
        <f>IF(AND(M1074&lt;=PhieuBauCu!$B$13,M1074&gt;=1),1,0)</f>
        <v>0</v>
      </c>
    </row>
    <row r="1075" spans="1:14" ht="28.5" customHeight="1">
      <c r="A1075" s="2">
        <v>1070</v>
      </c>
      <c r="B1075" s="3"/>
      <c r="C1075" s="48" t="str">
        <f t="shared" si="32"/>
        <v/>
      </c>
      <c r="D1075" s="5" t="str">
        <f>IF(PhieuBauCu!$B$2&gt;0,IF(LEN($B1075)=0,"",IF(AND($B1075&gt;0,VALUE(SUBSTITUTE($B1075,"1","0"))=$B1075),1,0)),"")</f>
        <v/>
      </c>
      <c r="E1075" s="5" t="str">
        <f>IF(PhieuBauCu!$B$2&gt;1,IF(LEN($B1075)=0,"",IF(AND($B1075&gt;0,VALUE(SUBSTITUTE($B1075,"2","0"))=$B1075),1,0)),"")</f>
        <v/>
      </c>
      <c r="F1075" s="5" t="str">
        <f>IF(PhieuBauCu!$B$2&gt;2,IF(LEN($B1075)=0,"",IF(AND($B1075&gt;0,VALUE(SUBSTITUTE($B1075,"3","0"))=$B1075),1,0)),"")</f>
        <v/>
      </c>
      <c r="G1075" s="5" t="str">
        <f>IF(PhieuBauCu!$B$2&gt;3,IF(LEN($B1075)=0,"",IF(AND($B1075&gt;0,VALUE(SUBSTITUTE($B1075,"4","0"))=$B1075),1,0)),"")</f>
        <v/>
      </c>
      <c r="H1075" s="5" t="str">
        <f>IF(PhieuBauCu!$B$2&gt;4,IF(LEN($B1075)=0,"",IF(AND($B1075&gt;0,VALUE(SUBSTITUTE($B1075,"5","0"))=$B1075),1,0)),"")</f>
        <v/>
      </c>
      <c r="I1075" s="5" t="str">
        <f>IF(PhieuBauCu!$B$2&gt;5,IF(LEN($B1075)=0,"",IF(AND($B1075&gt;0,VALUE(SUBSTITUTE($B1075,"6","0"))=$B1075),1,0)),"")</f>
        <v/>
      </c>
      <c r="J1075" s="5" t="str">
        <f>IF(PhieuBauCu!$B$2&gt;6,IF(LEN($B1075)=0,"",IF(AND($B1075&gt;0,VALUE(SUBSTITUTE($B1075,"7","0"))=$B1075),1,0)),"")</f>
        <v/>
      </c>
      <c r="K1075" s="5" t="str">
        <f>IF(PhieuBauCu!$B$2&gt;7,IF(LEN($B1075)=0,"",IF(AND($B1075&gt;0,VALUE(SUBSTITUTE($B1075,"8","0"))=$B1075),1,0)),"")</f>
        <v/>
      </c>
      <c r="L1075" s="5" t="str">
        <f>IF(PhieuBauCu!$B$2&gt;8,IF(LEN($B1075)=0,"",IF(AND($B1075&gt;0,VALUE(SUBSTITUTE($B1075,"9","0"))=$B1075),1,0)),"")</f>
        <v/>
      </c>
      <c r="M1075" s="9">
        <f t="shared" si="33"/>
        <v>0</v>
      </c>
      <c r="N1075" s="36">
        <f>IF(AND(M1075&lt;=PhieuBauCu!$B$13,M1075&gt;=1),1,0)</f>
        <v>0</v>
      </c>
    </row>
    <row r="1076" spans="1:14" ht="28.5" customHeight="1">
      <c r="A1076" s="2">
        <v>1071</v>
      </c>
      <c r="B1076" s="3"/>
      <c r="C1076" s="48" t="str">
        <f t="shared" si="32"/>
        <v/>
      </c>
      <c r="D1076" s="5" t="str">
        <f>IF(PhieuBauCu!$B$2&gt;0,IF(LEN($B1076)=0,"",IF(AND($B1076&gt;0,VALUE(SUBSTITUTE($B1076,"1","0"))=$B1076),1,0)),"")</f>
        <v/>
      </c>
      <c r="E1076" s="5" t="str">
        <f>IF(PhieuBauCu!$B$2&gt;1,IF(LEN($B1076)=0,"",IF(AND($B1076&gt;0,VALUE(SUBSTITUTE($B1076,"2","0"))=$B1076),1,0)),"")</f>
        <v/>
      </c>
      <c r="F1076" s="5" t="str">
        <f>IF(PhieuBauCu!$B$2&gt;2,IF(LEN($B1076)=0,"",IF(AND($B1076&gt;0,VALUE(SUBSTITUTE($B1076,"3","0"))=$B1076),1,0)),"")</f>
        <v/>
      </c>
      <c r="G1076" s="5" t="str">
        <f>IF(PhieuBauCu!$B$2&gt;3,IF(LEN($B1076)=0,"",IF(AND($B1076&gt;0,VALUE(SUBSTITUTE($B1076,"4","0"))=$B1076),1,0)),"")</f>
        <v/>
      </c>
      <c r="H1076" s="5" t="str">
        <f>IF(PhieuBauCu!$B$2&gt;4,IF(LEN($B1076)=0,"",IF(AND($B1076&gt;0,VALUE(SUBSTITUTE($B1076,"5","0"))=$B1076),1,0)),"")</f>
        <v/>
      </c>
      <c r="I1076" s="5" t="str">
        <f>IF(PhieuBauCu!$B$2&gt;5,IF(LEN($B1076)=0,"",IF(AND($B1076&gt;0,VALUE(SUBSTITUTE($B1076,"6","0"))=$B1076),1,0)),"")</f>
        <v/>
      </c>
      <c r="J1076" s="5" t="str">
        <f>IF(PhieuBauCu!$B$2&gt;6,IF(LEN($B1076)=0,"",IF(AND($B1076&gt;0,VALUE(SUBSTITUTE($B1076,"7","0"))=$B1076),1,0)),"")</f>
        <v/>
      </c>
      <c r="K1076" s="5" t="str">
        <f>IF(PhieuBauCu!$B$2&gt;7,IF(LEN($B1076)=0,"",IF(AND($B1076&gt;0,VALUE(SUBSTITUTE($B1076,"8","0"))=$B1076),1,0)),"")</f>
        <v/>
      </c>
      <c r="L1076" s="5" t="str">
        <f>IF(PhieuBauCu!$B$2&gt;8,IF(LEN($B1076)=0,"",IF(AND($B1076&gt;0,VALUE(SUBSTITUTE($B1076,"9","0"))=$B1076),1,0)),"")</f>
        <v/>
      </c>
      <c r="M1076" s="9">
        <f t="shared" si="33"/>
        <v>0</v>
      </c>
      <c r="N1076" s="36">
        <f>IF(AND(M1076&lt;=PhieuBauCu!$B$13,M1076&gt;=1),1,0)</f>
        <v>0</v>
      </c>
    </row>
    <row r="1077" spans="1:14" ht="28.5" customHeight="1">
      <c r="A1077" s="2">
        <v>1072</v>
      </c>
      <c r="B1077" s="3"/>
      <c r="C1077" s="48" t="str">
        <f t="shared" si="32"/>
        <v/>
      </c>
      <c r="D1077" s="5" t="str">
        <f>IF(PhieuBauCu!$B$2&gt;0,IF(LEN($B1077)=0,"",IF(AND($B1077&gt;0,VALUE(SUBSTITUTE($B1077,"1","0"))=$B1077),1,0)),"")</f>
        <v/>
      </c>
      <c r="E1077" s="5" t="str">
        <f>IF(PhieuBauCu!$B$2&gt;1,IF(LEN($B1077)=0,"",IF(AND($B1077&gt;0,VALUE(SUBSTITUTE($B1077,"2","0"))=$B1077),1,0)),"")</f>
        <v/>
      </c>
      <c r="F1077" s="5" t="str">
        <f>IF(PhieuBauCu!$B$2&gt;2,IF(LEN($B1077)=0,"",IF(AND($B1077&gt;0,VALUE(SUBSTITUTE($B1077,"3","0"))=$B1077),1,0)),"")</f>
        <v/>
      </c>
      <c r="G1077" s="5" t="str">
        <f>IF(PhieuBauCu!$B$2&gt;3,IF(LEN($B1077)=0,"",IF(AND($B1077&gt;0,VALUE(SUBSTITUTE($B1077,"4","0"))=$B1077),1,0)),"")</f>
        <v/>
      </c>
      <c r="H1077" s="5" t="str">
        <f>IF(PhieuBauCu!$B$2&gt;4,IF(LEN($B1077)=0,"",IF(AND($B1077&gt;0,VALUE(SUBSTITUTE($B1077,"5","0"))=$B1077),1,0)),"")</f>
        <v/>
      </c>
      <c r="I1077" s="5" t="str">
        <f>IF(PhieuBauCu!$B$2&gt;5,IF(LEN($B1077)=0,"",IF(AND($B1077&gt;0,VALUE(SUBSTITUTE($B1077,"6","0"))=$B1077),1,0)),"")</f>
        <v/>
      </c>
      <c r="J1077" s="5" t="str">
        <f>IF(PhieuBauCu!$B$2&gt;6,IF(LEN($B1077)=0,"",IF(AND($B1077&gt;0,VALUE(SUBSTITUTE($B1077,"7","0"))=$B1077),1,0)),"")</f>
        <v/>
      </c>
      <c r="K1077" s="5" t="str">
        <f>IF(PhieuBauCu!$B$2&gt;7,IF(LEN($B1077)=0,"",IF(AND($B1077&gt;0,VALUE(SUBSTITUTE($B1077,"8","0"))=$B1077),1,0)),"")</f>
        <v/>
      </c>
      <c r="L1077" s="5" t="str">
        <f>IF(PhieuBauCu!$B$2&gt;8,IF(LEN($B1077)=0,"",IF(AND($B1077&gt;0,VALUE(SUBSTITUTE($B1077,"9","0"))=$B1077),1,0)),"")</f>
        <v/>
      </c>
      <c r="M1077" s="9">
        <f t="shared" si="33"/>
        <v>0</v>
      </c>
      <c r="N1077" s="36">
        <f>IF(AND(M1077&lt;=PhieuBauCu!$B$13,M1077&gt;=1),1,0)</f>
        <v>0</v>
      </c>
    </row>
    <row r="1078" spans="1:14" ht="28.5" customHeight="1">
      <c r="A1078" s="2">
        <v>1073</v>
      </c>
      <c r="B1078" s="3"/>
      <c r="C1078" s="48" t="str">
        <f t="shared" si="32"/>
        <v/>
      </c>
      <c r="D1078" s="5" t="str">
        <f>IF(PhieuBauCu!$B$2&gt;0,IF(LEN($B1078)=0,"",IF(AND($B1078&gt;0,VALUE(SUBSTITUTE($B1078,"1","0"))=$B1078),1,0)),"")</f>
        <v/>
      </c>
      <c r="E1078" s="5" t="str">
        <f>IF(PhieuBauCu!$B$2&gt;1,IF(LEN($B1078)=0,"",IF(AND($B1078&gt;0,VALUE(SUBSTITUTE($B1078,"2","0"))=$B1078),1,0)),"")</f>
        <v/>
      </c>
      <c r="F1078" s="5" t="str">
        <f>IF(PhieuBauCu!$B$2&gt;2,IF(LEN($B1078)=0,"",IF(AND($B1078&gt;0,VALUE(SUBSTITUTE($B1078,"3","0"))=$B1078),1,0)),"")</f>
        <v/>
      </c>
      <c r="G1078" s="5" t="str">
        <f>IF(PhieuBauCu!$B$2&gt;3,IF(LEN($B1078)=0,"",IF(AND($B1078&gt;0,VALUE(SUBSTITUTE($B1078,"4","0"))=$B1078),1,0)),"")</f>
        <v/>
      </c>
      <c r="H1078" s="5" t="str">
        <f>IF(PhieuBauCu!$B$2&gt;4,IF(LEN($B1078)=0,"",IF(AND($B1078&gt;0,VALUE(SUBSTITUTE($B1078,"5","0"))=$B1078),1,0)),"")</f>
        <v/>
      </c>
      <c r="I1078" s="5" t="str">
        <f>IF(PhieuBauCu!$B$2&gt;5,IF(LEN($B1078)=0,"",IF(AND($B1078&gt;0,VALUE(SUBSTITUTE($B1078,"6","0"))=$B1078),1,0)),"")</f>
        <v/>
      </c>
      <c r="J1078" s="5" t="str">
        <f>IF(PhieuBauCu!$B$2&gt;6,IF(LEN($B1078)=0,"",IF(AND($B1078&gt;0,VALUE(SUBSTITUTE($B1078,"7","0"))=$B1078),1,0)),"")</f>
        <v/>
      </c>
      <c r="K1078" s="5" t="str">
        <f>IF(PhieuBauCu!$B$2&gt;7,IF(LEN($B1078)=0,"",IF(AND($B1078&gt;0,VALUE(SUBSTITUTE($B1078,"8","0"))=$B1078),1,0)),"")</f>
        <v/>
      </c>
      <c r="L1078" s="5" t="str">
        <f>IF(PhieuBauCu!$B$2&gt;8,IF(LEN($B1078)=0,"",IF(AND($B1078&gt;0,VALUE(SUBSTITUTE($B1078,"9","0"))=$B1078),1,0)),"")</f>
        <v/>
      </c>
      <c r="M1078" s="9">
        <f t="shared" si="33"/>
        <v>0</v>
      </c>
      <c r="N1078" s="36">
        <f>IF(AND(M1078&lt;=PhieuBauCu!$B$13,M1078&gt;=1),1,0)</f>
        <v>0</v>
      </c>
    </row>
    <row r="1079" spans="1:14" ht="28.5" customHeight="1">
      <c r="A1079" s="2">
        <v>1074</v>
      </c>
      <c r="B1079" s="3"/>
      <c r="C1079" s="48" t="str">
        <f t="shared" si="32"/>
        <v/>
      </c>
      <c r="D1079" s="5" t="str">
        <f>IF(PhieuBauCu!$B$2&gt;0,IF(LEN($B1079)=0,"",IF(AND($B1079&gt;0,VALUE(SUBSTITUTE($B1079,"1","0"))=$B1079),1,0)),"")</f>
        <v/>
      </c>
      <c r="E1079" s="5" t="str">
        <f>IF(PhieuBauCu!$B$2&gt;1,IF(LEN($B1079)=0,"",IF(AND($B1079&gt;0,VALUE(SUBSTITUTE($B1079,"2","0"))=$B1079),1,0)),"")</f>
        <v/>
      </c>
      <c r="F1079" s="5" t="str">
        <f>IF(PhieuBauCu!$B$2&gt;2,IF(LEN($B1079)=0,"",IF(AND($B1079&gt;0,VALUE(SUBSTITUTE($B1079,"3","0"))=$B1079),1,0)),"")</f>
        <v/>
      </c>
      <c r="G1079" s="5" t="str">
        <f>IF(PhieuBauCu!$B$2&gt;3,IF(LEN($B1079)=0,"",IF(AND($B1079&gt;0,VALUE(SUBSTITUTE($B1079,"4","0"))=$B1079),1,0)),"")</f>
        <v/>
      </c>
      <c r="H1079" s="5" t="str">
        <f>IF(PhieuBauCu!$B$2&gt;4,IF(LEN($B1079)=0,"",IF(AND($B1079&gt;0,VALUE(SUBSTITUTE($B1079,"5","0"))=$B1079),1,0)),"")</f>
        <v/>
      </c>
      <c r="I1079" s="5" t="str">
        <f>IF(PhieuBauCu!$B$2&gt;5,IF(LEN($B1079)=0,"",IF(AND($B1079&gt;0,VALUE(SUBSTITUTE($B1079,"6","0"))=$B1079),1,0)),"")</f>
        <v/>
      </c>
      <c r="J1079" s="5" t="str">
        <f>IF(PhieuBauCu!$B$2&gt;6,IF(LEN($B1079)=0,"",IF(AND($B1079&gt;0,VALUE(SUBSTITUTE($B1079,"7","0"))=$B1079),1,0)),"")</f>
        <v/>
      </c>
      <c r="K1079" s="5" t="str">
        <f>IF(PhieuBauCu!$B$2&gt;7,IF(LEN($B1079)=0,"",IF(AND($B1079&gt;0,VALUE(SUBSTITUTE($B1079,"8","0"))=$B1079),1,0)),"")</f>
        <v/>
      </c>
      <c r="L1079" s="5" t="str">
        <f>IF(PhieuBauCu!$B$2&gt;8,IF(LEN($B1079)=0,"",IF(AND($B1079&gt;0,VALUE(SUBSTITUTE($B1079,"9","0"))=$B1079),1,0)),"")</f>
        <v/>
      </c>
      <c r="M1079" s="9">
        <f t="shared" si="33"/>
        <v>0</v>
      </c>
      <c r="N1079" s="36">
        <f>IF(AND(M1079&lt;=PhieuBauCu!$B$13,M1079&gt;=1),1,0)</f>
        <v>0</v>
      </c>
    </row>
    <row r="1080" spans="1:14" ht="28.5" customHeight="1">
      <c r="A1080" s="2">
        <v>1075</v>
      </c>
      <c r="B1080" s="3"/>
      <c r="C1080" s="48" t="str">
        <f t="shared" si="32"/>
        <v/>
      </c>
      <c r="D1080" s="5" t="str">
        <f>IF(PhieuBauCu!$B$2&gt;0,IF(LEN($B1080)=0,"",IF(AND($B1080&gt;0,VALUE(SUBSTITUTE($B1080,"1","0"))=$B1080),1,0)),"")</f>
        <v/>
      </c>
      <c r="E1080" s="5" t="str">
        <f>IF(PhieuBauCu!$B$2&gt;1,IF(LEN($B1080)=0,"",IF(AND($B1080&gt;0,VALUE(SUBSTITUTE($B1080,"2","0"))=$B1080),1,0)),"")</f>
        <v/>
      </c>
      <c r="F1080" s="5" t="str">
        <f>IF(PhieuBauCu!$B$2&gt;2,IF(LEN($B1080)=0,"",IF(AND($B1080&gt;0,VALUE(SUBSTITUTE($B1080,"3","0"))=$B1080),1,0)),"")</f>
        <v/>
      </c>
      <c r="G1080" s="5" t="str">
        <f>IF(PhieuBauCu!$B$2&gt;3,IF(LEN($B1080)=0,"",IF(AND($B1080&gt;0,VALUE(SUBSTITUTE($B1080,"4","0"))=$B1080),1,0)),"")</f>
        <v/>
      </c>
      <c r="H1080" s="5" t="str">
        <f>IF(PhieuBauCu!$B$2&gt;4,IF(LEN($B1080)=0,"",IF(AND($B1080&gt;0,VALUE(SUBSTITUTE($B1080,"5","0"))=$B1080),1,0)),"")</f>
        <v/>
      </c>
      <c r="I1080" s="5" t="str">
        <f>IF(PhieuBauCu!$B$2&gt;5,IF(LEN($B1080)=0,"",IF(AND($B1080&gt;0,VALUE(SUBSTITUTE($B1080,"6","0"))=$B1080),1,0)),"")</f>
        <v/>
      </c>
      <c r="J1080" s="5" t="str">
        <f>IF(PhieuBauCu!$B$2&gt;6,IF(LEN($B1080)=0,"",IF(AND($B1080&gt;0,VALUE(SUBSTITUTE($B1080,"7","0"))=$B1080),1,0)),"")</f>
        <v/>
      </c>
      <c r="K1080" s="5" t="str">
        <f>IF(PhieuBauCu!$B$2&gt;7,IF(LEN($B1080)=0,"",IF(AND($B1080&gt;0,VALUE(SUBSTITUTE($B1080,"8","0"))=$B1080),1,0)),"")</f>
        <v/>
      </c>
      <c r="L1080" s="5" t="str">
        <f>IF(PhieuBauCu!$B$2&gt;8,IF(LEN($B1080)=0,"",IF(AND($B1080&gt;0,VALUE(SUBSTITUTE($B1080,"9","0"))=$B1080),1,0)),"")</f>
        <v/>
      </c>
      <c r="M1080" s="9">
        <f t="shared" si="33"/>
        <v>0</v>
      </c>
      <c r="N1080" s="36">
        <f>IF(AND(M1080&lt;=PhieuBauCu!$B$13,M1080&gt;=1),1,0)</f>
        <v>0</v>
      </c>
    </row>
    <row r="1081" spans="1:14" ht="28.5" customHeight="1">
      <c r="A1081" s="2">
        <v>1076</v>
      </c>
      <c r="B1081" s="3"/>
      <c r="C1081" s="48" t="str">
        <f t="shared" si="32"/>
        <v/>
      </c>
      <c r="D1081" s="5" t="str">
        <f>IF(PhieuBauCu!$B$2&gt;0,IF(LEN($B1081)=0,"",IF(AND($B1081&gt;0,VALUE(SUBSTITUTE($B1081,"1","0"))=$B1081),1,0)),"")</f>
        <v/>
      </c>
      <c r="E1081" s="5" t="str">
        <f>IF(PhieuBauCu!$B$2&gt;1,IF(LEN($B1081)=0,"",IF(AND($B1081&gt;0,VALUE(SUBSTITUTE($B1081,"2","0"))=$B1081),1,0)),"")</f>
        <v/>
      </c>
      <c r="F1081" s="5" t="str">
        <f>IF(PhieuBauCu!$B$2&gt;2,IF(LEN($B1081)=0,"",IF(AND($B1081&gt;0,VALUE(SUBSTITUTE($B1081,"3","0"))=$B1081),1,0)),"")</f>
        <v/>
      </c>
      <c r="G1081" s="5" t="str">
        <f>IF(PhieuBauCu!$B$2&gt;3,IF(LEN($B1081)=0,"",IF(AND($B1081&gt;0,VALUE(SUBSTITUTE($B1081,"4","0"))=$B1081),1,0)),"")</f>
        <v/>
      </c>
      <c r="H1081" s="5" t="str">
        <f>IF(PhieuBauCu!$B$2&gt;4,IF(LEN($B1081)=0,"",IF(AND($B1081&gt;0,VALUE(SUBSTITUTE($B1081,"5","0"))=$B1081),1,0)),"")</f>
        <v/>
      </c>
      <c r="I1081" s="5" t="str">
        <f>IF(PhieuBauCu!$B$2&gt;5,IF(LEN($B1081)=0,"",IF(AND($B1081&gt;0,VALUE(SUBSTITUTE($B1081,"6","0"))=$B1081),1,0)),"")</f>
        <v/>
      </c>
      <c r="J1081" s="5" t="str">
        <f>IF(PhieuBauCu!$B$2&gt;6,IF(LEN($B1081)=0,"",IF(AND($B1081&gt;0,VALUE(SUBSTITUTE($B1081,"7","0"))=$B1081),1,0)),"")</f>
        <v/>
      </c>
      <c r="K1081" s="5" t="str">
        <f>IF(PhieuBauCu!$B$2&gt;7,IF(LEN($B1081)=0,"",IF(AND($B1081&gt;0,VALUE(SUBSTITUTE($B1081,"8","0"))=$B1081),1,0)),"")</f>
        <v/>
      </c>
      <c r="L1081" s="5" t="str">
        <f>IF(PhieuBauCu!$B$2&gt;8,IF(LEN($B1081)=0,"",IF(AND($B1081&gt;0,VALUE(SUBSTITUTE($B1081,"9","0"))=$B1081),1,0)),"")</f>
        <v/>
      </c>
      <c r="M1081" s="9">
        <f t="shared" si="33"/>
        <v>0</v>
      </c>
      <c r="N1081" s="36">
        <f>IF(AND(M1081&lt;=PhieuBauCu!$B$13,M1081&gt;=1),1,0)</f>
        <v>0</v>
      </c>
    </row>
    <row r="1082" spans="1:14" ht="28.5" customHeight="1">
      <c r="A1082" s="2">
        <v>1077</v>
      </c>
      <c r="B1082" s="3"/>
      <c r="C1082" s="48" t="str">
        <f t="shared" si="32"/>
        <v/>
      </c>
      <c r="D1082" s="5" t="str">
        <f>IF(PhieuBauCu!$B$2&gt;0,IF(LEN($B1082)=0,"",IF(AND($B1082&gt;0,VALUE(SUBSTITUTE($B1082,"1","0"))=$B1082),1,0)),"")</f>
        <v/>
      </c>
      <c r="E1082" s="5" t="str">
        <f>IF(PhieuBauCu!$B$2&gt;1,IF(LEN($B1082)=0,"",IF(AND($B1082&gt;0,VALUE(SUBSTITUTE($B1082,"2","0"))=$B1082),1,0)),"")</f>
        <v/>
      </c>
      <c r="F1082" s="5" t="str">
        <f>IF(PhieuBauCu!$B$2&gt;2,IF(LEN($B1082)=0,"",IF(AND($B1082&gt;0,VALUE(SUBSTITUTE($B1082,"3","0"))=$B1082),1,0)),"")</f>
        <v/>
      </c>
      <c r="G1082" s="5" t="str">
        <f>IF(PhieuBauCu!$B$2&gt;3,IF(LEN($B1082)=0,"",IF(AND($B1082&gt;0,VALUE(SUBSTITUTE($B1082,"4","0"))=$B1082),1,0)),"")</f>
        <v/>
      </c>
      <c r="H1082" s="5" t="str">
        <f>IF(PhieuBauCu!$B$2&gt;4,IF(LEN($B1082)=0,"",IF(AND($B1082&gt;0,VALUE(SUBSTITUTE($B1082,"5","0"))=$B1082),1,0)),"")</f>
        <v/>
      </c>
      <c r="I1082" s="5" t="str">
        <f>IF(PhieuBauCu!$B$2&gt;5,IF(LEN($B1082)=0,"",IF(AND($B1082&gt;0,VALUE(SUBSTITUTE($B1082,"6","0"))=$B1082),1,0)),"")</f>
        <v/>
      </c>
      <c r="J1082" s="5" t="str">
        <f>IF(PhieuBauCu!$B$2&gt;6,IF(LEN($B1082)=0,"",IF(AND($B1082&gt;0,VALUE(SUBSTITUTE($B1082,"7","0"))=$B1082),1,0)),"")</f>
        <v/>
      </c>
      <c r="K1082" s="5" t="str">
        <f>IF(PhieuBauCu!$B$2&gt;7,IF(LEN($B1082)=0,"",IF(AND($B1082&gt;0,VALUE(SUBSTITUTE($B1082,"8","0"))=$B1082),1,0)),"")</f>
        <v/>
      </c>
      <c r="L1082" s="5" t="str">
        <f>IF(PhieuBauCu!$B$2&gt;8,IF(LEN($B1082)=0,"",IF(AND($B1082&gt;0,VALUE(SUBSTITUTE($B1082,"9","0"))=$B1082),1,0)),"")</f>
        <v/>
      </c>
      <c r="M1082" s="9">
        <f t="shared" si="33"/>
        <v>0</v>
      </c>
      <c r="N1082" s="36">
        <f>IF(AND(M1082&lt;=PhieuBauCu!$B$13,M1082&gt;=1),1,0)</f>
        <v>0</v>
      </c>
    </row>
    <row r="1083" spans="1:14" ht="28.5" customHeight="1">
      <c r="A1083" s="2">
        <v>1078</v>
      </c>
      <c r="B1083" s="3"/>
      <c r="C1083" s="48" t="str">
        <f t="shared" si="32"/>
        <v/>
      </c>
      <c r="D1083" s="5" t="str">
        <f>IF(PhieuBauCu!$B$2&gt;0,IF(LEN($B1083)=0,"",IF(AND($B1083&gt;0,VALUE(SUBSTITUTE($B1083,"1","0"))=$B1083),1,0)),"")</f>
        <v/>
      </c>
      <c r="E1083" s="5" t="str">
        <f>IF(PhieuBauCu!$B$2&gt;1,IF(LEN($B1083)=0,"",IF(AND($B1083&gt;0,VALUE(SUBSTITUTE($B1083,"2","0"))=$B1083),1,0)),"")</f>
        <v/>
      </c>
      <c r="F1083" s="5" t="str">
        <f>IF(PhieuBauCu!$B$2&gt;2,IF(LEN($B1083)=0,"",IF(AND($B1083&gt;0,VALUE(SUBSTITUTE($B1083,"3","0"))=$B1083),1,0)),"")</f>
        <v/>
      </c>
      <c r="G1083" s="5" t="str">
        <f>IF(PhieuBauCu!$B$2&gt;3,IF(LEN($B1083)=0,"",IF(AND($B1083&gt;0,VALUE(SUBSTITUTE($B1083,"4","0"))=$B1083),1,0)),"")</f>
        <v/>
      </c>
      <c r="H1083" s="5" t="str">
        <f>IF(PhieuBauCu!$B$2&gt;4,IF(LEN($B1083)=0,"",IF(AND($B1083&gt;0,VALUE(SUBSTITUTE($B1083,"5","0"))=$B1083),1,0)),"")</f>
        <v/>
      </c>
      <c r="I1083" s="5" t="str">
        <f>IF(PhieuBauCu!$B$2&gt;5,IF(LEN($B1083)=0,"",IF(AND($B1083&gt;0,VALUE(SUBSTITUTE($B1083,"6","0"))=$B1083),1,0)),"")</f>
        <v/>
      </c>
      <c r="J1083" s="5" t="str">
        <f>IF(PhieuBauCu!$B$2&gt;6,IF(LEN($B1083)=0,"",IF(AND($B1083&gt;0,VALUE(SUBSTITUTE($B1083,"7","0"))=$B1083),1,0)),"")</f>
        <v/>
      </c>
      <c r="K1083" s="5" t="str">
        <f>IF(PhieuBauCu!$B$2&gt;7,IF(LEN($B1083)=0,"",IF(AND($B1083&gt;0,VALUE(SUBSTITUTE($B1083,"8","0"))=$B1083),1,0)),"")</f>
        <v/>
      </c>
      <c r="L1083" s="5" t="str">
        <f>IF(PhieuBauCu!$B$2&gt;8,IF(LEN($B1083)=0,"",IF(AND($B1083&gt;0,VALUE(SUBSTITUTE($B1083,"9","0"))=$B1083),1,0)),"")</f>
        <v/>
      </c>
      <c r="M1083" s="9">
        <f t="shared" si="33"/>
        <v>0</v>
      </c>
      <c r="N1083" s="36">
        <f>IF(AND(M1083&lt;=PhieuBauCu!$B$13,M1083&gt;=1),1,0)</f>
        <v>0</v>
      </c>
    </row>
    <row r="1084" spans="1:14" ht="28.5" customHeight="1">
      <c r="A1084" s="2">
        <v>1079</v>
      </c>
      <c r="B1084" s="3"/>
      <c r="C1084" s="48" t="str">
        <f t="shared" si="32"/>
        <v/>
      </c>
      <c r="D1084" s="5" t="str">
        <f>IF(PhieuBauCu!$B$2&gt;0,IF(LEN($B1084)=0,"",IF(AND($B1084&gt;0,VALUE(SUBSTITUTE($B1084,"1","0"))=$B1084),1,0)),"")</f>
        <v/>
      </c>
      <c r="E1084" s="5" t="str">
        <f>IF(PhieuBauCu!$B$2&gt;1,IF(LEN($B1084)=0,"",IF(AND($B1084&gt;0,VALUE(SUBSTITUTE($B1084,"2","0"))=$B1084),1,0)),"")</f>
        <v/>
      </c>
      <c r="F1084" s="5" t="str">
        <f>IF(PhieuBauCu!$B$2&gt;2,IF(LEN($B1084)=0,"",IF(AND($B1084&gt;0,VALUE(SUBSTITUTE($B1084,"3","0"))=$B1084),1,0)),"")</f>
        <v/>
      </c>
      <c r="G1084" s="5" t="str">
        <f>IF(PhieuBauCu!$B$2&gt;3,IF(LEN($B1084)=0,"",IF(AND($B1084&gt;0,VALUE(SUBSTITUTE($B1084,"4","0"))=$B1084),1,0)),"")</f>
        <v/>
      </c>
      <c r="H1084" s="5" t="str">
        <f>IF(PhieuBauCu!$B$2&gt;4,IF(LEN($B1084)=0,"",IF(AND($B1084&gt;0,VALUE(SUBSTITUTE($B1084,"5","0"))=$B1084),1,0)),"")</f>
        <v/>
      </c>
      <c r="I1084" s="5" t="str">
        <f>IF(PhieuBauCu!$B$2&gt;5,IF(LEN($B1084)=0,"",IF(AND($B1084&gt;0,VALUE(SUBSTITUTE($B1084,"6","0"))=$B1084),1,0)),"")</f>
        <v/>
      </c>
      <c r="J1084" s="5" t="str">
        <f>IF(PhieuBauCu!$B$2&gt;6,IF(LEN($B1084)=0,"",IF(AND($B1084&gt;0,VALUE(SUBSTITUTE($B1084,"7","0"))=$B1084),1,0)),"")</f>
        <v/>
      </c>
      <c r="K1084" s="5" t="str">
        <f>IF(PhieuBauCu!$B$2&gt;7,IF(LEN($B1084)=0,"",IF(AND($B1084&gt;0,VALUE(SUBSTITUTE($B1084,"8","0"))=$B1084),1,0)),"")</f>
        <v/>
      </c>
      <c r="L1084" s="5" t="str">
        <f>IF(PhieuBauCu!$B$2&gt;8,IF(LEN($B1084)=0,"",IF(AND($B1084&gt;0,VALUE(SUBSTITUTE($B1084,"9","0"))=$B1084),1,0)),"")</f>
        <v/>
      </c>
      <c r="M1084" s="9">
        <f t="shared" si="33"/>
        <v>0</v>
      </c>
      <c r="N1084" s="36">
        <f>IF(AND(M1084&lt;=PhieuBauCu!$B$13,M1084&gt;=1),1,0)</f>
        <v>0</v>
      </c>
    </row>
    <row r="1085" spans="1:14" ht="28.5" customHeight="1">
      <c r="A1085" s="2">
        <v>1080</v>
      </c>
      <c r="B1085" s="3"/>
      <c r="C1085" s="48" t="str">
        <f t="shared" si="32"/>
        <v/>
      </c>
      <c r="D1085" s="5" t="str">
        <f>IF(PhieuBauCu!$B$2&gt;0,IF(LEN($B1085)=0,"",IF(AND($B1085&gt;0,VALUE(SUBSTITUTE($B1085,"1","0"))=$B1085),1,0)),"")</f>
        <v/>
      </c>
      <c r="E1085" s="5" t="str">
        <f>IF(PhieuBauCu!$B$2&gt;1,IF(LEN($B1085)=0,"",IF(AND($B1085&gt;0,VALUE(SUBSTITUTE($B1085,"2","0"))=$B1085),1,0)),"")</f>
        <v/>
      </c>
      <c r="F1085" s="5" t="str">
        <f>IF(PhieuBauCu!$B$2&gt;2,IF(LEN($B1085)=0,"",IF(AND($B1085&gt;0,VALUE(SUBSTITUTE($B1085,"3","0"))=$B1085),1,0)),"")</f>
        <v/>
      </c>
      <c r="G1085" s="5" t="str">
        <f>IF(PhieuBauCu!$B$2&gt;3,IF(LEN($B1085)=0,"",IF(AND($B1085&gt;0,VALUE(SUBSTITUTE($B1085,"4","0"))=$B1085),1,0)),"")</f>
        <v/>
      </c>
      <c r="H1085" s="5" t="str">
        <f>IF(PhieuBauCu!$B$2&gt;4,IF(LEN($B1085)=0,"",IF(AND($B1085&gt;0,VALUE(SUBSTITUTE($B1085,"5","0"))=$B1085),1,0)),"")</f>
        <v/>
      </c>
      <c r="I1085" s="5" t="str">
        <f>IF(PhieuBauCu!$B$2&gt;5,IF(LEN($B1085)=0,"",IF(AND($B1085&gt;0,VALUE(SUBSTITUTE($B1085,"6","0"))=$B1085),1,0)),"")</f>
        <v/>
      </c>
      <c r="J1085" s="5" t="str">
        <f>IF(PhieuBauCu!$B$2&gt;6,IF(LEN($B1085)=0,"",IF(AND($B1085&gt;0,VALUE(SUBSTITUTE($B1085,"7","0"))=$B1085),1,0)),"")</f>
        <v/>
      </c>
      <c r="K1085" s="5" t="str">
        <f>IF(PhieuBauCu!$B$2&gt;7,IF(LEN($B1085)=0,"",IF(AND($B1085&gt;0,VALUE(SUBSTITUTE($B1085,"8","0"))=$B1085),1,0)),"")</f>
        <v/>
      </c>
      <c r="L1085" s="5" t="str">
        <f>IF(PhieuBauCu!$B$2&gt;8,IF(LEN($B1085)=0,"",IF(AND($B1085&gt;0,VALUE(SUBSTITUTE($B1085,"9","0"))=$B1085),1,0)),"")</f>
        <v/>
      </c>
      <c r="M1085" s="9">
        <f t="shared" si="33"/>
        <v>0</v>
      </c>
      <c r="N1085" s="36">
        <f>IF(AND(M1085&lt;=PhieuBauCu!$B$13,M1085&gt;=1),1,0)</f>
        <v>0</v>
      </c>
    </row>
    <row r="1086" spans="1:14" ht="28.5" customHeight="1">
      <c r="A1086" s="2">
        <v>1081</v>
      </c>
      <c r="B1086" s="3"/>
      <c r="C1086" s="48" t="str">
        <f t="shared" si="32"/>
        <v/>
      </c>
      <c r="D1086" s="5" t="str">
        <f>IF(PhieuBauCu!$B$2&gt;0,IF(LEN($B1086)=0,"",IF(AND($B1086&gt;0,VALUE(SUBSTITUTE($B1086,"1","0"))=$B1086),1,0)),"")</f>
        <v/>
      </c>
      <c r="E1086" s="5" t="str">
        <f>IF(PhieuBauCu!$B$2&gt;1,IF(LEN($B1086)=0,"",IF(AND($B1086&gt;0,VALUE(SUBSTITUTE($B1086,"2","0"))=$B1086),1,0)),"")</f>
        <v/>
      </c>
      <c r="F1086" s="5" t="str">
        <f>IF(PhieuBauCu!$B$2&gt;2,IF(LEN($B1086)=0,"",IF(AND($B1086&gt;0,VALUE(SUBSTITUTE($B1086,"3","0"))=$B1086),1,0)),"")</f>
        <v/>
      </c>
      <c r="G1086" s="5" t="str">
        <f>IF(PhieuBauCu!$B$2&gt;3,IF(LEN($B1086)=0,"",IF(AND($B1086&gt;0,VALUE(SUBSTITUTE($B1086,"4","0"))=$B1086),1,0)),"")</f>
        <v/>
      </c>
      <c r="H1086" s="5" t="str">
        <f>IF(PhieuBauCu!$B$2&gt;4,IF(LEN($B1086)=0,"",IF(AND($B1086&gt;0,VALUE(SUBSTITUTE($B1086,"5","0"))=$B1086),1,0)),"")</f>
        <v/>
      </c>
      <c r="I1086" s="5" t="str">
        <f>IF(PhieuBauCu!$B$2&gt;5,IF(LEN($B1086)=0,"",IF(AND($B1086&gt;0,VALUE(SUBSTITUTE($B1086,"6","0"))=$B1086),1,0)),"")</f>
        <v/>
      </c>
      <c r="J1086" s="5" t="str">
        <f>IF(PhieuBauCu!$B$2&gt;6,IF(LEN($B1086)=0,"",IF(AND($B1086&gt;0,VALUE(SUBSTITUTE($B1086,"7","0"))=$B1086),1,0)),"")</f>
        <v/>
      </c>
      <c r="K1086" s="5" t="str">
        <f>IF(PhieuBauCu!$B$2&gt;7,IF(LEN($B1086)=0,"",IF(AND($B1086&gt;0,VALUE(SUBSTITUTE($B1086,"8","0"))=$B1086),1,0)),"")</f>
        <v/>
      </c>
      <c r="L1086" s="5" t="str">
        <f>IF(PhieuBauCu!$B$2&gt;8,IF(LEN($B1086)=0,"",IF(AND($B1086&gt;0,VALUE(SUBSTITUTE($B1086,"9","0"))=$B1086),1,0)),"")</f>
        <v/>
      </c>
      <c r="M1086" s="9">
        <f t="shared" si="33"/>
        <v>0</v>
      </c>
      <c r="N1086" s="36">
        <f>IF(AND(M1086&lt;=PhieuBauCu!$B$13,M1086&gt;=1),1,0)</f>
        <v>0</v>
      </c>
    </row>
    <row r="1087" spans="1:14" ht="28.5" customHeight="1">
      <c r="A1087" s="2">
        <v>1082</v>
      </c>
      <c r="B1087" s="3"/>
      <c r="C1087" s="48" t="str">
        <f t="shared" si="32"/>
        <v/>
      </c>
      <c r="D1087" s="5" t="str">
        <f>IF(PhieuBauCu!$B$2&gt;0,IF(LEN($B1087)=0,"",IF(AND($B1087&gt;0,VALUE(SUBSTITUTE($B1087,"1","0"))=$B1087),1,0)),"")</f>
        <v/>
      </c>
      <c r="E1087" s="5" t="str">
        <f>IF(PhieuBauCu!$B$2&gt;1,IF(LEN($B1087)=0,"",IF(AND($B1087&gt;0,VALUE(SUBSTITUTE($B1087,"2","0"))=$B1087),1,0)),"")</f>
        <v/>
      </c>
      <c r="F1087" s="5" t="str">
        <f>IF(PhieuBauCu!$B$2&gt;2,IF(LEN($B1087)=0,"",IF(AND($B1087&gt;0,VALUE(SUBSTITUTE($B1087,"3","0"))=$B1087),1,0)),"")</f>
        <v/>
      </c>
      <c r="G1087" s="5" t="str">
        <f>IF(PhieuBauCu!$B$2&gt;3,IF(LEN($B1087)=0,"",IF(AND($B1087&gt;0,VALUE(SUBSTITUTE($B1087,"4","0"))=$B1087),1,0)),"")</f>
        <v/>
      </c>
      <c r="H1087" s="5" t="str">
        <f>IF(PhieuBauCu!$B$2&gt;4,IF(LEN($B1087)=0,"",IF(AND($B1087&gt;0,VALUE(SUBSTITUTE($B1087,"5","0"))=$B1087),1,0)),"")</f>
        <v/>
      </c>
      <c r="I1087" s="5" t="str">
        <f>IF(PhieuBauCu!$B$2&gt;5,IF(LEN($B1087)=0,"",IF(AND($B1087&gt;0,VALUE(SUBSTITUTE($B1087,"6","0"))=$B1087),1,0)),"")</f>
        <v/>
      </c>
      <c r="J1087" s="5" t="str">
        <f>IF(PhieuBauCu!$B$2&gt;6,IF(LEN($B1087)=0,"",IF(AND($B1087&gt;0,VALUE(SUBSTITUTE($B1087,"7","0"))=$B1087),1,0)),"")</f>
        <v/>
      </c>
      <c r="K1087" s="5" t="str">
        <f>IF(PhieuBauCu!$B$2&gt;7,IF(LEN($B1087)=0,"",IF(AND($B1087&gt;0,VALUE(SUBSTITUTE($B1087,"8","0"))=$B1087),1,0)),"")</f>
        <v/>
      </c>
      <c r="L1087" s="5" t="str">
        <f>IF(PhieuBauCu!$B$2&gt;8,IF(LEN($B1087)=0,"",IF(AND($B1087&gt;0,VALUE(SUBSTITUTE($B1087,"9","0"))=$B1087),1,0)),"")</f>
        <v/>
      </c>
      <c r="M1087" s="9">
        <f t="shared" si="33"/>
        <v>0</v>
      </c>
      <c r="N1087" s="36">
        <f>IF(AND(M1087&lt;=PhieuBauCu!$B$13,M1087&gt;=1),1,0)</f>
        <v>0</v>
      </c>
    </row>
    <row r="1088" spans="1:14" ht="28.5" customHeight="1">
      <c r="A1088" s="2">
        <v>1083</v>
      </c>
      <c r="B1088" s="3"/>
      <c r="C1088" s="48" t="str">
        <f t="shared" si="32"/>
        <v/>
      </c>
      <c r="D1088" s="5" t="str">
        <f>IF(PhieuBauCu!$B$2&gt;0,IF(LEN($B1088)=0,"",IF(AND($B1088&gt;0,VALUE(SUBSTITUTE($B1088,"1","0"))=$B1088),1,0)),"")</f>
        <v/>
      </c>
      <c r="E1088" s="5" t="str">
        <f>IF(PhieuBauCu!$B$2&gt;1,IF(LEN($B1088)=0,"",IF(AND($B1088&gt;0,VALUE(SUBSTITUTE($B1088,"2","0"))=$B1088),1,0)),"")</f>
        <v/>
      </c>
      <c r="F1088" s="5" t="str">
        <f>IF(PhieuBauCu!$B$2&gt;2,IF(LEN($B1088)=0,"",IF(AND($B1088&gt;0,VALUE(SUBSTITUTE($B1088,"3","0"))=$B1088),1,0)),"")</f>
        <v/>
      </c>
      <c r="G1088" s="5" t="str">
        <f>IF(PhieuBauCu!$B$2&gt;3,IF(LEN($B1088)=0,"",IF(AND($B1088&gt;0,VALUE(SUBSTITUTE($B1088,"4","0"))=$B1088),1,0)),"")</f>
        <v/>
      </c>
      <c r="H1088" s="5" t="str">
        <f>IF(PhieuBauCu!$B$2&gt;4,IF(LEN($B1088)=0,"",IF(AND($B1088&gt;0,VALUE(SUBSTITUTE($B1088,"5","0"))=$B1088),1,0)),"")</f>
        <v/>
      </c>
      <c r="I1088" s="5" t="str">
        <f>IF(PhieuBauCu!$B$2&gt;5,IF(LEN($B1088)=0,"",IF(AND($B1088&gt;0,VALUE(SUBSTITUTE($B1088,"6","0"))=$B1088),1,0)),"")</f>
        <v/>
      </c>
      <c r="J1088" s="5" t="str">
        <f>IF(PhieuBauCu!$B$2&gt;6,IF(LEN($B1088)=0,"",IF(AND($B1088&gt;0,VALUE(SUBSTITUTE($B1088,"7","0"))=$B1088),1,0)),"")</f>
        <v/>
      </c>
      <c r="K1088" s="5" t="str">
        <f>IF(PhieuBauCu!$B$2&gt;7,IF(LEN($B1088)=0,"",IF(AND($B1088&gt;0,VALUE(SUBSTITUTE($B1088,"8","0"))=$B1088),1,0)),"")</f>
        <v/>
      </c>
      <c r="L1088" s="5" t="str">
        <f>IF(PhieuBauCu!$B$2&gt;8,IF(LEN($B1088)=0,"",IF(AND($B1088&gt;0,VALUE(SUBSTITUTE($B1088,"9","0"))=$B1088),1,0)),"")</f>
        <v/>
      </c>
      <c r="M1088" s="9">
        <f t="shared" si="33"/>
        <v>0</v>
      </c>
      <c r="N1088" s="36">
        <f>IF(AND(M1088&lt;=PhieuBauCu!$B$13,M1088&gt;=1),1,0)</f>
        <v>0</v>
      </c>
    </row>
    <row r="1089" spans="1:14" ht="28.5" customHeight="1">
      <c r="A1089" s="2">
        <v>1084</v>
      </c>
      <c r="B1089" s="3"/>
      <c r="C1089" s="48" t="str">
        <f t="shared" si="32"/>
        <v/>
      </c>
      <c r="D1089" s="5" t="str">
        <f>IF(PhieuBauCu!$B$2&gt;0,IF(LEN($B1089)=0,"",IF(AND($B1089&gt;0,VALUE(SUBSTITUTE($B1089,"1","0"))=$B1089),1,0)),"")</f>
        <v/>
      </c>
      <c r="E1089" s="5" t="str">
        <f>IF(PhieuBauCu!$B$2&gt;1,IF(LEN($B1089)=0,"",IF(AND($B1089&gt;0,VALUE(SUBSTITUTE($B1089,"2","0"))=$B1089),1,0)),"")</f>
        <v/>
      </c>
      <c r="F1089" s="5" t="str">
        <f>IF(PhieuBauCu!$B$2&gt;2,IF(LEN($B1089)=0,"",IF(AND($B1089&gt;0,VALUE(SUBSTITUTE($B1089,"3","0"))=$B1089),1,0)),"")</f>
        <v/>
      </c>
      <c r="G1089" s="5" t="str">
        <f>IF(PhieuBauCu!$B$2&gt;3,IF(LEN($B1089)=0,"",IF(AND($B1089&gt;0,VALUE(SUBSTITUTE($B1089,"4","0"))=$B1089),1,0)),"")</f>
        <v/>
      </c>
      <c r="H1089" s="5" t="str">
        <f>IF(PhieuBauCu!$B$2&gt;4,IF(LEN($B1089)=0,"",IF(AND($B1089&gt;0,VALUE(SUBSTITUTE($B1089,"5","0"))=$B1089),1,0)),"")</f>
        <v/>
      </c>
      <c r="I1089" s="5" t="str">
        <f>IF(PhieuBauCu!$B$2&gt;5,IF(LEN($B1089)=0,"",IF(AND($B1089&gt;0,VALUE(SUBSTITUTE($B1089,"6","0"))=$B1089),1,0)),"")</f>
        <v/>
      </c>
      <c r="J1089" s="5" t="str">
        <f>IF(PhieuBauCu!$B$2&gt;6,IF(LEN($B1089)=0,"",IF(AND($B1089&gt;0,VALUE(SUBSTITUTE($B1089,"7","0"))=$B1089),1,0)),"")</f>
        <v/>
      </c>
      <c r="K1089" s="5" t="str">
        <f>IF(PhieuBauCu!$B$2&gt;7,IF(LEN($B1089)=0,"",IF(AND($B1089&gt;0,VALUE(SUBSTITUTE($B1089,"8","0"))=$B1089),1,0)),"")</f>
        <v/>
      </c>
      <c r="L1089" s="5" t="str">
        <f>IF(PhieuBauCu!$B$2&gt;8,IF(LEN($B1089)=0,"",IF(AND($B1089&gt;0,VALUE(SUBSTITUTE($B1089,"9","0"))=$B1089),1,0)),"")</f>
        <v/>
      </c>
      <c r="M1089" s="9">
        <f t="shared" si="33"/>
        <v>0</v>
      </c>
      <c r="N1089" s="36">
        <f>IF(AND(M1089&lt;=PhieuBauCu!$B$13,M1089&gt;=1),1,0)</f>
        <v>0</v>
      </c>
    </row>
    <row r="1090" spans="1:14" ht="28.5" customHeight="1">
      <c r="A1090" s="2">
        <v>1085</v>
      </c>
      <c r="B1090" s="3"/>
      <c r="C1090" s="48" t="str">
        <f t="shared" si="32"/>
        <v/>
      </c>
      <c r="D1090" s="5" t="str">
        <f>IF(PhieuBauCu!$B$2&gt;0,IF(LEN($B1090)=0,"",IF(AND($B1090&gt;0,VALUE(SUBSTITUTE($B1090,"1","0"))=$B1090),1,0)),"")</f>
        <v/>
      </c>
      <c r="E1090" s="5" t="str">
        <f>IF(PhieuBauCu!$B$2&gt;1,IF(LEN($B1090)=0,"",IF(AND($B1090&gt;0,VALUE(SUBSTITUTE($B1090,"2","0"))=$B1090),1,0)),"")</f>
        <v/>
      </c>
      <c r="F1090" s="5" t="str">
        <f>IF(PhieuBauCu!$B$2&gt;2,IF(LEN($B1090)=0,"",IF(AND($B1090&gt;0,VALUE(SUBSTITUTE($B1090,"3","0"))=$B1090),1,0)),"")</f>
        <v/>
      </c>
      <c r="G1090" s="5" t="str">
        <f>IF(PhieuBauCu!$B$2&gt;3,IF(LEN($B1090)=0,"",IF(AND($B1090&gt;0,VALUE(SUBSTITUTE($B1090,"4","0"))=$B1090),1,0)),"")</f>
        <v/>
      </c>
      <c r="H1090" s="5" t="str">
        <f>IF(PhieuBauCu!$B$2&gt;4,IF(LEN($B1090)=0,"",IF(AND($B1090&gt;0,VALUE(SUBSTITUTE($B1090,"5","0"))=$B1090),1,0)),"")</f>
        <v/>
      </c>
      <c r="I1090" s="5" t="str">
        <f>IF(PhieuBauCu!$B$2&gt;5,IF(LEN($B1090)=0,"",IF(AND($B1090&gt;0,VALUE(SUBSTITUTE($B1090,"6","0"))=$B1090),1,0)),"")</f>
        <v/>
      </c>
      <c r="J1090" s="5" t="str">
        <f>IF(PhieuBauCu!$B$2&gt;6,IF(LEN($B1090)=0,"",IF(AND($B1090&gt;0,VALUE(SUBSTITUTE($B1090,"7","0"))=$B1090),1,0)),"")</f>
        <v/>
      </c>
      <c r="K1090" s="5" t="str">
        <f>IF(PhieuBauCu!$B$2&gt;7,IF(LEN($B1090)=0,"",IF(AND($B1090&gt;0,VALUE(SUBSTITUTE($B1090,"8","0"))=$B1090),1,0)),"")</f>
        <v/>
      </c>
      <c r="L1090" s="5" t="str">
        <f>IF(PhieuBauCu!$B$2&gt;8,IF(LEN($B1090)=0,"",IF(AND($B1090&gt;0,VALUE(SUBSTITUTE($B1090,"9","0"))=$B1090),1,0)),"")</f>
        <v/>
      </c>
      <c r="M1090" s="9">
        <f t="shared" si="33"/>
        <v>0</v>
      </c>
      <c r="N1090" s="36">
        <f>IF(AND(M1090&lt;=PhieuBauCu!$B$13,M1090&gt;=1),1,0)</f>
        <v>0</v>
      </c>
    </row>
    <row r="1091" spans="1:14" ht="28.5" customHeight="1">
      <c r="A1091" s="2">
        <v>1086</v>
      </c>
      <c r="B1091" s="3"/>
      <c r="C1091" s="48" t="str">
        <f t="shared" si="32"/>
        <v/>
      </c>
      <c r="D1091" s="5" t="str">
        <f>IF(PhieuBauCu!$B$2&gt;0,IF(LEN($B1091)=0,"",IF(AND($B1091&gt;0,VALUE(SUBSTITUTE($B1091,"1","0"))=$B1091),1,0)),"")</f>
        <v/>
      </c>
      <c r="E1091" s="5" t="str">
        <f>IF(PhieuBauCu!$B$2&gt;1,IF(LEN($B1091)=0,"",IF(AND($B1091&gt;0,VALUE(SUBSTITUTE($B1091,"2","0"))=$B1091),1,0)),"")</f>
        <v/>
      </c>
      <c r="F1091" s="5" t="str">
        <f>IF(PhieuBauCu!$B$2&gt;2,IF(LEN($B1091)=0,"",IF(AND($B1091&gt;0,VALUE(SUBSTITUTE($B1091,"3","0"))=$B1091),1,0)),"")</f>
        <v/>
      </c>
      <c r="G1091" s="5" t="str">
        <f>IF(PhieuBauCu!$B$2&gt;3,IF(LEN($B1091)=0,"",IF(AND($B1091&gt;0,VALUE(SUBSTITUTE($B1091,"4","0"))=$B1091),1,0)),"")</f>
        <v/>
      </c>
      <c r="H1091" s="5" t="str">
        <f>IF(PhieuBauCu!$B$2&gt;4,IF(LEN($B1091)=0,"",IF(AND($B1091&gt;0,VALUE(SUBSTITUTE($B1091,"5","0"))=$B1091),1,0)),"")</f>
        <v/>
      </c>
      <c r="I1091" s="5" t="str">
        <f>IF(PhieuBauCu!$B$2&gt;5,IF(LEN($B1091)=0,"",IF(AND($B1091&gt;0,VALUE(SUBSTITUTE($B1091,"6","0"))=$B1091),1,0)),"")</f>
        <v/>
      </c>
      <c r="J1091" s="5" t="str">
        <f>IF(PhieuBauCu!$B$2&gt;6,IF(LEN($B1091)=0,"",IF(AND($B1091&gt;0,VALUE(SUBSTITUTE($B1091,"7","0"))=$B1091),1,0)),"")</f>
        <v/>
      </c>
      <c r="K1091" s="5" t="str">
        <f>IF(PhieuBauCu!$B$2&gt;7,IF(LEN($B1091)=0,"",IF(AND($B1091&gt;0,VALUE(SUBSTITUTE($B1091,"8","0"))=$B1091),1,0)),"")</f>
        <v/>
      </c>
      <c r="L1091" s="5" t="str">
        <f>IF(PhieuBauCu!$B$2&gt;8,IF(LEN($B1091)=0,"",IF(AND($B1091&gt;0,VALUE(SUBSTITUTE($B1091,"9","0"))=$B1091),1,0)),"")</f>
        <v/>
      </c>
      <c r="M1091" s="9">
        <f t="shared" si="33"/>
        <v>0</v>
      </c>
      <c r="N1091" s="36">
        <f>IF(AND(M1091&lt;=PhieuBauCu!$B$13,M1091&gt;=1),1,0)</f>
        <v>0</v>
      </c>
    </row>
    <row r="1092" spans="1:14" ht="28.5" customHeight="1">
      <c r="A1092" s="2">
        <v>1087</v>
      </c>
      <c r="B1092" s="3"/>
      <c r="C1092" s="48" t="str">
        <f t="shared" si="32"/>
        <v/>
      </c>
      <c r="D1092" s="5" t="str">
        <f>IF(PhieuBauCu!$B$2&gt;0,IF(LEN($B1092)=0,"",IF(AND($B1092&gt;0,VALUE(SUBSTITUTE($B1092,"1","0"))=$B1092),1,0)),"")</f>
        <v/>
      </c>
      <c r="E1092" s="5" t="str">
        <f>IF(PhieuBauCu!$B$2&gt;1,IF(LEN($B1092)=0,"",IF(AND($B1092&gt;0,VALUE(SUBSTITUTE($B1092,"2","0"))=$B1092),1,0)),"")</f>
        <v/>
      </c>
      <c r="F1092" s="5" t="str">
        <f>IF(PhieuBauCu!$B$2&gt;2,IF(LEN($B1092)=0,"",IF(AND($B1092&gt;0,VALUE(SUBSTITUTE($B1092,"3","0"))=$B1092),1,0)),"")</f>
        <v/>
      </c>
      <c r="G1092" s="5" t="str">
        <f>IF(PhieuBauCu!$B$2&gt;3,IF(LEN($B1092)=0,"",IF(AND($B1092&gt;0,VALUE(SUBSTITUTE($B1092,"4","0"))=$B1092),1,0)),"")</f>
        <v/>
      </c>
      <c r="H1092" s="5" t="str">
        <f>IF(PhieuBauCu!$B$2&gt;4,IF(LEN($B1092)=0,"",IF(AND($B1092&gt;0,VALUE(SUBSTITUTE($B1092,"5","0"))=$B1092),1,0)),"")</f>
        <v/>
      </c>
      <c r="I1092" s="5" t="str">
        <f>IF(PhieuBauCu!$B$2&gt;5,IF(LEN($B1092)=0,"",IF(AND($B1092&gt;0,VALUE(SUBSTITUTE($B1092,"6","0"))=$B1092),1,0)),"")</f>
        <v/>
      </c>
      <c r="J1092" s="5" t="str">
        <f>IF(PhieuBauCu!$B$2&gt;6,IF(LEN($B1092)=0,"",IF(AND($B1092&gt;0,VALUE(SUBSTITUTE($B1092,"7","0"))=$B1092),1,0)),"")</f>
        <v/>
      </c>
      <c r="K1092" s="5" t="str">
        <f>IF(PhieuBauCu!$B$2&gt;7,IF(LEN($B1092)=0,"",IF(AND($B1092&gt;0,VALUE(SUBSTITUTE($B1092,"8","0"))=$B1092),1,0)),"")</f>
        <v/>
      </c>
      <c r="L1092" s="5" t="str">
        <f>IF(PhieuBauCu!$B$2&gt;8,IF(LEN($B1092)=0,"",IF(AND($B1092&gt;0,VALUE(SUBSTITUTE($B1092,"9","0"))=$B1092),1,0)),"")</f>
        <v/>
      </c>
      <c r="M1092" s="9">
        <f t="shared" si="33"/>
        <v>0</v>
      </c>
      <c r="N1092" s="36">
        <f>IF(AND(M1092&lt;=PhieuBauCu!$B$13,M1092&gt;=1),1,0)</f>
        <v>0</v>
      </c>
    </row>
    <row r="1093" spans="1:14" ht="28.5" customHeight="1">
      <c r="A1093" s="2">
        <v>1088</v>
      </c>
      <c r="B1093" s="3"/>
      <c r="C1093" s="48" t="str">
        <f t="shared" si="32"/>
        <v/>
      </c>
      <c r="D1093" s="5" t="str">
        <f>IF(PhieuBauCu!$B$2&gt;0,IF(LEN($B1093)=0,"",IF(AND($B1093&gt;0,VALUE(SUBSTITUTE($B1093,"1","0"))=$B1093),1,0)),"")</f>
        <v/>
      </c>
      <c r="E1093" s="5" t="str">
        <f>IF(PhieuBauCu!$B$2&gt;1,IF(LEN($B1093)=0,"",IF(AND($B1093&gt;0,VALUE(SUBSTITUTE($B1093,"2","0"))=$B1093),1,0)),"")</f>
        <v/>
      </c>
      <c r="F1093" s="5" t="str">
        <f>IF(PhieuBauCu!$B$2&gt;2,IF(LEN($B1093)=0,"",IF(AND($B1093&gt;0,VALUE(SUBSTITUTE($B1093,"3","0"))=$B1093),1,0)),"")</f>
        <v/>
      </c>
      <c r="G1093" s="5" t="str">
        <f>IF(PhieuBauCu!$B$2&gt;3,IF(LEN($B1093)=0,"",IF(AND($B1093&gt;0,VALUE(SUBSTITUTE($B1093,"4","0"))=$B1093),1,0)),"")</f>
        <v/>
      </c>
      <c r="H1093" s="5" t="str">
        <f>IF(PhieuBauCu!$B$2&gt;4,IF(LEN($B1093)=0,"",IF(AND($B1093&gt;0,VALUE(SUBSTITUTE($B1093,"5","0"))=$B1093),1,0)),"")</f>
        <v/>
      </c>
      <c r="I1093" s="5" t="str">
        <f>IF(PhieuBauCu!$B$2&gt;5,IF(LEN($B1093)=0,"",IF(AND($B1093&gt;0,VALUE(SUBSTITUTE($B1093,"6","0"))=$B1093),1,0)),"")</f>
        <v/>
      </c>
      <c r="J1093" s="5" t="str">
        <f>IF(PhieuBauCu!$B$2&gt;6,IF(LEN($B1093)=0,"",IF(AND($B1093&gt;0,VALUE(SUBSTITUTE($B1093,"7","0"))=$B1093),1,0)),"")</f>
        <v/>
      </c>
      <c r="K1093" s="5" t="str">
        <f>IF(PhieuBauCu!$B$2&gt;7,IF(LEN($B1093)=0,"",IF(AND($B1093&gt;0,VALUE(SUBSTITUTE($B1093,"8","0"))=$B1093),1,0)),"")</f>
        <v/>
      </c>
      <c r="L1093" s="5" t="str">
        <f>IF(PhieuBauCu!$B$2&gt;8,IF(LEN($B1093)=0,"",IF(AND($B1093&gt;0,VALUE(SUBSTITUTE($B1093,"9","0"))=$B1093),1,0)),"")</f>
        <v/>
      </c>
      <c r="M1093" s="9">
        <f t="shared" si="33"/>
        <v>0</v>
      </c>
      <c r="N1093" s="36">
        <f>IF(AND(M1093&lt;=PhieuBauCu!$B$13,M1093&gt;=1),1,0)</f>
        <v>0</v>
      </c>
    </row>
    <row r="1094" spans="1:14" ht="28.5" customHeight="1">
      <c r="A1094" s="2">
        <v>1089</v>
      </c>
      <c r="B1094" s="3"/>
      <c r="C1094" s="48" t="str">
        <f t="shared" si="32"/>
        <v/>
      </c>
      <c r="D1094" s="5" t="str">
        <f>IF(PhieuBauCu!$B$2&gt;0,IF(LEN($B1094)=0,"",IF(AND($B1094&gt;0,VALUE(SUBSTITUTE($B1094,"1","0"))=$B1094),1,0)),"")</f>
        <v/>
      </c>
      <c r="E1094" s="5" t="str">
        <f>IF(PhieuBauCu!$B$2&gt;1,IF(LEN($B1094)=0,"",IF(AND($B1094&gt;0,VALUE(SUBSTITUTE($B1094,"2","0"))=$B1094),1,0)),"")</f>
        <v/>
      </c>
      <c r="F1094" s="5" t="str">
        <f>IF(PhieuBauCu!$B$2&gt;2,IF(LEN($B1094)=0,"",IF(AND($B1094&gt;0,VALUE(SUBSTITUTE($B1094,"3","0"))=$B1094),1,0)),"")</f>
        <v/>
      </c>
      <c r="G1094" s="5" t="str">
        <f>IF(PhieuBauCu!$B$2&gt;3,IF(LEN($B1094)=0,"",IF(AND($B1094&gt;0,VALUE(SUBSTITUTE($B1094,"4","0"))=$B1094),1,0)),"")</f>
        <v/>
      </c>
      <c r="H1094" s="5" t="str">
        <f>IF(PhieuBauCu!$B$2&gt;4,IF(LEN($B1094)=0,"",IF(AND($B1094&gt;0,VALUE(SUBSTITUTE($B1094,"5","0"))=$B1094),1,0)),"")</f>
        <v/>
      </c>
      <c r="I1094" s="5" t="str">
        <f>IF(PhieuBauCu!$B$2&gt;5,IF(LEN($B1094)=0,"",IF(AND($B1094&gt;0,VALUE(SUBSTITUTE($B1094,"6","0"))=$B1094),1,0)),"")</f>
        <v/>
      </c>
      <c r="J1094" s="5" t="str">
        <f>IF(PhieuBauCu!$B$2&gt;6,IF(LEN($B1094)=0,"",IF(AND($B1094&gt;0,VALUE(SUBSTITUTE($B1094,"7","0"))=$B1094),1,0)),"")</f>
        <v/>
      </c>
      <c r="K1094" s="5" t="str">
        <f>IF(PhieuBauCu!$B$2&gt;7,IF(LEN($B1094)=0,"",IF(AND($B1094&gt;0,VALUE(SUBSTITUTE($B1094,"8","0"))=$B1094),1,0)),"")</f>
        <v/>
      </c>
      <c r="L1094" s="5" t="str">
        <f>IF(PhieuBauCu!$B$2&gt;8,IF(LEN($B1094)=0,"",IF(AND($B1094&gt;0,VALUE(SUBSTITUTE($B1094,"9","0"))=$B1094),1,0)),"")</f>
        <v/>
      </c>
      <c r="M1094" s="9">
        <f t="shared" si="33"/>
        <v>0</v>
      </c>
      <c r="N1094" s="36">
        <f>IF(AND(M1094&lt;=PhieuBauCu!$B$13,M1094&gt;=1),1,0)</f>
        <v>0</v>
      </c>
    </row>
    <row r="1095" spans="1:14" ht="28.5" customHeight="1">
      <c r="A1095" s="2">
        <v>1090</v>
      </c>
      <c r="B1095" s="3"/>
      <c r="C1095" s="48" t="str">
        <f t="shared" ref="C1095:C1158" si="34">IF(LEN(B1095)&gt;0,IF(N1095=1,"Ok","Not Ok"),"")</f>
        <v/>
      </c>
      <c r="D1095" s="5" t="str">
        <f>IF(PhieuBauCu!$B$2&gt;0,IF(LEN($B1095)=0,"",IF(AND($B1095&gt;0,VALUE(SUBSTITUTE($B1095,"1","0"))=$B1095),1,0)),"")</f>
        <v/>
      </c>
      <c r="E1095" s="5" t="str">
        <f>IF(PhieuBauCu!$B$2&gt;1,IF(LEN($B1095)=0,"",IF(AND($B1095&gt;0,VALUE(SUBSTITUTE($B1095,"2","0"))=$B1095),1,0)),"")</f>
        <v/>
      </c>
      <c r="F1095" s="5" t="str">
        <f>IF(PhieuBauCu!$B$2&gt;2,IF(LEN($B1095)=0,"",IF(AND($B1095&gt;0,VALUE(SUBSTITUTE($B1095,"3","0"))=$B1095),1,0)),"")</f>
        <v/>
      </c>
      <c r="G1095" s="5" t="str">
        <f>IF(PhieuBauCu!$B$2&gt;3,IF(LEN($B1095)=0,"",IF(AND($B1095&gt;0,VALUE(SUBSTITUTE($B1095,"4","0"))=$B1095),1,0)),"")</f>
        <v/>
      </c>
      <c r="H1095" s="5" t="str">
        <f>IF(PhieuBauCu!$B$2&gt;4,IF(LEN($B1095)=0,"",IF(AND($B1095&gt;0,VALUE(SUBSTITUTE($B1095,"5","0"))=$B1095),1,0)),"")</f>
        <v/>
      </c>
      <c r="I1095" s="5" t="str">
        <f>IF(PhieuBauCu!$B$2&gt;5,IF(LEN($B1095)=0,"",IF(AND($B1095&gt;0,VALUE(SUBSTITUTE($B1095,"6","0"))=$B1095),1,0)),"")</f>
        <v/>
      </c>
      <c r="J1095" s="5" t="str">
        <f>IF(PhieuBauCu!$B$2&gt;6,IF(LEN($B1095)=0,"",IF(AND($B1095&gt;0,VALUE(SUBSTITUTE($B1095,"7","0"))=$B1095),1,0)),"")</f>
        <v/>
      </c>
      <c r="K1095" s="5" t="str">
        <f>IF(PhieuBauCu!$B$2&gt;7,IF(LEN($B1095)=0,"",IF(AND($B1095&gt;0,VALUE(SUBSTITUTE($B1095,"8","0"))=$B1095),1,0)),"")</f>
        <v/>
      </c>
      <c r="L1095" s="5" t="str">
        <f>IF(PhieuBauCu!$B$2&gt;8,IF(LEN($B1095)=0,"",IF(AND($B1095&gt;0,VALUE(SUBSTITUTE($B1095,"9","0"))=$B1095),1,0)),"")</f>
        <v/>
      </c>
      <c r="M1095" s="9">
        <f t="shared" ref="M1095:M1158" si="35">SUMIF(D1095:L1095,1)</f>
        <v>0</v>
      </c>
      <c r="N1095" s="36">
        <f>IF(AND(M1095&lt;=PhieuBauCu!$B$13,M1095&gt;=1),1,0)</f>
        <v>0</v>
      </c>
    </row>
    <row r="1096" spans="1:14" ht="28.5" customHeight="1">
      <c r="A1096" s="2">
        <v>1091</v>
      </c>
      <c r="B1096" s="3"/>
      <c r="C1096" s="48" t="str">
        <f t="shared" si="34"/>
        <v/>
      </c>
      <c r="D1096" s="5" t="str">
        <f>IF(PhieuBauCu!$B$2&gt;0,IF(LEN($B1096)=0,"",IF(AND($B1096&gt;0,VALUE(SUBSTITUTE($B1096,"1","0"))=$B1096),1,0)),"")</f>
        <v/>
      </c>
      <c r="E1096" s="5" t="str">
        <f>IF(PhieuBauCu!$B$2&gt;1,IF(LEN($B1096)=0,"",IF(AND($B1096&gt;0,VALUE(SUBSTITUTE($B1096,"2","0"))=$B1096),1,0)),"")</f>
        <v/>
      </c>
      <c r="F1096" s="5" t="str">
        <f>IF(PhieuBauCu!$B$2&gt;2,IF(LEN($B1096)=0,"",IF(AND($B1096&gt;0,VALUE(SUBSTITUTE($B1096,"3","0"))=$B1096),1,0)),"")</f>
        <v/>
      </c>
      <c r="G1096" s="5" t="str">
        <f>IF(PhieuBauCu!$B$2&gt;3,IF(LEN($B1096)=0,"",IF(AND($B1096&gt;0,VALUE(SUBSTITUTE($B1096,"4","0"))=$B1096),1,0)),"")</f>
        <v/>
      </c>
      <c r="H1096" s="5" t="str">
        <f>IF(PhieuBauCu!$B$2&gt;4,IF(LEN($B1096)=0,"",IF(AND($B1096&gt;0,VALUE(SUBSTITUTE($B1096,"5","0"))=$B1096),1,0)),"")</f>
        <v/>
      </c>
      <c r="I1096" s="5" t="str">
        <f>IF(PhieuBauCu!$B$2&gt;5,IF(LEN($B1096)=0,"",IF(AND($B1096&gt;0,VALUE(SUBSTITUTE($B1096,"6","0"))=$B1096),1,0)),"")</f>
        <v/>
      </c>
      <c r="J1096" s="5" t="str">
        <f>IF(PhieuBauCu!$B$2&gt;6,IF(LEN($B1096)=0,"",IF(AND($B1096&gt;0,VALUE(SUBSTITUTE($B1096,"7","0"))=$B1096),1,0)),"")</f>
        <v/>
      </c>
      <c r="K1096" s="5" t="str">
        <f>IF(PhieuBauCu!$B$2&gt;7,IF(LEN($B1096)=0,"",IF(AND($B1096&gt;0,VALUE(SUBSTITUTE($B1096,"8","0"))=$B1096),1,0)),"")</f>
        <v/>
      </c>
      <c r="L1096" s="5" t="str">
        <f>IF(PhieuBauCu!$B$2&gt;8,IF(LEN($B1096)=0,"",IF(AND($B1096&gt;0,VALUE(SUBSTITUTE($B1096,"9","0"))=$B1096),1,0)),"")</f>
        <v/>
      </c>
      <c r="M1096" s="9">
        <f t="shared" si="35"/>
        <v>0</v>
      </c>
      <c r="N1096" s="36">
        <f>IF(AND(M1096&lt;=PhieuBauCu!$B$13,M1096&gt;=1),1,0)</f>
        <v>0</v>
      </c>
    </row>
    <row r="1097" spans="1:14" ht="28.5" customHeight="1">
      <c r="A1097" s="2">
        <v>1092</v>
      </c>
      <c r="B1097" s="3"/>
      <c r="C1097" s="48" t="str">
        <f t="shared" si="34"/>
        <v/>
      </c>
      <c r="D1097" s="5" t="str">
        <f>IF(PhieuBauCu!$B$2&gt;0,IF(LEN($B1097)=0,"",IF(AND($B1097&gt;0,VALUE(SUBSTITUTE($B1097,"1","0"))=$B1097),1,0)),"")</f>
        <v/>
      </c>
      <c r="E1097" s="5" t="str">
        <f>IF(PhieuBauCu!$B$2&gt;1,IF(LEN($B1097)=0,"",IF(AND($B1097&gt;0,VALUE(SUBSTITUTE($B1097,"2","0"))=$B1097),1,0)),"")</f>
        <v/>
      </c>
      <c r="F1097" s="5" t="str">
        <f>IF(PhieuBauCu!$B$2&gt;2,IF(LEN($B1097)=0,"",IF(AND($B1097&gt;0,VALUE(SUBSTITUTE($B1097,"3","0"))=$B1097),1,0)),"")</f>
        <v/>
      </c>
      <c r="G1097" s="5" t="str">
        <f>IF(PhieuBauCu!$B$2&gt;3,IF(LEN($B1097)=0,"",IF(AND($B1097&gt;0,VALUE(SUBSTITUTE($B1097,"4","0"))=$B1097),1,0)),"")</f>
        <v/>
      </c>
      <c r="H1097" s="5" t="str">
        <f>IF(PhieuBauCu!$B$2&gt;4,IF(LEN($B1097)=0,"",IF(AND($B1097&gt;0,VALUE(SUBSTITUTE($B1097,"5","0"))=$B1097),1,0)),"")</f>
        <v/>
      </c>
      <c r="I1097" s="5" t="str">
        <f>IF(PhieuBauCu!$B$2&gt;5,IF(LEN($B1097)=0,"",IF(AND($B1097&gt;0,VALUE(SUBSTITUTE($B1097,"6","0"))=$B1097),1,0)),"")</f>
        <v/>
      </c>
      <c r="J1097" s="5" t="str">
        <f>IF(PhieuBauCu!$B$2&gt;6,IF(LEN($B1097)=0,"",IF(AND($B1097&gt;0,VALUE(SUBSTITUTE($B1097,"7","0"))=$B1097),1,0)),"")</f>
        <v/>
      </c>
      <c r="K1097" s="5" t="str">
        <f>IF(PhieuBauCu!$B$2&gt;7,IF(LEN($B1097)=0,"",IF(AND($B1097&gt;0,VALUE(SUBSTITUTE($B1097,"8","0"))=$B1097),1,0)),"")</f>
        <v/>
      </c>
      <c r="L1097" s="5" t="str">
        <f>IF(PhieuBauCu!$B$2&gt;8,IF(LEN($B1097)=0,"",IF(AND($B1097&gt;0,VALUE(SUBSTITUTE($B1097,"9","0"))=$B1097),1,0)),"")</f>
        <v/>
      </c>
      <c r="M1097" s="9">
        <f t="shared" si="35"/>
        <v>0</v>
      </c>
      <c r="N1097" s="36">
        <f>IF(AND(M1097&lt;=PhieuBauCu!$B$13,M1097&gt;=1),1,0)</f>
        <v>0</v>
      </c>
    </row>
    <row r="1098" spans="1:14" ht="28.5" customHeight="1">
      <c r="A1098" s="2">
        <v>1093</v>
      </c>
      <c r="B1098" s="3"/>
      <c r="C1098" s="48" t="str">
        <f t="shared" si="34"/>
        <v/>
      </c>
      <c r="D1098" s="5" t="str">
        <f>IF(PhieuBauCu!$B$2&gt;0,IF(LEN($B1098)=0,"",IF(AND($B1098&gt;0,VALUE(SUBSTITUTE($B1098,"1","0"))=$B1098),1,0)),"")</f>
        <v/>
      </c>
      <c r="E1098" s="5" t="str">
        <f>IF(PhieuBauCu!$B$2&gt;1,IF(LEN($B1098)=0,"",IF(AND($B1098&gt;0,VALUE(SUBSTITUTE($B1098,"2","0"))=$B1098),1,0)),"")</f>
        <v/>
      </c>
      <c r="F1098" s="5" t="str">
        <f>IF(PhieuBauCu!$B$2&gt;2,IF(LEN($B1098)=0,"",IF(AND($B1098&gt;0,VALUE(SUBSTITUTE($B1098,"3","0"))=$B1098),1,0)),"")</f>
        <v/>
      </c>
      <c r="G1098" s="5" t="str">
        <f>IF(PhieuBauCu!$B$2&gt;3,IF(LEN($B1098)=0,"",IF(AND($B1098&gt;0,VALUE(SUBSTITUTE($B1098,"4","0"))=$B1098),1,0)),"")</f>
        <v/>
      </c>
      <c r="H1098" s="5" t="str">
        <f>IF(PhieuBauCu!$B$2&gt;4,IF(LEN($B1098)=0,"",IF(AND($B1098&gt;0,VALUE(SUBSTITUTE($B1098,"5","0"))=$B1098),1,0)),"")</f>
        <v/>
      </c>
      <c r="I1098" s="5" t="str">
        <f>IF(PhieuBauCu!$B$2&gt;5,IF(LEN($B1098)=0,"",IF(AND($B1098&gt;0,VALUE(SUBSTITUTE($B1098,"6","0"))=$B1098),1,0)),"")</f>
        <v/>
      </c>
      <c r="J1098" s="5" t="str">
        <f>IF(PhieuBauCu!$B$2&gt;6,IF(LEN($B1098)=0,"",IF(AND($B1098&gt;0,VALUE(SUBSTITUTE($B1098,"7","0"))=$B1098),1,0)),"")</f>
        <v/>
      </c>
      <c r="K1098" s="5" t="str">
        <f>IF(PhieuBauCu!$B$2&gt;7,IF(LEN($B1098)=0,"",IF(AND($B1098&gt;0,VALUE(SUBSTITUTE($B1098,"8","0"))=$B1098),1,0)),"")</f>
        <v/>
      </c>
      <c r="L1098" s="5" t="str">
        <f>IF(PhieuBauCu!$B$2&gt;8,IF(LEN($B1098)=0,"",IF(AND($B1098&gt;0,VALUE(SUBSTITUTE($B1098,"9","0"))=$B1098),1,0)),"")</f>
        <v/>
      </c>
      <c r="M1098" s="9">
        <f t="shared" si="35"/>
        <v>0</v>
      </c>
      <c r="N1098" s="36">
        <f>IF(AND(M1098&lt;=PhieuBauCu!$B$13,M1098&gt;=1),1,0)</f>
        <v>0</v>
      </c>
    </row>
    <row r="1099" spans="1:14" ht="28.5" customHeight="1">
      <c r="A1099" s="2">
        <v>1094</v>
      </c>
      <c r="B1099" s="3"/>
      <c r="C1099" s="48" t="str">
        <f t="shared" si="34"/>
        <v/>
      </c>
      <c r="D1099" s="5" t="str">
        <f>IF(PhieuBauCu!$B$2&gt;0,IF(LEN($B1099)=0,"",IF(AND($B1099&gt;0,VALUE(SUBSTITUTE($B1099,"1","0"))=$B1099),1,0)),"")</f>
        <v/>
      </c>
      <c r="E1099" s="5" t="str">
        <f>IF(PhieuBauCu!$B$2&gt;1,IF(LEN($B1099)=0,"",IF(AND($B1099&gt;0,VALUE(SUBSTITUTE($B1099,"2","0"))=$B1099),1,0)),"")</f>
        <v/>
      </c>
      <c r="F1099" s="5" t="str">
        <f>IF(PhieuBauCu!$B$2&gt;2,IF(LEN($B1099)=0,"",IF(AND($B1099&gt;0,VALUE(SUBSTITUTE($B1099,"3","0"))=$B1099),1,0)),"")</f>
        <v/>
      </c>
      <c r="G1099" s="5" t="str">
        <f>IF(PhieuBauCu!$B$2&gt;3,IF(LEN($B1099)=0,"",IF(AND($B1099&gt;0,VALUE(SUBSTITUTE($B1099,"4","0"))=$B1099),1,0)),"")</f>
        <v/>
      </c>
      <c r="H1099" s="5" t="str">
        <f>IF(PhieuBauCu!$B$2&gt;4,IF(LEN($B1099)=0,"",IF(AND($B1099&gt;0,VALUE(SUBSTITUTE($B1099,"5","0"))=$B1099),1,0)),"")</f>
        <v/>
      </c>
      <c r="I1099" s="5" t="str">
        <f>IF(PhieuBauCu!$B$2&gt;5,IF(LEN($B1099)=0,"",IF(AND($B1099&gt;0,VALUE(SUBSTITUTE($B1099,"6","0"))=$B1099),1,0)),"")</f>
        <v/>
      </c>
      <c r="J1099" s="5" t="str">
        <f>IF(PhieuBauCu!$B$2&gt;6,IF(LEN($B1099)=0,"",IF(AND($B1099&gt;0,VALUE(SUBSTITUTE($B1099,"7","0"))=$B1099),1,0)),"")</f>
        <v/>
      </c>
      <c r="K1099" s="5" t="str">
        <f>IF(PhieuBauCu!$B$2&gt;7,IF(LEN($B1099)=0,"",IF(AND($B1099&gt;0,VALUE(SUBSTITUTE($B1099,"8","0"))=$B1099),1,0)),"")</f>
        <v/>
      </c>
      <c r="L1099" s="5" t="str">
        <f>IF(PhieuBauCu!$B$2&gt;8,IF(LEN($B1099)=0,"",IF(AND($B1099&gt;0,VALUE(SUBSTITUTE($B1099,"9","0"))=$B1099),1,0)),"")</f>
        <v/>
      </c>
      <c r="M1099" s="9">
        <f t="shared" si="35"/>
        <v>0</v>
      </c>
      <c r="N1099" s="36">
        <f>IF(AND(M1099&lt;=PhieuBauCu!$B$13,M1099&gt;=1),1,0)</f>
        <v>0</v>
      </c>
    </row>
    <row r="1100" spans="1:14" ht="28.5" customHeight="1">
      <c r="A1100" s="2">
        <v>1095</v>
      </c>
      <c r="B1100" s="3"/>
      <c r="C1100" s="48" t="str">
        <f t="shared" si="34"/>
        <v/>
      </c>
      <c r="D1100" s="5" t="str">
        <f>IF(PhieuBauCu!$B$2&gt;0,IF(LEN($B1100)=0,"",IF(AND($B1100&gt;0,VALUE(SUBSTITUTE($B1100,"1","0"))=$B1100),1,0)),"")</f>
        <v/>
      </c>
      <c r="E1100" s="5" t="str">
        <f>IF(PhieuBauCu!$B$2&gt;1,IF(LEN($B1100)=0,"",IF(AND($B1100&gt;0,VALUE(SUBSTITUTE($B1100,"2","0"))=$B1100),1,0)),"")</f>
        <v/>
      </c>
      <c r="F1100" s="5" t="str">
        <f>IF(PhieuBauCu!$B$2&gt;2,IF(LEN($B1100)=0,"",IF(AND($B1100&gt;0,VALUE(SUBSTITUTE($B1100,"3","0"))=$B1100),1,0)),"")</f>
        <v/>
      </c>
      <c r="G1100" s="5" t="str">
        <f>IF(PhieuBauCu!$B$2&gt;3,IF(LEN($B1100)=0,"",IF(AND($B1100&gt;0,VALUE(SUBSTITUTE($B1100,"4","0"))=$B1100),1,0)),"")</f>
        <v/>
      </c>
      <c r="H1100" s="5" t="str">
        <f>IF(PhieuBauCu!$B$2&gt;4,IF(LEN($B1100)=0,"",IF(AND($B1100&gt;0,VALUE(SUBSTITUTE($B1100,"5","0"))=$B1100),1,0)),"")</f>
        <v/>
      </c>
      <c r="I1100" s="5" t="str">
        <f>IF(PhieuBauCu!$B$2&gt;5,IF(LEN($B1100)=0,"",IF(AND($B1100&gt;0,VALUE(SUBSTITUTE($B1100,"6","0"))=$B1100),1,0)),"")</f>
        <v/>
      </c>
      <c r="J1100" s="5" t="str">
        <f>IF(PhieuBauCu!$B$2&gt;6,IF(LEN($B1100)=0,"",IF(AND($B1100&gt;0,VALUE(SUBSTITUTE($B1100,"7","0"))=$B1100),1,0)),"")</f>
        <v/>
      </c>
      <c r="K1100" s="5" t="str">
        <f>IF(PhieuBauCu!$B$2&gt;7,IF(LEN($B1100)=0,"",IF(AND($B1100&gt;0,VALUE(SUBSTITUTE($B1100,"8","0"))=$B1100),1,0)),"")</f>
        <v/>
      </c>
      <c r="L1100" s="5" t="str">
        <f>IF(PhieuBauCu!$B$2&gt;8,IF(LEN($B1100)=0,"",IF(AND($B1100&gt;0,VALUE(SUBSTITUTE($B1100,"9","0"))=$B1100),1,0)),"")</f>
        <v/>
      </c>
      <c r="M1100" s="9">
        <f t="shared" si="35"/>
        <v>0</v>
      </c>
      <c r="N1100" s="36">
        <f>IF(AND(M1100&lt;=PhieuBauCu!$B$13,M1100&gt;=1),1,0)</f>
        <v>0</v>
      </c>
    </row>
    <row r="1101" spans="1:14" ht="28.5" customHeight="1">
      <c r="A1101" s="2">
        <v>1096</v>
      </c>
      <c r="B1101" s="3"/>
      <c r="C1101" s="48" t="str">
        <f t="shared" si="34"/>
        <v/>
      </c>
      <c r="D1101" s="5" t="str">
        <f>IF(PhieuBauCu!$B$2&gt;0,IF(LEN($B1101)=0,"",IF(AND($B1101&gt;0,VALUE(SUBSTITUTE($B1101,"1","0"))=$B1101),1,0)),"")</f>
        <v/>
      </c>
      <c r="E1101" s="5" t="str">
        <f>IF(PhieuBauCu!$B$2&gt;1,IF(LEN($B1101)=0,"",IF(AND($B1101&gt;0,VALUE(SUBSTITUTE($B1101,"2","0"))=$B1101),1,0)),"")</f>
        <v/>
      </c>
      <c r="F1101" s="5" t="str">
        <f>IF(PhieuBauCu!$B$2&gt;2,IF(LEN($B1101)=0,"",IF(AND($B1101&gt;0,VALUE(SUBSTITUTE($B1101,"3","0"))=$B1101),1,0)),"")</f>
        <v/>
      </c>
      <c r="G1101" s="5" t="str">
        <f>IF(PhieuBauCu!$B$2&gt;3,IF(LEN($B1101)=0,"",IF(AND($B1101&gt;0,VALUE(SUBSTITUTE($B1101,"4","0"))=$B1101),1,0)),"")</f>
        <v/>
      </c>
      <c r="H1101" s="5" t="str">
        <f>IF(PhieuBauCu!$B$2&gt;4,IF(LEN($B1101)=0,"",IF(AND($B1101&gt;0,VALUE(SUBSTITUTE($B1101,"5","0"))=$B1101),1,0)),"")</f>
        <v/>
      </c>
      <c r="I1101" s="5" t="str">
        <f>IF(PhieuBauCu!$B$2&gt;5,IF(LEN($B1101)=0,"",IF(AND($B1101&gt;0,VALUE(SUBSTITUTE($B1101,"6","0"))=$B1101),1,0)),"")</f>
        <v/>
      </c>
      <c r="J1101" s="5" t="str">
        <f>IF(PhieuBauCu!$B$2&gt;6,IF(LEN($B1101)=0,"",IF(AND($B1101&gt;0,VALUE(SUBSTITUTE($B1101,"7","0"))=$B1101),1,0)),"")</f>
        <v/>
      </c>
      <c r="K1101" s="5" t="str">
        <f>IF(PhieuBauCu!$B$2&gt;7,IF(LEN($B1101)=0,"",IF(AND($B1101&gt;0,VALUE(SUBSTITUTE($B1101,"8","0"))=$B1101),1,0)),"")</f>
        <v/>
      </c>
      <c r="L1101" s="5" t="str">
        <f>IF(PhieuBauCu!$B$2&gt;8,IF(LEN($B1101)=0,"",IF(AND($B1101&gt;0,VALUE(SUBSTITUTE($B1101,"9","0"))=$B1101),1,0)),"")</f>
        <v/>
      </c>
      <c r="M1101" s="9">
        <f t="shared" si="35"/>
        <v>0</v>
      </c>
      <c r="N1101" s="36">
        <f>IF(AND(M1101&lt;=PhieuBauCu!$B$13,M1101&gt;=1),1,0)</f>
        <v>0</v>
      </c>
    </row>
    <row r="1102" spans="1:14" ht="28.5" customHeight="1">
      <c r="A1102" s="2">
        <v>1097</v>
      </c>
      <c r="B1102" s="3"/>
      <c r="C1102" s="48" t="str">
        <f t="shared" si="34"/>
        <v/>
      </c>
      <c r="D1102" s="5" t="str">
        <f>IF(PhieuBauCu!$B$2&gt;0,IF(LEN($B1102)=0,"",IF(AND($B1102&gt;0,VALUE(SUBSTITUTE($B1102,"1","0"))=$B1102),1,0)),"")</f>
        <v/>
      </c>
      <c r="E1102" s="5" t="str">
        <f>IF(PhieuBauCu!$B$2&gt;1,IF(LEN($B1102)=0,"",IF(AND($B1102&gt;0,VALUE(SUBSTITUTE($B1102,"2","0"))=$B1102),1,0)),"")</f>
        <v/>
      </c>
      <c r="F1102" s="5" t="str">
        <f>IF(PhieuBauCu!$B$2&gt;2,IF(LEN($B1102)=0,"",IF(AND($B1102&gt;0,VALUE(SUBSTITUTE($B1102,"3","0"))=$B1102),1,0)),"")</f>
        <v/>
      </c>
      <c r="G1102" s="5" t="str">
        <f>IF(PhieuBauCu!$B$2&gt;3,IF(LEN($B1102)=0,"",IF(AND($B1102&gt;0,VALUE(SUBSTITUTE($B1102,"4","0"))=$B1102),1,0)),"")</f>
        <v/>
      </c>
      <c r="H1102" s="5" t="str">
        <f>IF(PhieuBauCu!$B$2&gt;4,IF(LEN($B1102)=0,"",IF(AND($B1102&gt;0,VALUE(SUBSTITUTE($B1102,"5","0"))=$B1102),1,0)),"")</f>
        <v/>
      </c>
      <c r="I1102" s="5" t="str">
        <f>IF(PhieuBauCu!$B$2&gt;5,IF(LEN($B1102)=0,"",IF(AND($B1102&gt;0,VALUE(SUBSTITUTE($B1102,"6","0"))=$B1102),1,0)),"")</f>
        <v/>
      </c>
      <c r="J1102" s="5" t="str">
        <f>IF(PhieuBauCu!$B$2&gt;6,IF(LEN($B1102)=0,"",IF(AND($B1102&gt;0,VALUE(SUBSTITUTE($B1102,"7","0"))=$B1102),1,0)),"")</f>
        <v/>
      </c>
      <c r="K1102" s="5" t="str">
        <f>IF(PhieuBauCu!$B$2&gt;7,IF(LEN($B1102)=0,"",IF(AND($B1102&gt;0,VALUE(SUBSTITUTE($B1102,"8","0"))=$B1102),1,0)),"")</f>
        <v/>
      </c>
      <c r="L1102" s="5" t="str">
        <f>IF(PhieuBauCu!$B$2&gt;8,IF(LEN($B1102)=0,"",IF(AND($B1102&gt;0,VALUE(SUBSTITUTE($B1102,"9","0"))=$B1102),1,0)),"")</f>
        <v/>
      </c>
      <c r="M1102" s="9">
        <f t="shared" si="35"/>
        <v>0</v>
      </c>
      <c r="N1102" s="36">
        <f>IF(AND(M1102&lt;=PhieuBauCu!$B$13,M1102&gt;=1),1,0)</f>
        <v>0</v>
      </c>
    </row>
    <row r="1103" spans="1:14" ht="28.5" customHeight="1">
      <c r="A1103" s="2">
        <v>1098</v>
      </c>
      <c r="B1103" s="3"/>
      <c r="C1103" s="48" t="str">
        <f t="shared" si="34"/>
        <v/>
      </c>
      <c r="D1103" s="5" t="str">
        <f>IF(PhieuBauCu!$B$2&gt;0,IF(LEN($B1103)=0,"",IF(AND($B1103&gt;0,VALUE(SUBSTITUTE($B1103,"1","0"))=$B1103),1,0)),"")</f>
        <v/>
      </c>
      <c r="E1103" s="5" t="str">
        <f>IF(PhieuBauCu!$B$2&gt;1,IF(LEN($B1103)=0,"",IF(AND($B1103&gt;0,VALUE(SUBSTITUTE($B1103,"2","0"))=$B1103),1,0)),"")</f>
        <v/>
      </c>
      <c r="F1103" s="5" t="str">
        <f>IF(PhieuBauCu!$B$2&gt;2,IF(LEN($B1103)=0,"",IF(AND($B1103&gt;0,VALUE(SUBSTITUTE($B1103,"3","0"))=$B1103),1,0)),"")</f>
        <v/>
      </c>
      <c r="G1103" s="5" t="str">
        <f>IF(PhieuBauCu!$B$2&gt;3,IF(LEN($B1103)=0,"",IF(AND($B1103&gt;0,VALUE(SUBSTITUTE($B1103,"4","0"))=$B1103),1,0)),"")</f>
        <v/>
      </c>
      <c r="H1103" s="5" t="str">
        <f>IF(PhieuBauCu!$B$2&gt;4,IF(LEN($B1103)=0,"",IF(AND($B1103&gt;0,VALUE(SUBSTITUTE($B1103,"5","0"))=$B1103),1,0)),"")</f>
        <v/>
      </c>
      <c r="I1103" s="5" t="str">
        <f>IF(PhieuBauCu!$B$2&gt;5,IF(LEN($B1103)=0,"",IF(AND($B1103&gt;0,VALUE(SUBSTITUTE($B1103,"6","0"))=$B1103),1,0)),"")</f>
        <v/>
      </c>
      <c r="J1103" s="5" t="str">
        <f>IF(PhieuBauCu!$B$2&gt;6,IF(LEN($B1103)=0,"",IF(AND($B1103&gt;0,VALUE(SUBSTITUTE($B1103,"7","0"))=$B1103),1,0)),"")</f>
        <v/>
      </c>
      <c r="K1103" s="5" t="str">
        <f>IF(PhieuBauCu!$B$2&gt;7,IF(LEN($B1103)=0,"",IF(AND($B1103&gt;0,VALUE(SUBSTITUTE($B1103,"8","0"))=$B1103),1,0)),"")</f>
        <v/>
      </c>
      <c r="L1103" s="5" t="str">
        <f>IF(PhieuBauCu!$B$2&gt;8,IF(LEN($B1103)=0,"",IF(AND($B1103&gt;0,VALUE(SUBSTITUTE($B1103,"9","0"))=$B1103),1,0)),"")</f>
        <v/>
      </c>
      <c r="M1103" s="9">
        <f t="shared" si="35"/>
        <v>0</v>
      </c>
      <c r="N1103" s="36">
        <f>IF(AND(M1103&lt;=PhieuBauCu!$B$13,M1103&gt;=1),1,0)</f>
        <v>0</v>
      </c>
    </row>
    <row r="1104" spans="1:14" ht="28.5" customHeight="1">
      <c r="A1104" s="2">
        <v>1099</v>
      </c>
      <c r="B1104" s="3"/>
      <c r="C1104" s="48" t="str">
        <f t="shared" si="34"/>
        <v/>
      </c>
      <c r="D1104" s="5" t="str">
        <f>IF(PhieuBauCu!$B$2&gt;0,IF(LEN($B1104)=0,"",IF(AND($B1104&gt;0,VALUE(SUBSTITUTE($B1104,"1","0"))=$B1104),1,0)),"")</f>
        <v/>
      </c>
      <c r="E1104" s="5" t="str">
        <f>IF(PhieuBauCu!$B$2&gt;1,IF(LEN($B1104)=0,"",IF(AND($B1104&gt;0,VALUE(SUBSTITUTE($B1104,"2","0"))=$B1104),1,0)),"")</f>
        <v/>
      </c>
      <c r="F1104" s="5" t="str">
        <f>IF(PhieuBauCu!$B$2&gt;2,IF(LEN($B1104)=0,"",IF(AND($B1104&gt;0,VALUE(SUBSTITUTE($B1104,"3","0"))=$B1104),1,0)),"")</f>
        <v/>
      </c>
      <c r="G1104" s="5" t="str">
        <f>IF(PhieuBauCu!$B$2&gt;3,IF(LEN($B1104)=0,"",IF(AND($B1104&gt;0,VALUE(SUBSTITUTE($B1104,"4","0"))=$B1104),1,0)),"")</f>
        <v/>
      </c>
      <c r="H1104" s="5" t="str">
        <f>IF(PhieuBauCu!$B$2&gt;4,IF(LEN($B1104)=0,"",IF(AND($B1104&gt;0,VALUE(SUBSTITUTE($B1104,"5","0"))=$B1104),1,0)),"")</f>
        <v/>
      </c>
      <c r="I1104" s="5" t="str">
        <f>IF(PhieuBauCu!$B$2&gt;5,IF(LEN($B1104)=0,"",IF(AND($B1104&gt;0,VALUE(SUBSTITUTE($B1104,"6","0"))=$B1104),1,0)),"")</f>
        <v/>
      </c>
      <c r="J1104" s="5" t="str">
        <f>IF(PhieuBauCu!$B$2&gt;6,IF(LEN($B1104)=0,"",IF(AND($B1104&gt;0,VALUE(SUBSTITUTE($B1104,"7","0"))=$B1104),1,0)),"")</f>
        <v/>
      </c>
      <c r="K1104" s="5" t="str">
        <f>IF(PhieuBauCu!$B$2&gt;7,IF(LEN($B1104)=0,"",IF(AND($B1104&gt;0,VALUE(SUBSTITUTE($B1104,"8","0"))=$B1104),1,0)),"")</f>
        <v/>
      </c>
      <c r="L1104" s="5" t="str">
        <f>IF(PhieuBauCu!$B$2&gt;8,IF(LEN($B1104)=0,"",IF(AND($B1104&gt;0,VALUE(SUBSTITUTE($B1104,"9","0"))=$B1104),1,0)),"")</f>
        <v/>
      </c>
      <c r="M1104" s="9">
        <f t="shared" si="35"/>
        <v>0</v>
      </c>
      <c r="N1104" s="36">
        <f>IF(AND(M1104&lt;=PhieuBauCu!$B$13,M1104&gt;=1),1,0)</f>
        <v>0</v>
      </c>
    </row>
    <row r="1105" spans="1:14" ht="28.5" customHeight="1">
      <c r="A1105" s="2">
        <v>1100</v>
      </c>
      <c r="B1105" s="3"/>
      <c r="C1105" s="48" t="str">
        <f t="shared" si="34"/>
        <v/>
      </c>
      <c r="D1105" s="5" t="str">
        <f>IF(PhieuBauCu!$B$2&gt;0,IF(LEN($B1105)=0,"",IF(AND($B1105&gt;0,VALUE(SUBSTITUTE($B1105,"1","0"))=$B1105),1,0)),"")</f>
        <v/>
      </c>
      <c r="E1105" s="5" t="str">
        <f>IF(PhieuBauCu!$B$2&gt;1,IF(LEN($B1105)=0,"",IF(AND($B1105&gt;0,VALUE(SUBSTITUTE($B1105,"2","0"))=$B1105),1,0)),"")</f>
        <v/>
      </c>
      <c r="F1105" s="5" t="str">
        <f>IF(PhieuBauCu!$B$2&gt;2,IF(LEN($B1105)=0,"",IF(AND($B1105&gt;0,VALUE(SUBSTITUTE($B1105,"3","0"))=$B1105),1,0)),"")</f>
        <v/>
      </c>
      <c r="G1105" s="5" t="str">
        <f>IF(PhieuBauCu!$B$2&gt;3,IF(LEN($B1105)=0,"",IF(AND($B1105&gt;0,VALUE(SUBSTITUTE($B1105,"4","0"))=$B1105),1,0)),"")</f>
        <v/>
      </c>
      <c r="H1105" s="5" t="str">
        <f>IF(PhieuBauCu!$B$2&gt;4,IF(LEN($B1105)=0,"",IF(AND($B1105&gt;0,VALUE(SUBSTITUTE($B1105,"5","0"))=$B1105),1,0)),"")</f>
        <v/>
      </c>
      <c r="I1105" s="5" t="str">
        <f>IF(PhieuBauCu!$B$2&gt;5,IF(LEN($B1105)=0,"",IF(AND($B1105&gt;0,VALUE(SUBSTITUTE($B1105,"6","0"))=$B1105),1,0)),"")</f>
        <v/>
      </c>
      <c r="J1105" s="5" t="str">
        <f>IF(PhieuBauCu!$B$2&gt;6,IF(LEN($B1105)=0,"",IF(AND($B1105&gt;0,VALUE(SUBSTITUTE($B1105,"7","0"))=$B1105),1,0)),"")</f>
        <v/>
      </c>
      <c r="K1105" s="5" t="str">
        <f>IF(PhieuBauCu!$B$2&gt;7,IF(LEN($B1105)=0,"",IF(AND($B1105&gt;0,VALUE(SUBSTITUTE($B1105,"8","0"))=$B1105),1,0)),"")</f>
        <v/>
      </c>
      <c r="L1105" s="5" t="str">
        <f>IF(PhieuBauCu!$B$2&gt;8,IF(LEN($B1105)=0,"",IF(AND($B1105&gt;0,VALUE(SUBSTITUTE($B1105,"9","0"))=$B1105),1,0)),"")</f>
        <v/>
      </c>
      <c r="M1105" s="9">
        <f t="shared" si="35"/>
        <v>0</v>
      </c>
      <c r="N1105" s="36">
        <f>IF(AND(M1105&lt;=PhieuBauCu!$B$13,M1105&gt;=1),1,0)</f>
        <v>0</v>
      </c>
    </row>
    <row r="1106" spans="1:14" ht="28.5" customHeight="1">
      <c r="A1106" s="2">
        <v>1101</v>
      </c>
      <c r="B1106" s="3"/>
      <c r="C1106" s="48" t="str">
        <f t="shared" si="34"/>
        <v/>
      </c>
      <c r="D1106" s="5" t="str">
        <f>IF(PhieuBauCu!$B$2&gt;0,IF(LEN($B1106)=0,"",IF(AND($B1106&gt;0,VALUE(SUBSTITUTE($B1106,"1","0"))=$B1106),1,0)),"")</f>
        <v/>
      </c>
      <c r="E1106" s="5" t="str">
        <f>IF(PhieuBauCu!$B$2&gt;1,IF(LEN($B1106)=0,"",IF(AND($B1106&gt;0,VALUE(SUBSTITUTE($B1106,"2","0"))=$B1106),1,0)),"")</f>
        <v/>
      </c>
      <c r="F1106" s="5" t="str">
        <f>IF(PhieuBauCu!$B$2&gt;2,IF(LEN($B1106)=0,"",IF(AND($B1106&gt;0,VALUE(SUBSTITUTE($B1106,"3","0"))=$B1106),1,0)),"")</f>
        <v/>
      </c>
      <c r="G1106" s="5" t="str">
        <f>IF(PhieuBauCu!$B$2&gt;3,IF(LEN($B1106)=0,"",IF(AND($B1106&gt;0,VALUE(SUBSTITUTE($B1106,"4","0"))=$B1106),1,0)),"")</f>
        <v/>
      </c>
      <c r="H1106" s="5" t="str">
        <f>IF(PhieuBauCu!$B$2&gt;4,IF(LEN($B1106)=0,"",IF(AND($B1106&gt;0,VALUE(SUBSTITUTE($B1106,"5","0"))=$B1106),1,0)),"")</f>
        <v/>
      </c>
      <c r="I1106" s="5" t="str">
        <f>IF(PhieuBauCu!$B$2&gt;5,IF(LEN($B1106)=0,"",IF(AND($B1106&gt;0,VALUE(SUBSTITUTE($B1106,"6","0"))=$B1106),1,0)),"")</f>
        <v/>
      </c>
      <c r="J1106" s="5" t="str">
        <f>IF(PhieuBauCu!$B$2&gt;6,IF(LEN($B1106)=0,"",IF(AND($B1106&gt;0,VALUE(SUBSTITUTE($B1106,"7","0"))=$B1106),1,0)),"")</f>
        <v/>
      </c>
      <c r="K1106" s="5" t="str">
        <f>IF(PhieuBauCu!$B$2&gt;7,IF(LEN($B1106)=0,"",IF(AND($B1106&gt;0,VALUE(SUBSTITUTE($B1106,"8","0"))=$B1106),1,0)),"")</f>
        <v/>
      </c>
      <c r="L1106" s="5" t="str">
        <f>IF(PhieuBauCu!$B$2&gt;8,IF(LEN($B1106)=0,"",IF(AND($B1106&gt;0,VALUE(SUBSTITUTE($B1106,"9","0"))=$B1106),1,0)),"")</f>
        <v/>
      </c>
      <c r="M1106" s="9">
        <f t="shared" si="35"/>
        <v>0</v>
      </c>
      <c r="N1106" s="36">
        <f>IF(AND(M1106&lt;=PhieuBauCu!$B$13,M1106&gt;=1),1,0)</f>
        <v>0</v>
      </c>
    </row>
    <row r="1107" spans="1:14" ht="28.5" customHeight="1">
      <c r="A1107" s="2">
        <v>1102</v>
      </c>
      <c r="B1107" s="3"/>
      <c r="C1107" s="48" t="str">
        <f t="shared" si="34"/>
        <v/>
      </c>
      <c r="D1107" s="5" t="str">
        <f>IF(PhieuBauCu!$B$2&gt;0,IF(LEN($B1107)=0,"",IF(AND($B1107&gt;0,VALUE(SUBSTITUTE($B1107,"1","0"))=$B1107),1,0)),"")</f>
        <v/>
      </c>
      <c r="E1107" s="5" t="str">
        <f>IF(PhieuBauCu!$B$2&gt;1,IF(LEN($B1107)=0,"",IF(AND($B1107&gt;0,VALUE(SUBSTITUTE($B1107,"2","0"))=$B1107),1,0)),"")</f>
        <v/>
      </c>
      <c r="F1107" s="5" t="str">
        <f>IF(PhieuBauCu!$B$2&gt;2,IF(LEN($B1107)=0,"",IF(AND($B1107&gt;0,VALUE(SUBSTITUTE($B1107,"3","0"))=$B1107),1,0)),"")</f>
        <v/>
      </c>
      <c r="G1107" s="5" t="str">
        <f>IF(PhieuBauCu!$B$2&gt;3,IF(LEN($B1107)=0,"",IF(AND($B1107&gt;0,VALUE(SUBSTITUTE($B1107,"4","0"))=$B1107),1,0)),"")</f>
        <v/>
      </c>
      <c r="H1107" s="5" t="str">
        <f>IF(PhieuBauCu!$B$2&gt;4,IF(LEN($B1107)=0,"",IF(AND($B1107&gt;0,VALUE(SUBSTITUTE($B1107,"5","0"))=$B1107),1,0)),"")</f>
        <v/>
      </c>
      <c r="I1107" s="5" t="str">
        <f>IF(PhieuBauCu!$B$2&gt;5,IF(LEN($B1107)=0,"",IF(AND($B1107&gt;0,VALUE(SUBSTITUTE($B1107,"6","0"))=$B1107),1,0)),"")</f>
        <v/>
      </c>
      <c r="J1107" s="5" t="str">
        <f>IF(PhieuBauCu!$B$2&gt;6,IF(LEN($B1107)=0,"",IF(AND($B1107&gt;0,VALUE(SUBSTITUTE($B1107,"7","0"))=$B1107),1,0)),"")</f>
        <v/>
      </c>
      <c r="K1107" s="5" t="str">
        <f>IF(PhieuBauCu!$B$2&gt;7,IF(LEN($B1107)=0,"",IF(AND($B1107&gt;0,VALUE(SUBSTITUTE($B1107,"8","0"))=$B1107),1,0)),"")</f>
        <v/>
      </c>
      <c r="L1107" s="5" t="str">
        <f>IF(PhieuBauCu!$B$2&gt;8,IF(LEN($B1107)=0,"",IF(AND($B1107&gt;0,VALUE(SUBSTITUTE($B1107,"9","0"))=$B1107),1,0)),"")</f>
        <v/>
      </c>
      <c r="M1107" s="9">
        <f t="shared" si="35"/>
        <v>0</v>
      </c>
      <c r="N1107" s="36">
        <f>IF(AND(M1107&lt;=PhieuBauCu!$B$13,M1107&gt;=1),1,0)</f>
        <v>0</v>
      </c>
    </row>
    <row r="1108" spans="1:14" ht="28.5" customHeight="1">
      <c r="A1108" s="2">
        <v>1103</v>
      </c>
      <c r="B1108" s="3"/>
      <c r="C1108" s="48" t="str">
        <f t="shared" si="34"/>
        <v/>
      </c>
      <c r="D1108" s="5" t="str">
        <f>IF(PhieuBauCu!$B$2&gt;0,IF(LEN($B1108)=0,"",IF(AND($B1108&gt;0,VALUE(SUBSTITUTE($B1108,"1","0"))=$B1108),1,0)),"")</f>
        <v/>
      </c>
      <c r="E1108" s="5" t="str">
        <f>IF(PhieuBauCu!$B$2&gt;1,IF(LEN($B1108)=0,"",IF(AND($B1108&gt;0,VALUE(SUBSTITUTE($B1108,"2","0"))=$B1108),1,0)),"")</f>
        <v/>
      </c>
      <c r="F1108" s="5" t="str">
        <f>IF(PhieuBauCu!$B$2&gt;2,IF(LEN($B1108)=0,"",IF(AND($B1108&gt;0,VALUE(SUBSTITUTE($B1108,"3","0"))=$B1108),1,0)),"")</f>
        <v/>
      </c>
      <c r="G1108" s="5" t="str">
        <f>IF(PhieuBauCu!$B$2&gt;3,IF(LEN($B1108)=0,"",IF(AND($B1108&gt;0,VALUE(SUBSTITUTE($B1108,"4","0"))=$B1108),1,0)),"")</f>
        <v/>
      </c>
      <c r="H1108" s="5" t="str">
        <f>IF(PhieuBauCu!$B$2&gt;4,IF(LEN($B1108)=0,"",IF(AND($B1108&gt;0,VALUE(SUBSTITUTE($B1108,"5","0"))=$B1108),1,0)),"")</f>
        <v/>
      </c>
      <c r="I1108" s="5" t="str">
        <f>IF(PhieuBauCu!$B$2&gt;5,IF(LEN($B1108)=0,"",IF(AND($B1108&gt;0,VALUE(SUBSTITUTE($B1108,"6","0"))=$B1108),1,0)),"")</f>
        <v/>
      </c>
      <c r="J1108" s="5" t="str">
        <f>IF(PhieuBauCu!$B$2&gt;6,IF(LEN($B1108)=0,"",IF(AND($B1108&gt;0,VALUE(SUBSTITUTE($B1108,"7","0"))=$B1108),1,0)),"")</f>
        <v/>
      </c>
      <c r="K1108" s="5" t="str">
        <f>IF(PhieuBauCu!$B$2&gt;7,IF(LEN($B1108)=0,"",IF(AND($B1108&gt;0,VALUE(SUBSTITUTE($B1108,"8","0"))=$B1108),1,0)),"")</f>
        <v/>
      </c>
      <c r="L1108" s="5" t="str">
        <f>IF(PhieuBauCu!$B$2&gt;8,IF(LEN($B1108)=0,"",IF(AND($B1108&gt;0,VALUE(SUBSTITUTE($B1108,"9","0"))=$B1108),1,0)),"")</f>
        <v/>
      </c>
      <c r="M1108" s="9">
        <f t="shared" si="35"/>
        <v>0</v>
      </c>
      <c r="N1108" s="36">
        <f>IF(AND(M1108&lt;=PhieuBauCu!$B$13,M1108&gt;=1),1,0)</f>
        <v>0</v>
      </c>
    </row>
    <row r="1109" spans="1:14" ht="28.5" customHeight="1">
      <c r="A1109" s="2">
        <v>1104</v>
      </c>
      <c r="B1109" s="3"/>
      <c r="C1109" s="48" t="str">
        <f t="shared" si="34"/>
        <v/>
      </c>
      <c r="D1109" s="5" t="str">
        <f>IF(PhieuBauCu!$B$2&gt;0,IF(LEN($B1109)=0,"",IF(AND($B1109&gt;0,VALUE(SUBSTITUTE($B1109,"1","0"))=$B1109),1,0)),"")</f>
        <v/>
      </c>
      <c r="E1109" s="5" t="str">
        <f>IF(PhieuBauCu!$B$2&gt;1,IF(LEN($B1109)=0,"",IF(AND($B1109&gt;0,VALUE(SUBSTITUTE($B1109,"2","0"))=$B1109),1,0)),"")</f>
        <v/>
      </c>
      <c r="F1109" s="5" t="str">
        <f>IF(PhieuBauCu!$B$2&gt;2,IF(LEN($B1109)=0,"",IF(AND($B1109&gt;0,VALUE(SUBSTITUTE($B1109,"3","0"))=$B1109),1,0)),"")</f>
        <v/>
      </c>
      <c r="G1109" s="5" t="str">
        <f>IF(PhieuBauCu!$B$2&gt;3,IF(LEN($B1109)=0,"",IF(AND($B1109&gt;0,VALUE(SUBSTITUTE($B1109,"4","0"))=$B1109),1,0)),"")</f>
        <v/>
      </c>
      <c r="H1109" s="5" t="str">
        <f>IF(PhieuBauCu!$B$2&gt;4,IF(LEN($B1109)=0,"",IF(AND($B1109&gt;0,VALUE(SUBSTITUTE($B1109,"5","0"))=$B1109),1,0)),"")</f>
        <v/>
      </c>
      <c r="I1109" s="5" t="str">
        <f>IF(PhieuBauCu!$B$2&gt;5,IF(LEN($B1109)=0,"",IF(AND($B1109&gt;0,VALUE(SUBSTITUTE($B1109,"6","0"))=$B1109),1,0)),"")</f>
        <v/>
      </c>
      <c r="J1109" s="5" t="str">
        <f>IF(PhieuBauCu!$B$2&gt;6,IF(LEN($B1109)=0,"",IF(AND($B1109&gt;0,VALUE(SUBSTITUTE($B1109,"7","0"))=$B1109),1,0)),"")</f>
        <v/>
      </c>
      <c r="K1109" s="5" t="str">
        <f>IF(PhieuBauCu!$B$2&gt;7,IF(LEN($B1109)=0,"",IF(AND($B1109&gt;0,VALUE(SUBSTITUTE($B1109,"8","0"))=$B1109),1,0)),"")</f>
        <v/>
      </c>
      <c r="L1109" s="5" t="str">
        <f>IF(PhieuBauCu!$B$2&gt;8,IF(LEN($B1109)=0,"",IF(AND($B1109&gt;0,VALUE(SUBSTITUTE($B1109,"9","0"))=$B1109),1,0)),"")</f>
        <v/>
      </c>
      <c r="M1109" s="9">
        <f t="shared" si="35"/>
        <v>0</v>
      </c>
      <c r="N1109" s="36">
        <f>IF(AND(M1109&lt;=PhieuBauCu!$B$13,M1109&gt;=1),1,0)</f>
        <v>0</v>
      </c>
    </row>
    <row r="1110" spans="1:14" ht="28.5" customHeight="1">
      <c r="A1110" s="2">
        <v>1105</v>
      </c>
      <c r="B1110" s="3"/>
      <c r="C1110" s="48" t="str">
        <f t="shared" si="34"/>
        <v/>
      </c>
      <c r="D1110" s="5" t="str">
        <f>IF(PhieuBauCu!$B$2&gt;0,IF(LEN($B1110)=0,"",IF(AND($B1110&gt;0,VALUE(SUBSTITUTE($B1110,"1","0"))=$B1110),1,0)),"")</f>
        <v/>
      </c>
      <c r="E1110" s="5" t="str">
        <f>IF(PhieuBauCu!$B$2&gt;1,IF(LEN($B1110)=0,"",IF(AND($B1110&gt;0,VALUE(SUBSTITUTE($B1110,"2","0"))=$B1110),1,0)),"")</f>
        <v/>
      </c>
      <c r="F1110" s="5" t="str">
        <f>IF(PhieuBauCu!$B$2&gt;2,IF(LEN($B1110)=0,"",IF(AND($B1110&gt;0,VALUE(SUBSTITUTE($B1110,"3","0"))=$B1110),1,0)),"")</f>
        <v/>
      </c>
      <c r="G1110" s="5" t="str">
        <f>IF(PhieuBauCu!$B$2&gt;3,IF(LEN($B1110)=0,"",IF(AND($B1110&gt;0,VALUE(SUBSTITUTE($B1110,"4","0"))=$B1110),1,0)),"")</f>
        <v/>
      </c>
      <c r="H1110" s="5" t="str">
        <f>IF(PhieuBauCu!$B$2&gt;4,IF(LEN($B1110)=0,"",IF(AND($B1110&gt;0,VALUE(SUBSTITUTE($B1110,"5","0"))=$B1110),1,0)),"")</f>
        <v/>
      </c>
      <c r="I1110" s="5" t="str">
        <f>IF(PhieuBauCu!$B$2&gt;5,IF(LEN($B1110)=0,"",IF(AND($B1110&gt;0,VALUE(SUBSTITUTE($B1110,"6","0"))=$B1110),1,0)),"")</f>
        <v/>
      </c>
      <c r="J1110" s="5" t="str">
        <f>IF(PhieuBauCu!$B$2&gt;6,IF(LEN($B1110)=0,"",IF(AND($B1110&gt;0,VALUE(SUBSTITUTE($B1110,"7","0"))=$B1110),1,0)),"")</f>
        <v/>
      </c>
      <c r="K1110" s="5" t="str">
        <f>IF(PhieuBauCu!$B$2&gt;7,IF(LEN($B1110)=0,"",IF(AND($B1110&gt;0,VALUE(SUBSTITUTE($B1110,"8","0"))=$B1110),1,0)),"")</f>
        <v/>
      </c>
      <c r="L1110" s="5" t="str">
        <f>IF(PhieuBauCu!$B$2&gt;8,IF(LEN($B1110)=0,"",IF(AND($B1110&gt;0,VALUE(SUBSTITUTE($B1110,"9","0"))=$B1110),1,0)),"")</f>
        <v/>
      </c>
      <c r="M1110" s="9">
        <f t="shared" si="35"/>
        <v>0</v>
      </c>
      <c r="N1110" s="36">
        <f>IF(AND(M1110&lt;=PhieuBauCu!$B$13,M1110&gt;=1),1,0)</f>
        <v>0</v>
      </c>
    </row>
    <row r="1111" spans="1:14" ht="28.5" customHeight="1">
      <c r="A1111" s="2">
        <v>1106</v>
      </c>
      <c r="B1111" s="3"/>
      <c r="C1111" s="48" t="str">
        <f t="shared" si="34"/>
        <v/>
      </c>
      <c r="D1111" s="5" t="str">
        <f>IF(PhieuBauCu!$B$2&gt;0,IF(LEN($B1111)=0,"",IF(AND($B1111&gt;0,VALUE(SUBSTITUTE($B1111,"1","0"))=$B1111),1,0)),"")</f>
        <v/>
      </c>
      <c r="E1111" s="5" t="str">
        <f>IF(PhieuBauCu!$B$2&gt;1,IF(LEN($B1111)=0,"",IF(AND($B1111&gt;0,VALUE(SUBSTITUTE($B1111,"2","0"))=$B1111),1,0)),"")</f>
        <v/>
      </c>
      <c r="F1111" s="5" t="str">
        <f>IF(PhieuBauCu!$B$2&gt;2,IF(LEN($B1111)=0,"",IF(AND($B1111&gt;0,VALUE(SUBSTITUTE($B1111,"3","0"))=$B1111),1,0)),"")</f>
        <v/>
      </c>
      <c r="G1111" s="5" t="str">
        <f>IF(PhieuBauCu!$B$2&gt;3,IF(LEN($B1111)=0,"",IF(AND($B1111&gt;0,VALUE(SUBSTITUTE($B1111,"4","0"))=$B1111),1,0)),"")</f>
        <v/>
      </c>
      <c r="H1111" s="5" t="str">
        <f>IF(PhieuBauCu!$B$2&gt;4,IF(LEN($B1111)=0,"",IF(AND($B1111&gt;0,VALUE(SUBSTITUTE($B1111,"5","0"))=$B1111),1,0)),"")</f>
        <v/>
      </c>
      <c r="I1111" s="5" t="str">
        <f>IF(PhieuBauCu!$B$2&gt;5,IF(LEN($B1111)=0,"",IF(AND($B1111&gt;0,VALUE(SUBSTITUTE($B1111,"6","0"))=$B1111),1,0)),"")</f>
        <v/>
      </c>
      <c r="J1111" s="5" t="str">
        <f>IF(PhieuBauCu!$B$2&gt;6,IF(LEN($B1111)=0,"",IF(AND($B1111&gt;0,VALUE(SUBSTITUTE($B1111,"7","0"))=$B1111),1,0)),"")</f>
        <v/>
      </c>
      <c r="K1111" s="5" t="str">
        <f>IF(PhieuBauCu!$B$2&gt;7,IF(LEN($B1111)=0,"",IF(AND($B1111&gt;0,VALUE(SUBSTITUTE($B1111,"8","0"))=$B1111),1,0)),"")</f>
        <v/>
      </c>
      <c r="L1111" s="5" t="str">
        <f>IF(PhieuBauCu!$B$2&gt;8,IF(LEN($B1111)=0,"",IF(AND($B1111&gt;0,VALUE(SUBSTITUTE($B1111,"9","0"))=$B1111),1,0)),"")</f>
        <v/>
      </c>
      <c r="M1111" s="9">
        <f t="shared" si="35"/>
        <v>0</v>
      </c>
      <c r="N1111" s="36">
        <f>IF(AND(M1111&lt;=PhieuBauCu!$B$13,M1111&gt;=1),1,0)</f>
        <v>0</v>
      </c>
    </row>
    <row r="1112" spans="1:14" ht="28.5" customHeight="1">
      <c r="A1112" s="2">
        <v>1107</v>
      </c>
      <c r="B1112" s="3"/>
      <c r="C1112" s="48" t="str">
        <f t="shared" si="34"/>
        <v/>
      </c>
      <c r="D1112" s="5" t="str">
        <f>IF(PhieuBauCu!$B$2&gt;0,IF(LEN($B1112)=0,"",IF(AND($B1112&gt;0,VALUE(SUBSTITUTE($B1112,"1","0"))=$B1112),1,0)),"")</f>
        <v/>
      </c>
      <c r="E1112" s="5" t="str">
        <f>IF(PhieuBauCu!$B$2&gt;1,IF(LEN($B1112)=0,"",IF(AND($B1112&gt;0,VALUE(SUBSTITUTE($B1112,"2","0"))=$B1112),1,0)),"")</f>
        <v/>
      </c>
      <c r="F1112" s="5" t="str">
        <f>IF(PhieuBauCu!$B$2&gt;2,IF(LEN($B1112)=0,"",IF(AND($B1112&gt;0,VALUE(SUBSTITUTE($B1112,"3","0"))=$B1112),1,0)),"")</f>
        <v/>
      </c>
      <c r="G1112" s="5" t="str">
        <f>IF(PhieuBauCu!$B$2&gt;3,IF(LEN($B1112)=0,"",IF(AND($B1112&gt;0,VALUE(SUBSTITUTE($B1112,"4","0"))=$B1112),1,0)),"")</f>
        <v/>
      </c>
      <c r="H1112" s="5" t="str">
        <f>IF(PhieuBauCu!$B$2&gt;4,IF(LEN($B1112)=0,"",IF(AND($B1112&gt;0,VALUE(SUBSTITUTE($B1112,"5","0"))=$B1112),1,0)),"")</f>
        <v/>
      </c>
      <c r="I1112" s="5" t="str">
        <f>IF(PhieuBauCu!$B$2&gt;5,IF(LEN($B1112)=0,"",IF(AND($B1112&gt;0,VALUE(SUBSTITUTE($B1112,"6","0"))=$B1112),1,0)),"")</f>
        <v/>
      </c>
      <c r="J1112" s="5" t="str">
        <f>IF(PhieuBauCu!$B$2&gt;6,IF(LEN($B1112)=0,"",IF(AND($B1112&gt;0,VALUE(SUBSTITUTE($B1112,"7","0"))=$B1112),1,0)),"")</f>
        <v/>
      </c>
      <c r="K1112" s="5" t="str">
        <f>IF(PhieuBauCu!$B$2&gt;7,IF(LEN($B1112)=0,"",IF(AND($B1112&gt;0,VALUE(SUBSTITUTE($B1112,"8","0"))=$B1112),1,0)),"")</f>
        <v/>
      </c>
      <c r="L1112" s="5" t="str">
        <f>IF(PhieuBauCu!$B$2&gt;8,IF(LEN($B1112)=0,"",IF(AND($B1112&gt;0,VALUE(SUBSTITUTE($B1112,"9","0"))=$B1112),1,0)),"")</f>
        <v/>
      </c>
      <c r="M1112" s="9">
        <f t="shared" si="35"/>
        <v>0</v>
      </c>
      <c r="N1112" s="36">
        <f>IF(AND(M1112&lt;=PhieuBauCu!$B$13,M1112&gt;=1),1,0)</f>
        <v>0</v>
      </c>
    </row>
    <row r="1113" spans="1:14" ht="28.5" customHeight="1">
      <c r="A1113" s="2">
        <v>1108</v>
      </c>
      <c r="B1113" s="3"/>
      <c r="C1113" s="48" t="str">
        <f t="shared" si="34"/>
        <v/>
      </c>
      <c r="D1113" s="5" t="str">
        <f>IF(PhieuBauCu!$B$2&gt;0,IF(LEN($B1113)=0,"",IF(AND($B1113&gt;0,VALUE(SUBSTITUTE($B1113,"1","0"))=$B1113),1,0)),"")</f>
        <v/>
      </c>
      <c r="E1113" s="5" t="str">
        <f>IF(PhieuBauCu!$B$2&gt;1,IF(LEN($B1113)=0,"",IF(AND($B1113&gt;0,VALUE(SUBSTITUTE($B1113,"2","0"))=$B1113),1,0)),"")</f>
        <v/>
      </c>
      <c r="F1113" s="5" t="str">
        <f>IF(PhieuBauCu!$B$2&gt;2,IF(LEN($B1113)=0,"",IF(AND($B1113&gt;0,VALUE(SUBSTITUTE($B1113,"3","0"))=$B1113),1,0)),"")</f>
        <v/>
      </c>
      <c r="G1113" s="5" t="str">
        <f>IF(PhieuBauCu!$B$2&gt;3,IF(LEN($B1113)=0,"",IF(AND($B1113&gt;0,VALUE(SUBSTITUTE($B1113,"4","0"))=$B1113),1,0)),"")</f>
        <v/>
      </c>
      <c r="H1113" s="5" t="str">
        <f>IF(PhieuBauCu!$B$2&gt;4,IF(LEN($B1113)=0,"",IF(AND($B1113&gt;0,VALUE(SUBSTITUTE($B1113,"5","0"))=$B1113),1,0)),"")</f>
        <v/>
      </c>
      <c r="I1113" s="5" t="str">
        <f>IF(PhieuBauCu!$B$2&gt;5,IF(LEN($B1113)=0,"",IF(AND($B1113&gt;0,VALUE(SUBSTITUTE($B1113,"6","0"))=$B1113),1,0)),"")</f>
        <v/>
      </c>
      <c r="J1113" s="5" t="str">
        <f>IF(PhieuBauCu!$B$2&gt;6,IF(LEN($B1113)=0,"",IF(AND($B1113&gt;0,VALUE(SUBSTITUTE($B1113,"7","0"))=$B1113),1,0)),"")</f>
        <v/>
      </c>
      <c r="K1113" s="5" t="str">
        <f>IF(PhieuBauCu!$B$2&gt;7,IF(LEN($B1113)=0,"",IF(AND($B1113&gt;0,VALUE(SUBSTITUTE($B1113,"8","0"))=$B1113),1,0)),"")</f>
        <v/>
      </c>
      <c r="L1113" s="5" t="str">
        <f>IF(PhieuBauCu!$B$2&gt;8,IF(LEN($B1113)=0,"",IF(AND($B1113&gt;0,VALUE(SUBSTITUTE($B1113,"9","0"))=$B1113),1,0)),"")</f>
        <v/>
      </c>
      <c r="M1113" s="9">
        <f t="shared" si="35"/>
        <v>0</v>
      </c>
      <c r="N1113" s="36">
        <f>IF(AND(M1113&lt;=PhieuBauCu!$B$13,M1113&gt;=1),1,0)</f>
        <v>0</v>
      </c>
    </row>
    <row r="1114" spans="1:14" ht="28.5" customHeight="1">
      <c r="A1114" s="2">
        <v>1109</v>
      </c>
      <c r="B1114" s="3"/>
      <c r="C1114" s="48" t="str">
        <f t="shared" si="34"/>
        <v/>
      </c>
      <c r="D1114" s="5" t="str">
        <f>IF(PhieuBauCu!$B$2&gt;0,IF(LEN($B1114)=0,"",IF(AND($B1114&gt;0,VALUE(SUBSTITUTE($B1114,"1","0"))=$B1114),1,0)),"")</f>
        <v/>
      </c>
      <c r="E1114" s="5" t="str">
        <f>IF(PhieuBauCu!$B$2&gt;1,IF(LEN($B1114)=0,"",IF(AND($B1114&gt;0,VALUE(SUBSTITUTE($B1114,"2","0"))=$B1114),1,0)),"")</f>
        <v/>
      </c>
      <c r="F1114" s="5" t="str">
        <f>IF(PhieuBauCu!$B$2&gt;2,IF(LEN($B1114)=0,"",IF(AND($B1114&gt;0,VALUE(SUBSTITUTE($B1114,"3","0"))=$B1114),1,0)),"")</f>
        <v/>
      </c>
      <c r="G1114" s="5" t="str">
        <f>IF(PhieuBauCu!$B$2&gt;3,IF(LEN($B1114)=0,"",IF(AND($B1114&gt;0,VALUE(SUBSTITUTE($B1114,"4","0"))=$B1114),1,0)),"")</f>
        <v/>
      </c>
      <c r="H1114" s="5" t="str">
        <f>IF(PhieuBauCu!$B$2&gt;4,IF(LEN($B1114)=0,"",IF(AND($B1114&gt;0,VALUE(SUBSTITUTE($B1114,"5","0"))=$B1114),1,0)),"")</f>
        <v/>
      </c>
      <c r="I1114" s="5" t="str">
        <f>IF(PhieuBauCu!$B$2&gt;5,IF(LEN($B1114)=0,"",IF(AND($B1114&gt;0,VALUE(SUBSTITUTE($B1114,"6","0"))=$B1114),1,0)),"")</f>
        <v/>
      </c>
      <c r="J1114" s="5" t="str">
        <f>IF(PhieuBauCu!$B$2&gt;6,IF(LEN($B1114)=0,"",IF(AND($B1114&gt;0,VALUE(SUBSTITUTE($B1114,"7","0"))=$B1114),1,0)),"")</f>
        <v/>
      </c>
      <c r="K1114" s="5" t="str">
        <f>IF(PhieuBauCu!$B$2&gt;7,IF(LEN($B1114)=0,"",IF(AND($B1114&gt;0,VALUE(SUBSTITUTE($B1114,"8","0"))=$B1114),1,0)),"")</f>
        <v/>
      </c>
      <c r="L1114" s="5" t="str">
        <f>IF(PhieuBauCu!$B$2&gt;8,IF(LEN($B1114)=0,"",IF(AND($B1114&gt;0,VALUE(SUBSTITUTE($B1114,"9","0"))=$B1114),1,0)),"")</f>
        <v/>
      </c>
      <c r="M1114" s="9">
        <f t="shared" si="35"/>
        <v>0</v>
      </c>
      <c r="N1114" s="36">
        <f>IF(AND(M1114&lt;=PhieuBauCu!$B$13,M1114&gt;=1),1,0)</f>
        <v>0</v>
      </c>
    </row>
    <row r="1115" spans="1:14" ht="28.5" customHeight="1">
      <c r="A1115" s="2">
        <v>1110</v>
      </c>
      <c r="B1115" s="3"/>
      <c r="C1115" s="48" t="str">
        <f t="shared" si="34"/>
        <v/>
      </c>
      <c r="D1115" s="5" t="str">
        <f>IF(PhieuBauCu!$B$2&gt;0,IF(LEN($B1115)=0,"",IF(AND($B1115&gt;0,VALUE(SUBSTITUTE($B1115,"1","0"))=$B1115),1,0)),"")</f>
        <v/>
      </c>
      <c r="E1115" s="5" t="str">
        <f>IF(PhieuBauCu!$B$2&gt;1,IF(LEN($B1115)=0,"",IF(AND($B1115&gt;0,VALUE(SUBSTITUTE($B1115,"2","0"))=$B1115),1,0)),"")</f>
        <v/>
      </c>
      <c r="F1115" s="5" t="str">
        <f>IF(PhieuBauCu!$B$2&gt;2,IF(LEN($B1115)=0,"",IF(AND($B1115&gt;0,VALUE(SUBSTITUTE($B1115,"3","0"))=$B1115),1,0)),"")</f>
        <v/>
      </c>
      <c r="G1115" s="5" t="str">
        <f>IF(PhieuBauCu!$B$2&gt;3,IF(LEN($B1115)=0,"",IF(AND($B1115&gt;0,VALUE(SUBSTITUTE($B1115,"4","0"))=$B1115),1,0)),"")</f>
        <v/>
      </c>
      <c r="H1115" s="5" t="str">
        <f>IF(PhieuBauCu!$B$2&gt;4,IF(LEN($B1115)=0,"",IF(AND($B1115&gt;0,VALUE(SUBSTITUTE($B1115,"5","0"))=$B1115),1,0)),"")</f>
        <v/>
      </c>
      <c r="I1115" s="5" t="str">
        <f>IF(PhieuBauCu!$B$2&gt;5,IF(LEN($B1115)=0,"",IF(AND($B1115&gt;0,VALUE(SUBSTITUTE($B1115,"6","0"))=$B1115),1,0)),"")</f>
        <v/>
      </c>
      <c r="J1115" s="5" t="str">
        <f>IF(PhieuBauCu!$B$2&gt;6,IF(LEN($B1115)=0,"",IF(AND($B1115&gt;0,VALUE(SUBSTITUTE($B1115,"7","0"))=$B1115),1,0)),"")</f>
        <v/>
      </c>
      <c r="K1115" s="5" t="str">
        <f>IF(PhieuBauCu!$B$2&gt;7,IF(LEN($B1115)=0,"",IF(AND($B1115&gt;0,VALUE(SUBSTITUTE($B1115,"8","0"))=$B1115),1,0)),"")</f>
        <v/>
      </c>
      <c r="L1115" s="5" t="str">
        <f>IF(PhieuBauCu!$B$2&gt;8,IF(LEN($B1115)=0,"",IF(AND($B1115&gt;0,VALUE(SUBSTITUTE($B1115,"9","0"))=$B1115),1,0)),"")</f>
        <v/>
      </c>
      <c r="M1115" s="9">
        <f t="shared" si="35"/>
        <v>0</v>
      </c>
      <c r="N1115" s="36">
        <f>IF(AND(M1115&lt;=PhieuBauCu!$B$13,M1115&gt;=1),1,0)</f>
        <v>0</v>
      </c>
    </row>
    <row r="1116" spans="1:14" ht="28.5" customHeight="1">
      <c r="A1116" s="2">
        <v>1111</v>
      </c>
      <c r="B1116" s="3"/>
      <c r="C1116" s="48" t="str">
        <f t="shared" si="34"/>
        <v/>
      </c>
      <c r="D1116" s="5" t="str">
        <f>IF(PhieuBauCu!$B$2&gt;0,IF(LEN($B1116)=0,"",IF(AND($B1116&gt;0,VALUE(SUBSTITUTE($B1116,"1","0"))=$B1116),1,0)),"")</f>
        <v/>
      </c>
      <c r="E1116" s="5" t="str">
        <f>IF(PhieuBauCu!$B$2&gt;1,IF(LEN($B1116)=0,"",IF(AND($B1116&gt;0,VALUE(SUBSTITUTE($B1116,"2","0"))=$B1116),1,0)),"")</f>
        <v/>
      </c>
      <c r="F1116" s="5" t="str">
        <f>IF(PhieuBauCu!$B$2&gt;2,IF(LEN($B1116)=0,"",IF(AND($B1116&gt;0,VALUE(SUBSTITUTE($B1116,"3","0"))=$B1116),1,0)),"")</f>
        <v/>
      </c>
      <c r="G1116" s="5" t="str">
        <f>IF(PhieuBauCu!$B$2&gt;3,IF(LEN($B1116)=0,"",IF(AND($B1116&gt;0,VALUE(SUBSTITUTE($B1116,"4","0"))=$B1116),1,0)),"")</f>
        <v/>
      </c>
      <c r="H1116" s="5" t="str">
        <f>IF(PhieuBauCu!$B$2&gt;4,IF(LEN($B1116)=0,"",IF(AND($B1116&gt;0,VALUE(SUBSTITUTE($B1116,"5","0"))=$B1116),1,0)),"")</f>
        <v/>
      </c>
      <c r="I1116" s="5" t="str">
        <f>IF(PhieuBauCu!$B$2&gt;5,IF(LEN($B1116)=0,"",IF(AND($B1116&gt;0,VALUE(SUBSTITUTE($B1116,"6","0"))=$B1116),1,0)),"")</f>
        <v/>
      </c>
      <c r="J1116" s="5" t="str">
        <f>IF(PhieuBauCu!$B$2&gt;6,IF(LEN($B1116)=0,"",IF(AND($B1116&gt;0,VALUE(SUBSTITUTE($B1116,"7","0"))=$B1116),1,0)),"")</f>
        <v/>
      </c>
      <c r="K1116" s="5" t="str">
        <f>IF(PhieuBauCu!$B$2&gt;7,IF(LEN($B1116)=0,"",IF(AND($B1116&gt;0,VALUE(SUBSTITUTE($B1116,"8","0"))=$B1116),1,0)),"")</f>
        <v/>
      </c>
      <c r="L1116" s="5" t="str">
        <f>IF(PhieuBauCu!$B$2&gt;8,IF(LEN($B1116)=0,"",IF(AND($B1116&gt;0,VALUE(SUBSTITUTE($B1116,"9","0"))=$B1116),1,0)),"")</f>
        <v/>
      </c>
      <c r="M1116" s="9">
        <f t="shared" si="35"/>
        <v>0</v>
      </c>
      <c r="N1116" s="36">
        <f>IF(AND(M1116&lt;=PhieuBauCu!$B$13,M1116&gt;=1),1,0)</f>
        <v>0</v>
      </c>
    </row>
    <row r="1117" spans="1:14" ht="28.5" customHeight="1">
      <c r="A1117" s="2">
        <v>1112</v>
      </c>
      <c r="B1117" s="3"/>
      <c r="C1117" s="48" t="str">
        <f t="shared" si="34"/>
        <v/>
      </c>
      <c r="D1117" s="5" t="str">
        <f>IF(PhieuBauCu!$B$2&gt;0,IF(LEN($B1117)=0,"",IF(AND($B1117&gt;0,VALUE(SUBSTITUTE($B1117,"1","0"))=$B1117),1,0)),"")</f>
        <v/>
      </c>
      <c r="E1117" s="5" t="str">
        <f>IF(PhieuBauCu!$B$2&gt;1,IF(LEN($B1117)=0,"",IF(AND($B1117&gt;0,VALUE(SUBSTITUTE($B1117,"2","0"))=$B1117),1,0)),"")</f>
        <v/>
      </c>
      <c r="F1117" s="5" t="str">
        <f>IF(PhieuBauCu!$B$2&gt;2,IF(LEN($B1117)=0,"",IF(AND($B1117&gt;0,VALUE(SUBSTITUTE($B1117,"3","0"))=$B1117),1,0)),"")</f>
        <v/>
      </c>
      <c r="G1117" s="5" t="str">
        <f>IF(PhieuBauCu!$B$2&gt;3,IF(LEN($B1117)=0,"",IF(AND($B1117&gt;0,VALUE(SUBSTITUTE($B1117,"4","0"))=$B1117),1,0)),"")</f>
        <v/>
      </c>
      <c r="H1117" s="5" t="str">
        <f>IF(PhieuBauCu!$B$2&gt;4,IF(LEN($B1117)=0,"",IF(AND($B1117&gt;0,VALUE(SUBSTITUTE($B1117,"5","0"))=$B1117),1,0)),"")</f>
        <v/>
      </c>
      <c r="I1117" s="5" t="str">
        <f>IF(PhieuBauCu!$B$2&gt;5,IF(LEN($B1117)=0,"",IF(AND($B1117&gt;0,VALUE(SUBSTITUTE($B1117,"6","0"))=$B1117),1,0)),"")</f>
        <v/>
      </c>
      <c r="J1117" s="5" t="str">
        <f>IF(PhieuBauCu!$B$2&gt;6,IF(LEN($B1117)=0,"",IF(AND($B1117&gt;0,VALUE(SUBSTITUTE($B1117,"7","0"))=$B1117),1,0)),"")</f>
        <v/>
      </c>
      <c r="K1117" s="5" t="str">
        <f>IF(PhieuBauCu!$B$2&gt;7,IF(LEN($B1117)=0,"",IF(AND($B1117&gt;0,VALUE(SUBSTITUTE($B1117,"8","0"))=$B1117),1,0)),"")</f>
        <v/>
      </c>
      <c r="L1117" s="5" t="str">
        <f>IF(PhieuBauCu!$B$2&gt;8,IF(LEN($B1117)=0,"",IF(AND($B1117&gt;0,VALUE(SUBSTITUTE($B1117,"9","0"))=$B1117),1,0)),"")</f>
        <v/>
      </c>
      <c r="M1117" s="9">
        <f t="shared" si="35"/>
        <v>0</v>
      </c>
      <c r="N1117" s="36">
        <f>IF(AND(M1117&lt;=PhieuBauCu!$B$13,M1117&gt;=1),1,0)</f>
        <v>0</v>
      </c>
    </row>
    <row r="1118" spans="1:14" ht="28.5" customHeight="1">
      <c r="A1118" s="2">
        <v>1113</v>
      </c>
      <c r="B1118" s="3"/>
      <c r="C1118" s="48" t="str">
        <f t="shared" si="34"/>
        <v/>
      </c>
      <c r="D1118" s="5" t="str">
        <f>IF(PhieuBauCu!$B$2&gt;0,IF(LEN($B1118)=0,"",IF(AND($B1118&gt;0,VALUE(SUBSTITUTE($B1118,"1","0"))=$B1118),1,0)),"")</f>
        <v/>
      </c>
      <c r="E1118" s="5" t="str">
        <f>IF(PhieuBauCu!$B$2&gt;1,IF(LEN($B1118)=0,"",IF(AND($B1118&gt;0,VALUE(SUBSTITUTE($B1118,"2","0"))=$B1118),1,0)),"")</f>
        <v/>
      </c>
      <c r="F1118" s="5" t="str">
        <f>IF(PhieuBauCu!$B$2&gt;2,IF(LEN($B1118)=0,"",IF(AND($B1118&gt;0,VALUE(SUBSTITUTE($B1118,"3","0"))=$B1118),1,0)),"")</f>
        <v/>
      </c>
      <c r="G1118" s="5" t="str">
        <f>IF(PhieuBauCu!$B$2&gt;3,IF(LEN($B1118)=0,"",IF(AND($B1118&gt;0,VALUE(SUBSTITUTE($B1118,"4","0"))=$B1118),1,0)),"")</f>
        <v/>
      </c>
      <c r="H1118" s="5" t="str">
        <f>IF(PhieuBauCu!$B$2&gt;4,IF(LEN($B1118)=0,"",IF(AND($B1118&gt;0,VALUE(SUBSTITUTE($B1118,"5","0"))=$B1118),1,0)),"")</f>
        <v/>
      </c>
      <c r="I1118" s="5" t="str">
        <f>IF(PhieuBauCu!$B$2&gt;5,IF(LEN($B1118)=0,"",IF(AND($B1118&gt;0,VALUE(SUBSTITUTE($B1118,"6","0"))=$B1118),1,0)),"")</f>
        <v/>
      </c>
      <c r="J1118" s="5" t="str">
        <f>IF(PhieuBauCu!$B$2&gt;6,IF(LEN($B1118)=0,"",IF(AND($B1118&gt;0,VALUE(SUBSTITUTE($B1118,"7","0"))=$B1118),1,0)),"")</f>
        <v/>
      </c>
      <c r="K1118" s="5" t="str">
        <f>IF(PhieuBauCu!$B$2&gt;7,IF(LEN($B1118)=0,"",IF(AND($B1118&gt;0,VALUE(SUBSTITUTE($B1118,"8","0"))=$B1118),1,0)),"")</f>
        <v/>
      </c>
      <c r="L1118" s="5" t="str">
        <f>IF(PhieuBauCu!$B$2&gt;8,IF(LEN($B1118)=0,"",IF(AND($B1118&gt;0,VALUE(SUBSTITUTE($B1118,"9","0"))=$B1118),1,0)),"")</f>
        <v/>
      </c>
      <c r="M1118" s="9">
        <f t="shared" si="35"/>
        <v>0</v>
      </c>
      <c r="N1118" s="36">
        <f>IF(AND(M1118&lt;=PhieuBauCu!$B$13,M1118&gt;=1),1,0)</f>
        <v>0</v>
      </c>
    </row>
    <row r="1119" spans="1:14" ht="28.5" customHeight="1">
      <c r="A1119" s="2">
        <v>1114</v>
      </c>
      <c r="B1119" s="3"/>
      <c r="C1119" s="48" t="str">
        <f t="shared" si="34"/>
        <v/>
      </c>
      <c r="D1119" s="5" t="str">
        <f>IF(PhieuBauCu!$B$2&gt;0,IF(LEN($B1119)=0,"",IF(AND($B1119&gt;0,VALUE(SUBSTITUTE($B1119,"1","0"))=$B1119),1,0)),"")</f>
        <v/>
      </c>
      <c r="E1119" s="5" t="str">
        <f>IF(PhieuBauCu!$B$2&gt;1,IF(LEN($B1119)=0,"",IF(AND($B1119&gt;0,VALUE(SUBSTITUTE($B1119,"2","0"))=$B1119),1,0)),"")</f>
        <v/>
      </c>
      <c r="F1119" s="5" t="str">
        <f>IF(PhieuBauCu!$B$2&gt;2,IF(LEN($B1119)=0,"",IF(AND($B1119&gt;0,VALUE(SUBSTITUTE($B1119,"3","0"))=$B1119),1,0)),"")</f>
        <v/>
      </c>
      <c r="G1119" s="5" t="str">
        <f>IF(PhieuBauCu!$B$2&gt;3,IF(LEN($B1119)=0,"",IF(AND($B1119&gt;0,VALUE(SUBSTITUTE($B1119,"4","0"))=$B1119),1,0)),"")</f>
        <v/>
      </c>
      <c r="H1119" s="5" t="str">
        <f>IF(PhieuBauCu!$B$2&gt;4,IF(LEN($B1119)=0,"",IF(AND($B1119&gt;0,VALUE(SUBSTITUTE($B1119,"5","0"))=$B1119),1,0)),"")</f>
        <v/>
      </c>
      <c r="I1119" s="5" t="str">
        <f>IF(PhieuBauCu!$B$2&gt;5,IF(LEN($B1119)=0,"",IF(AND($B1119&gt;0,VALUE(SUBSTITUTE($B1119,"6","0"))=$B1119),1,0)),"")</f>
        <v/>
      </c>
      <c r="J1119" s="5" t="str">
        <f>IF(PhieuBauCu!$B$2&gt;6,IF(LEN($B1119)=0,"",IF(AND($B1119&gt;0,VALUE(SUBSTITUTE($B1119,"7","0"))=$B1119),1,0)),"")</f>
        <v/>
      </c>
      <c r="K1119" s="5" t="str">
        <f>IF(PhieuBauCu!$B$2&gt;7,IF(LEN($B1119)=0,"",IF(AND($B1119&gt;0,VALUE(SUBSTITUTE($B1119,"8","0"))=$B1119),1,0)),"")</f>
        <v/>
      </c>
      <c r="L1119" s="5" t="str">
        <f>IF(PhieuBauCu!$B$2&gt;8,IF(LEN($B1119)=0,"",IF(AND($B1119&gt;0,VALUE(SUBSTITUTE($B1119,"9","0"))=$B1119),1,0)),"")</f>
        <v/>
      </c>
      <c r="M1119" s="9">
        <f t="shared" si="35"/>
        <v>0</v>
      </c>
      <c r="N1119" s="36">
        <f>IF(AND(M1119&lt;=PhieuBauCu!$B$13,M1119&gt;=1),1,0)</f>
        <v>0</v>
      </c>
    </row>
    <row r="1120" spans="1:14" ht="28.5" customHeight="1">
      <c r="A1120" s="2">
        <v>1115</v>
      </c>
      <c r="B1120" s="3"/>
      <c r="C1120" s="48" t="str">
        <f t="shared" si="34"/>
        <v/>
      </c>
      <c r="D1120" s="5" t="str">
        <f>IF(PhieuBauCu!$B$2&gt;0,IF(LEN($B1120)=0,"",IF(AND($B1120&gt;0,VALUE(SUBSTITUTE($B1120,"1","0"))=$B1120),1,0)),"")</f>
        <v/>
      </c>
      <c r="E1120" s="5" t="str">
        <f>IF(PhieuBauCu!$B$2&gt;1,IF(LEN($B1120)=0,"",IF(AND($B1120&gt;0,VALUE(SUBSTITUTE($B1120,"2","0"))=$B1120),1,0)),"")</f>
        <v/>
      </c>
      <c r="F1120" s="5" t="str">
        <f>IF(PhieuBauCu!$B$2&gt;2,IF(LEN($B1120)=0,"",IF(AND($B1120&gt;0,VALUE(SUBSTITUTE($B1120,"3","0"))=$B1120),1,0)),"")</f>
        <v/>
      </c>
      <c r="G1120" s="5" t="str">
        <f>IF(PhieuBauCu!$B$2&gt;3,IF(LEN($B1120)=0,"",IF(AND($B1120&gt;0,VALUE(SUBSTITUTE($B1120,"4","0"))=$B1120),1,0)),"")</f>
        <v/>
      </c>
      <c r="H1120" s="5" t="str">
        <f>IF(PhieuBauCu!$B$2&gt;4,IF(LEN($B1120)=0,"",IF(AND($B1120&gt;0,VALUE(SUBSTITUTE($B1120,"5","0"))=$B1120),1,0)),"")</f>
        <v/>
      </c>
      <c r="I1120" s="5" t="str">
        <f>IF(PhieuBauCu!$B$2&gt;5,IF(LEN($B1120)=0,"",IF(AND($B1120&gt;0,VALUE(SUBSTITUTE($B1120,"6","0"))=$B1120),1,0)),"")</f>
        <v/>
      </c>
      <c r="J1120" s="5" t="str">
        <f>IF(PhieuBauCu!$B$2&gt;6,IF(LEN($B1120)=0,"",IF(AND($B1120&gt;0,VALUE(SUBSTITUTE($B1120,"7","0"))=$B1120),1,0)),"")</f>
        <v/>
      </c>
      <c r="K1120" s="5" t="str">
        <f>IF(PhieuBauCu!$B$2&gt;7,IF(LEN($B1120)=0,"",IF(AND($B1120&gt;0,VALUE(SUBSTITUTE($B1120,"8","0"))=$B1120),1,0)),"")</f>
        <v/>
      </c>
      <c r="L1120" s="5" t="str">
        <f>IF(PhieuBauCu!$B$2&gt;8,IF(LEN($B1120)=0,"",IF(AND($B1120&gt;0,VALUE(SUBSTITUTE($B1120,"9","0"))=$B1120),1,0)),"")</f>
        <v/>
      </c>
      <c r="M1120" s="9">
        <f t="shared" si="35"/>
        <v>0</v>
      </c>
      <c r="N1120" s="36">
        <f>IF(AND(M1120&lt;=PhieuBauCu!$B$13,M1120&gt;=1),1,0)</f>
        <v>0</v>
      </c>
    </row>
    <row r="1121" spans="1:14" ht="28.5" customHeight="1">
      <c r="A1121" s="2">
        <v>1116</v>
      </c>
      <c r="B1121" s="3"/>
      <c r="C1121" s="48" t="str">
        <f t="shared" si="34"/>
        <v/>
      </c>
      <c r="D1121" s="5" t="str">
        <f>IF(PhieuBauCu!$B$2&gt;0,IF(LEN($B1121)=0,"",IF(AND($B1121&gt;0,VALUE(SUBSTITUTE($B1121,"1","0"))=$B1121),1,0)),"")</f>
        <v/>
      </c>
      <c r="E1121" s="5" t="str">
        <f>IF(PhieuBauCu!$B$2&gt;1,IF(LEN($B1121)=0,"",IF(AND($B1121&gt;0,VALUE(SUBSTITUTE($B1121,"2","0"))=$B1121),1,0)),"")</f>
        <v/>
      </c>
      <c r="F1121" s="5" t="str">
        <f>IF(PhieuBauCu!$B$2&gt;2,IF(LEN($B1121)=0,"",IF(AND($B1121&gt;0,VALUE(SUBSTITUTE($B1121,"3","0"))=$B1121),1,0)),"")</f>
        <v/>
      </c>
      <c r="G1121" s="5" t="str">
        <f>IF(PhieuBauCu!$B$2&gt;3,IF(LEN($B1121)=0,"",IF(AND($B1121&gt;0,VALUE(SUBSTITUTE($B1121,"4","0"))=$B1121),1,0)),"")</f>
        <v/>
      </c>
      <c r="H1121" s="5" t="str">
        <f>IF(PhieuBauCu!$B$2&gt;4,IF(LEN($B1121)=0,"",IF(AND($B1121&gt;0,VALUE(SUBSTITUTE($B1121,"5","0"))=$B1121),1,0)),"")</f>
        <v/>
      </c>
      <c r="I1121" s="5" t="str">
        <f>IF(PhieuBauCu!$B$2&gt;5,IF(LEN($B1121)=0,"",IF(AND($B1121&gt;0,VALUE(SUBSTITUTE($B1121,"6","0"))=$B1121),1,0)),"")</f>
        <v/>
      </c>
      <c r="J1121" s="5" t="str">
        <f>IF(PhieuBauCu!$B$2&gt;6,IF(LEN($B1121)=0,"",IF(AND($B1121&gt;0,VALUE(SUBSTITUTE($B1121,"7","0"))=$B1121),1,0)),"")</f>
        <v/>
      </c>
      <c r="K1121" s="5" t="str">
        <f>IF(PhieuBauCu!$B$2&gt;7,IF(LEN($B1121)=0,"",IF(AND($B1121&gt;0,VALUE(SUBSTITUTE($B1121,"8","0"))=$B1121),1,0)),"")</f>
        <v/>
      </c>
      <c r="L1121" s="5" t="str">
        <f>IF(PhieuBauCu!$B$2&gt;8,IF(LEN($B1121)=0,"",IF(AND($B1121&gt;0,VALUE(SUBSTITUTE($B1121,"9","0"))=$B1121),1,0)),"")</f>
        <v/>
      </c>
      <c r="M1121" s="9">
        <f t="shared" si="35"/>
        <v>0</v>
      </c>
      <c r="N1121" s="36">
        <f>IF(AND(M1121&lt;=PhieuBauCu!$B$13,M1121&gt;=1),1,0)</f>
        <v>0</v>
      </c>
    </row>
    <row r="1122" spans="1:14" ht="28.5" customHeight="1">
      <c r="A1122" s="2">
        <v>1117</v>
      </c>
      <c r="B1122" s="3"/>
      <c r="C1122" s="48" t="str">
        <f t="shared" si="34"/>
        <v/>
      </c>
      <c r="D1122" s="5" t="str">
        <f>IF(PhieuBauCu!$B$2&gt;0,IF(LEN($B1122)=0,"",IF(AND($B1122&gt;0,VALUE(SUBSTITUTE($B1122,"1","0"))=$B1122),1,0)),"")</f>
        <v/>
      </c>
      <c r="E1122" s="5" t="str">
        <f>IF(PhieuBauCu!$B$2&gt;1,IF(LEN($B1122)=0,"",IF(AND($B1122&gt;0,VALUE(SUBSTITUTE($B1122,"2","0"))=$B1122),1,0)),"")</f>
        <v/>
      </c>
      <c r="F1122" s="5" t="str">
        <f>IF(PhieuBauCu!$B$2&gt;2,IF(LEN($B1122)=0,"",IF(AND($B1122&gt;0,VALUE(SUBSTITUTE($B1122,"3","0"))=$B1122),1,0)),"")</f>
        <v/>
      </c>
      <c r="G1122" s="5" t="str">
        <f>IF(PhieuBauCu!$B$2&gt;3,IF(LEN($B1122)=0,"",IF(AND($B1122&gt;0,VALUE(SUBSTITUTE($B1122,"4","0"))=$B1122),1,0)),"")</f>
        <v/>
      </c>
      <c r="H1122" s="5" t="str">
        <f>IF(PhieuBauCu!$B$2&gt;4,IF(LEN($B1122)=0,"",IF(AND($B1122&gt;0,VALUE(SUBSTITUTE($B1122,"5","0"))=$B1122),1,0)),"")</f>
        <v/>
      </c>
      <c r="I1122" s="5" t="str">
        <f>IF(PhieuBauCu!$B$2&gt;5,IF(LEN($B1122)=0,"",IF(AND($B1122&gt;0,VALUE(SUBSTITUTE($B1122,"6","0"))=$B1122),1,0)),"")</f>
        <v/>
      </c>
      <c r="J1122" s="5" t="str">
        <f>IF(PhieuBauCu!$B$2&gt;6,IF(LEN($B1122)=0,"",IF(AND($B1122&gt;0,VALUE(SUBSTITUTE($B1122,"7","0"))=$B1122),1,0)),"")</f>
        <v/>
      </c>
      <c r="K1122" s="5" t="str">
        <f>IF(PhieuBauCu!$B$2&gt;7,IF(LEN($B1122)=0,"",IF(AND($B1122&gt;0,VALUE(SUBSTITUTE($B1122,"8","0"))=$B1122),1,0)),"")</f>
        <v/>
      </c>
      <c r="L1122" s="5" t="str">
        <f>IF(PhieuBauCu!$B$2&gt;8,IF(LEN($B1122)=0,"",IF(AND($B1122&gt;0,VALUE(SUBSTITUTE($B1122,"9","0"))=$B1122),1,0)),"")</f>
        <v/>
      </c>
      <c r="M1122" s="9">
        <f t="shared" si="35"/>
        <v>0</v>
      </c>
      <c r="N1122" s="36">
        <f>IF(AND(M1122&lt;=PhieuBauCu!$B$13,M1122&gt;=1),1,0)</f>
        <v>0</v>
      </c>
    </row>
    <row r="1123" spans="1:14" ht="28.5" customHeight="1">
      <c r="A1123" s="2">
        <v>1118</v>
      </c>
      <c r="B1123" s="3"/>
      <c r="C1123" s="48" t="str">
        <f t="shared" si="34"/>
        <v/>
      </c>
      <c r="D1123" s="5" t="str">
        <f>IF(PhieuBauCu!$B$2&gt;0,IF(LEN($B1123)=0,"",IF(AND($B1123&gt;0,VALUE(SUBSTITUTE($B1123,"1","0"))=$B1123),1,0)),"")</f>
        <v/>
      </c>
      <c r="E1123" s="5" t="str">
        <f>IF(PhieuBauCu!$B$2&gt;1,IF(LEN($B1123)=0,"",IF(AND($B1123&gt;0,VALUE(SUBSTITUTE($B1123,"2","0"))=$B1123),1,0)),"")</f>
        <v/>
      </c>
      <c r="F1123" s="5" t="str">
        <f>IF(PhieuBauCu!$B$2&gt;2,IF(LEN($B1123)=0,"",IF(AND($B1123&gt;0,VALUE(SUBSTITUTE($B1123,"3","0"))=$B1123),1,0)),"")</f>
        <v/>
      </c>
      <c r="G1123" s="5" t="str">
        <f>IF(PhieuBauCu!$B$2&gt;3,IF(LEN($B1123)=0,"",IF(AND($B1123&gt;0,VALUE(SUBSTITUTE($B1123,"4","0"))=$B1123),1,0)),"")</f>
        <v/>
      </c>
      <c r="H1123" s="5" t="str">
        <f>IF(PhieuBauCu!$B$2&gt;4,IF(LEN($B1123)=0,"",IF(AND($B1123&gt;0,VALUE(SUBSTITUTE($B1123,"5","0"))=$B1123),1,0)),"")</f>
        <v/>
      </c>
      <c r="I1123" s="5" t="str">
        <f>IF(PhieuBauCu!$B$2&gt;5,IF(LEN($B1123)=0,"",IF(AND($B1123&gt;0,VALUE(SUBSTITUTE($B1123,"6","0"))=$B1123),1,0)),"")</f>
        <v/>
      </c>
      <c r="J1123" s="5" t="str">
        <f>IF(PhieuBauCu!$B$2&gt;6,IF(LEN($B1123)=0,"",IF(AND($B1123&gt;0,VALUE(SUBSTITUTE($B1123,"7","0"))=$B1123),1,0)),"")</f>
        <v/>
      </c>
      <c r="K1123" s="5" t="str">
        <f>IF(PhieuBauCu!$B$2&gt;7,IF(LEN($B1123)=0,"",IF(AND($B1123&gt;0,VALUE(SUBSTITUTE($B1123,"8","0"))=$B1123),1,0)),"")</f>
        <v/>
      </c>
      <c r="L1123" s="5" t="str">
        <f>IF(PhieuBauCu!$B$2&gt;8,IF(LEN($B1123)=0,"",IF(AND($B1123&gt;0,VALUE(SUBSTITUTE($B1123,"9","0"))=$B1123),1,0)),"")</f>
        <v/>
      </c>
      <c r="M1123" s="9">
        <f t="shared" si="35"/>
        <v>0</v>
      </c>
      <c r="N1123" s="36">
        <f>IF(AND(M1123&lt;=PhieuBauCu!$B$13,M1123&gt;=1),1,0)</f>
        <v>0</v>
      </c>
    </row>
    <row r="1124" spans="1:14" ht="28.5" customHeight="1">
      <c r="A1124" s="2">
        <v>1119</v>
      </c>
      <c r="B1124" s="3"/>
      <c r="C1124" s="48" t="str">
        <f t="shared" si="34"/>
        <v/>
      </c>
      <c r="D1124" s="5" t="str">
        <f>IF(PhieuBauCu!$B$2&gt;0,IF(LEN($B1124)=0,"",IF(AND($B1124&gt;0,VALUE(SUBSTITUTE($B1124,"1","0"))=$B1124),1,0)),"")</f>
        <v/>
      </c>
      <c r="E1124" s="5" t="str">
        <f>IF(PhieuBauCu!$B$2&gt;1,IF(LEN($B1124)=0,"",IF(AND($B1124&gt;0,VALUE(SUBSTITUTE($B1124,"2","0"))=$B1124),1,0)),"")</f>
        <v/>
      </c>
      <c r="F1124" s="5" t="str">
        <f>IF(PhieuBauCu!$B$2&gt;2,IF(LEN($B1124)=0,"",IF(AND($B1124&gt;0,VALUE(SUBSTITUTE($B1124,"3","0"))=$B1124),1,0)),"")</f>
        <v/>
      </c>
      <c r="G1124" s="5" t="str">
        <f>IF(PhieuBauCu!$B$2&gt;3,IF(LEN($B1124)=0,"",IF(AND($B1124&gt;0,VALUE(SUBSTITUTE($B1124,"4","0"))=$B1124),1,0)),"")</f>
        <v/>
      </c>
      <c r="H1124" s="5" t="str">
        <f>IF(PhieuBauCu!$B$2&gt;4,IF(LEN($B1124)=0,"",IF(AND($B1124&gt;0,VALUE(SUBSTITUTE($B1124,"5","0"))=$B1124),1,0)),"")</f>
        <v/>
      </c>
      <c r="I1124" s="5" t="str">
        <f>IF(PhieuBauCu!$B$2&gt;5,IF(LEN($B1124)=0,"",IF(AND($B1124&gt;0,VALUE(SUBSTITUTE($B1124,"6","0"))=$B1124),1,0)),"")</f>
        <v/>
      </c>
      <c r="J1124" s="5" t="str">
        <f>IF(PhieuBauCu!$B$2&gt;6,IF(LEN($B1124)=0,"",IF(AND($B1124&gt;0,VALUE(SUBSTITUTE($B1124,"7","0"))=$B1124),1,0)),"")</f>
        <v/>
      </c>
      <c r="K1124" s="5" t="str">
        <f>IF(PhieuBauCu!$B$2&gt;7,IF(LEN($B1124)=0,"",IF(AND($B1124&gt;0,VALUE(SUBSTITUTE($B1124,"8","0"))=$B1124),1,0)),"")</f>
        <v/>
      </c>
      <c r="L1124" s="5" t="str">
        <f>IF(PhieuBauCu!$B$2&gt;8,IF(LEN($B1124)=0,"",IF(AND($B1124&gt;0,VALUE(SUBSTITUTE($B1124,"9","0"))=$B1124),1,0)),"")</f>
        <v/>
      </c>
      <c r="M1124" s="9">
        <f t="shared" si="35"/>
        <v>0</v>
      </c>
      <c r="N1124" s="36">
        <f>IF(AND(M1124&lt;=PhieuBauCu!$B$13,M1124&gt;=1),1,0)</f>
        <v>0</v>
      </c>
    </row>
    <row r="1125" spans="1:14" ht="28.5" customHeight="1">
      <c r="A1125" s="2">
        <v>1120</v>
      </c>
      <c r="B1125" s="3"/>
      <c r="C1125" s="48" t="str">
        <f t="shared" si="34"/>
        <v/>
      </c>
      <c r="D1125" s="5" t="str">
        <f>IF(PhieuBauCu!$B$2&gt;0,IF(LEN($B1125)=0,"",IF(AND($B1125&gt;0,VALUE(SUBSTITUTE($B1125,"1","0"))=$B1125),1,0)),"")</f>
        <v/>
      </c>
      <c r="E1125" s="5" t="str">
        <f>IF(PhieuBauCu!$B$2&gt;1,IF(LEN($B1125)=0,"",IF(AND($B1125&gt;0,VALUE(SUBSTITUTE($B1125,"2","0"))=$B1125),1,0)),"")</f>
        <v/>
      </c>
      <c r="F1125" s="5" t="str">
        <f>IF(PhieuBauCu!$B$2&gt;2,IF(LEN($B1125)=0,"",IF(AND($B1125&gt;0,VALUE(SUBSTITUTE($B1125,"3","0"))=$B1125),1,0)),"")</f>
        <v/>
      </c>
      <c r="G1125" s="5" t="str">
        <f>IF(PhieuBauCu!$B$2&gt;3,IF(LEN($B1125)=0,"",IF(AND($B1125&gt;0,VALUE(SUBSTITUTE($B1125,"4","0"))=$B1125),1,0)),"")</f>
        <v/>
      </c>
      <c r="H1125" s="5" t="str">
        <f>IF(PhieuBauCu!$B$2&gt;4,IF(LEN($B1125)=0,"",IF(AND($B1125&gt;0,VALUE(SUBSTITUTE($B1125,"5","0"))=$B1125),1,0)),"")</f>
        <v/>
      </c>
      <c r="I1125" s="5" t="str">
        <f>IF(PhieuBauCu!$B$2&gt;5,IF(LEN($B1125)=0,"",IF(AND($B1125&gt;0,VALUE(SUBSTITUTE($B1125,"6","0"))=$B1125),1,0)),"")</f>
        <v/>
      </c>
      <c r="J1125" s="5" t="str">
        <f>IF(PhieuBauCu!$B$2&gt;6,IF(LEN($B1125)=0,"",IF(AND($B1125&gt;0,VALUE(SUBSTITUTE($B1125,"7","0"))=$B1125),1,0)),"")</f>
        <v/>
      </c>
      <c r="K1125" s="5" t="str">
        <f>IF(PhieuBauCu!$B$2&gt;7,IF(LEN($B1125)=0,"",IF(AND($B1125&gt;0,VALUE(SUBSTITUTE($B1125,"8","0"))=$B1125),1,0)),"")</f>
        <v/>
      </c>
      <c r="L1125" s="5" t="str">
        <f>IF(PhieuBauCu!$B$2&gt;8,IF(LEN($B1125)=0,"",IF(AND($B1125&gt;0,VALUE(SUBSTITUTE($B1125,"9","0"))=$B1125),1,0)),"")</f>
        <v/>
      </c>
      <c r="M1125" s="9">
        <f t="shared" si="35"/>
        <v>0</v>
      </c>
      <c r="N1125" s="36">
        <f>IF(AND(M1125&lt;=PhieuBauCu!$B$13,M1125&gt;=1),1,0)</f>
        <v>0</v>
      </c>
    </row>
    <row r="1126" spans="1:14" ht="28.5" customHeight="1">
      <c r="A1126" s="2">
        <v>1121</v>
      </c>
      <c r="B1126" s="3"/>
      <c r="C1126" s="48" t="str">
        <f t="shared" si="34"/>
        <v/>
      </c>
      <c r="D1126" s="5" t="str">
        <f>IF(PhieuBauCu!$B$2&gt;0,IF(LEN($B1126)=0,"",IF(AND($B1126&gt;0,VALUE(SUBSTITUTE($B1126,"1","0"))=$B1126),1,0)),"")</f>
        <v/>
      </c>
      <c r="E1126" s="5" t="str">
        <f>IF(PhieuBauCu!$B$2&gt;1,IF(LEN($B1126)=0,"",IF(AND($B1126&gt;0,VALUE(SUBSTITUTE($B1126,"2","0"))=$B1126),1,0)),"")</f>
        <v/>
      </c>
      <c r="F1126" s="5" t="str">
        <f>IF(PhieuBauCu!$B$2&gt;2,IF(LEN($B1126)=0,"",IF(AND($B1126&gt;0,VALUE(SUBSTITUTE($B1126,"3","0"))=$B1126),1,0)),"")</f>
        <v/>
      </c>
      <c r="G1126" s="5" t="str">
        <f>IF(PhieuBauCu!$B$2&gt;3,IF(LEN($B1126)=0,"",IF(AND($B1126&gt;0,VALUE(SUBSTITUTE($B1126,"4","0"))=$B1126),1,0)),"")</f>
        <v/>
      </c>
      <c r="H1126" s="5" t="str">
        <f>IF(PhieuBauCu!$B$2&gt;4,IF(LEN($B1126)=0,"",IF(AND($B1126&gt;0,VALUE(SUBSTITUTE($B1126,"5","0"))=$B1126),1,0)),"")</f>
        <v/>
      </c>
      <c r="I1126" s="5" t="str">
        <f>IF(PhieuBauCu!$B$2&gt;5,IF(LEN($B1126)=0,"",IF(AND($B1126&gt;0,VALUE(SUBSTITUTE($B1126,"6","0"))=$B1126),1,0)),"")</f>
        <v/>
      </c>
      <c r="J1126" s="5" t="str">
        <f>IF(PhieuBauCu!$B$2&gt;6,IF(LEN($B1126)=0,"",IF(AND($B1126&gt;0,VALUE(SUBSTITUTE($B1126,"7","0"))=$B1126),1,0)),"")</f>
        <v/>
      </c>
      <c r="K1126" s="5" t="str">
        <f>IF(PhieuBauCu!$B$2&gt;7,IF(LEN($B1126)=0,"",IF(AND($B1126&gt;0,VALUE(SUBSTITUTE($B1126,"8","0"))=$B1126),1,0)),"")</f>
        <v/>
      </c>
      <c r="L1126" s="5" t="str">
        <f>IF(PhieuBauCu!$B$2&gt;8,IF(LEN($B1126)=0,"",IF(AND($B1126&gt;0,VALUE(SUBSTITUTE($B1126,"9","0"))=$B1126),1,0)),"")</f>
        <v/>
      </c>
      <c r="M1126" s="9">
        <f t="shared" si="35"/>
        <v>0</v>
      </c>
      <c r="N1126" s="36">
        <f>IF(AND(M1126&lt;=PhieuBauCu!$B$13,M1126&gt;=1),1,0)</f>
        <v>0</v>
      </c>
    </row>
    <row r="1127" spans="1:14" ht="28.5" customHeight="1">
      <c r="A1127" s="2">
        <v>1122</v>
      </c>
      <c r="B1127" s="3"/>
      <c r="C1127" s="48" t="str">
        <f t="shared" si="34"/>
        <v/>
      </c>
      <c r="D1127" s="5" t="str">
        <f>IF(PhieuBauCu!$B$2&gt;0,IF(LEN($B1127)=0,"",IF(AND($B1127&gt;0,VALUE(SUBSTITUTE($B1127,"1","0"))=$B1127),1,0)),"")</f>
        <v/>
      </c>
      <c r="E1127" s="5" t="str">
        <f>IF(PhieuBauCu!$B$2&gt;1,IF(LEN($B1127)=0,"",IF(AND($B1127&gt;0,VALUE(SUBSTITUTE($B1127,"2","0"))=$B1127),1,0)),"")</f>
        <v/>
      </c>
      <c r="F1127" s="5" t="str">
        <f>IF(PhieuBauCu!$B$2&gt;2,IF(LEN($B1127)=0,"",IF(AND($B1127&gt;0,VALUE(SUBSTITUTE($B1127,"3","0"))=$B1127),1,0)),"")</f>
        <v/>
      </c>
      <c r="G1127" s="5" t="str">
        <f>IF(PhieuBauCu!$B$2&gt;3,IF(LEN($B1127)=0,"",IF(AND($B1127&gt;0,VALUE(SUBSTITUTE($B1127,"4","0"))=$B1127),1,0)),"")</f>
        <v/>
      </c>
      <c r="H1127" s="5" t="str">
        <f>IF(PhieuBauCu!$B$2&gt;4,IF(LEN($B1127)=0,"",IF(AND($B1127&gt;0,VALUE(SUBSTITUTE($B1127,"5","0"))=$B1127),1,0)),"")</f>
        <v/>
      </c>
      <c r="I1127" s="5" t="str">
        <f>IF(PhieuBauCu!$B$2&gt;5,IF(LEN($B1127)=0,"",IF(AND($B1127&gt;0,VALUE(SUBSTITUTE($B1127,"6","0"))=$B1127),1,0)),"")</f>
        <v/>
      </c>
      <c r="J1127" s="5" t="str">
        <f>IF(PhieuBauCu!$B$2&gt;6,IF(LEN($B1127)=0,"",IF(AND($B1127&gt;0,VALUE(SUBSTITUTE($B1127,"7","0"))=$B1127),1,0)),"")</f>
        <v/>
      </c>
      <c r="K1127" s="5" t="str">
        <f>IF(PhieuBauCu!$B$2&gt;7,IF(LEN($B1127)=0,"",IF(AND($B1127&gt;0,VALUE(SUBSTITUTE($B1127,"8","0"))=$B1127),1,0)),"")</f>
        <v/>
      </c>
      <c r="L1127" s="5" t="str">
        <f>IF(PhieuBauCu!$B$2&gt;8,IF(LEN($B1127)=0,"",IF(AND($B1127&gt;0,VALUE(SUBSTITUTE($B1127,"9","0"))=$B1127),1,0)),"")</f>
        <v/>
      </c>
      <c r="M1127" s="9">
        <f t="shared" si="35"/>
        <v>0</v>
      </c>
      <c r="N1127" s="36">
        <f>IF(AND(M1127&lt;=PhieuBauCu!$B$13,M1127&gt;=1),1,0)</f>
        <v>0</v>
      </c>
    </row>
    <row r="1128" spans="1:14" ht="28.5" customHeight="1">
      <c r="A1128" s="2">
        <v>1123</v>
      </c>
      <c r="B1128" s="3"/>
      <c r="C1128" s="48" t="str">
        <f t="shared" si="34"/>
        <v/>
      </c>
      <c r="D1128" s="5" t="str">
        <f>IF(PhieuBauCu!$B$2&gt;0,IF(LEN($B1128)=0,"",IF(AND($B1128&gt;0,VALUE(SUBSTITUTE($B1128,"1","0"))=$B1128),1,0)),"")</f>
        <v/>
      </c>
      <c r="E1128" s="5" t="str">
        <f>IF(PhieuBauCu!$B$2&gt;1,IF(LEN($B1128)=0,"",IF(AND($B1128&gt;0,VALUE(SUBSTITUTE($B1128,"2","0"))=$B1128),1,0)),"")</f>
        <v/>
      </c>
      <c r="F1128" s="5" t="str">
        <f>IF(PhieuBauCu!$B$2&gt;2,IF(LEN($B1128)=0,"",IF(AND($B1128&gt;0,VALUE(SUBSTITUTE($B1128,"3","0"))=$B1128),1,0)),"")</f>
        <v/>
      </c>
      <c r="G1128" s="5" t="str">
        <f>IF(PhieuBauCu!$B$2&gt;3,IF(LEN($B1128)=0,"",IF(AND($B1128&gt;0,VALUE(SUBSTITUTE($B1128,"4","0"))=$B1128),1,0)),"")</f>
        <v/>
      </c>
      <c r="H1128" s="5" t="str">
        <f>IF(PhieuBauCu!$B$2&gt;4,IF(LEN($B1128)=0,"",IF(AND($B1128&gt;0,VALUE(SUBSTITUTE($B1128,"5","0"))=$B1128),1,0)),"")</f>
        <v/>
      </c>
      <c r="I1128" s="5" t="str">
        <f>IF(PhieuBauCu!$B$2&gt;5,IF(LEN($B1128)=0,"",IF(AND($B1128&gt;0,VALUE(SUBSTITUTE($B1128,"6","0"))=$B1128),1,0)),"")</f>
        <v/>
      </c>
      <c r="J1128" s="5" t="str">
        <f>IF(PhieuBauCu!$B$2&gt;6,IF(LEN($B1128)=0,"",IF(AND($B1128&gt;0,VALUE(SUBSTITUTE($B1128,"7","0"))=$B1128),1,0)),"")</f>
        <v/>
      </c>
      <c r="K1128" s="5" t="str">
        <f>IF(PhieuBauCu!$B$2&gt;7,IF(LEN($B1128)=0,"",IF(AND($B1128&gt;0,VALUE(SUBSTITUTE($B1128,"8","0"))=$B1128),1,0)),"")</f>
        <v/>
      </c>
      <c r="L1128" s="5" t="str">
        <f>IF(PhieuBauCu!$B$2&gt;8,IF(LEN($B1128)=0,"",IF(AND($B1128&gt;0,VALUE(SUBSTITUTE($B1128,"9","0"))=$B1128),1,0)),"")</f>
        <v/>
      </c>
      <c r="M1128" s="9">
        <f t="shared" si="35"/>
        <v>0</v>
      </c>
      <c r="N1128" s="36">
        <f>IF(AND(M1128&lt;=PhieuBauCu!$B$13,M1128&gt;=1),1,0)</f>
        <v>0</v>
      </c>
    </row>
    <row r="1129" spans="1:14" ht="28.5" customHeight="1">
      <c r="A1129" s="2">
        <v>1124</v>
      </c>
      <c r="B1129" s="3"/>
      <c r="C1129" s="48" t="str">
        <f t="shared" si="34"/>
        <v/>
      </c>
      <c r="D1129" s="5" t="str">
        <f>IF(PhieuBauCu!$B$2&gt;0,IF(LEN($B1129)=0,"",IF(AND($B1129&gt;0,VALUE(SUBSTITUTE($B1129,"1","0"))=$B1129),1,0)),"")</f>
        <v/>
      </c>
      <c r="E1129" s="5" t="str">
        <f>IF(PhieuBauCu!$B$2&gt;1,IF(LEN($B1129)=0,"",IF(AND($B1129&gt;0,VALUE(SUBSTITUTE($B1129,"2","0"))=$B1129),1,0)),"")</f>
        <v/>
      </c>
      <c r="F1129" s="5" t="str">
        <f>IF(PhieuBauCu!$B$2&gt;2,IF(LEN($B1129)=0,"",IF(AND($B1129&gt;0,VALUE(SUBSTITUTE($B1129,"3","0"))=$B1129),1,0)),"")</f>
        <v/>
      </c>
      <c r="G1129" s="5" t="str">
        <f>IF(PhieuBauCu!$B$2&gt;3,IF(LEN($B1129)=0,"",IF(AND($B1129&gt;0,VALUE(SUBSTITUTE($B1129,"4","0"))=$B1129),1,0)),"")</f>
        <v/>
      </c>
      <c r="H1129" s="5" t="str">
        <f>IF(PhieuBauCu!$B$2&gt;4,IF(LEN($B1129)=0,"",IF(AND($B1129&gt;0,VALUE(SUBSTITUTE($B1129,"5","0"))=$B1129),1,0)),"")</f>
        <v/>
      </c>
      <c r="I1129" s="5" t="str">
        <f>IF(PhieuBauCu!$B$2&gt;5,IF(LEN($B1129)=0,"",IF(AND($B1129&gt;0,VALUE(SUBSTITUTE($B1129,"6","0"))=$B1129),1,0)),"")</f>
        <v/>
      </c>
      <c r="J1129" s="5" t="str">
        <f>IF(PhieuBauCu!$B$2&gt;6,IF(LEN($B1129)=0,"",IF(AND($B1129&gt;0,VALUE(SUBSTITUTE($B1129,"7","0"))=$B1129),1,0)),"")</f>
        <v/>
      </c>
      <c r="K1129" s="5" t="str">
        <f>IF(PhieuBauCu!$B$2&gt;7,IF(LEN($B1129)=0,"",IF(AND($B1129&gt;0,VALUE(SUBSTITUTE($B1129,"8","0"))=$B1129),1,0)),"")</f>
        <v/>
      </c>
      <c r="L1129" s="5" t="str">
        <f>IF(PhieuBauCu!$B$2&gt;8,IF(LEN($B1129)=0,"",IF(AND($B1129&gt;0,VALUE(SUBSTITUTE($B1129,"9","0"))=$B1129),1,0)),"")</f>
        <v/>
      </c>
      <c r="M1129" s="9">
        <f t="shared" si="35"/>
        <v>0</v>
      </c>
      <c r="N1129" s="36">
        <f>IF(AND(M1129&lt;=PhieuBauCu!$B$13,M1129&gt;=1),1,0)</f>
        <v>0</v>
      </c>
    </row>
    <row r="1130" spans="1:14" ht="28.5" customHeight="1">
      <c r="A1130" s="2">
        <v>1125</v>
      </c>
      <c r="B1130" s="3"/>
      <c r="C1130" s="48" t="str">
        <f t="shared" si="34"/>
        <v/>
      </c>
      <c r="D1130" s="5" t="str">
        <f>IF(PhieuBauCu!$B$2&gt;0,IF(LEN($B1130)=0,"",IF(AND($B1130&gt;0,VALUE(SUBSTITUTE($B1130,"1","0"))=$B1130),1,0)),"")</f>
        <v/>
      </c>
      <c r="E1130" s="5" t="str">
        <f>IF(PhieuBauCu!$B$2&gt;1,IF(LEN($B1130)=0,"",IF(AND($B1130&gt;0,VALUE(SUBSTITUTE($B1130,"2","0"))=$B1130),1,0)),"")</f>
        <v/>
      </c>
      <c r="F1130" s="5" t="str">
        <f>IF(PhieuBauCu!$B$2&gt;2,IF(LEN($B1130)=0,"",IF(AND($B1130&gt;0,VALUE(SUBSTITUTE($B1130,"3","0"))=$B1130),1,0)),"")</f>
        <v/>
      </c>
      <c r="G1130" s="5" t="str">
        <f>IF(PhieuBauCu!$B$2&gt;3,IF(LEN($B1130)=0,"",IF(AND($B1130&gt;0,VALUE(SUBSTITUTE($B1130,"4","0"))=$B1130),1,0)),"")</f>
        <v/>
      </c>
      <c r="H1130" s="5" t="str">
        <f>IF(PhieuBauCu!$B$2&gt;4,IF(LEN($B1130)=0,"",IF(AND($B1130&gt;0,VALUE(SUBSTITUTE($B1130,"5","0"))=$B1130),1,0)),"")</f>
        <v/>
      </c>
      <c r="I1130" s="5" t="str">
        <f>IF(PhieuBauCu!$B$2&gt;5,IF(LEN($B1130)=0,"",IF(AND($B1130&gt;0,VALUE(SUBSTITUTE($B1130,"6","0"))=$B1130),1,0)),"")</f>
        <v/>
      </c>
      <c r="J1130" s="5" t="str">
        <f>IF(PhieuBauCu!$B$2&gt;6,IF(LEN($B1130)=0,"",IF(AND($B1130&gt;0,VALUE(SUBSTITUTE($B1130,"7","0"))=$B1130),1,0)),"")</f>
        <v/>
      </c>
      <c r="K1130" s="5" t="str">
        <f>IF(PhieuBauCu!$B$2&gt;7,IF(LEN($B1130)=0,"",IF(AND($B1130&gt;0,VALUE(SUBSTITUTE($B1130,"8","0"))=$B1130),1,0)),"")</f>
        <v/>
      </c>
      <c r="L1130" s="5" t="str">
        <f>IF(PhieuBauCu!$B$2&gt;8,IF(LEN($B1130)=0,"",IF(AND($B1130&gt;0,VALUE(SUBSTITUTE($B1130,"9","0"))=$B1130),1,0)),"")</f>
        <v/>
      </c>
      <c r="M1130" s="9">
        <f t="shared" si="35"/>
        <v>0</v>
      </c>
      <c r="N1130" s="36">
        <f>IF(AND(M1130&lt;=PhieuBauCu!$B$13,M1130&gt;=1),1,0)</f>
        <v>0</v>
      </c>
    </row>
    <row r="1131" spans="1:14" ht="28.5" customHeight="1">
      <c r="A1131" s="2">
        <v>1126</v>
      </c>
      <c r="B1131" s="3"/>
      <c r="C1131" s="48" t="str">
        <f t="shared" si="34"/>
        <v/>
      </c>
      <c r="D1131" s="5" t="str">
        <f>IF(PhieuBauCu!$B$2&gt;0,IF(LEN($B1131)=0,"",IF(AND($B1131&gt;0,VALUE(SUBSTITUTE($B1131,"1","0"))=$B1131),1,0)),"")</f>
        <v/>
      </c>
      <c r="E1131" s="5" t="str">
        <f>IF(PhieuBauCu!$B$2&gt;1,IF(LEN($B1131)=0,"",IF(AND($B1131&gt;0,VALUE(SUBSTITUTE($B1131,"2","0"))=$B1131),1,0)),"")</f>
        <v/>
      </c>
      <c r="F1131" s="5" t="str">
        <f>IF(PhieuBauCu!$B$2&gt;2,IF(LEN($B1131)=0,"",IF(AND($B1131&gt;0,VALUE(SUBSTITUTE($B1131,"3","0"))=$B1131),1,0)),"")</f>
        <v/>
      </c>
      <c r="G1131" s="5" t="str">
        <f>IF(PhieuBauCu!$B$2&gt;3,IF(LEN($B1131)=0,"",IF(AND($B1131&gt;0,VALUE(SUBSTITUTE($B1131,"4","0"))=$B1131),1,0)),"")</f>
        <v/>
      </c>
      <c r="H1131" s="5" t="str">
        <f>IF(PhieuBauCu!$B$2&gt;4,IF(LEN($B1131)=0,"",IF(AND($B1131&gt;0,VALUE(SUBSTITUTE($B1131,"5","0"))=$B1131),1,0)),"")</f>
        <v/>
      </c>
      <c r="I1131" s="5" t="str">
        <f>IF(PhieuBauCu!$B$2&gt;5,IF(LEN($B1131)=0,"",IF(AND($B1131&gt;0,VALUE(SUBSTITUTE($B1131,"6","0"))=$B1131),1,0)),"")</f>
        <v/>
      </c>
      <c r="J1131" s="5" t="str">
        <f>IF(PhieuBauCu!$B$2&gt;6,IF(LEN($B1131)=0,"",IF(AND($B1131&gt;0,VALUE(SUBSTITUTE($B1131,"7","0"))=$B1131),1,0)),"")</f>
        <v/>
      </c>
      <c r="K1131" s="5" t="str">
        <f>IF(PhieuBauCu!$B$2&gt;7,IF(LEN($B1131)=0,"",IF(AND($B1131&gt;0,VALUE(SUBSTITUTE($B1131,"8","0"))=$B1131),1,0)),"")</f>
        <v/>
      </c>
      <c r="L1131" s="5" t="str">
        <f>IF(PhieuBauCu!$B$2&gt;8,IF(LEN($B1131)=0,"",IF(AND($B1131&gt;0,VALUE(SUBSTITUTE($B1131,"9","0"))=$B1131),1,0)),"")</f>
        <v/>
      </c>
      <c r="M1131" s="9">
        <f t="shared" si="35"/>
        <v>0</v>
      </c>
      <c r="N1131" s="36">
        <f>IF(AND(M1131&lt;=PhieuBauCu!$B$13,M1131&gt;=1),1,0)</f>
        <v>0</v>
      </c>
    </row>
    <row r="1132" spans="1:14" ht="28.5" customHeight="1">
      <c r="A1132" s="2">
        <v>1127</v>
      </c>
      <c r="B1132" s="3"/>
      <c r="C1132" s="48" t="str">
        <f t="shared" si="34"/>
        <v/>
      </c>
      <c r="D1132" s="5" t="str">
        <f>IF(PhieuBauCu!$B$2&gt;0,IF(LEN($B1132)=0,"",IF(AND($B1132&gt;0,VALUE(SUBSTITUTE($B1132,"1","0"))=$B1132),1,0)),"")</f>
        <v/>
      </c>
      <c r="E1132" s="5" t="str">
        <f>IF(PhieuBauCu!$B$2&gt;1,IF(LEN($B1132)=0,"",IF(AND($B1132&gt;0,VALUE(SUBSTITUTE($B1132,"2","0"))=$B1132),1,0)),"")</f>
        <v/>
      </c>
      <c r="F1132" s="5" t="str">
        <f>IF(PhieuBauCu!$B$2&gt;2,IF(LEN($B1132)=0,"",IF(AND($B1132&gt;0,VALUE(SUBSTITUTE($B1132,"3","0"))=$B1132),1,0)),"")</f>
        <v/>
      </c>
      <c r="G1132" s="5" t="str">
        <f>IF(PhieuBauCu!$B$2&gt;3,IF(LEN($B1132)=0,"",IF(AND($B1132&gt;0,VALUE(SUBSTITUTE($B1132,"4","0"))=$B1132),1,0)),"")</f>
        <v/>
      </c>
      <c r="H1132" s="5" t="str">
        <f>IF(PhieuBauCu!$B$2&gt;4,IF(LEN($B1132)=0,"",IF(AND($B1132&gt;0,VALUE(SUBSTITUTE($B1132,"5","0"))=$B1132),1,0)),"")</f>
        <v/>
      </c>
      <c r="I1132" s="5" t="str">
        <f>IF(PhieuBauCu!$B$2&gt;5,IF(LEN($B1132)=0,"",IF(AND($B1132&gt;0,VALUE(SUBSTITUTE($B1132,"6","0"))=$B1132),1,0)),"")</f>
        <v/>
      </c>
      <c r="J1132" s="5" t="str">
        <f>IF(PhieuBauCu!$B$2&gt;6,IF(LEN($B1132)=0,"",IF(AND($B1132&gt;0,VALUE(SUBSTITUTE($B1132,"7","0"))=$B1132),1,0)),"")</f>
        <v/>
      </c>
      <c r="K1132" s="5" t="str">
        <f>IF(PhieuBauCu!$B$2&gt;7,IF(LEN($B1132)=0,"",IF(AND($B1132&gt;0,VALUE(SUBSTITUTE($B1132,"8","0"))=$B1132),1,0)),"")</f>
        <v/>
      </c>
      <c r="L1132" s="5" t="str">
        <f>IF(PhieuBauCu!$B$2&gt;8,IF(LEN($B1132)=0,"",IF(AND($B1132&gt;0,VALUE(SUBSTITUTE($B1132,"9","0"))=$B1132),1,0)),"")</f>
        <v/>
      </c>
      <c r="M1132" s="9">
        <f t="shared" si="35"/>
        <v>0</v>
      </c>
      <c r="N1132" s="36">
        <f>IF(AND(M1132&lt;=PhieuBauCu!$B$13,M1132&gt;=1),1,0)</f>
        <v>0</v>
      </c>
    </row>
    <row r="1133" spans="1:14" ht="28.5" customHeight="1">
      <c r="A1133" s="2">
        <v>1128</v>
      </c>
      <c r="B1133" s="3"/>
      <c r="C1133" s="48" t="str">
        <f t="shared" si="34"/>
        <v/>
      </c>
      <c r="D1133" s="5" t="str">
        <f>IF(PhieuBauCu!$B$2&gt;0,IF(LEN($B1133)=0,"",IF(AND($B1133&gt;0,VALUE(SUBSTITUTE($B1133,"1","0"))=$B1133),1,0)),"")</f>
        <v/>
      </c>
      <c r="E1133" s="5" t="str">
        <f>IF(PhieuBauCu!$B$2&gt;1,IF(LEN($B1133)=0,"",IF(AND($B1133&gt;0,VALUE(SUBSTITUTE($B1133,"2","0"))=$B1133),1,0)),"")</f>
        <v/>
      </c>
      <c r="F1133" s="5" t="str">
        <f>IF(PhieuBauCu!$B$2&gt;2,IF(LEN($B1133)=0,"",IF(AND($B1133&gt;0,VALUE(SUBSTITUTE($B1133,"3","0"))=$B1133),1,0)),"")</f>
        <v/>
      </c>
      <c r="G1133" s="5" t="str">
        <f>IF(PhieuBauCu!$B$2&gt;3,IF(LEN($B1133)=0,"",IF(AND($B1133&gt;0,VALUE(SUBSTITUTE($B1133,"4","0"))=$B1133),1,0)),"")</f>
        <v/>
      </c>
      <c r="H1133" s="5" t="str">
        <f>IF(PhieuBauCu!$B$2&gt;4,IF(LEN($B1133)=0,"",IF(AND($B1133&gt;0,VALUE(SUBSTITUTE($B1133,"5","0"))=$B1133),1,0)),"")</f>
        <v/>
      </c>
      <c r="I1133" s="5" t="str">
        <f>IF(PhieuBauCu!$B$2&gt;5,IF(LEN($B1133)=0,"",IF(AND($B1133&gt;0,VALUE(SUBSTITUTE($B1133,"6","0"))=$B1133),1,0)),"")</f>
        <v/>
      </c>
      <c r="J1133" s="5" t="str">
        <f>IF(PhieuBauCu!$B$2&gt;6,IF(LEN($B1133)=0,"",IF(AND($B1133&gt;0,VALUE(SUBSTITUTE($B1133,"7","0"))=$B1133),1,0)),"")</f>
        <v/>
      </c>
      <c r="K1133" s="5" t="str">
        <f>IF(PhieuBauCu!$B$2&gt;7,IF(LEN($B1133)=0,"",IF(AND($B1133&gt;0,VALUE(SUBSTITUTE($B1133,"8","0"))=$B1133),1,0)),"")</f>
        <v/>
      </c>
      <c r="L1133" s="5" t="str">
        <f>IF(PhieuBauCu!$B$2&gt;8,IF(LEN($B1133)=0,"",IF(AND($B1133&gt;0,VALUE(SUBSTITUTE($B1133,"9","0"))=$B1133),1,0)),"")</f>
        <v/>
      </c>
      <c r="M1133" s="9">
        <f t="shared" si="35"/>
        <v>0</v>
      </c>
      <c r="N1133" s="36">
        <f>IF(AND(M1133&lt;=PhieuBauCu!$B$13,M1133&gt;=1),1,0)</f>
        <v>0</v>
      </c>
    </row>
    <row r="1134" spans="1:14" ht="28.5" customHeight="1">
      <c r="A1134" s="2">
        <v>1129</v>
      </c>
      <c r="B1134" s="3"/>
      <c r="C1134" s="48" t="str">
        <f t="shared" si="34"/>
        <v/>
      </c>
      <c r="D1134" s="5" t="str">
        <f>IF(PhieuBauCu!$B$2&gt;0,IF(LEN($B1134)=0,"",IF(AND($B1134&gt;0,VALUE(SUBSTITUTE($B1134,"1","0"))=$B1134),1,0)),"")</f>
        <v/>
      </c>
      <c r="E1134" s="5" t="str">
        <f>IF(PhieuBauCu!$B$2&gt;1,IF(LEN($B1134)=0,"",IF(AND($B1134&gt;0,VALUE(SUBSTITUTE($B1134,"2","0"))=$B1134),1,0)),"")</f>
        <v/>
      </c>
      <c r="F1134" s="5" t="str">
        <f>IF(PhieuBauCu!$B$2&gt;2,IF(LEN($B1134)=0,"",IF(AND($B1134&gt;0,VALUE(SUBSTITUTE($B1134,"3","0"))=$B1134),1,0)),"")</f>
        <v/>
      </c>
      <c r="G1134" s="5" t="str">
        <f>IF(PhieuBauCu!$B$2&gt;3,IF(LEN($B1134)=0,"",IF(AND($B1134&gt;0,VALUE(SUBSTITUTE($B1134,"4","0"))=$B1134),1,0)),"")</f>
        <v/>
      </c>
      <c r="H1134" s="5" t="str">
        <f>IF(PhieuBauCu!$B$2&gt;4,IF(LEN($B1134)=0,"",IF(AND($B1134&gt;0,VALUE(SUBSTITUTE($B1134,"5","0"))=$B1134),1,0)),"")</f>
        <v/>
      </c>
      <c r="I1134" s="5" t="str">
        <f>IF(PhieuBauCu!$B$2&gt;5,IF(LEN($B1134)=0,"",IF(AND($B1134&gt;0,VALUE(SUBSTITUTE($B1134,"6","0"))=$B1134),1,0)),"")</f>
        <v/>
      </c>
      <c r="J1134" s="5" t="str">
        <f>IF(PhieuBauCu!$B$2&gt;6,IF(LEN($B1134)=0,"",IF(AND($B1134&gt;0,VALUE(SUBSTITUTE($B1134,"7","0"))=$B1134),1,0)),"")</f>
        <v/>
      </c>
      <c r="K1134" s="5" t="str">
        <f>IF(PhieuBauCu!$B$2&gt;7,IF(LEN($B1134)=0,"",IF(AND($B1134&gt;0,VALUE(SUBSTITUTE($B1134,"8","0"))=$B1134),1,0)),"")</f>
        <v/>
      </c>
      <c r="L1134" s="5" t="str">
        <f>IF(PhieuBauCu!$B$2&gt;8,IF(LEN($B1134)=0,"",IF(AND($B1134&gt;0,VALUE(SUBSTITUTE($B1134,"9","0"))=$B1134),1,0)),"")</f>
        <v/>
      </c>
      <c r="M1134" s="9">
        <f t="shared" si="35"/>
        <v>0</v>
      </c>
      <c r="N1134" s="36">
        <f>IF(AND(M1134&lt;=PhieuBauCu!$B$13,M1134&gt;=1),1,0)</f>
        <v>0</v>
      </c>
    </row>
    <row r="1135" spans="1:14" ht="28.5" customHeight="1">
      <c r="A1135" s="2">
        <v>1130</v>
      </c>
      <c r="B1135" s="3"/>
      <c r="C1135" s="48" t="str">
        <f t="shared" si="34"/>
        <v/>
      </c>
      <c r="D1135" s="5" t="str">
        <f>IF(PhieuBauCu!$B$2&gt;0,IF(LEN($B1135)=0,"",IF(AND($B1135&gt;0,VALUE(SUBSTITUTE($B1135,"1","0"))=$B1135),1,0)),"")</f>
        <v/>
      </c>
      <c r="E1135" s="5" t="str">
        <f>IF(PhieuBauCu!$B$2&gt;1,IF(LEN($B1135)=0,"",IF(AND($B1135&gt;0,VALUE(SUBSTITUTE($B1135,"2","0"))=$B1135),1,0)),"")</f>
        <v/>
      </c>
      <c r="F1135" s="5" t="str">
        <f>IF(PhieuBauCu!$B$2&gt;2,IF(LEN($B1135)=0,"",IF(AND($B1135&gt;0,VALUE(SUBSTITUTE($B1135,"3","0"))=$B1135),1,0)),"")</f>
        <v/>
      </c>
      <c r="G1135" s="5" t="str">
        <f>IF(PhieuBauCu!$B$2&gt;3,IF(LEN($B1135)=0,"",IF(AND($B1135&gt;0,VALUE(SUBSTITUTE($B1135,"4","0"))=$B1135),1,0)),"")</f>
        <v/>
      </c>
      <c r="H1135" s="5" t="str">
        <f>IF(PhieuBauCu!$B$2&gt;4,IF(LEN($B1135)=0,"",IF(AND($B1135&gt;0,VALUE(SUBSTITUTE($B1135,"5","0"))=$B1135),1,0)),"")</f>
        <v/>
      </c>
      <c r="I1135" s="5" t="str">
        <f>IF(PhieuBauCu!$B$2&gt;5,IF(LEN($B1135)=0,"",IF(AND($B1135&gt;0,VALUE(SUBSTITUTE($B1135,"6","0"))=$B1135),1,0)),"")</f>
        <v/>
      </c>
      <c r="J1135" s="5" t="str">
        <f>IF(PhieuBauCu!$B$2&gt;6,IF(LEN($B1135)=0,"",IF(AND($B1135&gt;0,VALUE(SUBSTITUTE($B1135,"7","0"))=$B1135),1,0)),"")</f>
        <v/>
      </c>
      <c r="K1135" s="5" t="str">
        <f>IF(PhieuBauCu!$B$2&gt;7,IF(LEN($B1135)=0,"",IF(AND($B1135&gt;0,VALUE(SUBSTITUTE($B1135,"8","0"))=$B1135),1,0)),"")</f>
        <v/>
      </c>
      <c r="L1135" s="5" t="str">
        <f>IF(PhieuBauCu!$B$2&gt;8,IF(LEN($B1135)=0,"",IF(AND($B1135&gt;0,VALUE(SUBSTITUTE($B1135,"9","0"))=$B1135),1,0)),"")</f>
        <v/>
      </c>
      <c r="M1135" s="9">
        <f t="shared" si="35"/>
        <v>0</v>
      </c>
      <c r="N1135" s="36">
        <f>IF(AND(M1135&lt;=PhieuBauCu!$B$13,M1135&gt;=1),1,0)</f>
        <v>0</v>
      </c>
    </row>
    <row r="1136" spans="1:14" ht="28.5" customHeight="1">
      <c r="A1136" s="2">
        <v>1131</v>
      </c>
      <c r="B1136" s="3"/>
      <c r="C1136" s="48" t="str">
        <f t="shared" si="34"/>
        <v/>
      </c>
      <c r="D1136" s="5" t="str">
        <f>IF(PhieuBauCu!$B$2&gt;0,IF(LEN($B1136)=0,"",IF(AND($B1136&gt;0,VALUE(SUBSTITUTE($B1136,"1","0"))=$B1136),1,0)),"")</f>
        <v/>
      </c>
      <c r="E1136" s="5" t="str">
        <f>IF(PhieuBauCu!$B$2&gt;1,IF(LEN($B1136)=0,"",IF(AND($B1136&gt;0,VALUE(SUBSTITUTE($B1136,"2","0"))=$B1136),1,0)),"")</f>
        <v/>
      </c>
      <c r="F1136" s="5" t="str">
        <f>IF(PhieuBauCu!$B$2&gt;2,IF(LEN($B1136)=0,"",IF(AND($B1136&gt;0,VALUE(SUBSTITUTE($B1136,"3","0"))=$B1136),1,0)),"")</f>
        <v/>
      </c>
      <c r="G1136" s="5" t="str">
        <f>IF(PhieuBauCu!$B$2&gt;3,IF(LEN($B1136)=0,"",IF(AND($B1136&gt;0,VALUE(SUBSTITUTE($B1136,"4","0"))=$B1136),1,0)),"")</f>
        <v/>
      </c>
      <c r="H1136" s="5" t="str">
        <f>IF(PhieuBauCu!$B$2&gt;4,IF(LEN($B1136)=0,"",IF(AND($B1136&gt;0,VALUE(SUBSTITUTE($B1136,"5","0"))=$B1136),1,0)),"")</f>
        <v/>
      </c>
      <c r="I1136" s="5" t="str">
        <f>IF(PhieuBauCu!$B$2&gt;5,IF(LEN($B1136)=0,"",IF(AND($B1136&gt;0,VALUE(SUBSTITUTE($B1136,"6","0"))=$B1136),1,0)),"")</f>
        <v/>
      </c>
      <c r="J1136" s="5" t="str">
        <f>IF(PhieuBauCu!$B$2&gt;6,IF(LEN($B1136)=0,"",IF(AND($B1136&gt;0,VALUE(SUBSTITUTE($B1136,"7","0"))=$B1136),1,0)),"")</f>
        <v/>
      </c>
      <c r="K1136" s="5" t="str">
        <f>IF(PhieuBauCu!$B$2&gt;7,IF(LEN($B1136)=0,"",IF(AND($B1136&gt;0,VALUE(SUBSTITUTE($B1136,"8","0"))=$B1136),1,0)),"")</f>
        <v/>
      </c>
      <c r="L1136" s="5" t="str">
        <f>IF(PhieuBauCu!$B$2&gt;8,IF(LEN($B1136)=0,"",IF(AND($B1136&gt;0,VALUE(SUBSTITUTE($B1136,"9","0"))=$B1136),1,0)),"")</f>
        <v/>
      </c>
      <c r="M1136" s="9">
        <f t="shared" si="35"/>
        <v>0</v>
      </c>
      <c r="N1136" s="36">
        <f>IF(AND(M1136&lt;=PhieuBauCu!$B$13,M1136&gt;=1),1,0)</f>
        <v>0</v>
      </c>
    </row>
    <row r="1137" spans="1:14" ht="28.5" customHeight="1">
      <c r="A1137" s="2">
        <v>1132</v>
      </c>
      <c r="B1137" s="3"/>
      <c r="C1137" s="48" t="str">
        <f t="shared" si="34"/>
        <v/>
      </c>
      <c r="D1137" s="5" t="str">
        <f>IF(PhieuBauCu!$B$2&gt;0,IF(LEN($B1137)=0,"",IF(AND($B1137&gt;0,VALUE(SUBSTITUTE($B1137,"1","0"))=$B1137),1,0)),"")</f>
        <v/>
      </c>
      <c r="E1137" s="5" t="str">
        <f>IF(PhieuBauCu!$B$2&gt;1,IF(LEN($B1137)=0,"",IF(AND($B1137&gt;0,VALUE(SUBSTITUTE($B1137,"2","0"))=$B1137),1,0)),"")</f>
        <v/>
      </c>
      <c r="F1137" s="5" t="str">
        <f>IF(PhieuBauCu!$B$2&gt;2,IF(LEN($B1137)=0,"",IF(AND($B1137&gt;0,VALUE(SUBSTITUTE($B1137,"3","0"))=$B1137),1,0)),"")</f>
        <v/>
      </c>
      <c r="G1137" s="5" t="str">
        <f>IF(PhieuBauCu!$B$2&gt;3,IF(LEN($B1137)=0,"",IF(AND($B1137&gt;0,VALUE(SUBSTITUTE($B1137,"4","0"))=$B1137),1,0)),"")</f>
        <v/>
      </c>
      <c r="H1137" s="5" t="str">
        <f>IF(PhieuBauCu!$B$2&gt;4,IF(LEN($B1137)=0,"",IF(AND($B1137&gt;0,VALUE(SUBSTITUTE($B1137,"5","0"))=$B1137),1,0)),"")</f>
        <v/>
      </c>
      <c r="I1137" s="5" t="str">
        <f>IF(PhieuBauCu!$B$2&gt;5,IF(LEN($B1137)=0,"",IF(AND($B1137&gt;0,VALUE(SUBSTITUTE($B1137,"6","0"))=$B1137),1,0)),"")</f>
        <v/>
      </c>
      <c r="J1137" s="5" t="str">
        <f>IF(PhieuBauCu!$B$2&gt;6,IF(LEN($B1137)=0,"",IF(AND($B1137&gt;0,VALUE(SUBSTITUTE($B1137,"7","0"))=$B1137),1,0)),"")</f>
        <v/>
      </c>
      <c r="K1137" s="5" t="str">
        <f>IF(PhieuBauCu!$B$2&gt;7,IF(LEN($B1137)=0,"",IF(AND($B1137&gt;0,VALUE(SUBSTITUTE($B1137,"8","0"))=$B1137),1,0)),"")</f>
        <v/>
      </c>
      <c r="L1137" s="5" t="str">
        <f>IF(PhieuBauCu!$B$2&gt;8,IF(LEN($B1137)=0,"",IF(AND($B1137&gt;0,VALUE(SUBSTITUTE($B1137,"9","0"))=$B1137),1,0)),"")</f>
        <v/>
      </c>
      <c r="M1137" s="9">
        <f t="shared" si="35"/>
        <v>0</v>
      </c>
      <c r="N1137" s="36">
        <f>IF(AND(M1137&lt;=PhieuBauCu!$B$13,M1137&gt;=1),1,0)</f>
        <v>0</v>
      </c>
    </row>
    <row r="1138" spans="1:14" ht="28.5" customHeight="1">
      <c r="A1138" s="2">
        <v>1133</v>
      </c>
      <c r="B1138" s="3"/>
      <c r="C1138" s="48" t="str">
        <f t="shared" si="34"/>
        <v/>
      </c>
      <c r="D1138" s="5" t="str">
        <f>IF(PhieuBauCu!$B$2&gt;0,IF(LEN($B1138)=0,"",IF(AND($B1138&gt;0,VALUE(SUBSTITUTE($B1138,"1","0"))=$B1138),1,0)),"")</f>
        <v/>
      </c>
      <c r="E1138" s="5" t="str">
        <f>IF(PhieuBauCu!$B$2&gt;1,IF(LEN($B1138)=0,"",IF(AND($B1138&gt;0,VALUE(SUBSTITUTE($B1138,"2","0"))=$B1138),1,0)),"")</f>
        <v/>
      </c>
      <c r="F1138" s="5" t="str">
        <f>IF(PhieuBauCu!$B$2&gt;2,IF(LEN($B1138)=0,"",IF(AND($B1138&gt;0,VALUE(SUBSTITUTE($B1138,"3","0"))=$B1138),1,0)),"")</f>
        <v/>
      </c>
      <c r="G1138" s="5" t="str">
        <f>IF(PhieuBauCu!$B$2&gt;3,IF(LEN($B1138)=0,"",IF(AND($B1138&gt;0,VALUE(SUBSTITUTE($B1138,"4","0"))=$B1138),1,0)),"")</f>
        <v/>
      </c>
      <c r="H1138" s="5" t="str">
        <f>IF(PhieuBauCu!$B$2&gt;4,IF(LEN($B1138)=0,"",IF(AND($B1138&gt;0,VALUE(SUBSTITUTE($B1138,"5","0"))=$B1138),1,0)),"")</f>
        <v/>
      </c>
      <c r="I1138" s="5" t="str">
        <f>IF(PhieuBauCu!$B$2&gt;5,IF(LEN($B1138)=0,"",IF(AND($B1138&gt;0,VALUE(SUBSTITUTE($B1138,"6","0"))=$B1138),1,0)),"")</f>
        <v/>
      </c>
      <c r="J1138" s="5" t="str">
        <f>IF(PhieuBauCu!$B$2&gt;6,IF(LEN($B1138)=0,"",IF(AND($B1138&gt;0,VALUE(SUBSTITUTE($B1138,"7","0"))=$B1138),1,0)),"")</f>
        <v/>
      </c>
      <c r="K1138" s="5" t="str">
        <f>IF(PhieuBauCu!$B$2&gt;7,IF(LEN($B1138)=0,"",IF(AND($B1138&gt;0,VALUE(SUBSTITUTE($B1138,"8","0"))=$B1138),1,0)),"")</f>
        <v/>
      </c>
      <c r="L1138" s="5" t="str">
        <f>IF(PhieuBauCu!$B$2&gt;8,IF(LEN($B1138)=0,"",IF(AND($B1138&gt;0,VALUE(SUBSTITUTE($B1138,"9","0"))=$B1138),1,0)),"")</f>
        <v/>
      </c>
      <c r="M1138" s="9">
        <f t="shared" si="35"/>
        <v>0</v>
      </c>
      <c r="N1138" s="36">
        <f>IF(AND(M1138&lt;=PhieuBauCu!$B$13,M1138&gt;=1),1,0)</f>
        <v>0</v>
      </c>
    </row>
    <row r="1139" spans="1:14" ht="28.5" customHeight="1">
      <c r="A1139" s="2">
        <v>1134</v>
      </c>
      <c r="B1139" s="3"/>
      <c r="C1139" s="48" t="str">
        <f t="shared" si="34"/>
        <v/>
      </c>
      <c r="D1139" s="5" t="str">
        <f>IF(PhieuBauCu!$B$2&gt;0,IF(LEN($B1139)=0,"",IF(AND($B1139&gt;0,VALUE(SUBSTITUTE($B1139,"1","0"))=$B1139),1,0)),"")</f>
        <v/>
      </c>
      <c r="E1139" s="5" t="str">
        <f>IF(PhieuBauCu!$B$2&gt;1,IF(LEN($B1139)=0,"",IF(AND($B1139&gt;0,VALUE(SUBSTITUTE($B1139,"2","0"))=$B1139),1,0)),"")</f>
        <v/>
      </c>
      <c r="F1139" s="5" t="str">
        <f>IF(PhieuBauCu!$B$2&gt;2,IF(LEN($B1139)=0,"",IF(AND($B1139&gt;0,VALUE(SUBSTITUTE($B1139,"3","0"))=$B1139),1,0)),"")</f>
        <v/>
      </c>
      <c r="G1139" s="5" t="str">
        <f>IF(PhieuBauCu!$B$2&gt;3,IF(LEN($B1139)=0,"",IF(AND($B1139&gt;0,VALUE(SUBSTITUTE($B1139,"4","0"))=$B1139),1,0)),"")</f>
        <v/>
      </c>
      <c r="H1139" s="5" t="str">
        <f>IF(PhieuBauCu!$B$2&gt;4,IF(LEN($B1139)=0,"",IF(AND($B1139&gt;0,VALUE(SUBSTITUTE($B1139,"5","0"))=$B1139),1,0)),"")</f>
        <v/>
      </c>
      <c r="I1139" s="5" t="str">
        <f>IF(PhieuBauCu!$B$2&gt;5,IF(LEN($B1139)=0,"",IF(AND($B1139&gt;0,VALUE(SUBSTITUTE($B1139,"6","0"))=$B1139),1,0)),"")</f>
        <v/>
      </c>
      <c r="J1139" s="5" t="str">
        <f>IF(PhieuBauCu!$B$2&gt;6,IF(LEN($B1139)=0,"",IF(AND($B1139&gt;0,VALUE(SUBSTITUTE($B1139,"7","0"))=$B1139),1,0)),"")</f>
        <v/>
      </c>
      <c r="K1139" s="5" t="str">
        <f>IF(PhieuBauCu!$B$2&gt;7,IF(LEN($B1139)=0,"",IF(AND($B1139&gt;0,VALUE(SUBSTITUTE($B1139,"8","0"))=$B1139),1,0)),"")</f>
        <v/>
      </c>
      <c r="L1139" s="5" t="str">
        <f>IF(PhieuBauCu!$B$2&gt;8,IF(LEN($B1139)=0,"",IF(AND($B1139&gt;0,VALUE(SUBSTITUTE($B1139,"9","0"))=$B1139),1,0)),"")</f>
        <v/>
      </c>
      <c r="M1139" s="9">
        <f t="shared" si="35"/>
        <v>0</v>
      </c>
      <c r="N1139" s="36">
        <f>IF(AND(M1139&lt;=PhieuBauCu!$B$13,M1139&gt;=1),1,0)</f>
        <v>0</v>
      </c>
    </row>
    <row r="1140" spans="1:14" ht="28.5" customHeight="1">
      <c r="A1140" s="2">
        <v>1135</v>
      </c>
      <c r="B1140" s="3"/>
      <c r="C1140" s="48" t="str">
        <f t="shared" si="34"/>
        <v/>
      </c>
      <c r="D1140" s="5" t="str">
        <f>IF(PhieuBauCu!$B$2&gt;0,IF(LEN($B1140)=0,"",IF(AND($B1140&gt;0,VALUE(SUBSTITUTE($B1140,"1","0"))=$B1140),1,0)),"")</f>
        <v/>
      </c>
      <c r="E1140" s="5" t="str">
        <f>IF(PhieuBauCu!$B$2&gt;1,IF(LEN($B1140)=0,"",IF(AND($B1140&gt;0,VALUE(SUBSTITUTE($B1140,"2","0"))=$B1140),1,0)),"")</f>
        <v/>
      </c>
      <c r="F1140" s="5" t="str">
        <f>IF(PhieuBauCu!$B$2&gt;2,IF(LEN($B1140)=0,"",IF(AND($B1140&gt;0,VALUE(SUBSTITUTE($B1140,"3","0"))=$B1140),1,0)),"")</f>
        <v/>
      </c>
      <c r="G1140" s="5" t="str">
        <f>IF(PhieuBauCu!$B$2&gt;3,IF(LEN($B1140)=0,"",IF(AND($B1140&gt;0,VALUE(SUBSTITUTE($B1140,"4","0"))=$B1140),1,0)),"")</f>
        <v/>
      </c>
      <c r="H1140" s="5" t="str">
        <f>IF(PhieuBauCu!$B$2&gt;4,IF(LEN($B1140)=0,"",IF(AND($B1140&gt;0,VALUE(SUBSTITUTE($B1140,"5","0"))=$B1140),1,0)),"")</f>
        <v/>
      </c>
      <c r="I1140" s="5" t="str">
        <f>IF(PhieuBauCu!$B$2&gt;5,IF(LEN($B1140)=0,"",IF(AND($B1140&gt;0,VALUE(SUBSTITUTE($B1140,"6","0"))=$B1140),1,0)),"")</f>
        <v/>
      </c>
      <c r="J1140" s="5" t="str">
        <f>IF(PhieuBauCu!$B$2&gt;6,IF(LEN($B1140)=0,"",IF(AND($B1140&gt;0,VALUE(SUBSTITUTE($B1140,"7","0"))=$B1140),1,0)),"")</f>
        <v/>
      </c>
      <c r="K1140" s="5" t="str">
        <f>IF(PhieuBauCu!$B$2&gt;7,IF(LEN($B1140)=0,"",IF(AND($B1140&gt;0,VALUE(SUBSTITUTE($B1140,"8","0"))=$B1140),1,0)),"")</f>
        <v/>
      </c>
      <c r="L1140" s="5" t="str">
        <f>IF(PhieuBauCu!$B$2&gt;8,IF(LEN($B1140)=0,"",IF(AND($B1140&gt;0,VALUE(SUBSTITUTE($B1140,"9","0"))=$B1140),1,0)),"")</f>
        <v/>
      </c>
      <c r="M1140" s="9">
        <f t="shared" si="35"/>
        <v>0</v>
      </c>
      <c r="N1140" s="36">
        <f>IF(AND(M1140&lt;=PhieuBauCu!$B$13,M1140&gt;=1),1,0)</f>
        <v>0</v>
      </c>
    </row>
    <row r="1141" spans="1:14" ht="28.5" customHeight="1">
      <c r="A1141" s="2">
        <v>1136</v>
      </c>
      <c r="B1141" s="3"/>
      <c r="C1141" s="48" t="str">
        <f t="shared" si="34"/>
        <v/>
      </c>
      <c r="D1141" s="5" t="str">
        <f>IF(PhieuBauCu!$B$2&gt;0,IF(LEN($B1141)=0,"",IF(AND($B1141&gt;0,VALUE(SUBSTITUTE($B1141,"1","0"))=$B1141),1,0)),"")</f>
        <v/>
      </c>
      <c r="E1141" s="5" t="str">
        <f>IF(PhieuBauCu!$B$2&gt;1,IF(LEN($B1141)=0,"",IF(AND($B1141&gt;0,VALUE(SUBSTITUTE($B1141,"2","0"))=$B1141),1,0)),"")</f>
        <v/>
      </c>
      <c r="F1141" s="5" t="str">
        <f>IF(PhieuBauCu!$B$2&gt;2,IF(LEN($B1141)=0,"",IF(AND($B1141&gt;0,VALUE(SUBSTITUTE($B1141,"3","0"))=$B1141),1,0)),"")</f>
        <v/>
      </c>
      <c r="G1141" s="5" t="str">
        <f>IF(PhieuBauCu!$B$2&gt;3,IF(LEN($B1141)=0,"",IF(AND($B1141&gt;0,VALUE(SUBSTITUTE($B1141,"4","0"))=$B1141),1,0)),"")</f>
        <v/>
      </c>
      <c r="H1141" s="5" t="str">
        <f>IF(PhieuBauCu!$B$2&gt;4,IF(LEN($B1141)=0,"",IF(AND($B1141&gt;0,VALUE(SUBSTITUTE($B1141,"5","0"))=$B1141),1,0)),"")</f>
        <v/>
      </c>
      <c r="I1141" s="5" t="str">
        <f>IF(PhieuBauCu!$B$2&gt;5,IF(LEN($B1141)=0,"",IF(AND($B1141&gt;0,VALUE(SUBSTITUTE($B1141,"6","0"))=$B1141),1,0)),"")</f>
        <v/>
      </c>
      <c r="J1141" s="5" t="str">
        <f>IF(PhieuBauCu!$B$2&gt;6,IF(LEN($B1141)=0,"",IF(AND($B1141&gt;0,VALUE(SUBSTITUTE($B1141,"7","0"))=$B1141),1,0)),"")</f>
        <v/>
      </c>
      <c r="K1141" s="5" t="str">
        <f>IF(PhieuBauCu!$B$2&gt;7,IF(LEN($B1141)=0,"",IF(AND($B1141&gt;0,VALUE(SUBSTITUTE($B1141,"8","0"))=$B1141),1,0)),"")</f>
        <v/>
      </c>
      <c r="L1141" s="5" t="str">
        <f>IF(PhieuBauCu!$B$2&gt;8,IF(LEN($B1141)=0,"",IF(AND($B1141&gt;0,VALUE(SUBSTITUTE($B1141,"9","0"))=$B1141),1,0)),"")</f>
        <v/>
      </c>
      <c r="M1141" s="9">
        <f t="shared" si="35"/>
        <v>0</v>
      </c>
      <c r="N1141" s="36">
        <f>IF(AND(M1141&lt;=PhieuBauCu!$B$13,M1141&gt;=1),1,0)</f>
        <v>0</v>
      </c>
    </row>
    <row r="1142" spans="1:14" ht="28.5" customHeight="1">
      <c r="A1142" s="2">
        <v>1137</v>
      </c>
      <c r="B1142" s="3"/>
      <c r="C1142" s="48" t="str">
        <f t="shared" si="34"/>
        <v/>
      </c>
      <c r="D1142" s="5" t="str">
        <f>IF(PhieuBauCu!$B$2&gt;0,IF(LEN($B1142)=0,"",IF(AND($B1142&gt;0,VALUE(SUBSTITUTE($B1142,"1","0"))=$B1142),1,0)),"")</f>
        <v/>
      </c>
      <c r="E1142" s="5" t="str">
        <f>IF(PhieuBauCu!$B$2&gt;1,IF(LEN($B1142)=0,"",IF(AND($B1142&gt;0,VALUE(SUBSTITUTE($B1142,"2","0"))=$B1142),1,0)),"")</f>
        <v/>
      </c>
      <c r="F1142" s="5" t="str">
        <f>IF(PhieuBauCu!$B$2&gt;2,IF(LEN($B1142)=0,"",IF(AND($B1142&gt;0,VALUE(SUBSTITUTE($B1142,"3","0"))=$B1142),1,0)),"")</f>
        <v/>
      </c>
      <c r="G1142" s="5" t="str">
        <f>IF(PhieuBauCu!$B$2&gt;3,IF(LEN($B1142)=0,"",IF(AND($B1142&gt;0,VALUE(SUBSTITUTE($B1142,"4","0"))=$B1142),1,0)),"")</f>
        <v/>
      </c>
      <c r="H1142" s="5" t="str">
        <f>IF(PhieuBauCu!$B$2&gt;4,IF(LEN($B1142)=0,"",IF(AND($B1142&gt;0,VALUE(SUBSTITUTE($B1142,"5","0"))=$B1142),1,0)),"")</f>
        <v/>
      </c>
      <c r="I1142" s="5" t="str">
        <f>IF(PhieuBauCu!$B$2&gt;5,IF(LEN($B1142)=0,"",IF(AND($B1142&gt;0,VALUE(SUBSTITUTE($B1142,"6","0"))=$B1142),1,0)),"")</f>
        <v/>
      </c>
      <c r="J1142" s="5" t="str">
        <f>IF(PhieuBauCu!$B$2&gt;6,IF(LEN($B1142)=0,"",IF(AND($B1142&gt;0,VALUE(SUBSTITUTE($B1142,"7","0"))=$B1142),1,0)),"")</f>
        <v/>
      </c>
      <c r="K1142" s="5" t="str">
        <f>IF(PhieuBauCu!$B$2&gt;7,IF(LEN($B1142)=0,"",IF(AND($B1142&gt;0,VALUE(SUBSTITUTE($B1142,"8","0"))=$B1142),1,0)),"")</f>
        <v/>
      </c>
      <c r="L1142" s="5" t="str">
        <f>IF(PhieuBauCu!$B$2&gt;8,IF(LEN($B1142)=0,"",IF(AND($B1142&gt;0,VALUE(SUBSTITUTE($B1142,"9","0"))=$B1142),1,0)),"")</f>
        <v/>
      </c>
      <c r="M1142" s="9">
        <f t="shared" si="35"/>
        <v>0</v>
      </c>
      <c r="N1142" s="36">
        <f>IF(AND(M1142&lt;=PhieuBauCu!$B$13,M1142&gt;=1),1,0)</f>
        <v>0</v>
      </c>
    </row>
    <row r="1143" spans="1:14" ht="28.5" customHeight="1">
      <c r="A1143" s="2">
        <v>1138</v>
      </c>
      <c r="B1143" s="3"/>
      <c r="C1143" s="48" t="str">
        <f t="shared" si="34"/>
        <v/>
      </c>
      <c r="D1143" s="5" t="str">
        <f>IF(PhieuBauCu!$B$2&gt;0,IF(LEN($B1143)=0,"",IF(AND($B1143&gt;0,VALUE(SUBSTITUTE($B1143,"1","0"))=$B1143),1,0)),"")</f>
        <v/>
      </c>
      <c r="E1143" s="5" t="str">
        <f>IF(PhieuBauCu!$B$2&gt;1,IF(LEN($B1143)=0,"",IF(AND($B1143&gt;0,VALUE(SUBSTITUTE($B1143,"2","0"))=$B1143),1,0)),"")</f>
        <v/>
      </c>
      <c r="F1143" s="5" t="str">
        <f>IF(PhieuBauCu!$B$2&gt;2,IF(LEN($B1143)=0,"",IF(AND($B1143&gt;0,VALUE(SUBSTITUTE($B1143,"3","0"))=$B1143),1,0)),"")</f>
        <v/>
      </c>
      <c r="G1143" s="5" t="str">
        <f>IF(PhieuBauCu!$B$2&gt;3,IF(LEN($B1143)=0,"",IF(AND($B1143&gt;0,VALUE(SUBSTITUTE($B1143,"4","0"))=$B1143),1,0)),"")</f>
        <v/>
      </c>
      <c r="H1143" s="5" t="str">
        <f>IF(PhieuBauCu!$B$2&gt;4,IF(LEN($B1143)=0,"",IF(AND($B1143&gt;0,VALUE(SUBSTITUTE($B1143,"5","0"))=$B1143),1,0)),"")</f>
        <v/>
      </c>
      <c r="I1143" s="5" t="str">
        <f>IF(PhieuBauCu!$B$2&gt;5,IF(LEN($B1143)=0,"",IF(AND($B1143&gt;0,VALUE(SUBSTITUTE($B1143,"6","0"))=$B1143),1,0)),"")</f>
        <v/>
      </c>
      <c r="J1143" s="5" t="str">
        <f>IF(PhieuBauCu!$B$2&gt;6,IF(LEN($B1143)=0,"",IF(AND($B1143&gt;0,VALUE(SUBSTITUTE($B1143,"7","0"))=$B1143),1,0)),"")</f>
        <v/>
      </c>
      <c r="K1143" s="5" t="str">
        <f>IF(PhieuBauCu!$B$2&gt;7,IF(LEN($B1143)=0,"",IF(AND($B1143&gt;0,VALUE(SUBSTITUTE($B1143,"8","0"))=$B1143),1,0)),"")</f>
        <v/>
      </c>
      <c r="L1143" s="5" t="str">
        <f>IF(PhieuBauCu!$B$2&gt;8,IF(LEN($B1143)=0,"",IF(AND($B1143&gt;0,VALUE(SUBSTITUTE($B1143,"9","0"))=$B1143),1,0)),"")</f>
        <v/>
      </c>
      <c r="M1143" s="9">
        <f t="shared" si="35"/>
        <v>0</v>
      </c>
      <c r="N1143" s="36">
        <f>IF(AND(M1143&lt;=PhieuBauCu!$B$13,M1143&gt;=1),1,0)</f>
        <v>0</v>
      </c>
    </row>
    <row r="1144" spans="1:14" ht="28.5" customHeight="1">
      <c r="A1144" s="2">
        <v>1139</v>
      </c>
      <c r="B1144" s="3"/>
      <c r="C1144" s="48" t="str">
        <f t="shared" si="34"/>
        <v/>
      </c>
      <c r="D1144" s="5" t="str">
        <f>IF(PhieuBauCu!$B$2&gt;0,IF(LEN($B1144)=0,"",IF(AND($B1144&gt;0,VALUE(SUBSTITUTE($B1144,"1","0"))=$B1144),1,0)),"")</f>
        <v/>
      </c>
      <c r="E1144" s="5" t="str">
        <f>IF(PhieuBauCu!$B$2&gt;1,IF(LEN($B1144)=0,"",IF(AND($B1144&gt;0,VALUE(SUBSTITUTE($B1144,"2","0"))=$B1144),1,0)),"")</f>
        <v/>
      </c>
      <c r="F1144" s="5" t="str">
        <f>IF(PhieuBauCu!$B$2&gt;2,IF(LEN($B1144)=0,"",IF(AND($B1144&gt;0,VALUE(SUBSTITUTE($B1144,"3","0"))=$B1144),1,0)),"")</f>
        <v/>
      </c>
      <c r="G1144" s="5" t="str">
        <f>IF(PhieuBauCu!$B$2&gt;3,IF(LEN($B1144)=0,"",IF(AND($B1144&gt;0,VALUE(SUBSTITUTE($B1144,"4","0"))=$B1144),1,0)),"")</f>
        <v/>
      </c>
      <c r="H1144" s="5" t="str">
        <f>IF(PhieuBauCu!$B$2&gt;4,IF(LEN($B1144)=0,"",IF(AND($B1144&gt;0,VALUE(SUBSTITUTE($B1144,"5","0"))=$B1144),1,0)),"")</f>
        <v/>
      </c>
      <c r="I1144" s="5" t="str">
        <f>IF(PhieuBauCu!$B$2&gt;5,IF(LEN($B1144)=0,"",IF(AND($B1144&gt;0,VALUE(SUBSTITUTE($B1144,"6","0"))=$B1144),1,0)),"")</f>
        <v/>
      </c>
      <c r="J1144" s="5" t="str">
        <f>IF(PhieuBauCu!$B$2&gt;6,IF(LEN($B1144)=0,"",IF(AND($B1144&gt;0,VALUE(SUBSTITUTE($B1144,"7","0"))=$B1144),1,0)),"")</f>
        <v/>
      </c>
      <c r="K1144" s="5" t="str">
        <f>IF(PhieuBauCu!$B$2&gt;7,IF(LEN($B1144)=0,"",IF(AND($B1144&gt;0,VALUE(SUBSTITUTE($B1144,"8","0"))=$B1144),1,0)),"")</f>
        <v/>
      </c>
      <c r="L1144" s="5" t="str">
        <f>IF(PhieuBauCu!$B$2&gt;8,IF(LEN($B1144)=0,"",IF(AND($B1144&gt;0,VALUE(SUBSTITUTE($B1144,"9","0"))=$B1144),1,0)),"")</f>
        <v/>
      </c>
      <c r="M1144" s="9">
        <f t="shared" si="35"/>
        <v>0</v>
      </c>
      <c r="N1144" s="36">
        <f>IF(AND(M1144&lt;=PhieuBauCu!$B$13,M1144&gt;=1),1,0)</f>
        <v>0</v>
      </c>
    </row>
    <row r="1145" spans="1:14" ht="28.5" customHeight="1">
      <c r="A1145" s="2">
        <v>1140</v>
      </c>
      <c r="B1145" s="3"/>
      <c r="C1145" s="48" t="str">
        <f t="shared" si="34"/>
        <v/>
      </c>
      <c r="D1145" s="5" t="str">
        <f>IF(PhieuBauCu!$B$2&gt;0,IF(LEN($B1145)=0,"",IF(AND($B1145&gt;0,VALUE(SUBSTITUTE($B1145,"1","0"))=$B1145),1,0)),"")</f>
        <v/>
      </c>
      <c r="E1145" s="5" t="str">
        <f>IF(PhieuBauCu!$B$2&gt;1,IF(LEN($B1145)=0,"",IF(AND($B1145&gt;0,VALUE(SUBSTITUTE($B1145,"2","0"))=$B1145),1,0)),"")</f>
        <v/>
      </c>
      <c r="F1145" s="5" t="str">
        <f>IF(PhieuBauCu!$B$2&gt;2,IF(LEN($B1145)=0,"",IF(AND($B1145&gt;0,VALUE(SUBSTITUTE($B1145,"3","0"))=$B1145),1,0)),"")</f>
        <v/>
      </c>
      <c r="G1145" s="5" t="str">
        <f>IF(PhieuBauCu!$B$2&gt;3,IF(LEN($B1145)=0,"",IF(AND($B1145&gt;0,VALUE(SUBSTITUTE($B1145,"4","0"))=$B1145),1,0)),"")</f>
        <v/>
      </c>
      <c r="H1145" s="5" t="str">
        <f>IF(PhieuBauCu!$B$2&gt;4,IF(LEN($B1145)=0,"",IF(AND($B1145&gt;0,VALUE(SUBSTITUTE($B1145,"5","0"))=$B1145),1,0)),"")</f>
        <v/>
      </c>
      <c r="I1145" s="5" t="str">
        <f>IF(PhieuBauCu!$B$2&gt;5,IF(LEN($B1145)=0,"",IF(AND($B1145&gt;0,VALUE(SUBSTITUTE($B1145,"6","0"))=$B1145),1,0)),"")</f>
        <v/>
      </c>
      <c r="J1145" s="5" t="str">
        <f>IF(PhieuBauCu!$B$2&gt;6,IF(LEN($B1145)=0,"",IF(AND($B1145&gt;0,VALUE(SUBSTITUTE($B1145,"7","0"))=$B1145),1,0)),"")</f>
        <v/>
      </c>
      <c r="K1145" s="5" t="str">
        <f>IF(PhieuBauCu!$B$2&gt;7,IF(LEN($B1145)=0,"",IF(AND($B1145&gt;0,VALUE(SUBSTITUTE($B1145,"8","0"))=$B1145),1,0)),"")</f>
        <v/>
      </c>
      <c r="L1145" s="5" t="str">
        <f>IF(PhieuBauCu!$B$2&gt;8,IF(LEN($B1145)=0,"",IF(AND($B1145&gt;0,VALUE(SUBSTITUTE($B1145,"9","0"))=$B1145),1,0)),"")</f>
        <v/>
      </c>
      <c r="M1145" s="9">
        <f t="shared" si="35"/>
        <v>0</v>
      </c>
      <c r="N1145" s="36">
        <f>IF(AND(M1145&lt;=PhieuBauCu!$B$13,M1145&gt;=1),1,0)</f>
        <v>0</v>
      </c>
    </row>
    <row r="1146" spans="1:14" ht="28.5" customHeight="1">
      <c r="A1146" s="2">
        <v>1141</v>
      </c>
      <c r="B1146" s="3"/>
      <c r="C1146" s="48" t="str">
        <f t="shared" si="34"/>
        <v/>
      </c>
      <c r="D1146" s="5" t="str">
        <f>IF(PhieuBauCu!$B$2&gt;0,IF(LEN($B1146)=0,"",IF(AND($B1146&gt;0,VALUE(SUBSTITUTE($B1146,"1","0"))=$B1146),1,0)),"")</f>
        <v/>
      </c>
      <c r="E1146" s="5" t="str">
        <f>IF(PhieuBauCu!$B$2&gt;1,IF(LEN($B1146)=0,"",IF(AND($B1146&gt;0,VALUE(SUBSTITUTE($B1146,"2","0"))=$B1146),1,0)),"")</f>
        <v/>
      </c>
      <c r="F1146" s="5" t="str">
        <f>IF(PhieuBauCu!$B$2&gt;2,IF(LEN($B1146)=0,"",IF(AND($B1146&gt;0,VALUE(SUBSTITUTE($B1146,"3","0"))=$B1146),1,0)),"")</f>
        <v/>
      </c>
      <c r="G1146" s="5" t="str">
        <f>IF(PhieuBauCu!$B$2&gt;3,IF(LEN($B1146)=0,"",IF(AND($B1146&gt;0,VALUE(SUBSTITUTE($B1146,"4","0"))=$B1146),1,0)),"")</f>
        <v/>
      </c>
      <c r="H1146" s="5" t="str">
        <f>IF(PhieuBauCu!$B$2&gt;4,IF(LEN($B1146)=0,"",IF(AND($B1146&gt;0,VALUE(SUBSTITUTE($B1146,"5","0"))=$B1146),1,0)),"")</f>
        <v/>
      </c>
      <c r="I1146" s="5" t="str">
        <f>IF(PhieuBauCu!$B$2&gt;5,IF(LEN($B1146)=0,"",IF(AND($B1146&gt;0,VALUE(SUBSTITUTE($B1146,"6","0"))=$B1146),1,0)),"")</f>
        <v/>
      </c>
      <c r="J1146" s="5" t="str">
        <f>IF(PhieuBauCu!$B$2&gt;6,IF(LEN($B1146)=0,"",IF(AND($B1146&gt;0,VALUE(SUBSTITUTE($B1146,"7","0"))=$B1146),1,0)),"")</f>
        <v/>
      </c>
      <c r="K1146" s="5" t="str">
        <f>IF(PhieuBauCu!$B$2&gt;7,IF(LEN($B1146)=0,"",IF(AND($B1146&gt;0,VALUE(SUBSTITUTE($B1146,"8","0"))=$B1146),1,0)),"")</f>
        <v/>
      </c>
      <c r="L1146" s="5" t="str">
        <f>IF(PhieuBauCu!$B$2&gt;8,IF(LEN($B1146)=0,"",IF(AND($B1146&gt;0,VALUE(SUBSTITUTE($B1146,"9","0"))=$B1146),1,0)),"")</f>
        <v/>
      </c>
      <c r="M1146" s="9">
        <f t="shared" si="35"/>
        <v>0</v>
      </c>
      <c r="N1146" s="36">
        <f>IF(AND(M1146&lt;=PhieuBauCu!$B$13,M1146&gt;=1),1,0)</f>
        <v>0</v>
      </c>
    </row>
    <row r="1147" spans="1:14" ht="28.5" customHeight="1">
      <c r="A1147" s="2">
        <v>1142</v>
      </c>
      <c r="B1147" s="3"/>
      <c r="C1147" s="48" t="str">
        <f t="shared" si="34"/>
        <v/>
      </c>
      <c r="D1147" s="5" t="str">
        <f>IF(PhieuBauCu!$B$2&gt;0,IF(LEN($B1147)=0,"",IF(AND($B1147&gt;0,VALUE(SUBSTITUTE($B1147,"1","0"))=$B1147),1,0)),"")</f>
        <v/>
      </c>
      <c r="E1147" s="5" t="str">
        <f>IF(PhieuBauCu!$B$2&gt;1,IF(LEN($B1147)=0,"",IF(AND($B1147&gt;0,VALUE(SUBSTITUTE($B1147,"2","0"))=$B1147),1,0)),"")</f>
        <v/>
      </c>
      <c r="F1147" s="5" t="str">
        <f>IF(PhieuBauCu!$B$2&gt;2,IF(LEN($B1147)=0,"",IF(AND($B1147&gt;0,VALUE(SUBSTITUTE($B1147,"3","0"))=$B1147),1,0)),"")</f>
        <v/>
      </c>
      <c r="G1147" s="5" t="str">
        <f>IF(PhieuBauCu!$B$2&gt;3,IF(LEN($B1147)=0,"",IF(AND($B1147&gt;0,VALUE(SUBSTITUTE($B1147,"4","0"))=$B1147),1,0)),"")</f>
        <v/>
      </c>
      <c r="H1147" s="5" t="str">
        <f>IF(PhieuBauCu!$B$2&gt;4,IF(LEN($B1147)=0,"",IF(AND($B1147&gt;0,VALUE(SUBSTITUTE($B1147,"5","0"))=$B1147),1,0)),"")</f>
        <v/>
      </c>
      <c r="I1147" s="5" t="str">
        <f>IF(PhieuBauCu!$B$2&gt;5,IF(LEN($B1147)=0,"",IF(AND($B1147&gt;0,VALUE(SUBSTITUTE($B1147,"6","0"))=$B1147),1,0)),"")</f>
        <v/>
      </c>
      <c r="J1147" s="5" t="str">
        <f>IF(PhieuBauCu!$B$2&gt;6,IF(LEN($B1147)=0,"",IF(AND($B1147&gt;0,VALUE(SUBSTITUTE($B1147,"7","0"))=$B1147),1,0)),"")</f>
        <v/>
      </c>
      <c r="K1147" s="5" t="str">
        <f>IF(PhieuBauCu!$B$2&gt;7,IF(LEN($B1147)=0,"",IF(AND($B1147&gt;0,VALUE(SUBSTITUTE($B1147,"8","0"))=$B1147),1,0)),"")</f>
        <v/>
      </c>
      <c r="L1147" s="5" t="str">
        <f>IF(PhieuBauCu!$B$2&gt;8,IF(LEN($B1147)=0,"",IF(AND($B1147&gt;0,VALUE(SUBSTITUTE($B1147,"9","0"))=$B1147),1,0)),"")</f>
        <v/>
      </c>
      <c r="M1147" s="9">
        <f t="shared" si="35"/>
        <v>0</v>
      </c>
      <c r="N1147" s="36">
        <f>IF(AND(M1147&lt;=PhieuBauCu!$B$13,M1147&gt;=1),1,0)</f>
        <v>0</v>
      </c>
    </row>
    <row r="1148" spans="1:14" ht="28.5" customHeight="1">
      <c r="A1148" s="2">
        <v>1143</v>
      </c>
      <c r="B1148" s="3"/>
      <c r="C1148" s="48" t="str">
        <f t="shared" si="34"/>
        <v/>
      </c>
      <c r="D1148" s="5" t="str">
        <f>IF(PhieuBauCu!$B$2&gt;0,IF(LEN($B1148)=0,"",IF(AND($B1148&gt;0,VALUE(SUBSTITUTE($B1148,"1","0"))=$B1148),1,0)),"")</f>
        <v/>
      </c>
      <c r="E1148" s="5" t="str">
        <f>IF(PhieuBauCu!$B$2&gt;1,IF(LEN($B1148)=0,"",IF(AND($B1148&gt;0,VALUE(SUBSTITUTE($B1148,"2","0"))=$B1148),1,0)),"")</f>
        <v/>
      </c>
      <c r="F1148" s="5" t="str">
        <f>IF(PhieuBauCu!$B$2&gt;2,IF(LEN($B1148)=0,"",IF(AND($B1148&gt;0,VALUE(SUBSTITUTE($B1148,"3","0"))=$B1148),1,0)),"")</f>
        <v/>
      </c>
      <c r="G1148" s="5" t="str">
        <f>IF(PhieuBauCu!$B$2&gt;3,IF(LEN($B1148)=0,"",IF(AND($B1148&gt;0,VALUE(SUBSTITUTE($B1148,"4","0"))=$B1148),1,0)),"")</f>
        <v/>
      </c>
      <c r="H1148" s="5" t="str">
        <f>IF(PhieuBauCu!$B$2&gt;4,IF(LEN($B1148)=0,"",IF(AND($B1148&gt;0,VALUE(SUBSTITUTE($B1148,"5","0"))=$B1148),1,0)),"")</f>
        <v/>
      </c>
      <c r="I1148" s="5" t="str">
        <f>IF(PhieuBauCu!$B$2&gt;5,IF(LEN($B1148)=0,"",IF(AND($B1148&gt;0,VALUE(SUBSTITUTE($B1148,"6","0"))=$B1148),1,0)),"")</f>
        <v/>
      </c>
      <c r="J1148" s="5" t="str">
        <f>IF(PhieuBauCu!$B$2&gt;6,IF(LEN($B1148)=0,"",IF(AND($B1148&gt;0,VALUE(SUBSTITUTE($B1148,"7","0"))=$B1148),1,0)),"")</f>
        <v/>
      </c>
      <c r="K1148" s="5" t="str">
        <f>IF(PhieuBauCu!$B$2&gt;7,IF(LEN($B1148)=0,"",IF(AND($B1148&gt;0,VALUE(SUBSTITUTE($B1148,"8","0"))=$B1148),1,0)),"")</f>
        <v/>
      </c>
      <c r="L1148" s="5" t="str">
        <f>IF(PhieuBauCu!$B$2&gt;8,IF(LEN($B1148)=0,"",IF(AND($B1148&gt;0,VALUE(SUBSTITUTE($B1148,"9","0"))=$B1148),1,0)),"")</f>
        <v/>
      </c>
      <c r="M1148" s="9">
        <f t="shared" si="35"/>
        <v>0</v>
      </c>
      <c r="N1148" s="36">
        <f>IF(AND(M1148&lt;=PhieuBauCu!$B$13,M1148&gt;=1),1,0)</f>
        <v>0</v>
      </c>
    </row>
    <row r="1149" spans="1:14" ht="28.5" customHeight="1">
      <c r="A1149" s="2">
        <v>1144</v>
      </c>
      <c r="B1149" s="3"/>
      <c r="C1149" s="48" t="str">
        <f t="shared" si="34"/>
        <v/>
      </c>
      <c r="D1149" s="5" t="str">
        <f>IF(PhieuBauCu!$B$2&gt;0,IF(LEN($B1149)=0,"",IF(AND($B1149&gt;0,VALUE(SUBSTITUTE($B1149,"1","0"))=$B1149),1,0)),"")</f>
        <v/>
      </c>
      <c r="E1149" s="5" t="str">
        <f>IF(PhieuBauCu!$B$2&gt;1,IF(LEN($B1149)=0,"",IF(AND($B1149&gt;0,VALUE(SUBSTITUTE($B1149,"2","0"))=$B1149),1,0)),"")</f>
        <v/>
      </c>
      <c r="F1149" s="5" t="str">
        <f>IF(PhieuBauCu!$B$2&gt;2,IF(LEN($B1149)=0,"",IF(AND($B1149&gt;0,VALUE(SUBSTITUTE($B1149,"3","0"))=$B1149),1,0)),"")</f>
        <v/>
      </c>
      <c r="G1149" s="5" t="str">
        <f>IF(PhieuBauCu!$B$2&gt;3,IF(LEN($B1149)=0,"",IF(AND($B1149&gt;0,VALUE(SUBSTITUTE($B1149,"4","0"))=$B1149),1,0)),"")</f>
        <v/>
      </c>
      <c r="H1149" s="5" t="str">
        <f>IF(PhieuBauCu!$B$2&gt;4,IF(LEN($B1149)=0,"",IF(AND($B1149&gt;0,VALUE(SUBSTITUTE($B1149,"5","0"))=$B1149),1,0)),"")</f>
        <v/>
      </c>
      <c r="I1149" s="5" t="str">
        <f>IF(PhieuBauCu!$B$2&gt;5,IF(LEN($B1149)=0,"",IF(AND($B1149&gt;0,VALUE(SUBSTITUTE($B1149,"6","0"))=$B1149),1,0)),"")</f>
        <v/>
      </c>
      <c r="J1149" s="5" t="str">
        <f>IF(PhieuBauCu!$B$2&gt;6,IF(LEN($B1149)=0,"",IF(AND($B1149&gt;0,VALUE(SUBSTITUTE($B1149,"7","0"))=$B1149),1,0)),"")</f>
        <v/>
      </c>
      <c r="K1149" s="5" t="str">
        <f>IF(PhieuBauCu!$B$2&gt;7,IF(LEN($B1149)=0,"",IF(AND($B1149&gt;0,VALUE(SUBSTITUTE($B1149,"8","0"))=$B1149),1,0)),"")</f>
        <v/>
      </c>
      <c r="L1149" s="5" t="str">
        <f>IF(PhieuBauCu!$B$2&gt;8,IF(LEN($B1149)=0,"",IF(AND($B1149&gt;0,VALUE(SUBSTITUTE($B1149,"9","0"))=$B1149),1,0)),"")</f>
        <v/>
      </c>
      <c r="M1149" s="9">
        <f t="shared" si="35"/>
        <v>0</v>
      </c>
      <c r="N1149" s="36">
        <f>IF(AND(M1149&lt;=PhieuBauCu!$B$13,M1149&gt;=1),1,0)</f>
        <v>0</v>
      </c>
    </row>
    <row r="1150" spans="1:14" ht="28.5" customHeight="1">
      <c r="A1150" s="2">
        <v>1145</v>
      </c>
      <c r="B1150" s="3"/>
      <c r="C1150" s="48" t="str">
        <f t="shared" si="34"/>
        <v/>
      </c>
      <c r="D1150" s="5" t="str">
        <f>IF(PhieuBauCu!$B$2&gt;0,IF(LEN($B1150)=0,"",IF(AND($B1150&gt;0,VALUE(SUBSTITUTE($B1150,"1","0"))=$B1150),1,0)),"")</f>
        <v/>
      </c>
      <c r="E1150" s="5" t="str">
        <f>IF(PhieuBauCu!$B$2&gt;1,IF(LEN($B1150)=0,"",IF(AND($B1150&gt;0,VALUE(SUBSTITUTE($B1150,"2","0"))=$B1150),1,0)),"")</f>
        <v/>
      </c>
      <c r="F1150" s="5" t="str">
        <f>IF(PhieuBauCu!$B$2&gt;2,IF(LEN($B1150)=0,"",IF(AND($B1150&gt;0,VALUE(SUBSTITUTE($B1150,"3","0"))=$B1150),1,0)),"")</f>
        <v/>
      </c>
      <c r="G1150" s="5" t="str">
        <f>IF(PhieuBauCu!$B$2&gt;3,IF(LEN($B1150)=0,"",IF(AND($B1150&gt;0,VALUE(SUBSTITUTE($B1150,"4","0"))=$B1150),1,0)),"")</f>
        <v/>
      </c>
      <c r="H1150" s="5" t="str">
        <f>IF(PhieuBauCu!$B$2&gt;4,IF(LEN($B1150)=0,"",IF(AND($B1150&gt;0,VALUE(SUBSTITUTE($B1150,"5","0"))=$B1150),1,0)),"")</f>
        <v/>
      </c>
      <c r="I1150" s="5" t="str">
        <f>IF(PhieuBauCu!$B$2&gt;5,IF(LEN($B1150)=0,"",IF(AND($B1150&gt;0,VALUE(SUBSTITUTE($B1150,"6","0"))=$B1150),1,0)),"")</f>
        <v/>
      </c>
      <c r="J1150" s="5" t="str">
        <f>IF(PhieuBauCu!$B$2&gt;6,IF(LEN($B1150)=0,"",IF(AND($B1150&gt;0,VALUE(SUBSTITUTE($B1150,"7","0"))=$B1150),1,0)),"")</f>
        <v/>
      </c>
      <c r="K1150" s="5" t="str">
        <f>IF(PhieuBauCu!$B$2&gt;7,IF(LEN($B1150)=0,"",IF(AND($B1150&gt;0,VALUE(SUBSTITUTE($B1150,"8","0"))=$B1150),1,0)),"")</f>
        <v/>
      </c>
      <c r="L1150" s="5" t="str">
        <f>IF(PhieuBauCu!$B$2&gt;8,IF(LEN($B1150)=0,"",IF(AND($B1150&gt;0,VALUE(SUBSTITUTE($B1150,"9","0"))=$B1150),1,0)),"")</f>
        <v/>
      </c>
      <c r="M1150" s="9">
        <f t="shared" si="35"/>
        <v>0</v>
      </c>
      <c r="N1150" s="36">
        <f>IF(AND(M1150&lt;=PhieuBauCu!$B$13,M1150&gt;=1),1,0)</f>
        <v>0</v>
      </c>
    </row>
    <row r="1151" spans="1:14" ht="28.5" customHeight="1">
      <c r="A1151" s="2">
        <v>1146</v>
      </c>
      <c r="B1151" s="3"/>
      <c r="C1151" s="48" t="str">
        <f t="shared" si="34"/>
        <v/>
      </c>
      <c r="D1151" s="5" t="str">
        <f>IF(PhieuBauCu!$B$2&gt;0,IF(LEN($B1151)=0,"",IF(AND($B1151&gt;0,VALUE(SUBSTITUTE($B1151,"1","0"))=$B1151),1,0)),"")</f>
        <v/>
      </c>
      <c r="E1151" s="5" t="str">
        <f>IF(PhieuBauCu!$B$2&gt;1,IF(LEN($B1151)=0,"",IF(AND($B1151&gt;0,VALUE(SUBSTITUTE($B1151,"2","0"))=$B1151),1,0)),"")</f>
        <v/>
      </c>
      <c r="F1151" s="5" t="str">
        <f>IF(PhieuBauCu!$B$2&gt;2,IF(LEN($B1151)=0,"",IF(AND($B1151&gt;0,VALUE(SUBSTITUTE($B1151,"3","0"))=$B1151),1,0)),"")</f>
        <v/>
      </c>
      <c r="G1151" s="5" t="str">
        <f>IF(PhieuBauCu!$B$2&gt;3,IF(LEN($B1151)=0,"",IF(AND($B1151&gt;0,VALUE(SUBSTITUTE($B1151,"4","0"))=$B1151),1,0)),"")</f>
        <v/>
      </c>
      <c r="H1151" s="5" t="str">
        <f>IF(PhieuBauCu!$B$2&gt;4,IF(LEN($B1151)=0,"",IF(AND($B1151&gt;0,VALUE(SUBSTITUTE($B1151,"5","0"))=$B1151),1,0)),"")</f>
        <v/>
      </c>
      <c r="I1151" s="5" t="str">
        <f>IF(PhieuBauCu!$B$2&gt;5,IF(LEN($B1151)=0,"",IF(AND($B1151&gt;0,VALUE(SUBSTITUTE($B1151,"6","0"))=$B1151),1,0)),"")</f>
        <v/>
      </c>
      <c r="J1151" s="5" t="str">
        <f>IF(PhieuBauCu!$B$2&gt;6,IF(LEN($B1151)=0,"",IF(AND($B1151&gt;0,VALUE(SUBSTITUTE($B1151,"7","0"))=$B1151),1,0)),"")</f>
        <v/>
      </c>
      <c r="K1151" s="5" t="str">
        <f>IF(PhieuBauCu!$B$2&gt;7,IF(LEN($B1151)=0,"",IF(AND($B1151&gt;0,VALUE(SUBSTITUTE($B1151,"8","0"))=$B1151),1,0)),"")</f>
        <v/>
      </c>
      <c r="L1151" s="5" t="str">
        <f>IF(PhieuBauCu!$B$2&gt;8,IF(LEN($B1151)=0,"",IF(AND($B1151&gt;0,VALUE(SUBSTITUTE($B1151,"9","0"))=$B1151),1,0)),"")</f>
        <v/>
      </c>
      <c r="M1151" s="9">
        <f t="shared" si="35"/>
        <v>0</v>
      </c>
      <c r="N1151" s="36">
        <f>IF(AND(M1151&lt;=PhieuBauCu!$B$13,M1151&gt;=1),1,0)</f>
        <v>0</v>
      </c>
    </row>
    <row r="1152" spans="1:14" ht="28.5" customHeight="1">
      <c r="A1152" s="2">
        <v>1147</v>
      </c>
      <c r="B1152" s="3"/>
      <c r="C1152" s="48" t="str">
        <f t="shared" si="34"/>
        <v/>
      </c>
      <c r="D1152" s="5" t="str">
        <f>IF(PhieuBauCu!$B$2&gt;0,IF(LEN($B1152)=0,"",IF(AND($B1152&gt;0,VALUE(SUBSTITUTE($B1152,"1","0"))=$B1152),1,0)),"")</f>
        <v/>
      </c>
      <c r="E1152" s="5" t="str">
        <f>IF(PhieuBauCu!$B$2&gt;1,IF(LEN($B1152)=0,"",IF(AND($B1152&gt;0,VALUE(SUBSTITUTE($B1152,"2","0"))=$B1152),1,0)),"")</f>
        <v/>
      </c>
      <c r="F1152" s="5" t="str">
        <f>IF(PhieuBauCu!$B$2&gt;2,IF(LEN($B1152)=0,"",IF(AND($B1152&gt;0,VALUE(SUBSTITUTE($B1152,"3","0"))=$B1152),1,0)),"")</f>
        <v/>
      </c>
      <c r="G1152" s="5" t="str">
        <f>IF(PhieuBauCu!$B$2&gt;3,IF(LEN($B1152)=0,"",IF(AND($B1152&gt;0,VALUE(SUBSTITUTE($B1152,"4","0"))=$B1152),1,0)),"")</f>
        <v/>
      </c>
      <c r="H1152" s="5" t="str">
        <f>IF(PhieuBauCu!$B$2&gt;4,IF(LEN($B1152)=0,"",IF(AND($B1152&gt;0,VALUE(SUBSTITUTE($B1152,"5","0"))=$B1152),1,0)),"")</f>
        <v/>
      </c>
      <c r="I1152" s="5" t="str">
        <f>IF(PhieuBauCu!$B$2&gt;5,IF(LEN($B1152)=0,"",IF(AND($B1152&gt;0,VALUE(SUBSTITUTE($B1152,"6","0"))=$B1152),1,0)),"")</f>
        <v/>
      </c>
      <c r="J1152" s="5" t="str">
        <f>IF(PhieuBauCu!$B$2&gt;6,IF(LEN($B1152)=0,"",IF(AND($B1152&gt;0,VALUE(SUBSTITUTE($B1152,"7","0"))=$B1152),1,0)),"")</f>
        <v/>
      </c>
      <c r="K1152" s="5" t="str">
        <f>IF(PhieuBauCu!$B$2&gt;7,IF(LEN($B1152)=0,"",IF(AND($B1152&gt;0,VALUE(SUBSTITUTE($B1152,"8","0"))=$B1152),1,0)),"")</f>
        <v/>
      </c>
      <c r="L1152" s="5" t="str">
        <f>IF(PhieuBauCu!$B$2&gt;8,IF(LEN($B1152)=0,"",IF(AND($B1152&gt;0,VALUE(SUBSTITUTE($B1152,"9","0"))=$B1152),1,0)),"")</f>
        <v/>
      </c>
      <c r="M1152" s="9">
        <f t="shared" si="35"/>
        <v>0</v>
      </c>
      <c r="N1152" s="36">
        <f>IF(AND(M1152&lt;=PhieuBauCu!$B$13,M1152&gt;=1),1,0)</f>
        <v>0</v>
      </c>
    </row>
    <row r="1153" spans="1:14" ht="28.5" customHeight="1">
      <c r="A1153" s="2">
        <v>1148</v>
      </c>
      <c r="B1153" s="3"/>
      <c r="C1153" s="48" t="str">
        <f t="shared" si="34"/>
        <v/>
      </c>
      <c r="D1153" s="5" t="str">
        <f>IF(PhieuBauCu!$B$2&gt;0,IF(LEN($B1153)=0,"",IF(AND($B1153&gt;0,VALUE(SUBSTITUTE($B1153,"1","0"))=$B1153),1,0)),"")</f>
        <v/>
      </c>
      <c r="E1153" s="5" t="str">
        <f>IF(PhieuBauCu!$B$2&gt;1,IF(LEN($B1153)=0,"",IF(AND($B1153&gt;0,VALUE(SUBSTITUTE($B1153,"2","0"))=$B1153),1,0)),"")</f>
        <v/>
      </c>
      <c r="F1153" s="5" t="str">
        <f>IF(PhieuBauCu!$B$2&gt;2,IF(LEN($B1153)=0,"",IF(AND($B1153&gt;0,VALUE(SUBSTITUTE($B1153,"3","0"))=$B1153),1,0)),"")</f>
        <v/>
      </c>
      <c r="G1153" s="5" t="str">
        <f>IF(PhieuBauCu!$B$2&gt;3,IF(LEN($B1153)=0,"",IF(AND($B1153&gt;0,VALUE(SUBSTITUTE($B1153,"4","0"))=$B1153),1,0)),"")</f>
        <v/>
      </c>
      <c r="H1153" s="5" t="str">
        <f>IF(PhieuBauCu!$B$2&gt;4,IF(LEN($B1153)=0,"",IF(AND($B1153&gt;0,VALUE(SUBSTITUTE($B1153,"5","0"))=$B1153),1,0)),"")</f>
        <v/>
      </c>
      <c r="I1153" s="5" t="str">
        <f>IF(PhieuBauCu!$B$2&gt;5,IF(LEN($B1153)=0,"",IF(AND($B1153&gt;0,VALUE(SUBSTITUTE($B1153,"6","0"))=$B1153),1,0)),"")</f>
        <v/>
      </c>
      <c r="J1153" s="5" t="str">
        <f>IF(PhieuBauCu!$B$2&gt;6,IF(LEN($B1153)=0,"",IF(AND($B1153&gt;0,VALUE(SUBSTITUTE($B1153,"7","0"))=$B1153),1,0)),"")</f>
        <v/>
      </c>
      <c r="K1153" s="5" t="str">
        <f>IF(PhieuBauCu!$B$2&gt;7,IF(LEN($B1153)=0,"",IF(AND($B1153&gt;0,VALUE(SUBSTITUTE($B1153,"8","0"))=$B1153),1,0)),"")</f>
        <v/>
      </c>
      <c r="L1153" s="5" t="str">
        <f>IF(PhieuBauCu!$B$2&gt;8,IF(LEN($B1153)=0,"",IF(AND($B1153&gt;0,VALUE(SUBSTITUTE($B1153,"9","0"))=$B1153),1,0)),"")</f>
        <v/>
      </c>
      <c r="M1153" s="9">
        <f t="shared" si="35"/>
        <v>0</v>
      </c>
      <c r="N1153" s="36">
        <f>IF(AND(M1153&lt;=PhieuBauCu!$B$13,M1153&gt;=1),1,0)</f>
        <v>0</v>
      </c>
    </row>
    <row r="1154" spans="1:14" ht="28.5" customHeight="1">
      <c r="A1154" s="2">
        <v>1149</v>
      </c>
      <c r="B1154" s="3"/>
      <c r="C1154" s="48" t="str">
        <f t="shared" si="34"/>
        <v/>
      </c>
      <c r="D1154" s="5" t="str">
        <f>IF(PhieuBauCu!$B$2&gt;0,IF(LEN($B1154)=0,"",IF(AND($B1154&gt;0,VALUE(SUBSTITUTE($B1154,"1","0"))=$B1154),1,0)),"")</f>
        <v/>
      </c>
      <c r="E1154" s="5" t="str">
        <f>IF(PhieuBauCu!$B$2&gt;1,IF(LEN($B1154)=0,"",IF(AND($B1154&gt;0,VALUE(SUBSTITUTE($B1154,"2","0"))=$B1154),1,0)),"")</f>
        <v/>
      </c>
      <c r="F1154" s="5" t="str">
        <f>IF(PhieuBauCu!$B$2&gt;2,IF(LEN($B1154)=0,"",IF(AND($B1154&gt;0,VALUE(SUBSTITUTE($B1154,"3","0"))=$B1154),1,0)),"")</f>
        <v/>
      </c>
      <c r="G1154" s="5" t="str">
        <f>IF(PhieuBauCu!$B$2&gt;3,IF(LEN($B1154)=0,"",IF(AND($B1154&gt;0,VALUE(SUBSTITUTE($B1154,"4","0"))=$B1154),1,0)),"")</f>
        <v/>
      </c>
      <c r="H1154" s="5" t="str">
        <f>IF(PhieuBauCu!$B$2&gt;4,IF(LEN($B1154)=0,"",IF(AND($B1154&gt;0,VALUE(SUBSTITUTE($B1154,"5","0"))=$B1154),1,0)),"")</f>
        <v/>
      </c>
      <c r="I1154" s="5" t="str">
        <f>IF(PhieuBauCu!$B$2&gt;5,IF(LEN($B1154)=0,"",IF(AND($B1154&gt;0,VALUE(SUBSTITUTE($B1154,"6","0"))=$B1154),1,0)),"")</f>
        <v/>
      </c>
      <c r="J1154" s="5" t="str">
        <f>IF(PhieuBauCu!$B$2&gt;6,IF(LEN($B1154)=0,"",IF(AND($B1154&gt;0,VALUE(SUBSTITUTE($B1154,"7","0"))=$B1154),1,0)),"")</f>
        <v/>
      </c>
      <c r="K1154" s="5" t="str">
        <f>IF(PhieuBauCu!$B$2&gt;7,IF(LEN($B1154)=0,"",IF(AND($B1154&gt;0,VALUE(SUBSTITUTE($B1154,"8","0"))=$B1154),1,0)),"")</f>
        <v/>
      </c>
      <c r="L1154" s="5" t="str">
        <f>IF(PhieuBauCu!$B$2&gt;8,IF(LEN($B1154)=0,"",IF(AND($B1154&gt;0,VALUE(SUBSTITUTE($B1154,"9","0"))=$B1154),1,0)),"")</f>
        <v/>
      </c>
      <c r="M1154" s="9">
        <f t="shared" si="35"/>
        <v>0</v>
      </c>
      <c r="N1154" s="36">
        <f>IF(AND(M1154&lt;=PhieuBauCu!$B$13,M1154&gt;=1),1,0)</f>
        <v>0</v>
      </c>
    </row>
    <row r="1155" spans="1:14" ht="28.5" customHeight="1">
      <c r="A1155" s="2">
        <v>1150</v>
      </c>
      <c r="B1155" s="3"/>
      <c r="C1155" s="48" t="str">
        <f t="shared" si="34"/>
        <v/>
      </c>
      <c r="D1155" s="5" t="str">
        <f>IF(PhieuBauCu!$B$2&gt;0,IF(LEN($B1155)=0,"",IF(AND($B1155&gt;0,VALUE(SUBSTITUTE($B1155,"1","0"))=$B1155),1,0)),"")</f>
        <v/>
      </c>
      <c r="E1155" s="5" t="str">
        <f>IF(PhieuBauCu!$B$2&gt;1,IF(LEN($B1155)=0,"",IF(AND($B1155&gt;0,VALUE(SUBSTITUTE($B1155,"2","0"))=$B1155),1,0)),"")</f>
        <v/>
      </c>
      <c r="F1155" s="5" t="str">
        <f>IF(PhieuBauCu!$B$2&gt;2,IF(LEN($B1155)=0,"",IF(AND($B1155&gt;0,VALUE(SUBSTITUTE($B1155,"3","0"))=$B1155),1,0)),"")</f>
        <v/>
      </c>
      <c r="G1155" s="5" t="str">
        <f>IF(PhieuBauCu!$B$2&gt;3,IF(LEN($B1155)=0,"",IF(AND($B1155&gt;0,VALUE(SUBSTITUTE($B1155,"4","0"))=$B1155),1,0)),"")</f>
        <v/>
      </c>
      <c r="H1155" s="5" t="str">
        <f>IF(PhieuBauCu!$B$2&gt;4,IF(LEN($B1155)=0,"",IF(AND($B1155&gt;0,VALUE(SUBSTITUTE($B1155,"5","0"))=$B1155),1,0)),"")</f>
        <v/>
      </c>
      <c r="I1155" s="5" t="str">
        <f>IF(PhieuBauCu!$B$2&gt;5,IF(LEN($B1155)=0,"",IF(AND($B1155&gt;0,VALUE(SUBSTITUTE($B1155,"6","0"))=$B1155),1,0)),"")</f>
        <v/>
      </c>
      <c r="J1155" s="5" t="str">
        <f>IF(PhieuBauCu!$B$2&gt;6,IF(LEN($B1155)=0,"",IF(AND($B1155&gt;0,VALUE(SUBSTITUTE($B1155,"7","0"))=$B1155),1,0)),"")</f>
        <v/>
      </c>
      <c r="K1155" s="5" t="str">
        <f>IF(PhieuBauCu!$B$2&gt;7,IF(LEN($B1155)=0,"",IF(AND($B1155&gt;0,VALUE(SUBSTITUTE($B1155,"8","0"))=$B1155),1,0)),"")</f>
        <v/>
      </c>
      <c r="L1155" s="5" t="str">
        <f>IF(PhieuBauCu!$B$2&gt;8,IF(LEN($B1155)=0,"",IF(AND($B1155&gt;0,VALUE(SUBSTITUTE($B1155,"9","0"))=$B1155),1,0)),"")</f>
        <v/>
      </c>
      <c r="M1155" s="9">
        <f t="shared" si="35"/>
        <v>0</v>
      </c>
      <c r="N1155" s="36">
        <f>IF(AND(M1155&lt;=PhieuBauCu!$B$13,M1155&gt;=1),1,0)</f>
        <v>0</v>
      </c>
    </row>
    <row r="1156" spans="1:14" ht="28.5" customHeight="1">
      <c r="A1156" s="2">
        <v>1151</v>
      </c>
      <c r="B1156" s="3"/>
      <c r="C1156" s="48" t="str">
        <f t="shared" si="34"/>
        <v/>
      </c>
      <c r="D1156" s="5" t="str">
        <f>IF(PhieuBauCu!$B$2&gt;0,IF(LEN($B1156)=0,"",IF(AND($B1156&gt;0,VALUE(SUBSTITUTE($B1156,"1","0"))=$B1156),1,0)),"")</f>
        <v/>
      </c>
      <c r="E1156" s="5" t="str">
        <f>IF(PhieuBauCu!$B$2&gt;1,IF(LEN($B1156)=0,"",IF(AND($B1156&gt;0,VALUE(SUBSTITUTE($B1156,"2","0"))=$B1156),1,0)),"")</f>
        <v/>
      </c>
      <c r="F1156" s="5" t="str">
        <f>IF(PhieuBauCu!$B$2&gt;2,IF(LEN($B1156)=0,"",IF(AND($B1156&gt;0,VALUE(SUBSTITUTE($B1156,"3","0"))=$B1156),1,0)),"")</f>
        <v/>
      </c>
      <c r="G1156" s="5" t="str">
        <f>IF(PhieuBauCu!$B$2&gt;3,IF(LEN($B1156)=0,"",IF(AND($B1156&gt;0,VALUE(SUBSTITUTE($B1156,"4","0"))=$B1156),1,0)),"")</f>
        <v/>
      </c>
      <c r="H1156" s="5" t="str">
        <f>IF(PhieuBauCu!$B$2&gt;4,IF(LEN($B1156)=0,"",IF(AND($B1156&gt;0,VALUE(SUBSTITUTE($B1156,"5","0"))=$B1156),1,0)),"")</f>
        <v/>
      </c>
      <c r="I1156" s="5" t="str">
        <f>IF(PhieuBauCu!$B$2&gt;5,IF(LEN($B1156)=0,"",IF(AND($B1156&gt;0,VALUE(SUBSTITUTE($B1156,"6","0"))=$B1156),1,0)),"")</f>
        <v/>
      </c>
      <c r="J1156" s="5" t="str">
        <f>IF(PhieuBauCu!$B$2&gt;6,IF(LEN($B1156)=0,"",IF(AND($B1156&gt;0,VALUE(SUBSTITUTE($B1156,"7","0"))=$B1156),1,0)),"")</f>
        <v/>
      </c>
      <c r="K1156" s="5" t="str">
        <f>IF(PhieuBauCu!$B$2&gt;7,IF(LEN($B1156)=0,"",IF(AND($B1156&gt;0,VALUE(SUBSTITUTE($B1156,"8","0"))=$B1156),1,0)),"")</f>
        <v/>
      </c>
      <c r="L1156" s="5" t="str">
        <f>IF(PhieuBauCu!$B$2&gt;8,IF(LEN($B1156)=0,"",IF(AND($B1156&gt;0,VALUE(SUBSTITUTE($B1156,"9","0"))=$B1156),1,0)),"")</f>
        <v/>
      </c>
      <c r="M1156" s="9">
        <f t="shared" si="35"/>
        <v>0</v>
      </c>
      <c r="N1156" s="36">
        <f>IF(AND(M1156&lt;=PhieuBauCu!$B$13,M1156&gt;=1),1,0)</f>
        <v>0</v>
      </c>
    </row>
    <row r="1157" spans="1:14" ht="28.5" customHeight="1">
      <c r="A1157" s="2">
        <v>1152</v>
      </c>
      <c r="B1157" s="3"/>
      <c r="C1157" s="48" t="str">
        <f t="shared" si="34"/>
        <v/>
      </c>
      <c r="D1157" s="5" t="str">
        <f>IF(PhieuBauCu!$B$2&gt;0,IF(LEN($B1157)=0,"",IF(AND($B1157&gt;0,VALUE(SUBSTITUTE($B1157,"1","0"))=$B1157),1,0)),"")</f>
        <v/>
      </c>
      <c r="E1157" s="5" t="str">
        <f>IF(PhieuBauCu!$B$2&gt;1,IF(LEN($B1157)=0,"",IF(AND($B1157&gt;0,VALUE(SUBSTITUTE($B1157,"2","0"))=$B1157),1,0)),"")</f>
        <v/>
      </c>
      <c r="F1157" s="5" t="str">
        <f>IF(PhieuBauCu!$B$2&gt;2,IF(LEN($B1157)=0,"",IF(AND($B1157&gt;0,VALUE(SUBSTITUTE($B1157,"3","0"))=$B1157),1,0)),"")</f>
        <v/>
      </c>
      <c r="G1157" s="5" t="str">
        <f>IF(PhieuBauCu!$B$2&gt;3,IF(LEN($B1157)=0,"",IF(AND($B1157&gt;0,VALUE(SUBSTITUTE($B1157,"4","0"))=$B1157),1,0)),"")</f>
        <v/>
      </c>
      <c r="H1157" s="5" t="str">
        <f>IF(PhieuBauCu!$B$2&gt;4,IF(LEN($B1157)=0,"",IF(AND($B1157&gt;0,VALUE(SUBSTITUTE($B1157,"5","0"))=$B1157),1,0)),"")</f>
        <v/>
      </c>
      <c r="I1157" s="5" t="str">
        <f>IF(PhieuBauCu!$B$2&gt;5,IF(LEN($B1157)=0,"",IF(AND($B1157&gt;0,VALUE(SUBSTITUTE($B1157,"6","0"))=$B1157),1,0)),"")</f>
        <v/>
      </c>
      <c r="J1157" s="5" t="str">
        <f>IF(PhieuBauCu!$B$2&gt;6,IF(LEN($B1157)=0,"",IF(AND($B1157&gt;0,VALUE(SUBSTITUTE($B1157,"7","0"))=$B1157),1,0)),"")</f>
        <v/>
      </c>
      <c r="K1157" s="5" t="str">
        <f>IF(PhieuBauCu!$B$2&gt;7,IF(LEN($B1157)=0,"",IF(AND($B1157&gt;0,VALUE(SUBSTITUTE($B1157,"8","0"))=$B1157),1,0)),"")</f>
        <v/>
      </c>
      <c r="L1157" s="5" t="str">
        <f>IF(PhieuBauCu!$B$2&gt;8,IF(LEN($B1157)=0,"",IF(AND($B1157&gt;0,VALUE(SUBSTITUTE($B1157,"9","0"))=$B1157),1,0)),"")</f>
        <v/>
      </c>
      <c r="M1157" s="9">
        <f t="shared" si="35"/>
        <v>0</v>
      </c>
      <c r="N1157" s="36">
        <f>IF(AND(M1157&lt;=PhieuBauCu!$B$13,M1157&gt;=1),1,0)</f>
        <v>0</v>
      </c>
    </row>
    <row r="1158" spans="1:14" ht="28.5" customHeight="1">
      <c r="A1158" s="2">
        <v>1153</v>
      </c>
      <c r="B1158" s="3"/>
      <c r="C1158" s="48" t="str">
        <f t="shared" si="34"/>
        <v/>
      </c>
      <c r="D1158" s="5" t="str">
        <f>IF(PhieuBauCu!$B$2&gt;0,IF(LEN($B1158)=0,"",IF(AND($B1158&gt;0,VALUE(SUBSTITUTE($B1158,"1","0"))=$B1158),1,0)),"")</f>
        <v/>
      </c>
      <c r="E1158" s="5" t="str">
        <f>IF(PhieuBauCu!$B$2&gt;1,IF(LEN($B1158)=0,"",IF(AND($B1158&gt;0,VALUE(SUBSTITUTE($B1158,"2","0"))=$B1158),1,0)),"")</f>
        <v/>
      </c>
      <c r="F1158" s="5" t="str">
        <f>IF(PhieuBauCu!$B$2&gt;2,IF(LEN($B1158)=0,"",IF(AND($B1158&gt;0,VALUE(SUBSTITUTE($B1158,"3","0"))=$B1158),1,0)),"")</f>
        <v/>
      </c>
      <c r="G1158" s="5" t="str">
        <f>IF(PhieuBauCu!$B$2&gt;3,IF(LEN($B1158)=0,"",IF(AND($B1158&gt;0,VALUE(SUBSTITUTE($B1158,"4","0"))=$B1158),1,0)),"")</f>
        <v/>
      </c>
      <c r="H1158" s="5" t="str">
        <f>IF(PhieuBauCu!$B$2&gt;4,IF(LEN($B1158)=0,"",IF(AND($B1158&gt;0,VALUE(SUBSTITUTE($B1158,"5","0"))=$B1158),1,0)),"")</f>
        <v/>
      </c>
      <c r="I1158" s="5" t="str">
        <f>IF(PhieuBauCu!$B$2&gt;5,IF(LEN($B1158)=0,"",IF(AND($B1158&gt;0,VALUE(SUBSTITUTE($B1158,"6","0"))=$B1158),1,0)),"")</f>
        <v/>
      </c>
      <c r="J1158" s="5" t="str">
        <f>IF(PhieuBauCu!$B$2&gt;6,IF(LEN($B1158)=0,"",IF(AND($B1158&gt;0,VALUE(SUBSTITUTE($B1158,"7","0"))=$B1158),1,0)),"")</f>
        <v/>
      </c>
      <c r="K1158" s="5" t="str">
        <f>IF(PhieuBauCu!$B$2&gt;7,IF(LEN($B1158)=0,"",IF(AND($B1158&gt;0,VALUE(SUBSTITUTE($B1158,"8","0"))=$B1158),1,0)),"")</f>
        <v/>
      </c>
      <c r="L1158" s="5" t="str">
        <f>IF(PhieuBauCu!$B$2&gt;8,IF(LEN($B1158)=0,"",IF(AND($B1158&gt;0,VALUE(SUBSTITUTE($B1158,"9","0"))=$B1158),1,0)),"")</f>
        <v/>
      </c>
      <c r="M1158" s="9">
        <f t="shared" si="35"/>
        <v>0</v>
      </c>
      <c r="N1158" s="36">
        <f>IF(AND(M1158&lt;=PhieuBauCu!$B$13,M1158&gt;=1),1,0)</f>
        <v>0</v>
      </c>
    </row>
    <row r="1159" spans="1:14" ht="28.5" customHeight="1">
      <c r="A1159" s="2">
        <v>1154</v>
      </c>
      <c r="B1159" s="3"/>
      <c r="C1159" s="48" t="str">
        <f t="shared" ref="C1159:C1222" si="36">IF(LEN(B1159)&gt;0,IF(N1159=1,"Ok","Not Ok"),"")</f>
        <v/>
      </c>
      <c r="D1159" s="5" t="str">
        <f>IF(PhieuBauCu!$B$2&gt;0,IF(LEN($B1159)=0,"",IF(AND($B1159&gt;0,VALUE(SUBSTITUTE($B1159,"1","0"))=$B1159),1,0)),"")</f>
        <v/>
      </c>
      <c r="E1159" s="5" t="str">
        <f>IF(PhieuBauCu!$B$2&gt;1,IF(LEN($B1159)=0,"",IF(AND($B1159&gt;0,VALUE(SUBSTITUTE($B1159,"2","0"))=$B1159),1,0)),"")</f>
        <v/>
      </c>
      <c r="F1159" s="5" t="str">
        <f>IF(PhieuBauCu!$B$2&gt;2,IF(LEN($B1159)=0,"",IF(AND($B1159&gt;0,VALUE(SUBSTITUTE($B1159,"3","0"))=$B1159),1,0)),"")</f>
        <v/>
      </c>
      <c r="G1159" s="5" t="str">
        <f>IF(PhieuBauCu!$B$2&gt;3,IF(LEN($B1159)=0,"",IF(AND($B1159&gt;0,VALUE(SUBSTITUTE($B1159,"4","0"))=$B1159),1,0)),"")</f>
        <v/>
      </c>
      <c r="H1159" s="5" t="str">
        <f>IF(PhieuBauCu!$B$2&gt;4,IF(LEN($B1159)=0,"",IF(AND($B1159&gt;0,VALUE(SUBSTITUTE($B1159,"5","0"))=$B1159),1,0)),"")</f>
        <v/>
      </c>
      <c r="I1159" s="5" t="str">
        <f>IF(PhieuBauCu!$B$2&gt;5,IF(LEN($B1159)=0,"",IF(AND($B1159&gt;0,VALUE(SUBSTITUTE($B1159,"6","0"))=$B1159),1,0)),"")</f>
        <v/>
      </c>
      <c r="J1159" s="5" t="str">
        <f>IF(PhieuBauCu!$B$2&gt;6,IF(LEN($B1159)=0,"",IF(AND($B1159&gt;0,VALUE(SUBSTITUTE($B1159,"7","0"))=$B1159),1,0)),"")</f>
        <v/>
      </c>
      <c r="K1159" s="5" t="str">
        <f>IF(PhieuBauCu!$B$2&gt;7,IF(LEN($B1159)=0,"",IF(AND($B1159&gt;0,VALUE(SUBSTITUTE($B1159,"8","0"))=$B1159),1,0)),"")</f>
        <v/>
      </c>
      <c r="L1159" s="5" t="str">
        <f>IF(PhieuBauCu!$B$2&gt;8,IF(LEN($B1159)=0,"",IF(AND($B1159&gt;0,VALUE(SUBSTITUTE($B1159,"9","0"))=$B1159),1,0)),"")</f>
        <v/>
      </c>
      <c r="M1159" s="9">
        <f t="shared" ref="M1159:M1222" si="37">SUMIF(D1159:L1159,1)</f>
        <v>0</v>
      </c>
      <c r="N1159" s="36">
        <f>IF(AND(M1159&lt;=PhieuBauCu!$B$13,M1159&gt;=1),1,0)</f>
        <v>0</v>
      </c>
    </row>
    <row r="1160" spans="1:14" ht="28.5" customHeight="1">
      <c r="A1160" s="2">
        <v>1155</v>
      </c>
      <c r="B1160" s="3"/>
      <c r="C1160" s="48" t="str">
        <f t="shared" si="36"/>
        <v/>
      </c>
      <c r="D1160" s="5" t="str">
        <f>IF(PhieuBauCu!$B$2&gt;0,IF(LEN($B1160)=0,"",IF(AND($B1160&gt;0,VALUE(SUBSTITUTE($B1160,"1","0"))=$B1160),1,0)),"")</f>
        <v/>
      </c>
      <c r="E1160" s="5" t="str">
        <f>IF(PhieuBauCu!$B$2&gt;1,IF(LEN($B1160)=0,"",IF(AND($B1160&gt;0,VALUE(SUBSTITUTE($B1160,"2","0"))=$B1160),1,0)),"")</f>
        <v/>
      </c>
      <c r="F1160" s="5" t="str">
        <f>IF(PhieuBauCu!$B$2&gt;2,IF(LEN($B1160)=0,"",IF(AND($B1160&gt;0,VALUE(SUBSTITUTE($B1160,"3","0"))=$B1160),1,0)),"")</f>
        <v/>
      </c>
      <c r="G1160" s="5" t="str">
        <f>IF(PhieuBauCu!$B$2&gt;3,IF(LEN($B1160)=0,"",IF(AND($B1160&gt;0,VALUE(SUBSTITUTE($B1160,"4","0"))=$B1160),1,0)),"")</f>
        <v/>
      </c>
      <c r="H1160" s="5" t="str">
        <f>IF(PhieuBauCu!$B$2&gt;4,IF(LEN($B1160)=0,"",IF(AND($B1160&gt;0,VALUE(SUBSTITUTE($B1160,"5","0"))=$B1160),1,0)),"")</f>
        <v/>
      </c>
      <c r="I1160" s="5" t="str">
        <f>IF(PhieuBauCu!$B$2&gt;5,IF(LEN($B1160)=0,"",IF(AND($B1160&gt;0,VALUE(SUBSTITUTE($B1160,"6","0"))=$B1160),1,0)),"")</f>
        <v/>
      </c>
      <c r="J1160" s="5" t="str">
        <f>IF(PhieuBauCu!$B$2&gt;6,IF(LEN($B1160)=0,"",IF(AND($B1160&gt;0,VALUE(SUBSTITUTE($B1160,"7","0"))=$B1160),1,0)),"")</f>
        <v/>
      </c>
      <c r="K1160" s="5" t="str">
        <f>IF(PhieuBauCu!$B$2&gt;7,IF(LEN($B1160)=0,"",IF(AND($B1160&gt;0,VALUE(SUBSTITUTE($B1160,"8","0"))=$B1160),1,0)),"")</f>
        <v/>
      </c>
      <c r="L1160" s="5" t="str">
        <f>IF(PhieuBauCu!$B$2&gt;8,IF(LEN($B1160)=0,"",IF(AND($B1160&gt;0,VALUE(SUBSTITUTE($B1160,"9","0"))=$B1160),1,0)),"")</f>
        <v/>
      </c>
      <c r="M1160" s="9">
        <f t="shared" si="37"/>
        <v>0</v>
      </c>
      <c r="N1160" s="36">
        <f>IF(AND(M1160&lt;=PhieuBauCu!$B$13,M1160&gt;=1),1,0)</f>
        <v>0</v>
      </c>
    </row>
    <row r="1161" spans="1:14" ht="28.5" customHeight="1">
      <c r="A1161" s="2">
        <v>1156</v>
      </c>
      <c r="B1161" s="3"/>
      <c r="C1161" s="48" t="str">
        <f t="shared" si="36"/>
        <v/>
      </c>
      <c r="D1161" s="5" t="str">
        <f>IF(PhieuBauCu!$B$2&gt;0,IF(LEN($B1161)=0,"",IF(AND($B1161&gt;0,VALUE(SUBSTITUTE($B1161,"1","0"))=$B1161),1,0)),"")</f>
        <v/>
      </c>
      <c r="E1161" s="5" t="str">
        <f>IF(PhieuBauCu!$B$2&gt;1,IF(LEN($B1161)=0,"",IF(AND($B1161&gt;0,VALUE(SUBSTITUTE($B1161,"2","0"))=$B1161),1,0)),"")</f>
        <v/>
      </c>
      <c r="F1161" s="5" t="str">
        <f>IF(PhieuBauCu!$B$2&gt;2,IF(LEN($B1161)=0,"",IF(AND($B1161&gt;0,VALUE(SUBSTITUTE($B1161,"3","0"))=$B1161),1,0)),"")</f>
        <v/>
      </c>
      <c r="G1161" s="5" t="str">
        <f>IF(PhieuBauCu!$B$2&gt;3,IF(LEN($B1161)=0,"",IF(AND($B1161&gt;0,VALUE(SUBSTITUTE($B1161,"4","0"))=$B1161),1,0)),"")</f>
        <v/>
      </c>
      <c r="H1161" s="5" t="str">
        <f>IF(PhieuBauCu!$B$2&gt;4,IF(LEN($B1161)=0,"",IF(AND($B1161&gt;0,VALUE(SUBSTITUTE($B1161,"5","0"))=$B1161),1,0)),"")</f>
        <v/>
      </c>
      <c r="I1161" s="5" t="str">
        <f>IF(PhieuBauCu!$B$2&gt;5,IF(LEN($B1161)=0,"",IF(AND($B1161&gt;0,VALUE(SUBSTITUTE($B1161,"6","0"))=$B1161),1,0)),"")</f>
        <v/>
      </c>
      <c r="J1161" s="5" t="str">
        <f>IF(PhieuBauCu!$B$2&gt;6,IF(LEN($B1161)=0,"",IF(AND($B1161&gt;0,VALUE(SUBSTITUTE($B1161,"7","0"))=$B1161),1,0)),"")</f>
        <v/>
      </c>
      <c r="K1161" s="5" t="str">
        <f>IF(PhieuBauCu!$B$2&gt;7,IF(LEN($B1161)=0,"",IF(AND($B1161&gt;0,VALUE(SUBSTITUTE($B1161,"8","0"))=$B1161),1,0)),"")</f>
        <v/>
      </c>
      <c r="L1161" s="5" t="str">
        <f>IF(PhieuBauCu!$B$2&gt;8,IF(LEN($B1161)=0,"",IF(AND($B1161&gt;0,VALUE(SUBSTITUTE($B1161,"9","0"))=$B1161),1,0)),"")</f>
        <v/>
      </c>
      <c r="M1161" s="9">
        <f t="shared" si="37"/>
        <v>0</v>
      </c>
      <c r="N1161" s="36">
        <f>IF(AND(M1161&lt;=PhieuBauCu!$B$13,M1161&gt;=1),1,0)</f>
        <v>0</v>
      </c>
    </row>
    <row r="1162" spans="1:14" ht="28.5" customHeight="1">
      <c r="A1162" s="2">
        <v>1157</v>
      </c>
      <c r="B1162" s="3"/>
      <c r="C1162" s="48" t="str">
        <f t="shared" si="36"/>
        <v/>
      </c>
      <c r="D1162" s="5" t="str">
        <f>IF(PhieuBauCu!$B$2&gt;0,IF(LEN($B1162)=0,"",IF(AND($B1162&gt;0,VALUE(SUBSTITUTE($B1162,"1","0"))=$B1162),1,0)),"")</f>
        <v/>
      </c>
      <c r="E1162" s="5" t="str">
        <f>IF(PhieuBauCu!$B$2&gt;1,IF(LEN($B1162)=0,"",IF(AND($B1162&gt;0,VALUE(SUBSTITUTE($B1162,"2","0"))=$B1162),1,0)),"")</f>
        <v/>
      </c>
      <c r="F1162" s="5" t="str">
        <f>IF(PhieuBauCu!$B$2&gt;2,IF(LEN($B1162)=0,"",IF(AND($B1162&gt;0,VALUE(SUBSTITUTE($B1162,"3","0"))=$B1162),1,0)),"")</f>
        <v/>
      </c>
      <c r="G1162" s="5" t="str">
        <f>IF(PhieuBauCu!$B$2&gt;3,IF(LEN($B1162)=0,"",IF(AND($B1162&gt;0,VALUE(SUBSTITUTE($B1162,"4","0"))=$B1162),1,0)),"")</f>
        <v/>
      </c>
      <c r="H1162" s="5" t="str">
        <f>IF(PhieuBauCu!$B$2&gt;4,IF(LEN($B1162)=0,"",IF(AND($B1162&gt;0,VALUE(SUBSTITUTE($B1162,"5","0"))=$B1162),1,0)),"")</f>
        <v/>
      </c>
      <c r="I1162" s="5" t="str">
        <f>IF(PhieuBauCu!$B$2&gt;5,IF(LEN($B1162)=0,"",IF(AND($B1162&gt;0,VALUE(SUBSTITUTE($B1162,"6","0"))=$B1162),1,0)),"")</f>
        <v/>
      </c>
      <c r="J1162" s="5" t="str">
        <f>IF(PhieuBauCu!$B$2&gt;6,IF(LEN($B1162)=0,"",IF(AND($B1162&gt;0,VALUE(SUBSTITUTE($B1162,"7","0"))=$B1162),1,0)),"")</f>
        <v/>
      </c>
      <c r="K1162" s="5" t="str">
        <f>IF(PhieuBauCu!$B$2&gt;7,IF(LEN($B1162)=0,"",IF(AND($B1162&gt;0,VALUE(SUBSTITUTE($B1162,"8","0"))=$B1162),1,0)),"")</f>
        <v/>
      </c>
      <c r="L1162" s="5" t="str">
        <f>IF(PhieuBauCu!$B$2&gt;8,IF(LEN($B1162)=0,"",IF(AND($B1162&gt;0,VALUE(SUBSTITUTE($B1162,"9","0"))=$B1162),1,0)),"")</f>
        <v/>
      </c>
      <c r="M1162" s="9">
        <f t="shared" si="37"/>
        <v>0</v>
      </c>
      <c r="N1162" s="36">
        <f>IF(AND(M1162&lt;=PhieuBauCu!$B$13,M1162&gt;=1),1,0)</f>
        <v>0</v>
      </c>
    </row>
    <row r="1163" spans="1:14" ht="28.5" customHeight="1">
      <c r="A1163" s="2">
        <v>1158</v>
      </c>
      <c r="B1163" s="3"/>
      <c r="C1163" s="48" t="str">
        <f t="shared" si="36"/>
        <v/>
      </c>
      <c r="D1163" s="5" t="str">
        <f>IF(PhieuBauCu!$B$2&gt;0,IF(LEN($B1163)=0,"",IF(AND($B1163&gt;0,VALUE(SUBSTITUTE($B1163,"1","0"))=$B1163),1,0)),"")</f>
        <v/>
      </c>
      <c r="E1163" s="5" t="str">
        <f>IF(PhieuBauCu!$B$2&gt;1,IF(LEN($B1163)=0,"",IF(AND($B1163&gt;0,VALUE(SUBSTITUTE($B1163,"2","0"))=$B1163),1,0)),"")</f>
        <v/>
      </c>
      <c r="F1163" s="5" t="str">
        <f>IF(PhieuBauCu!$B$2&gt;2,IF(LEN($B1163)=0,"",IF(AND($B1163&gt;0,VALUE(SUBSTITUTE($B1163,"3","0"))=$B1163),1,0)),"")</f>
        <v/>
      </c>
      <c r="G1163" s="5" t="str">
        <f>IF(PhieuBauCu!$B$2&gt;3,IF(LEN($B1163)=0,"",IF(AND($B1163&gt;0,VALUE(SUBSTITUTE($B1163,"4","0"))=$B1163),1,0)),"")</f>
        <v/>
      </c>
      <c r="H1163" s="5" t="str">
        <f>IF(PhieuBauCu!$B$2&gt;4,IF(LEN($B1163)=0,"",IF(AND($B1163&gt;0,VALUE(SUBSTITUTE($B1163,"5","0"))=$B1163),1,0)),"")</f>
        <v/>
      </c>
      <c r="I1163" s="5" t="str">
        <f>IF(PhieuBauCu!$B$2&gt;5,IF(LEN($B1163)=0,"",IF(AND($B1163&gt;0,VALUE(SUBSTITUTE($B1163,"6","0"))=$B1163),1,0)),"")</f>
        <v/>
      </c>
      <c r="J1163" s="5" t="str">
        <f>IF(PhieuBauCu!$B$2&gt;6,IF(LEN($B1163)=0,"",IF(AND($B1163&gt;0,VALUE(SUBSTITUTE($B1163,"7","0"))=$B1163),1,0)),"")</f>
        <v/>
      </c>
      <c r="K1163" s="5" t="str">
        <f>IF(PhieuBauCu!$B$2&gt;7,IF(LEN($B1163)=0,"",IF(AND($B1163&gt;0,VALUE(SUBSTITUTE($B1163,"8","0"))=$B1163),1,0)),"")</f>
        <v/>
      </c>
      <c r="L1163" s="5" t="str">
        <f>IF(PhieuBauCu!$B$2&gt;8,IF(LEN($B1163)=0,"",IF(AND($B1163&gt;0,VALUE(SUBSTITUTE($B1163,"9","0"))=$B1163),1,0)),"")</f>
        <v/>
      </c>
      <c r="M1163" s="9">
        <f t="shared" si="37"/>
        <v>0</v>
      </c>
      <c r="N1163" s="36">
        <f>IF(AND(M1163&lt;=PhieuBauCu!$B$13,M1163&gt;=1),1,0)</f>
        <v>0</v>
      </c>
    </row>
    <row r="1164" spans="1:14" ht="28.5" customHeight="1">
      <c r="A1164" s="2">
        <v>1159</v>
      </c>
      <c r="B1164" s="3"/>
      <c r="C1164" s="48" t="str">
        <f t="shared" si="36"/>
        <v/>
      </c>
      <c r="D1164" s="5" t="str">
        <f>IF(PhieuBauCu!$B$2&gt;0,IF(LEN($B1164)=0,"",IF(AND($B1164&gt;0,VALUE(SUBSTITUTE($B1164,"1","0"))=$B1164),1,0)),"")</f>
        <v/>
      </c>
      <c r="E1164" s="5" t="str">
        <f>IF(PhieuBauCu!$B$2&gt;1,IF(LEN($B1164)=0,"",IF(AND($B1164&gt;0,VALUE(SUBSTITUTE($B1164,"2","0"))=$B1164),1,0)),"")</f>
        <v/>
      </c>
      <c r="F1164" s="5" t="str">
        <f>IF(PhieuBauCu!$B$2&gt;2,IF(LEN($B1164)=0,"",IF(AND($B1164&gt;0,VALUE(SUBSTITUTE($B1164,"3","0"))=$B1164),1,0)),"")</f>
        <v/>
      </c>
      <c r="G1164" s="5" t="str">
        <f>IF(PhieuBauCu!$B$2&gt;3,IF(LEN($B1164)=0,"",IF(AND($B1164&gt;0,VALUE(SUBSTITUTE($B1164,"4","0"))=$B1164),1,0)),"")</f>
        <v/>
      </c>
      <c r="H1164" s="5" t="str">
        <f>IF(PhieuBauCu!$B$2&gt;4,IF(LEN($B1164)=0,"",IF(AND($B1164&gt;0,VALUE(SUBSTITUTE($B1164,"5","0"))=$B1164),1,0)),"")</f>
        <v/>
      </c>
      <c r="I1164" s="5" t="str">
        <f>IF(PhieuBauCu!$B$2&gt;5,IF(LEN($B1164)=0,"",IF(AND($B1164&gt;0,VALUE(SUBSTITUTE($B1164,"6","0"))=$B1164),1,0)),"")</f>
        <v/>
      </c>
      <c r="J1164" s="5" t="str">
        <f>IF(PhieuBauCu!$B$2&gt;6,IF(LEN($B1164)=0,"",IF(AND($B1164&gt;0,VALUE(SUBSTITUTE($B1164,"7","0"))=$B1164),1,0)),"")</f>
        <v/>
      </c>
      <c r="K1164" s="5" t="str">
        <f>IF(PhieuBauCu!$B$2&gt;7,IF(LEN($B1164)=0,"",IF(AND($B1164&gt;0,VALUE(SUBSTITUTE($B1164,"8","0"))=$B1164),1,0)),"")</f>
        <v/>
      </c>
      <c r="L1164" s="5" t="str">
        <f>IF(PhieuBauCu!$B$2&gt;8,IF(LEN($B1164)=0,"",IF(AND($B1164&gt;0,VALUE(SUBSTITUTE($B1164,"9","0"))=$B1164),1,0)),"")</f>
        <v/>
      </c>
      <c r="M1164" s="9">
        <f t="shared" si="37"/>
        <v>0</v>
      </c>
      <c r="N1164" s="36">
        <f>IF(AND(M1164&lt;=PhieuBauCu!$B$13,M1164&gt;=1),1,0)</f>
        <v>0</v>
      </c>
    </row>
    <row r="1165" spans="1:14" ht="28.5" customHeight="1">
      <c r="A1165" s="2">
        <v>1160</v>
      </c>
      <c r="B1165" s="3"/>
      <c r="C1165" s="48" t="str">
        <f t="shared" si="36"/>
        <v/>
      </c>
      <c r="D1165" s="5" t="str">
        <f>IF(PhieuBauCu!$B$2&gt;0,IF(LEN($B1165)=0,"",IF(AND($B1165&gt;0,VALUE(SUBSTITUTE($B1165,"1","0"))=$B1165),1,0)),"")</f>
        <v/>
      </c>
      <c r="E1165" s="5" t="str">
        <f>IF(PhieuBauCu!$B$2&gt;1,IF(LEN($B1165)=0,"",IF(AND($B1165&gt;0,VALUE(SUBSTITUTE($B1165,"2","0"))=$B1165),1,0)),"")</f>
        <v/>
      </c>
      <c r="F1165" s="5" t="str">
        <f>IF(PhieuBauCu!$B$2&gt;2,IF(LEN($B1165)=0,"",IF(AND($B1165&gt;0,VALUE(SUBSTITUTE($B1165,"3","0"))=$B1165),1,0)),"")</f>
        <v/>
      </c>
      <c r="G1165" s="5" t="str">
        <f>IF(PhieuBauCu!$B$2&gt;3,IF(LEN($B1165)=0,"",IF(AND($B1165&gt;0,VALUE(SUBSTITUTE($B1165,"4","0"))=$B1165),1,0)),"")</f>
        <v/>
      </c>
      <c r="H1165" s="5" t="str">
        <f>IF(PhieuBauCu!$B$2&gt;4,IF(LEN($B1165)=0,"",IF(AND($B1165&gt;0,VALUE(SUBSTITUTE($B1165,"5","0"))=$B1165),1,0)),"")</f>
        <v/>
      </c>
      <c r="I1165" s="5" t="str">
        <f>IF(PhieuBauCu!$B$2&gt;5,IF(LEN($B1165)=0,"",IF(AND($B1165&gt;0,VALUE(SUBSTITUTE($B1165,"6","0"))=$B1165),1,0)),"")</f>
        <v/>
      </c>
      <c r="J1165" s="5" t="str">
        <f>IF(PhieuBauCu!$B$2&gt;6,IF(LEN($B1165)=0,"",IF(AND($B1165&gt;0,VALUE(SUBSTITUTE($B1165,"7","0"))=$B1165),1,0)),"")</f>
        <v/>
      </c>
      <c r="K1165" s="5" t="str">
        <f>IF(PhieuBauCu!$B$2&gt;7,IF(LEN($B1165)=0,"",IF(AND($B1165&gt;0,VALUE(SUBSTITUTE($B1165,"8","0"))=$B1165),1,0)),"")</f>
        <v/>
      </c>
      <c r="L1165" s="5" t="str">
        <f>IF(PhieuBauCu!$B$2&gt;8,IF(LEN($B1165)=0,"",IF(AND($B1165&gt;0,VALUE(SUBSTITUTE($B1165,"9","0"))=$B1165),1,0)),"")</f>
        <v/>
      </c>
      <c r="M1165" s="9">
        <f t="shared" si="37"/>
        <v>0</v>
      </c>
      <c r="N1165" s="36">
        <f>IF(AND(M1165&lt;=PhieuBauCu!$B$13,M1165&gt;=1),1,0)</f>
        <v>0</v>
      </c>
    </row>
    <row r="1166" spans="1:14" ht="28.5" customHeight="1">
      <c r="A1166" s="2">
        <v>1161</v>
      </c>
      <c r="B1166" s="3"/>
      <c r="C1166" s="48" t="str">
        <f t="shared" si="36"/>
        <v/>
      </c>
      <c r="D1166" s="5" t="str">
        <f>IF(PhieuBauCu!$B$2&gt;0,IF(LEN($B1166)=0,"",IF(AND($B1166&gt;0,VALUE(SUBSTITUTE($B1166,"1","0"))=$B1166),1,0)),"")</f>
        <v/>
      </c>
      <c r="E1166" s="5" t="str">
        <f>IF(PhieuBauCu!$B$2&gt;1,IF(LEN($B1166)=0,"",IF(AND($B1166&gt;0,VALUE(SUBSTITUTE($B1166,"2","0"))=$B1166),1,0)),"")</f>
        <v/>
      </c>
      <c r="F1166" s="5" t="str">
        <f>IF(PhieuBauCu!$B$2&gt;2,IF(LEN($B1166)=0,"",IF(AND($B1166&gt;0,VALUE(SUBSTITUTE($B1166,"3","0"))=$B1166),1,0)),"")</f>
        <v/>
      </c>
      <c r="G1166" s="5" t="str">
        <f>IF(PhieuBauCu!$B$2&gt;3,IF(LEN($B1166)=0,"",IF(AND($B1166&gt;0,VALUE(SUBSTITUTE($B1166,"4","0"))=$B1166),1,0)),"")</f>
        <v/>
      </c>
      <c r="H1166" s="5" t="str">
        <f>IF(PhieuBauCu!$B$2&gt;4,IF(LEN($B1166)=0,"",IF(AND($B1166&gt;0,VALUE(SUBSTITUTE($B1166,"5","0"))=$B1166),1,0)),"")</f>
        <v/>
      </c>
      <c r="I1166" s="5" t="str">
        <f>IF(PhieuBauCu!$B$2&gt;5,IF(LEN($B1166)=0,"",IF(AND($B1166&gt;0,VALUE(SUBSTITUTE($B1166,"6","0"))=$B1166),1,0)),"")</f>
        <v/>
      </c>
      <c r="J1166" s="5" t="str">
        <f>IF(PhieuBauCu!$B$2&gt;6,IF(LEN($B1166)=0,"",IF(AND($B1166&gt;0,VALUE(SUBSTITUTE($B1166,"7","0"))=$B1166),1,0)),"")</f>
        <v/>
      </c>
      <c r="K1166" s="5" t="str">
        <f>IF(PhieuBauCu!$B$2&gt;7,IF(LEN($B1166)=0,"",IF(AND($B1166&gt;0,VALUE(SUBSTITUTE($B1166,"8","0"))=$B1166),1,0)),"")</f>
        <v/>
      </c>
      <c r="L1166" s="5" t="str">
        <f>IF(PhieuBauCu!$B$2&gt;8,IF(LEN($B1166)=0,"",IF(AND($B1166&gt;0,VALUE(SUBSTITUTE($B1166,"9","0"))=$B1166),1,0)),"")</f>
        <v/>
      </c>
      <c r="M1166" s="9">
        <f t="shared" si="37"/>
        <v>0</v>
      </c>
      <c r="N1166" s="36">
        <f>IF(AND(M1166&lt;=PhieuBauCu!$B$13,M1166&gt;=1),1,0)</f>
        <v>0</v>
      </c>
    </row>
    <row r="1167" spans="1:14" ht="28.5" customHeight="1">
      <c r="A1167" s="2">
        <v>1162</v>
      </c>
      <c r="B1167" s="3"/>
      <c r="C1167" s="48" t="str">
        <f t="shared" si="36"/>
        <v/>
      </c>
      <c r="D1167" s="5" t="str">
        <f>IF(PhieuBauCu!$B$2&gt;0,IF(LEN($B1167)=0,"",IF(AND($B1167&gt;0,VALUE(SUBSTITUTE($B1167,"1","0"))=$B1167),1,0)),"")</f>
        <v/>
      </c>
      <c r="E1167" s="5" t="str">
        <f>IF(PhieuBauCu!$B$2&gt;1,IF(LEN($B1167)=0,"",IF(AND($B1167&gt;0,VALUE(SUBSTITUTE($B1167,"2","0"))=$B1167),1,0)),"")</f>
        <v/>
      </c>
      <c r="F1167" s="5" t="str">
        <f>IF(PhieuBauCu!$B$2&gt;2,IF(LEN($B1167)=0,"",IF(AND($B1167&gt;0,VALUE(SUBSTITUTE($B1167,"3","0"))=$B1167),1,0)),"")</f>
        <v/>
      </c>
      <c r="G1167" s="5" t="str">
        <f>IF(PhieuBauCu!$B$2&gt;3,IF(LEN($B1167)=0,"",IF(AND($B1167&gt;0,VALUE(SUBSTITUTE($B1167,"4","0"))=$B1167),1,0)),"")</f>
        <v/>
      </c>
      <c r="H1167" s="5" t="str">
        <f>IF(PhieuBauCu!$B$2&gt;4,IF(LEN($B1167)=0,"",IF(AND($B1167&gt;0,VALUE(SUBSTITUTE($B1167,"5","0"))=$B1167),1,0)),"")</f>
        <v/>
      </c>
      <c r="I1167" s="5" t="str">
        <f>IF(PhieuBauCu!$B$2&gt;5,IF(LEN($B1167)=0,"",IF(AND($B1167&gt;0,VALUE(SUBSTITUTE($B1167,"6","0"))=$B1167),1,0)),"")</f>
        <v/>
      </c>
      <c r="J1167" s="5" t="str">
        <f>IF(PhieuBauCu!$B$2&gt;6,IF(LEN($B1167)=0,"",IF(AND($B1167&gt;0,VALUE(SUBSTITUTE($B1167,"7","0"))=$B1167),1,0)),"")</f>
        <v/>
      </c>
      <c r="K1167" s="5" t="str">
        <f>IF(PhieuBauCu!$B$2&gt;7,IF(LEN($B1167)=0,"",IF(AND($B1167&gt;0,VALUE(SUBSTITUTE($B1167,"8","0"))=$B1167),1,0)),"")</f>
        <v/>
      </c>
      <c r="L1167" s="5" t="str">
        <f>IF(PhieuBauCu!$B$2&gt;8,IF(LEN($B1167)=0,"",IF(AND($B1167&gt;0,VALUE(SUBSTITUTE($B1167,"9","0"))=$B1167),1,0)),"")</f>
        <v/>
      </c>
      <c r="M1167" s="9">
        <f t="shared" si="37"/>
        <v>0</v>
      </c>
      <c r="N1167" s="36">
        <f>IF(AND(M1167&lt;=PhieuBauCu!$B$13,M1167&gt;=1),1,0)</f>
        <v>0</v>
      </c>
    </row>
    <row r="1168" spans="1:14" ht="28.5" customHeight="1">
      <c r="A1168" s="2">
        <v>1163</v>
      </c>
      <c r="B1168" s="3"/>
      <c r="C1168" s="48" t="str">
        <f t="shared" si="36"/>
        <v/>
      </c>
      <c r="D1168" s="5" t="str">
        <f>IF(PhieuBauCu!$B$2&gt;0,IF(LEN($B1168)=0,"",IF(AND($B1168&gt;0,VALUE(SUBSTITUTE($B1168,"1","0"))=$B1168),1,0)),"")</f>
        <v/>
      </c>
      <c r="E1168" s="5" t="str">
        <f>IF(PhieuBauCu!$B$2&gt;1,IF(LEN($B1168)=0,"",IF(AND($B1168&gt;0,VALUE(SUBSTITUTE($B1168,"2","0"))=$B1168),1,0)),"")</f>
        <v/>
      </c>
      <c r="F1168" s="5" t="str">
        <f>IF(PhieuBauCu!$B$2&gt;2,IF(LEN($B1168)=0,"",IF(AND($B1168&gt;0,VALUE(SUBSTITUTE($B1168,"3","0"))=$B1168),1,0)),"")</f>
        <v/>
      </c>
      <c r="G1168" s="5" t="str">
        <f>IF(PhieuBauCu!$B$2&gt;3,IF(LEN($B1168)=0,"",IF(AND($B1168&gt;0,VALUE(SUBSTITUTE($B1168,"4","0"))=$B1168),1,0)),"")</f>
        <v/>
      </c>
      <c r="H1168" s="5" t="str">
        <f>IF(PhieuBauCu!$B$2&gt;4,IF(LEN($B1168)=0,"",IF(AND($B1168&gt;0,VALUE(SUBSTITUTE($B1168,"5","0"))=$B1168),1,0)),"")</f>
        <v/>
      </c>
      <c r="I1168" s="5" t="str">
        <f>IF(PhieuBauCu!$B$2&gt;5,IF(LEN($B1168)=0,"",IF(AND($B1168&gt;0,VALUE(SUBSTITUTE($B1168,"6","0"))=$B1168),1,0)),"")</f>
        <v/>
      </c>
      <c r="J1168" s="5" t="str">
        <f>IF(PhieuBauCu!$B$2&gt;6,IF(LEN($B1168)=0,"",IF(AND($B1168&gt;0,VALUE(SUBSTITUTE($B1168,"7","0"))=$B1168),1,0)),"")</f>
        <v/>
      </c>
      <c r="K1168" s="5" t="str">
        <f>IF(PhieuBauCu!$B$2&gt;7,IF(LEN($B1168)=0,"",IF(AND($B1168&gt;0,VALUE(SUBSTITUTE($B1168,"8","0"))=$B1168),1,0)),"")</f>
        <v/>
      </c>
      <c r="L1168" s="5" t="str">
        <f>IF(PhieuBauCu!$B$2&gt;8,IF(LEN($B1168)=0,"",IF(AND($B1168&gt;0,VALUE(SUBSTITUTE($B1168,"9","0"))=$B1168),1,0)),"")</f>
        <v/>
      </c>
      <c r="M1168" s="9">
        <f t="shared" si="37"/>
        <v>0</v>
      </c>
      <c r="N1168" s="36">
        <f>IF(AND(M1168&lt;=PhieuBauCu!$B$13,M1168&gt;=1),1,0)</f>
        <v>0</v>
      </c>
    </row>
    <row r="1169" spans="1:14" ht="28.5" customHeight="1">
      <c r="A1169" s="2">
        <v>1164</v>
      </c>
      <c r="B1169" s="3"/>
      <c r="C1169" s="48" t="str">
        <f t="shared" si="36"/>
        <v/>
      </c>
      <c r="D1169" s="5" t="str">
        <f>IF(PhieuBauCu!$B$2&gt;0,IF(LEN($B1169)=0,"",IF(AND($B1169&gt;0,VALUE(SUBSTITUTE($B1169,"1","0"))=$B1169),1,0)),"")</f>
        <v/>
      </c>
      <c r="E1169" s="5" t="str">
        <f>IF(PhieuBauCu!$B$2&gt;1,IF(LEN($B1169)=0,"",IF(AND($B1169&gt;0,VALUE(SUBSTITUTE($B1169,"2","0"))=$B1169),1,0)),"")</f>
        <v/>
      </c>
      <c r="F1169" s="5" t="str">
        <f>IF(PhieuBauCu!$B$2&gt;2,IF(LEN($B1169)=0,"",IF(AND($B1169&gt;0,VALUE(SUBSTITUTE($B1169,"3","0"))=$B1169),1,0)),"")</f>
        <v/>
      </c>
      <c r="G1169" s="5" t="str">
        <f>IF(PhieuBauCu!$B$2&gt;3,IF(LEN($B1169)=0,"",IF(AND($B1169&gt;0,VALUE(SUBSTITUTE($B1169,"4","0"))=$B1169),1,0)),"")</f>
        <v/>
      </c>
      <c r="H1169" s="5" t="str">
        <f>IF(PhieuBauCu!$B$2&gt;4,IF(LEN($B1169)=0,"",IF(AND($B1169&gt;0,VALUE(SUBSTITUTE($B1169,"5","0"))=$B1169),1,0)),"")</f>
        <v/>
      </c>
      <c r="I1169" s="5" t="str">
        <f>IF(PhieuBauCu!$B$2&gt;5,IF(LEN($B1169)=0,"",IF(AND($B1169&gt;0,VALUE(SUBSTITUTE($B1169,"6","0"))=$B1169),1,0)),"")</f>
        <v/>
      </c>
      <c r="J1169" s="5" t="str">
        <f>IF(PhieuBauCu!$B$2&gt;6,IF(LEN($B1169)=0,"",IF(AND($B1169&gt;0,VALUE(SUBSTITUTE($B1169,"7","0"))=$B1169),1,0)),"")</f>
        <v/>
      </c>
      <c r="K1169" s="5" t="str">
        <f>IF(PhieuBauCu!$B$2&gt;7,IF(LEN($B1169)=0,"",IF(AND($B1169&gt;0,VALUE(SUBSTITUTE($B1169,"8","0"))=$B1169),1,0)),"")</f>
        <v/>
      </c>
      <c r="L1169" s="5" t="str">
        <f>IF(PhieuBauCu!$B$2&gt;8,IF(LEN($B1169)=0,"",IF(AND($B1169&gt;0,VALUE(SUBSTITUTE($B1169,"9","0"))=$B1169),1,0)),"")</f>
        <v/>
      </c>
      <c r="M1169" s="9">
        <f t="shared" si="37"/>
        <v>0</v>
      </c>
      <c r="N1169" s="36">
        <f>IF(AND(M1169&lt;=PhieuBauCu!$B$13,M1169&gt;=1),1,0)</f>
        <v>0</v>
      </c>
    </row>
    <row r="1170" spans="1:14" ht="28.5" customHeight="1">
      <c r="A1170" s="2">
        <v>1165</v>
      </c>
      <c r="B1170" s="3"/>
      <c r="C1170" s="48" t="str">
        <f t="shared" si="36"/>
        <v/>
      </c>
      <c r="D1170" s="5" t="str">
        <f>IF(PhieuBauCu!$B$2&gt;0,IF(LEN($B1170)=0,"",IF(AND($B1170&gt;0,VALUE(SUBSTITUTE($B1170,"1","0"))=$B1170),1,0)),"")</f>
        <v/>
      </c>
      <c r="E1170" s="5" t="str">
        <f>IF(PhieuBauCu!$B$2&gt;1,IF(LEN($B1170)=0,"",IF(AND($B1170&gt;0,VALUE(SUBSTITUTE($B1170,"2","0"))=$B1170),1,0)),"")</f>
        <v/>
      </c>
      <c r="F1170" s="5" t="str">
        <f>IF(PhieuBauCu!$B$2&gt;2,IF(LEN($B1170)=0,"",IF(AND($B1170&gt;0,VALUE(SUBSTITUTE($B1170,"3","0"))=$B1170),1,0)),"")</f>
        <v/>
      </c>
      <c r="G1170" s="5" t="str">
        <f>IF(PhieuBauCu!$B$2&gt;3,IF(LEN($B1170)=0,"",IF(AND($B1170&gt;0,VALUE(SUBSTITUTE($B1170,"4","0"))=$B1170),1,0)),"")</f>
        <v/>
      </c>
      <c r="H1170" s="5" t="str">
        <f>IF(PhieuBauCu!$B$2&gt;4,IF(LEN($B1170)=0,"",IF(AND($B1170&gt;0,VALUE(SUBSTITUTE($B1170,"5","0"))=$B1170),1,0)),"")</f>
        <v/>
      </c>
      <c r="I1170" s="5" t="str">
        <f>IF(PhieuBauCu!$B$2&gt;5,IF(LEN($B1170)=0,"",IF(AND($B1170&gt;0,VALUE(SUBSTITUTE($B1170,"6","0"))=$B1170),1,0)),"")</f>
        <v/>
      </c>
      <c r="J1170" s="5" t="str">
        <f>IF(PhieuBauCu!$B$2&gt;6,IF(LEN($B1170)=0,"",IF(AND($B1170&gt;0,VALUE(SUBSTITUTE($B1170,"7","0"))=$B1170),1,0)),"")</f>
        <v/>
      </c>
      <c r="K1170" s="5" t="str">
        <f>IF(PhieuBauCu!$B$2&gt;7,IF(LEN($B1170)=0,"",IF(AND($B1170&gt;0,VALUE(SUBSTITUTE($B1170,"8","0"))=$B1170),1,0)),"")</f>
        <v/>
      </c>
      <c r="L1170" s="5" t="str">
        <f>IF(PhieuBauCu!$B$2&gt;8,IF(LEN($B1170)=0,"",IF(AND($B1170&gt;0,VALUE(SUBSTITUTE($B1170,"9","0"))=$B1170),1,0)),"")</f>
        <v/>
      </c>
      <c r="M1170" s="9">
        <f t="shared" si="37"/>
        <v>0</v>
      </c>
      <c r="N1170" s="36">
        <f>IF(AND(M1170&lt;=PhieuBauCu!$B$13,M1170&gt;=1),1,0)</f>
        <v>0</v>
      </c>
    </row>
    <row r="1171" spans="1:14" ht="28.5" customHeight="1">
      <c r="A1171" s="2">
        <v>1166</v>
      </c>
      <c r="B1171" s="3"/>
      <c r="C1171" s="48" t="str">
        <f t="shared" si="36"/>
        <v/>
      </c>
      <c r="D1171" s="5" t="str">
        <f>IF(PhieuBauCu!$B$2&gt;0,IF(LEN($B1171)=0,"",IF(AND($B1171&gt;0,VALUE(SUBSTITUTE($B1171,"1","0"))=$B1171),1,0)),"")</f>
        <v/>
      </c>
      <c r="E1171" s="5" t="str">
        <f>IF(PhieuBauCu!$B$2&gt;1,IF(LEN($B1171)=0,"",IF(AND($B1171&gt;0,VALUE(SUBSTITUTE($B1171,"2","0"))=$B1171),1,0)),"")</f>
        <v/>
      </c>
      <c r="F1171" s="5" t="str">
        <f>IF(PhieuBauCu!$B$2&gt;2,IF(LEN($B1171)=0,"",IF(AND($B1171&gt;0,VALUE(SUBSTITUTE($B1171,"3","0"))=$B1171),1,0)),"")</f>
        <v/>
      </c>
      <c r="G1171" s="5" t="str">
        <f>IF(PhieuBauCu!$B$2&gt;3,IF(LEN($B1171)=0,"",IF(AND($B1171&gt;0,VALUE(SUBSTITUTE($B1171,"4","0"))=$B1171),1,0)),"")</f>
        <v/>
      </c>
      <c r="H1171" s="5" t="str">
        <f>IF(PhieuBauCu!$B$2&gt;4,IF(LEN($B1171)=0,"",IF(AND($B1171&gt;0,VALUE(SUBSTITUTE($B1171,"5","0"))=$B1171),1,0)),"")</f>
        <v/>
      </c>
      <c r="I1171" s="5" t="str">
        <f>IF(PhieuBauCu!$B$2&gt;5,IF(LEN($B1171)=0,"",IF(AND($B1171&gt;0,VALUE(SUBSTITUTE($B1171,"6","0"))=$B1171),1,0)),"")</f>
        <v/>
      </c>
      <c r="J1171" s="5" t="str">
        <f>IF(PhieuBauCu!$B$2&gt;6,IF(LEN($B1171)=0,"",IF(AND($B1171&gt;0,VALUE(SUBSTITUTE($B1171,"7","0"))=$B1171),1,0)),"")</f>
        <v/>
      </c>
      <c r="K1171" s="5" t="str">
        <f>IF(PhieuBauCu!$B$2&gt;7,IF(LEN($B1171)=0,"",IF(AND($B1171&gt;0,VALUE(SUBSTITUTE($B1171,"8","0"))=$B1171),1,0)),"")</f>
        <v/>
      </c>
      <c r="L1171" s="5" t="str">
        <f>IF(PhieuBauCu!$B$2&gt;8,IF(LEN($B1171)=0,"",IF(AND($B1171&gt;0,VALUE(SUBSTITUTE($B1171,"9","0"))=$B1171),1,0)),"")</f>
        <v/>
      </c>
      <c r="M1171" s="9">
        <f t="shared" si="37"/>
        <v>0</v>
      </c>
      <c r="N1171" s="36">
        <f>IF(AND(M1171&lt;=PhieuBauCu!$B$13,M1171&gt;=1),1,0)</f>
        <v>0</v>
      </c>
    </row>
    <row r="1172" spans="1:14" ht="28.5" customHeight="1">
      <c r="A1172" s="2">
        <v>1167</v>
      </c>
      <c r="B1172" s="3"/>
      <c r="C1172" s="48" t="str">
        <f t="shared" si="36"/>
        <v/>
      </c>
      <c r="D1172" s="5" t="str">
        <f>IF(PhieuBauCu!$B$2&gt;0,IF(LEN($B1172)=0,"",IF(AND($B1172&gt;0,VALUE(SUBSTITUTE($B1172,"1","0"))=$B1172),1,0)),"")</f>
        <v/>
      </c>
      <c r="E1172" s="5" t="str">
        <f>IF(PhieuBauCu!$B$2&gt;1,IF(LEN($B1172)=0,"",IF(AND($B1172&gt;0,VALUE(SUBSTITUTE($B1172,"2","0"))=$B1172),1,0)),"")</f>
        <v/>
      </c>
      <c r="F1172" s="5" t="str">
        <f>IF(PhieuBauCu!$B$2&gt;2,IF(LEN($B1172)=0,"",IF(AND($B1172&gt;0,VALUE(SUBSTITUTE($B1172,"3","0"))=$B1172),1,0)),"")</f>
        <v/>
      </c>
      <c r="G1172" s="5" t="str">
        <f>IF(PhieuBauCu!$B$2&gt;3,IF(LEN($B1172)=0,"",IF(AND($B1172&gt;0,VALUE(SUBSTITUTE($B1172,"4","0"))=$B1172),1,0)),"")</f>
        <v/>
      </c>
      <c r="H1172" s="5" t="str">
        <f>IF(PhieuBauCu!$B$2&gt;4,IF(LEN($B1172)=0,"",IF(AND($B1172&gt;0,VALUE(SUBSTITUTE($B1172,"5","0"))=$B1172),1,0)),"")</f>
        <v/>
      </c>
      <c r="I1172" s="5" t="str">
        <f>IF(PhieuBauCu!$B$2&gt;5,IF(LEN($B1172)=0,"",IF(AND($B1172&gt;0,VALUE(SUBSTITUTE($B1172,"6","0"))=$B1172),1,0)),"")</f>
        <v/>
      </c>
      <c r="J1172" s="5" t="str">
        <f>IF(PhieuBauCu!$B$2&gt;6,IF(LEN($B1172)=0,"",IF(AND($B1172&gt;0,VALUE(SUBSTITUTE($B1172,"7","0"))=$B1172),1,0)),"")</f>
        <v/>
      </c>
      <c r="K1172" s="5" t="str">
        <f>IF(PhieuBauCu!$B$2&gt;7,IF(LEN($B1172)=0,"",IF(AND($B1172&gt;0,VALUE(SUBSTITUTE($B1172,"8","0"))=$B1172),1,0)),"")</f>
        <v/>
      </c>
      <c r="L1172" s="5" t="str">
        <f>IF(PhieuBauCu!$B$2&gt;8,IF(LEN($B1172)=0,"",IF(AND($B1172&gt;0,VALUE(SUBSTITUTE($B1172,"9","0"))=$B1172),1,0)),"")</f>
        <v/>
      </c>
      <c r="M1172" s="9">
        <f t="shared" si="37"/>
        <v>0</v>
      </c>
      <c r="N1172" s="36">
        <f>IF(AND(M1172&lt;=PhieuBauCu!$B$13,M1172&gt;=1),1,0)</f>
        <v>0</v>
      </c>
    </row>
    <row r="1173" spans="1:14" ht="28.5" customHeight="1">
      <c r="A1173" s="2">
        <v>1168</v>
      </c>
      <c r="B1173" s="3"/>
      <c r="C1173" s="48" t="str">
        <f t="shared" si="36"/>
        <v/>
      </c>
      <c r="D1173" s="5" t="str">
        <f>IF(PhieuBauCu!$B$2&gt;0,IF(LEN($B1173)=0,"",IF(AND($B1173&gt;0,VALUE(SUBSTITUTE($B1173,"1","0"))=$B1173),1,0)),"")</f>
        <v/>
      </c>
      <c r="E1173" s="5" t="str">
        <f>IF(PhieuBauCu!$B$2&gt;1,IF(LEN($B1173)=0,"",IF(AND($B1173&gt;0,VALUE(SUBSTITUTE($B1173,"2","0"))=$B1173),1,0)),"")</f>
        <v/>
      </c>
      <c r="F1173" s="5" t="str">
        <f>IF(PhieuBauCu!$B$2&gt;2,IF(LEN($B1173)=0,"",IF(AND($B1173&gt;0,VALUE(SUBSTITUTE($B1173,"3","0"))=$B1173),1,0)),"")</f>
        <v/>
      </c>
      <c r="G1173" s="5" t="str">
        <f>IF(PhieuBauCu!$B$2&gt;3,IF(LEN($B1173)=0,"",IF(AND($B1173&gt;0,VALUE(SUBSTITUTE($B1173,"4","0"))=$B1173),1,0)),"")</f>
        <v/>
      </c>
      <c r="H1173" s="5" t="str">
        <f>IF(PhieuBauCu!$B$2&gt;4,IF(LEN($B1173)=0,"",IF(AND($B1173&gt;0,VALUE(SUBSTITUTE($B1173,"5","0"))=$B1173),1,0)),"")</f>
        <v/>
      </c>
      <c r="I1173" s="5" t="str">
        <f>IF(PhieuBauCu!$B$2&gt;5,IF(LEN($B1173)=0,"",IF(AND($B1173&gt;0,VALUE(SUBSTITUTE($B1173,"6","0"))=$B1173),1,0)),"")</f>
        <v/>
      </c>
      <c r="J1173" s="5" t="str">
        <f>IF(PhieuBauCu!$B$2&gt;6,IF(LEN($B1173)=0,"",IF(AND($B1173&gt;0,VALUE(SUBSTITUTE($B1173,"7","0"))=$B1173),1,0)),"")</f>
        <v/>
      </c>
      <c r="K1173" s="5" t="str">
        <f>IF(PhieuBauCu!$B$2&gt;7,IF(LEN($B1173)=0,"",IF(AND($B1173&gt;0,VALUE(SUBSTITUTE($B1173,"8","0"))=$B1173),1,0)),"")</f>
        <v/>
      </c>
      <c r="L1173" s="5" t="str">
        <f>IF(PhieuBauCu!$B$2&gt;8,IF(LEN($B1173)=0,"",IF(AND($B1173&gt;0,VALUE(SUBSTITUTE($B1173,"9","0"))=$B1173),1,0)),"")</f>
        <v/>
      </c>
      <c r="M1173" s="9">
        <f t="shared" si="37"/>
        <v>0</v>
      </c>
      <c r="N1173" s="36">
        <f>IF(AND(M1173&lt;=PhieuBauCu!$B$13,M1173&gt;=1),1,0)</f>
        <v>0</v>
      </c>
    </row>
    <row r="1174" spans="1:14" ht="28.5" customHeight="1">
      <c r="A1174" s="2">
        <v>1169</v>
      </c>
      <c r="B1174" s="3"/>
      <c r="C1174" s="48" t="str">
        <f t="shared" si="36"/>
        <v/>
      </c>
      <c r="D1174" s="5" t="str">
        <f>IF(PhieuBauCu!$B$2&gt;0,IF(LEN($B1174)=0,"",IF(AND($B1174&gt;0,VALUE(SUBSTITUTE($B1174,"1","0"))=$B1174),1,0)),"")</f>
        <v/>
      </c>
      <c r="E1174" s="5" t="str">
        <f>IF(PhieuBauCu!$B$2&gt;1,IF(LEN($B1174)=0,"",IF(AND($B1174&gt;0,VALUE(SUBSTITUTE($B1174,"2","0"))=$B1174),1,0)),"")</f>
        <v/>
      </c>
      <c r="F1174" s="5" t="str">
        <f>IF(PhieuBauCu!$B$2&gt;2,IF(LEN($B1174)=0,"",IF(AND($B1174&gt;0,VALUE(SUBSTITUTE($B1174,"3","0"))=$B1174),1,0)),"")</f>
        <v/>
      </c>
      <c r="G1174" s="5" t="str">
        <f>IF(PhieuBauCu!$B$2&gt;3,IF(LEN($B1174)=0,"",IF(AND($B1174&gt;0,VALUE(SUBSTITUTE($B1174,"4","0"))=$B1174),1,0)),"")</f>
        <v/>
      </c>
      <c r="H1174" s="5" t="str">
        <f>IF(PhieuBauCu!$B$2&gt;4,IF(LEN($B1174)=0,"",IF(AND($B1174&gt;0,VALUE(SUBSTITUTE($B1174,"5","0"))=$B1174),1,0)),"")</f>
        <v/>
      </c>
      <c r="I1174" s="5" t="str">
        <f>IF(PhieuBauCu!$B$2&gt;5,IF(LEN($B1174)=0,"",IF(AND($B1174&gt;0,VALUE(SUBSTITUTE($B1174,"6","0"))=$B1174),1,0)),"")</f>
        <v/>
      </c>
      <c r="J1174" s="5" t="str">
        <f>IF(PhieuBauCu!$B$2&gt;6,IF(LEN($B1174)=0,"",IF(AND($B1174&gt;0,VALUE(SUBSTITUTE($B1174,"7","0"))=$B1174),1,0)),"")</f>
        <v/>
      </c>
      <c r="K1174" s="5" t="str">
        <f>IF(PhieuBauCu!$B$2&gt;7,IF(LEN($B1174)=0,"",IF(AND($B1174&gt;0,VALUE(SUBSTITUTE($B1174,"8","0"))=$B1174),1,0)),"")</f>
        <v/>
      </c>
      <c r="L1174" s="5" t="str">
        <f>IF(PhieuBauCu!$B$2&gt;8,IF(LEN($B1174)=0,"",IF(AND($B1174&gt;0,VALUE(SUBSTITUTE($B1174,"9","0"))=$B1174),1,0)),"")</f>
        <v/>
      </c>
      <c r="M1174" s="9">
        <f t="shared" si="37"/>
        <v>0</v>
      </c>
      <c r="N1174" s="36">
        <f>IF(AND(M1174&lt;=PhieuBauCu!$B$13,M1174&gt;=1),1,0)</f>
        <v>0</v>
      </c>
    </row>
    <row r="1175" spans="1:14" ht="28.5" customHeight="1">
      <c r="A1175" s="2">
        <v>1170</v>
      </c>
      <c r="B1175" s="3"/>
      <c r="C1175" s="48" t="str">
        <f t="shared" si="36"/>
        <v/>
      </c>
      <c r="D1175" s="5" t="str">
        <f>IF(PhieuBauCu!$B$2&gt;0,IF(LEN($B1175)=0,"",IF(AND($B1175&gt;0,VALUE(SUBSTITUTE($B1175,"1","0"))=$B1175),1,0)),"")</f>
        <v/>
      </c>
      <c r="E1175" s="5" t="str">
        <f>IF(PhieuBauCu!$B$2&gt;1,IF(LEN($B1175)=0,"",IF(AND($B1175&gt;0,VALUE(SUBSTITUTE($B1175,"2","0"))=$B1175),1,0)),"")</f>
        <v/>
      </c>
      <c r="F1175" s="5" t="str">
        <f>IF(PhieuBauCu!$B$2&gt;2,IF(LEN($B1175)=0,"",IF(AND($B1175&gt;0,VALUE(SUBSTITUTE($B1175,"3","0"))=$B1175),1,0)),"")</f>
        <v/>
      </c>
      <c r="G1175" s="5" t="str">
        <f>IF(PhieuBauCu!$B$2&gt;3,IF(LEN($B1175)=0,"",IF(AND($B1175&gt;0,VALUE(SUBSTITUTE($B1175,"4","0"))=$B1175),1,0)),"")</f>
        <v/>
      </c>
      <c r="H1175" s="5" t="str">
        <f>IF(PhieuBauCu!$B$2&gt;4,IF(LEN($B1175)=0,"",IF(AND($B1175&gt;0,VALUE(SUBSTITUTE($B1175,"5","0"))=$B1175),1,0)),"")</f>
        <v/>
      </c>
      <c r="I1175" s="5" t="str">
        <f>IF(PhieuBauCu!$B$2&gt;5,IF(LEN($B1175)=0,"",IF(AND($B1175&gt;0,VALUE(SUBSTITUTE($B1175,"6","0"))=$B1175),1,0)),"")</f>
        <v/>
      </c>
      <c r="J1175" s="5" t="str">
        <f>IF(PhieuBauCu!$B$2&gt;6,IF(LEN($B1175)=0,"",IF(AND($B1175&gt;0,VALUE(SUBSTITUTE($B1175,"7","0"))=$B1175),1,0)),"")</f>
        <v/>
      </c>
      <c r="K1175" s="5" t="str">
        <f>IF(PhieuBauCu!$B$2&gt;7,IF(LEN($B1175)=0,"",IF(AND($B1175&gt;0,VALUE(SUBSTITUTE($B1175,"8","0"))=$B1175),1,0)),"")</f>
        <v/>
      </c>
      <c r="L1175" s="5" t="str">
        <f>IF(PhieuBauCu!$B$2&gt;8,IF(LEN($B1175)=0,"",IF(AND($B1175&gt;0,VALUE(SUBSTITUTE($B1175,"9","0"))=$B1175),1,0)),"")</f>
        <v/>
      </c>
      <c r="M1175" s="9">
        <f t="shared" si="37"/>
        <v>0</v>
      </c>
      <c r="N1175" s="36">
        <f>IF(AND(M1175&lt;=PhieuBauCu!$B$13,M1175&gt;=1),1,0)</f>
        <v>0</v>
      </c>
    </row>
    <row r="1176" spans="1:14" ht="28.5" customHeight="1">
      <c r="A1176" s="2">
        <v>1171</v>
      </c>
      <c r="B1176" s="3"/>
      <c r="C1176" s="48" t="str">
        <f t="shared" si="36"/>
        <v/>
      </c>
      <c r="D1176" s="5" t="str">
        <f>IF(PhieuBauCu!$B$2&gt;0,IF(LEN($B1176)=0,"",IF(AND($B1176&gt;0,VALUE(SUBSTITUTE($B1176,"1","0"))=$B1176),1,0)),"")</f>
        <v/>
      </c>
      <c r="E1176" s="5" t="str">
        <f>IF(PhieuBauCu!$B$2&gt;1,IF(LEN($B1176)=0,"",IF(AND($B1176&gt;0,VALUE(SUBSTITUTE($B1176,"2","0"))=$B1176),1,0)),"")</f>
        <v/>
      </c>
      <c r="F1176" s="5" t="str">
        <f>IF(PhieuBauCu!$B$2&gt;2,IF(LEN($B1176)=0,"",IF(AND($B1176&gt;0,VALUE(SUBSTITUTE($B1176,"3","0"))=$B1176),1,0)),"")</f>
        <v/>
      </c>
      <c r="G1176" s="5" t="str">
        <f>IF(PhieuBauCu!$B$2&gt;3,IF(LEN($B1176)=0,"",IF(AND($B1176&gt;0,VALUE(SUBSTITUTE($B1176,"4","0"))=$B1176),1,0)),"")</f>
        <v/>
      </c>
      <c r="H1176" s="5" t="str">
        <f>IF(PhieuBauCu!$B$2&gt;4,IF(LEN($B1176)=0,"",IF(AND($B1176&gt;0,VALUE(SUBSTITUTE($B1176,"5","0"))=$B1176),1,0)),"")</f>
        <v/>
      </c>
      <c r="I1176" s="5" t="str">
        <f>IF(PhieuBauCu!$B$2&gt;5,IF(LEN($B1176)=0,"",IF(AND($B1176&gt;0,VALUE(SUBSTITUTE($B1176,"6","0"))=$B1176),1,0)),"")</f>
        <v/>
      </c>
      <c r="J1176" s="5" t="str">
        <f>IF(PhieuBauCu!$B$2&gt;6,IF(LEN($B1176)=0,"",IF(AND($B1176&gt;0,VALUE(SUBSTITUTE($B1176,"7","0"))=$B1176),1,0)),"")</f>
        <v/>
      </c>
      <c r="K1176" s="5" t="str">
        <f>IF(PhieuBauCu!$B$2&gt;7,IF(LEN($B1176)=0,"",IF(AND($B1176&gt;0,VALUE(SUBSTITUTE($B1176,"8","0"))=$B1176),1,0)),"")</f>
        <v/>
      </c>
      <c r="L1176" s="5" t="str">
        <f>IF(PhieuBauCu!$B$2&gt;8,IF(LEN($B1176)=0,"",IF(AND($B1176&gt;0,VALUE(SUBSTITUTE($B1176,"9","0"))=$B1176),1,0)),"")</f>
        <v/>
      </c>
      <c r="M1176" s="9">
        <f t="shared" si="37"/>
        <v>0</v>
      </c>
      <c r="N1176" s="36">
        <f>IF(AND(M1176&lt;=PhieuBauCu!$B$13,M1176&gt;=1),1,0)</f>
        <v>0</v>
      </c>
    </row>
    <row r="1177" spans="1:14" ht="28.5" customHeight="1">
      <c r="A1177" s="2">
        <v>1172</v>
      </c>
      <c r="B1177" s="3"/>
      <c r="C1177" s="48" t="str">
        <f t="shared" si="36"/>
        <v/>
      </c>
      <c r="D1177" s="5" t="str">
        <f>IF(PhieuBauCu!$B$2&gt;0,IF(LEN($B1177)=0,"",IF(AND($B1177&gt;0,VALUE(SUBSTITUTE($B1177,"1","0"))=$B1177),1,0)),"")</f>
        <v/>
      </c>
      <c r="E1177" s="5" t="str">
        <f>IF(PhieuBauCu!$B$2&gt;1,IF(LEN($B1177)=0,"",IF(AND($B1177&gt;0,VALUE(SUBSTITUTE($B1177,"2","0"))=$B1177),1,0)),"")</f>
        <v/>
      </c>
      <c r="F1177" s="5" t="str">
        <f>IF(PhieuBauCu!$B$2&gt;2,IF(LEN($B1177)=0,"",IF(AND($B1177&gt;0,VALUE(SUBSTITUTE($B1177,"3","0"))=$B1177),1,0)),"")</f>
        <v/>
      </c>
      <c r="G1177" s="5" t="str">
        <f>IF(PhieuBauCu!$B$2&gt;3,IF(LEN($B1177)=0,"",IF(AND($B1177&gt;0,VALUE(SUBSTITUTE($B1177,"4","0"))=$B1177),1,0)),"")</f>
        <v/>
      </c>
      <c r="H1177" s="5" t="str">
        <f>IF(PhieuBauCu!$B$2&gt;4,IF(LEN($B1177)=0,"",IF(AND($B1177&gt;0,VALUE(SUBSTITUTE($B1177,"5","0"))=$B1177),1,0)),"")</f>
        <v/>
      </c>
      <c r="I1177" s="5" t="str">
        <f>IF(PhieuBauCu!$B$2&gt;5,IF(LEN($B1177)=0,"",IF(AND($B1177&gt;0,VALUE(SUBSTITUTE($B1177,"6","0"))=$B1177),1,0)),"")</f>
        <v/>
      </c>
      <c r="J1177" s="5" t="str">
        <f>IF(PhieuBauCu!$B$2&gt;6,IF(LEN($B1177)=0,"",IF(AND($B1177&gt;0,VALUE(SUBSTITUTE($B1177,"7","0"))=$B1177),1,0)),"")</f>
        <v/>
      </c>
      <c r="K1177" s="5" t="str">
        <f>IF(PhieuBauCu!$B$2&gt;7,IF(LEN($B1177)=0,"",IF(AND($B1177&gt;0,VALUE(SUBSTITUTE($B1177,"8","0"))=$B1177),1,0)),"")</f>
        <v/>
      </c>
      <c r="L1177" s="5" t="str">
        <f>IF(PhieuBauCu!$B$2&gt;8,IF(LEN($B1177)=0,"",IF(AND($B1177&gt;0,VALUE(SUBSTITUTE($B1177,"9","0"))=$B1177),1,0)),"")</f>
        <v/>
      </c>
      <c r="M1177" s="9">
        <f t="shared" si="37"/>
        <v>0</v>
      </c>
      <c r="N1177" s="36">
        <f>IF(AND(M1177&lt;=PhieuBauCu!$B$13,M1177&gt;=1),1,0)</f>
        <v>0</v>
      </c>
    </row>
    <row r="1178" spans="1:14" ht="28.5" customHeight="1">
      <c r="A1178" s="2">
        <v>1173</v>
      </c>
      <c r="B1178" s="3"/>
      <c r="C1178" s="48" t="str">
        <f t="shared" si="36"/>
        <v/>
      </c>
      <c r="D1178" s="5" t="str">
        <f>IF(PhieuBauCu!$B$2&gt;0,IF(LEN($B1178)=0,"",IF(AND($B1178&gt;0,VALUE(SUBSTITUTE($B1178,"1","0"))=$B1178),1,0)),"")</f>
        <v/>
      </c>
      <c r="E1178" s="5" t="str">
        <f>IF(PhieuBauCu!$B$2&gt;1,IF(LEN($B1178)=0,"",IF(AND($B1178&gt;0,VALUE(SUBSTITUTE($B1178,"2","0"))=$B1178),1,0)),"")</f>
        <v/>
      </c>
      <c r="F1178" s="5" t="str">
        <f>IF(PhieuBauCu!$B$2&gt;2,IF(LEN($B1178)=0,"",IF(AND($B1178&gt;0,VALUE(SUBSTITUTE($B1178,"3","0"))=$B1178),1,0)),"")</f>
        <v/>
      </c>
      <c r="G1178" s="5" t="str">
        <f>IF(PhieuBauCu!$B$2&gt;3,IF(LEN($B1178)=0,"",IF(AND($B1178&gt;0,VALUE(SUBSTITUTE($B1178,"4","0"))=$B1178),1,0)),"")</f>
        <v/>
      </c>
      <c r="H1178" s="5" t="str">
        <f>IF(PhieuBauCu!$B$2&gt;4,IF(LEN($B1178)=0,"",IF(AND($B1178&gt;0,VALUE(SUBSTITUTE($B1178,"5","0"))=$B1178),1,0)),"")</f>
        <v/>
      </c>
      <c r="I1178" s="5" t="str">
        <f>IF(PhieuBauCu!$B$2&gt;5,IF(LEN($B1178)=0,"",IF(AND($B1178&gt;0,VALUE(SUBSTITUTE($B1178,"6","0"))=$B1178),1,0)),"")</f>
        <v/>
      </c>
      <c r="J1178" s="5" t="str">
        <f>IF(PhieuBauCu!$B$2&gt;6,IF(LEN($B1178)=0,"",IF(AND($B1178&gt;0,VALUE(SUBSTITUTE($B1178,"7","0"))=$B1178),1,0)),"")</f>
        <v/>
      </c>
      <c r="K1178" s="5" t="str">
        <f>IF(PhieuBauCu!$B$2&gt;7,IF(LEN($B1178)=0,"",IF(AND($B1178&gt;0,VALUE(SUBSTITUTE($B1178,"8","0"))=$B1178),1,0)),"")</f>
        <v/>
      </c>
      <c r="L1178" s="5" t="str">
        <f>IF(PhieuBauCu!$B$2&gt;8,IF(LEN($B1178)=0,"",IF(AND($B1178&gt;0,VALUE(SUBSTITUTE($B1178,"9","0"))=$B1178),1,0)),"")</f>
        <v/>
      </c>
      <c r="M1178" s="9">
        <f t="shared" si="37"/>
        <v>0</v>
      </c>
      <c r="N1178" s="36">
        <f>IF(AND(M1178&lt;=PhieuBauCu!$B$13,M1178&gt;=1),1,0)</f>
        <v>0</v>
      </c>
    </row>
    <row r="1179" spans="1:14" ht="28.5" customHeight="1">
      <c r="A1179" s="2">
        <v>1174</v>
      </c>
      <c r="B1179" s="3"/>
      <c r="C1179" s="48" t="str">
        <f t="shared" si="36"/>
        <v/>
      </c>
      <c r="D1179" s="5" t="str">
        <f>IF(PhieuBauCu!$B$2&gt;0,IF(LEN($B1179)=0,"",IF(AND($B1179&gt;0,VALUE(SUBSTITUTE($B1179,"1","0"))=$B1179),1,0)),"")</f>
        <v/>
      </c>
      <c r="E1179" s="5" t="str">
        <f>IF(PhieuBauCu!$B$2&gt;1,IF(LEN($B1179)=0,"",IF(AND($B1179&gt;0,VALUE(SUBSTITUTE($B1179,"2","0"))=$B1179),1,0)),"")</f>
        <v/>
      </c>
      <c r="F1179" s="5" t="str">
        <f>IF(PhieuBauCu!$B$2&gt;2,IF(LEN($B1179)=0,"",IF(AND($B1179&gt;0,VALUE(SUBSTITUTE($B1179,"3","0"))=$B1179),1,0)),"")</f>
        <v/>
      </c>
      <c r="G1179" s="5" t="str">
        <f>IF(PhieuBauCu!$B$2&gt;3,IF(LEN($B1179)=0,"",IF(AND($B1179&gt;0,VALUE(SUBSTITUTE($B1179,"4","0"))=$B1179),1,0)),"")</f>
        <v/>
      </c>
      <c r="H1179" s="5" t="str">
        <f>IF(PhieuBauCu!$B$2&gt;4,IF(LEN($B1179)=0,"",IF(AND($B1179&gt;0,VALUE(SUBSTITUTE($B1179,"5","0"))=$B1179),1,0)),"")</f>
        <v/>
      </c>
      <c r="I1179" s="5" t="str">
        <f>IF(PhieuBauCu!$B$2&gt;5,IF(LEN($B1179)=0,"",IF(AND($B1179&gt;0,VALUE(SUBSTITUTE($B1179,"6","0"))=$B1179),1,0)),"")</f>
        <v/>
      </c>
      <c r="J1179" s="5" t="str">
        <f>IF(PhieuBauCu!$B$2&gt;6,IF(LEN($B1179)=0,"",IF(AND($B1179&gt;0,VALUE(SUBSTITUTE($B1179,"7","0"))=$B1179),1,0)),"")</f>
        <v/>
      </c>
      <c r="K1179" s="5" t="str">
        <f>IF(PhieuBauCu!$B$2&gt;7,IF(LEN($B1179)=0,"",IF(AND($B1179&gt;0,VALUE(SUBSTITUTE($B1179,"8","0"))=$B1179),1,0)),"")</f>
        <v/>
      </c>
      <c r="L1179" s="5" t="str">
        <f>IF(PhieuBauCu!$B$2&gt;8,IF(LEN($B1179)=0,"",IF(AND($B1179&gt;0,VALUE(SUBSTITUTE($B1179,"9","0"))=$B1179),1,0)),"")</f>
        <v/>
      </c>
      <c r="M1179" s="9">
        <f t="shared" si="37"/>
        <v>0</v>
      </c>
      <c r="N1179" s="36">
        <f>IF(AND(M1179&lt;=PhieuBauCu!$B$13,M1179&gt;=1),1,0)</f>
        <v>0</v>
      </c>
    </row>
    <row r="1180" spans="1:14" ht="28.5" customHeight="1">
      <c r="A1180" s="2">
        <v>1175</v>
      </c>
      <c r="B1180" s="3"/>
      <c r="C1180" s="48" t="str">
        <f t="shared" si="36"/>
        <v/>
      </c>
      <c r="D1180" s="5" t="str">
        <f>IF(PhieuBauCu!$B$2&gt;0,IF(LEN($B1180)=0,"",IF(AND($B1180&gt;0,VALUE(SUBSTITUTE($B1180,"1","0"))=$B1180),1,0)),"")</f>
        <v/>
      </c>
      <c r="E1180" s="5" t="str">
        <f>IF(PhieuBauCu!$B$2&gt;1,IF(LEN($B1180)=0,"",IF(AND($B1180&gt;0,VALUE(SUBSTITUTE($B1180,"2","0"))=$B1180),1,0)),"")</f>
        <v/>
      </c>
      <c r="F1180" s="5" t="str">
        <f>IF(PhieuBauCu!$B$2&gt;2,IF(LEN($B1180)=0,"",IF(AND($B1180&gt;0,VALUE(SUBSTITUTE($B1180,"3","0"))=$B1180),1,0)),"")</f>
        <v/>
      </c>
      <c r="G1180" s="5" t="str">
        <f>IF(PhieuBauCu!$B$2&gt;3,IF(LEN($B1180)=0,"",IF(AND($B1180&gt;0,VALUE(SUBSTITUTE($B1180,"4","0"))=$B1180),1,0)),"")</f>
        <v/>
      </c>
      <c r="H1180" s="5" t="str">
        <f>IF(PhieuBauCu!$B$2&gt;4,IF(LEN($B1180)=0,"",IF(AND($B1180&gt;0,VALUE(SUBSTITUTE($B1180,"5","0"))=$B1180),1,0)),"")</f>
        <v/>
      </c>
      <c r="I1180" s="5" t="str">
        <f>IF(PhieuBauCu!$B$2&gt;5,IF(LEN($B1180)=0,"",IF(AND($B1180&gt;0,VALUE(SUBSTITUTE($B1180,"6","0"))=$B1180),1,0)),"")</f>
        <v/>
      </c>
      <c r="J1180" s="5" t="str">
        <f>IF(PhieuBauCu!$B$2&gt;6,IF(LEN($B1180)=0,"",IF(AND($B1180&gt;0,VALUE(SUBSTITUTE($B1180,"7","0"))=$B1180),1,0)),"")</f>
        <v/>
      </c>
      <c r="K1180" s="5" t="str">
        <f>IF(PhieuBauCu!$B$2&gt;7,IF(LEN($B1180)=0,"",IF(AND($B1180&gt;0,VALUE(SUBSTITUTE($B1180,"8","0"))=$B1180),1,0)),"")</f>
        <v/>
      </c>
      <c r="L1180" s="5" t="str">
        <f>IF(PhieuBauCu!$B$2&gt;8,IF(LEN($B1180)=0,"",IF(AND($B1180&gt;0,VALUE(SUBSTITUTE($B1180,"9","0"))=$B1180),1,0)),"")</f>
        <v/>
      </c>
      <c r="M1180" s="9">
        <f t="shared" si="37"/>
        <v>0</v>
      </c>
      <c r="N1180" s="36">
        <f>IF(AND(M1180&lt;=PhieuBauCu!$B$13,M1180&gt;=1),1,0)</f>
        <v>0</v>
      </c>
    </row>
    <row r="1181" spans="1:14" ht="28.5" customHeight="1">
      <c r="A1181" s="2">
        <v>1176</v>
      </c>
      <c r="B1181" s="3"/>
      <c r="C1181" s="48" t="str">
        <f t="shared" si="36"/>
        <v/>
      </c>
      <c r="D1181" s="5" t="str">
        <f>IF(PhieuBauCu!$B$2&gt;0,IF(LEN($B1181)=0,"",IF(AND($B1181&gt;0,VALUE(SUBSTITUTE($B1181,"1","0"))=$B1181),1,0)),"")</f>
        <v/>
      </c>
      <c r="E1181" s="5" t="str">
        <f>IF(PhieuBauCu!$B$2&gt;1,IF(LEN($B1181)=0,"",IF(AND($B1181&gt;0,VALUE(SUBSTITUTE($B1181,"2","0"))=$B1181),1,0)),"")</f>
        <v/>
      </c>
      <c r="F1181" s="5" t="str">
        <f>IF(PhieuBauCu!$B$2&gt;2,IF(LEN($B1181)=0,"",IF(AND($B1181&gt;0,VALUE(SUBSTITUTE($B1181,"3","0"))=$B1181),1,0)),"")</f>
        <v/>
      </c>
      <c r="G1181" s="5" t="str">
        <f>IF(PhieuBauCu!$B$2&gt;3,IF(LEN($B1181)=0,"",IF(AND($B1181&gt;0,VALUE(SUBSTITUTE($B1181,"4","0"))=$B1181),1,0)),"")</f>
        <v/>
      </c>
      <c r="H1181" s="5" t="str">
        <f>IF(PhieuBauCu!$B$2&gt;4,IF(LEN($B1181)=0,"",IF(AND($B1181&gt;0,VALUE(SUBSTITUTE($B1181,"5","0"))=$B1181),1,0)),"")</f>
        <v/>
      </c>
      <c r="I1181" s="5" t="str">
        <f>IF(PhieuBauCu!$B$2&gt;5,IF(LEN($B1181)=0,"",IF(AND($B1181&gt;0,VALUE(SUBSTITUTE($B1181,"6","0"))=$B1181),1,0)),"")</f>
        <v/>
      </c>
      <c r="J1181" s="5" t="str">
        <f>IF(PhieuBauCu!$B$2&gt;6,IF(LEN($B1181)=0,"",IF(AND($B1181&gt;0,VALUE(SUBSTITUTE($B1181,"7","0"))=$B1181),1,0)),"")</f>
        <v/>
      </c>
      <c r="K1181" s="5" t="str">
        <f>IF(PhieuBauCu!$B$2&gt;7,IF(LEN($B1181)=0,"",IF(AND($B1181&gt;0,VALUE(SUBSTITUTE($B1181,"8","0"))=$B1181),1,0)),"")</f>
        <v/>
      </c>
      <c r="L1181" s="5" t="str">
        <f>IF(PhieuBauCu!$B$2&gt;8,IF(LEN($B1181)=0,"",IF(AND($B1181&gt;0,VALUE(SUBSTITUTE($B1181,"9","0"))=$B1181),1,0)),"")</f>
        <v/>
      </c>
      <c r="M1181" s="9">
        <f t="shared" si="37"/>
        <v>0</v>
      </c>
      <c r="N1181" s="36">
        <f>IF(AND(M1181&lt;=PhieuBauCu!$B$13,M1181&gt;=1),1,0)</f>
        <v>0</v>
      </c>
    </row>
    <row r="1182" spans="1:14" ht="28.5" customHeight="1">
      <c r="A1182" s="2">
        <v>1177</v>
      </c>
      <c r="B1182" s="3"/>
      <c r="C1182" s="48" t="str">
        <f t="shared" si="36"/>
        <v/>
      </c>
      <c r="D1182" s="5" t="str">
        <f>IF(PhieuBauCu!$B$2&gt;0,IF(LEN($B1182)=0,"",IF(AND($B1182&gt;0,VALUE(SUBSTITUTE($B1182,"1","0"))=$B1182),1,0)),"")</f>
        <v/>
      </c>
      <c r="E1182" s="5" t="str">
        <f>IF(PhieuBauCu!$B$2&gt;1,IF(LEN($B1182)=0,"",IF(AND($B1182&gt;0,VALUE(SUBSTITUTE($B1182,"2","0"))=$B1182),1,0)),"")</f>
        <v/>
      </c>
      <c r="F1182" s="5" t="str">
        <f>IF(PhieuBauCu!$B$2&gt;2,IF(LEN($B1182)=0,"",IF(AND($B1182&gt;0,VALUE(SUBSTITUTE($B1182,"3","0"))=$B1182),1,0)),"")</f>
        <v/>
      </c>
      <c r="G1182" s="5" t="str">
        <f>IF(PhieuBauCu!$B$2&gt;3,IF(LEN($B1182)=0,"",IF(AND($B1182&gt;0,VALUE(SUBSTITUTE($B1182,"4","0"))=$B1182),1,0)),"")</f>
        <v/>
      </c>
      <c r="H1182" s="5" t="str">
        <f>IF(PhieuBauCu!$B$2&gt;4,IF(LEN($B1182)=0,"",IF(AND($B1182&gt;0,VALUE(SUBSTITUTE($B1182,"5","0"))=$B1182),1,0)),"")</f>
        <v/>
      </c>
      <c r="I1182" s="5" t="str">
        <f>IF(PhieuBauCu!$B$2&gt;5,IF(LEN($B1182)=0,"",IF(AND($B1182&gt;0,VALUE(SUBSTITUTE($B1182,"6","0"))=$B1182),1,0)),"")</f>
        <v/>
      </c>
      <c r="J1182" s="5" t="str">
        <f>IF(PhieuBauCu!$B$2&gt;6,IF(LEN($B1182)=0,"",IF(AND($B1182&gt;0,VALUE(SUBSTITUTE($B1182,"7","0"))=$B1182),1,0)),"")</f>
        <v/>
      </c>
      <c r="K1182" s="5" t="str">
        <f>IF(PhieuBauCu!$B$2&gt;7,IF(LEN($B1182)=0,"",IF(AND($B1182&gt;0,VALUE(SUBSTITUTE($B1182,"8","0"))=$B1182),1,0)),"")</f>
        <v/>
      </c>
      <c r="L1182" s="5" t="str">
        <f>IF(PhieuBauCu!$B$2&gt;8,IF(LEN($B1182)=0,"",IF(AND($B1182&gt;0,VALUE(SUBSTITUTE($B1182,"9","0"))=$B1182),1,0)),"")</f>
        <v/>
      </c>
      <c r="M1182" s="9">
        <f t="shared" si="37"/>
        <v>0</v>
      </c>
      <c r="N1182" s="36">
        <f>IF(AND(M1182&lt;=PhieuBauCu!$B$13,M1182&gt;=1),1,0)</f>
        <v>0</v>
      </c>
    </row>
    <row r="1183" spans="1:14" ht="28.5" customHeight="1">
      <c r="A1183" s="2">
        <v>1178</v>
      </c>
      <c r="B1183" s="3"/>
      <c r="C1183" s="48" t="str">
        <f t="shared" si="36"/>
        <v/>
      </c>
      <c r="D1183" s="5" t="str">
        <f>IF(PhieuBauCu!$B$2&gt;0,IF(LEN($B1183)=0,"",IF(AND($B1183&gt;0,VALUE(SUBSTITUTE($B1183,"1","0"))=$B1183),1,0)),"")</f>
        <v/>
      </c>
      <c r="E1183" s="5" t="str">
        <f>IF(PhieuBauCu!$B$2&gt;1,IF(LEN($B1183)=0,"",IF(AND($B1183&gt;0,VALUE(SUBSTITUTE($B1183,"2","0"))=$B1183),1,0)),"")</f>
        <v/>
      </c>
      <c r="F1183" s="5" t="str">
        <f>IF(PhieuBauCu!$B$2&gt;2,IF(LEN($B1183)=0,"",IF(AND($B1183&gt;0,VALUE(SUBSTITUTE($B1183,"3","0"))=$B1183),1,0)),"")</f>
        <v/>
      </c>
      <c r="G1183" s="5" t="str">
        <f>IF(PhieuBauCu!$B$2&gt;3,IF(LEN($B1183)=0,"",IF(AND($B1183&gt;0,VALUE(SUBSTITUTE($B1183,"4","0"))=$B1183),1,0)),"")</f>
        <v/>
      </c>
      <c r="H1183" s="5" t="str">
        <f>IF(PhieuBauCu!$B$2&gt;4,IF(LEN($B1183)=0,"",IF(AND($B1183&gt;0,VALUE(SUBSTITUTE($B1183,"5","0"))=$B1183),1,0)),"")</f>
        <v/>
      </c>
      <c r="I1183" s="5" t="str">
        <f>IF(PhieuBauCu!$B$2&gt;5,IF(LEN($B1183)=0,"",IF(AND($B1183&gt;0,VALUE(SUBSTITUTE($B1183,"6","0"))=$B1183),1,0)),"")</f>
        <v/>
      </c>
      <c r="J1183" s="5" t="str">
        <f>IF(PhieuBauCu!$B$2&gt;6,IF(LEN($B1183)=0,"",IF(AND($B1183&gt;0,VALUE(SUBSTITUTE($B1183,"7","0"))=$B1183),1,0)),"")</f>
        <v/>
      </c>
      <c r="K1183" s="5" t="str">
        <f>IF(PhieuBauCu!$B$2&gt;7,IF(LEN($B1183)=0,"",IF(AND($B1183&gt;0,VALUE(SUBSTITUTE($B1183,"8","0"))=$B1183),1,0)),"")</f>
        <v/>
      </c>
      <c r="L1183" s="5" t="str">
        <f>IF(PhieuBauCu!$B$2&gt;8,IF(LEN($B1183)=0,"",IF(AND($B1183&gt;0,VALUE(SUBSTITUTE($B1183,"9","0"))=$B1183),1,0)),"")</f>
        <v/>
      </c>
      <c r="M1183" s="9">
        <f t="shared" si="37"/>
        <v>0</v>
      </c>
      <c r="N1183" s="36">
        <f>IF(AND(M1183&lt;=PhieuBauCu!$B$13,M1183&gt;=1),1,0)</f>
        <v>0</v>
      </c>
    </row>
    <row r="1184" spans="1:14" ht="28.5" customHeight="1">
      <c r="A1184" s="2">
        <v>1179</v>
      </c>
      <c r="B1184" s="3"/>
      <c r="C1184" s="48" t="str">
        <f t="shared" si="36"/>
        <v/>
      </c>
      <c r="D1184" s="5" t="str">
        <f>IF(PhieuBauCu!$B$2&gt;0,IF(LEN($B1184)=0,"",IF(AND($B1184&gt;0,VALUE(SUBSTITUTE($B1184,"1","0"))=$B1184),1,0)),"")</f>
        <v/>
      </c>
      <c r="E1184" s="5" t="str">
        <f>IF(PhieuBauCu!$B$2&gt;1,IF(LEN($B1184)=0,"",IF(AND($B1184&gt;0,VALUE(SUBSTITUTE($B1184,"2","0"))=$B1184),1,0)),"")</f>
        <v/>
      </c>
      <c r="F1184" s="5" t="str">
        <f>IF(PhieuBauCu!$B$2&gt;2,IF(LEN($B1184)=0,"",IF(AND($B1184&gt;0,VALUE(SUBSTITUTE($B1184,"3","0"))=$B1184),1,0)),"")</f>
        <v/>
      </c>
      <c r="G1184" s="5" t="str">
        <f>IF(PhieuBauCu!$B$2&gt;3,IF(LEN($B1184)=0,"",IF(AND($B1184&gt;0,VALUE(SUBSTITUTE($B1184,"4","0"))=$B1184),1,0)),"")</f>
        <v/>
      </c>
      <c r="H1184" s="5" t="str">
        <f>IF(PhieuBauCu!$B$2&gt;4,IF(LEN($B1184)=0,"",IF(AND($B1184&gt;0,VALUE(SUBSTITUTE($B1184,"5","0"))=$B1184),1,0)),"")</f>
        <v/>
      </c>
      <c r="I1184" s="5" t="str">
        <f>IF(PhieuBauCu!$B$2&gt;5,IF(LEN($B1184)=0,"",IF(AND($B1184&gt;0,VALUE(SUBSTITUTE($B1184,"6","0"))=$B1184),1,0)),"")</f>
        <v/>
      </c>
      <c r="J1184" s="5" t="str">
        <f>IF(PhieuBauCu!$B$2&gt;6,IF(LEN($B1184)=0,"",IF(AND($B1184&gt;0,VALUE(SUBSTITUTE($B1184,"7","0"))=$B1184),1,0)),"")</f>
        <v/>
      </c>
      <c r="K1184" s="5" t="str">
        <f>IF(PhieuBauCu!$B$2&gt;7,IF(LEN($B1184)=0,"",IF(AND($B1184&gt;0,VALUE(SUBSTITUTE($B1184,"8","0"))=$B1184),1,0)),"")</f>
        <v/>
      </c>
      <c r="L1184" s="5" t="str">
        <f>IF(PhieuBauCu!$B$2&gt;8,IF(LEN($B1184)=0,"",IF(AND($B1184&gt;0,VALUE(SUBSTITUTE($B1184,"9","0"))=$B1184),1,0)),"")</f>
        <v/>
      </c>
      <c r="M1184" s="9">
        <f t="shared" si="37"/>
        <v>0</v>
      </c>
      <c r="N1184" s="36">
        <f>IF(AND(M1184&lt;=PhieuBauCu!$B$13,M1184&gt;=1),1,0)</f>
        <v>0</v>
      </c>
    </row>
    <row r="1185" spans="1:14" ht="28.5" customHeight="1">
      <c r="A1185" s="2">
        <v>1180</v>
      </c>
      <c r="B1185" s="3"/>
      <c r="C1185" s="48" t="str">
        <f t="shared" si="36"/>
        <v/>
      </c>
      <c r="D1185" s="5" t="str">
        <f>IF(PhieuBauCu!$B$2&gt;0,IF(LEN($B1185)=0,"",IF(AND($B1185&gt;0,VALUE(SUBSTITUTE($B1185,"1","0"))=$B1185),1,0)),"")</f>
        <v/>
      </c>
      <c r="E1185" s="5" t="str">
        <f>IF(PhieuBauCu!$B$2&gt;1,IF(LEN($B1185)=0,"",IF(AND($B1185&gt;0,VALUE(SUBSTITUTE($B1185,"2","0"))=$B1185),1,0)),"")</f>
        <v/>
      </c>
      <c r="F1185" s="5" t="str">
        <f>IF(PhieuBauCu!$B$2&gt;2,IF(LEN($B1185)=0,"",IF(AND($B1185&gt;0,VALUE(SUBSTITUTE($B1185,"3","0"))=$B1185),1,0)),"")</f>
        <v/>
      </c>
      <c r="G1185" s="5" t="str">
        <f>IF(PhieuBauCu!$B$2&gt;3,IF(LEN($B1185)=0,"",IF(AND($B1185&gt;0,VALUE(SUBSTITUTE($B1185,"4","0"))=$B1185),1,0)),"")</f>
        <v/>
      </c>
      <c r="H1185" s="5" t="str">
        <f>IF(PhieuBauCu!$B$2&gt;4,IF(LEN($B1185)=0,"",IF(AND($B1185&gt;0,VALUE(SUBSTITUTE($B1185,"5","0"))=$B1185),1,0)),"")</f>
        <v/>
      </c>
      <c r="I1185" s="5" t="str">
        <f>IF(PhieuBauCu!$B$2&gt;5,IF(LEN($B1185)=0,"",IF(AND($B1185&gt;0,VALUE(SUBSTITUTE($B1185,"6","0"))=$B1185),1,0)),"")</f>
        <v/>
      </c>
      <c r="J1185" s="5" t="str">
        <f>IF(PhieuBauCu!$B$2&gt;6,IF(LEN($B1185)=0,"",IF(AND($B1185&gt;0,VALUE(SUBSTITUTE($B1185,"7","0"))=$B1185),1,0)),"")</f>
        <v/>
      </c>
      <c r="K1185" s="5" t="str">
        <f>IF(PhieuBauCu!$B$2&gt;7,IF(LEN($B1185)=0,"",IF(AND($B1185&gt;0,VALUE(SUBSTITUTE($B1185,"8","0"))=$B1185),1,0)),"")</f>
        <v/>
      </c>
      <c r="L1185" s="5" t="str">
        <f>IF(PhieuBauCu!$B$2&gt;8,IF(LEN($B1185)=0,"",IF(AND($B1185&gt;0,VALUE(SUBSTITUTE($B1185,"9","0"))=$B1185),1,0)),"")</f>
        <v/>
      </c>
      <c r="M1185" s="9">
        <f t="shared" si="37"/>
        <v>0</v>
      </c>
      <c r="N1185" s="36">
        <f>IF(AND(M1185&lt;=PhieuBauCu!$B$13,M1185&gt;=1),1,0)</f>
        <v>0</v>
      </c>
    </row>
    <row r="1186" spans="1:14" ht="28.5" customHeight="1">
      <c r="A1186" s="2">
        <v>1181</v>
      </c>
      <c r="B1186" s="3"/>
      <c r="C1186" s="48" t="str">
        <f t="shared" si="36"/>
        <v/>
      </c>
      <c r="D1186" s="5" t="str">
        <f>IF(PhieuBauCu!$B$2&gt;0,IF(LEN($B1186)=0,"",IF(AND($B1186&gt;0,VALUE(SUBSTITUTE($B1186,"1","0"))=$B1186),1,0)),"")</f>
        <v/>
      </c>
      <c r="E1186" s="5" t="str">
        <f>IF(PhieuBauCu!$B$2&gt;1,IF(LEN($B1186)=0,"",IF(AND($B1186&gt;0,VALUE(SUBSTITUTE($B1186,"2","0"))=$B1186),1,0)),"")</f>
        <v/>
      </c>
      <c r="F1186" s="5" t="str">
        <f>IF(PhieuBauCu!$B$2&gt;2,IF(LEN($B1186)=0,"",IF(AND($B1186&gt;0,VALUE(SUBSTITUTE($B1186,"3","0"))=$B1186),1,0)),"")</f>
        <v/>
      </c>
      <c r="G1186" s="5" t="str">
        <f>IF(PhieuBauCu!$B$2&gt;3,IF(LEN($B1186)=0,"",IF(AND($B1186&gt;0,VALUE(SUBSTITUTE($B1186,"4","0"))=$B1186),1,0)),"")</f>
        <v/>
      </c>
      <c r="H1186" s="5" t="str">
        <f>IF(PhieuBauCu!$B$2&gt;4,IF(LEN($B1186)=0,"",IF(AND($B1186&gt;0,VALUE(SUBSTITUTE($B1186,"5","0"))=$B1186),1,0)),"")</f>
        <v/>
      </c>
      <c r="I1186" s="5" t="str">
        <f>IF(PhieuBauCu!$B$2&gt;5,IF(LEN($B1186)=0,"",IF(AND($B1186&gt;0,VALUE(SUBSTITUTE($B1186,"6","0"))=$B1186),1,0)),"")</f>
        <v/>
      </c>
      <c r="J1186" s="5" t="str">
        <f>IF(PhieuBauCu!$B$2&gt;6,IF(LEN($B1186)=0,"",IF(AND($B1186&gt;0,VALUE(SUBSTITUTE($B1186,"7","0"))=$B1186),1,0)),"")</f>
        <v/>
      </c>
      <c r="K1186" s="5" t="str">
        <f>IF(PhieuBauCu!$B$2&gt;7,IF(LEN($B1186)=0,"",IF(AND($B1186&gt;0,VALUE(SUBSTITUTE($B1186,"8","0"))=$B1186),1,0)),"")</f>
        <v/>
      </c>
      <c r="L1186" s="5" t="str">
        <f>IF(PhieuBauCu!$B$2&gt;8,IF(LEN($B1186)=0,"",IF(AND($B1186&gt;0,VALUE(SUBSTITUTE($B1186,"9","0"))=$B1186),1,0)),"")</f>
        <v/>
      </c>
      <c r="M1186" s="9">
        <f t="shared" si="37"/>
        <v>0</v>
      </c>
      <c r="N1186" s="36">
        <f>IF(AND(M1186&lt;=PhieuBauCu!$B$13,M1186&gt;=1),1,0)</f>
        <v>0</v>
      </c>
    </row>
    <row r="1187" spans="1:14" ht="28.5" customHeight="1">
      <c r="A1187" s="2">
        <v>1182</v>
      </c>
      <c r="B1187" s="3"/>
      <c r="C1187" s="48" t="str">
        <f t="shared" si="36"/>
        <v/>
      </c>
      <c r="D1187" s="5" t="str">
        <f>IF(PhieuBauCu!$B$2&gt;0,IF(LEN($B1187)=0,"",IF(AND($B1187&gt;0,VALUE(SUBSTITUTE($B1187,"1","0"))=$B1187),1,0)),"")</f>
        <v/>
      </c>
      <c r="E1187" s="5" t="str">
        <f>IF(PhieuBauCu!$B$2&gt;1,IF(LEN($B1187)=0,"",IF(AND($B1187&gt;0,VALUE(SUBSTITUTE($B1187,"2","0"))=$B1187),1,0)),"")</f>
        <v/>
      </c>
      <c r="F1187" s="5" t="str">
        <f>IF(PhieuBauCu!$B$2&gt;2,IF(LEN($B1187)=0,"",IF(AND($B1187&gt;0,VALUE(SUBSTITUTE($B1187,"3","0"))=$B1187),1,0)),"")</f>
        <v/>
      </c>
      <c r="G1187" s="5" t="str">
        <f>IF(PhieuBauCu!$B$2&gt;3,IF(LEN($B1187)=0,"",IF(AND($B1187&gt;0,VALUE(SUBSTITUTE($B1187,"4","0"))=$B1187),1,0)),"")</f>
        <v/>
      </c>
      <c r="H1187" s="5" t="str">
        <f>IF(PhieuBauCu!$B$2&gt;4,IF(LEN($B1187)=0,"",IF(AND($B1187&gt;0,VALUE(SUBSTITUTE($B1187,"5","0"))=$B1187),1,0)),"")</f>
        <v/>
      </c>
      <c r="I1187" s="5" t="str">
        <f>IF(PhieuBauCu!$B$2&gt;5,IF(LEN($B1187)=0,"",IF(AND($B1187&gt;0,VALUE(SUBSTITUTE($B1187,"6","0"))=$B1187),1,0)),"")</f>
        <v/>
      </c>
      <c r="J1187" s="5" t="str">
        <f>IF(PhieuBauCu!$B$2&gt;6,IF(LEN($B1187)=0,"",IF(AND($B1187&gt;0,VALUE(SUBSTITUTE($B1187,"7","0"))=$B1187),1,0)),"")</f>
        <v/>
      </c>
      <c r="K1187" s="5" t="str">
        <f>IF(PhieuBauCu!$B$2&gt;7,IF(LEN($B1187)=0,"",IF(AND($B1187&gt;0,VALUE(SUBSTITUTE($B1187,"8","0"))=$B1187),1,0)),"")</f>
        <v/>
      </c>
      <c r="L1187" s="5" t="str">
        <f>IF(PhieuBauCu!$B$2&gt;8,IF(LEN($B1187)=0,"",IF(AND($B1187&gt;0,VALUE(SUBSTITUTE($B1187,"9","0"))=$B1187),1,0)),"")</f>
        <v/>
      </c>
      <c r="M1187" s="9">
        <f t="shared" si="37"/>
        <v>0</v>
      </c>
      <c r="N1187" s="36">
        <f>IF(AND(M1187&lt;=PhieuBauCu!$B$13,M1187&gt;=1),1,0)</f>
        <v>0</v>
      </c>
    </row>
    <row r="1188" spans="1:14" ht="28.5" customHeight="1">
      <c r="A1188" s="2">
        <v>1183</v>
      </c>
      <c r="B1188" s="3"/>
      <c r="C1188" s="48" t="str">
        <f t="shared" si="36"/>
        <v/>
      </c>
      <c r="D1188" s="5" t="str">
        <f>IF(PhieuBauCu!$B$2&gt;0,IF(LEN($B1188)=0,"",IF(AND($B1188&gt;0,VALUE(SUBSTITUTE($B1188,"1","0"))=$B1188),1,0)),"")</f>
        <v/>
      </c>
      <c r="E1188" s="5" t="str">
        <f>IF(PhieuBauCu!$B$2&gt;1,IF(LEN($B1188)=0,"",IF(AND($B1188&gt;0,VALUE(SUBSTITUTE($B1188,"2","0"))=$B1188),1,0)),"")</f>
        <v/>
      </c>
      <c r="F1188" s="5" t="str">
        <f>IF(PhieuBauCu!$B$2&gt;2,IF(LEN($B1188)=0,"",IF(AND($B1188&gt;0,VALUE(SUBSTITUTE($B1188,"3","0"))=$B1188),1,0)),"")</f>
        <v/>
      </c>
      <c r="G1188" s="5" t="str">
        <f>IF(PhieuBauCu!$B$2&gt;3,IF(LEN($B1188)=0,"",IF(AND($B1188&gt;0,VALUE(SUBSTITUTE($B1188,"4","0"))=$B1188),1,0)),"")</f>
        <v/>
      </c>
      <c r="H1188" s="5" t="str">
        <f>IF(PhieuBauCu!$B$2&gt;4,IF(LEN($B1188)=0,"",IF(AND($B1188&gt;0,VALUE(SUBSTITUTE($B1188,"5","0"))=$B1188),1,0)),"")</f>
        <v/>
      </c>
      <c r="I1188" s="5" t="str">
        <f>IF(PhieuBauCu!$B$2&gt;5,IF(LEN($B1188)=0,"",IF(AND($B1188&gt;0,VALUE(SUBSTITUTE($B1188,"6","0"))=$B1188),1,0)),"")</f>
        <v/>
      </c>
      <c r="J1188" s="5" t="str">
        <f>IF(PhieuBauCu!$B$2&gt;6,IF(LEN($B1188)=0,"",IF(AND($B1188&gt;0,VALUE(SUBSTITUTE($B1188,"7","0"))=$B1188),1,0)),"")</f>
        <v/>
      </c>
      <c r="K1188" s="5" t="str">
        <f>IF(PhieuBauCu!$B$2&gt;7,IF(LEN($B1188)=0,"",IF(AND($B1188&gt;0,VALUE(SUBSTITUTE($B1188,"8","0"))=$B1188),1,0)),"")</f>
        <v/>
      </c>
      <c r="L1188" s="5" t="str">
        <f>IF(PhieuBauCu!$B$2&gt;8,IF(LEN($B1188)=0,"",IF(AND($B1188&gt;0,VALUE(SUBSTITUTE($B1188,"9","0"))=$B1188),1,0)),"")</f>
        <v/>
      </c>
      <c r="M1188" s="9">
        <f t="shared" si="37"/>
        <v>0</v>
      </c>
      <c r="N1188" s="36">
        <f>IF(AND(M1188&lt;=PhieuBauCu!$B$13,M1188&gt;=1),1,0)</f>
        <v>0</v>
      </c>
    </row>
    <row r="1189" spans="1:14" ht="28.5" customHeight="1">
      <c r="A1189" s="2">
        <v>1184</v>
      </c>
      <c r="B1189" s="3"/>
      <c r="C1189" s="48" t="str">
        <f t="shared" si="36"/>
        <v/>
      </c>
      <c r="D1189" s="5" t="str">
        <f>IF(PhieuBauCu!$B$2&gt;0,IF(LEN($B1189)=0,"",IF(AND($B1189&gt;0,VALUE(SUBSTITUTE($B1189,"1","0"))=$B1189),1,0)),"")</f>
        <v/>
      </c>
      <c r="E1189" s="5" t="str">
        <f>IF(PhieuBauCu!$B$2&gt;1,IF(LEN($B1189)=0,"",IF(AND($B1189&gt;0,VALUE(SUBSTITUTE($B1189,"2","0"))=$B1189),1,0)),"")</f>
        <v/>
      </c>
      <c r="F1189" s="5" t="str">
        <f>IF(PhieuBauCu!$B$2&gt;2,IF(LEN($B1189)=0,"",IF(AND($B1189&gt;0,VALUE(SUBSTITUTE($B1189,"3","0"))=$B1189),1,0)),"")</f>
        <v/>
      </c>
      <c r="G1189" s="5" t="str">
        <f>IF(PhieuBauCu!$B$2&gt;3,IF(LEN($B1189)=0,"",IF(AND($B1189&gt;0,VALUE(SUBSTITUTE($B1189,"4","0"))=$B1189),1,0)),"")</f>
        <v/>
      </c>
      <c r="H1189" s="5" t="str">
        <f>IF(PhieuBauCu!$B$2&gt;4,IF(LEN($B1189)=0,"",IF(AND($B1189&gt;0,VALUE(SUBSTITUTE($B1189,"5","0"))=$B1189),1,0)),"")</f>
        <v/>
      </c>
      <c r="I1189" s="5" t="str">
        <f>IF(PhieuBauCu!$B$2&gt;5,IF(LEN($B1189)=0,"",IF(AND($B1189&gt;0,VALUE(SUBSTITUTE($B1189,"6","0"))=$B1189),1,0)),"")</f>
        <v/>
      </c>
      <c r="J1189" s="5" t="str">
        <f>IF(PhieuBauCu!$B$2&gt;6,IF(LEN($B1189)=0,"",IF(AND($B1189&gt;0,VALUE(SUBSTITUTE($B1189,"7","0"))=$B1189),1,0)),"")</f>
        <v/>
      </c>
      <c r="K1189" s="5" t="str">
        <f>IF(PhieuBauCu!$B$2&gt;7,IF(LEN($B1189)=0,"",IF(AND($B1189&gt;0,VALUE(SUBSTITUTE($B1189,"8","0"))=$B1189),1,0)),"")</f>
        <v/>
      </c>
      <c r="L1189" s="5" t="str">
        <f>IF(PhieuBauCu!$B$2&gt;8,IF(LEN($B1189)=0,"",IF(AND($B1189&gt;0,VALUE(SUBSTITUTE($B1189,"9","0"))=$B1189),1,0)),"")</f>
        <v/>
      </c>
      <c r="M1189" s="9">
        <f t="shared" si="37"/>
        <v>0</v>
      </c>
      <c r="N1189" s="36">
        <f>IF(AND(M1189&lt;=PhieuBauCu!$B$13,M1189&gt;=1),1,0)</f>
        <v>0</v>
      </c>
    </row>
    <row r="1190" spans="1:14" ht="28.5" customHeight="1">
      <c r="A1190" s="2">
        <v>1185</v>
      </c>
      <c r="B1190" s="3"/>
      <c r="C1190" s="48" t="str">
        <f t="shared" si="36"/>
        <v/>
      </c>
      <c r="D1190" s="5" t="str">
        <f>IF(PhieuBauCu!$B$2&gt;0,IF(LEN($B1190)=0,"",IF(AND($B1190&gt;0,VALUE(SUBSTITUTE($B1190,"1","0"))=$B1190),1,0)),"")</f>
        <v/>
      </c>
      <c r="E1190" s="5" t="str">
        <f>IF(PhieuBauCu!$B$2&gt;1,IF(LEN($B1190)=0,"",IF(AND($B1190&gt;0,VALUE(SUBSTITUTE($B1190,"2","0"))=$B1190),1,0)),"")</f>
        <v/>
      </c>
      <c r="F1190" s="5" t="str">
        <f>IF(PhieuBauCu!$B$2&gt;2,IF(LEN($B1190)=0,"",IF(AND($B1190&gt;0,VALUE(SUBSTITUTE($B1190,"3","0"))=$B1190),1,0)),"")</f>
        <v/>
      </c>
      <c r="G1190" s="5" t="str">
        <f>IF(PhieuBauCu!$B$2&gt;3,IF(LEN($B1190)=0,"",IF(AND($B1190&gt;0,VALUE(SUBSTITUTE($B1190,"4","0"))=$B1190),1,0)),"")</f>
        <v/>
      </c>
      <c r="H1190" s="5" t="str">
        <f>IF(PhieuBauCu!$B$2&gt;4,IF(LEN($B1190)=0,"",IF(AND($B1190&gt;0,VALUE(SUBSTITUTE($B1190,"5","0"))=$B1190),1,0)),"")</f>
        <v/>
      </c>
      <c r="I1190" s="5" t="str">
        <f>IF(PhieuBauCu!$B$2&gt;5,IF(LEN($B1190)=0,"",IF(AND($B1190&gt;0,VALUE(SUBSTITUTE($B1190,"6","0"))=$B1190),1,0)),"")</f>
        <v/>
      </c>
      <c r="J1190" s="5" t="str">
        <f>IF(PhieuBauCu!$B$2&gt;6,IF(LEN($B1190)=0,"",IF(AND($B1190&gt;0,VALUE(SUBSTITUTE($B1190,"7","0"))=$B1190),1,0)),"")</f>
        <v/>
      </c>
      <c r="K1190" s="5" t="str">
        <f>IF(PhieuBauCu!$B$2&gt;7,IF(LEN($B1190)=0,"",IF(AND($B1190&gt;0,VALUE(SUBSTITUTE($B1190,"8","0"))=$B1190),1,0)),"")</f>
        <v/>
      </c>
      <c r="L1190" s="5" t="str">
        <f>IF(PhieuBauCu!$B$2&gt;8,IF(LEN($B1190)=0,"",IF(AND($B1190&gt;0,VALUE(SUBSTITUTE($B1190,"9","0"))=$B1190),1,0)),"")</f>
        <v/>
      </c>
      <c r="M1190" s="9">
        <f t="shared" si="37"/>
        <v>0</v>
      </c>
      <c r="N1190" s="36">
        <f>IF(AND(M1190&lt;=PhieuBauCu!$B$13,M1190&gt;=1),1,0)</f>
        <v>0</v>
      </c>
    </row>
    <row r="1191" spans="1:14" ht="28.5" customHeight="1">
      <c r="A1191" s="2">
        <v>1186</v>
      </c>
      <c r="B1191" s="3"/>
      <c r="C1191" s="48" t="str">
        <f t="shared" si="36"/>
        <v/>
      </c>
      <c r="D1191" s="5" t="str">
        <f>IF(PhieuBauCu!$B$2&gt;0,IF(LEN($B1191)=0,"",IF(AND($B1191&gt;0,VALUE(SUBSTITUTE($B1191,"1","0"))=$B1191),1,0)),"")</f>
        <v/>
      </c>
      <c r="E1191" s="5" t="str">
        <f>IF(PhieuBauCu!$B$2&gt;1,IF(LEN($B1191)=0,"",IF(AND($B1191&gt;0,VALUE(SUBSTITUTE($B1191,"2","0"))=$B1191),1,0)),"")</f>
        <v/>
      </c>
      <c r="F1191" s="5" t="str">
        <f>IF(PhieuBauCu!$B$2&gt;2,IF(LEN($B1191)=0,"",IF(AND($B1191&gt;0,VALUE(SUBSTITUTE($B1191,"3","0"))=$B1191),1,0)),"")</f>
        <v/>
      </c>
      <c r="G1191" s="5" t="str">
        <f>IF(PhieuBauCu!$B$2&gt;3,IF(LEN($B1191)=0,"",IF(AND($B1191&gt;0,VALUE(SUBSTITUTE($B1191,"4","0"))=$B1191),1,0)),"")</f>
        <v/>
      </c>
      <c r="H1191" s="5" t="str">
        <f>IF(PhieuBauCu!$B$2&gt;4,IF(LEN($B1191)=0,"",IF(AND($B1191&gt;0,VALUE(SUBSTITUTE($B1191,"5","0"))=$B1191),1,0)),"")</f>
        <v/>
      </c>
      <c r="I1191" s="5" t="str">
        <f>IF(PhieuBauCu!$B$2&gt;5,IF(LEN($B1191)=0,"",IF(AND($B1191&gt;0,VALUE(SUBSTITUTE($B1191,"6","0"))=$B1191),1,0)),"")</f>
        <v/>
      </c>
      <c r="J1191" s="5" t="str">
        <f>IF(PhieuBauCu!$B$2&gt;6,IF(LEN($B1191)=0,"",IF(AND($B1191&gt;0,VALUE(SUBSTITUTE($B1191,"7","0"))=$B1191),1,0)),"")</f>
        <v/>
      </c>
      <c r="K1191" s="5" t="str">
        <f>IF(PhieuBauCu!$B$2&gt;7,IF(LEN($B1191)=0,"",IF(AND($B1191&gt;0,VALUE(SUBSTITUTE($B1191,"8","0"))=$B1191),1,0)),"")</f>
        <v/>
      </c>
      <c r="L1191" s="5" t="str">
        <f>IF(PhieuBauCu!$B$2&gt;8,IF(LEN($B1191)=0,"",IF(AND($B1191&gt;0,VALUE(SUBSTITUTE($B1191,"9","0"))=$B1191),1,0)),"")</f>
        <v/>
      </c>
      <c r="M1191" s="9">
        <f t="shared" si="37"/>
        <v>0</v>
      </c>
      <c r="N1191" s="36">
        <f>IF(AND(M1191&lt;=PhieuBauCu!$B$13,M1191&gt;=1),1,0)</f>
        <v>0</v>
      </c>
    </row>
    <row r="1192" spans="1:14" ht="28.5" customHeight="1">
      <c r="A1192" s="2">
        <v>1187</v>
      </c>
      <c r="B1192" s="3"/>
      <c r="C1192" s="48" t="str">
        <f t="shared" si="36"/>
        <v/>
      </c>
      <c r="D1192" s="5" t="str">
        <f>IF(PhieuBauCu!$B$2&gt;0,IF(LEN($B1192)=0,"",IF(AND($B1192&gt;0,VALUE(SUBSTITUTE($B1192,"1","0"))=$B1192),1,0)),"")</f>
        <v/>
      </c>
      <c r="E1192" s="5" t="str">
        <f>IF(PhieuBauCu!$B$2&gt;1,IF(LEN($B1192)=0,"",IF(AND($B1192&gt;0,VALUE(SUBSTITUTE($B1192,"2","0"))=$B1192),1,0)),"")</f>
        <v/>
      </c>
      <c r="F1192" s="5" t="str">
        <f>IF(PhieuBauCu!$B$2&gt;2,IF(LEN($B1192)=0,"",IF(AND($B1192&gt;0,VALUE(SUBSTITUTE($B1192,"3","0"))=$B1192),1,0)),"")</f>
        <v/>
      </c>
      <c r="G1192" s="5" t="str">
        <f>IF(PhieuBauCu!$B$2&gt;3,IF(LEN($B1192)=0,"",IF(AND($B1192&gt;0,VALUE(SUBSTITUTE($B1192,"4","0"))=$B1192),1,0)),"")</f>
        <v/>
      </c>
      <c r="H1192" s="5" t="str">
        <f>IF(PhieuBauCu!$B$2&gt;4,IF(LEN($B1192)=0,"",IF(AND($B1192&gt;0,VALUE(SUBSTITUTE($B1192,"5","0"))=$B1192),1,0)),"")</f>
        <v/>
      </c>
      <c r="I1192" s="5" t="str">
        <f>IF(PhieuBauCu!$B$2&gt;5,IF(LEN($B1192)=0,"",IF(AND($B1192&gt;0,VALUE(SUBSTITUTE($B1192,"6","0"))=$B1192),1,0)),"")</f>
        <v/>
      </c>
      <c r="J1192" s="5" t="str">
        <f>IF(PhieuBauCu!$B$2&gt;6,IF(LEN($B1192)=0,"",IF(AND($B1192&gt;0,VALUE(SUBSTITUTE($B1192,"7","0"))=$B1192),1,0)),"")</f>
        <v/>
      </c>
      <c r="K1192" s="5" t="str">
        <f>IF(PhieuBauCu!$B$2&gt;7,IF(LEN($B1192)=0,"",IF(AND($B1192&gt;0,VALUE(SUBSTITUTE($B1192,"8","0"))=$B1192),1,0)),"")</f>
        <v/>
      </c>
      <c r="L1192" s="5" t="str">
        <f>IF(PhieuBauCu!$B$2&gt;8,IF(LEN($B1192)=0,"",IF(AND($B1192&gt;0,VALUE(SUBSTITUTE($B1192,"9","0"))=$B1192),1,0)),"")</f>
        <v/>
      </c>
      <c r="M1192" s="9">
        <f t="shared" si="37"/>
        <v>0</v>
      </c>
      <c r="N1192" s="36">
        <f>IF(AND(M1192&lt;=PhieuBauCu!$B$13,M1192&gt;=1),1,0)</f>
        <v>0</v>
      </c>
    </row>
    <row r="1193" spans="1:14" ht="28.5" customHeight="1">
      <c r="A1193" s="2">
        <v>1188</v>
      </c>
      <c r="B1193" s="3"/>
      <c r="C1193" s="48" t="str">
        <f t="shared" si="36"/>
        <v/>
      </c>
      <c r="D1193" s="5" t="str">
        <f>IF(PhieuBauCu!$B$2&gt;0,IF(LEN($B1193)=0,"",IF(AND($B1193&gt;0,VALUE(SUBSTITUTE($B1193,"1","0"))=$B1193),1,0)),"")</f>
        <v/>
      </c>
      <c r="E1193" s="5" t="str">
        <f>IF(PhieuBauCu!$B$2&gt;1,IF(LEN($B1193)=0,"",IF(AND($B1193&gt;0,VALUE(SUBSTITUTE($B1193,"2","0"))=$B1193),1,0)),"")</f>
        <v/>
      </c>
      <c r="F1193" s="5" t="str">
        <f>IF(PhieuBauCu!$B$2&gt;2,IF(LEN($B1193)=0,"",IF(AND($B1193&gt;0,VALUE(SUBSTITUTE($B1193,"3","0"))=$B1193),1,0)),"")</f>
        <v/>
      </c>
      <c r="G1193" s="5" t="str">
        <f>IF(PhieuBauCu!$B$2&gt;3,IF(LEN($B1193)=0,"",IF(AND($B1193&gt;0,VALUE(SUBSTITUTE($B1193,"4","0"))=$B1193),1,0)),"")</f>
        <v/>
      </c>
      <c r="H1193" s="5" t="str">
        <f>IF(PhieuBauCu!$B$2&gt;4,IF(LEN($B1193)=0,"",IF(AND($B1193&gt;0,VALUE(SUBSTITUTE($B1193,"5","0"))=$B1193),1,0)),"")</f>
        <v/>
      </c>
      <c r="I1193" s="5" t="str">
        <f>IF(PhieuBauCu!$B$2&gt;5,IF(LEN($B1193)=0,"",IF(AND($B1193&gt;0,VALUE(SUBSTITUTE($B1193,"6","0"))=$B1193),1,0)),"")</f>
        <v/>
      </c>
      <c r="J1193" s="5" t="str">
        <f>IF(PhieuBauCu!$B$2&gt;6,IF(LEN($B1193)=0,"",IF(AND($B1193&gt;0,VALUE(SUBSTITUTE($B1193,"7","0"))=$B1193),1,0)),"")</f>
        <v/>
      </c>
      <c r="K1193" s="5" t="str">
        <f>IF(PhieuBauCu!$B$2&gt;7,IF(LEN($B1193)=0,"",IF(AND($B1193&gt;0,VALUE(SUBSTITUTE($B1193,"8","0"))=$B1193),1,0)),"")</f>
        <v/>
      </c>
      <c r="L1193" s="5" t="str">
        <f>IF(PhieuBauCu!$B$2&gt;8,IF(LEN($B1193)=0,"",IF(AND($B1193&gt;0,VALUE(SUBSTITUTE($B1193,"9","0"))=$B1193),1,0)),"")</f>
        <v/>
      </c>
      <c r="M1193" s="9">
        <f t="shared" si="37"/>
        <v>0</v>
      </c>
      <c r="N1193" s="36">
        <f>IF(AND(M1193&lt;=PhieuBauCu!$B$13,M1193&gt;=1),1,0)</f>
        <v>0</v>
      </c>
    </row>
    <row r="1194" spans="1:14" ht="28.5" customHeight="1">
      <c r="A1194" s="2">
        <v>1189</v>
      </c>
      <c r="B1194" s="3"/>
      <c r="C1194" s="48" t="str">
        <f t="shared" si="36"/>
        <v/>
      </c>
      <c r="D1194" s="5" t="str">
        <f>IF(PhieuBauCu!$B$2&gt;0,IF(LEN($B1194)=0,"",IF(AND($B1194&gt;0,VALUE(SUBSTITUTE($B1194,"1","0"))=$B1194),1,0)),"")</f>
        <v/>
      </c>
      <c r="E1194" s="5" t="str">
        <f>IF(PhieuBauCu!$B$2&gt;1,IF(LEN($B1194)=0,"",IF(AND($B1194&gt;0,VALUE(SUBSTITUTE($B1194,"2","0"))=$B1194),1,0)),"")</f>
        <v/>
      </c>
      <c r="F1194" s="5" t="str">
        <f>IF(PhieuBauCu!$B$2&gt;2,IF(LEN($B1194)=0,"",IF(AND($B1194&gt;0,VALUE(SUBSTITUTE($B1194,"3","0"))=$B1194),1,0)),"")</f>
        <v/>
      </c>
      <c r="G1194" s="5" t="str">
        <f>IF(PhieuBauCu!$B$2&gt;3,IF(LEN($B1194)=0,"",IF(AND($B1194&gt;0,VALUE(SUBSTITUTE($B1194,"4","0"))=$B1194),1,0)),"")</f>
        <v/>
      </c>
      <c r="H1194" s="5" t="str">
        <f>IF(PhieuBauCu!$B$2&gt;4,IF(LEN($B1194)=0,"",IF(AND($B1194&gt;0,VALUE(SUBSTITUTE($B1194,"5","0"))=$B1194),1,0)),"")</f>
        <v/>
      </c>
      <c r="I1194" s="5" t="str">
        <f>IF(PhieuBauCu!$B$2&gt;5,IF(LEN($B1194)=0,"",IF(AND($B1194&gt;0,VALUE(SUBSTITUTE($B1194,"6","0"))=$B1194),1,0)),"")</f>
        <v/>
      </c>
      <c r="J1194" s="5" t="str">
        <f>IF(PhieuBauCu!$B$2&gt;6,IF(LEN($B1194)=0,"",IF(AND($B1194&gt;0,VALUE(SUBSTITUTE($B1194,"7","0"))=$B1194),1,0)),"")</f>
        <v/>
      </c>
      <c r="K1194" s="5" t="str">
        <f>IF(PhieuBauCu!$B$2&gt;7,IF(LEN($B1194)=0,"",IF(AND($B1194&gt;0,VALUE(SUBSTITUTE($B1194,"8","0"))=$B1194),1,0)),"")</f>
        <v/>
      </c>
      <c r="L1194" s="5" t="str">
        <f>IF(PhieuBauCu!$B$2&gt;8,IF(LEN($B1194)=0,"",IF(AND($B1194&gt;0,VALUE(SUBSTITUTE($B1194,"9","0"))=$B1194),1,0)),"")</f>
        <v/>
      </c>
      <c r="M1194" s="9">
        <f t="shared" si="37"/>
        <v>0</v>
      </c>
      <c r="N1194" s="36">
        <f>IF(AND(M1194&lt;=PhieuBauCu!$B$13,M1194&gt;=1),1,0)</f>
        <v>0</v>
      </c>
    </row>
    <row r="1195" spans="1:14" ht="28.5" customHeight="1">
      <c r="A1195" s="2">
        <v>1190</v>
      </c>
      <c r="B1195" s="3"/>
      <c r="C1195" s="48" t="str">
        <f t="shared" si="36"/>
        <v/>
      </c>
      <c r="D1195" s="5" t="str">
        <f>IF(PhieuBauCu!$B$2&gt;0,IF(LEN($B1195)=0,"",IF(AND($B1195&gt;0,VALUE(SUBSTITUTE($B1195,"1","0"))=$B1195),1,0)),"")</f>
        <v/>
      </c>
      <c r="E1195" s="5" t="str">
        <f>IF(PhieuBauCu!$B$2&gt;1,IF(LEN($B1195)=0,"",IF(AND($B1195&gt;0,VALUE(SUBSTITUTE($B1195,"2","0"))=$B1195),1,0)),"")</f>
        <v/>
      </c>
      <c r="F1195" s="5" t="str">
        <f>IF(PhieuBauCu!$B$2&gt;2,IF(LEN($B1195)=0,"",IF(AND($B1195&gt;0,VALUE(SUBSTITUTE($B1195,"3","0"))=$B1195),1,0)),"")</f>
        <v/>
      </c>
      <c r="G1195" s="5" t="str">
        <f>IF(PhieuBauCu!$B$2&gt;3,IF(LEN($B1195)=0,"",IF(AND($B1195&gt;0,VALUE(SUBSTITUTE($B1195,"4","0"))=$B1195),1,0)),"")</f>
        <v/>
      </c>
      <c r="H1195" s="5" t="str">
        <f>IF(PhieuBauCu!$B$2&gt;4,IF(LEN($B1195)=0,"",IF(AND($B1195&gt;0,VALUE(SUBSTITUTE($B1195,"5","0"))=$B1195),1,0)),"")</f>
        <v/>
      </c>
      <c r="I1195" s="5" t="str">
        <f>IF(PhieuBauCu!$B$2&gt;5,IF(LEN($B1195)=0,"",IF(AND($B1195&gt;0,VALUE(SUBSTITUTE($B1195,"6","0"))=$B1195),1,0)),"")</f>
        <v/>
      </c>
      <c r="J1195" s="5" t="str">
        <f>IF(PhieuBauCu!$B$2&gt;6,IF(LEN($B1195)=0,"",IF(AND($B1195&gt;0,VALUE(SUBSTITUTE($B1195,"7","0"))=$B1195),1,0)),"")</f>
        <v/>
      </c>
      <c r="K1195" s="5" t="str">
        <f>IF(PhieuBauCu!$B$2&gt;7,IF(LEN($B1195)=0,"",IF(AND($B1195&gt;0,VALUE(SUBSTITUTE($B1195,"8","0"))=$B1195),1,0)),"")</f>
        <v/>
      </c>
      <c r="L1195" s="5" t="str">
        <f>IF(PhieuBauCu!$B$2&gt;8,IF(LEN($B1195)=0,"",IF(AND($B1195&gt;0,VALUE(SUBSTITUTE($B1195,"9","0"))=$B1195),1,0)),"")</f>
        <v/>
      </c>
      <c r="M1195" s="9">
        <f t="shared" si="37"/>
        <v>0</v>
      </c>
      <c r="N1195" s="36">
        <f>IF(AND(M1195&lt;=PhieuBauCu!$B$13,M1195&gt;=1),1,0)</f>
        <v>0</v>
      </c>
    </row>
    <row r="1196" spans="1:14" ht="28.5" customHeight="1">
      <c r="A1196" s="2">
        <v>1191</v>
      </c>
      <c r="B1196" s="3"/>
      <c r="C1196" s="48" t="str">
        <f t="shared" si="36"/>
        <v/>
      </c>
      <c r="D1196" s="5" t="str">
        <f>IF(PhieuBauCu!$B$2&gt;0,IF(LEN($B1196)=0,"",IF(AND($B1196&gt;0,VALUE(SUBSTITUTE($B1196,"1","0"))=$B1196),1,0)),"")</f>
        <v/>
      </c>
      <c r="E1196" s="5" t="str">
        <f>IF(PhieuBauCu!$B$2&gt;1,IF(LEN($B1196)=0,"",IF(AND($B1196&gt;0,VALUE(SUBSTITUTE($B1196,"2","0"))=$B1196),1,0)),"")</f>
        <v/>
      </c>
      <c r="F1196" s="5" t="str">
        <f>IF(PhieuBauCu!$B$2&gt;2,IF(LEN($B1196)=0,"",IF(AND($B1196&gt;0,VALUE(SUBSTITUTE($B1196,"3","0"))=$B1196),1,0)),"")</f>
        <v/>
      </c>
      <c r="G1196" s="5" t="str">
        <f>IF(PhieuBauCu!$B$2&gt;3,IF(LEN($B1196)=0,"",IF(AND($B1196&gt;0,VALUE(SUBSTITUTE($B1196,"4","0"))=$B1196),1,0)),"")</f>
        <v/>
      </c>
      <c r="H1196" s="5" t="str">
        <f>IF(PhieuBauCu!$B$2&gt;4,IF(LEN($B1196)=0,"",IF(AND($B1196&gt;0,VALUE(SUBSTITUTE($B1196,"5","0"))=$B1196),1,0)),"")</f>
        <v/>
      </c>
      <c r="I1196" s="5" t="str">
        <f>IF(PhieuBauCu!$B$2&gt;5,IF(LEN($B1196)=0,"",IF(AND($B1196&gt;0,VALUE(SUBSTITUTE($B1196,"6","0"))=$B1196),1,0)),"")</f>
        <v/>
      </c>
      <c r="J1196" s="5" t="str">
        <f>IF(PhieuBauCu!$B$2&gt;6,IF(LEN($B1196)=0,"",IF(AND($B1196&gt;0,VALUE(SUBSTITUTE($B1196,"7","0"))=$B1196),1,0)),"")</f>
        <v/>
      </c>
      <c r="K1196" s="5" t="str">
        <f>IF(PhieuBauCu!$B$2&gt;7,IF(LEN($B1196)=0,"",IF(AND($B1196&gt;0,VALUE(SUBSTITUTE($B1196,"8","0"))=$B1196),1,0)),"")</f>
        <v/>
      </c>
      <c r="L1196" s="5" t="str">
        <f>IF(PhieuBauCu!$B$2&gt;8,IF(LEN($B1196)=0,"",IF(AND($B1196&gt;0,VALUE(SUBSTITUTE($B1196,"9","0"))=$B1196),1,0)),"")</f>
        <v/>
      </c>
      <c r="M1196" s="9">
        <f t="shared" si="37"/>
        <v>0</v>
      </c>
      <c r="N1196" s="36">
        <f>IF(AND(M1196&lt;=PhieuBauCu!$B$13,M1196&gt;=1),1,0)</f>
        <v>0</v>
      </c>
    </row>
    <row r="1197" spans="1:14" ht="28.5" customHeight="1">
      <c r="A1197" s="2">
        <v>1192</v>
      </c>
      <c r="B1197" s="3"/>
      <c r="C1197" s="48" t="str">
        <f t="shared" si="36"/>
        <v/>
      </c>
      <c r="D1197" s="5" t="str">
        <f>IF(PhieuBauCu!$B$2&gt;0,IF(LEN($B1197)=0,"",IF(AND($B1197&gt;0,VALUE(SUBSTITUTE($B1197,"1","0"))=$B1197),1,0)),"")</f>
        <v/>
      </c>
      <c r="E1197" s="5" t="str">
        <f>IF(PhieuBauCu!$B$2&gt;1,IF(LEN($B1197)=0,"",IF(AND($B1197&gt;0,VALUE(SUBSTITUTE($B1197,"2","0"))=$B1197),1,0)),"")</f>
        <v/>
      </c>
      <c r="F1197" s="5" t="str">
        <f>IF(PhieuBauCu!$B$2&gt;2,IF(LEN($B1197)=0,"",IF(AND($B1197&gt;0,VALUE(SUBSTITUTE($B1197,"3","0"))=$B1197),1,0)),"")</f>
        <v/>
      </c>
      <c r="G1197" s="5" t="str">
        <f>IF(PhieuBauCu!$B$2&gt;3,IF(LEN($B1197)=0,"",IF(AND($B1197&gt;0,VALUE(SUBSTITUTE($B1197,"4","0"))=$B1197),1,0)),"")</f>
        <v/>
      </c>
      <c r="H1197" s="5" t="str">
        <f>IF(PhieuBauCu!$B$2&gt;4,IF(LEN($B1197)=0,"",IF(AND($B1197&gt;0,VALUE(SUBSTITUTE($B1197,"5","0"))=$B1197),1,0)),"")</f>
        <v/>
      </c>
      <c r="I1197" s="5" t="str">
        <f>IF(PhieuBauCu!$B$2&gt;5,IF(LEN($B1197)=0,"",IF(AND($B1197&gt;0,VALUE(SUBSTITUTE($B1197,"6","0"))=$B1197),1,0)),"")</f>
        <v/>
      </c>
      <c r="J1197" s="5" t="str">
        <f>IF(PhieuBauCu!$B$2&gt;6,IF(LEN($B1197)=0,"",IF(AND($B1197&gt;0,VALUE(SUBSTITUTE($B1197,"7","0"))=$B1197),1,0)),"")</f>
        <v/>
      </c>
      <c r="K1197" s="5" t="str">
        <f>IF(PhieuBauCu!$B$2&gt;7,IF(LEN($B1197)=0,"",IF(AND($B1197&gt;0,VALUE(SUBSTITUTE($B1197,"8","0"))=$B1197),1,0)),"")</f>
        <v/>
      </c>
      <c r="L1197" s="5" t="str">
        <f>IF(PhieuBauCu!$B$2&gt;8,IF(LEN($B1197)=0,"",IF(AND($B1197&gt;0,VALUE(SUBSTITUTE($B1197,"9","0"))=$B1197),1,0)),"")</f>
        <v/>
      </c>
      <c r="M1197" s="9">
        <f t="shared" si="37"/>
        <v>0</v>
      </c>
      <c r="N1197" s="36">
        <f>IF(AND(M1197&lt;=PhieuBauCu!$B$13,M1197&gt;=1),1,0)</f>
        <v>0</v>
      </c>
    </row>
    <row r="1198" spans="1:14" ht="28.5" customHeight="1">
      <c r="A1198" s="2">
        <v>1193</v>
      </c>
      <c r="B1198" s="3"/>
      <c r="C1198" s="48" t="str">
        <f t="shared" si="36"/>
        <v/>
      </c>
      <c r="D1198" s="5" t="str">
        <f>IF(PhieuBauCu!$B$2&gt;0,IF(LEN($B1198)=0,"",IF(AND($B1198&gt;0,VALUE(SUBSTITUTE($B1198,"1","0"))=$B1198),1,0)),"")</f>
        <v/>
      </c>
      <c r="E1198" s="5" t="str">
        <f>IF(PhieuBauCu!$B$2&gt;1,IF(LEN($B1198)=0,"",IF(AND($B1198&gt;0,VALUE(SUBSTITUTE($B1198,"2","0"))=$B1198),1,0)),"")</f>
        <v/>
      </c>
      <c r="F1198" s="5" t="str">
        <f>IF(PhieuBauCu!$B$2&gt;2,IF(LEN($B1198)=0,"",IF(AND($B1198&gt;0,VALUE(SUBSTITUTE($B1198,"3","0"))=$B1198),1,0)),"")</f>
        <v/>
      </c>
      <c r="G1198" s="5" t="str">
        <f>IF(PhieuBauCu!$B$2&gt;3,IF(LEN($B1198)=0,"",IF(AND($B1198&gt;0,VALUE(SUBSTITUTE($B1198,"4","0"))=$B1198),1,0)),"")</f>
        <v/>
      </c>
      <c r="H1198" s="5" t="str">
        <f>IF(PhieuBauCu!$B$2&gt;4,IF(LEN($B1198)=0,"",IF(AND($B1198&gt;0,VALUE(SUBSTITUTE($B1198,"5","0"))=$B1198),1,0)),"")</f>
        <v/>
      </c>
      <c r="I1198" s="5" t="str">
        <f>IF(PhieuBauCu!$B$2&gt;5,IF(LEN($B1198)=0,"",IF(AND($B1198&gt;0,VALUE(SUBSTITUTE($B1198,"6","0"))=$B1198),1,0)),"")</f>
        <v/>
      </c>
      <c r="J1198" s="5" t="str">
        <f>IF(PhieuBauCu!$B$2&gt;6,IF(LEN($B1198)=0,"",IF(AND($B1198&gt;0,VALUE(SUBSTITUTE($B1198,"7","0"))=$B1198),1,0)),"")</f>
        <v/>
      </c>
      <c r="K1198" s="5" t="str">
        <f>IF(PhieuBauCu!$B$2&gt;7,IF(LEN($B1198)=0,"",IF(AND($B1198&gt;0,VALUE(SUBSTITUTE($B1198,"8","0"))=$B1198),1,0)),"")</f>
        <v/>
      </c>
      <c r="L1198" s="5" t="str">
        <f>IF(PhieuBauCu!$B$2&gt;8,IF(LEN($B1198)=0,"",IF(AND($B1198&gt;0,VALUE(SUBSTITUTE($B1198,"9","0"))=$B1198),1,0)),"")</f>
        <v/>
      </c>
      <c r="M1198" s="9">
        <f t="shared" si="37"/>
        <v>0</v>
      </c>
      <c r="N1198" s="36">
        <f>IF(AND(M1198&lt;=PhieuBauCu!$B$13,M1198&gt;=1),1,0)</f>
        <v>0</v>
      </c>
    </row>
    <row r="1199" spans="1:14" ht="28.5" customHeight="1">
      <c r="A1199" s="2">
        <v>1194</v>
      </c>
      <c r="B1199" s="3"/>
      <c r="C1199" s="48" t="str">
        <f t="shared" si="36"/>
        <v/>
      </c>
      <c r="D1199" s="5" t="str">
        <f>IF(PhieuBauCu!$B$2&gt;0,IF(LEN($B1199)=0,"",IF(AND($B1199&gt;0,VALUE(SUBSTITUTE($B1199,"1","0"))=$B1199),1,0)),"")</f>
        <v/>
      </c>
      <c r="E1199" s="5" t="str">
        <f>IF(PhieuBauCu!$B$2&gt;1,IF(LEN($B1199)=0,"",IF(AND($B1199&gt;0,VALUE(SUBSTITUTE($B1199,"2","0"))=$B1199),1,0)),"")</f>
        <v/>
      </c>
      <c r="F1199" s="5" t="str">
        <f>IF(PhieuBauCu!$B$2&gt;2,IF(LEN($B1199)=0,"",IF(AND($B1199&gt;0,VALUE(SUBSTITUTE($B1199,"3","0"))=$B1199),1,0)),"")</f>
        <v/>
      </c>
      <c r="G1199" s="5" t="str">
        <f>IF(PhieuBauCu!$B$2&gt;3,IF(LEN($B1199)=0,"",IF(AND($B1199&gt;0,VALUE(SUBSTITUTE($B1199,"4","0"))=$B1199),1,0)),"")</f>
        <v/>
      </c>
      <c r="H1199" s="5" t="str">
        <f>IF(PhieuBauCu!$B$2&gt;4,IF(LEN($B1199)=0,"",IF(AND($B1199&gt;0,VALUE(SUBSTITUTE($B1199,"5","0"))=$B1199),1,0)),"")</f>
        <v/>
      </c>
      <c r="I1199" s="5" t="str">
        <f>IF(PhieuBauCu!$B$2&gt;5,IF(LEN($B1199)=0,"",IF(AND($B1199&gt;0,VALUE(SUBSTITUTE($B1199,"6","0"))=$B1199),1,0)),"")</f>
        <v/>
      </c>
      <c r="J1199" s="5" t="str">
        <f>IF(PhieuBauCu!$B$2&gt;6,IF(LEN($B1199)=0,"",IF(AND($B1199&gt;0,VALUE(SUBSTITUTE($B1199,"7","0"))=$B1199),1,0)),"")</f>
        <v/>
      </c>
      <c r="K1199" s="5" t="str">
        <f>IF(PhieuBauCu!$B$2&gt;7,IF(LEN($B1199)=0,"",IF(AND($B1199&gt;0,VALUE(SUBSTITUTE($B1199,"8","0"))=$B1199),1,0)),"")</f>
        <v/>
      </c>
      <c r="L1199" s="5" t="str">
        <f>IF(PhieuBauCu!$B$2&gt;8,IF(LEN($B1199)=0,"",IF(AND($B1199&gt;0,VALUE(SUBSTITUTE($B1199,"9","0"))=$B1199),1,0)),"")</f>
        <v/>
      </c>
      <c r="M1199" s="9">
        <f t="shared" si="37"/>
        <v>0</v>
      </c>
      <c r="N1199" s="36">
        <f>IF(AND(M1199&lt;=PhieuBauCu!$B$13,M1199&gt;=1),1,0)</f>
        <v>0</v>
      </c>
    </row>
    <row r="1200" spans="1:14" ht="28.5" customHeight="1">
      <c r="A1200" s="2">
        <v>1195</v>
      </c>
      <c r="B1200" s="3"/>
      <c r="C1200" s="48" t="str">
        <f t="shared" si="36"/>
        <v/>
      </c>
      <c r="D1200" s="5" t="str">
        <f>IF(PhieuBauCu!$B$2&gt;0,IF(LEN($B1200)=0,"",IF(AND($B1200&gt;0,VALUE(SUBSTITUTE($B1200,"1","0"))=$B1200),1,0)),"")</f>
        <v/>
      </c>
      <c r="E1200" s="5" t="str">
        <f>IF(PhieuBauCu!$B$2&gt;1,IF(LEN($B1200)=0,"",IF(AND($B1200&gt;0,VALUE(SUBSTITUTE($B1200,"2","0"))=$B1200),1,0)),"")</f>
        <v/>
      </c>
      <c r="F1200" s="5" t="str">
        <f>IF(PhieuBauCu!$B$2&gt;2,IF(LEN($B1200)=0,"",IF(AND($B1200&gt;0,VALUE(SUBSTITUTE($B1200,"3","0"))=$B1200),1,0)),"")</f>
        <v/>
      </c>
      <c r="G1200" s="5" t="str">
        <f>IF(PhieuBauCu!$B$2&gt;3,IF(LEN($B1200)=0,"",IF(AND($B1200&gt;0,VALUE(SUBSTITUTE($B1200,"4","0"))=$B1200),1,0)),"")</f>
        <v/>
      </c>
      <c r="H1200" s="5" t="str">
        <f>IF(PhieuBauCu!$B$2&gt;4,IF(LEN($B1200)=0,"",IF(AND($B1200&gt;0,VALUE(SUBSTITUTE($B1200,"5","0"))=$B1200),1,0)),"")</f>
        <v/>
      </c>
      <c r="I1200" s="5" t="str">
        <f>IF(PhieuBauCu!$B$2&gt;5,IF(LEN($B1200)=0,"",IF(AND($B1200&gt;0,VALUE(SUBSTITUTE($B1200,"6","0"))=$B1200),1,0)),"")</f>
        <v/>
      </c>
      <c r="J1200" s="5" t="str">
        <f>IF(PhieuBauCu!$B$2&gt;6,IF(LEN($B1200)=0,"",IF(AND($B1200&gt;0,VALUE(SUBSTITUTE($B1200,"7","0"))=$B1200),1,0)),"")</f>
        <v/>
      </c>
      <c r="K1200" s="5" t="str">
        <f>IF(PhieuBauCu!$B$2&gt;7,IF(LEN($B1200)=0,"",IF(AND($B1200&gt;0,VALUE(SUBSTITUTE($B1200,"8","0"))=$B1200),1,0)),"")</f>
        <v/>
      </c>
      <c r="L1200" s="5" t="str">
        <f>IF(PhieuBauCu!$B$2&gt;8,IF(LEN($B1200)=0,"",IF(AND($B1200&gt;0,VALUE(SUBSTITUTE($B1200,"9","0"))=$B1200),1,0)),"")</f>
        <v/>
      </c>
      <c r="M1200" s="9">
        <f t="shared" si="37"/>
        <v>0</v>
      </c>
      <c r="N1200" s="36">
        <f>IF(AND(M1200&lt;=PhieuBauCu!$B$13,M1200&gt;=1),1,0)</f>
        <v>0</v>
      </c>
    </row>
    <row r="1201" spans="1:14" ht="28.5" customHeight="1">
      <c r="A1201" s="2">
        <v>1196</v>
      </c>
      <c r="B1201" s="3"/>
      <c r="C1201" s="48" t="str">
        <f t="shared" si="36"/>
        <v/>
      </c>
      <c r="D1201" s="5" t="str">
        <f>IF(PhieuBauCu!$B$2&gt;0,IF(LEN($B1201)=0,"",IF(AND($B1201&gt;0,VALUE(SUBSTITUTE($B1201,"1","0"))=$B1201),1,0)),"")</f>
        <v/>
      </c>
      <c r="E1201" s="5" t="str">
        <f>IF(PhieuBauCu!$B$2&gt;1,IF(LEN($B1201)=0,"",IF(AND($B1201&gt;0,VALUE(SUBSTITUTE($B1201,"2","0"))=$B1201),1,0)),"")</f>
        <v/>
      </c>
      <c r="F1201" s="5" t="str">
        <f>IF(PhieuBauCu!$B$2&gt;2,IF(LEN($B1201)=0,"",IF(AND($B1201&gt;0,VALUE(SUBSTITUTE($B1201,"3","0"))=$B1201),1,0)),"")</f>
        <v/>
      </c>
      <c r="G1201" s="5" t="str">
        <f>IF(PhieuBauCu!$B$2&gt;3,IF(LEN($B1201)=0,"",IF(AND($B1201&gt;0,VALUE(SUBSTITUTE($B1201,"4","0"))=$B1201),1,0)),"")</f>
        <v/>
      </c>
      <c r="H1201" s="5" t="str">
        <f>IF(PhieuBauCu!$B$2&gt;4,IF(LEN($B1201)=0,"",IF(AND($B1201&gt;0,VALUE(SUBSTITUTE($B1201,"5","0"))=$B1201),1,0)),"")</f>
        <v/>
      </c>
      <c r="I1201" s="5" t="str">
        <f>IF(PhieuBauCu!$B$2&gt;5,IF(LEN($B1201)=0,"",IF(AND($B1201&gt;0,VALUE(SUBSTITUTE($B1201,"6","0"))=$B1201),1,0)),"")</f>
        <v/>
      </c>
      <c r="J1201" s="5" t="str">
        <f>IF(PhieuBauCu!$B$2&gt;6,IF(LEN($B1201)=0,"",IF(AND($B1201&gt;0,VALUE(SUBSTITUTE($B1201,"7","0"))=$B1201),1,0)),"")</f>
        <v/>
      </c>
      <c r="K1201" s="5" t="str">
        <f>IF(PhieuBauCu!$B$2&gt;7,IF(LEN($B1201)=0,"",IF(AND($B1201&gt;0,VALUE(SUBSTITUTE($B1201,"8","0"))=$B1201),1,0)),"")</f>
        <v/>
      </c>
      <c r="L1201" s="5" t="str">
        <f>IF(PhieuBauCu!$B$2&gt;8,IF(LEN($B1201)=0,"",IF(AND($B1201&gt;0,VALUE(SUBSTITUTE($B1201,"9","0"))=$B1201),1,0)),"")</f>
        <v/>
      </c>
      <c r="M1201" s="9">
        <f t="shared" si="37"/>
        <v>0</v>
      </c>
      <c r="N1201" s="36">
        <f>IF(AND(M1201&lt;=PhieuBauCu!$B$13,M1201&gt;=1),1,0)</f>
        <v>0</v>
      </c>
    </row>
    <row r="1202" spans="1:14" ht="28.5" customHeight="1">
      <c r="A1202" s="2">
        <v>1197</v>
      </c>
      <c r="B1202" s="3"/>
      <c r="C1202" s="48" t="str">
        <f t="shared" si="36"/>
        <v/>
      </c>
      <c r="D1202" s="5" t="str">
        <f>IF(PhieuBauCu!$B$2&gt;0,IF(LEN($B1202)=0,"",IF(AND($B1202&gt;0,VALUE(SUBSTITUTE($B1202,"1","0"))=$B1202),1,0)),"")</f>
        <v/>
      </c>
      <c r="E1202" s="5" t="str">
        <f>IF(PhieuBauCu!$B$2&gt;1,IF(LEN($B1202)=0,"",IF(AND($B1202&gt;0,VALUE(SUBSTITUTE($B1202,"2","0"))=$B1202),1,0)),"")</f>
        <v/>
      </c>
      <c r="F1202" s="5" t="str">
        <f>IF(PhieuBauCu!$B$2&gt;2,IF(LEN($B1202)=0,"",IF(AND($B1202&gt;0,VALUE(SUBSTITUTE($B1202,"3","0"))=$B1202),1,0)),"")</f>
        <v/>
      </c>
      <c r="G1202" s="5" t="str">
        <f>IF(PhieuBauCu!$B$2&gt;3,IF(LEN($B1202)=0,"",IF(AND($B1202&gt;0,VALUE(SUBSTITUTE($B1202,"4","0"))=$B1202),1,0)),"")</f>
        <v/>
      </c>
      <c r="H1202" s="5" t="str">
        <f>IF(PhieuBauCu!$B$2&gt;4,IF(LEN($B1202)=0,"",IF(AND($B1202&gt;0,VALUE(SUBSTITUTE($B1202,"5","0"))=$B1202),1,0)),"")</f>
        <v/>
      </c>
      <c r="I1202" s="5" t="str">
        <f>IF(PhieuBauCu!$B$2&gt;5,IF(LEN($B1202)=0,"",IF(AND($B1202&gt;0,VALUE(SUBSTITUTE($B1202,"6","0"))=$B1202),1,0)),"")</f>
        <v/>
      </c>
      <c r="J1202" s="5" t="str">
        <f>IF(PhieuBauCu!$B$2&gt;6,IF(LEN($B1202)=0,"",IF(AND($B1202&gt;0,VALUE(SUBSTITUTE($B1202,"7","0"))=$B1202),1,0)),"")</f>
        <v/>
      </c>
      <c r="K1202" s="5" t="str">
        <f>IF(PhieuBauCu!$B$2&gt;7,IF(LEN($B1202)=0,"",IF(AND($B1202&gt;0,VALUE(SUBSTITUTE($B1202,"8","0"))=$B1202),1,0)),"")</f>
        <v/>
      </c>
      <c r="L1202" s="5" t="str">
        <f>IF(PhieuBauCu!$B$2&gt;8,IF(LEN($B1202)=0,"",IF(AND($B1202&gt;0,VALUE(SUBSTITUTE($B1202,"9","0"))=$B1202),1,0)),"")</f>
        <v/>
      </c>
      <c r="M1202" s="9">
        <f t="shared" si="37"/>
        <v>0</v>
      </c>
      <c r="N1202" s="36">
        <f>IF(AND(M1202&lt;=PhieuBauCu!$B$13,M1202&gt;=1),1,0)</f>
        <v>0</v>
      </c>
    </row>
    <row r="1203" spans="1:14" ht="28.5" customHeight="1">
      <c r="A1203" s="2">
        <v>1198</v>
      </c>
      <c r="B1203" s="3"/>
      <c r="C1203" s="48" t="str">
        <f t="shared" si="36"/>
        <v/>
      </c>
      <c r="D1203" s="5" t="str">
        <f>IF(PhieuBauCu!$B$2&gt;0,IF(LEN($B1203)=0,"",IF(AND($B1203&gt;0,VALUE(SUBSTITUTE($B1203,"1","0"))=$B1203),1,0)),"")</f>
        <v/>
      </c>
      <c r="E1203" s="5" t="str">
        <f>IF(PhieuBauCu!$B$2&gt;1,IF(LEN($B1203)=0,"",IF(AND($B1203&gt;0,VALUE(SUBSTITUTE($B1203,"2","0"))=$B1203),1,0)),"")</f>
        <v/>
      </c>
      <c r="F1203" s="5" t="str">
        <f>IF(PhieuBauCu!$B$2&gt;2,IF(LEN($B1203)=0,"",IF(AND($B1203&gt;0,VALUE(SUBSTITUTE($B1203,"3","0"))=$B1203),1,0)),"")</f>
        <v/>
      </c>
      <c r="G1203" s="5" t="str">
        <f>IF(PhieuBauCu!$B$2&gt;3,IF(LEN($B1203)=0,"",IF(AND($B1203&gt;0,VALUE(SUBSTITUTE($B1203,"4","0"))=$B1203),1,0)),"")</f>
        <v/>
      </c>
      <c r="H1203" s="5" t="str">
        <f>IF(PhieuBauCu!$B$2&gt;4,IF(LEN($B1203)=0,"",IF(AND($B1203&gt;0,VALUE(SUBSTITUTE($B1203,"5","0"))=$B1203),1,0)),"")</f>
        <v/>
      </c>
      <c r="I1203" s="5" t="str">
        <f>IF(PhieuBauCu!$B$2&gt;5,IF(LEN($B1203)=0,"",IF(AND($B1203&gt;0,VALUE(SUBSTITUTE($B1203,"6","0"))=$B1203),1,0)),"")</f>
        <v/>
      </c>
      <c r="J1203" s="5" t="str">
        <f>IF(PhieuBauCu!$B$2&gt;6,IF(LEN($B1203)=0,"",IF(AND($B1203&gt;0,VALUE(SUBSTITUTE($B1203,"7","0"))=$B1203),1,0)),"")</f>
        <v/>
      </c>
      <c r="K1203" s="5" t="str">
        <f>IF(PhieuBauCu!$B$2&gt;7,IF(LEN($B1203)=0,"",IF(AND($B1203&gt;0,VALUE(SUBSTITUTE($B1203,"8","0"))=$B1203),1,0)),"")</f>
        <v/>
      </c>
      <c r="L1203" s="5" t="str">
        <f>IF(PhieuBauCu!$B$2&gt;8,IF(LEN($B1203)=0,"",IF(AND($B1203&gt;0,VALUE(SUBSTITUTE($B1203,"9","0"))=$B1203),1,0)),"")</f>
        <v/>
      </c>
      <c r="M1203" s="9">
        <f t="shared" si="37"/>
        <v>0</v>
      </c>
      <c r="N1203" s="36">
        <f>IF(AND(M1203&lt;=PhieuBauCu!$B$13,M1203&gt;=1),1,0)</f>
        <v>0</v>
      </c>
    </row>
    <row r="1204" spans="1:14" ht="28.5" customHeight="1">
      <c r="A1204" s="2">
        <v>1199</v>
      </c>
      <c r="B1204" s="3"/>
      <c r="C1204" s="48" t="str">
        <f t="shared" si="36"/>
        <v/>
      </c>
      <c r="D1204" s="5" t="str">
        <f>IF(PhieuBauCu!$B$2&gt;0,IF(LEN($B1204)=0,"",IF(AND($B1204&gt;0,VALUE(SUBSTITUTE($B1204,"1","0"))=$B1204),1,0)),"")</f>
        <v/>
      </c>
      <c r="E1204" s="5" t="str">
        <f>IF(PhieuBauCu!$B$2&gt;1,IF(LEN($B1204)=0,"",IF(AND($B1204&gt;0,VALUE(SUBSTITUTE($B1204,"2","0"))=$B1204),1,0)),"")</f>
        <v/>
      </c>
      <c r="F1204" s="5" t="str">
        <f>IF(PhieuBauCu!$B$2&gt;2,IF(LEN($B1204)=0,"",IF(AND($B1204&gt;0,VALUE(SUBSTITUTE($B1204,"3","0"))=$B1204),1,0)),"")</f>
        <v/>
      </c>
      <c r="G1204" s="5" t="str">
        <f>IF(PhieuBauCu!$B$2&gt;3,IF(LEN($B1204)=0,"",IF(AND($B1204&gt;0,VALUE(SUBSTITUTE($B1204,"4","0"))=$B1204),1,0)),"")</f>
        <v/>
      </c>
      <c r="H1204" s="5" t="str">
        <f>IF(PhieuBauCu!$B$2&gt;4,IF(LEN($B1204)=0,"",IF(AND($B1204&gt;0,VALUE(SUBSTITUTE($B1204,"5","0"))=$B1204),1,0)),"")</f>
        <v/>
      </c>
      <c r="I1204" s="5" t="str">
        <f>IF(PhieuBauCu!$B$2&gt;5,IF(LEN($B1204)=0,"",IF(AND($B1204&gt;0,VALUE(SUBSTITUTE($B1204,"6","0"))=$B1204),1,0)),"")</f>
        <v/>
      </c>
      <c r="J1204" s="5" t="str">
        <f>IF(PhieuBauCu!$B$2&gt;6,IF(LEN($B1204)=0,"",IF(AND($B1204&gt;0,VALUE(SUBSTITUTE($B1204,"7","0"))=$B1204),1,0)),"")</f>
        <v/>
      </c>
      <c r="K1204" s="5" t="str">
        <f>IF(PhieuBauCu!$B$2&gt;7,IF(LEN($B1204)=0,"",IF(AND($B1204&gt;0,VALUE(SUBSTITUTE($B1204,"8","0"))=$B1204),1,0)),"")</f>
        <v/>
      </c>
      <c r="L1204" s="5" t="str">
        <f>IF(PhieuBauCu!$B$2&gt;8,IF(LEN($B1204)=0,"",IF(AND($B1204&gt;0,VALUE(SUBSTITUTE($B1204,"9","0"))=$B1204),1,0)),"")</f>
        <v/>
      </c>
      <c r="M1204" s="9">
        <f t="shared" si="37"/>
        <v>0</v>
      </c>
      <c r="N1204" s="36">
        <f>IF(AND(M1204&lt;=PhieuBauCu!$B$13,M1204&gt;=1),1,0)</f>
        <v>0</v>
      </c>
    </row>
    <row r="1205" spans="1:14" ht="28.5" customHeight="1">
      <c r="A1205" s="2">
        <v>1200</v>
      </c>
      <c r="B1205" s="3"/>
      <c r="C1205" s="48" t="str">
        <f t="shared" si="36"/>
        <v/>
      </c>
      <c r="D1205" s="5" t="str">
        <f>IF(PhieuBauCu!$B$2&gt;0,IF(LEN($B1205)=0,"",IF(AND($B1205&gt;0,VALUE(SUBSTITUTE($B1205,"1","0"))=$B1205),1,0)),"")</f>
        <v/>
      </c>
      <c r="E1205" s="5" t="str">
        <f>IF(PhieuBauCu!$B$2&gt;1,IF(LEN($B1205)=0,"",IF(AND($B1205&gt;0,VALUE(SUBSTITUTE($B1205,"2","0"))=$B1205),1,0)),"")</f>
        <v/>
      </c>
      <c r="F1205" s="5" t="str">
        <f>IF(PhieuBauCu!$B$2&gt;2,IF(LEN($B1205)=0,"",IF(AND($B1205&gt;0,VALUE(SUBSTITUTE($B1205,"3","0"))=$B1205),1,0)),"")</f>
        <v/>
      </c>
      <c r="G1205" s="5" t="str">
        <f>IF(PhieuBauCu!$B$2&gt;3,IF(LEN($B1205)=0,"",IF(AND($B1205&gt;0,VALUE(SUBSTITUTE($B1205,"4","0"))=$B1205),1,0)),"")</f>
        <v/>
      </c>
      <c r="H1205" s="5" t="str">
        <f>IF(PhieuBauCu!$B$2&gt;4,IF(LEN($B1205)=0,"",IF(AND($B1205&gt;0,VALUE(SUBSTITUTE($B1205,"5","0"))=$B1205),1,0)),"")</f>
        <v/>
      </c>
      <c r="I1205" s="5" t="str">
        <f>IF(PhieuBauCu!$B$2&gt;5,IF(LEN($B1205)=0,"",IF(AND($B1205&gt;0,VALUE(SUBSTITUTE($B1205,"6","0"))=$B1205),1,0)),"")</f>
        <v/>
      </c>
      <c r="J1205" s="5" t="str">
        <f>IF(PhieuBauCu!$B$2&gt;6,IF(LEN($B1205)=0,"",IF(AND($B1205&gt;0,VALUE(SUBSTITUTE($B1205,"7","0"))=$B1205),1,0)),"")</f>
        <v/>
      </c>
      <c r="K1205" s="5" t="str">
        <f>IF(PhieuBauCu!$B$2&gt;7,IF(LEN($B1205)=0,"",IF(AND($B1205&gt;0,VALUE(SUBSTITUTE($B1205,"8","0"))=$B1205),1,0)),"")</f>
        <v/>
      </c>
      <c r="L1205" s="5" t="str">
        <f>IF(PhieuBauCu!$B$2&gt;8,IF(LEN($B1205)=0,"",IF(AND($B1205&gt;0,VALUE(SUBSTITUTE($B1205,"9","0"))=$B1205),1,0)),"")</f>
        <v/>
      </c>
      <c r="M1205" s="9">
        <f t="shared" si="37"/>
        <v>0</v>
      </c>
      <c r="N1205" s="36">
        <f>IF(AND(M1205&lt;=PhieuBauCu!$B$13,M1205&gt;=1),1,0)</f>
        <v>0</v>
      </c>
    </row>
    <row r="1206" spans="1:14" ht="28.5" customHeight="1">
      <c r="A1206" s="2">
        <v>1201</v>
      </c>
      <c r="B1206" s="3"/>
      <c r="C1206" s="48" t="str">
        <f t="shared" si="36"/>
        <v/>
      </c>
      <c r="D1206" s="5" t="str">
        <f>IF(PhieuBauCu!$B$2&gt;0,IF(LEN($B1206)=0,"",IF(AND($B1206&gt;0,VALUE(SUBSTITUTE($B1206,"1","0"))=$B1206),1,0)),"")</f>
        <v/>
      </c>
      <c r="E1206" s="5" t="str">
        <f>IF(PhieuBauCu!$B$2&gt;1,IF(LEN($B1206)=0,"",IF(AND($B1206&gt;0,VALUE(SUBSTITUTE($B1206,"2","0"))=$B1206),1,0)),"")</f>
        <v/>
      </c>
      <c r="F1206" s="5" t="str">
        <f>IF(PhieuBauCu!$B$2&gt;2,IF(LEN($B1206)=0,"",IF(AND($B1206&gt;0,VALUE(SUBSTITUTE($B1206,"3","0"))=$B1206),1,0)),"")</f>
        <v/>
      </c>
      <c r="G1206" s="5" t="str">
        <f>IF(PhieuBauCu!$B$2&gt;3,IF(LEN($B1206)=0,"",IF(AND($B1206&gt;0,VALUE(SUBSTITUTE($B1206,"4","0"))=$B1206),1,0)),"")</f>
        <v/>
      </c>
      <c r="H1206" s="5" t="str">
        <f>IF(PhieuBauCu!$B$2&gt;4,IF(LEN($B1206)=0,"",IF(AND($B1206&gt;0,VALUE(SUBSTITUTE($B1206,"5","0"))=$B1206),1,0)),"")</f>
        <v/>
      </c>
      <c r="I1206" s="5" t="str">
        <f>IF(PhieuBauCu!$B$2&gt;5,IF(LEN($B1206)=0,"",IF(AND($B1206&gt;0,VALUE(SUBSTITUTE($B1206,"6","0"))=$B1206),1,0)),"")</f>
        <v/>
      </c>
      <c r="J1206" s="5" t="str">
        <f>IF(PhieuBauCu!$B$2&gt;6,IF(LEN($B1206)=0,"",IF(AND($B1206&gt;0,VALUE(SUBSTITUTE($B1206,"7","0"))=$B1206),1,0)),"")</f>
        <v/>
      </c>
      <c r="K1206" s="5" t="str">
        <f>IF(PhieuBauCu!$B$2&gt;7,IF(LEN($B1206)=0,"",IF(AND($B1206&gt;0,VALUE(SUBSTITUTE($B1206,"8","0"))=$B1206),1,0)),"")</f>
        <v/>
      </c>
      <c r="L1206" s="5" t="str">
        <f>IF(PhieuBauCu!$B$2&gt;8,IF(LEN($B1206)=0,"",IF(AND($B1206&gt;0,VALUE(SUBSTITUTE($B1206,"9","0"))=$B1206),1,0)),"")</f>
        <v/>
      </c>
      <c r="M1206" s="9">
        <f t="shared" si="37"/>
        <v>0</v>
      </c>
      <c r="N1206" s="36">
        <f>IF(AND(M1206&lt;=PhieuBauCu!$B$13,M1206&gt;=1),1,0)</f>
        <v>0</v>
      </c>
    </row>
    <row r="1207" spans="1:14" ht="28.5" customHeight="1">
      <c r="A1207" s="2">
        <v>1202</v>
      </c>
      <c r="B1207" s="3"/>
      <c r="C1207" s="48" t="str">
        <f t="shared" si="36"/>
        <v/>
      </c>
      <c r="D1207" s="5" t="str">
        <f>IF(PhieuBauCu!$B$2&gt;0,IF(LEN($B1207)=0,"",IF(AND($B1207&gt;0,VALUE(SUBSTITUTE($B1207,"1","0"))=$B1207),1,0)),"")</f>
        <v/>
      </c>
      <c r="E1207" s="5" t="str">
        <f>IF(PhieuBauCu!$B$2&gt;1,IF(LEN($B1207)=0,"",IF(AND($B1207&gt;0,VALUE(SUBSTITUTE($B1207,"2","0"))=$B1207),1,0)),"")</f>
        <v/>
      </c>
      <c r="F1207" s="5" t="str">
        <f>IF(PhieuBauCu!$B$2&gt;2,IF(LEN($B1207)=0,"",IF(AND($B1207&gt;0,VALUE(SUBSTITUTE($B1207,"3","0"))=$B1207),1,0)),"")</f>
        <v/>
      </c>
      <c r="G1207" s="5" t="str">
        <f>IF(PhieuBauCu!$B$2&gt;3,IF(LEN($B1207)=0,"",IF(AND($B1207&gt;0,VALUE(SUBSTITUTE($B1207,"4","0"))=$B1207),1,0)),"")</f>
        <v/>
      </c>
      <c r="H1207" s="5" t="str">
        <f>IF(PhieuBauCu!$B$2&gt;4,IF(LEN($B1207)=0,"",IF(AND($B1207&gt;0,VALUE(SUBSTITUTE($B1207,"5","0"))=$B1207),1,0)),"")</f>
        <v/>
      </c>
      <c r="I1207" s="5" t="str">
        <f>IF(PhieuBauCu!$B$2&gt;5,IF(LEN($B1207)=0,"",IF(AND($B1207&gt;0,VALUE(SUBSTITUTE($B1207,"6","0"))=$B1207),1,0)),"")</f>
        <v/>
      </c>
      <c r="J1207" s="5" t="str">
        <f>IF(PhieuBauCu!$B$2&gt;6,IF(LEN($B1207)=0,"",IF(AND($B1207&gt;0,VALUE(SUBSTITUTE($B1207,"7","0"))=$B1207),1,0)),"")</f>
        <v/>
      </c>
      <c r="K1207" s="5" t="str">
        <f>IF(PhieuBauCu!$B$2&gt;7,IF(LEN($B1207)=0,"",IF(AND($B1207&gt;0,VALUE(SUBSTITUTE($B1207,"8","0"))=$B1207),1,0)),"")</f>
        <v/>
      </c>
      <c r="L1207" s="5" t="str">
        <f>IF(PhieuBauCu!$B$2&gt;8,IF(LEN($B1207)=0,"",IF(AND($B1207&gt;0,VALUE(SUBSTITUTE($B1207,"9","0"))=$B1207),1,0)),"")</f>
        <v/>
      </c>
      <c r="M1207" s="9">
        <f t="shared" si="37"/>
        <v>0</v>
      </c>
      <c r="N1207" s="36">
        <f>IF(AND(M1207&lt;=PhieuBauCu!$B$13,M1207&gt;=1),1,0)</f>
        <v>0</v>
      </c>
    </row>
    <row r="1208" spans="1:14" ht="28.5" customHeight="1">
      <c r="A1208" s="2">
        <v>1203</v>
      </c>
      <c r="B1208" s="3"/>
      <c r="C1208" s="48" t="str">
        <f t="shared" si="36"/>
        <v/>
      </c>
      <c r="D1208" s="5" t="str">
        <f>IF(PhieuBauCu!$B$2&gt;0,IF(LEN($B1208)=0,"",IF(AND($B1208&gt;0,VALUE(SUBSTITUTE($B1208,"1","0"))=$B1208),1,0)),"")</f>
        <v/>
      </c>
      <c r="E1208" s="5" t="str">
        <f>IF(PhieuBauCu!$B$2&gt;1,IF(LEN($B1208)=0,"",IF(AND($B1208&gt;0,VALUE(SUBSTITUTE($B1208,"2","0"))=$B1208),1,0)),"")</f>
        <v/>
      </c>
      <c r="F1208" s="5" t="str">
        <f>IF(PhieuBauCu!$B$2&gt;2,IF(LEN($B1208)=0,"",IF(AND($B1208&gt;0,VALUE(SUBSTITUTE($B1208,"3","0"))=$B1208),1,0)),"")</f>
        <v/>
      </c>
      <c r="G1208" s="5" t="str">
        <f>IF(PhieuBauCu!$B$2&gt;3,IF(LEN($B1208)=0,"",IF(AND($B1208&gt;0,VALUE(SUBSTITUTE($B1208,"4","0"))=$B1208),1,0)),"")</f>
        <v/>
      </c>
      <c r="H1208" s="5" t="str">
        <f>IF(PhieuBauCu!$B$2&gt;4,IF(LEN($B1208)=0,"",IF(AND($B1208&gt;0,VALUE(SUBSTITUTE($B1208,"5","0"))=$B1208),1,0)),"")</f>
        <v/>
      </c>
      <c r="I1208" s="5" t="str">
        <f>IF(PhieuBauCu!$B$2&gt;5,IF(LEN($B1208)=0,"",IF(AND($B1208&gt;0,VALUE(SUBSTITUTE($B1208,"6","0"))=$B1208),1,0)),"")</f>
        <v/>
      </c>
      <c r="J1208" s="5" t="str">
        <f>IF(PhieuBauCu!$B$2&gt;6,IF(LEN($B1208)=0,"",IF(AND($B1208&gt;0,VALUE(SUBSTITUTE($B1208,"7","0"))=$B1208),1,0)),"")</f>
        <v/>
      </c>
      <c r="K1208" s="5" t="str">
        <f>IF(PhieuBauCu!$B$2&gt;7,IF(LEN($B1208)=0,"",IF(AND($B1208&gt;0,VALUE(SUBSTITUTE($B1208,"8","0"))=$B1208),1,0)),"")</f>
        <v/>
      </c>
      <c r="L1208" s="5" t="str">
        <f>IF(PhieuBauCu!$B$2&gt;8,IF(LEN($B1208)=0,"",IF(AND($B1208&gt;0,VALUE(SUBSTITUTE($B1208,"9","0"))=$B1208),1,0)),"")</f>
        <v/>
      </c>
      <c r="M1208" s="9">
        <f t="shared" si="37"/>
        <v>0</v>
      </c>
      <c r="N1208" s="36">
        <f>IF(AND(M1208&lt;=PhieuBauCu!$B$13,M1208&gt;=1),1,0)</f>
        <v>0</v>
      </c>
    </row>
    <row r="1209" spans="1:14" ht="28.5" customHeight="1">
      <c r="A1209" s="2">
        <v>1204</v>
      </c>
      <c r="B1209" s="3"/>
      <c r="C1209" s="48" t="str">
        <f t="shared" si="36"/>
        <v/>
      </c>
      <c r="D1209" s="5" t="str">
        <f>IF(PhieuBauCu!$B$2&gt;0,IF(LEN($B1209)=0,"",IF(AND($B1209&gt;0,VALUE(SUBSTITUTE($B1209,"1","0"))=$B1209),1,0)),"")</f>
        <v/>
      </c>
      <c r="E1209" s="5" t="str">
        <f>IF(PhieuBauCu!$B$2&gt;1,IF(LEN($B1209)=0,"",IF(AND($B1209&gt;0,VALUE(SUBSTITUTE($B1209,"2","0"))=$B1209),1,0)),"")</f>
        <v/>
      </c>
      <c r="F1209" s="5" t="str">
        <f>IF(PhieuBauCu!$B$2&gt;2,IF(LEN($B1209)=0,"",IF(AND($B1209&gt;0,VALUE(SUBSTITUTE($B1209,"3","0"))=$B1209),1,0)),"")</f>
        <v/>
      </c>
      <c r="G1209" s="5" t="str">
        <f>IF(PhieuBauCu!$B$2&gt;3,IF(LEN($B1209)=0,"",IF(AND($B1209&gt;0,VALUE(SUBSTITUTE($B1209,"4","0"))=$B1209),1,0)),"")</f>
        <v/>
      </c>
      <c r="H1209" s="5" t="str">
        <f>IF(PhieuBauCu!$B$2&gt;4,IF(LEN($B1209)=0,"",IF(AND($B1209&gt;0,VALUE(SUBSTITUTE($B1209,"5","0"))=$B1209),1,0)),"")</f>
        <v/>
      </c>
      <c r="I1209" s="5" t="str">
        <f>IF(PhieuBauCu!$B$2&gt;5,IF(LEN($B1209)=0,"",IF(AND($B1209&gt;0,VALUE(SUBSTITUTE($B1209,"6","0"))=$B1209),1,0)),"")</f>
        <v/>
      </c>
      <c r="J1209" s="5" t="str">
        <f>IF(PhieuBauCu!$B$2&gt;6,IF(LEN($B1209)=0,"",IF(AND($B1209&gt;0,VALUE(SUBSTITUTE($B1209,"7","0"))=$B1209),1,0)),"")</f>
        <v/>
      </c>
      <c r="K1209" s="5" t="str">
        <f>IF(PhieuBauCu!$B$2&gt;7,IF(LEN($B1209)=0,"",IF(AND($B1209&gt;0,VALUE(SUBSTITUTE($B1209,"8","0"))=$B1209),1,0)),"")</f>
        <v/>
      </c>
      <c r="L1209" s="5" t="str">
        <f>IF(PhieuBauCu!$B$2&gt;8,IF(LEN($B1209)=0,"",IF(AND($B1209&gt;0,VALUE(SUBSTITUTE($B1209,"9","0"))=$B1209),1,0)),"")</f>
        <v/>
      </c>
      <c r="M1209" s="9">
        <f t="shared" si="37"/>
        <v>0</v>
      </c>
      <c r="N1209" s="36">
        <f>IF(AND(M1209&lt;=PhieuBauCu!$B$13,M1209&gt;=1),1,0)</f>
        <v>0</v>
      </c>
    </row>
    <row r="1210" spans="1:14" ht="28.5" customHeight="1">
      <c r="A1210" s="2">
        <v>1205</v>
      </c>
      <c r="B1210" s="3"/>
      <c r="C1210" s="48" t="str">
        <f t="shared" si="36"/>
        <v/>
      </c>
      <c r="D1210" s="5" t="str">
        <f>IF(PhieuBauCu!$B$2&gt;0,IF(LEN($B1210)=0,"",IF(AND($B1210&gt;0,VALUE(SUBSTITUTE($B1210,"1","0"))=$B1210),1,0)),"")</f>
        <v/>
      </c>
      <c r="E1210" s="5" t="str">
        <f>IF(PhieuBauCu!$B$2&gt;1,IF(LEN($B1210)=0,"",IF(AND($B1210&gt;0,VALUE(SUBSTITUTE($B1210,"2","0"))=$B1210),1,0)),"")</f>
        <v/>
      </c>
      <c r="F1210" s="5" t="str">
        <f>IF(PhieuBauCu!$B$2&gt;2,IF(LEN($B1210)=0,"",IF(AND($B1210&gt;0,VALUE(SUBSTITUTE($B1210,"3","0"))=$B1210),1,0)),"")</f>
        <v/>
      </c>
      <c r="G1210" s="5" t="str">
        <f>IF(PhieuBauCu!$B$2&gt;3,IF(LEN($B1210)=0,"",IF(AND($B1210&gt;0,VALUE(SUBSTITUTE($B1210,"4","0"))=$B1210),1,0)),"")</f>
        <v/>
      </c>
      <c r="H1210" s="5" t="str">
        <f>IF(PhieuBauCu!$B$2&gt;4,IF(LEN($B1210)=0,"",IF(AND($B1210&gt;0,VALUE(SUBSTITUTE($B1210,"5","0"))=$B1210),1,0)),"")</f>
        <v/>
      </c>
      <c r="I1210" s="5" t="str">
        <f>IF(PhieuBauCu!$B$2&gt;5,IF(LEN($B1210)=0,"",IF(AND($B1210&gt;0,VALUE(SUBSTITUTE($B1210,"6","0"))=$B1210),1,0)),"")</f>
        <v/>
      </c>
      <c r="J1210" s="5" t="str">
        <f>IF(PhieuBauCu!$B$2&gt;6,IF(LEN($B1210)=0,"",IF(AND($B1210&gt;0,VALUE(SUBSTITUTE($B1210,"7","0"))=$B1210),1,0)),"")</f>
        <v/>
      </c>
      <c r="K1210" s="5" t="str">
        <f>IF(PhieuBauCu!$B$2&gt;7,IF(LEN($B1210)=0,"",IF(AND($B1210&gt;0,VALUE(SUBSTITUTE($B1210,"8","0"))=$B1210),1,0)),"")</f>
        <v/>
      </c>
      <c r="L1210" s="5" t="str">
        <f>IF(PhieuBauCu!$B$2&gt;8,IF(LEN($B1210)=0,"",IF(AND($B1210&gt;0,VALUE(SUBSTITUTE($B1210,"9","0"))=$B1210),1,0)),"")</f>
        <v/>
      </c>
      <c r="M1210" s="9">
        <f t="shared" si="37"/>
        <v>0</v>
      </c>
      <c r="N1210" s="36">
        <f>IF(AND(M1210&lt;=PhieuBauCu!$B$13,M1210&gt;=1),1,0)</f>
        <v>0</v>
      </c>
    </row>
    <row r="1211" spans="1:14" ht="28.5" customHeight="1">
      <c r="A1211" s="2">
        <v>1206</v>
      </c>
      <c r="B1211" s="3"/>
      <c r="C1211" s="48" t="str">
        <f t="shared" si="36"/>
        <v/>
      </c>
      <c r="D1211" s="5" t="str">
        <f>IF(PhieuBauCu!$B$2&gt;0,IF(LEN($B1211)=0,"",IF(AND($B1211&gt;0,VALUE(SUBSTITUTE($B1211,"1","0"))=$B1211),1,0)),"")</f>
        <v/>
      </c>
      <c r="E1211" s="5" t="str">
        <f>IF(PhieuBauCu!$B$2&gt;1,IF(LEN($B1211)=0,"",IF(AND($B1211&gt;0,VALUE(SUBSTITUTE($B1211,"2","0"))=$B1211),1,0)),"")</f>
        <v/>
      </c>
      <c r="F1211" s="5" t="str">
        <f>IF(PhieuBauCu!$B$2&gt;2,IF(LEN($B1211)=0,"",IF(AND($B1211&gt;0,VALUE(SUBSTITUTE($B1211,"3","0"))=$B1211),1,0)),"")</f>
        <v/>
      </c>
      <c r="G1211" s="5" t="str">
        <f>IF(PhieuBauCu!$B$2&gt;3,IF(LEN($B1211)=0,"",IF(AND($B1211&gt;0,VALUE(SUBSTITUTE($B1211,"4","0"))=$B1211),1,0)),"")</f>
        <v/>
      </c>
      <c r="H1211" s="5" t="str">
        <f>IF(PhieuBauCu!$B$2&gt;4,IF(LEN($B1211)=0,"",IF(AND($B1211&gt;0,VALUE(SUBSTITUTE($B1211,"5","0"))=$B1211),1,0)),"")</f>
        <v/>
      </c>
      <c r="I1211" s="5" t="str">
        <f>IF(PhieuBauCu!$B$2&gt;5,IF(LEN($B1211)=0,"",IF(AND($B1211&gt;0,VALUE(SUBSTITUTE($B1211,"6","0"))=$B1211),1,0)),"")</f>
        <v/>
      </c>
      <c r="J1211" s="5" t="str">
        <f>IF(PhieuBauCu!$B$2&gt;6,IF(LEN($B1211)=0,"",IF(AND($B1211&gt;0,VALUE(SUBSTITUTE($B1211,"7","0"))=$B1211),1,0)),"")</f>
        <v/>
      </c>
      <c r="K1211" s="5" t="str">
        <f>IF(PhieuBauCu!$B$2&gt;7,IF(LEN($B1211)=0,"",IF(AND($B1211&gt;0,VALUE(SUBSTITUTE($B1211,"8","0"))=$B1211),1,0)),"")</f>
        <v/>
      </c>
      <c r="L1211" s="5" t="str">
        <f>IF(PhieuBauCu!$B$2&gt;8,IF(LEN($B1211)=0,"",IF(AND($B1211&gt;0,VALUE(SUBSTITUTE($B1211,"9","0"))=$B1211),1,0)),"")</f>
        <v/>
      </c>
      <c r="M1211" s="9">
        <f t="shared" si="37"/>
        <v>0</v>
      </c>
      <c r="N1211" s="36">
        <f>IF(AND(M1211&lt;=PhieuBauCu!$B$13,M1211&gt;=1),1,0)</f>
        <v>0</v>
      </c>
    </row>
    <row r="1212" spans="1:14" ht="28.5" customHeight="1">
      <c r="A1212" s="2">
        <v>1207</v>
      </c>
      <c r="B1212" s="3"/>
      <c r="C1212" s="48" t="str">
        <f t="shared" si="36"/>
        <v/>
      </c>
      <c r="D1212" s="5" t="str">
        <f>IF(PhieuBauCu!$B$2&gt;0,IF(LEN($B1212)=0,"",IF(AND($B1212&gt;0,VALUE(SUBSTITUTE($B1212,"1","0"))=$B1212),1,0)),"")</f>
        <v/>
      </c>
      <c r="E1212" s="5" t="str">
        <f>IF(PhieuBauCu!$B$2&gt;1,IF(LEN($B1212)=0,"",IF(AND($B1212&gt;0,VALUE(SUBSTITUTE($B1212,"2","0"))=$B1212),1,0)),"")</f>
        <v/>
      </c>
      <c r="F1212" s="5" t="str">
        <f>IF(PhieuBauCu!$B$2&gt;2,IF(LEN($B1212)=0,"",IF(AND($B1212&gt;0,VALUE(SUBSTITUTE($B1212,"3","0"))=$B1212),1,0)),"")</f>
        <v/>
      </c>
      <c r="G1212" s="5" t="str">
        <f>IF(PhieuBauCu!$B$2&gt;3,IF(LEN($B1212)=0,"",IF(AND($B1212&gt;0,VALUE(SUBSTITUTE($B1212,"4","0"))=$B1212),1,0)),"")</f>
        <v/>
      </c>
      <c r="H1212" s="5" t="str">
        <f>IF(PhieuBauCu!$B$2&gt;4,IF(LEN($B1212)=0,"",IF(AND($B1212&gt;0,VALUE(SUBSTITUTE($B1212,"5","0"))=$B1212),1,0)),"")</f>
        <v/>
      </c>
      <c r="I1212" s="5" t="str">
        <f>IF(PhieuBauCu!$B$2&gt;5,IF(LEN($B1212)=0,"",IF(AND($B1212&gt;0,VALUE(SUBSTITUTE($B1212,"6","0"))=$B1212),1,0)),"")</f>
        <v/>
      </c>
      <c r="J1212" s="5" t="str">
        <f>IF(PhieuBauCu!$B$2&gt;6,IF(LEN($B1212)=0,"",IF(AND($B1212&gt;0,VALUE(SUBSTITUTE($B1212,"7","0"))=$B1212),1,0)),"")</f>
        <v/>
      </c>
      <c r="K1212" s="5" t="str">
        <f>IF(PhieuBauCu!$B$2&gt;7,IF(LEN($B1212)=0,"",IF(AND($B1212&gt;0,VALUE(SUBSTITUTE($B1212,"8","0"))=$B1212),1,0)),"")</f>
        <v/>
      </c>
      <c r="L1212" s="5" t="str">
        <f>IF(PhieuBauCu!$B$2&gt;8,IF(LEN($B1212)=0,"",IF(AND($B1212&gt;0,VALUE(SUBSTITUTE($B1212,"9","0"))=$B1212),1,0)),"")</f>
        <v/>
      </c>
      <c r="M1212" s="9">
        <f t="shared" si="37"/>
        <v>0</v>
      </c>
      <c r="N1212" s="36">
        <f>IF(AND(M1212&lt;=PhieuBauCu!$B$13,M1212&gt;=1),1,0)</f>
        <v>0</v>
      </c>
    </row>
    <row r="1213" spans="1:14" ht="28.5" customHeight="1">
      <c r="A1213" s="2">
        <v>1208</v>
      </c>
      <c r="B1213" s="3"/>
      <c r="C1213" s="48" t="str">
        <f t="shared" si="36"/>
        <v/>
      </c>
      <c r="D1213" s="5" t="str">
        <f>IF(PhieuBauCu!$B$2&gt;0,IF(LEN($B1213)=0,"",IF(AND($B1213&gt;0,VALUE(SUBSTITUTE($B1213,"1","0"))=$B1213),1,0)),"")</f>
        <v/>
      </c>
      <c r="E1213" s="5" t="str">
        <f>IF(PhieuBauCu!$B$2&gt;1,IF(LEN($B1213)=0,"",IF(AND($B1213&gt;0,VALUE(SUBSTITUTE($B1213,"2","0"))=$B1213),1,0)),"")</f>
        <v/>
      </c>
      <c r="F1213" s="5" t="str">
        <f>IF(PhieuBauCu!$B$2&gt;2,IF(LEN($B1213)=0,"",IF(AND($B1213&gt;0,VALUE(SUBSTITUTE($B1213,"3","0"))=$B1213),1,0)),"")</f>
        <v/>
      </c>
      <c r="G1213" s="5" t="str">
        <f>IF(PhieuBauCu!$B$2&gt;3,IF(LEN($B1213)=0,"",IF(AND($B1213&gt;0,VALUE(SUBSTITUTE($B1213,"4","0"))=$B1213),1,0)),"")</f>
        <v/>
      </c>
      <c r="H1213" s="5" t="str">
        <f>IF(PhieuBauCu!$B$2&gt;4,IF(LEN($B1213)=0,"",IF(AND($B1213&gt;0,VALUE(SUBSTITUTE($B1213,"5","0"))=$B1213),1,0)),"")</f>
        <v/>
      </c>
      <c r="I1213" s="5" t="str">
        <f>IF(PhieuBauCu!$B$2&gt;5,IF(LEN($B1213)=0,"",IF(AND($B1213&gt;0,VALUE(SUBSTITUTE($B1213,"6","0"))=$B1213),1,0)),"")</f>
        <v/>
      </c>
      <c r="J1213" s="5" t="str">
        <f>IF(PhieuBauCu!$B$2&gt;6,IF(LEN($B1213)=0,"",IF(AND($B1213&gt;0,VALUE(SUBSTITUTE($B1213,"7","0"))=$B1213),1,0)),"")</f>
        <v/>
      </c>
      <c r="K1213" s="5" t="str">
        <f>IF(PhieuBauCu!$B$2&gt;7,IF(LEN($B1213)=0,"",IF(AND($B1213&gt;0,VALUE(SUBSTITUTE($B1213,"8","0"))=$B1213),1,0)),"")</f>
        <v/>
      </c>
      <c r="L1213" s="5" t="str">
        <f>IF(PhieuBauCu!$B$2&gt;8,IF(LEN($B1213)=0,"",IF(AND($B1213&gt;0,VALUE(SUBSTITUTE($B1213,"9","0"))=$B1213),1,0)),"")</f>
        <v/>
      </c>
      <c r="M1213" s="9">
        <f t="shared" si="37"/>
        <v>0</v>
      </c>
      <c r="N1213" s="36">
        <f>IF(AND(M1213&lt;=PhieuBauCu!$B$13,M1213&gt;=1),1,0)</f>
        <v>0</v>
      </c>
    </row>
    <row r="1214" spans="1:14" ht="28.5" customHeight="1">
      <c r="A1214" s="2">
        <v>1209</v>
      </c>
      <c r="B1214" s="3"/>
      <c r="C1214" s="48" t="str">
        <f t="shared" si="36"/>
        <v/>
      </c>
      <c r="D1214" s="5" t="str">
        <f>IF(PhieuBauCu!$B$2&gt;0,IF(LEN($B1214)=0,"",IF(AND($B1214&gt;0,VALUE(SUBSTITUTE($B1214,"1","0"))=$B1214),1,0)),"")</f>
        <v/>
      </c>
      <c r="E1214" s="5" t="str">
        <f>IF(PhieuBauCu!$B$2&gt;1,IF(LEN($B1214)=0,"",IF(AND($B1214&gt;0,VALUE(SUBSTITUTE($B1214,"2","0"))=$B1214),1,0)),"")</f>
        <v/>
      </c>
      <c r="F1214" s="5" t="str">
        <f>IF(PhieuBauCu!$B$2&gt;2,IF(LEN($B1214)=0,"",IF(AND($B1214&gt;0,VALUE(SUBSTITUTE($B1214,"3","0"))=$B1214),1,0)),"")</f>
        <v/>
      </c>
      <c r="G1214" s="5" t="str">
        <f>IF(PhieuBauCu!$B$2&gt;3,IF(LEN($B1214)=0,"",IF(AND($B1214&gt;0,VALUE(SUBSTITUTE($B1214,"4","0"))=$B1214),1,0)),"")</f>
        <v/>
      </c>
      <c r="H1214" s="5" t="str">
        <f>IF(PhieuBauCu!$B$2&gt;4,IF(LEN($B1214)=0,"",IF(AND($B1214&gt;0,VALUE(SUBSTITUTE($B1214,"5","0"))=$B1214),1,0)),"")</f>
        <v/>
      </c>
      <c r="I1214" s="5" t="str">
        <f>IF(PhieuBauCu!$B$2&gt;5,IF(LEN($B1214)=0,"",IF(AND($B1214&gt;0,VALUE(SUBSTITUTE($B1214,"6","0"))=$B1214),1,0)),"")</f>
        <v/>
      </c>
      <c r="J1214" s="5" t="str">
        <f>IF(PhieuBauCu!$B$2&gt;6,IF(LEN($B1214)=0,"",IF(AND($B1214&gt;0,VALUE(SUBSTITUTE($B1214,"7","0"))=$B1214),1,0)),"")</f>
        <v/>
      </c>
      <c r="K1214" s="5" t="str">
        <f>IF(PhieuBauCu!$B$2&gt;7,IF(LEN($B1214)=0,"",IF(AND($B1214&gt;0,VALUE(SUBSTITUTE($B1214,"8","0"))=$B1214),1,0)),"")</f>
        <v/>
      </c>
      <c r="L1214" s="5" t="str">
        <f>IF(PhieuBauCu!$B$2&gt;8,IF(LEN($B1214)=0,"",IF(AND($B1214&gt;0,VALUE(SUBSTITUTE($B1214,"9","0"))=$B1214),1,0)),"")</f>
        <v/>
      </c>
      <c r="M1214" s="9">
        <f t="shared" si="37"/>
        <v>0</v>
      </c>
      <c r="N1214" s="36">
        <f>IF(AND(M1214&lt;=PhieuBauCu!$B$13,M1214&gt;=1),1,0)</f>
        <v>0</v>
      </c>
    </row>
    <row r="1215" spans="1:14" ht="28.5" customHeight="1">
      <c r="A1215" s="2">
        <v>1210</v>
      </c>
      <c r="B1215" s="3"/>
      <c r="C1215" s="48" t="str">
        <f t="shared" si="36"/>
        <v/>
      </c>
      <c r="D1215" s="5" t="str">
        <f>IF(PhieuBauCu!$B$2&gt;0,IF(LEN($B1215)=0,"",IF(AND($B1215&gt;0,VALUE(SUBSTITUTE($B1215,"1","0"))=$B1215),1,0)),"")</f>
        <v/>
      </c>
      <c r="E1215" s="5" t="str">
        <f>IF(PhieuBauCu!$B$2&gt;1,IF(LEN($B1215)=0,"",IF(AND($B1215&gt;0,VALUE(SUBSTITUTE($B1215,"2","0"))=$B1215),1,0)),"")</f>
        <v/>
      </c>
      <c r="F1215" s="5" t="str">
        <f>IF(PhieuBauCu!$B$2&gt;2,IF(LEN($B1215)=0,"",IF(AND($B1215&gt;0,VALUE(SUBSTITUTE($B1215,"3","0"))=$B1215),1,0)),"")</f>
        <v/>
      </c>
      <c r="G1215" s="5" t="str">
        <f>IF(PhieuBauCu!$B$2&gt;3,IF(LEN($B1215)=0,"",IF(AND($B1215&gt;0,VALUE(SUBSTITUTE($B1215,"4","0"))=$B1215),1,0)),"")</f>
        <v/>
      </c>
      <c r="H1215" s="5" t="str">
        <f>IF(PhieuBauCu!$B$2&gt;4,IF(LEN($B1215)=0,"",IF(AND($B1215&gt;0,VALUE(SUBSTITUTE($B1215,"5","0"))=$B1215),1,0)),"")</f>
        <v/>
      </c>
      <c r="I1215" s="5" t="str">
        <f>IF(PhieuBauCu!$B$2&gt;5,IF(LEN($B1215)=0,"",IF(AND($B1215&gt;0,VALUE(SUBSTITUTE($B1215,"6","0"))=$B1215),1,0)),"")</f>
        <v/>
      </c>
      <c r="J1215" s="5" t="str">
        <f>IF(PhieuBauCu!$B$2&gt;6,IF(LEN($B1215)=0,"",IF(AND($B1215&gt;0,VALUE(SUBSTITUTE($B1215,"7","0"))=$B1215),1,0)),"")</f>
        <v/>
      </c>
      <c r="K1215" s="5" t="str">
        <f>IF(PhieuBauCu!$B$2&gt;7,IF(LEN($B1215)=0,"",IF(AND($B1215&gt;0,VALUE(SUBSTITUTE($B1215,"8","0"))=$B1215),1,0)),"")</f>
        <v/>
      </c>
      <c r="L1215" s="5" t="str">
        <f>IF(PhieuBauCu!$B$2&gt;8,IF(LEN($B1215)=0,"",IF(AND($B1215&gt;0,VALUE(SUBSTITUTE($B1215,"9","0"))=$B1215),1,0)),"")</f>
        <v/>
      </c>
      <c r="M1215" s="9">
        <f t="shared" si="37"/>
        <v>0</v>
      </c>
      <c r="N1215" s="36">
        <f>IF(AND(M1215&lt;=PhieuBauCu!$B$13,M1215&gt;=1),1,0)</f>
        <v>0</v>
      </c>
    </row>
    <row r="1216" spans="1:14" ht="28.5" customHeight="1">
      <c r="A1216" s="2">
        <v>1211</v>
      </c>
      <c r="B1216" s="3"/>
      <c r="C1216" s="48" t="str">
        <f t="shared" si="36"/>
        <v/>
      </c>
      <c r="D1216" s="5" t="str">
        <f>IF(PhieuBauCu!$B$2&gt;0,IF(LEN($B1216)=0,"",IF(AND($B1216&gt;0,VALUE(SUBSTITUTE($B1216,"1","0"))=$B1216),1,0)),"")</f>
        <v/>
      </c>
      <c r="E1216" s="5" t="str">
        <f>IF(PhieuBauCu!$B$2&gt;1,IF(LEN($B1216)=0,"",IF(AND($B1216&gt;0,VALUE(SUBSTITUTE($B1216,"2","0"))=$B1216),1,0)),"")</f>
        <v/>
      </c>
      <c r="F1216" s="5" t="str">
        <f>IF(PhieuBauCu!$B$2&gt;2,IF(LEN($B1216)=0,"",IF(AND($B1216&gt;0,VALUE(SUBSTITUTE($B1216,"3","0"))=$B1216),1,0)),"")</f>
        <v/>
      </c>
      <c r="G1216" s="5" t="str">
        <f>IF(PhieuBauCu!$B$2&gt;3,IF(LEN($B1216)=0,"",IF(AND($B1216&gt;0,VALUE(SUBSTITUTE($B1216,"4","0"))=$B1216),1,0)),"")</f>
        <v/>
      </c>
      <c r="H1216" s="5" t="str">
        <f>IF(PhieuBauCu!$B$2&gt;4,IF(LEN($B1216)=0,"",IF(AND($B1216&gt;0,VALUE(SUBSTITUTE($B1216,"5","0"))=$B1216),1,0)),"")</f>
        <v/>
      </c>
      <c r="I1216" s="5" t="str">
        <f>IF(PhieuBauCu!$B$2&gt;5,IF(LEN($B1216)=0,"",IF(AND($B1216&gt;0,VALUE(SUBSTITUTE($B1216,"6","0"))=$B1216),1,0)),"")</f>
        <v/>
      </c>
      <c r="J1216" s="5" t="str">
        <f>IF(PhieuBauCu!$B$2&gt;6,IF(LEN($B1216)=0,"",IF(AND($B1216&gt;0,VALUE(SUBSTITUTE($B1216,"7","0"))=$B1216),1,0)),"")</f>
        <v/>
      </c>
      <c r="K1216" s="5" t="str">
        <f>IF(PhieuBauCu!$B$2&gt;7,IF(LEN($B1216)=0,"",IF(AND($B1216&gt;0,VALUE(SUBSTITUTE($B1216,"8","0"))=$B1216),1,0)),"")</f>
        <v/>
      </c>
      <c r="L1216" s="5" t="str">
        <f>IF(PhieuBauCu!$B$2&gt;8,IF(LEN($B1216)=0,"",IF(AND($B1216&gt;0,VALUE(SUBSTITUTE($B1216,"9","0"))=$B1216),1,0)),"")</f>
        <v/>
      </c>
      <c r="M1216" s="9">
        <f t="shared" si="37"/>
        <v>0</v>
      </c>
      <c r="N1216" s="36">
        <f>IF(AND(M1216&lt;=PhieuBauCu!$B$13,M1216&gt;=1),1,0)</f>
        <v>0</v>
      </c>
    </row>
    <row r="1217" spans="1:14" ht="28.5" customHeight="1">
      <c r="A1217" s="2">
        <v>1212</v>
      </c>
      <c r="B1217" s="3"/>
      <c r="C1217" s="48" t="str">
        <f t="shared" si="36"/>
        <v/>
      </c>
      <c r="D1217" s="5" t="str">
        <f>IF(PhieuBauCu!$B$2&gt;0,IF(LEN($B1217)=0,"",IF(AND($B1217&gt;0,VALUE(SUBSTITUTE($B1217,"1","0"))=$B1217),1,0)),"")</f>
        <v/>
      </c>
      <c r="E1217" s="5" t="str">
        <f>IF(PhieuBauCu!$B$2&gt;1,IF(LEN($B1217)=0,"",IF(AND($B1217&gt;0,VALUE(SUBSTITUTE($B1217,"2","0"))=$B1217),1,0)),"")</f>
        <v/>
      </c>
      <c r="F1217" s="5" t="str">
        <f>IF(PhieuBauCu!$B$2&gt;2,IF(LEN($B1217)=0,"",IF(AND($B1217&gt;0,VALUE(SUBSTITUTE($B1217,"3","0"))=$B1217),1,0)),"")</f>
        <v/>
      </c>
      <c r="G1217" s="5" t="str">
        <f>IF(PhieuBauCu!$B$2&gt;3,IF(LEN($B1217)=0,"",IF(AND($B1217&gt;0,VALUE(SUBSTITUTE($B1217,"4","0"))=$B1217),1,0)),"")</f>
        <v/>
      </c>
      <c r="H1217" s="5" t="str">
        <f>IF(PhieuBauCu!$B$2&gt;4,IF(LEN($B1217)=0,"",IF(AND($B1217&gt;0,VALUE(SUBSTITUTE($B1217,"5","0"))=$B1217),1,0)),"")</f>
        <v/>
      </c>
      <c r="I1217" s="5" t="str">
        <f>IF(PhieuBauCu!$B$2&gt;5,IF(LEN($B1217)=0,"",IF(AND($B1217&gt;0,VALUE(SUBSTITUTE($B1217,"6","0"))=$B1217),1,0)),"")</f>
        <v/>
      </c>
      <c r="J1217" s="5" t="str">
        <f>IF(PhieuBauCu!$B$2&gt;6,IF(LEN($B1217)=0,"",IF(AND($B1217&gt;0,VALUE(SUBSTITUTE($B1217,"7","0"))=$B1217),1,0)),"")</f>
        <v/>
      </c>
      <c r="K1217" s="5" t="str">
        <f>IF(PhieuBauCu!$B$2&gt;7,IF(LEN($B1217)=0,"",IF(AND($B1217&gt;0,VALUE(SUBSTITUTE($B1217,"8","0"))=$B1217),1,0)),"")</f>
        <v/>
      </c>
      <c r="L1217" s="5" t="str">
        <f>IF(PhieuBauCu!$B$2&gt;8,IF(LEN($B1217)=0,"",IF(AND($B1217&gt;0,VALUE(SUBSTITUTE($B1217,"9","0"))=$B1217),1,0)),"")</f>
        <v/>
      </c>
      <c r="M1217" s="9">
        <f t="shared" si="37"/>
        <v>0</v>
      </c>
      <c r="N1217" s="36">
        <f>IF(AND(M1217&lt;=PhieuBauCu!$B$13,M1217&gt;=1),1,0)</f>
        <v>0</v>
      </c>
    </row>
    <row r="1218" spans="1:14" ht="28.5" customHeight="1">
      <c r="A1218" s="2">
        <v>1213</v>
      </c>
      <c r="B1218" s="3"/>
      <c r="C1218" s="48" t="str">
        <f t="shared" si="36"/>
        <v/>
      </c>
      <c r="D1218" s="5" t="str">
        <f>IF(PhieuBauCu!$B$2&gt;0,IF(LEN($B1218)=0,"",IF(AND($B1218&gt;0,VALUE(SUBSTITUTE($B1218,"1","0"))=$B1218),1,0)),"")</f>
        <v/>
      </c>
      <c r="E1218" s="5" t="str">
        <f>IF(PhieuBauCu!$B$2&gt;1,IF(LEN($B1218)=0,"",IF(AND($B1218&gt;0,VALUE(SUBSTITUTE($B1218,"2","0"))=$B1218),1,0)),"")</f>
        <v/>
      </c>
      <c r="F1218" s="5" t="str">
        <f>IF(PhieuBauCu!$B$2&gt;2,IF(LEN($B1218)=0,"",IF(AND($B1218&gt;0,VALUE(SUBSTITUTE($B1218,"3","0"))=$B1218),1,0)),"")</f>
        <v/>
      </c>
      <c r="G1218" s="5" t="str">
        <f>IF(PhieuBauCu!$B$2&gt;3,IF(LEN($B1218)=0,"",IF(AND($B1218&gt;0,VALUE(SUBSTITUTE($B1218,"4","0"))=$B1218),1,0)),"")</f>
        <v/>
      </c>
      <c r="H1218" s="5" t="str">
        <f>IF(PhieuBauCu!$B$2&gt;4,IF(LEN($B1218)=0,"",IF(AND($B1218&gt;0,VALUE(SUBSTITUTE($B1218,"5","0"))=$B1218),1,0)),"")</f>
        <v/>
      </c>
      <c r="I1218" s="5" t="str">
        <f>IF(PhieuBauCu!$B$2&gt;5,IF(LEN($B1218)=0,"",IF(AND($B1218&gt;0,VALUE(SUBSTITUTE($B1218,"6","0"))=$B1218),1,0)),"")</f>
        <v/>
      </c>
      <c r="J1218" s="5" t="str">
        <f>IF(PhieuBauCu!$B$2&gt;6,IF(LEN($B1218)=0,"",IF(AND($B1218&gt;0,VALUE(SUBSTITUTE($B1218,"7","0"))=$B1218),1,0)),"")</f>
        <v/>
      </c>
      <c r="K1218" s="5" t="str">
        <f>IF(PhieuBauCu!$B$2&gt;7,IF(LEN($B1218)=0,"",IF(AND($B1218&gt;0,VALUE(SUBSTITUTE($B1218,"8","0"))=$B1218),1,0)),"")</f>
        <v/>
      </c>
      <c r="L1218" s="5" t="str">
        <f>IF(PhieuBauCu!$B$2&gt;8,IF(LEN($B1218)=0,"",IF(AND($B1218&gt;0,VALUE(SUBSTITUTE($B1218,"9","0"))=$B1218),1,0)),"")</f>
        <v/>
      </c>
      <c r="M1218" s="9">
        <f t="shared" si="37"/>
        <v>0</v>
      </c>
      <c r="N1218" s="36">
        <f>IF(AND(M1218&lt;=PhieuBauCu!$B$13,M1218&gt;=1),1,0)</f>
        <v>0</v>
      </c>
    </row>
    <row r="1219" spans="1:14" ht="28.5" customHeight="1">
      <c r="A1219" s="2">
        <v>1214</v>
      </c>
      <c r="B1219" s="3"/>
      <c r="C1219" s="48" t="str">
        <f t="shared" si="36"/>
        <v/>
      </c>
      <c r="D1219" s="5" t="str">
        <f>IF(PhieuBauCu!$B$2&gt;0,IF(LEN($B1219)=0,"",IF(AND($B1219&gt;0,VALUE(SUBSTITUTE($B1219,"1","0"))=$B1219),1,0)),"")</f>
        <v/>
      </c>
      <c r="E1219" s="5" t="str">
        <f>IF(PhieuBauCu!$B$2&gt;1,IF(LEN($B1219)=0,"",IF(AND($B1219&gt;0,VALUE(SUBSTITUTE($B1219,"2","0"))=$B1219),1,0)),"")</f>
        <v/>
      </c>
      <c r="F1219" s="5" t="str">
        <f>IF(PhieuBauCu!$B$2&gt;2,IF(LEN($B1219)=0,"",IF(AND($B1219&gt;0,VALUE(SUBSTITUTE($B1219,"3","0"))=$B1219),1,0)),"")</f>
        <v/>
      </c>
      <c r="G1219" s="5" t="str">
        <f>IF(PhieuBauCu!$B$2&gt;3,IF(LEN($B1219)=0,"",IF(AND($B1219&gt;0,VALUE(SUBSTITUTE($B1219,"4","0"))=$B1219),1,0)),"")</f>
        <v/>
      </c>
      <c r="H1219" s="5" t="str">
        <f>IF(PhieuBauCu!$B$2&gt;4,IF(LEN($B1219)=0,"",IF(AND($B1219&gt;0,VALUE(SUBSTITUTE($B1219,"5","0"))=$B1219),1,0)),"")</f>
        <v/>
      </c>
      <c r="I1219" s="5" t="str">
        <f>IF(PhieuBauCu!$B$2&gt;5,IF(LEN($B1219)=0,"",IF(AND($B1219&gt;0,VALUE(SUBSTITUTE($B1219,"6","0"))=$B1219),1,0)),"")</f>
        <v/>
      </c>
      <c r="J1219" s="5" t="str">
        <f>IF(PhieuBauCu!$B$2&gt;6,IF(LEN($B1219)=0,"",IF(AND($B1219&gt;0,VALUE(SUBSTITUTE($B1219,"7","0"))=$B1219),1,0)),"")</f>
        <v/>
      </c>
      <c r="K1219" s="5" t="str">
        <f>IF(PhieuBauCu!$B$2&gt;7,IF(LEN($B1219)=0,"",IF(AND($B1219&gt;0,VALUE(SUBSTITUTE($B1219,"8","0"))=$B1219),1,0)),"")</f>
        <v/>
      </c>
      <c r="L1219" s="5" t="str">
        <f>IF(PhieuBauCu!$B$2&gt;8,IF(LEN($B1219)=0,"",IF(AND($B1219&gt;0,VALUE(SUBSTITUTE($B1219,"9","0"))=$B1219),1,0)),"")</f>
        <v/>
      </c>
      <c r="M1219" s="9">
        <f t="shared" si="37"/>
        <v>0</v>
      </c>
      <c r="N1219" s="36">
        <f>IF(AND(M1219&lt;=PhieuBauCu!$B$13,M1219&gt;=1),1,0)</f>
        <v>0</v>
      </c>
    </row>
    <row r="1220" spans="1:14" ht="28.5" customHeight="1">
      <c r="A1220" s="2">
        <v>1215</v>
      </c>
      <c r="B1220" s="3"/>
      <c r="C1220" s="48" t="str">
        <f t="shared" si="36"/>
        <v/>
      </c>
      <c r="D1220" s="5" t="str">
        <f>IF(PhieuBauCu!$B$2&gt;0,IF(LEN($B1220)=0,"",IF(AND($B1220&gt;0,VALUE(SUBSTITUTE($B1220,"1","0"))=$B1220),1,0)),"")</f>
        <v/>
      </c>
      <c r="E1220" s="5" t="str">
        <f>IF(PhieuBauCu!$B$2&gt;1,IF(LEN($B1220)=0,"",IF(AND($B1220&gt;0,VALUE(SUBSTITUTE($B1220,"2","0"))=$B1220),1,0)),"")</f>
        <v/>
      </c>
      <c r="F1220" s="5" t="str">
        <f>IF(PhieuBauCu!$B$2&gt;2,IF(LEN($B1220)=0,"",IF(AND($B1220&gt;0,VALUE(SUBSTITUTE($B1220,"3","0"))=$B1220),1,0)),"")</f>
        <v/>
      </c>
      <c r="G1220" s="5" t="str">
        <f>IF(PhieuBauCu!$B$2&gt;3,IF(LEN($B1220)=0,"",IF(AND($B1220&gt;0,VALUE(SUBSTITUTE($B1220,"4","0"))=$B1220),1,0)),"")</f>
        <v/>
      </c>
      <c r="H1220" s="5" t="str">
        <f>IF(PhieuBauCu!$B$2&gt;4,IF(LEN($B1220)=0,"",IF(AND($B1220&gt;0,VALUE(SUBSTITUTE($B1220,"5","0"))=$B1220),1,0)),"")</f>
        <v/>
      </c>
      <c r="I1220" s="5" t="str">
        <f>IF(PhieuBauCu!$B$2&gt;5,IF(LEN($B1220)=0,"",IF(AND($B1220&gt;0,VALUE(SUBSTITUTE($B1220,"6","0"))=$B1220),1,0)),"")</f>
        <v/>
      </c>
      <c r="J1220" s="5" t="str">
        <f>IF(PhieuBauCu!$B$2&gt;6,IF(LEN($B1220)=0,"",IF(AND($B1220&gt;0,VALUE(SUBSTITUTE($B1220,"7","0"))=$B1220),1,0)),"")</f>
        <v/>
      </c>
      <c r="K1220" s="5" t="str">
        <f>IF(PhieuBauCu!$B$2&gt;7,IF(LEN($B1220)=0,"",IF(AND($B1220&gt;0,VALUE(SUBSTITUTE($B1220,"8","0"))=$B1220),1,0)),"")</f>
        <v/>
      </c>
      <c r="L1220" s="5" t="str">
        <f>IF(PhieuBauCu!$B$2&gt;8,IF(LEN($B1220)=0,"",IF(AND($B1220&gt;0,VALUE(SUBSTITUTE($B1220,"9","0"))=$B1220),1,0)),"")</f>
        <v/>
      </c>
      <c r="M1220" s="9">
        <f t="shared" si="37"/>
        <v>0</v>
      </c>
      <c r="N1220" s="36">
        <f>IF(AND(M1220&lt;=PhieuBauCu!$B$13,M1220&gt;=1),1,0)</f>
        <v>0</v>
      </c>
    </row>
    <row r="1221" spans="1:14" ht="28.5" customHeight="1">
      <c r="A1221" s="2">
        <v>1216</v>
      </c>
      <c r="B1221" s="3"/>
      <c r="C1221" s="48" t="str">
        <f t="shared" si="36"/>
        <v/>
      </c>
      <c r="D1221" s="5" t="str">
        <f>IF(PhieuBauCu!$B$2&gt;0,IF(LEN($B1221)=0,"",IF(AND($B1221&gt;0,VALUE(SUBSTITUTE($B1221,"1","0"))=$B1221),1,0)),"")</f>
        <v/>
      </c>
      <c r="E1221" s="5" t="str">
        <f>IF(PhieuBauCu!$B$2&gt;1,IF(LEN($B1221)=0,"",IF(AND($B1221&gt;0,VALUE(SUBSTITUTE($B1221,"2","0"))=$B1221),1,0)),"")</f>
        <v/>
      </c>
      <c r="F1221" s="5" t="str">
        <f>IF(PhieuBauCu!$B$2&gt;2,IF(LEN($B1221)=0,"",IF(AND($B1221&gt;0,VALUE(SUBSTITUTE($B1221,"3","0"))=$B1221),1,0)),"")</f>
        <v/>
      </c>
      <c r="G1221" s="5" t="str">
        <f>IF(PhieuBauCu!$B$2&gt;3,IF(LEN($B1221)=0,"",IF(AND($B1221&gt;0,VALUE(SUBSTITUTE($B1221,"4","0"))=$B1221),1,0)),"")</f>
        <v/>
      </c>
      <c r="H1221" s="5" t="str">
        <f>IF(PhieuBauCu!$B$2&gt;4,IF(LEN($B1221)=0,"",IF(AND($B1221&gt;0,VALUE(SUBSTITUTE($B1221,"5","0"))=$B1221),1,0)),"")</f>
        <v/>
      </c>
      <c r="I1221" s="5" t="str">
        <f>IF(PhieuBauCu!$B$2&gt;5,IF(LEN($B1221)=0,"",IF(AND($B1221&gt;0,VALUE(SUBSTITUTE($B1221,"6","0"))=$B1221),1,0)),"")</f>
        <v/>
      </c>
      <c r="J1221" s="5" t="str">
        <f>IF(PhieuBauCu!$B$2&gt;6,IF(LEN($B1221)=0,"",IF(AND($B1221&gt;0,VALUE(SUBSTITUTE($B1221,"7","0"))=$B1221),1,0)),"")</f>
        <v/>
      </c>
      <c r="K1221" s="5" t="str">
        <f>IF(PhieuBauCu!$B$2&gt;7,IF(LEN($B1221)=0,"",IF(AND($B1221&gt;0,VALUE(SUBSTITUTE($B1221,"8","0"))=$B1221),1,0)),"")</f>
        <v/>
      </c>
      <c r="L1221" s="5" t="str">
        <f>IF(PhieuBauCu!$B$2&gt;8,IF(LEN($B1221)=0,"",IF(AND($B1221&gt;0,VALUE(SUBSTITUTE($B1221,"9","0"))=$B1221),1,0)),"")</f>
        <v/>
      </c>
      <c r="M1221" s="9">
        <f t="shared" si="37"/>
        <v>0</v>
      </c>
      <c r="N1221" s="36">
        <f>IF(AND(M1221&lt;=PhieuBauCu!$B$13,M1221&gt;=1),1,0)</f>
        <v>0</v>
      </c>
    </row>
    <row r="1222" spans="1:14" ht="28.5" customHeight="1">
      <c r="A1222" s="2">
        <v>1217</v>
      </c>
      <c r="B1222" s="3"/>
      <c r="C1222" s="48" t="str">
        <f t="shared" si="36"/>
        <v/>
      </c>
      <c r="D1222" s="5" t="str">
        <f>IF(PhieuBauCu!$B$2&gt;0,IF(LEN($B1222)=0,"",IF(AND($B1222&gt;0,VALUE(SUBSTITUTE($B1222,"1","0"))=$B1222),1,0)),"")</f>
        <v/>
      </c>
      <c r="E1222" s="5" t="str">
        <f>IF(PhieuBauCu!$B$2&gt;1,IF(LEN($B1222)=0,"",IF(AND($B1222&gt;0,VALUE(SUBSTITUTE($B1222,"2","0"))=$B1222),1,0)),"")</f>
        <v/>
      </c>
      <c r="F1222" s="5" t="str">
        <f>IF(PhieuBauCu!$B$2&gt;2,IF(LEN($B1222)=0,"",IF(AND($B1222&gt;0,VALUE(SUBSTITUTE($B1222,"3","0"))=$B1222),1,0)),"")</f>
        <v/>
      </c>
      <c r="G1222" s="5" t="str">
        <f>IF(PhieuBauCu!$B$2&gt;3,IF(LEN($B1222)=0,"",IF(AND($B1222&gt;0,VALUE(SUBSTITUTE($B1222,"4","0"))=$B1222),1,0)),"")</f>
        <v/>
      </c>
      <c r="H1222" s="5" t="str">
        <f>IF(PhieuBauCu!$B$2&gt;4,IF(LEN($B1222)=0,"",IF(AND($B1222&gt;0,VALUE(SUBSTITUTE($B1222,"5","0"))=$B1222),1,0)),"")</f>
        <v/>
      </c>
      <c r="I1222" s="5" t="str">
        <f>IF(PhieuBauCu!$B$2&gt;5,IF(LEN($B1222)=0,"",IF(AND($B1222&gt;0,VALUE(SUBSTITUTE($B1222,"6","0"))=$B1222),1,0)),"")</f>
        <v/>
      </c>
      <c r="J1222" s="5" t="str">
        <f>IF(PhieuBauCu!$B$2&gt;6,IF(LEN($B1222)=0,"",IF(AND($B1222&gt;0,VALUE(SUBSTITUTE($B1222,"7","0"))=$B1222),1,0)),"")</f>
        <v/>
      </c>
      <c r="K1222" s="5" t="str">
        <f>IF(PhieuBauCu!$B$2&gt;7,IF(LEN($B1222)=0,"",IF(AND($B1222&gt;0,VALUE(SUBSTITUTE($B1222,"8","0"))=$B1222),1,0)),"")</f>
        <v/>
      </c>
      <c r="L1222" s="5" t="str">
        <f>IF(PhieuBauCu!$B$2&gt;8,IF(LEN($B1222)=0,"",IF(AND($B1222&gt;0,VALUE(SUBSTITUTE($B1222,"9","0"))=$B1222),1,0)),"")</f>
        <v/>
      </c>
      <c r="M1222" s="9">
        <f t="shared" si="37"/>
        <v>0</v>
      </c>
      <c r="N1222" s="36">
        <f>IF(AND(M1222&lt;=PhieuBauCu!$B$13,M1222&gt;=1),1,0)</f>
        <v>0</v>
      </c>
    </row>
    <row r="1223" spans="1:14" ht="28.5" customHeight="1">
      <c r="A1223" s="2">
        <v>1218</v>
      </c>
      <c r="B1223" s="3"/>
      <c r="C1223" s="48" t="str">
        <f t="shared" ref="C1223:C1286" si="38">IF(LEN(B1223)&gt;0,IF(N1223=1,"Ok","Not Ok"),"")</f>
        <v/>
      </c>
      <c r="D1223" s="5" t="str">
        <f>IF(PhieuBauCu!$B$2&gt;0,IF(LEN($B1223)=0,"",IF(AND($B1223&gt;0,VALUE(SUBSTITUTE($B1223,"1","0"))=$B1223),1,0)),"")</f>
        <v/>
      </c>
      <c r="E1223" s="5" t="str">
        <f>IF(PhieuBauCu!$B$2&gt;1,IF(LEN($B1223)=0,"",IF(AND($B1223&gt;0,VALUE(SUBSTITUTE($B1223,"2","0"))=$B1223),1,0)),"")</f>
        <v/>
      </c>
      <c r="F1223" s="5" t="str">
        <f>IF(PhieuBauCu!$B$2&gt;2,IF(LEN($B1223)=0,"",IF(AND($B1223&gt;0,VALUE(SUBSTITUTE($B1223,"3","0"))=$B1223),1,0)),"")</f>
        <v/>
      </c>
      <c r="G1223" s="5" t="str">
        <f>IF(PhieuBauCu!$B$2&gt;3,IF(LEN($B1223)=0,"",IF(AND($B1223&gt;0,VALUE(SUBSTITUTE($B1223,"4","0"))=$B1223),1,0)),"")</f>
        <v/>
      </c>
      <c r="H1223" s="5" t="str">
        <f>IF(PhieuBauCu!$B$2&gt;4,IF(LEN($B1223)=0,"",IF(AND($B1223&gt;0,VALUE(SUBSTITUTE($B1223,"5","0"))=$B1223),1,0)),"")</f>
        <v/>
      </c>
      <c r="I1223" s="5" t="str">
        <f>IF(PhieuBauCu!$B$2&gt;5,IF(LEN($B1223)=0,"",IF(AND($B1223&gt;0,VALUE(SUBSTITUTE($B1223,"6","0"))=$B1223),1,0)),"")</f>
        <v/>
      </c>
      <c r="J1223" s="5" t="str">
        <f>IF(PhieuBauCu!$B$2&gt;6,IF(LEN($B1223)=0,"",IF(AND($B1223&gt;0,VALUE(SUBSTITUTE($B1223,"7","0"))=$B1223),1,0)),"")</f>
        <v/>
      </c>
      <c r="K1223" s="5" t="str">
        <f>IF(PhieuBauCu!$B$2&gt;7,IF(LEN($B1223)=0,"",IF(AND($B1223&gt;0,VALUE(SUBSTITUTE($B1223,"8","0"))=$B1223),1,0)),"")</f>
        <v/>
      </c>
      <c r="L1223" s="5" t="str">
        <f>IF(PhieuBauCu!$B$2&gt;8,IF(LEN($B1223)=0,"",IF(AND($B1223&gt;0,VALUE(SUBSTITUTE($B1223,"9","0"))=$B1223),1,0)),"")</f>
        <v/>
      </c>
      <c r="M1223" s="9">
        <f t="shared" ref="M1223:M1286" si="39">SUMIF(D1223:L1223,1)</f>
        <v>0</v>
      </c>
      <c r="N1223" s="36">
        <f>IF(AND(M1223&lt;=PhieuBauCu!$B$13,M1223&gt;=1),1,0)</f>
        <v>0</v>
      </c>
    </row>
    <row r="1224" spans="1:14" ht="28.5" customHeight="1">
      <c r="A1224" s="2">
        <v>1219</v>
      </c>
      <c r="B1224" s="3"/>
      <c r="C1224" s="48" t="str">
        <f t="shared" si="38"/>
        <v/>
      </c>
      <c r="D1224" s="5" t="str">
        <f>IF(PhieuBauCu!$B$2&gt;0,IF(LEN($B1224)=0,"",IF(AND($B1224&gt;0,VALUE(SUBSTITUTE($B1224,"1","0"))=$B1224),1,0)),"")</f>
        <v/>
      </c>
      <c r="E1224" s="5" t="str">
        <f>IF(PhieuBauCu!$B$2&gt;1,IF(LEN($B1224)=0,"",IF(AND($B1224&gt;0,VALUE(SUBSTITUTE($B1224,"2","0"))=$B1224),1,0)),"")</f>
        <v/>
      </c>
      <c r="F1224" s="5" t="str">
        <f>IF(PhieuBauCu!$B$2&gt;2,IF(LEN($B1224)=0,"",IF(AND($B1224&gt;0,VALUE(SUBSTITUTE($B1224,"3","0"))=$B1224),1,0)),"")</f>
        <v/>
      </c>
      <c r="G1224" s="5" t="str">
        <f>IF(PhieuBauCu!$B$2&gt;3,IF(LEN($B1224)=0,"",IF(AND($B1224&gt;0,VALUE(SUBSTITUTE($B1224,"4","0"))=$B1224),1,0)),"")</f>
        <v/>
      </c>
      <c r="H1224" s="5" t="str">
        <f>IF(PhieuBauCu!$B$2&gt;4,IF(LEN($B1224)=0,"",IF(AND($B1224&gt;0,VALUE(SUBSTITUTE($B1224,"5","0"))=$B1224),1,0)),"")</f>
        <v/>
      </c>
      <c r="I1224" s="5" t="str">
        <f>IF(PhieuBauCu!$B$2&gt;5,IF(LEN($B1224)=0,"",IF(AND($B1224&gt;0,VALUE(SUBSTITUTE($B1224,"6","0"))=$B1224),1,0)),"")</f>
        <v/>
      </c>
      <c r="J1224" s="5" t="str">
        <f>IF(PhieuBauCu!$B$2&gt;6,IF(LEN($B1224)=0,"",IF(AND($B1224&gt;0,VALUE(SUBSTITUTE($B1224,"7","0"))=$B1224),1,0)),"")</f>
        <v/>
      </c>
      <c r="K1224" s="5" t="str">
        <f>IF(PhieuBauCu!$B$2&gt;7,IF(LEN($B1224)=0,"",IF(AND($B1224&gt;0,VALUE(SUBSTITUTE($B1224,"8","0"))=$B1224),1,0)),"")</f>
        <v/>
      </c>
      <c r="L1224" s="5" t="str">
        <f>IF(PhieuBauCu!$B$2&gt;8,IF(LEN($B1224)=0,"",IF(AND($B1224&gt;0,VALUE(SUBSTITUTE($B1224,"9","0"))=$B1224),1,0)),"")</f>
        <v/>
      </c>
      <c r="M1224" s="9">
        <f t="shared" si="39"/>
        <v>0</v>
      </c>
      <c r="N1224" s="36">
        <f>IF(AND(M1224&lt;=PhieuBauCu!$B$13,M1224&gt;=1),1,0)</f>
        <v>0</v>
      </c>
    </row>
    <row r="1225" spans="1:14" ht="28.5" customHeight="1">
      <c r="A1225" s="2">
        <v>1220</v>
      </c>
      <c r="B1225" s="3"/>
      <c r="C1225" s="48" t="str">
        <f t="shared" si="38"/>
        <v/>
      </c>
      <c r="D1225" s="5" t="str">
        <f>IF(PhieuBauCu!$B$2&gt;0,IF(LEN($B1225)=0,"",IF(AND($B1225&gt;0,VALUE(SUBSTITUTE($B1225,"1","0"))=$B1225),1,0)),"")</f>
        <v/>
      </c>
      <c r="E1225" s="5" t="str">
        <f>IF(PhieuBauCu!$B$2&gt;1,IF(LEN($B1225)=0,"",IF(AND($B1225&gt;0,VALUE(SUBSTITUTE($B1225,"2","0"))=$B1225),1,0)),"")</f>
        <v/>
      </c>
      <c r="F1225" s="5" t="str">
        <f>IF(PhieuBauCu!$B$2&gt;2,IF(LEN($B1225)=0,"",IF(AND($B1225&gt;0,VALUE(SUBSTITUTE($B1225,"3","0"))=$B1225),1,0)),"")</f>
        <v/>
      </c>
      <c r="G1225" s="5" t="str">
        <f>IF(PhieuBauCu!$B$2&gt;3,IF(LEN($B1225)=0,"",IF(AND($B1225&gt;0,VALUE(SUBSTITUTE($B1225,"4","0"))=$B1225),1,0)),"")</f>
        <v/>
      </c>
      <c r="H1225" s="5" t="str">
        <f>IF(PhieuBauCu!$B$2&gt;4,IF(LEN($B1225)=0,"",IF(AND($B1225&gt;0,VALUE(SUBSTITUTE($B1225,"5","0"))=$B1225),1,0)),"")</f>
        <v/>
      </c>
      <c r="I1225" s="5" t="str">
        <f>IF(PhieuBauCu!$B$2&gt;5,IF(LEN($B1225)=0,"",IF(AND($B1225&gt;0,VALUE(SUBSTITUTE($B1225,"6","0"))=$B1225),1,0)),"")</f>
        <v/>
      </c>
      <c r="J1225" s="5" t="str">
        <f>IF(PhieuBauCu!$B$2&gt;6,IF(LEN($B1225)=0,"",IF(AND($B1225&gt;0,VALUE(SUBSTITUTE($B1225,"7","0"))=$B1225),1,0)),"")</f>
        <v/>
      </c>
      <c r="K1225" s="5" t="str">
        <f>IF(PhieuBauCu!$B$2&gt;7,IF(LEN($B1225)=0,"",IF(AND($B1225&gt;0,VALUE(SUBSTITUTE($B1225,"8","0"))=$B1225),1,0)),"")</f>
        <v/>
      </c>
      <c r="L1225" s="5" t="str">
        <f>IF(PhieuBauCu!$B$2&gt;8,IF(LEN($B1225)=0,"",IF(AND($B1225&gt;0,VALUE(SUBSTITUTE($B1225,"9","0"))=$B1225),1,0)),"")</f>
        <v/>
      </c>
      <c r="M1225" s="9">
        <f t="shared" si="39"/>
        <v>0</v>
      </c>
      <c r="N1225" s="36">
        <f>IF(AND(M1225&lt;=PhieuBauCu!$B$13,M1225&gt;=1),1,0)</f>
        <v>0</v>
      </c>
    </row>
    <row r="1226" spans="1:14" ht="28.5" customHeight="1">
      <c r="A1226" s="2">
        <v>1221</v>
      </c>
      <c r="B1226" s="3"/>
      <c r="C1226" s="48" t="str">
        <f t="shared" si="38"/>
        <v/>
      </c>
      <c r="D1226" s="5" t="str">
        <f>IF(PhieuBauCu!$B$2&gt;0,IF(LEN($B1226)=0,"",IF(AND($B1226&gt;0,VALUE(SUBSTITUTE($B1226,"1","0"))=$B1226),1,0)),"")</f>
        <v/>
      </c>
      <c r="E1226" s="5" t="str">
        <f>IF(PhieuBauCu!$B$2&gt;1,IF(LEN($B1226)=0,"",IF(AND($B1226&gt;0,VALUE(SUBSTITUTE($B1226,"2","0"))=$B1226),1,0)),"")</f>
        <v/>
      </c>
      <c r="F1226" s="5" t="str">
        <f>IF(PhieuBauCu!$B$2&gt;2,IF(LEN($B1226)=0,"",IF(AND($B1226&gt;0,VALUE(SUBSTITUTE($B1226,"3","0"))=$B1226),1,0)),"")</f>
        <v/>
      </c>
      <c r="G1226" s="5" t="str">
        <f>IF(PhieuBauCu!$B$2&gt;3,IF(LEN($B1226)=0,"",IF(AND($B1226&gt;0,VALUE(SUBSTITUTE($B1226,"4","0"))=$B1226),1,0)),"")</f>
        <v/>
      </c>
      <c r="H1226" s="5" t="str">
        <f>IF(PhieuBauCu!$B$2&gt;4,IF(LEN($B1226)=0,"",IF(AND($B1226&gt;0,VALUE(SUBSTITUTE($B1226,"5","0"))=$B1226),1,0)),"")</f>
        <v/>
      </c>
      <c r="I1226" s="5" t="str">
        <f>IF(PhieuBauCu!$B$2&gt;5,IF(LEN($B1226)=0,"",IF(AND($B1226&gt;0,VALUE(SUBSTITUTE($B1226,"6","0"))=$B1226),1,0)),"")</f>
        <v/>
      </c>
      <c r="J1226" s="5" t="str">
        <f>IF(PhieuBauCu!$B$2&gt;6,IF(LEN($B1226)=0,"",IF(AND($B1226&gt;0,VALUE(SUBSTITUTE($B1226,"7","0"))=$B1226),1,0)),"")</f>
        <v/>
      </c>
      <c r="K1226" s="5" t="str">
        <f>IF(PhieuBauCu!$B$2&gt;7,IF(LEN($B1226)=0,"",IF(AND($B1226&gt;0,VALUE(SUBSTITUTE($B1226,"8","0"))=$B1226),1,0)),"")</f>
        <v/>
      </c>
      <c r="L1226" s="5" t="str">
        <f>IF(PhieuBauCu!$B$2&gt;8,IF(LEN($B1226)=0,"",IF(AND($B1226&gt;0,VALUE(SUBSTITUTE($B1226,"9","0"))=$B1226),1,0)),"")</f>
        <v/>
      </c>
      <c r="M1226" s="9">
        <f t="shared" si="39"/>
        <v>0</v>
      </c>
      <c r="N1226" s="36">
        <f>IF(AND(M1226&lt;=PhieuBauCu!$B$13,M1226&gt;=1),1,0)</f>
        <v>0</v>
      </c>
    </row>
    <row r="1227" spans="1:14" ht="28.5" customHeight="1">
      <c r="A1227" s="2">
        <v>1222</v>
      </c>
      <c r="B1227" s="3"/>
      <c r="C1227" s="48" t="str">
        <f t="shared" si="38"/>
        <v/>
      </c>
      <c r="D1227" s="5" t="str">
        <f>IF(PhieuBauCu!$B$2&gt;0,IF(LEN($B1227)=0,"",IF(AND($B1227&gt;0,VALUE(SUBSTITUTE($B1227,"1","0"))=$B1227),1,0)),"")</f>
        <v/>
      </c>
      <c r="E1227" s="5" t="str">
        <f>IF(PhieuBauCu!$B$2&gt;1,IF(LEN($B1227)=0,"",IF(AND($B1227&gt;0,VALUE(SUBSTITUTE($B1227,"2","0"))=$B1227),1,0)),"")</f>
        <v/>
      </c>
      <c r="F1227" s="5" t="str">
        <f>IF(PhieuBauCu!$B$2&gt;2,IF(LEN($B1227)=0,"",IF(AND($B1227&gt;0,VALUE(SUBSTITUTE($B1227,"3","0"))=$B1227),1,0)),"")</f>
        <v/>
      </c>
      <c r="G1227" s="5" t="str">
        <f>IF(PhieuBauCu!$B$2&gt;3,IF(LEN($B1227)=0,"",IF(AND($B1227&gt;0,VALUE(SUBSTITUTE($B1227,"4","0"))=$B1227),1,0)),"")</f>
        <v/>
      </c>
      <c r="H1227" s="5" t="str">
        <f>IF(PhieuBauCu!$B$2&gt;4,IF(LEN($B1227)=0,"",IF(AND($B1227&gt;0,VALUE(SUBSTITUTE($B1227,"5","0"))=$B1227),1,0)),"")</f>
        <v/>
      </c>
      <c r="I1227" s="5" t="str">
        <f>IF(PhieuBauCu!$B$2&gt;5,IF(LEN($B1227)=0,"",IF(AND($B1227&gt;0,VALUE(SUBSTITUTE($B1227,"6","0"))=$B1227),1,0)),"")</f>
        <v/>
      </c>
      <c r="J1227" s="5" t="str">
        <f>IF(PhieuBauCu!$B$2&gt;6,IF(LEN($B1227)=0,"",IF(AND($B1227&gt;0,VALUE(SUBSTITUTE($B1227,"7","0"))=$B1227),1,0)),"")</f>
        <v/>
      </c>
      <c r="K1227" s="5" t="str">
        <f>IF(PhieuBauCu!$B$2&gt;7,IF(LEN($B1227)=0,"",IF(AND($B1227&gt;0,VALUE(SUBSTITUTE($B1227,"8","0"))=$B1227),1,0)),"")</f>
        <v/>
      </c>
      <c r="L1227" s="5" t="str">
        <f>IF(PhieuBauCu!$B$2&gt;8,IF(LEN($B1227)=0,"",IF(AND($B1227&gt;0,VALUE(SUBSTITUTE($B1227,"9","0"))=$B1227),1,0)),"")</f>
        <v/>
      </c>
      <c r="M1227" s="9">
        <f t="shared" si="39"/>
        <v>0</v>
      </c>
      <c r="N1227" s="36">
        <f>IF(AND(M1227&lt;=PhieuBauCu!$B$13,M1227&gt;=1),1,0)</f>
        <v>0</v>
      </c>
    </row>
    <row r="1228" spans="1:14" ht="28.5" customHeight="1">
      <c r="A1228" s="2">
        <v>1223</v>
      </c>
      <c r="B1228" s="3"/>
      <c r="C1228" s="48" t="str">
        <f t="shared" si="38"/>
        <v/>
      </c>
      <c r="D1228" s="5" t="str">
        <f>IF(PhieuBauCu!$B$2&gt;0,IF(LEN($B1228)=0,"",IF(AND($B1228&gt;0,VALUE(SUBSTITUTE($B1228,"1","0"))=$B1228),1,0)),"")</f>
        <v/>
      </c>
      <c r="E1228" s="5" t="str">
        <f>IF(PhieuBauCu!$B$2&gt;1,IF(LEN($B1228)=0,"",IF(AND($B1228&gt;0,VALUE(SUBSTITUTE($B1228,"2","0"))=$B1228),1,0)),"")</f>
        <v/>
      </c>
      <c r="F1228" s="5" t="str">
        <f>IF(PhieuBauCu!$B$2&gt;2,IF(LEN($B1228)=0,"",IF(AND($B1228&gt;0,VALUE(SUBSTITUTE($B1228,"3","0"))=$B1228),1,0)),"")</f>
        <v/>
      </c>
      <c r="G1228" s="5" t="str">
        <f>IF(PhieuBauCu!$B$2&gt;3,IF(LEN($B1228)=0,"",IF(AND($B1228&gt;0,VALUE(SUBSTITUTE($B1228,"4","0"))=$B1228),1,0)),"")</f>
        <v/>
      </c>
      <c r="H1228" s="5" t="str">
        <f>IF(PhieuBauCu!$B$2&gt;4,IF(LEN($B1228)=0,"",IF(AND($B1228&gt;0,VALUE(SUBSTITUTE($B1228,"5","0"))=$B1228),1,0)),"")</f>
        <v/>
      </c>
      <c r="I1228" s="5" t="str">
        <f>IF(PhieuBauCu!$B$2&gt;5,IF(LEN($B1228)=0,"",IF(AND($B1228&gt;0,VALUE(SUBSTITUTE($B1228,"6","0"))=$B1228),1,0)),"")</f>
        <v/>
      </c>
      <c r="J1228" s="5" t="str">
        <f>IF(PhieuBauCu!$B$2&gt;6,IF(LEN($B1228)=0,"",IF(AND($B1228&gt;0,VALUE(SUBSTITUTE($B1228,"7","0"))=$B1228),1,0)),"")</f>
        <v/>
      </c>
      <c r="K1228" s="5" t="str">
        <f>IF(PhieuBauCu!$B$2&gt;7,IF(LEN($B1228)=0,"",IF(AND($B1228&gt;0,VALUE(SUBSTITUTE($B1228,"8","0"))=$B1228),1,0)),"")</f>
        <v/>
      </c>
      <c r="L1228" s="5" t="str">
        <f>IF(PhieuBauCu!$B$2&gt;8,IF(LEN($B1228)=0,"",IF(AND($B1228&gt;0,VALUE(SUBSTITUTE($B1228,"9","0"))=$B1228),1,0)),"")</f>
        <v/>
      </c>
      <c r="M1228" s="9">
        <f t="shared" si="39"/>
        <v>0</v>
      </c>
      <c r="N1228" s="36">
        <f>IF(AND(M1228&lt;=PhieuBauCu!$B$13,M1228&gt;=1),1,0)</f>
        <v>0</v>
      </c>
    </row>
    <row r="1229" spans="1:14" ht="28.5" customHeight="1">
      <c r="A1229" s="2">
        <v>1224</v>
      </c>
      <c r="B1229" s="3"/>
      <c r="C1229" s="48" t="str">
        <f t="shared" si="38"/>
        <v/>
      </c>
      <c r="D1229" s="5" t="str">
        <f>IF(PhieuBauCu!$B$2&gt;0,IF(LEN($B1229)=0,"",IF(AND($B1229&gt;0,VALUE(SUBSTITUTE($B1229,"1","0"))=$B1229),1,0)),"")</f>
        <v/>
      </c>
      <c r="E1229" s="5" t="str">
        <f>IF(PhieuBauCu!$B$2&gt;1,IF(LEN($B1229)=0,"",IF(AND($B1229&gt;0,VALUE(SUBSTITUTE($B1229,"2","0"))=$B1229),1,0)),"")</f>
        <v/>
      </c>
      <c r="F1229" s="5" t="str">
        <f>IF(PhieuBauCu!$B$2&gt;2,IF(LEN($B1229)=0,"",IF(AND($B1229&gt;0,VALUE(SUBSTITUTE($B1229,"3","0"))=$B1229),1,0)),"")</f>
        <v/>
      </c>
      <c r="G1229" s="5" t="str">
        <f>IF(PhieuBauCu!$B$2&gt;3,IF(LEN($B1229)=0,"",IF(AND($B1229&gt;0,VALUE(SUBSTITUTE($B1229,"4","0"))=$B1229),1,0)),"")</f>
        <v/>
      </c>
      <c r="H1229" s="5" t="str">
        <f>IF(PhieuBauCu!$B$2&gt;4,IF(LEN($B1229)=0,"",IF(AND($B1229&gt;0,VALUE(SUBSTITUTE($B1229,"5","0"))=$B1229),1,0)),"")</f>
        <v/>
      </c>
      <c r="I1229" s="5" t="str">
        <f>IF(PhieuBauCu!$B$2&gt;5,IF(LEN($B1229)=0,"",IF(AND($B1229&gt;0,VALUE(SUBSTITUTE($B1229,"6","0"))=$B1229),1,0)),"")</f>
        <v/>
      </c>
      <c r="J1229" s="5" t="str">
        <f>IF(PhieuBauCu!$B$2&gt;6,IF(LEN($B1229)=0,"",IF(AND($B1229&gt;0,VALUE(SUBSTITUTE($B1229,"7","0"))=$B1229),1,0)),"")</f>
        <v/>
      </c>
      <c r="K1229" s="5" t="str">
        <f>IF(PhieuBauCu!$B$2&gt;7,IF(LEN($B1229)=0,"",IF(AND($B1229&gt;0,VALUE(SUBSTITUTE($B1229,"8","0"))=$B1229),1,0)),"")</f>
        <v/>
      </c>
      <c r="L1229" s="5" t="str">
        <f>IF(PhieuBauCu!$B$2&gt;8,IF(LEN($B1229)=0,"",IF(AND($B1229&gt;0,VALUE(SUBSTITUTE($B1229,"9","0"))=$B1229),1,0)),"")</f>
        <v/>
      </c>
      <c r="M1229" s="9">
        <f t="shared" si="39"/>
        <v>0</v>
      </c>
      <c r="N1229" s="36">
        <f>IF(AND(M1229&lt;=PhieuBauCu!$B$13,M1229&gt;=1),1,0)</f>
        <v>0</v>
      </c>
    </row>
    <row r="1230" spans="1:14" ht="28.5" customHeight="1">
      <c r="A1230" s="2">
        <v>1225</v>
      </c>
      <c r="B1230" s="3"/>
      <c r="C1230" s="48" t="str">
        <f t="shared" si="38"/>
        <v/>
      </c>
      <c r="D1230" s="5" t="str">
        <f>IF(PhieuBauCu!$B$2&gt;0,IF(LEN($B1230)=0,"",IF(AND($B1230&gt;0,VALUE(SUBSTITUTE($B1230,"1","0"))=$B1230),1,0)),"")</f>
        <v/>
      </c>
      <c r="E1230" s="5" t="str">
        <f>IF(PhieuBauCu!$B$2&gt;1,IF(LEN($B1230)=0,"",IF(AND($B1230&gt;0,VALUE(SUBSTITUTE($B1230,"2","0"))=$B1230),1,0)),"")</f>
        <v/>
      </c>
      <c r="F1230" s="5" t="str">
        <f>IF(PhieuBauCu!$B$2&gt;2,IF(LEN($B1230)=0,"",IF(AND($B1230&gt;0,VALUE(SUBSTITUTE($B1230,"3","0"))=$B1230),1,0)),"")</f>
        <v/>
      </c>
      <c r="G1230" s="5" t="str">
        <f>IF(PhieuBauCu!$B$2&gt;3,IF(LEN($B1230)=0,"",IF(AND($B1230&gt;0,VALUE(SUBSTITUTE($B1230,"4","0"))=$B1230),1,0)),"")</f>
        <v/>
      </c>
      <c r="H1230" s="5" t="str">
        <f>IF(PhieuBauCu!$B$2&gt;4,IF(LEN($B1230)=0,"",IF(AND($B1230&gt;0,VALUE(SUBSTITUTE($B1230,"5","0"))=$B1230),1,0)),"")</f>
        <v/>
      </c>
      <c r="I1230" s="5" t="str">
        <f>IF(PhieuBauCu!$B$2&gt;5,IF(LEN($B1230)=0,"",IF(AND($B1230&gt;0,VALUE(SUBSTITUTE($B1230,"6","0"))=$B1230),1,0)),"")</f>
        <v/>
      </c>
      <c r="J1230" s="5" t="str">
        <f>IF(PhieuBauCu!$B$2&gt;6,IF(LEN($B1230)=0,"",IF(AND($B1230&gt;0,VALUE(SUBSTITUTE($B1230,"7","0"))=$B1230),1,0)),"")</f>
        <v/>
      </c>
      <c r="K1230" s="5" t="str">
        <f>IF(PhieuBauCu!$B$2&gt;7,IF(LEN($B1230)=0,"",IF(AND($B1230&gt;0,VALUE(SUBSTITUTE($B1230,"8","0"))=$B1230),1,0)),"")</f>
        <v/>
      </c>
      <c r="L1230" s="5" t="str">
        <f>IF(PhieuBauCu!$B$2&gt;8,IF(LEN($B1230)=0,"",IF(AND($B1230&gt;0,VALUE(SUBSTITUTE($B1230,"9","0"))=$B1230),1,0)),"")</f>
        <v/>
      </c>
      <c r="M1230" s="9">
        <f t="shared" si="39"/>
        <v>0</v>
      </c>
      <c r="N1230" s="36">
        <f>IF(AND(M1230&lt;=PhieuBauCu!$B$13,M1230&gt;=1),1,0)</f>
        <v>0</v>
      </c>
    </row>
    <row r="1231" spans="1:14" ht="28.5" customHeight="1">
      <c r="A1231" s="2">
        <v>1226</v>
      </c>
      <c r="B1231" s="3"/>
      <c r="C1231" s="48" t="str">
        <f t="shared" si="38"/>
        <v/>
      </c>
      <c r="D1231" s="5" t="str">
        <f>IF(PhieuBauCu!$B$2&gt;0,IF(LEN($B1231)=0,"",IF(AND($B1231&gt;0,VALUE(SUBSTITUTE($B1231,"1","0"))=$B1231),1,0)),"")</f>
        <v/>
      </c>
      <c r="E1231" s="5" t="str">
        <f>IF(PhieuBauCu!$B$2&gt;1,IF(LEN($B1231)=0,"",IF(AND($B1231&gt;0,VALUE(SUBSTITUTE($B1231,"2","0"))=$B1231),1,0)),"")</f>
        <v/>
      </c>
      <c r="F1231" s="5" t="str">
        <f>IF(PhieuBauCu!$B$2&gt;2,IF(LEN($B1231)=0,"",IF(AND($B1231&gt;0,VALUE(SUBSTITUTE($B1231,"3","0"))=$B1231),1,0)),"")</f>
        <v/>
      </c>
      <c r="G1231" s="5" t="str">
        <f>IF(PhieuBauCu!$B$2&gt;3,IF(LEN($B1231)=0,"",IF(AND($B1231&gt;0,VALUE(SUBSTITUTE($B1231,"4","0"))=$B1231),1,0)),"")</f>
        <v/>
      </c>
      <c r="H1231" s="5" t="str">
        <f>IF(PhieuBauCu!$B$2&gt;4,IF(LEN($B1231)=0,"",IF(AND($B1231&gt;0,VALUE(SUBSTITUTE($B1231,"5","0"))=$B1231),1,0)),"")</f>
        <v/>
      </c>
      <c r="I1231" s="5" t="str">
        <f>IF(PhieuBauCu!$B$2&gt;5,IF(LEN($B1231)=0,"",IF(AND($B1231&gt;0,VALUE(SUBSTITUTE($B1231,"6","0"))=$B1231),1,0)),"")</f>
        <v/>
      </c>
      <c r="J1231" s="5" t="str">
        <f>IF(PhieuBauCu!$B$2&gt;6,IF(LEN($B1231)=0,"",IF(AND($B1231&gt;0,VALUE(SUBSTITUTE($B1231,"7","0"))=$B1231),1,0)),"")</f>
        <v/>
      </c>
      <c r="K1231" s="5" t="str">
        <f>IF(PhieuBauCu!$B$2&gt;7,IF(LEN($B1231)=0,"",IF(AND($B1231&gt;0,VALUE(SUBSTITUTE($B1231,"8","0"))=$B1231),1,0)),"")</f>
        <v/>
      </c>
      <c r="L1231" s="5" t="str">
        <f>IF(PhieuBauCu!$B$2&gt;8,IF(LEN($B1231)=0,"",IF(AND($B1231&gt;0,VALUE(SUBSTITUTE($B1231,"9","0"))=$B1231),1,0)),"")</f>
        <v/>
      </c>
      <c r="M1231" s="9">
        <f t="shared" si="39"/>
        <v>0</v>
      </c>
      <c r="N1231" s="36">
        <f>IF(AND(M1231&lt;=PhieuBauCu!$B$13,M1231&gt;=1),1,0)</f>
        <v>0</v>
      </c>
    </row>
    <row r="1232" spans="1:14" ht="28.5" customHeight="1">
      <c r="A1232" s="2">
        <v>1227</v>
      </c>
      <c r="B1232" s="3"/>
      <c r="C1232" s="48" t="str">
        <f t="shared" si="38"/>
        <v/>
      </c>
      <c r="D1232" s="5" t="str">
        <f>IF(PhieuBauCu!$B$2&gt;0,IF(LEN($B1232)=0,"",IF(AND($B1232&gt;0,VALUE(SUBSTITUTE($B1232,"1","0"))=$B1232),1,0)),"")</f>
        <v/>
      </c>
      <c r="E1232" s="5" t="str">
        <f>IF(PhieuBauCu!$B$2&gt;1,IF(LEN($B1232)=0,"",IF(AND($B1232&gt;0,VALUE(SUBSTITUTE($B1232,"2","0"))=$B1232),1,0)),"")</f>
        <v/>
      </c>
      <c r="F1232" s="5" t="str">
        <f>IF(PhieuBauCu!$B$2&gt;2,IF(LEN($B1232)=0,"",IF(AND($B1232&gt;0,VALUE(SUBSTITUTE($B1232,"3","0"))=$B1232),1,0)),"")</f>
        <v/>
      </c>
      <c r="G1232" s="5" t="str">
        <f>IF(PhieuBauCu!$B$2&gt;3,IF(LEN($B1232)=0,"",IF(AND($B1232&gt;0,VALUE(SUBSTITUTE($B1232,"4","0"))=$B1232),1,0)),"")</f>
        <v/>
      </c>
      <c r="H1232" s="5" t="str">
        <f>IF(PhieuBauCu!$B$2&gt;4,IF(LEN($B1232)=0,"",IF(AND($B1232&gt;0,VALUE(SUBSTITUTE($B1232,"5","0"))=$B1232),1,0)),"")</f>
        <v/>
      </c>
      <c r="I1232" s="5" t="str">
        <f>IF(PhieuBauCu!$B$2&gt;5,IF(LEN($B1232)=0,"",IF(AND($B1232&gt;0,VALUE(SUBSTITUTE($B1232,"6","0"))=$B1232),1,0)),"")</f>
        <v/>
      </c>
      <c r="J1232" s="5" t="str">
        <f>IF(PhieuBauCu!$B$2&gt;6,IF(LEN($B1232)=0,"",IF(AND($B1232&gt;0,VALUE(SUBSTITUTE($B1232,"7","0"))=$B1232),1,0)),"")</f>
        <v/>
      </c>
      <c r="K1232" s="5" t="str">
        <f>IF(PhieuBauCu!$B$2&gt;7,IF(LEN($B1232)=0,"",IF(AND($B1232&gt;0,VALUE(SUBSTITUTE($B1232,"8","0"))=$B1232),1,0)),"")</f>
        <v/>
      </c>
      <c r="L1232" s="5" t="str">
        <f>IF(PhieuBauCu!$B$2&gt;8,IF(LEN($B1232)=0,"",IF(AND($B1232&gt;0,VALUE(SUBSTITUTE($B1232,"9","0"))=$B1232),1,0)),"")</f>
        <v/>
      </c>
      <c r="M1232" s="9">
        <f t="shared" si="39"/>
        <v>0</v>
      </c>
      <c r="N1232" s="36">
        <f>IF(AND(M1232&lt;=PhieuBauCu!$B$13,M1232&gt;=1),1,0)</f>
        <v>0</v>
      </c>
    </row>
    <row r="1233" spans="1:14" ht="28.5" customHeight="1">
      <c r="A1233" s="2">
        <v>1228</v>
      </c>
      <c r="B1233" s="3"/>
      <c r="C1233" s="48" t="str">
        <f t="shared" si="38"/>
        <v/>
      </c>
      <c r="D1233" s="5" t="str">
        <f>IF(PhieuBauCu!$B$2&gt;0,IF(LEN($B1233)=0,"",IF(AND($B1233&gt;0,VALUE(SUBSTITUTE($B1233,"1","0"))=$B1233),1,0)),"")</f>
        <v/>
      </c>
      <c r="E1233" s="5" t="str">
        <f>IF(PhieuBauCu!$B$2&gt;1,IF(LEN($B1233)=0,"",IF(AND($B1233&gt;0,VALUE(SUBSTITUTE($B1233,"2","0"))=$B1233),1,0)),"")</f>
        <v/>
      </c>
      <c r="F1233" s="5" t="str">
        <f>IF(PhieuBauCu!$B$2&gt;2,IF(LEN($B1233)=0,"",IF(AND($B1233&gt;0,VALUE(SUBSTITUTE($B1233,"3","0"))=$B1233),1,0)),"")</f>
        <v/>
      </c>
      <c r="G1233" s="5" t="str">
        <f>IF(PhieuBauCu!$B$2&gt;3,IF(LEN($B1233)=0,"",IF(AND($B1233&gt;0,VALUE(SUBSTITUTE($B1233,"4","0"))=$B1233),1,0)),"")</f>
        <v/>
      </c>
      <c r="H1233" s="5" t="str">
        <f>IF(PhieuBauCu!$B$2&gt;4,IF(LEN($B1233)=0,"",IF(AND($B1233&gt;0,VALUE(SUBSTITUTE($B1233,"5","0"))=$B1233),1,0)),"")</f>
        <v/>
      </c>
      <c r="I1233" s="5" t="str">
        <f>IF(PhieuBauCu!$B$2&gt;5,IF(LEN($B1233)=0,"",IF(AND($B1233&gt;0,VALUE(SUBSTITUTE($B1233,"6","0"))=$B1233),1,0)),"")</f>
        <v/>
      </c>
      <c r="J1233" s="5" t="str">
        <f>IF(PhieuBauCu!$B$2&gt;6,IF(LEN($B1233)=0,"",IF(AND($B1233&gt;0,VALUE(SUBSTITUTE($B1233,"7","0"))=$B1233),1,0)),"")</f>
        <v/>
      </c>
      <c r="K1233" s="5" t="str">
        <f>IF(PhieuBauCu!$B$2&gt;7,IF(LEN($B1233)=0,"",IF(AND($B1233&gt;0,VALUE(SUBSTITUTE($B1233,"8","0"))=$B1233),1,0)),"")</f>
        <v/>
      </c>
      <c r="L1233" s="5" t="str">
        <f>IF(PhieuBauCu!$B$2&gt;8,IF(LEN($B1233)=0,"",IF(AND($B1233&gt;0,VALUE(SUBSTITUTE($B1233,"9","0"))=$B1233),1,0)),"")</f>
        <v/>
      </c>
      <c r="M1233" s="9">
        <f t="shared" si="39"/>
        <v>0</v>
      </c>
      <c r="N1233" s="36">
        <f>IF(AND(M1233&lt;=PhieuBauCu!$B$13,M1233&gt;=1),1,0)</f>
        <v>0</v>
      </c>
    </row>
    <row r="1234" spans="1:14" ht="28.5" customHeight="1">
      <c r="A1234" s="2">
        <v>1229</v>
      </c>
      <c r="B1234" s="3"/>
      <c r="C1234" s="48" t="str">
        <f t="shared" si="38"/>
        <v/>
      </c>
      <c r="D1234" s="5" t="str">
        <f>IF(PhieuBauCu!$B$2&gt;0,IF(LEN($B1234)=0,"",IF(AND($B1234&gt;0,VALUE(SUBSTITUTE($B1234,"1","0"))=$B1234),1,0)),"")</f>
        <v/>
      </c>
      <c r="E1234" s="5" t="str">
        <f>IF(PhieuBauCu!$B$2&gt;1,IF(LEN($B1234)=0,"",IF(AND($B1234&gt;0,VALUE(SUBSTITUTE($B1234,"2","0"))=$B1234),1,0)),"")</f>
        <v/>
      </c>
      <c r="F1234" s="5" t="str">
        <f>IF(PhieuBauCu!$B$2&gt;2,IF(LEN($B1234)=0,"",IF(AND($B1234&gt;0,VALUE(SUBSTITUTE($B1234,"3","0"))=$B1234),1,0)),"")</f>
        <v/>
      </c>
      <c r="G1234" s="5" t="str">
        <f>IF(PhieuBauCu!$B$2&gt;3,IF(LEN($B1234)=0,"",IF(AND($B1234&gt;0,VALUE(SUBSTITUTE($B1234,"4","0"))=$B1234),1,0)),"")</f>
        <v/>
      </c>
      <c r="H1234" s="5" t="str">
        <f>IF(PhieuBauCu!$B$2&gt;4,IF(LEN($B1234)=0,"",IF(AND($B1234&gt;0,VALUE(SUBSTITUTE($B1234,"5","0"))=$B1234),1,0)),"")</f>
        <v/>
      </c>
      <c r="I1234" s="5" t="str">
        <f>IF(PhieuBauCu!$B$2&gt;5,IF(LEN($B1234)=0,"",IF(AND($B1234&gt;0,VALUE(SUBSTITUTE($B1234,"6","0"))=$B1234),1,0)),"")</f>
        <v/>
      </c>
      <c r="J1234" s="5" t="str">
        <f>IF(PhieuBauCu!$B$2&gt;6,IF(LEN($B1234)=0,"",IF(AND($B1234&gt;0,VALUE(SUBSTITUTE($B1234,"7","0"))=$B1234),1,0)),"")</f>
        <v/>
      </c>
      <c r="K1234" s="5" t="str">
        <f>IF(PhieuBauCu!$B$2&gt;7,IF(LEN($B1234)=0,"",IF(AND($B1234&gt;0,VALUE(SUBSTITUTE($B1234,"8","0"))=$B1234),1,0)),"")</f>
        <v/>
      </c>
      <c r="L1234" s="5" t="str">
        <f>IF(PhieuBauCu!$B$2&gt;8,IF(LEN($B1234)=0,"",IF(AND($B1234&gt;0,VALUE(SUBSTITUTE($B1234,"9","0"))=$B1234),1,0)),"")</f>
        <v/>
      </c>
      <c r="M1234" s="9">
        <f t="shared" si="39"/>
        <v>0</v>
      </c>
      <c r="N1234" s="36">
        <f>IF(AND(M1234&lt;=PhieuBauCu!$B$13,M1234&gt;=1),1,0)</f>
        <v>0</v>
      </c>
    </row>
    <row r="1235" spans="1:14" ht="28.5" customHeight="1">
      <c r="A1235" s="2">
        <v>1230</v>
      </c>
      <c r="B1235" s="3"/>
      <c r="C1235" s="48" t="str">
        <f t="shared" si="38"/>
        <v/>
      </c>
      <c r="D1235" s="5" t="str">
        <f>IF(PhieuBauCu!$B$2&gt;0,IF(LEN($B1235)=0,"",IF(AND($B1235&gt;0,VALUE(SUBSTITUTE($B1235,"1","0"))=$B1235),1,0)),"")</f>
        <v/>
      </c>
      <c r="E1235" s="5" t="str">
        <f>IF(PhieuBauCu!$B$2&gt;1,IF(LEN($B1235)=0,"",IF(AND($B1235&gt;0,VALUE(SUBSTITUTE($B1235,"2","0"))=$B1235),1,0)),"")</f>
        <v/>
      </c>
      <c r="F1235" s="5" t="str">
        <f>IF(PhieuBauCu!$B$2&gt;2,IF(LEN($B1235)=0,"",IF(AND($B1235&gt;0,VALUE(SUBSTITUTE($B1235,"3","0"))=$B1235),1,0)),"")</f>
        <v/>
      </c>
      <c r="G1235" s="5" t="str">
        <f>IF(PhieuBauCu!$B$2&gt;3,IF(LEN($B1235)=0,"",IF(AND($B1235&gt;0,VALUE(SUBSTITUTE($B1235,"4","0"))=$B1235),1,0)),"")</f>
        <v/>
      </c>
      <c r="H1235" s="5" t="str">
        <f>IF(PhieuBauCu!$B$2&gt;4,IF(LEN($B1235)=0,"",IF(AND($B1235&gt;0,VALUE(SUBSTITUTE($B1235,"5","0"))=$B1235),1,0)),"")</f>
        <v/>
      </c>
      <c r="I1235" s="5" t="str">
        <f>IF(PhieuBauCu!$B$2&gt;5,IF(LEN($B1235)=0,"",IF(AND($B1235&gt;0,VALUE(SUBSTITUTE($B1235,"6","0"))=$B1235),1,0)),"")</f>
        <v/>
      </c>
      <c r="J1235" s="5" t="str">
        <f>IF(PhieuBauCu!$B$2&gt;6,IF(LEN($B1235)=0,"",IF(AND($B1235&gt;0,VALUE(SUBSTITUTE($B1235,"7","0"))=$B1235),1,0)),"")</f>
        <v/>
      </c>
      <c r="K1235" s="5" t="str">
        <f>IF(PhieuBauCu!$B$2&gt;7,IF(LEN($B1235)=0,"",IF(AND($B1235&gt;0,VALUE(SUBSTITUTE($B1235,"8","0"))=$B1235),1,0)),"")</f>
        <v/>
      </c>
      <c r="L1235" s="5" t="str">
        <f>IF(PhieuBauCu!$B$2&gt;8,IF(LEN($B1235)=0,"",IF(AND($B1235&gt;0,VALUE(SUBSTITUTE($B1235,"9","0"))=$B1235),1,0)),"")</f>
        <v/>
      </c>
      <c r="M1235" s="9">
        <f t="shared" si="39"/>
        <v>0</v>
      </c>
      <c r="N1235" s="36">
        <f>IF(AND(M1235&lt;=PhieuBauCu!$B$13,M1235&gt;=1),1,0)</f>
        <v>0</v>
      </c>
    </row>
    <row r="1236" spans="1:14" ht="28.5" customHeight="1">
      <c r="A1236" s="2">
        <v>1231</v>
      </c>
      <c r="B1236" s="3"/>
      <c r="C1236" s="48" t="str">
        <f t="shared" si="38"/>
        <v/>
      </c>
      <c r="D1236" s="5" t="str">
        <f>IF(PhieuBauCu!$B$2&gt;0,IF(LEN($B1236)=0,"",IF(AND($B1236&gt;0,VALUE(SUBSTITUTE($B1236,"1","0"))=$B1236),1,0)),"")</f>
        <v/>
      </c>
      <c r="E1236" s="5" t="str">
        <f>IF(PhieuBauCu!$B$2&gt;1,IF(LEN($B1236)=0,"",IF(AND($B1236&gt;0,VALUE(SUBSTITUTE($B1236,"2","0"))=$B1236),1,0)),"")</f>
        <v/>
      </c>
      <c r="F1236" s="5" t="str">
        <f>IF(PhieuBauCu!$B$2&gt;2,IF(LEN($B1236)=0,"",IF(AND($B1236&gt;0,VALUE(SUBSTITUTE($B1236,"3","0"))=$B1236),1,0)),"")</f>
        <v/>
      </c>
      <c r="G1236" s="5" t="str">
        <f>IF(PhieuBauCu!$B$2&gt;3,IF(LEN($B1236)=0,"",IF(AND($B1236&gt;0,VALUE(SUBSTITUTE($B1236,"4","0"))=$B1236),1,0)),"")</f>
        <v/>
      </c>
      <c r="H1236" s="5" t="str">
        <f>IF(PhieuBauCu!$B$2&gt;4,IF(LEN($B1236)=0,"",IF(AND($B1236&gt;0,VALUE(SUBSTITUTE($B1236,"5","0"))=$B1236),1,0)),"")</f>
        <v/>
      </c>
      <c r="I1236" s="5" t="str">
        <f>IF(PhieuBauCu!$B$2&gt;5,IF(LEN($B1236)=0,"",IF(AND($B1236&gt;0,VALUE(SUBSTITUTE($B1236,"6","0"))=$B1236),1,0)),"")</f>
        <v/>
      </c>
      <c r="J1236" s="5" t="str">
        <f>IF(PhieuBauCu!$B$2&gt;6,IF(LEN($B1236)=0,"",IF(AND($B1236&gt;0,VALUE(SUBSTITUTE($B1236,"7","0"))=$B1236),1,0)),"")</f>
        <v/>
      </c>
      <c r="K1236" s="5" t="str">
        <f>IF(PhieuBauCu!$B$2&gt;7,IF(LEN($B1236)=0,"",IF(AND($B1236&gt;0,VALUE(SUBSTITUTE($B1236,"8","0"))=$B1236),1,0)),"")</f>
        <v/>
      </c>
      <c r="L1236" s="5" t="str">
        <f>IF(PhieuBauCu!$B$2&gt;8,IF(LEN($B1236)=0,"",IF(AND($B1236&gt;0,VALUE(SUBSTITUTE($B1236,"9","0"))=$B1236),1,0)),"")</f>
        <v/>
      </c>
      <c r="M1236" s="9">
        <f t="shared" si="39"/>
        <v>0</v>
      </c>
      <c r="N1236" s="36">
        <f>IF(AND(M1236&lt;=PhieuBauCu!$B$13,M1236&gt;=1),1,0)</f>
        <v>0</v>
      </c>
    </row>
    <row r="1237" spans="1:14" ht="28.5" customHeight="1">
      <c r="A1237" s="2">
        <v>1232</v>
      </c>
      <c r="B1237" s="3"/>
      <c r="C1237" s="48" t="str">
        <f t="shared" si="38"/>
        <v/>
      </c>
      <c r="D1237" s="5" t="str">
        <f>IF(PhieuBauCu!$B$2&gt;0,IF(LEN($B1237)=0,"",IF(AND($B1237&gt;0,VALUE(SUBSTITUTE($B1237,"1","0"))=$B1237),1,0)),"")</f>
        <v/>
      </c>
      <c r="E1237" s="5" t="str">
        <f>IF(PhieuBauCu!$B$2&gt;1,IF(LEN($B1237)=0,"",IF(AND($B1237&gt;0,VALUE(SUBSTITUTE($B1237,"2","0"))=$B1237),1,0)),"")</f>
        <v/>
      </c>
      <c r="F1237" s="5" t="str">
        <f>IF(PhieuBauCu!$B$2&gt;2,IF(LEN($B1237)=0,"",IF(AND($B1237&gt;0,VALUE(SUBSTITUTE($B1237,"3","0"))=$B1237),1,0)),"")</f>
        <v/>
      </c>
      <c r="G1237" s="5" t="str">
        <f>IF(PhieuBauCu!$B$2&gt;3,IF(LEN($B1237)=0,"",IF(AND($B1237&gt;0,VALUE(SUBSTITUTE($B1237,"4","0"))=$B1237),1,0)),"")</f>
        <v/>
      </c>
      <c r="H1237" s="5" t="str">
        <f>IF(PhieuBauCu!$B$2&gt;4,IF(LEN($B1237)=0,"",IF(AND($B1237&gt;0,VALUE(SUBSTITUTE($B1237,"5","0"))=$B1237),1,0)),"")</f>
        <v/>
      </c>
      <c r="I1237" s="5" t="str">
        <f>IF(PhieuBauCu!$B$2&gt;5,IF(LEN($B1237)=0,"",IF(AND($B1237&gt;0,VALUE(SUBSTITUTE($B1237,"6","0"))=$B1237),1,0)),"")</f>
        <v/>
      </c>
      <c r="J1237" s="5" t="str">
        <f>IF(PhieuBauCu!$B$2&gt;6,IF(LEN($B1237)=0,"",IF(AND($B1237&gt;0,VALUE(SUBSTITUTE($B1237,"7","0"))=$B1237),1,0)),"")</f>
        <v/>
      </c>
      <c r="K1237" s="5" t="str">
        <f>IF(PhieuBauCu!$B$2&gt;7,IF(LEN($B1237)=0,"",IF(AND($B1237&gt;0,VALUE(SUBSTITUTE($B1237,"8","0"))=$B1237),1,0)),"")</f>
        <v/>
      </c>
      <c r="L1237" s="5" t="str">
        <f>IF(PhieuBauCu!$B$2&gt;8,IF(LEN($B1237)=0,"",IF(AND($B1237&gt;0,VALUE(SUBSTITUTE($B1237,"9","0"))=$B1237),1,0)),"")</f>
        <v/>
      </c>
      <c r="M1237" s="9">
        <f t="shared" si="39"/>
        <v>0</v>
      </c>
      <c r="N1237" s="36">
        <f>IF(AND(M1237&lt;=PhieuBauCu!$B$13,M1237&gt;=1),1,0)</f>
        <v>0</v>
      </c>
    </row>
    <row r="1238" spans="1:14" ht="28.5" customHeight="1">
      <c r="A1238" s="2">
        <v>1233</v>
      </c>
      <c r="B1238" s="3"/>
      <c r="C1238" s="48" t="str">
        <f t="shared" si="38"/>
        <v/>
      </c>
      <c r="D1238" s="5" t="str">
        <f>IF(PhieuBauCu!$B$2&gt;0,IF(LEN($B1238)=0,"",IF(AND($B1238&gt;0,VALUE(SUBSTITUTE($B1238,"1","0"))=$B1238),1,0)),"")</f>
        <v/>
      </c>
      <c r="E1238" s="5" t="str">
        <f>IF(PhieuBauCu!$B$2&gt;1,IF(LEN($B1238)=0,"",IF(AND($B1238&gt;0,VALUE(SUBSTITUTE($B1238,"2","0"))=$B1238),1,0)),"")</f>
        <v/>
      </c>
      <c r="F1238" s="5" t="str">
        <f>IF(PhieuBauCu!$B$2&gt;2,IF(LEN($B1238)=0,"",IF(AND($B1238&gt;0,VALUE(SUBSTITUTE($B1238,"3","0"))=$B1238),1,0)),"")</f>
        <v/>
      </c>
      <c r="G1238" s="5" t="str">
        <f>IF(PhieuBauCu!$B$2&gt;3,IF(LEN($B1238)=0,"",IF(AND($B1238&gt;0,VALUE(SUBSTITUTE($B1238,"4","0"))=$B1238),1,0)),"")</f>
        <v/>
      </c>
      <c r="H1238" s="5" t="str">
        <f>IF(PhieuBauCu!$B$2&gt;4,IF(LEN($B1238)=0,"",IF(AND($B1238&gt;0,VALUE(SUBSTITUTE($B1238,"5","0"))=$B1238),1,0)),"")</f>
        <v/>
      </c>
      <c r="I1238" s="5" t="str">
        <f>IF(PhieuBauCu!$B$2&gt;5,IF(LEN($B1238)=0,"",IF(AND($B1238&gt;0,VALUE(SUBSTITUTE($B1238,"6","0"))=$B1238),1,0)),"")</f>
        <v/>
      </c>
      <c r="J1238" s="5" t="str">
        <f>IF(PhieuBauCu!$B$2&gt;6,IF(LEN($B1238)=0,"",IF(AND($B1238&gt;0,VALUE(SUBSTITUTE($B1238,"7","0"))=$B1238),1,0)),"")</f>
        <v/>
      </c>
      <c r="K1238" s="5" t="str">
        <f>IF(PhieuBauCu!$B$2&gt;7,IF(LEN($B1238)=0,"",IF(AND($B1238&gt;0,VALUE(SUBSTITUTE($B1238,"8","0"))=$B1238),1,0)),"")</f>
        <v/>
      </c>
      <c r="L1238" s="5" t="str">
        <f>IF(PhieuBauCu!$B$2&gt;8,IF(LEN($B1238)=0,"",IF(AND($B1238&gt;0,VALUE(SUBSTITUTE($B1238,"9","0"))=$B1238),1,0)),"")</f>
        <v/>
      </c>
      <c r="M1238" s="9">
        <f t="shared" si="39"/>
        <v>0</v>
      </c>
      <c r="N1238" s="36">
        <f>IF(AND(M1238&lt;=PhieuBauCu!$B$13,M1238&gt;=1),1,0)</f>
        <v>0</v>
      </c>
    </row>
    <row r="1239" spans="1:14" ht="28.5" customHeight="1">
      <c r="A1239" s="2">
        <v>1234</v>
      </c>
      <c r="B1239" s="3"/>
      <c r="C1239" s="48" t="str">
        <f t="shared" si="38"/>
        <v/>
      </c>
      <c r="D1239" s="5" t="str">
        <f>IF(PhieuBauCu!$B$2&gt;0,IF(LEN($B1239)=0,"",IF(AND($B1239&gt;0,VALUE(SUBSTITUTE($B1239,"1","0"))=$B1239),1,0)),"")</f>
        <v/>
      </c>
      <c r="E1239" s="5" t="str">
        <f>IF(PhieuBauCu!$B$2&gt;1,IF(LEN($B1239)=0,"",IF(AND($B1239&gt;0,VALUE(SUBSTITUTE($B1239,"2","0"))=$B1239),1,0)),"")</f>
        <v/>
      </c>
      <c r="F1239" s="5" t="str">
        <f>IF(PhieuBauCu!$B$2&gt;2,IF(LEN($B1239)=0,"",IF(AND($B1239&gt;0,VALUE(SUBSTITUTE($B1239,"3","0"))=$B1239),1,0)),"")</f>
        <v/>
      </c>
      <c r="G1239" s="5" t="str">
        <f>IF(PhieuBauCu!$B$2&gt;3,IF(LEN($B1239)=0,"",IF(AND($B1239&gt;0,VALUE(SUBSTITUTE($B1239,"4","0"))=$B1239),1,0)),"")</f>
        <v/>
      </c>
      <c r="H1239" s="5" t="str">
        <f>IF(PhieuBauCu!$B$2&gt;4,IF(LEN($B1239)=0,"",IF(AND($B1239&gt;0,VALUE(SUBSTITUTE($B1239,"5","0"))=$B1239),1,0)),"")</f>
        <v/>
      </c>
      <c r="I1239" s="5" t="str">
        <f>IF(PhieuBauCu!$B$2&gt;5,IF(LEN($B1239)=0,"",IF(AND($B1239&gt;0,VALUE(SUBSTITUTE($B1239,"6","0"))=$B1239),1,0)),"")</f>
        <v/>
      </c>
      <c r="J1239" s="5" t="str">
        <f>IF(PhieuBauCu!$B$2&gt;6,IF(LEN($B1239)=0,"",IF(AND($B1239&gt;0,VALUE(SUBSTITUTE($B1239,"7","0"))=$B1239),1,0)),"")</f>
        <v/>
      </c>
      <c r="K1239" s="5" t="str">
        <f>IF(PhieuBauCu!$B$2&gt;7,IF(LEN($B1239)=0,"",IF(AND($B1239&gt;0,VALUE(SUBSTITUTE($B1239,"8","0"))=$B1239),1,0)),"")</f>
        <v/>
      </c>
      <c r="L1239" s="5" t="str">
        <f>IF(PhieuBauCu!$B$2&gt;8,IF(LEN($B1239)=0,"",IF(AND($B1239&gt;0,VALUE(SUBSTITUTE($B1239,"9","0"))=$B1239),1,0)),"")</f>
        <v/>
      </c>
      <c r="M1239" s="9">
        <f t="shared" si="39"/>
        <v>0</v>
      </c>
      <c r="N1239" s="36">
        <f>IF(AND(M1239&lt;=PhieuBauCu!$B$13,M1239&gt;=1),1,0)</f>
        <v>0</v>
      </c>
    </row>
    <row r="1240" spans="1:14" ht="28.5" customHeight="1">
      <c r="A1240" s="2">
        <v>1235</v>
      </c>
      <c r="B1240" s="3"/>
      <c r="C1240" s="48" t="str">
        <f t="shared" si="38"/>
        <v/>
      </c>
      <c r="D1240" s="5" t="str">
        <f>IF(PhieuBauCu!$B$2&gt;0,IF(LEN($B1240)=0,"",IF(AND($B1240&gt;0,VALUE(SUBSTITUTE($B1240,"1","0"))=$B1240),1,0)),"")</f>
        <v/>
      </c>
      <c r="E1240" s="5" t="str">
        <f>IF(PhieuBauCu!$B$2&gt;1,IF(LEN($B1240)=0,"",IF(AND($B1240&gt;0,VALUE(SUBSTITUTE($B1240,"2","0"))=$B1240),1,0)),"")</f>
        <v/>
      </c>
      <c r="F1240" s="5" t="str">
        <f>IF(PhieuBauCu!$B$2&gt;2,IF(LEN($B1240)=0,"",IF(AND($B1240&gt;0,VALUE(SUBSTITUTE($B1240,"3","0"))=$B1240),1,0)),"")</f>
        <v/>
      </c>
      <c r="G1240" s="5" t="str">
        <f>IF(PhieuBauCu!$B$2&gt;3,IF(LEN($B1240)=0,"",IF(AND($B1240&gt;0,VALUE(SUBSTITUTE($B1240,"4","0"))=$B1240),1,0)),"")</f>
        <v/>
      </c>
      <c r="H1240" s="5" t="str">
        <f>IF(PhieuBauCu!$B$2&gt;4,IF(LEN($B1240)=0,"",IF(AND($B1240&gt;0,VALUE(SUBSTITUTE($B1240,"5","0"))=$B1240),1,0)),"")</f>
        <v/>
      </c>
      <c r="I1240" s="5" t="str">
        <f>IF(PhieuBauCu!$B$2&gt;5,IF(LEN($B1240)=0,"",IF(AND($B1240&gt;0,VALUE(SUBSTITUTE($B1240,"6","0"))=$B1240),1,0)),"")</f>
        <v/>
      </c>
      <c r="J1240" s="5" t="str">
        <f>IF(PhieuBauCu!$B$2&gt;6,IF(LEN($B1240)=0,"",IF(AND($B1240&gt;0,VALUE(SUBSTITUTE($B1240,"7","0"))=$B1240),1,0)),"")</f>
        <v/>
      </c>
      <c r="K1240" s="5" t="str">
        <f>IF(PhieuBauCu!$B$2&gt;7,IF(LEN($B1240)=0,"",IF(AND($B1240&gt;0,VALUE(SUBSTITUTE($B1240,"8","0"))=$B1240),1,0)),"")</f>
        <v/>
      </c>
      <c r="L1240" s="5" t="str">
        <f>IF(PhieuBauCu!$B$2&gt;8,IF(LEN($B1240)=0,"",IF(AND($B1240&gt;0,VALUE(SUBSTITUTE($B1240,"9","0"))=$B1240),1,0)),"")</f>
        <v/>
      </c>
      <c r="M1240" s="9">
        <f t="shared" si="39"/>
        <v>0</v>
      </c>
      <c r="N1240" s="36">
        <f>IF(AND(M1240&lt;=PhieuBauCu!$B$13,M1240&gt;=1),1,0)</f>
        <v>0</v>
      </c>
    </row>
    <row r="1241" spans="1:14" ht="28.5" customHeight="1">
      <c r="A1241" s="2">
        <v>1236</v>
      </c>
      <c r="B1241" s="3"/>
      <c r="C1241" s="48" t="str">
        <f t="shared" si="38"/>
        <v/>
      </c>
      <c r="D1241" s="5" t="str">
        <f>IF(PhieuBauCu!$B$2&gt;0,IF(LEN($B1241)=0,"",IF(AND($B1241&gt;0,VALUE(SUBSTITUTE($B1241,"1","0"))=$B1241),1,0)),"")</f>
        <v/>
      </c>
      <c r="E1241" s="5" t="str">
        <f>IF(PhieuBauCu!$B$2&gt;1,IF(LEN($B1241)=0,"",IF(AND($B1241&gt;0,VALUE(SUBSTITUTE($B1241,"2","0"))=$B1241),1,0)),"")</f>
        <v/>
      </c>
      <c r="F1241" s="5" t="str">
        <f>IF(PhieuBauCu!$B$2&gt;2,IF(LEN($B1241)=0,"",IF(AND($B1241&gt;0,VALUE(SUBSTITUTE($B1241,"3","0"))=$B1241),1,0)),"")</f>
        <v/>
      </c>
      <c r="G1241" s="5" t="str">
        <f>IF(PhieuBauCu!$B$2&gt;3,IF(LEN($B1241)=0,"",IF(AND($B1241&gt;0,VALUE(SUBSTITUTE($B1241,"4","0"))=$B1241),1,0)),"")</f>
        <v/>
      </c>
      <c r="H1241" s="5" t="str">
        <f>IF(PhieuBauCu!$B$2&gt;4,IF(LEN($B1241)=0,"",IF(AND($B1241&gt;0,VALUE(SUBSTITUTE($B1241,"5","0"))=$B1241),1,0)),"")</f>
        <v/>
      </c>
      <c r="I1241" s="5" t="str">
        <f>IF(PhieuBauCu!$B$2&gt;5,IF(LEN($B1241)=0,"",IF(AND($B1241&gt;0,VALUE(SUBSTITUTE($B1241,"6","0"))=$B1241),1,0)),"")</f>
        <v/>
      </c>
      <c r="J1241" s="5" t="str">
        <f>IF(PhieuBauCu!$B$2&gt;6,IF(LEN($B1241)=0,"",IF(AND($B1241&gt;0,VALUE(SUBSTITUTE($B1241,"7","0"))=$B1241),1,0)),"")</f>
        <v/>
      </c>
      <c r="K1241" s="5" t="str">
        <f>IF(PhieuBauCu!$B$2&gt;7,IF(LEN($B1241)=0,"",IF(AND($B1241&gt;0,VALUE(SUBSTITUTE($B1241,"8","0"))=$B1241),1,0)),"")</f>
        <v/>
      </c>
      <c r="L1241" s="5" t="str">
        <f>IF(PhieuBauCu!$B$2&gt;8,IF(LEN($B1241)=0,"",IF(AND($B1241&gt;0,VALUE(SUBSTITUTE($B1241,"9","0"))=$B1241),1,0)),"")</f>
        <v/>
      </c>
      <c r="M1241" s="9">
        <f t="shared" si="39"/>
        <v>0</v>
      </c>
      <c r="N1241" s="36">
        <f>IF(AND(M1241&lt;=PhieuBauCu!$B$13,M1241&gt;=1),1,0)</f>
        <v>0</v>
      </c>
    </row>
    <row r="1242" spans="1:14" ht="28.5" customHeight="1">
      <c r="A1242" s="2">
        <v>1237</v>
      </c>
      <c r="B1242" s="3"/>
      <c r="C1242" s="48" t="str">
        <f t="shared" si="38"/>
        <v/>
      </c>
      <c r="D1242" s="5" t="str">
        <f>IF(PhieuBauCu!$B$2&gt;0,IF(LEN($B1242)=0,"",IF(AND($B1242&gt;0,VALUE(SUBSTITUTE($B1242,"1","0"))=$B1242),1,0)),"")</f>
        <v/>
      </c>
      <c r="E1242" s="5" t="str">
        <f>IF(PhieuBauCu!$B$2&gt;1,IF(LEN($B1242)=0,"",IF(AND($B1242&gt;0,VALUE(SUBSTITUTE($B1242,"2","0"))=$B1242),1,0)),"")</f>
        <v/>
      </c>
      <c r="F1242" s="5" t="str">
        <f>IF(PhieuBauCu!$B$2&gt;2,IF(LEN($B1242)=0,"",IF(AND($B1242&gt;0,VALUE(SUBSTITUTE($B1242,"3","0"))=$B1242),1,0)),"")</f>
        <v/>
      </c>
      <c r="G1242" s="5" t="str">
        <f>IF(PhieuBauCu!$B$2&gt;3,IF(LEN($B1242)=0,"",IF(AND($B1242&gt;0,VALUE(SUBSTITUTE($B1242,"4","0"))=$B1242),1,0)),"")</f>
        <v/>
      </c>
      <c r="H1242" s="5" t="str">
        <f>IF(PhieuBauCu!$B$2&gt;4,IF(LEN($B1242)=0,"",IF(AND($B1242&gt;0,VALUE(SUBSTITUTE($B1242,"5","0"))=$B1242),1,0)),"")</f>
        <v/>
      </c>
      <c r="I1242" s="5" t="str">
        <f>IF(PhieuBauCu!$B$2&gt;5,IF(LEN($B1242)=0,"",IF(AND($B1242&gt;0,VALUE(SUBSTITUTE($B1242,"6","0"))=$B1242),1,0)),"")</f>
        <v/>
      </c>
      <c r="J1242" s="5" t="str">
        <f>IF(PhieuBauCu!$B$2&gt;6,IF(LEN($B1242)=0,"",IF(AND($B1242&gt;0,VALUE(SUBSTITUTE($B1242,"7","0"))=$B1242),1,0)),"")</f>
        <v/>
      </c>
      <c r="K1242" s="5" t="str">
        <f>IF(PhieuBauCu!$B$2&gt;7,IF(LEN($B1242)=0,"",IF(AND($B1242&gt;0,VALUE(SUBSTITUTE($B1242,"8","0"))=$B1242),1,0)),"")</f>
        <v/>
      </c>
      <c r="L1242" s="5" t="str">
        <f>IF(PhieuBauCu!$B$2&gt;8,IF(LEN($B1242)=0,"",IF(AND($B1242&gt;0,VALUE(SUBSTITUTE($B1242,"9","0"))=$B1242),1,0)),"")</f>
        <v/>
      </c>
      <c r="M1242" s="9">
        <f t="shared" si="39"/>
        <v>0</v>
      </c>
      <c r="N1242" s="36">
        <f>IF(AND(M1242&lt;=PhieuBauCu!$B$13,M1242&gt;=1),1,0)</f>
        <v>0</v>
      </c>
    </row>
    <row r="1243" spans="1:14" ht="28.5" customHeight="1">
      <c r="A1243" s="2">
        <v>1238</v>
      </c>
      <c r="B1243" s="3"/>
      <c r="C1243" s="48" t="str">
        <f t="shared" si="38"/>
        <v/>
      </c>
      <c r="D1243" s="5" t="str">
        <f>IF(PhieuBauCu!$B$2&gt;0,IF(LEN($B1243)=0,"",IF(AND($B1243&gt;0,VALUE(SUBSTITUTE($B1243,"1","0"))=$B1243),1,0)),"")</f>
        <v/>
      </c>
      <c r="E1243" s="5" t="str">
        <f>IF(PhieuBauCu!$B$2&gt;1,IF(LEN($B1243)=0,"",IF(AND($B1243&gt;0,VALUE(SUBSTITUTE($B1243,"2","0"))=$B1243),1,0)),"")</f>
        <v/>
      </c>
      <c r="F1243" s="5" t="str">
        <f>IF(PhieuBauCu!$B$2&gt;2,IF(LEN($B1243)=0,"",IF(AND($B1243&gt;0,VALUE(SUBSTITUTE($B1243,"3","0"))=$B1243),1,0)),"")</f>
        <v/>
      </c>
      <c r="G1243" s="5" t="str">
        <f>IF(PhieuBauCu!$B$2&gt;3,IF(LEN($B1243)=0,"",IF(AND($B1243&gt;0,VALUE(SUBSTITUTE($B1243,"4","0"))=$B1243),1,0)),"")</f>
        <v/>
      </c>
      <c r="H1243" s="5" t="str">
        <f>IF(PhieuBauCu!$B$2&gt;4,IF(LEN($B1243)=0,"",IF(AND($B1243&gt;0,VALUE(SUBSTITUTE($B1243,"5","0"))=$B1243),1,0)),"")</f>
        <v/>
      </c>
      <c r="I1243" s="5" t="str">
        <f>IF(PhieuBauCu!$B$2&gt;5,IF(LEN($B1243)=0,"",IF(AND($B1243&gt;0,VALUE(SUBSTITUTE($B1243,"6","0"))=$B1243),1,0)),"")</f>
        <v/>
      </c>
      <c r="J1243" s="5" t="str">
        <f>IF(PhieuBauCu!$B$2&gt;6,IF(LEN($B1243)=0,"",IF(AND($B1243&gt;0,VALUE(SUBSTITUTE($B1243,"7","0"))=$B1243),1,0)),"")</f>
        <v/>
      </c>
      <c r="K1243" s="5" t="str">
        <f>IF(PhieuBauCu!$B$2&gt;7,IF(LEN($B1243)=0,"",IF(AND($B1243&gt;0,VALUE(SUBSTITUTE($B1243,"8","0"))=$B1243),1,0)),"")</f>
        <v/>
      </c>
      <c r="L1243" s="5" t="str">
        <f>IF(PhieuBauCu!$B$2&gt;8,IF(LEN($B1243)=0,"",IF(AND($B1243&gt;0,VALUE(SUBSTITUTE($B1243,"9","0"))=$B1243),1,0)),"")</f>
        <v/>
      </c>
      <c r="M1243" s="9">
        <f t="shared" si="39"/>
        <v>0</v>
      </c>
      <c r="N1243" s="36">
        <f>IF(AND(M1243&lt;=PhieuBauCu!$B$13,M1243&gt;=1),1,0)</f>
        <v>0</v>
      </c>
    </row>
    <row r="1244" spans="1:14" ht="28.5" customHeight="1">
      <c r="A1244" s="2">
        <v>1239</v>
      </c>
      <c r="B1244" s="3"/>
      <c r="C1244" s="48" t="str">
        <f t="shared" si="38"/>
        <v/>
      </c>
      <c r="D1244" s="5" t="str">
        <f>IF(PhieuBauCu!$B$2&gt;0,IF(LEN($B1244)=0,"",IF(AND($B1244&gt;0,VALUE(SUBSTITUTE($B1244,"1","0"))=$B1244),1,0)),"")</f>
        <v/>
      </c>
      <c r="E1244" s="5" t="str">
        <f>IF(PhieuBauCu!$B$2&gt;1,IF(LEN($B1244)=0,"",IF(AND($B1244&gt;0,VALUE(SUBSTITUTE($B1244,"2","0"))=$B1244),1,0)),"")</f>
        <v/>
      </c>
      <c r="F1244" s="5" t="str">
        <f>IF(PhieuBauCu!$B$2&gt;2,IF(LEN($B1244)=0,"",IF(AND($B1244&gt;0,VALUE(SUBSTITUTE($B1244,"3","0"))=$B1244),1,0)),"")</f>
        <v/>
      </c>
      <c r="G1244" s="5" t="str">
        <f>IF(PhieuBauCu!$B$2&gt;3,IF(LEN($B1244)=0,"",IF(AND($B1244&gt;0,VALUE(SUBSTITUTE($B1244,"4","0"))=$B1244),1,0)),"")</f>
        <v/>
      </c>
      <c r="H1244" s="5" t="str">
        <f>IF(PhieuBauCu!$B$2&gt;4,IF(LEN($B1244)=0,"",IF(AND($B1244&gt;0,VALUE(SUBSTITUTE($B1244,"5","0"))=$B1244),1,0)),"")</f>
        <v/>
      </c>
      <c r="I1244" s="5" t="str">
        <f>IF(PhieuBauCu!$B$2&gt;5,IF(LEN($B1244)=0,"",IF(AND($B1244&gt;0,VALUE(SUBSTITUTE($B1244,"6","0"))=$B1244),1,0)),"")</f>
        <v/>
      </c>
      <c r="J1244" s="5" t="str">
        <f>IF(PhieuBauCu!$B$2&gt;6,IF(LEN($B1244)=0,"",IF(AND($B1244&gt;0,VALUE(SUBSTITUTE($B1244,"7","0"))=$B1244),1,0)),"")</f>
        <v/>
      </c>
      <c r="K1244" s="5" t="str">
        <f>IF(PhieuBauCu!$B$2&gt;7,IF(LEN($B1244)=0,"",IF(AND($B1244&gt;0,VALUE(SUBSTITUTE($B1244,"8","0"))=$B1244),1,0)),"")</f>
        <v/>
      </c>
      <c r="L1244" s="5" t="str">
        <f>IF(PhieuBauCu!$B$2&gt;8,IF(LEN($B1244)=0,"",IF(AND($B1244&gt;0,VALUE(SUBSTITUTE($B1244,"9","0"))=$B1244),1,0)),"")</f>
        <v/>
      </c>
      <c r="M1244" s="9">
        <f t="shared" si="39"/>
        <v>0</v>
      </c>
      <c r="N1244" s="36">
        <f>IF(AND(M1244&lt;=PhieuBauCu!$B$13,M1244&gt;=1),1,0)</f>
        <v>0</v>
      </c>
    </row>
    <row r="1245" spans="1:14" ht="28.5" customHeight="1">
      <c r="A1245" s="2">
        <v>1240</v>
      </c>
      <c r="B1245" s="3"/>
      <c r="C1245" s="48" t="str">
        <f t="shared" si="38"/>
        <v/>
      </c>
      <c r="D1245" s="5" t="str">
        <f>IF(PhieuBauCu!$B$2&gt;0,IF(LEN($B1245)=0,"",IF(AND($B1245&gt;0,VALUE(SUBSTITUTE($B1245,"1","0"))=$B1245),1,0)),"")</f>
        <v/>
      </c>
      <c r="E1245" s="5" t="str">
        <f>IF(PhieuBauCu!$B$2&gt;1,IF(LEN($B1245)=0,"",IF(AND($B1245&gt;0,VALUE(SUBSTITUTE($B1245,"2","0"))=$B1245),1,0)),"")</f>
        <v/>
      </c>
      <c r="F1245" s="5" t="str">
        <f>IF(PhieuBauCu!$B$2&gt;2,IF(LEN($B1245)=0,"",IF(AND($B1245&gt;0,VALUE(SUBSTITUTE($B1245,"3","0"))=$B1245),1,0)),"")</f>
        <v/>
      </c>
      <c r="G1245" s="5" t="str">
        <f>IF(PhieuBauCu!$B$2&gt;3,IF(LEN($B1245)=0,"",IF(AND($B1245&gt;0,VALUE(SUBSTITUTE($B1245,"4","0"))=$B1245),1,0)),"")</f>
        <v/>
      </c>
      <c r="H1245" s="5" t="str">
        <f>IF(PhieuBauCu!$B$2&gt;4,IF(LEN($B1245)=0,"",IF(AND($B1245&gt;0,VALUE(SUBSTITUTE($B1245,"5","0"))=$B1245),1,0)),"")</f>
        <v/>
      </c>
      <c r="I1245" s="5" t="str">
        <f>IF(PhieuBauCu!$B$2&gt;5,IF(LEN($B1245)=0,"",IF(AND($B1245&gt;0,VALUE(SUBSTITUTE($B1245,"6","0"))=$B1245),1,0)),"")</f>
        <v/>
      </c>
      <c r="J1245" s="5" t="str">
        <f>IF(PhieuBauCu!$B$2&gt;6,IF(LEN($B1245)=0,"",IF(AND($B1245&gt;0,VALUE(SUBSTITUTE($B1245,"7","0"))=$B1245),1,0)),"")</f>
        <v/>
      </c>
      <c r="K1245" s="5" t="str">
        <f>IF(PhieuBauCu!$B$2&gt;7,IF(LEN($B1245)=0,"",IF(AND($B1245&gt;0,VALUE(SUBSTITUTE($B1245,"8","0"))=$B1245),1,0)),"")</f>
        <v/>
      </c>
      <c r="L1245" s="5" t="str">
        <f>IF(PhieuBauCu!$B$2&gt;8,IF(LEN($B1245)=0,"",IF(AND($B1245&gt;0,VALUE(SUBSTITUTE($B1245,"9","0"))=$B1245),1,0)),"")</f>
        <v/>
      </c>
      <c r="M1245" s="9">
        <f t="shared" si="39"/>
        <v>0</v>
      </c>
      <c r="N1245" s="36">
        <f>IF(AND(M1245&lt;=PhieuBauCu!$B$13,M1245&gt;=1),1,0)</f>
        <v>0</v>
      </c>
    </row>
    <row r="1246" spans="1:14" ht="28.5" customHeight="1">
      <c r="A1246" s="2">
        <v>1241</v>
      </c>
      <c r="B1246" s="3"/>
      <c r="C1246" s="48" t="str">
        <f t="shared" si="38"/>
        <v/>
      </c>
      <c r="D1246" s="5" t="str">
        <f>IF(PhieuBauCu!$B$2&gt;0,IF(LEN($B1246)=0,"",IF(AND($B1246&gt;0,VALUE(SUBSTITUTE($B1246,"1","0"))=$B1246),1,0)),"")</f>
        <v/>
      </c>
      <c r="E1246" s="5" t="str">
        <f>IF(PhieuBauCu!$B$2&gt;1,IF(LEN($B1246)=0,"",IF(AND($B1246&gt;0,VALUE(SUBSTITUTE($B1246,"2","0"))=$B1246),1,0)),"")</f>
        <v/>
      </c>
      <c r="F1246" s="5" t="str">
        <f>IF(PhieuBauCu!$B$2&gt;2,IF(LEN($B1246)=0,"",IF(AND($B1246&gt;0,VALUE(SUBSTITUTE($B1246,"3","0"))=$B1246),1,0)),"")</f>
        <v/>
      </c>
      <c r="G1246" s="5" t="str">
        <f>IF(PhieuBauCu!$B$2&gt;3,IF(LEN($B1246)=0,"",IF(AND($B1246&gt;0,VALUE(SUBSTITUTE($B1246,"4","0"))=$B1246),1,0)),"")</f>
        <v/>
      </c>
      <c r="H1246" s="5" t="str">
        <f>IF(PhieuBauCu!$B$2&gt;4,IF(LEN($B1246)=0,"",IF(AND($B1246&gt;0,VALUE(SUBSTITUTE($B1246,"5","0"))=$B1246),1,0)),"")</f>
        <v/>
      </c>
      <c r="I1246" s="5" t="str">
        <f>IF(PhieuBauCu!$B$2&gt;5,IF(LEN($B1246)=0,"",IF(AND($B1246&gt;0,VALUE(SUBSTITUTE($B1246,"6","0"))=$B1246),1,0)),"")</f>
        <v/>
      </c>
      <c r="J1246" s="5" t="str">
        <f>IF(PhieuBauCu!$B$2&gt;6,IF(LEN($B1246)=0,"",IF(AND($B1246&gt;0,VALUE(SUBSTITUTE($B1246,"7","0"))=$B1246),1,0)),"")</f>
        <v/>
      </c>
      <c r="K1246" s="5" t="str">
        <f>IF(PhieuBauCu!$B$2&gt;7,IF(LEN($B1246)=0,"",IF(AND($B1246&gt;0,VALUE(SUBSTITUTE($B1246,"8","0"))=$B1246),1,0)),"")</f>
        <v/>
      </c>
      <c r="L1246" s="5" t="str">
        <f>IF(PhieuBauCu!$B$2&gt;8,IF(LEN($B1246)=0,"",IF(AND($B1246&gt;0,VALUE(SUBSTITUTE($B1246,"9","0"))=$B1246),1,0)),"")</f>
        <v/>
      </c>
      <c r="M1246" s="9">
        <f t="shared" si="39"/>
        <v>0</v>
      </c>
      <c r="N1246" s="36">
        <f>IF(AND(M1246&lt;=PhieuBauCu!$B$13,M1246&gt;=1),1,0)</f>
        <v>0</v>
      </c>
    </row>
    <row r="1247" spans="1:14" ht="28.5" customHeight="1">
      <c r="A1247" s="2">
        <v>1242</v>
      </c>
      <c r="B1247" s="3"/>
      <c r="C1247" s="48" t="str">
        <f t="shared" si="38"/>
        <v/>
      </c>
      <c r="D1247" s="5" t="str">
        <f>IF(PhieuBauCu!$B$2&gt;0,IF(LEN($B1247)=0,"",IF(AND($B1247&gt;0,VALUE(SUBSTITUTE($B1247,"1","0"))=$B1247),1,0)),"")</f>
        <v/>
      </c>
      <c r="E1247" s="5" t="str">
        <f>IF(PhieuBauCu!$B$2&gt;1,IF(LEN($B1247)=0,"",IF(AND($B1247&gt;0,VALUE(SUBSTITUTE($B1247,"2","0"))=$B1247),1,0)),"")</f>
        <v/>
      </c>
      <c r="F1247" s="5" t="str">
        <f>IF(PhieuBauCu!$B$2&gt;2,IF(LEN($B1247)=0,"",IF(AND($B1247&gt;0,VALUE(SUBSTITUTE($B1247,"3","0"))=$B1247),1,0)),"")</f>
        <v/>
      </c>
      <c r="G1247" s="5" t="str">
        <f>IF(PhieuBauCu!$B$2&gt;3,IF(LEN($B1247)=0,"",IF(AND($B1247&gt;0,VALUE(SUBSTITUTE($B1247,"4","0"))=$B1247),1,0)),"")</f>
        <v/>
      </c>
      <c r="H1247" s="5" t="str">
        <f>IF(PhieuBauCu!$B$2&gt;4,IF(LEN($B1247)=0,"",IF(AND($B1247&gt;0,VALUE(SUBSTITUTE($B1247,"5","0"))=$B1247),1,0)),"")</f>
        <v/>
      </c>
      <c r="I1247" s="5" t="str">
        <f>IF(PhieuBauCu!$B$2&gt;5,IF(LEN($B1247)=0,"",IF(AND($B1247&gt;0,VALUE(SUBSTITUTE($B1247,"6","0"))=$B1247),1,0)),"")</f>
        <v/>
      </c>
      <c r="J1247" s="5" t="str">
        <f>IF(PhieuBauCu!$B$2&gt;6,IF(LEN($B1247)=0,"",IF(AND($B1247&gt;0,VALUE(SUBSTITUTE($B1247,"7","0"))=$B1247),1,0)),"")</f>
        <v/>
      </c>
      <c r="K1247" s="5" t="str">
        <f>IF(PhieuBauCu!$B$2&gt;7,IF(LEN($B1247)=0,"",IF(AND($B1247&gt;0,VALUE(SUBSTITUTE($B1247,"8","0"))=$B1247),1,0)),"")</f>
        <v/>
      </c>
      <c r="L1247" s="5" t="str">
        <f>IF(PhieuBauCu!$B$2&gt;8,IF(LEN($B1247)=0,"",IF(AND($B1247&gt;0,VALUE(SUBSTITUTE($B1247,"9","0"))=$B1247),1,0)),"")</f>
        <v/>
      </c>
      <c r="M1247" s="9">
        <f t="shared" si="39"/>
        <v>0</v>
      </c>
      <c r="N1247" s="36">
        <f>IF(AND(M1247&lt;=PhieuBauCu!$B$13,M1247&gt;=1),1,0)</f>
        <v>0</v>
      </c>
    </row>
    <row r="1248" spans="1:14" ht="28.5" customHeight="1">
      <c r="A1248" s="2">
        <v>1243</v>
      </c>
      <c r="B1248" s="3"/>
      <c r="C1248" s="48" t="str">
        <f t="shared" si="38"/>
        <v/>
      </c>
      <c r="D1248" s="5" t="str">
        <f>IF(PhieuBauCu!$B$2&gt;0,IF(LEN($B1248)=0,"",IF(AND($B1248&gt;0,VALUE(SUBSTITUTE($B1248,"1","0"))=$B1248),1,0)),"")</f>
        <v/>
      </c>
      <c r="E1248" s="5" t="str">
        <f>IF(PhieuBauCu!$B$2&gt;1,IF(LEN($B1248)=0,"",IF(AND($B1248&gt;0,VALUE(SUBSTITUTE($B1248,"2","0"))=$B1248),1,0)),"")</f>
        <v/>
      </c>
      <c r="F1248" s="5" t="str">
        <f>IF(PhieuBauCu!$B$2&gt;2,IF(LEN($B1248)=0,"",IF(AND($B1248&gt;0,VALUE(SUBSTITUTE($B1248,"3","0"))=$B1248),1,0)),"")</f>
        <v/>
      </c>
      <c r="G1248" s="5" t="str">
        <f>IF(PhieuBauCu!$B$2&gt;3,IF(LEN($B1248)=0,"",IF(AND($B1248&gt;0,VALUE(SUBSTITUTE($B1248,"4","0"))=$B1248),1,0)),"")</f>
        <v/>
      </c>
      <c r="H1248" s="5" t="str">
        <f>IF(PhieuBauCu!$B$2&gt;4,IF(LEN($B1248)=0,"",IF(AND($B1248&gt;0,VALUE(SUBSTITUTE($B1248,"5","0"))=$B1248),1,0)),"")</f>
        <v/>
      </c>
      <c r="I1248" s="5" t="str">
        <f>IF(PhieuBauCu!$B$2&gt;5,IF(LEN($B1248)=0,"",IF(AND($B1248&gt;0,VALUE(SUBSTITUTE($B1248,"6","0"))=$B1248),1,0)),"")</f>
        <v/>
      </c>
      <c r="J1248" s="5" t="str">
        <f>IF(PhieuBauCu!$B$2&gt;6,IF(LEN($B1248)=0,"",IF(AND($B1248&gt;0,VALUE(SUBSTITUTE($B1248,"7","0"))=$B1248),1,0)),"")</f>
        <v/>
      </c>
      <c r="K1248" s="5" t="str">
        <f>IF(PhieuBauCu!$B$2&gt;7,IF(LEN($B1248)=0,"",IF(AND($B1248&gt;0,VALUE(SUBSTITUTE($B1248,"8","0"))=$B1248),1,0)),"")</f>
        <v/>
      </c>
      <c r="L1248" s="5" t="str">
        <f>IF(PhieuBauCu!$B$2&gt;8,IF(LEN($B1248)=0,"",IF(AND($B1248&gt;0,VALUE(SUBSTITUTE($B1248,"9","0"))=$B1248),1,0)),"")</f>
        <v/>
      </c>
      <c r="M1248" s="9">
        <f t="shared" si="39"/>
        <v>0</v>
      </c>
      <c r="N1248" s="36">
        <f>IF(AND(M1248&lt;=PhieuBauCu!$B$13,M1248&gt;=1),1,0)</f>
        <v>0</v>
      </c>
    </row>
    <row r="1249" spans="1:14" ht="28.5" customHeight="1">
      <c r="A1249" s="2">
        <v>1244</v>
      </c>
      <c r="B1249" s="3"/>
      <c r="C1249" s="48" t="str">
        <f t="shared" si="38"/>
        <v/>
      </c>
      <c r="D1249" s="5" t="str">
        <f>IF(PhieuBauCu!$B$2&gt;0,IF(LEN($B1249)=0,"",IF(AND($B1249&gt;0,VALUE(SUBSTITUTE($B1249,"1","0"))=$B1249),1,0)),"")</f>
        <v/>
      </c>
      <c r="E1249" s="5" t="str">
        <f>IF(PhieuBauCu!$B$2&gt;1,IF(LEN($B1249)=0,"",IF(AND($B1249&gt;0,VALUE(SUBSTITUTE($B1249,"2","0"))=$B1249),1,0)),"")</f>
        <v/>
      </c>
      <c r="F1249" s="5" t="str">
        <f>IF(PhieuBauCu!$B$2&gt;2,IF(LEN($B1249)=0,"",IF(AND($B1249&gt;0,VALUE(SUBSTITUTE($B1249,"3","0"))=$B1249),1,0)),"")</f>
        <v/>
      </c>
      <c r="G1249" s="5" t="str">
        <f>IF(PhieuBauCu!$B$2&gt;3,IF(LEN($B1249)=0,"",IF(AND($B1249&gt;0,VALUE(SUBSTITUTE($B1249,"4","0"))=$B1249),1,0)),"")</f>
        <v/>
      </c>
      <c r="H1249" s="5" t="str">
        <f>IF(PhieuBauCu!$B$2&gt;4,IF(LEN($B1249)=0,"",IF(AND($B1249&gt;0,VALUE(SUBSTITUTE($B1249,"5","0"))=$B1249),1,0)),"")</f>
        <v/>
      </c>
      <c r="I1249" s="5" t="str">
        <f>IF(PhieuBauCu!$B$2&gt;5,IF(LEN($B1249)=0,"",IF(AND($B1249&gt;0,VALUE(SUBSTITUTE($B1249,"6","0"))=$B1249),1,0)),"")</f>
        <v/>
      </c>
      <c r="J1249" s="5" t="str">
        <f>IF(PhieuBauCu!$B$2&gt;6,IF(LEN($B1249)=0,"",IF(AND($B1249&gt;0,VALUE(SUBSTITUTE($B1249,"7","0"))=$B1249),1,0)),"")</f>
        <v/>
      </c>
      <c r="K1249" s="5" t="str">
        <f>IF(PhieuBauCu!$B$2&gt;7,IF(LEN($B1249)=0,"",IF(AND($B1249&gt;0,VALUE(SUBSTITUTE($B1249,"8","0"))=$B1249),1,0)),"")</f>
        <v/>
      </c>
      <c r="L1249" s="5" t="str">
        <f>IF(PhieuBauCu!$B$2&gt;8,IF(LEN($B1249)=0,"",IF(AND($B1249&gt;0,VALUE(SUBSTITUTE($B1249,"9","0"))=$B1249),1,0)),"")</f>
        <v/>
      </c>
      <c r="M1249" s="9">
        <f t="shared" si="39"/>
        <v>0</v>
      </c>
      <c r="N1249" s="36">
        <f>IF(AND(M1249&lt;=PhieuBauCu!$B$13,M1249&gt;=1),1,0)</f>
        <v>0</v>
      </c>
    </row>
    <row r="1250" spans="1:14" ht="28.5" customHeight="1">
      <c r="A1250" s="2">
        <v>1245</v>
      </c>
      <c r="B1250" s="3"/>
      <c r="C1250" s="48" t="str">
        <f t="shared" si="38"/>
        <v/>
      </c>
      <c r="D1250" s="5" t="str">
        <f>IF(PhieuBauCu!$B$2&gt;0,IF(LEN($B1250)=0,"",IF(AND($B1250&gt;0,VALUE(SUBSTITUTE($B1250,"1","0"))=$B1250),1,0)),"")</f>
        <v/>
      </c>
      <c r="E1250" s="5" t="str">
        <f>IF(PhieuBauCu!$B$2&gt;1,IF(LEN($B1250)=0,"",IF(AND($B1250&gt;0,VALUE(SUBSTITUTE($B1250,"2","0"))=$B1250),1,0)),"")</f>
        <v/>
      </c>
      <c r="F1250" s="5" t="str">
        <f>IF(PhieuBauCu!$B$2&gt;2,IF(LEN($B1250)=0,"",IF(AND($B1250&gt;0,VALUE(SUBSTITUTE($B1250,"3","0"))=$B1250),1,0)),"")</f>
        <v/>
      </c>
      <c r="G1250" s="5" t="str">
        <f>IF(PhieuBauCu!$B$2&gt;3,IF(LEN($B1250)=0,"",IF(AND($B1250&gt;0,VALUE(SUBSTITUTE($B1250,"4","0"))=$B1250),1,0)),"")</f>
        <v/>
      </c>
      <c r="H1250" s="5" t="str">
        <f>IF(PhieuBauCu!$B$2&gt;4,IF(LEN($B1250)=0,"",IF(AND($B1250&gt;0,VALUE(SUBSTITUTE($B1250,"5","0"))=$B1250),1,0)),"")</f>
        <v/>
      </c>
      <c r="I1250" s="5" t="str">
        <f>IF(PhieuBauCu!$B$2&gt;5,IF(LEN($B1250)=0,"",IF(AND($B1250&gt;0,VALUE(SUBSTITUTE($B1250,"6","0"))=$B1250),1,0)),"")</f>
        <v/>
      </c>
      <c r="J1250" s="5" t="str">
        <f>IF(PhieuBauCu!$B$2&gt;6,IF(LEN($B1250)=0,"",IF(AND($B1250&gt;0,VALUE(SUBSTITUTE($B1250,"7","0"))=$B1250),1,0)),"")</f>
        <v/>
      </c>
      <c r="K1250" s="5" t="str">
        <f>IF(PhieuBauCu!$B$2&gt;7,IF(LEN($B1250)=0,"",IF(AND($B1250&gt;0,VALUE(SUBSTITUTE($B1250,"8","0"))=$B1250),1,0)),"")</f>
        <v/>
      </c>
      <c r="L1250" s="5" t="str">
        <f>IF(PhieuBauCu!$B$2&gt;8,IF(LEN($B1250)=0,"",IF(AND($B1250&gt;0,VALUE(SUBSTITUTE($B1250,"9","0"))=$B1250),1,0)),"")</f>
        <v/>
      </c>
      <c r="M1250" s="9">
        <f t="shared" si="39"/>
        <v>0</v>
      </c>
      <c r="N1250" s="36">
        <f>IF(AND(M1250&lt;=PhieuBauCu!$B$13,M1250&gt;=1),1,0)</f>
        <v>0</v>
      </c>
    </row>
    <row r="1251" spans="1:14" ht="28.5" customHeight="1">
      <c r="A1251" s="2">
        <v>1246</v>
      </c>
      <c r="B1251" s="3"/>
      <c r="C1251" s="48" t="str">
        <f t="shared" si="38"/>
        <v/>
      </c>
      <c r="D1251" s="5" t="str">
        <f>IF(PhieuBauCu!$B$2&gt;0,IF(LEN($B1251)=0,"",IF(AND($B1251&gt;0,VALUE(SUBSTITUTE($B1251,"1","0"))=$B1251),1,0)),"")</f>
        <v/>
      </c>
      <c r="E1251" s="5" t="str">
        <f>IF(PhieuBauCu!$B$2&gt;1,IF(LEN($B1251)=0,"",IF(AND($B1251&gt;0,VALUE(SUBSTITUTE($B1251,"2","0"))=$B1251),1,0)),"")</f>
        <v/>
      </c>
      <c r="F1251" s="5" t="str">
        <f>IF(PhieuBauCu!$B$2&gt;2,IF(LEN($B1251)=0,"",IF(AND($B1251&gt;0,VALUE(SUBSTITUTE($B1251,"3","0"))=$B1251),1,0)),"")</f>
        <v/>
      </c>
      <c r="G1251" s="5" t="str">
        <f>IF(PhieuBauCu!$B$2&gt;3,IF(LEN($B1251)=0,"",IF(AND($B1251&gt;0,VALUE(SUBSTITUTE($B1251,"4","0"))=$B1251),1,0)),"")</f>
        <v/>
      </c>
      <c r="H1251" s="5" t="str">
        <f>IF(PhieuBauCu!$B$2&gt;4,IF(LEN($B1251)=0,"",IF(AND($B1251&gt;0,VALUE(SUBSTITUTE($B1251,"5","0"))=$B1251),1,0)),"")</f>
        <v/>
      </c>
      <c r="I1251" s="5" t="str">
        <f>IF(PhieuBauCu!$B$2&gt;5,IF(LEN($B1251)=0,"",IF(AND($B1251&gt;0,VALUE(SUBSTITUTE($B1251,"6","0"))=$B1251),1,0)),"")</f>
        <v/>
      </c>
      <c r="J1251" s="5" t="str">
        <f>IF(PhieuBauCu!$B$2&gt;6,IF(LEN($B1251)=0,"",IF(AND($B1251&gt;0,VALUE(SUBSTITUTE($B1251,"7","0"))=$B1251),1,0)),"")</f>
        <v/>
      </c>
      <c r="K1251" s="5" t="str">
        <f>IF(PhieuBauCu!$B$2&gt;7,IF(LEN($B1251)=0,"",IF(AND($B1251&gt;0,VALUE(SUBSTITUTE($B1251,"8","0"))=$B1251),1,0)),"")</f>
        <v/>
      </c>
      <c r="L1251" s="5" t="str">
        <f>IF(PhieuBauCu!$B$2&gt;8,IF(LEN($B1251)=0,"",IF(AND($B1251&gt;0,VALUE(SUBSTITUTE($B1251,"9","0"))=$B1251),1,0)),"")</f>
        <v/>
      </c>
      <c r="M1251" s="9">
        <f t="shared" si="39"/>
        <v>0</v>
      </c>
      <c r="N1251" s="36">
        <f>IF(AND(M1251&lt;=PhieuBauCu!$B$13,M1251&gt;=1),1,0)</f>
        <v>0</v>
      </c>
    </row>
    <row r="1252" spans="1:14" ht="28.5" customHeight="1">
      <c r="A1252" s="2">
        <v>1247</v>
      </c>
      <c r="B1252" s="3"/>
      <c r="C1252" s="48" t="str">
        <f t="shared" si="38"/>
        <v/>
      </c>
      <c r="D1252" s="5" t="str">
        <f>IF(PhieuBauCu!$B$2&gt;0,IF(LEN($B1252)=0,"",IF(AND($B1252&gt;0,VALUE(SUBSTITUTE($B1252,"1","0"))=$B1252),1,0)),"")</f>
        <v/>
      </c>
      <c r="E1252" s="5" t="str">
        <f>IF(PhieuBauCu!$B$2&gt;1,IF(LEN($B1252)=0,"",IF(AND($B1252&gt;0,VALUE(SUBSTITUTE($B1252,"2","0"))=$B1252),1,0)),"")</f>
        <v/>
      </c>
      <c r="F1252" s="5" t="str">
        <f>IF(PhieuBauCu!$B$2&gt;2,IF(LEN($B1252)=0,"",IF(AND($B1252&gt;0,VALUE(SUBSTITUTE($B1252,"3","0"))=$B1252),1,0)),"")</f>
        <v/>
      </c>
      <c r="G1252" s="5" t="str">
        <f>IF(PhieuBauCu!$B$2&gt;3,IF(LEN($B1252)=0,"",IF(AND($B1252&gt;0,VALUE(SUBSTITUTE($B1252,"4","0"))=$B1252),1,0)),"")</f>
        <v/>
      </c>
      <c r="H1252" s="5" t="str">
        <f>IF(PhieuBauCu!$B$2&gt;4,IF(LEN($B1252)=0,"",IF(AND($B1252&gt;0,VALUE(SUBSTITUTE($B1252,"5","0"))=$B1252),1,0)),"")</f>
        <v/>
      </c>
      <c r="I1252" s="5" t="str">
        <f>IF(PhieuBauCu!$B$2&gt;5,IF(LEN($B1252)=0,"",IF(AND($B1252&gt;0,VALUE(SUBSTITUTE($B1252,"6","0"))=$B1252),1,0)),"")</f>
        <v/>
      </c>
      <c r="J1252" s="5" t="str">
        <f>IF(PhieuBauCu!$B$2&gt;6,IF(LEN($B1252)=0,"",IF(AND($B1252&gt;0,VALUE(SUBSTITUTE($B1252,"7","0"))=$B1252),1,0)),"")</f>
        <v/>
      </c>
      <c r="K1252" s="5" t="str">
        <f>IF(PhieuBauCu!$B$2&gt;7,IF(LEN($B1252)=0,"",IF(AND($B1252&gt;0,VALUE(SUBSTITUTE($B1252,"8","0"))=$B1252),1,0)),"")</f>
        <v/>
      </c>
      <c r="L1252" s="5" t="str">
        <f>IF(PhieuBauCu!$B$2&gt;8,IF(LEN($B1252)=0,"",IF(AND($B1252&gt;0,VALUE(SUBSTITUTE($B1252,"9","0"))=$B1252),1,0)),"")</f>
        <v/>
      </c>
      <c r="M1252" s="9">
        <f t="shared" si="39"/>
        <v>0</v>
      </c>
      <c r="N1252" s="36">
        <f>IF(AND(M1252&lt;=PhieuBauCu!$B$13,M1252&gt;=1),1,0)</f>
        <v>0</v>
      </c>
    </row>
    <row r="1253" spans="1:14" ht="28.5" customHeight="1">
      <c r="A1253" s="2">
        <v>1248</v>
      </c>
      <c r="B1253" s="3"/>
      <c r="C1253" s="48" t="str">
        <f t="shared" si="38"/>
        <v/>
      </c>
      <c r="D1253" s="5" t="str">
        <f>IF(PhieuBauCu!$B$2&gt;0,IF(LEN($B1253)=0,"",IF(AND($B1253&gt;0,VALUE(SUBSTITUTE($B1253,"1","0"))=$B1253),1,0)),"")</f>
        <v/>
      </c>
      <c r="E1253" s="5" t="str">
        <f>IF(PhieuBauCu!$B$2&gt;1,IF(LEN($B1253)=0,"",IF(AND($B1253&gt;0,VALUE(SUBSTITUTE($B1253,"2","0"))=$B1253),1,0)),"")</f>
        <v/>
      </c>
      <c r="F1253" s="5" t="str">
        <f>IF(PhieuBauCu!$B$2&gt;2,IF(LEN($B1253)=0,"",IF(AND($B1253&gt;0,VALUE(SUBSTITUTE($B1253,"3","0"))=$B1253),1,0)),"")</f>
        <v/>
      </c>
      <c r="G1253" s="5" t="str">
        <f>IF(PhieuBauCu!$B$2&gt;3,IF(LEN($B1253)=0,"",IF(AND($B1253&gt;0,VALUE(SUBSTITUTE($B1253,"4","0"))=$B1253),1,0)),"")</f>
        <v/>
      </c>
      <c r="H1253" s="5" t="str">
        <f>IF(PhieuBauCu!$B$2&gt;4,IF(LEN($B1253)=0,"",IF(AND($B1253&gt;0,VALUE(SUBSTITUTE($B1253,"5","0"))=$B1253),1,0)),"")</f>
        <v/>
      </c>
      <c r="I1253" s="5" t="str">
        <f>IF(PhieuBauCu!$B$2&gt;5,IF(LEN($B1253)=0,"",IF(AND($B1253&gt;0,VALUE(SUBSTITUTE($B1253,"6","0"))=$B1253),1,0)),"")</f>
        <v/>
      </c>
      <c r="J1253" s="5" t="str">
        <f>IF(PhieuBauCu!$B$2&gt;6,IF(LEN($B1253)=0,"",IF(AND($B1253&gt;0,VALUE(SUBSTITUTE($B1253,"7","0"))=$B1253),1,0)),"")</f>
        <v/>
      </c>
      <c r="K1253" s="5" t="str">
        <f>IF(PhieuBauCu!$B$2&gt;7,IF(LEN($B1253)=0,"",IF(AND($B1253&gt;0,VALUE(SUBSTITUTE($B1253,"8","0"))=$B1253),1,0)),"")</f>
        <v/>
      </c>
      <c r="L1253" s="5" t="str">
        <f>IF(PhieuBauCu!$B$2&gt;8,IF(LEN($B1253)=0,"",IF(AND($B1253&gt;0,VALUE(SUBSTITUTE($B1253,"9","0"))=$B1253),1,0)),"")</f>
        <v/>
      </c>
      <c r="M1253" s="9">
        <f t="shared" si="39"/>
        <v>0</v>
      </c>
      <c r="N1253" s="36">
        <f>IF(AND(M1253&lt;=PhieuBauCu!$B$13,M1253&gt;=1),1,0)</f>
        <v>0</v>
      </c>
    </row>
    <row r="1254" spans="1:14" ht="28.5" customHeight="1">
      <c r="A1254" s="2">
        <v>1249</v>
      </c>
      <c r="B1254" s="3"/>
      <c r="C1254" s="48" t="str">
        <f t="shared" si="38"/>
        <v/>
      </c>
      <c r="D1254" s="5" t="str">
        <f>IF(PhieuBauCu!$B$2&gt;0,IF(LEN($B1254)=0,"",IF(AND($B1254&gt;0,VALUE(SUBSTITUTE($B1254,"1","0"))=$B1254),1,0)),"")</f>
        <v/>
      </c>
      <c r="E1254" s="5" t="str">
        <f>IF(PhieuBauCu!$B$2&gt;1,IF(LEN($B1254)=0,"",IF(AND($B1254&gt;0,VALUE(SUBSTITUTE($B1254,"2","0"))=$B1254),1,0)),"")</f>
        <v/>
      </c>
      <c r="F1254" s="5" t="str">
        <f>IF(PhieuBauCu!$B$2&gt;2,IF(LEN($B1254)=0,"",IF(AND($B1254&gt;0,VALUE(SUBSTITUTE($B1254,"3","0"))=$B1254),1,0)),"")</f>
        <v/>
      </c>
      <c r="G1254" s="5" t="str">
        <f>IF(PhieuBauCu!$B$2&gt;3,IF(LEN($B1254)=0,"",IF(AND($B1254&gt;0,VALUE(SUBSTITUTE($B1254,"4","0"))=$B1254),1,0)),"")</f>
        <v/>
      </c>
      <c r="H1254" s="5" t="str">
        <f>IF(PhieuBauCu!$B$2&gt;4,IF(LEN($B1254)=0,"",IF(AND($B1254&gt;0,VALUE(SUBSTITUTE($B1254,"5","0"))=$B1254),1,0)),"")</f>
        <v/>
      </c>
      <c r="I1254" s="5" t="str">
        <f>IF(PhieuBauCu!$B$2&gt;5,IF(LEN($B1254)=0,"",IF(AND($B1254&gt;0,VALUE(SUBSTITUTE($B1254,"6","0"))=$B1254),1,0)),"")</f>
        <v/>
      </c>
      <c r="J1254" s="5" t="str">
        <f>IF(PhieuBauCu!$B$2&gt;6,IF(LEN($B1254)=0,"",IF(AND($B1254&gt;0,VALUE(SUBSTITUTE($B1254,"7","0"))=$B1254),1,0)),"")</f>
        <v/>
      </c>
      <c r="K1254" s="5" t="str">
        <f>IF(PhieuBauCu!$B$2&gt;7,IF(LEN($B1254)=0,"",IF(AND($B1254&gt;0,VALUE(SUBSTITUTE($B1254,"8","0"))=$B1254),1,0)),"")</f>
        <v/>
      </c>
      <c r="L1254" s="5" t="str">
        <f>IF(PhieuBauCu!$B$2&gt;8,IF(LEN($B1254)=0,"",IF(AND($B1254&gt;0,VALUE(SUBSTITUTE($B1254,"9","0"))=$B1254),1,0)),"")</f>
        <v/>
      </c>
      <c r="M1254" s="9">
        <f t="shared" si="39"/>
        <v>0</v>
      </c>
      <c r="N1254" s="36">
        <f>IF(AND(M1254&lt;=PhieuBauCu!$B$13,M1254&gt;=1),1,0)</f>
        <v>0</v>
      </c>
    </row>
    <row r="1255" spans="1:14" ht="28.5" customHeight="1">
      <c r="A1255" s="2">
        <v>1250</v>
      </c>
      <c r="B1255" s="3"/>
      <c r="C1255" s="48" t="str">
        <f t="shared" si="38"/>
        <v/>
      </c>
      <c r="D1255" s="5" t="str">
        <f>IF(PhieuBauCu!$B$2&gt;0,IF(LEN($B1255)=0,"",IF(AND($B1255&gt;0,VALUE(SUBSTITUTE($B1255,"1","0"))=$B1255),1,0)),"")</f>
        <v/>
      </c>
      <c r="E1255" s="5" t="str">
        <f>IF(PhieuBauCu!$B$2&gt;1,IF(LEN($B1255)=0,"",IF(AND($B1255&gt;0,VALUE(SUBSTITUTE($B1255,"2","0"))=$B1255),1,0)),"")</f>
        <v/>
      </c>
      <c r="F1255" s="5" t="str">
        <f>IF(PhieuBauCu!$B$2&gt;2,IF(LEN($B1255)=0,"",IF(AND($B1255&gt;0,VALUE(SUBSTITUTE($B1255,"3","0"))=$B1255),1,0)),"")</f>
        <v/>
      </c>
      <c r="G1255" s="5" t="str">
        <f>IF(PhieuBauCu!$B$2&gt;3,IF(LEN($B1255)=0,"",IF(AND($B1255&gt;0,VALUE(SUBSTITUTE($B1255,"4","0"))=$B1255),1,0)),"")</f>
        <v/>
      </c>
      <c r="H1255" s="5" t="str">
        <f>IF(PhieuBauCu!$B$2&gt;4,IF(LEN($B1255)=0,"",IF(AND($B1255&gt;0,VALUE(SUBSTITUTE($B1255,"5","0"))=$B1255),1,0)),"")</f>
        <v/>
      </c>
      <c r="I1255" s="5" t="str">
        <f>IF(PhieuBauCu!$B$2&gt;5,IF(LEN($B1255)=0,"",IF(AND($B1255&gt;0,VALUE(SUBSTITUTE($B1255,"6","0"))=$B1255),1,0)),"")</f>
        <v/>
      </c>
      <c r="J1255" s="5" t="str">
        <f>IF(PhieuBauCu!$B$2&gt;6,IF(LEN($B1255)=0,"",IF(AND($B1255&gt;0,VALUE(SUBSTITUTE($B1255,"7","0"))=$B1255),1,0)),"")</f>
        <v/>
      </c>
      <c r="K1255" s="5" t="str">
        <f>IF(PhieuBauCu!$B$2&gt;7,IF(LEN($B1255)=0,"",IF(AND($B1255&gt;0,VALUE(SUBSTITUTE($B1255,"8","0"))=$B1255),1,0)),"")</f>
        <v/>
      </c>
      <c r="L1255" s="5" t="str">
        <f>IF(PhieuBauCu!$B$2&gt;8,IF(LEN($B1255)=0,"",IF(AND($B1255&gt;0,VALUE(SUBSTITUTE($B1255,"9","0"))=$B1255),1,0)),"")</f>
        <v/>
      </c>
      <c r="M1255" s="9">
        <f t="shared" si="39"/>
        <v>0</v>
      </c>
      <c r="N1255" s="36">
        <f>IF(AND(M1255&lt;=PhieuBauCu!$B$13,M1255&gt;=1),1,0)</f>
        <v>0</v>
      </c>
    </row>
    <row r="1256" spans="1:14" ht="28.5" customHeight="1">
      <c r="A1256" s="2">
        <v>1251</v>
      </c>
      <c r="B1256" s="3"/>
      <c r="C1256" s="48" t="str">
        <f t="shared" si="38"/>
        <v/>
      </c>
      <c r="D1256" s="5" t="str">
        <f>IF(PhieuBauCu!$B$2&gt;0,IF(LEN($B1256)=0,"",IF(AND($B1256&gt;0,VALUE(SUBSTITUTE($B1256,"1","0"))=$B1256),1,0)),"")</f>
        <v/>
      </c>
      <c r="E1256" s="5" t="str">
        <f>IF(PhieuBauCu!$B$2&gt;1,IF(LEN($B1256)=0,"",IF(AND($B1256&gt;0,VALUE(SUBSTITUTE($B1256,"2","0"))=$B1256),1,0)),"")</f>
        <v/>
      </c>
      <c r="F1256" s="5" t="str">
        <f>IF(PhieuBauCu!$B$2&gt;2,IF(LEN($B1256)=0,"",IF(AND($B1256&gt;0,VALUE(SUBSTITUTE($B1256,"3","0"))=$B1256),1,0)),"")</f>
        <v/>
      </c>
      <c r="G1256" s="5" t="str">
        <f>IF(PhieuBauCu!$B$2&gt;3,IF(LEN($B1256)=0,"",IF(AND($B1256&gt;0,VALUE(SUBSTITUTE($B1256,"4","0"))=$B1256),1,0)),"")</f>
        <v/>
      </c>
      <c r="H1256" s="5" t="str">
        <f>IF(PhieuBauCu!$B$2&gt;4,IF(LEN($B1256)=0,"",IF(AND($B1256&gt;0,VALUE(SUBSTITUTE($B1256,"5","0"))=$B1256),1,0)),"")</f>
        <v/>
      </c>
      <c r="I1256" s="5" t="str">
        <f>IF(PhieuBauCu!$B$2&gt;5,IF(LEN($B1256)=0,"",IF(AND($B1256&gt;0,VALUE(SUBSTITUTE($B1256,"6","0"))=$B1256),1,0)),"")</f>
        <v/>
      </c>
      <c r="J1256" s="5" t="str">
        <f>IF(PhieuBauCu!$B$2&gt;6,IF(LEN($B1256)=0,"",IF(AND($B1256&gt;0,VALUE(SUBSTITUTE($B1256,"7","0"))=$B1256),1,0)),"")</f>
        <v/>
      </c>
      <c r="K1256" s="5" t="str">
        <f>IF(PhieuBauCu!$B$2&gt;7,IF(LEN($B1256)=0,"",IF(AND($B1256&gt;0,VALUE(SUBSTITUTE($B1256,"8","0"))=$B1256),1,0)),"")</f>
        <v/>
      </c>
      <c r="L1256" s="5" t="str">
        <f>IF(PhieuBauCu!$B$2&gt;8,IF(LEN($B1256)=0,"",IF(AND($B1256&gt;0,VALUE(SUBSTITUTE($B1256,"9","0"))=$B1256),1,0)),"")</f>
        <v/>
      </c>
      <c r="M1256" s="9">
        <f t="shared" si="39"/>
        <v>0</v>
      </c>
      <c r="N1256" s="36">
        <f>IF(AND(M1256&lt;=PhieuBauCu!$B$13,M1256&gt;=1),1,0)</f>
        <v>0</v>
      </c>
    </row>
    <row r="1257" spans="1:14" ht="28.5" customHeight="1">
      <c r="A1257" s="2">
        <v>1252</v>
      </c>
      <c r="B1257" s="3"/>
      <c r="C1257" s="48" t="str">
        <f t="shared" si="38"/>
        <v/>
      </c>
      <c r="D1257" s="5" t="str">
        <f>IF(PhieuBauCu!$B$2&gt;0,IF(LEN($B1257)=0,"",IF(AND($B1257&gt;0,VALUE(SUBSTITUTE($B1257,"1","0"))=$B1257),1,0)),"")</f>
        <v/>
      </c>
      <c r="E1257" s="5" t="str">
        <f>IF(PhieuBauCu!$B$2&gt;1,IF(LEN($B1257)=0,"",IF(AND($B1257&gt;0,VALUE(SUBSTITUTE($B1257,"2","0"))=$B1257),1,0)),"")</f>
        <v/>
      </c>
      <c r="F1257" s="5" t="str">
        <f>IF(PhieuBauCu!$B$2&gt;2,IF(LEN($B1257)=0,"",IF(AND($B1257&gt;0,VALUE(SUBSTITUTE($B1257,"3","0"))=$B1257),1,0)),"")</f>
        <v/>
      </c>
      <c r="G1257" s="5" t="str">
        <f>IF(PhieuBauCu!$B$2&gt;3,IF(LEN($B1257)=0,"",IF(AND($B1257&gt;0,VALUE(SUBSTITUTE($B1257,"4","0"))=$B1257),1,0)),"")</f>
        <v/>
      </c>
      <c r="H1257" s="5" t="str">
        <f>IF(PhieuBauCu!$B$2&gt;4,IF(LEN($B1257)=0,"",IF(AND($B1257&gt;0,VALUE(SUBSTITUTE($B1257,"5","0"))=$B1257),1,0)),"")</f>
        <v/>
      </c>
      <c r="I1257" s="5" t="str">
        <f>IF(PhieuBauCu!$B$2&gt;5,IF(LEN($B1257)=0,"",IF(AND($B1257&gt;0,VALUE(SUBSTITUTE($B1257,"6","0"))=$B1257),1,0)),"")</f>
        <v/>
      </c>
      <c r="J1257" s="5" t="str">
        <f>IF(PhieuBauCu!$B$2&gt;6,IF(LEN($B1257)=0,"",IF(AND($B1257&gt;0,VALUE(SUBSTITUTE($B1257,"7","0"))=$B1257),1,0)),"")</f>
        <v/>
      </c>
      <c r="K1257" s="5" t="str">
        <f>IF(PhieuBauCu!$B$2&gt;7,IF(LEN($B1257)=0,"",IF(AND($B1257&gt;0,VALUE(SUBSTITUTE($B1257,"8","0"))=$B1257),1,0)),"")</f>
        <v/>
      </c>
      <c r="L1257" s="5" t="str">
        <f>IF(PhieuBauCu!$B$2&gt;8,IF(LEN($B1257)=0,"",IF(AND($B1257&gt;0,VALUE(SUBSTITUTE($B1257,"9","0"))=$B1257),1,0)),"")</f>
        <v/>
      </c>
      <c r="M1257" s="9">
        <f t="shared" si="39"/>
        <v>0</v>
      </c>
      <c r="N1257" s="36">
        <f>IF(AND(M1257&lt;=PhieuBauCu!$B$13,M1257&gt;=1),1,0)</f>
        <v>0</v>
      </c>
    </row>
    <row r="1258" spans="1:14" ht="28.5" customHeight="1">
      <c r="A1258" s="2">
        <v>1253</v>
      </c>
      <c r="B1258" s="3"/>
      <c r="C1258" s="48" t="str">
        <f t="shared" si="38"/>
        <v/>
      </c>
      <c r="D1258" s="5" t="str">
        <f>IF(PhieuBauCu!$B$2&gt;0,IF(LEN($B1258)=0,"",IF(AND($B1258&gt;0,VALUE(SUBSTITUTE($B1258,"1","0"))=$B1258),1,0)),"")</f>
        <v/>
      </c>
      <c r="E1258" s="5" t="str">
        <f>IF(PhieuBauCu!$B$2&gt;1,IF(LEN($B1258)=0,"",IF(AND($B1258&gt;0,VALUE(SUBSTITUTE($B1258,"2","0"))=$B1258),1,0)),"")</f>
        <v/>
      </c>
      <c r="F1258" s="5" t="str">
        <f>IF(PhieuBauCu!$B$2&gt;2,IF(LEN($B1258)=0,"",IF(AND($B1258&gt;0,VALUE(SUBSTITUTE($B1258,"3","0"))=$B1258),1,0)),"")</f>
        <v/>
      </c>
      <c r="G1258" s="5" t="str">
        <f>IF(PhieuBauCu!$B$2&gt;3,IF(LEN($B1258)=0,"",IF(AND($B1258&gt;0,VALUE(SUBSTITUTE($B1258,"4","0"))=$B1258),1,0)),"")</f>
        <v/>
      </c>
      <c r="H1258" s="5" t="str">
        <f>IF(PhieuBauCu!$B$2&gt;4,IF(LEN($B1258)=0,"",IF(AND($B1258&gt;0,VALUE(SUBSTITUTE($B1258,"5","0"))=$B1258),1,0)),"")</f>
        <v/>
      </c>
      <c r="I1258" s="5" t="str">
        <f>IF(PhieuBauCu!$B$2&gt;5,IF(LEN($B1258)=0,"",IF(AND($B1258&gt;0,VALUE(SUBSTITUTE($B1258,"6","0"))=$B1258),1,0)),"")</f>
        <v/>
      </c>
      <c r="J1258" s="5" t="str">
        <f>IF(PhieuBauCu!$B$2&gt;6,IF(LEN($B1258)=0,"",IF(AND($B1258&gt;0,VALUE(SUBSTITUTE($B1258,"7","0"))=$B1258),1,0)),"")</f>
        <v/>
      </c>
      <c r="K1258" s="5" t="str">
        <f>IF(PhieuBauCu!$B$2&gt;7,IF(LEN($B1258)=0,"",IF(AND($B1258&gt;0,VALUE(SUBSTITUTE($B1258,"8","0"))=$B1258),1,0)),"")</f>
        <v/>
      </c>
      <c r="L1258" s="5" t="str">
        <f>IF(PhieuBauCu!$B$2&gt;8,IF(LEN($B1258)=0,"",IF(AND($B1258&gt;0,VALUE(SUBSTITUTE($B1258,"9","0"))=$B1258),1,0)),"")</f>
        <v/>
      </c>
      <c r="M1258" s="9">
        <f t="shared" si="39"/>
        <v>0</v>
      </c>
      <c r="N1258" s="36">
        <f>IF(AND(M1258&lt;=PhieuBauCu!$B$13,M1258&gt;=1),1,0)</f>
        <v>0</v>
      </c>
    </row>
    <row r="1259" spans="1:14" ht="28.5" customHeight="1">
      <c r="A1259" s="2">
        <v>1254</v>
      </c>
      <c r="B1259" s="3"/>
      <c r="C1259" s="48" t="str">
        <f t="shared" si="38"/>
        <v/>
      </c>
      <c r="D1259" s="5" t="str">
        <f>IF(PhieuBauCu!$B$2&gt;0,IF(LEN($B1259)=0,"",IF(AND($B1259&gt;0,VALUE(SUBSTITUTE($B1259,"1","0"))=$B1259),1,0)),"")</f>
        <v/>
      </c>
      <c r="E1259" s="5" t="str">
        <f>IF(PhieuBauCu!$B$2&gt;1,IF(LEN($B1259)=0,"",IF(AND($B1259&gt;0,VALUE(SUBSTITUTE($B1259,"2","0"))=$B1259),1,0)),"")</f>
        <v/>
      </c>
      <c r="F1259" s="5" t="str">
        <f>IF(PhieuBauCu!$B$2&gt;2,IF(LEN($B1259)=0,"",IF(AND($B1259&gt;0,VALUE(SUBSTITUTE($B1259,"3","0"))=$B1259),1,0)),"")</f>
        <v/>
      </c>
      <c r="G1259" s="5" t="str">
        <f>IF(PhieuBauCu!$B$2&gt;3,IF(LEN($B1259)=0,"",IF(AND($B1259&gt;0,VALUE(SUBSTITUTE($B1259,"4","0"))=$B1259),1,0)),"")</f>
        <v/>
      </c>
      <c r="H1259" s="5" t="str">
        <f>IF(PhieuBauCu!$B$2&gt;4,IF(LEN($B1259)=0,"",IF(AND($B1259&gt;0,VALUE(SUBSTITUTE($B1259,"5","0"))=$B1259),1,0)),"")</f>
        <v/>
      </c>
      <c r="I1259" s="5" t="str">
        <f>IF(PhieuBauCu!$B$2&gt;5,IF(LEN($B1259)=0,"",IF(AND($B1259&gt;0,VALUE(SUBSTITUTE($B1259,"6","0"))=$B1259),1,0)),"")</f>
        <v/>
      </c>
      <c r="J1259" s="5" t="str">
        <f>IF(PhieuBauCu!$B$2&gt;6,IF(LEN($B1259)=0,"",IF(AND($B1259&gt;0,VALUE(SUBSTITUTE($B1259,"7","0"))=$B1259),1,0)),"")</f>
        <v/>
      </c>
      <c r="K1259" s="5" t="str">
        <f>IF(PhieuBauCu!$B$2&gt;7,IF(LEN($B1259)=0,"",IF(AND($B1259&gt;0,VALUE(SUBSTITUTE($B1259,"8","0"))=$B1259),1,0)),"")</f>
        <v/>
      </c>
      <c r="L1259" s="5" t="str">
        <f>IF(PhieuBauCu!$B$2&gt;8,IF(LEN($B1259)=0,"",IF(AND($B1259&gt;0,VALUE(SUBSTITUTE($B1259,"9","0"))=$B1259),1,0)),"")</f>
        <v/>
      </c>
      <c r="M1259" s="9">
        <f t="shared" si="39"/>
        <v>0</v>
      </c>
      <c r="N1259" s="36">
        <f>IF(AND(M1259&lt;=PhieuBauCu!$B$13,M1259&gt;=1),1,0)</f>
        <v>0</v>
      </c>
    </row>
    <row r="1260" spans="1:14" ht="28.5" customHeight="1">
      <c r="A1260" s="2">
        <v>1255</v>
      </c>
      <c r="B1260" s="3"/>
      <c r="C1260" s="48" t="str">
        <f t="shared" si="38"/>
        <v/>
      </c>
      <c r="D1260" s="5" t="str">
        <f>IF(PhieuBauCu!$B$2&gt;0,IF(LEN($B1260)=0,"",IF(AND($B1260&gt;0,VALUE(SUBSTITUTE($B1260,"1","0"))=$B1260),1,0)),"")</f>
        <v/>
      </c>
      <c r="E1260" s="5" t="str">
        <f>IF(PhieuBauCu!$B$2&gt;1,IF(LEN($B1260)=0,"",IF(AND($B1260&gt;0,VALUE(SUBSTITUTE($B1260,"2","0"))=$B1260),1,0)),"")</f>
        <v/>
      </c>
      <c r="F1260" s="5" t="str">
        <f>IF(PhieuBauCu!$B$2&gt;2,IF(LEN($B1260)=0,"",IF(AND($B1260&gt;0,VALUE(SUBSTITUTE($B1260,"3","0"))=$B1260),1,0)),"")</f>
        <v/>
      </c>
      <c r="G1260" s="5" t="str">
        <f>IF(PhieuBauCu!$B$2&gt;3,IF(LEN($B1260)=0,"",IF(AND($B1260&gt;0,VALUE(SUBSTITUTE($B1260,"4","0"))=$B1260),1,0)),"")</f>
        <v/>
      </c>
      <c r="H1260" s="5" t="str">
        <f>IF(PhieuBauCu!$B$2&gt;4,IF(LEN($B1260)=0,"",IF(AND($B1260&gt;0,VALUE(SUBSTITUTE($B1260,"5","0"))=$B1260),1,0)),"")</f>
        <v/>
      </c>
      <c r="I1260" s="5" t="str">
        <f>IF(PhieuBauCu!$B$2&gt;5,IF(LEN($B1260)=0,"",IF(AND($B1260&gt;0,VALUE(SUBSTITUTE($B1260,"6","0"))=$B1260),1,0)),"")</f>
        <v/>
      </c>
      <c r="J1260" s="5" t="str">
        <f>IF(PhieuBauCu!$B$2&gt;6,IF(LEN($B1260)=0,"",IF(AND($B1260&gt;0,VALUE(SUBSTITUTE($B1260,"7","0"))=$B1260),1,0)),"")</f>
        <v/>
      </c>
      <c r="K1260" s="5" t="str">
        <f>IF(PhieuBauCu!$B$2&gt;7,IF(LEN($B1260)=0,"",IF(AND($B1260&gt;0,VALUE(SUBSTITUTE($B1260,"8","0"))=$B1260),1,0)),"")</f>
        <v/>
      </c>
      <c r="L1260" s="5" t="str">
        <f>IF(PhieuBauCu!$B$2&gt;8,IF(LEN($B1260)=0,"",IF(AND($B1260&gt;0,VALUE(SUBSTITUTE($B1260,"9","0"))=$B1260),1,0)),"")</f>
        <v/>
      </c>
      <c r="M1260" s="9">
        <f t="shared" si="39"/>
        <v>0</v>
      </c>
      <c r="N1260" s="36">
        <f>IF(AND(M1260&lt;=PhieuBauCu!$B$13,M1260&gt;=1),1,0)</f>
        <v>0</v>
      </c>
    </row>
    <row r="1261" spans="1:14" ht="28.5" customHeight="1">
      <c r="A1261" s="2">
        <v>1256</v>
      </c>
      <c r="B1261" s="3"/>
      <c r="C1261" s="48" t="str">
        <f t="shared" si="38"/>
        <v/>
      </c>
      <c r="D1261" s="5" t="str">
        <f>IF(PhieuBauCu!$B$2&gt;0,IF(LEN($B1261)=0,"",IF(AND($B1261&gt;0,VALUE(SUBSTITUTE($B1261,"1","0"))=$B1261),1,0)),"")</f>
        <v/>
      </c>
      <c r="E1261" s="5" t="str">
        <f>IF(PhieuBauCu!$B$2&gt;1,IF(LEN($B1261)=0,"",IF(AND($B1261&gt;0,VALUE(SUBSTITUTE($B1261,"2","0"))=$B1261),1,0)),"")</f>
        <v/>
      </c>
      <c r="F1261" s="5" t="str">
        <f>IF(PhieuBauCu!$B$2&gt;2,IF(LEN($B1261)=0,"",IF(AND($B1261&gt;0,VALUE(SUBSTITUTE($B1261,"3","0"))=$B1261),1,0)),"")</f>
        <v/>
      </c>
      <c r="G1261" s="5" t="str">
        <f>IF(PhieuBauCu!$B$2&gt;3,IF(LEN($B1261)=0,"",IF(AND($B1261&gt;0,VALUE(SUBSTITUTE($B1261,"4","0"))=$B1261),1,0)),"")</f>
        <v/>
      </c>
      <c r="H1261" s="5" t="str">
        <f>IF(PhieuBauCu!$B$2&gt;4,IF(LEN($B1261)=0,"",IF(AND($B1261&gt;0,VALUE(SUBSTITUTE($B1261,"5","0"))=$B1261),1,0)),"")</f>
        <v/>
      </c>
      <c r="I1261" s="5" t="str">
        <f>IF(PhieuBauCu!$B$2&gt;5,IF(LEN($B1261)=0,"",IF(AND($B1261&gt;0,VALUE(SUBSTITUTE($B1261,"6","0"))=$B1261),1,0)),"")</f>
        <v/>
      </c>
      <c r="J1261" s="5" t="str">
        <f>IF(PhieuBauCu!$B$2&gt;6,IF(LEN($B1261)=0,"",IF(AND($B1261&gt;0,VALUE(SUBSTITUTE($B1261,"7","0"))=$B1261),1,0)),"")</f>
        <v/>
      </c>
      <c r="K1261" s="5" t="str">
        <f>IF(PhieuBauCu!$B$2&gt;7,IF(LEN($B1261)=0,"",IF(AND($B1261&gt;0,VALUE(SUBSTITUTE($B1261,"8","0"))=$B1261),1,0)),"")</f>
        <v/>
      </c>
      <c r="L1261" s="5" t="str">
        <f>IF(PhieuBauCu!$B$2&gt;8,IF(LEN($B1261)=0,"",IF(AND($B1261&gt;0,VALUE(SUBSTITUTE($B1261,"9","0"))=$B1261),1,0)),"")</f>
        <v/>
      </c>
      <c r="M1261" s="9">
        <f t="shared" si="39"/>
        <v>0</v>
      </c>
      <c r="N1261" s="36">
        <f>IF(AND(M1261&lt;=PhieuBauCu!$B$13,M1261&gt;=1),1,0)</f>
        <v>0</v>
      </c>
    </row>
    <row r="1262" spans="1:14" ht="28.5" customHeight="1">
      <c r="A1262" s="2">
        <v>1257</v>
      </c>
      <c r="B1262" s="3"/>
      <c r="C1262" s="48" t="str">
        <f t="shared" si="38"/>
        <v/>
      </c>
      <c r="D1262" s="5" t="str">
        <f>IF(PhieuBauCu!$B$2&gt;0,IF(LEN($B1262)=0,"",IF(AND($B1262&gt;0,VALUE(SUBSTITUTE($B1262,"1","0"))=$B1262),1,0)),"")</f>
        <v/>
      </c>
      <c r="E1262" s="5" t="str">
        <f>IF(PhieuBauCu!$B$2&gt;1,IF(LEN($B1262)=0,"",IF(AND($B1262&gt;0,VALUE(SUBSTITUTE($B1262,"2","0"))=$B1262),1,0)),"")</f>
        <v/>
      </c>
      <c r="F1262" s="5" t="str">
        <f>IF(PhieuBauCu!$B$2&gt;2,IF(LEN($B1262)=0,"",IF(AND($B1262&gt;0,VALUE(SUBSTITUTE($B1262,"3","0"))=$B1262),1,0)),"")</f>
        <v/>
      </c>
      <c r="G1262" s="5" t="str">
        <f>IF(PhieuBauCu!$B$2&gt;3,IF(LEN($B1262)=0,"",IF(AND($B1262&gt;0,VALUE(SUBSTITUTE($B1262,"4","0"))=$B1262),1,0)),"")</f>
        <v/>
      </c>
      <c r="H1262" s="5" t="str">
        <f>IF(PhieuBauCu!$B$2&gt;4,IF(LEN($B1262)=0,"",IF(AND($B1262&gt;0,VALUE(SUBSTITUTE($B1262,"5","0"))=$B1262),1,0)),"")</f>
        <v/>
      </c>
      <c r="I1262" s="5" t="str">
        <f>IF(PhieuBauCu!$B$2&gt;5,IF(LEN($B1262)=0,"",IF(AND($B1262&gt;0,VALUE(SUBSTITUTE($B1262,"6","0"))=$B1262),1,0)),"")</f>
        <v/>
      </c>
      <c r="J1262" s="5" t="str">
        <f>IF(PhieuBauCu!$B$2&gt;6,IF(LEN($B1262)=0,"",IF(AND($B1262&gt;0,VALUE(SUBSTITUTE($B1262,"7","0"))=$B1262),1,0)),"")</f>
        <v/>
      </c>
      <c r="K1262" s="5" t="str">
        <f>IF(PhieuBauCu!$B$2&gt;7,IF(LEN($B1262)=0,"",IF(AND($B1262&gt;0,VALUE(SUBSTITUTE($B1262,"8","0"))=$B1262),1,0)),"")</f>
        <v/>
      </c>
      <c r="L1262" s="5" t="str">
        <f>IF(PhieuBauCu!$B$2&gt;8,IF(LEN($B1262)=0,"",IF(AND($B1262&gt;0,VALUE(SUBSTITUTE($B1262,"9","0"))=$B1262),1,0)),"")</f>
        <v/>
      </c>
      <c r="M1262" s="9">
        <f t="shared" si="39"/>
        <v>0</v>
      </c>
      <c r="N1262" s="36">
        <f>IF(AND(M1262&lt;=PhieuBauCu!$B$13,M1262&gt;=1),1,0)</f>
        <v>0</v>
      </c>
    </row>
    <row r="1263" spans="1:14" ht="28.5" customHeight="1">
      <c r="A1263" s="2">
        <v>1258</v>
      </c>
      <c r="B1263" s="3"/>
      <c r="C1263" s="48" t="str">
        <f t="shared" si="38"/>
        <v/>
      </c>
      <c r="D1263" s="5" t="str">
        <f>IF(PhieuBauCu!$B$2&gt;0,IF(LEN($B1263)=0,"",IF(AND($B1263&gt;0,VALUE(SUBSTITUTE($B1263,"1","0"))=$B1263),1,0)),"")</f>
        <v/>
      </c>
      <c r="E1263" s="5" t="str">
        <f>IF(PhieuBauCu!$B$2&gt;1,IF(LEN($B1263)=0,"",IF(AND($B1263&gt;0,VALUE(SUBSTITUTE($B1263,"2","0"))=$B1263),1,0)),"")</f>
        <v/>
      </c>
      <c r="F1263" s="5" t="str">
        <f>IF(PhieuBauCu!$B$2&gt;2,IF(LEN($B1263)=0,"",IF(AND($B1263&gt;0,VALUE(SUBSTITUTE($B1263,"3","0"))=$B1263),1,0)),"")</f>
        <v/>
      </c>
      <c r="G1263" s="5" t="str">
        <f>IF(PhieuBauCu!$B$2&gt;3,IF(LEN($B1263)=0,"",IF(AND($B1263&gt;0,VALUE(SUBSTITUTE($B1263,"4","0"))=$B1263),1,0)),"")</f>
        <v/>
      </c>
      <c r="H1263" s="5" t="str">
        <f>IF(PhieuBauCu!$B$2&gt;4,IF(LEN($B1263)=0,"",IF(AND($B1263&gt;0,VALUE(SUBSTITUTE($B1263,"5","0"))=$B1263),1,0)),"")</f>
        <v/>
      </c>
      <c r="I1263" s="5" t="str">
        <f>IF(PhieuBauCu!$B$2&gt;5,IF(LEN($B1263)=0,"",IF(AND($B1263&gt;0,VALUE(SUBSTITUTE($B1263,"6","0"))=$B1263),1,0)),"")</f>
        <v/>
      </c>
      <c r="J1263" s="5" t="str">
        <f>IF(PhieuBauCu!$B$2&gt;6,IF(LEN($B1263)=0,"",IF(AND($B1263&gt;0,VALUE(SUBSTITUTE($B1263,"7","0"))=$B1263),1,0)),"")</f>
        <v/>
      </c>
      <c r="K1263" s="5" t="str">
        <f>IF(PhieuBauCu!$B$2&gt;7,IF(LEN($B1263)=0,"",IF(AND($B1263&gt;0,VALUE(SUBSTITUTE($B1263,"8","0"))=$B1263),1,0)),"")</f>
        <v/>
      </c>
      <c r="L1263" s="5" t="str">
        <f>IF(PhieuBauCu!$B$2&gt;8,IF(LEN($B1263)=0,"",IF(AND($B1263&gt;0,VALUE(SUBSTITUTE($B1263,"9","0"))=$B1263),1,0)),"")</f>
        <v/>
      </c>
      <c r="M1263" s="9">
        <f t="shared" si="39"/>
        <v>0</v>
      </c>
      <c r="N1263" s="36">
        <f>IF(AND(M1263&lt;=PhieuBauCu!$B$13,M1263&gt;=1),1,0)</f>
        <v>0</v>
      </c>
    </row>
    <row r="1264" spans="1:14" ht="28.5" customHeight="1">
      <c r="A1264" s="2">
        <v>1259</v>
      </c>
      <c r="B1264" s="3"/>
      <c r="C1264" s="48" t="str">
        <f t="shared" si="38"/>
        <v/>
      </c>
      <c r="D1264" s="5" t="str">
        <f>IF(PhieuBauCu!$B$2&gt;0,IF(LEN($B1264)=0,"",IF(AND($B1264&gt;0,VALUE(SUBSTITUTE($B1264,"1","0"))=$B1264),1,0)),"")</f>
        <v/>
      </c>
      <c r="E1264" s="5" t="str">
        <f>IF(PhieuBauCu!$B$2&gt;1,IF(LEN($B1264)=0,"",IF(AND($B1264&gt;0,VALUE(SUBSTITUTE($B1264,"2","0"))=$B1264),1,0)),"")</f>
        <v/>
      </c>
      <c r="F1264" s="5" t="str">
        <f>IF(PhieuBauCu!$B$2&gt;2,IF(LEN($B1264)=0,"",IF(AND($B1264&gt;0,VALUE(SUBSTITUTE($B1264,"3","0"))=$B1264),1,0)),"")</f>
        <v/>
      </c>
      <c r="G1264" s="5" t="str">
        <f>IF(PhieuBauCu!$B$2&gt;3,IF(LEN($B1264)=0,"",IF(AND($B1264&gt;0,VALUE(SUBSTITUTE($B1264,"4","0"))=$B1264),1,0)),"")</f>
        <v/>
      </c>
      <c r="H1264" s="5" t="str">
        <f>IF(PhieuBauCu!$B$2&gt;4,IF(LEN($B1264)=0,"",IF(AND($B1264&gt;0,VALUE(SUBSTITUTE($B1264,"5","0"))=$B1264),1,0)),"")</f>
        <v/>
      </c>
      <c r="I1264" s="5" t="str">
        <f>IF(PhieuBauCu!$B$2&gt;5,IF(LEN($B1264)=0,"",IF(AND($B1264&gt;0,VALUE(SUBSTITUTE($B1264,"6","0"))=$B1264),1,0)),"")</f>
        <v/>
      </c>
      <c r="J1264" s="5" t="str">
        <f>IF(PhieuBauCu!$B$2&gt;6,IF(LEN($B1264)=0,"",IF(AND($B1264&gt;0,VALUE(SUBSTITUTE($B1264,"7","0"))=$B1264),1,0)),"")</f>
        <v/>
      </c>
      <c r="K1264" s="5" t="str">
        <f>IF(PhieuBauCu!$B$2&gt;7,IF(LEN($B1264)=0,"",IF(AND($B1264&gt;0,VALUE(SUBSTITUTE($B1264,"8","0"))=$B1264),1,0)),"")</f>
        <v/>
      </c>
      <c r="L1264" s="5" t="str">
        <f>IF(PhieuBauCu!$B$2&gt;8,IF(LEN($B1264)=0,"",IF(AND($B1264&gt;0,VALUE(SUBSTITUTE($B1264,"9","0"))=$B1264),1,0)),"")</f>
        <v/>
      </c>
      <c r="M1264" s="9">
        <f t="shared" si="39"/>
        <v>0</v>
      </c>
      <c r="N1264" s="36">
        <f>IF(AND(M1264&lt;=PhieuBauCu!$B$13,M1264&gt;=1),1,0)</f>
        <v>0</v>
      </c>
    </row>
    <row r="1265" spans="1:14" ht="28.5" customHeight="1">
      <c r="A1265" s="2">
        <v>1260</v>
      </c>
      <c r="B1265" s="3"/>
      <c r="C1265" s="48" t="str">
        <f t="shared" si="38"/>
        <v/>
      </c>
      <c r="D1265" s="5" t="str">
        <f>IF(PhieuBauCu!$B$2&gt;0,IF(LEN($B1265)=0,"",IF(AND($B1265&gt;0,VALUE(SUBSTITUTE($B1265,"1","0"))=$B1265),1,0)),"")</f>
        <v/>
      </c>
      <c r="E1265" s="5" t="str">
        <f>IF(PhieuBauCu!$B$2&gt;1,IF(LEN($B1265)=0,"",IF(AND($B1265&gt;0,VALUE(SUBSTITUTE($B1265,"2","0"))=$B1265),1,0)),"")</f>
        <v/>
      </c>
      <c r="F1265" s="5" t="str">
        <f>IF(PhieuBauCu!$B$2&gt;2,IF(LEN($B1265)=0,"",IF(AND($B1265&gt;0,VALUE(SUBSTITUTE($B1265,"3","0"))=$B1265),1,0)),"")</f>
        <v/>
      </c>
      <c r="G1265" s="5" t="str">
        <f>IF(PhieuBauCu!$B$2&gt;3,IF(LEN($B1265)=0,"",IF(AND($B1265&gt;0,VALUE(SUBSTITUTE($B1265,"4","0"))=$B1265),1,0)),"")</f>
        <v/>
      </c>
      <c r="H1265" s="5" t="str">
        <f>IF(PhieuBauCu!$B$2&gt;4,IF(LEN($B1265)=0,"",IF(AND($B1265&gt;0,VALUE(SUBSTITUTE($B1265,"5","0"))=$B1265),1,0)),"")</f>
        <v/>
      </c>
      <c r="I1265" s="5" t="str">
        <f>IF(PhieuBauCu!$B$2&gt;5,IF(LEN($B1265)=0,"",IF(AND($B1265&gt;0,VALUE(SUBSTITUTE($B1265,"6","0"))=$B1265),1,0)),"")</f>
        <v/>
      </c>
      <c r="J1265" s="5" t="str">
        <f>IF(PhieuBauCu!$B$2&gt;6,IF(LEN($B1265)=0,"",IF(AND($B1265&gt;0,VALUE(SUBSTITUTE($B1265,"7","0"))=$B1265),1,0)),"")</f>
        <v/>
      </c>
      <c r="K1265" s="5" t="str">
        <f>IF(PhieuBauCu!$B$2&gt;7,IF(LEN($B1265)=0,"",IF(AND($B1265&gt;0,VALUE(SUBSTITUTE($B1265,"8","0"))=$B1265),1,0)),"")</f>
        <v/>
      </c>
      <c r="L1265" s="5" t="str">
        <f>IF(PhieuBauCu!$B$2&gt;8,IF(LEN($B1265)=0,"",IF(AND($B1265&gt;0,VALUE(SUBSTITUTE($B1265,"9","0"))=$B1265),1,0)),"")</f>
        <v/>
      </c>
      <c r="M1265" s="9">
        <f t="shared" si="39"/>
        <v>0</v>
      </c>
      <c r="N1265" s="36">
        <f>IF(AND(M1265&lt;=PhieuBauCu!$B$13,M1265&gt;=1),1,0)</f>
        <v>0</v>
      </c>
    </row>
    <row r="1266" spans="1:14" ht="28.5" customHeight="1">
      <c r="A1266" s="2">
        <v>1261</v>
      </c>
      <c r="B1266" s="3"/>
      <c r="C1266" s="48" t="str">
        <f t="shared" si="38"/>
        <v/>
      </c>
      <c r="D1266" s="5" t="str">
        <f>IF(PhieuBauCu!$B$2&gt;0,IF(LEN($B1266)=0,"",IF(AND($B1266&gt;0,VALUE(SUBSTITUTE($B1266,"1","0"))=$B1266),1,0)),"")</f>
        <v/>
      </c>
      <c r="E1266" s="5" t="str">
        <f>IF(PhieuBauCu!$B$2&gt;1,IF(LEN($B1266)=0,"",IF(AND($B1266&gt;0,VALUE(SUBSTITUTE($B1266,"2","0"))=$B1266),1,0)),"")</f>
        <v/>
      </c>
      <c r="F1266" s="5" t="str">
        <f>IF(PhieuBauCu!$B$2&gt;2,IF(LEN($B1266)=0,"",IF(AND($B1266&gt;0,VALUE(SUBSTITUTE($B1266,"3","0"))=$B1266),1,0)),"")</f>
        <v/>
      </c>
      <c r="G1266" s="5" t="str">
        <f>IF(PhieuBauCu!$B$2&gt;3,IF(LEN($B1266)=0,"",IF(AND($B1266&gt;0,VALUE(SUBSTITUTE($B1266,"4","0"))=$B1266),1,0)),"")</f>
        <v/>
      </c>
      <c r="H1266" s="5" t="str">
        <f>IF(PhieuBauCu!$B$2&gt;4,IF(LEN($B1266)=0,"",IF(AND($B1266&gt;0,VALUE(SUBSTITUTE($B1266,"5","0"))=$B1266),1,0)),"")</f>
        <v/>
      </c>
      <c r="I1266" s="5" t="str">
        <f>IF(PhieuBauCu!$B$2&gt;5,IF(LEN($B1266)=0,"",IF(AND($B1266&gt;0,VALUE(SUBSTITUTE($B1266,"6","0"))=$B1266),1,0)),"")</f>
        <v/>
      </c>
      <c r="J1266" s="5" t="str">
        <f>IF(PhieuBauCu!$B$2&gt;6,IF(LEN($B1266)=0,"",IF(AND($B1266&gt;0,VALUE(SUBSTITUTE($B1266,"7","0"))=$B1266),1,0)),"")</f>
        <v/>
      </c>
      <c r="K1266" s="5" t="str">
        <f>IF(PhieuBauCu!$B$2&gt;7,IF(LEN($B1266)=0,"",IF(AND($B1266&gt;0,VALUE(SUBSTITUTE($B1266,"8","0"))=$B1266),1,0)),"")</f>
        <v/>
      </c>
      <c r="L1266" s="5" t="str">
        <f>IF(PhieuBauCu!$B$2&gt;8,IF(LEN($B1266)=0,"",IF(AND($B1266&gt;0,VALUE(SUBSTITUTE($B1266,"9","0"))=$B1266),1,0)),"")</f>
        <v/>
      </c>
      <c r="M1266" s="9">
        <f t="shared" si="39"/>
        <v>0</v>
      </c>
      <c r="N1266" s="36">
        <f>IF(AND(M1266&lt;=PhieuBauCu!$B$13,M1266&gt;=1),1,0)</f>
        <v>0</v>
      </c>
    </row>
    <row r="1267" spans="1:14" ht="28.5" customHeight="1">
      <c r="A1267" s="2">
        <v>1262</v>
      </c>
      <c r="B1267" s="3"/>
      <c r="C1267" s="48" t="str">
        <f t="shared" si="38"/>
        <v/>
      </c>
      <c r="D1267" s="5" t="str">
        <f>IF(PhieuBauCu!$B$2&gt;0,IF(LEN($B1267)=0,"",IF(AND($B1267&gt;0,VALUE(SUBSTITUTE($B1267,"1","0"))=$B1267),1,0)),"")</f>
        <v/>
      </c>
      <c r="E1267" s="5" t="str">
        <f>IF(PhieuBauCu!$B$2&gt;1,IF(LEN($B1267)=0,"",IF(AND($B1267&gt;0,VALUE(SUBSTITUTE($B1267,"2","0"))=$B1267),1,0)),"")</f>
        <v/>
      </c>
      <c r="F1267" s="5" t="str">
        <f>IF(PhieuBauCu!$B$2&gt;2,IF(LEN($B1267)=0,"",IF(AND($B1267&gt;0,VALUE(SUBSTITUTE($B1267,"3","0"))=$B1267),1,0)),"")</f>
        <v/>
      </c>
      <c r="G1267" s="5" t="str">
        <f>IF(PhieuBauCu!$B$2&gt;3,IF(LEN($B1267)=0,"",IF(AND($B1267&gt;0,VALUE(SUBSTITUTE($B1267,"4","0"))=$B1267),1,0)),"")</f>
        <v/>
      </c>
      <c r="H1267" s="5" t="str">
        <f>IF(PhieuBauCu!$B$2&gt;4,IF(LEN($B1267)=0,"",IF(AND($B1267&gt;0,VALUE(SUBSTITUTE($B1267,"5","0"))=$B1267),1,0)),"")</f>
        <v/>
      </c>
      <c r="I1267" s="5" t="str">
        <f>IF(PhieuBauCu!$B$2&gt;5,IF(LEN($B1267)=0,"",IF(AND($B1267&gt;0,VALUE(SUBSTITUTE($B1267,"6","0"))=$B1267),1,0)),"")</f>
        <v/>
      </c>
      <c r="J1267" s="5" t="str">
        <f>IF(PhieuBauCu!$B$2&gt;6,IF(LEN($B1267)=0,"",IF(AND($B1267&gt;0,VALUE(SUBSTITUTE($B1267,"7","0"))=$B1267),1,0)),"")</f>
        <v/>
      </c>
      <c r="K1267" s="5" t="str">
        <f>IF(PhieuBauCu!$B$2&gt;7,IF(LEN($B1267)=0,"",IF(AND($B1267&gt;0,VALUE(SUBSTITUTE($B1267,"8","0"))=$B1267),1,0)),"")</f>
        <v/>
      </c>
      <c r="L1267" s="5" t="str">
        <f>IF(PhieuBauCu!$B$2&gt;8,IF(LEN($B1267)=0,"",IF(AND($B1267&gt;0,VALUE(SUBSTITUTE($B1267,"9","0"))=$B1267),1,0)),"")</f>
        <v/>
      </c>
      <c r="M1267" s="9">
        <f t="shared" si="39"/>
        <v>0</v>
      </c>
      <c r="N1267" s="36">
        <f>IF(AND(M1267&lt;=PhieuBauCu!$B$13,M1267&gt;=1),1,0)</f>
        <v>0</v>
      </c>
    </row>
    <row r="1268" spans="1:14" ht="28.5" customHeight="1">
      <c r="A1268" s="2">
        <v>1263</v>
      </c>
      <c r="B1268" s="3"/>
      <c r="C1268" s="48" t="str">
        <f t="shared" si="38"/>
        <v/>
      </c>
      <c r="D1268" s="5" t="str">
        <f>IF(PhieuBauCu!$B$2&gt;0,IF(LEN($B1268)=0,"",IF(AND($B1268&gt;0,VALUE(SUBSTITUTE($B1268,"1","0"))=$B1268),1,0)),"")</f>
        <v/>
      </c>
      <c r="E1268" s="5" t="str">
        <f>IF(PhieuBauCu!$B$2&gt;1,IF(LEN($B1268)=0,"",IF(AND($B1268&gt;0,VALUE(SUBSTITUTE($B1268,"2","0"))=$B1268),1,0)),"")</f>
        <v/>
      </c>
      <c r="F1268" s="5" t="str">
        <f>IF(PhieuBauCu!$B$2&gt;2,IF(LEN($B1268)=0,"",IF(AND($B1268&gt;0,VALUE(SUBSTITUTE($B1268,"3","0"))=$B1268),1,0)),"")</f>
        <v/>
      </c>
      <c r="G1268" s="5" t="str">
        <f>IF(PhieuBauCu!$B$2&gt;3,IF(LEN($B1268)=0,"",IF(AND($B1268&gt;0,VALUE(SUBSTITUTE($B1268,"4","0"))=$B1268),1,0)),"")</f>
        <v/>
      </c>
      <c r="H1268" s="5" t="str">
        <f>IF(PhieuBauCu!$B$2&gt;4,IF(LEN($B1268)=0,"",IF(AND($B1268&gt;0,VALUE(SUBSTITUTE($B1268,"5","0"))=$B1268),1,0)),"")</f>
        <v/>
      </c>
      <c r="I1268" s="5" t="str">
        <f>IF(PhieuBauCu!$B$2&gt;5,IF(LEN($B1268)=0,"",IF(AND($B1268&gt;0,VALUE(SUBSTITUTE($B1268,"6","0"))=$B1268),1,0)),"")</f>
        <v/>
      </c>
      <c r="J1268" s="5" t="str">
        <f>IF(PhieuBauCu!$B$2&gt;6,IF(LEN($B1268)=0,"",IF(AND($B1268&gt;0,VALUE(SUBSTITUTE($B1268,"7","0"))=$B1268),1,0)),"")</f>
        <v/>
      </c>
      <c r="K1268" s="5" t="str">
        <f>IF(PhieuBauCu!$B$2&gt;7,IF(LEN($B1268)=0,"",IF(AND($B1268&gt;0,VALUE(SUBSTITUTE($B1268,"8","0"))=$B1268),1,0)),"")</f>
        <v/>
      </c>
      <c r="L1268" s="5" t="str">
        <f>IF(PhieuBauCu!$B$2&gt;8,IF(LEN($B1268)=0,"",IF(AND($B1268&gt;0,VALUE(SUBSTITUTE($B1268,"9","0"))=$B1268),1,0)),"")</f>
        <v/>
      </c>
      <c r="M1268" s="9">
        <f t="shared" si="39"/>
        <v>0</v>
      </c>
      <c r="N1268" s="36">
        <f>IF(AND(M1268&lt;=PhieuBauCu!$B$13,M1268&gt;=1),1,0)</f>
        <v>0</v>
      </c>
    </row>
    <row r="1269" spans="1:14" ht="28.5" customHeight="1">
      <c r="A1269" s="2">
        <v>1264</v>
      </c>
      <c r="B1269" s="3"/>
      <c r="C1269" s="48" t="str">
        <f t="shared" si="38"/>
        <v/>
      </c>
      <c r="D1269" s="5" t="str">
        <f>IF(PhieuBauCu!$B$2&gt;0,IF(LEN($B1269)=0,"",IF(AND($B1269&gt;0,VALUE(SUBSTITUTE($B1269,"1","0"))=$B1269),1,0)),"")</f>
        <v/>
      </c>
      <c r="E1269" s="5" t="str">
        <f>IF(PhieuBauCu!$B$2&gt;1,IF(LEN($B1269)=0,"",IF(AND($B1269&gt;0,VALUE(SUBSTITUTE($B1269,"2","0"))=$B1269),1,0)),"")</f>
        <v/>
      </c>
      <c r="F1269" s="5" t="str">
        <f>IF(PhieuBauCu!$B$2&gt;2,IF(LEN($B1269)=0,"",IF(AND($B1269&gt;0,VALUE(SUBSTITUTE($B1269,"3","0"))=$B1269),1,0)),"")</f>
        <v/>
      </c>
      <c r="G1269" s="5" t="str">
        <f>IF(PhieuBauCu!$B$2&gt;3,IF(LEN($B1269)=0,"",IF(AND($B1269&gt;0,VALUE(SUBSTITUTE($B1269,"4","0"))=$B1269),1,0)),"")</f>
        <v/>
      </c>
      <c r="H1269" s="5" t="str">
        <f>IF(PhieuBauCu!$B$2&gt;4,IF(LEN($B1269)=0,"",IF(AND($B1269&gt;0,VALUE(SUBSTITUTE($B1269,"5","0"))=$B1269),1,0)),"")</f>
        <v/>
      </c>
      <c r="I1269" s="5" t="str">
        <f>IF(PhieuBauCu!$B$2&gt;5,IF(LEN($B1269)=0,"",IF(AND($B1269&gt;0,VALUE(SUBSTITUTE($B1269,"6","0"))=$B1269),1,0)),"")</f>
        <v/>
      </c>
      <c r="J1269" s="5" t="str">
        <f>IF(PhieuBauCu!$B$2&gt;6,IF(LEN($B1269)=0,"",IF(AND($B1269&gt;0,VALUE(SUBSTITUTE($B1269,"7","0"))=$B1269),1,0)),"")</f>
        <v/>
      </c>
      <c r="K1269" s="5" t="str">
        <f>IF(PhieuBauCu!$B$2&gt;7,IF(LEN($B1269)=0,"",IF(AND($B1269&gt;0,VALUE(SUBSTITUTE($B1269,"8","0"))=$B1269),1,0)),"")</f>
        <v/>
      </c>
      <c r="L1269" s="5" t="str">
        <f>IF(PhieuBauCu!$B$2&gt;8,IF(LEN($B1269)=0,"",IF(AND($B1269&gt;0,VALUE(SUBSTITUTE($B1269,"9","0"))=$B1269),1,0)),"")</f>
        <v/>
      </c>
      <c r="M1269" s="9">
        <f t="shared" si="39"/>
        <v>0</v>
      </c>
      <c r="N1269" s="36">
        <f>IF(AND(M1269&lt;=PhieuBauCu!$B$13,M1269&gt;=1),1,0)</f>
        <v>0</v>
      </c>
    </row>
    <row r="1270" spans="1:14" ht="28.5" customHeight="1">
      <c r="A1270" s="2">
        <v>1265</v>
      </c>
      <c r="B1270" s="3"/>
      <c r="C1270" s="48" t="str">
        <f t="shared" si="38"/>
        <v/>
      </c>
      <c r="D1270" s="5" t="str">
        <f>IF(PhieuBauCu!$B$2&gt;0,IF(LEN($B1270)=0,"",IF(AND($B1270&gt;0,VALUE(SUBSTITUTE($B1270,"1","0"))=$B1270),1,0)),"")</f>
        <v/>
      </c>
      <c r="E1270" s="5" t="str">
        <f>IF(PhieuBauCu!$B$2&gt;1,IF(LEN($B1270)=0,"",IF(AND($B1270&gt;0,VALUE(SUBSTITUTE($B1270,"2","0"))=$B1270),1,0)),"")</f>
        <v/>
      </c>
      <c r="F1270" s="5" t="str">
        <f>IF(PhieuBauCu!$B$2&gt;2,IF(LEN($B1270)=0,"",IF(AND($B1270&gt;0,VALUE(SUBSTITUTE($B1270,"3","0"))=$B1270),1,0)),"")</f>
        <v/>
      </c>
      <c r="G1270" s="5" t="str">
        <f>IF(PhieuBauCu!$B$2&gt;3,IF(LEN($B1270)=0,"",IF(AND($B1270&gt;0,VALUE(SUBSTITUTE($B1270,"4","0"))=$B1270),1,0)),"")</f>
        <v/>
      </c>
      <c r="H1270" s="5" t="str">
        <f>IF(PhieuBauCu!$B$2&gt;4,IF(LEN($B1270)=0,"",IF(AND($B1270&gt;0,VALUE(SUBSTITUTE($B1270,"5","0"))=$B1270),1,0)),"")</f>
        <v/>
      </c>
      <c r="I1270" s="5" t="str">
        <f>IF(PhieuBauCu!$B$2&gt;5,IF(LEN($B1270)=0,"",IF(AND($B1270&gt;0,VALUE(SUBSTITUTE($B1270,"6","0"))=$B1270),1,0)),"")</f>
        <v/>
      </c>
      <c r="J1270" s="5" t="str">
        <f>IF(PhieuBauCu!$B$2&gt;6,IF(LEN($B1270)=0,"",IF(AND($B1270&gt;0,VALUE(SUBSTITUTE($B1270,"7","0"))=$B1270),1,0)),"")</f>
        <v/>
      </c>
      <c r="K1270" s="5" t="str">
        <f>IF(PhieuBauCu!$B$2&gt;7,IF(LEN($B1270)=0,"",IF(AND($B1270&gt;0,VALUE(SUBSTITUTE($B1270,"8","0"))=$B1270),1,0)),"")</f>
        <v/>
      </c>
      <c r="L1270" s="5" t="str">
        <f>IF(PhieuBauCu!$B$2&gt;8,IF(LEN($B1270)=0,"",IF(AND($B1270&gt;0,VALUE(SUBSTITUTE($B1270,"9","0"))=$B1270),1,0)),"")</f>
        <v/>
      </c>
      <c r="M1270" s="9">
        <f t="shared" si="39"/>
        <v>0</v>
      </c>
      <c r="N1270" s="36">
        <f>IF(AND(M1270&lt;=PhieuBauCu!$B$13,M1270&gt;=1),1,0)</f>
        <v>0</v>
      </c>
    </row>
    <row r="1271" spans="1:14" ht="28.5" customHeight="1">
      <c r="A1271" s="2">
        <v>1266</v>
      </c>
      <c r="B1271" s="3"/>
      <c r="C1271" s="48" t="str">
        <f t="shared" si="38"/>
        <v/>
      </c>
      <c r="D1271" s="5" t="str">
        <f>IF(PhieuBauCu!$B$2&gt;0,IF(LEN($B1271)=0,"",IF(AND($B1271&gt;0,VALUE(SUBSTITUTE($B1271,"1","0"))=$B1271),1,0)),"")</f>
        <v/>
      </c>
      <c r="E1271" s="5" t="str">
        <f>IF(PhieuBauCu!$B$2&gt;1,IF(LEN($B1271)=0,"",IF(AND($B1271&gt;0,VALUE(SUBSTITUTE($B1271,"2","0"))=$B1271),1,0)),"")</f>
        <v/>
      </c>
      <c r="F1271" s="5" t="str">
        <f>IF(PhieuBauCu!$B$2&gt;2,IF(LEN($B1271)=0,"",IF(AND($B1271&gt;0,VALUE(SUBSTITUTE($B1271,"3","0"))=$B1271),1,0)),"")</f>
        <v/>
      </c>
      <c r="G1271" s="5" t="str">
        <f>IF(PhieuBauCu!$B$2&gt;3,IF(LEN($B1271)=0,"",IF(AND($B1271&gt;0,VALUE(SUBSTITUTE($B1271,"4","0"))=$B1271),1,0)),"")</f>
        <v/>
      </c>
      <c r="H1271" s="5" t="str">
        <f>IF(PhieuBauCu!$B$2&gt;4,IF(LEN($B1271)=0,"",IF(AND($B1271&gt;0,VALUE(SUBSTITUTE($B1271,"5","0"))=$B1271),1,0)),"")</f>
        <v/>
      </c>
      <c r="I1271" s="5" t="str">
        <f>IF(PhieuBauCu!$B$2&gt;5,IF(LEN($B1271)=0,"",IF(AND($B1271&gt;0,VALUE(SUBSTITUTE($B1271,"6","0"))=$B1271),1,0)),"")</f>
        <v/>
      </c>
      <c r="J1271" s="5" t="str">
        <f>IF(PhieuBauCu!$B$2&gt;6,IF(LEN($B1271)=0,"",IF(AND($B1271&gt;0,VALUE(SUBSTITUTE($B1271,"7","0"))=$B1271),1,0)),"")</f>
        <v/>
      </c>
      <c r="K1271" s="5" t="str">
        <f>IF(PhieuBauCu!$B$2&gt;7,IF(LEN($B1271)=0,"",IF(AND($B1271&gt;0,VALUE(SUBSTITUTE($B1271,"8","0"))=$B1271),1,0)),"")</f>
        <v/>
      </c>
      <c r="L1271" s="5" t="str">
        <f>IF(PhieuBauCu!$B$2&gt;8,IF(LEN($B1271)=0,"",IF(AND($B1271&gt;0,VALUE(SUBSTITUTE($B1271,"9","0"))=$B1271),1,0)),"")</f>
        <v/>
      </c>
      <c r="M1271" s="9">
        <f t="shared" si="39"/>
        <v>0</v>
      </c>
      <c r="N1271" s="36">
        <f>IF(AND(M1271&lt;=PhieuBauCu!$B$13,M1271&gt;=1),1,0)</f>
        <v>0</v>
      </c>
    </row>
    <row r="1272" spans="1:14" ht="28.5" customHeight="1">
      <c r="A1272" s="2">
        <v>1267</v>
      </c>
      <c r="B1272" s="3"/>
      <c r="C1272" s="48" t="str">
        <f t="shared" si="38"/>
        <v/>
      </c>
      <c r="D1272" s="5" t="str">
        <f>IF(PhieuBauCu!$B$2&gt;0,IF(LEN($B1272)=0,"",IF(AND($B1272&gt;0,VALUE(SUBSTITUTE($B1272,"1","0"))=$B1272),1,0)),"")</f>
        <v/>
      </c>
      <c r="E1272" s="5" t="str">
        <f>IF(PhieuBauCu!$B$2&gt;1,IF(LEN($B1272)=0,"",IF(AND($B1272&gt;0,VALUE(SUBSTITUTE($B1272,"2","0"))=$B1272),1,0)),"")</f>
        <v/>
      </c>
      <c r="F1272" s="5" t="str">
        <f>IF(PhieuBauCu!$B$2&gt;2,IF(LEN($B1272)=0,"",IF(AND($B1272&gt;0,VALUE(SUBSTITUTE($B1272,"3","0"))=$B1272),1,0)),"")</f>
        <v/>
      </c>
      <c r="G1272" s="5" t="str">
        <f>IF(PhieuBauCu!$B$2&gt;3,IF(LEN($B1272)=0,"",IF(AND($B1272&gt;0,VALUE(SUBSTITUTE($B1272,"4","0"))=$B1272),1,0)),"")</f>
        <v/>
      </c>
      <c r="H1272" s="5" t="str">
        <f>IF(PhieuBauCu!$B$2&gt;4,IF(LEN($B1272)=0,"",IF(AND($B1272&gt;0,VALUE(SUBSTITUTE($B1272,"5","0"))=$B1272),1,0)),"")</f>
        <v/>
      </c>
      <c r="I1272" s="5" t="str">
        <f>IF(PhieuBauCu!$B$2&gt;5,IF(LEN($B1272)=0,"",IF(AND($B1272&gt;0,VALUE(SUBSTITUTE($B1272,"6","0"))=$B1272),1,0)),"")</f>
        <v/>
      </c>
      <c r="J1272" s="5" t="str">
        <f>IF(PhieuBauCu!$B$2&gt;6,IF(LEN($B1272)=0,"",IF(AND($B1272&gt;0,VALUE(SUBSTITUTE($B1272,"7","0"))=$B1272),1,0)),"")</f>
        <v/>
      </c>
      <c r="K1272" s="5" t="str">
        <f>IF(PhieuBauCu!$B$2&gt;7,IF(LEN($B1272)=0,"",IF(AND($B1272&gt;0,VALUE(SUBSTITUTE($B1272,"8","0"))=$B1272),1,0)),"")</f>
        <v/>
      </c>
      <c r="L1272" s="5" t="str">
        <f>IF(PhieuBauCu!$B$2&gt;8,IF(LEN($B1272)=0,"",IF(AND($B1272&gt;0,VALUE(SUBSTITUTE($B1272,"9","0"))=$B1272),1,0)),"")</f>
        <v/>
      </c>
      <c r="M1272" s="9">
        <f t="shared" si="39"/>
        <v>0</v>
      </c>
      <c r="N1272" s="36">
        <f>IF(AND(M1272&lt;=PhieuBauCu!$B$13,M1272&gt;=1),1,0)</f>
        <v>0</v>
      </c>
    </row>
    <row r="1273" spans="1:14" ht="28.5" customHeight="1">
      <c r="A1273" s="2">
        <v>1268</v>
      </c>
      <c r="B1273" s="3"/>
      <c r="C1273" s="48" t="str">
        <f t="shared" si="38"/>
        <v/>
      </c>
      <c r="D1273" s="5" t="str">
        <f>IF(PhieuBauCu!$B$2&gt;0,IF(LEN($B1273)=0,"",IF(AND($B1273&gt;0,VALUE(SUBSTITUTE($B1273,"1","0"))=$B1273),1,0)),"")</f>
        <v/>
      </c>
      <c r="E1273" s="5" t="str">
        <f>IF(PhieuBauCu!$B$2&gt;1,IF(LEN($B1273)=0,"",IF(AND($B1273&gt;0,VALUE(SUBSTITUTE($B1273,"2","0"))=$B1273),1,0)),"")</f>
        <v/>
      </c>
      <c r="F1273" s="5" t="str">
        <f>IF(PhieuBauCu!$B$2&gt;2,IF(LEN($B1273)=0,"",IF(AND($B1273&gt;0,VALUE(SUBSTITUTE($B1273,"3","0"))=$B1273),1,0)),"")</f>
        <v/>
      </c>
      <c r="G1273" s="5" t="str">
        <f>IF(PhieuBauCu!$B$2&gt;3,IF(LEN($B1273)=0,"",IF(AND($B1273&gt;0,VALUE(SUBSTITUTE($B1273,"4","0"))=$B1273),1,0)),"")</f>
        <v/>
      </c>
      <c r="H1273" s="5" t="str">
        <f>IF(PhieuBauCu!$B$2&gt;4,IF(LEN($B1273)=0,"",IF(AND($B1273&gt;0,VALUE(SUBSTITUTE($B1273,"5","0"))=$B1273),1,0)),"")</f>
        <v/>
      </c>
      <c r="I1273" s="5" t="str">
        <f>IF(PhieuBauCu!$B$2&gt;5,IF(LEN($B1273)=0,"",IF(AND($B1273&gt;0,VALUE(SUBSTITUTE($B1273,"6","0"))=$B1273),1,0)),"")</f>
        <v/>
      </c>
      <c r="J1273" s="5" t="str">
        <f>IF(PhieuBauCu!$B$2&gt;6,IF(LEN($B1273)=0,"",IF(AND($B1273&gt;0,VALUE(SUBSTITUTE($B1273,"7","0"))=$B1273),1,0)),"")</f>
        <v/>
      </c>
      <c r="K1273" s="5" t="str">
        <f>IF(PhieuBauCu!$B$2&gt;7,IF(LEN($B1273)=0,"",IF(AND($B1273&gt;0,VALUE(SUBSTITUTE($B1273,"8","0"))=$B1273),1,0)),"")</f>
        <v/>
      </c>
      <c r="L1273" s="5" t="str">
        <f>IF(PhieuBauCu!$B$2&gt;8,IF(LEN($B1273)=0,"",IF(AND($B1273&gt;0,VALUE(SUBSTITUTE($B1273,"9","0"))=$B1273),1,0)),"")</f>
        <v/>
      </c>
      <c r="M1273" s="9">
        <f t="shared" si="39"/>
        <v>0</v>
      </c>
      <c r="N1273" s="36">
        <f>IF(AND(M1273&lt;=PhieuBauCu!$B$13,M1273&gt;=1),1,0)</f>
        <v>0</v>
      </c>
    </row>
    <row r="1274" spans="1:14" ht="28.5" customHeight="1">
      <c r="A1274" s="2">
        <v>1269</v>
      </c>
      <c r="B1274" s="3"/>
      <c r="C1274" s="48" t="str">
        <f t="shared" si="38"/>
        <v/>
      </c>
      <c r="D1274" s="5" t="str">
        <f>IF(PhieuBauCu!$B$2&gt;0,IF(LEN($B1274)=0,"",IF(AND($B1274&gt;0,VALUE(SUBSTITUTE($B1274,"1","0"))=$B1274),1,0)),"")</f>
        <v/>
      </c>
      <c r="E1274" s="5" t="str">
        <f>IF(PhieuBauCu!$B$2&gt;1,IF(LEN($B1274)=0,"",IF(AND($B1274&gt;0,VALUE(SUBSTITUTE($B1274,"2","0"))=$B1274),1,0)),"")</f>
        <v/>
      </c>
      <c r="F1274" s="5" t="str">
        <f>IF(PhieuBauCu!$B$2&gt;2,IF(LEN($B1274)=0,"",IF(AND($B1274&gt;0,VALUE(SUBSTITUTE($B1274,"3","0"))=$B1274),1,0)),"")</f>
        <v/>
      </c>
      <c r="G1274" s="5" t="str">
        <f>IF(PhieuBauCu!$B$2&gt;3,IF(LEN($B1274)=0,"",IF(AND($B1274&gt;0,VALUE(SUBSTITUTE($B1274,"4","0"))=$B1274),1,0)),"")</f>
        <v/>
      </c>
      <c r="H1274" s="5" t="str">
        <f>IF(PhieuBauCu!$B$2&gt;4,IF(LEN($B1274)=0,"",IF(AND($B1274&gt;0,VALUE(SUBSTITUTE($B1274,"5","0"))=$B1274),1,0)),"")</f>
        <v/>
      </c>
      <c r="I1274" s="5" t="str">
        <f>IF(PhieuBauCu!$B$2&gt;5,IF(LEN($B1274)=0,"",IF(AND($B1274&gt;0,VALUE(SUBSTITUTE($B1274,"6","0"))=$B1274),1,0)),"")</f>
        <v/>
      </c>
      <c r="J1274" s="5" t="str">
        <f>IF(PhieuBauCu!$B$2&gt;6,IF(LEN($B1274)=0,"",IF(AND($B1274&gt;0,VALUE(SUBSTITUTE($B1274,"7","0"))=$B1274),1,0)),"")</f>
        <v/>
      </c>
      <c r="K1274" s="5" t="str">
        <f>IF(PhieuBauCu!$B$2&gt;7,IF(LEN($B1274)=0,"",IF(AND($B1274&gt;0,VALUE(SUBSTITUTE($B1274,"8","0"))=$B1274),1,0)),"")</f>
        <v/>
      </c>
      <c r="L1274" s="5" t="str">
        <f>IF(PhieuBauCu!$B$2&gt;8,IF(LEN($B1274)=0,"",IF(AND($B1274&gt;0,VALUE(SUBSTITUTE($B1274,"9","0"))=$B1274),1,0)),"")</f>
        <v/>
      </c>
      <c r="M1274" s="9">
        <f t="shared" si="39"/>
        <v>0</v>
      </c>
      <c r="N1274" s="36">
        <f>IF(AND(M1274&lt;=PhieuBauCu!$B$13,M1274&gt;=1),1,0)</f>
        <v>0</v>
      </c>
    </row>
    <row r="1275" spans="1:14" ht="28.5" customHeight="1">
      <c r="A1275" s="2">
        <v>1270</v>
      </c>
      <c r="B1275" s="3"/>
      <c r="C1275" s="48" t="str">
        <f t="shared" si="38"/>
        <v/>
      </c>
      <c r="D1275" s="5" t="str">
        <f>IF(PhieuBauCu!$B$2&gt;0,IF(LEN($B1275)=0,"",IF(AND($B1275&gt;0,VALUE(SUBSTITUTE($B1275,"1","0"))=$B1275),1,0)),"")</f>
        <v/>
      </c>
      <c r="E1275" s="5" t="str">
        <f>IF(PhieuBauCu!$B$2&gt;1,IF(LEN($B1275)=0,"",IF(AND($B1275&gt;0,VALUE(SUBSTITUTE($B1275,"2","0"))=$B1275),1,0)),"")</f>
        <v/>
      </c>
      <c r="F1275" s="5" t="str">
        <f>IF(PhieuBauCu!$B$2&gt;2,IF(LEN($B1275)=0,"",IF(AND($B1275&gt;0,VALUE(SUBSTITUTE($B1275,"3","0"))=$B1275),1,0)),"")</f>
        <v/>
      </c>
      <c r="G1275" s="5" t="str">
        <f>IF(PhieuBauCu!$B$2&gt;3,IF(LEN($B1275)=0,"",IF(AND($B1275&gt;0,VALUE(SUBSTITUTE($B1275,"4","0"))=$B1275),1,0)),"")</f>
        <v/>
      </c>
      <c r="H1275" s="5" t="str">
        <f>IF(PhieuBauCu!$B$2&gt;4,IF(LEN($B1275)=0,"",IF(AND($B1275&gt;0,VALUE(SUBSTITUTE($B1275,"5","0"))=$B1275),1,0)),"")</f>
        <v/>
      </c>
      <c r="I1275" s="5" t="str">
        <f>IF(PhieuBauCu!$B$2&gt;5,IF(LEN($B1275)=0,"",IF(AND($B1275&gt;0,VALUE(SUBSTITUTE($B1275,"6","0"))=$B1275),1,0)),"")</f>
        <v/>
      </c>
      <c r="J1275" s="5" t="str">
        <f>IF(PhieuBauCu!$B$2&gt;6,IF(LEN($B1275)=0,"",IF(AND($B1275&gt;0,VALUE(SUBSTITUTE($B1275,"7","0"))=$B1275),1,0)),"")</f>
        <v/>
      </c>
      <c r="K1275" s="5" t="str">
        <f>IF(PhieuBauCu!$B$2&gt;7,IF(LEN($B1275)=0,"",IF(AND($B1275&gt;0,VALUE(SUBSTITUTE($B1275,"8","0"))=$B1275),1,0)),"")</f>
        <v/>
      </c>
      <c r="L1275" s="5" t="str">
        <f>IF(PhieuBauCu!$B$2&gt;8,IF(LEN($B1275)=0,"",IF(AND($B1275&gt;0,VALUE(SUBSTITUTE($B1275,"9","0"))=$B1275),1,0)),"")</f>
        <v/>
      </c>
      <c r="M1275" s="9">
        <f t="shared" si="39"/>
        <v>0</v>
      </c>
      <c r="N1275" s="36">
        <f>IF(AND(M1275&lt;=PhieuBauCu!$B$13,M1275&gt;=1),1,0)</f>
        <v>0</v>
      </c>
    </row>
    <row r="1276" spans="1:14" ht="28.5" customHeight="1">
      <c r="A1276" s="2">
        <v>1271</v>
      </c>
      <c r="B1276" s="3"/>
      <c r="C1276" s="48" t="str">
        <f t="shared" si="38"/>
        <v/>
      </c>
      <c r="D1276" s="5" t="str">
        <f>IF(PhieuBauCu!$B$2&gt;0,IF(LEN($B1276)=0,"",IF(AND($B1276&gt;0,VALUE(SUBSTITUTE($B1276,"1","0"))=$B1276),1,0)),"")</f>
        <v/>
      </c>
      <c r="E1276" s="5" t="str">
        <f>IF(PhieuBauCu!$B$2&gt;1,IF(LEN($B1276)=0,"",IF(AND($B1276&gt;0,VALUE(SUBSTITUTE($B1276,"2","0"))=$B1276),1,0)),"")</f>
        <v/>
      </c>
      <c r="F1276" s="5" t="str">
        <f>IF(PhieuBauCu!$B$2&gt;2,IF(LEN($B1276)=0,"",IF(AND($B1276&gt;0,VALUE(SUBSTITUTE($B1276,"3","0"))=$B1276),1,0)),"")</f>
        <v/>
      </c>
      <c r="G1276" s="5" t="str">
        <f>IF(PhieuBauCu!$B$2&gt;3,IF(LEN($B1276)=0,"",IF(AND($B1276&gt;0,VALUE(SUBSTITUTE($B1276,"4","0"))=$B1276),1,0)),"")</f>
        <v/>
      </c>
      <c r="H1276" s="5" t="str">
        <f>IF(PhieuBauCu!$B$2&gt;4,IF(LEN($B1276)=0,"",IF(AND($B1276&gt;0,VALUE(SUBSTITUTE($B1276,"5","0"))=$B1276),1,0)),"")</f>
        <v/>
      </c>
      <c r="I1276" s="5" t="str">
        <f>IF(PhieuBauCu!$B$2&gt;5,IF(LEN($B1276)=0,"",IF(AND($B1276&gt;0,VALUE(SUBSTITUTE($B1276,"6","0"))=$B1276),1,0)),"")</f>
        <v/>
      </c>
      <c r="J1276" s="5" t="str">
        <f>IF(PhieuBauCu!$B$2&gt;6,IF(LEN($B1276)=0,"",IF(AND($B1276&gt;0,VALUE(SUBSTITUTE($B1276,"7","0"))=$B1276),1,0)),"")</f>
        <v/>
      </c>
      <c r="K1276" s="5" t="str">
        <f>IF(PhieuBauCu!$B$2&gt;7,IF(LEN($B1276)=0,"",IF(AND($B1276&gt;0,VALUE(SUBSTITUTE($B1276,"8","0"))=$B1276),1,0)),"")</f>
        <v/>
      </c>
      <c r="L1276" s="5" t="str">
        <f>IF(PhieuBauCu!$B$2&gt;8,IF(LEN($B1276)=0,"",IF(AND($B1276&gt;0,VALUE(SUBSTITUTE($B1276,"9","0"))=$B1276),1,0)),"")</f>
        <v/>
      </c>
      <c r="M1276" s="9">
        <f t="shared" si="39"/>
        <v>0</v>
      </c>
      <c r="N1276" s="36">
        <f>IF(AND(M1276&lt;=PhieuBauCu!$B$13,M1276&gt;=1),1,0)</f>
        <v>0</v>
      </c>
    </row>
    <row r="1277" spans="1:14" ht="28.5" customHeight="1">
      <c r="A1277" s="2">
        <v>1272</v>
      </c>
      <c r="B1277" s="3"/>
      <c r="C1277" s="48" t="str">
        <f t="shared" si="38"/>
        <v/>
      </c>
      <c r="D1277" s="5" t="str">
        <f>IF(PhieuBauCu!$B$2&gt;0,IF(LEN($B1277)=0,"",IF(AND($B1277&gt;0,VALUE(SUBSTITUTE($B1277,"1","0"))=$B1277),1,0)),"")</f>
        <v/>
      </c>
      <c r="E1277" s="5" t="str">
        <f>IF(PhieuBauCu!$B$2&gt;1,IF(LEN($B1277)=0,"",IF(AND($B1277&gt;0,VALUE(SUBSTITUTE($B1277,"2","0"))=$B1277),1,0)),"")</f>
        <v/>
      </c>
      <c r="F1277" s="5" t="str">
        <f>IF(PhieuBauCu!$B$2&gt;2,IF(LEN($B1277)=0,"",IF(AND($B1277&gt;0,VALUE(SUBSTITUTE($B1277,"3","0"))=$B1277),1,0)),"")</f>
        <v/>
      </c>
      <c r="G1277" s="5" t="str">
        <f>IF(PhieuBauCu!$B$2&gt;3,IF(LEN($B1277)=0,"",IF(AND($B1277&gt;0,VALUE(SUBSTITUTE($B1277,"4","0"))=$B1277),1,0)),"")</f>
        <v/>
      </c>
      <c r="H1277" s="5" t="str">
        <f>IF(PhieuBauCu!$B$2&gt;4,IF(LEN($B1277)=0,"",IF(AND($B1277&gt;0,VALUE(SUBSTITUTE($B1277,"5","0"))=$B1277),1,0)),"")</f>
        <v/>
      </c>
      <c r="I1277" s="5" t="str">
        <f>IF(PhieuBauCu!$B$2&gt;5,IF(LEN($B1277)=0,"",IF(AND($B1277&gt;0,VALUE(SUBSTITUTE($B1277,"6","0"))=$B1277),1,0)),"")</f>
        <v/>
      </c>
      <c r="J1277" s="5" t="str">
        <f>IF(PhieuBauCu!$B$2&gt;6,IF(LEN($B1277)=0,"",IF(AND($B1277&gt;0,VALUE(SUBSTITUTE($B1277,"7","0"))=$B1277),1,0)),"")</f>
        <v/>
      </c>
      <c r="K1277" s="5" t="str">
        <f>IF(PhieuBauCu!$B$2&gt;7,IF(LEN($B1277)=0,"",IF(AND($B1277&gt;0,VALUE(SUBSTITUTE($B1277,"8","0"))=$B1277),1,0)),"")</f>
        <v/>
      </c>
      <c r="L1277" s="5" t="str">
        <f>IF(PhieuBauCu!$B$2&gt;8,IF(LEN($B1277)=0,"",IF(AND($B1277&gt;0,VALUE(SUBSTITUTE($B1277,"9","0"))=$B1277),1,0)),"")</f>
        <v/>
      </c>
      <c r="M1277" s="9">
        <f t="shared" si="39"/>
        <v>0</v>
      </c>
      <c r="N1277" s="36">
        <f>IF(AND(M1277&lt;=PhieuBauCu!$B$13,M1277&gt;=1),1,0)</f>
        <v>0</v>
      </c>
    </row>
    <row r="1278" spans="1:14" ht="28.5" customHeight="1">
      <c r="A1278" s="2">
        <v>1273</v>
      </c>
      <c r="B1278" s="3"/>
      <c r="C1278" s="48" t="str">
        <f t="shared" si="38"/>
        <v/>
      </c>
      <c r="D1278" s="5" t="str">
        <f>IF(PhieuBauCu!$B$2&gt;0,IF(LEN($B1278)=0,"",IF(AND($B1278&gt;0,VALUE(SUBSTITUTE($B1278,"1","0"))=$B1278),1,0)),"")</f>
        <v/>
      </c>
      <c r="E1278" s="5" t="str">
        <f>IF(PhieuBauCu!$B$2&gt;1,IF(LEN($B1278)=0,"",IF(AND($B1278&gt;0,VALUE(SUBSTITUTE($B1278,"2","0"))=$B1278),1,0)),"")</f>
        <v/>
      </c>
      <c r="F1278" s="5" t="str">
        <f>IF(PhieuBauCu!$B$2&gt;2,IF(LEN($B1278)=0,"",IF(AND($B1278&gt;0,VALUE(SUBSTITUTE($B1278,"3","0"))=$B1278),1,0)),"")</f>
        <v/>
      </c>
      <c r="G1278" s="5" t="str">
        <f>IF(PhieuBauCu!$B$2&gt;3,IF(LEN($B1278)=0,"",IF(AND($B1278&gt;0,VALUE(SUBSTITUTE($B1278,"4","0"))=$B1278),1,0)),"")</f>
        <v/>
      </c>
      <c r="H1278" s="5" t="str">
        <f>IF(PhieuBauCu!$B$2&gt;4,IF(LEN($B1278)=0,"",IF(AND($B1278&gt;0,VALUE(SUBSTITUTE($B1278,"5","0"))=$B1278),1,0)),"")</f>
        <v/>
      </c>
      <c r="I1278" s="5" t="str">
        <f>IF(PhieuBauCu!$B$2&gt;5,IF(LEN($B1278)=0,"",IF(AND($B1278&gt;0,VALUE(SUBSTITUTE($B1278,"6","0"))=$B1278),1,0)),"")</f>
        <v/>
      </c>
      <c r="J1278" s="5" t="str">
        <f>IF(PhieuBauCu!$B$2&gt;6,IF(LEN($B1278)=0,"",IF(AND($B1278&gt;0,VALUE(SUBSTITUTE($B1278,"7","0"))=$B1278),1,0)),"")</f>
        <v/>
      </c>
      <c r="K1278" s="5" t="str">
        <f>IF(PhieuBauCu!$B$2&gt;7,IF(LEN($B1278)=0,"",IF(AND($B1278&gt;0,VALUE(SUBSTITUTE($B1278,"8","0"))=$B1278),1,0)),"")</f>
        <v/>
      </c>
      <c r="L1278" s="5" t="str">
        <f>IF(PhieuBauCu!$B$2&gt;8,IF(LEN($B1278)=0,"",IF(AND($B1278&gt;0,VALUE(SUBSTITUTE($B1278,"9","0"))=$B1278),1,0)),"")</f>
        <v/>
      </c>
      <c r="M1278" s="9">
        <f t="shared" si="39"/>
        <v>0</v>
      </c>
      <c r="N1278" s="36">
        <f>IF(AND(M1278&lt;=PhieuBauCu!$B$13,M1278&gt;=1),1,0)</f>
        <v>0</v>
      </c>
    </row>
    <row r="1279" spans="1:14" ht="28.5" customHeight="1">
      <c r="A1279" s="2">
        <v>1274</v>
      </c>
      <c r="B1279" s="3"/>
      <c r="C1279" s="48" t="str">
        <f t="shared" si="38"/>
        <v/>
      </c>
      <c r="D1279" s="5" t="str">
        <f>IF(PhieuBauCu!$B$2&gt;0,IF(LEN($B1279)=0,"",IF(AND($B1279&gt;0,VALUE(SUBSTITUTE($B1279,"1","0"))=$B1279),1,0)),"")</f>
        <v/>
      </c>
      <c r="E1279" s="5" t="str">
        <f>IF(PhieuBauCu!$B$2&gt;1,IF(LEN($B1279)=0,"",IF(AND($B1279&gt;0,VALUE(SUBSTITUTE($B1279,"2","0"))=$B1279),1,0)),"")</f>
        <v/>
      </c>
      <c r="F1279" s="5" t="str">
        <f>IF(PhieuBauCu!$B$2&gt;2,IF(LEN($B1279)=0,"",IF(AND($B1279&gt;0,VALUE(SUBSTITUTE($B1279,"3","0"))=$B1279),1,0)),"")</f>
        <v/>
      </c>
      <c r="G1279" s="5" t="str">
        <f>IF(PhieuBauCu!$B$2&gt;3,IF(LEN($B1279)=0,"",IF(AND($B1279&gt;0,VALUE(SUBSTITUTE($B1279,"4","0"))=$B1279),1,0)),"")</f>
        <v/>
      </c>
      <c r="H1279" s="5" t="str">
        <f>IF(PhieuBauCu!$B$2&gt;4,IF(LEN($B1279)=0,"",IF(AND($B1279&gt;0,VALUE(SUBSTITUTE($B1279,"5","0"))=$B1279),1,0)),"")</f>
        <v/>
      </c>
      <c r="I1279" s="5" t="str">
        <f>IF(PhieuBauCu!$B$2&gt;5,IF(LEN($B1279)=0,"",IF(AND($B1279&gt;0,VALUE(SUBSTITUTE($B1279,"6","0"))=$B1279),1,0)),"")</f>
        <v/>
      </c>
      <c r="J1279" s="5" t="str">
        <f>IF(PhieuBauCu!$B$2&gt;6,IF(LEN($B1279)=0,"",IF(AND($B1279&gt;0,VALUE(SUBSTITUTE($B1279,"7","0"))=$B1279),1,0)),"")</f>
        <v/>
      </c>
      <c r="K1279" s="5" t="str">
        <f>IF(PhieuBauCu!$B$2&gt;7,IF(LEN($B1279)=0,"",IF(AND($B1279&gt;0,VALUE(SUBSTITUTE($B1279,"8","0"))=$B1279),1,0)),"")</f>
        <v/>
      </c>
      <c r="L1279" s="5" t="str">
        <f>IF(PhieuBauCu!$B$2&gt;8,IF(LEN($B1279)=0,"",IF(AND($B1279&gt;0,VALUE(SUBSTITUTE($B1279,"9","0"))=$B1279),1,0)),"")</f>
        <v/>
      </c>
      <c r="M1279" s="9">
        <f t="shared" si="39"/>
        <v>0</v>
      </c>
      <c r="N1279" s="36">
        <f>IF(AND(M1279&lt;=PhieuBauCu!$B$13,M1279&gt;=1),1,0)</f>
        <v>0</v>
      </c>
    </row>
    <row r="1280" spans="1:14" ht="28.5" customHeight="1">
      <c r="A1280" s="2">
        <v>1275</v>
      </c>
      <c r="B1280" s="3"/>
      <c r="C1280" s="48" t="str">
        <f t="shared" si="38"/>
        <v/>
      </c>
      <c r="D1280" s="5" t="str">
        <f>IF(PhieuBauCu!$B$2&gt;0,IF(LEN($B1280)=0,"",IF(AND($B1280&gt;0,VALUE(SUBSTITUTE($B1280,"1","0"))=$B1280),1,0)),"")</f>
        <v/>
      </c>
      <c r="E1280" s="5" t="str">
        <f>IF(PhieuBauCu!$B$2&gt;1,IF(LEN($B1280)=0,"",IF(AND($B1280&gt;0,VALUE(SUBSTITUTE($B1280,"2","0"))=$B1280),1,0)),"")</f>
        <v/>
      </c>
      <c r="F1280" s="5" t="str">
        <f>IF(PhieuBauCu!$B$2&gt;2,IF(LEN($B1280)=0,"",IF(AND($B1280&gt;0,VALUE(SUBSTITUTE($B1280,"3","0"))=$B1280),1,0)),"")</f>
        <v/>
      </c>
      <c r="G1280" s="5" t="str">
        <f>IF(PhieuBauCu!$B$2&gt;3,IF(LEN($B1280)=0,"",IF(AND($B1280&gt;0,VALUE(SUBSTITUTE($B1280,"4","0"))=$B1280),1,0)),"")</f>
        <v/>
      </c>
      <c r="H1280" s="5" t="str">
        <f>IF(PhieuBauCu!$B$2&gt;4,IF(LEN($B1280)=0,"",IF(AND($B1280&gt;0,VALUE(SUBSTITUTE($B1280,"5","0"))=$B1280),1,0)),"")</f>
        <v/>
      </c>
      <c r="I1280" s="5" t="str">
        <f>IF(PhieuBauCu!$B$2&gt;5,IF(LEN($B1280)=0,"",IF(AND($B1280&gt;0,VALUE(SUBSTITUTE($B1280,"6","0"))=$B1280),1,0)),"")</f>
        <v/>
      </c>
      <c r="J1280" s="5" t="str">
        <f>IF(PhieuBauCu!$B$2&gt;6,IF(LEN($B1280)=0,"",IF(AND($B1280&gt;0,VALUE(SUBSTITUTE($B1280,"7","0"))=$B1280),1,0)),"")</f>
        <v/>
      </c>
      <c r="K1280" s="5" t="str">
        <f>IF(PhieuBauCu!$B$2&gt;7,IF(LEN($B1280)=0,"",IF(AND($B1280&gt;0,VALUE(SUBSTITUTE($B1280,"8","0"))=$B1280),1,0)),"")</f>
        <v/>
      </c>
      <c r="L1280" s="5" t="str">
        <f>IF(PhieuBauCu!$B$2&gt;8,IF(LEN($B1280)=0,"",IF(AND($B1280&gt;0,VALUE(SUBSTITUTE($B1280,"9","0"))=$B1280),1,0)),"")</f>
        <v/>
      </c>
      <c r="M1280" s="9">
        <f t="shared" si="39"/>
        <v>0</v>
      </c>
      <c r="N1280" s="36">
        <f>IF(AND(M1280&lt;=PhieuBauCu!$B$13,M1280&gt;=1),1,0)</f>
        <v>0</v>
      </c>
    </row>
    <row r="1281" spans="1:14" ht="28.5" customHeight="1">
      <c r="A1281" s="2">
        <v>1276</v>
      </c>
      <c r="B1281" s="3"/>
      <c r="C1281" s="48" t="str">
        <f t="shared" si="38"/>
        <v/>
      </c>
      <c r="D1281" s="5" t="str">
        <f>IF(PhieuBauCu!$B$2&gt;0,IF(LEN($B1281)=0,"",IF(AND($B1281&gt;0,VALUE(SUBSTITUTE($B1281,"1","0"))=$B1281),1,0)),"")</f>
        <v/>
      </c>
      <c r="E1281" s="5" t="str">
        <f>IF(PhieuBauCu!$B$2&gt;1,IF(LEN($B1281)=0,"",IF(AND($B1281&gt;0,VALUE(SUBSTITUTE($B1281,"2","0"))=$B1281),1,0)),"")</f>
        <v/>
      </c>
      <c r="F1281" s="5" t="str">
        <f>IF(PhieuBauCu!$B$2&gt;2,IF(LEN($B1281)=0,"",IF(AND($B1281&gt;0,VALUE(SUBSTITUTE($B1281,"3","0"))=$B1281),1,0)),"")</f>
        <v/>
      </c>
      <c r="G1281" s="5" t="str">
        <f>IF(PhieuBauCu!$B$2&gt;3,IF(LEN($B1281)=0,"",IF(AND($B1281&gt;0,VALUE(SUBSTITUTE($B1281,"4","0"))=$B1281),1,0)),"")</f>
        <v/>
      </c>
      <c r="H1281" s="5" t="str">
        <f>IF(PhieuBauCu!$B$2&gt;4,IF(LEN($B1281)=0,"",IF(AND($B1281&gt;0,VALUE(SUBSTITUTE($B1281,"5","0"))=$B1281),1,0)),"")</f>
        <v/>
      </c>
      <c r="I1281" s="5" t="str">
        <f>IF(PhieuBauCu!$B$2&gt;5,IF(LEN($B1281)=0,"",IF(AND($B1281&gt;0,VALUE(SUBSTITUTE($B1281,"6","0"))=$B1281),1,0)),"")</f>
        <v/>
      </c>
      <c r="J1281" s="5" t="str">
        <f>IF(PhieuBauCu!$B$2&gt;6,IF(LEN($B1281)=0,"",IF(AND($B1281&gt;0,VALUE(SUBSTITUTE($B1281,"7","0"))=$B1281),1,0)),"")</f>
        <v/>
      </c>
      <c r="K1281" s="5" t="str">
        <f>IF(PhieuBauCu!$B$2&gt;7,IF(LEN($B1281)=0,"",IF(AND($B1281&gt;0,VALUE(SUBSTITUTE($B1281,"8","0"))=$B1281),1,0)),"")</f>
        <v/>
      </c>
      <c r="L1281" s="5" t="str">
        <f>IF(PhieuBauCu!$B$2&gt;8,IF(LEN($B1281)=0,"",IF(AND($B1281&gt;0,VALUE(SUBSTITUTE($B1281,"9","0"))=$B1281),1,0)),"")</f>
        <v/>
      </c>
      <c r="M1281" s="9">
        <f t="shared" si="39"/>
        <v>0</v>
      </c>
      <c r="N1281" s="36">
        <f>IF(AND(M1281&lt;=PhieuBauCu!$B$13,M1281&gt;=1),1,0)</f>
        <v>0</v>
      </c>
    </row>
    <row r="1282" spans="1:14" ht="28.5" customHeight="1">
      <c r="A1282" s="2">
        <v>1277</v>
      </c>
      <c r="B1282" s="3"/>
      <c r="C1282" s="48" t="str">
        <f t="shared" si="38"/>
        <v/>
      </c>
      <c r="D1282" s="5" t="str">
        <f>IF(PhieuBauCu!$B$2&gt;0,IF(LEN($B1282)=0,"",IF(AND($B1282&gt;0,VALUE(SUBSTITUTE($B1282,"1","0"))=$B1282),1,0)),"")</f>
        <v/>
      </c>
      <c r="E1282" s="5" t="str">
        <f>IF(PhieuBauCu!$B$2&gt;1,IF(LEN($B1282)=0,"",IF(AND($B1282&gt;0,VALUE(SUBSTITUTE($B1282,"2","0"))=$B1282),1,0)),"")</f>
        <v/>
      </c>
      <c r="F1282" s="5" t="str">
        <f>IF(PhieuBauCu!$B$2&gt;2,IF(LEN($B1282)=0,"",IF(AND($B1282&gt;0,VALUE(SUBSTITUTE($B1282,"3","0"))=$B1282),1,0)),"")</f>
        <v/>
      </c>
      <c r="G1282" s="5" t="str">
        <f>IF(PhieuBauCu!$B$2&gt;3,IF(LEN($B1282)=0,"",IF(AND($B1282&gt;0,VALUE(SUBSTITUTE($B1282,"4","0"))=$B1282),1,0)),"")</f>
        <v/>
      </c>
      <c r="H1282" s="5" t="str">
        <f>IF(PhieuBauCu!$B$2&gt;4,IF(LEN($B1282)=0,"",IF(AND($B1282&gt;0,VALUE(SUBSTITUTE($B1282,"5","0"))=$B1282),1,0)),"")</f>
        <v/>
      </c>
      <c r="I1282" s="5" t="str">
        <f>IF(PhieuBauCu!$B$2&gt;5,IF(LEN($B1282)=0,"",IF(AND($B1282&gt;0,VALUE(SUBSTITUTE($B1282,"6","0"))=$B1282),1,0)),"")</f>
        <v/>
      </c>
      <c r="J1282" s="5" t="str">
        <f>IF(PhieuBauCu!$B$2&gt;6,IF(LEN($B1282)=0,"",IF(AND($B1282&gt;0,VALUE(SUBSTITUTE($B1282,"7","0"))=$B1282),1,0)),"")</f>
        <v/>
      </c>
      <c r="K1282" s="5" t="str">
        <f>IF(PhieuBauCu!$B$2&gt;7,IF(LEN($B1282)=0,"",IF(AND($B1282&gt;0,VALUE(SUBSTITUTE($B1282,"8","0"))=$B1282),1,0)),"")</f>
        <v/>
      </c>
      <c r="L1282" s="5" t="str">
        <f>IF(PhieuBauCu!$B$2&gt;8,IF(LEN($B1282)=0,"",IF(AND($B1282&gt;0,VALUE(SUBSTITUTE($B1282,"9","0"))=$B1282),1,0)),"")</f>
        <v/>
      </c>
      <c r="M1282" s="9">
        <f t="shared" si="39"/>
        <v>0</v>
      </c>
      <c r="N1282" s="36">
        <f>IF(AND(M1282&lt;=PhieuBauCu!$B$13,M1282&gt;=1),1,0)</f>
        <v>0</v>
      </c>
    </row>
    <row r="1283" spans="1:14" ht="28.5" customHeight="1">
      <c r="A1283" s="2">
        <v>1278</v>
      </c>
      <c r="B1283" s="3"/>
      <c r="C1283" s="48" t="str">
        <f t="shared" si="38"/>
        <v/>
      </c>
      <c r="D1283" s="5" t="str">
        <f>IF(PhieuBauCu!$B$2&gt;0,IF(LEN($B1283)=0,"",IF(AND($B1283&gt;0,VALUE(SUBSTITUTE($B1283,"1","0"))=$B1283),1,0)),"")</f>
        <v/>
      </c>
      <c r="E1283" s="5" t="str">
        <f>IF(PhieuBauCu!$B$2&gt;1,IF(LEN($B1283)=0,"",IF(AND($B1283&gt;0,VALUE(SUBSTITUTE($B1283,"2","0"))=$B1283),1,0)),"")</f>
        <v/>
      </c>
      <c r="F1283" s="5" t="str">
        <f>IF(PhieuBauCu!$B$2&gt;2,IF(LEN($B1283)=0,"",IF(AND($B1283&gt;0,VALUE(SUBSTITUTE($B1283,"3","0"))=$B1283),1,0)),"")</f>
        <v/>
      </c>
      <c r="G1283" s="5" t="str">
        <f>IF(PhieuBauCu!$B$2&gt;3,IF(LEN($B1283)=0,"",IF(AND($B1283&gt;0,VALUE(SUBSTITUTE($B1283,"4","0"))=$B1283),1,0)),"")</f>
        <v/>
      </c>
      <c r="H1283" s="5" t="str">
        <f>IF(PhieuBauCu!$B$2&gt;4,IF(LEN($B1283)=0,"",IF(AND($B1283&gt;0,VALUE(SUBSTITUTE($B1283,"5","0"))=$B1283),1,0)),"")</f>
        <v/>
      </c>
      <c r="I1283" s="5" t="str">
        <f>IF(PhieuBauCu!$B$2&gt;5,IF(LEN($B1283)=0,"",IF(AND($B1283&gt;0,VALUE(SUBSTITUTE($B1283,"6","0"))=$B1283),1,0)),"")</f>
        <v/>
      </c>
      <c r="J1283" s="5" t="str">
        <f>IF(PhieuBauCu!$B$2&gt;6,IF(LEN($B1283)=0,"",IF(AND($B1283&gt;0,VALUE(SUBSTITUTE($B1283,"7","0"))=$B1283),1,0)),"")</f>
        <v/>
      </c>
      <c r="K1283" s="5" t="str">
        <f>IF(PhieuBauCu!$B$2&gt;7,IF(LEN($B1283)=0,"",IF(AND($B1283&gt;0,VALUE(SUBSTITUTE($B1283,"8","0"))=$B1283),1,0)),"")</f>
        <v/>
      </c>
      <c r="L1283" s="5" t="str">
        <f>IF(PhieuBauCu!$B$2&gt;8,IF(LEN($B1283)=0,"",IF(AND($B1283&gt;0,VALUE(SUBSTITUTE($B1283,"9","0"))=$B1283),1,0)),"")</f>
        <v/>
      </c>
      <c r="M1283" s="9">
        <f t="shared" si="39"/>
        <v>0</v>
      </c>
      <c r="N1283" s="36">
        <f>IF(AND(M1283&lt;=PhieuBauCu!$B$13,M1283&gt;=1),1,0)</f>
        <v>0</v>
      </c>
    </row>
    <row r="1284" spans="1:14" ht="28.5" customHeight="1">
      <c r="A1284" s="2">
        <v>1279</v>
      </c>
      <c r="B1284" s="3"/>
      <c r="C1284" s="48" t="str">
        <f t="shared" si="38"/>
        <v/>
      </c>
      <c r="D1284" s="5" t="str">
        <f>IF(PhieuBauCu!$B$2&gt;0,IF(LEN($B1284)=0,"",IF(AND($B1284&gt;0,VALUE(SUBSTITUTE($B1284,"1","0"))=$B1284),1,0)),"")</f>
        <v/>
      </c>
      <c r="E1284" s="5" t="str">
        <f>IF(PhieuBauCu!$B$2&gt;1,IF(LEN($B1284)=0,"",IF(AND($B1284&gt;0,VALUE(SUBSTITUTE($B1284,"2","0"))=$B1284),1,0)),"")</f>
        <v/>
      </c>
      <c r="F1284" s="5" t="str">
        <f>IF(PhieuBauCu!$B$2&gt;2,IF(LEN($B1284)=0,"",IF(AND($B1284&gt;0,VALUE(SUBSTITUTE($B1284,"3","0"))=$B1284),1,0)),"")</f>
        <v/>
      </c>
      <c r="G1284" s="5" t="str">
        <f>IF(PhieuBauCu!$B$2&gt;3,IF(LEN($B1284)=0,"",IF(AND($B1284&gt;0,VALUE(SUBSTITUTE($B1284,"4","0"))=$B1284),1,0)),"")</f>
        <v/>
      </c>
      <c r="H1284" s="5" t="str">
        <f>IF(PhieuBauCu!$B$2&gt;4,IF(LEN($B1284)=0,"",IF(AND($B1284&gt;0,VALUE(SUBSTITUTE($B1284,"5","0"))=$B1284),1,0)),"")</f>
        <v/>
      </c>
      <c r="I1284" s="5" t="str">
        <f>IF(PhieuBauCu!$B$2&gt;5,IF(LEN($B1284)=0,"",IF(AND($B1284&gt;0,VALUE(SUBSTITUTE($B1284,"6","0"))=$B1284),1,0)),"")</f>
        <v/>
      </c>
      <c r="J1284" s="5" t="str">
        <f>IF(PhieuBauCu!$B$2&gt;6,IF(LEN($B1284)=0,"",IF(AND($B1284&gt;0,VALUE(SUBSTITUTE($B1284,"7","0"))=$B1284),1,0)),"")</f>
        <v/>
      </c>
      <c r="K1284" s="5" t="str">
        <f>IF(PhieuBauCu!$B$2&gt;7,IF(LEN($B1284)=0,"",IF(AND($B1284&gt;0,VALUE(SUBSTITUTE($B1284,"8","0"))=$B1284),1,0)),"")</f>
        <v/>
      </c>
      <c r="L1284" s="5" t="str">
        <f>IF(PhieuBauCu!$B$2&gt;8,IF(LEN($B1284)=0,"",IF(AND($B1284&gt;0,VALUE(SUBSTITUTE($B1284,"9","0"))=$B1284),1,0)),"")</f>
        <v/>
      </c>
      <c r="M1284" s="9">
        <f t="shared" si="39"/>
        <v>0</v>
      </c>
      <c r="N1284" s="36">
        <f>IF(AND(M1284&lt;=PhieuBauCu!$B$13,M1284&gt;=1),1,0)</f>
        <v>0</v>
      </c>
    </row>
    <row r="1285" spans="1:14" ht="28.5" customHeight="1">
      <c r="A1285" s="2">
        <v>1280</v>
      </c>
      <c r="B1285" s="3"/>
      <c r="C1285" s="48" t="str">
        <f t="shared" si="38"/>
        <v/>
      </c>
      <c r="D1285" s="5" t="str">
        <f>IF(PhieuBauCu!$B$2&gt;0,IF(LEN($B1285)=0,"",IF(AND($B1285&gt;0,VALUE(SUBSTITUTE($B1285,"1","0"))=$B1285),1,0)),"")</f>
        <v/>
      </c>
      <c r="E1285" s="5" t="str">
        <f>IF(PhieuBauCu!$B$2&gt;1,IF(LEN($B1285)=0,"",IF(AND($B1285&gt;0,VALUE(SUBSTITUTE($B1285,"2","0"))=$B1285),1,0)),"")</f>
        <v/>
      </c>
      <c r="F1285" s="5" t="str">
        <f>IF(PhieuBauCu!$B$2&gt;2,IF(LEN($B1285)=0,"",IF(AND($B1285&gt;0,VALUE(SUBSTITUTE($B1285,"3","0"))=$B1285),1,0)),"")</f>
        <v/>
      </c>
      <c r="G1285" s="5" t="str">
        <f>IF(PhieuBauCu!$B$2&gt;3,IF(LEN($B1285)=0,"",IF(AND($B1285&gt;0,VALUE(SUBSTITUTE($B1285,"4","0"))=$B1285),1,0)),"")</f>
        <v/>
      </c>
      <c r="H1285" s="5" t="str">
        <f>IF(PhieuBauCu!$B$2&gt;4,IF(LEN($B1285)=0,"",IF(AND($B1285&gt;0,VALUE(SUBSTITUTE($B1285,"5","0"))=$B1285),1,0)),"")</f>
        <v/>
      </c>
      <c r="I1285" s="5" t="str">
        <f>IF(PhieuBauCu!$B$2&gt;5,IF(LEN($B1285)=0,"",IF(AND($B1285&gt;0,VALUE(SUBSTITUTE($B1285,"6","0"))=$B1285),1,0)),"")</f>
        <v/>
      </c>
      <c r="J1285" s="5" t="str">
        <f>IF(PhieuBauCu!$B$2&gt;6,IF(LEN($B1285)=0,"",IF(AND($B1285&gt;0,VALUE(SUBSTITUTE($B1285,"7","0"))=$B1285),1,0)),"")</f>
        <v/>
      </c>
      <c r="K1285" s="5" t="str">
        <f>IF(PhieuBauCu!$B$2&gt;7,IF(LEN($B1285)=0,"",IF(AND($B1285&gt;0,VALUE(SUBSTITUTE($B1285,"8","0"))=$B1285),1,0)),"")</f>
        <v/>
      </c>
      <c r="L1285" s="5" t="str">
        <f>IF(PhieuBauCu!$B$2&gt;8,IF(LEN($B1285)=0,"",IF(AND($B1285&gt;0,VALUE(SUBSTITUTE($B1285,"9","0"))=$B1285),1,0)),"")</f>
        <v/>
      </c>
      <c r="M1285" s="9">
        <f t="shared" si="39"/>
        <v>0</v>
      </c>
      <c r="N1285" s="36">
        <f>IF(AND(M1285&lt;=PhieuBauCu!$B$13,M1285&gt;=1),1,0)</f>
        <v>0</v>
      </c>
    </row>
    <row r="1286" spans="1:14" ht="28.5" customHeight="1">
      <c r="A1286" s="2">
        <v>1281</v>
      </c>
      <c r="B1286" s="3"/>
      <c r="C1286" s="48" t="str">
        <f t="shared" si="38"/>
        <v/>
      </c>
      <c r="D1286" s="5" t="str">
        <f>IF(PhieuBauCu!$B$2&gt;0,IF(LEN($B1286)=0,"",IF(AND($B1286&gt;0,VALUE(SUBSTITUTE($B1286,"1","0"))=$B1286),1,0)),"")</f>
        <v/>
      </c>
      <c r="E1286" s="5" t="str">
        <f>IF(PhieuBauCu!$B$2&gt;1,IF(LEN($B1286)=0,"",IF(AND($B1286&gt;0,VALUE(SUBSTITUTE($B1286,"2","0"))=$B1286),1,0)),"")</f>
        <v/>
      </c>
      <c r="F1286" s="5" t="str">
        <f>IF(PhieuBauCu!$B$2&gt;2,IF(LEN($B1286)=0,"",IF(AND($B1286&gt;0,VALUE(SUBSTITUTE($B1286,"3","0"))=$B1286),1,0)),"")</f>
        <v/>
      </c>
      <c r="G1286" s="5" t="str">
        <f>IF(PhieuBauCu!$B$2&gt;3,IF(LEN($B1286)=0,"",IF(AND($B1286&gt;0,VALUE(SUBSTITUTE($B1286,"4","0"))=$B1286),1,0)),"")</f>
        <v/>
      </c>
      <c r="H1286" s="5" t="str">
        <f>IF(PhieuBauCu!$B$2&gt;4,IF(LEN($B1286)=0,"",IF(AND($B1286&gt;0,VALUE(SUBSTITUTE($B1286,"5","0"))=$B1286),1,0)),"")</f>
        <v/>
      </c>
      <c r="I1286" s="5" t="str">
        <f>IF(PhieuBauCu!$B$2&gt;5,IF(LEN($B1286)=0,"",IF(AND($B1286&gt;0,VALUE(SUBSTITUTE($B1286,"6","0"))=$B1286),1,0)),"")</f>
        <v/>
      </c>
      <c r="J1286" s="5" t="str">
        <f>IF(PhieuBauCu!$B$2&gt;6,IF(LEN($B1286)=0,"",IF(AND($B1286&gt;0,VALUE(SUBSTITUTE($B1286,"7","0"))=$B1286),1,0)),"")</f>
        <v/>
      </c>
      <c r="K1286" s="5" t="str">
        <f>IF(PhieuBauCu!$B$2&gt;7,IF(LEN($B1286)=0,"",IF(AND($B1286&gt;0,VALUE(SUBSTITUTE($B1286,"8","0"))=$B1286),1,0)),"")</f>
        <v/>
      </c>
      <c r="L1286" s="5" t="str">
        <f>IF(PhieuBauCu!$B$2&gt;8,IF(LEN($B1286)=0,"",IF(AND($B1286&gt;0,VALUE(SUBSTITUTE($B1286,"9","0"))=$B1286),1,0)),"")</f>
        <v/>
      </c>
      <c r="M1286" s="9">
        <f t="shared" si="39"/>
        <v>0</v>
      </c>
      <c r="N1286" s="36">
        <f>IF(AND(M1286&lt;=PhieuBauCu!$B$13,M1286&gt;=1),1,0)</f>
        <v>0</v>
      </c>
    </row>
    <row r="1287" spans="1:14" ht="28.5" customHeight="1">
      <c r="A1287" s="2">
        <v>1282</v>
      </c>
      <c r="B1287" s="3"/>
      <c r="C1287" s="48" t="str">
        <f t="shared" ref="C1287:C1350" si="40">IF(LEN(B1287)&gt;0,IF(N1287=1,"Ok","Not Ok"),"")</f>
        <v/>
      </c>
      <c r="D1287" s="5" t="str">
        <f>IF(PhieuBauCu!$B$2&gt;0,IF(LEN($B1287)=0,"",IF(AND($B1287&gt;0,VALUE(SUBSTITUTE($B1287,"1","0"))=$B1287),1,0)),"")</f>
        <v/>
      </c>
      <c r="E1287" s="5" t="str">
        <f>IF(PhieuBauCu!$B$2&gt;1,IF(LEN($B1287)=0,"",IF(AND($B1287&gt;0,VALUE(SUBSTITUTE($B1287,"2","0"))=$B1287),1,0)),"")</f>
        <v/>
      </c>
      <c r="F1287" s="5" t="str">
        <f>IF(PhieuBauCu!$B$2&gt;2,IF(LEN($B1287)=0,"",IF(AND($B1287&gt;0,VALUE(SUBSTITUTE($B1287,"3","0"))=$B1287),1,0)),"")</f>
        <v/>
      </c>
      <c r="G1287" s="5" t="str">
        <f>IF(PhieuBauCu!$B$2&gt;3,IF(LEN($B1287)=0,"",IF(AND($B1287&gt;0,VALUE(SUBSTITUTE($B1287,"4","0"))=$B1287),1,0)),"")</f>
        <v/>
      </c>
      <c r="H1287" s="5" t="str">
        <f>IF(PhieuBauCu!$B$2&gt;4,IF(LEN($B1287)=0,"",IF(AND($B1287&gt;0,VALUE(SUBSTITUTE($B1287,"5","0"))=$B1287),1,0)),"")</f>
        <v/>
      </c>
      <c r="I1287" s="5" t="str">
        <f>IF(PhieuBauCu!$B$2&gt;5,IF(LEN($B1287)=0,"",IF(AND($B1287&gt;0,VALUE(SUBSTITUTE($B1287,"6","0"))=$B1287),1,0)),"")</f>
        <v/>
      </c>
      <c r="J1287" s="5" t="str">
        <f>IF(PhieuBauCu!$B$2&gt;6,IF(LEN($B1287)=0,"",IF(AND($B1287&gt;0,VALUE(SUBSTITUTE($B1287,"7","0"))=$B1287),1,0)),"")</f>
        <v/>
      </c>
      <c r="K1287" s="5" t="str">
        <f>IF(PhieuBauCu!$B$2&gt;7,IF(LEN($B1287)=0,"",IF(AND($B1287&gt;0,VALUE(SUBSTITUTE($B1287,"8","0"))=$B1287),1,0)),"")</f>
        <v/>
      </c>
      <c r="L1287" s="5" t="str">
        <f>IF(PhieuBauCu!$B$2&gt;8,IF(LEN($B1287)=0,"",IF(AND($B1287&gt;0,VALUE(SUBSTITUTE($B1287,"9","0"))=$B1287),1,0)),"")</f>
        <v/>
      </c>
      <c r="M1287" s="9">
        <f t="shared" ref="M1287:M1350" si="41">SUMIF(D1287:L1287,1)</f>
        <v>0</v>
      </c>
      <c r="N1287" s="36">
        <f>IF(AND(M1287&lt;=PhieuBauCu!$B$13,M1287&gt;=1),1,0)</f>
        <v>0</v>
      </c>
    </row>
    <row r="1288" spans="1:14" ht="28.5" customHeight="1">
      <c r="A1288" s="2">
        <v>1283</v>
      </c>
      <c r="B1288" s="3"/>
      <c r="C1288" s="48" t="str">
        <f t="shared" si="40"/>
        <v/>
      </c>
      <c r="D1288" s="5" t="str">
        <f>IF(PhieuBauCu!$B$2&gt;0,IF(LEN($B1288)=0,"",IF(AND($B1288&gt;0,VALUE(SUBSTITUTE($B1288,"1","0"))=$B1288),1,0)),"")</f>
        <v/>
      </c>
      <c r="E1288" s="5" t="str">
        <f>IF(PhieuBauCu!$B$2&gt;1,IF(LEN($B1288)=0,"",IF(AND($B1288&gt;0,VALUE(SUBSTITUTE($B1288,"2","0"))=$B1288),1,0)),"")</f>
        <v/>
      </c>
      <c r="F1288" s="5" t="str">
        <f>IF(PhieuBauCu!$B$2&gt;2,IF(LEN($B1288)=0,"",IF(AND($B1288&gt;0,VALUE(SUBSTITUTE($B1288,"3","0"))=$B1288),1,0)),"")</f>
        <v/>
      </c>
      <c r="G1288" s="5" t="str">
        <f>IF(PhieuBauCu!$B$2&gt;3,IF(LEN($B1288)=0,"",IF(AND($B1288&gt;0,VALUE(SUBSTITUTE($B1288,"4","0"))=$B1288),1,0)),"")</f>
        <v/>
      </c>
      <c r="H1288" s="5" t="str">
        <f>IF(PhieuBauCu!$B$2&gt;4,IF(LEN($B1288)=0,"",IF(AND($B1288&gt;0,VALUE(SUBSTITUTE($B1288,"5","0"))=$B1288),1,0)),"")</f>
        <v/>
      </c>
      <c r="I1288" s="5" t="str">
        <f>IF(PhieuBauCu!$B$2&gt;5,IF(LEN($B1288)=0,"",IF(AND($B1288&gt;0,VALUE(SUBSTITUTE($B1288,"6","0"))=$B1288),1,0)),"")</f>
        <v/>
      </c>
      <c r="J1288" s="5" t="str">
        <f>IF(PhieuBauCu!$B$2&gt;6,IF(LEN($B1288)=0,"",IF(AND($B1288&gt;0,VALUE(SUBSTITUTE($B1288,"7","0"))=$B1288),1,0)),"")</f>
        <v/>
      </c>
      <c r="K1288" s="5" t="str">
        <f>IF(PhieuBauCu!$B$2&gt;7,IF(LEN($B1288)=0,"",IF(AND($B1288&gt;0,VALUE(SUBSTITUTE($B1288,"8","0"))=$B1288),1,0)),"")</f>
        <v/>
      </c>
      <c r="L1288" s="5" t="str">
        <f>IF(PhieuBauCu!$B$2&gt;8,IF(LEN($B1288)=0,"",IF(AND($B1288&gt;0,VALUE(SUBSTITUTE($B1288,"9","0"))=$B1288),1,0)),"")</f>
        <v/>
      </c>
      <c r="M1288" s="9">
        <f t="shared" si="41"/>
        <v>0</v>
      </c>
      <c r="N1288" s="36">
        <f>IF(AND(M1288&lt;=PhieuBauCu!$B$13,M1288&gt;=1),1,0)</f>
        <v>0</v>
      </c>
    </row>
    <row r="1289" spans="1:14" ht="28.5" customHeight="1">
      <c r="A1289" s="2">
        <v>1284</v>
      </c>
      <c r="B1289" s="3"/>
      <c r="C1289" s="48" t="str">
        <f t="shared" si="40"/>
        <v/>
      </c>
      <c r="D1289" s="5" t="str">
        <f>IF(PhieuBauCu!$B$2&gt;0,IF(LEN($B1289)=0,"",IF(AND($B1289&gt;0,VALUE(SUBSTITUTE($B1289,"1","0"))=$B1289),1,0)),"")</f>
        <v/>
      </c>
      <c r="E1289" s="5" t="str">
        <f>IF(PhieuBauCu!$B$2&gt;1,IF(LEN($B1289)=0,"",IF(AND($B1289&gt;0,VALUE(SUBSTITUTE($B1289,"2","0"))=$B1289),1,0)),"")</f>
        <v/>
      </c>
      <c r="F1289" s="5" t="str">
        <f>IF(PhieuBauCu!$B$2&gt;2,IF(LEN($B1289)=0,"",IF(AND($B1289&gt;0,VALUE(SUBSTITUTE($B1289,"3","0"))=$B1289),1,0)),"")</f>
        <v/>
      </c>
      <c r="G1289" s="5" t="str">
        <f>IF(PhieuBauCu!$B$2&gt;3,IF(LEN($B1289)=0,"",IF(AND($B1289&gt;0,VALUE(SUBSTITUTE($B1289,"4","0"))=$B1289),1,0)),"")</f>
        <v/>
      </c>
      <c r="H1289" s="5" t="str">
        <f>IF(PhieuBauCu!$B$2&gt;4,IF(LEN($B1289)=0,"",IF(AND($B1289&gt;0,VALUE(SUBSTITUTE($B1289,"5","0"))=$B1289),1,0)),"")</f>
        <v/>
      </c>
      <c r="I1289" s="5" t="str">
        <f>IF(PhieuBauCu!$B$2&gt;5,IF(LEN($B1289)=0,"",IF(AND($B1289&gt;0,VALUE(SUBSTITUTE($B1289,"6","0"))=$B1289),1,0)),"")</f>
        <v/>
      </c>
      <c r="J1289" s="5" t="str">
        <f>IF(PhieuBauCu!$B$2&gt;6,IF(LEN($B1289)=0,"",IF(AND($B1289&gt;0,VALUE(SUBSTITUTE($B1289,"7","0"))=$B1289),1,0)),"")</f>
        <v/>
      </c>
      <c r="K1289" s="5" t="str">
        <f>IF(PhieuBauCu!$B$2&gt;7,IF(LEN($B1289)=0,"",IF(AND($B1289&gt;0,VALUE(SUBSTITUTE($B1289,"8","0"))=$B1289),1,0)),"")</f>
        <v/>
      </c>
      <c r="L1289" s="5" t="str">
        <f>IF(PhieuBauCu!$B$2&gt;8,IF(LEN($B1289)=0,"",IF(AND($B1289&gt;0,VALUE(SUBSTITUTE($B1289,"9","0"))=$B1289),1,0)),"")</f>
        <v/>
      </c>
      <c r="M1289" s="9">
        <f t="shared" si="41"/>
        <v>0</v>
      </c>
      <c r="N1289" s="36">
        <f>IF(AND(M1289&lt;=PhieuBauCu!$B$13,M1289&gt;=1),1,0)</f>
        <v>0</v>
      </c>
    </row>
    <row r="1290" spans="1:14" ht="28.5" customHeight="1">
      <c r="A1290" s="2">
        <v>1285</v>
      </c>
      <c r="B1290" s="3"/>
      <c r="C1290" s="48" t="str">
        <f t="shared" si="40"/>
        <v/>
      </c>
      <c r="D1290" s="5" t="str">
        <f>IF(PhieuBauCu!$B$2&gt;0,IF(LEN($B1290)=0,"",IF(AND($B1290&gt;0,VALUE(SUBSTITUTE($B1290,"1","0"))=$B1290),1,0)),"")</f>
        <v/>
      </c>
      <c r="E1290" s="5" t="str">
        <f>IF(PhieuBauCu!$B$2&gt;1,IF(LEN($B1290)=0,"",IF(AND($B1290&gt;0,VALUE(SUBSTITUTE($B1290,"2","0"))=$B1290),1,0)),"")</f>
        <v/>
      </c>
      <c r="F1290" s="5" t="str">
        <f>IF(PhieuBauCu!$B$2&gt;2,IF(LEN($B1290)=0,"",IF(AND($B1290&gt;0,VALUE(SUBSTITUTE($B1290,"3","0"))=$B1290),1,0)),"")</f>
        <v/>
      </c>
      <c r="G1290" s="5" t="str">
        <f>IF(PhieuBauCu!$B$2&gt;3,IF(LEN($B1290)=0,"",IF(AND($B1290&gt;0,VALUE(SUBSTITUTE($B1290,"4","0"))=$B1290),1,0)),"")</f>
        <v/>
      </c>
      <c r="H1290" s="5" t="str">
        <f>IF(PhieuBauCu!$B$2&gt;4,IF(LEN($B1290)=0,"",IF(AND($B1290&gt;0,VALUE(SUBSTITUTE($B1290,"5","0"))=$B1290),1,0)),"")</f>
        <v/>
      </c>
      <c r="I1290" s="5" t="str">
        <f>IF(PhieuBauCu!$B$2&gt;5,IF(LEN($B1290)=0,"",IF(AND($B1290&gt;0,VALUE(SUBSTITUTE($B1290,"6","0"))=$B1290),1,0)),"")</f>
        <v/>
      </c>
      <c r="J1290" s="5" t="str">
        <f>IF(PhieuBauCu!$B$2&gt;6,IF(LEN($B1290)=0,"",IF(AND($B1290&gt;0,VALUE(SUBSTITUTE($B1290,"7","0"))=$B1290),1,0)),"")</f>
        <v/>
      </c>
      <c r="K1290" s="5" t="str">
        <f>IF(PhieuBauCu!$B$2&gt;7,IF(LEN($B1290)=0,"",IF(AND($B1290&gt;0,VALUE(SUBSTITUTE($B1290,"8","0"))=$B1290),1,0)),"")</f>
        <v/>
      </c>
      <c r="L1290" s="5" t="str">
        <f>IF(PhieuBauCu!$B$2&gt;8,IF(LEN($B1290)=0,"",IF(AND($B1290&gt;0,VALUE(SUBSTITUTE($B1290,"9","0"))=$B1290),1,0)),"")</f>
        <v/>
      </c>
      <c r="M1290" s="9">
        <f t="shared" si="41"/>
        <v>0</v>
      </c>
      <c r="N1290" s="36">
        <f>IF(AND(M1290&lt;=PhieuBauCu!$B$13,M1290&gt;=1),1,0)</f>
        <v>0</v>
      </c>
    </row>
    <row r="1291" spans="1:14" ht="28.5" customHeight="1">
      <c r="A1291" s="2">
        <v>1286</v>
      </c>
      <c r="B1291" s="3"/>
      <c r="C1291" s="48" t="str">
        <f t="shared" si="40"/>
        <v/>
      </c>
      <c r="D1291" s="5" t="str">
        <f>IF(PhieuBauCu!$B$2&gt;0,IF(LEN($B1291)=0,"",IF(AND($B1291&gt;0,VALUE(SUBSTITUTE($B1291,"1","0"))=$B1291),1,0)),"")</f>
        <v/>
      </c>
      <c r="E1291" s="5" t="str">
        <f>IF(PhieuBauCu!$B$2&gt;1,IF(LEN($B1291)=0,"",IF(AND($B1291&gt;0,VALUE(SUBSTITUTE($B1291,"2","0"))=$B1291),1,0)),"")</f>
        <v/>
      </c>
      <c r="F1291" s="5" t="str">
        <f>IF(PhieuBauCu!$B$2&gt;2,IF(LEN($B1291)=0,"",IF(AND($B1291&gt;0,VALUE(SUBSTITUTE($B1291,"3","0"))=$B1291),1,0)),"")</f>
        <v/>
      </c>
      <c r="G1291" s="5" t="str">
        <f>IF(PhieuBauCu!$B$2&gt;3,IF(LEN($B1291)=0,"",IF(AND($B1291&gt;0,VALUE(SUBSTITUTE($B1291,"4","0"))=$B1291),1,0)),"")</f>
        <v/>
      </c>
      <c r="H1291" s="5" t="str">
        <f>IF(PhieuBauCu!$B$2&gt;4,IF(LEN($B1291)=0,"",IF(AND($B1291&gt;0,VALUE(SUBSTITUTE($B1291,"5","0"))=$B1291),1,0)),"")</f>
        <v/>
      </c>
      <c r="I1291" s="5" t="str">
        <f>IF(PhieuBauCu!$B$2&gt;5,IF(LEN($B1291)=0,"",IF(AND($B1291&gt;0,VALUE(SUBSTITUTE($B1291,"6","0"))=$B1291),1,0)),"")</f>
        <v/>
      </c>
      <c r="J1291" s="5" t="str">
        <f>IF(PhieuBauCu!$B$2&gt;6,IF(LEN($B1291)=0,"",IF(AND($B1291&gt;0,VALUE(SUBSTITUTE($B1291,"7","0"))=$B1291),1,0)),"")</f>
        <v/>
      </c>
      <c r="K1291" s="5" t="str">
        <f>IF(PhieuBauCu!$B$2&gt;7,IF(LEN($B1291)=0,"",IF(AND($B1291&gt;0,VALUE(SUBSTITUTE($B1291,"8","0"))=$B1291),1,0)),"")</f>
        <v/>
      </c>
      <c r="L1291" s="5" t="str">
        <f>IF(PhieuBauCu!$B$2&gt;8,IF(LEN($B1291)=0,"",IF(AND($B1291&gt;0,VALUE(SUBSTITUTE($B1291,"9","0"))=$B1291),1,0)),"")</f>
        <v/>
      </c>
      <c r="M1291" s="9">
        <f t="shared" si="41"/>
        <v>0</v>
      </c>
      <c r="N1291" s="36">
        <f>IF(AND(M1291&lt;=PhieuBauCu!$B$13,M1291&gt;=1),1,0)</f>
        <v>0</v>
      </c>
    </row>
    <row r="1292" spans="1:14" ht="28.5" customHeight="1">
      <c r="A1292" s="2">
        <v>1287</v>
      </c>
      <c r="B1292" s="3"/>
      <c r="C1292" s="48" t="str">
        <f t="shared" si="40"/>
        <v/>
      </c>
      <c r="D1292" s="5" t="str">
        <f>IF(PhieuBauCu!$B$2&gt;0,IF(LEN($B1292)=0,"",IF(AND($B1292&gt;0,VALUE(SUBSTITUTE($B1292,"1","0"))=$B1292),1,0)),"")</f>
        <v/>
      </c>
      <c r="E1292" s="5" t="str">
        <f>IF(PhieuBauCu!$B$2&gt;1,IF(LEN($B1292)=0,"",IF(AND($B1292&gt;0,VALUE(SUBSTITUTE($B1292,"2","0"))=$B1292),1,0)),"")</f>
        <v/>
      </c>
      <c r="F1292" s="5" t="str">
        <f>IF(PhieuBauCu!$B$2&gt;2,IF(LEN($B1292)=0,"",IF(AND($B1292&gt;0,VALUE(SUBSTITUTE($B1292,"3","0"))=$B1292),1,0)),"")</f>
        <v/>
      </c>
      <c r="G1292" s="5" t="str">
        <f>IF(PhieuBauCu!$B$2&gt;3,IF(LEN($B1292)=0,"",IF(AND($B1292&gt;0,VALUE(SUBSTITUTE($B1292,"4","0"))=$B1292),1,0)),"")</f>
        <v/>
      </c>
      <c r="H1292" s="5" t="str">
        <f>IF(PhieuBauCu!$B$2&gt;4,IF(LEN($B1292)=0,"",IF(AND($B1292&gt;0,VALUE(SUBSTITUTE($B1292,"5","0"))=$B1292),1,0)),"")</f>
        <v/>
      </c>
      <c r="I1292" s="5" t="str">
        <f>IF(PhieuBauCu!$B$2&gt;5,IF(LEN($B1292)=0,"",IF(AND($B1292&gt;0,VALUE(SUBSTITUTE($B1292,"6","0"))=$B1292),1,0)),"")</f>
        <v/>
      </c>
      <c r="J1292" s="5" t="str">
        <f>IF(PhieuBauCu!$B$2&gt;6,IF(LEN($B1292)=0,"",IF(AND($B1292&gt;0,VALUE(SUBSTITUTE($B1292,"7","0"))=$B1292),1,0)),"")</f>
        <v/>
      </c>
      <c r="K1292" s="5" t="str">
        <f>IF(PhieuBauCu!$B$2&gt;7,IF(LEN($B1292)=0,"",IF(AND($B1292&gt;0,VALUE(SUBSTITUTE($B1292,"8","0"))=$B1292),1,0)),"")</f>
        <v/>
      </c>
      <c r="L1292" s="5" t="str">
        <f>IF(PhieuBauCu!$B$2&gt;8,IF(LEN($B1292)=0,"",IF(AND($B1292&gt;0,VALUE(SUBSTITUTE($B1292,"9","0"))=$B1292),1,0)),"")</f>
        <v/>
      </c>
      <c r="M1292" s="9">
        <f t="shared" si="41"/>
        <v>0</v>
      </c>
      <c r="N1292" s="36">
        <f>IF(AND(M1292&lt;=PhieuBauCu!$B$13,M1292&gt;=1),1,0)</f>
        <v>0</v>
      </c>
    </row>
    <row r="1293" spans="1:14" ht="28.5" customHeight="1">
      <c r="A1293" s="2">
        <v>1288</v>
      </c>
      <c r="B1293" s="3"/>
      <c r="C1293" s="48" t="str">
        <f t="shared" si="40"/>
        <v/>
      </c>
      <c r="D1293" s="5" t="str">
        <f>IF(PhieuBauCu!$B$2&gt;0,IF(LEN($B1293)=0,"",IF(AND($B1293&gt;0,VALUE(SUBSTITUTE($B1293,"1","0"))=$B1293),1,0)),"")</f>
        <v/>
      </c>
      <c r="E1293" s="5" t="str">
        <f>IF(PhieuBauCu!$B$2&gt;1,IF(LEN($B1293)=0,"",IF(AND($B1293&gt;0,VALUE(SUBSTITUTE($B1293,"2","0"))=$B1293),1,0)),"")</f>
        <v/>
      </c>
      <c r="F1293" s="5" t="str">
        <f>IF(PhieuBauCu!$B$2&gt;2,IF(LEN($B1293)=0,"",IF(AND($B1293&gt;0,VALUE(SUBSTITUTE($B1293,"3","0"))=$B1293),1,0)),"")</f>
        <v/>
      </c>
      <c r="G1293" s="5" t="str">
        <f>IF(PhieuBauCu!$B$2&gt;3,IF(LEN($B1293)=0,"",IF(AND($B1293&gt;0,VALUE(SUBSTITUTE($B1293,"4","0"))=$B1293),1,0)),"")</f>
        <v/>
      </c>
      <c r="H1293" s="5" t="str">
        <f>IF(PhieuBauCu!$B$2&gt;4,IF(LEN($B1293)=0,"",IF(AND($B1293&gt;0,VALUE(SUBSTITUTE($B1293,"5","0"))=$B1293),1,0)),"")</f>
        <v/>
      </c>
      <c r="I1293" s="5" t="str">
        <f>IF(PhieuBauCu!$B$2&gt;5,IF(LEN($B1293)=0,"",IF(AND($B1293&gt;0,VALUE(SUBSTITUTE($B1293,"6","0"))=$B1293),1,0)),"")</f>
        <v/>
      </c>
      <c r="J1293" s="5" t="str">
        <f>IF(PhieuBauCu!$B$2&gt;6,IF(LEN($B1293)=0,"",IF(AND($B1293&gt;0,VALUE(SUBSTITUTE($B1293,"7","0"))=$B1293),1,0)),"")</f>
        <v/>
      </c>
      <c r="K1293" s="5" t="str">
        <f>IF(PhieuBauCu!$B$2&gt;7,IF(LEN($B1293)=0,"",IF(AND($B1293&gt;0,VALUE(SUBSTITUTE($B1293,"8","0"))=$B1293),1,0)),"")</f>
        <v/>
      </c>
      <c r="L1293" s="5" t="str">
        <f>IF(PhieuBauCu!$B$2&gt;8,IF(LEN($B1293)=0,"",IF(AND($B1293&gt;0,VALUE(SUBSTITUTE($B1293,"9","0"))=$B1293),1,0)),"")</f>
        <v/>
      </c>
      <c r="M1293" s="9">
        <f t="shared" si="41"/>
        <v>0</v>
      </c>
      <c r="N1293" s="36">
        <f>IF(AND(M1293&lt;=PhieuBauCu!$B$13,M1293&gt;=1),1,0)</f>
        <v>0</v>
      </c>
    </row>
    <row r="1294" spans="1:14" ht="28.5" customHeight="1">
      <c r="A1294" s="2">
        <v>1289</v>
      </c>
      <c r="B1294" s="3"/>
      <c r="C1294" s="48" t="str">
        <f t="shared" si="40"/>
        <v/>
      </c>
      <c r="D1294" s="5" t="str">
        <f>IF(PhieuBauCu!$B$2&gt;0,IF(LEN($B1294)=0,"",IF(AND($B1294&gt;0,VALUE(SUBSTITUTE($B1294,"1","0"))=$B1294),1,0)),"")</f>
        <v/>
      </c>
      <c r="E1294" s="5" t="str">
        <f>IF(PhieuBauCu!$B$2&gt;1,IF(LEN($B1294)=0,"",IF(AND($B1294&gt;0,VALUE(SUBSTITUTE($B1294,"2","0"))=$B1294),1,0)),"")</f>
        <v/>
      </c>
      <c r="F1294" s="5" t="str">
        <f>IF(PhieuBauCu!$B$2&gt;2,IF(LEN($B1294)=0,"",IF(AND($B1294&gt;0,VALUE(SUBSTITUTE($B1294,"3","0"))=$B1294),1,0)),"")</f>
        <v/>
      </c>
      <c r="G1294" s="5" t="str">
        <f>IF(PhieuBauCu!$B$2&gt;3,IF(LEN($B1294)=0,"",IF(AND($B1294&gt;0,VALUE(SUBSTITUTE($B1294,"4","0"))=$B1294),1,0)),"")</f>
        <v/>
      </c>
      <c r="H1294" s="5" t="str">
        <f>IF(PhieuBauCu!$B$2&gt;4,IF(LEN($B1294)=0,"",IF(AND($B1294&gt;0,VALUE(SUBSTITUTE($B1294,"5","0"))=$B1294),1,0)),"")</f>
        <v/>
      </c>
      <c r="I1294" s="5" t="str">
        <f>IF(PhieuBauCu!$B$2&gt;5,IF(LEN($B1294)=0,"",IF(AND($B1294&gt;0,VALUE(SUBSTITUTE($B1294,"6","0"))=$B1294),1,0)),"")</f>
        <v/>
      </c>
      <c r="J1294" s="5" t="str">
        <f>IF(PhieuBauCu!$B$2&gt;6,IF(LEN($B1294)=0,"",IF(AND($B1294&gt;0,VALUE(SUBSTITUTE($B1294,"7","0"))=$B1294),1,0)),"")</f>
        <v/>
      </c>
      <c r="K1294" s="5" t="str">
        <f>IF(PhieuBauCu!$B$2&gt;7,IF(LEN($B1294)=0,"",IF(AND($B1294&gt;0,VALUE(SUBSTITUTE($B1294,"8","0"))=$B1294),1,0)),"")</f>
        <v/>
      </c>
      <c r="L1294" s="5" t="str">
        <f>IF(PhieuBauCu!$B$2&gt;8,IF(LEN($B1294)=0,"",IF(AND($B1294&gt;0,VALUE(SUBSTITUTE($B1294,"9","0"))=$B1294),1,0)),"")</f>
        <v/>
      </c>
      <c r="M1294" s="9">
        <f t="shared" si="41"/>
        <v>0</v>
      </c>
      <c r="N1294" s="36">
        <f>IF(AND(M1294&lt;=PhieuBauCu!$B$13,M1294&gt;=1),1,0)</f>
        <v>0</v>
      </c>
    </row>
    <row r="1295" spans="1:14" ht="28.5" customHeight="1">
      <c r="A1295" s="2">
        <v>1290</v>
      </c>
      <c r="B1295" s="3"/>
      <c r="C1295" s="48" t="str">
        <f t="shared" si="40"/>
        <v/>
      </c>
      <c r="D1295" s="5" t="str">
        <f>IF(PhieuBauCu!$B$2&gt;0,IF(LEN($B1295)=0,"",IF(AND($B1295&gt;0,VALUE(SUBSTITUTE($B1295,"1","0"))=$B1295),1,0)),"")</f>
        <v/>
      </c>
      <c r="E1295" s="5" t="str">
        <f>IF(PhieuBauCu!$B$2&gt;1,IF(LEN($B1295)=0,"",IF(AND($B1295&gt;0,VALUE(SUBSTITUTE($B1295,"2","0"))=$B1295),1,0)),"")</f>
        <v/>
      </c>
      <c r="F1295" s="5" t="str">
        <f>IF(PhieuBauCu!$B$2&gt;2,IF(LEN($B1295)=0,"",IF(AND($B1295&gt;0,VALUE(SUBSTITUTE($B1295,"3","0"))=$B1295),1,0)),"")</f>
        <v/>
      </c>
      <c r="G1295" s="5" t="str">
        <f>IF(PhieuBauCu!$B$2&gt;3,IF(LEN($B1295)=0,"",IF(AND($B1295&gt;0,VALUE(SUBSTITUTE($B1295,"4","0"))=$B1295),1,0)),"")</f>
        <v/>
      </c>
      <c r="H1295" s="5" t="str">
        <f>IF(PhieuBauCu!$B$2&gt;4,IF(LEN($B1295)=0,"",IF(AND($B1295&gt;0,VALUE(SUBSTITUTE($B1295,"5","0"))=$B1295),1,0)),"")</f>
        <v/>
      </c>
      <c r="I1295" s="5" t="str">
        <f>IF(PhieuBauCu!$B$2&gt;5,IF(LEN($B1295)=0,"",IF(AND($B1295&gt;0,VALUE(SUBSTITUTE($B1295,"6","0"))=$B1295),1,0)),"")</f>
        <v/>
      </c>
      <c r="J1295" s="5" t="str">
        <f>IF(PhieuBauCu!$B$2&gt;6,IF(LEN($B1295)=0,"",IF(AND($B1295&gt;0,VALUE(SUBSTITUTE($B1295,"7","0"))=$B1295),1,0)),"")</f>
        <v/>
      </c>
      <c r="K1295" s="5" t="str">
        <f>IF(PhieuBauCu!$B$2&gt;7,IF(LEN($B1295)=0,"",IF(AND($B1295&gt;0,VALUE(SUBSTITUTE($B1295,"8","0"))=$B1295),1,0)),"")</f>
        <v/>
      </c>
      <c r="L1295" s="5" t="str">
        <f>IF(PhieuBauCu!$B$2&gt;8,IF(LEN($B1295)=0,"",IF(AND($B1295&gt;0,VALUE(SUBSTITUTE($B1295,"9","0"))=$B1295),1,0)),"")</f>
        <v/>
      </c>
      <c r="M1295" s="9">
        <f t="shared" si="41"/>
        <v>0</v>
      </c>
      <c r="N1295" s="36">
        <f>IF(AND(M1295&lt;=PhieuBauCu!$B$13,M1295&gt;=1),1,0)</f>
        <v>0</v>
      </c>
    </row>
    <row r="1296" spans="1:14" ht="28.5" customHeight="1">
      <c r="A1296" s="2">
        <v>1291</v>
      </c>
      <c r="B1296" s="3"/>
      <c r="C1296" s="48" t="str">
        <f t="shared" si="40"/>
        <v/>
      </c>
      <c r="D1296" s="5" t="str">
        <f>IF(PhieuBauCu!$B$2&gt;0,IF(LEN($B1296)=0,"",IF(AND($B1296&gt;0,VALUE(SUBSTITUTE($B1296,"1","0"))=$B1296),1,0)),"")</f>
        <v/>
      </c>
      <c r="E1296" s="5" t="str">
        <f>IF(PhieuBauCu!$B$2&gt;1,IF(LEN($B1296)=0,"",IF(AND($B1296&gt;0,VALUE(SUBSTITUTE($B1296,"2","0"))=$B1296),1,0)),"")</f>
        <v/>
      </c>
      <c r="F1296" s="5" t="str">
        <f>IF(PhieuBauCu!$B$2&gt;2,IF(LEN($B1296)=0,"",IF(AND($B1296&gt;0,VALUE(SUBSTITUTE($B1296,"3","0"))=$B1296),1,0)),"")</f>
        <v/>
      </c>
      <c r="G1296" s="5" t="str">
        <f>IF(PhieuBauCu!$B$2&gt;3,IF(LEN($B1296)=0,"",IF(AND($B1296&gt;0,VALUE(SUBSTITUTE($B1296,"4","0"))=$B1296),1,0)),"")</f>
        <v/>
      </c>
      <c r="H1296" s="5" t="str">
        <f>IF(PhieuBauCu!$B$2&gt;4,IF(LEN($B1296)=0,"",IF(AND($B1296&gt;0,VALUE(SUBSTITUTE($B1296,"5","0"))=$B1296),1,0)),"")</f>
        <v/>
      </c>
      <c r="I1296" s="5" t="str">
        <f>IF(PhieuBauCu!$B$2&gt;5,IF(LEN($B1296)=0,"",IF(AND($B1296&gt;0,VALUE(SUBSTITUTE($B1296,"6","0"))=$B1296),1,0)),"")</f>
        <v/>
      </c>
      <c r="J1296" s="5" t="str">
        <f>IF(PhieuBauCu!$B$2&gt;6,IF(LEN($B1296)=0,"",IF(AND($B1296&gt;0,VALUE(SUBSTITUTE($B1296,"7","0"))=$B1296),1,0)),"")</f>
        <v/>
      </c>
      <c r="K1296" s="5" t="str">
        <f>IF(PhieuBauCu!$B$2&gt;7,IF(LEN($B1296)=0,"",IF(AND($B1296&gt;0,VALUE(SUBSTITUTE($B1296,"8","0"))=$B1296),1,0)),"")</f>
        <v/>
      </c>
      <c r="L1296" s="5" t="str">
        <f>IF(PhieuBauCu!$B$2&gt;8,IF(LEN($B1296)=0,"",IF(AND($B1296&gt;0,VALUE(SUBSTITUTE($B1296,"9","0"))=$B1296),1,0)),"")</f>
        <v/>
      </c>
      <c r="M1296" s="9">
        <f t="shared" si="41"/>
        <v>0</v>
      </c>
      <c r="N1296" s="36">
        <f>IF(AND(M1296&lt;=PhieuBauCu!$B$13,M1296&gt;=1),1,0)</f>
        <v>0</v>
      </c>
    </row>
    <row r="1297" spans="1:14" ht="28.5" customHeight="1">
      <c r="A1297" s="2">
        <v>1292</v>
      </c>
      <c r="B1297" s="3"/>
      <c r="C1297" s="48" t="str">
        <f t="shared" si="40"/>
        <v/>
      </c>
      <c r="D1297" s="5" t="str">
        <f>IF(PhieuBauCu!$B$2&gt;0,IF(LEN($B1297)=0,"",IF(AND($B1297&gt;0,VALUE(SUBSTITUTE($B1297,"1","0"))=$B1297),1,0)),"")</f>
        <v/>
      </c>
      <c r="E1297" s="5" t="str">
        <f>IF(PhieuBauCu!$B$2&gt;1,IF(LEN($B1297)=0,"",IF(AND($B1297&gt;0,VALUE(SUBSTITUTE($B1297,"2","0"))=$B1297),1,0)),"")</f>
        <v/>
      </c>
      <c r="F1297" s="5" t="str">
        <f>IF(PhieuBauCu!$B$2&gt;2,IF(LEN($B1297)=0,"",IF(AND($B1297&gt;0,VALUE(SUBSTITUTE($B1297,"3","0"))=$B1297),1,0)),"")</f>
        <v/>
      </c>
      <c r="G1297" s="5" t="str">
        <f>IF(PhieuBauCu!$B$2&gt;3,IF(LEN($B1297)=0,"",IF(AND($B1297&gt;0,VALUE(SUBSTITUTE($B1297,"4","0"))=$B1297),1,0)),"")</f>
        <v/>
      </c>
      <c r="H1297" s="5" t="str">
        <f>IF(PhieuBauCu!$B$2&gt;4,IF(LEN($B1297)=0,"",IF(AND($B1297&gt;0,VALUE(SUBSTITUTE($B1297,"5","0"))=$B1297),1,0)),"")</f>
        <v/>
      </c>
      <c r="I1297" s="5" t="str">
        <f>IF(PhieuBauCu!$B$2&gt;5,IF(LEN($B1297)=0,"",IF(AND($B1297&gt;0,VALUE(SUBSTITUTE($B1297,"6","0"))=$B1297),1,0)),"")</f>
        <v/>
      </c>
      <c r="J1297" s="5" t="str">
        <f>IF(PhieuBauCu!$B$2&gt;6,IF(LEN($B1297)=0,"",IF(AND($B1297&gt;0,VALUE(SUBSTITUTE($B1297,"7","0"))=$B1297),1,0)),"")</f>
        <v/>
      </c>
      <c r="K1297" s="5" t="str">
        <f>IF(PhieuBauCu!$B$2&gt;7,IF(LEN($B1297)=0,"",IF(AND($B1297&gt;0,VALUE(SUBSTITUTE($B1297,"8","0"))=$B1297),1,0)),"")</f>
        <v/>
      </c>
      <c r="L1297" s="5" t="str">
        <f>IF(PhieuBauCu!$B$2&gt;8,IF(LEN($B1297)=0,"",IF(AND($B1297&gt;0,VALUE(SUBSTITUTE($B1297,"9","0"))=$B1297),1,0)),"")</f>
        <v/>
      </c>
      <c r="M1297" s="9">
        <f t="shared" si="41"/>
        <v>0</v>
      </c>
      <c r="N1297" s="36">
        <f>IF(AND(M1297&lt;=PhieuBauCu!$B$13,M1297&gt;=1),1,0)</f>
        <v>0</v>
      </c>
    </row>
    <row r="1298" spans="1:14" ht="28.5" customHeight="1">
      <c r="A1298" s="2">
        <v>1293</v>
      </c>
      <c r="B1298" s="3"/>
      <c r="C1298" s="48" t="str">
        <f t="shared" si="40"/>
        <v/>
      </c>
      <c r="D1298" s="5" t="str">
        <f>IF(PhieuBauCu!$B$2&gt;0,IF(LEN($B1298)=0,"",IF(AND($B1298&gt;0,VALUE(SUBSTITUTE($B1298,"1","0"))=$B1298),1,0)),"")</f>
        <v/>
      </c>
      <c r="E1298" s="5" t="str">
        <f>IF(PhieuBauCu!$B$2&gt;1,IF(LEN($B1298)=0,"",IF(AND($B1298&gt;0,VALUE(SUBSTITUTE($B1298,"2","0"))=$B1298),1,0)),"")</f>
        <v/>
      </c>
      <c r="F1298" s="5" t="str">
        <f>IF(PhieuBauCu!$B$2&gt;2,IF(LEN($B1298)=0,"",IF(AND($B1298&gt;0,VALUE(SUBSTITUTE($B1298,"3","0"))=$B1298),1,0)),"")</f>
        <v/>
      </c>
      <c r="G1298" s="5" t="str">
        <f>IF(PhieuBauCu!$B$2&gt;3,IF(LEN($B1298)=0,"",IF(AND($B1298&gt;0,VALUE(SUBSTITUTE($B1298,"4","0"))=$B1298),1,0)),"")</f>
        <v/>
      </c>
      <c r="H1298" s="5" t="str">
        <f>IF(PhieuBauCu!$B$2&gt;4,IF(LEN($B1298)=0,"",IF(AND($B1298&gt;0,VALUE(SUBSTITUTE($B1298,"5","0"))=$B1298),1,0)),"")</f>
        <v/>
      </c>
      <c r="I1298" s="5" t="str">
        <f>IF(PhieuBauCu!$B$2&gt;5,IF(LEN($B1298)=0,"",IF(AND($B1298&gt;0,VALUE(SUBSTITUTE($B1298,"6","0"))=$B1298),1,0)),"")</f>
        <v/>
      </c>
      <c r="J1298" s="5" t="str">
        <f>IF(PhieuBauCu!$B$2&gt;6,IF(LEN($B1298)=0,"",IF(AND($B1298&gt;0,VALUE(SUBSTITUTE($B1298,"7","0"))=$B1298),1,0)),"")</f>
        <v/>
      </c>
      <c r="K1298" s="5" t="str">
        <f>IF(PhieuBauCu!$B$2&gt;7,IF(LEN($B1298)=0,"",IF(AND($B1298&gt;0,VALUE(SUBSTITUTE($B1298,"8","0"))=$B1298),1,0)),"")</f>
        <v/>
      </c>
      <c r="L1298" s="5" t="str">
        <f>IF(PhieuBauCu!$B$2&gt;8,IF(LEN($B1298)=0,"",IF(AND($B1298&gt;0,VALUE(SUBSTITUTE($B1298,"9","0"))=$B1298),1,0)),"")</f>
        <v/>
      </c>
      <c r="M1298" s="9">
        <f t="shared" si="41"/>
        <v>0</v>
      </c>
      <c r="N1298" s="36">
        <f>IF(AND(M1298&lt;=PhieuBauCu!$B$13,M1298&gt;=1),1,0)</f>
        <v>0</v>
      </c>
    </row>
    <row r="1299" spans="1:14" ht="28.5" customHeight="1">
      <c r="A1299" s="2">
        <v>1294</v>
      </c>
      <c r="B1299" s="3"/>
      <c r="C1299" s="48" t="str">
        <f t="shared" si="40"/>
        <v/>
      </c>
      <c r="D1299" s="5" t="str">
        <f>IF(PhieuBauCu!$B$2&gt;0,IF(LEN($B1299)=0,"",IF(AND($B1299&gt;0,VALUE(SUBSTITUTE($B1299,"1","0"))=$B1299),1,0)),"")</f>
        <v/>
      </c>
      <c r="E1299" s="5" t="str">
        <f>IF(PhieuBauCu!$B$2&gt;1,IF(LEN($B1299)=0,"",IF(AND($B1299&gt;0,VALUE(SUBSTITUTE($B1299,"2","0"))=$B1299),1,0)),"")</f>
        <v/>
      </c>
      <c r="F1299" s="5" t="str">
        <f>IF(PhieuBauCu!$B$2&gt;2,IF(LEN($B1299)=0,"",IF(AND($B1299&gt;0,VALUE(SUBSTITUTE($B1299,"3","0"))=$B1299),1,0)),"")</f>
        <v/>
      </c>
      <c r="G1299" s="5" t="str">
        <f>IF(PhieuBauCu!$B$2&gt;3,IF(LEN($B1299)=0,"",IF(AND($B1299&gt;0,VALUE(SUBSTITUTE($B1299,"4","0"))=$B1299),1,0)),"")</f>
        <v/>
      </c>
      <c r="H1299" s="5" t="str">
        <f>IF(PhieuBauCu!$B$2&gt;4,IF(LEN($B1299)=0,"",IF(AND($B1299&gt;0,VALUE(SUBSTITUTE($B1299,"5","0"))=$B1299),1,0)),"")</f>
        <v/>
      </c>
      <c r="I1299" s="5" t="str">
        <f>IF(PhieuBauCu!$B$2&gt;5,IF(LEN($B1299)=0,"",IF(AND($B1299&gt;0,VALUE(SUBSTITUTE($B1299,"6","0"))=$B1299),1,0)),"")</f>
        <v/>
      </c>
      <c r="J1299" s="5" t="str">
        <f>IF(PhieuBauCu!$B$2&gt;6,IF(LEN($B1299)=0,"",IF(AND($B1299&gt;0,VALUE(SUBSTITUTE($B1299,"7","0"))=$B1299),1,0)),"")</f>
        <v/>
      </c>
      <c r="K1299" s="5" t="str">
        <f>IF(PhieuBauCu!$B$2&gt;7,IF(LEN($B1299)=0,"",IF(AND($B1299&gt;0,VALUE(SUBSTITUTE($B1299,"8","0"))=$B1299),1,0)),"")</f>
        <v/>
      </c>
      <c r="L1299" s="5" t="str">
        <f>IF(PhieuBauCu!$B$2&gt;8,IF(LEN($B1299)=0,"",IF(AND($B1299&gt;0,VALUE(SUBSTITUTE($B1299,"9","0"))=$B1299),1,0)),"")</f>
        <v/>
      </c>
      <c r="M1299" s="9">
        <f t="shared" si="41"/>
        <v>0</v>
      </c>
      <c r="N1299" s="36">
        <f>IF(AND(M1299&lt;=PhieuBauCu!$B$13,M1299&gt;=1),1,0)</f>
        <v>0</v>
      </c>
    </row>
    <row r="1300" spans="1:14" ht="28.5" customHeight="1">
      <c r="A1300" s="2">
        <v>1295</v>
      </c>
      <c r="B1300" s="3"/>
      <c r="C1300" s="48" t="str">
        <f t="shared" si="40"/>
        <v/>
      </c>
      <c r="D1300" s="5" t="str">
        <f>IF(PhieuBauCu!$B$2&gt;0,IF(LEN($B1300)=0,"",IF(AND($B1300&gt;0,VALUE(SUBSTITUTE($B1300,"1","0"))=$B1300),1,0)),"")</f>
        <v/>
      </c>
      <c r="E1300" s="5" t="str">
        <f>IF(PhieuBauCu!$B$2&gt;1,IF(LEN($B1300)=0,"",IF(AND($B1300&gt;0,VALUE(SUBSTITUTE($B1300,"2","0"))=$B1300),1,0)),"")</f>
        <v/>
      </c>
      <c r="F1300" s="5" t="str">
        <f>IF(PhieuBauCu!$B$2&gt;2,IF(LEN($B1300)=0,"",IF(AND($B1300&gt;0,VALUE(SUBSTITUTE($B1300,"3","0"))=$B1300),1,0)),"")</f>
        <v/>
      </c>
      <c r="G1300" s="5" t="str">
        <f>IF(PhieuBauCu!$B$2&gt;3,IF(LEN($B1300)=0,"",IF(AND($B1300&gt;0,VALUE(SUBSTITUTE($B1300,"4","0"))=$B1300),1,0)),"")</f>
        <v/>
      </c>
      <c r="H1300" s="5" t="str">
        <f>IF(PhieuBauCu!$B$2&gt;4,IF(LEN($B1300)=0,"",IF(AND($B1300&gt;0,VALUE(SUBSTITUTE($B1300,"5","0"))=$B1300),1,0)),"")</f>
        <v/>
      </c>
      <c r="I1300" s="5" t="str">
        <f>IF(PhieuBauCu!$B$2&gt;5,IF(LEN($B1300)=0,"",IF(AND($B1300&gt;0,VALUE(SUBSTITUTE($B1300,"6","0"))=$B1300),1,0)),"")</f>
        <v/>
      </c>
      <c r="J1300" s="5" t="str">
        <f>IF(PhieuBauCu!$B$2&gt;6,IF(LEN($B1300)=0,"",IF(AND($B1300&gt;0,VALUE(SUBSTITUTE($B1300,"7","0"))=$B1300),1,0)),"")</f>
        <v/>
      </c>
      <c r="K1300" s="5" t="str">
        <f>IF(PhieuBauCu!$B$2&gt;7,IF(LEN($B1300)=0,"",IF(AND($B1300&gt;0,VALUE(SUBSTITUTE($B1300,"8","0"))=$B1300),1,0)),"")</f>
        <v/>
      </c>
      <c r="L1300" s="5" t="str">
        <f>IF(PhieuBauCu!$B$2&gt;8,IF(LEN($B1300)=0,"",IF(AND($B1300&gt;0,VALUE(SUBSTITUTE($B1300,"9","0"))=$B1300),1,0)),"")</f>
        <v/>
      </c>
      <c r="M1300" s="9">
        <f t="shared" si="41"/>
        <v>0</v>
      </c>
      <c r="N1300" s="36">
        <f>IF(AND(M1300&lt;=PhieuBauCu!$B$13,M1300&gt;=1),1,0)</f>
        <v>0</v>
      </c>
    </row>
    <row r="1301" spans="1:14" ht="28.5" customHeight="1">
      <c r="A1301" s="2">
        <v>1296</v>
      </c>
      <c r="B1301" s="3"/>
      <c r="C1301" s="48" t="str">
        <f t="shared" si="40"/>
        <v/>
      </c>
      <c r="D1301" s="5" t="str">
        <f>IF(PhieuBauCu!$B$2&gt;0,IF(LEN($B1301)=0,"",IF(AND($B1301&gt;0,VALUE(SUBSTITUTE($B1301,"1","0"))=$B1301),1,0)),"")</f>
        <v/>
      </c>
      <c r="E1301" s="5" t="str">
        <f>IF(PhieuBauCu!$B$2&gt;1,IF(LEN($B1301)=0,"",IF(AND($B1301&gt;0,VALUE(SUBSTITUTE($B1301,"2","0"))=$B1301),1,0)),"")</f>
        <v/>
      </c>
      <c r="F1301" s="5" t="str">
        <f>IF(PhieuBauCu!$B$2&gt;2,IF(LEN($B1301)=0,"",IF(AND($B1301&gt;0,VALUE(SUBSTITUTE($B1301,"3","0"))=$B1301),1,0)),"")</f>
        <v/>
      </c>
      <c r="G1301" s="5" t="str">
        <f>IF(PhieuBauCu!$B$2&gt;3,IF(LEN($B1301)=0,"",IF(AND($B1301&gt;0,VALUE(SUBSTITUTE($B1301,"4","0"))=$B1301),1,0)),"")</f>
        <v/>
      </c>
      <c r="H1301" s="5" t="str">
        <f>IF(PhieuBauCu!$B$2&gt;4,IF(LEN($B1301)=0,"",IF(AND($B1301&gt;0,VALUE(SUBSTITUTE($B1301,"5","0"))=$B1301),1,0)),"")</f>
        <v/>
      </c>
      <c r="I1301" s="5" t="str">
        <f>IF(PhieuBauCu!$B$2&gt;5,IF(LEN($B1301)=0,"",IF(AND($B1301&gt;0,VALUE(SUBSTITUTE($B1301,"6","0"))=$B1301),1,0)),"")</f>
        <v/>
      </c>
      <c r="J1301" s="5" t="str">
        <f>IF(PhieuBauCu!$B$2&gt;6,IF(LEN($B1301)=0,"",IF(AND($B1301&gt;0,VALUE(SUBSTITUTE($B1301,"7","0"))=$B1301),1,0)),"")</f>
        <v/>
      </c>
      <c r="K1301" s="5" t="str">
        <f>IF(PhieuBauCu!$B$2&gt;7,IF(LEN($B1301)=0,"",IF(AND($B1301&gt;0,VALUE(SUBSTITUTE($B1301,"8","0"))=$B1301),1,0)),"")</f>
        <v/>
      </c>
      <c r="L1301" s="5" t="str">
        <f>IF(PhieuBauCu!$B$2&gt;8,IF(LEN($B1301)=0,"",IF(AND($B1301&gt;0,VALUE(SUBSTITUTE($B1301,"9","0"))=$B1301),1,0)),"")</f>
        <v/>
      </c>
      <c r="M1301" s="9">
        <f t="shared" si="41"/>
        <v>0</v>
      </c>
      <c r="N1301" s="36">
        <f>IF(AND(M1301&lt;=PhieuBauCu!$B$13,M1301&gt;=1),1,0)</f>
        <v>0</v>
      </c>
    </row>
    <row r="1302" spans="1:14" ht="28.5" customHeight="1">
      <c r="A1302" s="2">
        <v>1297</v>
      </c>
      <c r="B1302" s="3"/>
      <c r="C1302" s="48" t="str">
        <f t="shared" si="40"/>
        <v/>
      </c>
      <c r="D1302" s="5" t="str">
        <f>IF(PhieuBauCu!$B$2&gt;0,IF(LEN($B1302)=0,"",IF(AND($B1302&gt;0,VALUE(SUBSTITUTE($B1302,"1","0"))=$B1302),1,0)),"")</f>
        <v/>
      </c>
      <c r="E1302" s="5" t="str">
        <f>IF(PhieuBauCu!$B$2&gt;1,IF(LEN($B1302)=0,"",IF(AND($B1302&gt;0,VALUE(SUBSTITUTE($B1302,"2","0"))=$B1302),1,0)),"")</f>
        <v/>
      </c>
      <c r="F1302" s="5" t="str">
        <f>IF(PhieuBauCu!$B$2&gt;2,IF(LEN($B1302)=0,"",IF(AND($B1302&gt;0,VALUE(SUBSTITUTE($B1302,"3","0"))=$B1302),1,0)),"")</f>
        <v/>
      </c>
      <c r="G1302" s="5" t="str">
        <f>IF(PhieuBauCu!$B$2&gt;3,IF(LEN($B1302)=0,"",IF(AND($B1302&gt;0,VALUE(SUBSTITUTE($B1302,"4","0"))=$B1302),1,0)),"")</f>
        <v/>
      </c>
      <c r="H1302" s="5" t="str">
        <f>IF(PhieuBauCu!$B$2&gt;4,IF(LEN($B1302)=0,"",IF(AND($B1302&gt;0,VALUE(SUBSTITUTE($B1302,"5","0"))=$B1302),1,0)),"")</f>
        <v/>
      </c>
      <c r="I1302" s="5" t="str">
        <f>IF(PhieuBauCu!$B$2&gt;5,IF(LEN($B1302)=0,"",IF(AND($B1302&gt;0,VALUE(SUBSTITUTE($B1302,"6","0"))=$B1302),1,0)),"")</f>
        <v/>
      </c>
      <c r="J1302" s="5" t="str">
        <f>IF(PhieuBauCu!$B$2&gt;6,IF(LEN($B1302)=0,"",IF(AND($B1302&gt;0,VALUE(SUBSTITUTE($B1302,"7","0"))=$B1302),1,0)),"")</f>
        <v/>
      </c>
      <c r="K1302" s="5" t="str">
        <f>IF(PhieuBauCu!$B$2&gt;7,IF(LEN($B1302)=0,"",IF(AND($B1302&gt;0,VALUE(SUBSTITUTE($B1302,"8","0"))=$B1302),1,0)),"")</f>
        <v/>
      </c>
      <c r="L1302" s="5" t="str">
        <f>IF(PhieuBauCu!$B$2&gt;8,IF(LEN($B1302)=0,"",IF(AND($B1302&gt;0,VALUE(SUBSTITUTE($B1302,"9","0"))=$B1302),1,0)),"")</f>
        <v/>
      </c>
      <c r="M1302" s="9">
        <f t="shared" si="41"/>
        <v>0</v>
      </c>
      <c r="N1302" s="36">
        <f>IF(AND(M1302&lt;=PhieuBauCu!$B$13,M1302&gt;=1),1,0)</f>
        <v>0</v>
      </c>
    </row>
    <row r="1303" spans="1:14" ht="28.5" customHeight="1">
      <c r="A1303" s="2">
        <v>1298</v>
      </c>
      <c r="B1303" s="3"/>
      <c r="C1303" s="48" t="str">
        <f t="shared" si="40"/>
        <v/>
      </c>
      <c r="D1303" s="5" t="str">
        <f>IF(PhieuBauCu!$B$2&gt;0,IF(LEN($B1303)=0,"",IF(AND($B1303&gt;0,VALUE(SUBSTITUTE($B1303,"1","0"))=$B1303),1,0)),"")</f>
        <v/>
      </c>
      <c r="E1303" s="5" t="str">
        <f>IF(PhieuBauCu!$B$2&gt;1,IF(LEN($B1303)=0,"",IF(AND($B1303&gt;0,VALUE(SUBSTITUTE($B1303,"2","0"))=$B1303),1,0)),"")</f>
        <v/>
      </c>
      <c r="F1303" s="5" t="str">
        <f>IF(PhieuBauCu!$B$2&gt;2,IF(LEN($B1303)=0,"",IF(AND($B1303&gt;0,VALUE(SUBSTITUTE($B1303,"3","0"))=$B1303),1,0)),"")</f>
        <v/>
      </c>
      <c r="G1303" s="5" t="str">
        <f>IF(PhieuBauCu!$B$2&gt;3,IF(LEN($B1303)=0,"",IF(AND($B1303&gt;0,VALUE(SUBSTITUTE($B1303,"4","0"))=$B1303),1,0)),"")</f>
        <v/>
      </c>
      <c r="H1303" s="5" t="str">
        <f>IF(PhieuBauCu!$B$2&gt;4,IF(LEN($B1303)=0,"",IF(AND($B1303&gt;0,VALUE(SUBSTITUTE($B1303,"5","0"))=$B1303),1,0)),"")</f>
        <v/>
      </c>
      <c r="I1303" s="5" t="str">
        <f>IF(PhieuBauCu!$B$2&gt;5,IF(LEN($B1303)=0,"",IF(AND($B1303&gt;0,VALUE(SUBSTITUTE($B1303,"6","0"))=$B1303),1,0)),"")</f>
        <v/>
      </c>
      <c r="J1303" s="5" t="str">
        <f>IF(PhieuBauCu!$B$2&gt;6,IF(LEN($B1303)=0,"",IF(AND($B1303&gt;0,VALUE(SUBSTITUTE($B1303,"7","0"))=$B1303),1,0)),"")</f>
        <v/>
      </c>
      <c r="K1303" s="5" t="str">
        <f>IF(PhieuBauCu!$B$2&gt;7,IF(LEN($B1303)=0,"",IF(AND($B1303&gt;0,VALUE(SUBSTITUTE($B1303,"8","0"))=$B1303),1,0)),"")</f>
        <v/>
      </c>
      <c r="L1303" s="5" t="str">
        <f>IF(PhieuBauCu!$B$2&gt;8,IF(LEN($B1303)=0,"",IF(AND($B1303&gt;0,VALUE(SUBSTITUTE($B1303,"9","0"))=$B1303),1,0)),"")</f>
        <v/>
      </c>
      <c r="M1303" s="9">
        <f t="shared" si="41"/>
        <v>0</v>
      </c>
      <c r="N1303" s="36">
        <f>IF(AND(M1303&lt;=PhieuBauCu!$B$13,M1303&gt;=1),1,0)</f>
        <v>0</v>
      </c>
    </row>
    <row r="1304" spans="1:14" ht="28.5" customHeight="1">
      <c r="A1304" s="2">
        <v>1299</v>
      </c>
      <c r="B1304" s="3"/>
      <c r="C1304" s="48" t="str">
        <f t="shared" si="40"/>
        <v/>
      </c>
      <c r="D1304" s="5" t="str">
        <f>IF(PhieuBauCu!$B$2&gt;0,IF(LEN($B1304)=0,"",IF(AND($B1304&gt;0,VALUE(SUBSTITUTE($B1304,"1","0"))=$B1304),1,0)),"")</f>
        <v/>
      </c>
      <c r="E1304" s="5" t="str">
        <f>IF(PhieuBauCu!$B$2&gt;1,IF(LEN($B1304)=0,"",IF(AND($B1304&gt;0,VALUE(SUBSTITUTE($B1304,"2","0"))=$B1304),1,0)),"")</f>
        <v/>
      </c>
      <c r="F1304" s="5" t="str">
        <f>IF(PhieuBauCu!$B$2&gt;2,IF(LEN($B1304)=0,"",IF(AND($B1304&gt;0,VALUE(SUBSTITUTE($B1304,"3","0"))=$B1304),1,0)),"")</f>
        <v/>
      </c>
      <c r="G1304" s="5" t="str">
        <f>IF(PhieuBauCu!$B$2&gt;3,IF(LEN($B1304)=0,"",IF(AND($B1304&gt;0,VALUE(SUBSTITUTE($B1304,"4","0"))=$B1304),1,0)),"")</f>
        <v/>
      </c>
      <c r="H1304" s="5" t="str">
        <f>IF(PhieuBauCu!$B$2&gt;4,IF(LEN($B1304)=0,"",IF(AND($B1304&gt;0,VALUE(SUBSTITUTE($B1304,"5","0"))=$B1304),1,0)),"")</f>
        <v/>
      </c>
      <c r="I1304" s="5" t="str">
        <f>IF(PhieuBauCu!$B$2&gt;5,IF(LEN($B1304)=0,"",IF(AND($B1304&gt;0,VALUE(SUBSTITUTE($B1304,"6","0"))=$B1304),1,0)),"")</f>
        <v/>
      </c>
      <c r="J1304" s="5" t="str">
        <f>IF(PhieuBauCu!$B$2&gt;6,IF(LEN($B1304)=0,"",IF(AND($B1304&gt;0,VALUE(SUBSTITUTE($B1304,"7","0"))=$B1304),1,0)),"")</f>
        <v/>
      </c>
      <c r="K1304" s="5" t="str">
        <f>IF(PhieuBauCu!$B$2&gt;7,IF(LEN($B1304)=0,"",IF(AND($B1304&gt;0,VALUE(SUBSTITUTE($B1304,"8","0"))=$B1304),1,0)),"")</f>
        <v/>
      </c>
      <c r="L1304" s="5" t="str">
        <f>IF(PhieuBauCu!$B$2&gt;8,IF(LEN($B1304)=0,"",IF(AND($B1304&gt;0,VALUE(SUBSTITUTE($B1304,"9","0"))=$B1304),1,0)),"")</f>
        <v/>
      </c>
      <c r="M1304" s="9">
        <f t="shared" si="41"/>
        <v>0</v>
      </c>
      <c r="N1304" s="36">
        <f>IF(AND(M1304&lt;=PhieuBauCu!$B$13,M1304&gt;=1),1,0)</f>
        <v>0</v>
      </c>
    </row>
    <row r="1305" spans="1:14" ht="28.5" customHeight="1">
      <c r="A1305" s="2">
        <v>1300</v>
      </c>
      <c r="B1305" s="3"/>
      <c r="C1305" s="48" t="str">
        <f t="shared" si="40"/>
        <v/>
      </c>
      <c r="D1305" s="5" t="str">
        <f>IF(PhieuBauCu!$B$2&gt;0,IF(LEN($B1305)=0,"",IF(AND($B1305&gt;0,VALUE(SUBSTITUTE($B1305,"1","0"))=$B1305),1,0)),"")</f>
        <v/>
      </c>
      <c r="E1305" s="5" t="str">
        <f>IF(PhieuBauCu!$B$2&gt;1,IF(LEN($B1305)=0,"",IF(AND($B1305&gt;0,VALUE(SUBSTITUTE($B1305,"2","0"))=$B1305),1,0)),"")</f>
        <v/>
      </c>
      <c r="F1305" s="5" t="str">
        <f>IF(PhieuBauCu!$B$2&gt;2,IF(LEN($B1305)=0,"",IF(AND($B1305&gt;0,VALUE(SUBSTITUTE($B1305,"3","0"))=$B1305),1,0)),"")</f>
        <v/>
      </c>
      <c r="G1305" s="5" t="str">
        <f>IF(PhieuBauCu!$B$2&gt;3,IF(LEN($B1305)=0,"",IF(AND($B1305&gt;0,VALUE(SUBSTITUTE($B1305,"4","0"))=$B1305),1,0)),"")</f>
        <v/>
      </c>
      <c r="H1305" s="5" t="str">
        <f>IF(PhieuBauCu!$B$2&gt;4,IF(LEN($B1305)=0,"",IF(AND($B1305&gt;0,VALUE(SUBSTITUTE($B1305,"5","0"))=$B1305),1,0)),"")</f>
        <v/>
      </c>
      <c r="I1305" s="5" t="str">
        <f>IF(PhieuBauCu!$B$2&gt;5,IF(LEN($B1305)=0,"",IF(AND($B1305&gt;0,VALUE(SUBSTITUTE($B1305,"6","0"))=$B1305),1,0)),"")</f>
        <v/>
      </c>
      <c r="J1305" s="5" t="str">
        <f>IF(PhieuBauCu!$B$2&gt;6,IF(LEN($B1305)=0,"",IF(AND($B1305&gt;0,VALUE(SUBSTITUTE($B1305,"7","0"))=$B1305),1,0)),"")</f>
        <v/>
      </c>
      <c r="K1305" s="5" t="str">
        <f>IF(PhieuBauCu!$B$2&gt;7,IF(LEN($B1305)=0,"",IF(AND($B1305&gt;0,VALUE(SUBSTITUTE($B1305,"8","0"))=$B1305),1,0)),"")</f>
        <v/>
      </c>
      <c r="L1305" s="5" t="str">
        <f>IF(PhieuBauCu!$B$2&gt;8,IF(LEN($B1305)=0,"",IF(AND($B1305&gt;0,VALUE(SUBSTITUTE($B1305,"9","0"))=$B1305),1,0)),"")</f>
        <v/>
      </c>
      <c r="M1305" s="9">
        <f t="shared" si="41"/>
        <v>0</v>
      </c>
      <c r="N1305" s="36">
        <f>IF(AND(M1305&lt;=PhieuBauCu!$B$13,M1305&gt;=1),1,0)</f>
        <v>0</v>
      </c>
    </row>
    <row r="1306" spans="1:14" ht="28.5" customHeight="1">
      <c r="A1306" s="2">
        <v>1301</v>
      </c>
      <c r="B1306" s="3"/>
      <c r="C1306" s="48" t="str">
        <f t="shared" si="40"/>
        <v/>
      </c>
      <c r="D1306" s="5" t="str">
        <f>IF(PhieuBauCu!$B$2&gt;0,IF(LEN($B1306)=0,"",IF(AND($B1306&gt;0,VALUE(SUBSTITUTE($B1306,"1","0"))=$B1306),1,0)),"")</f>
        <v/>
      </c>
      <c r="E1306" s="5" t="str">
        <f>IF(PhieuBauCu!$B$2&gt;1,IF(LEN($B1306)=0,"",IF(AND($B1306&gt;0,VALUE(SUBSTITUTE($B1306,"2","0"))=$B1306),1,0)),"")</f>
        <v/>
      </c>
      <c r="F1306" s="5" t="str">
        <f>IF(PhieuBauCu!$B$2&gt;2,IF(LEN($B1306)=0,"",IF(AND($B1306&gt;0,VALUE(SUBSTITUTE($B1306,"3","0"))=$B1306),1,0)),"")</f>
        <v/>
      </c>
      <c r="G1306" s="5" t="str">
        <f>IF(PhieuBauCu!$B$2&gt;3,IF(LEN($B1306)=0,"",IF(AND($B1306&gt;0,VALUE(SUBSTITUTE($B1306,"4","0"))=$B1306),1,0)),"")</f>
        <v/>
      </c>
      <c r="H1306" s="5" t="str">
        <f>IF(PhieuBauCu!$B$2&gt;4,IF(LEN($B1306)=0,"",IF(AND($B1306&gt;0,VALUE(SUBSTITUTE($B1306,"5","0"))=$B1306),1,0)),"")</f>
        <v/>
      </c>
      <c r="I1306" s="5" t="str">
        <f>IF(PhieuBauCu!$B$2&gt;5,IF(LEN($B1306)=0,"",IF(AND($B1306&gt;0,VALUE(SUBSTITUTE($B1306,"6","0"))=$B1306),1,0)),"")</f>
        <v/>
      </c>
      <c r="J1306" s="5" t="str">
        <f>IF(PhieuBauCu!$B$2&gt;6,IF(LEN($B1306)=0,"",IF(AND($B1306&gt;0,VALUE(SUBSTITUTE($B1306,"7","0"))=$B1306),1,0)),"")</f>
        <v/>
      </c>
      <c r="K1306" s="5" t="str">
        <f>IF(PhieuBauCu!$B$2&gt;7,IF(LEN($B1306)=0,"",IF(AND($B1306&gt;0,VALUE(SUBSTITUTE($B1306,"8","0"))=$B1306),1,0)),"")</f>
        <v/>
      </c>
      <c r="L1306" s="5" t="str">
        <f>IF(PhieuBauCu!$B$2&gt;8,IF(LEN($B1306)=0,"",IF(AND($B1306&gt;0,VALUE(SUBSTITUTE($B1306,"9","0"))=$B1306),1,0)),"")</f>
        <v/>
      </c>
      <c r="M1306" s="9">
        <f t="shared" si="41"/>
        <v>0</v>
      </c>
      <c r="N1306" s="36">
        <f>IF(AND(M1306&lt;=PhieuBauCu!$B$13,M1306&gt;=1),1,0)</f>
        <v>0</v>
      </c>
    </row>
    <row r="1307" spans="1:14" ht="28.5" customHeight="1">
      <c r="A1307" s="2">
        <v>1302</v>
      </c>
      <c r="B1307" s="3"/>
      <c r="C1307" s="48" t="str">
        <f t="shared" si="40"/>
        <v/>
      </c>
      <c r="D1307" s="5" t="str">
        <f>IF(PhieuBauCu!$B$2&gt;0,IF(LEN($B1307)=0,"",IF(AND($B1307&gt;0,VALUE(SUBSTITUTE($B1307,"1","0"))=$B1307),1,0)),"")</f>
        <v/>
      </c>
      <c r="E1307" s="5" t="str">
        <f>IF(PhieuBauCu!$B$2&gt;1,IF(LEN($B1307)=0,"",IF(AND($B1307&gt;0,VALUE(SUBSTITUTE($B1307,"2","0"))=$B1307),1,0)),"")</f>
        <v/>
      </c>
      <c r="F1307" s="5" t="str">
        <f>IF(PhieuBauCu!$B$2&gt;2,IF(LEN($B1307)=0,"",IF(AND($B1307&gt;0,VALUE(SUBSTITUTE($B1307,"3","0"))=$B1307),1,0)),"")</f>
        <v/>
      </c>
      <c r="G1307" s="5" t="str">
        <f>IF(PhieuBauCu!$B$2&gt;3,IF(LEN($B1307)=0,"",IF(AND($B1307&gt;0,VALUE(SUBSTITUTE($B1307,"4","0"))=$B1307),1,0)),"")</f>
        <v/>
      </c>
      <c r="H1307" s="5" t="str">
        <f>IF(PhieuBauCu!$B$2&gt;4,IF(LEN($B1307)=0,"",IF(AND($B1307&gt;0,VALUE(SUBSTITUTE($B1307,"5","0"))=$B1307),1,0)),"")</f>
        <v/>
      </c>
      <c r="I1307" s="5" t="str">
        <f>IF(PhieuBauCu!$B$2&gt;5,IF(LEN($B1307)=0,"",IF(AND($B1307&gt;0,VALUE(SUBSTITUTE($B1307,"6","0"))=$B1307),1,0)),"")</f>
        <v/>
      </c>
      <c r="J1307" s="5" t="str">
        <f>IF(PhieuBauCu!$B$2&gt;6,IF(LEN($B1307)=0,"",IF(AND($B1307&gt;0,VALUE(SUBSTITUTE($B1307,"7","0"))=$B1307),1,0)),"")</f>
        <v/>
      </c>
      <c r="K1307" s="5" t="str">
        <f>IF(PhieuBauCu!$B$2&gt;7,IF(LEN($B1307)=0,"",IF(AND($B1307&gt;0,VALUE(SUBSTITUTE($B1307,"8","0"))=$B1307),1,0)),"")</f>
        <v/>
      </c>
      <c r="L1307" s="5" t="str">
        <f>IF(PhieuBauCu!$B$2&gt;8,IF(LEN($B1307)=0,"",IF(AND($B1307&gt;0,VALUE(SUBSTITUTE($B1307,"9","0"))=$B1307),1,0)),"")</f>
        <v/>
      </c>
      <c r="M1307" s="9">
        <f t="shared" si="41"/>
        <v>0</v>
      </c>
      <c r="N1307" s="36">
        <f>IF(AND(M1307&lt;=PhieuBauCu!$B$13,M1307&gt;=1),1,0)</f>
        <v>0</v>
      </c>
    </row>
    <row r="1308" spans="1:14" ht="28.5" customHeight="1">
      <c r="A1308" s="2">
        <v>1303</v>
      </c>
      <c r="B1308" s="3"/>
      <c r="C1308" s="48" t="str">
        <f t="shared" si="40"/>
        <v/>
      </c>
      <c r="D1308" s="5" t="str">
        <f>IF(PhieuBauCu!$B$2&gt;0,IF(LEN($B1308)=0,"",IF(AND($B1308&gt;0,VALUE(SUBSTITUTE($B1308,"1","0"))=$B1308),1,0)),"")</f>
        <v/>
      </c>
      <c r="E1308" s="5" t="str">
        <f>IF(PhieuBauCu!$B$2&gt;1,IF(LEN($B1308)=0,"",IF(AND($B1308&gt;0,VALUE(SUBSTITUTE($B1308,"2","0"))=$B1308),1,0)),"")</f>
        <v/>
      </c>
      <c r="F1308" s="5" t="str">
        <f>IF(PhieuBauCu!$B$2&gt;2,IF(LEN($B1308)=0,"",IF(AND($B1308&gt;0,VALUE(SUBSTITUTE($B1308,"3","0"))=$B1308),1,0)),"")</f>
        <v/>
      </c>
      <c r="G1308" s="5" t="str">
        <f>IF(PhieuBauCu!$B$2&gt;3,IF(LEN($B1308)=0,"",IF(AND($B1308&gt;0,VALUE(SUBSTITUTE($B1308,"4","0"))=$B1308),1,0)),"")</f>
        <v/>
      </c>
      <c r="H1308" s="5" t="str">
        <f>IF(PhieuBauCu!$B$2&gt;4,IF(LEN($B1308)=0,"",IF(AND($B1308&gt;0,VALUE(SUBSTITUTE($B1308,"5","0"))=$B1308),1,0)),"")</f>
        <v/>
      </c>
      <c r="I1308" s="5" t="str">
        <f>IF(PhieuBauCu!$B$2&gt;5,IF(LEN($B1308)=0,"",IF(AND($B1308&gt;0,VALUE(SUBSTITUTE($B1308,"6","0"))=$B1308),1,0)),"")</f>
        <v/>
      </c>
      <c r="J1308" s="5" t="str">
        <f>IF(PhieuBauCu!$B$2&gt;6,IF(LEN($B1308)=0,"",IF(AND($B1308&gt;0,VALUE(SUBSTITUTE($B1308,"7","0"))=$B1308),1,0)),"")</f>
        <v/>
      </c>
      <c r="K1308" s="5" t="str">
        <f>IF(PhieuBauCu!$B$2&gt;7,IF(LEN($B1308)=0,"",IF(AND($B1308&gt;0,VALUE(SUBSTITUTE($B1308,"8","0"))=$B1308),1,0)),"")</f>
        <v/>
      </c>
      <c r="L1308" s="5" t="str">
        <f>IF(PhieuBauCu!$B$2&gt;8,IF(LEN($B1308)=0,"",IF(AND($B1308&gt;0,VALUE(SUBSTITUTE($B1308,"9","0"))=$B1308),1,0)),"")</f>
        <v/>
      </c>
      <c r="M1308" s="9">
        <f t="shared" si="41"/>
        <v>0</v>
      </c>
      <c r="N1308" s="36">
        <f>IF(AND(M1308&lt;=PhieuBauCu!$B$13,M1308&gt;=1),1,0)</f>
        <v>0</v>
      </c>
    </row>
    <row r="1309" spans="1:14" ht="28.5" customHeight="1">
      <c r="A1309" s="2">
        <v>1304</v>
      </c>
      <c r="B1309" s="3"/>
      <c r="C1309" s="48" t="str">
        <f t="shared" si="40"/>
        <v/>
      </c>
      <c r="D1309" s="5" t="str">
        <f>IF(PhieuBauCu!$B$2&gt;0,IF(LEN($B1309)=0,"",IF(AND($B1309&gt;0,VALUE(SUBSTITUTE($B1309,"1","0"))=$B1309),1,0)),"")</f>
        <v/>
      </c>
      <c r="E1309" s="5" t="str">
        <f>IF(PhieuBauCu!$B$2&gt;1,IF(LEN($B1309)=0,"",IF(AND($B1309&gt;0,VALUE(SUBSTITUTE($B1309,"2","0"))=$B1309),1,0)),"")</f>
        <v/>
      </c>
      <c r="F1309" s="5" t="str">
        <f>IF(PhieuBauCu!$B$2&gt;2,IF(LEN($B1309)=0,"",IF(AND($B1309&gt;0,VALUE(SUBSTITUTE($B1309,"3","0"))=$B1309),1,0)),"")</f>
        <v/>
      </c>
      <c r="G1309" s="5" t="str">
        <f>IF(PhieuBauCu!$B$2&gt;3,IF(LEN($B1309)=0,"",IF(AND($B1309&gt;0,VALUE(SUBSTITUTE($B1309,"4","0"))=$B1309),1,0)),"")</f>
        <v/>
      </c>
      <c r="H1309" s="5" t="str">
        <f>IF(PhieuBauCu!$B$2&gt;4,IF(LEN($B1309)=0,"",IF(AND($B1309&gt;0,VALUE(SUBSTITUTE($B1309,"5","0"))=$B1309),1,0)),"")</f>
        <v/>
      </c>
      <c r="I1309" s="5" t="str">
        <f>IF(PhieuBauCu!$B$2&gt;5,IF(LEN($B1309)=0,"",IF(AND($B1309&gt;0,VALUE(SUBSTITUTE($B1309,"6","0"))=$B1309),1,0)),"")</f>
        <v/>
      </c>
      <c r="J1309" s="5" t="str">
        <f>IF(PhieuBauCu!$B$2&gt;6,IF(LEN($B1309)=0,"",IF(AND($B1309&gt;0,VALUE(SUBSTITUTE($B1309,"7","0"))=$B1309),1,0)),"")</f>
        <v/>
      </c>
      <c r="K1309" s="5" t="str">
        <f>IF(PhieuBauCu!$B$2&gt;7,IF(LEN($B1309)=0,"",IF(AND($B1309&gt;0,VALUE(SUBSTITUTE($B1309,"8","0"))=$B1309),1,0)),"")</f>
        <v/>
      </c>
      <c r="L1309" s="5" t="str">
        <f>IF(PhieuBauCu!$B$2&gt;8,IF(LEN($B1309)=0,"",IF(AND($B1309&gt;0,VALUE(SUBSTITUTE($B1309,"9","0"))=$B1309),1,0)),"")</f>
        <v/>
      </c>
      <c r="M1309" s="9">
        <f t="shared" si="41"/>
        <v>0</v>
      </c>
      <c r="N1309" s="36">
        <f>IF(AND(M1309&lt;=PhieuBauCu!$B$13,M1309&gt;=1),1,0)</f>
        <v>0</v>
      </c>
    </row>
    <row r="1310" spans="1:14" ht="28.5" customHeight="1">
      <c r="A1310" s="2">
        <v>1305</v>
      </c>
      <c r="B1310" s="3"/>
      <c r="C1310" s="48" t="str">
        <f t="shared" si="40"/>
        <v/>
      </c>
      <c r="D1310" s="5" t="str">
        <f>IF(PhieuBauCu!$B$2&gt;0,IF(LEN($B1310)=0,"",IF(AND($B1310&gt;0,VALUE(SUBSTITUTE($B1310,"1","0"))=$B1310),1,0)),"")</f>
        <v/>
      </c>
      <c r="E1310" s="5" t="str">
        <f>IF(PhieuBauCu!$B$2&gt;1,IF(LEN($B1310)=0,"",IF(AND($B1310&gt;0,VALUE(SUBSTITUTE($B1310,"2","0"))=$B1310),1,0)),"")</f>
        <v/>
      </c>
      <c r="F1310" s="5" t="str">
        <f>IF(PhieuBauCu!$B$2&gt;2,IF(LEN($B1310)=0,"",IF(AND($B1310&gt;0,VALUE(SUBSTITUTE($B1310,"3","0"))=$B1310),1,0)),"")</f>
        <v/>
      </c>
      <c r="G1310" s="5" t="str">
        <f>IF(PhieuBauCu!$B$2&gt;3,IF(LEN($B1310)=0,"",IF(AND($B1310&gt;0,VALUE(SUBSTITUTE($B1310,"4","0"))=$B1310),1,0)),"")</f>
        <v/>
      </c>
      <c r="H1310" s="5" t="str">
        <f>IF(PhieuBauCu!$B$2&gt;4,IF(LEN($B1310)=0,"",IF(AND($B1310&gt;0,VALUE(SUBSTITUTE($B1310,"5","0"))=$B1310),1,0)),"")</f>
        <v/>
      </c>
      <c r="I1310" s="5" t="str">
        <f>IF(PhieuBauCu!$B$2&gt;5,IF(LEN($B1310)=0,"",IF(AND($B1310&gt;0,VALUE(SUBSTITUTE($B1310,"6","0"))=$B1310),1,0)),"")</f>
        <v/>
      </c>
      <c r="J1310" s="5" t="str">
        <f>IF(PhieuBauCu!$B$2&gt;6,IF(LEN($B1310)=0,"",IF(AND($B1310&gt;0,VALUE(SUBSTITUTE($B1310,"7","0"))=$B1310),1,0)),"")</f>
        <v/>
      </c>
      <c r="K1310" s="5" t="str">
        <f>IF(PhieuBauCu!$B$2&gt;7,IF(LEN($B1310)=0,"",IF(AND($B1310&gt;0,VALUE(SUBSTITUTE($B1310,"8","0"))=$B1310),1,0)),"")</f>
        <v/>
      </c>
      <c r="L1310" s="5" t="str">
        <f>IF(PhieuBauCu!$B$2&gt;8,IF(LEN($B1310)=0,"",IF(AND($B1310&gt;0,VALUE(SUBSTITUTE($B1310,"9","0"))=$B1310),1,0)),"")</f>
        <v/>
      </c>
      <c r="M1310" s="9">
        <f t="shared" si="41"/>
        <v>0</v>
      </c>
      <c r="N1310" s="36">
        <f>IF(AND(M1310&lt;=PhieuBauCu!$B$13,M1310&gt;=1),1,0)</f>
        <v>0</v>
      </c>
    </row>
    <row r="1311" spans="1:14" ht="28.5" customHeight="1">
      <c r="A1311" s="2">
        <v>1306</v>
      </c>
      <c r="B1311" s="3"/>
      <c r="C1311" s="48" t="str">
        <f t="shared" si="40"/>
        <v/>
      </c>
      <c r="D1311" s="5" t="str">
        <f>IF(PhieuBauCu!$B$2&gt;0,IF(LEN($B1311)=0,"",IF(AND($B1311&gt;0,VALUE(SUBSTITUTE($B1311,"1","0"))=$B1311),1,0)),"")</f>
        <v/>
      </c>
      <c r="E1311" s="5" t="str">
        <f>IF(PhieuBauCu!$B$2&gt;1,IF(LEN($B1311)=0,"",IF(AND($B1311&gt;0,VALUE(SUBSTITUTE($B1311,"2","0"))=$B1311),1,0)),"")</f>
        <v/>
      </c>
      <c r="F1311" s="5" t="str">
        <f>IF(PhieuBauCu!$B$2&gt;2,IF(LEN($B1311)=0,"",IF(AND($B1311&gt;0,VALUE(SUBSTITUTE($B1311,"3","0"))=$B1311),1,0)),"")</f>
        <v/>
      </c>
      <c r="G1311" s="5" t="str">
        <f>IF(PhieuBauCu!$B$2&gt;3,IF(LEN($B1311)=0,"",IF(AND($B1311&gt;0,VALUE(SUBSTITUTE($B1311,"4","0"))=$B1311),1,0)),"")</f>
        <v/>
      </c>
      <c r="H1311" s="5" t="str">
        <f>IF(PhieuBauCu!$B$2&gt;4,IF(LEN($B1311)=0,"",IF(AND($B1311&gt;0,VALUE(SUBSTITUTE($B1311,"5","0"))=$B1311),1,0)),"")</f>
        <v/>
      </c>
      <c r="I1311" s="5" t="str">
        <f>IF(PhieuBauCu!$B$2&gt;5,IF(LEN($B1311)=0,"",IF(AND($B1311&gt;0,VALUE(SUBSTITUTE($B1311,"6","0"))=$B1311),1,0)),"")</f>
        <v/>
      </c>
      <c r="J1311" s="5" t="str">
        <f>IF(PhieuBauCu!$B$2&gt;6,IF(LEN($B1311)=0,"",IF(AND($B1311&gt;0,VALUE(SUBSTITUTE($B1311,"7","0"))=$B1311),1,0)),"")</f>
        <v/>
      </c>
      <c r="K1311" s="5" t="str">
        <f>IF(PhieuBauCu!$B$2&gt;7,IF(LEN($B1311)=0,"",IF(AND($B1311&gt;0,VALUE(SUBSTITUTE($B1311,"8","0"))=$B1311),1,0)),"")</f>
        <v/>
      </c>
      <c r="L1311" s="5" t="str">
        <f>IF(PhieuBauCu!$B$2&gt;8,IF(LEN($B1311)=0,"",IF(AND($B1311&gt;0,VALUE(SUBSTITUTE($B1311,"9","0"))=$B1311),1,0)),"")</f>
        <v/>
      </c>
      <c r="M1311" s="9">
        <f t="shared" si="41"/>
        <v>0</v>
      </c>
      <c r="N1311" s="36">
        <f>IF(AND(M1311&lt;=PhieuBauCu!$B$13,M1311&gt;=1),1,0)</f>
        <v>0</v>
      </c>
    </row>
    <row r="1312" spans="1:14" ht="28.5" customHeight="1">
      <c r="A1312" s="2">
        <v>1307</v>
      </c>
      <c r="B1312" s="3"/>
      <c r="C1312" s="48" t="str">
        <f t="shared" si="40"/>
        <v/>
      </c>
      <c r="D1312" s="5" t="str">
        <f>IF(PhieuBauCu!$B$2&gt;0,IF(LEN($B1312)=0,"",IF(AND($B1312&gt;0,VALUE(SUBSTITUTE($B1312,"1","0"))=$B1312),1,0)),"")</f>
        <v/>
      </c>
      <c r="E1312" s="5" t="str">
        <f>IF(PhieuBauCu!$B$2&gt;1,IF(LEN($B1312)=0,"",IF(AND($B1312&gt;0,VALUE(SUBSTITUTE($B1312,"2","0"))=$B1312),1,0)),"")</f>
        <v/>
      </c>
      <c r="F1312" s="5" t="str">
        <f>IF(PhieuBauCu!$B$2&gt;2,IF(LEN($B1312)=0,"",IF(AND($B1312&gt;0,VALUE(SUBSTITUTE($B1312,"3","0"))=$B1312),1,0)),"")</f>
        <v/>
      </c>
      <c r="G1312" s="5" t="str">
        <f>IF(PhieuBauCu!$B$2&gt;3,IF(LEN($B1312)=0,"",IF(AND($B1312&gt;0,VALUE(SUBSTITUTE($B1312,"4","0"))=$B1312),1,0)),"")</f>
        <v/>
      </c>
      <c r="H1312" s="5" t="str">
        <f>IF(PhieuBauCu!$B$2&gt;4,IF(LEN($B1312)=0,"",IF(AND($B1312&gt;0,VALUE(SUBSTITUTE($B1312,"5","0"))=$B1312),1,0)),"")</f>
        <v/>
      </c>
      <c r="I1312" s="5" t="str">
        <f>IF(PhieuBauCu!$B$2&gt;5,IF(LEN($B1312)=0,"",IF(AND($B1312&gt;0,VALUE(SUBSTITUTE($B1312,"6","0"))=$B1312),1,0)),"")</f>
        <v/>
      </c>
      <c r="J1312" s="5" t="str">
        <f>IF(PhieuBauCu!$B$2&gt;6,IF(LEN($B1312)=0,"",IF(AND($B1312&gt;0,VALUE(SUBSTITUTE($B1312,"7","0"))=$B1312),1,0)),"")</f>
        <v/>
      </c>
      <c r="K1312" s="5" t="str">
        <f>IF(PhieuBauCu!$B$2&gt;7,IF(LEN($B1312)=0,"",IF(AND($B1312&gt;0,VALUE(SUBSTITUTE($B1312,"8","0"))=$B1312),1,0)),"")</f>
        <v/>
      </c>
      <c r="L1312" s="5" t="str">
        <f>IF(PhieuBauCu!$B$2&gt;8,IF(LEN($B1312)=0,"",IF(AND($B1312&gt;0,VALUE(SUBSTITUTE($B1312,"9","0"))=$B1312),1,0)),"")</f>
        <v/>
      </c>
      <c r="M1312" s="9">
        <f t="shared" si="41"/>
        <v>0</v>
      </c>
      <c r="N1312" s="36">
        <f>IF(AND(M1312&lt;=PhieuBauCu!$B$13,M1312&gt;=1),1,0)</f>
        <v>0</v>
      </c>
    </row>
    <row r="1313" spans="1:14" ht="28.5" customHeight="1">
      <c r="A1313" s="2">
        <v>1308</v>
      </c>
      <c r="B1313" s="3"/>
      <c r="C1313" s="48" t="str">
        <f t="shared" si="40"/>
        <v/>
      </c>
      <c r="D1313" s="5" t="str">
        <f>IF(PhieuBauCu!$B$2&gt;0,IF(LEN($B1313)=0,"",IF(AND($B1313&gt;0,VALUE(SUBSTITUTE($B1313,"1","0"))=$B1313),1,0)),"")</f>
        <v/>
      </c>
      <c r="E1313" s="5" t="str">
        <f>IF(PhieuBauCu!$B$2&gt;1,IF(LEN($B1313)=0,"",IF(AND($B1313&gt;0,VALUE(SUBSTITUTE($B1313,"2","0"))=$B1313),1,0)),"")</f>
        <v/>
      </c>
      <c r="F1313" s="5" t="str">
        <f>IF(PhieuBauCu!$B$2&gt;2,IF(LEN($B1313)=0,"",IF(AND($B1313&gt;0,VALUE(SUBSTITUTE($B1313,"3","0"))=$B1313),1,0)),"")</f>
        <v/>
      </c>
      <c r="G1313" s="5" t="str">
        <f>IF(PhieuBauCu!$B$2&gt;3,IF(LEN($B1313)=0,"",IF(AND($B1313&gt;0,VALUE(SUBSTITUTE($B1313,"4","0"))=$B1313),1,0)),"")</f>
        <v/>
      </c>
      <c r="H1313" s="5" t="str">
        <f>IF(PhieuBauCu!$B$2&gt;4,IF(LEN($B1313)=0,"",IF(AND($B1313&gt;0,VALUE(SUBSTITUTE($B1313,"5","0"))=$B1313),1,0)),"")</f>
        <v/>
      </c>
      <c r="I1313" s="5" t="str">
        <f>IF(PhieuBauCu!$B$2&gt;5,IF(LEN($B1313)=0,"",IF(AND($B1313&gt;0,VALUE(SUBSTITUTE($B1313,"6","0"))=$B1313),1,0)),"")</f>
        <v/>
      </c>
      <c r="J1313" s="5" t="str">
        <f>IF(PhieuBauCu!$B$2&gt;6,IF(LEN($B1313)=0,"",IF(AND($B1313&gt;0,VALUE(SUBSTITUTE($B1313,"7","0"))=$B1313),1,0)),"")</f>
        <v/>
      </c>
      <c r="K1313" s="5" t="str">
        <f>IF(PhieuBauCu!$B$2&gt;7,IF(LEN($B1313)=0,"",IF(AND($B1313&gt;0,VALUE(SUBSTITUTE($B1313,"8","0"))=$B1313),1,0)),"")</f>
        <v/>
      </c>
      <c r="L1313" s="5" t="str">
        <f>IF(PhieuBauCu!$B$2&gt;8,IF(LEN($B1313)=0,"",IF(AND($B1313&gt;0,VALUE(SUBSTITUTE($B1313,"9","0"))=$B1313),1,0)),"")</f>
        <v/>
      </c>
      <c r="M1313" s="9">
        <f t="shared" si="41"/>
        <v>0</v>
      </c>
      <c r="N1313" s="36">
        <f>IF(AND(M1313&lt;=PhieuBauCu!$B$13,M1313&gt;=1),1,0)</f>
        <v>0</v>
      </c>
    </row>
    <row r="1314" spans="1:14" ht="28.5" customHeight="1">
      <c r="A1314" s="2">
        <v>1309</v>
      </c>
      <c r="B1314" s="3"/>
      <c r="C1314" s="48" t="str">
        <f t="shared" si="40"/>
        <v/>
      </c>
      <c r="D1314" s="5" t="str">
        <f>IF(PhieuBauCu!$B$2&gt;0,IF(LEN($B1314)=0,"",IF(AND($B1314&gt;0,VALUE(SUBSTITUTE($B1314,"1","0"))=$B1314),1,0)),"")</f>
        <v/>
      </c>
      <c r="E1314" s="5" t="str">
        <f>IF(PhieuBauCu!$B$2&gt;1,IF(LEN($B1314)=0,"",IF(AND($B1314&gt;0,VALUE(SUBSTITUTE($B1314,"2","0"))=$B1314),1,0)),"")</f>
        <v/>
      </c>
      <c r="F1314" s="5" t="str">
        <f>IF(PhieuBauCu!$B$2&gt;2,IF(LEN($B1314)=0,"",IF(AND($B1314&gt;0,VALUE(SUBSTITUTE($B1314,"3","0"))=$B1314),1,0)),"")</f>
        <v/>
      </c>
      <c r="G1314" s="5" t="str">
        <f>IF(PhieuBauCu!$B$2&gt;3,IF(LEN($B1314)=0,"",IF(AND($B1314&gt;0,VALUE(SUBSTITUTE($B1314,"4","0"))=$B1314),1,0)),"")</f>
        <v/>
      </c>
      <c r="H1314" s="5" t="str">
        <f>IF(PhieuBauCu!$B$2&gt;4,IF(LEN($B1314)=0,"",IF(AND($B1314&gt;0,VALUE(SUBSTITUTE($B1314,"5","0"))=$B1314),1,0)),"")</f>
        <v/>
      </c>
      <c r="I1314" s="5" t="str">
        <f>IF(PhieuBauCu!$B$2&gt;5,IF(LEN($B1314)=0,"",IF(AND($B1314&gt;0,VALUE(SUBSTITUTE($B1314,"6","0"))=$B1314),1,0)),"")</f>
        <v/>
      </c>
      <c r="J1314" s="5" t="str">
        <f>IF(PhieuBauCu!$B$2&gt;6,IF(LEN($B1314)=0,"",IF(AND($B1314&gt;0,VALUE(SUBSTITUTE($B1314,"7","0"))=$B1314),1,0)),"")</f>
        <v/>
      </c>
      <c r="K1314" s="5" t="str">
        <f>IF(PhieuBauCu!$B$2&gt;7,IF(LEN($B1314)=0,"",IF(AND($B1314&gt;0,VALUE(SUBSTITUTE($B1314,"8","0"))=$B1314),1,0)),"")</f>
        <v/>
      </c>
      <c r="L1314" s="5" t="str">
        <f>IF(PhieuBauCu!$B$2&gt;8,IF(LEN($B1314)=0,"",IF(AND($B1314&gt;0,VALUE(SUBSTITUTE($B1314,"9","0"))=$B1314),1,0)),"")</f>
        <v/>
      </c>
      <c r="M1314" s="9">
        <f t="shared" si="41"/>
        <v>0</v>
      </c>
      <c r="N1314" s="36">
        <f>IF(AND(M1314&lt;=PhieuBauCu!$B$13,M1314&gt;=1),1,0)</f>
        <v>0</v>
      </c>
    </row>
    <row r="1315" spans="1:14" ht="28.5" customHeight="1">
      <c r="A1315" s="2">
        <v>1310</v>
      </c>
      <c r="B1315" s="3"/>
      <c r="C1315" s="48" t="str">
        <f t="shared" si="40"/>
        <v/>
      </c>
      <c r="D1315" s="5" t="str">
        <f>IF(PhieuBauCu!$B$2&gt;0,IF(LEN($B1315)=0,"",IF(AND($B1315&gt;0,VALUE(SUBSTITUTE($B1315,"1","0"))=$B1315),1,0)),"")</f>
        <v/>
      </c>
      <c r="E1315" s="5" t="str">
        <f>IF(PhieuBauCu!$B$2&gt;1,IF(LEN($B1315)=0,"",IF(AND($B1315&gt;0,VALUE(SUBSTITUTE($B1315,"2","0"))=$B1315),1,0)),"")</f>
        <v/>
      </c>
      <c r="F1315" s="5" t="str">
        <f>IF(PhieuBauCu!$B$2&gt;2,IF(LEN($B1315)=0,"",IF(AND($B1315&gt;0,VALUE(SUBSTITUTE($B1315,"3","0"))=$B1315),1,0)),"")</f>
        <v/>
      </c>
      <c r="G1315" s="5" t="str">
        <f>IF(PhieuBauCu!$B$2&gt;3,IF(LEN($B1315)=0,"",IF(AND($B1315&gt;0,VALUE(SUBSTITUTE($B1315,"4","0"))=$B1315),1,0)),"")</f>
        <v/>
      </c>
      <c r="H1315" s="5" t="str">
        <f>IF(PhieuBauCu!$B$2&gt;4,IF(LEN($B1315)=0,"",IF(AND($B1315&gt;0,VALUE(SUBSTITUTE($B1315,"5","0"))=$B1315),1,0)),"")</f>
        <v/>
      </c>
      <c r="I1315" s="5" t="str">
        <f>IF(PhieuBauCu!$B$2&gt;5,IF(LEN($B1315)=0,"",IF(AND($B1315&gt;0,VALUE(SUBSTITUTE($B1315,"6","0"))=$B1315),1,0)),"")</f>
        <v/>
      </c>
      <c r="J1315" s="5" t="str">
        <f>IF(PhieuBauCu!$B$2&gt;6,IF(LEN($B1315)=0,"",IF(AND($B1315&gt;0,VALUE(SUBSTITUTE($B1315,"7","0"))=$B1315),1,0)),"")</f>
        <v/>
      </c>
      <c r="K1315" s="5" t="str">
        <f>IF(PhieuBauCu!$B$2&gt;7,IF(LEN($B1315)=0,"",IF(AND($B1315&gt;0,VALUE(SUBSTITUTE($B1315,"8","0"))=$B1315),1,0)),"")</f>
        <v/>
      </c>
      <c r="L1315" s="5" t="str">
        <f>IF(PhieuBauCu!$B$2&gt;8,IF(LEN($B1315)=0,"",IF(AND($B1315&gt;0,VALUE(SUBSTITUTE($B1315,"9","0"))=$B1315),1,0)),"")</f>
        <v/>
      </c>
      <c r="M1315" s="9">
        <f t="shared" si="41"/>
        <v>0</v>
      </c>
      <c r="N1315" s="36">
        <f>IF(AND(M1315&lt;=PhieuBauCu!$B$13,M1315&gt;=1),1,0)</f>
        <v>0</v>
      </c>
    </row>
    <row r="1316" spans="1:14" ht="28.5" customHeight="1">
      <c r="A1316" s="2">
        <v>1311</v>
      </c>
      <c r="B1316" s="3"/>
      <c r="C1316" s="48" t="str">
        <f t="shared" si="40"/>
        <v/>
      </c>
      <c r="D1316" s="5" t="str">
        <f>IF(PhieuBauCu!$B$2&gt;0,IF(LEN($B1316)=0,"",IF(AND($B1316&gt;0,VALUE(SUBSTITUTE($B1316,"1","0"))=$B1316),1,0)),"")</f>
        <v/>
      </c>
      <c r="E1316" s="5" t="str">
        <f>IF(PhieuBauCu!$B$2&gt;1,IF(LEN($B1316)=0,"",IF(AND($B1316&gt;0,VALUE(SUBSTITUTE($B1316,"2","0"))=$B1316),1,0)),"")</f>
        <v/>
      </c>
      <c r="F1316" s="5" t="str">
        <f>IF(PhieuBauCu!$B$2&gt;2,IF(LEN($B1316)=0,"",IF(AND($B1316&gt;0,VALUE(SUBSTITUTE($B1316,"3","0"))=$B1316),1,0)),"")</f>
        <v/>
      </c>
      <c r="G1316" s="5" t="str">
        <f>IF(PhieuBauCu!$B$2&gt;3,IF(LEN($B1316)=0,"",IF(AND($B1316&gt;0,VALUE(SUBSTITUTE($B1316,"4","0"))=$B1316),1,0)),"")</f>
        <v/>
      </c>
      <c r="H1316" s="5" t="str">
        <f>IF(PhieuBauCu!$B$2&gt;4,IF(LEN($B1316)=0,"",IF(AND($B1316&gt;0,VALUE(SUBSTITUTE($B1316,"5","0"))=$B1316),1,0)),"")</f>
        <v/>
      </c>
      <c r="I1316" s="5" t="str">
        <f>IF(PhieuBauCu!$B$2&gt;5,IF(LEN($B1316)=0,"",IF(AND($B1316&gt;0,VALUE(SUBSTITUTE($B1316,"6","0"))=$B1316),1,0)),"")</f>
        <v/>
      </c>
      <c r="J1316" s="5" t="str">
        <f>IF(PhieuBauCu!$B$2&gt;6,IF(LEN($B1316)=0,"",IF(AND($B1316&gt;0,VALUE(SUBSTITUTE($B1316,"7","0"))=$B1316),1,0)),"")</f>
        <v/>
      </c>
      <c r="K1316" s="5" t="str">
        <f>IF(PhieuBauCu!$B$2&gt;7,IF(LEN($B1316)=0,"",IF(AND($B1316&gt;0,VALUE(SUBSTITUTE($B1316,"8","0"))=$B1316),1,0)),"")</f>
        <v/>
      </c>
      <c r="L1316" s="5" t="str">
        <f>IF(PhieuBauCu!$B$2&gt;8,IF(LEN($B1316)=0,"",IF(AND($B1316&gt;0,VALUE(SUBSTITUTE($B1316,"9","0"))=$B1316),1,0)),"")</f>
        <v/>
      </c>
      <c r="M1316" s="9">
        <f t="shared" si="41"/>
        <v>0</v>
      </c>
      <c r="N1316" s="36">
        <f>IF(AND(M1316&lt;=PhieuBauCu!$B$13,M1316&gt;=1),1,0)</f>
        <v>0</v>
      </c>
    </row>
    <row r="1317" spans="1:14" ht="28.5" customHeight="1">
      <c r="A1317" s="2">
        <v>1312</v>
      </c>
      <c r="B1317" s="3"/>
      <c r="C1317" s="48" t="str">
        <f t="shared" si="40"/>
        <v/>
      </c>
      <c r="D1317" s="5" t="str">
        <f>IF(PhieuBauCu!$B$2&gt;0,IF(LEN($B1317)=0,"",IF(AND($B1317&gt;0,VALUE(SUBSTITUTE($B1317,"1","0"))=$B1317),1,0)),"")</f>
        <v/>
      </c>
      <c r="E1317" s="5" t="str">
        <f>IF(PhieuBauCu!$B$2&gt;1,IF(LEN($B1317)=0,"",IF(AND($B1317&gt;0,VALUE(SUBSTITUTE($B1317,"2","0"))=$B1317),1,0)),"")</f>
        <v/>
      </c>
      <c r="F1317" s="5" t="str">
        <f>IF(PhieuBauCu!$B$2&gt;2,IF(LEN($B1317)=0,"",IF(AND($B1317&gt;0,VALUE(SUBSTITUTE($B1317,"3","0"))=$B1317),1,0)),"")</f>
        <v/>
      </c>
      <c r="G1317" s="5" t="str">
        <f>IF(PhieuBauCu!$B$2&gt;3,IF(LEN($B1317)=0,"",IF(AND($B1317&gt;0,VALUE(SUBSTITUTE($B1317,"4","0"))=$B1317),1,0)),"")</f>
        <v/>
      </c>
      <c r="H1317" s="5" t="str">
        <f>IF(PhieuBauCu!$B$2&gt;4,IF(LEN($B1317)=0,"",IF(AND($B1317&gt;0,VALUE(SUBSTITUTE($B1317,"5","0"))=$B1317),1,0)),"")</f>
        <v/>
      </c>
      <c r="I1317" s="5" t="str">
        <f>IF(PhieuBauCu!$B$2&gt;5,IF(LEN($B1317)=0,"",IF(AND($B1317&gt;0,VALUE(SUBSTITUTE($B1317,"6","0"))=$B1317),1,0)),"")</f>
        <v/>
      </c>
      <c r="J1317" s="5" t="str">
        <f>IF(PhieuBauCu!$B$2&gt;6,IF(LEN($B1317)=0,"",IF(AND($B1317&gt;0,VALUE(SUBSTITUTE($B1317,"7","0"))=$B1317),1,0)),"")</f>
        <v/>
      </c>
      <c r="K1317" s="5" t="str">
        <f>IF(PhieuBauCu!$B$2&gt;7,IF(LEN($B1317)=0,"",IF(AND($B1317&gt;0,VALUE(SUBSTITUTE($B1317,"8","0"))=$B1317),1,0)),"")</f>
        <v/>
      </c>
      <c r="L1317" s="5" t="str">
        <f>IF(PhieuBauCu!$B$2&gt;8,IF(LEN($B1317)=0,"",IF(AND($B1317&gt;0,VALUE(SUBSTITUTE($B1317,"9","0"))=$B1317),1,0)),"")</f>
        <v/>
      </c>
      <c r="M1317" s="9">
        <f t="shared" si="41"/>
        <v>0</v>
      </c>
      <c r="N1317" s="36">
        <f>IF(AND(M1317&lt;=PhieuBauCu!$B$13,M1317&gt;=1),1,0)</f>
        <v>0</v>
      </c>
    </row>
    <row r="1318" spans="1:14" ht="28.5" customHeight="1">
      <c r="A1318" s="2">
        <v>1313</v>
      </c>
      <c r="B1318" s="3"/>
      <c r="C1318" s="48" t="str">
        <f t="shared" si="40"/>
        <v/>
      </c>
      <c r="D1318" s="5" t="str">
        <f>IF(PhieuBauCu!$B$2&gt;0,IF(LEN($B1318)=0,"",IF(AND($B1318&gt;0,VALUE(SUBSTITUTE($B1318,"1","0"))=$B1318),1,0)),"")</f>
        <v/>
      </c>
      <c r="E1318" s="5" t="str">
        <f>IF(PhieuBauCu!$B$2&gt;1,IF(LEN($B1318)=0,"",IF(AND($B1318&gt;0,VALUE(SUBSTITUTE($B1318,"2","0"))=$B1318),1,0)),"")</f>
        <v/>
      </c>
      <c r="F1318" s="5" t="str">
        <f>IF(PhieuBauCu!$B$2&gt;2,IF(LEN($B1318)=0,"",IF(AND($B1318&gt;0,VALUE(SUBSTITUTE($B1318,"3","0"))=$B1318),1,0)),"")</f>
        <v/>
      </c>
      <c r="G1318" s="5" t="str">
        <f>IF(PhieuBauCu!$B$2&gt;3,IF(LEN($B1318)=0,"",IF(AND($B1318&gt;0,VALUE(SUBSTITUTE($B1318,"4","0"))=$B1318),1,0)),"")</f>
        <v/>
      </c>
      <c r="H1318" s="5" t="str">
        <f>IF(PhieuBauCu!$B$2&gt;4,IF(LEN($B1318)=0,"",IF(AND($B1318&gt;0,VALUE(SUBSTITUTE($B1318,"5","0"))=$B1318),1,0)),"")</f>
        <v/>
      </c>
      <c r="I1318" s="5" t="str">
        <f>IF(PhieuBauCu!$B$2&gt;5,IF(LEN($B1318)=0,"",IF(AND($B1318&gt;0,VALUE(SUBSTITUTE($B1318,"6","0"))=$B1318),1,0)),"")</f>
        <v/>
      </c>
      <c r="J1318" s="5" t="str">
        <f>IF(PhieuBauCu!$B$2&gt;6,IF(LEN($B1318)=0,"",IF(AND($B1318&gt;0,VALUE(SUBSTITUTE($B1318,"7","0"))=$B1318),1,0)),"")</f>
        <v/>
      </c>
      <c r="K1318" s="5" t="str">
        <f>IF(PhieuBauCu!$B$2&gt;7,IF(LEN($B1318)=0,"",IF(AND($B1318&gt;0,VALUE(SUBSTITUTE($B1318,"8","0"))=$B1318),1,0)),"")</f>
        <v/>
      </c>
      <c r="L1318" s="5" t="str">
        <f>IF(PhieuBauCu!$B$2&gt;8,IF(LEN($B1318)=0,"",IF(AND($B1318&gt;0,VALUE(SUBSTITUTE($B1318,"9","0"))=$B1318),1,0)),"")</f>
        <v/>
      </c>
      <c r="M1318" s="9">
        <f t="shared" si="41"/>
        <v>0</v>
      </c>
      <c r="N1318" s="36">
        <f>IF(AND(M1318&lt;=PhieuBauCu!$B$13,M1318&gt;=1),1,0)</f>
        <v>0</v>
      </c>
    </row>
    <row r="1319" spans="1:14" ht="28.5" customHeight="1">
      <c r="A1319" s="2">
        <v>1314</v>
      </c>
      <c r="B1319" s="3"/>
      <c r="C1319" s="48" t="str">
        <f t="shared" si="40"/>
        <v/>
      </c>
      <c r="D1319" s="5" t="str">
        <f>IF(PhieuBauCu!$B$2&gt;0,IF(LEN($B1319)=0,"",IF(AND($B1319&gt;0,VALUE(SUBSTITUTE($B1319,"1","0"))=$B1319),1,0)),"")</f>
        <v/>
      </c>
      <c r="E1319" s="5" t="str">
        <f>IF(PhieuBauCu!$B$2&gt;1,IF(LEN($B1319)=0,"",IF(AND($B1319&gt;0,VALUE(SUBSTITUTE($B1319,"2","0"))=$B1319),1,0)),"")</f>
        <v/>
      </c>
      <c r="F1319" s="5" t="str">
        <f>IF(PhieuBauCu!$B$2&gt;2,IF(LEN($B1319)=0,"",IF(AND($B1319&gt;0,VALUE(SUBSTITUTE($B1319,"3","0"))=$B1319),1,0)),"")</f>
        <v/>
      </c>
      <c r="G1319" s="5" t="str">
        <f>IF(PhieuBauCu!$B$2&gt;3,IF(LEN($B1319)=0,"",IF(AND($B1319&gt;0,VALUE(SUBSTITUTE($B1319,"4","0"))=$B1319),1,0)),"")</f>
        <v/>
      </c>
      <c r="H1319" s="5" t="str">
        <f>IF(PhieuBauCu!$B$2&gt;4,IF(LEN($B1319)=0,"",IF(AND($B1319&gt;0,VALUE(SUBSTITUTE($B1319,"5","0"))=$B1319),1,0)),"")</f>
        <v/>
      </c>
      <c r="I1319" s="5" t="str">
        <f>IF(PhieuBauCu!$B$2&gt;5,IF(LEN($B1319)=0,"",IF(AND($B1319&gt;0,VALUE(SUBSTITUTE($B1319,"6","0"))=$B1319),1,0)),"")</f>
        <v/>
      </c>
      <c r="J1319" s="5" t="str">
        <f>IF(PhieuBauCu!$B$2&gt;6,IF(LEN($B1319)=0,"",IF(AND($B1319&gt;0,VALUE(SUBSTITUTE($B1319,"7","0"))=$B1319),1,0)),"")</f>
        <v/>
      </c>
      <c r="K1319" s="5" t="str">
        <f>IF(PhieuBauCu!$B$2&gt;7,IF(LEN($B1319)=0,"",IF(AND($B1319&gt;0,VALUE(SUBSTITUTE($B1319,"8","0"))=$B1319),1,0)),"")</f>
        <v/>
      </c>
      <c r="L1319" s="5" t="str">
        <f>IF(PhieuBauCu!$B$2&gt;8,IF(LEN($B1319)=0,"",IF(AND($B1319&gt;0,VALUE(SUBSTITUTE($B1319,"9","0"))=$B1319),1,0)),"")</f>
        <v/>
      </c>
      <c r="M1319" s="9">
        <f t="shared" si="41"/>
        <v>0</v>
      </c>
      <c r="N1319" s="36">
        <f>IF(AND(M1319&lt;=PhieuBauCu!$B$13,M1319&gt;=1),1,0)</f>
        <v>0</v>
      </c>
    </row>
    <row r="1320" spans="1:14" ht="28.5" customHeight="1">
      <c r="A1320" s="2">
        <v>1315</v>
      </c>
      <c r="B1320" s="3"/>
      <c r="C1320" s="48" t="str">
        <f t="shared" si="40"/>
        <v/>
      </c>
      <c r="D1320" s="5" t="str">
        <f>IF(PhieuBauCu!$B$2&gt;0,IF(LEN($B1320)=0,"",IF(AND($B1320&gt;0,VALUE(SUBSTITUTE($B1320,"1","0"))=$B1320),1,0)),"")</f>
        <v/>
      </c>
      <c r="E1320" s="5" t="str">
        <f>IF(PhieuBauCu!$B$2&gt;1,IF(LEN($B1320)=0,"",IF(AND($B1320&gt;0,VALUE(SUBSTITUTE($B1320,"2","0"))=$B1320),1,0)),"")</f>
        <v/>
      </c>
      <c r="F1320" s="5" t="str">
        <f>IF(PhieuBauCu!$B$2&gt;2,IF(LEN($B1320)=0,"",IF(AND($B1320&gt;0,VALUE(SUBSTITUTE($B1320,"3","0"))=$B1320),1,0)),"")</f>
        <v/>
      </c>
      <c r="G1320" s="5" t="str">
        <f>IF(PhieuBauCu!$B$2&gt;3,IF(LEN($B1320)=0,"",IF(AND($B1320&gt;0,VALUE(SUBSTITUTE($B1320,"4","0"))=$B1320),1,0)),"")</f>
        <v/>
      </c>
      <c r="H1320" s="5" t="str">
        <f>IF(PhieuBauCu!$B$2&gt;4,IF(LEN($B1320)=0,"",IF(AND($B1320&gt;0,VALUE(SUBSTITUTE($B1320,"5","0"))=$B1320),1,0)),"")</f>
        <v/>
      </c>
      <c r="I1320" s="5" t="str">
        <f>IF(PhieuBauCu!$B$2&gt;5,IF(LEN($B1320)=0,"",IF(AND($B1320&gt;0,VALUE(SUBSTITUTE($B1320,"6","0"))=$B1320),1,0)),"")</f>
        <v/>
      </c>
      <c r="J1320" s="5" t="str">
        <f>IF(PhieuBauCu!$B$2&gt;6,IF(LEN($B1320)=0,"",IF(AND($B1320&gt;0,VALUE(SUBSTITUTE($B1320,"7","0"))=$B1320),1,0)),"")</f>
        <v/>
      </c>
      <c r="K1320" s="5" t="str">
        <f>IF(PhieuBauCu!$B$2&gt;7,IF(LEN($B1320)=0,"",IF(AND($B1320&gt;0,VALUE(SUBSTITUTE($B1320,"8","0"))=$B1320),1,0)),"")</f>
        <v/>
      </c>
      <c r="L1320" s="5" t="str">
        <f>IF(PhieuBauCu!$B$2&gt;8,IF(LEN($B1320)=0,"",IF(AND($B1320&gt;0,VALUE(SUBSTITUTE($B1320,"9","0"))=$B1320),1,0)),"")</f>
        <v/>
      </c>
      <c r="M1320" s="9">
        <f t="shared" si="41"/>
        <v>0</v>
      </c>
      <c r="N1320" s="36">
        <f>IF(AND(M1320&lt;=PhieuBauCu!$B$13,M1320&gt;=1),1,0)</f>
        <v>0</v>
      </c>
    </row>
    <row r="1321" spans="1:14" ht="28.5" customHeight="1">
      <c r="A1321" s="2">
        <v>1316</v>
      </c>
      <c r="B1321" s="3"/>
      <c r="C1321" s="48" t="str">
        <f t="shared" si="40"/>
        <v/>
      </c>
      <c r="D1321" s="5" t="str">
        <f>IF(PhieuBauCu!$B$2&gt;0,IF(LEN($B1321)=0,"",IF(AND($B1321&gt;0,VALUE(SUBSTITUTE($B1321,"1","0"))=$B1321),1,0)),"")</f>
        <v/>
      </c>
      <c r="E1321" s="5" t="str">
        <f>IF(PhieuBauCu!$B$2&gt;1,IF(LEN($B1321)=0,"",IF(AND($B1321&gt;0,VALUE(SUBSTITUTE($B1321,"2","0"))=$B1321),1,0)),"")</f>
        <v/>
      </c>
      <c r="F1321" s="5" t="str">
        <f>IF(PhieuBauCu!$B$2&gt;2,IF(LEN($B1321)=0,"",IF(AND($B1321&gt;0,VALUE(SUBSTITUTE($B1321,"3","0"))=$B1321),1,0)),"")</f>
        <v/>
      </c>
      <c r="G1321" s="5" t="str">
        <f>IF(PhieuBauCu!$B$2&gt;3,IF(LEN($B1321)=0,"",IF(AND($B1321&gt;0,VALUE(SUBSTITUTE($B1321,"4","0"))=$B1321),1,0)),"")</f>
        <v/>
      </c>
      <c r="H1321" s="5" t="str">
        <f>IF(PhieuBauCu!$B$2&gt;4,IF(LEN($B1321)=0,"",IF(AND($B1321&gt;0,VALUE(SUBSTITUTE($B1321,"5","0"))=$B1321),1,0)),"")</f>
        <v/>
      </c>
      <c r="I1321" s="5" t="str">
        <f>IF(PhieuBauCu!$B$2&gt;5,IF(LEN($B1321)=0,"",IF(AND($B1321&gt;0,VALUE(SUBSTITUTE($B1321,"6","0"))=$B1321),1,0)),"")</f>
        <v/>
      </c>
      <c r="J1321" s="5" t="str">
        <f>IF(PhieuBauCu!$B$2&gt;6,IF(LEN($B1321)=0,"",IF(AND($B1321&gt;0,VALUE(SUBSTITUTE($B1321,"7","0"))=$B1321),1,0)),"")</f>
        <v/>
      </c>
      <c r="K1321" s="5" t="str">
        <f>IF(PhieuBauCu!$B$2&gt;7,IF(LEN($B1321)=0,"",IF(AND($B1321&gt;0,VALUE(SUBSTITUTE($B1321,"8","0"))=$B1321),1,0)),"")</f>
        <v/>
      </c>
      <c r="L1321" s="5" t="str">
        <f>IF(PhieuBauCu!$B$2&gt;8,IF(LEN($B1321)=0,"",IF(AND($B1321&gt;0,VALUE(SUBSTITUTE($B1321,"9","0"))=$B1321),1,0)),"")</f>
        <v/>
      </c>
      <c r="M1321" s="9">
        <f t="shared" si="41"/>
        <v>0</v>
      </c>
      <c r="N1321" s="36">
        <f>IF(AND(M1321&lt;=PhieuBauCu!$B$13,M1321&gt;=1),1,0)</f>
        <v>0</v>
      </c>
    </row>
    <row r="1322" spans="1:14" ht="28.5" customHeight="1">
      <c r="A1322" s="2">
        <v>1317</v>
      </c>
      <c r="B1322" s="3"/>
      <c r="C1322" s="48" t="str">
        <f t="shared" si="40"/>
        <v/>
      </c>
      <c r="D1322" s="5" t="str">
        <f>IF(PhieuBauCu!$B$2&gt;0,IF(LEN($B1322)=0,"",IF(AND($B1322&gt;0,VALUE(SUBSTITUTE($B1322,"1","0"))=$B1322),1,0)),"")</f>
        <v/>
      </c>
      <c r="E1322" s="5" t="str">
        <f>IF(PhieuBauCu!$B$2&gt;1,IF(LEN($B1322)=0,"",IF(AND($B1322&gt;0,VALUE(SUBSTITUTE($B1322,"2","0"))=$B1322),1,0)),"")</f>
        <v/>
      </c>
      <c r="F1322" s="5" t="str">
        <f>IF(PhieuBauCu!$B$2&gt;2,IF(LEN($B1322)=0,"",IF(AND($B1322&gt;0,VALUE(SUBSTITUTE($B1322,"3","0"))=$B1322),1,0)),"")</f>
        <v/>
      </c>
      <c r="G1322" s="5" t="str">
        <f>IF(PhieuBauCu!$B$2&gt;3,IF(LEN($B1322)=0,"",IF(AND($B1322&gt;0,VALUE(SUBSTITUTE($B1322,"4","0"))=$B1322),1,0)),"")</f>
        <v/>
      </c>
      <c r="H1322" s="5" t="str">
        <f>IF(PhieuBauCu!$B$2&gt;4,IF(LEN($B1322)=0,"",IF(AND($B1322&gt;0,VALUE(SUBSTITUTE($B1322,"5","0"))=$B1322),1,0)),"")</f>
        <v/>
      </c>
      <c r="I1322" s="5" t="str">
        <f>IF(PhieuBauCu!$B$2&gt;5,IF(LEN($B1322)=0,"",IF(AND($B1322&gt;0,VALUE(SUBSTITUTE($B1322,"6","0"))=$B1322),1,0)),"")</f>
        <v/>
      </c>
      <c r="J1322" s="5" t="str">
        <f>IF(PhieuBauCu!$B$2&gt;6,IF(LEN($B1322)=0,"",IF(AND($B1322&gt;0,VALUE(SUBSTITUTE($B1322,"7","0"))=$B1322),1,0)),"")</f>
        <v/>
      </c>
      <c r="K1322" s="5" t="str">
        <f>IF(PhieuBauCu!$B$2&gt;7,IF(LEN($B1322)=0,"",IF(AND($B1322&gt;0,VALUE(SUBSTITUTE($B1322,"8","0"))=$B1322),1,0)),"")</f>
        <v/>
      </c>
      <c r="L1322" s="5" t="str">
        <f>IF(PhieuBauCu!$B$2&gt;8,IF(LEN($B1322)=0,"",IF(AND($B1322&gt;0,VALUE(SUBSTITUTE($B1322,"9","0"))=$B1322),1,0)),"")</f>
        <v/>
      </c>
      <c r="M1322" s="9">
        <f t="shared" si="41"/>
        <v>0</v>
      </c>
      <c r="N1322" s="36">
        <f>IF(AND(M1322&lt;=PhieuBauCu!$B$13,M1322&gt;=1),1,0)</f>
        <v>0</v>
      </c>
    </row>
    <row r="1323" spans="1:14" ht="28.5" customHeight="1">
      <c r="A1323" s="2">
        <v>1318</v>
      </c>
      <c r="B1323" s="3"/>
      <c r="C1323" s="48" t="str">
        <f t="shared" si="40"/>
        <v/>
      </c>
      <c r="D1323" s="5" t="str">
        <f>IF(PhieuBauCu!$B$2&gt;0,IF(LEN($B1323)=0,"",IF(AND($B1323&gt;0,VALUE(SUBSTITUTE($B1323,"1","0"))=$B1323),1,0)),"")</f>
        <v/>
      </c>
      <c r="E1323" s="5" t="str">
        <f>IF(PhieuBauCu!$B$2&gt;1,IF(LEN($B1323)=0,"",IF(AND($B1323&gt;0,VALUE(SUBSTITUTE($B1323,"2","0"))=$B1323),1,0)),"")</f>
        <v/>
      </c>
      <c r="F1323" s="5" t="str">
        <f>IF(PhieuBauCu!$B$2&gt;2,IF(LEN($B1323)=0,"",IF(AND($B1323&gt;0,VALUE(SUBSTITUTE($B1323,"3","0"))=$B1323),1,0)),"")</f>
        <v/>
      </c>
      <c r="G1323" s="5" t="str">
        <f>IF(PhieuBauCu!$B$2&gt;3,IF(LEN($B1323)=0,"",IF(AND($B1323&gt;0,VALUE(SUBSTITUTE($B1323,"4","0"))=$B1323),1,0)),"")</f>
        <v/>
      </c>
      <c r="H1323" s="5" t="str">
        <f>IF(PhieuBauCu!$B$2&gt;4,IF(LEN($B1323)=0,"",IF(AND($B1323&gt;0,VALUE(SUBSTITUTE($B1323,"5","0"))=$B1323),1,0)),"")</f>
        <v/>
      </c>
      <c r="I1323" s="5" t="str">
        <f>IF(PhieuBauCu!$B$2&gt;5,IF(LEN($B1323)=0,"",IF(AND($B1323&gt;0,VALUE(SUBSTITUTE($B1323,"6","0"))=$B1323),1,0)),"")</f>
        <v/>
      </c>
      <c r="J1323" s="5" t="str">
        <f>IF(PhieuBauCu!$B$2&gt;6,IF(LEN($B1323)=0,"",IF(AND($B1323&gt;0,VALUE(SUBSTITUTE($B1323,"7","0"))=$B1323),1,0)),"")</f>
        <v/>
      </c>
      <c r="K1323" s="5" t="str">
        <f>IF(PhieuBauCu!$B$2&gt;7,IF(LEN($B1323)=0,"",IF(AND($B1323&gt;0,VALUE(SUBSTITUTE($B1323,"8","0"))=$B1323),1,0)),"")</f>
        <v/>
      </c>
      <c r="L1323" s="5" t="str">
        <f>IF(PhieuBauCu!$B$2&gt;8,IF(LEN($B1323)=0,"",IF(AND($B1323&gt;0,VALUE(SUBSTITUTE($B1323,"9","0"))=$B1323),1,0)),"")</f>
        <v/>
      </c>
      <c r="M1323" s="9">
        <f t="shared" si="41"/>
        <v>0</v>
      </c>
      <c r="N1323" s="36">
        <f>IF(AND(M1323&lt;=PhieuBauCu!$B$13,M1323&gt;=1),1,0)</f>
        <v>0</v>
      </c>
    </row>
    <row r="1324" spans="1:14" ht="28.5" customHeight="1">
      <c r="A1324" s="2">
        <v>1319</v>
      </c>
      <c r="B1324" s="3"/>
      <c r="C1324" s="48" t="str">
        <f t="shared" si="40"/>
        <v/>
      </c>
      <c r="D1324" s="5" t="str">
        <f>IF(PhieuBauCu!$B$2&gt;0,IF(LEN($B1324)=0,"",IF(AND($B1324&gt;0,VALUE(SUBSTITUTE($B1324,"1","0"))=$B1324),1,0)),"")</f>
        <v/>
      </c>
      <c r="E1324" s="5" t="str">
        <f>IF(PhieuBauCu!$B$2&gt;1,IF(LEN($B1324)=0,"",IF(AND($B1324&gt;0,VALUE(SUBSTITUTE($B1324,"2","0"))=$B1324),1,0)),"")</f>
        <v/>
      </c>
      <c r="F1324" s="5" t="str">
        <f>IF(PhieuBauCu!$B$2&gt;2,IF(LEN($B1324)=0,"",IF(AND($B1324&gt;0,VALUE(SUBSTITUTE($B1324,"3","0"))=$B1324),1,0)),"")</f>
        <v/>
      </c>
      <c r="G1324" s="5" t="str">
        <f>IF(PhieuBauCu!$B$2&gt;3,IF(LEN($B1324)=0,"",IF(AND($B1324&gt;0,VALUE(SUBSTITUTE($B1324,"4","0"))=$B1324),1,0)),"")</f>
        <v/>
      </c>
      <c r="H1324" s="5" t="str">
        <f>IF(PhieuBauCu!$B$2&gt;4,IF(LEN($B1324)=0,"",IF(AND($B1324&gt;0,VALUE(SUBSTITUTE($B1324,"5","0"))=$B1324),1,0)),"")</f>
        <v/>
      </c>
      <c r="I1324" s="5" t="str">
        <f>IF(PhieuBauCu!$B$2&gt;5,IF(LEN($B1324)=0,"",IF(AND($B1324&gt;0,VALUE(SUBSTITUTE($B1324,"6","0"))=$B1324),1,0)),"")</f>
        <v/>
      </c>
      <c r="J1324" s="5" t="str">
        <f>IF(PhieuBauCu!$B$2&gt;6,IF(LEN($B1324)=0,"",IF(AND($B1324&gt;0,VALUE(SUBSTITUTE($B1324,"7","0"))=$B1324),1,0)),"")</f>
        <v/>
      </c>
      <c r="K1324" s="5" t="str">
        <f>IF(PhieuBauCu!$B$2&gt;7,IF(LEN($B1324)=0,"",IF(AND($B1324&gt;0,VALUE(SUBSTITUTE($B1324,"8","0"))=$B1324),1,0)),"")</f>
        <v/>
      </c>
      <c r="L1324" s="5" t="str">
        <f>IF(PhieuBauCu!$B$2&gt;8,IF(LEN($B1324)=0,"",IF(AND($B1324&gt;0,VALUE(SUBSTITUTE($B1324,"9","0"))=$B1324),1,0)),"")</f>
        <v/>
      </c>
      <c r="M1324" s="9">
        <f t="shared" si="41"/>
        <v>0</v>
      </c>
      <c r="N1324" s="36">
        <f>IF(AND(M1324&lt;=PhieuBauCu!$B$13,M1324&gt;=1),1,0)</f>
        <v>0</v>
      </c>
    </row>
    <row r="1325" spans="1:14" ht="28.5" customHeight="1">
      <c r="A1325" s="2">
        <v>1320</v>
      </c>
      <c r="B1325" s="3"/>
      <c r="C1325" s="48" t="str">
        <f t="shared" si="40"/>
        <v/>
      </c>
      <c r="D1325" s="5" t="str">
        <f>IF(PhieuBauCu!$B$2&gt;0,IF(LEN($B1325)=0,"",IF(AND($B1325&gt;0,VALUE(SUBSTITUTE($B1325,"1","0"))=$B1325),1,0)),"")</f>
        <v/>
      </c>
      <c r="E1325" s="5" t="str">
        <f>IF(PhieuBauCu!$B$2&gt;1,IF(LEN($B1325)=0,"",IF(AND($B1325&gt;0,VALUE(SUBSTITUTE($B1325,"2","0"))=$B1325),1,0)),"")</f>
        <v/>
      </c>
      <c r="F1325" s="5" t="str">
        <f>IF(PhieuBauCu!$B$2&gt;2,IF(LEN($B1325)=0,"",IF(AND($B1325&gt;0,VALUE(SUBSTITUTE($B1325,"3","0"))=$B1325),1,0)),"")</f>
        <v/>
      </c>
      <c r="G1325" s="5" t="str">
        <f>IF(PhieuBauCu!$B$2&gt;3,IF(LEN($B1325)=0,"",IF(AND($B1325&gt;0,VALUE(SUBSTITUTE($B1325,"4","0"))=$B1325),1,0)),"")</f>
        <v/>
      </c>
      <c r="H1325" s="5" t="str">
        <f>IF(PhieuBauCu!$B$2&gt;4,IF(LEN($B1325)=0,"",IF(AND($B1325&gt;0,VALUE(SUBSTITUTE($B1325,"5","0"))=$B1325),1,0)),"")</f>
        <v/>
      </c>
      <c r="I1325" s="5" t="str">
        <f>IF(PhieuBauCu!$B$2&gt;5,IF(LEN($B1325)=0,"",IF(AND($B1325&gt;0,VALUE(SUBSTITUTE($B1325,"6","0"))=$B1325),1,0)),"")</f>
        <v/>
      </c>
      <c r="J1325" s="5" t="str">
        <f>IF(PhieuBauCu!$B$2&gt;6,IF(LEN($B1325)=0,"",IF(AND($B1325&gt;0,VALUE(SUBSTITUTE($B1325,"7","0"))=$B1325),1,0)),"")</f>
        <v/>
      </c>
      <c r="K1325" s="5" t="str">
        <f>IF(PhieuBauCu!$B$2&gt;7,IF(LEN($B1325)=0,"",IF(AND($B1325&gt;0,VALUE(SUBSTITUTE($B1325,"8","0"))=$B1325),1,0)),"")</f>
        <v/>
      </c>
      <c r="L1325" s="5" t="str">
        <f>IF(PhieuBauCu!$B$2&gt;8,IF(LEN($B1325)=0,"",IF(AND($B1325&gt;0,VALUE(SUBSTITUTE($B1325,"9","0"))=$B1325),1,0)),"")</f>
        <v/>
      </c>
      <c r="M1325" s="9">
        <f t="shared" si="41"/>
        <v>0</v>
      </c>
      <c r="N1325" s="36">
        <f>IF(AND(M1325&lt;=PhieuBauCu!$B$13,M1325&gt;=1),1,0)</f>
        <v>0</v>
      </c>
    </row>
    <row r="1326" spans="1:14" ht="28.5" customHeight="1">
      <c r="A1326" s="2">
        <v>1321</v>
      </c>
      <c r="B1326" s="3"/>
      <c r="C1326" s="48" t="str">
        <f t="shared" si="40"/>
        <v/>
      </c>
      <c r="D1326" s="5" t="str">
        <f>IF(PhieuBauCu!$B$2&gt;0,IF(LEN($B1326)=0,"",IF(AND($B1326&gt;0,VALUE(SUBSTITUTE($B1326,"1","0"))=$B1326),1,0)),"")</f>
        <v/>
      </c>
      <c r="E1326" s="5" t="str">
        <f>IF(PhieuBauCu!$B$2&gt;1,IF(LEN($B1326)=0,"",IF(AND($B1326&gt;0,VALUE(SUBSTITUTE($B1326,"2","0"))=$B1326),1,0)),"")</f>
        <v/>
      </c>
      <c r="F1326" s="5" t="str">
        <f>IF(PhieuBauCu!$B$2&gt;2,IF(LEN($B1326)=0,"",IF(AND($B1326&gt;0,VALUE(SUBSTITUTE($B1326,"3","0"))=$B1326),1,0)),"")</f>
        <v/>
      </c>
      <c r="G1326" s="5" t="str">
        <f>IF(PhieuBauCu!$B$2&gt;3,IF(LEN($B1326)=0,"",IF(AND($B1326&gt;0,VALUE(SUBSTITUTE($B1326,"4","0"))=$B1326),1,0)),"")</f>
        <v/>
      </c>
      <c r="H1326" s="5" t="str">
        <f>IF(PhieuBauCu!$B$2&gt;4,IF(LEN($B1326)=0,"",IF(AND($B1326&gt;0,VALUE(SUBSTITUTE($B1326,"5","0"))=$B1326),1,0)),"")</f>
        <v/>
      </c>
      <c r="I1326" s="5" t="str">
        <f>IF(PhieuBauCu!$B$2&gt;5,IF(LEN($B1326)=0,"",IF(AND($B1326&gt;0,VALUE(SUBSTITUTE($B1326,"6","0"))=$B1326),1,0)),"")</f>
        <v/>
      </c>
      <c r="J1326" s="5" t="str">
        <f>IF(PhieuBauCu!$B$2&gt;6,IF(LEN($B1326)=0,"",IF(AND($B1326&gt;0,VALUE(SUBSTITUTE($B1326,"7","0"))=$B1326),1,0)),"")</f>
        <v/>
      </c>
      <c r="K1326" s="5" t="str">
        <f>IF(PhieuBauCu!$B$2&gt;7,IF(LEN($B1326)=0,"",IF(AND($B1326&gt;0,VALUE(SUBSTITUTE($B1326,"8","0"))=$B1326),1,0)),"")</f>
        <v/>
      </c>
      <c r="L1326" s="5" t="str">
        <f>IF(PhieuBauCu!$B$2&gt;8,IF(LEN($B1326)=0,"",IF(AND($B1326&gt;0,VALUE(SUBSTITUTE($B1326,"9","0"))=$B1326),1,0)),"")</f>
        <v/>
      </c>
      <c r="M1326" s="9">
        <f t="shared" si="41"/>
        <v>0</v>
      </c>
      <c r="N1326" s="36">
        <f>IF(AND(M1326&lt;=PhieuBauCu!$B$13,M1326&gt;=1),1,0)</f>
        <v>0</v>
      </c>
    </row>
    <row r="1327" spans="1:14" ht="28.5" customHeight="1">
      <c r="A1327" s="2">
        <v>1322</v>
      </c>
      <c r="B1327" s="3"/>
      <c r="C1327" s="48" t="str">
        <f t="shared" si="40"/>
        <v/>
      </c>
      <c r="D1327" s="5" t="str">
        <f>IF(PhieuBauCu!$B$2&gt;0,IF(LEN($B1327)=0,"",IF(AND($B1327&gt;0,VALUE(SUBSTITUTE($B1327,"1","0"))=$B1327),1,0)),"")</f>
        <v/>
      </c>
      <c r="E1327" s="5" t="str">
        <f>IF(PhieuBauCu!$B$2&gt;1,IF(LEN($B1327)=0,"",IF(AND($B1327&gt;0,VALUE(SUBSTITUTE($B1327,"2","0"))=$B1327),1,0)),"")</f>
        <v/>
      </c>
      <c r="F1327" s="5" t="str">
        <f>IF(PhieuBauCu!$B$2&gt;2,IF(LEN($B1327)=0,"",IF(AND($B1327&gt;0,VALUE(SUBSTITUTE($B1327,"3","0"))=$B1327),1,0)),"")</f>
        <v/>
      </c>
      <c r="G1327" s="5" t="str">
        <f>IF(PhieuBauCu!$B$2&gt;3,IF(LEN($B1327)=0,"",IF(AND($B1327&gt;0,VALUE(SUBSTITUTE($B1327,"4","0"))=$B1327),1,0)),"")</f>
        <v/>
      </c>
      <c r="H1327" s="5" t="str">
        <f>IF(PhieuBauCu!$B$2&gt;4,IF(LEN($B1327)=0,"",IF(AND($B1327&gt;0,VALUE(SUBSTITUTE($B1327,"5","0"))=$B1327),1,0)),"")</f>
        <v/>
      </c>
      <c r="I1327" s="5" t="str">
        <f>IF(PhieuBauCu!$B$2&gt;5,IF(LEN($B1327)=0,"",IF(AND($B1327&gt;0,VALUE(SUBSTITUTE($B1327,"6","0"))=$B1327),1,0)),"")</f>
        <v/>
      </c>
      <c r="J1327" s="5" t="str">
        <f>IF(PhieuBauCu!$B$2&gt;6,IF(LEN($B1327)=0,"",IF(AND($B1327&gt;0,VALUE(SUBSTITUTE($B1327,"7","0"))=$B1327),1,0)),"")</f>
        <v/>
      </c>
      <c r="K1327" s="5" t="str">
        <f>IF(PhieuBauCu!$B$2&gt;7,IF(LEN($B1327)=0,"",IF(AND($B1327&gt;0,VALUE(SUBSTITUTE($B1327,"8","0"))=$B1327),1,0)),"")</f>
        <v/>
      </c>
      <c r="L1327" s="5" t="str">
        <f>IF(PhieuBauCu!$B$2&gt;8,IF(LEN($B1327)=0,"",IF(AND($B1327&gt;0,VALUE(SUBSTITUTE($B1327,"9","0"))=$B1327),1,0)),"")</f>
        <v/>
      </c>
      <c r="M1327" s="9">
        <f t="shared" si="41"/>
        <v>0</v>
      </c>
      <c r="N1327" s="36">
        <f>IF(AND(M1327&lt;=PhieuBauCu!$B$13,M1327&gt;=1),1,0)</f>
        <v>0</v>
      </c>
    </row>
    <row r="1328" spans="1:14" ht="28.5" customHeight="1">
      <c r="A1328" s="2">
        <v>1323</v>
      </c>
      <c r="B1328" s="3"/>
      <c r="C1328" s="48" t="str">
        <f t="shared" si="40"/>
        <v/>
      </c>
      <c r="D1328" s="5" t="str">
        <f>IF(PhieuBauCu!$B$2&gt;0,IF(LEN($B1328)=0,"",IF(AND($B1328&gt;0,VALUE(SUBSTITUTE($B1328,"1","0"))=$B1328),1,0)),"")</f>
        <v/>
      </c>
      <c r="E1328" s="5" t="str">
        <f>IF(PhieuBauCu!$B$2&gt;1,IF(LEN($B1328)=0,"",IF(AND($B1328&gt;0,VALUE(SUBSTITUTE($B1328,"2","0"))=$B1328),1,0)),"")</f>
        <v/>
      </c>
      <c r="F1328" s="5" t="str">
        <f>IF(PhieuBauCu!$B$2&gt;2,IF(LEN($B1328)=0,"",IF(AND($B1328&gt;0,VALUE(SUBSTITUTE($B1328,"3","0"))=$B1328),1,0)),"")</f>
        <v/>
      </c>
      <c r="G1328" s="5" t="str">
        <f>IF(PhieuBauCu!$B$2&gt;3,IF(LEN($B1328)=0,"",IF(AND($B1328&gt;0,VALUE(SUBSTITUTE($B1328,"4","0"))=$B1328),1,0)),"")</f>
        <v/>
      </c>
      <c r="H1328" s="5" t="str">
        <f>IF(PhieuBauCu!$B$2&gt;4,IF(LEN($B1328)=0,"",IF(AND($B1328&gt;0,VALUE(SUBSTITUTE($B1328,"5","0"))=$B1328),1,0)),"")</f>
        <v/>
      </c>
      <c r="I1328" s="5" t="str">
        <f>IF(PhieuBauCu!$B$2&gt;5,IF(LEN($B1328)=0,"",IF(AND($B1328&gt;0,VALUE(SUBSTITUTE($B1328,"6","0"))=$B1328),1,0)),"")</f>
        <v/>
      </c>
      <c r="J1328" s="5" t="str">
        <f>IF(PhieuBauCu!$B$2&gt;6,IF(LEN($B1328)=0,"",IF(AND($B1328&gt;0,VALUE(SUBSTITUTE($B1328,"7","0"))=$B1328),1,0)),"")</f>
        <v/>
      </c>
      <c r="K1328" s="5" t="str">
        <f>IF(PhieuBauCu!$B$2&gt;7,IF(LEN($B1328)=0,"",IF(AND($B1328&gt;0,VALUE(SUBSTITUTE($B1328,"8","0"))=$B1328),1,0)),"")</f>
        <v/>
      </c>
      <c r="L1328" s="5" t="str">
        <f>IF(PhieuBauCu!$B$2&gt;8,IF(LEN($B1328)=0,"",IF(AND($B1328&gt;0,VALUE(SUBSTITUTE($B1328,"9","0"))=$B1328),1,0)),"")</f>
        <v/>
      </c>
      <c r="M1328" s="9">
        <f t="shared" si="41"/>
        <v>0</v>
      </c>
      <c r="N1328" s="36">
        <f>IF(AND(M1328&lt;=PhieuBauCu!$B$13,M1328&gt;=1),1,0)</f>
        <v>0</v>
      </c>
    </row>
    <row r="1329" spans="1:14" ht="28.5" customHeight="1">
      <c r="A1329" s="2">
        <v>1324</v>
      </c>
      <c r="B1329" s="3"/>
      <c r="C1329" s="48" t="str">
        <f t="shared" si="40"/>
        <v/>
      </c>
      <c r="D1329" s="5" t="str">
        <f>IF(PhieuBauCu!$B$2&gt;0,IF(LEN($B1329)=0,"",IF(AND($B1329&gt;0,VALUE(SUBSTITUTE($B1329,"1","0"))=$B1329),1,0)),"")</f>
        <v/>
      </c>
      <c r="E1329" s="5" t="str">
        <f>IF(PhieuBauCu!$B$2&gt;1,IF(LEN($B1329)=0,"",IF(AND($B1329&gt;0,VALUE(SUBSTITUTE($B1329,"2","0"))=$B1329),1,0)),"")</f>
        <v/>
      </c>
      <c r="F1329" s="5" t="str">
        <f>IF(PhieuBauCu!$B$2&gt;2,IF(LEN($B1329)=0,"",IF(AND($B1329&gt;0,VALUE(SUBSTITUTE($B1329,"3","0"))=$B1329),1,0)),"")</f>
        <v/>
      </c>
      <c r="G1329" s="5" t="str">
        <f>IF(PhieuBauCu!$B$2&gt;3,IF(LEN($B1329)=0,"",IF(AND($B1329&gt;0,VALUE(SUBSTITUTE($B1329,"4","0"))=$B1329),1,0)),"")</f>
        <v/>
      </c>
      <c r="H1329" s="5" t="str">
        <f>IF(PhieuBauCu!$B$2&gt;4,IF(LEN($B1329)=0,"",IF(AND($B1329&gt;0,VALUE(SUBSTITUTE($B1329,"5","0"))=$B1329),1,0)),"")</f>
        <v/>
      </c>
      <c r="I1329" s="5" t="str">
        <f>IF(PhieuBauCu!$B$2&gt;5,IF(LEN($B1329)=0,"",IF(AND($B1329&gt;0,VALUE(SUBSTITUTE($B1329,"6","0"))=$B1329),1,0)),"")</f>
        <v/>
      </c>
      <c r="J1329" s="5" t="str">
        <f>IF(PhieuBauCu!$B$2&gt;6,IF(LEN($B1329)=0,"",IF(AND($B1329&gt;0,VALUE(SUBSTITUTE($B1329,"7","0"))=$B1329),1,0)),"")</f>
        <v/>
      </c>
      <c r="K1329" s="5" t="str">
        <f>IF(PhieuBauCu!$B$2&gt;7,IF(LEN($B1329)=0,"",IF(AND($B1329&gt;0,VALUE(SUBSTITUTE($B1329,"8","0"))=$B1329),1,0)),"")</f>
        <v/>
      </c>
      <c r="L1329" s="5" t="str">
        <f>IF(PhieuBauCu!$B$2&gt;8,IF(LEN($B1329)=0,"",IF(AND($B1329&gt;0,VALUE(SUBSTITUTE($B1329,"9","0"))=$B1329),1,0)),"")</f>
        <v/>
      </c>
      <c r="M1329" s="9">
        <f t="shared" si="41"/>
        <v>0</v>
      </c>
      <c r="N1329" s="36">
        <f>IF(AND(M1329&lt;=PhieuBauCu!$B$13,M1329&gt;=1),1,0)</f>
        <v>0</v>
      </c>
    </row>
    <row r="1330" spans="1:14" ht="28.5" customHeight="1">
      <c r="A1330" s="2">
        <v>1325</v>
      </c>
      <c r="B1330" s="3"/>
      <c r="C1330" s="48" t="str">
        <f t="shared" si="40"/>
        <v/>
      </c>
      <c r="D1330" s="5" t="str">
        <f>IF(PhieuBauCu!$B$2&gt;0,IF(LEN($B1330)=0,"",IF(AND($B1330&gt;0,VALUE(SUBSTITUTE($B1330,"1","0"))=$B1330),1,0)),"")</f>
        <v/>
      </c>
      <c r="E1330" s="5" t="str">
        <f>IF(PhieuBauCu!$B$2&gt;1,IF(LEN($B1330)=0,"",IF(AND($B1330&gt;0,VALUE(SUBSTITUTE($B1330,"2","0"))=$B1330),1,0)),"")</f>
        <v/>
      </c>
      <c r="F1330" s="5" t="str">
        <f>IF(PhieuBauCu!$B$2&gt;2,IF(LEN($B1330)=0,"",IF(AND($B1330&gt;0,VALUE(SUBSTITUTE($B1330,"3","0"))=$B1330),1,0)),"")</f>
        <v/>
      </c>
      <c r="G1330" s="5" t="str">
        <f>IF(PhieuBauCu!$B$2&gt;3,IF(LEN($B1330)=0,"",IF(AND($B1330&gt;0,VALUE(SUBSTITUTE($B1330,"4","0"))=$B1330),1,0)),"")</f>
        <v/>
      </c>
      <c r="H1330" s="5" t="str">
        <f>IF(PhieuBauCu!$B$2&gt;4,IF(LEN($B1330)=0,"",IF(AND($B1330&gt;0,VALUE(SUBSTITUTE($B1330,"5","0"))=$B1330),1,0)),"")</f>
        <v/>
      </c>
      <c r="I1330" s="5" t="str">
        <f>IF(PhieuBauCu!$B$2&gt;5,IF(LEN($B1330)=0,"",IF(AND($B1330&gt;0,VALUE(SUBSTITUTE($B1330,"6","0"))=$B1330),1,0)),"")</f>
        <v/>
      </c>
      <c r="J1330" s="5" t="str">
        <f>IF(PhieuBauCu!$B$2&gt;6,IF(LEN($B1330)=0,"",IF(AND($B1330&gt;0,VALUE(SUBSTITUTE($B1330,"7","0"))=$B1330),1,0)),"")</f>
        <v/>
      </c>
      <c r="K1330" s="5" t="str">
        <f>IF(PhieuBauCu!$B$2&gt;7,IF(LEN($B1330)=0,"",IF(AND($B1330&gt;0,VALUE(SUBSTITUTE($B1330,"8","0"))=$B1330),1,0)),"")</f>
        <v/>
      </c>
      <c r="L1330" s="5" t="str">
        <f>IF(PhieuBauCu!$B$2&gt;8,IF(LEN($B1330)=0,"",IF(AND($B1330&gt;0,VALUE(SUBSTITUTE($B1330,"9","0"))=$B1330),1,0)),"")</f>
        <v/>
      </c>
      <c r="M1330" s="9">
        <f t="shared" si="41"/>
        <v>0</v>
      </c>
      <c r="N1330" s="36">
        <f>IF(AND(M1330&lt;=PhieuBauCu!$B$13,M1330&gt;=1),1,0)</f>
        <v>0</v>
      </c>
    </row>
    <row r="1331" spans="1:14" ht="28.5" customHeight="1">
      <c r="A1331" s="2">
        <v>1326</v>
      </c>
      <c r="B1331" s="3"/>
      <c r="C1331" s="48" t="str">
        <f t="shared" si="40"/>
        <v/>
      </c>
      <c r="D1331" s="5" t="str">
        <f>IF(PhieuBauCu!$B$2&gt;0,IF(LEN($B1331)=0,"",IF(AND($B1331&gt;0,VALUE(SUBSTITUTE($B1331,"1","0"))=$B1331),1,0)),"")</f>
        <v/>
      </c>
      <c r="E1331" s="5" t="str">
        <f>IF(PhieuBauCu!$B$2&gt;1,IF(LEN($B1331)=0,"",IF(AND($B1331&gt;0,VALUE(SUBSTITUTE($B1331,"2","0"))=$B1331),1,0)),"")</f>
        <v/>
      </c>
      <c r="F1331" s="5" t="str">
        <f>IF(PhieuBauCu!$B$2&gt;2,IF(LEN($B1331)=0,"",IF(AND($B1331&gt;0,VALUE(SUBSTITUTE($B1331,"3","0"))=$B1331),1,0)),"")</f>
        <v/>
      </c>
      <c r="G1331" s="5" t="str">
        <f>IF(PhieuBauCu!$B$2&gt;3,IF(LEN($B1331)=0,"",IF(AND($B1331&gt;0,VALUE(SUBSTITUTE($B1331,"4","0"))=$B1331),1,0)),"")</f>
        <v/>
      </c>
      <c r="H1331" s="5" t="str">
        <f>IF(PhieuBauCu!$B$2&gt;4,IF(LEN($B1331)=0,"",IF(AND($B1331&gt;0,VALUE(SUBSTITUTE($B1331,"5","0"))=$B1331),1,0)),"")</f>
        <v/>
      </c>
      <c r="I1331" s="5" t="str">
        <f>IF(PhieuBauCu!$B$2&gt;5,IF(LEN($B1331)=0,"",IF(AND($B1331&gt;0,VALUE(SUBSTITUTE($B1331,"6","0"))=$B1331),1,0)),"")</f>
        <v/>
      </c>
      <c r="J1331" s="5" t="str">
        <f>IF(PhieuBauCu!$B$2&gt;6,IF(LEN($B1331)=0,"",IF(AND($B1331&gt;0,VALUE(SUBSTITUTE($B1331,"7","0"))=$B1331),1,0)),"")</f>
        <v/>
      </c>
      <c r="K1331" s="5" t="str">
        <f>IF(PhieuBauCu!$B$2&gt;7,IF(LEN($B1331)=0,"",IF(AND($B1331&gt;0,VALUE(SUBSTITUTE($B1331,"8","0"))=$B1331),1,0)),"")</f>
        <v/>
      </c>
      <c r="L1331" s="5" t="str">
        <f>IF(PhieuBauCu!$B$2&gt;8,IF(LEN($B1331)=0,"",IF(AND($B1331&gt;0,VALUE(SUBSTITUTE($B1331,"9","0"))=$B1331),1,0)),"")</f>
        <v/>
      </c>
      <c r="M1331" s="9">
        <f t="shared" si="41"/>
        <v>0</v>
      </c>
      <c r="N1331" s="36">
        <f>IF(AND(M1331&lt;=PhieuBauCu!$B$13,M1331&gt;=1),1,0)</f>
        <v>0</v>
      </c>
    </row>
    <row r="1332" spans="1:14" ht="28.5" customHeight="1">
      <c r="A1332" s="2">
        <v>1327</v>
      </c>
      <c r="B1332" s="3"/>
      <c r="C1332" s="48" t="str">
        <f t="shared" si="40"/>
        <v/>
      </c>
      <c r="D1332" s="5" t="str">
        <f>IF(PhieuBauCu!$B$2&gt;0,IF(LEN($B1332)=0,"",IF(AND($B1332&gt;0,VALUE(SUBSTITUTE($B1332,"1","0"))=$B1332),1,0)),"")</f>
        <v/>
      </c>
      <c r="E1332" s="5" t="str">
        <f>IF(PhieuBauCu!$B$2&gt;1,IF(LEN($B1332)=0,"",IF(AND($B1332&gt;0,VALUE(SUBSTITUTE($B1332,"2","0"))=$B1332),1,0)),"")</f>
        <v/>
      </c>
      <c r="F1332" s="5" t="str">
        <f>IF(PhieuBauCu!$B$2&gt;2,IF(LEN($B1332)=0,"",IF(AND($B1332&gt;0,VALUE(SUBSTITUTE($B1332,"3","0"))=$B1332),1,0)),"")</f>
        <v/>
      </c>
      <c r="G1332" s="5" t="str">
        <f>IF(PhieuBauCu!$B$2&gt;3,IF(LEN($B1332)=0,"",IF(AND($B1332&gt;0,VALUE(SUBSTITUTE($B1332,"4","0"))=$B1332),1,0)),"")</f>
        <v/>
      </c>
      <c r="H1332" s="5" t="str">
        <f>IF(PhieuBauCu!$B$2&gt;4,IF(LEN($B1332)=0,"",IF(AND($B1332&gt;0,VALUE(SUBSTITUTE($B1332,"5","0"))=$B1332),1,0)),"")</f>
        <v/>
      </c>
      <c r="I1332" s="5" t="str">
        <f>IF(PhieuBauCu!$B$2&gt;5,IF(LEN($B1332)=0,"",IF(AND($B1332&gt;0,VALUE(SUBSTITUTE($B1332,"6","0"))=$B1332),1,0)),"")</f>
        <v/>
      </c>
      <c r="J1332" s="5" t="str">
        <f>IF(PhieuBauCu!$B$2&gt;6,IF(LEN($B1332)=0,"",IF(AND($B1332&gt;0,VALUE(SUBSTITUTE($B1332,"7","0"))=$B1332),1,0)),"")</f>
        <v/>
      </c>
      <c r="K1332" s="5" t="str">
        <f>IF(PhieuBauCu!$B$2&gt;7,IF(LEN($B1332)=0,"",IF(AND($B1332&gt;0,VALUE(SUBSTITUTE($B1332,"8","0"))=$B1332),1,0)),"")</f>
        <v/>
      </c>
      <c r="L1332" s="5" t="str">
        <f>IF(PhieuBauCu!$B$2&gt;8,IF(LEN($B1332)=0,"",IF(AND($B1332&gt;0,VALUE(SUBSTITUTE($B1332,"9","0"))=$B1332),1,0)),"")</f>
        <v/>
      </c>
      <c r="M1332" s="9">
        <f t="shared" si="41"/>
        <v>0</v>
      </c>
      <c r="N1332" s="36">
        <f>IF(AND(M1332&lt;=PhieuBauCu!$B$13,M1332&gt;=1),1,0)</f>
        <v>0</v>
      </c>
    </row>
    <row r="1333" spans="1:14" ht="28.5" customHeight="1">
      <c r="A1333" s="2">
        <v>1328</v>
      </c>
      <c r="B1333" s="3"/>
      <c r="C1333" s="48" t="str">
        <f t="shared" si="40"/>
        <v/>
      </c>
      <c r="D1333" s="5" t="str">
        <f>IF(PhieuBauCu!$B$2&gt;0,IF(LEN($B1333)=0,"",IF(AND($B1333&gt;0,VALUE(SUBSTITUTE($B1333,"1","0"))=$B1333),1,0)),"")</f>
        <v/>
      </c>
      <c r="E1333" s="5" t="str">
        <f>IF(PhieuBauCu!$B$2&gt;1,IF(LEN($B1333)=0,"",IF(AND($B1333&gt;0,VALUE(SUBSTITUTE($B1333,"2","0"))=$B1333),1,0)),"")</f>
        <v/>
      </c>
      <c r="F1333" s="5" t="str">
        <f>IF(PhieuBauCu!$B$2&gt;2,IF(LEN($B1333)=0,"",IF(AND($B1333&gt;0,VALUE(SUBSTITUTE($B1333,"3","0"))=$B1333),1,0)),"")</f>
        <v/>
      </c>
      <c r="G1333" s="5" t="str">
        <f>IF(PhieuBauCu!$B$2&gt;3,IF(LEN($B1333)=0,"",IF(AND($B1333&gt;0,VALUE(SUBSTITUTE($B1333,"4","0"))=$B1333),1,0)),"")</f>
        <v/>
      </c>
      <c r="H1333" s="5" t="str">
        <f>IF(PhieuBauCu!$B$2&gt;4,IF(LEN($B1333)=0,"",IF(AND($B1333&gt;0,VALUE(SUBSTITUTE($B1333,"5","0"))=$B1333),1,0)),"")</f>
        <v/>
      </c>
      <c r="I1333" s="5" t="str">
        <f>IF(PhieuBauCu!$B$2&gt;5,IF(LEN($B1333)=0,"",IF(AND($B1333&gt;0,VALUE(SUBSTITUTE($B1333,"6","0"))=$B1333),1,0)),"")</f>
        <v/>
      </c>
      <c r="J1333" s="5" t="str">
        <f>IF(PhieuBauCu!$B$2&gt;6,IF(LEN($B1333)=0,"",IF(AND($B1333&gt;0,VALUE(SUBSTITUTE($B1333,"7","0"))=$B1333),1,0)),"")</f>
        <v/>
      </c>
      <c r="K1333" s="5" t="str">
        <f>IF(PhieuBauCu!$B$2&gt;7,IF(LEN($B1333)=0,"",IF(AND($B1333&gt;0,VALUE(SUBSTITUTE($B1333,"8","0"))=$B1333),1,0)),"")</f>
        <v/>
      </c>
      <c r="L1333" s="5" t="str">
        <f>IF(PhieuBauCu!$B$2&gt;8,IF(LEN($B1333)=0,"",IF(AND($B1333&gt;0,VALUE(SUBSTITUTE($B1333,"9","0"))=$B1333),1,0)),"")</f>
        <v/>
      </c>
      <c r="M1333" s="9">
        <f t="shared" si="41"/>
        <v>0</v>
      </c>
      <c r="N1333" s="36">
        <f>IF(AND(M1333&lt;=PhieuBauCu!$B$13,M1333&gt;=1),1,0)</f>
        <v>0</v>
      </c>
    </row>
    <row r="1334" spans="1:14" ht="28.5" customHeight="1">
      <c r="A1334" s="2">
        <v>1329</v>
      </c>
      <c r="B1334" s="3"/>
      <c r="C1334" s="48" t="str">
        <f t="shared" si="40"/>
        <v/>
      </c>
      <c r="D1334" s="5" t="str">
        <f>IF(PhieuBauCu!$B$2&gt;0,IF(LEN($B1334)=0,"",IF(AND($B1334&gt;0,VALUE(SUBSTITUTE($B1334,"1","0"))=$B1334),1,0)),"")</f>
        <v/>
      </c>
      <c r="E1334" s="5" t="str">
        <f>IF(PhieuBauCu!$B$2&gt;1,IF(LEN($B1334)=0,"",IF(AND($B1334&gt;0,VALUE(SUBSTITUTE($B1334,"2","0"))=$B1334),1,0)),"")</f>
        <v/>
      </c>
      <c r="F1334" s="5" t="str">
        <f>IF(PhieuBauCu!$B$2&gt;2,IF(LEN($B1334)=0,"",IF(AND($B1334&gt;0,VALUE(SUBSTITUTE($B1334,"3","0"))=$B1334),1,0)),"")</f>
        <v/>
      </c>
      <c r="G1334" s="5" t="str">
        <f>IF(PhieuBauCu!$B$2&gt;3,IF(LEN($B1334)=0,"",IF(AND($B1334&gt;0,VALUE(SUBSTITUTE($B1334,"4","0"))=$B1334),1,0)),"")</f>
        <v/>
      </c>
      <c r="H1334" s="5" t="str">
        <f>IF(PhieuBauCu!$B$2&gt;4,IF(LEN($B1334)=0,"",IF(AND($B1334&gt;0,VALUE(SUBSTITUTE($B1334,"5","0"))=$B1334),1,0)),"")</f>
        <v/>
      </c>
      <c r="I1334" s="5" t="str">
        <f>IF(PhieuBauCu!$B$2&gt;5,IF(LEN($B1334)=0,"",IF(AND($B1334&gt;0,VALUE(SUBSTITUTE($B1334,"6","0"))=$B1334),1,0)),"")</f>
        <v/>
      </c>
      <c r="J1334" s="5" t="str">
        <f>IF(PhieuBauCu!$B$2&gt;6,IF(LEN($B1334)=0,"",IF(AND($B1334&gt;0,VALUE(SUBSTITUTE($B1334,"7","0"))=$B1334),1,0)),"")</f>
        <v/>
      </c>
      <c r="K1334" s="5" t="str">
        <f>IF(PhieuBauCu!$B$2&gt;7,IF(LEN($B1334)=0,"",IF(AND($B1334&gt;0,VALUE(SUBSTITUTE($B1334,"8","0"))=$B1334),1,0)),"")</f>
        <v/>
      </c>
      <c r="L1334" s="5" t="str">
        <f>IF(PhieuBauCu!$B$2&gt;8,IF(LEN($B1334)=0,"",IF(AND($B1334&gt;0,VALUE(SUBSTITUTE($B1334,"9","0"))=$B1334),1,0)),"")</f>
        <v/>
      </c>
      <c r="M1334" s="9">
        <f t="shared" si="41"/>
        <v>0</v>
      </c>
      <c r="N1334" s="36">
        <f>IF(AND(M1334&lt;=PhieuBauCu!$B$13,M1334&gt;=1),1,0)</f>
        <v>0</v>
      </c>
    </row>
    <row r="1335" spans="1:14" ht="28.5" customHeight="1">
      <c r="A1335" s="2">
        <v>1330</v>
      </c>
      <c r="B1335" s="3"/>
      <c r="C1335" s="48" t="str">
        <f t="shared" si="40"/>
        <v/>
      </c>
      <c r="D1335" s="5" t="str">
        <f>IF(PhieuBauCu!$B$2&gt;0,IF(LEN($B1335)=0,"",IF(AND($B1335&gt;0,VALUE(SUBSTITUTE($B1335,"1","0"))=$B1335),1,0)),"")</f>
        <v/>
      </c>
      <c r="E1335" s="5" t="str">
        <f>IF(PhieuBauCu!$B$2&gt;1,IF(LEN($B1335)=0,"",IF(AND($B1335&gt;0,VALUE(SUBSTITUTE($B1335,"2","0"))=$B1335),1,0)),"")</f>
        <v/>
      </c>
      <c r="F1335" s="5" t="str">
        <f>IF(PhieuBauCu!$B$2&gt;2,IF(LEN($B1335)=0,"",IF(AND($B1335&gt;0,VALUE(SUBSTITUTE($B1335,"3","0"))=$B1335),1,0)),"")</f>
        <v/>
      </c>
      <c r="G1335" s="5" t="str">
        <f>IF(PhieuBauCu!$B$2&gt;3,IF(LEN($B1335)=0,"",IF(AND($B1335&gt;0,VALUE(SUBSTITUTE($B1335,"4","0"))=$B1335),1,0)),"")</f>
        <v/>
      </c>
      <c r="H1335" s="5" t="str">
        <f>IF(PhieuBauCu!$B$2&gt;4,IF(LEN($B1335)=0,"",IF(AND($B1335&gt;0,VALUE(SUBSTITUTE($B1335,"5","0"))=$B1335),1,0)),"")</f>
        <v/>
      </c>
      <c r="I1335" s="5" t="str">
        <f>IF(PhieuBauCu!$B$2&gt;5,IF(LEN($B1335)=0,"",IF(AND($B1335&gt;0,VALUE(SUBSTITUTE($B1335,"6","0"))=$B1335),1,0)),"")</f>
        <v/>
      </c>
      <c r="J1335" s="5" t="str">
        <f>IF(PhieuBauCu!$B$2&gt;6,IF(LEN($B1335)=0,"",IF(AND($B1335&gt;0,VALUE(SUBSTITUTE($B1335,"7","0"))=$B1335),1,0)),"")</f>
        <v/>
      </c>
      <c r="K1335" s="5" t="str">
        <f>IF(PhieuBauCu!$B$2&gt;7,IF(LEN($B1335)=0,"",IF(AND($B1335&gt;0,VALUE(SUBSTITUTE($B1335,"8","0"))=$B1335),1,0)),"")</f>
        <v/>
      </c>
      <c r="L1335" s="5" t="str">
        <f>IF(PhieuBauCu!$B$2&gt;8,IF(LEN($B1335)=0,"",IF(AND($B1335&gt;0,VALUE(SUBSTITUTE($B1335,"9","0"))=$B1335),1,0)),"")</f>
        <v/>
      </c>
      <c r="M1335" s="9">
        <f t="shared" si="41"/>
        <v>0</v>
      </c>
      <c r="N1335" s="36">
        <f>IF(AND(M1335&lt;=PhieuBauCu!$B$13,M1335&gt;=1),1,0)</f>
        <v>0</v>
      </c>
    </row>
    <row r="1336" spans="1:14" ht="28.5" customHeight="1">
      <c r="A1336" s="2">
        <v>1331</v>
      </c>
      <c r="B1336" s="3"/>
      <c r="C1336" s="48" t="str">
        <f t="shared" si="40"/>
        <v/>
      </c>
      <c r="D1336" s="5" t="str">
        <f>IF(PhieuBauCu!$B$2&gt;0,IF(LEN($B1336)=0,"",IF(AND($B1336&gt;0,VALUE(SUBSTITUTE($B1336,"1","0"))=$B1336),1,0)),"")</f>
        <v/>
      </c>
      <c r="E1336" s="5" t="str">
        <f>IF(PhieuBauCu!$B$2&gt;1,IF(LEN($B1336)=0,"",IF(AND($B1336&gt;0,VALUE(SUBSTITUTE($B1336,"2","0"))=$B1336),1,0)),"")</f>
        <v/>
      </c>
      <c r="F1336" s="5" t="str">
        <f>IF(PhieuBauCu!$B$2&gt;2,IF(LEN($B1336)=0,"",IF(AND($B1336&gt;0,VALUE(SUBSTITUTE($B1336,"3","0"))=$B1336),1,0)),"")</f>
        <v/>
      </c>
      <c r="G1336" s="5" t="str">
        <f>IF(PhieuBauCu!$B$2&gt;3,IF(LEN($B1336)=0,"",IF(AND($B1336&gt;0,VALUE(SUBSTITUTE($B1336,"4","0"))=$B1336),1,0)),"")</f>
        <v/>
      </c>
      <c r="H1336" s="5" t="str">
        <f>IF(PhieuBauCu!$B$2&gt;4,IF(LEN($B1336)=0,"",IF(AND($B1336&gt;0,VALUE(SUBSTITUTE($B1336,"5","0"))=$B1336),1,0)),"")</f>
        <v/>
      </c>
      <c r="I1336" s="5" t="str">
        <f>IF(PhieuBauCu!$B$2&gt;5,IF(LEN($B1336)=0,"",IF(AND($B1336&gt;0,VALUE(SUBSTITUTE($B1336,"6","0"))=$B1336),1,0)),"")</f>
        <v/>
      </c>
      <c r="J1336" s="5" t="str">
        <f>IF(PhieuBauCu!$B$2&gt;6,IF(LEN($B1336)=0,"",IF(AND($B1336&gt;0,VALUE(SUBSTITUTE($B1336,"7","0"))=$B1336),1,0)),"")</f>
        <v/>
      </c>
      <c r="K1336" s="5" t="str">
        <f>IF(PhieuBauCu!$B$2&gt;7,IF(LEN($B1336)=0,"",IF(AND($B1336&gt;0,VALUE(SUBSTITUTE($B1336,"8","0"))=$B1336),1,0)),"")</f>
        <v/>
      </c>
      <c r="L1336" s="5" t="str">
        <f>IF(PhieuBauCu!$B$2&gt;8,IF(LEN($B1336)=0,"",IF(AND($B1336&gt;0,VALUE(SUBSTITUTE($B1336,"9","0"))=$B1336),1,0)),"")</f>
        <v/>
      </c>
      <c r="M1336" s="9">
        <f t="shared" si="41"/>
        <v>0</v>
      </c>
      <c r="N1336" s="36">
        <f>IF(AND(M1336&lt;=PhieuBauCu!$B$13,M1336&gt;=1),1,0)</f>
        <v>0</v>
      </c>
    </row>
    <row r="1337" spans="1:14" ht="28.5" customHeight="1">
      <c r="A1337" s="2">
        <v>1332</v>
      </c>
      <c r="B1337" s="3"/>
      <c r="C1337" s="48" t="str">
        <f t="shared" si="40"/>
        <v/>
      </c>
      <c r="D1337" s="5" t="str">
        <f>IF(PhieuBauCu!$B$2&gt;0,IF(LEN($B1337)=0,"",IF(AND($B1337&gt;0,VALUE(SUBSTITUTE($B1337,"1","0"))=$B1337),1,0)),"")</f>
        <v/>
      </c>
      <c r="E1337" s="5" t="str">
        <f>IF(PhieuBauCu!$B$2&gt;1,IF(LEN($B1337)=0,"",IF(AND($B1337&gt;0,VALUE(SUBSTITUTE($B1337,"2","0"))=$B1337),1,0)),"")</f>
        <v/>
      </c>
      <c r="F1337" s="5" t="str">
        <f>IF(PhieuBauCu!$B$2&gt;2,IF(LEN($B1337)=0,"",IF(AND($B1337&gt;0,VALUE(SUBSTITUTE($B1337,"3","0"))=$B1337),1,0)),"")</f>
        <v/>
      </c>
      <c r="G1337" s="5" t="str">
        <f>IF(PhieuBauCu!$B$2&gt;3,IF(LEN($B1337)=0,"",IF(AND($B1337&gt;0,VALUE(SUBSTITUTE($B1337,"4","0"))=$B1337),1,0)),"")</f>
        <v/>
      </c>
      <c r="H1337" s="5" t="str">
        <f>IF(PhieuBauCu!$B$2&gt;4,IF(LEN($B1337)=0,"",IF(AND($B1337&gt;0,VALUE(SUBSTITUTE($B1337,"5","0"))=$B1337),1,0)),"")</f>
        <v/>
      </c>
      <c r="I1337" s="5" t="str">
        <f>IF(PhieuBauCu!$B$2&gt;5,IF(LEN($B1337)=0,"",IF(AND($B1337&gt;0,VALUE(SUBSTITUTE($B1337,"6","0"))=$B1337),1,0)),"")</f>
        <v/>
      </c>
      <c r="J1337" s="5" t="str">
        <f>IF(PhieuBauCu!$B$2&gt;6,IF(LEN($B1337)=0,"",IF(AND($B1337&gt;0,VALUE(SUBSTITUTE($B1337,"7","0"))=$B1337),1,0)),"")</f>
        <v/>
      </c>
      <c r="K1337" s="5" t="str">
        <f>IF(PhieuBauCu!$B$2&gt;7,IF(LEN($B1337)=0,"",IF(AND($B1337&gt;0,VALUE(SUBSTITUTE($B1337,"8","0"))=$B1337),1,0)),"")</f>
        <v/>
      </c>
      <c r="L1337" s="5" t="str">
        <f>IF(PhieuBauCu!$B$2&gt;8,IF(LEN($B1337)=0,"",IF(AND($B1337&gt;0,VALUE(SUBSTITUTE($B1337,"9","0"))=$B1337),1,0)),"")</f>
        <v/>
      </c>
      <c r="M1337" s="9">
        <f t="shared" si="41"/>
        <v>0</v>
      </c>
      <c r="N1337" s="36">
        <f>IF(AND(M1337&lt;=PhieuBauCu!$B$13,M1337&gt;=1),1,0)</f>
        <v>0</v>
      </c>
    </row>
    <row r="1338" spans="1:14" ht="28.5" customHeight="1">
      <c r="A1338" s="2">
        <v>1333</v>
      </c>
      <c r="B1338" s="3"/>
      <c r="C1338" s="48" t="str">
        <f t="shared" si="40"/>
        <v/>
      </c>
      <c r="D1338" s="5" t="str">
        <f>IF(PhieuBauCu!$B$2&gt;0,IF(LEN($B1338)=0,"",IF(AND($B1338&gt;0,VALUE(SUBSTITUTE($B1338,"1","0"))=$B1338),1,0)),"")</f>
        <v/>
      </c>
      <c r="E1338" s="5" t="str">
        <f>IF(PhieuBauCu!$B$2&gt;1,IF(LEN($B1338)=0,"",IF(AND($B1338&gt;0,VALUE(SUBSTITUTE($B1338,"2","0"))=$B1338),1,0)),"")</f>
        <v/>
      </c>
      <c r="F1338" s="5" t="str">
        <f>IF(PhieuBauCu!$B$2&gt;2,IF(LEN($B1338)=0,"",IF(AND($B1338&gt;0,VALUE(SUBSTITUTE($B1338,"3","0"))=$B1338),1,0)),"")</f>
        <v/>
      </c>
      <c r="G1338" s="5" t="str">
        <f>IF(PhieuBauCu!$B$2&gt;3,IF(LEN($B1338)=0,"",IF(AND($B1338&gt;0,VALUE(SUBSTITUTE($B1338,"4","0"))=$B1338),1,0)),"")</f>
        <v/>
      </c>
      <c r="H1338" s="5" t="str">
        <f>IF(PhieuBauCu!$B$2&gt;4,IF(LEN($B1338)=0,"",IF(AND($B1338&gt;0,VALUE(SUBSTITUTE($B1338,"5","0"))=$B1338),1,0)),"")</f>
        <v/>
      </c>
      <c r="I1338" s="5" t="str">
        <f>IF(PhieuBauCu!$B$2&gt;5,IF(LEN($B1338)=0,"",IF(AND($B1338&gt;0,VALUE(SUBSTITUTE($B1338,"6","0"))=$B1338),1,0)),"")</f>
        <v/>
      </c>
      <c r="J1338" s="5" t="str">
        <f>IF(PhieuBauCu!$B$2&gt;6,IF(LEN($B1338)=0,"",IF(AND($B1338&gt;0,VALUE(SUBSTITUTE($B1338,"7","0"))=$B1338),1,0)),"")</f>
        <v/>
      </c>
      <c r="K1338" s="5" t="str">
        <f>IF(PhieuBauCu!$B$2&gt;7,IF(LEN($B1338)=0,"",IF(AND($B1338&gt;0,VALUE(SUBSTITUTE($B1338,"8","0"))=$B1338),1,0)),"")</f>
        <v/>
      </c>
      <c r="L1338" s="5" t="str">
        <f>IF(PhieuBauCu!$B$2&gt;8,IF(LEN($B1338)=0,"",IF(AND($B1338&gt;0,VALUE(SUBSTITUTE($B1338,"9","0"))=$B1338),1,0)),"")</f>
        <v/>
      </c>
      <c r="M1338" s="9">
        <f t="shared" si="41"/>
        <v>0</v>
      </c>
      <c r="N1338" s="36">
        <f>IF(AND(M1338&lt;=PhieuBauCu!$B$13,M1338&gt;=1),1,0)</f>
        <v>0</v>
      </c>
    </row>
    <row r="1339" spans="1:14" ht="28.5" customHeight="1">
      <c r="A1339" s="2">
        <v>1334</v>
      </c>
      <c r="B1339" s="3"/>
      <c r="C1339" s="48" t="str">
        <f t="shared" si="40"/>
        <v/>
      </c>
      <c r="D1339" s="5" t="str">
        <f>IF(PhieuBauCu!$B$2&gt;0,IF(LEN($B1339)=0,"",IF(AND($B1339&gt;0,VALUE(SUBSTITUTE($B1339,"1","0"))=$B1339),1,0)),"")</f>
        <v/>
      </c>
      <c r="E1339" s="5" t="str">
        <f>IF(PhieuBauCu!$B$2&gt;1,IF(LEN($B1339)=0,"",IF(AND($B1339&gt;0,VALUE(SUBSTITUTE($B1339,"2","0"))=$B1339),1,0)),"")</f>
        <v/>
      </c>
      <c r="F1339" s="5" t="str">
        <f>IF(PhieuBauCu!$B$2&gt;2,IF(LEN($B1339)=0,"",IF(AND($B1339&gt;0,VALUE(SUBSTITUTE($B1339,"3","0"))=$B1339),1,0)),"")</f>
        <v/>
      </c>
      <c r="G1339" s="5" t="str">
        <f>IF(PhieuBauCu!$B$2&gt;3,IF(LEN($B1339)=0,"",IF(AND($B1339&gt;0,VALUE(SUBSTITUTE($B1339,"4","0"))=$B1339),1,0)),"")</f>
        <v/>
      </c>
      <c r="H1339" s="5" t="str">
        <f>IF(PhieuBauCu!$B$2&gt;4,IF(LEN($B1339)=0,"",IF(AND($B1339&gt;0,VALUE(SUBSTITUTE($B1339,"5","0"))=$B1339),1,0)),"")</f>
        <v/>
      </c>
      <c r="I1339" s="5" t="str">
        <f>IF(PhieuBauCu!$B$2&gt;5,IF(LEN($B1339)=0,"",IF(AND($B1339&gt;0,VALUE(SUBSTITUTE($B1339,"6","0"))=$B1339),1,0)),"")</f>
        <v/>
      </c>
      <c r="J1339" s="5" t="str">
        <f>IF(PhieuBauCu!$B$2&gt;6,IF(LEN($B1339)=0,"",IF(AND($B1339&gt;0,VALUE(SUBSTITUTE($B1339,"7","0"))=$B1339),1,0)),"")</f>
        <v/>
      </c>
      <c r="K1339" s="5" t="str">
        <f>IF(PhieuBauCu!$B$2&gt;7,IF(LEN($B1339)=0,"",IF(AND($B1339&gt;0,VALUE(SUBSTITUTE($B1339,"8","0"))=$B1339),1,0)),"")</f>
        <v/>
      </c>
      <c r="L1339" s="5" t="str">
        <f>IF(PhieuBauCu!$B$2&gt;8,IF(LEN($B1339)=0,"",IF(AND($B1339&gt;0,VALUE(SUBSTITUTE($B1339,"9","0"))=$B1339),1,0)),"")</f>
        <v/>
      </c>
      <c r="M1339" s="9">
        <f t="shared" si="41"/>
        <v>0</v>
      </c>
      <c r="N1339" s="36">
        <f>IF(AND(M1339&lt;=PhieuBauCu!$B$13,M1339&gt;=1),1,0)</f>
        <v>0</v>
      </c>
    </row>
    <row r="1340" spans="1:14" ht="28.5" customHeight="1">
      <c r="A1340" s="2">
        <v>1335</v>
      </c>
      <c r="B1340" s="3"/>
      <c r="C1340" s="48" t="str">
        <f t="shared" si="40"/>
        <v/>
      </c>
      <c r="D1340" s="5" t="str">
        <f>IF(PhieuBauCu!$B$2&gt;0,IF(LEN($B1340)=0,"",IF(AND($B1340&gt;0,VALUE(SUBSTITUTE($B1340,"1","0"))=$B1340),1,0)),"")</f>
        <v/>
      </c>
      <c r="E1340" s="5" t="str">
        <f>IF(PhieuBauCu!$B$2&gt;1,IF(LEN($B1340)=0,"",IF(AND($B1340&gt;0,VALUE(SUBSTITUTE($B1340,"2","0"))=$B1340),1,0)),"")</f>
        <v/>
      </c>
      <c r="F1340" s="5" t="str">
        <f>IF(PhieuBauCu!$B$2&gt;2,IF(LEN($B1340)=0,"",IF(AND($B1340&gt;0,VALUE(SUBSTITUTE($B1340,"3","0"))=$B1340),1,0)),"")</f>
        <v/>
      </c>
      <c r="G1340" s="5" t="str">
        <f>IF(PhieuBauCu!$B$2&gt;3,IF(LEN($B1340)=0,"",IF(AND($B1340&gt;0,VALUE(SUBSTITUTE($B1340,"4","0"))=$B1340),1,0)),"")</f>
        <v/>
      </c>
      <c r="H1340" s="5" t="str">
        <f>IF(PhieuBauCu!$B$2&gt;4,IF(LEN($B1340)=0,"",IF(AND($B1340&gt;0,VALUE(SUBSTITUTE($B1340,"5","0"))=$B1340),1,0)),"")</f>
        <v/>
      </c>
      <c r="I1340" s="5" t="str">
        <f>IF(PhieuBauCu!$B$2&gt;5,IF(LEN($B1340)=0,"",IF(AND($B1340&gt;0,VALUE(SUBSTITUTE($B1340,"6","0"))=$B1340),1,0)),"")</f>
        <v/>
      </c>
      <c r="J1340" s="5" t="str">
        <f>IF(PhieuBauCu!$B$2&gt;6,IF(LEN($B1340)=0,"",IF(AND($B1340&gt;0,VALUE(SUBSTITUTE($B1340,"7","0"))=$B1340),1,0)),"")</f>
        <v/>
      </c>
      <c r="K1340" s="5" t="str">
        <f>IF(PhieuBauCu!$B$2&gt;7,IF(LEN($B1340)=0,"",IF(AND($B1340&gt;0,VALUE(SUBSTITUTE($B1340,"8","0"))=$B1340),1,0)),"")</f>
        <v/>
      </c>
      <c r="L1340" s="5" t="str">
        <f>IF(PhieuBauCu!$B$2&gt;8,IF(LEN($B1340)=0,"",IF(AND($B1340&gt;0,VALUE(SUBSTITUTE($B1340,"9","0"))=$B1340),1,0)),"")</f>
        <v/>
      </c>
      <c r="M1340" s="9">
        <f t="shared" si="41"/>
        <v>0</v>
      </c>
      <c r="N1340" s="36">
        <f>IF(AND(M1340&lt;=PhieuBauCu!$B$13,M1340&gt;=1),1,0)</f>
        <v>0</v>
      </c>
    </row>
    <row r="1341" spans="1:14" ht="28.5" customHeight="1">
      <c r="A1341" s="2">
        <v>1336</v>
      </c>
      <c r="B1341" s="3"/>
      <c r="C1341" s="48" t="str">
        <f t="shared" si="40"/>
        <v/>
      </c>
      <c r="D1341" s="5" t="str">
        <f>IF(PhieuBauCu!$B$2&gt;0,IF(LEN($B1341)=0,"",IF(AND($B1341&gt;0,VALUE(SUBSTITUTE($B1341,"1","0"))=$B1341),1,0)),"")</f>
        <v/>
      </c>
      <c r="E1341" s="5" t="str">
        <f>IF(PhieuBauCu!$B$2&gt;1,IF(LEN($B1341)=0,"",IF(AND($B1341&gt;0,VALUE(SUBSTITUTE($B1341,"2","0"))=$B1341),1,0)),"")</f>
        <v/>
      </c>
      <c r="F1341" s="5" t="str">
        <f>IF(PhieuBauCu!$B$2&gt;2,IF(LEN($B1341)=0,"",IF(AND($B1341&gt;0,VALUE(SUBSTITUTE($B1341,"3","0"))=$B1341),1,0)),"")</f>
        <v/>
      </c>
      <c r="G1341" s="5" t="str">
        <f>IF(PhieuBauCu!$B$2&gt;3,IF(LEN($B1341)=0,"",IF(AND($B1341&gt;0,VALUE(SUBSTITUTE($B1341,"4","0"))=$B1341),1,0)),"")</f>
        <v/>
      </c>
      <c r="H1341" s="5" t="str">
        <f>IF(PhieuBauCu!$B$2&gt;4,IF(LEN($B1341)=0,"",IF(AND($B1341&gt;0,VALUE(SUBSTITUTE($B1341,"5","0"))=$B1341),1,0)),"")</f>
        <v/>
      </c>
      <c r="I1341" s="5" t="str">
        <f>IF(PhieuBauCu!$B$2&gt;5,IF(LEN($B1341)=0,"",IF(AND($B1341&gt;0,VALUE(SUBSTITUTE($B1341,"6","0"))=$B1341),1,0)),"")</f>
        <v/>
      </c>
      <c r="J1341" s="5" t="str">
        <f>IF(PhieuBauCu!$B$2&gt;6,IF(LEN($B1341)=0,"",IF(AND($B1341&gt;0,VALUE(SUBSTITUTE($B1341,"7","0"))=$B1341),1,0)),"")</f>
        <v/>
      </c>
      <c r="K1341" s="5" t="str">
        <f>IF(PhieuBauCu!$B$2&gt;7,IF(LEN($B1341)=0,"",IF(AND($B1341&gt;0,VALUE(SUBSTITUTE($B1341,"8","0"))=$B1341),1,0)),"")</f>
        <v/>
      </c>
      <c r="L1341" s="5" t="str">
        <f>IF(PhieuBauCu!$B$2&gt;8,IF(LEN($B1341)=0,"",IF(AND($B1341&gt;0,VALUE(SUBSTITUTE($B1341,"9","0"))=$B1341),1,0)),"")</f>
        <v/>
      </c>
      <c r="M1341" s="9">
        <f t="shared" si="41"/>
        <v>0</v>
      </c>
      <c r="N1341" s="36">
        <f>IF(AND(M1341&lt;=PhieuBauCu!$B$13,M1341&gt;=1),1,0)</f>
        <v>0</v>
      </c>
    </row>
    <row r="1342" spans="1:14" ht="28.5" customHeight="1">
      <c r="A1342" s="2">
        <v>1337</v>
      </c>
      <c r="B1342" s="3"/>
      <c r="C1342" s="48" t="str">
        <f t="shared" si="40"/>
        <v/>
      </c>
      <c r="D1342" s="5" t="str">
        <f>IF(PhieuBauCu!$B$2&gt;0,IF(LEN($B1342)=0,"",IF(AND($B1342&gt;0,VALUE(SUBSTITUTE($B1342,"1","0"))=$B1342),1,0)),"")</f>
        <v/>
      </c>
      <c r="E1342" s="5" t="str">
        <f>IF(PhieuBauCu!$B$2&gt;1,IF(LEN($B1342)=0,"",IF(AND($B1342&gt;0,VALUE(SUBSTITUTE($B1342,"2","0"))=$B1342),1,0)),"")</f>
        <v/>
      </c>
      <c r="F1342" s="5" t="str">
        <f>IF(PhieuBauCu!$B$2&gt;2,IF(LEN($B1342)=0,"",IF(AND($B1342&gt;0,VALUE(SUBSTITUTE($B1342,"3","0"))=$B1342),1,0)),"")</f>
        <v/>
      </c>
      <c r="G1342" s="5" t="str">
        <f>IF(PhieuBauCu!$B$2&gt;3,IF(LEN($B1342)=0,"",IF(AND($B1342&gt;0,VALUE(SUBSTITUTE($B1342,"4","0"))=$B1342),1,0)),"")</f>
        <v/>
      </c>
      <c r="H1342" s="5" t="str">
        <f>IF(PhieuBauCu!$B$2&gt;4,IF(LEN($B1342)=0,"",IF(AND($B1342&gt;0,VALUE(SUBSTITUTE($B1342,"5","0"))=$B1342),1,0)),"")</f>
        <v/>
      </c>
      <c r="I1342" s="5" t="str">
        <f>IF(PhieuBauCu!$B$2&gt;5,IF(LEN($B1342)=0,"",IF(AND($B1342&gt;0,VALUE(SUBSTITUTE($B1342,"6","0"))=$B1342),1,0)),"")</f>
        <v/>
      </c>
      <c r="J1342" s="5" t="str">
        <f>IF(PhieuBauCu!$B$2&gt;6,IF(LEN($B1342)=0,"",IF(AND($B1342&gt;0,VALUE(SUBSTITUTE($B1342,"7","0"))=$B1342),1,0)),"")</f>
        <v/>
      </c>
      <c r="K1342" s="5" t="str">
        <f>IF(PhieuBauCu!$B$2&gt;7,IF(LEN($B1342)=0,"",IF(AND($B1342&gt;0,VALUE(SUBSTITUTE($B1342,"8","0"))=$B1342),1,0)),"")</f>
        <v/>
      </c>
      <c r="L1342" s="5" t="str">
        <f>IF(PhieuBauCu!$B$2&gt;8,IF(LEN($B1342)=0,"",IF(AND($B1342&gt;0,VALUE(SUBSTITUTE($B1342,"9","0"))=$B1342),1,0)),"")</f>
        <v/>
      </c>
      <c r="M1342" s="9">
        <f t="shared" si="41"/>
        <v>0</v>
      </c>
      <c r="N1342" s="36">
        <f>IF(AND(M1342&lt;=PhieuBauCu!$B$13,M1342&gt;=1),1,0)</f>
        <v>0</v>
      </c>
    </row>
    <row r="1343" spans="1:14" ht="28.5" customHeight="1">
      <c r="A1343" s="2">
        <v>1338</v>
      </c>
      <c r="B1343" s="3"/>
      <c r="C1343" s="48" t="str">
        <f t="shared" si="40"/>
        <v/>
      </c>
      <c r="D1343" s="5" t="str">
        <f>IF(PhieuBauCu!$B$2&gt;0,IF(LEN($B1343)=0,"",IF(AND($B1343&gt;0,VALUE(SUBSTITUTE($B1343,"1","0"))=$B1343),1,0)),"")</f>
        <v/>
      </c>
      <c r="E1343" s="5" t="str">
        <f>IF(PhieuBauCu!$B$2&gt;1,IF(LEN($B1343)=0,"",IF(AND($B1343&gt;0,VALUE(SUBSTITUTE($B1343,"2","0"))=$B1343),1,0)),"")</f>
        <v/>
      </c>
      <c r="F1343" s="5" t="str">
        <f>IF(PhieuBauCu!$B$2&gt;2,IF(LEN($B1343)=0,"",IF(AND($B1343&gt;0,VALUE(SUBSTITUTE($B1343,"3","0"))=$B1343),1,0)),"")</f>
        <v/>
      </c>
      <c r="G1343" s="5" t="str">
        <f>IF(PhieuBauCu!$B$2&gt;3,IF(LEN($B1343)=0,"",IF(AND($B1343&gt;0,VALUE(SUBSTITUTE($B1343,"4","0"))=$B1343),1,0)),"")</f>
        <v/>
      </c>
      <c r="H1343" s="5" t="str">
        <f>IF(PhieuBauCu!$B$2&gt;4,IF(LEN($B1343)=0,"",IF(AND($B1343&gt;0,VALUE(SUBSTITUTE($B1343,"5","0"))=$B1343),1,0)),"")</f>
        <v/>
      </c>
      <c r="I1343" s="5" t="str">
        <f>IF(PhieuBauCu!$B$2&gt;5,IF(LEN($B1343)=0,"",IF(AND($B1343&gt;0,VALUE(SUBSTITUTE($B1343,"6","0"))=$B1343),1,0)),"")</f>
        <v/>
      </c>
      <c r="J1343" s="5" t="str">
        <f>IF(PhieuBauCu!$B$2&gt;6,IF(LEN($B1343)=0,"",IF(AND($B1343&gt;0,VALUE(SUBSTITUTE($B1343,"7","0"))=$B1343),1,0)),"")</f>
        <v/>
      </c>
      <c r="K1343" s="5" t="str">
        <f>IF(PhieuBauCu!$B$2&gt;7,IF(LEN($B1343)=0,"",IF(AND($B1343&gt;0,VALUE(SUBSTITUTE($B1343,"8","0"))=$B1343),1,0)),"")</f>
        <v/>
      </c>
      <c r="L1343" s="5" t="str">
        <f>IF(PhieuBauCu!$B$2&gt;8,IF(LEN($B1343)=0,"",IF(AND($B1343&gt;0,VALUE(SUBSTITUTE($B1343,"9","0"))=$B1343),1,0)),"")</f>
        <v/>
      </c>
      <c r="M1343" s="9">
        <f t="shared" si="41"/>
        <v>0</v>
      </c>
      <c r="N1343" s="36">
        <f>IF(AND(M1343&lt;=PhieuBauCu!$B$13,M1343&gt;=1),1,0)</f>
        <v>0</v>
      </c>
    </row>
    <row r="1344" spans="1:14" ht="28.5" customHeight="1">
      <c r="A1344" s="2">
        <v>1339</v>
      </c>
      <c r="B1344" s="3"/>
      <c r="C1344" s="48" t="str">
        <f t="shared" si="40"/>
        <v/>
      </c>
      <c r="D1344" s="5" t="str">
        <f>IF(PhieuBauCu!$B$2&gt;0,IF(LEN($B1344)=0,"",IF(AND($B1344&gt;0,VALUE(SUBSTITUTE($B1344,"1","0"))=$B1344),1,0)),"")</f>
        <v/>
      </c>
      <c r="E1344" s="5" t="str">
        <f>IF(PhieuBauCu!$B$2&gt;1,IF(LEN($B1344)=0,"",IF(AND($B1344&gt;0,VALUE(SUBSTITUTE($B1344,"2","0"))=$B1344),1,0)),"")</f>
        <v/>
      </c>
      <c r="F1344" s="5" t="str">
        <f>IF(PhieuBauCu!$B$2&gt;2,IF(LEN($B1344)=0,"",IF(AND($B1344&gt;0,VALUE(SUBSTITUTE($B1344,"3","0"))=$B1344),1,0)),"")</f>
        <v/>
      </c>
      <c r="G1344" s="5" t="str">
        <f>IF(PhieuBauCu!$B$2&gt;3,IF(LEN($B1344)=0,"",IF(AND($B1344&gt;0,VALUE(SUBSTITUTE($B1344,"4","0"))=$B1344),1,0)),"")</f>
        <v/>
      </c>
      <c r="H1344" s="5" t="str">
        <f>IF(PhieuBauCu!$B$2&gt;4,IF(LEN($B1344)=0,"",IF(AND($B1344&gt;0,VALUE(SUBSTITUTE($B1344,"5","0"))=$B1344),1,0)),"")</f>
        <v/>
      </c>
      <c r="I1344" s="5" t="str">
        <f>IF(PhieuBauCu!$B$2&gt;5,IF(LEN($B1344)=0,"",IF(AND($B1344&gt;0,VALUE(SUBSTITUTE($B1344,"6","0"))=$B1344),1,0)),"")</f>
        <v/>
      </c>
      <c r="J1344" s="5" t="str">
        <f>IF(PhieuBauCu!$B$2&gt;6,IF(LEN($B1344)=0,"",IF(AND($B1344&gt;0,VALUE(SUBSTITUTE($B1344,"7","0"))=$B1344),1,0)),"")</f>
        <v/>
      </c>
      <c r="K1344" s="5" t="str">
        <f>IF(PhieuBauCu!$B$2&gt;7,IF(LEN($B1344)=0,"",IF(AND($B1344&gt;0,VALUE(SUBSTITUTE($B1344,"8","0"))=$B1344),1,0)),"")</f>
        <v/>
      </c>
      <c r="L1344" s="5" t="str">
        <f>IF(PhieuBauCu!$B$2&gt;8,IF(LEN($B1344)=0,"",IF(AND($B1344&gt;0,VALUE(SUBSTITUTE($B1344,"9","0"))=$B1344),1,0)),"")</f>
        <v/>
      </c>
      <c r="M1344" s="9">
        <f t="shared" si="41"/>
        <v>0</v>
      </c>
      <c r="N1344" s="36">
        <f>IF(AND(M1344&lt;=PhieuBauCu!$B$13,M1344&gt;=1),1,0)</f>
        <v>0</v>
      </c>
    </row>
    <row r="1345" spans="1:14" ht="28.5" customHeight="1">
      <c r="A1345" s="2">
        <v>1340</v>
      </c>
      <c r="B1345" s="3"/>
      <c r="C1345" s="48" t="str">
        <f t="shared" si="40"/>
        <v/>
      </c>
      <c r="D1345" s="5" t="str">
        <f>IF(PhieuBauCu!$B$2&gt;0,IF(LEN($B1345)=0,"",IF(AND($B1345&gt;0,VALUE(SUBSTITUTE($B1345,"1","0"))=$B1345),1,0)),"")</f>
        <v/>
      </c>
      <c r="E1345" s="5" t="str">
        <f>IF(PhieuBauCu!$B$2&gt;1,IF(LEN($B1345)=0,"",IF(AND($B1345&gt;0,VALUE(SUBSTITUTE($B1345,"2","0"))=$B1345),1,0)),"")</f>
        <v/>
      </c>
      <c r="F1345" s="5" t="str">
        <f>IF(PhieuBauCu!$B$2&gt;2,IF(LEN($B1345)=0,"",IF(AND($B1345&gt;0,VALUE(SUBSTITUTE($B1345,"3","0"))=$B1345),1,0)),"")</f>
        <v/>
      </c>
      <c r="G1345" s="5" t="str">
        <f>IF(PhieuBauCu!$B$2&gt;3,IF(LEN($B1345)=0,"",IF(AND($B1345&gt;0,VALUE(SUBSTITUTE($B1345,"4","0"))=$B1345),1,0)),"")</f>
        <v/>
      </c>
      <c r="H1345" s="5" t="str">
        <f>IF(PhieuBauCu!$B$2&gt;4,IF(LEN($B1345)=0,"",IF(AND($B1345&gt;0,VALUE(SUBSTITUTE($B1345,"5","0"))=$B1345),1,0)),"")</f>
        <v/>
      </c>
      <c r="I1345" s="5" t="str">
        <f>IF(PhieuBauCu!$B$2&gt;5,IF(LEN($B1345)=0,"",IF(AND($B1345&gt;0,VALUE(SUBSTITUTE($B1345,"6","0"))=$B1345),1,0)),"")</f>
        <v/>
      </c>
      <c r="J1345" s="5" t="str">
        <f>IF(PhieuBauCu!$B$2&gt;6,IF(LEN($B1345)=0,"",IF(AND($B1345&gt;0,VALUE(SUBSTITUTE($B1345,"7","0"))=$B1345),1,0)),"")</f>
        <v/>
      </c>
      <c r="K1345" s="5" t="str">
        <f>IF(PhieuBauCu!$B$2&gt;7,IF(LEN($B1345)=0,"",IF(AND($B1345&gt;0,VALUE(SUBSTITUTE($B1345,"8","0"))=$B1345),1,0)),"")</f>
        <v/>
      </c>
      <c r="L1345" s="5" t="str">
        <f>IF(PhieuBauCu!$B$2&gt;8,IF(LEN($B1345)=0,"",IF(AND($B1345&gt;0,VALUE(SUBSTITUTE($B1345,"9","0"))=$B1345),1,0)),"")</f>
        <v/>
      </c>
      <c r="M1345" s="9">
        <f t="shared" si="41"/>
        <v>0</v>
      </c>
      <c r="N1345" s="36">
        <f>IF(AND(M1345&lt;=PhieuBauCu!$B$13,M1345&gt;=1),1,0)</f>
        <v>0</v>
      </c>
    </row>
    <row r="1346" spans="1:14" ht="28.5" customHeight="1">
      <c r="A1346" s="2">
        <v>1341</v>
      </c>
      <c r="B1346" s="3"/>
      <c r="C1346" s="48" t="str">
        <f t="shared" si="40"/>
        <v/>
      </c>
      <c r="D1346" s="5" t="str">
        <f>IF(PhieuBauCu!$B$2&gt;0,IF(LEN($B1346)=0,"",IF(AND($B1346&gt;0,VALUE(SUBSTITUTE($B1346,"1","0"))=$B1346),1,0)),"")</f>
        <v/>
      </c>
      <c r="E1346" s="5" t="str">
        <f>IF(PhieuBauCu!$B$2&gt;1,IF(LEN($B1346)=0,"",IF(AND($B1346&gt;0,VALUE(SUBSTITUTE($B1346,"2","0"))=$B1346),1,0)),"")</f>
        <v/>
      </c>
      <c r="F1346" s="5" t="str">
        <f>IF(PhieuBauCu!$B$2&gt;2,IF(LEN($B1346)=0,"",IF(AND($B1346&gt;0,VALUE(SUBSTITUTE($B1346,"3","0"))=$B1346),1,0)),"")</f>
        <v/>
      </c>
      <c r="G1346" s="5" t="str">
        <f>IF(PhieuBauCu!$B$2&gt;3,IF(LEN($B1346)=0,"",IF(AND($B1346&gt;0,VALUE(SUBSTITUTE($B1346,"4","0"))=$B1346),1,0)),"")</f>
        <v/>
      </c>
      <c r="H1346" s="5" t="str">
        <f>IF(PhieuBauCu!$B$2&gt;4,IF(LEN($B1346)=0,"",IF(AND($B1346&gt;0,VALUE(SUBSTITUTE($B1346,"5","0"))=$B1346),1,0)),"")</f>
        <v/>
      </c>
      <c r="I1346" s="5" t="str">
        <f>IF(PhieuBauCu!$B$2&gt;5,IF(LEN($B1346)=0,"",IF(AND($B1346&gt;0,VALUE(SUBSTITUTE($B1346,"6","0"))=$B1346),1,0)),"")</f>
        <v/>
      </c>
      <c r="J1346" s="5" t="str">
        <f>IF(PhieuBauCu!$B$2&gt;6,IF(LEN($B1346)=0,"",IF(AND($B1346&gt;0,VALUE(SUBSTITUTE($B1346,"7","0"))=$B1346),1,0)),"")</f>
        <v/>
      </c>
      <c r="K1346" s="5" t="str">
        <f>IF(PhieuBauCu!$B$2&gt;7,IF(LEN($B1346)=0,"",IF(AND($B1346&gt;0,VALUE(SUBSTITUTE($B1346,"8","0"))=$B1346),1,0)),"")</f>
        <v/>
      </c>
      <c r="L1346" s="5" t="str">
        <f>IF(PhieuBauCu!$B$2&gt;8,IF(LEN($B1346)=0,"",IF(AND($B1346&gt;0,VALUE(SUBSTITUTE($B1346,"9","0"))=$B1346),1,0)),"")</f>
        <v/>
      </c>
      <c r="M1346" s="9">
        <f t="shared" si="41"/>
        <v>0</v>
      </c>
      <c r="N1346" s="36">
        <f>IF(AND(M1346&lt;=PhieuBauCu!$B$13,M1346&gt;=1),1,0)</f>
        <v>0</v>
      </c>
    </row>
    <row r="1347" spans="1:14" ht="28.5" customHeight="1">
      <c r="A1347" s="2">
        <v>1342</v>
      </c>
      <c r="B1347" s="3"/>
      <c r="C1347" s="48" t="str">
        <f t="shared" si="40"/>
        <v/>
      </c>
      <c r="D1347" s="5" t="str">
        <f>IF(PhieuBauCu!$B$2&gt;0,IF(LEN($B1347)=0,"",IF(AND($B1347&gt;0,VALUE(SUBSTITUTE($B1347,"1","0"))=$B1347),1,0)),"")</f>
        <v/>
      </c>
      <c r="E1347" s="5" t="str">
        <f>IF(PhieuBauCu!$B$2&gt;1,IF(LEN($B1347)=0,"",IF(AND($B1347&gt;0,VALUE(SUBSTITUTE($B1347,"2","0"))=$B1347),1,0)),"")</f>
        <v/>
      </c>
      <c r="F1347" s="5" t="str">
        <f>IF(PhieuBauCu!$B$2&gt;2,IF(LEN($B1347)=0,"",IF(AND($B1347&gt;0,VALUE(SUBSTITUTE($B1347,"3","0"))=$B1347),1,0)),"")</f>
        <v/>
      </c>
      <c r="G1347" s="5" t="str">
        <f>IF(PhieuBauCu!$B$2&gt;3,IF(LEN($B1347)=0,"",IF(AND($B1347&gt;0,VALUE(SUBSTITUTE($B1347,"4","0"))=$B1347),1,0)),"")</f>
        <v/>
      </c>
      <c r="H1347" s="5" t="str">
        <f>IF(PhieuBauCu!$B$2&gt;4,IF(LEN($B1347)=0,"",IF(AND($B1347&gt;0,VALUE(SUBSTITUTE($B1347,"5","0"))=$B1347),1,0)),"")</f>
        <v/>
      </c>
      <c r="I1347" s="5" t="str">
        <f>IF(PhieuBauCu!$B$2&gt;5,IF(LEN($B1347)=0,"",IF(AND($B1347&gt;0,VALUE(SUBSTITUTE($B1347,"6","0"))=$B1347),1,0)),"")</f>
        <v/>
      </c>
      <c r="J1347" s="5" t="str">
        <f>IF(PhieuBauCu!$B$2&gt;6,IF(LEN($B1347)=0,"",IF(AND($B1347&gt;0,VALUE(SUBSTITUTE($B1347,"7","0"))=$B1347),1,0)),"")</f>
        <v/>
      </c>
      <c r="K1347" s="5" t="str">
        <f>IF(PhieuBauCu!$B$2&gt;7,IF(LEN($B1347)=0,"",IF(AND($B1347&gt;0,VALUE(SUBSTITUTE($B1347,"8","0"))=$B1347),1,0)),"")</f>
        <v/>
      </c>
      <c r="L1347" s="5" t="str">
        <f>IF(PhieuBauCu!$B$2&gt;8,IF(LEN($B1347)=0,"",IF(AND($B1347&gt;0,VALUE(SUBSTITUTE($B1347,"9","0"))=$B1347),1,0)),"")</f>
        <v/>
      </c>
      <c r="M1347" s="9">
        <f t="shared" si="41"/>
        <v>0</v>
      </c>
      <c r="N1347" s="36">
        <f>IF(AND(M1347&lt;=PhieuBauCu!$B$13,M1347&gt;=1),1,0)</f>
        <v>0</v>
      </c>
    </row>
    <row r="1348" spans="1:14" ht="28.5" customHeight="1">
      <c r="A1348" s="2">
        <v>1343</v>
      </c>
      <c r="B1348" s="3"/>
      <c r="C1348" s="48" t="str">
        <f t="shared" si="40"/>
        <v/>
      </c>
      <c r="D1348" s="5" t="str">
        <f>IF(PhieuBauCu!$B$2&gt;0,IF(LEN($B1348)=0,"",IF(AND($B1348&gt;0,VALUE(SUBSTITUTE($B1348,"1","0"))=$B1348),1,0)),"")</f>
        <v/>
      </c>
      <c r="E1348" s="5" t="str">
        <f>IF(PhieuBauCu!$B$2&gt;1,IF(LEN($B1348)=0,"",IF(AND($B1348&gt;0,VALUE(SUBSTITUTE($B1348,"2","0"))=$B1348),1,0)),"")</f>
        <v/>
      </c>
      <c r="F1348" s="5" t="str">
        <f>IF(PhieuBauCu!$B$2&gt;2,IF(LEN($B1348)=0,"",IF(AND($B1348&gt;0,VALUE(SUBSTITUTE($B1348,"3","0"))=$B1348),1,0)),"")</f>
        <v/>
      </c>
      <c r="G1348" s="5" t="str">
        <f>IF(PhieuBauCu!$B$2&gt;3,IF(LEN($B1348)=0,"",IF(AND($B1348&gt;0,VALUE(SUBSTITUTE($B1348,"4","0"))=$B1348),1,0)),"")</f>
        <v/>
      </c>
      <c r="H1348" s="5" t="str">
        <f>IF(PhieuBauCu!$B$2&gt;4,IF(LEN($B1348)=0,"",IF(AND($B1348&gt;0,VALUE(SUBSTITUTE($B1348,"5","0"))=$B1348),1,0)),"")</f>
        <v/>
      </c>
      <c r="I1348" s="5" t="str">
        <f>IF(PhieuBauCu!$B$2&gt;5,IF(LEN($B1348)=0,"",IF(AND($B1348&gt;0,VALUE(SUBSTITUTE($B1348,"6","0"))=$B1348),1,0)),"")</f>
        <v/>
      </c>
      <c r="J1348" s="5" t="str">
        <f>IF(PhieuBauCu!$B$2&gt;6,IF(LEN($B1348)=0,"",IF(AND($B1348&gt;0,VALUE(SUBSTITUTE($B1348,"7","0"))=$B1348),1,0)),"")</f>
        <v/>
      </c>
      <c r="K1348" s="5" t="str">
        <f>IF(PhieuBauCu!$B$2&gt;7,IF(LEN($B1348)=0,"",IF(AND($B1348&gt;0,VALUE(SUBSTITUTE($B1348,"8","0"))=$B1348),1,0)),"")</f>
        <v/>
      </c>
      <c r="L1348" s="5" t="str">
        <f>IF(PhieuBauCu!$B$2&gt;8,IF(LEN($B1348)=0,"",IF(AND($B1348&gt;0,VALUE(SUBSTITUTE($B1348,"9","0"))=$B1348),1,0)),"")</f>
        <v/>
      </c>
      <c r="M1348" s="9">
        <f t="shared" si="41"/>
        <v>0</v>
      </c>
      <c r="N1348" s="36">
        <f>IF(AND(M1348&lt;=PhieuBauCu!$B$13,M1348&gt;=1),1,0)</f>
        <v>0</v>
      </c>
    </row>
    <row r="1349" spans="1:14" ht="28.5" customHeight="1">
      <c r="A1349" s="2">
        <v>1344</v>
      </c>
      <c r="B1349" s="3"/>
      <c r="C1349" s="48" t="str">
        <f t="shared" si="40"/>
        <v/>
      </c>
      <c r="D1349" s="5" t="str">
        <f>IF(PhieuBauCu!$B$2&gt;0,IF(LEN($B1349)=0,"",IF(AND($B1349&gt;0,VALUE(SUBSTITUTE($B1349,"1","0"))=$B1349),1,0)),"")</f>
        <v/>
      </c>
      <c r="E1349" s="5" t="str">
        <f>IF(PhieuBauCu!$B$2&gt;1,IF(LEN($B1349)=0,"",IF(AND($B1349&gt;0,VALUE(SUBSTITUTE($B1349,"2","0"))=$B1349),1,0)),"")</f>
        <v/>
      </c>
      <c r="F1349" s="5" t="str">
        <f>IF(PhieuBauCu!$B$2&gt;2,IF(LEN($B1349)=0,"",IF(AND($B1349&gt;0,VALUE(SUBSTITUTE($B1349,"3","0"))=$B1349),1,0)),"")</f>
        <v/>
      </c>
      <c r="G1349" s="5" t="str">
        <f>IF(PhieuBauCu!$B$2&gt;3,IF(LEN($B1349)=0,"",IF(AND($B1349&gt;0,VALUE(SUBSTITUTE($B1349,"4","0"))=$B1349),1,0)),"")</f>
        <v/>
      </c>
      <c r="H1349" s="5" t="str">
        <f>IF(PhieuBauCu!$B$2&gt;4,IF(LEN($B1349)=0,"",IF(AND($B1349&gt;0,VALUE(SUBSTITUTE($B1349,"5","0"))=$B1349),1,0)),"")</f>
        <v/>
      </c>
      <c r="I1349" s="5" t="str">
        <f>IF(PhieuBauCu!$B$2&gt;5,IF(LEN($B1349)=0,"",IF(AND($B1349&gt;0,VALUE(SUBSTITUTE($B1349,"6","0"))=$B1349),1,0)),"")</f>
        <v/>
      </c>
      <c r="J1349" s="5" t="str">
        <f>IF(PhieuBauCu!$B$2&gt;6,IF(LEN($B1349)=0,"",IF(AND($B1349&gt;0,VALUE(SUBSTITUTE($B1349,"7","0"))=$B1349),1,0)),"")</f>
        <v/>
      </c>
      <c r="K1349" s="5" t="str">
        <f>IF(PhieuBauCu!$B$2&gt;7,IF(LEN($B1349)=0,"",IF(AND($B1349&gt;0,VALUE(SUBSTITUTE($B1349,"8","0"))=$B1349),1,0)),"")</f>
        <v/>
      </c>
      <c r="L1349" s="5" t="str">
        <f>IF(PhieuBauCu!$B$2&gt;8,IF(LEN($B1349)=0,"",IF(AND($B1349&gt;0,VALUE(SUBSTITUTE($B1349,"9","0"))=$B1349),1,0)),"")</f>
        <v/>
      </c>
      <c r="M1349" s="9">
        <f t="shared" si="41"/>
        <v>0</v>
      </c>
      <c r="N1349" s="36">
        <f>IF(AND(M1349&lt;=PhieuBauCu!$B$13,M1349&gt;=1),1,0)</f>
        <v>0</v>
      </c>
    </row>
    <row r="1350" spans="1:14" ht="28.5" customHeight="1">
      <c r="A1350" s="2">
        <v>1345</v>
      </c>
      <c r="B1350" s="3"/>
      <c r="C1350" s="48" t="str">
        <f t="shared" si="40"/>
        <v/>
      </c>
      <c r="D1350" s="5" t="str">
        <f>IF(PhieuBauCu!$B$2&gt;0,IF(LEN($B1350)=0,"",IF(AND($B1350&gt;0,VALUE(SUBSTITUTE($B1350,"1","0"))=$B1350),1,0)),"")</f>
        <v/>
      </c>
      <c r="E1350" s="5" t="str">
        <f>IF(PhieuBauCu!$B$2&gt;1,IF(LEN($B1350)=0,"",IF(AND($B1350&gt;0,VALUE(SUBSTITUTE($B1350,"2","0"))=$B1350),1,0)),"")</f>
        <v/>
      </c>
      <c r="F1350" s="5" t="str">
        <f>IF(PhieuBauCu!$B$2&gt;2,IF(LEN($B1350)=0,"",IF(AND($B1350&gt;0,VALUE(SUBSTITUTE($B1350,"3","0"))=$B1350),1,0)),"")</f>
        <v/>
      </c>
      <c r="G1350" s="5" t="str">
        <f>IF(PhieuBauCu!$B$2&gt;3,IF(LEN($B1350)=0,"",IF(AND($B1350&gt;0,VALUE(SUBSTITUTE($B1350,"4","0"))=$B1350),1,0)),"")</f>
        <v/>
      </c>
      <c r="H1350" s="5" t="str">
        <f>IF(PhieuBauCu!$B$2&gt;4,IF(LEN($B1350)=0,"",IF(AND($B1350&gt;0,VALUE(SUBSTITUTE($B1350,"5","0"))=$B1350),1,0)),"")</f>
        <v/>
      </c>
      <c r="I1350" s="5" t="str">
        <f>IF(PhieuBauCu!$B$2&gt;5,IF(LEN($B1350)=0,"",IF(AND($B1350&gt;0,VALUE(SUBSTITUTE($B1350,"6","0"))=$B1350),1,0)),"")</f>
        <v/>
      </c>
      <c r="J1350" s="5" t="str">
        <f>IF(PhieuBauCu!$B$2&gt;6,IF(LEN($B1350)=0,"",IF(AND($B1350&gt;0,VALUE(SUBSTITUTE($B1350,"7","0"))=$B1350),1,0)),"")</f>
        <v/>
      </c>
      <c r="K1350" s="5" t="str">
        <f>IF(PhieuBauCu!$B$2&gt;7,IF(LEN($B1350)=0,"",IF(AND($B1350&gt;0,VALUE(SUBSTITUTE($B1350,"8","0"))=$B1350),1,0)),"")</f>
        <v/>
      </c>
      <c r="L1350" s="5" t="str">
        <f>IF(PhieuBauCu!$B$2&gt;8,IF(LEN($B1350)=0,"",IF(AND($B1350&gt;0,VALUE(SUBSTITUTE($B1350,"9","0"))=$B1350),1,0)),"")</f>
        <v/>
      </c>
      <c r="M1350" s="9">
        <f t="shared" si="41"/>
        <v>0</v>
      </c>
      <c r="N1350" s="36">
        <f>IF(AND(M1350&lt;=PhieuBauCu!$B$13,M1350&gt;=1),1,0)</f>
        <v>0</v>
      </c>
    </row>
    <row r="1351" spans="1:14" ht="28.5" customHeight="1">
      <c r="A1351" s="2">
        <v>1346</v>
      </c>
      <c r="B1351" s="3"/>
      <c r="C1351" s="48" t="str">
        <f t="shared" ref="C1351:C1414" si="42">IF(LEN(B1351)&gt;0,IF(N1351=1,"Ok","Not Ok"),"")</f>
        <v/>
      </c>
      <c r="D1351" s="5" t="str">
        <f>IF(PhieuBauCu!$B$2&gt;0,IF(LEN($B1351)=0,"",IF(AND($B1351&gt;0,VALUE(SUBSTITUTE($B1351,"1","0"))=$B1351),1,0)),"")</f>
        <v/>
      </c>
      <c r="E1351" s="5" t="str">
        <f>IF(PhieuBauCu!$B$2&gt;1,IF(LEN($B1351)=0,"",IF(AND($B1351&gt;0,VALUE(SUBSTITUTE($B1351,"2","0"))=$B1351),1,0)),"")</f>
        <v/>
      </c>
      <c r="F1351" s="5" t="str">
        <f>IF(PhieuBauCu!$B$2&gt;2,IF(LEN($B1351)=0,"",IF(AND($B1351&gt;0,VALUE(SUBSTITUTE($B1351,"3","0"))=$B1351),1,0)),"")</f>
        <v/>
      </c>
      <c r="G1351" s="5" t="str">
        <f>IF(PhieuBauCu!$B$2&gt;3,IF(LEN($B1351)=0,"",IF(AND($B1351&gt;0,VALUE(SUBSTITUTE($B1351,"4","0"))=$B1351),1,0)),"")</f>
        <v/>
      </c>
      <c r="H1351" s="5" t="str">
        <f>IF(PhieuBauCu!$B$2&gt;4,IF(LEN($B1351)=0,"",IF(AND($B1351&gt;0,VALUE(SUBSTITUTE($B1351,"5","0"))=$B1351),1,0)),"")</f>
        <v/>
      </c>
      <c r="I1351" s="5" t="str">
        <f>IF(PhieuBauCu!$B$2&gt;5,IF(LEN($B1351)=0,"",IF(AND($B1351&gt;0,VALUE(SUBSTITUTE($B1351,"6","0"))=$B1351),1,0)),"")</f>
        <v/>
      </c>
      <c r="J1351" s="5" t="str">
        <f>IF(PhieuBauCu!$B$2&gt;6,IF(LEN($B1351)=0,"",IF(AND($B1351&gt;0,VALUE(SUBSTITUTE($B1351,"7","0"))=$B1351),1,0)),"")</f>
        <v/>
      </c>
      <c r="K1351" s="5" t="str">
        <f>IF(PhieuBauCu!$B$2&gt;7,IF(LEN($B1351)=0,"",IF(AND($B1351&gt;0,VALUE(SUBSTITUTE($B1351,"8","0"))=$B1351),1,0)),"")</f>
        <v/>
      </c>
      <c r="L1351" s="5" t="str">
        <f>IF(PhieuBauCu!$B$2&gt;8,IF(LEN($B1351)=0,"",IF(AND($B1351&gt;0,VALUE(SUBSTITUTE($B1351,"9","0"))=$B1351),1,0)),"")</f>
        <v/>
      </c>
      <c r="M1351" s="9">
        <f t="shared" ref="M1351:M1414" si="43">SUMIF(D1351:L1351,1)</f>
        <v>0</v>
      </c>
      <c r="N1351" s="36">
        <f>IF(AND(M1351&lt;=PhieuBauCu!$B$13,M1351&gt;=1),1,0)</f>
        <v>0</v>
      </c>
    </row>
    <row r="1352" spans="1:14" ht="28.5" customHeight="1">
      <c r="A1352" s="2">
        <v>1347</v>
      </c>
      <c r="B1352" s="3"/>
      <c r="C1352" s="48" t="str">
        <f t="shared" si="42"/>
        <v/>
      </c>
      <c r="D1352" s="5" t="str">
        <f>IF(PhieuBauCu!$B$2&gt;0,IF(LEN($B1352)=0,"",IF(AND($B1352&gt;0,VALUE(SUBSTITUTE($B1352,"1","0"))=$B1352),1,0)),"")</f>
        <v/>
      </c>
      <c r="E1352" s="5" t="str">
        <f>IF(PhieuBauCu!$B$2&gt;1,IF(LEN($B1352)=0,"",IF(AND($B1352&gt;0,VALUE(SUBSTITUTE($B1352,"2","0"))=$B1352),1,0)),"")</f>
        <v/>
      </c>
      <c r="F1352" s="5" t="str">
        <f>IF(PhieuBauCu!$B$2&gt;2,IF(LEN($B1352)=0,"",IF(AND($B1352&gt;0,VALUE(SUBSTITUTE($B1352,"3","0"))=$B1352),1,0)),"")</f>
        <v/>
      </c>
      <c r="G1352" s="5" t="str">
        <f>IF(PhieuBauCu!$B$2&gt;3,IF(LEN($B1352)=0,"",IF(AND($B1352&gt;0,VALUE(SUBSTITUTE($B1352,"4","0"))=$B1352),1,0)),"")</f>
        <v/>
      </c>
      <c r="H1352" s="5" t="str">
        <f>IF(PhieuBauCu!$B$2&gt;4,IF(LEN($B1352)=0,"",IF(AND($B1352&gt;0,VALUE(SUBSTITUTE($B1352,"5","0"))=$B1352),1,0)),"")</f>
        <v/>
      </c>
      <c r="I1352" s="5" t="str">
        <f>IF(PhieuBauCu!$B$2&gt;5,IF(LEN($B1352)=0,"",IF(AND($B1352&gt;0,VALUE(SUBSTITUTE($B1352,"6","0"))=$B1352),1,0)),"")</f>
        <v/>
      </c>
      <c r="J1352" s="5" t="str">
        <f>IF(PhieuBauCu!$B$2&gt;6,IF(LEN($B1352)=0,"",IF(AND($B1352&gt;0,VALUE(SUBSTITUTE($B1352,"7","0"))=$B1352),1,0)),"")</f>
        <v/>
      </c>
      <c r="K1352" s="5" t="str">
        <f>IF(PhieuBauCu!$B$2&gt;7,IF(LEN($B1352)=0,"",IF(AND($B1352&gt;0,VALUE(SUBSTITUTE($B1352,"8","0"))=$B1352),1,0)),"")</f>
        <v/>
      </c>
      <c r="L1352" s="5" t="str">
        <f>IF(PhieuBauCu!$B$2&gt;8,IF(LEN($B1352)=0,"",IF(AND($B1352&gt;0,VALUE(SUBSTITUTE($B1352,"9","0"))=$B1352),1,0)),"")</f>
        <v/>
      </c>
      <c r="M1352" s="9">
        <f t="shared" si="43"/>
        <v>0</v>
      </c>
      <c r="N1352" s="36">
        <f>IF(AND(M1352&lt;=PhieuBauCu!$B$13,M1352&gt;=1),1,0)</f>
        <v>0</v>
      </c>
    </row>
    <row r="1353" spans="1:14" ht="28.5" customHeight="1">
      <c r="A1353" s="2">
        <v>1348</v>
      </c>
      <c r="B1353" s="3"/>
      <c r="C1353" s="48" t="str">
        <f t="shared" si="42"/>
        <v/>
      </c>
      <c r="D1353" s="5" t="str">
        <f>IF(PhieuBauCu!$B$2&gt;0,IF(LEN($B1353)=0,"",IF(AND($B1353&gt;0,VALUE(SUBSTITUTE($B1353,"1","0"))=$B1353),1,0)),"")</f>
        <v/>
      </c>
      <c r="E1353" s="5" t="str">
        <f>IF(PhieuBauCu!$B$2&gt;1,IF(LEN($B1353)=0,"",IF(AND($B1353&gt;0,VALUE(SUBSTITUTE($B1353,"2","0"))=$B1353),1,0)),"")</f>
        <v/>
      </c>
      <c r="F1353" s="5" t="str">
        <f>IF(PhieuBauCu!$B$2&gt;2,IF(LEN($B1353)=0,"",IF(AND($B1353&gt;0,VALUE(SUBSTITUTE($B1353,"3","0"))=$B1353),1,0)),"")</f>
        <v/>
      </c>
      <c r="G1353" s="5" t="str">
        <f>IF(PhieuBauCu!$B$2&gt;3,IF(LEN($B1353)=0,"",IF(AND($B1353&gt;0,VALUE(SUBSTITUTE($B1353,"4","0"))=$B1353),1,0)),"")</f>
        <v/>
      </c>
      <c r="H1353" s="5" t="str">
        <f>IF(PhieuBauCu!$B$2&gt;4,IF(LEN($B1353)=0,"",IF(AND($B1353&gt;0,VALUE(SUBSTITUTE($B1353,"5","0"))=$B1353),1,0)),"")</f>
        <v/>
      </c>
      <c r="I1353" s="5" t="str">
        <f>IF(PhieuBauCu!$B$2&gt;5,IF(LEN($B1353)=0,"",IF(AND($B1353&gt;0,VALUE(SUBSTITUTE($B1353,"6","0"))=$B1353),1,0)),"")</f>
        <v/>
      </c>
      <c r="J1353" s="5" t="str">
        <f>IF(PhieuBauCu!$B$2&gt;6,IF(LEN($B1353)=0,"",IF(AND($B1353&gt;0,VALUE(SUBSTITUTE($B1353,"7","0"))=$B1353),1,0)),"")</f>
        <v/>
      </c>
      <c r="K1353" s="5" t="str">
        <f>IF(PhieuBauCu!$B$2&gt;7,IF(LEN($B1353)=0,"",IF(AND($B1353&gt;0,VALUE(SUBSTITUTE($B1353,"8","0"))=$B1353),1,0)),"")</f>
        <v/>
      </c>
      <c r="L1353" s="5" t="str">
        <f>IF(PhieuBauCu!$B$2&gt;8,IF(LEN($B1353)=0,"",IF(AND($B1353&gt;0,VALUE(SUBSTITUTE($B1353,"9","0"))=$B1353),1,0)),"")</f>
        <v/>
      </c>
      <c r="M1353" s="9">
        <f t="shared" si="43"/>
        <v>0</v>
      </c>
      <c r="N1353" s="36">
        <f>IF(AND(M1353&lt;=PhieuBauCu!$B$13,M1353&gt;=1),1,0)</f>
        <v>0</v>
      </c>
    </row>
    <row r="1354" spans="1:14" ht="28.5" customHeight="1">
      <c r="A1354" s="2">
        <v>1349</v>
      </c>
      <c r="B1354" s="3"/>
      <c r="C1354" s="48" t="str">
        <f t="shared" si="42"/>
        <v/>
      </c>
      <c r="D1354" s="5" t="str">
        <f>IF(PhieuBauCu!$B$2&gt;0,IF(LEN($B1354)=0,"",IF(AND($B1354&gt;0,VALUE(SUBSTITUTE($B1354,"1","0"))=$B1354),1,0)),"")</f>
        <v/>
      </c>
      <c r="E1354" s="5" t="str">
        <f>IF(PhieuBauCu!$B$2&gt;1,IF(LEN($B1354)=0,"",IF(AND($B1354&gt;0,VALUE(SUBSTITUTE($B1354,"2","0"))=$B1354),1,0)),"")</f>
        <v/>
      </c>
      <c r="F1354" s="5" t="str">
        <f>IF(PhieuBauCu!$B$2&gt;2,IF(LEN($B1354)=0,"",IF(AND($B1354&gt;0,VALUE(SUBSTITUTE($B1354,"3","0"))=$B1354),1,0)),"")</f>
        <v/>
      </c>
      <c r="G1354" s="5" t="str">
        <f>IF(PhieuBauCu!$B$2&gt;3,IF(LEN($B1354)=0,"",IF(AND($B1354&gt;0,VALUE(SUBSTITUTE($B1354,"4","0"))=$B1354),1,0)),"")</f>
        <v/>
      </c>
      <c r="H1354" s="5" t="str">
        <f>IF(PhieuBauCu!$B$2&gt;4,IF(LEN($B1354)=0,"",IF(AND($B1354&gt;0,VALUE(SUBSTITUTE($B1354,"5","0"))=$B1354),1,0)),"")</f>
        <v/>
      </c>
      <c r="I1354" s="5" t="str">
        <f>IF(PhieuBauCu!$B$2&gt;5,IF(LEN($B1354)=0,"",IF(AND($B1354&gt;0,VALUE(SUBSTITUTE($B1354,"6","0"))=$B1354),1,0)),"")</f>
        <v/>
      </c>
      <c r="J1354" s="5" t="str">
        <f>IF(PhieuBauCu!$B$2&gt;6,IF(LEN($B1354)=0,"",IF(AND($B1354&gt;0,VALUE(SUBSTITUTE($B1354,"7","0"))=$B1354),1,0)),"")</f>
        <v/>
      </c>
      <c r="K1354" s="5" t="str">
        <f>IF(PhieuBauCu!$B$2&gt;7,IF(LEN($B1354)=0,"",IF(AND($B1354&gt;0,VALUE(SUBSTITUTE($B1354,"8","0"))=$B1354),1,0)),"")</f>
        <v/>
      </c>
      <c r="L1354" s="5" t="str">
        <f>IF(PhieuBauCu!$B$2&gt;8,IF(LEN($B1354)=0,"",IF(AND($B1354&gt;0,VALUE(SUBSTITUTE($B1354,"9","0"))=$B1354),1,0)),"")</f>
        <v/>
      </c>
      <c r="M1354" s="9">
        <f t="shared" si="43"/>
        <v>0</v>
      </c>
      <c r="N1354" s="36">
        <f>IF(AND(M1354&lt;=PhieuBauCu!$B$13,M1354&gt;=1),1,0)</f>
        <v>0</v>
      </c>
    </row>
    <row r="1355" spans="1:14" ht="28.5" customHeight="1">
      <c r="A1355" s="2">
        <v>1350</v>
      </c>
      <c r="B1355" s="3"/>
      <c r="C1355" s="48" t="str">
        <f t="shared" si="42"/>
        <v/>
      </c>
      <c r="D1355" s="5" t="str">
        <f>IF(PhieuBauCu!$B$2&gt;0,IF(LEN($B1355)=0,"",IF(AND($B1355&gt;0,VALUE(SUBSTITUTE($B1355,"1","0"))=$B1355),1,0)),"")</f>
        <v/>
      </c>
      <c r="E1355" s="5" t="str">
        <f>IF(PhieuBauCu!$B$2&gt;1,IF(LEN($B1355)=0,"",IF(AND($B1355&gt;0,VALUE(SUBSTITUTE($B1355,"2","0"))=$B1355),1,0)),"")</f>
        <v/>
      </c>
      <c r="F1355" s="5" t="str">
        <f>IF(PhieuBauCu!$B$2&gt;2,IF(LEN($B1355)=0,"",IF(AND($B1355&gt;0,VALUE(SUBSTITUTE($B1355,"3","0"))=$B1355),1,0)),"")</f>
        <v/>
      </c>
      <c r="G1355" s="5" t="str">
        <f>IF(PhieuBauCu!$B$2&gt;3,IF(LEN($B1355)=0,"",IF(AND($B1355&gt;0,VALUE(SUBSTITUTE($B1355,"4","0"))=$B1355),1,0)),"")</f>
        <v/>
      </c>
      <c r="H1355" s="5" t="str">
        <f>IF(PhieuBauCu!$B$2&gt;4,IF(LEN($B1355)=0,"",IF(AND($B1355&gt;0,VALUE(SUBSTITUTE($B1355,"5","0"))=$B1355),1,0)),"")</f>
        <v/>
      </c>
      <c r="I1355" s="5" t="str">
        <f>IF(PhieuBauCu!$B$2&gt;5,IF(LEN($B1355)=0,"",IF(AND($B1355&gt;0,VALUE(SUBSTITUTE($B1355,"6","0"))=$B1355),1,0)),"")</f>
        <v/>
      </c>
      <c r="J1355" s="5" t="str">
        <f>IF(PhieuBauCu!$B$2&gt;6,IF(LEN($B1355)=0,"",IF(AND($B1355&gt;0,VALUE(SUBSTITUTE($B1355,"7","0"))=$B1355),1,0)),"")</f>
        <v/>
      </c>
      <c r="K1355" s="5" t="str">
        <f>IF(PhieuBauCu!$B$2&gt;7,IF(LEN($B1355)=0,"",IF(AND($B1355&gt;0,VALUE(SUBSTITUTE($B1355,"8","0"))=$B1355),1,0)),"")</f>
        <v/>
      </c>
      <c r="L1355" s="5" t="str">
        <f>IF(PhieuBauCu!$B$2&gt;8,IF(LEN($B1355)=0,"",IF(AND($B1355&gt;0,VALUE(SUBSTITUTE($B1355,"9","0"))=$B1355),1,0)),"")</f>
        <v/>
      </c>
      <c r="M1355" s="9">
        <f t="shared" si="43"/>
        <v>0</v>
      </c>
      <c r="N1355" s="36">
        <f>IF(AND(M1355&lt;=PhieuBauCu!$B$13,M1355&gt;=1),1,0)</f>
        <v>0</v>
      </c>
    </row>
    <row r="1356" spans="1:14" ht="28.5" customHeight="1">
      <c r="A1356" s="2">
        <v>1351</v>
      </c>
      <c r="B1356" s="3"/>
      <c r="C1356" s="48" t="str">
        <f t="shared" si="42"/>
        <v/>
      </c>
      <c r="D1356" s="5" t="str">
        <f>IF(PhieuBauCu!$B$2&gt;0,IF(LEN($B1356)=0,"",IF(AND($B1356&gt;0,VALUE(SUBSTITUTE($B1356,"1","0"))=$B1356),1,0)),"")</f>
        <v/>
      </c>
      <c r="E1356" s="5" t="str">
        <f>IF(PhieuBauCu!$B$2&gt;1,IF(LEN($B1356)=0,"",IF(AND($B1356&gt;0,VALUE(SUBSTITUTE($B1356,"2","0"))=$B1356),1,0)),"")</f>
        <v/>
      </c>
      <c r="F1356" s="5" t="str">
        <f>IF(PhieuBauCu!$B$2&gt;2,IF(LEN($B1356)=0,"",IF(AND($B1356&gt;0,VALUE(SUBSTITUTE($B1356,"3","0"))=$B1356),1,0)),"")</f>
        <v/>
      </c>
      <c r="G1356" s="5" t="str">
        <f>IF(PhieuBauCu!$B$2&gt;3,IF(LEN($B1356)=0,"",IF(AND($B1356&gt;0,VALUE(SUBSTITUTE($B1356,"4","0"))=$B1356),1,0)),"")</f>
        <v/>
      </c>
      <c r="H1356" s="5" t="str">
        <f>IF(PhieuBauCu!$B$2&gt;4,IF(LEN($B1356)=0,"",IF(AND($B1356&gt;0,VALUE(SUBSTITUTE($B1356,"5","0"))=$B1356),1,0)),"")</f>
        <v/>
      </c>
      <c r="I1356" s="5" t="str">
        <f>IF(PhieuBauCu!$B$2&gt;5,IF(LEN($B1356)=0,"",IF(AND($B1356&gt;0,VALUE(SUBSTITUTE($B1356,"6","0"))=$B1356),1,0)),"")</f>
        <v/>
      </c>
      <c r="J1356" s="5" t="str">
        <f>IF(PhieuBauCu!$B$2&gt;6,IF(LEN($B1356)=0,"",IF(AND($B1356&gt;0,VALUE(SUBSTITUTE($B1356,"7","0"))=$B1356),1,0)),"")</f>
        <v/>
      </c>
      <c r="K1356" s="5" t="str">
        <f>IF(PhieuBauCu!$B$2&gt;7,IF(LEN($B1356)=0,"",IF(AND($B1356&gt;0,VALUE(SUBSTITUTE($B1356,"8","0"))=$B1356),1,0)),"")</f>
        <v/>
      </c>
      <c r="L1356" s="5" t="str">
        <f>IF(PhieuBauCu!$B$2&gt;8,IF(LEN($B1356)=0,"",IF(AND($B1356&gt;0,VALUE(SUBSTITUTE($B1356,"9","0"))=$B1356),1,0)),"")</f>
        <v/>
      </c>
      <c r="M1356" s="9">
        <f t="shared" si="43"/>
        <v>0</v>
      </c>
      <c r="N1356" s="36">
        <f>IF(AND(M1356&lt;=PhieuBauCu!$B$13,M1356&gt;=1),1,0)</f>
        <v>0</v>
      </c>
    </row>
    <row r="1357" spans="1:14" ht="28.5" customHeight="1">
      <c r="A1357" s="2">
        <v>1352</v>
      </c>
      <c r="B1357" s="3"/>
      <c r="C1357" s="48" t="str">
        <f t="shared" si="42"/>
        <v/>
      </c>
      <c r="D1357" s="5" t="str">
        <f>IF(PhieuBauCu!$B$2&gt;0,IF(LEN($B1357)=0,"",IF(AND($B1357&gt;0,VALUE(SUBSTITUTE($B1357,"1","0"))=$B1357),1,0)),"")</f>
        <v/>
      </c>
      <c r="E1357" s="5" t="str">
        <f>IF(PhieuBauCu!$B$2&gt;1,IF(LEN($B1357)=0,"",IF(AND($B1357&gt;0,VALUE(SUBSTITUTE($B1357,"2","0"))=$B1357),1,0)),"")</f>
        <v/>
      </c>
      <c r="F1357" s="5" t="str">
        <f>IF(PhieuBauCu!$B$2&gt;2,IF(LEN($B1357)=0,"",IF(AND($B1357&gt;0,VALUE(SUBSTITUTE($B1357,"3","0"))=$B1357),1,0)),"")</f>
        <v/>
      </c>
      <c r="G1357" s="5" t="str">
        <f>IF(PhieuBauCu!$B$2&gt;3,IF(LEN($B1357)=0,"",IF(AND($B1357&gt;0,VALUE(SUBSTITUTE($B1357,"4","0"))=$B1357),1,0)),"")</f>
        <v/>
      </c>
      <c r="H1357" s="5" t="str">
        <f>IF(PhieuBauCu!$B$2&gt;4,IF(LEN($B1357)=0,"",IF(AND($B1357&gt;0,VALUE(SUBSTITUTE($B1357,"5","0"))=$B1357),1,0)),"")</f>
        <v/>
      </c>
      <c r="I1357" s="5" t="str">
        <f>IF(PhieuBauCu!$B$2&gt;5,IF(LEN($B1357)=0,"",IF(AND($B1357&gt;0,VALUE(SUBSTITUTE($B1357,"6","0"))=$B1357),1,0)),"")</f>
        <v/>
      </c>
      <c r="J1357" s="5" t="str">
        <f>IF(PhieuBauCu!$B$2&gt;6,IF(LEN($B1357)=0,"",IF(AND($B1357&gt;0,VALUE(SUBSTITUTE($B1357,"7","0"))=$B1357),1,0)),"")</f>
        <v/>
      </c>
      <c r="K1357" s="5" t="str">
        <f>IF(PhieuBauCu!$B$2&gt;7,IF(LEN($B1357)=0,"",IF(AND($B1357&gt;0,VALUE(SUBSTITUTE($B1357,"8","0"))=$B1357),1,0)),"")</f>
        <v/>
      </c>
      <c r="L1357" s="5" t="str">
        <f>IF(PhieuBauCu!$B$2&gt;8,IF(LEN($B1357)=0,"",IF(AND($B1357&gt;0,VALUE(SUBSTITUTE($B1357,"9","0"))=$B1357),1,0)),"")</f>
        <v/>
      </c>
      <c r="M1357" s="9">
        <f t="shared" si="43"/>
        <v>0</v>
      </c>
      <c r="N1357" s="36">
        <f>IF(AND(M1357&lt;=PhieuBauCu!$B$13,M1357&gt;=1),1,0)</f>
        <v>0</v>
      </c>
    </row>
    <row r="1358" spans="1:14" ht="28.5" customHeight="1">
      <c r="A1358" s="2">
        <v>1353</v>
      </c>
      <c r="B1358" s="3"/>
      <c r="C1358" s="48" t="str">
        <f t="shared" si="42"/>
        <v/>
      </c>
      <c r="D1358" s="5" t="str">
        <f>IF(PhieuBauCu!$B$2&gt;0,IF(LEN($B1358)=0,"",IF(AND($B1358&gt;0,VALUE(SUBSTITUTE($B1358,"1","0"))=$B1358),1,0)),"")</f>
        <v/>
      </c>
      <c r="E1358" s="5" t="str">
        <f>IF(PhieuBauCu!$B$2&gt;1,IF(LEN($B1358)=0,"",IF(AND($B1358&gt;0,VALUE(SUBSTITUTE($B1358,"2","0"))=$B1358),1,0)),"")</f>
        <v/>
      </c>
      <c r="F1358" s="5" t="str">
        <f>IF(PhieuBauCu!$B$2&gt;2,IF(LEN($B1358)=0,"",IF(AND($B1358&gt;0,VALUE(SUBSTITUTE($B1358,"3","0"))=$B1358),1,0)),"")</f>
        <v/>
      </c>
      <c r="G1358" s="5" t="str">
        <f>IF(PhieuBauCu!$B$2&gt;3,IF(LEN($B1358)=0,"",IF(AND($B1358&gt;0,VALUE(SUBSTITUTE($B1358,"4","0"))=$B1358),1,0)),"")</f>
        <v/>
      </c>
      <c r="H1358" s="5" t="str">
        <f>IF(PhieuBauCu!$B$2&gt;4,IF(LEN($B1358)=0,"",IF(AND($B1358&gt;0,VALUE(SUBSTITUTE($B1358,"5","0"))=$B1358),1,0)),"")</f>
        <v/>
      </c>
      <c r="I1358" s="5" t="str">
        <f>IF(PhieuBauCu!$B$2&gt;5,IF(LEN($B1358)=0,"",IF(AND($B1358&gt;0,VALUE(SUBSTITUTE($B1358,"6","0"))=$B1358),1,0)),"")</f>
        <v/>
      </c>
      <c r="J1358" s="5" t="str">
        <f>IF(PhieuBauCu!$B$2&gt;6,IF(LEN($B1358)=0,"",IF(AND($B1358&gt;0,VALUE(SUBSTITUTE($B1358,"7","0"))=$B1358),1,0)),"")</f>
        <v/>
      </c>
      <c r="K1358" s="5" t="str">
        <f>IF(PhieuBauCu!$B$2&gt;7,IF(LEN($B1358)=0,"",IF(AND($B1358&gt;0,VALUE(SUBSTITUTE($B1358,"8","0"))=$B1358),1,0)),"")</f>
        <v/>
      </c>
      <c r="L1358" s="5" t="str">
        <f>IF(PhieuBauCu!$B$2&gt;8,IF(LEN($B1358)=0,"",IF(AND($B1358&gt;0,VALUE(SUBSTITUTE($B1358,"9","0"))=$B1358),1,0)),"")</f>
        <v/>
      </c>
      <c r="M1358" s="9">
        <f t="shared" si="43"/>
        <v>0</v>
      </c>
      <c r="N1358" s="36">
        <f>IF(AND(M1358&lt;=PhieuBauCu!$B$13,M1358&gt;=1),1,0)</f>
        <v>0</v>
      </c>
    </row>
    <row r="1359" spans="1:14" ht="28.5" customHeight="1">
      <c r="A1359" s="2">
        <v>1354</v>
      </c>
      <c r="B1359" s="3"/>
      <c r="C1359" s="48" t="str">
        <f t="shared" si="42"/>
        <v/>
      </c>
      <c r="D1359" s="5" t="str">
        <f>IF(PhieuBauCu!$B$2&gt;0,IF(LEN($B1359)=0,"",IF(AND($B1359&gt;0,VALUE(SUBSTITUTE($B1359,"1","0"))=$B1359),1,0)),"")</f>
        <v/>
      </c>
      <c r="E1359" s="5" t="str">
        <f>IF(PhieuBauCu!$B$2&gt;1,IF(LEN($B1359)=0,"",IF(AND($B1359&gt;0,VALUE(SUBSTITUTE($B1359,"2","0"))=$B1359),1,0)),"")</f>
        <v/>
      </c>
      <c r="F1359" s="5" t="str">
        <f>IF(PhieuBauCu!$B$2&gt;2,IF(LEN($B1359)=0,"",IF(AND($B1359&gt;0,VALUE(SUBSTITUTE($B1359,"3","0"))=$B1359),1,0)),"")</f>
        <v/>
      </c>
      <c r="G1359" s="5" t="str">
        <f>IF(PhieuBauCu!$B$2&gt;3,IF(LEN($B1359)=0,"",IF(AND($B1359&gt;0,VALUE(SUBSTITUTE($B1359,"4","0"))=$B1359),1,0)),"")</f>
        <v/>
      </c>
      <c r="H1359" s="5" t="str">
        <f>IF(PhieuBauCu!$B$2&gt;4,IF(LEN($B1359)=0,"",IF(AND($B1359&gt;0,VALUE(SUBSTITUTE($B1359,"5","0"))=$B1359),1,0)),"")</f>
        <v/>
      </c>
      <c r="I1359" s="5" t="str">
        <f>IF(PhieuBauCu!$B$2&gt;5,IF(LEN($B1359)=0,"",IF(AND($B1359&gt;0,VALUE(SUBSTITUTE($B1359,"6","0"))=$B1359),1,0)),"")</f>
        <v/>
      </c>
      <c r="J1359" s="5" t="str">
        <f>IF(PhieuBauCu!$B$2&gt;6,IF(LEN($B1359)=0,"",IF(AND($B1359&gt;0,VALUE(SUBSTITUTE($B1359,"7","0"))=$B1359),1,0)),"")</f>
        <v/>
      </c>
      <c r="K1359" s="5" t="str">
        <f>IF(PhieuBauCu!$B$2&gt;7,IF(LEN($B1359)=0,"",IF(AND($B1359&gt;0,VALUE(SUBSTITUTE($B1359,"8","0"))=$B1359),1,0)),"")</f>
        <v/>
      </c>
      <c r="L1359" s="5" t="str">
        <f>IF(PhieuBauCu!$B$2&gt;8,IF(LEN($B1359)=0,"",IF(AND($B1359&gt;0,VALUE(SUBSTITUTE($B1359,"9","0"))=$B1359),1,0)),"")</f>
        <v/>
      </c>
      <c r="M1359" s="9">
        <f t="shared" si="43"/>
        <v>0</v>
      </c>
      <c r="N1359" s="36">
        <f>IF(AND(M1359&lt;=PhieuBauCu!$B$13,M1359&gt;=1),1,0)</f>
        <v>0</v>
      </c>
    </row>
    <row r="1360" spans="1:14" ht="28.5" customHeight="1">
      <c r="A1360" s="2">
        <v>1355</v>
      </c>
      <c r="B1360" s="3"/>
      <c r="C1360" s="48" t="str">
        <f t="shared" si="42"/>
        <v/>
      </c>
      <c r="D1360" s="5" t="str">
        <f>IF(PhieuBauCu!$B$2&gt;0,IF(LEN($B1360)=0,"",IF(AND($B1360&gt;0,VALUE(SUBSTITUTE($B1360,"1","0"))=$B1360),1,0)),"")</f>
        <v/>
      </c>
      <c r="E1360" s="5" t="str">
        <f>IF(PhieuBauCu!$B$2&gt;1,IF(LEN($B1360)=0,"",IF(AND($B1360&gt;0,VALUE(SUBSTITUTE($B1360,"2","0"))=$B1360),1,0)),"")</f>
        <v/>
      </c>
      <c r="F1360" s="5" t="str">
        <f>IF(PhieuBauCu!$B$2&gt;2,IF(LEN($B1360)=0,"",IF(AND($B1360&gt;0,VALUE(SUBSTITUTE($B1360,"3","0"))=$B1360),1,0)),"")</f>
        <v/>
      </c>
      <c r="G1360" s="5" t="str">
        <f>IF(PhieuBauCu!$B$2&gt;3,IF(LEN($B1360)=0,"",IF(AND($B1360&gt;0,VALUE(SUBSTITUTE($B1360,"4","0"))=$B1360),1,0)),"")</f>
        <v/>
      </c>
      <c r="H1360" s="5" t="str">
        <f>IF(PhieuBauCu!$B$2&gt;4,IF(LEN($B1360)=0,"",IF(AND($B1360&gt;0,VALUE(SUBSTITUTE($B1360,"5","0"))=$B1360),1,0)),"")</f>
        <v/>
      </c>
      <c r="I1360" s="5" t="str">
        <f>IF(PhieuBauCu!$B$2&gt;5,IF(LEN($B1360)=0,"",IF(AND($B1360&gt;0,VALUE(SUBSTITUTE($B1360,"6","0"))=$B1360),1,0)),"")</f>
        <v/>
      </c>
      <c r="J1360" s="5" t="str">
        <f>IF(PhieuBauCu!$B$2&gt;6,IF(LEN($B1360)=0,"",IF(AND($B1360&gt;0,VALUE(SUBSTITUTE($B1360,"7","0"))=$B1360),1,0)),"")</f>
        <v/>
      </c>
      <c r="K1360" s="5" t="str">
        <f>IF(PhieuBauCu!$B$2&gt;7,IF(LEN($B1360)=0,"",IF(AND($B1360&gt;0,VALUE(SUBSTITUTE($B1360,"8","0"))=$B1360),1,0)),"")</f>
        <v/>
      </c>
      <c r="L1360" s="5" t="str">
        <f>IF(PhieuBauCu!$B$2&gt;8,IF(LEN($B1360)=0,"",IF(AND($B1360&gt;0,VALUE(SUBSTITUTE($B1360,"9","0"))=$B1360),1,0)),"")</f>
        <v/>
      </c>
      <c r="M1360" s="9">
        <f t="shared" si="43"/>
        <v>0</v>
      </c>
      <c r="N1360" s="36">
        <f>IF(AND(M1360&lt;=PhieuBauCu!$B$13,M1360&gt;=1),1,0)</f>
        <v>0</v>
      </c>
    </row>
    <row r="1361" spans="1:14" ht="28.5" customHeight="1">
      <c r="A1361" s="2">
        <v>1356</v>
      </c>
      <c r="B1361" s="3"/>
      <c r="C1361" s="48" t="str">
        <f t="shared" si="42"/>
        <v/>
      </c>
      <c r="D1361" s="5" t="str">
        <f>IF(PhieuBauCu!$B$2&gt;0,IF(LEN($B1361)=0,"",IF(AND($B1361&gt;0,VALUE(SUBSTITUTE($B1361,"1","0"))=$B1361),1,0)),"")</f>
        <v/>
      </c>
      <c r="E1361" s="5" t="str">
        <f>IF(PhieuBauCu!$B$2&gt;1,IF(LEN($B1361)=0,"",IF(AND($B1361&gt;0,VALUE(SUBSTITUTE($B1361,"2","0"))=$B1361),1,0)),"")</f>
        <v/>
      </c>
      <c r="F1361" s="5" t="str">
        <f>IF(PhieuBauCu!$B$2&gt;2,IF(LEN($B1361)=0,"",IF(AND($B1361&gt;0,VALUE(SUBSTITUTE($B1361,"3","0"))=$B1361),1,0)),"")</f>
        <v/>
      </c>
      <c r="G1361" s="5" t="str">
        <f>IF(PhieuBauCu!$B$2&gt;3,IF(LEN($B1361)=0,"",IF(AND($B1361&gt;0,VALUE(SUBSTITUTE($B1361,"4","0"))=$B1361),1,0)),"")</f>
        <v/>
      </c>
      <c r="H1361" s="5" t="str">
        <f>IF(PhieuBauCu!$B$2&gt;4,IF(LEN($B1361)=0,"",IF(AND($B1361&gt;0,VALUE(SUBSTITUTE($B1361,"5","0"))=$B1361),1,0)),"")</f>
        <v/>
      </c>
      <c r="I1361" s="5" t="str">
        <f>IF(PhieuBauCu!$B$2&gt;5,IF(LEN($B1361)=0,"",IF(AND($B1361&gt;0,VALUE(SUBSTITUTE($B1361,"6","0"))=$B1361),1,0)),"")</f>
        <v/>
      </c>
      <c r="J1361" s="5" t="str">
        <f>IF(PhieuBauCu!$B$2&gt;6,IF(LEN($B1361)=0,"",IF(AND($B1361&gt;0,VALUE(SUBSTITUTE($B1361,"7","0"))=$B1361),1,0)),"")</f>
        <v/>
      </c>
      <c r="K1361" s="5" t="str">
        <f>IF(PhieuBauCu!$B$2&gt;7,IF(LEN($B1361)=0,"",IF(AND($B1361&gt;0,VALUE(SUBSTITUTE($B1361,"8","0"))=$B1361),1,0)),"")</f>
        <v/>
      </c>
      <c r="L1361" s="5" t="str">
        <f>IF(PhieuBauCu!$B$2&gt;8,IF(LEN($B1361)=0,"",IF(AND($B1361&gt;0,VALUE(SUBSTITUTE($B1361,"9","0"))=$B1361),1,0)),"")</f>
        <v/>
      </c>
      <c r="M1361" s="9">
        <f t="shared" si="43"/>
        <v>0</v>
      </c>
      <c r="N1361" s="36">
        <f>IF(AND(M1361&lt;=PhieuBauCu!$B$13,M1361&gt;=1),1,0)</f>
        <v>0</v>
      </c>
    </row>
    <row r="1362" spans="1:14" ht="28.5" customHeight="1">
      <c r="A1362" s="2">
        <v>1357</v>
      </c>
      <c r="B1362" s="3"/>
      <c r="C1362" s="48" t="str">
        <f t="shared" si="42"/>
        <v/>
      </c>
      <c r="D1362" s="5" t="str">
        <f>IF(PhieuBauCu!$B$2&gt;0,IF(LEN($B1362)=0,"",IF(AND($B1362&gt;0,VALUE(SUBSTITUTE($B1362,"1","0"))=$B1362),1,0)),"")</f>
        <v/>
      </c>
      <c r="E1362" s="5" t="str">
        <f>IF(PhieuBauCu!$B$2&gt;1,IF(LEN($B1362)=0,"",IF(AND($B1362&gt;0,VALUE(SUBSTITUTE($B1362,"2","0"))=$B1362),1,0)),"")</f>
        <v/>
      </c>
      <c r="F1362" s="5" t="str">
        <f>IF(PhieuBauCu!$B$2&gt;2,IF(LEN($B1362)=0,"",IF(AND($B1362&gt;0,VALUE(SUBSTITUTE($B1362,"3","0"))=$B1362),1,0)),"")</f>
        <v/>
      </c>
      <c r="G1362" s="5" t="str">
        <f>IF(PhieuBauCu!$B$2&gt;3,IF(LEN($B1362)=0,"",IF(AND($B1362&gt;0,VALUE(SUBSTITUTE($B1362,"4","0"))=$B1362),1,0)),"")</f>
        <v/>
      </c>
      <c r="H1362" s="5" t="str">
        <f>IF(PhieuBauCu!$B$2&gt;4,IF(LEN($B1362)=0,"",IF(AND($B1362&gt;0,VALUE(SUBSTITUTE($B1362,"5","0"))=$B1362),1,0)),"")</f>
        <v/>
      </c>
      <c r="I1362" s="5" t="str">
        <f>IF(PhieuBauCu!$B$2&gt;5,IF(LEN($B1362)=0,"",IF(AND($B1362&gt;0,VALUE(SUBSTITUTE($B1362,"6","0"))=$B1362),1,0)),"")</f>
        <v/>
      </c>
      <c r="J1362" s="5" t="str">
        <f>IF(PhieuBauCu!$B$2&gt;6,IF(LEN($B1362)=0,"",IF(AND($B1362&gt;0,VALUE(SUBSTITUTE($B1362,"7","0"))=$B1362),1,0)),"")</f>
        <v/>
      </c>
      <c r="K1362" s="5" t="str">
        <f>IF(PhieuBauCu!$B$2&gt;7,IF(LEN($B1362)=0,"",IF(AND($B1362&gt;0,VALUE(SUBSTITUTE($B1362,"8","0"))=$B1362),1,0)),"")</f>
        <v/>
      </c>
      <c r="L1362" s="5" t="str">
        <f>IF(PhieuBauCu!$B$2&gt;8,IF(LEN($B1362)=0,"",IF(AND($B1362&gt;0,VALUE(SUBSTITUTE($B1362,"9","0"))=$B1362),1,0)),"")</f>
        <v/>
      </c>
      <c r="M1362" s="9">
        <f t="shared" si="43"/>
        <v>0</v>
      </c>
      <c r="N1362" s="36">
        <f>IF(AND(M1362&lt;=PhieuBauCu!$B$13,M1362&gt;=1),1,0)</f>
        <v>0</v>
      </c>
    </row>
    <row r="1363" spans="1:14" ht="28.5" customHeight="1">
      <c r="A1363" s="2">
        <v>1358</v>
      </c>
      <c r="B1363" s="3"/>
      <c r="C1363" s="48" t="str">
        <f t="shared" si="42"/>
        <v/>
      </c>
      <c r="D1363" s="5" t="str">
        <f>IF(PhieuBauCu!$B$2&gt;0,IF(LEN($B1363)=0,"",IF(AND($B1363&gt;0,VALUE(SUBSTITUTE($B1363,"1","0"))=$B1363),1,0)),"")</f>
        <v/>
      </c>
      <c r="E1363" s="5" t="str">
        <f>IF(PhieuBauCu!$B$2&gt;1,IF(LEN($B1363)=0,"",IF(AND($B1363&gt;0,VALUE(SUBSTITUTE($B1363,"2","0"))=$B1363),1,0)),"")</f>
        <v/>
      </c>
      <c r="F1363" s="5" t="str">
        <f>IF(PhieuBauCu!$B$2&gt;2,IF(LEN($B1363)=0,"",IF(AND($B1363&gt;0,VALUE(SUBSTITUTE($B1363,"3","0"))=$B1363),1,0)),"")</f>
        <v/>
      </c>
      <c r="G1363" s="5" t="str">
        <f>IF(PhieuBauCu!$B$2&gt;3,IF(LEN($B1363)=0,"",IF(AND($B1363&gt;0,VALUE(SUBSTITUTE($B1363,"4","0"))=$B1363),1,0)),"")</f>
        <v/>
      </c>
      <c r="H1363" s="5" t="str">
        <f>IF(PhieuBauCu!$B$2&gt;4,IF(LEN($B1363)=0,"",IF(AND($B1363&gt;0,VALUE(SUBSTITUTE($B1363,"5","0"))=$B1363),1,0)),"")</f>
        <v/>
      </c>
      <c r="I1363" s="5" t="str">
        <f>IF(PhieuBauCu!$B$2&gt;5,IF(LEN($B1363)=0,"",IF(AND($B1363&gt;0,VALUE(SUBSTITUTE($B1363,"6","0"))=$B1363),1,0)),"")</f>
        <v/>
      </c>
      <c r="J1363" s="5" t="str">
        <f>IF(PhieuBauCu!$B$2&gt;6,IF(LEN($B1363)=0,"",IF(AND($B1363&gt;0,VALUE(SUBSTITUTE($B1363,"7","0"))=$B1363),1,0)),"")</f>
        <v/>
      </c>
      <c r="K1363" s="5" t="str">
        <f>IF(PhieuBauCu!$B$2&gt;7,IF(LEN($B1363)=0,"",IF(AND($B1363&gt;0,VALUE(SUBSTITUTE($B1363,"8","0"))=$B1363),1,0)),"")</f>
        <v/>
      </c>
      <c r="L1363" s="5" t="str">
        <f>IF(PhieuBauCu!$B$2&gt;8,IF(LEN($B1363)=0,"",IF(AND($B1363&gt;0,VALUE(SUBSTITUTE($B1363,"9","0"))=$B1363),1,0)),"")</f>
        <v/>
      </c>
      <c r="M1363" s="9">
        <f t="shared" si="43"/>
        <v>0</v>
      </c>
      <c r="N1363" s="36">
        <f>IF(AND(M1363&lt;=PhieuBauCu!$B$13,M1363&gt;=1),1,0)</f>
        <v>0</v>
      </c>
    </row>
    <row r="1364" spans="1:14" ht="28.5" customHeight="1">
      <c r="A1364" s="2">
        <v>1359</v>
      </c>
      <c r="B1364" s="3"/>
      <c r="C1364" s="48" t="str">
        <f t="shared" si="42"/>
        <v/>
      </c>
      <c r="D1364" s="5" t="str">
        <f>IF(PhieuBauCu!$B$2&gt;0,IF(LEN($B1364)=0,"",IF(AND($B1364&gt;0,VALUE(SUBSTITUTE($B1364,"1","0"))=$B1364),1,0)),"")</f>
        <v/>
      </c>
      <c r="E1364" s="5" t="str">
        <f>IF(PhieuBauCu!$B$2&gt;1,IF(LEN($B1364)=0,"",IF(AND($B1364&gt;0,VALUE(SUBSTITUTE($B1364,"2","0"))=$B1364),1,0)),"")</f>
        <v/>
      </c>
      <c r="F1364" s="5" t="str">
        <f>IF(PhieuBauCu!$B$2&gt;2,IF(LEN($B1364)=0,"",IF(AND($B1364&gt;0,VALUE(SUBSTITUTE($B1364,"3","0"))=$B1364),1,0)),"")</f>
        <v/>
      </c>
      <c r="G1364" s="5" t="str">
        <f>IF(PhieuBauCu!$B$2&gt;3,IF(LEN($B1364)=0,"",IF(AND($B1364&gt;0,VALUE(SUBSTITUTE($B1364,"4","0"))=$B1364),1,0)),"")</f>
        <v/>
      </c>
      <c r="H1364" s="5" t="str">
        <f>IF(PhieuBauCu!$B$2&gt;4,IF(LEN($B1364)=0,"",IF(AND($B1364&gt;0,VALUE(SUBSTITUTE($B1364,"5","0"))=$B1364),1,0)),"")</f>
        <v/>
      </c>
      <c r="I1364" s="5" t="str">
        <f>IF(PhieuBauCu!$B$2&gt;5,IF(LEN($B1364)=0,"",IF(AND($B1364&gt;0,VALUE(SUBSTITUTE($B1364,"6","0"))=$B1364),1,0)),"")</f>
        <v/>
      </c>
      <c r="J1364" s="5" t="str">
        <f>IF(PhieuBauCu!$B$2&gt;6,IF(LEN($B1364)=0,"",IF(AND($B1364&gt;0,VALUE(SUBSTITUTE($B1364,"7","0"))=$B1364),1,0)),"")</f>
        <v/>
      </c>
      <c r="K1364" s="5" t="str">
        <f>IF(PhieuBauCu!$B$2&gt;7,IF(LEN($B1364)=0,"",IF(AND($B1364&gt;0,VALUE(SUBSTITUTE($B1364,"8","0"))=$B1364),1,0)),"")</f>
        <v/>
      </c>
      <c r="L1364" s="5" t="str">
        <f>IF(PhieuBauCu!$B$2&gt;8,IF(LEN($B1364)=0,"",IF(AND($B1364&gt;0,VALUE(SUBSTITUTE($B1364,"9","0"))=$B1364),1,0)),"")</f>
        <v/>
      </c>
      <c r="M1364" s="9">
        <f t="shared" si="43"/>
        <v>0</v>
      </c>
      <c r="N1364" s="36">
        <f>IF(AND(M1364&lt;=PhieuBauCu!$B$13,M1364&gt;=1),1,0)</f>
        <v>0</v>
      </c>
    </row>
    <row r="1365" spans="1:14" ht="28.5" customHeight="1">
      <c r="A1365" s="2">
        <v>1360</v>
      </c>
      <c r="B1365" s="3"/>
      <c r="C1365" s="48" t="str">
        <f t="shared" si="42"/>
        <v/>
      </c>
      <c r="D1365" s="5" t="str">
        <f>IF(PhieuBauCu!$B$2&gt;0,IF(LEN($B1365)=0,"",IF(AND($B1365&gt;0,VALUE(SUBSTITUTE($B1365,"1","0"))=$B1365),1,0)),"")</f>
        <v/>
      </c>
      <c r="E1365" s="5" t="str">
        <f>IF(PhieuBauCu!$B$2&gt;1,IF(LEN($B1365)=0,"",IF(AND($B1365&gt;0,VALUE(SUBSTITUTE($B1365,"2","0"))=$B1365),1,0)),"")</f>
        <v/>
      </c>
      <c r="F1365" s="5" t="str">
        <f>IF(PhieuBauCu!$B$2&gt;2,IF(LEN($B1365)=0,"",IF(AND($B1365&gt;0,VALUE(SUBSTITUTE($B1365,"3","0"))=$B1365),1,0)),"")</f>
        <v/>
      </c>
      <c r="G1365" s="5" t="str">
        <f>IF(PhieuBauCu!$B$2&gt;3,IF(LEN($B1365)=0,"",IF(AND($B1365&gt;0,VALUE(SUBSTITUTE($B1365,"4","0"))=$B1365),1,0)),"")</f>
        <v/>
      </c>
      <c r="H1365" s="5" t="str">
        <f>IF(PhieuBauCu!$B$2&gt;4,IF(LEN($B1365)=0,"",IF(AND($B1365&gt;0,VALUE(SUBSTITUTE($B1365,"5","0"))=$B1365),1,0)),"")</f>
        <v/>
      </c>
      <c r="I1365" s="5" t="str">
        <f>IF(PhieuBauCu!$B$2&gt;5,IF(LEN($B1365)=0,"",IF(AND($B1365&gt;0,VALUE(SUBSTITUTE($B1365,"6","0"))=$B1365),1,0)),"")</f>
        <v/>
      </c>
      <c r="J1365" s="5" t="str">
        <f>IF(PhieuBauCu!$B$2&gt;6,IF(LEN($B1365)=0,"",IF(AND($B1365&gt;0,VALUE(SUBSTITUTE($B1365,"7","0"))=$B1365),1,0)),"")</f>
        <v/>
      </c>
      <c r="K1365" s="5" t="str">
        <f>IF(PhieuBauCu!$B$2&gt;7,IF(LEN($B1365)=0,"",IF(AND($B1365&gt;0,VALUE(SUBSTITUTE($B1365,"8","0"))=$B1365),1,0)),"")</f>
        <v/>
      </c>
      <c r="L1365" s="5" t="str">
        <f>IF(PhieuBauCu!$B$2&gt;8,IF(LEN($B1365)=0,"",IF(AND($B1365&gt;0,VALUE(SUBSTITUTE($B1365,"9","0"))=$B1365),1,0)),"")</f>
        <v/>
      </c>
      <c r="M1365" s="9">
        <f t="shared" si="43"/>
        <v>0</v>
      </c>
      <c r="N1365" s="36">
        <f>IF(AND(M1365&lt;=PhieuBauCu!$B$13,M1365&gt;=1),1,0)</f>
        <v>0</v>
      </c>
    </row>
    <row r="1366" spans="1:14" ht="28.5" customHeight="1">
      <c r="A1366" s="2">
        <v>1361</v>
      </c>
      <c r="B1366" s="3"/>
      <c r="C1366" s="48" t="str">
        <f t="shared" si="42"/>
        <v/>
      </c>
      <c r="D1366" s="5" t="str">
        <f>IF(PhieuBauCu!$B$2&gt;0,IF(LEN($B1366)=0,"",IF(AND($B1366&gt;0,VALUE(SUBSTITUTE($B1366,"1","0"))=$B1366),1,0)),"")</f>
        <v/>
      </c>
      <c r="E1366" s="5" t="str">
        <f>IF(PhieuBauCu!$B$2&gt;1,IF(LEN($B1366)=0,"",IF(AND($B1366&gt;0,VALUE(SUBSTITUTE($B1366,"2","0"))=$B1366),1,0)),"")</f>
        <v/>
      </c>
      <c r="F1366" s="5" t="str">
        <f>IF(PhieuBauCu!$B$2&gt;2,IF(LEN($B1366)=0,"",IF(AND($B1366&gt;0,VALUE(SUBSTITUTE($B1366,"3","0"))=$B1366),1,0)),"")</f>
        <v/>
      </c>
      <c r="G1366" s="5" t="str">
        <f>IF(PhieuBauCu!$B$2&gt;3,IF(LEN($B1366)=0,"",IF(AND($B1366&gt;0,VALUE(SUBSTITUTE($B1366,"4","0"))=$B1366),1,0)),"")</f>
        <v/>
      </c>
      <c r="H1366" s="5" t="str">
        <f>IF(PhieuBauCu!$B$2&gt;4,IF(LEN($B1366)=0,"",IF(AND($B1366&gt;0,VALUE(SUBSTITUTE($B1366,"5","0"))=$B1366),1,0)),"")</f>
        <v/>
      </c>
      <c r="I1366" s="5" t="str">
        <f>IF(PhieuBauCu!$B$2&gt;5,IF(LEN($B1366)=0,"",IF(AND($B1366&gt;0,VALUE(SUBSTITUTE($B1366,"6","0"))=$B1366),1,0)),"")</f>
        <v/>
      </c>
      <c r="J1366" s="5" t="str">
        <f>IF(PhieuBauCu!$B$2&gt;6,IF(LEN($B1366)=0,"",IF(AND($B1366&gt;0,VALUE(SUBSTITUTE($B1366,"7","0"))=$B1366),1,0)),"")</f>
        <v/>
      </c>
      <c r="K1366" s="5" t="str">
        <f>IF(PhieuBauCu!$B$2&gt;7,IF(LEN($B1366)=0,"",IF(AND($B1366&gt;0,VALUE(SUBSTITUTE($B1366,"8","0"))=$B1366),1,0)),"")</f>
        <v/>
      </c>
      <c r="L1366" s="5" t="str">
        <f>IF(PhieuBauCu!$B$2&gt;8,IF(LEN($B1366)=0,"",IF(AND($B1366&gt;0,VALUE(SUBSTITUTE($B1366,"9","0"))=$B1366),1,0)),"")</f>
        <v/>
      </c>
      <c r="M1366" s="9">
        <f t="shared" si="43"/>
        <v>0</v>
      </c>
      <c r="N1366" s="36">
        <f>IF(AND(M1366&lt;=PhieuBauCu!$B$13,M1366&gt;=1),1,0)</f>
        <v>0</v>
      </c>
    </row>
    <row r="1367" spans="1:14" ht="28.5" customHeight="1">
      <c r="A1367" s="2">
        <v>1362</v>
      </c>
      <c r="B1367" s="3"/>
      <c r="C1367" s="48" t="str">
        <f t="shared" si="42"/>
        <v/>
      </c>
      <c r="D1367" s="5" t="str">
        <f>IF(PhieuBauCu!$B$2&gt;0,IF(LEN($B1367)=0,"",IF(AND($B1367&gt;0,VALUE(SUBSTITUTE($B1367,"1","0"))=$B1367),1,0)),"")</f>
        <v/>
      </c>
      <c r="E1367" s="5" t="str">
        <f>IF(PhieuBauCu!$B$2&gt;1,IF(LEN($B1367)=0,"",IF(AND($B1367&gt;0,VALUE(SUBSTITUTE($B1367,"2","0"))=$B1367),1,0)),"")</f>
        <v/>
      </c>
      <c r="F1367" s="5" t="str">
        <f>IF(PhieuBauCu!$B$2&gt;2,IF(LEN($B1367)=0,"",IF(AND($B1367&gt;0,VALUE(SUBSTITUTE($B1367,"3","0"))=$B1367),1,0)),"")</f>
        <v/>
      </c>
      <c r="G1367" s="5" t="str">
        <f>IF(PhieuBauCu!$B$2&gt;3,IF(LEN($B1367)=0,"",IF(AND($B1367&gt;0,VALUE(SUBSTITUTE($B1367,"4","0"))=$B1367),1,0)),"")</f>
        <v/>
      </c>
      <c r="H1367" s="5" t="str">
        <f>IF(PhieuBauCu!$B$2&gt;4,IF(LEN($B1367)=0,"",IF(AND($B1367&gt;0,VALUE(SUBSTITUTE($B1367,"5","0"))=$B1367),1,0)),"")</f>
        <v/>
      </c>
      <c r="I1367" s="5" t="str">
        <f>IF(PhieuBauCu!$B$2&gt;5,IF(LEN($B1367)=0,"",IF(AND($B1367&gt;0,VALUE(SUBSTITUTE($B1367,"6","0"))=$B1367),1,0)),"")</f>
        <v/>
      </c>
      <c r="J1367" s="5" t="str">
        <f>IF(PhieuBauCu!$B$2&gt;6,IF(LEN($B1367)=0,"",IF(AND($B1367&gt;0,VALUE(SUBSTITUTE($B1367,"7","0"))=$B1367),1,0)),"")</f>
        <v/>
      </c>
      <c r="K1367" s="5" t="str">
        <f>IF(PhieuBauCu!$B$2&gt;7,IF(LEN($B1367)=0,"",IF(AND($B1367&gt;0,VALUE(SUBSTITUTE($B1367,"8","0"))=$B1367),1,0)),"")</f>
        <v/>
      </c>
      <c r="L1367" s="5" t="str">
        <f>IF(PhieuBauCu!$B$2&gt;8,IF(LEN($B1367)=0,"",IF(AND($B1367&gt;0,VALUE(SUBSTITUTE($B1367,"9","0"))=$B1367),1,0)),"")</f>
        <v/>
      </c>
      <c r="M1367" s="9">
        <f t="shared" si="43"/>
        <v>0</v>
      </c>
      <c r="N1367" s="36">
        <f>IF(AND(M1367&lt;=PhieuBauCu!$B$13,M1367&gt;=1),1,0)</f>
        <v>0</v>
      </c>
    </row>
    <row r="1368" spans="1:14" ht="28.5" customHeight="1">
      <c r="A1368" s="2">
        <v>1363</v>
      </c>
      <c r="B1368" s="3"/>
      <c r="C1368" s="48" t="str">
        <f t="shared" si="42"/>
        <v/>
      </c>
      <c r="D1368" s="5" t="str">
        <f>IF(PhieuBauCu!$B$2&gt;0,IF(LEN($B1368)=0,"",IF(AND($B1368&gt;0,VALUE(SUBSTITUTE($B1368,"1","0"))=$B1368),1,0)),"")</f>
        <v/>
      </c>
      <c r="E1368" s="5" t="str">
        <f>IF(PhieuBauCu!$B$2&gt;1,IF(LEN($B1368)=0,"",IF(AND($B1368&gt;0,VALUE(SUBSTITUTE($B1368,"2","0"))=$B1368),1,0)),"")</f>
        <v/>
      </c>
      <c r="F1368" s="5" t="str">
        <f>IF(PhieuBauCu!$B$2&gt;2,IF(LEN($B1368)=0,"",IF(AND($B1368&gt;0,VALUE(SUBSTITUTE($B1368,"3","0"))=$B1368),1,0)),"")</f>
        <v/>
      </c>
      <c r="G1368" s="5" t="str">
        <f>IF(PhieuBauCu!$B$2&gt;3,IF(LEN($B1368)=0,"",IF(AND($B1368&gt;0,VALUE(SUBSTITUTE($B1368,"4","0"))=$B1368),1,0)),"")</f>
        <v/>
      </c>
      <c r="H1368" s="5" t="str">
        <f>IF(PhieuBauCu!$B$2&gt;4,IF(LEN($B1368)=0,"",IF(AND($B1368&gt;0,VALUE(SUBSTITUTE($B1368,"5","0"))=$B1368),1,0)),"")</f>
        <v/>
      </c>
      <c r="I1368" s="5" t="str">
        <f>IF(PhieuBauCu!$B$2&gt;5,IF(LEN($B1368)=0,"",IF(AND($B1368&gt;0,VALUE(SUBSTITUTE($B1368,"6","0"))=$B1368),1,0)),"")</f>
        <v/>
      </c>
      <c r="J1368" s="5" t="str">
        <f>IF(PhieuBauCu!$B$2&gt;6,IF(LEN($B1368)=0,"",IF(AND($B1368&gt;0,VALUE(SUBSTITUTE($B1368,"7","0"))=$B1368),1,0)),"")</f>
        <v/>
      </c>
      <c r="K1368" s="5" t="str">
        <f>IF(PhieuBauCu!$B$2&gt;7,IF(LEN($B1368)=0,"",IF(AND($B1368&gt;0,VALUE(SUBSTITUTE($B1368,"8","0"))=$B1368),1,0)),"")</f>
        <v/>
      </c>
      <c r="L1368" s="5" t="str">
        <f>IF(PhieuBauCu!$B$2&gt;8,IF(LEN($B1368)=0,"",IF(AND($B1368&gt;0,VALUE(SUBSTITUTE($B1368,"9","0"))=$B1368),1,0)),"")</f>
        <v/>
      </c>
      <c r="M1368" s="9">
        <f t="shared" si="43"/>
        <v>0</v>
      </c>
      <c r="N1368" s="36">
        <f>IF(AND(M1368&lt;=PhieuBauCu!$B$13,M1368&gt;=1),1,0)</f>
        <v>0</v>
      </c>
    </row>
    <row r="1369" spans="1:14" ht="28.5" customHeight="1">
      <c r="A1369" s="2">
        <v>1364</v>
      </c>
      <c r="B1369" s="3"/>
      <c r="C1369" s="48" t="str">
        <f t="shared" si="42"/>
        <v/>
      </c>
      <c r="D1369" s="5" t="str">
        <f>IF(PhieuBauCu!$B$2&gt;0,IF(LEN($B1369)=0,"",IF(AND($B1369&gt;0,VALUE(SUBSTITUTE($B1369,"1","0"))=$B1369),1,0)),"")</f>
        <v/>
      </c>
      <c r="E1369" s="5" t="str">
        <f>IF(PhieuBauCu!$B$2&gt;1,IF(LEN($B1369)=0,"",IF(AND($B1369&gt;0,VALUE(SUBSTITUTE($B1369,"2","0"))=$B1369),1,0)),"")</f>
        <v/>
      </c>
      <c r="F1369" s="5" t="str">
        <f>IF(PhieuBauCu!$B$2&gt;2,IF(LEN($B1369)=0,"",IF(AND($B1369&gt;0,VALUE(SUBSTITUTE($B1369,"3","0"))=$B1369),1,0)),"")</f>
        <v/>
      </c>
      <c r="G1369" s="5" t="str">
        <f>IF(PhieuBauCu!$B$2&gt;3,IF(LEN($B1369)=0,"",IF(AND($B1369&gt;0,VALUE(SUBSTITUTE($B1369,"4","0"))=$B1369),1,0)),"")</f>
        <v/>
      </c>
      <c r="H1369" s="5" t="str">
        <f>IF(PhieuBauCu!$B$2&gt;4,IF(LEN($B1369)=0,"",IF(AND($B1369&gt;0,VALUE(SUBSTITUTE($B1369,"5","0"))=$B1369),1,0)),"")</f>
        <v/>
      </c>
      <c r="I1369" s="5" t="str">
        <f>IF(PhieuBauCu!$B$2&gt;5,IF(LEN($B1369)=0,"",IF(AND($B1369&gt;0,VALUE(SUBSTITUTE($B1369,"6","0"))=$B1369),1,0)),"")</f>
        <v/>
      </c>
      <c r="J1369" s="5" t="str">
        <f>IF(PhieuBauCu!$B$2&gt;6,IF(LEN($B1369)=0,"",IF(AND($B1369&gt;0,VALUE(SUBSTITUTE($B1369,"7","0"))=$B1369),1,0)),"")</f>
        <v/>
      </c>
      <c r="K1369" s="5" t="str">
        <f>IF(PhieuBauCu!$B$2&gt;7,IF(LEN($B1369)=0,"",IF(AND($B1369&gt;0,VALUE(SUBSTITUTE($B1369,"8","0"))=$B1369),1,0)),"")</f>
        <v/>
      </c>
      <c r="L1369" s="5" t="str">
        <f>IF(PhieuBauCu!$B$2&gt;8,IF(LEN($B1369)=0,"",IF(AND($B1369&gt;0,VALUE(SUBSTITUTE($B1369,"9","0"))=$B1369),1,0)),"")</f>
        <v/>
      </c>
      <c r="M1369" s="9">
        <f t="shared" si="43"/>
        <v>0</v>
      </c>
      <c r="N1369" s="36">
        <f>IF(AND(M1369&lt;=PhieuBauCu!$B$13,M1369&gt;=1),1,0)</f>
        <v>0</v>
      </c>
    </row>
    <row r="1370" spans="1:14" ht="28.5" customHeight="1">
      <c r="A1370" s="2">
        <v>1365</v>
      </c>
      <c r="B1370" s="3"/>
      <c r="C1370" s="48" t="str">
        <f t="shared" si="42"/>
        <v/>
      </c>
      <c r="D1370" s="5" t="str">
        <f>IF(PhieuBauCu!$B$2&gt;0,IF(LEN($B1370)=0,"",IF(AND($B1370&gt;0,VALUE(SUBSTITUTE($B1370,"1","0"))=$B1370),1,0)),"")</f>
        <v/>
      </c>
      <c r="E1370" s="5" t="str">
        <f>IF(PhieuBauCu!$B$2&gt;1,IF(LEN($B1370)=0,"",IF(AND($B1370&gt;0,VALUE(SUBSTITUTE($B1370,"2","0"))=$B1370),1,0)),"")</f>
        <v/>
      </c>
      <c r="F1370" s="5" t="str">
        <f>IF(PhieuBauCu!$B$2&gt;2,IF(LEN($B1370)=0,"",IF(AND($B1370&gt;0,VALUE(SUBSTITUTE($B1370,"3","0"))=$B1370),1,0)),"")</f>
        <v/>
      </c>
      <c r="G1370" s="5" t="str">
        <f>IF(PhieuBauCu!$B$2&gt;3,IF(LEN($B1370)=0,"",IF(AND($B1370&gt;0,VALUE(SUBSTITUTE($B1370,"4","0"))=$B1370),1,0)),"")</f>
        <v/>
      </c>
      <c r="H1370" s="5" t="str">
        <f>IF(PhieuBauCu!$B$2&gt;4,IF(LEN($B1370)=0,"",IF(AND($B1370&gt;0,VALUE(SUBSTITUTE($B1370,"5","0"))=$B1370),1,0)),"")</f>
        <v/>
      </c>
      <c r="I1370" s="5" t="str">
        <f>IF(PhieuBauCu!$B$2&gt;5,IF(LEN($B1370)=0,"",IF(AND($B1370&gt;0,VALUE(SUBSTITUTE($B1370,"6","0"))=$B1370),1,0)),"")</f>
        <v/>
      </c>
      <c r="J1370" s="5" t="str">
        <f>IF(PhieuBauCu!$B$2&gt;6,IF(LEN($B1370)=0,"",IF(AND($B1370&gt;0,VALUE(SUBSTITUTE($B1370,"7","0"))=$B1370),1,0)),"")</f>
        <v/>
      </c>
      <c r="K1370" s="5" t="str">
        <f>IF(PhieuBauCu!$B$2&gt;7,IF(LEN($B1370)=0,"",IF(AND($B1370&gt;0,VALUE(SUBSTITUTE($B1370,"8","0"))=$B1370),1,0)),"")</f>
        <v/>
      </c>
      <c r="L1370" s="5" t="str">
        <f>IF(PhieuBauCu!$B$2&gt;8,IF(LEN($B1370)=0,"",IF(AND($B1370&gt;0,VALUE(SUBSTITUTE($B1370,"9","0"))=$B1370),1,0)),"")</f>
        <v/>
      </c>
      <c r="M1370" s="9">
        <f t="shared" si="43"/>
        <v>0</v>
      </c>
      <c r="N1370" s="36">
        <f>IF(AND(M1370&lt;=PhieuBauCu!$B$13,M1370&gt;=1),1,0)</f>
        <v>0</v>
      </c>
    </row>
    <row r="1371" spans="1:14" ht="28.5" customHeight="1">
      <c r="A1371" s="2">
        <v>1366</v>
      </c>
      <c r="B1371" s="3"/>
      <c r="C1371" s="48" t="str">
        <f t="shared" si="42"/>
        <v/>
      </c>
      <c r="D1371" s="5" t="str">
        <f>IF(PhieuBauCu!$B$2&gt;0,IF(LEN($B1371)=0,"",IF(AND($B1371&gt;0,VALUE(SUBSTITUTE($B1371,"1","0"))=$B1371),1,0)),"")</f>
        <v/>
      </c>
      <c r="E1371" s="5" t="str">
        <f>IF(PhieuBauCu!$B$2&gt;1,IF(LEN($B1371)=0,"",IF(AND($B1371&gt;0,VALUE(SUBSTITUTE($B1371,"2","0"))=$B1371),1,0)),"")</f>
        <v/>
      </c>
      <c r="F1371" s="5" t="str">
        <f>IF(PhieuBauCu!$B$2&gt;2,IF(LEN($B1371)=0,"",IF(AND($B1371&gt;0,VALUE(SUBSTITUTE($B1371,"3","0"))=$B1371),1,0)),"")</f>
        <v/>
      </c>
      <c r="G1371" s="5" t="str">
        <f>IF(PhieuBauCu!$B$2&gt;3,IF(LEN($B1371)=0,"",IF(AND($B1371&gt;0,VALUE(SUBSTITUTE($B1371,"4","0"))=$B1371),1,0)),"")</f>
        <v/>
      </c>
      <c r="H1371" s="5" t="str">
        <f>IF(PhieuBauCu!$B$2&gt;4,IF(LEN($B1371)=0,"",IF(AND($B1371&gt;0,VALUE(SUBSTITUTE($B1371,"5","0"))=$B1371),1,0)),"")</f>
        <v/>
      </c>
      <c r="I1371" s="5" t="str">
        <f>IF(PhieuBauCu!$B$2&gt;5,IF(LEN($B1371)=0,"",IF(AND($B1371&gt;0,VALUE(SUBSTITUTE($B1371,"6","0"))=$B1371),1,0)),"")</f>
        <v/>
      </c>
      <c r="J1371" s="5" t="str">
        <f>IF(PhieuBauCu!$B$2&gt;6,IF(LEN($B1371)=0,"",IF(AND($B1371&gt;0,VALUE(SUBSTITUTE($B1371,"7","0"))=$B1371),1,0)),"")</f>
        <v/>
      </c>
      <c r="K1371" s="5" t="str">
        <f>IF(PhieuBauCu!$B$2&gt;7,IF(LEN($B1371)=0,"",IF(AND($B1371&gt;0,VALUE(SUBSTITUTE($B1371,"8","0"))=$B1371),1,0)),"")</f>
        <v/>
      </c>
      <c r="L1371" s="5" t="str">
        <f>IF(PhieuBauCu!$B$2&gt;8,IF(LEN($B1371)=0,"",IF(AND($B1371&gt;0,VALUE(SUBSTITUTE($B1371,"9","0"))=$B1371),1,0)),"")</f>
        <v/>
      </c>
      <c r="M1371" s="9">
        <f t="shared" si="43"/>
        <v>0</v>
      </c>
      <c r="N1371" s="36">
        <f>IF(AND(M1371&lt;=PhieuBauCu!$B$13,M1371&gt;=1),1,0)</f>
        <v>0</v>
      </c>
    </row>
    <row r="1372" spans="1:14" ht="28.5" customHeight="1">
      <c r="A1372" s="2">
        <v>1367</v>
      </c>
      <c r="B1372" s="3"/>
      <c r="C1372" s="48" t="str">
        <f t="shared" si="42"/>
        <v/>
      </c>
      <c r="D1372" s="5" t="str">
        <f>IF(PhieuBauCu!$B$2&gt;0,IF(LEN($B1372)=0,"",IF(AND($B1372&gt;0,VALUE(SUBSTITUTE($B1372,"1","0"))=$B1372),1,0)),"")</f>
        <v/>
      </c>
      <c r="E1372" s="5" t="str">
        <f>IF(PhieuBauCu!$B$2&gt;1,IF(LEN($B1372)=0,"",IF(AND($B1372&gt;0,VALUE(SUBSTITUTE($B1372,"2","0"))=$B1372),1,0)),"")</f>
        <v/>
      </c>
      <c r="F1372" s="5" t="str">
        <f>IF(PhieuBauCu!$B$2&gt;2,IF(LEN($B1372)=0,"",IF(AND($B1372&gt;0,VALUE(SUBSTITUTE($B1372,"3","0"))=$B1372),1,0)),"")</f>
        <v/>
      </c>
      <c r="G1372" s="5" t="str">
        <f>IF(PhieuBauCu!$B$2&gt;3,IF(LEN($B1372)=0,"",IF(AND($B1372&gt;0,VALUE(SUBSTITUTE($B1372,"4","0"))=$B1372),1,0)),"")</f>
        <v/>
      </c>
      <c r="H1372" s="5" t="str">
        <f>IF(PhieuBauCu!$B$2&gt;4,IF(LEN($B1372)=0,"",IF(AND($B1372&gt;0,VALUE(SUBSTITUTE($B1372,"5","0"))=$B1372),1,0)),"")</f>
        <v/>
      </c>
      <c r="I1372" s="5" t="str">
        <f>IF(PhieuBauCu!$B$2&gt;5,IF(LEN($B1372)=0,"",IF(AND($B1372&gt;0,VALUE(SUBSTITUTE($B1372,"6","0"))=$B1372),1,0)),"")</f>
        <v/>
      </c>
      <c r="J1372" s="5" t="str">
        <f>IF(PhieuBauCu!$B$2&gt;6,IF(LEN($B1372)=0,"",IF(AND($B1372&gt;0,VALUE(SUBSTITUTE($B1372,"7","0"))=$B1372),1,0)),"")</f>
        <v/>
      </c>
      <c r="K1372" s="5" t="str">
        <f>IF(PhieuBauCu!$B$2&gt;7,IF(LEN($B1372)=0,"",IF(AND($B1372&gt;0,VALUE(SUBSTITUTE($B1372,"8","0"))=$B1372),1,0)),"")</f>
        <v/>
      </c>
      <c r="L1372" s="5" t="str">
        <f>IF(PhieuBauCu!$B$2&gt;8,IF(LEN($B1372)=0,"",IF(AND($B1372&gt;0,VALUE(SUBSTITUTE($B1372,"9","0"))=$B1372),1,0)),"")</f>
        <v/>
      </c>
      <c r="M1372" s="9">
        <f t="shared" si="43"/>
        <v>0</v>
      </c>
      <c r="N1372" s="36">
        <f>IF(AND(M1372&lt;=PhieuBauCu!$B$13,M1372&gt;=1),1,0)</f>
        <v>0</v>
      </c>
    </row>
    <row r="1373" spans="1:14" ht="28.5" customHeight="1">
      <c r="A1373" s="2">
        <v>1368</v>
      </c>
      <c r="B1373" s="3"/>
      <c r="C1373" s="48" t="str">
        <f t="shared" si="42"/>
        <v/>
      </c>
      <c r="D1373" s="5" t="str">
        <f>IF(PhieuBauCu!$B$2&gt;0,IF(LEN($B1373)=0,"",IF(AND($B1373&gt;0,VALUE(SUBSTITUTE($B1373,"1","0"))=$B1373),1,0)),"")</f>
        <v/>
      </c>
      <c r="E1373" s="5" t="str">
        <f>IF(PhieuBauCu!$B$2&gt;1,IF(LEN($B1373)=0,"",IF(AND($B1373&gt;0,VALUE(SUBSTITUTE($B1373,"2","0"))=$B1373),1,0)),"")</f>
        <v/>
      </c>
      <c r="F1373" s="5" t="str">
        <f>IF(PhieuBauCu!$B$2&gt;2,IF(LEN($B1373)=0,"",IF(AND($B1373&gt;0,VALUE(SUBSTITUTE($B1373,"3","0"))=$B1373),1,0)),"")</f>
        <v/>
      </c>
      <c r="G1373" s="5" t="str">
        <f>IF(PhieuBauCu!$B$2&gt;3,IF(LEN($B1373)=0,"",IF(AND($B1373&gt;0,VALUE(SUBSTITUTE($B1373,"4","0"))=$B1373),1,0)),"")</f>
        <v/>
      </c>
      <c r="H1373" s="5" t="str">
        <f>IF(PhieuBauCu!$B$2&gt;4,IF(LEN($B1373)=0,"",IF(AND($B1373&gt;0,VALUE(SUBSTITUTE($B1373,"5","0"))=$B1373),1,0)),"")</f>
        <v/>
      </c>
      <c r="I1373" s="5" t="str">
        <f>IF(PhieuBauCu!$B$2&gt;5,IF(LEN($B1373)=0,"",IF(AND($B1373&gt;0,VALUE(SUBSTITUTE($B1373,"6","0"))=$B1373),1,0)),"")</f>
        <v/>
      </c>
      <c r="J1373" s="5" t="str">
        <f>IF(PhieuBauCu!$B$2&gt;6,IF(LEN($B1373)=0,"",IF(AND($B1373&gt;0,VALUE(SUBSTITUTE($B1373,"7","0"))=$B1373),1,0)),"")</f>
        <v/>
      </c>
      <c r="K1373" s="5" t="str">
        <f>IF(PhieuBauCu!$B$2&gt;7,IF(LEN($B1373)=0,"",IF(AND($B1373&gt;0,VALUE(SUBSTITUTE($B1373,"8","0"))=$B1373),1,0)),"")</f>
        <v/>
      </c>
      <c r="L1373" s="5" t="str">
        <f>IF(PhieuBauCu!$B$2&gt;8,IF(LEN($B1373)=0,"",IF(AND($B1373&gt;0,VALUE(SUBSTITUTE($B1373,"9","0"))=$B1373),1,0)),"")</f>
        <v/>
      </c>
      <c r="M1373" s="9">
        <f t="shared" si="43"/>
        <v>0</v>
      </c>
      <c r="N1373" s="36">
        <f>IF(AND(M1373&lt;=PhieuBauCu!$B$13,M1373&gt;=1),1,0)</f>
        <v>0</v>
      </c>
    </row>
    <row r="1374" spans="1:14" ht="28.5" customHeight="1">
      <c r="A1374" s="2">
        <v>1369</v>
      </c>
      <c r="B1374" s="3"/>
      <c r="C1374" s="48" t="str">
        <f t="shared" si="42"/>
        <v/>
      </c>
      <c r="D1374" s="5" t="str">
        <f>IF(PhieuBauCu!$B$2&gt;0,IF(LEN($B1374)=0,"",IF(AND($B1374&gt;0,VALUE(SUBSTITUTE($B1374,"1","0"))=$B1374),1,0)),"")</f>
        <v/>
      </c>
      <c r="E1374" s="5" t="str">
        <f>IF(PhieuBauCu!$B$2&gt;1,IF(LEN($B1374)=0,"",IF(AND($B1374&gt;0,VALUE(SUBSTITUTE($B1374,"2","0"))=$B1374),1,0)),"")</f>
        <v/>
      </c>
      <c r="F1374" s="5" t="str">
        <f>IF(PhieuBauCu!$B$2&gt;2,IF(LEN($B1374)=0,"",IF(AND($B1374&gt;0,VALUE(SUBSTITUTE($B1374,"3","0"))=$B1374),1,0)),"")</f>
        <v/>
      </c>
      <c r="G1374" s="5" t="str">
        <f>IF(PhieuBauCu!$B$2&gt;3,IF(LEN($B1374)=0,"",IF(AND($B1374&gt;0,VALUE(SUBSTITUTE($B1374,"4","0"))=$B1374),1,0)),"")</f>
        <v/>
      </c>
      <c r="H1374" s="5" t="str">
        <f>IF(PhieuBauCu!$B$2&gt;4,IF(LEN($B1374)=0,"",IF(AND($B1374&gt;0,VALUE(SUBSTITUTE($B1374,"5","0"))=$B1374),1,0)),"")</f>
        <v/>
      </c>
      <c r="I1374" s="5" t="str">
        <f>IF(PhieuBauCu!$B$2&gt;5,IF(LEN($B1374)=0,"",IF(AND($B1374&gt;0,VALUE(SUBSTITUTE($B1374,"6","0"))=$B1374),1,0)),"")</f>
        <v/>
      </c>
      <c r="J1374" s="5" t="str">
        <f>IF(PhieuBauCu!$B$2&gt;6,IF(LEN($B1374)=0,"",IF(AND($B1374&gt;0,VALUE(SUBSTITUTE($B1374,"7","0"))=$B1374),1,0)),"")</f>
        <v/>
      </c>
      <c r="K1374" s="5" t="str">
        <f>IF(PhieuBauCu!$B$2&gt;7,IF(LEN($B1374)=0,"",IF(AND($B1374&gt;0,VALUE(SUBSTITUTE($B1374,"8","0"))=$B1374),1,0)),"")</f>
        <v/>
      </c>
      <c r="L1374" s="5" t="str">
        <f>IF(PhieuBauCu!$B$2&gt;8,IF(LEN($B1374)=0,"",IF(AND($B1374&gt;0,VALUE(SUBSTITUTE($B1374,"9","0"))=$B1374),1,0)),"")</f>
        <v/>
      </c>
      <c r="M1374" s="9">
        <f t="shared" si="43"/>
        <v>0</v>
      </c>
      <c r="N1374" s="36">
        <f>IF(AND(M1374&lt;=PhieuBauCu!$B$13,M1374&gt;=1),1,0)</f>
        <v>0</v>
      </c>
    </row>
    <row r="1375" spans="1:14" ht="28.5" customHeight="1">
      <c r="A1375" s="2">
        <v>1370</v>
      </c>
      <c r="B1375" s="3"/>
      <c r="C1375" s="48" t="str">
        <f t="shared" si="42"/>
        <v/>
      </c>
      <c r="D1375" s="5" t="str">
        <f>IF(PhieuBauCu!$B$2&gt;0,IF(LEN($B1375)=0,"",IF(AND($B1375&gt;0,VALUE(SUBSTITUTE($B1375,"1","0"))=$B1375),1,0)),"")</f>
        <v/>
      </c>
      <c r="E1375" s="5" t="str">
        <f>IF(PhieuBauCu!$B$2&gt;1,IF(LEN($B1375)=0,"",IF(AND($B1375&gt;0,VALUE(SUBSTITUTE($B1375,"2","0"))=$B1375),1,0)),"")</f>
        <v/>
      </c>
      <c r="F1375" s="5" t="str">
        <f>IF(PhieuBauCu!$B$2&gt;2,IF(LEN($B1375)=0,"",IF(AND($B1375&gt;0,VALUE(SUBSTITUTE($B1375,"3","0"))=$B1375),1,0)),"")</f>
        <v/>
      </c>
      <c r="G1375" s="5" t="str">
        <f>IF(PhieuBauCu!$B$2&gt;3,IF(LEN($B1375)=0,"",IF(AND($B1375&gt;0,VALUE(SUBSTITUTE($B1375,"4","0"))=$B1375),1,0)),"")</f>
        <v/>
      </c>
      <c r="H1375" s="5" t="str">
        <f>IF(PhieuBauCu!$B$2&gt;4,IF(LEN($B1375)=0,"",IF(AND($B1375&gt;0,VALUE(SUBSTITUTE($B1375,"5","0"))=$B1375),1,0)),"")</f>
        <v/>
      </c>
      <c r="I1375" s="5" t="str">
        <f>IF(PhieuBauCu!$B$2&gt;5,IF(LEN($B1375)=0,"",IF(AND($B1375&gt;0,VALUE(SUBSTITUTE($B1375,"6","0"))=$B1375),1,0)),"")</f>
        <v/>
      </c>
      <c r="J1375" s="5" t="str">
        <f>IF(PhieuBauCu!$B$2&gt;6,IF(LEN($B1375)=0,"",IF(AND($B1375&gt;0,VALUE(SUBSTITUTE($B1375,"7","0"))=$B1375),1,0)),"")</f>
        <v/>
      </c>
      <c r="K1375" s="5" t="str">
        <f>IF(PhieuBauCu!$B$2&gt;7,IF(LEN($B1375)=0,"",IF(AND($B1375&gt;0,VALUE(SUBSTITUTE($B1375,"8","0"))=$B1375),1,0)),"")</f>
        <v/>
      </c>
      <c r="L1375" s="5" t="str">
        <f>IF(PhieuBauCu!$B$2&gt;8,IF(LEN($B1375)=0,"",IF(AND($B1375&gt;0,VALUE(SUBSTITUTE($B1375,"9","0"))=$B1375),1,0)),"")</f>
        <v/>
      </c>
      <c r="M1375" s="9">
        <f t="shared" si="43"/>
        <v>0</v>
      </c>
      <c r="N1375" s="36">
        <f>IF(AND(M1375&lt;=PhieuBauCu!$B$13,M1375&gt;=1),1,0)</f>
        <v>0</v>
      </c>
    </row>
    <row r="1376" spans="1:14" ht="28.5" customHeight="1">
      <c r="A1376" s="2">
        <v>1371</v>
      </c>
      <c r="B1376" s="3"/>
      <c r="C1376" s="48" t="str">
        <f t="shared" si="42"/>
        <v/>
      </c>
      <c r="D1376" s="5" t="str">
        <f>IF(PhieuBauCu!$B$2&gt;0,IF(LEN($B1376)=0,"",IF(AND($B1376&gt;0,VALUE(SUBSTITUTE($B1376,"1","0"))=$B1376),1,0)),"")</f>
        <v/>
      </c>
      <c r="E1376" s="5" t="str">
        <f>IF(PhieuBauCu!$B$2&gt;1,IF(LEN($B1376)=0,"",IF(AND($B1376&gt;0,VALUE(SUBSTITUTE($B1376,"2","0"))=$B1376),1,0)),"")</f>
        <v/>
      </c>
      <c r="F1376" s="5" t="str">
        <f>IF(PhieuBauCu!$B$2&gt;2,IF(LEN($B1376)=0,"",IF(AND($B1376&gt;0,VALUE(SUBSTITUTE($B1376,"3","0"))=$B1376),1,0)),"")</f>
        <v/>
      </c>
      <c r="G1376" s="5" t="str">
        <f>IF(PhieuBauCu!$B$2&gt;3,IF(LEN($B1376)=0,"",IF(AND($B1376&gt;0,VALUE(SUBSTITUTE($B1376,"4","0"))=$B1376),1,0)),"")</f>
        <v/>
      </c>
      <c r="H1376" s="5" t="str">
        <f>IF(PhieuBauCu!$B$2&gt;4,IF(LEN($B1376)=0,"",IF(AND($B1376&gt;0,VALUE(SUBSTITUTE($B1376,"5","0"))=$B1376),1,0)),"")</f>
        <v/>
      </c>
      <c r="I1376" s="5" t="str">
        <f>IF(PhieuBauCu!$B$2&gt;5,IF(LEN($B1376)=0,"",IF(AND($B1376&gt;0,VALUE(SUBSTITUTE($B1376,"6","0"))=$B1376),1,0)),"")</f>
        <v/>
      </c>
      <c r="J1376" s="5" t="str">
        <f>IF(PhieuBauCu!$B$2&gt;6,IF(LEN($B1376)=0,"",IF(AND($B1376&gt;0,VALUE(SUBSTITUTE($B1376,"7","0"))=$B1376),1,0)),"")</f>
        <v/>
      </c>
      <c r="K1376" s="5" t="str">
        <f>IF(PhieuBauCu!$B$2&gt;7,IF(LEN($B1376)=0,"",IF(AND($B1376&gt;0,VALUE(SUBSTITUTE($B1376,"8","0"))=$B1376),1,0)),"")</f>
        <v/>
      </c>
      <c r="L1376" s="5" t="str">
        <f>IF(PhieuBauCu!$B$2&gt;8,IF(LEN($B1376)=0,"",IF(AND($B1376&gt;0,VALUE(SUBSTITUTE($B1376,"9","0"))=$B1376),1,0)),"")</f>
        <v/>
      </c>
      <c r="M1376" s="9">
        <f t="shared" si="43"/>
        <v>0</v>
      </c>
      <c r="N1376" s="36">
        <f>IF(AND(M1376&lt;=PhieuBauCu!$B$13,M1376&gt;=1),1,0)</f>
        <v>0</v>
      </c>
    </row>
    <row r="1377" spans="1:14" ht="28.5" customHeight="1">
      <c r="A1377" s="2">
        <v>1372</v>
      </c>
      <c r="B1377" s="3"/>
      <c r="C1377" s="48" t="str">
        <f t="shared" si="42"/>
        <v/>
      </c>
      <c r="D1377" s="5" t="str">
        <f>IF(PhieuBauCu!$B$2&gt;0,IF(LEN($B1377)=0,"",IF(AND($B1377&gt;0,VALUE(SUBSTITUTE($B1377,"1","0"))=$B1377),1,0)),"")</f>
        <v/>
      </c>
      <c r="E1377" s="5" t="str">
        <f>IF(PhieuBauCu!$B$2&gt;1,IF(LEN($B1377)=0,"",IF(AND($B1377&gt;0,VALUE(SUBSTITUTE($B1377,"2","0"))=$B1377),1,0)),"")</f>
        <v/>
      </c>
      <c r="F1377" s="5" t="str">
        <f>IF(PhieuBauCu!$B$2&gt;2,IF(LEN($B1377)=0,"",IF(AND($B1377&gt;0,VALUE(SUBSTITUTE($B1377,"3","0"))=$B1377),1,0)),"")</f>
        <v/>
      </c>
      <c r="G1377" s="5" t="str">
        <f>IF(PhieuBauCu!$B$2&gt;3,IF(LEN($B1377)=0,"",IF(AND($B1377&gt;0,VALUE(SUBSTITUTE($B1377,"4","0"))=$B1377),1,0)),"")</f>
        <v/>
      </c>
      <c r="H1377" s="5" t="str">
        <f>IF(PhieuBauCu!$B$2&gt;4,IF(LEN($B1377)=0,"",IF(AND($B1377&gt;0,VALUE(SUBSTITUTE($B1377,"5","0"))=$B1377),1,0)),"")</f>
        <v/>
      </c>
      <c r="I1377" s="5" t="str">
        <f>IF(PhieuBauCu!$B$2&gt;5,IF(LEN($B1377)=0,"",IF(AND($B1377&gt;0,VALUE(SUBSTITUTE($B1377,"6","0"))=$B1377),1,0)),"")</f>
        <v/>
      </c>
      <c r="J1377" s="5" t="str">
        <f>IF(PhieuBauCu!$B$2&gt;6,IF(LEN($B1377)=0,"",IF(AND($B1377&gt;0,VALUE(SUBSTITUTE($B1377,"7","0"))=$B1377),1,0)),"")</f>
        <v/>
      </c>
      <c r="K1377" s="5" t="str">
        <f>IF(PhieuBauCu!$B$2&gt;7,IF(LEN($B1377)=0,"",IF(AND($B1377&gt;0,VALUE(SUBSTITUTE($B1377,"8","0"))=$B1377),1,0)),"")</f>
        <v/>
      </c>
      <c r="L1377" s="5" t="str">
        <f>IF(PhieuBauCu!$B$2&gt;8,IF(LEN($B1377)=0,"",IF(AND($B1377&gt;0,VALUE(SUBSTITUTE($B1377,"9","0"))=$B1377),1,0)),"")</f>
        <v/>
      </c>
      <c r="M1377" s="9">
        <f t="shared" si="43"/>
        <v>0</v>
      </c>
      <c r="N1377" s="36">
        <f>IF(AND(M1377&lt;=PhieuBauCu!$B$13,M1377&gt;=1),1,0)</f>
        <v>0</v>
      </c>
    </row>
    <row r="1378" spans="1:14" ht="28.5" customHeight="1">
      <c r="A1378" s="2">
        <v>1373</v>
      </c>
      <c r="B1378" s="3"/>
      <c r="C1378" s="48" t="str">
        <f t="shared" si="42"/>
        <v/>
      </c>
      <c r="D1378" s="5" t="str">
        <f>IF(PhieuBauCu!$B$2&gt;0,IF(LEN($B1378)=0,"",IF(AND($B1378&gt;0,VALUE(SUBSTITUTE($B1378,"1","0"))=$B1378),1,0)),"")</f>
        <v/>
      </c>
      <c r="E1378" s="5" t="str">
        <f>IF(PhieuBauCu!$B$2&gt;1,IF(LEN($B1378)=0,"",IF(AND($B1378&gt;0,VALUE(SUBSTITUTE($B1378,"2","0"))=$B1378),1,0)),"")</f>
        <v/>
      </c>
      <c r="F1378" s="5" t="str">
        <f>IF(PhieuBauCu!$B$2&gt;2,IF(LEN($B1378)=0,"",IF(AND($B1378&gt;0,VALUE(SUBSTITUTE($B1378,"3","0"))=$B1378),1,0)),"")</f>
        <v/>
      </c>
      <c r="G1378" s="5" t="str">
        <f>IF(PhieuBauCu!$B$2&gt;3,IF(LEN($B1378)=0,"",IF(AND($B1378&gt;0,VALUE(SUBSTITUTE($B1378,"4","0"))=$B1378),1,0)),"")</f>
        <v/>
      </c>
      <c r="H1378" s="5" t="str">
        <f>IF(PhieuBauCu!$B$2&gt;4,IF(LEN($B1378)=0,"",IF(AND($B1378&gt;0,VALUE(SUBSTITUTE($B1378,"5","0"))=$B1378),1,0)),"")</f>
        <v/>
      </c>
      <c r="I1378" s="5" t="str">
        <f>IF(PhieuBauCu!$B$2&gt;5,IF(LEN($B1378)=0,"",IF(AND($B1378&gt;0,VALUE(SUBSTITUTE($B1378,"6","0"))=$B1378),1,0)),"")</f>
        <v/>
      </c>
      <c r="J1378" s="5" t="str">
        <f>IF(PhieuBauCu!$B$2&gt;6,IF(LEN($B1378)=0,"",IF(AND($B1378&gt;0,VALUE(SUBSTITUTE($B1378,"7","0"))=$B1378),1,0)),"")</f>
        <v/>
      </c>
      <c r="K1378" s="5" t="str">
        <f>IF(PhieuBauCu!$B$2&gt;7,IF(LEN($B1378)=0,"",IF(AND($B1378&gt;0,VALUE(SUBSTITUTE($B1378,"8","0"))=$B1378),1,0)),"")</f>
        <v/>
      </c>
      <c r="L1378" s="5" t="str">
        <f>IF(PhieuBauCu!$B$2&gt;8,IF(LEN($B1378)=0,"",IF(AND($B1378&gt;0,VALUE(SUBSTITUTE($B1378,"9","0"))=$B1378),1,0)),"")</f>
        <v/>
      </c>
      <c r="M1378" s="9">
        <f t="shared" si="43"/>
        <v>0</v>
      </c>
      <c r="N1378" s="36">
        <f>IF(AND(M1378&lt;=PhieuBauCu!$B$13,M1378&gt;=1),1,0)</f>
        <v>0</v>
      </c>
    </row>
    <row r="1379" spans="1:14" ht="28.5" customHeight="1">
      <c r="A1379" s="2">
        <v>1374</v>
      </c>
      <c r="B1379" s="3"/>
      <c r="C1379" s="48" t="str">
        <f t="shared" si="42"/>
        <v/>
      </c>
      <c r="D1379" s="5" t="str">
        <f>IF(PhieuBauCu!$B$2&gt;0,IF(LEN($B1379)=0,"",IF(AND($B1379&gt;0,VALUE(SUBSTITUTE($B1379,"1","0"))=$B1379),1,0)),"")</f>
        <v/>
      </c>
      <c r="E1379" s="5" t="str">
        <f>IF(PhieuBauCu!$B$2&gt;1,IF(LEN($B1379)=0,"",IF(AND($B1379&gt;0,VALUE(SUBSTITUTE($B1379,"2","0"))=$B1379),1,0)),"")</f>
        <v/>
      </c>
      <c r="F1379" s="5" t="str">
        <f>IF(PhieuBauCu!$B$2&gt;2,IF(LEN($B1379)=0,"",IF(AND($B1379&gt;0,VALUE(SUBSTITUTE($B1379,"3","0"))=$B1379),1,0)),"")</f>
        <v/>
      </c>
      <c r="G1379" s="5" t="str">
        <f>IF(PhieuBauCu!$B$2&gt;3,IF(LEN($B1379)=0,"",IF(AND($B1379&gt;0,VALUE(SUBSTITUTE($B1379,"4","0"))=$B1379),1,0)),"")</f>
        <v/>
      </c>
      <c r="H1379" s="5" t="str">
        <f>IF(PhieuBauCu!$B$2&gt;4,IF(LEN($B1379)=0,"",IF(AND($B1379&gt;0,VALUE(SUBSTITUTE($B1379,"5","0"))=$B1379),1,0)),"")</f>
        <v/>
      </c>
      <c r="I1379" s="5" t="str">
        <f>IF(PhieuBauCu!$B$2&gt;5,IF(LEN($B1379)=0,"",IF(AND($B1379&gt;0,VALUE(SUBSTITUTE($B1379,"6","0"))=$B1379),1,0)),"")</f>
        <v/>
      </c>
      <c r="J1379" s="5" t="str">
        <f>IF(PhieuBauCu!$B$2&gt;6,IF(LEN($B1379)=0,"",IF(AND($B1379&gt;0,VALUE(SUBSTITUTE($B1379,"7","0"))=$B1379),1,0)),"")</f>
        <v/>
      </c>
      <c r="K1379" s="5" t="str">
        <f>IF(PhieuBauCu!$B$2&gt;7,IF(LEN($B1379)=0,"",IF(AND($B1379&gt;0,VALUE(SUBSTITUTE($B1379,"8","0"))=$B1379),1,0)),"")</f>
        <v/>
      </c>
      <c r="L1379" s="5" t="str">
        <f>IF(PhieuBauCu!$B$2&gt;8,IF(LEN($B1379)=0,"",IF(AND($B1379&gt;0,VALUE(SUBSTITUTE($B1379,"9","0"))=$B1379),1,0)),"")</f>
        <v/>
      </c>
      <c r="M1379" s="9">
        <f t="shared" si="43"/>
        <v>0</v>
      </c>
      <c r="N1379" s="36">
        <f>IF(AND(M1379&lt;=PhieuBauCu!$B$13,M1379&gt;=1),1,0)</f>
        <v>0</v>
      </c>
    </row>
    <row r="1380" spans="1:14" ht="28.5" customHeight="1">
      <c r="A1380" s="2">
        <v>1375</v>
      </c>
      <c r="B1380" s="3"/>
      <c r="C1380" s="48" t="str">
        <f t="shared" si="42"/>
        <v/>
      </c>
      <c r="D1380" s="5" t="str">
        <f>IF(PhieuBauCu!$B$2&gt;0,IF(LEN($B1380)=0,"",IF(AND($B1380&gt;0,VALUE(SUBSTITUTE($B1380,"1","0"))=$B1380),1,0)),"")</f>
        <v/>
      </c>
      <c r="E1380" s="5" t="str">
        <f>IF(PhieuBauCu!$B$2&gt;1,IF(LEN($B1380)=0,"",IF(AND($B1380&gt;0,VALUE(SUBSTITUTE($B1380,"2","0"))=$B1380),1,0)),"")</f>
        <v/>
      </c>
      <c r="F1380" s="5" t="str">
        <f>IF(PhieuBauCu!$B$2&gt;2,IF(LEN($B1380)=0,"",IF(AND($B1380&gt;0,VALUE(SUBSTITUTE($B1380,"3","0"))=$B1380),1,0)),"")</f>
        <v/>
      </c>
      <c r="G1380" s="5" t="str">
        <f>IF(PhieuBauCu!$B$2&gt;3,IF(LEN($B1380)=0,"",IF(AND($B1380&gt;0,VALUE(SUBSTITUTE($B1380,"4","0"))=$B1380),1,0)),"")</f>
        <v/>
      </c>
      <c r="H1380" s="5" t="str">
        <f>IF(PhieuBauCu!$B$2&gt;4,IF(LEN($B1380)=0,"",IF(AND($B1380&gt;0,VALUE(SUBSTITUTE($B1380,"5","0"))=$B1380),1,0)),"")</f>
        <v/>
      </c>
      <c r="I1380" s="5" t="str">
        <f>IF(PhieuBauCu!$B$2&gt;5,IF(LEN($B1380)=0,"",IF(AND($B1380&gt;0,VALUE(SUBSTITUTE($B1380,"6","0"))=$B1380),1,0)),"")</f>
        <v/>
      </c>
      <c r="J1380" s="5" t="str">
        <f>IF(PhieuBauCu!$B$2&gt;6,IF(LEN($B1380)=0,"",IF(AND($B1380&gt;0,VALUE(SUBSTITUTE($B1380,"7","0"))=$B1380),1,0)),"")</f>
        <v/>
      </c>
      <c r="K1380" s="5" t="str">
        <f>IF(PhieuBauCu!$B$2&gt;7,IF(LEN($B1380)=0,"",IF(AND($B1380&gt;0,VALUE(SUBSTITUTE($B1380,"8","0"))=$B1380),1,0)),"")</f>
        <v/>
      </c>
      <c r="L1380" s="5" t="str">
        <f>IF(PhieuBauCu!$B$2&gt;8,IF(LEN($B1380)=0,"",IF(AND($B1380&gt;0,VALUE(SUBSTITUTE($B1380,"9","0"))=$B1380),1,0)),"")</f>
        <v/>
      </c>
      <c r="M1380" s="9">
        <f t="shared" si="43"/>
        <v>0</v>
      </c>
      <c r="N1380" s="36">
        <f>IF(AND(M1380&lt;=PhieuBauCu!$B$13,M1380&gt;=1),1,0)</f>
        <v>0</v>
      </c>
    </row>
    <row r="1381" spans="1:14" ht="28.5" customHeight="1">
      <c r="A1381" s="2">
        <v>1376</v>
      </c>
      <c r="B1381" s="3"/>
      <c r="C1381" s="48" t="str">
        <f t="shared" si="42"/>
        <v/>
      </c>
      <c r="D1381" s="5" t="str">
        <f>IF(PhieuBauCu!$B$2&gt;0,IF(LEN($B1381)=0,"",IF(AND($B1381&gt;0,VALUE(SUBSTITUTE($B1381,"1","0"))=$B1381),1,0)),"")</f>
        <v/>
      </c>
      <c r="E1381" s="5" t="str">
        <f>IF(PhieuBauCu!$B$2&gt;1,IF(LEN($B1381)=0,"",IF(AND($B1381&gt;0,VALUE(SUBSTITUTE($B1381,"2","0"))=$B1381),1,0)),"")</f>
        <v/>
      </c>
      <c r="F1381" s="5" t="str">
        <f>IF(PhieuBauCu!$B$2&gt;2,IF(LEN($B1381)=0,"",IF(AND($B1381&gt;0,VALUE(SUBSTITUTE($B1381,"3","0"))=$B1381),1,0)),"")</f>
        <v/>
      </c>
      <c r="G1381" s="5" t="str">
        <f>IF(PhieuBauCu!$B$2&gt;3,IF(LEN($B1381)=0,"",IF(AND($B1381&gt;0,VALUE(SUBSTITUTE($B1381,"4","0"))=$B1381),1,0)),"")</f>
        <v/>
      </c>
      <c r="H1381" s="5" t="str">
        <f>IF(PhieuBauCu!$B$2&gt;4,IF(LEN($B1381)=0,"",IF(AND($B1381&gt;0,VALUE(SUBSTITUTE($B1381,"5","0"))=$B1381),1,0)),"")</f>
        <v/>
      </c>
      <c r="I1381" s="5" t="str">
        <f>IF(PhieuBauCu!$B$2&gt;5,IF(LEN($B1381)=0,"",IF(AND($B1381&gt;0,VALUE(SUBSTITUTE($B1381,"6","0"))=$B1381),1,0)),"")</f>
        <v/>
      </c>
      <c r="J1381" s="5" t="str">
        <f>IF(PhieuBauCu!$B$2&gt;6,IF(LEN($B1381)=0,"",IF(AND($B1381&gt;0,VALUE(SUBSTITUTE($B1381,"7","0"))=$B1381),1,0)),"")</f>
        <v/>
      </c>
      <c r="K1381" s="5" t="str">
        <f>IF(PhieuBauCu!$B$2&gt;7,IF(LEN($B1381)=0,"",IF(AND($B1381&gt;0,VALUE(SUBSTITUTE($B1381,"8","0"))=$B1381),1,0)),"")</f>
        <v/>
      </c>
      <c r="L1381" s="5" t="str">
        <f>IF(PhieuBauCu!$B$2&gt;8,IF(LEN($B1381)=0,"",IF(AND($B1381&gt;0,VALUE(SUBSTITUTE($B1381,"9","0"))=$B1381),1,0)),"")</f>
        <v/>
      </c>
      <c r="M1381" s="9">
        <f t="shared" si="43"/>
        <v>0</v>
      </c>
      <c r="N1381" s="36">
        <f>IF(AND(M1381&lt;=PhieuBauCu!$B$13,M1381&gt;=1),1,0)</f>
        <v>0</v>
      </c>
    </row>
    <row r="1382" spans="1:14" ht="28.5" customHeight="1">
      <c r="A1382" s="2">
        <v>1377</v>
      </c>
      <c r="B1382" s="3"/>
      <c r="C1382" s="48" t="str">
        <f t="shared" si="42"/>
        <v/>
      </c>
      <c r="D1382" s="5" t="str">
        <f>IF(PhieuBauCu!$B$2&gt;0,IF(LEN($B1382)=0,"",IF(AND($B1382&gt;0,VALUE(SUBSTITUTE($B1382,"1","0"))=$B1382),1,0)),"")</f>
        <v/>
      </c>
      <c r="E1382" s="5" t="str">
        <f>IF(PhieuBauCu!$B$2&gt;1,IF(LEN($B1382)=0,"",IF(AND($B1382&gt;0,VALUE(SUBSTITUTE($B1382,"2","0"))=$B1382),1,0)),"")</f>
        <v/>
      </c>
      <c r="F1382" s="5" t="str">
        <f>IF(PhieuBauCu!$B$2&gt;2,IF(LEN($B1382)=0,"",IF(AND($B1382&gt;0,VALUE(SUBSTITUTE($B1382,"3","0"))=$B1382),1,0)),"")</f>
        <v/>
      </c>
      <c r="G1382" s="5" t="str">
        <f>IF(PhieuBauCu!$B$2&gt;3,IF(LEN($B1382)=0,"",IF(AND($B1382&gt;0,VALUE(SUBSTITUTE($B1382,"4","0"))=$B1382),1,0)),"")</f>
        <v/>
      </c>
      <c r="H1382" s="5" t="str">
        <f>IF(PhieuBauCu!$B$2&gt;4,IF(LEN($B1382)=0,"",IF(AND($B1382&gt;0,VALUE(SUBSTITUTE($B1382,"5","0"))=$B1382),1,0)),"")</f>
        <v/>
      </c>
      <c r="I1382" s="5" t="str">
        <f>IF(PhieuBauCu!$B$2&gt;5,IF(LEN($B1382)=0,"",IF(AND($B1382&gt;0,VALUE(SUBSTITUTE($B1382,"6","0"))=$B1382),1,0)),"")</f>
        <v/>
      </c>
      <c r="J1382" s="5" t="str">
        <f>IF(PhieuBauCu!$B$2&gt;6,IF(LEN($B1382)=0,"",IF(AND($B1382&gt;0,VALUE(SUBSTITUTE($B1382,"7","0"))=$B1382),1,0)),"")</f>
        <v/>
      </c>
      <c r="K1382" s="5" t="str">
        <f>IF(PhieuBauCu!$B$2&gt;7,IF(LEN($B1382)=0,"",IF(AND($B1382&gt;0,VALUE(SUBSTITUTE($B1382,"8","0"))=$B1382),1,0)),"")</f>
        <v/>
      </c>
      <c r="L1382" s="5" t="str">
        <f>IF(PhieuBauCu!$B$2&gt;8,IF(LEN($B1382)=0,"",IF(AND($B1382&gt;0,VALUE(SUBSTITUTE($B1382,"9","0"))=$B1382),1,0)),"")</f>
        <v/>
      </c>
      <c r="M1382" s="9">
        <f t="shared" si="43"/>
        <v>0</v>
      </c>
      <c r="N1382" s="36">
        <f>IF(AND(M1382&lt;=PhieuBauCu!$B$13,M1382&gt;=1),1,0)</f>
        <v>0</v>
      </c>
    </row>
    <row r="1383" spans="1:14" ht="28.5" customHeight="1">
      <c r="A1383" s="2">
        <v>1378</v>
      </c>
      <c r="B1383" s="3"/>
      <c r="C1383" s="48" t="str">
        <f t="shared" si="42"/>
        <v/>
      </c>
      <c r="D1383" s="5" t="str">
        <f>IF(PhieuBauCu!$B$2&gt;0,IF(LEN($B1383)=0,"",IF(AND($B1383&gt;0,VALUE(SUBSTITUTE($B1383,"1","0"))=$B1383),1,0)),"")</f>
        <v/>
      </c>
      <c r="E1383" s="5" t="str">
        <f>IF(PhieuBauCu!$B$2&gt;1,IF(LEN($B1383)=0,"",IF(AND($B1383&gt;0,VALUE(SUBSTITUTE($B1383,"2","0"))=$B1383),1,0)),"")</f>
        <v/>
      </c>
      <c r="F1383" s="5" t="str">
        <f>IF(PhieuBauCu!$B$2&gt;2,IF(LEN($B1383)=0,"",IF(AND($B1383&gt;0,VALUE(SUBSTITUTE($B1383,"3","0"))=$B1383),1,0)),"")</f>
        <v/>
      </c>
      <c r="G1383" s="5" t="str">
        <f>IF(PhieuBauCu!$B$2&gt;3,IF(LEN($B1383)=0,"",IF(AND($B1383&gt;0,VALUE(SUBSTITUTE($B1383,"4","0"))=$B1383),1,0)),"")</f>
        <v/>
      </c>
      <c r="H1383" s="5" t="str">
        <f>IF(PhieuBauCu!$B$2&gt;4,IF(LEN($B1383)=0,"",IF(AND($B1383&gt;0,VALUE(SUBSTITUTE($B1383,"5","0"))=$B1383),1,0)),"")</f>
        <v/>
      </c>
      <c r="I1383" s="5" t="str">
        <f>IF(PhieuBauCu!$B$2&gt;5,IF(LEN($B1383)=0,"",IF(AND($B1383&gt;0,VALUE(SUBSTITUTE($B1383,"6","0"))=$B1383),1,0)),"")</f>
        <v/>
      </c>
      <c r="J1383" s="5" t="str">
        <f>IF(PhieuBauCu!$B$2&gt;6,IF(LEN($B1383)=0,"",IF(AND($B1383&gt;0,VALUE(SUBSTITUTE($B1383,"7","0"))=$B1383),1,0)),"")</f>
        <v/>
      </c>
      <c r="K1383" s="5" t="str">
        <f>IF(PhieuBauCu!$B$2&gt;7,IF(LEN($B1383)=0,"",IF(AND($B1383&gt;0,VALUE(SUBSTITUTE($B1383,"8","0"))=$B1383),1,0)),"")</f>
        <v/>
      </c>
      <c r="L1383" s="5" t="str">
        <f>IF(PhieuBauCu!$B$2&gt;8,IF(LEN($B1383)=0,"",IF(AND($B1383&gt;0,VALUE(SUBSTITUTE($B1383,"9","0"))=$B1383),1,0)),"")</f>
        <v/>
      </c>
      <c r="M1383" s="9">
        <f t="shared" si="43"/>
        <v>0</v>
      </c>
      <c r="N1383" s="36">
        <f>IF(AND(M1383&lt;=PhieuBauCu!$B$13,M1383&gt;=1),1,0)</f>
        <v>0</v>
      </c>
    </row>
    <row r="1384" spans="1:14" ht="28.5" customHeight="1">
      <c r="A1384" s="2">
        <v>1379</v>
      </c>
      <c r="B1384" s="3"/>
      <c r="C1384" s="48" t="str">
        <f t="shared" si="42"/>
        <v/>
      </c>
      <c r="D1384" s="5" t="str">
        <f>IF(PhieuBauCu!$B$2&gt;0,IF(LEN($B1384)=0,"",IF(AND($B1384&gt;0,VALUE(SUBSTITUTE($B1384,"1","0"))=$B1384),1,0)),"")</f>
        <v/>
      </c>
      <c r="E1384" s="5" t="str">
        <f>IF(PhieuBauCu!$B$2&gt;1,IF(LEN($B1384)=0,"",IF(AND($B1384&gt;0,VALUE(SUBSTITUTE($B1384,"2","0"))=$B1384),1,0)),"")</f>
        <v/>
      </c>
      <c r="F1384" s="5" t="str">
        <f>IF(PhieuBauCu!$B$2&gt;2,IF(LEN($B1384)=0,"",IF(AND($B1384&gt;0,VALUE(SUBSTITUTE($B1384,"3","0"))=$B1384),1,0)),"")</f>
        <v/>
      </c>
      <c r="G1384" s="5" t="str">
        <f>IF(PhieuBauCu!$B$2&gt;3,IF(LEN($B1384)=0,"",IF(AND($B1384&gt;0,VALUE(SUBSTITUTE($B1384,"4","0"))=$B1384),1,0)),"")</f>
        <v/>
      </c>
      <c r="H1384" s="5" t="str">
        <f>IF(PhieuBauCu!$B$2&gt;4,IF(LEN($B1384)=0,"",IF(AND($B1384&gt;0,VALUE(SUBSTITUTE($B1384,"5","0"))=$B1384),1,0)),"")</f>
        <v/>
      </c>
      <c r="I1384" s="5" t="str">
        <f>IF(PhieuBauCu!$B$2&gt;5,IF(LEN($B1384)=0,"",IF(AND($B1384&gt;0,VALUE(SUBSTITUTE($B1384,"6","0"))=$B1384),1,0)),"")</f>
        <v/>
      </c>
      <c r="J1384" s="5" t="str">
        <f>IF(PhieuBauCu!$B$2&gt;6,IF(LEN($B1384)=0,"",IF(AND($B1384&gt;0,VALUE(SUBSTITUTE($B1384,"7","0"))=$B1384),1,0)),"")</f>
        <v/>
      </c>
      <c r="K1384" s="5" t="str">
        <f>IF(PhieuBauCu!$B$2&gt;7,IF(LEN($B1384)=0,"",IF(AND($B1384&gt;0,VALUE(SUBSTITUTE($B1384,"8","0"))=$B1384),1,0)),"")</f>
        <v/>
      </c>
      <c r="L1384" s="5" t="str">
        <f>IF(PhieuBauCu!$B$2&gt;8,IF(LEN($B1384)=0,"",IF(AND($B1384&gt;0,VALUE(SUBSTITUTE($B1384,"9","0"))=$B1384),1,0)),"")</f>
        <v/>
      </c>
      <c r="M1384" s="9">
        <f t="shared" si="43"/>
        <v>0</v>
      </c>
      <c r="N1384" s="36">
        <f>IF(AND(M1384&lt;=PhieuBauCu!$B$13,M1384&gt;=1),1,0)</f>
        <v>0</v>
      </c>
    </row>
    <row r="1385" spans="1:14" ht="28.5" customHeight="1">
      <c r="A1385" s="2">
        <v>1380</v>
      </c>
      <c r="B1385" s="3"/>
      <c r="C1385" s="48" t="str">
        <f t="shared" si="42"/>
        <v/>
      </c>
      <c r="D1385" s="5" t="str">
        <f>IF(PhieuBauCu!$B$2&gt;0,IF(LEN($B1385)=0,"",IF(AND($B1385&gt;0,VALUE(SUBSTITUTE($B1385,"1","0"))=$B1385),1,0)),"")</f>
        <v/>
      </c>
      <c r="E1385" s="5" t="str">
        <f>IF(PhieuBauCu!$B$2&gt;1,IF(LEN($B1385)=0,"",IF(AND($B1385&gt;0,VALUE(SUBSTITUTE($B1385,"2","0"))=$B1385),1,0)),"")</f>
        <v/>
      </c>
      <c r="F1385" s="5" t="str">
        <f>IF(PhieuBauCu!$B$2&gt;2,IF(LEN($B1385)=0,"",IF(AND($B1385&gt;0,VALUE(SUBSTITUTE($B1385,"3","0"))=$B1385),1,0)),"")</f>
        <v/>
      </c>
      <c r="G1385" s="5" t="str">
        <f>IF(PhieuBauCu!$B$2&gt;3,IF(LEN($B1385)=0,"",IF(AND($B1385&gt;0,VALUE(SUBSTITUTE($B1385,"4","0"))=$B1385),1,0)),"")</f>
        <v/>
      </c>
      <c r="H1385" s="5" t="str">
        <f>IF(PhieuBauCu!$B$2&gt;4,IF(LEN($B1385)=0,"",IF(AND($B1385&gt;0,VALUE(SUBSTITUTE($B1385,"5","0"))=$B1385),1,0)),"")</f>
        <v/>
      </c>
      <c r="I1385" s="5" t="str">
        <f>IF(PhieuBauCu!$B$2&gt;5,IF(LEN($B1385)=0,"",IF(AND($B1385&gt;0,VALUE(SUBSTITUTE($B1385,"6","0"))=$B1385),1,0)),"")</f>
        <v/>
      </c>
      <c r="J1385" s="5" t="str">
        <f>IF(PhieuBauCu!$B$2&gt;6,IF(LEN($B1385)=0,"",IF(AND($B1385&gt;0,VALUE(SUBSTITUTE($B1385,"7","0"))=$B1385),1,0)),"")</f>
        <v/>
      </c>
      <c r="K1385" s="5" t="str">
        <f>IF(PhieuBauCu!$B$2&gt;7,IF(LEN($B1385)=0,"",IF(AND($B1385&gt;0,VALUE(SUBSTITUTE($B1385,"8","0"))=$B1385),1,0)),"")</f>
        <v/>
      </c>
      <c r="L1385" s="5" t="str">
        <f>IF(PhieuBauCu!$B$2&gt;8,IF(LEN($B1385)=0,"",IF(AND($B1385&gt;0,VALUE(SUBSTITUTE($B1385,"9","0"))=$B1385),1,0)),"")</f>
        <v/>
      </c>
      <c r="M1385" s="9">
        <f t="shared" si="43"/>
        <v>0</v>
      </c>
      <c r="N1385" s="36">
        <f>IF(AND(M1385&lt;=PhieuBauCu!$B$13,M1385&gt;=1),1,0)</f>
        <v>0</v>
      </c>
    </row>
    <row r="1386" spans="1:14" ht="28.5" customHeight="1">
      <c r="A1386" s="2">
        <v>1381</v>
      </c>
      <c r="B1386" s="3"/>
      <c r="C1386" s="48" t="str">
        <f t="shared" si="42"/>
        <v/>
      </c>
      <c r="D1386" s="5" t="str">
        <f>IF(PhieuBauCu!$B$2&gt;0,IF(LEN($B1386)=0,"",IF(AND($B1386&gt;0,VALUE(SUBSTITUTE($B1386,"1","0"))=$B1386),1,0)),"")</f>
        <v/>
      </c>
      <c r="E1386" s="5" t="str">
        <f>IF(PhieuBauCu!$B$2&gt;1,IF(LEN($B1386)=0,"",IF(AND($B1386&gt;0,VALUE(SUBSTITUTE($B1386,"2","0"))=$B1386),1,0)),"")</f>
        <v/>
      </c>
      <c r="F1386" s="5" t="str">
        <f>IF(PhieuBauCu!$B$2&gt;2,IF(LEN($B1386)=0,"",IF(AND($B1386&gt;0,VALUE(SUBSTITUTE($B1386,"3","0"))=$B1386),1,0)),"")</f>
        <v/>
      </c>
      <c r="G1386" s="5" t="str">
        <f>IF(PhieuBauCu!$B$2&gt;3,IF(LEN($B1386)=0,"",IF(AND($B1386&gt;0,VALUE(SUBSTITUTE($B1386,"4","0"))=$B1386),1,0)),"")</f>
        <v/>
      </c>
      <c r="H1386" s="5" t="str">
        <f>IF(PhieuBauCu!$B$2&gt;4,IF(LEN($B1386)=0,"",IF(AND($B1386&gt;0,VALUE(SUBSTITUTE($B1386,"5","0"))=$B1386),1,0)),"")</f>
        <v/>
      </c>
      <c r="I1386" s="5" t="str">
        <f>IF(PhieuBauCu!$B$2&gt;5,IF(LEN($B1386)=0,"",IF(AND($B1386&gt;0,VALUE(SUBSTITUTE($B1386,"6","0"))=$B1386),1,0)),"")</f>
        <v/>
      </c>
      <c r="J1386" s="5" t="str">
        <f>IF(PhieuBauCu!$B$2&gt;6,IF(LEN($B1386)=0,"",IF(AND($B1386&gt;0,VALUE(SUBSTITUTE($B1386,"7","0"))=$B1386),1,0)),"")</f>
        <v/>
      </c>
      <c r="K1386" s="5" t="str">
        <f>IF(PhieuBauCu!$B$2&gt;7,IF(LEN($B1386)=0,"",IF(AND($B1386&gt;0,VALUE(SUBSTITUTE($B1386,"8","0"))=$B1386),1,0)),"")</f>
        <v/>
      </c>
      <c r="L1386" s="5" t="str">
        <f>IF(PhieuBauCu!$B$2&gt;8,IF(LEN($B1386)=0,"",IF(AND($B1386&gt;0,VALUE(SUBSTITUTE($B1386,"9","0"))=$B1386),1,0)),"")</f>
        <v/>
      </c>
      <c r="M1386" s="9">
        <f t="shared" si="43"/>
        <v>0</v>
      </c>
      <c r="N1386" s="36">
        <f>IF(AND(M1386&lt;=PhieuBauCu!$B$13,M1386&gt;=1),1,0)</f>
        <v>0</v>
      </c>
    </row>
    <row r="1387" spans="1:14" ht="28.5" customHeight="1">
      <c r="A1387" s="2">
        <v>1382</v>
      </c>
      <c r="B1387" s="3"/>
      <c r="C1387" s="48" t="str">
        <f t="shared" si="42"/>
        <v/>
      </c>
      <c r="D1387" s="5" t="str">
        <f>IF(PhieuBauCu!$B$2&gt;0,IF(LEN($B1387)=0,"",IF(AND($B1387&gt;0,VALUE(SUBSTITUTE($B1387,"1","0"))=$B1387),1,0)),"")</f>
        <v/>
      </c>
      <c r="E1387" s="5" t="str">
        <f>IF(PhieuBauCu!$B$2&gt;1,IF(LEN($B1387)=0,"",IF(AND($B1387&gt;0,VALUE(SUBSTITUTE($B1387,"2","0"))=$B1387),1,0)),"")</f>
        <v/>
      </c>
      <c r="F1387" s="5" t="str">
        <f>IF(PhieuBauCu!$B$2&gt;2,IF(LEN($B1387)=0,"",IF(AND($B1387&gt;0,VALUE(SUBSTITUTE($B1387,"3","0"))=$B1387),1,0)),"")</f>
        <v/>
      </c>
      <c r="G1387" s="5" t="str">
        <f>IF(PhieuBauCu!$B$2&gt;3,IF(LEN($B1387)=0,"",IF(AND($B1387&gt;0,VALUE(SUBSTITUTE($B1387,"4","0"))=$B1387),1,0)),"")</f>
        <v/>
      </c>
      <c r="H1387" s="5" t="str">
        <f>IF(PhieuBauCu!$B$2&gt;4,IF(LEN($B1387)=0,"",IF(AND($B1387&gt;0,VALUE(SUBSTITUTE($B1387,"5","0"))=$B1387),1,0)),"")</f>
        <v/>
      </c>
      <c r="I1387" s="5" t="str">
        <f>IF(PhieuBauCu!$B$2&gt;5,IF(LEN($B1387)=0,"",IF(AND($B1387&gt;0,VALUE(SUBSTITUTE($B1387,"6","0"))=$B1387),1,0)),"")</f>
        <v/>
      </c>
      <c r="J1387" s="5" t="str">
        <f>IF(PhieuBauCu!$B$2&gt;6,IF(LEN($B1387)=0,"",IF(AND($B1387&gt;0,VALUE(SUBSTITUTE($B1387,"7","0"))=$B1387),1,0)),"")</f>
        <v/>
      </c>
      <c r="K1387" s="5" t="str">
        <f>IF(PhieuBauCu!$B$2&gt;7,IF(LEN($B1387)=0,"",IF(AND($B1387&gt;0,VALUE(SUBSTITUTE($B1387,"8","0"))=$B1387),1,0)),"")</f>
        <v/>
      </c>
      <c r="L1387" s="5" t="str">
        <f>IF(PhieuBauCu!$B$2&gt;8,IF(LEN($B1387)=0,"",IF(AND($B1387&gt;0,VALUE(SUBSTITUTE($B1387,"9","0"))=$B1387),1,0)),"")</f>
        <v/>
      </c>
      <c r="M1387" s="9">
        <f t="shared" si="43"/>
        <v>0</v>
      </c>
      <c r="N1387" s="36">
        <f>IF(AND(M1387&lt;=PhieuBauCu!$B$13,M1387&gt;=1),1,0)</f>
        <v>0</v>
      </c>
    </row>
    <row r="1388" spans="1:14" ht="28.5" customHeight="1">
      <c r="A1388" s="2">
        <v>1383</v>
      </c>
      <c r="B1388" s="3"/>
      <c r="C1388" s="48" t="str">
        <f t="shared" si="42"/>
        <v/>
      </c>
      <c r="D1388" s="5" t="str">
        <f>IF(PhieuBauCu!$B$2&gt;0,IF(LEN($B1388)=0,"",IF(AND($B1388&gt;0,VALUE(SUBSTITUTE($B1388,"1","0"))=$B1388),1,0)),"")</f>
        <v/>
      </c>
      <c r="E1388" s="5" t="str">
        <f>IF(PhieuBauCu!$B$2&gt;1,IF(LEN($B1388)=0,"",IF(AND($B1388&gt;0,VALUE(SUBSTITUTE($B1388,"2","0"))=$B1388),1,0)),"")</f>
        <v/>
      </c>
      <c r="F1388" s="5" t="str">
        <f>IF(PhieuBauCu!$B$2&gt;2,IF(LEN($B1388)=0,"",IF(AND($B1388&gt;0,VALUE(SUBSTITUTE($B1388,"3","0"))=$B1388),1,0)),"")</f>
        <v/>
      </c>
      <c r="G1388" s="5" t="str">
        <f>IF(PhieuBauCu!$B$2&gt;3,IF(LEN($B1388)=0,"",IF(AND($B1388&gt;0,VALUE(SUBSTITUTE($B1388,"4","0"))=$B1388),1,0)),"")</f>
        <v/>
      </c>
      <c r="H1388" s="5" t="str">
        <f>IF(PhieuBauCu!$B$2&gt;4,IF(LEN($B1388)=0,"",IF(AND($B1388&gt;0,VALUE(SUBSTITUTE($B1388,"5","0"))=$B1388),1,0)),"")</f>
        <v/>
      </c>
      <c r="I1388" s="5" t="str">
        <f>IF(PhieuBauCu!$B$2&gt;5,IF(LEN($B1388)=0,"",IF(AND($B1388&gt;0,VALUE(SUBSTITUTE($B1388,"6","0"))=$B1388),1,0)),"")</f>
        <v/>
      </c>
      <c r="J1388" s="5" t="str">
        <f>IF(PhieuBauCu!$B$2&gt;6,IF(LEN($B1388)=0,"",IF(AND($B1388&gt;0,VALUE(SUBSTITUTE($B1388,"7","0"))=$B1388),1,0)),"")</f>
        <v/>
      </c>
      <c r="K1388" s="5" t="str">
        <f>IF(PhieuBauCu!$B$2&gt;7,IF(LEN($B1388)=0,"",IF(AND($B1388&gt;0,VALUE(SUBSTITUTE($B1388,"8","0"))=$B1388),1,0)),"")</f>
        <v/>
      </c>
      <c r="L1388" s="5" t="str">
        <f>IF(PhieuBauCu!$B$2&gt;8,IF(LEN($B1388)=0,"",IF(AND($B1388&gt;0,VALUE(SUBSTITUTE($B1388,"9","0"))=$B1388),1,0)),"")</f>
        <v/>
      </c>
      <c r="M1388" s="9">
        <f t="shared" si="43"/>
        <v>0</v>
      </c>
      <c r="N1388" s="36">
        <f>IF(AND(M1388&lt;=PhieuBauCu!$B$13,M1388&gt;=1),1,0)</f>
        <v>0</v>
      </c>
    </row>
    <row r="1389" spans="1:14" ht="28.5" customHeight="1">
      <c r="A1389" s="2">
        <v>1384</v>
      </c>
      <c r="B1389" s="3"/>
      <c r="C1389" s="48" t="str">
        <f t="shared" si="42"/>
        <v/>
      </c>
      <c r="D1389" s="5" t="str">
        <f>IF(PhieuBauCu!$B$2&gt;0,IF(LEN($B1389)=0,"",IF(AND($B1389&gt;0,VALUE(SUBSTITUTE($B1389,"1","0"))=$B1389),1,0)),"")</f>
        <v/>
      </c>
      <c r="E1389" s="5" t="str">
        <f>IF(PhieuBauCu!$B$2&gt;1,IF(LEN($B1389)=0,"",IF(AND($B1389&gt;0,VALUE(SUBSTITUTE($B1389,"2","0"))=$B1389),1,0)),"")</f>
        <v/>
      </c>
      <c r="F1389" s="5" t="str">
        <f>IF(PhieuBauCu!$B$2&gt;2,IF(LEN($B1389)=0,"",IF(AND($B1389&gt;0,VALUE(SUBSTITUTE($B1389,"3","0"))=$B1389),1,0)),"")</f>
        <v/>
      </c>
      <c r="G1389" s="5" t="str">
        <f>IF(PhieuBauCu!$B$2&gt;3,IF(LEN($B1389)=0,"",IF(AND($B1389&gt;0,VALUE(SUBSTITUTE($B1389,"4","0"))=$B1389),1,0)),"")</f>
        <v/>
      </c>
      <c r="H1389" s="5" t="str">
        <f>IF(PhieuBauCu!$B$2&gt;4,IF(LEN($B1389)=0,"",IF(AND($B1389&gt;0,VALUE(SUBSTITUTE($B1389,"5","0"))=$B1389),1,0)),"")</f>
        <v/>
      </c>
      <c r="I1389" s="5" t="str">
        <f>IF(PhieuBauCu!$B$2&gt;5,IF(LEN($B1389)=0,"",IF(AND($B1389&gt;0,VALUE(SUBSTITUTE($B1389,"6","0"))=$B1389),1,0)),"")</f>
        <v/>
      </c>
      <c r="J1389" s="5" t="str">
        <f>IF(PhieuBauCu!$B$2&gt;6,IF(LEN($B1389)=0,"",IF(AND($B1389&gt;0,VALUE(SUBSTITUTE($B1389,"7","0"))=$B1389),1,0)),"")</f>
        <v/>
      </c>
      <c r="K1389" s="5" t="str">
        <f>IF(PhieuBauCu!$B$2&gt;7,IF(LEN($B1389)=0,"",IF(AND($B1389&gt;0,VALUE(SUBSTITUTE($B1389,"8","0"))=$B1389),1,0)),"")</f>
        <v/>
      </c>
      <c r="L1389" s="5" t="str">
        <f>IF(PhieuBauCu!$B$2&gt;8,IF(LEN($B1389)=0,"",IF(AND($B1389&gt;0,VALUE(SUBSTITUTE($B1389,"9","0"))=$B1389),1,0)),"")</f>
        <v/>
      </c>
      <c r="M1389" s="9">
        <f t="shared" si="43"/>
        <v>0</v>
      </c>
      <c r="N1389" s="36">
        <f>IF(AND(M1389&lt;=PhieuBauCu!$B$13,M1389&gt;=1),1,0)</f>
        <v>0</v>
      </c>
    </row>
    <row r="1390" spans="1:14" ht="28.5" customHeight="1">
      <c r="A1390" s="2">
        <v>1385</v>
      </c>
      <c r="B1390" s="3"/>
      <c r="C1390" s="48" t="str">
        <f t="shared" si="42"/>
        <v/>
      </c>
      <c r="D1390" s="5" t="str">
        <f>IF(PhieuBauCu!$B$2&gt;0,IF(LEN($B1390)=0,"",IF(AND($B1390&gt;0,VALUE(SUBSTITUTE($B1390,"1","0"))=$B1390),1,0)),"")</f>
        <v/>
      </c>
      <c r="E1390" s="5" t="str">
        <f>IF(PhieuBauCu!$B$2&gt;1,IF(LEN($B1390)=0,"",IF(AND($B1390&gt;0,VALUE(SUBSTITUTE($B1390,"2","0"))=$B1390),1,0)),"")</f>
        <v/>
      </c>
      <c r="F1390" s="5" t="str">
        <f>IF(PhieuBauCu!$B$2&gt;2,IF(LEN($B1390)=0,"",IF(AND($B1390&gt;0,VALUE(SUBSTITUTE($B1390,"3","0"))=$B1390),1,0)),"")</f>
        <v/>
      </c>
      <c r="G1390" s="5" t="str">
        <f>IF(PhieuBauCu!$B$2&gt;3,IF(LEN($B1390)=0,"",IF(AND($B1390&gt;0,VALUE(SUBSTITUTE($B1390,"4","0"))=$B1390),1,0)),"")</f>
        <v/>
      </c>
      <c r="H1390" s="5" t="str">
        <f>IF(PhieuBauCu!$B$2&gt;4,IF(LEN($B1390)=0,"",IF(AND($B1390&gt;0,VALUE(SUBSTITUTE($B1390,"5","0"))=$B1390),1,0)),"")</f>
        <v/>
      </c>
      <c r="I1390" s="5" t="str">
        <f>IF(PhieuBauCu!$B$2&gt;5,IF(LEN($B1390)=0,"",IF(AND($B1390&gt;0,VALUE(SUBSTITUTE($B1390,"6","0"))=$B1390),1,0)),"")</f>
        <v/>
      </c>
      <c r="J1390" s="5" t="str">
        <f>IF(PhieuBauCu!$B$2&gt;6,IF(LEN($B1390)=0,"",IF(AND($B1390&gt;0,VALUE(SUBSTITUTE($B1390,"7","0"))=$B1390),1,0)),"")</f>
        <v/>
      </c>
      <c r="K1390" s="5" t="str">
        <f>IF(PhieuBauCu!$B$2&gt;7,IF(LEN($B1390)=0,"",IF(AND($B1390&gt;0,VALUE(SUBSTITUTE($B1390,"8","0"))=$B1390),1,0)),"")</f>
        <v/>
      </c>
      <c r="L1390" s="5" t="str">
        <f>IF(PhieuBauCu!$B$2&gt;8,IF(LEN($B1390)=0,"",IF(AND($B1390&gt;0,VALUE(SUBSTITUTE($B1390,"9","0"))=$B1390),1,0)),"")</f>
        <v/>
      </c>
      <c r="M1390" s="9">
        <f t="shared" si="43"/>
        <v>0</v>
      </c>
      <c r="N1390" s="36">
        <f>IF(AND(M1390&lt;=PhieuBauCu!$B$13,M1390&gt;=1),1,0)</f>
        <v>0</v>
      </c>
    </row>
    <row r="1391" spans="1:14" ht="28.5" customHeight="1">
      <c r="A1391" s="2">
        <v>1386</v>
      </c>
      <c r="B1391" s="3"/>
      <c r="C1391" s="48" t="str">
        <f t="shared" si="42"/>
        <v/>
      </c>
      <c r="D1391" s="5" t="str">
        <f>IF(PhieuBauCu!$B$2&gt;0,IF(LEN($B1391)=0,"",IF(AND($B1391&gt;0,VALUE(SUBSTITUTE($B1391,"1","0"))=$B1391),1,0)),"")</f>
        <v/>
      </c>
      <c r="E1391" s="5" t="str">
        <f>IF(PhieuBauCu!$B$2&gt;1,IF(LEN($B1391)=0,"",IF(AND($B1391&gt;0,VALUE(SUBSTITUTE($B1391,"2","0"))=$B1391),1,0)),"")</f>
        <v/>
      </c>
      <c r="F1391" s="5" t="str">
        <f>IF(PhieuBauCu!$B$2&gt;2,IF(LEN($B1391)=0,"",IF(AND($B1391&gt;0,VALUE(SUBSTITUTE($B1391,"3","0"))=$B1391),1,0)),"")</f>
        <v/>
      </c>
      <c r="G1391" s="5" t="str">
        <f>IF(PhieuBauCu!$B$2&gt;3,IF(LEN($B1391)=0,"",IF(AND($B1391&gt;0,VALUE(SUBSTITUTE($B1391,"4","0"))=$B1391),1,0)),"")</f>
        <v/>
      </c>
      <c r="H1391" s="5" t="str">
        <f>IF(PhieuBauCu!$B$2&gt;4,IF(LEN($B1391)=0,"",IF(AND($B1391&gt;0,VALUE(SUBSTITUTE($B1391,"5","0"))=$B1391),1,0)),"")</f>
        <v/>
      </c>
      <c r="I1391" s="5" t="str">
        <f>IF(PhieuBauCu!$B$2&gt;5,IF(LEN($B1391)=0,"",IF(AND($B1391&gt;0,VALUE(SUBSTITUTE($B1391,"6","0"))=$B1391),1,0)),"")</f>
        <v/>
      </c>
      <c r="J1391" s="5" t="str">
        <f>IF(PhieuBauCu!$B$2&gt;6,IF(LEN($B1391)=0,"",IF(AND($B1391&gt;0,VALUE(SUBSTITUTE($B1391,"7","0"))=$B1391),1,0)),"")</f>
        <v/>
      </c>
      <c r="K1391" s="5" t="str">
        <f>IF(PhieuBauCu!$B$2&gt;7,IF(LEN($B1391)=0,"",IF(AND($B1391&gt;0,VALUE(SUBSTITUTE($B1391,"8","0"))=$B1391),1,0)),"")</f>
        <v/>
      </c>
      <c r="L1391" s="5" t="str">
        <f>IF(PhieuBauCu!$B$2&gt;8,IF(LEN($B1391)=0,"",IF(AND($B1391&gt;0,VALUE(SUBSTITUTE($B1391,"9","0"))=$B1391),1,0)),"")</f>
        <v/>
      </c>
      <c r="M1391" s="9">
        <f t="shared" si="43"/>
        <v>0</v>
      </c>
      <c r="N1391" s="36">
        <f>IF(AND(M1391&lt;=PhieuBauCu!$B$13,M1391&gt;=1),1,0)</f>
        <v>0</v>
      </c>
    </row>
    <row r="1392" spans="1:14" ht="28.5" customHeight="1">
      <c r="A1392" s="2">
        <v>1387</v>
      </c>
      <c r="B1392" s="3"/>
      <c r="C1392" s="48" t="str">
        <f t="shared" si="42"/>
        <v/>
      </c>
      <c r="D1392" s="5" t="str">
        <f>IF(PhieuBauCu!$B$2&gt;0,IF(LEN($B1392)=0,"",IF(AND($B1392&gt;0,VALUE(SUBSTITUTE($B1392,"1","0"))=$B1392),1,0)),"")</f>
        <v/>
      </c>
      <c r="E1392" s="5" t="str">
        <f>IF(PhieuBauCu!$B$2&gt;1,IF(LEN($B1392)=0,"",IF(AND($B1392&gt;0,VALUE(SUBSTITUTE($B1392,"2","0"))=$B1392),1,0)),"")</f>
        <v/>
      </c>
      <c r="F1392" s="5" t="str">
        <f>IF(PhieuBauCu!$B$2&gt;2,IF(LEN($B1392)=0,"",IF(AND($B1392&gt;0,VALUE(SUBSTITUTE($B1392,"3","0"))=$B1392),1,0)),"")</f>
        <v/>
      </c>
      <c r="G1392" s="5" t="str">
        <f>IF(PhieuBauCu!$B$2&gt;3,IF(LEN($B1392)=0,"",IF(AND($B1392&gt;0,VALUE(SUBSTITUTE($B1392,"4","0"))=$B1392),1,0)),"")</f>
        <v/>
      </c>
      <c r="H1392" s="5" t="str">
        <f>IF(PhieuBauCu!$B$2&gt;4,IF(LEN($B1392)=0,"",IF(AND($B1392&gt;0,VALUE(SUBSTITUTE($B1392,"5","0"))=$B1392),1,0)),"")</f>
        <v/>
      </c>
      <c r="I1392" s="5" t="str">
        <f>IF(PhieuBauCu!$B$2&gt;5,IF(LEN($B1392)=0,"",IF(AND($B1392&gt;0,VALUE(SUBSTITUTE($B1392,"6","0"))=$B1392),1,0)),"")</f>
        <v/>
      </c>
      <c r="J1392" s="5" t="str">
        <f>IF(PhieuBauCu!$B$2&gt;6,IF(LEN($B1392)=0,"",IF(AND($B1392&gt;0,VALUE(SUBSTITUTE($B1392,"7","0"))=$B1392),1,0)),"")</f>
        <v/>
      </c>
      <c r="K1392" s="5" t="str">
        <f>IF(PhieuBauCu!$B$2&gt;7,IF(LEN($B1392)=0,"",IF(AND($B1392&gt;0,VALUE(SUBSTITUTE($B1392,"8","0"))=$B1392),1,0)),"")</f>
        <v/>
      </c>
      <c r="L1392" s="5" t="str">
        <f>IF(PhieuBauCu!$B$2&gt;8,IF(LEN($B1392)=0,"",IF(AND($B1392&gt;0,VALUE(SUBSTITUTE($B1392,"9","0"))=$B1392),1,0)),"")</f>
        <v/>
      </c>
      <c r="M1392" s="9">
        <f t="shared" si="43"/>
        <v>0</v>
      </c>
      <c r="N1392" s="36">
        <f>IF(AND(M1392&lt;=PhieuBauCu!$B$13,M1392&gt;=1),1,0)</f>
        <v>0</v>
      </c>
    </row>
    <row r="1393" spans="1:14" ht="28.5" customHeight="1">
      <c r="A1393" s="2">
        <v>1388</v>
      </c>
      <c r="B1393" s="3"/>
      <c r="C1393" s="48" t="str">
        <f t="shared" si="42"/>
        <v/>
      </c>
      <c r="D1393" s="5" t="str">
        <f>IF(PhieuBauCu!$B$2&gt;0,IF(LEN($B1393)=0,"",IF(AND($B1393&gt;0,VALUE(SUBSTITUTE($B1393,"1","0"))=$B1393),1,0)),"")</f>
        <v/>
      </c>
      <c r="E1393" s="5" t="str">
        <f>IF(PhieuBauCu!$B$2&gt;1,IF(LEN($B1393)=0,"",IF(AND($B1393&gt;0,VALUE(SUBSTITUTE($B1393,"2","0"))=$B1393),1,0)),"")</f>
        <v/>
      </c>
      <c r="F1393" s="5" t="str">
        <f>IF(PhieuBauCu!$B$2&gt;2,IF(LEN($B1393)=0,"",IF(AND($B1393&gt;0,VALUE(SUBSTITUTE($B1393,"3","0"))=$B1393),1,0)),"")</f>
        <v/>
      </c>
      <c r="G1393" s="5" t="str">
        <f>IF(PhieuBauCu!$B$2&gt;3,IF(LEN($B1393)=0,"",IF(AND($B1393&gt;0,VALUE(SUBSTITUTE($B1393,"4","0"))=$B1393),1,0)),"")</f>
        <v/>
      </c>
      <c r="H1393" s="5" t="str">
        <f>IF(PhieuBauCu!$B$2&gt;4,IF(LEN($B1393)=0,"",IF(AND($B1393&gt;0,VALUE(SUBSTITUTE($B1393,"5","0"))=$B1393),1,0)),"")</f>
        <v/>
      </c>
      <c r="I1393" s="5" t="str">
        <f>IF(PhieuBauCu!$B$2&gt;5,IF(LEN($B1393)=0,"",IF(AND($B1393&gt;0,VALUE(SUBSTITUTE($B1393,"6","0"))=$B1393),1,0)),"")</f>
        <v/>
      </c>
      <c r="J1393" s="5" t="str">
        <f>IF(PhieuBauCu!$B$2&gt;6,IF(LEN($B1393)=0,"",IF(AND($B1393&gt;0,VALUE(SUBSTITUTE($B1393,"7","0"))=$B1393),1,0)),"")</f>
        <v/>
      </c>
      <c r="K1393" s="5" t="str">
        <f>IF(PhieuBauCu!$B$2&gt;7,IF(LEN($B1393)=0,"",IF(AND($B1393&gt;0,VALUE(SUBSTITUTE($B1393,"8","0"))=$B1393),1,0)),"")</f>
        <v/>
      </c>
      <c r="L1393" s="5" t="str">
        <f>IF(PhieuBauCu!$B$2&gt;8,IF(LEN($B1393)=0,"",IF(AND($B1393&gt;0,VALUE(SUBSTITUTE($B1393,"9","0"))=$B1393),1,0)),"")</f>
        <v/>
      </c>
      <c r="M1393" s="9">
        <f t="shared" si="43"/>
        <v>0</v>
      </c>
      <c r="N1393" s="36">
        <f>IF(AND(M1393&lt;=PhieuBauCu!$B$13,M1393&gt;=1),1,0)</f>
        <v>0</v>
      </c>
    </row>
    <row r="1394" spans="1:14" ht="28.5" customHeight="1">
      <c r="A1394" s="2">
        <v>1389</v>
      </c>
      <c r="B1394" s="3"/>
      <c r="C1394" s="48" t="str">
        <f t="shared" si="42"/>
        <v/>
      </c>
      <c r="D1394" s="5" t="str">
        <f>IF(PhieuBauCu!$B$2&gt;0,IF(LEN($B1394)=0,"",IF(AND($B1394&gt;0,VALUE(SUBSTITUTE($B1394,"1","0"))=$B1394),1,0)),"")</f>
        <v/>
      </c>
      <c r="E1394" s="5" t="str">
        <f>IF(PhieuBauCu!$B$2&gt;1,IF(LEN($B1394)=0,"",IF(AND($B1394&gt;0,VALUE(SUBSTITUTE($B1394,"2","0"))=$B1394),1,0)),"")</f>
        <v/>
      </c>
      <c r="F1394" s="5" t="str">
        <f>IF(PhieuBauCu!$B$2&gt;2,IF(LEN($B1394)=0,"",IF(AND($B1394&gt;0,VALUE(SUBSTITUTE($B1394,"3","0"))=$B1394),1,0)),"")</f>
        <v/>
      </c>
      <c r="G1394" s="5" t="str">
        <f>IF(PhieuBauCu!$B$2&gt;3,IF(LEN($B1394)=0,"",IF(AND($B1394&gt;0,VALUE(SUBSTITUTE($B1394,"4","0"))=$B1394),1,0)),"")</f>
        <v/>
      </c>
      <c r="H1394" s="5" t="str">
        <f>IF(PhieuBauCu!$B$2&gt;4,IF(LEN($B1394)=0,"",IF(AND($B1394&gt;0,VALUE(SUBSTITUTE($B1394,"5","0"))=$B1394),1,0)),"")</f>
        <v/>
      </c>
      <c r="I1394" s="5" t="str">
        <f>IF(PhieuBauCu!$B$2&gt;5,IF(LEN($B1394)=0,"",IF(AND($B1394&gt;0,VALUE(SUBSTITUTE($B1394,"6","0"))=$B1394),1,0)),"")</f>
        <v/>
      </c>
      <c r="J1394" s="5" t="str">
        <f>IF(PhieuBauCu!$B$2&gt;6,IF(LEN($B1394)=0,"",IF(AND($B1394&gt;0,VALUE(SUBSTITUTE($B1394,"7","0"))=$B1394),1,0)),"")</f>
        <v/>
      </c>
      <c r="K1394" s="5" t="str">
        <f>IF(PhieuBauCu!$B$2&gt;7,IF(LEN($B1394)=0,"",IF(AND($B1394&gt;0,VALUE(SUBSTITUTE($B1394,"8","0"))=$B1394),1,0)),"")</f>
        <v/>
      </c>
      <c r="L1394" s="5" t="str">
        <f>IF(PhieuBauCu!$B$2&gt;8,IF(LEN($B1394)=0,"",IF(AND($B1394&gt;0,VALUE(SUBSTITUTE($B1394,"9","0"))=$B1394),1,0)),"")</f>
        <v/>
      </c>
      <c r="M1394" s="9">
        <f t="shared" si="43"/>
        <v>0</v>
      </c>
      <c r="N1394" s="36">
        <f>IF(AND(M1394&lt;=PhieuBauCu!$B$13,M1394&gt;=1),1,0)</f>
        <v>0</v>
      </c>
    </row>
    <row r="1395" spans="1:14" ht="28.5" customHeight="1">
      <c r="A1395" s="2">
        <v>1390</v>
      </c>
      <c r="B1395" s="3"/>
      <c r="C1395" s="48" t="str">
        <f t="shared" si="42"/>
        <v/>
      </c>
      <c r="D1395" s="5" t="str">
        <f>IF(PhieuBauCu!$B$2&gt;0,IF(LEN($B1395)=0,"",IF(AND($B1395&gt;0,VALUE(SUBSTITUTE($B1395,"1","0"))=$B1395),1,0)),"")</f>
        <v/>
      </c>
      <c r="E1395" s="5" t="str">
        <f>IF(PhieuBauCu!$B$2&gt;1,IF(LEN($B1395)=0,"",IF(AND($B1395&gt;0,VALUE(SUBSTITUTE($B1395,"2","0"))=$B1395),1,0)),"")</f>
        <v/>
      </c>
      <c r="F1395" s="5" t="str">
        <f>IF(PhieuBauCu!$B$2&gt;2,IF(LEN($B1395)=0,"",IF(AND($B1395&gt;0,VALUE(SUBSTITUTE($B1395,"3","0"))=$B1395),1,0)),"")</f>
        <v/>
      </c>
      <c r="G1395" s="5" t="str">
        <f>IF(PhieuBauCu!$B$2&gt;3,IF(LEN($B1395)=0,"",IF(AND($B1395&gt;0,VALUE(SUBSTITUTE($B1395,"4","0"))=$B1395),1,0)),"")</f>
        <v/>
      </c>
      <c r="H1395" s="5" t="str">
        <f>IF(PhieuBauCu!$B$2&gt;4,IF(LEN($B1395)=0,"",IF(AND($B1395&gt;0,VALUE(SUBSTITUTE($B1395,"5","0"))=$B1395),1,0)),"")</f>
        <v/>
      </c>
      <c r="I1395" s="5" t="str">
        <f>IF(PhieuBauCu!$B$2&gt;5,IF(LEN($B1395)=0,"",IF(AND($B1395&gt;0,VALUE(SUBSTITUTE($B1395,"6","0"))=$B1395),1,0)),"")</f>
        <v/>
      </c>
      <c r="J1395" s="5" t="str">
        <f>IF(PhieuBauCu!$B$2&gt;6,IF(LEN($B1395)=0,"",IF(AND($B1395&gt;0,VALUE(SUBSTITUTE($B1395,"7","0"))=$B1395),1,0)),"")</f>
        <v/>
      </c>
      <c r="K1395" s="5" t="str">
        <f>IF(PhieuBauCu!$B$2&gt;7,IF(LEN($B1395)=0,"",IF(AND($B1395&gt;0,VALUE(SUBSTITUTE($B1395,"8","0"))=$B1395),1,0)),"")</f>
        <v/>
      </c>
      <c r="L1395" s="5" t="str">
        <f>IF(PhieuBauCu!$B$2&gt;8,IF(LEN($B1395)=0,"",IF(AND($B1395&gt;0,VALUE(SUBSTITUTE($B1395,"9","0"))=$B1395),1,0)),"")</f>
        <v/>
      </c>
      <c r="M1395" s="9">
        <f t="shared" si="43"/>
        <v>0</v>
      </c>
      <c r="N1395" s="36">
        <f>IF(AND(M1395&lt;=PhieuBauCu!$B$13,M1395&gt;=1),1,0)</f>
        <v>0</v>
      </c>
    </row>
    <row r="1396" spans="1:14" ht="28.5" customHeight="1">
      <c r="A1396" s="2">
        <v>1391</v>
      </c>
      <c r="B1396" s="3"/>
      <c r="C1396" s="48" t="str">
        <f t="shared" si="42"/>
        <v/>
      </c>
      <c r="D1396" s="5" t="str">
        <f>IF(PhieuBauCu!$B$2&gt;0,IF(LEN($B1396)=0,"",IF(AND($B1396&gt;0,VALUE(SUBSTITUTE($B1396,"1","0"))=$B1396),1,0)),"")</f>
        <v/>
      </c>
      <c r="E1396" s="5" t="str">
        <f>IF(PhieuBauCu!$B$2&gt;1,IF(LEN($B1396)=0,"",IF(AND($B1396&gt;0,VALUE(SUBSTITUTE($B1396,"2","0"))=$B1396),1,0)),"")</f>
        <v/>
      </c>
      <c r="F1396" s="5" t="str">
        <f>IF(PhieuBauCu!$B$2&gt;2,IF(LEN($B1396)=0,"",IF(AND($B1396&gt;0,VALUE(SUBSTITUTE($B1396,"3","0"))=$B1396),1,0)),"")</f>
        <v/>
      </c>
      <c r="G1396" s="5" t="str">
        <f>IF(PhieuBauCu!$B$2&gt;3,IF(LEN($B1396)=0,"",IF(AND($B1396&gt;0,VALUE(SUBSTITUTE($B1396,"4","0"))=$B1396),1,0)),"")</f>
        <v/>
      </c>
      <c r="H1396" s="5" t="str">
        <f>IF(PhieuBauCu!$B$2&gt;4,IF(LEN($B1396)=0,"",IF(AND($B1396&gt;0,VALUE(SUBSTITUTE($B1396,"5","0"))=$B1396),1,0)),"")</f>
        <v/>
      </c>
      <c r="I1396" s="5" t="str">
        <f>IF(PhieuBauCu!$B$2&gt;5,IF(LEN($B1396)=0,"",IF(AND($B1396&gt;0,VALUE(SUBSTITUTE($B1396,"6","0"))=$B1396),1,0)),"")</f>
        <v/>
      </c>
      <c r="J1396" s="5" t="str">
        <f>IF(PhieuBauCu!$B$2&gt;6,IF(LEN($B1396)=0,"",IF(AND($B1396&gt;0,VALUE(SUBSTITUTE($B1396,"7","0"))=$B1396),1,0)),"")</f>
        <v/>
      </c>
      <c r="K1396" s="5" t="str">
        <f>IF(PhieuBauCu!$B$2&gt;7,IF(LEN($B1396)=0,"",IF(AND($B1396&gt;0,VALUE(SUBSTITUTE($B1396,"8","0"))=$B1396),1,0)),"")</f>
        <v/>
      </c>
      <c r="L1396" s="5" t="str">
        <f>IF(PhieuBauCu!$B$2&gt;8,IF(LEN($B1396)=0,"",IF(AND($B1396&gt;0,VALUE(SUBSTITUTE($B1396,"9","0"))=$B1396),1,0)),"")</f>
        <v/>
      </c>
      <c r="M1396" s="9">
        <f t="shared" si="43"/>
        <v>0</v>
      </c>
      <c r="N1396" s="36">
        <f>IF(AND(M1396&lt;=PhieuBauCu!$B$13,M1396&gt;=1),1,0)</f>
        <v>0</v>
      </c>
    </row>
    <row r="1397" spans="1:14" ht="28.5" customHeight="1">
      <c r="A1397" s="2">
        <v>1392</v>
      </c>
      <c r="B1397" s="3"/>
      <c r="C1397" s="48" t="str">
        <f t="shared" si="42"/>
        <v/>
      </c>
      <c r="D1397" s="5" t="str">
        <f>IF(PhieuBauCu!$B$2&gt;0,IF(LEN($B1397)=0,"",IF(AND($B1397&gt;0,VALUE(SUBSTITUTE($B1397,"1","0"))=$B1397),1,0)),"")</f>
        <v/>
      </c>
      <c r="E1397" s="5" t="str">
        <f>IF(PhieuBauCu!$B$2&gt;1,IF(LEN($B1397)=0,"",IF(AND($B1397&gt;0,VALUE(SUBSTITUTE($B1397,"2","0"))=$B1397),1,0)),"")</f>
        <v/>
      </c>
      <c r="F1397" s="5" t="str">
        <f>IF(PhieuBauCu!$B$2&gt;2,IF(LEN($B1397)=0,"",IF(AND($B1397&gt;0,VALUE(SUBSTITUTE($B1397,"3","0"))=$B1397),1,0)),"")</f>
        <v/>
      </c>
      <c r="G1397" s="5" t="str">
        <f>IF(PhieuBauCu!$B$2&gt;3,IF(LEN($B1397)=0,"",IF(AND($B1397&gt;0,VALUE(SUBSTITUTE($B1397,"4","0"))=$B1397),1,0)),"")</f>
        <v/>
      </c>
      <c r="H1397" s="5" t="str">
        <f>IF(PhieuBauCu!$B$2&gt;4,IF(LEN($B1397)=0,"",IF(AND($B1397&gt;0,VALUE(SUBSTITUTE($B1397,"5","0"))=$B1397),1,0)),"")</f>
        <v/>
      </c>
      <c r="I1397" s="5" t="str">
        <f>IF(PhieuBauCu!$B$2&gt;5,IF(LEN($B1397)=0,"",IF(AND($B1397&gt;0,VALUE(SUBSTITUTE($B1397,"6","0"))=$B1397),1,0)),"")</f>
        <v/>
      </c>
      <c r="J1397" s="5" t="str">
        <f>IF(PhieuBauCu!$B$2&gt;6,IF(LEN($B1397)=0,"",IF(AND($B1397&gt;0,VALUE(SUBSTITUTE($B1397,"7","0"))=$B1397),1,0)),"")</f>
        <v/>
      </c>
      <c r="K1397" s="5" t="str">
        <f>IF(PhieuBauCu!$B$2&gt;7,IF(LEN($B1397)=0,"",IF(AND($B1397&gt;0,VALUE(SUBSTITUTE($B1397,"8","0"))=$B1397),1,0)),"")</f>
        <v/>
      </c>
      <c r="L1397" s="5" t="str">
        <f>IF(PhieuBauCu!$B$2&gt;8,IF(LEN($B1397)=0,"",IF(AND($B1397&gt;0,VALUE(SUBSTITUTE($B1397,"9","0"))=$B1397),1,0)),"")</f>
        <v/>
      </c>
      <c r="M1397" s="9">
        <f t="shared" si="43"/>
        <v>0</v>
      </c>
      <c r="N1397" s="36">
        <f>IF(AND(M1397&lt;=PhieuBauCu!$B$13,M1397&gt;=1),1,0)</f>
        <v>0</v>
      </c>
    </row>
    <row r="1398" spans="1:14" ht="28.5" customHeight="1">
      <c r="A1398" s="2">
        <v>1393</v>
      </c>
      <c r="B1398" s="3"/>
      <c r="C1398" s="48" t="str">
        <f t="shared" si="42"/>
        <v/>
      </c>
      <c r="D1398" s="5" t="str">
        <f>IF(PhieuBauCu!$B$2&gt;0,IF(LEN($B1398)=0,"",IF(AND($B1398&gt;0,VALUE(SUBSTITUTE($B1398,"1","0"))=$B1398),1,0)),"")</f>
        <v/>
      </c>
      <c r="E1398" s="5" t="str">
        <f>IF(PhieuBauCu!$B$2&gt;1,IF(LEN($B1398)=0,"",IF(AND($B1398&gt;0,VALUE(SUBSTITUTE($B1398,"2","0"))=$B1398),1,0)),"")</f>
        <v/>
      </c>
      <c r="F1398" s="5" t="str">
        <f>IF(PhieuBauCu!$B$2&gt;2,IF(LEN($B1398)=0,"",IF(AND($B1398&gt;0,VALUE(SUBSTITUTE($B1398,"3","0"))=$B1398),1,0)),"")</f>
        <v/>
      </c>
      <c r="G1398" s="5" t="str">
        <f>IF(PhieuBauCu!$B$2&gt;3,IF(LEN($B1398)=0,"",IF(AND($B1398&gt;0,VALUE(SUBSTITUTE($B1398,"4","0"))=$B1398),1,0)),"")</f>
        <v/>
      </c>
      <c r="H1398" s="5" t="str">
        <f>IF(PhieuBauCu!$B$2&gt;4,IF(LEN($B1398)=0,"",IF(AND($B1398&gt;0,VALUE(SUBSTITUTE($B1398,"5","0"))=$B1398),1,0)),"")</f>
        <v/>
      </c>
      <c r="I1398" s="5" t="str">
        <f>IF(PhieuBauCu!$B$2&gt;5,IF(LEN($B1398)=0,"",IF(AND($B1398&gt;0,VALUE(SUBSTITUTE($B1398,"6","0"))=$B1398),1,0)),"")</f>
        <v/>
      </c>
      <c r="J1398" s="5" t="str">
        <f>IF(PhieuBauCu!$B$2&gt;6,IF(LEN($B1398)=0,"",IF(AND($B1398&gt;0,VALUE(SUBSTITUTE($B1398,"7","0"))=$B1398),1,0)),"")</f>
        <v/>
      </c>
      <c r="K1398" s="5" t="str">
        <f>IF(PhieuBauCu!$B$2&gt;7,IF(LEN($B1398)=0,"",IF(AND($B1398&gt;0,VALUE(SUBSTITUTE($B1398,"8","0"))=$B1398),1,0)),"")</f>
        <v/>
      </c>
      <c r="L1398" s="5" t="str">
        <f>IF(PhieuBauCu!$B$2&gt;8,IF(LEN($B1398)=0,"",IF(AND($B1398&gt;0,VALUE(SUBSTITUTE($B1398,"9","0"))=$B1398),1,0)),"")</f>
        <v/>
      </c>
      <c r="M1398" s="9">
        <f t="shared" si="43"/>
        <v>0</v>
      </c>
      <c r="N1398" s="36">
        <f>IF(AND(M1398&lt;=PhieuBauCu!$B$13,M1398&gt;=1),1,0)</f>
        <v>0</v>
      </c>
    </row>
    <row r="1399" spans="1:14" ht="28.5" customHeight="1">
      <c r="A1399" s="2">
        <v>1394</v>
      </c>
      <c r="B1399" s="3"/>
      <c r="C1399" s="48" t="str">
        <f t="shared" si="42"/>
        <v/>
      </c>
      <c r="D1399" s="5" t="str">
        <f>IF(PhieuBauCu!$B$2&gt;0,IF(LEN($B1399)=0,"",IF(AND($B1399&gt;0,VALUE(SUBSTITUTE($B1399,"1","0"))=$B1399),1,0)),"")</f>
        <v/>
      </c>
      <c r="E1399" s="5" t="str">
        <f>IF(PhieuBauCu!$B$2&gt;1,IF(LEN($B1399)=0,"",IF(AND($B1399&gt;0,VALUE(SUBSTITUTE($B1399,"2","0"))=$B1399),1,0)),"")</f>
        <v/>
      </c>
      <c r="F1399" s="5" t="str">
        <f>IF(PhieuBauCu!$B$2&gt;2,IF(LEN($B1399)=0,"",IF(AND($B1399&gt;0,VALUE(SUBSTITUTE($B1399,"3","0"))=$B1399),1,0)),"")</f>
        <v/>
      </c>
      <c r="G1399" s="5" t="str">
        <f>IF(PhieuBauCu!$B$2&gt;3,IF(LEN($B1399)=0,"",IF(AND($B1399&gt;0,VALUE(SUBSTITUTE($B1399,"4","0"))=$B1399),1,0)),"")</f>
        <v/>
      </c>
      <c r="H1399" s="5" t="str">
        <f>IF(PhieuBauCu!$B$2&gt;4,IF(LEN($B1399)=0,"",IF(AND($B1399&gt;0,VALUE(SUBSTITUTE($B1399,"5","0"))=$B1399),1,0)),"")</f>
        <v/>
      </c>
      <c r="I1399" s="5" t="str">
        <f>IF(PhieuBauCu!$B$2&gt;5,IF(LEN($B1399)=0,"",IF(AND($B1399&gt;0,VALUE(SUBSTITUTE($B1399,"6","0"))=$B1399),1,0)),"")</f>
        <v/>
      </c>
      <c r="J1399" s="5" t="str">
        <f>IF(PhieuBauCu!$B$2&gt;6,IF(LEN($B1399)=0,"",IF(AND($B1399&gt;0,VALUE(SUBSTITUTE($B1399,"7","0"))=$B1399),1,0)),"")</f>
        <v/>
      </c>
      <c r="K1399" s="5" t="str">
        <f>IF(PhieuBauCu!$B$2&gt;7,IF(LEN($B1399)=0,"",IF(AND($B1399&gt;0,VALUE(SUBSTITUTE($B1399,"8","0"))=$B1399),1,0)),"")</f>
        <v/>
      </c>
      <c r="L1399" s="5" t="str">
        <f>IF(PhieuBauCu!$B$2&gt;8,IF(LEN($B1399)=0,"",IF(AND($B1399&gt;0,VALUE(SUBSTITUTE($B1399,"9","0"))=$B1399),1,0)),"")</f>
        <v/>
      </c>
      <c r="M1399" s="9">
        <f t="shared" si="43"/>
        <v>0</v>
      </c>
      <c r="N1399" s="36">
        <f>IF(AND(M1399&lt;=PhieuBauCu!$B$13,M1399&gt;=1),1,0)</f>
        <v>0</v>
      </c>
    </row>
    <row r="1400" spans="1:14" ht="28.5" customHeight="1">
      <c r="A1400" s="2">
        <v>1395</v>
      </c>
      <c r="B1400" s="3"/>
      <c r="C1400" s="48" t="str">
        <f t="shared" si="42"/>
        <v/>
      </c>
      <c r="D1400" s="5" t="str">
        <f>IF(PhieuBauCu!$B$2&gt;0,IF(LEN($B1400)=0,"",IF(AND($B1400&gt;0,VALUE(SUBSTITUTE($B1400,"1","0"))=$B1400),1,0)),"")</f>
        <v/>
      </c>
      <c r="E1400" s="5" t="str">
        <f>IF(PhieuBauCu!$B$2&gt;1,IF(LEN($B1400)=0,"",IF(AND($B1400&gt;0,VALUE(SUBSTITUTE($B1400,"2","0"))=$B1400),1,0)),"")</f>
        <v/>
      </c>
      <c r="F1400" s="5" t="str">
        <f>IF(PhieuBauCu!$B$2&gt;2,IF(LEN($B1400)=0,"",IF(AND($B1400&gt;0,VALUE(SUBSTITUTE($B1400,"3","0"))=$B1400),1,0)),"")</f>
        <v/>
      </c>
      <c r="G1400" s="5" t="str">
        <f>IF(PhieuBauCu!$B$2&gt;3,IF(LEN($B1400)=0,"",IF(AND($B1400&gt;0,VALUE(SUBSTITUTE($B1400,"4","0"))=$B1400),1,0)),"")</f>
        <v/>
      </c>
      <c r="H1400" s="5" t="str">
        <f>IF(PhieuBauCu!$B$2&gt;4,IF(LEN($B1400)=0,"",IF(AND($B1400&gt;0,VALUE(SUBSTITUTE($B1400,"5","0"))=$B1400),1,0)),"")</f>
        <v/>
      </c>
      <c r="I1400" s="5" t="str">
        <f>IF(PhieuBauCu!$B$2&gt;5,IF(LEN($B1400)=0,"",IF(AND($B1400&gt;0,VALUE(SUBSTITUTE($B1400,"6","0"))=$B1400),1,0)),"")</f>
        <v/>
      </c>
      <c r="J1400" s="5" t="str">
        <f>IF(PhieuBauCu!$B$2&gt;6,IF(LEN($B1400)=0,"",IF(AND($B1400&gt;0,VALUE(SUBSTITUTE($B1400,"7","0"))=$B1400),1,0)),"")</f>
        <v/>
      </c>
      <c r="K1400" s="5" t="str">
        <f>IF(PhieuBauCu!$B$2&gt;7,IF(LEN($B1400)=0,"",IF(AND($B1400&gt;0,VALUE(SUBSTITUTE($B1400,"8","0"))=$B1400),1,0)),"")</f>
        <v/>
      </c>
      <c r="L1400" s="5" t="str">
        <f>IF(PhieuBauCu!$B$2&gt;8,IF(LEN($B1400)=0,"",IF(AND($B1400&gt;0,VALUE(SUBSTITUTE($B1400,"9","0"))=$B1400),1,0)),"")</f>
        <v/>
      </c>
      <c r="M1400" s="9">
        <f t="shared" si="43"/>
        <v>0</v>
      </c>
      <c r="N1400" s="36">
        <f>IF(AND(M1400&lt;=PhieuBauCu!$B$13,M1400&gt;=1),1,0)</f>
        <v>0</v>
      </c>
    </row>
    <row r="1401" spans="1:14" ht="28.5" customHeight="1">
      <c r="A1401" s="2">
        <v>1396</v>
      </c>
      <c r="B1401" s="3"/>
      <c r="C1401" s="48" t="str">
        <f t="shared" si="42"/>
        <v/>
      </c>
      <c r="D1401" s="5" t="str">
        <f>IF(PhieuBauCu!$B$2&gt;0,IF(LEN($B1401)=0,"",IF(AND($B1401&gt;0,VALUE(SUBSTITUTE($B1401,"1","0"))=$B1401),1,0)),"")</f>
        <v/>
      </c>
      <c r="E1401" s="5" t="str">
        <f>IF(PhieuBauCu!$B$2&gt;1,IF(LEN($B1401)=0,"",IF(AND($B1401&gt;0,VALUE(SUBSTITUTE($B1401,"2","0"))=$B1401),1,0)),"")</f>
        <v/>
      </c>
      <c r="F1401" s="5" t="str">
        <f>IF(PhieuBauCu!$B$2&gt;2,IF(LEN($B1401)=0,"",IF(AND($B1401&gt;0,VALUE(SUBSTITUTE($B1401,"3","0"))=$B1401),1,0)),"")</f>
        <v/>
      </c>
      <c r="G1401" s="5" t="str">
        <f>IF(PhieuBauCu!$B$2&gt;3,IF(LEN($B1401)=0,"",IF(AND($B1401&gt;0,VALUE(SUBSTITUTE($B1401,"4","0"))=$B1401),1,0)),"")</f>
        <v/>
      </c>
      <c r="H1401" s="5" t="str">
        <f>IF(PhieuBauCu!$B$2&gt;4,IF(LEN($B1401)=0,"",IF(AND($B1401&gt;0,VALUE(SUBSTITUTE($B1401,"5","0"))=$B1401),1,0)),"")</f>
        <v/>
      </c>
      <c r="I1401" s="5" t="str">
        <f>IF(PhieuBauCu!$B$2&gt;5,IF(LEN($B1401)=0,"",IF(AND($B1401&gt;0,VALUE(SUBSTITUTE($B1401,"6","0"))=$B1401),1,0)),"")</f>
        <v/>
      </c>
      <c r="J1401" s="5" t="str">
        <f>IF(PhieuBauCu!$B$2&gt;6,IF(LEN($B1401)=0,"",IF(AND($B1401&gt;0,VALUE(SUBSTITUTE($B1401,"7","0"))=$B1401),1,0)),"")</f>
        <v/>
      </c>
      <c r="K1401" s="5" t="str">
        <f>IF(PhieuBauCu!$B$2&gt;7,IF(LEN($B1401)=0,"",IF(AND($B1401&gt;0,VALUE(SUBSTITUTE($B1401,"8","0"))=$B1401),1,0)),"")</f>
        <v/>
      </c>
      <c r="L1401" s="5" t="str">
        <f>IF(PhieuBauCu!$B$2&gt;8,IF(LEN($B1401)=0,"",IF(AND($B1401&gt;0,VALUE(SUBSTITUTE($B1401,"9","0"))=$B1401),1,0)),"")</f>
        <v/>
      </c>
      <c r="M1401" s="9">
        <f t="shared" si="43"/>
        <v>0</v>
      </c>
      <c r="N1401" s="36">
        <f>IF(AND(M1401&lt;=PhieuBauCu!$B$13,M1401&gt;=1),1,0)</f>
        <v>0</v>
      </c>
    </row>
    <row r="1402" spans="1:14" ht="28.5" customHeight="1">
      <c r="A1402" s="2">
        <v>1397</v>
      </c>
      <c r="B1402" s="3"/>
      <c r="C1402" s="48" t="str">
        <f t="shared" si="42"/>
        <v/>
      </c>
      <c r="D1402" s="5" t="str">
        <f>IF(PhieuBauCu!$B$2&gt;0,IF(LEN($B1402)=0,"",IF(AND($B1402&gt;0,VALUE(SUBSTITUTE($B1402,"1","0"))=$B1402),1,0)),"")</f>
        <v/>
      </c>
      <c r="E1402" s="5" t="str">
        <f>IF(PhieuBauCu!$B$2&gt;1,IF(LEN($B1402)=0,"",IF(AND($B1402&gt;0,VALUE(SUBSTITUTE($B1402,"2","0"))=$B1402),1,0)),"")</f>
        <v/>
      </c>
      <c r="F1402" s="5" t="str">
        <f>IF(PhieuBauCu!$B$2&gt;2,IF(LEN($B1402)=0,"",IF(AND($B1402&gt;0,VALUE(SUBSTITUTE($B1402,"3","0"))=$B1402),1,0)),"")</f>
        <v/>
      </c>
      <c r="G1402" s="5" t="str">
        <f>IF(PhieuBauCu!$B$2&gt;3,IF(LEN($B1402)=0,"",IF(AND($B1402&gt;0,VALUE(SUBSTITUTE($B1402,"4","0"))=$B1402),1,0)),"")</f>
        <v/>
      </c>
      <c r="H1402" s="5" t="str">
        <f>IF(PhieuBauCu!$B$2&gt;4,IF(LEN($B1402)=0,"",IF(AND($B1402&gt;0,VALUE(SUBSTITUTE($B1402,"5","0"))=$B1402),1,0)),"")</f>
        <v/>
      </c>
      <c r="I1402" s="5" t="str">
        <f>IF(PhieuBauCu!$B$2&gt;5,IF(LEN($B1402)=0,"",IF(AND($B1402&gt;0,VALUE(SUBSTITUTE($B1402,"6","0"))=$B1402),1,0)),"")</f>
        <v/>
      </c>
      <c r="J1402" s="5" t="str">
        <f>IF(PhieuBauCu!$B$2&gt;6,IF(LEN($B1402)=0,"",IF(AND($B1402&gt;0,VALUE(SUBSTITUTE($B1402,"7","0"))=$B1402),1,0)),"")</f>
        <v/>
      </c>
      <c r="K1402" s="5" t="str">
        <f>IF(PhieuBauCu!$B$2&gt;7,IF(LEN($B1402)=0,"",IF(AND($B1402&gt;0,VALUE(SUBSTITUTE($B1402,"8","0"))=$B1402),1,0)),"")</f>
        <v/>
      </c>
      <c r="L1402" s="5" t="str">
        <f>IF(PhieuBauCu!$B$2&gt;8,IF(LEN($B1402)=0,"",IF(AND($B1402&gt;0,VALUE(SUBSTITUTE($B1402,"9","0"))=$B1402),1,0)),"")</f>
        <v/>
      </c>
      <c r="M1402" s="9">
        <f t="shared" si="43"/>
        <v>0</v>
      </c>
      <c r="N1402" s="36">
        <f>IF(AND(M1402&lt;=PhieuBauCu!$B$13,M1402&gt;=1),1,0)</f>
        <v>0</v>
      </c>
    </row>
    <row r="1403" spans="1:14" ht="28.5" customHeight="1">
      <c r="A1403" s="2">
        <v>1398</v>
      </c>
      <c r="B1403" s="3"/>
      <c r="C1403" s="48" t="str">
        <f t="shared" si="42"/>
        <v/>
      </c>
      <c r="D1403" s="5" t="str">
        <f>IF(PhieuBauCu!$B$2&gt;0,IF(LEN($B1403)=0,"",IF(AND($B1403&gt;0,VALUE(SUBSTITUTE($B1403,"1","0"))=$B1403),1,0)),"")</f>
        <v/>
      </c>
      <c r="E1403" s="5" t="str">
        <f>IF(PhieuBauCu!$B$2&gt;1,IF(LEN($B1403)=0,"",IF(AND($B1403&gt;0,VALUE(SUBSTITUTE($B1403,"2","0"))=$B1403),1,0)),"")</f>
        <v/>
      </c>
      <c r="F1403" s="5" t="str">
        <f>IF(PhieuBauCu!$B$2&gt;2,IF(LEN($B1403)=0,"",IF(AND($B1403&gt;0,VALUE(SUBSTITUTE($B1403,"3","0"))=$B1403),1,0)),"")</f>
        <v/>
      </c>
      <c r="G1403" s="5" t="str">
        <f>IF(PhieuBauCu!$B$2&gt;3,IF(LEN($B1403)=0,"",IF(AND($B1403&gt;0,VALUE(SUBSTITUTE($B1403,"4","0"))=$B1403),1,0)),"")</f>
        <v/>
      </c>
      <c r="H1403" s="5" t="str">
        <f>IF(PhieuBauCu!$B$2&gt;4,IF(LEN($B1403)=0,"",IF(AND($B1403&gt;0,VALUE(SUBSTITUTE($B1403,"5","0"))=$B1403),1,0)),"")</f>
        <v/>
      </c>
      <c r="I1403" s="5" t="str">
        <f>IF(PhieuBauCu!$B$2&gt;5,IF(LEN($B1403)=0,"",IF(AND($B1403&gt;0,VALUE(SUBSTITUTE($B1403,"6","0"))=$B1403),1,0)),"")</f>
        <v/>
      </c>
      <c r="J1403" s="5" t="str">
        <f>IF(PhieuBauCu!$B$2&gt;6,IF(LEN($B1403)=0,"",IF(AND($B1403&gt;0,VALUE(SUBSTITUTE($B1403,"7","0"))=$B1403),1,0)),"")</f>
        <v/>
      </c>
      <c r="K1403" s="5" t="str">
        <f>IF(PhieuBauCu!$B$2&gt;7,IF(LEN($B1403)=0,"",IF(AND($B1403&gt;0,VALUE(SUBSTITUTE($B1403,"8","0"))=$B1403),1,0)),"")</f>
        <v/>
      </c>
      <c r="L1403" s="5" t="str">
        <f>IF(PhieuBauCu!$B$2&gt;8,IF(LEN($B1403)=0,"",IF(AND($B1403&gt;0,VALUE(SUBSTITUTE($B1403,"9","0"))=$B1403),1,0)),"")</f>
        <v/>
      </c>
      <c r="M1403" s="9">
        <f t="shared" si="43"/>
        <v>0</v>
      </c>
      <c r="N1403" s="36">
        <f>IF(AND(M1403&lt;=PhieuBauCu!$B$13,M1403&gt;=1),1,0)</f>
        <v>0</v>
      </c>
    </row>
    <row r="1404" spans="1:14" ht="28.5" customHeight="1">
      <c r="A1404" s="2">
        <v>1399</v>
      </c>
      <c r="B1404" s="3"/>
      <c r="C1404" s="48" t="str">
        <f t="shared" si="42"/>
        <v/>
      </c>
      <c r="D1404" s="5" t="str">
        <f>IF(PhieuBauCu!$B$2&gt;0,IF(LEN($B1404)=0,"",IF(AND($B1404&gt;0,VALUE(SUBSTITUTE($B1404,"1","0"))=$B1404),1,0)),"")</f>
        <v/>
      </c>
      <c r="E1404" s="5" t="str">
        <f>IF(PhieuBauCu!$B$2&gt;1,IF(LEN($B1404)=0,"",IF(AND($B1404&gt;0,VALUE(SUBSTITUTE($B1404,"2","0"))=$B1404),1,0)),"")</f>
        <v/>
      </c>
      <c r="F1404" s="5" t="str">
        <f>IF(PhieuBauCu!$B$2&gt;2,IF(LEN($B1404)=0,"",IF(AND($B1404&gt;0,VALUE(SUBSTITUTE($B1404,"3","0"))=$B1404),1,0)),"")</f>
        <v/>
      </c>
      <c r="G1404" s="5" t="str">
        <f>IF(PhieuBauCu!$B$2&gt;3,IF(LEN($B1404)=0,"",IF(AND($B1404&gt;0,VALUE(SUBSTITUTE($B1404,"4","0"))=$B1404),1,0)),"")</f>
        <v/>
      </c>
      <c r="H1404" s="5" t="str">
        <f>IF(PhieuBauCu!$B$2&gt;4,IF(LEN($B1404)=0,"",IF(AND($B1404&gt;0,VALUE(SUBSTITUTE($B1404,"5","0"))=$B1404),1,0)),"")</f>
        <v/>
      </c>
      <c r="I1404" s="5" t="str">
        <f>IF(PhieuBauCu!$B$2&gt;5,IF(LEN($B1404)=0,"",IF(AND($B1404&gt;0,VALUE(SUBSTITUTE($B1404,"6","0"))=$B1404),1,0)),"")</f>
        <v/>
      </c>
      <c r="J1404" s="5" t="str">
        <f>IF(PhieuBauCu!$B$2&gt;6,IF(LEN($B1404)=0,"",IF(AND($B1404&gt;0,VALUE(SUBSTITUTE($B1404,"7","0"))=$B1404),1,0)),"")</f>
        <v/>
      </c>
      <c r="K1404" s="5" t="str">
        <f>IF(PhieuBauCu!$B$2&gt;7,IF(LEN($B1404)=0,"",IF(AND($B1404&gt;0,VALUE(SUBSTITUTE($B1404,"8","0"))=$B1404),1,0)),"")</f>
        <v/>
      </c>
      <c r="L1404" s="5" t="str">
        <f>IF(PhieuBauCu!$B$2&gt;8,IF(LEN($B1404)=0,"",IF(AND($B1404&gt;0,VALUE(SUBSTITUTE($B1404,"9","0"))=$B1404),1,0)),"")</f>
        <v/>
      </c>
      <c r="M1404" s="9">
        <f t="shared" si="43"/>
        <v>0</v>
      </c>
      <c r="N1404" s="36">
        <f>IF(AND(M1404&lt;=PhieuBauCu!$B$13,M1404&gt;=1),1,0)</f>
        <v>0</v>
      </c>
    </row>
    <row r="1405" spans="1:14" ht="28.5" customHeight="1">
      <c r="A1405" s="2">
        <v>1400</v>
      </c>
      <c r="B1405" s="3"/>
      <c r="C1405" s="48" t="str">
        <f t="shared" si="42"/>
        <v/>
      </c>
      <c r="D1405" s="5" t="str">
        <f>IF(PhieuBauCu!$B$2&gt;0,IF(LEN($B1405)=0,"",IF(AND($B1405&gt;0,VALUE(SUBSTITUTE($B1405,"1","0"))=$B1405),1,0)),"")</f>
        <v/>
      </c>
      <c r="E1405" s="5" t="str">
        <f>IF(PhieuBauCu!$B$2&gt;1,IF(LEN($B1405)=0,"",IF(AND($B1405&gt;0,VALUE(SUBSTITUTE($B1405,"2","0"))=$B1405),1,0)),"")</f>
        <v/>
      </c>
      <c r="F1405" s="5" t="str">
        <f>IF(PhieuBauCu!$B$2&gt;2,IF(LEN($B1405)=0,"",IF(AND($B1405&gt;0,VALUE(SUBSTITUTE($B1405,"3","0"))=$B1405),1,0)),"")</f>
        <v/>
      </c>
      <c r="G1405" s="5" t="str">
        <f>IF(PhieuBauCu!$B$2&gt;3,IF(LEN($B1405)=0,"",IF(AND($B1405&gt;0,VALUE(SUBSTITUTE($B1405,"4","0"))=$B1405),1,0)),"")</f>
        <v/>
      </c>
      <c r="H1405" s="5" t="str">
        <f>IF(PhieuBauCu!$B$2&gt;4,IF(LEN($B1405)=0,"",IF(AND($B1405&gt;0,VALUE(SUBSTITUTE($B1405,"5","0"))=$B1405),1,0)),"")</f>
        <v/>
      </c>
      <c r="I1405" s="5" t="str">
        <f>IF(PhieuBauCu!$B$2&gt;5,IF(LEN($B1405)=0,"",IF(AND($B1405&gt;0,VALUE(SUBSTITUTE($B1405,"6","0"))=$B1405),1,0)),"")</f>
        <v/>
      </c>
      <c r="J1405" s="5" t="str">
        <f>IF(PhieuBauCu!$B$2&gt;6,IF(LEN($B1405)=0,"",IF(AND($B1405&gt;0,VALUE(SUBSTITUTE($B1405,"7","0"))=$B1405),1,0)),"")</f>
        <v/>
      </c>
      <c r="K1405" s="5" t="str">
        <f>IF(PhieuBauCu!$B$2&gt;7,IF(LEN($B1405)=0,"",IF(AND($B1405&gt;0,VALUE(SUBSTITUTE($B1405,"8","0"))=$B1405),1,0)),"")</f>
        <v/>
      </c>
      <c r="L1405" s="5" t="str">
        <f>IF(PhieuBauCu!$B$2&gt;8,IF(LEN($B1405)=0,"",IF(AND($B1405&gt;0,VALUE(SUBSTITUTE($B1405,"9","0"))=$B1405),1,0)),"")</f>
        <v/>
      </c>
      <c r="M1405" s="9">
        <f t="shared" si="43"/>
        <v>0</v>
      </c>
      <c r="N1405" s="36">
        <f>IF(AND(M1405&lt;=PhieuBauCu!$B$13,M1405&gt;=1),1,0)</f>
        <v>0</v>
      </c>
    </row>
    <row r="1406" spans="1:14" ht="28.5" customHeight="1">
      <c r="A1406" s="2">
        <v>1401</v>
      </c>
      <c r="B1406" s="3"/>
      <c r="C1406" s="48" t="str">
        <f t="shared" si="42"/>
        <v/>
      </c>
      <c r="D1406" s="5" t="str">
        <f>IF(PhieuBauCu!$B$2&gt;0,IF(LEN($B1406)=0,"",IF(AND($B1406&gt;0,VALUE(SUBSTITUTE($B1406,"1","0"))=$B1406),1,0)),"")</f>
        <v/>
      </c>
      <c r="E1406" s="5" t="str">
        <f>IF(PhieuBauCu!$B$2&gt;1,IF(LEN($B1406)=0,"",IF(AND($B1406&gt;0,VALUE(SUBSTITUTE($B1406,"2","0"))=$B1406),1,0)),"")</f>
        <v/>
      </c>
      <c r="F1406" s="5" t="str">
        <f>IF(PhieuBauCu!$B$2&gt;2,IF(LEN($B1406)=0,"",IF(AND($B1406&gt;0,VALUE(SUBSTITUTE($B1406,"3","0"))=$B1406),1,0)),"")</f>
        <v/>
      </c>
      <c r="G1406" s="5" t="str">
        <f>IF(PhieuBauCu!$B$2&gt;3,IF(LEN($B1406)=0,"",IF(AND($B1406&gt;0,VALUE(SUBSTITUTE($B1406,"4","0"))=$B1406),1,0)),"")</f>
        <v/>
      </c>
      <c r="H1406" s="5" t="str">
        <f>IF(PhieuBauCu!$B$2&gt;4,IF(LEN($B1406)=0,"",IF(AND($B1406&gt;0,VALUE(SUBSTITUTE($B1406,"5","0"))=$B1406),1,0)),"")</f>
        <v/>
      </c>
      <c r="I1406" s="5" t="str">
        <f>IF(PhieuBauCu!$B$2&gt;5,IF(LEN($B1406)=0,"",IF(AND($B1406&gt;0,VALUE(SUBSTITUTE($B1406,"6","0"))=$B1406),1,0)),"")</f>
        <v/>
      </c>
      <c r="J1406" s="5" t="str">
        <f>IF(PhieuBauCu!$B$2&gt;6,IF(LEN($B1406)=0,"",IF(AND($B1406&gt;0,VALUE(SUBSTITUTE($B1406,"7","0"))=$B1406),1,0)),"")</f>
        <v/>
      </c>
      <c r="K1406" s="5" t="str">
        <f>IF(PhieuBauCu!$B$2&gt;7,IF(LEN($B1406)=0,"",IF(AND($B1406&gt;0,VALUE(SUBSTITUTE($B1406,"8","0"))=$B1406),1,0)),"")</f>
        <v/>
      </c>
      <c r="L1406" s="5" t="str">
        <f>IF(PhieuBauCu!$B$2&gt;8,IF(LEN($B1406)=0,"",IF(AND($B1406&gt;0,VALUE(SUBSTITUTE($B1406,"9","0"))=$B1406),1,0)),"")</f>
        <v/>
      </c>
      <c r="M1406" s="9">
        <f t="shared" si="43"/>
        <v>0</v>
      </c>
      <c r="N1406" s="36">
        <f>IF(AND(M1406&lt;=PhieuBauCu!$B$13,M1406&gt;=1),1,0)</f>
        <v>0</v>
      </c>
    </row>
    <row r="1407" spans="1:14" ht="28.5" customHeight="1">
      <c r="A1407" s="2">
        <v>1402</v>
      </c>
      <c r="B1407" s="3"/>
      <c r="C1407" s="48" t="str">
        <f t="shared" si="42"/>
        <v/>
      </c>
      <c r="D1407" s="5" t="str">
        <f>IF(PhieuBauCu!$B$2&gt;0,IF(LEN($B1407)=0,"",IF(AND($B1407&gt;0,VALUE(SUBSTITUTE($B1407,"1","0"))=$B1407),1,0)),"")</f>
        <v/>
      </c>
      <c r="E1407" s="5" t="str">
        <f>IF(PhieuBauCu!$B$2&gt;1,IF(LEN($B1407)=0,"",IF(AND($B1407&gt;0,VALUE(SUBSTITUTE($B1407,"2","0"))=$B1407),1,0)),"")</f>
        <v/>
      </c>
      <c r="F1407" s="5" t="str">
        <f>IF(PhieuBauCu!$B$2&gt;2,IF(LEN($B1407)=0,"",IF(AND($B1407&gt;0,VALUE(SUBSTITUTE($B1407,"3","0"))=$B1407),1,0)),"")</f>
        <v/>
      </c>
      <c r="G1407" s="5" t="str">
        <f>IF(PhieuBauCu!$B$2&gt;3,IF(LEN($B1407)=0,"",IF(AND($B1407&gt;0,VALUE(SUBSTITUTE($B1407,"4","0"))=$B1407),1,0)),"")</f>
        <v/>
      </c>
      <c r="H1407" s="5" t="str">
        <f>IF(PhieuBauCu!$B$2&gt;4,IF(LEN($B1407)=0,"",IF(AND($B1407&gt;0,VALUE(SUBSTITUTE($B1407,"5","0"))=$B1407),1,0)),"")</f>
        <v/>
      </c>
      <c r="I1407" s="5" t="str">
        <f>IF(PhieuBauCu!$B$2&gt;5,IF(LEN($B1407)=0,"",IF(AND($B1407&gt;0,VALUE(SUBSTITUTE($B1407,"6","0"))=$B1407),1,0)),"")</f>
        <v/>
      </c>
      <c r="J1407" s="5" t="str">
        <f>IF(PhieuBauCu!$B$2&gt;6,IF(LEN($B1407)=0,"",IF(AND($B1407&gt;0,VALUE(SUBSTITUTE($B1407,"7","0"))=$B1407),1,0)),"")</f>
        <v/>
      </c>
      <c r="K1407" s="5" t="str">
        <f>IF(PhieuBauCu!$B$2&gt;7,IF(LEN($B1407)=0,"",IF(AND($B1407&gt;0,VALUE(SUBSTITUTE($B1407,"8","0"))=$B1407),1,0)),"")</f>
        <v/>
      </c>
      <c r="L1407" s="5" t="str">
        <f>IF(PhieuBauCu!$B$2&gt;8,IF(LEN($B1407)=0,"",IF(AND($B1407&gt;0,VALUE(SUBSTITUTE($B1407,"9","0"))=$B1407),1,0)),"")</f>
        <v/>
      </c>
      <c r="M1407" s="9">
        <f t="shared" si="43"/>
        <v>0</v>
      </c>
      <c r="N1407" s="36">
        <f>IF(AND(M1407&lt;=PhieuBauCu!$B$13,M1407&gt;=1),1,0)</f>
        <v>0</v>
      </c>
    </row>
    <row r="1408" spans="1:14" ht="28.5" customHeight="1">
      <c r="A1408" s="2">
        <v>1403</v>
      </c>
      <c r="B1408" s="3"/>
      <c r="C1408" s="48" t="str">
        <f t="shared" si="42"/>
        <v/>
      </c>
      <c r="D1408" s="5" t="str">
        <f>IF(PhieuBauCu!$B$2&gt;0,IF(LEN($B1408)=0,"",IF(AND($B1408&gt;0,VALUE(SUBSTITUTE($B1408,"1","0"))=$B1408),1,0)),"")</f>
        <v/>
      </c>
      <c r="E1408" s="5" t="str">
        <f>IF(PhieuBauCu!$B$2&gt;1,IF(LEN($B1408)=0,"",IF(AND($B1408&gt;0,VALUE(SUBSTITUTE($B1408,"2","0"))=$B1408),1,0)),"")</f>
        <v/>
      </c>
      <c r="F1408" s="5" t="str">
        <f>IF(PhieuBauCu!$B$2&gt;2,IF(LEN($B1408)=0,"",IF(AND($B1408&gt;0,VALUE(SUBSTITUTE($B1408,"3","0"))=$B1408),1,0)),"")</f>
        <v/>
      </c>
      <c r="G1408" s="5" t="str">
        <f>IF(PhieuBauCu!$B$2&gt;3,IF(LEN($B1408)=0,"",IF(AND($B1408&gt;0,VALUE(SUBSTITUTE($B1408,"4","0"))=$B1408),1,0)),"")</f>
        <v/>
      </c>
      <c r="H1408" s="5" t="str">
        <f>IF(PhieuBauCu!$B$2&gt;4,IF(LEN($B1408)=0,"",IF(AND($B1408&gt;0,VALUE(SUBSTITUTE($B1408,"5","0"))=$B1408),1,0)),"")</f>
        <v/>
      </c>
      <c r="I1408" s="5" t="str">
        <f>IF(PhieuBauCu!$B$2&gt;5,IF(LEN($B1408)=0,"",IF(AND($B1408&gt;0,VALUE(SUBSTITUTE($B1408,"6","0"))=$B1408),1,0)),"")</f>
        <v/>
      </c>
      <c r="J1408" s="5" t="str">
        <f>IF(PhieuBauCu!$B$2&gt;6,IF(LEN($B1408)=0,"",IF(AND($B1408&gt;0,VALUE(SUBSTITUTE($B1408,"7","0"))=$B1408),1,0)),"")</f>
        <v/>
      </c>
      <c r="K1408" s="5" t="str">
        <f>IF(PhieuBauCu!$B$2&gt;7,IF(LEN($B1408)=0,"",IF(AND($B1408&gt;0,VALUE(SUBSTITUTE($B1408,"8","0"))=$B1408),1,0)),"")</f>
        <v/>
      </c>
      <c r="L1408" s="5" t="str">
        <f>IF(PhieuBauCu!$B$2&gt;8,IF(LEN($B1408)=0,"",IF(AND($B1408&gt;0,VALUE(SUBSTITUTE($B1408,"9","0"))=$B1408),1,0)),"")</f>
        <v/>
      </c>
      <c r="M1408" s="9">
        <f t="shared" si="43"/>
        <v>0</v>
      </c>
      <c r="N1408" s="36">
        <f>IF(AND(M1408&lt;=PhieuBauCu!$B$13,M1408&gt;=1),1,0)</f>
        <v>0</v>
      </c>
    </row>
    <row r="1409" spans="1:14" ht="28.5" customHeight="1">
      <c r="A1409" s="2">
        <v>1404</v>
      </c>
      <c r="B1409" s="3"/>
      <c r="C1409" s="48" t="str">
        <f t="shared" si="42"/>
        <v/>
      </c>
      <c r="D1409" s="5" t="str">
        <f>IF(PhieuBauCu!$B$2&gt;0,IF(LEN($B1409)=0,"",IF(AND($B1409&gt;0,VALUE(SUBSTITUTE($B1409,"1","0"))=$B1409),1,0)),"")</f>
        <v/>
      </c>
      <c r="E1409" s="5" t="str">
        <f>IF(PhieuBauCu!$B$2&gt;1,IF(LEN($B1409)=0,"",IF(AND($B1409&gt;0,VALUE(SUBSTITUTE($B1409,"2","0"))=$B1409),1,0)),"")</f>
        <v/>
      </c>
      <c r="F1409" s="5" t="str">
        <f>IF(PhieuBauCu!$B$2&gt;2,IF(LEN($B1409)=0,"",IF(AND($B1409&gt;0,VALUE(SUBSTITUTE($B1409,"3","0"))=$B1409),1,0)),"")</f>
        <v/>
      </c>
      <c r="G1409" s="5" t="str">
        <f>IF(PhieuBauCu!$B$2&gt;3,IF(LEN($B1409)=0,"",IF(AND($B1409&gt;0,VALUE(SUBSTITUTE($B1409,"4","0"))=$B1409),1,0)),"")</f>
        <v/>
      </c>
      <c r="H1409" s="5" t="str">
        <f>IF(PhieuBauCu!$B$2&gt;4,IF(LEN($B1409)=0,"",IF(AND($B1409&gt;0,VALUE(SUBSTITUTE($B1409,"5","0"))=$B1409),1,0)),"")</f>
        <v/>
      </c>
      <c r="I1409" s="5" t="str">
        <f>IF(PhieuBauCu!$B$2&gt;5,IF(LEN($B1409)=0,"",IF(AND($B1409&gt;0,VALUE(SUBSTITUTE($B1409,"6","0"))=$B1409),1,0)),"")</f>
        <v/>
      </c>
      <c r="J1409" s="5" t="str">
        <f>IF(PhieuBauCu!$B$2&gt;6,IF(LEN($B1409)=0,"",IF(AND($B1409&gt;0,VALUE(SUBSTITUTE($B1409,"7","0"))=$B1409),1,0)),"")</f>
        <v/>
      </c>
      <c r="K1409" s="5" t="str">
        <f>IF(PhieuBauCu!$B$2&gt;7,IF(LEN($B1409)=0,"",IF(AND($B1409&gt;0,VALUE(SUBSTITUTE($B1409,"8","0"))=$B1409),1,0)),"")</f>
        <v/>
      </c>
      <c r="L1409" s="5" t="str">
        <f>IF(PhieuBauCu!$B$2&gt;8,IF(LEN($B1409)=0,"",IF(AND($B1409&gt;0,VALUE(SUBSTITUTE($B1409,"9","0"))=$B1409),1,0)),"")</f>
        <v/>
      </c>
      <c r="M1409" s="9">
        <f t="shared" si="43"/>
        <v>0</v>
      </c>
      <c r="N1409" s="36">
        <f>IF(AND(M1409&lt;=PhieuBauCu!$B$13,M1409&gt;=1),1,0)</f>
        <v>0</v>
      </c>
    </row>
    <row r="1410" spans="1:14" ht="28.5" customHeight="1">
      <c r="A1410" s="2">
        <v>1405</v>
      </c>
      <c r="B1410" s="3"/>
      <c r="C1410" s="48" t="str">
        <f t="shared" si="42"/>
        <v/>
      </c>
      <c r="D1410" s="5" t="str">
        <f>IF(PhieuBauCu!$B$2&gt;0,IF(LEN($B1410)=0,"",IF(AND($B1410&gt;0,VALUE(SUBSTITUTE($B1410,"1","0"))=$B1410),1,0)),"")</f>
        <v/>
      </c>
      <c r="E1410" s="5" t="str">
        <f>IF(PhieuBauCu!$B$2&gt;1,IF(LEN($B1410)=0,"",IF(AND($B1410&gt;0,VALUE(SUBSTITUTE($B1410,"2","0"))=$B1410),1,0)),"")</f>
        <v/>
      </c>
      <c r="F1410" s="5" t="str">
        <f>IF(PhieuBauCu!$B$2&gt;2,IF(LEN($B1410)=0,"",IF(AND($B1410&gt;0,VALUE(SUBSTITUTE($B1410,"3","0"))=$B1410),1,0)),"")</f>
        <v/>
      </c>
      <c r="G1410" s="5" t="str">
        <f>IF(PhieuBauCu!$B$2&gt;3,IF(LEN($B1410)=0,"",IF(AND($B1410&gt;0,VALUE(SUBSTITUTE($B1410,"4","0"))=$B1410),1,0)),"")</f>
        <v/>
      </c>
      <c r="H1410" s="5" t="str">
        <f>IF(PhieuBauCu!$B$2&gt;4,IF(LEN($B1410)=0,"",IF(AND($B1410&gt;0,VALUE(SUBSTITUTE($B1410,"5","0"))=$B1410),1,0)),"")</f>
        <v/>
      </c>
      <c r="I1410" s="5" t="str">
        <f>IF(PhieuBauCu!$B$2&gt;5,IF(LEN($B1410)=0,"",IF(AND($B1410&gt;0,VALUE(SUBSTITUTE($B1410,"6","0"))=$B1410),1,0)),"")</f>
        <v/>
      </c>
      <c r="J1410" s="5" t="str">
        <f>IF(PhieuBauCu!$B$2&gt;6,IF(LEN($B1410)=0,"",IF(AND($B1410&gt;0,VALUE(SUBSTITUTE($B1410,"7","0"))=$B1410),1,0)),"")</f>
        <v/>
      </c>
      <c r="K1410" s="5" t="str">
        <f>IF(PhieuBauCu!$B$2&gt;7,IF(LEN($B1410)=0,"",IF(AND($B1410&gt;0,VALUE(SUBSTITUTE($B1410,"8","0"))=$B1410),1,0)),"")</f>
        <v/>
      </c>
      <c r="L1410" s="5" t="str">
        <f>IF(PhieuBauCu!$B$2&gt;8,IF(LEN($B1410)=0,"",IF(AND($B1410&gt;0,VALUE(SUBSTITUTE($B1410,"9","0"))=$B1410),1,0)),"")</f>
        <v/>
      </c>
      <c r="M1410" s="9">
        <f t="shared" si="43"/>
        <v>0</v>
      </c>
      <c r="N1410" s="36">
        <f>IF(AND(M1410&lt;=PhieuBauCu!$B$13,M1410&gt;=1),1,0)</f>
        <v>0</v>
      </c>
    </row>
    <row r="1411" spans="1:14" ht="28.5" customHeight="1">
      <c r="A1411" s="2">
        <v>1406</v>
      </c>
      <c r="B1411" s="3"/>
      <c r="C1411" s="48" t="str">
        <f t="shared" si="42"/>
        <v/>
      </c>
      <c r="D1411" s="5" t="str">
        <f>IF(PhieuBauCu!$B$2&gt;0,IF(LEN($B1411)=0,"",IF(AND($B1411&gt;0,VALUE(SUBSTITUTE($B1411,"1","0"))=$B1411),1,0)),"")</f>
        <v/>
      </c>
      <c r="E1411" s="5" t="str">
        <f>IF(PhieuBauCu!$B$2&gt;1,IF(LEN($B1411)=0,"",IF(AND($B1411&gt;0,VALUE(SUBSTITUTE($B1411,"2","0"))=$B1411),1,0)),"")</f>
        <v/>
      </c>
      <c r="F1411" s="5" t="str">
        <f>IF(PhieuBauCu!$B$2&gt;2,IF(LEN($B1411)=0,"",IF(AND($B1411&gt;0,VALUE(SUBSTITUTE($B1411,"3","0"))=$B1411),1,0)),"")</f>
        <v/>
      </c>
      <c r="G1411" s="5" t="str">
        <f>IF(PhieuBauCu!$B$2&gt;3,IF(LEN($B1411)=0,"",IF(AND($B1411&gt;0,VALUE(SUBSTITUTE($B1411,"4","0"))=$B1411),1,0)),"")</f>
        <v/>
      </c>
      <c r="H1411" s="5" t="str">
        <f>IF(PhieuBauCu!$B$2&gt;4,IF(LEN($B1411)=0,"",IF(AND($B1411&gt;0,VALUE(SUBSTITUTE($B1411,"5","0"))=$B1411),1,0)),"")</f>
        <v/>
      </c>
      <c r="I1411" s="5" t="str">
        <f>IF(PhieuBauCu!$B$2&gt;5,IF(LEN($B1411)=0,"",IF(AND($B1411&gt;0,VALUE(SUBSTITUTE($B1411,"6","0"))=$B1411),1,0)),"")</f>
        <v/>
      </c>
      <c r="J1411" s="5" t="str">
        <f>IF(PhieuBauCu!$B$2&gt;6,IF(LEN($B1411)=0,"",IF(AND($B1411&gt;0,VALUE(SUBSTITUTE($B1411,"7","0"))=$B1411),1,0)),"")</f>
        <v/>
      </c>
      <c r="K1411" s="5" t="str">
        <f>IF(PhieuBauCu!$B$2&gt;7,IF(LEN($B1411)=0,"",IF(AND($B1411&gt;0,VALUE(SUBSTITUTE($B1411,"8","0"))=$B1411),1,0)),"")</f>
        <v/>
      </c>
      <c r="L1411" s="5" t="str">
        <f>IF(PhieuBauCu!$B$2&gt;8,IF(LEN($B1411)=0,"",IF(AND($B1411&gt;0,VALUE(SUBSTITUTE($B1411,"9","0"))=$B1411),1,0)),"")</f>
        <v/>
      </c>
      <c r="M1411" s="9">
        <f t="shared" si="43"/>
        <v>0</v>
      </c>
      <c r="N1411" s="36">
        <f>IF(AND(M1411&lt;=PhieuBauCu!$B$13,M1411&gt;=1),1,0)</f>
        <v>0</v>
      </c>
    </row>
    <row r="1412" spans="1:14" ht="28.5" customHeight="1">
      <c r="A1412" s="2">
        <v>1407</v>
      </c>
      <c r="B1412" s="3"/>
      <c r="C1412" s="48" t="str">
        <f t="shared" si="42"/>
        <v/>
      </c>
      <c r="D1412" s="5" t="str">
        <f>IF(PhieuBauCu!$B$2&gt;0,IF(LEN($B1412)=0,"",IF(AND($B1412&gt;0,VALUE(SUBSTITUTE($B1412,"1","0"))=$B1412),1,0)),"")</f>
        <v/>
      </c>
      <c r="E1412" s="5" t="str">
        <f>IF(PhieuBauCu!$B$2&gt;1,IF(LEN($B1412)=0,"",IF(AND($B1412&gt;0,VALUE(SUBSTITUTE($B1412,"2","0"))=$B1412),1,0)),"")</f>
        <v/>
      </c>
      <c r="F1412" s="5" t="str">
        <f>IF(PhieuBauCu!$B$2&gt;2,IF(LEN($B1412)=0,"",IF(AND($B1412&gt;0,VALUE(SUBSTITUTE($B1412,"3","0"))=$B1412),1,0)),"")</f>
        <v/>
      </c>
      <c r="G1412" s="5" t="str">
        <f>IF(PhieuBauCu!$B$2&gt;3,IF(LEN($B1412)=0,"",IF(AND($B1412&gt;0,VALUE(SUBSTITUTE($B1412,"4","0"))=$B1412),1,0)),"")</f>
        <v/>
      </c>
      <c r="H1412" s="5" t="str">
        <f>IF(PhieuBauCu!$B$2&gt;4,IF(LEN($B1412)=0,"",IF(AND($B1412&gt;0,VALUE(SUBSTITUTE($B1412,"5","0"))=$B1412),1,0)),"")</f>
        <v/>
      </c>
      <c r="I1412" s="5" t="str">
        <f>IF(PhieuBauCu!$B$2&gt;5,IF(LEN($B1412)=0,"",IF(AND($B1412&gt;0,VALUE(SUBSTITUTE($B1412,"6","0"))=$B1412),1,0)),"")</f>
        <v/>
      </c>
      <c r="J1412" s="5" t="str">
        <f>IF(PhieuBauCu!$B$2&gt;6,IF(LEN($B1412)=0,"",IF(AND($B1412&gt;0,VALUE(SUBSTITUTE($B1412,"7","0"))=$B1412),1,0)),"")</f>
        <v/>
      </c>
      <c r="K1412" s="5" t="str">
        <f>IF(PhieuBauCu!$B$2&gt;7,IF(LEN($B1412)=0,"",IF(AND($B1412&gt;0,VALUE(SUBSTITUTE($B1412,"8","0"))=$B1412),1,0)),"")</f>
        <v/>
      </c>
      <c r="L1412" s="5" t="str">
        <f>IF(PhieuBauCu!$B$2&gt;8,IF(LEN($B1412)=0,"",IF(AND($B1412&gt;0,VALUE(SUBSTITUTE($B1412,"9","0"))=$B1412),1,0)),"")</f>
        <v/>
      </c>
      <c r="M1412" s="9">
        <f t="shared" si="43"/>
        <v>0</v>
      </c>
      <c r="N1412" s="36">
        <f>IF(AND(M1412&lt;=PhieuBauCu!$B$13,M1412&gt;=1),1,0)</f>
        <v>0</v>
      </c>
    </row>
    <row r="1413" spans="1:14" ht="28.5" customHeight="1">
      <c r="A1413" s="2">
        <v>1408</v>
      </c>
      <c r="B1413" s="3"/>
      <c r="C1413" s="48" t="str">
        <f t="shared" si="42"/>
        <v/>
      </c>
      <c r="D1413" s="5" t="str">
        <f>IF(PhieuBauCu!$B$2&gt;0,IF(LEN($B1413)=0,"",IF(AND($B1413&gt;0,VALUE(SUBSTITUTE($B1413,"1","0"))=$B1413),1,0)),"")</f>
        <v/>
      </c>
      <c r="E1413" s="5" t="str">
        <f>IF(PhieuBauCu!$B$2&gt;1,IF(LEN($B1413)=0,"",IF(AND($B1413&gt;0,VALUE(SUBSTITUTE($B1413,"2","0"))=$B1413),1,0)),"")</f>
        <v/>
      </c>
      <c r="F1413" s="5" t="str">
        <f>IF(PhieuBauCu!$B$2&gt;2,IF(LEN($B1413)=0,"",IF(AND($B1413&gt;0,VALUE(SUBSTITUTE($B1413,"3","0"))=$B1413),1,0)),"")</f>
        <v/>
      </c>
      <c r="G1413" s="5" t="str">
        <f>IF(PhieuBauCu!$B$2&gt;3,IF(LEN($B1413)=0,"",IF(AND($B1413&gt;0,VALUE(SUBSTITUTE($B1413,"4","0"))=$B1413),1,0)),"")</f>
        <v/>
      </c>
      <c r="H1413" s="5" t="str">
        <f>IF(PhieuBauCu!$B$2&gt;4,IF(LEN($B1413)=0,"",IF(AND($B1413&gt;0,VALUE(SUBSTITUTE($B1413,"5","0"))=$B1413),1,0)),"")</f>
        <v/>
      </c>
      <c r="I1413" s="5" t="str">
        <f>IF(PhieuBauCu!$B$2&gt;5,IF(LEN($B1413)=0,"",IF(AND($B1413&gt;0,VALUE(SUBSTITUTE($B1413,"6","0"))=$B1413),1,0)),"")</f>
        <v/>
      </c>
      <c r="J1413" s="5" t="str">
        <f>IF(PhieuBauCu!$B$2&gt;6,IF(LEN($B1413)=0,"",IF(AND($B1413&gt;0,VALUE(SUBSTITUTE($B1413,"7","0"))=$B1413),1,0)),"")</f>
        <v/>
      </c>
      <c r="K1413" s="5" t="str">
        <f>IF(PhieuBauCu!$B$2&gt;7,IF(LEN($B1413)=0,"",IF(AND($B1413&gt;0,VALUE(SUBSTITUTE($B1413,"8","0"))=$B1413),1,0)),"")</f>
        <v/>
      </c>
      <c r="L1413" s="5" t="str">
        <f>IF(PhieuBauCu!$B$2&gt;8,IF(LEN($B1413)=0,"",IF(AND($B1413&gt;0,VALUE(SUBSTITUTE($B1413,"9","0"))=$B1413),1,0)),"")</f>
        <v/>
      </c>
      <c r="M1413" s="9">
        <f t="shared" si="43"/>
        <v>0</v>
      </c>
      <c r="N1413" s="36">
        <f>IF(AND(M1413&lt;=PhieuBauCu!$B$13,M1413&gt;=1),1,0)</f>
        <v>0</v>
      </c>
    </row>
    <row r="1414" spans="1:14" ht="28.5" customHeight="1">
      <c r="A1414" s="2">
        <v>1409</v>
      </c>
      <c r="B1414" s="3"/>
      <c r="C1414" s="48" t="str">
        <f t="shared" si="42"/>
        <v/>
      </c>
      <c r="D1414" s="5" t="str">
        <f>IF(PhieuBauCu!$B$2&gt;0,IF(LEN($B1414)=0,"",IF(AND($B1414&gt;0,VALUE(SUBSTITUTE($B1414,"1","0"))=$B1414),1,0)),"")</f>
        <v/>
      </c>
      <c r="E1414" s="5" t="str">
        <f>IF(PhieuBauCu!$B$2&gt;1,IF(LEN($B1414)=0,"",IF(AND($B1414&gt;0,VALUE(SUBSTITUTE($B1414,"2","0"))=$B1414),1,0)),"")</f>
        <v/>
      </c>
      <c r="F1414" s="5" t="str">
        <f>IF(PhieuBauCu!$B$2&gt;2,IF(LEN($B1414)=0,"",IF(AND($B1414&gt;0,VALUE(SUBSTITUTE($B1414,"3","0"))=$B1414),1,0)),"")</f>
        <v/>
      </c>
      <c r="G1414" s="5" t="str">
        <f>IF(PhieuBauCu!$B$2&gt;3,IF(LEN($B1414)=0,"",IF(AND($B1414&gt;0,VALUE(SUBSTITUTE($B1414,"4","0"))=$B1414),1,0)),"")</f>
        <v/>
      </c>
      <c r="H1414" s="5" t="str">
        <f>IF(PhieuBauCu!$B$2&gt;4,IF(LEN($B1414)=0,"",IF(AND($B1414&gt;0,VALUE(SUBSTITUTE($B1414,"5","0"))=$B1414),1,0)),"")</f>
        <v/>
      </c>
      <c r="I1414" s="5" t="str">
        <f>IF(PhieuBauCu!$B$2&gt;5,IF(LEN($B1414)=0,"",IF(AND($B1414&gt;0,VALUE(SUBSTITUTE($B1414,"6","0"))=$B1414),1,0)),"")</f>
        <v/>
      </c>
      <c r="J1414" s="5" t="str">
        <f>IF(PhieuBauCu!$B$2&gt;6,IF(LEN($B1414)=0,"",IF(AND($B1414&gt;0,VALUE(SUBSTITUTE($B1414,"7","0"))=$B1414),1,0)),"")</f>
        <v/>
      </c>
      <c r="K1414" s="5" t="str">
        <f>IF(PhieuBauCu!$B$2&gt;7,IF(LEN($B1414)=0,"",IF(AND($B1414&gt;0,VALUE(SUBSTITUTE($B1414,"8","0"))=$B1414),1,0)),"")</f>
        <v/>
      </c>
      <c r="L1414" s="5" t="str">
        <f>IF(PhieuBauCu!$B$2&gt;8,IF(LEN($B1414)=0,"",IF(AND($B1414&gt;0,VALUE(SUBSTITUTE($B1414,"9","0"))=$B1414),1,0)),"")</f>
        <v/>
      </c>
      <c r="M1414" s="9">
        <f t="shared" si="43"/>
        <v>0</v>
      </c>
      <c r="N1414" s="36">
        <f>IF(AND(M1414&lt;=PhieuBauCu!$B$13,M1414&gt;=1),1,0)</f>
        <v>0</v>
      </c>
    </row>
    <row r="1415" spans="1:14" ht="28.5" customHeight="1">
      <c r="A1415" s="2">
        <v>1410</v>
      </c>
      <c r="B1415" s="3"/>
      <c r="C1415" s="48" t="str">
        <f t="shared" ref="C1415:C1478" si="44">IF(LEN(B1415)&gt;0,IF(N1415=1,"Ok","Not Ok"),"")</f>
        <v/>
      </c>
      <c r="D1415" s="5" t="str">
        <f>IF(PhieuBauCu!$B$2&gt;0,IF(LEN($B1415)=0,"",IF(AND($B1415&gt;0,VALUE(SUBSTITUTE($B1415,"1","0"))=$B1415),1,0)),"")</f>
        <v/>
      </c>
      <c r="E1415" s="5" t="str">
        <f>IF(PhieuBauCu!$B$2&gt;1,IF(LEN($B1415)=0,"",IF(AND($B1415&gt;0,VALUE(SUBSTITUTE($B1415,"2","0"))=$B1415),1,0)),"")</f>
        <v/>
      </c>
      <c r="F1415" s="5" t="str">
        <f>IF(PhieuBauCu!$B$2&gt;2,IF(LEN($B1415)=0,"",IF(AND($B1415&gt;0,VALUE(SUBSTITUTE($B1415,"3","0"))=$B1415),1,0)),"")</f>
        <v/>
      </c>
      <c r="G1415" s="5" t="str">
        <f>IF(PhieuBauCu!$B$2&gt;3,IF(LEN($B1415)=0,"",IF(AND($B1415&gt;0,VALUE(SUBSTITUTE($B1415,"4","0"))=$B1415),1,0)),"")</f>
        <v/>
      </c>
      <c r="H1415" s="5" t="str">
        <f>IF(PhieuBauCu!$B$2&gt;4,IF(LEN($B1415)=0,"",IF(AND($B1415&gt;0,VALUE(SUBSTITUTE($B1415,"5","0"))=$B1415),1,0)),"")</f>
        <v/>
      </c>
      <c r="I1415" s="5" t="str">
        <f>IF(PhieuBauCu!$B$2&gt;5,IF(LEN($B1415)=0,"",IF(AND($B1415&gt;0,VALUE(SUBSTITUTE($B1415,"6","0"))=$B1415),1,0)),"")</f>
        <v/>
      </c>
      <c r="J1415" s="5" t="str">
        <f>IF(PhieuBauCu!$B$2&gt;6,IF(LEN($B1415)=0,"",IF(AND($B1415&gt;0,VALUE(SUBSTITUTE($B1415,"7","0"))=$B1415),1,0)),"")</f>
        <v/>
      </c>
      <c r="K1415" s="5" t="str">
        <f>IF(PhieuBauCu!$B$2&gt;7,IF(LEN($B1415)=0,"",IF(AND($B1415&gt;0,VALUE(SUBSTITUTE($B1415,"8","0"))=$B1415),1,0)),"")</f>
        <v/>
      </c>
      <c r="L1415" s="5" t="str">
        <f>IF(PhieuBauCu!$B$2&gt;8,IF(LEN($B1415)=0,"",IF(AND($B1415&gt;0,VALUE(SUBSTITUTE($B1415,"9","0"))=$B1415),1,0)),"")</f>
        <v/>
      </c>
      <c r="M1415" s="9">
        <f t="shared" ref="M1415:M1478" si="45">SUMIF(D1415:L1415,1)</f>
        <v>0</v>
      </c>
      <c r="N1415" s="36">
        <f>IF(AND(M1415&lt;=PhieuBauCu!$B$13,M1415&gt;=1),1,0)</f>
        <v>0</v>
      </c>
    </row>
    <row r="1416" spans="1:14" ht="28.5" customHeight="1">
      <c r="A1416" s="2">
        <v>1411</v>
      </c>
      <c r="B1416" s="3"/>
      <c r="C1416" s="48" t="str">
        <f t="shared" si="44"/>
        <v/>
      </c>
      <c r="D1416" s="5" t="str">
        <f>IF(PhieuBauCu!$B$2&gt;0,IF(LEN($B1416)=0,"",IF(AND($B1416&gt;0,VALUE(SUBSTITUTE($B1416,"1","0"))=$B1416),1,0)),"")</f>
        <v/>
      </c>
      <c r="E1416" s="5" t="str">
        <f>IF(PhieuBauCu!$B$2&gt;1,IF(LEN($B1416)=0,"",IF(AND($B1416&gt;0,VALUE(SUBSTITUTE($B1416,"2","0"))=$B1416),1,0)),"")</f>
        <v/>
      </c>
      <c r="F1416" s="5" t="str">
        <f>IF(PhieuBauCu!$B$2&gt;2,IF(LEN($B1416)=0,"",IF(AND($B1416&gt;0,VALUE(SUBSTITUTE($B1416,"3","0"))=$B1416),1,0)),"")</f>
        <v/>
      </c>
      <c r="G1416" s="5" t="str">
        <f>IF(PhieuBauCu!$B$2&gt;3,IF(LEN($B1416)=0,"",IF(AND($B1416&gt;0,VALUE(SUBSTITUTE($B1416,"4","0"))=$B1416),1,0)),"")</f>
        <v/>
      </c>
      <c r="H1416" s="5" t="str">
        <f>IF(PhieuBauCu!$B$2&gt;4,IF(LEN($B1416)=0,"",IF(AND($B1416&gt;0,VALUE(SUBSTITUTE($B1416,"5","0"))=$B1416),1,0)),"")</f>
        <v/>
      </c>
      <c r="I1416" s="5" t="str">
        <f>IF(PhieuBauCu!$B$2&gt;5,IF(LEN($B1416)=0,"",IF(AND($B1416&gt;0,VALUE(SUBSTITUTE($B1416,"6","0"))=$B1416),1,0)),"")</f>
        <v/>
      </c>
      <c r="J1416" s="5" t="str">
        <f>IF(PhieuBauCu!$B$2&gt;6,IF(LEN($B1416)=0,"",IF(AND($B1416&gt;0,VALUE(SUBSTITUTE($B1416,"7","0"))=$B1416),1,0)),"")</f>
        <v/>
      </c>
      <c r="K1416" s="5" t="str">
        <f>IF(PhieuBauCu!$B$2&gt;7,IF(LEN($B1416)=0,"",IF(AND($B1416&gt;0,VALUE(SUBSTITUTE($B1416,"8","0"))=$B1416),1,0)),"")</f>
        <v/>
      </c>
      <c r="L1416" s="5" t="str">
        <f>IF(PhieuBauCu!$B$2&gt;8,IF(LEN($B1416)=0,"",IF(AND($B1416&gt;0,VALUE(SUBSTITUTE($B1416,"9","0"))=$B1416),1,0)),"")</f>
        <v/>
      </c>
      <c r="M1416" s="9">
        <f t="shared" si="45"/>
        <v>0</v>
      </c>
      <c r="N1416" s="36">
        <f>IF(AND(M1416&lt;=PhieuBauCu!$B$13,M1416&gt;=1),1,0)</f>
        <v>0</v>
      </c>
    </row>
    <row r="1417" spans="1:14" ht="28.5" customHeight="1">
      <c r="A1417" s="2">
        <v>1412</v>
      </c>
      <c r="B1417" s="3"/>
      <c r="C1417" s="48" t="str">
        <f t="shared" si="44"/>
        <v/>
      </c>
      <c r="D1417" s="5" t="str">
        <f>IF(PhieuBauCu!$B$2&gt;0,IF(LEN($B1417)=0,"",IF(AND($B1417&gt;0,VALUE(SUBSTITUTE($B1417,"1","0"))=$B1417),1,0)),"")</f>
        <v/>
      </c>
      <c r="E1417" s="5" t="str">
        <f>IF(PhieuBauCu!$B$2&gt;1,IF(LEN($B1417)=0,"",IF(AND($B1417&gt;0,VALUE(SUBSTITUTE($B1417,"2","0"))=$B1417),1,0)),"")</f>
        <v/>
      </c>
      <c r="F1417" s="5" t="str">
        <f>IF(PhieuBauCu!$B$2&gt;2,IF(LEN($B1417)=0,"",IF(AND($B1417&gt;0,VALUE(SUBSTITUTE($B1417,"3","0"))=$B1417),1,0)),"")</f>
        <v/>
      </c>
      <c r="G1417" s="5" t="str">
        <f>IF(PhieuBauCu!$B$2&gt;3,IF(LEN($B1417)=0,"",IF(AND($B1417&gt;0,VALUE(SUBSTITUTE($B1417,"4","0"))=$B1417),1,0)),"")</f>
        <v/>
      </c>
      <c r="H1417" s="5" t="str">
        <f>IF(PhieuBauCu!$B$2&gt;4,IF(LEN($B1417)=0,"",IF(AND($B1417&gt;0,VALUE(SUBSTITUTE($B1417,"5","0"))=$B1417),1,0)),"")</f>
        <v/>
      </c>
      <c r="I1417" s="5" t="str">
        <f>IF(PhieuBauCu!$B$2&gt;5,IF(LEN($B1417)=0,"",IF(AND($B1417&gt;0,VALUE(SUBSTITUTE($B1417,"6","0"))=$B1417),1,0)),"")</f>
        <v/>
      </c>
      <c r="J1417" s="5" t="str">
        <f>IF(PhieuBauCu!$B$2&gt;6,IF(LEN($B1417)=0,"",IF(AND($B1417&gt;0,VALUE(SUBSTITUTE($B1417,"7","0"))=$B1417),1,0)),"")</f>
        <v/>
      </c>
      <c r="K1417" s="5" t="str">
        <f>IF(PhieuBauCu!$B$2&gt;7,IF(LEN($B1417)=0,"",IF(AND($B1417&gt;0,VALUE(SUBSTITUTE($B1417,"8","0"))=$B1417),1,0)),"")</f>
        <v/>
      </c>
      <c r="L1417" s="5" t="str">
        <f>IF(PhieuBauCu!$B$2&gt;8,IF(LEN($B1417)=0,"",IF(AND($B1417&gt;0,VALUE(SUBSTITUTE($B1417,"9","0"))=$B1417),1,0)),"")</f>
        <v/>
      </c>
      <c r="M1417" s="9">
        <f t="shared" si="45"/>
        <v>0</v>
      </c>
      <c r="N1417" s="36">
        <f>IF(AND(M1417&lt;=PhieuBauCu!$B$13,M1417&gt;=1),1,0)</f>
        <v>0</v>
      </c>
    </row>
    <row r="1418" spans="1:14" ht="28.5" customHeight="1">
      <c r="A1418" s="2">
        <v>1413</v>
      </c>
      <c r="B1418" s="3"/>
      <c r="C1418" s="48" t="str">
        <f t="shared" si="44"/>
        <v/>
      </c>
      <c r="D1418" s="5" t="str">
        <f>IF(PhieuBauCu!$B$2&gt;0,IF(LEN($B1418)=0,"",IF(AND($B1418&gt;0,VALUE(SUBSTITUTE($B1418,"1","0"))=$B1418),1,0)),"")</f>
        <v/>
      </c>
      <c r="E1418" s="5" t="str">
        <f>IF(PhieuBauCu!$B$2&gt;1,IF(LEN($B1418)=0,"",IF(AND($B1418&gt;0,VALUE(SUBSTITUTE($B1418,"2","0"))=$B1418),1,0)),"")</f>
        <v/>
      </c>
      <c r="F1418" s="5" t="str">
        <f>IF(PhieuBauCu!$B$2&gt;2,IF(LEN($B1418)=0,"",IF(AND($B1418&gt;0,VALUE(SUBSTITUTE($B1418,"3","0"))=$B1418),1,0)),"")</f>
        <v/>
      </c>
      <c r="G1418" s="5" t="str">
        <f>IF(PhieuBauCu!$B$2&gt;3,IF(LEN($B1418)=0,"",IF(AND($B1418&gt;0,VALUE(SUBSTITUTE($B1418,"4","0"))=$B1418),1,0)),"")</f>
        <v/>
      </c>
      <c r="H1418" s="5" t="str">
        <f>IF(PhieuBauCu!$B$2&gt;4,IF(LEN($B1418)=0,"",IF(AND($B1418&gt;0,VALUE(SUBSTITUTE($B1418,"5","0"))=$B1418),1,0)),"")</f>
        <v/>
      </c>
      <c r="I1418" s="5" t="str">
        <f>IF(PhieuBauCu!$B$2&gt;5,IF(LEN($B1418)=0,"",IF(AND($B1418&gt;0,VALUE(SUBSTITUTE($B1418,"6","0"))=$B1418),1,0)),"")</f>
        <v/>
      </c>
      <c r="J1418" s="5" t="str">
        <f>IF(PhieuBauCu!$B$2&gt;6,IF(LEN($B1418)=0,"",IF(AND($B1418&gt;0,VALUE(SUBSTITUTE($B1418,"7","0"))=$B1418),1,0)),"")</f>
        <v/>
      </c>
      <c r="K1418" s="5" t="str">
        <f>IF(PhieuBauCu!$B$2&gt;7,IF(LEN($B1418)=0,"",IF(AND($B1418&gt;0,VALUE(SUBSTITUTE($B1418,"8","0"))=$B1418),1,0)),"")</f>
        <v/>
      </c>
      <c r="L1418" s="5" t="str">
        <f>IF(PhieuBauCu!$B$2&gt;8,IF(LEN($B1418)=0,"",IF(AND($B1418&gt;0,VALUE(SUBSTITUTE($B1418,"9","0"))=$B1418),1,0)),"")</f>
        <v/>
      </c>
      <c r="M1418" s="9">
        <f t="shared" si="45"/>
        <v>0</v>
      </c>
      <c r="N1418" s="36">
        <f>IF(AND(M1418&lt;=PhieuBauCu!$B$13,M1418&gt;=1),1,0)</f>
        <v>0</v>
      </c>
    </row>
    <row r="1419" spans="1:14" ht="28.5" customHeight="1">
      <c r="A1419" s="2">
        <v>1414</v>
      </c>
      <c r="B1419" s="3"/>
      <c r="C1419" s="48" t="str">
        <f t="shared" si="44"/>
        <v/>
      </c>
      <c r="D1419" s="5" t="str">
        <f>IF(PhieuBauCu!$B$2&gt;0,IF(LEN($B1419)=0,"",IF(AND($B1419&gt;0,VALUE(SUBSTITUTE($B1419,"1","0"))=$B1419),1,0)),"")</f>
        <v/>
      </c>
      <c r="E1419" s="5" t="str">
        <f>IF(PhieuBauCu!$B$2&gt;1,IF(LEN($B1419)=0,"",IF(AND($B1419&gt;0,VALUE(SUBSTITUTE($B1419,"2","0"))=$B1419),1,0)),"")</f>
        <v/>
      </c>
      <c r="F1419" s="5" t="str">
        <f>IF(PhieuBauCu!$B$2&gt;2,IF(LEN($B1419)=0,"",IF(AND($B1419&gt;0,VALUE(SUBSTITUTE($B1419,"3","0"))=$B1419),1,0)),"")</f>
        <v/>
      </c>
      <c r="G1419" s="5" t="str">
        <f>IF(PhieuBauCu!$B$2&gt;3,IF(LEN($B1419)=0,"",IF(AND($B1419&gt;0,VALUE(SUBSTITUTE($B1419,"4","0"))=$B1419),1,0)),"")</f>
        <v/>
      </c>
      <c r="H1419" s="5" t="str">
        <f>IF(PhieuBauCu!$B$2&gt;4,IF(LEN($B1419)=0,"",IF(AND($B1419&gt;0,VALUE(SUBSTITUTE($B1419,"5","0"))=$B1419),1,0)),"")</f>
        <v/>
      </c>
      <c r="I1419" s="5" t="str">
        <f>IF(PhieuBauCu!$B$2&gt;5,IF(LEN($B1419)=0,"",IF(AND($B1419&gt;0,VALUE(SUBSTITUTE($B1419,"6","0"))=$B1419),1,0)),"")</f>
        <v/>
      </c>
      <c r="J1419" s="5" t="str">
        <f>IF(PhieuBauCu!$B$2&gt;6,IF(LEN($B1419)=0,"",IF(AND($B1419&gt;0,VALUE(SUBSTITUTE($B1419,"7","0"))=$B1419),1,0)),"")</f>
        <v/>
      </c>
      <c r="K1419" s="5" t="str">
        <f>IF(PhieuBauCu!$B$2&gt;7,IF(LEN($B1419)=0,"",IF(AND($B1419&gt;0,VALUE(SUBSTITUTE($B1419,"8","0"))=$B1419),1,0)),"")</f>
        <v/>
      </c>
      <c r="L1419" s="5" t="str">
        <f>IF(PhieuBauCu!$B$2&gt;8,IF(LEN($B1419)=0,"",IF(AND($B1419&gt;0,VALUE(SUBSTITUTE($B1419,"9","0"))=$B1419),1,0)),"")</f>
        <v/>
      </c>
      <c r="M1419" s="9">
        <f t="shared" si="45"/>
        <v>0</v>
      </c>
      <c r="N1419" s="36">
        <f>IF(AND(M1419&lt;=PhieuBauCu!$B$13,M1419&gt;=1),1,0)</f>
        <v>0</v>
      </c>
    </row>
    <row r="1420" spans="1:14" ht="28.5" customHeight="1">
      <c r="A1420" s="2">
        <v>1415</v>
      </c>
      <c r="B1420" s="3"/>
      <c r="C1420" s="48" t="str">
        <f t="shared" si="44"/>
        <v/>
      </c>
      <c r="D1420" s="5" t="str">
        <f>IF(PhieuBauCu!$B$2&gt;0,IF(LEN($B1420)=0,"",IF(AND($B1420&gt;0,VALUE(SUBSTITUTE($B1420,"1","0"))=$B1420),1,0)),"")</f>
        <v/>
      </c>
      <c r="E1420" s="5" t="str">
        <f>IF(PhieuBauCu!$B$2&gt;1,IF(LEN($B1420)=0,"",IF(AND($B1420&gt;0,VALUE(SUBSTITUTE($B1420,"2","0"))=$B1420),1,0)),"")</f>
        <v/>
      </c>
      <c r="F1420" s="5" t="str">
        <f>IF(PhieuBauCu!$B$2&gt;2,IF(LEN($B1420)=0,"",IF(AND($B1420&gt;0,VALUE(SUBSTITUTE($B1420,"3","0"))=$B1420),1,0)),"")</f>
        <v/>
      </c>
      <c r="G1420" s="5" t="str">
        <f>IF(PhieuBauCu!$B$2&gt;3,IF(LEN($B1420)=0,"",IF(AND($B1420&gt;0,VALUE(SUBSTITUTE($B1420,"4","0"))=$B1420),1,0)),"")</f>
        <v/>
      </c>
      <c r="H1420" s="5" t="str">
        <f>IF(PhieuBauCu!$B$2&gt;4,IF(LEN($B1420)=0,"",IF(AND($B1420&gt;0,VALUE(SUBSTITUTE($B1420,"5","0"))=$B1420),1,0)),"")</f>
        <v/>
      </c>
      <c r="I1420" s="5" t="str">
        <f>IF(PhieuBauCu!$B$2&gt;5,IF(LEN($B1420)=0,"",IF(AND($B1420&gt;0,VALUE(SUBSTITUTE($B1420,"6","0"))=$B1420),1,0)),"")</f>
        <v/>
      </c>
      <c r="J1420" s="5" t="str">
        <f>IF(PhieuBauCu!$B$2&gt;6,IF(LEN($B1420)=0,"",IF(AND($B1420&gt;0,VALUE(SUBSTITUTE($B1420,"7","0"))=$B1420),1,0)),"")</f>
        <v/>
      </c>
      <c r="K1420" s="5" t="str">
        <f>IF(PhieuBauCu!$B$2&gt;7,IF(LEN($B1420)=0,"",IF(AND($B1420&gt;0,VALUE(SUBSTITUTE($B1420,"8","0"))=$B1420),1,0)),"")</f>
        <v/>
      </c>
      <c r="L1420" s="5" t="str">
        <f>IF(PhieuBauCu!$B$2&gt;8,IF(LEN($B1420)=0,"",IF(AND($B1420&gt;0,VALUE(SUBSTITUTE($B1420,"9","0"))=$B1420),1,0)),"")</f>
        <v/>
      </c>
      <c r="M1420" s="9">
        <f t="shared" si="45"/>
        <v>0</v>
      </c>
      <c r="N1420" s="36">
        <f>IF(AND(M1420&lt;=PhieuBauCu!$B$13,M1420&gt;=1),1,0)</f>
        <v>0</v>
      </c>
    </row>
    <row r="1421" spans="1:14" ht="28.5" customHeight="1">
      <c r="A1421" s="2">
        <v>1416</v>
      </c>
      <c r="B1421" s="3"/>
      <c r="C1421" s="48" t="str">
        <f t="shared" si="44"/>
        <v/>
      </c>
      <c r="D1421" s="5" t="str">
        <f>IF(PhieuBauCu!$B$2&gt;0,IF(LEN($B1421)=0,"",IF(AND($B1421&gt;0,VALUE(SUBSTITUTE($B1421,"1","0"))=$B1421),1,0)),"")</f>
        <v/>
      </c>
      <c r="E1421" s="5" t="str">
        <f>IF(PhieuBauCu!$B$2&gt;1,IF(LEN($B1421)=0,"",IF(AND($B1421&gt;0,VALUE(SUBSTITUTE($B1421,"2","0"))=$B1421),1,0)),"")</f>
        <v/>
      </c>
      <c r="F1421" s="5" t="str">
        <f>IF(PhieuBauCu!$B$2&gt;2,IF(LEN($B1421)=0,"",IF(AND($B1421&gt;0,VALUE(SUBSTITUTE($B1421,"3","0"))=$B1421),1,0)),"")</f>
        <v/>
      </c>
      <c r="G1421" s="5" t="str">
        <f>IF(PhieuBauCu!$B$2&gt;3,IF(LEN($B1421)=0,"",IF(AND($B1421&gt;0,VALUE(SUBSTITUTE($B1421,"4","0"))=$B1421),1,0)),"")</f>
        <v/>
      </c>
      <c r="H1421" s="5" t="str">
        <f>IF(PhieuBauCu!$B$2&gt;4,IF(LEN($B1421)=0,"",IF(AND($B1421&gt;0,VALUE(SUBSTITUTE($B1421,"5","0"))=$B1421),1,0)),"")</f>
        <v/>
      </c>
      <c r="I1421" s="5" t="str">
        <f>IF(PhieuBauCu!$B$2&gt;5,IF(LEN($B1421)=0,"",IF(AND($B1421&gt;0,VALUE(SUBSTITUTE($B1421,"6","0"))=$B1421),1,0)),"")</f>
        <v/>
      </c>
      <c r="J1421" s="5" t="str">
        <f>IF(PhieuBauCu!$B$2&gt;6,IF(LEN($B1421)=0,"",IF(AND($B1421&gt;0,VALUE(SUBSTITUTE($B1421,"7","0"))=$B1421),1,0)),"")</f>
        <v/>
      </c>
      <c r="K1421" s="5" t="str">
        <f>IF(PhieuBauCu!$B$2&gt;7,IF(LEN($B1421)=0,"",IF(AND($B1421&gt;0,VALUE(SUBSTITUTE($B1421,"8","0"))=$B1421),1,0)),"")</f>
        <v/>
      </c>
      <c r="L1421" s="5" t="str">
        <f>IF(PhieuBauCu!$B$2&gt;8,IF(LEN($B1421)=0,"",IF(AND($B1421&gt;0,VALUE(SUBSTITUTE($B1421,"9","0"))=$B1421),1,0)),"")</f>
        <v/>
      </c>
      <c r="M1421" s="9">
        <f t="shared" si="45"/>
        <v>0</v>
      </c>
      <c r="N1421" s="36">
        <f>IF(AND(M1421&lt;=PhieuBauCu!$B$13,M1421&gt;=1),1,0)</f>
        <v>0</v>
      </c>
    </row>
    <row r="1422" spans="1:14" ht="28.5" customHeight="1">
      <c r="A1422" s="2">
        <v>1417</v>
      </c>
      <c r="B1422" s="3"/>
      <c r="C1422" s="48" t="str">
        <f t="shared" si="44"/>
        <v/>
      </c>
      <c r="D1422" s="5" t="str">
        <f>IF(PhieuBauCu!$B$2&gt;0,IF(LEN($B1422)=0,"",IF(AND($B1422&gt;0,VALUE(SUBSTITUTE($B1422,"1","0"))=$B1422),1,0)),"")</f>
        <v/>
      </c>
      <c r="E1422" s="5" t="str">
        <f>IF(PhieuBauCu!$B$2&gt;1,IF(LEN($B1422)=0,"",IF(AND($B1422&gt;0,VALUE(SUBSTITUTE($B1422,"2","0"))=$B1422),1,0)),"")</f>
        <v/>
      </c>
      <c r="F1422" s="5" t="str">
        <f>IF(PhieuBauCu!$B$2&gt;2,IF(LEN($B1422)=0,"",IF(AND($B1422&gt;0,VALUE(SUBSTITUTE($B1422,"3","0"))=$B1422),1,0)),"")</f>
        <v/>
      </c>
      <c r="G1422" s="5" t="str">
        <f>IF(PhieuBauCu!$B$2&gt;3,IF(LEN($B1422)=0,"",IF(AND($B1422&gt;0,VALUE(SUBSTITUTE($B1422,"4","0"))=$B1422),1,0)),"")</f>
        <v/>
      </c>
      <c r="H1422" s="5" t="str">
        <f>IF(PhieuBauCu!$B$2&gt;4,IF(LEN($B1422)=0,"",IF(AND($B1422&gt;0,VALUE(SUBSTITUTE($B1422,"5","0"))=$B1422),1,0)),"")</f>
        <v/>
      </c>
      <c r="I1422" s="5" t="str">
        <f>IF(PhieuBauCu!$B$2&gt;5,IF(LEN($B1422)=0,"",IF(AND($B1422&gt;0,VALUE(SUBSTITUTE($B1422,"6","0"))=$B1422),1,0)),"")</f>
        <v/>
      </c>
      <c r="J1422" s="5" t="str">
        <f>IF(PhieuBauCu!$B$2&gt;6,IF(LEN($B1422)=0,"",IF(AND($B1422&gt;0,VALUE(SUBSTITUTE($B1422,"7","0"))=$B1422),1,0)),"")</f>
        <v/>
      </c>
      <c r="K1422" s="5" t="str">
        <f>IF(PhieuBauCu!$B$2&gt;7,IF(LEN($B1422)=0,"",IF(AND($B1422&gt;0,VALUE(SUBSTITUTE($B1422,"8","0"))=$B1422),1,0)),"")</f>
        <v/>
      </c>
      <c r="L1422" s="5" t="str">
        <f>IF(PhieuBauCu!$B$2&gt;8,IF(LEN($B1422)=0,"",IF(AND($B1422&gt;0,VALUE(SUBSTITUTE($B1422,"9","0"))=$B1422),1,0)),"")</f>
        <v/>
      </c>
      <c r="M1422" s="9">
        <f t="shared" si="45"/>
        <v>0</v>
      </c>
      <c r="N1422" s="36">
        <f>IF(AND(M1422&lt;=PhieuBauCu!$B$13,M1422&gt;=1),1,0)</f>
        <v>0</v>
      </c>
    </row>
    <row r="1423" spans="1:14" ht="28.5" customHeight="1">
      <c r="A1423" s="2">
        <v>1418</v>
      </c>
      <c r="B1423" s="3"/>
      <c r="C1423" s="48" t="str">
        <f t="shared" si="44"/>
        <v/>
      </c>
      <c r="D1423" s="5" t="str">
        <f>IF(PhieuBauCu!$B$2&gt;0,IF(LEN($B1423)=0,"",IF(AND($B1423&gt;0,VALUE(SUBSTITUTE($B1423,"1","0"))=$B1423),1,0)),"")</f>
        <v/>
      </c>
      <c r="E1423" s="5" t="str">
        <f>IF(PhieuBauCu!$B$2&gt;1,IF(LEN($B1423)=0,"",IF(AND($B1423&gt;0,VALUE(SUBSTITUTE($B1423,"2","0"))=$B1423),1,0)),"")</f>
        <v/>
      </c>
      <c r="F1423" s="5" t="str">
        <f>IF(PhieuBauCu!$B$2&gt;2,IF(LEN($B1423)=0,"",IF(AND($B1423&gt;0,VALUE(SUBSTITUTE($B1423,"3","0"))=$B1423),1,0)),"")</f>
        <v/>
      </c>
      <c r="G1423" s="5" t="str">
        <f>IF(PhieuBauCu!$B$2&gt;3,IF(LEN($B1423)=0,"",IF(AND($B1423&gt;0,VALUE(SUBSTITUTE($B1423,"4","0"))=$B1423),1,0)),"")</f>
        <v/>
      </c>
      <c r="H1423" s="5" t="str">
        <f>IF(PhieuBauCu!$B$2&gt;4,IF(LEN($B1423)=0,"",IF(AND($B1423&gt;0,VALUE(SUBSTITUTE($B1423,"5","0"))=$B1423),1,0)),"")</f>
        <v/>
      </c>
      <c r="I1423" s="5" t="str">
        <f>IF(PhieuBauCu!$B$2&gt;5,IF(LEN($B1423)=0,"",IF(AND($B1423&gt;0,VALUE(SUBSTITUTE($B1423,"6","0"))=$B1423),1,0)),"")</f>
        <v/>
      </c>
      <c r="J1423" s="5" t="str">
        <f>IF(PhieuBauCu!$B$2&gt;6,IF(LEN($B1423)=0,"",IF(AND($B1423&gt;0,VALUE(SUBSTITUTE($B1423,"7","0"))=$B1423),1,0)),"")</f>
        <v/>
      </c>
      <c r="K1423" s="5" t="str">
        <f>IF(PhieuBauCu!$B$2&gt;7,IF(LEN($B1423)=0,"",IF(AND($B1423&gt;0,VALUE(SUBSTITUTE($B1423,"8","0"))=$B1423),1,0)),"")</f>
        <v/>
      </c>
      <c r="L1423" s="5" t="str">
        <f>IF(PhieuBauCu!$B$2&gt;8,IF(LEN($B1423)=0,"",IF(AND($B1423&gt;0,VALUE(SUBSTITUTE($B1423,"9","0"))=$B1423),1,0)),"")</f>
        <v/>
      </c>
      <c r="M1423" s="9">
        <f t="shared" si="45"/>
        <v>0</v>
      </c>
      <c r="N1423" s="36">
        <f>IF(AND(M1423&lt;=PhieuBauCu!$B$13,M1423&gt;=1),1,0)</f>
        <v>0</v>
      </c>
    </row>
    <row r="1424" spans="1:14" ht="28.5" customHeight="1">
      <c r="A1424" s="2">
        <v>1419</v>
      </c>
      <c r="B1424" s="3"/>
      <c r="C1424" s="48" t="str">
        <f t="shared" si="44"/>
        <v/>
      </c>
      <c r="D1424" s="5" t="str">
        <f>IF(PhieuBauCu!$B$2&gt;0,IF(LEN($B1424)=0,"",IF(AND($B1424&gt;0,VALUE(SUBSTITUTE($B1424,"1","0"))=$B1424),1,0)),"")</f>
        <v/>
      </c>
      <c r="E1424" s="5" t="str">
        <f>IF(PhieuBauCu!$B$2&gt;1,IF(LEN($B1424)=0,"",IF(AND($B1424&gt;0,VALUE(SUBSTITUTE($B1424,"2","0"))=$B1424),1,0)),"")</f>
        <v/>
      </c>
      <c r="F1424" s="5" t="str">
        <f>IF(PhieuBauCu!$B$2&gt;2,IF(LEN($B1424)=0,"",IF(AND($B1424&gt;0,VALUE(SUBSTITUTE($B1424,"3","0"))=$B1424),1,0)),"")</f>
        <v/>
      </c>
      <c r="G1424" s="5" t="str">
        <f>IF(PhieuBauCu!$B$2&gt;3,IF(LEN($B1424)=0,"",IF(AND($B1424&gt;0,VALUE(SUBSTITUTE($B1424,"4","0"))=$B1424),1,0)),"")</f>
        <v/>
      </c>
      <c r="H1424" s="5" t="str">
        <f>IF(PhieuBauCu!$B$2&gt;4,IF(LEN($B1424)=0,"",IF(AND($B1424&gt;0,VALUE(SUBSTITUTE($B1424,"5","0"))=$B1424),1,0)),"")</f>
        <v/>
      </c>
      <c r="I1424" s="5" t="str">
        <f>IF(PhieuBauCu!$B$2&gt;5,IF(LEN($B1424)=0,"",IF(AND($B1424&gt;0,VALUE(SUBSTITUTE($B1424,"6","0"))=$B1424),1,0)),"")</f>
        <v/>
      </c>
      <c r="J1424" s="5" t="str">
        <f>IF(PhieuBauCu!$B$2&gt;6,IF(LEN($B1424)=0,"",IF(AND($B1424&gt;0,VALUE(SUBSTITUTE($B1424,"7","0"))=$B1424),1,0)),"")</f>
        <v/>
      </c>
      <c r="K1424" s="5" t="str">
        <f>IF(PhieuBauCu!$B$2&gt;7,IF(LEN($B1424)=0,"",IF(AND($B1424&gt;0,VALUE(SUBSTITUTE($B1424,"8","0"))=$B1424),1,0)),"")</f>
        <v/>
      </c>
      <c r="L1424" s="5" t="str">
        <f>IF(PhieuBauCu!$B$2&gt;8,IF(LEN($B1424)=0,"",IF(AND($B1424&gt;0,VALUE(SUBSTITUTE($B1424,"9","0"))=$B1424),1,0)),"")</f>
        <v/>
      </c>
      <c r="M1424" s="9">
        <f t="shared" si="45"/>
        <v>0</v>
      </c>
      <c r="N1424" s="36">
        <f>IF(AND(M1424&lt;=PhieuBauCu!$B$13,M1424&gt;=1),1,0)</f>
        <v>0</v>
      </c>
    </row>
    <row r="1425" spans="1:14" ht="28.5" customHeight="1">
      <c r="A1425" s="2">
        <v>1420</v>
      </c>
      <c r="B1425" s="3"/>
      <c r="C1425" s="48" t="str">
        <f t="shared" si="44"/>
        <v/>
      </c>
      <c r="D1425" s="5" t="str">
        <f>IF(PhieuBauCu!$B$2&gt;0,IF(LEN($B1425)=0,"",IF(AND($B1425&gt;0,VALUE(SUBSTITUTE($B1425,"1","0"))=$B1425),1,0)),"")</f>
        <v/>
      </c>
      <c r="E1425" s="5" t="str">
        <f>IF(PhieuBauCu!$B$2&gt;1,IF(LEN($B1425)=0,"",IF(AND($B1425&gt;0,VALUE(SUBSTITUTE($B1425,"2","0"))=$B1425),1,0)),"")</f>
        <v/>
      </c>
      <c r="F1425" s="5" t="str">
        <f>IF(PhieuBauCu!$B$2&gt;2,IF(LEN($B1425)=0,"",IF(AND($B1425&gt;0,VALUE(SUBSTITUTE($B1425,"3","0"))=$B1425),1,0)),"")</f>
        <v/>
      </c>
      <c r="G1425" s="5" t="str">
        <f>IF(PhieuBauCu!$B$2&gt;3,IF(LEN($B1425)=0,"",IF(AND($B1425&gt;0,VALUE(SUBSTITUTE($B1425,"4","0"))=$B1425),1,0)),"")</f>
        <v/>
      </c>
      <c r="H1425" s="5" t="str">
        <f>IF(PhieuBauCu!$B$2&gt;4,IF(LEN($B1425)=0,"",IF(AND($B1425&gt;0,VALUE(SUBSTITUTE($B1425,"5","0"))=$B1425),1,0)),"")</f>
        <v/>
      </c>
      <c r="I1425" s="5" t="str">
        <f>IF(PhieuBauCu!$B$2&gt;5,IF(LEN($B1425)=0,"",IF(AND($B1425&gt;0,VALUE(SUBSTITUTE($B1425,"6","0"))=$B1425),1,0)),"")</f>
        <v/>
      </c>
      <c r="J1425" s="5" t="str">
        <f>IF(PhieuBauCu!$B$2&gt;6,IF(LEN($B1425)=0,"",IF(AND($B1425&gt;0,VALUE(SUBSTITUTE($B1425,"7","0"))=$B1425),1,0)),"")</f>
        <v/>
      </c>
      <c r="K1425" s="5" t="str">
        <f>IF(PhieuBauCu!$B$2&gt;7,IF(LEN($B1425)=0,"",IF(AND($B1425&gt;0,VALUE(SUBSTITUTE($B1425,"8","0"))=$B1425),1,0)),"")</f>
        <v/>
      </c>
      <c r="L1425" s="5" t="str">
        <f>IF(PhieuBauCu!$B$2&gt;8,IF(LEN($B1425)=0,"",IF(AND($B1425&gt;0,VALUE(SUBSTITUTE($B1425,"9","0"))=$B1425),1,0)),"")</f>
        <v/>
      </c>
      <c r="M1425" s="9">
        <f t="shared" si="45"/>
        <v>0</v>
      </c>
      <c r="N1425" s="36">
        <f>IF(AND(M1425&lt;=PhieuBauCu!$B$13,M1425&gt;=1),1,0)</f>
        <v>0</v>
      </c>
    </row>
    <row r="1426" spans="1:14" ht="28.5" customHeight="1">
      <c r="A1426" s="2">
        <v>1421</v>
      </c>
      <c r="B1426" s="3"/>
      <c r="C1426" s="48" t="str">
        <f t="shared" si="44"/>
        <v/>
      </c>
      <c r="D1426" s="5" t="str">
        <f>IF(PhieuBauCu!$B$2&gt;0,IF(LEN($B1426)=0,"",IF(AND($B1426&gt;0,VALUE(SUBSTITUTE($B1426,"1","0"))=$B1426),1,0)),"")</f>
        <v/>
      </c>
      <c r="E1426" s="5" t="str">
        <f>IF(PhieuBauCu!$B$2&gt;1,IF(LEN($B1426)=0,"",IF(AND($B1426&gt;0,VALUE(SUBSTITUTE($B1426,"2","0"))=$B1426),1,0)),"")</f>
        <v/>
      </c>
      <c r="F1426" s="5" t="str">
        <f>IF(PhieuBauCu!$B$2&gt;2,IF(LEN($B1426)=0,"",IF(AND($B1426&gt;0,VALUE(SUBSTITUTE($B1426,"3","0"))=$B1426),1,0)),"")</f>
        <v/>
      </c>
      <c r="G1426" s="5" t="str">
        <f>IF(PhieuBauCu!$B$2&gt;3,IF(LEN($B1426)=0,"",IF(AND($B1426&gt;0,VALUE(SUBSTITUTE($B1426,"4","0"))=$B1426),1,0)),"")</f>
        <v/>
      </c>
      <c r="H1426" s="5" t="str">
        <f>IF(PhieuBauCu!$B$2&gt;4,IF(LEN($B1426)=0,"",IF(AND($B1426&gt;0,VALUE(SUBSTITUTE($B1426,"5","0"))=$B1426),1,0)),"")</f>
        <v/>
      </c>
      <c r="I1426" s="5" t="str">
        <f>IF(PhieuBauCu!$B$2&gt;5,IF(LEN($B1426)=0,"",IF(AND($B1426&gt;0,VALUE(SUBSTITUTE($B1426,"6","0"))=$B1426),1,0)),"")</f>
        <v/>
      </c>
      <c r="J1426" s="5" t="str">
        <f>IF(PhieuBauCu!$B$2&gt;6,IF(LEN($B1426)=0,"",IF(AND($B1426&gt;0,VALUE(SUBSTITUTE($B1426,"7","0"))=$B1426),1,0)),"")</f>
        <v/>
      </c>
      <c r="K1426" s="5" t="str">
        <f>IF(PhieuBauCu!$B$2&gt;7,IF(LEN($B1426)=0,"",IF(AND($B1426&gt;0,VALUE(SUBSTITUTE($B1426,"8","0"))=$B1426),1,0)),"")</f>
        <v/>
      </c>
      <c r="L1426" s="5" t="str">
        <f>IF(PhieuBauCu!$B$2&gt;8,IF(LEN($B1426)=0,"",IF(AND($B1426&gt;0,VALUE(SUBSTITUTE($B1426,"9","0"))=$B1426),1,0)),"")</f>
        <v/>
      </c>
      <c r="M1426" s="9">
        <f t="shared" si="45"/>
        <v>0</v>
      </c>
      <c r="N1426" s="36">
        <f>IF(AND(M1426&lt;=PhieuBauCu!$B$13,M1426&gt;=1),1,0)</f>
        <v>0</v>
      </c>
    </row>
    <row r="1427" spans="1:14" ht="28.5" customHeight="1">
      <c r="A1427" s="2">
        <v>1422</v>
      </c>
      <c r="B1427" s="3"/>
      <c r="C1427" s="48" t="str">
        <f t="shared" si="44"/>
        <v/>
      </c>
      <c r="D1427" s="5" t="str">
        <f>IF(PhieuBauCu!$B$2&gt;0,IF(LEN($B1427)=0,"",IF(AND($B1427&gt;0,VALUE(SUBSTITUTE($B1427,"1","0"))=$B1427),1,0)),"")</f>
        <v/>
      </c>
      <c r="E1427" s="5" t="str">
        <f>IF(PhieuBauCu!$B$2&gt;1,IF(LEN($B1427)=0,"",IF(AND($B1427&gt;0,VALUE(SUBSTITUTE($B1427,"2","0"))=$B1427),1,0)),"")</f>
        <v/>
      </c>
      <c r="F1427" s="5" t="str">
        <f>IF(PhieuBauCu!$B$2&gt;2,IF(LEN($B1427)=0,"",IF(AND($B1427&gt;0,VALUE(SUBSTITUTE($B1427,"3","0"))=$B1427),1,0)),"")</f>
        <v/>
      </c>
      <c r="G1427" s="5" t="str">
        <f>IF(PhieuBauCu!$B$2&gt;3,IF(LEN($B1427)=0,"",IF(AND($B1427&gt;0,VALUE(SUBSTITUTE($B1427,"4","0"))=$B1427),1,0)),"")</f>
        <v/>
      </c>
      <c r="H1427" s="5" t="str">
        <f>IF(PhieuBauCu!$B$2&gt;4,IF(LEN($B1427)=0,"",IF(AND($B1427&gt;0,VALUE(SUBSTITUTE($B1427,"5","0"))=$B1427),1,0)),"")</f>
        <v/>
      </c>
      <c r="I1427" s="5" t="str">
        <f>IF(PhieuBauCu!$B$2&gt;5,IF(LEN($B1427)=0,"",IF(AND($B1427&gt;0,VALUE(SUBSTITUTE($B1427,"6","0"))=$B1427),1,0)),"")</f>
        <v/>
      </c>
      <c r="J1427" s="5" t="str">
        <f>IF(PhieuBauCu!$B$2&gt;6,IF(LEN($B1427)=0,"",IF(AND($B1427&gt;0,VALUE(SUBSTITUTE($B1427,"7","0"))=$B1427),1,0)),"")</f>
        <v/>
      </c>
      <c r="K1427" s="5" t="str">
        <f>IF(PhieuBauCu!$B$2&gt;7,IF(LEN($B1427)=0,"",IF(AND($B1427&gt;0,VALUE(SUBSTITUTE($B1427,"8","0"))=$B1427),1,0)),"")</f>
        <v/>
      </c>
      <c r="L1427" s="5" t="str">
        <f>IF(PhieuBauCu!$B$2&gt;8,IF(LEN($B1427)=0,"",IF(AND($B1427&gt;0,VALUE(SUBSTITUTE($B1427,"9","0"))=$B1427),1,0)),"")</f>
        <v/>
      </c>
      <c r="M1427" s="9">
        <f t="shared" si="45"/>
        <v>0</v>
      </c>
      <c r="N1427" s="36">
        <f>IF(AND(M1427&lt;=PhieuBauCu!$B$13,M1427&gt;=1),1,0)</f>
        <v>0</v>
      </c>
    </row>
    <row r="1428" spans="1:14" ht="28.5" customHeight="1">
      <c r="A1428" s="2">
        <v>1423</v>
      </c>
      <c r="B1428" s="3"/>
      <c r="C1428" s="48" t="str">
        <f t="shared" si="44"/>
        <v/>
      </c>
      <c r="D1428" s="5" t="str">
        <f>IF(PhieuBauCu!$B$2&gt;0,IF(LEN($B1428)=0,"",IF(AND($B1428&gt;0,VALUE(SUBSTITUTE($B1428,"1","0"))=$B1428),1,0)),"")</f>
        <v/>
      </c>
      <c r="E1428" s="5" t="str">
        <f>IF(PhieuBauCu!$B$2&gt;1,IF(LEN($B1428)=0,"",IF(AND($B1428&gt;0,VALUE(SUBSTITUTE($B1428,"2","0"))=$B1428),1,0)),"")</f>
        <v/>
      </c>
      <c r="F1428" s="5" t="str">
        <f>IF(PhieuBauCu!$B$2&gt;2,IF(LEN($B1428)=0,"",IF(AND($B1428&gt;0,VALUE(SUBSTITUTE($B1428,"3","0"))=$B1428),1,0)),"")</f>
        <v/>
      </c>
      <c r="G1428" s="5" t="str">
        <f>IF(PhieuBauCu!$B$2&gt;3,IF(LEN($B1428)=0,"",IF(AND($B1428&gt;0,VALUE(SUBSTITUTE($B1428,"4","0"))=$B1428),1,0)),"")</f>
        <v/>
      </c>
      <c r="H1428" s="5" t="str">
        <f>IF(PhieuBauCu!$B$2&gt;4,IF(LEN($B1428)=0,"",IF(AND($B1428&gt;0,VALUE(SUBSTITUTE($B1428,"5","0"))=$B1428),1,0)),"")</f>
        <v/>
      </c>
      <c r="I1428" s="5" t="str">
        <f>IF(PhieuBauCu!$B$2&gt;5,IF(LEN($B1428)=0,"",IF(AND($B1428&gt;0,VALUE(SUBSTITUTE($B1428,"6","0"))=$B1428),1,0)),"")</f>
        <v/>
      </c>
      <c r="J1428" s="5" t="str">
        <f>IF(PhieuBauCu!$B$2&gt;6,IF(LEN($B1428)=0,"",IF(AND($B1428&gt;0,VALUE(SUBSTITUTE($B1428,"7","0"))=$B1428),1,0)),"")</f>
        <v/>
      </c>
      <c r="K1428" s="5" t="str">
        <f>IF(PhieuBauCu!$B$2&gt;7,IF(LEN($B1428)=0,"",IF(AND($B1428&gt;0,VALUE(SUBSTITUTE($B1428,"8","0"))=$B1428),1,0)),"")</f>
        <v/>
      </c>
      <c r="L1428" s="5" t="str">
        <f>IF(PhieuBauCu!$B$2&gt;8,IF(LEN($B1428)=0,"",IF(AND($B1428&gt;0,VALUE(SUBSTITUTE($B1428,"9","0"))=$B1428),1,0)),"")</f>
        <v/>
      </c>
      <c r="M1428" s="9">
        <f t="shared" si="45"/>
        <v>0</v>
      </c>
      <c r="N1428" s="36">
        <f>IF(AND(M1428&lt;=PhieuBauCu!$B$13,M1428&gt;=1),1,0)</f>
        <v>0</v>
      </c>
    </row>
    <row r="1429" spans="1:14" ht="28.5" customHeight="1">
      <c r="A1429" s="2">
        <v>1424</v>
      </c>
      <c r="B1429" s="3"/>
      <c r="C1429" s="48" t="str">
        <f t="shared" si="44"/>
        <v/>
      </c>
      <c r="D1429" s="5" t="str">
        <f>IF(PhieuBauCu!$B$2&gt;0,IF(LEN($B1429)=0,"",IF(AND($B1429&gt;0,VALUE(SUBSTITUTE($B1429,"1","0"))=$B1429),1,0)),"")</f>
        <v/>
      </c>
      <c r="E1429" s="5" t="str">
        <f>IF(PhieuBauCu!$B$2&gt;1,IF(LEN($B1429)=0,"",IF(AND($B1429&gt;0,VALUE(SUBSTITUTE($B1429,"2","0"))=$B1429),1,0)),"")</f>
        <v/>
      </c>
      <c r="F1429" s="5" t="str">
        <f>IF(PhieuBauCu!$B$2&gt;2,IF(LEN($B1429)=0,"",IF(AND($B1429&gt;0,VALUE(SUBSTITUTE($B1429,"3","0"))=$B1429),1,0)),"")</f>
        <v/>
      </c>
      <c r="G1429" s="5" t="str">
        <f>IF(PhieuBauCu!$B$2&gt;3,IF(LEN($B1429)=0,"",IF(AND($B1429&gt;0,VALUE(SUBSTITUTE($B1429,"4","0"))=$B1429),1,0)),"")</f>
        <v/>
      </c>
      <c r="H1429" s="5" t="str">
        <f>IF(PhieuBauCu!$B$2&gt;4,IF(LEN($B1429)=0,"",IF(AND($B1429&gt;0,VALUE(SUBSTITUTE($B1429,"5","0"))=$B1429),1,0)),"")</f>
        <v/>
      </c>
      <c r="I1429" s="5" t="str">
        <f>IF(PhieuBauCu!$B$2&gt;5,IF(LEN($B1429)=0,"",IF(AND($B1429&gt;0,VALUE(SUBSTITUTE($B1429,"6","0"))=$B1429),1,0)),"")</f>
        <v/>
      </c>
      <c r="J1429" s="5" t="str">
        <f>IF(PhieuBauCu!$B$2&gt;6,IF(LEN($B1429)=0,"",IF(AND($B1429&gt;0,VALUE(SUBSTITUTE($B1429,"7","0"))=$B1429),1,0)),"")</f>
        <v/>
      </c>
      <c r="K1429" s="5" t="str">
        <f>IF(PhieuBauCu!$B$2&gt;7,IF(LEN($B1429)=0,"",IF(AND($B1429&gt;0,VALUE(SUBSTITUTE($B1429,"8","0"))=$B1429),1,0)),"")</f>
        <v/>
      </c>
      <c r="L1429" s="5" t="str">
        <f>IF(PhieuBauCu!$B$2&gt;8,IF(LEN($B1429)=0,"",IF(AND($B1429&gt;0,VALUE(SUBSTITUTE($B1429,"9","0"))=$B1429),1,0)),"")</f>
        <v/>
      </c>
      <c r="M1429" s="9">
        <f t="shared" si="45"/>
        <v>0</v>
      </c>
      <c r="N1429" s="36">
        <f>IF(AND(M1429&lt;=PhieuBauCu!$B$13,M1429&gt;=1),1,0)</f>
        <v>0</v>
      </c>
    </row>
    <row r="1430" spans="1:14" ht="28.5" customHeight="1">
      <c r="A1430" s="2">
        <v>1425</v>
      </c>
      <c r="B1430" s="3"/>
      <c r="C1430" s="48" t="str">
        <f t="shared" si="44"/>
        <v/>
      </c>
      <c r="D1430" s="5" t="str">
        <f>IF(PhieuBauCu!$B$2&gt;0,IF(LEN($B1430)=0,"",IF(AND($B1430&gt;0,VALUE(SUBSTITUTE($B1430,"1","0"))=$B1430),1,0)),"")</f>
        <v/>
      </c>
      <c r="E1430" s="5" t="str">
        <f>IF(PhieuBauCu!$B$2&gt;1,IF(LEN($B1430)=0,"",IF(AND($B1430&gt;0,VALUE(SUBSTITUTE($B1430,"2","0"))=$B1430),1,0)),"")</f>
        <v/>
      </c>
      <c r="F1430" s="5" t="str">
        <f>IF(PhieuBauCu!$B$2&gt;2,IF(LEN($B1430)=0,"",IF(AND($B1430&gt;0,VALUE(SUBSTITUTE($B1430,"3","0"))=$B1430),1,0)),"")</f>
        <v/>
      </c>
      <c r="G1430" s="5" t="str">
        <f>IF(PhieuBauCu!$B$2&gt;3,IF(LEN($B1430)=0,"",IF(AND($B1430&gt;0,VALUE(SUBSTITUTE($B1430,"4","0"))=$B1430),1,0)),"")</f>
        <v/>
      </c>
      <c r="H1430" s="5" t="str">
        <f>IF(PhieuBauCu!$B$2&gt;4,IF(LEN($B1430)=0,"",IF(AND($B1430&gt;0,VALUE(SUBSTITUTE($B1430,"5","0"))=$B1430),1,0)),"")</f>
        <v/>
      </c>
      <c r="I1430" s="5" t="str">
        <f>IF(PhieuBauCu!$B$2&gt;5,IF(LEN($B1430)=0,"",IF(AND($B1430&gt;0,VALUE(SUBSTITUTE($B1430,"6","0"))=$B1430),1,0)),"")</f>
        <v/>
      </c>
      <c r="J1430" s="5" t="str">
        <f>IF(PhieuBauCu!$B$2&gt;6,IF(LEN($B1430)=0,"",IF(AND($B1430&gt;0,VALUE(SUBSTITUTE($B1430,"7","0"))=$B1430),1,0)),"")</f>
        <v/>
      </c>
      <c r="K1430" s="5" t="str">
        <f>IF(PhieuBauCu!$B$2&gt;7,IF(LEN($B1430)=0,"",IF(AND($B1430&gt;0,VALUE(SUBSTITUTE($B1430,"8","0"))=$B1430),1,0)),"")</f>
        <v/>
      </c>
      <c r="L1430" s="5" t="str">
        <f>IF(PhieuBauCu!$B$2&gt;8,IF(LEN($B1430)=0,"",IF(AND($B1430&gt;0,VALUE(SUBSTITUTE($B1430,"9","0"))=$B1430),1,0)),"")</f>
        <v/>
      </c>
      <c r="M1430" s="9">
        <f t="shared" si="45"/>
        <v>0</v>
      </c>
      <c r="N1430" s="36">
        <f>IF(AND(M1430&lt;=PhieuBauCu!$B$13,M1430&gt;=1),1,0)</f>
        <v>0</v>
      </c>
    </row>
    <row r="1431" spans="1:14" ht="28.5" customHeight="1">
      <c r="A1431" s="2">
        <v>1426</v>
      </c>
      <c r="B1431" s="3"/>
      <c r="C1431" s="48" t="str">
        <f t="shared" si="44"/>
        <v/>
      </c>
      <c r="D1431" s="5" t="str">
        <f>IF(PhieuBauCu!$B$2&gt;0,IF(LEN($B1431)=0,"",IF(AND($B1431&gt;0,VALUE(SUBSTITUTE($B1431,"1","0"))=$B1431),1,0)),"")</f>
        <v/>
      </c>
      <c r="E1431" s="5" t="str">
        <f>IF(PhieuBauCu!$B$2&gt;1,IF(LEN($B1431)=0,"",IF(AND($B1431&gt;0,VALUE(SUBSTITUTE($B1431,"2","0"))=$B1431),1,0)),"")</f>
        <v/>
      </c>
      <c r="F1431" s="5" t="str">
        <f>IF(PhieuBauCu!$B$2&gt;2,IF(LEN($B1431)=0,"",IF(AND($B1431&gt;0,VALUE(SUBSTITUTE($B1431,"3","0"))=$B1431),1,0)),"")</f>
        <v/>
      </c>
      <c r="G1431" s="5" t="str">
        <f>IF(PhieuBauCu!$B$2&gt;3,IF(LEN($B1431)=0,"",IF(AND($B1431&gt;0,VALUE(SUBSTITUTE($B1431,"4","0"))=$B1431),1,0)),"")</f>
        <v/>
      </c>
      <c r="H1431" s="5" t="str">
        <f>IF(PhieuBauCu!$B$2&gt;4,IF(LEN($B1431)=0,"",IF(AND($B1431&gt;0,VALUE(SUBSTITUTE($B1431,"5","0"))=$B1431),1,0)),"")</f>
        <v/>
      </c>
      <c r="I1431" s="5" t="str">
        <f>IF(PhieuBauCu!$B$2&gt;5,IF(LEN($B1431)=0,"",IF(AND($B1431&gt;0,VALUE(SUBSTITUTE($B1431,"6","0"))=$B1431),1,0)),"")</f>
        <v/>
      </c>
      <c r="J1431" s="5" t="str">
        <f>IF(PhieuBauCu!$B$2&gt;6,IF(LEN($B1431)=0,"",IF(AND($B1431&gt;0,VALUE(SUBSTITUTE($B1431,"7","0"))=$B1431),1,0)),"")</f>
        <v/>
      </c>
      <c r="K1431" s="5" t="str">
        <f>IF(PhieuBauCu!$B$2&gt;7,IF(LEN($B1431)=0,"",IF(AND($B1431&gt;0,VALUE(SUBSTITUTE($B1431,"8","0"))=$B1431),1,0)),"")</f>
        <v/>
      </c>
      <c r="L1431" s="5" t="str">
        <f>IF(PhieuBauCu!$B$2&gt;8,IF(LEN($B1431)=0,"",IF(AND($B1431&gt;0,VALUE(SUBSTITUTE($B1431,"9","0"))=$B1431),1,0)),"")</f>
        <v/>
      </c>
      <c r="M1431" s="9">
        <f t="shared" si="45"/>
        <v>0</v>
      </c>
      <c r="N1431" s="36">
        <f>IF(AND(M1431&lt;=PhieuBauCu!$B$13,M1431&gt;=1),1,0)</f>
        <v>0</v>
      </c>
    </row>
    <row r="1432" spans="1:14" ht="28.5" customHeight="1">
      <c r="A1432" s="2">
        <v>1427</v>
      </c>
      <c r="B1432" s="3"/>
      <c r="C1432" s="48" t="str">
        <f t="shared" si="44"/>
        <v/>
      </c>
      <c r="D1432" s="5" t="str">
        <f>IF(PhieuBauCu!$B$2&gt;0,IF(LEN($B1432)=0,"",IF(AND($B1432&gt;0,VALUE(SUBSTITUTE($B1432,"1","0"))=$B1432),1,0)),"")</f>
        <v/>
      </c>
      <c r="E1432" s="5" t="str">
        <f>IF(PhieuBauCu!$B$2&gt;1,IF(LEN($B1432)=0,"",IF(AND($B1432&gt;0,VALUE(SUBSTITUTE($B1432,"2","0"))=$B1432),1,0)),"")</f>
        <v/>
      </c>
      <c r="F1432" s="5" t="str">
        <f>IF(PhieuBauCu!$B$2&gt;2,IF(LEN($B1432)=0,"",IF(AND($B1432&gt;0,VALUE(SUBSTITUTE($B1432,"3","0"))=$B1432),1,0)),"")</f>
        <v/>
      </c>
      <c r="G1432" s="5" t="str">
        <f>IF(PhieuBauCu!$B$2&gt;3,IF(LEN($B1432)=0,"",IF(AND($B1432&gt;0,VALUE(SUBSTITUTE($B1432,"4","0"))=$B1432),1,0)),"")</f>
        <v/>
      </c>
      <c r="H1432" s="5" t="str">
        <f>IF(PhieuBauCu!$B$2&gt;4,IF(LEN($B1432)=0,"",IF(AND($B1432&gt;0,VALUE(SUBSTITUTE($B1432,"5","0"))=$B1432),1,0)),"")</f>
        <v/>
      </c>
      <c r="I1432" s="5" t="str">
        <f>IF(PhieuBauCu!$B$2&gt;5,IF(LEN($B1432)=0,"",IF(AND($B1432&gt;0,VALUE(SUBSTITUTE($B1432,"6","0"))=$B1432),1,0)),"")</f>
        <v/>
      </c>
      <c r="J1432" s="5" t="str">
        <f>IF(PhieuBauCu!$B$2&gt;6,IF(LEN($B1432)=0,"",IF(AND($B1432&gt;0,VALUE(SUBSTITUTE($B1432,"7","0"))=$B1432),1,0)),"")</f>
        <v/>
      </c>
      <c r="K1432" s="5" t="str">
        <f>IF(PhieuBauCu!$B$2&gt;7,IF(LEN($B1432)=0,"",IF(AND($B1432&gt;0,VALUE(SUBSTITUTE($B1432,"8","0"))=$B1432),1,0)),"")</f>
        <v/>
      </c>
      <c r="L1432" s="5" t="str">
        <f>IF(PhieuBauCu!$B$2&gt;8,IF(LEN($B1432)=0,"",IF(AND($B1432&gt;0,VALUE(SUBSTITUTE($B1432,"9","0"))=$B1432),1,0)),"")</f>
        <v/>
      </c>
      <c r="M1432" s="9">
        <f t="shared" si="45"/>
        <v>0</v>
      </c>
      <c r="N1432" s="36">
        <f>IF(AND(M1432&lt;=PhieuBauCu!$B$13,M1432&gt;=1),1,0)</f>
        <v>0</v>
      </c>
    </row>
    <row r="1433" spans="1:14" ht="28.5" customHeight="1">
      <c r="A1433" s="2">
        <v>1428</v>
      </c>
      <c r="B1433" s="3"/>
      <c r="C1433" s="48" t="str">
        <f t="shared" si="44"/>
        <v/>
      </c>
      <c r="D1433" s="5" t="str">
        <f>IF(PhieuBauCu!$B$2&gt;0,IF(LEN($B1433)=0,"",IF(AND($B1433&gt;0,VALUE(SUBSTITUTE($B1433,"1","0"))=$B1433),1,0)),"")</f>
        <v/>
      </c>
      <c r="E1433" s="5" t="str">
        <f>IF(PhieuBauCu!$B$2&gt;1,IF(LEN($B1433)=0,"",IF(AND($B1433&gt;0,VALUE(SUBSTITUTE($B1433,"2","0"))=$B1433),1,0)),"")</f>
        <v/>
      </c>
      <c r="F1433" s="5" t="str">
        <f>IF(PhieuBauCu!$B$2&gt;2,IF(LEN($B1433)=0,"",IF(AND($B1433&gt;0,VALUE(SUBSTITUTE($B1433,"3","0"))=$B1433),1,0)),"")</f>
        <v/>
      </c>
      <c r="G1433" s="5" t="str">
        <f>IF(PhieuBauCu!$B$2&gt;3,IF(LEN($B1433)=0,"",IF(AND($B1433&gt;0,VALUE(SUBSTITUTE($B1433,"4","0"))=$B1433),1,0)),"")</f>
        <v/>
      </c>
      <c r="H1433" s="5" t="str">
        <f>IF(PhieuBauCu!$B$2&gt;4,IF(LEN($B1433)=0,"",IF(AND($B1433&gt;0,VALUE(SUBSTITUTE($B1433,"5","0"))=$B1433),1,0)),"")</f>
        <v/>
      </c>
      <c r="I1433" s="5" t="str">
        <f>IF(PhieuBauCu!$B$2&gt;5,IF(LEN($B1433)=0,"",IF(AND($B1433&gt;0,VALUE(SUBSTITUTE($B1433,"6","0"))=$B1433),1,0)),"")</f>
        <v/>
      </c>
      <c r="J1433" s="5" t="str">
        <f>IF(PhieuBauCu!$B$2&gt;6,IF(LEN($B1433)=0,"",IF(AND($B1433&gt;0,VALUE(SUBSTITUTE($B1433,"7","0"))=$B1433),1,0)),"")</f>
        <v/>
      </c>
      <c r="K1433" s="5" t="str">
        <f>IF(PhieuBauCu!$B$2&gt;7,IF(LEN($B1433)=0,"",IF(AND($B1433&gt;0,VALUE(SUBSTITUTE($B1433,"8","0"))=$B1433),1,0)),"")</f>
        <v/>
      </c>
      <c r="L1433" s="5" t="str">
        <f>IF(PhieuBauCu!$B$2&gt;8,IF(LEN($B1433)=0,"",IF(AND($B1433&gt;0,VALUE(SUBSTITUTE($B1433,"9","0"))=$B1433),1,0)),"")</f>
        <v/>
      </c>
      <c r="M1433" s="9">
        <f t="shared" si="45"/>
        <v>0</v>
      </c>
      <c r="N1433" s="36">
        <f>IF(AND(M1433&lt;=PhieuBauCu!$B$13,M1433&gt;=1),1,0)</f>
        <v>0</v>
      </c>
    </row>
    <row r="1434" spans="1:14" ht="28.5" customHeight="1">
      <c r="A1434" s="2">
        <v>1429</v>
      </c>
      <c r="B1434" s="3"/>
      <c r="C1434" s="48" t="str">
        <f t="shared" si="44"/>
        <v/>
      </c>
      <c r="D1434" s="5" t="str">
        <f>IF(PhieuBauCu!$B$2&gt;0,IF(LEN($B1434)=0,"",IF(AND($B1434&gt;0,VALUE(SUBSTITUTE($B1434,"1","0"))=$B1434),1,0)),"")</f>
        <v/>
      </c>
      <c r="E1434" s="5" t="str">
        <f>IF(PhieuBauCu!$B$2&gt;1,IF(LEN($B1434)=0,"",IF(AND($B1434&gt;0,VALUE(SUBSTITUTE($B1434,"2","0"))=$B1434),1,0)),"")</f>
        <v/>
      </c>
      <c r="F1434" s="5" t="str">
        <f>IF(PhieuBauCu!$B$2&gt;2,IF(LEN($B1434)=0,"",IF(AND($B1434&gt;0,VALUE(SUBSTITUTE($B1434,"3","0"))=$B1434),1,0)),"")</f>
        <v/>
      </c>
      <c r="G1434" s="5" t="str">
        <f>IF(PhieuBauCu!$B$2&gt;3,IF(LEN($B1434)=0,"",IF(AND($B1434&gt;0,VALUE(SUBSTITUTE($B1434,"4","0"))=$B1434),1,0)),"")</f>
        <v/>
      </c>
      <c r="H1434" s="5" t="str">
        <f>IF(PhieuBauCu!$B$2&gt;4,IF(LEN($B1434)=0,"",IF(AND($B1434&gt;0,VALUE(SUBSTITUTE($B1434,"5","0"))=$B1434),1,0)),"")</f>
        <v/>
      </c>
      <c r="I1434" s="5" t="str">
        <f>IF(PhieuBauCu!$B$2&gt;5,IF(LEN($B1434)=0,"",IF(AND($B1434&gt;0,VALUE(SUBSTITUTE($B1434,"6","0"))=$B1434),1,0)),"")</f>
        <v/>
      </c>
      <c r="J1434" s="5" t="str">
        <f>IF(PhieuBauCu!$B$2&gt;6,IF(LEN($B1434)=0,"",IF(AND($B1434&gt;0,VALUE(SUBSTITUTE($B1434,"7","0"))=$B1434),1,0)),"")</f>
        <v/>
      </c>
      <c r="K1434" s="5" t="str">
        <f>IF(PhieuBauCu!$B$2&gt;7,IF(LEN($B1434)=0,"",IF(AND($B1434&gt;0,VALUE(SUBSTITUTE($B1434,"8","0"))=$B1434),1,0)),"")</f>
        <v/>
      </c>
      <c r="L1434" s="5" t="str">
        <f>IF(PhieuBauCu!$B$2&gt;8,IF(LEN($B1434)=0,"",IF(AND($B1434&gt;0,VALUE(SUBSTITUTE($B1434,"9","0"))=$B1434),1,0)),"")</f>
        <v/>
      </c>
      <c r="M1434" s="9">
        <f t="shared" si="45"/>
        <v>0</v>
      </c>
      <c r="N1434" s="36">
        <f>IF(AND(M1434&lt;=PhieuBauCu!$B$13,M1434&gt;=1),1,0)</f>
        <v>0</v>
      </c>
    </row>
    <row r="1435" spans="1:14" ht="28.5" customHeight="1">
      <c r="A1435" s="2">
        <v>1430</v>
      </c>
      <c r="B1435" s="3"/>
      <c r="C1435" s="48" t="str">
        <f t="shared" si="44"/>
        <v/>
      </c>
      <c r="D1435" s="5" t="str">
        <f>IF(PhieuBauCu!$B$2&gt;0,IF(LEN($B1435)=0,"",IF(AND($B1435&gt;0,VALUE(SUBSTITUTE($B1435,"1","0"))=$B1435),1,0)),"")</f>
        <v/>
      </c>
      <c r="E1435" s="5" t="str">
        <f>IF(PhieuBauCu!$B$2&gt;1,IF(LEN($B1435)=0,"",IF(AND($B1435&gt;0,VALUE(SUBSTITUTE($B1435,"2","0"))=$B1435),1,0)),"")</f>
        <v/>
      </c>
      <c r="F1435" s="5" t="str">
        <f>IF(PhieuBauCu!$B$2&gt;2,IF(LEN($B1435)=0,"",IF(AND($B1435&gt;0,VALUE(SUBSTITUTE($B1435,"3","0"))=$B1435),1,0)),"")</f>
        <v/>
      </c>
      <c r="G1435" s="5" t="str">
        <f>IF(PhieuBauCu!$B$2&gt;3,IF(LEN($B1435)=0,"",IF(AND($B1435&gt;0,VALUE(SUBSTITUTE($B1435,"4","0"))=$B1435),1,0)),"")</f>
        <v/>
      </c>
      <c r="H1435" s="5" t="str">
        <f>IF(PhieuBauCu!$B$2&gt;4,IF(LEN($B1435)=0,"",IF(AND($B1435&gt;0,VALUE(SUBSTITUTE($B1435,"5","0"))=$B1435),1,0)),"")</f>
        <v/>
      </c>
      <c r="I1435" s="5" t="str">
        <f>IF(PhieuBauCu!$B$2&gt;5,IF(LEN($B1435)=0,"",IF(AND($B1435&gt;0,VALUE(SUBSTITUTE($B1435,"6","0"))=$B1435),1,0)),"")</f>
        <v/>
      </c>
      <c r="J1435" s="5" t="str">
        <f>IF(PhieuBauCu!$B$2&gt;6,IF(LEN($B1435)=0,"",IF(AND($B1435&gt;0,VALUE(SUBSTITUTE($B1435,"7","0"))=$B1435),1,0)),"")</f>
        <v/>
      </c>
      <c r="K1435" s="5" t="str">
        <f>IF(PhieuBauCu!$B$2&gt;7,IF(LEN($B1435)=0,"",IF(AND($B1435&gt;0,VALUE(SUBSTITUTE($B1435,"8","0"))=$B1435),1,0)),"")</f>
        <v/>
      </c>
      <c r="L1435" s="5" t="str">
        <f>IF(PhieuBauCu!$B$2&gt;8,IF(LEN($B1435)=0,"",IF(AND($B1435&gt;0,VALUE(SUBSTITUTE($B1435,"9","0"))=$B1435),1,0)),"")</f>
        <v/>
      </c>
      <c r="M1435" s="9">
        <f t="shared" si="45"/>
        <v>0</v>
      </c>
      <c r="N1435" s="36">
        <f>IF(AND(M1435&lt;=PhieuBauCu!$B$13,M1435&gt;=1),1,0)</f>
        <v>0</v>
      </c>
    </row>
    <row r="1436" spans="1:14" ht="28.5" customHeight="1">
      <c r="A1436" s="2">
        <v>1431</v>
      </c>
      <c r="B1436" s="3"/>
      <c r="C1436" s="48" t="str">
        <f t="shared" si="44"/>
        <v/>
      </c>
      <c r="D1436" s="5" t="str">
        <f>IF(PhieuBauCu!$B$2&gt;0,IF(LEN($B1436)=0,"",IF(AND($B1436&gt;0,VALUE(SUBSTITUTE($B1436,"1","0"))=$B1436),1,0)),"")</f>
        <v/>
      </c>
      <c r="E1436" s="5" t="str">
        <f>IF(PhieuBauCu!$B$2&gt;1,IF(LEN($B1436)=0,"",IF(AND($B1436&gt;0,VALUE(SUBSTITUTE($B1436,"2","0"))=$B1436),1,0)),"")</f>
        <v/>
      </c>
      <c r="F1436" s="5" t="str">
        <f>IF(PhieuBauCu!$B$2&gt;2,IF(LEN($B1436)=0,"",IF(AND($B1436&gt;0,VALUE(SUBSTITUTE($B1436,"3","0"))=$B1436),1,0)),"")</f>
        <v/>
      </c>
      <c r="G1436" s="5" t="str">
        <f>IF(PhieuBauCu!$B$2&gt;3,IF(LEN($B1436)=0,"",IF(AND($B1436&gt;0,VALUE(SUBSTITUTE($B1436,"4","0"))=$B1436),1,0)),"")</f>
        <v/>
      </c>
      <c r="H1436" s="5" t="str">
        <f>IF(PhieuBauCu!$B$2&gt;4,IF(LEN($B1436)=0,"",IF(AND($B1436&gt;0,VALUE(SUBSTITUTE($B1436,"5","0"))=$B1436),1,0)),"")</f>
        <v/>
      </c>
      <c r="I1436" s="5" t="str">
        <f>IF(PhieuBauCu!$B$2&gt;5,IF(LEN($B1436)=0,"",IF(AND($B1436&gt;0,VALUE(SUBSTITUTE($B1436,"6","0"))=$B1436),1,0)),"")</f>
        <v/>
      </c>
      <c r="J1436" s="5" t="str">
        <f>IF(PhieuBauCu!$B$2&gt;6,IF(LEN($B1436)=0,"",IF(AND($B1436&gt;0,VALUE(SUBSTITUTE($B1436,"7","0"))=$B1436),1,0)),"")</f>
        <v/>
      </c>
      <c r="K1436" s="5" t="str">
        <f>IF(PhieuBauCu!$B$2&gt;7,IF(LEN($B1436)=0,"",IF(AND($B1436&gt;0,VALUE(SUBSTITUTE($B1436,"8","0"))=$B1436),1,0)),"")</f>
        <v/>
      </c>
      <c r="L1436" s="5" t="str">
        <f>IF(PhieuBauCu!$B$2&gt;8,IF(LEN($B1436)=0,"",IF(AND($B1436&gt;0,VALUE(SUBSTITUTE($B1436,"9","0"))=$B1436),1,0)),"")</f>
        <v/>
      </c>
      <c r="M1436" s="9">
        <f t="shared" si="45"/>
        <v>0</v>
      </c>
      <c r="N1436" s="36">
        <f>IF(AND(M1436&lt;=PhieuBauCu!$B$13,M1436&gt;=1),1,0)</f>
        <v>0</v>
      </c>
    </row>
    <row r="1437" spans="1:14" ht="28.5" customHeight="1">
      <c r="A1437" s="2">
        <v>1432</v>
      </c>
      <c r="B1437" s="3"/>
      <c r="C1437" s="48" t="str">
        <f t="shared" si="44"/>
        <v/>
      </c>
      <c r="D1437" s="5" t="str">
        <f>IF(PhieuBauCu!$B$2&gt;0,IF(LEN($B1437)=0,"",IF(AND($B1437&gt;0,VALUE(SUBSTITUTE($B1437,"1","0"))=$B1437),1,0)),"")</f>
        <v/>
      </c>
      <c r="E1437" s="5" t="str">
        <f>IF(PhieuBauCu!$B$2&gt;1,IF(LEN($B1437)=0,"",IF(AND($B1437&gt;0,VALUE(SUBSTITUTE($B1437,"2","0"))=$B1437),1,0)),"")</f>
        <v/>
      </c>
      <c r="F1437" s="5" t="str">
        <f>IF(PhieuBauCu!$B$2&gt;2,IF(LEN($B1437)=0,"",IF(AND($B1437&gt;0,VALUE(SUBSTITUTE($B1437,"3","0"))=$B1437),1,0)),"")</f>
        <v/>
      </c>
      <c r="G1437" s="5" t="str">
        <f>IF(PhieuBauCu!$B$2&gt;3,IF(LEN($B1437)=0,"",IF(AND($B1437&gt;0,VALUE(SUBSTITUTE($B1437,"4","0"))=$B1437),1,0)),"")</f>
        <v/>
      </c>
      <c r="H1437" s="5" t="str">
        <f>IF(PhieuBauCu!$B$2&gt;4,IF(LEN($B1437)=0,"",IF(AND($B1437&gt;0,VALUE(SUBSTITUTE($B1437,"5","0"))=$B1437),1,0)),"")</f>
        <v/>
      </c>
      <c r="I1437" s="5" t="str">
        <f>IF(PhieuBauCu!$B$2&gt;5,IF(LEN($B1437)=0,"",IF(AND($B1437&gt;0,VALUE(SUBSTITUTE($B1437,"6","0"))=$B1437),1,0)),"")</f>
        <v/>
      </c>
      <c r="J1437" s="5" t="str">
        <f>IF(PhieuBauCu!$B$2&gt;6,IF(LEN($B1437)=0,"",IF(AND($B1437&gt;0,VALUE(SUBSTITUTE($B1437,"7","0"))=$B1437),1,0)),"")</f>
        <v/>
      </c>
      <c r="K1437" s="5" t="str">
        <f>IF(PhieuBauCu!$B$2&gt;7,IF(LEN($B1437)=0,"",IF(AND($B1437&gt;0,VALUE(SUBSTITUTE($B1437,"8","0"))=$B1437),1,0)),"")</f>
        <v/>
      </c>
      <c r="L1437" s="5" t="str">
        <f>IF(PhieuBauCu!$B$2&gt;8,IF(LEN($B1437)=0,"",IF(AND($B1437&gt;0,VALUE(SUBSTITUTE($B1437,"9","0"))=$B1437),1,0)),"")</f>
        <v/>
      </c>
      <c r="M1437" s="9">
        <f t="shared" si="45"/>
        <v>0</v>
      </c>
      <c r="N1437" s="36">
        <f>IF(AND(M1437&lt;=PhieuBauCu!$B$13,M1437&gt;=1),1,0)</f>
        <v>0</v>
      </c>
    </row>
    <row r="1438" spans="1:14" ht="28.5" customHeight="1">
      <c r="A1438" s="2">
        <v>1433</v>
      </c>
      <c r="B1438" s="3"/>
      <c r="C1438" s="48" t="str">
        <f t="shared" si="44"/>
        <v/>
      </c>
      <c r="D1438" s="5" t="str">
        <f>IF(PhieuBauCu!$B$2&gt;0,IF(LEN($B1438)=0,"",IF(AND($B1438&gt;0,VALUE(SUBSTITUTE($B1438,"1","0"))=$B1438),1,0)),"")</f>
        <v/>
      </c>
      <c r="E1438" s="5" t="str">
        <f>IF(PhieuBauCu!$B$2&gt;1,IF(LEN($B1438)=0,"",IF(AND($B1438&gt;0,VALUE(SUBSTITUTE($B1438,"2","0"))=$B1438),1,0)),"")</f>
        <v/>
      </c>
      <c r="F1438" s="5" t="str">
        <f>IF(PhieuBauCu!$B$2&gt;2,IF(LEN($B1438)=0,"",IF(AND($B1438&gt;0,VALUE(SUBSTITUTE($B1438,"3","0"))=$B1438),1,0)),"")</f>
        <v/>
      </c>
      <c r="G1438" s="5" t="str">
        <f>IF(PhieuBauCu!$B$2&gt;3,IF(LEN($B1438)=0,"",IF(AND($B1438&gt;0,VALUE(SUBSTITUTE($B1438,"4","0"))=$B1438),1,0)),"")</f>
        <v/>
      </c>
      <c r="H1438" s="5" t="str">
        <f>IF(PhieuBauCu!$B$2&gt;4,IF(LEN($B1438)=0,"",IF(AND($B1438&gt;0,VALUE(SUBSTITUTE($B1438,"5","0"))=$B1438),1,0)),"")</f>
        <v/>
      </c>
      <c r="I1438" s="5" t="str">
        <f>IF(PhieuBauCu!$B$2&gt;5,IF(LEN($B1438)=0,"",IF(AND($B1438&gt;0,VALUE(SUBSTITUTE($B1438,"6","0"))=$B1438),1,0)),"")</f>
        <v/>
      </c>
      <c r="J1438" s="5" t="str">
        <f>IF(PhieuBauCu!$B$2&gt;6,IF(LEN($B1438)=0,"",IF(AND($B1438&gt;0,VALUE(SUBSTITUTE($B1438,"7","0"))=$B1438),1,0)),"")</f>
        <v/>
      </c>
      <c r="K1438" s="5" t="str">
        <f>IF(PhieuBauCu!$B$2&gt;7,IF(LEN($B1438)=0,"",IF(AND($B1438&gt;0,VALUE(SUBSTITUTE($B1438,"8","0"))=$B1438),1,0)),"")</f>
        <v/>
      </c>
      <c r="L1438" s="5" t="str">
        <f>IF(PhieuBauCu!$B$2&gt;8,IF(LEN($B1438)=0,"",IF(AND($B1438&gt;0,VALUE(SUBSTITUTE($B1438,"9","0"))=$B1438),1,0)),"")</f>
        <v/>
      </c>
      <c r="M1438" s="9">
        <f t="shared" si="45"/>
        <v>0</v>
      </c>
      <c r="N1438" s="36">
        <f>IF(AND(M1438&lt;=PhieuBauCu!$B$13,M1438&gt;=1),1,0)</f>
        <v>0</v>
      </c>
    </row>
    <row r="1439" spans="1:14" ht="28.5" customHeight="1">
      <c r="A1439" s="2">
        <v>1434</v>
      </c>
      <c r="B1439" s="3"/>
      <c r="C1439" s="48" t="str">
        <f t="shared" si="44"/>
        <v/>
      </c>
      <c r="D1439" s="5" t="str">
        <f>IF(PhieuBauCu!$B$2&gt;0,IF(LEN($B1439)=0,"",IF(AND($B1439&gt;0,VALUE(SUBSTITUTE($B1439,"1","0"))=$B1439),1,0)),"")</f>
        <v/>
      </c>
      <c r="E1439" s="5" t="str">
        <f>IF(PhieuBauCu!$B$2&gt;1,IF(LEN($B1439)=0,"",IF(AND($B1439&gt;0,VALUE(SUBSTITUTE($B1439,"2","0"))=$B1439),1,0)),"")</f>
        <v/>
      </c>
      <c r="F1439" s="5" t="str">
        <f>IF(PhieuBauCu!$B$2&gt;2,IF(LEN($B1439)=0,"",IF(AND($B1439&gt;0,VALUE(SUBSTITUTE($B1439,"3","0"))=$B1439),1,0)),"")</f>
        <v/>
      </c>
      <c r="G1439" s="5" t="str">
        <f>IF(PhieuBauCu!$B$2&gt;3,IF(LEN($B1439)=0,"",IF(AND($B1439&gt;0,VALUE(SUBSTITUTE($B1439,"4","0"))=$B1439),1,0)),"")</f>
        <v/>
      </c>
      <c r="H1439" s="5" t="str">
        <f>IF(PhieuBauCu!$B$2&gt;4,IF(LEN($B1439)=0,"",IF(AND($B1439&gt;0,VALUE(SUBSTITUTE($B1439,"5","0"))=$B1439),1,0)),"")</f>
        <v/>
      </c>
      <c r="I1439" s="5" t="str">
        <f>IF(PhieuBauCu!$B$2&gt;5,IF(LEN($B1439)=0,"",IF(AND($B1439&gt;0,VALUE(SUBSTITUTE($B1439,"6","0"))=$B1439),1,0)),"")</f>
        <v/>
      </c>
      <c r="J1439" s="5" t="str">
        <f>IF(PhieuBauCu!$B$2&gt;6,IF(LEN($B1439)=0,"",IF(AND($B1439&gt;0,VALUE(SUBSTITUTE($B1439,"7","0"))=$B1439),1,0)),"")</f>
        <v/>
      </c>
      <c r="K1439" s="5" t="str">
        <f>IF(PhieuBauCu!$B$2&gt;7,IF(LEN($B1439)=0,"",IF(AND($B1439&gt;0,VALUE(SUBSTITUTE($B1439,"8","0"))=$B1439),1,0)),"")</f>
        <v/>
      </c>
      <c r="L1439" s="5" t="str">
        <f>IF(PhieuBauCu!$B$2&gt;8,IF(LEN($B1439)=0,"",IF(AND($B1439&gt;0,VALUE(SUBSTITUTE($B1439,"9","0"))=$B1439),1,0)),"")</f>
        <v/>
      </c>
      <c r="M1439" s="9">
        <f t="shared" si="45"/>
        <v>0</v>
      </c>
      <c r="N1439" s="36">
        <f>IF(AND(M1439&lt;=PhieuBauCu!$B$13,M1439&gt;=1),1,0)</f>
        <v>0</v>
      </c>
    </row>
    <row r="1440" spans="1:14" ht="28.5" customHeight="1">
      <c r="A1440" s="2">
        <v>1435</v>
      </c>
      <c r="B1440" s="3"/>
      <c r="C1440" s="48" t="str">
        <f t="shared" si="44"/>
        <v/>
      </c>
      <c r="D1440" s="5" t="str">
        <f>IF(PhieuBauCu!$B$2&gt;0,IF(LEN($B1440)=0,"",IF(AND($B1440&gt;0,VALUE(SUBSTITUTE($B1440,"1","0"))=$B1440),1,0)),"")</f>
        <v/>
      </c>
      <c r="E1440" s="5" t="str">
        <f>IF(PhieuBauCu!$B$2&gt;1,IF(LEN($B1440)=0,"",IF(AND($B1440&gt;0,VALUE(SUBSTITUTE($B1440,"2","0"))=$B1440),1,0)),"")</f>
        <v/>
      </c>
      <c r="F1440" s="5" t="str">
        <f>IF(PhieuBauCu!$B$2&gt;2,IF(LEN($B1440)=0,"",IF(AND($B1440&gt;0,VALUE(SUBSTITUTE($B1440,"3","0"))=$B1440),1,0)),"")</f>
        <v/>
      </c>
      <c r="G1440" s="5" t="str">
        <f>IF(PhieuBauCu!$B$2&gt;3,IF(LEN($B1440)=0,"",IF(AND($B1440&gt;0,VALUE(SUBSTITUTE($B1440,"4","0"))=$B1440),1,0)),"")</f>
        <v/>
      </c>
      <c r="H1440" s="5" t="str">
        <f>IF(PhieuBauCu!$B$2&gt;4,IF(LEN($B1440)=0,"",IF(AND($B1440&gt;0,VALUE(SUBSTITUTE($B1440,"5","0"))=$B1440),1,0)),"")</f>
        <v/>
      </c>
      <c r="I1440" s="5" t="str">
        <f>IF(PhieuBauCu!$B$2&gt;5,IF(LEN($B1440)=0,"",IF(AND($B1440&gt;0,VALUE(SUBSTITUTE($B1440,"6","0"))=$B1440),1,0)),"")</f>
        <v/>
      </c>
      <c r="J1440" s="5" t="str">
        <f>IF(PhieuBauCu!$B$2&gt;6,IF(LEN($B1440)=0,"",IF(AND($B1440&gt;0,VALUE(SUBSTITUTE($B1440,"7","0"))=$B1440),1,0)),"")</f>
        <v/>
      </c>
      <c r="K1440" s="5" t="str">
        <f>IF(PhieuBauCu!$B$2&gt;7,IF(LEN($B1440)=0,"",IF(AND($B1440&gt;0,VALUE(SUBSTITUTE($B1440,"8","0"))=$B1440),1,0)),"")</f>
        <v/>
      </c>
      <c r="L1440" s="5" t="str">
        <f>IF(PhieuBauCu!$B$2&gt;8,IF(LEN($B1440)=0,"",IF(AND($B1440&gt;0,VALUE(SUBSTITUTE($B1440,"9","0"))=$B1440),1,0)),"")</f>
        <v/>
      </c>
      <c r="M1440" s="9">
        <f t="shared" si="45"/>
        <v>0</v>
      </c>
      <c r="N1440" s="36">
        <f>IF(AND(M1440&lt;=PhieuBauCu!$B$13,M1440&gt;=1),1,0)</f>
        <v>0</v>
      </c>
    </row>
    <row r="1441" spans="1:14" ht="28.5" customHeight="1">
      <c r="A1441" s="2">
        <v>1436</v>
      </c>
      <c r="B1441" s="3"/>
      <c r="C1441" s="48" t="str">
        <f t="shared" si="44"/>
        <v/>
      </c>
      <c r="D1441" s="5" t="str">
        <f>IF(PhieuBauCu!$B$2&gt;0,IF(LEN($B1441)=0,"",IF(AND($B1441&gt;0,VALUE(SUBSTITUTE($B1441,"1","0"))=$B1441),1,0)),"")</f>
        <v/>
      </c>
      <c r="E1441" s="5" t="str">
        <f>IF(PhieuBauCu!$B$2&gt;1,IF(LEN($B1441)=0,"",IF(AND($B1441&gt;0,VALUE(SUBSTITUTE($B1441,"2","0"))=$B1441),1,0)),"")</f>
        <v/>
      </c>
      <c r="F1441" s="5" t="str">
        <f>IF(PhieuBauCu!$B$2&gt;2,IF(LEN($B1441)=0,"",IF(AND($B1441&gt;0,VALUE(SUBSTITUTE($B1441,"3","0"))=$B1441),1,0)),"")</f>
        <v/>
      </c>
      <c r="G1441" s="5" t="str">
        <f>IF(PhieuBauCu!$B$2&gt;3,IF(LEN($B1441)=0,"",IF(AND($B1441&gt;0,VALUE(SUBSTITUTE($B1441,"4","0"))=$B1441),1,0)),"")</f>
        <v/>
      </c>
      <c r="H1441" s="5" t="str">
        <f>IF(PhieuBauCu!$B$2&gt;4,IF(LEN($B1441)=0,"",IF(AND($B1441&gt;0,VALUE(SUBSTITUTE($B1441,"5","0"))=$B1441),1,0)),"")</f>
        <v/>
      </c>
      <c r="I1441" s="5" t="str">
        <f>IF(PhieuBauCu!$B$2&gt;5,IF(LEN($B1441)=0,"",IF(AND($B1441&gt;0,VALUE(SUBSTITUTE($B1441,"6","0"))=$B1441),1,0)),"")</f>
        <v/>
      </c>
      <c r="J1441" s="5" t="str">
        <f>IF(PhieuBauCu!$B$2&gt;6,IF(LEN($B1441)=0,"",IF(AND($B1441&gt;0,VALUE(SUBSTITUTE($B1441,"7","0"))=$B1441),1,0)),"")</f>
        <v/>
      </c>
      <c r="K1441" s="5" t="str">
        <f>IF(PhieuBauCu!$B$2&gt;7,IF(LEN($B1441)=0,"",IF(AND($B1441&gt;0,VALUE(SUBSTITUTE($B1441,"8","0"))=$B1441),1,0)),"")</f>
        <v/>
      </c>
      <c r="L1441" s="5" t="str">
        <f>IF(PhieuBauCu!$B$2&gt;8,IF(LEN($B1441)=0,"",IF(AND($B1441&gt;0,VALUE(SUBSTITUTE($B1441,"9","0"))=$B1441),1,0)),"")</f>
        <v/>
      </c>
      <c r="M1441" s="9">
        <f t="shared" si="45"/>
        <v>0</v>
      </c>
      <c r="N1441" s="36">
        <f>IF(AND(M1441&lt;=PhieuBauCu!$B$13,M1441&gt;=1),1,0)</f>
        <v>0</v>
      </c>
    </row>
    <row r="1442" spans="1:14" ht="28.5" customHeight="1">
      <c r="A1442" s="2">
        <v>1437</v>
      </c>
      <c r="B1442" s="3"/>
      <c r="C1442" s="48" t="str">
        <f t="shared" si="44"/>
        <v/>
      </c>
      <c r="D1442" s="5" t="str">
        <f>IF(PhieuBauCu!$B$2&gt;0,IF(LEN($B1442)=0,"",IF(AND($B1442&gt;0,VALUE(SUBSTITUTE($B1442,"1","0"))=$B1442),1,0)),"")</f>
        <v/>
      </c>
      <c r="E1442" s="5" t="str">
        <f>IF(PhieuBauCu!$B$2&gt;1,IF(LEN($B1442)=0,"",IF(AND($B1442&gt;0,VALUE(SUBSTITUTE($B1442,"2","0"))=$B1442),1,0)),"")</f>
        <v/>
      </c>
      <c r="F1442" s="5" t="str">
        <f>IF(PhieuBauCu!$B$2&gt;2,IF(LEN($B1442)=0,"",IF(AND($B1442&gt;0,VALUE(SUBSTITUTE($B1442,"3","0"))=$B1442),1,0)),"")</f>
        <v/>
      </c>
      <c r="G1442" s="5" t="str">
        <f>IF(PhieuBauCu!$B$2&gt;3,IF(LEN($B1442)=0,"",IF(AND($B1442&gt;0,VALUE(SUBSTITUTE($B1442,"4","0"))=$B1442),1,0)),"")</f>
        <v/>
      </c>
      <c r="H1442" s="5" t="str">
        <f>IF(PhieuBauCu!$B$2&gt;4,IF(LEN($B1442)=0,"",IF(AND($B1442&gt;0,VALUE(SUBSTITUTE($B1442,"5","0"))=$B1442),1,0)),"")</f>
        <v/>
      </c>
      <c r="I1442" s="5" t="str">
        <f>IF(PhieuBauCu!$B$2&gt;5,IF(LEN($B1442)=0,"",IF(AND($B1442&gt;0,VALUE(SUBSTITUTE($B1442,"6","0"))=$B1442),1,0)),"")</f>
        <v/>
      </c>
      <c r="J1442" s="5" t="str">
        <f>IF(PhieuBauCu!$B$2&gt;6,IF(LEN($B1442)=0,"",IF(AND($B1442&gt;0,VALUE(SUBSTITUTE($B1442,"7","0"))=$B1442),1,0)),"")</f>
        <v/>
      </c>
      <c r="K1442" s="5" t="str">
        <f>IF(PhieuBauCu!$B$2&gt;7,IF(LEN($B1442)=0,"",IF(AND($B1442&gt;0,VALUE(SUBSTITUTE($B1442,"8","0"))=$B1442),1,0)),"")</f>
        <v/>
      </c>
      <c r="L1442" s="5" t="str">
        <f>IF(PhieuBauCu!$B$2&gt;8,IF(LEN($B1442)=0,"",IF(AND($B1442&gt;0,VALUE(SUBSTITUTE($B1442,"9","0"))=$B1442),1,0)),"")</f>
        <v/>
      </c>
      <c r="M1442" s="9">
        <f t="shared" si="45"/>
        <v>0</v>
      </c>
      <c r="N1442" s="36">
        <f>IF(AND(M1442&lt;=PhieuBauCu!$B$13,M1442&gt;=1),1,0)</f>
        <v>0</v>
      </c>
    </row>
    <row r="1443" spans="1:14" ht="28.5" customHeight="1">
      <c r="A1443" s="2">
        <v>1438</v>
      </c>
      <c r="B1443" s="3"/>
      <c r="C1443" s="48" t="str">
        <f t="shared" si="44"/>
        <v/>
      </c>
      <c r="D1443" s="5" t="str">
        <f>IF(PhieuBauCu!$B$2&gt;0,IF(LEN($B1443)=0,"",IF(AND($B1443&gt;0,VALUE(SUBSTITUTE($B1443,"1","0"))=$B1443),1,0)),"")</f>
        <v/>
      </c>
      <c r="E1443" s="5" t="str">
        <f>IF(PhieuBauCu!$B$2&gt;1,IF(LEN($B1443)=0,"",IF(AND($B1443&gt;0,VALUE(SUBSTITUTE($B1443,"2","0"))=$B1443),1,0)),"")</f>
        <v/>
      </c>
      <c r="F1443" s="5" t="str">
        <f>IF(PhieuBauCu!$B$2&gt;2,IF(LEN($B1443)=0,"",IF(AND($B1443&gt;0,VALUE(SUBSTITUTE($B1443,"3","0"))=$B1443),1,0)),"")</f>
        <v/>
      </c>
      <c r="G1443" s="5" t="str">
        <f>IF(PhieuBauCu!$B$2&gt;3,IF(LEN($B1443)=0,"",IF(AND($B1443&gt;0,VALUE(SUBSTITUTE($B1443,"4","0"))=$B1443),1,0)),"")</f>
        <v/>
      </c>
      <c r="H1443" s="5" t="str">
        <f>IF(PhieuBauCu!$B$2&gt;4,IF(LEN($B1443)=0,"",IF(AND($B1443&gt;0,VALUE(SUBSTITUTE($B1443,"5","0"))=$B1443),1,0)),"")</f>
        <v/>
      </c>
      <c r="I1443" s="5" t="str">
        <f>IF(PhieuBauCu!$B$2&gt;5,IF(LEN($B1443)=0,"",IF(AND($B1443&gt;0,VALUE(SUBSTITUTE($B1443,"6","0"))=$B1443),1,0)),"")</f>
        <v/>
      </c>
      <c r="J1443" s="5" t="str">
        <f>IF(PhieuBauCu!$B$2&gt;6,IF(LEN($B1443)=0,"",IF(AND($B1443&gt;0,VALUE(SUBSTITUTE($B1443,"7","0"))=$B1443),1,0)),"")</f>
        <v/>
      </c>
      <c r="K1443" s="5" t="str">
        <f>IF(PhieuBauCu!$B$2&gt;7,IF(LEN($B1443)=0,"",IF(AND($B1443&gt;0,VALUE(SUBSTITUTE($B1443,"8","0"))=$B1443),1,0)),"")</f>
        <v/>
      </c>
      <c r="L1443" s="5" t="str">
        <f>IF(PhieuBauCu!$B$2&gt;8,IF(LEN($B1443)=0,"",IF(AND($B1443&gt;0,VALUE(SUBSTITUTE($B1443,"9","0"))=$B1443),1,0)),"")</f>
        <v/>
      </c>
      <c r="M1443" s="9">
        <f t="shared" si="45"/>
        <v>0</v>
      </c>
      <c r="N1443" s="36">
        <f>IF(AND(M1443&lt;=PhieuBauCu!$B$13,M1443&gt;=1),1,0)</f>
        <v>0</v>
      </c>
    </row>
    <row r="1444" spans="1:14" ht="28.5" customHeight="1">
      <c r="A1444" s="2">
        <v>1439</v>
      </c>
      <c r="B1444" s="3"/>
      <c r="C1444" s="48" t="str">
        <f t="shared" si="44"/>
        <v/>
      </c>
      <c r="D1444" s="5" t="str">
        <f>IF(PhieuBauCu!$B$2&gt;0,IF(LEN($B1444)=0,"",IF(AND($B1444&gt;0,VALUE(SUBSTITUTE($B1444,"1","0"))=$B1444),1,0)),"")</f>
        <v/>
      </c>
      <c r="E1444" s="5" t="str">
        <f>IF(PhieuBauCu!$B$2&gt;1,IF(LEN($B1444)=0,"",IF(AND($B1444&gt;0,VALUE(SUBSTITUTE($B1444,"2","0"))=$B1444),1,0)),"")</f>
        <v/>
      </c>
      <c r="F1444" s="5" t="str">
        <f>IF(PhieuBauCu!$B$2&gt;2,IF(LEN($B1444)=0,"",IF(AND($B1444&gt;0,VALUE(SUBSTITUTE($B1444,"3","0"))=$B1444),1,0)),"")</f>
        <v/>
      </c>
      <c r="G1444" s="5" t="str">
        <f>IF(PhieuBauCu!$B$2&gt;3,IF(LEN($B1444)=0,"",IF(AND($B1444&gt;0,VALUE(SUBSTITUTE($B1444,"4","0"))=$B1444),1,0)),"")</f>
        <v/>
      </c>
      <c r="H1444" s="5" t="str">
        <f>IF(PhieuBauCu!$B$2&gt;4,IF(LEN($B1444)=0,"",IF(AND($B1444&gt;0,VALUE(SUBSTITUTE($B1444,"5","0"))=$B1444),1,0)),"")</f>
        <v/>
      </c>
      <c r="I1444" s="5" t="str">
        <f>IF(PhieuBauCu!$B$2&gt;5,IF(LEN($B1444)=0,"",IF(AND($B1444&gt;0,VALUE(SUBSTITUTE($B1444,"6","0"))=$B1444),1,0)),"")</f>
        <v/>
      </c>
      <c r="J1444" s="5" t="str">
        <f>IF(PhieuBauCu!$B$2&gt;6,IF(LEN($B1444)=0,"",IF(AND($B1444&gt;0,VALUE(SUBSTITUTE($B1444,"7","0"))=$B1444),1,0)),"")</f>
        <v/>
      </c>
      <c r="K1444" s="5" t="str">
        <f>IF(PhieuBauCu!$B$2&gt;7,IF(LEN($B1444)=0,"",IF(AND($B1444&gt;0,VALUE(SUBSTITUTE($B1444,"8","0"))=$B1444),1,0)),"")</f>
        <v/>
      </c>
      <c r="L1444" s="5" t="str">
        <f>IF(PhieuBauCu!$B$2&gt;8,IF(LEN($B1444)=0,"",IF(AND($B1444&gt;0,VALUE(SUBSTITUTE($B1444,"9","0"))=$B1444),1,0)),"")</f>
        <v/>
      </c>
      <c r="M1444" s="9">
        <f t="shared" si="45"/>
        <v>0</v>
      </c>
      <c r="N1444" s="36">
        <f>IF(AND(M1444&lt;=PhieuBauCu!$B$13,M1444&gt;=1),1,0)</f>
        <v>0</v>
      </c>
    </row>
    <row r="1445" spans="1:14" ht="28.5" customHeight="1">
      <c r="A1445" s="2">
        <v>1440</v>
      </c>
      <c r="B1445" s="3"/>
      <c r="C1445" s="48" t="str">
        <f t="shared" si="44"/>
        <v/>
      </c>
      <c r="D1445" s="5" t="str">
        <f>IF(PhieuBauCu!$B$2&gt;0,IF(LEN($B1445)=0,"",IF(AND($B1445&gt;0,VALUE(SUBSTITUTE($B1445,"1","0"))=$B1445),1,0)),"")</f>
        <v/>
      </c>
      <c r="E1445" s="5" t="str">
        <f>IF(PhieuBauCu!$B$2&gt;1,IF(LEN($B1445)=0,"",IF(AND($B1445&gt;0,VALUE(SUBSTITUTE($B1445,"2","0"))=$B1445),1,0)),"")</f>
        <v/>
      </c>
      <c r="F1445" s="5" t="str">
        <f>IF(PhieuBauCu!$B$2&gt;2,IF(LEN($B1445)=0,"",IF(AND($B1445&gt;0,VALUE(SUBSTITUTE($B1445,"3","0"))=$B1445),1,0)),"")</f>
        <v/>
      </c>
      <c r="G1445" s="5" t="str">
        <f>IF(PhieuBauCu!$B$2&gt;3,IF(LEN($B1445)=0,"",IF(AND($B1445&gt;0,VALUE(SUBSTITUTE($B1445,"4","0"))=$B1445),1,0)),"")</f>
        <v/>
      </c>
      <c r="H1445" s="5" t="str">
        <f>IF(PhieuBauCu!$B$2&gt;4,IF(LEN($B1445)=0,"",IF(AND($B1445&gt;0,VALUE(SUBSTITUTE($B1445,"5","0"))=$B1445),1,0)),"")</f>
        <v/>
      </c>
      <c r="I1445" s="5" t="str">
        <f>IF(PhieuBauCu!$B$2&gt;5,IF(LEN($B1445)=0,"",IF(AND($B1445&gt;0,VALUE(SUBSTITUTE($B1445,"6","0"))=$B1445),1,0)),"")</f>
        <v/>
      </c>
      <c r="J1445" s="5" t="str">
        <f>IF(PhieuBauCu!$B$2&gt;6,IF(LEN($B1445)=0,"",IF(AND($B1445&gt;0,VALUE(SUBSTITUTE($B1445,"7","0"))=$B1445),1,0)),"")</f>
        <v/>
      </c>
      <c r="K1445" s="5" t="str">
        <f>IF(PhieuBauCu!$B$2&gt;7,IF(LEN($B1445)=0,"",IF(AND($B1445&gt;0,VALUE(SUBSTITUTE($B1445,"8","0"))=$B1445),1,0)),"")</f>
        <v/>
      </c>
      <c r="L1445" s="5" t="str">
        <f>IF(PhieuBauCu!$B$2&gt;8,IF(LEN($B1445)=0,"",IF(AND($B1445&gt;0,VALUE(SUBSTITUTE($B1445,"9","0"))=$B1445),1,0)),"")</f>
        <v/>
      </c>
      <c r="M1445" s="9">
        <f t="shared" si="45"/>
        <v>0</v>
      </c>
      <c r="N1445" s="36">
        <f>IF(AND(M1445&lt;=PhieuBauCu!$B$13,M1445&gt;=1),1,0)</f>
        <v>0</v>
      </c>
    </row>
    <row r="1446" spans="1:14" ht="28.5" customHeight="1">
      <c r="A1446" s="2">
        <v>1441</v>
      </c>
      <c r="B1446" s="3"/>
      <c r="C1446" s="48" t="str">
        <f t="shared" si="44"/>
        <v/>
      </c>
      <c r="D1446" s="5" t="str">
        <f>IF(PhieuBauCu!$B$2&gt;0,IF(LEN($B1446)=0,"",IF(AND($B1446&gt;0,VALUE(SUBSTITUTE($B1446,"1","0"))=$B1446),1,0)),"")</f>
        <v/>
      </c>
      <c r="E1446" s="5" t="str">
        <f>IF(PhieuBauCu!$B$2&gt;1,IF(LEN($B1446)=0,"",IF(AND($B1446&gt;0,VALUE(SUBSTITUTE($B1446,"2","0"))=$B1446),1,0)),"")</f>
        <v/>
      </c>
      <c r="F1446" s="5" t="str">
        <f>IF(PhieuBauCu!$B$2&gt;2,IF(LEN($B1446)=0,"",IF(AND($B1446&gt;0,VALUE(SUBSTITUTE($B1446,"3","0"))=$B1446),1,0)),"")</f>
        <v/>
      </c>
      <c r="G1446" s="5" t="str">
        <f>IF(PhieuBauCu!$B$2&gt;3,IF(LEN($B1446)=0,"",IF(AND($B1446&gt;0,VALUE(SUBSTITUTE($B1446,"4","0"))=$B1446),1,0)),"")</f>
        <v/>
      </c>
      <c r="H1446" s="5" t="str">
        <f>IF(PhieuBauCu!$B$2&gt;4,IF(LEN($B1446)=0,"",IF(AND($B1446&gt;0,VALUE(SUBSTITUTE($B1446,"5","0"))=$B1446),1,0)),"")</f>
        <v/>
      </c>
      <c r="I1446" s="5" t="str">
        <f>IF(PhieuBauCu!$B$2&gt;5,IF(LEN($B1446)=0,"",IF(AND($B1446&gt;0,VALUE(SUBSTITUTE($B1446,"6","0"))=$B1446),1,0)),"")</f>
        <v/>
      </c>
      <c r="J1446" s="5" t="str">
        <f>IF(PhieuBauCu!$B$2&gt;6,IF(LEN($B1446)=0,"",IF(AND($B1446&gt;0,VALUE(SUBSTITUTE($B1446,"7","0"))=$B1446),1,0)),"")</f>
        <v/>
      </c>
      <c r="K1446" s="5" t="str">
        <f>IF(PhieuBauCu!$B$2&gt;7,IF(LEN($B1446)=0,"",IF(AND($B1446&gt;0,VALUE(SUBSTITUTE($B1446,"8","0"))=$B1446),1,0)),"")</f>
        <v/>
      </c>
      <c r="L1446" s="5" t="str">
        <f>IF(PhieuBauCu!$B$2&gt;8,IF(LEN($B1446)=0,"",IF(AND($B1446&gt;0,VALUE(SUBSTITUTE($B1446,"9","0"))=$B1446),1,0)),"")</f>
        <v/>
      </c>
      <c r="M1446" s="9">
        <f t="shared" si="45"/>
        <v>0</v>
      </c>
      <c r="N1446" s="36">
        <f>IF(AND(M1446&lt;=PhieuBauCu!$B$13,M1446&gt;=1),1,0)</f>
        <v>0</v>
      </c>
    </row>
    <row r="1447" spans="1:14" ht="28.5" customHeight="1">
      <c r="A1447" s="2">
        <v>1442</v>
      </c>
      <c r="B1447" s="3"/>
      <c r="C1447" s="48" t="str">
        <f t="shared" si="44"/>
        <v/>
      </c>
      <c r="D1447" s="5" t="str">
        <f>IF(PhieuBauCu!$B$2&gt;0,IF(LEN($B1447)=0,"",IF(AND($B1447&gt;0,VALUE(SUBSTITUTE($B1447,"1","0"))=$B1447),1,0)),"")</f>
        <v/>
      </c>
      <c r="E1447" s="5" t="str">
        <f>IF(PhieuBauCu!$B$2&gt;1,IF(LEN($B1447)=0,"",IF(AND($B1447&gt;0,VALUE(SUBSTITUTE($B1447,"2","0"))=$B1447),1,0)),"")</f>
        <v/>
      </c>
      <c r="F1447" s="5" t="str">
        <f>IF(PhieuBauCu!$B$2&gt;2,IF(LEN($B1447)=0,"",IF(AND($B1447&gt;0,VALUE(SUBSTITUTE($B1447,"3","0"))=$B1447),1,0)),"")</f>
        <v/>
      </c>
      <c r="G1447" s="5" t="str">
        <f>IF(PhieuBauCu!$B$2&gt;3,IF(LEN($B1447)=0,"",IF(AND($B1447&gt;0,VALUE(SUBSTITUTE($B1447,"4","0"))=$B1447),1,0)),"")</f>
        <v/>
      </c>
      <c r="H1447" s="5" t="str">
        <f>IF(PhieuBauCu!$B$2&gt;4,IF(LEN($B1447)=0,"",IF(AND($B1447&gt;0,VALUE(SUBSTITUTE($B1447,"5","0"))=$B1447),1,0)),"")</f>
        <v/>
      </c>
      <c r="I1447" s="5" t="str">
        <f>IF(PhieuBauCu!$B$2&gt;5,IF(LEN($B1447)=0,"",IF(AND($B1447&gt;0,VALUE(SUBSTITUTE($B1447,"6","0"))=$B1447),1,0)),"")</f>
        <v/>
      </c>
      <c r="J1447" s="5" t="str">
        <f>IF(PhieuBauCu!$B$2&gt;6,IF(LEN($B1447)=0,"",IF(AND($B1447&gt;0,VALUE(SUBSTITUTE($B1447,"7","0"))=$B1447),1,0)),"")</f>
        <v/>
      </c>
      <c r="K1447" s="5" t="str">
        <f>IF(PhieuBauCu!$B$2&gt;7,IF(LEN($B1447)=0,"",IF(AND($B1447&gt;0,VALUE(SUBSTITUTE($B1447,"8","0"))=$B1447),1,0)),"")</f>
        <v/>
      </c>
      <c r="L1447" s="5" t="str">
        <f>IF(PhieuBauCu!$B$2&gt;8,IF(LEN($B1447)=0,"",IF(AND($B1447&gt;0,VALUE(SUBSTITUTE($B1447,"9","0"))=$B1447),1,0)),"")</f>
        <v/>
      </c>
      <c r="M1447" s="9">
        <f t="shared" si="45"/>
        <v>0</v>
      </c>
      <c r="N1447" s="36">
        <f>IF(AND(M1447&lt;=PhieuBauCu!$B$13,M1447&gt;=1),1,0)</f>
        <v>0</v>
      </c>
    </row>
    <row r="1448" spans="1:14" ht="28.5" customHeight="1">
      <c r="A1448" s="2">
        <v>1443</v>
      </c>
      <c r="B1448" s="3"/>
      <c r="C1448" s="48" t="str">
        <f t="shared" si="44"/>
        <v/>
      </c>
      <c r="D1448" s="5" t="str">
        <f>IF(PhieuBauCu!$B$2&gt;0,IF(LEN($B1448)=0,"",IF(AND($B1448&gt;0,VALUE(SUBSTITUTE($B1448,"1","0"))=$B1448),1,0)),"")</f>
        <v/>
      </c>
      <c r="E1448" s="5" t="str">
        <f>IF(PhieuBauCu!$B$2&gt;1,IF(LEN($B1448)=0,"",IF(AND($B1448&gt;0,VALUE(SUBSTITUTE($B1448,"2","0"))=$B1448),1,0)),"")</f>
        <v/>
      </c>
      <c r="F1448" s="5" t="str">
        <f>IF(PhieuBauCu!$B$2&gt;2,IF(LEN($B1448)=0,"",IF(AND($B1448&gt;0,VALUE(SUBSTITUTE($B1448,"3","0"))=$B1448),1,0)),"")</f>
        <v/>
      </c>
      <c r="G1448" s="5" t="str">
        <f>IF(PhieuBauCu!$B$2&gt;3,IF(LEN($B1448)=0,"",IF(AND($B1448&gt;0,VALUE(SUBSTITUTE($B1448,"4","0"))=$B1448),1,0)),"")</f>
        <v/>
      </c>
      <c r="H1448" s="5" t="str">
        <f>IF(PhieuBauCu!$B$2&gt;4,IF(LEN($B1448)=0,"",IF(AND($B1448&gt;0,VALUE(SUBSTITUTE($B1448,"5","0"))=$B1448),1,0)),"")</f>
        <v/>
      </c>
      <c r="I1448" s="5" t="str">
        <f>IF(PhieuBauCu!$B$2&gt;5,IF(LEN($B1448)=0,"",IF(AND($B1448&gt;0,VALUE(SUBSTITUTE($B1448,"6","0"))=$B1448),1,0)),"")</f>
        <v/>
      </c>
      <c r="J1448" s="5" t="str">
        <f>IF(PhieuBauCu!$B$2&gt;6,IF(LEN($B1448)=0,"",IF(AND($B1448&gt;0,VALUE(SUBSTITUTE($B1448,"7","0"))=$B1448),1,0)),"")</f>
        <v/>
      </c>
      <c r="K1448" s="5" t="str">
        <f>IF(PhieuBauCu!$B$2&gt;7,IF(LEN($B1448)=0,"",IF(AND($B1448&gt;0,VALUE(SUBSTITUTE($B1448,"8","0"))=$B1448),1,0)),"")</f>
        <v/>
      </c>
      <c r="L1448" s="5" t="str">
        <f>IF(PhieuBauCu!$B$2&gt;8,IF(LEN($B1448)=0,"",IF(AND($B1448&gt;0,VALUE(SUBSTITUTE($B1448,"9","0"))=$B1448),1,0)),"")</f>
        <v/>
      </c>
      <c r="M1448" s="9">
        <f t="shared" si="45"/>
        <v>0</v>
      </c>
      <c r="N1448" s="36">
        <f>IF(AND(M1448&lt;=PhieuBauCu!$B$13,M1448&gt;=1),1,0)</f>
        <v>0</v>
      </c>
    </row>
    <row r="1449" spans="1:14" ht="28.5" customHeight="1">
      <c r="A1449" s="2">
        <v>1444</v>
      </c>
      <c r="B1449" s="3"/>
      <c r="C1449" s="48" t="str">
        <f t="shared" si="44"/>
        <v/>
      </c>
      <c r="D1449" s="5" t="str">
        <f>IF(PhieuBauCu!$B$2&gt;0,IF(LEN($B1449)=0,"",IF(AND($B1449&gt;0,VALUE(SUBSTITUTE($B1449,"1","0"))=$B1449),1,0)),"")</f>
        <v/>
      </c>
      <c r="E1449" s="5" t="str">
        <f>IF(PhieuBauCu!$B$2&gt;1,IF(LEN($B1449)=0,"",IF(AND($B1449&gt;0,VALUE(SUBSTITUTE($B1449,"2","0"))=$B1449),1,0)),"")</f>
        <v/>
      </c>
      <c r="F1449" s="5" t="str">
        <f>IF(PhieuBauCu!$B$2&gt;2,IF(LEN($B1449)=0,"",IF(AND($B1449&gt;0,VALUE(SUBSTITUTE($B1449,"3","0"))=$B1449),1,0)),"")</f>
        <v/>
      </c>
      <c r="G1449" s="5" t="str">
        <f>IF(PhieuBauCu!$B$2&gt;3,IF(LEN($B1449)=0,"",IF(AND($B1449&gt;0,VALUE(SUBSTITUTE($B1449,"4","0"))=$B1449),1,0)),"")</f>
        <v/>
      </c>
      <c r="H1449" s="5" t="str">
        <f>IF(PhieuBauCu!$B$2&gt;4,IF(LEN($B1449)=0,"",IF(AND($B1449&gt;0,VALUE(SUBSTITUTE($B1449,"5","0"))=$B1449),1,0)),"")</f>
        <v/>
      </c>
      <c r="I1449" s="5" t="str">
        <f>IF(PhieuBauCu!$B$2&gt;5,IF(LEN($B1449)=0,"",IF(AND($B1449&gt;0,VALUE(SUBSTITUTE($B1449,"6","0"))=$B1449),1,0)),"")</f>
        <v/>
      </c>
      <c r="J1449" s="5" t="str">
        <f>IF(PhieuBauCu!$B$2&gt;6,IF(LEN($B1449)=0,"",IF(AND($B1449&gt;0,VALUE(SUBSTITUTE($B1449,"7","0"))=$B1449),1,0)),"")</f>
        <v/>
      </c>
      <c r="K1449" s="5" t="str">
        <f>IF(PhieuBauCu!$B$2&gt;7,IF(LEN($B1449)=0,"",IF(AND($B1449&gt;0,VALUE(SUBSTITUTE($B1449,"8","0"))=$B1449),1,0)),"")</f>
        <v/>
      </c>
      <c r="L1449" s="5" t="str">
        <f>IF(PhieuBauCu!$B$2&gt;8,IF(LEN($B1449)=0,"",IF(AND($B1449&gt;0,VALUE(SUBSTITUTE($B1449,"9","0"))=$B1449),1,0)),"")</f>
        <v/>
      </c>
      <c r="M1449" s="9">
        <f t="shared" si="45"/>
        <v>0</v>
      </c>
      <c r="N1449" s="36">
        <f>IF(AND(M1449&lt;=PhieuBauCu!$B$13,M1449&gt;=1),1,0)</f>
        <v>0</v>
      </c>
    </row>
    <row r="1450" spans="1:14" ht="28.5" customHeight="1">
      <c r="A1450" s="2">
        <v>1445</v>
      </c>
      <c r="B1450" s="3"/>
      <c r="C1450" s="48" t="str">
        <f t="shared" si="44"/>
        <v/>
      </c>
      <c r="D1450" s="5" t="str">
        <f>IF(PhieuBauCu!$B$2&gt;0,IF(LEN($B1450)=0,"",IF(AND($B1450&gt;0,VALUE(SUBSTITUTE($B1450,"1","0"))=$B1450),1,0)),"")</f>
        <v/>
      </c>
      <c r="E1450" s="5" t="str">
        <f>IF(PhieuBauCu!$B$2&gt;1,IF(LEN($B1450)=0,"",IF(AND($B1450&gt;0,VALUE(SUBSTITUTE($B1450,"2","0"))=$B1450),1,0)),"")</f>
        <v/>
      </c>
      <c r="F1450" s="5" t="str">
        <f>IF(PhieuBauCu!$B$2&gt;2,IF(LEN($B1450)=0,"",IF(AND($B1450&gt;0,VALUE(SUBSTITUTE($B1450,"3","0"))=$B1450),1,0)),"")</f>
        <v/>
      </c>
      <c r="G1450" s="5" t="str">
        <f>IF(PhieuBauCu!$B$2&gt;3,IF(LEN($B1450)=0,"",IF(AND($B1450&gt;0,VALUE(SUBSTITUTE($B1450,"4","0"))=$B1450),1,0)),"")</f>
        <v/>
      </c>
      <c r="H1450" s="5" t="str">
        <f>IF(PhieuBauCu!$B$2&gt;4,IF(LEN($B1450)=0,"",IF(AND($B1450&gt;0,VALUE(SUBSTITUTE($B1450,"5","0"))=$B1450),1,0)),"")</f>
        <v/>
      </c>
      <c r="I1450" s="5" t="str">
        <f>IF(PhieuBauCu!$B$2&gt;5,IF(LEN($B1450)=0,"",IF(AND($B1450&gt;0,VALUE(SUBSTITUTE($B1450,"6","0"))=$B1450),1,0)),"")</f>
        <v/>
      </c>
      <c r="J1450" s="5" t="str">
        <f>IF(PhieuBauCu!$B$2&gt;6,IF(LEN($B1450)=0,"",IF(AND($B1450&gt;0,VALUE(SUBSTITUTE($B1450,"7","0"))=$B1450),1,0)),"")</f>
        <v/>
      </c>
      <c r="K1450" s="5" t="str">
        <f>IF(PhieuBauCu!$B$2&gt;7,IF(LEN($B1450)=0,"",IF(AND($B1450&gt;0,VALUE(SUBSTITUTE($B1450,"8","0"))=$B1450),1,0)),"")</f>
        <v/>
      </c>
      <c r="L1450" s="5" t="str">
        <f>IF(PhieuBauCu!$B$2&gt;8,IF(LEN($B1450)=0,"",IF(AND($B1450&gt;0,VALUE(SUBSTITUTE($B1450,"9","0"))=$B1450),1,0)),"")</f>
        <v/>
      </c>
      <c r="M1450" s="9">
        <f t="shared" si="45"/>
        <v>0</v>
      </c>
      <c r="N1450" s="36">
        <f>IF(AND(M1450&lt;=PhieuBauCu!$B$13,M1450&gt;=1),1,0)</f>
        <v>0</v>
      </c>
    </row>
    <row r="1451" spans="1:14" ht="28.5" customHeight="1">
      <c r="A1451" s="2">
        <v>1446</v>
      </c>
      <c r="B1451" s="3"/>
      <c r="C1451" s="48" t="str">
        <f t="shared" si="44"/>
        <v/>
      </c>
      <c r="D1451" s="5" t="str">
        <f>IF(PhieuBauCu!$B$2&gt;0,IF(LEN($B1451)=0,"",IF(AND($B1451&gt;0,VALUE(SUBSTITUTE($B1451,"1","0"))=$B1451),1,0)),"")</f>
        <v/>
      </c>
      <c r="E1451" s="5" t="str">
        <f>IF(PhieuBauCu!$B$2&gt;1,IF(LEN($B1451)=0,"",IF(AND($B1451&gt;0,VALUE(SUBSTITUTE($B1451,"2","0"))=$B1451),1,0)),"")</f>
        <v/>
      </c>
      <c r="F1451" s="5" t="str">
        <f>IF(PhieuBauCu!$B$2&gt;2,IF(LEN($B1451)=0,"",IF(AND($B1451&gt;0,VALUE(SUBSTITUTE($B1451,"3","0"))=$B1451),1,0)),"")</f>
        <v/>
      </c>
      <c r="G1451" s="5" t="str">
        <f>IF(PhieuBauCu!$B$2&gt;3,IF(LEN($B1451)=0,"",IF(AND($B1451&gt;0,VALUE(SUBSTITUTE($B1451,"4","0"))=$B1451),1,0)),"")</f>
        <v/>
      </c>
      <c r="H1451" s="5" t="str">
        <f>IF(PhieuBauCu!$B$2&gt;4,IF(LEN($B1451)=0,"",IF(AND($B1451&gt;0,VALUE(SUBSTITUTE($B1451,"5","0"))=$B1451),1,0)),"")</f>
        <v/>
      </c>
      <c r="I1451" s="5" t="str">
        <f>IF(PhieuBauCu!$B$2&gt;5,IF(LEN($B1451)=0,"",IF(AND($B1451&gt;0,VALUE(SUBSTITUTE($B1451,"6","0"))=$B1451),1,0)),"")</f>
        <v/>
      </c>
      <c r="J1451" s="5" t="str">
        <f>IF(PhieuBauCu!$B$2&gt;6,IF(LEN($B1451)=0,"",IF(AND($B1451&gt;0,VALUE(SUBSTITUTE($B1451,"7","0"))=$B1451),1,0)),"")</f>
        <v/>
      </c>
      <c r="K1451" s="5" t="str">
        <f>IF(PhieuBauCu!$B$2&gt;7,IF(LEN($B1451)=0,"",IF(AND($B1451&gt;0,VALUE(SUBSTITUTE($B1451,"8","0"))=$B1451),1,0)),"")</f>
        <v/>
      </c>
      <c r="L1451" s="5" t="str">
        <f>IF(PhieuBauCu!$B$2&gt;8,IF(LEN($B1451)=0,"",IF(AND($B1451&gt;0,VALUE(SUBSTITUTE($B1451,"9","0"))=$B1451),1,0)),"")</f>
        <v/>
      </c>
      <c r="M1451" s="9">
        <f t="shared" si="45"/>
        <v>0</v>
      </c>
      <c r="N1451" s="36">
        <f>IF(AND(M1451&lt;=PhieuBauCu!$B$13,M1451&gt;=1),1,0)</f>
        <v>0</v>
      </c>
    </row>
    <row r="1452" spans="1:14" ht="28.5" customHeight="1">
      <c r="A1452" s="2">
        <v>1447</v>
      </c>
      <c r="B1452" s="3"/>
      <c r="C1452" s="48" t="str">
        <f t="shared" si="44"/>
        <v/>
      </c>
      <c r="D1452" s="5" t="str">
        <f>IF(PhieuBauCu!$B$2&gt;0,IF(LEN($B1452)=0,"",IF(AND($B1452&gt;0,VALUE(SUBSTITUTE($B1452,"1","0"))=$B1452),1,0)),"")</f>
        <v/>
      </c>
      <c r="E1452" s="5" t="str">
        <f>IF(PhieuBauCu!$B$2&gt;1,IF(LEN($B1452)=0,"",IF(AND($B1452&gt;0,VALUE(SUBSTITUTE($B1452,"2","0"))=$B1452),1,0)),"")</f>
        <v/>
      </c>
      <c r="F1452" s="5" t="str">
        <f>IF(PhieuBauCu!$B$2&gt;2,IF(LEN($B1452)=0,"",IF(AND($B1452&gt;0,VALUE(SUBSTITUTE($B1452,"3","0"))=$B1452),1,0)),"")</f>
        <v/>
      </c>
      <c r="G1452" s="5" t="str">
        <f>IF(PhieuBauCu!$B$2&gt;3,IF(LEN($B1452)=0,"",IF(AND($B1452&gt;0,VALUE(SUBSTITUTE($B1452,"4","0"))=$B1452),1,0)),"")</f>
        <v/>
      </c>
      <c r="H1452" s="5" t="str">
        <f>IF(PhieuBauCu!$B$2&gt;4,IF(LEN($B1452)=0,"",IF(AND($B1452&gt;0,VALUE(SUBSTITUTE($B1452,"5","0"))=$B1452),1,0)),"")</f>
        <v/>
      </c>
      <c r="I1452" s="5" t="str">
        <f>IF(PhieuBauCu!$B$2&gt;5,IF(LEN($B1452)=0,"",IF(AND($B1452&gt;0,VALUE(SUBSTITUTE($B1452,"6","0"))=$B1452),1,0)),"")</f>
        <v/>
      </c>
      <c r="J1452" s="5" t="str">
        <f>IF(PhieuBauCu!$B$2&gt;6,IF(LEN($B1452)=0,"",IF(AND($B1452&gt;0,VALUE(SUBSTITUTE($B1452,"7","0"))=$B1452),1,0)),"")</f>
        <v/>
      </c>
      <c r="K1452" s="5" t="str">
        <f>IF(PhieuBauCu!$B$2&gt;7,IF(LEN($B1452)=0,"",IF(AND($B1452&gt;0,VALUE(SUBSTITUTE($B1452,"8","0"))=$B1452),1,0)),"")</f>
        <v/>
      </c>
      <c r="L1452" s="5" t="str">
        <f>IF(PhieuBauCu!$B$2&gt;8,IF(LEN($B1452)=0,"",IF(AND($B1452&gt;0,VALUE(SUBSTITUTE($B1452,"9","0"))=$B1452),1,0)),"")</f>
        <v/>
      </c>
      <c r="M1452" s="9">
        <f t="shared" si="45"/>
        <v>0</v>
      </c>
      <c r="N1452" s="36">
        <f>IF(AND(M1452&lt;=PhieuBauCu!$B$13,M1452&gt;=1),1,0)</f>
        <v>0</v>
      </c>
    </row>
    <row r="1453" spans="1:14" ht="28.5" customHeight="1">
      <c r="A1453" s="2">
        <v>1448</v>
      </c>
      <c r="B1453" s="3"/>
      <c r="C1453" s="48" t="str">
        <f t="shared" si="44"/>
        <v/>
      </c>
      <c r="D1453" s="5" t="str">
        <f>IF(PhieuBauCu!$B$2&gt;0,IF(LEN($B1453)=0,"",IF(AND($B1453&gt;0,VALUE(SUBSTITUTE($B1453,"1","0"))=$B1453),1,0)),"")</f>
        <v/>
      </c>
      <c r="E1453" s="5" t="str">
        <f>IF(PhieuBauCu!$B$2&gt;1,IF(LEN($B1453)=0,"",IF(AND($B1453&gt;0,VALUE(SUBSTITUTE($B1453,"2","0"))=$B1453),1,0)),"")</f>
        <v/>
      </c>
      <c r="F1453" s="5" t="str">
        <f>IF(PhieuBauCu!$B$2&gt;2,IF(LEN($B1453)=0,"",IF(AND($B1453&gt;0,VALUE(SUBSTITUTE($B1453,"3","0"))=$B1453),1,0)),"")</f>
        <v/>
      </c>
      <c r="G1453" s="5" t="str">
        <f>IF(PhieuBauCu!$B$2&gt;3,IF(LEN($B1453)=0,"",IF(AND($B1453&gt;0,VALUE(SUBSTITUTE($B1453,"4","0"))=$B1453),1,0)),"")</f>
        <v/>
      </c>
      <c r="H1453" s="5" t="str">
        <f>IF(PhieuBauCu!$B$2&gt;4,IF(LEN($B1453)=0,"",IF(AND($B1453&gt;0,VALUE(SUBSTITUTE($B1453,"5","0"))=$B1453),1,0)),"")</f>
        <v/>
      </c>
      <c r="I1453" s="5" t="str">
        <f>IF(PhieuBauCu!$B$2&gt;5,IF(LEN($B1453)=0,"",IF(AND($B1453&gt;0,VALUE(SUBSTITUTE($B1453,"6","0"))=$B1453),1,0)),"")</f>
        <v/>
      </c>
      <c r="J1453" s="5" t="str">
        <f>IF(PhieuBauCu!$B$2&gt;6,IF(LEN($B1453)=0,"",IF(AND($B1453&gt;0,VALUE(SUBSTITUTE($B1453,"7","0"))=$B1453),1,0)),"")</f>
        <v/>
      </c>
      <c r="K1453" s="5" t="str">
        <f>IF(PhieuBauCu!$B$2&gt;7,IF(LEN($B1453)=0,"",IF(AND($B1453&gt;0,VALUE(SUBSTITUTE($B1453,"8","0"))=$B1453),1,0)),"")</f>
        <v/>
      </c>
      <c r="L1453" s="5" t="str">
        <f>IF(PhieuBauCu!$B$2&gt;8,IF(LEN($B1453)=0,"",IF(AND($B1453&gt;0,VALUE(SUBSTITUTE($B1453,"9","0"))=$B1453),1,0)),"")</f>
        <v/>
      </c>
      <c r="M1453" s="9">
        <f t="shared" si="45"/>
        <v>0</v>
      </c>
      <c r="N1453" s="36">
        <f>IF(AND(M1453&lt;=PhieuBauCu!$B$13,M1453&gt;=1),1,0)</f>
        <v>0</v>
      </c>
    </row>
    <row r="1454" spans="1:14" ht="28.5" customHeight="1">
      <c r="A1454" s="2">
        <v>1449</v>
      </c>
      <c r="B1454" s="3"/>
      <c r="C1454" s="48" t="str">
        <f t="shared" si="44"/>
        <v/>
      </c>
      <c r="D1454" s="5" t="str">
        <f>IF(PhieuBauCu!$B$2&gt;0,IF(LEN($B1454)=0,"",IF(AND($B1454&gt;0,VALUE(SUBSTITUTE($B1454,"1","0"))=$B1454),1,0)),"")</f>
        <v/>
      </c>
      <c r="E1454" s="5" t="str">
        <f>IF(PhieuBauCu!$B$2&gt;1,IF(LEN($B1454)=0,"",IF(AND($B1454&gt;0,VALUE(SUBSTITUTE($B1454,"2","0"))=$B1454),1,0)),"")</f>
        <v/>
      </c>
      <c r="F1454" s="5" t="str">
        <f>IF(PhieuBauCu!$B$2&gt;2,IF(LEN($B1454)=0,"",IF(AND($B1454&gt;0,VALUE(SUBSTITUTE($B1454,"3","0"))=$B1454),1,0)),"")</f>
        <v/>
      </c>
      <c r="G1454" s="5" t="str">
        <f>IF(PhieuBauCu!$B$2&gt;3,IF(LEN($B1454)=0,"",IF(AND($B1454&gt;0,VALUE(SUBSTITUTE($B1454,"4","0"))=$B1454),1,0)),"")</f>
        <v/>
      </c>
      <c r="H1454" s="5" t="str">
        <f>IF(PhieuBauCu!$B$2&gt;4,IF(LEN($B1454)=0,"",IF(AND($B1454&gt;0,VALUE(SUBSTITUTE($B1454,"5","0"))=$B1454),1,0)),"")</f>
        <v/>
      </c>
      <c r="I1454" s="5" t="str">
        <f>IF(PhieuBauCu!$B$2&gt;5,IF(LEN($B1454)=0,"",IF(AND($B1454&gt;0,VALUE(SUBSTITUTE($B1454,"6","0"))=$B1454),1,0)),"")</f>
        <v/>
      </c>
      <c r="J1454" s="5" t="str">
        <f>IF(PhieuBauCu!$B$2&gt;6,IF(LEN($B1454)=0,"",IF(AND($B1454&gt;0,VALUE(SUBSTITUTE($B1454,"7","0"))=$B1454),1,0)),"")</f>
        <v/>
      </c>
      <c r="K1454" s="5" t="str">
        <f>IF(PhieuBauCu!$B$2&gt;7,IF(LEN($B1454)=0,"",IF(AND($B1454&gt;0,VALUE(SUBSTITUTE($B1454,"8","0"))=$B1454),1,0)),"")</f>
        <v/>
      </c>
      <c r="L1454" s="5" t="str">
        <f>IF(PhieuBauCu!$B$2&gt;8,IF(LEN($B1454)=0,"",IF(AND($B1454&gt;0,VALUE(SUBSTITUTE($B1454,"9","0"))=$B1454),1,0)),"")</f>
        <v/>
      </c>
      <c r="M1454" s="9">
        <f t="shared" si="45"/>
        <v>0</v>
      </c>
      <c r="N1454" s="36">
        <f>IF(AND(M1454&lt;=PhieuBauCu!$B$13,M1454&gt;=1),1,0)</f>
        <v>0</v>
      </c>
    </row>
    <row r="1455" spans="1:14" ht="28.5" customHeight="1">
      <c r="A1455" s="2">
        <v>1450</v>
      </c>
      <c r="B1455" s="3"/>
      <c r="C1455" s="48" t="str">
        <f t="shared" si="44"/>
        <v/>
      </c>
      <c r="D1455" s="5" t="str">
        <f>IF(PhieuBauCu!$B$2&gt;0,IF(LEN($B1455)=0,"",IF(AND($B1455&gt;0,VALUE(SUBSTITUTE($B1455,"1","0"))=$B1455),1,0)),"")</f>
        <v/>
      </c>
      <c r="E1455" s="5" t="str">
        <f>IF(PhieuBauCu!$B$2&gt;1,IF(LEN($B1455)=0,"",IF(AND($B1455&gt;0,VALUE(SUBSTITUTE($B1455,"2","0"))=$B1455),1,0)),"")</f>
        <v/>
      </c>
      <c r="F1455" s="5" t="str">
        <f>IF(PhieuBauCu!$B$2&gt;2,IF(LEN($B1455)=0,"",IF(AND($B1455&gt;0,VALUE(SUBSTITUTE($B1455,"3","0"))=$B1455),1,0)),"")</f>
        <v/>
      </c>
      <c r="G1455" s="5" t="str">
        <f>IF(PhieuBauCu!$B$2&gt;3,IF(LEN($B1455)=0,"",IF(AND($B1455&gt;0,VALUE(SUBSTITUTE($B1455,"4","0"))=$B1455),1,0)),"")</f>
        <v/>
      </c>
      <c r="H1455" s="5" t="str">
        <f>IF(PhieuBauCu!$B$2&gt;4,IF(LEN($B1455)=0,"",IF(AND($B1455&gt;0,VALUE(SUBSTITUTE($B1455,"5","0"))=$B1455),1,0)),"")</f>
        <v/>
      </c>
      <c r="I1455" s="5" t="str">
        <f>IF(PhieuBauCu!$B$2&gt;5,IF(LEN($B1455)=0,"",IF(AND($B1455&gt;0,VALUE(SUBSTITUTE($B1455,"6","0"))=$B1455),1,0)),"")</f>
        <v/>
      </c>
      <c r="J1455" s="5" t="str">
        <f>IF(PhieuBauCu!$B$2&gt;6,IF(LEN($B1455)=0,"",IF(AND($B1455&gt;0,VALUE(SUBSTITUTE($B1455,"7","0"))=$B1455),1,0)),"")</f>
        <v/>
      </c>
      <c r="K1455" s="5" t="str">
        <f>IF(PhieuBauCu!$B$2&gt;7,IF(LEN($B1455)=0,"",IF(AND($B1455&gt;0,VALUE(SUBSTITUTE($B1455,"8","0"))=$B1455),1,0)),"")</f>
        <v/>
      </c>
      <c r="L1455" s="5" t="str">
        <f>IF(PhieuBauCu!$B$2&gt;8,IF(LEN($B1455)=0,"",IF(AND($B1455&gt;0,VALUE(SUBSTITUTE($B1455,"9","0"))=$B1455),1,0)),"")</f>
        <v/>
      </c>
      <c r="M1455" s="9">
        <f t="shared" si="45"/>
        <v>0</v>
      </c>
      <c r="N1455" s="36">
        <f>IF(AND(M1455&lt;=PhieuBauCu!$B$13,M1455&gt;=1),1,0)</f>
        <v>0</v>
      </c>
    </row>
    <row r="1456" spans="1:14" ht="28.5" customHeight="1">
      <c r="A1456" s="2">
        <v>1451</v>
      </c>
      <c r="B1456" s="3"/>
      <c r="C1456" s="48" t="str">
        <f t="shared" si="44"/>
        <v/>
      </c>
      <c r="D1456" s="5" t="str">
        <f>IF(PhieuBauCu!$B$2&gt;0,IF(LEN($B1456)=0,"",IF(AND($B1456&gt;0,VALUE(SUBSTITUTE($B1456,"1","0"))=$B1456),1,0)),"")</f>
        <v/>
      </c>
      <c r="E1456" s="5" t="str">
        <f>IF(PhieuBauCu!$B$2&gt;1,IF(LEN($B1456)=0,"",IF(AND($B1456&gt;0,VALUE(SUBSTITUTE($B1456,"2","0"))=$B1456),1,0)),"")</f>
        <v/>
      </c>
      <c r="F1456" s="5" t="str">
        <f>IF(PhieuBauCu!$B$2&gt;2,IF(LEN($B1456)=0,"",IF(AND($B1456&gt;0,VALUE(SUBSTITUTE($B1456,"3","0"))=$B1456),1,0)),"")</f>
        <v/>
      </c>
      <c r="G1456" s="5" t="str">
        <f>IF(PhieuBauCu!$B$2&gt;3,IF(LEN($B1456)=0,"",IF(AND($B1456&gt;0,VALUE(SUBSTITUTE($B1456,"4","0"))=$B1456),1,0)),"")</f>
        <v/>
      </c>
      <c r="H1456" s="5" t="str">
        <f>IF(PhieuBauCu!$B$2&gt;4,IF(LEN($B1456)=0,"",IF(AND($B1456&gt;0,VALUE(SUBSTITUTE($B1456,"5","0"))=$B1456),1,0)),"")</f>
        <v/>
      </c>
      <c r="I1456" s="5" t="str">
        <f>IF(PhieuBauCu!$B$2&gt;5,IF(LEN($B1456)=0,"",IF(AND($B1456&gt;0,VALUE(SUBSTITUTE($B1456,"6","0"))=$B1456),1,0)),"")</f>
        <v/>
      </c>
      <c r="J1456" s="5" t="str">
        <f>IF(PhieuBauCu!$B$2&gt;6,IF(LEN($B1456)=0,"",IF(AND($B1456&gt;0,VALUE(SUBSTITUTE($B1456,"7","0"))=$B1456),1,0)),"")</f>
        <v/>
      </c>
      <c r="K1456" s="5" t="str">
        <f>IF(PhieuBauCu!$B$2&gt;7,IF(LEN($B1456)=0,"",IF(AND($B1456&gt;0,VALUE(SUBSTITUTE($B1456,"8","0"))=$B1456),1,0)),"")</f>
        <v/>
      </c>
      <c r="L1456" s="5" t="str">
        <f>IF(PhieuBauCu!$B$2&gt;8,IF(LEN($B1456)=0,"",IF(AND($B1456&gt;0,VALUE(SUBSTITUTE($B1456,"9","0"))=$B1456),1,0)),"")</f>
        <v/>
      </c>
      <c r="M1456" s="9">
        <f t="shared" si="45"/>
        <v>0</v>
      </c>
      <c r="N1456" s="36">
        <f>IF(AND(M1456&lt;=PhieuBauCu!$B$13,M1456&gt;=1),1,0)</f>
        <v>0</v>
      </c>
    </row>
    <row r="1457" spans="1:14" ht="28.5" customHeight="1">
      <c r="A1457" s="2">
        <v>1452</v>
      </c>
      <c r="B1457" s="3"/>
      <c r="C1457" s="48" t="str">
        <f t="shared" si="44"/>
        <v/>
      </c>
      <c r="D1457" s="5" t="str">
        <f>IF(PhieuBauCu!$B$2&gt;0,IF(LEN($B1457)=0,"",IF(AND($B1457&gt;0,VALUE(SUBSTITUTE($B1457,"1","0"))=$B1457),1,0)),"")</f>
        <v/>
      </c>
      <c r="E1457" s="5" t="str">
        <f>IF(PhieuBauCu!$B$2&gt;1,IF(LEN($B1457)=0,"",IF(AND($B1457&gt;0,VALUE(SUBSTITUTE($B1457,"2","0"))=$B1457),1,0)),"")</f>
        <v/>
      </c>
      <c r="F1457" s="5" t="str">
        <f>IF(PhieuBauCu!$B$2&gt;2,IF(LEN($B1457)=0,"",IF(AND($B1457&gt;0,VALUE(SUBSTITUTE($B1457,"3","0"))=$B1457),1,0)),"")</f>
        <v/>
      </c>
      <c r="G1457" s="5" t="str">
        <f>IF(PhieuBauCu!$B$2&gt;3,IF(LEN($B1457)=0,"",IF(AND($B1457&gt;0,VALUE(SUBSTITUTE($B1457,"4","0"))=$B1457),1,0)),"")</f>
        <v/>
      </c>
      <c r="H1457" s="5" t="str">
        <f>IF(PhieuBauCu!$B$2&gt;4,IF(LEN($B1457)=0,"",IF(AND($B1457&gt;0,VALUE(SUBSTITUTE($B1457,"5","0"))=$B1457),1,0)),"")</f>
        <v/>
      </c>
      <c r="I1457" s="5" t="str">
        <f>IF(PhieuBauCu!$B$2&gt;5,IF(LEN($B1457)=0,"",IF(AND($B1457&gt;0,VALUE(SUBSTITUTE($B1457,"6","0"))=$B1457),1,0)),"")</f>
        <v/>
      </c>
      <c r="J1457" s="5" t="str">
        <f>IF(PhieuBauCu!$B$2&gt;6,IF(LEN($B1457)=0,"",IF(AND($B1457&gt;0,VALUE(SUBSTITUTE($B1457,"7","0"))=$B1457),1,0)),"")</f>
        <v/>
      </c>
      <c r="K1457" s="5" t="str">
        <f>IF(PhieuBauCu!$B$2&gt;7,IF(LEN($B1457)=0,"",IF(AND($B1457&gt;0,VALUE(SUBSTITUTE($B1457,"8","0"))=$B1457),1,0)),"")</f>
        <v/>
      </c>
      <c r="L1457" s="5" t="str">
        <f>IF(PhieuBauCu!$B$2&gt;8,IF(LEN($B1457)=0,"",IF(AND($B1457&gt;0,VALUE(SUBSTITUTE($B1457,"9","0"))=$B1457),1,0)),"")</f>
        <v/>
      </c>
      <c r="M1457" s="9">
        <f t="shared" si="45"/>
        <v>0</v>
      </c>
      <c r="N1457" s="36">
        <f>IF(AND(M1457&lt;=PhieuBauCu!$B$13,M1457&gt;=1),1,0)</f>
        <v>0</v>
      </c>
    </row>
    <row r="1458" spans="1:14" ht="28.5" customHeight="1">
      <c r="A1458" s="2">
        <v>1453</v>
      </c>
      <c r="B1458" s="3"/>
      <c r="C1458" s="48" t="str">
        <f t="shared" si="44"/>
        <v/>
      </c>
      <c r="D1458" s="5" t="str">
        <f>IF(PhieuBauCu!$B$2&gt;0,IF(LEN($B1458)=0,"",IF(AND($B1458&gt;0,VALUE(SUBSTITUTE($B1458,"1","0"))=$B1458),1,0)),"")</f>
        <v/>
      </c>
      <c r="E1458" s="5" t="str">
        <f>IF(PhieuBauCu!$B$2&gt;1,IF(LEN($B1458)=0,"",IF(AND($B1458&gt;0,VALUE(SUBSTITUTE($B1458,"2","0"))=$B1458),1,0)),"")</f>
        <v/>
      </c>
      <c r="F1458" s="5" t="str">
        <f>IF(PhieuBauCu!$B$2&gt;2,IF(LEN($B1458)=0,"",IF(AND($B1458&gt;0,VALUE(SUBSTITUTE($B1458,"3","0"))=$B1458),1,0)),"")</f>
        <v/>
      </c>
      <c r="G1458" s="5" t="str">
        <f>IF(PhieuBauCu!$B$2&gt;3,IF(LEN($B1458)=0,"",IF(AND($B1458&gt;0,VALUE(SUBSTITUTE($B1458,"4","0"))=$B1458),1,0)),"")</f>
        <v/>
      </c>
      <c r="H1458" s="5" t="str">
        <f>IF(PhieuBauCu!$B$2&gt;4,IF(LEN($B1458)=0,"",IF(AND($B1458&gt;0,VALUE(SUBSTITUTE($B1458,"5","0"))=$B1458),1,0)),"")</f>
        <v/>
      </c>
      <c r="I1458" s="5" t="str">
        <f>IF(PhieuBauCu!$B$2&gt;5,IF(LEN($B1458)=0,"",IF(AND($B1458&gt;0,VALUE(SUBSTITUTE($B1458,"6","0"))=$B1458),1,0)),"")</f>
        <v/>
      </c>
      <c r="J1458" s="5" t="str">
        <f>IF(PhieuBauCu!$B$2&gt;6,IF(LEN($B1458)=0,"",IF(AND($B1458&gt;0,VALUE(SUBSTITUTE($B1458,"7","0"))=$B1458),1,0)),"")</f>
        <v/>
      </c>
      <c r="K1458" s="5" t="str">
        <f>IF(PhieuBauCu!$B$2&gt;7,IF(LEN($B1458)=0,"",IF(AND($B1458&gt;0,VALUE(SUBSTITUTE($B1458,"8","0"))=$B1458),1,0)),"")</f>
        <v/>
      </c>
      <c r="L1458" s="5" t="str">
        <f>IF(PhieuBauCu!$B$2&gt;8,IF(LEN($B1458)=0,"",IF(AND($B1458&gt;0,VALUE(SUBSTITUTE($B1458,"9","0"))=$B1458),1,0)),"")</f>
        <v/>
      </c>
      <c r="M1458" s="9">
        <f t="shared" si="45"/>
        <v>0</v>
      </c>
      <c r="N1458" s="36">
        <f>IF(AND(M1458&lt;=PhieuBauCu!$B$13,M1458&gt;=1),1,0)</f>
        <v>0</v>
      </c>
    </row>
    <row r="1459" spans="1:14" ht="28.5" customHeight="1">
      <c r="A1459" s="2">
        <v>1454</v>
      </c>
      <c r="B1459" s="3"/>
      <c r="C1459" s="48" t="str">
        <f t="shared" si="44"/>
        <v/>
      </c>
      <c r="D1459" s="5" t="str">
        <f>IF(PhieuBauCu!$B$2&gt;0,IF(LEN($B1459)=0,"",IF(AND($B1459&gt;0,VALUE(SUBSTITUTE($B1459,"1","0"))=$B1459),1,0)),"")</f>
        <v/>
      </c>
      <c r="E1459" s="5" t="str">
        <f>IF(PhieuBauCu!$B$2&gt;1,IF(LEN($B1459)=0,"",IF(AND($B1459&gt;0,VALUE(SUBSTITUTE($B1459,"2","0"))=$B1459),1,0)),"")</f>
        <v/>
      </c>
      <c r="F1459" s="5" t="str">
        <f>IF(PhieuBauCu!$B$2&gt;2,IF(LEN($B1459)=0,"",IF(AND($B1459&gt;0,VALUE(SUBSTITUTE($B1459,"3","0"))=$B1459),1,0)),"")</f>
        <v/>
      </c>
      <c r="G1459" s="5" t="str">
        <f>IF(PhieuBauCu!$B$2&gt;3,IF(LEN($B1459)=0,"",IF(AND($B1459&gt;0,VALUE(SUBSTITUTE($B1459,"4","0"))=$B1459),1,0)),"")</f>
        <v/>
      </c>
      <c r="H1459" s="5" t="str">
        <f>IF(PhieuBauCu!$B$2&gt;4,IF(LEN($B1459)=0,"",IF(AND($B1459&gt;0,VALUE(SUBSTITUTE($B1459,"5","0"))=$B1459),1,0)),"")</f>
        <v/>
      </c>
      <c r="I1459" s="5" t="str">
        <f>IF(PhieuBauCu!$B$2&gt;5,IF(LEN($B1459)=0,"",IF(AND($B1459&gt;0,VALUE(SUBSTITUTE($B1459,"6","0"))=$B1459),1,0)),"")</f>
        <v/>
      </c>
      <c r="J1459" s="5" t="str">
        <f>IF(PhieuBauCu!$B$2&gt;6,IF(LEN($B1459)=0,"",IF(AND($B1459&gt;0,VALUE(SUBSTITUTE($B1459,"7","0"))=$B1459),1,0)),"")</f>
        <v/>
      </c>
      <c r="K1459" s="5" t="str">
        <f>IF(PhieuBauCu!$B$2&gt;7,IF(LEN($B1459)=0,"",IF(AND($B1459&gt;0,VALUE(SUBSTITUTE($B1459,"8","0"))=$B1459),1,0)),"")</f>
        <v/>
      </c>
      <c r="L1459" s="5" t="str">
        <f>IF(PhieuBauCu!$B$2&gt;8,IF(LEN($B1459)=0,"",IF(AND($B1459&gt;0,VALUE(SUBSTITUTE($B1459,"9","0"))=$B1459),1,0)),"")</f>
        <v/>
      </c>
      <c r="M1459" s="9">
        <f t="shared" si="45"/>
        <v>0</v>
      </c>
      <c r="N1459" s="36">
        <f>IF(AND(M1459&lt;=PhieuBauCu!$B$13,M1459&gt;=1),1,0)</f>
        <v>0</v>
      </c>
    </row>
    <row r="1460" spans="1:14" ht="28.5" customHeight="1">
      <c r="A1460" s="2">
        <v>1455</v>
      </c>
      <c r="B1460" s="3"/>
      <c r="C1460" s="48" t="str">
        <f t="shared" si="44"/>
        <v/>
      </c>
      <c r="D1460" s="5" t="str">
        <f>IF(PhieuBauCu!$B$2&gt;0,IF(LEN($B1460)=0,"",IF(AND($B1460&gt;0,VALUE(SUBSTITUTE($B1460,"1","0"))=$B1460),1,0)),"")</f>
        <v/>
      </c>
      <c r="E1460" s="5" t="str">
        <f>IF(PhieuBauCu!$B$2&gt;1,IF(LEN($B1460)=0,"",IF(AND($B1460&gt;0,VALUE(SUBSTITUTE($B1460,"2","0"))=$B1460),1,0)),"")</f>
        <v/>
      </c>
      <c r="F1460" s="5" t="str">
        <f>IF(PhieuBauCu!$B$2&gt;2,IF(LEN($B1460)=0,"",IF(AND($B1460&gt;0,VALUE(SUBSTITUTE($B1460,"3","0"))=$B1460),1,0)),"")</f>
        <v/>
      </c>
      <c r="G1460" s="5" t="str">
        <f>IF(PhieuBauCu!$B$2&gt;3,IF(LEN($B1460)=0,"",IF(AND($B1460&gt;0,VALUE(SUBSTITUTE($B1460,"4","0"))=$B1460),1,0)),"")</f>
        <v/>
      </c>
      <c r="H1460" s="5" t="str">
        <f>IF(PhieuBauCu!$B$2&gt;4,IF(LEN($B1460)=0,"",IF(AND($B1460&gt;0,VALUE(SUBSTITUTE($B1460,"5","0"))=$B1460),1,0)),"")</f>
        <v/>
      </c>
      <c r="I1460" s="5" t="str">
        <f>IF(PhieuBauCu!$B$2&gt;5,IF(LEN($B1460)=0,"",IF(AND($B1460&gt;0,VALUE(SUBSTITUTE($B1460,"6","0"))=$B1460),1,0)),"")</f>
        <v/>
      </c>
      <c r="J1460" s="5" t="str">
        <f>IF(PhieuBauCu!$B$2&gt;6,IF(LEN($B1460)=0,"",IF(AND($B1460&gt;0,VALUE(SUBSTITUTE($B1460,"7","0"))=$B1460),1,0)),"")</f>
        <v/>
      </c>
      <c r="K1460" s="5" t="str">
        <f>IF(PhieuBauCu!$B$2&gt;7,IF(LEN($B1460)=0,"",IF(AND($B1460&gt;0,VALUE(SUBSTITUTE($B1460,"8","0"))=$B1460),1,0)),"")</f>
        <v/>
      </c>
      <c r="L1460" s="5" t="str">
        <f>IF(PhieuBauCu!$B$2&gt;8,IF(LEN($B1460)=0,"",IF(AND($B1460&gt;0,VALUE(SUBSTITUTE($B1460,"9","0"))=$B1460),1,0)),"")</f>
        <v/>
      </c>
      <c r="M1460" s="9">
        <f t="shared" si="45"/>
        <v>0</v>
      </c>
      <c r="N1460" s="36">
        <f>IF(AND(M1460&lt;=PhieuBauCu!$B$13,M1460&gt;=1),1,0)</f>
        <v>0</v>
      </c>
    </row>
    <row r="1461" spans="1:14" ht="28.5" customHeight="1">
      <c r="A1461" s="2">
        <v>1456</v>
      </c>
      <c r="B1461" s="3"/>
      <c r="C1461" s="48" t="str">
        <f t="shared" si="44"/>
        <v/>
      </c>
      <c r="D1461" s="5" t="str">
        <f>IF(PhieuBauCu!$B$2&gt;0,IF(LEN($B1461)=0,"",IF(AND($B1461&gt;0,VALUE(SUBSTITUTE($B1461,"1","0"))=$B1461),1,0)),"")</f>
        <v/>
      </c>
      <c r="E1461" s="5" t="str">
        <f>IF(PhieuBauCu!$B$2&gt;1,IF(LEN($B1461)=0,"",IF(AND($B1461&gt;0,VALUE(SUBSTITUTE($B1461,"2","0"))=$B1461),1,0)),"")</f>
        <v/>
      </c>
      <c r="F1461" s="5" t="str">
        <f>IF(PhieuBauCu!$B$2&gt;2,IF(LEN($B1461)=0,"",IF(AND($B1461&gt;0,VALUE(SUBSTITUTE($B1461,"3","0"))=$B1461),1,0)),"")</f>
        <v/>
      </c>
      <c r="G1461" s="5" t="str">
        <f>IF(PhieuBauCu!$B$2&gt;3,IF(LEN($B1461)=0,"",IF(AND($B1461&gt;0,VALUE(SUBSTITUTE($B1461,"4","0"))=$B1461),1,0)),"")</f>
        <v/>
      </c>
      <c r="H1461" s="5" t="str">
        <f>IF(PhieuBauCu!$B$2&gt;4,IF(LEN($B1461)=0,"",IF(AND($B1461&gt;0,VALUE(SUBSTITUTE($B1461,"5","0"))=$B1461),1,0)),"")</f>
        <v/>
      </c>
      <c r="I1461" s="5" t="str">
        <f>IF(PhieuBauCu!$B$2&gt;5,IF(LEN($B1461)=0,"",IF(AND($B1461&gt;0,VALUE(SUBSTITUTE($B1461,"6","0"))=$B1461),1,0)),"")</f>
        <v/>
      </c>
      <c r="J1461" s="5" t="str">
        <f>IF(PhieuBauCu!$B$2&gt;6,IF(LEN($B1461)=0,"",IF(AND($B1461&gt;0,VALUE(SUBSTITUTE($B1461,"7","0"))=$B1461),1,0)),"")</f>
        <v/>
      </c>
      <c r="K1461" s="5" t="str">
        <f>IF(PhieuBauCu!$B$2&gt;7,IF(LEN($B1461)=0,"",IF(AND($B1461&gt;0,VALUE(SUBSTITUTE($B1461,"8","0"))=$B1461),1,0)),"")</f>
        <v/>
      </c>
      <c r="L1461" s="5" t="str">
        <f>IF(PhieuBauCu!$B$2&gt;8,IF(LEN($B1461)=0,"",IF(AND($B1461&gt;0,VALUE(SUBSTITUTE($B1461,"9","0"))=$B1461),1,0)),"")</f>
        <v/>
      </c>
      <c r="M1461" s="9">
        <f t="shared" si="45"/>
        <v>0</v>
      </c>
      <c r="N1461" s="36">
        <f>IF(AND(M1461&lt;=PhieuBauCu!$B$13,M1461&gt;=1),1,0)</f>
        <v>0</v>
      </c>
    </row>
    <row r="1462" spans="1:14" ht="28.5" customHeight="1">
      <c r="A1462" s="2">
        <v>1457</v>
      </c>
      <c r="B1462" s="3"/>
      <c r="C1462" s="48" t="str">
        <f t="shared" si="44"/>
        <v/>
      </c>
      <c r="D1462" s="5" t="str">
        <f>IF(PhieuBauCu!$B$2&gt;0,IF(LEN($B1462)=0,"",IF(AND($B1462&gt;0,VALUE(SUBSTITUTE($B1462,"1","0"))=$B1462),1,0)),"")</f>
        <v/>
      </c>
      <c r="E1462" s="5" t="str">
        <f>IF(PhieuBauCu!$B$2&gt;1,IF(LEN($B1462)=0,"",IF(AND($B1462&gt;0,VALUE(SUBSTITUTE($B1462,"2","0"))=$B1462),1,0)),"")</f>
        <v/>
      </c>
      <c r="F1462" s="5" t="str">
        <f>IF(PhieuBauCu!$B$2&gt;2,IF(LEN($B1462)=0,"",IF(AND($B1462&gt;0,VALUE(SUBSTITUTE($B1462,"3","0"))=$B1462),1,0)),"")</f>
        <v/>
      </c>
      <c r="G1462" s="5" t="str">
        <f>IF(PhieuBauCu!$B$2&gt;3,IF(LEN($B1462)=0,"",IF(AND($B1462&gt;0,VALUE(SUBSTITUTE($B1462,"4","0"))=$B1462),1,0)),"")</f>
        <v/>
      </c>
      <c r="H1462" s="5" t="str">
        <f>IF(PhieuBauCu!$B$2&gt;4,IF(LEN($B1462)=0,"",IF(AND($B1462&gt;0,VALUE(SUBSTITUTE($B1462,"5","0"))=$B1462),1,0)),"")</f>
        <v/>
      </c>
      <c r="I1462" s="5" t="str">
        <f>IF(PhieuBauCu!$B$2&gt;5,IF(LEN($B1462)=0,"",IF(AND($B1462&gt;0,VALUE(SUBSTITUTE($B1462,"6","0"))=$B1462),1,0)),"")</f>
        <v/>
      </c>
      <c r="J1462" s="5" t="str">
        <f>IF(PhieuBauCu!$B$2&gt;6,IF(LEN($B1462)=0,"",IF(AND($B1462&gt;0,VALUE(SUBSTITUTE($B1462,"7","0"))=$B1462),1,0)),"")</f>
        <v/>
      </c>
      <c r="K1462" s="5" t="str">
        <f>IF(PhieuBauCu!$B$2&gt;7,IF(LEN($B1462)=0,"",IF(AND($B1462&gt;0,VALUE(SUBSTITUTE($B1462,"8","0"))=$B1462),1,0)),"")</f>
        <v/>
      </c>
      <c r="L1462" s="5" t="str">
        <f>IF(PhieuBauCu!$B$2&gt;8,IF(LEN($B1462)=0,"",IF(AND($B1462&gt;0,VALUE(SUBSTITUTE($B1462,"9","0"))=$B1462),1,0)),"")</f>
        <v/>
      </c>
      <c r="M1462" s="9">
        <f t="shared" si="45"/>
        <v>0</v>
      </c>
      <c r="N1462" s="36">
        <f>IF(AND(M1462&lt;=PhieuBauCu!$B$13,M1462&gt;=1),1,0)</f>
        <v>0</v>
      </c>
    </row>
    <row r="1463" spans="1:14" ht="28.5" customHeight="1">
      <c r="A1463" s="2">
        <v>1458</v>
      </c>
      <c r="B1463" s="3"/>
      <c r="C1463" s="48" t="str">
        <f t="shared" si="44"/>
        <v/>
      </c>
      <c r="D1463" s="5" t="str">
        <f>IF(PhieuBauCu!$B$2&gt;0,IF(LEN($B1463)=0,"",IF(AND($B1463&gt;0,VALUE(SUBSTITUTE($B1463,"1","0"))=$B1463),1,0)),"")</f>
        <v/>
      </c>
      <c r="E1463" s="5" t="str">
        <f>IF(PhieuBauCu!$B$2&gt;1,IF(LEN($B1463)=0,"",IF(AND($B1463&gt;0,VALUE(SUBSTITUTE($B1463,"2","0"))=$B1463),1,0)),"")</f>
        <v/>
      </c>
      <c r="F1463" s="5" t="str">
        <f>IF(PhieuBauCu!$B$2&gt;2,IF(LEN($B1463)=0,"",IF(AND($B1463&gt;0,VALUE(SUBSTITUTE($B1463,"3","0"))=$B1463),1,0)),"")</f>
        <v/>
      </c>
      <c r="G1463" s="5" t="str">
        <f>IF(PhieuBauCu!$B$2&gt;3,IF(LEN($B1463)=0,"",IF(AND($B1463&gt;0,VALUE(SUBSTITUTE($B1463,"4","0"))=$B1463),1,0)),"")</f>
        <v/>
      </c>
      <c r="H1463" s="5" t="str">
        <f>IF(PhieuBauCu!$B$2&gt;4,IF(LEN($B1463)=0,"",IF(AND($B1463&gt;0,VALUE(SUBSTITUTE($B1463,"5","0"))=$B1463),1,0)),"")</f>
        <v/>
      </c>
      <c r="I1463" s="5" t="str">
        <f>IF(PhieuBauCu!$B$2&gt;5,IF(LEN($B1463)=0,"",IF(AND($B1463&gt;0,VALUE(SUBSTITUTE($B1463,"6","0"))=$B1463),1,0)),"")</f>
        <v/>
      </c>
      <c r="J1463" s="5" t="str">
        <f>IF(PhieuBauCu!$B$2&gt;6,IF(LEN($B1463)=0,"",IF(AND($B1463&gt;0,VALUE(SUBSTITUTE($B1463,"7","0"))=$B1463),1,0)),"")</f>
        <v/>
      </c>
      <c r="K1463" s="5" t="str">
        <f>IF(PhieuBauCu!$B$2&gt;7,IF(LEN($B1463)=0,"",IF(AND($B1463&gt;0,VALUE(SUBSTITUTE($B1463,"8","0"))=$B1463),1,0)),"")</f>
        <v/>
      </c>
      <c r="L1463" s="5" t="str">
        <f>IF(PhieuBauCu!$B$2&gt;8,IF(LEN($B1463)=0,"",IF(AND($B1463&gt;0,VALUE(SUBSTITUTE($B1463,"9","0"))=$B1463),1,0)),"")</f>
        <v/>
      </c>
      <c r="M1463" s="9">
        <f t="shared" si="45"/>
        <v>0</v>
      </c>
      <c r="N1463" s="36">
        <f>IF(AND(M1463&lt;=PhieuBauCu!$B$13,M1463&gt;=1),1,0)</f>
        <v>0</v>
      </c>
    </row>
    <row r="1464" spans="1:14" ht="28.5" customHeight="1">
      <c r="A1464" s="2">
        <v>1459</v>
      </c>
      <c r="B1464" s="3"/>
      <c r="C1464" s="48" t="str">
        <f t="shared" si="44"/>
        <v/>
      </c>
      <c r="D1464" s="5" t="str">
        <f>IF(PhieuBauCu!$B$2&gt;0,IF(LEN($B1464)=0,"",IF(AND($B1464&gt;0,VALUE(SUBSTITUTE($B1464,"1","0"))=$B1464),1,0)),"")</f>
        <v/>
      </c>
      <c r="E1464" s="5" t="str">
        <f>IF(PhieuBauCu!$B$2&gt;1,IF(LEN($B1464)=0,"",IF(AND($B1464&gt;0,VALUE(SUBSTITUTE($B1464,"2","0"))=$B1464),1,0)),"")</f>
        <v/>
      </c>
      <c r="F1464" s="5" t="str">
        <f>IF(PhieuBauCu!$B$2&gt;2,IF(LEN($B1464)=0,"",IF(AND($B1464&gt;0,VALUE(SUBSTITUTE($B1464,"3","0"))=$B1464),1,0)),"")</f>
        <v/>
      </c>
      <c r="G1464" s="5" t="str">
        <f>IF(PhieuBauCu!$B$2&gt;3,IF(LEN($B1464)=0,"",IF(AND($B1464&gt;0,VALUE(SUBSTITUTE($B1464,"4","0"))=$B1464),1,0)),"")</f>
        <v/>
      </c>
      <c r="H1464" s="5" t="str">
        <f>IF(PhieuBauCu!$B$2&gt;4,IF(LEN($B1464)=0,"",IF(AND($B1464&gt;0,VALUE(SUBSTITUTE($B1464,"5","0"))=$B1464),1,0)),"")</f>
        <v/>
      </c>
      <c r="I1464" s="5" t="str">
        <f>IF(PhieuBauCu!$B$2&gt;5,IF(LEN($B1464)=0,"",IF(AND($B1464&gt;0,VALUE(SUBSTITUTE($B1464,"6","0"))=$B1464),1,0)),"")</f>
        <v/>
      </c>
      <c r="J1464" s="5" t="str">
        <f>IF(PhieuBauCu!$B$2&gt;6,IF(LEN($B1464)=0,"",IF(AND($B1464&gt;0,VALUE(SUBSTITUTE($B1464,"7","0"))=$B1464),1,0)),"")</f>
        <v/>
      </c>
      <c r="K1464" s="5" t="str">
        <f>IF(PhieuBauCu!$B$2&gt;7,IF(LEN($B1464)=0,"",IF(AND($B1464&gt;0,VALUE(SUBSTITUTE($B1464,"8","0"))=$B1464),1,0)),"")</f>
        <v/>
      </c>
      <c r="L1464" s="5" t="str">
        <f>IF(PhieuBauCu!$B$2&gt;8,IF(LEN($B1464)=0,"",IF(AND($B1464&gt;0,VALUE(SUBSTITUTE($B1464,"9","0"))=$B1464),1,0)),"")</f>
        <v/>
      </c>
      <c r="M1464" s="9">
        <f t="shared" si="45"/>
        <v>0</v>
      </c>
      <c r="N1464" s="36">
        <f>IF(AND(M1464&lt;=PhieuBauCu!$B$13,M1464&gt;=1),1,0)</f>
        <v>0</v>
      </c>
    </row>
    <row r="1465" spans="1:14" ht="28.5" customHeight="1">
      <c r="A1465" s="2">
        <v>1460</v>
      </c>
      <c r="B1465" s="3"/>
      <c r="C1465" s="48" t="str">
        <f t="shared" si="44"/>
        <v/>
      </c>
      <c r="D1465" s="5" t="str">
        <f>IF(PhieuBauCu!$B$2&gt;0,IF(LEN($B1465)=0,"",IF(AND($B1465&gt;0,VALUE(SUBSTITUTE($B1465,"1","0"))=$B1465),1,0)),"")</f>
        <v/>
      </c>
      <c r="E1465" s="5" t="str">
        <f>IF(PhieuBauCu!$B$2&gt;1,IF(LEN($B1465)=0,"",IF(AND($B1465&gt;0,VALUE(SUBSTITUTE($B1465,"2","0"))=$B1465),1,0)),"")</f>
        <v/>
      </c>
      <c r="F1465" s="5" t="str">
        <f>IF(PhieuBauCu!$B$2&gt;2,IF(LEN($B1465)=0,"",IF(AND($B1465&gt;0,VALUE(SUBSTITUTE($B1465,"3","0"))=$B1465),1,0)),"")</f>
        <v/>
      </c>
      <c r="G1465" s="5" t="str">
        <f>IF(PhieuBauCu!$B$2&gt;3,IF(LEN($B1465)=0,"",IF(AND($B1465&gt;0,VALUE(SUBSTITUTE($B1465,"4","0"))=$B1465),1,0)),"")</f>
        <v/>
      </c>
      <c r="H1465" s="5" t="str">
        <f>IF(PhieuBauCu!$B$2&gt;4,IF(LEN($B1465)=0,"",IF(AND($B1465&gt;0,VALUE(SUBSTITUTE($B1465,"5","0"))=$B1465),1,0)),"")</f>
        <v/>
      </c>
      <c r="I1465" s="5" t="str">
        <f>IF(PhieuBauCu!$B$2&gt;5,IF(LEN($B1465)=0,"",IF(AND($B1465&gt;0,VALUE(SUBSTITUTE($B1465,"6","0"))=$B1465),1,0)),"")</f>
        <v/>
      </c>
      <c r="J1465" s="5" t="str">
        <f>IF(PhieuBauCu!$B$2&gt;6,IF(LEN($B1465)=0,"",IF(AND($B1465&gt;0,VALUE(SUBSTITUTE($B1465,"7","0"))=$B1465),1,0)),"")</f>
        <v/>
      </c>
      <c r="K1465" s="5" t="str">
        <f>IF(PhieuBauCu!$B$2&gt;7,IF(LEN($B1465)=0,"",IF(AND($B1465&gt;0,VALUE(SUBSTITUTE($B1465,"8","0"))=$B1465),1,0)),"")</f>
        <v/>
      </c>
      <c r="L1465" s="5" t="str">
        <f>IF(PhieuBauCu!$B$2&gt;8,IF(LEN($B1465)=0,"",IF(AND($B1465&gt;0,VALUE(SUBSTITUTE($B1465,"9","0"))=$B1465),1,0)),"")</f>
        <v/>
      </c>
      <c r="M1465" s="9">
        <f t="shared" si="45"/>
        <v>0</v>
      </c>
      <c r="N1465" s="36">
        <f>IF(AND(M1465&lt;=PhieuBauCu!$B$13,M1465&gt;=1),1,0)</f>
        <v>0</v>
      </c>
    </row>
    <row r="1466" spans="1:14" ht="28.5" customHeight="1">
      <c r="A1466" s="2">
        <v>1461</v>
      </c>
      <c r="B1466" s="3"/>
      <c r="C1466" s="48" t="str">
        <f t="shared" si="44"/>
        <v/>
      </c>
      <c r="D1466" s="5" t="str">
        <f>IF(PhieuBauCu!$B$2&gt;0,IF(LEN($B1466)=0,"",IF(AND($B1466&gt;0,VALUE(SUBSTITUTE($B1466,"1","0"))=$B1466),1,0)),"")</f>
        <v/>
      </c>
      <c r="E1466" s="5" t="str">
        <f>IF(PhieuBauCu!$B$2&gt;1,IF(LEN($B1466)=0,"",IF(AND($B1466&gt;0,VALUE(SUBSTITUTE($B1466,"2","0"))=$B1466),1,0)),"")</f>
        <v/>
      </c>
      <c r="F1466" s="5" t="str">
        <f>IF(PhieuBauCu!$B$2&gt;2,IF(LEN($B1466)=0,"",IF(AND($B1466&gt;0,VALUE(SUBSTITUTE($B1466,"3","0"))=$B1466),1,0)),"")</f>
        <v/>
      </c>
      <c r="G1466" s="5" t="str">
        <f>IF(PhieuBauCu!$B$2&gt;3,IF(LEN($B1466)=0,"",IF(AND($B1466&gt;0,VALUE(SUBSTITUTE($B1466,"4","0"))=$B1466),1,0)),"")</f>
        <v/>
      </c>
      <c r="H1466" s="5" t="str">
        <f>IF(PhieuBauCu!$B$2&gt;4,IF(LEN($B1466)=0,"",IF(AND($B1466&gt;0,VALUE(SUBSTITUTE($B1466,"5","0"))=$B1466),1,0)),"")</f>
        <v/>
      </c>
      <c r="I1466" s="5" t="str">
        <f>IF(PhieuBauCu!$B$2&gt;5,IF(LEN($B1466)=0,"",IF(AND($B1466&gt;0,VALUE(SUBSTITUTE($B1466,"6","0"))=$B1466),1,0)),"")</f>
        <v/>
      </c>
      <c r="J1466" s="5" t="str">
        <f>IF(PhieuBauCu!$B$2&gt;6,IF(LEN($B1466)=0,"",IF(AND($B1466&gt;0,VALUE(SUBSTITUTE($B1466,"7","0"))=$B1466),1,0)),"")</f>
        <v/>
      </c>
      <c r="K1466" s="5" t="str">
        <f>IF(PhieuBauCu!$B$2&gt;7,IF(LEN($B1466)=0,"",IF(AND($B1466&gt;0,VALUE(SUBSTITUTE($B1466,"8","0"))=$B1466),1,0)),"")</f>
        <v/>
      </c>
      <c r="L1466" s="5" t="str">
        <f>IF(PhieuBauCu!$B$2&gt;8,IF(LEN($B1466)=0,"",IF(AND($B1466&gt;0,VALUE(SUBSTITUTE($B1466,"9","0"))=$B1466),1,0)),"")</f>
        <v/>
      </c>
      <c r="M1466" s="9">
        <f t="shared" si="45"/>
        <v>0</v>
      </c>
      <c r="N1466" s="36">
        <f>IF(AND(M1466&lt;=PhieuBauCu!$B$13,M1466&gt;=1),1,0)</f>
        <v>0</v>
      </c>
    </row>
    <row r="1467" spans="1:14" ht="28.5" customHeight="1">
      <c r="A1467" s="2">
        <v>1462</v>
      </c>
      <c r="B1467" s="3"/>
      <c r="C1467" s="48" t="str">
        <f t="shared" si="44"/>
        <v/>
      </c>
      <c r="D1467" s="5" t="str">
        <f>IF(PhieuBauCu!$B$2&gt;0,IF(LEN($B1467)=0,"",IF(AND($B1467&gt;0,VALUE(SUBSTITUTE($B1467,"1","0"))=$B1467),1,0)),"")</f>
        <v/>
      </c>
      <c r="E1467" s="5" t="str">
        <f>IF(PhieuBauCu!$B$2&gt;1,IF(LEN($B1467)=0,"",IF(AND($B1467&gt;0,VALUE(SUBSTITUTE($B1467,"2","0"))=$B1467),1,0)),"")</f>
        <v/>
      </c>
      <c r="F1467" s="5" t="str">
        <f>IF(PhieuBauCu!$B$2&gt;2,IF(LEN($B1467)=0,"",IF(AND($B1467&gt;0,VALUE(SUBSTITUTE($B1467,"3","0"))=$B1467),1,0)),"")</f>
        <v/>
      </c>
      <c r="G1467" s="5" t="str">
        <f>IF(PhieuBauCu!$B$2&gt;3,IF(LEN($B1467)=0,"",IF(AND($B1467&gt;0,VALUE(SUBSTITUTE($B1467,"4","0"))=$B1467),1,0)),"")</f>
        <v/>
      </c>
      <c r="H1467" s="5" t="str">
        <f>IF(PhieuBauCu!$B$2&gt;4,IF(LEN($B1467)=0,"",IF(AND($B1467&gt;0,VALUE(SUBSTITUTE($B1467,"5","0"))=$B1467),1,0)),"")</f>
        <v/>
      </c>
      <c r="I1467" s="5" t="str">
        <f>IF(PhieuBauCu!$B$2&gt;5,IF(LEN($B1467)=0,"",IF(AND($B1467&gt;0,VALUE(SUBSTITUTE($B1467,"6","0"))=$B1467),1,0)),"")</f>
        <v/>
      </c>
      <c r="J1467" s="5" t="str">
        <f>IF(PhieuBauCu!$B$2&gt;6,IF(LEN($B1467)=0,"",IF(AND($B1467&gt;0,VALUE(SUBSTITUTE($B1467,"7","0"))=$B1467),1,0)),"")</f>
        <v/>
      </c>
      <c r="K1467" s="5" t="str">
        <f>IF(PhieuBauCu!$B$2&gt;7,IF(LEN($B1467)=0,"",IF(AND($B1467&gt;0,VALUE(SUBSTITUTE($B1467,"8","0"))=$B1467),1,0)),"")</f>
        <v/>
      </c>
      <c r="L1467" s="5" t="str">
        <f>IF(PhieuBauCu!$B$2&gt;8,IF(LEN($B1467)=0,"",IF(AND($B1467&gt;0,VALUE(SUBSTITUTE($B1467,"9","0"))=$B1467),1,0)),"")</f>
        <v/>
      </c>
      <c r="M1467" s="9">
        <f t="shared" si="45"/>
        <v>0</v>
      </c>
      <c r="N1467" s="36">
        <f>IF(AND(M1467&lt;=PhieuBauCu!$B$13,M1467&gt;=1),1,0)</f>
        <v>0</v>
      </c>
    </row>
    <row r="1468" spans="1:14" ht="28.5" customHeight="1">
      <c r="A1468" s="2">
        <v>1463</v>
      </c>
      <c r="B1468" s="3"/>
      <c r="C1468" s="48" t="str">
        <f t="shared" si="44"/>
        <v/>
      </c>
      <c r="D1468" s="5" t="str">
        <f>IF(PhieuBauCu!$B$2&gt;0,IF(LEN($B1468)=0,"",IF(AND($B1468&gt;0,VALUE(SUBSTITUTE($B1468,"1","0"))=$B1468),1,0)),"")</f>
        <v/>
      </c>
      <c r="E1468" s="5" t="str">
        <f>IF(PhieuBauCu!$B$2&gt;1,IF(LEN($B1468)=0,"",IF(AND($B1468&gt;0,VALUE(SUBSTITUTE($B1468,"2","0"))=$B1468),1,0)),"")</f>
        <v/>
      </c>
      <c r="F1468" s="5" t="str">
        <f>IF(PhieuBauCu!$B$2&gt;2,IF(LEN($B1468)=0,"",IF(AND($B1468&gt;0,VALUE(SUBSTITUTE($B1468,"3","0"))=$B1468),1,0)),"")</f>
        <v/>
      </c>
      <c r="G1468" s="5" t="str">
        <f>IF(PhieuBauCu!$B$2&gt;3,IF(LEN($B1468)=0,"",IF(AND($B1468&gt;0,VALUE(SUBSTITUTE($B1468,"4","0"))=$B1468),1,0)),"")</f>
        <v/>
      </c>
      <c r="H1468" s="5" t="str">
        <f>IF(PhieuBauCu!$B$2&gt;4,IF(LEN($B1468)=0,"",IF(AND($B1468&gt;0,VALUE(SUBSTITUTE($B1468,"5","0"))=$B1468),1,0)),"")</f>
        <v/>
      </c>
      <c r="I1468" s="5" t="str">
        <f>IF(PhieuBauCu!$B$2&gt;5,IF(LEN($B1468)=0,"",IF(AND($B1468&gt;0,VALUE(SUBSTITUTE($B1468,"6","0"))=$B1468),1,0)),"")</f>
        <v/>
      </c>
      <c r="J1468" s="5" t="str">
        <f>IF(PhieuBauCu!$B$2&gt;6,IF(LEN($B1468)=0,"",IF(AND($B1468&gt;0,VALUE(SUBSTITUTE($B1468,"7","0"))=$B1468),1,0)),"")</f>
        <v/>
      </c>
      <c r="K1468" s="5" t="str">
        <f>IF(PhieuBauCu!$B$2&gt;7,IF(LEN($B1468)=0,"",IF(AND($B1468&gt;0,VALUE(SUBSTITUTE($B1468,"8","0"))=$B1468),1,0)),"")</f>
        <v/>
      </c>
      <c r="L1468" s="5" t="str">
        <f>IF(PhieuBauCu!$B$2&gt;8,IF(LEN($B1468)=0,"",IF(AND($B1468&gt;0,VALUE(SUBSTITUTE($B1468,"9","0"))=$B1468),1,0)),"")</f>
        <v/>
      </c>
      <c r="M1468" s="9">
        <f t="shared" si="45"/>
        <v>0</v>
      </c>
      <c r="N1468" s="36">
        <f>IF(AND(M1468&lt;=PhieuBauCu!$B$13,M1468&gt;=1),1,0)</f>
        <v>0</v>
      </c>
    </row>
    <row r="1469" spans="1:14" ht="28.5" customHeight="1">
      <c r="A1469" s="2">
        <v>1464</v>
      </c>
      <c r="B1469" s="3"/>
      <c r="C1469" s="48" t="str">
        <f t="shared" si="44"/>
        <v/>
      </c>
      <c r="D1469" s="5" t="str">
        <f>IF(PhieuBauCu!$B$2&gt;0,IF(LEN($B1469)=0,"",IF(AND($B1469&gt;0,VALUE(SUBSTITUTE($B1469,"1","0"))=$B1469),1,0)),"")</f>
        <v/>
      </c>
      <c r="E1469" s="5" t="str">
        <f>IF(PhieuBauCu!$B$2&gt;1,IF(LEN($B1469)=0,"",IF(AND($B1469&gt;0,VALUE(SUBSTITUTE($B1469,"2","0"))=$B1469),1,0)),"")</f>
        <v/>
      </c>
      <c r="F1469" s="5" t="str">
        <f>IF(PhieuBauCu!$B$2&gt;2,IF(LEN($B1469)=0,"",IF(AND($B1469&gt;0,VALUE(SUBSTITUTE($B1469,"3","0"))=$B1469),1,0)),"")</f>
        <v/>
      </c>
      <c r="G1469" s="5" t="str">
        <f>IF(PhieuBauCu!$B$2&gt;3,IF(LEN($B1469)=0,"",IF(AND($B1469&gt;0,VALUE(SUBSTITUTE($B1469,"4","0"))=$B1469),1,0)),"")</f>
        <v/>
      </c>
      <c r="H1469" s="5" t="str">
        <f>IF(PhieuBauCu!$B$2&gt;4,IF(LEN($B1469)=0,"",IF(AND($B1469&gt;0,VALUE(SUBSTITUTE($B1469,"5","0"))=$B1469),1,0)),"")</f>
        <v/>
      </c>
      <c r="I1469" s="5" t="str">
        <f>IF(PhieuBauCu!$B$2&gt;5,IF(LEN($B1469)=0,"",IF(AND($B1469&gt;0,VALUE(SUBSTITUTE($B1469,"6","0"))=$B1469),1,0)),"")</f>
        <v/>
      </c>
      <c r="J1469" s="5" t="str">
        <f>IF(PhieuBauCu!$B$2&gt;6,IF(LEN($B1469)=0,"",IF(AND($B1469&gt;0,VALUE(SUBSTITUTE($B1469,"7","0"))=$B1469),1,0)),"")</f>
        <v/>
      </c>
      <c r="K1469" s="5" t="str">
        <f>IF(PhieuBauCu!$B$2&gt;7,IF(LEN($B1469)=0,"",IF(AND($B1469&gt;0,VALUE(SUBSTITUTE($B1469,"8","0"))=$B1469),1,0)),"")</f>
        <v/>
      </c>
      <c r="L1469" s="5" t="str">
        <f>IF(PhieuBauCu!$B$2&gt;8,IF(LEN($B1469)=0,"",IF(AND($B1469&gt;0,VALUE(SUBSTITUTE($B1469,"9","0"))=$B1469),1,0)),"")</f>
        <v/>
      </c>
      <c r="M1469" s="9">
        <f t="shared" si="45"/>
        <v>0</v>
      </c>
      <c r="N1469" s="36">
        <f>IF(AND(M1469&lt;=PhieuBauCu!$B$13,M1469&gt;=1),1,0)</f>
        <v>0</v>
      </c>
    </row>
    <row r="1470" spans="1:14" ht="28.5" customHeight="1">
      <c r="A1470" s="2">
        <v>1465</v>
      </c>
      <c r="B1470" s="3"/>
      <c r="C1470" s="48" t="str">
        <f t="shared" si="44"/>
        <v/>
      </c>
      <c r="D1470" s="5" t="str">
        <f>IF(PhieuBauCu!$B$2&gt;0,IF(LEN($B1470)=0,"",IF(AND($B1470&gt;0,VALUE(SUBSTITUTE($B1470,"1","0"))=$B1470),1,0)),"")</f>
        <v/>
      </c>
      <c r="E1470" s="5" t="str">
        <f>IF(PhieuBauCu!$B$2&gt;1,IF(LEN($B1470)=0,"",IF(AND($B1470&gt;0,VALUE(SUBSTITUTE($B1470,"2","0"))=$B1470),1,0)),"")</f>
        <v/>
      </c>
      <c r="F1470" s="5" t="str">
        <f>IF(PhieuBauCu!$B$2&gt;2,IF(LEN($B1470)=0,"",IF(AND($B1470&gt;0,VALUE(SUBSTITUTE($B1470,"3","0"))=$B1470),1,0)),"")</f>
        <v/>
      </c>
      <c r="G1470" s="5" t="str">
        <f>IF(PhieuBauCu!$B$2&gt;3,IF(LEN($B1470)=0,"",IF(AND($B1470&gt;0,VALUE(SUBSTITUTE($B1470,"4","0"))=$B1470),1,0)),"")</f>
        <v/>
      </c>
      <c r="H1470" s="5" t="str">
        <f>IF(PhieuBauCu!$B$2&gt;4,IF(LEN($B1470)=0,"",IF(AND($B1470&gt;0,VALUE(SUBSTITUTE($B1470,"5","0"))=$B1470),1,0)),"")</f>
        <v/>
      </c>
      <c r="I1470" s="5" t="str">
        <f>IF(PhieuBauCu!$B$2&gt;5,IF(LEN($B1470)=0,"",IF(AND($B1470&gt;0,VALUE(SUBSTITUTE($B1470,"6","0"))=$B1470),1,0)),"")</f>
        <v/>
      </c>
      <c r="J1470" s="5" t="str">
        <f>IF(PhieuBauCu!$B$2&gt;6,IF(LEN($B1470)=0,"",IF(AND($B1470&gt;0,VALUE(SUBSTITUTE($B1470,"7","0"))=$B1470),1,0)),"")</f>
        <v/>
      </c>
      <c r="K1470" s="5" t="str">
        <f>IF(PhieuBauCu!$B$2&gt;7,IF(LEN($B1470)=0,"",IF(AND($B1470&gt;0,VALUE(SUBSTITUTE($B1470,"8","0"))=$B1470),1,0)),"")</f>
        <v/>
      </c>
      <c r="L1470" s="5" t="str">
        <f>IF(PhieuBauCu!$B$2&gt;8,IF(LEN($B1470)=0,"",IF(AND($B1470&gt;0,VALUE(SUBSTITUTE($B1470,"9","0"))=$B1470),1,0)),"")</f>
        <v/>
      </c>
      <c r="M1470" s="9">
        <f t="shared" si="45"/>
        <v>0</v>
      </c>
      <c r="N1470" s="36">
        <f>IF(AND(M1470&lt;=PhieuBauCu!$B$13,M1470&gt;=1),1,0)</f>
        <v>0</v>
      </c>
    </row>
    <row r="1471" spans="1:14" ht="28.5" customHeight="1">
      <c r="A1471" s="2">
        <v>1466</v>
      </c>
      <c r="B1471" s="3"/>
      <c r="C1471" s="48" t="str">
        <f t="shared" si="44"/>
        <v/>
      </c>
      <c r="D1471" s="5" t="str">
        <f>IF(PhieuBauCu!$B$2&gt;0,IF(LEN($B1471)=0,"",IF(AND($B1471&gt;0,VALUE(SUBSTITUTE($B1471,"1","0"))=$B1471),1,0)),"")</f>
        <v/>
      </c>
      <c r="E1471" s="5" t="str">
        <f>IF(PhieuBauCu!$B$2&gt;1,IF(LEN($B1471)=0,"",IF(AND($B1471&gt;0,VALUE(SUBSTITUTE($B1471,"2","0"))=$B1471),1,0)),"")</f>
        <v/>
      </c>
      <c r="F1471" s="5" t="str">
        <f>IF(PhieuBauCu!$B$2&gt;2,IF(LEN($B1471)=0,"",IF(AND($B1471&gt;0,VALUE(SUBSTITUTE($B1471,"3","0"))=$B1471),1,0)),"")</f>
        <v/>
      </c>
      <c r="G1471" s="5" t="str">
        <f>IF(PhieuBauCu!$B$2&gt;3,IF(LEN($B1471)=0,"",IF(AND($B1471&gt;0,VALUE(SUBSTITUTE($B1471,"4","0"))=$B1471),1,0)),"")</f>
        <v/>
      </c>
      <c r="H1471" s="5" t="str">
        <f>IF(PhieuBauCu!$B$2&gt;4,IF(LEN($B1471)=0,"",IF(AND($B1471&gt;0,VALUE(SUBSTITUTE($B1471,"5","0"))=$B1471),1,0)),"")</f>
        <v/>
      </c>
      <c r="I1471" s="5" t="str">
        <f>IF(PhieuBauCu!$B$2&gt;5,IF(LEN($B1471)=0,"",IF(AND($B1471&gt;0,VALUE(SUBSTITUTE($B1471,"6","0"))=$B1471),1,0)),"")</f>
        <v/>
      </c>
      <c r="J1471" s="5" t="str">
        <f>IF(PhieuBauCu!$B$2&gt;6,IF(LEN($B1471)=0,"",IF(AND($B1471&gt;0,VALUE(SUBSTITUTE($B1471,"7","0"))=$B1471),1,0)),"")</f>
        <v/>
      </c>
      <c r="K1471" s="5" t="str">
        <f>IF(PhieuBauCu!$B$2&gt;7,IF(LEN($B1471)=0,"",IF(AND($B1471&gt;0,VALUE(SUBSTITUTE($B1471,"8","0"))=$B1471),1,0)),"")</f>
        <v/>
      </c>
      <c r="L1471" s="5" t="str">
        <f>IF(PhieuBauCu!$B$2&gt;8,IF(LEN($B1471)=0,"",IF(AND($B1471&gt;0,VALUE(SUBSTITUTE($B1471,"9","0"))=$B1471),1,0)),"")</f>
        <v/>
      </c>
      <c r="M1471" s="9">
        <f t="shared" si="45"/>
        <v>0</v>
      </c>
      <c r="N1471" s="36">
        <f>IF(AND(M1471&lt;=PhieuBauCu!$B$13,M1471&gt;=1),1,0)</f>
        <v>0</v>
      </c>
    </row>
    <row r="1472" spans="1:14" ht="28.5" customHeight="1">
      <c r="A1472" s="2">
        <v>1467</v>
      </c>
      <c r="B1472" s="3"/>
      <c r="C1472" s="48" t="str">
        <f t="shared" si="44"/>
        <v/>
      </c>
      <c r="D1472" s="5" t="str">
        <f>IF(PhieuBauCu!$B$2&gt;0,IF(LEN($B1472)=0,"",IF(AND($B1472&gt;0,VALUE(SUBSTITUTE($B1472,"1","0"))=$B1472),1,0)),"")</f>
        <v/>
      </c>
      <c r="E1472" s="5" t="str">
        <f>IF(PhieuBauCu!$B$2&gt;1,IF(LEN($B1472)=0,"",IF(AND($B1472&gt;0,VALUE(SUBSTITUTE($B1472,"2","0"))=$B1472),1,0)),"")</f>
        <v/>
      </c>
      <c r="F1472" s="5" t="str">
        <f>IF(PhieuBauCu!$B$2&gt;2,IF(LEN($B1472)=0,"",IF(AND($B1472&gt;0,VALUE(SUBSTITUTE($B1472,"3","0"))=$B1472),1,0)),"")</f>
        <v/>
      </c>
      <c r="G1472" s="5" t="str">
        <f>IF(PhieuBauCu!$B$2&gt;3,IF(LEN($B1472)=0,"",IF(AND($B1472&gt;0,VALUE(SUBSTITUTE($B1472,"4","0"))=$B1472),1,0)),"")</f>
        <v/>
      </c>
      <c r="H1472" s="5" t="str">
        <f>IF(PhieuBauCu!$B$2&gt;4,IF(LEN($B1472)=0,"",IF(AND($B1472&gt;0,VALUE(SUBSTITUTE($B1472,"5","0"))=$B1472),1,0)),"")</f>
        <v/>
      </c>
      <c r="I1472" s="5" t="str">
        <f>IF(PhieuBauCu!$B$2&gt;5,IF(LEN($B1472)=0,"",IF(AND($B1472&gt;0,VALUE(SUBSTITUTE($B1472,"6","0"))=$B1472),1,0)),"")</f>
        <v/>
      </c>
      <c r="J1472" s="5" t="str">
        <f>IF(PhieuBauCu!$B$2&gt;6,IF(LEN($B1472)=0,"",IF(AND($B1472&gt;0,VALUE(SUBSTITUTE($B1472,"7","0"))=$B1472),1,0)),"")</f>
        <v/>
      </c>
      <c r="K1472" s="5" t="str">
        <f>IF(PhieuBauCu!$B$2&gt;7,IF(LEN($B1472)=0,"",IF(AND($B1472&gt;0,VALUE(SUBSTITUTE($B1472,"8","0"))=$B1472),1,0)),"")</f>
        <v/>
      </c>
      <c r="L1472" s="5" t="str">
        <f>IF(PhieuBauCu!$B$2&gt;8,IF(LEN($B1472)=0,"",IF(AND($B1472&gt;0,VALUE(SUBSTITUTE($B1472,"9","0"))=$B1472),1,0)),"")</f>
        <v/>
      </c>
      <c r="M1472" s="9">
        <f t="shared" si="45"/>
        <v>0</v>
      </c>
      <c r="N1472" s="36">
        <f>IF(AND(M1472&lt;=PhieuBauCu!$B$13,M1472&gt;=1),1,0)</f>
        <v>0</v>
      </c>
    </row>
    <row r="1473" spans="1:14" ht="28.5" customHeight="1">
      <c r="A1473" s="2">
        <v>1468</v>
      </c>
      <c r="B1473" s="3"/>
      <c r="C1473" s="48" t="str">
        <f t="shared" si="44"/>
        <v/>
      </c>
      <c r="D1473" s="5" t="str">
        <f>IF(PhieuBauCu!$B$2&gt;0,IF(LEN($B1473)=0,"",IF(AND($B1473&gt;0,VALUE(SUBSTITUTE($B1473,"1","0"))=$B1473),1,0)),"")</f>
        <v/>
      </c>
      <c r="E1473" s="5" t="str">
        <f>IF(PhieuBauCu!$B$2&gt;1,IF(LEN($B1473)=0,"",IF(AND($B1473&gt;0,VALUE(SUBSTITUTE($B1473,"2","0"))=$B1473),1,0)),"")</f>
        <v/>
      </c>
      <c r="F1473" s="5" t="str">
        <f>IF(PhieuBauCu!$B$2&gt;2,IF(LEN($B1473)=0,"",IF(AND($B1473&gt;0,VALUE(SUBSTITUTE($B1473,"3","0"))=$B1473),1,0)),"")</f>
        <v/>
      </c>
      <c r="G1473" s="5" t="str">
        <f>IF(PhieuBauCu!$B$2&gt;3,IF(LEN($B1473)=0,"",IF(AND($B1473&gt;0,VALUE(SUBSTITUTE($B1473,"4","0"))=$B1473),1,0)),"")</f>
        <v/>
      </c>
      <c r="H1473" s="5" t="str">
        <f>IF(PhieuBauCu!$B$2&gt;4,IF(LEN($B1473)=0,"",IF(AND($B1473&gt;0,VALUE(SUBSTITUTE($B1473,"5","0"))=$B1473),1,0)),"")</f>
        <v/>
      </c>
      <c r="I1473" s="5" t="str">
        <f>IF(PhieuBauCu!$B$2&gt;5,IF(LEN($B1473)=0,"",IF(AND($B1473&gt;0,VALUE(SUBSTITUTE($B1473,"6","0"))=$B1473),1,0)),"")</f>
        <v/>
      </c>
      <c r="J1473" s="5" t="str">
        <f>IF(PhieuBauCu!$B$2&gt;6,IF(LEN($B1473)=0,"",IF(AND($B1473&gt;0,VALUE(SUBSTITUTE($B1473,"7","0"))=$B1473),1,0)),"")</f>
        <v/>
      </c>
      <c r="K1473" s="5" t="str">
        <f>IF(PhieuBauCu!$B$2&gt;7,IF(LEN($B1473)=0,"",IF(AND($B1473&gt;0,VALUE(SUBSTITUTE($B1473,"8","0"))=$B1473),1,0)),"")</f>
        <v/>
      </c>
      <c r="L1473" s="5" t="str">
        <f>IF(PhieuBauCu!$B$2&gt;8,IF(LEN($B1473)=0,"",IF(AND($B1473&gt;0,VALUE(SUBSTITUTE($B1473,"9","0"))=$B1473),1,0)),"")</f>
        <v/>
      </c>
      <c r="M1473" s="9">
        <f t="shared" si="45"/>
        <v>0</v>
      </c>
      <c r="N1473" s="36">
        <f>IF(AND(M1473&lt;=PhieuBauCu!$B$13,M1473&gt;=1),1,0)</f>
        <v>0</v>
      </c>
    </row>
    <row r="1474" spans="1:14" ht="28.5" customHeight="1">
      <c r="A1474" s="2">
        <v>1469</v>
      </c>
      <c r="B1474" s="3"/>
      <c r="C1474" s="48" t="str">
        <f t="shared" si="44"/>
        <v/>
      </c>
      <c r="D1474" s="5" t="str">
        <f>IF(PhieuBauCu!$B$2&gt;0,IF(LEN($B1474)=0,"",IF(AND($B1474&gt;0,VALUE(SUBSTITUTE($B1474,"1","0"))=$B1474),1,0)),"")</f>
        <v/>
      </c>
      <c r="E1474" s="5" t="str">
        <f>IF(PhieuBauCu!$B$2&gt;1,IF(LEN($B1474)=0,"",IF(AND($B1474&gt;0,VALUE(SUBSTITUTE($B1474,"2","0"))=$B1474),1,0)),"")</f>
        <v/>
      </c>
      <c r="F1474" s="5" t="str">
        <f>IF(PhieuBauCu!$B$2&gt;2,IF(LEN($B1474)=0,"",IF(AND($B1474&gt;0,VALUE(SUBSTITUTE($B1474,"3","0"))=$B1474),1,0)),"")</f>
        <v/>
      </c>
      <c r="G1474" s="5" t="str">
        <f>IF(PhieuBauCu!$B$2&gt;3,IF(LEN($B1474)=0,"",IF(AND($B1474&gt;0,VALUE(SUBSTITUTE($B1474,"4","0"))=$B1474),1,0)),"")</f>
        <v/>
      </c>
      <c r="H1474" s="5" t="str">
        <f>IF(PhieuBauCu!$B$2&gt;4,IF(LEN($B1474)=0,"",IF(AND($B1474&gt;0,VALUE(SUBSTITUTE($B1474,"5","0"))=$B1474),1,0)),"")</f>
        <v/>
      </c>
      <c r="I1474" s="5" t="str">
        <f>IF(PhieuBauCu!$B$2&gt;5,IF(LEN($B1474)=0,"",IF(AND($B1474&gt;0,VALUE(SUBSTITUTE($B1474,"6","0"))=$B1474),1,0)),"")</f>
        <v/>
      </c>
      <c r="J1474" s="5" t="str">
        <f>IF(PhieuBauCu!$B$2&gt;6,IF(LEN($B1474)=0,"",IF(AND($B1474&gt;0,VALUE(SUBSTITUTE($B1474,"7","0"))=$B1474),1,0)),"")</f>
        <v/>
      </c>
      <c r="K1474" s="5" t="str">
        <f>IF(PhieuBauCu!$B$2&gt;7,IF(LEN($B1474)=0,"",IF(AND($B1474&gt;0,VALUE(SUBSTITUTE($B1474,"8","0"))=$B1474),1,0)),"")</f>
        <v/>
      </c>
      <c r="L1474" s="5" t="str">
        <f>IF(PhieuBauCu!$B$2&gt;8,IF(LEN($B1474)=0,"",IF(AND($B1474&gt;0,VALUE(SUBSTITUTE($B1474,"9","0"))=$B1474),1,0)),"")</f>
        <v/>
      </c>
      <c r="M1474" s="9">
        <f t="shared" si="45"/>
        <v>0</v>
      </c>
      <c r="N1474" s="36">
        <f>IF(AND(M1474&lt;=PhieuBauCu!$B$13,M1474&gt;=1),1,0)</f>
        <v>0</v>
      </c>
    </row>
    <row r="1475" spans="1:14" ht="28.5" customHeight="1">
      <c r="A1475" s="2">
        <v>1470</v>
      </c>
      <c r="B1475" s="3"/>
      <c r="C1475" s="48" t="str">
        <f t="shared" si="44"/>
        <v/>
      </c>
      <c r="D1475" s="5" t="str">
        <f>IF(PhieuBauCu!$B$2&gt;0,IF(LEN($B1475)=0,"",IF(AND($B1475&gt;0,VALUE(SUBSTITUTE($B1475,"1","0"))=$B1475),1,0)),"")</f>
        <v/>
      </c>
      <c r="E1475" s="5" t="str">
        <f>IF(PhieuBauCu!$B$2&gt;1,IF(LEN($B1475)=0,"",IF(AND($B1475&gt;0,VALUE(SUBSTITUTE($B1475,"2","0"))=$B1475),1,0)),"")</f>
        <v/>
      </c>
      <c r="F1475" s="5" t="str">
        <f>IF(PhieuBauCu!$B$2&gt;2,IF(LEN($B1475)=0,"",IF(AND($B1475&gt;0,VALUE(SUBSTITUTE($B1475,"3","0"))=$B1475),1,0)),"")</f>
        <v/>
      </c>
      <c r="G1475" s="5" t="str">
        <f>IF(PhieuBauCu!$B$2&gt;3,IF(LEN($B1475)=0,"",IF(AND($B1475&gt;0,VALUE(SUBSTITUTE($B1475,"4","0"))=$B1475),1,0)),"")</f>
        <v/>
      </c>
      <c r="H1475" s="5" t="str">
        <f>IF(PhieuBauCu!$B$2&gt;4,IF(LEN($B1475)=0,"",IF(AND($B1475&gt;0,VALUE(SUBSTITUTE($B1475,"5","0"))=$B1475),1,0)),"")</f>
        <v/>
      </c>
      <c r="I1475" s="5" t="str">
        <f>IF(PhieuBauCu!$B$2&gt;5,IF(LEN($B1475)=0,"",IF(AND($B1475&gt;0,VALUE(SUBSTITUTE($B1475,"6","0"))=$B1475),1,0)),"")</f>
        <v/>
      </c>
      <c r="J1475" s="5" t="str">
        <f>IF(PhieuBauCu!$B$2&gt;6,IF(LEN($B1475)=0,"",IF(AND($B1475&gt;0,VALUE(SUBSTITUTE($B1475,"7","0"))=$B1475),1,0)),"")</f>
        <v/>
      </c>
      <c r="K1475" s="5" t="str">
        <f>IF(PhieuBauCu!$B$2&gt;7,IF(LEN($B1475)=0,"",IF(AND($B1475&gt;0,VALUE(SUBSTITUTE($B1475,"8","0"))=$B1475),1,0)),"")</f>
        <v/>
      </c>
      <c r="L1475" s="5" t="str">
        <f>IF(PhieuBauCu!$B$2&gt;8,IF(LEN($B1475)=0,"",IF(AND($B1475&gt;0,VALUE(SUBSTITUTE($B1475,"9","0"))=$B1475),1,0)),"")</f>
        <v/>
      </c>
      <c r="M1475" s="9">
        <f t="shared" si="45"/>
        <v>0</v>
      </c>
      <c r="N1475" s="36">
        <f>IF(AND(M1475&lt;=PhieuBauCu!$B$13,M1475&gt;=1),1,0)</f>
        <v>0</v>
      </c>
    </row>
    <row r="1476" spans="1:14" ht="28.5" customHeight="1">
      <c r="A1476" s="2">
        <v>1471</v>
      </c>
      <c r="B1476" s="3"/>
      <c r="C1476" s="48" t="str">
        <f t="shared" si="44"/>
        <v/>
      </c>
      <c r="D1476" s="5" t="str">
        <f>IF(PhieuBauCu!$B$2&gt;0,IF(LEN($B1476)=0,"",IF(AND($B1476&gt;0,VALUE(SUBSTITUTE($B1476,"1","0"))=$B1476),1,0)),"")</f>
        <v/>
      </c>
      <c r="E1476" s="5" t="str">
        <f>IF(PhieuBauCu!$B$2&gt;1,IF(LEN($B1476)=0,"",IF(AND($B1476&gt;0,VALUE(SUBSTITUTE($B1476,"2","0"))=$B1476),1,0)),"")</f>
        <v/>
      </c>
      <c r="F1476" s="5" t="str">
        <f>IF(PhieuBauCu!$B$2&gt;2,IF(LEN($B1476)=0,"",IF(AND($B1476&gt;0,VALUE(SUBSTITUTE($B1476,"3","0"))=$B1476),1,0)),"")</f>
        <v/>
      </c>
      <c r="G1476" s="5" t="str">
        <f>IF(PhieuBauCu!$B$2&gt;3,IF(LEN($B1476)=0,"",IF(AND($B1476&gt;0,VALUE(SUBSTITUTE($B1476,"4","0"))=$B1476),1,0)),"")</f>
        <v/>
      </c>
      <c r="H1476" s="5" t="str">
        <f>IF(PhieuBauCu!$B$2&gt;4,IF(LEN($B1476)=0,"",IF(AND($B1476&gt;0,VALUE(SUBSTITUTE($B1476,"5","0"))=$B1476),1,0)),"")</f>
        <v/>
      </c>
      <c r="I1476" s="5" t="str">
        <f>IF(PhieuBauCu!$B$2&gt;5,IF(LEN($B1476)=0,"",IF(AND($B1476&gt;0,VALUE(SUBSTITUTE($B1476,"6","0"))=$B1476),1,0)),"")</f>
        <v/>
      </c>
      <c r="J1476" s="5" t="str">
        <f>IF(PhieuBauCu!$B$2&gt;6,IF(LEN($B1476)=0,"",IF(AND($B1476&gt;0,VALUE(SUBSTITUTE($B1476,"7","0"))=$B1476),1,0)),"")</f>
        <v/>
      </c>
      <c r="K1476" s="5" t="str">
        <f>IF(PhieuBauCu!$B$2&gt;7,IF(LEN($B1476)=0,"",IF(AND($B1476&gt;0,VALUE(SUBSTITUTE($B1476,"8","0"))=$B1476),1,0)),"")</f>
        <v/>
      </c>
      <c r="L1476" s="5" t="str">
        <f>IF(PhieuBauCu!$B$2&gt;8,IF(LEN($B1476)=0,"",IF(AND($B1476&gt;0,VALUE(SUBSTITUTE($B1476,"9","0"))=$B1476),1,0)),"")</f>
        <v/>
      </c>
      <c r="M1476" s="9">
        <f t="shared" si="45"/>
        <v>0</v>
      </c>
      <c r="N1476" s="36">
        <f>IF(AND(M1476&lt;=PhieuBauCu!$B$13,M1476&gt;=1),1,0)</f>
        <v>0</v>
      </c>
    </row>
    <row r="1477" spans="1:14" ht="28.5" customHeight="1">
      <c r="A1477" s="2">
        <v>1472</v>
      </c>
      <c r="B1477" s="3"/>
      <c r="C1477" s="48" t="str">
        <f t="shared" si="44"/>
        <v/>
      </c>
      <c r="D1477" s="5" t="str">
        <f>IF(PhieuBauCu!$B$2&gt;0,IF(LEN($B1477)=0,"",IF(AND($B1477&gt;0,VALUE(SUBSTITUTE($B1477,"1","0"))=$B1477),1,0)),"")</f>
        <v/>
      </c>
      <c r="E1477" s="5" t="str">
        <f>IF(PhieuBauCu!$B$2&gt;1,IF(LEN($B1477)=0,"",IF(AND($B1477&gt;0,VALUE(SUBSTITUTE($B1477,"2","0"))=$B1477),1,0)),"")</f>
        <v/>
      </c>
      <c r="F1477" s="5" t="str">
        <f>IF(PhieuBauCu!$B$2&gt;2,IF(LEN($B1477)=0,"",IF(AND($B1477&gt;0,VALUE(SUBSTITUTE($B1477,"3","0"))=$B1477),1,0)),"")</f>
        <v/>
      </c>
      <c r="G1477" s="5" t="str">
        <f>IF(PhieuBauCu!$B$2&gt;3,IF(LEN($B1477)=0,"",IF(AND($B1477&gt;0,VALUE(SUBSTITUTE($B1477,"4","0"))=$B1477),1,0)),"")</f>
        <v/>
      </c>
      <c r="H1477" s="5" t="str">
        <f>IF(PhieuBauCu!$B$2&gt;4,IF(LEN($B1477)=0,"",IF(AND($B1477&gt;0,VALUE(SUBSTITUTE($B1477,"5","0"))=$B1477),1,0)),"")</f>
        <v/>
      </c>
      <c r="I1477" s="5" t="str">
        <f>IF(PhieuBauCu!$B$2&gt;5,IF(LEN($B1477)=0,"",IF(AND($B1477&gt;0,VALUE(SUBSTITUTE($B1477,"6","0"))=$B1477),1,0)),"")</f>
        <v/>
      </c>
      <c r="J1477" s="5" t="str">
        <f>IF(PhieuBauCu!$B$2&gt;6,IF(LEN($B1477)=0,"",IF(AND($B1477&gt;0,VALUE(SUBSTITUTE($B1477,"7","0"))=$B1477),1,0)),"")</f>
        <v/>
      </c>
      <c r="K1477" s="5" t="str">
        <f>IF(PhieuBauCu!$B$2&gt;7,IF(LEN($B1477)=0,"",IF(AND($B1477&gt;0,VALUE(SUBSTITUTE($B1477,"8","0"))=$B1477),1,0)),"")</f>
        <v/>
      </c>
      <c r="L1477" s="5" t="str">
        <f>IF(PhieuBauCu!$B$2&gt;8,IF(LEN($B1477)=0,"",IF(AND($B1477&gt;0,VALUE(SUBSTITUTE($B1477,"9","0"))=$B1477),1,0)),"")</f>
        <v/>
      </c>
      <c r="M1477" s="9">
        <f t="shared" si="45"/>
        <v>0</v>
      </c>
      <c r="N1477" s="36">
        <f>IF(AND(M1477&lt;=PhieuBauCu!$B$13,M1477&gt;=1),1,0)</f>
        <v>0</v>
      </c>
    </row>
    <row r="1478" spans="1:14" ht="28.5" customHeight="1">
      <c r="A1478" s="2">
        <v>1473</v>
      </c>
      <c r="B1478" s="3"/>
      <c r="C1478" s="48" t="str">
        <f t="shared" si="44"/>
        <v/>
      </c>
      <c r="D1478" s="5" t="str">
        <f>IF(PhieuBauCu!$B$2&gt;0,IF(LEN($B1478)=0,"",IF(AND($B1478&gt;0,VALUE(SUBSTITUTE($B1478,"1","0"))=$B1478),1,0)),"")</f>
        <v/>
      </c>
      <c r="E1478" s="5" t="str">
        <f>IF(PhieuBauCu!$B$2&gt;1,IF(LEN($B1478)=0,"",IF(AND($B1478&gt;0,VALUE(SUBSTITUTE($B1478,"2","0"))=$B1478),1,0)),"")</f>
        <v/>
      </c>
      <c r="F1478" s="5" t="str">
        <f>IF(PhieuBauCu!$B$2&gt;2,IF(LEN($B1478)=0,"",IF(AND($B1478&gt;0,VALUE(SUBSTITUTE($B1478,"3","0"))=$B1478),1,0)),"")</f>
        <v/>
      </c>
      <c r="G1478" s="5" t="str">
        <f>IF(PhieuBauCu!$B$2&gt;3,IF(LEN($B1478)=0,"",IF(AND($B1478&gt;0,VALUE(SUBSTITUTE($B1478,"4","0"))=$B1478),1,0)),"")</f>
        <v/>
      </c>
      <c r="H1478" s="5" t="str">
        <f>IF(PhieuBauCu!$B$2&gt;4,IF(LEN($B1478)=0,"",IF(AND($B1478&gt;0,VALUE(SUBSTITUTE($B1478,"5","0"))=$B1478),1,0)),"")</f>
        <v/>
      </c>
      <c r="I1478" s="5" t="str">
        <f>IF(PhieuBauCu!$B$2&gt;5,IF(LEN($B1478)=0,"",IF(AND($B1478&gt;0,VALUE(SUBSTITUTE($B1478,"6","0"))=$B1478),1,0)),"")</f>
        <v/>
      </c>
      <c r="J1478" s="5" t="str">
        <f>IF(PhieuBauCu!$B$2&gt;6,IF(LEN($B1478)=0,"",IF(AND($B1478&gt;0,VALUE(SUBSTITUTE($B1478,"7","0"))=$B1478),1,0)),"")</f>
        <v/>
      </c>
      <c r="K1478" s="5" t="str">
        <f>IF(PhieuBauCu!$B$2&gt;7,IF(LEN($B1478)=0,"",IF(AND($B1478&gt;0,VALUE(SUBSTITUTE($B1478,"8","0"))=$B1478),1,0)),"")</f>
        <v/>
      </c>
      <c r="L1478" s="5" t="str">
        <f>IF(PhieuBauCu!$B$2&gt;8,IF(LEN($B1478)=0,"",IF(AND($B1478&gt;0,VALUE(SUBSTITUTE($B1478,"9","0"))=$B1478),1,0)),"")</f>
        <v/>
      </c>
      <c r="M1478" s="9">
        <f t="shared" si="45"/>
        <v>0</v>
      </c>
      <c r="N1478" s="36">
        <f>IF(AND(M1478&lt;=PhieuBauCu!$B$13,M1478&gt;=1),1,0)</f>
        <v>0</v>
      </c>
    </row>
    <row r="1479" spans="1:14" ht="28.5" customHeight="1">
      <c r="A1479" s="2">
        <v>1474</v>
      </c>
      <c r="B1479" s="3"/>
      <c r="C1479" s="48" t="str">
        <f t="shared" ref="C1479:C1542" si="46">IF(LEN(B1479)&gt;0,IF(N1479=1,"Ok","Not Ok"),"")</f>
        <v/>
      </c>
      <c r="D1479" s="5" t="str">
        <f>IF(PhieuBauCu!$B$2&gt;0,IF(LEN($B1479)=0,"",IF(AND($B1479&gt;0,VALUE(SUBSTITUTE($B1479,"1","0"))=$B1479),1,0)),"")</f>
        <v/>
      </c>
      <c r="E1479" s="5" t="str">
        <f>IF(PhieuBauCu!$B$2&gt;1,IF(LEN($B1479)=0,"",IF(AND($B1479&gt;0,VALUE(SUBSTITUTE($B1479,"2","0"))=$B1479),1,0)),"")</f>
        <v/>
      </c>
      <c r="F1479" s="5" t="str">
        <f>IF(PhieuBauCu!$B$2&gt;2,IF(LEN($B1479)=0,"",IF(AND($B1479&gt;0,VALUE(SUBSTITUTE($B1479,"3","0"))=$B1479),1,0)),"")</f>
        <v/>
      </c>
      <c r="G1479" s="5" t="str">
        <f>IF(PhieuBauCu!$B$2&gt;3,IF(LEN($B1479)=0,"",IF(AND($B1479&gt;0,VALUE(SUBSTITUTE($B1479,"4","0"))=$B1479),1,0)),"")</f>
        <v/>
      </c>
      <c r="H1479" s="5" t="str">
        <f>IF(PhieuBauCu!$B$2&gt;4,IF(LEN($B1479)=0,"",IF(AND($B1479&gt;0,VALUE(SUBSTITUTE($B1479,"5","0"))=$B1479),1,0)),"")</f>
        <v/>
      </c>
      <c r="I1479" s="5" t="str">
        <f>IF(PhieuBauCu!$B$2&gt;5,IF(LEN($B1479)=0,"",IF(AND($B1479&gt;0,VALUE(SUBSTITUTE($B1479,"6","0"))=$B1479),1,0)),"")</f>
        <v/>
      </c>
      <c r="J1479" s="5" t="str">
        <f>IF(PhieuBauCu!$B$2&gt;6,IF(LEN($B1479)=0,"",IF(AND($B1479&gt;0,VALUE(SUBSTITUTE($B1479,"7","0"))=$B1479),1,0)),"")</f>
        <v/>
      </c>
      <c r="K1479" s="5" t="str">
        <f>IF(PhieuBauCu!$B$2&gt;7,IF(LEN($B1479)=0,"",IF(AND($B1479&gt;0,VALUE(SUBSTITUTE($B1479,"8","0"))=$B1479),1,0)),"")</f>
        <v/>
      </c>
      <c r="L1479" s="5" t="str">
        <f>IF(PhieuBauCu!$B$2&gt;8,IF(LEN($B1479)=0,"",IF(AND($B1479&gt;0,VALUE(SUBSTITUTE($B1479,"9","0"))=$B1479),1,0)),"")</f>
        <v/>
      </c>
      <c r="M1479" s="9">
        <f t="shared" ref="M1479:M1542" si="47">SUMIF(D1479:L1479,1)</f>
        <v>0</v>
      </c>
      <c r="N1479" s="36">
        <f>IF(AND(M1479&lt;=PhieuBauCu!$B$13,M1479&gt;=1),1,0)</f>
        <v>0</v>
      </c>
    </row>
    <row r="1480" spans="1:14" ht="28.5" customHeight="1">
      <c r="A1480" s="2">
        <v>1475</v>
      </c>
      <c r="B1480" s="3"/>
      <c r="C1480" s="48" t="str">
        <f t="shared" si="46"/>
        <v/>
      </c>
      <c r="D1480" s="5" t="str">
        <f>IF(PhieuBauCu!$B$2&gt;0,IF(LEN($B1480)=0,"",IF(AND($B1480&gt;0,VALUE(SUBSTITUTE($B1480,"1","0"))=$B1480),1,0)),"")</f>
        <v/>
      </c>
      <c r="E1480" s="5" t="str">
        <f>IF(PhieuBauCu!$B$2&gt;1,IF(LEN($B1480)=0,"",IF(AND($B1480&gt;0,VALUE(SUBSTITUTE($B1480,"2","0"))=$B1480),1,0)),"")</f>
        <v/>
      </c>
      <c r="F1480" s="5" t="str">
        <f>IF(PhieuBauCu!$B$2&gt;2,IF(LEN($B1480)=0,"",IF(AND($B1480&gt;0,VALUE(SUBSTITUTE($B1480,"3","0"))=$B1480),1,0)),"")</f>
        <v/>
      </c>
      <c r="G1480" s="5" t="str">
        <f>IF(PhieuBauCu!$B$2&gt;3,IF(LEN($B1480)=0,"",IF(AND($B1480&gt;0,VALUE(SUBSTITUTE($B1480,"4","0"))=$B1480),1,0)),"")</f>
        <v/>
      </c>
      <c r="H1480" s="5" t="str">
        <f>IF(PhieuBauCu!$B$2&gt;4,IF(LEN($B1480)=0,"",IF(AND($B1480&gt;0,VALUE(SUBSTITUTE($B1480,"5","0"))=$B1480),1,0)),"")</f>
        <v/>
      </c>
      <c r="I1480" s="5" t="str">
        <f>IF(PhieuBauCu!$B$2&gt;5,IF(LEN($B1480)=0,"",IF(AND($B1480&gt;0,VALUE(SUBSTITUTE($B1480,"6","0"))=$B1480),1,0)),"")</f>
        <v/>
      </c>
      <c r="J1480" s="5" t="str">
        <f>IF(PhieuBauCu!$B$2&gt;6,IF(LEN($B1480)=0,"",IF(AND($B1480&gt;0,VALUE(SUBSTITUTE($B1480,"7","0"))=$B1480),1,0)),"")</f>
        <v/>
      </c>
      <c r="K1480" s="5" t="str">
        <f>IF(PhieuBauCu!$B$2&gt;7,IF(LEN($B1480)=0,"",IF(AND($B1480&gt;0,VALUE(SUBSTITUTE($B1480,"8","0"))=$B1480),1,0)),"")</f>
        <v/>
      </c>
      <c r="L1480" s="5" t="str">
        <f>IF(PhieuBauCu!$B$2&gt;8,IF(LEN($B1480)=0,"",IF(AND($B1480&gt;0,VALUE(SUBSTITUTE($B1480,"9","0"))=$B1480),1,0)),"")</f>
        <v/>
      </c>
      <c r="M1480" s="9">
        <f t="shared" si="47"/>
        <v>0</v>
      </c>
      <c r="N1480" s="36">
        <f>IF(AND(M1480&lt;=PhieuBauCu!$B$13,M1480&gt;=1),1,0)</f>
        <v>0</v>
      </c>
    </row>
    <row r="1481" spans="1:14" ht="28.5" customHeight="1">
      <c r="A1481" s="2">
        <v>1476</v>
      </c>
      <c r="B1481" s="3"/>
      <c r="C1481" s="48" t="str">
        <f t="shared" si="46"/>
        <v/>
      </c>
      <c r="D1481" s="5" t="str">
        <f>IF(PhieuBauCu!$B$2&gt;0,IF(LEN($B1481)=0,"",IF(AND($B1481&gt;0,VALUE(SUBSTITUTE($B1481,"1","0"))=$B1481),1,0)),"")</f>
        <v/>
      </c>
      <c r="E1481" s="5" t="str">
        <f>IF(PhieuBauCu!$B$2&gt;1,IF(LEN($B1481)=0,"",IF(AND($B1481&gt;0,VALUE(SUBSTITUTE($B1481,"2","0"))=$B1481),1,0)),"")</f>
        <v/>
      </c>
      <c r="F1481" s="5" t="str">
        <f>IF(PhieuBauCu!$B$2&gt;2,IF(LEN($B1481)=0,"",IF(AND($B1481&gt;0,VALUE(SUBSTITUTE($B1481,"3","0"))=$B1481),1,0)),"")</f>
        <v/>
      </c>
      <c r="G1481" s="5" t="str">
        <f>IF(PhieuBauCu!$B$2&gt;3,IF(LEN($B1481)=0,"",IF(AND($B1481&gt;0,VALUE(SUBSTITUTE($B1481,"4","0"))=$B1481),1,0)),"")</f>
        <v/>
      </c>
      <c r="H1481" s="5" t="str">
        <f>IF(PhieuBauCu!$B$2&gt;4,IF(LEN($B1481)=0,"",IF(AND($B1481&gt;0,VALUE(SUBSTITUTE($B1481,"5","0"))=$B1481),1,0)),"")</f>
        <v/>
      </c>
      <c r="I1481" s="5" t="str">
        <f>IF(PhieuBauCu!$B$2&gt;5,IF(LEN($B1481)=0,"",IF(AND($B1481&gt;0,VALUE(SUBSTITUTE($B1481,"6","0"))=$B1481),1,0)),"")</f>
        <v/>
      </c>
      <c r="J1481" s="5" t="str">
        <f>IF(PhieuBauCu!$B$2&gt;6,IF(LEN($B1481)=0,"",IF(AND($B1481&gt;0,VALUE(SUBSTITUTE($B1481,"7","0"))=$B1481),1,0)),"")</f>
        <v/>
      </c>
      <c r="K1481" s="5" t="str">
        <f>IF(PhieuBauCu!$B$2&gt;7,IF(LEN($B1481)=0,"",IF(AND($B1481&gt;0,VALUE(SUBSTITUTE($B1481,"8","0"))=$B1481),1,0)),"")</f>
        <v/>
      </c>
      <c r="L1481" s="5" t="str">
        <f>IF(PhieuBauCu!$B$2&gt;8,IF(LEN($B1481)=0,"",IF(AND($B1481&gt;0,VALUE(SUBSTITUTE($B1481,"9","0"))=$B1481),1,0)),"")</f>
        <v/>
      </c>
      <c r="M1481" s="9">
        <f t="shared" si="47"/>
        <v>0</v>
      </c>
      <c r="N1481" s="36">
        <f>IF(AND(M1481&lt;=PhieuBauCu!$B$13,M1481&gt;=1),1,0)</f>
        <v>0</v>
      </c>
    </row>
    <row r="1482" spans="1:14" ht="28.5" customHeight="1">
      <c r="A1482" s="2">
        <v>1477</v>
      </c>
      <c r="B1482" s="3"/>
      <c r="C1482" s="48" t="str">
        <f t="shared" si="46"/>
        <v/>
      </c>
      <c r="D1482" s="5" t="str">
        <f>IF(PhieuBauCu!$B$2&gt;0,IF(LEN($B1482)=0,"",IF(AND($B1482&gt;0,VALUE(SUBSTITUTE($B1482,"1","0"))=$B1482),1,0)),"")</f>
        <v/>
      </c>
      <c r="E1482" s="5" t="str">
        <f>IF(PhieuBauCu!$B$2&gt;1,IF(LEN($B1482)=0,"",IF(AND($B1482&gt;0,VALUE(SUBSTITUTE($B1482,"2","0"))=$B1482),1,0)),"")</f>
        <v/>
      </c>
      <c r="F1482" s="5" t="str">
        <f>IF(PhieuBauCu!$B$2&gt;2,IF(LEN($B1482)=0,"",IF(AND($B1482&gt;0,VALUE(SUBSTITUTE($B1482,"3","0"))=$B1482),1,0)),"")</f>
        <v/>
      </c>
      <c r="G1482" s="5" t="str">
        <f>IF(PhieuBauCu!$B$2&gt;3,IF(LEN($B1482)=0,"",IF(AND($B1482&gt;0,VALUE(SUBSTITUTE($B1482,"4","0"))=$B1482),1,0)),"")</f>
        <v/>
      </c>
      <c r="H1482" s="5" t="str">
        <f>IF(PhieuBauCu!$B$2&gt;4,IF(LEN($B1482)=0,"",IF(AND($B1482&gt;0,VALUE(SUBSTITUTE($B1482,"5","0"))=$B1482),1,0)),"")</f>
        <v/>
      </c>
      <c r="I1482" s="5" t="str">
        <f>IF(PhieuBauCu!$B$2&gt;5,IF(LEN($B1482)=0,"",IF(AND($B1482&gt;0,VALUE(SUBSTITUTE($B1482,"6","0"))=$B1482),1,0)),"")</f>
        <v/>
      </c>
      <c r="J1482" s="5" t="str">
        <f>IF(PhieuBauCu!$B$2&gt;6,IF(LEN($B1482)=0,"",IF(AND($B1482&gt;0,VALUE(SUBSTITUTE($B1482,"7","0"))=$B1482),1,0)),"")</f>
        <v/>
      </c>
      <c r="K1482" s="5" t="str">
        <f>IF(PhieuBauCu!$B$2&gt;7,IF(LEN($B1482)=0,"",IF(AND($B1482&gt;0,VALUE(SUBSTITUTE($B1482,"8","0"))=$B1482),1,0)),"")</f>
        <v/>
      </c>
      <c r="L1482" s="5" t="str">
        <f>IF(PhieuBauCu!$B$2&gt;8,IF(LEN($B1482)=0,"",IF(AND($B1482&gt;0,VALUE(SUBSTITUTE($B1482,"9","0"))=$B1482),1,0)),"")</f>
        <v/>
      </c>
      <c r="M1482" s="9">
        <f t="shared" si="47"/>
        <v>0</v>
      </c>
      <c r="N1482" s="36">
        <f>IF(AND(M1482&lt;=PhieuBauCu!$B$13,M1482&gt;=1),1,0)</f>
        <v>0</v>
      </c>
    </row>
    <row r="1483" spans="1:14" ht="28.5" customHeight="1">
      <c r="A1483" s="2">
        <v>1478</v>
      </c>
      <c r="B1483" s="3"/>
      <c r="C1483" s="48" t="str">
        <f t="shared" si="46"/>
        <v/>
      </c>
      <c r="D1483" s="5" t="str">
        <f>IF(PhieuBauCu!$B$2&gt;0,IF(LEN($B1483)=0,"",IF(AND($B1483&gt;0,VALUE(SUBSTITUTE($B1483,"1","0"))=$B1483),1,0)),"")</f>
        <v/>
      </c>
      <c r="E1483" s="5" t="str">
        <f>IF(PhieuBauCu!$B$2&gt;1,IF(LEN($B1483)=0,"",IF(AND($B1483&gt;0,VALUE(SUBSTITUTE($B1483,"2","0"))=$B1483),1,0)),"")</f>
        <v/>
      </c>
      <c r="F1483" s="5" t="str">
        <f>IF(PhieuBauCu!$B$2&gt;2,IF(LEN($B1483)=0,"",IF(AND($B1483&gt;0,VALUE(SUBSTITUTE($B1483,"3","0"))=$B1483),1,0)),"")</f>
        <v/>
      </c>
      <c r="G1483" s="5" t="str">
        <f>IF(PhieuBauCu!$B$2&gt;3,IF(LEN($B1483)=0,"",IF(AND($B1483&gt;0,VALUE(SUBSTITUTE($B1483,"4","0"))=$B1483),1,0)),"")</f>
        <v/>
      </c>
      <c r="H1483" s="5" t="str">
        <f>IF(PhieuBauCu!$B$2&gt;4,IF(LEN($B1483)=0,"",IF(AND($B1483&gt;0,VALUE(SUBSTITUTE($B1483,"5","0"))=$B1483),1,0)),"")</f>
        <v/>
      </c>
      <c r="I1483" s="5" t="str">
        <f>IF(PhieuBauCu!$B$2&gt;5,IF(LEN($B1483)=0,"",IF(AND($B1483&gt;0,VALUE(SUBSTITUTE($B1483,"6","0"))=$B1483),1,0)),"")</f>
        <v/>
      </c>
      <c r="J1483" s="5" t="str">
        <f>IF(PhieuBauCu!$B$2&gt;6,IF(LEN($B1483)=0,"",IF(AND($B1483&gt;0,VALUE(SUBSTITUTE($B1483,"7","0"))=$B1483),1,0)),"")</f>
        <v/>
      </c>
      <c r="K1483" s="5" t="str">
        <f>IF(PhieuBauCu!$B$2&gt;7,IF(LEN($B1483)=0,"",IF(AND($B1483&gt;0,VALUE(SUBSTITUTE($B1483,"8","0"))=$B1483),1,0)),"")</f>
        <v/>
      </c>
      <c r="L1483" s="5" t="str">
        <f>IF(PhieuBauCu!$B$2&gt;8,IF(LEN($B1483)=0,"",IF(AND($B1483&gt;0,VALUE(SUBSTITUTE($B1483,"9","0"))=$B1483),1,0)),"")</f>
        <v/>
      </c>
      <c r="M1483" s="9">
        <f t="shared" si="47"/>
        <v>0</v>
      </c>
      <c r="N1483" s="36">
        <f>IF(AND(M1483&lt;=PhieuBauCu!$B$13,M1483&gt;=1),1,0)</f>
        <v>0</v>
      </c>
    </row>
    <row r="1484" spans="1:14" ht="28.5" customHeight="1">
      <c r="A1484" s="2">
        <v>1479</v>
      </c>
      <c r="B1484" s="3"/>
      <c r="C1484" s="48" t="str">
        <f t="shared" si="46"/>
        <v/>
      </c>
      <c r="D1484" s="5" t="str">
        <f>IF(PhieuBauCu!$B$2&gt;0,IF(LEN($B1484)=0,"",IF(AND($B1484&gt;0,VALUE(SUBSTITUTE($B1484,"1","0"))=$B1484),1,0)),"")</f>
        <v/>
      </c>
      <c r="E1484" s="5" t="str">
        <f>IF(PhieuBauCu!$B$2&gt;1,IF(LEN($B1484)=0,"",IF(AND($B1484&gt;0,VALUE(SUBSTITUTE($B1484,"2","0"))=$B1484),1,0)),"")</f>
        <v/>
      </c>
      <c r="F1484" s="5" t="str">
        <f>IF(PhieuBauCu!$B$2&gt;2,IF(LEN($B1484)=0,"",IF(AND($B1484&gt;0,VALUE(SUBSTITUTE($B1484,"3","0"))=$B1484),1,0)),"")</f>
        <v/>
      </c>
      <c r="G1484" s="5" t="str">
        <f>IF(PhieuBauCu!$B$2&gt;3,IF(LEN($B1484)=0,"",IF(AND($B1484&gt;0,VALUE(SUBSTITUTE($B1484,"4","0"))=$B1484),1,0)),"")</f>
        <v/>
      </c>
      <c r="H1484" s="5" t="str">
        <f>IF(PhieuBauCu!$B$2&gt;4,IF(LEN($B1484)=0,"",IF(AND($B1484&gt;0,VALUE(SUBSTITUTE($B1484,"5","0"))=$B1484),1,0)),"")</f>
        <v/>
      </c>
      <c r="I1484" s="5" t="str">
        <f>IF(PhieuBauCu!$B$2&gt;5,IF(LEN($B1484)=0,"",IF(AND($B1484&gt;0,VALUE(SUBSTITUTE($B1484,"6","0"))=$B1484),1,0)),"")</f>
        <v/>
      </c>
      <c r="J1484" s="5" t="str">
        <f>IF(PhieuBauCu!$B$2&gt;6,IF(LEN($B1484)=0,"",IF(AND($B1484&gt;0,VALUE(SUBSTITUTE($B1484,"7","0"))=$B1484),1,0)),"")</f>
        <v/>
      </c>
      <c r="K1484" s="5" t="str">
        <f>IF(PhieuBauCu!$B$2&gt;7,IF(LEN($B1484)=0,"",IF(AND($B1484&gt;0,VALUE(SUBSTITUTE($B1484,"8","0"))=$B1484),1,0)),"")</f>
        <v/>
      </c>
      <c r="L1484" s="5" t="str">
        <f>IF(PhieuBauCu!$B$2&gt;8,IF(LEN($B1484)=0,"",IF(AND($B1484&gt;0,VALUE(SUBSTITUTE($B1484,"9","0"))=$B1484),1,0)),"")</f>
        <v/>
      </c>
      <c r="M1484" s="9">
        <f t="shared" si="47"/>
        <v>0</v>
      </c>
      <c r="N1484" s="36">
        <f>IF(AND(M1484&lt;=PhieuBauCu!$B$13,M1484&gt;=1),1,0)</f>
        <v>0</v>
      </c>
    </row>
    <row r="1485" spans="1:14" ht="28.5" customHeight="1">
      <c r="A1485" s="2">
        <v>1480</v>
      </c>
      <c r="B1485" s="3"/>
      <c r="C1485" s="48" t="str">
        <f t="shared" si="46"/>
        <v/>
      </c>
      <c r="D1485" s="5" t="str">
        <f>IF(PhieuBauCu!$B$2&gt;0,IF(LEN($B1485)=0,"",IF(AND($B1485&gt;0,VALUE(SUBSTITUTE($B1485,"1","0"))=$B1485),1,0)),"")</f>
        <v/>
      </c>
      <c r="E1485" s="5" t="str">
        <f>IF(PhieuBauCu!$B$2&gt;1,IF(LEN($B1485)=0,"",IF(AND($B1485&gt;0,VALUE(SUBSTITUTE($B1485,"2","0"))=$B1485),1,0)),"")</f>
        <v/>
      </c>
      <c r="F1485" s="5" t="str">
        <f>IF(PhieuBauCu!$B$2&gt;2,IF(LEN($B1485)=0,"",IF(AND($B1485&gt;0,VALUE(SUBSTITUTE($B1485,"3","0"))=$B1485),1,0)),"")</f>
        <v/>
      </c>
      <c r="G1485" s="5" t="str">
        <f>IF(PhieuBauCu!$B$2&gt;3,IF(LEN($B1485)=0,"",IF(AND($B1485&gt;0,VALUE(SUBSTITUTE($B1485,"4","0"))=$B1485),1,0)),"")</f>
        <v/>
      </c>
      <c r="H1485" s="5" t="str">
        <f>IF(PhieuBauCu!$B$2&gt;4,IF(LEN($B1485)=0,"",IF(AND($B1485&gt;0,VALUE(SUBSTITUTE($B1485,"5","0"))=$B1485),1,0)),"")</f>
        <v/>
      </c>
      <c r="I1485" s="5" t="str">
        <f>IF(PhieuBauCu!$B$2&gt;5,IF(LEN($B1485)=0,"",IF(AND($B1485&gt;0,VALUE(SUBSTITUTE($B1485,"6","0"))=$B1485),1,0)),"")</f>
        <v/>
      </c>
      <c r="J1485" s="5" t="str">
        <f>IF(PhieuBauCu!$B$2&gt;6,IF(LEN($B1485)=0,"",IF(AND($B1485&gt;0,VALUE(SUBSTITUTE($B1485,"7","0"))=$B1485),1,0)),"")</f>
        <v/>
      </c>
      <c r="K1485" s="5" t="str">
        <f>IF(PhieuBauCu!$B$2&gt;7,IF(LEN($B1485)=0,"",IF(AND($B1485&gt;0,VALUE(SUBSTITUTE($B1485,"8","0"))=$B1485),1,0)),"")</f>
        <v/>
      </c>
      <c r="L1485" s="5" t="str">
        <f>IF(PhieuBauCu!$B$2&gt;8,IF(LEN($B1485)=0,"",IF(AND($B1485&gt;0,VALUE(SUBSTITUTE($B1485,"9","0"))=$B1485),1,0)),"")</f>
        <v/>
      </c>
      <c r="M1485" s="9">
        <f t="shared" si="47"/>
        <v>0</v>
      </c>
      <c r="N1485" s="36">
        <f>IF(AND(M1485&lt;=PhieuBauCu!$B$13,M1485&gt;=1),1,0)</f>
        <v>0</v>
      </c>
    </row>
    <row r="1486" spans="1:14" ht="28.5" customHeight="1">
      <c r="A1486" s="2">
        <v>1481</v>
      </c>
      <c r="B1486" s="3"/>
      <c r="C1486" s="48" t="str">
        <f t="shared" si="46"/>
        <v/>
      </c>
      <c r="D1486" s="5" t="str">
        <f>IF(PhieuBauCu!$B$2&gt;0,IF(LEN($B1486)=0,"",IF(AND($B1486&gt;0,VALUE(SUBSTITUTE($B1486,"1","0"))=$B1486),1,0)),"")</f>
        <v/>
      </c>
      <c r="E1486" s="5" t="str">
        <f>IF(PhieuBauCu!$B$2&gt;1,IF(LEN($B1486)=0,"",IF(AND($B1486&gt;0,VALUE(SUBSTITUTE($B1486,"2","0"))=$B1486),1,0)),"")</f>
        <v/>
      </c>
      <c r="F1486" s="5" t="str">
        <f>IF(PhieuBauCu!$B$2&gt;2,IF(LEN($B1486)=0,"",IF(AND($B1486&gt;0,VALUE(SUBSTITUTE($B1486,"3","0"))=$B1486),1,0)),"")</f>
        <v/>
      </c>
      <c r="G1486" s="5" t="str">
        <f>IF(PhieuBauCu!$B$2&gt;3,IF(LEN($B1486)=0,"",IF(AND($B1486&gt;0,VALUE(SUBSTITUTE($B1486,"4","0"))=$B1486),1,0)),"")</f>
        <v/>
      </c>
      <c r="H1486" s="5" t="str">
        <f>IF(PhieuBauCu!$B$2&gt;4,IF(LEN($B1486)=0,"",IF(AND($B1486&gt;0,VALUE(SUBSTITUTE($B1486,"5","0"))=$B1486),1,0)),"")</f>
        <v/>
      </c>
      <c r="I1486" s="5" t="str">
        <f>IF(PhieuBauCu!$B$2&gt;5,IF(LEN($B1486)=0,"",IF(AND($B1486&gt;0,VALUE(SUBSTITUTE($B1486,"6","0"))=$B1486),1,0)),"")</f>
        <v/>
      </c>
      <c r="J1486" s="5" t="str">
        <f>IF(PhieuBauCu!$B$2&gt;6,IF(LEN($B1486)=0,"",IF(AND($B1486&gt;0,VALUE(SUBSTITUTE($B1486,"7","0"))=$B1486),1,0)),"")</f>
        <v/>
      </c>
      <c r="K1486" s="5" t="str">
        <f>IF(PhieuBauCu!$B$2&gt;7,IF(LEN($B1486)=0,"",IF(AND($B1486&gt;0,VALUE(SUBSTITUTE($B1486,"8","0"))=$B1486),1,0)),"")</f>
        <v/>
      </c>
      <c r="L1486" s="5" t="str">
        <f>IF(PhieuBauCu!$B$2&gt;8,IF(LEN($B1486)=0,"",IF(AND($B1486&gt;0,VALUE(SUBSTITUTE($B1486,"9","0"))=$B1486),1,0)),"")</f>
        <v/>
      </c>
      <c r="M1486" s="9">
        <f t="shared" si="47"/>
        <v>0</v>
      </c>
      <c r="N1486" s="36">
        <f>IF(AND(M1486&lt;=PhieuBauCu!$B$13,M1486&gt;=1),1,0)</f>
        <v>0</v>
      </c>
    </row>
    <row r="1487" spans="1:14" ht="28.5" customHeight="1">
      <c r="A1487" s="2">
        <v>1482</v>
      </c>
      <c r="B1487" s="3"/>
      <c r="C1487" s="48" t="str">
        <f t="shared" si="46"/>
        <v/>
      </c>
      <c r="D1487" s="5" t="str">
        <f>IF(PhieuBauCu!$B$2&gt;0,IF(LEN($B1487)=0,"",IF(AND($B1487&gt;0,VALUE(SUBSTITUTE($B1487,"1","0"))=$B1487),1,0)),"")</f>
        <v/>
      </c>
      <c r="E1487" s="5" t="str">
        <f>IF(PhieuBauCu!$B$2&gt;1,IF(LEN($B1487)=0,"",IF(AND($B1487&gt;0,VALUE(SUBSTITUTE($B1487,"2","0"))=$B1487),1,0)),"")</f>
        <v/>
      </c>
      <c r="F1487" s="5" t="str">
        <f>IF(PhieuBauCu!$B$2&gt;2,IF(LEN($B1487)=0,"",IF(AND($B1487&gt;0,VALUE(SUBSTITUTE($B1487,"3","0"))=$B1487),1,0)),"")</f>
        <v/>
      </c>
      <c r="G1487" s="5" t="str">
        <f>IF(PhieuBauCu!$B$2&gt;3,IF(LEN($B1487)=0,"",IF(AND($B1487&gt;0,VALUE(SUBSTITUTE($B1487,"4","0"))=$B1487),1,0)),"")</f>
        <v/>
      </c>
      <c r="H1487" s="5" t="str">
        <f>IF(PhieuBauCu!$B$2&gt;4,IF(LEN($B1487)=0,"",IF(AND($B1487&gt;0,VALUE(SUBSTITUTE($B1487,"5","0"))=$B1487),1,0)),"")</f>
        <v/>
      </c>
      <c r="I1487" s="5" t="str">
        <f>IF(PhieuBauCu!$B$2&gt;5,IF(LEN($B1487)=0,"",IF(AND($B1487&gt;0,VALUE(SUBSTITUTE($B1487,"6","0"))=$B1487),1,0)),"")</f>
        <v/>
      </c>
      <c r="J1487" s="5" t="str">
        <f>IF(PhieuBauCu!$B$2&gt;6,IF(LEN($B1487)=0,"",IF(AND($B1487&gt;0,VALUE(SUBSTITUTE($B1487,"7","0"))=$B1487),1,0)),"")</f>
        <v/>
      </c>
      <c r="K1487" s="5" t="str">
        <f>IF(PhieuBauCu!$B$2&gt;7,IF(LEN($B1487)=0,"",IF(AND($B1487&gt;0,VALUE(SUBSTITUTE($B1487,"8","0"))=$B1487),1,0)),"")</f>
        <v/>
      </c>
      <c r="L1487" s="5" t="str">
        <f>IF(PhieuBauCu!$B$2&gt;8,IF(LEN($B1487)=0,"",IF(AND($B1487&gt;0,VALUE(SUBSTITUTE($B1487,"9","0"))=$B1487),1,0)),"")</f>
        <v/>
      </c>
      <c r="M1487" s="9">
        <f t="shared" si="47"/>
        <v>0</v>
      </c>
      <c r="N1487" s="36">
        <f>IF(AND(M1487&lt;=PhieuBauCu!$B$13,M1487&gt;=1),1,0)</f>
        <v>0</v>
      </c>
    </row>
    <row r="1488" spans="1:14" ht="28.5" customHeight="1">
      <c r="A1488" s="2">
        <v>1483</v>
      </c>
      <c r="B1488" s="3"/>
      <c r="C1488" s="48" t="str">
        <f t="shared" si="46"/>
        <v/>
      </c>
      <c r="D1488" s="5" t="str">
        <f>IF(PhieuBauCu!$B$2&gt;0,IF(LEN($B1488)=0,"",IF(AND($B1488&gt;0,VALUE(SUBSTITUTE($B1488,"1","0"))=$B1488),1,0)),"")</f>
        <v/>
      </c>
      <c r="E1488" s="5" t="str">
        <f>IF(PhieuBauCu!$B$2&gt;1,IF(LEN($B1488)=0,"",IF(AND($B1488&gt;0,VALUE(SUBSTITUTE($B1488,"2","0"))=$B1488),1,0)),"")</f>
        <v/>
      </c>
      <c r="F1488" s="5" t="str">
        <f>IF(PhieuBauCu!$B$2&gt;2,IF(LEN($B1488)=0,"",IF(AND($B1488&gt;0,VALUE(SUBSTITUTE($B1488,"3","0"))=$B1488),1,0)),"")</f>
        <v/>
      </c>
      <c r="G1488" s="5" t="str">
        <f>IF(PhieuBauCu!$B$2&gt;3,IF(LEN($B1488)=0,"",IF(AND($B1488&gt;0,VALUE(SUBSTITUTE($B1488,"4","0"))=$B1488),1,0)),"")</f>
        <v/>
      </c>
      <c r="H1488" s="5" t="str">
        <f>IF(PhieuBauCu!$B$2&gt;4,IF(LEN($B1488)=0,"",IF(AND($B1488&gt;0,VALUE(SUBSTITUTE($B1488,"5","0"))=$B1488),1,0)),"")</f>
        <v/>
      </c>
      <c r="I1488" s="5" t="str">
        <f>IF(PhieuBauCu!$B$2&gt;5,IF(LEN($B1488)=0,"",IF(AND($B1488&gt;0,VALUE(SUBSTITUTE($B1488,"6","0"))=$B1488),1,0)),"")</f>
        <v/>
      </c>
      <c r="J1488" s="5" t="str">
        <f>IF(PhieuBauCu!$B$2&gt;6,IF(LEN($B1488)=0,"",IF(AND($B1488&gt;0,VALUE(SUBSTITUTE($B1488,"7","0"))=$B1488),1,0)),"")</f>
        <v/>
      </c>
      <c r="K1488" s="5" t="str">
        <f>IF(PhieuBauCu!$B$2&gt;7,IF(LEN($B1488)=0,"",IF(AND($B1488&gt;0,VALUE(SUBSTITUTE($B1488,"8","0"))=$B1488),1,0)),"")</f>
        <v/>
      </c>
      <c r="L1488" s="5" t="str">
        <f>IF(PhieuBauCu!$B$2&gt;8,IF(LEN($B1488)=0,"",IF(AND($B1488&gt;0,VALUE(SUBSTITUTE($B1488,"9","0"))=$B1488),1,0)),"")</f>
        <v/>
      </c>
      <c r="M1488" s="9">
        <f t="shared" si="47"/>
        <v>0</v>
      </c>
      <c r="N1488" s="36">
        <f>IF(AND(M1488&lt;=PhieuBauCu!$B$13,M1488&gt;=1),1,0)</f>
        <v>0</v>
      </c>
    </row>
    <row r="1489" spans="1:14" ht="28.5" customHeight="1">
      <c r="A1489" s="2">
        <v>1484</v>
      </c>
      <c r="B1489" s="3"/>
      <c r="C1489" s="48" t="str">
        <f t="shared" si="46"/>
        <v/>
      </c>
      <c r="D1489" s="5" t="str">
        <f>IF(PhieuBauCu!$B$2&gt;0,IF(LEN($B1489)=0,"",IF(AND($B1489&gt;0,VALUE(SUBSTITUTE($B1489,"1","0"))=$B1489),1,0)),"")</f>
        <v/>
      </c>
      <c r="E1489" s="5" t="str">
        <f>IF(PhieuBauCu!$B$2&gt;1,IF(LEN($B1489)=0,"",IF(AND($B1489&gt;0,VALUE(SUBSTITUTE($B1489,"2","0"))=$B1489),1,0)),"")</f>
        <v/>
      </c>
      <c r="F1489" s="5" t="str">
        <f>IF(PhieuBauCu!$B$2&gt;2,IF(LEN($B1489)=0,"",IF(AND($B1489&gt;0,VALUE(SUBSTITUTE($B1489,"3","0"))=$B1489),1,0)),"")</f>
        <v/>
      </c>
      <c r="G1489" s="5" t="str">
        <f>IF(PhieuBauCu!$B$2&gt;3,IF(LEN($B1489)=0,"",IF(AND($B1489&gt;0,VALUE(SUBSTITUTE($B1489,"4","0"))=$B1489),1,0)),"")</f>
        <v/>
      </c>
      <c r="H1489" s="5" t="str">
        <f>IF(PhieuBauCu!$B$2&gt;4,IF(LEN($B1489)=0,"",IF(AND($B1489&gt;0,VALUE(SUBSTITUTE($B1489,"5","0"))=$B1489),1,0)),"")</f>
        <v/>
      </c>
      <c r="I1489" s="5" t="str">
        <f>IF(PhieuBauCu!$B$2&gt;5,IF(LEN($B1489)=0,"",IF(AND($B1489&gt;0,VALUE(SUBSTITUTE($B1489,"6","0"))=$B1489),1,0)),"")</f>
        <v/>
      </c>
      <c r="J1489" s="5" t="str">
        <f>IF(PhieuBauCu!$B$2&gt;6,IF(LEN($B1489)=0,"",IF(AND($B1489&gt;0,VALUE(SUBSTITUTE($B1489,"7","0"))=$B1489),1,0)),"")</f>
        <v/>
      </c>
      <c r="K1489" s="5" t="str">
        <f>IF(PhieuBauCu!$B$2&gt;7,IF(LEN($B1489)=0,"",IF(AND($B1489&gt;0,VALUE(SUBSTITUTE($B1489,"8","0"))=$B1489),1,0)),"")</f>
        <v/>
      </c>
      <c r="L1489" s="5" t="str">
        <f>IF(PhieuBauCu!$B$2&gt;8,IF(LEN($B1489)=0,"",IF(AND($B1489&gt;0,VALUE(SUBSTITUTE($B1489,"9","0"))=$B1489),1,0)),"")</f>
        <v/>
      </c>
      <c r="M1489" s="9">
        <f t="shared" si="47"/>
        <v>0</v>
      </c>
      <c r="N1489" s="36">
        <f>IF(AND(M1489&lt;=PhieuBauCu!$B$13,M1489&gt;=1),1,0)</f>
        <v>0</v>
      </c>
    </row>
    <row r="1490" spans="1:14" ht="28.5" customHeight="1">
      <c r="A1490" s="2">
        <v>1485</v>
      </c>
      <c r="B1490" s="3"/>
      <c r="C1490" s="48" t="str">
        <f t="shared" si="46"/>
        <v/>
      </c>
      <c r="D1490" s="5" t="str">
        <f>IF(PhieuBauCu!$B$2&gt;0,IF(LEN($B1490)=0,"",IF(AND($B1490&gt;0,VALUE(SUBSTITUTE($B1490,"1","0"))=$B1490),1,0)),"")</f>
        <v/>
      </c>
      <c r="E1490" s="5" t="str">
        <f>IF(PhieuBauCu!$B$2&gt;1,IF(LEN($B1490)=0,"",IF(AND($B1490&gt;0,VALUE(SUBSTITUTE($B1490,"2","0"))=$B1490),1,0)),"")</f>
        <v/>
      </c>
      <c r="F1490" s="5" t="str">
        <f>IF(PhieuBauCu!$B$2&gt;2,IF(LEN($B1490)=0,"",IF(AND($B1490&gt;0,VALUE(SUBSTITUTE($B1490,"3","0"))=$B1490),1,0)),"")</f>
        <v/>
      </c>
      <c r="G1490" s="5" t="str">
        <f>IF(PhieuBauCu!$B$2&gt;3,IF(LEN($B1490)=0,"",IF(AND($B1490&gt;0,VALUE(SUBSTITUTE($B1490,"4","0"))=$B1490),1,0)),"")</f>
        <v/>
      </c>
      <c r="H1490" s="5" t="str">
        <f>IF(PhieuBauCu!$B$2&gt;4,IF(LEN($B1490)=0,"",IF(AND($B1490&gt;0,VALUE(SUBSTITUTE($B1490,"5","0"))=$B1490),1,0)),"")</f>
        <v/>
      </c>
      <c r="I1490" s="5" t="str">
        <f>IF(PhieuBauCu!$B$2&gt;5,IF(LEN($B1490)=0,"",IF(AND($B1490&gt;0,VALUE(SUBSTITUTE($B1490,"6","0"))=$B1490),1,0)),"")</f>
        <v/>
      </c>
      <c r="J1490" s="5" t="str">
        <f>IF(PhieuBauCu!$B$2&gt;6,IF(LEN($B1490)=0,"",IF(AND($B1490&gt;0,VALUE(SUBSTITUTE($B1490,"7","0"))=$B1490),1,0)),"")</f>
        <v/>
      </c>
      <c r="K1490" s="5" t="str">
        <f>IF(PhieuBauCu!$B$2&gt;7,IF(LEN($B1490)=0,"",IF(AND($B1490&gt;0,VALUE(SUBSTITUTE($B1490,"8","0"))=$B1490),1,0)),"")</f>
        <v/>
      </c>
      <c r="L1490" s="5" t="str">
        <f>IF(PhieuBauCu!$B$2&gt;8,IF(LEN($B1490)=0,"",IF(AND($B1490&gt;0,VALUE(SUBSTITUTE($B1490,"9","0"))=$B1490),1,0)),"")</f>
        <v/>
      </c>
      <c r="M1490" s="9">
        <f t="shared" si="47"/>
        <v>0</v>
      </c>
      <c r="N1490" s="36">
        <f>IF(AND(M1490&lt;=PhieuBauCu!$B$13,M1490&gt;=1),1,0)</f>
        <v>0</v>
      </c>
    </row>
    <row r="1491" spans="1:14" ht="28.5" customHeight="1">
      <c r="A1491" s="2">
        <v>1486</v>
      </c>
      <c r="B1491" s="3"/>
      <c r="C1491" s="48" t="str">
        <f t="shared" si="46"/>
        <v/>
      </c>
      <c r="D1491" s="5" t="str">
        <f>IF(PhieuBauCu!$B$2&gt;0,IF(LEN($B1491)=0,"",IF(AND($B1491&gt;0,VALUE(SUBSTITUTE($B1491,"1","0"))=$B1491),1,0)),"")</f>
        <v/>
      </c>
      <c r="E1491" s="5" t="str">
        <f>IF(PhieuBauCu!$B$2&gt;1,IF(LEN($B1491)=0,"",IF(AND($B1491&gt;0,VALUE(SUBSTITUTE($B1491,"2","0"))=$B1491),1,0)),"")</f>
        <v/>
      </c>
      <c r="F1491" s="5" t="str">
        <f>IF(PhieuBauCu!$B$2&gt;2,IF(LEN($B1491)=0,"",IF(AND($B1491&gt;0,VALUE(SUBSTITUTE($B1491,"3","0"))=$B1491),1,0)),"")</f>
        <v/>
      </c>
      <c r="G1491" s="5" t="str">
        <f>IF(PhieuBauCu!$B$2&gt;3,IF(LEN($B1491)=0,"",IF(AND($B1491&gt;0,VALUE(SUBSTITUTE($B1491,"4","0"))=$B1491),1,0)),"")</f>
        <v/>
      </c>
      <c r="H1491" s="5" t="str">
        <f>IF(PhieuBauCu!$B$2&gt;4,IF(LEN($B1491)=0,"",IF(AND($B1491&gt;0,VALUE(SUBSTITUTE($B1491,"5","0"))=$B1491),1,0)),"")</f>
        <v/>
      </c>
      <c r="I1491" s="5" t="str">
        <f>IF(PhieuBauCu!$B$2&gt;5,IF(LEN($B1491)=0,"",IF(AND($B1491&gt;0,VALUE(SUBSTITUTE($B1491,"6","0"))=$B1491),1,0)),"")</f>
        <v/>
      </c>
      <c r="J1491" s="5" t="str">
        <f>IF(PhieuBauCu!$B$2&gt;6,IF(LEN($B1491)=0,"",IF(AND($B1491&gt;0,VALUE(SUBSTITUTE($B1491,"7","0"))=$B1491),1,0)),"")</f>
        <v/>
      </c>
      <c r="K1491" s="5" t="str">
        <f>IF(PhieuBauCu!$B$2&gt;7,IF(LEN($B1491)=0,"",IF(AND($B1491&gt;0,VALUE(SUBSTITUTE($B1491,"8","0"))=$B1491),1,0)),"")</f>
        <v/>
      </c>
      <c r="L1491" s="5" t="str">
        <f>IF(PhieuBauCu!$B$2&gt;8,IF(LEN($B1491)=0,"",IF(AND($B1491&gt;0,VALUE(SUBSTITUTE($B1491,"9","0"))=$B1491),1,0)),"")</f>
        <v/>
      </c>
      <c r="M1491" s="9">
        <f t="shared" si="47"/>
        <v>0</v>
      </c>
      <c r="N1491" s="36">
        <f>IF(AND(M1491&lt;=PhieuBauCu!$B$13,M1491&gt;=1),1,0)</f>
        <v>0</v>
      </c>
    </row>
    <row r="1492" spans="1:14" ht="28.5" customHeight="1">
      <c r="A1492" s="2">
        <v>1487</v>
      </c>
      <c r="B1492" s="3"/>
      <c r="C1492" s="48" t="str">
        <f t="shared" si="46"/>
        <v/>
      </c>
      <c r="D1492" s="5" t="str">
        <f>IF(PhieuBauCu!$B$2&gt;0,IF(LEN($B1492)=0,"",IF(AND($B1492&gt;0,VALUE(SUBSTITUTE($B1492,"1","0"))=$B1492),1,0)),"")</f>
        <v/>
      </c>
      <c r="E1492" s="5" t="str">
        <f>IF(PhieuBauCu!$B$2&gt;1,IF(LEN($B1492)=0,"",IF(AND($B1492&gt;0,VALUE(SUBSTITUTE($B1492,"2","0"))=$B1492),1,0)),"")</f>
        <v/>
      </c>
      <c r="F1492" s="5" t="str">
        <f>IF(PhieuBauCu!$B$2&gt;2,IF(LEN($B1492)=0,"",IF(AND($B1492&gt;0,VALUE(SUBSTITUTE($B1492,"3","0"))=$B1492),1,0)),"")</f>
        <v/>
      </c>
      <c r="G1492" s="5" t="str">
        <f>IF(PhieuBauCu!$B$2&gt;3,IF(LEN($B1492)=0,"",IF(AND($B1492&gt;0,VALUE(SUBSTITUTE($B1492,"4","0"))=$B1492),1,0)),"")</f>
        <v/>
      </c>
      <c r="H1492" s="5" t="str">
        <f>IF(PhieuBauCu!$B$2&gt;4,IF(LEN($B1492)=0,"",IF(AND($B1492&gt;0,VALUE(SUBSTITUTE($B1492,"5","0"))=$B1492),1,0)),"")</f>
        <v/>
      </c>
      <c r="I1492" s="5" t="str">
        <f>IF(PhieuBauCu!$B$2&gt;5,IF(LEN($B1492)=0,"",IF(AND($B1492&gt;0,VALUE(SUBSTITUTE($B1492,"6","0"))=$B1492),1,0)),"")</f>
        <v/>
      </c>
      <c r="J1492" s="5" t="str">
        <f>IF(PhieuBauCu!$B$2&gt;6,IF(LEN($B1492)=0,"",IF(AND($B1492&gt;0,VALUE(SUBSTITUTE($B1492,"7","0"))=$B1492),1,0)),"")</f>
        <v/>
      </c>
      <c r="K1492" s="5" t="str">
        <f>IF(PhieuBauCu!$B$2&gt;7,IF(LEN($B1492)=0,"",IF(AND($B1492&gt;0,VALUE(SUBSTITUTE($B1492,"8","0"))=$B1492),1,0)),"")</f>
        <v/>
      </c>
      <c r="L1492" s="5" t="str">
        <f>IF(PhieuBauCu!$B$2&gt;8,IF(LEN($B1492)=0,"",IF(AND($B1492&gt;0,VALUE(SUBSTITUTE($B1492,"9","0"))=$B1492),1,0)),"")</f>
        <v/>
      </c>
      <c r="M1492" s="9">
        <f t="shared" si="47"/>
        <v>0</v>
      </c>
      <c r="N1492" s="36">
        <f>IF(AND(M1492&lt;=PhieuBauCu!$B$13,M1492&gt;=1),1,0)</f>
        <v>0</v>
      </c>
    </row>
    <row r="1493" spans="1:14" ht="28.5" customHeight="1">
      <c r="A1493" s="2">
        <v>1488</v>
      </c>
      <c r="B1493" s="3"/>
      <c r="C1493" s="48" t="str">
        <f t="shared" si="46"/>
        <v/>
      </c>
      <c r="D1493" s="5" t="str">
        <f>IF(PhieuBauCu!$B$2&gt;0,IF(LEN($B1493)=0,"",IF(AND($B1493&gt;0,VALUE(SUBSTITUTE($B1493,"1","0"))=$B1493),1,0)),"")</f>
        <v/>
      </c>
      <c r="E1493" s="5" t="str">
        <f>IF(PhieuBauCu!$B$2&gt;1,IF(LEN($B1493)=0,"",IF(AND($B1493&gt;0,VALUE(SUBSTITUTE($B1493,"2","0"))=$B1493),1,0)),"")</f>
        <v/>
      </c>
      <c r="F1493" s="5" t="str">
        <f>IF(PhieuBauCu!$B$2&gt;2,IF(LEN($B1493)=0,"",IF(AND($B1493&gt;0,VALUE(SUBSTITUTE($B1493,"3","0"))=$B1493),1,0)),"")</f>
        <v/>
      </c>
      <c r="G1493" s="5" t="str">
        <f>IF(PhieuBauCu!$B$2&gt;3,IF(LEN($B1493)=0,"",IF(AND($B1493&gt;0,VALUE(SUBSTITUTE($B1493,"4","0"))=$B1493),1,0)),"")</f>
        <v/>
      </c>
      <c r="H1493" s="5" t="str">
        <f>IF(PhieuBauCu!$B$2&gt;4,IF(LEN($B1493)=0,"",IF(AND($B1493&gt;0,VALUE(SUBSTITUTE($B1493,"5","0"))=$B1493),1,0)),"")</f>
        <v/>
      </c>
      <c r="I1493" s="5" t="str">
        <f>IF(PhieuBauCu!$B$2&gt;5,IF(LEN($B1493)=0,"",IF(AND($B1493&gt;0,VALUE(SUBSTITUTE($B1493,"6","0"))=$B1493),1,0)),"")</f>
        <v/>
      </c>
      <c r="J1493" s="5" t="str">
        <f>IF(PhieuBauCu!$B$2&gt;6,IF(LEN($B1493)=0,"",IF(AND($B1493&gt;0,VALUE(SUBSTITUTE($B1493,"7","0"))=$B1493),1,0)),"")</f>
        <v/>
      </c>
      <c r="K1493" s="5" t="str">
        <f>IF(PhieuBauCu!$B$2&gt;7,IF(LEN($B1493)=0,"",IF(AND($B1493&gt;0,VALUE(SUBSTITUTE($B1493,"8","0"))=$B1493),1,0)),"")</f>
        <v/>
      </c>
      <c r="L1493" s="5" t="str">
        <f>IF(PhieuBauCu!$B$2&gt;8,IF(LEN($B1493)=0,"",IF(AND($B1493&gt;0,VALUE(SUBSTITUTE($B1493,"9","0"))=$B1493),1,0)),"")</f>
        <v/>
      </c>
      <c r="M1493" s="9">
        <f t="shared" si="47"/>
        <v>0</v>
      </c>
      <c r="N1493" s="36">
        <f>IF(AND(M1493&lt;=PhieuBauCu!$B$13,M1493&gt;=1),1,0)</f>
        <v>0</v>
      </c>
    </row>
    <row r="1494" spans="1:14" ht="28.5" customHeight="1">
      <c r="A1494" s="2">
        <v>1489</v>
      </c>
      <c r="B1494" s="3"/>
      <c r="C1494" s="48" t="str">
        <f t="shared" si="46"/>
        <v/>
      </c>
      <c r="D1494" s="5" t="str">
        <f>IF(PhieuBauCu!$B$2&gt;0,IF(LEN($B1494)=0,"",IF(AND($B1494&gt;0,VALUE(SUBSTITUTE($B1494,"1","0"))=$B1494),1,0)),"")</f>
        <v/>
      </c>
      <c r="E1494" s="5" t="str">
        <f>IF(PhieuBauCu!$B$2&gt;1,IF(LEN($B1494)=0,"",IF(AND($B1494&gt;0,VALUE(SUBSTITUTE($B1494,"2","0"))=$B1494),1,0)),"")</f>
        <v/>
      </c>
      <c r="F1494" s="5" t="str">
        <f>IF(PhieuBauCu!$B$2&gt;2,IF(LEN($B1494)=0,"",IF(AND($B1494&gt;0,VALUE(SUBSTITUTE($B1494,"3","0"))=$B1494),1,0)),"")</f>
        <v/>
      </c>
      <c r="G1494" s="5" t="str">
        <f>IF(PhieuBauCu!$B$2&gt;3,IF(LEN($B1494)=0,"",IF(AND($B1494&gt;0,VALUE(SUBSTITUTE($B1494,"4","0"))=$B1494),1,0)),"")</f>
        <v/>
      </c>
      <c r="H1494" s="5" t="str">
        <f>IF(PhieuBauCu!$B$2&gt;4,IF(LEN($B1494)=0,"",IF(AND($B1494&gt;0,VALUE(SUBSTITUTE($B1494,"5","0"))=$B1494),1,0)),"")</f>
        <v/>
      </c>
      <c r="I1494" s="5" t="str">
        <f>IF(PhieuBauCu!$B$2&gt;5,IF(LEN($B1494)=0,"",IF(AND($B1494&gt;0,VALUE(SUBSTITUTE($B1494,"6","0"))=$B1494),1,0)),"")</f>
        <v/>
      </c>
      <c r="J1494" s="5" t="str">
        <f>IF(PhieuBauCu!$B$2&gt;6,IF(LEN($B1494)=0,"",IF(AND($B1494&gt;0,VALUE(SUBSTITUTE($B1494,"7","0"))=$B1494),1,0)),"")</f>
        <v/>
      </c>
      <c r="K1494" s="5" t="str">
        <f>IF(PhieuBauCu!$B$2&gt;7,IF(LEN($B1494)=0,"",IF(AND($B1494&gt;0,VALUE(SUBSTITUTE($B1494,"8","0"))=$B1494),1,0)),"")</f>
        <v/>
      </c>
      <c r="L1494" s="5" t="str">
        <f>IF(PhieuBauCu!$B$2&gt;8,IF(LEN($B1494)=0,"",IF(AND($B1494&gt;0,VALUE(SUBSTITUTE($B1494,"9","0"))=$B1494),1,0)),"")</f>
        <v/>
      </c>
      <c r="M1494" s="9">
        <f t="shared" si="47"/>
        <v>0</v>
      </c>
      <c r="N1494" s="36">
        <f>IF(AND(M1494&lt;=PhieuBauCu!$B$13,M1494&gt;=1),1,0)</f>
        <v>0</v>
      </c>
    </row>
    <row r="1495" spans="1:14" ht="28.5" customHeight="1">
      <c r="A1495" s="2">
        <v>1490</v>
      </c>
      <c r="B1495" s="3"/>
      <c r="C1495" s="48" t="str">
        <f t="shared" si="46"/>
        <v/>
      </c>
      <c r="D1495" s="5" t="str">
        <f>IF(PhieuBauCu!$B$2&gt;0,IF(LEN($B1495)=0,"",IF(AND($B1495&gt;0,VALUE(SUBSTITUTE($B1495,"1","0"))=$B1495),1,0)),"")</f>
        <v/>
      </c>
      <c r="E1495" s="5" t="str">
        <f>IF(PhieuBauCu!$B$2&gt;1,IF(LEN($B1495)=0,"",IF(AND($B1495&gt;0,VALUE(SUBSTITUTE($B1495,"2","0"))=$B1495),1,0)),"")</f>
        <v/>
      </c>
      <c r="F1495" s="5" t="str">
        <f>IF(PhieuBauCu!$B$2&gt;2,IF(LEN($B1495)=0,"",IF(AND($B1495&gt;0,VALUE(SUBSTITUTE($B1495,"3","0"))=$B1495),1,0)),"")</f>
        <v/>
      </c>
      <c r="G1495" s="5" t="str">
        <f>IF(PhieuBauCu!$B$2&gt;3,IF(LEN($B1495)=0,"",IF(AND($B1495&gt;0,VALUE(SUBSTITUTE($B1495,"4","0"))=$B1495),1,0)),"")</f>
        <v/>
      </c>
      <c r="H1495" s="5" t="str">
        <f>IF(PhieuBauCu!$B$2&gt;4,IF(LEN($B1495)=0,"",IF(AND($B1495&gt;0,VALUE(SUBSTITUTE($B1495,"5","0"))=$B1495),1,0)),"")</f>
        <v/>
      </c>
      <c r="I1495" s="5" t="str">
        <f>IF(PhieuBauCu!$B$2&gt;5,IF(LEN($B1495)=0,"",IF(AND($B1495&gt;0,VALUE(SUBSTITUTE($B1495,"6","0"))=$B1495),1,0)),"")</f>
        <v/>
      </c>
      <c r="J1495" s="5" t="str">
        <f>IF(PhieuBauCu!$B$2&gt;6,IF(LEN($B1495)=0,"",IF(AND($B1495&gt;0,VALUE(SUBSTITUTE($B1495,"7","0"))=$B1495),1,0)),"")</f>
        <v/>
      </c>
      <c r="K1495" s="5" t="str">
        <f>IF(PhieuBauCu!$B$2&gt;7,IF(LEN($B1495)=0,"",IF(AND($B1495&gt;0,VALUE(SUBSTITUTE($B1495,"8","0"))=$B1495),1,0)),"")</f>
        <v/>
      </c>
      <c r="L1495" s="5" t="str">
        <f>IF(PhieuBauCu!$B$2&gt;8,IF(LEN($B1495)=0,"",IF(AND($B1495&gt;0,VALUE(SUBSTITUTE($B1495,"9","0"))=$B1495),1,0)),"")</f>
        <v/>
      </c>
      <c r="M1495" s="9">
        <f t="shared" si="47"/>
        <v>0</v>
      </c>
      <c r="N1495" s="36">
        <f>IF(AND(M1495&lt;=PhieuBauCu!$B$13,M1495&gt;=1),1,0)</f>
        <v>0</v>
      </c>
    </row>
    <row r="1496" spans="1:14" ht="28.5" customHeight="1">
      <c r="A1496" s="2">
        <v>1491</v>
      </c>
      <c r="B1496" s="3"/>
      <c r="C1496" s="48" t="str">
        <f t="shared" si="46"/>
        <v/>
      </c>
      <c r="D1496" s="5" t="str">
        <f>IF(PhieuBauCu!$B$2&gt;0,IF(LEN($B1496)=0,"",IF(AND($B1496&gt;0,VALUE(SUBSTITUTE($B1496,"1","0"))=$B1496),1,0)),"")</f>
        <v/>
      </c>
      <c r="E1496" s="5" t="str">
        <f>IF(PhieuBauCu!$B$2&gt;1,IF(LEN($B1496)=0,"",IF(AND($B1496&gt;0,VALUE(SUBSTITUTE($B1496,"2","0"))=$B1496),1,0)),"")</f>
        <v/>
      </c>
      <c r="F1496" s="5" t="str">
        <f>IF(PhieuBauCu!$B$2&gt;2,IF(LEN($B1496)=0,"",IF(AND($B1496&gt;0,VALUE(SUBSTITUTE($B1496,"3","0"))=$B1496),1,0)),"")</f>
        <v/>
      </c>
      <c r="G1496" s="5" t="str">
        <f>IF(PhieuBauCu!$B$2&gt;3,IF(LEN($B1496)=0,"",IF(AND($B1496&gt;0,VALUE(SUBSTITUTE($B1496,"4","0"))=$B1496),1,0)),"")</f>
        <v/>
      </c>
      <c r="H1496" s="5" t="str">
        <f>IF(PhieuBauCu!$B$2&gt;4,IF(LEN($B1496)=0,"",IF(AND($B1496&gt;0,VALUE(SUBSTITUTE($B1496,"5","0"))=$B1496),1,0)),"")</f>
        <v/>
      </c>
      <c r="I1496" s="5" t="str">
        <f>IF(PhieuBauCu!$B$2&gt;5,IF(LEN($B1496)=0,"",IF(AND($B1496&gt;0,VALUE(SUBSTITUTE($B1496,"6","0"))=$B1496),1,0)),"")</f>
        <v/>
      </c>
      <c r="J1496" s="5" t="str">
        <f>IF(PhieuBauCu!$B$2&gt;6,IF(LEN($B1496)=0,"",IF(AND($B1496&gt;0,VALUE(SUBSTITUTE($B1496,"7","0"))=$B1496),1,0)),"")</f>
        <v/>
      </c>
      <c r="K1496" s="5" t="str">
        <f>IF(PhieuBauCu!$B$2&gt;7,IF(LEN($B1496)=0,"",IF(AND($B1496&gt;0,VALUE(SUBSTITUTE($B1496,"8","0"))=$B1496),1,0)),"")</f>
        <v/>
      </c>
      <c r="L1496" s="5" t="str">
        <f>IF(PhieuBauCu!$B$2&gt;8,IF(LEN($B1496)=0,"",IF(AND($B1496&gt;0,VALUE(SUBSTITUTE($B1496,"9","0"))=$B1496),1,0)),"")</f>
        <v/>
      </c>
      <c r="M1496" s="9">
        <f t="shared" si="47"/>
        <v>0</v>
      </c>
      <c r="N1496" s="36">
        <f>IF(AND(M1496&lt;=PhieuBauCu!$B$13,M1496&gt;=1),1,0)</f>
        <v>0</v>
      </c>
    </row>
    <row r="1497" spans="1:14" ht="28.5" customHeight="1">
      <c r="A1497" s="2">
        <v>1492</v>
      </c>
      <c r="B1497" s="3"/>
      <c r="C1497" s="48" t="str">
        <f t="shared" si="46"/>
        <v/>
      </c>
      <c r="D1497" s="5" t="str">
        <f>IF(PhieuBauCu!$B$2&gt;0,IF(LEN($B1497)=0,"",IF(AND($B1497&gt;0,VALUE(SUBSTITUTE($B1497,"1","0"))=$B1497),1,0)),"")</f>
        <v/>
      </c>
      <c r="E1497" s="5" t="str">
        <f>IF(PhieuBauCu!$B$2&gt;1,IF(LEN($B1497)=0,"",IF(AND($B1497&gt;0,VALUE(SUBSTITUTE($B1497,"2","0"))=$B1497),1,0)),"")</f>
        <v/>
      </c>
      <c r="F1497" s="5" t="str">
        <f>IF(PhieuBauCu!$B$2&gt;2,IF(LEN($B1497)=0,"",IF(AND($B1497&gt;0,VALUE(SUBSTITUTE($B1497,"3","0"))=$B1497),1,0)),"")</f>
        <v/>
      </c>
      <c r="G1497" s="5" t="str">
        <f>IF(PhieuBauCu!$B$2&gt;3,IF(LEN($B1497)=0,"",IF(AND($B1497&gt;0,VALUE(SUBSTITUTE($B1497,"4","0"))=$B1497),1,0)),"")</f>
        <v/>
      </c>
      <c r="H1497" s="5" t="str">
        <f>IF(PhieuBauCu!$B$2&gt;4,IF(LEN($B1497)=0,"",IF(AND($B1497&gt;0,VALUE(SUBSTITUTE($B1497,"5","0"))=$B1497),1,0)),"")</f>
        <v/>
      </c>
      <c r="I1497" s="5" t="str">
        <f>IF(PhieuBauCu!$B$2&gt;5,IF(LEN($B1497)=0,"",IF(AND($B1497&gt;0,VALUE(SUBSTITUTE($B1497,"6","0"))=$B1497),1,0)),"")</f>
        <v/>
      </c>
      <c r="J1497" s="5" t="str">
        <f>IF(PhieuBauCu!$B$2&gt;6,IF(LEN($B1497)=0,"",IF(AND($B1497&gt;0,VALUE(SUBSTITUTE($B1497,"7","0"))=$B1497),1,0)),"")</f>
        <v/>
      </c>
      <c r="K1497" s="5" t="str">
        <f>IF(PhieuBauCu!$B$2&gt;7,IF(LEN($B1497)=0,"",IF(AND($B1497&gt;0,VALUE(SUBSTITUTE($B1497,"8","0"))=$B1497),1,0)),"")</f>
        <v/>
      </c>
      <c r="L1497" s="5" t="str">
        <f>IF(PhieuBauCu!$B$2&gt;8,IF(LEN($B1497)=0,"",IF(AND($B1497&gt;0,VALUE(SUBSTITUTE($B1497,"9","0"))=$B1497),1,0)),"")</f>
        <v/>
      </c>
      <c r="M1497" s="9">
        <f t="shared" si="47"/>
        <v>0</v>
      </c>
      <c r="N1497" s="36">
        <f>IF(AND(M1497&lt;=PhieuBauCu!$B$13,M1497&gt;=1),1,0)</f>
        <v>0</v>
      </c>
    </row>
    <row r="1498" spans="1:14" ht="28.5" customHeight="1">
      <c r="A1498" s="2">
        <v>1493</v>
      </c>
      <c r="B1498" s="3"/>
      <c r="C1498" s="48" t="str">
        <f t="shared" si="46"/>
        <v/>
      </c>
      <c r="D1498" s="5" t="str">
        <f>IF(PhieuBauCu!$B$2&gt;0,IF(LEN($B1498)=0,"",IF(AND($B1498&gt;0,VALUE(SUBSTITUTE($B1498,"1","0"))=$B1498),1,0)),"")</f>
        <v/>
      </c>
      <c r="E1498" s="5" t="str">
        <f>IF(PhieuBauCu!$B$2&gt;1,IF(LEN($B1498)=0,"",IF(AND($B1498&gt;0,VALUE(SUBSTITUTE($B1498,"2","0"))=$B1498),1,0)),"")</f>
        <v/>
      </c>
      <c r="F1498" s="5" t="str">
        <f>IF(PhieuBauCu!$B$2&gt;2,IF(LEN($B1498)=0,"",IF(AND($B1498&gt;0,VALUE(SUBSTITUTE($B1498,"3","0"))=$B1498),1,0)),"")</f>
        <v/>
      </c>
      <c r="G1498" s="5" t="str">
        <f>IF(PhieuBauCu!$B$2&gt;3,IF(LEN($B1498)=0,"",IF(AND($B1498&gt;0,VALUE(SUBSTITUTE($B1498,"4","0"))=$B1498),1,0)),"")</f>
        <v/>
      </c>
      <c r="H1498" s="5" t="str">
        <f>IF(PhieuBauCu!$B$2&gt;4,IF(LEN($B1498)=0,"",IF(AND($B1498&gt;0,VALUE(SUBSTITUTE($B1498,"5","0"))=$B1498),1,0)),"")</f>
        <v/>
      </c>
      <c r="I1498" s="5" t="str">
        <f>IF(PhieuBauCu!$B$2&gt;5,IF(LEN($B1498)=0,"",IF(AND($B1498&gt;0,VALUE(SUBSTITUTE($B1498,"6","0"))=$B1498),1,0)),"")</f>
        <v/>
      </c>
      <c r="J1498" s="5" t="str">
        <f>IF(PhieuBauCu!$B$2&gt;6,IF(LEN($B1498)=0,"",IF(AND($B1498&gt;0,VALUE(SUBSTITUTE($B1498,"7","0"))=$B1498),1,0)),"")</f>
        <v/>
      </c>
      <c r="K1498" s="5" t="str">
        <f>IF(PhieuBauCu!$B$2&gt;7,IF(LEN($B1498)=0,"",IF(AND($B1498&gt;0,VALUE(SUBSTITUTE($B1498,"8","0"))=$B1498),1,0)),"")</f>
        <v/>
      </c>
      <c r="L1498" s="5" t="str">
        <f>IF(PhieuBauCu!$B$2&gt;8,IF(LEN($B1498)=0,"",IF(AND($B1498&gt;0,VALUE(SUBSTITUTE($B1498,"9","0"))=$B1498),1,0)),"")</f>
        <v/>
      </c>
      <c r="M1498" s="9">
        <f t="shared" si="47"/>
        <v>0</v>
      </c>
      <c r="N1498" s="36">
        <f>IF(AND(M1498&lt;=PhieuBauCu!$B$13,M1498&gt;=1),1,0)</f>
        <v>0</v>
      </c>
    </row>
    <row r="1499" spans="1:14" ht="28.5" customHeight="1">
      <c r="A1499" s="2">
        <v>1494</v>
      </c>
      <c r="B1499" s="3"/>
      <c r="C1499" s="48" t="str">
        <f t="shared" si="46"/>
        <v/>
      </c>
      <c r="D1499" s="5" t="str">
        <f>IF(PhieuBauCu!$B$2&gt;0,IF(LEN($B1499)=0,"",IF(AND($B1499&gt;0,VALUE(SUBSTITUTE($B1499,"1","0"))=$B1499),1,0)),"")</f>
        <v/>
      </c>
      <c r="E1499" s="5" t="str">
        <f>IF(PhieuBauCu!$B$2&gt;1,IF(LEN($B1499)=0,"",IF(AND($B1499&gt;0,VALUE(SUBSTITUTE($B1499,"2","0"))=$B1499),1,0)),"")</f>
        <v/>
      </c>
      <c r="F1499" s="5" t="str">
        <f>IF(PhieuBauCu!$B$2&gt;2,IF(LEN($B1499)=0,"",IF(AND($B1499&gt;0,VALUE(SUBSTITUTE($B1499,"3","0"))=$B1499),1,0)),"")</f>
        <v/>
      </c>
      <c r="G1499" s="5" t="str">
        <f>IF(PhieuBauCu!$B$2&gt;3,IF(LEN($B1499)=0,"",IF(AND($B1499&gt;0,VALUE(SUBSTITUTE($B1499,"4","0"))=$B1499),1,0)),"")</f>
        <v/>
      </c>
      <c r="H1499" s="5" t="str">
        <f>IF(PhieuBauCu!$B$2&gt;4,IF(LEN($B1499)=0,"",IF(AND($B1499&gt;0,VALUE(SUBSTITUTE($B1499,"5","0"))=$B1499),1,0)),"")</f>
        <v/>
      </c>
      <c r="I1499" s="5" t="str">
        <f>IF(PhieuBauCu!$B$2&gt;5,IF(LEN($B1499)=0,"",IF(AND($B1499&gt;0,VALUE(SUBSTITUTE($B1499,"6","0"))=$B1499),1,0)),"")</f>
        <v/>
      </c>
      <c r="J1499" s="5" t="str">
        <f>IF(PhieuBauCu!$B$2&gt;6,IF(LEN($B1499)=0,"",IF(AND($B1499&gt;0,VALUE(SUBSTITUTE($B1499,"7","0"))=$B1499),1,0)),"")</f>
        <v/>
      </c>
      <c r="K1499" s="5" t="str">
        <f>IF(PhieuBauCu!$B$2&gt;7,IF(LEN($B1499)=0,"",IF(AND($B1499&gt;0,VALUE(SUBSTITUTE($B1499,"8","0"))=$B1499),1,0)),"")</f>
        <v/>
      </c>
      <c r="L1499" s="5" t="str">
        <f>IF(PhieuBauCu!$B$2&gt;8,IF(LEN($B1499)=0,"",IF(AND($B1499&gt;0,VALUE(SUBSTITUTE($B1499,"9","0"))=$B1499),1,0)),"")</f>
        <v/>
      </c>
      <c r="M1499" s="9">
        <f t="shared" si="47"/>
        <v>0</v>
      </c>
      <c r="N1499" s="36">
        <f>IF(AND(M1499&lt;=PhieuBauCu!$B$13,M1499&gt;=1),1,0)</f>
        <v>0</v>
      </c>
    </row>
    <row r="1500" spans="1:14" ht="28.5" customHeight="1">
      <c r="A1500" s="2">
        <v>1495</v>
      </c>
      <c r="B1500" s="3"/>
      <c r="C1500" s="48" t="str">
        <f t="shared" si="46"/>
        <v/>
      </c>
      <c r="D1500" s="5" t="str">
        <f>IF(PhieuBauCu!$B$2&gt;0,IF(LEN($B1500)=0,"",IF(AND($B1500&gt;0,VALUE(SUBSTITUTE($B1500,"1","0"))=$B1500),1,0)),"")</f>
        <v/>
      </c>
      <c r="E1500" s="5" t="str">
        <f>IF(PhieuBauCu!$B$2&gt;1,IF(LEN($B1500)=0,"",IF(AND($B1500&gt;0,VALUE(SUBSTITUTE($B1500,"2","0"))=$B1500),1,0)),"")</f>
        <v/>
      </c>
      <c r="F1500" s="5" t="str">
        <f>IF(PhieuBauCu!$B$2&gt;2,IF(LEN($B1500)=0,"",IF(AND($B1500&gt;0,VALUE(SUBSTITUTE($B1500,"3","0"))=$B1500),1,0)),"")</f>
        <v/>
      </c>
      <c r="G1500" s="5" t="str">
        <f>IF(PhieuBauCu!$B$2&gt;3,IF(LEN($B1500)=0,"",IF(AND($B1500&gt;0,VALUE(SUBSTITUTE($B1500,"4","0"))=$B1500),1,0)),"")</f>
        <v/>
      </c>
      <c r="H1500" s="5" t="str">
        <f>IF(PhieuBauCu!$B$2&gt;4,IF(LEN($B1500)=0,"",IF(AND($B1500&gt;0,VALUE(SUBSTITUTE($B1500,"5","0"))=$B1500),1,0)),"")</f>
        <v/>
      </c>
      <c r="I1500" s="5" t="str">
        <f>IF(PhieuBauCu!$B$2&gt;5,IF(LEN($B1500)=0,"",IF(AND($B1500&gt;0,VALUE(SUBSTITUTE($B1500,"6","0"))=$B1500),1,0)),"")</f>
        <v/>
      </c>
      <c r="J1500" s="5" t="str">
        <f>IF(PhieuBauCu!$B$2&gt;6,IF(LEN($B1500)=0,"",IF(AND($B1500&gt;0,VALUE(SUBSTITUTE($B1500,"7","0"))=$B1500),1,0)),"")</f>
        <v/>
      </c>
      <c r="K1500" s="5" t="str">
        <f>IF(PhieuBauCu!$B$2&gt;7,IF(LEN($B1500)=0,"",IF(AND($B1500&gt;0,VALUE(SUBSTITUTE($B1500,"8","0"))=$B1500),1,0)),"")</f>
        <v/>
      </c>
      <c r="L1500" s="5" t="str">
        <f>IF(PhieuBauCu!$B$2&gt;8,IF(LEN($B1500)=0,"",IF(AND($B1500&gt;0,VALUE(SUBSTITUTE($B1500,"9","0"))=$B1500),1,0)),"")</f>
        <v/>
      </c>
      <c r="M1500" s="9">
        <f t="shared" si="47"/>
        <v>0</v>
      </c>
      <c r="N1500" s="36">
        <f>IF(AND(M1500&lt;=PhieuBauCu!$B$13,M1500&gt;=1),1,0)</f>
        <v>0</v>
      </c>
    </row>
    <row r="1501" spans="1:14" ht="28.5" customHeight="1">
      <c r="A1501" s="2">
        <v>1496</v>
      </c>
      <c r="B1501" s="3"/>
      <c r="C1501" s="48" t="str">
        <f t="shared" si="46"/>
        <v/>
      </c>
      <c r="D1501" s="5" t="str">
        <f>IF(PhieuBauCu!$B$2&gt;0,IF(LEN($B1501)=0,"",IF(AND($B1501&gt;0,VALUE(SUBSTITUTE($B1501,"1","0"))=$B1501),1,0)),"")</f>
        <v/>
      </c>
      <c r="E1501" s="5" t="str">
        <f>IF(PhieuBauCu!$B$2&gt;1,IF(LEN($B1501)=0,"",IF(AND($B1501&gt;0,VALUE(SUBSTITUTE($B1501,"2","0"))=$B1501),1,0)),"")</f>
        <v/>
      </c>
      <c r="F1501" s="5" t="str">
        <f>IF(PhieuBauCu!$B$2&gt;2,IF(LEN($B1501)=0,"",IF(AND($B1501&gt;0,VALUE(SUBSTITUTE($B1501,"3","0"))=$B1501),1,0)),"")</f>
        <v/>
      </c>
      <c r="G1501" s="5" t="str">
        <f>IF(PhieuBauCu!$B$2&gt;3,IF(LEN($B1501)=0,"",IF(AND($B1501&gt;0,VALUE(SUBSTITUTE($B1501,"4","0"))=$B1501),1,0)),"")</f>
        <v/>
      </c>
      <c r="H1501" s="5" t="str">
        <f>IF(PhieuBauCu!$B$2&gt;4,IF(LEN($B1501)=0,"",IF(AND($B1501&gt;0,VALUE(SUBSTITUTE($B1501,"5","0"))=$B1501),1,0)),"")</f>
        <v/>
      </c>
      <c r="I1501" s="5" t="str">
        <f>IF(PhieuBauCu!$B$2&gt;5,IF(LEN($B1501)=0,"",IF(AND($B1501&gt;0,VALUE(SUBSTITUTE($B1501,"6","0"))=$B1501),1,0)),"")</f>
        <v/>
      </c>
      <c r="J1501" s="5" t="str">
        <f>IF(PhieuBauCu!$B$2&gt;6,IF(LEN($B1501)=0,"",IF(AND($B1501&gt;0,VALUE(SUBSTITUTE($B1501,"7","0"))=$B1501),1,0)),"")</f>
        <v/>
      </c>
      <c r="K1501" s="5" t="str">
        <f>IF(PhieuBauCu!$B$2&gt;7,IF(LEN($B1501)=0,"",IF(AND($B1501&gt;0,VALUE(SUBSTITUTE($B1501,"8","0"))=$B1501),1,0)),"")</f>
        <v/>
      </c>
      <c r="L1501" s="5" t="str">
        <f>IF(PhieuBauCu!$B$2&gt;8,IF(LEN($B1501)=0,"",IF(AND($B1501&gt;0,VALUE(SUBSTITUTE($B1501,"9","0"))=$B1501),1,0)),"")</f>
        <v/>
      </c>
      <c r="M1501" s="9">
        <f t="shared" si="47"/>
        <v>0</v>
      </c>
      <c r="N1501" s="36">
        <f>IF(AND(M1501&lt;=PhieuBauCu!$B$13,M1501&gt;=1),1,0)</f>
        <v>0</v>
      </c>
    </row>
    <row r="1502" spans="1:14" ht="28.5" customHeight="1">
      <c r="A1502" s="2">
        <v>1497</v>
      </c>
      <c r="B1502" s="3"/>
      <c r="C1502" s="48" t="str">
        <f t="shared" si="46"/>
        <v/>
      </c>
      <c r="D1502" s="5" t="str">
        <f>IF(PhieuBauCu!$B$2&gt;0,IF(LEN($B1502)=0,"",IF(AND($B1502&gt;0,VALUE(SUBSTITUTE($B1502,"1","0"))=$B1502),1,0)),"")</f>
        <v/>
      </c>
      <c r="E1502" s="5" t="str">
        <f>IF(PhieuBauCu!$B$2&gt;1,IF(LEN($B1502)=0,"",IF(AND($B1502&gt;0,VALUE(SUBSTITUTE($B1502,"2","0"))=$B1502),1,0)),"")</f>
        <v/>
      </c>
      <c r="F1502" s="5" t="str">
        <f>IF(PhieuBauCu!$B$2&gt;2,IF(LEN($B1502)=0,"",IF(AND($B1502&gt;0,VALUE(SUBSTITUTE($B1502,"3","0"))=$B1502),1,0)),"")</f>
        <v/>
      </c>
      <c r="G1502" s="5" t="str">
        <f>IF(PhieuBauCu!$B$2&gt;3,IF(LEN($B1502)=0,"",IF(AND($B1502&gt;0,VALUE(SUBSTITUTE($B1502,"4","0"))=$B1502),1,0)),"")</f>
        <v/>
      </c>
      <c r="H1502" s="5" t="str">
        <f>IF(PhieuBauCu!$B$2&gt;4,IF(LEN($B1502)=0,"",IF(AND($B1502&gt;0,VALUE(SUBSTITUTE($B1502,"5","0"))=$B1502),1,0)),"")</f>
        <v/>
      </c>
      <c r="I1502" s="5" t="str">
        <f>IF(PhieuBauCu!$B$2&gt;5,IF(LEN($B1502)=0,"",IF(AND($B1502&gt;0,VALUE(SUBSTITUTE($B1502,"6","0"))=$B1502),1,0)),"")</f>
        <v/>
      </c>
      <c r="J1502" s="5" t="str">
        <f>IF(PhieuBauCu!$B$2&gt;6,IF(LEN($B1502)=0,"",IF(AND($B1502&gt;0,VALUE(SUBSTITUTE($B1502,"7","0"))=$B1502),1,0)),"")</f>
        <v/>
      </c>
      <c r="K1502" s="5" t="str">
        <f>IF(PhieuBauCu!$B$2&gt;7,IF(LEN($B1502)=0,"",IF(AND($B1502&gt;0,VALUE(SUBSTITUTE($B1502,"8","0"))=$B1502),1,0)),"")</f>
        <v/>
      </c>
      <c r="L1502" s="5" t="str">
        <f>IF(PhieuBauCu!$B$2&gt;8,IF(LEN($B1502)=0,"",IF(AND($B1502&gt;0,VALUE(SUBSTITUTE($B1502,"9","0"))=$B1502),1,0)),"")</f>
        <v/>
      </c>
      <c r="M1502" s="9">
        <f t="shared" si="47"/>
        <v>0</v>
      </c>
      <c r="N1502" s="36">
        <f>IF(AND(M1502&lt;=PhieuBauCu!$B$13,M1502&gt;=1),1,0)</f>
        <v>0</v>
      </c>
    </row>
    <row r="1503" spans="1:14" ht="28.5" customHeight="1">
      <c r="A1503" s="2">
        <v>1498</v>
      </c>
      <c r="B1503" s="3"/>
      <c r="C1503" s="48" t="str">
        <f t="shared" si="46"/>
        <v/>
      </c>
      <c r="D1503" s="5" t="str">
        <f>IF(PhieuBauCu!$B$2&gt;0,IF(LEN($B1503)=0,"",IF(AND($B1503&gt;0,VALUE(SUBSTITUTE($B1503,"1","0"))=$B1503),1,0)),"")</f>
        <v/>
      </c>
      <c r="E1503" s="5" t="str">
        <f>IF(PhieuBauCu!$B$2&gt;1,IF(LEN($B1503)=0,"",IF(AND($B1503&gt;0,VALUE(SUBSTITUTE($B1503,"2","0"))=$B1503),1,0)),"")</f>
        <v/>
      </c>
      <c r="F1503" s="5" t="str">
        <f>IF(PhieuBauCu!$B$2&gt;2,IF(LEN($B1503)=0,"",IF(AND($B1503&gt;0,VALUE(SUBSTITUTE($B1503,"3","0"))=$B1503),1,0)),"")</f>
        <v/>
      </c>
      <c r="G1503" s="5" t="str">
        <f>IF(PhieuBauCu!$B$2&gt;3,IF(LEN($B1503)=0,"",IF(AND($B1503&gt;0,VALUE(SUBSTITUTE($B1503,"4","0"))=$B1503),1,0)),"")</f>
        <v/>
      </c>
      <c r="H1503" s="5" t="str">
        <f>IF(PhieuBauCu!$B$2&gt;4,IF(LEN($B1503)=0,"",IF(AND($B1503&gt;0,VALUE(SUBSTITUTE($B1503,"5","0"))=$B1503),1,0)),"")</f>
        <v/>
      </c>
      <c r="I1503" s="5" t="str">
        <f>IF(PhieuBauCu!$B$2&gt;5,IF(LEN($B1503)=0,"",IF(AND($B1503&gt;0,VALUE(SUBSTITUTE($B1503,"6","0"))=$B1503),1,0)),"")</f>
        <v/>
      </c>
      <c r="J1503" s="5" t="str">
        <f>IF(PhieuBauCu!$B$2&gt;6,IF(LEN($B1503)=0,"",IF(AND($B1503&gt;0,VALUE(SUBSTITUTE($B1503,"7","0"))=$B1503),1,0)),"")</f>
        <v/>
      </c>
      <c r="K1503" s="5" t="str">
        <f>IF(PhieuBauCu!$B$2&gt;7,IF(LEN($B1503)=0,"",IF(AND($B1503&gt;0,VALUE(SUBSTITUTE($B1503,"8","0"))=$B1503),1,0)),"")</f>
        <v/>
      </c>
      <c r="L1503" s="5" t="str">
        <f>IF(PhieuBauCu!$B$2&gt;8,IF(LEN($B1503)=0,"",IF(AND($B1503&gt;0,VALUE(SUBSTITUTE($B1503,"9","0"))=$B1503),1,0)),"")</f>
        <v/>
      </c>
      <c r="M1503" s="9">
        <f t="shared" si="47"/>
        <v>0</v>
      </c>
      <c r="N1503" s="36">
        <f>IF(AND(M1503&lt;=PhieuBauCu!$B$13,M1503&gt;=1),1,0)</f>
        <v>0</v>
      </c>
    </row>
    <row r="1504" spans="1:14" ht="28.5" customHeight="1">
      <c r="A1504" s="2">
        <v>1499</v>
      </c>
      <c r="B1504" s="3"/>
      <c r="C1504" s="48" t="str">
        <f t="shared" si="46"/>
        <v/>
      </c>
      <c r="D1504" s="5" t="str">
        <f>IF(PhieuBauCu!$B$2&gt;0,IF(LEN($B1504)=0,"",IF(AND($B1504&gt;0,VALUE(SUBSTITUTE($B1504,"1","0"))=$B1504),1,0)),"")</f>
        <v/>
      </c>
      <c r="E1504" s="5" t="str">
        <f>IF(PhieuBauCu!$B$2&gt;1,IF(LEN($B1504)=0,"",IF(AND($B1504&gt;0,VALUE(SUBSTITUTE($B1504,"2","0"))=$B1504),1,0)),"")</f>
        <v/>
      </c>
      <c r="F1504" s="5" t="str">
        <f>IF(PhieuBauCu!$B$2&gt;2,IF(LEN($B1504)=0,"",IF(AND($B1504&gt;0,VALUE(SUBSTITUTE($B1504,"3","0"))=$B1504),1,0)),"")</f>
        <v/>
      </c>
      <c r="G1504" s="5" t="str">
        <f>IF(PhieuBauCu!$B$2&gt;3,IF(LEN($B1504)=0,"",IF(AND($B1504&gt;0,VALUE(SUBSTITUTE($B1504,"4","0"))=$B1504),1,0)),"")</f>
        <v/>
      </c>
      <c r="H1504" s="5" t="str">
        <f>IF(PhieuBauCu!$B$2&gt;4,IF(LEN($B1504)=0,"",IF(AND($B1504&gt;0,VALUE(SUBSTITUTE($B1504,"5","0"))=$B1504),1,0)),"")</f>
        <v/>
      </c>
      <c r="I1504" s="5" t="str">
        <f>IF(PhieuBauCu!$B$2&gt;5,IF(LEN($B1504)=0,"",IF(AND($B1504&gt;0,VALUE(SUBSTITUTE($B1504,"6","0"))=$B1504),1,0)),"")</f>
        <v/>
      </c>
      <c r="J1504" s="5" t="str">
        <f>IF(PhieuBauCu!$B$2&gt;6,IF(LEN($B1504)=0,"",IF(AND($B1504&gt;0,VALUE(SUBSTITUTE($B1504,"7","0"))=$B1504),1,0)),"")</f>
        <v/>
      </c>
      <c r="K1504" s="5" t="str">
        <f>IF(PhieuBauCu!$B$2&gt;7,IF(LEN($B1504)=0,"",IF(AND($B1504&gt;0,VALUE(SUBSTITUTE($B1504,"8","0"))=$B1504),1,0)),"")</f>
        <v/>
      </c>
      <c r="L1504" s="5" t="str">
        <f>IF(PhieuBauCu!$B$2&gt;8,IF(LEN($B1504)=0,"",IF(AND($B1504&gt;0,VALUE(SUBSTITUTE($B1504,"9","0"))=$B1504),1,0)),"")</f>
        <v/>
      </c>
      <c r="M1504" s="9">
        <f t="shared" si="47"/>
        <v>0</v>
      </c>
      <c r="N1504" s="36">
        <f>IF(AND(M1504&lt;=PhieuBauCu!$B$13,M1504&gt;=1),1,0)</f>
        <v>0</v>
      </c>
    </row>
    <row r="1505" spans="1:14" ht="28.5" customHeight="1">
      <c r="A1505" s="2">
        <v>1500</v>
      </c>
      <c r="B1505" s="3"/>
      <c r="C1505" s="48" t="str">
        <f t="shared" si="46"/>
        <v/>
      </c>
      <c r="D1505" s="5" t="str">
        <f>IF(PhieuBauCu!$B$2&gt;0,IF(LEN($B1505)=0,"",IF(AND($B1505&gt;0,VALUE(SUBSTITUTE($B1505,"1","0"))=$B1505),1,0)),"")</f>
        <v/>
      </c>
      <c r="E1505" s="5" t="str">
        <f>IF(PhieuBauCu!$B$2&gt;1,IF(LEN($B1505)=0,"",IF(AND($B1505&gt;0,VALUE(SUBSTITUTE($B1505,"2","0"))=$B1505),1,0)),"")</f>
        <v/>
      </c>
      <c r="F1505" s="5" t="str">
        <f>IF(PhieuBauCu!$B$2&gt;2,IF(LEN($B1505)=0,"",IF(AND($B1505&gt;0,VALUE(SUBSTITUTE($B1505,"3","0"))=$B1505),1,0)),"")</f>
        <v/>
      </c>
      <c r="G1505" s="5" t="str">
        <f>IF(PhieuBauCu!$B$2&gt;3,IF(LEN($B1505)=0,"",IF(AND($B1505&gt;0,VALUE(SUBSTITUTE($B1505,"4","0"))=$B1505),1,0)),"")</f>
        <v/>
      </c>
      <c r="H1505" s="5" t="str">
        <f>IF(PhieuBauCu!$B$2&gt;4,IF(LEN($B1505)=0,"",IF(AND($B1505&gt;0,VALUE(SUBSTITUTE($B1505,"5","0"))=$B1505),1,0)),"")</f>
        <v/>
      </c>
      <c r="I1505" s="5" t="str">
        <f>IF(PhieuBauCu!$B$2&gt;5,IF(LEN($B1505)=0,"",IF(AND($B1505&gt;0,VALUE(SUBSTITUTE($B1505,"6","0"))=$B1505),1,0)),"")</f>
        <v/>
      </c>
      <c r="J1505" s="5" t="str">
        <f>IF(PhieuBauCu!$B$2&gt;6,IF(LEN($B1505)=0,"",IF(AND($B1505&gt;0,VALUE(SUBSTITUTE($B1505,"7","0"))=$B1505),1,0)),"")</f>
        <v/>
      </c>
      <c r="K1505" s="5" t="str">
        <f>IF(PhieuBauCu!$B$2&gt;7,IF(LEN($B1505)=0,"",IF(AND($B1505&gt;0,VALUE(SUBSTITUTE($B1505,"8","0"))=$B1505),1,0)),"")</f>
        <v/>
      </c>
      <c r="L1505" s="5" t="str">
        <f>IF(PhieuBauCu!$B$2&gt;8,IF(LEN($B1505)=0,"",IF(AND($B1505&gt;0,VALUE(SUBSTITUTE($B1505,"9","0"))=$B1505),1,0)),"")</f>
        <v/>
      </c>
      <c r="M1505" s="9">
        <f t="shared" si="47"/>
        <v>0</v>
      </c>
      <c r="N1505" s="36">
        <f>IF(AND(M1505&lt;=PhieuBauCu!$B$13,M1505&gt;=1),1,0)</f>
        <v>0</v>
      </c>
    </row>
    <row r="1506" spans="1:14" ht="28.5" customHeight="1">
      <c r="A1506" s="2">
        <v>1501</v>
      </c>
      <c r="B1506" s="3"/>
      <c r="C1506" s="48" t="str">
        <f t="shared" si="46"/>
        <v/>
      </c>
      <c r="D1506" s="5" t="str">
        <f>IF(PhieuBauCu!$B$2&gt;0,IF(LEN($B1506)=0,"",IF(AND($B1506&gt;0,VALUE(SUBSTITUTE($B1506,"1","0"))=$B1506),1,0)),"")</f>
        <v/>
      </c>
      <c r="E1506" s="5" t="str">
        <f>IF(PhieuBauCu!$B$2&gt;1,IF(LEN($B1506)=0,"",IF(AND($B1506&gt;0,VALUE(SUBSTITUTE($B1506,"2","0"))=$B1506),1,0)),"")</f>
        <v/>
      </c>
      <c r="F1506" s="5" t="str">
        <f>IF(PhieuBauCu!$B$2&gt;2,IF(LEN($B1506)=0,"",IF(AND($B1506&gt;0,VALUE(SUBSTITUTE($B1506,"3","0"))=$B1506),1,0)),"")</f>
        <v/>
      </c>
      <c r="G1506" s="5" t="str">
        <f>IF(PhieuBauCu!$B$2&gt;3,IF(LEN($B1506)=0,"",IF(AND($B1506&gt;0,VALUE(SUBSTITUTE($B1506,"4","0"))=$B1506),1,0)),"")</f>
        <v/>
      </c>
      <c r="H1506" s="5" t="str">
        <f>IF(PhieuBauCu!$B$2&gt;4,IF(LEN($B1506)=0,"",IF(AND($B1506&gt;0,VALUE(SUBSTITUTE($B1506,"5","0"))=$B1506),1,0)),"")</f>
        <v/>
      </c>
      <c r="I1506" s="5" t="str">
        <f>IF(PhieuBauCu!$B$2&gt;5,IF(LEN($B1506)=0,"",IF(AND($B1506&gt;0,VALUE(SUBSTITUTE($B1506,"6","0"))=$B1506),1,0)),"")</f>
        <v/>
      </c>
      <c r="J1506" s="5" t="str">
        <f>IF(PhieuBauCu!$B$2&gt;6,IF(LEN($B1506)=0,"",IF(AND($B1506&gt;0,VALUE(SUBSTITUTE($B1506,"7","0"))=$B1506),1,0)),"")</f>
        <v/>
      </c>
      <c r="K1506" s="5" t="str">
        <f>IF(PhieuBauCu!$B$2&gt;7,IF(LEN($B1506)=0,"",IF(AND($B1506&gt;0,VALUE(SUBSTITUTE($B1506,"8","0"))=$B1506),1,0)),"")</f>
        <v/>
      </c>
      <c r="L1506" s="5" t="str">
        <f>IF(PhieuBauCu!$B$2&gt;8,IF(LEN($B1506)=0,"",IF(AND($B1506&gt;0,VALUE(SUBSTITUTE($B1506,"9","0"))=$B1506),1,0)),"")</f>
        <v/>
      </c>
      <c r="M1506" s="9">
        <f t="shared" si="47"/>
        <v>0</v>
      </c>
      <c r="N1506" s="36">
        <f>IF(AND(M1506&lt;=PhieuBauCu!$B$13,M1506&gt;=1),1,0)</f>
        <v>0</v>
      </c>
    </row>
    <row r="1507" spans="1:14" ht="28.5" customHeight="1">
      <c r="A1507" s="2">
        <v>1502</v>
      </c>
      <c r="B1507" s="3"/>
      <c r="C1507" s="48" t="str">
        <f t="shared" si="46"/>
        <v/>
      </c>
      <c r="D1507" s="5" t="str">
        <f>IF(PhieuBauCu!$B$2&gt;0,IF(LEN($B1507)=0,"",IF(AND($B1507&gt;0,VALUE(SUBSTITUTE($B1507,"1","0"))=$B1507),1,0)),"")</f>
        <v/>
      </c>
      <c r="E1507" s="5" t="str">
        <f>IF(PhieuBauCu!$B$2&gt;1,IF(LEN($B1507)=0,"",IF(AND($B1507&gt;0,VALUE(SUBSTITUTE($B1507,"2","0"))=$B1507),1,0)),"")</f>
        <v/>
      </c>
      <c r="F1507" s="5" t="str">
        <f>IF(PhieuBauCu!$B$2&gt;2,IF(LEN($B1507)=0,"",IF(AND($B1507&gt;0,VALUE(SUBSTITUTE($B1507,"3","0"))=$B1507),1,0)),"")</f>
        <v/>
      </c>
      <c r="G1507" s="5" t="str">
        <f>IF(PhieuBauCu!$B$2&gt;3,IF(LEN($B1507)=0,"",IF(AND($B1507&gt;0,VALUE(SUBSTITUTE($B1507,"4","0"))=$B1507),1,0)),"")</f>
        <v/>
      </c>
      <c r="H1507" s="5" t="str">
        <f>IF(PhieuBauCu!$B$2&gt;4,IF(LEN($B1507)=0,"",IF(AND($B1507&gt;0,VALUE(SUBSTITUTE($B1507,"5","0"))=$B1507),1,0)),"")</f>
        <v/>
      </c>
      <c r="I1507" s="5" t="str">
        <f>IF(PhieuBauCu!$B$2&gt;5,IF(LEN($B1507)=0,"",IF(AND($B1507&gt;0,VALUE(SUBSTITUTE($B1507,"6","0"))=$B1507),1,0)),"")</f>
        <v/>
      </c>
      <c r="J1507" s="5" t="str">
        <f>IF(PhieuBauCu!$B$2&gt;6,IF(LEN($B1507)=0,"",IF(AND($B1507&gt;0,VALUE(SUBSTITUTE($B1507,"7","0"))=$B1507),1,0)),"")</f>
        <v/>
      </c>
      <c r="K1507" s="5" t="str">
        <f>IF(PhieuBauCu!$B$2&gt;7,IF(LEN($B1507)=0,"",IF(AND($B1507&gt;0,VALUE(SUBSTITUTE($B1507,"8","0"))=$B1507),1,0)),"")</f>
        <v/>
      </c>
      <c r="L1507" s="5" t="str">
        <f>IF(PhieuBauCu!$B$2&gt;8,IF(LEN($B1507)=0,"",IF(AND($B1507&gt;0,VALUE(SUBSTITUTE($B1507,"9","0"))=$B1507),1,0)),"")</f>
        <v/>
      </c>
      <c r="M1507" s="9">
        <f t="shared" si="47"/>
        <v>0</v>
      </c>
      <c r="N1507" s="36">
        <f>IF(AND(M1507&lt;=PhieuBauCu!$B$13,M1507&gt;=1),1,0)</f>
        <v>0</v>
      </c>
    </row>
    <row r="1508" spans="1:14" ht="28.5" customHeight="1">
      <c r="A1508" s="2">
        <v>1503</v>
      </c>
      <c r="B1508" s="3"/>
      <c r="C1508" s="48" t="str">
        <f t="shared" si="46"/>
        <v/>
      </c>
      <c r="D1508" s="5" t="str">
        <f>IF(PhieuBauCu!$B$2&gt;0,IF(LEN($B1508)=0,"",IF(AND($B1508&gt;0,VALUE(SUBSTITUTE($B1508,"1","0"))=$B1508),1,0)),"")</f>
        <v/>
      </c>
      <c r="E1508" s="5" t="str">
        <f>IF(PhieuBauCu!$B$2&gt;1,IF(LEN($B1508)=0,"",IF(AND($B1508&gt;0,VALUE(SUBSTITUTE($B1508,"2","0"))=$B1508),1,0)),"")</f>
        <v/>
      </c>
      <c r="F1508" s="5" t="str">
        <f>IF(PhieuBauCu!$B$2&gt;2,IF(LEN($B1508)=0,"",IF(AND($B1508&gt;0,VALUE(SUBSTITUTE($B1508,"3","0"))=$B1508),1,0)),"")</f>
        <v/>
      </c>
      <c r="G1508" s="5" t="str">
        <f>IF(PhieuBauCu!$B$2&gt;3,IF(LEN($B1508)=0,"",IF(AND($B1508&gt;0,VALUE(SUBSTITUTE($B1508,"4","0"))=$B1508),1,0)),"")</f>
        <v/>
      </c>
      <c r="H1508" s="5" t="str">
        <f>IF(PhieuBauCu!$B$2&gt;4,IF(LEN($B1508)=0,"",IF(AND($B1508&gt;0,VALUE(SUBSTITUTE($B1508,"5","0"))=$B1508),1,0)),"")</f>
        <v/>
      </c>
      <c r="I1508" s="5" t="str">
        <f>IF(PhieuBauCu!$B$2&gt;5,IF(LEN($B1508)=0,"",IF(AND($B1508&gt;0,VALUE(SUBSTITUTE($B1508,"6","0"))=$B1508),1,0)),"")</f>
        <v/>
      </c>
      <c r="J1508" s="5" t="str">
        <f>IF(PhieuBauCu!$B$2&gt;6,IF(LEN($B1508)=0,"",IF(AND($B1508&gt;0,VALUE(SUBSTITUTE($B1508,"7","0"))=$B1508),1,0)),"")</f>
        <v/>
      </c>
      <c r="K1508" s="5" t="str">
        <f>IF(PhieuBauCu!$B$2&gt;7,IF(LEN($B1508)=0,"",IF(AND($B1508&gt;0,VALUE(SUBSTITUTE($B1508,"8","0"))=$B1508),1,0)),"")</f>
        <v/>
      </c>
      <c r="L1508" s="5" t="str">
        <f>IF(PhieuBauCu!$B$2&gt;8,IF(LEN($B1508)=0,"",IF(AND($B1508&gt;0,VALUE(SUBSTITUTE($B1508,"9","0"))=$B1508),1,0)),"")</f>
        <v/>
      </c>
      <c r="M1508" s="9">
        <f t="shared" si="47"/>
        <v>0</v>
      </c>
      <c r="N1508" s="36">
        <f>IF(AND(M1508&lt;=PhieuBauCu!$B$13,M1508&gt;=1),1,0)</f>
        <v>0</v>
      </c>
    </row>
    <row r="1509" spans="1:14" ht="28.5" customHeight="1">
      <c r="A1509" s="2">
        <v>1504</v>
      </c>
      <c r="B1509" s="3"/>
      <c r="C1509" s="48" t="str">
        <f t="shared" si="46"/>
        <v/>
      </c>
      <c r="D1509" s="5" t="str">
        <f>IF(PhieuBauCu!$B$2&gt;0,IF(LEN($B1509)=0,"",IF(AND($B1509&gt;0,VALUE(SUBSTITUTE($B1509,"1","0"))=$B1509),1,0)),"")</f>
        <v/>
      </c>
      <c r="E1509" s="5" t="str">
        <f>IF(PhieuBauCu!$B$2&gt;1,IF(LEN($B1509)=0,"",IF(AND($B1509&gt;0,VALUE(SUBSTITUTE($B1509,"2","0"))=$B1509),1,0)),"")</f>
        <v/>
      </c>
      <c r="F1509" s="5" t="str">
        <f>IF(PhieuBauCu!$B$2&gt;2,IF(LEN($B1509)=0,"",IF(AND($B1509&gt;0,VALUE(SUBSTITUTE($B1509,"3","0"))=$B1509),1,0)),"")</f>
        <v/>
      </c>
      <c r="G1509" s="5" t="str">
        <f>IF(PhieuBauCu!$B$2&gt;3,IF(LEN($B1509)=0,"",IF(AND($B1509&gt;0,VALUE(SUBSTITUTE($B1509,"4","0"))=$B1509),1,0)),"")</f>
        <v/>
      </c>
      <c r="H1509" s="5" t="str">
        <f>IF(PhieuBauCu!$B$2&gt;4,IF(LEN($B1509)=0,"",IF(AND($B1509&gt;0,VALUE(SUBSTITUTE($B1509,"5","0"))=$B1509),1,0)),"")</f>
        <v/>
      </c>
      <c r="I1509" s="5" t="str">
        <f>IF(PhieuBauCu!$B$2&gt;5,IF(LEN($B1509)=0,"",IF(AND($B1509&gt;0,VALUE(SUBSTITUTE($B1509,"6","0"))=$B1509),1,0)),"")</f>
        <v/>
      </c>
      <c r="J1509" s="5" t="str">
        <f>IF(PhieuBauCu!$B$2&gt;6,IF(LEN($B1509)=0,"",IF(AND($B1509&gt;0,VALUE(SUBSTITUTE($B1509,"7","0"))=$B1509),1,0)),"")</f>
        <v/>
      </c>
      <c r="K1509" s="5" t="str">
        <f>IF(PhieuBauCu!$B$2&gt;7,IF(LEN($B1509)=0,"",IF(AND($B1509&gt;0,VALUE(SUBSTITUTE($B1509,"8","0"))=$B1509),1,0)),"")</f>
        <v/>
      </c>
      <c r="L1509" s="5" t="str">
        <f>IF(PhieuBauCu!$B$2&gt;8,IF(LEN($B1509)=0,"",IF(AND($B1509&gt;0,VALUE(SUBSTITUTE($B1509,"9","0"))=$B1509),1,0)),"")</f>
        <v/>
      </c>
      <c r="M1509" s="9">
        <f t="shared" si="47"/>
        <v>0</v>
      </c>
      <c r="N1509" s="36">
        <f>IF(AND(M1509&lt;=PhieuBauCu!$B$13,M1509&gt;=1),1,0)</f>
        <v>0</v>
      </c>
    </row>
    <row r="1510" spans="1:14" ht="28.5" customHeight="1">
      <c r="A1510" s="2">
        <v>1505</v>
      </c>
      <c r="B1510" s="3"/>
      <c r="C1510" s="48" t="str">
        <f t="shared" si="46"/>
        <v/>
      </c>
      <c r="D1510" s="5" t="str">
        <f>IF(PhieuBauCu!$B$2&gt;0,IF(LEN($B1510)=0,"",IF(AND($B1510&gt;0,VALUE(SUBSTITUTE($B1510,"1","0"))=$B1510),1,0)),"")</f>
        <v/>
      </c>
      <c r="E1510" s="5" t="str">
        <f>IF(PhieuBauCu!$B$2&gt;1,IF(LEN($B1510)=0,"",IF(AND($B1510&gt;0,VALUE(SUBSTITUTE($B1510,"2","0"))=$B1510),1,0)),"")</f>
        <v/>
      </c>
      <c r="F1510" s="5" t="str">
        <f>IF(PhieuBauCu!$B$2&gt;2,IF(LEN($B1510)=0,"",IF(AND($B1510&gt;0,VALUE(SUBSTITUTE($B1510,"3","0"))=$B1510),1,0)),"")</f>
        <v/>
      </c>
      <c r="G1510" s="5" t="str">
        <f>IF(PhieuBauCu!$B$2&gt;3,IF(LEN($B1510)=0,"",IF(AND($B1510&gt;0,VALUE(SUBSTITUTE($B1510,"4","0"))=$B1510),1,0)),"")</f>
        <v/>
      </c>
      <c r="H1510" s="5" t="str">
        <f>IF(PhieuBauCu!$B$2&gt;4,IF(LEN($B1510)=0,"",IF(AND($B1510&gt;0,VALUE(SUBSTITUTE($B1510,"5","0"))=$B1510),1,0)),"")</f>
        <v/>
      </c>
      <c r="I1510" s="5" t="str">
        <f>IF(PhieuBauCu!$B$2&gt;5,IF(LEN($B1510)=0,"",IF(AND($B1510&gt;0,VALUE(SUBSTITUTE($B1510,"6","0"))=$B1510),1,0)),"")</f>
        <v/>
      </c>
      <c r="J1510" s="5" t="str">
        <f>IF(PhieuBauCu!$B$2&gt;6,IF(LEN($B1510)=0,"",IF(AND($B1510&gt;0,VALUE(SUBSTITUTE($B1510,"7","0"))=$B1510),1,0)),"")</f>
        <v/>
      </c>
      <c r="K1510" s="5" t="str">
        <f>IF(PhieuBauCu!$B$2&gt;7,IF(LEN($B1510)=0,"",IF(AND($B1510&gt;0,VALUE(SUBSTITUTE($B1510,"8","0"))=$B1510),1,0)),"")</f>
        <v/>
      </c>
      <c r="L1510" s="5" t="str">
        <f>IF(PhieuBauCu!$B$2&gt;8,IF(LEN($B1510)=0,"",IF(AND($B1510&gt;0,VALUE(SUBSTITUTE($B1510,"9","0"))=$B1510),1,0)),"")</f>
        <v/>
      </c>
      <c r="M1510" s="9">
        <f t="shared" si="47"/>
        <v>0</v>
      </c>
      <c r="N1510" s="36">
        <f>IF(AND(M1510&lt;=PhieuBauCu!$B$13,M1510&gt;=1),1,0)</f>
        <v>0</v>
      </c>
    </row>
    <row r="1511" spans="1:14" ht="28.5" customHeight="1">
      <c r="A1511" s="2">
        <v>1506</v>
      </c>
      <c r="B1511" s="3"/>
      <c r="C1511" s="48" t="str">
        <f t="shared" si="46"/>
        <v/>
      </c>
      <c r="D1511" s="5" t="str">
        <f>IF(PhieuBauCu!$B$2&gt;0,IF(LEN($B1511)=0,"",IF(AND($B1511&gt;0,VALUE(SUBSTITUTE($B1511,"1","0"))=$B1511),1,0)),"")</f>
        <v/>
      </c>
      <c r="E1511" s="5" t="str">
        <f>IF(PhieuBauCu!$B$2&gt;1,IF(LEN($B1511)=0,"",IF(AND($B1511&gt;0,VALUE(SUBSTITUTE($B1511,"2","0"))=$B1511),1,0)),"")</f>
        <v/>
      </c>
      <c r="F1511" s="5" t="str">
        <f>IF(PhieuBauCu!$B$2&gt;2,IF(LEN($B1511)=0,"",IF(AND($B1511&gt;0,VALUE(SUBSTITUTE($B1511,"3","0"))=$B1511),1,0)),"")</f>
        <v/>
      </c>
      <c r="G1511" s="5" t="str">
        <f>IF(PhieuBauCu!$B$2&gt;3,IF(LEN($B1511)=0,"",IF(AND($B1511&gt;0,VALUE(SUBSTITUTE($B1511,"4","0"))=$B1511),1,0)),"")</f>
        <v/>
      </c>
      <c r="H1511" s="5" t="str">
        <f>IF(PhieuBauCu!$B$2&gt;4,IF(LEN($B1511)=0,"",IF(AND($B1511&gt;0,VALUE(SUBSTITUTE($B1511,"5","0"))=$B1511),1,0)),"")</f>
        <v/>
      </c>
      <c r="I1511" s="5" t="str">
        <f>IF(PhieuBauCu!$B$2&gt;5,IF(LEN($B1511)=0,"",IF(AND($B1511&gt;0,VALUE(SUBSTITUTE($B1511,"6","0"))=$B1511),1,0)),"")</f>
        <v/>
      </c>
      <c r="J1511" s="5" t="str">
        <f>IF(PhieuBauCu!$B$2&gt;6,IF(LEN($B1511)=0,"",IF(AND($B1511&gt;0,VALUE(SUBSTITUTE($B1511,"7","0"))=$B1511),1,0)),"")</f>
        <v/>
      </c>
      <c r="K1511" s="5" t="str">
        <f>IF(PhieuBauCu!$B$2&gt;7,IF(LEN($B1511)=0,"",IF(AND($B1511&gt;0,VALUE(SUBSTITUTE($B1511,"8","0"))=$B1511),1,0)),"")</f>
        <v/>
      </c>
      <c r="L1511" s="5" t="str">
        <f>IF(PhieuBauCu!$B$2&gt;8,IF(LEN($B1511)=0,"",IF(AND($B1511&gt;0,VALUE(SUBSTITUTE($B1511,"9","0"))=$B1511),1,0)),"")</f>
        <v/>
      </c>
      <c r="M1511" s="9">
        <f t="shared" si="47"/>
        <v>0</v>
      </c>
      <c r="N1511" s="36">
        <f>IF(AND(M1511&lt;=PhieuBauCu!$B$13,M1511&gt;=1),1,0)</f>
        <v>0</v>
      </c>
    </row>
    <row r="1512" spans="1:14" ht="28.5" customHeight="1">
      <c r="A1512" s="2">
        <v>1507</v>
      </c>
      <c r="B1512" s="3"/>
      <c r="C1512" s="48" t="str">
        <f t="shared" si="46"/>
        <v/>
      </c>
      <c r="D1512" s="5" t="str">
        <f>IF(PhieuBauCu!$B$2&gt;0,IF(LEN($B1512)=0,"",IF(AND($B1512&gt;0,VALUE(SUBSTITUTE($B1512,"1","0"))=$B1512),1,0)),"")</f>
        <v/>
      </c>
      <c r="E1512" s="5" t="str">
        <f>IF(PhieuBauCu!$B$2&gt;1,IF(LEN($B1512)=0,"",IF(AND($B1512&gt;0,VALUE(SUBSTITUTE($B1512,"2","0"))=$B1512),1,0)),"")</f>
        <v/>
      </c>
      <c r="F1512" s="5" t="str">
        <f>IF(PhieuBauCu!$B$2&gt;2,IF(LEN($B1512)=0,"",IF(AND($B1512&gt;0,VALUE(SUBSTITUTE($B1512,"3","0"))=$B1512),1,0)),"")</f>
        <v/>
      </c>
      <c r="G1512" s="5" t="str">
        <f>IF(PhieuBauCu!$B$2&gt;3,IF(LEN($B1512)=0,"",IF(AND($B1512&gt;0,VALUE(SUBSTITUTE($B1512,"4","0"))=$B1512),1,0)),"")</f>
        <v/>
      </c>
      <c r="H1512" s="5" t="str">
        <f>IF(PhieuBauCu!$B$2&gt;4,IF(LEN($B1512)=0,"",IF(AND($B1512&gt;0,VALUE(SUBSTITUTE($B1512,"5","0"))=$B1512),1,0)),"")</f>
        <v/>
      </c>
      <c r="I1512" s="5" t="str">
        <f>IF(PhieuBauCu!$B$2&gt;5,IF(LEN($B1512)=0,"",IF(AND($B1512&gt;0,VALUE(SUBSTITUTE($B1512,"6","0"))=$B1512),1,0)),"")</f>
        <v/>
      </c>
      <c r="J1512" s="5" t="str">
        <f>IF(PhieuBauCu!$B$2&gt;6,IF(LEN($B1512)=0,"",IF(AND($B1512&gt;0,VALUE(SUBSTITUTE($B1512,"7","0"))=$B1512),1,0)),"")</f>
        <v/>
      </c>
      <c r="K1512" s="5" t="str">
        <f>IF(PhieuBauCu!$B$2&gt;7,IF(LEN($B1512)=0,"",IF(AND($B1512&gt;0,VALUE(SUBSTITUTE($B1512,"8","0"))=$B1512),1,0)),"")</f>
        <v/>
      </c>
      <c r="L1512" s="5" t="str">
        <f>IF(PhieuBauCu!$B$2&gt;8,IF(LEN($B1512)=0,"",IF(AND($B1512&gt;0,VALUE(SUBSTITUTE($B1512,"9","0"))=$B1512),1,0)),"")</f>
        <v/>
      </c>
      <c r="M1512" s="9">
        <f t="shared" si="47"/>
        <v>0</v>
      </c>
      <c r="N1512" s="36">
        <f>IF(AND(M1512&lt;=PhieuBauCu!$B$13,M1512&gt;=1),1,0)</f>
        <v>0</v>
      </c>
    </row>
    <row r="1513" spans="1:14" ht="28.5" customHeight="1">
      <c r="A1513" s="2">
        <v>1508</v>
      </c>
      <c r="B1513" s="3"/>
      <c r="C1513" s="48" t="str">
        <f t="shared" si="46"/>
        <v/>
      </c>
      <c r="D1513" s="5" t="str">
        <f>IF(PhieuBauCu!$B$2&gt;0,IF(LEN($B1513)=0,"",IF(AND($B1513&gt;0,VALUE(SUBSTITUTE($B1513,"1","0"))=$B1513),1,0)),"")</f>
        <v/>
      </c>
      <c r="E1513" s="5" t="str">
        <f>IF(PhieuBauCu!$B$2&gt;1,IF(LEN($B1513)=0,"",IF(AND($B1513&gt;0,VALUE(SUBSTITUTE($B1513,"2","0"))=$B1513),1,0)),"")</f>
        <v/>
      </c>
      <c r="F1513" s="5" t="str">
        <f>IF(PhieuBauCu!$B$2&gt;2,IF(LEN($B1513)=0,"",IF(AND($B1513&gt;0,VALUE(SUBSTITUTE($B1513,"3","0"))=$B1513),1,0)),"")</f>
        <v/>
      </c>
      <c r="G1513" s="5" t="str">
        <f>IF(PhieuBauCu!$B$2&gt;3,IF(LEN($B1513)=0,"",IF(AND($B1513&gt;0,VALUE(SUBSTITUTE($B1513,"4","0"))=$B1513),1,0)),"")</f>
        <v/>
      </c>
      <c r="H1513" s="5" t="str">
        <f>IF(PhieuBauCu!$B$2&gt;4,IF(LEN($B1513)=0,"",IF(AND($B1513&gt;0,VALUE(SUBSTITUTE($B1513,"5","0"))=$B1513),1,0)),"")</f>
        <v/>
      </c>
      <c r="I1513" s="5" t="str">
        <f>IF(PhieuBauCu!$B$2&gt;5,IF(LEN($B1513)=0,"",IF(AND($B1513&gt;0,VALUE(SUBSTITUTE($B1513,"6","0"))=$B1513),1,0)),"")</f>
        <v/>
      </c>
      <c r="J1513" s="5" t="str">
        <f>IF(PhieuBauCu!$B$2&gt;6,IF(LEN($B1513)=0,"",IF(AND($B1513&gt;0,VALUE(SUBSTITUTE($B1513,"7","0"))=$B1513),1,0)),"")</f>
        <v/>
      </c>
      <c r="K1513" s="5" t="str">
        <f>IF(PhieuBauCu!$B$2&gt;7,IF(LEN($B1513)=0,"",IF(AND($B1513&gt;0,VALUE(SUBSTITUTE($B1513,"8","0"))=$B1513),1,0)),"")</f>
        <v/>
      </c>
      <c r="L1513" s="5" t="str">
        <f>IF(PhieuBauCu!$B$2&gt;8,IF(LEN($B1513)=0,"",IF(AND($B1513&gt;0,VALUE(SUBSTITUTE($B1513,"9","0"))=$B1513),1,0)),"")</f>
        <v/>
      </c>
      <c r="M1513" s="9">
        <f t="shared" si="47"/>
        <v>0</v>
      </c>
      <c r="N1513" s="36">
        <f>IF(AND(M1513&lt;=PhieuBauCu!$B$13,M1513&gt;=1),1,0)</f>
        <v>0</v>
      </c>
    </row>
    <row r="1514" spans="1:14" ht="28.5" customHeight="1">
      <c r="A1514" s="2">
        <v>1509</v>
      </c>
      <c r="B1514" s="3"/>
      <c r="C1514" s="48" t="str">
        <f t="shared" si="46"/>
        <v/>
      </c>
      <c r="D1514" s="5" t="str">
        <f>IF(PhieuBauCu!$B$2&gt;0,IF(LEN($B1514)=0,"",IF(AND($B1514&gt;0,VALUE(SUBSTITUTE($B1514,"1","0"))=$B1514),1,0)),"")</f>
        <v/>
      </c>
      <c r="E1514" s="5" t="str">
        <f>IF(PhieuBauCu!$B$2&gt;1,IF(LEN($B1514)=0,"",IF(AND($B1514&gt;0,VALUE(SUBSTITUTE($B1514,"2","0"))=$B1514),1,0)),"")</f>
        <v/>
      </c>
      <c r="F1514" s="5" t="str">
        <f>IF(PhieuBauCu!$B$2&gt;2,IF(LEN($B1514)=0,"",IF(AND($B1514&gt;0,VALUE(SUBSTITUTE($B1514,"3","0"))=$B1514),1,0)),"")</f>
        <v/>
      </c>
      <c r="G1514" s="5" t="str">
        <f>IF(PhieuBauCu!$B$2&gt;3,IF(LEN($B1514)=0,"",IF(AND($B1514&gt;0,VALUE(SUBSTITUTE($B1514,"4","0"))=$B1514),1,0)),"")</f>
        <v/>
      </c>
      <c r="H1514" s="5" t="str">
        <f>IF(PhieuBauCu!$B$2&gt;4,IF(LEN($B1514)=0,"",IF(AND($B1514&gt;0,VALUE(SUBSTITUTE($B1514,"5","0"))=$B1514),1,0)),"")</f>
        <v/>
      </c>
      <c r="I1514" s="5" t="str">
        <f>IF(PhieuBauCu!$B$2&gt;5,IF(LEN($B1514)=0,"",IF(AND($B1514&gt;0,VALUE(SUBSTITUTE($B1514,"6","0"))=$B1514),1,0)),"")</f>
        <v/>
      </c>
      <c r="J1514" s="5" t="str">
        <f>IF(PhieuBauCu!$B$2&gt;6,IF(LEN($B1514)=0,"",IF(AND($B1514&gt;0,VALUE(SUBSTITUTE($B1514,"7","0"))=$B1514),1,0)),"")</f>
        <v/>
      </c>
      <c r="K1514" s="5" t="str">
        <f>IF(PhieuBauCu!$B$2&gt;7,IF(LEN($B1514)=0,"",IF(AND($B1514&gt;0,VALUE(SUBSTITUTE($B1514,"8","0"))=$B1514),1,0)),"")</f>
        <v/>
      </c>
      <c r="L1514" s="5" t="str">
        <f>IF(PhieuBauCu!$B$2&gt;8,IF(LEN($B1514)=0,"",IF(AND($B1514&gt;0,VALUE(SUBSTITUTE($B1514,"9","0"))=$B1514),1,0)),"")</f>
        <v/>
      </c>
      <c r="M1514" s="9">
        <f t="shared" si="47"/>
        <v>0</v>
      </c>
      <c r="N1514" s="36">
        <f>IF(AND(M1514&lt;=PhieuBauCu!$B$13,M1514&gt;=1),1,0)</f>
        <v>0</v>
      </c>
    </row>
    <row r="1515" spans="1:14" ht="28.5" customHeight="1">
      <c r="A1515" s="2">
        <v>1510</v>
      </c>
      <c r="B1515" s="3"/>
      <c r="C1515" s="48" t="str">
        <f t="shared" si="46"/>
        <v/>
      </c>
      <c r="D1515" s="5" t="str">
        <f>IF(PhieuBauCu!$B$2&gt;0,IF(LEN($B1515)=0,"",IF(AND($B1515&gt;0,VALUE(SUBSTITUTE($B1515,"1","0"))=$B1515),1,0)),"")</f>
        <v/>
      </c>
      <c r="E1515" s="5" t="str">
        <f>IF(PhieuBauCu!$B$2&gt;1,IF(LEN($B1515)=0,"",IF(AND($B1515&gt;0,VALUE(SUBSTITUTE($B1515,"2","0"))=$B1515),1,0)),"")</f>
        <v/>
      </c>
      <c r="F1515" s="5" t="str">
        <f>IF(PhieuBauCu!$B$2&gt;2,IF(LEN($B1515)=0,"",IF(AND($B1515&gt;0,VALUE(SUBSTITUTE($B1515,"3","0"))=$B1515),1,0)),"")</f>
        <v/>
      </c>
      <c r="G1515" s="5" t="str">
        <f>IF(PhieuBauCu!$B$2&gt;3,IF(LEN($B1515)=0,"",IF(AND($B1515&gt;0,VALUE(SUBSTITUTE($B1515,"4","0"))=$B1515),1,0)),"")</f>
        <v/>
      </c>
      <c r="H1515" s="5" t="str">
        <f>IF(PhieuBauCu!$B$2&gt;4,IF(LEN($B1515)=0,"",IF(AND($B1515&gt;0,VALUE(SUBSTITUTE($B1515,"5","0"))=$B1515),1,0)),"")</f>
        <v/>
      </c>
      <c r="I1515" s="5" t="str">
        <f>IF(PhieuBauCu!$B$2&gt;5,IF(LEN($B1515)=0,"",IF(AND($B1515&gt;0,VALUE(SUBSTITUTE($B1515,"6","0"))=$B1515),1,0)),"")</f>
        <v/>
      </c>
      <c r="J1515" s="5" t="str">
        <f>IF(PhieuBauCu!$B$2&gt;6,IF(LEN($B1515)=0,"",IF(AND($B1515&gt;0,VALUE(SUBSTITUTE($B1515,"7","0"))=$B1515),1,0)),"")</f>
        <v/>
      </c>
      <c r="K1515" s="5" t="str">
        <f>IF(PhieuBauCu!$B$2&gt;7,IF(LEN($B1515)=0,"",IF(AND($B1515&gt;0,VALUE(SUBSTITUTE($B1515,"8","0"))=$B1515),1,0)),"")</f>
        <v/>
      </c>
      <c r="L1515" s="5" t="str">
        <f>IF(PhieuBauCu!$B$2&gt;8,IF(LEN($B1515)=0,"",IF(AND($B1515&gt;0,VALUE(SUBSTITUTE($B1515,"9","0"))=$B1515),1,0)),"")</f>
        <v/>
      </c>
      <c r="M1515" s="9">
        <f t="shared" si="47"/>
        <v>0</v>
      </c>
      <c r="N1515" s="36">
        <f>IF(AND(M1515&lt;=PhieuBauCu!$B$13,M1515&gt;=1),1,0)</f>
        <v>0</v>
      </c>
    </row>
    <row r="1516" spans="1:14" ht="28.5" customHeight="1">
      <c r="A1516" s="2">
        <v>1511</v>
      </c>
      <c r="B1516" s="3"/>
      <c r="C1516" s="48" t="str">
        <f t="shared" si="46"/>
        <v/>
      </c>
      <c r="D1516" s="5" t="str">
        <f>IF(PhieuBauCu!$B$2&gt;0,IF(LEN($B1516)=0,"",IF(AND($B1516&gt;0,VALUE(SUBSTITUTE($B1516,"1","0"))=$B1516),1,0)),"")</f>
        <v/>
      </c>
      <c r="E1516" s="5" t="str">
        <f>IF(PhieuBauCu!$B$2&gt;1,IF(LEN($B1516)=0,"",IF(AND($B1516&gt;0,VALUE(SUBSTITUTE($B1516,"2","0"))=$B1516),1,0)),"")</f>
        <v/>
      </c>
      <c r="F1516" s="5" t="str">
        <f>IF(PhieuBauCu!$B$2&gt;2,IF(LEN($B1516)=0,"",IF(AND($B1516&gt;0,VALUE(SUBSTITUTE($B1516,"3","0"))=$B1516),1,0)),"")</f>
        <v/>
      </c>
      <c r="G1516" s="5" t="str">
        <f>IF(PhieuBauCu!$B$2&gt;3,IF(LEN($B1516)=0,"",IF(AND($B1516&gt;0,VALUE(SUBSTITUTE($B1516,"4","0"))=$B1516),1,0)),"")</f>
        <v/>
      </c>
      <c r="H1516" s="5" t="str">
        <f>IF(PhieuBauCu!$B$2&gt;4,IF(LEN($B1516)=0,"",IF(AND($B1516&gt;0,VALUE(SUBSTITUTE($B1516,"5","0"))=$B1516),1,0)),"")</f>
        <v/>
      </c>
      <c r="I1516" s="5" t="str">
        <f>IF(PhieuBauCu!$B$2&gt;5,IF(LEN($B1516)=0,"",IF(AND($B1516&gt;0,VALUE(SUBSTITUTE($B1516,"6","0"))=$B1516),1,0)),"")</f>
        <v/>
      </c>
      <c r="J1516" s="5" t="str">
        <f>IF(PhieuBauCu!$B$2&gt;6,IF(LEN($B1516)=0,"",IF(AND($B1516&gt;0,VALUE(SUBSTITUTE($B1516,"7","0"))=$B1516),1,0)),"")</f>
        <v/>
      </c>
      <c r="K1516" s="5" t="str">
        <f>IF(PhieuBauCu!$B$2&gt;7,IF(LEN($B1516)=0,"",IF(AND($B1516&gt;0,VALUE(SUBSTITUTE($B1516,"8","0"))=$B1516),1,0)),"")</f>
        <v/>
      </c>
      <c r="L1516" s="5" t="str">
        <f>IF(PhieuBauCu!$B$2&gt;8,IF(LEN($B1516)=0,"",IF(AND($B1516&gt;0,VALUE(SUBSTITUTE($B1516,"9","0"))=$B1516),1,0)),"")</f>
        <v/>
      </c>
      <c r="M1516" s="9">
        <f t="shared" si="47"/>
        <v>0</v>
      </c>
      <c r="N1516" s="36">
        <f>IF(AND(M1516&lt;=PhieuBauCu!$B$13,M1516&gt;=1),1,0)</f>
        <v>0</v>
      </c>
    </row>
    <row r="1517" spans="1:14" ht="28.5" customHeight="1">
      <c r="A1517" s="2">
        <v>1512</v>
      </c>
      <c r="B1517" s="3"/>
      <c r="C1517" s="48" t="str">
        <f t="shared" si="46"/>
        <v/>
      </c>
      <c r="D1517" s="5" t="str">
        <f>IF(PhieuBauCu!$B$2&gt;0,IF(LEN($B1517)=0,"",IF(AND($B1517&gt;0,VALUE(SUBSTITUTE($B1517,"1","0"))=$B1517),1,0)),"")</f>
        <v/>
      </c>
      <c r="E1517" s="5" t="str">
        <f>IF(PhieuBauCu!$B$2&gt;1,IF(LEN($B1517)=0,"",IF(AND($B1517&gt;0,VALUE(SUBSTITUTE($B1517,"2","0"))=$B1517),1,0)),"")</f>
        <v/>
      </c>
      <c r="F1517" s="5" t="str">
        <f>IF(PhieuBauCu!$B$2&gt;2,IF(LEN($B1517)=0,"",IF(AND($B1517&gt;0,VALUE(SUBSTITUTE($B1517,"3","0"))=$B1517),1,0)),"")</f>
        <v/>
      </c>
      <c r="G1517" s="5" t="str">
        <f>IF(PhieuBauCu!$B$2&gt;3,IF(LEN($B1517)=0,"",IF(AND($B1517&gt;0,VALUE(SUBSTITUTE($B1517,"4","0"))=$B1517),1,0)),"")</f>
        <v/>
      </c>
      <c r="H1517" s="5" t="str">
        <f>IF(PhieuBauCu!$B$2&gt;4,IF(LEN($B1517)=0,"",IF(AND($B1517&gt;0,VALUE(SUBSTITUTE($B1517,"5","0"))=$B1517),1,0)),"")</f>
        <v/>
      </c>
      <c r="I1517" s="5" t="str">
        <f>IF(PhieuBauCu!$B$2&gt;5,IF(LEN($B1517)=0,"",IF(AND($B1517&gt;0,VALUE(SUBSTITUTE($B1517,"6","0"))=$B1517),1,0)),"")</f>
        <v/>
      </c>
      <c r="J1517" s="5" t="str">
        <f>IF(PhieuBauCu!$B$2&gt;6,IF(LEN($B1517)=0,"",IF(AND($B1517&gt;0,VALUE(SUBSTITUTE($B1517,"7","0"))=$B1517),1,0)),"")</f>
        <v/>
      </c>
      <c r="K1517" s="5" t="str">
        <f>IF(PhieuBauCu!$B$2&gt;7,IF(LEN($B1517)=0,"",IF(AND($B1517&gt;0,VALUE(SUBSTITUTE($B1517,"8","0"))=$B1517),1,0)),"")</f>
        <v/>
      </c>
      <c r="L1517" s="5" t="str">
        <f>IF(PhieuBauCu!$B$2&gt;8,IF(LEN($B1517)=0,"",IF(AND($B1517&gt;0,VALUE(SUBSTITUTE($B1517,"9","0"))=$B1517),1,0)),"")</f>
        <v/>
      </c>
      <c r="M1517" s="9">
        <f t="shared" si="47"/>
        <v>0</v>
      </c>
      <c r="N1517" s="36">
        <f>IF(AND(M1517&lt;=PhieuBauCu!$B$13,M1517&gt;=1),1,0)</f>
        <v>0</v>
      </c>
    </row>
    <row r="1518" spans="1:14" ht="28.5" customHeight="1">
      <c r="A1518" s="2">
        <v>1513</v>
      </c>
      <c r="B1518" s="3"/>
      <c r="C1518" s="48" t="str">
        <f t="shared" si="46"/>
        <v/>
      </c>
      <c r="D1518" s="5" t="str">
        <f>IF(PhieuBauCu!$B$2&gt;0,IF(LEN($B1518)=0,"",IF(AND($B1518&gt;0,VALUE(SUBSTITUTE($B1518,"1","0"))=$B1518),1,0)),"")</f>
        <v/>
      </c>
      <c r="E1518" s="5" t="str">
        <f>IF(PhieuBauCu!$B$2&gt;1,IF(LEN($B1518)=0,"",IF(AND($B1518&gt;0,VALUE(SUBSTITUTE($B1518,"2","0"))=$B1518),1,0)),"")</f>
        <v/>
      </c>
      <c r="F1518" s="5" t="str">
        <f>IF(PhieuBauCu!$B$2&gt;2,IF(LEN($B1518)=0,"",IF(AND($B1518&gt;0,VALUE(SUBSTITUTE($B1518,"3","0"))=$B1518),1,0)),"")</f>
        <v/>
      </c>
      <c r="G1518" s="5" t="str">
        <f>IF(PhieuBauCu!$B$2&gt;3,IF(LEN($B1518)=0,"",IF(AND($B1518&gt;0,VALUE(SUBSTITUTE($B1518,"4","0"))=$B1518),1,0)),"")</f>
        <v/>
      </c>
      <c r="H1518" s="5" t="str">
        <f>IF(PhieuBauCu!$B$2&gt;4,IF(LEN($B1518)=0,"",IF(AND($B1518&gt;0,VALUE(SUBSTITUTE($B1518,"5","0"))=$B1518),1,0)),"")</f>
        <v/>
      </c>
      <c r="I1518" s="5" t="str">
        <f>IF(PhieuBauCu!$B$2&gt;5,IF(LEN($B1518)=0,"",IF(AND($B1518&gt;0,VALUE(SUBSTITUTE($B1518,"6","0"))=$B1518),1,0)),"")</f>
        <v/>
      </c>
      <c r="J1518" s="5" t="str">
        <f>IF(PhieuBauCu!$B$2&gt;6,IF(LEN($B1518)=0,"",IF(AND($B1518&gt;0,VALUE(SUBSTITUTE($B1518,"7","0"))=$B1518),1,0)),"")</f>
        <v/>
      </c>
      <c r="K1518" s="5" t="str">
        <f>IF(PhieuBauCu!$B$2&gt;7,IF(LEN($B1518)=0,"",IF(AND($B1518&gt;0,VALUE(SUBSTITUTE($B1518,"8","0"))=$B1518),1,0)),"")</f>
        <v/>
      </c>
      <c r="L1518" s="5" t="str">
        <f>IF(PhieuBauCu!$B$2&gt;8,IF(LEN($B1518)=0,"",IF(AND($B1518&gt;0,VALUE(SUBSTITUTE($B1518,"9","0"))=$B1518),1,0)),"")</f>
        <v/>
      </c>
      <c r="M1518" s="9">
        <f t="shared" si="47"/>
        <v>0</v>
      </c>
      <c r="N1518" s="36">
        <f>IF(AND(M1518&lt;=PhieuBauCu!$B$13,M1518&gt;=1),1,0)</f>
        <v>0</v>
      </c>
    </row>
    <row r="1519" spans="1:14" ht="28.5" customHeight="1">
      <c r="A1519" s="2">
        <v>1514</v>
      </c>
      <c r="B1519" s="3"/>
      <c r="C1519" s="48" t="str">
        <f t="shared" si="46"/>
        <v/>
      </c>
      <c r="D1519" s="5" t="str">
        <f>IF(PhieuBauCu!$B$2&gt;0,IF(LEN($B1519)=0,"",IF(AND($B1519&gt;0,VALUE(SUBSTITUTE($B1519,"1","0"))=$B1519),1,0)),"")</f>
        <v/>
      </c>
      <c r="E1519" s="5" t="str">
        <f>IF(PhieuBauCu!$B$2&gt;1,IF(LEN($B1519)=0,"",IF(AND($B1519&gt;0,VALUE(SUBSTITUTE($B1519,"2","0"))=$B1519),1,0)),"")</f>
        <v/>
      </c>
      <c r="F1519" s="5" t="str">
        <f>IF(PhieuBauCu!$B$2&gt;2,IF(LEN($B1519)=0,"",IF(AND($B1519&gt;0,VALUE(SUBSTITUTE($B1519,"3","0"))=$B1519),1,0)),"")</f>
        <v/>
      </c>
      <c r="G1519" s="5" t="str">
        <f>IF(PhieuBauCu!$B$2&gt;3,IF(LEN($B1519)=0,"",IF(AND($B1519&gt;0,VALUE(SUBSTITUTE($B1519,"4","0"))=$B1519),1,0)),"")</f>
        <v/>
      </c>
      <c r="H1519" s="5" t="str">
        <f>IF(PhieuBauCu!$B$2&gt;4,IF(LEN($B1519)=0,"",IF(AND($B1519&gt;0,VALUE(SUBSTITUTE($B1519,"5","0"))=$B1519),1,0)),"")</f>
        <v/>
      </c>
      <c r="I1519" s="5" t="str">
        <f>IF(PhieuBauCu!$B$2&gt;5,IF(LEN($B1519)=0,"",IF(AND($B1519&gt;0,VALUE(SUBSTITUTE($B1519,"6","0"))=$B1519),1,0)),"")</f>
        <v/>
      </c>
      <c r="J1519" s="5" t="str">
        <f>IF(PhieuBauCu!$B$2&gt;6,IF(LEN($B1519)=0,"",IF(AND($B1519&gt;0,VALUE(SUBSTITUTE($B1519,"7","0"))=$B1519),1,0)),"")</f>
        <v/>
      </c>
      <c r="K1519" s="5" t="str">
        <f>IF(PhieuBauCu!$B$2&gt;7,IF(LEN($B1519)=0,"",IF(AND($B1519&gt;0,VALUE(SUBSTITUTE($B1519,"8","0"))=$B1519),1,0)),"")</f>
        <v/>
      </c>
      <c r="L1519" s="5" t="str">
        <f>IF(PhieuBauCu!$B$2&gt;8,IF(LEN($B1519)=0,"",IF(AND($B1519&gt;0,VALUE(SUBSTITUTE($B1519,"9","0"))=$B1519),1,0)),"")</f>
        <v/>
      </c>
      <c r="M1519" s="9">
        <f t="shared" si="47"/>
        <v>0</v>
      </c>
      <c r="N1519" s="36">
        <f>IF(AND(M1519&lt;=PhieuBauCu!$B$13,M1519&gt;=1),1,0)</f>
        <v>0</v>
      </c>
    </row>
    <row r="1520" spans="1:14" ht="28.5" customHeight="1">
      <c r="A1520" s="2">
        <v>1515</v>
      </c>
      <c r="B1520" s="3"/>
      <c r="C1520" s="48" t="str">
        <f t="shared" si="46"/>
        <v/>
      </c>
      <c r="D1520" s="5" t="str">
        <f>IF(PhieuBauCu!$B$2&gt;0,IF(LEN($B1520)=0,"",IF(AND($B1520&gt;0,VALUE(SUBSTITUTE($B1520,"1","0"))=$B1520),1,0)),"")</f>
        <v/>
      </c>
      <c r="E1520" s="5" t="str">
        <f>IF(PhieuBauCu!$B$2&gt;1,IF(LEN($B1520)=0,"",IF(AND($B1520&gt;0,VALUE(SUBSTITUTE($B1520,"2","0"))=$B1520),1,0)),"")</f>
        <v/>
      </c>
      <c r="F1520" s="5" t="str">
        <f>IF(PhieuBauCu!$B$2&gt;2,IF(LEN($B1520)=0,"",IF(AND($B1520&gt;0,VALUE(SUBSTITUTE($B1520,"3","0"))=$B1520),1,0)),"")</f>
        <v/>
      </c>
      <c r="G1520" s="5" t="str">
        <f>IF(PhieuBauCu!$B$2&gt;3,IF(LEN($B1520)=0,"",IF(AND($B1520&gt;0,VALUE(SUBSTITUTE($B1520,"4","0"))=$B1520),1,0)),"")</f>
        <v/>
      </c>
      <c r="H1520" s="5" t="str">
        <f>IF(PhieuBauCu!$B$2&gt;4,IF(LEN($B1520)=0,"",IF(AND($B1520&gt;0,VALUE(SUBSTITUTE($B1520,"5","0"))=$B1520),1,0)),"")</f>
        <v/>
      </c>
      <c r="I1520" s="5" t="str">
        <f>IF(PhieuBauCu!$B$2&gt;5,IF(LEN($B1520)=0,"",IF(AND($B1520&gt;0,VALUE(SUBSTITUTE($B1520,"6","0"))=$B1520),1,0)),"")</f>
        <v/>
      </c>
      <c r="J1520" s="5" t="str">
        <f>IF(PhieuBauCu!$B$2&gt;6,IF(LEN($B1520)=0,"",IF(AND($B1520&gt;0,VALUE(SUBSTITUTE($B1520,"7","0"))=$B1520),1,0)),"")</f>
        <v/>
      </c>
      <c r="K1520" s="5" t="str">
        <f>IF(PhieuBauCu!$B$2&gt;7,IF(LEN($B1520)=0,"",IF(AND($B1520&gt;0,VALUE(SUBSTITUTE($B1520,"8","0"))=$B1520),1,0)),"")</f>
        <v/>
      </c>
      <c r="L1520" s="5" t="str">
        <f>IF(PhieuBauCu!$B$2&gt;8,IF(LEN($B1520)=0,"",IF(AND($B1520&gt;0,VALUE(SUBSTITUTE($B1520,"9","0"))=$B1520),1,0)),"")</f>
        <v/>
      </c>
      <c r="M1520" s="9">
        <f t="shared" si="47"/>
        <v>0</v>
      </c>
      <c r="N1520" s="36">
        <f>IF(AND(M1520&lt;=PhieuBauCu!$B$13,M1520&gt;=1),1,0)</f>
        <v>0</v>
      </c>
    </row>
    <row r="1521" spans="1:14" ht="28.5" customHeight="1">
      <c r="A1521" s="2">
        <v>1516</v>
      </c>
      <c r="B1521" s="3"/>
      <c r="C1521" s="48" t="str">
        <f t="shared" si="46"/>
        <v/>
      </c>
      <c r="D1521" s="5" t="str">
        <f>IF(PhieuBauCu!$B$2&gt;0,IF(LEN($B1521)=0,"",IF(AND($B1521&gt;0,VALUE(SUBSTITUTE($B1521,"1","0"))=$B1521),1,0)),"")</f>
        <v/>
      </c>
      <c r="E1521" s="5" t="str">
        <f>IF(PhieuBauCu!$B$2&gt;1,IF(LEN($B1521)=0,"",IF(AND($B1521&gt;0,VALUE(SUBSTITUTE($B1521,"2","0"))=$B1521),1,0)),"")</f>
        <v/>
      </c>
      <c r="F1521" s="5" t="str">
        <f>IF(PhieuBauCu!$B$2&gt;2,IF(LEN($B1521)=0,"",IF(AND($B1521&gt;0,VALUE(SUBSTITUTE($B1521,"3","0"))=$B1521),1,0)),"")</f>
        <v/>
      </c>
      <c r="G1521" s="5" t="str">
        <f>IF(PhieuBauCu!$B$2&gt;3,IF(LEN($B1521)=0,"",IF(AND($B1521&gt;0,VALUE(SUBSTITUTE($B1521,"4","0"))=$B1521),1,0)),"")</f>
        <v/>
      </c>
      <c r="H1521" s="5" t="str">
        <f>IF(PhieuBauCu!$B$2&gt;4,IF(LEN($B1521)=0,"",IF(AND($B1521&gt;0,VALUE(SUBSTITUTE($B1521,"5","0"))=$B1521),1,0)),"")</f>
        <v/>
      </c>
      <c r="I1521" s="5" t="str">
        <f>IF(PhieuBauCu!$B$2&gt;5,IF(LEN($B1521)=0,"",IF(AND($B1521&gt;0,VALUE(SUBSTITUTE($B1521,"6","0"))=$B1521),1,0)),"")</f>
        <v/>
      </c>
      <c r="J1521" s="5" t="str">
        <f>IF(PhieuBauCu!$B$2&gt;6,IF(LEN($B1521)=0,"",IF(AND($B1521&gt;0,VALUE(SUBSTITUTE($B1521,"7","0"))=$B1521),1,0)),"")</f>
        <v/>
      </c>
      <c r="K1521" s="5" t="str">
        <f>IF(PhieuBauCu!$B$2&gt;7,IF(LEN($B1521)=0,"",IF(AND($B1521&gt;0,VALUE(SUBSTITUTE($B1521,"8","0"))=$B1521),1,0)),"")</f>
        <v/>
      </c>
      <c r="L1521" s="5" t="str">
        <f>IF(PhieuBauCu!$B$2&gt;8,IF(LEN($B1521)=0,"",IF(AND($B1521&gt;0,VALUE(SUBSTITUTE($B1521,"9","0"))=$B1521),1,0)),"")</f>
        <v/>
      </c>
      <c r="M1521" s="9">
        <f t="shared" si="47"/>
        <v>0</v>
      </c>
      <c r="N1521" s="36">
        <f>IF(AND(M1521&lt;=PhieuBauCu!$B$13,M1521&gt;=1),1,0)</f>
        <v>0</v>
      </c>
    </row>
    <row r="1522" spans="1:14" ht="28.5" customHeight="1">
      <c r="A1522" s="2">
        <v>1517</v>
      </c>
      <c r="B1522" s="3"/>
      <c r="C1522" s="48" t="str">
        <f t="shared" si="46"/>
        <v/>
      </c>
      <c r="D1522" s="5" t="str">
        <f>IF(PhieuBauCu!$B$2&gt;0,IF(LEN($B1522)=0,"",IF(AND($B1522&gt;0,VALUE(SUBSTITUTE($B1522,"1","0"))=$B1522),1,0)),"")</f>
        <v/>
      </c>
      <c r="E1522" s="5" t="str">
        <f>IF(PhieuBauCu!$B$2&gt;1,IF(LEN($B1522)=0,"",IF(AND($B1522&gt;0,VALUE(SUBSTITUTE($B1522,"2","0"))=$B1522),1,0)),"")</f>
        <v/>
      </c>
      <c r="F1522" s="5" t="str">
        <f>IF(PhieuBauCu!$B$2&gt;2,IF(LEN($B1522)=0,"",IF(AND($B1522&gt;0,VALUE(SUBSTITUTE($B1522,"3","0"))=$B1522),1,0)),"")</f>
        <v/>
      </c>
      <c r="G1522" s="5" t="str">
        <f>IF(PhieuBauCu!$B$2&gt;3,IF(LEN($B1522)=0,"",IF(AND($B1522&gt;0,VALUE(SUBSTITUTE($B1522,"4","0"))=$B1522),1,0)),"")</f>
        <v/>
      </c>
      <c r="H1522" s="5" t="str">
        <f>IF(PhieuBauCu!$B$2&gt;4,IF(LEN($B1522)=0,"",IF(AND($B1522&gt;0,VALUE(SUBSTITUTE($B1522,"5","0"))=$B1522),1,0)),"")</f>
        <v/>
      </c>
      <c r="I1522" s="5" t="str">
        <f>IF(PhieuBauCu!$B$2&gt;5,IF(LEN($B1522)=0,"",IF(AND($B1522&gt;0,VALUE(SUBSTITUTE($B1522,"6","0"))=$B1522),1,0)),"")</f>
        <v/>
      </c>
      <c r="J1522" s="5" t="str">
        <f>IF(PhieuBauCu!$B$2&gt;6,IF(LEN($B1522)=0,"",IF(AND($B1522&gt;0,VALUE(SUBSTITUTE($B1522,"7","0"))=$B1522),1,0)),"")</f>
        <v/>
      </c>
      <c r="K1522" s="5" t="str">
        <f>IF(PhieuBauCu!$B$2&gt;7,IF(LEN($B1522)=0,"",IF(AND($B1522&gt;0,VALUE(SUBSTITUTE($B1522,"8","0"))=$B1522),1,0)),"")</f>
        <v/>
      </c>
      <c r="L1522" s="5" t="str">
        <f>IF(PhieuBauCu!$B$2&gt;8,IF(LEN($B1522)=0,"",IF(AND($B1522&gt;0,VALUE(SUBSTITUTE($B1522,"9","0"))=$B1522),1,0)),"")</f>
        <v/>
      </c>
      <c r="M1522" s="9">
        <f t="shared" si="47"/>
        <v>0</v>
      </c>
      <c r="N1522" s="36">
        <f>IF(AND(M1522&lt;=PhieuBauCu!$B$13,M1522&gt;=1),1,0)</f>
        <v>0</v>
      </c>
    </row>
    <row r="1523" spans="1:14" ht="28.5" customHeight="1">
      <c r="A1523" s="2">
        <v>1518</v>
      </c>
      <c r="B1523" s="3"/>
      <c r="C1523" s="48" t="str">
        <f t="shared" si="46"/>
        <v/>
      </c>
      <c r="D1523" s="5" t="str">
        <f>IF(PhieuBauCu!$B$2&gt;0,IF(LEN($B1523)=0,"",IF(AND($B1523&gt;0,VALUE(SUBSTITUTE($B1523,"1","0"))=$B1523),1,0)),"")</f>
        <v/>
      </c>
      <c r="E1523" s="5" t="str">
        <f>IF(PhieuBauCu!$B$2&gt;1,IF(LEN($B1523)=0,"",IF(AND($B1523&gt;0,VALUE(SUBSTITUTE($B1523,"2","0"))=$B1523),1,0)),"")</f>
        <v/>
      </c>
      <c r="F1523" s="5" t="str">
        <f>IF(PhieuBauCu!$B$2&gt;2,IF(LEN($B1523)=0,"",IF(AND($B1523&gt;0,VALUE(SUBSTITUTE($B1523,"3","0"))=$B1523),1,0)),"")</f>
        <v/>
      </c>
      <c r="G1523" s="5" t="str">
        <f>IF(PhieuBauCu!$B$2&gt;3,IF(LEN($B1523)=0,"",IF(AND($B1523&gt;0,VALUE(SUBSTITUTE($B1523,"4","0"))=$B1523),1,0)),"")</f>
        <v/>
      </c>
      <c r="H1523" s="5" t="str">
        <f>IF(PhieuBauCu!$B$2&gt;4,IF(LEN($B1523)=0,"",IF(AND($B1523&gt;0,VALUE(SUBSTITUTE($B1523,"5","0"))=$B1523),1,0)),"")</f>
        <v/>
      </c>
      <c r="I1523" s="5" t="str">
        <f>IF(PhieuBauCu!$B$2&gt;5,IF(LEN($B1523)=0,"",IF(AND($B1523&gt;0,VALUE(SUBSTITUTE($B1523,"6","0"))=$B1523),1,0)),"")</f>
        <v/>
      </c>
      <c r="J1523" s="5" t="str">
        <f>IF(PhieuBauCu!$B$2&gt;6,IF(LEN($B1523)=0,"",IF(AND($B1523&gt;0,VALUE(SUBSTITUTE($B1523,"7","0"))=$B1523),1,0)),"")</f>
        <v/>
      </c>
      <c r="K1523" s="5" t="str">
        <f>IF(PhieuBauCu!$B$2&gt;7,IF(LEN($B1523)=0,"",IF(AND($B1523&gt;0,VALUE(SUBSTITUTE($B1523,"8","0"))=$B1523),1,0)),"")</f>
        <v/>
      </c>
      <c r="L1523" s="5" t="str">
        <f>IF(PhieuBauCu!$B$2&gt;8,IF(LEN($B1523)=0,"",IF(AND($B1523&gt;0,VALUE(SUBSTITUTE($B1523,"9","0"))=$B1523),1,0)),"")</f>
        <v/>
      </c>
      <c r="M1523" s="9">
        <f t="shared" si="47"/>
        <v>0</v>
      </c>
      <c r="N1523" s="36">
        <f>IF(AND(M1523&lt;=PhieuBauCu!$B$13,M1523&gt;=1),1,0)</f>
        <v>0</v>
      </c>
    </row>
    <row r="1524" spans="1:14" ht="28.5" customHeight="1">
      <c r="A1524" s="2">
        <v>1519</v>
      </c>
      <c r="B1524" s="3"/>
      <c r="C1524" s="48" t="str">
        <f t="shared" si="46"/>
        <v/>
      </c>
      <c r="D1524" s="5" t="str">
        <f>IF(PhieuBauCu!$B$2&gt;0,IF(LEN($B1524)=0,"",IF(AND($B1524&gt;0,VALUE(SUBSTITUTE($B1524,"1","0"))=$B1524),1,0)),"")</f>
        <v/>
      </c>
      <c r="E1524" s="5" t="str">
        <f>IF(PhieuBauCu!$B$2&gt;1,IF(LEN($B1524)=0,"",IF(AND($B1524&gt;0,VALUE(SUBSTITUTE($B1524,"2","0"))=$B1524),1,0)),"")</f>
        <v/>
      </c>
      <c r="F1524" s="5" t="str">
        <f>IF(PhieuBauCu!$B$2&gt;2,IF(LEN($B1524)=0,"",IF(AND($B1524&gt;0,VALUE(SUBSTITUTE($B1524,"3","0"))=$B1524),1,0)),"")</f>
        <v/>
      </c>
      <c r="G1524" s="5" t="str">
        <f>IF(PhieuBauCu!$B$2&gt;3,IF(LEN($B1524)=0,"",IF(AND($B1524&gt;0,VALUE(SUBSTITUTE($B1524,"4","0"))=$B1524),1,0)),"")</f>
        <v/>
      </c>
      <c r="H1524" s="5" t="str">
        <f>IF(PhieuBauCu!$B$2&gt;4,IF(LEN($B1524)=0,"",IF(AND($B1524&gt;0,VALUE(SUBSTITUTE($B1524,"5","0"))=$B1524),1,0)),"")</f>
        <v/>
      </c>
      <c r="I1524" s="5" t="str">
        <f>IF(PhieuBauCu!$B$2&gt;5,IF(LEN($B1524)=0,"",IF(AND($B1524&gt;0,VALUE(SUBSTITUTE($B1524,"6","0"))=$B1524),1,0)),"")</f>
        <v/>
      </c>
      <c r="J1524" s="5" t="str">
        <f>IF(PhieuBauCu!$B$2&gt;6,IF(LEN($B1524)=0,"",IF(AND($B1524&gt;0,VALUE(SUBSTITUTE($B1524,"7","0"))=$B1524),1,0)),"")</f>
        <v/>
      </c>
      <c r="K1524" s="5" t="str">
        <f>IF(PhieuBauCu!$B$2&gt;7,IF(LEN($B1524)=0,"",IF(AND($B1524&gt;0,VALUE(SUBSTITUTE($B1524,"8","0"))=$B1524),1,0)),"")</f>
        <v/>
      </c>
      <c r="L1524" s="5" t="str">
        <f>IF(PhieuBauCu!$B$2&gt;8,IF(LEN($B1524)=0,"",IF(AND($B1524&gt;0,VALUE(SUBSTITUTE($B1524,"9","0"))=$B1524),1,0)),"")</f>
        <v/>
      </c>
      <c r="M1524" s="9">
        <f t="shared" si="47"/>
        <v>0</v>
      </c>
      <c r="N1524" s="36">
        <f>IF(AND(M1524&lt;=PhieuBauCu!$B$13,M1524&gt;=1),1,0)</f>
        <v>0</v>
      </c>
    </row>
    <row r="1525" spans="1:14" ht="28.5" customHeight="1">
      <c r="A1525" s="2">
        <v>1520</v>
      </c>
      <c r="B1525" s="3"/>
      <c r="C1525" s="48" t="str">
        <f t="shared" si="46"/>
        <v/>
      </c>
      <c r="D1525" s="5" t="str">
        <f>IF(PhieuBauCu!$B$2&gt;0,IF(LEN($B1525)=0,"",IF(AND($B1525&gt;0,VALUE(SUBSTITUTE($B1525,"1","0"))=$B1525),1,0)),"")</f>
        <v/>
      </c>
      <c r="E1525" s="5" t="str">
        <f>IF(PhieuBauCu!$B$2&gt;1,IF(LEN($B1525)=0,"",IF(AND($B1525&gt;0,VALUE(SUBSTITUTE($B1525,"2","0"))=$B1525),1,0)),"")</f>
        <v/>
      </c>
      <c r="F1525" s="5" t="str">
        <f>IF(PhieuBauCu!$B$2&gt;2,IF(LEN($B1525)=0,"",IF(AND($B1525&gt;0,VALUE(SUBSTITUTE($B1525,"3","0"))=$B1525),1,0)),"")</f>
        <v/>
      </c>
      <c r="G1525" s="5" t="str">
        <f>IF(PhieuBauCu!$B$2&gt;3,IF(LEN($B1525)=0,"",IF(AND($B1525&gt;0,VALUE(SUBSTITUTE($B1525,"4","0"))=$B1525),1,0)),"")</f>
        <v/>
      </c>
      <c r="H1525" s="5" t="str">
        <f>IF(PhieuBauCu!$B$2&gt;4,IF(LEN($B1525)=0,"",IF(AND($B1525&gt;0,VALUE(SUBSTITUTE($B1525,"5","0"))=$B1525),1,0)),"")</f>
        <v/>
      </c>
      <c r="I1525" s="5" t="str">
        <f>IF(PhieuBauCu!$B$2&gt;5,IF(LEN($B1525)=0,"",IF(AND($B1525&gt;0,VALUE(SUBSTITUTE($B1525,"6","0"))=$B1525),1,0)),"")</f>
        <v/>
      </c>
      <c r="J1525" s="5" t="str">
        <f>IF(PhieuBauCu!$B$2&gt;6,IF(LEN($B1525)=0,"",IF(AND($B1525&gt;0,VALUE(SUBSTITUTE($B1525,"7","0"))=$B1525),1,0)),"")</f>
        <v/>
      </c>
      <c r="K1525" s="5" t="str">
        <f>IF(PhieuBauCu!$B$2&gt;7,IF(LEN($B1525)=0,"",IF(AND($B1525&gt;0,VALUE(SUBSTITUTE($B1525,"8","0"))=$B1525),1,0)),"")</f>
        <v/>
      </c>
      <c r="L1525" s="5" t="str">
        <f>IF(PhieuBauCu!$B$2&gt;8,IF(LEN($B1525)=0,"",IF(AND($B1525&gt;0,VALUE(SUBSTITUTE($B1525,"9","0"))=$B1525),1,0)),"")</f>
        <v/>
      </c>
      <c r="M1525" s="9">
        <f t="shared" si="47"/>
        <v>0</v>
      </c>
      <c r="N1525" s="36">
        <f>IF(AND(M1525&lt;=PhieuBauCu!$B$13,M1525&gt;=1),1,0)</f>
        <v>0</v>
      </c>
    </row>
    <row r="1526" spans="1:14" ht="28.5" customHeight="1">
      <c r="A1526" s="2">
        <v>1521</v>
      </c>
      <c r="B1526" s="3"/>
      <c r="C1526" s="48" t="str">
        <f t="shared" si="46"/>
        <v/>
      </c>
      <c r="D1526" s="5" t="str">
        <f>IF(PhieuBauCu!$B$2&gt;0,IF(LEN($B1526)=0,"",IF(AND($B1526&gt;0,VALUE(SUBSTITUTE($B1526,"1","0"))=$B1526),1,0)),"")</f>
        <v/>
      </c>
      <c r="E1526" s="5" t="str">
        <f>IF(PhieuBauCu!$B$2&gt;1,IF(LEN($B1526)=0,"",IF(AND($B1526&gt;0,VALUE(SUBSTITUTE($B1526,"2","0"))=$B1526),1,0)),"")</f>
        <v/>
      </c>
      <c r="F1526" s="5" t="str">
        <f>IF(PhieuBauCu!$B$2&gt;2,IF(LEN($B1526)=0,"",IF(AND($B1526&gt;0,VALUE(SUBSTITUTE($B1526,"3","0"))=$B1526),1,0)),"")</f>
        <v/>
      </c>
      <c r="G1526" s="5" t="str">
        <f>IF(PhieuBauCu!$B$2&gt;3,IF(LEN($B1526)=0,"",IF(AND($B1526&gt;0,VALUE(SUBSTITUTE($B1526,"4","0"))=$B1526),1,0)),"")</f>
        <v/>
      </c>
      <c r="H1526" s="5" t="str">
        <f>IF(PhieuBauCu!$B$2&gt;4,IF(LEN($B1526)=0,"",IF(AND($B1526&gt;0,VALUE(SUBSTITUTE($B1526,"5","0"))=$B1526),1,0)),"")</f>
        <v/>
      </c>
      <c r="I1526" s="5" t="str">
        <f>IF(PhieuBauCu!$B$2&gt;5,IF(LEN($B1526)=0,"",IF(AND($B1526&gt;0,VALUE(SUBSTITUTE($B1526,"6","0"))=$B1526),1,0)),"")</f>
        <v/>
      </c>
      <c r="J1526" s="5" t="str">
        <f>IF(PhieuBauCu!$B$2&gt;6,IF(LEN($B1526)=0,"",IF(AND($B1526&gt;0,VALUE(SUBSTITUTE($B1526,"7","0"))=$B1526),1,0)),"")</f>
        <v/>
      </c>
      <c r="K1526" s="5" t="str">
        <f>IF(PhieuBauCu!$B$2&gt;7,IF(LEN($B1526)=0,"",IF(AND($B1526&gt;0,VALUE(SUBSTITUTE($B1526,"8","0"))=$B1526),1,0)),"")</f>
        <v/>
      </c>
      <c r="L1526" s="5" t="str">
        <f>IF(PhieuBauCu!$B$2&gt;8,IF(LEN($B1526)=0,"",IF(AND($B1526&gt;0,VALUE(SUBSTITUTE($B1526,"9","0"))=$B1526),1,0)),"")</f>
        <v/>
      </c>
      <c r="M1526" s="9">
        <f t="shared" si="47"/>
        <v>0</v>
      </c>
      <c r="N1526" s="36">
        <f>IF(AND(M1526&lt;=PhieuBauCu!$B$13,M1526&gt;=1),1,0)</f>
        <v>0</v>
      </c>
    </row>
    <row r="1527" spans="1:14" ht="28.5" customHeight="1">
      <c r="A1527" s="2">
        <v>1522</v>
      </c>
      <c r="B1527" s="3"/>
      <c r="C1527" s="48" t="str">
        <f t="shared" si="46"/>
        <v/>
      </c>
      <c r="D1527" s="5" t="str">
        <f>IF(PhieuBauCu!$B$2&gt;0,IF(LEN($B1527)=0,"",IF(AND($B1527&gt;0,VALUE(SUBSTITUTE($B1527,"1","0"))=$B1527),1,0)),"")</f>
        <v/>
      </c>
      <c r="E1527" s="5" t="str">
        <f>IF(PhieuBauCu!$B$2&gt;1,IF(LEN($B1527)=0,"",IF(AND($B1527&gt;0,VALUE(SUBSTITUTE($B1527,"2","0"))=$B1527),1,0)),"")</f>
        <v/>
      </c>
      <c r="F1527" s="5" t="str">
        <f>IF(PhieuBauCu!$B$2&gt;2,IF(LEN($B1527)=0,"",IF(AND($B1527&gt;0,VALUE(SUBSTITUTE($B1527,"3","0"))=$B1527),1,0)),"")</f>
        <v/>
      </c>
      <c r="G1527" s="5" t="str">
        <f>IF(PhieuBauCu!$B$2&gt;3,IF(LEN($B1527)=0,"",IF(AND($B1527&gt;0,VALUE(SUBSTITUTE($B1527,"4","0"))=$B1527),1,0)),"")</f>
        <v/>
      </c>
      <c r="H1527" s="5" t="str">
        <f>IF(PhieuBauCu!$B$2&gt;4,IF(LEN($B1527)=0,"",IF(AND($B1527&gt;0,VALUE(SUBSTITUTE($B1527,"5","0"))=$B1527),1,0)),"")</f>
        <v/>
      </c>
      <c r="I1527" s="5" t="str">
        <f>IF(PhieuBauCu!$B$2&gt;5,IF(LEN($B1527)=0,"",IF(AND($B1527&gt;0,VALUE(SUBSTITUTE($B1527,"6","0"))=$B1527),1,0)),"")</f>
        <v/>
      </c>
      <c r="J1527" s="5" t="str">
        <f>IF(PhieuBauCu!$B$2&gt;6,IF(LEN($B1527)=0,"",IF(AND($B1527&gt;0,VALUE(SUBSTITUTE($B1527,"7","0"))=$B1527),1,0)),"")</f>
        <v/>
      </c>
      <c r="K1527" s="5" t="str">
        <f>IF(PhieuBauCu!$B$2&gt;7,IF(LEN($B1527)=0,"",IF(AND($B1527&gt;0,VALUE(SUBSTITUTE($B1527,"8","0"))=$B1527),1,0)),"")</f>
        <v/>
      </c>
      <c r="L1527" s="5" t="str">
        <f>IF(PhieuBauCu!$B$2&gt;8,IF(LEN($B1527)=0,"",IF(AND($B1527&gt;0,VALUE(SUBSTITUTE($B1527,"9","0"))=$B1527),1,0)),"")</f>
        <v/>
      </c>
      <c r="M1527" s="9">
        <f t="shared" si="47"/>
        <v>0</v>
      </c>
      <c r="N1527" s="36">
        <f>IF(AND(M1527&lt;=PhieuBauCu!$B$13,M1527&gt;=1),1,0)</f>
        <v>0</v>
      </c>
    </row>
    <row r="1528" spans="1:14" ht="28.5" customHeight="1">
      <c r="A1528" s="2">
        <v>1523</v>
      </c>
      <c r="B1528" s="3"/>
      <c r="C1528" s="48" t="str">
        <f t="shared" si="46"/>
        <v/>
      </c>
      <c r="D1528" s="5" t="str">
        <f>IF(PhieuBauCu!$B$2&gt;0,IF(LEN($B1528)=0,"",IF(AND($B1528&gt;0,VALUE(SUBSTITUTE($B1528,"1","0"))=$B1528),1,0)),"")</f>
        <v/>
      </c>
      <c r="E1528" s="5" t="str">
        <f>IF(PhieuBauCu!$B$2&gt;1,IF(LEN($B1528)=0,"",IF(AND($B1528&gt;0,VALUE(SUBSTITUTE($B1528,"2","0"))=$B1528),1,0)),"")</f>
        <v/>
      </c>
      <c r="F1528" s="5" t="str">
        <f>IF(PhieuBauCu!$B$2&gt;2,IF(LEN($B1528)=0,"",IF(AND($B1528&gt;0,VALUE(SUBSTITUTE($B1528,"3","0"))=$B1528),1,0)),"")</f>
        <v/>
      </c>
      <c r="G1528" s="5" t="str">
        <f>IF(PhieuBauCu!$B$2&gt;3,IF(LEN($B1528)=0,"",IF(AND($B1528&gt;0,VALUE(SUBSTITUTE($B1528,"4","0"))=$B1528),1,0)),"")</f>
        <v/>
      </c>
      <c r="H1528" s="5" t="str">
        <f>IF(PhieuBauCu!$B$2&gt;4,IF(LEN($B1528)=0,"",IF(AND($B1528&gt;0,VALUE(SUBSTITUTE($B1528,"5","0"))=$B1528),1,0)),"")</f>
        <v/>
      </c>
      <c r="I1528" s="5" t="str">
        <f>IF(PhieuBauCu!$B$2&gt;5,IF(LEN($B1528)=0,"",IF(AND($B1528&gt;0,VALUE(SUBSTITUTE($B1528,"6","0"))=$B1528),1,0)),"")</f>
        <v/>
      </c>
      <c r="J1528" s="5" t="str">
        <f>IF(PhieuBauCu!$B$2&gt;6,IF(LEN($B1528)=0,"",IF(AND($B1528&gt;0,VALUE(SUBSTITUTE($B1528,"7","0"))=$B1528),1,0)),"")</f>
        <v/>
      </c>
      <c r="K1528" s="5" t="str">
        <f>IF(PhieuBauCu!$B$2&gt;7,IF(LEN($B1528)=0,"",IF(AND($B1528&gt;0,VALUE(SUBSTITUTE($B1528,"8","0"))=$B1528),1,0)),"")</f>
        <v/>
      </c>
      <c r="L1528" s="5" t="str">
        <f>IF(PhieuBauCu!$B$2&gt;8,IF(LEN($B1528)=0,"",IF(AND($B1528&gt;0,VALUE(SUBSTITUTE($B1528,"9","0"))=$B1528),1,0)),"")</f>
        <v/>
      </c>
      <c r="M1528" s="9">
        <f t="shared" si="47"/>
        <v>0</v>
      </c>
      <c r="N1528" s="36">
        <f>IF(AND(M1528&lt;=PhieuBauCu!$B$13,M1528&gt;=1),1,0)</f>
        <v>0</v>
      </c>
    </row>
    <row r="1529" spans="1:14" ht="28.5" customHeight="1">
      <c r="A1529" s="2">
        <v>1524</v>
      </c>
      <c r="B1529" s="3"/>
      <c r="C1529" s="48" t="str">
        <f t="shared" si="46"/>
        <v/>
      </c>
      <c r="D1529" s="5" t="str">
        <f>IF(PhieuBauCu!$B$2&gt;0,IF(LEN($B1529)=0,"",IF(AND($B1529&gt;0,VALUE(SUBSTITUTE($B1529,"1","0"))=$B1529),1,0)),"")</f>
        <v/>
      </c>
      <c r="E1529" s="5" t="str">
        <f>IF(PhieuBauCu!$B$2&gt;1,IF(LEN($B1529)=0,"",IF(AND($B1529&gt;0,VALUE(SUBSTITUTE($B1529,"2","0"))=$B1529),1,0)),"")</f>
        <v/>
      </c>
      <c r="F1529" s="5" t="str">
        <f>IF(PhieuBauCu!$B$2&gt;2,IF(LEN($B1529)=0,"",IF(AND($B1529&gt;0,VALUE(SUBSTITUTE($B1529,"3","0"))=$B1529),1,0)),"")</f>
        <v/>
      </c>
      <c r="G1529" s="5" t="str">
        <f>IF(PhieuBauCu!$B$2&gt;3,IF(LEN($B1529)=0,"",IF(AND($B1529&gt;0,VALUE(SUBSTITUTE($B1529,"4","0"))=$B1529),1,0)),"")</f>
        <v/>
      </c>
      <c r="H1529" s="5" t="str">
        <f>IF(PhieuBauCu!$B$2&gt;4,IF(LEN($B1529)=0,"",IF(AND($B1529&gt;0,VALUE(SUBSTITUTE($B1529,"5","0"))=$B1529),1,0)),"")</f>
        <v/>
      </c>
      <c r="I1529" s="5" t="str">
        <f>IF(PhieuBauCu!$B$2&gt;5,IF(LEN($B1529)=0,"",IF(AND($B1529&gt;0,VALUE(SUBSTITUTE($B1529,"6","0"))=$B1529),1,0)),"")</f>
        <v/>
      </c>
      <c r="J1529" s="5" t="str">
        <f>IF(PhieuBauCu!$B$2&gt;6,IF(LEN($B1529)=0,"",IF(AND($B1529&gt;0,VALUE(SUBSTITUTE($B1529,"7","0"))=$B1529),1,0)),"")</f>
        <v/>
      </c>
      <c r="K1529" s="5" t="str">
        <f>IF(PhieuBauCu!$B$2&gt;7,IF(LEN($B1529)=0,"",IF(AND($B1529&gt;0,VALUE(SUBSTITUTE($B1529,"8","0"))=$B1529),1,0)),"")</f>
        <v/>
      </c>
      <c r="L1529" s="5" t="str">
        <f>IF(PhieuBauCu!$B$2&gt;8,IF(LEN($B1529)=0,"",IF(AND($B1529&gt;0,VALUE(SUBSTITUTE($B1529,"9","0"))=$B1529),1,0)),"")</f>
        <v/>
      </c>
      <c r="M1529" s="9">
        <f t="shared" si="47"/>
        <v>0</v>
      </c>
      <c r="N1529" s="36">
        <f>IF(AND(M1529&lt;=PhieuBauCu!$B$13,M1529&gt;=1),1,0)</f>
        <v>0</v>
      </c>
    </row>
    <row r="1530" spans="1:14" ht="28.5" customHeight="1">
      <c r="A1530" s="2">
        <v>1525</v>
      </c>
      <c r="B1530" s="3"/>
      <c r="C1530" s="48" t="str">
        <f t="shared" si="46"/>
        <v/>
      </c>
      <c r="D1530" s="5" t="str">
        <f>IF(PhieuBauCu!$B$2&gt;0,IF(LEN($B1530)=0,"",IF(AND($B1530&gt;0,VALUE(SUBSTITUTE($B1530,"1","0"))=$B1530),1,0)),"")</f>
        <v/>
      </c>
      <c r="E1530" s="5" t="str">
        <f>IF(PhieuBauCu!$B$2&gt;1,IF(LEN($B1530)=0,"",IF(AND($B1530&gt;0,VALUE(SUBSTITUTE($B1530,"2","0"))=$B1530),1,0)),"")</f>
        <v/>
      </c>
      <c r="F1530" s="5" t="str">
        <f>IF(PhieuBauCu!$B$2&gt;2,IF(LEN($B1530)=0,"",IF(AND($B1530&gt;0,VALUE(SUBSTITUTE($B1530,"3","0"))=$B1530),1,0)),"")</f>
        <v/>
      </c>
      <c r="G1530" s="5" t="str">
        <f>IF(PhieuBauCu!$B$2&gt;3,IF(LEN($B1530)=0,"",IF(AND($B1530&gt;0,VALUE(SUBSTITUTE($B1530,"4","0"))=$B1530),1,0)),"")</f>
        <v/>
      </c>
      <c r="H1530" s="5" t="str">
        <f>IF(PhieuBauCu!$B$2&gt;4,IF(LEN($B1530)=0,"",IF(AND($B1530&gt;0,VALUE(SUBSTITUTE($B1530,"5","0"))=$B1530),1,0)),"")</f>
        <v/>
      </c>
      <c r="I1530" s="5" t="str">
        <f>IF(PhieuBauCu!$B$2&gt;5,IF(LEN($B1530)=0,"",IF(AND($B1530&gt;0,VALUE(SUBSTITUTE($B1530,"6","0"))=$B1530),1,0)),"")</f>
        <v/>
      </c>
      <c r="J1530" s="5" t="str">
        <f>IF(PhieuBauCu!$B$2&gt;6,IF(LEN($B1530)=0,"",IF(AND($B1530&gt;0,VALUE(SUBSTITUTE($B1530,"7","0"))=$B1530),1,0)),"")</f>
        <v/>
      </c>
      <c r="K1530" s="5" t="str">
        <f>IF(PhieuBauCu!$B$2&gt;7,IF(LEN($B1530)=0,"",IF(AND($B1530&gt;0,VALUE(SUBSTITUTE($B1530,"8","0"))=$B1530),1,0)),"")</f>
        <v/>
      </c>
      <c r="L1530" s="5" t="str">
        <f>IF(PhieuBauCu!$B$2&gt;8,IF(LEN($B1530)=0,"",IF(AND($B1530&gt;0,VALUE(SUBSTITUTE($B1530,"9","0"))=$B1530),1,0)),"")</f>
        <v/>
      </c>
      <c r="M1530" s="9">
        <f t="shared" si="47"/>
        <v>0</v>
      </c>
      <c r="N1530" s="36">
        <f>IF(AND(M1530&lt;=PhieuBauCu!$B$13,M1530&gt;=1),1,0)</f>
        <v>0</v>
      </c>
    </row>
    <row r="1531" spans="1:14" ht="28.5" customHeight="1">
      <c r="A1531" s="2">
        <v>1526</v>
      </c>
      <c r="B1531" s="3"/>
      <c r="C1531" s="48" t="str">
        <f t="shared" si="46"/>
        <v/>
      </c>
      <c r="D1531" s="5" t="str">
        <f>IF(PhieuBauCu!$B$2&gt;0,IF(LEN($B1531)=0,"",IF(AND($B1531&gt;0,VALUE(SUBSTITUTE($B1531,"1","0"))=$B1531),1,0)),"")</f>
        <v/>
      </c>
      <c r="E1531" s="5" t="str">
        <f>IF(PhieuBauCu!$B$2&gt;1,IF(LEN($B1531)=0,"",IF(AND($B1531&gt;0,VALUE(SUBSTITUTE($B1531,"2","0"))=$B1531),1,0)),"")</f>
        <v/>
      </c>
      <c r="F1531" s="5" t="str">
        <f>IF(PhieuBauCu!$B$2&gt;2,IF(LEN($B1531)=0,"",IF(AND($B1531&gt;0,VALUE(SUBSTITUTE($B1531,"3","0"))=$B1531),1,0)),"")</f>
        <v/>
      </c>
      <c r="G1531" s="5" t="str">
        <f>IF(PhieuBauCu!$B$2&gt;3,IF(LEN($B1531)=0,"",IF(AND($B1531&gt;0,VALUE(SUBSTITUTE($B1531,"4","0"))=$B1531),1,0)),"")</f>
        <v/>
      </c>
      <c r="H1531" s="5" t="str">
        <f>IF(PhieuBauCu!$B$2&gt;4,IF(LEN($B1531)=0,"",IF(AND($B1531&gt;0,VALUE(SUBSTITUTE($B1531,"5","0"))=$B1531),1,0)),"")</f>
        <v/>
      </c>
      <c r="I1531" s="5" t="str">
        <f>IF(PhieuBauCu!$B$2&gt;5,IF(LEN($B1531)=0,"",IF(AND($B1531&gt;0,VALUE(SUBSTITUTE($B1531,"6","0"))=$B1531),1,0)),"")</f>
        <v/>
      </c>
      <c r="J1531" s="5" t="str">
        <f>IF(PhieuBauCu!$B$2&gt;6,IF(LEN($B1531)=0,"",IF(AND($B1531&gt;0,VALUE(SUBSTITUTE($B1531,"7","0"))=$B1531),1,0)),"")</f>
        <v/>
      </c>
      <c r="K1531" s="5" t="str">
        <f>IF(PhieuBauCu!$B$2&gt;7,IF(LEN($B1531)=0,"",IF(AND($B1531&gt;0,VALUE(SUBSTITUTE($B1531,"8","0"))=$B1531),1,0)),"")</f>
        <v/>
      </c>
      <c r="L1531" s="5" t="str">
        <f>IF(PhieuBauCu!$B$2&gt;8,IF(LEN($B1531)=0,"",IF(AND($B1531&gt;0,VALUE(SUBSTITUTE($B1531,"9","0"))=$B1531),1,0)),"")</f>
        <v/>
      </c>
      <c r="M1531" s="9">
        <f t="shared" si="47"/>
        <v>0</v>
      </c>
      <c r="N1531" s="36">
        <f>IF(AND(M1531&lt;=PhieuBauCu!$B$13,M1531&gt;=1),1,0)</f>
        <v>0</v>
      </c>
    </row>
    <row r="1532" spans="1:14" ht="28.5" customHeight="1">
      <c r="A1532" s="2">
        <v>1527</v>
      </c>
      <c r="B1532" s="3"/>
      <c r="C1532" s="48" t="str">
        <f t="shared" si="46"/>
        <v/>
      </c>
      <c r="D1532" s="5" t="str">
        <f>IF(PhieuBauCu!$B$2&gt;0,IF(LEN($B1532)=0,"",IF(AND($B1532&gt;0,VALUE(SUBSTITUTE($B1532,"1","0"))=$B1532),1,0)),"")</f>
        <v/>
      </c>
      <c r="E1532" s="5" t="str">
        <f>IF(PhieuBauCu!$B$2&gt;1,IF(LEN($B1532)=0,"",IF(AND($B1532&gt;0,VALUE(SUBSTITUTE($B1532,"2","0"))=$B1532),1,0)),"")</f>
        <v/>
      </c>
      <c r="F1532" s="5" t="str">
        <f>IF(PhieuBauCu!$B$2&gt;2,IF(LEN($B1532)=0,"",IF(AND($B1532&gt;0,VALUE(SUBSTITUTE($B1532,"3","0"))=$B1532),1,0)),"")</f>
        <v/>
      </c>
      <c r="G1532" s="5" t="str">
        <f>IF(PhieuBauCu!$B$2&gt;3,IF(LEN($B1532)=0,"",IF(AND($B1532&gt;0,VALUE(SUBSTITUTE($B1532,"4","0"))=$B1532),1,0)),"")</f>
        <v/>
      </c>
      <c r="H1532" s="5" t="str">
        <f>IF(PhieuBauCu!$B$2&gt;4,IF(LEN($B1532)=0,"",IF(AND($B1532&gt;0,VALUE(SUBSTITUTE($B1532,"5","0"))=$B1532),1,0)),"")</f>
        <v/>
      </c>
      <c r="I1532" s="5" t="str">
        <f>IF(PhieuBauCu!$B$2&gt;5,IF(LEN($B1532)=0,"",IF(AND($B1532&gt;0,VALUE(SUBSTITUTE($B1532,"6","0"))=$B1532),1,0)),"")</f>
        <v/>
      </c>
      <c r="J1532" s="5" t="str">
        <f>IF(PhieuBauCu!$B$2&gt;6,IF(LEN($B1532)=0,"",IF(AND($B1532&gt;0,VALUE(SUBSTITUTE($B1532,"7","0"))=$B1532),1,0)),"")</f>
        <v/>
      </c>
      <c r="K1532" s="5" t="str">
        <f>IF(PhieuBauCu!$B$2&gt;7,IF(LEN($B1532)=0,"",IF(AND($B1532&gt;0,VALUE(SUBSTITUTE($B1532,"8","0"))=$B1532),1,0)),"")</f>
        <v/>
      </c>
      <c r="L1532" s="5" t="str">
        <f>IF(PhieuBauCu!$B$2&gt;8,IF(LEN($B1532)=0,"",IF(AND($B1532&gt;0,VALUE(SUBSTITUTE($B1532,"9","0"))=$B1532),1,0)),"")</f>
        <v/>
      </c>
      <c r="M1532" s="9">
        <f t="shared" si="47"/>
        <v>0</v>
      </c>
      <c r="N1532" s="36">
        <f>IF(AND(M1532&lt;=PhieuBauCu!$B$13,M1532&gt;=1),1,0)</f>
        <v>0</v>
      </c>
    </row>
    <row r="1533" spans="1:14" ht="28.5" customHeight="1">
      <c r="A1533" s="2">
        <v>1528</v>
      </c>
      <c r="B1533" s="3"/>
      <c r="C1533" s="48" t="str">
        <f t="shared" si="46"/>
        <v/>
      </c>
      <c r="D1533" s="5" t="str">
        <f>IF(PhieuBauCu!$B$2&gt;0,IF(LEN($B1533)=0,"",IF(AND($B1533&gt;0,VALUE(SUBSTITUTE($B1533,"1","0"))=$B1533),1,0)),"")</f>
        <v/>
      </c>
      <c r="E1533" s="5" t="str">
        <f>IF(PhieuBauCu!$B$2&gt;1,IF(LEN($B1533)=0,"",IF(AND($B1533&gt;0,VALUE(SUBSTITUTE($B1533,"2","0"))=$B1533),1,0)),"")</f>
        <v/>
      </c>
      <c r="F1533" s="5" t="str">
        <f>IF(PhieuBauCu!$B$2&gt;2,IF(LEN($B1533)=0,"",IF(AND($B1533&gt;0,VALUE(SUBSTITUTE($B1533,"3","0"))=$B1533),1,0)),"")</f>
        <v/>
      </c>
      <c r="G1533" s="5" t="str">
        <f>IF(PhieuBauCu!$B$2&gt;3,IF(LEN($B1533)=0,"",IF(AND($B1533&gt;0,VALUE(SUBSTITUTE($B1533,"4","0"))=$B1533),1,0)),"")</f>
        <v/>
      </c>
      <c r="H1533" s="5" t="str">
        <f>IF(PhieuBauCu!$B$2&gt;4,IF(LEN($B1533)=0,"",IF(AND($B1533&gt;0,VALUE(SUBSTITUTE($B1533,"5","0"))=$B1533),1,0)),"")</f>
        <v/>
      </c>
      <c r="I1533" s="5" t="str">
        <f>IF(PhieuBauCu!$B$2&gt;5,IF(LEN($B1533)=0,"",IF(AND($B1533&gt;0,VALUE(SUBSTITUTE($B1533,"6","0"))=$B1533),1,0)),"")</f>
        <v/>
      </c>
      <c r="J1533" s="5" t="str">
        <f>IF(PhieuBauCu!$B$2&gt;6,IF(LEN($B1533)=0,"",IF(AND($B1533&gt;0,VALUE(SUBSTITUTE($B1533,"7","0"))=$B1533),1,0)),"")</f>
        <v/>
      </c>
      <c r="K1533" s="5" t="str">
        <f>IF(PhieuBauCu!$B$2&gt;7,IF(LEN($B1533)=0,"",IF(AND($B1533&gt;0,VALUE(SUBSTITUTE($B1533,"8","0"))=$B1533),1,0)),"")</f>
        <v/>
      </c>
      <c r="L1533" s="5" t="str">
        <f>IF(PhieuBauCu!$B$2&gt;8,IF(LEN($B1533)=0,"",IF(AND($B1533&gt;0,VALUE(SUBSTITUTE($B1533,"9","0"))=$B1533),1,0)),"")</f>
        <v/>
      </c>
      <c r="M1533" s="9">
        <f t="shared" si="47"/>
        <v>0</v>
      </c>
      <c r="N1533" s="36">
        <f>IF(AND(M1533&lt;=PhieuBauCu!$B$13,M1533&gt;=1),1,0)</f>
        <v>0</v>
      </c>
    </row>
    <row r="1534" spans="1:14" ht="28.5" customHeight="1">
      <c r="A1534" s="2">
        <v>1529</v>
      </c>
      <c r="B1534" s="3"/>
      <c r="C1534" s="48" t="str">
        <f t="shared" si="46"/>
        <v/>
      </c>
      <c r="D1534" s="5" t="str">
        <f>IF(PhieuBauCu!$B$2&gt;0,IF(LEN($B1534)=0,"",IF(AND($B1534&gt;0,VALUE(SUBSTITUTE($B1534,"1","0"))=$B1534),1,0)),"")</f>
        <v/>
      </c>
      <c r="E1534" s="5" t="str">
        <f>IF(PhieuBauCu!$B$2&gt;1,IF(LEN($B1534)=0,"",IF(AND($B1534&gt;0,VALUE(SUBSTITUTE($B1534,"2","0"))=$B1534),1,0)),"")</f>
        <v/>
      </c>
      <c r="F1534" s="5" t="str">
        <f>IF(PhieuBauCu!$B$2&gt;2,IF(LEN($B1534)=0,"",IF(AND($B1534&gt;0,VALUE(SUBSTITUTE($B1534,"3","0"))=$B1534),1,0)),"")</f>
        <v/>
      </c>
      <c r="G1534" s="5" t="str">
        <f>IF(PhieuBauCu!$B$2&gt;3,IF(LEN($B1534)=0,"",IF(AND($B1534&gt;0,VALUE(SUBSTITUTE($B1534,"4","0"))=$B1534),1,0)),"")</f>
        <v/>
      </c>
      <c r="H1534" s="5" t="str">
        <f>IF(PhieuBauCu!$B$2&gt;4,IF(LEN($B1534)=0,"",IF(AND($B1534&gt;0,VALUE(SUBSTITUTE($B1534,"5","0"))=$B1534),1,0)),"")</f>
        <v/>
      </c>
      <c r="I1534" s="5" t="str">
        <f>IF(PhieuBauCu!$B$2&gt;5,IF(LEN($B1534)=0,"",IF(AND($B1534&gt;0,VALUE(SUBSTITUTE($B1534,"6","0"))=$B1534),1,0)),"")</f>
        <v/>
      </c>
      <c r="J1534" s="5" t="str">
        <f>IF(PhieuBauCu!$B$2&gt;6,IF(LEN($B1534)=0,"",IF(AND($B1534&gt;0,VALUE(SUBSTITUTE($B1534,"7","0"))=$B1534),1,0)),"")</f>
        <v/>
      </c>
      <c r="K1534" s="5" t="str">
        <f>IF(PhieuBauCu!$B$2&gt;7,IF(LEN($B1534)=0,"",IF(AND($B1534&gt;0,VALUE(SUBSTITUTE($B1534,"8","0"))=$B1534),1,0)),"")</f>
        <v/>
      </c>
      <c r="L1534" s="5" t="str">
        <f>IF(PhieuBauCu!$B$2&gt;8,IF(LEN($B1534)=0,"",IF(AND($B1534&gt;0,VALUE(SUBSTITUTE($B1534,"9","0"))=$B1534),1,0)),"")</f>
        <v/>
      </c>
      <c r="M1534" s="9">
        <f t="shared" si="47"/>
        <v>0</v>
      </c>
      <c r="N1534" s="36">
        <f>IF(AND(M1534&lt;=PhieuBauCu!$B$13,M1534&gt;=1),1,0)</f>
        <v>0</v>
      </c>
    </row>
    <row r="1535" spans="1:14" ht="28.5" customHeight="1">
      <c r="A1535" s="2">
        <v>1530</v>
      </c>
      <c r="B1535" s="3"/>
      <c r="C1535" s="48" t="str">
        <f t="shared" si="46"/>
        <v/>
      </c>
      <c r="D1535" s="5" t="str">
        <f>IF(PhieuBauCu!$B$2&gt;0,IF(LEN($B1535)=0,"",IF(AND($B1535&gt;0,VALUE(SUBSTITUTE($B1535,"1","0"))=$B1535),1,0)),"")</f>
        <v/>
      </c>
      <c r="E1535" s="5" t="str">
        <f>IF(PhieuBauCu!$B$2&gt;1,IF(LEN($B1535)=0,"",IF(AND($B1535&gt;0,VALUE(SUBSTITUTE($B1535,"2","0"))=$B1535),1,0)),"")</f>
        <v/>
      </c>
      <c r="F1535" s="5" t="str">
        <f>IF(PhieuBauCu!$B$2&gt;2,IF(LEN($B1535)=0,"",IF(AND($B1535&gt;0,VALUE(SUBSTITUTE($B1535,"3","0"))=$B1535),1,0)),"")</f>
        <v/>
      </c>
      <c r="G1535" s="5" t="str">
        <f>IF(PhieuBauCu!$B$2&gt;3,IF(LEN($B1535)=0,"",IF(AND($B1535&gt;0,VALUE(SUBSTITUTE($B1535,"4","0"))=$B1535),1,0)),"")</f>
        <v/>
      </c>
      <c r="H1535" s="5" t="str">
        <f>IF(PhieuBauCu!$B$2&gt;4,IF(LEN($B1535)=0,"",IF(AND($B1535&gt;0,VALUE(SUBSTITUTE($B1535,"5","0"))=$B1535),1,0)),"")</f>
        <v/>
      </c>
      <c r="I1535" s="5" t="str">
        <f>IF(PhieuBauCu!$B$2&gt;5,IF(LEN($B1535)=0,"",IF(AND($B1535&gt;0,VALUE(SUBSTITUTE($B1535,"6","0"))=$B1535),1,0)),"")</f>
        <v/>
      </c>
      <c r="J1535" s="5" t="str">
        <f>IF(PhieuBauCu!$B$2&gt;6,IF(LEN($B1535)=0,"",IF(AND($B1535&gt;0,VALUE(SUBSTITUTE($B1535,"7","0"))=$B1535),1,0)),"")</f>
        <v/>
      </c>
      <c r="K1535" s="5" t="str">
        <f>IF(PhieuBauCu!$B$2&gt;7,IF(LEN($B1535)=0,"",IF(AND($B1535&gt;0,VALUE(SUBSTITUTE($B1535,"8","0"))=$B1535),1,0)),"")</f>
        <v/>
      </c>
      <c r="L1535" s="5" t="str">
        <f>IF(PhieuBauCu!$B$2&gt;8,IF(LEN($B1535)=0,"",IF(AND($B1535&gt;0,VALUE(SUBSTITUTE($B1535,"9","0"))=$B1535),1,0)),"")</f>
        <v/>
      </c>
      <c r="M1535" s="9">
        <f t="shared" si="47"/>
        <v>0</v>
      </c>
      <c r="N1535" s="36">
        <f>IF(AND(M1535&lt;=PhieuBauCu!$B$13,M1535&gt;=1),1,0)</f>
        <v>0</v>
      </c>
    </row>
    <row r="1536" spans="1:14" ht="28.5" customHeight="1">
      <c r="A1536" s="2">
        <v>1531</v>
      </c>
      <c r="B1536" s="3"/>
      <c r="C1536" s="48" t="str">
        <f t="shared" si="46"/>
        <v/>
      </c>
      <c r="D1536" s="5" t="str">
        <f>IF(PhieuBauCu!$B$2&gt;0,IF(LEN($B1536)=0,"",IF(AND($B1536&gt;0,VALUE(SUBSTITUTE($B1536,"1","0"))=$B1536),1,0)),"")</f>
        <v/>
      </c>
      <c r="E1536" s="5" t="str">
        <f>IF(PhieuBauCu!$B$2&gt;1,IF(LEN($B1536)=0,"",IF(AND($B1536&gt;0,VALUE(SUBSTITUTE($B1536,"2","0"))=$B1536),1,0)),"")</f>
        <v/>
      </c>
      <c r="F1536" s="5" t="str">
        <f>IF(PhieuBauCu!$B$2&gt;2,IF(LEN($B1536)=0,"",IF(AND($B1536&gt;0,VALUE(SUBSTITUTE($B1536,"3","0"))=$B1536),1,0)),"")</f>
        <v/>
      </c>
      <c r="G1536" s="5" t="str">
        <f>IF(PhieuBauCu!$B$2&gt;3,IF(LEN($B1536)=0,"",IF(AND($B1536&gt;0,VALUE(SUBSTITUTE($B1536,"4","0"))=$B1536),1,0)),"")</f>
        <v/>
      </c>
      <c r="H1536" s="5" t="str">
        <f>IF(PhieuBauCu!$B$2&gt;4,IF(LEN($B1536)=0,"",IF(AND($B1536&gt;0,VALUE(SUBSTITUTE($B1536,"5","0"))=$B1536),1,0)),"")</f>
        <v/>
      </c>
      <c r="I1536" s="5" t="str">
        <f>IF(PhieuBauCu!$B$2&gt;5,IF(LEN($B1536)=0,"",IF(AND($B1536&gt;0,VALUE(SUBSTITUTE($B1536,"6","0"))=$B1536),1,0)),"")</f>
        <v/>
      </c>
      <c r="J1536" s="5" t="str">
        <f>IF(PhieuBauCu!$B$2&gt;6,IF(LEN($B1536)=0,"",IF(AND($B1536&gt;0,VALUE(SUBSTITUTE($B1536,"7","0"))=$B1536),1,0)),"")</f>
        <v/>
      </c>
      <c r="K1536" s="5" t="str">
        <f>IF(PhieuBauCu!$B$2&gt;7,IF(LEN($B1536)=0,"",IF(AND($B1536&gt;0,VALUE(SUBSTITUTE($B1536,"8","0"))=$B1536),1,0)),"")</f>
        <v/>
      </c>
      <c r="L1536" s="5" t="str">
        <f>IF(PhieuBauCu!$B$2&gt;8,IF(LEN($B1536)=0,"",IF(AND($B1536&gt;0,VALUE(SUBSTITUTE($B1536,"9","0"))=$B1536),1,0)),"")</f>
        <v/>
      </c>
      <c r="M1536" s="9">
        <f t="shared" si="47"/>
        <v>0</v>
      </c>
      <c r="N1536" s="36">
        <f>IF(AND(M1536&lt;=PhieuBauCu!$B$13,M1536&gt;=1),1,0)</f>
        <v>0</v>
      </c>
    </row>
    <row r="1537" spans="1:14" ht="28.5" customHeight="1">
      <c r="A1537" s="2">
        <v>1532</v>
      </c>
      <c r="B1537" s="3"/>
      <c r="C1537" s="48" t="str">
        <f t="shared" si="46"/>
        <v/>
      </c>
      <c r="D1537" s="5" t="str">
        <f>IF(PhieuBauCu!$B$2&gt;0,IF(LEN($B1537)=0,"",IF(AND($B1537&gt;0,VALUE(SUBSTITUTE($B1537,"1","0"))=$B1537),1,0)),"")</f>
        <v/>
      </c>
      <c r="E1537" s="5" t="str">
        <f>IF(PhieuBauCu!$B$2&gt;1,IF(LEN($B1537)=0,"",IF(AND($B1537&gt;0,VALUE(SUBSTITUTE($B1537,"2","0"))=$B1537),1,0)),"")</f>
        <v/>
      </c>
      <c r="F1537" s="5" t="str">
        <f>IF(PhieuBauCu!$B$2&gt;2,IF(LEN($B1537)=0,"",IF(AND($B1537&gt;0,VALUE(SUBSTITUTE($B1537,"3","0"))=$B1537),1,0)),"")</f>
        <v/>
      </c>
      <c r="G1537" s="5" t="str">
        <f>IF(PhieuBauCu!$B$2&gt;3,IF(LEN($B1537)=0,"",IF(AND($B1537&gt;0,VALUE(SUBSTITUTE($B1537,"4","0"))=$B1537),1,0)),"")</f>
        <v/>
      </c>
      <c r="H1537" s="5" t="str">
        <f>IF(PhieuBauCu!$B$2&gt;4,IF(LEN($B1537)=0,"",IF(AND($B1537&gt;0,VALUE(SUBSTITUTE($B1537,"5","0"))=$B1537),1,0)),"")</f>
        <v/>
      </c>
      <c r="I1537" s="5" t="str">
        <f>IF(PhieuBauCu!$B$2&gt;5,IF(LEN($B1537)=0,"",IF(AND($B1537&gt;0,VALUE(SUBSTITUTE($B1537,"6","0"))=$B1537),1,0)),"")</f>
        <v/>
      </c>
      <c r="J1537" s="5" t="str">
        <f>IF(PhieuBauCu!$B$2&gt;6,IF(LEN($B1537)=0,"",IF(AND($B1537&gt;0,VALUE(SUBSTITUTE($B1537,"7","0"))=$B1537),1,0)),"")</f>
        <v/>
      </c>
      <c r="K1537" s="5" t="str">
        <f>IF(PhieuBauCu!$B$2&gt;7,IF(LEN($B1537)=0,"",IF(AND($B1537&gt;0,VALUE(SUBSTITUTE($B1537,"8","0"))=$B1537),1,0)),"")</f>
        <v/>
      </c>
      <c r="L1537" s="5" t="str">
        <f>IF(PhieuBauCu!$B$2&gt;8,IF(LEN($B1537)=0,"",IF(AND($B1537&gt;0,VALUE(SUBSTITUTE($B1537,"9","0"))=$B1537),1,0)),"")</f>
        <v/>
      </c>
      <c r="M1537" s="9">
        <f t="shared" si="47"/>
        <v>0</v>
      </c>
      <c r="N1537" s="36">
        <f>IF(AND(M1537&lt;=PhieuBauCu!$B$13,M1537&gt;=1),1,0)</f>
        <v>0</v>
      </c>
    </row>
    <row r="1538" spans="1:14" ht="28.5" customHeight="1">
      <c r="A1538" s="2">
        <v>1533</v>
      </c>
      <c r="B1538" s="3"/>
      <c r="C1538" s="48" t="str">
        <f t="shared" si="46"/>
        <v/>
      </c>
      <c r="D1538" s="5" t="str">
        <f>IF(PhieuBauCu!$B$2&gt;0,IF(LEN($B1538)=0,"",IF(AND($B1538&gt;0,VALUE(SUBSTITUTE($B1538,"1","0"))=$B1538),1,0)),"")</f>
        <v/>
      </c>
      <c r="E1538" s="5" t="str">
        <f>IF(PhieuBauCu!$B$2&gt;1,IF(LEN($B1538)=0,"",IF(AND($B1538&gt;0,VALUE(SUBSTITUTE($B1538,"2","0"))=$B1538),1,0)),"")</f>
        <v/>
      </c>
      <c r="F1538" s="5" t="str">
        <f>IF(PhieuBauCu!$B$2&gt;2,IF(LEN($B1538)=0,"",IF(AND($B1538&gt;0,VALUE(SUBSTITUTE($B1538,"3","0"))=$B1538),1,0)),"")</f>
        <v/>
      </c>
      <c r="G1538" s="5" t="str">
        <f>IF(PhieuBauCu!$B$2&gt;3,IF(LEN($B1538)=0,"",IF(AND($B1538&gt;0,VALUE(SUBSTITUTE($B1538,"4","0"))=$B1538),1,0)),"")</f>
        <v/>
      </c>
      <c r="H1538" s="5" t="str">
        <f>IF(PhieuBauCu!$B$2&gt;4,IF(LEN($B1538)=0,"",IF(AND($B1538&gt;0,VALUE(SUBSTITUTE($B1538,"5","0"))=$B1538),1,0)),"")</f>
        <v/>
      </c>
      <c r="I1538" s="5" t="str">
        <f>IF(PhieuBauCu!$B$2&gt;5,IF(LEN($B1538)=0,"",IF(AND($B1538&gt;0,VALUE(SUBSTITUTE($B1538,"6","0"))=$B1538),1,0)),"")</f>
        <v/>
      </c>
      <c r="J1538" s="5" t="str">
        <f>IF(PhieuBauCu!$B$2&gt;6,IF(LEN($B1538)=0,"",IF(AND($B1538&gt;0,VALUE(SUBSTITUTE($B1538,"7","0"))=$B1538),1,0)),"")</f>
        <v/>
      </c>
      <c r="K1538" s="5" t="str">
        <f>IF(PhieuBauCu!$B$2&gt;7,IF(LEN($B1538)=0,"",IF(AND($B1538&gt;0,VALUE(SUBSTITUTE($B1538,"8","0"))=$B1538),1,0)),"")</f>
        <v/>
      </c>
      <c r="L1538" s="5" t="str">
        <f>IF(PhieuBauCu!$B$2&gt;8,IF(LEN($B1538)=0,"",IF(AND($B1538&gt;0,VALUE(SUBSTITUTE($B1538,"9","0"))=$B1538),1,0)),"")</f>
        <v/>
      </c>
      <c r="M1538" s="9">
        <f t="shared" si="47"/>
        <v>0</v>
      </c>
      <c r="N1538" s="36">
        <f>IF(AND(M1538&lt;=PhieuBauCu!$B$13,M1538&gt;=1),1,0)</f>
        <v>0</v>
      </c>
    </row>
    <row r="1539" spans="1:14" ht="28.5" customHeight="1">
      <c r="A1539" s="2">
        <v>1534</v>
      </c>
      <c r="B1539" s="3"/>
      <c r="C1539" s="48" t="str">
        <f t="shared" si="46"/>
        <v/>
      </c>
      <c r="D1539" s="5" t="str">
        <f>IF(PhieuBauCu!$B$2&gt;0,IF(LEN($B1539)=0,"",IF(AND($B1539&gt;0,VALUE(SUBSTITUTE($B1539,"1","0"))=$B1539),1,0)),"")</f>
        <v/>
      </c>
      <c r="E1539" s="5" t="str">
        <f>IF(PhieuBauCu!$B$2&gt;1,IF(LEN($B1539)=0,"",IF(AND($B1539&gt;0,VALUE(SUBSTITUTE($B1539,"2","0"))=$B1539),1,0)),"")</f>
        <v/>
      </c>
      <c r="F1539" s="5" t="str">
        <f>IF(PhieuBauCu!$B$2&gt;2,IF(LEN($B1539)=0,"",IF(AND($B1539&gt;0,VALUE(SUBSTITUTE($B1539,"3","0"))=$B1539),1,0)),"")</f>
        <v/>
      </c>
      <c r="G1539" s="5" t="str">
        <f>IF(PhieuBauCu!$B$2&gt;3,IF(LEN($B1539)=0,"",IF(AND($B1539&gt;0,VALUE(SUBSTITUTE($B1539,"4","0"))=$B1539),1,0)),"")</f>
        <v/>
      </c>
      <c r="H1539" s="5" t="str">
        <f>IF(PhieuBauCu!$B$2&gt;4,IF(LEN($B1539)=0,"",IF(AND($B1539&gt;0,VALUE(SUBSTITUTE($B1539,"5","0"))=$B1539),1,0)),"")</f>
        <v/>
      </c>
      <c r="I1539" s="5" t="str">
        <f>IF(PhieuBauCu!$B$2&gt;5,IF(LEN($B1539)=0,"",IF(AND($B1539&gt;0,VALUE(SUBSTITUTE($B1539,"6","0"))=$B1539),1,0)),"")</f>
        <v/>
      </c>
      <c r="J1539" s="5" t="str">
        <f>IF(PhieuBauCu!$B$2&gt;6,IF(LEN($B1539)=0,"",IF(AND($B1539&gt;0,VALUE(SUBSTITUTE($B1539,"7","0"))=$B1539),1,0)),"")</f>
        <v/>
      </c>
      <c r="K1539" s="5" t="str">
        <f>IF(PhieuBauCu!$B$2&gt;7,IF(LEN($B1539)=0,"",IF(AND($B1539&gt;0,VALUE(SUBSTITUTE($B1539,"8","0"))=$B1539),1,0)),"")</f>
        <v/>
      </c>
      <c r="L1539" s="5" t="str">
        <f>IF(PhieuBauCu!$B$2&gt;8,IF(LEN($B1539)=0,"",IF(AND($B1539&gt;0,VALUE(SUBSTITUTE($B1539,"9","0"))=$B1539),1,0)),"")</f>
        <v/>
      </c>
      <c r="M1539" s="9">
        <f t="shared" si="47"/>
        <v>0</v>
      </c>
      <c r="N1539" s="36">
        <f>IF(AND(M1539&lt;=PhieuBauCu!$B$13,M1539&gt;=1),1,0)</f>
        <v>0</v>
      </c>
    </row>
    <row r="1540" spans="1:14" ht="28.5" customHeight="1">
      <c r="A1540" s="2">
        <v>1535</v>
      </c>
      <c r="B1540" s="3"/>
      <c r="C1540" s="48" t="str">
        <f t="shared" si="46"/>
        <v/>
      </c>
      <c r="D1540" s="5" t="str">
        <f>IF(PhieuBauCu!$B$2&gt;0,IF(LEN($B1540)=0,"",IF(AND($B1540&gt;0,VALUE(SUBSTITUTE($B1540,"1","0"))=$B1540),1,0)),"")</f>
        <v/>
      </c>
      <c r="E1540" s="5" t="str">
        <f>IF(PhieuBauCu!$B$2&gt;1,IF(LEN($B1540)=0,"",IF(AND($B1540&gt;0,VALUE(SUBSTITUTE($B1540,"2","0"))=$B1540),1,0)),"")</f>
        <v/>
      </c>
      <c r="F1540" s="5" t="str">
        <f>IF(PhieuBauCu!$B$2&gt;2,IF(LEN($B1540)=0,"",IF(AND($B1540&gt;0,VALUE(SUBSTITUTE($B1540,"3","0"))=$B1540),1,0)),"")</f>
        <v/>
      </c>
      <c r="G1540" s="5" t="str">
        <f>IF(PhieuBauCu!$B$2&gt;3,IF(LEN($B1540)=0,"",IF(AND($B1540&gt;0,VALUE(SUBSTITUTE($B1540,"4","0"))=$B1540),1,0)),"")</f>
        <v/>
      </c>
      <c r="H1540" s="5" t="str">
        <f>IF(PhieuBauCu!$B$2&gt;4,IF(LEN($B1540)=0,"",IF(AND($B1540&gt;0,VALUE(SUBSTITUTE($B1540,"5","0"))=$B1540),1,0)),"")</f>
        <v/>
      </c>
      <c r="I1540" s="5" t="str">
        <f>IF(PhieuBauCu!$B$2&gt;5,IF(LEN($B1540)=0,"",IF(AND($B1540&gt;0,VALUE(SUBSTITUTE($B1540,"6","0"))=$B1540),1,0)),"")</f>
        <v/>
      </c>
      <c r="J1540" s="5" t="str">
        <f>IF(PhieuBauCu!$B$2&gt;6,IF(LEN($B1540)=0,"",IF(AND($B1540&gt;0,VALUE(SUBSTITUTE($B1540,"7","0"))=$B1540),1,0)),"")</f>
        <v/>
      </c>
      <c r="K1540" s="5" t="str">
        <f>IF(PhieuBauCu!$B$2&gt;7,IF(LEN($B1540)=0,"",IF(AND($B1540&gt;0,VALUE(SUBSTITUTE($B1540,"8","0"))=$B1540),1,0)),"")</f>
        <v/>
      </c>
      <c r="L1540" s="5" t="str">
        <f>IF(PhieuBauCu!$B$2&gt;8,IF(LEN($B1540)=0,"",IF(AND($B1540&gt;0,VALUE(SUBSTITUTE($B1540,"9","0"))=$B1540),1,0)),"")</f>
        <v/>
      </c>
      <c r="M1540" s="9">
        <f t="shared" si="47"/>
        <v>0</v>
      </c>
      <c r="N1540" s="36">
        <f>IF(AND(M1540&lt;=PhieuBauCu!$B$13,M1540&gt;=1),1,0)</f>
        <v>0</v>
      </c>
    </row>
    <row r="1541" spans="1:14" ht="28.5" customHeight="1">
      <c r="A1541" s="2">
        <v>1536</v>
      </c>
      <c r="B1541" s="3"/>
      <c r="C1541" s="48" t="str">
        <f t="shared" si="46"/>
        <v/>
      </c>
      <c r="D1541" s="5" t="str">
        <f>IF(PhieuBauCu!$B$2&gt;0,IF(LEN($B1541)=0,"",IF(AND($B1541&gt;0,VALUE(SUBSTITUTE($B1541,"1","0"))=$B1541),1,0)),"")</f>
        <v/>
      </c>
      <c r="E1541" s="5" t="str">
        <f>IF(PhieuBauCu!$B$2&gt;1,IF(LEN($B1541)=0,"",IF(AND($B1541&gt;0,VALUE(SUBSTITUTE($B1541,"2","0"))=$B1541),1,0)),"")</f>
        <v/>
      </c>
      <c r="F1541" s="5" t="str">
        <f>IF(PhieuBauCu!$B$2&gt;2,IF(LEN($B1541)=0,"",IF(AND($B1541&gt;0,VALUE(SUBSTITUTE($B1541,"3","0"))=$B1541),1,0)),"")</f>
        <v/>
      </c>
      <c r="G1541" s="5" t="str">
        <f>IF(PhieuBauCu!$B$2&gt;3,IF(LEN($B1541)=0,"",IF(AND($B1541&gt;0,VALUE(SUBSTITUTE($B1541,"4","0"))=$B1541),1,0)),"")</f>
        <v/>
      </c>
      <c r="H1541" s="5" t="str">
        <f>IF(PhieuBauCu!$B$2&gt;4,IF(LEN($B1541)=0,"",IF(AND($B1541&gt;0,VALUE(SUBSTITUTE($B1541,"5","0"))=$B1541),1,0)),"")</f>
        <v/>
      </c>
      <c r="I1541" s="5" t="str">
        <f>IF(PhieuBauCu!$B$2&gt;5,IF(LEN($B1541)=0,"",IF(AND($B1541&gt;0,VALUE(SUBSTITUTE($B1541,"6","0"))=$B1541),1,0)),"")</f>
        <v/>
      </c>
      <c r="J1541" s="5" t="str">
        <f>IF(PhieuBauCu!$B$2&gt;6,IF(LEN($B1541)=0,"",IF(AND($B1541&gt;0,VALUE(SUBSTITUTE($B1541,"7","0"))=$B1541),1,0)),"")</f>
        <v/>
      </c>
      <c r="K1541" s="5" t="str">
        <f>IF(PhieuBauCu!$B$2&gt;7,IF(LEN($B1541)=0,"",IF(AND($B1541&gt;0,VALUE(SUBSTITUTE($B1541,"8","0"))=$B1541),1,0)),"")</f>
        <v/>
      </c>
      <c r="L1541" s="5" t="str">
        <f>IF(PhieuBauCu!$B$2&gt;8,IF(LEN($B1541)=0,"",IF(AND($B1541&gt;0,VALUE(SUBSTITUTE($B1541,"9","0"))=$B1541),1,0)),"")</f>
        <v/>
      </c>
      <c r="M1541" s="9">
        <f t="shared" si="47"/>
        <v>0</v>
      </c>
      <c r="N1541" s="36">
        <f>IF(AND(M1541&lt;=PhieuBauCu!$B$13,M1541&gt;=1),1,0)</f>
        <v>0</v>
      </c>
    </row>
    <row r="1542" spans="1:14" ht="28.5" customHeight="1">
      <c r="A1542" s="2">
        <v>1537</v>
      </c>
      <c r="B1542" s="3"/>
      <c r="C1542" s="48" t="str">
        <f t="shared" si="46"/>
        <v/>
      </c>
      <c r="D1542" s="5" t="str">
        <f>IF(PhieuBauCu!$B$2&gt;0,IF(LEN($B1542)=0,"",IF(AND($B1542&gt;0,VALUE(SUBSTITUTE($B1542,"1","0"))=$B1542),1,0)),"")</f>
        <v/>
      </c>
      <c r="E1542" s="5" t="str">
        <f>IF(PhieuBauCu!$B$2&gt;1,IF(LEN($B1542)=0,"",IF(AND($B1542&gt;0,VALUE(SUBSTITUTE($B1542,"2","0"))=$B1542),1,0)),"")</f>
        <v/>
      </c>
      <c r="F1542" s="5" t="str">
        <f>IF(PhieuBauCu!$B$2&gt;2,IF(LEN($B1542)=0,"",IF(AND($B1542&gt;0,VALUE(SUBSTITUTE($B1542,"3","0"))=$B1542),1,0)),"")</f>
        <v/>
      </c>
      <c r="G1542" s="5" t="str">
        <f>IF(PhieuBauCu!$B$2&gt;3,IF(LEN($B1542)=0,"",IF(AND($B1542&gt;0,VALUE(SUBSTITUTE($B1542,"4","0"))=$B1542),1,0)),"")</f>
        <v/>
      </c>
      <c r="H1542" s="5" t="str">
        <f>IF(PhieuBauCu!$B$2&gt;4,IF(LEN($B1542)=0,"",IF(AND($B1542&gt;0,VALUE(SUBSTITUTE($B1542,"5","0"))=$B1542),1,0)),"")</f>
        <v/>
      </c>
      <c r="I1542" s="5" t="str">
        <f>IF(PhieuBauCu!$B$2&gt;5,IF(LEN($B1542)=0,"",IF(AND($B1542&gt;0,VALUE(SUBSTITUTE($B1542,"6","0"))=$B1542),1,0)),"")</f>
        <v/>
      </c>
      <c r="J1542" s="5" t="str">
        <f>IF(PhieuBauCu!$B$2&gt;6,IF(LEN($B1542)=0,"",IF(AND($B1542&gt;0,VALUE(SUBSTITUTE($B1542,"7","0"))=$B1542),1,0)),"")</f>
        <v/>
      </c>
      <c r="K1542" s="5" t="str">
        <f>IF(PhieuBauCu!$B$2&gt;7,IF(LEN($B1542)=0,"",IF(AND($B1542&gt;0,VALUE(SUBSTITUTE($B1542,"8","0"))=$B1542),1,0)),"")</f>
        <v/>
      </c>
      <c r="L1542" s="5" t="str">
        <f>IF(PhieuBauCu!$B$2&gt;8,IF(LEN($B1542)=0,"",IF(AND($B1542&gt;0,VALUE(SUBSTITUTE($B1542,"9","0"))=$B1542),1,0)),"")</f>
        <v/>
      </c>
      <c r="M1542" s="9">
        <f t="shared" si="47"/>
        <v>0</v>
      </c>
      <c r="N1542" s="36">
        <f>IF(AND(M1542&lt;=PhieuBauCu!$B$13,M1542&gt;=1),1,0)</f>
        <v>0</v>
      </c>
    </row>
    <row r="1543" spans="1:14" ht="28.5" customHeight="1">
      <c r="A1543" s="2">
        <v>1538</v>
      </c>
      <c r="B1543" s="3"/>
      <c r="C1543" s="48" t="str">
        <f t="shared" ref="C1543:C1606" si="48">IF(LEN(B1543)&gt;0,IF(N1543=1,"Ok","Not Ok"),"")</f>
        <v/>
      </c>
      <c r="D1543" s="5" t="str">
        <f>IF(PhieuBauCu!$B$2&gt;0,IF(LEN($B1543)=0,"",IF(AND($B1543&gt;0,VALUE(SUBSTITUTE($B1543,"1","0"))=$B1543),1,0)),"")</f>
        <v/>
      </c>
      <c r="E1543" s="5" t="str">
        <f>IF(PhieuBauCu!$B$2&gt;1,IF(LEN($B1543)=0,"",IF(AND($B1543&gt;0,VALUE(SUBSTITUTE($B1543,"2","0"))=$B1543),1,0)),"")</f>
        <v/>
      </c>
      <c r="F1543" s="5" t="str">
        <f>IF(PhieuBauCu!$B$2&gt;2,IF(LEN($B1543)=0,"",IF(AND($B1543&gt;0,VALUE(SUBSTITUTE($B1543,"3","0"))=$B1543),1,0)),"")</f>
        <v/>
      </c>
      <c r="G1543" s="5" t="str">
        <f>IF(PhieuBauCu!$B$2&gt;3,IF(LEN($B1543)=0,"",IF(AND($B1543&gt;0,VALUE(SUBSTITUTE($B1543,"4","0"))=$B1543),1,0)),"")</f>
        <v/>
      </c>
      <c r="H1543" s="5" t="str">
        <f>IF(PhieuBauCu!$B$2&gt;4,IF(LEN($B1543)=0,"",IF(AND($B1543&gt;0,VALUE(SUBSTITUTE($B1543,"5","0"))=$B1543),1,0)),"")</f>
        <v/>
      </c>
      <c r="I1543" s="5" t="str">
        <f>IF(PhieuBauCu!$B$2&gt;5,IF(LEN($B1543)=0,"",IF(AND($B1543&gt;0,VALUE(SUBSTITUTE($B1543,"6","0"))=$B1543),1,0)),"")</f>
        <v/>
      </c>
      <c r="J1543" s="5" t="str">
        <f>IF(PhieuBauCu!$B$2&gt;6,IF(LEN($B1543)=0,"",IF(AND($B1543&gt;0,VALUE(SUBSTITUTE($B1543,"7","0"))=$B1543),1,0)),"")</f>
        <v/>
      </c>
      <c r="K1543" s="5" t="str">
        <f>IF(PhieuBauCu!$B$2&gt;7,IF(LEN($B1543)=0,"",IF(AND($B1543&gt;0,VALUE(SUBSTITUTE($B1543,"8","0"))=$B1543),1,0)),"")</f>
        <v/>
      </c>
      <c r="L1543" s="5" t="str">
        <f>IF(PhieuBauCu!$B$2&gt;8,IF(LEN($B1543)=0,"",IF(AND($B1543&gt;0,VALUE(SUBSTITUTE($B1543,"9","0"))=$B1543),1,0)),"")</f>
        <v/>
      </c>
      <c r="M1543" s="9">
        <f t="shared" ref="M1543:M1606" si="49">SUMIF(D1543:L1543,1)</f>
        <v>0</v>
      </c>
      <c r="N1543" s="36">
        <f>IF(AND(M1543&lt;=PhieuBauCu!$B$13,M1543&gt;=1),1,0)</f>
        <v>0</v>
      </c>
    </row>
    <row r="1544" spans="1:14" ht="28.5" customHeight="1">
      <c r="A1544" s="2">
        <v>1539</v>
      </c>
      <c r="B1544" s="3"/>
      <c r="C1544" s="48" t="str">
        <f t="shared" si="48"/>
        <v/>
      </c>
      <c r="D1544" s="5" t="str">
        <f>IF(PhieuBauCu!$B$2&gt;0,IF(LEN($B1544)=0,"",IF(AND($B1544&gt;0,VALUE(SUBSTITUTE($B1544,"1","0"))=$B1544),1,0)),"")</f>
        <v/>
      </c>
      <c r="E1544" s="5" t="str">
        <f>IF(PhieuBauCu!$B$2&gt;1,IF(LEN($B1544)=0,"",IF(AND($B1544&gt;0,VALUE(SUBSTITUTE($B1544,"2","0"))=$B1544),1,0)),"")</f>
        <v/>
      </c>
      <c r="F1544" s="5" t="str">
        <f>IF(PhieuBauCu!$B$2&gt;2,IF(LEN($B1544)=0,"",IF(AND($B1544&gt;0,VALUE(SUBSTITUTE($B1544,"3","0"))=$B1544),1,0)),"")</f>
        <v/>
      </c>
      <c r="G1544" s="5" t="str">
        <f>IF(PhieuBauCu!$B$2&gt;3,IF(LEN($B1544)=0,"",IF(AND($B1544&gt;0,VALUE(SUBSTITUTE($B1544,"4","0"))=$B1544),1,0)),"")</f>
        <v/>
      </c>
      <c r="H1544" s="5" t="str">
        <f>IF(PhieuBauCu!$B$2&gt;4,IF(LEN($B1544)=0,"",IF(AND($B1544&gt;0,VALUE(SUBSTITUTE($B1544,"5","0"))=$B1544),1,0)),"")</f>
        <v/>
      </c>
      <c r="I1544" s="5" t="str">
        <f>IF(PhieuBauCu!$B$2&gt;5,IF(LEN($B1544)=0,"",IF(AND($B1544&gt;0,VALUE(SUBSTITUTE($B1544,"6","0"))=$B1544),1,0)),"")</f>
        <v/>
      </c>
      <c r="J1544" s="5" t="str">
        <f>IF(PhieuBauCu!$B$2&gt;6,IF(LEN($B1544)=0,"",IF(AND($B1544&gt;0,VALUE(SUBSTITUTE($B1544,"7","0"))=$B1544),1,0)),"")</f>
        <v/>
      </c>
      <c r="K1544" s="5" t="str">
        <f>IF(PhieuBauCu!$B$2&gt;7,IF(LEN($B1544)=0,"",IF(AND($B1544&gt;0,VALUE(SUBSTITUTE($B1544,"8","0"))=$B1544),1,0)),"")</f>
        <v/>
      </c>
      <c r="L1544" s="5" t="str">
        <f>IF(PhieuBauCu!$B$2&gt;8,IF(LEN($B1544)=0,"",IF(AND($B1544&gt;0,VALUE(SUBSTITUTE($B1544,"9","0"))=$B1544),1,0)),"")</f>
        <v/>
      </c>
      <c r="M1544" s="9">
        <f t="shared" si="49"/>
        <v>0</v>
      </c>
      <c r="N1544" s="36">
        <f>IF(AND(M1544&lt;=PhieuBauCu!$B$13,M1544&gt;=1),1,0)</f>
        <v>0</v>
      </c>
    </row>
    <row r="1545" spans="1:14" ht="28.5" customHeight="1">
      <c r="A1545" s="2">
        <v>1540</v>
      </c>
      <c r="B1545" s="3"/>
      <c r="C1545" s="48" t="str">
        <f t="shared" si="48"/>
        <v/>
      </c>
      <c r="D1545" s="5" t="str">
        <f>IF(PhieuBauCu!$B$2&gt;0,IF(LEN($B1545)=0,"",IF(AND($B1545&gt;0,VALUE(SUBSTITUTE($B1545,"1","0"))=$B1545),1,0)),"")</f>
        <v/>
      </c>
      <c r="E1545" s="5" t="str">
        <f>IF(PhieuBauCu!$B$2&gt;1,IF(LEN($B1545)=0,"",IF(AND($B1545&gt;0,VALUE(SUBSTITUTE($B1545,"2","0"))=$B1545),1,0)),"")</f>
        <v/>
      </c>
      <c r="F1545" s="5" t="str">
        <f>IF(PhieuBauCu!$B$2&gt;2,IF(LEN($B1545)=0,"",IF(AND($B1545&gt;0,VALUE(SUBSTITUTE($B1545,"3","0"))=$B1545),1,0)),"")</f>
        <v/>
      </c>
      <c r="G1545" s="5" t="str">
        <f>IF(PhieuBauCu!$B$2&gt;3,IF(LEN($B1545)=0,"",IF(AND($B1545&gt;0,VALUE(SUBSTITUTE($B1545,"4","0"))=$B1545),1,0)),"")</f>
        <v/>
      </c>
      <c r="H1545" s="5" t="str">
        <f>IF(PhieuBauCu!$B$2&gt;4,IF(LEN($B1545)=0,"",IF(AND($B1545&gt;0,VALUE(SUBSTITUTE($B1545,"5","0"))=$B1545),1,0)),"")</f>
        <v/>
      </c>
      <c r="I1545" s="5" t="str">
        <f>IF(PhieuBauCu!$B$2&gt;5,IF(LEN($B1545)=0,"",IF(AND($B1545&gt;0,VALUE(SUBSTITUTE($B1545,"6","0"))=$B1545),1,0)),"")</f>
        <v/>
      </c>
      <c r="J1545" s="5" t="str">
        <f>IF(PhieuBauCu!$B$2&gt;6,IF(LEN($B1545)=0,"",IF(AND($B1545&gt;0,VALUE(SUBSTITUTE($B1545,"7","0"))=$B1545),1,0)),"")</f>
        <v/>
      </c>
      <c r="K1545" s="5" t="str">
        <f>IF(PhieuBauCu!$B$2&gt;7,IF(LEN($B1545)=0,"",IF(AND($B1545&gt;0,VALUE(SUBSTITUTE($B1545,"8","0"))=$B1545),1,0)),"")</f>
        <v/>
      </c>
      <c r="L1545" s="5" t="str">
        <f>IF(PhieuBauCu!$B$2&gt;8,IF(LEN($B1545)=0,"",IF(AND($B1545&gt;0,VALUE(SUBSTITUTE($B1545,"9","0"))=$B1545),1,0)),"")</f>
        <v/>
      </c>
      <c r="M1545" s="9">
        <f t="shared" si="49"/>
        <v>0</v>
      </c>
      <c r="N1545" s="36">
        <f>IF(AND(M1545&lt;=PhieuBauCu!$B$13,M1545&gt;=1),1,0)</f>
        <v>0</v>
      </c>
    </row>
    <row r="1546" spans="1:14" ht="28.5" customHeight="1">
      <c r="A1546" s="2">
        <v>1541</v>
      </c>
      <c r="B1546" s="3"/>
      <c r="C1546" s="48" t="str">
        <f t="shared" si="48"/>
        <v/>
      </c>
      <c r="D1546" s="5" t="str">
        <f>IF(PhieuBauCu!$B$2&gt;0,IF(LEN($B1546)=0,"",IF(AND($B1546&gt;0,VALUE(SUBSTITUTE($B1546,"1","0"))=$B1546),1,0)),"")</f>
        <v/>
      </c>
      <c r="E1546" s="5" t="str">
        <f>IF(PhieuBauCu!$B$2&gt;1,IF(LEN($B1546)=0,"",IF(AND($B1546&gt;0,VALUE(SUBSTITUTE($B1546,"2","0"))=$B1546),1,0)),"")</f>
        <v/>
      </c>
      <c r="F1546" s="5" t="str">
        <f>IF(PhieuBauCu!$B$2&gt;2,IF(LEN($B1546)=0,"",IF(AND($B1546&gt;0,VALUE(SUBSTITUTE($B1546,"3","0"))=$B1546),1,0)),"")</f>
        <v/>
      </c>
      <c r="G1546" s="5" t="str">
        <f>IF(PhieuBauCu!$B$2&gt;3,IF(LEN($B1546)=0,"",IF(AND($B1546&gt;0,VALUE(SUBSTITUTE($B1546,"4","0"))=$B1546),1,0)),"")</f>
        <v/>
      </c>
      <c r="H1546" s="5" t="str">
        <f>IF(PhieuBauCu!$B$2&gt;4,IF(LEN($B1546)=0,"",IF(AND($B1546&gt;0,VALUE(SUBSTITUTE($B1546,"5","0"))=$B1546),1,0)),"")</f>
        <v/>
      </c>
      <c r="I1546" s="5" t="str">
        <f>IF(PhieuBauCu!$B$2&gt;5,IF(LEN($B1546)=0,"",IF(AND($B1546&gt;0,VALUE(SUBSTITUTE($B1546,"6","0"))=$B1546),1,0)),"")</f>
        <v/>
      </c>
      <c r="J1546" s="5" t="str">
        <f>IF(PhieuBauCu!$B$2&gt;6,IF(LEN($B1546)=0,"",IF(AND($B1546&gt;0,VALUE(SUBSTITUTE($B1546,"7","0"))=$B1546),1,0)),"")</f>
        <v/>
      </c>
      <c r="K1546" s="5" t="str">
        <f>IF(PhieuBauCu!$B$2&gt;7,IF(LEN($B1546)=0,"",IF(AND($B1546&gt;0,VALUE(SUBSTITUTE($B1546,"8","0"))=$B1546),1,0)),"")</f>
        <v/>
      </c>
      <c r="L1546" s="5" t="str">
        <f>IF(PhieuBauCu!$B$2&gt;8,IF(LEN($B1546)=0,"",IF(AND($B1546&gt;0,VALUE(SUBSTITUTE($B1546,"9","0"))=$B1546),1,0)),"")</f>
        <v/>
      </c>
      <c r="M1546" s="9">
        <f t="shared" si="49"/>
        <v>0</v>
      </c>
      <c r="N1546" s="36">
        <f>IF(AND(M1546&lt;=PhieuBauCu!$B$13,M1546&gt;=1),1,0)</f>
        <v>0</v>
      </c>
    </row>
    <row r="1547" spans="1:14" ht="28.5" customHeight="1">
      <c r="A1547" s="2">
        <v>1542</v>
      </c>
      <c r="B1547" s="3"/>
      <c r="C1547" s="48" t="str">
        <f t="shared" si="48"/>
        <v/>
      </c>
      <c r="D1547" s="5" t="str">
        <f>IF(PhieuBauCu!$B$2&gt;0,IF(LEN($B1547)=0,"",IF(AND($B1547&gt;0,VALUE(SUBSTITUTE($B1547,"1","0"))=$B1547),1,0)),"")</f>
        <v/>
      </c>
      <c r="E1547" s="5" t="str">
        <f>IF(PhieuBauCu!$B$2&gt;1,IF(LEN($B1547)=0,"",IF(AND($B1547&gt;0,VALUE(SUBSTITUTE($B1547,"2","0"))=$B1547),1,0)),"")</f>
        <v/>
      </c>
      <c r="F1547" s="5" t="str">
        <f>IF(PhieuBauCu!$B$2&gt;2,IF(LEN($B1547)=0,"",IF(AND($B1547&gt;0,VALUE(SUBSTITUTE($B1547,"3","0"))=$B1547),1,0)),"")</f>
        <v/>
      </c>
      <c r="G1547" s="5" t="str">
        <f>IF(PhieuBauCu!$B$2&gt;3,IF(LEN($B1547)=0,"",IF(AND($B1547&gt;0,VALUE(SUBSTITUTE($B1547,"4","0"))=$B1547),1,0)),"")</f>
        <v/>
      </c>
      <c r="H1547" s="5" t="str">
        <f>IF(PhieuBauCu!$B$2&gt;4,IF(LEN($B1547)=0,"",IF(AND($B1547&gt;0,VALUE(SUBSTITUTE($B1547,"5","0"))=$B1547),1,0)),"")</f>
        <v/>
      </c>
      <c r="I1547" s="5" t="str">
        <f>IF(PhieuBauCu!$B$2&gt;5,IF(LEN($B1547)=0,"",IF(AND($B1547&gt;0,VALUE(SUBSTITUTE($B1547,"6","0"))=$B1547),1,0)),"")</f>
        <v/>
      </c>
      <c r="J1547" s="5" t="str">
        <f>IF(PhieuBauCu!$B$2&gt;6,IF(LEN($B1547)=0,"",IF(AND($B1547&gt;0,VALUE(SUBSTITUTE($B1547,"7","0"))=$B1547),1,0)),"")</f>
        <v/>
      </c>
      <c r="K1547" s="5" t="str">
        <f>IF(PhieuBauCu!$B$2&gt;7,IF(LEN($B1547)=0,"",IF(AND($B1547&gt;0,VALUE(SUBSTITUTE($B1547,"8","0"))=$B1547),1,0)),"")</f>
        <v/>
      </c>
      <c r="L1547" s="5" t="str">
        <f>IF(PhieuBauCu!$B$2&gt;8,IF(LEN($B1547)=0,"",IF(AND($B1547&gt;0,VALUE(SUBSTITUTE($B1547,"9","0"))=$B1547),1,0)),"")</f>
        <v/>
      </c>
      <c r="M1547" s="9">
        <f t="shared" si="49"/>
        <v>0</v>
      </c>
      <c r="N1547" s="36">
        <f>IF(AND(M1547&lt;=PhieuBauCu!$B$13,M1547&gt;=1),1,0)</f>
        <v>0</v>
      </c>
    </row>
    <row r="1548" spans="1:14" ht="28.5" customHeight="1">
      <c r="A1548" s="2">
        <v>1543</v>
      </c>
      <c r="B1548" s="3"/>
      <c r="C1548" s="48" t="str">
        <f t="shared" si="48"/>
        <v/>
      </c>
      <c r="D1548" s="5" t="str">
        <f>IF(PhieuBauCu!$B$2&gt;0,IF(LEN($B1548)=0,"",IF(AND($B1548&gt;0,VALUE(SUBSTITUTE($B1548,"1","0"))=$B1548),1,0)),"")</f>
        <v/>
      </c>
      <c r="E1548" s="5" t="str">
        <f>IF(PhieuBauCu!$B$2&gt;1,IF(LEN($B1548)=0,"",IF(AND($B1548&gt;0,VALUE(SUBSTITUTE($B1548,"2","0"))=$B1548),1,0)),"")</f>
        <v/>
      </c>
      <c r="F1548" s="5" t="str">
        <f>IF(PhieuBauCu!$B$2&gt;2,IF(LEN($B1548)=0,"",IF(AND($B1548&gt;0,VALUE(SUBSTITUTE($B1548,"3","0"))=$B1548),1,0)),"")</f>
        <v/>
      </c>
      <c r="G1548" s="5" t="str">
        <f>IF(PhieuBauCu!$B$2&gt;3,IF(LEN($B1548)=0,"",IF(AND($B1548&gt;0,VALUE(SUBSTITUTE($B1548,"4","0"))=$B1548),1,0)),"")</f>
        <v/>
      </c>
      <c r="H1548" s="5" t="str">
        <f>IF(PhieuBauCu!$B$2&gt;4,IF(LEN($B1548)=0,"",IF(AND($B1548&gt;0,VALUE(SUBSTITUTE($B1548,"5","0"))=$B1548),1,0)),"")</f>
        <v/>
      </c>
      <c r="I1548" s="5" t="str">
        <f>IF(PhieuBauCu!$B$2&gt;5,IF(LEN($B1548)=0,"",IF(AND($B1548&gt;0,VALUE(SUBSTITUTE($B1548,"6","0"))=$B1548),1,0)),"")</f>
        <v/>
      </c>
      <c r="J1548" s="5" t="str">
        <f>IF(PhieuBauCu!$B$2&gt;6,IF(LEN($B1548)=0,"",IF(AND($B1548&gt;0,VALUE(SUBSTITUTE($B1548,"7","0"))=$B1548),1,0)),"")</f>
        <v/>
      </c>
      <c r="K1548" s="5" t="str">
        <f>IF(PhieuBauCu!$B$2&gt;7,IF(LEN($B1548)=0,"",IF(AND($B1548&gt;0,VALUE(SUBSTITUTE($B1548,"8","0"))=$B1548),1,0)),"")</f>
        <v/>
      </c>
      <c r="L1548" s="5" t="str">
        <f>IF(PhieuBauCu!$B$2&gt;8,IF(LEN($B1548)=0,"",IF(AND($B1548&gt;0,VALUE(SUBSTITUTE($B1548,"9","0"))=$B1548),1,0)),"")</f>
        <v/>
      </c>
      <c r="M1548" s="9">
        <f t="shared" si="49"/>
        <v>0</v>
      </c>
      <c r="N1548" s="36">
        <f>IF(AND(M1548&lt;=PhieuBauCu!$B$13,M1548&gt;=1),1,0)</f>
        <v>0</v>
      </c>
    </row>
    <row r="1549" spans="1:14" ht="28.5" customHeight="1">
      <c r="A1549" s="2">
        <v>1544</v>
      </c>
      <c r="B1549" s="3"/>
      <c r="C1549" s="48" t="str">
        <f t="shared" si="48"/>
        <v/>
      </c>
      <c r="D1549" s="5" t="str">
        <f>IF(PhieuBauCu!$B$2&gt;0,IF(LEN($B1549)=0,"",IF(AND($B1549&gt;0,VALUE(SUBSTITUTE($B1549,"1","0"))=$B1549),1,0)),"")</f>
        <v/>
      </c>
      <c r="E1549" s="5" t="str">
        <f>IF(PhieuBauCu!$B$2&gt;1,IF(LEN($B1549)=0,"",IF(AND($B1549&gt;0,VALUE(SUBSTITUTE($B1549,"2","0"))=$B1549),1,0)),"")</f>
        <v/>
      </c>
      <c r="F1549" s="5" t="str">
        <f>IF(PhieuBauCu!$B$2&gt;2,IF(LEN($B1549)=0,"",IF(AND($B1549&gt;0,VALUE(SUBSTITUTE($B1549,"3","0"))=$B1549),1,0)),"")</f>
        <v/>
      </c>
      <c r="G1549" s="5" t="str">
        <f>IF(PhieuBauCu!$B$2&gt;3,IF(LEN($B1549)=0,"",IF(AND($B1549&gt;0,VALUE(SUBSTITUTE($B1549,"4","0"))=$B1549),1,0)),"")</f>
        <v/>
      </c>
      <c r="H1549" s="5" t="str">
        <f>IF(PhieuBauCu!$B$2&gt;4,IF(LEN($B1549)=0,"",IF(AND($B1549&gt;0,VALUE(SUBSTITUTE($B1549,"5","0"))=$B1549),1,0)),"")</f>
        <v/>
      </c>
      <c r="I1549" s="5" t="str">
        <f>IF(PhieuBauCu!$B$2&gt;5,IF(LEN($B1549)=0,"",IF(AND($B1549&gt;0,VALUE(SUBSTITUTE($B1549,"6","0"))=$B1549),1,0)),"")</f>
        <v/>
      </c>
      <c r="J1549" s="5" t="str">
        <f>IF(PhieuBauCu!$B$2&gt;6,IF(LEN($B1549)=0,"",IF(AND($B1549&gt;0,VALUE(SUBSTITUTE($B1549,"7","0"))=$B1549),1,0)),"")</f>
        <v/>
      </c>
      <c r="K1549" s="5" t="str">
        <f>IF(PhieuBauCu!$B$2&gt;7,IF(LEN($B1549)=0,"",IF(AND($B1549&gt;0,VALUE(SUBSTITUTE($B1549,"8","0"))=$B1549),1,0)),"")</f>
        <v/>
      </c>
      <c r="L1549" s="5" t="str">
        <f>IF(PhieuBauCu!$B$2&gt;8,IF(LEN($B1549)=0,"",IF(AND($B1549&gt;0,VALUE(SUBSTITUTE($B1549,"9","0"))=$B1549),1,0)),"")</f>
        <v/>
      </c>
      <c r="M1549" s="9">
        <f t="shared" si="49"/>
        <v>0</v>
      </c>
      <c r="N1549" s="36">
        <f>IF(AND(M1549&lt;=PhieuBauCu!$B$13,M1549&gt;=1),1,0)</f>
        <v>0</v>
      </c>
    </row>
    <row r="1550" spans="1:14" ht="28.5" customHeight="1">
      <c r="A1550" s="2">
        <v>1545</v>
      </c>
      <c r="B1550" s="3"/>
      <c r="C1550" s="48" t="str">
        <f t="shared" si="48"/>
        <v/>
      </c>
      <c r="D1550" s="5" t="str">
        <f>IF(PhieuBauCu!$B$2&gt;0,IF(LEN($B1550)=0,"",IF(AND($B1550&gt;0,VALUE(SUBSTITUTE($B1550,"1","0"))=$B1550),1,0)),"")</f>
        <v/>
      </c>
      <c r="E1550" s="5" t="str">
        <f>IF(PhieuBauCu!$B$2&gt;1,IF(LEN($B1550)=0,"",IF(AND($B1550&gt;0,VALUE(SUBSTITUTE($B1550,"2","0"))=$B1550),1,0)),"")</f>
        <v/>
      </c>
      <c r="F1550" s="5" t="str">
        <f>IF(PhieuBauCu!$B$2&gt;2,IF(LEN($B1550)=0,"",IF(AND($B1550&gt;0,VALUE(SUBSTITUTE($B1550,"3","0"))=$B1550),1,0)),"")</f>
        <v/>
      </c>
      <c r="G1550" s="5" t="str">
        <f>IF(PhieuBauCu!$B$2&gt;3,IF(LEN($B1550)=0,"",IF(AND($B1550&gt;0,VALUE(SUBSTITUTE($B1550,"4","0"))=$B1550),1,0)),"")</f>
        <v/>
      </c>
      <c r="H1550" s="5" t="str">
        <f>IF(PhieuBauCu!$B$2&gt;4,IF(LEN($B1550)=0,"",IF(AND($B1550&gt;0,VALUE(SUBSTITUTE($B1550,"5","0"))=$B1550),1,0)),"")</f>
        <v/>
      </c>
      <c r="I1550" s="5" t="str">
        <f>IF(PhieuBauCu!$B$2&gt;5,IF(LEN($B1550)=0,"",IF(AND($B1550&gt;0,VALUE(SUBSTITUTE($B1550,"6","0"))=$B1550),1,0)),"")</f>
        <v/>
      </c>
      <c r="J1550" s="5" t="str">
        <f>IF(PhieuBauCu!$B$2&gt;6,IF(LEN($B1550)=0,"",IF(AND($B1550&gt;0,VALUE(SUBSTITUTE($B1550,"7","0"))=$B1550),1,0)),"")</f>
        <v/>
      </c>
      <c r="K1550" s="5" t="str">
        <f>IF(PhieuBauCu!$B$2&gt;7,IF(LEN($B1550)=0,"",IF(AND($B1550&gt;0,VALUE(SUBSTITUTE($B1550,"8","0"))=$B1550),1,0)),"")</f>
        <v/>
      </c>
      <c r="L1550" s="5" t="str">
        <f>IF(PhieuBauCu!$B$2&gt;8,IF(LEN($B1550)=0,"",IF(AND($B1550&gt;0,VALUE(SUBSTITUTE($B1550,"9","0"))=$B1550),1,0)),"")</f>
        <v/>
      </c>
      <c r="M1550" s="9">
        <f t="shared" si="49"/>
        <v>0</v>
      </c>
      <c r="N1550" s="36">
        <f>IF(AND(M1550&lt;=PhieuBauCu!$B$13,M1550&gt;=1),1,0)</f>
        <v>0</v>
      </c>
    </row>
    <row r="1551" spans="1:14" ht="28.5" customHeight="1">
      <c r="A1551" s="2">
        <v>1546</v>
      </c>
      <c r="B1551" s="3"/>
      <c r="C1551" s="48" t="str">
        <f t="shared" si="48"/>
        <v/>
      </c>
      <c r="D1551" s="5" t="str">
        <f>IF(PhieuBauCu!$B$2&gt;0,IF(LEN($B1551)=0,"",IF(AND($B1551&gt;0,VALUE(SUBSTITUTE($B1551,"1","0"))=$B1551),1,0)),"")</f>
        <v/>
      </c>
      <c r="E1551" s="5" t="str">
        <f>IF(PhieuBauCu!$B$2&gt;1,IF(LEN($B1551)=0,"",IF(AND($B1551&gt;0,VALUE(SUBSTITUTE($B1551,"2","0"))=$B1551),1,0)),"")</f>
        <v/>
      </c>
      <c r="F1551" s="5" t="str">
        <f>IF(PhieuBauCu!$B$2&gt;2,IF(LEN($B1551)=0,"",IF(AND($B1551&gt;0,VALUE(SUBSTITUTE($B1551,"3","0"))=$B1551),1,0)),"")</f>
        <v/>
      </c>
      <c r="G1551" s="5" t="str">
        <f>IF(PhieuBauCu!$B$2&gt;3,IF(LEN($B1551)=0,"",IF(AND($B1551&gt;0,VALUE(SUBSTITUTE($B1551,"4","0"))=$B1551),1,0)),"")</f>
        <v/>
      </c>
      <c r="H1551" s="5" t="str">
        <f>IF(PhieuBauCu!$B$2&gt;4,IF(LEN($B1551)=0,"",IF(AND($B1551&gt;0,VALUE(SUBSTITUTE($B1551,"5","0"))=$B1551),1,0)),"")</f>
        <v/>
      </c>
      <c r="I1551" s="5" t="str">
        <f>IF(PhieuBauCu!$B$2&gt;5,IF(LEN($B1551)=0,"",IF(AND($B1551&gt;0,VALUE(SUBSTITUTE($B1551,"6","0"))=$B1551),1,0)),"")</f>
        <v/>
      </c>
      <c r="J1551" s="5" t="str">
        <f>IF(PhieuBauCu!$B$2&gt;6,IF(LEN($B1551)=0,"",IF(AND($B1551&gt;0,VALUE(SUBSTITUTE($B1551,"7","0"))=$B1551),1,0)),"")</f>
        <v/>
      </c>
      <c r="K1551" s="5" t="str">
        <f>IF(PhieuBauCu!$B$2&gt;7,IF(LEN($B1551)=0,"",IF(AND($B1551&gt;0,VALUE(SUBSTITUTE($B1551,"8","0"))=$B1551),1,0)),"")</f>
        <v/>
      </c>
      <c r="L1551" s="5" t="str">
        <f>IF(PhieuBauCu!$B$2&gt;8,IF(LEN($B1551)=0,"",IF(AND($B1551&gt;0,VALUE(SUBSTITUTE($B1551,"9","0"))=$B1551),1,0)),"")</f>
        <v/>
      </c>
      <c r="M1551" s="9">
        <f t="shared" si="49"/>
        <v>0</v>
      </c>
      <c r="N1551" s="36">
        <f>IF(AND(M1551&lt;=PhieuBauCu!$B$13,M1551&gt;=1),1,0)</f>
        <v>0</v>
      </c>
    </row>
    <row r="1552" spans="1:14" ht="28.5" customHeight="1">
      <c r="A1552" s="2">
        <v>1547</v>
      </c>
      <c r="B1552" s="3"/>
      <c r="C1552" s="48" t="str">
        <f t="shared" si="48"/>
        <v/>
      </c>
      <c r="D1552" s="5" t="str">
        <f>IF(PhieuBauCu!$B$2&gt;0,IF(LEN($B1552)=0,"",IF(AND($B1552&gt;0,VALUE(SUBSTITUTE($B1552,"1","0"))=$B1552),1,0)),"")</f>
        <v/>
      </c>
      <c r="E1552" s="5" t="str">
        <f>IF(PhieuBauCu!$B$2&gt;1,IF(LEN($B1552)=0,"",IF(AND($B1552&gt;0,VALUE(SUBSTITUTE($B1552,"2","0"))=$B1552),1,0)),"")</f>
        <v/>
      </c>
      <c r="F1552" s="5" t="str">
        <f>IF(PhieuBauCu!$B$2&gt;2,IF(LEN($B1552)=0,"",IF(AND($B1552&gt;0,VALUE(SUBSTITUTE($B1552,"3","0"))=$B1552),1,0)),"")</f>
        <v/>
      </c>
      <c r="G1552" s="5" t="str">
        <f>IF(PhieuBauCu!$B$2&gt;3,IF(LEN($B1552)=0,"",IF(AND($B1552&gt;0,VALUE(SUBSTITUTE($B1552,"4","0"))=$B1552),1,0)),"")</f>
        <v/>
      </c>
      <c r="H1552" s="5" t="str">
        <f>IF(PhieuBauCu!$B$2&gt;4,IF(LEN($B1552)=0,"",IF(AND($B1552&gt;0,VALUE(SUBSTITUTE($B1552,"5","0"))=$B1552),1,0)),"")</f>
        <v/>
      </c>
      <c r="I1552" s="5" t="str">
        <f>IF(PhieuBauCu!$B$2&gt;5,IF(LEN($B1552)=0,"",IF(AND($B1552&gt;0,VALUE(SUBSTITUTE($B1552,"6","0"))=$B1552),1,0)),"")</f>
        <v/>
      </c>
      <c r="J1552" s="5" t="str">
        <f>IF(PhieuBauCu!$B$2&gt;6,IF(LEN($B1552)=0,"",IF(AND($B1552&gt;0,VALUE(SUBSTITUTE($B1552,"7","0"))=$B1552),1,0)),"")</f>
        <v/>
      </c>
      <c r="K1552" s="5" t="str">
        <f>IF(PhieuBauCu!$B$2&gt;7,IF(LEN($B1552)=0,"",IF(AND($B1552&gt;0,VALUE(SUBSTITUTE($B1552,"8","0"))=$B1552),1,0)),"")</f>
        <v/>
      </c>
      <c r="L1552" s="5" t="str">
        <f>IF(PhieuBauCu!$B$2&gt;8,IF(LEN($B1552)=0,"",IF(AND($B1552&gt;0,VALUE(SUBSTITUTE($B1552,"9","0"))=$B1552),1,0)),"")</f>
        <v/>
      </c>
      <c r="M1552" s="9">
        <f t="shared" si="49"/>
        <v>0</v>
      </c>
      <c r="N1552" s="36">
        <f>IF(AND(M1552&lt;=PhieuBauCu!$B$13,M1552&gt;=1),1,0)</f>
        <v>0</v>
      </c>
    </row>
    <row r="1553" spans="1:14" ht="28.5" customHeight="1">
      <c r="A1553" s="2">
        <v>1548</v>
      </c>
      <c r="B1553" s="3"/>
      <c r="C1553" s="48" t="str">
        <f t="shared" si="48"/>
        <v/>
      </c>
      <c r="D1553" s="5" t="str">
        <f>IF(PhieuBauCu!$B$2&gt;0,IF(LEN($B1553)=0,"",IF(AND($B1553&gt;0,VALUE(SUBSTITUTE($B1553,"1","0"))=$B1553),1,0)),"")</f>
        <v/>
      </c>
      <c r="E1553" s="5" t="str">
        <f>IF(PhieuBauCu!$B$2&gt;1,IF(LEN($B1553)=0,"",IF(AND($B1553&gt;0,VALUE(SUBSTITUTE($B1553,"2","0"))=$B1553),1,0)),"")</f>
        <v/>
      </c>
      <c r="F1553" s="5" t="str">
        <f>IF(PhieuBauCu!$B$2&gt;2,IF(LEN($B1553)=0,"",IF(AND($B1553&gt;0,VALUE(SUBSTITUTE($B1553,"3","0"))=$B1553),1,0)),"")</f>
        <v/>
      </c>
      <c r="G1553" s="5" t="str">
        <f>IF(PhieuBauCu!$B$2&gt;3,IF(LEN($B1553)=0,"",IF(AND($B1553&gt;0,VALUE(SUBSTITUTE($B1553,"4","0"))=$B1553),1,0)),"")</f>
        <v/>
      </c>
      <c r="H1553" s="5" t="str">
        <f>IF(PhieuBauCu!$B$2&gt;4,IF(LEN($B1553)=0,"",IF(AND($B1553&gt;0,VALUE(SUBSTITUTE($B1553,"5","0"))=$B1553),1,0)),"")</f>
        <v/>
      </c>
      <c r="I1553" s="5" t="str">
        <f>IF(PhieuBauCu!$B$2&gt;5,IF(LEN($B1553)=0,"",IF(AND($B1553&gt;0,VALUE(SUBSTITUTE($B1553,"6","0"))=$B1553),1,0)),"")</f>
        <v/>
      </c>
      <c r="J1553" s="5" t="str">
        <f>IF(PhieuBauCu!$B$2&gt;6,IF(LEN($B1553)=0,"",IF(AND($B1553&gt;0,VALUE(SUBSTITUTE($B1553,"7","0"))=$B1553),1,0)),"")</f>
        <v/>
      </c>
      <c r="K1553" s="5" t="str">
        <f>IF(PhieuBauCu!$B$2&gt;7,IF(LEN($B1553)=0,"",IF(AND($B1553&gt;0,VALUE(SUBSTITUTE($B1553,"8","0"))=$B1553),1,0)),"")</f>
        <v/>
      </c>
      <c r="L1553" s="5" t="str">
        <f>IF(PhieuBauCu!$B$2&gt;8,IF(LEN($B1553)=0,"",IF(AND($B1553&gt;0,VALUE(SUBSTITUTE($B1553,"9","0"))=$B1553),1,0)),"")</f>
        <v/>
      </c>
      <c r="M1553" s="9">
        <f t="shared" si="49"/>
        <v>0</v>
      </c>
      <c r="N1553" s="36">
        <f>IF(AND(M1553&lt;=PhieuBauCu!$B$13,M1553&gt;=1),1,0)</f>
        <v>0</v>
      </c>
    </row>
    <row r="1554" spans="1:14" ht="28.5" customHeight="1">
      <c r="A1554" s="2">
        <v>1549</v>
      </c>
      <c r="B1554" s="3"/>
      <c r="C1554" s="48" t="str">
        <f t="shared" si="48"/>
        <v/>
      </c>
      <c r="D1554" s="5" t="str">
        <f>IF(PhieuBauCu!$B$2&gt;0,IF(LEN($B1554)=0,"",IF(AND($B1554&gt;0,VALUE(SUBSTITUTE($B1554,"1","0"))=$B1554),1,0)),"")</f>
        <v/>
      </c>
      <c r="E1554" s="5" t="str">
        <f>IF(PhieuBauCu!$B$2&gt;1,IF(LEN($B1554)=0,"",IF(AND($B1554&gt;0,VALUE(SUBSTITUTE($B1554,"2","0"))=$B1554),1,0)),"")</f>
        <v/>
      </c>
      <c r="F1554" s="5" t="str">
        <f>IF(PhieuBauCu!$B$2&gt;2,IF(LEN($B1554)=0,"",IF(AND($B1554&gt;0,VALUE(SUBSTITUTE($B1554,"3","0"))=$B1554),1,0)),"")</f>
        <v/>
      </c>
      <c r="G1554" s="5" t="str">
        <f>IF(PhieuBauCu!$B$2&gt;3,IF(LEN($B1554)=0,"",IF(AND($B1554&gt;0,VALUE(SUBSTITUTE($B1554,"4","0"))=$B1554),1,0)),"")</f>
        <v/>
      </c>
      <c r="H1554" s="5" t="str">
        <f>IF(PhieuBauCu!$B$2&gt;4,IF(LEN($B1554)=0,"",IF(AND($B1554&gt;0,VALUE(SUBSTITUTE($B1554,"5","0"))=$B1554),1,0)),"")</f>
        <v/>
      </c>
      <c r="I1554" s="5" t="str">
        <f>IF(PhieuBauCu!$B$2&gt;5,IF(LEN($B1554)=0,"",IF(AND($B1554&gt;0,VALUE(SUBSTITUTE($B1554,"6","0"))=$B1554),1,0)),"")</f>
        <v/>
      </c>
      <c r="J1554" s="5" t="str">
        <f>IF(PhieuBauCu!$B$2&gt;6,IF(LEN($B1554)=0,"",IF(AND($B1554&gt;0,VALUE(SUBSTITUTE($B1554,"7","0"))=$B1554),1,0)),"")</f>
        <v/>
      </c>
      <c r="K1554" s="5" t="str">
        <f>IF(PhieuBauCu!$B$2&gt;7,IF(LEN($B1554)=0,"",IF(AND($B1554&gt;0,VALUE(SUBSTITUTE($B1554,"8","0"))=$B1554),1,0)),"")</f>
        <v/>
      </c>
      <c r="L1554" s="5" t="str">
        <f>IF(PhieuBauCu!$B$2&gt;8,IF(LEN($B1554)=0,"",IF(AND($B1554&gt;0,VALUE(SUBSTITUTE($B1554,"9","0"))=$B1554),1,0)),"")</f>
        <v/>
      </c>
      <c r="M1554" s="9">
        <f t="shared" si="49"/>
        <v>0</v>
      </c>
      <c r="N1554" s="36">
        <f>IF(AND(M1554&lt;=PhieuBauCu!$B$13,M1554&gt;=1),1,0)</f>
        <v>0</v>
      </c>
    </row>
    <row r="1555" spans="1:14" ht="28.5" customHeight="1">
      <c r="A1555" s="2">
        <v>1550</v>
      </c>
      <c r="B1555" s="3"/>
      <c r="C1555" s="48" t="str">
        <f t="shared" si="48"/>
        <v/>
      </c>
      <c r="D1555" s="5" t="str">
        <f>IF(PhieuBauCu!$B$2&gt;0,IF(LEN($B1555)=0,"",IF(AND($B1555&gt;0,VALUE(SUBSTITUTE($B1555,"1","0"))=$B1555),1,0)),"")</f>
        <v/>
      </c>
      <c r="E1555" s="5" t="str">
        <f>IF(PhieuBauCu!$B$2&gt;1,IF(LEN($B1555)=0,"",IF(AND($B1555&gt;0,VALUE(SUBSTITUTE($B1555,"2","0"))=$B1555),1,0)),"")</f>
        <v/>
      </c>
      <c r="F1555" s="5" t="str">
        <f>IF(PhieuBauCu!$B$2&gt;2,IF(LEN($B1555)=0,"",IF(AND($B1555&gt;0,VALUE(SUBSTITUTE($B1555,"3","0"))=$B1555),1,0)),"")</f>
        <v/>
      </c>
      <c r="G1555" s="5" t="str">
        <f>IF(PhieuBauCu!$B$2&gt;3,IF(LEN($B1555)=0,"",IF(AND($B1555&gt;0,VALUE(SUBSTITUTE($B1555,"4","0"))=$B1555),1,0)),"")</f>
        <v/>
      </c>
      <c r="H1555" s="5" t="str">
        <f>IF(PhieuBauCu!$B$2&gt;4,IF(LEN($B1555)=0,"",IF(AND($B1555&gt;0,VALUE(SUBSTITUTE($B1555,"5","0"))=$B1555),1,0)),"")</f>
        <v/>
      </c>
      <c r="I1555" s="5" t="str">
        <f>IF(PhieuBauCu!$B$2&gt;5,IF(LEN($B1555)=0,"",IF(AND($B1555&gt;0,VALUE(SUBSTITUTE($B1555,"6","0"))=$B1555),1,0)),"")</f>
        <v/>
      </c>
      <c r="J1555" s="5" t="str">
        <f>IF(PhieuBauCu!$B$2&gt;6,IF(LEN($B1555)=0,"",IF(AND($B1555&gt;0,VALUE(SUBSTITUTE($B1555,"7","0"))=$B1555),1,0)),"")</f>
        <v/>
      </c>
      <c r="K1555" s="5" t="str">
        <f>IF(PhieuBauCu!$B$2&gt;7,IF(LEN($B1555)=0,"",IF(AND($B1555&gt;0,VALUE(SUBSTITUTE($B1555,"8","0"))=$B1555),1,0)),"")</f>
        <v/>
      </c>
      <c r="L1555" s="5" t="str">
        <f>IF(PhieuBauCu!$B$2&gt;8,IF(LEN($B1555)=0,"",IF(AND($B1555&gt;0,VALUE(SUBSTITUTE($B1555,"9","0"))=$B1555),1,0)),"")</f>
        <v/>
      </c>
      <c r="M1555" s="9">
        <f t="shared" si="49"/>
        <v>0</v>
      </c>
      <c r="N1555" s="36">
        <f>IF(AND(M1555&lt;=PhieuBauCu!$B$13,M1555&gt;=1),1,0)</f>
        <v>0</v>
      </c>
    </row>
    <row r="1556" spans="1:14" ht="28.5" customHeight="1">
      <c r="A1556" s="2">
        <v>1551</v>
      </c>
      <c r="B1556" s="3"/>
      <c r="C1556" s="48" t="str">
        <f t="shared" si="48"/>
        <v/>
      </c>
      <c r="D1556" s="5" t="str">
        <f>IF(PhieuBauCu!$B$2&gt;0,IF(LEN($B1556)=0,"",IF(AND($B1556&gt;0,VALUE(SUBSTITUTE($B1556,"1","0"))=$B1556),1,0)),"")</f>
        <v/>
      </c>
      <c r="E1556" s="5" t="str">
        <f>IF(PhieuBauCu!$B$2&gt;1,IF(LEN($B1556)=0,"",IF(AND($B1556&gt;0,VALUE(SUBSTITUTE($B1556,"2","0"))=$B1556),1,0)),"")</f>
        <v/>
      </c>
      <c r="F1556" s="5" t="str">
        <f>IF(PhieuBauCu!$B$2&gt;2,IF(LEN($B1556)=0,"",IF(AND($B1556&gt;0,VALUE(SUBSTITUTE($B1556,"3","0"))=$B1556),1,0)),"")</f>
        <v/>
      </c>
      <c r="G1556" s="5" t="str">
        <f>IF(PhieuBauCu!$B$2&gt;3,IF(LEN($B1556)=0,"",IF(AND($B1556&gt;0,VALUE(SUBSTITUTE($B1556,"4","0"))=$B1556),1,0)),"")</f>
        <v/>
      </c>
      <c r="H1556" s="5" t="str">
        <f>IF(PhieuBauCu!$B$2&gt;4,IF(LEN($B1556)=0,"",IF(AND($B1556&gt;0,VALUE(SUBSTITUTE($B1556,"5","0"))=$B1556),1,0)),"")</f>
        <v/>
      </c>
      <c r="I1556" s="5" t="str">
        <f>IF(PhieuBauCu!$B$2&gt;5,IF(LEN($B1556)=0,"",IF(AND($B1556&gt;0,VALUE(SUBSTITUTE($B1556,"6","0"))=$B1556),1,0)),"")</f>
        <v/>
      </c>
      <c r="J1556" s="5" t="str">
        <f>IF(PhieuBauCu!$B$2&gt;6,IF(LEN($B1556)=0,"",IF(AND($B1556&gt;0,VALUE(SUBSTITUTE($B1556,"7","0"))=$B1556),1,0)),"")</f>
        <v/>
      </c>
      <c r="K1556" s="5" t="str">
        <f>IF(PhieuBauCu!$B$2&gt;7,IF(LEN($B1556)=0,"",IF(AND($B1556&gt;0,VALUE(SUBSTITUTE($B1556,"8","0"))=$B1556),1,0)),"")</f>
        <v/>
      </c>
      <c r="L1556" s="5" t="str">
        <f>IF(PhieuBauCu!$B$2&gt;8,IF(LEN($B1556)=0,"",IF(AND($B1556&gt;0,VALUE(SUBSTITUTE($B1556,"9","0"))=$B1556),1,0)),"")</f>
        <v/>
      </c>
      <c r="M1556" s="9">
        <f t="shared" si="49"/>
        <v>0</v>
      </c>
      <c r="N1556" s="36">
        <f>IF(AND(M1556&lt;=PhieuBauCu!$B$13,M1556&gt;=1),1,0)</f>
        <v>0</v>
      </c>
    </row>
    <row r="1557" spans="1:14" ht="28.5" customHeight="1">
      <c r="A1557" s="2">
        <v>1552</v>
      </c>
      <c r="B1557" s="3"/>
      <c r="C1557" s="48" t="str">
        <f t="shared" si="48"/>
        <v/>
      </c>
      <c r="D1557" s="5" t="str">
        <f>IF(PhieuBauCu!$B$2&gt;0,IF(LEN($B1557)=0,"",IF(AND($B1557&gt;0,VALUE(SUBSTITUTE($B1557,"1","0"))=$B1557),1,0)),"")</f>
        <v/>
      </c>
      <c r="E1557" s="5" t="str">
        <f>IF(PhieuBauCu!$B$2&gt;1,IF(LEN($B1557)=0,"",IF(AND($B1557&gt;0,VALUE(SUBSTITUTE($B1557,"2","0"))=$B1557),1,0)),"")</f>
        <v/>
      </c>
      <c r="F1557" s="5" t="str">
        <f>IF(PhieuBauCu!$B$2&gt;2,IF(LEN($B1557)=0,"",IF(AND($B1557&gt;0,VALUE(SUBSTITUTE($B1557,"3","0"))=$B1557),1,0)),"")</f>
        <v/>
      </c>
      <c r="G1557" s="5" t="str">
        <f>IF(PhieuBauCu!$B$2&gt;3,IF(LEN($B1557)=0,"",IF(AND($B1557&gt;0,VALUE(SUBSTITUTE($B1557,"4","0"))=$B1557),1,0)),"")</f>
        <v/>
      </c>
      <c r="H1557" s="5" t="str">
        <f>IF(PhieuBauCu!$B$2&gt;4,IF(LEN($B1557)=0,"",IF(AND($B1557&gt;0,VALUE(SUBSTITUTE($B1557,"5","0"))=$B1557),1,0)),"")</f>
        <v/>
      </c>
      <c r="I1557" s="5" t="str">
        <f>IF(PhieuBauCu!$B$2&gt;5,IF(LEN($B1557)=0,"",IF(AND($B1557&gt;0,VALUE(SUBSTITUTE($B1557,"6","0"))=$B1557),1,0)),"")</f>
        <v/>
      </c>
      <c r="J1557" s="5" t="str">
        <f>IF(PhieuBauCu!$B$2&gt;6,IF(LEN($B1557)=0,"",IF(AND($B1557&gt;0,VALUE(SUBSTITUTE($B1557,"7","0"))=$B1557),1,0)),"")</f>
        <v/>
      </c>
      <c r="K1557" s="5" t="str">
        <f>IF(PhieuBauCu!$B$2&gt;7,IF(LEN($B1557)=0,"",IF(AND($B1557&gt;0,VALUE(SUBSTITUTE($B1557,"8","0"))=$B1557),1,0)),"")</f>
        <v/>
      </c>
      <c r="L1557" s="5" t="str">
        <f>IF(PhieuBauCu!$B$2&gt;8,IF(LEN($B1557)=0,"",IF(AND($B1557&gt;0,VALUE(SUBSTITUTE($B1557,"9","0"))=$B1557),1,0)),"")</f>
        <v/>
      </c>
      <c r="M1557" s="9">
        <f t="shared" si="49"/>
        <v>0</v>
      </c>
      <c r="N1557" s="36">
        <f>IF(AND(M1557&lt;=PhieuBauCu!$B$13,M1557&gt;=1),1,0)</f>
        <v>0</v>
      </c>
    </row>
    <row r="1558" spans="1:14" ht="28.5" customHeight="1">
      <c r="A1558" s="2">
        <v>1553</v>
      </c>
      <c r="B1558" s="3"/>
      <c r="C1558" s="48" t="str">
        <f t="shared" si="48"/>
        <v/>
      </c>
      <c r="D1558" s="5" t="str">
        <f>IF(PhieuBauCu!$B$2&gt;0,IF(LEN($B1558)=0,"",IF(AND($B1558&gt;0,VALUE(SUBSTITUTE($B1558,"1","0"))=$B1558),1,0)),"")</f>
        <v/>
      </c>
      <c r="E1558" s="5" t="str">
        <f>IF(PhieuBauCu!$B$2&gt;1,IF(LEN($B1558)=0,"",IF(AND($B1558&gt;0,VALUE(SUBSTITUTE($B1558,"2","0"))=$B1558),1,0)),"")</f>
        <v/>
      </c>
      <c r="F1558" s="5" t="str">
        <f>IF(PhieuBauCu!$B$2&gt;2,IF(LEN($B1558)=0,"",IF(AND($B1558&gt;0,VALUE(SUBSTITUTE($B1558,"3","0"))=$B1558),1,0)),"")</f>
        <v/>
      </c>
      <c r="G1558" s="5" t="str">
        <f>IF(PhieuBauCu!$B$2&gt;3,IF(LEN($B1558)=0,"",IF(AND($B1558&gt;0,VALUE(SUBSTITUTE($B1558,"4","0"))=$B1558),1,0)),"")</f>
        <v/>
      </c>
      <c r="H1558" s="5" t="str">
        <f>IF(PhieuBauCu!$B$2&gt;4,IF(LEN($B1558)=0,"",IF(AND($B1558&gt;0,VALUE(SUBSTITUTE($B1558,"5","0"))=$B1558),1,0)),"")</f>
        <v/>
      </c>
      <c r="I1558" s="5" t="str">
        <f>IF(PhieuBauCu!$B$2&gt;5,IF(LEN($B1558)=0,"",IF(AND($B1558&gt;0,VALUE(SUBSTITUTE($B1558,"6","0"))=$B1558),1,0)),"")</f>
        <v/>
      </c>
      <c r="J1558" s="5" t="str">
        <f>IF(PhieuBauCu!$B$2&gt;6,IF(LEN($B1558)=0,"",IF(AND($B1558&gt;0,VALUE(SUBSTITUTE($B1558,"7","0"))=$B1558),1,0)),"")</f>
        <v/>
      </c>
      <c r="K1558" s="5" t="str">
        <f>IF(PhieuBauCu!$B$2&gt;7,IF(LEN($B1558)=0,"",IF(AND($B1558&gt;0,VALUE(SUBSTITUTE($B1558,"8","0"))=$B1558),1,0)),"")</f>
        <v/>
      </c>
      <c r="L1558" s="5" t="str">
        <f>IF(PhieuBauCu!$B$2&gt;8,IF(LEN($B1558)=0,"",IF(AND($B1558&gt;0,VALUE(SUBSTITUTE($B1558,"9","0"))=$B1558),1,0)),"")</f>
        <v/>
      </c>
      <c r="M1558" s="9">
        <f t="shared" si="49"/>
        <v>0</v>
      </c>
      <c r="N1558" s="36">
        <f>IF(AND(M1558&lt;=PhieuBauCu!$B$13,M1558&gt;=1),1,0)</f>
        <v>0</v>
      </c>
    </row>
    <row r="1559" spans="1:14" ht="28.5" customHeight="1">
      <c r="A1559" s="2">
        <v>1554</v>
      </c>
      <c r="B1559" s="3"/>
      <c r="C1559" s="48" t="str">
        <f t="shared" si="48"/>
        <v/>
      </c>
      <c r="D1559" s="5" t="str">
        <f>IF(PhieuBauCu!$B$2&gt;0,IF(LEN($B1559)=0,"",IF(AND($B1559&gt;0,VALUE(SUBSTITUTE($B1559,"1","0"))=$B1559),1,0)),"")</f>
        <v/>
      </c>
      <c r="E1559" s="5" t="str">
        <f>IF(PhieuBauCu!$B$2&gt;1,IF(LEN($B1559)=0,"",IF(AND($B1559&gt;0,VALUE(SUBSTITUTE($B1559,"2","0"))=$B1559),1,0)),"")</f>
        <v/>
      </c>
      <c r="F1559" s="5" t="str">
        <f>IF(PhieuBauCu!$B$2&gt;2,IF(LEN($B1559)=0,"",IF(AND($B1559&gt;0,VALUE(SUBSTITUTE($B1559,"3","0"))=$B1559),1,0)),"")</f>
        <v/>
      </c>
      <c r="G1559" s="5" t="str">
        <f>IF(PhieuBauCu!$B$2&gt;3,IF(LEN($B1559)=0,"",IF(AND($B1559&gt;0,VALUE(SUBSTITUTE($B1559,"4","0"))=$B1559),1,0)),"")</f>
        <v/>
      </c>
      <c r="H1559" s="5" t="str">
        <f>IF(PhieuBauCu!$B$2&gt;4,IF(LEN($B1559)=0,"",IF(AND($B1559&gt;0,VALUE(SUBSTITUTE($B1559,"5","0"))=$B1559),1,0)),"")</f>
        <v/>
      </c>
      <c r="I1559" s="5" t="str">
        <f>IF(PhieuBauCu!$B$2&gt;5,IF(LEN($B1559)=0,"",IF(AND($B1559&gt;0,VALUE(SUBSTITUTE($B1559,"6","0"))=$B1559),1,0)),"")</f>
        <v/>
      </c>
      <c r="J1559" s="5" t="str">
        <f>IF(PhieuBauCu!$B$2&gt;6,IF(LEN($B1559)=0,"",IF(AND($B1559&gt;0,VALUE(SUBSTITUTE($B1559,"7","0"))=$B1559),1,0)),"")</f>
        <v/>
      </c>
      <c r="K1559" s="5" t="str">
        <f>IF(PhieuBauCu!$B$2&gt;7,IF(LEN($B1559)=0,"",IF(AND($B1559&gt;0,VALUE(SUBSTITUTE($B1559,"8","0"))=$B1559),1,0)),"")</f>
        <v/>
      </c>
      <c r="L1559" s="5" t="str">
        <f>IF(PhieuBauCu!$B$2&gt;8,IF(LEN($B1559)=0,"",IF(AND($B1559&gt;0,VALUE(SUBSTITUTE($B1559,"9","0"))=$B1559),1,0)),"")</f>
        <v/>
      </c>
      <c r="M1559" s="9">
        <f t="shared" si="49"/>
        <v>0</v>
      </c>
      <c r="N1559" s="36">
        <f>IF(AND(M1559&lt;=PhieuBauCu!$B$13,M1559&gt;=1),1,0)</f>
        <v>0</v>
      </c>
    </row>
    <row r="1560" spans="1:14" ht="28.5" customHeight="1">
      <c r="A1560" s="2">
        <v>1555</v>
      </c>
      <c r="B1560" s="3"/>
      <c r="C1560" s="48" t="str">
        <f t="shared" si="48"/>
        <v/>
      </c>
      <c r="D1560" s="5" t="str">
        <f>IF(PhieuBauCu!$B$2&gt;0,IF(LEN($B1560)=0,"",IF(AND($B1560&gt;0,VALUE(SUBSTITUTE($B1560,"1","0"))=$B1560),1,0)),"")</f>
        <v/>
      </c>
      <c r="E1560" s="5" t="str">
        <f>IF(PhieuBauCu!$B$2&gt;1,IF(LEN($B1560)=0,"",IF(AND($B1560&gt;0,VALUE(SUBSTITUTE($B1560,"2","0"))=$B1560),1,0)),"")</f>
        <v/>
      </c>
      <c r="F1560" s="5" t="str">
        <f>IF(PhieuBauCu!$B$2&gt;2,IF(LEN($B1560)=0,"",IF(AND($B1560&gt;0,VALUE(SUBSTITUTE($B1560,"3","0"))=$B1560),1,0)),"")</f>
        <v/>
      </c>
      <c r="G1560" s="5" t="str">
        <f>IF(PhieuBauCu!$B$2&gt;3,IF(LEN($B1560)=0,"",IF(AND($B1560&gt;0,VALUE(SUBSTITUTE($B1560,"4","0"))=$B1560),1,0)),"")</f>
        <v/>
      </c>
      <c r="H1560" s="5" t="str">
        <f>IF(PhieuBauCu!$B$2&gt;4,IF(LEN($B1560)=0,"",IF(AND($B1560&gt;0,VALUE(SUBSTITUTE($B1560,"5","0"))=$B1560),1,0)),"")</f>
        <v/>
      </c>
      <c r="I1560" s="5" t="str">
        <f>IF(PhieuBauCu!$B$2&gt;5,IF(LEN($B1560)=0,"",IF(AND($B1560&gt;0,VALUE(SUBSTITUTE($B1560,"6","0"))=$B1560),1,0)),"")</f>
        <v/>
      </c>
      <c r="J1560" s="5" t="str">
        <f>IF(PhieuBauCu!$B$2&gt;6,IF(LEN($B1560)=0,"",IF(AND($B1560&gt;0,VALUE(SUBSTITUTE($B1560,"7","0"))=$B1560),1,0)),"")</f>
        <v/>
      </c>
      <c r="K1560" s="5" t="str">
        <f>IF(PhieuBauCu!$B$2&gt;7,IF(LEN($B1560)=0,"",IF(AND($B1560&gt;0,VALUE(SUBSTITUTE($B1560,"8","0"))=$B1560),1,0)),"")</f>
        <v/>
      </c>
      <c r="L1560" s="5" t="str">
        <f>IF(PhieuBauCu!$B$2&gt;8,IF(LEN($B1560)=0,"",IF(AND($B1560&gt;0,VALUE(SUBSTITUTE($B1560,"9","0"))=$B1560),1,0)),"")</f>
        <v/>
      </c>
      <c r="M1560" s="9">
        <f t="shared" si="49"/>
        <v>0</v>
      </c>
      <c r="N1560" s="36">
        <f>IF(AND(M1560&lt;=PhieuBauCu!$B$13,M1560&gt;=1),1,0)</f>
        <v>0</v>
      </c>
    </row>
    <row r="1561" spans="1:14" ht="28.5" customHeight="1">
      <c r="A1561" s="2">
        <v>1556</v>
      </c>
      <c r="B1561" s="3"/>
      <c r="C1561" s="48" t="str">
        <f t="shared" si="48"/>
        <v/>
      </c>
      <c r="D1561" s="5" t="str">
        <f>IF(PhieuBauCu!$B$2&gt;0,IF(LEN($B1561)=0,"",IF(AND($B1561&gt;0,VALUE(SUBSTITUTE($B1561,"1","0"))=$B1561),1,0)),"")</f>
        <v/>
      </c>
      <c r="E1561" s="5" t="str">
        <f>IF(PhieuBauCu!$B$2&gt;1,IF(LEN($B1561)=0,"",IF(AND($B1561&gt;0,VALUE(SUBSTITUTE($B1561,"2","0"))=$B1561),1,0)),"")</f>
        <v/>
      </c>
      <c r="F1561" s="5" t="str">
        <f>IF(PhieuBauCu!$B$2&gt;2,IF(LEN($B1561)=0,"",IF(AND($B1561&gt;0,VALUE(SUBSTITUTE($B1561,"3","0"))=$B1561),1,0)),"")</f>
        <v/>
      </c>
      <c r="G1561" s="5" t="str">
        <f>IF(PhieuBauCu!$B$2&gt;3,IF(LEN($B1561)=0,"",IF(AND($B1561&gt;0,VALUE(SUBSTITUTE($B1561,"4","0"))=$B1561),1,0)),"")</f>
        <v/>
      </c>
      <c r="H1561" s="5" t="str">
        <f>IF(PhieuBauCu!$B$2&gt;4,IF(LEN($B1561)=0,"",IF(AND($B1561&gt;0,VALUE(SUBSTITUTE($B1561,"5","0"))=$B1561),1,0)),"")</f>
        <v/>
      </c>
      <c r="I1561" s="5" t="str">
        <f>IF(PhieuBauCu!$B$2&gt;5,IF(LEN($B1561)=0,"",IF(AND($B1561&gt;0,VALUE(SUBSTITUTE($B1561,"6","0"))=$B1561),1,0)),"")</f>
        <v/>
      </c>
      <c r="J1561" s="5" t="str">
        <f>IF(PhieuBauCu!$B$2&gt;6,IF(LEN($B1561)=0,"",IF(AND($B1561&gt;0,VALUE(SUBSTITUTE($B1561,"7","0"))=$B1561),1,0)),"")</f>
        <v/>
      </c>
      <c r="K1561" s="5" t="str">
        <f>IF(PhieuBauCu!$B$2&gt;7,IF(LEN($B1561)=0,"",IF(AND($B1561&gt;0,VALUE(SUBSTITUTE($B1561,"8","0"))=$B1561),1,0)),"")</f>
        <v/>
      </c>
      <c r="L1561" s="5" t="str">
        <f>IF(PhieuBauCu!$B$2&gt;8,IF(LEN($B1561)=0,"",IF(AND($B1561&gt;0,VALUE(SUBSTITUTE($B1561,"9","0"))=$B1561),1,0)),"")</f>
        <v/>
      </c>
      <c r="M1561" s="9">
        <f t="shared" si="49"/>
        <v>0</v>
      </c>
      <c r="N1561" s="36">
        <f>IF(AND(M1561&lt;=PhieuBauCu!$B$13,M1561&gt;=1),1,0)</f>
        <v>0</v>
      </c>
    </row>
    <row r="1562" spans="1:14" ht="28.5" customHeight="1">
      <c r="A1562" s="2">
        <v>1557</v>
      </c>
      <c r="B1562" s="3"/>
      <c r="C1562" s="48" t="str">
        <f t="shared" si="48"/>
        <v/>
      </c>
      <c r="D1562" s="5" t="str">
        <f>IF(PhieuBauCu!$B$2&gt;0,IF(LEN($B1562)=0,"",IF(AND($B1562&gt;0,VALUE(SUBSTITUTE($B1562,"1","0"))=$B1562),1,0)),"")</f>
        <v/>
      </c>
      <c r="E1562" s="5" t="str">
        <f>IF(PhieuBauCu!$B$2&gt;1,IF(LEN($B1562)=0,"",IF(AND($B1562&gt;0,VALUE(SUBSTITUTE($B1562,"2","0"))=$B1562),1,0)),"")</f>
        <v/>
      </c>
      <c r="F1562" s="5" t="str">
        <f>IF(PhieuBauCu!$B$2&gt;2,IF(LEN($B1562)=0,"",IF(AND($B1562&gt;0,VALUE(SUBSTITUTE($B1562,"3","0"))=$B1562),1,0)),"")</f>
        <v/>
      </c>
      <c r="G1562" s="5" t="str">
        <f>IF(PhieuBauCu!$B$2&gt;3,IF(LEN($B1562)=0,"",IF(AND($B1562&gt;0,VALUE(SUBSTITUTE($B1562,"4","0"))=$B1562),1,0)),"")</f>
        <v/>
      </c>
      <c r="H1562" s="5" t="str">
        <f>IF(PhieuBauCu!$B$2&gt;4,IF(LEN($B1562)=0,"",IF(AND($B1562&gt;0,VALUE(SUBSTITUTE($B1562,"5","0"))=$B1562),1,0)),"")</f>
        <v/>
      </c>
      <c r="I1562" s="5" t="str">
        <f>IF(PhieuBauCu!$B$2&gt;5,IF(LEN($B1562)=0,"",IF(AND($B1562&gt;0,VALUE(SUBSTITUTE($B1562,"6","0"))=$B1562),1,0)),"")</f>
        <v/>
      </c>
      <c r="J1562" s="5" t="str">
        <f>IF(PhieuBauCu!$B$2&gt;6,IF(LEN($B1562)=0,"",IF(AND($B1562&gt;0,VALUE(SUBSTITUTE($B1562,"7","0"))=$B1562),1,0)),"")</f>
        <v/>
      </c>
      <c r="K1562" s="5" t="str">
        <f>IF(PhieuBauCu!$B$2&gt;7,IF(LEN($B1562)=0,"",IF(AND($B1562&gt;0,VALUE(SUBSTITUTE($B1562,"8","0"))=$B1562),1,0)),"")</f>
        <v/>
      </c>
      <c r="L1562" s="5" t="str">
        <f>IF(PhieuBauCu!$B$2&gt;8,IF(LEN($B1562)=0,"",IF(AND($B1562&gt;0,VALUE(SUBSTITUTE($B1562,"9","0"))=$B1562),1,0)),"")</f>
        <v/>
      </c>
      <c r="M1562" s="9">
        <f t="shared" si="49"/>
        <v>0</v>
      </c>
      <c r="N1562" s="36">
        <f>IF(AND(M1562&lt;=PhieuBauCu!$B$13,M1562&gt;=1),1,0)</f>
        <v>0</v>
      </c>
    </row>
    <row r="1563" spans="1:14" ht="28.5" customHeight="1">
      <c r="A1563" s="2">
        <v>1558</v>
      </c>
      <c r="B1563" s="3"/>
      <c r="C1563" s="48" t="str">
        <f t="shared" si="48"/>
        <v/>
      </c>
      <c r="D1563" s="5" t="str">
        <f>IF(PhieuBauCu!$B$2&gt;0,IF(LEN($B1563)=0,"",IF(AND($B1563&gt;0,VALUE(SUBSTITUTE($B1563,"1","0"))=$B1563),1,0)),"")</f>
        <v/>
      </c>
      <c r="E1563" s="5" t="str">
        <f>IF(PhieuBauCu!$B$2&gt;1,IF(LEN($B1563)=0,"",IF(AND($B1563&gt;0,VALUE(SUBSTITUTE($B1563,"2","0"))=$B1563),1,0)),"")</f>
        <v/>
      </c>
      <c r="F1563" s="5" t="str">
        <f>IF(PhieuBauCu!$B$2&gt;2,IF(LEN($B1563)=0,"",IF(AND($B1563&gt;0,VALUE(SUBSTITUTE($B1563,"3","0"))=$B1563),1,0)),"")</f>
        <v/>
      </c>
      <c r="G1563" s="5" t="str">
        <f>IF(PhieuBauCu!$B$2&gt;3,IF(LEN($B1563)=0,"",IF(AND($B1563&gt;0,VALUE(SUBSTITUTE($B1563,"4","0"))=$B1563),1,0)),"")</f>
        <v/>
      </c>
      <c r="H1563" s="5" t="str">
        <f>IF(PhieuBauCu!$B$2&gt;4,IF(LEN($B1563)=0,"",IF(AND($B1563&gt;0,VALUE(SUBSTITUTE($B1563,"5","0"))=$B1563),1,0)),"")</f>
        <v/>
      </c>
      <c r="I1563" s="5" t="str">
        <f>IF(PhieuBauCu!$B$2&gt;5,IF(LEN($B1563)=0,"",IF(AND($B1563&gt;0,VALUE(SUBSTITUTE($B1563,"6","0"))=$B1563),1,0)),"")</f>
        <v/>
      </c>
      <c r="J1563" s="5" t="str">
        <f>IF(PhieuBauCu!$B$2&gt;6,IF(LEN($B1563)=0,"",IF(AND($B1563&gt;0,VALUE(SUBSTITUTE($B1563,"7","0"))=$B1563),1,0)),"")</f>
        <v/>
      </c>
      <c r="K1563" s="5" t="str">
        <f>IF(PhieuBauCu!$B$2&gt;7,IF(LEN($B1563)=0,"",IF(AND($B1563&gt;0,VALUE(SUBSTITUTE($B1563,"8","0"))=$B1563),1,0)),"")</f>
        <v/>
      </c>
      <c r="L1563" s="5" t="str">
        <f>IF(PhieuBauCu!$B$2&gt;8,IF(LEN($B1563)=0,"",IF(AND($B1563&gt;0,VALUE(SUBSTITUTE($B1563,"9","0"))=$B1563),1,0)),"")</f>
        <v/>
      </c>
      <c r="M1563" s="9">
        <f t="shared" si="49"/>
        <v>0</v>
      </c>
      <c r="N1563" s="36">
        <f>IF(AND(M1563&lt;=PhieuBauCu!$B$13,M1563&gt;=1),1,0)</f>
        <v>0</v>
      </c>
    </row>
    <row r="1564" spans="1:14" ht="28.5" customHeight="1">
      <c r="A1564" s="2">
        <v>1559</v>
      </c>
      <c r="B1564" s="3"/>
      <c r="C1564" s="48" t="str">
        <f t="shared" si="48"/>
        <v/>
      </c>
      <c r="D1564" s="5" t="str">
        <f>IF(PhieuBauCu!$B$2&gt;0,IF(LEN($B1564)=0,"",IF(AND($B1564&gt;0,VALUE(SUBSTITUTE($B1564,"1","0"))=$B1564),1,0)),"")</f>
        <v/>
      </c>
      <c r="E1564" s="5" t="str">
        <f>IF(PhieuBauCu!$B$2&gt;1,IF(LEN($B1564)=0,"",IF(AND($B1564&gt;0,VALUE(SUBSTITUTE($B1564,"2","0"))=$B1564),1,0)),"")</f>
        <v/>
      </c>
      <c r="F1564" s="5" t="str">
        <f>IF(PhieuBauCu!$B$2&gt;2,IF(LEN($B1564)=0,"",IF(AND($B1564&gt;0,VALUE(SUBSTITUTE($B1564,"3","0"))=$B1564),1,0)),"")</f>
        <v/>
      </c>
      <c r="G1564" s="5" t="str">
        <f>IF(PhieuBauCu!$B$2&gt;3,IF(LEN($B1564)=0,"",IF(AND($B1564&gt;0,VALUE(SUBSTITUTE($B1564,"4","0"))=$B1564),1,0)),"")</f>
        <v/>
      </c>
      <c r="H1564" s="5" t="str">
        <f>IF(PhieuBauCu!$B$2&gt;4,IF(LEN($B1564)=0,"",IF(AND($B1564&gt;0,VALUE(SUBSTITUTE($B1564,"5","0"))=$B1564),1,0)),"")</f>
        <v/>
      </c>
      <c r="I1564" s="5" t="str">
        <f>IF(PhieuBauCu!$B$2&gt;5,IF(LEN($B1564)=0,"",IF(AND($B1564&gt;0,VALUE(SUBSTITUTE($B1564,"6","0"))=$B1564),1,0)),"")</f>
        <v/>
      </c>
      <c r="J1564" s="5" t="str">
        <f>IF(PhieuBauCu!$B$2&gt;6,IF(LEN($B1564)=0,"",IF(AND($B1564&gt;0,VALUE(SUBSTITUTE($B1564,"7","0"))=$B1564),1,0)),"")</f>
        <v/>
      </c>
      <c r="K1564" s="5" t="str">
        <f>IF(PhieuBauCu!$B$2&gt;7,IF(LEN($B1564)=0,"",IF(AND($B1564&gt;0,VALUE(SUBSTITUTE($B1564,"8","0"))=$B1564),1,0)),"")</f>
        <v/>
      </c>
      <c r="L1564" s="5" t="str">
        <f>IF(PhieuBauCu!$B$2&gt;8,IF(LEN($B1564)=0,"",IF(AND($B1564&gt;0,VALUE(SUBSTITUTE($B1564,"9","0"))=$B1564),1,0)),"")</f>
        <v/>
      </c>
      <c r="M1564" s="9">
        <f t="shared" si="49"/>
        <v>0</v>
      </c>
      <c r="N1564" s="36">
        <f>IF(AND(M1564&lt;=PhieuBauCu!$B$13,M1564&gt;=1),1,0)</f>
        <v>0</v>
      </c>
    </row>
    <row r="1565" spans="1:14" ht="28.5" customHeight="1">
      <c r="A1565" s="2">
        <v>1560</v>
      </c>
      <c r="B1565" s="3"/>
      <c r="C1565" s="48" t="str">
        <f t="shared" si="48"/>
        <v/>
      </c>
      <c r="D1565" s="5" t="str">
        <f>IF(PhieuBauCu!$B$2&gt;0,IF(LEN($B1565)=0,"",IF(AND($B1565&gt;0,VALUE(SUBSTITUTE($B1565,"1","0"))=$B1565),1,0)),"")</f>
        <v/>
      </c>
      <c r="E1565" s="5" t="str">
        <f>IF(PhieuBauCu!$B$2&gt;1,IF(LEN($B1565)=0,"",IF(AND($B1565&gt;0,VALUE(SUBSTITUTE($B1565,"2","0"))=$B1565),1,0)),"")</f>
        <v/>
      </c>
      <c r="F1565" s="5" t="str">
        <f>IF(PhieuBauCu!$B$2&gt;2,IF(LEN($B1565)=0,"",IF(AND($B1565&gt;0,VALUE(SUBSTITUTE($B1565,"3","0"))=$B1565),1,0)),"")</f>
        <v/>
      </c>
      <c r="G1565" s="5" t="str">
        <f>IF(PhieuBauCu!$B$2&gt;3,IF(LEN($B1565)=0,"",IF(AND($B1565&gt;0,VALUE(SUBSTITUTE($B1565,"4","0"))=$B1565),1,0)),"")</f>
        <v/>
      </c>
      <c r="H1565" s="5" t="str">
        <f>IF(PhieuBauCu!$B$2&gt;4,IF(LEN($B1565)=0,"",IF(AND($B1565&gt;0,VALUE(SUBSTITUTE($B1565,"5","0"))=$B1565),1,0)),"")</f>
        <v/>
      </c>
      <c r="I1565" s="5" t="str">
        <f>IF(PhieuBauCu!$B$2&gt;5,IF(LEN($B1565)=0,"",IF(AND($B1565&gt;0,VALUE(SUBSTITUTE($B1565,"6","0"))=$B1565),1,0)),"")</f>
        <v/>
      </c>
      <c r="J1565" s="5" t="str">
        <f>IF(PhieuBauCu!$B$2&gt;6,IF(LEN($B1565)=0,"",IF(AND($B1565&gt;0,VALUE(SUBSTITUTE($B1565,"7","0"))=$B1565),1,0)),"")</f>
        <v/>
      </c>
      <c r="K1565" s="5" t="str">
        <f>IF(PhieuBauCu!$B$2&gt;7,IF(LEN($B1565)=0,"",IF(AND($B1565&gt;0,VALUE(SUBSTITUTE($B1565,"8","0"))=$B1565),1,0)),"")</f>
        <v/>
      </c>
      <c r="L1565" s="5" t="str">
        <f>IF(PhieuBauCu!$B$2&gt;8,IF(LEN($B1565)=0,"",IF(AND($B1565&gt;0,VALUE(SUBSTITUTE($B1565,"9","0"))=$B1565),1,0)),"")</f>
        <v/>
      </c>
      <c r="M1565" s="9">
        <f t="shared" si="49"/>
        <v>0</v>
      </c>
      <c r="N1565" s="36">
        <f>IF(AND(M1565&lt;=PhieuBauCu!$B$13,M1565&gt;=1),1,0)</f>
        <v>0</v>
      </c>
    </row>
    <row r="1566" spans="1:14" ht="28.5" customHeight="1">
      <c r="A1566" s="2">
        <v>1561</v>
      </c>
      <c r="B1566" s="3"/>
      <c r="C1566" s="48" t="str">
        <f t="shared" si="48"/>
        <v/>
      </c>
      <c r="D1566" s="5" t="str">
        <f>IF(PhieuBauCu!$B$2&gt;0,IF(LEN($B1566)=0,"",IF(AND($B1566&gt;0,VALUE(SUBSTITUTE($B1566,"1","0"))=$B1566),1,0)),"")</f>
        <v/>
      </c>
      <c r="E1566" s="5" t="str">
        <f>IF(PhieuBauCu!$B$2&gt;1,IF(LEN($B1566)=0,"",IF(AND($B1566&gt;0,VALUE(SUBSTITUTE($B1566,"2","0"))=$B1566),1,0)),"")</f>
        <v/>
      </c>
      <c r="F1566" s="5" t="str">
        <f>IF(PhieuBauCu!$B$2&gt;2,IF(LEN($B1566)=0,"",IF(AND($B1566&gt;0,VALUE(SUBSTITUTE($B1566,"3","0"))=$B1566),1,0)),"")</f>
        <v/>
      </c>
      <c r="G1566" s="5" t="str">
        <f>IF(PhieuBauCu!$B$2&gt;3,IF(LEN($B1566)=0,"",IF(AND($B1566&gt;0,VALUE(SUBSTITUTE($B1566,"4","0"))=$B1566),1,0)),"")</f>
        <v/>
      </c>
      <c r="H1566" s="5" t="str">
        <f>IF(PhieuBauCu!$B$2&gt;4,IF(LEN($B1566)=0,"",IF(AND($B1566&gt;0,VALUE(SUBSTITUTE($B1566,"5","0"))=$B1566),1,0)),"")</f>
        <v/>
      </c>
      <c r="I1566" s="5" t="str">
        <f>IF(PhieuBauCu!$B$2&gt;5,IF(LEN($B1566)=0,"",IF(AND($B1566&gt;0,VALUE(SUBSTITUTE($B1566,"6","0"))=$B1566),1,0)),"")</f>
        <v/>
      </c>
      <c r="J1566" s="5" t="str">
        <f>IF(PhieuBauCu!$B$2&gt;6,IF(LEN($B1566)=0,"",IF(AND($B1566&gt;0,VALUE(SUBSTITUTE($B1566,"7","0"))=$B1566),1,0)),"")</f>
        <v/>
      </c>
      <c r="K1566" s="5" t="str">
        <f>IF(PhieuBauCu!$B$2&gt;7,IF(LEN($B1566)=0,"",IF(AND($B1566&gt;0,VALUE(SUBSTITUTE($B1566,"8","0"))=$B1566),1,0)),"")</f>
        <v/>
      </c>
      <c r="L1566" s="5" t="str">
        <f>IF(PhieuBauCu!$B$2&gt;8,IF(LEN($B1566)=0,"",IF(AND($B1566&gt;0,VALUE(SUBSTITUTE($B1566,"9","0"))=$B1566),1,0)),"")</f>
        <v/>
      </c>
      <c r="M1566" s="9">
        <f t="shared" si="49"/>
        <v>0</v>
      </c>
      <c r="N1566" s="36">
        <f>IF(AND(M1566&lt;=PhieuBauCu!$B$13,M1566&gt;=1),1,0)</f>
        <v>0</v>
      </c>
    </row>
    <row r="1567" spans="1:14" ht="28.5" customHeight="1">
      <c r="A1567" s="2">
        <v>1562</v>
      </c>
      <c r="B1567" s="3"/>
      <c r="C1567" s="48" t="str">
        <f t="shared" si="48"/>
        <v/>
      </c>
      <c r="D1567" s="5" t="str">
        <f>IF(PhieuBauCu!$B$2&gt;0,IF(LEN($B1567)=0,"",IF(AND($B1567&gt;0,VALUE(SUBSTITUTE($B1567,"1","0"))=$B1567),1,0)),"")</f>
        <v/>
      </c>
      <c r="E1567" s="5" t="str">
        <f>IF(PhieuBauCu!$B$2&gt;1,IF(LEN($B1567)=0,"",IF(AND($B1567&gt;0,VALUE(SUBSTITUTE($B1567,"2","0"))=$B1567),1,0)),"")</f>
        <v/>
      </c>
      <c r="F1567" s="5" t="str">
        <f>IF(PhieuBauCu!$B$2&gt;2,IF(LEN($B1567)=0,"",IF(AND($B1567&gt;0,VALUE(SUBSTITUTE($B1567,"3","0"))=$B1567),1,0)),"")</f>
        <v/>
      </c>
      <c r="G1567" s="5" t="str">
        <f>IF(PhieuBauCu!$B$2&gt;3,IF(LEN($B1567)=0,"",IF(AND($B1567&gt;0,VALUE(SUBSTITUTE($B1567,"4","0"))=$B1567),1,0)),"")</f>
        <v/>
      </c>
      <c r="H1567" s="5" t="str">
        <f>IF(PhieuBauCu!$B$2&gt;4,IF(LEN($B1567)=0,"",IF(AND($B1567&gt;0,VALUE(SUBSTITUTE($B1567,"5","0"))=$B1567),1,0)),"")</f>
        <v/>
      </c>
      <c r="I1567" s="5" t="str">
        <f>IF(PhieuBauCu!$B$2&gt;5,IF(LEN($B1567)=0,"",IF(AND($B1567&gt;0,VALUE(SUBSTITUTE($B1567,"6","0"))=$B1567),1,0)),"")</f>
        <v/>
      </c>
      <c r="J1567" s="5" t="str">
        <f>IF(PhieuBauCu!$B$2&gt;6,IF(LEN($B1567)=0,"",IF(AND($B1567&gt;0,VALUE(SUBSTITUTE($B1567,"7","0"))=$B1567),1,0)),"")</f>
        <v/>
      </c>
      <c r="K1567" s="5" t="str">
        <f>IF(PhieuBauCu!$B$2&gt;7,IF(LEN($B1567)=0,"",IF(AND($B1567&gt;0,VALUE(SUBSTITUTE($B1567,"8","0"))=$B1567),1,0)),"")</f>
        <v/>
      </c>
      <c r="L1567" s="5" t="str">
        <f>IF(PhieuBauCu!$B$2&gt;8,IF(LEN($B1567)=0,"",IF(AND($B1567&gt;0,VALUE(SUBSTITUTE($B1567,"9","0"))=$B1567),1,0)),"")</f>
        <v/>
      </c>
      <c r="M1567" s="9">
        <f t="shared" si="49"/>
        <v>0</v>
      </c>
      <c r="N1567" s="36">
        <f>IF(AND(M1567&lt;=PhieuBauCu!$B$13,M1567&gt;=1),1,0)</f>
        <v>0</v>
      </c>
    </row>
    <row r="1568" spans="1:14" ht="28.5" customHeight="1">
      <c r="A1568" s="2">
        <v>1563</v>
      </c>
      <c r="B1568" s="3"/>
      <c r="C1568" s="48" t="str">
        <f t="shared" si="48"/>
        <v/>
      </c>
      <c r="D1568" s="5" t="str">
        <f>IF(PhieuBauCu!$B$2&gt;0,IF(LEN($B1568)=0,"",IF(AND($B1568&gt;0,VALUE(SUBSTITUTE($B1568,"1","0"))=$B1568),1,0)),"")</f>
        <v/>
      </c>
      <c r="E1568" s="5" t="str">
        <f>IF(PhieuBauCu!$B$2&gt;1,IF(LEN($B1568)=0,"",IF(AND($B1568&gt;0,VALUE(SUBSTITUTE($B1568,"2","0"))=$B1568),1,0)),"")</f>
        <v/>
      </c>
      <c r="F1568" s="5" t="str">
        <f>IF(PhieuBauCu!$B$2&gt;2,IF(LEN($B1568)=0,"",IF(AND($B1568&gt;0,VALUE(SUBSTITUTE($B1568,"3","0"))=$B1568),1,0)),"")</f>
        <v/>
      </c>
      <c r="G1568" s="5" t="str">
        <f>IF(PhieuBauCu!$B$2&gt;3,IF(LEN($B1568)=0,"",IF(AND($B1568&gt;0,VALUE(SUBSTITUTE($B1568,"4","0"))=$B1568),1,0)),"")</f>
        <v/>
      </c>
      <c r="H1568" s="5" t="str">
        <f>IF(PhieuBauCu!$B$2&gt;4,IF(LEN($B1568)=0,"",IF(AND($B1568&gt;0,VALUE(SUBSTITUTE($B1568,"5","0"))=$B1568),1,0)),"")</f>
        <v/>
      </c>
      <c r="I1568" s="5" t="str">
        <f>IF(PhieuBauCu!$B$2&gt;5,IF(LEN($B1568)=0,"",IF(AND($B1568&gt;0,VALUE(SUBSTITUTE($B1568,"6","0"))=$B1568),1,0)),"")</f>
        <v/>
      </c>
      <c r="J1568" s="5" t="str">
        <f>IF(PhieuBauCu!$B$2&gt;6,IF(LEN($B1568)=0,"",IF(AND($B1568&gt;0,VALUE(SUBSTITUTE($B1568,"7","0"))=$B1568),1,0)),"")</f>
        <v/>
      </c>
      <c r="K1568" s="5" t="str">
        <f>IF(PhieuBauCu!$B$2&gt;7,IF(LEN($B1568)=0,"",IF(AND($B1568&gt;0,VALUE(SUBSTITUTE($B1568,"8","0"))=$B1568),1,0)),"")</f>
        <v/>
      </c>
      <c r="L1568" s="5" t="str">
        <f>IF(PhieuBauCu!$B$2&gt;8,IF(LEN($B1568)=0,"",IF(AND($B1568&gt;0,VALUE(SUBSTITUTE($B1568,"9","0"))=$B1568),1,0)),"")</f>
        <v/>
      </c>
      <c r="M1568" s="9">
        <f t="shared" si="49"/>
        <v>0</v>
      </c>
      <c r="N1568" s="36">
        <f>IF(AND(M1568&lt;=PhieuBauCu!$B$13,M1568&gt;=1),1,0)</f>
        <v>0</v>
      </c>
    </row>
    <row r="1569" spans="1:14" ht="28.5" customHeight="1">
      <c r="A1569" s="2">
        <v>1564</v>
      </c>
      <c r="B1569" s="3"/>
      <c r="C1569" s="48" t="str">
        <f t="shared" si="48"/>
        <v/>
      </c>
      <c r="D1569" s="5" t="str">
        <f>IF(PhieuBauCu!$B$2&gt;0,IF(LEN($B1569)=0,"",IF(AND($B1569&gt;0,VALUE(SUBSTITUTE($B1569,"1","0"))=$B1569),1,0)),"")</f>
        <v/>
      </c>
      <c r="E1569" s="5" t="str">
        <f>IF(PhieuBauCu!$B$2&gt;1,IF(LEN($B1569)=0,"",IF(AND($B1569&gt;0,VALUE(SUBSTITUTE($B1569,"2","0"))=$B1569),1,0)),"")</f>
        <v/>
      </c>
      <c r="F1569" s="5" t="str">
        <f>IF(PhieuBauCu!$B$2&gt;2,IF(LEN($B1569)=0,"",IF(AND($B1569&gt;0,VALUE(SUBSTITUTE($B1569,"3","0"))=$B1569),1,0)),"")</f>
        <v/>
      </c>
      <c r="G1569" s="5" t="str">
        <f>IF(PhieuBauCu!$B$2&gt;3,IF(LEN($B1569)=0,"",IF(AND($B1569&gt;0,VALUE(SUBSTITUTE($B1569,"4","0"))=$B1569),1,0)),"")</f>
        <v/>
      </c>
      <c r="H1569" s="5" t="str">
        <f>IF(PhieuBauCu!$B$2&gt;4,IF(LEN($B1569)=0,"",IF(AND($B1569&gt;0,VALUE(SUBSTITUTE($B1569,"5","0"))=$B1569),1,0)),"")</f>
        <v/>
      </c>
      <c r="I1569" s="5" t="str">
        <f>IF(PhieuBauCu!$B$2&gt;5,IF(LEN($B1569)=0,"",IF(AND($B1569&gt;0,VALUE(SUBSTITUTE($B1569,"6","0"))=$B1569),1,0)),"")</f>
        <v/>
      </c>
      <c r="J1569" s="5" t="str">
        <f>IF(PhieuBauCu!$B$2&gt;6,IF(LEN($B1569)=0,"",IF(AND($B1569&gt;0,VALUE(SUBSTITUTE($B1569,"7","0"))=$B1569),1,0)),"")</f>
        <v/>
      </c>
      <c r="K1569" s="5" t="str">
        <f>IF(PhieuBauCu!$B$2&gt;7,IF(LEN($B1569)=0,"",IF(AND($B1569&gt;0,VALUE(SUBSTITUTE($B1569,"8","0"))=$B1569),1,0)),"")</f>
        <v/>
      </c>
      <c r="L1569" s="5" t="str">
        <f>IF(PhieuBauCu!$B$2&gt;8,IF(LEN($B1569)=0,"",IF(AND($B1569&gt;0,VALUE(SUBSTITUTE($B1569,"9","0"))=$B1569),1,0)),"")</f>
        <v/>
      </c>
      <c r="M1569" s="9">
        <f t="shared" si="49"/>
        <v>0</v>
      </c>
      <c r="N1569" s="36">
        <f>IF(AND(M1569&lt;=PhieuBauCu!$B$13,M1569&gt;=1),1,0)</f>
        <v>0</v>
      </c>
    </row>
    <row r="1570" spans="1:14" ht="28.5" customHeight="1">
      <c r="A1570" s="2">
        <v>1565</v>
      </c>
      <c r="B1570" s="3"/>
      <c r="C1570" s="48" t="str">
        <f t="shared" si="48"/>
        <v/>
      </c>
      <c r="D1570" s="5" t="str">
        <f>IF(PhieuBauCu!$B$2&gt;0,IF(LEN($B1570)=0,"",IF(AND($B1570&gt;0,VALUE(SUBSTITUTE($B1570,"1","0"))=$B1570),1,0)),"")</f>
        <v/>
      </c>
      <c r="E1570" s="5" t="str">
        <f>IF(PhieuBauCu!$B$2&gt;1,IF(LEN($B1570)=0,"",IF(AND($B1570&gt;0,VALUE(SUBSTITUTE($B1570,"2","0"))=$B1570),1,0)),"")</f>
        <v/>
      </c>
      <c r="F1570" s="5" t="str">
        <f>IF(PhieuBauCu!$B$2&gt;2,IF(LEN($B1570)=0,"",IF(AND($B1570&gt;0,VALUE(SUBSTITUTE($B1570,"3","0"))=$B1570),1,0)),"")</f>
        <v/>
      </c>
      <c r="G1570" s="5" t="str">
        <f>IF(PhieuBauCu!$B$2&gt;3,IF(LEN($B1570)=0,"",IF(AND($B1570&gt;0,VALUE(SUBSTITUTE($B1570,"4","0"))=$B1570),1,0)),"")</f>
        <v/>
      </c>
      <c r="H1570" s="5" t="str">
        <f>IF(PhieuBauCu!$B$2&gt;4,IF(LEN($B1570)=0,"",IF(AND($B1570&gt;0,VALUE(SUBSTITUTE($B1570,"5","0"))=$B1570),1,0)),"")</f>
        <v/>
      </c>
      <c r="I1570" s="5" t="str">
        <f>IF(PhieuBauCu!$B$2&gt;5,IF(LEN($B1570)=0,"",IF(AND($B1570&gt;0,VALUE(SUBSTITUTE($B1570,"6","0"))=$B1570),1,0)),"")</f>
        <v/>
      </c>
      <c r="J1570" s="5" t="str">
        <f>IF(PhieuBauCu!$B$2&gt;6,IF(LEN($B1570)=0,"",IF(AND($B1570&gt;0,VALUE(SUBSTITUTE($B1570,"7","0"))=$B1570),1,0)),"")</f>
        <v/>
      </c>
      <c r="K1570" s="5" t="str">
        <f>IF(PhieuBauCu!$B$2&gt;7,IF(LEN($B1570)=0,"",IF(AND($B1570&gt;0,VALUE(SUBSTITUTE($B1570,"8","0"))=$B1570),1,0)),"")</f>
        <v/>
      </c>
      <c r="L1570" s="5" t="str">
        <f>IF(PhieuBauCu!$B$2&gt;8,IF(LEN($B1570)=0,"",IF(AND($B1570&gt;0,VALUE(SUBSTITUTE($B1570,"9","0"))=$B1570),1,0)),"")</f>
        <v/>
      </c>
      <c r="M1570" s="9">
        <f t="shared" si="49"/>
        <v>0</v>
      </c>
      <c r="N1570" s="36">
        <f>IF(AND(M1570&lt;=PhieuBauCu!$B$13,M1570&gt;=1),1,0)</f>
        <v>0</v>
      </c>
    </row>
    <row r="1571" spans="1:14" ht="28.5" customHeight="1">
      <c r="A1571" s="2">
        <v>1566</v>
      </c>
      <c r="B1571" s="3"/>
      <c r="C1571" s="48" t="str">
        <f t="shared" si="48"/>
        <v/>
      </c>
      <c r="D1571" s="5" t="str">
        <f>IF(PhieuBauCu!$B$2&gt;0,IF(LEN($B1571)=0,"",IF(AND($B1571&gt;0,VALUE(SUBSTITUTE($B1571,"1","0"))=$B1571),1,0)),"")</f>
        <v/>
      </c>
      <c r="E1571" s="5" t="str">
        <f>IF(PhieuBauCu!$B$2&gt;1,IF(LEN($B1571)=0,"",IF(AND($B1571&gt;0,VALUE(SUBSTITUTE($B1571,"2","0"))=$B1571),1,0)),"")</f>
        <v/>
      </c>
      <c r="F1571" s="5" t="str">
        <f>IF(PhieuBauCu!$B$2&gt;2,IF(LEN($B1571)=0,"",IF(AND($B1571&gt;0,VALUE(SUBSTITUTE($B1571,"3","0"))=$B1571),1,0)),"")</f>
        <v/>
      </c>
      <c r="G1571" s="5" t="str">
        <f>IF(PhieuBauCu!$B$2&gt;3,IF(LEN($B1571)=0,"",IF(AND($B1571&gt;0,VALUE(SUBSTITUTE($B1571,"4","0"))=$B1571),1,0)),"")</f>
        <v/>
      </c>
      <c r="H1571" s="5" t="str">
        <f>IF(PhieuBauCu!$B$2&gt;4,IF(LEN($B1571)=0,"",IF(AND($B1571&gt;0,VALUE(SUBSTITUTE($B1571,"5","0"))=$B1571),1,0)),"")</f>
        <v/>
      </c>
      <c r="I1571" s="5" t="str">
        <f>IF(PhieuBauCu!$B$2&gt;5,IF(LEN($B1571)=0,"",IF(AND($B1571&gt;0,VALUE(SUBSTITUTE($B1571,"6","0"))=$B1571),1,0)),"")</f>
        <v/>
      </c>
      <c r="J1571" s="5" t="str">
        <f>IF(PhieuBauCu!$B$2&gt;6,IF(LEN($B1571)=0,"",IF(AND($B1571&gt;0,VALUE(SUBSTITUTE($B1571,"7","0"))=$B1571),1,0)),"")</f>
        <v/>
      </c>
      <c r="K1571" s="5" t="str">
        <f>IF(PhieuBauCu!$B$2&gt;7,IF(LEN($B1571)=0,"",IF(AND($B1571&gt;0,VALUE(SUBSTITUTE($B1571,"8","0"))=$B1571),1,0)),"")</f>
        <v/>
      </c>
      <c r="L1571" s="5" t="str">
        <f>IF(PhieuBauCu!$B$2&gt;8,IF(LEN($B1571)=0,"",IF(AND($B1571&gt;0,VALUE(SUBSTITUTE($B1571,"9","0"))=$B1571),1,0)),"")</f>
        <v/>
      </c>
      <c r="M1571" s="9">
        <f t="shared" si="49"/>
        <v>0</v>
      </c>
      <c r="N1571" s="36">
        <f>IF(AND(M1571&lt;=PhieuBauCu!$B$13,M1571&gt;=1),1,0)</f>
        <v>0</v>
      </c>
    </row>
    <row r="1572" spans="1:14" ht="28.5" customHeight="1">
      <c r="A1572" s="2">
        <v>1567</v>
      </c>
      <c r="B1572" s="3"/>
      <c r="C1572" s="48" t="str">
        <f t="shared" si="48"/>
        <v/>
      </c>
      <c r="D1572" s="5" t="str">
        <f>IF(PhieuBauCu!$B$2&gt;0,IF(LEN($B1572)=0,"",IF(AND($B1572&gt;0,VALUE(SUBSTITUTE($B1572,"1","0"))=$B1572),1,0)),"")</f>
        <v/>
      </c>
      <c r="E1572" s="5" t="str">
        <f>IF(PhieuBauCu!$B$2&gt;1,IF(LEN($B1572)=0,"",IF(AND($B1572&gt;0,VALUE(SUBSTITUTE($B1572,"2","0"))=$B1572),1,0)),"")</f>
        <v/>
      </c>
      <c r="F1572" s="5" t="str">
        <f>IF(PhieuBauCu!$B$2&gt;2,IF(LEN($B1572)=0,"",IF(AND($B1572&gt;0,VALUE(SUBSTITUTE($B1572,"3","0"))=$B1572),1,0)),"")</f>
        <v/>
      </c>
      <c r="G1572" s="5" t="str">
        <f>IF(PhieuBauCu!$B$2&gt;3,IF(LEN($B1572)=0,"",IF(AND($B1572&gt;0,VALUE(SUBSTITUTE($B1572,"4","0"))=$B1572),1,0)),"")</f>
        <v/>
      </c>
      <c r="H1572" s="5" t="str">
        <f>IF(PhieuBauCu!$B$2&gt;4,IF(LEN($B1572)=0,"",IF(AND($B1572&gt;0,VALUE(SUBSTITUTE($B1572,"5","0"))=$B1572),1,0)),"")</f>
        <v/>
      </c>
      <c r="I1572" s="5" t="str">
        <f>IF(PhieuBauCu!$B$2&gt;5,IF(LEN($B1572)=0,"",IF(AND($B1572&gt;0,VALUE(SUBSTITUTE($B1572,"6","0"))=$B1572),1,0)),"")</f>
        <v/>
      </c>
      <c r="J1572" s="5" t="str">
        <f>IF(PhieuBauCu!$B$2&gt;6,IF(LEN($B1572)=0,"",IF(AND($B1572&gt;0,VALUE(SUBSTITUTE($B1572,"7","0"))=$B1572),1,0)),"")</f>
        <v/>
      </c>
      <c r="K1572" s="5" t="str">
        <f>IF(PhieuBauCu!$B$2&gt;7,IF(LEN($B1572)=0,"",IF(AND($B1572&gt;0,VALUE(SUBSTITUTE($B1572,"8","0"))=$B1572),1,0)),"")</f>
        <v/>
      </c>
      <c r="L1572" s="5" t="str">
        <f>IF(PhieuBauCu!$B$2&gt;8,IF(LEN($B1572)=0,"",IF(AND($B1572&gt;0,VALUE(SUBSTITUTE($B1572,"9","0"))=$B1572),1,0)),"")</f>
        <v/>
      </c>
      <c r="M1572" s="9">
        <f t="shared" si="49"/>
        <v>0</v>
      </c>
      <c r="N1572" s="36">
        <f>IF(AND(M1572&lt;=PhieuBauCu!$B$13,M1572&gt;=1),1,0)</f>
        <v>0</v>
      </c>
    </row>
    <row r="1573" spans="1:14" ht="28.5" customHeight="1">
      <c r="A1573" s="2">
        <v>1568</v>
      </c>
      <c r="B1573" s="3"/>
      <c r="C1573" s="48" t="str">
        <f t="shared" si="48"/>
        <v/>
      </c>
      <c r="D1573" s="5" t="str">
        <f>IF(PhieuBauCu!$B$2&gt;0,IF(LEN($B1573)=0,"",IF(AND($B1573&gt;0,VALUE(SUBSTITUTE($B1573,"1","0"))=$B1573),1,0)),"")</f>
        <v/>
      </c>
      <c r="E1573" s="5" t="str">
        <f>IF(PhieuBauCu!$B$2&gt;1,IF(LEN($B1573)=0,"",IF(AND($B1573&gt;0,VALUE(SUBSTITUTE($B1573,"2","0"))=$B1573),1,0)),"")</f>
        <v/>
      </c>
      <c r="F1573" s="5" t="str">
        <f>IF(PhieuBauCu!$B$2&gt;2,IF(LEN($B1573)=0,"",IF(AND($B1573&gt;0,VALUE(SUBSTITUTE($B1573,"3","0"))=$B1573),1,0)),"")</f>
        <v/>
      </c>
      <c r="G1573" s="5" t="str">
        <f>IF(PhieuBauCu!$B$2&gt;3,IF(LEN($B1573)=0,"",IF(AND($B1573&gt;0,VALUE(SUBSTITUTE($B1573,"4","0"))=$B1573),1,0)),"")</f>
        <v/>
      </c>
      <c r="H1573" s="5" t="str">
        <f>IF(PhieuBauCu!$B$2&gt;4,IF(LEN($B1573)=0,"",IF(AND($B1573&gt;0,VALUE(SUBSTITUTE($B1573,"5","0"))=$B1573),1,0)),"")</f>
        <v/>
      </c>
      <c r="I1573" s="5" t="str">
        <f>IF(PhieuBauCu!$B$2&gt;5,IF(LEN($B1573)=0,"",IF(AND($B1573&gt;0,VALUE(SUBSTITUTE($B1573,"6","0"))=$B1573),1,0)),"")</f>
        <v/>
      </c>
      <c r="J1573" s="5" t="str">
        <f>IF(PhieuBauCu!$B$2&gt;6,IF(LEN($B1573)=0,"",IF(AND($B1573&gt;0,VALUE(SUBSTITUTE($B1573,"7","0"))=$B1573),1,0)),"")</f>
        <v/>
      </c>
      <c r="K1573" s="5" t="str">
        <f>IF(PhieuBauCu!$B$2&gt;7,IF(LEN($B1573)=0,"",IF(AND($B1573&gt;0,VALUE(SUBSTITUTE($B1573,"8","0"))=$B1573),1,0)),"")</f>
        <v/>
      </c>
      <c r="L1573" s="5" t="str">
        <f>IF(PhieuBauCu!$B$2&gt;8,IF(LEN($B1573)=0,"",IF(AND($B1573&gt;0,VALUE(SUBSTITUTE($B1573,"9","0"))=$B1573),1,0)),"")</f>
        <v/>
      </c>
      <c r="M1573" s="9">
        <f t="shared" si="49"/>
        <v>0</v>
      </c>
      <c r="N1573" s="36">
        <f>IF(AND(M1573&lt;=PhieuBauCu!$B$13,M1573&gt;=1),1,0)</f>
        <v>0</v>
      </c>
    </row>
    <row r="1574" spans="1:14" ht="28.5" customHeight="1">
      <c r="A1574" s="2">
        <v>1569</v>
      </c>
      <c r="B1574" s="3"/>
      <c r="C1574" s="48" t="str">
        <f t="shared" si="48"/>
        <v/>
      </c>
      <c r="D1574" s="5" t="str">
        <f>IF(PhieuBauCu!$B$2&gt;0,IF(LEN($B1574)=0,"",IF(AND($B1574&gt;0,VALUE(SUBSTITUTE($B1574,"1","0"))=$B1574),1,0)),"")</f>
        <v/>
      </c>
      <c r="E1574" s="5" t="str">
        <f>IF(PhieuBauCu!$B$2&gt;1,IF(LEN($B1574)=0,"",IF(AND($B1574&gt;0,VALUE(SUBSTITUTE($B1574,"2","0"))=$B1574),1,0)),"")</f>
        <v/>
      </c>
      <c r="F1574" s="5" t="str">
        <f>IF(PhieuBauCu!$B$2&gt;2,IF(LEN($B1574)=0,"",IF(AND($B1574&gt;0,VALUE(SUBSTITUTE($B1574,"3","0"))=$B1574),1,0)),"")</f>
        <v/>
      </c>
      <c r="G1574" s="5" t="str">
        <f>IF(PhieuBauCu!$B$2&gt;3,IF(LEN($B1574)=0,"",IF(AND($B1574&gt;0,VALUE(SUBSTITUTE($B1574,"4","0"))=$B1574),1,0)),"")</f>
        <v/>
      </c>
      <c r="H1574" s="5" t="str">
        <f>IF(PhieuBauCu!$B$2&gt;4,IF(LEN($B1574)=0,"",IF(AND($B1574&gt;0,VALUE(SUBSTITUTE($B1574,"5","0"))=$B1574),1,0)),"")</f>
        <v/>
      </c>
      <c r="I1574" s="5" t="str">
        <f>IF(PhieuBauCu!$B$2&gt;5,IF(LEN($B1574)=0,"",IF(AND($B1574&gt;0,VALUE(SUBSTITUTE($B1574,"6","0"))=$B1574),1,0)),"")</f>
        <v/>
      </c>
      <c r="J1574" s="5" t="str">
        <f>IF(PhieuBauCu!$B$2&gt;6,IF(LEN($B1574)=0,"",IF(AND($B1574&gt;0,VALUE(SUBSTITUTE($B1574,"7","0"))=$B1574),1,0)),"")</f>
        <v/>
      </c>
      <c r="K1574" s="5" t="str">
        <f>IF(PhieuBauCu!$B$2&gt;7,IF(LEN($B1574)=0,"",IF(AND($B1574&gt;0,VALUE(SUBSTITUTE($B1574,"8","0"))=$B1574),1,0)),"")</f>
        <v/>
      </c>
      <c r="L1574" s="5" t="str">
        <f>IF(PhieuBauCu!$B$2&gt;8,IF(LEN($B1574)=0,"",IF(AND($B1574&gt;0,VALUE(SUBSTITUTE($B1574,"9","0"))=$B1574),1,0)),"")</f>
        <v/>
      </c>
      <c r="M1574" s="9">
        <f t="shared" si="49"/>
        <v>0</v>
      </c>
      <c r="N1574" s="36">
        <f>IF(AND(M1574&lt;=PhieuBauCu!$B$13,M1574&gt;=1),1,0)</f>
        <v>0</v>
      </c>
    </row>
    <row r="1575" spans="1:14" ht="28.5" customHeight="1">
      <c r="A1575" s="2">
        <v>1570</v>
      </c>
      <c r="B1575" s="3"/>
      <c r="C1575" s="48" t="str">
        <f t="shared" si="48"/>
        <v/>
      </c>
      <c r="D1575" s="5" t="str">
        <f>IF(PhieuBauCu!$B$2&gt;0,IF(LEN($B1575)=0,"",IF(AND($B1575&gt;0,VALUE(SUBSTITUTE($B1575,"1","0"))=$B1575),1,0)),"")</f>
        <v/>
      </c>
      <c r="E1575" s="5" t="str">
        <f>IF(PhieuBauCu!$B$2&gt;1,IF(LEN($B1575)=0,"",IF(AND($B1575&gt;0,VALUE(SUBSTITUTE($B1575,"2","0"))=$B1575),1,0)),"")</f>
        <v/>
      </c>
      <c r="F1575" s="5" t="str">
        <f>IF(PhieuBauCu!$B$2&gt;2,IF(LEN($B1575)=0,"",IF(AND($B1575&gt;0,VALUE(SUBSTITUTE($B1575,"3","0"))=$B1575),1,0)),"")</f>
        <v/>
      </c>
      <c r="G1575" s="5" t="str">
        <f>IF(PhieuBauCu!$B$2&gt;3,IF(LEN($B1575)=0,"",IF(AND($B1575&gt;0,VALUE(SUBSTITUTE($B1575,"4","0"))=$B1575),1,0)),"")</f>
        <v/>
      </c>
      <c r="H1575" s="5" t="str">
        <f>IF(PhieuBauCu!$B$2&gt;4,IF(LEN($B1575)=0,"",IF(AND($B1575&gt;0,VALUE(SUBSTITUTE($B1575,"5","0"))=$B1575),1,0)),"")</f>
        <v/>
      </c>
      <c r="I1575" s="5" t="str">
        <f>IF(PhieuBauCu!$B$2&gt;5,IF(LEN($B1575)=0,"",IF(AND($B1575&gt;0,VALUE(SUBSTITUTE($B1575,"6","0"))=$B1575),1,0)),"")</f>
        <v/>
      </c>
      <c r="J1575" s="5" t="str">
        <f>IF(PhieuBauCu!$B$2&gt;6,IF(LEN($B1575)=0,"",IF(AND($B1575&gt;0,VALUE(SUBSTITUTE($B1575,"7","0"))=$B1575),1,0)),"")</f>
        <v/>
      </c>
      <c r="K1575" s="5" t="str">
        <f>IF(PhieuBauCu!$B$2&gt;7,IF(LEN($B1575)=0,"",IF(AND($B1575&gt;0,VALUE(SUBSTITUTE($B1575,"8","0"))=$B1575),1,0)),"")</f>
        <v/>
      </c>
      <c r="L1575" s="5" t="str">
        <f>IF(PhieuBauCu!$B$2&gt;8,IF(LEN($B1575)=0,"",IF(AND($B1575&gt;0,VALUE(SUBSTITUTE($B1575,"9","0"))=$B1575),1,0)),"")</f>
        <v/>
      </c>
      <c r="M1575" s="9">
        <f t="shared" si="49"/>
        <v>0</v>
      </c>
      <c r="N1575" s="36">
        <f>IF(AND(M1575&lt;=PhieuBauCu!$B$13,M1575&gt;=1),1,0)</f>
        <v>0</v>
      </c>
    </row>
    <row r="1576" spans="1:14" ht="28.5" customHeight="1">
      <c r="A1576" s="2">
        <v>1571</v>
      </c>
      <c r="B1576" s="3"/>
      <c r="C1576" s="48" t="str">
        <f t="shared" si="48"/>
        <v/>
      </c>
      <c r="D1576" s="5" t="str">
        <f>IF(PhieuBauCu!$B$2&gt;0,IF(LEN($B1576)=0,"",IF(AND($B1576&gt;0,VALUE(SUBSTITUTE($B1576,"1","0"))=$B1576),1,0)),"")</f>
        <v/>
      </c>
      <c r="E1576" s="5" t="str">
        <f>IF(PhieuBauCu!$B$2&gt;1,IF(LEN($B1576)=0,"",IF(AND($B1576&gt;0,VALUE(SUBSTITUTE($B1576,"2","0"))=$B1576),1,0)),"")</f>
        <v/>
      </c>
      <c r="F1576" s="5" t="str">
        <f>IF(PhieuBauCu!$B$2&gt;2,IF(LEN($B1576)=0,"",IF(AND($B1576&gt;0,VALUE(SUBSTITUTE($B1576,"3","0"))=$B1576),1,0)),"")</f>
        <v/>
      </c>
      <c r="G1576" s="5" t="str">
        <f>IF(PhieuBauCu!$B$2&gt;3,IF(LEN($B1576)=0,"",IF(AND($B1576&gt;0,VALUE(SUBSTITUTE($B1576,"4","0"))=$B1576),1,0)),"")</f>
        <v/>
      </c>
      <c r="H1576" s="5" t="str">
        <f>IF(PhieuBauCu!$B$2&gt;4,IF(LEN($B1576)=0,"",IF(AND($B1576&gt;0,VALUE(SUBSTITUTE($B1576,"5","0"))=$B1576),1,0)),"")</f>
        <v/>
      </c>
      <c r="I1576" s="5" t="str">
        <f>IF(PhieuBauCu!$B$2&gt;5,IF(LEN($B1576)=0,"",IF(AND($B1576&gt;0,VALUE(SUBSTITUTE($B1576,"6","0"))=$B1576),1,0)),"")</f>
        <v/>
      </c>
      <c r="J1576" s="5" t="str">
        <f>IF(PhieuBauCu!$B$2&gt;6,IF(LEN($B1576)=0,"",IF(AND($B1576&gt;0,VALUE(SUBSTITUTE($B1576,"7","0"))=$B1576),1,0)),"")</f>
        <v/>
      </c>
      <c r="K1576" s="5" t="str">
        <f>IF(PhieuBauCu!$B$2&gt;7,IF(LEN($B1576)=0,"",IF(AND($B1576&gt;0,VALUE(SUBSTITUTE($B1576,"8","0"))=$B1576),1,0)),"")</f>
        <v/>
      </c>
      <c r="L1576" s="5" t="str">
        <f>IF(PhieuBauCu!$B$2&gt;8,IF(LEN($B1576)=0,"",IF(AND($B1576&gt;0,VALUE(SUBSTITUTE($B1576,"9","0"))=$B1576),1,0)),"")</f>
        <v/>
      </c>
      <c r="M1576" s="9">
        <f t="shared" si="49"/>
        <v>0</v>
      </c>
      <c r="N1576" s="36">
        <f>IF(AND(M1576&lt;=PhieuBauCu!$B$13,M1576&gt;=1),1,0)</f>
        <v>0</v>
      </c>
    </row>
    <row r="1577" spans="1:14" ht="28.5" customHeight="1">
      <c r="A1577" s="2">
        <v>1572</v>
      </c>
      <c r="B1577" s="3"/>
      <c r="C1577" s="48" t="str">
        <f t="shared" si="48"/>
        <v/>
      </c>
      <c r="D1577" s="5" t="str">
        <f>IF(PhieuBauCu!$B$2&gt;0,IF(LEN($B1577)=0,"",IF(AND($B1577&gt;0,VALUE(SUBSTITUTE($B1577,"1","0"))=$B1577),1,0)),"")</f>
        <v/>
      </c>
      <c r="E1577" s="5" t="str">
        <f>IF(PhieuBauCu!$B$2&gt;1,IF(LEN($B1577)=0,"",IF(AND($B1577&gt;0,VALUE(SUBSTITUTE($B1577,"2","0"))=$B1577),1,0)),"")</f>
        <v/>
      </c>
      <c r="F1577" s="5" t="str">
        <f>IF(PhieuBauCu!$B$2&gt;2,IF(LEN($B1577)=0,"",IF(AND($B1577&gt;0,VALUE(SUBSTITUTE($B1577,"3","0"))=$B1577),1,0)),"")</f>
        <v/>
      </c>
      <c r="G1577" s="5" t="str">
        <f>IF(PhieuBauCu!$B$2&gt;3,IF(LEN($B1577)=0,"",IF(AND($B1577&gt;0,VALUE(SUBSTITUTE($B1577,"4","0"))=$B1577),1,0)),"")</f>
        <v/>
      </c>
      <c r="H1577" s="5" t="str">
        <f>IF(PhieuBauCu!$B$2&gt;4,IF(LEN($B1577)=0,"",IF(AND($B1577&gt;0,VALUE(SUBSTITUTE($B1577,"5","0"))=$B1577),1,0)),"")</f>
        <v/>
      </c>
      <c r="I1577" s="5" t="str">
        <f>IF(PhieuBauCu!$B$2&gt;5,IF(LEN($B1577)=0,"",IF(AND($B1577&gt;0,VALUE(SUBSTITUTE($B1577,"6","0"))=$B1577),1,0)),"")</f>
        <v/>
      </c>
      <c r="J1577" s="5" t="str">
        <f>IF(PhieuBauCu!$B$2&gt;6,IF(LEN($B1577)=0,"",IF(AND($B1577&gt;0,VALUE(SUBSTITUTE($B1577,"7","0"))=$B1577),1,0)),"")</f>
        <v/>
      </c>
      <c r="K1577" s="5" t="str">
        <f>IF(PhieuBauCu!$B$2&gt;7,IF(LEN($B1577)=0,"",IF(AND($B1577&gt;0,VALUE(SUBSTITUTE($B1577,"8","0"))=$B1577),1,0)),"")</f>
        <v/>
      </c>
      <c r="L1577" s="5" t="str">
        <f>IF(PhieuBauCu!$B$2&gt;8,IF(LEN($B1577)=0,"",IF(AND($B1577&gt;0,VALUE(SUBSTITUTE($B1577,"9","0"))=$B1577),1,0)),"")</f>
        <v/>
      </c>
      <c r="M1577" s="9">
        <f t="shared" si="49"/>
        <v>0</v>
      </c>
      <c r="N1577" s="36">
        <f>IF(AND(M1577&lt;=PhieuBauCu!$B$13,M1577&gt;=1),1,0)</f>
        <v>0</v>
      </c>
    </row>
    <row r="1578" spans="1:14" ht="28.5" customHeight="1">
      <c r="A1578" s="2">
        <v>1573</v>
      </c>
      <c r="B1578" s="3"/>
      <c r="C1578" s="48" t="str">
        <f t="shared" si="48"/>
        <v/>
      </c>
      <c r="D1578" s="5" t="str">
        <f>IF(PhieuBauCu!$B$2&gt;0,IF(LEN($B1578)=0,"",IF(AND($B1578&gt;0,VALUE(SUBSTITUTE($B1578,"1","0"))=$B1578),1,0)),"")</f>
        <v/>
      </c>
      <c r="E1578" s="5" t="str">
        <f>IF(PhieuBauCu!$B$2&gt;1,IF(LEN($B1578)=0,"",IF(AND($B1578&gt;0,VALUE(SUBSTITUTE($B1578,"2","0"))=$B1578),1,0)),"")</f>
        <v/>
      </c>
      <c r="F1578" s="5" t="str">
        <f>IF(PhieuBauCu!$B$2&gt;2,IF(LEN($B1578)=0,"",IF(AND($B1578&gt;0,VALUE(SUBSTITUTE($B1578,"3","0"))=$B1578),1,0)),"")</f>
        <v/>
      </c>
      <c r="G1578" s="5" t="str">
        <f>IF(PhieuBauCu!$B$2&gt;3,IF(LEN($B1578)=0,"",IF(AND($B1578&gt;0,VALUE(SUBSTITUTE($B1578,"4","0"))=$B1578),1,0)),"")</f>
        <v/>
      </c>
      <c r="H1578" s="5" t="str">
        <f>IF(PhieuBauCu!$B$2&gt;4,IF(LEN($B1578)=0,"",IF(AND($B1578&gt;0,VALUE(SUBSTITUTE($B1578,"5","0"))=$B1578),1,0)),"")</f>
        <v/>
      </c>
      <c r="I1578" s="5" t="str">
        <f>IF(PhieuBauCu!$B$2&gt;5,IF(LEN($B1578)=0,"",IF(AND($B1578&gt;0,VALUE(SUBSTITUTE($B1578,"6","0"))=$B1578),1,0)),"")</f>
        <v/>
      </c>
      <c r="J1578" s="5" t="str">
        <f>IF(PhieuBauCu!$B$2&gt;6,IF(LEN($B1578)=0,"",IF(AND($B1578&gt;0,VALUE(SUBSTITUTE($B1578,"7","0"))=$B1578),1,0)),"")</f>
        <v/>
      </c>
      <c r="K1578" s="5" t="str">
        <f>IF(PhieuBauCu!$B$2&gt;7,IF(LEN($B1578)=0,"",IF(AND($B1578&gt;0,VALUE(SUBSTITUTE($B1578,"8","0"))=$B1578),1,0)),"")</f>
        <v/>
      </c>
      <c r="L1578" s="5" t="str">
        <f>IF(PhieuBauCu!$B$2&gt;8,IF(LEN($B1578)=0,"",IF(AND($B1578&gt;0,VALUE(SUBSTITUTE($B1578,"9","0"))=$B1578),1,0)),"")</f>
        <v/>
      </c>
      <c r="M1578" s="9">
        <f t="shared" si="49"/>
        <v>0</v>
      </c>
      <c r="N1578" s="36">
        <f>IF(AND(M1578&lt;=PhieuBauCu!$B$13,M1578&gt;=1),1,0)</f>
        <v>0</v>
      </c>
    </row>
    <row r="1579" spans="1:14" ht="28.5" customHeight="1">
      <c r="A1579" s="2">
        <v>1574</v>
      </c>
      <c r="B1579" s="3"/>
      <c r="C1579" s="48" t="str">
        <f t="shared" si="48"/>
        <v/>
      </c>
      <c r="D1579" s="5" t="str">
        <f>IF(PhieuBauCu!$B$2&gt;0,IF(LEN($B1579)=0,"",IF(AND($B1579&gt;0,VALUE(SUBSTITUTE($B1579,"1","0"))=$B1579),1,0)),"")</f>
        <v/>
      </c>
      <c r="E1579" s="5" t="str">
        <f>IF(PhieuBauCu!$B$2&gt;1,IF(LEN($B1579)=0,"",IF(AND($B1579&gt;0,VALUE(SUBSTITUTE($B1579,"2","0"))=$B1579),1,0)),"")</f>
        <v/>
      </c>
      <c r="F1579" s="5" t="str">
        <f>IF(PhieuBauCu!$B$2&gt;2,IF(LEN($B1579)=0,"",IF(AND($B1579&gt;0,VALUE(SUBSTITUTE($B1579,"3","0"))=$B1579),1,0)),"")</f>
        <v/>
      </c>
      <c r="G1579" s="5" t="str">
        <f>IF(PhieuBauCu!$B$2&gt;3,IF(LEN($B1579)=0,"",IF(AND($B1579&gt;0,VALUE(SUBSTITUTE($B1579,"4","0"))=$B1579),1,0)),"")</f>
        <v/>
      </c>
      <c r="H1579" s="5" t="str">
        <f>IF(PhieuBauCu!$B$2&gt;4,IF(LEN($B1579)=0,"",IF(AND($B1579&gt;0,VALUE(SUBSTITUTE($B1579,"5","0"))=$B1579),1,0)),"")</f>
        <v/>
      </c>
      <c r="I1579" s="5" t="str">
        <f>IF(PhieuBauCu!$B$2&gt;5,IF(LEN($B1579)=0,"",IF(AND($B1579&gt;0,VALUE(SUBSTITUTE($B1579,"6","0"))=$B1579),1,0)),"")</f>
        <v/>
      </c>
      <c r="J1579" s="5" t="str">
        <f>IF(PhieuBauCu!$B$2&gt;6,IF(LEN($B1579)=0,"",IF(AND($B1579&gt;0,VALUE(SUBSTITUTE($B1579,"7","0"))=$B1579),1,0)),"")</f>
        <v/>
      </c>
      <c r="K1579" s="5" t="str">
        <f>IF(PhieuBauCu!$B$2&gt;7,IF(LEN($B1579)=0,"",IF(AND($B1579&gt;0,VALUE(SUBSTITUTE($B1579,"8","0"))=$B1579),1,0)),"")</f>
        <v/>
      </c>
      <c r="L1579" s="5" t="str">
        <f>IF(PhieuBauCu!$B$2&gt;8,IF(LEN($B1579)=0,"",IF(AND($B1579&gt;0,VALUE(SUBSTITUTE($B1579,"9","0"))=$B1579),1,0)),"")</f>
        <v/>
      </c>
      <c r="M1579" s="9">
        <f t="shared" si="49"/>
        <v>0</v>
      </c>
      <c r="N1579" s="36">
        <f>IF(AND(M1579&lt;=PhieuBauCu!$B$13,M1579&gt;=1),1,0)</f>
        <v>0</v>
      </c>
    </row>
    <row r="1580" spans="1:14" ht="28.5" customHeight="1">
      <c r="A1580" s="2">
        <v>1575</v>
      </c>
      <c r="B1580" s="3"/>
      <c r="C1580" s="48" t="str">
        <f t="shared" si="48"/>
        <v/>
      </c>
      <c r="D1580" s="5" t="str">
        <f>IF(PhieuBauCu!$B$2&gt;0,IF(LEN($B1580)=0,"",IF(AND($B1580&gt;0,VALUE(SUBSTITUTE($B1580,"1","0"))=$B1580),1,0)),"")</f>
        <v/>
      </c>
      <c r="E1580" s="5" t="str">
        <f>IF(PhieuBauCu!$B$2&gt;1,IF(LEN($B1580)=0,"",IF(AND($B1580&gt;0,VALUE(SUBSTITUTE($B1580,"2","0"))=$B1580),1,0)),"")</f>
        <v/>
      </c>
      <c r="F1580" s="5" t="str">
        <f>IF(PhieuBauCu!$B$2&gt;2,IF(LEN($B1580)=0,"",IF(AND($B1580&gt;0,VALUE(SUBSTITUTE($B1580,"3","0"))=$B1580),1,0)),"")</f>
        <v/>
      </c>
      <c r="G1580" s="5" t="str">
        <f>IF(PhieuBauCu!$B$2&gt;3,IF(LEN($B1580)=0,"",IF(AND($B1580&gt;0,VALUE(SUBSTITUTE($B1580,"4","0"))=$B1580),1,0)),"")</f>
        <v/>
      </c>
      <c r="H1580" s="5" t="str">
        <f>IF(PhieuBauCu!$B$2&gt;4,IF(LEN($B1580)=0,"",IF(AND($B1580&gt;0,VALUE(SUBSTITUTE($B1580,"5","0"))=$B1580),1,0)),"")</f>
        <v/>
      </c>
      <c r="I1580" s="5" t="str">
        <f>IF(PhieuBauCu!$B$2&gt;5,IF(LEN($B1580)=0,"",IF(AND($B1580&gt;0,VALUE(SUBSTITUTE($B1580,"6","0"))=$B1580),1,0)),"")</f>
        <v/>
      </c>
      <c r="J1580" s="5" t="str">
        <f>IF(PhieuBauCu!$B$2&gt;6,IF(LEN($B1580)=0,"",IF(AND($B1580&gt;0,VALUE(SUBSTITUTE($B1580,"7","0"))=$B1580),1,0)),"")</f>
        <v/>
      </c>
      <c r="K1580" s="5" t="str">
        <f>IF(PhieuBauCu!$B$2&gt;7,IF(LEN($B1580)=0,"",IF(AND($B1580&gt;0,VALUE(SUBSTITUTE($B1580,"8","0"))=$B1580),1,0)),"")</f>
        <v/>
      </c>
      <c r="L1580" s="5" t="str">
        <f>IF(PhieuBauCu!$B$2&gt;8,IF(LEN($B1580)=0,"",IF(AND($B1580&gt;0,VALUE(SUBSTITUTE($B1580,"9","0"))=$B1580),1,0)),"")</f>
        <v/>
      </c>
      <c r="M1580" s="9">
        <f t="shared" si="49"/>
        <v>0</v>
      </c>
      <c r="N1580" s="36">
        <f>IF(AND(M1580&lt;=PhieuBauCu!$B$13,M1580&gt;=1),1,0)</f>
        <v>0</v>
      </c>
    </row>
    <row r="1581" spans="1:14" ht="28.5" customHeight="1">
      <c r="A1581" s="2">
        <v>1576</v>
      </c>
      <c r="B1581" s="3"/>
      <c r="C1581" s="48" t="str">
        <f t="shared" si="48"/>
        <v/>
      </c>
      <c r="D1581" s="5" t="str">
        <f>IF(PhieuBauCu!$B$2&gt;0,IF(LEN($B1581)=0,"",IF(AND($B1581&gt;0,VALUE(SUBSTITUTE($B1581,"1","0"))=$B1581),1,0)),"")</f>
        <v/>
      </c>
      <c r="E1581" s="5" t="str">
        <f>IF(PhieuBauCu!$B$2&gt;1,IF(LEN($B1581)=0,"",IF(AND($B1581&gt;0,VALUE(SUBSTITUTE($B1581,"2","0"))=$B1581),1,0)),"")</f>
        <v/>
      </c>
      <c r="F1581" s="5" t="str">
        <f>IF(PhieuBauCu!$B$2&gt;2,IF(LEN($B1581)=0,"",IF(AND($B1581&gt;0,VALUE(SUBSTITUTE($B1581,"3","0"))=$B1581),1,0)),"")</f>
        <v/>
      </c>
      <c r="G1581" s="5" t="str">
        <f>IF(PhieuBauCu!$B$2&gt;3,IF(LEN($B1581)=0,"",IF(AND($B1581&gt;0,VALUE(SUBSTITUTE($B1581,"4","0"))=$B1581),1,0)),"")</f>
        <v/>
      </c>
      <c r="H1581" s="5" t="str">
        <f>IF(PhieuBauCu!$B$2&gt;4,IF(LEN($B1581)=0,"",IF(AND($B1581&gt;0,VALUE(SUBSTITUTE($B1581,"5","0"))=$B1581),1,0)),"")</f>
        <v/>
      </c>
      <c r="I1581" s="5" t="str">
        <f>IF(PhieuBauCu!$B$2&gt;5,IF(LEN($B1581)=0,"",IF(AND($B1581&gt;0,VALUE(SUBSTITUTE($B1581,"6","0"))=$B1581),1,0)),"")</f>
        <v/>
      </c>
      <c r="J1581" s="5" t="str">
        <f>IF(PhieuBauCu!$B$2&gt;6,IF(LEN($B1581)=0,"",IF(AND($B1581&gt;0,VALUE(SUBSTITUTE($B1581,"7","0"))=$B1581),1,0)),"")</f>
        <v/>
      </c>
      <c r="K1581" s="5" t="str">
        <f>IF(PhieuBauCu!$B$2&gt;7,IF(LEN($B1581)=0,"",IF(AND($B1581&gt;0,VALUE(SUBSTITUTE($B1581,"8","0"))=$B1581),1,0)),"")</f>
        <v/>
      </c>
      <c r="L1581" s="5" t="str">
        <f>IF(PhieuBauCu!$B$2&gt;8,IF(LEN($B1581)=0,"",IF(AND($B1581&gt;0,VALUE(SUBSTITUTE($B1581,"9","0"))=$B1581),1,0)),"")</f>
        <v/>
      </c>
      <c r="M1581" s="9">
        <f t="shared" si="49"/>
        <v>0</v>
      </c>
      <c r="N1581" s="36">
        <f>IF(AND(M1581&lt;=PhieuBauCu!$B$13,M1581&gt;=1),1,0)</f>
        <v>0</v>
      </c>
    </row>
    <row r="1582" spans="1:14" ht="28.5" customHeight="1">
      <c r="A1582" s="2">
        <v>1577</v>
      </c>
      <c r="B1582" s="3"/>
      <c r="C1582" s="48" t="str">
        <f t="shared" si="48"/>
        <v/>
      </c>
      <c r="D1582" s="5" t="str">
        <f>IF(PhieuBauCu!$B$2&gt;0,IF(LEN($B1582)=0,"",IF(AND($B1582&gt;0,VALUE(SUBSTITUTE($B1582,"1","0"))=$B1582),1,0)),"")</f>
        <v/>
      </c>
      <c r="E1582" s="5" t="str">
        <f>IF(PhieuBauCu!$B$2&gt;1,IF(LEN($B1582)=0,"",IF(AND($B1582&gt;0,VALUE(SUBSTITUTE($B1582,"2","0"))=$B1582),1,0)),"")</f>
        <v/>
      </c>
      <c r="F1582" s="5" t="str">
        <f>IF(PhieuBauCu!$B$2&gt;2,IF(LEN($B1582)=0,"",IF(AND($B1582&gt;0,VALUE(SUBSTITUTE($B1582,"3","0"))=$B1582),1,0)),"")</f>
        <v/>
      </c>
      <c r="G1582" s="5" t="str">
        <f>IF(PhieuBauCu!$B$2&gt;3,IF(LEN($B1582)=0,"",IF(AND($B1582&gt;0,VALUE(SUBSTITUTE($B1582,"4","0"))=$B1582),1,0)),"")</f>
        <v/>
      </c>
      <c r="H1582" s="5" t="str">
        <f>IF(PhieuBauCu!$B$2&gt;4,IF(LEN($B1582)=0,"",IF(AND($B1582&gt;0,VALUE(SUBSTITUTE($B1582,"5","0"))=$B1582),1,0)),"")</f>
        <v/>
      </c>
      <c r="I1582" s="5" t="str">
        <f>IF(PhieuBauCu!$B$2&gt;5,IF(LEN($B1582)=0,"",IF(AND($B1582&gt;0,VALUE(SUBSTITUTE($B1582,"6","0"))=$B1582),1,0)),"")</f>
        <v/>
      </c>
      <c r="J1582" s="5" t="str">
        <f>IF(PhieuBauCu!$B$2&gt;6,IF(LEN($B1582)=0,"",IF(AND($B1582&gt;0,VALUE(SUBSTITUTE($B1582,"7","0"))=$B1582),1,0)),"")</f>
        <v/>
      </c>
      <c r="K1582" s="5" t="str">
        <f>IF(PhieuBauCu!$B$2&gt;7,IF(LEN($B1582)=0,"",IF(AND($B1582&gt;0,VALUE(SUBSTITUTE($B1582,"8","0"))=$B1582),1,0)),"")</f>
        <v/>
      </c>
      <c r="L1582" s="5" t="str">
        <f>IF(PhieuBauCu!$B$2&gt;8,IF(LEN($B1582)=0,"",IF(AND($B1582&gt;0,VALUE(SUBSTITUTE($B1582,"9","0"))=$B1582),1,0)),"")</f>
        <v/>
      </c>
      <c r="M1582" s="9">
        <f t="shared" si="49"/>
        <v>0</v>
      </c>
      <c r="N1582" s="36">
        <f>IF(AND(M1582&lt;=PhieuBauCu!$B$13,M1582&gt;=1),1,0)</f>
        <v>0</v>
      </c>
    </row>
    <row r="1583" spans="1:14" ht="28.5" customHeight="1">
      <c r="A1583" s="2">
        <v>1578</v>
      </c>
      <c r="B1583" s="3"/>
      <c r="C1583" s="48" t="str">
        <f t="shared" si="48"/>
        <v/>
      </c>
      <c r="D1583" s="5" t="str">
        <f>IF(PhieuBauCu!$B$2&gt;0,IF(LEN($B1583)=0,"",IF(AND($B1583&gt;0,VALUE(SUBSTITUTE($B1583,"1","0"))=$B1583),1,0)),"")</f>
        <v/>
      </c>
      <c r="E1583" s="5" t="str">
        <f>IF(PhieuBauCu!$B$2&gt;1,IF(LEN($B1583)=0,"",IF(AND($B1583&gt;0,VALUE(SUBSTITUTE($B1583,"2","0"))=$B1583),1,0)),"")</f>
        <v/>
      </c>
      <c r="F1583" s="5" t="str">
        <f>IF(PhieuBauCu!$B$2&gt;2,IF(LEN($B1583)=0,"",IF(AND($B1583&gt;0,VALUE(SUBSTITUTE($B1583,"3","0"))=$B1583),1,0)),"")</f>
        <v/>
      </c>
      <c r="G1583" s="5" t="str">
        <f>IF(PhieuBauCu!$B$2&gt;3,IF(LEN($B1583)=0,"",IF(AND($B1583&gt;0,VALUE(SUBSTITUTE($B1583,"4","0"))=$B1583),1,0)),"")</f>
        <v/>
      </c>
      <c r="H1583" s="5" t="str">
        <f>IF(PhieuBauCu!$B$2&gt;4,IF(LEN($B1583)=0,"",IF(AND($B1583&gt;0,VALUE(SUBSTITUTE($B1583,"5","0"))=$B1583),1,0)),"")</f>
        <v/>
      </c>
      <c r="I1583" s="5" t="str">
        <f>IF(PhieuBauCu!$B$2&gt;5,IF(LEN($B1583)=0,"",IF(AND($B1583&gt;0,VALUE(SUBSTITUTE($B1583,"6","0"))=$B1583),1,0)),"")</f>
        <v/>
      </c>
      <c r="J1583" s="5" t="str">
        <f>IF(PhieuBauCu!$B$2&gt;6,IF(LEN($B1583)=0,"",IF(AND($B1583&gt;0,VALUE(SUBSTITUTE($B1583,"7","0"))=$B1583),1,0)),"")</f>
        <v/>
      </c>
      <c r="K1583" s="5" t="str">
        <f>IF(PhieuBauCu!$B$2&gt;7,IF(LEN($B1583)=0,"",IF(AND($B1583&gt;0,VALUE(SUBSTITUTE($B1583,"8","0"))=$B1583),1,0)),"")</f>
        <v/>
      </c>
      <c r="L1583" s="5" t="str">
        <f>IF(PhieuBauCu!$B$2&gt;8,IF(LEN($B1583)=0,"",IF(AND($B1583&gt;0,VALUE(SUBSTITUTE($B1583,"9","0"))=$B1583),1,0)),"")</f>
        <v/>
      </c>
      <c r="M1583" s="9">
        <f t="shared" si="49"/>
        <v>0</v>
      </c>
      <c r="N1583" s="36">
        <f>IF(AND(M1583&lt;=PhieuBauCu!$B$13,M1583&gt;=1),1,0)</f>
        <v>0</v>
      </c>
    </row>
    <row r="1584" spans="1:14" ht="28.5" customHeight="1">
      <c r="A1584" s="2">
        <v>1579</v>
      </c>
      <c r="B1584" s="3"/>
      <c r="C1584" s="48" t="str">
        <f t="shared" si="48"/>
        <v/>
      </c>
      <c r="D1584" s="5" t="str">
        <f>IF(PhieuBauCu!$B$2&gt;0,IF(LEN($B1584)=0,"",IF(AND($B1584&gt;0,VALUE(SUBSTITUTE($B1584,"1","0"))=$B1584),1,0)),"")</f>
        <v/>
      </c>
      <c r="E1584" s="5" t="str">
        <f>IF(PhieuBauCu!$B$2&gt;1,IF(LEN($B1584)=0,"",IF(AND($B1584&gt;0,VALUE(SUBSTITUTE($B1584,"2","0"))=$B1584),1,0)),"")</f>
        <v/>
      </c>
      <c r="F1584" s="5" t="str">
        <f>IF(PhieuBauCu!$B$2&gt;2,IF(LEN($B1584)=0,"",IF(AND($B1584&gt;0,VALUE(SUBSTITUTE($B1584,"3","0"))=$B1584),1,0)),"")</f>
        <v/>
      </c>
      <c r="G1584" s="5" t="str">
        <f>IF(PhieuBauCu!$B$2&gt;3,IF(LEN($B1584)=0,"",IF(AND($B1584&gt;0,VALUE(SUBSTITUTE($B1584,"4","0"))=$B1584),1,0)),"")</f>
        <v/>
      </c>
      <c r="H1584" s="5" t="str">
        <f>IF(PhieuBauCu!$B$2&gt;4,IF(LEN($B1584)=0,"",IF(AND($B1584&gt;0,VALUE(SUBSTITUTE($B1584,"5","0"))=$B1584),1,0)),"")</f>
        <v/>
      </c>
      <c r="I1584" s="5" t="str">
        <f>IF(PhieuBauCu!$B$2&gt;5,IF(LEN($B1584)=0,"",IF(AND($B1584&gt;0,VALUE(SUBSTITUTE($B1584,"6","0"))=$B1584),1,0)),"")</f>
        <v/>
      </c>
      <c r="J1584" s="5" t="str">
        <f>IF(PhieuBauCu!$B$2&gt;6,IF(LEN($B1584)=0,"",IF(AND($B1584&gt;0,VALUE(SUBSTITUTE($B1584,"7","0"))=$B1584),1,0)),"")</f>
        <v/>
      </c>
      <c r="K1584" s="5" t="str">
        <f>IF(PhieuBauCu!$B$2&gt;7,IF(LEN($B1584)=0,"",IF(AND($B1584&gt;0,VALUE(SUBSTITUTE($B1584,"8","0"))=$B1584),1,0)),"")</f>
        <v/>
      </c>
      <c r="L1584" s="5" t="str">
        <f>IF(PhieuBauCu!$B$2&gt;8,IF(LEN($B1584)=0,"",IF(AND($B1584&gt;0,VALUE(SUBSTITUTE($B1584,"9","0"))=$B1584),1,0)),"")</f>
        <v/>
      </c>
      <c r="M1584" s="9">
        <f t="shared" si="49"/>
        <v>0</v>
      </c>
      <c r="N1584" s="36">
        <f>IF(AND(M1584&lt;=PhieuBauCu!$B$13,M1584&gt;=1),1,0)</f>
        <v>0</v>
      </c>
    </row>
    <row r="1585" spans="1:14" ht="28.5" customHeight="1">
      <c r="A1585" s="2">
        <v>1580</v>
      </c>
      <c r="B1585" s="3"/>
      <c r="C1585" s="48" t="str">
        <f t="shared" si="48"/>
        <v/>
      </c>
      <c r="D1585" s="5" t="str">
        <f>IF(PhieuBauCu!$B$2&gt;0,IF(LEN($B1585)=0,"",IF(AND($B1585&gt;0,VALUE(SUBSTITUTE($B1585,"1","0"))=$B1585),1,0)),"")</f>
        <v/>
      </c>
      <c r="E1585" s="5" t="str">
        <f>IF(PhieuBauCu!$B$2&gt;1,IF(LEN($B1585)=0,"",IF(AND($B1585&gt;0,VALUE(SUBSTITUTE($B1585,"2","0"))=$B1585),1,0)),"")</f>
        <v/>
      </c>
      <c r="F1585" s="5" t="str">
        <f>IF(PhieuBauCu!$B$2&gt;2,IF(LEN($B1585)=0,"",IF(AND($B1585&gt;0,VALUE(SUBSTITUTE($B1585,"3","0"))=$B1585),1,0)),"")</f>
        <v/>
      </c>
      <c r="G1585" s="5" t="str">
        <f>IF(PhieuBauCu!$B$2&gt;3,IF(LEN($B1585)=0,"",IF(AND($B1585&gt;0,VALUE(SUBSTITUTE($B1585,"4","0"))=$B1585),1,0)),"")</f>
        <v/>
      </c>
      <c r="H1585" s="5" t="str">
        <f>IF(PhieuBauCu!$B$2&gt;4,IF(LEN($B1585)=0,"",IF(AND($B1585&gt;0,VALUE(SUBSTITUTE($B1585,"5","0"))=$B1585),1,0)),"")</f>
        <v/>
      </c>
      <c r="I1585" s="5" t="str">
        <f>IF(PhieuBauCu!$B$2&gt;5,IF(LEN($B1585)=0,"",IF(AND($B1585&gt;0,VALUE(SUBSTITUTE($B1585,"6","0"))=$B1585),1,0)),"")</f>
        <v/>
      </c>
      <c r="J1585" s="5" t="str">
        <f>IF(PhieuBauCu!$B$2&gt;6,IF(LEN($B1585)=0,"",IF(AND($B1585&gt;0,VALUE(SUBSTITUTE($B1585,"7","0"))=$B1585),1,0)),"")</f>
        <v/>
      </c>
      <c r="K1585" s="5" t="str">
        <f>IF(PhieuBauCu!$B$2&gt;7,IF(LEN($B1585)=0,"",IF(AND($B1585&gt;0,VALUE(SUBSTITUTE($B1585,"8","0"))=$B1585),1,0)),"")</f>
        <v/>
      </c>
      <c r="L1585" s="5" t="str">
        <f>IF(PhieuBauCu!$B$2&gt;8,IF(LEN($B1585)=0,"",IF(AND($B1585&gt;0,VALUE(SUBSTITUTE($B1585,"9","0"))=$B1585),1,0)),"")</f>
        <v/>
      </c>
      <c r="M1585" s="9">
        <f t="shared" si="49"/>
        <v>0</v>
      </c>
      <c r="N1585" s="36">
        <f>IF(AND(M1585&lt;=PhieuBauCu!$B$13,M1585&gt;=1),1,0)</f>
        <v>0</v>
      </c>
    </row>
    <row r="1586" spans="1:14" ht="28.5" customHeight="1">
      <c r="A1586" s="2">
        <v>1581</v>
      </c>
      <c r="B1586" s="3"/>
      <c r="C1586" s="48" t="str">
        <f t="shared" si="48"/>
        <v/>
      </c>
      <c r="D1586" s="5" t="str">
        <f>IF(PhieuBauCu!$B$2&gt;0,IF(LEN($B1586)=0,"",IF(AND($B1586&gt;0,VALUE(SUBSTITUTE($B1586,"1","0"))=$B1586),1,0)),"")</f>
        <v/>
      </c>
      <c r="E1586" s="5" t="str">
        <f>IF(PhieuBauCu!$B$2&gt;1,IF(LEN($B1586)=0,"",IF(AND($B1586&gt;0,VALUE(SUBSTITUTE($B1586,"2","0"))=$B1586),1,0)),"")</f>
        <v/>
      </c>
      <c r="F1586" s="5" t="str">
        <f>IF(PhieuBauCu!$B$2&gt;2,IF(LEN($B1586)=0,"",IF(AND($B1586&gt;0,VALUE(SUBSTITUTE($B1586,"3","0"))=$B1586),1,0)),"")</f>
        <v/>
      </c>
      <c r="G1586" s="5" t="str">
        <f>IF(PhieuBauCu!$B$2&gt;3,IF(LEN($B1586)=0,"",IF(AND($B1586&gt;0,VALUE(SUBSTITUTE($B1586,"4","0"))=$B1586),1,0)),"")</f>
        <v/>
      </c>
      <c r="H1586" s="5" t="str">
        <f>IF(PhieuBauCu!$B$2&gt;4,IF(LEN($B1586)=0,"",IF(AND($B1586&gt;0,VALUE(SUBSTITUTE($B1586,"5","0"))=$B1586),1,0)),"")</f>
        <v/>
      </c>
      <c r="I1586" s="5" t="str">
        <f>IF(PhieuBauCu!$B$2&gt;5,IF(LEN($B1586)=0,"",IF(AND($B1586&gt;0,VALUE(SUBSTITUTE($B1586,"6","0"))=$B1586),1,0)),"")</f>
        <v/>
      </c>
      <c r="J1586" s="5" t="str">
        <f>IF(PhieuBauCu!$B$2&gt;6,IF(LEN($B1586)=0,"",IF(AND($B1586&gt;0,VALUE(SUBSTITUTE($B1586,"7","0"))=$B1586),1,0)),"")</f>
        <v/>
      </c>
      <c r="K1586" s="5" t="str">
        <f>IF(PhieuBauCu!$B$2&gt;7,IF(LEN($B1586)=0,"",IF(AND($B1586&gt;0,VALUE(SUBSTITUTE($B1586,"8","0"))=$B1586),1,0)),"")</f>
        <v/>
      </c>
      <c r="L1586" s="5" t="str">
        <f>IF(PhieuBauCu!$B$2&gt;8,IF(LEN($B1586)=0,"",IF(AND($B1586&gt;0,VALUE(SUBSTITUTE($B1586,"9","0"))=$B1586),1,0)),"")</f>
        <v/>
      </c>
      <c r="M1586" s="9">
        <f t="shared" si="49"/>
        <v>0</v>
      </c>
      <c r="N1586" s="36">
        <f>IF(AND(M1586&lt;=PhieuBauCu!$B$13,M1586&gt;=1),1,0)</f>
        <v>0</v>
      </c>
    </row>
    <row r="1587" spans="1:14" ht="28.5" customHeight="1">
      <c r="A1587" s="2">
        <v>1582</v>
      </c>
      <c r="B1587" s="3"/>
      <c r="C1587" s="48" t="str">
        <f t="shared" si="48"/>
        <v/>
      </c>
      <c r="D1587" s="5" t="str">
        <f>IF(PhieuBauCu!$B$2&gt;0,IF(LEN($B1587)=0,"",IF(AND($B1587&gt;0,VALUE(SUBSTITUTE($B1587,"1","0"))=$B1587),1,0)),"")</f>
        <v/>
      </c>
      <c r="E1587" s="5" t="str">
        <f>IF(PhieuBauCu!$B$2&gt;1,IF(LEN($B1587)=0,"",IF(AND($B1587&gt;0,VALUE(SUBSTITUTE($B1587,"2","0"))=$B1587),1,0)),"")</f>
        <v/>
      </c>
      <c r="F1587" s="5" t="str">
        <f>IF(PhieuBauCu!$B$2&gt;2,IF(LEN($B1587)=0,"",IF(AND($B1587&gt;0,VALUE(SUBSTITUTE($B1587,"3","0"))=$B1587),1,0)),"")</f>
        <v/>
      </c>
      <c r="G1587" s="5" t="str">
        <f>IF(PhieuBauCu!$B$2&gt;3,IF(LEN($B1587)=0,"",IF(AND($B1587&gt;0,VALUE(SUBSTITUTE($B1587,"4","0"))=$B1587),1,0)),"")</f>
        <v/>
      </c>
      <c r="H1587" s="5" t="str">
        <f>IF(PhieuBauCu!$B$2&gt;4,IF(LEN($B1587)=0,"",IF(AND($B1587&gt;0,VALUE(SUBSTITUTE($B1587,"5","0"))=$B1587),1,0)),"")</f>
        <v/>
      </c>
      <c r="I1587" s="5" t="str">
        <f>IF(PhieuBauCu!$B$2&gt;5,IF(LEN($B1587)=0,"",IF(AND($B1587&gt;0,VALUE(SUBSTITUTE($B1587,"6","0"))=$B1587),1,0)),"")</f>
        <v/>
      </c>
      <c r="J1587" s="5" t="str">
        <f>IF(PhieuBauCu!$B$2&gt;6,IF(LEN($B1587)=0,"",IF(AND($B1587&gt;0,VALUE(SUBSTITUTE($B1587,"7","0"))=$B1587),1,0)),"")</f>
        <v/>
      </c>
      <c r="K1587" s="5" t="str">
        <f>IF(PhieuBauCu!$B$2&gt;7,IF(LEN($B1587)=0,"",IF(AND($B1587&gt;0,VALUE(SUBSTITUTE($B1587,"8","0"))=$B1587),1,0)),"")</f>
        <v/>
      </c>
      <c r="L1587" s="5" t="str">
        <f>IF(PhieuBauCu!$B$2&gt;8,IF(LEN($B1587)=0,"",IF(AND($B1587&gt;0,VALUE(SUBSTITUTE($B1587,"9","0"))=$B1587),1,0)),"")</f>
        <v/>
      </c>
      <c r="M1587" s="9">
        <f t="shared" si="49"/>
        <v>0</v>
      </c>
      <c r="N1587" s="36">
        <f>IF(AND(M1587&lt;=PhieuBauCu!$B$13,M1587&gt;=1),1,0)</f>
        <v>0</v>
      </c>
    </row>
    <row r="1588" spans="1:14" ht="28.5" customHeight="1">
      <c r="A1588" s="2">
        <v>1583</v>
      </c>
      <c r="B1588" s="3"/>
      <c r="C1588" s="48" t="str">
        <f t="shared" si="48"/>
        <v/>
      </c>
      <c r="D1588" s="5" t="str">
        <f>IF(PhieuBauCu!$B$2&gt;0,IF(LEN($B1588)=0,"",IF(AND($B1588&gt;0,VALUE(SUBSTITUTE($B1588,"1","0"))=$B1588),1,0)),"")</f>
        <v/>
      </c>
      <c r="E1588" s="5" t="str">
        <f>IF(PhieuBauCu!$B$2&gt;1,IF(LEN($B1588)=0,"",IF(AND($B1588&gt;0,VALUE(SUBSTITUTE($B1588,"2","0"))=$B1588),1,0)),"")</f>
        <v/>
      </c>
      <c r="F1588" s="5" t="str">
        <f>IF(PhieuBauCu!$B$2&gt;2,IF(LEN($B1588)=0,"",IF(AND($B1588&gt;0,VALUE(SUBSTITUTE($B1588,"3","0"))=$B1588),1,0)),"")</f>
        <v/>
      </c>
      <c r="G1588" s="5" t="str">
        <f>IF(PhieuBauCu!$B$2&gt;3,IF(LEN($B1588)=0,"",IF(AND($B1588&gt;0,VALUE(SUBSTITUTE($B1588,"4","0"))=$B1588),1,0)),"")</f>
        <v/>
      </c>
      <c r="H1588" s="5" t="str">
        <f>IF(PhieuBauCu!$B$2&gt;4,IF(LEN($B1588)=0,"",IF(AND($B1588&gt;0,VALUE(SUBSTITUTE($B1588,"5","0"))=$B1588),1,0)),"")</f>
        <v/>
      </c>
      <c r="I1588" s="5" t="str">
        <f>IF(PhieuBauCu!$B$2&gt;5,IF(LEN($B1588)=0,"",IF(AND($B1588&gt;0,VALUE(SUBSTITUTE($B1588,"6","0"))=$B1588),1,0)),"")</f>
        <v/>
      </c>
      <c r="J1588" s="5" t="str">
        <f>IF(PhieuBauCu!$B$2&gt;6,IF(LEN($B1588)=0,"",IF(AND($B1588&gt;0,VALUE(SUBSTITUTE($B1588,"7","0"))=$B1588),1,0)),"")</f>
        <v/>
      </c>
      <c r="K1588" s="5" t="str">
        <f>IF(PhieuBauCu!$B$2&gt;7,IF(LEN($B1588)=0,"",IF(AND($B1588&gt;0,VALUE(SUBSTITUTE($B1588,"8","0"))=$B1588),1,0)),"")</f>
        <v/>
      </c>
      <c r="L1588" s="5" t="str">
        <f>IF(PhieuBauCu!$B$2&gt;8,IF(LEN($B1588)=0,"",IF(AND($B1588&gt;0,VALUE(SUBSTITUTE($B1588,"9","0"))=$B1588),1,0)),"")</f>
        <v/>
      </c>
      <c r="M1588" s="9">
        <f t="shared" si="49"/>
        <v>0</v>
      </c>
      <c r="N1588" s="36">
        <f>IF(AND(M1588&lt;=PhieuBauCu!$B$13,M1588&gt;=1),1,0)</f>
        <v>0</v>
      </c>
    </row>
    <row r="1589" spans="1:14" ht="28.5" customHeight="1">
      <c r="A1589" s="2">
        <v>1584</v>
      </c>
      <c r="B1589" s="3"/>
      <c r="C1589" s="48" t="str">
        <f t="shared" si="48"/>
        <v/>
      </c>
      <c r="D1589" s="5" t="str">
        <f>IF(PhieuBauCu!$B$2&gt;0,IF(LEN($B1589)=0,"",IF(AND($B1589&gt;0,VALUE(SUBSTITUTE($B1589,"1","0"))=$B1589),1,0)),"")</f>
        <v/>
      </c>
      <c r="E1589" s="5" t="str">
        <f>IF(PhieuBauCu!$B$2&gt;1,IF(LEN($B1589)=0,"",IF(AND($B1589&gt;0,VALUE(SUBSTITUTE($B1589,"2","0"))=$B1589),1,0)),"")</f>
        <v/>
      </c>
      <c r="F1589" s="5" t="str">
        <f>IF(PhieuBauCu!$B$2&gt;2,IF(LEN($B1589)=0,"",IF(AND($B1589&gt;0,VALUE(SUBSTITUTE($B1589,"3","0"))=$B1589),1,0)),"")</f>
        <v/>
      </c>
      <c r="G1589" s="5" t="str">
        <f>IF(PhieuBauCu!$B$2&gt;3,IF(LEN($B1589)=0,"",IF(AND($B1589&gt;0,VALUE(SUBSTITUTE($B1589,"4","0"))=$B1589),1,0)),"")</f>
        <v/>
      </c>
      <c r="H1589" s="5" t="str">
        <f>IF(PhieuBauCu!$B$2&gt;4,IF(LEN($B1589)=0,"",IF(AND($B1589&gt;0,VALUE(SUBSTITUTE($B1589,"5","0"))=$B1589),1,0)),"")</f>
        <v/>
      </c>
      <c r="I1589" s="5" t="str">
        <f>IF(PhieuBauCu!$B$2&gt;5,IF(LEN($B1589)=0,"",IF(AND($B1589&gt;0,VALUE(SUBSTITUTE($B1589,"6","0"))=$B1589),1,0)),"")</f>
        <v/>
      </c>
      <c r="J1589" s="5" t="str">
        <f>IF(PhieuBauCu!$B$2&gt;6,IF(LEN($B1589)=0,"",IF(AND($B1589&gt;0,VALUE(SUBSTITUTE($B1589,"7","0"))=$B1589),1,0)),"")</f>
        <v/>
      </c>
      <c r="K1589" s="5" t="str">
        <f>IF(PhieuBauCu!$B$2&gt;7,IF(LEN($B1589)=0,"",IF(AND($B1589&gt;0,VALUE(SUBSTITUTE($B1589,"8","0"))=$B1589),1,0)),"")</f>
        <v/>
      </c>
      <c r="L1589" s="5" t="str">
        <f>IF(PhieuBauCu!$B$2&gt;8,IF(LEN($B1589)=0,"",IF(AND($B1589&gt;0,VALUE(SUBSTITUTE($B1589,"9","0"))=$B1589),1,0)),"")</f>
        <v/>
      </c>
      <c r="M1589" s="9">
        <f t="shared" si="49"/>
        <v>0</v>
      </c>
      <c r="N1589" s="36">
        <f>IF(AND(M1589&lt;=PhieuBauCu!$B$13,M1589&gt;=1),1,0)</f>
        <v>0</v>
      </c>
    </row>
    <row r="1590" spans="1:14" ht="28.5" customHeight="1">
      <c r="A1590" s="2">
        <v>1585</v>
      </c>
      <c r="B1590" s="3"/>
      <c r="C1590" s="48" t="str">
        <f t="shared" si="48"/>
        <v/>
      </c>
      <c r="D1590" s="5" t="str">
        <f>IF(PhieuBauCu!$B$2&gt;0,IF(LEN($B1590)=0,"",IF(AND($B1590&gt;0,VALUE(SUBSTITUTE($B1590,"1","0"))=$B1590),1,0)),"")</f>
        <v/>
      </c>
      <c r="E1590" s="5" t="str">
        <f>IF(PhieuBauCu!$B$2&gt;1,IF(LEN($B1590)=0,"",IF(AND($B1590&gt;0,VALUE(SUBSTITUTE($B1590,"2","0"))=$B1590),1,0)),"")</f>
        <v/>
      </c>
      <c r="F1590" s="5" t="str">
        <f>IF(PhieuBauCu!$B$2&gt;2,IF(LEN($B1590)=0,"",IF(AND($B1590&gt;0,VALUE(SUBSTITUTE($B1590,"3","0"))=$B1590),1,0)),"")</f>
        <v/>
      </c>
      <c r="G1590" s="5" t="str">
        <f>IF(PhieuBauCu!$B$2&gt;3,IF(LEN($B1590)=0,"",IF(AND($B1590&gt;0,VALUE(SUBSTITUTE($B1590,"4","0"))=$B1590),1,0)),"")</f>
        <v/>
      </c>
      <c r="H1590" s="5" t="str">
        <f>IF(PhieuBauCu!$B$2&gt;4,IF(LEN($B1590)=0,"",IF(AND($B1590&gt;0,VALUE(SUBSTITUTE($B1590,"5","0"))=$B1590),1,0)),"")</f>
        <v/>
      </c>
      <c r="I1590" s="5" t="str">
        <f>IF(PhieuBauCu!$B$2&gt;5,IF(LEN($B1590)=0,"",IF(AND($B1590&gt;0,VALUE(SUBSTITUTE($B1590,"6","0"))=$B1590),1,0)),"")</f>
        <v/>
      </c>
      <c r="J1590" s="5" t="str">
        <f>IF(PhieuBauCu!$B$2&gt;6,IF(LEN($B1590)=0,"",IF(AND($B1590&gt;0,VALUE(SUBSTITUTE($B1590,"7","0"))=$B1590),1,0)),"")</f>
        <v/>
      </c>
      <c r="K1590" s="5" t="str">
        <f>IF(PhieuBauCu!$B$2&gt;7,IF(LEN($B1590)=0,"",IF(AND($B1590&gt;0,VALUE(SUBSTITUTE($B1590,"8","0"))=$B1590),1,0)),"")</f>
        <v/>
      </c>
      <c r="L1590" s="5" t="str">
        <f>IF(PhieuBauCu!$B$2&gt;8,IF(LEN($B1590)=0,"",IF(AND($B1590&gt;0,VALUE(SUBSTITUTE($B1590,"9","0"))=$B1590),1,0)),"")</f>
        <v/>
      </c>
      <c r="M1590" s="9">
        <f t="shared" si="49"/>
        <v>0</v>
      </c>
      <c r="N1590" s="36">
        <f>IF(AND(M1590&lt;=PhieuBauCu!$B$13,M1590&gt;=1),1,0)</f>
        <v>0</v>
      </c>
    </row>
    <row r="1591" spans="1:14" ht="28.5" customHeight="1">
      <c r="A1591" s="2">
        <v>1586</v>
      </c>
      <c r="B1591" s="3"/>
      <c r="C1591" s="48" t="str">
        <f t="shared" si="48"/>
        <v/>
      </c>
      <c r="D1591" s="5" t="str">
        <f>IF(PhieuBauCu!$B$2&gt;0,IF(LEN($B1591)=0,"",IF(AND($B1591&gt;0,VALUE(SUBSTITUTE($B1591,"1","0"))=$B1591),1,0)),"")</f>
        <v/>
      </c>
      <c r="E1591" s="5" t="str">
        <f>IF(PhieuBauCu!$B$2&gt;1,IF(LEN($B1591)=0,"",IF(AND($B1591&gt;0,VALUE(SUBSTITUTE($B1591,"2","0"))=$B1591),1,0)),"")</f>
        <v/>
      </c>
      <c r="F1591" s="5" t="str">
        <f>IF(PhieuBauCu!$B$2&gt;2,IF(LEN($B1591)=0,"",IF(AND($B1591&gt;0,VALUE(SUBSTITUTE($B1591,"3","0"))=$B1591),1,0)),"")</f>
        <v/>
      </c>
      <c r="G1591" s="5" t="str">
        <f>IF(PhieuBauCu!$B$2&gt;3,IF(LEN($B1591)=0,"",IF(AND($B1591&gt;0,VALUE(SUBSTITUTE($B1591,"4","0"))=$B1591),1,0)),"")</f>
        <v/>
      </c>
      <c r="H1591" s="5" t="str">
        <f>IF(PhieuBauCu!$B$2&gt;4,IF(LEN($B1591)=0,"",IF(AND($B1591&gt;0,VALUE(SUBSTITUTE($B1591,"5","0"))=$B1591),1,0)),"")</f>
        <v/>
      </c>
      <c r="I1591" s="5" t="str">
        <f>IF(PhieuBauCu!$B$2&gt;5,IF(LEN($B1591)=0,"",IF(AND($B1591&gt;0,VALUE(SUBSTITUTE($B1591,"6","0"))=$B1591),1,0)),"")</f>
        <v/>
      </c>
      <c r="J1591" s="5" t="str">
        <f>IF(PhieuBauCu!$B$2&gt;6,IF(LEN($B1591)=0,"",IF(AND($B1591&gt;0,VALUE(SUBSTITUTE($B1591,"7","0"))=$B1591),1,0)),"")</f>
        <v/>
      </c>
      <c r="K1591" s="5" t="str">
        <f>IF(PhieuBauCu!$B$2&gt;7,IF(LEN($B1591)=0,"",IF(AND($B1591&gt;0,VALUE(SUBSTITUTE($B1591,"8","0"))=$B1591),1,0)),"")</f>
        <v/>
      </c>
      <c r="L1591" s="5" t="str">
        <f>IF(PhieuBauCu!$B$2&gt;8,IF(LEN($B1591)=0,"",IF(AND($B1591&gt;0,VALUE(SUBSTITUTE($B1591,"9","0"))=$B1591),1,0)),"")</f>
        <v/>
      </c>
      <c r="M1591" s="9">
        <f t="shared" si="49"/>
        <v>0</v>
      </c>
      <c r="N1591" s="36">
        <f>IF(AND(M1591&lt;=PhieuBauCu!$B$13,M1591&gt;=1),1,0)</f>
        <v>0</v>
      </c>
    </row>
    <row r="1592" spans="1:14" ht="28.5" customHeight="1">
      <c r="A1592" s="2">
        <v>1587</v>
      </c>
      <c r="B1592" s="3"/>
      <c r="C1592" s="48" t="str">
        <f t="shared" si="48"/>
        <v/>
      </c>
      <c r="D1592" s="5" t="str">
        <f>IF(PhieuBauCu!$B$2&gt;0,IF(LEN($B1592)=0,"",IF(AND($B1592&gt;0,VALUE(SUBSTITUTE($B1592,"1","0"))=$B1592),1,0)),"")</f>
        <v/>
      </c>
      <c r="E1592" s="5" t="str">
        <f>IF(PhieuBauCu!$B$2&gt;1,IF(LEN($B1592)=0,"",IF(AND($B1592&gt;0,VALUE(SUBSTITUTE($B1592,"2","0"))=$B1592),1,0)),"")</f>
        <v/>
      </c>
      <c r="F1592" s="5" t="str">
        <f>IF(PhieuBauCu!$B$2&gt;2,IF(LEN($B1592)=0,"",IF(AND($B1592&gt;0,VALUE(SUBSTITUTE($B1592,"3","0"))=$B1592),1,0)),"")</f>
        <v/>
      </c>
      <c r="G1592" s="5" t="str">
        <f>IF(PhieuBauCu!$B$2&gt;3,IF(LEN($B1592)=0,"",IF(AND($B1592&gt;0,VALUE(SUBSTITUTE($B1592,"4","0"))=$B1592),1,0)),"")</f>
        <v/>
      </c>
      <c r="H1592" s="5" t="str">
        <f>IF(PhieuBauCu!$B$2&gt;4,IF(LEN($B1592)=0,"",IF(AND($B1592&gt;0,VALUE(SUBSTITUTE($B1592,"5","0"))=$B1592),1,0)),"")</f>
        <v/>
      </c>
      <c r="I1592" s="5" t="str">
        <f>IF(PhieuBauCu!$B$2&gt;5,IF(LEN($B1592)=0,"",IF(AND($B1592&gt;0,VALUE(SUBSTITUTE($B1592,"6","0"))=$B1592),1,0)),"")</f>
        <v/>
      </c>
      <c r="J1592" s="5" t="str">
        <f>IF(PhieuBauCu!$B$2&gt;6,IF(LEN($B1592)=0,"",IF(AND($B1592&gt;0,VALUE(SUBSTITUTE($B1592,"7","0"))=$B1592),1,0)),"")</f>
        <v/>
      </c>
      <c r="K1592" s="5" t="str">
        <f>IF(PhieuBauCu!$B$2&gt;7,IF(LEN($B1592)=0,"",IF(AND($B1592&gt;0,VALUE(SUBSTITUTE($B1592,"8","0"))=$B1592),1,0)),"")</f>
        <v/>
      </c>
      <c r="L1592" s="5" t="str">
        <f>IF(PhieuBauCu!$B$2&gt;8,IF(LEN($B1592)=0,"",IF(AND($B1592&gt;0,VALUE(SUBSTITUTE($B1592,"9","0"))=$B1592),1,0)),"")</f>
        <v/>
      </c>
      <c r="M1592" s="9">
        <f t="shared" si="49"/>
        <v>0</v>
      </c>
      <c r="N1592" s="36">
        <f>IF(AND(M1592&lt;=PhieuBauCu!$B$13,M1592&gt;=1),1,0)</f>
        <v>0</v>
      </c>
    </row>
    <row r="1593" spans="1:14" ht="28.5" customHeight="1">
      <c r="A1593" s="2">
        <v>1588</v>
      </c>
      <c r="B1593" s="3"/>
      <c r="C1593" s="48" t="str">
        <f t="shared" si="48"/>
        <v/>
      </c>
      <c r="D1593" s="5" t="str">
        <f>IF(PhieuBauCu!$B$2&gt;0,IF(LEN($B1593)=0,"",IF(AND($B1593&gt;0,VALUE(SUBSTITUTE($B1593,"1","0"))=$B1593),1,0)),"")</f>
        <v/>
      </c>
      <c r="E1593" s="5" t="str">
        <f>IF(PhieuBauCu!$B$2&gt;1,IF(LEN($B1593)=0,"",IF(AND($B1593&gt;0,VALUE(SUBSTITUTE($B1593,"2","0"))=$B1593),1,0)),"")</f>
        <v/>
      </c>
      <c r="F1593" s="5" t="str">
        <f>IF(PhieuBauCu!$B$2&gt;2,IF(LEN($B1593)=0,"",IF(AND($B1593&gt;0,VALUE(SUBSTITUTE($B1593,"3","0"))=$B1593),1,0)),"")</f>
        <v/>
      </c>
      <c r="G1593" s="5" t="str">
        <f>IF(PhieuBauCu!$B$2&gt;3,IF(LEN($B1593)=0,"",IF(AND($B1593&gt;0,VALUE(SUBSTITUTE($B1593,"4","0"))=$B1593),1,0)),"")</f>
        <v/>
      </c>
      <c r="H1593" s="5" t="str">
        <f>IF(PhieuBauCu!$B$2&gt;4,IF(LEN($B1593)=0,"",IF(AND($B1593&gt;0,VALUE(SUBSTITUTE($B1593,"5","0"))=$B1593),1,0)),"")</f>
        <v/>
      </c>
      <c r="I1593" s="5" t="str">
        <f>IF(PhieuBauCu!$B$2&gt;5,IF(LEN($B1593)=0,"",IF(AND($B1593&gt;0,VALUE(SUBSTITUTE($B1593,"6","0"))=$B1593),1,0)),"")</f>
        <v/>
      </c>
      <c r="J1593" s="5" t="str">
        <f>IF(PhieuBauCu!$B$2&gt;6,IF(LEN($B1593)=0,"",IF(AND($B1593&gt;0,VALUE(SUBSTITUTE($B1593,"7","0"))=$B1593),1,0)),"")</f>
        <v/>
      </c>
      <c r="K1593" s="5" t="str">
        <f>IF(PhieuBauCu!$B$2&gt;7,IF(LEN($B1593)=0,"",IF(AND($B1593&gt;0,VALUE(SUBSTITUTE($B1593,"8","0"))=$B1593),1,0)),"")</f>
        <v/>
      </c>
      <c r="L1593" s="5" t="str">
        <f>IF(PhieuBauCu!$B$2&gt;8,IF(LEN($B1593)=0,"",IF(AND($B1593&gt;0,VALUE(SUBSTITUTE($B1593,"9","0"))=$B1593),1,0)),"")</f>
        <v/>
      </c>
      <c r="M1593" s="9">
        <f t="shared" si="49"/>
        <v>0</v>
      </c>
      <c r="N1593" s="36">
        <f>IF(AND(M1593&lt;=PhieuBauCu!$B$13,M1593&gt;=1),1,0)</f>
        <v>0</v>
      </c>
    </row>
    <row r="1594" spans="1:14" ht="28.5" customHeight="1">
      <c r="A1594" s="2">
        <v>1589</v>
      </c>
      <c r="B1594" s="3"/>
      <c r="C1594" s="48" t="str">
        <f t="shared" si="48"/>
        <v/>
      </c>
      <c r="D1594" s="5" t="str">
        <f>IF(PhieuBauCu!$B$2&gt;0,IF(LEN($B1594)=0,"",IF(AND($B1594&gt;0,VALUE(SUBSTITUTE($B1594,"1","0"))=$B1594),1,0)),"")</f>
        <v/>
      </c>
      <c r="E1594" s="5" t="str">
        <f>IF(PhieuBauCu!$B$2&gt;1,IF(LEN($B1594)=0,"",IF(AND($B1594&gt;0,VALUE(SUBSTITUTE($B1594,"2","0"))=$B1594),1,0)),"")</f>
        <v/>
      </c>
      <c r="F1594" s="5" t="str">
        <f>IF(PhieuBauCu!$B$2&gt;2,IF(LEN($B1594)=0,"",IF(AND($B1594&gt;0,VALUE(SUBSTITUTE($B1594,"3","0"))=$B1594),1,0)),"")</f>
        <v/>
      </c>
      <c r="G1594" s="5" t="str">
        <f>IF(PhieuBauCu!$B$2&gt;3,IF(LEN($B1594)=0,"",IF(AND($B1594&gt;0,VALUE(SUBSTITUTE($B1594,"4","0"))=$B1594),1,0)),"")</f>
        <v/>
      </c>
      <c r="H1594" s="5" t="str">
        <f>IF(PhieuBauCu!$B$2&gt;4,IF(LEN($B1594)=0,"",IF(AND($B1594&gt;0,VALUE(SUBSTITUTE($B1594,"5","0"))=$B1594),1,0)),"")</f>
        <v/>
      </c>
      <c r="I1594" s="5" t="str">
        <f>IF(PhieuBauCu!$B$2&gt;5,IF(LEN($B1594)=0,"",IF(AND($B1594&gt;0,VALUE(SUBSTITUTE($B1594,"6","0"))=$B1594),1,0)),"")</f>
        <v/>
      </c>
      <c r="J1594" s="5" t="str">
        <f>IF(PhieuBauCu!$B$2&gt;6,IF(LEN($B1594)=0,"",IF(AND($B1594&gt;0,VALUE(SUBSTITUTE($B1594,"7","0"))=$B1594),1,0)),"")</f>
        <v/>
      </c>
      <c r="K1594" s="5" t="str">
        <f>IF(PhieuBauCu!$B$2&gt;7,IF(LEN($B1594)=0,"",IF(AND($B1594&gt;0,VALUE(SUBSTITUTE($B1594,"8","0"))=$B1594),1,0)),"")</f>
        <v/>
      </c>
      <c r="L1594" s="5" t="str">
        <f>IF(PhieuBauCu!$B$2&gt;8,IF(LEN($B1594)=0,"",IF(AND($B1594&gt;0,VALUE(SUBSTITUTE($B1594,"9","0"))=$B1594),1,0)),"")</f>
        <v/>
      </c>
      <c r="M1594" s="9">
        <f t="shared" si="49"/>
        <v>0</v>
      </c>
      <c r="N1594" s="36">
        <f>IF(AND(M1594&lt;=PhieuBauCu!$B$13,M1594&gt;=1),1,0)</f>
        <v>0</v>
      </c>
    </row>
    <row r="1595" spans="1:14" ht="28.5" customHeight="1">
      <c r="A1595" s="2">
        <v>1590</v>
      </c>
      <c r="B1595" s="3"/>
      <c r="C1595" s="48" t="str">
        <f t="shared" si="48"/>
        <v/>
      </c>
      <c r="D1595" s="5" t="str">
        <f>IF(PhieuBauCu!$B$2&gt;0,IF(LEN($B1595)=0,"",IF(AND($B1595&gt;0,VALUE(SUBSTITUTE($B1595,"1","0"))=$B1595),1,0)),"")</f>
        <v/>
      </c>
      <c r="E1595" s="5" t="str">
        <f>IF(PhieuBauCu!$B$2&gt;1,IF(LEN($B1595)=0,"",IF(AND($B1595&gt;0,VALUE(SUBSTITUTE($B1595,"2","0"))=$B1595),1,0)),"")</f>
        <v/>
      </c>
      <c r="F1595" s="5" t="str">
        <f>IF(PhieuBauCu!$B$2&gt;2,IF(LEN($B1595)=0,"",IF(AND($B1595&gt;0,VALUE(SUBSTITUTE($B1595,"3","0"))=$B1595),1,0)),"")</f>
        <v/>
      </c>
      <c r="G1595" s="5" t="str">
        <f>IF(PhieuBauCu!$B$2&gt;3,IF(LEN($B1595)=0,"",IF(AND($B1595&gt;0,VALUE(SUBSTITUTE($B1595,"4","0"))=$B1595),1,0)),"")</f>
        <v/>
      </c>
      <c r="H1595" s="5" t="str">
        <f>IF(PhieuBauCu!$B$2&gt;4,IF(LEN($B1595)=0,"",IF(AND($B1595&gt;0,VALUE(SUBSTITUTE($B1595,"5","0"))=$B1595),1,0)),"")</f>
        <v/>
      </c>
      <c r="I1595" s="5" t="str">
        <f>IF(PhieuBauCu!$B$2&gt;5,IF(LEN($B1595)=0,"",IF(AND($B1595&gt;0,VALUE(SUBSTITUTE($B1595,"6","0"))=$B1595),1,0)),"")</f>
        <v/>
      </c>
      <c r="J1595" s="5" t="str">
        <f>IF(PhieuBauCu!$B$2&gt;6,IF(LEN($B1595)=0,"",IF(AND($B1595&gt;0,VALUE(SUBSTITUTE($B1595,"7","0"))=$B1595),1,0)),"")</f>
        <v/>
      </c>
      <c r="K1595" s="5" t="str">
        <f>IF(PhieuBauCu!$B$2&gt;7,IF(LEN($B1595)=0,"",IF(AND($B1595&gt;0,VALUE(SUBSTITUTE($B1595,"8","0"))=$B1595),1,0)),"")</f>
        <v/>
      </c>
      <c r="L1595" s="5" t="str">
        <f>IF(PhieuBauCu!$B$2&gt;8,IF(LEN($B1595)=0,"",IF(AND($B1595&gt;0,VALUE(SUBSTITUTE($B1595,"9","0"))=$B1595),1,0)),"")</f>
        <v/>
      </c>
      <c r="M1595" s="9">
        <f t="shared" si="49"/>
        <v>0</v>
      </c>
      <c r="N1595" s="36">
        <f>IF(AND(M1595&lt;=PhieuBauCu!$B$13,M1595&gt;=1),1,0)</f>
        <v>0</v>
      </c>
    </row>
    <row r="1596" spans="1:14" ht="28.5" customHeight="1">
      <c r="A1596" s="2">
        <v>1591</v>
      </c>
      <c r="B1596" s="3"/>
      <c r="C1596" s="48" t="str">
        <f t="shared" si="48"/>
        <v/>
      </c>
      <c r="D1596" s="5" t="str">
        <f>IF(PhieuBauCu!$B$2&gt;0,IF(LEN($B1596)=0,"",IF(AND($B1596&gt;0,VALUE(SUBSTITUTE($B1596,"1","0"))=$B1596),1,0)),"")</f>
        <v/>
      </c>
      <c r="E1596" s="5" t="str">
        <f>IF(PhieuBauCu!$B$2&gt;1,IF(LEN($B1596)=0,"",IF(AND($B1596&gt;0,VALUE(SUBSTITUTE($B1596,"2","0"))=$B1596),1,0)),"")</f>
        <v/>
      </c>
      <c r="F1596" s="5" t="str">
        <f>IF(PhieuBauCu!$B$2&gt;2,IF(LEN($B1596)=0,"",IF(AND($B1596&gt;0,VALUE(SUBSTITUTE($B1596,"3","0"))=$B1596),1,0)),"")</f>
        <v/>
      </c>
      <c r="G1596" s="5" t="str">
        <f>IF(PhieuBauCu!$B$2&gt;3,IF(LEN($B1596)=0,"",IF(AND($B1596&gt;0,VALUE(SUBSTITUTE($B1596,"4","0"))=$B1596),1,0)),"")</f>
        <v/>
      </c>
      <c r="H1596" s="5" t="str">
        <f>IF(PhieuBauCu!$B$2&gt;4,IF(LEN($B1596)=0,"",IF(AND($B1596&gt;0,VALUE(SUBSTITUTE($B1596,"5","0"))=$B1596),1,0)),"")</f>
        <v/>
      </c>
      <c r="I1596" s="5" t="str">
        <f>IF(PhieuBauCu!$B$2&gt;5,IF(LEN($B1596)=0,"",IF(AND($B1596&gt;0,VALUE(SUBSTITUTE($B1596,"6","0"))=$B1596),1,0)),"")</f>
        <v/>
      </c>
      <c r="J1596" s="5" t="str">
        <f>IF(PhieuBauCu!$B$2&gt;6,IF(LEN($B1596)=0,"",IF(AND($B1596&gt;0,VALUE(SUBSTITUTE($B1596,"7","0"))=$B1596),1,0)),"")</f>
        <v/>
      </c>
      <c r="K1596" s="5" t="str">
        <f>IF(PhieuBauCu!$B$2&gt;7,IF(LEN($B1596)=0,"",IF(AND($B1596&gt;0,VALUE(SUBSTITUTE($B1596,"8","0"))=$B1596),1,0)),"")</f>
        <v/>
      </c>
      <c r="L1596" s="5" t="str">
        <f>IF(PhieuBauCu!$B$2&gt;8,IF(LEN($B1596)=0,"",IF(AND($B1596&gt;0,VALUE(SUBSTITUTE($B1596,"9","0"))=$B1596),1,0)),"")</f>
        <v/>
      </c>
      <c r="M1596" s="9">
        <f t="shared" si="49"/>
        <v>0</v>
      </c>
      <c r="N1596" s="36">
        <f>IF(AND(M1596&lt;=PhieuBauCu!$B$13,M1596&gt;=1),1,0)</f>
        <v>0</v>
      </c>
    </row>
    <row r="1597" spans="1:14" ht="28.5" customHeight="1">
      <c r="A1597" s="2">
        <v>1592</v>
      </c>
      <c r="B1597" s="3"/>
      <c r="C1597" s="48" t="str">
        <f t="shared" si="48"/>
        <v/>
      </c>
      <c r="D1597" s="5" t="str">
        <f>IF(PhieuBauCu!$B$2&gt;0,IF(LEN($B1597)=0,"",IF(AND($B1597&gt;0,VALUE(SUBSTITUTE($B1597,"1","0"))=$B1597),1,0)),"")</f>
        <v/>
      </c>
      <c r="E1597" s="5" t="str">
        <f>IF(PhieuBauCu!$B$2&gt;1,IF(LEN($B1597)=0,"",IF(AND($B1597&gt;0,VALUE(SUBSTITUTE($B1597,"2","0"))=$B1597),1,0)),"")</f>
        <v/>
      </c>
      <c r="F1597" s="5" t="str">
        <f>IF(PhieuBauCu!$B$2&gt;2,IF(LEN($B1597)=0,"",IF(AND($B1597&gt;0,VALUE(SUBSTITUTE($B1597,"3","0"))=$B1597),1,0)),"")</f>
        <v/>
      </c>
      <c r="G1597" s="5" t="str">
        <f>IF(PhieuBauCu!$B$2&gt;3,IF(LEN($B1597)=0,"",IF(AND($B1597&gt;0,VALUE(SUBSTITUTE($B1597,"4","0"))=$B1597),1,0)),"")</f>
        <v/>
      </c>
      <c r="H1597" s="5" t="str">
        <f>IF(PhieuBauCu!$B$2&gt;4,IF(LEN($B1597)=0,"",IF(AND($B1597&gt;0,VALUE(SUBSTITUTE($B1597,"5","0"))=$B1597),1,0)),"")</f>
        <v/>
      </c>
      <c r="I1597" s="5" t="str">
        <f>IF(PhieuBauCu!$B$2&gt;5,IF(LEN($B1597)=0,"",IF(AND($B1597&gt;0,VALUE(SUBSTITUTE($B1597,"6","0"))=$B1597),1,0)),"")</f>
        <v/>
      </c>
      <c r="J1597" s="5" t="str">
        <f>IF(PhieuBauCu!$B$2&gt;6,IF(LEN($B1597)=0,"",IF(AND($B1597&gt;0,VALUE(SUBSTITUTE($B1597,"7","0"))=$B1597),1,0)),"")</f>
        <v/>
      </c>
      <c r="K1597" s="5" t="str">
        <f>IF(PhieuBauCu!$B$2&gt;7,IF(LEN($B1597)=0,"",IF(AND($B1597&gt;0,VALUE(SUBSTITUTE($B1597,"8","0"))=$B1597),1,0)),"")</f>
        <v/>
      </c>
      <c r="L1597" s="5" t="str">
        <f>IF(PhieuBauCu!$B$2&gt;8,IF(LEN($B1597)=0,"",IF(AND($B1597&gt;0,VALUE(SUBSTITUTE($B1597,"9","0"))=$B1597),1,0)),"")</f>
        <v/>
      </c>
      <c r="M1597" s="9">
        <f t="shared" si="49"/>
        <v>0</v>
      </c>
      <c r="N1597" s="36">
        <f>IF(AND(M1597&lt;=PhieuBauCu!$B$13,M1597&gt;=1),1,0)</f>
        <v>0</v>
      </c>
    </row>
    <row r="1598" spans="1:14" ht="28.5" customHeight="1">
      <c r="A1598" s="2">
        <v>1593</v>
      </c>
      <c r="B1598" s="3"/>
      <c r="C1598" s="48" t="str">
        <f t="shared" si="48"/>
        <v/>
      </c>
      <c r="D1598" s="5" t="str">
        <f>IF(PhieuBauCu!$B$2&gt;0,IF(LEN($B1598)=0,"",IF(AND($B1598&gt;0,VALUE(SUBSTITUTE($B1598,"1","0"))=$B1598),1,0)),"")</f>
        <v/>
      </c>
      <c r="E1598" s="5" t="str">
        <f>IF(PhieuBauCu!$B$2&gt;1,IF(LEN($B1598)=0,"",IF(AND($B1598&gt;0,VALUE(SUBSTITUTE($B1598,"2","0"))=$B1598),1,0)),"")</f>
        <v/>
      </c>
      <c r="F1598" s="5" t="str">
        <f>IF(PhieuBauCu!$B$2&gt;2,IF(LEN($B1598)=0,"",IF(AND($B1598&gt;0,VALUE(SUBSTITUTE($B1598,"3","0"))=$B1598),1,0)),"")</f>
        <v/>
      </c>
      <c r="G1598" s="5" t="str">
        <f>IF(PhieuBauCu!$B$2&gt;3,IF(LEN($B1598)=0,"",IF(AND($B1598&gt;0,VALUE(SUBSTITUTE($B1598,"4","0"))=$B1598),1,0)),"")</f>
        <v/>
      </c>
      <c r="H1598" s="5" t="str">
        <f>IF(PhieuBauCu!$B$2&gt;4,IF(LEN($B1598)=0,"",IF(AND($B1598&gt;0,VALUE(SUBSTITUTE($B1598,"5","0"))=$B1598),1,0)),"")</f>
        <v/>
      </c>
      <c r="I1598" s="5" t="str">
        <f>IF(PhieuBauCu!$B$2&gt;5,IF(LEN($B1598)=0,"",IF(AND($B1598&gt;0,VALUE(SUBSTITUTE($B1598,"6","0"))=$B1598),1,0)),"")</f>
        <v/>
      </c>
      <c r="J1598" s="5" t="str">
        <f>IF(PhieuBauCu!$B$2&gt;6,IF(LEN($B1598)=0,"",IF(AND($B1598&gt;0,VALUE(SUBSTITUTE($B1598,"7","0"))=$B1598),1,0)),"")</f>
        <v/>
      </c>
      <c r="K1598" s="5" t="str">
        <f>IF(PhieuBauCu!$B$2&gt;7,IF(LEN($B1598)=0,"",IF(AND($B1598&gt;0,VALUE(SUBSTITUTE($B1598,"8","0"))=$B1598),1,0)),"")</f>
        <v/>
      </c>
      <c r="L1598" s="5" t="str">
        <f>IF(PhieuBauCu!$B$2&gt;8,IF(LEN($B1598)=0,"",IF(AND($B1598&gt;0,VALUE(SUBSTITUTE($B1598,"9","0"))=$B1598),1,0)),"")</f>
        <v/>
      </c>
      <c r="M1598" s="9">
        <f t="shared" si="49"/>
        <v>0</v>
      </c>
      <c r="N1598" s="36">
        <f>IF(AND(M1598&lt;=PhieuBauCu!$B$13,M1598&gt;=1),1,0)</f>
        <v>0</v>
      </c>
    </row>
    <row r="1599" spans="1:14" ht="28.5" customHeight="1">
      <c r="A1599" s="2">
        <v>1594</v>
      </c>
      <c r="B1599" s="3"/>
      <c r="C1599" s="48" t="str">
        <f t="shared" si="48"/>
        <v/>
      </c>
      <c r="D1599" s="5" t="str">
        <f>IF(PhieuBauCu!$B$2&gt;0,IF(LEN($B1599)=0,"",IF(AND($B1599&gt;0,VALUE(SUBSTITUTE($B1599,"1","0"))=$B1599),1,0)),"")</f>
        <v/>
      </c>
      <c r="E1599" s="5" t="str">
        <f>IF(PhieuBauCu!$B$2&gt;1,IF(LEN($B1599)=0,"",IF(AND($B1599&gt;0,VALUE(SUBSTITUTE($B1599,"2","0"))=$B1599),1,0)),"")</f>
        <v/>
      </c>
      <c r="F1599" s="5" t="str">
        <f>IF(PhieuBauCu!$B$2&gt;2,IF(LEN($B1599)=0,"",IF(AND($B1599&gt;0,VALUE(SUBSTITUTE($B1599,"3","0"))=$B1599),1,0)),"")</f>
        <v/>
      </c>
      <c r="G1599" s="5" t="str">
        <f>IF(PhieuBauCu!$B$2&gt;3,IF(LEN($B1599)=0,"",IF(AND($B1599&gt;0,VALUE(SUBSTITUTE($B1599,"4","0"))=$B1599),1,0)),"")</f>
        <v/>
      </c>
      <c r="H1599" s="5" t="str">
        <f>IF(PhieuBauCu!$B$2&gt;4,IF(LEN($B1599)=0,"",IF(AND($B1599&gt;0,VALUE(SUBSTITUTE($B1599,"5","0"))=$B1599),1,0)),"")</f>
        <v/>
      </c>
      <c r="I1599" s="5" t="str">
        <f>IF(PhieuBauCu!$B$2&gt;5,IF(LEN($B1599)=0,"",IF(AND($B1599&gt;0,VALUE(SUBSTITUTE($B1599,"6","0"))=$B1599),1,0)),"")</f>
        <v/>
      </c>
      <c r="J1599" s="5" t="str">
        <f>IF(PhieuBauCu!$B$2&gt;6,IF(LEN($B1599)=0,"",IF(AND($B1599&gt;0,VALUE(SUBSTITUTE($B1599,"7","0"))=$B1599),1,0)),"")</f>
        <v/>
      </c>
      <c r="K1599" s="5" t="str">
        <f>IF(PhieuBauCu!$B$2&gt;7,IF(LEN($B1599)=0,"",IF(AND($B1599&gt;0,VALUE(SUBSTITUTE($B1599,"8","0"))=$B1599),1,0)),"")</f>
        <v/>
      </c>
      <c r="L1599" s="5" t="str">
        <f>IF(PhieuBauCu!$B$2&gt;8,IF(LEN($B1599)=0,"",IF(AND($B1599&gt;0,VALUE(SUBSTITUTE($B1599,"9","0"))=$B1599),1,0)),"")</f>
        <v/>
      </c>
      <c r="M1599" s="9">
        <f t="shared" si="49"/>
        <v>0</v>
      </c>
      <c r="N1599" s="36">
        <f>IF(AND(M1599&lt;=PhieuBauCu!$B$13,M1599&gt;=1),1,0)</f>
        <v>0</v>
      </c>
    </row>
    <row r="1600" spans="1:14" ht="28.5" customHeight="1">
      <c r="A1600" s="2">
        <v>1595</v>
      </c>
      <c r="B1600" s="3"/>
      <c r="C1600" s="48" t="str">
        <f t="shared" si="48"/>
        <v/>
      </c>
      <c r="D1600" s="5" t="str">
        <f>IF(PhieuBauCu!$B$2&gt;0,IF(LEN($B1600)=0,"",IF(AND($B1600&gt;0,VALUE(SUBSTITUTE($B1600,"1","0"))=$B1600),1,0)),"")</f>
        <v/>
      </c>
      <c r="E1600" s="5" t="str">
        <f>IF(PhieuBauCu!$B$2&gt;1,IF(LEN($B1600)=0,"",IF(AND($B1600&gt;0,VALUE(SUBSTITUTE($B1600,"2","0"))=$B1600),1,0)),"")</f>
        <v/>
      </c>
      <c r="F1600" s="5" t="str">
        <f>IF(PhieuBauCu!$B$2&gt;2,IF(LEN($B1600)=0,"",IF(AND($B1600&gt;0,VALUE(SUBSTITUTE($B1600,"3","0"))=$B1600),1,0)),"")</f>
        <v/>
      </c>
      <c r="G1600" s="5" t="str">
        <f>IF(PhieuBauCu!$B$2&gt;3,IF(LEN($B1600)=0,"",IF(AND($B1600&gt;0,VALUE(SUBSTITUTE($B1600,"4","0"))=$B1600),1,0)),"")</f>
        <v/>
      </c>
      <c r="H1600" s="5" t="str">
        <f>IF(PhieuBauCu!$B$2&gt;4,IF(LEN($B1600)=0,"",IF(AND($B1600&gt;0,VALUE(SUBSTITUTE($B1600,"5","0"))=$B1600),1,0)),"")</f>
        <v/>
      </c>
      <c r="I1600" s="5" t="str">
        <f>IF(PhieuBauCu!$B$2&gt;5,IF(LEN($B1600)=0,"",IF(AND($B1600&gt;0,VALUE(SUBSTITUTE($B1600,"6","0"))=$B1600),1,0)),"")</f>
        <v/>
      </c>
      <c r="J1600" s="5" t="str">
        <f>IF(PhieuBauCu!$B$2&gt;6,IF(LEN($B1600)=0,"",IF(AND($B1600&gt;0,VALUE(SUBSTITUTE($B1600,"7","0"))=$B1600),1,0)),"")</f>
        <v/>
      </c>
      <c r="K1600" s="5" t="str">
        <f>IF(PhieuBauCu!$B$2&gt;7,IF(LEN($B1600)=0,"",IF(AND($B1600&gt;0,VALUE(SUBSTITUTE($B1600,"8","0"))=$B1600),1,0)),"")</f>
        <v/>
      </c>
      <c r="L1600" s="5" t="str">
        <f>IF(PhieuBauCu!$B$2&gt;8,IF(LEN($B1600)=0,"",IF(AND($B1600&gt;0,VALUE(SUBSTITUTE($B1600,"9","0"))=$B1600),1,0)),"")</f>
        <v/>
      </c>
      <c r="M1600" s="9">
        <f t="shared" si="49"/>
        <v>0</v>
      </c>
      <c r="N1600" s="36">
        <f>IF(AND(M1600&lt;=PhieuBauCu!$B$13,M1600&gt;=1),1,0)</f>
        <v>0</v>
      </c>
    </row>
    <row r="1601" spans="1:14" ht="28.5" customHeight="1">
      <c r="A1601" s="2">
        <v>1596</v>
      </c>
      <c r="B1601" s="3"/>
      <c r="C1601" s="48" t="str">
        <f t="shared" si="48"/>
        <v/>
      </c>
      <c r="D1601" s="5" t="str">
        <f>IF(PhieuBauCu!$B$2&gt;0,IF(LEN($B1601)=0,"",IF(AND($B1601&gt;0,VALUE(SUBSTITUTE($B1601,"1","0"))=$B1601),1,0)),"")</f>
        <v/>
      </c>
      <c r="E1601" s="5" t="str">
        <f>IF(PhieuBauCu!$B$2&gt;1,IF(LEN($B1601)=0,"",IF(AND($B1601&gt;0,VALUE(SUBSTITUTE($B1601,"2","0"))=$B1601),1,0)),"")</f>
        <v/>
      </c>
      <c r="F1601" s="5" t="str">
        <f>IF(PhieuBauCu!$B$2&gt;2,IF(LEN($B1601)=0,"",IF(AND($B1601&gt;0,VALUE(SUBSTITUTE($B1601,"3","0"))=$B1601),1,0)),"")</f>
        <v/>
      </c>
      <c r="G1601" s="5" t="str">
        <f>IF(PhieuBauCu!$B$2&gt;3,IF(LEN($B1601)=0,"",IF(AND($B1601&gt;0,VALUE(SUBSTITUTE($B1601,"4","0"))=$B1601),1,0)),"")</f>
        <v/>
      </c>
      <c r="H1601" s="5" t="str">
        <f>IF(PhieuBauCu!$B$2&gt;4,IF(LEN($B1601)=0,"",IF(AND($B1601&gt;0,VALUE(SUBSTITUTE($B1601,"5","0"))=$B1601),1,0)),"")</f>
        <v/>
      </c>
      <c r="I1601" s="5" t="str">
        <f>IF(PhieuBauCu!$B$2&gt;5,IF(LEN($B1601)=0,"",IF(AND($B1601&gt;0,VALUE(SUBSTITUTE($B1601,"6","0"))=$B1601),1,0)),"")</f>
        <v/>
      </c>
      <c r="J1601" s="5" t="str">
        <f>IF(PhieuBauCu!$B$2&gt;6,IF(LEN($B1601)=0,"",IF(AND($B1601&gt;0,VALUE(SUBSTITUTE($B1601,"7","0"))=$B1601),1,0)),"")</f>
        <v/>
      </c>
      <c r="K1601" s="5" t="str">
        <f>IF(PhieuBauCu!$B$2&gt;7,IF(LEN($B1601)=0,"",IF(AND($B1601&gt;0,VALUE(SUBSTITUTE($B1601,"8","0"))=$B1601),1,0)),"")</f>
        <v/>
      </c>
      <c r="L1601" s="5" t="str">
        <f>IF(PhieuBauCu!$B$2&gt;8,IF(LEN($B1601)=0,"",IF(AND($B1601&gt;0,VALUE(SUBSTITUTE($B1601,"9","0"))=$B1601),1,0)),"")</f>
        <v/>
      </c>
      <c r="M1601" s="9">
        <f t="shared" si="49"/>
        <v>0</v>
      </c>
      <c r="N1601" s="36">
        <f>IF(AND(M1601&lt;=PhieuBauCu!$B$13,M1601&gt;=1),1,0)</f>
        <v>0</v>
      </c>
    </row>
    <row r="1602" spans="1:14" ht="28.5" customHeight="1">
      <c r="A1602" s="2">
        <v>1597</v>
      </c>
      <c r="B1602" s="3"/>
      <c r="C1602" s="48" t="str">
        <f t="shared" si="48"/>
        <v/>
      </c>
      <c r="D1602" s="5" t="str">
        <f>IF(PhieuBauCu!$B$2&gt;0,IF(LEN($B1602)=0,"",IF(AND($B1602&gt;0,VALUE(SUBSTITUTE($B1602,"1","0"))=$B1602),1,0)),"")</f>
        <v/>
      </c>
      <c r="E1602" s="5" t="str">
        <f>IF(PhieuBauCu!$B$2&gt;1,IF(LEN($B1602)=0,"",IF(AND($B1602&gt;0,VALUE(SUBSTITUTE($B1602,"2","0"))=$B1602),1,0)),"")</f>
        <v/>
      </c>
      <c r="F1602" s="5" t="str">
        <f>IF(PhieuBauCu!$B$2&gt;2,IF(LEN($B1602)=0,"",IF(AND($B1602&gt;0,VALUE(SUBSTITUTE($B1602,"3","0"))=$B1602),1,0)),"")</f>
        <v/>
      </c>
      <c r="G1602" s="5" t="str">
        <f>IF(PhieuBauCu!$B$2&gt;3,IF(LEN($B1602)=0,"",IF(AND($B1602&gt;0,VALUE(SUBSTITUTE($B1602,"4","0"))=$B1602),1,0)),"")</f>
        <v/>
      </c>
      <c r="H1602" s="5" t="str">
        <f>IF(PhieuBauCu!$B$2&gt;4,IF(LEN($B1602)=0,"",IF(AND($B1602&gt;0,VALUE(SUBSTITUTE($B1602,"5","0"))=$B1602),1,0)),"")</f>
        <v/>
      </c>
      <c r="I1602" s="5" t="str">
        <f>IF(PhieuBauCu!$B$2&gt;5,IF(LEN($B1602)=0,"",IF(AND($B1602&gt;0,VALUE(SUBSTITUTE($B1602,"6","0"))=$B1602),1,0)),"")</f>
        <v/>
      </c>
      <c r="J1602" s="5" t="str">
        <f>IF(PhieuBauCu!$B$2&gt;6,IF(LEN($B1602)=0,"",IF(AND($B1602&gt;0,VALUE(SUBSTITUTE($B1602,"7","0"))=$B1602),1,0)),"")</f>
        <v/>
      </c>
      <c r="K1602" s="5" t="str">
        <f>IF(PhieuBauCu!$B$2&gt;7,IF(LEN($B1602)=0,"",IF(AND($B1602&gt;0,VALUE(SUBSTITUTE($B1602,"8","0"))=$B1602),1,0)),"")</f>
        <v/>
      </c>
      <c r="L1602" s="5" t="str">
        <f>IF(PhieuBauCu!$B$2&gt;8,IF(LEN($B1602)=0,"",IF(AND($B1602&gt;0,VALUE(SUBSTITUTE($B1602,"9","0"))=$B1602),1,0)),"")</f>
        <v/>
      </c>
      <c r="M1602" s="9">
        <f t="shared" si="49"/>
        <v>0</v>
      </c>
      <c r="N1602" s="36">
        <f>IF(AND(M1602&lt;=PhieuBauCu!$B$13,M1602&gt;=1),1,0)</f>
        <v>0</v>
      </c>
    </row>
    <row r="1603" spans="1:14" ht="28.5" customHeight="1">
      <c r="A1603" s="2">
        <v>1598</v>
      </c>
      <c r="B1603" s="3"/>
      <c r="C1603" s="48" t="str">
        <f t="shared" si="48"/>
        <v/>
      </c>
      <c r="D1603" s="5" t="str">
        <f>IF(PhieuBauCu!$B$2&gt;0,IF(LEN($B1603)=0,"",IF(AND($B1603&gt;0,VALUE(SUBSTITUTE($B1603,"1","0"))=$B1603),1,0)),"")</f>
        <v/>
      </c>
      <c r="E1603" s="5" t="str">
        <f>IF(PhieuBauCu!$B$2&gt;1,IF(LEN($B1603)=0,"",IF(AND($B1603&gt;0,VALUE(SUBSTITUTE($B1603,"2","0"))=$B1603),1,0)),"")</f>
        <v/>
      </c>
      <c r="F1603" s="5" t="str">
        <f>IF(PhieuBauCu!$B$2&gt;2,IF(LEN($B1603)=0,"",IF(AND($B1603&gt;0,VALUE(SUBSTITUTE($B1603,"3","0"))=$B1603),1,0)),"")</f>
        <v/>
      </c>
      <c r="G1603" s="5" t="str">
        <f>IF(PhieuBauCu!$B$2&gt;3,IF(LEN($B1603)=0,"",IF(AND($B1603&gt;0,VALUE(SUBSTITUTE($B1603,"4","0"))=$B1603),1,0)),"")</f>
        <v/>
      </c>
      <c r="H1603" s="5" t="str">
        <f>IF(PhieuBauCu!$B$2&gt;4,IF(LEN($B1603)=0,"",IF(AND($B1603&gt;0,VALUE(SUBSTITUTE($B1603,"5","0"))=$B1603),1,0)),"")</f>
        <v/>
      </c>
      <c r="I1603" s="5" t="str">
        <f>IF(PhieuBauCu!$B$2&gt;5,IF(LEN($B1603)=0,"",IF(AND($B1603&gt;0,VALUE(SUBSTITUTE($B1603,"6","0"))=$B1603),1,0)),"")</f>
        <v/>
      </c>
      <c r="J1603" s="5" t="str">
        <f>IF(PhieuBauCu!$B$2&gt;6,IF(LEN($B1603)=0,"",IF(AND($B1603&gt;0,VALUE(SUBSTITUTE($B1603,"7","0"))=$B1603),1,0)),"")</f>
        <v/>
      </c>
      <c r="K1603" s="5" t="str">
        <f>IF(PhieuBauCu!$B$2&gt;7,IF(LEN($B1603)=0,"",IF(AND($B1603&gt;0,VALUE(SUBSTITUTE($B1603,"8","0"))=$B1603),1,0)),"")</f>
        <v/>
      </c>
      <c r="L1603" s="5" t="str">
        <f>IF(PhieuBauCu!$B$2&gt;8,IF(LEN($B1603)=0,"",IF(AND($B1603&gt;0,VALUE(SUBSTITUTE($B1603,"9","0"))=$B1603),1,0)),"")</f>
        <v/>
      </c>
      <c r="M1603" s="9">
        <f t="shared" si="49"/>
        <v>0</v>
      </c>
      <c r="N1603" s="36">
        <f>IF(AND(M1603&lt;=PhieuBauCu!$B$13,M1603&gt;=1),1,0)</f>
        <v>0</v>
      </c>
    </row>
    <row r="1604" spans="1:14" ht="28.5" customHeight="1">
      <c r="A1604" s="2">
        <v>1599</v>
      </c>
      <c r="B1604" s="3"/>
      <c r="C1604" s="48" t="str">
        <f t="shared" si="48"/>
        <v/>
      </c>
      <c r="D1604" s="5" t="str">
        <f>IF(PhieuBauCu!$B$2&gt;0,IF(LEN($B1604)=0,"",IF(AND($B1604&gt;0,VALUE(SUBSTITUTE($B1604,"1","0"))=$B1604),1,0)),"")</f>
        <v/>
      </c>
      <c r="E1604" s="5" t="str">
        <f>IF(PhieuBauCu!$B$2&gt;1,IF(LEN($B1604)=0,"",IF(AND($B1604&gt;0,VALUE(SUBSTITUTE($B1604,"2","0"))=$B1604),1,0)),"")</f>
        <v/>
      </c>
      <c r="F1604" s="5" t="str">
        <f>IF(PhieuBauCu!$B$2&gt;2,IF(LEN($B1604)=0,"",IF(AND($B1604&gt;0,VALUE(SUBSTITUTE($B1604,"3","0"))=$B1604),1,0)),"")</f>
        <v/>
      </c>
      <c r="G1604" s="5" t="str">
        <f>IF(PhieuBauCu!$B$2&gt;3,IF(LEN($B1604)=0,"",IF(AND($B1604&gt;0,VALUE(SUBSTITUTE($B1604,"4","0"))=$B1604),1,0)),"")</f>
        <v/>
      </c>
      <c r="H1604" s="5" t="str">
        <f>IF(PhieuBauCu!$B$2&gt;4,IF(LEN($B1604)=0,"",IF(AND($B1604&gt;0,VALUE(SUBSTITUTE($B1604,"5","0"))=$B1604),1,0)),"")</f>
        <v/>
      </c>
      <c r="I1604" s="5" t="str">
        <f>IF(PhieuBauCu!$B$2&gt;5,IF(LEN($B1604)=0,"",IF(AND($B1604&gt;0,VALUE(SUBSTITUTE($B1604,"6","0"))=$B1604),1,0)),"")</f>
        <v/>
      </c>
      <c r="J1604" s="5" t="str">
        <f>IF(PhieuBauCu!$B$2&gt;6,IF(LEN($B1604)=0,"",IF(AND($B1604&gt;0,VALUE(SUBSTITUTE($B1604,"7","0"))=$B1604),1,0)),"")</f>
        <v/>
      </c>
      <c r="K1604" s="5" t="str">
        <f>IF(PhieuBauCu!$B$2&gt;7,IF(LEN($B1604)=0,"",IF(AND($B1604&gt;0,VALUE(SUBSTITUTE($B1604,"8","0"))=$B1604),1,0)),"")</f>
        <v/>
      </c>
      <c r="L1604" s="5" t="str">
        <f>IF(PhieuBauCu!$B$2&gt;8,IF(LEN($B1604)=0,"",IF(AND($B1604&gt;0,VALUE(SUBSTITUTE($B1604,"9","0"))=$B1604),1,0)),"")</f>
        <v/>
      </c>
      <c r="M1604" s="9">
        <f t="shared" si="49"/>
        <v>0</v>
      </c>
      <c r="N1604" s="36">
        <f>IF(AND(M1604&lt;=PhieuBauCu!$B$13,M1604&gt;=1),1,0)</f>
        <v>0</v>
      </c>
    </row>
    <row r="1605" spans="1:14" ht="28.5" customHeight="1">
      <c r="A1605" s="2">
        <v>1600</v>
      </c>
      <c r="B1605" s="3"/>
      <c r="C1605" s="48" t="str">
        <f t="shared" si="48"/>
        <v/>
      </c>
      <c r="D1605" s="5" t="str">
        <f>IF(PhieuBauCu!$B$2&gt;0,IF(LEN($B1605)=0,"",IF(AND($B1605&gt;0,VALUE(SUBSTITUTE($B1605,"1","0"))=$B1605),1,0)),"")</f>
        <v/>
      </c>
      <c r="E1605" s="5" t="str">
        <f>IF(PhieuBauCu!$B$2&gt;1,IF(LEN($B1605)=0,"",IF(AND($B1605&gt;0,VALUE(SUBSTITUTE($B1605,"2","0"))=$B1605),1,0)),"")</f>
        <v/>
      </c>
      <c r="F1605" s="5" t="str">
        <f>IF(PhieuBauCu!$B$2&gt;2,IF(LEN($B1605)=0,"",IF(AND($B1605&gt;0,VALUE(SUBSTITUTE($B1605,"3","0"))=$B1605),1,0)),"")</f>
        <v/>
      </c>
      <c r="G1605" s="5" t="str">
        <f>IF(PhieuBauCu!$B$2&gt;3,IF(LEN($B1605)=0,"",IF(AND($B1605&gt;0,VALUE(SUBSTITUTE($B1605,"4","0"))=$B1605),1,0)),"")</f>
        <v/>
      </c>
      <c r="H1605" s="5" t="str">
        <f>IF(PhieuBauCu!$B$2&gt;4,IF(LEN($B1605)=0,"",IF(AND($B1605&gt;0,VALUE(SUBSTITUTE($B1605,"5","0"))=$B1605),1,0)),"")</f>
        <v/>
      </c>
      <c r="I1605" s="5" t="str">
        <f>IF(PhieuBauCu!$B$2&gt;5,IF(LEN($B1605)=0,"",IF(AND($B1605&gt;0,VALUE(SUBSTITUTE($B1605,"6","0"))=$B1605),1,0)),"")</f>
        <v/>
      </c>
      <c r="J1605" s="5" t="str">
        <f>IF(PhieuBauCu!$B$2&gt;6,IF(LEN($B1605)=0,"",IF(AND($B1605&gt;0,VALUE(SUBSTITUTE($B1605,"7","0"))=$B1605),1,0)),"")</f>
        <v/>
      </c>
      <c r="K1605" s="5" t="str">
        <f>IF(PhieuBauCu!$B$2&gt;7,IF(LEN($B1605)=0,"",IF(AND($B1605&gt;0,VALUE(SUBSTITUTE($B1605,"8","0"))=$B1605),1,0)),"")</f>
        <v/>
      </c>
      <c r="L1605" s="5" t="str">
        <f>IF(PhieuBauCu!$B$2&gt;8,IF(LEN($B1605)=0,"",IF(AND($B1605&gt;0,VALUE(SUBSTITUTE($B1605,"9","0"))=$B1605),1,0)),"")</f>
        <v/>
      </c>
      <c r="M1605" s="9">
        <f t="shared" si="49"/>
        <v>0</v>
      </c>
      <c r="N1605" s="36">
        <f>IF(AND(M1605&lt;=PhieuBauCu!$B$13,M1605&gt;=1),1,0)</f>
        <v>0</v>
      </c>
    </row>
    <row r="1606" spans="1:14" ht="28.5" customHeight="1">
      <c r="A1606" s="2">
        <v>1601</v>
      </c>
      <c r="B1606" s="3"/>
      <c r="C1606" s="48" t="str">
        <f t="shared" si="48"/>
        <v/>
      </c>
      <c r="D1606" s="5" t="str">
        <f>IF(PhieuBauCu!$B$2&gt;0,IF(LEN($B1606)=0,"",IF(AND($B1606&gt;0,VALUE(SUBSTITUTE($B1606,"1","0"))=$B1606),1,0)),"")</f>
        <v/>
      </c>
      <c r="E1606" s="5" t="str">
        <f>IF(PhieuBauCu!$B$2&gt;1,IF(LEN($B1606)=0,"",IF(AND($B1606&gt;0,VALUE(SUBSTITUTE($B1606,"2","0"))=$B1606),1,0)),"")</f>
        <v/>
      </c>
      <c r="F1606" s="5" t="str">
        <f>IF(PhieuBauCu!$B$2&gt;2,IF(LEN($B1606)=0,"",IF(AND($B1606&gt;0,VALUE(SUBSTITUTE($B1606,"3","0"))=$B1606),1,0)),"")</f>
        <v/>
      </c>
      <c r="G1606" s="5" t="str">
        <f>IF(PhieuBauCu!$B$2&gt;3,IF(LEN($B1606)=0,"",IF(AND($B1606&gt;0,VALUE(SUBSTITUTE($B1606,"4","0"))=$B1606),1,0)),"")</f>
        <v/>
      </c>
      <c r="H1606" s="5" t="str">
        <f>IF(PhieuBauCu!$B$2&gt;4,IF(LEN($B1606)=0,"",IF(AND($B1606&gt;0,VALUE(SUBSTITUTE($B1606,"5","0"))=$B1606),1,0)),"")</f>
        <v/>
      </c>
      <c r="I1606" s="5" t="str">
        <f>IF(PhieuBauCu!$B$2&gt;5,IF(LEN($B1606)=0,"",IF(AND($B1606&gt;0,VALUE(SUBSTITUTE($B1606,"6","0"))=$B1606),1,0)),"")</f>
        <v/>
      </c>
      <c r="J1606" s="5" t="str">
        <f>IF(PhieuBauCu!$B$2&gt;6,IF(LEN($B1606)=0,"",IF(AND($B1606&gt;0,VALUE(SUBSTITUTE($B1606,"7","0"))=$B1606),1,0)),"")</f>
        <v/>
      </c>
      <c r="K1606" s="5" t="str">
        <f>IF(PhieuBauCu!$B$2&gt;7,IF(LEN($B1606)=0,"",IF(AND($B1606&gt;0,VALUE(SUBSTITUTE($B1606,"8","0"))=$B1606),1,0)),"")</f>
        <v/>
      </c>
      <c r="L1606" s="5" t="str">
        <f>IF(PhieuBauCu!$B$2&gt;8,IF(LEN($B1606)=0,"",IF(AND($B1606&gt;0,VALUE(SUBSTITUTE($B1606,"9","0"))=$B1606),1,0)),"")</f>
        <v/>
      </c>
      <c r="M1606" s="9">
        <f t="shared" si="49"/>
        <v>0</v>
      </c>
      <c r="N1606" s="36">
        <f>IF(AND(M1606&lt;=PhieuBauCu!$B$13,M1606&gt;=1),1,0)</f>
        <v>0</v>
      </c>
    </row>
    <row r="1607" spans="1:14" ht="28.5" customHeight="1">
      <c r="A1607" s="2">
        <v>1602</v>
      </c>
      <c r="B1607" s="3"/>
      <c r="C1607" s="48" t="str">
        <f t="shared" ref="C1607:C1670" si="50">IF(LEN(B1607)&gt;0,IF(N1607=1,"Ok","Not Ok"),"")</f>
        <v/>
      </c>
      <c r="D1607" s="5" t="str">
        <f>IF(PhieuBauCu!$B$2&gt;0,IF(LEN($B1607)=0,"",IF(AND($B1607&gt;0,VALUE(SUBSTITUTE($B1607,"1","0"))=$B1607),1,0)),"")</f>
        <v/>
      </c>
      <c r="E1607" s="5" t="str">
        <f>IF(PhieuBauCu!$B$2&gt;1,IF(LEN($B1607)=0,"",IF(AND($B1607&gt;0,VALUE(SUBSTITUTE($B1607,"2","0"))=$B1607),1,0)),"")</f>
        <v/>
      </c>
      <c r="F1607" s="5" t="str">
        <f>IF(PhieuBauCu!$B$2&gt;2,IF(LEN($B1607)=0,"",IF(AND($B1607&gt;0,VALUE(SUBSTITUTE($B1607,"3","0"))=$B1607),1,0)),"")</f>
        <v/>
      </c>
      <c r="G1607" s="5" t="str">
        <f>IF(PhieuBauCu!$B$2&gt;3,IF(LEN($B1607)=0,"",IF(AND($B1607&gt;0,VALUE(SUBSTITUTE($B1607,"4","0"))=$B1607),1,0)),"")</f>
        <v/>
      </c>
      <c r="H1607" s="5" t="str">
        <f>IF(PhieuBauCu!$B$2&gt;4,IF(LEN($B1607)=0,"",IF(AND($B1607&gt;0,VALUE(SUBSTITUTE($B1607,"5","0"))=$B1607),1,0)),"")</f>
        <v/>
      </c>
      <c r="I1607" s="5" t="str">
        <f>IF(PhieuBauCu!$B$2&gt;5,IF(LEN($B1607)=0,"",IF(AND($B1607&gt;0,VALUE(SUBSTITUTE($B1607,"6","0"))=$B1607),1,0)),"")</f>
        <v/>
      </c>
      <c r="J1607" s="5" t="str">
        <f>IF(PhieuBauCu!$B$2&gt;6,IF(LEN($B1607)=0,"",IF(AND($B1607&gt;0,VALUE(SUBSTITUTE($B1607,"7","0"))=$B1607),1,0)),"")</f>
        <v/>
      </c>
      <c r="K1607" s="5" t="str">
        <f>IF(PhieuBauCu!$B$2&gt;7,IF(LEN($B1607)=0,"",IF(AND($B1607&gt;0,VALUE(SUBSTITUTE($B1607,"8","0"))=$B1607),1,0)),"")</f>
        <v/>
      </c>
      <c r="L1607" s="5" t="str">
        <f>IF(PhieuBauCu!$B$2&gt;8,IF(LEN($B1607)=0,"",IF(AND($B1607&gt;0,VALUE(SUBSTITUTE($B1607,"9","0"))=$B1607),1,0)),"")</f>
        <v/>
      </c>
      <c r="M1607" s="9">
        <f t="shared" ref="M1607:M1670" si="51">SUMIF(D1607:L1607,1)</f>
        <v>0</v>
      </c>
      <c r="N1607" s="36">
        <f>IF(AND(M1607&lt;=PhieuBauCu!$B$13,M1607&gt;=1),1,0)</f>
        <v>0</v>
      </c>
    </row>
    <row r="1608" spans="1:14" ht="28.5" customHeight="1">
      <c r="A1608" s="2">
        <v>1603</v>
      </c>
      <c r="B1608" s="3"/>
      <c r="C1608" s="48" t="str">
        <f t="shared" si="50"/>
        <v/>
      </c>
      <c r="D1608" s="5" t="str">
        <f>IF(PhieuBauCu!$B$2&gt;0,IF(LEN($B1608)=0,"",IF(AND($B1608&gt;0,VALUE(SUBSTITUTE($B1608,"1","0"))=$B1608),1,0)),"")</f>
        <v/>
      </c>
      <c r="E1608" s="5" t="str">
        <f>IF(PhieuBauCu!$B$2&gt;1,IF(LEN($B1608)=0,"",IF(AND($B1608&gt;0,VALUE(SUBSTITUTE($B1608,"2","0"))=$B1608),1,0)),"")</f>
        <v/>
      </c>
      <c r="F1608" s="5" t="str">
        <f>IF(PhieuBauCu!$B$2&gt;2,IF(LEN($B1608)=0,"",IF(AND($B1608&gt;0,VALUE(SUBSTITUTE($B1608,"3","0"))=$B1608),1,0)),"")</f>
        <v/>
      </c>
      <c r="G1608" s="5" t="str">
        <f>IF(PhieuBauCu!$B$2&gt;3,IF(LEN($B1608)=0,"",IF(AND($B1608&gt;0,VALUE(SUBSTITUTE($B1608,"4","0"))=$B1608),1,0)),"")</f>
        <v/>
      </c>
      <c r="H1608" s="5" t="str">
        <f>IF(PhieuBauCu!$B$2&gt;4,IF(LEN($B1608)=0,"",IF(AND($B1608&gt;0,VALUE(SUBSTITUTE($B1608,"5","0"))=$B1608),1,0)),"")</f>
        <v/>
      </c>
      <c r="I1608" s="5" t="str">
        <f>IF(PhieuBauCu!$B$2&gt;5,IF(LEN($B1608)=0,"",IF(AND($B1608&gt;0,VALUE(SUBSTITUTE($B1608,"6","0"))=$B1608),1,0)),"")</f>
        <v/>
      </c>
      <c r="J1608" s="5" t="str">
        <f>IF(PhieuBauCu!$B$2&gt;6,IF(LEN($B1608)=0,"",IF(AND($B1608&gt;0,VALUE(SUBSTITUTE($B1608,"7","0"))=$B1608),1,0)),"")</f>
        <v/>
      </c>
      <c r="K1608" s="5" t="str">
        <f>IF(PhieuBauCu!$B$2&gt;7,IF(LEN($B1608)=0,"",IF(AND($B1608&gt;0,VALUE(SUBSTITUTE($B1608,"8","0"))=$B1608),1,0)),"")</f>
        <v/>
      </c>
      <c r="L1608" s="5" t="str">
        <f>IF(PhieuBauCu!$B$2&gt;8,IF(LEN($B1608)=0,"",IF(AND($B1608&gt;0,VALUE(SUBSTITUTE($B1608,"9","0"))=$B1608),1,0)),"")</f>
        <v/>
      </c>
      <c r="M1608" s="9">
        <f t="shared" si="51"/>
        <v>0</v>
      </c>
      <c r="N1608" s="36">
        <f>IF(AND(M1608&lt;=PhieuBauCu!$B$13,M1608&gt;=1),1,0)</f>
        <v>0</v>
      </c>
    </row>
    <row r="1609" spans="1:14" ht="28.5" customHeight="1">
      <c r="A1609" s="2">
        <v>1604</v>
      </c>
      <c r="B1609" s="3"/>
      <c r="C1609" s="48" t="str">
        <f t="shared" si="50"/>
        <v/>
      </c>
      <c r="D1609" s="5" t="str">
        <f>IF(PhieuBauCu!$B$2&gt;0,IF(LEN($B1609)=0,"",IF(AND($B1609&gt;0,VALUE(SUBSTITUTE($B1609,"1","0"))=$B1609),1,0)),"")</f>
        <v/>
      </c>
      <c r="E1609" s="5" t="str">
        <f>IF(PhieuBauCu!$B$2&gt;1,IF(LEN($B1609)=0,"",IF(AND($B1609&gt;0,VALUE(SUBSTITUTE($B1609,"2","0"))=$B1609),1,0)),"")</f>
        <v/>
      </c>
      <c r="F1609" s="5" t="str">
        <f>IF(PhieuBauCu!$B$2&gt;2,IF(LEN($B1609)=0,"",IF(AND($B1609&gt;0,VALUE(SUBSTITUTE($B1609,"3","0"))=$B1609),1,0)),"")</f>
        <v/>
      </c>
      <c r="G1609" s="5" t="str">
        <f>IF(PhieuBauCu!$B$2&gt;3,IF(LEN($B1609)=0,"",IF(AND($B1609&gt;0,VALUE(SUBSTITUTE($B1609,"4","0"))=$B1609),1,0)),"")</f>
        <v/>
      </c>
      <c r="H1609" s="5" t="str">
        <f>IF(PhieuBauCu!$B$2&gt;4,IF(LEN($B1609)=0,"",IF(AND($B1609&gt;0,VALUE(SUBSTITUTE($B1609,"5","0"))=$B1609),1,0)),"")</f>
        <v/>
      </c>
      <c r="I1609" s="5" t="str">
        <f>IF(PhieuBauCu!$B$2&gt;5,IF(LEN($B1609)=0,"",IF(AND($B1609&gt;0,VALUE(SUBSTITUTE($B1609,"6","0"))=$B1609),1,0)),"")</f>
        <v/>
      </c>
      <c r="J1609" s="5" t="str">
        <f>IF(PhieuBauCu!$B$2&gt;6,IF(LEN($B1609)=0,"",IF(AND($B1609&gt;0,VALUE(SUBSTITUTE($B1609,"7","0"))=$B1609),1,0)),"")</f>
        <v/>
      </c>
      <c r="K1609" s="5" t="str">
        <f>IF(PhieuBauCu!$B$2&gt;7,IF(LEN($B1609)=0,"",IF(AND($B1609&gt;0,VALUE(SUBSTITUTE($B1609,"8","0"))=$B1609),1,0)),"")</f>
        <v/>
      </c>
      <c r="L1609" s="5" t="str">
        <f>IF(PhieuBauCu!$B$2&gt;8,IF(LEN($B1609)=0,"",IF(AND($B1609&gt;0,VALUE(SUBSTITUTE($B1609,"9","0"))=$B1609),1,0)),"")</f>
        <v/>
      </c>
      <c r="M1609" s="9">
        <f t="shared" si="51"/>
        <v>0</v>
      </c>
      <c r="N1609" s="36">
        <f>IF(AND(M1609&lt;=PhieuBauCu!$B$13,M1609&gt;=1),1,0)</f>
        <v>0</v>
      </c>
    </row>
    <row r="1610" spans="1:14" ht="28.5" customHeight="1">
      <c r="A1610" s="2">
        <v>1605</v>
      </c>
      <c r="B1610" s="3"/>
      <c r="C1610" s="48" t="str">
        <f t="shared" si="50"/>
        <v/>
      </c>
      <c r="D1610" s="5" t="str">
        <f>IF(PhieuBauCu!$B$2&gt;0,IF(LEN($B1610)=0,"",IF(AND($B1610&gt;0,VALUE(SUBSTITUTE($B1610,"1","0"))=$B1610),1,0)),"")</f>
        <v/>
      </c>
      <c r="E1610" s="5" t="str">
        <f>IF(PhieuBauCu!$B$2&gt;1,IF(LEN($B1610)=0,"",IF(AND($B1610&gt;0,VALUE(SUBSTITUTE($B1610,"2","0"))=$B1610),1,0)),"")</f>
        <v/>
      </c>
      <c r="F1610" s="5" t="str">
        <f>IF(PhieuBauCu!$B$2&gt;2,IF(LEN($B1610)=0,"",IF(AND($B1610&gt;0,VALUE(SUBSTITUTE($B1610,"3","0"))=$B1610),1,0)),"")</f>
        <v/>
      </c>
      <c r="G1610" s="5" t="str">
        <f>IF(PhieuBauCu!$B$2&gt;3,IF(LEN($B1610)=0,"",IF(AND($B1610&gt;0,VALUE(SUBSTITUTE($B1610,"4","0"))=$B1610),1,0)),"")</f>
        <v/>
      </c>
      <c r="H1610" s="5" t="str">
        <f>IF(PhieuBauCu!$B$2&gt;4,IF(LEN($B1610)=0,"",IF(AND($B1610&gt;0,VALUE(SUBSTITUTE($B1610,"5","0"))=$B1610),1,0)),"")</f>
        <v/>
      </c>
      <c r="I1610" s="5" t="str">
        <f>IF(PhieuBauCu!$B$2&gt;5,IF(LEN($B1610)=0,"",IF(AND($B1610&gt;0,VALUE(SUBSTITUTE($B1610,"6","0"))=$B1610),1,0)),"")</f>
        <v/>
      </c>
      <c r="J1610" s="5" t="str">
        <f>IF(PhieuBauCu!$B$2&gt;6,IF(LEN($B1610)=0,"",IF(AND($B1610&gt;0,VALUE(SUBSTITUTE($B1610,"7","0"))=$B1610),1,0)),"")</f>
        <v/>
      </c>
      <c r="K1610" s="5" t="str">
        <f>IF(PhieuBauCu!$B$2&gt;7,IF(LEN($B1610)=0,"",IF(AND($B1610&gt;0,VALUE(SUBSTITUTE($B1610,"8","0"))=$B1610),1,0)),"")</f>
        <v/>
      </c>
      <c r="L1610" s="5" t="str">
        <f>IF(PhieuBauCu!$B$2&gt;8,IF(LEN($B1610)=0,"",IF(AND($B1610&gt;0,VALUE(SUBSTITUTE($B1610,"9","0"))=$B1610),1,0)),"")</f>
        <v/>
      </c>
      <c r="M1610" s="9">
        <f t="shared" si="51"/>
        <v>0</v>
      </c>
      <c r="N1610" s="36">
        <f>IF(AND(M1610&lt;=PhieuBauCu!$B$13,M1610&gt;=1),1,0)</f>
        <v>0</v>
      </c>
    </row>
    <row r="1611" spans="1:14" ht="28.5" customHeight="1">
      <c r="A1611" s="2">
        <v>1606</v>
      </c>
      <c r="B1611" s="3"/>
      <c r="C1611" s="48" t="str">
        <f t="shared" si="50"/>
        <v/>
      </c>
      <c r="D1611" s="5" t="str">
        <f>IF(PhieuBauCu!$B$2&gt;0,IF(LEN($B1611)=0,"",IF(AND($B1611&gt;0,VALUE(SUBSTITUTE($B1611,"1","0"))=$B1611),1,0)),"")</f>
        <v/>
      </c>
      <c r="E1611" s="5" t="str">
        <f>IF(PhieuBauCu!$B$2&gt;1,IF(LEN($B1611)=0,"",IF(AND($B1611&gt;0,VALUE(SUBSTITUTE($B1611,"2","0"))=$B1611),1,0)),"")</f>
        <v/>
      </c>
      <c r="F1611" s="5" t="str">
        <f>IF(PhieuBauCu!$B$2&gt;2,IF(LEN($B1611)=0,"",IF(AND($B1611&gt;0,VALUE(SUBSTITUTE($B1611,"3","0"))=$B1611),1,0)),"")</f>
        <v/>
      </c>
      <c r="G1611" s="5" t="str">
        <f>IF(PhieuBauCu!$B$2&gt;3,IF(LEN($B1611)=0,"",IF(AND($B1611&gt;0,VALUE(SUBSTITUTE($B1611,"4","0"))=$B1611),1,0)),"")</f>
        <v/>
      </c>
      <c r="H1611" s="5" t="str">
        <f>IF(PhieuBauCu!$B$2&gt;4,IF(LEN($B1611)=0,"",IF(AND($B1611&gt;0,VALUE(SUBSTITUTE($B1611,"5","0"))=$B1611),1,0)),"")</f>
        <v/>
      </c>
      <c r="I1611" s="5" t="str">
        <f>IF(PhieuBauCu!$B$2&gt;5,IF(LEN($B1611)=0,"",IF(AND($B1611&gt;0,VALUE(SUBSTITUTE($B1611,"6","0"))=$B1611),1,0)),"")</f>
        <v/>
      </c>
      <c r="J1611" s="5" t="str">
        <f>IF(PhieuBauCu!$B$2&gt;6,IF(LEN($B1611)=0,"",IF(AND($B1611&gt;0,VALUE(SUBSTITUTE($B1611,"7","0"))=$B1611),1,0)),"")</f>
        <v/>
      </c>
      <c r="K1611" s="5" t="str">
        <f>IF(PhieuBauCu!$B$2&gt;7,IF(LEN($B1611)=0,"",IF(AND($B1611&gt;0,VALUE(SUBSTITUTE($B1611,"8","0"))=$B1611),1,0)),"")</f>
        <v/>
      </c>
      <c r="L1611" s="5" t="str">
        <f>IF(PhieuBauCu!$B$2&gt;8,IF(LEN($B1611)=0,"",IF(AND($B1611&gt;0,VALUE(SUBSTITUTE($B1611,"9","0"))=$B1611),1,0)),"")</f>
        <v/>
      </c>
      <c r="M1611" s="9">
        <f t="shared" si="51"/>
        <v>0</v>
      </c>
      <c r="N1611" s="36">
        <f>IF(AND(M1611&lt;=PhieuBauCu!$B$13,M1611&gt;=1),1,0)</f>
        <v>0</v>
      </c>
    </row>
    <row r="1612" spans="1:14" ht="28.5" customHeight="1">
      <c r="A1612" s="2">
        <v>1607</v>
      </c>
      <c r="B1612" s="3"/>
      <c r="C1612" s="48" t="str">
        <f t="shared" si="50"/>
        <v/>
      </c>
      <c r="D1612" s="5" t="str">
        <f>IF(PhieuBauCu!$B$2&gt;0,IF(LEN($B1612)=0,"",IF(AND($B1612&gt;0,VALUE(SUBSTITUTE($B1612,"1","0"))=$B1612),1,0)),"")</f>
        <v/>
      </c>
      <c r="E1612" s="5" t="str">
        <f>IF(PhieuBauCu!$B$2&gt;1,IF(LEN($B1612)=0,"",IF(AND($B1612&gt;0,VALUE(SUBSTITUTE($B1612,"2","0"))=$B1612),1,0)),"")</f>
        <v/>
      </c>
      <c r="F1612" s="5" t="str">
        <f>IF(PhieuBauCu!$B$2&gt;2,IF(LEN($B1612)=0,"",IF(AND($B1612&gt;0,VALUE(SUBSTITUTE($B1612,"3","0"))=$B1612),1,0)),"")</f>
        <v/>
      </c>
      <c r="G1612" s="5" t="str">
        <f>IF(PhieuBauCu!$B$2&gt;3,IF(LEN($B1612)=0,"",IF(AND($B1612&gt;0,VALUE(SUBSTITUTE($B1612,"4","0"))=$B1612),1,0)),"")</f>
        <v/>
      </c>
      <c r="H1612" s="5" t="str">
        <f>IF(PhieuBauCu!$B$2&gt;4,IF(LEN($B1612)=0,"",IF(AND($B1612&gt;0,VALUE(SUBSTITUTE($B1612,"5","0"))=$B1612),1,0)),"")</f>
        <v/>
      </c>
      <c r="I1612" s="5" t="str">
        <f>IF(PhieuBauCu!$B$2&gt;5,IF(LEN($B1612)=0,"",IF(AND($B1612&gt;0,VALUE(SUBSTITUTE($B1612,"6","0"))=$B1612),1,0)),"")</f>
        <v/>
      </c>
      <c r="J1612" s="5" t="str">
        <f>IF(PhieuBauCu!$B$2&gt;6,IF(LEN($B1612)=0,"",IF(AND($B1612&gt;0,VALUE(SUBSTITUTE($B1612,"7","0"))=$B1612),1,0)),"")</f>
        <v/>
      </c>
      <c r="K1612" s="5" t="str">
        <f>IF(PhieuBauCu!$B$2&gt;7,IF(LEN($B1612)=0,"",IF(AND($B1612&gt;0,VALUE(SUBSTITUTE($B1612,"8","0"))=$B1612),1,0)),"")</f>
        <v/>
      </c>
      <c r="L1612" s="5" t="str">
        <f>IF(PhieuBauCu!$B$2&gt;8,IF(LEN($B1612)=0,"",IF(AND($B1612&gt;0,VALUE(SUBSTITUTE($B1612,"9","0"))=$B1612),1,0)),"")</f>
        <v/>
      </c>
      <c r="M1612" s="9">
        <f t="shared" si="51"/>
        <v>0</v>
      </c>
      <c r="N1612" s="36">
        <f>IF(AND(M1612&lt;=PhieuBauCu!$B$13,M1612&gt;=1),1,0)</f>
        <v>0</v>
      </c>
    </row>
    <row r="1613" spans="1:14" ht="28.5" customHeight="1">
      <c r="A1613" s="2">
        <v>1608</v>
      </c>
      <c r="B1613" s="3"/>
      <c r="C1613" s="48" t="str">
        <f t="shared" si="50"/>
        <v/>
      </c>
      <c r="D1613" s="5" t="str">
        <f>IF(PhieuBauCu!$B$2&gt;0,IF(LEN($B1613)=0,"",IF(AND($B1613&gt;0,VALUE(SUBSTITUTE($B1613,"1","0"))=$B1613),1,0)),"")</f>
        <v/>
      </c>
      <c r="E1613" s="5" t="str">
        <f>IF(PhieuBauCu!$B$2&gt;1,IF(LEN($B1613)=0,"",IF(AND($B1613&gt;0,VALUE(SUBSTITUTE($B1613,"2","0"))=$B1613),1,0)),"")</f>
        <v/>
      </c>
      <c r="F1613" s="5" t="str">
        <f>IF(PhieuBauCu!$B$2&gt;2,IF(LEN($B1613)=0,"",IF(AND($B1613&gt;0,VALUE(SUBSTITUTE($B1613,"3","0"))=$B1613),1,0)),"")</f>
        <v/>
      </c>
      <c r="G1613" s="5" t="str">
        <f>IF(PhieuBauCu!$B$2&gt;3,IF(LEN($B1613)=0,"",IF(AND($B1613&gt;0,VALUE(SUBSTITUTE($B1613,"4","0"))=$B1613),1,0)),"")</f>
        <v/>
      </c>
      <c r="H1613" s="5" t="str">
        <f>IF(PhieuBauCu!$B$2&gt;4,IF(LEN($B1613)=0,"",IF(AND($B1613&gt;0,VALUE(SUBSTITUTE($B1613,"5","0"))=$B1613),1,0)),"")</f>
        <v/>
      </c>
      <c r="I1613" s="5" t="str">
        <f>IF(PhieuBauCu!$B$2&gt;5,IF(LEN($B1613)=0,"",IF(AND($B1613&gt;0,VALUE(SUBSTITUTE($B1613,"6","0"))=$B1613),1,0)),"")</f>
        <v/>
      </c>
      <c r="J1613" s="5" t="str">
        <f>IF(PhieuBauCu!$B$2&gt;6,IF(LEN($B1613)=0,"",IF(AND($B1613&gt;0,VALUE(SUBSTITUTE($B1613,"7","0"))=$B1613),1,0)),"")</f>
        <v/>
      </c>
      <c r="K1613" s="5" t="str">
        <f>IF(PhieuBauCu!$B$2&gt;7,IF(LEN($B1613)=0,"",IF(AND($B1613&gt;0,VALUE(SUBSTITUTE($B1613,"8","0"))=$B1613),1,0)),"")</f>
        <v/>
      </c>
      <c r="L1613" s="5" t="str">
        <f>IF(PhieuBauCu!$B$2&gt;8,IF(LEN($B1613)=0,"",IF(AND($B1613&gt;0,VALUE(SUBSTITUTE($B1613,"9","0"))=$B1613),1,0)),"")</f>
        <v/>
      </c>
      <c r="M1613" s="9">
        <f t="shared" si="51"/>
        <v>0</v>
      </c>
      <c r="N1613" s="36">
        <f>IF(AND(M1613&lt;=PhieuBauCu!$B$13,M1613&gt;=1),1,0)</f>
        <v>0</v>
      </c>
    </row>
    <row r="1614" spans="1:14" ht="28.5" customHeight="1">
      <c r="A1614" s="2">
        <v>1609</v>
      </c>
      <c r="B1614" s="3"/>
      <c r="C1614" s="48" t="str">
        <f t="shared" si="50"/>
        <v/>
      </c>
      <c r="D1614" s="5" t="str">
        <f>IF(PhieuBauCu!$B$2&gt;0,IF(LEN($B1614)=0,"",IF(AND($B1614&gt;0,VALUE(SUBSTITUTE($B1614,"1","0"))=$B1614),1,0)),"")</f>
        <v/>
      </c>
      <c r="E1614" s="5" t="str">
        <f>IF(PhieuBauCu!$B$2&gt;1,IF(LEN($B1614)=0,"",IF(AND($B1614&gt;0,VALUE(SUBSTITUTE($B1614,"2","0"))=$B1614),1,0)),"")</f>
        <v/>
      </c>
      <c r="F1614" s="5" t="str">
        <f>IF(PhieuBauCu!$B$2&gt;2,IF(LEN($B1614)=0,"",IF(AND($B1614&gt;0,VALUE(SUBSTITUTE($B1614,"3","0"))=$B1614),1,0)),"")</f>
        <v/>
      </c>
      <c r="G1614" s="5" t="str">
        <f>IF(PhieuBauCu!$B$2&gt;3,IF(LEN($B1614)=0,"",IF(AND($B1614&gt;0,VALUE(SUBSTITUTE($B1614,"4","0"))=$B1614),1,0)),"")</f>
        <v/>
      </c>
      <c r="H1614" s="5" t="str">
        <f>IF(PhieuBauCu!$B$2&gt;4,IF(LEN($B1614)=0,"",IF(AND($B1614&gt;0,VALUE(SUBSTITUTE($B1614,"5","0"))=$B1614),1,0)),"")</f>
        <v/>
      </c>
      <c r="I1614" s="5" t="str">
        <f>IF(PhieuBauCu!$B$2&gt;5,IF(LEN($B1614)=0,"",IF(AND($B1614&gt;0,VALUE(SUBSTITUTE($B1614,"6","0"))=$B1614),1,0)),"")</f>
        <v/>
      </c>
      <c r="J1614" s="5" t="str">
        <f>IF(PhieuBauCu!$B$2&gt;6,IF(LEN($B1614)=0,"",IF(AND($B1614&gt;0,VALUE(SUBSTITUTE($B1614,"7","0"))=$B1614),1,0)),"")</f>
        <v/>
      </c>
      <c r="K1614" s="5" t="str">
        <f>IF(PhieuBauCu!$B$2&gt;7,IF(LEN($B1614)=0,"",IF(AND($B1614&gt;0,VALUE(SUBSTITUTE($B1614,"8","0"))=$B1614),1,0)),"")</f>
        <v/>
      </c>
      <c r="L1614" s="5" t="str">
        <f>IF(PhieuBauCu!$B$2&gt;8,IF(LEN($B1614)=0,"",IF(AND($B1614&gt;0,VALUE(SUBSTITUTE($B1614,"9","0"))=$B1614),1,0)),"")</f>
        <v/>
      </c>
      <c r="M1614" s="9">
        <f t="shared" si="51"/>
        <v>0</v>
      </c>
      <c r="N1614" s="36">
        <f>IF(AND(M1614&lt;=PhieuBauCu!$B$13,M1614&gt;=1),1,0)</f>
        <v>0</v>
      </c>
    </row>
    <row r="1615" spans="1:14" ht="28.5" customHeight="1">
      <c r="A1615" s="2">
        <v>1610</v>
      </c>
      <c r="B1615" s="3"/>
      <c r="C1615" s="48" t="str">
        <f t="shared" si="50"/>
        <v/>
      </c>
      <c r="D1615" s="5" t="str">
        <f>IF(PhieuBauCu!$B$2&gt;0,IF(LEN($B1615)=0,"",IF(AND($B1615&gt;0,VALUE(SUBSTITUTE($B1615,"1","0"))=$B1615),1,0)),"")</f>
        <v/>
      </c>
      <c r="E1615" s="5" t="str">
        <f>IF(PhieuBauCu!$B$2&gt;1,IF(LEN($B1615)=0,"",IF(AND($B1615&gt;0,VALUE(SUBSTITUTE($B1615,"2","0"))=$B1615),1,0)),"")</f>
        <v/>
      </c>
      <c r="F1615" s="5" t="str">
        <f>IF(PhieuBauCu!$B$2&gt;2,IF(LEN($B1615)=0,"",IF(AND($B1615&gt;0,VALUE(SUBSTITUTE($B1615,"3","0"))=$B1615),1,0)),"")</f>
        <v/>
      </c>
      <c r="G1615" s="5" t="str">
        <f>IF(PhieuBauCu!$B$2&gt;3,IF(LEN($B1615)=0,"",IF(AND($B1615&gt;0,VALUE(SUBSTITUTE($B1615,"4","0"))=$B1615),1,0)),"")</f>
        <v/>
      </c>
      <c r="H1615" s="5" t="str">
        <f>IF(PhieuBauCu!$B$2&gt;4,IF(LEN($B1615)=0,"",IF(AND($B1615&gt;0,VALUE(SUBSTITUTE($B1615,"5","0"))=$B1615),1,0)),"")</f>
        <v/>
      </c>
      <c r="I1615" s="5" t="str">
        <f>IF(PhieuBauCu!$B$2&gt;5,IF(LEN($B1615)=0,"",IF(AND($B1615&gt;0,VALUE(SUBSTITUTE($B1615,"6","0"))=$B1615),1,0)),"")</f>
        <v/>
      </c>
      <c r="J1615" s="5" t="str">
        <f>IF(PhieuBauCu!$B$2&gt;6,IF(LEN($B1615)=0,"",IF(AND($B1615&gt;0,VALUE(SUBSTITUTE($B1615,"7","0"))=$B1615),1,0)),"")</f>
        <v/>
      </c>
      <c r="K1615" s="5" t="str">
        <f>IF(PhieuBauCu!$B$2&gt;7,IF(LEN($B1615)=0,"",IF(AND($B1615&gt;0,VALUE(SUBSTITUTE($B1615,"8","0"))=$B1615),1,0)),"")</f>
        <v/>
      </c>
      <c r="L1615" s="5" t="str">
        <f>IF(PhieuBauCu!$B$2&gt;8,IF(LEN($B1615)=0,"",IF(AND($B1615&gt;0,VALUE(SUBSTITUTE($B1615,"9","0"))=$B1615),1,0)),"")</f>
        <v/>
      </c>
      <c r="M1615" s="9">
        <f t="shared" si="51"/>
        <v>0</v>
      </c>
      <c r="N1615" s="36">
        <f>IF(AND(M1615&lt;=PhieuBauCu!$B$13,M1615&gt;=1),1,0)</f>
        <v>0</v>
      </c>
    </row>
    <row r="1616" spans="1:14" ht="28.5" customHeight="1">
      <c r="A1616" s="2">
        <v>1611</v>
      </c>
      <c r="B1616" s="3"/>
      <c r="C1616" s="48" t="str">
        <f t="shared" si="50"/>
        <v/>
      </c>
      <c r="D1616" s="5" t="str">
        <f>IF(PhieuBauCu!$B$2&gt;0,IF(LEN($B1616)=0,"",IF(AND($B1616&gt;0,VALUE(SUBSTITUTE($B1616,"1","0"))=$B1616),1,0)),"")</f>
        <v/>
      </c>
      <c r="E1616" s="5" t="str">
        <f>IF(PhieuBauCu!$B$2&gt;1,IF(LEN($B1616)=0,"",IF(AND($B1616&gt;0,VALUE(SUBSTITUTE($B1616,"2","0"))=$B1616),1,0)),"")</f>
        <v/>
      </c>
      <c r="F1616" s="5" t="str">
        <f>IF(PhieuBauCu!$B$2&gt;2,IF(LEN($B1616)=0,"",IF(AND($B1616&gt;0,VALUE(SUBSTITUTE($B1616,"3","0"))=$B1616),1,0)),"")</f>
        <v/>
      </c>
      <c r="G1616" s="5" t="str">
        <f>IF(PhieuBauCu!$B$2&gt;3,IF(LEN($B1616)=0,"",IF(AND($B1616&gt;0,VALUE(SUBSTITUTE($B1616,"4","0"))=$B1616),1,0)),"")</f>
        <v/>
      </c>
      <c r="H1616" s="5" t="str">
        <f>IF(PhieuBauCu!$B$2&gt;4,IF(LEN($B1616)=0,"",IF(AND($B1616&gt;0,VALUE(SUBSTITUTE($B1616,"5","0"))=$B1616),1,0)),"")</f>
        <v/>
      </c>
      <c r="I1616" s="5" t="str">
        <f>IF(PhieuBauCu!$B$2&gt;5,IF(LEN($B1616)=0,"",IF(AND($B1616&gt;0,VALUE(SUBSTITUTE($B1616,"6","0"))=$B1616),1,0)),"")</f>
        <v/>
      </c>
      <c r="J1616" s="5" t="str">
        <f>IF(PhieuBauCu!$B$2&gt;6,IF(LEN($B1616)=0,"",IF(AND($B1616&gt;0,VALUE(SUBSTITUTE($B1616,"7","0"))=$B1616),1,0)),"")</f>
        <v/>
      </c>
      <c r="K1616" s="5" t="str">
        <f>IF(PhieuBauCu!$B$2&gt;7,IF(LEN($B1616)=0,"",IF(AND($B1616&gt;0,VALUE(SUBSTITUTE($B1616,"8","0"))=$B1616),1,0)),"")</f>
        <v/>
      </c>
      <c r="L1616" s="5" t="str">
        <f>IF(PhieuBauCu!$B$2&gt;8,IF(LEN($B1616)=0,"",IF(AND($B1616&gt;0,VALUE(SUBSTITUTE($B1616,"9","0"))=$B1616),1,0)),"")</f>
        <v/>
      </c>
      <c r="M1616" s="9">
        <f t="shared" si="51"/>
        <v>0</v>
      </c>
      <c r="N1616" s="36">
        <f>IF(AND(M1616&lt;=PhieuBauCu!$B$13,M1616&gt;=1),1,0)</f>
        <v>0</v>
      </c>
    </row>
    <row r="1617" spans="1:14" ht="28.5" customHeight="1">
      <c r="A1617" s="2">
        <v>1612</v>
      </c>
      <c r="B1617" s="3"/>
      <c r="C1617" s="48" t="str">
        <f t="shared" si="50"/>
        <v/>
      </c>
      <c r="D1617" s="5" t="str">
        <f>IF(PhieuBauCu!$B$2&gt;0,IF(LEN($B1617)=0,"",IF(AND($B1617&gt;0,VALUE(SUBSTITUTE($B1617,"1","0"))=$B1617),1,0)),"")</f>
        <v/>
      </c>
      <c r="E1617" s="5" t="str">
        <f>IF(PhieuBauCu!$B$2&gt;1,IF(LEN($B1617)=0,"",IF(AND($B1617&gt;0,VALUE(SUBSTITUTE($B1617,"2","0"))=$B1617),1,0)),"")</f>
        <v/>
      </c>
      <c r="F1617" s="5" t="str">
        <f>IF(PhieuBauCu!$B$2&gt;2,IF(LEN($B1617)=0,"",IF(AND($B1617&gt;0,VALUE(SUBSTITUTE($B1617,"3","0"))=$B1617),1,0)),"")</f>
        <v/>
      </c>
      <c r="G1617" s="5" t="str">
        <f>IF(PhieuBauCu!$B$2&gt;3,IF(LEN($B1617)=0,"",IF(AND($B1617&gt;0,VALUE(SUBSTITUTE($B1617,"4","0"))=$B1617),1,0)),"")</f>
        <v/>
      </c>
      <c r="H1617" s="5" t="str">
        <f>IF(PhieuBauCu!$B$2&gt;4,IF(LEN($B1617)=0,"",IF(AND($B1617&gt;0,VALUE(SUBSTITUTE($B1617,"5","0"))=$B1617),1,0)),"")</f>
        <v/>
      </c>
      <c r="I1617" s="5" t="str">
        <f>IF(PhieuBauCu!$B$2&gt;5,IF(LEN($B1617)=0,"",IF(AND($B1617&gt;0,VALUE(SUBSTITUTE($B1617,"6","0"))=$B1617),1,0)),"")</f>
        <v/>
      </c>
      <c r="J1617" s="5" t="str">
        <f>IF(PhieuBauCu!$B$2&gt;6,IF(LEN($B1617)=0,"",IF(AND($B1617&gt;0,VALUE(SUBSTITUTE($B1617,"7","0"))=$B1617),1,0)),"")</f>
        <v/>
      </c>
      <c r="K1617" s="5" t="str">
        <f>IF(PhieuBauCu!$B$2&gt;7,IF(LEN($B1617)=0,"",IF(AND($B1617&gt;0,VALUE(SUBSTITUTE($B1617,"8","0"))=$B1617),1,0)),"")</f>
        <v/>
      </c>
      <c r="L1617" s="5" t="str">
        <f>IF(PhieuBauCu!$B$2&gt;8,IF(LEN($B1617)=0,"",IF(AND($B1617&gt;0,VALUE(SUBSTITUTE($B1617,"9","0"))=$B1617),1,0)),"")</f>
        <v/>
      </c>
      <c r="M1617" s="9">
        <f t="shared" si="51"/>
        <v>0</v>
      </c>
      <c r="N1617" s="36">
        <f>IF(AND(M1617&lt;=PhieuBauCu!$B$13,M1617&gt;=1),1,0)</f>
        <v>0</v>
      </c>
    </row>
    <row r="1618" spans="1:14" ht="28.5" customHeight="1">
      <c r="A1618" s="2">
        <v>1613</v>
      </c>
      <c r="B1618" s="3"/>
      <c r="C1618" s="48" t="str">
        <f t="shared" si="50"/>
        <v/>
      </c>
      <c r="D1618" s="5" t="str">
        <f>IF(PhieuBauCu!$B$2&gt;0,IF(LEN($B1618)=0,"",IF(AND($B1618&gt;0,VALUE(SUBSTITUTE($B1618,"1","0"))=$B1618),1,0)),"")</f>
        <v/>
      </c>
      <c r="E1618" s="5" t="str">
        <f>IF(PhieuBauCu!$B$2&gt;1,IF(LEN($B1618)=0,"",IF(AND($B1618&gt;0,VALUE(SUBSTITUTE($B1618,"2","0"))=$B1618),1,0)),"")</f>
        <v/>
      </c>
      <c r="F1618" s="5" t="str">
        <f>IF(PhieuBauCu!$B$2&gt;2,IF(LEN($B1618)=0,"",IF(AND($B1618&gt;0,VALUE(SUBSTITUTE($B1618,"3","0"))=$B1618),1,0)),"")</f>
        <v/>
      </c>
      <c r="G1618" s="5" t="str">
        <f>IF(PhieuBauCu!$B$2&gt;3,IF(LEN($B1618)=0,"",IF(AND($B1618&gt;0,VALUE(SUBSTITUTE($B1618,"4","0"))=$B1618),1,0)),"")</f>
        <v/>
      </c>
      <c r="H1618" s="5" t="str">
        <f>IF(PhieuBauCu!$B$2&gt;4,IF(LEN($B1618)=0,"",IF(AND($B1618&gt;0,VALUE(SUBSTITUTE($B1618,"5","0"))=$B1618),1,0)),"")</f>
        <v/>
      </c>
      <c r="I1618" s="5" t="str">
        <f>IF(PhieuBauCu!$B$2&gt;5,IF(LEN($B1618)=0,"",IF(AND($B1618&gt;0,VALUE(SUBSTITUTE($B1618,"6","0"))=$B1618),1,0)),"")</f>
        <v/>
      </c>
      <c r="J1618" s="5" t="str">
        <f>IF(PhieuBauCu!$B$2&gt;6,IF(LEN($B1618)=0,"",IF(AND($B1618&gt;0,VALUE(SUBSTITUTE($B1618,"7","0"))=$B1618),1,0)),"")</f>
        <v/>
      </c>
      <c r="K1618" s="5" t="str">
        <f>IF(PhieuBauCu!$B$2&gt;7,IF(LEN($B1618)=0,"",IF(AND($B1618&gt;0,VALUE(SUBSTITUTE($B1618,"8","0"))=$B1618),1,0)),"")</f>
        <v/>
      </c>
      <c r="L1618" s="5" t="str">
        <f>IF(PhieuBauCu!$B$2&gt;8,IF(LEN($B1618)=0,"",IF(AND($B1618&gt;0,VALUE(SUBSTITUTE($B1618,"9","0"))=$B1618),1,0)),"")</f>
        <v/>
      </c>
      <c r="M1618" s="9">
        <f t="shared" si="51"/>
        <v>0</v>
      </c>
      <c r="N1618" s="36">
        <f>IF(AND(M1618&lt;=PhieuBauCu!$B$13,M1618&gt;=1),1,0)</f>
        <v>0</v>
      </c>
    </row>
    <row r="1619" spans="1:14" ht="28.5" customHeight="1">
      <c r="A1619" s="2">
        <v>1614</v>
      </c>
      <c r="B1619" s="3"/>
      <c r="C1619" s="48" t="str">
        <f t="shared" si="50"/>
        <v/>
      </c>
      <c r="D1619" s="5" t="str">
        <f>IF(PhieuBauCu!$B$2&gt;0,IF(LEN($B1619)=0,"",IF(AND($B1619&gt;0,VALUE(SUBSTITUTE($B1619,"1","0"))=$B1619),1,0)),"")</f>
        <v/>
      </c>
      <c r="E1619" s="5" t="str">
        <f>IF(PhieuBauCu!$B$2&gt;1,IF(LEN($B1619)=0,"",IF(AND($B1619&gt;0,VALUE(SUBSTITUTE($B1619,"2","0"))=$B1619),1,0)),"")</f>
        <v/>
      </c>
      <c r="F1619" s="5" t="str">
        <f>IF(PhieuBauCu!$B$2&gt;2,IF(LEN($B1619)=0,"",IF(AND($B1619&gt;0,VALUE(SUBSTITUTE($B1619,"3","0"))=$B1619),1,0)),"")</f>
        <v/>
      </c>
      <c r="G1619" s="5" t="str">
        <f>IF(PhieuBauCu!$B$2&gt;3,IF(LEN($B1619)=0,"",IF(AND($B1619&gt;0,VALUE(SUBSTITUTE($B1619,"4","0"))=$B1619),1,0)),"")</f>
        <v/>
      </c>
      <c r="H1619" s="5" t="str">
        <f>IF(PhieuBauCu!$B$2&gt;4,IF(LEN($B1619)=0,"",IF(AND($B1619&gt;0,VALUE(SUBSTITUTE($B1619,"5","0"))=$B1619),1,0)),"")</f>
        <v/>
      </c>
      <c r="I1619" s="5" t="str">
        <f>IF(PhieuBauCu!$B$2&gt;5,IF(LEN($B1619)=0,"",IF(AND($B1619&gt;0,VALUE(SUBSTITUTE($B1619,"6","0"))=$B1619),1,0)),"")</f>
        <v/>
      </c>
      <c r="J1619" s="5" t="str">
        <f>IF(PhieuBauCu!$B$2&gt;6,IF(LEN($B1619)=0,"",IF(AND($B1619&gt;0,VALUE(SUBSTITUTE($B1619,"7","0"))=$B1619),1,0)),"")</f>
        <v/>
      </c>
      <c r="K1619" s="5" t="str">
        <f>IF(PhieuBauCu!$B$2&gt;7,IF(LEN($B1619)=0,"",IF(AND($B1619&gt;0,VALUE(SUBSTITUTE($B1619,"8","0"))=$B1619),1,0)),"")</f>
        <v/>
      </c>
      <c r="L1619" s="5" t="str">
        <f>IF(PhieuBauCu!$B$2&gt;8,IF(LEN($B1619)=0,"",IF(AND($B1619&gt;0,VALUE(SUBSTITUTE($B1619,"9","0"))=$B1619),1,0)),"")</f>
        <v/>
      </c>
      <c r="M1619" s="9">
        <f t="shared" si="51"/>
        <v>0</v>
      </c>
      <c r="N1619" s="36">
        <f>IF(AND(M1619&lt;=PhieuBauCu!$B$13,M1619&gt;=1),1,0)</f>
        <v>0</v>
      </c>
    </row>
    <row r="1620" spans="1:14" ht="28.5" customHeight="1">
      <c r="A1620" s="2">
        <v>1615</v>
      </c>
      <c r="B1620" s="3"/>
      <c r="C1620" s="48" t="str">
        <f t="shared" si="50"/>
        <v/>
      </c>
      <c r="D1620" s="5" t="str">
        <f>IF(PhieuBauCu!$B$2&gt;0,IF(LEN($B1620)=0,"",IF(AND($B1620&gt;0,VALUE(SUBSTITUTE($B1620,"1","0"))=$B1620),1,0)),"")</f>
        <v/>
      </c>
      <c r="E1620" s="5" t="str">
        <f>IF(PhieuBauCu!$B$2&gt;1,IF(LEN($B1620)=0,"",IF(AND($B1620&gt;0,VALUE(SUBSTITUTE($B1620,"2","0"))=$B1620),1,0)),"")</f>
        <v/>
      </c>
      <c r="F1620" s="5" t="str">
        <f>IF(PhieuBauCu!$B$2&gt;2,IF(LEN($B1620)=0,"",IF(AND($B1620&gt;0,VALUE(SUBSTITUTE($B1620,"3","0"))=$B1620),1,0)),"")</f>
        <v/>
      </c>
      <c r="G1620" s="5" t="str">
        <f>IF(PhieuBauCu!$B$2&gt;3,IF(LEN($B1620)=0,"",IF(AND($B1620&gt;0,VALUE(SUBSTITUTE($B1620,"4","0"))=$B1620),1,0)),"")</f>
        <v/>
      </c>
      <c r="H1620" s="5" t="str">
        <f>IF(PhieuBauCu!$B$2&gt;4,IF(LEN($B1620)=0,"",IF(AND($B1620&gt;0,VALUE(SUBSTITUTE($B1620,"5","0"))=$B1620),1,0)),"")</f>
        <v/>
      </c>
      <c r="I1620" s="5" t="str">
        <f>IF(PhieuBauCu!$B$2&gt;5,IF(LEN($B1620)=0,"",IF(AND($B1620&gt;0,VALUE(SUBSTITUTE($B1620,"6","0"))=$B1620),1,0)),"")</f>
        <v/>
      </c>
      <c r="J1620" s="5" t="str">
        <f>IF(PhieuBauCu!$B$2&gt;6,IF(LEN($B1620)=0,"",IF(AND($B1620&gt;0,VALUE(SUBSTITUTE($B1620,"7","0"))=$B1620),1,0)),"")</f>
        <v/>
      </c>
      <c r="K1620" s="5" t="str">
        <f>IF(PhieuBauCu!$B$2&gt;7,IF(LEN($B1620)=0,"",IF(AND($B1620&gt;0,VALUE(SUBSTITUTE($B1620,"8","0"))=$B1620),1,0)),"")</f>
        <v/>
      </c>
      <c r="L1620" s="5" t="str">
        <f>IF(PhieuBauCu!$B$2&gt;8,IF(LEN($B1620)=0,"",IF(AND($B1620&gt;0,VALUE(SUBSTITUTE($B1620,"9","0"))=$B1620),1,0)),"")</f>
        <v/>
      </c>
      <c r="M1620" s="9">
        <f t="shared" si="51"/>
        <v>0</v>
      </c>
      <c r="N1620" s="36">
        <f>IF(AND(M1620&lt;=PhieuBauCu!$B$13,M1620&gt;=1),1,0)</f>
        <v>0</v>
      </c>
    </row>
    <row r="1621" spans="1:14" ht="28.5" customHeight="1">
      <c r="A1621" s="2">
        <v>1616</v>
      </c>
      <c r="B1621" s="3"/>
      <c r="C1621" s="48" t="str">
        <f t="shared" si="50"/>
        <v/>
      </c>
      <c r="D1621" s="5" t="str">
        <f>IF(PhieuBauCu!$B$2&gt;0,IF(LEN($B1621)=0,"",IF(AND($B1621&gt;0,VALUE(SUBSTITUTE($B1621,"1","0"))=$B1621),1,0)),"")</f>
        <v/>
      </c>
      <c r="E1621" s="5" t="str">
        <f>IF(PhieuBauCu!$B$2&gt;1,IF(LEN($B1621)=0,"",IF(AND($B1621&gt;0,VALUE(SUBSTITUTE($B1621,"2","0"))=$B1621),1,0)),"")</f>
        <v/>
      </c>
      <c r="F1621" s="5" t="str">
        <f>IF(PhieuBauCu!$B$2&gt;2,IF(LEN($B1621)=0,"",IF(AND($B1621&gt;0,VALUE(SUBSTITUTE($B1621,"3","0"))=$B1621),1,0)),"")</f>
        <v/>
      </c>
      <c r="G1621" s="5" t="str">
        <f>IF(PhieuBauCu!$B$2&gt;3,IF(LEN($B1621)=0,"",IF(AND($B1621&gt;0,VALUE(SUBSTITUTE($B1621,"4","0"))=$B1621),1,0)),"")</f>
        <v/>
      </c>
      <c r="H1621" s="5" t="str">
        <f>IF(PhieuBauCu!$B$2&gt;4,IF(LEN($B1621)=0,"",IF(AND($B1621&gt;0,VALUE(SUBSTITUTE($B1621,"5","0"))=$B1621),1,0)),"")</f>
        <v/>
      </c>
      <c r="I1621" s="5" t="str">
        <f>IF(PhieuBauCu!$B$2&gt;5,IF(LEN($B1621)=0,"",IF(AND($B1621&gt;0,VALUE(SUBSTITUTE($B1621,"6","0"))=$B1621),1,0)),"")</f>
        <v/>
      </c>
      <c r="J1621" s="5" t="str">
        <f>IF(PhieuBauCu!$B$2&gt;6,IF(LEN($B1621)=0,"",IF(AND($B1621&gt;0,VALUE(SUBSTITUTE($B1621,"7","0"))=$B1621),1,0)),"")</f>
        <v/>
      </c>
      <c r="K1621" s="5" t="str">
        <f>IF(PhieuBauCu!$B$2&gt;7,IF(LEN($B1621)=0,"",IF(AND($B1621&gt;0,VALUE(SUBSTITUTE($B1621,"8","0"))=$B1621),1,0)),"")</f>
        <v/>
      </c>
      <c r="L1621" s="5" t="str">
        <f>IF(PhieuBauCu!$B$2&gt;8,IF(LEN($B1621)=0,"",IF(AND($B1621&gt;0,VALUE(SUBSTITUTE($B1621,"9","0"))=$B1621),1,0)),"")</f>
        <v/>
      </c>
      <c r="M1621" s="9">
        <f t="shared" si="51"/>
        <v>0</v>
      </c>
      <c r="N1621" s="36">
        <f>IF(AND(M1621&lt;=PhieuBauCu!$B$13,M1621&gt;=1),1,0)</f>
        <v>0</v>
      </c>
    </row>
    <row r="1622" spans="1:14" ht="28.5" customHeight="1">
      <c r="A1622" s="2">
        <v>1617</v>
      </c>
      <c r="B1622" s="3"/>
      <c r="C1622" s="48" t="str">
        <f t="shared" si="50"/>
        <v/>
      </c>
      <c r="D1622" s="5" t="str">
        <f>IF(PhieuBauCu!$B$2&gt;0,IF(LEN($B1622)=0,"",IF(AND($B1622&gt;0,VALUE(SUBSTITUTE($B1622,"1","0"))=$B1622),1,0)),"")</f>
        <v/>
      </c>
      <c r="E1622" s="5" t="str">
        <f>IF(PhieuBauCu!$B$2&gt;1,IF(LEN($B1622)=0,"",IF(AND($B1622&gt;0,VALUE(SUBSTITUTE($B1622,"2","0"))=$B1622),1,0)),"")</f>
        <v/>
      </c>
      <c r="F1622" s="5" t="str">
        <f>IF(PhieuBauCu!$B$2&gt;2,IF(LEN($B1622)=0,"",IF(AND($B1622&gt;0,VALUE(SUBSTITUTE($B1622,"3","0"))=$B1622),1,0)),"")</f>
        <v/>
      </c>
      <c r="G1622" s="5" t="str">
        <f>IF(PhieuBauCu!$B$2&gt;3,IF(LEN($B1622)=0,"",IF(AND($B1622&gt;0,VALUE(SUBSTITUTE($B1622,"4","0"))=$B1622),1,0)),"")</f>
        <v/>
      </c>
      <c r="H1622" s="5" t="str">
        <f>IF(PhieuBauCu!$B$2&gt;4,IF(LEN($B1622)=0,"",IF(AND($B1622&gt;0,VALUE(SUBSTITUTE($B1622,"5","0"))=$B1622),1,0)),"")</f>
        <v/>
      </c>
      <c r="I1622" s="5" t="str">
        <f>IF(PhieuBauCu!$B$2&gt;5,IF(LEN($B1622)=0,"",IF(AND($B1622&gt;0,VALUE(SUBSTITUTE($B1622,"6","0"))=$B1622),1,0)),"")</f>
        <v/>
      </c>
      <c r="J1622" s="5" t="str">
        <f>IF(PhieuBauCu!$B$2&gt;6,IF(LEN($B1622)=0,"",IF(AND($B1622&gt;0,VALUE(SUBSTITUTE($B1622,"7","0"))=$B1622),1,0)),"")</f>
        <v/>
      </c>
      <c r="K1622" s="5" t="str">
        <f>IF(PhieuBauCu!$B$2&gt;7,IF(LEN($B1622)=0,"",IF(AND($B1622&gt;0,VALUE(SUBSTITUTE($B1622,"8","0"))=$B1622),1,0)),"")</f>
        <v/>
      </c>
      <c r="L1622" s="5" t="str">
        <f>IF(PhieuBauCu!$B$2&gt;8,IF(LEN($B1622)=0,"",IF(AND($B1622&gt;0,VALUE(SUBSTITUTE($B1622,"9","0"))=$B1622),1,0)),"")</f>
        <v/>
      </c>
      <c r="M1622" s="9">
        <f t="shared" si="51"/>
        <v>0</v>
      </c>
      <c r="N1622" s="36">
        <f>IF(AND(M1622&lt;=PhieuBauCu!$B$13,M1622&gt;=1),1,0)</f>
        <v>0</v>
      </c>
    </row>
    <row r="1623" spans="1:14" ht="28.5" customHeight="1">
      <c r="A1623" s="2">
        <v>1618</v>
      </c>
      <c r="B1623" s="3"/>
      <c r="C1623" s="48" t="str">
        <f t="shared" si="50"/>
        <v/>
      </c>
      <c r="D1623" s="5" t="str">
        <f>IF(PhieuBauCu!$B$2&gt;0,IF(LEN($B1623)=0,"",IF(AND($B1623&gt;0,VALUE(SUBSTITUTE($B1623,"1","0"))=$B1623),1,0)),"")</f>
        <v/>
      </c>
      <c r="E1623" s="5" t="str">
        <f>IF(PhieuBauCu!$B$2&gt;1,IF(LEN($B1623)=0,"",IF(AND($B1623&gt;0,VALUE(SUBSTITUTE($B1623,"2","0"))=$B1623),1,0)),"")</f>
        <v/>
      </c>
      <c r="F1623" s="5" t="str">
        <f>IF(PhieuBauCu!$B$2&gt;2,IF(LEN($B1623)=0,"",IF(AND($B1623&gt;0,VALUE(SUBSTITUTE($B1623,"3","0"))=$B1623),1,0)),"")</f>
        <v/>
      </c>
      <c r="G1623" s="5" t="str">
        <f>IF(PhieuBauCu!$B$2&gt;3,IF(LEN($B1623)=0,"",IF(AND($B1623&gt;0,VALUE(SUBSTITUTE($B1623,"4","0"))=$B1623),1,0)),"")</f>
        <v/>
      </c>
      <c r="H1623" s="5" t="str">
        <f>IF(PhieuBauCu!$B$2&gt;4,IF(LEN($B1623)=0,"",IF(AND($B1623&gt;0,VALUE(SUBSTITUTE($B1623,"5","0"))=$B1623),1,0)),"")</f>
        <v/>
      </c>
      <c r="I1623" s="5" t="str">
        <f>IF(PhieuBauCu!$B$2&gt;5,IF(LEN($B1623)=0,"",IF(AND($B1623&gt;0,VALUE(SUBSTITUTE($B1623,"6","0"))=$B1623),1,0)),"")</f>
        <v/>
      </c>
      <c r="J1623" s="5" t="str">
        <f>IF(PhieuBauCu!$B$2&gt;6,IF(LEN($B1623)=0,"",IF(AND($B1623&gt;0,VALUE(SUBSTITUTE($B1623,"7","0"))=$B1623),1,0)),"")</f>
        <v/>
      </c>
      <c r="K1623" s="5" t="str">
        <f>IF(PhieuBauCu!$B$2&gt;7,IF(LEN($B1623)=0,"",IF(AND($B1623&gt;0,VALUE(SUBSTITUTE($B1623,"8","0"))=$B1623),1,0)),"")</f>
        <v/>
      </c>
      <c r="L1623" s="5" t="str">
        <f>IF(PhieuBauCu!$B$2&gt;8,IF(LEN($B1623)=0,"",IF(AND($B1623&gt;0,VALUE(SUBSTITUTE($B1623,"9","0"))=$B1623),1,0)),"")</f>
        <v/>
      </c>
      <c r="M1623" s="9">
        <f t="shared" si="51"/>
        <v>0</v>
      </c>
      <c r="N1623" s="36">
        <f>IF(AND(M1623&lt;=PhieuBauCu!$B$13,M1623&gt;=1),1,0)</f>
        <v>0</v>
      </c>
    </row>
    <row r="1624" spans="1:14" ht="28.5" customHeight="1">
      <c r="A1624" s="2">
        <v>1619</v>
      </c>
      <c r="B1624" s="3"/>
      <c r="C1624" s="48" t="str">
        <f t="shared" si="50"/>
        <v/>
      </c>
      <c r="D1624" s="5" t="str">
        <f>IF(PhieuBauCu!$B$2&gt;0,IF(LEN($B1624)=0,"",IF(AND($B1624&gt;0,VALUE(SUBSTITUTE($B1624,"1","0"))=$B1624),1,0)),"")</f>
        <v/>
      </c>
      <c r="E1624" s="5" t="str">
        <f>IF(PhieuBauCu!$B$2&gt;1,IF(LEN($B1624)=0,"",IF(AND($B1624&gt;0,VALUE(SUBSTITUTE($B1624,"2","0"))=$B1624),1,0)),"")</f>
        <v/>
      </c>
      <c r="F1624" s="5" t="str">
        <f>IF(PhieuBauCu!$B$2&gt;2,IF(LEN($B1624)=0,"",IF(AND($B1624&gt;0,VALUE(SUBSTITUTE($B1624,"3","0"))=$B1624),1,0)),"")</f>
        <v/>
      </c>
      <c r="G1624" s="5" t="str">
        <f>IF(PhieuBauCu!$B$2&gt;3,IF(LEN($B1624)=0,"",IF(AND($B1624&gt;0,VALUE(SUBSTITUTE($B1624,"4","0"))=$B1624),1,0)),"")</f>
        <v/>
      </c>
      <c r="H1624" s="5" t="str">
        <f>IF(PhieuBauCu!$B$2&gt;4,IF(LEN($B1624)=0,"",IF(AND($B1624&gt;0,VALUE(SUBSTITUTE($B1624,"5","0"))=$B1624),1,0)),"")</f>
        <v/>
      </c>
      <c r="I1624" s="5" t="str">
        <f>IF(PhieuBauCu!$B$2&gt;5,IF(LEN($B1624)=0,"",IF(AND($B1624&gt;0,VALUE(SUBSTITUTE($B1624,"6","0"))=$B1624),1,0)),"")</f>
        <v/>
      </c>
      <c r="J1624" s="5" t="str">
        <f>IF(PhieuBauCu!$B$2&gt;6,IF(LEN($B1624)=0,"",IF(AND($B1624&gt;0,VALUE(SUBSTITUTE($B1624,"7","0"))=$B1624),1,0)),"")</f>
        <v/>
      </c>
      <c r="K1624" s="5" t="str">
        <f>IF(PhieuBauCu!$B$2&gt;7,IF(LEN($B1624)=0,"",IF(AND($B1624&gt;0,VALUE(SUBSTITUTE($B1624,"8","0"))=$B1624),1,0)),"")</f>
        <v/>
      </c>
      <c r="L1624" s="5" t="str">
        <f>IF(PhieuBauCu!$B$2&gt;8,IF(LEN($B1624)=0,"",IF(AND($B1624&gt;0,VALUE(SUBSTITUTE($B1624,"9","0"))=$B1624),1,0)),"")</f>
        <v/>
      </c>
      <c r="M1624" s="9">
        <f t="shared" si="51"/>
        <v>0</v>
      </c>
      <c r="N1624" s="36">
        <f>IF(AND(M1624&lt;=PhieuBauCu!$B$13,M1624&gt;=1),1,0)</f>
        <v>0</v>
      </c>
    </row>
    <row r="1625" spans="1:14" ht="28.5" customHeight="1">
      <c r="A1625" s="2">
        <v>1620</v>
      </c>
      <c r="B1625" s="3"/>
      <c r="C1625" s="48" t="str">
        <f t="shared" si="50"/>
        <v/>
      </c>
      <c r="D1625" s="5" t="str">
        <f>IF(PhieuBauCu!$B$2&gt;0,IF(LEN($B1625)=0,"",IF(AND($B1625&gt;0,VALUE(SUBSTITUTE($B1625,"1","0"))=$B1625),1,0)),"")</f>
        <v/>
      </c>
      <c r="E1625" s="5" t="str">
        <f>IF(PhieuBauCu!$B$2&gt;1,IF(LEN($B1625)=0,"",IF(AND($B1625&gt;0,VALUE(SUBSTITUTE($B1625,"2","0"))=$B1625),1,0)),"")</f>
        <v/>
      </c>
      <c r="F1625" s="5" t="str">
        <f>IF(PhieuBauCu!$B$2&gt;2,IF(LEN($B1625)=0,"",IF(AND($B1625&gt;0,VALUE(SUBSTITUTE($B1625,"3","0"))=$B1625),1,0)),"")</f>
        <v/>
      </c>
      <c r="G1625" s="5" t="str">
        <f>IF(PhieuBauCu!$B$2&gt;3,IF(LEN($B1625)=0,"",IF(AND($B1625&gt;0,VALUE(SUBSTITUTE($B1625,"4","0"))=$B1625),1,0)),"")</f>
        <v/>
      </c>
      <c r="H1625" s="5" t="str">
        <f>IF(PhieuBauCu!$B$2&gt;4,IF(LEN($B1625)=0,"",IF(AND($B1625&gt;0,VALUE(SUBSTITUTE($B1625,"5","0"))=$B1625),1,0)),"")</f>
        <v/>
      </c>
      <c r="I1625" s="5" t="str">
        <f>IF(PhieuBauCu!$B$2&gt;5,IF(LEN($B1625)=0,"",IF(AND($B1625&gt;0,VALUE(SUBSTITUTE($B1625,"6","0"))=$B1625),1,0)),"")</f>
        <v/>
      </c>
      <c r="J1625" s="5" t="str">
        <f>IF(PhieuBauCu!$B$2&gt;6,IF(LEN($B1625)=0,"",IF(AND($B1625&gt;0,VALUE(SUBSTITUTE($B1625,"7","0"))=$B1625),1,0)),"")</f>
        <v/>
      </c>
      <c r="K1625" s="5" t="str">
        <f>IF(PhieuBauCu!$B$2&gt;7,IF(LEN($B1625)=0,"",IF(AND($B1625&gt;0,VALUE(SUBSTITUTE($B1625,"8","0"))=$B1625),1,0)),"")</f>
        <v/>
      </c>
      <c r="L1625" s="5" t="str">
        <f>IF(PhieuBauCu!$B$2&gt;8,IF(LEN($B1625)=0,"",IF(AND($B1625&gt;0,VALUE(SUBSTITUTE($B1625,"9","0"))=$B1625),1,0)),"")</f>
        <v/>
      </c>
      <c r="M1625" s="9">
        <f t="shared" si="51"/>
        <v>0</v>
      </c>
      <c r="N1625" s="36">
        <f>IF(AND(M1625&lt;=PhieuBauCu!$B$13,M1625&gt;=1),1,0)</f>
        <v>0</v>
      </c>
    </row>
    <row r="1626" spans="1:14" ht="28.5" customHeight="1">
      <c r="A1626" s="2">
        <v>1621</v>
      </c>
      <c r="B1626" s="3"/>
      <c r="C1626" s="48" t="str">
        <f t="shared" si="50"/>
        <v/>
      </c>
      <c r="D1626" s="5" t="str">
        <f>IF(PhieuBauCu!$B$2&gt;0,IF(LEN($B1626)=0,"",IF(AND($B1626&gt;0,VALUE(SUBSTITUTE($B1626,"1","0"))=$B1626),1,0)),"")</f>
        <v/>
      </c>
      <c r="E1626" s="5" t="str">
        <f>IF(PhieuBauCu!$B$2&gt;1,IF(LEN($B1626)=0,"",IF(AND($B1626&gt;0,VALUE(SUBSTITUTE($B1626,"2","0"))=$B1626),1,0)),"")</f>
        <v/>
      </c>
      <c r="F1626" s="5" t="str">
        <f>IF(PhieuBauCu!$B$2&gt;2,IF(LEN($B1626)=0,"",IF(AND($B1626&gt;0,VALUE(SUBSTITUTE($B1626,"3","0"))=$B1626),1,0)),"")</f>
        <v/>
      </c>
      <c r="G1626" s="5" t="str">
        <f>IF(PhieuBauCu!$B$2&gt;3,IF(LEN($B1626)=0,"",IF(AND($B1626&gt;0,VALUE(SUBSTITUTE($B1626,"4","0"))=$B1626),1,0)),"")</f>
        <v/>
      </c>
      <c r="H1626" s="5" t="str">
        <f>IF(PhieuBauCu!$B$2&gt;4,IF(LEN($B1626)=0,"",IF(AND($B1626&gt;0,VALUE(SUBSTITUTE($B1626,"5","0"))=$B1626),1,0)),"")</f>
        <v/>
      </c>
      <c r="I1626" s="5" t="str">
        <f>IF(PhieuBauCu!$B$2&gt;5,IF(LEN($B1626)=0,"",IF(AND($B1626&gt;0,VALUE(SUBSTITUTE($B1626,"6","0"))=$B1626),1,0)),"")</f>
        <v/>
      </c>
      <c r="J1626" s="5" t="str">
        <f>IF(PhieuBauCu!$B$2&gt;6,IF(LEN($B1626)=0,"",IF(AND($B1626&gt;0,VALUE(SUBSTITUTE($B1626,"7","0"))=$B1626),1,0)),"")</f>
        <v/>
      </c>
      <c r="K1626" s="5" t="str">
        <f>IF(PhieuBauCu!$B$2&gt;7,IF(LEN($B1626)=0,"",IF(AND($B1626&gt;0,VALUE(SUBSTITUTE($B1626,"8","0"))=$B1626),1,0)),"")</f>
        <v/>
      </c>
      <c r="L1626" s="5" t="str">
        <f>IF(PhieuBauCu!$B$2&gt;8,IF(LEN($B1626)=0,"",IF(AND($B1626&gt;0,VALUE(SUBSTITUTE($B1626,"9","0"))=$B1626),1,0)),"")</f>
        <v/>
      </c>
      <c r="M1626" s="9">
        <f t="shared" si="51"/>
        <v>0</v>
      </c>
      <c r="N1626" s="36">
        <f>IF(AND(M1626&lt;=PhieuBauCu!$B$13,M1626&gt;=1),1,0)</f>
        <v>0</v>
      </c>
    </row>
    <row r="1627" spans="1:14" ht="28.5" customHeight="1">
      <c r="A1627" s="2">
        <v>1622</v>
      </c>
      <c r="B1627" s="3"/>
      <c r="C1627" s="48" t="str">
        <f t="shared" si="50"/>
        <v/>
      </c>
      <c r="D1627" s="5" t="str">
        <f>IF(PhieuBauCu!$B$2&gt;0,IF(LEN($B1627)=0,"",IF(AND($B1627&gt;0,VALUE(SUBSTITUTE($B1627,"1","0"))=$B1627),1,0)),"")</f>
        <v/>
      </c>
      <c r="E1627" s="5" t="str">
        <f>IF(PhieuBauCu!$B$2&gt;1,IF(LEN($B1627)=0,"",IF(AND($B1627&gt;0,VALUE(SUBSTITUTE($B1627,"2","0"))=$B1627),1,0)),"")</f>
        <v/>
      </c>
      <c r="F1627" s="5" t="str">
        <f>IF(PhieuBauCu!$B$2&gt;2,IF(LEN($B1627)=0,"",IF(AND($B1627&gt;0,VALUE(SUBSTITUTE($B1627,"3","0"))=$B1627),1,0)),"")</f>
        <v/>
      </c>
      <c r="G1627" s="5" t="str">
        <f>IF(PhieuBauCu!$B$2&gt;3,IF(LEN($B1627)=0,"",IF(AND($B1627&gt;0,VALUE(SUBSTITUTE($B1627,"4","0"))=$B1627),1,0)),"")</f>
        <v/>
      </c>
      <c r="H1627" s="5" t="str">
        <f>IF(PhieuBauCu!$B$2&gt;4,IF(LEN($B1627)=0,"",IF(AND($B1627&gt;0,VALUE(SUBSTITUTE($B1627,"5","0"))=$B1627),1,0)),"")</f>
        <v/>
      </c>
      <c r="I1627" s="5" t="str">
        <f>IF(PhieuBauCu!$B$2&gt;5,IF(LEN($B1627)=0,"",IF(AND($B1627&gt;0,VALUE(SUBSTITUTE($B1627,"6","0"))=$B1627),1,0)),"")</f>
        <v/>
      </c>
      <c r="J1627" s="5" t="str">
        <f>IF(PhieuBauCu!$B$2&gt;6,IF(LEN($B1627)=0,"",IF(AND($B1627&gt;0,VALUE(SUBSTITUTE($B1627,"7","0"))=$B1627),1,0)),"")</f>
        <v/>
      </c>
      <c r="K1627" s="5" t="str">
        <f>IF(PhieuBauCu!$B$2&gt;7,IF(LEN($B1627)=0,"",IF(AND($B1627&gt;0,VALUE(SUBSTITUTE($B1627,"8","0"))=$B1627),1,0)),"")</f>
        <v/>
      </c>
      <c r="L1627" s="5" t="str">
        <f>IF(PhieuBauCu!$B$2&gt;8,IF(LEN($B1627)=0,"",IF(AND($B1627&gt;0,VALUE(SUBSTITUTE($B1627,"9","0"))=$B1627),1,0)),"")</f>
        <v/>
      </c>
      <c r="M1627" s="9">
        <f t="shared" si="51"/>
        <v>0</v>
      </c>
      <c r="N1627" s="36">
        <f>IF(AND(M1627&lt;=PhieuBauCu!$B$13,M1627&gt;=1),1,0)</f>
        <v>0</v>
      </c>
    </row>
    <row r="1628" spans="1:14" ht="28.5" customHeight="1">
      <c r="A1628" s="2">
        <v>1623</v>
      </c>
      <c r="B1628" s="3"/>
      <c r="C1628" s="48" t="str">
        <f t="shared" si="50"/>
        <v/>
      </c>
      <c r="D1628" s="5" t="str">
        <f>IF(PhieuBauCu!$B$2&gt;0,IF(LEN($B1628)=0,"",IF(AND($B1628&gt;0,VALUE(SUBSTITUTE($B1628,"1","0"))=$B1628),1,0)),"")</f>
        <v/>
      </c>
      <c r="E1628" s="5" t="str">
        <f>IF(PhieuBauCu!$B$2&gt;1,IF(LEN($B1628)=0,"",IF(AND($B1628&gt;0,VALUE(SUBSTITUTE($B1628,"2","0"))=$B1628),1,0)),"")</f>
        <v/>
      </c>
      <c r="F1628" s="5" t="str">
        <f>IF(PhieuBauCu!$B$2&gt;2,IF(LEN($B1628)=0,"",IF(AND($B1628&gt;0,VALUE(SUBSTITUTE($B1628,"3","0"))=$B1628),1,0)),"")</f>
        <v/>
      </c>
      <c r="G1628" s="5" t="str">
        <f>IF(PhieuBauCu!$B$2&gt;3,IF(LEN($B1628)=0,"",IF(AND($B1628&gt;0,VALUE(SUBSTITUTE($B1628,"4","0"))=$B1628),1,0)),"")</f>
        <v/>
      </c>
      <c r="H1628" s="5" t="str">
        <f>IF(PhieuBauCu!$B$2&gt;4,IF(LEN($B1628)=0,"",IF(AND($B1628&gt;0,VALUE(SUBSTITUTE($B1628,"5","0"))=$B1628),1,0)),"")</f>
        <v/>
      </c>
      <c r="I1628" s="5" t="str">
        <f>IF(PhieuBauCu!$B$2&gt;5,IF(LEN($B1628)=0,"",IF(AND($B1628&gt;0,VALUE(SUBSTITUTE($B1628,"6","0"))=$B1628),1,0)),"")</f>
        <v/>
      </c>
      <c r="J1628" s="5" t="str">
        <f>IF(PhieuBauCu!$B$2&gt;6,IF(LEN($B1628)=0,"",IF(AND($B1628&gt;0,VALUE(SUBSTITUTE($B1628,"7","0"))=$B1628),1,0)),"")</f>
        <v/>
      </c>
      <c r="K1628" s="5" t="str">
        <f>IF(PhieuBauCu!$B$2&gt;7,IF(LEN($B1628)=0,"",IF(AND($B1628&gt;0,VALUE(SUBSTITUTE($B1628,"8","0"))=$B1628),1,0)),"")</f>
        <v/>
      </c>
      <c r="L1628" s="5" t="str">
        <f>IF(PhieuBauCu!$B$2&gt;8,IF(LEN($B1628)=0,"",IF(AND($B1628&gt;0,VALUE(SUBSTITUTE($B1628,"9","0"))=$B1628),1,0)),"")</f>
        <v/>
      </c>
      <c r="M1628" s="9">
        <f t="shared" si="51"/>
        <v>0</v>
      </c>
      <c r="N1628" s="36">
        <f>IF(AND(M1628&lt;=PhieuBauCu!$B$13,M1628&gt;=1),1,0)</f>
        <v>0</v>
      </c>
    </row>
    <row r="1629" spans="1:14" ht="28.5" customHeight="1">
      <c r="A1629" s="2">
        <v>1624</v>
      </c>
      <c r="B1629" s="3"/>
      <c r="C1629" s="48" t="str">
        <f t="shared" si="50"/>
        <v/>
      </c>
      <c r="D1629" s="5" t="str">
        <f>IF(PhieuBauCu!$B$2&gt;0,IF(LEN($B1629)=0,"",IF(AND($B1629&gt;0,VALUE(SUBSTITUTE($B1629,"1","0"))=$B1629),1,0)),"")</f>
        <v/>
      </c>
      <c r="E1629" s="5" t="str">
        <f>IF(PhieuBauCu!$B$2&gt;1,IF(LEN($B1629)=0,"",IF(AND($B1629&gt;0,VALUE(SUBSTITUTE($B1629,"2","0"))=$B1629),1,0)),"")</f>
        <v/>
      </c>
      <c r="F1629" s="5" t="str">
        <f>IF(PhieuBauCu!$B$2&gt;2,IF(LEN($B1629)=0,"",IF(AND($B1629&gt;0,VALUE(SUBSTITUTE($B1629,"3","0"))=$B1629),1,0)),"")</f>
        <v/>
      </c>
      <c r="G1629" s="5" t="str">
        <f>IF(PhieuBauCu!$B$2&gt;3,IF(LEN($B1629)=0,"",IF(AND($B1629&gt;0,VALUE(SUBSTITUTE($B1629,"4","0"))=$B1629),1,0)),"")</f>
        <v/>
      </c>
      <c r="H1629" s="5" t="str">
        <f>IF(PhieuBauCu!$B$2&gt;4,IF(LEN($B1629)=0,"",IF(AND($B1629&gt;0,VALUE(SUBSTITUTE($B1629,"5","0"))=$B1629),1,0)),"")</f>
        <v/>
      </c>
      <c r="I1629" s="5" t="str">
        <f>IF(PhieuBauCu!$B$2&gt;5,IF(LEN($B1629)=0,"",IF(AND($B1629&gt;0,VALUE(SUBSTITUTE($B1629,"6","0"))=$B1629),1,0)),"")</f>
        <v/>
      </c>
      <c r="J1629" s="5" t="str">
        <f>IF(PhieuBauCu!$B$2&gt;6,IF(LEN($B1629)=0,"",IF(AND($B1629&gt;0,VALUE(SUBSTITUTE($B1629,"7","0"))=$B1629),1,0)),"")</f>
        <v/>
      </c>
      <c r="K1629" s="5" t="str">
        <f>IF(PhieuBauCu!$B$2&gt;7,IF(LEN($B1629)=0,"",IF(AND($B1629&gt;0,VALUE(SUBSTITUTE($B1629,"8","0"))=$B1629),1,0)),"")</f>
        <v/>
      </c>
      <c r="L1629" s="5" t="str">
        <f>IF(PhieuBauCu!$B$2&gt;8,IF(LEN($B1629)=0,"",IF(AND($B1629&gt;0,VALUE(SUBSTITUTE($B1629,"9","0"))=$B1629),1,0)),"")</f>
        <v/>
      </c>
      <c r="M1629" s="9">
        <f t="shared" si="51"/>
        <v>0</v>
      </c>
      <c r="N1629" s="36">
        <f>IF(AND(M1629&lt;=PhieuBauCu!$B$13,M1629&gt;=1),1,0)</f>
        <v>0</v>
      </c>
    </row>
    <row r="1630" spans="1:14" ht="28.5" customHeight="1">
      <c r="A1630" s="2">
        <v>1625</v>
      </c>
      <c r="B1630" s="3"/>
      <c r="C1630" s="48" t="str">
        <f t="shared" si="50"/>
        <v/>
      </c>
      <c r="D1630" s="5" t="str">
        <f>IF(PhieuBauCu!$B$2&gt;0,IF(LEN($B1630)=0,"",IF(AND($B1630&gt;0,VALUE(SUBSTITUTE($B1630,"1","0"))=$B1630),1,0)),"")</f>
        <v/>
      </c>
      <c r="E1630" s="5" t="str">
        <f>IF(PhieuBauCu!$B$2&gt;1,IF(LEN($B1630)=0,"",IF(AND($B1630&gt;0,VALUE(SUBSTITUTE($B1630,"2","0"))=$B1630),1,0)),"")</f>
        <v/>
      </c>
      <c r="F1630" s="5" t="str">
        <f>IF(PhieuBauCu!$B$2&gt;2,IF(LEN($B1630)=0,"",IF(AND($B1630&gt;0,VALUE(SUBSTITUTE($B1630,"3","0"))=$B1630),1,0)),"")</f>
        <v/>
      </c>
      <c r="G1630" s="5" t="str">
        <f>IF(PhieuBauCu!$B$2&gt;3,IF(LEN($B1630)=0,"",IF(AND($B1630&gt;0,VALUE(SUBSTITUTE($B1630,"4","0"))=$B1630),1,0)),"")</f>
        <v/>
      </c>
      <c r="H1630" s="5" t="str">
        <f>IF(PhieuBauCu!$B$2&gt;4,IF(LEN($B1630)=0,"",IF(AND($B1630&gt;0,VALUE(SUBSTITUTE($B1630,"5","0"))=$B1630),1,0)),"")</f>
        <v/>
      </c>
      <c r="I1630" s="5" t="str">
        <f>IF(PhieuBauCu!$B$2&gt;5,IF(LEN($B1630)=0,"",IF(AND($B1630&gt;0,VALUE(SUBSTITUTE($B1630,"6","0"))=$B1630),1,0)),"")</f>
        <v/>
      </c>
      <c r="J1630" s="5" t="str">
        <f>IF(PhieuBauCu!$B$2&gt;6,IF(LEN($B1630)=0,"",IF(AND($B1630&gt;0,VALUE(SUBSTITUTE($B1630,"7","0"))=$B1630),1,0)),"")</f>
        <v/>
      </c>
      <c r="K1630" s="5" t="str">
        <f>IF(PhieuBauCu!$B$2&gt;7,IF(LEN($B1630)=0,"",IF(AND($B1630&gt;0,VALUE(SUBSTITUTE($B1630,"8","0"))=$B1630),1,0)),"")</f>
        <v/>
      </c>
      <c r="L1630" s="5" t="str">
        <f>IF(PhieuBauCu!$B$2&gt;8,IF(LEN($B1630)=0,"",IF(AND($B1630&gt;0,VALUE(SUBSTITUTE($B1630,"9","0"))=$B1630),1,0)),"")</f>
        <v/>
      </c>
      <c r="M1630" s="9">
        <f t="shared" si="51"/>
        <v>0</v>
      </c>
      <c r="N1630" s="36">
        <f>IF(AND(M1630&lt;=PhieuBauCu!$B$13,M1630&gt;=1),1,0)</f>
        <v>0</v>
      </c>
    </row>
    <row r="1631" spans="1:14" ht="28.5" customHeight="1">
      <c r="A1631" s="2">
        <v>1626</v>
      </c>
      <c r="B1631" s="3"/>
      <c r="C1631" s="48" t="str">
        <f t="shared" si="50"/>
        <v/>
      </c>
      <c r="D1631" s="5" t="str">
        <f>IF(PhieuBauCu!$B$2&gt;0,IF(LEN($B1631)=0,"",IF(AND($B1631&gt;0,VALUE(SUBSTITUTE($B1631,"1","0"))=$B1631),1,0)),"")</f>
        <v/>
      </c>
      <c r="E1631" s="5" t="str">
        <f>IF(PhieuBauCu!$B$2&gt;1,IF(LEN($B1631)=0,"",IF(AND($B1631&gt;0,VALUE(SUBSTITUTE($B1631,"2","0"))=$B1631),1,0)),"")</f>
        <v/>
      </c>
      <c r="F1631" s="5" t="str">
        <f>IF(PhieuBauCu!$B$2&gt;2,IF(LEN($B1631)=0,"",IF(AND($B1631&gt;0,VALUE(SUBSTITUTE($B1631,"3","0"))=$B1631),1,0)),"")</f>
        <v/>
      </c>
      <c r="G1631" s="5" t="str">
        <f>IF(PhieuBauCu!$B$2&gt;3,IF(LEN($B1631)=0,"",IF(AND($B1631&gt;0,VALUE(SUBSTITUTE($B1631,"4","0"))=$B1631),1,0)),"")</f>
        <v/>
      </c>
      <c r="H1631" s="5" t="str">
        <f>IF(PhieuBauCu!$B$2&gt;4,IF(LEN($B1631)=0,"",IF(AND($B1631&gt;0,VALUE(SUBSTITUTE($B1631,"5","0"))=$B1631),1,0)),"")</f>
        <v/>
      </c>
      <c r="I1631" s="5" t="str">
        <f>IF(PhieuBauCu!$B$2&gt;5,IF(LEN($B1631)=0,"",IF(AND($B1631&gt;0,VALUE(SUBSTITUTE($B1631,"6","0"))=$B1631),1,0)),"")</f>
        <v/>
      </c>
      <c r="J1631" s="5" t="str">
        <f>IF(PhieuBauCu!$B$2&gt;6,IF(LEN($B1631)=0,"",IF(AND($B1631&gt;0,VALUE(SUBSTITUTE($B1631,"7","0"))=$B1631),1,0)),"")</f>
        <v/>
      </c>
      <c r="K1631" s="5" t="str">
        <f>IF(PhieuBauCu!$B$2&gt;7,IF(LEN($B1631)=0,"",IF(AND($B1631&gt;0,VALUE(SUBSTITUTE($B1631,"8","0"))=$B1631),1,0)),"")</f>
        <v/>
      </c>
      <c r="L1631" s="5" t="str">
        <f>IF(PhieuBauCu!$B$2&gt;8,IF(LEN($B1631)=0,"",IF(AND($B1631&gt;0,VALUE(SUBSTITUTE($B1631,"9","0"))=$B1631),1,0)),"")</f>
        <v/>
      </c>
      <c r="M1631" s="9">
        <f t="shared" si="51"/>
        <v>0</v>
      </c>
      <c r="N1631" s="36">
        <f>IF(AND(M1631&lt;=PhieuBauCu!$B$13,M1631&gt;=1),1,0)</f>
        <v>0</v>
      </c>
    </row>
    <row r="1632" spans="1:14" ht="28.5" customHeight="1">
      <c r="A1632" s="2">
        <v>1627</v>
      </c>
      <c r="B1632" s="3"/>
      <c r="C1632" s="48" t="str">
        <f t="shared" si="50"/>
        <v/>
      </c>
      <c r="D1632" s="5" t="str">
        <f>IF(PhieuBauCu!$B$2&gt;0,IF(LEN($B1632)=0,"",IF(AND($B1632&gt;0,VALUE(SUBSTITUTE($B1632,"1","0"))=$B1632),1,0)),"")</f>
        <v/>
      </c>
      <c r="E1632" s="5" t="str">
        <f>IF(PhieuBauCu!$B$2&gt;1,IF(LEN($B1632)=0,"",IF(AND($B1632&gt;0,VALUE(SUBSTITUTE($B1632,"2","0"))=$B1632),1,0)),"")</f>
        <v/>
      </c>
      <c r="F1632" s="5" t="str">
        <f>IF(PhieuBauCu!$B$2&gt;2,IF(LEN($B1632)=0,"",IF(AND($B1632&gt;0,VALUE(SUBSTITUTE($B1632,"3","0"))=$B1632),1,0)),"")</f>
        <v/>
      </c>
      <c r="G1632" s="5" t="str">
        <f>IF(PhieuBauCu!$B$2&gt;3,IF(LEN($B1632)=0,"",IF(AND($B1632&gt;0,VALUE(SUBSTITUTE($B1632,"4","0"))=$B1632),1,0)),"")</f>
        <v/>
      </c>
      <c r="H1632" s="5" t="str">
        <f>IF(PhieuBauCu!$B$2&gt;4,IF(LEN($B1632)=0,"",IF(AND($B1632&gt;0,VALUE(SUBSTITUTE($B1632,"5","0"))=$B1632),1,0)),"")</f>
        <v/>
      </c>
      <c r="I1632" s="5" t="str">
        <f>IF(PhieuBauCu!$B$2&gt;5,IF(LEN($B1632)=0,"",IF(AND($B1632&gt;0,VALUE(SUBSTITUTE($B1632,"6","0"))=$B1632),1,0)),"")</f>
        <v/>
      </c>
      <c r="J1632" s="5" t="str">
        <f>IF(PhieuBauCu!$B$2&gt;6,IF(LEN($B1632)=0,"",IF(AND($B1632&gt;0,VALUE(SUBSTITUTE($B1632,"7","0"))=$B1632),1,0)),"")</f>
        <v/>
      </c>
      <c r="K1632" s="5" t="str">
        <f>IF(PhieuBauCu!$B$2&gt;7,IF(LEN($B1632)=0,"",IF(AND($B1632&gt;0,VALUE(SUBSTITUTE($B1632,"8","0"))=$B1632),1,0)),"")</f>
        <v/>
      </c>
      <c r="L1632" s="5" t="str">
        <f>IF(PhieuBauCu!$B$2&gt;8,IF(LEN($B1632)=0,"",IF(AND($B1632&gt;0,VALUE(SUBSTITUTE($B1632,"9","0"))=$B1632),1,0)),"")</f>
        <v/>
      </c>
      <c r="M1632" s="9">
        <f t="shared" si="51"/>
        <v>0</v>
      </c>
      <c r="N1632" s="36">
        <f>IF(AND(M1632&lt;=PhieuBauCu!$B$13,M1632&gt;=1),1,0)</f>
        <v>0</v>
      </c>
    </row>
    <row r="1633" spans="1:14" ht="28.5" customHeight="1">
      <c r="A1633" s="2">
        <v>1628</v>
      </c>
      <c r="B1633" s="3"/>
      <c r="C1633" s="48" t="str">
        <f t="shared" si="50"/>
        <v/>
      </c>
      <c r="D1633" s="5" t="str">
        <f>IF(PhieuBauCu!$B$2&gt;0,IF(LEN($B1633)=0,"",IF(AND($B1633&gt;0,VALUE(SUBSTITUTE($B1633,"1","0"))=$B1633),1,0)),"")</f>
        <v/>
      </c>
      <c r="E1633" s="5" t="str">
        <f>IF(PhieuBauCu!$B$2&gt;1,IF(LEN($B1633)=0,"",IF(AND($B1633&gt;0,VALUE(SUBSTITUTE($B1633,"2","0"))=$B1633),1,0)),"")</f>
        <v/>
      </c>
      <c r="F1633" s="5" t="str">
        <f>IF(PhieuBauCu!$B$2&gt;2,IF(LEN($B1633)=0,"",IF(AND($B1633&gt;0,VALUE(SUBSTITUTE($B1633,"3","0"))=$B1633),1,0)),"")</f>
        <v/>
      </c>
      <c r="G1633" s="5" t="str">
        <f>IF(PhieuBauCu!$B$2&gt;3,IF(LEN($B1633)=0,"",IF(AND($B1633&gt;0,VALUE(SUBSTITUTE($B1633,"4","0"))=$B1633),1,0)),"")</f>
        <v/>
      </c>
      <c r="H1633" s="5" t="str">
        <f>IF(PhieuBauCu!$B$2&gt;4,IF(LEN($B1633)=0,"",IF(AND($B1633&gt;0,VALUE(SUBSTITUTE($B1633,"5","0"))=$B1633),1,0)),"")</f>
        <v/>
      </c>
      <c r="I1633" s="5" t="str">
        <f>IF(PhieuBauCu!$B$2&gt;5,IF(LEN($B1633)=0,"",IF(AND($B1633&gt;0,VALUE(SUBSTITUTE($B1633,"6","0"))=$B1633),1,0)),"")</f>
        <v/>
      </c>
      <c r="J1633" s="5" t="str">
        <f>IF(PhieuBauCu!$B$2&gt;6,IF(LEN($B1633)=0,"",IF(AND($B1633&gt;0,VALUE(SUBSTITUTE($B1633,"7","0"))=$B1633),1,0)),"")</f>
        <v/>
      </c>
      <c r="K1633" s="5" t="str">
        <f>IF(PhieuBauCu!$B$2&gt;7,IF(LEN($B1633)=0,"",IF(AND($B1633&gt;0,VALUE(SUBSTITUTE($B1633,"8","0"))=$B1633),1,0)),"")</f>
        <v/>
      </c>
      <c r="L1633" s="5" t="str">
        <f>IF(PhieuBauCu!$B$2&gt;8,IF(LEN($B1633)=0,"",IF(AND($B1633&gt;0,VALUE(SUBSTITUTE($B1633,"9","0"))=$B1633),1,0)),"")</f>
        <v/>
      </c>
      <c r="M1633" s="9">
        <f t="shared" si="51"/>
        <v>0</v>
      </c>
      <c r="N1633" s="36">
        <f>IF(AND(M1633&lt;=PhieuBauCu!$B$13,M1633&gt;=1),1,0)</f>
        <v>0</v>
      </c>
    </row>
    <row r="1634" spans="1:14" ht="28.5" customHeight="1">
      <c r="A1634" s="2">
        <v>1629</v>
      </c>
      <c r="B1634" s="3"/>
      <c r="C1634" s="48" t="str">
        <f t="shared" si="50"/>
        <v/>
      </c>
      <c r="D1634" s="5" t="str">
        <f>IF(PhieuBauCu!$B$2&gt;0,IF(LEN($B1634)=0,"",IF(AND($B1634&gt;0,VALUE(SUBSTITUTE($B1634,"1","0"))=$B1634),1,0)),"")</f>
        <v/>
      </c>
      <c r="E1634" s="5" t="str">
        <f>IF(PhieuBauCu!$B$2&gt;1,IF(LEN($B1634)=0,"",IF(AND($B1634&gt;0,VALUE(SUBSTITUTE($B1634,"2","0"))=$B1634),1,0)),"")</f>
        <v/>
      </c>
      <c r="F1634" s="5" t="str">
        <f>IF(PhieuBauCu!$B$2&gt;2,IF(LEN($B1634)=0,"",IF(AND($B1634&gt;0,VALUE(SUBSTITUTE($B1634,"3","0"))=$B1634),1,0)),"")</f>
        <v/>
      </c>
      <c r="G1634" s="5" t="str">
        <f>IF(PhieuBauCu!$B$2&gt;3,IF(LEN($B1634)=0,"",IF(AND($B1634&gt;0,VALUE(SUBSTITUTE($B1634,"4","0"))=$B1634),1,0)),"")</f>
        <v/>
      </c>
      <c r="H1634" s="5" t="str">
        <f>IF(PhieuBauCu!$B$2&gt;4,IF(LEN($B1634)=0,"",IF(AND($B1634&gt;0,VALUE(SUBSTITUTE($B1634,"5","0"))=$B1634),1,0)),"")</f>
        <v/>
      </c>
      <c r="I1634" s="5" t="str">
        <f>IF(PhieuBauCu!$B$2&gt;5,IF(LEN($B1634)=0,"",IF(AND($B1634&gt;0,VALUE(SUBSTITUTE($B1634,"6","0"))=$B1634),1,0)),"")</f>
        <v/>
      </c>
      <c r="J1634" s="5" t="str">
        <f>IF(PhieuBauCu!$B$2&gt;6,IF(LEN($B1634)=0,"",IF(AND($B1634&gt;0,VALUE(SUBSTITUTE($B1634,"7","0"))=$B1634),1,0)),"")</f>
        <v/>
      </c>
      <c r="K1634" s="5" t="str">
        <f>IF(PhieuBauCu!$B$2&gt;7,IF(LEN($B1634)=0,"",IF(AND($B1634&gt;0,VALUE(SUBSTITUTE($B1634,"8","0"))=$B1634),1,0)),"")</f>
        <v/>
      </c>
      <c r="L1634" s="5" t="str">
        <f>IF(PhieuBauCu!$B$2&gt;8,IF(LEN($B1634)=0,"",IF(AND($B1634&gt;0,VALUE(SUBSTITUTE($B1634,"9","0"))=$B1634),1,0)),"")</f>
        <v/>
      </c>
      <c r="M1634" s="9">
        <f t="shared" si="51"/>
        <v>0</v>
      </c>
      <c r="N1634" s="36">
        <f>IF(AND(M1634&lt;=PhieuBauCu!$B$13,M1634&gt;=1),1,0)</f>
        <v>0</v>
      </c>
    </row>
    <row r="1635" spans="1:14" ht="28.5" customHeight="1">
      <c r="A1635" s="2">
        <v>1630</v>
      </c>
      <c r="B1635" s="3"/>
      <c r="C1635" s="48" t="str">
        <f t="shared" si="50"/>
        <v/>
      </c>
      <c r="D1635" s="5" t="str">
        <f>IF(PhieuBauCu!$B$2&gt;0,IF(LEN($B1635)=0,"",IF(AND($B1635&gt;0,VALUE(SUBSTITUTE($B1635,"1","0"))=$B1635),1,0)),"")</f>
        <v/>
      </c>
      <c r="E1635" s="5" t="str">
        <f>IF(PhieuBauCu!$B$2&gt;1,IF(LEN($B1635)=0,"",IF(AND($B1635&gt;0,VALUE(SUBSTITUTE($B1635,"2","0"))=$B1635),1,0)),"")</f>
        <v/>
      </c>
      <c r="F1635" s="5" t="str">
        <f>IF(PhieuBauCu!$B$2&gt;2,IF(LEN($B1635)=0,"",IF(AND($B1635&gt;0,VALUE(SUBSTITUTE($B1635,"3","0"))=$B1635),1,0)),"")</f>
        <v/>
      </c>
      <c r="G1635" s="5" t="str">
        <f>IF(PhieuBauCu!$B$2&gt;3,IF(LEN($B1635)=0,"",IF(AND($B1635&gt;0,VALUE(SUBSTITUTE($B1635,"4","0"))=$B1635),1,0)),"")</f>
        <v/>
      </c>
      <c r="H1635" s="5" t="str">
        <f>IF(PhieuBauCu!$B$2&gt;4,IF(LEN($B1635)=0,"",IF(AND($B1635&gt;0,VALUE(SUBSTITUTE($B1635,"5","0"))=$B1635),1,0)),"")</f>
        <v/>
      </c>
      <c r="I1635" s="5" t="str">
        <f>IF(PhieuBauCu!$B$2&gt;5,IF(LEN($B1635)=0,"",IF(AND($B1635&gt;0,VALUE(SUBSTITUTE($B1635,"6","0"))=$B1635),1,0)),"")</f>
        <v/>
      </c>
      <c r="J1635" s="5" t="str">
        <f>IF(PhieuBauCu!$B$2&gt;6,IF(LEN($B1635)=0,"",IF(AND($B1635&gt;0,VALUE(SUBSTITUTE($B1635,"7","0"))=$B1635),1,0)),"")</f>
        <v/>
      </c>
      <c r="K1635" s="5" t="str">
        <f>IF(PhieuBauCu!$B$2&gt;7,IF(LEN($B1635)=0,"",IF(AND($B1635&gt;0,VALUE(SUBSTITUTE($B1635,"8","0"))=$B1635),1,0)),"")</f>
        <v/>
      </c>
      <c r="L1635" s="5" t="str">
        <f>IF(PhieuBauCu!$B$2&gt;8,IF(LEN($B1635)=0,"",IF(AND($B1635&gt;0,VALUE(SUBSTITUTE($B1635,"9","0"))=$B1635),1,0)),"")</f>
        <v/>
      </c>
      <c r="M1635" s="9">
        <f t="shared" si="51"/>
        <v>0</v>
      </c>
      <c r="N1635" s="36">
        <f>IF(AND(M1635&lt;=PhieuBauCu!$B$13,M1635&gt;=1),1,0)</f>
        <v>0</v>
      </c>
    </row>
    <row r="1636" spans="1:14" ht="28.5" customHeight="1">
      <c r="A1636" s="2">
        <v>1631</v>
      </c>
      <c r="B1636" s="3"/>
      <c r="C1636" s="48" t="str">
        <f t="shared" si="50"/>
        <v/>
      </c>
      <c r="D1636" s="5" t="str">
        <f>IF(PhieuBauCu!$B$2&gt;0,IF(LEN($B1636)=0,"",IF(AND($B1636&gt;0,VALUE(SUBSTITUTE($B1636,"1","0"))=$B1636),1,0)),"")</f>
        <v/>
      </c>
      <c r="E1636" s="5" t="str">
        <f>IF(PhieuBauCu!$B$2&gt;1,IF(LEN($B1636)=0,"",IF(AND($B1636&gt;0,VALUE(SUBSTITUTE($B1636,"2","0"))=$B1636),1,0)),"")</f>
        <v/>
      </c>
      <c r="F1636" s="5" t="str">
        <f>IF(PhieuBauCu!$B$2&gt;2,IF(LEN($B1636)=0,"",IF(AND($B1636&gt;0,VALUE(SUBSTITUTE($B1636,"3","0"))=$B1636),1,0)),"")</f>
        <v/>
      </c>
      <c r="G1636" s="5" t="str">
        <f>IF(PhieuBauCu!$B$2&gt;3,IF(LEN($B1636)=0,"",IF(AND($B1636&gt;0,VALUE(SUBSTITUTE($B1636,"4","0"))=$B1636),1,0)),"")</f>
        <v/>
      </c>
      <c r="H1636" s="5" t="str">
        <f>IF(PhieuBauCu!$B$2&gt;4,IF(LEN($B1636)=0,"",IF(AND($B1636&gt;0,VALUE(SUBSTITUTE($B1636,"5","0"))=$B1636),1,0)),"")</f>
        <v/>
      </c>
      <c r="I1636" s="5" t="str">
        <f>IF(PhieuBauCu!$B$2&gt;5,IF(LEN($B1636)=0,"",IF(AND($B1636&gt;0,VALUE(SUBSTITUTE($B1636,"6","0"))=$B1636),1,0)),"")</f>
        <v/>
      </c>
      <c r="J1636" s="5" t="str">
        <f>IF(PhieuBauCu!$B$2&gt;6,IF(LEN($B1636)=0,"",IF(AND($B1636&gt;0,VALUE(SUBSTITUTE($B1636,"7","0"))=$B1636),1,0)),"")</f>
        <v/>
      </c>
      <c r="K1636" s="5" t="str">
        <f>IF(PhieuBauCu!$B$2&gt;7,IF(LEN($B1636)=0,"",IF(AND($B1636&gt;0,VALUE(SUBSTITUTE($B1636,"8","0"))=$B1636),1,0)),"")</f>
        <v/>
      </c>
      <c r="L1636" s="5" t="str">
        <f>IF(PhieuBauCu!$B$2&gt;8,IF(LEN($B1636)=0,"",IF(AND($B1636&gt;0,VALUE(SUBSTITUTE($B1636,"9","0"))=$B1636),1,0)),"")</f>
        <v/>
      </c>
      <c r="M1636" s="9">
        <f t="shared" si="51"/>
        <v>0</v>
      </c>
      <c r="N1636" s="36">
        <f>IF(AND(M1636&lt;=PhieuBauCu!$B$13,M1636&gt;=1),1,0)</f>
        <v>0</v>
      </c>
    </row>
    <row r="1637" spans="1:14" ht="28.5" customHeight="1">
      <c r="A1637" s="2">
        <v>1632</v>
      </c>
      <c r="B1637" s="3"/>
      <c r="C1637" s="48" t="str">
        <f t="shared" si="50"/>
        <v/>
      </c>
      <c r="D1637" s="5" t="str">
        <f>IF(PhieuBauCu!$B$2&gt;0,IF(LEN($B1637)=0,"",IF(AND($B1637&gt;0,VALUE(SUBSTITUTE($B1637,"1","0"))=$B1637),1,0)),"")</f>
        <v/>
      </c>
      <c r="E1637" s="5" t="str">
        <f>IF(PhieuBauCu!$B$2&gt;1,IF(LEN($B1637)=0,"",IF(AND($B1637&gt;0,VALUE(SUBSTITUTE($B1637,"2","0"))=$B1637),1,0)),"")</f>
        <v/>
      </c>
      <c r="F1637" s="5" t="str">
        <f>IF(PhieuBauCu!$B$2&gt;2,IF(LEN($B1637)=0,"",IF(AND($B1637&gt;0,VALUE(SUBSTITUTE($B1637,"3","0"))=$B1637),1,0)),"")</f>
        <v/>
      </c>
      <c r="G1637" s="5" t="str">
        <f>IF(PhieuBauCu!$B$2&gt;3,IF(LEN($B1637)=0,"",IF(AND($B1637&gt;0,VALUE(SUBSTITUTE($B1637,"4","0"))=$B1637),1,0)),"")</f>
        <v/>
      </c>
      <c r="H1637" s="5" t="str">
        <f>IF(PhieuBauCu!$B$2&gt;4,IF(LEN($B1637)=0,"",IF(AND($B1637&gt;0,VALUE(SUBSTITUTE($B1637,"5","0"))=$B1637),1,0)),"")</f>
        <v/>
      </c>
      <c r="I1637" s="5" t="str">
        <f>IF(PhieuBauCu!$B$2&gt;5,IF(LEN($B1637)=0,"",IF(AND($B1637&gt;0,VALUE(SUBSTITUTE($B1637,"6","0"))=$B1637),1,0)),"")</f>
        <v/>
      </c>
      <c r="J1637" s="5" t="str">
        <f>IF(PhieuBauCu!$B$2&gt;6,IF(LEN($B1637)=0,"",IF(AND($B1637&gt;0,VALUE(SUBSTITUTE($B1637,"7","0"))=$B1637),1,0)),"")</f>
        <v/>
      </c>
      <c r="K1637" s="5" t="str">
        <f>IF(PhieuBauCu!$B$2&gt;7,IF(LEN($B1637)=0,"",IF(AND($B1637&gt;0,VALUE(SUBSTITUTE($B1637,"8","0"))=$B1637),1,0)),"")</f>
        <v/>
      </c>
      <c r="L1637" s="5" t="str">
        <f>IF(PhieuBauCu!$B$2&gt;8,IF(LEN($B1637)=0,"",IF(AND($B1637&gt;0,VALUE(SUBSTITUTE($B1637,"9","0"))=$B1637),1,0)),"")</f>
        <v/>
      </c>
      <c r="M1637" s="9">
        <f t="shared" si="51"/>
        <v>0</v>
      </c>
      <c r="N1637" s="36">
        <f>IF(AND(M1637&lt;=PhieuBauCu!$B$13,M1637&gt;=1),1,0)</f>
        <v>0</v>
      </c>
    </row>
    <row r="1638" spans="1:14" ht="28.5" customHeight="1">
      <c r="A1638" s="2">
        <v>1633</v>
      </c>
      <c r="B1638" s="3"/>
      <c r="C1638" s="48" t="str">
        <f t="shared" si="50"/>
        <v/>
      </c>
      <c r="D1638" s="5" t="str">
        <f>IF(PhieuBauCu!$B$2&gt;0,IF(LEN($B1638)=0,"",IF(AND($B1638&gt;0,VALUE(SUBSTITUTE($B1638,"1","0"))=$B1638),1,0)),"")</f>
        <v/>
      </c>
      <c r="E1638" s="5" t="str">
        <f>IF(PhieuBauCu!$B$2&gt;1,IF(LEN($B1638)=0,"",IF(AND($B1638&gt;0,VALUE(SUBSTITUTE($B1638,"2","0"))=$B1638),1,0)),"")</f>
        <v/>
      </c>
      <c r="F1638" s="5" t="str">
        <f>IF(PhieuBauCu!$B$2&gt;2,IF(LEN($B1638)=0,"",IF(AND($B1638&gt;0,VALUE(SUBSTITUTE($B1638,"3","0"))=$B1638),1,0)),"")</f>
        <v/>
      </c>
      <c r="G1638" s="5" t="str">
        <f>IF(PhieuBauCu!$B$2&gt;3,IF(LEN($B1638)=0,"",IF(AND($B1638&gt;0,VALUE(SUBSTITUTE($B1638,"4","0"))=$B1638),1,0)),"")</f>
        <v/>
      </c>
      <c r="H1638" s="5" t="str">
        <f>IF(PhieuBauCu!$B$2&gt;4,IF(LEN($B1638)=0,"",IF(AND($B1638&gt;0,VALUE(SUBSTITUTE($B1638,"5","0"))=$B1638),1,0)),"")</f>
        <v/>
      </c>
      <c r="I1638" s="5" t="str">
        <f>IF(PhieuBauCu!$B$2&gt;5,IF(LEN($B1638)=0,"",IF(AND($B1638&gt;0,VALUE(SUBSTITUTE($B1638,"6","0"))=$B1638),1,0)),"")</f>
        <v/>
      </c>
      <c r="J1638" s="5" t="str">
        <f>IF(PhieuBauCu!$B$2&gt;6,IF(LEN($B1638)=0,"",IF(AND($B1638&gt;0,VALUE(SUBSTITUTE($B1638,"7","0"))=$B1638),1,0)),"")</f>
        <v/>
      </c>
      <c r="K1638" s="5" t="str">
        <f>IF(PhieuBauCu!$B$2&gt;7,IF(LEN($B1638)=0,"",IF(AND($B1638&gt;0,VALUE(SUBSTITUTE($B1638,"8","0"))=$B1638),1,0)),"")</f>
        <v/>
      </c>
      <c r="L1638" s="5" t="str">
        <f>IF(PhieuBauCu!$B$2&gt;8,IF(LEN($B1638)=0,"",IF(AND($B1638&gt;0,VALUE(SUBSTITUTE($B1638,"9","0"))=$B1638),1,0)),"")</f>
        <v/>
      </c>
      <c r="M1638" s="9">
        <f t="shared" si="51"/>
        <v>0</v>
      </c>
      <c r="N1638" s="36">
        <f>IF(AND(M1638&lt;=PhieuBauCu!$B$13,M1638&gt;=1),1,0)</f>
        <v>0</v>
      </c>
    </row>
    <row r="1639" spans="1:14" ht="28.5" customHeight="1">
      <c r="A1639" s="2">
        <v>1634</v>
      </c>
      <c r="B1639" s="3"/>
      <c r="C1639" s="48" t="str">
        <f t="shared" si="50"/>
        <v/>
      </c>
      <c r="D1639" s="5" t="str">
        <f>IF(PhieuBauCu!$B$2&gt;0,IF(LEN($B1639)=0,"",IF(AND($B1639&gt;0,VALUE(SUBSTITUTE($B1639,"1","0"))=$B1639),1,0)),"")</f>
        <v/>
      </c>
      <c r="E1639" s="5" t="str">
        <f>IF(PhieuBauCu!$B$2&gt;1,IF(LEN($B1639)=0,"",IF(AND($B1639&gt;0,VALUE(SUBSTITUTE($B1639,"2","0"))=$B1639),1,0)),"")</f>
        <v/>
      </c>
      <c r="F1639" s="5" t="str">
        <f>IF(PhieuBauCu!$B$2&gt;2,IF(LEN($B1639)=0,"",IF(AND($B1639&gt;0,VALUE(SUBSTITUTE($B1639,"3","0"))=$B1639),1,0)),"")</f>
        <v/>
      </c>
      <c r="G1639" s="5" t="str">
        <f>IF(PhieuBauCu!$B$2&gt;3,IF(LEN($B1639)=0,"",IF(AND($B1639&gt;0,VALUE(SUBSTITUTE($B1639,"4","0"))=$B1639),1,0)),"")</f>
        <v/>
      </c>
      <c r="H1639" s="5" t="str">
        <f>IF(PhieuBauCu!$B$2&gt;4,IF(LEN($B1639)=0,"",IF(AND($B1639&gt;0,VALUE(SUBSTITUTE($B1639,"5","0"))=$B1639),1,0)),"")</f>
        <v/>
      </c>
      <c r="I1639" s="5" t="str">
        <f>IF(PhieuBauCu!$B$2&gt;5,IF(LEN($B1639)=0,"",IF(AND($B1639&gt;0,VALUE(SUBSTITUTE($B1639,"6","0"))=$B1639),1,0)),"")</f>
        <v/>
      </c>
      <c r="J1639" s="5" t="str">
        <f>IF(PhieuBauCu!$B$2&gt;6,IF(LEN($B1639)=0,"",IF(AND($B1639&gt;0,VALUE(SUBSTITUTE($B1639,"7","0"))=$B1639),1,0)),"")</f>
        <v/>
      </c>
      <c r="K1639" s="5" t="str">
        <f>IF(PhieuBauCu!$B$2&gt;7,IF(LEN($B1639)=0,"",IF(AND($B1639&gt;0,VALUE(SUBSTITUTE($B1639,"8","0"))=$B1639),1,0)),"")</f>
        <v/>
      </c>
      <c r="L1639" s="5" t="str">
        <f>IF(PhieuBauCu!$B$2&gt;8,IF(LEN($B1639)=0,"",IF(AND($B1639&gt;0,VALUE(SUBSTITUTE($B1639,"9","0"))=$B1639),1,0)),"")</f>
        <v/>
      </c>
      <c r="M1639" s="9">
        <f t="shared" si="51"/>
        <v>0</v>
      </c>
      <c r="N1639" s="36">
        <f>IF(AND(M1639&lt;=PhieuBauCu!$B$13,M1639&gt;=1),1,0)</f>
        <v>0</v>
      </c>
    </row>
    <row r="1640" spans="1:14" ht="28.5" customHeight="1">
      <c r="A1640" s="2">
        <v>1635</v>
      </c>
      <c r="B1640" s="3"/>
      <c r="C1640" s="48" t="str">
        <f t="shared" si="50"/>
        <v/>
      </c>
      <c r="D1640" s="5" t="str">
        <f>IF(PhieuBauCu!$B$2&gt;0,IF(LEN($B1640)=0,"",IF(AND($B1640&gt;0,VALUE(SUBSTITUTE($B1640,"1","0"))=$B1640),1,0)),"")</f>
        <v/>
      </c>
      <c r="E1640" s="5" t="str">
        <f>IF(PhieuBauCu!$B$2&gt;1,IF(LEN($B1640)=0,"",IF(AND($B1640&gt;0,VALUE(SUBSTITUTE($B1640,"2","0"))=$B1640),1,0)),"")</f>
        <v/>
      </c>
      <c r="F1640" s="5" t="str">
        <f>IF(PhieuBauCu!$B$2&gt;2,IF(LEN($B1640)=0,"",IF(AND($B1640&gt;0,VALUE(SUBSTITUTE($B1640,"3","0"))=$B1640),1,0)),"")</f>
        <v/>
      </c>
      <c r="G1640" s="5" t="str">
        <f>IF(PhieuBauCu!$B$2&gt;3,IF(LEN($B1640)=0,"",IF(AND($B1640&gt;0,VALUE(SUBSTITUTE($B1640,"4","0"))=$B1640),1,0)),"")</f>
        <v/>
      </c>
      <c r="H1640" s="5" t="str">
        <f>IF(PhieuBauCu!$B$2&gt;4,IF(LEN($B1640)=0,"",IF(AND($B1640&gt;0,VALUE(SUBSTITUTE($B1640,"5","0"))=$B1640),1,0)),"")</f>
        <v/>
      </c>
      <c r="I1640" s="5" t="str">
        <f>IF(PhieuBauCu!$B$2&gt;5,IF(LEN($B1640)=0,"",IF(AND($B1640&gt;0,VALUE(SUBSTITUTE($B1640,"6","0"))=$B1640),1,0)),"")</f>
        <v/>
      </c>
      <c r="J1640" s="5" t="str">
        <f>IF(PhieuBauCu!$B$2&gt;6,IF(LEN($B1640)=0,"",IF(AND($B1640&gt;0,VALUE(SUBSTITUTE($B1640,"7","0"))=$B1640),1,0)),"")</f>
        <v/>
      </c>
      <c r="K1640" s="5" t="str">
        <f>IF(PhieuBauCu!$B$2&gt;7,IF(LEN($B1640)=0,"",IF(AND($B1640&gt;0,VALUE(SUBSTITUTE($B1640,"8","0"))=$B1640),1,0)),"")</f>
        <v/>
      </c>
      <c r="L1640" s="5" t="str">
        <f>IF(PhieuBauCu!$B$2&gt;8,IF(LEN($B1640)=0,"",IF(AND($B1640&gt;0,VALUE(SUBSTITUTE($B1640,"9","0"))=$B1640),1,0)),"")</f>
        <v/>
      </c>
      <c r="M1640" s="9">
        <f t="shared" si="51"/>
        <v>0</v>
      </c>
      <c r="N1640" s="36">
        <f>IF(AND(M1640&lt;=PhieuBauCu!$B$13,M1640&gt;=1),1,0)</f>
        <v>0</v>
      </c>
    </row>
    <row r="1641" spans="1:14" ht="28.5" customHeight="1">
      <c r="A1641" s="2">
        <v>1636</v>
      </c>
      <c r="B1641" s="3"/>
      <c r="C1641" s="48" t="str">
        <f t="shared" si="50"/>
        <v/>
      </c>
      <c r="D1641" s="5" t="str">
        <f>IF(PhieuBauCu!$B$2&gt;0,IF(LEN($B1641)=0,"",IF(AND($B1641&gt;0,VALUE(SUBSTITUTE($B1641,"1","0"))=$B1641),1,0)),"")</f>
        <v/>
      </c>
      <c r="E1641" s="5" t="str">
        <f>IF(PhieuBauCu!$B$2&gt;1,IF(LEN($B1641)=0,"",IF(AND($B1641&gt;0,VALUE(SUBSTITUTE($B1641,"2","0"))=$B1641),1,0)),"")</f>
        <v/>
      </c>
      <c r="F1641" s="5" t="str">
        <f>IF(PhieuBauCu!$B$2&gt;2,IF(LEN($B1641)=0,"",IF(AND($B1641&gt;0,VALUE(SUBSTITUTE($B1641,"3","0"))=$B1641),1,0)),"")</f>
        <v/>
      </c>
      <c r="G1641" s="5" t="str">
        <f>IF(PhieuBauCu!$B$2&gt;3,IF(LEN($B1641)=0,"",IF(AND($B1641&gt;0,VALUE(SUBSTITUTE($B1641,"4","0"))=$B1641),1,0)),"")</f>
        <v/>
      </c>
      <c r="H1641" s="5" t="str">
        <f>IF(PhieuBauCu!$B$2&gt;4,IF(LEN($B1641)=0,"",IF(AND($B1641&gt;0,VALUE(SUBSTITUTE($B1641,"5","0"))=$B1641),1,0)),"")</f>
        <v/>
      </c>
      <c r="I1641" s="5" t="str">
        <f>IF(PhieuBauCu!$B$2&gt;5,IF(LEN($B1641)=0,"",IF(AND($B1641&gt;0,VALUE(SUBSTITUTE($B1641,"6","0"))=$B1641),1,0)),"")</f>
        <v/>
      </c>
      <c r="J1641" s="5" t="str">
        <f>IF(PhieuBauCu!$B$2&gt;6,IF(LEN($B1641)=0,"",IF(AND($B1641&gt;0,VALUE(SUBSTITUTE($B1641,"7","0"))=$B1641),1,0)),"")</f>
        <v/>
      </c>
      <c r="K1641" s="5" t="str">
        <f>IF(PhieuBauCu!$B$2&gt;7,IF(LEN($B1641)=0,"",IF(AND($B1641&gt;0,VALUE(SUBSTITUTE($B1641,"8","0"))=$B1641),1,0)),"")</f>
        <v/>
      </c>
      <c r="L1641" s="5" t="str">
        <f>IF(PhieuBauCu!$B$2&gt;8,IF(LEN($B1641)=0,"",IF(AND($B1641&gt;0,VALUE(SUBSTITUTE($B1641,"9","0"))=$B1641),1,0)),"")</f>
        <v/>
      </c>
      <c r="M1641" s="9">
        <f t="shared" si="51"/>
        <v>0</v>
      </c>
      <c r="N1641" s="36">
        <f>IF(AND(M1641&lt;=PhieuBauCu!$B$13,M1641&gt;=1),1,0)</f>
        <v>0</v>
      </c>
    </row>
    <row r="1642" spans="1:14" ht="28.5" customHeight="1">
      <c r="A1642" s="2">
        <v>1637</v>
      </c>
      <c r="B1642" s="3"/>
      <c r="C1642" s="48" t="str">
        <f t="shared" si="50"/>
        <v/>
      </c>
      <c r="D1642" s="5" t="str">
        <f>IF(PhieuBauCu!$B$2&gt;0,IF(LEN($B1642)=0,"",IF(AND($B1642&gt;0,VALUE(SUBSTITUTE($B1642,"1","0"))=$B1642),1,0)),"")</f>
        <v/>
      </c>
      <c r="E1642" s="5" t="str">
        <f>IF(PhieuBauCu!$B$2&gt;1,IF(LEN($B1642)=0,"",IF(AND($B1642&gt;0,VALUE(SUBSTITUTE($B1642,"2","0"))=$B1642),1,0)),"")</f>
        <v/>
      </c>
      <c r="F1642" s="5" t="str">
        <f>IF(PhieuBauCu!$B$2&gt;2,IF(LEN($B1642)=0,"",IF(AND($B1642&gt;0,VALUE(SUBSTITUTE($B1642,"3","0"))=$B1642),1,0)),"")</f>
        <v/>
      </c>
      <c r="G1642" s="5" t="str">
        <f>IF(PhieuBauCu!$B$2&gt;3,IF(LEN($B1642)=0,"",IF(AND($B1642&gt;0,VALUE(SUBSTITUTE($B1642,"4","0"))=$B1642),1,0)),"")</f>
        <v/>
      </c>
      <c r="H1642" s="5" t="str">
        <f>IF(PhieuBauCu!$B$2&gt;4,IF(LEN($B1642)=0,"",IF(AND($B1642&gt;0,VALUE(SUBSTITUTE($B1642,"5","0"))=$B1642),1,0)),"")</f>
        <v/>
      </c>
      <c r="I1642" s="5" t="str">
        <f>IF(PhieuBauCu!$B$2&gt;5,IF(LEN($B1642)=0,"",IF(AND($B1642&gt;0,VALUE(SUBSTITUTE($B1642,"6","0"))=$B1642),1,0)),"")</f>
        <v/>
      </c>
      <c r="J1642" s="5" t="str">
        <f>IF(PhieuBauCu!$B$2&gt;6,IF(LEN($B1642)=0,"",IF(AND($B1642&gt;0,VALUE(SUBSTITUTE($B1642,"7","0"))=$B1642),1,0)),"")</f>
        <v/>
      </c>
      <c r="K1642" s="5" t="str">
        <f>IF(PhieuBauCu!$B$2&gt;7,IF(LEN($B1642)=0,"",IF(AND($B1642&gt;0,VALUE(SUBSTITUTE($B1642,"8","0"))=$B1642),1,0)),"")</f>
        <v/>
      </c>
      <c r="L1642" s="5" t="str">
        <f>IF(PhieuBauCu!$B$2&gt;8,IF(LEN($B1642)=0,"",IF(AND($B1642&gt;0,VALUE(SUBSTITUTE($B1642,"9","0"))=$B1642),1,0)),"")</f>
        <v/>
      </c>
      <c r="M1642" s="9">
        <f t="shared" si="51"/>
        <v>0</v>
      </c>
      <c r="N1642" s="36">
        <f>IF(AND(M1642&lt;=PhieuBauCu!$B$13,M1642&gt;=1),1,0)</f>
        <v>0</v>
      </c>
    </row>
    <row r="1643" spans="1:14" ht="28.5" customHeight="1">
      <c r="A1643" s="2">
        <v>1638</v>
      </c>
      <c r="B1643" s="3"/>
      <c r="C1643" s="48" t="str">
        <f t="shared" si="50"/>
        <v/>
      </c>
      <c r="D1643" s="5" t="str">
        <f>IF(PhieuBauCu!$B$2&gt;0,IF(LEN($B1643)=0,"",IF(AND($B1643&gt;0,VALUE(SUBSTITUTE($B1643,"1","0"))=$B1643),1,0)),"")</f>
        <v/>
      </c>
      <c r="E1643" s="5" t="str">
        <f>IF(PhieuBauCu!$B$2&gt;1,IF(LEN($B1643)=0,"",IF(AND($B1643&gt;0,VALUE(SUBSTITUTE($B1643,"2","0"))=$B1643),1,0)),"")</f>
        <v/>
      </c>
      <c r="F1643" s="5" t="str">
        <f>IF(PhieuBauCu!$B$2&gt;2,IF(LEN($B1643)=0,"",IF(AND($B1643&gt;0,VALUE(SUBSTITUTE($B1643,"3","0"))=$B1643),1,0)),"")</f>
        <v/>
      </c>
      <c r="G1643" s="5" t="str">
        <f>IF(PhieuBauCu!$B$2&gt;3,IF(LEN($B1643)=0,"",IF(AND($B1643&gt;0,VALUE(SUBSTITUTE($B1643,"4","0"))=$B1643),1,0)),"")</f>
        <v/>
      </c>
      <c r="H1643" s="5" t="str">
        <f>IF(PhieuBauCu!$B$2&gt;4,IF(LEN($B1643)=0,"",IF(AND($B1643&gt;0,VALUE(SUBSTITUTE($B1643,"5","0"))=$B1643),1,0)),"")</f>
        <v/>
      </c>
      <c r="I1643" s="5" t="str">
        <f>IF(PhieuBauCu!$B$2&gt;5,IF(LEN($B1643)=0,"",IF(AND($B1643&gt;0,VALUE(SUBSTITUTE($B1643,"6","0"))=$B1643),1,0)),"")</f>
        <v/>
      </c>
      <c r="J1643" s="5" t="str">
        <f>IF(PhieuBauCu!$B$2&gt;6,IF(LEN($B1643)=0,"",IF(AND($B1643&gt;0,VALUE(SUBSTITUTE($B1643,"7","0"))=$B1643),1,0)),"")</f>
        <v/>
      </c>
      <c r="K1643" s="5" t="str">
        <f>IF(PhieuBauCu!$B$2&gt;7,IF(LEN($B1643)=0,"",IF(AND($B1643&gt;0,VALUE(SUBSTITUTE($B1643,"8","0"))=$B1643),1,0)),"")</f>
        <v/>
      </c>
      <c r="L1643" s="5" t="str">
        <f>IF(PhieuBauCu!$B$2&gt;8,IF(LEN($B1643)=0,"",IF(AND($B1643&gt;0,VALUE(SUBSTITUTE($B1643,"9","0"))=$B1643),1,0)),"")</f>
        <v/>
      </c>
      <c r="M1643" s="9">
        <f t="shared" si="51"/>
        <v>0</v>
      </c>
      <c r="N1643" s="36">
        <f>IF(AND(M1643&lt;=PhieuBauCu!$B$13,M1643&gt;=1),1,0)</f>
        <v>0</v>
      </c>
    </row>
    <row r="1644" spans="1:14" ht="28.5" customHeight="1">
      <c r="A1644" s="2">
        <v>1639</v>
      </c>
      <c r="B1644" s="3"/>
      <c r="C1644" s="48" t="str">
        <f t="shared" si="50"/>
        <v/>
      </c>
      <c r="D1644" s="5" t="str">
        <f>IF(PhieuBauCu!$B$2&gt;0,IF(LEN($B1644)=0,"",IF(AND($B1644&gt;0,VALUE(SUBSTITUTE($B1644,"1","0"))=$B1644),1,0)),"")</f>
        <v/>
      </c>
      <c r="E1644" s="5" t="str">
        <f>IF(PhieuBauCu!$B$2&gt;1,IF(LEN($B1644)=0,"",IF(AND($B1644&gt;0,VALUE(SUBSTITUTE($B1644,"2","0"))=$B1644),1,0)),"")</f>
        <v/>
      </c>
      <c r="F1644" s="5" t="str">
        <f>IF(PhieuBauCu!$B$2&gt;2,IF(LEN($B1644)=0,"",IF(AND($B1644&gt;0,VALUE(SUBSTITUTE($B1644,"3","0"))=$B1644),1,0)),"")</f>
        <v/>
      </c>
      <c r="G1644" s="5" t="str">
        <f>IF(PhieuBauCu!$B$2&gt;3,IF(LEN($B1644)=0,"",IF(AND($B1644&gt;0,VALUE(SUBSTITUTE($B1644,"4","0"))=$B1644),1,0)),"")</f>
        <v/>
      </c>
      <c r="H1644" s="5" t="str">
        <f>IF(PhieuBauCu!$B$2&gt;4,IF(LEN($B1644)=0,"",IF(AND($B1644&gt;0,VALUE(SUBSTITUTE($B1644,"5","0"))=$B1644),1,0)),"")</f>
        <v/>
      </c>
      <c r="I1644" s="5" t="str">
        <f>IF(PhieuBauCu!$B$2&gt;5,IF(LEN($B1644)=0,"",IF(AND($B1644&gt;0,VALUE(SUBSTITUTE($B1644,"6","0"))=$B1644),1,0)),"")</f>
        <v/>
      </c>
      <c r="J1644" s="5" t="str">
        <f>IF(PhieuBauCu!$B$2&gt;6,IF(LEN($B1644)=0,"",IF(AND($B1644&gt;0,VALUE(SUBSTITUTE($B1644,"7","0"))=$B1644),1,0)),"")</f>
        <v/>
      </c>
      <c r="K1644" s="5" t="str">
        <f>IF(PhieuBauCu!$B$2&gt;7,IF(LEN($B1644)=0,"",IF(AND($B1644&gt;0,VALUE(SUBSTITUTE($B1644,"8","0"))=$B1644),1,0)),"")</f>
        <v/>
      </c>
      <c r="L1644" s="5" t="str">
        <f>IF(PhieuBauCu!$B$2&gt;8,IF(LEN($B1644)=0,"",IF(AND($B1644&gt;0,VALUE(SUBSTITUTE($B1644,"9","0"))=$B1644),1,0)),"")</f>
        <v/>
      </c>
      <c r="M1644" s="9">
        <f t="shared" si="51"/>
        <v>0</v>
      </c>
      <c r="N1644" s="36">
        <f>IF(AND(M1644&lt;=PhieuBauCu!$B$13,M1644&gt;=1),1,0)</f>
        <v>0</v>
      </c>
    </row>
    <row r="1645" spans="1:14" ht="28.5" customHeight="1">
      <c r="A1645" s="2">
        <v>1640</v>
      </c>
      <c r="B1645" s="3"/>
      <c r="C1645" s="48" t="str">
        <f t="shared" si="50"/>
        <v/>
      </c>
      <c r="D1645" s="5" t="str">
        <f>IF(PhieuBauCu!$B$2&gt;0,IF(LEN($B1645)=0,"",IF(AND($B1645&gt;0,VALUE(SUBSTITUTE($B1645,"1","0"))=$B1645),1,0)),"")</f>
        <v/>
      </c>
      <c r="E1645" s="5" t="str">
        <f>IF(PhieuBauCu!$B$2&gt;1,IF(LEN($B1645)=0,"",IF(AND($B1645&gt;0,VALUE(SUBSTITUTE($B1645,"2","0"))=$B1645),1,0)),"")</f>
        <v/>
      </c>
      <c r="F1645" s="5" t="str">
        <f>IF(PhieuBauCu!$B$2&gt;2,IF(LEN($B1645)=0,"",IF(AND($B1645&gt;0,VALUE(SUBSTITUTE($B1645,"3","0"))=$B1645),1,0)),"")</f>
        <v/>
      </c>
      <c r="G1645" s="5" t="str">
        <f>IF(PhieuBauCu!$B$2&gt;3,IF(LEN($B1645)=0,"",IF(AND($B1645&gt;0,VALUE(SUBSTITUTE($B1645,"4","0"))=$B1645),1,0)),"")</f>
        <v/>
      </c>
      <c r="H1645" s="5" t="str">
        <f>IF(PhieuBauCu!$B$2&gt;4,IF(LEN($B1645)=0,"",IF(AND($B1645&gt;0,VALUE(SUBSTITUTE($B1645,"5","0"))=$B1645),1,0)),"")</f>
        <v/>
      </c>
      <c r="I1645" s="5" t="str">
        <f>IF(PhieuBauCu!$B$2&gt;5,IF(LEN($B1645)=0,"",IF(AND($B1645&gt;0,VALUE(SUBSTITUTE($B1645,"6","0"))=$B1645),1,0)),"")</f>
        <v/>
      </c>
      <c r="J1645" s="5" t="str">
        <f>IF(PhieuBauCu!$B$2&gt;6,IF(LEN($B1645)=0,"",IF(AND($B1645&gt;0,VALUE(SUBSTITUTE($B1645,"7","0"))=$B1645),1,0)),"")</f>
        <v/>
      </c>
      <c r="K1645" s="5" t="str">
        <f>IF(PhieuBauCu!$B$2&gt;7,IF(LEN($B1645)=0,"",IF(AND($B1645&gt;0,VALUE(SUBSTITUTE($B1645,"8","0"))=$B1645),1,0)),"")</f>
        <v/>
      </c>
      <c r="L1645" s="5" t="str">
        <f>IF(PhieuBauCu!$B$2&gt;8,IF(LEN($B1645)=0,"",IF(AND($B1645&gt;0,VALUE(SUBSTITUTE($B1645,"9","0"))=$B1645),1,0)),"")</f>
        <v/>
      </c>
      <c r="M1645" s="9">
        <f t="shared" si="51"/>
        <v>0</v>
      </c>
      <c r="N1645" s="36">
        <f>IF(AND(M1645&lt;=PhieuBauCu!$B$13,M1645&gt;=1),1,0)</f>
        <v>0</v>
      </c>
    </row>
    <row r="1646" spans="1:14" ht="28.5" customHeight="1">
      <c r="A1646" s="2">
        <v>1641</v>
      </c>
      <c r="B1646" s="3"/>
      <c r="C1646" s="48" t="str">
        <f t="shared" si="50"/>
        <v/>
      </c>
      <c r="D1646" s="5" t="str">
        <f>IF(PhieuBauCu!$B$2&gt;0,IF(LEN($B1646)=0,"",IF(AND($B1646&gt;0,VALUE(SUBSTITUTE($B1646,"1","0"))=$B1646),1,0)),"")</f>
        <v/>
      </c>
      <c r="E1646" s="5" t="str">
        <f>IF(PhieuBauCu!$B$2&gt;1,IF(LEN($B1646)=0,"",IF(AND($B1646&gt;0,VALUE(SUBSTITUTE($B1646,"2","0"))=$B1646),1,0)),"")</f>
        <v/>
      </c>
      <c r="F1646" s="5" t="str">
        <f>IF(PhieuBauCu!$B$2&gt;2,IF(LEN($B1646)=0,"",IF(AND($B1646&gt;0,VALUE(SUBSTITUTE($B1646,"3","0"))=$B1646),1,0)),"")</f>
        <v/>
      </c>
      <c r="G1646" s="5" t="str">
        <f>IF(PhieuBauCu!$B$2&gt;3,IF(LEN($B1646)=0,"",IF(AND($B1646&gt;0,VALUE(SUBSTITUTE($B1646,"4","0"))=$B1646),1,0)),"")</f>
        <v/>
      </c>
      <c r="H1646" s="5" t="str">
        <f>IF(PhieuBauCu!$B$2&gt;4,IF(LEN($B1646)=0,"",IF(AND($B1646&gt;0,VALUE(SUBSTITUTE($B1646,"5","0"))=$B1646),1,0)),"")</f>
        <v/>
      </c>
      <c r="I1646" s="5" t="str">
        <f>IF(PhieuBauCu!$B$2&gt;5,IF(LEN($B1646)=0,"",IF(AND($B1646&gt;0,VALUE(SUBSTITUTE($B1646,"6","0"))=$B1646),1,0)),"")</f>
        <v/>
      </c>
      <c r="J1646" s="5" t="str">
        <f>IF(PhieuBauCu!$B$2&gt;6,IF(LEN($B1646)=0,"",IF(AND($B1646&gt;0,VALUE(SUBSTITUTE($B1646,"7","0"))=$B1646),1,0)),"")</f>
        <v/>
      </c>
      <c r="K1646" s="5" t="str">
        <f>IF(PhieuBauCu!$B$2&gt;7,IF(LEN($B1646)=0,"",IF(AND($B1646&gt;0,VALUE(SUBSTITUTE($B1646,"8","0"))=$B1646),1,0)),"")</f>
        <v/>
      </c>
      <c r="L1646" s="5" t="str">
        <f>IF(PhieuBauCu!$B$2&gt;8,IF(LEN($B1646)=0,"",IF(AND($B1646&gt;0,VALUE(SUBSTITUTE($B1646,"9","0"))=$B1646),1,0)),"")</f>
        <v/>
      </c>
      <c r="M1646" s="9">
        <f t="shared" si="51"/>
        <v>0</v>
      </c>
      <c r="N1646" s="36">
        <f>IF(AND(M1646&lt;=PhieuBauCu!$B$13,M1646&gt;=1),1,0)</f>
        <v>0</v>
      </c>
    </row>
    <row r="1647" spans="1:14" ht="28.5" customHeight="1">
      <c r="A1647" s="2">
        <v>1642</v>
      </c>
      <c r="B1647" s="3"/>
      <c r="C1647" s="48" t="str">
        <f t="shared" si="50"/>
        <v/>
      </c>
      <c r="D1647" s="5" t="str">
        <f>IF(PhieuBauCu!$B$2&gt;0,IF(LEN($B1647)=0,"",IF(AND($B1647&gt;0,VALUE(SUBSTITUTE($B1647,"1","0"))=$B1647),1,0)),"")</f>
        <v/>
      </c>
      <c r="E1647" s="5" t="str">
        <f>IF(PhieuBauCu!$B$2&gt;1,IF(LEN($B1647)=0,"",IF(AND($B1647&gt;0,VALUE(SUBSTITUTE($B1647,"2","0"))=$B1647),1,0)),"")</f>
        <v/>
      </c>
      <c r="F1647" s="5" t="str">
        <f>IF(PhieuBauCu!$B$2&gt;2,IF(LEN($B1647)=0,"",IF(AND($B1647&gt;0,VALUE(SUBSTITUTE($B1647,"3","0"))=$B1647),1,0)),"")</f>
        <v/>
      </c>
      <c r="G1647" s="5" t="str">
        <f>IF(PhieuBauCu!$B$2&gt;3,IF(LEN($B1647)=0,"",IF(AND($B1647&gt;0,VALUE(SUBSTITUTE($B1647,"4","0"))=$B1647),1,0)),"")</f>
        <v/>
      </c>
      <c r="H1647" s="5" t="str">
        <f>IF(PhieuBauCu!$B$2&gt;4,IF(LEN($B1647)=0,"",IF(AND($B1647&gt;0,VALUE(SUBSTITUTE($B1647,"5","0"))=$B1647),1,0)),"")</f>
        <v/>
      </c>
      <c r="I1647" s="5" t="str">
        <f>IF(PhieuBauCu!$B$2&gt;5,IF(LEN($B1647)=0,"",IF(AND($B1647&gt;0,VALUE(SUBSTITUTE($B1647,"6","0"))=$B1647),1,0)),"")</f>
        <v/>
      </c>
      <c r="J1647" s="5" t="str">
        <f>IF(PhieuBauCu!$B$2&gt;6,IF(LEN($B1647)=0,"",IF(AND($B1647&gt;0,VALUE(SUBSTITUTE($B1647,"7","0"))=$B1647),1,0)),"")</f>
        <v/>
      </c>
      <c r="K1647" s="5" t="str">
        <f>IF(PhieuBauCu!$B$2&gt;7,IF(LEN($B1647)=0,"",IF(AND($B1647&gt;0,VALUE(SUBSTITUTE($B1647,"8","0"))=$B1647),1,0)),"")</f>
        <v/>
      </c>
      <c r="L1647" s="5" t="str">
        <f>IF(PhieuBauCu!$B$2&gt;8,IF(LEN($B1647)=0,"",IF(AND($B1647&gt;0,VALUE(SUBSTITUTE($B1647,"9","0"))=$B1647),1,0)),"")</f>
        <v/>
      </c>
      <c r="M1647" s="9">
        <f t="shared" si="51"/>
        <v>0</v>
      </c>
      <c r="N1647" s="36">
        <f>IF(AND(M1647&lt;=PhieuBauCu!$B$13,M1647&gt;=1),1,0)</f>
        <v>0</v>
      </c>
    </row>
    <row r="1648" spans="1:14" ht="28.5" customHeight="1">
      <c r="A1648" s="2">
        <v>1643</v>
      </c>
      <c r="B1648" s="3"/>
      <c r="C1648" s="48" t="str">
        <f t="shared" si="50"/>
        <v/>
      </c>
      <c r="D1648" s="5" t="str">
        <f>IF(PhieuBauCu!$B$2&gt;0,IF(LEN($B1648)=0,"",IF(AND($B1648&gt;0,VALUE(SUBSTITUTE($B1648,"1","0"))=$B1648),1,0)),"")</f>
        <v/>
      </c>
      <c r="E1648" s="5" t="str">
        <f>IF(PhieuBauCu!$B$2&gt;1,IF(LEN($B1648)=0,"",IF(AND($B1648&gt;0,VALUE(SUBSTITUTE($B1648,"2","0"))=$B1648),1,0)),"")</f>
        <v/>
      </c>
      <c r="F1648" s="5" t="str">
        <f>IF(PhieuBauCu!$B$2&gt;2,IF(LEN($B1648)=0,"",IF(AND($B1648&gt;0,VALUE(SUBSTITUTE($B1648,"3","0"))=$B1648),1,0)),"")</f>
        <v/>
      </c>
      <c r="G1648" s="5" t="str">
        <f>IF(PhieuBauCu!$B$2&gt;3,IF(LEN($B1648)=0,"",IF(AND($B1648&gt;0,VALUE(SUBSTITUTE($B1648,"4","0"))=$B1648),1,0)),"")</f>
        <v/>
      </c>
      <c r="H1648" s="5" t="str">
        <f>IF(PhieuBauCu!$B$2&gt;4,IF(LEN($B1648)=0,"",IF(AND($B1648&gt;0,VALUE(SUBSTITUTE($B1648,"5","0"))=$B1648),1,0)),"")</f>
        <v/>
      </c>
      <c r="I1648" s="5" t="str">
        <f>IF(PhieuBauCu!$B$2&gt;5,IF(LEN($B1648)=0,"",IF(AND($B1648&gt;0,VALUE(SUBSTITUTE($B1648,"6","0"))=$B1648),1,0)),"")</f>
        <v/>
      </c>
      <c r="J1648" s="5" t="str">
        <f>IF(PhieuBauCu!$B$2&gt;6,IF(LEN($B1648)=0,"",IF(AND($B1648&gt;0,VALUE(SUBSTITUTE($B1648,"7","0"))=$B1648),1,0)),"")</f>
        <v/>
      </c>
      <c r="K1648" s="5" t="str">
        <f>IF(PhieuBauCu!$B$2&gt;7,IF(LEN($B1648)=0,"",IF(AND($B1648&gt;0,VALUE(SUBSTITUTE($B1648,"8","0"))=$B1648),1,0)),"")</f>
        <v/>
      </c>
      <c r="L1648" s="5" t="str">
        <f>IF(PhieuBauCu!$B$2&gt;8,IF(LEN($B1648)=0,"",IF(AND($B1648&gt;0,VALUE(SUBSTITUTE($B1648,"9","0"))=$B1648),1,0)),"")</f>
        <v/>
      </c>
      <c r="M1648" s="9">
        <f t="shared" si="51"/>
        <v>0</v>
      </c>
      <c r="N1648" s="36">
        <f>IF(AND(M1648&lt;=PhieuBauCu!$B$13,M1648&gt;=1),1,0)</f>
        <v>0</v>
      </c>
    </row>
    <row r="1649" spans="1:14" ht="28.5" customHeight="1">
      <c r="A1649" s="2">
        <v>1644</v>
      </c>
      <c r="B1649" s="3"/>
      <c r="C1649" s="48" t="str">
        <f t="shared" si="50"/>
        <v/>
      </c>
      <c r="D1649" s="5" t="str">
        <f>IF(PhieuBauCu!$B$2&gt;0,IF(LEN($B1649)=0,"",IF(AND($B1649&gt;0,VALUE(SUBSTITUTE($B1649,"1","0"))=$B1649),1,0)),"")</f>
        <v/>
      </c>
      <c r="E1649" s="5" t="str">
        <f>IF(PhieuBauCu!$B$2&gt;1,IF(LEN($B1649)=0,"",IF(AND($B1649&gt;0,VALUE(SUBSTITUTE($B1649,"2","0"))=$B1649),1,0)),"")</f>
        <v/>
      </c>
      <c r="F1649" s="5" t="str">
        <f>IF(PhieuBauCu!$B$2&gt;2,IF(LEN($B1649)=0,"",IF(AND($B1649&gt;0,VALUE(SUBSTITUTE($B1649,"3","0"))=$B1649),1,0)),"")</f>
        <v/>
      </c>
      <c r="G1649" s="5" t="str">
        <f>IF(PhieuBauCu!$B$2&gt;3,IF(LEN($B1649)=0,"",IF(AND($B1649&gt;0,VALUE(SUBSTITUTE($B1649,"4","0"))=$B1649),1,0)),"")</f>
        <v/>
      </c>
      <c r="H1649" s="5" t="str">
        <f>IF(PhieuBauCu!$B$2&gt;4,IF(LEN($B1649)=0,"",IF(AND($B1649&gt;0,VALUE(SUBSTITUTE($B1649,"5","0"))=$B1649),1,0)),"")</f>
        <v/>
      </c>
      <c r="I1649" s="5" t="str">
        <f>IF(PhieuBauCu!$B$2&gt;5,IF(LEN($B1649)=0,"",IF(AND($B1649&gt;0,VALUE(SUBSTITUTE($B1649,"6","0"))=$B1649),1,0)),"")</f>
        <v/>
      </c>
      <c r="J1649" s="5" t="str">
        <f>IF(PhieuBauCu!$B$2&gt;6,IF(LEN($B1649)=0,"",IF(AND($B1649&gt;0,VALUE(SUBSTITUTE($B1649,"7","0"))=$B1649),1,0)),"")</f>
        <v/>
      </c>
      <c r="K1649" s="5" t="str">
        <f>IF(PhieuBauCu!$B$2&gt;7,IF(LEN($B1649)=0,"",IF(AND($B1649&gt;0,VALUE(SUBSTITUTE($B1649,"8","0"))=$B1649),1,0)),"")</f>
        <v/>
      </c>
      <c r="L1649" s="5" t="str">
        <f>IF(PhieuBauCu!$B$2&gt;8,IF(LEN($B1649)=0,"",IF(AND($B1649&gt;0,VALUE(SUBSTITUTE($B1649,"9","0"))=$B1649),1,0)),"")</f>
        <v/>
      </c>
      <c r="M1649" s="9">
        <f t="shared" si="51"/>
        <v>0</v>
      </c>
      <c r="N1649" s="36">
        <f>IF(AND(M1649&lt;=PhieuBauCu!$B$13,M1649&gt;=1),1,0)</f>
        <v>0</v>
      </c>
    </row>
    <row r="1650" spans="1:14" ht="28.5" customHeight="1">
      <c r="A1650" s="2">
        <v>1645</v>
      </c>
      <c r="B1650" s="3"/>
      <c r="C1650" s="48" t="str">
        <f t="shared" si="50"/>
        <v/>
      </c>
      <c r="D1650" s="5" t="str">
        <f>IF(PhieuBauCu!$B$2&gt;0,IF(LEN($B1650)=0,"",IF(AND($B1650&gt;0,VALUE(SUBSTITUTE($B1650,"1","0"))=$B1650),1,0)),"")</f>
        <v/>
      </c>
      <c r="E1650" s="5" t="str">
        <f>IF(PhieuBauCu!$B$2&gt;1,IF(LEN($B1650)=0,"",IF(AND($B1650&gt;0,VALUE(SUBSTITUTE($B1650,"2","0"))=$B1650),1,0)),"")</f>
        <v/>
      </c>
      <c r="F1650" s="5" t="str">
        <f>IF(PhieuBauCu!$B$2&gt;2,IF(LEN($B1650)=0,"",IF(AND($B1650&gt;0,VALUE(SUBSTITUTE($B1650,"3","0"))=$B1650),1,0)),"")</f>
        <v/>
      </c>
      <c r="G1650" s="5" t="str">
        <f>IF(PhieuBauCu!$B$2&gt;3,IF(LEN($B1650)=0,"",IF(AND($B1650&gt;0,VALUE(SUBSTITUTE($B1650,"4","0"))=$B1650),1,0)),"")</f>
        <v/>
      </c>
      <c r="H1650" s="5" t="str">
        <f>IF(PhieuBauCu!$B$2&gt;4,IF(LEN($B1650)=0,"",IF(AND($B1650&gt;0,VALUE(SUBSTITUTE($B1650,"5","0"))=$B1650),1,0)),"")</f>
        <v/>
      </c>
      <c r="I1650" s="5" t="str">
        <f>IF(PhieuBauCu!$B$2&gt;5,IF(LEN($B1650)=0,"",IF(AND($B1650&gt;0,VALUE(SUBSTITUTE($B1650,"6","0"))=$B1650),1,0)),"")</f>
        <v/>
      </c>
      <c r="J1650" s="5" t="str">
        <f>IF(PhieuBauCu!$B$2&gt;6,IF(LEN($B1650)=0,"",IF(AND($B1650&gt;0,VALUE(SUBSTITUTE($B1650,"7","0"))=$B1650),1,0)),"")</f>
        <v/>
      </c>
      <c r="K1650" s="5" t="str">
        <f>IF(PhieuBauCu!$B$2&gt;7,IF(LEN($B1650)=0,"",IF(AND($B1650&gt;0,VALUE(SUBSTITUTE($B1650,"8","0"))=$B1650),1,0)),"")</f>
        <v/>
      </c>
      <c r="L1650" s="5" t="str">
        <f>IF(PhieuBauCu!$B$2&gt;8,IF(LEN($B1650)=0,"",IF(AND($B1650&gt;0,VALUE(SUBSTITUTE($B1650,"9","0"))=$B1650),1,0)),"")</f>
        <v/>
      </c>
      <c r="M1650" s="9">
        <f t="shared" si="51"/>
        <v>0</v>
      </c>
      <c r="N1650" s="36">
        <f>IF(AND(M1650&lt;=PhieuBauCu!$B$13,M1650&gt;=1),1,0)</f>
        <v>0</v>
      </c>
    </row>
    <row r="1651" spans="1:14" ht="28.5" customHeight="1">
      <c r="A1651" s="2">
        <v>1646</v>
      </c>
      <c r="B1651" s="3"/>
      <c r="C1651" s="48" t="str">
        <f t="shared" si="50"/>
        <v/>
      </c>
      <c r="D1651" s="5" t="str">
        <f>IF(PhieuBauCu!$B$2&gt;0,IF(LEN($B1651)=0,"",IF(AND($B1651&gt;0,VALUE(SUBSTITUTE($B1651,"1","0"))=$B1651),1,0)),"")</f>
        <v/>
      </c>
      <c r="E1651" s="5" t="str">
        <f>IF(PhieuBauCu!$B$2&gt;1,IF(LEN($B1651)=0,"",IF(AND($B1651&gt;0,VALUE(SUBSTITUTE($B1651,"2","0"))=$B1651),1,0)),"")</f>
        <v/>
      </c>
      <c r="F1651" s="5" t="str">
        <f>IF(PhieuBauCu!$B$2&gt;2,IF(LEN($B1651)=0,"",IF(AND($B1651&gt;0,VALUE(SUBSTITUTE($B1651,"3","0"))=$B1651),1,0)),"")</f>
        <v/>
      </c>
      <c r="G1651" s="5" t="str">
        <f>IF(PhieuBauCu!$B$2&gt;3,IF(LEN($B1651)=0,"",IF(AND($B1651&gt;0,VALUE(SUBSTITUTE($B1651,"4","0"))=$B1651),1,0)),"")</f>
        <v/>
      </c>
      <c r="H1651" s="5" t="str">
        <f>IF(PhieuBauCu!$B$2&gt;4,IF(LEN($B1651)=0,"",IF(AND($B1651&gt;0,VALUE(SUBSTITUTE($B1651,"5","0"))=$B1651),1,0)),"")</f>
        <v/>
      </c>
      <c r="I1651" s="5" t="str">
        <f>IF(PhieuBauCu!$B$2&gt;5,IF(LEN($B1651)=0,"",IF(AND($B1651&gt;0,VALUE(SUBSTITUTE($B1651,"6","0"))=$B1651),1,0)),"")</f>
        <v/>
      </c>
      <c r="J1651" s="5" t="str">
        <f>IF(PhieuBauCu!$B$2&gt;6,IF(LEN($B1651)=0,"",IF(AND($B1651&gt;0,VALUE(SUBSTITUTE($B1651,"7","0"))=$B1651),1,0)),"")</f>
        <v/>
      </c>
      <c r="K1651" s="5" t="str">
        <f>IF(PhieuBauCu!$B$2&gt;7,IF(LEN($B1651)=0,"",IF(AND($B1651&gt;0,VALUE(SUBSTITUTE($B1651,"8","0"))=$B1651),1,0)),"")</f>
        <v/>
      </c>
      <c r="L1651" s="5" t="str">
        <f>IF(PhieuBauCu!$B$2&gt;8,IF(LEN($B1651)=0,"",IF(AND($B1651&gt;0,VALUE(SUBSTITUTE($B1651,"9","0"))=$B1651),1,0)),"")</f>
        <v/>
      </c>
      <c r="M1651" s="9">
        <f t="shared" si="51"/>
        <v>0</v>
      </c>
      <c r="N1651" s="36">
        <f>IF(AND(M1651&lt;=PhieuBauCu!$B$13,M1651&gt;=1),1,0)</f>
        <v>0</v>
      </c>
    </row>
    <row r="1652" spans="1:14" ht="28.5" customHeight="1">
      <c r="A1652" s="2">
        <v>1647</v>
      </c>
      <c r="B1652" s="3"/>
      <c r="C1652" s="48" t="str">
        <f t="shared" si="50"/>
        <v/>
      </c>
      <c r="D1652" s="5" t="str">
        <f>IF(PhieuBauCu!$B$2&gt;0,IF(LEN($B1652)=0,"",IF(AND($B1652&gt;0,VALUE(SUBSTITUTE($B1652,"1","0"))=$B1652),1,0)),"")</f>
        <v/>
      </c>
      <c r="E1652" s="5" t="str">
        <f>IF(PhieuBauCu!$B$2&gt;1,IF(LEN($B1652)=0,"",IF(AND($B1652&gt;0,VALUE(SUBSTITUTE($B1652,"2","0"))=$B1652),1,0)),"")</f>
        <v/>
      </c>
      <c r="F1652" s="5" t="str">
        <f>IF(PhieuBauCu!$B$2&gt;2,IF(LEN($B1652)=0,"",IF(AND($B1652&gt;0,VALUE(SUBSTITUTE($B1652,"3","0"))=$B1652),1,0)),"")</f>
        <v/>
      </c>
      <c r="G1652" s="5" t="str">
        <f>IF(PhieuBauCu!$B$2&gt;3,IF(LEN($B1652)=0,"",IF(AND($B1652&gt;0,VALUE(SUBSTITUTE($B1652,"4","0"))=$B1652),1,0)),"")</f>
        <v/>
      </c>
      <c r="H1652" s="5" t="str">
        <f>IF(PhieuBauCu!$B$2&gt;4,IF(LEN($B1652)=0,"",IF(AND($B1652&gt;0,VALUE(SUBSTITUTE($B1652,"5","0"))=$B1652),1,0)),"")</f>
        <v/>
      </c>
      <c r="I1652" s="5" t="str">
        <f>IF(PhieuBauCu!$B$2&gt;5,IF(LEN($B1652)=0,"",IF(AND($B1652&gt;0,VALUE(SUBSTITUTE($B1652,"6","0"))=$B1652),1,0)),"")</f>
        <v/>
      </c>
      <c r="J1652" s="5" t="str">
        <f>IF(PhieuBauCu!$B$2&gt;6,IF(LEN($B1652)=0,"",IF(AND($B1652&gt;0,VALUE(SUBSTITUTE($B1652,"7","0"))=$B1652),1,0)),"")</f>
        <v/>
      </c>
      <c r="K1652" s="5" t="str">
        <f>IF(PhieuBauCu!$B$2&gt;7,IF(LEN($B1652)=0,"",IF(AND($B1652&gt;0,VALUE(SUBSTITUTE($B1652,"8","0"))=$B1652),1,0)),"")</f>
        <v/>
      </c>
      <c r="L1652" s="5" t="str">
        <f>IF(PhieuBauCu!$B$2&gt;8,IF(LEN($B1652)=0,"",IF(AND($B1652&gt;0,VALUE(SUBSTITUTE($B1652,"9","0"))=$B1652),1,0)),"")</f>
        <v/>
      </c>
      <c r="M1652" s="9">
        <f t="shared" si="51"/>
        <v>0</v>
      </c>
      <c r="N1652" s="36">
        <f>IF(AND(M1652&lt;=PhieuBauCu!$B$13,M1652&gt;=1),1,0)</f>
        <v>0</v>
      </c>
    </row>
    <row r="1653" spans="1:14" ht="28.5" customHeight="1">
      <c r="A1653" s="2">
        <v>1648</v>
      </c>
      <c r="B1653" s="3"/>
      <c r="C1653" s="48" t="str">
        <f t="shared" si="50"/>
        <v/>
      </c>
      <c r="D1653" s="5" t="str">
        <f>IF(PhieuBauCu!$B$2&gt;0,IF(LEN($B1653)=0,"",IF(AND($B1653&gt;0,VALUE(SUBSTITUTE($B1653,"1","0"))=$B1653),1,0)),"")</f>
        <v/>
      </c>
      <c r="E1653" s="5" t="str">
        <f>IF(PhieuBauCu!$B$2&gt;1,IF(LEN($B1653)=0,"",IF(AND($B1653&gt;0,VALUE(SUBSTITUTE($B1653,"2","0"))=$B1653),1,0)),"")</f>
        <v/>
      </c>
      <c r="F1653" s="5" t="str">
        <f>IF(PhieuBauCu!$B$2&gt;2,IF(LEN($B1653)=0,"",IF(AND($B1653&gt;0,VALUE(SUBSTITUTE($B1653,"3","0"))=$B1653),1,0)),"")</f>
        <v/>
      </c>
      <c r="G1653" s="5" t="str">
        <f>IF(PhieuBauCu!$B$2&gt;3,IF(LEN($B1653)=0,"",IF(AND($B1653&gt;0,VALUE(SUBSTITUTE($B1653,"4","0"))=$B1653),1,0)),"")</f>
        <v/>
      </c>
      <c r="H1653" s="5" t="str">
        <f>IF(PhieuBauCu!$B$2&gt;4,IF(LEN($B1653)=0,"",IF(AND($B1653&gt;0,VALUE(SUBSTITUTE($B1653,"5","0"))=$B1653),1,0)),"")</f>
        <v/>
      </c>
      <c r="I1653" s="5" t="str">
        <f>IF(PhieuBauCu!$B$2&gt;5,IF(LEN($B1653)=0,"",IF(AND($B1653&gt;0,VALUE(SUBSTITUTE($B1653,"6","0"))=$B1653),1,0)),"")</f>
        <v/>
      </c>
      <c r="J1653" s="5" t="str">
        <f>IF(PhieuBauCu!$B$2&gt;6,IF(LEN($B1653)=0,"",IF(AND($B1653&gt;0,VALUE(SUBSTITUTE($B1653,"7","0"))=$B1653),1,0)),"")</f>
        <v/>
      </c>
      <c r="K1653" s="5" t="str">
        <f>IF(PhieuBauCu!$B$2&gt;7,IF(LEN($B1653)=0,"",IF(AND($B1653&gt;0,VALUE(SUBSTITUTE($B1653,"8","0"))=$B1653),1,0)),"")</f>
        <v/>
      </c>
      <c r="L1653" s="5" t="str">
        <f>IF(PhieuBauCu!$B$2&gt;8,IF(LEN($B1653)=0,"",IF(AND($B1653&gt;0,VALUE(SUBSTITUTE($B1653,"9","0"))=$B1653),1,0)),"")</f>
        <v/>
      </c>
      <c r="M1653" s="9">
        <f t="shared" si="51"/>
        <v>0</v>
      </c>
      <c r="N1653" s="36">
        <f>IF(AND(M1653&lt;=PhieuBauCu!$B$13,M1653&gt;=1),1,0)</f>
        <v>0</v>
      </c>
    </row>
    <row r="1654" spans="1:14" ht="28.5" customHeight="1">
      <c r="A1654" s="2">
        <v>1649</v>
      </c>
      <c r="B1654" s="3"/>
      <c r="C1654" s="48" t="str">
        <f t="shared" si="50"/>
        <v/>
      </c>
      <c r="D1654" s="5" t="str">
        <f>IF(PhieuBauCu!$B$2&gt;0,IF(LEN($B1654)=0,"",IF(AND($B1654&gt;0,VALUE(SUBSTITUTE($B1654,"1","0"))=$B1654),1,0)),"")</f>
        <v/>
      </c>
      <c r="E1654" s="5" t="str">
        <f>IF(PhieuBauCu!$B$2&gt;1,IF(LEN($B1654)=0,"",IF(AND($B1654&gt;0,VALUE(SUBSTITUTE($B1654,"2","0"))=$B1654),1,0)),"")</f>
        <v/>
      </c>
      <c r="F1654" s="5" t="str">
        <f>IF(PhieuBauCu!$B$2&gt;2,IF(LEN($B1654)=0,"",IF(AND($B1654&gt;0,VALUE(SUBSTITUTE($B1654,"3","0"))=$B1654),1,0)),"")</f>
        <v/>
      </c>
      <c r="G1654" s="5" t="str">
        <f>IF(PhieuBauCu!$B$2&gt;3,IF(LEN($B1654)=0,"",IF(AND($B1654&gt;0,VALUE(SUBSTITUTE($B1654,"4","0"))=$B1654),1,0)),"")</f>
        <v/>
      </c>
      <c r="H1654" s="5" t="str">
        <f>IF(PhieuBauCu!$B$2&gt;4,IF(LEN($B1654)=0,"",IF(AND($B1654&gt;0,VALUE(SUBSTITUTE($B1654,"5","0"))=$B1654),1,0)),"")</f>
        <v/>
      </c>
      <c r="I1654" s="5" t="str">
        <f>IF(PhieuBauCu!$B$2&gt;5,IF(LEN($B1654)=0,"",IF(AND($B1654&gt;0,VALUE(SUBSTITUTE($B1654,"6","0"))=$B1654),1,0)),"")</f>
        <v/>
      </c>
      <c r="J1654" s="5" t="str">
        <f>IF(PhieuBauCu!$B$2&gt;6,IF(LEN($B1654)=0,"",IF(AND($B1654&gt;0,VALUE(SUBSTITUTE($B1654,"7","0"))=$B1654),1,0)),"")</f>
        <v/>
      </c>
      <c r="K1654" s="5" t="str">
        <f>IF(PhieuBauCu!$B$2&gt;7,IF(LEN($B1654)=0,"",IF(AND($B1654&gt;0,VALUE(SUBSTITUTE($B1654,"8","0"))=$B1654),1,0)),"")</f>
        <v/>
      </c>
      <c r="L1654" s="5" t="str">
        <f>IF(PhieuBauCu!$B$2&gt;8,IF(LEN($B1654)=0,"",IF(AND($B1654&gt;0,VALUE(SUBSTITUTE($B1654,"9","0"))=$B1654),1,0)),"")</f>
        <v/>
      </c>
      <c r="M1654" s="9">
        <f t="shared" si="51"/>
        <v>0</v>
      </c>
      <c r="N1654" s="36">
        <f>IF(AND(M1654&lt;=PhieuBauCu!$B$13,M1654&gt;=1),1,0)</f>
        <v>0</v>
      </c>
    </row>
    <row r="1655" spans="1:14" ht="28.5" customHeight="1">
      <c r="A1655" s="2">
        <v>1650</v>
      </c>
      <c r="B1655" s="3"/>
      <c r="C1655" s="48" t="str">
        <f t="shared" si="50"/>
        <v/>
      </c>
      <c r="D1655" s="5" t="str">
        <f>IF(PhieuBauCu!$B$2&gt;0,IF(LEN($B1655)=0,"",IF(AND($B1655&gt;0,VALUE(SUBSTITUTE($B1655,"1","0"))=$B1655),1,0)),"")</f>
        <v/>
      </c>
      <c r="E1655" s="5" t="str">
        <f>IF(PhieuBauCu!$B$2&gt;1,IF(LEN($B1655)=0,"",IF(AND($B1655&gt;0,VALUE(SUBSTITUTE($B1655,"2","0"))=$B1655),1,0)),"")</f>
        <v/>
      </c>
      <c r="F1655" s="5" t="str">
        <f>IF(PhieuBauCu!$B$2&gt;2,IF(LEN($B1655)=0,"",IF(AND($B1655&gt;0,VALUE(SUBSTITUTE($B1655,"3","0"))=$B1655),1,0)),"")</f>
        <v/>
      </c>
      <c r="G1655" s="5" t="str">
        <f>IF(PhieuBauCu!$B$2&gt;3,IF(LEN($B1655)=0,"",IF(AND($B1655&gt;0,VALUE(SUBSTITUTE($B1655,"4","0"))=$B1655),1,0)),"")</f>
        <v/>
      </c>
      <c r="H1655" s="5" t="str">
        <f>IF(PhieuBauCu!$B$2&gt;4,IF(LEN($B1655)=0,"",IF(AND($B1655&gt;0,VALUE(SUBSTITUTE($B1655,"5","0"))=$B1655),1,0)),"")</f>
        <v/>
      </c>
      <c r="I1655" s="5" t="str">
        <f>IF(PhieuBauCu!$B$2&gt;5,IF(LEN($B1655)=0,"",IF(AND($B1655&gt;0,VALUE(SUBSTITUTE($B1655,"6","0"))=$B1655),1,0)),"")</f>
        <v/>
      </c>
      <c r="J1655" s="5" t="str">
        <f>IF(PhieuBauCu!$B$2&gt;6,IF(LEN($B1655)=0,"",IF(AND($B1655&gt;0,VALUE(SUBSTITUTE($B1655,"7","0"))=$B1655),1,0)),"")</f>
        <v/>
      </c>
      <c r="K1655" s="5" t="str">
        <f>IF(PhieuBauCu!$B$2&gt;7,IF(LEN($B1655)=0,"",IF(AND($B1655&gt;0,VALUE(SUBSTITUTE($B1655,"8","0"))=$B1655),1,0)),"")</f>
        <v/>
      </c>
      <c r="L1655" s="5" t="str">
        <f>IF(PhieuBauCu!$B$2&gt;8,IF(LEN($B1655)=0,"",IF(AND($B1655&gt;0,VALUE(SUBSTITUTE($B1655,"9","0"))=$B1655),1,0)),"")</f>
        <v/>
      </c>
      <c r="M1655" s="9">
        <f t="shared" si="51"/>
        <v>0</v>
      </c>
      <c r="N1655" s="36">
        <f>IF(AND(M1655&lt;=PhieuBauCu!$B$13,M1655&gt;=1),1,0)</f>
        <v>0</v>
      </c>
    </row>
    <row r="1656" spans="1:14" ht="28.5" customHeight="1">
      <c r="A1656" s="2">
        <v>1651</v>
      </c>
      <c r="B1656" s="3"/>
      <c r="C1656" s="48" t="str">
        <f t="shared" si="50"/>
        <v/>
      </c>
      <c r="D1656" s="5" t="str">
        <f>IF(PhieuBauCu!$B$2&gt;0,IF(LEN($B1656)=0,"",IF(AND($B1656&gt;0,VALUE(SUBSTITUTE($B1656,"1","0"))=$B1656),1,0)),"")</f>
        <v/>
      </c>
      <c r="E1656" s="5" t="str">
        <f>IF(PhieuBauCu!$B$2&gt;1,IF(LEN($B1656)=0,"",IF(AND($B1656&gt;0,VALUE(SUBSTITUTE($B1656,"2","0"))=$B1656),1,0)),"")</f>
        <v/>
      </c>
      <c r="F1656" s="5" t="str">
        <f>IF(PhieuBauCu!$B$2&gt;2,IF(LEN($B1656)=0,"",IF(AND($B1656&gt;0,VALUE(SUBSTITUTE($B1656,"3","0"))=$B1656),1,0)),"")</f>
        <v/>
      </c>
      <c r="G1656" s="5" t="str">
        <f>IF(PhieuBauCu!$B$2&gt;3,IF(LEN($B1656)=0,"",IF(AND($B1656&gt;0,VALUE(SUBSTITUTE($B1656,"4","0"))=$B1656),1,0)),"")</f>
        <v/>
      </c>
      <c r="H1656" s="5" t="str">
        <f>IF(PhieuBauCu!$B$2&gt;4,IF(LEN($B1656)=0,"",IF(AND($B1656&gt;0,VALUE(SUBSTITUTE($B1656,"5","0"))=$B1656),1,0)),"")</f>
        <v/>
      </c>
      <c r="I1656" s="5" t="str">
        <f>IF(PhieuBauCu!$B$2&gt;5,IF(LEN($B1656)=0,"",IF(AND($B1656&gt;0,VALUE(SUBSTITUTE($B1656,"6","0"))=$B1656),1,0)),"")</f>
        <v/>
      </c>
      <c r="J1656" s="5" t="str">
        <f>IF(PhieuBauCu!$B$2&gt;6,IF(LEN($B1656)=0,"",IF(AND($B1656&gt;0,VALUE(SUBSTITUTE($B1656,"7","0"))=$B1656),1,0)),"")</f>
        <v/>
      </c>
      <c r="K1656" s="5" t="str">
        <f>IF(PhieuBauCu!$B$2&gt;7,IF(LEN($B1656)=0,"",IF(AND($B1656&gt;0,VALUE(SUBSTITUTE($B1656,"8","0"))=$B1656),1,0)),"")</f>
        <v/>
      </c>
      <c r="L1656" s="5" t="str">
        <f>IF(PhieuBauCu!$B$2&gt;8,IF(LEN($B1656)=0,"",IF(AND($B1656&gt;0,VALUE(SUBSTITUTE($B1656,"9","0"))=$B1656),1,0)),"")</f>
        <v/>
      </c>
      <c r="M1656" s="9">
        <f t="shared" si="51"/>
        <v>0</v>
      </c>
      <c r="N1656" s="36">
        <f>IF(AND(M1656&lt;=PhieuBauCu!$B$13,M1656&gt;=1),1,0)</f>
        <v>0</v>
      </c>
    </row>
    <row r="1657" spans="1:14" ht="28.5" customHeight="1">
      <c r="A1657" s="2">
        <v>1652</v>
      </c>
      <c r="B1657" s="3"/>
      <c r="C1657" s="48" t="str">
        <f t="shared" si="50"/>
        <v/>
      </c>
      <c r="D1657" s="5" t="str">
        <f>IF(PhieuBauCu!$B$2&gt;0,IF(LEN($B1657)=0,"",IF(AND($B1657&gt;0,VALUE(SUBSTITUTE($B1657,"1","0"))=$B1657),1,0)),"")</f>
        <v/>
      </c>
      <c r="E1657" s="5" t="str">
        <f>IF(PhieuBauCu!$B$2&gt;1,IF(LEN($B1657)=0,"",IF(AND($B1657&gt;0,VALUE(SUBSTITUTE($B1657,"2","0"))=$B1657),1,0)),"")</f>
        <v/>
      </c>
      <c r="F1657" s="5" t="str">
        <f>IF(PhieuBauCu!$B$2&gt;2,IF(LEN($B1657)=0,"",IF(AND($B1657&gt;0,VALUE(SUBSTITUTE($B1657,"3","0"))=$B1657),1,0)),"")</f>
        <v/>
      </c>
      <c r="G1657" s="5" t="str">
        <f>IF(PhieuBauCu!$B$2&gt;3,IF(LEN($B1657)=0,"",IF(AND($B1657&gt;0,VALUE(SUBSTITUTE($B1657,"4","0"))=$B1657),1,0)),"")</f>
        <v/>
      </c>
      <c r="H1657" s="5" t="str">
        <f>IF(PhieuBauCu!$B$2&gt;4,IF(LEN($B1657)=0,"",IF(AND($B1657&gt;0,VALUE(SUBSTITUTE($B1657,"5","0"))=$B1657),1,0)),"")</f>
        <v/>
      </c>
      <c r="I1657" s="5" t="str">
        <f>IF(PhieuBauCu!$B$2&gt;5,IF(LEN($B1657)=0,"",IF(AND($B1657&gt;0,VALUE(SUBSTITUTE($B1657,"6","0"))=$B1657),1,0)),"")</f>
        <v/>
      </c>
      <c r="J1657" s="5" t="str">
        <f>IF(PhieuBauCu!$B$2&gt;6,IF(LEN($B1657)=0,"",IF(AND($B1657&gt;0,VALUE(SUBSTITUTE($B1657,"7","0"))=$B1657),1,0)),"")</f>
        <v/>
      </c>
      <c r="K1657" s="5" t="str">
        <f>IF(PhieuBauCu!$B$2&gt;7,IF(LEN($B1657)=0,"",IF(AND($B1657&gt;0,VALUE(SUBSTITUTE($B1657,"8","0"))=$B1657),1,0)),"")</f>
        <v/>
      </c>
      <c r="L1657" s="5" t="str">
        <f>IF(PhieuBauCu!$B$2&gt;8,IF(LEN($B1657)=0,"",IF(AND($B1657&gt;0,VALUE(SUBSTITUTE($B1657,"9","0"))=$B1657),1,0)),"")</f>
        <v/>
      </c>
      <c r="M1657" s="9">
        <f t="shared" si="51"/>
        <v>0</v>
      </c>
      <c r="N1657" s="36">
        <f>IF(AND(M1657&lt;=PhieuBauCu!$B$13,M1657&gt;=1),1,0)</f>
        <v>0</v>
      </c>
    </row>
    <row r="1658" spans="1:14" ht="28.5" customHeight="1">
      <c r="A1658" s="2">
        <v>1653</v>
      </c>
      <c r="B1658" s="3"/>
      <c r="C1658" s="48" t="str">
        <f t="shared" si="50"/>
        <v/>
      </c>
      <c r="D1658" s="5" t="str">
        <f>IF(PhieuBauCu!$B$2&gt;0,IF(LEN($B1658)=0,"",IF(AND($B1658&gt;0,VALUE(SUBSTITUTE($B1658,"1","0"))=$B1658),1,0)),"")</f>
        <v/>
      </c>
      <c r="E1658" s="5" t="str">
        <f>IF(PhieuBauCu!$B$2&gt;1,IF(LEN($B1658)=0,"",IF(AND($B1658&gt;0,VALUE(SUBSTITUTE($B1658,"2","0"))=$B1658),1,0)),"")</f>
        <v/>
      </c>
      <c r="F1658" s="5" t="str">
        <f>IF(PhieuBauCu!$B$2&gt;2,IF(LEN($B1658)=0,"",IF(AND($B1658&gt;0,VALUE(SUBSTITUTE($B1658,"3","0"))=$B1658),1,0)),"")</f>
        <v/>
      </c>
      <c r="G1658" s="5" t="str">
        <f>IF(PhieuBauCu!$B$2&gt;3,IF(LEN($B1658)=0,"",IF(AND($B1658&gt;0,VALUE(SUBSTITUTE($B1658,"4","0"))=$B1658),1,0)),"")</f>
        <v/>
      </c>
      <c r="H1658" s="5" t="str">
        <f>IF(PhieuBauCu!$B$2&gt;4,IF(LEN($B1658)=0,"",IF(AND($B1658&gt;0,VALUE(SUBSTITUTE($B1658,"5","0"))=$B1658),1,0)),"")</f>
        <v/>
      </c>
      <c r="I1658" s="5" t="str">
        <f>IF(PhieuBauCu!$B$2&gt;5,IF(LEN($B1658)=0,"",IF(AND($B1658&gt;0,VALUE(SUBSTITUTE($B1658,"6","0"))=$B1658),1,0)),"")</f>
        <v/>
      </c>
      <c r="J1658" s="5" t="str">
        <f>IF(PhieuBauCu!$B$2&gt;6,IF(LEN($B1658)=0,"",IF(AND($B1658&gt;0,VALUE(SUBSTITUTE($B1658,"7","0"))=$B1658),1,0)),"")</f>
        <v/>
      </c>
      <c r="K1658" s="5" t="str">
        <f>IF(PhieuBauCu!$B$2&gt;7,IF(LEN($B1658)=0,"",IF(AND($B1658&gt;0,VALUE(SUBSTITUTE($B1658,"8","0"))=$B1658),1,0)),"")</f>
        <v/>
      </c>
      <c r="L1658" s="5" t="str">
        <f>IF(PhieuBauCu!$B$2&gt;8,IF(LEN($B1658)=0,"",IF(AND($B1658&gt;0,VALUE(SUBSTITUTE($B1658,"9","0"))=$B1658),1,0)),"")</f>
        <v/>
      </c>
      <c r="M1658" s="9">
        <f t="shared" si="51"/>
        <v>0</v>
      </c>
      <c r="N1658" s="36">
        <f>IF(AND(M1658&lt;=PhieuBauCu!$B$13,M1658&gt;=1),1,0)</f>
        <v>0</v>
      </c>
    </row>
    <row r="1659" spans="1:14" ht="28.5" customHeight="1">
      <c r="A1659" s="2">
        <v>1654</v>
      </c>
      <c r="B1659" s="3"/>
      <c r="C1659" s="48" t="str">
        <f t="shared" si="50"/>
        <v/>
      </c>
      <c r="D1659" s="5" t="str">
        <f>IF(PhieuBauCu!$B$2&gt;0,IF(LEN($B1659)=0,"",IF(AND($B1659&gt;0,VALUE(SUBSTITUTE($B1659,"1","0"))=$B1659),1,0)),"")</f>
        <v/>
      </c>
      <c r="E1659" s="5" t="str">
        <f>IF(PhieuBauCu!$B$2&gt;1,IF(LEN($B1659)=0,"",IF(AND($B1659&gt;0,VALUE(SUBSTITUTE($B1659,"2","0"))=$B1659),1,0)),"")</f>
        <v/>
      </c>
      <c r="F1659" s="5" t="str">
        <f>IF(PhieuBauCu!$B$2&gt;2,IF(LEN($B1659)=0,"",IF(AND($B1659&gt;0,VALUE(SUBSTITUTE($B1659,"3","0"))=$B1659),1,0)),"")</f>
        <v/>
      </c>
      <c r="G1659" s="5" t="str">
        <f>IF(PhieuBauCu!$B$2&gt;3,IF(LEN($B1659)=0,"",IF(AND($B1659&gt;0,VALUE(SUBSTITUTE($B1659,"4","0"))=$B1659),1,0)),"")</f>
        <v/>
      </c>
      <c r="H1659" s="5" t="str">
        <f>IF(PhieuBauCu!$B$2&gt;4,IF(LEN($B1659)=0,"",IF(AND($B1659&gt;0,VALUE(SUBSTITUTE($B1659,"5","0"))=$B1659),1,0)),"")</f>
        <v/>
      </c>
      <c r="I1659" s="5" t="str">
        <f>IF(PhieuBauCu!$B$2&gt;5,IF(LEN($B1659)=0,"",IF(AND($B1659&gt;0,VALUE(SUBSTITUTE($B1659,"6","0"))=$B1659),1,0)),"")</f>
        <v/>
      </c>
      <c r="J1659" s="5" t="str">
        <f>IF(PhieuBauCu!$B$2&gt;6,IF(LEN($B1659)=0,"",IF(AND($B1659&gt;0,VALUE(SUBSTITUTE($B1659,"7","0"))=$B1659),1,0)),"")</f>
        <v/>
      </c>
      <c r="K1659" s="5" t="str">
        <f>IF(PhieuBauCu!$B$2&gt;7,IF(LEN($B1659)=0,"",IF(AND($B1659&gt;0,VALUE(SUBSTITUTE($B1659,"8","0"))=$B1659),1,0)),"")</f>
        <v/>
      </c>
      <c r="L1659" s="5" t="str">
        <f>IF(PhieuBauCu!$B$2&gt;8,IF(LEN($B1659)=0,"",IF(AND($B1659&gt;0,VALUE(SUBSTITUTE($B1659,"9","0"))=$B1659),1,0)),"")</f>
        <v/>
      </c>
      <c r="M1659" s="9">
        <f t="shared" si="51"/>
        <v>0</v>
      </c>
      <c r="N1659" s="36">
        <f>IF(AND(M1659&lt;=PhieuBauCu!$B$13,M1659&gt;=1),1,0)</f>
        <v>0</v>
      </c>
    </row>
    <row r="1660" spans="1:14" ht="28.5" customHeight="1">
      <c r="A1660" s="2">
        <v>1655</v>
      </c>
      <c r="B1660" s="3"/>
      <c r="C1660" s="48" t="str">
        <f t="shared" si="50"/>
        <v/>
      </c>
      <c r="D1660" s="5" t="str">
        <f>IF(PhieuBauCu!$B$2&gt;0,IF(LEN($B1660)=0,"",IF(AND($B1660&gt;0,VALUE(SUBSTITUTE($B1660,"1","0"))=$B1660),1,0)),"")</f>
        <v/>
      </c>
      <c r="E1660" s="5" t="str">
        <f>IF(PhieuBauCu!$B$2&gt;1,IF(LEN($B1660)=0,"",IF(AND($B1660&gt;0,VALUE(SUBSTITUTE($B1660,"2","0"))=$B1660),1,0)),"")</f>
        <v/>
      </c>
      <c r="F1660" s="5" t="str">
        <f>IF(PhieuBauCu!$B$2&gt;2,IF(LEN($B1660)=0,"",IF(AND($B1660&gt;0,VALUE(SUBSTITUTE($B1660,"3","0"))=$B1660),1,0)),"")</f>
        <v/>
      </c>
      <c r="G1660" s="5" t="str">
        <f>IF(PhieuBauCu!$B$2&gt;3,IF(LEN($B1660)=0,"",IF(AND($B1660&gt;0,VALUE(SUBSTITUTE($B1660,"4","0"))=$B1660),1,0)),"")</f>
        <v/>
      </c>
      <c r="H1660" s="5" t="str">
        <f>IF(PhieuBauCu!$B$2&gt;4,IF(LEN($B1660)=0,"",IF(AND($B1660&gt;0,VALUE(SUBSTITUTE($B1660,"5","0"))=$B1660),1,0)),"")</f>
        <v/>
      </c>
      <c r="I1660" s="5" t="str">
        <f>IF(PhieuBauCu!$B$2&gt;5,IF(LEN($B1660)=0,"",IF(AND($B1660&gt;0,VALUE(SUBSTITUTE($B1660,"6","0"))=$B1660),1,0)),"")</f>
        <v/>
      </c>
      <c r="J1660" s="5" t="str">
        <f>IF(PhieuBauCu!$B$2&gt;6,IF(LEN($B1660)=0,"",IF(AND($B1660&gt;0,VALUE(SUBSTITUTE($B1660,"7","0"))=$B1660),1,0)),"")</f>
        <v/>
      </c>
      <c r="K1660" s="5" t="str">
        <f>IF(PhieuBauCu!$B$2&gt;7,IF(LEN($B1660)=0,"",IF(AND($B1660&gt;0,VALUE(SUBSTITUTE($B1660,"8","0"))=$B1660),1,0)),"")</f>
        <v/>
      </c>
      <c r="L1660" s="5" t="str">
        <f>IF(PhieuBauCu!$B$2&gt;8,IF(LEN($B1660)=0,"",IF(AND($B1660&gt;0,VALUE(SUBSTITUTE($B1660,"9","0"))=$B1660),1,0)),"")</f>
        <v/>
      </c>
      <c r="M1660" s="9">
        <f t="shared" si="51"/>
        <v>0</v>
      </c>
      <c r="N1660" s="36">
        <f>IF(AND(M1660&lt;=PhieuBauCu!$B$13,M1660&gt;=1),1,0)</f>
        <v>0</v>
      </c>
    </row>
    <row r="1661" spans="1:14" ht="28.5" customHeight="1">
      <c r="A1661" s="2">
        <v>1656</v>
      </c>
      <c r="B1661" s="3"/>
      <c r="C1661" s="48" t="str">
        <f t="shared" si="50"/>
        <v/>
      </c>
      <c r="D1661" s="5" t="str">
        <f>IF(PhieuBauCu!$B$2&gt;0,IF(LEN($B1661)=0,"",IF(AND($B1661&gt;0,VALUE(SUBSTITUTE($B1661,"1","0"))=$B1661),1,0)),"")</f>
        <v/>
      </c>
      <c r="E1661" s="5" t="str">
        <f>IF(PhieuBauCu!$B$2&gt;1,IF(LEN($B1661)=0,"",IF(AND($B1661&gt;0,VALUE(SUBSTITUTE($B1661,"2","0"))=$B1661),1,0)),"")</f>
        <v/>
      </c>
      <c r="F1661" s="5" t="str">
        <f>IF(PhieuBauCu!$B$2&gt;2,IF(LEN($B1661)=0,"",IF(AND($B1661&gt;0,VALUE(SUBSTITUTE($B1661,"3","0"))=$B1661),1,0)),"")</f>
        <v/>
      </c>
      <c r="G1661" s="5" t="str">
        <f>IF(PhieuBauCu!$B$2&gt;3,IF(LEN($B1661)=0,"",IF(AND($B1661&gt;0,VALUE(SUBSTITUTE($B1661,"4","0"))=$B1661),1,0)),"")</f>
        <v/>
      </c>
      <c r="H1661" s="5" t="str">
        <f>IF(PhieuBauCu!$B$2&gt;4,IF(LEN($B1661)=0,"",IF(AND($B1661&gt;0,VALUE(SUBSTITUTE($B1661,"5","0"))=$B1661),1,0)),"")</f>
        <v/>
      </c>
      <c r="I1661" s="5" t="str">
        <f>IF(PhieuBauCu!$B$2&gt;5,IF(LEN($B1661)=0,"",IF(AND($B1661&gt;0,VALUE(SUBSTITUTE($B1661,"6","0"))=$B1661),1,0)),"")</f>
        <v/>
      </c>
      <c r="J1661" s="5" t="str">
        <f>IF(PhieuBauCu!$B$2&gt;6,IF(LEN($B1661)=0,"",IF(AND($B1661&gt;0,VALUE(SUBSTITUTE($B1661,"7","0"))=$B1661),1,0)),"")</f>
        <v/>
      </c>
      <c r="K1661" s="5" t="str">
        <f>IF(PhieuBauCu!$B$2&gt;7,IF(LEN($B1661)=0,"",IF(AND($B1661&gt;0,VALUE(SUBSTITUTE($B1661,"8","0"))=$B1661),1,0)),"")</f>
        <v/>
      </c>
      <c r="L1661" s="5" t="str">
        <f>IF(PhieuBauCu!$B$2&gt;8,IF(LEN($B1661)=0,"",IF(AND($B1661&gt;0,VALUE(SUBSTITUTE($B1661,"9","0"))=$B1661),1,0)),"")</f>
        <v/>
      </c>
      <c r="M1661" s="9">
        <f t="shared" si="51"/>
        <v>0</v>
      </c>
      <c r="N1661" s="36">
        <f>IF(AND(M1661&lt;=PhieuBauCu!$B$13,M1661&gt;=1),1,0)</f>
        <v>0</v>
      </c>
    </row>
    <row r="1662" spans="1:14" ht="28.5" customHeight="1">
      <c r="A1662" s="2">
        <v>1657</v>
      </c>
      <c r="B1662" s="3"/>
      <c r="C1662" s="48" t="str">
        <f t="shared" si="50"/>
        <v/>
      </c>
      <c r="D1662" s="5" t="str">
        <f>IF(PhieuBauCu!$B$2&gt;0,IF(LEN($B1662)=0,"",IF(AND($B1662&gt;0,VALUE(SUBSTITUTE($B1662,"1","0"))=$B1662),1,0)),"")</f>
        <v/>
      </c>
      <c r="E1662" s="5" t="str">
        <f>IF(PhieuBauCu!$B$2&gt;1,IF(LEN($B1662)=0,"",IF(AND($B1662&gt;0,VALUE(SUBSTITUTE($B1662,"2","0"))=$B1662),1,0)),"")</f>
        <v/>
      </c>
      <c r="F1662" s="5" t="str">
        <f>IF(PhieuBauCu!$B$2&gt;2,IF(LEN($B1662)=0,"",IF(AND($B1662&gt;0,VALUE(SUBSTITUTE($B1662,"3","0"))=$B1662),1,0)),"")</f>
        <v/>
      </c>
      <c r="G1662" s="5" t="str">
        <f>IF(PhieuBauCu!$B$2&gt;3,IF(LEN($B1662)=0,"",IF(AND($B1662&gt;0,VALUE(SUBSTITUTE($B1662,"4","0"))=$B1662),1,0)),"")</f>
        <v/>
      </c>
      <c r="H1662" s="5" t="str">
        <f>IF(PhieuBauCu!$B$2&gt;4,IF(LEN($B1662)=0,"",IF(AND($B1662&gt;0,VALUE(SUBSTITUTE($B1662,"5","0"))=$B1662),1,0)),"")</f>
        <v/>
      </c>
      <c r="I1662" s="5" t="str">
        <f>IF(PhieuBauCu!$B$2&gt;5,IF(LEN($B1662)=0,"",IF(AND($B1662&gt;0,VALUE(SUBSTITUTE($B1662,"6","0"))=$B1662),1,0)),"")</f>
        <v/>
      </c>
      <c r="J1662" s="5" t="str">
        <f>IF(PhieuBauCu!$B$2&gt;6,IF(LEN($B1662)=0,"",IF(AND($B1662&gt;0,VALUE(SUBSTITUTE($B1662,"7","0"))=$B1662),1,0)),"")</f>
        <v/>
      </c>
      <c r="K1662" s="5" t="str">
        <f>IF(PhieuBauCu!$B$2&gt;7,IF(LEN($B1662)=0,"",IF(AND($B1662&gt;0,VALUE(SUBSTITUTE($B1662,"8","0"))=$B1662),1,0)),"")</f>
        <v/>
      </c>
      <c r="L1662" s="5" t="str">
        <f>IF(PhieuBauCu!$B$2&gt;8,IF(LEN($B1662)=0,"",IF(AND($B1662&gt;0,VALUE(SUBSTITUTE($B1662,"9","0"))=$B1662),1,0)),"")</f>
        <v/>
      </c>
      <c r="M1662" s="9">
        <f t="shared" si="51"/>
        <v>0</v>
      </c>
      <c r="N1662" s="36">
        <f>IF(AND(M1662&lt;=PhieuBauCu!$B$13,M1662&gt;=1),1,0)</f>
        <v>0</v>
      </c>
    </row>
    <row r="1663" spans="1:14" ht="28.5" customHeight="1">
      <c r="A1663" s="2">
        <v>1658</v>
      </c>
      <c r="B1663" s="3"/>
      <c r="C1663" s="48" t="str">
        <f t="shared" si="50"/>
        <v/>
      </c>
      <c r="D1663" s="5" t="str">
        <f>IF(PhieuBauCu!$B$2&gt;0,IF(LEN($B1663)=0,"",IF(AND($B1663&gt;0,VALUE(SUBSTITUTE($B1663,"1","0"))=$B1663),1,0)),"")</f>
        <v/>
      </c>
      <c r="E1663" s="5" t="str">
        <f>IF(PhieuBauCu!$B$2&gt;1,IF(LEN($B1663)=0,"",IF(AND($B1663&gt;0,VALUE(SUBSTITUTE($B1663,"2","0"))=$B1663),1,0)),"")</f>
        <v/>
      </c>
      <c r="F1663" s="5" t="str">
        <f>IF(PhieuBauCu!$B$2&gt;2,IF(LEN($B1663)=0,"",IF(AND($B1663&gt;0,VALUE(SUBSTITUTE($B1663,"3","0"))=$B1663),1,0)),"")</f>
        <v/>
      </c>
      <c r="G1663" s="5" t="str">
        <f>IF(PhieuBauCu!$B$2&gt;3,IF(LEN($B1663)=0,"",IF(AND($B1663&gt;0,VALUE(SUBSTITUTE($B1663,"4","0"))=$B1663),1,0)),"")</f>
        <v/>
      </c>
      <c r="H1663" s="5" t="str">
        <f>IF(PhieuBauCu!$B$2&gt;4,IF(LEN($B1663)=0,"",IF(AND($B1663&gt;0,VALUE(SUBSTITUTE($B1663,"5","0"))=$B1663),1,0)),"")</f>
        <v/>
      </c>
      <c r="I1663" s="5" t="str">
        <f>IF(PhieuBauCu!$B$2&gt;5,IF(LEN($B1663)=0,"",IF(AND($B1663&gt;0,VALUE(SUBSTITUTE($B1663,"6","0"))=$B1663),1,0)),"")</f>
        <v/>
      </c>
      <c r="J1663" s="5" t="str">
        <f>IF(PhieuBauCu!$B$2&gt;6,IF(LEN($B1663)=0,"",IF(AND($B1663&gt;0,VALUE(SUBSTITUTE($B1663,"7","0"))=$B1663),1,0)),"")</f>
        <v/>
      </c>
      <c r="K1663" s="5" t="str">
        <f>IF(PhieuBauCu!$B$2&gt;7,IF(LEN($B1663)=0,"",IF(AND($B1663&gt;0,VALUE(SUBSTITUTE($B1663,"8","0"))=$B1663),1,0)),"")</f>
        <v/>
      </c>
      <c r="L1663" s="5" t="str">
        <f>IF(PhieuBauCu!$B$2&gt;8,IF(LEN($B1663)=0,"",IF(AND($B1663&gt;0,VALUE(SUBSTITUTE($B1663,"9","0"))=$B1663),1,0)),"")</f>
        <v/>
      </c>
      <c r="M1663" s="9">
        <f t="shared" si="51"/>
        <v>0</v>
      </c>
      <c r="N1663" s="36">
        <f>IF(AND(M1663&lt;=PhieuBauCu!$B$13,M1663&gt;=1),1,0)</f>
        <v>0</v>
      </c>
    </row>
    <row r="1664" spans="1:14" ht="28.5" customHeight="1">
      <c r="A1664" s="2">
        <v>1659</v>
      </c>
      <c r="B1664" s="3"/>
      <c r="C1664" s="48" t="str">
        <f t="shared" si="50"/>
        <v/>
      </c>
      <c r="D1664" s="5" t="str">
        <f>IF(PhieuBauCu!$B$2&gt;0,IF(LEN($B1664)=0,"",IF(AND($B1664&gt;0,VALUE(SUBSTITUTE($B1664,"1","0"))=$B1664),1,0)),"")</f>
        <v/>
      </c>
      <c r="E1664" s="5" t="str">
        <f>IF(PhieuBauCu!$B$2&gt;1,IF(LEN($B1664)=0,"",IF(AND($B1664&gt;0,VALUE(SUBSTITUTE($B1664,"2","0"))=$B1664),1,0)),"")</f>
        <v/>
      </c>
      <c r="F1664" s="5" t="str">
        <f>IF(PhieuBauCu!$B$2&gt;2,IF(LEN($B1664)=0,"",IF(AND($B1664&gt;0,VALUE(SUBSTITUTE($B1664,"3","0"))=$B1664),1,0)),"")</f>
        <v/>
      </c>
      <c r="G1664" s="5" t="str">
        <f>IF(PhieuBauCu!$B$2&gt;3,IF(LEN($B1664)=0,"",IF(AND($B1664&gt;0,VALUE(SUBSTITUTE($B1664,"4","0"))=$B1664),1,0)),"")</f>
        <v/>
      </c>
      <c r="H1664" s="5" t="str">
        <f>IF(PhieuBauCu!$B$2&gt;4,IF(LEN($B1664)=0,"",IF(AND($B1664&gt;0,VALUE(SUBSTITUTE($B1664,"5","0"))=$B1664),1,0)),"")</f>
        <v/>
      </c>
      <c r="I1664" s="5" t="str">
        <f>IF(PhieuBauCu!$B$2&gt;5,IF(LEN($B1664)=0,"",IF(AND($B1664&gt;0,VALUE(SUBSTITUTE($B1664,"6","0"))=$B1664),1,0)),"")</f>
        <v/>
      </c>
      <c r="J1664" s="5" t="str">
        <f>IF(PhieuBauCu!$B$2&gt;6,IF(LEN($B1664)=0,"",IF(AND($B1664&gt;0,VALUE(SUBSTITUTE($B1664,"7","0"))=$B1664),1,0)),"")</f>
        <v/>
      </c>
      <c r="K1664" s="5" t="str">
        <f>IF(PhieuBauCu!$B$2&gt;7,IF(LEN($B1664)=0,"",IF(AND($B1664&gt;0,VALUE(SUBSTITUTE($B1664,"8","0"))=$B1664),1,0)),"")</f>
        <v/>
      </c>
      <c r="L1664" s="5" t="str">
        <f>IF(PhieuBauCu!$B$2&gt;8,IF(LEN($B1664)=0,"",IF(AND($B1664&gt;0,VALUE(SUBSTITUTE($B1664,"9","0"))=$B1664),1,0)),"")</f>
        <v/>
      </c>
      <c r="M1664" s="9">
        <f t="shared" si="51"/>
        <v>0</v>
      </c>
      <c r="N1664" s="36">
        <f>IF(AND(M1664&lt;=PhieuBauCu!$B$13,M1664&gt;=1),1,0)</f>
        <v>0</v>
      </c>
    </row>
    <row r="1665" spans="1:14" ht="28.5" customHeight="1">
      <c r="A1665" s="2">
        <v>1660</v>
      </c>
      <c r="B1665" s="3"/>
      <c r="C1665" s="48" t="str">
        <f t="shared" si="50"/>
        <v/>
      </c>
      <c r="D1665" s="5" t="str">
        <f>IF(PhieuBauCu!$B$2&gt;0,IF(LEN($B1665)=0,"",IF(AND($B1665&gt;0,VALUE(SUBSTITUTE($B1665,"1","0"))=$B1665),1,0)),"")</f>
        <v/>
      </c>
      <c r="E1665" s="5" t="str">
        <f>IF(PhieuBauCu!$B$2&gt;1,IF(LEN($B1665)=0,"",IF(AND($B1665&gt;0,VALUE(SUBSTITUTE($B1665,"2","0"))=$B1665),1,0)),"")</f>
        <v/>
      </c>
      <c r="F1665" s="5" t="str">
        <f>IF(PhieuBauCu!$B$2&gt;2,IF(LEN($B1665)=0,"",IF(AND($B1665&gt;0,VALUE(SUBSTITUTE($B1665,"3","0"))=$B1665),1,0)),"")</f>
        <v/>
      </c>
      <c r="G1665" s="5" t="str">
        <f>IF(PhieuBauCu!$B$2&gt;3,IF(LEN($B1665)=0,"",IF(AND($B1665&gt;0,VALUE(SUBSTITUTE($B1665,"4","0"))=$B1665),1,0)),"")</f>
        <v/>
      </c>
      <c r="H1665" s="5" t="str">
        <f>IF(PhieuBauCu!$B$2&gt;4,IF(LEN($B1665)=0,"",IF(AND($B1665&gt;0,VALUE(SUBSTITUTE($B1665,"5","0"))=$B1665),1,0)),"")</f>
        <v/>
      </c>
      <c r="I1665" s="5" t="str">
        <f>IF(PhieuBauCu!$B$2&gt;5,IF(LEN($B1665)=0,"",IF(AND($B1665&gt;0,VALUE(SUBSTITUTE($B1665,"6","0"))=$B1665),1,0)),"")</f>
        <v/>
      </c>
      <c r="J1665" s="5" t="str">
        <f>IF(PhieuBauCu!$B$2&gt;6,IF(LEN($B1665)=0,"",IF(AND($B1665&gt;0,VALUE(SUBSTITUTE($B1665,"7","0"))=$B1665),1,0)),"")</f>
        <v/>
      </c>
      <c r="K1665" s="5" t="str">
        <f>IF(PhieuBauCu!$B$2&gt;7,IF(LEN($B1665)=0,"",IF(AND($B1665&gt;0,VALUE(SUBSTITUTE($B1665,"8","0"))=$B1665),1,0)),"")</f>
        <v/>
      </c>
      <c r="L1665" s="5" t="str">
        <f>IF(PhieuBauCu!$B$2&gt;8,IF(LEN($B1665)=0,"",IF(AND($B1665&gt;0,VALUE(SUBSTITUTE($B1665,"9","0"))=$B1665),1,0)),"")</f>
        <v/>
      </c>
      <c r="M1665" s="9">
        <f t="shared" si="51"/>
        <v>0</v>
      </c>
      <c r="N1665" s="36">
        <f>IF(AND(M1665&lt;=PhieuBauCu!$B$13,M1665&gt;=1),1,0)</f>
        <v>0</v>
      </c>
    </row>
    <row r="1666" spans="1:14" ht="28.5" customHeight="1">
      <c r="A1666" s="2">
        <v>1661</v>
      </c>
      <c r="B1666" s="3"/>
      <c r="C1666" s="48" t="str">
        <f t="shared" si="50"/>
        <v/>
      </c>
      <c r="D1666" s="5" t="str">
        <f>IF(PhieuBauCu!$B$2&gt;0,IF(LEN($B1666)=0,"",IF(AND($B1666&gt;0,VALUE(SUBSTITUTE($B1666,"1","0"))=$B1666),1,0)),"")</f>
        <v/>
      </c>
      <c r="E1666" s="5" t="str">
        <f>IF(PhieuBauCu!$B$2&gt;1,IF(LEN($B1666)=0,"",IF(AND($B1666&gt;0,VALUE(SUBSTITUTE($B1666,"2","0"))=$B1666),1,0)),"")</f>
        <v/>
      </c>
      <c r="F1666" s="5" t="str">
        <f>IF(PhieuBauCu!$B$2&gt;2,IF(LEN($B1666)=0,"",IF(AND($B1666&gt;0,VALUE(SUBSTITUTE($B1666,"3","0"))=$B1666),1,0)),"")</f>
        <v/>
      </c>
      <c r="G1666" s="5" t="str">
        <f>IF(PhieuBauCu!$B$2&gt;3,IF(LEN($B1666)=0,"",IF(AND($B1666&gt;0,VALUE(SUBSTITUTE($B1666,"4","0"))=$B1666),1,0)),"")</f>
        <v/>
      </c>
      <c r="H1666" s="5" t="str">
        <f>IF(PhieuBauCu!$B$2&gt;4,IF(LEN($B1666)=0,"",IF(AND($B1666&gt;0,VALUE(SUBSTITUTE($B1666,"5","0"))=$B1666),1,0)),"")</f>
        <v/>
      </c>
      <c r="I1666" s="5" t="str">
        <f>IF(PhieuBauCu!$B$2&gt;5,IF(LEN($B1666)=0,"",IF(AND($B1666&gt;0,VALUE(SUBSTITUTE($B1666,"6","0"))=$B1666),1,0)),"")</f>
        <v/>
      </c>
      <c r="J1666" s="5" t="str">
        <f>IF(PhieuBauCu!$B$2&gt;6,IF(LEN($B1666)=0,"",IF(AND($B1666&gt;0,VALUE(SUBSTITUTE($B1666,"7","0"))=$B1666),1,0)),"")</f>
        <v/>
      </c>
      <c r="K1666" s="5" t="str">
        <f>IF(PhieuBauCu!$B$2&gt;7,IF(LEN($B1666)=0,"",IF(AND($B1666&gt;0,VALUE(SUBSTITUTE($B1666,"8","0"))=$B1666),1,0)),"")</f>
        <v/>
      </c>
      <c r="L1666" s="5" t="str">
        <f>IF(PhieuBauCu!$B$2&gt;8,IF(LEN($B1666)=0,"",IF(AND($B1666&gt;0,VALUE(SUBSTITUTE($B1666,"9","0"))=$B1666),1,0)),"")</f>
        <v/>
      </c>
      <c r="M1666" s="9">
        <f t="shared" si="51"/>
        <v>0</v>
      </c>
      <c r="N1666" s="36">
        <f>IF(AND(M1666&lt;=PhieuBauCu!$B$13,M1666&gt;=1),1,0)</f>
        <v>0</v>
      </c>
    </row>
    <row r="1667" spans="1:14" ht="28.5" customHeight="1">
      <c r="A1667" s="2">
        <v>1662</v>
      </c>
      <c r="B1667" s="3"/>
      <c r="C1667" s="48" t="str">
        <f t="shared" si="50"/>
        <v/>
      </c>
      <c r="D1667" s="5" t="str">
        <f>IF(PhieuBauCu!$B$2&gt;0,IF(LEN($B1667)=0,"",IF(AND($B1667&gt;0,VALUE(SUBSTITUTE($B1667,"1","0"))=$B1667),1,0)),"")</f>
        <v/>
      </c>
      <c r="E1667" s="5" t="str">
        <f>IF(PhieuBauCu!$B$2&gt;1,IF(LEN($B1667)=0,"",IF(AND($B1667&gt;0,VALUE(SUBSTITUTE($B1667,"2","0"))=$B1667),1,0)),"")</f>
        <v/>
      </c>
      <c r="F1667" s="5" t="str">
        <f>IF(PhieuBauCu!$B$2&gt;2,IF(LEN($B1667)=0,"",IF(AND($B1667&gt;0,VALUE(SUBSTITUTE($B1667,"3","0"))=$B1667),1,0)),"")</f>
        <v/>
      </c>
      <c r="G1667" s="5" t="str">
        <f>IF(PhieuBauCu!$B$2&gt;3,IF(LEN($B1667)=0,"",IF(AND($B1667&gt;0,VALUE(SUBSTITUTE($B1667,"4","0"))=$B1667),1,0)),"")</f>
        <v/>
      </c>
      <c r="H1667" s="5" t="str">
        <f>IF(PhieuBauCu!$B$2&gt;4,IF(LEN($B1667)=0,"",IF(AND($B1667&gt;0,VALUE(SUBSTITUTE($B1667,"5","0"))=$B1667),1,0)),"")</f>
        <v/>
      </c>
      <c r="I1667" s="5" t="str">
        <f>IF(PhieuBauCu!$B$2&gt;5,IF(LEN($B1667)=0,"",IF(AND($B1667&gt;0,VALUE(SUBSTITUTE($B1667,"6","0"))=$B1667),1,0)),"")</f>
        <v/>
      </c>
      <c r="J1667" s="5" t="str">
        <f>IF(PhieuBauCu!$B$2&gt;6,IF(LEN($B1667)=0,"",IF(AND($B1667&gt;0,VALUE(SUBSTITUTE($B1667,"7","0"))=$B1667),1,0)),"")</f>
        <v/>
      </c>
      <c r="K1667" s="5" t="str">
        <f>IF(PhieuBauCu!$B$2&gt;7,IF(LEN($B1667)=0,"",IF(AND($B1667&gt;0,VALUE(SUBSTITUTE($B1667,"8","0"))=$B1667),1,0)),"")</f>
        <v/>
      </c>
      <c r="L1667" s="5" t="str">
        <f>IF(PhieuBauCu!$B$2&gt;8,IF(LEN($B1667)=0,"",IF(AND($B1667&gt;0,VALUE(SUBSTITUTE($B1667,"9","0"))=$B1667),1,0)),"")</f>
        <v/>
      </c>
      <c r="M1667" s="9">
        <f t="shared" si="51"/>
        <v>0</v>
      </c>
      <c r="N1667" s="36">
        <f>IF(AND(M1667&lt;=PhieuBauCu!$B$13,M1667&gt;=1),1,0)</f>
        <v>0</v>
      </c>
    </row>
    <row r="1668" spans="1:14" ht="28.5" customHeight="1">
      <c r="A1668" s="2">
        <v>1663</v>
      </c>
      <c r="B1668" s="3"/>
      <c r="C1668" s="48" t="str">
        <f t="shared" si="50"/>
        <v/>
      </c>
      <c r="D1668" s="5" t="str">
        <f>IF(PhieuBauCu!$B$2&gt;0,IF(LEN($B1668)=0,"",IF(AND($B1668&gt;0,VALUE(SUBSTITUTE($B1668,"1","0"))=$B1668),1,0)),"")</f>
        <v/>
      </c>
      <c r="E1668" s="5" t="str">
        <f>IF(PhieuBauCu!$B$2&gt;1,IF(LEN($B1668)=0,"",IF(AND($B1668&gt;0,VALUE(SUBSTITUTE($B1668,"2","0"))=$B1668),1,0)),"")</f>
        <v/>
      </c>
      <c r="F1668" s="5" t="str">
        <f>IF(PhieuBauCu!$B$2&gt;2,IF(LEN($B1668)=0,"",IF(AND($B1668&gt;0,VALUE(SUBSTITUTE($B1668,"3","0"))=$B1668),1,0)),"")</f>
        <v/>
      </c>
      <c r="G1668" s="5" t="str">
        <f>IF(PhieuBauCu!$B$2&gt;3,IF(LEN($B1668)=0,"",IF(AND($B1668&gt;0,VALUE(SUBSTITUTE($B1668,"4","0"))=$B1668),1,0)),"")</f>
        <v/>
      </c>
      <c r="H1668" s="5" t="str">
        <f>IF(PhieuBauCu!$B$2&gt;4,IF(LEN($B1668)=0,"",IF(AND($B1668&gt;0,VALUE(SUBSTITUTE($B1668,"5","0"))=$B1668),1,0)),"")</f>
        <v/>
      </c>
      <c r="I1668" s="5" t="str">
        <f>IF(PhieuBauCu!$B$2&gt;5,IF(LEN($B1668)=0,"",IF(AND($B1668&gt;0,VALUE(SUBSTITUTE($B1668,"6","0"))=$B1668),1,0)),"")</f>
        <v/>
      </c>
      <c r="J1668" s="5" t="str">
        <f>IF(PhieuBauCu!$B$2&gt;6,IF(LEN($B1668)=0,"",IF(AND($B1668&gt;0,VALUE(SUBSTITUTE($B1668,"7","0"))=$B1668),1,0)),"")</f>
        <v/>
      </c>
      <c r="K1668" s="5" t="str">
        <f>IF(PhieuBauCu!$B$2&gt;7,IF(LEN($B1668)=0,"",IF(AND($B1668&gt;0,VALUE(SUBSTITUTE($B1668,"8","0"))=$B1668),1,0)),"")</f>
        <v/>
      </c>
      <c r="L1668" s="5" t="str">
        <f>IF(PhieuBauCu!$B$2&gt;8,IF(LEN($B1668)=0,"",IF(AND($B1668&gt;0,VALUE(SUBSTITUTE($B1668,"9","0"))=$B1668),1,0)),"")</f>
        <v/>
      </c>
      <c r="M1668" s="9">
        <f t="shared" si="51"/>
        <v>0</v>
      </c>
      <c r="N1668" s="36">
        <f>IF(AND(M1668&lt;=PhieuBauCu!$B$13,M1668&gt;=1),1,0)</f>
        <v>0</v>
      </c>
    </row>
    <row r="1669" spans="1:14" ht="28.5" customHeight="1">
      <c r="A1669" s="2">
        <v>1664</v>
      </c>
      <c r="B1669" s="3"/>
      <c r="C1669" s="48" t="str">
        <f t="shared" si="50"/>
        <v/>
      </c>
      <c r="D1669" s="5" t="str">
        <f>IF(PhieuBauCu!$B$2&gt;0,IF(LEN($B1669)=0,"",IF(AND($B1669&gt;0,VALUE(SUBSTITUTE($B1669,"1","0"))=$B1669),1,0)),"")</f>
        <v/>
      </c>
      <c r="E1669" s="5" t="str">
        <f>IF(PhieuBauCu!$B$2&gt;1,IF(LEN($B1669)=0,"",IF(AND($B1669&gt;0,VALUE(SUBSTITUTE($B1669,"2","0"))=$B1669),1,0)),"")</f>
        <v/>
      </c>
      <c r="F1669" s="5" t="str">
        <f>IF(PhieuBauCu!$B$2&gt;2,IF(LEN($B1669)=0,"",IF(AND($B1669&gt;0,VALUE(SUBSTITUTE($B1669,"3","0"))=$B1669),1,0)),"")</f>
        <v/>
      </c>
      <c r="G1669" s="5" t="str">
        <f>IF(PhieuBauCu!$B$2&gt;3,IF(LEN($B1669)=0,"",IF(AND($B1669&gt;0,VALUE(SUBSTITUTE($B1669,"4","0"))=$B1669),1,0)),"")</f>
        <v/>
      </c>
      <c r="H1669" s="5" t="str">
        <f>IF(PhieuBauCu!$B$2&gt;4,IF(LEN($B1669)=0,"",IF(AND($B1669&gt;0,VALUE(SUBSTITUTE($B1669,"5","0"))=$B1669),1,0)),"")</f>
        <v/>
      </c>
      <c r="I1669" s="5" t="str">
        <f>IF(PhieuBauCu!$B$2&gt;5,IF(LEN($B1669)=0,"",IF(AND($B1669&gt;0,VALUE(SUBSTITUTE($B1669,"6","0"))=$B1669),1,0)),"")</f>
        <v/>
      </c>
      <c r="J1669" s="5" t="str">
        <f>IF(PhieuBauCu!$B$2&gt;6,IF(LEN($B1669)=0,"",IF(AND($B1669&gt;0,VALUE(SUBSTITUTE($B1669,"7","0"))=$B1669),1,0)),"")</f>
        <v/>
      </c>
      <c r="K1669" s="5" t="str">
        <f>IF(PhieuBauCu!$B$2&gt;7,IF(LEN($B1669)=0,"",IF(AND($B1669&gt;0,VALUE(SUBSTITUTE($B1669,"8","0"))=$B1669),1,0)),"")</f>
        <v/>
      </c>
      <c r="L1669" s="5" t="str">
        <f>IF(PhieuBauCu!$B$2&gt;8,IF(LEN($B1669)=0,"",IF(AND($B1669&gt;0,VALUE(SUBSTITUTE($B1669,"9","0"))=$B1669),1,0)),"")</f>
        <v/>
      </c>
      <c r="M1669" s="9">
        <f t="shared" si="51"/>
        <v>0</v>
      </c>
      <c r="N1669" s="36">
        <f>IF(AND(M1669&lt;=PhieuBauCu!$B$13,M1669&gt;=1),1,0)</f>
        <v>0</v>
      </c>
    </row>
    <row r="1670" spans="1:14" ht="28.5" customHeight="1">
      <c r="A1670" s="2">
        <v>1665</v>
      </c>
      <c r="B1670" s="3"/>
      <c r="C1670" s="48" t="str">
        <f t="shared" si="50"/>
        <v/>
      </c>
      <c r="D1670" s="5" t="str">
        <f>IF(PhieuBauCu!$B$2&gt;0,IF(LEN($B1670)=0,"",IF(AND($B1670&gt;0,VALUE(SUBSTITUTE($B1670,"1","0"))=$B1670),1,0)),"")</f>
        <v/>
      </c>
      <c r="E1670" s="5" t="str">
        <f>IF(PhieuBauCu!$B$2&gt;1,IF(LEN($B1670)=0,"",IF(AND($B1670&gt;0,VALUE(SUBSTITUTE($B1670,"2","0"))=$B1670),1,0)),"")</f>
        <v/>
      </c>
      <c r="F1670" s="5" t="str">
        <f>IF(PhieuBauCu!$B$2&gt;2,IF(LEN($B1670)=0,"",IF(AND($B1670&gt;0,VALUE(SUBSTITUTE($B1670,"3","0"))=$B1670),1,0)),"")</f>
        <v/>
      </c>
      <c r="G1670" s="5" t="str">
        <f>IF(PhieuBauCu!$B$2&gt;3,IF(LEN($B1670)=0,"",IF(AND($B1670&gt;0,VALUE(SUBSTITUTE($B1670,"4","0"))=$B1670),1,0)),"")</f>
        <v/>
      </c>
      <c r="H1670" s="5" t="str">
        <f>IF(PhieuBauCu!$B$2&gt;4,IF(LEN($B1670)=0,"",IF(AND($B1670&gt;0,VALUE(SUBSTITUTE($B1670,"5","0"))=$B1670),1,0)),"")</f>
        <v/>
      </c>
      <c r="I1670" s="5" t="str">
        <f>IF(PhieuBauCu!$B$2&gt;5,IF(LEN($B1670)=0,"",IF(AND($B1670&gt;0,VALUE(SUBSTITUTE($B1670,"6","0"))=$B1670),1,0)),"")</f>
        <v/>
      </c>
      <c r="J1670" s="5" t="str">
        <f>IF(PhieuBauCu!$B$2&gt;6,IF(LEN($B1670)=0,"",IF(AND($B1670&gt;0,VALUE(SUBSTITUTE($B1670,"7","0"))=$B1670),1,0)),"")</f>
        <v/>
      </c>
      <c r="K1670" s="5" t="str">
        <f>IF(PhieuBauCu!$B$2&gt;7,IF(LEN($B1670)=0,"",IF(AND($B1670&gt;0,VALUE(SUBSTITUTE($B1670,"8","0"))=$B1670),1,0)),"")</f>
        <v/>
      </c>
      <c r="L1670" s="5" t="str">
        <f>IF(PhieuBauCu!$B$2&gt;8,IF(LEN($B1670)=0,"",IF(AND($B1670&gt;0,VALUE(SUBSTITUTE($B1670,"9","0"))=$B1670),1,0)),"")</f>
        <v/>
      </c>
      <c r="M1670" s="9">
        <f t="shared" si="51"/>
        <v>0</v>
      </c>
      <c r="N1670" s="36">
        <f>IF(AND(M1670&lt;=PhieuBauCu!$B$13,M1670&gt;=1),1,0)</f>
        <v>0</v>
      </c>
    </row>
    <row r="1671" spans="1:14" ht="28.5" customHeight="1">
      <c r="A1671" s="2">
        <v>1666</v>
      </c>
      <c r="B1671" s="3"/>
      <c r="C1671" s="48" t="str">
        <f t="shared" ref="C1671:C1734" si="52">IF(LEN(B1671)&gt;0,IF(N1671=1,"Ok","Not Ok"),"")</f>
        <v/>
      </c>
      <c r="D1671" s="5" t="str">
        <f>IF(PhieuBauCu!$B$2&gt;0,IF(LEN($B1671)=0,"",IF(AND($B1671&gt;0,VALUE(SUBSTITUTE($B1671,"1","0"))=$B1671),1,0)),"")</f>
        <v/>
      </c>
      <c r="E1671" s="5" t="str">
        <f>IF(PhieuBauCu!$B$2&gt;1,IF(LEN($B1671)=0,"",IF(AND($B1671&gt;0,VALUE(SUBSTITUTE($B1671,"2","0"))=$B1671),1,0)),"")</f>
        <v/>
      </c>
      <c r="F1671" s="5" t="str">
        <f>IF(PhieuBauCu!$B$2&gt;2,IF(LEN($B1671)=0,"",IF(AND($B1671&gt;0,VALUE(SUBSTITUTE($B1671,"3","0"))=$B1671),1,0)),"")</f>
        <v/>
      </c>
      <c r="G1671" s="5" t="str">
        <f>IF(PhieuBauCu!$B$2&gt;3,IF(LEN($B1671)=0,"",IF(AND($B1671&gt;0,VALUE(SUBSTITUTE($B1671,"4","0"))=$B1671),1,0)),"")</f>
        <v/>
      </c>
      <c r="H1671" s="5" t="str">
        <f>IF(PhieuBauCu!$B$2&gt;4,IF(LEN($B1671)=0,"",IF(AND($B1671&gt;0,VALUE(SUBSTITUTE($B1671,"5","0"))=$B1671),1,0)),"")</f>
        <v/>
      </c>
      <c r="I1671" s="5" t="str">
        <f>IF(PhieuBauCu!$B$2&gt;5,IF(LEN($B1671)=0,"",IF(AND($B1671&gt;0,VALUE(SUBSTITUTE($B1671,"6","0"))=$B1671),1,0)),"")</f>
        <v/>
      </c>
      <c r="J1671" s="5" t="str">
        <f>IF(PhieuBauCu!$B$2&gt;6,IF(LEN($B1671)=0,"",IF(AND($B1671&gt;0,VALUE(SUBSTITUTE($B1671,"7","0"))=$B1671),1,0)),"")</f>
        <v/>
      </c>
      <c r="K1671" s="5" t="str">
        <f>IF(PhieuBauCu!$B$2&gt;7,IF(LEN($B1671)=0,"",IF(AND($B1671&gt;0,VALUE(SUBSTITUTE($B1671,"8","0"))=$B1671),1,0)),"")</f>
        <v/>
      </c>
      <c r="L1671" s="5" t="str">
        <f>IF(PhieuBauCu!$B$2&gt;8,IF(LEN($B1671)=0,"",IF(AND($B1671&gt;0,VALUE(SUBSTITUTE($B1671,"9","0"))=$B1671),1,0)),"")</f>
        <v/>
      </c>
      <c r="M1671" s="9">
        <f t="shared" ref="M1671:M1734" si="53">SUMIF(D1671:L1671,1)</f>
        <v>0</v>
      </c>
      <c r="N1671" s="36">
        <f>IF(AND(M1671&lt;=PhieuBauCu!$B$13,M1671&gt;=1),1,0)</f>
        <v>0</v>
      </c>
    </row>
    <row r="1672" spans="1:14" ht="28.5" customHeight="1">
      <c r="A1672" s="2">
        <v>1667</v>
      </c>
      <c r="B1672" s="3"/>
      <c r="C1672" s="48" t="str">
        <f t="shared" si="52"/>
        <v/>
      </c>
      <c r="D1672" s="5" t="str">
        <f>IF(PhieuBauCu!$B$2&gt;0,IF(LEN($B1672)=0,"",IF(AND($B1672&gt;0,VALUE(SUBSTITUTE($B1672,"1","0"))=$B1672),1,0)),"")</f>
        <v/>
      </c>
      <c r="E1672" s="5" t="str">
        <f>IF(PhieuBauCu!$B$2&gt;1,IF(LEN($B1672)=0,"",IF(AND($B1672&gt;0,VALUE(SUBSTITUTE($B1672,"2","0"))=$B1672),1,0)),"")</f>
        <v/>
      </c>
      <c r="F1672" s="5" t="str">
        <f>IF(PhieuBauCu!$B$2&gt;2,IF(LEN($B1672)=0,"",IF(AND($B1672&gt;0,VALUE(SUBSTITUTE($B1672,"3","0"))=$B1672),1,0)),"")</f>
        <v/>
      </c>
      <c r="G1672" s="5" t="str">
        <f>IF(PhieuBauCu!$B$2&gt;3,IF(LEN($B1672)=0,"",IF(AND($B1672&gt;0,VALUE(SUBSTITUTE($B1672,"4","0"))=$B1672),1,0)),"")</f>
        <v/>
      </c>
      <c r="H1672" s="5" t="str">
        <f>IF(PhieuBauCu!$B$2&gt;4,IF(LEN($B1672)=0,"",IF(AND($B1672&gt;0,VALUE(SUBSTITUTE($B1672,"5","0"))=$B1672),1,0)),"")</f>
        <v/>
      </c>
      <c r="I1672" s="5" t="str">
        <f>IF(PhieuBauCu!$B$2&gt;5,IF(LEN($B1672)=0,"",IF(AND($B1672&gt;0,VALUE(SUBSTITUTE($B1672,"6","0"))=$B1672),1,0)),"")</f>
        <v/>
      </c>
      <c r="J1672" s="5" t="str">
        <f>IF(PhieuBauCu!$B$2&gt;6,IF(LEN($B1672)=0,"",IF(AND($B1672&gt;0,VALUE(SUBSTITUTE($B1672,"7","0"))=$B1672),1,0)),"")</f>
        <v/>
      </c>
      <c r="K1672" s="5" t="str">
        <f>IF(PhieuBauCu!$B$2&gt;7,IF(LEN($B1672)=0,"",IF(AND($B1672&gt;0,VALUE(SUBSTITUTE($B1672,"8","0"))=$B1672),1,0)),"")</f>
        <v/>
      </c>
      <c r="L1672" s="5" t="str">
        <f>IF(PhieuBauCu!$B$2&gt;8,IF(LEN($B1672)=0,"",IF(AND($B1672&gt;0,VALUE(SUBSTITUTE($B1672,"9","0"))=$B1672),1,0)),"")</f>
        <v/>
      </c>
      <c r="M1672" s="9">
        <f t="shared" si="53"/>
        <v>0</v>
      </c>
      <c r="N1672" s="36">
        <f>IF(AND(M1672&lt;=PhieuBauCu!$B$13,M1672&gt;=1),1,0)</f>
        <v>0</v>
      </c>
    </row>
    <row r="1673" spans="1:14" ht="28.5" customHeight="1">
      <c r="A1673" s="2">
        <v>1668</v>
      </c>
      <c r="B1673" s="3"/>
      <c r="C1673" s="48" t="str">
        <f t="shared" si="52"/>
        <v/>
      </c>
      <c r="D1673" s="5" t="str">
        <f>IF(PhieuBauCu!$B$2&gt;0,IF(LEN($B1673)=0,"",IF(AND($B1673&gt;0,VALUE(SUBSTITUTE($B1673,"1","0"))=$B1673),1,0)),"")</f>
        <v/>
      </c>
      <c r="E1673" s="5" t="str">
        <f>IF(PhieuBauCu!$B$2&gt;1,IF(LEN($B1673)=0,"",IF(AND($B1673&gt;0,VALUE(SUBSTITUTE($B1673,"2","0"))=$B1673),1,0)),"")</f>
        <v/>
      </c>
      <c r="F1673" s="5" t="str">
        <f>IF(PhieuBauCu!$B$2&gt;2,IF(LEN($B1673)=0,"",IF(AND($B1673&gt;0,VALUE(SUBSTITUTE($B1673,"3","0"))=$B1673),1,0)),"")</f>
        <v/>
      </c>
      <c r="G1673" s="5" t="str">
        <f>IF(PhieuBauCu!$B$2&gt;3,IF(LEN($B1673)=0,"",IF(AND($B1673&gt;0,VALUE(SUBSTITUTE($B1673,"4","0"))=$B1673),1,0)),"")</f>
        <v/>
      </c>
      <c r="H1673" s="5" t="str">
        <f>IF(PhieuBauCu!$B$2&gt;4,IF(LEN($B1673)=0,"",IF(AND($B1673&gt;0,VALUE(SUBSTITUTE($B1673,"5","0"))=$B1673),1,0)),"")</f>
        <v/>
      </c>
      <c r="I1673" s="5" t="str">
        <f>IF(PhieuBauCu!$B$2&gt;5,IF(LEN($B1673)=0,"",IF(AND($B1673&gt;0,VALUE(SUBSTITUTE($B1673,"6","0"))=$B1673),1,0)),"")</f>
        <v/>
      </c>
      <c r="J1673" s="5" t="str">
        <f>IF(PhieuBauCu!$B$2&gt;6,IF(LEN($B1673)=0,"",IF(AND($B1673&gt;0,VALUE(SUBSTITUTE($B1673,"7","0"))=$B1673),1,0)),"")</f>
        <v/>
      </c>
      <c r="K1673" s="5" t="str">
        <f>IF(PhieuBauCu!$B$2&gt;7,IF(LEN($B1673)=0,"",IF(AND($B1673&gt;0,VALUE(SUBSTITUTE($B1673,"8","0"))=$B1673),1,0)),"")</f>
        <v/>
      </c>
      <c r="L1673" s="5" t="str">
        <f>IF(PhieuBauCu!$B$2&gt;8,IF(LEN($B1673)=0,"",IF(AND($B1673&gt;0,VALUE(SUBSTITUTE($B1673,"9","0"))=$B1673),1,0)),"")</f>
        <v/>
      </c>
      <c r="M1673" s="9">
        <f t="shared" si="53"/>
        <v>0</v>
      </c>
      <c r="N1673" s="36">
        <f>IF(AND(M1673&lt;=PhieuBauCu!$B$13,M1673&gt;=1),1,0)</f>
        <v>0</v>
      </c>
    </row>
    <row r="1674" spans="1:14" ht="28.5" customHeight="1">
      <c r="A1674" s="2">
        <v>1669</v>
      </c>
      <c r="B1674" s="3"/>
      <c r="C1674" s="48" t="str">
        <f t="shared" si="52"/>
        <v/>
      </c>
      <c r="D1674" s="5" t="str">
        <f>IF(PhieuBauCu!$B$2&gt;0,IF(LEN($B1674)=0,"",IF(AND($B1674&gt;0,VALUE(SUBSTITUTE($B1674,"1","0"))=$B1674),1,0)),"")</f>
        <v/>
      </c>
      <c r="E1674" s="5" t="str">
        <f>IF(PhieuBauCu!$B$2&gt;1,IF(LEN($B1674)=0,"",IF(AND($B1674&gt;0,VALUE(SUBSTITUTE($B1674,"2","0"))=$B1674),1,0)),"")</f>
        <v/>
      </c>
      <c r="F1674" s="5" t="str">
        <f>IF(PhieuBauCu!$B$2&gt;2,IF(LEN($B1674)=0,"",IF(AND($B1674&gt;0,VALUE(SUBSTITUTE($B1674,"3","0"))=$B1674),1,0)),"")</f>
        <v/>
      </c>
      <c r="G1674" s="5" t="str">
        <f>IF(PhieuBauCu!$B$2&gt;3,IF(LEN($B1674)=0,"",IF(AND($B1674&gt;0,VALUE(SUBSTITUTE($B1674,"4","0"))=$B1674),1,0)),"")</f>
        <v/>
      </c>
      <c r="H1674" s="5" t="str">
        <f>IF(PhieuBauCu!$B$2&gt;4,IF(LEN($B1674)=0,"",IF(AND($B1674&gt;0,VALUE(SUBSTITUTE($B1674,"5","0"))=$B1674),1,0)),"")</f>
        <v/>
      </c>
      <c r="I1674" s="5" t="str">
        <f>IF(PhieuBauCu!$B$2&gt;5,IF(LEN($B1674)=0,"",IF(AND($B1674&gt;0,VALUE(SUBSTITUTE($B1674,"6","0"))=$B1674),1,0)),"")</f>
        <v/>
      </c>
      <c r="J1674" s="5" t="str">
        <f>IF(PhieuBauCu!$B$2&gt;6,IF(LEN($B1674)=0,"",IF(AND($B1674&gt;0,VALUE(SUBSTITUTE($B1674,"7","0"))=$B1674),1,0)),"")</f>
        <v/>
      </c>
      <c r="K1674" s="5" t="str">
        <f>IF(PhieuBauCu!$B$2&gt;7,IF(LEN($B1674)=0,"",IF(AND($B1674&gt;0,VALUE(SUBSTITUTE($B1674,"8","0"))=$B1674),1,0)),"")</f>
        <v/>
      </c>
      <c r="L1674" s="5" t="str">
        <f>IF(PhieuBauCu!$B$2&gt;8,IF(LEN($B1674)=0,"",IF(AND($B1674&gt;0,VALUE(SUBSTITUTE($B1674,"9","0"))=$B1674),1,0)),"")</f>
        <v/>
      </c>
      <c r="M1674" s="9">
        <f t="shared" si="53"/>
        <v>0</v>
      </c>
      <c r="N1674" s="36">
        <f>IF(AND(M1674&lt;=PhieuBauCu!$B$13,M1674&gt;=1),1,0)</f>
        <v>0</v>
      </c>
    </row>
    <row r="1675" spans="1:14" ht="28.5" customHeight="1">
      <c r="A1675" s="2">
        <v>1670</v>
      </c>
      <c r="B1675" s="3"/>
      <c r="C1675" s="48" t="str">
        <f t="shared" si="52"/>
        <v/>
      </c>
      <c r="D1675" s="5" t="str">
        <f>IF(PhieuBauCu!$B$2&gt;0,IF(LEN($B1675)=0,"",IF(AND($B1675&gt;0,VALUE(SUBSTITUTE($B1675,"1","0"))=$B1675),1,0)),"")</f>
        <v/>
      </c>
      <c r="E1675" s="5" t="str">
        <f>IF(PhieuBauCu!$B$2&gt;1,IF(LEN($B1675)=0,"",IF(AND($B1675&gt;0,VALUE(SUBSTITUTE($B1675,"2","0"))=$B1675),1,0)),"")</f>
        <v/>
      </c>
      <c r="F1675" s="5" t="str">
        <f>IF(PhieuBauCu!$B$2&gt;2,IF(LEN($B1675)=0,"",IF(AND($B1675&gt;0,VALUE(SUBSTITUTE($B1675,"3","0"))=$B1675),1,0)),"")</f>
        <v/>
      </c>
      <c r="G1675" s="5" t="str">
        <f>IF(PhieuBauCu!$B$2&gt;3,IF(LEN($B1675)=0,"",IF(AND($B1675&gt;0,VALUE(SUBSTITUTE($B1675,"4","0"))=$B1675),1,0)),"")</f>
        <v/>
      </c>
      <c r="H1675" s="5" t="str">
        <f>IF(PhieuBauCu!$B$2&gt;4,IF(LEN($B1675)=0,"",IF(AND($B1675&gt;0,VALUE(SUBSTITUTE($B1675,"5","0"))=$B1675),1,0)),"")</f>
        <v/>
      </c>
      <c r="I1675" s="5" t="str">
        <f>IF(PhieuBauCu!$B$2&gt;5,IF(LEN($B1675)=0,"",IF(AND($B1675&gt;0,VALUE(SUBSTITUTE($B1675,"6","0"))=$B1675),1,0)),"")</f>
        <v/>
      </c>
      <c r="J1675" s="5" t="str">
        <f>IF(PhieuBauCu!$B$2&gt;6,IF(LEN($B1675)=0,"",IF(AND($B1675&gt;0,VALUE(SUBSTITUTE($B1675,"7","0"))=$B1675),1,0)),"")</f>
        <v/>
      </c>
      <c r="K1675" s="5" t="str">
        <f>IF(PhieuBauCu!$B$2&gt;7,IF(LEN($B1675)=0,"",IF(AND($B1675&gt;0,VALUE(SUBSTITUTE($B1675,"8","0"))=$B1675),1,0)),"")</f>
        <v/>
      </c>
      <c r="L1675" s="5" t="str">
        <f>IF(PhieuBauCu!$B$2&gt;8,IF(LEN($B1675)=0,"",IF(AND($B1675&gt;0,VALUE(SUBSTITUTE($B1675,"9","0"))=$B1675),1,0)),"")</f>
        <v/>
      </c>
      <c r="M1675" s="9">
        <f t="shared" si="53"/>
        <v>0</v>
      </c>
      <c r="N1675" s="36">
        <f>IF(AND(M1675&lt;=PhieuBauCu!$B$13,M1675&gt;=1),1,0)</f>
        <v>0</v>
      </c>
    </row>
    <row r="1676" spans="1:14" ht="28.5" customHeight="1">
      <c r="A1676" s="2">
        <v>1671</v>
      </c>
      <c r="B1676" s="3"/>
      <c r="C1676" s="48" t="str">
        <f t="shared" si="52"/>
        <v/>
      </c>
      <c r="D1676" s="5" t="str">
        <f>IF(PhieuBauCu!$B$2&gt;0,IF(LEN($B1676)=0,"",IF(AND($B1676&gt;0,VALUE(SUBSTITUTE($B1676,"1","0"))=$B1676),1,0)),"")</f>
        <v/>
      </c>
      <c r="E1676" s="5" t="str">
        <f>IF(PhieuBauCu!$B$2&gt;1,IF(LEN($B1676)=0,"",IF(AND($B1676&gt;0,VALUE(SUBSTITUTE($B1676,"2","0"))=$B1676),1,0)),"")</f>
        <v/>
      </c>
      <c r="F1676" s="5" t="str">
        <f>IF(PhieuBauCu!$B$2&gt;2,IF(LEN($B1676)=0,"",IF(AND($B1676&gt;0,VALUE(SUBSTITUTE($B1676,"3","0"))=$B1676),1,0)),"")</f>
        <v/>
      </c>
      <c r="G1676" s="5" t="str">
        <f>IF(PhieuBauCu!$B$2&gt;3,IF(LEN($B1676)=0,"",IF(AND($B1676&gt;0,VALUE(SUBSTITUTE($B1676,"4","0"))=$B1676),1,0)),"")</f>
        <v/>
      </c>
      <c r="H1676" s="5" t="str">
        <f>IF(PhieuBauCu!$B$2&gt;4,IF(LEN($B1676)=0,"",IF(AND($B1676&gt;0,VALUE(SUBSTITUTE($B1676,"5","0"))=$B1676),1,0)),"")</f>
        <v/>
      </c>
      <c r="I1676" s="5" t="str">
        <f>IF(PhieuBauCu!$B$2&gt;5,IF(LEN($B1676)=0,"",IF(AND($B1676&gt;0,VALUE(SUBSTITUTE($B1676,"6","0"))=$B1676),1,0)),"")</f>
        <v/>
      </c>
      <c r="J1676" s="5" t="str">
        <f>IF(PhieuBauCu!$B$2&gt;6,IF(LEN($B1676)=0,"",IF(AND($B1676&gt;0,VALUE(SUBSTITUTE($B1676,"7","0"))=$B1676),1,0)),"")</f>
        <v/>
      </c>
      <c r="K1676" s="5" t="str">
        <f>IF(PhieuBauCu!$B$2&gt;7,IF(LEN($B1676)=0,"",IF(AND($B1676&gt;0,VALUE(SUBSTITUTE($B1676,"8","0"))=$B1676),1,0)),"")</f>
        <v/>
      </c>
      <c r="L1676" s="5" t="str">
        <f>IF(PhieuBauCu!$B$2&gt;8,IF(LEN($B1676)=0,"",IF(AND($B1676&gt;0,VALUE(SUBSTITUTE($B1676,"9","0"))=$B1676),1,0)),"")</f>
        <v/>
      </c>
      <c r="M1676" s="9">
        <f t="shared" si="53"/>
        <v>0</v>
      </c>
      <c r="N1676" s="36">
        <f>IF(AND(M1676&lt;=PhieuBauCu!$B$13,M1676&gt;=1),1,0)</f>
        <v>0</v>
      </c>
    </row>
    <row r="1677" spans="1:14" ht="28.5" customHeight="1">
      <c r="A1677" s="2">
        <v>1672</v>
      </c>
      <c r="B1677" s="3"/>
      <c r="C1677" s="48" t="str">
        <f t="shared" si="52"/>
        <v/>
      </c>
      <c r="D1677" s="5" t="str">
        <f>IF(PhieuBauCu!$B$2&gt;0,IF(LEN($B1677)=0,"",IF(AND($B1677&gt;0,VALUE(SUBSTITUTE($B1677,"1","0"))=$B1677),1,0)),"")</f>
        <v/>
      </c>
      <c r="E1677" s="5" t="str">
        <f>IF(PhieuBauCu!$B$2&gt;1,IF(LEN($B1677)=0,"",IF(AND($B1677&gt;0,VALUE(SUBSTITUTE($B1677,"2","0"))=$B1677),1,0)),"")</f>
        <v/>
      </c>
      <c r="F1677" s="5" t="str">
        <f>IF(PhieuBauCu!$B$2&gt;2,IF(LEN($B1677)=0,"",IF(AND($B1677&gt;0,VALUE(SUBSTITUTE($B1677,"3","0"))=$B1677),1,0)),"")</f>
        <v/>
      </c>
      <c r="G1677" s="5" t="str">
        <f>IF(PhieuBauCu!$B$2&gt;3,IF(LEN($B1677)=0,"",IF(AND($B1677&gt;0,VALUE(SUBSTITUTE($B1677,"4","0"))=$B1677),1,0)),"")</f>
        <v/>
      </c>
      <c r="H1677" s="5" t="str">
        <f>IF(PhieuBauCu!$B$2&gt;4,IF(LEN($B1677)=0,"",IF(AND($B1677&gt;0,VALUE(SUBSTITUTE($B1677,"5","0"))=$B1677),1,0)),"")</f>
        <v/>
      </c>
      <c r="I1677" s="5" t="str">
        <f>IF(PhieuBauCu!$B$2&gt;5,IF(LEN($B1677)=0,"",IF(AND($B1677&gt;0,VALUE(SUBSTITUTE($B1677,"6","0"))=$B1677),1,0)),"")</f>
        <v/>
      </c>
      <c r="J1677" s="5" t="str">
        <f>IF(PhieuBauCu!$B$2&gt;6,IF(LEN($B1677)=0,"",IF(AND($B1677&gt;0,VALUE(SUBSTITUTE($B1677,"7","0"))=$B1677),1,0)),"")</f>
        <v/>
      </c>
      <c r="K1677" s="5" t="str">
        <f>IF(PhieuBauCu!$B$2&gt;7,IF(LEN($B1677)=0,"",IF(AND($B1677&gt;0,VALUE(SUBSTITUTE($B1677,"8","0"))=$B1677),1,0)),"")</f>
        <v/>
      </c>
      <c r="L1677" s="5" t="str">
        <f>IF(PhieuBauCu!$B$2&gt;8,IF(LEN($B1677)=0,"",IF(AND($B1677&gt;0,VALUE(SUBSTITUTE($B1677,"9","0"))=$B1677),1,0)),"")</f>
        <v/>
      </c>
      <c r="M1677" s="9">
        <f t="shared" si="53"/>
        <v>0</v>
      </c>
      <c r="N1677" s="36">
        <f>IF(AND(M1677&lt;=PhieuBauCu!$B$13,M1677&gt;=1),1,0)</f>
        <v>0</v>
      </c>
    </row>
    <row r="1678" spans="1:14" ht="28.5" customHeight="1">
      <c r="A1678" s="2">
        <v>1673</v>
      </c>
      <c r="B1678" s="3"/>
      <c r="C1678" s="48" t="str">
        <f t="shared" si="52"/>
        <v/>
      </c>
      <c r="D1678" s="5" t="str">
        <f>IF(PhieuBauCu!$B$2&gt;0,IF(LEN($B1678)=0,"",IF(AND($B1678&gt;0,VALUE(SUBSTITUTE($B1678,"1","0"))=$B1678),1,0)),"")</f>
        <v/>
      </c>
      <c r="E1678" s="5" t="str">
        <f>IF(PhieuBauCu!$B$2&gt;1,IF(LEN($B1678)=0,"",IF(AND($B1678&gt;0,VALUE(SUBSTITUTE($B1678,"2","0"))=$B1678),1,0)),"")</f>
        <v/>
      </c>
      <c r="F1678" s="5" t="str">
        <f>IF(PhieuBauCu!$B$2&gt;2,IF(LEN($B1678)=0,"",IF(AND($B1678&gt;0,VALUE(SUBSTITUTE($B1678,"3","0"))=$B1678),1,0)),"")</f>
        <v/>
      </c>
      <c r="G1678" s="5" t="str">
        <f>IF(PhieuBauCu!$B$2&gt;3,IF(LEN($B1678)=0,"",IF(AND($B1678&gt;0,VALUE(SUBSTITUTE($B1678,"4","0"))=$B1678),1,0)),"")</f>
        <v/>
      </c>
      <c r="H1678" s="5" t="str">
        <f>IF(PhieuBauCu!$B$2&gt;4,IF(LEN($B1678)=0,"",IF(AND($B1678&gt;0,VALUE(SUBSTITUTE($B1678,"5","0"))=$B1678),1,0)),"")</f>
        <v/>
      </c>
      <c r="I1678" s="5" t="str">
        <f>IF(PhieuBauCu!$B$2&gt;5,IF(LEN($B1678)=0,"",IF(AND($B1678&gt;0,VALUE(SUBSTITUTE($B1678,"6","0"))=$B1678),1,0)),"")</f>
        <v/>
      </c>
      <c r="J1678" s="5" t="str">
        <f>IF(PhieuBauCu!$B$2&gt;6,IF(LEN($B1678)=0,"",IF(AND($B1678&gt;0,VALUE(SUBSTITUTE($B1678,"7","0"))=$B1678),1,0)),"")</f>
        <v/>
      </c>
      <c r="K1678" s="5" t="str">
        <f>IF(PhieuBauCu!$B$2&gt;7,IF(LEN($B1678)=0,"",IF(AND($B1678&gt;0,VALUE(SUBSTITUTE($B1678,"8","0"))=$B1678),1,0)),"")</f>
        <v/>
      </c>
      <c r="L1678" s="5" t="str">
        <f>IF(PhieuBauCu!$B$2&gt;8,IF(LEN($B1678)=0,"",IF(AND($B1678&gt;0,VALUE(SUBSTITUTE($B1678,"9","0"))=$B1678),1,0)),"")</f>
        <v/>
      </c>
      <c r="M1678" s="9">
        <f t="shared" si="53"/>
        <v>0</v>
      </c>
      <c r="N1678" s="36">
        <f>IF(AND(M1678&lt;=PhieuBauCu!$B$13,M1678&gt;=1),1,0)</f>
        <v>0</v>
      </c>
    </row>
    <row r="1679" spans="1:14" ht="28.5" customHeight="1">
      <c r="A1679" s="2">
        <v>1674</v>
      </c>
      <c r="B1679" s="3"/>
      <c r="C1679" s="48" t="str">
        <f t="shared" si="52"/>
        <v/>
      </c>
      <c r="D1679" s="5" t="str">
        <f>IF(PhieuBauCu!$B$2&gt;0,IF(LEN($B1679)=0,"",IF(AND($B1679&gt;0,VALUE(SUBSTITUTE($B1679,"1","0"))=$B1679),1,0)),"")</f>
        <v/>
      </c>
      <c r="E1679" s="5" t="str">
        <f>IF(PhieuBauCu!$B$2&gt;1,IF(LEN($B1679)=0,"",IF(AND($B1679&gt;0,VALUE(SUBSTITUTE($B1679,"2","0"))=$B1679),1,0)),"")</f>
        <v/>
      </c>
      <c r="F1679" s="5" t="str">
        <f>IF(PhieuBauCu!$B$2&gt;2,IF(LEN($B1679)=0,"",IF(AND($B1679&gt;0,VALUE(SUBSTITUTE($B1679,"3","0"))=$B1679),1,0)),"")</f>
        <v/>
      </c>
      <c r="G1679" s="5" t="str">
        <f>IF(PhieuBauCu!$B$2&gt;3,IF(LEN($B1679)=0,"",IF(AND($B1679&gt;0,VALUE(SUBSTITUTE($B1679,"4","0"))=$B1679),1,0)),"")</f>
        <v/>
      </c>
      <c r="H1679" s="5" t="str">
        <f>IF(PhieuBauCu!$B$2&gt;4,IF(LEN($B1679)=0,"",IF(AND($B1679&gt;0,VALUE(SUBSTITUTE($B1679,"5","0"))=$B1679),1,0)),"")</f>
        <v/>
      </c>
      <c r="I1679" s="5" t="str">
        <f>IF(PhieuBauCu!$B$2&gt;5,IF(LEN($B1679)=0,"",IF(AND($B1679&gt;0,VALUE(SUBSTITUTE($B1679,"6","0"))=$B1679),1,0)),"")</f>
        <v/>
      </c>
      <c r="J1679" s="5" t="str">
        <f>IF(PhieuBauCu!$B$2&gt;6,IF(LEN($B1679)=0,"",IF(AND($B1679&gt;0,VALUE(SUBSTITUTE($B1679,"7","0"))=$B1679),1,0)),"")</f>
        <v/>
      </c>
      <c r="K1679" s="5" t="str">
        <f>IF(PhieuBauCu!$B$2&gt;7,IF(LEN($B1679)=0,"",IF(AND($B1679&gt;0,VALUE(SUBSTITUTE($B1679,"8","0"))=$B1679),1,0)),"")</f>
        <v/>
      </c>
      <c r="L1679" s="5" t="str">
        <f>IF(PhieuBauCu!$B$2&gt;8,IF(LEN($B1679)=0,"",IF(AND($B1679&gt;0,VALUE(SUBSTITUTE($B1679,"9","0"))=$B1679),1,0)),"")</f>
        <v/>
      </c>
      <c r="M1679" s="9">
        <f t="shared" si="53"/>
        <v>0</v>
      </c>
      <c r="N1679" s="36">
        <f>IF(AND(M1679&lt;=PhieuBauCu!$B$13,M1679&gt;=1),1,0)</f>
        <v>0</v>
      </c>
    </row>
    <row r="1680" spans="1:14" ht="28.5" customHeight="1">
      <c r="A1680" s="2">
        <v>1675</v>
      </c>
      <c r="B1680" s="3"/>
      <c r="C1680" s="48" t="str">
        <f t="shared" si="52"/>
        <v/>
      </c>
      <c r="D1680" s="5" t="str">
        <f>IF(PhieuBauCu!$B$2&gt;0,IF(LEN($B1680)=0,"",IF(AND($B1680&gt;0,VALUE(SUBSTITUTE($B1680,"1","0"))=$B1680),1,0)),"")</f>
        <v/>
      </c>
      <c r="E1680" s="5" t="str">
        <f>IF(PhieuBauCu!$B$2&gt;1,IF(LEN($B1680)=0,"",IF(AND($B1680&gt;0,VALUE(SUBSTITUTE($B1680,"2","0"))=$B1680),1,0)),"")</f>
        <v/>
      </c>
      <c r="F1680" s="5" t="str">
        <f>IF(PhieuBauCu!$B$2&gt;2,IF(LEN($B1680)=0,"",IF(AND($B1680&gt;0,VALUE(SUBSTITUTE($B1680,"3","0"))=$B1680),1,0)),"")</f>
        <v/>
      </c>
      <c r="G1680" s="5" t="str">
        <f>IF(PhieuBauCu!$B$2&gt;3,IF(LEN($B1680)=0,"",IF(AND($B1680&gt;0,VALUE(SUBSTITUTE($B1680,"4","0"))=$B1680),1,0)),"")</f>
        <v/>
      </c>
      <c r="H1680" s="5" t="str">
        <f>IF(PhieuBauCu!$B$2&gt;4,IF(LEN($B1680)=0,"",IF(AND($B1680&gt;0,VALUE(SUBSTITUTE($B1680,"5","0"))=$B1680),1,0)),"")</f>
        <v/>
      </c>
      <c r="I1680" s="5" t="str">
        <f>IF(PhieuBauCu!$B$2&gt;5,IF(LEN($B1680)=0,"",IF(AND($B1680&gt;0,VALUE(SUBSTITUTE($B1680,"6","0"))=$B1680),1,0)),"")</f>
        <v/>
      </c>
      <c r="J1680" s="5" t="str">
        <f>IF(PhieuBauCu!$B$2&gt;6,IF(LEN($B1680)=0,"",IF(AND($B1680&gt;0,VALUE(SUBSTITUTE($B1680,"7","0"))=$B1680),1,0)),"")</f>
        <v/>
      </c>
      <c r="K1680" s="5" t="str">
        <f>IF(PhieuBauCu!$B$2&gt;7,IF(LEN($B1680)=0,"",IF(AND($B1680&gt;0,VALUE(SUBSTITUTE($B1680,"8","0"))=$B1680),1,0)),"")</f>
        <v/>
      </c>
      <c r="L1680" s="5" t="str">
        <f>IF(PhieuBauCu!$B$2&gt;8,IF(LEN($B1680)=0,"",IF(AND($B1680&gt;0,VALUE(SUBSTITUTE($B1680,"9","0"))=$B1680),1,0)),"")</f>
        <v/>
      </c>
      <c r="M1680" s="9">
        <f t="shared" si="53"/>
        <v>0</v>
      </c>
      <c r="N1680" s="36">
        <f>IF(AND(M1680&lt;=PhieuBauCu!$B$13,M1680&gt;=1),1,0)</f>
        <v>0</v>
      </c>
    </row>
    <row r="1681" spans="1:14" ht="28.5" customHeight="1">
      <c r="A1681" s="2">
        <v>1676</v>
      </c>
      <c r="B1681" s="3"/>
      <c r="C1681" s="48" t="str">
        <f t="shared" si="52"/>
        <v/>
      </c>
      <c r="D1681" s="5" t="str">
        <f>IF(PhieuBauCu!$B$2&gt;0,IF(LEN($B1681)=0,"",IF(AND($B1681&gt;0,VALUE(SUBSTITUTE($B1681,"1","0"))=$B1681),1,0)),"")</f>
        <v/>
      </c>
      <c r="E1681" s="5" t="str">
        <f>IF(PhieuBauCu!$B$2&gt;1,IF(LEN($B1681)=0,"",IF(AND($B1681&gt;0,VALUE(SUBSTITUTE($B1681,"2","0"))=$B1681),1,0)),"")</f>
        <v/>
      </c>
      <c r="F1681" s="5" t="str">
        <f>IF(PhieuBauCu!$B$2&gt;2,IF(LEN($B1681)=0,"",IF(AND($B1681&gt;0,VALUE(SUBSTITUTE($B1681,"3","0"))=$B1681),1,0)),"")</f>
        <v/>
      </c>
      <c r="G1681" s="5" t="str">
        <f>IF(PhieuBauCu!$B$2&gt;3,IF(LEN($B1681)=0,"",IF(AND($B1681&gt;0,VALUE(SUBSTITUTE($B1681,"4","0"))=$B1681),1,0)),"")</f>
        <v/>
      </c>
      <c r="H1681" s="5" t="str">
        <f>IF(PhieuBauCu!$B$2&gt;4,IF(LEN($B1681)=0,"",IF(AND($B1681&gt;0,VALUE(SUBSTITUTE($B1681,"5","0"))=$B1681),1,0)),"")</f>
        <v/>
      </c>
      <c r="I1681" s="5" t="str">
        <f>IF(PhieuBauCu!$B$2&gt;5,IF(LEN($B1681)=0,"",IF(AND($B1681&gt;0,VALUE(SUBSTITUTE($B1681,"6","0"))=$B1681),1,0)),"")</f>
        <v/>
      </c>
      <c r="J1681" s="5" t="str">
        <f>IF(PhieuBauCu!$B$2&gt;6,IF(LEN($B1681)=0,"",IF(AND($B1681&gt;0,VALUE(SUBSTITUTE($B1681,"7","0"))=$B1681),1,0)),"")</f>
        <v/>
      </c>
      <c r="K1681" s="5" t="str">
        <f>IF(PhieuBauCu!$B$2&gt;7,IF(LEN($B1681)=0,"",IF(AND($B1681&gt;0,VALUE(SUBSTITUTE($B1681,"8","0"))=$B1681),1,0)),"")</f>
        <v/>
      </c>
      <c r="L1681" s="5" t="str">
        <f>IF(PhieuBauCu!$B$2&gt;8,IF(LEN($B1681)=0,"",IF(AND($B1681&gt;0,VALUE(SUBSTITUTE($B1681,"9","0"))=$B1681),1,0)),"")</f>
        <v/>
      </c>
      <c r="M1681" s="9">
        <f t="shared" si="53"/>
        <v>0</v>
      </c>
      <c r="N1681" s="36">
        <f>IF(AND(M1681&lt;=PhieuBauCu!$B$13,M1681&gt;=1),1,0)</f>
        <v>0</v>
      </c>
    </row>
    <row r="1682" spans="1:14" ht="28.5" customHeight="1">
      <c r="A1682" s="2">
        <v>1677</v>
      </c>
      <c r="B1682" s="3"/>
      <c r="C1682" s="48" t="str">
        <f t="shared" si="52"/>
        <v/>
      </c>
      <c r="D1682" s="5" t="str">
        <f>IF(PhieuBauCu!$B$2&gt;0,IF(LEN($B1682)=0,"",IF(AND($B1682&gt;0,VALUE(SUBSTITUTE($B1682,"1","0"))=$B1682),1,0)),"")</f>
        <v/>
      </c>
      <c r="E1682" s="5" t="str">
        <f>IF(PhieuBauCu!$B$2&gt;1,IF(LEN($B1682)=0,"",IF(AND($B1682&gt;0,VALUE(SUBSTITUTE($B1682,"2","0"))=$B1682),1,0)),"")</f>
        <v/>
      </c>
      <c r="F1682" s="5" t="str">
        <f>IF(PhieuBauCu!$B$2&gt;2,IF(LEN($B1682)=0,"",IF(AND($B1682&gt;0,VALUE(SUBSTITUTE($B1682,"3","0"))=$B1682),1,0)),"")</f>
        <v/>
      </c>
      <c r="G1682" s="5" t="str">
        <f>IF(PhieuBauCu!$B$2&gt;3,IF(LEN($B1682)=0,"",IF(AND($B1682&gt;0,VALUE(SUBSTITUTE($B1682,"4","0"))=$B1682),1,0)),"")</f>
        <v/>
      </c>
      <c r="H1682" s="5" t="str">
        <f>IF(PhieuBauCu!$B$2&gt;4,IF(LEN($B1682)=0,"",IF(AND($B1682&gt;0,VALUE(SUBSTITUTE($B1682,"5","0"))=$B1682),1,0)),"")</f>
        <v/>
      </c>
      <c r="I1682" s="5" t="str">
        <f>IF(PhieuBauCu!$B$2&gt;5,IF(LEN($B1682)=0,"",IF(AND($B1682&gt;0,VALUE(SUBSTITUTE($B1682,"6","0"))=$B1682),1,0)),"")</f>
        <v/>
      </c>
      <c r="J1682" s="5" t="str">
        <f>IF(PhieuBauCu!$B$2&gt;6,IF(LEN($B1682)=0,"",IF(AND($B1682&gt;0,VALUE(SUBSTITUTE($B1682,"7","0"))=$B1682),1,0)),"")</f>
        <v/>
      </c>
      <c r="K1682" s="5" t="str">
        <f>IF(PhieuBauCu!$B$2&gt;7,IF(LEN($B1682)=0,"",IF(AND($B1682&gt;0,VALUE(SUBSTITUTE($B1682,"8","0"))=$B1682),1,0)),"")</f>
        <v/>
      </c>
      <c r="L1682" s="5" t="str">
        <f>IF(PhieuBauCu!$B$2&gt;8,IF(LEN($B1682)=0,"",IF(AND($B1682&gt;0,VALUE(SUBSTITUTE($B1682,"9","0"))=$B1682),1,0)),"")</f>
        <v/>
      </c>
      <c r="M1682" s="9">
        <f t="shared" si="53"/>
        <v>0</v>
      </c>
      <c r="N1682" s="36">
        <f>IF(AND(M1682&lt;=PhieuBauCu!$B$13,M1682&gt;=1),1,0)</f>
        <v>0</v>
      </c>
    </row>
    <row r="1683" spans="1:14" ht="28.5" customHeight="1">
      <c r="A1683" s="2">
        <v>1678</v>
      </c>
      <c r="B1683" s="3"/>
      <c r="C1683" s="48" t="str">
        <f t="shared" si="52"/>
        <v/>
      </c>
      <c r="D1683" s="5" t="str">
        <f>IF(PhieuBauCu!$B$2&gt;0,IF(LEN($B1683)=0,"",IF(AND($B1683&gt;0,VALUE(SUBSTITUTE($B1683,"1","0"))=$B1683),1,0)),"")</f>
        <v/>
      </c>
      <c r="E1683" s="5" t="str">
        <f>IF(PhieuBauCu!$B$2&gt;1,IF(LEN($B1683)=0,"",IF(AND($B1683&gt;0,VALUE(SUBSTITUTE($B1683,"2","0"))=$B1683),1,0)),"")</f>
        <v/>
      </c>
      <c r="F1683" s="5" t="str">
        <f>IF(PhieuBauCu!$B$2&gt;2,IF(LEN($B1683)=0,"",IF(AND($B1683&gt;0,VALUE(SUBSTITUTE($B1683,"3","0"))=$B1683),1,0)),"")</f>
        <v/>
      </c>
      <c r="G1683" s="5" t="str">
        <f>IF(PhieuBauCu!$B$2&gt;3,IF(LEN($B1683)=0,"",IF(AND($B1683&gt;0,VALUE(SUBSTITUTE($B1683,"4","0"))=$B1683),1,0)),"")</f>
        <v/>
      </c>
      <c r="H1683" s="5" t="str">
        <f>IF(PhieuBauCu!$B$2&gt;4,IF(LEN($B1683)=0,"",IF(AND($B1683&gt;0,VALUE(SUBSTITUTE($B1683,"5","0"))=$B1683),1,0)),"")</f>
        <v/>
      </c>
      <c r="I1683" s="5" t="str">
        <f>IF(PhieuBauCu!$B$2&gt;5,IF(LEN($B1683)=0,"",IF(AND($B1683&gt;0,VALUE(SUBSTITUTE($B1683,"6","0"))=$B1683),1,0)),"")</f>
        <v/>
      </c>
      <c r="J1683" s="5" t="str">
        <f>IF(PhieuBauCu!$B$2&gt;6,IF(LEN($B1683)=0,"",IF(AND($B1683&gt;0,VALUE(SUBSTITUTE($B1683,"7","0"))=$B1683),1,0)),"")</f>
        <v/>
      </c>
      <c r="K1683" s="5" t="str">
        <f>IF(PhieuBauCu!$B$2&gt;7,IF(LEN($B1683)=0,"",IF(AND($B1683&gt;0,VALUE(SUBSTITUTE($B1683,"8","0"))=$B1683),1,0)),"")</f>
        <v/>
      </c>
      <c r="L1683" s="5" t="str">
        <f>IF(PhieuBauCu!$B$2&gt;8,IF(LEN($B1683)=0,"",IF(AND($B1683&gt;0,VALUE(SUBSTITUTE($B1683,"9","0"))=$B1683),1,0)),"")</f>
        <v/>
      </c>
      <c r="M1683" s="9">
        <f t="shared" si="53"/>
        <v>0</v>
      </c>
      <c r="N1683" s="36">
        <f>IF(AND(M1683&lt;=PhieuBauCu!$B$13,M1683&gt;=1),1,0)</f>
        <v>0</v>
      </c>
    </row>
    <row r="1684" spans="1:14" ht="28.5" customHeight="1">
      <c r="A1684" s="2">
        <v>1679</v>
      </c>
      <c r="B1684" s="3"/>
      <c r="C1684" s="48" t="str">
        <f t="shared" si="52"/>
        <v/>
      </c>
      <c r="D1684" s="5" t="str">
        <f>IF(PhieuBauCu!$B$2&gt;0,IF(LEN($B1684)=0,"",IF(AND($B1684&gt;0,VALUE(SUBSTITUTE($B1684,"1","0"))=$B1684),1,0)),"")</f>
        <v/>
      </c>
      <c r="E1684" s="5" t="str">
        <f>IF(PhieuBauCu!$B$2&gt;1,IF(LEN($B1684)=0,"",IF(AND($B1684&gt;0,VALUE(SUBSTITUTE($B1684,"2","0"))=$B1684),1,0)),"")</f>
        <v/>
      </c>
      <c r="F1684" s="5" t="str">
        <f>IF(PhieuBauCu!$B$2&gt;2,IF(LEN($B1684)=0,"",IF(AND($B1684&gt;0,VALUE(SUBSTITUTE($B1684,"3","0"))=$B1684),1,0)),"")</f>
        <v/>
      </c>
      <c r="G1684" s="5" t="str">
        <f>IF(PhieuBauCu!$B$2&gt;3,IF(LEN($B1684)=0,"",IF(AND($B1684&gt;0,VALUE(SUBSTITUTE($B1684,"4","0"))=$B1684),1,0)),"")</f>
        <v/>
      </c>
      <c r="H1684" s="5" t="str">
        <f>IF(PhieuBauCu!$B$2&gt;4,IF(LEN($B1684)=0,"",IF(AND($B1684&gt;0,VALUE(SUBSTITUTE($B1684,"5","0"))=$B1684),1,0)),"")</f>
        <v/>
      </c>
      <c r="I1684" s="5" t="str">
        <f>IF(PhieuBauCu!$B$2&gt;5,IF(LEN($B1684)=0,"",IF(AND($B1684&gt;0,VALUE(SUBSTITUTE($B1684,"6","0"))=$B1684),1,0)),"")</f>
        <v/>
      </c>
      <c r="J1684" s="5" t="str">
        <f>IF(PhieuBauCu!$B$2&gt;6,IF(LEN($B1684)=0,"",IF(AND($B1684&gt;0,VALUE(SUBSTITUTE($B1684,"7","0"))=$B1684),1,0)),"")</f>
        <v/>
      </c>
      <c r="K1684" s="5" t="str">
        <f>IF(PhieuBauCu!$B$2&gt;7,IF(LEN($B1684)=0,"",IF(AND($B1684&gt;0,VALUE(SUBSTITUTE($B1684,"8","0"))=$B1684),1,0)),"")</f>
        <v/>
      </c>
      <c r="L1684" s="5" t="str">
        <f>IF(PhieuBauCu!$B$2&gt;8,IF(LEN($B1684)=0,"",IF(AND($B1684&gt;0,VALUE(SUBSTITUTE($B1684,"9","0"))=$B1684),1,0)),"")</f>
        <v/>
      </c>
      <c r="M1684" s="9">
        <f t="shared" si="53"/>
        <v>0</v>
      </c>
      <c r="N1684" s="36">
        <f>IF(AND(M1684&lt;=PhieuBauCu!$B$13,M1684&gt;=1),1,0)</f>
        <v>0</v>
      </c>
    </row>
    <row r="1685" spans="1:14" ht="28.5" customHeight="1">
      <c r="A1685" s="2">
        <v>1680</v>
      </c>
      <c r="B1685" s="3"/>
      <c r="C1685" s="48" t="str">
        <f t="shared" si="52"/>
        <v/>
      </c>
      <c r="D1685" s="5" t="str">
        <f>IF(PhieuBauCu!$B$2&gt;0,IF(LEN($B1685)=0,"",IF(AND($B1685&gt;0,VALUE(SUBSTITUTE($B1685,"1","0"))=$B1685),1,0)),"")</f>
        <v/>
      </c>
      <c r="E1685" s="5" t="str">
        <f>IF(PhieuBauCu!$B$2&gt;1,IF(LEN($B1685)=0,"",IF(AND($B1685&gt;0,VALUE(SUBSTITUTE($B1685,"2","0"))=$B1685),1,0)),"")</f>
        <v/>
      </c>
      <c r="F1685" s="5" t="str">
        <f>IF(PhieuBauCu!$B$2&gt;2,IF(LEN($B1685)=0,"",IF(AND($B1685&gt;0,VALUE(SUBSTITUTE($B1685,"3","0"))=$B1685),1,0)),"")</f>
        <v/>
      </c>
      <c r="G1685" s="5" t="str">
        <f>IF(PhieuBauCu!$B$2&gt;3,IF(LEN($B1685)=0,"",IF(AND($B1685&gt;0,VALUE(SUBSTITUTE($B1685,"4","0"))=$B1685),1,0)),"")</f>
        <v/>
      </c>
      <c r="H1685" s="5" t="str">
        <f>IF(PhieuBauCu!$B$2&gt;4,IF(LEN($B1685)=0,"",IF(AND($B1685&gt;0,VALUE(SUBSTITUTE($B1685,"5","0"))=$B1685),1,0)),"")</f>
        <v/>
      </c>
      <c r="I1685" s="5" t="str">
        <f>IF(PhieuBauCu!$B$2&gt;5,IF(LEN($B1685)=0,"",IF(AND($B1685&gt;0,VALUE(SUBSTITUTE($B1685,"6","0"))=$B1685),1,0)),"")</f>
        <v/>
      </c>
      <c r="J1685" s="5" t="str">
        <f>IF(PhieuBauCu!$B$2&gt;6,IF(LEN($B1685)=0,"",IF(AND($B1685&gt;0,VALUE(SUBSTITUTE($B1685,"7","0"))=$B1685),1,0)),"")</f>
        <v/>
      </c>
      <c r="K1685" s="5" t="str">
        <f>IF(PhieuBauCu!$B$2&gt;7,IF(LEN($B1685)=0,"",IF(AND($B1685&gt;0,VALUE(SUBSTITUTE($B1685,"8","0"))=$B1685),1,0)),"")</f>
        <v/>
      </c>
      <c r="L1685" s="5" t="str">
        <f>IF(PhieuBauCu!$B$2&gt;8,IF(LEN($B1685)=0,"",IF(AND($B1685&gt;0,VALUE(SUBSTITUTE($B1685,"9","0"))=$B1685),1,0)),"")</f>
        <v/>
      </c>
      <c r="M1685" s="9">
        <f t="shared" si="53"/>
        <v>0</v>
      </c>
      <c r="N1685" s="36">
        <f>IF(AND(M1685&lt;=PhieuBauCu!$B$13,M1685&gt;=1),1,0)</f>
        <v>0</v>
      </c>
    </row>
    <row r="1686" spans="1:14" ht="28.5" customHeight="1">
      <c r="A1686" s="2">
        <v>1681</v>
      </c>
      <c r="B1686" s="3"/>
      <c r="C1686" s="48" t="str">
        <f t="shared" si="52"/>
        <v/>
      </c>
      <c r="D1686" s="5" t="str">
        <f>IF(PhieuBauCu!$B$2&gt;0,IF(LEN($B1686)=0,"",IF(AND($B1686&gt;0,VALUE(SUBSTITUTE($B1686,"1","0"))=$B1686),1,0)),"")</f>
        <v/>
      </c>
      <c r="E1686" s="5" t="str">
        <f>IF(PhieuBauCu!$B$2&gt;1,IF(LEN($B1686)=0,"",IF(AND($B1686&gt;0,VALUE(SUBSTITUTE($B1686,"2","0"))=$B1686),1,0)),"")</f>
        <v/>
      </c>
      <c r="F1686" s="5" t="str">
        <f>IF(PhieuBauCu!$B$2&gt;2,IF(LEN($B1686)=0,"",IF(AND($B1686&gt;0,VALUE(SUBSTITUTE($B1686,"3","0"))=$B1686),1,0)),"")</f>
        <v/>
      </c>
      <c r="G1686" s="5" t="str">
        <f>IF(PhieuBauCu!$B$2&gt;3,IF(LEN($B1686)=0,"",IF(AND($B1686&gt;0,VALUE(SUBSTITUTE($B1686,"4","0"))=$B1686),1,0)),"")</f>
        <v/>
      </c>
      <c r="H1686" s="5" t="str">
        <f>IF(PhieuBauCu!$B$2&gt;4,IF(LEN($B1686)=0,"",IF(AND($B1686&gt;0,VALUE(SUBSTITUTE($B1686,"5","0"))=$B1686),1,0)),"")</f>
        <v/>
      </c>
      <c r="I1686" s="5" t="str">
        <f>IF(PhieuBauCu!$B$2&gt;5,IF(LEN($B1686)=0,"",IF(AND($B1686&gt;0,VALUE(SUBSTITUTE($B1686,"6","0"))=$B1686),1,0)),"")</f>
        <v/>
      </c>
      <c r="J1686" s="5" t="str">
        <f>IF(PhieuBauCu!$B$2&gt;6,IF(LEN($B1686)=0,"",IF(AND($B1686&gt;0,VALUE(SUBSTITUTE($B1686,"7","0"))=$B1686),1,0)),"")</f>
        <v/>
      </c>
      <c r="K1686" s="5" t="str">
        <f>IF(PhieuBauCu!$B$2&gt;7,IF(LEN($B1686)=0,"",IF(AND($B1686&gt;0,VALUE(SUBSTITUTE($B1686,"8","0"))=$B1686),1,0)),"")</f>
        <v/>
      </c>
      <c r="L1686" s="5" t="str">
        <f>IF(PhieuBauCu!$B$2&gt;8,IF(LEN($B1686)=0,"",IF(AND($B1686&gt;0,VALUE(SUBSTITUTE($B1686,"9","0"))=$B1686),1,0)),"")</f>
        <v/>
      </c>
      <c r="M1686" s="9">
        <f t="shared" si="53"/>
        <v>0</v>
      </c>
      <c r="N1686" s="36">
        <f>IF(AND(M1686&lt;=PhieuBauCu!$B$13,M1686&gt;=1),1,0)</f>
        <v>0</v>
      </c>
    </row>
    <row r="1687" spans="1:14" ht="28.5" customHeight="1">
      <c r="A1687" s="2">
        <v>1682</v>
      </c>
      <c r="B1687" s="3"/>
      <c r="C1687" s="48" t="str">
        <f t="shared" si="52"/>
        <v/>
      </c>
      <c r="D1687" s="5" t="str">
        <f>IF(PhieuBauCu!$B$2&gt;0,IF(LEN($B1687)=0,"",IF(AND($B1687&gt;0,VALUE(SUBSTITUTE($B1687,"1","0"))=$B1687),1,0)),"")</f>
        <v/>
      </c>
      <c r="E1687" s="5" t="str">
        <f>IF(PhieuBauCu!$B$2&gt;1,IF(LEN($B1687)=0,"",IF(AND($B1687&gt;0,VALUE(SUBSTITUTE($B1687,"2","0"))=$B1687),1,0)),"")</f>
        <v/>
      </c>
      <c r="F1687" s="5" t="str">
        <f>IF(PhieuBauCu!$B$2&gt;2,IF(LEN($B1687)=0,"",IF(AND($B1687&gt;0,VALUE(SUBSTITUTE($B1687,"3","0"))=$B1687),1,0)),"")</f>
        <v/>
      </c>
      <c r="G1687" s="5" t="str">
        <f>IF(PhieuBauCu!$B$2&gt;3,IF(LEN($B1687)=0,"",IF(AND($B1687&gt;0,VALUE(SUBSTITUTE($B1687,"4","0"))=$B1687),1,0)),"")</f>
        <v/>
      </c>
      <c r="H1687" s="5" t="str">
        <f>IF(PhieuBauCu!$B$2&gt;4,IF(LEN($B1687)=0,"",IF(AND($B1687&gt;0,VALUE(SUBSTITUTE($B1687,"5","0"))=$B1687),1,0)),"")</f>
        <v/>
      </c>
      <c r="I1687" s="5" t="str">
        <f>IF(PhieuBauCu!$B$2&gt;5,IF(LEN($B1687)=0,"",IF(AND($B1687&gt;0,VALUE(SUBSTITUTE($B1687,"6","0"))=$B1687),1,0)),"")</f>
        <v/>
      </c>
      <c r="J1687" s="5" t="str">
        <f>IF(PhieuBauCu!$B$2&gt;6,IF(LEN($B1687)=0,"",IF(AND($B1687&gt;0,VALUE(SUBSTITUTE($B1687,"7","0"))=$B1687),1,0)),"")</f>
        <v/>
      </c>
      <c r="K1687" s="5" t="str">
        <f>IF(PhieuBauCu!$B$2&gt;7,IF(LEN($B1687)=0,"",IF(AND($B1687&gt;0,VALUE(SUBSTITUTE($B1687,"8","0"))=$B1687),1,0)),"")</f>
        <v/>
      </c>
      <c r="L1687" s="5" t="str">
        <f>IF(PhieuBauCu!$B$2&gt;8,IF(LEN($B1687)=0,"",IF(AND($B1687&gt;0,VALUE(SUBSTITUTE($B1687,"9","0"))=$B1687),1,0)),"")</f>
        <v/>
      </c>
      <c r="M1687" s="9">
        <f t="shared" si="53"/>
        <v>0</v>
      </c>
      <c r="N1687" s="36">
        <f>IF(AND(M1687&lt;=PhieuBauCu!$B$13,M1687&gt;=1),1,0)</f>
        <v>0</v>
      </c>
    </row>
    <row r="1688" spans="1:14" ht="28.5" customHeight="1">
      <c r="A1688" s="2">
        <v>1683</v>
      </c>
      <c r="B1688" s="3"/>
      <c r="C1688" s="48" t="str">
        <f t="shared" si="52"/>
        <v/>
      </c>
      <c r="D1688" s="5" t="str">
        <f>IF(PhieuBauCu!$B$2&gt;0,IF(LEN($B1688)=0,"",IF(AND($B1688&gt;0,VALUE(SUBSTITUTE($B1688,"1","0"))=$B1688),1,0)),"")</f>
        <v/>
      </c>
      <c r="E1688" s="5" t="str">
        <f>IF(PhieuBauCu!$B$2&gt;1,IF(LEN($B1688)=0,"",IF(AND($B1688&gt;0,VALUE(SUBSTITUTE($B1688,"2","0"))=$B1688),1,0)),"")</f>
        <v/>
      </c>
      <c r="F1688" s="5" t="str">
        <f>IF(PhieuBauCu!$B$2&gt;2,IF(LEN($B1688)=0,"",IF(AND($B1688&gt;0,VALUE(SUBSTITUTE($B1688,"3","0"))=$B1688),1,0)),"")</f>
        <v/>
      </c>
      <c r="G1688" s="5" t="str">
        <f>IF(PhieuBauCu!$B$2&gt;3,IF(LEN($B1688)=0,"",IF(AND($B1688&gt;0,VALUE(SUBSTITUTE($B1688,"4","0"))=$B1688),1,0)),"")</f>
        <v/>
      </c>
      <c r="H1688" s="5" t="str">
        <f>IF(PhieuBauCu!$B$2&gt;4,IF(LEN($B1688)=0,"",IF(AND($B1688&gt;0,VALUE(SUBSTITUTE($B1688,"5","0"))=$B1688),1,0)),"")</f>
        <v/>
      </c>
      <c r="I1688" s="5" t="str">
        <f>IF(PhieuBauCu!$B$2&gt;5,IF(LEN($B1688)=0,"",IF(AND($B1688&gt;0,VALUE(SUBSTITUTE($B1688,"6","0"))=$B1688),1,0)),"")</f>
        <v/>
      </c>
      <c r="J1688" s="5" t="str">
        <f>IF(PhieuBauCu!$B$2&gt;6,IF(LEN($B1688)=0,"",IF(AND($B1688&gt;0,VALUE(SUBSTITUTE($B1688,"7","0"))=$B1688),1,0)),"")</f>
        <v/>
      </c>
      <c r="K1688" s="5" t="str">
        <f>IF(PhieuBauCu!$B$2&gt;7,IF(LEN($B1688)=0,"",IF(AND($B1688&gt;0,VALUE(SUBSTITUTE($B1688,"8","0"))=$B1688),1,0)),"")</f>
        <v/>
      </c>
      <c r="L1688" s="5" t="str">
        <f>IF(PhieuBauCu!$B$2&gt;8,IF(LEN($B1688)=0,"",IF(AND($B1688&gt;0,VALUE(SUBSTITUTE($B1688,"9","0"))=$B1688),1,0)),"")</f>
        <v/>
      </c>
      <c r="M1688" s="9">
        <f t="shared" si="53"/>
        <v>0</v>
      </c>
      <c r="N1688" s="36">
        <f>IF(AND(M1688&lt;=PhieuBauCu!$B$13,M1688&gt;=1),1,0)</f>
        <v>0</v>
      </c>
    </row>
    <row r="1689" spans="1:14" ht="28.5" customHeight="1">
      <c r="A1689" s="2">
        <v>1684</v>
      </c>
      <c r="B1689" s="3"/>
      <c r="C1689" s="48" t="str">
        <f t="shared" si="52"/>
        <v/>
      </c>
      <c r="D1689" s="5" t="str">
        <f>IF(PhieuBauCu!$B$2&gt;0,IF(LEN($B1689)=0,"",IF(AND($B1689&gt;0,VALUE(SUBSTITUTE($B1689,"1","0"))=$B1689),1,0)),"")</f>
        <v/>
      </c>
      <c r="E1689" s="5" t="str">
        <f>IF(PhieuBauCu!$B$2&gt;1,IF(LEN($B1689)=0,"",IF(AND($B1689&gt;0,VALUE(SUBSTITUTE($B1689,"2","0"))=$B1689),1,0)),"")</f>
        <v/>
      </c>
      <c r="F1689" s="5" t="str">
        <f>IF(PhieuBauCu!$B$2&gt;2,IF(LEN($B1689)=0,"",IF(AND($B1689&gt;0,VALUE(SUBSTITUTE($B1689,"3","0"))=$B1689),1,0)),"")</f>
        <v/>
      </c>
      <c r="G1689" s="5" t="str">
        <f>IF(PhieuBauCu!$B$2&gt;3,IF(LEN($B1689)=0,"",IF(AND($B1689&gt;0,VALUE(SUBSTITUTE($B1689,"4","0"))=$B1689),1,0)),"")</f>
        <v/>
      </c>
      <c r="H1689" s="5" t="str">
        <f>IF(PhieuBauCu!$B$2&gt;4,IF(LEN($B1689)=0,"",IF(AND($B1689&gt;0,VALUE(SUBSTITUTE($B1689,"5","0"))=$B1689),1,0)),"")</f>
        <v/>
      </c>
      <c r="I1689" s="5" t="str">
        <f>IF(PhieuBauCu!$B$2&gt;5,IF(LEN($B1689)=0,"",IF(AND($B1689&gt;0,VALUE(SUBSTITUTE($B1689,"6","0"))=$B1689),1,0)),"")</f>
        <v/>
      </c>
      <c r="J1689" s="5" t="str">
        <f>IF(PhieuBauCu!$B$2&gt;6,IF(LEN($B1689)=0,"",IF(AND($B1689&gt;0,VALUE(SUBSTITUTE($B1689,"7","0"))=$B1689),1,0)),"")</f>
        <v/>
      </c>
      <c r="K1689" s="5" t="str">
        <f>IF(PhieuBauCu!$B$2&gt;7,IF(LEN($B1689)=0,"",IF(AND($B1689&gt;0,VALUE(SUBSTITUTE($B1689,"8","0"))=$B1689),1,0)),"")</f>
        <v/>
      </c>
      <c r="L1689" s="5" t="str">
        <f>IF(PhieuBauCu!$B$2&gt;8,IF(LEN($B1689)=0,"",IF(AND($B1689&gt;0,VALUE(SUBSTITUTE($B1689,"9","0"))=$B1689),1,0)),"")</f>
        <v/>
      </c>
      <c r="M1689" s="9">
        <f t="shared" si="53"/>
        <v>0</v>
      </c>
      <c r="N1689" s="36">
        <f>IF(AND(M1689&lt;=PhieuBauCu!$B$13,M1689&gt;=1),1,0)</f>
        <v>0</v>
      </c>
    </row>
    <row r="1690" spans="1:14" ht="28.5" customHeight="1">
      <c r="A1690" s="2">
        <v>1685</v>
      </c>
      <c r="B1690" s="3"/>
      <c r="C1690" s="48" t="str">
        <f t="shared" si="52"/>
        <v/>
      </c>
      <c r="D1690" s="5" t="str">
        <f>IF(PhieuBauCu!$B$2&gt;0,IF(LEN($B1690)=0,"",IF(AND($B1690&gt;0,VALUE(SUBSTITUTE($B1690,"1","0"))=$B1690),1,0)),"")</f>
        <v/>
      </c>
      <c r="E1690" s="5" t="str">
        <f>IF(PhieuBauCu!$B$2&gt;1,IF(LEN($B1690)=0,"",IF(AND($B1690&gt;0,VALUE(SUBSTITUTE($B1690,"2","0"))=$B1690),1,0)),"")</f>
        <v/>
      </c>
      <c r="F1690" s="5" t="str">
        <f>IF(PhieuBauCu!$B$2&gt;2,IF(LEN($B1690)=0,"",IF(AND($B1690&gt;0,VALUE(SUBSTITUTE($B1690,"3","0"))=$B1690),1,0)),"")</f>
        <v/>
      </c>
      <c r="G1690" s="5" t="str">
        <f>IF(PhieuBauCu!$B$2&gt;3,IF(LEN($B1690)=0,"",IF(AND($B1690&gt;0,VALUE(SUBSTITUTE($B1690,"4","0"))=$B1690),1,0)),"")</f>
        <v/>
      </c>
      <c r="H1690" s="5" t="str">
        <f>IF(PhieuBauCu!$B$2&gt;4,IF(LEN($B1690)=0,"",IF(AND($B1690&gt;0,VALUE(SUBSTITUTE($B1690,"5","0"))=$B1690),1,0)),"")</f>
        <v/>
      </c>
      <c r="I1690" s="5" t="str">
        <f>IF(PhieuBauCu!$B$2&gt;5,IF(LEN($B1690)=0,"",IF(AND($B1690&gt;0,VALUE(SUBSTITUTE($B1690,"6","0"))=$B1690),1,0)),"")</f>
        <v/>
      </c>
      <c r="J1690" s="5" t="str">
        <f>IF(PhieuBauCu!$B$2&gt;6,IF(LEN($B1690)=0,"",IF(AND($B1690&gt;0,VALUE(SUBSTITUTE($B1690,"7","0"))=$B1690),1,0)),"")</f>
        <v/>
      </c>
      <c r="K1690" s="5" t="str">
        <f>IF(PhieuBauCu!$B$2&gt;7,IF(LEN($B1690)=0,"",IF(AND($B1690&gt;0,VALUE(SUBSTITUTE($B1690,"8","0"))=$B1690),1,0)),"")</f>
        <v/>
      </c>
      <c r="L1690" s="5" t="str">
        <f>IF(PhieuBauCu!$B$2&gt;8,IF(LEN($B1690)=0,"",IF(AND($B1690&gt;0,VALUE(SUBSTITUTE($B1690,"9","0"))=$B1690),1,0)),"")</f>
        <v/>
      </c>
      <c r="M1690" s="9">
        <f t="shared" si="53"/>
        <v>0</v>
      </c>
      <c r="N1690" s="36">
        <f>IF(AND(M1690&lt;=PhieuBauCu!$B$13,M1690&gt;=1),1,0)</f>
        <v>0</v>
      </c>
    </row>
    <row r="1691" spans="1:14" ht="28.5" customHeight="1">
      <c r="A1691" s="2">
        <v>1686</v>
      </c>
      <c r="B1691" s="3"/>
      <c r="C1691" s="48" t="str">
        <f t="shared" si="52"/>
        <v/>
      </c>
      <c r="D1691" s="5" t="str">
        <f>IF(PhieuBauCu!$B$2&gt;0,IF(LEN($B1691)=0,"",IF(AND($B1691&gt;0,VALUE(SUBSTITUTE($B1691,"1","0"))=$B1691),1,0)),"")</f>
        <v/>
      </c>
      <c r="E1691" s="5" t="str">
        <f>IF(PhieuBauCu!$B$2&gt;1,IF(LEN($B1691)=0,"",IF(AND($B1691&gt;0,VALUE(SUBSTITUTE($B1691,"2","0"))=$B1691),1,0)),"")</f>
        <v/>
      </c>
      <c r="F1691" s="5" t="str">
        <f>IF(PhieuBauCu!$B$2&gt;2,IF(LEN($B1691)=0,"",IF(AND($B1691&gt;0,VALUE(SUBSTITUTE($B1691,"3","0"))=$B1691),1,0)),"")</f>
        <v/>
      </c>
      <c r="G1691" s="5" t="str">
        <f>IF(PhieuBauCu!$B$2&gt;3,IF(LEN($B1691)=0,"",IF(AND($B1691&gt;0,VALUE(SUBSTITUTE($B1691,"4","0"))=$B1691),1,0)),"")</f>
        <v/>
      </c>
      <c r="H1691" s="5" t="str">
        <f>IF(PhieuBauCu!$B$2&gt;4,IF(LEN($B1691)=0,"",IF(AND($B1691&gt;0,VALUE(SUBSTITUTE($B1691,"5","0"))=$B1691),1,0)),"")</f>
        <v/>
      </c>
      <c r="I1691" s="5" t="str">
        <f>IF(PhieuBauCu!$B$2&gt;5,IF(LEN($B1691)=0,"",IF(AND($B1691&gt;0,VALUE(SUBSTITUTE($B1691,"6","0"))=$B1691),1,0)),"")</f>
        <v/>
      </c>
      <c r="J1691" s="5" t="str">
        <f>IF(PhieuBauCu!$B$2&gt;6,IF(LEN($B1691)=0,"",IF(AND($B1691&gt;0,VALUE(SUBSTITUTE($B1691,"7","0"))=$B1691),1,0)),"")</f>
        <v/>
      </c>
      <c r="K1691" s="5" t="str">
        <f>IF(PhieuBauCu!$B$2&gt;7,IF(LEN($B1691)=0,"",IF(AND($B1691&gt;0,VALUE(SUBSTITUTE($B1691,"8","0"))=$B1691),1,0)),"")</f>
        <v/>
      </c>
      <c r="L1691" s="5" t="str">
        <f>IF(PhieuBauCu!$B$2&gt;8,IF(LEN($B1691)=0,"",IF(AND($B1691&gt;0,VALUE(SUBSTITUTE($B1691,"9","0"))=$B1691),1,0)),"")</f>
        <v/>
      </c>
      <c r="M1691" s="9">
        <f t="shared" si="53"/>
        <v>0</v>
      </c>
      <c r="N1691" s="36">
        <f>IF(AND(M1691&lt;=PhieuBauCu!$B$13,M1691&gt;=1),1,0)</f>
        <v>0</v>
      </c>
    </row>
    <row r="1692" spans="1:14" ht="28.5" customHeight="1">
      <c r="A1692" s="2">
        <v>1687</v>
      </c>
      <c r="B1692" s="3"/>
      <c r="C1692" s="48" t="str">
        <f t="shared" si="52"/>
        <v/>
      </c>
      <c r="D1692" s="5" t="str">
        <f>IF(PhieuBauCu!$B$2&gt;0,IF(LEN($B1692)=0,"",IF(AND($B1692&gt;0,VALUE(SUBSTITUTE($B1692,"1","0"))=$B1692),1,0)),"")</f>
        <v/>
      </c>
      <c r="E1692" s="5" t="str">
        <f>IF(PhieuBauCu!$B$2&gt;1,IF(LEN($B1692)=0,"",IF(AND($B1692&gt;0,VALUE(SUBSTITUTE($B1692,"2","0"))=$B1692),1,0)),"")</f>
        <v/>
      </c>
      <c r="F1692" s="5" t="str">
        <f>IF(PhieuBauCu!$B$2&gt;2,IF(LEN($B1692)=0,"",IF(AND($B1692&gt;0,VALUE(SUBSTITUTE($B1692,"3","0"))=$B1692),1,0)),"")</f>
        <v/>
      </c>
      <c r="G1692" s="5" t="str">
        <f>IF(PhieuBauCu!$B$2&gt;3,IF(LEN($B1692)=0,"",IF(AND($B1692&gt;0,VALUE(SUBSTITUTE($B1692,"4","0"))=$B1692),1,0)),"")</f>
        <v/>
      </c>
      <c r="H1692" s="5" t="str">
        <f>IF(PhieuBauCu!$B$2&gt;4,IF(LEN($B1692)=0,"",IF(AND($B1692&gt;0,VALUE(SUBSTITUTE($B1692,"5","0"))=$B1692),1,0)),"")</f>
        <v/>
      </c>
      <c r="I1692" s="5" t="str">
        <f>IF(PhieuBauCu!$B$2&gt;5,IF(LEN($B1692)=0,"",IF(AND($B1692&gt;0,VALUE(SUBSTITUTE($B1692,"6","0"))=$B1692),1,0)),"")</f>
        <v/>
      </c>
      <c r="J1692" s="5" t="str">
        <f>IF(PhieuBauCu!$B$2&gt;6,IF(LEN($B1692)=0,"",IF(AND($B1692&gt;0,VALUE(SUBSTITUTE($B1692,"7","0"))=$B1692),1,0)),"")</f>
        <v/>
      </c>
      <c r="K1692" s="5" t="str">
        <f>IF(PhieuBauCu!$B$2&gt;7,IF(LEN($B1692)=0,"",IF(AND($B1692&gt;0,VALUE(SUBSTITUTE($B1692,"8","0"))=$B1692),1,0)),"")</f>
        <v/>
      </c>
      <c r="L1692" s="5" t="str">
        <f>IF(PhieuBauCu!$B$2&gt;8,IF(LEN($B1692)=0,"",IF(AND($B1692&gt;0,VALUE(SUBSTITUTE($B1692,"9","0"))=$B1692),1,0)),"")</f>
        <v/>
      </c>
      <c r="M1692" s="9">
        <f t="shared" si="53"/>
        <v>0</v>
      </c>
      <c r="N1692" s="36">
        <f>IF(AND(M1692&lt;=PhieuBauCu!$B$13,M1692&gt;=1),1,0)</f>
        <v>0</v>
      </c>
    </row>
    <row r="1693" spans="1:14" ht="28.5" customHeight="1">
      <c r="A1693" s="2">
        <v>1688</v>
      </c>
      <c r="B1693" s="3"/>
      <c r="C1693" s="48" t="str">
        <f t="shared" si="52"/>
        <v/>
      </c>
      <c r="D1693" s="5" t="str">
        <f>IF(PhieuBauCu!$B$2&gt;0,IF(LEN($B1693)=0,"",IF(AND($B1693&gt;0,VALUE(SUBSTITUTE($B1693,"1","0"))=$B1693),1,0)),"")</f>
        <v/>
      </c>
      <c r="E1693" s="5" t="str">
        <f>IF(PhieuBauCu!$B$2&gt;1,IF(LEN($B1693)=0,"",IF(AND($B1693&gt;0,VALUE(SUBSTITUTE($B1693,"2","0"))=$B1693),1,0)),"")</f>
        <v/>
      </c>
      <c r="F1693" s="5" t="str">
        <f>IF(PhieuBauCu!$B$2&gt;2,IF(LEN($B1693)=0,"",IF(AND($B1693&gt;0,VALUE(SUBSTITUTE($B1693,"3","0"))=$B1693),1,0)),"")</f>
        <v/>
      </c>
      <c r="G1693" s="5" t="str">
        <f>IF(PhieuBauCu!$B$2&gt;3,IF(LEN($B1693)=0,"",IF(AND($B1693&gt;0,VALUE(SUBSTITUTE($B1693,"4","0"))=$B1693),1,0)),"")</f>
        <v/>
      </c>
      <c r="H1693" s="5" t="str">
        <f>IF(PhieuBauCu!$B$2&gt;4,IF(LEN($B1693)=0,"",IF(AND($B1693&gt;0,VALUE(SUBSTITUTE($B1693,"5","0"))=$B1693),1,0)),"")</f>
        <v/>
      </c>
      <c r="I1693" s="5" t="str">
        <f>IF(PhieuBauCu!$B$2&gt;5,IF(LEN($B1693)=0,"",IF(AND($B1693&gt;0,VALUE(SUBSTITUTE($B1693,"6","0"))=$B1693),1,0)),"")</f>
        <v/>
      </c>
      <c r="J1693" s="5" t="str">
        <f>IF(PhieuBauCu!$B$2&gt;6,IF(LEN($B1693)=0,"",IF(AND($B1693&gt;0,VALUE(SUBSTITUTE($B1693,"7","0"))=$B1693),1,0)),"")</f>
        <v/>
      </c>
      <c r="K1693" s="5" t="str">
        <f>IF(PhieuBauCu!$B$2&gt;7,IF(LEN($B1693)=0,"",IF(AND($B1693&gt;0,VALUE(SUBSTITUTE($B1693,"8","0"))=$B1693),1,0)),"")</f>
        <v/>
      </c>
      <c r="L1693" s="5" t="str">
        <f>IF(PhieuBauCu!$B$2&gt;8,IF(LEN($B1693)=0,"",IF(AND($B1693&gt;0,VALUE(SUBSTITUTE($B1693,"9","0"))=$B1693),1,0)),"")</f>
        <v/>
      </c>
      <c r="M1693" s="9">
        <f t="shared" si="53"/>
        <v>0</v>
      </c>
      <c r="N1693" s="36">
        <f>IF(AND(M1693&lt;=PhieuBauCu!$B$13,M1693&gt;=1),1,0)</f>
        <v>0</v>
      </c>
    </row>
    <row r="1694" spans="1:14" ht="28.5" customHeight="1">
      <c r="A1694" s="2">
        <v>1689</v>
      </c>
      <c r="B1694" s="3"/>
      <c r="C1694" s="48" t="str">
        <f t="shared" si="52"/>
        <v/>
      </c>
      <c r="D1694" s="5" t="str">
        <f>IF(PhieuBauCu!$B$2&gt;0,IF(LEN($B1694)=0,"",IF(AND($B1694&gt;0,VALUE(SUBSTITUTE($B1694,"1","0"))=$B1694),1,0)),"")</f>
        <v/>
      </c>
      <c r="E1694" s="5" t="str">
        <f>IF(PhieuBauCu!$B$2&gt;1,IF(LEN($B1694)=0,"",IF(AND($B1694&gt;0,VALUE(SUBSTITUTE($B1694,"2","0"))=$B1694),1,0)),"")</f>
        <v/>
      </c>
      <c r="F1694" s="5" t="str">
        <f>IF(PhieuBauCu!$B$2&gt;2,IF(LEN($B1694)=0,"",IF(AND($B1694&gt;0,VALUE(SUBSTITUTE($B1694,"3","0"))=$B1694),1,0)),"")</f>
        <v/>
      </c>
      <c r="G1694" s="5" t="str">
        <f>IF(PhieuBauCu!$B$2&gt;3,IF(LEN($B1694)=0,"",IF(AND($B1694&gt;0,VALUE(SUBSTITUTE($B1694,"4","0"))=$B1694),1,0)),"")</f>
        <v/>
      </c>
      <c r="H1694" s="5" t="str">
        <f>IF(PhieuBauCu!$B$2&gt;4,IF(LEN($B1694)=0,"",IF(AND($B1694&gt;0,VALUE(SUBSTITUTE($B1694,"5","0"))=$B1694),1,0)),"")</f>
        <v/>
      </c>
      <c r="I1694" s="5" t="str">
        <f>IF(PhieuBauCu!$B$2&gt;5,IF(LEN($B1694)=0,"",IF(AND($B1694&gt;0,VALUE(SUBSTITUTE($B1694,"6","0"))=$B1694),1,0)),"")</f>
        <v/>
      </c>
      <c r="J1694" s="5" t="str">
        <f>IF(PhieuBauCu!$B$2&gt;6,IF(LEN($B1694)=0,"",IF(AND($B1694&gt;0,VALUE(SUBSTITUTE($B1694,"7","0"))=$B1694),1,0)),"")</f>
        <v/>
      </c>
      <c r="K1694" s="5" t="str">
        <f>IF(PhieuBauCu!$B$2&gt;7,IF(LEN($B1694)=0,"",IF(AND($B1694&gt;0,VALUE(SUBSTITUTE($B1694,"8","0"))=$B1694),1,0)),"")</f>
        <v/>
      </c>
      <c r="L1694" s="5" t="str">
        <f>IF(PhieuBauCu!$B$2&gt;8,IF(LEN($B1694)=0,"",IF(AND($B1694&gt;0,VALUE(SUBSTITUTE($B1694,"9","0"))=$B1694),1,0)),"")</f>
        <v/>
      </c>
      <c r="M1694" s="9">
        <f t="shared" si="53"/>
        <v>0</v>
      </c>
      <c r="N1694" s="36">
        <f>IF(AND(M1694&lt;=PhieuBauCu!$B$13,M1694&gt;=1),1,0)</f>
        <v>0</v>
      </c>
    </row>
    <row r="1695" spans="1:14" ht="28.5" customHeight="1">
      <c r="A1695" s="2">
        <v>1690</v>
      </c>
      <c r="B1695" s="3"/>
      <c r="C1695" s="48" t="str">
        <f t="shared" si="52"/>
        <v/>
      </c>
      <c r="D1695" s="5" t="str">
        <f>IF(PhieuBauCu!$B$2&gt;0,IF(LEN($B1695)=0,"",IF(AND($B1695&gt;0,VALUE(SUBSTITUTE($B1695,"1","0"))=$B1695),1,0)),"")</f>
        <v/>
      </c>
      <c r="E1695" s="5" t="str">
        <f>IF(PhieuBauCu!$B$2&gt;1,IF(LEN($B1695)=0,"",IF(AND($B1695&gt;0,VALUE(SUBSTITUTE($B1695,"2","0"))=$B1695),1,0)),"")</f>
        <v/>
      </c>
      <c r="F1695" s="5" t="str">
        <f>IF(PhieuBauCu!$B$2&gt;2,IF(LEN($B1695)=0,"",IF(AND($B1695&gt;0,VALUE(SUBSTITUTE($B1695,"3","0"))=$B1695),1,0)),"")</f>
        <v/>
      </c>
      <c r="G1695" s="5" t="str">
        <f>IF(PhieuBauCu!$B$2&gt;3,IF(LEN($B1695)=0,"",IF(AND($B1695&gt;0,VALUE(SUBSTITUTE($B1695,"4","0"))=$B1695),1,0)),"")</f>
        <v/>
      </c>
      <c r="H1695" s="5" t="str">
        <f>IF(PhieuBauCu!$B$2&gt;4,IF(LEN($B1695)=0,"",IF(AND($B1695&gt;0,VALUE(SUBSTITUTE($B1695,"5","0"))=$B1695),1,0)),"")</f>
        <v/>
      </c>
      <c r="I1695" s="5" t="str">
        <f>IF(PhieuBauCu!$B$2&gt;5,IF(LEN($B1695)=0,"",IF(AND($B1695&gt;0,VALUE(SUBSTITUTE($B1695,"6","0"))=$B1695),1,0)),"")</f>
        <v/>
      </c>
      <c r="J1695" s="5" t="str">
        <f>IF(PhieuBauCu!$B$2&gt;6,IF(LEN($B1695)=0,"",IF(AND($B1695&gt;0,VALUE(SUBSTITUTE($B1695,"7","0"))=$B1695),1,0)),"")</f>
        <v/>
      </c>
      <c r="K1695" s="5" t="str">
        <f>IF(PhieuBauCu!$B$2&gt;7,IF(LEN($B1695)=0,"",IF(AND($B1695&gt;0,VALUE(SUBSTITUTE($B1695,"8","0"))=$B1695),1,0)),"")</f>
        <v/>
      </c>
      <c r="L1695" s="5" t="str">
        <f>IF(PhieuBauCu!$B$2&gt;8,IF(LEN($B1695)=0,"",IF(AND($B1695&gt;0,VALUE(SUBSTITUTE($B1695,"9","0"))=$B1695),1,0)),"")</f>
        <v/>
      </c>
      <c r="M1695" s="9">
        <f t="shared" si="53"/>
        <v>0</v>
      </c>
      <c r="N1695" s="36">
        <f>IF(AND(M1695&lt;=PhieuBauCu!$B$13,M1695&gt;=1),1,0)</f>
        <v>0</v>
      </c>
    </row>
    <row r="1696" spans="1:14" ht="28.5" customHeight="1">
      <c r="A1696" s="2">
        <v>1691</v>
      </c>
      <c r="B1696" s="3"/>
      <c r="C1696" s="48" t="str">
        <f t="shared" si="52"/>
        <v/>
      </c>
      <c r="D1696" s="5" t="str">
        <f>IF(PhieuBauCu!$B$2&gt;0,IF(LEN($B1696)=0,"",IF(AND($B1696&gt;0,VALUE(SUBSTITUTE($B1696,"1","0"))=$B1696),1,0)),"")</f>
        <v/>
      </c>
      <c r="E1696" s="5" t="str">
        <f>IF(PhieuBauCu!$B$2&gt;1,IF(LEN($B1696)=0,"",IF(AND($B1696&gt;0,VALUE(SUBSTITUTE($B1696,"2","0"))=$B1696),1,0)),"")</f>
        <v/>
      </c>
      <c r="F1696" s="5" t="str">
        <f>IF(PhieuBauCu!$B$2&gt;2,IF(LEN($B1696)=0,"",IF(AND($B1696&gt;0,VALUE(SUBSTITUTE($B1696,"3","0"))=$B1696),1,0)),"")</f>
        <v/>
      </c>
      <c r="G1696" s="5" t="str">
        <f>IF(PhieuBauCu!$B$2&gt;3,IF(LEN($B1696)=0,"",IF(AND($B1696&gt;0,VALUE(SUBSTITUTE($B1696,"4","0"))=$B1696),1,0)),"")</f>
        <v/>
      </c>
      <c r="H1696" s="5" t="str">
        <f>IF(PhieuBauCu!$B$2&gt;4,IF(LEN($B1696)=0,"",IF(AND($B1696&gt;0,VALUE(SUBSTITUTE($B1696,"5","0"))=$B1696),1,0)),"")</f>
        <v/>
      </c>
      <c r="I1696" s="5" t="str">
        <f>IF(PhieuBauCu!$B$2&gt;5,IF(LEN($B1696)=0,"",IF(AND($B1696&gt;0,VALUE(SUBSTITUTE($B1696,"6","0"))=$B1696),1,0)),"")</f>
        <v/>
      </c>
      <c r="J1696" s="5" t="str">
        <f>IF(PhieuBauCu!$B$2&gt;6,IF(LEN($B1696)=0,"",IF(AND($B1696&gt;0,VALUE(SUBSTITUTE($B1696,"7","0"))=$B1696),1,0)),"")</f>
        <v/>
      </c>
      <c r="K1696" s="5" t="str">
        <f>IF(PhieuBauCu!$B$2&gt;7,IF(LEN($B1696)=0,"",IF(AND($B1696&gt;0,VALUE(SUBSTITUTE($B1696,"8","0"))=$B1696),1,0)),"")</f>
        <v/>
      </c>
      <c r="L1696" s="5" t="str">
        <f>IF(PhieuBauCu!$B$2&gt;8,IF(LEN($B1696)=0,"",IF(AND($B1696&gt;0,VALUE(SUBSTITUTE($B1696,"9","0"))=$B1696),1,0)),"")</f>
        <v/>
      </c>
      <c r="M1696" s="9">
        <f t="shared" si="53"/>
        <v>0</v>
      </c>
      <c r="N1696" s="36">
        <f>IF(AND(M1696&lt;=PhieuBauCu!$B$13,M1696&gt;=1),1,0)</f>
        <v>0</v>
      </c>
    </row>
    <row r="1697" spans="1:14" ht="28.5" customHeight="1">
      <c r="A1697" s="2">
        <v>1692</v>
      </c>
      <c r="B1697" s="3"/>
      <c r="C1697" s="48" t="str">
        <f t="shared" si="52"/>
        <v/>
      </c>
      <c r="D1697" s="5" t="str">
        <f>IF(PhieuBauCu!$B$2&gt;0,IF(LEN($B1697)=0,"",IF(AND($B1697&gt;0,VALUE(SUBSTITUTE($B1697,"1","0"))=$B1697),1,0)),"")</f>
        <v/>
      </c>
      <c r="E1697" s="5" t="str">
        <f>IF(PhieuBauCu!$B$2&gt;1,IF(LEN($B1697)=0,"",IF(AND($B1697&gt;0,VALUE(SUBSTITUTE($B1697,"2","0"))=$B1697),1,0)),"")</f>
        <v/>
      </c>
      <c r="F1697" s="5" t="str">
        <f>IF(PhieuBauCu!$B$2&gt;2,IF(LEN($B1697)=0,"",IF(AND($B1697&gt;0,VALUE(SUBSTITUTE($B1697,"3","0"))=$B1697),1,0)),"")</f>
        <v/>
      </c>
      <c r="G1697" s="5" t="str">
        <f>IF(PhieuBauCu!$B$2&gt;3,IF(LEN($B1697)=0,"",IF(AND($B1697&gt;0,VALUE(SUBSTITUTE($B1697,"4","0"))=$B1697),1,0)),"")</f>
        <v/>
      </c>
      <c r="H1697" s="5" t="str">
        <f>IF(PhieuBauCu!$B$2&gt;4,IF(LEN($B1697)=0,"",IF(AND($B1697&gt;0,VALUE(SUBSTITUTE($B1697,"5","0"))=$B1697),1,0)),"")</f>
        <v/>
      </c>
      <c r="I1697" s="5" t="str">
        <f>IF(PhieuBauCu!$B$2&gt;5,IF(LEN($B1697)=0,"",IF(AND($B1697&gt;0,VALUE(SUBSTITUTE($B1697,"6","0"))=$B1697),1,0)),"")</f>
        <v/>
      </c>
      <c r="J1697" s="5" t="str">
        <f>IF(PhieuBauCu!$B$2&gt;6,IF(LEN($B1697)=0,"",IF(AND($B1697&gt;0,VALUE(SUBSTITUTE($B1697,"7","0"))=$B1697),1,0)),"")</f>
        <v/>
      </c>
      <c r="K1697" s="5" t="str">
        <f>IF(PhieuBauCu!$B$2&gt;7,IF(LEN($B1697)=0,"",IF(AND($B1697&gt;0,VALUE(SUBSTITUTE($B1697,"8","0"))=$B1697),1,0)),"")</f>
        <v/>
      </c>
      <c r="L1697" s="5" t="str">
        <f>IF(PhieuBauCu!$B$2&gt;8,IF(LEN($B1697)=0,"",IF(AND($B1697&gt;0,VALUE(SUBSTITUTE($B1697,"9","0"))=$B1697),1,0)),"")</f>
        <v/>
      </c>
      <c r="M1697" s="9">
        <f t="shared" si="53"/>
        <v>0</v>
      </c>
      <c r="N1697" s="36">
        <f>IF(AND(M1697&lt;=PhieuBauCu!$B$13,M1697&gt;=1),1,0)</f>
        <v>0</v>
      </c>
    </row>
    <row r="1698" spans="1:14" ht="28.5" customHeight="1">
      <c r="A1698" s="2">
        <v>1693</v>
      </c>
      <c r="B1698" s="3"/>
      <c r="C1698" s="48" t="str">
        <f t="shared" si="52"/>
        <v/>
      </c>
      <c r="D1698" s="5" t="str">
        <f>IF(PhieuBauCu!$B$2&gt;0,IF(LEN($B1698)=0,"",IF(AND($B1698&gt;0,VALUE(SUBSTITUTE($B1698,"1","0"))=$B1698),1,0)),"")</f>
        <v/>
      </c>
      <c r="E1698" s="5" t="str">
        <f>IF(PhieuBauCu!$B$2&gt;1,IF(LEN($B1698)=0,"",IF(AND($B1698&gt;0,VALUE(SUBSTITUTE($B1698,"2","0"))=$B1698),1,0)),"")</f>
        <v/>
      </c>
      <c r="F1698" s="5" t="str">
        <f>IF(PhieuBauCu!$B$2&gt;2,IF(LEN($B1698)=0,"",IF(AND($B1698&gt;0,VALUE(SUBSTITUTE($B1698,"3","0"))=$B1698),1,0)),"")</f>
        <v/>
      </c>
      <c r="G1698" s="5" t="str">
        <f>IF(PhieuBauCu!$B$2&gt;3,IF(LEN($B1698)=0,"",IF(AND($B1698&gt;0,VALUE(SUBSTITUTE($B1698,"4","0"))=$B1698),1,0)),"")</f>
        <v/>
      </c>
      <c r="H1698" s="5" t="str">
        <f>IF(PhieuBauCu!$B$2&gt;4,IF(LEN($B1698)=0,"",IF(AND($B1698&gt;0,VALUE(SUBSTITUTE($B1698,"5","0"))=$B1698),1,0)),"")</f>
        <v/>
      </c>
      <c r="I1698" s="5" t="str">
        <f>IF(PhieuBauCu!$B$2&gt;5,IF(LEN($B1698)=0,"",IF(AND($B1698&gt;0,VALUE(SUBSTITUTE($B1698,"6","0"))=$B1698),1,0)),"")</f>
        <v/>
      </c>
      <c r="J1698" s="5" t="str">
        <f>IF(PhieuBauCu!$B$2&gt;6,IF(LEN($B1698)=0,"",IF(AND($B1698&gt;0,VALUE(SUBSTITUTE($B1698,"7","0"))=$B1698),1,0)),"")</f>
        <v/>
      </c>
      <c r="K1698" s="5" t="str">
        <f>IF(PhieuBauCu!$B$2&gt;7,IF(LEN($B1698)=0,"",IF(AND($B1698&gt;0,VALUE(SUBSTITUTE($B1698,"8","0"))=$B1698),1,0)),"")</f>
        <v/>
      </c>
      <c r="L1698" s="5" t="str">
        <f>IF(PhieuBauCu!$B$2&gt;8,IF(LEN($B1698)=0,"",IF(AND($B1698&gt;0,VALUE(SUBSTITUTE($B1698,"9","0"))=$B1698),1,0)),"")</f>
        <v/>
      </c>
      <c r="M1698" s="9">
        <f t="shared" si="53"/>
        <v>0</v>
      </c>
      <c r="N1698" s="36">
        <f>IF(AND(M1698&lt;=PhieuBauCu!$B$13,M1698&gt;=1),1,0)</f>
        <v>0</v>
      </c>
    </row>
    <row r="1699" spans="1:14" ht="28.5" customHeight="1">
      <c r="A1699" s="2">
        <v>1694</v>
      </c>
      <c r="B1699" s="3"/>
      <c r="C1699" s="48" t="str">
        <f t="shared" si="52"/>
        <v/>
      </c>
      <c r="D1699" s="5" t="str">
        <f>IF(PhieuBauCu!$B$2&gt;0,IF(LEN($B1699)=0,"",IF(AND($B1699&gt;0,VALUE(SUBSTITUTE($B1699,"1","0"))=$B1699),1,0)),"")</f>
        <v/>
      </c>
      <c r="E1699" s="5" t="str">
        <f>IF(PhieuBauCu!$B$2&gt;1,IF(LEN($B1699)=0,"",IF(AND($B1699&gt;0,VALUE(SUBSTITUTE($B1699,"2","0"))=$B1699),1,0)),"")</f>
        <v/>
      </c>
      <c r="F1699" s="5" t="str">
        <f>IF(PhieuBauCu!$B$2&gt;2,IF(LEN($B1699)=0,"",IF(AND($B1699&gt;0,VALUE(SUBSTITUTE($B1699,"3","0"))=$B1699),1,0)),"")</f>
        <v/>
      </c>
      <c r="G1699" s="5" t="str">
        <f>IF(PhieuBauCu!$B$2&gt;3,IF(LEN($B1699)=0,"",IF(AND($B1699&gt;0,VALUE(SUBSTITUTE($B1699,"4","0"))=$B1699),1,0)),"")</f>
        <v/>
      </c>
      <c r="H1699" s="5" t="str">
        <f>IF(PhieuBauCu!$B$2&gt;4,IF(LEN($B1699)=0,"",IF(AND($B1699&gt;0,VALUE(SUBSTITUTE($B1699,"5","0"))=$B1699),1,0)),"")</f>
        <v/>
      </c>
      <c r="I1699" s="5" t="str">
        <f>IF(PhieuBauCu!$B$2&gt;5,IF(LEN($B1699)=0,"",IF(AND($B1699&gt;0,VALUE(SUBSTITUTE($B1699,"6","0"))=$B1699),1,0)),"")</f>
        <v/>
      </c>
      <c r="J1699" s="5" t="str">
        <f>IF(PhieuBauCu!$B$2&gt;6,IF(LEN($B1699)=0,"",IF(AND($B1699&gt;0,VALUE(SUBSTITUTE($B1699,"7","0"))=$B1699),1,0)),"")</f>
        <v/>
      </c>
      <c r="K1699" s="5" t="str">
        <f>IF(PhieuBauCu!$B$2&gt;7,IF(LEN($B1699)=0,"",IF(AND($B1699&gt;0,VALUE(SUBSTITUTE($B1699,"8","0"))=$B1699),1,0)),"")</f>
        <v/>
      </c>
      <c r="L1699" s="5" t="str">
        <f>IF(PhieuBauCu!$B$2&gt;8,IF(LEN($B1699)=0,"",IF(AND($B1699&gt;0,VALUE(SUBSTITUTE($B1699,"9","0"))=$B1699),1,0)),"")</f>
        <v/>
      </c>
      <c r="M1699" s="9">
        <f t="shared" si="53"/>
        <v>0</v>
      </c>
      <c r="N1699" s="36">
        <f>IF(AND(M1699&lt;=PhieuBauCu!$B$13,M1699&gt;=1),1,0)</f>
        <v>0</v>
      </c>
    </row>
    <row r="1700" spans="1:14" ht="28.5" customHeight="1">
      <c r="A1700" s="2">
        <v>1695</v>
      </c>
      <c r="B1700" s="3"/>
      <c r="C1700" s="48" t="str">
        <f t="shared" si="52"/>
        <v/>
      </c>
      <c r="D1700" s="5" t="str">
        <f>IF(PhieuBauCu!$B$2&gt;0,IF(LEN($B1700)=0,"",IF(AND($B1700&gt;0,VALUE(SUBSTITUTE($B1700,"1","0"))=$B1700),1,0)),"")</f>
        <v/>
      </c>
      <c r="E1700" s="5" t="str">
        <f>IF(PhieuBauCu!$B$2&gt;1,IF(LEN($B1700)=0,"",IF(AND($B1700&gt;0,VALUE(SUBSTITUTE($B1700,"2","0"))=$B1700),1,0)),"")</f>
        <v/>
      </c>
      <c r="F1700" s="5" t="str">
        <f>IF(PhieuBauCu!$B$2&gt;2,IF(LEN($B1700)=0,"",IF(AND($B1700&gt;0,VALUE(SUBSTITUTE($B1700,"3","0"))=$B1700),1,0)),"")</f>
        <v/>
      </c>
      <c r="G1700" s="5" t="str">
        <f>IF(PhieuBauCu!$B$2&gt;3,IF(LEN($B1700)=0,"",IF(AND($B1700&gt;0,VALUE(SUBSTITUTE($B1700,"4","0"))=$B1700),1,0)),"")</f>
        <v/>
      </c>
      <c r="H1700" s="5" t="str">
        <f>IF(PhieuBauCu!$B$2&gt;4,IF(LEN($B1700)=0,"",IF(AND($B1700&gt;0,VALUE(SUBSTITUTE($B1700,"5","0"))=$B1700),1,0)),"")</f>
        <v/>
      </c>
      <c r="I1700" s="5" t="str">
        <f>IF(PhieuBauCu!$B$2&gt;5,IF(LEN($B1700)=0,"",IF(AND($B1700&gt;0,VALUE(SUBSTITUTE($B1700,"6","0"))=$B1700),1,0)),"")</f>
        <v/>
      </c>
      <c r="J1700" s="5" t="str">
        <f>IF(PhieuBauCu!$B$2&gt;6,IF(LEN($B1700)=0,"",IF(AND($B1700&gt;0,VALUE(SUBSTITUTE($B1700,"7","0"))=$B1700),1,0)),"")</f>
        <v/>
      </c>
      <c r="K1700" s="5" t="str">
        <f>IF(PhieuBauCu!$B$2&gt;7,IF(LEN($B1700)=0,"",IF(AND($B1700&gt;0,VALUE(SUBSTITUTE($B1700,"8","0"))=$B1700),1,0)),"")</f>
        <v/>
      </c>
      <c r="L1700" s="5" t="str">
        <f>IF(PhieuBauCu!$B$2&gt;8,IF(LEN($B1700)=0,"",IF(AND($B1700&gt;0,VALUE(SUBSTITUTE($B1700,"9","0"))=$B1700),1,0)),"")</f>
        <v/>
      </c>
      <c r="M1700" s="9">
        <f t="shared" si="53"/>
        <v>0</v>
      </c>
      <c r="N1700" s="36">
        <f>IF(AND(M1700&lt;=PhieuBauCu!$B$13,M1700&gt;=1),1,0)</f>
        <v>0</v>
      </c>
    </row>
    <row r="1701" spans="1:14" ht="28.5" customHeight="1">
      <c r="A1701" s="2">
        <v>1696</v>
      </c>
      <c r="B1701" s="3"/>
      <c r="C1701" s="48" t="str">
        <f t="shared" si="52"/>
        <v/>
      </c>
      <c r="D1701" s="5" t="str">
        <f>IF(PhieuBauCu!$B$2&gt;0,IF(LEN($B1701)=0,"",IF(AND($B1701&gt;0,VALUE(SUBSTITUTE($B1701,"1","0"))=$B1701),1,0)),"")</f>
        <v/>
      </c>
      <c r="E1701" s="5" t="str">
        <f>IF(PhieuBauCu!$B$2&gt;1,IF(LEN($B1701)=0,"",IF(AND($B1701&gt;0,VALUE(SUBSTITUTE($B1701,"2","0"))=$B1701),1,0)),"")</f>
        <v/>
      </c>
      <c r="F1701" s="5" t="str">
        <f>IF(PhieuBauCu!$B$2&gt;2,IF(LEN($B1701)=0,"",IF(AND($B1701&gt;0,VALUE(SUBSTITUTE($B1701,"3","0"))=$B1701),1,0)),"")</f>
        <v/>
      </c>
      <c r="G1701" s="5" t="str">
        <f>IF(PhieuBauCu!$B$2&gt;3,IF(LEN($B1701)=0,"",IF(AND($B1701&gt;0,VALUE(SUBSTITUTE($B1701,"4","0"))=$B1701),1,0)),"")</f>
        <v/>
      </c>
      <c r="H1701" s="5" t="str">
        <f>IF(PhieuBauCu!$B$2&gt;4,IF(LEN($B1701)=0,"",IF(AND($B1701&gt;0,VALUE(SUBSTITUTE($B1701,"5","0"))=$B1701),1,0)),"")</f>
        <v/>
      </c>
      <c r="I1701" s="5" t="str">
        <f>IF(PhieuBauCu!$B$2&gt;5,IF(LEN($B1701)=0,"",IF(AND($B1701&gt;0,VALUE(SUBSTITUTE($B1701,"6","0"))=$B1701),1,0)),"")</f>
        <v/>
      </c>
      <c r="J1701" s="5" t="str">
        <f>IF(PhieuBauCu!$B$2&gt;6,IF(LEN($B1701)=0,"",IF(AND($B1701&gt;0,VALUE(SUBSTITUTE($B1701,"7","0"))=$B1701),1,0)),"")</f>
        <v/>
      </c>
      <c r="K1701" s="5" t="str">
        <f>IF(PhieuBauCu!$B$2&gt;7,IF(LEN($B1701)=0,"",IF(AND($B1701&gt;0,VALUE(SUBSTITUTE($B1701,"8","0"))=$B1701),1,0)),"")</f>
        <v/>
      </c>
      <c r="L1701" s="5" t="str">
        <f>IF(PhieuBauCu!$B$2&gt;8,IF(LEN($B1701)=0,"",IF(AND($B1701&gt;0,VALUE(SUBSTITUTE($B1701,"9","0"))=$B1701),1,0)),"")</f>
        <v/>
      </c>
      <c r="M1701" s="9">
        <f t="shared" si="53"/>
        <v>0</v>
      </c>
      <c r="N1701" s="36">
        <f>IF(AND(M1701&lt;=PhieuBauCu!$B$13,M1701&gt;=1),1,0)</f>
        <v>0</v>
      </c>
    </row>
    <row r="1702" spans="1:14" ht="28.5" customHeight="1">
      <c r="A1702" s="2">
        <v>1697</v>
      </c>
      <c r="B1702" s="3"/>
      <c r="C1702" s="48" t="str">
        <f t="shared" si="52"/>
        <v/>
      </c>
      <c r="D1702" s="5" t="str">
        <f>IF(PhieuBauCu!$B$2&gt;0,IF(LEN($B1702)=0,"",IF(AND($B1702&gt;0,VALUE(SUBSTITUTE($B1702,"1","0"))=$B1702),1,0)),"")</f>
        <v/>
      </c>
      <c r="E1702" s="5" t="str">
        <f>IF(PhieuBauCu!$B$2&gt;1,IF(LEN($B1702)=0,"",IF(AND($B1702&gt;0,VALUE(SUBSTITUTE($B1702,"2","0"))=$B1702),1,0)),"")</f>
        <v/>
      </c>
      <c r="F1702" s="5" t="str">
        <f>IF(PhieuBauCu!$B$2&gt;2,IF(LEN($B1702)=0,"",IF(AND($B1702&gt;0,VALUE(SUBSTITUTE($B1702,"3","0"))=$B1702),1,0)),"")</f>
        <v/>
      </c>
      <c r="G1702" s="5" t="str">
        <f>IF(PhieuBauCu!$B$2&gt;3,IF(LEN($B1702)=0,"",IF(AND($B1702&gt;0,VALUE(SUBSTITUTE($B1702,"4","0"))=$B1702),1,0)),"")</f>
        <v/>
      </c>
      <c r="H1702" s="5" t="str">
        <f>IF(PhieuBauCu!$B$2&gt;4,IF(LEN($B1702)=0,"",IF(AND($B1702&gt;0,VALUE(SUBSTITUTE($B1702,"5","0"))=$B1702),1,0)),"")</f>
        <v/>
      </c>
      <c r="I1702" s="5" t="str">
        <f>IF(PhieuBauCu!$B$2&gt;5,IF(LEN($B1702)=0,"",IF(AND($B1702&gt;0,VALUE(SUBSTITUTE($B1702,"6","0"))=$B1702),1,0)),"")</f>
        <v/>
      </c>
      <c r="J1702" s="5" t="str">
        <f>IF(PhieuBauCu!$B$2&gt;6,IF(LEN($B1702)=0,"",IF(AND($B1702&gt;0,VALUE(SUBSTITUTE($B1702,"7","0"))=$B1702),1,0)),"")</f>
        <v/>
      </c>
      <c r="K1702" s="5" t="str">
        <f>IF(PhieuBauCu!$B$2&gt;7,IF(LEN($B1702)=0,"",IF(AND($B1702&gt;0,VALUE(SUBSTITUTE($B1702,"8","0"))=$B1702),1,0)),"")</f>
        <v/>
      </c>
      <c r="L1702" s="5" t="str">
        <f>IF(PhieuBauCu!$B$2&gt;8,IF(LEN($B1702)=0,"",IF(AND($B1702&gt;0,VALUE(SUBSTITUTE($B1702,"9","0"))=$B1702),1,0)),"")</f>
        <v/>
      </c>
      <c r="M1702" s="9">
        <f t="shared" si="53"/>
        <v>0</v>
      </c>
      <c r="N1702" s="36">
        <f>IF(AND(M1702&lt;=PhieuBauCu!$B$13,M1702&gt;=1),1,0)</f>
        <v>0</v>
      </c>
    </row>
    <row r="1703" spans="1:14" ht="28.5" customHeight="1">
      <c r="A1703" s="2">
        <v>1698</v>
      </c>
      <c r="B1703" s="3"/>
      <c r="C1703" s="48" t="str">
        <f t="shared" si="52"/>
        <v/>
      </c>
      <c r="D1703" s="5" t="str">
        <f>IF(PhieuBauCu!$B$2&gt;0,IF(LEN($B1703)=0,"",IF(AND($B1703&gt;0,VALUE(SUBSTITUTE($B1703,"1","0"))=$B1703),1,0)),"")</f>
        <v/>
      </c>
      <c r="E1703" s="5" t="str">
        <f>IF(PhieuBauCu!$B$2&gt;1,IF(LEN($B1703)=0,"",IF(AND($B1703&gt;0,VALUE(SUBSTITUTE($B1703,"2","0"))=$B1703),1,0)),"")</f>
        <v/>
      </c>
      <c r="F1703" s="5" t="str">
        <f>IF(PhieuBauCu!$B$2&gt;2,IF(LEN($B1703)=0,"",IF(AND($B1703&gt;0,VALUE(SUBSTITUTE($B1703,"3","0"))=$B1703),1,0)),"")</f>
        <v/>
      </c>
      <c r="G1703" s="5" t="str">
        <f>IF(PhieuBauCu!$B$2&gt;3,IF(LEN($B1703)=0,"",IF(AND($B1703&gt;0,VALUE(SUBSTITUTE($B1703,"4","0"))=$B1703),1,0)),"")</f>
        <v/>
      </c>
      <c r="H1703" s="5" t="str">
        <f>IF(PhieuBauCu!$B$2&gt;4,IF(LEN($B1703)=0,"",IF(AND($B1703&gt;0,VALUE(SUBSTITUTE($B1703,"5","0"))=$B1703),1,0)),"")</f>
        <v/>
      </c>
      <c r="I1703" s="5" t="str">
        <f>IF(PhieuBauCu!$B$2&gt;5,IF(LEN($B1703)=0,"",IF(AND($B1703&gt;0,VALUE(SUBSTITUTE($B1703,"6","0"))=$B1703),1,0)),"")</f>
        <v/>
      </c>
      <c r="J1703" s="5" t="str">
        <f>IF(PhieuBauCu!$B$2&gt;6,IF(LEN($B1703)=0,"",IF(AND($B1703&gt;0,VALUE(SUBSTITUTE($B1703,"7","0"))=$B1703),1,0)),"")</f>
        <v/>
      </c>
      <c r="K1703" s="5" t="str">
        <f>IF(PhieuBauCu!$B$2&gt;7,IF(LEN($B1703)=0,"",IF(AND($B1703&gt;0,VALUE(SUBSTITUTE($B1703,"8","0"))=$B1703),1,0)),"")</f>
        <v/>
      </c>
      <c r="L1703" s="5" t="str">
        <f>IF(PhieuBauCu!$B$2&gt;8,IF(LEN($B1703)=0,"",IF(AND($B1703&gt;0,VALUE(SUBSTITUTE($B1703,"9","0"))=$B1703),1,0)),"")</f>
        <v/>
      </c>
      <c r="M1703" s="9">
        <f t="shared" si="53"/>
        <v>0</v>
      </c>
      <c r="N1703" s="36">
        <f>IF(AND(M1703&lt;=PhieuBauCu!$B$13,M1703&gt;=1),1,0)</f>
        <v>0</v>
      </c>
    </row>
    <row r="1704" spans="1:14" ht="28.5" customHeight="1">
      <c r="A1704" s="2">
        <v>1699</v>
      </c>
      <c r="B1704" s="3"/>
      <c r="C1704" s="48" t="str">
        <f t="shared" si="52"/>
        <v/>
      </c>
      <c r="D1704" s="5" t="str">
        <f>IF(PhieuBauCu!$B$2&gt;0,IF(LEN($B1704)=0,"",IF(AND($B1704&gt;0,VALUE(SUBSTITUTE($B1704,"1","0"))=$B1704),1,0)),"")</f>
        <v/>
      </c>
      <c r="E1704" s="5" t="str">
        <f>IF(PhieuBauCu!$B$2&gt;1,IF(LEN($B1704)=0,"",IF(AND($B1704&gt;0,VALUE(SUBSTITUTE($B1704,"2","0"))=$B1704),1,0)),"")</f>
        <v/>
      </c>
      <c r="F1704" s="5" t="str">
        <f>IF(PhieuBauCu!$B$2&gt;2,IF(LEN($B1704)=0,"",IF(AND($B1704&gt;0,VALUE(SUBSTITUTE($B1704,"3","0"))=$B1704),1,0)),"")</f>
        <v/>
      </c>
      <c r="G1704" s="5" t="str">
        <f>IF(PhieuBauCu!$B$2&gt;3,IF(LEN($B1704)=0,"",IF(AND($B1704&gt;0,VALUE(SUBSTITUTE($B1704,"4","0"))=$B1704),1,0)),"")</f>
        <v/>
      </c>
      <c r="H1704" s="5" t="str">
        <f>IF(PhieuBauCu!$B$2&gt;4,IF(LEN($B1704)=0,"",IF(AND($B1704&gt;0,VALUE(SUBSTITUTE($B1704,"5","0"))=$B1704),1,0)),"")</f>
        <v/>
      </c>
      <c r="I1704" s="5" t="str">
        <f>IF(PhieuBauCu!$B$2&gt;5,IF(LEN($B1704)=0,"",IF(AND($B1704&gt;0,VALUE(SUBSTITUTE($B1704,"6","0"))=$B1704),1,0)),"")</f>
        <v/>
      </c>
      <c r="J1704" s="5" t="str">
        <f>IF(PhieuBauCu!$B$2&gt;6,IF(LEN($B1704)=0,"",IF(AND($B1704&gt;0,VALUE(SUBSTITUTE($B1704,"7","0"))=$B1704),1,0)),"")</f>
        <v/>
      </c>
      <c r="K1704" s="5" t="str">
        <f>IF(PhieuBauCu!$B$2&gt;7,IF(LEN($B1704)=0,"",IF(AND($B1704&gt;0,VALUE(SUBSTITUTE($B1704,"8","0"))=$B1704),1,0)),"")</f>
        <v/>
      </c>
      <c r="L1704" s="5" t="str">
        <f>IF(PhieuBauCu!$B$2&gt;8,IF(LEN($B1704)=0,"",IF(AND($B1704&gt;0,VALUE(SUBSTITUTE($B1704,"9","0"))=$B1704),1,0)),"")</f>
        <v/>
      </c>
      <c r="M1704" s="9">
        <f t="shared" si="53"/>
        <v>0</v>
      </c>
      <c r="N1704" s="36">
        <f>IF(AND(M1704&lt;=PhieuBauCu!$B$13,M1704&gt;=1),1,0)</f>
        <v>0</v>
      </c>
    </row>
    <row r="1705" spans="1:14" ht="28.5" customHeight="1">
      <c r="A1705" s="2">
        <v>1700</v>
      </c>
      <c r="B1705" s="3"/>
      <c r="C1705" s="48" t="str">
        <f t="shared" si="52"/>
        <v/>
      </c>
      <c r="D1705" s="5" t="str">
        <f>IF(PhieuBauCu!$B$2&gt;0,IF(LEN($B1705)=0,"",IF(AND($B1705&gt;0,VALUE(SUBSTITUTE($B1705,"1","0"))=$B1705),1,0)),"")</f>
        <v/>
      </c>
      <c r="E1705" s="5" t="str">
        <f>IF(PhieuBauCu!$B$2&gt;1,IF(LEN($B1705)=0,"",IF(AND($B1705&gt;0,VALUE(SUBSTITUTE($B1705,"2","0"))=$B1705),1,0)),"")</f>
        <v/>
      </c>
      <c r="F1705" s="5" t="str">
        <f>IF(PhieuBauCu!$B$2&gt;2,IF(LEN($B1705)=0,"",IF(AND($B1705&gt;0,VALUE(SUBSTITUTE($B1705,"3","0"))=$B1705),1,0)),"")</f>
        <v/>
      </c>
      <c r="G1705" s="5" t="str">
        <f>IF(PhieuBauCu!$B$2&gt;3,IF(LEN($B1705)=0,"",IF(AND($B1705&gt;0,VALUE(SUBSTITUTE($B1705,"4","0"))=$B1705),1,0)),"")</f>
        <v/>
      </c>
      <c r="H1705" s="5" t="str">
        <f>IF(PhieuBauCu!$B$2&gt;4,IF(LEN($B1705)=0,"",IF(AND($B1705&gt;0,VALUE(SUBSTITUTE($B1705,"5","0"))=$B1705),1,0)),"")</f>
        <v/>
      </c>
      <c r="I1705" s="5" t="str">
        <f>IF(PhieuBauCu!$B$2&gt;5,IF(LEN($B1705)=0,"",IF(AND($B1705&gt;0,VALUE(SUBSTITUTE($B1705,"6","0"))=$B1705),1,0)),"")</f>
        <v/>
      </c>
      <c r="J1705" s="5" t="str">
        <f>IF(PhieuBauCu!$B$2&gt;6,IF(LEN($B1705)=0,"",IF(AND($B1705&gt;0,VALUE(SUBSTITUTE($B1705,"7","0"))=$B1705),1,0)),"")</f>
        <v/>
      </c>
      <c r="K1705" s="5" t="str">
        <f>IF(PhieuBauCu!$B$2&gt;7,IF(LEN($B1705)=0,"",IF(AND($B1705&gt;0,VALUE(SUBSTITUTE($B1705,"8","0"))=$B1705),1,0)),"")</f>
        <v/>
      </c>
      <c r="L1705" s="5" t="str">
        <f>IF(PhieuBauCu!$B$2&gt;8,IF(LEN($B1705)=0,"",IF(AND($B1705&gt;0,VALUE(SUBSTITUTE($B1705,"9","0"))=$B1705),1,0)),"")</f>
        <v/>
      </c>
      <c r="M1705" s="9">
        <f t="shared" si="53"/>
        <v>0</v>
      </c>
      <c r="N1705" s="36">
        <f>IF(AND(M1705&lt;=PhieuBauCu!$B$13,M1705&gt;=1),1,0)</f>
        <v>0</v>
      </c>
    </row>
    <row r="1706" spans="1:14" ht="28.5" customHeight="1">
      <c r="A1706" s="2">
        <v>1701</v>
      </c>
      <c r="B1706" s="3"/>
      <c r="C1706" s="48" t="str">
        <f t="shared" si="52"/>
        <v/>
      </c>
      <c r="D1706" s="5" t="str">
        <f>IF(PhieuBauCu!$B$2&gt;0,IF(LEN($B1706)=0,"",IF(AND($B1706&gt;0,VALUE(SUBSTITUTE($B1706,"1","0"))=$B1706),1,0)),"")</f>
        <v/>
      </c>
      <c r="E1706" s="5" t="str">
        <f>IF(PhieuBauCu!$B$2&gt;1,IF(LEN($B1706)=0,"",IF(AND($B1706&gt;0,VALUE(SUBSTITUTE($B1706,"2","0"))=$B1706),1,0)),"")</f>
        <v/>
      </c>
      <c r="F1706" s="5" t="str">
        <f>IF(PhieuBauCu!$B$2&gt;2,IF(LEN($B1706)=0,"",IF(AND($B1706&gt;0,VALUE(SUBSTITUTE($B1706,"3","0"))=$B1706),1,0)),"")</f>
        <v/>
      </c>
      <c r="G1706" s="5" t="str">
        <f>IF(PhieuBauCu!$B$2&gt;3,IF(LEN($B1706)=0,"",IF(AND($B1706&gt;0,VALUE(SUBSTITUTE($B1706,"4","0"))=$B1706),1,0)),"")</f>
        <v/>
      </c>
      <c r="H1706" s="5" t="str">
        <f>IF(PhieuBauCu!$B$2&gt;4,IF(LEN($B1706)=0,"",IF(AND($B1706&gt;0,VALUE(SUBSTITUTE($B1706,"5","0"))=$B1706),1,0)),"")</f>
        <v/>
      </c>
      <c r="I1706" s="5" t="str">
        <f>IF(PhieuBauCu!$B$2&gt;5,IF(LEN($B1706)=0,"",IF(AND($B1706&gt;0,VALUE(SUBSTITUTE($B1706,"6","0"))=$B1706),1,0)),"")</f>
        <v/>
      </c>
      <c r="J1706" s="5" t="str">
        <f>IF(PhieuBauCu!$B$2&gt;6,IF(LEN($B1706)=0,"",IF(AND($B1706&gt;0,VALUE(SUBSTITUTE($B1706,"7","0"))=$B1706),1,0)),"")</f>
        <v/>
      </c>
      <c r="K1706" s="5" t="str">
        <f>IF(PhieuBauCu!$B$2&gt;7,IF(LEN($B1706)=0,"",IF(AND($B1706&gt;0,VALUE(SUBSTITUTE($B1706,"8","0"))=$B1706),1,0)),"")</f>
        <v/>
      </c>
      <c r="L1706" s="5" t="str">
        <f>IF(PhieuBauCu!$B$2&gt;8,IF(LEN($B1706)=0,"",IF(AND($B1706&gt;0,VALUE(SUBSTITUTE($B1706,"9","0"))=$B1706),1,0)),"")</f>
        <v/>
      </c>
      <c r="M1706" s="9">
        <f t="shared" si="53"/>
        <v>0</v>
      </c>
      <c r="N1706" s="36">
        <f>IF(AND(M1706&lt;=PhieuBauCu!$B$13,M1706&gt;=1),1,0)</f>
        <v>0</v>
      </c>
    </row>
    <row r="1707" spans="1:14" ht="28.5" customHeight="1">
      <c r="A1707" s="2">
        <v>1702</v>
      </c>
      <c r="B1707" s="3"/>
      <c r="C1707" s="48" t="str">
        <f t="shared" si="52"/>
        <v/>
      </c>
      <c r="D1707" s="5" t="str">
        <f>IF(PhieuBauCu!$B$2&gt;0,IF(LEN($B1707)=0,"",IF(AND($B1707&gt;0,VALUE(SUBSTITUTE($B1707,"1","0"))=$B1707),1,0)),"")</f>
        <v/>
      </c>
      <c r="E1707" s="5" t="str">
        <f>IF(PhieuBauCu!$B$2&gt;1,IF(LEN($B1707)=0,"",IF(AND($B1707&gt;0,VALUE(SUBSTITUTE($B1707,"2","0"))=$B1707),1,0)),"")</f>
        <v/>
      </c>
      <c r="F1707" s="5" t="str">
        <f>IF(PhieuBauCu!$B$2&gt;2,IF(LEN($B1707)=0,"",IF(AND($B1707&gt;0,VALUE(SUBSTITUTE($B1707,"3","0"))=$B1707),1,0)),"")</f>
        <v/>
      </c>
      <c r="G1707" s="5" t="str">
        <f>IF(PhieuBauCu!$B$2&gt;3,IF(LEN($B1707)=0,"",IF(AND($B1707&gt;0,VALUE(SUBSTITUTE($B1707,"4","0"))=$B1707),1,0)),"")</f>
        <v/>
      </c>
      <c r="H1707" s="5" t="str">
        <f>IF(PhieuBauCu!$B$2&gt;4,IF(LEN($B1707)=0,"",IF(AND($B1707&gt;0,VALUE(SUBSTITUTE($B1707,"5","0"))=$B1707),1,0)),"")</f>
        <v/>
      </c>
      <c r="I1707" s="5" t="str">
        <f>IF(PhieuBauCu!$B$2&gt;5,IF(LEN($B1707)=0,"",IF(AND($B1707&gt;0,VALUE(SUBSTITUTE($B1707,"6","0"))=$B1707),1,0)),"")</f>
        <v/>
      </c>
      <c r="J1707" s="5" t="str">
        <f>IF(PhieuBauCu!$B$2&gt;6,IF(LEN($B1707)=0,"",IF(AND($B1707&gt;0,VALUE(SUBSTITUTE($B1707,"7","0"))=$B1707),1,0)),"")</f>
        <v/>
      </c>
      <c r="K1707" s="5" t="str">
        <f>IF(PhieuBauCu!$B$2&gt;7,IF(LEN($B1707)=0,"",IF(AND($B1707&gt;0,VALUE(SUBSTITUTE($B1707,"8","0"))=$B1707),1,0)),"")</f>
        <v/>
      </c>
      <c r="L1707" s="5" t="str">
        <f>IF(PhieuBauCu!$B$2&gt;8,IF(LEN($B1707)=0,"",IF(AND($B1707&gt;0,VALUE(SUBSTITUTE($B1707,"9","0"))=$B1707),1,0)),"")</f>
        <v/>
      </c>
      <c r="M1707" s="9">
        <f t="shared" si="53"/>
        <v>0</v>
      </c>
      <c r="N1707" s="36">
        <f>IF(AND(M1707&lt;=PhieuBauCu!$B$13,M1707&gt;=1),1,0)</f>
        <v>0</v>
      </c>
    </row>
    <row r="1708" spans="1:14" ht="28.5" customHeight="1">
      <c r="A1708" s="2">
        <v>1703</v>
      </c>
      <c r="B1708" s="3"/>
      <c r="C1708" s="48" t="str">
        <f t="shared" si="52"/>
        <v/>
      </c>
      <c r="D1708" s="5" t="str">
        <f>IF(PhieuBauCu!$B$2&gt;0,IF(LEN($B1708)=0,"",IF(AND($B1708&gt;0,VALUE(SUBSTITUTE($B1708,"1","0"))=$B1708),1,0)),"")</f>
        <v/>
      </c>
      <c r="E1708" s="5" t="str">
        <f>IF(PhieuBauCu!$B$2&gt;1,IF(LEN($B1708)=0,"",IF(AND($B1708&gt;0,VALUE(SUBSTITUTE($B1708,"2","0"))=$B1708),1,0)),"")</f>
        <v/>
      </c>
      <c r="F1708" s="5" t="str">
        <f>IF(PhieuBauCu!$B$2&gt;2,IF(LEN($B1708)=0,"",IF(AND($B1708&gt;0,VALUE(SUBSTITUTE($B1708,"3","0"))=$B1708),1,0)),"")</f>
        <v/>
      </c>
      <c r="G1708" s="5" t="str">
        <f>IF(PhieuBauCu!$B$2&gt;3,IF(LEN($B1708)=0,"",IF(AND($B1708&gt;0,VALUE(SUBSTITUTE($B1708,"4","0"))=$B1708),1,0)),"")</f>
        <v/>
      </c>
      <c r="H1708" s="5" t="str">
        <f>IF(PhieuBauCu!$B$2&gt;4,IF(LEN($B1708)=0,"",IF(AND($B1708&gt;0,VALUE(SUBSTITUTE($B1708,"5","0"))=$B1708),1,0)),"")</f>
        <v/>
      </c>
      <c r="I1708" s="5" t="str">
        <f>IF(PhieuBauCu!$B$2&gt;5,IF(LEN($B1708)=0,"",IF(AND($B1708&gt;0,VALUE(SUBSTITUTE($B1708,"6","0"))=$B1708),1,0)),"")</f>
        <v/>
      </c>
      <c r="J1708" s="5" t="str">
        <f>IF(PhieuBauCu!$B$2&gt;6,IF(LEN($B1708)=0,"",IF(AND($B1708&gt;0,VALUE(SUBSTITUTE($B1708,"7","0"))=$B1708),1,0)),"")</f>
        <v/>
      </c>
      <c r="K1708" s="5" t="str">
        <f>IF(PhieuBauCu!$B$2&gt;7,IF(LEN($B1708)=0,"",IF(AND($B1708&gt;0,VALUE(SUBSTITUTE($B1708,"8","0"))=$B1708),1,0)),"")</f>
        <v/>
      </c>
      <c r="L1708" s="5" t="str">
        <f>IF(PhieuBauCu!$B$2&gt;8,IF(LEN($B1708)=0,"",IF(AND($B1708&gt;0,VALUE(SUBSTITUTE($B1708,"9","0"))=$B1708),1,0)),"")</f>
        <v/>
      </c>
      <c r="M1708" s="9">
        <f t="shared" si="53"/>
        <v>0</v>
      </c>
      <c r="N1708" s="36">
        <f>IF(AND(M1708&lt;=PhieuBauCu!$B$13,M1708&gt;=1),1,0)</f>
        <v>0</v>
      </c>
    </row>
    <row r="1709" spans="1:14" ht="28.5" customHeight="1">
      <c r="A1709" s="2">
        <v>1704</v>
      </c>
      <c r="B1709" s="3"/>
      <c r="C1709" s="48" t="str">
        <f t="shared" si="52"/>
        <v/>
      </c>
      <c r="D1709" s="5" t="str">
        <f>IF(PhieuBauCu!$B$2&gt;0,IF(LEN($B1709)=0,"",IF(AND($B1709&gt;0,VALUE(SUBSTITUTE($B1709,"1","0"))=$B1709),1,0)),"")</f>
        <v/>
      </c>
      <c r="E1709" s="5" t="str">
        <f>IF(PhieuBauCu!$B$2&gt;1,IF(LEN($B1709)=0,"",IF(AND($B1709&gt;0,VALUE(SUBSTITUTE($B1709,"2","0"))=$B1709),1,0)),"")</f>
        <v/>
      </c>
      <c r="F1709" s="5" t="str">
        <f>IF(PhieuBauCu!$B$2&gt;2,IF(LEN($B1709)=0,"",IF(AND($B1709&gt;0,VALUE(SUBSTITUTE($B1709,"3","0"))=$B1709),1,0)),"")</f>
        <v/>
      </c>
      <c r="G1709" s="5" t="str">
        <f>IF(PhieuBauCu!$B$2&gt;3,IF(LEN($B1709)=0,"",IF(AND($B1709&gt;0,VALUE(SUBSTITUTE($B1709,"4","0"))=$B1709),1,0)),"")</f>
        <v/>
      </c>
      <c r="H1709" s="5" t="str">
        <f>IF(PhieuBauCu!$B$2&gt;4,IF(LEN($B1709)=0,"",IF(AND($B1709&gt;0,VALUE(SUBSTITUTE($B1709,"5","0"))=$B1709),1,0)),"")</f>
        <v/>
      </c>
      <c r="I1709" s="5" t="str">
        <f>IF(PhieuBauCu!$B$2&gt;5,IF(LEN($B1709)=0,"",IF(AND($B1709&gt;0,VALUE(SUBSTITUTE($B1709,"6","0"))=$B1709),1,0)),"")</f>
        <v/>
      </c>
      <c r="J1709" s="5" t="str">
        <f>IF(PhieuBauCu!$B$2&gt;6,IF(LEN($B1709)=0,"",IF(AND($B1709&gt;0,VALUE(SUBSTITUTE($B1709,"7","0"))=$B1709),1,0)),"")</f>
        <v/>
      </c>
      <c r="K1709" s="5" t="str">
        <f>IF(PhieuBauCu!$B$2&gt;7,IF(LEN($B1709)=0,"",IF(AND($B1709&gt;0,VALUE(SUBSTITUTE($B1709,"8","0"))=$B1709),1,0)),"")</f>
        <v/>
      </c>
      <c r="L1709" s="5" t="str">
        <f>IF(PhieuBauCu!$B$2&gt;8,IF(LEN($B1709)=0,"",IF(AND($B1709&gt;0,VALUE(SUBSTITUTE($B1709,"9","0"))=$B1709),1,0)),"")</f>
        <v/>
      </c>
      <c r="M1709" s="9">
        <f t="shared" si="53"/>
        <v>0</v>
      </c>
      <c r="N1709" s="36">
        <f>IF(AND(M1709&lt;=PhieuBauCu!$B$13,M1709&gt;=1),1,0)</f>
        <v>0</v>
      </c>
    </row>
    <row r="1710" spans="1:14" ht="28.5" customHeight="1">
      <c r="A1710" s="2">
        <v>1705</v>
      </c>
      <c r="B1710" s="3"/>
      <c r="C1710" s="48" t="str">
        <f t="shared" si="52"/>
        <v/>
      </c>
      <c r="D1710" s="5" t="str">
        <f>IF(PhieuBauCu!$B$2&gt;0,IF(LEN($B1710)=0,"",IF(AND($B1710&gt;0,VALUE(SUBSTITUTE($B1710,"1","0"))=$B1710),1,0)),"")</f>
        <v/>
      </c>
      <c r="E1710" s="5" t="str">
        <f>IF(PhieuBauCu!$B$2&gt;1,IF(LEN($B1710)=0,"",IF(AND($B1710&gt;0,VALUE(SUBSTITUTE($B1710,"2","0"))=$B1710),1,0)),"")</f>
        <v/>
      </c>
      <c r="F1710" s="5" t="str">
        <f>IF(PhieuBauCu!$B$2&gt;2,IF(LEN($B1710)=0,"",IF(AND($B1710&gt;0,VALUE(SUBSTITUTE($B1710,"3","0"))=$B1710),1,0)),"")</f>
        <v/>
      </c>
      <c r="G1710" s="5" t="str">
        <f>IF(PhieuBauCu!$B$2&gt;3,IF(LEN($B1710)=0,"",IF(AND($B1710&gt;0,VALUE(SUBSTITUTE($B1710,"4","0"))=$B1710),1,0)),"")</f>
        <v/>
      </c>
      <c r="H1710" s="5" t="str">
        <f>IF(PhieuBauCu!$B$2&gt;4,IF(LEN($B1710)=0,"",IF(AND($B1710&gt;0,VALUE(SUBSTITUTE($B1710,"5","0"))=$B1710),1,0)),"")</f>
        <v/>
      </c>
      <c r="I1710" s="5" t="str">
        <f>IF(PhieuBauCu!$B$2&gt;5,IF(LEN($B1710)=0,"",IF(AND($B1710&gt;0,VALUE(SUBSTITUTE($B1710,"6","0"))=$B1710),1,0)),"")</f>
        <v/>
      </c>
      <c r="J1710" s="5" t="str">
        <f>IF(PhieuBauCu!$B$2&gt;6,IF(LEN($B1710)=0,"",IF(AND($B1710&gt;0,VALUE(SUBSTITUTE($B1710,"7","0"))=$B1710),1,0)),"")</f>
        <v/>
      </c>
      <c r="K1710" s="5" t="str">
        <f>IF(PhieuBauCu!$B$2&gt;7,IF(LEN($B1710)=0,"",IF(AND($B1710&gt;0,VALUE(SUBSTITUTE($B1710,"8","0"))=$B1710),1,0)),"")</f>
        <v/>
      </c>
      <c r="L1710" s="5" t="str">
        <f>IF(PhieuBauCu!$B$2&gt;8,IF(LEN($B1710)=0,"",IF(AND($B1710&gt;0,VALUE(SUBSTITUTE($B1710,"9","0"))=$B1710),1,0)),"")</f>
        <v/>
      </c>
      <c r="M1710" s="9">
        <f t="shared" si="53"/>
        <v>0</v>
      </c>
      <c r="N1710" s="36">
        <f>IF(AND(M1710&lt;=PhieuBauCu!$B$13,M1710&gt;=1),1,0)</f>
        <v>0</v>
      </c>
    </row>
    <row r="1711" spans="1:14" ht="28.5" customHeight="1">
      <c r="A1711" s="2">
        <v>1706</v>
      </c>
      <c r="B1711" s="3"/>
      <c r="C1711" s="48" t="str">
        <f t="shared" si="52"/>
        <v/>
      </c>
      <c r="D1711" s="5" t="str">
        <f>IF(PhieuBauCu!$B$2&gt;0,IF(LEN($B1711)=0,"",IF(AND($B1711&gt;0,VALUE(SUBSTITUTE($B1711,"1","0"))=$B1711),1,0)),"")</f>
        <v/>
      </c>
      <c r="E1711" s="5" t="str">
        <f>IF(PhieuBauCu!$B$2&gt;1,IF(LEN($B1711)=0,"",IF(AND($B1711&gt;0,VALUE(SUBSTITUTE($B1711,"2","0"))=$B1711),1,0)),"")</f>
        <v/>
      </c>
      <c r="F1711" s="5" t="str">
        <f>IF(PhieuBauCu!$B$2&gt;2,IF(LEN($B1711)=0,"",IF(AND($B1711&gt;0,VALUE(SUBSTITUTE($B1711,"3","0"))=$B1711),1,0)),"")</f>
        <v/>
      </c>
      <c r="G1711" s="5" t="str">
        <f>IF(PhieuBauCu!$B$2&gt;3,IF(LEN($B1711)=0,"",IF(AND($B1711&gt;0,VALUE(SUBSTITUTE($B1711,"4","0"))=$B1711),1,0)),"")</f>
        <v/>
      </c>
      <c r="H1711" s="5" t="str">
        <f>IF(PhieuBauCu!$B$2&gt;4,IF(LEN($B1711)=0,"",IF(AND($B1711&gt;0,VALUE(SUBSTITUTE($B1711,"5","0"))=$B1711),1,0)),"")</f>
        <v/>
      </c>
      <c r="I1711" s="5" t="str">
        <f>IF(PhieuBauCu!$B$2&gt;5,IF(LEN($B1711)=0,"",IF(AND($B1711&gt;0,VALUE(SUBSTITUTE($B1711,"6","0"))=$B1711),1,0)),"")</f>
        <v/>
      </c>
      <c r="J1711" s="5" t="str">
        <f>IF(PhieuBauCu!$B$2&gt;6,IF(LEN($B1711)=0,"",IF(AND($B1711&gt;0,VALUE(SUBSTITUTE($B1711,"7","0"))=$B1711),1,0)),"")</f>
        <v/>
      </c>
      <c r="K1711" s="5" t="str">
        <f>IF(PhieuBauCu!$B$2&gt;7,IF(LEN($B1711)=0,"",IF(AND($B1711&gt;0,VALUE(SUBSTITUTE($B1711,"8","0"))=$B1711),1,0)),"")</f>
        <v/>
      </c>
      <c r="L1711" s="5" t="str">
        <f>IF(PhieuBauCu!$B$2&gt;8,IF(LEN($B1711)=0,"",IF(AND($B1711&gt;0,VALUE(SUBSTITUTE($B1711,"9","0"))=$B1711),1,0)),"")</f>
        <v/>
      </c>
      <c r="M1711" s="9">
        <f t="shared" si="53"/>
        <v>0</v>
      </c>
      <c r="N1711" s="36">
        <f>IF(AND(M1711&lt;=PhieuBauCu!$B$13,M1711&gt;=1),1,0)</f>
        <v>0</v>
      </c>
    </row>
    <row r="1712" spans="1:14" ht="28.5" customHeight="1">
      <c r="A1712" s="2">
        <v>1707</v>
      </c>
      <c r="B1712" s="3"/>
      <c r="C1712" s="48" t="str">
        <f t="shared" si="52"/>
        <v/>
      </c>
      <c r="D1712" s="5" t="str">
        <f>IF(PhieuBauCu!$B$2&gt;0,IF(LEN($B1712)=0,"",IF(AND($B1712&gt;0,VALUE(SUBSTITUTE($B1712,"1","0"))=$B1712),1,0)),"")</f>
        <v/>
      </c>
      <c r="E1712" s="5" t="str">
        <f>IF(PhieuBauCu!$B$2&gt;1,IF(LEN($B1712)=0,"",IF(AND($B1712&gt;0,VALUE(SUBSTITUTE($B1712,"2","0"))=$B1712),1,0)),"")</f>
        <v/>
      </c>
      <c r="F1712" s="5" t="str">
        <f>IF(PhieuBauCu!$B$2&gt;2,IF(LEN($B1712)=0,"",IF(AND($B1712&gt;0,VALUE(SUBSTITUTE($B1712,"3","0"))=$B1712),1,0)),"")</f>
        <v/>
      </c>
      <c r="G1712" s="5" t="str">
        <f>IF(PhieuBauCu!$B$2&gt;3,IF(LEN($B1712)=0,"",IF(AND($B1712&gt;0,VALUE(SUBSTITUTE($B1712,"4","0"))=$B1712),1,0)),"")</f>
        <v/>
      </c>
      <c r="H1712" s="5" t="str">
        <f>IF(PhieuBauCu!$B$2&gt;4,IF(LEN($B1712)=0,"",IF(AND($B1712&gt;0,VALUE(SUBSTITUTE($B1712,"5","0"))=$B1712),1,0)),"")</f>
        <v/>
      </c>
      <c r="I1712" s="5" t="str">
        <f>IF(PhieuBauCu!$B$2&gt;5,IF(LEN($B1712)=0,"",IF(AND($B1712&gt;0,VALUE(SUBSTITUTE($B1712,"6","0"))=$B1712),1,0)),"")</f>
        <v/>
      </c>
      <c r="J1712" s="5" t="str">
        <f>IF(PhieuBauCu!$B$2&gt;6,IF(LEN($B1712)=0,"",IF(AND($B1712&gt;0,VALUE(SUBSTITUTE($B1712,"7","0"))=$B1712),1,0)),"")</f>
        <v/>
      </c>
      <c r="K1712" s="5" t="str">
        <f>IF(PhieuBauCu!$B$2&gt;7,IF(LEN($B1712)=0,"",IF(AND($B1712&gt;0,VALUE(SUBSTITUTE($B1712,"8","0"))=$B1712),1,0)),"")</f>
        <v/>
      </c>
      <c r="L1712" s="5" t="str">
        <f>IF(PhieuBauCu!$B$2&gt;8,IF(LEN($B1712)=0,"",IF(AND($B1712&gt;0,VALUE(SUBSTITUTE($B1712,"9","0"))=$B1712),1,0)),"")</f>
        <v/>
      </c>
      <c r="M1712" s="9">
        <f t="shared" si="53"/>
        <v>0</v>
      </c>
      <c r="N1712" s="36">
        <f>IF(AND(M1712&lt;=PhieuBauCu!$B$13,M1712&gt;=1),1,0)</f>
        <v>0</v>
      </c>
    </row>
    <row r="1713" spans="1:14" ht="28.5" customHeight="1">
      <c r="A1713" s="2">
        <v>1708</v>
      </c>
      <c r="B1713" s="3"/>
      <c r="C1713" s="48" t="str">
        <f t="shared" si="52"/>
        <v/>
      </c>
      <c r="D1713" s="5" t="str">
        <f>IF(PhieuBauCu!$B$2&gt;0,IF(LEN($B1713)=0,"",IF(AND($B1713&gt;0,VALUE(SUBSTITUTE($B1713,"1","0"))=$B1713),1,0)),"")</f>
        <v/>
      </c>
      <c r="E1713" s="5" t="str">
        <f>IF(PhieuBauCu!$B$2&gt;1,IF(LEN($B1713)=0,"",IF(AND($B1713&gt;0,VALUE(SUBSTITUTE($B1713,"2","0"))=$B1713),1,0)),"")</f>
        <v/>
      </c>
      <c r="F1713" s="5" t="str">
        <f>IF(PhieuBauCu!$B$2&gt;2,IF(LEN($B1713)=0,"",IF(AND($B1713&gt;0,VALUE(SUBSTITUTE($B1713,"3","0"))=$B1713),1,0)),"")</f>
        <v/>
      </c>
      <c r="G1713" s="5" t="str">
        <f>IF(PhieuBauCu!$B$2&gt;3,IF(LEN($B1713)=0,"",IF(AND($B1713&gt;0,VALUE(SUBSTITUTE($B1713,"4","0"))=$B1713),1,0)),"")</f>
        <v/>
      </c>
      <c r="H1713" s="5" t="str">
        <f>IF(PhieuBauCu!$B$2&gt;4,IF(LEN($B1713)=0,"",IF(AND($B1713&gt;0,VALUE(SUBSTITUTE($B1713,"5","0"))=$B1713),1,0)),"")</f>
        <v/>
      </c>
      <c r="I1713" s="5" t="str">
        <f>IF(PhieuBauCu!$B$2&gt;5,IF(LEN($B1713)=0,"",IF(AND($B1713&gt;0,VALUE(SUBSTITUTE($B1713,"6","0"))=$B1713),1,0)),"")</f>
        <v/>
      </c>
      <c r="J1713" s="5" t="str">
        <f>IF(PhieuBauCu!$B$2&gt;6,IF(LEN($B1713)=0,"",IF(AND($B1713&gt;0,VALUE(SUBSTITUTE($B1713,"7","0"))=$B1713),1,0)),"")</f>
        <v/>
      </c>
      <c r="K1713" s="5" t="str">
        <f>IF(PhieuBauCu!$B$2&gt;7,IF(LEN($B1713)=0,"",IF(AND($B1713&gt;0,VALUE(SUBSTITUTE($B1713,"8","0"))=$B1713),1,0)),"")</f>
        <v/>
      </c>
      <c r="L1713" s="5" t="str">
        <f>IF(PhieuBauCu!$B$2&gt;8,IF(LEN($B1713)=0,"",IF(AND($B1713&gt;0,VALUE(SUBSTITUTE($B1713,"9","0"))=$B1713),1,0)),"")</f>
        <v/>
      </c>
      <c r="M1713" s="9">
        <f t="shared" si="53"/>
        <v>0</v>
      </c>
      <c r="N1713" s="36">
        <f>IF(AND(M1713&lt;=PhieuBauCu!$B$13,M1713&gt;=1),1,0)</f>
        <v>0</v>
      </c>
    </row>
    <row r="1714" spans="1:14" ht="28.5" customHeight="1">
      <c r="A1714" s="2">
        <v>1709</v>
      </c>
      <c r="B1714" s="3"/>
      <c r="C1714" s="48" t="str">
        <f t="shared" si="52"/>
        <v/>
      </c>
      <c r="D1714" s="5" t="str">
        <f>IF(PhieuBauCu!$B$2&gt;0,IF(LEN($B1714)=0,"",IF(AND($B1714&gt;0,VALUE(SUBSTITUTE($B1714,"1","0"))=$B1714),1,0)),"")</f>
        <v/>
      </c>
      <c r="E1714" s="5" t="str">
        <f>IF(PhieuBauCu!$B$2&gt;1,IF(LEN($B1714)=0,"",IF(AND($B1714&gt;0,VALUE(SUBSTITUTE($B1714,"2","0"))=$B1714),1,0)),"")</f>
        <v/>
      </c>
      <c r="F1714" s="5" t="str">
        <f>IF(PhieuBauCu!$B$2&gt;2,IF(LEN($B1714)=0,"",IF(AND($B1714&gt;0,VALUE(SUBSTITUTE($B1714,"3","0"))=$B1714),1,0)),"")</f>
        <v/>
      </c>
      <c r="G1714" s="5" t="str">
        <f>IF(PhieuBauCu!$B$2&gt;3,IF(LEN($B1714)=0,"",IF(AND($B1714&gt;0,VALUE(SUBSTITUTE($B1714,"4","0"))=$B1714),1,0)),"")</f>
        <v/>
      </c>
      <c r="H1714" s="5" t="str">
        <f>IF(PhieuBauCu!$B$2&gt;4,IF(LEN($B1714)=0,"",IF(AND($B1714&gt;0,VALUE(SUBSTITUTE($B1714,"5","0"))=$B1714),1,0)),"")</f>
        <v/>
      </c>
      <c r="I1714" s="5" t="str">
        <f>IF(PhieuBauCu!$B$2&gt;5,IF(LEN($B1714)=0,"",IF(AND($B1714&gt;0,VALUE(SUBSTITUTE($B1714,"6","0"))=$B1714),1,0)),"")</f>
        <v/>
      </c>
      <c r="J1714" s="5" t="str">
        <f>IF(PhieuBauCu!$B$2&gt;6,IF(LEN($B1714)=0,"",IF(AND($B1714&gt;0,VALUE(SUBSTITUTE($B1714,"7","0"))=$B1714),1,0)),"")</f>
        <v/>
      </c>
      <c r="K1714" s="5" t="str">
        <f>IF(PhieuBauCu!$B$2&gt;7,IF(LEN($B1714)=0,"",IF(AND($B1714&gt;0,VALUE(SUBSTITUTE($B1714,"8","0"))=$B1714),1,0)),"")</f>
        <v/>
      </c>
      <c r="L1714" s="5" t="str">
        <f>IF(PhieuBauCu!$B$2&gt;8,IF(LEN($B1714)=0,"",IF(AND($B1714&gt;0,VALUE(SUBSTITUTE($B1714,"9","0"))=$B1714),1,0)),"")</f>
        <v/>
      </c>
      <c r="M1714" s="9">
        <f t="shared" si="53"/>
        <v>0</v>
      </c>
      <c r="N1714" s="36">
        <f>IF(AND(M1714&lt;=PhieuBauCu!$B$13,M1714&gt;=1),1,0)</f>
        <v>0</v>
      </c>
    </row>
    <row r="1715" spans="1:14" ht="28.5" customHeight="1">
      <c r="A1715" s="2">
        <v>1710</v>
      </c>
      <c r="B1715" s="3"/>
      <c r="C1715" s="48" t="str">
        <f t="shared" si="52"/>
        <v/>
      </c>
      <c r="D1715" s="5" t="str">
        <f>IF(PhieuBauCu!$B$2&gt;0,IF(LEN($B1715)=0,"",IF(AND($B1715&gt;0,VALUE(SUBSTITUTE($B1715,"1","0"))=$B1715),1,0)),"")</f>
        <v/>
      </c>
      <c r="E1715" s="5" t="str">
        <f>IF(PhieuBauCu!$B$2&gt;1,IF(LEN($B1715)=0,"",IF(AND($B1715&gt;0,VALUE(SUBSTITUTE($B1715,"2","0"))=$B1715),1,0)),"")</f>
        <v/>
      </c>
      <c r="F1715" s="5" t="str">
        <f>IF(PhieuBauCu!$B$2&gt;2,IF(LEN($B1715)=0,"",IF(AND($B1715&gt;0,VALUE(SUBSTITUTE($B1715,"3","0"))=$B1715),1,0)),"")</f>
        <v/>
      </c>
      <c r="G1715" s="5" t="str">
        <f>IF(PhieuBauCu!$B$2&gt;3,IF(LEN($B1715)=0,"",IF(AND($B1715&gt;0,VALUE(SUBSTITUTE($B1715,"4","0"))=$B1715),1,0)),"")</f>
        <v/>
      </c>
      <c r="H1715" s="5" t="str">
        <f>IF(PhieuBauCu!$B$2&gt;4,IF(LEN($B1715)=0,"",IF(AND($B1715&gt;0,VALUE(SUBSTITUTE($B1715,"5","0"))=$B1715),1,0)),"")</f>
        <v/>
      </c>
      <c r="I1715" s="5" t="str">
        <f>IF(PhieuBauCu!$B$2&gt;5,IF(LEN($B1715)=0,"",IF(AND($B1715&gt;0,VALUE(SUBSTITUTE($B1715,"6","0"))=$B1715),1,0)),"")</f>
        <v/>
      </c>
      <c r="J1715" s="5" t="str">
        <f>IF(PhieuBauCu!$B$2&gt;6,IF(LEN($B1715)=0,"",IF(AND($B1715&gt;0,VALUE(SUBSTITUTE($B1715,"7","0"))=$B1715),1,0)),"")</f>
        <v/>
      </c>
      <c r="K1715" s="5" t="str">
        <f>IF(PhieuBauCu!$B$2&gt;7,IF(LEN($B1715)=0,"",IF(AND($B1715&gt;0,VALUE(SUBSTITUTE($B1715,"8","0"))=$B1715),1,0)),"")</f>
        <v/>
      </c>
      <c r="L1715" s="5" t="str">
        <f>IF(PhieuBauCu!$B$2&gt;8,IF(LEN($B1715)=0,"",IF(AND($B1715&gt;0,VALUE(SUBSTITUTE($B1715,"9","0"))=$B1715),1,0)),"")</f>
        <v/>
      </c>
      <c r="M1715" s="9">
        <f t="shared" si="53"/>
        <v>0</v>
      </c>
      <c r="N1715" s="36">
        <f>IF(AND(M1715&lt;=PhieuBauCu!$B$13,M1715&gt;=1),1,0)</f>
        <v>0</v>
      </c>
    </row>
    <row r="1716" spans="1:14" ht="28.5" customHeight="1">
      <c r="A1716" s="2">
        <v>1711</v>
      </c>
      <c r="B1716" s="3"/>
      <c r="C1716" s="48" t="str">
        <f t="shared" si="52"/>
        <v/>
      </c>
      <c r="D1716" s="5" t="str">
        <f>IF(PhieuBauCu!$B$2&gt;0,IF(LEN($B1716)=0,"",IF(AND($B1716&gt;0,VALUE(SUBSTITUTE($B1716,"1","0"))=$B1716),1,0)),"")</f>
        <v/>
      </c>
      <c r="E1716" s="5" t="str">
        <f>IF(PhieuBauCu!$B$2&gt;1,IF(LEN($B1716)=0,"",IF(AND($B1716&gt;0,VALUE(SUBSTITUTE($B1716,"2","0"))=$B1716),1,0)),"")</f>
        <v/>
      </c>
      <c r="F1716" s="5" t="str">
        <f>IF(PhieuBauCu!$B$2&gt;2,IF(LEN($B1716)=0,"",IF(AND($B1716&gt;0,VALUE(SUBSTITUTE($B1716,"3","0"))=$B1716),1,0)),"")</f>
        <v/>
      </c>
      <c r="G1716" s="5" t="str">
        <f>IF(PhieuBauCu!$B$2&gt;3,IF(LEN($B1716)=0,"",IF(AND($B1716&gt;0,VALUE(SUBSTITUTE($B1716,"4","0"))=$B1716),1,0)),"")</f>
        <v/>
      </c>
      <c r="H1716" s="5" t="str">
        <f>IF(PhieuBauCu!$B$2&gt;4,IF(LEN($B1716)=0,"",IF(AND($B1716&gt;0,VALUE(SUBSTITUTE($B1716,"5","0"))=$B1716),1,0)),"")</f>
        <v/>
      </c>
      <c r="I1716" s="5" t="str">
        <f>IF(PhieuBauCu!$B$2&gt;5,IF(LEN($B1716)=0,"",IF(AND($B1716&gt;0,VALUE(SUBSTITUTE($B1716,"6","0"))=$B1716),1,0)),"")</f>
        <v/>
      </c>
      <c r="J1716" s="5" t="str">
        <f>IF(PhieuBauCu!$B$2&gt;6,IF(LEN($B1716)=0,"",IF(AND($B1716&gt;0,VALUE(SUBSTITUTE($B1716,"7","0"))=$B1716),1,0)),"")</f>
        <v/>
      </c>
      <c r="K1716" s="5" t="str">
        <f>IF(PhieuBauCu!$B$2&gt;7,IF(LEN($B1716)=0,"",IF(AND($B1716&gt;0,VALUE(SUBSTITUTE($B1716,"8","0"))=$B1716),1,0)),"")</f>
        <v/>
      </c>
      <c r="L1716" s="5" t="str">
        <f>IF(PhieuBauCu!$B$2&gt;8,IF(LEN($B1716)=0,"",IF(AND($B1716&gt;0,VALUE(SUBSTITUTE($B1716,"9","0"))=$B1716),1,0)),"")</f>
        <v/>
      </c>
      <c r="M1716" s="9">
        <f t="shared" si="53"/>
        <v>0</v>
      </c>
      <c r="N1716" s="36">
        <f>IF(AND(M1716&lt;=PhieuBauCu!$B$13,M1716&gt;=1),1,0)</f>
        <v>0</v>
      </c>
    </row>
    <row r="1717" spans="1:14" ht="28.5" customHeight="1">
      <c r="A1717" s="2">
        <v>1712</v>
      </c>
      <c r="B1717" s="3"/>
      <c r="C1717" s="48" t="str">
        <f t="shared" si="52"/>
        <v/>
      </c>
      <c r="D1717" s="5" t="str">
        <f>IF(PhieuBauCu!$B$2&gt;0,IF(LEN($B1717)=0,"",IF(AND($B1717&gt;0,VALUE(SUBSTITUTE($B1717,"1","0"))=$B1717),1,0)),"")</f>
        <v/>
      </c>
      <c r="E1717" s="5" t="str">
        <f>IF(PhieuBauCu!$B$2&gt;1,IF(LEN($B1717)=0,"",IF(AND($B1717&gt;0,VALUE(SUBSTITUTE($B1717,"2","0"))=$B1717),1,0)),"")</f>
        <v/>
      </c>
      <c r="F1717" s="5" t="str">
        <f>IF(PhieuBauCu!$B$2&gt;2,IF(LEN($B1717)=0,"",IF(AND($B1717&gt;0,VALUE(SUBSTITUTE($B1717,"3","0"))=$B1717),1,0)),"")</f>
        <v/>
      </c>
      <c r="G1717" s="5" t="str">
        <f>IF(PhieuBauCu!$B$2&gt;3,IF(LEN($B1717)=0,"",IF(AND($B1717&gt;0,VALUE(SUBSTITUTE($B1717,"4","0"))=$B1717),1,0)),"")</f>
        <v/>
      </c>
      <c r="H1717" s="5" t="str">
        <f>IF(PhieuBauCu!$B$2&gt;4,IF(LEN($B1717)=0,"",IF(AND($B1717&gt;0,VALUE(SUBSTITUTE($B1717,"5","0"))=$B1717),1,0)),"")</f>
        <v/>
      </c>
      <c r="I1717" s="5" t="str">
        <f>IF(PhieuBauCu!$B$2&gt;5,IF(LEN($B1717)=0,"",IF(AND($B1717&gt;0,VALUE(SUBSTITUTE($B1717,"6","0"))=$B1717),1,0)),"")</f>
        <v/>
      </c>
      <c r="J1717" s="5" t="str">
        <f>IF(PhieuBauCu!$B$2&gt;6,IF(LEN($B1717)=0,"",IF(AND($B1717&gt;0,VALUE(SUBSTITUTE($B1717,"7","0"))=$B1717),1,0)),"")</f>
        <v/>
      </c>
      <c r="K1717" s="5" t="str">
        <f>IF(PhieuBauCu!$B$2&gt;7,IF(LEN($B1717)=0,"",IF(AND($B1717&gt;0,VALUE(SUBSTITUTE($B1717,"8","0"))=$B1717),1,0)),"")</f>
        <v/>
      </c>
      <c r="L1717" s="5" t="str">
        <f>IF(PhieuBauCu!$B$2&gt;8,IF(LEN($B1717)=0,"",IF(AND($B1717&gt;0,VALUE(SUBSTITUTE($B1717,"9","0"))=$B1717),1,0)),"")</f>
        <v/>
      </c>
      <c r="M1717" s="9">
        <f t="shared" si="53"/>
        <v>0</v>
      </c>
      <c r="N1717" s="36">
        <f>IF(AND(M1717&lt;=PhieuBauCu!$B$13,M1717&gt;=1),1,0)</f>
        <v>0</v>
      </c>
    </row>
    <row r="1718" spans="1:14" ht="28.5" customHeight="1">
      <c r="A1718" s="2">
        <v>1713</v>
      </c>
      <c r="B1718" s="3"/>
      <c r="C1718" s="48" t="str">
        <f t="shared" si="52"/>
        <v/>
      </c>
      <c r="D1718" s="5" t="str">
        <f>IF(PhieuBauCu!$B$2&gt;0,IF(LEN($B1718)=0,"",IF(AND($B1718&gt;0,VALUE(SUBSTITUTE($B1718,"1","0"))=$B1718),1,0)),"")</f>
        <v/>
      </c>
      <c r="E1718" s="5" t="str">
        <f>IF(PhieuBauCu!$B$2&gt;1,IF(LEN($B1718)=0,"",IF(AND($B1718&gt;0,VALUE(SUBSTITUTE($B1718,"2","0"))=$B1718),1,0)),"")</f>
        <v/>
      </c>
      <c r="F1718" s="5" t="str">
        <f>IF(PhieuBauCu!$B$2&gt;2,IF(LEN($B1718)=0,"",IF(AND($B1718&gt;0,VALUE(SUBSTITUTE($B1718,"3","0"))=$B1718),1,0)),"")</f>
        <v/>
      </c>
      <c r="G1718" s="5" t="str">
        <f>IF(PhieuBauCu!$B$2&gt;3,IF(LEN($B1718)=0,"",IF(AND($B1718&gt;0,VALUE(SUBSTITUTE($B1718,"4","0"))=$B1718),1,0)),"")</f>
        <v/>
      </c>
      <c r="H1718" s="5" t="str">
        <f>IF(PhieuBauCu!$B$2&gt;4,IF(LEN($B1718)=0,"",IF(AND($B1718&gt;0,VALUE(SUBSTITUTE($B1718,"5","0"))=$B1718),1,0)),"")</f>
        <v/>
      </c>
      <c r="I1718" s="5" t="str">
        <f>IF(PhieuBauCu!$B$2&gt;5,IF(LEN($B1718)=0,"",IF(AND($B1718&gt;0,VALUE(SUBSTITUTE($B1718,"6","0"))=$B1718),1,0)),"")</f>
        <v/>
      </c>
      <c r="J1718" s="5" t="str">
        <f>IF(PhieuBauCu!$B$2&gt;6,IF(LEN($B1718)=0,"",IF(AND($B1718&gt;0,VALUE(SUBSTITUTE($B1718,"7","0"))=$B1718),1,0)),"")</f>
        <v/>
      </c>
      <c r="K1718" s="5" t="str">
        <f>IF(PhieuBauCu!$B$2&gt;7,IF(LEN($B1718)=0,"",IF(AND($B1718&gt;0,VALUE(SUBSTITUTE($B1718,"8","0"))=$B1718),1,0)),"")</f>
        <v/>
      </c>
      <c r="L1718" s="5" t="str">
        <f>IF(PhieuBauCu!$B$2&gt;8,IF(LEN($B1718)=0,"",IF(AND($B1718&gt;0,VALUE(SUBSTITUTE($B1718,"9","0"))=$B1718),1,0)),"")</f>
        <v/>
      </c>
      <c r="M1718" s="9">
        <f t="shared" si="53"/>
        <v>0</v>
      </c>
      <c r="N1718" s="36">
        <f>IF(AND(M1718&lt;=PhieuBauCu!$B$13,M1718&gt;=1),1,0)</f>
        <v>0</v>
      </c>
    </row>
    <row r="1719" spans="1:14" ht="28.5" customHeight="1">
      <c r="A1719" s="2">
        <v>1714</v>
      </c>
      <c r="B1719" s="3"/>
      <c r="C1719" s="48" t="str">
        <f t="shared" si="52"/>
        <v/>
      </c>
      <c r="D1719" s="5" t="str">
        <f>IF(PhieuBauCu!$B$2&gt;0,IF(LEN($B1719)=0,"",IF(AND($B1719&gt;0,VALUE(SUBSTITUTE($B1719,"1","0"))=$B1719),1,0)),"")</f>
        <v/>
      </c>
      <c r="E1719" s="5" t="str">
        <f>IF(PhieuBauCu!$B$2&gt;1,IF(LEN($B1719)=0,"",IF(AND($B1719&gt;0,VALUE(SUBSTITUTE($B1719,"2","0"))=$B1719),1,0)),"")</f>
        <v/>
      </c>
      <c r="F1719" s="5" t="str">
        <f>IF(PhieuBauCu!$B$2&gt;2,IF(LEN($B1719)=0,"",IF(AND($B1719&gt;0,VALUE(SUBSTITUTE($B1719,"3","0"))=$B1719),1,0)),"")</f>
        <v/>
      </c>
      <c r="G1719" s="5" t="str">
        <f>IF(PhieuBauCu!$B$2&gt;3,IF(LEN($B1719)=0,"",IF(AND($B1719&gt;0,VALUE(SUBSTITUTE($B1719,"4","0"))=$B1719),1,0)),"")</f>
        <v/>
      </c>
      <c r="H1719" s="5" t="str">
        <f>IF(PhieuBauCu!$B$2&gt;4,IF(LEN($B1719)=0,"",IF(AND($B1719&gt;0,VALUE(SUBSTITUTE($B1719,"5","0"))=$B1719),1,0)),"")</f>
        <v/>
      </c>
      <c r="I1719" s="5" t="str">
        <f>IF(PhieuBauCu!$B$2&gt;5,IF(LEN($B1719)=0,"",IF(AND($B1719&gt;0,VALUE(SUBSTITUTE($B1719,"6","0"))=$B1719),1,0)),"")</f>
        <v/>
      </c>
      <c r="J1719" s="5" t="str">
        <f>IF(PhieuBauCu!$B$2&gt;6,IF(LEN($B1719)=0,"",IF(AND($B1719&gt;0,VALUE(SUBSTITUTE($B1719,"7","0"))=$B1719),1,0)),"")</f>
        <v/>
      </c>
      <c r="K1719" s="5" t="str">
        <f>IF(PhieuBauCu!$B$2&gt;7,IF(LEN($B1719)=0,"",IF(AND($B1719&gt;0,VALUE(SUBSTITUTE($B1719,"8","0"))=$B1719),1,0)),"")</f>
        <v/>
      </c>
      <c r="L1719" s="5" t="str">
        <f>IF(PhieuBauCu!$B$2&gt;8,IF(LEN($B1719)=0,"",IF(AND($B1719&gt;0,VALUE(SUBSTITUTE($B1719,"9","0"))=$B1719),1,0)),"")</f>
        <v/>
      </c>
      <c r="M1719" s="9">
        <f t="shared" si="53"/>
        <v>0</v>
      </c>
      <c r="N1719" s="36">
        <f>IF(AND(M1719&lt;=PhieuBauCu!$B$13,M1719&gt;=1),1,0)</f>
        <v>0</v>
      </c>
    </row>
    <row r="1720" spans="1:14" ht="28.5" customHeight="1">
      <c r="A1720" s="2">
        <v>1715</v>
      </c>
      <c r="B1720" s="3"/>
      <c r="C1720" s="48" t="str">
        <f t="shared" si="52"/>
        <v/>
      </c>
      <c r="D1720" s="5" t="str">
        <f>IF(PhieuBauCu!$B$2&gt;0,IF(LEN($B1720)=0,"",IF(AND($B1720&gt;0,VALUE(SUBSTITUTE($B1720,"1","0"))=$B1720),1,0)),"")</f>
        <v/>
      </c>
      <c r="E1720" s="5" t="str">
        <f>IF(PhieuBauCu!$B$2&gt;1,IF(LEN($B1720)=0,"",IF(AND($B1720&gt;0,VALUE(SUBSTITUTE($B1720,"2","0"))=$B1720),1,0)),"")</f>
        <v/>
      </c>
      <c r="F1720" s="5" t="str">
        <f>IF(PhieuBauCu!$B$2&gt;2,IF(LEN($B1720)=0,"",IF(AND($B1720&gt;0,VALUE(SUBSTITUTE($B1720,"3","0"))=$B1720),1,0)),"")</f>
        <v/>
      </c>
      <c r="G1720" s="5" t="str">
        <f>IF(PhieuBauCu!$B$2&gt;3,IF(LEN($B1720)=0,"",IF(AND($B1720&gt;0,VALUE(SUBSTITUTE($B1720,"4","0"))=$B1720),1,0)),"")</f>
        <v/>
      </c>
      <c r="H1720" s="5" t="str">
        <f>IF(PhieuBauCu!$B$2&gt;4,IF(LEN($B1720)=0,"",IF(AND($B1720&gt;0,VALUE(SUBSTITUTE($B1720,"5","0"))=$B1720),1,0)),"")</f>
        <v/>
      </c>
      <c r="I1720" s="5" t="str">
        <f>IF(PhieuBauCu!$B$2&gt;5,IF(LEN($B1720)=0,"",IF(AND($B1720&gt;0,VALUE(SUBSTITUTE($B1720,"6","0"))=$B1720),1,0)),"")</f>
        <v/>
      </c>
      <c r="J1720" s="5" t="str">
        <f>IF(PhieuBauCu!$B$2&gt;6,IF(LEN($B1720)=0,"",IF(AND($B1720&gt;0,VALUE(SUBSTITUTE($B1720,"7","0"))=$B1720),1,0)),"")</f>
        <v/>
      </c>
      <c r="K1720" s="5" t="str">
        <f>IF(PhieuBauCu!$B$2&gt;7,IF(LEN($B1720)=0,"",IF(AND($B1720&gt;0,VALUE(SUBSTITUTE($B1720,"8","0"))=$B1720),1,0)),"")</f>
        <v/>
      </c>
      <c r="L1720" s="5" t="str">
        <f>IF(PhieuBauCu!$B$2&gt;8,IF(LEN($B1720)=0,"",IF(AND($B1720&gt;0,VALUE(SUBSTITUTE($B1720,"9","0"))=$B1720),1,0)),"")</f>
        <v/>
      </c>
      <c r="M1720" s="9">
        <f t="shared" si="53"/>
        <v>0</v>
      </c>
      <c r="N1720" s="36">
        <f>IF(AND(M1720&lt;=PhieuBauCu!$B$13,M1720&gt;=1),1,0)</f>
        <v>0</v>
      </c>
    </row>
    <row r="1721" spans="1:14" ht="28.5" customHeight="1">
      <c r="A1721" s="2">
        <v>1716</v>
      </c>
      <c r="B1721" s="3"/>
      <c r="C1721" s="48" t="str">
        <f t="shared" si="52"/>
        <v/>
      </c>
      <c r="D1721" s="5" t="str">
        <f>IF(PhieuBauCu!$B$2&gt;0,IF(LEN($B1721)=0,"",IF(AND($B1721&gt;0,VALUE(SUBSTITUTE($B1721,"1","0"))=$B1721),1,0)),"")</f>
        <v/>
      </c>
      <c r="E1721" s="5" t="str">
        <f>IF(PhieuBauCu!$B$2&gt;1,IF(LEN($B1721)=0,"",IF(AND($B1721&gt;0,VALUE(SUBSTITUTE($B1721,"2","0"))=$B1721),1,0)),"")</f>
        <v/>
      </c>
      <c r="F1721" s="5" t="str">
        <f>IF(PhieuBauCu!$B$2&gt;2,IF(LEN($B1721)=0,"",IF(AND($B1721&gt;0,VALUE(SUBSTITUTE($B1721,"3","0"))=$B1721),1,0)),"")</f>
        <v/>
      </c>
      <c r="G1721" s="5" t="str">
        <f>IF(PhieuBauCu!$B$2&gt;3,IF(LEN($B1721)=0,"",IF(AND($B1721&gt;0,VALUE(SUBSTITUTE($B1721,"4","0"))=$B1721),1,0)),"")</f>
        <v/>
      </c>
      <c r="H1721" s="5" t="str">
        <f>IF(PhieuBauCu!$B$2&gt;4,IF(LEN($B1721)=0,"",IF(AND($B1721&gt;0,VALUE(SUBSTITUTE($B1721,"5","0"))=$B1721),1,0)),"")</f>
        <v/>
      </c>
      <c r="I1721" s="5" t="str">
        <f>IF(PhieuBauCu!$B$2&gt;5,IF(LEN($B1721)=0,"",IF(AND($B1721&gt;0,VALUE(SUBSTITUTE($B1721,"6","0"))=$B1721),1,0)),"")</f>
        <v/>
      </c>
      <c r="J1721" s="5" t="str">
        <f>IF(PhieuBauCu!$B$2&gt;6,IF(LEN($B1721)=0,"",IF(AND($B1721&gt;0,VALUE(SUBSTITUTE($B1721,"7","0"))=$B1721),1,0)),"")</f>
        <v/>
      </c>
      <c r="K1721" s="5" t="str">
        <f>IF(PhieuBauCu!$B$2&gt;7,IF(LEN($B1721)=0,"",IF(AND($B1721&gt;0,VALUE(SUBSTITUTE($B1721,"8","0"))=$B1721),1,0)),"")</f>
        <v/>
      </c>
      <c r="L1721" s="5" t="str">
        <f>IF(PhieuBauCu!$B$2&gt;8,IF(LEN($B1721)=0,"",IF(AND($B1721&gt;0,VALUE(SUBSTITUTE($B1721,"9","0"))=$B1721),1,0)),"")</f>
        <v/>
      </c>
      <c r="M1721" s="9">
        <f t="shared" si="53"/>
        <v>0</v>
      </c>
      <c r="N1721" s="36">
        <f>IF(AND(M1721&lt;=PhieuBauCu!$B$13,M1721&gt;=1),1,0)</f>
        <v>0</v>
      </c>
    </row>
    <row r="1722" spans="1:14" ht="28.5" customHeight="1">
      <c r="A1722" s="2">
        <v>1717</v>
      </c>
      <c r="B1722" s="3"/>
      <c r="C1722" s="48" t="str">
        <f t="shared" si="52"/>
        <v/>
      </c>
      <c r="D1722" s="5" t="str">
        <f>IF(PhieuBauCu!$B$2&gt;0,IF(LEN($B1722)=0,"",IF(AND($B1722&gt;0,VALUE(SUBSTITUTE($B1722,"1","0"))=$B1722),1,0)),"")</f>
        <v/>
      </c>
      <c r="E1722" s="5" t="str">
        <f>IF(PhieuBauCu!$B$2&gt;1,IF(LEN($B1722)=0,"",IF(AND($B1722&gt;0,VALUE(SUBSTITUTE($B1722,"2","0"))=$B1722),1,0)),"")</f>
        <v/>
      </c>
      <c r="F1722" s="5" t="str">
        <f>IF(PhieuBauCu!$B$2&gt;2,IF(LEN($B1722)=0,"",IF(AND($B1722&gt;0,VALUE(SUBSTITUTE($B1722,"3","0"))=$B1722),1,0)),"")</f>
        <v/>
      </c>
      <c r="G1722" s="5" t="str">
        <f>IF(PhieuBauCu!$B$2&gt;3,IF(LEN($B1722)=0,"",IF(AND($B1722&gt;0,VALUE(SUBSTITUTE($B1722,"4","0"))=$B1722),1,0)),"")</f>
        <v/>
      </c>
      <c r="H1722" s="5" t="str">
        <f>IF(PhieuBauCu!$B$2&gt;4,IF(LEN($B1722)=0,"",IF(AND($B1722&gt;0,VALUE(SUBSTITUTE($B1722,"5","0"))=$B1722),1,0)),"")</f>
        <v/>
      </c>
      <c r="I1722" s="5" t="str">
        <f>IF(PhieuBauCu!$B$2&gt;5,IF(LEN($B1722)=0,"",IF(AND($B1722&gt;0,VALUE(SUBSTITUTE($B1722,"6","0"))=$B1722),1,0)),"")</f>
        <v/>
      </c>
      <c r="J1722" s="5" t="str">
        <f>IF(PhieuBauCu!$B$2&gt;6,IF(LEN($B1722)=0,"",IF(AND($B1722&gt;0,VALUE(SUBSTITUTE($B1722,"7","0"))=$B1722),1,0)),"")</f>
        <v/>
      </c>
      <c r="K1722" s="5" t="str">
        <f>IF(PhieuBauCu!$B$2&gt;7,IF(LEN($B1722)=0,"",IF(AND($B1722&gt;0,VALUE(SUBSTITUTE($B1722,"8","0"))=$B1722),1,0)),"")</f>
        <v/>
      </c>
      <c r="L1722" s="5" t="str">
        <f>IF(PhieuBauCu!$B$2&gt;8,IF(LEN($B1722)=0,"",IF(AND($B1722&gt;0,VALUE(SUBSTITUTE($B1722,"9","0"))=$B1722),1,0)),"")</f>
        <v/>
      </c>
      <c r="M1722" s="9">
        <f t="shared" si="53"/>
        <v>0</v>
      </c>
      <c r="N1722" s="36">
        <f>IF(AND(M1722&lt;=PhieuBauCu!$B$13,M1722&gt;=1),1,0)</f>
        <v>0</v>
      </c>
    </row>
    <row r="1723" spans="1:14" ht="28.5" customHeight="1">
      <c r="A1723" s="2">
        <v>1718</v>
      </c>
      <c r="B1723" s="3"/>
      <c r="C1723" s="48" t="str">
        <f t="shared" si="52"/>
        <v/>
      </c>
      <c r="D1723" s="5" t="str">
        <f>IF(PhieuBauCu!$B$2&gt;0,IF(LEN($B1723)=0,"",IF(AND($B1723&gt;0,VALUE(SUBSTITUTE($B1723,"1","0"))=$B1723),1,0)),"")</f>
        <v/>
      </c>
      <c r="E1723" s="5" t="str">
        <f>IF(PhieuBauCu!$B$2&gt;1,IF(LEN($B1723)=0,"",IF(AND($B1723&gt;0,VALUE(SUBSTITUTE($B1723,"2","0"))=$B1723),1,0)),"")</f>
        <v/>
      </c>
      <c r="F1723" s="5" t="str">
        <f>IF(PhieuBauCu!$B$2&gt;2,IF(LEN($B1723)=0,"",IF(AND($B1723&gt;0,VALUE(SUBSTITUTE($B1723,"3","0"))=$B1723),1,0)),"")</f>
        <v/>
      </c>
      <c r="G1723" s="5" t="str">
        <f>IF(PhieuBauCu!$B$2&gt;3,IF(LEN($B1723)=0,"",IF(AND($B1723&gt;0,VALUE(SUBSTITUTE($B1723,"4","0"))=$B1723),1,0)),"")</f>
        <v/>
      </c>
      <c r="H1723" s="5" t="str">
        <f>IF(PhieuBauCu!$B$2&gt;4,IF(LEN($B1723)=0,"",IF(AND($B1723&gt;0,VALUE(SUBSTITUTE($B1723,"5","0"))=$B1723),1,0)),"")</f>
        <v/>
      </c>
      <c r="I1723" s="5" t="str">
        <f>IF(PhieuBauCu!$B$2&gt;5,IF(LEN($B1723)=0,"",IF(AND($B1723&gt;0,VALUE(SUBSTITUTE($B1723,"6","0"))=$B1723),1,0)),"")</f>
        <v/>
      </c>
      <c r="J1723" s="5" t="str">
        <f>IF(PhieuBauCu!$B$2&gt;6,IF(LEN($B1723)=0,"",IF(AND($B1723&gt;0,VALUE(SUBSTITUTE($B1723,"7","0"))=$B1723),1,0)),"")</f>
        <v/>
      </c>
      <c r="K1723" s="5" t="str">
        <f>IF(PhieuBauCu!$B$2&gt;7,IF(LEN($B1723)=0,"",IF(AND($B1723&gt;0,VALUE(SUBSTITUTE($B1723,"8","0"))=$B1723),1,0)),"")</f>
        <v/>
      </c>
      <c r="L1723" s="5" t="str">
        <f>IF(PhieuBauCu!$B$2&gt;8,IF(LEN($B1723)=0,"",IF(AND($B1723&gt;0,VALUE(SUBSTITUTE($B1723,"9","0"))=$B1723),1,0)),"")</f>
        <v/>
      </c>
      <c r="M1723" s="9">
        <f t="shared" si="53"/>
        <v>0</v>
      </c>
      <c r="N1723" s="36">
        <f>IF(AND(M1723&lt;=PhieuBauCu!$B$13,M1723&gt;=1),1,0)</f>
        <v>0</v>
      </c>
    </row>
    <row r="1724" spans="1:14" ht="28.5" customHeight="1">
      <c r="A1724" s="2">
        <v>1719</v>
      </c>
      <c r="B1724" s="3"/>
      <c r="C1724" s="48" t="str">
        <f t="shared" si="52"/>
        <v/>
      </c>
      <c r="D1724" s="5" t="str">
        <f>IF(PhieuBauCu!$B$2&gt;0,IF(LEN($B1724)=0,"",IF(AND($B1724&gt;0,VALUE(SUBSTITUTE($B1724,"1","0"))=$B1724),1,0)),"")</f>
        <v/>
      </c>
      <c r="E1724" s="5" t="str">
        <f>IF(PhieuBauCu!$B$2&gt;1,IF(LEN($B1724)=0,"",IF(AND($B1724&gt;0,VALUE(SUBSTITUTE($B1724,"2","0"))=$B1724),1,0)),"")</f>
        <v/>
      </c>
      <c r="F1724" s="5" t="str">
        <f>IF(PhieuBauCu!$B$2&gt;2,IF(LEN($B1724)=0,"",IF(AND($B1724&gt;0,VALUE(SUBSTITUTE($B1724,"3","0"))=$B1724),1,0)),"")</f>
        <v/>
      </c>
      <c r="G1724" s="5" t="str">
        <f>IF(PhieuBauCu!$B$2&gt;3,IF(LEN($B1724)=0,"",IF(AND($B1724&gt;0,VALUE(SUBSTITUTE($B1724,"4","0"))=$B1724),1,0)),"")</f>
        <v/>
      </c>
      <c r="H1724" s="5" t="str">
        <f>IF(PhieuBauCu!$B$2&gt;4,IF(LEN($B1724)=0,"",IF(AND($B1724&gt;0,VALUE(SUBSTITUTE($B1724,"5","0"))=$B1724),1,0)),"")</f>
        <v/>
      </c>
      <c r="I1724" s="5" t="str">
        <f>IF(PhieuBauCu!$B$2&gt;5,IF(LEN($B1724)=0,"",IF(AND($B1724&gt;0,VALUE(SUBSTITUTE($B1724,"6","0"))=$B1724),1,0)),"")</f>
        <v/>
      </c>
      <c r="J1724" s="5" t="str">
        <f>IF(PhieuBauCu!$B$2&gt;6,IF(LEN($B1724)=0,"",IF(AND($B1724&gt;0,VALUE(SUBSTITUTE($B1724,"7","0"))=$B1724),1,0)),"")</f>
        <v/>
      </c>
      <c r="K1724" s="5" t="str">
        <f>IF(PhieuBauCu!$B$2&gt;7,IF(LEN($B1724)=0,"",IF(AND($B1724&gt;0,VALUE(SUBSTITUTE($B1724,"8","0"))=$B1724),1,0)),"")</f>
        <v/>
      </c>
      <c r="L1724" s="5" t="str">
        <f>IF(PhieuBauCu!$B$2&gt;8,IF(LEN($B1724)=0,"",IF(AND($B1724&gt;0,VALUE(SUBSTITUTE($B1724,"9","0"))=$B1724),1,0)),"")</f>
        <v/>
      </c>
      <c r="M1724" s="9">
        <f t="shared" si="53"/>
        <v>0</v>
      </c>
      <c r="N1724" s="36">
        <f>IF(AND(M1724&lt;=PhieuBauCu!$B$13,M1724&gt;=1),1,0)</f>
        <v>0</v>
      </c>
    </row>
    <row r="1725" spans="1:14" ht="28.5" customHeight="1">
      <c r="A1725" s="2">
        <v>1720</v>
      </c>
      <c r="B1725" s="3"/>
      <c r="C1725" s="48" t="str">
        <f t="shared" si="52"/>
        <v/>
      </c>
      <c r="D1725" s="5" t="str">
        <f>IF(PhieuBauCu!$B$2&gt;0,IF(LEN($B1725)=0,"",IF(AND($B1725&gt;0,VALUE(SUBSTITUTE($B1725,"1","0"))=$B1725),1,0)),"")</f>
        <v/>
      </c>
      <c r="E1725" s="5" t="str">
        <f>IF(PhieuBauCu!$B$2&gt;1,IF(LEN($B1725)=0,"",IF(AND($B1725&gt;0,VALUE(SUBSTITUTE($B1725,"2","0"))=$B1725),1,0)),"")</f>
        <v/>
      </c>
      <c r="F1725" s="5" t="str">
        <f>IF(PhieuBauCu!$B$2&gt;2,IF(LEN($B1725)=0,"",IF(AND($B1725&gt;0,VALUE(SUBSTITUTE($B1725,"3","0"))=$B1725),1,0)),"")</f>
        <v/>
      </c>
      <c r="G1725" s="5" t="str">
        <f>IF(PhieuBauCu!$B$2&gt;3,IF(LEN($B1725)=0,"",IF(AND($B1725&gt;0,VALUE(SUBSTITUTE($B1725,"4","0"))=$B1725),1,0)),"")</f>
        <v/>
      </c>
      <c r="H1725" s="5" t="str">
        <f>IF(PhieuBauCu!$B$2&gt;4,IF(LEN($B1725)=0,"",IF(AND($B1725&gt;0,VALUE(SUBSTITUTE($B1725,"5","0"))=$B1725),1,0)),"")</f>
        <v/>
      </c>
      <c r="I1725" s="5" t="str">
        <f>IF(PhieuBauCu!$B$2&gt;5,IF(LEN($B1725)=0,"",IF(AND($B1725&gt;0,VALUE(SUBSTITUTE($B1725,"6","0"))=$B1725),1,0)),"")</f>
        <v/>
      </c>
      <c r="J1725" s="5" t="str">
        <f>IF(PhieuBauCu!$B$2&gt;6,IF(LEN($B1725)=0,"",IF(AND($B1725&gt;0,VALUE(SUBSTITUTE($B1725,"7","0"))=$B1725),1,0)),"")</f>
        <v/>
      </c>
      <c r="K1725" s="5" t="str">
        <f>IF(PhieuBauCu!$B$2&gt;7,IF(LEN($B1725)=0,"",IF(AND($B1725&gt;0,VALUE(SUBSTITUTE($B1725,"8","0"))=$B1725),1,0)),"")</f>
        <v/>
      </c>
      <c r="L1725" s="5" t="str">
        <f>IF(PhieuBauCu!$B$2&gt;8,IF(LEN($B1725)=0,"",IF(AND($B1725&gt;0,VALUE(SUBSTITUTE($B1725,"9","0"))=$B1725),1,0)),"")</f>
        <v/>
      </c>
      <c r="M1725" s="9">
        <f t="shared" si="53"/>
        <v>0</v>
      </c>
      <c r="N1725" s="36">
        <f>IF(AND(M1725&lt;=PhieuBauCu!$B$13,M1725&gt;=1),1,0)</f>
        <v>0</v>
      </c>
    </row>
    <row r="1726" spans="1:14" ht="28.5" customHeight="1">
      <c r="A1726" s="2">
        <v>1721</v>
      </c>
      <c r="B1726" s="3"/>
      <c r="C1726" s="48" t="str">
        <f t="shared" si="52"/>
        <v/>
      </c>
      <c r="D1726" s="5" t="str">
        <f>IF(PhieuBauCu!$B$2&gt;0,IF(LEN($B1726)=0,"",IF(AND($B1726&gt;0,VALUE(SUBSTITUTE($B1726,"1","0"))=$B1726),1,0)),"")</f>
        <v/>
      </c>
      <c r="E1726" s="5" t="str">
        <f>IF(PhieuBauCu!$B$2&gt;1,IF(LEN($B1726)=0,"",IF(AND($B1726&gt;0,VALUE(SUBSTITUTE($B1726,"2","0"))=$B1726),1,0)),"")</f>
        <v/>
      </c>
      <c r="F1726" s="5" t="str">
        <f>IF(PhieuBauCu!$B$2&gt;2,IF(LEN($B1726)=0,"",IF(AND($B1726&gt;0,VALUE(SUBSTITUTE($B1726,"3","0"))=$B1726),1,0)),"")</f>
        <v/>
      </c>
      <c r="G1726" s="5" t="str">
        <f>IF(PhieuBauCu!$B$2&gt;3,IF(LEN($B1726)=0,"",IF(AND($B1726&gt;0,VALUE(SUBSTITUTE($B1726,"4","0"))=$B1726),1,0)),"")</f>
        <v/>
      </c>
      <c r="H1726" s="5" t="str">
        <f>IF(PhieuBauCu!$B$2&gt;4,IF(LEN($B1726)=0,"",IF(AND($B1726&gt;0,VALUE(SUBSTITUTE($B1726,"5","0"))=$B1726),1,0)),"")</f>
        <v/>
      </c>
      <c r="I1726" s="5" t="str">
        <f>IF(PhieuBauCu!$B$2&gt;5,IF(LEN($B1726)=0,"",IF(AND($B1726&gt;0,VALUE(SUBSTITUTE($B1726,"6","0"))=$B1726),1,0)),"")</f>
        <v/>
      </c>
      <c r="J1726" s="5" t="str">
        <f>IF(PhieuBauCu!$B$2&gt;6,IF(LEN($B1726)=0,"",IF(AND($B1726&gt;0,VALUE(SUBSTITUTE($B1726,"7","0"))=$B1726),1,0)),"")</f>
        <v/>
      </c>
      <c r="K1726" s="5" t="str">
        <f>IF(PhieuBauCu!$B$2&gt;7,IF(LEN($B1726)=0,"",IF(AND($B1726&gt;0,VALUE(SUBSTITUTE($B1726,"8","0"))=$B1726),1,0)),"")</f>
        <v/>
      </c>
      <c r="L1726" s="5" t="str">
        <f>IF(PhieuBauCu!$B$2&gt;8,IF(LEN($B1726)=0,"",IF(AND($B1726&gt;0,VALUE(SUBSTITUTE($B1726,"9","0"))=$B1726),1,0)),"")</f>
        <v/>
      </c>
      <c r="M1726" s="9">
        <f t="shared" si="53"/>
        <v>0</v>
      </c>
      <c r="N1726" s="36">
        <f>IF(AND(M1726&lt;=PhieuBauCu!$B$13,M1726&gt;=1),1,0)</f>
        <v>0</v>
      </c>
    </row>
    <row r="1727" spans="1:14" ht="28.5" customHeight="1">
      <c r="A1727" s="2">
        <v>1722</v>
      </c>
      <c r="B1727" s="3"/>
      <c r="C1727" s="48" t="str">
        <f t="shared" si="52"/>
        <v/>
      </c>
      <c r="D1727" s="5" t="str">
        <f>IF(PhieuBauCu!$B$2&gt;0,IF(LEN($B1727)=0,"",IF(AND($B1727&gt;0,VALUE(SUBSTITUTE($B1727,"1","0"))=$B1727),1,0)),"")</f>
        <v/>
      </c>
      <c r="E1727" s="5" t="str">
        <f>IF(PhieuBauCu!$B$2&gt;1,IF(LEN($B1727)=0,"",IF(AND($B1727&gt;0,VALUE(SUBSTITUTE($B1727,"2","0"))=$B1727),1,0)),"")</f>
        <v/>
      </c>
      <c r="F1727" s="5" t="str">
        <f>IF(PhieuBauCu!$B$2&gt;2,IF(LEN($B1727)=0,"",IF(AND($B1727&gt;0,VALUE(SUBSTITUTE($B1727,"3","0"))=$B1727),1,0)),"")</f>
        <v/>
      </c>
      <c r="G1727" s="5" t="str">
        <f>IF(PhieuBauCu!$B$2&gt;3,IF(LEN($B1727)=0,"",IF(AND($B1727&gt;0,VALUE(SUBSTITUTE($B1727,"4","0"))=$B1727),1,0)),"")</f>
        <v/>
      </c>
      <c r="H1727" s="5" t="str">
        <f>IF(PhieuBauCu!$B$2&gt;4,IF(LEN($B1727)=0,"",IF(AND($B1727&gt;0,VALUE(SUBSTITUTE($B1727,"5","0"))=$B1727),1,0)),"")</f>
        <v/>
      </c>
      <c r="I1727" s="5" t="str">
        <f>IF(PhieuBauCu!$B$2&gt;5,IF(LEN($B1727)=0,"",IF(AND($B1727&gt;0,VALUE(SUBSTITUTE($B1727,"6","0"))=$B1727),1,0)),"")</f>
        <v/>
      </c>
      <c r="J1727" s="5" t="str">
        <f>IF(PhieuBauCu!$B$2&gt;6,IF(LEN($B1727)=0,"",IF(AND($B1727&gt;0,VALUE(SUBSTITUTE($B1727,"7","0"))=$B1727),1,0)),"")</f>
        <v/>
      </c>
      <c r="K1727" s="5" t="str">
        <f>IF(PhieuBauCu!$B$2&gt;7,IF(LEN($B1727)=0,"",IF(AND($B1727&gt;0,VALUE(SUBSTITUTE($B1727,"8","0"))=$B1727),1,0)),"")</f>
        <v/>
      </c>
      <c r="L1727" s="5" t="str">
        <f>IF(PhieuBauCu!$B$2&gt;8,IF(LEN($B1727)=0,"",IF(AND($B1727&gt;0,VALUE(SUBSTITUTE($B1727,"9","0"))=$B1727),1,0)),"")</f>
        <v/>
      </c>
      <c r="M1727" s="9">
        <f t="shared" si="53"/>
        <v>0</v>
      </c>
      <c r="N1727" s="36">
        <f>IF(AND(M1727&lt;=PhieuBauCu!$B$13,M1727&gt;=1),1,0)</f>
        <v>0</v>
      </c>
    </row>
    <row r="1728" spans="1:14" ht="28.5" customHeight="1">
      <c r="A1728" s="2">
        <v>1723</v>
      </c>
      <c r="B1728" s="3"/>
      <c r="C1728" s="48" t="str">
        <f t="shared" si="52"/>
        <v/>
      </c>
      <c r="D1728" s="5" t="str">
        <f>IF(PhieuBauCu!$B$2&gt;0,IF(LEN($B1728)=0,"",IF(AND($B1728&gt;0,VALUE(SUBSTITUTE($B1728,"1","0"))=$B1728),1,0)),"")</f>
        <v/>
      </c>
      <c r="E1728" s="5" t="str">
        <f>IF(PhieuBauCu!$B$2&gt;1,IF(LEN($B1728)=0,"",IF(AND($B1728&gt;0,VALUE(SUBSTITUTE($B1728,"2","0"))=$B1728),1,0)),"")</f>
        <v/>
      </c>
      <c r="F1728" s="5" t="str">
        <f>IF(PhieuBauCu!$B$2&gt;2,IF(LEN($B1728)=0,"",IF(AND($B1728&gt;0,VALUE(SUBSTITUTE($B1728,"3","0"))=$B1728),1,0)),"")</f>
        <v/>
      </c>
      <c r="G1728" s="5" t="str">
        <f>IF(PhieuBauCu!$B$2&gt;3,IF(LEN($B1728)=0,"",IF(AND($B1728&gt;0,VALUE(SUBSTITUTE($B1728,"4","0"))=$B1728),1,0)),"")</f>
        <v/>
      </c>
      <c r="H1728" s="5" t="str">
        <f>IF(PhieuBauCu!$B$2&gt;4,IF(LEN($B1728)=0,"",IF(AND($B1728&gt;0,VALUE(SUBSTITUTE($B1728,"5","0"))=$B1728),1,0)),"")</f>
        <v/>
      </c>
      <c r="I1728" s="5" t="str">
        <f>IF(PhieuBauCu!$B$2&gt;5,IF(LEN($B1728)=0,"",IF(AND($B1728&gt;0,VALUE(SUBSTITUTE($B1728,"6","0"))=$B1728),1,0)),"")</f>
        <v/>
      </c>
      <c r="J1728" s="5" t="str">
        <f>IF(PhieuBauCu!$B$2&gt;6,IF(LEN($B1728)=0,"",IF(AND($B1728&gt;0,VALUE(SUBSTITUTE($B1728,"7","0"))=$B1728),1,0)),"")</f>
        <v/>
      </c>
      <c r="K1728" s="5" t="str">
        <f>IF(PhieuBauCu!$B$2&gt;7,IF(LEN($B1728)=0,"",IF(AND($B1728&gt;0,VALUE(SUBSTITUTE($B1728,"8","0"))=$B1728),1,0)),"")</f>
        <v/>
      </c>
      <c r="L1728" s="5" t="str">
        <f>IF(PhieuBauCu!$B$2&gt;8,IF(LEN($B1728)=0,"",IF(AND($B1728&gt;0,VALUE(SUBSTITUTE($B1728,"9","0"))=$B1728),1,0)),"")</f>
        <v/>
      </c>
      <c r="M1728" s="9">
        <f t="shared" si="53"/>
        <v>0</v>
      </c>
      <c r="N1728" s="36">
        <f>IF(AND(M1728&lt;=PhieuBauCu!$B$13,M1728&gt;=1),1,0)</f>
        <v>0</v>
      </c>
    </row>
    <row r="1729" spans="1:14" ht="28.5" customHeight="1">
      <c r="A1729" s="2">
        <v>1724</v>
      </c>
      <c r="B1729" s="3"/>
      <c r="C1729" s="48" t="str">
        <f t="shared" si="52"/>
        <v/>
      </c>
      <c r="D1729" s="5" t="str">
        <f>IF(PhieuBauCu!$B$2&gt;0,IF(LEN($B1729)=0,"",IF(AND($B1729&gt;0,VALUE(SUBSTITUTE($B1729,"1","0"))=$B1729),1,0)),"")</f>
        <v/>
      </c>
      <c r="E1729" s="5" t="str">
        <f>IF(PhieuBauCu!$B$2&gt;1,IF(LEN($B1729)=0,"",IF(AND($B1729&gt;0,VALUE(SUBSTITUTE($B1729,"2","0"))=$B1729),1,0)),"")</f>
        <v/>
      </c>
      <c r="F1729" s="5" t="str">
        <f>IF(PhieuBauCu!$B$2&gt;2,IF(LEN($B1729)=0,"",IF(AND($B1729&gt;0,VALUE(SUBSTITUTE($B1729,"3","0"))=$B1729),1,0)),"")</f>
        <v/>
      </c>
      <c r="G1729" s="5" t="str">
        <f>IF(PhieuBauCu!$B$2&gt;3,IF(LEN($B1729)=0,"",IF(AND($B1729&gt;0,VALUE(SUBSTITUTE($B1729,"4","0"))=$B1729),1,0)),"")</f>
        <v/>
      </c>
      <c r="H1729" s="5" t="str">
        <f>IF(PhieuBauCu!$B$2&gt;4,IF(LEN($B1729)=0,"",IF(AND($B1729&gt;0,VALUE(SUBSTITUTE($B1729,"5","0"))=$B1729),1,0)),"")</f>
        <v/>
      </c>
      <c r="I1729" s="5" t="str">
        <f>IF(PhieuBauCu!$B$2&gt;5,IF(LEN($B1729)=0,"",IF(AND($B1729&gt;0,VALUE(SUBSTITUTE($B1729,"6","0"))=$B1729),1,0)),"")</f>
        <v/>
      </c>
      <c r="J1729" s="5" t="str">
        <f>IF(PhieuBauCu!$B$2&gt;6,IF(LEN($B1729)=0,"",IF(AND($B1729&gt;0,VALUE(SUBSTITUTE($B1729,"7","0"))=$B1729),1,0)),"")</f>
        <v/>
      </c>
      <c r="K1729" s="5" t="str">
        <f>IF(PhieuBauCu!$B$2&gt;7,IF(LEN($B1729)=0,"",IF(AND($B1729&gt;0,VALUE(SUBSTITUTE($B1729,"8","0"))=$B1729),1,0)),"")</f>
        <v/>
      </c>
      <c r="L1729" s="5" t="str">
        <f>IF(PhieuBauCu!$B$2&gt;8,IF(LEN($B1729)=0,"",IF(AND($B1729&gt;0,VALUE(SUBSTITUTE($B1729,"9","0"))=$B1729),1,0)),"")</f>
        <v/>
      </c>
      <c r="M1729" s="9">
        <f t="shared" si="53"/>
        <v>0</v>
      </c>
      <c r="N1729" s="36">
        <f>IF(AND(M1729&lt;=PhieuBauCu!$B$13,M1729&gt;=1),1,0)</f>
        <v>0</v>
      </c>
    </row>
    <row r="1730" spans="1:14" ht="28.5" customHeight="1">
      <c r="A1730" s="2">
        <v>1725</v>
      </c>
      <c r="B1730" s="3"/>
      <c r="C1730" s="48" t="str">
        <f t="shared" si="52"/>
        <v/>
      </c>
      <c r="D1730" s="5" t="str">
        <f>IF(PhieuBauCu!$B$2&gt;0,IF(LEN($B1730)=0,"",IF(AND($B1730&gt;0,VALUE(SUBSTITUTE($B1730,"1","0"))=$B1730),1,0)),"")</f>
        <v/>
      </c>
      <c r="E1730" s="5" t="str">
        <f>IF(PhieuBauCu!$B$2&gt;1,IF(LEN($B1730)=0,"",IF(AND($B1730&gt;0,VALUE(SUBSTITUTE($B1730,"2","0"))=$B1730),1,0)),"")</f>
        <v/>
      </c>
      <c r="F1730" s="5" t="str">
        <f>IF(PhieuBauCu!$B$2&gt;2,IF(LEN($B1730)=0,"",IF(AND($B1730&gt;0,VALUE(SUBSTITUTE($B1730,"3","0"))=$B1730),1,0)),"")</f>
        <v/>
      </c>
      <c r="G1730" s="5" t="str">
        <f>IF(PhieuBauCu!$B$2&gt;3,IF(LEN($B1730)=0,"",IF(AND($B1730&gt;0,VALUE(SUBSTITUTE($B1730,"4","0"))=$B1730),1,0)),"")</f>
        <v/>
      </c>
      <c r="H1730" s="5" t="str">
        <f>IF(PhieuBauCu!$B$2&gt;4,IF(LEN($B1730)=0,"",IF(AND($B1730&gt;0,VALUE(SUBSTITUTE($B1730,"5","0"))=$B1730),1,0)),"")</f>
        <v/>
      </c>
      <c r="I1730" s="5" t="str">
        <f>IF(PhieuBauCu!$B$2&gt;5,IF(LEN($B1730)=0,"",IF(AND($B1730&gt;0,VALUE(SUBSTITUTE($B1730,"6","0"))=$B1730),1,0)),"")</f>
        <v/>
      </c>
      <c r="J1730" s="5" t="str">
        <f>IF(PhieuBauCu!$B$2&gt;6,IF(LEN($B1730)=0,"",IF(AND($B1730&gt;0,VALUE(SUBSTITUTE($B1730,"7","0"))=$B1730),1,0)),"")</f>
        <v/>
      </c>
      <c r="K1730" s="5" t="str">
        <f>IF(PhieuBauCu!$B$2&gt;7,IF(LEN($B1730)=0,"",IF(AND($B1730&gt;0,VALUE(SUBSTITUTE($B1730,"8","0"))=$B1730),1,0)),"")</f>
        <v/>
      </c>
      <c r="L1730" s="5" t="str">
        <f>IF(PhieuBauCu!$B$2&gt;8,IF(LEN($B1730)=0,"",IF(AND($B1730&gt;0,VALUE(SUBSTITUTE($B1730,"9","0"))=$B1730),1,0)),"")</f>
        <v/>
      </c>
      <c r="M1730" s="9">
        <f t="shared" si="53"/>
        <v>0</v>
      </c>
      <c r="N1730" s="36">
        <f>IF(AND(M1730&lt;=PhieuBauCu!$B$13,M1730&gt;=1),1,0)</f>
        <v>0</v>
      </c>
    </row>
    <row r="1731" spans="1:14" ht="28.5" customHeight="1">
      <c r="A1731" s="2">
        <v>1726</v>
      </c>
      <c r="B1731" s="3"/>
      <c r="C1731" s="48" t="str">
        <f t="shared" si="52"/>
        <v/>
      </c>
      <c r="D1731" s="5" t="str">
        <f>IF(PhieuBauCu!$B$2&gt;0,IF(LEN($B1731)=0,"",IF(AND($B1731&gt;0,VALUE(SUBSTITUTE($B1731,"1","0"))=$B1731),1,0)),"")</f>
        <v/>
      </c>
      <c r="E1731" s="5" t="str">
        <f>IF(PhieuBauCu!$B$2&gt;1,IF(LEN($B1731)=0,"",IF(AND($B1731&gt;0,VALUE(SUBSTITUTE($B1731,"2","0"))=$B1731),1,0)),"")</f>
        <v/>
      </c>
      <c r="F1731" s="5" t="str">
        <f>IF(PhieuBauCu!$B$2&gt;2,IF(LEN($B1731)=0,"",IF(AND($B1731&gt;0,VALUE(SUBSTITUTE($B1731,"3","0"))=$B1731),1,0)),"")</f>
        <v/>
      </c>
      <c r="G1731" s="5" t="str">
        <f>IF(PhieuBauCu!$B$2&gt;3,IF(LEN($B1731)=0,"",IF(AND($B1731&gt;0,VALUE(SUBSTITUTE($B1731,"4","0"))=$B1731),1,0)),"")</f>
        <v/>
      </c>
      <c r="H1731" s="5" t="str">
        <f>IF(PhieuBauCu!$B$2&gt;4,IF(LEN($B1731)=0,"",IF(AND($B1731&gt;0,VALUE(SUBSTITUTE($B1731,"5","0"))=$B1731),1,0)),"")</f>
        <v/>
      </c>
      <c r="I1731" s="5" t="str">
        <f>IF(PhieuBauCu!$B$2&gt;5,IF(LEN($B1731)=0,"",IF(AND($B1731&gt;0,VALUE(SUBSTITUTE($B1731,"6","0"))=$B1731),1,0)),"")</f>
        <v/>
      </c>
      <c r="J1731" s="5" t="str">
        <f>IF(PhieuBauCu!$B$2&gt;6,IF(LEN($B1731)=0,"",IF(AND($B1731&gt;0,VALUE(SUBSTITUTE($B1731,"7","0"))=$B1731),1,0)),"")</f>
        <v/>
      </c>
      <c r="K1731" s="5" t="str">
        <f>IF(PhieuBauCu!$B$2&gt;7,IF(LEN($B1731)=0,"",IF(AND($B1731&gt;0,VALUE(SUBSTITUTE($B1731,"8","0"))=$B1731),1,0)),"")</f>
        <v/>
      </c>
      <c r="L1731" s="5" t="str">
        <f>IF(PhieuBauCu!$B$2&gt;8,IF(LEN($B1731)=0,"",IF(AND($B1731&gt;0,VALUE(SUBSTITUTE($B1731,"9","0"))=$B1731),1,0)),"")</f>
        <v/>
      </c>
      <c r="M1731" s="9">
        <f t="shared" si="53"/>
        <v>0</v>
      </c>
      <c r="N1731" s="36">
        <f>IF(AND(M1731&lt;=PhieuBauCu!$B$13,M1731&gt;=1),1,0)</f>
        <v>0</v>
      </c>
    </row>
    <row r="1732" spans="1:14" ht="28.5" customHeight="1">
      <c r="A1732" s="2">
        <v>1727</v>
      </c>
      <c r="B1732" s="3"/>
      <c r="C1732" s="48" t="str">
        <f t="shared" si="52"/>
        <v/>
      </c>
      <c r="D1732" s="5" t="str">
        <f>IF(PhieuBauCu!$B$2&gt;0,IF(LEN($B1732)=0,"",IF(AND($B1732&gt;0,VALUE(SUBSTITUTE($B1732,"1","0"))=$B1732),1,0)),"")</f>
        <v/>
      </c>
      <c r="E1732" s="5" t="str">
        <f>IF(PhieuBauCu!$B$2&gt;1,IF(LEN($B1732)=0,"",IF(AND($B1732&gt;0,VALUE(SUBSTITUTE($B1732,"2","0"))=$B1732),1,0)),"")</f>
        <v/>
      </c>
      <c r="F1732" s="5" t="str">
        <f>IF(PhieuBauCu!$B$2&gt;2,IF(LEN($B1732)=0,"",IF(AND($B1732&gt;0,VALUE(SUBSTITUTE($B1732,"3","0"))=$B1732),1,0)),"")</f>
        <v/>
      </c>
      <c r="G1732" s="5" t="str">
        <f>IF(PhieuBauCu!$B$2&gt;3,IF(LEN($B1732)=0,"",IF(AND($B1732&gt;0,VALUE(SUBSTITUTE($B1732,"4","0"))=$B1732),1,0)),"")</f>
        <v/>
      </c>
      <c r="H1732" s="5" t="str">
        <f>IF(PhieuBauCu!$B$2&gt;4,IF(LEN($B1732)=0,"",IF(AND($B1732&gt;0,VALUE(SUBSTITUTE($B1732,"5","0"))=$B1732),1,0)),"")</f>
        <v/>
      </c>
      <c r="I1732" s="5" t="str">
        <f>IF(PhieuBauCu!$B$2&gt;5,IF(LEN($B1732)=0,"",IF(AND($B1732&gt;0,VALUE(SUBSTITUTE($B1732,"6","0"))=$B1732),1,0)),"")</f>
        <v/>
      </c>
      <c r="J1732" s="5" t="str">
        <f>IF(PhieuBauCu!$B$2&gt;6,IF(LEN($B1732)=0,"",IF(AND($B1732&gt;0,VALUE(SUBSTITUTE($B1732,"7","0"))=$B1732),1,0)),"")</f>
        <v/>
      </c>
      <c r="K1732" s="5" t="str">
        <f>IF(PhieuBauCu!$B$2&gt;7,IF(LEN($B1732)=0,"",IF(AND($B1732&gt;0,VALUE(SUBSTITUTE($B1732,"8","0"))=$B1732),1,0)),"")</f>
        <v/>
      </c>
      <c r="L1732" s="5" t="str">
        <f>IF(PhieuBauCu!$B$2&gt;8,IF(LEN($B1732)=0,"",IF(AND($B1732&gt;0,VALUE(SUBSTITUTE($B1732,"9","0"))=$B1732),1,0)),"")</f>
        <v/>
      </c>
      <c r="M1732" s="9">
        <f t="shared" si="53"/>
        <v>0</v>
      </c>
      <c r="N1732" s="36">
        <f>IF(AND(M1732&lt;=PhieuBauCu!$B$13,M1732&gt;=1),1,0)</f>
        <v>0</v>
      </c>
    </row>
    <row r="1733" spans="1:14" ht="28.5" customHeight="1">
      <c r="A1733" s="2">
        <v>1728</v>
      </c>
      <c r="B1733" s="3"/>
      <c r="C1733" s="48" t="str">
        <f t="shared" si="52"/>
        <v/>
      </c>
      <c r="D1733" s="5" t="str">
        <f>IF(PhieuBauCu!$B$2&gt;0,IF(LEN($B1733)=0,"",IF(AND($B1733&gt;0,VALUE(SUBSTITUTE($B1733,"1","0"))=$B1733),1,0)),"")</f>
        <v/>
      </c>
      <c r="E1733" s="5" t="str">
        <f>IF(PhieuBauCu!$B$2&gt;1,IF(LEN($B1733)=0,"",IF(AND($B1733&gt;0,VALUE(SUBSTITUTE($B1733,"2","0"))=$B1733),1,0)),"")</f>
        <v/>
      </c>
      <c r="F1733" s="5" t="str">
        <f>IF(PhieuBauCu!$B$2&gt;2,IF(LEN($B1733)=0,"",IF(AND($B1733&gt;0,VALUE(SUBSTITUTE($B1733,"3","0"))=$B1733),1,0)),"")</f>
        <v/>
      </c>
      <c r="G1733" s="5" t="str">
        <f>IF(PhieuBauCu!$B$2&gt;3,IF(LEN($B1733)=0,"",IF(AND($B1733&gt;0,VALUE(SUBSTITUTE($B1733,"4","0"))=$B1733),1,0)),"")</f>
        <v/>
      </c>
      <c r="H1733" s="5" t="str">
        <f>IF(PhieuBauCu!$B$2&gt;4,IF(LEN($B1733)=0,"",IF(AND($B1733&gt;0,VALUE(SUBSTITUTE($B1733,"5","0"))=$B1733),1,0)),"")</f>
        <v/>
      </c>
      <c r="I1733" s="5" t="str">
        <f>IF(PhieuBauCu!$B$2&gt;5,IF(LEN($B1733)=0,"",IF(AND($B1733&gt;0,VALUE(SUBSTITUTE($B1733,"6","0"))=$B1733),1,0)),"")</f>
        <v/>
      </c>
      <c r="J1733" s="5" t="str">
        <f>IF(PhieuBauCu!$B$2&gt;6,IF(LEN($B1733)=0,"",IF(AND($B1733&gt;0,VALUE(SUBSTITUTE($B1733,"7","0"))=$B1733),1,0)),"")</f>
        <v/>
      </c>
      <c r="K1733" s="5" t="str">
        <f>IF(PhieuBauCu!$B$2&gt;7,IF(LEN($B1733)=0,"",IF(AND($B1733&gt;0,VALUE(SUBSTITUTE($B1733,"8","0"))=$B1733),1,0)),"")</f>
        <v/>
      </c>
      <c r="L1733" s="5" t="str">
        <f>IF(PhieuBauCu!$B$2&gt;8,IF(LEN($B1733)=0,"",IF(AND($B1733&gt;0,VALUE(SUBSTITUTE($B1733,"9","0"))=$B1733),1,0)),"")</f>
        <v/>
      </c>
      <c r="M1733" s="9">
        <f t="shared" si="53"/>
        <v>0</v>
      </c>
      <c r="N1733" s="36">
        <f>IF(AND(M1733&lt;=PhieuBauCu!$B$13,M1733&gt;=1),1,0)</f>
        <v>0</v>
      </c>
    </row>
    <row r="1734" spans="1:14" ht="28.5" customHeight="1">
      <c r="A1734" s="2">
        <v>1729</v>
      </c>
      <c r="B1734" s="3"/>
      <c r="C1734" s="48" t="str">
        <f t="shared" si="52"/>
        <v/>
      </c>
      <c r="D1734" s="5" t="str">
        <f>IF(PhieuBauCu!$B$2&gt;0,IF(LEN($B1734)=0,"",IF(AND($B1734&gt;0,VALUE(SUBSTITUTE($B1734,"1","0"))=$B1734),1,0)),"")</f>
        <v/>
      </c>
      <c r="E1734" s="5" t="str">
        <f>IF(PhieuBauCu!$B$2&gt;1,IF(LEN($B1734)=0,"",IF(AND($B1734&gt;0,VALUE(SUBSTITUTE($B1734,"2","0"))=$B1734),1,0)),"")</f>
        <v/>
      </c>
      <c r="F1734" s="5" t="str">
        <f>IF(PhieuBauCu!$B$2&gt;2,IF(LEN($B1734)=0,"",IF(AND($B1734&gt;0,VALUE(SUBSTITUTE($B1734,"3","0"))=$B1734),1,0)),"")</f>
        <v/>
      </c>
      <c r="G1734" s="5" t="str">
        <f>IF(PhieuBauCu!$B$2&gt;3,IF(LEN($B1734)=0,"",IF(AND($B1734&gt;0,VALUE(SUBSTITUTE($B1734,"4","0"))=$B1734),1,0)),"")</f>
        <v/>
      </c>
      <c r="H1734" s="5" t="str">
        <f>IF(PhieuBauCu!$B$2&gt;4,IF(LEN($B1734)=0,"",IF(AND($B1734&gt;0,VALUE(SUBSTITUTE($B1734,"5","0"))=$B1734),1,0)),"")</f>
        <v/>
      </c>
      <c r="I1734" s="5" t="str">
        <f>IF(PhieuBauCu!$B$2&gt;5,IF(LEN($B1734)=0,"",IF(AND($B1734&gt;0,VALUE(SUBSTITUTE($B1734,"6","0"))=$B1734),1,0)),"")</f>
        <v/>
      </c>
      <c r="J1734" s="5" t="str">
        <f>IF(PhieuBauCu!$B$2&gt;6,IF(LEN($B1734)=0,"",IF(AND($B1734&gt;0,VALUE(SUBSTITUTE($B1734,"7","0"))=$B1734),1,0)),"")</f>
        <v/>
      </c>
      <c r="K1734" s="5" t="str">
        <f>IF(PhieuBauCu!$B$2&gt;7,IF(LEN($B1734)=0,"",IF(AND($B1734&gt;0,VALUE(SUBSTITUTE($B1734,"8","0"))=$B1734),1,0)),"")</f>
        <v/>
      </c>
      <c r="L1734" s="5" t="str">
        <f>IF(PhieuBauCu!$B$2&gt;8,IF(LEN($B1734)=0,"",IF(AND($B1734&gt;0,VALUE(SUBSTITUTE($B1734,"9","0"))=$B1734),1,0)),"")</f>
        <v/>
      </c>
      <c r="M1734" s="9">
        <f t="shared" si="53"/>
        <v>0</v>
      </c>
      <c r="N1734" s="36">
        <f>IF(AND(M1734&lt;=PhieuBauCu!$B$13,M1734&gt;=1),1,0)</f>
        <v>0</v>
      </c>
    </row>
    <row r="1735" spans="1:14" ht="28.5" customHeight="1">
      <c r="A1735" s="2">
        <v>1730</v>
      </c>
      <c r="B1735" s="3"/>
      <c r="C1735" s="48" t="str">
        <f t="shared" ref="C1735:C1798" si="54">IF(LEN(B1735)&gt;0,IF(N1735=1,"Ok","Not Ok"),"")</f>
        <v/>
      </c>
      <c r="D1735" s="5" t="str">
        <f>IF(PhieuBauCu!$B$2&gt;0,IF(LEN($B1735)=0,"",IF(AND($B1735&gt;0,VALUE(SUBSTITUTE($B1735,"1","0"))=$B1735),1,0)),"")</f>
        <v/>
      </c>
      <c r="E1735" s="5" t="str">
        <f>IF(PhieuBauCu!$B$2&gt;1,IF(LEN($B1735)=0,"",IF(AND($B1735&gt;0,VALUE(SUBSTITUTE($B1735,"2","0"))=$B1735),1,0)),"")</f>
        <v/>
      </c>
      <c r="F1735" s="5" t="str">
        <f>IF(PhieuBauCu!$B$2&gt;2,IF(LEN($B1735)=0,"",IF(AND($B1735&gt;0,VALUE(SUBSTITUTE($B1735,"3","0"))=$B1735),1,0)),"")</f>
        <v/>
      </c>
      <c r="G1735" s="5" t="str">
        <f>IF(PhieuBauCu!$B$2&gt;3,IF(LEN($B1735)=0,"",IF(AND($B1735&gt;0,VALUE(SUBSTITUTE($B1735,"4","0"))=$B1735),1,0)),"")</f>
        <v/>
      </c>
      <c r="H1735" s="5" t="str">
        <f>IF(PhieuBauCu!$B$2&gt;4,IF(LEN($B1735)=0,"",IF(AND($B1735&gt;0,VALUE(SUBSTITUTE($B1735,"5","0"))=$B1735),1,0)),"")</f>
        <v/>
      </c>
      <c r="I1735" s="5" t="str">
        <f>IF(PhieuBauCu!$B$2&gt;5,IF(LEN($B1735)=0,"",IF(AND($B1735&gt;0,VALUE(SUBSTITUTE($B1735,"6","0"))=$B1735),1,0)),"")</f>
        <v/>
      </c>
      <c r="J1735" s="5" t="str">
        <f>IF(PhieuBauCu!$B$2&gt;6,IF(LEN($B1735)=0,"",IF(AND($B1735&gt;0,VALUE(SUBSTITUTE($B1735,"7","0"))=$B1735),1,0)),"")</f>
        <v/>
      </c>
      <c r="K1735" s="5" t="str">
        <f>IF(PhieuBauCu!$B$2&gt;7,IF(LEN($B1735)=0,"",IF(AND($B1735&gt;0,VALUE(SUBSTITUTE($B1735,"8","0"))=$B1735),1,0)),"")</f>
        <v/>
      </c>
      <c r="L1735" s="5" t="str">
        <f>IF(PhieuBauCu!$B$2&gt;8,IF(LEN($B1735)=0,"",IF(AND($B1735&gt;0,VALUE(SUBSTITUTE($B1735,"9","0"))=$B1735),1,0)),"")</f>
        <v/>
      </c>
      <c r="M1735" s="9">
        <f t="shared" ref="M1735:M1798" si="55">SUMIF(D1735:L1735,1)</f>
        <v>0</v>
      </c>
      <c r="N1735" s="36">
        <f>IF(AND(M1735&lt;=PhieuBauCu!$B$13,M1735&gt;=1),1,0)</f>
        <v>0</v>
      </c>
    </row>
    <row r="1736" spans="1:14" ht="28.5" customHeight="1">
      <c r="A1736" s="2">
        <v>1731</v>
      </c>
      <c r="B1736" s="3"/>
      <c r="C1736" s="48" t="str">
        <f t="shared" si="54"/>
        <v/>
      </c>
      <c r="D1736" s="5" t="str">
        <f>IF(PhieuBauCu!$B$2&gt;0,IF(LEN($B1736)=0,"",IF(AND($B1736&gt;0,VALUE(SUBSTITUTE($B1736,"1","0"))=$B1736),1,0)),"")</f>
        <v/>
      </c>
      <c r="E1736" s="5" t="str">
        <f>IF(PhieuBauCu!$B$2&gt;1,IF(LEN($B1736)=0,"",IF(AND($B1736&gt;0,VALUE(SUBSTITUTE($B1736,"2","0"))=$B1736),1,0)),"")</f>
        <v/>
      </c>
      <c r="F1736" s="5" t="str">
        <f>IF(PhieuBauCu!$B$2&gt;2,IF(LEN($B1736)=0,"",IF(AND($B1736&gt;0,VALUE(SUBSTITUTE($B1736,"3","0"))=$B1736),1,0)),"")</f>
        <v/>
      </c>
      <c r="G1736" s="5" t="str">
        <f>IF(PhieuBauCu!$B$2&gt;3,IF(LEN($B1736)=0,"",IF(AND($B1736&gt;0,VALUE(SUBSTITUTE($B1736,"4","0"))=$B1736),1,0)),"")</f>
        <v/>
      </c>
      <c r="H1736" s="5" t="str">
        <f>IF(PhieuBauCu!$B$2&gt;4,IF(LEN($B1736)=0,"",IF(AND($B1736&gt;0,VALUE(SUBSTITUTE($B1736,"5","0"))=$B1736),1,0)),"")</f>
        <v/>
      </c>
      <c r="I1736" s="5" t="str">
        <f>IF(PhieuBauCu!$B$2&gt;5,IF(LEN($B1736)=0,"",IF(AND($B1736&gt;0,VALUE(SUBSTITUTE($B1736,"6","0"))=$B1736),1,0)),"")</f>
        <v/>
      </c>
      <c r="J1736" s="5" t="str">
        <f>IF(PhieuBauCu!$B$2&gt;6,IF(LEN($B1736)=0,"",IF(AND($B1736&gt;0,VALUE(SUBSTITUTE($B1736,"7","0"))=$B1736),1,0)),"")</f>
        <v/>
      </c>
      <c r="K1736" s="5" t="str">
        <f>IF(PhieuBauCu!$B$2&gt;7,IF(LEN($B1736)=0,"",IF(AND($B1736&gt;0,VALUE(SUBSTITUTE($B1736,"8","0"))=$B1736),1,0)),"")</f>
        <v/>
      </c>
      <c r="L1736" s="5" t="str">
        <f>IF(PhieuBauCu!$B$2&gt;8,IF(LEN($B1736)=0,"",IF(AND($B1736&gt;0,VALUE(SUBSTITUTE($B1736,"9","0"))=$B1736),1,0)),"")</f>
        <v/>
      </c>
      <c r="M1736" s="9">
        <f t="shared" si="55"/>
        <v>0</v>
      </c>
      <c r="N1736" s="36">
        <f>IF(AND(M1736&lt;=PhieuBauCu!$B$13,M1736&gt;=1),1,0)</f>
        <v>0</v>
      </c>
    </row>
    <row r="1737" spans="1:14" ht="28.5" customHeight="1">
      <c r="A1737" s="2">
        <v>1732</v>
      </c>
      <c r="B1737" s="3"/>
      <c r="C1737" s="48" t="str">
        <f t="shared" si="54"/>
        <v/>
      </c>
      <c r="D1737" s="5" t="str">
        <f>IF(PhieuBauCu!$B$2&gt;0,IF(LEN($B1737)=0,"",IF(AND($B1737&gt;0,VALUE(SUBSTITUTE($B1737,"1","0"))=$B1737),1,0)),"")</f>
        <v/>
      </c>
      <c r="E1737" s="5" t="str">
        <f>IF(PhieuBauCu!$B$2&gt;1,IF(LEN($B1737)=0,"",IF(AND($B1737&gt;0,VALUE(SUBSTITUTE($B1737,"2","0"))=$B1737),1,0)),"")</f>
        <v/>
      </c>
      <c r="F1737" s="5" t="str">
        <f>IF(PhieuBauCu!$B$2&gt;2,IF(LEN($B1737)=0,"",IF(AND($B1737&gt;0,VALUE(SUBSTITUTE($B1737,"3","0"))=$B1737),1,0)),"")</f>
        <v/>
      </c>
      <c r="G1737" s="5" t="str">
        <f>IF(PhieuBauCu!$B$2&gt;3,IF(LEN($B1737)=0,"",IF(AND($B1737&gt;0,VALUE(SUBSTITUTE($B1737,"4","0"))=$B1737),1,0)),"")</f>
        <v/>
      </c>
      <c r="H1737" s="5" t="str">
        <f>IF(PhieuBauCu!$B$2&gt;4,IF(LEN($B1737)=0,"",IF(AND($B1737&gt;0,VALUE(SUBSTITUTE($B1737,"5","0"))=$B1737),1,0)),"")</f>
        <v/>
      </c>
      <c r="I1737" s="5" t="str">
        <f>IF(PhieuBauCu!$B$2&gt;5,IF(LEN($B1737)=0,"",IF(AND($B1737&gt;0,VALUE(SUBSTITUTE($B1737,"6","0"))=$B1737),1,0)),"")</f>
        <v/>
      </c>
      <c r="J1737" s="5" t="str">
        <f>IF(PhieuBauCu!$B$2&gt;6,IF(LEN($B1737)=0,"",IF(AND($B1737&gt;0,VALUE(SUBSTITUTE($B1737,"7","0"))=$B1737),1,0)),"")</f>
        <v/>
      </c>
      <c r="K1737" s="5" t="str">
        <f>IF(PhieuBauCu!$B$2&gt;7,IF(LEN($B1737)=0,"",IF(AND($B1737&gt;0,VALUE(SUBSTITUTE($B1737,"8","0"))=$B1737),1,0)),"")</f>
        <v/>
      </c>
      <c r="L1737" s="5" t="str">
        <f>IF(PhieuBauCu!$B$2&gt;8,IF(LEN($B1737)=0,"",IF(AND($B1737&gt;0,VALUE(SUBSTITUTE($B1737,"9","0"))=$B1737),1,0)),"")</f>
        <v/>
      </c>
      <c r="M1737" s="9">
        <f t="shared" si="55"/>
        <v>0</v>
      </c>
      <c r="N1737" s="36">
        <f>IF(AND(M1737&lt;=PhieuBauCu!$B$13,M1737&gt;=1),1,0)</f>
        <v>0</v>
      </c>
    </row>
    <row r="1738" spans="1:14" ht="28.5" customHeight="1">
      <c r="A1738" s="2">
        <v>1733</v>
      </c>
      <c r="B1738" s="3"/>
      <c r="C1738" s="48" t="str">
        <f t="shared" si="54"/>
        <v/>
      </c>
      <c r="D1738" s="5" t="str">
        <f>IF(PhieuBauCu!$B$2&gt;0,IF(LEN($B1738)=0,"",IF(AND($B1738&gt;0,VALUE(SUBSTITUTE($B1738,"1","0"))=$B1738),1,0)),"")</f>
        <v/>
      </c>
      <c r="E1738" s="5" t="str">
        <f>IF(PhieuBauCu!$B$2&gt;1,IF(LEN($B1738)=0,"",IF(AND($B1738&gt;0,VALUE(SUBSTITUTE($B1738,"2","0"))=$B1738),1,0)),"")</f>
        <v/>
      </c>
      <c r="F1738" s="5" t="str">
        <f>IF(PhieuBauCu!$B$2&gt;2,IF(LEN($B1738)=0,"",IF(AND($B1738&gt;0,VALUE(SUBSTITUTE($B1738,"3","0"))=$B1738),1,0)),"")</f>
        <v/>
      </c>
      <c r="G1738" s="5" t="str">
        <f>IF(PhieuBauCu!$B$2&gt;3,IF(LEN($B1738)=0,"",IF(AND($B1738&gt;0,VALUE(SUBSTITUTE($B1738,"4","0"))=$B1738),1,0)),"")</f>
        <v/>
      </c>
      <c r="H1738" s="5" t="str">
        <f>IF(PhieuBauCu!$B$2&gt;4,IF(LEN($B1738)=0,"",IF(AND($B1738&gt;0,VALUE(SUBSTITUTE($B1738,"5","0"))=$B1738),1,0)),"")</f>
        <v/>
      </c>
      <c r="I1738" s="5" t="str">
        <f>IF(PhieuBauCu!$B$2&gt;5,IF(LEN($B1738)=0,"",IF(AND($B1738&gt;0,VALUE(SUBSTITUTE($B1738,"6","0"))=$B1738),1,0)),"")</f>
        <v/>
      </c>
      <c r="J1738" s="5" t="str">
        <f>IF(PhieuBauCu!$B$2&gt;6,IF(LEN($B1738)=0,"",IF(AND($B1738&gt;0,VALUE(SUBSTITUTE($B1738,"7","0"))=$B1738),1,0)),"")</f>
        <v/>
      </c>
      <c r="K1738" s="5" t="str">
        <f>IF(PhieuBauCu!$B$2&gt;7,IF(LEN($B1738)=0,"",IF(AND($B1738&gt;0,VALUE(SUBSTITUTE($B1738,"8","0"))=$B1738),1,0)),"")</f>
        <v/>
      </c>
      <c r="L1738" s="5" t="str">
        <f>IF(PhieuBauCu!$B$2&gt;8,IF(LEN($B1738)=0,"",IF(AND($B1738&gt;0,VALUE(SUBSTITUTE($B1738,"9","0"))=$B1738),1,0)),"")</f>
        <v/>
      </c>
      <c r="M1738" s="9">
        <f t="shared" si="55"/>
        <v>0</v>
      </c>
      <c r="N1738" s="36">
        <f>IF(AND(M1738&lt;=PhieuBauCu!$B$13,M1738&gt;=1),1,0)</f>
        <v>0</v>
      </c>
    </row>
    <row r="1739" spans="1:14" ht="28.5" customHeight="1">
      <c r="A1739" s="2">
        <v>1734</v>
      </c>
      <c r="B1739" s="3"/>
      <c r="C1739" s="48" t="str">
        <f t="shared" si="54"/>
        <v/>
      </c>
      <c r="D1739" s="5" t="str">
        <f>IF(PhieuBauCu!$B$2&gt;0,IF(LEN($B1739)=0,"",IF(AND($B1739&gt;0,VALUE(SUBSTITUTE($B1739,"1","0"))=$B1739),1,0)),"")</f>
        <v/>
      </c>
      <c r="E1739" s="5" t="str">
        <f>IF(PhieuBauCu!$B$2&gt;1,IF(LEN($B1739)=0,"",IF(AND($B1739&gt;0,VALUE(SUBSTITUTE($B1739,"2","0"))=$B1739),1,0)),"")</f>
        <v/>
      </c>
      <c r="F1739" s="5" t="str">
        <f>IF(PhieuBauCu!$B$2&gt;2,IF(LEN($B1739)=0,"",IF(AND($B1739&gt;0,VALUE(SUBSTITUTE($B1739,"3","0"))=$B1739),1,0)),"")</f>
        <v/>
      </c>
      <c r="G1739" s="5" t="str">
        <f>IF(PhieuBauCu!$B$2&gt;3,IF(LEN($B1739)=0,"",IF(AND($B1739&gt;0,VALUE(SUBSTITUTE($B1739,"4","0"))=$B1739),1,0)),"")</f>
        <v/>
      </c>
      <c r="H1739" s="5" t="str">
        <f>IF(PhieuBauCu!$B$2&gt;4,IF(LEN($B1739)=0,"",IF(AND($B1739&gt;0,VALUE(SUBSTITUTE($B1739,"5","0"))=$B1739),1,0)),"")</f>
        <v/>
      </c>
      <c r="I1739" s="5" t="str">
        <f>IF(PhieuBauCu!$B$2&gt;5,IF(LEN($B1739)=0,"",IF(AND($B1739&gt;0,VALUE(SUBSTITUTE($B1739,"6","0"))=$B1739),1,0)),"")</f>
        <v/>
      </c>
      <c r="J1739" s="5" t="str">
        <f>IF(PhieuBauCu!$B$2&gt;6,IF(LEN($B1739)=0,"",IF(AND($B1739&gt;0,VALUE(SUBSTITUTE($B1739,"7","0"))=$B1739),1,0)),"")</f>
        <v/>
      </c>
      <c r="K1739" s="5" t="str">
        <f>IF(PhieuBauCu!$B$2&gt;7,IF(LEN($B1739)=0,"",IF(AND($B1739&gt;0,VALUE(SUBSTITUTE($B1739,"8","0"))=$B1739),1,0)),"")</f>
        <v/>
      </c>
      <c r="L1739" s="5" t="str">
        <f>IF(PhieuBauCu!$B$2&gt;8,IF(LEN($B1739)=0,"",IF(AND($B1739&gt;0,VALUE(SUBSTITUTE($B1739,"9","0"))=$B1739),1,0)),"")</f>
        <v/>
      </c>
      <c r="M1739" s="9">
        <f t="shared" si="55"/>
        <v>0</v>
      </c>
      <c r="N1739" s="36">
        <f>IF(AND(M1739&lt;=PhieuBauCu!$B$13,M1739&gt;=1),1,0)</f>
        <v>0</v>
      </c>
    </row>
    <row r="1740" spans="1:14" ht="28.5" customHeight="1">
      <c r="A1740" s="2">
        <v>1735</v>
      </c>
      <c r="B1740" s="3"/>
      <c r="C1740" s="48" t="str">
        <f t="shared" si="54"/>
        <v/>
      </c>
      <c r="D1740" s="5" t="str">
        <f>IF(PhieuBauCu!$B$2&gt;0,IF(LEN($B1740)=0,"",IF(AND($B1740&gt;0,VALUE(SUBSTITUTE($B1740,"1","0"))=$B1740),1,0)),"")</f>
        <v/>
      </c>
      <c r="E1740" s="5" t="str">
        <f>IF(PhieuBauCu!$B$2&gt;1,IF(LEN($B1740)=0,"",IF(AND($B1740&gt;0,VALUE(SUBSTITUTE($B1740,"2","0"))=$B1740),1,0)),"")</f>
        <v/>
      </c>
      <c r="F1740" s="5" t="str">
        <f>IF(PhieuBauCu!$B$2&gt;2,IF(LEN($B1740)=0,"",IF(AND($B1740&gt;0,VALUE(SUBSTITUTE($B1740,"3","0"))=$B1740),1,0)),"")</f>
        <v/>
      </c>
      <c r="G1740" s="5" t="str">
        <f>IF(PhieuBauCu!$B$2&gt;3,IF(LEN($B1740)=0,"",IF(AND($B1740&gt;0,VALUE(SUBSTITUTE($B1740,"4","0"))=$B1740),1,0)),"")</f>
        <v/>
      </c>
      <c r="H1740" s="5" t="str">
        <f>IF(PhieuBauCu!$B$2&gt;4,IF(LEN($B1740)=0,"",IF(AND($B1740&gt;0,VALUE(SUBSTITUTE($B1740,"5","0"))=$B1740),1,0)),"")</f>
        <v/>
      </c>
      <c r="I1740" s="5" t="str">
        <f>IF(PhieuBauCu!$B$2&gt;5,IF(LEN($B1740)=0,"",IF(AND($B1740&gt;0,VALUE(SUBSTITUTE($B1740,"6","0"))=$B1740),1,0)),"")</f>
        <v/>
      </c>
      <c r="J1740" s="5" t="str">
        <f>IF(PhieuBauCu!$B$2&gt;6,IF(LEN($B1740)=0,"",IF(AND($B1740&gt;0,VALUE(SUBSTITUTE($B1740,"7","0"))=$B1740),1,0)),"")</f>
        <v/>
      </c>
      <c r="K1740" s="5" t="str">
        <f>IF(PhieuBauCu!$B$2&gt;7,IF(LEN($B1740)=0,"",IF(AND($B1740&gt;0,VALUE(SUBSTITUTE($B1740,"8","0"))=$B1740),1,0)),"")</f>
        <v/>
      </c>
      <c r="L1740" s="5" t="str">
        <f>IF(PhieuBauCu!$B$2&gt;8,IF(LEN($B1740)=0,"",IF(AND($B1740&gt;0,VALUE(SUBSTITUTE($B1740,"9","0"))=$B1740),1,0)),"")</f>
        <v/>
      </c>
      <c r="M1740" s="9">
        <f t="shared" si="55"/>
        <v>0</v>
      </c>
      <c r="N1740" s="36">
        <f>IF(AND(M1740&lt;=PhieuBauCu!$B$13,M1740&gt;=1),1,0)</f>
        <v>0</v>
      </c>
    </row>
    <row r="1741" spans="1:14" ht="28.5" customHeight="1">
      <c r="A1741" s="2">
        <v>1736</v>
      </c>
      <c r="B1741" s="3"/>
      <c r="C1741" s="48" t="str">
        <f t="shared" si="54"/>
        <v/>
      </c>
      <c r="D1741" s="5" t="str">
        <f>IF(PhieuBauCu!$B$2&gt;0,IF(LEN($B1741)=0,"",IF(AND($B1741&gt;0,VALUE(SUBSTITUTE($B1741,"1","0"))=$B1741),1,0)),"")</f>
        <v/>
      </c>
      <c r="E1741" s="5" t="str">
        <f>IF(PhieuBauCu!$B$2&gt;1,IF(LEN($B1741)=0,"",IF(AND($B1741&gt;0,VALUE(SUBSTITUTE($B1741,"2","0"))=$B1741),1,0)),"")</f>
        <v/>
      </c>
      <c r="F1741" s="5" t="str">
        <f>IF(PhieuBauCu!$B$2&gt;2,IF(LEN($B1741)=0,"",IF(AND($B1741&gt;0,VALUE(SUBSTITUTE($B1741,"3","0"))=$B1741),1,0)),"")</f>
        <v/>
      </c>
      <c r="G1741" s="5" t="str">
        <f>IF(PhieuBauCu!$B$2&gt;3,IF(LEN($B1741)=0,"",IF(AND($B1741&gt;0,VALUE(SUBSTITUTE($B1741,"4","0"))=$B1741),1,0)),"")</f>
        <v/>
      </c>
      <c r="H1741" s="5" t="str">
        <f>IF(PhieuBauCu!$B$2&gt;4,IF(LEN($B1741)=0,"",IF(AND($B1741&gt;0,VALUE(SUBSTITUTE($B1741,"5","0"))=$B1741),1,0)),"")</f>
        <v/>
      </c>
      <c r="I1741" s="5" t="str">
        <f>IF(PhieuBauCu!$B$2&gt;5,IF(LEN($B1741)=0,"",IF(AND($B1741&gt;0,VALUE(SUBSTITUTE($B1741,"6","0"))=$B1741),1,0)),"")</f>
        <v/>
      </c>
      <c r="J1741" s="5" t="str">
        <f>IF(PhieuBauCu!$B$2&gt;6,IF(LEN($B1741)=0,"",IF(AND($B1741&gt;0,VALUE(SUBSTITUTE($B1741,"7","0"))=$B1741),1,0)),"")</f>
        <v/>
      </c>
      <c r="K1741" s="5" t="str">
        <f>IF(PhieuBauCu!$B$2&gt;7,IF(LEN($B1741)=0,"",IF(AND($B1741&gt;0,VALUE(SUBSTITUTE($B1741,"8","0"))=$B1741),1,0)),"")</f>
        <v/>
      </c>
      <c r="L1741" s="5" t="str">
        <f>IF(PhieuBauCu!$B$2&gt;8,IF(LEN($B1741)=0,"",IF(AND($B1741&gt;0,VALUE(SUBSTITUTE($B1741,"9","0"))=$B1741),1,0)),"")</f>
        <v/>
      </c>
      <c r="M1741" s="9">
        <f t="shared" si="55"/>
        <v>0</v>
      </c>
      <c r="N1741" s="36">
        <f>IF(AND(M1741&lt;=PhieuBauCu!$B$13,M1741&gt;=1),1,0)</f>
        <v>0</v>
      </c>
    </row>
    <row r="1742" spans="1:14" ht="28.5" customHeight="1">
      <c r="A1742" s="2">
        <v>1737</v>
      </c>
      <c r="B1742" s="3"/>
      <c r="C1742" s="48" t="str">
        <f t="shared" si="54"/>
        <v/>
      </c>
      <c r="D1742" s="5" t="str">
        <f>IF(PhieuBauCu!$B$2&gt;0,IF(LEN($B1742)=0,"",IF(AND($B1742&gt;0,VALUE(SUBSTITUTE($B1742,"1","0"))=$B1742),1,0)),"")</f>
        <v/>
      </c>
      <c r="E1742" s="5" t="str">
        <f>IF(PhieuBauCu!$B$2&gt;1,IF(LEN($B1742)=0,"",IF(AND($B1742&gt;0,VALUE(SUBSTITUTE($B1742,"2","0"))=$B1742),1,0)),"")</f>
        <v/>
      </c>
      <c r="F1742" s="5" t="str">
        <f>IF(PhieuBauCu!$B$2&gt;2,IF(LEN($B1742)=0,"",IF(AND($B1742&gt;0,VALUE(SUBSTITUTE($B1742,"3","0"))=$B1742),1,0)),"")</f>
        <v/>
      </c>
      <c r="G1742" s="5" t="str">
        <f>IF(PhieuBauCu!$B$2&gt;3,IF(LEN($B1742)=0,"",IF(AND($B1742&gt;0,VALUE(SUBSTITUTE($B1742,"4","0"))=$B1742),1,0)),"")</f>
        <v/>
      </c>
      <c r="H1742" s="5" t="str">
        <f>IF(PhieuBauCu!$B$2&gt;4,IF(LEN($B1742)=0,"",IF(AND($B1742&gt;0,VALUE(SUBSTITUTE($B1742,"5","0"))=$B1742),1,0)),"")</f>
        <v/>
      </c>
      <c r="I1742" s="5" t="str">
        <f>IF(PhieuBauCu!$B$2&gt;5,IF(LEN($B1742)=0,"",IF(AND($B1742&gt;0,VALUE(SUBSTITUTE($B1742,"6","0"))=$B1742),1,0)),"")</f>
        <v/>
      </c>
      <c r="J1742" s="5" t="str">
        <f>IF(PhieuBauCu!$B$2&gt;6,IF(LEN($B1742)=0,"",IF(AND($B1742&gt;0,VALUE(SUBSTITUTE($B1742,"7","0"))=$B1742),1,0)),"")</f>
        <v/>
      </c>
      <c r="K1742" s="5" t="str">
        <f>IF(PhieuBauCu!$B$2&gt;7,IF(LEN($B1742)=0,"",IF(AND($B1742&gt;0,VALUE(SUBSTITUTE($B1742,"8","0"))=$B1742),1,0)),"")</f>
        <v/>
      </c>
      <c r="L1742" s="5" t="str">
        <f>IF(PhieuBauCu!$B$2&gt;8,IF(LEN($B1742)=0,"",IF(AND($B1742&gt;0,VALUE(SUBSTITUTE($B1742,"9","0"))=$B1742),1,0)),"")</f>
        <v/>
      </c>
      <c r="M1742" s="9">
        <f t="shared" si="55"/>
        <v>0</v>
      </c>
      <c r="N1742" s="36">
        <f>IF(AND(M1742&lt;=PhieuBauCu!$B$13,M1742&gt;=1),1,0)</f>
        <v>0</v>
      </c>
    </row>
    <row r="1743" spans="1:14" ht="28.5" customHeight="1">
      <c r="A1743" s="2">
        <v>1738</v>
      </c>
      <c r="B1743" s="3"/>
      <c r="C1743" s="48" t="str">
        <f t="shared" si="54"/>
        <v/>
      </c>
      <c r="D1743" s="5" t="str">
        <f>IF(PhieuBauCu!$B$2&gt;0,IF(LEN($B1743)=0,"",IF(AND($B1743&gt;0,VALUE(SUBSTITUTE($B1743,"1","0"))=$B1743),1,0)),"")</f>
        <v/>
      </c>
      <c r="E1743" s="5" t="str">
        <f>IF(PhieuBauCu!$B$2&gt;1,IF(LEN($B1743)=0,"",IF(AND($B1743&gt;0,VALUE(SUBSTITUTE($B1743,"2","0"))=$B1743),1,0)),"")</f>
        <v/>
      </c>
      <c r="F1743" s="5" t="str">
        <f>IF(PhieuBauCu!$B$2&gt;2,IF(LEN($B1743)=0,"",IF(AND($B1743&gt;0,VALUE(SUBSTITUTE($B1743,"3","0"))=$B1743),1,0)),"")</f>
        <v/>
      </c>
      <c r="G1743" s="5" t="str">
        <f>IF(PhieuBauCu!$B$2&gt;3,IF(LEN($B1743)=0,"",IF(AND($B1743&gt;0,VALUE(SUBSTITUTE($B1743,"4","0"))=$B1743),1,0)),"")</f>
        <v/>
      </c>
      <c r="H1743" s="5" t="str">
        <f>IF(PhieuBauCu!$B$2&gt;4,IF(LEN($B1743)=0,"",IF(AND($B1743&gt;0,VALUE(SUBSTITUTE($B1743,"5","0"))=$B1743),1,0)),"")</f>
        <v/>
      </c>
      <c r="I1743" s="5" t="str">
        <f>IF(PhieuBauCu!$B$2&gt;5,IF(LEN($B1743)=0,"",IF(AND($B1743&gt;0,VALUE(SUBSTITUTE($B1743,"6","0"))=$B1743),1,0)),"")</f>
        <v/>
      </c>
      <c r="J1743" s="5" t="str">
        <f>IF(PhieuBauCu!$B$2&gt;6,IF(LEN($B1743)=0,"",IF(AND($B1743&gt;0,VALUE(SUBSTITUTE($B1743,"7","0"))=$B1743),1,0)),"")</f>
        <v/>
      </c>
      <c r="K1743" s="5" t="str">
        <f>IF(PhieuBauCu!$B$2&gt;7,IF(LEN($B1743)=0,"",IF(AND($B1743&gt;0,VALUE(SUBSTITUTE($B1743,"8","0"))=$B1743),1,0)),"")</f>
        <v/>
      </c>
      <c r="L1743" s="5" t="str">
        <f>IF(PhieuBauCu!$B$2&gt;8,IF(LEN($B1743)=0,"",IF(AND($B1743&gt;0,VALUE(SUBSTITUTE($B1743,"9","0"))=$B1743),1,0)),"")</f>
        <v/>
      </c>
      <c r="M1743" s="9">
        <f t="shared" si="55"/>
        <v>0</v>
      </c>
      <c r="N1743" s="36">
        <f>IF(AND(M1743&lt;=PhieuBauCu!$B$13,M1743&gt;=1),1,0)</f>
        <v>0</v>
      </c>
    </row>
    <row r="1744" spans="1:14" ht="28.5" customHeight="1">
      <c r="A1744" s="2">
        <v>1739</v>
      </c>
      <c r="B1744" s="3"/>
      <c r="C1744" s="48" t="str">
        <f t="shared" si="54"/>
        <v/>
      </c>
      <c r="D1744" s="5" t="str">
        <f>IF(PhieuBauCu!$B$2&gt;0,IF(LEN($B1744)=0,"",IF(AND($B1744&gt;0,VALUE(SUBSTITUTE($B1744,"1","0"))=$B1744),1,0)),"")</f>
        <v/>
      </c>
      <c r="E1744" s="5" t="str">
        <f>IF(PhieuBauCu!$B$2&gt;1,IF(LEN($B1744)=0,"",IF(AND($B1744&gt;0,VALUE(SUBSTITUTE($B1744,"2","0"))=$B1744),1,0)),"")</f>
        <v/>
      </c>
      <c r="F1744" s="5" t="str">
        <f>IF(PhieuBauCu!$B$2&gt;2,IF(LEN($B1744)=0,"",IF(AND($B1744&gt;0,VALUE(SUBSTITUTE($B1744,"3","0"))=$B1744),1,0)),"")</f>
        <v/>
      </c>
      <c r="G1744" s="5" t="str">
        <f>IF(PhieuBauCu!$B$2&gt;3,IF(LEN($B1744)=0,"",IF(AND($B1744&gt;0,VALUE(SUBSTITUTE($B1744,"4","0"))=$B1744),1,0)),"")</f>
        <v/>
      </c>
      <c r="H1744" s="5" t="str">
        <f>IF(PhieuBauCu!$B$2&gt;4,IF(LEN($B1744)=0,"",IF(AND($B1744&gt;0,VALUE(SUBSTITUTE($B1744,"5","0"))=$B1744),1,0)),"")</f>
        <v/>
      </c>
      <c r="I1744" s="5" t="str">
        <f>IF(PhieuBauCu!$B$2&gt;5,IF(LEN($B1744)=0,"",IF(AND($B1744&gt;0,VALUE(SUBSTITUTE($B1744,"6","0"))=$B1744),1,0)),"")</f>
        <v/>
      </c>
      <c r="J1744" s="5" t="str">
        <f>IF(PhieuBauCu!$B$2&gt;6,IF(LEN($B1744)=0,"",IF(AND($B1744&gt;0,VALUE(SUBSTITUTE($B1744,"7","0"))=$B1744),1,0)),"")</f>
        <v/>
      </c>
      <c r="K1744" s="5" t="str">
        <f>IF(PhieuBauCu!$B$2&gt;7,IF(LEN($B1744)=0,"",IF(AND($B1744&gt;0,VALUE(SUBSTITUTE($B1744,"8","0"))=$B1744),1,0)),"")</f>
        <v/>
      </c>
      <c r="L1744" s="5" t="str">
        <f>IF(PhieuBauCu!$B$2&gt;8,IF(LEN($B1744)=0,"",IF(AND($B1744&gt;0,VALUE(SUBSTITUTE($B1744,"9","0"))=$B1744),1,0)),"")</f>
        <v/>
      </c>
      <c r="M1744" s="9">
        <f t="shared" si="55"/>
        <v>0</v>
      </c>
      <c r="N1744" s="36">
        <f>IF(AND(M1744&lt;=PhieuBauCu!$B$13,M1744&gt;=1),1,0)</f>
        <v>0</v>
      </c>
    </row>
    <row r="1745" spans="1:14" ht="28.5" customHeight="1">
      <c r="A1745" s="2">
        <v>1740</v>
      </c>
      <c r="B1745" s="3"/>
      <c r="C1745" s="48" t="str">
        <f t="shared" si="54"/>
        <v/>
      </c>
      <c r="D1745" s="5" t="str">
        <f>IF(PhieuBauCu!$B$2&gt;0,IF(LEN($B1745)=0,"",IF(AND($B1745&gt;0,VALUE(SUBSTITUTE($B1745,"1","0"))=$B1745),1,0)),"")</f>
        <v/>
      </c>
      <c r="E1745" s="5" t="str">
        <f>IF(PhieuBauCu!$B$2&gt;1,IF(LEN($B1745)=0,"",IF(AND($B1745&gt;0,VALUE(SUBSTITUTE($B1745,"2","0"))=$B1745),1,0)),"")</f>
        <v/>
      </c>
      <c r="F1745" s="5" t="str">
        <f>IF(PhieuBauCu!$B$2&gt;2,IF(LEN($B1745)=0,"",IF(AND($B1745&gt;0,VALUE(SUBSTITUTE($B1745,"3","0"))=$B1745),1,0)),"")</f>
        <v/>
      </c>
      <c r="G1745" s="5" t="str">
        <f>IF(PhieuBauCu!$B$2&gt;3,IF(LEN($B1745)=0,"",IF(AND($B1745&gt;0,VALUE(SUBSTITUTE($B1745,"4","0"))=$B1745),1,0)),"")</f>
        <v/>
      </c>
      <c r="H1745" s="5" t="str">
        <f>IF(PhieuBauCu!$B$2&gt;4,IF(LEN($B1745)=0,"",IF(AND($B1745&gt;0,VALUE(SUBSTITUTE($B1745,"5","0"))=$B1745),1,0)),"")</f>
        <v/>
      </c>
      <c r="I1745" s="5" t="str">
        <f>IF(PhieuBauCu!$B$2&gt;5,IF(LEN($B1745)=0,"",IF(AND($B1745&gt;0,VALUE(SUBSTITUTE($B1745,"6","0"))=$B1745),1,0)),"")</f>
        <v/>
      </c>
      <c r="J1745" s="5" t="str">
        <f>IF(PhieuBauCu!$B$2&gt;6,IF(LEN($B1745)=0,"",IF(AND($B1745&gt;0,VALUE(SUBSTITUTE($B1745,"7","0"))=$B1745),1,0)),"")</f>
        <v/>
      </c>
      <c r="K1745" s="5" t="str">
        <f>IF(PhieuBauCu!$B$2&gt;7,IF(LEN($B1745)=0,"",IF(AND($B1745&gt;0,VALUE(SUBSTITUTE($B1745,"8","0"))=$B1745),1,0)),"")</f>
        <v/>
      </c>
      <c r="L1745" s="5" t="str">
        <f>IF(PhieuBauCu!$B$2&gt;8,IF(LEN($B1745)=0,"",IF(AND($B1745&gt;0,VALUE(SUBSTITUTE($B1745,"9","0"))=$B1745),1,0)),"")</f>
        <v/>
      </c>
      <c r="M1745" s="9">
        <f t="shared" si="55"/>
        <v>0</v>
      </c>
      <c r="N1745" s="36">
        <f>IF(AND(M1745&lt;=PhieuBauCu!$B$13,M1745&gt;=1),1,0)</f>
        <v>0</v>
      </c>
    </row>
    <row r="1746" spans="1:14" ht="28.5" customHeight="1">
      <c r="A1746" s="2">
        <v>1741</v>
      </c>
      <c r="B1746" s="3"/>
      <c r="C1746" s="48" t="str">
        <f t="shared" si="54"/>
        <v/>
      </c>
      <c r="D1746" s="5" t="str">
        <f>IF(PhieuBauCu!$B$2&gt;0,IF(LEN($B1746)=0,"",IF(AND($B1746&gt;0,VALUE(SUBSTITUTE($B1746,"1","0"))=$B1746),1,0)),"")</f>
        <v/>
      </c>
      <c r="E1746" s="5" t="str">
        <f>IF(PhieuBauCu!$B$2&gt;1,IF(LEN($B1746)=0,"",IF(AND($B1746&gt;0,VALUE(SUBSTITUTE($B1746,"2","0"))=$B1746),1,0)),"")</f>
        <v/>
      </c>
      <c r="F1746" s="5" t="str">
        <f>IF(PhieuBauCu!$B$2&gt;2,IF(LEN($B1746)=0,"",IF(AND($B1746&gt;0,VALUE(SUBSTITUTE($B1746,"3","0"))=$B1746),1,0)),"")</f>
        <v/>
      </c>
      <c r="G1746" s="5" t="str">
        <f>IF(PhieuBauCu!$B$2&gt;3,IF(LEN($B1746)=0,"",IF(AND($B1746&gt;0,VALUE(SUBSTITUTE($B1746,"4","0"))=$B1746),1,0)),"")</f>
        <v/>
      </c>
      <c r="H1746" s="5" t="str">
        <f>IF(PhieuBauCu!$B$2&gt;4,IF(LEN($B1746)=0,"",IF(AND($B1746&gt;0,VALUE(SUBSTITUTE($B1746,"5","0"))=$B1746),1,0)),"")</f>
        <v/>
      </c>
      <c r="I1746" s="5" t="str">
        <f>IF(PhieuBauCu!$B$2&gt;5,IF(LEN($B1746)=0,"",IF(AND($B1746&gt;0,VALUE(SUBSTITUTE($B1746,"6","0"))=$B1746),1,0)),"")</f>
        <v/>
      </c>
      <c r="J1746" s="5" t="str">
        <f>IF(PhieuBauCu!$B$2&gt;6,IF(LEN($B1746)=0,"",IF(AND($B1746&gt;0,VALUE(SUBSTITUTE($B1746,"7","0"))=$B1746),1,0)),"")</f>
        <v/>
      </c>
      <c r="K1746" s="5" t="str">
        <f>IF(PhieuBauCu!$B$2&gt;7,IF(LEN($B1746)=0,"",IF(AND($B1746&gt;0,VALUE(SUBSTITUTE($B1746,"8","0"))=$B1746),1,0)),"")</f>
        <v/>
      </c>
      <c r="L1746" s="5" t="str">
        <f>IF(PhieuBauCu!$B$2&gt;8,IF(LEN($B1746)=0,"",IF(AND($B1746&gt;0,VALUE(SUBSTITUTE($B1746,"9","0"))=$B1746),1,0)),"")</f>
        <v/>
      </c>
      <c r="M1746" s="9">
        <f t="shared" si="55"/>
        <v>0</v>
      </c>
      <c r="N1746" s="36">
        <f>IF(AND(M1746&lt;=PhieuBauCu!$B$13,M1746&gt;=1),1,0)</f>
        <v>0</v>
      </c>
    </row>
    <row r="1747" spans="1:14" ht="28.5" customHeight="1">
      <c r="A1747" s="2">
        <v>1742</v>
      </c>
      <c r="B1747" s="3"/>
      <c r="C1747" s="48" t="str">
        <f t="shared" si="54"/>
        <v/>
      </c>
      <c r="D1747" s="5" t="str">
        <f>IF(PhieuBauCu!$B$2&gt;0,IF(LEN($B1747)=0,"",IF(AND($B1747&gt;0,VALUE(SUBSTITUTE($B1747,"1","0"))=$B1747),1,0)),"")</f>
        <v/>
      </c>
      <c r="E1747" s="5" t="str">
        <f>IF(PhieuBauCu!$B$2&gt;1,IF(LEN($B1747)=0,"",IF(AND($B1747&gt;0,VALUE(SUBSTITUTE($B1747,"2","0"))=$B1747),1,0)),"")</f>
        <v/>
      </c>
      <c r="F1747" s="5" t="str">
        <f>IF(PhieuBauCu!$B$2&gt;2,IF(LEN($B1747)=0,"",IF(AND($B1747&gt;0,VALUE(SUBSTITUTE($B1747,"3","0"))=$B1747),1,0)),"")</f>
        <v/>
      </c>
      <c r="G1747" s="5" t="str">
        <f>IF(PhieuBauCu!$B$2&gt;3,IF(LEN($B1747)=0,"",IF(AND($B1747&gt;0,VALUE(SUBSTITUTE($B1747,"4","0"))=$B1747),1,0)),"")</f>
        <v/>
      </c>
      <c r="H1747" s="5" t="str">
        <f>IF(PhieuBauCu!$B$2&gt;4,IF(LEN($B1747)=0,"",IF(AND($B1747&gt;0,VALUE(SUBSTITUTE($B1747,"5","0"))=$B1747),1,0)),"")</f>
        <v/>
      </c>
      <c r="I1747" s="5" t="str">
        <f>IF(PhieuBauCu!$B$2&gt;5,IF(LEN($B1747)=0,"",IF(AND($B1747&gt;0,VALUE(SUBSTITUTE($B1747,"6","0"))=$B1747),1,0)),"")</f>
        <v/>
      </c>
      <c r="J1747" s="5" t="str">
        <f>IF(PhieuBauCu!$B$2&gt;6,IF(LEN($B1747)=0,"",IF(AND($B1747&gt;0,VALUE(SUBSTITUTE($B1747,"7","0"))=$B1747),1,0)),"")</f>
        <v/>
      </c>
      <c r="K1747" s="5" t="str">
        <f>IF(PhieuBauCu!$B$2&gt;7,IF(LEN($B1747)=0,"",IF(AND($B1747&gt;0,VALUE(SUBSTITUTE($B1747,"8","0"))=$B1747),1,0)),"")</f>
        <v/>
      </c>
      <c r="L1747" s="5" t="str">
        <f>IF(PhieuBauCu!$B$2&gt;8,IF(LEN($B1747)=0,"",IF(AND($B1747&gt;0,VALUE(SUBSTITUTE($B1747,"9","0"))=$B1747),1,0)),"")</f>
        <v/>
      </c>
      <c r="M1747" s="9">
        <f t="shared" si="55"/>
        <v>0</v>
      </c>
      <c r="N1747" s="36">
        <f>IF(AND(M1747&lt;=PhieuBauCu!$B$13,M1747&gt;=1),1,0)</f>
        <v>0</v>
      </c>
    </row>
    <row r="1748" spans="1:14" ht="28.5" customHeight="1">
      <c r="A1748" s="2">
        <v>1743</v>
      </c>
      <c r="B1748" s="3"/>
      <c r="C1748" s="48" t="str">
        <f t="shared" si="54"/>
        <v/>
      </c>
      <c r="D1748" s="5" t="str">
        <f>IF(PhieuBauCu!$B$2&gt;0,IF(LEN($B1748)=0,"",IF(AND($B1748&gt;0,VALUE(SUBSTITUTE($B1748,"1","0"))=$B1748),1,0)),"")</f>
        <v/>
      </c>
      <c r="E1748" s="5" t="str">
        <f>IF(PhieuBauCu!$B$2&gt;1,IF(LEN($B1748)=0,"",IF(AND($B1748&gt;0,VALUE(SUBSTITUTE($B1748,"2","0"))=$B1748),1,0)),"")</f>
        <v/>
      </c>
      <c r="F1748" s="5" t="str">
        <f>IF(PhieuBauCu!$B$2&gt;2,IF(LEN($B1748)=0,"",IF(AND($B1748&gt;0,VALUE(SUBSTITUTE($B1748,"3","0"))=$B1748),1,0)),"")</f>
        <v/>
      </c>
      <c r="G1748" s="5" t="str">
        <f>IF(PhieuBauCu!$B$2&gt;3,IF(LEN($B1748)=0,"",IF(AND($B1748&gt;0,VALUE(SUBSTITUTE($B1748,"4","0"))=$B1748),1,0)),"")</f>
        <v/>
      </c>
      <c r="H1748" s="5" t="str">
        <f>IF(PhieuBauCu!$B$2&gt;4,IF(LEN($B1748)=0,"",IF(AND($B1748&gt;0,VALUE(SUBSTITUTE($B1748,"5","0"))=$B1748),1,0)),"")</f>
        <v/>
      </c>
      <c r="I1748" s="5" t="str">
        <f>IF(PhieuBauCu!$B$2&gt;5,IF(LEN($B1748)=0,"",IF(AND($B1748&gt;0,VALUE(SUBSTITUTE($B1748,"6","0"))=$B1748),1,0)),"")</f>
        <v/>
      </c>
      <c r="J1748" s="5" t="str">
        <f>IF(PhieuBauCu!$B$2&gt;6,IF(LEN($B1748)=0,"",IF(AND($B1748&gt;0,VALUE(SUBSTITUTE($B1748,"7","0"))=$B1748),1,0)),"")</f>
        <v/>
      </c>
      <c r="K1748" s="5" t="str">
        <f>IF(PhieuBauCu!$B$2&gt;7,IF(LEN($B1748)=0,"",IF(AND($B1748&gt;0,VALUE(SUBSTITUTE($B1748,"8","0"))=$B1748),1,0)),"")</f>
        <v/>
      </c>
      <c r="L1748" s="5" t="str">
        <f>IF(PhieuBauCu!$B$2&gt;8,IF(LEN($B1748)=0,"",IF(AND($B1748&gt;0,VALUE(SUBSTITUTE($B1748,"9","0"))=$B1748),1,0)),"")</f>
        <v/>
      </c>
      <c r="M1748" s="9">
        <f t="shared" si="55"/>
        <v>0</v>
      </c>
      <c r="N1748" s="36">
        <f>IF(AND(M1748&lt;=PhieuBauCu!$B$13,M1748&gt;=1),1,0)</f>
        <v>0</v>
      </c>
    </row>
    <row r="1749" spans="1:14" ht="28.5" customHeight="1">
      <c r="A1749" s="2">
        <v>1744</v>
      </c>
      <c r="B1749" s="3"/>
      <c r="C1749" s="48" t="str">
        <f t="shared" si="54"/>
        <v/>
      </c>
      <c r="D1749" s="5" t="str">
        <f>IF(PhieuBauCu!$B$2&gt;0,IF(LEN($B1749)=0,"",IF(AND($B1749&gt;0,VALUE(SUBSTITUTE($B1749,"1","0"))=$B1749),1,0)),"")</f>
        <v/>
      </c>
      <c r="E1749" s="5" t="str">
        <f>IF(PhieuBauCu!$B$2&gt;1,IF(LEN($B1749)=0,"",IF(AND($B1749&gt;0,VALUE(SUBSTITUTE($B1749,"2","0"))=$B1749),1,0)),"")</f>
        <v/>
      </c>
      <c r="F1749" s="5" t="str">
        <f>IF(PhieuBauCu!$B$2&gt;2,IF(LEN($B1749)=0,"",IF(AND($B1749&gt;0,VALUE(SUBSTITUTE($B1749,"3","0"))=$B1749),1,0)),"")</f>
        <v/>
      </c>
      <c r="G1749" s="5" t="str">
        <f>IF(PhieuBauCu!$B$2&gt;3,IF(LEN($B1749)=0,"",IF(AND($B1749&gt;0,VALUE(SUBSTITUTE($B1749,"4","0"))=$B1749),1,0)),"")</f>
        <v/>
      </c>
      <c r="H1749" s="5" t="str">
        <f>IF(PhieuBauCu!$B$2&gt;4,IF(LEN($B1749)=0,"",IF(AND($B1749&gt;0,VALUE(SUBSTITUTE($B1749,"5","0"))=$B1749),1,0)),"")</f>
        <v/>
      </c>
      <c r="I1749" s="5" t="str">
        <f>IF(PhieuBauCu!$B$2&gt;5,IF(LEN($B1749)=0,"",IF(AND($B1749&gt;0,VALUE(SUBSTITUTE($B1749,"6","0"))=$B1749),1,0)),"")</f>
        <v/>
      </c>
      <c r="J1749" s="5" t="str">
        <f>IF(PhieuBauCu!$B$2&gt;6,IF(LEN($B1749)=0,"",IF(AND($B1749&gt;0,VALUE(SUBSTITUTE($B1749,"7","0"))=$B1749),1,0)),"")</f>
        <v/>
      </c>
      <c r="K1749" s="5" t="str">
        <f>IF(PhieuBauCu!$B$2&gt;7,IF(LEN($B1749)=0,"",IF(AND($B1749&gt;0,VALUE(SUBSTITUTE($B1749,"8","0"))=$B1749),1,0)),"")</f>
        <v/>
      </c>
      <c r="L1749" s="5" t="str">
        <f>IF(PhieuBauCu!$B$2&gt;8,IF(LEN($B1749)=0,"",IF(AND($B1749&gt;0,VALUE(SUBSTITUTE($B1749,"9","0"))=$B1749),1,0)),"")</f>
        <v/>
      </c>
      <c r="M1749" s="9">
        <f t="shared" si="55"/>
        <v>0</v>
      </c>
      <c r="N1749" s="36">
        <f>IF(AND(M1749&lt;=PhieuBauCu!$B$13,M1749&gt;=1),1,0)</f>
        <v>0</v>
      </c>
    </row>
    <row r="1750" spans="1:14" ht="28.5" customHeight="1">
      <c r="A1750" s="2">
        <v>1745</v>
      </c>
      <c r="B1750" s="3"/>
      <c r="C1750" s="48" t="str">
        <f t="shared" si="54"/>
        <v/>
      </c>
      <c r="D1750" s="5" t="str">
        <f>IF(PhieuBauCu!$B$2&gt;0,IF(LEN($B1750)=0,"",IF(AND($B1750&gt;0,VALUE(SUBSTITUTE($B1750,"1","0"))=$B1750),1,0)),"")</f>
        <v/>
      </c>
      <c r="E1750" s="5" t="str">
        <f>IF(PhieuBauCu!$B$2&gt;1,IF(LEN($B1750)=0,"",IF(AND($B1750&gt;0,VALUE(SUBSTITUTE($B1750,"2","0"))=$B1750),1,0)),"")</f>
        <v/>
      </c>
      <c r="F1750" s="5" t="str">
        <f>IF(PhieuBauCu!$B$2&gt;2,IF(LEN($B1750)=0,"",IF(AND($B1750&gt;0,VALUE(SUBSTITUTE($B1750,"3","0"))=$B1750),1,0)),"")</f>
        <v/>
      </c>
      <c r="G1750" s="5" t="str">
        <f>IF(PhieuBauCu!$B$2&gt;3,IF(LEN($B1750)=0,"",IF(AND($B1750&gt;0,VALUE(SUBSTITUTE($B1750,"4","0"))=$B1750),1,0)),"")</f>
        <v/>
      </c>
      <c r="H1750" s="5" t="str">
        <f>IF(PhieuBauCu!$B$2&gt;4,IF(LEN($B1750)=0,"",IF(AND($B1750&gt;0,VALUE(SUBSTITUTE($B1750,"5","0"))=$B1750),1,0)),"")</f>
        <v/>
      </c>
      <c r="I1750" s="5" t="str">
        <f>IF(PhieuBauCu!$B$2&gt;5,IF(LEN($B1750)=0,"",IF(AND($B1750&gt;0,VALUE(SUBSTITUTE($B1750,"6","0"))=$B1750),1,0)),"")</f>
        <v/>
      </c>
      <c r="J1750" s="5" t="str">
        <f>IF(PhieuBauCu!$B$2&gt;6,IF(LEN($B1750)=0,"",IF(AND($B1750&gt;0,VALUE(SUBSTITUTE($B1750,"7","0"))=$B1750),1,0)),"")</f>
        <v/>
      </c>
      <c r="K1750" s="5" t="str">
        <f>IF(PhieuBauCu!$B$2&gt;7,IF(LEN($B1750)=0,"",IF(AND($B1750&gt;0,VALUE(SUBSTITUTE($B1750,"8","0"))=$B1750),1,0)),"")</f>
        <v/>
      </c>
      <c r="L1750" s="5" t="str">
        <f>IF(PhieuBauCu!$B$2&gt;8,IF(LEN($B1750)=0,"",IF(AND($B1750&gt;0,VALUE(SUBSTITUTE($B1750,"9","0"))=$B1750),1,0)),"")</f>
        <v/>
      </c>
      <c r="M1750" s="9">
        <f t="shared" si="55"/>
        <v>0</v>
      </c>
      <c r="N1750" s="36">
        <f>IF(AND(M1750&lt;=PhieuBauCu!$B$13,M1750&gt;=1),1,0)</f>
        <v>0</v>
      </c>
    </row>
    <row r="1751" spans="1:14" ht="28.5" customHeight="1">
      <c r="A1751" s="2">
        <v>1746</v>
      </c>
      <c r="B1751" s="3"/>
      <c r="C1751" s="48" t="str">
        <f t="shared" si="54"/>
        <v/>
      </c>
      <c r="D1751" s="5" t="str">
        <f>IF(PhieuBauCu!$B$2&gt;0,IF(LEN($B1751)=0,"",IF(AND($B1751&gt;0,VALUE(SUBSTITUTE($B1751,"1","0"))=$B1751),1,0)),"")</f>
        <v/>
      </c>
      <c r="E1751" s="5" t="str">
        <f>IF(PhieuBauCu!$B$2&gt;1,IF(LEN($B1751)=0,"",IF(AND($B1751&gt;0,VALUE(SUBSTITUTE($B1751,"2","0"))=$B1751),1,0)),"")</f>
        <v/>
      </c>
      <c r="F1751" s="5" t="str">
        <f>IF(PhieuBauCu!$B$2&gt;2,IF(LEN($B1751)=0,"",IF(AND($B1751&gt;0,VALUE(SUBSTITUTE($B1751,"3","0"))=$B1751),1,0)),"")</f>
        <v/>
      </c>
      <c r="G1751" s="5" t="str">
        <f>IF(PhieuBauCu!$B$2&gt;3,IF(LEN($B1751)=0,"",IF(AND($B1751&gt;0,VALUE(SUBSTITUTE($B1751,"4","0"))=$B1751),1,0)),"")</f>
        <v/>
      </c>
      <c r="H1751" s="5" t="str">
        <f>IF(PhieuBauCu!$B$2&gt;4,IF(LEN($B1751)=0,"",IF(AND($B1751&gt;0,VALUE(SUBSTITUTE($B1751,"5","0"))=$B1751),1,0)),"")</f>
        <v/>
      </c>
      <c r="I1751" s="5" t="str">
        <f>IF(PhieuBauCu!$B$2&gt;5,IF(LEN($B1751)=0,"",IF(AND($B1751&gt;0,VALUE(SUBSTITUTE($B1751,"6","0"))=$B1751),1,0)),"")</f>
        <v/>
      </c>
      <c r="J1751" s="5" t="str">
        <f>IF(PhieuBauCu!$B$2&gt;6,IF(LEN($B1751)=0,"",IF(AND($B1751&gt;0,VALUE(SUBSTITUTE($B1751,"7","0"))=$B1751),1,0)),"")</f>
        <v/>
      </c>
      <c r="K1751" s="5" t="str">
        <f>IF(PhieuBauCu!$B$2&gt;7,IF(LEN($B1751)=0,"",IF(AND($B1751&gt;0,VALUE(SUBSTITUTE($B1751,"8","0"))=$B1751),1,0)),"")</f>
        <v/>
      </c>
      <c r="L1751" s="5" t="str">
        <f>IF(PhieuBauCu!$B$2&gt;8,IF(LEN($B1751)=0,"",IF(AND($B1751&gt;0,VALUE(SUBSTITUTE($B1751,"9","0"))=$B1751),1,0)),"")</f>
        <v/>
      </c>
      <c r="M1751" s="9">
        <f t="shared" si="55"/>
        <v>0</v>
      </c>
      <c r="N1751" s="36">
        <f>IF(AND(M1751&lt;=PhieuBauCu!$B$13,M1751&gt;=1),1,0)</f>
        <v>0</v>
      </c>
    </row>
    <row r="1752" spans="1:14" ht="28.5" customHeight="1">
      <c r="A1752" s="2">
        <v>1747</v>
      </c>
      <c r="B1752" s="3"/>
      <c r="C1752" s="48" t="str">
        <f t="shared" si="54"/>
        <v/>
      </c>
      <c r="D1752" s="5" t="str">
        <f>IF(PhieuBauCu!$B$2&gt;0,IF(LEN($B1752)=0,"",IF(AND($B1752&gt;0,VALUE(SUBSTITUTE($B1752,"1","0"))=$B1752),1,0)),"")</f>
        <v/>
      </c>
      <c r="E1752" s="5" t="str">
        <f>IF(PhieuBauCu!$B$2&gt;1,IF(LEN($B1752)=0,"",IF(AND($B1752&gt;0,VALUE(SUBSTITUTE($B1752,"2","0"))=$B1752),1,0)),"")</f>
        <v/>
      </c>
      <c r="F1752" s="5" t="str">
        <f>IF(PhieuBauCu!$B$2&gt;2,IF(LEN($B1752)=0,"",IF(AND($B1752&gt;0,VALUE(SUBSTITUTE($B1752,"3","0"))=$B1752),1,0)),"")</f>
        <v/>
      </c>
      <c r="G1752" s="5" t="str">
        <f>IF(PhieuBauCu!$B$2&gt;3,IF(LEN($B1752)=0,"",IF(AND($B1752&gt;0,VALUE(SUBSTITUTE($B1752,"4","0"))=$B1752),1,0)),"")</f>
        <v/>
      </c>
      <c r="H1752" s="5" t="str">
        <f>IF(PhieuBauCu!$B$2&gt;4,IF(LEN($B1752)=0,"",IF(AND($B1752&gt;0,VALUE(SUBSTITUTE($B1752,"5","0"))=$B1752),1,0)),"")</f>
        <v/>
      </c>
      <c r="I1752" s="5" t="str">
        <f>IF(PhieuBauCu!$B$2&gt;5,IF(LEN($B1752)=0,"",IF(AND($B1752&gt;0,VALUE(SUBSTITUTE($B1752,"6","0"))=$B1752),1,0)),"")</f>
        <v/>
      </c>
      <c r="J1752" s="5" t="str">
        <f>IF(PhieuBauCu!$B$2&gt;6,IF(LEN($B1752)=0,"",IF(AND($B1752&gt;0,VALUE(SUBSTITUTE($B1752,"7","0"))=$B1752),1,0)),"")</f>
        <v/>
      </c>
      <c r="K1752" s="5" t="str">
        <f>IF(PhieuBauCu!$B$2&gt;7,IF(LEN($B1752)=0,"",IF(AND($B1752&gt;0,VALUE(SUBSTITUTE($B1752,"8","0"))=$B1752),1,0)),"")</f>
        <v/>
      </c>
      <c r="L1752" s="5" t="str">
        <f>IF(PhieuBauCu!$B$2&gt;8,IF(LEN($B1752)=0,"",IF(AND($B1752&gt;0,VALUE(SUBSTITUTE($B1752,"9","0"))=$B1752),1,0)),"")</f>
        <v/>
      </c>
      <c r="M1752" s="9">
        <f t="shared" si="55"/>
        <v>0</v>
      </c>
      <c r="N1752" s="36">
        <f>IF(AND(M1752&lt;=PhieuBauCu!$B$13,M1752&gt;=1),1,0)</f>
        <v>0</v>
      </c>
    </row>
    <row r="1753" spans="1:14" ht="28.5" customHeight="1">
      <c r="A1753" s="2">
        <v>1748</v>
      </c>
      <c r="B1753" s="3"/>
      <c r="C1753" s="48" t="str">
        <f t="shared" si="54"/>
        <v/>
      </c>
      <c r="D1753" s="5" t="str">
        <f>IF(PhieuBauCu!$B$2&gt;0,IF(LEN($B1753)=0,"",IF(AND($B1753&gt;0,VALUE(SUBSTITUTE($B1753,"1","0"))=$B1753),1,0)),"")</f>
        <v/>
      </c>
      <c r="E1753" s="5" t="str">
        <f>IF(PhieuBauCu!$B$2&gt;1,IF(LEN($B1753)=0,"",IF(AND($B1753&gt;0,VALUE(SUBSTITUTE($B1753,"2","0"))=$B1753),1,0)),"")</f>
        <v/>
      </c>
      <c r="F1753" s="5" t="str">
        <f>IF(PhieuBauCu!$B$2&gt;2,IF(LEN($B1753)=0,"",IF(AND($B1753&gt;0,VALUE(SUBSTITUTE($B1753,"3","0"))=$B1753),1,0)),"")</f>
        <v/>
      </c>
      <c r="G1753" s="5" t="str">
        <f>IF(PhieuBauCu!$B$2&gt;3,IF(LEN($B1753)=0,"",IF(AND($B1753&gt;0,VALUE(SUBSTITUTE($B1753,"4","0"))=$B1753),1,0)),"")</f>
        <v/>
      </c>
      <c r="H1753" s="5" t="str">
        <f>IF(PhieuBauCu!$B$2&gt;4,IF(LEN($B1753)=0,"",IF(AND($B1753&gt;0,VALUE(SUBSTITUTE($B1753,"5","0"))=$B1753),1,0)),"")</f>
        <v/>
      </c>
      <c r="I1753" s="5" t="str">
        <f>IF(PhieuBauCu!$B$2&gt;5,IF(LEN($B1753)=0,"",IF(AND($B1753&gt;0,VALUE(SUBSTITUTE($B1753,"6","0"))=$B1753),1,0)),"")</f>
        <v/>
      </c>
      <c r="J1753" s="5" t="str">
        <f>IF(PhieuBauCu!$B$2&gt;6,IF(LEN($B1753)=0,"",IF(AND($B1753&gt;0,VALUE(SUBSTITUTE($B1753,"7","0"))=$B1753),1,0)),"")</f>
        <v/>
      </c>
      <c r="K1753" s="5" t="str">
        <f>IF(PhieuBauCu!$B$2&gt;7,IF(LEN($B1753)=0,"",IF(AND($B1753&gt;0,VALUE(SUBSTITUTE($B1753,"8","0"))=$B1753),1,0)),"")</f>
        <v/>
      </c>
      <c r="L1753" s="5" t="str">
        <f>IF(PhieuBauCu!$B$2&gt;8,IF(LEN($B1753)=0,"",IF(AND($B1753&gt;0,VALUE(SUBSTITUTE($B1753,"9","0"))=$B1753),1,0)),"")</f>
        <v/>
      </c>
      <c r="M1753" s="9">
        <f t="shared" si="55"/>
        <v>0</v>
      </c>
      <c r="N1753" s="36">
        <f>IF(AND(M1753&lt;=PhieuBauCu!$B$13,M1753&gt;=1),1,0)</f>
        <v>0</v>
      </c>
    </row>
    <row r="1754" spans="1:14" ht="28.5" customHeight="1">
      <c r="A1754" s="2">
        <v>1749</v>
      </c>
      <c r="B1754" s="3"/>
      <c r="C1754" s="48" t="str">
        <f t="shared" si="54"/>
        <v/>
      </c>
      <c r="D1754" s="5" t="str">
        <f>IF(PhieuBauCu!$B$2&gt;0,IF(LEN($B1754)=0,"",IF(AND($B1754&gt;0,VALUE(SUBSTITUTE($B1754,"1","0"))=$B1754),1,0)),"")</f>
        <v/>
      </c>
      <c r="E1754" s="5" t="str">
        <f>IF(PhieuBauCu!$B$2&gt;1,IF(LEN($B1754)=0,"",IF(AND($B1754&gt;0,VALUE(SUBSTITUTE($B1754,"2","0"))=$B1754),1,0)),"")</f>
        <v/>
      </c>
      <c r="F1754" s="5" t="str">
        <f>IF(PhieuBauCu!$B$2&gt;2,IF(LEN($B1754)=0,"",IF(AND($B1754&gt;0,VALUE(SUBSTITUTE($B1754,"3","0"))=$B1754),1,0)),"")</f>
        <v/>
      </c>
      <c r="G1754" s="5" t="str">
        <f>IF(PhieuBauCu!$B$2&gt;3,IF(LEN($B1754)=0,"",IF(AND($B1754&gt;0,VALUE(SUBSTITUTE($B1754,"4","0"))=$B1754),1,0)),"")</f>
        <v/>
      </c>
      <c r="H1754" s="5" t="str">
        <f>IF(PhieuBauCu!$B$2&gt;4,IF(LEN($B1754)=0,"",IF(AND($B1754&gt;0,VALUE(SUBSTITUTE($B1754,"5","0"))=$B1754),1,0)),"")</f>
        <v/>
      </c>
      <c r="I1754" s="5" t="str">
        <f>IF(PhieuBauCu!$B$2&gt;5,IF(LEN($B1754)=0,"",IF(AND($B1754&gt;0,VALUE(SUBSTITUTE($B1754,"6","0"))=$B1754),1,0)),"")</f>
        <v/>
      </c>
      <c r="J1754" s="5" t="str">
        <f>IF(PhieuBauCu!$B$2&gt;6,IF(LEN($B1754)=0,"",IF(AND($B1754&gt;0,VALUE(SUBSTITUTE($B1754,"7","0"))=$B1754),1,0)),"")</f>
        <v/>
      </c>
      <c r="K1754" s="5" t="str">
        <f>IF(PhieuBauCu!$B$2&gt;7,IF(LEN($B1754)=0,"",IF(AND($B1754&gt;0,VALUE(SUBSTITUTE($B1754,"8","0"))=$B1754),1,0)),"")</f>
        <v/>
      </c>
      <c r="L1754" s="5" t="str">
        <f>IF(PhieuBauCu!$B$2&gt;8,IF(LEN($B1754)=0,"",IF(AND($B1754&gt;0,VALUE(SUBSTITUTE($B1754,"9","0"))=$B1754),1,0)),"")</f>
        <v/>
      </c>
      <c r="M1754" s="9">
        <f t="shared" si="55"/>
        <v>0</v>
      </c>
      <c r="N1754" s="36">
        <f>IF(AND(M1754&lt;=PhieuBauCu!$B$13,M1754&gt;=1),1,0)</f>
        <v>0</v>
      </c>
    </row>
    <row r="1755" spans="1:14" ht="28.5" customHeight="1">
      <c r="A1755" s="2">
        <v>1750</v>
      </c>
      <c r="B1755" s="3"/>
      <c r="C1755" s="48" t="str">
        <f t="shared" si="54"/>
        <v/>
      </c>
      <c r="D1755" s="5" t="str">
        <f>IF(PhieuBauCu!$B$2&gt;0,IF(LEN($B1755)=0,"",IF(AND($B1755&gt;0,VALUE(SUBSTITUTE($B1755,"1","0"))=$B1755),1,0)),"")</f>
        <v/>
      </c>
      <c r="E1755" s="5" t="str">
        <f>IF(PhieuBauCu!$B$2&gt;1,IF(LEN($B1755)=0,"",IF(AND($B1755&gt;0,VALUE(SUBSTITUTE($B1755,"2","0"))=$B1755),1,0)),"")</f>
        <v/>
      </c>
      <c r="F1755" s="5" t="str">
        <f>IF(PhieuBauCu!$B$2&gt;2,IF(LEN($B1755)=0,"",IF(AND($B1755&gt;0,VALUE(SUBSTITUTE($B1755,"3","0"))=$B1755),1,0)),"")</f>
        <v/>
      </c>
      <c r="G1755" s="5" t="str">
        <f>IF(PhieuBauCu!$B$2&gt;3,IF(LEN($B1755)=0,"",IF(AND($B1755&gt;0,VALUE(SUBSTITUTE($B1755,"4","0"))=$B1755),1,0)),"")</f>
        <v/>
      </c>
      <c r="H1755" s="5" t="str">
        <f>IF(PhieuBauCu!$B$2&gt;4,IF(LEN($B1755)=0,"",IF(AND($B1755&gt;0,VALUE(SUBSTITUTE($B1755,"5","0"))=$B1755),1,0)),"")</f>
        <v/>
      </c>
      <c r="I1755" s="5" t="str">
        <f>IF(PhieuBauCu!$B$2&gt;5,IF(LEN($B1755)=0,"",IF(AND($B1755&gt;0,VALUE(SUBSTITUTE($B1755,"6","0"))=$B1755),1,0)),"")</f>
        <v/>
      </c>
      <c r="J1755" s="5" t="str">
        <f>IF(PhieuBauCu!$B$2&gt;6,IF(LEN($B1755)=0,"",IF(AND($B1755&gt;0,VALUE(SUBSTITUTE($B1755,"7","0"))=$B1755),1,0)),"")</f>
        <v/>
      </c>
      <c r="K1755" s="5" t="str">
        <f>IF(PhieuBauCu!$B$2&gt;7,IF(LEN($B1755)=0,"",IF(AND($B1755&gt;0,VALUE(SUBSTITUTE($B1755,"8","0"))=$B1755),1,0)),"")</f>
        <v/>
      </c>
      <c r="L1755" s="5" t="str">
        <f>IF(PhieuBauCu!$B$2&gt;8,IF(LEN($B1755)=0,"",IF(AND($B1755&gt;0,VALUE(SUBSTITUTE($B1755,"9","0"))=$B1755),1,0)),"")</f>
        <v/>
      </c>
      <c r="M1755" s="9">
        <f t="shared" si="55"/>
        <v>0</v>
      </c>
      <c r="N1755" s="36">
        <f>IF(AND(M1755&lt;=PhieuBauCu!$B$13,M1755&gt;=1),1,0)</f>
        <v>0</v>
      </c>
    </row>
    <row r="1756" spans="1:14" ht="28.5" customHeight="1">
      <c r="A1756" s="2">
        <v>1751</v>
      </c>
      <c r="B1756" s="3"/>
      <c r="C1756" s="48" t="str">
        <f t="shared" si="54"/>
        <v/>
      </c>
      <c r="D1756" s="5" t="str">
        <f>IF(PhieuBauCu!$B$2&gt;0,IF(LEN($B1756)=0,"",IF(AND($B1756&gt;0,VALUE(SUBSTITUTE($B1756,"1","0"))=$B1756),1,0)),"")</f>
        <v/>
      </c>
      <c r="E1756" s="5" t="str">
        <f>IF(PhieuBauCu!$B$2&gt;1,IF(LEN($B1756)=0,"",IF(AND($B1756&gt;0,VALUE(SUBSTITUTE($B1756,"2","0"))=$B1756),1,0)),"")</f>
        <v/>
      </c>
      <c r="F1756" s="5" t="str">
        <f>IF(PhieuBauCu!$B$2&gt;2,IF(LEN($B1756)=0,"",IF(AND($B1756&gt;0,VALUE(SUBSTITUTE($B1756,"3","0"))=$B1756),1,0)),"")</f>
        <v/>
      </c>
      <c r="G1756" s="5" t="str">
        <f>IF(PhieuBauCu!$B$2&gt;3,IF(LEN($B1756)=0,"",IF(AND($B1756&gt;0,VALUE(SUBSTITUTE($B1756,"4","0"))=$B1756),1,0)),"")</f>
        <v/>
      </c>
      <c r="H1756" s="5" t="str">
        <f>IF(PhieuBauCu!$B$2&gt;4,IF(LEN($B1756)=0,"",IF(AND($B1756&gt;0,VALUE(SUBSTITUTE($B1756,"5","0"))=$B1756),1,0)),"")</f>
        <v/>
      </c>
      <c r="I1756" s="5" t="str">
        <f>IF(PhieuBauCu!$B$2&gt;5,IF(LEN($B1756)=0,"",IF(AND($B1756&gt;0,VALUE(SUBSTITUTE($B1756,"6","0"))=$B1756),1,0)),"")</f>
        <v/>
      </c>
      <c r="J1756" s="5" t="str">
        <f>IF(PhieuBauCu!$B$2&gt;6,IF(LEN($B1756)=0,"",IF(AND($B1756&gt;0,VALUE(SUBSTITUTE($B1756,"7","0"))=$B1756),1,0)),"")</f>
        <v/>
      </c>
      <c r="K1756" s="5" t="str">
        <f>IF(PhieuBauCu!$B$2&gt;7,IF(LEN($B1756)=0,"",IF(AND($B1756&gt;0,VALUE(SUBSTITUTE($B1756,"8","0"))=$B1756),1,0)),"")</f>
        <v/>
      </c>
      <c r="L1756" s="5" t="str">
        <f>IF(PhieuBauCu!$B$2&gt;8,IF(LEN($B1756)=0,"",IF(AND($B1756&gt;0,VALUE(SUBSTITUTE($B1756,"9","0"))=$B1756),1,0)),"")</f>
        <v/>
      </c>
      <c r="M1756" s="9">
        <f t="shared" si="55"/>
        <v>0</v>
      </c>
      <c r="N1756" s="36">
        <f>IF(AND(M1756&lt;=PhieuBauCu!$B$13,M1756&gt;=1),1,0)</f>
        <v>0</v>
      </c>
    </row>
    <row r="1757" spans="1:14" ht="28.5" customHeight="1">
      <c r="A1757" s="2">
        <v>1752</v>
      </c>
      <c r="B1757" s="3"/>
      <c r="C1757" s="48" t="str">
        <f t="shared" si="54"/>
        <v/>
      </c>
      <c r="D1757" s="5" t="str">
        <f>IF(PhieuBauCu!$B$2&gt;0,IF(LEN($B1757)=0,"",IF(AND($B1757&gt;0,VALUE(SUBSTITUTE($B1757,"1","0"))=$B1757),1,0)),"")</f>
        <v/>
      </c>
      <c r="E1757" s="5" t="str">
        <f>IF(PhieuBauCu!$B$2&gt;1,IF(LEN($B1757)=0,"",IF(AND($B1757&gt;0,VALUE(SUBSTITUTE($B1757,"2","0"))=$B1757),1,0)),"")</f>
        <v/>
      </c>
      <c r="F1757" s="5" t="str">
        <f>IF(PhieuBauCu!$B$2&gt;2,IF(LEN($B1757)=0,"",IF(AND($B1757&gt;0,VALUE(SUBSTITUTE($B1757,"3","0"))=$B1757),1,0)),"")</f>
        <v/>
      </c>
      <c r="G1757" s="5" t="str">
        <f>IF(PhieuBauCu!$B$2&gt;3,IF(LEN($B1757)=0,"",IF(AND($B1757&gt;0,VALUE(SUBSTITUTE($B1757,"4","0"))=$B1757),1,0)),"")</f>
        <v/>
      </c>
      <c r="H1757" s="5" t="str">
        <f>IF(PhieuBauCu!$B$2&gt;4,IF(LEN($B1757)=0,"",IF(AND($B1757&gt;0,VALUE(SUBSTITUTE($B1757,"5","0"))=$B1757),1,0)),"")</f>
        <v/>
      </c>
      <c r="I1757" s="5" t="str">
        <f>IF(PhieuBauCu!$B$2&gt;5,IF(LEN($B1757)=0,"",IF(AND($B1757&gt;0,VALUE(SUBSTITUTE($B1757,"6","0"))=$B1757),1,0)),"")</f>
        <v/>
      </c>
      <c r="J1757" s="5" t="str">
        <f>IF(PhieuBauCu!$B$2&gt;6,IF(LEN($B1757)=0,"",IF(AND($B1757&gt;0,VALUE(SUBSTITUTE($B1757,"7","0"))=$B1757),1,0)),"")</f>
        <v/>
      </c>
      <c r="K1757" s="5" t="str">
        <f>IF(PhieuBauCu!$B$2&gt;7,IF(LEN($B1757)=0,"",IF(AND($B1757&gt;0,VALUE(SUBSTITUTE($B1757,"8","0"))=$B1757),1,0)),"")</f>
        <v/>
      </c>
      <c r="L1757" s="5" t="str">
        <f>IF(PhieuBauCu!$B$2&gt;8,IF(LEN($B1757)=0,"",IF(AND($B1757&gt;0,VALUE(SUBSTITUTE($B1757,"9","0"))=$B1757),1,0)),"")</f>
        <v/>
      </c>
      <c r="M1757" s="9">
        <f t="shared" si="55"/>
        <v>0</v>
      </c>
      <c r="N1757" s="36">
        <f>IF(AND(M1757&lt;=PhieuBauCu!$B$13,M1757&gt;=1),1,0)</f>
        <v>0</v>
      </c>
    </row>
    <row r="1758" spans="1:14" ht="28.5" customHeight="1">
      <c r="A1758" s="2">
        <v>1753</v>
      </c>
      <c r="B1758" s="3"/>
      <c r="C1758" s="48" t="str">
        <f t="shared" si="54"/>
        <v/>
      </c>
      <c r="D1758" s="5" t="str">
        <f>IF(PhieuBauCu!$B$2&gt;0,IF(LEN($B1758)=0,"",IF(AND($B1758&gt;0,VALUE(SUBSTITUTE($B1758,"1","0"))=$B1758),1,0)),"")</f>
        <v/>
      </c>
      <c r="E1758" s="5" t="str">
        <f>IF(PhieuBauCu!$B$2&gt;1,IF(LEN($B1758)=0,"",IF(AND($B1758&gt;0,VALUE(SUBSTITUTE($B1758,"2","0"))=$B1758),1,0)),"")</f>
        <v/>
      </c>
      <c r="F1758" s="5" t="str">
        <f>IF(PhieuBauCu!$B$2&gt;2,IF(LEN($B1758)=0,"",IF(AND($B1758&gt;0,VALUE(SUBSTITUTE($B1758,"3","0"))=$B1758),1,0)),"")</f>
        <v/>
      </c>
      <c r="G1758" s="5" t="str">
        <f>IF(PhieuBauCu!$B$2&gt;3,IF(LEN($B1758)=0,"",IF(AND($B1758&gt;0,VALUE(SUBSTITUTE($B1758,"4","0"))=$B1758),1,0)),"")</f>
        <v/>
      </c>
      <c r="H1758" s="5" t="str">
        <f>IF(PhieuBauCu!$B$2&gt;4,IF(LEN($B1758)=0,"",IF(AND($B1758&gt;0,VALUE(SUBSTITUTE($B1758,"5","0"))=$B1758),1,0)),"")</f>
        <v/>
      </c>
      <c r="I1758" s="5" t="str">
        <f>IF(PhieuBauCu!$B$2&gt;5,IF(LEN($B1758)=0,"",IF(AND($B1758&gt;0,VALUE(SUBSTITUTE($B1758,"6","0"))=$B1758),1,0)),"")</f>
        <v/>
      </c>
      <c r="J1758" s="5" t="str">
        <f>IF(PhieuBauCu!$B$2&gt;6,IF(LEN($B1758)=0,"",IF(AND($B1758&gt;0,VALUE(SUBSTITUTE($B1758,"7","0"))=$B1758),1,0)),"")</f>
        <v/>
      </c>
      <c r="K1758" s="5" t="str">
        <f>IF(PhieuBauCu!$B$2&gt;7,IF(LEN($B1758)=0,"",IF(AND($B1758&gt;0,VALUE(SUBSTITUTE($B1758,"8","0"))=$B1758),1,0)),"")</f>
        <v/>
      </c>
      <c r="L1758" s="5" t="str">
        <f>IF(PhieuBauCu!$B$2&gt;8,IF(LEN($B1758)=0,"",IF(AND($B1758&gt;0,VALUE(SUBSTITUTE($B1758,"9","0"))=$B1758),1,0)),"")</f>
        <v/>
      </c>
      <c r="M1758" s="9">
        <f t="shared" si="55"/>
        <v>0</v>
      </c>
      <c r="N1758" s="36">
        <f>IF(AND(M1758&lt;=PhieuBauCu!$B$13,M1758&gt;=1),1,0)</f>
        <v>0</v>
      </c>
    </row>
    <row r="1759" spans="1:14" ht="28.5" customHeight="1">
      <c r="A1759" s="2">
        <v>1754</v>
      </c>
      <c r="B1759" s="3"/>
      <c r="C1759" s="48" t="str">
        <f t="shared" si="54"/>
        <v/>
      </c>
      <c r="D1759" s="5" t="str">
        <f>IF(PhieuBauCu!$B$2&gt;0,IF(LEN($B1759)=0,"",IF(AND($B1759&gt;0,VALUE(SUBSTITUTE($B1759,"1","0"))=$B1759),1,0)),"")</f>
        <v/>
      </c>
      <c r="E1759" s="5" t="str">
        <f>IF(PhieuBauCu!$B$2&gt;1,IF(LEN($B1759)=0,"",IF(AND($B1759&gt;0,VALUE(SUBSTITUTE($B1759,"2","0"))=$B1759),1,0)),"")</f>
        <v/>
      </c>
      <c r="F1759" s="5" t="str">
        <f>IF(PhieuBauCu!$B$2&gt;2,IF(LEN($B1759)=0,"",IF(AND($B1759&gt;0,VALUE(SUBSTITUTE($B1759,"3","0"))=$B1759),1,0)),"")</f>
        <v/>
      </c>
      <c r="G1759" s="5" t="str">
        <f>IF(PhieuBauCu!$B$2&gt;3,IF(LEN($B1759)=0,"",IF(AND($B1759&gt;0,VALUE(SUBSTITUTE($B1759,"4","0"))=$B1759),1,0)),"")</f>
        <v/>
      </c>
      <c r="H1759" s="5" t="str">
        <f>IF(PhieuBauCu!$B$2&gt;4,IF(LEN($B1759)=0,"",IF(AND($B1759&gt;0,VALUE(SUBSTITUTE($B1759,"5","0"))=$B1759),1,0)),"")</f>
        <v/>
      </c>
      <c r="I1759" s="5" t="str">
        <f>IF(PhieuBauCu!$B$2&gt;5,IF(LEN($B1759)=0,"",IF(AND($B1759&gt;0,VALUE(SUBSTITUTE($B1759,"6","0"))=$B1759),1,0)),"")</f>
        <v/>
      </c>
      <c r="J1759" s="5" t="str">
        <f>IF(PhieuBauCu!$B$2&gt;6,IF(LEN($B1759)=0,"",IF(AND($B1759&gt;0,VALUE(SUBSTITUTE($B1759,"7","0"))=$B1759),1,0)),"")</f>
        <v/>
      </c>
      <c r="K1759" s="5" t="str">
        <f>IF(PhieuBauCu!$B$2&gt;7,IF(LEN($B1759)=0,"",IF(AND($B1759&gt;0,VALUE(SUBSTITUTE($B1759,"8","0"))=$B1759),1,0)),"")</f>
        <v/>
      </c>
      <c r="L1759" s="5" t="str">
        <f>IF(PhieuBauCu!$B$2&gt;8,IF(LEN($B1759)=0,"",IF(AND($B1759&gt;0,VALUE(SUBSTITUTE($B1759,"9","0"))=$B1759),1,0)),"")</f>
        <v/>
      </c>
      <c r="M1759" s="9">
        <f t="shared" si="55"/>
        <v>0</v>
      </c>
      <c r="N1759" s="36">
        <f>IF(AND(M1759&lt;=PhieuBauCu!$B$13,M1759&gt;=1),1,0)</f>
        <v>0</v>
      </c>
    </row>
    <row r="1760" spans="1:14" ht="28.5" customHeight="1">
      <c r="A1760" s="2">
        <v>1755</v>
      </c>
      <c r="B1760" s="3"/>
      <c r="C1760" s="48" t="str">
        <f t="shared" si="54"/>
        <v/>
      </c>
      <c r="D1760" s="5" t="str">
        <f>IF(PhieuBauCu!$B$2&gt;0,IF(LEN($B1760)=0,"",IF(AND($B1760&gt;0,VALUE(SUBSTITUTE($B1760,"1","0"))=$B1760),1,0)),"")</f>
        <v/>
      </c>
      <c r="E1760" s="5" t="str">
        <f>IF(PhieuBauCu!$B$2&gt;1,IF(LEN($B1760)=0,"",IF(AND($B1760&gt;0,VALUE(SUBSTITUTE($B1760,"2","0"))=$B1760),1,0)),"")</f>
        <v/>
      </c>
      <c r="F1760" s="5" t="str">
        <f>IF(PhieuBauCu!$B$2&gt;2,IF(LEN($B1760)=0,"",IF(AND($B1760&gt;0,VALUE(SUBSTITUTE($B1760,"3","0"))=$B1760),1,0)),"")</f>
        <v/>
      </c>
      <c r="G1760" s="5" t="str">
        <f>IF(PhieuBauCu!$B$2&gt;3,IF(LEN($B1760)=0,"",IF(AND($B1760&gt;0,VALUE(SUBSTITUTE($B1760,"4","0"))=$B1760),1,0)),"")</f>
        <v/>
      </c>
      <c r="H1760" s="5" t="str">
        <f>IF(PhieuBauCu!$B$2&gt;4,IF(LEN($B1760)=0,"",IF(AND($B1760&gt;0,VALUE(SUBSTITUTE($B1760,"5","0"))=$B1760),1,0)),"")</f>
        <v/>
      </c>
      <c r="I1760" s="5" t="str">
        <f>IF(PhieuBauCu!$B$2&gt;5,IF(LEN($B1760)=0,"",IF(AND($B1760&gt;0,VALUE(SUBSTITUTE($B1760,"6","0"))=$B1760),1,0)),"")</f>
        <v/>
      </c>
      <c r="J1760" s="5" t="str">
        <f>IF(PhieuBauCu!$B$2&gt;6,IF(LEN($B1760)=0,"",IF(AND($B1760&gt;0,VALUE(SUBSTITUTE($B1760,"7","0"))=$B1760),1,0)),"")</f>
        <v/>
      </c>
      <c r="K1760" s="5" t="str">
        <f>IF(PhieuBauCu!$B$2&gt;7,IF(LEN($B1760)=0,"",IF(AND($B1760&gt;0,VALUE(SUBSTITUTE($B1760,"8","0"))=$B1760),1,0)),"")</f>
        <v/>
      </c>
      <c r="L1760" s="5" t="str">
        <f>IF(PhieuBauCu!$B$2&gt;8,IF(LEN($B1760)=0,"",IF(AND($B1760&gt;0,VALUE(SUBSTITUTE($B1760,"9","0"))=$B1760),1,0)),"")</f>
        <v/>
      </c>
      <c r="M1760" s="9">
        <f t="shared" si="55"/>
        <v>0</v>
      </c>
      <c r="N1760" s="36">
        <f>IF(AND(M1760&lt;=PhieuBauCu!$B$13,M1760&gt;=1),1,0)</f>
        <v>0</v>
      </c>
    </row>
    <row r="1761" spans="1:14" ht="28.5" customHeight="1">
      <c r="A1761" s="2">
        <v>1756</v>
      </c>
      <c r="B1761" s="3"/>
      <c r="C1761" s="48" t="str">
        <f t="shared" si="54"/>
        <v/>
      </c>
      <c r="D1761" s="5" t="str">
        <f>IF(PhieuBauCu!$B$2&gt;0,IF(LEN($B1761)=0,"",IF(AND($B1761&gt;0,VALUE(SUBSTITUTE($B1761,"1","0"))=$B1761),1,0)),"")</f>
        <v/>
      </c>
      <c r="E1761" s="5" t="str">
        <f>IF(PhieuBauCu!$B$2&gt;1,IF(LEN($B1761)=0,"",IF(AND($B1761&gt;0,VALUE(SUBSTITUTE($B1761,"2","0"))=$B1761),1,0)),"")</f>
        <v/>
      </c>
      <c r="F1761" s="5" t="str">
        <f>IF(PhieuBauCu!$B$2&gt;2,IF(LEN($B1761)=0,"",IF(AND($B1761&gt;0,VALUE(SUBSTITUTE($B1761,"3","0"))=$B1761),1,0)),"")</f>
        <v/>
      </c>
      <c r="G1761" s="5" t="str">
        <f>IF(PhieuBauCu!$B$2&gt;3,IF(LEN($B1761)=0,"",IF(AND($B1761&gt;0,VALUE(SUBSTITUTE($B1761,"4","0"))=$B1761),1,0)),"")</f>
        <v/>
      </c>
      <c r="H1761" s="5" t="str">
        <f>IF(PhieuBauCu!$B$2&gt;4,IF(LEN($B1761)=0,"",IF(AND($B1761&gt;0,VALUE(SUBSTITUTE($B1761,"5","0"))=$B1761),1,0)),"")</f>
        <v/>
      </c>
      <c r="I1761" s="5" t="str">
        <f>IF(PhieuBauCu!$B$2&gt;5,IF(LEN($B1761)=0,"",IF(AND($B1761&gt;0,VALUE(SUBSTITUTE($B1761,"6","0"))=$B1761),1,0)),"")</f>
        <v/>
      </c>
      <c r="J1761" s="5" t="str">
        <f>IF(PhieuBauCu!$B$2&gt;6,IF(LEN($B1761)=0,"",IF(AND($B1761&gt;0,VALUE(SUBSTITUTE($B1761,"7","0"))=$B1761),1,0)),"")</f>
        <v/>
      </c>
      <c r="K1761" s="5" t="str">
        <f>IF(PhieuBauCu!$B$2&gt;7,IF(LEN($B1761)=0,"",IF(AND($B1761&gt;0,VALUE(SUBSTITUTE($B1761,"8","0"))=$B1761),1,0)),"")</f>
        <v/>
      </c>
      <c r="L1761" s="5" t="str">
        <f>IF(PhieuBauCu!$B$2&gt;8,IF(LEN($B1761)=0,"",IF(AND($B1761&gt;0,VALUE(SUBSTITUTE($B1761,"9","0"))=$B1761),1,0)),"")</f>
        <v/>
      </c>
      <c r="M1761" s="9">
        <f t="shared" si="55"/>
        <v>0</v>
      </c>
      <c r="N1761" s="36">
        <f>IF(AND(M1761&lt;=PhieuBauCu!$B$13,M1761&gt;=1),1,0)</f>
        <v>0</v>
      </c>
    </row>
    <row r="1762" spans="1:14" ht="28.5" customHeight="1">
      <c r="A1762" s="2">
        <v>1757</v>
      </c>
      <c r="B1762" s="3"/>
      <c r="C1762" s="48" t="str">
        <f t="shared" si="54"/>
        <v/>
      </c>
      <c r="D1762" s="5" t="str">
        <f>IF(PhieuBauCu!$B$2&gt;0,IF(LEN($B1762)=0,"",IF(AND($B1762&gt;0,VALUE(SUBSTITUTE($B1762,"1","0"))=$B1762),1,0)),"")</f>
        <v/>
      </c>
      <c r="E1762" s="5" t="str">
        <f>IF(PhieuBauCu!$B$2&gt;1,IF(LEN($B1762)=0,"",IF(AND($B1762&gt;0,VALUE(SUBSTITUTE($B1762,"2","0"))=$B1762),1,0)),"")</f>
        <v/>
      </c>
      <c r="F1762" s="5" t="str">
        <f>IF(PhieuBauCu!$B$2&gt;2,IF(LEN($B1762)=0,"",IF(AND($B1762&gt;0,VALUE(SUBSTITUTE($B1762,"3","0"))=$B1762),1,0)),"")</f>
        <v/>
      </c>
      <c r="G1762" s="5" t="str">
        <f>IF(PhieuBauCu!$B$2&gt;3,IF(LEN($B1762)=0,"",IF(AND($B1762&gt;0,VALUE(SUBSTITUTE($B1762,"4","0"))=$B1762),1,0)),"")</f>
        <v/>
      </c>
      <c r="H1762" s="5" t="str">
        <f>IF(PhieuBauCu!$B$2&gt;4,IF(LEN($B1762)=0,"",IF(AND($B1762&gt;0,VALUE(SUBSTITUTE($B1762,"5","0"))=$B1762),1,0)),"")</f>
        <v/>
      </c>
      <c r="I1762" s="5" t="str">
        <f>IF(PhieuBauCu!$B$2&gt;5,IF(LEN($B1762)=0,"",IF(AND($B1762&gt;0,VALUE(SUBSTITUTE($B1762,"6","0"))=$B1762),1,0)),"")</f>
        <v/>
      </c>
      <c r="J1762" s="5" t="str">
        <f>IF(PhieuBauCu!$B$2&gt;6,IF(LEN($B1762)=0,"",IF(AND($B1762&gt;0,VALUE(SUBSTITUTE($B1762,"7","0"))=$B1762),1,0)),"")</f>
        <v/>
      </c>
      <c r="K1762" s="5" t="str">
        <f>IF(PhieuBauCu!$B$2&gt;7,IF(LEN($B1762)=0,"",IF(AND($B1762&gt;0,VALUE(SUBSTITUTE($B1762,"8","0"))=$B1762),1,0)),"")</f>
        <v/>
      </c>
      <c r="L1762" s="5" t="str">
        <f>IF(PhieuBauCu!$B$2&gt;8,IF(LEN($B1762)=0,"",IF(AND($B1762&gt;0,VALUE(SUBSTITUTE($B1762,"9","0"))=$B1762),1,0)),"")</f>
        <v/>
      </c>
      <c r="M1762" s="9">
        <f t="shared" si="55"/>
        <v>0</v>
      </c>
      <c r="N1762" s="36">
        <f>IF(AND(M1762&lt;=PhieuBauCu!$B$13,M1762&gt;=1),1,0)</f>
        <v>0</v>
      </c>
    </row>
    <row r="1763" spans="1:14" ht="28.5" customHeight="1">
      <c r="A1763" s="2">
        <v>1758</v>
      </c>
      <c r="B1763" s="3"/>
      <c r="C1763" s="48" t="str">
        <f t="shared" si="54"/>
        <v/>
      </c>
      <c r="D1763" s="5" t="str">
        <f>IF(PhieuBauCu!$B$2&gt;0,IF(LEN($B1763)=0,"",IF(AND($B1763&gt;0,VALUE(SUBSTITUTE($B1763,"1","0"))=$B1763),1,0)),"")</f>
        <v/>
      </c>
      <c r="E1763" s="5" t="str">
        <f>IF(PhieuBauCu!$B$2&gt;1,IF(LEN($B1763)=0,"",IF(AND($B1763&gt;0,VALUE(SUBSTITUTE($B1763,"2","0"))=$B1763),1,0)),"")</f>
        <v/>
      </c>
      <c r="F1763" s="5" t="str">
        <f>IF(PhieuBauCu!$B$2&gt;2,IF(LEN($B1763)=0,"",IF(AND($B1763&gt;0,VALUE(SUBSTITUTE($B1763,"3","0"))=$B1763),1,0)),"")</f>
        <v/>
      </c>
      <c r="G1763" s="5" t="str">
        <f>IF(PhieuBauCu!$B$2&gt;3,IF(LEN($B1763)=0,"",IF(AND($B1763&gt;0,VALUE(SUBSTITUTE($B1763,"4","0"))=$B1763),1,0)),"")</f>
        <v/>
      </c>
      <c r="H1763" s="5" t="str">
        <f>IF(PhieuBauCu!$B$2&gt;4,IF(LEN($B1763)=0,"",IF(AND($B1763&gt;0,VALUE(SUBSTITUTE($B1763,"5","0"))=$B1763),1,0)),"")</f>
        <v/>
      </c>
      <c r="I1763" s="5" t="str">
        <f>IF(PhieuBauCu!$B$2&gt;5,IF(LEN($B1763)=0,"",IF(AND($B1763&gt;0,VALUE(SUBSTITUTE($B1763,"6","0"))=$B1763),1,0)),"")</f>
        <v/>
      </c>
      <c r="J1763" s="5" t="str">
        <f>IF(PhieuBauCu!$B$2&gt;6,IF(LEN($B1763)=0,"",IF(AND($B1763&gt;0,VALUE(SUBSTITUTE($B1763,"7","0"))=$B1763),1,0)),"")</f>
        <v/>
      </c>
      <c r="K1763" s="5" t="str">
        <f>IF(PhieuBauCu!$B$2&gt;7,IF(LEN($B1763)=0,"",IF(AND($B1763&gt;0,VALUE(SUBSTITUTE($B1763,"8","0"))=$B1763),1,0)),"")</f>
        <v/>
      </c>
      <c r="L1763" s="5" t="str">
        <f>IF(PhieuBauCu!$B$2&gt;8,IF(LEN($B1763)=0,"",IF(AND($B1763&gt;0,VALUE(SUBSTITUTE($B1763,"9","0"))=$B1763),1,0)),"")</f>
        <v/>
      </c>
      <c r="M1763" s="9">
        <f t="shared" si="55"/>
        <v>0</v>
      </c>
      <c r="N1763" s="36">
        <f>IF(AND(M1763&lt;=PhieuBauCu!$B$13,M1763&gt;=1),1,0)</f>
        <v>0</v>
      </c>
    </row>
    <row r="1764" spans="1:14" ht="28.5" customHeight="1">
      <c r="A1764" s="2">
        <v>1759</v>
      </c>
      <c r="B1764" s="3"/>
      <c r="C1764" s="48" t="str">
        <f t="shared" si="54"/>
        <v/>
      </c>
      <c r="D1764" s="5" t="str">
        <f>IF(PhieuBauCu!$B$2&gt;0,IF(LEN($B1764)=0,"",IF(AND($B1764&gt;0,VALUE(SUBSTITUTE($B1764,"1","0"))=$B1764),1,0)),"")</f>
        <v/>
      </c>
      <c r="E1764" s="5" t="str">
        <f>IF(PhieuBauCu!$B$2&gt;1,IF(LEN($B1764)=0,"",IF(AND($B1764&gt;0,VALUE(SUBSTITUTE($B1764,"2","0"))=$B1764),1,0)),"")</f>
        <v/>
      </c>
      <c r="F1764" s="5" t="str">
        <f>IF(PhieuBauCu!$B$2&gt;2,IF(LEN($B1764)=0,"",IF(AND($B1764&gt;0,VALUE(SUBSTITUTE($B1764,"3","0"))=$B1764),1,0)),"")</f>
        <v/>
      </c>
      <c r="G1764" s="5" t="str">
        <f>IF(PhieuBauCu!$B$2&gt;3,IF(LEN($B1764)=0,"",IF(AND($B1764&gt;0,VALUE(SUBSTITUTE($B1764,"4","0"))=$B1764),1,0)),"")</f>
        <v/>
      </c>
      <c r="H1764" s="5" t="str">
        <f>IF(PhieuBauCu!$B$2&gt;4,IF(LEN($B1764)=0,"",IF(AND($B1764&gt;0,VALUE(SUBSTITUTE($B1764,"5","0"))=$B1764),1,0)),"")</f>
        <v/>
      </c>
      <c r="I1764" s="5" t="str">
        <f>IF(PhieuBauCu!$B$2&gt;5,IF(LEN($B1764)=0,"",IF(AND($B1764&gt;0,VALUE(SUBSTITUTE($B1764,"6","0"))=$B1764),1,0)),"")</f>
        <v/>
      </c>
      <c r="J1764" s="5" t="str">
        <f>IF(PhieuBauCu!$B$2&gt;6,IF(LEN($B1764)=0,"",IF(AND($B1764&gt;0,VALUE(SUBSTITUTE($B1764,"7","0"))=$B1764),1,0)),"")</f>
        <v/>
      </c>
      <c r="K1764" s="5" t="str">
        <f>IF(PhieuBauCu!$B$2&gt;7,IF(LEN($B1764)=0,"",IF(AND($B1764&gt;0,VALUE(SUBSTITUTE($B1764,"8","0"))=$B1764),1,0)),"")</f>
        <v/>
      </c>
      <c r="L1764" s="5" t="str">
        <f>IF(PhieuBauCu!$B$2&gt;8,IF(LEN($B1764)=0,"",IF(AND($B1764&gt;0,VALUE(SUBSTITUTE($B1764,"9","0"))=$B1764),1,0)),"")</f>
        <v/>
      </c>
      <c r="M1764" s="9">
        <f t="shared" si="55"/>
        <v>0</v>
      </c>
      <c r="N1764" s="36">
        <f>IF(AND(M1764&lt;=PhieuBauCu!$B$13,M1764&gt;=1),1,0)</f>
        <v>0</v>
      </c>
    </row>
    <row r="1765" spans="1:14" ht="28.5" customHeight="1">
      <c r="A1765" s="2">
        <v>1760</v>
      </c>
      <c r="B1765" s="3"/>
      <c r="C1765" s="48" t="str">
        <f t="shared" si="54"/>
        <v/>
      </c>
      <c r="D1765" s="5" t="str">
        <f>IF(PhieuBauCu!$B$2&gt;0,IF(LEN($B1765)=0,"",IF(AND($B1765&gt;0,VALUE(SUBSTITUTE($B1765,"1","0"))=$B1765),1,0)),"")</f>
        <v/>
      </c>
      <c r="E1765" s="5" t="str">
        <f>IF(PhieuBauCu!$B$2&gt;1,IF(LEN($B1765)=0,"",IF(AND($B1765&gt;0,VALUE(SUBSTITUTE($B1765,"2","0"))=$B1765),1,0)),"")</f>
        <v/>
      </c>
      <c r="F1765" s="5" t="str">
        <f>IF(PhieuBauCu!$B$2&gt;2,IF(LEN($B1765)=0,"",IF(AND($B1765&gt;0,VALUE(SUBSTITUTE($B1765,"3","0"))=$B1765),1,0)),"")</f>
        <v/>
      </c>
      <c r="G1765" s="5" t="str">
        <f>IF(PhieuBauCu!$B$2&gt;3,IF(LEN($B1765)=0,"",IF(AND($B1765&gt;0,VALUE(SUBSTITUTE($B1765,"4","0"))=$B1765),1,0)),"")</f>
        <v/>
      </c>
      <c r="H1765" s="5" t="str">
        <f>IF(PhieuBauCu!$B$2&gt;4,IF(LEN($B1765)=0,"",IF(AND($B1765&gt;0,VALUE(SUBSTITUTE($B1765,"5","0"))=$B1765),1,0)),"")</f>
        <v/>
      </c>
      <c r="I1765" s="5" t="str">
        <f>IF(PhieuBauCu!$B$2&gt;5,IF(LEN($B1765)=0,"",IF(AND($B1765&gt;0,VALUE(SUBSTITUTE($B1765,"6","0"))=$B1765),1,0)),"")</f>
        <v/>
      </c>
      <c r="J1765" s="5" t="str">
        <f>IF(PhieuBauCu!$B$2&gt;6,IF(LEN($B1765)=0,"",IF(AND($B1765&gt;0,VALUE(SUBSTITUTE($B1765,"7","0"))=$B1765),1,0)),"")</f>
        <v/>
      </c>
      <c r="K1765" s="5" t="str">
        <f>IF(PhieuBauCu!$B$2&gt;7,IF(LEN($B1765)=0,"",IF(AND($B1765&gt;0,VALUE(SUBSTITUTE($B1765,"8","0"))=$B1765),1,0)),"")</f>
        <v/>
      </c>
      <c r="L1765" s="5" t="str">
        <f>IF(PhieuBauCu!$B$2&gt;8,IF(LEN($B1765)=0,"",IF(AND($B1765&gt;0,VALUE(SUBSTITUTE($B1765,"9","0"))=$B1765),1,0)),"")</f>
        <v/>
      </c>
      <c r="M1765" s="9">
        <f t="shared" si="55"/>
        <v>0</v>
      </c>
      <c r="N1765" s="36">
        <f>IF(AND(M1765&lt;=PhieuBauCu!$B$13,M1765&gt;=1),1,0)</f>
        <v>0</v>
      </c>
    </row>
    <row r="1766" spans="1:14" ht="28.5" customHeight="1">
      <c r="A1766" s="2">
        <v>1761</v>
      </c>
      <c r="B1766" s="3"/>
      <c r="C1766" s="48" t="str">
        <f t="shared" si="54"/>
        <v/>
      </c>
      <c r="D1766" s="5" t="str">
        <f>IF(PhieuBauCu!$B$2&gt;0,IF(LEN($B1766)=0,"",IF(AND($B1766&gt;0,VALUE(SUBSTITUTE($B1766,"1","0"))=$B1766),1,0)),"")</f>
        <v/>
      </c>
      <c r="E1766" s="5" t="str">
        <f>IF(PhieuBauCu!$B$2&gt;1,IF(LEN($B1766)=0,"",IF(AND($B1766&gt;0,VALUE(SUBSTITUTE($B1766,"2","0"))=$B1766),1,0)),"")</f>
        <v/>
      </c>
      <c r="F1766" s="5" t="str">
        <f>IF(PhieuBauCu!$B$2&gt;2,IF(LEN($B1766)=0,"",IF(AND($B1766&gt;0,VALUE(SUBSTITUTE($B1766,"3","0"))=$B1766),1,0)),"")</f>
        <v/>
      </c>
      <c r="G1766" s="5" t="str">
        <f>IF(PhieuBauCu!$B$2&gt;3,IF(LEN($B1766)=0,"",IF(AND($B1766&gt;0,VALUE(SUBSTITUTE($B1766,"4","0"))=$B1766),1,0)),"")</f>
        <v/>
      </c>
      <c r="H1766" s="5" t="str">
        <f>IF(PhieuBauCu!$B$2&gt;4,IF(LEN($B1766)=0,"",IF(AND($B1766&gt;0,VALUE(SUBSTITUTE($B1766,"5","0"))=$B1766),1,0)),"")</f>
        <v/>
      </c>
      <c r="I1766" s="5" t="str">
        <f>IF(PhieuBauCu!$B$2&gt;5,IF(LEN($B1766)=0,"",IF(AND($B1766&gt;0,VALUE(SUBSTITUTE($B1766,"6","0"))=$B1766),1,0)),"")</f>
        <v/>
      </c>
      <c r="J1766" s="5" t="str">
        <f>IF(PhieuBauCu!$B$2&gt;6,IF(LEN($B1766)=0,"",IF(AND($B1766&gt;0,VALUE(SUBSTITUTE($B1766,"7","0"))=$B1766),1,0)),"")</f>
        <v/>
      </c>
      <c r="K1766" s="5" t="str">
        <f>IF(PhieuBauCu!$B$2&gt;7,IF(LEN($B1766)=0,"",IF(AND($B1766&gt;0,VALUE(SUBSTITUTE($B1766,"8","0"))=$B1766),1,0)),"")</f>
        <v/>
      </c>
      <c r="L1766" s="5" t="str">
        <f>IF(PhieuBauCu!$B$2&gt;8,IF(LEN($B1766)=0,"",IF(AND($B1766&gt;0,VALUE(SUBSTITUTE($B1766,"9","0"))=$B1766),1,0)),"")</f>
        <v/>
      </c>
      <c r="M1766" s="9">
        <f t="shared" si="55"/>
        <v>0</v>
      </c>
      <c r="N1766" s="36">
        <f>IF(AND(M1766&lt;=PhieuBauCu!$B$13,M1766&gt;=1),1,0)</f>
        <v>0</v>
      </c>
    </row>
    <row r="1767" spans="1:14" ht="28.5" customHeight="1">
      <c r="A1767" s="2">
        <v>1762</v>
      </c>
      <c r="B1767" s="3"/>
      <c r="C1767" s="48" t="str">
        <f t="shared" si="54"/>
        <v/>
      </c>
      <c r="D1767" s="5" t="str">
        <f>IF(PhieuBauCu!$B$2&gt;0,IF(LEN($B1767)=0,"",IF(AND($B1767&gt;0,VALUE(SUBSTITUTE($B1767,"1","0"))=$B1767),1,0)),"")</f>
        <v/>
      </c>
      <c r="E1767" s="5" t="str">
        <f>IF(PhieuBauCu!$B$2&gt;1,IF(LEN($B1767)=0,"",IF(AND($B1767&gt;0,VALUE(SUBSTITUTE($B1767,"2","0"))=$B1767),1,0)),"")</f>
        <v/>
      </c>
      <c r="F1767" s="5" t="str">
        <f>IF(PhieuBauCu!$B$2&gt;2,IF(LEN($B1767)=0,"",IF(AND($B1767&gt;0,VALUE(SUBSTITUTE($B1767,"3","0"))=$B1767),1,0)),"")</f>
        <v/>
      </c>
      <c r="G1767" s="5" t="str">
        <f>IF(PhieuBauCu!$B$2&gt;3,IF(LEN($B1767)=0,"",IF(AND($B1767&gt;0,VALUE(SUBSTITUTE($B1767,"4","0"))=$B1767),1,0)),"")</f>
        <v/>
      </c>
      <c r="H1767" s="5" t="str">
        <f>IF(PhieuBauCu!$B$2&gt;4,IF(LEN($B1767)=0,"",IF(AND($B1767&gt;0,VALUE(SUBSTITUTE($B1767,"5","0"))=$B1767),1,0)),"")</f>
        <v/>
      </c>
      <c r="I1767" s="5" t="str">
        <f>IF(PhieuBauCu!$B$2&gt;5,IF(LEN($B1767)=0,"",IF(AND($B1767&gt;0,VALUE(SUBSTITUTE($B1767,"6","0"))=$B1767),1,0)),"")</f>
        <v/>
      </c>
      <c r="J1767" s="5" t="str">
        <f>IF(PhieuBauCu!$B$2&gt;6,IF(LEN($B1767)=0,"",IF(AND($B1767&gt;0,VALUE(SUBSTITUTE($B1767,"7","0"))=$B1767),1,0)),"")</f>
        <v/>
      </c>
      <c r="K1767" s="5" t="str">
        <f>IF(PhieuBauCu!$B$2&gt;7,IF(LEN($B1767)=0,"",IF(AND($B1767&gt;0,VALUE(SUBSTITUTE($B1767,"8","0"))=$B1767),1,0)),"")</f>
        <v/>
      </c>
      <c r="L1767" s="5" t="str">
        <f>IF(PhieuBauCu!$B$2&gt;8,IF(LEN($B1767)=0,"",IF(AND($B1767&gt;0,VALUE(SUBSTITUTE($B1767,"9","0"))=$B1767),1,0)),"")</f>
        <v/>
      </c>
      <c r="M1767" s="9">
        <f t="shared" si="55"/>
        <v>0</v>
      </c>
      <c r="N1767" s="36">
        <f>IF(AND(M1767&lt;=PhieuBauCu!$B$13,M1767&gt;=1),1,0)</f>
        <v>0</v>
      </c>
    </row>
    <row r="1768" spans="1:14" ht="28.5" customHeight="1">
      <c r="A1768" s="2">
        <v>1763</v>
      </c>
      <c r="B1768" s="3"/>
      <c r="C1768" s="48" t="str">
        <f t="shared" si="54"/>
        <v/>
      </c>
      <c r="D1768" s="5" t="str">
        <f>IF(PhieuBauCu!$B$2&gt;0,IF(LEN($B1768)=0,"",IF(AND($B1768&gt;0,VALUE(SUBSTITUTE($B1768,"1","0"))=$B1768),1,0)),"")</f>
        <v/>
      </c>
      <c r="E1768" s="5" t="str">
        <f>IF(PhieuBauCu!$B$2&gt;1,IF(LEN($B1768)=0,"",IF(AND($B1768&gt;0,VALUE(SUBSTITUTE($B1768,"2","0"))=$B1768),1,0)),"")</f>
        <v/>
      </c>
      <c r="F1768" s="5" t="str">
        <f>IF(PhieuBauCu!$B$2&gt;2,IF(LEN($B1768)=0,"",IF(AND($B1768&gt;0,VALUE(SUBSTITUTE($B1768,"3","0"))=$B1768),1,0)),"")</f>
        <v/>
      </c>
      <c r="G1768" s="5" t="str">
        <f>IF(PhieuBauCu!$B$2&gt;3,IF(LEN($B1768)=0,"",IF(AND($B1768&gt;0,VALUE(SUBSTITUTE($B1768,"4","0"))=$B1768),1,0)),"")</f>
        <v/>
      </c>
      <c r="H1768" s="5" t="str">
        <f>IF(PhieuBauCu!$B$2&gt;4,IF(LEN($B1768)=0,"",IF(AND($B1768&gt;0,VALUE(SUBSTITUTE($B1768,"5","0"))=$B1768),1,0)),"")</f>
        <v/>
      </c>
      <c r="I1768" s="5" t="str">
        <f>IF(PhieuBauCu!$B$2&gt;5,IF(LEN($B1768)=0,"",IF(AND($B1768&gt;0,VALUE(SUBSTITUTE($B1768,"6","0"))=$B1768),1,0)),"")</f>
        <v/>
      </c>
      <c r="J1768" s="5" t="str">
        <f>IF(PhieuBauCu!$B$2&gt;6,IF(LEN($B1768)=0,"",IF(AND($B1768&gt;0,VALUE(SUBSTITUTE($B1768,"7","0"))=$B1768),1,0)),"")</f>
        <v/>
      </c>
      <c r="K1768" s="5" t="str">
        <f>IF(PhieuBauCu!$B$2&gt;7,IF(LEN($B1768)=0,"",IF(AND($B1768&gt;0,VALUE(SUBSTITUTE($B1768,"8","0"))=$B1768),1,0)),"")</f>
        <v/>
      </c>
      <c r="L1768" s="5" t="str">
        <f>IF(PhieuBauCu!$B$2&gt;8,IF(LEN($B1768)=0,"",IF(AND($B1768&gt;0,VALUE(SUBSTITUTE($B1768,"9","0"))=$B1768),1,0)),"")</f>
        <v/>
      </c>
      <c r="M1768" s="9">
        <f t="shared" si="55"/>
        <v>0</v>
      </c>
      <c r="N1768" s="36">
        <f>IF(AND(M1768&lt;=PhieuBauCu!$B$13,M1768&gt;=1),1,0)</f>
        <v>0</v>
      </c>
    </row>
    <row r="1769" spans="1:14" ht="28.5" customHeight="1">
      <c r="A1769" s="2">
        <v>1764</v>
      </c>
      <c r="B1769" s="3"/>
      <c r="C1769" s="48" t="str">
        <f t="shared" si="54"/>
        <v/>
      </c>
      <c r="D1769" s="5" t="str">
        <f>IF(PhieuBauCu!$B$2&gt;0,IF(LEN($B1769)=0,"",IF(AND($B1769&gt;0,VALUE(SUBSTITUTE($B1769,"1","0"))=$B1769),1,0)),"")</f>
        <v/>
      </c>
      <c r="E1769" s="5" t="str">
        <f>IF(PhieuBauCu!$B$2&gt;1,IF(LEN($B1769)=0,"",IF(AND($B1769&gt;0,VALUE(SUBSTITUTE($B1769,"2","0"))=$B1769),1,0)),"")</f>
        <v/>
      </c>
      <c r="F1769" s="5" t="str">
        <f>IF(PhieuBauCu!$B$2&gt;2,IF(LEN($B1769)=0,"",IF(AND($B1769&gt;0,VALUE(SUBSTITUTE($B1769,"3","0"))=$B1769),1,0)),"")</f>
        <v/>
      </c>
      <c r="G1769" s="5" t="str">
        <f>IF(PhieuBauCu!$B$2&gt;3,IF(LEN($B1769)=0,"",IF(AND($B1769&gt;0,VALUE(SUBSTITUTE($B1769,"4","0"))=$B1769),1,0)),"")</f>
        <v/>
      </c>
      <c r="H1769" s="5" t="str">
        <f>IF(PhieuBauCu!$B$2&gt;4,IF(LEN($B1769)=0,"",IF(AND($B1769&gt;0,VALUE(SUBSTITUTE($B1769,"5","0"))=$B1769),1,0)),"")</f>
        <v/>
      </c>
      <c r="I1769" s="5" t="str">
        <f>IF(PhieuBauCu!$B$2&gt;5,IF(LEN($B1769)=0,"",IF(AND($B1769&gt;0,VALUE(SUBSTITUTE($B1769,"6","0"))=$B1769),1,0)),"")</f>
        <v/>
      </c>
      <c r="J1769" s="5" t="str">
        <f>IF(PhieuBauCu!$B$2&gt;6,IF(LEN($B1769)=0,"",IF(AND($B1769&gt;0,VALUE(SUBSTITUTE($B1769,"7","0"))=$B1769),1,0)),"")</f>
        <v/>
      </c>
      <c r="K1769" s="5" t="str">
        <f>IF(PhieuBauCu!$B$2&gt;7,IF(LEN($B1769)=0,"",IF(AND($B1769&gt;0,VALUE(SUBSTITUTE($B1769,"8","0"))=$B1769),1,0)),"")</f>
        <v/>
      </c>
      <c r="L1769" s="5" t="str">
        <f>IF(PhieuBauCu!$B$2&gt;8,IF(LEN($B1769)=0,"",IF(AND($B1769&gt;0,VALUE(SUBSTITUTE($B1769,"9","0"))=$B1769),1,0)),"")</f>
        <v/>
      </c>
      <c r="M1769" s="9">
        <f t="shared" si="55"/>
        <v>0</v>
      </c>
      <c r="N1769" s="36">
        <f>IF(AND(M1769&lt;=PhieuBauCu!$B$13,M1769&gt;=1),1,0)</f>
        <v>0</v>
      </c>
    </row>
    <row r="1770" spans="1:14" ht="28.5" customHeight="1">
      <c r="A1770" s="2">
        <v>1765</v>
      </c>
      <c r="B1770" s="3"/>
      <c r="C1770" s="48" t="str">
        <f t="shared" si="54"/>
        <v/>
      </c>
      <c r="D1770" s="5" t="str">
        <f>IF(PhieuBauCu!$B$2&gt;0,IF(LEN($B1770)=0,"",IF(AND($B1770&gt;0,VALUE(SUBSTITUTE($B1770,"1","0"))=$B1770),1,0)),"")</f>
        <v/>
      </c>
      <c r="E1770" s="5" t="str">
        <f>IF(PhieuBauCu!$B$2&gt;1,IF(LEN($B1770)=0,"",IF(AND($B1770&gt;0,VALUE(SUBSTITUTE($B1770,"2","0"))=$B1770),1,0)),"")</f>
        <v/>
      </c>
      <c r="F1770" s="5" t="str">
        <f>IF(PhieuBauCu!$B$2&gt;2,IF(LEN($B1770)=0,"",IF(AND($B1770&gt;0,VALUE(SUBSTITUTE($B1770,"3","0"))=$B1770),1,0)),"")</f>
        <v/>
      </c>
      <c r="G1770" s="5" t="str">
        <f>IF(PhieuBauCu!$B$2&gt;3,IF(LEN($B1770)=0,"",IF(AND($B1770&gt;0,VALUE(SUBSTITUTE($B1770,"4","0"))=$B1770),1,0)),"")</f>
        <v/>
      </c>
      <c r="H1770" s="5" t="str">
        <f>IF(PhieuBauCu!$B$2&gt;4,IF(LEN($B1770)=0,"",IF(AND($B1770&gt;0,VALUE(SUBSTITUTE($B1770,"5","0"))=$B1770),1,0)),"")</f>
        <v/>
      </c>
      <c r="I1770" s="5" t="str">
        <f>IF(PhieuBauCu!$B$2&gt;5,IF(LEN($B1770)=0,"",IF(AND($B1770&gt;0,VALUE(SUBSTITUTE($B1770,"6","0"))=$B1770),1,0)),"")</f>
        <v/>
      </c>
      <c r="J1770" s="5" t="str">
        <f>IF(PhieuBauCu!$B$2&gt;6,IF(LEN($B1770)=0,"",IF(AND($B1770&gt;0,VALUE(SUBSTITUTE($B1770,"7","0"))=$B1770),1,0)),"")</f>
        <v/>
      </c>
      <c r="K1770" s="5" t="str">
        <f>IF(PhieuBauCu!$B$2&gt;7,IF(LEN($B1770)=0,"",IF(AND($B1770&gt;0,VALUE(SUBSTITUTE($B1770,"8","0"))=$B1770),1,0)),"")</f>
        <v/>
      </c>
      <c r="L1770" s="5" t="str">
        <f>IF(PhieuBauCu!$B$2&gt;8,IF(LEN($B1770)=0,"",IF(AND($B1770&gt;0,VALUE(SUBSTITUTE($B1770,"9","0"))=$B1770),1,0)),"")</f>
        <v/>
      </c>
      <c r="M1770" s="9">
        <f t="shared" si="55"/>
        <v>0</v>
      </c>
      <c r="N1770" s="36">
        <f>IF(AND(M1770&lt;=PhieuBauCu!$B$13,M1770&gt;=1),1,0)</f>
        <v>0</v>
      </c>
    </row>
    <row r="1771" spans="1:14" ht="28.5" customHeight="1">
      <c r="A1771" s="2">
        <v>1766</v>
      </c>
      <c r="B1771" s="3"/>
      <c r="C1771" s="48" t="str">
        <f t="shared" si="54"/>
        <v/>
      </c>
      <c r="D1771" s="5" t="str">
        <f>IF(PhieuBauCu!$B$2&gt;0,IF(LEN($B1771)=0,"",IF(AND($B1771&gt;0,VALUE(SUBSTITUTE($B1771,"1","0"))=$B1771),1,0)),"")</f>
        <v/>
      </c>
      <c r="E1771" s="5" t="str">
        <f>IF(PhieuBauCu!$B$2&gt;1,IF(LEN($B1771)=0,"",IF(AND($B1771&gt;0,VALUE(SUBSTITUTE($B1771,"2","0"))=$B1771),1,0)),"")</f>
        <v/>
      </c>
      <c r="F1771" s="5" t="str">
        <f>IF(PhieuBauCu!$B$2&gt;2,IF(LEN($B1771)=0,"",IF(AND($B1771&gt;0,VALUE(SUBSTITUTE($B1771,"3","0"))=$B1771),1,0)),"")</f>
        <v/>
      </c>
      <c r="G1771" s="5" t="str">
        <f>IF(PhieuBauCu!$B$2&gt;3,IF(LEN($B1771)=0,"",IF(AND($B1771&gt;0,VALUE(SUBSTITUTE($B1771,"4","0"))=$B1771),1,0)),"")</f>
        <v/>
      </c>
      <c r="H1771" s="5" t="str">
        <f>IF(PhieuBauCu!$B$2&gt;4,IF(LEN($B1771)=0,"",IF(AND($B1771&gt;0,VALUE(SUBSTITUTE($B1771,"5","0"))=$B1771),1,0)),"")</f>
        <v/>
      </c>
      <c r="I1771" s="5" t="str">
        <f>IF(PhieuBauCu!$B$2&gt;5,IF(LEN($B1771)=0,"",IF(AND($B1771&gt;0,VALUE(SUBSTITUTE($B1771,"6","0"))=$B1771),1,0)),"")</f>
        <v/>
      </c>
      <c r="J1771" s="5" t="str">
        <f>IF(PhieuBauCu!$B$2&gt;6,IF(LEN($B1771)=0,"",IF(AND($B1771&gt;0,VALUE(SUBSTITUTE($B1771,"7","0"))=$B1771),1,0)),"")</f>
        <v/>
      </c>
      <c r="K1771" s="5" t="str">
        <f>IF(PhieuBauCu!$B$2&gt;7,IF(LEN($B1771)=0,"",IF(AND($B1771&gt;0,VALUE(SUBSTITUTE($B1771,"8","0"))=$B1771),1,0)),"")</f>
        <v/>
      </c>
      <c r="L1771" s="5" t="str">
        <f>IF(PhieuBauCu!$B$2&gt;8,IF(LEN($B1771)=0,"",IF(AND($B1771&gt;0,VALUE(SUBSTITUTE($B1771,"9","0"))=$B1771),1,0)),"")</f>
        <v/>
      </c>
      <c r="M1771" s="9">
        <f t="shared" si="55"/>
        <v>0</v>
      </c>
      <c r="N1771" s="36">
        <f>IF(AND(M1771&lt;=PhieuBauCu!$B$13,M1771&gt;=1),1,0)</f>
        <v>0</v>
      </c>
    </row>
    <row r="1772" spans="1:14" ht="28.5" customHeight="1">
      <c r="A1772" s="2">
        <v>1767</v>
      </c>
      <c r="B1772" s="3"/>
      <c r="C1772" s="48" t="str">
        <f t="shared" si="54"/>
        <v/>
      </c>
      <c r="D1772" s="5" t="str">
        <f>IF(PhieuBauCu!$B$2&gt;0,IF(LEN($B1772)=0,"",IF(AND($B1772&gt;0,VALUE(SUBSTITUTE($B1772,"1","0"))=$B1772),1,0)),"")</f>
        <v/>
      </c>
      <c r="E1772" s="5" t="str">
        <f>IF(PhieuBauCu!$B$2&gt;1,IF(LEN($B1772)=0,"",IF(AND($B1772&gt;0,VALUE(SUBSTITUTE($B1772,"2","0"))=$B1772),1,0)),"")</f>
        <v/>
      </c>
      <c r="F1772" s="5" t="str">
        <f>IF(PhieuBauCu!$B$2&gt;2,IF(LEN($B1772)=0,"",IF(AND($B1772&gt;0,VALUE(SUBSTITUTE($B1772,"3","0"))=$B1772),1,0)),"")</f>
        <v/>
      </c>
      <c r="G1772" s="5" t="str">
        <f>IF(PhieuBauCu!$B$2&gt;3,IF(LEN($B1772)=0,"",IF(AND($B1772&gt;0,VALUE(SUBSTITUTE($B1772,"4","0"))=$B1772),1,0)),"")</f>
        <v/>
      </c>
      <c r="H1772" s="5" t="str">
        <f>IF(PhieuBauCu!$B$2&gt;4,IF(LEN($B1772)=0,"",IF(AND($B1772&gt;0,VALUE(SUBSTITUTE($B1772,"5","0"))=$B1772),1,0)),"")</f>
        <v/>
      </c>
      <c r="I1772" s="5" t="str">
        <f>IF(PhieuBauCu!$B$2&gt;5,IF(LEN($B1772)=0,"",IF(AND($B1772&gt;0,VALUE(SUBSTITUTE($B1772,"6","0"))=$B1772),1,0)),"")</f>
        <v/>
      </c>
      <c r="J1772" s="5" t="str">
        <f>IF(PhieuBauCu!$B$2&gt;6,IF(LEN($B1772)=0,"",IF(AND($B1772&gt;0,VALUE(SUBSTITUTE($B1772,"7","0"))=$B1772),1,0)),"")</f>
        <v/>
      </c>
      <c r="K1772" s="5" t="str">
        <f>IF(PhieuBauCu!$B$2&gt;7,IF(LEN($B1772)=0,"",IF(AND($B1772&gt;0,VALUE(SUBSTITUTE($B1772,"8","0"))=$B1772),1,0)),"")</f>
        <v/>
      </c>
      <c r="L1772" s="5" t="str">
        <f>IF(PhieuBauCu!$B$2&gt;8,IF(LEN($B1772)=0,"",IF(AND($B1772&gt;0,VALUE(SUBSTITUTE($B1772,"9","0"))=$B1772),1,0)),"")</f>
        <v/>
      </c>
      <c r="M1772" s="9">
        <f t="shared" si="55"/>
        <v>0</v>
      </c>
      <c r="N1772" s="36">
        <f>IF(AND(M1772&lt;=PhieuBauCu!$B$13,M1772&gt;=1),1,0)</f>
        <v>0</v>
      </c>
    </row>
    <row r="1773" spans="1:14" ht="28.5" customHeight="1">
      <c r="A1773" s="2">
        <v>1768</v>
      </c>
      <c r="B1773" s="3"/>
      <c r="C1773" s="48" t="str">
        <f t="shared" si="54"/>
        <v/>
      </c>
      <c r="D1773" s="5" t="str">
        <f>IF(PhieuBauCu!$B$2&gt;0,IF(LEN($B1773)=0,"",IF(AND($B1773&gt;0,VALUE(SUBSTITUTE($B1773,"1","0"))=$B1773),1,0)),"")</f>
        <v/>
      </c>
      <c r="E1773" s="5" t="str">
        <f>IF(PhieuBauCu!$B$2&gt;1,IF(LEN($B1773)=0,"",IF(AND($B1773&gt;0,VALUE(SUBSTITUTE($B1773,"2","0"))=$B1773),1,0)),"")</f>
        <v/>
      </c>
      <c r="F1773" s="5" t="str">
        <f>IF(PhieuBauCu!$B$2&gt;2,IF(LEN($B1773)=0,"",IF(AND($B1773&gt;0,VALUE(SUBSTITUTE($B1773,"3","0"))=$B1773),1,0)),"")</f>
        <v/>
      </c>
      <c r="G1773" s="5" t="str">
        <f>IF(PhieuBauCu!$B$2&gt;3,IF(LEN($B1773)=0,"",IF(AND($B1773&gt;0,VALUE(SUBSTITUTE($B1773,"4","0"))=$B1773),1,0)),"")</f>
        <v/>
      </c>
      <c r="H1773" s="5" t="str">
        <f>IF(PhieuBauCu!$B$2&gt;4,IF(LEN($B1773)=0,"",IF(AND($B1773&gt;0,VALUE(SUBSTITUTE($B1773,"5","0"))=$B1773),1,0)),"")</f>
        <v/>
      </c>
      <c r="I1773" s="5" t="str">
        <f>IF(PhieuBauCu!$B$2&gt;5,IF(LEN($B1773)=0,"",IF(AND($B1773&gt;0,VALUE(SUBSTITUTE($B1773,"6","0"))=$B1773),1,0)),"")</f>
        <v/>
      </c>
      <c r="J1773" s="5" t="str">
        <f>IF(PhieuBauCu!$B$2&gt;6,IF(LEN($B1773)=0,"",IF(AND($B1773&gt;0,VALUE(SUBSTITUTE($B1773,"7","0"))=$B1773),1,0)),"")</f>
        <v/>
      </c>
      <c r="K1773" s="5" t="str">
        <f>IF(PhieuBauCu!$B$2&gt;7,IF(LEN($B1773)=0,"",IF(AND($B1773&gt;0,VALUE(SUBSTITUTE($B1773,"8","0"))=$B1773),1,0)),"")</f>
        <v/>
      </c>
      <c r="L1773" s="5" t="str">
        <f>IF(PhieuBauCu!$B$2&gt;8,IF(LEN($B1773)=0,"",IF(AND($B1773&gt;0,VALUE(SUBSTITUTE($B1773,"9","0"))=$B1773),1,0)),"")</f>
        <v/>
      </c>
      <c r="M1773" s="9">
        <f t="shared" si="55"/>
        <v>0</v>
      </c>
      <c r="N1773" s="36">
        <f>IF(AND(M1773&lt;=PhieuBauCu!$B$13,M1773&gt;=1),1,0)</f>
        <v>0</v>
      </c>
    </row>
    <row r="1774" spans="1:14" ht="28.5" customHeight="1">
      <c r="A1774" s="2">
        <v>1769</v>
      </c>
      <c r="B1774" s="3"/>
      <c r="C1774" s="48" t="str">
        <f t="shared" si="54"/>
        <v/>
      </c>
      <c r="D1774" s="5" t="str">
        <f>IF(PhieuBauCu!$B$2&gt;0,IF(LEN($B1774)=0,"",IF(AND($B1774&gt;0,VALUE(SUBSTITUTE($B1774,"1","0"))=$B1774),1,0)),"")</f>
        <v/>
      </c>
      <c r="E1774" s="5" t="str">
        <f>IF(PhieuBauCu!$B$2&gt;1,IF(LEN($B1774)=0,"",IF(AND($B1774&gt;0,VALUE(SUBSTITUTE($B1774,"2","0"))=$B1774),1,0)),"")</f>
        <v/>
      </c>
      <c r="F1774" s="5" t="str">
        <f>IF(PhieuBauCu!$B$2&gt;2,IF(LEN($B1774)=0,"",IF(AND($B1774&gt;0,VALUE(SUBSTITUTE($B1774,"3","0"))=$B1774),1,0)),"")</f>
        <v/>
      </c>
      <c r="G1774" s="5" t="str">
        <f>IF(PhieuBauCu!$B$2&gt;3,IF(LEN($B1774)=0,"",IF(AND($B1774&gt;0,VALUE(SUBSTITUTE($B1774,"4","0"))=$B1774),1,0)),"")</f>
        <v/>
      </c>
      <c r="H1774" s="5" t="str">
        <f>IF(PhieuBauCu!$B$2&gt;4,IF(LEN($B1774)=0,"",IF(AND($B1774&gt;0,VALUE(SUBSTITUTE($B1774,"5","0"))=$B1774),1,0)),"")</f>
        <v/>
      </c>
      <c r="I1774" s="5" t="str">
        <f>IF(PhieuBauCu!$B$2&gt;5,IF(LEN($B1774)=0,"",IF(AND($B1774&gt;0,VALUE(SUBSTITUTE($B1774,"6","0"))=$B1774),1,0)),"")</f>
        <v/>
      </c>
      <c r="J1774" s="5" t="str">
        <f>IF(PhieuBauCu!$B$2&gt;6,IF(LEN($B1774)=0,"",IF(AND($B1774&gt;0,VALUE(SUBSTITUTE($B1774,"7","0"))=$B1774),1,0)),"")</f>
        <v/>
      </c>
      <c r="K1774" s="5" t="str">
        <f>IF(PhieuBauCu!$B$2&gt;7,IF(LEN($B1774)=0,"",IF(AND($B1774&gt;0,VALUE(SUBSTITUTE($B1774,"8","0"))=$B1774),1,0)),"")</f>
        <v/>
      </c>
      <c r="L1774" s="5" t="str">
        <f>IF(PhieuBauCu!$B$2&gt;8,IF(LEN($B1774)=0,"",IF(AND($B1774&gt;0,VALUE(SUBSTITUTE($B1774,"9","0"))=$B1774),1,0)),"")</f>
        <v/>
      </c>
      <c r="M1774" s="9">
        <f t="shared" si="55"/>
        <v>0</v>
      </c>
      <c r="N1774" s="36">
        <f>IF(AND(M1774&lt;=PhieuBauCu!$B$13,M1774&gt;=1),1,0)</f>
        <v>0</v>
      </c>
    </row>
    <row r="1775" spans="1:14" ht="28.5" customHeight="1">
      <c r="A1775" s="2">
        <v>1770</v>
      </c>
      <c r="B1775" s="3"/>
      <c r="C1775" s="48" t="str">
        <f t="shared" si="54"/>
        <v/>
      </c>
      <c r="D1775" s="5" t="str">
        <f>IF(PhieuBauCu!$B$2&gt;0,IF(LEN($B1775)=0,"",IF(AND($B1775&gt;0,VALUE(SUBSTITUTE($B1775,"1","0"))=$B1775),1,0)),"")</f>
        <v/>
      </c>
      <c r="E1775" s="5" t="str">
        <f>IF(PhieuBauCu!$B$2&gt;1,IF(LEN($B1775)=0,"",IF(AND($B1775&gt;0,VALUE(SUBSTITUTE($B1775,"2","0"))=$B1775),1,0)),"")</f>
        <v/>
      </c>
      <c r="F1775" s="5" t="str">
        <f>IF(PhieuBauCu!$B$2&gt;2,IF(LEN($B1775)=0,"",IF(AND($B1775&gt;0,VALUE(SUBSTITUTE($B1775,"3","0"))=$B1775),1,0)),"")</f>
        <v/>
      </c>
      <c r="G1775" s="5" t="str">
        <f>IF(PhieuBauCu!$B$2&gt;3,IF(LEN($B1775)=0,"",IF(AND($B1775&gt;0,VALUE(SUBSTITUTE($B1775,"4","0"))=$B1775),1,0)),"")</f>
        <v/>
      </c>
      <c r="H1775" s="5" t="str">
        <f>IF(PhieuBauCu!$B$2&gt;4,IF(LEN($B1775)=0,"",IF(AND($B1775&gt;0,VALUE(SUBSTITUTE($B1775,"5","0"))=$B1775),1,0)),"")</f>
        <v/>
      </c>
      <c r="I1775" s="5" t="str">
        <f>IF(PhieuBauCu!$B$2&gt;5,IF(LEN($B1775)=0,"",IF(AND($B1775&gt;0,VALUE(SUBSTITUTE($B1775,"6","0"))=$B1775),1,0)),"")</f>
        <v/>
      </c>
      <c r="J1775" s="5" t="str">
        <f>IF(PhieuBauCu!$B$2&gt;6,IF(LEN($B1775)=0,"",IF(AND($B1775&gt;0,VALUE(SUBSTITUTE($B1775,"7","0"))=$B1775),1,0)),"")</f>
        <v/>
      </c>
      <c r="K1775" s="5" t="str">
        <f>IF(PhieuBauCu!$B$2&gt;7,IF(LEN($B1775)=0,"",IF(AND($B1775&gt;0,VALUE(SUBSTITUTE($B1775,"8","0"))=$B1775),1,0)),"")</f>
        <v/>
      </c>
      <c r="L1775" s="5" t="str">
        <f>IF(PhieuBauCu!$B$2&gt;8,IF(LEN($B1775)=0,"",IF(AND($B1775&gt;0,VALUE(SUBSTITUTE($B1775,"9","0"))=$B1775),1,0)),"")</f>
        <v/>
      </c>
      <c r="M1775" s="9">
        <f t="shared" si="55"/>
        <v>0</v>
      </c>
      <c r="N1775" s="36">
        <f>IF(AND(M1775&lt;=PhieuBauCu!$B$13,M1775&gt;=1),1,0)</f>
        <v>0</v>
      </c>
    </row>
    <row r="1776" spans="1:14" ht="28.5" customHeight="1">
      <c r="A1776" s="2">
        <v>1771</v>
      </c>
      <c r="B1776" s="3"/>
      <c r="C1776" s="48" t="str">
        <f t="shared" si="54"/>
        <v/>
      </c>
      <c r="D1776" s="5" t="str">
        <f>IF(PhieuBauCu!$B$2&gt;0,IF(LEN($B1776)=0,"",IF(AND($B1776&gt;0,VALUE(SUBSTITUTE($B1776,"1","0"))=$B1776),1,0)),"")</f>
        <v/>
      </c>
      <c r="E1776" s="5" t="str">
        <f>IF(PhieuBauCu!$B$2&gt;1,IF(LEN($B1776)=0,"",IF(AND($B1776&gt;0,VALUE(SUBSTITUTE($B1776,"2","0"))=$B1776),1,0)),"")</f>
        <v/>
      </c>
      <c r="F1776" s="5" t="str">
        <f>IF(PhieuBauCu!$B$2&gt;2,IF(LEN($B1776)=0,"",IF(AND($B1776&gt;0,VALUE(SUBSTITUTE($B1776,"3","0"))=$B1776),1,0)),"")</f>
        <v/>
      </c>
      <c r="G1776" s="5" t="str">
        <f>IF(PhieuBauCu!$B$2&gt;3,IF(LEN($B1776)=0,"",IF(AND($B1776&gt;0,VALUE(SUBSTITUTE($B1776,"4","0"))=$B1776),1,0)),"")</f>
        <v/>
      </c>
      <c r="H1776" s="5" t="str">
        <f>IF(PhieuBauCu!$B$2&gt;4,IF(LEN($B1776)=0,"",IF(AND($B1776&gt;0,VALUE(SUBSTITUTE($B1776,"5","0"))=$B1776),1,0)),"")</f>
        <v/>
      </c>
      <c r="I1776" s="5" t="str">
        <f>IF(PhieuBauCu!$B$2&gt;5,IF(LEN($B1776)=0,"",IF(AND($B1776&gt;0,VALUE(SUBSTITUTE($B1776,"6","0"))=$B1776),1,0)),"")</f>
        <v/>
      </c>
      <c r="J1776" s="5" t="str">
        <f>IF(PhieuBauCu!$B$2&gt;6,IF(LEN($B1776)=0,"",IF(AND($B1776&gt;0,VALUE(SUBSTITUTE($B1776,"7","0"))=$B1776),1,0)),"")</f>
        <v/>
      </c>
      <c r="K1776" s="5" t="str">
        <f>IF(PhieuBauCu!$B$2&gt;7,IF(LEN($B1776)=0,"",IF(AND($B1776&gt;0,VALUE(SUBSTITUTE($B1776,"8","0"))=$B1776),1,0)),"")</f>
        <v/>
      </c>
      <c r="L1776" s="5" t="str">
        <f>IF(PhieuBauCu!$B$2&gt;8,IF(LEN($B1776)=0,"",IF(AND($B1776&gt;0,VALUE(SUBSTITUTE($B1776,"9","0"))=$B1776),1,0)),"")</f>
        <v/>
      </c>
      <c r="M1776" s="9">
        <f t="shared" si="55"/>
        <v>0</v>
      </c>
      <c r="N1776" s="36">
        <f>IF(AND(M1776&lt;=PhieuBauCu!$B$13,M1776&gt;=1),1,0)</f>
        <v>0</v>
      </c>
    </row>
    <row r="1777" spans="1:14" ht="28.5" customHeight="1">
      <c r="A1777" s="2">
        <v>1772</v>
      </c>
      <c r="B1777" s="3"/>
      <c r="C1777" s="48" t="str">
        <f t="shared" si="54"/>
        <v/>
      </c>
      <c r="D1777" s="5" t="str">
        <f>IF(PhieuBauCu!$B$2&gt;0,IF(LEN($B1777)=0,"",IF(AND($B1777&gt;0,VALUE(SUBSTITUTE($B1777,"1","0"))=$B1777),1,0)),"")</f>
        <v/>
      </c>
      <c r="E1777" s="5" t="str">
        <f>IF(PhieuBauCu!$B$2&gt;1,IF(LEN($B1777)=0,"",IF(AND($B1777&gt;0,VALUE(SUBSTITUTE($B1777,"2","0"))=$B1777),1,0)),"")</f>
        <v/>
      </c>
      <c r="F1777" s="5" t="str">
        <f>IF(PhieuBauCu!$B$2&gt;2,IF(LEN($B1777)=0,"",IF(AND($B1777&gt;0,VALUE(SUBSTITUTE($B1777,"3","0"))=$B1777),1,0)),"")</f>
        <v/>
      </c>
      <c r="G1777" s="5" t="str">
        <f>IF(PhieuBauCu!$B$2&gt;3,IF(LEN($B1777)=0,"",IF(AND($B1777&gt;0,VALUE(SUBSTITUTE($B1777,"4","0"))=$B1777),1,0)),"")</f>
        <v/>
      </c>
      <c r="H1777" s="5" t="str">
        <f>IF(PhieuBauCu!$B$2&gt;4,IF(LEN($B1777)=0,"",IF(AND($B1777&gt;0,VALUE(SUBSTITUTE($B1777,"5","0"))=$B1777),1,0)),"")</f>
        <v/>
      </c>
      <c r="I1777" s="5" t="str">
        <f>IF(PhieuBauCu!$B$2&gt;5,IF(LEN($B1777)=0,"",IF(AND($B1777&gt;0,VALUE(SUBSTITUTE($B1777,"6","0"))=$B1777),1,0)),"")</f>
        <v/>
      </c>
      <c r="J1777" s="5" t="str">
        <f>IF(PhieuBauCu!$B$2&gt;6,IF(LEN($B1777)=0,"",IF(AND($B1777&gt;0,VALUE(SUBSTITUTE($B1777,"7","0"))=$B1777),1,0)),"")</f>
        <v/>
      </c>
      <c r="K1777" s="5" t="str">
        <f>IF(PhieuBauCu!$B$2&gt;7,IF(LEN($B1777)=0,"",IF(AND($B1777&gt;0,VALUE(SUBSTITUTE($B1777,"8","0"))=$B1777),1,0)),"")</f>
        <v/>
      </c>
      <c r="L1777" s="5" t="str">
        <f>IF(PhieuBauCu!$B$2&gt;8,IF(LEN($B1777)=0,"",IF(AND($B1777&gt;0,VALUE(SUBSTITUTE($B1777,"9","0"))=$B1777),1,0)),"")</f>
        <v/>
      </c>
      <c r="M1777" s="9">
        <f t="shared" si="55"/>
        <v>0</v>
      </c>
      <c r="N1777" s="36">
        <f>IF(AND(M1777&lt;=PhieuBauCu!$B$13,M1777&gt;=1),1,0)</f>
        <v>0</v>
      </c>
    </row>
    <row r="1778" spans="1:14" ht="28.5" customHeight="1">
      <c r="A1778" s="2">
        <v>1773</v>
      </c>
      <c r="B1778" s="3"/>
      <c r="C1778" s="48" t="str">
        <f t="shared" si="54"/>
        <v/>
      </c>
      <c r="D1778" s="5" t="str">
        <f>IF(PhieuBauCu!$B$2&gt;0,IF(LEN($B1778)=0,"",IF(AND($B1778&gt;0,VALUE(SUBSTITUTE($B1778,"1","0"))=$B1778),1,0)),"")</f>
        <v/>
      </c>
      <c r="E1778" s="5" t="str">
        <f>IF(PhieuBauCu!$B$2&gt;1,IF(LEN($B1778)=0,"",IF(AND($B1778&gt;0,VALUE(SUBSTITUTE($B1778,"2","0"))=$B1778),1,0)),"")</f>
        <v/>
      </c>
      <c r="F1778" s="5" t="str">
        <f>IF(PhieuBauCu!$B$2&gt;2,IF(LEN($B1778)=0,"",IF(AND($B1778&gt;0,VALUE(SUBSTITUTE($B1778,"3","0"))=$B1778),1,0)),"")</f>
        <v/>
      </c>
      <c r="G1778" s="5" t="str">
        <f>IF(PhieuBauCu!$B$2&gt;3,IF(LEN($B1778)=0,"",IF(AND($B1778&gt;0,VALUE(SUBSTITUTE($B1778,"4","0"))=$B1778),1,0)),"")</f>
        <v/>
      </c>
      <c r="H1778" s="5" t="str">
        <f>IF(PhieuBauCu!$B$2&gt;4,IF(LEN($B1778)=0,"",IF(AND($B1778&gt;0,VALUE(SUBSTITUTE($B1778,"5","0"))=$B1778),1,0)),"")</f>
        <v/>
      </c>
      <c r="I1778" s="5" t="str">
        <f>IF(PhieuBauCu!$B$2&gt;5,IF(LEN($B1778)=0,"",IF(AND($B1778&gt;0,VALUE(SUBSTITUTE($B1778,"6","0"))=$B1778),1,0)),"")</f>
        <v/>
      </c>
      <c r="J1778" s="5" t="str">
        <f>IF(PhieuBauCu!$B$2&gt;6,IF(LEN($B1778)=0,"",IF(AND($B1778&gt;0,VALUE(SUBSTITUTE($B1778,"7","0"))=$B1778),1,0)),"")</f>
        <v/>
      </c>
      <c r="K1778" s="5" t="str">
        <f>IF(PhieuBauCu!$B$2&gt;7,IF(LEN($B1778)=0,"",IF(AND($B1778&gt;0,VALUE(SUBSTITUTE($B1778,"8","0"))=$B1778),1,0)),"")</f>
        <v/>
      </c>
      <c r="L1778" s="5" t="str">
        <f>IF(PhieuBauCu!$B$2&gt;8,IF(LEN($B1778)=0,"",IF(AND($B1778&gt;0,VALUE(SUBSTITUTE($B1778,"9","0"))=$B1778),1,0)),"")</f>
        <v/>
      </c>
      <c r="M1778" s="9">
        <f t="shared" si="55"/>
        <v>0</v>
      </c>
      <c r="N1778" s="36">
        <f>IF(AND(M1778&lt;=PhieuBauCu!$B$13,M1778&gt;=1),1,0)</f>
        <v>0</v>
      </c>
    </row>
    <row r="1779" spans="1:14" ht="28.5" customHeight="1">
      <c r="A1779" s="2">
        <v>1774</v>
      </c>
      <c r="B1779" s="3"/>
      <c r="C1779" s="48" t="str">
        <f t="shared" si="54"/>
        <v/>
      </c>
      <c r="D1779" s="5" t="str">
        <f>IF(PhieuBauCu!$B$2&gt;0,IF(LEN($B1779)=0,"",IF(AND($B1779&gt;0,VALUE(SUBSTITUTE($B1779,"1","0"))=$B1779),1,0)),"")</f>
        <v/>
      </c>
      <c r="E1779" s="5" t="str">
        <f>IF(PhieuBauCu!$B$2&gt;1,IF(LEN($B1779)=0,"",IF(AND($B1779&gt;0,VALUE(SUBSTITUTE($B1779,"2","0"))=$B1779),1,0)),"")</f>
        <v/>
      </c>
      <c r="F1779" s="5" t="str">
        <f>IF(PhieuBauCu!$B$2&gt;2,IF(LEN($B1779)=0,"",IF(AND($B1779&gt;0,VALUE(SUBSTITUTE($B1779,"3","0"))=$B1779),1,0)),"")</f>
        <v/>
      </c>
      <c r="G1779" s="5" t="str">
        <f>IF(PhieuBauCu!$B$2&gt;3,IF(LEN($B1779)=0,"",IF(AND($B1779&gt;0,VALUE(SUBSTITUTE($B1779,"4","0"))=$B1779),1,0)),"")</f>
        <v/>
      </c>
      <c r="H1779" s="5" t="str">
        <f>IF(PhieuBauCu!$B$2&gt;4,IF(LEN($B1779)=0,"",IF(AND($B1779&gt;0,VALUE(SUBSTITUTE($B1779,"5","0"))=$B1779),1,0)),"")</f>
        <v/>
      </c>
      <c r="I1779" s="5" t="str">
        <f>IF(PhieuBauCu!$B$2&gt;5,IF(LEN($B1779)=0,"",IF(AND($B1779&gt;0,VALUE(SUBSTITUTE($B1779,"6","0"))=$B1779),1,0)),"")</f>
        <v/>
      </c>
      <c r="J1779" s="5" t="str">
        <f>IF(PhieuBauCu!$B$2&gt;6,IF(LEN($B1779)=0,"",IF(AND($B1779&gt;0,VALUE(SUBSTITUTE($B1779,"7","0"))=$B1779),1,0)),"")</f>
        <v/>
      </c>
      <c r="K1779" s="5" t="str">
        <f>IF(PhieuBauCu!$B$2&gt;7,IF(LEN($B1779)=0,"",IF(AND($B1779&gt;0,VALUE(SUBSTITUTE($B1779,"8","0"))=$B1779),1,0)),"")</f>
        <v/>
      </c>
      <c r="L1779" s="5" t="str">
        <f>IF(PhieuBauCu!$B$2&gt;8,IF(LEN($B1779)=0,"",IF(AND($B1779&gt;0,VALUE(SUBSTITUTE($B1779,"9","0"))=$B1779),1,0)),"")</f>
        <v/>
      </c>
      <c r="M1779" s="9">
        <f t="shared" si="55"/>
        <v>0</v>
      </c>
      <c r="N1779" s="36">
        <f>IF(AND(M1779&lt;=PhieuBauCu!$B$13,M1779&gt;=1),1,0)</f>
        <v>0</v>
      </c>
    </row>
    <row r="1780" spans="1:14" ht="28.5" customHeight="1">
      <c r="A1780" s="2">
        <v>1775</v>
      </c>
      <c r="B1780" s="3"/>
      <c r="C1780" s="48" t="str">
        <f t="shared" si="54"/>
        <v/>
      </c>
      <c r="D1780" s="5" t="str">
        <f>IF(PhieuBauCu!$B$2&gt;0,IF(LEN($B1780)=0,"",IF(AND($B1780&gt;0,VALUE(SUBSTITUTE($B1780,"1","0"))=$B1780),1,0)),"")</f>
        <v/>
      </c>
      <c r="E1780" s="5" t="str">
        <f>IF(PhieuBauCu!$B$2&gt;1,IF(LEN($B1780)=0,"",IF(AND($B1780&gt;0,VALUE(SUBSTITUTE($B1780,"2","0"))=$B1780),1,0)),"")</f>
        <v/>
      </c>
      <c r="F1780" s="5" t="str">
        <f>IF(PhieuBauCu!$B$2&gt;2,IF(LEN($B1780)=0,"",IF(AND($B1780&gt;0,VALUE(SUBSTITUTE($B1780,"3","0"))=$B1780),1,0)),"")</f>
        <v/>
      </c>
      <c r="G1780" s="5" t="str">
        <f>IF(PhieuBauCu!$B$2&gt;3,IF(LEN($B1780)=0,"",IF(AND($B1780&gt;0,VALUE(SUBSTITUTE($B1780,"4","0"))=$B1780),1,0)),"")</f>
        <v/>
      </c>
      <c r="H1780" s="5" t="str">
        <f>IF(PhieuBauCu!$B$2&gt;4,IF(LEN($B1780)=0,"",IF(AND($B1780&gt;0,VALUE(SUBSTITUTE($B1780,"5","0"))=$B1780),1,0)),"")</f>
        <v/>
      </c>
      <c r="I1780" s="5" t="str">
        <f>IF(PhieuBauCu!$B$2&gt;5,IF(LEN($B1780)=0,"",IF(AND($B1780&gt;0,VALUE(SUBSTITUTE($B1780,"6","0"))=$B1780),1,0)),"")</f>
        <v/>
      </c>
      <c r="J1780" s="5" t="str">
        <f>IF(PhieuBauCu!$B$2&gt;6,IF(LEN($B1780)=0,"",IF(AND($B1780&gt;0,VALUE(SUBSTITUTE($B1780,"7","0"))=$B1780),1,0)),"")</f>
        <v/>
      </c>
      <c r="K1780" s="5" t="str">
        <f>IF(PhieuBauCu!$B$2&gt;7,IF(LEN($B1780)=0,"",IF(AND($B1780&gt;0,VALUE(SUBSTITUTE($B1780,"8","0"))=$B1780),1,0)),"")</f>
        <v/>
      </c>
      <c r="L1780" s="5" t="str">
        <f>IF(PhieuBauCu!$B$2&gt;8,IF(LEN($B1780)=0,"",IF(AND($B1780&gt;0,VALUE(SUBSTITUTE($B1780,"9","0"))=$B1780),1,0)),"")</f>
        <v/>
      </c>
      <c r="M1780" s="9">
        <f t="shared" si="55"/>
        <v>0</v>
      </c>
      <c r="N1780" s="36">
        <f>IF(AND(M1780&lt;=PhieuBauCu!$B$13,M1780&gt;=1),1,0)</f>
        <v>0</v>
      </c>
    </row>
    <row r="1781" spans="1:14" ht="28.5" customHeight="1">
      <c r="A1781" s="2">
        <v>1776</v>
      </c>
      <c r="B1781" s="3"/>
      <c r="C1781" s="48" t="str">
        <f t="shared" si="54"/>
        <v/>
      </c>
      <c r="D1781" s="5" t="str">
        <f>IF(PhieuBauCu!$B$2&gt;0,IF(LEN($B1781)=0,"",IF(AND($B1781&gt;0,VALUE(SUBSTITUTE($B1781,"1","0"))=$B1781),1,0)),"")</f>
        <v/>
      </c>
      <c r="E1781" s="5" t="str">
        <f>IF(PhieuBauCu!$B$2&gt;1,IF(LEN($B1781)=0,"",IF(AND($B1781&gt;0,VALUE(SUBSTITUTE($B1781,"2","0"))=$B1781),1,0)),"")</f>
        <v/>
      </c>
      <c r="F1781" s="5" t="str">
        <f>IF(PhieuBauCu!$B$2&gt;2,IF(LEN($B1781)=0,"",IF(AND($B1781&gt;0,VALUE(SUBSTITUTE($B1781,"3","0"))=$B1781),1,0)),"")</f>
        <v/>
      </c>
      <c r="G1781" s="5" t="str">
        <f>IF(PhieuBauCu!$B$2&gt;3,IF(LEN($B1781)=0,"",IF(AND($B1781&gt;0,VALUE(SUBSTITUTE($B1781,"4","0"))=$B1781),1,0)),"")</f>
        <v/>
      </c>
      <c r="H1781" s="5" t="str">
        <f>IF(PhieuBauCu!$B$2&gt;4,IF(LEN($B1781)=0,"",IF(AND($B1781&gt;0,VALUE(SUBSTITUTE($B1781,"5","0"))=$B1781),1,0)),"")</f>
        <v/>
      </c>
      <c r="I1781" s="5" t="str">
        <f>IF(PhieuBauCu!$B$2&gt;5,IF(LEN($B1781)=0,"",IF(AND($B1781&gt;0,VALUE(SUBSTITUTE($B1781,"6","0"))=$B1781),1,0)),"")</f>
        <v/>
      </c>
      <c r="J1781" s="5" t="str">
        <f>IF(PhieuBauCu!$B$2&gt;6,IF(LEN($B1781)=0,"",IF(AND($B1781&gt;0,VALUE(SUBSTITUTE($B1781,"7","0"))=$B1781),1,0)),"")</f>
        <v/>
      </c>
      <c r="K1781" s="5" t="str">
        <f>IF(PhieuBauCu!$B$2&gt;7,IF(LEN($B1781)=0,"",IF(AND($B1781&gt;0,VALUE(SUBSTITUTE($B1781,"8","0"))=$B1781),1,0)),"")</f>
        <v/>
      </c>
      <c r="L1781" s="5" t="str">
        <f>IF(PhieuBauCu!$B$2&gt;8,IF(LEN($B1781)=0,"",IF(AND($B1781&gt;0,VALUE(SUBSTITUTE($B1781,"9","0"))=$B1781),1,0)),"")</f>
        <v/>
      </c>
      <c r="M1781" s="9">
        <f t="shared" si="55"/>
        <v>0</v>
      </c>
      <c r="N1781" s="36">
        <f>IF(AND(M1781&lt;=PhieuBauCu!$B$13,M1781&gt;=1),1,0)</f>
        <v>0</v>
      </c>
    </row>
    <row r="1782" spans="1:14" ht="28.5" customHeight="1">
      <c r="A1782" s="2">
        <v>1777</v>
      </c>
      <c r="B1782" s="3"/>
      <c r="C1782" s="48" t="str">
        <f t="shared" si="54"/>
        <v/>
      </c>
      <c r="D1782" s="5" t="str">
        <f>IF(PhieuBauCu!$B$2&gt;0,IF(LEN($B1782)=0,"",IF(AND($B1782&gt;0,VALUE(SUBSTITUTE($B1782,"1","0"))=$B1782),1,0)),"")</f>
        <v/>
      </c>
      <c r="E1782" s="5" t="str">
        <f>IF(PhieuBauCu!$B$2&gt;1,IF(LEN($B1782)=0,"",IF(AND($B1782&gt;0,VALUE(SUBSTITUTE($B1782,"2","0"))=$B1782),1,0)),"")</f>
        <v/>
      </c>
      <c r="F1782" s="5" t="str">
        <f>IF(PhieuBauCu!$B$2&gt;2,IF(LEN($B1782)=0,"",IF(AND($B1782&gt;0,VALUE(SUBSTITUTE($B1782,"3","0"))=$B1782),1,0)),"")</f>
        <v/>
      </c>
      <c r="G1782" s="5" t="str">
        <f>IF(PhieuBauCu!$B$2&gt;3,IF(LEN($B1782)=0,"",IF(AND($B1782&gt;0,VALUE(SUBSTITUTE($B1782,"4","0"))=$B1782),1,0)),"")</f>
        <v/>
      </c>
      <c r="H1782" s="5" t="str">
        <f>IF(PhieuBauCu!$B$2&gt;4,IF(LEN($B1782)=0,"",IF(AND($B1782&gt;0,VALUE(SUBSTITUTE($B1782,"5","0"))=$B1782),1,0)),"")</f>
        <v/>
      </c>
      <c r="I1782" s="5" t="str">
        <f>IF(PhieuBauCu!$B$2&gt;5,IF(LEN($B1782)=0,"",IF(AND($B1782&gt;0,VALUE(SUBSTITUTE($B1782,"6","0"))=$B1782),1,0)),"")</f>
        <v/>
      </c>
      <c r="J1782" s="5" t="str">
        <f>IF(PhieuBauCu!$B$2&gt;6,IF(LEN($B1782)=0,"",IF(AND($B1782&gt;0,VALUE(SUBSTITUTE($B1782,"7","0"))=$B1782),1,0)),"")</f>
        <v/>
      </c>
      <c r="K1782" s="5" t="str">
        <f>IF(PhieuBauCu!$B$2&gt;7,IF(LEN($B1782)=0,"",IF(AND($B1782&gt;0,VALUE(SUBSTITUTE($B1782,"8","0"))=$B1782),1,0)),"")</f>
        <v/>
      </c>
      <c r="L1782" s="5" t="str">
        <f>IF(PhieuBauCu!$B$2&gt;8,IF(LEN($B1782)=0,"",IF(AND($B1782&gt;0,VALUE(SUBSTITUTE($B1782,"9","0"))=$B1782),1,0)),"")</f>
        <v/>
      </c>
      <c r="M1782" s="9">
        <f t="shared" si="55"/>
        <v>0</v>
      </c>
      <c r="N1782" s="36">
        <f>IF(AND(M1782&lt;=PhieuBauCu!$B$13,M1782&gt;=1),1,0)</f>
        <v>0</v>
      </c>
    </row>
    <row r="1783" spans="1:14" ht="28.5" customHeight="1">
      <c r="A1783" s="2">
        <v>1778</v>
      </c>
      <c r="B1783" s="3"/>
      <c r="C1783" s="48" t="str">
        <f t="shared" si="54"/>
        <v/>
      </c>
      <c r="D1783" s="5" t="str">
        <f>IF(PhieuBauCu!$B$2&gt;0,IF(LEN($B1783)=0,"",IF(AND($B1783&gt;0,VALUE(SUBSTITUTE($B1783,"1","0"))=$B1783),1,0)),"")</f>
        <v/>
      </c>
      <c r="E1783" s="5" t="str">
        <f>IF(PhieuBauCu!$B$2&gt;1,IF(LEN($B1783)=0,"",IF(AND($B1783&gt;0,VALUE(SUBSTITUTE($B1783,"2","0"))=$B1783),1,0)),"")</f>
        <v/>
      </c>
      <c r="F1783" s="5" t="str">
        <f>IF(PhieuBauCu!$B$2&gt;2,IF(LEN($B1783)=0,"",IF(AND($B1783&gt;0,VALUE(SUBSTITUTE($B1783,"3","0"))=$B1783),1,0)),"")</f>
        <v/>
      </c>
      <c r="G1783" s="5" t="str">
        <f>IF(PhieuBauCu!$B$2&gt;3,IF(LEN($B1783)=0,"",IF(AND($B1783&gt;0,VALUE(SUBSTITUTE($B1783,"4","0"))=$B1783),1,0)),"")</f>
        <v/>
      </c>
      <c r="H1783" s="5" t="str">
        <f>IF(PhieuBauCu!$B$2&gt;4,IF(LEN($B1783)=0,"",IF(AND($B1783&gt;0,VALUE(SUBSTITUTE($B1783,"5","0"))=$B1783),1,0)),"")</f>
        <v/>
      </c>
      <c r="I1783" s="5" t="str">
        <f>IF(PhieuBauCu!$B$2&gt;5,IF(LEN($B1783)=0,"",IF(AND($B1783&gt;0,VALUE(SUBSTITUTE($B1783,"6","0"))=$B1783),1,0)),"")</f>
        <v/>
      </c>
      <c r="J1783" s="5" t="str">
        <f>IF(PhieuBauCu!$B$2&gt;6,IF(LEN($B1783)=0,"",IF(AND($B1783&gt;0,VALUE(SUBSTITUTE($B1783,"7","0"))=$B1783),1,0)),"")</f>
        <v/>
      </c>
      <c r="K1783" s="5" t="str">
        <f>IF(PhieuBauCu!$B$2&gt;7,IF(LEN($B1783)=0,"",IF(AND($B1783&gt;0,VALUE(SUBSTITUTE($B1783,"8","0"))=$B1783),1,0)),"")</f>
        <v/>
      </c>
      <c r="L1783" s="5" t="str">
        <f>IF(PhieuBauCu!$B$2&gt;8,IF(LEN($B1783)=0,"",IF(AND($B1783&gt;0,VALUE(SUBSTITUTE($B1783,"9","0"))=$B1783),1,0)),"")</f>
        <v/>
      </c>
      <c r="M1783" s="9">
        <f t="shared" si="55"/>
        <v>0</v>
      </c>
      <c r="N1783" s="36">
        <f>IF(AND(M1783&lt;=PhieuBauCu!$B$13,M1783&gt;=1),1,0)</f>
        <v>0</v>
      </c>
    </row>
    <row r="1784" spans="1:14" ht="28.5" customHeight="1">
      <c r="A1784" s="2">
        <v>1779</v>
      </c>
      <c r="B1784" s="3"/>
      <c r="C1784" s="48" t="str">
        <f t="shared" si="54"/>
        <v/>
      </c>
      <c r="D1784" s="5" t="str">
        <f>IF(PhieuBauCu!$B$2&gt;0,IF(LEN($B1784)=0,"",IF(AND($B1784&gt;0,VALUE(SUBSTITUTE($B1784,"1","0"))=$B1784),1,0)),"")</f>
        <v/>
      </c>
      <c r="E1784" s="5" t="str">
        <f>IF(PhieuBauCu!$B$2&gt;1,IF(LEN($B1784)=0,"",IF(AND($B1784&gt;0,VALUE(SUBSTITUTE($B1784,"2","0"))=$B1784),1,0)),"")</f>
        <v/>
      </c>
      <c r="F1784" s="5" t="str">
        <f>IF(PhieuBauCu!$B$2&gt;2,IF(LEN($B1784)=0,"",IF(AND($B1784&gt;0,VALUE(SUBSTITUTE($B1784,"3","0"))=$B1784),1,0)),"")</f>
        <v/>
      </c>
      <c r="G1784" s="5" t="str">
        <f>IF(PhieuBauCu!$B$2&gt;3,IF(LEN($B1784)=0,"",IF(AND($B1784&gt;0,VALUE(SUBSTITUTE($B1784,"4","0"))=$B1784),1,0)),"")</f>
        <v/>
      </c>
      <c r="H1784" s="5" t="str">
        <f>IF(PhieuBauCu!$B$2&gt;4,IF(LEN($B1784)=0,"",IF(AND($B1784&gt;0,VALUE(SUBSTITUTE($B1784,"5","0"))=$B1784),1,0)),"")</f>
        <v/>
      </c>
      <c r="I1784" s="5" t="str">
        <f>IF(PhieuBauCu!$B$2&gt;5,IF(LEN($B1784)=0,"",IF(AND($B1784&gt;0,VALUE(SUBSTITUTE($B1784,"6","0"))=$B1784),1,0)),"")</f>
        <v/>
      </c>
      <c r="J1784" s="5" t="str">
        <f>IF(PhieuBauCu!$B$2&gt;6,IF(LEN($B1784)=0,"",IF(AND($B1784&gt;0,VALUE(SUBSTITUTE($B1784,"7","0"))=$B1784),1,0)),"")</f>
        <v/>
      </c>
      <c r="K1784" s="5" t="str">
        <f>IF(PhieuBauCu!$B$2&gt;7,IF(LEN($B1784)=0,"",IF(AND($B1784&gt;0,VALUE(SUBSTITUTE($B1784,"8","0"))=$B1784),1,0)),"")</f>
        <v/>
      </c>
      <c r="L1784" s="5" t="str">
        <f>IF(PhieuBauCu!$B$2&gt;8,IF(LEN($B1784)=0,"",IF(AND($B1784&gt;0,VALUE(SUBSTITUTE($B1784,"9","0"))=$B1784),1,0)),"")</f>
        <v/>
      </c>
      <c r="M1784" s="9">
        <f t="shared" si="55"/>
        <v>0</v>
      </c>
      <c r="N1784" s="36">
        <f>IF(AND(M1784&lt;=PhieuBauCu!$B$13,M1784&gt;=1),1,0)</f>
        <v>0</v>
      </c>
    </row>
    <row r="1785" spans="1:14" ht="28.5" customHeight="1">
      <c r="A1785" s="2">
        <v>1780</v>
      </c>
      <c r="B1785" s="3"/>
      <c r="C1785" s="48" t="str">
        <f t="shared" si="54"/>
        <v/>
      </c>
      <c r="D1785" s="5" t="str">
        <f>IF(PhieuBauCu!$B$2&gt;0,IF(LEN($B1785)=0,"",IF(AND($B1785&gt;0,VALUE(SUBSTITUTE($B1785,"1","0"))=$B1785),1,0)),"")</f>
        <v/>
      </c>
      <c r="E1785" s="5" t="str">
        <f>IF(PhieuBauCu!$B$2&gt;1,IF(LEN($B1785)=0,"",IF(AND($B1785&gt;0,VALUE(SUBSTITUTE($B1785,"2","0"))=$B1785),1,0)),"")</f>
        <v/>
      </c>
      <c r="F1785" s="5" t="str">
        <f>IF(PhieuBauCu!$B$2&gt;2,IF(LEN($B1785)=0,"",IF(AND($B1785&gt;0,VALUE(SUBSTITUTE($B1785,"3","0"))=$B1785),1,0)),"")</f>
        <v/>
      </c>
      <c r="G1785" s="5" t="str">
        <f>IF(PhieuBauCu!$B$2&gt;3,IF(LEN($B1785)=0,"",IF(AND($B1785&gt;0,VALUE(SUBSTITUTE($B1785,"4","0"))=$B1785),1,0)),"")</f>
        <v/>
      </c>
      <c r="H1785" s="5" t="str">
        <f>IF(PhieuBauCu!$B$2&gt;4,IF(LEN($B1785)=0,"",IF(AND($B1785&gt;0,VALUE(SUBSTITUTE($B1785,"5","0"))=$B1785),1,0)),"")</f>
        <v/>
      </c>
      <c r="I1785" s="5" t="str">
        <f>IF(PhieuBauCu!$B$2&gt;5,IF(LEN($B1785)=0,"",IF(AND($B1785&gt;0,VALUE(SUBSTITUTE($B1785,"6","0"))=$B1785),1,0)),"")</f>
        <v/>
      </c>
      <c r="J1785" s="5" t="str">
        <f>IF(PhieuBauCu!$B$2&gt;6,IF(LEN($B1785)=0,"",IF(AND($B1785&gt;0,VALUE(SUBSTITUTE($B1785,"7","0"))=$B1785),1,0)),"")</f>
        <v/>
      </c>
      <c r="K1785" s="5" t="str">
        <f>IF(PhieuBauCu!$B$2&gt;7,IF(LEN($B1785)=0,"",IF(AND($B1785&gt;0,VALUE(SUBSTITUTE($B1785,"8","0"))=$B1785),1,0)),"")</f>
        <v/>
      </c>
      <c r="L1785" s="5" t="str">
        <f>IF(PhieuBauCu!$B$2&gt;8,IF(LEN($B1785)=0,"",IF(AND($B1785&gt;0,VALUE(SUBSTITUTE($B1785,"9","0"))=$B1785),1,0)),"")</f>
        <v/>
      </c>
      <c r="M1785" s="9">
        <f t="shared" si="55"/>
        <v>0</v>
      </c>
      <c r="N1785" s="36">
        <f>IF(AND(M1785&lt;=PhieuBauCu!$B$13,M1785&gt;=1),1,0)</f>
        <v>0</v>
      </c>
    </row>
    <row r="1786" spans="1:14" ht="28.5" customHeight="1">
      <c r="A1786" s="2">
        <v>1781</v>
      </c>
      <c r="B1786" s="3"/>
      <c r="C1786" s="48" t="str">
        <f t="shared" si="54"/>
        <v/>
      </c>
      <c r="D1786" s="5" t="str">
        <f>IF(PhieuBauCu!$B$2&gt;0,IF(LEN($B1786)=0,"",IF(AND($B1786&gt;0,VALUE(SUBSTITUTE($B1786,"1","0"))=$B1786),1,0)),"")</f>
        <v/>
      </c>
      <c r="E1786" s="5" t="str">
        <f>IF(PhieuBauCu!$B$2&gt;1,IF(LEN($B1786)=0,"",IF(AND($B1786&gt;0,VALUE(SUBSTITUTE($B1786,"2","0"))=$B1786),1,0)),"")</f>
        <v/>
      </c>
      <c r="F1786" s="5" t="str">
        <f>IF(PhieuBauCu!$B$2&gt;2,IF(LEN($B1786)=0,"",IF(AND($B1786&gt;0,VALUE(SUBSTITUTE($B1786,"3","0"))=$B1786),1,0)),"")</f>
        <v/>
      </c>
      <c r="G1786" s="5" t="str">
        <f>IF(PhieuBauCu!$B$2&gt;3,IF(LEN($B1786)=0,"",IF(AND($B1786&gt;0,VALUE(SUBSTITUTE($B1786,"4","0"))=$B1786),1,0)),"")</f>
        <v/>
      </c>
      <c r="H1786" s="5" t="str">
        <f>IF(PhieuBauCu!$B$2&gt;4,IF(LEN($B1786)=0,"",IF(AND($B1786&gt;0,VALUE(SUBSTITUTE($B1786,"5","0"))=$B1786),1,0)),"")</f>
        <v/>
      </c>
      <c r="I1786" s="5" t="str">
        <f>IF(PhieuBauCu!$B$2&gt;5,IF(LEN($B1786)=0,"",IF(AND($B1786&gt;0,VALUE(SUBSTITUTE($B1786,"6","0"))=$B1786),1,0)),"")</f>
        <v/>
      </c>
      <c r="J1786" s="5" t="str">
        <f>IF(PhieuBauCu!$B$2&gt;6,IF(LEN($B1786)=0,"",IF(AND($B1786&gt;0,VALUE(SUBSTITUTE($B1786,"7","0"))=$B1786),1,0)),"")</f>
        <v/>
      </c>
      <c r="K1786" s="5" t="str">
        <f>IF(PhieuBauCu!$B$2&gt;7,IF(LEN($B1786)=0,"",IF(AND($B1786&gt;0,VALUE(SUBSTITUTE($B1786,"8","0"))=$B1786),1,0)),"")</f>
        <v/>
      </c>
      <c r="L1786" s="5" t="str">
        <f>IF(PhieuBauCu!$B$2&gt;8,IF(LEN($B1786)=0,"",IF(AND($B1786&gt;0,VALUE(SUBSTITUTE($B1786,"9","0"))=$B1786),1,0)),"")</f>
        <v/>
      </c>
      <c r="M1786" s="9">
        <f t="shared" si="55"/>
        <v>0</v>
      </c>
      <c r="N1786" s="36">
        <f>IF(AND(M1786&lt;=PhieuBauCu!$B$13,M1786&gt;=1),1,0)</f>
        <v>0</v>
      </c>
    </row>
    <row r="1787" spans="1:14" ht="28.5" customHeight="1">
      <c r="A1787" s="2">
        <v>1782</v>
      </c>
      <c r="B1787" s="3"/>
      <c r="C1787" s="48" t="str">
        <f t="shared" si="54"/>
        <v/>
      </c>
      <c r="D1787" s="5" t="str">
        <f>IF(PhieuBauCu!$B$2&gt;0,IF(LEN($B1787)=0,"",IF(AND($B1787&gt;0,VALUE(SUBSTITUTE($B1787,"1","0"))=$B1787),1,0)),"")</f>
        <v/>
      </c>
      <c r="E1787" s="5" t="str">
        <f>IF(PhieuBauCu!$B$2&gt;1,IF(LEN($B1787)=0,"",IF(AND($B1787&gt;0,VALUE(SUBSTITUTE($B1787,"2","0"))=$B1787),1,0)),"")</f>
        <v/>
      </c>
      <c r="F1787" s="5" t="str">
        <f>IF(PhieuBauCu!$B$2&gt;2,IF(LEN($B1787)=0,"",IF(AND($B1787&gt;0,VALUE(SUBSTITUTE($B1787,"3","0"))=$B1787),1,0)),"")</f>
        <v/>
      </c>
      <c r="G1787" s="5" t="str">
        <f>IF(PhieuBauCu!$B$2&gt;3,IF(LEN($B1787)=0,"",IF(AND($B1787&gt;0,VALUE(SUBSTITUTE($B1787,"4","0"))=$B1787),1,0)),"")</f>
        <v/>
      </c>
      <c r="H1787" s="5" t="str">
        <f>IF(PhieuBauCu!$B$2&gt;4,IF(LEN($B1787)=0,"",IF(AND($B1787&gt;0,VALUE(SUBSTITUTE($B1787,"5","0"))=$B1787),1,0)),"")</f>
        <v/>
      </c>
      <c r="I1787" s="5" t="str">
        <f>IF(PhieuBauCu!$B$2&gt;5,IF(LEN($B1787)=0,"",IF(AND($B1787&gt;0,VALUE(SUBSTITUTE($B1787,"6","0"))=$B1787),1,0)),"")</f>
        <v/>
      </c>
      <c r="J1787" s="5" t="str">
        <f>IF(PhieuBauCu!$B$2&gt;6,IF(LEN($B1787)=0,"",IF(AND($B1787&gt;0,VALUE(SUBSTITUTE($B1787,"7","0"))=$B1787),1,0)),"")</f>
        <v/>
      </c>
      <c r="K1787" s="5" t="str">
        <f>IF(PhieuBauCu!$B$2&gt;7,IF(LEN($B1787)=0,"",IF(AND($B1787&gt;0,VALUE(SUBSTITUTE($B1787,"8","0"))=$B1787),1,0)),"")</f>
        <v/>
      </c>
      <c r="L1787" s="5" t="str">
        <f>IF(PhieuBauCu!$B$2&gt;8,IF(LEN($B1787)=0,"",IF(AND($B1787&gt;0,VALUE(SUBSTITUTE($B1787,"9","0"))=$B1787),1,0)),"")</f>
        <v/>
      </c>
      <c r="M1787" s="9">
        <f t="shared" si="55"/>
        <v>0</v>
      </c>
      <c r="N1787" s="36">
        <f>IF(AND(M1787&lt;=PhieuBauCu!$B$13,M1787&gt;=1),1,0)</f>
        <v>0</v>
      </c>
    </row>
    <row r="1788" spans="1:14" ht="28.5" customHeight="1">
      <c r="A1788" s="2">
        <v>1783</v>
      </c>
      <c r="B1788" s="3"/>
      <c r="C1788" s="48" t="str">
        <f t="shared" si="54"/>
        <v/>
      </c>
      <c r="D1788" s="5" t="str">
        <f>IF(PhieuBauCu!$B$2&gt;0,IF(LEN($B1788)=0,"",IF(AND($B1788&gt;0,VALUE(SUBSTITUTE($B1788,"1","0"))=$B1788),1,0)),"")</f>
        <v/>
      </c>
      <c r="E1788" s="5" t="str">
        <f>IF(PhieuBauCu!$B$2&gt;1,IF(LEN($B1788)=0,"",IF(AND($B1788&gt;0,VALUE(SUBSTITUTE($B1788,"2","0"))=$B1788),1,0)),"")</f>
        <v/>
      </c>
      <c r="F1788" s="5" t="str">
        <f>IF(PhieuBauCu!$B$2&gt;2,IF(LEN($B1788)=0,"",IF(AND($B1788&gt;0,VALUE(SUBSTITUTE($B1788,"3","0"))=$B1788),1,0)),"")</f>
        <v/>
      </c>
      <c r="G1788" s="5" t="str">
        <f>IF(PhieuBauCu!$B$2&gt;3,IF(LEN($B1788)=0,"",IF(AND($B1788&gt;0,VALUE(SUBSTITUTE($B1788,"4","0"))=$B1788),1,0)),"")</f>
        <v/>
      </c>
      <c r="H1788" s="5" t="str">
        <f>IF(PhieuBauCu!$B$2&gt;4,IF(LEN($B1788)=0,"",IF(AND($B1788&gt;0,VALUE(SUBSTITUTE($B1788,"5","0"))=$B1788),1,0)),"")</f>
        <v/>
      </c>
      <c r="I1788" s="5" t="str">
        <f>IF(PhieuBauCu!$B$2&gt;5,IF(LEN($B1788)=0,"",IF(AND($B1788&gt;0,VALUE(SUBSTITUTE($B1788,"6","0"))=$B1788),1,0)),"")</f>
        <v/>
      </c>
      <c r="J1788" s="5" t="str">
        <f>IF(PhieuBauCu!$B$2&gt;6,IF(LEN($B1788)=0,"",IF(AND($B1788&gt;0,VALUE(SUBSTITUTE($B1788,"7","0"))=$B1788),1,0)),"")</f>
        <v/>
      </c>
      <c r="K1788" s="5" t="str">
        <f>IF(PhieuBauCu!$B$2&gt;7,IF(LEN($B1788)=0,"",IF(AND($B1788&gt;0,VALUE(SUBSTITUTE($B1788,"8","0"))=$B1788),1,0)),"")</f>
        <v/>
      </c>
      <c r="L1788" s="5" t="str">
        <f>IF(PhieuBauCu!$B$2&gt;8,IF(LEN($B1788)=0,"",IF(AND($B1788&gt;0,VALUE(SUBSTITUTE($B1788,"9","0"))=$B1788),1,0)),"")</f>
        <v/>
      </c>
      <c r="M1788" s="9">
        <f t="shared" si="55"/>
        <v>0</v>
      </c>
      <c r="N1788" s="36">
        <f>IF(AND(M1788&lt;=PhieuBauCu!$B$13,M1788&gt;=1),1,0)</f>
        <v>0</v>
      </c>
    </row>
    <row r="1789" spans="1:14" ht="28.5" customHeight="1">
      <c r="A1789" s="2">
        <v>1784</v>
      </c>
      <c r="B1789" s="3"/>
      <c r="C1789" s="48" t="str">
        <f t="shared" si="54"/>
        <v/>
      </c>
      <c r="D1789" s="5" t="str">
        <f>IF(PhieuBauCu!$B$2&gt;0,IF(LEN($B1789)=0,"",IF(AND($B1789&gt;0,VALUE(SUBSTITUTE($B1789,"1","0"))=$B1789),1,0)),"")</f>
        <v/>
      </c>
      <c r="E1789" s="5" t="str">
        <f>IF(PhieuBauCu!$B$2&gt;1,IF(LEN($B1789)=0,"",IF(AND($B1789&gt;0,VALUE(SUBSTITUTE($B1789,"2","0"))=$B1789),1,0)),"")</f>
        <v/>
      </c>
      <c r="F1789" s="5" t="str">
        <f>IF(PhieuBauCu!$B$2&gt;2,IF(LEN($B1789)=0,"",IF(AND($B1789&gt;0,VALUE(SUBSTITUTE($B1789,"3","0"))=$B1789),1,0)),"")</f>
        <v/>
      </c>
      <c r="G1789" s="5" t="str">
        <f>IF(PhieuBauCu!$B$2&gt;3,IF(LEN($B1789)=0,"",IF(AND($B1789&gt;0,VALUE(SUBSTITUTE($B1789,"4","0"))=$B1789),1,0)),"")</f>
        <v/>
      </c>
      <c r="H1789" s="5" t="str">
        <f>IF(PhieuBauCu!$B$2&gt;4,IF(LEN($B1789)=0,"",IF(AND($B1789&gt;0,VALUE(SUBSTITUTE($B1789,"5","0"))=$B1789),1,0)),"")</f>
        <v/>
      </c>
      <c r="I1789" s="5" t="str">
        <f>IF(PhieuBauCu!$B$2&gt;5,IF(LEN($B1789)=0,"",IF(AND($B1789&gt;0,VALUE(SUBSTITUTE($B1789,"6","0"))=$B1789),1,0)),"")</f>
        <v/>
      </c>
      <c r="J1789" s="5" t="str">
        <f>IF(PhieuBauCu!$B$2&gt;6,IF(LEN($B1789)=0,"",IF(AND($B1789&gt;0,VALUE(SUBSTITUTE($B1789,"7","0"))=$B1789),1,0)),"")</f>
        <v/>
      </c>
      <c r="K1789" s="5" t="str">
        <f>IF(PhieuBauCu!$B$2&gt;7,IF(LEN($B1789)=0,"",IF(AND($B1789&gt;0,VALUE(SUBSTITUTE($B1789,"8","0"))=$B1789),1,0)),"")</f>
        <v/>
      </c>
      <c r="L1789" s="5" t="str">
        <f>IF(PhieuBauCu!$B$2&gt;8,IF(LEN($B1789)=0,"",IF(AND($B1789&gt;0,VALUE(SUBSTITUTE($B1789,"9","0"))=$B1789),1,0)),"")</f>
        <v/>
      </c>
      <c r="M1789" s="9">
        <f t="shared" si="55"/>
        <v>0</v>
      </c>
      <c r="N1789" s="36">
        <f>IF(AND(M1789&lt;=PhieuBauCu!$B$13,M1789&gt;=1),1,0)</f>
        <v>0</v>
      </c>
    </row>
    <row r="1790" spans="1:14" ht="28.5" customHeight="1">
      <c r="A1790" s="2">
        <v>1785</v>
      </c>
      <c r="B1790" s="3"/>
      <c r="C1790" s="48" t="str">
        <f t="shared" si="54"/>
        <v/>
      </c>
      <c r="D1790" s="5" t="str">
        <f>IF(PhieuBauCu!$B$2&gt;0,IF(LEN($B1790)=0,"",IF(AND($B1790&gt;0,VALUE(SUBSTITUTE($B1790,"1","0"))=$B1790),1,0)),"")</f>
        <v/>
      </c>
      <c r="E1790" s="5" t="str">
        <f>IF(PhieuBauCu!$B$2&gt;1,IF(LEN($B1790)=0,"",IF(AND($B1790&gt;0,VALUE(SUBSTITUTE($B1790,"2","0"))=$B1790),1,0)),"")</f>
        <v/>
      </c>
      <c r="F1790" s="5" t="str">
        <f>IF(PhieuBauCu!$B$2&gt;2,IF(LEN($B1790)=0,"",IF(AND($B1790&gt;0,VALUE(SUBSTITUTE($B1790,"3","0"))=$B1790),1,0)),"")</f>
        <v/>
      </c>
      <c r="G1790" s="5" t="str">
        <f>IF(PhieuBauCu!$B$2&gt;3,IF(LEN($B1790)=0,"",IF(AND($B1790&gt;0,VALUE(SUBSTITUTE($B1790,"4","0"))=$B1790),1,0)),"")</f>
        <v/>
      </c>
      <c r="H1790" s="5" t="str">
        <f>IF(PhieuBauCu!$B$2&gt;4,IF(LEN($B1790)=0,"",IF(AND($B1790&gt;0,VALUE(SUBSTITUTE($B1790,"5","0"))=$B1790),1,0)),"")</f>
        <v/>
      </c>
      <c r="I1790" s="5" t="str">
        <f>IF(PhieuBauCu!$B$2&gt;5,IF(LEN($B1790)=0,"",IF(AND($B1790&gt;0,VALUE(SUBSTITUTE($B1790,"6","0"))=$B1790),1,0)),"")</f>
        <v/>
      </c>
      <c r="J1790" s="5" t="str">
        <f>IF(PhieuBauCu!$B$2&gt;6,IF(LEN($B1790)=0,"",IF(AND($B1790&gt;0,VALUE(SUBSTITUTE($B1790,"7","0"))=$B1790),1,0)),"")</f>
        <v/>
      </c>
      <c r="K1790" s="5" t="str">
        <f>IF(PhieuBauCu!$B$2&gt;7,IF(LEN($B1790)=0,"",IF(AND($B1790&gt;0,VALUE(SUBSTITUTE($B1790,"8","0"))=$B1790),1,0)),"")</f>
        <v/>
      </c>
      <c r="L1790" s="5" t="str">
        <f>IF(PhieuBauCu!$B$2&gt;8,IF(LEN($B1790)=0,"",IF(AND($B1790&gt;0,VALUE(SUBSTITUTE($B1790,"9","0"))=$B1790),1,0)),"")</f>
        <v/>
      </c>
      <c r="M1790" s="9">
        <f t="shared" si="55"/>
        <v>0</v>
      </c>
      <c r="N1790" s="36">
        <f>IF(AND(M1790&lt;=PhieuBauCu!$B$13,M1790&gt;=1),1,0)</f>
        <v>0</v>
      </c>
    </row>
    <row r="1791" spans="1:14" ht="28.5" customHeight="1">
      <c r="A1791" s="2">
        <v>1786</v>
      </c>
      <c r="B1791" s="3"/>
      <c r="C1791" s="48" t="str">
        <f t="shared" si="54"/>
        <v/>
      </c>
      <c r="D1791" s="5" t="str">
        <f>IF(PhieuBauCu!$B$2&gt;0,IF(LEN($B1791)=0,"",IF(AND($B1791&gt;0,VALUE(SUBSTITUTE($B1791,"1","0"))=$B1791),1,0)),"")</f>
        <v/>
      </c>
      <c r="E1791" s="5" t="str">
        <f>IF(PhieuBauCu!$B$2&gt;1,IF(LEN($B1791)=0,"",IF(AND($B1791&gt;0,VALUE(SUBSTITUTE($B1791,"2","0"))=$B1791),1,0)),"")</f>
        <v/>
      </c>
      <c r="F1791" s="5" t="str">
        <f>IF(PhieuBauCu!$B$2&gt;2,IF(LEN($B1791)=0,"",IF(AND($B1791&gt;0,VALUE(SUBSTITUTE($B1791,"3","0"))=$B1791),1,0)),"")</f>
        <v/>
      </c>
      <c r="G1791" s="5" t="str">
        <f>IF(PhieuBauCu!$B$2&gt;3,IF(LEN($B1791)=0,"",IF(AND($B1791&gt;0,VALUE(SUBSTITUTE($B1791,"4","0"))=$B1791),1,0)),"")</f>
        <v/>
      </c>
      <c r="H1791" s="5" t="str">
        <f>IF(PhieuBauCu!$B$2&gt;4,IF(LEN($B1791)=0,"",IF(AND($B1791&gt;0,VALUE(SUBSTITUTE($B1791,"5","0"))=$B1791),1,0)),"")</f>
        <v/>
      </c>
      <c r="I1791" s="5" t="str">
        <f>IF(PhieuBauCu!$B$2&gt;5,IF(LEN($B1791)=0,"",IF(AND($B1791&gt;0,VALUE(SUBSTITUTE($B1791,"6","0"))=$B1791),1,0)),"")</f>
        <v/>
      </c>
      <c r="J1791" s="5" t="str">
        <f>IF(PhieuBauCu!$B$2&gt;6,IF(LEN($B1791)=0,"",IF(AND($B1791&gt;0,VALUE(SUBSTITUTE($B1791,"7","0"))=$B1791),1,0)),"")</f>
        <v/>
      </c>
      <c r="K1791" s="5" t="str">
        <f>IF(PhieuBauCu!$B$2&gt;7,IF(LEN($B1791)=0,"",IF(AND($B1791&gt;0,VALUE(SUBSTITUTE($B1791,"8","0"))=$B1791),1,0)),"")</f>
        <v/>
      </c>
      <c r="L1791" s="5" t="str">
        <f>IF(PhieuBauCu!$B$2&gt;8,IF(LEN($B1791)=0,"",IF(AND($B1791&gt;0,VALUE(SUBSTITUTE($B1791,"9","0"))=$B1791),1,0)),"")</f>
        <v/>
      </c>
      <c r="M1791" s="9">
        <f t="shared" si="55"/>
        <v>0</v>
      </c>
      <c r="N1791" s="36">
        <f>IF(AND(M1791&lt;=PhieuBauCu!$B$13,M1791&gt;=1),1,0)</f>
        <v>0</v>
      </c>
    </row>
    <row r="1792" spans="1:14" ht="28.5" customHeight="1">
      <c r="A1792" s="2">
        <v>1787</v>
      </c>
      <c r="B1792" s="3"/>
      <c r="C1792" s="48" t="str">
        <f t="shared" si="54"/>
        <v/>
      </c>
      <c r="D1792" s="5" t="str">
        <f>IF(PhieuBauCu!$B$2&gt;0,IF(LEN($B1792)=0,"",IF(AND($B1792&gt;0,VALUE(SUBSTITUTE($B1792,"1","0"))=$B1792),1,0)),"")</f>
        <v/>
      </c>
      <c r="E1792" s="5" t="str">
        <f>IF(PhieuBauCu!$B$2&gt;1,IF(LEN($B1792)=0,"",IF(AND($B1792&gt;0,VALUE(SUBSTITUTE($B1792,"2","0"))=$B1792),1,0)),"")</f>
        <v/>
      </c>
      <c r="F1792" s="5" t="str">
        <f>IF(PhieuBauCu!$B$2&gt;2,IF(LEN($B1792)=0,"",IF(AND($B1792&gt;0,VALUE(SUBSTITUTE($B1792,"3","0"))=$B1792),1,0)),"")</f>
        <v/>
      </c>
      <c r="G1792" s="5" t="str">
        <f>IF(PhieuBauCu!$B$2&gt;3,IF(LEN($B1792)=0,"",IF(AND($B1792&gt;0,VALUE(SUBSTITUTE($B1792,"4","0"))=$B1792),1,0)),"")</f>
        <v/>
      </c>
      <c r="H1792" s="5" t="str">
        <f>IF(PhieuBauCu!$B$2&gt;4,IF(LEN($B1792)=0,"",IF(AND($B1792&gt;0,VALUE(SUBSTITUTE($B1792,"5","0"))=$B1792),1,0)),"")</f>
        <v/>
      </c>
      <c r="I1792" s="5" t="str">
        <f>IF(PhieuBauCu!$B$2&gt;5,IF(LEN($B1792)=0,"",IF(AND($B1792&gt;0,VALUE(SUBSTITUTE($B1792,"6","0"))=$B1792),1,0)),"")</f>
        <v/>
      </c>
      <c r="J1792" s="5" t="str">
        <f>IF(PhieuBauCu!$B$2&gt;6,IF(LEN($B1792)=0,"",IF(AND($B1792&gt;0,VALUE(SUBSTITUTE($B1792,"7","0"))=$B1792),1,0)),"")</f>
        <v/>
      </c>
      <c r="K1792" s="5" t="str">
        <f>IF(PhieuBauCu!$B$2&gt;7,IF(LEN($B1792)=0,"",IF(AND($B1792&gt;0,VALUE(SUBSTITUTE($B1792,"8","0"))=$B1792),1,0)),"")</f>
        <v/>
      </c>
      <c r="L1792" s="5" t="str">
        <f>IF(PhieuBauCu!$B$2&gt;8,IF(LEN($B1792)=0,"",IF(AND($B1792&gt;0,VALUE(SUBSTITUTE($B1792,"9","0"))=$B1792),1,0)),"")</f>
        <v/>
      </c>
      <c r="M1792" s="9">
        <f t="shared" si="55"/>
        <v>0</v>
      </c>
      <c r="N1792" s="36">
        <f>IF(AND(M1792&lt;=PhieuBauCu!$B$13,M1792&gt;=1),1,0)</f>
        <v>0</v>
      </c>
    </row>
    <row r="1793" spans="1:14" ht="28.5" customHeight="1">
      <c r="A1793" s="2">
        <v>1788</v>
      </c>
      <c r="B1793" s="3"/>
      <c r="C1793" s="48" t="str">
        <f t="shared" si="54"/>
        <v/>
      </c>
      <c r="D1793" s="5" t="str">
        <f>IF(PhieuBauCu!$B$2&gt;0,IF(LEN($B1793)=0,"",IF(AND($B1793&gt;0,VALUE(SUBSTITUTE($B1793,"1","0"))=$B1793),1,0)),"")</f>
        <v/>
      </c>
      <c r="E1793" s="5" t="str">
        <f>IF(PhieuBauCu!$B$2&gt;1,IF(LEN($B1793)=0,"",IF(AND($B1793&gt;0,VALUE(SUBSTITUTE($B1793,"2","0"))=$B1793),1,0)),"")</f>
        <v/>
      </c>
      <c r="F1793" s="5" t="str">
        <f>IF(PhieuBauCu!$B$2&gt;2,IF(LEN($B1793)=0,"",IF(AND($B1793&gt;0,VALUE(SUBSTITUTE($B1793,"3","0"))=$B1793),1,0)),"")</f>
        <v/>
      </c>
      <c r="G1793" s="5" t="str">
        <f>IF(PhieuBauCu!$B$2&gt;3,IF(LEN($B1793)=0,"",IF(AND($B1793&gt;0,VALUE(SUBSTITUTE($B1793,"4","0"))=$B1793),1,0)),"")</f>
        <v/>
      </c>
      <c r="H1793" s="5" t="str">
        <f>IF(PhieuBauCu!$B$2&gt;4,IF(LEN($B1793)=0,"",IF(AND($B1793&gt;0,VALUE(SUBSTITUTE($B1793,"5","0"))=$B1793),1,0)),"")</f>
        <v/>
      </c>
      <c r="I1793" s="5" t="str">
        <f>IF(PhieuBauCu!$B$2&gt;5,IF(LEN($B1793)=0,"",IF(AND($B1793&gt;0,VALUE(SUBSTITUTE($B1793,"6","0"))=$B1793),1,0)),"")</f>
        <v/>
      </c>
      <c r="J1793" s="5" t="str">
        <f>IF(PhieuBauCu!$B$2&gt;6,IF(LEN($B1793)=0,"",IF(AND($B1793&gt;0,VALUE(SUBSTITUTE($B1793,"7","0"))=$B1793),1,0)),"")</f>
        <v/>
      </c>
      <c r="K1793" s="5" t="str">
        <f>IF(PhieuBauCu!$B$2&gt;7,IF(LEN($B1793)=0,"",IF(AND($B1793&gt;0,VALUE(SUBSTITUTE($B1793,"8","0"))=$B1793),1,0)),"")</f>
        <v/>
      </c>
      <c r="L1793" s="5" t="str">
        <f>IF(PhieuBauCu!$B$2&gt;8,IF(LEN($B1793)=0,"",IF(AND($B1793&gt;0,VALUE(SUBSTITUTE($B1793,"9","0"))=$B1793),1,0)),"")</f>
        <v/>
      </c>
      <c r="M1793" s="9">
        <f t="shared" si="55"/>
        <v>0</v>
      </c>
      <c r="N1793" s="36">
        <f>IF(AND(M1793&lt;=PhieuBauCu!$B$13,M1793&gt;=1),1,0)</f>
        <v>0</v>
      </c>
    </row>
    <row r="1794" spans="1:14" ht="28.5" customHeight="1">
      <c r="A1794" s="2">
        <v>1789</v>
      </c>
      <c r="B1794" s="3"/>
      <c r="C1794" s="48" t="str">
        <f t="shared" si="54"/>
        <v/>
      </c>
      <c r="D1794" s="5" t="str">
        <f>IF(PhieuBauCu!$B$2&gt;0,IF(LEN($B1794)=0,"",IF(AND($B1794&gt;0,VALUE(SUBSTITUTE($B1794,"1","0"))=$B1794),1,0)),"")</f>
        <v/>
      </c>
      <c r="E1794" s="5" t="str">
        <f>IF(PhieuBauCu!$B$2&gt;1,IF(LEN($B1794)=0,"",IF(AND($B1794&gt;0,VALUE(SUBSTITUTE($B1794,"2","0"))=$B1794),1,0)),"")</f>
        <v/>
      </c>
      <c r="F1794" s="5" t="str">
        <f>IF(PhieuBauCu!$B$2&gt;2,IF(LEN($B1794)=0,"",IF(AND($B1794&gt;0,VALUE(SUBSTITUTE($B1794,"3","0"))=$B1794),1,0)),"")</f>
        <v/>
      </c>
      <c r="G1794" s="5" t="str">
        <f>IF(PhieuBauCu!$B$2&gt;3,IF(LEN($B1794)=0,"",IF(AND($B1794&gt;0,VALUE(SUBSTITUTE($B1794,"4","0"))=$B1794),1,0)),"")</f>
        <v/>
      </c>
      <c r="H1794" s="5" t="str">
        <f>IF(PhieuBauCu!$B$2&gt;4,IF(LEN($B1794)=0,"",IF(AND($B1794&gt;0,VALUE(SUBSTITUTE($B1794,"5","0"))=$B1794),1,0)),"")</f>
        <v/>
      </c>
      <c r="I1794" s="5" t="str">
        <f>IF(PhieuBauCu!$B$2&gt;5,IF(LEN($B1794)=0,"",IF(AND($B1794&gt;0,VALUE(SUBSTITUTE($B1794,"6","0"))=$B1794),1,0)),"")</f>
        <v/>
      </c>
      <c r="J1794" s="5" t="str">
        <f>IF(PhieuBauCu!$B$2&gt;6,IF(LEN($B1794)=0,"",IF(AND($B1794&gt;0,VALUE(SUBSTITUTE($B1794,"7","0"))=$B1794),1,0)),"")</f>
        <v/>
      </c>
      <c r="K1794" s="5" t="str">
        <f>IF(PhieuBauCu!$B$2&gt;7,IF(LEN($B1794)=0,"",IF(AND($B1794&gt;0,VALUE(SUBSTITUTE($B1794,"8","0"))=$B1794),1,0)),"")</f>
        <v/>
      </c>
      <c r="L1794" s="5" t="str">
        <f>IF(PhieuBauCu!$B$2&gt;8,IF(LEN($B1794)=0,"",IF(AND($B1794&gt;0,VALUE(SUBSTITUTE($B1794,"9","0"))=$B1794),1,0)),"")</f>
        <v/>
      </c>
      <c r="M1794" s="9">
        <f t="shared" si="55"/>
        <v>0</v>
      </c>
      <c r="N1794" s="36">
        <f>IF(AND(M1794&lt;=PhieuBauCu!$B$13,M1794&gt;=1),1,0)</f>
        <v>0</v>
      </c>
    </row>
    <row r="1795" spans="1:14" ht="28.5" customHeight="1">
      <c r="A1795" s="2">
        <v>1790</v>
      </c>
      <c r="B1795" s="3"/>
      <c r="C1795" s="48" t="str">
        <f t="shared" si="54"/>
        <v/>
      </c>
      <c r="D1795" s="5" t="str">
        <f>IF(PhieuBauCu!$B$2&gt;0,IF(LEN($B1795)=0,"",IF(AND($B1795&gt;0,VALUE(SUBSTITUTE($B1795,"1","0"))=$B1795),1,0)),"")</f>
        <v/>
      </c>
      <c r="E1795" s="5" t="str">
        <f>IF(PhieuBauCu!$B$2&gt;1,IF(LEN($B1795)=0,"",IF(AND($B1795&gt;0,VALUE(SUBSTITUTE($B1795,"2","0"))=$B1795),1,0)),"")</f>
        <v/>
      </c>
      <c r="F1795" s="5" t="str">
        <f>IF(PhieuBauCu!$B$2&gt;2,IF(LEN($B1795)=0,"",IF(AND($B1795&gt;0,VALUE(SUBSTITUTE($B1795,"3","0"))=$B1795),1,0)),"")</f>
        <v/>
      </c>
      <c r="G1795" s="5" t="str">
        <f>IF(PhieuBauCu!$B$2&gt;3,IF(LEN($B1795)=0,"",IF(AND($B1795&gt;0,VALUE(SUBSTITUTE($B1795,"4","0"))=$B1795),1,0)),"")</f>
        <v/>
      </c>
      <c r="H1795" s="5" t="str">
        <f>IF(PhieuBauCu!$B$2&gt;4,IF(LEN($B1795)=0,"",IF(AND($B1795&gt;0,VALUE(SUBSTITUTE($B1795,"5","0"))=$B1795),1,0)),"")</f>
        <v/>
      </c>
      <c r="I1795" s="5" t="str">
        <f>IF(PhieuBauCu!$B$2&gt;5,IF(LEN($B1795)=0,"",IF(AND($B1795&gt;0,VALUE(SUBSTITUTE($B1795,"6","0"))=$B1795),1,0)),"")</f>
        <v/>
      </c>
      <c r="J1795" s="5" t="str">
        <f>IF(PhieuBauCu!$B$2&gt;6,IF(LEN($B1795)=0,"",IF(AND($B1795&gt;0,VALUE(SUBSTITUTE($B1795,"7","0"))=$B1795),1,0)),"")</f>
        <v/>
      </c>
      <c r="K1795" s="5" t="str">
        <f>IF(PhieuBauCu!$B$2&gt;7,IF(LEN($B1795)=0,"",IF(AND($B1795&gt;0,VALUE(SUBSTITUTE($B1795,"8","0"))=$B1795),1,0)),"")</f>
        <v/>
      </c>
      <c r="L1795" s="5" t="str">
        <f>IF(PhieuBauCu!$B$2&gt;8,IF(LEN($B1795)=0,"",IF(AND($B1795&gt;0,VALUE(SUBSTITUTE($B1795,"9","0"))=$B1795),1,0)),"")</f>
        <v/>
      </c>
      <c r="M1795" s="9">
        <f t="shared" si="55"/>
        <v>0</v>
      </c>
      <c r="N1795" s="36">
        <f>IF(AND(M1795&lt;=PhieuBauCu!$B$13,M1795&gt;=1),1,0)</f>
        <v>0</v>
      </c>
    </row>
    <row r="1796" spans="1:14" ht="28.5" customHeight="1">
      <c r="A1796" s="2">
        <v>1791</v>
      </c>
      <c r="B1796" s="3"/>
      <c r="C1796" s="48" t="str">
        <f t="shared" si="54"/>
        <v/>
      </c>
      <c r="D1796" s="5" t="str">
        <f>IF(PhieuBauCu!$B$2&gt;0,IF(LEN($B1796)=0,"",IF(AND($B1796&gt;0,VALUE(SUBSTITUTE($B1796,"1","0"))=$B1796),1,0)),"")</f>
        <v/>
      </c>
      <c r="E1796" s="5" t="str">
        <f>IF(PhieuBauCu!$B$2&gt;1,IF(LEN($B1796)=0,"",IF(AND($B1796&gt;0,VALUE(SUBSTITUTE($B1796,"2","0"))=$B1796),1,0)),"")</f>
        <v/>
      </c>
      <c r="F1796" s="5" t="str">
        <f>IF(PhieuBauCu!$B$2&gt;2,IF(LEN($B1796)=0,"",IF(AND($B1796&gt;0,VALUE(SUBSTITUTE($B1796,"3","0"))=$B1796),1,0)),"")</f>
        <v/>
      </c>
      <c r="G1796" s="5" t="str">
        <f>IF(PhieuBauCu!$B$2&gt;3,IF(LEN($B1796)=0,"",IF(AND($B1796&gt;0,VALUE(SUBSTITUTE($B1796,"4","0"))=$B1796),1,0)),"")</f>
        <v/>
      </c>
      <c r="H1796" s="5" t="str">
        <f>IF(PhieuBauCu!$B$2&gt;4,IF(LEN($B1796)=0,"",IF(AND($B1796&gt;0,VALUE(SUBSTITUTE($B1796,"5","0"))=$B1796),1,0)),"")</f>
        <v/>
      </c>
      <c r="I1796" s="5" t="str">
        <f>IF(PhieuBauCu!$B$2&gt;5,IF(LEN($B1796)=0,"",IF(AND($B1796&gt;0,VALUE(SUBSTITUTE($B1796,"6","0"))=$B1796),1,0)),"")</f>
        <v/>
      </c>
      <c r="J1796" s="5" t="str">
        <f>IF(PhieuBauCu!$B$2&gt;6,IF(LEN($B1796)=0,"",IF(AND($B1796&gt;0,VALUE(SUBSTITUTE($B1796,"7","0"))=$B1796),1,0)),"")</f>
        <v/>
      </c>
      <c r="K1796" s="5" t="str">
        <f>IF(PhieuBauCu!$B$2&gt;7,IF(LEN($B1796)=0,"",IF(AND($B1796&gt;0,VALUE(SUBSTITUTE($B1796,"8","0"))=$B1796),1,0)),"")</f>
        <v/>
      </c>
      <c r="L1796" s="5" t="str">
        <f>IF(PhieuBauCu!$B$2&gt;8,IF(LEN($B1796)=0,"",IF(AND($B1796&gt;0,VALUE(SUBSTITUTE($B1796,"9","0"))=$B1796),1,0)),"")</f>
        <v/>
      </c>
      <c r="M1796" s="9">
        <f t="shared" si="55"/>
        <v>0</v>
      </c>
      <c r="N1796" s="36">
        <f>IF(AND(M1796&lt;=PhieuBauCu!$B$13,M1796&gt;=1),1,0)</f>
        <v>0</v>
      </c>
    </row>
    <row r="1797" spans="1:14" ht="28.5" customHeight="1">
      <c r="A1797" s="2">
        <v>1792</v>
      </c>
      <c r="B1797" s="3"/>
      <c r="C1797" s="48" t="str">
        <f t="shared" si="54"/>
        <v/>
      </c>
      <c r="D1797" s="5" t="str">
        <f>IF(PhieuBauCu!$B$2&gt;0,IF(LEN($B1797)=0,"",IF(AND($B1797&gt;0,VALUE(SUBSTITUTE($B1797,"1","0"))=$B1797),1,0)),"")</f>
        <v/>
      </c>
      <c r="E1797" s="5" t="str">
        <f>IF(PhieuBauCu!$B$2&gt;1,IF(LEN($B1797)=0,"",IF(AND($B1797&gt;0,VALUE(SUBSTITUTE($B1797,"2","0"))=$B1797),1,0)),"")</f>
        <v/>
      </c>
      <c r="F1797" s="5" t="str">
        <f>IF(PhieuBauCu!$B$2&gt;2,IF(LEN($B1797)=0,"",IF(AND($B1797&gt;0,VALUE(SUBSTITUTE($B1797,"3","0"))=$B1797),1,0)),"")</f>
        <v/>
      </c>
      <c r="G1797" s="5" t="str">
        <f>IF(PhieuBauCu!$B$2&gt;3,IF(LEN($B1797)=0,"",IF(AND($B1797&gt;0,VALUE(SUBSTITUTE($B1797,"4","0"))=$B1797),1,0)),"")</f>
        <v/>
      </c>
      <c r="H1797" s="5" t="str">
        <f>IF(PhieuBauCu!$B$2&gt;4,IF(LEN($B1797)=0,"",IF(AND($B1797&gt;0,VALUE(SUBSTITUTE($B1797,"5","0"))=$B1797),1,0)),"")</f>
        <v/>
      </c>
      <c r="I1797" s="5" t="str">
        <f>IF(PhieuBauCu!$B$2&gt;5,IF(LEN($B1797)=0,"",IF(AND($B1797&gt;0,VALUE(SUBSTITUTE($B1797,"6","0"))=$B1797),1,0)),"")</f>
        <v/>
      </c>
      <c r="J1797" s="5" t="str">
        <f>IF(PhieuBauCu!$B$2&gt;6,IF(LEN($B1797)=0,"",IF(AND($B1797&gt;0,VALUE(SUBSTITUTE($B1797,"7","0"))=$B1797),1,0)),"")</f>
        <v/>
      </c>
      <c r="K1797" s="5" t="str">
        <f>IF(PhieuBauCu!$B$2&gt;7,IF(LEN($B1797)=0,"",IF(AND($B1797&gt;0,VALUE(SUBSTITUTE($B1797,"8","0"))=$B1797),1,0)),"")</f>
        <v/>
      </c>
      <c r="L1797" s="5" t="str">
        <f>IF(PhieuBauCu!$B$2&gt;8,IF(LEN($B1797)=0,"",IF(AND($B1797&gt;0,VALUE(SUBSTITUTE($B1797,"9","0"))=$B1797),1,0)),"")</f>
        <v/>
      </c>
      <c r="M1797" s="9">
        <f t="shared" si="55"/>
        <v>0</v>
      </c>
      <c r="N1797" s="36">
        <f>IF(AND(M1797&lt;=PhieuBauCu!$B$13,M1797&gt;=1),1,0)</f>
        <v>0</v>
      </c>
    </row>
    <row r="1798" spans="1:14" ht="28.5" customHeight="1">
      <c r="A1798" s="2">
        <v>1793</v>
      </c>
      <c r="B1798" s="3"/>
      <c r="C1798" s="48" t="str">
        <f t="shared" si="54"/>
        <v/>
      </c>
      <c r="D1798" s="5" t="str">
        <f>IF(PhieuBauCu!$B$2&gt;0,IF(LEN($B1798)=0,"",IF(AND($B1798&gt;0,VALUE(SUBSTITUTE($B1798,"1","0"))=$B1798),1,0)),"")</f>
        <v/>
      </c>
      <c r="E1798" s="5" t="str">
        <f>IF(PhieuBauCu!$B$2&gt;1,IF(LEN($B1798)=0,"",IF(AND($B1798&gt;0,VALUE(SUBSTITUTE($B1798,"2","0"))=$B1798),1,0)),"")</f>
        <v/>
      </c>
      <c r="F1798" s="5" t="str">
        <f>IF(PhieuBauCu!$B$2&gt;2,IF(LEN($B1798)=0,"",IF(AND($B1798&gt;0,VALUE(SUBSTITUTE($B1798,"3","0"))=$B1798),1,0)),"")</f>
        <v/>
      </c>
      <c r="G1798" s="5" t="str">
        <f>IF(PhieuBauCu!$B$2&gt;3,IF(LEN($B1798)=0,"",IF(AND($B1798&gt;0,VALUE(SUBSTITUTE($B1798,"4","0"))=$B1798),1,0)),"")</f>
        <v/>
      </c>
      <c r="H1798" s="5" t="str">
        <f>IF(PhieuBauCu!$B$2&gt;4,IF(LEN($B1798)=0,"",IF(AND($B1798&gt;0,VALUE(SUBSTITUTE($B1798,"5","0"))=$B1798),1,0)),"")</f>
        <v/>
      </c>
      <c r="I1798" s="5" t="str">
        <f>IF(PhieuBauCu!$B$2&gt;5,IF(LEN($B1798)=0,"",IF(AND($B1798&gt;0,VALUE(SUBSTITUTE($B1798,"6","0"))=$B1798),1,0)),"")</f>
        <v/>
      </c>
      <c r="J1798" s="5" t="str">
        <f>IF(PhieuBauCu!$B$2&gt;6,IF(LEN($B1798)=0,"",IF(AND($B1798&gt;0,VALUE(SUBSTITUTE($B1798,"7","0"))=$B1798),1,0)),"")</f>
        <v/>
      </c>
      <c r="K1798" s="5" t="str">
        <f>IF(PhieuBauCu!$B$2&gt;7,IF(LEN($B1798)=0,"",IF(AND($B1798&gt;0,VALUE(SUBSTITUTE($B1798,"8","0"))=$B1798),1,0)),"")</f>
        <v/>
      </c>
      <c r="L1798" s="5" t="str">
        <f>IF(PhieuBauCu!$B$2&gt;8,IF(LEN($B1798)=0,"",IF(AND($B1798&gt;0,VALUE(SUBSTITUTE($B1798,"9","0"))=$B1798),1,0)),"")</f>
        <v/>
      </c>
      <c r="M1798" s="9">
        <f t="shared" si="55"/>
        <v>0</v>
      </c>
      <c r="N1798" s="36">
        <f>IF(AND(M1798&lt;=PhieuBauCu!$B$13,M1798&gt;=1),1,0)</f>
        <v>0</v>
      </c>
    </row>
    <row r="1799" spans="1:14" ht="28.5" customHeight="1">
      <c r="A1799" s="2">
        <v>1794</v>
      </c>
      <c r="B1799" s="3"/>
      <c r="C1799" s="48" t="str">
        <f t="shared" ref="C1799:C1862" si="56">IF(LEN(B1799)&gt;0,IF(N1799=1,"Ok","Not Ok"),"")</f>
        <v/>
      </c>
      <c r="D1799" s="5" t="str">
        <f>IF(PhieuBauCu!$B$2&gt;0,IF(LEN($B1799)=0,"",IF(AND($B1799&gt;0,VALUE(SUBSTITUTE($B1799,"1","0"))=$B1799),1,0)),"")</f>
        <v/>
      </c>
      <c r="E1799" s="5" t="str">
        <f>IF(PhieuBauCu!$B$2&gt;1,IF(LEN($B1799)=0,"",IF(AND($B1799&gt;0,VALUE(SUBSTITUTE($B1799,"2","0"))=$B1799),1,0)),"")</f>
        <v/>
      </c>
      <c r="F1799" s="5" t="str">
        <f>IF(PhieuBauCu!$B$2&gt;2,IF(LEN($B1799)=0,"",IF(AND($B1799&gt;0,VALUE(SUBSTITUTE($B1799,"3","0"))=$B1799),1,0)),"")</f>
        <v/>
      </c>
      <c r="G1799" s="5" t="str">
        <f>IF(PhieuBauCu!$B$2&gt;3,IF(LEN($B1799)=0,"",IF(AND($B1799&gt;0,VALUE(SUBSTITUTE($B1799,"4","0"))=$B1799),1,0)),"")</f>
        <v/>
      </c>
      <c r="H1799" s="5" t="str">
        <f>IF(PhieuBauCu!$B$2&gt;4,IF(LEN($B1799)=0,"",IF(AND($B1799&gt;0,VALUE(SUBSTITUTE($B1799,"5","0"))=$B1799),1,0)),"")</f>
        <v/>
      </c>
      <c r="I1799" s="5" t="str">
        <f>IF(PhieuBauCu!$B$2&gt;5,IF(LEN($B1799)=0,"",IF(AND($B1799&gt;0,VALUE(SUBSTITUTE($B1799,"6","0"))=$B1799),1,0)),"")</f>
        <v/>
      </c>
      <c r="J1799" s="5" t="str">
        <f>IF(PhieuBauCu!$B$2&gt;6,IF(LEN($B1799)=0,"",IF(AND($B1799&gt;0,VALUE(SUBSTITUTE($B1799,"7","0"))=$B1799),1,0)),"")</f>
        <v/>
      </c>
      <c r="K1799" s="5" t="str">
        <f>IF(PhieuBauCu!$B$2&gt;7,IF(LEN($B1799)=0,"",IF(AND($B1799&gt;0,VALUE(SUBSTITUTE($B1799,"8","0"))=$B1799),1,0)),"")</f>
        <v/>
      </c>
      <c r="L1799" s="5" t="str">
        <f>IF(PhieuBauCu!$B$2&gt;8,IF(LEN($B1799)=0,"",IF(AND($B1799&gt;0,VALUE(SUBSTITUTE($B1799,"9","0"))=$B1799),1,0)),"")</f>
        <v/>
      </c>
      <c r="M1799" s="9">
        <f t="shared" ref="M1799:M1862" si="57">SUMIF(D1799:L1799,1)</f>
        <v>0</v>
      </c>
      <c r="N1799" s="36">
        <f>IF(AND(M1799&lt;=PhieuBauCu!$B$13,M1799&gt;=1),1,0)</f>
        <v>0</v>
      </c>
    </row>
    <row r="1800" spans="1:14" ht="28.5" customHeight="1">
      <c r="A1800" s="2">
        <v>1795</v>
      </c>
      <c r="B1800" s="3"/>
      <c r="C1800" s="48" t="str">
        <f t="shared" si="56"/>
        <v/>
      </c>
      <c r="D1800" s="5" t="str">
        <f>IF(PhieuBauCu!$B$2&gt;0,IF(LEN($B1800)=0,"",IF(AND($B1800&gt;0,VALUE(SUBSTITUTE($B1800,"1","0"))=$B1800),1,0)),"")</f>
        <v/>
      </c>
      <c r="E1800" s="5" t="str">
        <f>IF(PhieuBauCu!$B$2&gt;1,IF(LEN($B1800)=0,"",IF(AND($B1800&gt;0,VALUE(SUBSTITUTE($B1800,"2","0"))=$B1800),1,0)),"")</f>
        <v/>
      </c>
      <c r="F1800" s="5" t="str">
        <f>IF(PhieuBauCu!$B$2&gt;2,IF(LEN($B1800)=0,"",IF(AND($B1800&gt;0,VALUE(SUBSTITUTE($B1800,"3","0"))=$B1800),1,0)),"")</f>
        <v/>
      </c>
      <c r="G1800" s="5" t="str">
        <f>IF(PhieuBauCu!$B$2&gt;3,IF(LEN($B1800)=0,"",IF(AND($B1800&gt;0,VALUE(SUBSTITUTE($B1800,"4","0"))=$B1800),1,0)),"")</f>
        <v/>
      </c>
      <c r="H1800" s="5" t="str">
        <f>IF(PhieuBauCu!$B$2&gt;4,IF(LEN($B1800)=0,"",IF(AND($B1800&gt;0,VALUE(SUBSTITUTE($B1800,"5","0"))=$B1800),1,0)),"")</f>
        <v/>
      </c>
      <c r="I1800" s="5" t="str">
        <f>IF(PhieuBauCu!$B$2&gt;5,IF(LEN($B1800)=0,"",IF(AND($B1800&gt;0,VALUE(SUBSTITUTE($B1800,"6","0"))=$B1800),1,0)),"")</f>
        <v/>
      </c>
      <c r="J1800" s="5" t="str">
        <f>IF(PhieuBauCu!$B$2&gt;6,IF(LEN($B1800)=0,"",IF(AND($B1800&gt;0,VALUE(SUBSTITUTE($B1800,"7","0"))=$B1800),1,0)),"")</f>
        <v/>
      </c>
      <c r="K1800" s="5" t="str">
        <f>IF(PhieuBauCu!$B$2&gt;7,IF(LEN($B1800)=0,"",IF(AND($B1800&gt;0,VALUE(SUBSTITUTE($B1800,"8","0"))=$B1800),1,0)),"")</f>
        <v/>
      </c>
      <c r="L1800" s="5" t="str">
        <f>IF(PhieuBauCu!$B$2&gt;8,IF(LEN($B1800)=0,"",IF(AND($B1800&gt;0,VALUE(SUBSTITUTE($B1800,"9","0"))=$B1800),1,0)),"")</f>
        <v/>
      </c>
      <c r="M1800" s="9">
        <f t="shared" si="57"/>
        <v>0</v>
      </c>
      <c r="N1800" s="36">
        <f>IF(AND(M1800&lt;=PhieuBauCu!$B$13,M1800&gt;=1),1,0)</f>
        <v>0</v>
      </c>
    </row>
    <row r="1801" spans="1:14" ht="28.5" customHeight="1">
      <c r="A1801" s="2">
        <v>1796</v>
      </c>
      <c r="B1801" s="3"/>
      <c r="C1801" s="48" t="str">
        <f t="shared" si="56"/>
        <v/>
      </c>
      <c r="D1801" s="5" t="str">
        <f>IF(PhieuBauCu!$B$2&gt;0,IF(LEN($B1801)=0,"",IF(AND($B1801&gt;0,VALUE(SUBSTITUTE($B1801,"1","0"))=$B1801),1,0)),"")</f>
        <v/>
      </c>
      <c r="E1801" s="5" t="str">
        <f>IF(PhieuBauCu!$B$2&gt;1,IF(LEN($B1801)=0,"",IF(AND($B1801&gt;0,VALUE(SUBSTITUTE($B1801,"2","0"))=$B1801),1,0)),"")</f>
        <v/>
      </c>
      <c r="F1801" s="5" t="str">
        <f>IF(PhieuBauCu!$B$2&gt;2,IF(LEN($B1801)=0,"",IF(AND($B1801&gt;0,VALUE(SUBSTITUTE($B1801,"3","0"))=$B1801),1,0)),"")</f>
        <v/>
      </c>
      <c r="G1801" s="5" t="str">
        <f>IF(PhieuBauCu!$B$2&gt;3,IF(LEN($B1801)=0,"",IF(AND($B1801&gt;0,VALUE(SUBSTITUTE($B1801,"4","0"))=$B1801),1,0)),"")</f>
        <v/>
      </c>
      <c r="H1801" s="5" t="str">
        <f>IF(PhieuBauCu!$B$2&gt;4,IF(LEN($B1801)=0,"",IF(AND($B1801&gt;0,VALUE(SUBSTITUTE($B1801,"5","0"))=$B1801),1,0)),"")</f>
        <v/>
      </c>
      <c r="I1801" s="5" t="str">
        <f>IF(PhieuBauCu!$B$2&gt;5,IF(LEN($B1801)=0,"",IF(AND($B1801&gt;0,VALUE(SUBSTITUTE($B1801,"6","0"))=$B1801),1,0)),"")</f>
        <v/>
      </c>
      <c r="J1801" s="5" t="str">
        <f>IF(PhieuBauCu!$B$2&gt;6,IF(LEN($B1801)=0,"",IF(AND($B1801&gt;0,VALUE(SUBSTITUTE($B1801,"7","0"))=$B1801),1,0)),"")</f>
        <v/>
      </c>
      <c r="K1801" s="5" t="str">
        <f>IF(PhieuBauCu!$B$2&gt;7,IF(LEN($B1801)=0,"",IF(AND($B1801&gt;0,VALUE(SUBSTITUTE($B1801,"8","0"))=$B1801),1,0)),"")</f>
        <v/>
      </c>
      <c r="L1801" s="5" t="str">
        <f>IF(PhieuBauCu!$B$2&gt;8,IF(LEN($B1801)=0,"",IF(AND($B1801&gt;0,VALUE(SUBSTITUTE($B1801,"9","0"))=$B1801),1,0)),"")</f>
        <v/>
      </c>
      <c r="M1801" s="9">
        <f t="shared" si="57"/>
        <v>0</v>
      </c>
      <c r="N1801" s="36">
        <f>IF(AND(M1801&lt;=PhieuBauCu!$B$13,M1801&gt;=1),1,0)</f>
        <v>0</v>
      </c>
    </row>
    <row r="1802" spans="1:14" ht="28.5" customHeight="1">
      <c r="A1802" s="2">
        <v>1797</v>
      </c>
      <c r="B1802" s="3"/>
      <c r="C1802" s="48" t="str">
        <f t="shared" si="56"/>
        <v/>
      </c>
      <c r="D1802" s="5" t="str">
        <f>IF(PhieuBauCu!$B$2&gt;0,IF(LEN($B1802)=0,"",IF(AND($B1802&gt;0,VALUE(SUBSTITUTE($B1802,"1","0"))=$B1802),1,0)),"")</f>
        <v/>
      </c>
      <c r="E1802" s="5" t="str">
        <f>IF(PhieuBauCu!$B$2&gt;1,IF(LEN($B1802)=0,"",IF(AND($B1802&gt;0,VALUE(SUBSTITUTE($B1802,"2","0"))=$B1802),1,0)),"")</f>
        <v/>
      </c>
      <c r="F1802" s="5" t="str">
        <f>IF(PhieuBauCu!$B$2&gt;2,IF(LEN($B1802)=0,"",IF(AND($B1802&gt;0,VALUE(SUBSTITUTE($B1802,"3","0"))=$B1802),1,0)),"")</f>
        <v/>
      </c>
      <c r="G1802" s="5" t="str">
        <f>IF(PhieuBauCu!$B$2&gt;3,IF(LEN($B1802)=0,"",IF(AND($B1802&gt;0,VALUE(SUBSTITUTE($B1802,"4","0"))=$B1802),1,0)),"")</f>
        <v/>
      </c>
      <c r="H1802" s="5" t="str">
        <f>IF(PhieuBauCu!$B$2&gt;4,IF(LEN($B1802)=0,"",IF(AND($B1802&gt;0,VALUE(SUBSTITUTE($B1802,"5","0"))=$B1802),1,0)),"")</f>
        <v/>
      </c>
      <c r="I1802" s="5" t="str">
        <f>IF(PhieuBauCu!$B$2&gt;5,IF(LEN($B1802)=0,"",IF(AND($B1802&gt;0,VALUE(SUBSTITUTE($B1802,"6","0"))=$B1802),1,0)),"")</f>
        <v/>
      </c>
      <c r="J1802" s="5" t="str">
        <f>IF(PhieuBauCu!$B$2&gt;6,IF(LEN($B1802)=0,"",IF(AND($B1802&gt;0,VALUE(SUBSTITUTE($B1802,"7","0"))=$B1802),1,0)),"")</f>
        <v/>
      </c>
      <c r="K1802" s="5" t="str">
        <f>IF(PhieuBauCu!$B$2&gt;7,IF(LEN($B1802)=0,"",IF(AND($B1802&gt;0,VALUE(SUBSTITUTE($B1802,"8","0"))=$B1802),1,0)),"")</f>
        <v/>
      </c>
      <c r="L1802" s="5" t="str">
        <f>IF(PhieuBauCu!$B$2&gt;8,IF(LEN($B1802)=0,"",IF(AND($B1802&gt;0,VALUE(SUBSTITUTE($B1802,"9","0"))=$B1802),1,0)),"")</f>
        <v/>
      </c>
      <c r="M1802" s="9">
        <f t="shared" si="57"/>
        <v>0</v>
      </c>
      <c r="N1802" s="36">
        <f>IF(AND(M1802&lt;=PhieuBauCu!$B$13,M1802&gt;=1),1,0)</f>
        <v>0</v>
      </c>
    </row>
    <row r="1803" spans="1:14" ht="28.5" customHeight="1">
      <c r="A1803" s="2">
        <v>1798</v>
      </c>
      <c r="B1803" s="3"/>
      <c r="C1803" s="48" t="str">
        <f t="shared" si="56"/>
        <v/>
      </c>
      <c r="D1803" s="5" t="str">
        <f>IF(PhieuBauCu!$B$2&gt;0,IF(LEN($B1803)=0,"",IF(AND($B1803&gt;0,VALUE(SUBSTITUTE($B1803,"1","0"))=$B1803),1,0)),"")</f>
        <v/>
      </c>
      <c r="E1803" s="5" t="str">
        <f>IF(PhieuBauCu!$B$2&gt;1,IF(LEN($B1803)=0,"",IF(AND($B1803&gt;0,VALUE(SUBSTITUTE($B1803,"2","0"))=$B1803),1,0)),"")</f>
        <v/>
      </c>
      <c r="F1803" s="5" t="str">
        <f>IF(PhieuBauCu!$B$2&gt;2,IF(LEN($B1803)=0,"",IF(AND($B1803&gt;0,VALUE(SUBSTITUTE($B1803,"3","0"))=$B1803),1,0)),"")</f>
        <v/>
      </c>
      <c r="G1803" s="5" t="str">
        <f>IF(PhieuBauCu!$B$2&gt;3,IF(LEN($B1803)=0,"",IF(AND($B1803&gt;0,VALUE(SUBSTITUTE($B1803,"4","0"))=$B1803),1,0)),"")</f>
        <v/>
      </c>
      <c r="H1803" s="5" t="str">
        <f>IF(PhieuBauCu!$B$2&gt;4,IF(LEN($B1803)=0,"",IF(AND($B1803&gt;0,VALUE(SUBSTITUTE($B1803,"5","0"))=$B1803),1,0)),"")</f>
        <v/>
      </c>
      <c r="I1803" s="5" t="str">
        <f>IF(PhieuBauCu!$B$2&gt;5,IF(LEN($B1803)=0,"",IF(AND($B1803&gt;0,VALUE(SUBSTITUTE($B1803,"6","0"))=$B1803),1,0)),"")</f>
        <v/>
      </c>
      <c r="J1803" s="5" t="str">
        <f>IF(PhieuBauCu!$B$2&gt;6,IF(LEN($B1803)=0,"",IF(AND($B1803&gt;0,VALUE(SUBSTITUTE($B1803,"7","0"))=$B1803),1,0)),"")</f>
        <v/>
      </c>
      <c r="K1803" s="5" t="str">
        <f>IF(PhieuBauCu!$B$2&gt;7,IF(LEN($B1803)=0,"",IF(AND($B1803&gt;0,VALUE(SUBSTITUTE($B1803,"8","0"))=$B1803),1,0)),"")</f>
        <v/>
      </c>
      <c r="L1803" s="5" t="str">
        <f>IF(PhieuBauCu!$B$2&gt;8,IF(LEN($B1803)=0,"",IF(AND($B1803&gt;0,VALUE(SUBSTITUTE($B1803,"9","0"))=$B1803),1,0)),"")</f>
        <v/>
      </c>
      <c r="M1803" s="9">
        <f t="shared" si="57"/>
        <v>0</v>
      </c>
      <c r="N1803" s="36">
        <f>IF(AND(M1803&lt;=PhieuBauCu!$B$13,M1803&gt;=1),1,0)</f>
        <v>0</v>
      </c>
    </row>
    <row r="1804" spans="1:14" ht="28.5" customHeight="1">
      <c r="A1804" s="2">
        <v>1799</v>
      </c>
      <c r="B1804" s="3"/>
      <c r="C1804" s="48" t="str">
        <f t="shared" si="56"/>
        <v/>
      </c>
      <c r="D1804" s="5" t="str">
        <f>IF(PhieuBauCu!$B$2&gt;0,IF(LEN($B1804)=0,"",IF(AND($B1804&gt;0,VALUE(SUBSTITUTE($B1804,"1","0"))=$B1804),1,0)),"")</f>
        <v/>
      </c>
      <c r="E1804" s="5" t="str">
        <f>IF(PhieuBauCu!$B$2&gt;1,IF(LEN($B1804)=0,"",IF(AND($B1804&gt;0,VALUE(SUBSTITUTE($B1804,"2","0"))=$B1804),1,0)),"")</f>
        <v/>
      </c>
      <c r="F1804" s="5" t="str">
        <f>IF(PhieuBauCu!$B$2&gt;2,IF(LEN($B1804)=0,"",IF(AND($B1804&gt;0,VALUE(SUBSTITUTE($B1804,"3","0"))=$B1804),1,0)),"")</f>
        <v/>
      </c>
      <c r="G1804" s="5" t="str">
        <f>IF(PhieuBauCu!$B$2&gt;3,IF(LEN($B1804)=0,"",IF(AND($B1804&gt;0,VALUE(SUBSTITUTE($B1804,"4","0"))=$B1804),1,0)),"")</f>
        <v/>
      </c>
      <c r="H1804" s="5" t="str">
        <f>IF(PhieuBauCu!$B$2&gt;4,IF(LEN($B1804)=0,"",IF(AND($B1804&gt;0,VALUE(SUBSTITUTE($B1804,"5","0"))=$B1804),1,0)),"")</f>
        <v/>
      </c>
      <c r="I1804" s="5" t="str">
        <f>IF(PhieuBauCu!$B$2&gt;5,IF(LEN($B1804)=0,"",IF(AND($B1804&gt;0,VALUE(SUBSTITUTE($B1804,"6","0"))=$B1804),1,0)),"")</f>
        <v/>
      </c>
      <c r="J1804" s="5" t="str">
        <f>IF(PhieuBauCu!$B$2&gt;6,IF(LEN($B1804)=0,"",IF(AND($B1804&gt;0,VALUE(SUBSTITUTE($B1804,"7","0"))=$B1804),1,0)),"")</f>
        <v/>
      </c>
      <c r="K1804" s="5" t="str">
        <f>IF(PhieuBauCu!$B$2&gt;7,IF(LEN($B1804)=0,"",IF(AND($B1804&gt;0,VALUE(SUBSTITUTE($B1804,"8","0"))=$B1804),1,0)),"")</f>
        <v/>
      </c>
      <c r="L1804" s="5" t="str">
        <f>IF(PhieuBauCu!$B$2&gt;8,IF(LEN($B1804)=0,"",IF(AND($B1804&gt;0,VALUE(SUBSTITUTE($B1804,"9","0"))=$B1804),1,0)),"")</f>
        <v/>
      </c>
      <c r="M1804" s="9">
        <f t="shared" si="57"/>
        <v>0</v>
      </c>
      <c r="N1804" s="36">
        <f>IF(AND(M1804&lt;=PhieuBauCu!$B$13,M1804&gt;=1),1,0)</f>
        <v>0</v>
      </c>
    </row>
    <row r="1805" spans="1:14" ht="28.5" customHeight="1">
      <c r="A1805" s="2">
        <v>1800</v>
      </c>
      <c r="B1805" s="3"/>
      <c r="C1805" s="48" t="str">
        <f t="shared" si="56"/>
        <v/>
      </c>
      <c r="D1805" s="5" t="str">
        <f>IF(PhieuBauCu!$B$2&gt;0,IF(LEN($B1805)=0,"",IF(AND($B1805&gt;0,VALUE(SUBSTITUTE($B1805,"1","0"))=$B1805),1,0)),"")</f>
        <v/>
      </c>
      <c r="E1805" s="5" t="str">
        <f>IF(PhieuBauCu!$B$2&gt;1,IF(LEN($B1805)=0,"",IF(AND($B1805&gt;0,VALUE(SUBSTITUTE($B1805,"2","0"))=$B1805),1,0)),"")</f>
        <v/>
      </c>
      <c r="F1805" s="5" t="str">
        <f>IF(PhieuBauCu!$B$2&gt;2,IF(LEN($B1805)=0,"",IF(AND($B1805&gt;0,VALUE(SUBSTITUTE($B1805,"3","0"))=$B1805),1,0)),"")</f>
        <v/>
      </c>
      <c r="G1805" s="5" t="str">
        <f>IF(PhieuBauCu!$B$2&gt;3,IF(LEN($B1805)=0,"",IF(AND($B1805&gt;0,VALUE(SUBSTITUTE($B1805,"4","0"))=$B1805),1,0)),"")</f>
        <v/>
      </c>
      <c r="H1805" s="5" t="str">
        <f>IF(PhieuBauCu!$B$2&gt;4,IF(LEN($B1805)=0,"",IF(AND($B1805&gt;0,VALUE(SUBSTITUTE($B1805,"5","0"))=$B1805),1,0)),"")</f>
        <v/>
      </c>
      <c r="I1805" s="5" t="str">
        <f>IF(PhieuBauCu!$B$2&gt;5,IF(LEN($B1805)=0,"",IF(AND($B1805&gt;0,VALUE(SUBSTITUTE($B1805,"6","0"))=$B1805),1,0)),"")</f>
        <v/>
      </c>
      <c r="J1805" s="5" t="str">
        <f>IF(PhieuBauCu!$B$2&gt;6,IF(LEN($B1805)=0,"",IF(AND($B1805&gt;0,VALUE(SUBSTITUTE($B1805,"7","0"))=$B1805),1,0)),"")</f>
        <v/>
      </c>
      <c r="K1805" s="5" t="str">
        <f>IF(PhieuBauCu!$B$2&gt;7,IF(LEN($B1805)=0,"",IF(AND($B1805&gt;0,VALUE(SUBSTITUTE($B1805,"8","0"))=$B1805),1,0)),"")</f>
        <v/>
      </c>
      <c r="L1805" s="5" t="str">
        <f>IF(PhieuBauCu!$B$2&gt;8,IF(LEN($B1805)=0,"",IF(AND($B1805&gt;0,VALUE(SUBSTITUTE($B1805,"9","0"))=$B1805),1,0)),"")</f>
        <v/>
      </c>
      <c r="M1805" s="9">
        <f t="shared" si="57"/>
        <v>0</v>
      </c>
      <c r="N1805" s="36">
        <f>IF(AND(M1805&lt;=PhieuBauCu!$B$13,M1805&gt;=1),1,0)</f>
        <v>0</v>
      </c>
    </row>
    <row r="1806" spans="1:14" ht="28.5" customHeight="1">
      <c r="A1806" s="2">
        <v>1801</v>
      </c>
      <c r="B1806" s="3"/>
      <c r="C1806" s="48" t="str">
        <f t="shared" si="56"/>
        <v/>
      </c>
      <c r="D1806" s="5" t="str">
        <f>IF(PhieuBauCu!$B$2&gt;0,IF(LEN($B1806)=0,"",IF(AND($B1806&gt;0,VALUE(SUBSTITUTE($B1806,"1","0"))=$B1806),1,0)),"")</f>
        <v/>
      </c>
      <c r="E1806" s="5" t="str">
        <f>IF(PhieuBauCu!$B$2&gt;1,IF(LEN($B1806)=0,"",IF(AND($B1806&gt;0,VALUE(SUBSTITUTE($B1806,"2","0"))=$B1806),1,0)),"")</f>
        <v/>
      </c>
      <c r="F1806" s="5" t="str">
        <f>IF(PhieuBauCu!$B$2&gt;2,IF(LEN($B1806)=0,"",IF(AND($B1806&gt;0,VALUE(SUBSTITUTE($B1806,"3","0"))=$B1806),1,0)),"")</f>
        <v/>
      </c>
      <c r="G1806" s="5" t="str">
        <f>IF(PhieuBauCu!$B$2&gt;3,IF(LEN($B1806)=0,"",IF(AND($B1806&gt;0,VALUE(SUBSTITUTE($B1806,"4","0"))=$B1806),1,0)),"")</f>
        <v/>
      </c>
      <c r="H1806" s="5" t="str">
        <f>IF(PhieuBauCu!$B$2&gt;4,IF(LEN($B1806)=0,"",IF(AND($B1806&gt;0,VALUE(SUBSTITUTE($B1806,"5","0"))=$B1806),1,0)),"")</f>
        <v/>
      </c>
      <c r="I1806" s="5" t="str">
        <f>IF(PhieuBauCu!$B$2&gt;5,IF(LEN($B1806)=0,"",IF(AND($B1806&gt;0,VALUE(SUBSTITUTE($B1806,"6","0"))=$B1806),1,0)),"")</f>
        <v/>
      </c>
      <c r="J1806" s="5" t="str">
        <f>IF(PhieuBauCu!$B$2&gt;6,IF(LEN($B1806)=0,"",IF(AND($B1806&gt;0,VALUE(SUBSTITUTE($B1806,"7","0"))=$B1806),1,0)),"")</f>
        <v/>
      </c>
      <c r="K1806" s="5" t="str">
        <f>IF(PhieuBauCu!$B$2&gt;7,IF(LEN($B1806)=0,"",IF(AND($B1806&gt;0,VALUE(SUBSTITUTE($B1806,"8","0"))=$B1806),1,0)),"")</f>
        <v/>
      </c>
      <c r="L1806" s="5" t="str">
        <f>IF(PhieuBauCu!$B$2&gt;8,IF(LEN($B1806)=0,"",IF(AND($B1806&gt;0,VALUE(SUBSTITUTE($B1806,"9","0"))=$B1806),1,0)),"")</f>
        <v/>
      </c>
      <c r="M1806" s="9">
        <f t="shared" si="57"/>
        <v>0</v>
      </c>
      <c r="N1806" s="36">
        <f>IF(AND(M1806&lt;=PhieuBauCu!$B$13,M1806&gt;=1),1,0)</f>
        <v>0</v>
      </c>
    </row>
    <row r="1807" spans="1:14" ht="28.5" customHeight="1">
      <c r="A1807" s="2">
        <v>1802</v>
      </c>
      <c r="B1807" s="3"/>
      <c r="C1807" s="48" t="str">
        <f t="shared" si="56"/>
        <v/>
      </c>
      <c r="D1807" s="5" t="str">
        <f>IF(PhieuBauCu!$B$2&gt;0,IF(LEN($B1807)=0,"",IF(AND($B1807&gt;0,VALUE(SUBSTITUTE($B1807,"1","0"))=$B1807),1,0)),"")</f>
        <v/>
      </c>
      <c r="E1807" s="5" t="str">
        <f>IF(PhieuBauCu!$B$2&gt;1,IF(LEN($B1807)=0,"",IF(AND($B1807&gt;0,VALUE(SUBSTITUTE($B1807,"2","0"))=$B1807),1,0)),"")</f>
        <v/>
      </c>
      <c r="F1807" s="5" t="str">
        <f>IF(PhieuBauCu!$B$2&gt;2,IF(LEN($B1807)=0,"",IF(AND($B1807&gt;0,VALUE(SUBSTITUTE($B1807,"3","0"))=$B1807),1,0)),"")</f>
        <v/>
      </c>
      <c r="G1807" s="5" t="str">
        <f>IF(PhieuBauCu!$B$2&gt;3,IF(LEN($B1807)=0,"",IF(AND($B1807&gt;0,VALUE(SUBSTITUTE($B1807,"4","0"))=$B1807),1,0)),"")</f>
        <v/>
      </c>
      <c r="H1807" s="5" t="str">
        <f>IF(PhieuBauCu!$B$2&gt;4,IF(LEN($B1807)=0,"",IF(AND($B1807&gt;0,VALUE(SUBSTITUTE($B1807,"5","0"))=$B1807),1,0)),"")</f>
        <v/>
      </c>
      <c r="I1807" s="5" t="str">
        <f>IF(PhieuBauCu!$B$2&gt;5,IF(LEN($B1807)=0,"",IF(AND($B1807&gt;0,VALUE(SUBSTITUTE($B1807,"6","0"))=$B1807),1,0)),"")</f>
        <v/>
      </c>
      <c r="J1807" s="5" t="str">
        <f>IF(PhieuBauCu!$B$2&gt;6,IF(LEN($B1807)=0,"",IF(AND($B1807&gt;0,VALUE(SUBSTITUTE($B1807,"7","0"))=$B1807),1,0)),"")</f>
        <v/>
      </c>
      <c r="K1807" s="5" t="str">
        <f>IF(PhieuBauCu!$B$2&gt;7,IF(LEN($B1807)=0,"",IF(AND($B1807&gt;0,VALUE(SUBSTITUTE($B1807,"8","0"))=$B1807),1,0)),"")</f>
        <v/>
      </c>
      <c r="L1807" s="5" t="str">
        <f>IF(PhieuBauCu!$B$2&gt;8,IF(LEN($B1807)=0,"",IF(AND($B1807&gt;0,VALUE(SUBSTITUTE($B1807,"9","0"))=$B1807),1,0)),"")</f>
        <v/>
      </c>
      <c r="M1807" s="9">
        <f t="shared" si="57"/>
        <v>0</v>
      </c>
      <c r="N1807" s="36">
        <f>IF(AND(M1807&lt;=PhieuBauCu!$B$13,M1807&gt;=1),1,0)</f>
        <v>0</v>
      </c>
    </row>
    <row r="1808" spans="1:14" ht="28.5" customHeight="1">
      <c r="A1808" s="2">
        <v>1803</v>
      </c>
      <c r="B1808" s="3"/>
      <c r="C1808" s="48" t="str">
        <f t="shared" si="56"/>
        <v/>
      </c>
      <c r="D1808" s="5" t="str">
        <f>IF(PhieuBauCu!$B$2&gt;0,IF(LEN($B1808)=0,"",IF(AND($B1808&gt;0,VALUE(SUBSTITUTE($B1808,"1","0"))=$B1808),1,0)),"")</f>
        <v/>
      </c>
      <c r="E1808" s="5" t="str">
        <f>IF(PhieuBauCu!$B$2&gt;1,IF(LEN($B1808)=0,"",IF(AND($B1808&gt;0,VALUE(SUBSTITUTE($B1808,"2","0"))=$B1808),1,0)),"")</f>
        <v/>
      </c>
      <c r="F1808" s="5" t="str">
        <f>IF(PhieuBauCu!$B$2&gt;2,IF(LEN($B1808)=0,"",IF(AND($B1808&gt;0,VALUE(SUBSTITUTE($B1808,"3","0"))=$B1808),1,0)),"")</f>
        <v/>
      </c>
      <c r="G1808" s="5" t="str">
        <f>IF(PhieuBauCu!$B$2&gt;3,IF(LEN($B1808)=0,"",IF(AND($B1808&gt;0,VALUE(SUBSTITUTE($B1808,"4","0"))=$B1808),1,0)),"")</f>
        <v/>
      </c>
      <c r="H1808" s="5" t="str">
        <f>IF(PhieuBauCu!$B$2&gt;4,IF(LEN($B1808)=0,"",IF(AND($B1808&gt;0,VALUE(SUBSTITUTE($B1808,"5","0"))=$B1808),1,0)),"")</f>
        <v/>
      </c>
      <c r="I1808" s="5" t="str">
        <f>IF(PhieuBauCu!$B$2&gt;5,IF(LEN($B1808)=0,"",IF(AND($B1808&gt;0,VALUE(SUBSTITUTE($B1808,"6","0"))=$B1808),1,0)),"")</f>
        <v/>
      </c>
      <c r="J1808" s="5" t="str">
        <f>IF(PhieuBauCu!$B$2&gt;6,IF(LEN($B1808)=0,"",IF(AND($B1808&gt;0,VALUE(SUBSTITUTE($B1808,"7","0"))=$B1808),1,0)),"")</f>
        <v/>
      </c>
      <c r="K1808" s="5" t="str">
        <f>IF(PhieuBauCu!$B$2&gt;7,IF(LEN($B1808)=0,"",IF(AND($B1808&gt;0,VALUE(SUBSTITUTE($B1808,"8","0"))=$B1808),1,0)),"")</f>
        <v/>
      </c>
      <c r="L1808" s="5" t="str">
        <f>IF(PhieuBauCu!$B$2&gt;8,IF(LEN($B1808)=0,"",IF(AND($B1808&gt;0,VALUE(SUBSTITUTE($B1808,"9","0"))=$B1808),1,0)),"")</f>
        <v/>
      </c>
      <c r="M1808" s="9">
        <f t="shared" si="57"/>
        <v>0</v>
      </c>
      <c r="N1808" s="36">
        <f>IF(AND(M1808&lt;=PhieuBauCu!$B$13,M1808&gt;=1),1,0)</f>
        <v>0</v>
      </c>
    </row>
    <row r="1809" spans="1:14" ht="28.5" customHeight="1">
      <c r="A1809" s="2">
        <v>1804</v>
      </c>
      <c r="B1809" s="3"/>
      <c r="C1809" s="48" t="str">
        <f t="shared" si="56"/>
        <v/>
      </c>
      <c r="D1809" s="5" t="str">
        <f>IF(PhieuBauCu!$B$2&gt;0,IF(LEN($B1809)=0,"",IF(AND($B1809&gt;0,VALUE(SUBSTITUTE($B1809,"1","0"))=$B1809),1,0)),"")</f>
        <v/>
      </c>
      <c r="E1809" s="5" t="str">
        <f>IF(PhieuBauCu!$B$2&gt;1,IF(LEN($B1809)=0,"",IF(AND($B1809&gt;0,VALUE(SUBSTITUTE($B1809,"2","0"))=$B1809),1,0)),"")</f>
        <v/>
      </c>
      <c r="F1809" s="5" t="str">
        <f>IF(PhieuBauCu!$B$2&gt;2,IF(LEN($B1809)=0,"",IF(AND($B1809&gt;0,VALUE(SUBSTITUTE($B1809,"3","0"))=$B1809),1,0)),"")</f>
        <v/>
      </c>
      <c r="G1809" s="5" t="str">
        <f>IF(PhieuBauCu!$B$2&gt;3,IF(LEN($B1809)=0,"",IF(AND($B1809&gt;0,VALUE(SUBSTITUTE($B1809,"4","0"))=$B1809),1,0)),"")</f>
        <v/>
      </c>
      <c r="H1809" s="5" t="str">
        <f>IF(PhieuBauCu!$B$2&gt;4,IF(LEN($B1809)=0,"",IF(AND($B1809&gt;0,VALUE(SUBSTITUTE($B1809,"5","0"))=$B1809),1,0)),"")</f>
        <v/>
      </c>
      <c r="I1809" s="5" t="str">
        <f>IF(PhieuBauCu!$B$2&gt;5,IF(LEN($B1809)=0,"",IF(AND($B1809&gt;0,VALUE(SUBSTITUTE($B1809,"6","0"))=$B1809),1,0)),"")</f>
        <v/>
      </c>
      <c r="J1809" s="5" t="str">
        <f>IF(PhieuBauCu!$B$2&gt;6,IF(LEN($B1809)=0,"",IF(AND($B1809&gt;0,VALUE(SUBSTITUTE($B1809,"7","0"))=$B1809),1,0)),"")</f>
        <v/>
      </c>
      <c r="K1809" s="5" t="str">
        <f>IF(PhieuBauCu!$B$2&gt;7,IF(LEN($B1809)=0,"",IF(AND($B1809&gt;0,VALUE(SUBSTITUTE($B1809,"8","0"))=$B1809),1,0)),"")</f>
        <v/>
      </c>
      <c r="L1809" s="5" t="str">
        <f>IF(PhieuBauCu!$B$2&gt;8,IF(LEN($B1809)=0,"",IF(AND($B1809&gt;0,VALUE(SUBSTITUTE($B1809,"9","0"))=$B1809),1,0)),"")</f>
        <v/>
      </c>
      <c r="M1809" s="9">
        <f t="shared" si="57"/>
        <v>0</v>
      </c>
      <c r="N1809" s="36">
        <f>IF(AND(M1809&lt;=PhieuBauCu!$B$13,M1809&gt;=1),1,0)</f>
        <v>0</v>
      </c>
    </row>
    <row r="1810" spans="1:14" ht="28.5" customHeight="1">
      <c r="A1810" s="2">
        <v>1805</v>
      </c>
      <c r="B1810" s="3"/>
      <c r="C1810" s="48" t="str">
        <f t="shared" si="56"/>
        <v/>
      </c>
      <c r="D1810" s="5" t="str">
        <f>IF(PhieuBauCu!$B$2&gt;0,IF(LEN($B1810)=0,"",IF(AND($B1810&gt;0,VALUE(SUBSTITUTE($B1810,"1","0"))=$B1810),1,0)),"")</f>
        <v/>
      </c>
      <c r="E1810" s="5" t="str">
        <f>IF(PhieuBauCu!$B$2&gt;1,IF(LEN($B1810)=0,"",IF(AND($B1810&gt;0,VALUE(SUBSTITUTE($B1810,"2","0"))=$B1810),1,0)),"")</f>
        <v/>
      </c>
      <c r="F1810" s="5" t="str">
        <f>IF(PhieuBauCu!$B$2&gt;2,IF(LEN($B1810)=0,"",IF(AND($B1810&gt;0,VALUE(SUBSTITUTE($B1810,"3","0"))=$B1810),1,0)),"")</f>
        <v/>
      </c>
      <c r="G1810" s="5" t="str">
        <f>IF(PhieuBauCu!$B$2&gt;3,IF(LEN($B1810)=0,"",IF(AND($B1810&gt;0,VALUE(SUBSTITUTE($B1810,"4","0"))=$B1810),1,0)),"")</f>
        <v/>
      </c>
      <c r="H1810" s="5" t="str">
        <f>IF(PhieuBauCu!$B$2&gt;4,IF(LEN($B1810)=0,"",IF(AND($B1810&gt;0,VALUE(SUBSTITUTE($B1810,"5","0"))=$B1810),1,0)),"")</f>
        <v/>
      </c>
      <c r="I1810" s="5" t="str">
        <f>IF(PhieuBauCu!$B$2&gt;5,IF(LEN($B1810)=0,"",IF(AND($B1810&gt;0,VALUE(SUBSTITUTE($B1810,"6","0"))=$B1810),1,0)),"")</f>
        <v/>
      </c>
      <c r="J1810" s="5" t="str">
        <f>IF(PhieuBauCu!$B$2&gt;6,IF(LEN($B1810)=0,"",IF(AND($B1810&gt;0,VALUE(SUBSTITUTE($B1810,"7","0"))=$B1810),1,0)),"")</f>
        <v/>
      </c>
      <c r="K1810" s="5" t="str">
        <f>IF(PhieuBauCu!$B$2&gt;7,IF(LEN($B1810)=0,"",IF(AND($B1810&gt;0,VALUE(SUBSTITUTE($B1810,"8","0"))=$B1810),1,0)),"")</f>
        <v/>
      </c>
      <c r="L1810" s="5" t="str">
        <f>IF(PhieuBauCu!$B$2&gt;8,IF(LEN($B1810)=0,"",IF(AND($B1810&gt;0,VALUE(SUBSTITUTE($B1810,"9","0"))=$B1810),1,0)),"")</f>
        <v/>
      </c>
      <c r="M1810" s="9">
        <f t="shared" si="57"/>
        <v>0</v>
      </c>
      <c r="N1810" s="36">
        <f>IF(AND(M1810&lt;=PhieuBauCu!$B$13,M1810&gt;=1),1,0)</f>
        <v>0</v>
      </c>
    </row>
    <row r="1811" spans="1:14" ht="28.5" customHeight="1">
      <c r="A1811" s="2">
        <v>1806</v>
      </c>
      <c r="B1811" s="3"/>
      <c r="C1811" s="48" t="str">
        <f t="shared" si="56"/>
        <v/>
      </c>
      <c r="D1811" s="5" t="str">
        <f>IF(PhieuBauCu!$B$2&gt;0,IF(LEN($B1811)=0,"",IF(AND($B1811&gt;0,VALUE(SUBSTITUTE($B1811,"1","0"))=$B1811),1,0)),"")</f>
        <v/>
      </c>
      <c r="E1811" s="5" t="str">
        <f>IF(PhieuBauCu!$B$2&gt;1,IF(LEN($B1811)=0,"",IF(AND($B1811&gt;0,VALUE(SUBSTITUTE($B1811,"2","0"))=$B1811),1,0)),"")</f>
        <v/>
      </c>
      <c r="F1811" s="5" t="str">
        <f>IF(PhieuBauCu!$B$2&gt;2,IF(LEN($B1811)=0,"",IF(AND($B1811&gt;0,VALUE(SUBSTITUTE($B1811,"3","0"))=$B1811),1,0)),"")</f>
        <v/>
      </c>
      <c r="G1811" s="5" t="str">
        <f>IF(PhieuBauCu!$B$2&gt;3,IF(LEN($B1811)=0,"",IF(AND($B1811&gt;0,VALUE(SUBSTITUTE($B1811,"4","0"))=$B1811),1,0)),"")</f>
        <v/>
      </c>
      <c r="H1811" s="5" t="str">
        <f>IF(PhieuBauCu!$B$2&gt;4,IF(LEN($B1811)=0,"",IF(AND($B1811&gt;0,VALUE(SUBSTITUTE($B1811,"5","0"))=$B1811),1,0)),"")</f>
        <v/>
      </c>
      <c r="I1811" s="5" t="str">
        <f>IF(PhieuBauCu!$B$2&gt;5,IF(LEN($B1811)=0,"",IF(AND($B1811&gt;0,VALUE(SUBSTITUTE($B1811,"6","0"))=$B1811),1,0)),"")</f>
        <v/>
      </c>
      <c r="J1811" s="5" t="str">
        <f>IF(PhieuBauCu!$B$2&gt;6,IF(LEN($B1811)=0,"",IF(AND($B1811&gt;0,VALUE(SUBSTITUTE($B1811,"7","0"))=$B1811),1,0)),"")</f>
        <v/>
      </c>
      <c r="K1811" s="5" t="str">
        <f>IF(PhieuBauCu!$B$2&gt;7,IF(LEN($B1811)=0,"",IF(AND($B1811&gt;0,VALUE(SUBSTITUTE($B1811,"8","0"))=$B1811),1,0)),"")</f>
        <v/>
      </c>
      <c r="L1811" s="5" t="str">
        <f>IF(PhieuBauCu!$B$2&gt;8,IF(LEN($B1811)=0,"",IF(AND($B1811&gt;0,VALUE(SUBSTITUTE($B1811,"9","0"))=$B1811),1,0)),"")</f>
        <v/>
      </c>
      <c r="M1811" s="9">
        <f t="shared" si="57"/>
        <v>0</v>
      </c>
      <c r="N1811" s="36">
        <f>IF(AND(M1811&lt;=PhieuBauCu!$B$13,M1811&gt;=1),1,0)</f>
        <v>0</v>
      </c>
    </row>
    <row r="1812" spans="1:14" ht="28.5" customHeight="1">
      <c r="A1812" s="2">
        <v>1807</v>
      </c>
      <c r="B1812" s="3"/>
      <c r="C1812" s="48" t="str">
        <f t="shared" si="56"/>
        <v/>
      </c>
      <c r="D1812" s="5" t="str">
        <f>IF(PhieuBauCu!$B$2&gt;0,IF(LEN($B1812)=0,"",IF(AND($B1812&gt;0,VALUE(SUBSTITUTE($B1812,"1","0"))=$B1812),1,0)),"")</f>
        <v/>
      </c>
      <c r="E1812" s="5" t="str">
        <f>IF(PhieuBauCu!$B$2&gt;1,IF(LEN($B1812)=0,"",IF(AND($B1812&gt;0,VALUE(SUBSTITUTE($B1812,"2","0"))=$B1812),1,0)),"")</f>
        <v/>
      </c>
      <c r="F1812" s="5" t="str">
        <f>IF(PhieuBauCu!$B$2&gt;2,IF(LEN($B1812)=0,"",IF(AND($B1812&gt;0,VALUE(SUBSTITUTE($B1812,"3","0"))=$B1812),1,0)),"")</f>
        <v/>
      </c>
      <c r="G1812" s="5" t="str">
        <f>IF(PhieuBauCu!$B$2&gt;3,IF(LEN($B1812)=0,"",IF(AND($B1812&gt;0,VALUE(SUBSTITUTE($B1812,"4","0"))=$B1812),1,0)),"")</f>
        <v/>
      </c>
      <c r="H1812" s="5" t="str">
        <f>IF(PhieuBauCu!$B$2&gt;4,IF(LEN($B1812)=0,"",IF(AND($B1812&gt;0,VALUE(SUBSTITUTE($B1812,"5","0"))=$B1812),1,0)),"")</f>
        <v/>
      </c>
      <c r="I1812" s="5" t="str">
        <f>IF(PhieuBauCu!$B$2&gt;5,IF(LEN($B1812)=0,"",IF(AND($B1812&gt;0,VALUE(SUBSTITUTE($B1812,"6","0"))=$B1812),1,0)),"")</f>
        <v/>
      </c>
      <c r="J1812" s="5" t="str">
        <f>IF(PhieuBauCu!$B$2&gt;6,IF(LEN($B1812)=0,"",IF(AND($B1812&gt;0,VALUE(SUBSTITUTE($B1812,"7","0"))=$B1812),1,0)),"")</f>
        <v/>
      </c>
      <c r="K1812" s="5" t="str">
        <f>IF(PhieuBauCu!$B$2&gt;7,IF(LEN($B1812)=0,"",IF(AND($B1812&gt;0,VALUE(SUBSTITUTE($B1812,"8","0"))=$B1812),1,0)),"")</f>
        <v/>
      </c>
      <c r="L1812" s="5" t="str">
        <f>IF(PhieuBauCu!$B$2&gt;8,IF(LEN($B1812)=0,"",IF(AND($B1812&gt;0,VALUE(SUBSTITUTE($B1812,"9","0"))=$B1812),1,0)),"")</f>
        <v/>
      </c>
      <c r="M1812" s="9">
        <f t="shared" si="57"/>
        <v>0</v>
      </c>
      <c r="N1812" s="36">
        <f>IF(AND(M1812&lt;=PhieuBauCu!$B$13,M1812&gt;=1),1,0)</f>
        <v>0</v>
      </c>
    </row>
    <row r="1813" spans="1:14" ht="28.5" customHeight="1">
      <c r="A1813" s="2">
        <v>1808</v>
      </c>
      <c r="B1813" s="3"/>
      <c r="C1813" s="48" t="str">
        <f t="shared" si="56"/>
        <v/>
      </c>
      <c r="D1813" s="5" t="str">
        <f>IF(PhieuBauCu!$B$2&gt;0,IF(LEN($B1813)=0,"",IF(AND($B1813&gt;0,VALUE(SUBSTITUTE($B1813,"1","0"))=$B1813),1,0)),"")</f>
        <v/>
      </c>
      <c r="E1813" s="5" t="str">
        <f>IF(PhieuBauCu!$B$2&gt;1,IF(LEN($B1813)=0,"",IF(AND($B1813&gt;0,VALUE(SUBSTITUTE($B1813,"2","0"))=$B1813),1,0)),"")</f>
        <v/>
      </c>
      <c r="F1813" s="5" t="str">
        <f>IF(PhieuBauCu!$B$2&gt;2,IF(LEN($B1813)=0,"",IF(AND($B1813&gt;0,VALUE(SUBSTITUTE($B1813,"3","0"))=$B1813),1,0)),"")</f>
        <v/>
      </c>
      <c r="G1813" s="5" t="str">
        <f>IF(PhieuBauCu!$B$2&gt;3,IF(LEN($B1813)=0,"",IF(AND($B1813&gt;0,VALUE(SUBSTITUTE($B1813,"4","0"))=$B1813),1,0)),"")</f>
        <v/>
      </c>
      <c r="H1813" s="5" t="str">
        <f>IF(PhieuBauCu!$B$2&gt;4,IF(LEN($B1813)=0,"",IF(AND($B1813&gt;0,VALUE(SUBSTITUTE($B1813,"5","0"))=$B1813),1,0)),"")</f>
        <v/>
      </c>
      <c r="I1813" s="5" t="str">
        <f>IF(PhieuBauCu!$B$2&gt;5,IF(LEN($B1813)=0,"",IF(AND($B1813&gt;0,VALUE(SUBSTITUTE($B1813,"6","0"))=$B1813),1,0)),"")</f>
        <v/>
      </c>
      <c r="J1813" s="5" t="str">
        <f>IF(PhieuBauCu!$B$2&gt;6,IF(LEN($B1813)=0,"",IF(AND($B1813&gt;0,VALUE(SUBSTITUTE($B1813,"7","0"))=$B1813),1,0)),"")</f>
        <v/>
      </c>
      <c r="K1813" s="5" t="str">
        <f>IF(PhieuBauCu!$B$2&gt;7,IF(LEN($B1813)=0,"",IF(AND($B1813&gt;0,VALUE(SUBSTITUTE($B1813,"8","0"))=$B1813),1,0)),"")</f>
        <v/>
      </c>
      <c r="L1813" s="5" t="str">
        <f>IF(PhieuBauCu!$B$2&gt;8,IF(LEN($B1813)=0,"",IF(AND($B1813&gt;0,VALUE(SUBSTITUTE($B1813,"9","0"))=$B1813),1,0)),"")</f>
        <v/>
      </c>
      <c r="M1813" s="9">
        <f t="shared" si="57"/>
        <v>0</v>
      </c>
      <c r="N1813" s="36">
        <f>IF(AND(M1813&lt;=PhieuBauCu!$B$13,M1813&gt;=1),1,0)</f>
        <v>0</v>
      </c>
    </row>
    <row r="1814" spans="1:14" ht="28.5" customHeight="1">
      <c r="A1814" s="2">
        <v>1809</v>
      </c>
      <c r="B1814" s="3"/>
      <c r="C1814" s="48" t="str">
        <f t="shared" si="56"/>
        <v/>
      </c>
      <c r="D1814" s="5" t="str">
        <f>IF(PhieuBauCu!$B$2&gt;0,IF(LEN($B1814)=0,"",IF(AND($B1814&gt;0,VALUE(SUBSTITUTE($B1814,"1","0"))=$B1814),1,0)),"")</f>
        <v/>
      </c>
      <c r="E1814" s="5" t="str">
        <f>IF(PhieuBauCu!$B$2&gt;1,IF(LEN($B1814)=0,"",IF(AND($B1814&gt;0,VALUE(SUBSTITUTE($B1814,"2","0"))=$B1814),1,0)),"")</f>
        <v/>
      </c>
      <c r="F1814" s="5" t="str">
        <f>IF(PhieuBauCu!$B$2&gt;2,IF(LEN($B1814)=0,"",IF(AND($B1814&gt;0,VALUE(SUBSTITUTE($B1814,"3","0"))=$B1814),1,0)),"")</f>
        <v/>
      </c>
      <c r="G1814" s="5" t="str">
        <f>IF(PhieuBauCu!$B$2&gt;3,IF(LEN($B1814)=0,"",IF(AND($B1814&gt;0,VALUE(SUBSTITUTE($B1814,"4","0"))=$B1814),1,0)),"")</f>
        <v/>
      </c>
      <c r="H1814" s="5" t="str">
        <f>IF(PhieuBauCu!$B$2&gt;4,IF(LEN($B1814)=0,"",IF(AND($B1814&gt;0,VALUE(SUBSTITUTE($B1814,"5","0"))=$B1814),1,0)),"")</f>
        <v/>
      </c>
      <c r="I1814" s="5" t="str">
        <f>IF(PhieuBauCu!$B$2&gt;5,IF(LEN($B1814)=0,"",IF(AND($B1814&gt;0,VALUE(SUBSTITUTE($B1814,"6","0"))=$B1814),1,0)),"")</f>
        <v/>
      </c>
      <c r="J1814" s="5" t="str">
        <f>IF(PhieuBauCu!$B$2&gt;6,IF(LEN($B1814)=0,"",IF(AND($B1814&gt;0,VALUE(SUBSTITUTE($B1814,"7","0"))=$B1814),1,0)),"")</f>
        <v/>
      </c>
      <c r="K1814" s="5" t="str">
        <f>IF(PhieuBauCu!$B$2&gt;7,IF(LEN($B1814)=0,"",IF(AND($B1814&gt;0,VALUE(SUBSTITUTE($B1814,"8","0"))=$B1814),1,0)),"")</f>
        <v/>
      </c>
      <c r="L1814" s="5" t="str">
        <f>IF(PhieuBauCu!$B$2&gt;8,IF(LEN($B1814)=0,"",IF(AND($B1814&gt;0,VALUE(SUBSTITUTE($B1814,"9","0"))=$B1814),1,0)),"")</f>
        <v/>
      </c>
      <c r="M1814" s="9">
        <f t="shared" si="57"/>
        <v>0</v>
      </c>
      <c r="N1814" s="36">
        <f>IF(AND(M1814&lt;=PhieuBauCu!$B$13,M1814&gt;=1),1,0)</f>
        <v>0</v>
      </c>
    </row>
    <row r="1815" spans="1:14" ht="28.5" customHeight="1">
      <c r="A1815" s="2">
        <v>1810</v>
      </c>
      <c r="B1815" s="3"/>
      <c r="C1815" s="48" t="str">
        <f t="shared" si="56"/>
        <v/>
      </c>
      <c r="D1815" s="5" t="str">
        <f>IF(PhieuBauCu!$B$2&gt;0,IF(LEN($B1815)=0,"",IF(AND($B1815&gt;0,VALUE(SUBSTITUTE($B1815,"1","0"))=$B1815),1,0)),"")</f>
        <v/>
      </c>
      <c r="E1815" s="5" t="str">
        <f>IF(PhieuBauCu!$B$2&gt;1,IF(LEN($B1815)=0,"",IF(AND($B1815&gt;0,VALUE(SUBSTITUTE($B1815,"2","0"))=$B1815),1,0)),"")</f>
        <v/>
      </c>
      <c r="F1815" s="5" t="str">
        <f>IF(PhieuBauCu!$B$2&gt;2,IF(LEN($B1815)=0,"",IF(AND($B1815&gt;0,VALUE(SUBSTITUTE($B1815,"3","0"))=$B1815),1,0)),"")</f>
        <v/>
      </c>
      <c r="G1815" s="5" t="str">
        <f>IF(PhieuBauCu!$B$2&gt;3,IF(LEN($B1815)=0,"",IF(AND($B1815&gt;0,VALUE(SUBSTITUTE($B1815,"4","0"))=$B1815),1,0)),"")</f>
        <v/>
      </c>
      <c r="H1815" s="5" t="str">
        <f>IF(PhieuBauCu!$B$2&gt;4,IF(LEN($B1815)=0,"",IF(AND($B1815&gt;0,VALUE(SUBSTITUTE($B1815,"5","0"))=$B1815),1,0)),"")</f>
        <v/>
      </c>
      <c r="I1815" s="5" t="str">
        <f>IF(PhieuBauCu!$B$2&gt;5,IF(LEN($B1815)=0,"",IF(AND($B1815&gt;0,VALUE(SUBSTITUTE($B1815,"6","0"))=$B1815),1,0)),"")</f>
        <v/>
      </c>
      <c r="J1815" s="5" t="str">
        <f>IF(PhieuBauCu!$B$2&gt;6,IF(LEN($B1815)=0,"",IF(AND($B1815&gt;0,VALUE(SUBSTITUTE($B1815,"7","0"))=$B1815),1,0)),"")</f>
        <v/>
      </c>
      <c r="K1815" s="5" t="str">
        <f>IF(PhieuBauCu!$B$2&gt;7,IF(LEN($B1815)=0,"",IF(AND($B1815&gt;0,VALUE(SUBSTITUTE($B1815,"8","0"))=$B1815),1,0)),"")</f>
        <v/>
      </c>
      <c r="L1815" s="5" t="str">
        <f>IF(PhieuBauCu!$B$2&gt;8,IF(LEN($B1815)=0,"",IF(AND($B1815&gt;0,VALUE(SUBSTITUTE($B1815,"9","0"))=$B1815),1,0)),"")</f>
        <v/>
      </c>
      <c r="M1815" s="9">
        <f t="shared" si="57"/>
        <v>0</v>
      </c>
      <c r="N1815" s="36">
        <f>IF(AND(M1815&lt;=PhieuBauCu!$B$13,M1815&gt;=1),1,0)</f>
        <v>0</v>
      </c>
    </row>
    <row r="1816" spans="1:14" ht="28.5" customHeight="1">
      <c r="A1816" s="2">
        <v>1811</v>
      </c>
      <c r="B1816" s="3"/>
      <c r="C1816" s="48" t="str">
        <f t="shared" si="56"/>
        <v/>
      </c>
      <c r="D1816" s="5" t="str">
        <f>IF(PhieuBauCu!$B$2&gt;0,IF(LEN($B1816)=0,"",IF(AND($B1816&gt;0,VALUE(SUBSTITUTE($B1816,"1","0"))=$B1816),1,0)),"")</f>
        <v/>
      </c>
      <c r="E1816" s="5" t="str">
        <f>IF(PhieuBauCu!$B$2&gt;1,IF(LEN($B1816)=0,"",IF(AND($B1816&gt;0,VALUE(SUBSTITUTE($B1816,"2","0"))=$B1816),1,0)),"")</f>
        <v/>
      </c>
      <c r="F1816" s="5" t="str">
        <f>IF(PhieuBauCu!$B$2&gt;2,IF(LEN($B1816)=0,"",IF(AND($B1816&gt;0,VALUE(SUBSTITUTE($B1816,"3","0"))=$B1816),1,0)),"")</f>
        <v/>
      </c>
      <c r="G1816" s="5" t="str">
        <f>IF(PhieuBauCu!$B$2&gt;3,IF(LEN($B1816)=0,"",IF(AND($B1816&gt;0,VALUE(SUBSTITUTE($B1816,"4","0"))=$B1816),1,0)),"")</f>
        <v/>
      </c>
      <c r="H1816" s="5" t="str">
        <f>IF(PhieuBauCu!$B$2&gt;4,IF(LEN($B1816)=0,"",IF(AND($B1816&gt;0,VALUE(SUBSTITUTE($B1816,"5","0"))=$B1816),1,0)),"")</f>
        <v/>
      </c>
      <c r="I1816" s="5" t="str">
        <f>IF(PhieuBauCu!$B$2&gt;5,IF(LEN($B1816)=0,"",IF(AND($B1816&gt;0,VALUE(SUBSTITUTE($B1816,"6","0"))=$B1816),1,0)),"")</f>
        <v/>
      </c>
      <c r="J1816" s="5" t="str">
        <f>IF(PhieuBauCu!$B$2&gt;6,IF(LEN($B1816)=0,"",IF(AND($B1816&gt;0,VALUE(SUBSTITUTE($B1816,"7","0"))=$B1816),1,0)),"")</f>
        <v/>
      </c>
      <c r="K1816" s="5" t="str">
        <f>IF(PhieuBauCu!$B$2&gt;7,IF(LEN($B1816)=0,"",IF(AND($B1816&gt;0,VALUE(SUBSTITUTE($B1816,"8","0"))=$B1816),1,0)),"")</f>
        <v/>
      </c>
      <c r="L1816" s="5" t="str">
        <f>IF(PhieuBauCu!$B$2&gt;8,IF(LEN($B1816)=0,"",IF(AND($B1816&gt;0,VALUE(SUBSTITUTE($B1816,"9","0"))=$B1816),1,0)),"")</f>
        <v/>
      </c>
      <c r="M1816" s="9">
        <f t="shared" si="57"/>
        <v>0</v>
      </c>
      <c r="N1816" s="36">
        <f>IF(AND(M1816&lt;=PhieuBauCu!$B$13,M1816&gt;=1),1,0)</f>
        <v>0</v>
      </c>
    </row>
    <row r="1817" spans="1:14" ht="28.5" customHeight="1">
      <c r="A1817" s="2">
        <v>1812</v>
      </c>
      <c r="B1817" s="3"/>
      <c r="C1817" s="48" t="str">
        <f t="shared" si="56"/>
        <v/>
      </c>
      <c r="D1817" s="5" t="str">
        <f>IF(PhieuBauCu!$B$2&gt;0,IF(LEN($B1817)=0,"",IF(AND($B1817&gt;0,VALUE(SUBSTITUTE($B1817,"1","0"))=$B1817),1,0)),"")</f>
        <v/>
      </c>
      <c r="E1817" s="5" t="str">
        <f>IF(PhieuBauCu!$B$2&gt;1,IF(LEN($B1817)=0,"",IF(AND($B1817&gt;0,VALUE(SUBSTITUTE($B1817,"2","0"))=$B1817),1,0)),"")</f>
        <v/>
      </c>
      <c r="F1817" s="5" t="str">
        <f>IF(PhieuBauCu!$B$2&gt;2,IF(LEN($B1817)=0,"",IF(AND($B1817&gt;0,VALUE(SUBSTITUTE($B1817,"3","0"))=$B1817),1,0)),"")</f>
        <v/>
      </c>
      <c r="G1817" s="5" t="str">
        <f>IF(PhieuBauCu!$B$2&gt;3,IF(LEN($B1817)=0,"",IF(AND($B1817&gt;0,VALUE(SUBSTITUTE($B1817,"4","0"))=$B1817),1,0)),"")</f>
        <v/>
      </c>
      <c r="H1817" s="5" t="str">
        <f>IF(PhieuBauCu!$B$2&gt;4,IF(LEN($B1817)=0,"",IF(AND($B1817&gt;0,VALUE(SUBSTITUTE($B1817,"5","0"))=$B1817),1,0)),"")</f>
        <v/>
      </c>
      <c r="I1817" s="5" t="str">
        <f>IF(PhieuBauCu!$B$2&gt;5,IF(LEN($B1817)=0,"",IF(AND($B1817&gt;0,VALUE(SUBSTITUTE($B1817,"6","0"))=$B1817),1,0)),"")</f>
        <v/>
      </c>
      <c r="J1817" s="5" t="str">
        <f>IF(PhieuBauCu!$B$2&gt;6,IF(LEN($B1817)=0,"",IF(AND($B1817&gt;0,VALUE(SUBSTITUTE($B1817,"7","0"))=$B1817),1,0)),"")</f>
        <v/>
      </c>
      <c r="K1817" s="5" t="str">
        <f>IF(PhieuBauCu!$B$2&gt;7,IF(LEN($B1817)=0,"",IF(AND($B1817&gt;0,VALUE(SUBSTITUTE($B1817,"8","0"))=$B1817),1,0)),"")</f>
        <v/>
      </c>
      <c r="L1817" s="5" t="str">
        <f>IF(PhieuBauCu!$B$2&gt;8,IF(LEN($B1817)=0,"",IF(AND($B1817&gt;0,VALUE(SUBSTITUTE($B1817,"9","0"))=$B1817),1,0)),"")</f>
        <v/>
      </c>
      <c r="M1817" s="9">
        <f t="shared" si="57"/>
        <v>0</v>
      </c>
      <c r="N1817" s="36">
        <f>IF(AND(M1817&lt;=PhieuBauCu!$B$13,M1817&gt;=1),1,0)</f>
        <v>0</v>
      </c>
    </row>
    <row r="1818" spans="1:14" ht="28.5" customHeight="1">
      <c r="A1818" s="2">
        <v>1813</v>
      </c>
      <c r="B1818" s="3"/>
      <c r="C1818" s="48" t="str">
        <f t="shared" si="56"/>
        <v/>
      </c>
      <c r="D1818" s="5" t="str">
        <f>IF(PhieuBauCu!$B$2&gt;0,IF(LEN($B1818)=0,"",IF(AND($B1818&gt;0,VALUE(SUBSTITUTE($B1818,"1","0"))=$B1818),1,0)),"")</f>
        <v/>
      </c>
      <c r="E1818" s="5" t="str">
        <f>IF(PhieuBauCu!$B$2&gt;1,IF(LEN($B1818)=0,"",IF(AND($B1818&gt;0,VALUE(SUBSTITUTE($B1818,"2","0"))=$B1818),1,0)),"")</f>
        <v/>
      </c>
      <c r="F1818" s="5" t="str">
        <f>IF(PhieuBauCu!$B$2&gt;2,IF(LEN($B1818)=0,"",IF(AND($B1818&gt;0,VALUE(SUBSTITUTE($B1818,"3","0"))=$B1818),1,0)),"")</f>
        <v/>
      </c>
      <c r="G1818" s="5" t="str">
        <f>IF(PhieuBauCu!$B$2&gt;3,IF(LEN($B1818)=0,"",IF(AND($B1818&gt;0,VALUE(SUBSTITUTE($B1818,"4","0"))=$B1818),1,0)),"")</f>
        <v/>
      </c>
      <c r="H1818" s="5" t="str">
        <f>IF(PhieuBauCu!$B$2&gt;4,IF(LEN($B1818)=0,"",IF(AND($B1818&gt;0,VALUE(SUBSTITUTE($B1818,"5","0"))=$B1818),1,0)),"")</f>
        <v/>
      </c>
      <c r="I1818" s="5" t="str">
        <f>IF(PhieuBauCu!$B$2&gt;5,IF(LEN($B1818)=0,"",IF(AND($B1818&gt;0,VALUE(SUBSTITUTE($B1818,"6","0"))=$B1818),1,0)),"")</f>
        <v/>
      </c>
      <c r="J1818" s="5" t="str">
        <f>IF(PhieuBauCu!$B$2&gt;6,IF(LEN($B1818)=0,"",IF(AND($B1818&gt;0,VALUE(SUBSTITUTE($B1818,"7","0"))=$B1818),1,0)),"")</f>
        <v/>
      </c>
      <c r="K1818" s="5" t="str">
        <f>IF(PhieuBauCu!$B$2&gt;7,IF(LEN($B1818)=0,"",IF(AND($B1818&gt;0,VALUE(SUBSTITUTE($B1818,"8","0"))=$B1818),1,0)),"")</f>
        <v/>
      </c>
      <c r="L1818" s="5" t="str">
        <f>IF(PhieuBauCu!$B$2&gt;8,IF(LEN($B1818)=0,"",IF(AND($B1818&gt;0,VALUE(SUBSTITUTE($B1818,"9","0"))=$B1818),1,0)),"")</f>
        <v/>
      </c>
      <c r="M1818" s="9">
        <f t="shared" si="57"/>
        <v>0</v>
      </c>
      <c r="N1818" s="36">
        <f>IF(AND(M1818&lt;=PhieuBauCu!$B$13,M1818&gt;=1),1,0)</f>
        <v>0</v>
      </c>
    </row>
    <row r="1819" spans="1:14" ht="28.5" customHeight="1">
      <c r="A1819" s="2">
        <v>1814</v>
      </c>
      <c r="B1819" s="3"/>
      <c r="C1819" s="48" t="str">
        <f t="shared" si="56"/>
        <v/>
      </c>
      <c r="D1819" s="5" t="str">
        <f>IF(PhieuBauCu!$B$2&gt;0,IF(LEN($B1819)=0,"",IF(AND($B1819&gt;0,VALUE(SUBSTITUTE($B1819,"1","0"))=$B1819),1,0)),"")</f>
        <v/>
      </c>
      <c r="E1819" s="5" t="str">
        <f>IF(PhieuBauCu!$B$2&gt;1,IF(LEN($B1819)=0,"",IF(AND($B1819&gt;0,VALUE(SUBSTITUTE($B1819,"2","0"))=$B1819),1,0)),"")</f>
        <v/>
      </c>
      <c r="F1819" s="5" t="str">
        <f>IF(PhieuBauCu!$B$2&gt;2,IF(LEN($B1819)=0,"",IF(AND($B1819&gt;0,VALUE(SUBSTITUTE($B1819,"3","0"))=$B1819),1,0)),"")</f>
        <v/>
      </c>
      <c r="G1819" s="5" t="str">
        <f>IF(PhieuBauCu!$B$2&gt;3,IF(LEN($B1819)=0,"",IF(AND($B1819&gt;0,VALUE(SUBSTITUTE($B1819,"4","0"))=$B1819),1,0)),"")</f>
        <v/>
      </c>
      <c r="H1819" s="5" t="str">
        <f>IF(PhieuBauCu!$B$2&gt;4,IF(LEN($B1819)=0,"",IF(AND($B1819&gt;0,VALUE(SUBSTITUTE($B1819,"5","0"))=$B1819),1,0)),"")</f>
        <v/>
      </c>
      <c r="I1819" s="5" t="str">
        <f>IF(PhieuBauCu!$B$2&gt;5,IF(LEN($B1819)=0,"",IF(AND($B1819&gt;0,VALUE(SUBSTITUTE($B1819,"6","0"))=$B1819),1,0)),"")</f>
        <v/>
      </c>
      <c r="J1819" s="5" t="str">
        <f>IF(PhieuBauCu!$B$2&gt;6,IF(LEN($B1819)=0,"",IF(AND($B1819&gt;0,VALUE(SUBSTITUTE($B1819,"7","0"))=$B1819),1,0)),"")</f>
        <v/>
      </c>
      <c r="K1819" s="5" t="str">
        <f>IF(PhieuBauCu!$B$2&gt;7,IF(LEN($B1819)=0,"",IF(AND($B1819&gt;0,VALUE(SUBSTITUTE($B1819,"8","0"))=$B1819),1,0)),"")</f>
        <v/>
      </c>
      <c r="L1819" s="5" t="str">
        <f>IF(PhieuBauCu!$B$2&gt;8,IF(LEN($B1819)=0,"",IF(AND($B1819&gt;0,VALUE(SUBSTITUTE($B1819,"9","0"))=$B1819),1,0)),"")</f>
        <v/>
      </c>
      <c r="M1819" s="9">
        <f t="shared" si="57"/>
        <v>0</v>
      </c>
      <c r="N1819" s="36">
        <f>IF(AND(M1819&lt;=PhieuBauCu!$B$13,M1819&gt;=1),1,0)</f>
        <v>0</v>
      </c>
    </row>
    <row r="1820" spans="1:14" ht="28.5" customHeight="1">
      <c r="A1820" s="2">
        <v>1815</v>
      </c>
      <c r="B1820" s="3"/>
      <c r="C1820" s="48" t="str">
        <f t="shared" si="56"/>
        <v/>
      </c>
      <c r="D1820" s="5" t="str">
        <f>IF(PhieuBauCu!$B$2&gt;0,IF(LEN($B1820)=0,"",IF(AND($B1820&gt;0,VALUE(SUBSTITUTE($B1820,"1","0"))=$B1820),1,0)),"")</f>
        <v/>
      </c>
      <c r="E1820" s="5" t="str">
        <f>IF(PhieuBauCu!$B$2&gt;1,IF(LEN($B1820)=0,"",IF(AND($B1820&gt;0,VALUE(SUBSTITUTE($B1820,"2","0"))=$B1820),1,0)),"")</f>
        <v/>
      </c>
      <c r="F1820" s="5" t="str">
        <f>IF(PhieuBauCu!$B$2&gt;2,IF(LEN($B1820)=0,"",IF(AND($B1820&gt;0,VALUE(SUBSTITUTE($B1820,"3","0"))=$B1820),1,0)),"")</f>
        <v/>
      </c>
      <c r="G1820" s="5" t="str">
        <f>IF(PhieuBauCu!$B$2&gt;3,IF(LEN($B1820)=0,"",IF(AND($B1820&gt;0,VALUE(SUBSTITUTE($B1820,"4","0"))=$B1820),1,0)),"")</f>
        <v/>
      </c>
      <c r="H1820" s="5" t="str">
        <f>IF(PhieuBauCu!$B$2&gt;4,IF(LEN($B1820)=0,"",IF(AND($B1820&gt;0,VALUE(SUBSTITUTE($B1820,"5","0"))=$B1820),1,0)),"")</f>
        <v/>
      </c>
      <c r="I1820" s="5" t="str">
        <f>IF(PhieuBauCu!$B$2&gt;5,IF(LEN($B1820)=0,"",IF(AND($B1820&gt;0,VALUE(SUBSTITUTE($B1820,"6","0"))=$B1820),1,0)),"")</f>
        <v/>
      </c>
      <c r="J1820" s="5" t="str">
        <f>IF(PhieuBauCu!$B$2&gt;6,IF(LEN($B1820)=0,"",IF(AND($B1820&gt;0,VALUE(SUBSTITUTE($B1820,"7","0"))=$B1820),1,0)),"")</f>
        <v/>
      </c>
      <c r="K1820" s="5" t="str">
        <f>IF(PhieuBauCu!$B$2&gt;7,IF(LEN($B1820)=0,"",IF(AND($B1820&gt;0,VALUE(SUBSTITUTE($B1820,"8","0"))=$B1820),1,0)),"")</f>
        <v/>
      </c>
      <c r="L1820" s="5" t="str">
        <f>IF(PhieuBauCu!$B$2&gt;8,IF(LEN($B1820)=0,"",IF(AND($B1820&gt;0,VALUE(SUBSTITUTE($B1820,"9","0"))=$B1820),1,0)),"")</f>
        <v/>
      </c>
      <c r="M1820" s="9">
        <f t="shared" si="57"/>
        <v>0</v>
      </c>
      <c r="N1820" s="36">
        <f>IF(AND(M1820&lt;=PhieuBauCu!$B$13,M1820&gt;=1),1,0)</f>
        <v>0</v>
      </c>
    </row>
    <row r="1821" spans="1:14" ht="28.5" customHeight="1">
      <c r="A1821" s="2">
        <v>1816</v>
      </c>
      <c r="B1821" s="3"/>
      <c r="C1821" s="48" t="str">
        <f t="shared" si="56"/>
        <v/>
      </c>
      <c r="D1821" s="5" t="str">
        <f>IF(PhieuBauCu!$B$2&gt;0,IF(LEN($B1821)=0,"",IF(AND($B1821&gt;0,VALUE(SUBSTITUTE($B1821,"1","0"))=$B1821),1,0)),"")</f>
        <v/>
      </c>
      <c r="E1821" s="5" t="str">
        <f>IF(PhieuBauCu!$B$2&gt;1,IF(LEN($B1821)=0,"",IF(AND($B1821&gt;0,VALUE(SUBSTITUTE($B1821,"2","0"))=$B1821),1,0)),"")</f>
        <v/>
      </c>
      <c r="F1821" s="5" t="str">
        <f>IF(PhieuBauCu!$B$2&gt;2,IF(LEN($B1821)=0,"",IF(AND($B1821&gt;0,VALUE(SUBSTITUTE($B1821,"3","0"))=$B1821),1,0)),"")</f>
        <v/>
      </c>
      <c r="G1821" s="5" t="str">
        <f>IF(PhieuBauCu!$B$2&gt;3,IF(LEN($B1821)=0,"",IF(AND($B1821&gt;0,VALUE(SUBSTITUTE($B1821,"4","0"))=$B1821),1,0)),"")</f>
        <v/>
      </c>
      <c r="H1821" s="5" t="str">
        <f>IF(PhieuBauCu!$B$2&gt;4,IF(LEN($B1821)=0,"",IF(AND($B1821&gt;0,VALUE(SUBSTITUTE($B1821,"5","0"))=$B1821),1,0)),"")</f>
        <v/>
      </c>
      <c r="I1821" s="5" t="str">
        <f>IF(PhieuBauCu!$B$2&gt;5,IF(LEN($B1821)=0,"",IF(AND($B1821&gt;0,VALUE(SUBSTITUTE($B1821,"6","0"))=$B1821),1,0)),"")</f>
        <v/>
      </c>
      <c r="J1821" s="5" t="str">
        <f>IF(PhieuBauCu!$B$2&gt;6,IF(LEN($B1821)=0,"",IF(AND($B1821&gt;0,VALUE(SUBSTITUTE($B1821,"7","0"))=$B1821),1,0)),"")</f>
        <v/>
      </c>
      <c r="K1821" s="5" t="str">
        <f>IF(PhieuBauCu!$B$2&gt;7,IF(LEN($B1821)=0,"",IF(AND($B1821&gt;0,VALUE(SUBSTITUTE($B1821,"8","0"))=$B1821),1,0)),"")</f>
        <v/>
      </c>
      <c r="L1821" s="5" t="str">
        <f>IF(PhieuBauCu!$B$2&gt;8,IF(LEN($B1821)=0,"",IF(AND($B1821&gt;0,VALUE(SUBSTITUTE($B1821,"9","0"))=$B1821),1,0)),"")</f>
        <v/>
      </c>
      <c r="M1821" s="9">
        <f t="shared" si="57"/>
        <v>0</v>
      </c>
      <c r="N1821" s="36">
        <f>IF(AND(M1821&lt;=PhieuBauCu!$B$13,M1821&gt;=1),1,0)</f>
        <v>0</v>
      </c>
    </row>
    <row r="1822" spans="1:14" ht="28.5" customHeight="1">
      <c r="A1822" s="2">
        <v>1817</v>
      </c>
      <c r="B1822" s="3"/>
      <c r="C1822" s="48" t="str">
        <f t="shared" si="56"/>
        <v/>
      </c>
      <c r="D1822" s="5" t="str">
        <f>IF(PhieuBauCu!$B$2&gt;0,IF(LEN($B1822)=0,"",IF(AND($B1822&gt;0,VALUE(SUBSTITUTE($B1822,"1","0"))=$B1822),1,0)),"")</f>
        <v/>
      </c>
      <c r="E1822" s="5" t="str">
        <f>IF(PhieuBauCu!$B$2&gt;1,IF(LEN($B1822)=0,"",IF(AND($B1822&gt;0,VALUE(SUBSTITUTE($B1822,"2","0"))=$B1822),1,0)),"")</f>
        <v/>
      </c>
      <c r="F1822" s="5" t="str">
        <f>IF(PhieuBauCu!$B$2&gt;2,IF(LEN($B1822)=0,"",IF(AND($B1822&gt;0,VALUE(SUBSTITUTE($B1822,"3","0"))=$B1822),1,0)),"")</f>
        <v/>
      </c>
      <c r="G1822" s="5" t="str">
        <f>IF(PhieuBauCu!$B$2&gt;3,IF(LEN($B1822)=0,"",IF(AND($B1822&gt;0,VALUE(SUBSTITUTE($B1822,"4","0"))=$B1822),1,0)),"")</f>
        <v/>
      </c>
      <c r="H1822" s="5" t="str">
        <f>IF(PhieuBauCu!$B$2&gt;4,IF(LEN($B1822)=0,"",IF(AND($B1822&gt;0,VALUE(SUBSTITUTE($B1822,"5","0"))=$B1822),1,0)),"")</f>
        <v/>
      </c>
      <c r="I1822" s="5" t="str">
        <f>IF(PhieuBauCu!$B$2&gt;5,IF(LEN($B1822)=0,"",IF(AND($B1822&gt;0,VALUE(SUBSTITUTE($B1822,"6","0"))=$B1822),1,0)),"")</f>
        <v/>
      </c>
      <c r="J1822" s="5" t="str">
        <f>IF(PhieuBauCu!$B$2&gt;6,IF(LEN($B1822)=0,"",IF(AND($B1822&gt;0,VALUE(SUBSTITUTE($B1822,"7","0"))=$B1822),1,0)),"")</f>
        <v/>
      </c>
      <c r="K1822" s="5" t="str">
        <f>IF(PhieuBauCu!$B$2&gt;7,IF(LEN($B1822)=0,"",IF(AND($B1822&gt;0,VALUE(SUBSTITUTE($B1822,"8","0"))=$B1822),1,0)),"")</f>
        <v/>
      </c>
      <c r="L1822" s="5" t="str">
        <f>IF(PhieuBauCu!$B$2&gt;8,IF(LEN($B1822)=0,"",IF(AND($B1822&gt;0,VALUE(SUBSTITUTE($B1822,"9","0"))=$B1822),1,0)),"")</f>
        <v/>
      </c>
      <c r="M1822" s="9">
        <f t="shared" si="57"/>
        <v>0</v>
      </c>
      <c r="N1822" s="36">
        <f>IF(AND(M1822&lt;=PhieuBauCu!$B$13,M1822&gt;=1),1,0)</f>
        <v>0</v>
      </c>
    </row>
    <row r="1823" spans="1:14" ht="28.5" customHeight="1">
      <c r="A1823" s="2">
        <v>1818</v>
      </c>
      <c r="B1823" s="3"/>
      <c r="C1823" s="48" t="str">
        <f t="shared" si="56"/>
        <v/>
      </c>
      <c r="D1823" s="5" t="str">
        <f>IF(PhieuBauCu!$B$2&gt;0,IF(LEN($B1823)=0,"",IF(AND($B1823&gt;0,VALUE(SUBSTITUTE($B1823,"1","0"))=$B1823),1,0)),"")</f>
        <v/>
      </c>
      <c r="E1823" s="5" t="str">
        <f>IF(PhieuBauCu!$B$2&gt;1,IF(LEN($B1823)=0,"",IF(AND($B1823&gt;0,VALUE(SUBSTITUTE($B1823,"2","0"))=$B1823),1,0)),"")</f>
        <v/>
      </c>
      <c r="F1823" s="5" t="str">
        <f>IF(PhieuBauCu!$B$2&gt;2,IF(LEN($B1823)=0,"",IF(AND($B1823&gt;0,VALUE(SUBSTITUTE($B1823,"3","0"))=$B1823),1,0)),"")</f>
        <v/>
      </c>
      <c r="G1823" s="5" t="str">
        <f>IF(PhieuBauCu!$B$2&gt;3,IF(LEN($B1823)=0,"",IF(AND($B1823&gt;0,VALUE(SUBSTITUTE($B1823,"4","0"))=$B1823),1,0)),"")</f>
        <v/>
      </c>
      <c r="H1823" s="5" t="str">
        <f>IF(PhieuBauCu!$B$2&gt;4,IF(LEN($B1823)=0,"",IF(AND($B1823&gt;0,VALUE(SUBSTITUTE($B1823,"5","0"))=$B1823),1,0)),"")</f>
        <v/>
      </c>
      <c r="I1823" s="5" t="str">
        <f>IF(PhieuBauCu!$B$2&gt;5,IF(LEN($B1823)=0,"",IF(AND($B1823&gt;0,VALUE(SUBSTITUTE($B1823,"6","0"))=$B1823),1,0)),"")</f>
        <v/>
      </c>
      <c r="J1823" s="5" t="str">
        <f>IF(PhieuBauCu!$B$2&gt;6,IF(LEN($B1823)=0,"",IF(AND($B1823&gt;0,VALUE(SUBSTITUTE($B1823,"7","0"))=$B1823),1,0)),"")</f>
        <v/>
      </c>
      <c r="K1823" s="5" t="str">
        <f>IF(PhieuBauCu!$B$2&gt;7,IF(LEN($B1823)=0,"",IF(AND($B1823&gt;0,VALUE(SUBSTITUTE($B1823,"8","0"))=$B1823),1,0)),"")</f>
        <v/>
      </c>
      <c r="L1823" s="5" t="str">
        <f>IF(PhieuBauCu!$B$2&gt;8,IF(LEN($B1823)=0,"",IF(AND($B1823&gt;0,VALUE(SUBSTITUTE($B1823,"9","0"))=$B1823),1,0)),"")</f>
        <v/>
      </c>
      <c r="M1823" s="9">
        <f t="shared" si="57"/>
        <v>0</v>
      </c>
      <c r="N1823" s="36">
        <f>IF(AND(M1823&lt;=PhieuBauCu!$B$13,M1823&gt;=1),1,0)</f>
        <v>0</v>
      </c>
    </row>
    <row r="1824" spans="1:14" ht="28.5" customHeight="1">
      <c r="A1824" s="2">
        <v>1819</v>
      </c>
      <c r="B1824" s="3"/>
      <c r="C1824" s="48" t="str">
        <f t="shared" si="56"/>
        <v/>
      </c>
      <c r="D1824" s="5" t="str">
        <f>IF(PhieuBauCu!$B$2&gt;0,IF(LEN($B1824)=0,"",IF(AND($B1824&gt;0,VALUE(SUBSTITUTE($B1824,"1","0"))=$B1824),1,0)),"")</f>
        <v/>
      </c>
      <c r="E1824" s="5" t="str">
        <f>IF(PhieuBauCu!$B$2&gt;1,IF(LEN($B1824)=0,"",IF(AND($B1824&gt;0,VALUE(SUBSTITUTE($B1824,"2","0"))=$B1824),1,0)),"")</f>
        <v/>
      </c>
      <c r="F1824" s="5" t="str">
        <f>IF(PhieuBauCu!$B$2&gt;2,IF(LEN($B1824)=0,"",IF(AND($B1824&gt;0,VALUE(SUBSTITUTE($B1824,"3","0"))=$B1824),1,0)),"")</f>
        <v/>
      </c>
      <c r="G1824" s="5" t="str">
        <f>IF(PhieuBauCu!$B$2&gt;3,IF(LEN($B1824)=0,"",IF(AND($B1824&gt;0,VALUE(SUBSTITUTE($B1824,"4","0"))=$B1824),1,0)),"")</f>
        <v/>
      </c>
      <c r="H1824" s="5" t="str">
        <f>IF(PhieuBauCu!$B$2&gt;4,IF(LEN($B1824)=0,"",IF(AND($B1824&gt;0,VALUE(SUBSTITUTE($B1824,"5","0"))=$B1824),1,0)),"")</f>
        <v/>
      </c>
      <c r="I1824" s="5" t="str">
        <f>IF(PhieuBauCu!$B$2&gt;5,IF(LEN($B1824)=0,"",IF(AND($B1824&gt;0,VALUE(SUBSTITUTE($B1824,"6","0"))=$B1824),1,0)),"")</f>
        <v/>
      </c>
      <c r="J1824" s="5" t="str">
        <f>IF(PhieuBauCu!$B$2&gt;6,IF(LEN($B1824)=0,"",IF(AND($B1824&gt;0,VALUE(SUBSTITUTE($B1824,"7","0"))=$B1824),1,0)),"")</f>
        <v/>
      </c>
      <c r="K1824" s="5" t="str">
        <f>IF(PhieuBauCu!$B$2&gt;7,IF(LEN($B1824)=0,"",IF(AND($B1824&gt;0,VALUE(SUBSTITUTE($B1824,"8","0"))=$B1824),1,0)),"")</f>
        <v/>
      </c>
      <c r="L1824" s="5" t="str">
        <f>IF(PhieuBauCu!$B$2&gt;8,IF(LEN($B1824)=0,"",IF(AND($B1824&gt;0,VALUE(SUBSTITUTE($B1824,"9","0"))=$B1824),1,0)),"")</f>
        <v/>
      </c>
      <c r="M1824" s="9">
        <f t="shared" si="57"/>
        <v>0</v>
      </c>
      <c r="N1824" s="36">
        <f>IF(AND(M1824&lt;=PhieuBauCu!$B$13,M1824&gt;=1),1,0)</f>
        <v>0</v>
      </c>
    </row>
    <row r="1825" spans="1:14" ht="28.5" customHeight="1">
      <c r="A1825" s="2">
        <v>1820</v>
      </c>
      <c r="B1825" s="3"/>
      <c r="C1825" s="48" t="str">
        <f t="shared" si="56"/>
        <v/>
      </c>
      <c r="D1825" s="5" t="str">
        <f>IF(PhieuBauCu!$B$2&gt;0,IF(LEN($B1825)=0,"",IF(AND($B1825&gt;0,VALUE(SUBSTITUTE($B1825,"1","0"))=$B1825),1,0)),"")</f>
        <v/>
      </c>
      <c r="E1825" s="5" t="str">
        <f>IF(PhieuBauCu!$B$2&gt;1,IF(LEN($B1825)=0,"",IF(AND($B1825&gt;0,VALUE(SUBSTITUTE($B1825,"2","0"))=$B1825),1,0)),"")</f>
        <v/>
      </c>
      <c r="F1825" s="5" t="str">
        <f>IF(PhieuBauCu!$B$2&gt;2,IF(LEN($B1825)=0,"",IF(AND($B1825&gt;0,VALUE(SUBSTITUTE($B1825,"3","0"))=$B1825),1,0)),"")</f>
        <v/>
      </c>
      <c r="G1825" s="5" t="str">
        <f>IF(PhieuBauCu!$B$2&gt;3,IF(LEN($B1825)=0,"",IF(AND($B1825&gt;0,VALUE(SUBSTITUTE($B1825,"4","0"))=$B1825),1,0)),"")</f>
        <v/>
      </c>
      <c r="H1825" s="5" t="str">
        <f>IF(PhieuBauCu!$B$2&gt;4,IF(LEN($B1825)=0,"",IF(AND($B1825&gt;0,VALUE(SUBSTITUTE($B1825,"5","0"))=$B1825),1,0)),"")</f>
        <v/>
      </c>
      <c r="I1825" s="5" t="str">
        <f>IF(PhieuBauCu!$B$2&gt;5,IF(LEN($B1825)=0,"",IF(AND($B1825&gt;0,VALUE(SUBSTITUTE($B1825,"6","0"))=$B1825),1,0)),"")</f>
        <v/>
      </c>
      <c r="J1825" s="5" t="str">
        <f>IF(PhieuBauCu!$B$2&gt;6,IF(LEN($B1825)=0,"",IF(AND($B1825&gt;0,VALUE(SUBSTITUTE($B1825,"7","0"))=$B1825),1,0)),"")</f>
        <v/>
      </c>
      <c r="K1825" s="5" t="str">
        <f>IF(PhieuBauCu!$B$2&gt;7,IF(LEN($B1825)=0,"",IF(AND($B1825&gt;0,VALUE(SUBSTITUTE($B1825,"8","0"))=$B1825),1,0)),"")</f>
        <v/>
      </c>
      <c r="L1825" s="5" t="str">
        <f>IF(PhieuBauCu!$B$2&gt;8,IF(LEN($B1825)=0,"",IF(AND($B1825&gt;0,VALUE(SUBSTITUTE($B1825,"9","0"))=$B1825),1,0)),"")</f>
        <v/>
      </c>
      <c r="M1825" s="9">
        <f t="shared" si="57"/>
        <v>0</v>
      </c>
      <c r="N1825" s="36">
        <f>IF(AND(M1825&lt;=PhieuBauCu!$B$13,M1825&gt;=1),1,0)</f>
        <v>0</v>
      </c>
    </row>
    <row r="1826" spans="1:14" ht="28.5" customHeight="1">
      <c r="A1826" s="2">
        <v>1821</v>
      </c>
      <c r="B1826" s="3"/>
      <c r="C1826" s="48" t="str">
        <f t="shared" si="56"/>
        <v/>
      </c>
      <c r="D1826" s="5" t="str">
        <f>IF(PhieuBauCu!$B$2&gt;0,IF(LEN($B1826)=0,"",IF(AND($B1826&gt;0,VALUE(SUBSTITUTE($B1826,"1","0"))=$B1826),1,0)),"")</f>
        <v/>
      </c>
      <c r="E1826" s="5" t="str">
        <f>IF(PhieuBauCu!$B$2&gt;1,IF(LEN($B1826)=0,"",IF(AND($B1826&gt;0,VALUE(SUBSTITUTE($B1826,"2","0"))=$B1826),1,0)),"")</f>
        <v/>
      </c>
      <c r="F1826" s="5" t="str">
        <f>IF(PhieuBauCu!$B$2&gt;2,IF(LEN($B1826)=0,"",IF(AND($B1826&gt;0,VALUE(SUBSTITUTE($B1826,"3","0"))=$B1826),1,0)),"")</f>
        <v/>
      </c>
      <c r="G1826" s="5" t="str">
        <f>IF(PhieuBauCu!$B$2&gt;3,IF(LEN($B1826)=0,"",IF(AND($B1826&gt;0,VALUE(SUBSTITUTE($B1826,"4","0"))=$B1826),1,0)),"")</f>
        <v/>
      </c>
      <c r="H1826" s="5" t="str">
        <f>IF(PhieuBauCu!$B$2&gt;4,IF(LEN($B1826)=0,"",IF(AND($B1826&gt;0,VALUE(SUBSTITUTE($B1826,"5","0"))=$B1826),1,0)),"")</f>
        <v/>
      </c>
      <c r="I1826" s="5" t="str">
        <f>IF(PhieuBauCu!$B$2&gt;5,IF(LEN($B1826)=0,"",IF(AND($B1826&gt;0,VALUE(SUBSTITUTE($B1826,"6","0"))=$B1826),1,0)),"")</f>
        <v/>
      </c>
      <c r="J1826" s="5" t="str">
        <f>IF(PhieuBauCu!$B$2&gt;6,IF(LEN($B1826)=0,"",IF(AND($B1826&gt;0,VALUE(SUBSTITUTE($B1826,"7","0"))=$B1826),1,0)),"")</f>
        <v/>
      </c>
      <c r="K1826" s="5" t="str">
        <f>IF(PhieuBauCu!$B$2&gt;7,IF(LEN($B1826)=0,"",IF(AND($B1826&gt;0,VALUE(SUBSTITUTE($B1826,"8","0"))=$B1826),1,0)),"")</f>
        <v/>
      </c>
      <c r="L1826" s="5" t="str">
        <f>IF(PhieuBauCu!$B$2&gt;8,IF(LEN($B1826)=0,"",IF(AND($B1826&gt;0,VALUE(SUBSTITUTE($B1826,"9","0"))=$B1826),1,0)),"")</f>
        <v/>
      </c>
      <c r="M1826" s="9">
        <f t="shared" si="57"/>
        <v>0</v>
      </c>
      <c r="N1826" s="36">
        <f>IF(AND(M1826&lt;=PhieuBauCu!$B$13,M1826&gt;=1),1,0)</f>
        <v>0</v>
      </c>
    </row>
    <row r="1827" spans="1:14" ht="28.5" customHeight="1">
      <c r="A1827" s="2">
        <v>1822</v>
      </c>
      <c r="B1827" s="3"/>
      <c r="C1827" s="48" t="str">
        <f t="shared" si="56"/>
        <v/>
      </c>
      <c r="D1827" s="5" t="str">
        <f>IF(PhieuBauCu!$B$2&gt;0,IF(LEN($B1827)=0,"",IF(AND($B1827&gt;0,VALUE(SUBSTITUTE($B1827,"1","0"))=$B1827),1,0)),"")</f>
        <v/>
      </c>
      <c r="E1827" s="5" t="str">
        <f>IF(PhieuBauCu!$B$2&gt;1,IF(LEN($B1827)=0,"",IF(AND($B1827&gt;0,VALUE(SUBSTITUTE($B1827,"2","0"))=$B1827),1,0)),"")</f>
        <v/>
      </c>
      <c r="F1827" s="5" t="str">
        <f>IF(PhieuBauCu!$B$2&gt;2,IF(LEN($B1827)=0,"",IF(AND($B1827&gt;0,VALUE(SUBSTITUTE($B1827,"3","0"))=$B1827),1,0)),"")</f>
        <v/>
      </c>
      <c r="G1827" s="5" t="str">
        <f>IF(PhieuBauCu!$B$2&gt;3,IF(LEN($B1827)=0,"",IF(AND($B1827&gt;0,VALUE(SUBSTITUTE($B1827,"4","0"))=$B1827),1,0)),"")</f>
        <v/>
      </c>
      <c r="H1827" s="5" t="str">
        <f>IF(PhieuBauCu!$B$2&gt;4,IF(LEN($B1827)=0,"",IF(AND($B1827&gt;0,VALUE(SUBSTITUTE($B1827,"5","0"))=$B1827),1,0)),"")</f>
        <v/>
      </c>
      <c r="I1827" s="5" t="str">
        <f>IF(PhieuBauCu!$B$2&gt;5,IF(LEN($B1827)=0,"",IF(AND($B1827&gt;0,VALUE(SUBSTITUTE($B1827,"6","0"))=$B1827),1,0)),"")</f>
        <v/>
      </c>
      <c r="J1827" s="5" t="str">
        <f>IF(PhieuBauCu!$B$2&gt;6,IF(LEN($B1827)=0,"",IF(AND($B1827&gt;0,VALUE(SUBSTITUTE($B1827,"7","0"))=$B1827),1,0)),"")</f>
        <v/>
      </c>
      <c r="K1827" s="5" t="str">
        <f>IF(PhieuBauCu!$B$2&gt;7,IF(LEN($B1827)=0,"",IF(AND($B1827&gt;0,VALUE(SUBSTITUTE($B1827,"8","0"))=$B1827),1,0)),"")</f>
        <v/>
      </c>
      <c r="L1827" s="5" t="str">
        <f>IF(PhieuBauCu!$B$2&gt;8,IF(LEN($B1827)=0,"",IF(AND($B1827&gt;0,VALUE(SUBSTITUTE($B1827,"9","0"))=$B1827),1,0)),"")</f>
        <v/>
      </c>
      <c r="M1827" s="9">
        <f t="shared" si="57"/>
        <v>0</v>
      </c>
      <c r="N1827" s="36">
        <f>IF(AND(M1827&lt;=PhieuBauCu!$B$13,M1827&gt;=1),1,0)</f>
        <v>0</v>
      </c>
    </row>
    <row r="1828" spans="1:14" ht="28.5" customHeight="1">
      <c r="A1828" s="2">
        <v>1823</v>
      </c>
      <c r="B1828" s="3"/>
      <c r="C1828" s="48" t="str">
        <f t="shared" si="56"/>
        <v/>
      </c>
      <c r="D1828" s="5" t="str">
        <f>IF(PhieuBauCu!$B$2&gt;0,IF(LEN($B1828)=0,"",IF(AND($B1828&gt;0,VALUE(SUBSTITUTE($B1828,"1","0"))=$B1828),1,0)),"")</f>
        <v/>
      </c>
      <c r="E1828" s="5" t="str">
        <f>IF(PhieuBauCu!$B$2&gt;1,IF(LEN($B1828)=0,"",IF(AND($B1828&gt;0,VALUE(SUBSTITUTE($B1828,"2","0"))=$B1828),1,0)),"")</f>
        <v/>
      </c>
      <c r="F1828" s="5" t="str">
        <f>IF(PhieuBauCu!$B$2&gt;2,IF(LEN($B1828)=0,"",IF(AND($B1828&gt;0,VALUE(SUBSTITUTE($B1828,"3","0"))=$B1828),1,0)),"")</f>
        <v/>
      </c>
      <c r="G1828" s="5" t="str">
        <f>IF(PhieuBauCu!$B$2&gt;3,IF(LEN($B1828)=0,"",IF(AND($B1828&gt;0,VALUE(SUBSTITUTE($B1828,"4","0"))=$B1828),1,0)),"")</f>
        <v/>
      </c>
      <c r="H1828" s="5" t="str">
        <f>IF(PhieuBauCu!$B$2&gt;4,IF(LEN($B1828)=0,"",IF(AND($B1828&gt;0,VALUE(SUBSTITUTE($B1828,"5","0"))=$B1828),1,0)),"")</f>
        <v/>
      </c>
      <c r="I1828" s="5" t="str">
        <f>IF(PhieuBauCu!$B$2&gt;5,IF(LEN($B1828)=0,"",IF(AND($B1828&gt;0,VALUE(SUBSTITUTE($B1828,"6","0"))=$B1828),1,0)),"")</f>
        <v/>
      </c>
      <c r="J1828" s="5" t="str">
        <f>IF(PhieuBauCu!$B$2&gt;6,IF(LEN($B1828)=0,"",IF(AND($B1828&gt;0,VALUE(SUBSTITUTE($B1828,"7","0"))=$B1828),1,0)),"")</f>
        <v/>
      </c>
      <c r="K1828" s="5" t="str">
        <f>IF(PhieuBauCu!$B$2&gt;7,IF(LEN($B1828)=0,"",IF(AND($B1828&gt;0,VALUE(SUBSTITUTE($B1828,"8","0"))=$B1828),1,0)),"")</f>
        <v/>
      </c>
      <c r="L1828" s="5" t="str">
        <f>IF(PhieuBauCu!$B$2&gt;8,IF(LEN($B1828)=0,"",IF(AND($B1828&gt;0,VALUE(SUBSTITUTE($B1828,"9","0"))=$B1828),1,0)),"")</f>
        <v/>
      </c>
      <c r="M1828" s="9">
        <f t="shared" si="57"/>
        <v>0</v>
      </c>
      <c r="N1828" s="36">
        <f>IF(AND(M1828&lt;=PhieuBauCu!$B$13,M1828&gt;=1),1,0)</f>
        <v>0</v>
      </c>
    </row>
    <row r="1829" spans="1:14" ht="28.5" customHeight="1">
      <c r="A1829" s="2">
        <v>1824</v>
      </c>
      <c r="B1829" s="3"/>
      <c r="C1829" s="48" t="str">
        <f t="shared" si="56"/>
        <v/>
      </c>
      <c r="D1829" s="5" t="str">
        <f>IF(PhieuBauCu!$B$2&gt;0,IF(LEN($B1829)=0,"",IF(AND($B1829&gt;0,VALUE(SUBSTITUTE($B1829,"1","0"))=$B1829),1,0)),"")</f>
        <v/>
      </c>
      <c r="E1829" s="5" t="str">
        <f>IF(PhieuBauCu!$B$2&gt;1,IF(LEN($B1829)=0,"",IF(AND($B1829&gt;0,VALUE(SUBSTITUTE($B1829,"2","0"))=$B1829),1,0)),"")</f>
        <v/>
      </c>
      <c r="F1829" s="5" t="str">
        <f>IF(PhieuBauCu!$B$2&gt;2,IF(LEN($B1829)=0,"",IF(AND($B1829&gt;0,VALUE(SUBSTITUTE($B1829,"3","0"))=$B1829),1,0)),"")</f>
        <v/>
      </c>
      <c r="G1829" s="5" t="str">
        <f>IF(PhieuBauCu!$B$2&gt;3,IF(LEN($B1829)=0,"",IF(AND($B1829&gt;0,VALUE(SUBSTITUTE($B1829,"4","0"))=$B1829),1,0)),"")</f>
        <v/>
      </c>
      <c r="H1829" s="5" t="str">
        <f>IF(PhieuBauCu!$B$2&gt;4,IF(LEN($B1829)=0,"",IF(AND($B1829&gt;0,VALUE(SUBSTITUTE($B1829,"5","0"))=$B1829),1,0)),"")</f>
        <v/>
      </c>
      <c r="I1829" s="5" t="str">
        <f>IF(PhieuBauCu!$B$2&gt;5,IF(LEN($B1829)=0,"",IF(AND($B1829&gt;0,VALUE(SUBSTITUTE($B1829,"6","0"))=$B1829),1,0)),"")</f>
        <v/>
      </c>
      <c r="J1829" s="5" t="str">
        <f>IF(PhieuBauCu!$B$2&gt;6,IF(LEN($B1829)=0,"",IF(AND($B1829&gt;0,VALUE(SUBSTITUTE($B1829,"7","0"))=$B1829),1,0)),"")</f>
        <v/>
      </c>
      <c r="K1829" s="5" t="str">
        <f>IF(PhieuBauCu!$B$2&gt;7,IF(LEN($B1829)=0,"",IF(AND($B1829&gt;0,VALUE(SUBSTITUTE($B1829,"8","0"))=$B1829),1,0)),"")</f>
        <v/>
      </c>
      <c r="L1829" s="5" t="str">
        <f>IF(PhieuBauCu!$B$2&gt;8,IF(LEN($B1829)=0,"",IF(AND($B1829&gt;0,VALUE(SUBSTITUTE($B1829,"9","0"))=$B1829),1,0)),"")</f>
        <v/>
      </c>
      <c r="M1829" s="9">
        <f t="shared" si="57"/>
        <v>0</v>
      </c>
      <c r="N1829" s="36">
        <f>IF(AND(M1829&lt;=PhieuBauCu!$B$13,M1829&gt;=1),1,0)</f>
        <v>0</v>
      </c>
    </row>
    <row r="1830" spans="1:14" ht="28.5" customHeight="1">
      <c r="A1830" s="2">
        <v>1825</v>
      </c>
      <c r="B1830" s="3"/>
      <c r="C1830" s="48" t="str">
        <f t="shared" si="56"/>
        <v/>
      </c>
      <c r="D1830" s="5" t="str">
        <f>IF(PhieuBauCu!$B$2&gt;0,IF(LEN($B1830)=0,"",IF(AND($B1830&gt;0,VALUE(SUBSTITUTE($B1830,"1","0"))=$B1830),1,0)),"")</f>
        <v/>
      </c>
      <c r="E1830" s="5" t="str">
        <f>IF(PhieuBauCu!$B$2&gt;1,IF(LEN($B1830)=0,"",IF(AND($B1830&gt;0,VALUE(SUBSTITUTE($B1830,"2","0"))=$B1830),1,0)),"")</f>
        <v/>
      </c>
      <c r="F1830" s="5" t="str">
        <f>IF(PhieuBauCu!$B$2&gt;2,IF(LEN($B1830)=0,"",IF(AND($B1830&gt;0,VALUE(SUBSTITUTE($B1830,"3","0"))=$B1830),1,0)),"")</f>
        <v/>
      </c>
      <c r="G1830" s="5" t="str">
        <f>IF(PhieuBauCu!$B$2&gt;3,IF(LEN($B1830)=0,"",IF(AND($B1830&gt;0,VALUE(SUBSTITUTE($B1830,"4","0"))=$B1830),1,0)),"")</f>
        <v/>
      </c>
      <c r="H1830" s="5" t="str">
        <f>IF(PhieuBauCu!$B$2&gt;4,IF(LEN($B1830)=0,"",IF(AND($B1830&gt;0,VALUE(SUBSTITUTE($B1830,"5","0"))=$B1830),1,0)),"")</f>
        <v/>
      </c>
      <c r="I1830" s="5" t="str">
        <f>IF(PhieuBauCu!$B$2&gt;5,IF(LEN($B1830)=0,"",IF(AND($B1830&gt;0,VALUE(SUBSTITUTE($B1830,"6","0"))=$B1830),1,0)),"")</f>
        <v/>
      </c>
      <c r="J1830" s="5" t="str">
        <f>IF(PhieuBauCu!$B$2&gt;6,IF(LEN($B1830)=0,"",IF(AND($B1830&gt;0,VALUE(SUBSTITUTE($B1830,"7","0"))=$B1830),1,0)),"")</f>
        <v/>
      </c>
      <c r="K1830" s="5" t="str">
        <f>IF(PhieuBauCu!$B$2&gt;7,IF(LEN($B1830)=0,"",IF(AND($B1830&gt;0,VALUE(SUBSTITUTE($B1830,"8","0"))=$B1830),1,0)),"")</f>
        <v/>
      </c>
      <c r="L1830" s="5" t="str">
        <f>IF(PhieuBauCu!$B$2&gt;8,IF(LEN($B1830)=0,"",IF(AND($B1830&gt;0,VALUE(SUBSTITUTE($B1830,"9","0"))=$B1830),1,0)),"")</f>
        <v/>
      </c>
      <c r="M1830" s="9">
        <f t="shared" si="57"/>
        <v>0</v>
      </c>
      <c r="N1830" s="36">
        <f>IF(AND(M1830&lt;=PhieuBauCu!$B$13,M1830&gt;=1),1,0)</f>
        <v>0</v>
      </c>
    </row>
    <row r="1831" spans="1:14" ht="28.5" customHeight="1">
      <c r="A1831" s="2">
        <v>1826</v>
      </c>
      <c r="B1831" s="3"/>
      <c r="C1831" s="48" t="str">
        <f t="shared" si="56"/>
        <v/>
      </c>
      <c r="D1831" s="5" t="str">
        <f>IF(PhieuBauCu!$B$2&gt;0,IF(LEN($B1831)=0,"",IF(AND($B1831&gt;0,VALUE(SUBSTITUTE($B1831,"1","0"))=$B1831),1,0)),"")</f>
        <v/>
      </c>
      <c r="E1831" s="5" t="str">
        <f>IF(PhieuBauCu!$B$2&gt;1,IF(LEN($B1831)=0,"",IF(AND($B1831&gt;0,VALUE(SUBSTITUTE($B1831,"2","0"))=$B1831),1,0)),"")</f>
        <v/>
      </c>
      <c r="F1831" s="5" t="str">
        <f>IF(PhieuBauCu!$B$2&gt;2,IF(LEN($B1831)=0,"",IF(AND($B1831&gt;0,VALUE(SUBSTITUTE($B1831,"3","0"))=$B1831),1,0)),"")</f>
        <v/>
      </c>
      <c r="G1831" s="5" t="str">
        <f>IF(PhieuBauCu!$B$2&gt;3,IF(LEN($B1831)=0,"",IF(AND($B1831&gt;0,VALUE(SUBSTITUTE($B1831,"4","0"))=$B1831),1,0)),"")</f>
        <v/>
      </c>
      <c r="H1831" s="5" t="str">
        <f>IF(PhieuBauCu!$B$2&gt;4,IF(LEN($B1831)=0,"",IF(AND($B1831&gt;0,VALUE(SUBSTITUTE($B1831,"5","0"))=$B1831),1,0)),"")</f>
        <v/>
      </c>
      <c r="I1831" s="5" t="str">
        <f>IF(PhieuBauCu!$B$2&gt;5,IF(LEN($B1831)=0,"",IF(AND($B1831&gt;0,VALUE(SUBSTITUTE($B1831,"6","0"))=$B1831),1,0)),"")</f>
        <v/>
      </c>
      <c r="J1831" s="5" t="str">
        <f>IF(PhieuBauCu!$B$2&gt;6,IF(LEN($B1831)=0,"",IF(AND($B1831&gt;0,VALUE(SUBSTITUTE($B1831,"7","0"))=$B1831),1,0)),"")</f>
        <v/>
      </c>
      <c r="K1831" s="5" t="str">
        <f>IF(PhieuBauCu!$B$2&gt;7,IF(LEN($B1831)=0,"",IF(AND($B1831&gt;0,VALUE(SUBSTITUTE($B1831,"8","0"))=$B1831),1,0)),"")</f>
        <v/>
      </c>
      <c r="L1831" s="5" t="str">
        <f>IF(PhieuBauCu!$B$2&gt;8,IF(LEN($B1831)=0,"",IF(AND($B1831&gt;0,VALUE(SUBSTITUTE($B1831,"9","0"))=$B1831),1,0)),"")</f>
        <v/>
      </c>
      <c r="M1831" s="9">
        <f t="shared" si="57"/>
        <v>0</v>
      </c>
      <c r="N1831" s="36">
        <f>IF(AND(M1831&lt;=PhieuBauCu!$B$13,M1831&gt;=1),1,0)</f>
        <v>0</v>
      </c>
    </row>
    <row r="1832" spans="1:14" ht="28.5" customHeight="1">
      <c r="A1832" s="2">
        <v>1827</v>
      </c>
      <c r="B1832" s="3"/>
      <c r="C1832" s="48" t="str">
        <f t="shared" si="56"/>
        <v/>
      </c>
      <c r="D1832" s="5" t="str">
        <f>IF(PhieuBauCu!$B$2&gt;0,IF(LEN($B1832)=0,"",IF(AND($B1832&gt;0,VALUE(SUBSTITUTE($B1832,"1","0"))=$B1832),1,0)),"")</f>
        <v/>
      </c>
      <c r="E1832" s="5" t="str">
        <f>IF(PhieuBauCu!$B$2&gt;1,IF(LEN($B1832)=0,"",IF(AND($B1832&gt;0,VALUE(SUBSTITUTE($B1832,"2","0"))=$B1832),1,0)),"")</f>
        <v/>
      </c>
      <c r="F1832" s="5" t="str">
        <f>IF(PhieuBauCu!$B$2&gt;2,IF(LEN($B1832)=0,"",IF(AND($B1832&gt;0,VALUE(SUBSTITUTE($B1832,"3","0"))=$B1832),1,0)),"")</f>
        <v/>
      </c>
      <c r="G1832" s="5" t="str">
        <f>IF(PhieuBauCu!$B$2&gt;3,IF(LEN($B1832)=0,"",IF(AND($B1832&gt;0,VALUE(SUBSTITUTE($B1832,"4","0"))=$B1832),1,0)),"")</f>
        <v/>
      </c>
      <c r="H1832" s="5" t="str">
        <f>IF(PhieuBauCu!$B$2&gt;4,IF(LEN($B1832)=0,"",IF(AND($B1832&gt;0,VALUE(SUBSTITUTE($B1832,"5","0"))=$B1832),1,0)),"")</f>
        <v/>
      </c>
      <c r="I1832" s="5" t="str">
        <f>IF(PhieuBauCu!$B$2&gt;5,IF(LEN($B1832)=0,"",IF(AND($B1832&gt;0,VALUE(SUBSTITUTE($B1832,"6","0"))=$B1832),1,0)),"")</f>
        <v/>
      </c>
      <c r="J1832" s="5" t="str">
        <f>IF(PhieuBauCu!$B$2&gt;6,IF(LEN($B1832)=0,"",IF(AND($B1832&gt;0,VALUE(SUBSTITUTE($B1832,"7","0"))=$B1832),1,0)),"")</f>
        <v/>
      </c>
      <c r="K1832" s="5" t="str">
        <f>IF(PhieuBauCu!$B$2&gt;7,IF(LEN($B1832)=0,"",IF(AND($B1832&gt;0,VALUE(SUBSTITUTE($B1832,"8","0"))=$B1832),1,0)),"")</f>
        <v/>
      </c>
      <c r="L1832" s="5" t="str">
        <f>IF(PhieuBauCu!$B$2&gt;8,IF(LEN($B1832)=0,"",IF(AND($B1832&gt;0,VALUE(SUBSTITUTE($B1832,"9","0"))=$B1832),1,0)),"")</f>
        <v/>
      </c>
      <c r="M1832" s="9">
        <f t="shared" si="57"/>
        <v>0</v>
      </c>
      <c r="N1832" s="36">
        <f>IF(AND(M1832&lt;=PhieuBauCu!$B$13,M1832&gt;=1),1,0)</f>
        <v>0</v>
      </c>
    </row>
    <row r="1833" spans="1:14" ht="28.5" customHeight="1">
      <c r="A1833" s="2">
        <v>1828</v>
      </c>
      <c r="B1833" s="3"/>
      <c r="C1833" s="48" t="str">
        <f t="shared" si="56"/>
        <v/>
      </c>
      <c r="D1833" s="5" t="str">
        <f>IF(PhieuBauCu!$B$2&gt;0,IF(LEN($B1833)=0,"",IF(AND($B1833&gt;0,VALUE(SUBSTITUTE($B1833,"1","0"))=$B1833),1,0)),"")</f>
        <v/>
      </c>
      <c r="E1833" s="5" t="str">
        <f>IF(PhieuBauCu!$B$2&gt;1,IF(LEN($B1833)=0,"",IF(AND($B1833&gt;0,VALUE(SUBSTITUTE($B1833,"2","0"))=$B1833),1,0)),"")</f>
        <v/>
      </c>
      <c r="F1833" s="5" t="str">
        <f>IF(PhieuBauCu!$B$2&gt;2,IF(LEN($B1833)=0,"",IF(AND($B1833&gt;0,VALUE(SUBSTITUTE($B1833,"3","0"))=$B1833),1,0)),"")</f>
        <v/>
      </c>
      <c r="G1833" s="5" t="str">
        <f>IF(PhieuBauCu!$B$2&gt;3,IF(LEN($B1833)=0,"",IF(AND($B1833&gt;0,VALUE(SUBSTITUTE($B1833,"4","0"))=$B1833),1,0)),"")</f>
        <v/>
      </c>
      <c r="H1833" s="5" t="str">
        <f>IF(PhieuBauCu!$B$2&gt;4,IF(LEN($B1833)=0,"",IF(AND($B1833&gt;0,VALUE(SUBSTITUTE($B1833,"5","0"))=$B1833),1,0)),"")</f>
        <v/>
      </c>
      <c r="I1833" s="5" t="str">
        <f>IF(PhieuBauCu!$B$2&gt;5,IF(LEN($B1833)=0,"",IF(AND($B1833&gt;0,VALUE(SUBSTITUTE($B1833,"6","0"))=$B1833),1,0)),"")</f>
        <v/>
      </c>
      <c r="J1833" s="5" t="str">
        <f>IF(PhieuBauCu!$B$2&gt;6,IF(LEN($B1833)=0,"",IF(AND($B1833&gt;0,VALUE(SUBSTITUTE($B1833,"7","0"))=$B1833),1,0)),"")</f>
        <v/>
      </c>
      <c r="K1833" s="5" t="str">
        <f>IF(PhieuBauCu!$B$2&gt;7,IF(LEN($B1833)=0,"",IF(AND($B1833&gt;0,VALUE(SUBSTITUTE($B1833,"8","0"))=$B1833),1,0)),"")</f>
        <v/>
      </c>
      <c r="L1833" s="5" t="str">
        <f>IF(PhieuBauCu!$B$2&gt;8,IF(LEN($B1833)=0,"",IF(AND($B1833&gt;0,VALUE(SUBSTITUTE($B1833,"9","0"))=$B1833),1,0)),"")</f>
        <v/>
      </c>
      <c r="M1833" s="9">
        <f t="shared" si="57"/>
        <v>0</v>
      </c>
      <c r="N1833" s="36">
        <f>IF(AND(M1833&lt;=PhieuBauCu!$B$13,M1833&gt;=1),1,0)</f>
        <v>0</v>
      </c>
    </row>
    <row r="1834" spans="1:14" ht="28.5" customHeight="1">
      <c r="A1834" s="2">
        <v>1829</v>
      </c>
      <c r="B1834" s="3"/>
      <c r="C1834" s="48" t="str">
        <f t="shared" si="56"/>
        <v/>
      </c>
      <c r="D1834" s="5" t="str">
        <f>IF(PhieuBauCu!$B$2&gt;0,IF(LEN($B1834)=0,"",IF(AND($B1834&gt;0,VALUE(SUBSTITUTE($B1834,"1","0"))=$B1834),1,0)),"")</f>
        <v/>
      </c>
      <c r="E1834" s="5" t="str">
        <f>IF(PhieuBauCu!$B$2&gt;1,IF(LEN($B1834)=0,"",IF(AND($B1834&gt;0,VALUE(SUBSTITUTE($B1834,"2","0"))=$B1834),1,0)),"")</f>
        <v/>
      </c>
      <c r="F1834" s="5" t="str">
        <f>IF(PhieuBauCu!$B$2&gt;2,IF(LEN($B1834)=0,"",IF(AND($B1834&gt;0,VALUE(SUBSTITUTE($B1834,"3","0"))=$B1834),1,0)),"")</f>
        <v/>
      </c>
      <c r="G1834" s="5" t="str">
        <f>IF(PhieuBauCu!$B$2&gt;3,IF(LEN($B1834)=0,"",IF(AND($B1834&gt;0,VALUE(SUBSTITUTE($B1834,"4","0"))=$B1834),1,0)),"")</f>
        <v/>
      </c>
      <c r="H1834" s="5" t="str">
        <f>IF(PhieuBauCu!$B$2&gt;4,IF(LEN($B1834)=0,"",IF(AND($B1834&gt;0,VALUE(SUBSTITUTE($B1834,"5","0"))=$B1834),1,0)),"")</f>
        <v/>
      </c>
      <c r="I1834" s="5" t="str">
        <f>IF(PhieuBauCu!$B$2&gt;5,IF(LEN($B1834)=0,"",IF(AND($B1834&gt;0,VALUE(SUBSTITUTE($B1834,"6","0"))=$B1834),1,0)),"")</f>
        <v/>
      </c>
      <c r="J1834" s="5" t="str">
        <f>IF(PhieuBauCu!$B$2&gt;6,IF(LEN($B1834)=0,"",IF(AND($B1834&gt;0,VALUE(SUBSTITUTE($B1834,"7","0"))=$B1834),1,0)),"")</f>
        <v/>
      </c>
      <c r="K1834" s="5" t="str">
        <f>IF(PhieuBauCu!$B$2&gt;7,IF(LEN($B1834)=0,"",IF(AND($B1834&gt;0,VALUE(SUBSTITUTE($B1834,"8","0"))=$B1834),1,0)),"")</f>
        <v/>
      </c>
      <c r="L1834" s="5" t="str">
        <f>IF(PhieuBauCu!$B$2&gt;8,IF(LEN($B1834)=0,"",IF(AND($B1834&gt;0,VALUE(SUBSTITUTE($B1834,"9","0"))=$B1834),1,0)),"")</f>
        <v/>
      </c>
      <c r="M1834" s="9">
        <f t="shared" si="57"/>
        <v>0</v>
      </c>
      <c r="N1834" s="36">
        <f>IF(AND(M1834&lt;=PhieuBauCu!$B$13,M1834&gt;=1),1,0)</f>
        <v>0</v>
      </c>
    </row>
    <row r="1835" spans="1:14" ht="28.5" customHeight="1">
      <c r="A1835" s="2">
        <v>1830</v>
      </c>
      <c r="B1835" s="3"/>
      <c r="C1835" s="48" t="str">
        <f t="shared" si="56"/>
        <v/>
      </c>
      <c r="D1835" s="5" t="str">
        <f>IF(PhieuBauCu!$B$2&gt;0,IF(LEN($B1835)=0,"",IF(AND($B1835&gt;0,VALUE(SUBSTITUTE($B1835,"1","0"))=$B1835),1,0)),"")</f>
        <v/>
      </c>
      <c r="E1835" s="5" t="str">
        <f>IF(PhieuBauCu!$B$2&gt;1,IF(LEN($B1835)=0,"",IF(AND($B1835&gt;0,VALUE(SUBSTITUTE($B1835,"2","0"))=$B1835),1,0)),"")</f>
        <v/>
      </c>
      <c r="F1835" s="5" t="str">
        <f>IF(PhieuBauCu!$B$2&gt;2,IF(LEN($B1835)=0,"",IF(AND($B1835&gt;0,VALUE(SUBSTITUTE($B1835,"3","0"))=$B1835),1,0)),"")</f>
        <v/>
      </c>
      <c r="G1835" s="5" t="str">
        <f>IF(PhieuBauCu!$B$2&gt;3,IF(LEN($B1835)=0,"",IF(AND($B1835&gt;0,VALUE(SUBSTITUTE($B1835,"4","0"))=$B1835),1,0)),"")</f>
        <v/>
      </c>
      <c r="H1835" s="5" t="str">
        <f>IF(PhieuBauCu!$B$2&gt;4,IF(LEN($B1835)=0,"",IF(AND($B1835&gt;0,VALUE(SUBSTITUTE($B1835,"5","0"))=$B1835),1,0)),"")</f>
        <v/>
      </c>
      <c r="I1835" s="5" t="str">
        <f>IF(PhieuBauCu!$B$2&gt;5,IF(LEN($B1835)=0,"",IF(AND($B1835&gt;0,VALUE(SUBSTITUTE($B1835,"6","0"))=$B1835),1,0)),"")</f>
        <v/>
      </c>
      <c r="J1835" s="5" t="str">
        <f>IF(PhieuBauCu!$B$2&gt;6,IF(LEN($B1835)=0,"",IF(AND($B1835&gt;0,VALUE(SUBSTITUTE($B1835,"7","0"))=$B1835),1,0)),"")</f>
        <v/>
      </c>
      <c r="K1835" s="5" t="str">
        <f>IF(PhieuBauCu!$B$2&gt;7,IF(LEN($B1835)=0,"",IF(AND($B1835&gt;0,VALUE(SUBSTITUTE($B1835,"8","0"))=$B1835),1,0)),"")</f>
        <v/>
      </c>
      <c r="L1835" s="5" t="str">
        <f>IF(PhieuBauCu!$B$2&gt;8,IF(LEN($B1835)=0,"",IF(AND($B1835&gt;0,VALUE(SUBSTITUTE($B1835,"9","0"))=$B1835),1,0)),"")</f>
        <v/>
      </c>
      <c r="M1835" s="9">
        <f t="shared" si="57"/>
        <v>0</v>
      </c>
      <c r="N1835" s="36">
        <f>IF(AND(M1835&lt;=PhieuBauCu!$B$13,M1835&gt;=1),1,0)</f>
        <v>0</v>
      </c>
    </row>
    <row r="1836" spans="1:14" ht="28.5" customHeight="1">
      <c r="A1836" s="2">
        <v>1831</v>
      </c>
      <c r="B1836" s="3"/>
      <c r="C1836" s="48" t="str">
        <f t="shared" si="56"/>
        <v/>
      </c>
      <c r="D1836" s="5" t="str">
        <f>IF(PhieuBauCu!$B$2&gt;0,IF(LEN($B1836)=0,"",IF(AND($B1836&gt;0,VALUE(SUBSTITUTE($B1836,"1","0"))=$B1836),1,0)),"")</f>
        <v/>
      </c>
      <c r="E1836" s="5" t="str">
        <f>IF(PhieuBauCu!$B$2&gt;1,IF(LEN($B1836)=0,"",IF(AND($B1836&gt;0,VALUE(SUBSTITUTE($B1836,"2","0"))=$B1836),1,0)),"")</f>
        <v/>
      </c>
      <c r="F1836" s="5" t="str">
        <f>IF(PhieuBauCu!$B$2&gt;2,IF(LEN($B1836)=0,"",IF(AND($B1836&gt;0,VALUE(SUBSTITUTE($B1836,"3","0"))=$B1836),1,0)),"")</f>
        <v/>
      </c>
      <c r="G1836" s="5" t="str">
        <f>IF(PhieuBauCu!$B$2&gt;3,IF(LEN($B1836)=0,"",IF(AND($B1836&gt;0,VALUE(SUBSTITUTE($B1836,"4","0"))=$B1836),1,0)),"")</f>
        <v/>
      </c>
      <c r="H1836" s="5" t="str">
        <f>IF(PhieuBauCu!$B$2&gt;4,IF(LEN($B1836)=0,"",IF(AND($B1836&gt;0,VALUE(SUBSTITUTE($B1836,"5","0"))=$B1836),1,0)),"")</f>
        <v/>
      </c>
      <c r="I1836" s="5" t="str">
        <f>IF(PhieuBauCu!$B$2&gt;5,IF(LEN($B1836)=0,"",IF(AND($B1836&gt;0,VALUE(SUBSTITUTE($B1836,"6","0"))=$B1836),1,0)),"")</f>
        <v/>
      </c>
      <c r="J1836" s="5" t="str">
        <f>IF(PhieuBauCu!$B$2&gt;6,IF(LEN($B1836)=0,"",IF(AND($B1836&gt;0,VALUE(SUBSTITUTE($B1836,"7","0"))=$B1836),1,0)),"")</f>
        <v/>
      </c>
      <c r="K1836" s="5" t="str">
        <f>IF(PhieuBauCu!$B$2&gt;7,IF(LEN($B1836)=0,"",IF(AND($B1836&gt;0,VALUE(SUBSTITUTE($B1836,"8","0"))=$B1836),1,0)),"")</f>
        <v/>
      </c>
      <c r="L1836" s="5" t="str">
        <f>IF(PhieuBauCu!$B$2&gt;8,IF(LEN($B1836)=0,"",IF(AND($B1836&gt;0,VALUE(SUBSTITUTE($B1836,"9","0"))=$B1836),1,0)),"")</f>
        <v/>
      </c>
      <c r="M1836" s="9">
        <f t="shared" si="57"/>
        <v>0</v>
      </c>
      <c r="N1836" s="36">
        <f>IF(AND(M1836&lt;=PhieuBauCu!$B$13,M1836&gt;=1),1,0)</f>
        <v>0</v>
      </c>
    </row>
    <row r="1837" spans="1:14" ht="28.5" customHeight="1">
      <c r="A1837" s="2">
        <v>1832</v>
      </c>
      <c r="B1837" s="3"/>
      <c r="C1837" s="48" t="str">
        <f t="shared" si="56"/>
        <v/>
      </c>
      <c r="D1837" s="5" t="str">
        <f>IF(PhieuBauCu!$B$2&gt;0,IF(LEN($B1837)=0,"",IF(AND($B1837&gt;0,VALUE(SUBSTITUTE($B1837,"1","0"))=$B1837),1,0)),"")</f>
        <v/>
      </c>
      <c r="E1837" s="5" t="str">
        <f>IF(PhieuBauCu!$B$2&gt;1,IF(LEN($B1837)=0,"",IF(AND($B1837&gt;0,VALUE(SUBSTITUTE($B1837,"2","0"))=$B1837),1,0)),"")</f>
        <v/>
      </c>
      <c r="F1837" s="5" t="str">
        <f>IF(PhieuBauCu!$B$2&gt;2,IF(LEN($B1837)=0,"",IF(AND($B1837&gt;0,VALUE(SUBSTITUTE($B1837,"3","0"))=$B1837),1,0)),"")</f>
        <v/>
      </c>
      <c r="G1837" s="5" t="str">
        <f>IF(PhieuBauCu!$B$2&gt;3,IF(LEN($B1837)=0,"",IF(AND($B1837&gt;0,VALUE(SUBSTITUTE($B1837,"4","0"))=$B1837),1,0)),"")</f>
        <v/>
      </c>
      <c r="H1837" s="5" t="str">
        <f>IF(PhieuBauCu!$B$2&gt;4,IF(LEN($B1837)=0,"",IF(AND($B1837&gt;0,VALUE(SUBSTITUTE($B1837,"5","0"))=$B1837),1,0)),"")</f>
        <v/>
      </c>
      <c r="I1837" s="5" t="str">
        <f>IF(PhieuBauCu!$B$2&gt;5,IF(LEN($B1837)=0,"",IF(AND($B1837&gt;0,VALUE(SUBSTITUTE($B1837,"6","0"))=$B1837),1,0)),"")</f>
        <v/>
      </c>
      <c r="J1837" s="5" t="str">
        <f>IF(PhieuBauCu!$B$2&gt;6,IF(LEN($B1837)=0,"",IF(AND($B1837&gt;0,VALUE(SUBSTITUTE($B1837,"7","0"))=$B1837),1,0)),"")</f>
        <v/>
      </c>
      <c r="K1837" s="5" t="str">
        <f>IF(PhieuBauCu!$B$2&gt;7,IF(LEN($B1837)=0,"",IF(AND($B1837&gt;0,VALUE(SUBSTITUTE($B1837,"8","0"))=$B1837),1,0)),"")</f>
        <v/>
      </c>
      <c r="L1837" s="5" t="str">
        <f>IF(PhieuBauCu!$B$2&gt;8,IF(LEN($B1837)=0,"",IF(AND($B1837&gt;0,VALUE(SUBSTITUTE($B1837,"9","0"))=$B1837),1,0)),"")</f>
        <v/>
      </c>
      <c r="M1837" s="9">
        <f t="shared" si="57"/>
        <v>0</v>
      </c>
      <c r="N1837" s="36">
        <f>IF(AND(M1837&lt;=PhieuBauCu!$B$13,M1837&gt;=1),1,0)</f>
        <v>0</v>
      </c>
    </row>
    <row r="1838" spans="1:14" ht="28.5" customHeight="1">
      <c r="A1838" s="2">
        <v>1833</v>
      </c>
      <c r="B1838" s="3"/>
      <c r="C1838" s="48" t="str">
        <f t="shared" si="56"/>
        <v/>
      </c>
      <c r="D1838" s="5" t="str">
        <f>IF(PhieuBauCu!$B$2&gt;0,IF(LEN($B1838)=0,"",IF(AND($B1838&gt;0,VALUE(SUBSTITUTE($B1838,"1","0"))=$B1838),1,0)),"")</f>
        <v/>
      </c>
      <c r="E1838" s="5" t="str">
        <f>IF(PhieuBauCu!$B$2&gt;1,IF(LEN($B1838)=0,"",IF(AND($B1838&gt;0,VALUE(SUBSTITUTE($B1838,"2","0"))=$B1838),1,0)),"")</f>
        <v/>
      </c>
      <c r="F1838" s="5" t="str">
        <f>IF(PhieuBauCu!$B$2&gt;2,IF(LEN($B1838)=0,"",IF(AND($B1838&gt;0,VALUE(SUBSTITUTE($B1838,"3","0"))=$B1838),1,0)),"")</f>
        <v/>
      </c>
      <c r="G1838" s="5" t="str">
        <f>IF(PhieuBauCu!$B$2&gt;3,IF(LEN($B1838)=0,"",IF(AND($B1838&gt;0,VALUE(SUBSTITUTE($B1838,"4","0"))=$B1838),1,0)),"")</f>
        <v/>
      </c>
      <c r="H1838" s="5" t="str">
        <f>IF(PhieuBauCu!$B$2&gt;4,IF(LEN($B1838)=0,"",IF(AND($B1838&gt;0,VALUE(SUBSTITUTE($B1838,"5","0"))=$B1838),1,0)),"")</f>
        <v/>
      </c>
      <c r="I1838" s="5" t="str">
        <f>IF(PhieuBauCu!$B$2&gt;5,IF(LEN($B1838)=0,"",IF(AND($B1838&gt;0,VALUE(SUBSTITUTE($B1838,"6","0"))=$B1838),1,0)),"")</f>
        <v/>
      </c>
      <c r="J1838" s="5" t="str">
        <f>IF(PhieuBauCu!$B$2&gt;6,IF(LEN($B1838)=0,"",IF(AND($B1838&gt;0,VALUE(SUBSTITUTE($B1838,"7","0"))=$B1838),1,0)),"")</f>
        <v/>
      </c>
      <c r="K1838" s="5" t="str">
        <f>IF(PhieuBauCu!$B$2&gt;7,IF(LEN($B1838)=0,"",IF(AND($B1838&gt;0,VALUE(SUBSTITUTE($B1838,"8","0"))=$B1838),1,0)),"")</f>
        <v/>
      </c>
      <c r="L1838" s="5" t="str">
        <f>IF(PhieuBauCu!$B$2&gt;8,IF(LEN($B1838)=0,"",IF(AND($B1838&gt;0,VALUE(SUBSTITUTE($B1838,"9","0"))=$B1838),1,0)),"")</f>
        <v/>
      </c>
      <c r="M1838" s="9">
        <f t="shared" si="57"/>
        <v>0</v>
      </c>
      <c r="N1838" s="36">
        <f>IF(AND(M1838&lt;=PhieuBauCu!$B$13,M1838&gt;=1),1,0)</f>
        <v>0</v>
      </c>
    </row>
    <row r="1839" spans="1:14" ht="28.5" customHeight="1">
      <c r="A1839" s="2">
        <v>1834</v>
      </c>
      <c r="B1839" s="3"/>
      <c r="C1839" s="48" t="str">
        <f t="shared" si="56"/>
        <v/>
      </c>
      <c r="D1839" s="5" t="str">
        <f>IF(PhieuBauCu!$B$2&gt;0,IF(LEN($B1839)=0,"",IF(AND($B1839&gt;0,VALUE(SUBSTITUTE($B1839,"1","0"))=$B1839),1,0)),"")</f>
        <v/>
      </c>
      <c r="E1839" s="5" t="str">
        <f>IF(PhieuBauCu!$B$2&gt;1,IF(LEN($B1839)=0,"",IF(AND($B1839&gt;0,VALUE(SUBSTITUTE($B1839,"2","0"))=$B1839),1,0)),"")</f>
        <v/>
      </c>
      <c r="F1839" s="5" t="str">
        <f>IF(PhieuBauCu!$B$2&gt;2,IF(LEN($B1839)=0,"",IF(AND($B1839&gt;0,VALUE(SUBSTITUTE($B1839,"3","0"))=$B1839),1,0)),"")</f>
        <v/>
      </c>
      <c r="G1839" s="5" t="str">
        <f>IF(PhieuBauCu!$B$2&gt;3,IF(LEN($B1839)=0,"",IF(AND($B1839&gt;0,VALUE(SUBSTITUTE($B1839,"4","0"))=$B1839),1,0)),"")</f>
        <v/>
      </c>
      <c r="H1839" s="5" t="str">
        <f>IF(PhieuBauCu!$B$2&gt;4,IF(LEN($B1839)=0,"",IF(AND($B1839&gt;0,VALUE(SUBSTITUTE($B1839,"5","0"))=$B1839),1,0)),"")</f>
        <v/>
      </c>
      <c r="I1839" s="5" t="str">
        <f>IF(PhieuBauCu!$B$2&gt;5,IF(LEN($B1839)=0,"",IF(AND($B1839&gt;0,VALUE(SUBSTITUTE($B1839,"6","0"))=$B1839),1,0)),"")</f>
        <v/>
      </c>
      <c r="J1839" s="5" t="str">
        <f>IF(PhieuBauCu!$B$2&gt;6,IF(LEN($B1839)=0,"",IF(AND($B1839&gt;0,VALUE(SUBSTITUTE($B1839,"7","0"))=$B1839),1,0)),"")</f>
        <v/>
      </c>
      <c r="K1839" s="5" t="str">
        <f>IF(PhieuBauCu!$B$2&gt;7,IF(LEN($B1839)=0,"",IF(AND($B1839&gt;0,VALUE(SUBSTITUTE($B1839,"8","0"))=$B1839),1,0)),"")</f>
        <v/>
      </c>
      <c r="L1839" s="5" t="str">
        <f>IF(PhieuBauCu!$B$2&gt;8,IF(LEN($B1839)=0,"",IF(AND($B1839&gt;0,VALUE(SUBSTITUTE($B1839,"9","0"))=$B1839),1,0)),"")</f>
        <v/>
      </c>
      <c r="M1839" s="9">
        <f t="shared" si="57"/>
        <v>0</v>
      </c>
      <c r="N1839" s="36">
        <f>IF(AND(M1839&lt;=PhieuBauCu!$B$13,M1839&gt;=1),1,0)</f>
        <v>0</v>
      </c>
    </row>
    <row r="1840" spans="1:14" ht="28.5" customHeight="1">
      <c r="A1840" s="2">
        <v>1835</v>
      </c>
      <c r="B1840" s="3"/>
      <c r="C1840" s="48" t="str">
        <f t="shared" si="56"/>
        <v/>
      </c>
      <c r="D1840" s="5" t="str">
        <f>IF(PhieuBauCu!$B$2&gt;0,IF(LEN($B1840)=0,"",IF(AND($B1840&gt;0,VALUE(SUBSTITUTE($B1840,"1","0"))=$B1840),1,0)),"")</f>
        <v/>
      </c>
      <c r="E1840" s="5" t="str">
        <f>IF(PhieuBauCu!$B$2&gt;1,IF(LEN($B1840)=0,"",IF(AND($B1840&gt;0,VALUE(SUBSTITUTE($B1840,"2","0"))=$B1840),1,0)),"")</f>
        <v/>
      </c>
      <c r="F1840" s="5" t="str">
        <f>IF(PhieuBauCu!$B$2&gt;2,IF(LEN($B1840)=0,"",IF(AND($B1840&gt;0,VALUE(SUBSTITUTE($B1840,"3","0"))=$B1840),1,0)),"")</f>
        <v/>
      </c>
      <c r="G1840" s="5" t="str">
        <f>IF(PhieuBauCu!$B$2&gt;3,IF(LEN($B1840)=0,"",IF(AND($B1840&gt;0,VALUE(SUBSTITUTE($B1840,"4","0"))=$B1840),1,0)),"")</f>
        <v/>
      </c>
      <c r="H1840" s="5" t="str">
        <f>IF(PhieuBauCu!$B$2&gt;4,IF(LEN($B1840)=0,"",IF(AND($B1840&gt;0,VALUE(SUBSTITUTE($B1840,"5","0"))=$B1840),1,0)),"")</f>
        <v/>
      </c>
      <c r="I1840" s="5" t="str">
        <f>IF(PhieuBauCu!$B$2&gt;5,IF(LEN($B1840)=0,"",IF(AND($B1840&gt;0,VALUE(SUBSTITUTE($B1840,"6","0"))=$B1840),1,0)),"")</f>
        <v/>
      </c>
      <c r="J1840" s="5" t="str">
        <f>IF(PhieuBauCu!$B$2&gt;6,IF(LEN($B1840)=0,"",IF(AND($B1840&gt;0,VALUE(SUBSTITUTE($B1840,"7","0"))=$B1840),1,0)),"")</f>
        <v/>
      </c>
      <c r="K1840" s="5" t="str">
        <f>IF(PhieuBauCu!$B$2&gt;7,IF(LEN($B1840)=0,"",IF(AND($B1840&gt;0,VALUE(SUBSTITUTE($B1840,"8","0"))=$B1840),1,0)),"")</f>
        <v/>
      </c>
      <c r="L1840" s="5" t="str">
        <f>IF(PhieuBauCu!$B$2&gt;8,IF(LEN($B1840)=0,"",IF(AND($B1840&gt;0,VALUE(SUBSTITUTE($B1840,"9","0"))=$B1840),1,0)),"")</f>
        <v/>
      </c>
      <c r="M1840" s="9">
        <f t="shared" si="57"/>
        <v>0</v>
      </c>
      <c r="N1840" s="36">
        <f>IF(AND(M1840&lt;=PhieuBauCu!$B$13,M1840&gt;=1),1,0)</f>
        <v>0</v>
      </c>
    </row>
    <row r="1841" spans="1:14" ht="28.5" customHeight="1">
      <c r="A1841" s="2">
        <v>1836</v>
      </c>
      <c r="B1841" s="3"/>
      <c r="C1841" s="48" t="str">
        <f t="shared" si="56"/>
        <v/>
      </c>
      <c r="D1841" s="5" t="str">
        <f>IF(PhieuBauCu!$B$2&gt;0,IF(LEN($B1841)=0,"",IF(AND($B1841&gt;0,VALUE(SUBSTITUTE($B1841,"1","0"))=$B1841),1,0)),"")</f>
        <v/>
      </c>
      <c r="E1841" s="5" t="str">
        <f>IF(PhieuBauCu!$B$2&gt;1,IF(LEN($B1841)=0,"",IF(AND($B1841&gt;0,VALUE(SUBSTITUTE($B1841,"2","0"))=$B1841),1,0)),"")</f>
        <v/>
      </c>
      <c r="F1841" s="5" t="str">
        <f>IF(PhieuBauCu!$B$2&gt;2,IF(LEN($B1841)=0,"",IF(AND($B1841&gt;0,VALUE(SUBSTITUTE($B1841,"3","0"))=$B1841),1,0)),"")</f>
        <v/>
      </c>
      <c r="G1841" s="5" t="str">
        <f>IF(PhieuBauCu!$B$2&gt;3,IF(LEN($B1841)=0,"",IF(AND($B1841&gt;0,VALUE(SUBSTITUTE($B1841,"4","0"))=$B1841),1,0)),"")</f>
        <v/>
      </c>
      <c r="H1841" s="5" t="str">
        <f>IF(PhieuBauCu!$B$2&gt;4,IF(LEN($B1841)=0,"",IF(AND($B1841&gt;0,VALUE(SUBSTITUTE($B1841,"5","0"))=$B1841),1,0)),"")</f>
        <v/>
      </c>
      <c r="I1841" s="5" t="str">
        <f>IF(PhieuBauCu!$B$2&gt;5,IF(LEN($B1841)=0,"",IF(AND($B1841&gt;0,VALUE(SUBSTITUTE($B1841,"6","0"))=$B1841),1,0)),"")</f>
        <v/>
      </c>
      <c r="J1841" s="5" t="str">
        <f>IF(PhieuBauCu!$B$2&gt;6,IF(LEN($B1841)=0,"",IF(AND($B1841&gt;0,VALUE(SUBSTITUTE($B1841,"7","0"))=$B1841),1,0)),"")</f>
        <v/>
      </c>
      <c r="K1841" s="5" t="str">
        <f>IF(PhieuBauCu!$B$2&gt;7,IF(LEN($B1841)=0,"",IF(AND($B1841&gt;0,VALUE(SUBSTITUTE($B1841,"8","0"))=$B1841),1,0)),"")</f>
        <v/>
      </c>
      <c r="L1841" s="5" t="str">
        <f>IF(PhieuBauCu!$B$2&gt;8,IF(LEN($B1841)=0,"",IF(AND($B1841&gt;0,VALUE(SUBSTITUTE($B1841,"9","0"))=$B1841),1,0)),"")</f>
        <v/>
      </c>
      <c r="M1841" s="9">
        <f t="shared" si="57"/>
        <v>0</v>
      </c>
      <c r="N1841" s="36">
        <f>IF(AND(M1841&lt;=PhieuBauCu!$B$13,M1841&gt;=1),1,0)</f>
        <v>0</v>
      </c>
    </row>
    <row r="1842" spans="1:14" ht="28.5" customHeight="1">
      <c r="A1842" s="2">
        <v>1837</v>
      </c>
      <c r="B1842" s="3"/>
      <c r="C1842" s="48" t="str">
        <f t="shared" si="56"/>
        <v/>
      </c>
      <c r="D1842" s="5" t="str">
        <f>IF(PhieuBauCu!$B$2&gt;0,IF(LEN($B1842)=0,"",IF(AND($B1842&gt;0,VALUE(SUBSTITUTE($B1842,"1","0"))=$B1842),1,0)),"")</f>
        <v/>
      </c>
      <c r="E1842" s="5" t="str">
        <f>IF(PhieuBauCu!$B$2&gt;1,IF(LEN($B1842)=0,"",IF(AND($B1842&gt;0,VALUE(SUBSTITUTE($B1842,"2","0"))=$B1842),1,0)),"")</f>
        <v/>
      </c>
      <c r="F1842" s="5" t="str">
        <f>IF(PhieuBauCu!$B$2&gt;2,IF(LEN($B1842)=0,"",IF(AND($B1842&gt;0,VALUE(SUBSTITUTE($B1842,"3","0"))=$B1842),1,0)),"")</f>
        <v/>
      </c>
      <c r="G1842" s="5" t="str">
        <f>IF(PhieuBauCu!$B$2&gt;3,IF(LEN($B1842)=0,"",IF(AND($B1842&gt;0,VALUE(SUBSTITUTE($B1842,"4","0"))=$B1842),1,0)),"")</f>
        <v/>
      </c>
      <c r="H1842" s="5" t="str">
        <f>IF(PhieuBauCu!$B$2&gt;4,IF(LEN($B1842)=0,"",IF(AND($B1842&gt;0,VALUE(SUBSTITUTE($B1842,"5","0"))=$B1842),1,0)),"")</f>
        <v/>
      </c>
      <c r="I1842" s="5" t="str">
        <f>IF(PhieuBauCu!$B$2&gt;5,IF(LEN($B1842)=0,"",IF(AND($B1842&gt;0,VALUE(SUBSTITUTE($B1842,"6","0"))=$B1842),1,0)),"")</f>
        <v/>
      </c>
      <c r="J1842" s="5" t="str">
        <f>IF(PhieuBauCu!$B$2&gt;6,IF(LEN($B1842)=0,"",IF(AND($B1842&gt;0,VALUE(SUBSTITUTE($B1842,"7","0"))=$B1842),1,0)),"")</f>
        <v/>
      </c>
      <c r="K1842" s="5" t="str">
        <f>IF(PhieuBauCu!$B$2&gt;7,IF(LEN($B1842)=0,"",IF(AND($B1842&gt;0,VALUE(SUBSTITUTE($B1842,"8","0"))=$B1842),1,0)),"")</f>
        <v/>
      </c>
      <c r="L1842" s="5" t="str">
        <f>IF(PhieuBauCu!$B$2&gt;8,IF(LEN($B1842)=0,"",IF(AND($B1842&gt;0,VALUE(SUBSTITUTE($B1842,"9","0"))=$B1842),1,0)),"")</f>
        <v/>
      </c>
      <c r="M1842" s="9">
        <f t="shared" si="57"/>
        <v>0</v>
      </c>
      <c r="N1842" s="36">
        <f>IF(AND(M1842&lt;=PhieuBauCu!$B$13,M1842&gt;=1),1,0)</f>
        <v>0</v>
      </c>
    </row>
    <row r="1843" spans="1:14" ht="28.5" customHeight="1">
      <c r="A1843" s="2">
        <v>1838</v>
      </c>
      <c r="B1843" s="3"/>
      <c r="C1843" s="48" t="str">
        <f t="shared" si="56"/>
        <v/>
      </c>
      <c r="D1843" s="5" t="str">
        <f>IF(PhieuBauCu!$B$2&gt;0,IF(LEN($B1843)=0,"",IF(AND($B1843&gt;0,VALUE(SUBSTITUTE($B1843,"1","0"))=$B1843),1,0)),"")</f>
        <v/>
      </c>
      <c r="E1843" s="5" t="str">
        <f>IF(PhieuBauCu!$B$2&gt;1,IF(LEN($B1843)=0,"",IF(AND($B1843&gt;0,VALUE(SUBSTITUTE($B1843,"2","0"))=$B1843),1,0)),"")</f>
        <v/>
      </c>
      <c r="F1843" s="5" t="str">
        <f>IF(PhieuBauCu!$B$2&gt;2,IF(LEN($B1843)=0,"",IF(AND($B1843&gt;0,VALUE(SUBSTITUTE($B1843,"3","0"))=$B1843),1,0)),"")</f>
        <v/>
      </c>
      <c r="G1843" s="5" t="str">
        <f>IF(PhieuBauCu!$B$2&gt;3,IF(LEN($B1843)=0,"",IF(AND($B1843&gt;0,VALUE(SUBSTITUTE($B1843,"4","0"))=$B1843),1,0)),"")</f>
        <v/>
      </c>
      <c r="H1843" s="5" t="str">
        <f>IF(PhieuBauCu!$B$2&gt;4,IF(LEN($B1843)=0,"",IF(AND($B1843&gt;0,VALUE(SUBSTITUTE($B1843,"5","0"))=$B1843),1,0)),"")</f>
        <v/>
      </c>
      <c r="I1843" s="5" t="str">
        <f>IF(PhieuBauCu!$B$2&gt;5,IF(LEN($B1843)=0,"",IF(AND($B1843&gt;0,VALUE(SUBSTITUTE($B1843,"6","0"))=$B1843),1,0)),"")</f>
        <v/>
      </c>
      <c r="J1843" s="5" t="str">
        <f>IF(PhieuBauCu!$B$2&gt;6,IF(LEN($B1843)=0,"",IF(AND($B1843&gt;0,VALUE(SUBSTITUTE($B1843,"7","0"))=$B1843),1,0)),"")</f>
        <v/>
      </c>
      <c r="K1843" s="5" t="str">
        <f>IF(PhieuBauCu!$B$2&gt;7,IF(LEN($B1843)=0,"",IF(AND($B1843&gt;0,VALUE(SUBSTITUTE($B1843,"8","0"))=$B1843),1,0)),"")</f>
        <v/>
      </c>
      <c r="L1843" s="5" t="str">
        <f>IF(PhieuBauCu!$B$2&gt;8,IF(LEN($B1843)=0,"",IF(AND($B1843&gt;0,VALUE(SUBSTITUTE($B1843,"9","0"))=$B1843),1,0)),"")</f>
        <v/>
      </c>
      <c r="M1843" s="9">
        <f t="shared" si="57"/>
        <v>0</v>
      </c>
      <c r="N1843" s="36">
        <f>IF(AND(M1843&lt;=PhieuBauCu!$B$13,M1843&gt;=1),1,0)</f>
        <v>0</v>
      </c>
    </row>
    <row r="1844" spans="1:14" ht="28.5" customHeight="1">
      <c r="A1844" s="2">
        <v>1839</v>
      </c>
      <c r="B1844" s="3"/>
      <c r="C1844" s="48" t="str">
        <f t="shared" si="56"/>
        <v/>
      </c>
      <c r="D1844" s="5" t="str">
        <f>IF(PhieuBauCu!$B$2&gt;0,IF(LEN($B1844)=0,"",IF(AND($B1844&gt;0,VALUE(SUBSTITUTE($B1844,"1","0"))=$B1844),1,0)),"")</f>
        <v/>
      </c>
      <c r="E1844" s="5" t="str">
        <f>IF(PhieuBauCu!$B$2&gt;1,IF(LEN($B1844)=0,"",IF(AND($B1844&gt;0,VALUE(SUBSTITUTE($B1844,"2","0"))=$B1844),1,0)),"")</f>
        <v/>
      </c>
      <c r="F1844" s="5" t="str">
        <f>IF(PhieuBauCu!$B$2&gt;2,IF(LEN($B1844)=0,"",IF(AND($B1844&gt;0,VALUE(SUBSTITUTE($B1844,"3","0"))=$B1844),1,0)),"")</f>
        <v/>
      </c>
      <c r="G1844" s="5" t="str">
        <f>IF(PhieuBauCu!$B$2&gt;3,IF(LEN($B1844)=0,"",IF(AND($B1844&gt;0,VALUE(SUBSTITUTE($B1844,"4","0"))=$B1844),1,0)),"")</f>
        <v/>
      </c>
      <c r="H1844" s="5" t="str">
        <f>IF(PhieuBauCu!$B$2&gt;4,IF(LEN($B1844)=0,"",IF(AND($B1844&gt;0,VALUE(SUBSTITUTE($B1844,"5","0"))=$B1844),1,0)),"")</f>
        <v/>
      </c>
      <c r="I1844" s="5" t="str">
        <f>IF(PhieuBauCu!$B$2&gt;5,IF(LEN($B1844)=0,"",IF(AND($B1844&gt;0,VALUE(SUBSTITUTE($B1844,"6","0"))=$B1844),1,0)),"")</f>
        <v/>
      </c>
      <c r="J1844" s="5" t="str">
        <f>IF(PhieuBauCu!$B$2&gt;6,IF(LEN($B1844)=0,"",IF(AND($B1844&gt;0,VALUE(SUBSTITUTE($B1844,"7","0"))=$B1844),1,0)),"")</f>
        <v/>
      </c>
      <c r="K1844" s="5" t="str">
        <f>IF(PhieuBauCu!$B$2&gt;7,IF(LEN($B1844)=0,"",IF(AND($B1844&gt;0,VALUE(SUBSTITUTE($B1844,"8","0"))=$B1844),1,0)),"")</f>
        <v/>
      </c>
      <c r="L1844" s="5" t="str">
        <f>IF(PhieuBauCu!$B$2&gt;8,IF(LEN($B1844)=0,"",IF(AND($B1844&gt;0,VALUE(SUBSTITUTE($B1844,"9","0"))=$B1844),1,0)),"")</f>
        <v/>
      </c>
      <c r="M1844" s="9">
        <f t="shared" si="57"/>
        <v>0</v>
      </c>
      <c r="N1844" s="36">
        <f>IF(AND(M1844&lt;=PhieuBauCu!$B$13,M1844&gt;=1),1,0)</f>
        <v>0</v>
      </c>
    </row>
    <row r="1845" spans="1:14" ht="28.5" customHeight="1">
      <c r="A1845" s="2">
        <v>1840</v>
      </c>
      <c r="B1845" s="3"/>
      <c r="C1845" s="48" t="str">
        <f t="shared" si="56"/>
        <v/>
      </c>
      <c r="D1845" s="5" t="str">
        <f>IF(PhieuBauCu!$B$2&gt;0,IF(LEN($B1845)=0,"",IF(AND($B1845&gt;0,VALUE(SUBSTITUTE($B1845,"1","0"))=$B1845),1,0)),"")</f>
        <v/>
      </c>
      <c r="E1845" s="5" t="str">
        <f>IF(PhieuBauCu!$B$2&gt;1,IF(LEN($B1845)=0,"",IF(AND($B1845&gt;0,VALUE(SUBSTITUTE($B1845,"2","0"))=$B1845),1,0)),"")</f>
        <v/>
      </c>
      <c r="F1845" s="5" t="str">
        <f>IF(PhieuBauCu!$B$2&gt;2,IF(LEN($B1845)=0,"",IF(AND($B1845&gt;0,VALUE(SUBSTITUTE($B1845,"3","0"))=$B1845),1,0)),"")</f>
        <v/>
      </c>
      <c r="G1845" s="5" t="str">
        <f>IF(PhieuBauCu!$B$2&gt;3,IF(LEN($B1845)=0,"",IF(AND($B1845&gt;0,VALUE(SUBSTITUTE($B1845,"4","0"))=$B1845),1,0)),"")</f>
        <v/>
      </c>
      <c r="H1845" s="5" t="str">
        <f>IF(PhieuBauCu!$B$2&gt;4,IF(LEN($B1845)=0,"",IF(AND($B1845&gt;0,VALUE(SUBSTITUTE($B1845,"5","0"))=$B1845),1,0)),"")</f>
        <v/>
      </c>
      <c r="I1845" s="5" t="str">
        <f>IF(PhieuBauCu!$B$2&gt;5,IF(LEN($B1845)=0,"",IF(AND($B1845&gt;0,VALUE(SUBSTITUTE($B1845,"6","0"))=$B1845),1,0)),"")</f>
        <v/>
      </c>
      <c r="J1845" s="5" t="str">
        <f>IF(PhieuBauCu!$B$2&gt;6,IF(LEN($B1845)=0,"",IF(AND($B1845&gt;0,VALUE(SUBSTITUTE($B1845,"7","0"))=$B1845),1,0)),"")</f>
        <v/>
      </c>
      <c r="K1845" s="5" t="str">
        <f>IF(PhieuBauCu!$B$2&gt;7,IF(LEN($B1845)=0,"",IF(AND($B1845&gt;0,VALUE(SUBSTITUTE($B1845,"8","0"))=$B1845),1,0)),"")</f>
        <v/>
      </c>
      <c r="L1845" s="5" t="str">
        <f>IF(PhieuBauCu!$B$2&gt;8,IF(LEN($B1845)=0,"",IF(AND($B1845&gt;0,VALUE(SUBSTITUTE($B1845,"9","0"))=$B1845),1,0)),"")</f>
        <v/>
      </c>
      <c r="M1845" s="9">
        <f t="shared" si="57"/>
        <v>0</v>
      </c>
      <c r="N1845" s="36">
        <f>IF(AND(M1845&lt;=PhieuBauCu!$B$13,M1845&gt;=1),1,0)</f>
        <v>0</v>
      </c>
    </row>
    <row r="1846" spans="1:14" ht="28.5" customHeight="1">
      <c r="A1846" s="2">
        <v>1841</v>
      </c>
      <c r="B1846" s="3"/>
      <c r="C1846" s="48" t="str">
        <f t="shared" si="56"/>
        <v/>
      </c>
      <c r="D1846" s="5" t="str">
        <f>IF(PhieuBauCu!$B$2&gt;0,IF(LEN($B1846)=0,"",IF(AND($B1846&gt;0,VALUE(SUBSTITUTE($B1846,"1","0"))=$B1846),1,0)),"")</f>
        <v/>
      </c>
      <c r="E1846" s="5" t="str">
        <f>IF(PhieuBauCu!$B$2&gt;1,IF(LEN($B1846)=0,"",IF(AND($B1846&gt;0,VALUE(SUBSTITUTE($B1846,"2","0"))=$B1846),1,0)),"")</f>
        <v/>
      </c>
      <c r="F1846" s="5" t="str">
        <f>IF(PhieuBauCu!$B$2&gt;2,IF(LEN($B1846)=0,"",IF(AND($B1846&gt;0,VALUE(SUBSTITUTE($B1846,"3","0"))=$B1846),1,0)),"")</f>
        <v/>
      </c>
      <c r="G1846" s="5" t="str">
        <f>IF(PhieuBauCu!$B$2&gt;3,IF(LEN($B1846)=0,"",IF(AND($B1846&gt;0,VALUE(SUBSTITUTE($B1846,"4","0"))=$B1846),1,0)),"")</f>
        <v/>
      </c>
      <c r="H1846" s="5" t="str">
        <f>IF(PhieuBauCu!$B$2&gt;4,IF(LEN($B1846)=0,"",IF(AND($B1846&gt;0,VALUE(SUBSTITUTE($B1846,"5","0"))=$B1846),1,0)),"")</f>
        <v/>
      </c>
      <c r="I1846" s="5" t="str">
        <f>IF(PhieuBauCu!$B$2&gt;5,IF(LEN($B1846)=0,"",IF(AND($B1846&gt;0,VALUE(SUBSTITUTE($B1846,"6","0"))=$B1846),1,0)),"")</f>
        <v/>
      </c>
      <c r="J1846" s="5" t="str">
        <f>IF(PhieuBauCu!$B$2&gt;6,IF(LEN($B1846)=0,"",IF(AND($B1846&gt;0,VALUE(SUBSTITUTE($B1846,"7","0"))=$B1846),1,0)),"")</f>
        <v/>
      </c>
      <c r="K1846" s="5" t="str">
        <f>IF(PhieuBauCu!$B$2&gt;7,IF(LEN($B1846)=0,"",IF(AND($B1846&gt;0,VALUE(SUBSTITUTE($B1846,"8","0"))=$B1846),1,0)),"")</f>
        <v/>
      </c>
      <c r="L1846" s="5" t="str">
        <f>IF(PhieuBauCu!$B$2&gt;8,IF(LEN($B1846)=0,"",IF(AND($B1846&gt;0,VALUE(SUBSTITUTE($B1846,"9","0"))=$B1846),1,0)),"")</f>
        <v/>
      </c>
      <c r="M1846" s="9">
        <f t="shared" si="57"/>
        <v>0</v>
      </c>
      <c r="N1846" s="36">
        <f>IF(AND(M1846&lt;=PhieuBauCu!$B$13,M1846&gt;=1),1,0)</f>
        <v>0</v>
      </c>
    </row>
    <row r="1847" spans="1:14" ht="28.5" customHeight="1">
      <c r="A1847" s="2">
        <v>1842</v>
      </c>
      <c r="B1847" s="3"/>
      <c r="C1847" s="48" t="str">
        <f t="shared" si="56"/>
        <v/>
      </c>
      <c r="D1847" s="5" t="str">
        <f>IF(PhieuBauCu!$B$2&gt;0,IF(LEN($B1847)=0,"",IF(AND($B1847&gt;0,VALUE(SUBSTITUTE($B1847,"1","0"))=$B1847),1,0)),"")</f>
        <v/>
      </c>
      <c r="E1847" s="5" t="str">
        <f>IF(PhieuBauCu!$B$2&gt;1,IF(LEN($B1847)=0,"",IF(AND($B1847&gt;0,VALUE(SUBSTITUTE($B1847,"2","0"))=$B1847),1,0)),"")</f>
        <v/>
      </c>
      <c r="F1847" s="5" t="str">
        <f>IF(PhieuBauCu!$B$2&gt;2,IF(LEN($B1847)=0,"",IF(AND($B1847&gt;0,VALUE(SUBSTITUTE($B1847,"3","0"))=$B1847),1,0)),"")</f>
        <v/>
      </c>
      <c r="G1847" s="5" t="str">
        <f>IF(PhieuBauCu!$B$2&gt;3,IF(LEN($B1847)=0,"",IF(AND($B1847&gt;0,VALUE(SUBSTITUTE($B1847,"4","0"))=$B1847),1,0)),"")</f>
        <v/>
      </c>
      <c r="H1847" s="5" t="str">
        <f>IF(PhieuBauCu!$B$2&gt;4,IF(LEN($B1847)=0,"",IF(AND($B1847&gt;0,VALUE(SUBSTITUTE($B1847,"5","0"))=$B1847),1,0)),"")</f>
        <v/>
      </c>
      <c r="I1847" s="5" t="str">
        <f>IF(PhieuBauCu!$B$2&gt;5,IF(LEN($B1847)=0,"",IF(AND($B1847&gt;0,VALUE(SUBSTITUTE($B1847,"6","0"))=$B1847),1,0)),"")</f>
        <v/>
      </c>
      <c r="J1847" s="5" t="str">
        <f>IF(PhieuBauCu!$B$2&gt;6,IF(LEN($B1847)=0,"",IF(AND($B1847&gt;0,VALUE(SUBSTITUTE($B1847,"7","0"))=$B1847),1,0)),"")</f>
        <v/>
      </c>
      <c r="K1847" s="5" t="str">
        <f>IF(PhieuBauCu!$B$2&gt;7,IF(LEN($B1847)=0,"",IF(AND($B1847&gt;0,VALUE(SUBSTITUTE($B1847,"8","0"))=$B1847),1,0)),"")</f>
        <v/>
      </c>
      <c r="L1847" s="5" t="str">
        <f>IF(PhieuBauCu!$B$2&gt;8,IF(LEN($B1847)=0,"",IF(AND($B1847&gt;0,VALUE(SUBSTITUTE($B1847,"9","0"))=$B1847),1,0)),"")</f>
        <v/>
      </c>
      <c r="M1847" s="9">
        <f t="shared" si="57"/>
        <v>0</v>
      </c>
      <c r="N1847" s="36">
        <f>IF(AND(M1847&lt;=PhieuBauCu!$B$13,M1847&gt;=1),1,0)</f>
        <v>0</v>
      </c>
    </row>
    <row r="1848" spans="1:14" ht="28.5" customHeight="1">
      <c r="A1848" s="2">
        <v>1843</v>
      </c>
      <c r="B1848" s="3"/>
      <c r="C1848" s="48" t="str">
        <f t="shared" si="56"/>
        <v/>
      </c>
      <c r="D1848" s="5" t="str">
        <f>IF(PhieuBauCu!$B$2&gt;0,IF(LEN($B1848)=0,"",IF(AND($B1848&gt;0,VALUE(SUBSTITUTE($B1848,"1","0"))=$B1848),1,0)),"")</f>
        <v/>
      </c>
      <c r="E1848" s="5" t="str">
        <f>IF(PhieuBauCu!$B$2&gt;1,IF(LEN($B1848)=0,"",IF(AND($B1848&gt;0,VALUE(SUBSTITUTE($B1848,"2","0"))=$B1848),1,0)),"")</f>
        <v/>
      </c>
      <c r="F1848" s="5" t="str">
        <f>IF(PhieuBauCu!$B$2&gt;2,IF(LEN($B1848)=0,"",IF(AND($B1848&gt;0,VALUE(SUBSTITUTE($B1848,"3","0"))=$B1848),1,0)),"")</f>
        <v/>
      </c>
      <c r="G1848" s="5" t="str">
        <f>IF(PhieuBauCu!$B$2&gt;3,IF(LEN($B1848)=0,"",IF(AND($B1848&gt;0,VALUE(SUBSTITUTE($B1848,"4","0"))=$B1848),1,0)),"")</f>
        <v/>
      </c>
      <c r="H1848" s="5" t="str">
        <f>IF(PhieuBauCu!$B$2&gt;4,IF(LEN($B1848)=0,"",IF(AND($B1848&gt;0,VALUE(SUBSTITUTE($B1848,"5","0"))=$B1848),1,0)),"")</f>
        <v/>
      </c>
      <c r="I1848" s="5" t="str">
        <f>IF(PhieuBauCu!$B$2&gt;5,IF(LEN($B1848)=0,"",IF(AND($B1848&gt;0,VALUE(SUBSTITUTE($B1848,"6","0"))=$B1848),1,0)),"")</f>
        <v/>
      </c>
      <c r="J1848" s="5" t="str">
        <f>IF(PhieuBauCu!$B$2&gt;6,IF(LEN($B1848)=0,"",IF(AND($B1848&gt;0,VALUE(SUBSTITUTE($B1848,"7","0"))=$B1848),1,0)),"")</f>
        <v/>
      </c>
      <c r="K1848" s="5" t="str">
        <f>IF(PhieuBauCu!$B$2&gt;7,IF(LEN($B1848)=0,"",IF(AND($B1848&gt;0,VALUE(SUBSTITUTE($B1848,"8","0"))=$B1848),1,0)),"")</f>
        <v/>
      </c>
      <c r="L1848" s="5" t="str">
        <f>IF(PhieuBauCu!$B$2&gt;8,IF(LEN($B1848)=0,"",IF(AND($B1848&gt;0,VALUE(SUBSTITUTE($B1848,"9","0"))=$B1848),1,0)),"")</f>
        <v/>
      </c>
      <c r="M1848" s="9">
        <f t="shared" si="57"/>
        <v>0</v>
      </c>
      <c r="N1848" s="36">
        <f>IF(AND(M1848&lt;=PhieuBauCu!$B$13,M1848&gt;=1),1,0)</f>
        <v>0</v>
      </c>
    </row>
    <row r="1849" spans="1:14" ht="28.5" customHeight="1">
      <c r="A1849" s="2">
        <v>1844</v>
      </c>
      <c r="B1849" s="3"/>
      <c r="C1849" s="48" t="str">
        <f t="shared" si="56"/>
        <v/>
      </c>
      <c r="D1849" s="5" t="str">
        <f>IF(PhieuBauCu!$B$2&gt;0,IF(LEN($B1849)=0,"",IF(AND($B1849&gt;0,VALUE(SUBSTITUTE($B1849,"1","0"))=$B1849),1,0)),"")</f>
        <v/>
      </c>
      <c r="E1849" s="5" t="str">
        <f>IF(PhieuBauCu!$B$2&gt;1,IF(LEN($B1849)=0,"",IF(AND($B1849&gt;0,VALUE(SUBSTITUTE($B1849,"2","0"))=$B1849),1,0)),"")</f>
        <v/>
      </c>
      <c r="F1849" s="5" t="str">
        <f>IF(PhieuBauCu!$B$2&gt;2,IF(LEN($B1849)=0,"",IF(AND($B1849&gt;0,VALUE(SUBSTITUTE($B1849,"3","0"))=$B1849),1,0)),"")</f>
        <v/>
      </c>
      <c r="G1849" s="5" t="str">
        <f>IF(PhieuBauCu!$B$2&gt;3,IF(LEN($B1849)=0,"",IF(AND($B1849&gt;0,VALUE(SUBSTITUTE($B1849,"4","0"))=$B1849),1,0)),"")</f>
        <v/>
      </c>
      <c r="H1849" s="5" t="str">
        <f>IF(PhieuBauCu!$B$2&gt;4,IF(LEN($B1849)=0,"",IF(AND($B1849&gt;0,VALUE(SUBSTITUTE($B1849,"5","0"))=$B1849),1,0)),"")</f>
        <v/>
      </c>
      <c r="I1849" s="5" t="str">
        <f>IF(PhieuBauCu!$B$2&gt;5,IF(LEN($B1849)=0,"",IF(AND($B1849&gt;0,VALUE(SUBSTITUTE($B1849,"6","0"))=$B1849),1,0)),"")</f>
        <v/>
      </c>
      <c r="J1849" s="5" t="str">
        <f>IF(PhieuBauCu!$B$2&gt;6,IF(LEN($B1849)=0,"",IF(AND($B1849&gt;0,VALUE(SUBSTITUTE($B1849,"7","0"))=$B1849),1,0)),"")</f>
        <v/>
      </c>
      <c r="K1849" s="5" t="str">
        <f>IF(PhieuBauCu!$B$2&gt;7,IF(LEN($B1849)=0,"",IF(AND($B1849&gt;0,VALUE(SUBSTITUTE($B1849,"8","0"))=$B1849),1,0)),"")</f>
        <v/>
      </c>
      <c r="L1849" s="5" t="str">
        <f>IF(PhieuBauCu!$B$2&gt;8,IF(LEN($B1849)=0,"",IF(AND($B1849&gt;0,VALUE(SUBSTITUTE($B1849,"9","0"))=$B1849),1,0)),"")</f>
        <v/>
      </c>
      <c r="M1849" s="9">
        <f t="shared" si="57"/>
        <v>0</v>
      </c>
      <c r="N1849" s="36">
        <f>IF(AND(M1849&lt;=PhieuBauCu!$B$13,M1849&gt;=1),1,0)</f>
        <v>0</v>
      </c>
    </row>
    <row r="1850" spans="1:14" ht="28.5" customHeight="1">
      <c r="A1850" s="2">
        <v>1845</v>
      </c>
      <c r="B1850" s="3"/>
      <c r="C1850" s="48" t="str">
        <f t="shared" si="56"/>
        <v/>
      </c>
      <c r="D1850" s="5" t="str">
        <f>IF(PhieuBauCu!$B$2&gt;0,IF(LEN($B1850)=0,"",IF(AND($B1850&gt;0,VALUE(SUBSTITUTE($B1850,"1","0"))=$B1850),1,0)),"")</f>
        <v/>
      </c>
      <c r="E1850" s="5" t="str">
        <f>IF(PhieuBauCu!$B$2&gt;1,IF(LEN($B1850)=0,"",IF(AND($B1850&gt;0,VALUE(SUBSTITUTE($B1850,"2","0"))=$B1850),1,0)),"")</f>
        <v/>
      </c>
      <c r="F1850" s="5" t="str">
        <f>IF(PhieuBauCu!$B$2&gt;2,IF(LEN($B1850)=0,"",IF(AND($B1850&gt;0,VALUE(SUBSTITUTE($B1850,"3","0"))=$B1850),1,0)),"")</f>
        <v/>
      </c>
      <c r="G1850" s="5" t="str">
        <f>IF(PhieuBauCu!$B$2&gt;3,IF(LEN($B1850)=0,"",IF(AND($B1850&gt;0,VALUE(SUBSTITUTE($B1850,"4","0"))=$B1850),1,0)),"")</f>
        <v/>
      </c>
      <c r="H1850" s="5" t="str">
        <f>IF(PhieuBauCu!$B$2&gt;4,IF(LEN($B1850)=0,"",IF(AND($B1850&gt;0,VALUE(SUBSTITUTE($B1850,"5","0"))=$B1850),1,0)),"")</f>
        <v/>
      </c>
      <c r="I1850" s="5" t="str">
        <f>IF(PhieuBauCu!$B$2&gt;5,IF(LEN($B1850)=0,"",IF(AND($B1850&gt;0,VALUE(SUBSTITUTE($B1850,"6","0"))=$B1850),1,0)),"")</f>
        <v/>
      </c>
      <c r="J1850" s="5" t="str">
        <f>IF(PhieuBauCu!$B$2&gt;6,IF(LEN($B1850)=0,"",IF(AND($B1850&gt;0,VALUE(SUBSTITUTE($B1850,"7","0"))=$B1850),1,0)),"")</f>
        <v/>
      </c>
      <c r="K1850" s="5" t="str">
        <f>IF(PhieuBauCu!$B$2&gt;7,IF(LEN($B1850)=0,"",IF(AND($B1850&gt;0,VALUE(SUBSTITUTE($B1850,"8","0"))=$B1850),1,0)),"")</f>
        <v/>
      </c>
      <c r="L1850" s="5" t="str">
        <f>IF(PhieuBauCu!$B$2&gt;8,IF(LEN($B1850)=0,"",IF(AND($B1850&gt;0,VALUE(SUBSTITUTE($B1850,"9","0"))=$B1850),1,0)),"")</f>
        <v/>
      </c>
      <c r="M1850" s="9">
        <f t="shared" si="57"/>
        <v>0</v>
      </c>
      <c r="N1850" s="36">
        <f>IF(AND(M1850&lt;=PhieuBauCu!$B$13,M1850&gt;=1),1,0)</f>
        <v>0</v>
      </c>
    </row>
    <row r="1851" spans="1:14" ht="28.5" customHeight="1">
      <c r="A1851" s="2">
        <v>1846</v>
      </c>
      <c r="B1851" s="3"/>
      <c r="C1851" s="48" t="str">
        <f t="shared" si="56"/>
        <v/>
      </c>
      <c r="D1851" s="5" t="str">
        <f>IF(PhieuBauCu!$B$2&gt;0,IF(LEN($B1851)=0,"",IF(AND($B1851&gt;0,VALUE(SUBSTITUTE($B1851,"1","0"))=$B1851),1,0)),"")</f>
        <v/>
      </c>
      <c r="E1851" s="5" t="str">
        <f>IF(PhieuBauCu!$B$2&gt;1,IF(LEN($B1851)=0,"",IF(AND($B1851&gt;0,VALUE(SUBSTITUTE($B1851,"2","0"))=$B1851),1,0)),"")</f>
        <v/>
      </c>
      <c r="F1851" s="5" t="str">
        <f>IF(PhieuBauCu!$B$2&gt;2,IF(LEN($B1851)=0,"",IF(AND($B1851&gt;0,VALUE(SUBSTITUTE($B1851,"3","0"))=$B1851),1,0)),"")</f>
        <v/>
      </c>
      <c r="G1851" s="5" t="str">
        <f>IF(PhieuBauCu!$B$2&gt;3,IF(LEN($B1851)=0,"",IF(AND($B1851&gt;0,VALUE(SUBSTITUTE($B1851,"4","0"))=$B1851),1,0)),"")</f>
        <v/>
      </c>
      <c r="H1851" s="5" t="str">
        <f>IF(PhieuBauCu!$B$2&gt;4,IF(LEN($B1851)=0,"",IF(AND($B1851&gt;0,VALUE(SUBSTITUTE($B1851,"5","0"))=$B1851),1,0)),"")</f>
        <v/>
      </c>
      <c r="I1851" s="5" t="str">
        <f>IF(PhieuBauCu!$B$2&gt;5,IF(LEN($B1851)=0,"",IF(AND($B1851&gt;0,VALUE(SUBSTITUTE($B1851,"6","0"))=$B1851),1,0)),"")</f>
        <v/>
      </c>
      <c r="J1851" s="5" t="str">
        <f>IF(PhieuBauCu!$B$2&gt;6,IF(LEN($B1851)=0,"",IF(AND($B1851&gt;0,VALUE(SUBSTITUTE($B1851,"7","0"))=$B1851),1,0)),"")</f>
        <v/>
      </c>
      <c r="K1851" s="5" t="str">
        <f>IF(PhieuBauCu!$B$2&gt;7,IF(LEN($B1851)=0,"",IF(AND($B1851&gt;0,VALUE(SUBSTITUTE($B1851,"8","0"))=$B1851),1,0)),"")</f>
        <v/>
      </c>
      <c r="L1851" s="5" t="str">
        <f>IF(PhieuBauCu!$B$2&gt;8,IF(LEN($B1851)=0,"",IF(AND($B1851&gt;0,VALUE(SUBSTITUTE($B1851,"9","0"))=$B1851),1,0)),"")</f>
        <v/>
      </c>
      <c r="M1851" s="9">
        <f t="shared" si="57"/>
        <v>0</v>
      </c>
      <c r="N1851" s="36">
        <f>IF(AND(M1851&lt;=PhieuBauCu!$B$13,M1851&gt;=1),1,0)</f>
        <v>0</v>
      </c>
    </row>
    <row r="1852" spans="1:14" ht="28.5" customHeight="1">
      <c r="A1852" s="2">
        <v>1847</v>
      </c>
      <c r="B1852" s="3"/>
      <c r="C1852" s="48" t="str">
        <f t="shared" si="56"/>
        <v/>
      </c>
      <c r="D1852" s="5" t="str">
        <f>IF(PhieuBauCu!$B$2&gt;0,IF(LEN($B1852)=0,"",IF(AND($B1852&gt;0,VALUE(SUBSTITUTE($B1852,"1","0"))=$B1852),1,0)),"")</f>
        <v/>
      </c>
      <c r="E1852" s="5" t="str">
        <f>IF(PhieuBauCu!$B$2&gt;1,IF(LEN($B1852)=0,"",IF(AND($B1852&gt;0,VALUE(SUBSTITUTE($B1852,"2","0"))=$B1852),1,0)),"")</f>
        <v/>
      </c>
      <c r="F1852" s="5" t="str">
        <f>IF(PhieuBauCu!$B$2&gt;2,IF(LEN($B1852)=0,"",IF(AND($B1852&gt;0,VALUE(SUBSTITUTE($B1852,"3","0"))=$B1852),1,0)),"")</f>
        <v/>
      </c>
      <c r="G1852" s="5" t="str">
        <f>IF(PhieuBauCu!$B$2&gt;3,IF(LEN($B1852)=0,"",IF(AND($B1852&gt;0,VALUE(SUBSTITUTE($B1852,"4","0"))=$B1852),1,0)),"")</f>
        <v/>
      </c>
      <c r="H1852" s="5" t="str">
        <f>IF(PhieuBauCu!$B$2&gt;4,IF(LEN($B1852)=0,"",IF(AND($B1852&gt;0,VALUE(SUBSTITUTE($B1852,"5","0"))=$B1852),1,0)),"")</f>
        <v/>
      </c>
      <c r="I1852" s="5" t="str">
        <f>IF(PhieuBauCu!$B$2&gt;5,IF(LEN($B1852)=0,"",IF(AND($B1852&gt;0,VALUE(SUBSTITUTE($B1852,"6","0"))=$B1852),1,0)),"")</f>
        <v/>
      </c>
      <c r="J1852" s="5" t="str">
        <f>IF(PhieuBauCu!$B$2&gt;6,IF(LEN($B1852)=0,"",IF(AND($B1852&gt;0,VALUE(SUBSTITUTE($B1852,"7","0"))=$B1852),1,0)),"")</f>
        <v/>
      </c>
      <c r="K1852" s="5" t="str">
        <f>IF(PhieuBauCu!$B$2&gt;7,IF(LEN($B1852)=0,"",IF(AND($B1852&gt;0,VALUE(SUBSTITUTE($B1852,"8","0"))=$B1852),1,0)),"")</f>
        <v/>
      </c>
      <c r="L1852" s="5" t="str">
        <f>IF(PhieuBauCu!$B$2&gt;8,IF(LEN($B1852)=0,"",IF(AND($B1852&gt;0,VALUE(SUBSTITUTE($B1852,"9","0"))=$B1852),1,0)),"")</f>
        <v/>
      </c>
      <c r="M1852" s="9">
        <f t="shared" si="57"/>
        <v>0</v>
      </c>
      <c r="N1852" s="36">
        <f>IF(AND(M1852&lt;=PhieuBauCu!$B$13,M1852&gt;=1),1,0)</f>
        <v>0</v>
      </c>
    </row>
    <row r="1853" spans="1:14" ht="28.5" customHeight="1">
      <c r="A1853" s="2">
        <v>1848</v>
      </c>
      <c r="B1853" s="3"/>
      <c r="C1853" s="48" t="str">
        <f t="shared" si="56"/>
        <v/>
      </c>
      <c r="D1853" s="5" t="str">
        <f>IF(PhieuBauCu!$B$2&gt;0,IF(LEN($B1853)=0,"",IF(AND($B1853&gt;0,VALUE(SUBSTITUTE($B1853,"1","0"))=$B1853),1,0)),"")</f>
        <v/>
      </c>
      <c r="E1853" s="5" t="str">
        <f>IF(PhieuBauCu!$B$2&gt;1,IF(LEN($B1853)=0,"",IF(AND($B1853&gt;0,VALUE(SUBSTITUTE($B1853,"2","0"))=$B1853),1,0)),"")</f>
        <v/>
      </c>
      <c r="F1853" s="5" t="str">
        <f>IF(PhieuBauCu!$B$2&gt;2,IF(LEN($B1853)=0,"",IF(AND($B1853&gt;0,VALUE(SUBSTITUTE($B1853,"3","0"))=$B1853),1,0)),"")</f>
        <v/>
      </c>
      <c r="G1853" s="5" t="str">
        <f>IF(PhieuBauCu!$B$2&gt;3,IF(LEN($B1853)=0,"",IF(AND($B1853&gt;0,VALUE(SUBSTITUTE($B1853,"4","0"))=$B1853),1,0)),"")</f>
        <v/>
      </c>
      <c r="H1853" s="5" t="str">
        <f>IF(PhieuBauCu!$B$2&gt;4,IF(LEN($B1853)=0,"",IF(AND($B1853&gt;0,VALUE(SUBSTITUTE($B1853,"5","0"))=$B1853),1,0)),"")</f>
        <v/>
      </c>
      <c r="I1853" s="5" t="str">
        <f>IF(PhieuBauCu!$B$2&gt;5,IF(LEN($B1853)=0,"",IF(AND($B1853&gt;0,VALUE(SUBSTITUTE($B1853,"6","0"))=$B1853),1,0)),"")</f>
        <v/>
      </c>
      <c r="J1853" s="5" t="str">
        <f>IF(PhieuBauCu!$B$2&gt;6,IF(LEN($B1853)=0,"",IF(AND($B1853&gt;0,VALUE(SUBSTITUTE($B1853,"7","0"))=$B1853),1,0)),"")</f>
        <v/>
      </c>
      <c r="K1853" s="5" t="str">
        <f>IF(PhieuBauCu!$B$2&gt;7,IF(LEN($B1853)=0,"",IF(AND($B1853&gt;0,VALUE(SUBSTITUTE($B1853,"8","0"))=$B1853),1,0)),"")</f>
        <v/>
      </c>
      <c r="L1853" s="5" t="str">
        <f>IF(PhieuBauCu!$B$2&gt;8,IF(LEN($B1853)=0,"",IF(AND($B1853&gt;0,VALUE(SUBSTITUTE($B1853,"9","0"))=$B1853),1,0)),"")</f>
        <v/>
      </c>
      <c r="M1853" s="9">
        <f t="shared" si="57"/>
        <v>0</v>
      </c>
      <c r="N1853" s="36">
        <f>IF(AND(M1853&lt;=PhieuBauCu!$B$13,M1853&gt;=1),1,0)</f>
        <v>0</v>
      </c>
    </row>
    <row r="1854" spans="1:14" ht="28.5" customHeight="1">
      <c r="A1854" s="2">
        <v>1849</v>
      </c>
      <c r="B1854" s="3"/>
      <c r="C1854" s="48" t="str">
        <f t="shared" si="56"/>
        <v/>
      </c>
      <c r="D1854" s="5" t="str">
        <f>IF(PhieuBauCu!$B$2&gt;0,IF(LEN($B1854)=0,"",IF(AND($B1854&gt;0,VALUE(SUBSTITUTE($B1854,"1","0"))=$B1854),1,0)),"")</f>
        <v/>
      </c>
      <c r="E1854" s="5" t="str">
        <f>IF(PhieuBauCu!$B$2&gt;1,IF(LEN($B1854)=0,"",IF(AND($B1854&gt;0,VALUE(SUBSTITUTE($B1854,"2","0"))=$B1854),1,0)),"")</f>
        <v/>
      </c>
      <c r="F1854" s="5" t="str">
        <f>IF(PhieuBauCu!$B$2&gt;2,IF(LEN($B1854)=0,"",IF(AND($B1854&gt;0,VALUE(SUBSTITUTE($B1854,"3","0"))=$B1854),1,0)),"")</f>
        <v/>
      </c>
      <c r="G1854" s="5" t="str">
        <f>IF(PhieuBauCu!$B$2&gt;3,IF(LEN($B1854)=0,"",IF(AND($B1854&gt;0,VALUE(SUBSTITUTE($B1854,"4","0"))=$B1854),1,0)),"")</f>
        <v/>
      </c>
      <c r="H1854" s="5" t="str">
        <f>IF(PhieuBauCu!$B$2&gt;4,IF(LEN($B1854)=0,"",IF(AND($B1854&gt;0,VALUE(SUBSTITUTE($B1854,"5","0"))=$B1854),1,0)),"")</f>
        <v/>
      </c>
      <c r="I1854" s="5" t="str">
        <f>IF(PhieuBauCu!$B$2&gt;5,IF(LEN($B1854)=0,"",IF(AND($B1854&gt;0,VALUE(SUBSTITUTE($B1854,"6","0"))=$B1854),1,0)),"")</f>
        <v/>
      </c>
      <c r="J1854" s="5" t="str">
        <f>IF(PhieuBauCu!$B$2&gt;6,IF(LEN($B1854)=0,"",IF(AND($B1854&gt;0,VALUE(SUBSTITUTE($B1854,"7","0"))=$B1854),1,0)),"")</f>
        <v/>
      </c>
      <c r="K1854" s="5" t="str">
        <f>IF(PhieuBauCu!$B$2&gt;7,IF(LEN($B1854)=0,"",IF(AND($B1854&gt;0,VALUE(SUBSTITUTE($B1854,"8","0"))=$B1854),1,0)),"")</f>
        <v/>
      </c>
      <c r="L1854" s="5" t="str">
        <f>IF(PhieuBauCu!$B$2&gt;8,IF(LEN($B1854)=0,"",IF(AND($B1854&gt;0,VALUE(SUBSTITUTE($B1854,"9","0"))=$B1854),1,0)),"")</f>
        <v/>
      </c>
      <c r="M1854" s="9">
        <f t="shared" si="57"/>
        <v>0</v>
      </c>
      <c r="N1854" s="36">
        <f>IF(AND(M1854&lt;=PhieuBauCu!$B$13,M1854&gt;=1),1,0)</f>
        <v>0</v>
      </c>
    </row>
    <row r="1855" spans="1:14" ht="28.5" customHeight="1">
      <c r="A1855" s="2">
        <v>1850</v>
      </c>
      <c r="B1855" s="3"/>
      <c r="C1855" s="48" t="str">
        <f t="shared" si="56"/>
        <v/>
      </c>
      <c r="D1855" s="5" t="str">
        <f>IF(PhieuBauCu!$B$2&gt;0,IF(LEN($B1855)=0,"",IF(AND($B1855&gt;0,VALUE(SUBSTITUTE($B1855,"1","0"))=$B1855),1,0)),"")</f>
        <v/>
      </c>
      <c r="E1855" s="5" t="str">
        <f>IF(PhieuBauCu!$B$2&gt;1,IF(LEN($B1855)=0,"",IF(AND($B1855&gt;0,VALUE(SUBSTITUTE($B1855,"2","0"))=$B1855),1,0)),"")</f>
        <v/>
      </c>
      <c r="F1855" s="5" t="str">
        <f>IF(PhieuBauCu!$B$2&gt;2,IF(LEN($B1855)=0,"",IF(AND($B1855&gt;0,VALUE(SUBSTITUTE($B1855,"3","0"))=$B1855),1,0)),"")</f>
        <v/>
      </c>
      <c r="G1855" s="5" t="str">
        <f>IF(PhieuBauCu!$B$2&gt;3,IF(LEN($B1855)=0,"",IF(AND($B1855&gt;0,VALUE(SUBSTITUTE($B1855,"4","0"))=$B1855),1,0)),"")</f>
        <v/>
      </c>
      <c r="H1855" s="5" t="str">
        <f>IF(PhieuBauCu!$B$2&gt;4,IF(LEN($B1855)=0,"",IF(AND($B1855&gt;0,VALUE(SUBSTITUTE($B1855,"5","0"))=$B1855),1,0)),"")</f>
        <v/>
      </c>
      <c r="I1855" s="5" t="str">
        <f>IF(PhieuBauCu!$B$2&gt;5,IF(LEN($B1855)=0,"",IF(AND($B1855&gt;0,VALUE(SUBSTITUTE($B1855,"6","0"))=$B1855),1,0)),"")</f>
        <v/>
      </c>
      <c r="J1855" s="5" t="str">
        <f>IF(PhieuBauCu!$B$2&gt;6,IF(LEN($B1855)=0,"",IF(AND($B1855&gt;0,VALUE(SUBSTITUTE($B1855,"7","0"))=$B1855),1,0)),"")</f>
        <v/>
      </c>
      <c r="K1855" s="5" t="str">
        <f>IF(PhieuBauCu!$B$2&gt;7,IF(LEN($B1855)=0,"",IF(AND($B1855&gt;0,VALUE(SUBSTITUTE($B1855,"8","0"))=$B1855),1,0)),"")</f>
        <v/>
      </c>
      <c r="L1855" s="5" t="str">
        <f>IF(PhieuBauCu!$B$2&gt;8,IF(LEN($B1855)=0,"",IF(AND($B1855&gt;0,VALUE(SUBSTITUTE($B1855,"9","0"))=$B1855),1,0)),"")</f>
        <v/>
      </c>
      <c r="M1855" s="9">
        <f t="shared" si="57"/>
        <v>0</v>
      </c>
      <c r="N1855" s="36">
        <f>IF(AND(M1855&lt;=PhieuBauCu!$B$13,M1855&gt;=1),1,0)</f>
        <v>0</v>
      </c>
    </row>
    <row r="1856" spans="1:14" ht="28.5" customHeight="1">
      <c r="A1856" s="2">
        <v>1851</v>
      </c>
      <c r="B1856" s="3"/>
      <c r="C1856" s="48" t="str">
        <f t="shared" si="56"/>
        <v/>
      </c>
      <c r="D1856" s="5" t="str">
        <f>IF(PhieuBauCu!$B$2&gt;0,IF(LEN($B1856)=0,"",IF(AND($B1856&gt;0,VALUE(SUBSTITUTE($B1856,"1","0"))=$B1856),1,0)),"")</f>
        <v/>
      </c>
      <c r="E1856" s="5" t="str">
        <f>IF(PhieuBauCu!$B$2&gt;1,IF(LEN($B1856)=0,"",IF(AND($B1856&gt;0,VALUE(SUBSTITUTE($B1856,"2","0"))=$B1856),1,0)),"")</f>
        <v/>
      </c>
      <c r="F1856" s="5" t="str">
        <f>IF(PhieuBauCu!$B$2&gt;2,IF(LEN($B1856)=0,"",IF(AND($B1856&gt;0,VALUE(SUBSTITUTE($B1856,"3","0"))=$B1856),1,0)),"")</f>
        <v/>
      </c>
      <c r="G1856" s="5" t="str">
        <f>IF(PhieuBauCu!$B$2&gt;3,IF(LEN($B1856)=0,"",IF(AND($B1856&gt;0,VALUE(SUBSTITUTE($B1856,"4","0"))=$B1856),1,0)),"")</f>
        <v/>
      </c>
      <c r="H1856" s="5" t="str">
        <f>IF(PhieuBauCu!$B$2&gt;4,IF(LEN($B1856)=0,"",IF(AND($B1856&gt;0,VALUE(SUBSTITUTE($B1856,"5","0"))=$B1856),1,0)),"")</f>
        <v/>
      </c>
      <c r="I1856" s="5" t="str">
        <f>IF(PhieuBauCu!$B$2&gt;5,IF(LEN($B1856)=0,"",IF(AND($B1856&gt;0,VALUE(SUBSTITUTE($B1856,"6","0"))=$B1856),1,0)),"")</f>
        <v/>
      </c>
      <c r="J1856" s="5" t="str">
        <f>IF(PhieuBauCu!$B$2&gt;6,IF(LEN($B1856)=0,"",IF(AND($B1856&gt;0,VALUE(SUBSTITUTE($B1856,"7","0"))=$B1856),1,0)),"")</f>
        <v/>
      </c>
      <c r="K1856" s="5" t="str">
        <f>IF(PhieuBauCu!$B$2&gt;7,IF(LEN($B1856)=0,"",IF(AND($B1856&gt;0,VALUE(SUBSTITUTE($B1856,"8","0"))=$B1856),1,0)),"")</f>
        <v/>
      </c>
      <c r="L1856" s="5" t="str">
        <f>IF(PhieuBauCu!$B$2&gt;8,IF(LEN($B1856)=0,"",IF(AND($B1856&gt;0,VALUE(SUBSTITUTE($B1856,"9","0"))=$B1856),1,0)),"")</f>
        <v/>
      </c>
      <c r="M1856" s="9">
        <f t="shared" si="57"/>
        <v>0</v>
      </c>
      <c r="N1856" s="36">
        <f>IF(AND(M1856&lt;=PhieuBauCu!$B$13,M1856&gt;=1),1,0)</f>
        <v>0</v>
      </c>
    </row>
    <row r="1857" spans="1:14" ht="28.5" customHeight="1">
      <c r="A1857" s="2">
        <v>1852</v>
      </c>
      <c r="B1857" s="3"/>
      <c r="C1857" s="48" t="str">
        <f t="shared" si="56"/>
        <v/>
      </c>
      <c r="D1857" s="5" t="str">
        <f>IF(PhieuBauCu!$B$2&gt;0,IF(LEN($B1857)=0,"",IF(AND($B1857&gt;0,VALUE(SUBSTITUTE($B1857,"1","0"))=$B1857),1,0)),"")</f>
        <v/>
      </c>
      <c r="E1857" s="5" t="str">
        <f>IF(PhieuBauCu!$B$2&gt;1,IF(LEN($B1857)=0,"",IF(AND($B1857&gt;0,VALUE(SUBSTITUTE($B1857,"2","0"))=$B1857),1,0)),"")</f>
        <v/>
      </c>
      <c r="F1857" s="5" t="str">
        <f>IF(PhieuBauCu!$B$2&gt;2,IF(LEN($B1857)=0,"",IF(AND($B1857&gt;0,VALUE(SUBSTITUTE($B1857,"3","0"))=$B1857),1,0)),"")</f>
        <v/>
      </c>
      <c r="G1857" s="5" t="str">
        <f>IF(PhieuBauCu!$B$2&gt;3,IF(LEN($B1857)=0,"",IF(AND($B1857&gt;0,VALUE(SUBSTITUTE($B1857,"4","0"))=$B1857),1,0)),"")</f>
        <v/>
      </c>
      <c r="H1857" s="5" t="str">
        <f>IF(PhieuBauCu!$B$2&gt;4,IF(LEN($B1857)=0,"",IF(AND($B1857&gt;0,VALUE(SUBSTITUTE($B1857,"5","0"))=$B1857),1,0)),"")</f>
        <v/>
      </c>
      <c r="I1857" s="5" t="str">
        <f>IF(PhieuBauCu!$B$2&gt;5,IF(LEN($B1857)=0,"",IF(AND($B1857&gt;0,VALUE(SUBSTITUTE($B1857,"6","0"))=$B1857),1,0)),"")</f>
        <v/>
      </c>
      <c r="J1857" s="5" t="str">
        <f>IF(PhieuBauCu!$B$2&gt;6,IF(LEN($B1857)=0,"",IF(AND($B1857&gt;0,VALUE(SUBSTITUTE($B1857,"7","0"))=$B1857),1,0)),"")</f>
        <v/>
      </c>
      <c r="K1857" s="5" t="str">
        <f>IF(PhieuBauCu!$B$2&gt;7,IF(LEN($B1857)=0,"",IF(AND($B1857&gt;0,VALUE(SUBSTITUTE($B1857,"8","0"))=$B1857),1,0)),"")</f>
        <v/>
      </c>
      <c r="L1857" s="5" t="str">
        <f>IF(PhieuBauCu!$B$2&gt;8,IF(LEN($B1857)=0,"",IF(AND($B1857&gt;0,VALUE(SUBSTITUTE($B1857,"9","0"))=$B1857),1,0)),"")</f>
        <v/>
      </c>
      <c r="M1857" s="9">
        <f t="shared" si="57"/>
        <v>0</v>
      </c>
      <c r="N1857" s="36">
        <f>IF(AND(M1857&lt;=PhieuBauCu!$B$13,M1857&gt;=1),1,0)</f>
        <v>0</v>
      </c>
    </row>
    <row r="1858" spans="1:14" ht="28.5" customHeight="1">
      <c r="A1858" s="2">
        <v>1853</v>
      </c>
      <c r="B1858" s="3"/>
      <c r="C1858" s="48" t="str">
        <f t="shared" si="56"/>
        <v/>
      </c>
      <c r="D1858" s="5" t="str">
        <f>IF(PhieuBauCu!$B$2&gt;0,IF(LEN($B1858)=0,"",IF(AND($B1858&gt;0,VALUE(SUBSTITUTE($B1858,"1","0"))=$B1858),1,0)),"")</f>
        <v/>
      </c>
      <c r="E1858" s="5" t="str">
        <f>IF(PhieuBauCu!$B$2&gt;1,IF(LEN($B1858)=0,"",IF(AND($B1858&gt;0,VALUE(SUBSTITUTE($B1858,"2","0"))=$B1858),1,0)),"")</f>
        <v/>
      </c>
      <c r="F1858" s="5" t="str">
        <f>IF(PhieuBauCu!$B$2&gt;2,IF(LEN($B1858)=0,"",IF(AND($B1858&gt;0,VALUE(SUBSTITUTE($B1858,"3","0"))=$B1858),1,0)),"")</f>
        <v/>
      </c>
      <c r="G1858" s="5" t="str">
        <f>IF(PhieuBauCu!$B$2&gt;3,IF(LEN($B1858)=0,"",IF(AND($B1858&gt;0,VALUE(SUBSTITUTE($B1858,"4","0"))=$B1858),1,0)),"")</f>
        <v/>
      </c>
      <c r="H1858" s="5" t="str">
        <f>IF(PhieuBauCu!$B$2&gt;4,IF(LEN($B1858)=0,"",IF(AND($B1858&gt;0,VALUE(SUBSTITUTE($B1858,"5","0"))=$B1858),1,0)),"")</f>
        <v/>
      </c>
      <c r="I1858" s="5" t="str">
        <f>IF(PhieuBauCu!$B$2&gt;5,IF(LEN($B1858)=0,"",IF(AND($B1858&gt;0,VALUE(SUBSTITUTE($B1858,"6","0"))=$B1858),1,0)),"")</f>
        <v/>
      </c>
      <c r="J1858" s="5" t="str">
        <f>IF(PhieuBauCu!$B$2&gt;6,IF(LEN($B1858)=0,"",IF(AND($B1858&gt;0,VALUE(SUBSTITUTE($B1858,"7","0"))=$B1858),1,0)),"")</f>
        <v/>
      </c>
      <c r="K1858" s="5" t="str">
        <f>IF(PhieuBauCu!$B$2&gt;7,IF(LEN($B1858)=0,"",IF(AND($B1858&gt;0,VALUE(SUBSTITUTE($B1858,"8","0"))=$B1858),1,0)),"")</f>
        <v/>
      </c>
      <c r="L1858" s="5" t="str">
        <f>IF(PhieuBauCu!$B$2&gt;8,IF(LEN($B1858)=0,"",IF(AND($B1858&gt;0,VALUE(SUBSTITUTE($B1858,"9","0"))=$B1858),1,0)),"")</f>
        <v/>
      </c>
      <c r="M1858" s="9">
        <f t="shared" si="57"/>
        <v>0</v>
      </c>
      <c r="N1858" s="36">
        <f>IF(AND(M1858&lt;=PhieuBauCu!$B$13,M1858&gt;=1),1,0)</f>
        <v>0</v>
      </c>
    </row>
    <row r="1859" spans="1:14" ht="28.5" customHeight="1">
      <c r="A1859" s="2">
        <v>1854</v>
      </c>
      <c r="B1859" s="3"/>
      <c r="C1859" s="48" t="str">
        <f t="shared" si="56"/>
        <v/>
      </c>
      <c r="D1859" s="5" t="str">
        <f>IF(PhieuBauCu!$B$2&gt;0,IF(LEN($B1859)=0,"",IF(AND($B1859&gt;0,VALUE(SUBSTITUTE($B1859,"1","0"))=$B1859),1,0)),"")</f>
        <v/>
      </c>
      <c r="E1859" s="5" t="str">
        <f>IF(PhieuBauCu!$B$2&gt;1,IF(LEN($B1859)=0,"",IF(AND($B1859&gt;0,VALUE(SUBSTITUTE($B1859,"2","0"))=$B1859),1,0)),"")</f>
        <v/>
      </c>
      <c r="F1859" s="5" t="str">
        <f>IF(PhieuBauCu!$B$2&gt;2,IF(LEN($B1859)=0,"",IF(AND($B1859&gt;0,VALUE(SUBSTITUTE($B1859,"3","0"))=$B1859),1,0)),"")</f>
        <v/>
      </c>
      <c r="G1859" s="5" t="str">
        <f>IF(PhieuBauCu!$B$2&gt;3,IF(LEN($B1859)=0,"",IF(AND($B1859&gt;0,VALUE(SUBSTITUTE($B1859,"4","0"))=$B1859),1,0)),"")</f>
        <v/>
      </c>
      <c r="H1859" s="5" t="str">
        <f>IF(PhieuBauCu!$B$2&gt;4,IF(LEN($B1859)=0,"",IF(AND($B1859&gt;0,VALUE(SUBSTITUTE($B1859,"5","0"))=$B1859),1,0)),"")</f>
        <v/>
      </c>
      <c r="I1859" s="5" t="str">
        <f>IF(PhieuBauCu!$B$2&gt;5,IF(LEN($B1859)=0,"",IF(AND($B1859&gt;0,VALUE(SUBSTITUTE($B1859,"6","0"))=$B1859),1,0)),"")</f>
        <v/>
      </c>
      <c r="J1859" s="5" t="str">
        <f>IF(PhieuBauCu!$B$2&gt;6,IF(LEN($B1859)=0,"",IF(AND($B1859&gt;0,VALUE(SUBSTITUTE($B1859,"7","0"))=$B1859),1,0)),"")</f>
        <v/>
      </c>
      <c r="K1859" s="5" t="str">
        <f>IF(PhieuBauCu!$B$2&gt;7,IF(LEN($B1859)=0,"",IF(AND($B1859&gt;0,VALUE(SUBSTITUTE($B1859,"8","0"))=$B1859),1,0)),"")</f>
        <v/>
      </c>
      <c r="L1859" s="5" t="str">
        <f>IF(PhieuBauCu!$B$2&gt;8,IF(LEN($B1859)=0,"",IF(AND($B1859&gt;0,VALUE(SUBSTITUTE($B1859,"9","0"))=$B1859),1,0)),"")</f>
        <v/>
      </c>
      <c r="M1859" s="9">
        <f t="shared" si="57"/>
        <v>0</v>
      </c>
      <c r="N1859" s="36">
        <f>IF(AND(M1859&lt;=PhieuBauCu!$B$13,M1859&gt;=1),1,0)</f>
        <v>0</v>
      </c>
    </row>
    <row r="1860" spans="1:14" ht="28.5" customHeight="1">
      <c r="A1860" s="2">
        <v>1855</v>
      </c>
      <c r="B1860" s="3"/>
      <c r="C1860" s="48" t="str">
        <f t="shared" si="56"/>
        <v/>
      </c>
      <c r="D1860" s="5" t="str">
        <f>IF(PhieuBauCu!$B$2&gt;0,IF(LEN($B1860)=0,"",IF(AND($B1860&gt;0,VALUE(SUBSTITUTE($B1860,"1","0"))=$B1860),1,0)),"")</f>
        <v/>
      </c>
      <c r="E1860" s="5" t="str">
        <f>IF(PhieuBauCu!$B$2&gt;1,IF(LEN($B1860)=0,"",IF(AND($B1860&gt;0,VALUE(SUBSTITUTE($B1860,"2","0"))=$B1860),1,0)),"")</f>
        <v/>
      </c>
      <c r="F1860" s="5" t="str">
        <f>IF(PhieuBauCu!$B$2&gt;2,IF(LEN($B1860)=0,"",IF(AND($B1860&gt;0,VALUE(SUBSTITUTE($B1860,"3","0"))=$B1860),1,0)),"")</f>
        <v/>
      </c>
      <c r="G1860" s="5" t="str">
        <f>IF(PhieuBauCu!$B$2&gt;3,IF(LEN($B1860)=0,"",IF(AND($B1860&gt;0,VALUE(SUBSTITUTE($B1860,"4","0"))=$B1860),1,0)),"")</f>
        <v/>
      </c>
      <c r="H1860" s="5" t="str">
        <f>IF(PhieuBauCu!$B$2&gt;4,IF(LEN($B1860)=0,"",IF(AND($B1860&gt;0,VALUE(SUBSTITUTE($B1860,"5","0"))=$B1860),1,0)),"")</f>
        <v/>
      </c>
      <c r="I1860" s="5" t="str">
        <f>IF(PhieuBauCu!$B$2&gt;5,IF(LEN($B1860)=0,"",IF(AND($B1860&gt;0,VALUE(SUBSTITUTE($B1860,"6","0"))=$B1860),1,0)),"")</f>
        <v/>
      </c>
      <c r="J1860" s="5" t="str">
        <f>IF(PhieuBauCu!$B$2&gt;6,IF(LEN($B1860)=0,"",IF(AND($B1860&gt;0,VALUE(SUBSTITUTE($B1860,"7","0"))=$B1860),1,0)),"")</f>
        <v/>
      </c>
      <c r="K1860" s="5" t="str">
        <f>IF(PhieuBauCu!$B$2&gt;7,IF(LEN($B1860)=0,"",IF(AND($B1860&gt;0,VALUE(SUBSTITUTE($B1860,"8","0"))=$B1860),1,0)),"")</f>
        <v/>
      </c>
      <c r="L1860" s="5" t="str">
        <f>IF(PhieuBauCu!$B$2&gt;8,IF(LEN($B1860)=0,"",IF(AND($B1860&gt;0,VALUE(SUBSTITUTE($B1860,"9","0"))=$B1860),1,0)),"")</f>
        <v/>
      </c>
      <c r="M1860" s="9">
        <f t="shared" si="57"/>
        <v>0</v>
      </c>
      <c r="N1860" s="36">
        <f>IF(AND(M1860&lt;=PhieuBauCu!$B$13,M1860&gt;=1),1,0)</f>
        <v>0</v>
      </c>
    </row>
    <row r="1861" spans="1:14" ht="28.5" customHeight="1">
      <c r="A1861" s="2">
        <v>1856</v>
      </c>
      <c r="B1861" s="3"/>
      <c r="C1861" s="48" t="str">
        <f t="shared" si="56"/>
        <v/>
      </c>
      <c r="D1861" s="5" t="str">
        <f>IF(PhieuBauCu!$B$2&gt;0,IF(LEN($B1861)=0,"",IF(AND($B1861&gt;0,VALUE(SUBSTITUTE($B1861,"1","0"))=$B1861),1,0)),"")</f>
        <v/>
      </c>
      <c r="E1861" s="5" t="str">
        <f>IF(PhieuBauCu!$B$2&gt;1,IF(LEN($B1861)=0,"",IF(AND($B1861&gt;0,VALUE(SUBSTITUTE($B1861,"2","0"))=$B1861),1,0)),"")</f>
        <v/>
      </c>
      <c r="F1861" s="5" t="str">
        <f>IF(PhieuBauCu!$B$2&gt;2,IF(LEN($B1861)=0,"",IF(AND($B1861&gt;0,VALUE(SUBSTITUTE($B1861,"3","0"))=$B1861),1,0)),"")</f>
        <v/>
      </c>
      <c r="G1861" s="5" t="str">
        <f>IF(PhieuBauCu!$B$2&gt;3,IF(LEN($B1861)=0,"",IF(AND($B1861&gt;0,VALUE(SUBSTITUTE($B1861,"4","0"))=$B1861),1,0)),"")</f>
        <v/>
      </c>
      <c r="H1861" s="5" t="str">
        <f>IF(PhieuBauCu!$B$2&gt;4,IF(LEN($B1861)=0,"",IF(AND($B1861&gt;0,VALUE(SUBSTITUTE($B1861,"5","0"))=$B1861),1,0)),"")</f>
        <v/>
      </c>
      <c r="I1861" s="5" t="str">
        <f>IF(PhieuBauCu!$B$2&gt;5,IF(LEN($B1861)=0,"",IF(AND($B1861&gt;0,VALUE(SUBSTITUTE($B1861,"6","0"))=$B1861),1,0)),"")</f>
        <v/>
      </c>
      <c r="J1861" s="5" t="str">
        <f>IF(PhieuBauCu!$B$2&gt;6,IF(LEN($B1861)=0,"",IF(AND($B1861&gt;0,VALUE(SUBSTITUTE($B1861,"7","0"))=$B1861),1,0)),"")</f>
        <v/>
      </c>
      <c r="K1861" s="5" t="str">
        <f>IF(PhieuBauCu!$B$2&gt;7,IF(LEN($B1861)=0,"",IF(AND($B1861&gt;0,VALUE(SUBSTITUTE($B1861,"8","0"))=$B1861),1,0)),"")</f>
        <v/>
      </c>
      <c r="L1861" s="5" t="str">
        <f>IF(PhieuBauCu!$B$2&gt;8,IF(LEN($B1861)=0,"",IF(AND($B1861&gt;0,VALUE(SUBSTITUTE($B1861,"9","0"))=$B1861),1,0)),"")</f>
        <v/>
      </c>
      <c r="M1861" s="9">
        <f t="shared" si="57"/>
        <v>0</v>
      </c>
      <c r="N1861" s="36">
        <f>IF(AND(M1861&lt;=PhieuBauCu!$B$13,M1861&gt;=1),1,0)</f>
        <v>0</v>
      </c>
    </row>
    <row r="1862" spans="1:14" ht="28.5" customHeight="1">
      <c r="A1862" s="2">
        <v>1857</v>
      </c>
      <c r="B1862" s="3"/>
      <c r="C1862" s="48" t="str">
        <f t="shared" si="56"/>
        <v/>
      </c>
      <c r="D1862" s="5" t="str">
        <f>IF(PhieuBauCu!$B$2&gt;0,IF(LEN($B1862)=0,"",IF(AND($B1862&gt;0,VALUE(SUBSTITUTE($B1862,"1","0"))=$B1862),1,0)),"")</f>
        <v/>
      </c>
      <c r="E1862" s="5" t="str">
        <f>IF(PhieuBauCu!$B$2&gt;1,IF(LEN($B1862)=0,"",IF(AND($B1862&gt;0,VALUE(SUBSTITUTE($B1862,"2","0"))=$B1862),1,0)),"")</f>
        <v/>
      </c>
      <c r="F1862" s="5" t="str">
        <f>IF(PhieuBauCu!$B$2&gt;2,IF(LEN($B1862)=0,"",IF(AND($B1862&gt;0,VALUE(SUBSTITUTE($B1862,"3","0"))=$B1862),1,0)),"")</f>
        <v/>
      </c>
      <c r="G1862" s="5" t="str">
        <f>IF(PhieuBauCu!$B$2&gt;3,IF(LEN($B1862)=0,"",IF(AND($B1862&gt;0,VALUE(SUBSTITUTE($B1862,"4","0"))=$B1862),1,0)),"")</f>
        <v/>
      </c>
      <c r="H1862" s="5" t="str">
        <f>IF(PhieuBauCu!$B$2&gt;4,IF(LEN($B1862)=0,"",IF(AND($B1862&gt;0,VALUE(SUBSTITUTE($B1862,"5","0"))=$B1862),1,0)),"")</f>
        <v/>
      </c>
      <c r="I1862" s="5" t="str">
        <f>IF(PhieuBauCu!$B$2&gt;5,IF(LEN($B1862)=0,"",IF(AND($B1862&gt;0,VALUE(SUBSTITUTE($B1862,"6","0"))=$B1862),1,0)),"")</f>
        <v/>
      </c>
      <c r="J1862" s="5" t="str">
        <f>IF(PhieuBauCu!$B$2&gt;6,IF(LEN($B1862)=0,"",IF(AND($B1862&gt;0,VALUE(SUBSTITUTE($B1862,"7","0"))=$B1862),1,0)),"")</f>
        <v/>
      </c>
      <c r="K1862" s="5" t="str">
        <f>IF(PhieuBauCu!$B$2&gt;7,IF(LEN($B1862)=0,"",IF(AND($B1862&gt;0,VALUE(SUBSTITUTE($B1862,"8","0"))=$B1862),1,0)),"")</f>
        <v/>
      </c>
      <c r="L1862" s="5" t="str">
        <f>IF(PhieuBauCu!$B$2&gt;8,IF(LEN($B1862)=0,"",IF(AND($B1862&gt;0,VALUE(SUBSTITUTE($B1862,"9","0"))=$B1862),1,0)),"")</f>
        <v/>
      </c>
      <c r="M1862" s="9">
        <f t="shared" si="57"/>
        <v>0</v>
      </c>
      <c r="N1862" s="36">
        <f>IF(AND(M1862&lt;=PhieuBauCu!$B$13,M1862&gt;=1),1,0)</f>
        <v>0</v>
      </c>
    </row>
    <row r="1863" spans="1:14" ht="28.5" customHeight="1">
      <c r="A1863" s="2">
        <v>1858</v>
      </c>
      <c r="B1863" s="3"/>
      <c r="C1863" s="48" t="str">
        <f t="shared" ref="C1863:C1926" si="58">IF(LEN(B1863)&gt;0,IF(N1863=1,"Ok","Not Ok"),"")</f>
        <v/>
      </c>
      <c r="D1863" s="5" t="str">
        <f>IF(PhieuBauCu!$B$2&gt;0,IF(LEN($B1863)=0,"",IF(AND($B1863&gt;0,VALUE(SUBSTITUTE($B1863,"1","0"))=$B1863),1,0)),"")</f>
        <v/>
      </c>
      <c r="E1863" s="5" t="str">
        <f>IF(PhieuBauCu!$B$2&gt;1,IF(LEN($B1863)=0,"",IF(AND($B1863&gt;0,VALUE(SUBSTITUTE($B1863,"2","0"))=$B1863),1,0)),"")</f>
        <v/>
      </c>
      <c r="F1863" s="5" t="str">
        <f>IF(PhieuBauCu!$B$2&gt;2,IF(LEN($B1863)=0,"",IF(AND($B1863&gt;0,VALUE(SUBSTITUTE($B1863,"3","0"))=$B1863),1,0)),"")</f>
        <v/>
      </c>
      <c r="G1863" s="5" t="str">
        <f>IF(PhieuBauCu!$B$2&gt;3,IF(LEN($B1863)=0,"",IF(AND($B1863&gt;0,VALUE(SUBSTITUTE($B1863,"4","0"))=$B1863),1,0)),"")</f>
        <v/>
      </c>
      <c r="H1863" s="5" t="str">
        <f>IF(PhieuBauCu!$B$2&gt;4,IF(LEN($B1863)=0,"",IF(AND($B1863&gt;0,VALUE(SUBSTITUTE($B1863,"5","0"))=$B1863),1,0)),"")</f>
        <v/>
      </c>
      <c r="I1863" s="5" t="str">
        <f>IF(PhieuBauCu!$B$2&gt;5,IF(LEN($B1863)=0,"",IF(AND($B1863&gt;0,VALUE(SUBSTITUTE($B1863,"6","0"))=$B1863),1,0)),"")</f>
        <v/>
      </c>
      <c r="J1863" s="5" t="str">
        <f>IF(PhieuBauCu!$B$2&gt;6,IF(LEN($B1863)=0,"",IF(AND($B1863&gt;0,VALUE(SUBSTITUTE($B1863,"7","0"))=$B1863),1,0)),"")</f>
        <v/>
      </c>
      <c r="K1863" s="5" t="str">
        <f>IF(PhieuBauCu!$B$2&gt;7,IF(LEN($B1863)=0,"",IF(AND($B1863&gt;0,VALUE(SUBSTITUTE($B1863,"8","0"))=$B1863),1,0)),"")</f>
        <v/>
      </c>
      <c r="L1863" s="5" t="str">
        <f>IF(PhieuBauCu!$B$2&gt;8,IF(LEN($B1863)=0,"",IF(AND($B1863&gt;0,VALUE(SUBSTITUTE($B1863,"9","0"))=$B1863),1,0)),"")</f>
        <v/>
      </c>
      <c r="M1863" s="9">
        <f t="shared" ref="M1863:M1926" si="59">SUMIF(D1863:L1863,1)</f>
        <v>0</v>
      </c>
      <c r="N1863" s="36">
        <f>IF(AND(M1863&lt;=PhieuBauCu!$B$13,M1863&gt;=1),1,0)</f>
        <v>0</v>
      </c>
    </row>
    <row r="1864" spans="1:14" ht="28.5" customHeight="1">
      <c r="A1864" s="2">
        <v>1859</v>
      </c>
      <c r="B1864" s="3"/>
      <c r="C1864" s="48" t="str">
        <f t="shared" si="58"/>
        <v/>
      </c>
      <c r="D1864" s="5" t="str">
        <f>IF(PhieuBauCu!$B$2&gt;0,IF(LEN($B1864)=0,"",IF(AND($B1864&gt;0,VALUE(SUBSTITUTE($B1864,"1","0"))=$B1864),1,0)),"")</f>
        <v/>
      </c>
      <c r="E1864" s="5" t="str">
        <f>IF(PhieuBauCu!$B$2&gt;1,IF(LEN($B1864)=0,"",IF(AND($B1864&gt;0,VALUE(SUBSTITUTE($B1864,"2","0"))=$B1864),1,0)),"")</f>
        <v/>
      </c>
      <c r="F1864" s="5" t="str">
        <f>IF(PhieuBauCu!$B$2&gt;2,IF(LEN($B1864)=0,"",IF(AND($B1864&gt;0,VALUE(SUBSTITUTE($B1864,"3","0"))=$B1864),1,0)),"")</f>
        <v/>
      </c>
      <c r="G1864" s="5" t="str">
        <f>IF(PhieuBauCu!$B$2&gt;3,IF(LEN($B1864)=0,"",IF(AND($B1864&gt;0,VALUE(SUBSTITUTE($B1864,"4","0"))=$B1864),1,0)),"")</f>
        <v/>
      </c>
      <c r="H1864" s="5" t="str">
        <f>IF(PhieuBauCu!$B$2&gt;4,IF(LEN($B1864)=0,"",IF(AND($B1864&gt;0,VALUE(SUBSTITUTE($B1864,"5","0"))=$B1864),1,0)),"")</f>
        <v/>
      </c>
      <c r="I1864" s="5" t="str">
        <f>IF(PhieuBauCu!$B$2&gt;5,IF(LEN($B1864)=0,"",IF(AND($B1864&gt;0,VALUE(SUBSTITUTE($B1864,"6","0"))=$B1864),1,0)),"")</f>
        <v/>
      </c>
      <c r="J1864" s="5" t="str">
        <f>IF(PhieuBauCu!$B$2&gt;6,IF(LEN($B1864)=0,"",IF(AND($B1864&gt;0,VALUE(SUBSTITUTE($B1864,"7","0"))=$B1864),1,0)),"")</f>
        <v/>
      </c>
      <c r="K1864" s="5" t="str">
        <f>IF(PhieuBauCu!$B$2&gt;7,IF(LEN($B1864)=0,"",IF(AND($B1864&gt;0,VALUE(SUBSTITUTE($B1864,"8","0"))=$B1864),1,0)),"")</f>
        <v/>
      </c>
      <c r="L1864" s="5" t="str">
        <f>IF(PhieuBauCu!$B$2&gt;8,IF(LEN($B1864)=0,"",IF(AND($B1864&gt;0,VALUE(SUBSTITUTE($B1864,"9","0"))=$B1864),1,0)),"")</f>
        <v/>
      </c>
      <c r="M1864" s="9">
        <f t="shared" si="59"/>
        <v>0</v>
      </c>
      <c r="N1864" s="36">
        <f>IF(AND(M1864&lt;=PhieuBauCu!$B$13,M1864&gt;=1),1,0)</f>
        <v>0</v>
      </c>
    </row>
    <row r="1865" spans="1:14" ht="28.5" customHeight="1">
      <c r="A1865" s="2">
        <v>1860</v>
      </c>
      <c r="B1865" s="3"/>
      <c r="C1865" s="48" t="str">
        <f t="shared" si="58"/>
        <v/>
      </c>
      <c r="D1865" s="5" t="str">
        <f>IF(PhieuBauCu!$B$2&gt;0,IF(LEN($B1865)=0,"",IF(AND($B1865&gt;0,VALUE(SUBSTITUTE($B1865,"1","0"))=$B1865),1,0)),"")</f>
        <v/>
      </c>
      <c r="E1865" s="5" t="str">
        <f>IF(PhieuBauCu!$B$2&gt;1,IF(LEN($B1865)=0,"",IF(AND($B1865&gt;0,VALUE(SUBSTITUTE($B1865,"2","0"))=$B1865),1,0)),"")</f>
        <v/>
      </c>
      <c r="F1865" s="5" t="str">
        <f>IF(PhieuBauCu!$B$2&gt;2,IF(LEN($B1865)=0,"",IF(AND($B1865&gt;0,VALUE(SUBSTITUTE($B1865,"3","0"))=$B1865),1,0)),"")</f>
        <v/>
      </c>
      <c r="G1865" s="5" t="str">
        <f>IF(PhieuBauCu!$B$2&gt;3,IF(LEN($B1865)=0,"",IF(AND($B1865&gt;0,VALUE(SUBSTITUTE($B1865,"4","0"))=$B1865),1,0)),"")</f>
        <v/>
      </c>
      <c r="H1865" s="5" t="str">
        <f>IF(PhieuBauCu!$B$2&gt;4,IF(LEN($B1865)=0,"",IF(AND($B1865&gt;0,VALUE(SUBSTITUTE($B1865,"5","0"))=$B1865),1,0)),"")</f>
        <v/>
      </c>
      <c r="I1865" s="5" t="str">
        <f>IF(PhieuBauCu!$B$2&gt;5,IF(LEN($B1865)=0,"",IF(AND($B1865&gt;0,VALUE(SUBSTITUTE($B1865,"6","0"))=$B1865),1,0)),"")</f>
        <v/>
      </c>
      <c r="J1865" s="5" t="str">
        <f>IF(PhieuBauCu!$B$2&gt;6,IF(LEN($B1865)=0,"",IF(AND($B1865&gt;0,VALUE(SUBSTITUTE($B1865,"7","0"))=$B1865),1,0)),"")</f>
        <v/>
      </c>
      <c r="K1865" s="5" t="str">
        <f>IF(PhieuBauCu!$B$2&gt;7,IF(LEN($B1865)=0,"",IF(AND($B1865&gt;0,VALUE(SUBSTITUTE($B1865,"8","0"))=$B1865),1,0)),"")</f>
        <v/>
      </c>
      <c r="L1865" s="5" t="str">
        <f>IF(PhieuBauCu!$B$2&gt;8,IF(LEN($B1865)=0,"",IF(AND($B1865&gt;0,VALUE(SUBSTITUTE($B1865,"9","0"))=$B1865),1,0)),"")</f>
        <v/>
      </c>
      <c r="M1865" s="9">
        <f t="shared" si="59"/>
        <v>0</v>
      </c>
      <c r="N1865" s="36">
        <f>IF(AND(M1865&lt;=PhieuBauCu!$B$13,M1865&gt;=1),1,0)</f>
        <v>0</v>
      </c>
    </row>
    <row r="1866" spans="1:14" ht="28.5" customHeight="1">
      <c r="A1866" s="2">
        <v>1861</v>
      </c>
      <c r="B1866" s="3"/>
      <c r="C1866" s="48" t="str">
        <f t="shared" si="58"/>
        <v/>
      </c>
      <c r="D1866" s="5" t="str">
        <f>IF(PhieuBauCu!$B$2&gt;0,IF(LEN($B1866)=0,"",IF(AND($B1866&gt;0,VALUE(SUBSTITUTE($B1866,"1","0"))=$B1866),1,0)),"")</f>
        <v/>
      </c>
      <c r="E1866" s="5" t="str">
        <f>IF(PhieuBauCu!$B$2&gt;1,IF(LEN($B1866)=0,"",IF(AND($B1866&gt;0,VALUE(SUBSTITUTE($B1866,"2","0"))=$B1866),1,0)),"")</f>
        <v/>
      </c>
      <c r="F1866" s="5" t="str">
        <f>IF(PhieuBauCu!$B$2&gt;2,IF(LEN($B1866)=0,"",IF(AND($B1866&gt;0,VALUE(SUBSTITUTE($B1866,"3","0"))=$B1866),1,0)),"")</f>
        <v/>
      </c>
      <c r="G1866" s="5" t="str">
        <f>IF(PhieuBauCu!$B$2&gt;3,IF(LEN($B1866)=0,"",IF(AND($B1866&gt;0,VALUE(SUBSTITUTE($B1866,"4","0"))=$B1866),1,0)),"")</f>
        <v/>
      </c>
      <c r="H1866" s="5" t="str">
        <f>IF(PhieuBauCu!$B$2&gt;4,IF(LEN($B1866)=0,"",IF(AND($B1866&gt;0,VALUE(SUBSTITUTE($B1866,"5","0"))=$B1866),1,0)),"")</f>
        <v/>
      </c>
      <c r="I1866" s="5" t="str">
        <f>IF(PhieuBauCu!$B$2&gt;5,IF(LEN($B1866)=0,"",IF(AND($B1866&gt;0,VALUE(SUBSTITUTE($B1866,"6","0"))=$B1866),1,0)),"")</f>
        <v/>
      </c>
      <c r="J1866" s="5" t="str">
        <f>IF(PhieuBauCu!$B$2&gt;6,IF(LEN($B1866)=0,"",IF(AND($B1866&gt;0,VALUE(SUBSTITUTE($B1866,"7","0"))=$B1866),1,0)),"")</f>
        <v/>
      </c>
      <c r="K1866" s="5" t="str">
        <f>IF(PhieuBauCu!$B$2&gt;7,IF(LEN($B1866)=0,"",IF(AND($B1866&gt;0,VALUE(SUBSTITUTE($B1866,"8","0"))=$B1866),1,0)),"")</f>
        <v/>
      </c>
      <c r="L1866" s="5" t="str">
        <f>IF(PhieuBauCu!$B$2&gt;8,IF(LEN($B1866)=0,"",IF(AND($B1866&gt;0,VALUE(SUBSTITUTE($B1866,"9","0"))=$B1866),1,0)),"")</f>
        <v/>
      </c>
      <c r="M1866" s="9">
        <f t="shared" si="59"/>
        <v>0</v>
      </c>
      <c r="N1866" s="36">
        <f>IF(AND(M1866&lt;=PhieuBauCu!$B$13,M1866&gt;=1),1,0)</f>
        <v>0</v>
      </c>
    </row>
    <row r="1867" spans="1:14" ht="28.5" customHeight="1">
      <c r="A1867" s="2">
        <v>1862</v>
      </c>
      <c r="B1867" s="3"/>
      <c r="C1867" s="48" t="str">
        <f t="shared" si="58"/>
        <v/>
      </c>
      <c r="D1867" s="5" t="str">
        <f>IF(PhieuBauCu!$B$2&gt;0,IF(LEN($B1867)=0,"",IF(AND($B1867&gt;0,VALUE(SUBSTITUTE($B1867,"1","0"))=$B1867),1,0)),"")</f>
        <v/>
      </c>
      <c r="E1867" s="5" t="str">
        <f>IF(PhieuBauCu!$B$2&gt;1,IF(LEN($B1867)=0,"",IF(AND($B1867&gt;0,VALUE(SUBSTITUTE($B1867,"2","0"))=$B1867),1,0)),"")</f>
        <v/>
      </c>
      <c r="F1867" s="5" t="str">
        <f>IF(PhieuBauCu!$B$2&gt;2,IF(LEN($B1867)=0,"",IF(AND($B1867&gt;0,VALUE(SUBSTITUTE($B1867,"3","0"))=$B1867),1,0)),"")</f>
        <v/>
      </c>
      <c r="G1867" s="5" t="str">
        <f>IF(PhieuBauCu!$B$2&gt;3,IF(LEN($B1867)=0,"",IF(AND($B1867&gt;0,VALUE(SUBSTITUTE($B1867,"4","0"))=$B1867),1,0)),"")</f>
        <v/>
      </c>
      <c r="H1867" s="5" t="str">
        <f>IF(PhieuBauCu!$B$2&gt;4,IF(LEN($B1867)=0,"",IF(AND($B1867&gt;0,VALUE(SUBSTITUTE($B1867,"5","0"))=$B1867),1,0)),"")</f>
        <v/>
      </c>
      <c r="I1867" s="5" t="str">
        <f>IF(PhieuBauCu!$B$2&gt;5,IF(LEN($B1867)=0,"",IF(AND($B1867&gt;0,VALUE(SUBSTITUTE($B1867,"6","0"))=$B1867),1,0)),"")</f>
        <v/>
      </c>
      <c r="J1867" s="5" t="str">
        <f>IF(PhieuBauCu!$B$2&gt;6,IF(LEN($B1867)=0,"",IF(AND($B1867&gt;0,VALUE(SUBSTITUTE($B1867,"7","0"))=$B1867),1,0)),"")</f>
        <v/>
      </c>
      <c r="K1867" s="5" t="str">
        <f>IF(PhieuBauCu!$B$2&gt;7,IF(LEN($B1867)=0,"",IF(AND($B1867&gt;0,VALUE(SUBSTITUTE($B1867,"8","0"))=$B1867),1,0)),"")</f>
        <v/>
      </c>
      <c r="L1867" s="5" t="str">
        <f>IF(PhieuBauCu!$B$2&gt;8,IF(LEN($B1867)=0,"",IF(AND($B1867&gt;0,VALUE(SUBSTITUTE($B1867,"9","0"))=$B1867),1,0)),"")</f>
        <v/>
      </c>
      <c r="M1867" s="9">
        <f t="shared" si="59"/>
        <v>0</v>
      </c>
      <c r="N1867" s="36">
        <f>IF(AND(M1867&lt;=PhieuBauCu!$B$13,M1867&gt;=1),1,0)</f>
        <v>0</v>
      </c>
    </row>
    <row r="1868" spans="1:14" ht="28.5" customHeight="1">
      <c r="A1868" s="2">
        <v>1863</v>
      </c>
      <c r="B1868" s="3"/>
      <c r="C1868" s="48" t="str">
        <f t="shared" si="58"/>
        <v/>
      </c>
      <c r="D1868" s="5" t="str">
        <f>IF(PhieuBauCu!$B$2&gt;0,IF(LEN($B1868)=0,"",IF(AND($B1868&gt;0,VALUE(SUBSTITUTE($B1868,"1","0"))=$B1868),1,0)),"")</f>
        <v/>
      </c>
      <c r="E1868" s="5" t="str">
        <f>IF(PhieuBauCu!$B$2&gt;1,IF(LEN($B1868)=0,"",IF(AND($B1868&gt;0,VALUE(SUBSTITUTE($B1868,"2","0"))=$B1868),1,0)),"")</f>
        <v/>
      </c>
      <c r="F1868" s="5" t="str">
        <f>IF(PhieuBauCu!$B$2&gt;2,IF(LEN($B1868)=0,"",IF(AND($B1868&gt;0,VALUE(SUBSTITUTE($B1868,"3","0"))=$B1868),1,0)),"")</f>
        <v/>
      </c>
      <c r="G1868" s="5" t="str">
        <f>IF(PhieuBauCu!$B$2&gt;3,IF(LEN($B1868)=0,"",IF(AND($B1868&gt;0,VALUE(SUBSTITUTE($B1868,"4","0"))=$B1868),1,0)),"")</f>
        <v/>
      </c>
      <c r="H1868" s="5" t="str">
        <f>IF(PhieuBauCu!$B$2&gt;4,IF(LEN($B1868)=0,"",IF(AND($B1868&gt;0,VALUE(SUBSTITUTE($B1868,"5","0"))=$B1868),1,0)),"")</f>
        <v/>
      </c>
      <c r="I1868" s="5" t="str">
        <f>IF(PhieuBauCu!$B$2&gt;5,IF(LEN($B1868)=0,"",IF(AND($B1868&gt;0,VALUE(SUBSTITUTE($B1868,"6","0"))=$B1868),1,0)),"")</f>
        <v/>
      </c>
      <c r="J1868" s="5" t="str">
        <f>IF(PhieuBauCu!$B$2&gt;6,IF(LEN($B1868)=0,"",IF(AND($B1868&gt;0,VALUE(SUBSTITUTE($B1868,"7","0"))=$B1868),1,0)),"")</f>
        <v/>
      </c>
      <c r="K1868" s="5" t="str">
        <f>IF(PhieuBauCu!$B$2&gt;7,IF(LEN($B1868)=0,"",IF(AND($B1868&gt;0,VALUE(SUBSTITUTE($B1868,"8","0"))=$B1868),1,0)),"")</f>
        <v/>
      </c>
      <c r="L1868" s="5" t="str">
        <f>IF(PhieuBauCu!$B$2&gt;8,IF(LEN($B1868)=0,"",IF(AND($B1868&gt;0,VALUE(SUBSTITUTE($B1868,"9","0"))=$B1868),1,0)),"")</f>
        <v/>
      </c>
      <c r="M1868" s="9">
        <f t="shared" si="59"/>
        <v>0</v>
      </c>
      <c r="N1868" s="36">
        <f>IF(AND(M1868&lt;=PhieuBauCu!$B$13,M1868&gt;=1),1,0)</f>
        <v>0</v>
      </c>
    </row>
    <row r="1869" spans="1:14" ht="28.5" customHeight="1">
      <c r="A1869" s="2">
        <v>1864</v>
      </c>
      <c r="B1869" s="3"/>
      <c r="C1869" s="48" t="str">
        <f t="shared" si="58"/>
        <v/>
      </c>
      <c r="D1869" s="5" t="str">
        <f>IF(PhieuBauCu!$B$2&gt;0,IF(LEN($B1869)=0,"",IF(AND($B1869&gt;0,VALUE(SUBSTITUTE($B1869,"1","0"))=$B1869),1,0)),"")</f>
        <v/>
      </c>
      <c r="E1869" s="5" t="str">
        <f>IF(PhieuBauCu!$B$2&gt;1,IF(LEN($B1869)=0,"",IF(AND($B1869&gt;0,VALUE(SUBSTITUTE($B1869,"2","0"))=$B1869),1,0)),"")</f>
        <v/>
      </c>
      <c r="F1869" s="5" t="str">
        <f>IF(PhieuBauCu!$B$2&gt;2,IF(LEN($B1869)=0,"",IF(AND($B1869&gt;0,VALUE(SUBSTITUTE($B1869,"3","0"))=$B1869),1,0)),"")</f>
        <v/>
      </c>
      <c r="G1869" s="5" t="str">
        <f>IF(PhieuBauCu!$B$2&gt;3,IF(LEN($B1869)=0,"",IF(AND($B1869&gt;0,VALUE(SUBSTITUTE($B1869,"4","0"))=$B1869),1,0)),"")</f>
        <v/>
      </c>
      <c r="H1869" s="5" t="str">
        <f>IF(PhieuBauCu!$B$2&gt;4,IF(LEN($B1869)=0,"",IF(AND($B1869&gt;0,VALUE(SUBSTITUTE($B1869,"5","0"))=$B1869),1,0)),"")</f>
        <v/>
      </c>
      <c r="I1869" s="5" t="str">
        <f>IF(PhieuBauCu!$B$2&gt;5,IF(LEN($B1869)=0,"",IF(AND($B1869&gt;0,VALUE(SUBSTITUTE($B1869,"6","0"))=$B1869),1,0)),"")</f>
        <v/>
      </c>
      <c r="J1869" s="5" t="str">
        <f>IF(PhieuBauCu!$B$2&gt;6,IF(LEN($B1869)=0,"",IF(AND($B1869&gt;0,VALUE(SUBSTITUTE($B1869,"7","0"))=$B1869),1,0)),"")</f>
        <v/>
      </c>
      <c r="K1869" s="5" t="str">
        <f>IF(PhieuBauCu!$B$2&gt;7,IF(LEN($B1869)=0,"",IF(AND($B1869&gt;0,VALUE(SUBSTITUTE($B1869,"8","0"))=$B1869),1,0)),"")</f>
        <v/>
      </c>
      <c r="L1869" s="5" t="str">
        <f>IF(PhieuBauCu!$B$2&gt;8,IF(LEN($B1869)=0,"",IF(AND($B1869&gt;0,VALUE(SUBSTITUTE($B1869,"9","0"))=$B1869),1,0)),"")</f>
        <v/>
      </c>
      <c r="M1869" s="9">
        <f t="shared" si="59"/>
        <v>0</v>
      </c>
      <c r="N1869" s="36">
        <f>IF(AND(M1869&lt;=PhieuBauCu!$B$13,M1869&gt;=1),1,0)</f>
        <v>0</v>
      </c>
    </row>
    <row r="1870" spans="1:14" ht="28.5" customHeight="1">
      <c r="A1870" s="2">
        <v>1865</v>
      </c>
      <c r="B1870" s="3"/>
      <c r="C1870" s="48" t="str">
        <f t="shared" si="58"/>
        <v/>
      </c>
      <c r="D1870" s="5" t="str">
        <f>IF(PhieuBauCu!$B$2&gt;0,IF(LEN($B1870)=0,"",IF(AND($B1870&gt;0,VALUE(SUBSTITUTE($B1870,"1","0"))=$B1870),1,0)),"")</f>
        <v/>
      </c>
      <c r="E1870" s="5" t="str">
        <f>IF(PhieuBauCu!$B$2&gt;1,IF(LEN($B1870)=0,"",IF(AND($B1870&gt;0,VALUE(SUBSTITUTE($B1870,"2","0"))=$B1870),1,0)),"")</f>
        <v/>
      </c>
      <c r="F1870" s="5" t="str">
        <f>IF(PhieuBauCu!$B$2&gt;2,IF(LEN($B1870)=0,"",IF(AND($B1870&gt;0,VALUE(SUBSTITUTE($B1870,"3","0"))=$B1870),1,0)),"")</f>
        <v/>
      </c>
      <c r="G1870" s="5" t="str">
        <f>IF(PhieuBauCu!$B$2&gt;3,IF(LEN($B1870)=0,"",IF(AND($B1870&gt;0,VALUE(SUBSTITUTE($B1870,"4","0"))=$B1870),1,0)),"")</f>
        <v/>
      </c>
      <c r="H1870" s="5" t="str">
        <f>IF(PhieuBauCu!$B$2&gt;4,IF(LEN($B1870)=0,"",IF(AND($B1870&gt;0,VALUE(SUBSTITUTE($B1870,"5","0"))=$B1870),1,0)),"")</f>
        <v/>
      </c>
      <c r="I1870" s="5" t="str">
        <f>IF(PhieuBauCu!$B$2&gt;5,IF(LEN($B1870)=0,"",IF(AND($B1870&gt;0,VALUE(SUBSTITUTE($B1870,"6","0"))=$B1870),1,0)),"")</f>
        <v/>
      </c>
      <c r="J1870" s="5" t="str">
        <f>IF(PhieuBauCu!$B$2&gt;6,IF(LEN($B1870)=0,"",IF(AND($B1870&gt;0,VALUE(SUBSTITUTE($B1870,"7","0"))=$B1870),1,0)),"")</f>
        <v/>
      </c>
      <c r="K1870" s="5" t="str">
        <f>IF(PhieuBauCu!$B$2&gt;7,IF(LEN($B1870)=0,"",IF(AND($B1870&gt;0,VALUE(SUBSTITUTE($B1870,"8","0"))=$B1870),1,0)),"")</f>
        <v/>
      </c>
      <c r="L1870" s="5" t="str">
        <f>IF(PhieuBauCu!$B$2&gt;8,IF(LEN($B1870)=0,"",IF(AND($B1870&gt;0,VALUE(SUBSTITUTE($B1870,"9","0"))=$B1870),1,0)),"")</f>
        <v/>
      </c>
      <c r="M1870" s="9">
        <f t="shared" si="59"/>
        <v>0</v>
      </c>
      <c r="N1870" s="36">
        <f>IF(AND(M1870&lt;=PhieuBauCu!$B$13,M1870&gt;=1),1,0)</f>
        <v>0</v>
      </c>
    </row>
    <row r="1871" spans="1:14" ht="28.5" customHeight="1">
      <c r="A1871" s="2">
        <v>1866</v>
      </c>
      <c r="B1871" s="3"/>
      <c r="C1871" s="48" t="str">
        <f t="shared" si="58"/>
        <v/>
      </c>
      <c r="D1871" s="5" t="str">
        <f>IF(PhieuBauCu!$B$2&gt;0,IF(LEN($B1871)=0,"",IF(AND($B1871&gt;0,VALUE(SUBSTITUTE($B1871,"1","0"))=$B1871),1,0)),"")</f>
        <v/>
      </c>
      <c r="E1871" s="5" t="str">
        <f>IF(PhieuBauCu!$B$2&gt;1,IF(LEN($B1871)=0,"",IF(AND($B1871&gt;0,VALUE(SUBSTITUTE($B1871,"2","0"))=$B1871),1,0)),"")</f>
        <v/>
      </c>
      <c r="F1871" s="5" t="str">
        <f>IF(PhieuBauCu!$B$2&gt;2,IF(LEN($B1871)=0,"",IF(AND($B1871&gt;0,VALUE(SUBSTITUTE($B1871,"3","0"))=$B1871),1,0)),"")</f>
        <v/>
      </c>
      <c r="G1871" s="5" t="str">
        <f>IF(PhieuBauCu!$B$2&gt;3,IF(LEN($B1871)=0,"",IF(AND($B1871&gt;0,VALUE(SUBSTITUTE($B1871,"4","0"))=$B1871),1,0)),"")</f>
        <v/>
      </c>
      <c r="H1871" s="5" t="str">
        <f>IF(PhieuBauCu!$B$2&gt;4,IF(LEN($B1871)=0,"",IF(AND($B1871&gt;0,VALUE(SUBSTITUTE($B1871,"5","0"))=$B1871),1,0)),"")</f>
        <v/>
      </c>
      <c r="I1871" s="5" t="str">
        <f>IF(PhieuBauCu!$B$2&gt;5,IF(LEN($B1871)=0,"",IF(AND($B1871&gt;0,VALUE(SUBSTITUTE($B1871,"6","0"))=$B1871),1,0)),"")</f>
        <v/>
      </c>
      <c r="J1871" s="5" t="str">
        <f>IF(PhieuBauCu!$B$2&gt;6,IF(LEN($B1871)=0,"",IF(AND($B1871&gt;0,VALUE(SUBSTITUTE($B1871,"7","0"))=$B1871),1,0)),"")</f>
        <v/>
      </c>
      <c r="K1871" s="5" t="str">
        <f>IF(PhieuBauCu!$B$2&gt;7,IF(LEN($B1871)=0,"",IF(AND($B1871&gt;0,VALUE(SUBSTITUTE($B1871,"8","0"))=$B1871),1,0)),"")</f>
        <v/>
      </c>
      <c r="L1871" s="5" t="str">
        <f>IF(PhieuBauCu!$B$2&gt;8,IF(LEN($B1871)=0,"",IF(AND($B1871&gt;0,VALUE(SUBSTITUTE($B1871,"9","0"))=$B1871),1,0)),"")</f>
        <v/>
      </c>
      <c r="M1871" s="9">
        <f t="shared" si="59"/>
        <v>0</v>
      </c>
      <c r="N1871" s="36">
        <f>IF(AND(M1871&lt;=PhieuBauCu!$B$13,M1871&gt;=1),1,0)</f>
        <v>0</v>
      </c>
    </row>
    <row r="1872" spans="1:14" ht="28.5" customHeight="1">
      <c r="A1872" s="2">
        <v>1867</v>
      </c>
      <c r="B1872" s="3"/>
      <c r="C1872" s="48" t="str">
        <f t="shared" si="58"/>
        <v/>
      </c>
      <c r="D1872" s="5" t="str">
        <f>IF(PhieuBauCu!$B$2&gt;0,IF(LEN($B1872)=0,"",IF(AND($B1872&gt;0,VALUE(SUBSTITUTE($B1872,"1","0"))=$B1872),1,0)),"")</f>
        <v/>
      </c>
      <c r="E1872" s="5" t="str">
        <f>IF(PhieuBauCu!$B$2&gt;1,IF(LEN($B1872)=0,"",IF(AND($B1872&gt;0,VALUE(SUBSTITUTE($B1872,"2","0"))=$B1872),1,0)),"")</f>
        <v/>
      </c>
      <c r="F1872" s="5" t="str">
        <f>IF(PhieuBauCu!$B$2&gt;2,IF(LEN($B1872)=0,"",IF(AND($B1872&gt;0,VALUE(SUBSTITUTE($B1872,"3","0"))=$B1872),1,0)),"")</f>
        <v/>
      </c>
      <c r="G1872" s="5" t="str">
        <f>IF(PhieuBauCu!$B$2&gt;3,IF(LEN($B1872)=0,"",IF(AND($B1872&gt;0,VALUE(SUBSTITUTE($B1872,"4","0"))=$B1872),1,0)),"")</f>
        <v/>
      </c>
      <c r="H1872" s="5" t="str">
        <f>IF(PhieuBauCu!$B$2&gt;4,IF(LEN($B1872)=0,"",IF(AND($B1872&gt;0,VALUE(SUBSTITUTE($B1872,"5","0"))=$B1872),1,0)),"")</f>
        <v/>
      </c>
      <c r="I1872" s="5" t="str">
        <f>IF(PhieuBauCu!$B$2&gt;5,IF(LEN($B1872)=0,"",IF(AND($B1872&gt;0,VALUE(SUBSTITUTE($B1872,"6","0"))=$B1872),1,0)),"")</f>
        <v/>
      </c>
      <c r="J1872" s="5" t="str">
        <f>IF(PhieuBauCu!$B$2&gt;6,IF(LEN($B1872)=0,"",IF(AND($B1872&gt;0,VALUE(SUBSTITUTE($B1872,"7","0"))=$B1872),1,0)),"")</f>
        <v/>
      </c>
      <c r="K1872" s="5" t="str">
        <f>IF(PhieuBauCu!$B$2&gt;7,IF(LEN($B1872)=0,"",IF(AND($B1872&gt;0,VALUE(SUBSTITUTE($B1872,"8","0"))=$B1872),1,0)),"")</f>
        <v/>
      </c>
      <c r="L1872" s="5" t="str">
        <f>IF(PhieuBauCu!$B$2&gt;8,IF(LEN($B1872)=0,"",IF(AND($B1872&gt;0,VALUE(SUBSTITUTE($B1872,"9","0"))=$B1872),1,0)),"")</f>
        <v/>
      </c>
      <c r="M1872" s="9">
        <f t="shared" si="59"/>
        <v>0</v>
      </c>
      <c r="N1872" s="36">
        <f>IF(AND(M1872&lt;=PhieuBauCu!$B$13,M1872&gt;=1),1,0)</f>
        <v>0</v>
      </c>
    </row>
    <row r="1873" spans="1:14" ht="28.5" customHeight="1">
      <c r="A1873" s="2">
        <v>1868</v>
      </c>
      <c r="B1873" s="3"/>
      <c r="C1873" s="48" t="str">
        <f t="shared" si="58"/>
        <v/>
      </c>
      <c r="D1873" s="5" t="str">
        <f>IF(PhieuBauCu!$B$2&gt;0,IF(LEN($B1873)=0,"",IF(AND($B1873&gt;0,VALUE(SUBSTITUTE($B1873,"1","0"))=$B1873),1,0)),"")</f>
        <v/>
      </c>
      <c r="E1873" s="5" t="str">
        <f>IF(PhieuBauCu!$B$2&gt;1,IF(LEN($B1873)=0,"",IF(AND($B1873&gt;0,VALUE(SUBSTITUTE($B1873,"2","0"))=$B1873),1,0)),"")</f>
        <v/>
      </c>
      <c r="F1873" s="5" t="str">
        <f>IF(PhieuBauCu!$B$2&gt;2,IF(LEN($B1873)=0,"",IF(AND($B1873&gt;0,VALUE(SUBSTITUTE($B1873,"3","0"))=$B1873),1,0)),"")</f>
        <v/>
      </c>
      <c r="G1873" s="5" t="str">
        <f>IF(PhieuBauCu!$B$2&gt;3,IF(LEN($B1873)=0,"",IF(AND($B1873&gt;0,VALUE(SUBSTITUTE($B1873,"4","0"))=$B1873),1,0)),"")</f>
        <v/>
      </c>
      <c r="H1873" s="5" t="str">
        <f>IF(PhieuBauCu!$B$2&gt;4,IF(LEN($B1873)=0,"",IF(AND($B1873&gt;0,VALUE(SUBSTITUTE($B1873,"5","0"))=$B1873),1,0)),"")</f>
        <v/>
      </c>
      <c r="I1873" s="5" t="str">
        <f>IF(PhieuBauCu!$B$2&gt;5,IF(LEN($B1873)=0,"",IF(AND($B1873&gt;0,VALUE(SUBSTITUTE($B1873,"6","0"))=$B1873),1,0)),"")</f>
        <v/>
      </c>
      <c r="J1873" s="5" t="str">
        <f>IF(PhieuBauCu!$B$2&gt;6,IF(LEN($B1873)=0,"",IF(AND($B1873&gt;0,VALUE(SUBSTITUTE($B1873,"7","0"))=$B1873),1,0)),"")</f>
        <v/>
      </c>
      <c r="K1873" s="5" t="str">
        <f>IF(PhieuBauCu!$B$2&gt;7,IF(LEN($B1873)=0,"",IF(AND($B1873&gt;0,VALUE(SUBSTITUTE($B1873,"8","0"))=$B1873),1,0)),"")</f>
        <v/>
      </c>
      <c r="L1873" s="5" t="str">
        <f>IF(PhieuBauCu!$B$2&gt;8,IF(LEN($B1873)=0,"",IF(AND($B1873&gt;0,VALUE(SUBSTITUTE($B1873,"9","0"))=$B1873),1,0)),"")</f>
        <v/>
      </c>
      <c r="M1873" s="9">
        <f t="shared" si="59"/>
        <v>0</v>
      </c>
      <c r="N1873" s="36">
        <f>IF(AND(M1873&lt;=PhieuBauCu!$B$13,M1873&gt;=1),1,0)</f>
        <v>0</v>
      </c>
    </row>
    <row r="1874" spans="1:14" ht="28.5" customHeight="1">
      <c r="A1874" s="2">
        <v>1869</v>
      </c>
      <c r="B1874" s="3"/>
      <c r="C1874" s="48" t="str">
        <f t="shared" si="58"/>
        <v/>
      </c>
      <c r="D1874" s="5" t="str">
        <f>IF(PhieuBauCu!$B$2&gt;0,IF(LEN($B1874)=0,"",IF(AND($B1874&gt;0,VALUE(SUBSTITUTE($B1874,"1","0"))=$B1874),1,0)),"")</f>
        <v/>
      </c>
      <c r="E1874" s="5" t="str">
        <f>IF(PhieuBauCu!$B$2&gt;1,IF(LEN($B1874)=0,"",IF(AND($B1874&gt;0,VALUE(SUBSTITUTE($B1874,"2","0"))=$B1874),1,0)),"")</f>
        <v/>
      </c>
      <c r="F1874" s="5" t="str">
        <f>IF(PhieuBauCu!$B$2&gt;2,IF(LEN($B1874)=0,"",IF(AND($B1874&gt;0,VALUE(SUBSTITUTE($B1874,"3","0"))=$B1874),1,0)),"")</f>
        <v/>
      </c>
      <c r="G1874" s="5" t="str">
        <f>IF(PhieuBauCu!$B$2&gt;3,IF(LEN($B1874)=0,"",IF(AND($B1874&gt;0,VALUE(SUBSTITUTE($B1874,"4","0"))=$B1874),1,0)),"")</f>
        <v/>
      </c>
      <c r="H1874" s="5" t="str">
        <f>IF(PhieuBauCu!$B$2&gt;4,IF(LEN($B1874)=0,"",IF(AND($B1874&gt;0,VALUE(SUBSTITUTE($B1874,"5","0"))=$B1874),1,0)),"")</f>
        <v/>
      </c>
      <c r="I1874" s="5" t="str">
        <f>IF(PhieuBauCu!$B$2&gt;5,IF(LEN($B1874)=0,"",IF(AND($B1874&gt;0,VALUE(SUBSTITUTE($B1874,"6","0"))=$B1874),1,0)),"")</f>
        <v/>
      </c>
      <c r="J1874" s="5" t="str">
        <f>IF(PhieuBauCu!$B$2&gt;6,IF(LEN($B1874)=0,"",IF(AND($B1874&gt;0,VALUE(SUBSTITUTE($B1874,"7","0"))=$B1874),1,0)),"")</f>
        <v/>
      </c>
      <c r="K1874" s="5" t="str">
        <f>IF(PhieuBauCu!$B$2&gt;7,IF(LEN($B1874)=0,"",IF(AND($B1874&gt;0,VALUE(SUBSTITUTE($B1874,"8","0"))=$B1874),1,0)),"")</f>
        <v/>
      </c>
      <c r="L1874" s="5" t="str">
        <f>IF(PhieuBauCu!$B$2&gt;8,IF(LEN($B1874)=0,"",IF(AND($B1874&gt;0,VALUE(SUBSTITUTE($B1874,"9","0"))=$B1874),1,0)),"")</f>
        <v/>
      </c>
      <c r="M1874" s="9">
        <f t="shared" si="59"/>
        <v>0</v>
      </c>
      <c r="N1874" s="36">
        <f>IF(AND(M1874&lt;=PhieuBauCu!$B$13,M1874&gt;=1),1,0)</f>
        <v>0</v>
      </c>
    </row>
    <row r="1875" spans="1:14" ht="28.5" customHeight="1">
      <c r="A1875" s="2">
        <v>1870</v>
      </c>
      <c r="B1875" s="3"/>
      <c r="C1875" s="48" t="str">
        <f t="shared" si="58"/>
        <v/>
      </c>
      <c r="D1875" s="5" t="str">
        <f>IF(PhieuBauCu!$B$2&gt;0,IF(LEN($B1875)=0,"",IF(AND($B1875&gt;0,VALUE(SUBSTITUTE($B1875,"1","0"))=$B1875),1,0)),"")</f>
        <v/>
      </c>
      <c r="E1875" s="5" t="str">
        <f>IF(PhieuBauCu!$B$2&gt;1,IF(LEN($B1875)=0,"",IF(AND($B1875&gt;0,VALUE(SUBSTITUTE($B1875,"2","0"))=$B1875),1,0)),"")</f>
        <v/>
      </c>
      <c r="F1875" s="5" t="str">
        <f>IF(PhieuBauCu!$B$2&gt;2,IF(LEN($B1875)=0,"",IF(AND($B1875&gt;0,VALUE(SUBSTITUTE($B1875,"3","0"))=$B1875),1,0)),"")</f>
        <v/>
      </c>
      <c r="G1875" s="5" t="str">
        <f>IF(PhieuBauCu!$B$2&gt;3,IF(LEN($B1875)=0,"",IF(AND($B1875&gt;0,VALUE(SUBSTITUTE($B1875,"4","0"))=$B1875),1,0)),"")</f>
        <v/>
      </c>
      <c r="H1875" s="5" t="str">
        <f>IF(PhieuBauCu!$B$2&gt;4,IF(LEN($B1875)=0,"",IF(AND($B1875&gt;0,VALUE(SUBSTITUTE($B1875,"5","0"))=$B1875),1,0)),"")</f>
        <v/>
      </c>
      <c r="I1875" s="5" t="str">
        <f>IF(PhieuBauCu!$B$2&gt;5,IF(LEN($B1875)=0,"",IF(AND($B1875&gt;0,VALUE(SUBSTITUTE($B1875,"6","0"))=$B1875),1,0)),"")</f>
        <v/>
      </c>
      <c r="J1875" s="5" t="str">
        <f>IF(PhieuBauCu!$B$2&gt;6,IF(LEN($B1875)=0,"",IF(AND($B1875&gt;0,VALUE(SUBSTITUTE($B1875,"7","0"))=$B1875),1,0)),"")</f>
        <v/>
      </c>
      <c r="K1875" s="5" t="str">
        <f>IF(PhieuBauCu!$B$2&gt;7,IF(LEN($B1875)=0,"",IF(AND($B1875&gt;0,VALUE(SUBSTITUTE($B1875,"8","0"))=$B1875),1,0)),"")</f>
        <v/>
      </c>
      <c r="L1875" s="5" t="str">
        <f>IF(PhieuBauCu!$B$2&gt;8,IF(LEN($B1875)=0,"",IF(AND($B1875&gt;0,VALUE(SUBSTITUTE($B1875,"9","0"))=$B1875),1,0)),"")</f>
        <v/>
      </c>
      <c r="M1875" s="9">
        <f t="shared" si="59"/>
        <v>0</v>
      </c>
      <c r="N1875" s="36">
        <f>IF(AND(M1875&lt;=PhieuBauCu!$B$13,M1875&gt;=1),1,0)</f>
        <v>0</v>
      </c>
    </row>
    <row r="1876" spans="1:14" ht="28.5" customHeight="1">
      <c r="A1876" s="2">
        <v>1871</v>
      </c>
      <c r="B1876" s="3"/>
      <c r="C1876" s="48" t="str">
        <f t="shared" si="58"/>
        <v/>
      </c>
      <c r="D1876" s="5" t="str">
        <f>IF(PhieuBauCu!$B$2&gt;0,IF(LEN($B1876)=0,"",IF(AND($B1876&gt;0,VALUE(SUBSTITUTE($B1876,"1","0"))=$B1876),1,0)),"")</f>
        <v/>
      </c>
      <c r="E1876" s="5" t="str">
        <f>IF(PhieuBauCu!$B$2&gt;1,IF(LEN($B1876)=0,"",IF(AND($B1876&gt;0,VALUE(SUBSTITUTE($B1876,"2","0"))=$B1876),1,0)),"")</f>
        <v/>
      </c>
      <c r="F1876" s="5" t="str">
        <f>IF(PhieuBauCu!$B$2&gt;2,IF(LEN($B1876)=0,"",IF(AND($B1876&gt;0,VALUE(SUBSTITUTE($B1876,"3","0"))=$B1876),1,0)),"")</f>
        <v/>
      </c>
      <c r="G1876" s="5" t="str">
        <f>IF(PhieuBauCu!$B$2&gt;3,IF(LEN($B1876)=0,"",IF(AND($B1876&gt;0,VALUE(SUBSTITUTE($B1876,"4","0"))=$B1876),1,0)),"")</f>
        <v/>
      </c>
      <c r="H1876" s="5" t="str">
        <f>IF(PhieuBauCu!$B$2&gt;4,IF(LEN($B1876)=0,"",IF(AND($B1876&gt;0,VALUE(SUBSTITUTE($B1876,"5","0"))=$B1876),1,0)),"")</f>
        <v/>
      </c>
      <c r="I1876" s="5" t="str">
        <f>IF(PhieuBauCu!$B$2&gt;5,IF(LEN($B1876)=0,"",IF(AND($B1876&gt;0,VALUE(SUBSTITUTE($B1876,"6","0"))=$B1876),1,0)),"")</f>
        <v/>
      </c>
      <c r="J1876" s="5" t="str">
        <f>IF(PhieuBauCu!$B$2&gt;6,IF(LEN($B1876)=0,"",IF(AND($B1876&gt;0,VALUE(SUBSTITUTE($B1876,"7","0"))=$B1876),1,0)),"")</f>
        <v/>
      </c>
      <c r="K1876" s="5" t="str">
        <f>IF(PhieuBauCu!$B$2&gt;7,IF(LEN($B1876)=0,"",IF(AND($B1876&gt;0,VALUE(SUBSTITUTE($B1876,"8","0"))=$B1876),1,0)),"")</f>
        <v/>
      </c>
      <c r="L1876" s="5" t="str">
        <f>IF(PhieuBauCu!$B$2&gt;8,IF(LEN($B1876)=0,"",IF(AND($B1876&gt;0,VALUE(SUBSTITUTE($B1876,"9","0"))=$B1876),1,0)),"")</f>
        <v/>
      </c>
      <c r="M1876" s="9">
        <f t="shared" si="59"/>
        <v>0</v>
      </c>
      <c r="N1876" s="36">
        <f>IF(AND(M1876&lt;=PhieuBauCu!$B$13,M1876&gt;=1),1,0)</f>
        <v>0</v>
      </c>
    </row>
    <row r="1877" spans="1:14" ht="28.5" customHeight="1">
      <c r="A1877" s="2">
        <v>1872</v>
      </c>
      <c r="B1877" s="3"/>
      <c r="C1877" s="48" t="str">
        <f t="shared" si="58"/>
        <v/>
      </c>
      <c r="D1877" s="5" t="str">
        <f>IF(PhieuBauCu!$B$2&gt;0,IF(LEN($B1877)=0,"",IF(AND($B1877&gt;0,VALUE(SUBSTITUTE($B1877,"1","0"))=$B1877),1,0)),"")</f>
        <v/>
      </c>
      <c r="E1877" s="5" t="str">
        <f>IF(PhieuBauCu!$B$2&gt;1,IF(LEN($B1877)=0,"",IF(AND($B1877&gt;0,VALUE(SUBSTITUTE($B1877,"2","0"))=$B1877),1,0)),"")</f>
        <v/>
      </c>
      <c r="F1877" s="5" t="str">
        <f>IF(PhieuBauCu!$B$2&gt;2,IF(LEN($B1877)=0,"",IF(AND($B1877&gt;0,VALUE(SUBSTITUTE($B1877,"3","0"))=$B1877),1,0)),"")</f>
        <v/>
      </c>
      <c r="G1877" s="5" t="str">
        <f>IF(PhieuBauCu!$B$2&gt;3,IF(LEN($B1877)=0,"",IF(AND($B1877&gt;0,VALUE(SUBSTITUTE($B1877,"4","0"))=$B1877),1,0)),"")</f>
        <v/>
      </c>
      <c r="H1877" s="5" t="str">
        <f>IF(PhieuBauCu!$B$2&gt;4,IF(LEN($B1877)=0,"",IF(AND($B1877&gt;0,VALUE(SUBSTITUTE($B1877,"5","0"))=$B1877),1,0)),"")</f>
        <v/>
      </c>
      <c r="I1877" s="5" t="str">
        <f>IF(PhieuBauCu!$B$2&gt;5,IF(LEN($B1877)=0,"",IF(AND($B1877&gt;0,VALUE(SUBSTITUTE($B1877,"6","0"))=$B1877),1,0)),"")</f>
        <v/>
      </c>
      <c r="J1877" s="5" t="str">
        <f>IF(PhieuBauCu!$B$2&gt;6,IF(LEN($B1877)=0,"",IF(AND($B1877&gt;0,VALUE(SUBSTITUTE($B1877,"7","0"))=$B1877),1,0)),"")</f>
        <v/>
      </c>
      <c r="K1877" s="5" t="str">
        <f>IF(PhieuBauCu!$B$2&gt;7,IF(LEN($B1877)=0,"",IF(AND($B1877&gt;0,VALUE(SUBSTITUTE($B1877,"8","0"))=$B1877),1,0)),"")</f>
        <v/>
      </c>
      <c r="L1877" s="5" t="str">
        <f>IF(PhieuBauCu!$B$2&gt;8,IF(LEN($B1877)=0,"",IF(AND($B1877&gt;0,VALUE(SUBSTITUTE($B1877,"9","0"))=$B1877),1,0)),"")</f>
        <v/>
      </c>
      <c r="M1877" s="9">
        <f t="shared" si="59"/>
        <v>0</v>
      </c>
      <c r="N1877" s="36">
        <f>IF(AND(M1877&lt;=PhieuBauCu!$B$13,M1877&gt;=1),1,0)</f>
        <v>0</v>
      </c>
    </row>
    <row r="1878" spans="1:14" ht="28.5" customHeight="1">
      <c r="A1878" s="2">
        <v>1873</v>
      </c>
      <c r="B1878" s="3"/>
      <c r="C1878" s="48" t="str">
        <f t="shared" si="58"/>
        <v/>
      </c>
      <c r="D1878" s="5" t="str">
        <f>IF(PhieuBauCu!$B$2&gt;0,IF(LEN($B1878)=0,"",IF(AND($B1878&gt;0,VALUE(SUBSTITUTE($B1878,"1","0"))=$B1878),1,0)),"")</f>
        <v/>
      </c>
      <c r="E1878" s="5" t="str">
        <f>IF(PhieuBauCu!$B$2&gt;1,IF(LEN($B1878)=0,"",IF(AND($B1878&gt;0,VALUE(SUBSTITUTE($B1878,"2","0"))=$B1878),1,0)),"")</f>
        <v/>
      </c>
      <c r="F1878" s="5" t="str">
        <f>IF(PhieuBauCu!$B$2&gt;2,IF(LEN($B1878)=0,"",IF(AND($B1878&gt;0,VALUE(SUBSTITUTE($B1878,"3","0"))=$B1878),1,0)),"")</f>
        <v/>
      </c>
      <c r="G1878" s="5" t="str">
        <f>IF(PhieuBauCu!$B$2&gt;3,IF(LEN($B1878)=0,"",IF(AND($B1878&gt;0,VALUE(SUBSTITUTE($B1878,"4","0"))=$B1878),1,0)),"")</f>
        <v/>
      </c>
      <c r="H1878" s="5" t="str">
        <f>IF(PhieuBauCu!$B$2&gt;4,IF(LEN($B1878)=0,"",IF(AND($B1878&gt;0,VALUE(SUBSTITUTE($B1878,"5","0"))=$B1878),1,0)),"")</f>
        <v/>
      </c>
      <c r="I1878" s="5" t="str">
        <f>IF(PhieuBauCu!$B$2&gt;5,IF(LEN($B1878)=0,"",IF(AND($B1878&gt;0,VALUE(SUBSTITUTE($B1878,"6","0"))=$B1878),1,0)),"")</f>
        <v/>
      </c>
      <c r="J1878" s="5" t="str">
        <f>IF(PhieuBauCu!$B$2&gt;6,IF(LEN($B1878)=0,"",IF(AND($B1878&gt;0,VALUE(SUBSTITUTE($B1878,"7","0"))=$B1878),1,0)),"")</f>
        <v/>
      </c>
      <c r="K1878" s="5" t="str">
        <f>IF(PhieuBauCu!$B$2&gt;7,IF(LEN($B1878)=0,"",IF(AND($B1878&gt;0,VALUE(SUBSTITUTE($B1878,"8","0"))=$B1878),1,0)),"")</f>
        <v/>
      </c>
      <c r="L1878" s="5" t="str">
        <f>IF(PhieuBauCu!$B$2&gt;8,IF(LEN($B1878)=0,"",IF(AND($B1878&gt;0,VALUE(SUBSTITUTE($B1878,"9","0"))=$B1878),1,0)),"")</f>
        <v/>
      </c>
      <c r="M1878" s="9">
        <f t="shared" si="59"/>
        <v>0</v>
      </c>
      <c r="N1878" s="36">
        <f>IF(AND(M1878&lt;=PhieuBauCu!$B$13,M1878&gt;=1),1,0)</f>
        <v>0</v>
      </c>
    </row>
    <row r="1879" spans="1:14" ht="28.5" customHeight="1">
      <c r="A1879" s="2">
        <v>1874</v>
      </c>
      <c r="B1879" s="3"/>
      <c r="C1879" s="48" t="str">
        <f t="shared" si="58"/>
        <v/>
      </c>
      <c r="D1879" s="5" t="str">
        <f>IF(PhieuBauCu!$B$2&gt;0,IF(LEN($B1879)=0,"",IF(AND($B1879&gt;0,VALUE(SUBSTITUTE($B1879,"1","0"))=$B1879),1,0)),"")</f>
        <v/>
      </c>
      <c r="E1879" s="5" t="str">
        <f>IF(PhieuBauCu!$B$2&gt;1,IF(LEN($B1879)=0,"",IF(AND($B1879&gt;0,VALUE(SUBSTITUTE($B1879,"2","0"))=$B1879),1,0)),"")</f>
        <v/>
      </c>
      <c r="F1879" s="5" t="str">
        <f>IF(PhieuBauCu!$B$2&gt;2,IF(LEN($B1879)=0,"",IF(AND($B1879&gt;0,VALUE(SUBSTITUTE($B1879,"3","0"))=$B1879),1,0)),"")</f>
        <v/>
      </c>
      <c r="G1879" s="5" t="str">
        <f>IF(PhieuBauCu!$B$2&gt;3,IF(LEN($B1879)=0,"",IF(AND($B1879&gt;0,VALUE(SUBSTITUTE($B1879,"4","0"))=$B1879),1,0)),"")</f>
        <v/>
      </c>
      <c r="H1879" s="5" t="str">
        <f>IF(PhieuBauCu!$B$2&gt;4,IF(LEN($B1879)=0,"",IF(AND($B1879&gt;0,VALUE(SUBSTITUTE($B1879,"5","0"))=$B1879),1,0)),"")</f>
        <v/>
      </c>
      <c r="I1879" s="5" t="str">
        <f>IF(PhieuBauCu!$B$2&gt;5,IF(LEN($B1879)=0,"",IF(AND($B1879&gt;0,VALUE(SUBSTITUTE($B1879,"6","0"))=$B1879),1,0)),"")</f>
        <v/>
      </c>
      <c r="J1879" s="5" t="str">
        <f>IF(PhieuBauCu!$B$2&gt;6,IF(LEN($B1879)=0,"",IF(AND($B1879&gt;0,VALUE(SUBSTITUTE($B1879,"7","0"))=$B1879),1,0)),"")</f>
        <v/>
      </c>
      <c r="K1879" s="5" t="str">
        <f>IF(PhieuBauCu!$B$2&gt;7,IF(LEN($B1879)=0,"",IF(AND($B1879&gt;0,VALUE(SUBSTITUTE($B1879,"8","0"))=$B1879),1,0)),"")</f>
        <v/>
      </c>
      <c r="L1879" s="5" t="str">
        <f>IF(PhieuBauCu!$B$2&gt;8,IF(LEN($B1879)=0,"",IF(AND($B1879&gt;0,VALUE(SUBSTITUTE($B1879,"9","0"))=$B1879),1,0)),"")</f>
        <v/>
      </c>
      <c r="M1879" s="9">
        <f t="shared" si="59"/>
        <v>0</v>
      </c>
      <c r="N1879" s="36">
        <f>IF(AND(M1879&lt;=PhieuBauCu!$B$13,M1879&gt;=1),1,0)</f>
        <v>0</v>
      </c>
    </row>
    <row r="1880" spans="1:14" ht="28.5" customHeight="1">
      <c r="A1880" s="2">
        <v>1875</v>
      </c>
      <c r="B1880" s="3"/>
      <c r="C1880" s="48" t="str">
        <f t="shared" si="58"/>
        <v/>
      </c>
      <c r="D1880" s="5" t="str">
        <f>IF(PhieuBauCu!$B$2&gt;0,IF(LEN($B1880)=0,"",IF(AND($B1880&gt;0,VALUE(SUBSTITUTE($B1880,"1","0"))=$B1880),1,0)),"")</f>
        <v/>
      </c>
      <c r="E1880" s="5" t="str">
        <f>IF(PhieuBauCu!$B$2&gt;1,IF(LEN($B1880)=0,"",IF(AND($B1880&gt;0,VALUE(SUBSTITUTE($B1880,"2","0"))=$B1880),1,0)),"")</f>
        <v/>
      </c>
      <c r="F1880" s="5" t="str">
        <f>IF(PhieuBauCu!$B$2&gt;2,IF(LEN($B1880)=0,"",IF(AND($B1880&gt;0,VALUE(SUBSTITUTE($B1880,"3","0"))=$B1880),1,0)),"")</f>
        <v/>
      </c>
      <c r="G1880" s="5" t="str">
        <f>IF(PhieuBauCu!$B$2&gt;3,IF(LEN($B1880)=0,"",IF(AND($B1880&gt;0,VALUE(SUBSTITUTE($B1880,"4","0"))=$B1880),1,0)),"")</f>
        <v/>
      </c>
      <c r="H1880" s="5" t="str">
        <f>IF(PhieuBauCu!$B$2&gt;4,IF(LEN($B1880)=0,"",IF(AND($B1880&gt;0,VALUE(SUBSTITUTE($B1880,"5","0"))=$B1880),1,0)),"")</f>
        <v/>
      </c>
      <c r="I1880" s="5" t="str">
        <f>IF(PhieuBauCu!$B$2&gt;5,IF(LEN($B1880)=0,"",IF(AND($B1880&gt;0,VALUE(SUBSTITUTE($B1880,"6","0"))=$B1880),1,0)),"")</f>
        <v/>
      </c>
      <c r="J1880" s="5" t="str">
        <f>IF(PhieuBauCu!$B$2&gt;6,IF(LEN($B1880)=0,"",IF(AND($B1880&gt;0,VALUE(SUBSTITUTE($B1880,"7","0"))=$B1880),1,0)),"")</f>
        <v/>
      </c>
      <c r="K1880" s="5" t="str">
        <f>IF(PhieuBauCu!$B$2&gt;7,IF(LEN($B1880)=0,"",IF(AND($B1880&gt;0,VALUE(SUBSTITUTE($B1880,"8","0"))=$B1880),1,0)),"")</f>
        <v/>
      </c>
      <c r="L1880" s="5" t="str">
        <f>IF(PhieuBauCu!$B$2&gt;8,IF(LEN($B1880)=0,"",IF(AND($B1880&gt;0,VALUE(SUBSTITUTE($B1880,"9","0"))=$B1880),1,0)),"")</f>
        <v/>
      </c>
      <c r="M1880" s="9">
        <f t="shared" si="59"/>
        <v>0</v>
      </c>
      <c r="N1880" s="36">
        <f>IF(AND(M1880&lt;=PhieuBauCu!$B$13,M1880&gt;=1),1,0)</f>
        <v>0</v>
      </c>
    </row>
    <row r="1881" spans="1:14" ht="28.5" customHeight="1">
      <c r="A1881" s="2">
        <v>1876</v>
      </c>
      <c r="B1881" s="3"/>
      <c r="C1881" s="48" t="str">
        <f t="shared" si="58"/>
        <v/>
      </c>
      <c r="D1881" s="5" t="str">
        <f>IF(PhieuBauCu!$B$2&gt;0,IF(LEN($B1881)=0,"",IF(AND($B1881&gt;0,VALUE(SUBSTITUTE($B1881,"1","0"))=$B1881),1,0)),"")</f>
        <v/>
      </c>
      <c r="E1881" s="5" t="str">
        <f>IF(PhieuBauCu!$B$2&gt;1,IF(LEN($B1881)=0,"",IF(AND($B1881&gt;0,VALUE(SUBSTITUTE($B1881,"2","0"))=$B1881),1,0)),"")</f>
        <v/>
      </c>
      <c r="F1881" s="5" t="str">
        <f>IF(PhieuBauCu!$B$2&gt;2,IF(LEN($B1881)=0,"",IF(AND($B1881&gt;0,VALUE(SUBSTITUTE($B1881,"3","0"))=$B1881),1,0)),"")</f>
        <v/>
      </c>
      <c r="G1881" s="5" t="str">
        <f>IF(PhieuBauCu!$B$2&gt;3,IF(LEN($B1881)=0,"",IF(AND($B1881&gt;0,VALUE(SUBSTITUTE($B1881,"4","0"))=$B1881),1,0)),"")</f>
        <v/>
      </c>
      <c r="H1881" s="5" t="str">
        <f>IF(PhieuBauCu!$B$2&gt;4,IF(LEN($B1881)=0,"",IF(AND($B1881&gt;0,VALUE(SUBSTITUTE($B1881,"5","0"))=$B1881),1,0)),"")</f>
        <v/>
      </c>
      <c r="I1881" s="5" t="str">
        <f>IF(PhieuBauCu!$B$2&gt;5,IF(LEN($B1881)=0,"",IF(AND($B1881&gt;0,VALUE(SUBSTITUTE($B1881,"6","0"))=$B1881),1,0)),"")</f>
        <v/>
      </c>
      <c r="J1881" s="5" t="str">
        <f>IF(PhieuBauCu!$B$2&gt;6,IF(LEN($B1881)=0,"",IF(AND($B1881&gt;0,VALUE(SUBSTITUTE($B1881,"7","0"))=$B1881),1,0)),"")</f>
        <v/>
      </c>
      <c r="K1881" s="5" t="str">
        <f>IF(PhieuBauCu!$B$2&gt;7,IF(LEN($B1881)=0,"",IF(AND($B1881&gt;0,VALUE(SUBSTITUTE($B1881,"8","0"))=$B1881),1,0)),"")</f>
        <v/>
      </c>
      <c r="L1881" s="5" t="str">
        <f>IF(PhieuBauCu!$B$2&gt;8,IF(LEN($B1881)=0,"",IF(AND($B1881&gt;0,VALUE(SUBSTITUTE($B1881,"9","0"))=$B1881),1,0)),"")</f>
        <v/>
      </c>
      <c r="M1881" s="9">
        <f t="shared" si="59"/>
        <v>0</v>
      </c>
      <c r="N1881" s="36">
        <f>IF(AND(M1881&lt;=PhieuBauCu!$B$13,M1881&gt;=1),1,0)</f>
        <v>0</v>
      </c>
    </row>
    <row r="1882" spans="1:14" ht="28.5" customHeight="1">
      <c r="A1882" s="2">
        <v>1877</v>
      </c>
      <c r="B1882" s="3"/>
      <c r="C1882" s="48" t="str">
        <f t="shared" si="58"/>
        <v/>
      </c>
      <c r="D1882" s="5" t="str">
        <f>IF(PhieuBauCu!$B$2&gt;0,IF(LEN($B1882)=0,"",IF(AND($B1882&gt;0,VALUE(SUBSTITUTE($B1882,"1","0"))=$B1882),1,0)),"")</f>
        <v/>
      </c>
      <c r="E1882" s="5" t="str">
        <f>IF(PhieuBauCu!$B$2&gt;1,IF(LEN($B1882)=0,"",IF(AND($B1882&gt;0,VALUE(SUBSTITUTE($B1882,"2","0"))=$B1882),1,0)),"")</f>
        <v/>
      </c>
      <c r="F1882" s="5" t="str">
        <f>IF(PhieuBauCu!$B$2&gt;2,IF(LEN($B1882)=0,"",IF(AND($B1882&gt;0,VALUE(SUBSTITUTE($B1882,"3","0"))=$B1882),1,0)),"")</f>
        <v/>
      </c>
      <c r="G1882" s="5" t="str">
        <f>IF(PhieuBauCu!$B$2&gt;3,IF(LEN($B1882)=0,"",IF(AND($B1882&gt;0,VALUE(SUBSTITUTE($B1882,"4","0"))=$B1882),1,0)),"")</f>
        <v/>
      </c>
      <c r="H1882" s="5" t="str">
        <f>IF(PhieuBauCu!$B$2&gt;4,IF(LEN($B1882)=0,"",IF(AND($B1882&gt;0,VALUE(SUBSTITUTE($B1882,"5","0"))=$B1882),1,0)),"")</f>
        <v/>
      </c>
      <c r="I1882" s="5" t="str">
        <f>IF(PhieuBauCu!$B$2&gt;5,IF(LEN($B1882)=0,"",IF(AND($B1882&gt;0,VALUE(SUBSTITUTE($B1882,"6","0"))=$B1882),1,0)),"")</f>
        <v/>
      </c>
      <c r="J1882" s="5" t="str">
        <f>IF(PhieuBauCu!$B$2&gt;6,IF(LEN($B1882)=0,"",IF(AND($B1882&gt;0,VALUE(SUBSTITUTE($B1882,"7","0"))=$B1882),1,0)),"")</f>
        <v/>
      </c>
      <c r="K1882" s="5" t="str">
        <f>IF(PhieuBauCu!$B$2&gt;7,IF(LEN($B1882)=0,"",IF(AND($B1882&gt;0,VALUE(SUBSTITUTE($B1882,"8","0"))=$B1882),1,0)),"")</f>
        <v/>
      </c>
      <c r="L1882" s="5" t="str">
        <f>IF(PhieuBauCu!$B$2&gt;8,IF(LEN($B1882)=0,"",IF(AND($B1882&gt;0,VALUE(SUBSTITUTE($B1882,"9","0"))=$B1882),1,0)),"")</f>
        <v/>
      </c>
      <c r="M1882" s="9">
        <f t="shared" si="59"/>
        <v>0</v>
      </c>
      <c r="N1882" s="36">
        <f>IF(AND(M1882&lt;=PhieuBauCu!$B$13,M1882&gt;=1),1,0)</f>
        <v>0</v>
      </c>
    </row>
    <row r="1883" spans="1:14" ht="28.5" customHeight="1">
      <c r="A1883" s="2">
        <v>1878</v>
      </c>
      <c r="B1883" s="3"/>
      <c r="C1883" s="48" t="str">
        <f t="shared" si="58"/>
        <v/>
      </c>
      <c r="D1883" s="5" t="str">
        <f>IF(PhieuBauCu!$B$2&gt;0,IF(LEN($B1883)=0,"",IF(AND($B1883&gt;0,VALUE(SUBSTITUTE($B1883,"1","0"))=$B1883),1,0)),"")</f>
        <v/>
      </c>
      <c r="E1883" s="5" t="str">
        <f>IF(PhieuBauCu!$B$2&gt;1,IF(LEN($B1883)=0,"",IF(AND($B1883&gt;0,VALUE(SUBSTITUTE($B1883,"2","0"))=$B1883),1,0)),"")</f>
        <v/>
      </c>
      <c r="F1883" s="5" t="str">
        <f>IF(PhieuBauCu!$B$2&gt;2,IF(LEN($B1883)=0,"",IF(AND($B1883&gt;0,VALUE(SUBSTITUTE($B1883,"3","0"))=$B1883),1,0)),"")</f>
        <v/>
      </c>
      <c r="G1883" s="5" t="str">
        <f>IF(PhieuBauCu!$B$2&gt;3,IF(LEN($B1883)=0,"",IF(AND($B1883&gt;0,VALUE(SUBSTITUTE($B1883,"4","0"))=$B1883),1,0)),"")</f>
        <v/>
      </c>
      <c r="H1883" s="5" t="str">
        <f>IF(PhieuBauCu!$B$2&gt;4,IF(LEN($B1883)=0,"",IF(AND($B1883&gt;0,VALUE(SUBSTITUTE($B1883,"5","0"))=$B1883),1,0)),"")</f>
        <v/>
      </c>
      <c r="I1883" s="5" t="str">
        <f>IF(PhieuBauCu!$B$2&gt;5,IF(LEN($B1883)=0,"",IF(AND($B1883&gt;0,VALUE(SUBSTITUTE($B1883,"6","0"))=$B1883),1,0)),"")</f>
        <v/>
      </c>
      <c r="J1883" s="5" t="str">
        <f>IF(PhieuBauCu!$B$2&gt;6,IF(LEN($B1883)=0,"",IF(AND($B1883&gt;0,VALUE(SUBSTITUTE($B1883,"7","0"))=$B1883),1,0)),"")</f>
        <v/>
      </c>
      <c r="K1883" s="5" t="str">
        <f>IF(PhieuBauCu!$B$2&gt;7,IF(LEN($B1883)=0,"",IF(AND($B1883&gt;0,VALUE(SUBSTITUTE($B1883,"8","0"))=$B1883),1,0)),"")</f>
        <v/>
      </c>
      <c r="L1883" s="5" t="str">
        <f>IF(PhieuBauCu!$B$2&gt;8,IF(LEN($B1883)=0,"",IF(AND($B1883&gt;0,VALUE(SUBSTITUTE($B1883,"9","0"))=$B1883),1,0)),"")</f>
        <v/>
      </c>
      <c r="M1883" s="9">
        <f t="shared" si="59"/>
        <v>0</v>
      </c>
      <c r="N1883" s="36">
        <f>IF(AND(M1883&lt;=PhieuBauCu!$B$13,M1883&gt;=1),1,0)</f>
        <v>0</v>
      </c>
    </row>
    <row r="1884" spans="1:14" ht="28.5" customHeight="1">
      <c r="A1884" s="2">
        <v>1879</v>
      </c>
      <c r="B1884" s="3"/>
      <c r="C1884" s="48" t="str">
        <f t="shared" si="58"/>
        <v/>
      </c>
      <c r="D1884" s="5" t="str">
        <f>IF(PhieuBauCu!$B$2&gt;0,IF(LEN($B1884)=0,"",IF(AND($B1884&gt;0,VALUE(SUBSTITUTE($B1884,"1","0"))=$B1884),1,0)),"")</f>
        <v/>
      </c>
      <c r="E1884" s="5" t="str">
        <f>IF(PhieuBauCu!$B$2&gt;1,IF(LEN($B1884)=0,"",IF(AND($B1884&gt;0,VALUE(SUBSTITUTE($B1884,"2","0"))=$B1884),1,0)),"")</f>
        <v/>
      </c>
      <c r="F1884" s="5" t="str">
        <f>IF(PhieuBauCu!$B$2&gt;2,IF(LEN($B1884)=0,"",IF(AND($B1884&gt;0,VALUE(SUBSTITUTE($B1884,"3","0"))=$B1884),1,0)),"")</f>
        <v/>
      </c>
      <c r="G1884" s="5" t="str">
        <f>IF(PhieuBauCu!$B$2&gt;3,IF(LEN($B1884)=0,"",IF(AND($B1884&gt;0,VALUE(SUBSTITUTE($B1884,"4","0"))=$B1884),1,0)),"")</f>
        <v/>
      </c>
      <c r="H1884" s="5" t="str">
        <f>IF(PhieuBauCu!$B$2&gt;4,IF(LEN($B1884)=0,"",IF(AND($B1884&gt;0,VALUE(SUBSTITUTE($B1884,"5","0"))=$B1884),1,0)),"")</f>
        <v/>
      </c>
      <c r="I1884" s="5" t="str">
        <f>IF(PhieuBauCu!$B$2&gt;5,IF(LEN($B1884)=0,"",IF(AND($B1884&gt;0,VALUE(SUBSTITUTE($B1884,"6","0"))=$B1884),1,0)),"")</f>
        <v/>
      </c>
      <c r="J1884" s="5" t="str">
        <f>IF(PhieuBauCu!$B$2&gt;6,IF(LEN($B1884)=0,"",IF(AND($B1884&gt;0,VALUE(SUBSTITUTE($B1884,"7","0"))=$B1884),1,0)),"")</f>
        <v/>
      </c>
      <c r="K1884" s="5" t="str">
        <f>IF(PhieuBauCu!$B$2&gt;7,IF(LEN($B1884)=0,"",IF(AND($B1884&gt;0,VALUE(SUBSTITUTE($B1884,"8","0"))=$B1884),1,0)),"")</f>
        <v/>
      </c>
      <c r="L1884" s="5" t="str">
        <f>IF(PhieuBauCu!$B$2&gt;8,IF(LEN($B1884)=0,"",IF(AND($B1884&gt;0,VALUE(SUBSTITUTE($B1884,"9","0"))=$B1884),1,0)),"")</f>
        <v/>
      </c>
      <c r="M1884" s="9">
        <f t="shared" si="59"/>
        <v>0</v>
      </c>
      <c r="N1884" s="36">
        <f>IF(AND(M1884&lt;=PhieuBauCu!$B$13,M1884&gt;=1),1,0)</f>
        <v>0</v>
      </c>
    </row>
    <row r="1885" spans="1:14" ht="28.5" customHeight="1">
      <c r="A1885" s="2">
        <v>1880</v>
      </c>
      <c r="B1885" s="3"/>
      <c r="C1885" s="48" t="str">
        <f t="shared" si="58"/>
        <v/>
      </c>
      <c r="D1885" s="5" t="str">
        <f>IF(PhieuBauCu!$B$2&gt;0,IF(LEN($B1885)=0,"",IF(AND($B1885&gt;0,VALUE(SUBSTITUTE($B1885,"1","0"))=$B1885),1,0)),"")</f>
        <v/>
      </c>
      <c r="E1885" s="5" t="str">
        <f>IF(PhieuBauCu!$B$2&gt;1,IF(LEN($B1885)=0,"",IF(AND($B1885&gt;0,VALUE(SUBSTITUTE($B1885,"2","0"))=$B1885),1,0)),"")</f>
        <v/>
      </c>
      <c r="F1885" s="5" t="str">
        <f>IF(PhieuBauCu!$B$2&gt;2,IF(LEN($B1885)=0,"",IF(AND($B1885&gt;0,VALUE(SUBSTITUTE($B1885,"3","0"))=$B1885),1,0)),"")</f>
        <v/>
      </c>
      <c r="G1885" s="5" t="str">
        <f>IF(PhieuBauCu!$B$2&gt;3,IF(LEN($B1885)=0,"",IF(AND($B1885&gt;0,VALUE(SUBSTITUTE($B1885,"4","0"))=$B1885),1,0)),"")</f>
        <v/>
      </c>
      <c r="H1885" s="5" t="str">
        <f>IF(PhieuBauCu!$B$2&gt;4,IF(LEN($B1885)=0,"",IF(AND($B1885&gt;0,VALUE(SUBSTITUTE($B1885,"5","0"))=$B1885),1,0)),"")</f>
        <v/>
      </c>
      <c r="I1885" s="5" t="str">
        <f>IF(PhieuBauCu!$B$2&gt;5,IF(LEN($B1885)=0,"",IF(AND($B1885&gt;0,VALUE(SUBSTITUTE($B1885,"6","0"))=$B1885),1,0)),"")</f>
        <v/>
      </c>
      <c r="J1885" s="5" t="str">
        <f>IF(PhieuBauCu!$B$2&gt;6,IF(LEN($B1885)=0,"",IF(AND($B1885&gt;0,VALUE(SUBSTITUTE($B1885,"7","0"))=$B1885),1,0)),"")</f>
        <v/>
      </c>
      <c r="K1885" s="5" t="str">
        <f>IF(PhieuBauCu!$B$2&gt;7,IF(LEN($B1885)=0,"",IF(AND($B1885&gt;0,VALUE(SUBSTITUTE($B1885,"8","0"))=$B1885),1,0)),"")</f>
        <v/>
      </c>
      <c r="L1885" s="5" t="str">
        <f>IF(PhieuBauCu!$B$2&gt;8,IF(LEN($B1885)=0,"",IF(AND($B1885&gt;0,VALUE(SUBSTITUTE($B1885,"9","0"))=$B1885),1,0)),"")</f>
        <v/>
      </c>
      <c r="M1885" s="9">
        <f t="shared" si="59"/>
        <v>0</v>
      </c>
      <c r="N1885" s="36">
        <f>IF(AND(M1885&lt;=PhieuBauCu!$B$13,M1885&gt;=1),1,0)</f>
        <v>0</v>
      </c>
    </row>
    <row r="1886" spans="1:14" ht="28.5" customHeight="1">
      <c r="A1886" s="2">
        <v>1881</v>
      </c>
      <c r="B1886" s="3"/>
      <c r="C1886" s="48" t="str">
        <f t="shared" si="58"/>
        <v/>
      </c>
      <c r="D1886" s="5" t="str">
        <f>IF(PhieuBauCu!$B$2&gt;0,IF(LEN($B1886)=0,"",IF(AND($B1886&gt;0,VALUE(SUBSTITUTE($B1886,"1","0"))=$B1886),1,0)),"")</f>
        <v/>
      </c>
      <c r="E1886" s="5" t="str">
        <f>IF(PhieuBauCu!$B$2&gt;1,IF(LEN($B1886)=0,"",IF(AND($B1886&gt;0,VALUE(SUBSTITUTE($B1886,"2","0"))=$B1886),1,0)),"")</f>
        <v/>
      </c>
      <c r="F1886" s="5" t="str">
        <f>IF(PhieuBauCu!$B$2&gt;2,IF(LEN($B1886)=0,"",IF(AND($B1886&gt;0,VALUE(SUBSTITUTE($B1886,"3","0"))=$B1886),1,0)),"")</f>
        <v/>
      </c>
      <c r="G1886" s="5" t="str">
        <f>IF(PhieuBauCu!$B$2&gt;3,IF(LEN($B1886)=0,"",IF(AND($B1886&gt;0,VALUE(SUBSTITUTE($B1886,"4","0"))=$B1886),1,0)),"")</f>
        <v/>
      </c>
      <c r="H1886" s="5" t="str">
        <f>IF(PhieuBauCu!$B$2&gt;4,IF(LEN($B1886)=0,"",IF(AND($B1886&gt;0,VALUE(SUBSTITUTE($B1886,"5","0"))=$B1886),1,0)),"")</f>
        <v/>
      </c>
      <c r="I1886" s="5" t="str">
        <f>IF(PhieuBauCu!$B$2&gt;5,IF(LEN($B1886)=0,"",IF(AND($B1886&gt;0,VALUE(SUBSTITUTE($B1886,"6","0"))=$B1886),1,0)),"")</f>
        <v/>
      </c>
      <c r="J1886" s="5" t="str">
        <f>IF(PhieuBauCu!$B$2&gt;6,IF(LEN($B1886)=0,"",IF(AND($B1886&gt;0,VALUE(SUBSTITUTE($B1886,"7","0"))=$B1886),1,0)),"")</f>
        <v/>
      </c>
      <c r="K1886" s="5" t="str">
        <f>IF(PhieuBauCu!$B$2&gt;7,IF(LEN($B1886)=0,"",IF(AND($B1886&gt;0,VALUE(SUBSTITUTE($B1886,"8","0"))=$B1886),1,0)),"")</f>
        <v/>
      </c>
      <c r="L1886" s="5" t="str">
        <f>IF(PhieuBauCu!$B$2&gt;8,IF(LEN($B1886)=0,"",IF(AND($B1886&gt;0,VALUE(SUBSTITUTE($B1886,"9","0"))=$B1886),1,0)),"")</f>
        <v/>
      </c>
      <c r="M1886" s="9">
        <f t="shared" si="59"/>
        <v>0</v>
      </c>
      <c r="N1886" s="36">
        <f>IF(AND(M1886&lt;=PhieuBauCu!$B$13,M1886&gt;=1),1,0)</f>
        <v>0</v>
      </c>
    </row>
    <row r="1887" spans="1:14" ht="28.5" customHeight="1">
      <c r="A1887" s="2">
        <v>1882</v>
      </c>
      <c r="B1887" s="3"/>
      <c r="C1887" s="48" t="str">
        <f t="shared" si="58"/>
        <v/>
      </c>
      <c r="D1887" s="5" t="str">
        <f>IF(PhieuBauCu!$B$2&gt;0,IF(LEN($B1887)=0,"",IF(AND($B1887&gt;0,VALUE(SUBSTITUTE($B1887,"1","0"))=$B1887),1,0)),"")</f>
        <v/>
      </c>
      <c r="E1887" s="5" t="str">
        <f>IF(PhieuBauCu!$B$2&gt;1,IF(LEN($B1887)=0,"",IF(AND($B1887&gt;0,VALUE(SUBSTITUTE($B1887,"2","0"))=$B1887),1,0)),"")</f>
        <v/>
      </c>
      <c r="F1887" s="5" t="str">
        <f>IF(PhieuBauCu!$B$2&gt;2,IF(LEN($B1887)=0,"",IF(AND($B1887&gt;0,VALUE(SUBSTITUTE($B1887,"3","0"))=$B1887),1,0)),"")</f>
        <v/>
      </c>
      <c r="G1887" s="5" t="str">
        <f>IF(PhieuBauCu!$B$2&gt;3,IF(LEN($B1887)=0,"",IF(AND($B1887&gt;0,VALUE(SUBSTITUTE($B1887,"4","0"))=$B1887),1,0)),"")</f>
        <v/>
      </c>
      <c r="H1887" s="5" t="str">
        <f>IF(PhieuBauCu!$B$2&gt;4,IF(LEN($B1887)=0,"",IF(AND($B1887&gt;0,VALUE(SUBSTITUTE($B1887,"5","0"))=$B1887),1,0)),"")</f>
        <v/>
      </c>
      <c r="I1887" s="5" t="str">
        <f>IF(PhieuBauCu!$B$2&gt;5,IF(LEN($B1887)=0,"",IF(AND($B1887&gt;0,VALUE(SUBSTITUTE($B1887,"6","0"))=$B1887),1,0)),"")</f>
        <v/>
      </c>
      <c r="J1887" s="5" t="str">
        <f>IF(PhieuBauCu!$B$2&gt;6,IF(LEN($B1887)=0,"",IF(AND($B1887&gt;0,VALUE(SUBSTITUTE($B1887,"7","0"))=$B1887),1,0)),"")</f>
        <v/>
      </c>
      <c r="K1887" s="5" t="str">
        <f>IF(PhieuBauCu!$B$2&gt;7,IF(LEN($B1887)=0,"",IF(AND($B1887&gt;0,VALUE(SUBSTITUTE($B1887,"8","0"))=$B1887),1,0)),"")</f>
        <v/>
      </c>
      <c r="L1887" s="5" t="str">
        <f>IF(PhieuBauCu!$B$2&gt;8,IF(LEN($B1887)=0,"",IF(AND($B1887&gt;0,VALUE(SUBSTITUTE($B1887,"9","0"))=$B1887),1,0)),"")</f>
        <v/>
      </c>
      <c r="M1887" s="9">
        <f t="shared" si="59"/>
        <v>0</v>
      </c>
      <c r="N1887" s="36">
        <f>IF(AND(M1887&lt;=PhieuBauCu!$B$13,M1887&gt;=1),1,0)</f>
        <v>0</v>
      </c>
    </row>
    <row r="1888" spans="1:14" ht="28.5" customHeight="1">
      <c r="A1888" s="2">
        <v>1883</v>
      </c>
      <c r="B1888" s="3"/>
      <c r="C1888" s="48" t="str">
        <f t="shared" si="58"/>
        <v/>
      </c>
      <c r="D1888" s="5" t="str">
        <f>IF(PhieuBauCu!$B$2&gt;0,IF(LEN($B1888)=0,"",IF(AND($B1888&gt;0,VALUE(SUBSTITUTE($B1888,"1","0"))=$B1888),1,0)),"")</f>
        <v/>
      </c>
      <c r="E1888" s="5" t="str">
        <f>IF(PhieuBauCu!$B$2&gt;1,IF(LEN($B1888)=0,"",IF(AND($B1888&gt;0,VALUE(SUBSTITUTE($B1888,"2","0"))=$B1888),1,0)),"")</f>
        <v/>
      </c>
      <c r="F1888" s="5" t="str">
        <f>IF(PhieuBauCu!$B$2&gt;2,IF(LEN($B1888)=0,"",IF(AND($B1888&gt;0,VALUE(SUBSTITUTE($B1888,"3","0"))=$B1888),1,0)),"")</f>
        <v/>
      </c>
      <c r="G1888" s="5" t="str">
        <f>IF(PhieuBauCu!$B$2&gt;3,IF(LEN($B1888)=0,"",IF(AND($B1888&gt;0,VALUE(SUBSTITUTE($B1888,"4","0"))=$B1888),1,0)),"")</f>
        <v/>
      </c>
      <c r="H1888" s="5" t="str">
        <f>IF(PhieuBauCu!$B$2&gt;4,IF(LEN($B1888)=0,"",IF(AND($B1888&gt;0,VALUE(SUBSTITUTE($B1888,"5","0"))=$B1888),1,0)),"")</f>
        <v/>
      </c>
      <c r="I1888" s="5" t="str">
        <f>IF(PhieuBauCu!$B$2&gt;5,IF(LEN($B1888)=0,"",IF(AND($B1888&gt;0,VALUE(SUBSTITUTE($B1888,"6","0"))=$B1888),1,0)),"")</f>
        <v/>
      </c>
      <c r="J1888" s="5" t="str">
        <f>IF(PhieuBauCu!$B$2&gt;6,IF(LEN($B1888)=0,"",IF(AND($B1888&gt;0,VALUE(SUBSTITUTE($B1888,"7","0"))=$B1888),1,0)),"")</f>
        <v/>
      </c>
      <c r="K1888" s="5" t="str">
        <f>IF(PhieuBauCu!$B$2&gt;7,IF(LEN($B1888)=0,"",IF(AND($B1888&gt;0,VALUE(SUBSTITUTE($B1888,"8","0"))=$B1888),1,0)),"")</f>
        <v/>
      </c>
      <c r="L1888" s="5" t="str">
        <f>IF(PhieuBauCu!$B$2&gt;8,IF(LEN($B1888)=0,"",IF(AND($B1888&gt;0,VALUE(SUBSTITUTE($B1888,"9","0"))=$B1888),1,0)),"")</f>
        <v/>
      </c>
      <c r="M1888" s="9">
        <f t="shared" si="59"/>
        <v>0</v>
      </c>
      <c r="N1888" s="36">
        <f>IF(AND(M1888&lt;=PhieuBauCu!$B$13,M1888&gt;=1),1,0)</f>
        <v>0</v>
      </c>
    </row>
    <row r="1889" spans="1:14" ht="28.5" customHeight="1">
      <c r="A1889" s="2">
        <v>1884</v>
      </c>
      <c r="B1889" s="3"/>
      <c r="C1889" s="48" t="str">
        <f t="shared" si="58"/>
        <v/>
      </c>
      <c r="D1889" s="5" t="str">
        <f>IF(PhieuBauCu!$B$2&gt;0,IF(LEN($B1889)=0,"",IF(AND($B1889&gt;0,VALUE(SUBSTITUTE($B1889,"1","0"))=$B1889),1,0)),"")</f>
        <v/>
      </c>
      <c r="E1889" s="5" t="str">
        <f>IF(PhieuBauCu!$B$2&gt;1,IF(LEN($B1889)=0,"",IF(AND($B1889&gt;0,VALUE(SUBSTITUTE($B1889,"2","0"))=$B1889),1,0)),"")</f>
        <v/>
      </c>
      <c r="F1889" s="5" t="str">
        <f>IF(PhieuBauCu!$B$2&gt;2,IF(LEN($B1889)=0,"",IF(AND($B1889&gt;0,VALUE(SUBSTITUTE($B1889,"3","0"))=$B1889),1,0)),"")</f>
        <v/>
      </c>
      <c r="G1889" s="5" t="str">
        <f>IF(PhieuBauCu!$B$2&gt;3,IF(LEN($B1889)=0,"",IF(AND($B1889&gt;0,VALUE(SUBSTITUTE($B1889,"4","0"))=$B1889),1,0)),"")</f>
        <v/>
      </c>
      <c r="H1889" s="5" t="str">
        <f>IF(PhieuBauCu!$B$2&gt;4,IF(LEN($B1889)=0,"",IF(AND($B1889&gt;0,VALUE(SUBSTITUTE($B1889,"5","0"))=$B1889),1,0)),"")</f>
        <v/>
      </c>
      <c r="I1889" s="5" t="str">
        <f>IF(PhieuBauCu!$B$2&gt;5,IF(LEN($B1889)=0,"",IF(AND($B1889&gt;0,VALUE(SUBSTITUTE($B1889,"6","0"))=$B1889),1,0)),"")</f>
        <v/>
      </c>
      <c r="J1889" s="5" t="str">
        <f>IF(PhieuBauCu!$B$2&gt;6,IF(LEN($B1889)=0,"",IF(AND($B1889&gt;0,VALUE(SUBSTITUTE($B1889,"7","0"))=$B1889),1,0)),"")</f>
        <v/>
      </c>
      <c r="K1889" s="5" t="str">
        <f>IF(PhieuBauCu!$B$2&gt;7,IF(LEN($B1889)=0,"",IF(AND($B1889&gt;0,VALUE(SUBSTITUTE($B1889,"8","0"))=$B1889),1,0)),"")</f>
        <v/>
      </c>
      <c r="L1889" s="5" t="str">
        <f>IF(PhieuBauCu!$B$2&gt;8,IF(LEN($B1889)=0,"",IF(AND($B1889&gt;0,VALUE(SUBSTITUTE($B1889,"9","0"))=$B1889),1,0)),"")</f>
        <v/>
      </c>
      <c r="M1889" s="9">
        <f t="shared" si="59"/>
        <v>0</v>
      </c>
      <c r="N1889" s="36">
        <f>IF(AND(M1889&lt;=PhieuBauCu!$B$13,M1889&gt;=1),1,0)</f>
        <v>0</v>
      </c>
    </row>
    <row r="1890" spans="1:14" ht="28.5" customHeight="1">
      <c r="A1890" s="2">
        <v>1885</v>
      </c>
      <c r="B1890" s="3"/>
      <c r="C1890" s="48" t="str">
        <f t="shared" si="58"/>
        <v/>
      </c>
      <c r="D1890" s="5" t="str">
        <f>IF(PhieuBauCu!$B$2&gt;0,IF(LEN($B1890)=0,"",IF(AND($B1890&gt;0,VALUE(SUBSTITUTE($B1890,"1","0"))=$B1890),1,0)),"")</f>
        <v/>
      </c>
      <c r="E1890" s="5" t="str">
        <f>IF(PhieuBauCu!$B$2&gt;1,IF(LEN($B1890)=0,"",IF(AND($B1890&gt;0,VALUE(SUBSTITUTE($B1890,"2","0"))=$B1890),1,0)),"")</f>
        <v/>
      </c>
      <c r="F1890" s="5" t="str">
        <f>IF(PhieuBauCu!$B$2&gt;2,IF(LEN($B1890)=0,"",IF(AND($B1890&gt;0,VALUE(SUBSTITUTE($B1890,"3","0"))=$B1890),1,0)),"")</f>
        <v/>
      </c>
      <c r="G1890" s="5" t="str">
        <f>IF(PhieuBauCu!$B$2&gt;3,IF(LEN($B1890)=0,"",IF(AND($B1890&gt;0,VALUE(SUBSTITUTE($B1890,"4","0"))=$B1890),1,0)),"")</f>
        <v/>
      </c>
      <c r="H1890" s="5" t="str">
        <f>IF(PhieuBauCu!$B$2&gt;4,IF(LEN($B1890)=0,"",IF(AND($B1890&gt;0,VALUE(SUBSTITUTE($B1890,"5","0"))=$B1890),1,0)),"")</f>
        <v/>
      </c>
      <c r="I1890" s="5" t="str">
        <f>IF(PhieuBauCu!$B$2&gt;5,IF(LEN($B1890)=0,"",IF(AND($B1890&gt;0,VALUE(SUBSTITUTE($B1890,"6","0"))=$B1890),1,0)),"")</f>
        <v/>
      </c>
      <c r="J1890" s="5" t="str">
        <f>IF(PhieuBauCu!$B$2&gt;6,IF(LEN($B1890)=0,"",IF(AND($B1890&gt;0,VALUE(SUBSTITUTE($B1890,"7","0"))=$B1890),1,0)),"")</f>
        <v/>
      </c>
      <c r="K1890" s="5" t="str">
        <f>IF(PhieuBauCu!$B$2&gt;7,IF(LEN($B1890)=0,"",IF(AND($B1890&gt;0,VALUE(SUBSTITUTE($B1890,"8","0"))=$B1890),1,0)),"")</f>
        <v/>
      </c>
      <c r="L1890" s="5" t="str">
        <f>IF(PhieuBauCu!$B$2&gt;8,IF(LEN($B1890)=0,"",IF(AND($B1890&gt;0,VALUE(SUBSTITUTE($B1890,"9","0"))=$B1890),1,0)),"")</f>
        <v/>
      </c>
      <c r="M1890" s="9">
        <f t="shared" si="59"/>
        <v>0</v>
      </c>
      <c r="N1890" s="36">
        <f>IF(AND(M1890&lt;=PhieuBauCu!$B$13,M1890&gt;=1),1,0)</f>
        <v>0</v>
      </c>
    </row>
    <row r="1891" spans="1:14" ht="28.5" customHeight="1">
      <c r="A1891" s="2">
        <v>1886</v>
      </c>
      <c r="B1891" s="3"/>
      <c r="C1891" s="48" t="str">
        <f t="shared" si="58"/>
        <v/>
      </c>
      <c r="D1891" s="5" t="str">
        <f>IF(PhieuBauCu!$B$2&gt;0,IF(LEN($B1891)=0,"",IF(AND($B1891&gt;0,VALUE(SUBSTITUTE($B1891,"1","0"))=$B1891),1,0)),"")</f>
        <v/>
      </c>
      <c r="E1891" s="5" t="str">
        <f>IF(PhieuBauCu!$B$2&gt;1,IF(LEN($B1891)=0,"",IF(AND($B1891&gt;0,VALUE(SUBSTITUTE($B1891,"2","0"))=$B1891),1,0)),"")</f>
        <v/>
      </c>
      <c r="F1891" s="5" t="str">
        <f>IF(PhieuBauCu!$B$2&gt;2,IF(LEN($B1891)=0,"",IF(AND($B1891&gt;0,VALUE(SUBSTITUTE($B1891,"3","0"))=$B1891),1,0)),"")</f>
        <v/>
      </c>
      <c r="G1891" s="5" t="str">
        <f>IF(PhieuBauCu!$B$2&gt;3,IF(LEN($B1891)=0,"",IF(AND($B1891&gt;0,VALUE(SUBSTITUTE($B1891,"4","0"))=$B1891),1,0)),"")</f>
        <v/>
      </c>
      <c r="H1891" s="5" t="str">
        <f>IF(PhieuBauCu!$B$2&gt;4,IF(LEN($B1891)=0,"",IF(AND($B1891&gt;0,VALUE(SUBSTITUTE($B1891,"5","0"))=$B1891),1,0)),"")</f>
        <v/>
      </c>
      <c r="I1891" s="5" t="str">
        <f>IF(PhieuBauCu!$B$2&gt;5,IF(LEN($B1891)=0,"",IF(AND($B1891&gt;0,VALUE(SUBSTITUTE($B1891,"6","0"))=$B1891),1,0)),"")</f>
        <v/>
      </c>
      <c r="J1891" s="5" t="str">
        <f>IF(PhieuBauCu!$B$2&gt;6,IF(LEN($B1891)=0,"",IF(AND($B1891&gt;0,VALUE(SUBSTITUTE($B1891,"7","0"))=$B1891),1,0)),"")</f>
        <v/>
      </c>
      <c r="K1891" s="5" t="str">
        <f>IF(PhieuBauCu!$B$2&gt;7,IF(LEN($B1891)=0,"",IF(AND($B1891&gt;0,VALUE(SUBSTITUTE($B1891,"8","0"))=$B1891),1,0)),"")</f>
        <v/>
      </c>
      <c r="L1891" s="5" t="str">
        <f>IF(PhieuBauCu!$B$2&gt;8,IF(LEN($B1891)=0,"",IF(AND($B1891&gt;0,VALUE(SUBSTITUTE($B1891,"9","0"))=$B1891),1,0)),"")</f>
        <v/>
      </c>
      <c r="M1891" s="9">
        <f t="shared" si="59"/>
        <v>0</v>
      </c>
      <c r="N1891" s="36">
        <f>IF(AND(M1891&lt;=PhieuBauCu!$B$13,M1891&gt;=1),1,0)</f>
        <v>0</v>
      </c>
    </row>
    <row r="1892" spans="1:14" ht="28.5" customHeight="1">
      <c r="A1892" s="2">
        <v>1887</v>
      </c>
      <c r="B1892" s="3"/>
      <c r="C1892" s="48" t="str">
        <f t="shared" si="58"/>
        <v/>
      </c>
      <c r="D1892" s="5" t="str">
        <f>IF(PhieuBauCu!$B$2&gt;0,IF(LEN($B1892)=0,"",IF(AND($B1892&gt;0,VALUE(SUBSTITUTE($B1892,"1","0"))=$B1892),1,0)),"")</f>
        <v/>
      </c>
      <c r="E1892" s="5" t="str">
        <f>IF(PhieuBauCu!$B$2&gt;1,IF(LEN($B1892)=0,"",IF(AND($B1892&gt;0,VALUE(SUBSTITUTE($B1892,"2","0"))=$B1892),1,0)),"")</f>
        <v/>
      </c>
      <c r="F1892" s="5" t="str">
        <f>IF(PhieuBauCu!$B$2&gt;2,IF(LEN($B1892)=0,"",IF(AND($B1892&gt;0,VALUE(SUBSTITUTE($B1892,"3","0"))=$B1892),1,0)),"")</f>
        <v/>
      </c>
      <c r="G1892" s="5" t="str">
        <f>IF(PhieuBauCu!$B$2&gt;3,IF(LEN($B1892)=0,"",IF(AND($B1892&gt;0,VALUE(SUBSTITUTE($B1892,"4","0"))=$B1892),1,0)),"")</f>
        <v/>
      </c>
      <c r="H1892" s="5" t="str">
        <f>IF(PhieuBauCu!$B$2&gt;4,IF(LEN($B1892)=0,"",IF(AND($B1892&gt;0,VALUE(SUBSTITUTE($B1892,"5","0"))=$B1892),1,0)),"")</f>
        <v/>
      </c>
      <c r="I1892" s="5" t="str">
        <f>IF(PhieuBauCu!$B$2&gt;5,IF(LEN($B1892)=0,"",IF(AND($B1892&gt;0,VALUE(SUBSTITUTE($B1892,"6","0"))=$B1892),1,0)),"")</f>
        <v/>
      </c>
      <c r="J1892" s="5" t="str">
        <f>IF(PhieuBauCu!$B$2&gt;6,IF(LEN($B1892)=0,"",IF(AND($B1892&gt;0,VALUE(SUBSTITUTE($B1892,"7","0"))=$B1892),1,0)),"")</f>
        <v/>
      </c>
      <c r="K1892" s="5" t="str">
        <f>IF(PhieuBauCu!$B$2&gt;7,IF(LEN($B1892)=0,"",IF(AND($B1892&gt;0,VALUE(SUBSTITUTE($B1892,"8","0"))=$B1892),1,0)),"")</f>
        <v/>
      </c>
      <c r="L1892" s="5" t="str">
        <f>IF(PhieuBauCu!$B$2&gt;8,IF(LEN($B1892)=0,"",IF(AND($B1892&gt;0,VALUE(SUBSTITUTE($B1892,"9","0"))=$B1892),1,0)),"")</f>
        <v/>
      </c>
      <c r="M1892" s="9">
        <f t="shared" si="59"/>
        <v>0</v>
      </c>
      <c r="N1892" s="36">
        <f>IF(AND(M1892&lt;=PhieuBauCu!$B$13,M1892&gt;=1),1,0)</f>
        <v>0</v>
      </c>
    </row>
    <row r="1893" spans="1:14" ht="28.5" customHeight="1">
      <c r="A1893" s="2">
        <v>1888</v>
      </c>
      <c r="B1893" s="3"/>
      <c r="C1893" s="48" t="str">
        <f t="shared" si="58"/>
        <v/>
      </c>
      <c r="D1893" s="5" t="str">
        <f>IF(PhieuBauCu!$B$2&gt;0,IF(LEN($B1893)=0,"",IF(AND($B1893&gt;0,VALUE(SUBSTITUTE($B1893,"1","0"))=$B1893),1,0)),"")</f>
        <v/>
      </c>
      <c r="E1893" s="5" t="str">
        <f>IF(PhieuBauCu!$B$2&gt;1,IF(LEN($B1893)=0,"",IF(AND($B1893&gt;0,VALUE(SUBSTITUTE($B1893,"2","0"))=$B1893),1,0)),"")</f>
        <v/>
      </c>
      <c r="F1893" s="5" t="str">
        <f>IF(PhieuBauCu!$B$2&gt;2,IF(LEN($B1893)=0,"",IF(AND($B1893&gt;0,VALUE(SUBSTITUTE($B1893,"3","0"))=$B1893),1,0)),"")</f>
        <v/>
      </c>
      <c r="G1893" s="5" t="str">
        <f>IF(PhieuBauCu!$B$2&gt;3,IF(LEN($B1893)=0,"",IF(AND($B1893&gt;0,VALUE(SUBSTITUTE($B1893,"4","0"))=$B1893),1,0)),"")</f>
        <v/>
      </c>
      <c r="H1893" s="5" t="str">
        <f>IF(PhieuBauCu!$B$2&gt;4,IF(LEN($B1893)=0,"",IF(AND($B1893&gt;0,VALUE(SUBSTITUTE($B1893,"5","0"))=$B1893),1,0)),"")</f>
        <v/>
      </c>
      <c r="I1893" s="5" t="str">
        <f>IF(PhieuBauCu!$B$2&gt;5,IF(LEN($B1893)=0,"",IF(AND($B1893&gt;0,VALUE(SUBSTITUTE($B1893,"6","0"))=$B1893),1,0)),"")</f>
        <v/>
      </c>
      <c r="J1893" s="5" t="str">
        <f>IF(PhieuBauCu!$B$2&gt;6,IF(LEN($B1893)=0,"",IF(AND($B1893&gt;0,VALUE(SUBSTITUTE($B1893,"7","0"))=$B1893),1,0)),"")</f>
        <v/>
      </c>
      <c r="K1893" s="5" t="str">
        <f>IF(PhieuBauCu!$B$2&gt;7,IF(LEN($B1893)=0,"",IF(AND($B1893&gt;0,VALUE(SUBSTITUTE($B1893,"8","0"))=$B1893),1,0)),"")</f>
        <v/>
      </c>
      <c r="L1893" s="5" t="str">
        <f>IF(PhieuBauCu!$B$2&gt;8,IF(LEN($B1893)=0,"",IF(AND($B1893&gt;0,VALUE(SUBSTITUTE($B1893,"9","0"))=$B1893),1,0)),"")</f>
        <v/>
      </c>
      <c r="M1893" s="9">
        <f t="shared" si="59"/>
        <v>0</v>
      </c>
      <c r="N1893" s="36">
        <f>IF(AND(M1893&lt;=PhieuBauCu!$B$13,M1893&gt;=1),1,0)</f>
        <v>0</v>
      </c>
    </row>
    <row r="1894" spans="1:14" ht="28.5" customHeight="1">
      <c r="A1894" s="2">
        <v>1889</v>
      </c>
      <c r="B1894" s="3"/>
      <c r="C1894" s="48" t="str">
        <f t="shared" si="58"/>
        <v/>
      </c>
      <c r="D1894" s="5" t="str">
        <f>IF(PhieuBauCu!$B$2&gt;0,IF(LEN($B1894)=0,"",IF(AND($B1894&gt;0,VALUE(SUBSTITUTE($B1894,"1","0"))=$B1894),1,0)),"")</f>
        <v/>
      </c>
      <c r="E1894" s="5" t="str">
        <f>IF(PhieuBauCu!$B$2&gt;1,IF(LEN($B1894)=0,"",IF(AND($B1894&gt;0,VALUE(SUBSTITUTE($B1894,"2","0"))=$B1894),1,0)),"")</f>
        <v/>
      </c>
      <c r="F1894" s="5" t="str">
        <f>IF(PhieuBauCu!$B$2&gt;2,IF(LEN($B1894)=0,"",IF(AND($B1894&gt;0,VALUE(SUBSTITUTE($B1894,"3","0"))=$B1894),1,0)),"")</f>
        <v/>
      </c>
      <c r="G1894" s="5" t="str">
        <f>IF(PhieuBauCu!$B$2&gt;3,IF(LEN($B1894)=0,"",IF(AND($B1894&gt;0,VALUE(SUBSTITUTE($B1894,"4","0"))=$B1894),1,0)),"")</f>
        <v/>
      </c>
      <c r="H1894" s="5" t="str">
        <f>IF(PhieuBauCu!$B$2&gt;4,IF(LEN($B1894)=0,"",IF(AND($B1894&gt;0,VALUE(SUBSTITUTE($B1894,"5","0"))=$B1894),1,0)),"")</f>
        <v/>
      </c>
      <c r="I1894" s="5" t="str">
        <f>IF(PhieuBauCu!$B$2&gt;5,IF(LEN($B1894)=0,"",IF(AND($B1894&gt;0,VALUE(SUBSTITUTE($B1894,"6","0"))=$B1894),1,0)),"")</f>
        <v/>
      </c>
      <c r="J1894" s="5" t="str">
        <f>IF(PhieuBauCu!$B$2&gt;6,IF(LEN($B1894)=0,"",IF(AND($B1894&gt;0,VALUE(SUBSTITUTE($B1894,"7","0"))=$B1894),1,0)),"")</f>
        <v/>
      </c>
      <c r="K1894" s="5" t="str">
        <f>IF(PhieuBauCu!$B$2&gt;7,IF(LEN($B1894)=0,"",IF(AND($B1894&gt;0,VALUE(SUBSTITUTE($B1894,"8","0"))=$B1894),1,0)),"")</f>
        <v/>
      </c>
      <c r="L1894" s="5" t="str">
        <f>IF(PhieuBauCu!$B$2&gt;8,IF(LEN($B1894)=0,"",IF(AND($B1894&gt;0,VALUE(SUBSTITUTE($B1894,"9","0"))=$B1894),1,0)),"")</f>
        <v/>
      </c>
      <c r="M1894" s="9">
        <f t="shared" si="59"/>
        <v>0</v>
      </c>
      <c r="N1894" s="36">
        <f>IF(AND(M1894&lt;=PhieuBauCu!$B$13,M1894&gt;=1),1,0)</f>
        <v>0</v>
      </c>
    </row>
    <row r="1895" spans="1:14" ht="28.5" customHeight="1">
      <c r="A1895" s="2">
        <v>1890</v>
      </c>
      <c r="B1895" s="3"/>
      <c r="C1895" s="48" t="str">
        <f t="shared" si="58"/>
        <v/>
      </c>
      <c r="D1895" s="5" t="str">
        <f>IF(PhieuBauCu!$B$2&gt;0,IF(LEN($B1895)=0,"",IF(AND($B1895&gt;0,VALUE(SUBSTITUTE($B1895,"1","0"))=$B1895),1,0)),"")</f>
        <v/>
      </c>
      <c r="E1895" s="5" t="str">
        <f>IF(PhieuBauCu!$B$2&gt;1,IF(LEN($B1895)=0,"",IF(AND($B1895&gt;0,VALUE(SUBSTITUTE($B1895,"2","0"))=$B1895),1,0)),"")</f>
        <v/>
      </c>
      <c r="F1895" s="5" t="str">
        <f>IF(PhieuBauCu!$B$2&gt;2,IF(LEN($B1895)=0,"",IF(AND($B1895&gt;0,VALUE(SUBSTITUTE($B1895,"3","0"))=$B1895),1,0)),"")</f>
        <v/>
      </c>
      <c r="G1895" s="5" t="str">
        <f>IF(PhieuBauCu!$B$2&gt;3,IF(LEN($B1895)=0,"",IF(AND($B1895&gt;0,VALUE(SUBSTITUTE($B1895,"4","0"))=$B1895),1,0)),"")</f>
        <v/>
      </c>
      <c r="H1895" s="5" t="str">
        <f>IF(PhieuBauCu!$B$2&gt;4,IF(LEN($B1895)=0,"",IF(AND($B1895&gt;0,VALUE(SUBSTITUTE($B1895,"5","0"))=$B1895),1,0)),"")</f>
        <v/>
      </c>
      <c r="I1895" s="5" t="str">
        <f>IF(PhieuBauCu!$B$2&gt;5,IF(LEN($B1895)=0,"",IF(AND($B1895&gt;0,VALUE(SUBSTITUTE($B1895,"6","0"))=$B1895),1,0)),"")</f>
        <v/>
      </c>
      <c r="J1895" s="5" t="str">
        <f>IF(PhieuBauCu!$B$2&gt;6,IF(LEN($B1895)=0,"",IF(AND($B1895&gt;0,VALUE(SUBSTITUTE($B1895,"7","0"))=$B1895),1,0)),"")</f>
        <v/>
      </c>
      <c r="K1895" s="5" t="str">
        <f>IF(PhieuBauCu!$B$2&gt;7,IF(LEN($B1895)=0,"",IF(AND($B1895&gt;0,VALUE(SUBSTITUTE($B1895,"8","0"))=$B1895),1,0)),"")</f>
        <v/>
      </c>
      <c r="L1895" s="5" t="str">
        <f>IF(PhieuBauCu!$B$2&gt;8,IF(LEN($B1895)=0,"",IF(AND($B1895&gt;0,VALUE(SUBSTITUTE($B1895,"9","0"))=$B1895),1,0)),"")</f>
        <v/>
      </c>
      <c r="M1895" s="9">
        <f t="shared" si="59"/>
        <v>0</v>
      </c>
      <c r="N1895" s="36">
        <f>IF(AND(M1895&lt;=PhieuBauCu!$B$13,M1895&gt;=1),1,0)</f>
        <v>0</v>
      </c>
    </row>
    <row r="1896" spans="1:14" ht="28.5" customHeight="1">
      <c r="A1896" s="2">
        <v>1891</v>
      </c>
      <c r="B1896" s="3"/>
      <c r="C1896" s="48" t="str">
        <f t="shared" si="58"/>
        <v/>
      </c>
      <c r="D1896" s="5" t="str">
        <f>IF(PhieuBauCu!$B$2&gt;0,IF(LEN($B1896)=0,"",IF(AND($B1896&gt;0,VALUE(SUBSTITUTE($B1896,"1","0"))=$B1896),1,0)),"")</f>
        <v/>
      </c>
      <c r="E1896" s="5" t="str">
        <f>IF(PhieuBauCu!$B$2&gt;1,IF(LEN($B1896)=0,"",IF(AND($B1896&gt;0,VALUE(SUBSTITUTE($B1896,"2","0"))=$B1896),1,0)),"")</f>
        <v/>
      </c>
      <c r="F1896" s="5" t="str">
        <f>IF(PhieuBauCu!$B$2&gt;2,IF(LEN($B1896)=0,"",IF(AND($B1896&gt;0,VALUE(SUBSTITUTE($B1896,"3","0"))=$B1896),1,0)),"")</f>
        <v/>
      </c>
      <c r="G1896" s="5" t="str">
        <f>IF(PhieuBauCu!$B$2&gt;3,IF(LEN($B1896)=0,"",IF(AND($B1896&gt;0,VALUE(SUBSTITUTE($B1896,"4","0"))=$B1896),1,0)),"")</f>
        <v/>
      </c>
      <c r="H1896" s="5" t="str">
        <f>IF(PhieuBauCu!$B$2&gt;4,IF(LEN($B1896)=0,"",IF(AND($B1896&gt;0,VALUE(SUBSTITUTE($B1896,"5","0"))=$B1896),1,0)),"")</f>
        <v/>
      </c>
      <c r="I1896" s="5" t="str">
        <f>IF(PhieuBauCu!$B$2&gt;5,IF(LEN($B1896)=0,"",IF(AND($B1896&gt;0,VALUE(SUBSTITUTE($B1896,"6","0"))=$B1896),1,0)),"")</f>
        <v/>
      </c>
      <c r="J1896" s="5" t="str">
        <f>IF(PhieuBauCu!$B$2&gt;6,IF(LEN($B1896)=0,"",IF(AND($B1896&gt;0,VALUE(SUBSTITUTE($B1896,"7","0"))=$B1896),1,0)),"")</f>
        <v/>
      </c>
      <c r="K1896" s="5" t="str">
        <f>IF(PhieuBauCu!$B$2&gt;7,IF(LEN($B1896)=0,"",IF(AND($B1896&gt;0,VALUE(SUBSTITUTE($B1896,"8","0"))=$B1896),1,0)),"")</f>
        <v/>
      </c>
      <c r="L1896" s="5" t="str">
        <f>IF(PhieuBauCu!$B$2&gt;8,IF(LEN($B1896)=0,"",IF(AND($B1896&gt;0,VALUE(SUBSTITUTE($B1896,"9","0"))=$B1896),1,0)),"")</f>
        <v/>
      </c>
      <c r="M1896" s="9">
        <f t="shared" si="59"/>
        <v>0</v>
      </c>
      <c r="N1896" s="36">
        <f>IF(AND(M1896&lt;=PhieuBauCu!$B$13,M1896&gt;=1),1,0)</f>
        <v>0</v>
      </c>
    </row>
    <row r="1897" spans="1:14" ht="28.5" customHeight="1">
      <c r="A1897" s="2">
        <v>1892</v>
      </c>
      <c r="B1897" s="3"/>
      <c r="C1897" s="48" t="str">
        <f t="shared" si="58"/>
        <v/>
      </c>
      <c r="D1897" s="5" t="str">
        <f>IF(PhieuBauCu!$B$2&gt;0,IF(LEN($B1897)=0,"",IF(AND($B1897&gt;0,VALUE(SUBSTITUTE($B1897,"1","0"))=$B1897),1,0)),"")</f>
        <v/>
      </c>
      <c r="E1897" s="5" t="str">
        <f>IF(PhieuBauCu!$B$2&gt;1,IF(LEN($B1897)=0,"",IF(AND($B1897&gt;0,VALUE(SUBSTITUTE($B1897,"2","0"))=$B1897),1,0)),"")</f>
        <v/>
      </c>
      <c r="F1897" s="5" t="str">
        <f>IF(PhieuBauCu!$B$2&gt;2,IF(LEN($B1897)=0,"",IF(AND($B1897&gt;0,VALUE(SUBSTITUTE($B1897,"3","0"))=$B1897),1,0)),"")</f>
        <v/>
      </c>
      <c r="G1897" s="5" t="str">
        <f>IF(PhieuBauCu!$B$2&gt;3,IF(LEN($B1897)=0,"",IF(AND($B1897&gt;0,VALUE(SUBSTITUTE($B1897,"4","0"))=$B1897),1,0)),"")</f>
        <v/>
      </c>
      <c r="H1897" s="5" t="str">
        <f>IF(PhieuBauCu!$B$2&gt;4,IF(LEN($B1897)=0,"",IF(AND($B1897&gt;0,VALUE(SUBSTITUTE($B1897,"5","0"))=$B1897),1,0)),"")</f>
        <v/>
      </c>
      <c r="I1897" s="5" t="str">
        <f>IF(PhieuBauCu!$B$2&gt;5,IF(LEN($B1897)=0,"",IF(AND($B1897&gt;0,VALUE(SUBSTITUTE($B1897,"6","0"))=$B1897),1,0)),"")</f>
        <v/>
      </c>
      <c r="J1897" s="5" t="str">
        <f>IF(PhieuBauCu!$B$2&gt;6,IF(LEN($B1897)=0,"",IF(AND($B1897&gt;0,VALUE(SUBSTITUTE($B1897,"7","0"))=$B1897),1,0)),"")</f>
        <v/>
      </c>
      <c r="K1897" s="5" t="str">
        <f>IF(PhieuBauCu!$B$2&gt;7,IF(LEN($B1897)=0,"",IF(AND($B1897&gt;0,VALUE(SUBSTITUTE($B1897,"8","0"))=$B1897),1,0)),"")</f>
        <v/>
      </c>
      <c r="L1897" s="5" t="str">
        <f>IF(PhieuBauCu!$B$2&gt;8,IF(LEN($B1897)=0,"",IF(AND($B1897&gt;0,VALUE(SUBSTITUTE($B1897,"9","0"))=$B1897),1,0)),"")</f>
        <v/>
      </c>
      <c r="M1897" s="9">
        <f t="shared" si="59"/>
        <v>0</v>
      </c>
      <c r="N1897" s="36">
        <f>IF(AND(M1897&lt;=PhieuBauCu!$B$13,M1897&gt;=1),1,0)</f>
        <v>0</v>
      </c>
    </row>
    <row r="1898" spans="1:14" ht="28.5" customHeight="1">
      <c r="A1898" s="2">
        <v>1893</v>
      </c>
      <c r="B1898" s="3"/>
      <c r="C1898" s="48" t="str">
        <f t="shared" si="58"/>
        <v/>
      </c>
      <c r="D1898" s="5" t="str">
        <f>IF(PhieuBauCu!$B$2&gt;0,IF(LEN($B1898)=0,"",IF(AND($B1898&gt;0,VALUE(SUBSTITUTE($B1898,"1","0"))=$B1898),1,0)),"")</f>
        <v/>
      </c>
      <c r="E1898" s="5" t="str">
        <f>IF(PhieuBauCu!$B$2&gt;1,IF(LEN($B1898)=0,"",IF(AND($B1898&gt;0,VALUE(SUBSTITUTE($B1898,"2","0"))=$B1898),1,0)),"")</f>
        <v/>
      </c>
      <c r="F1898" s="5" t="str">
        <f>IF(PhieuBauCu!$B$2&gt;2,IF(LEN($B1898)=0,"",IF(AND($B1898&gt;0,VALUE(SUBSTITUTE($B1898,"3","0"))=$B1898),1,0)),"")</f>
        <v/>
      </c>
      <c r="G1898" s="5" t="str">
        <f>IF(PhieuBauCu!$B$2&gt;3,IF(LEN($B1898)=0,"",IF(AND($B1898&gt;0,VALUE(SUBSTITUTE($B1898,"4","0"))=$B1898),1,0)),"")</f>
        <v/>
      </c>
      <c r="H1898" s="5" t="str">
        <f>IF(PhieuBauCu!$B$2&gt;4,IF(LEN($B1898)=0,"",IF(AND($B1898&gt;0,VALUE(SUBSTITUTE($B1898,"5","0"))=$B1898),1,0)),"")</f>
        <v/>
      </c>
      <c r="I1898" s="5" t="str">
        <f>IF(PhieuBauCu!$B$2&gt;5,IF(LEN($B1898)=0,"",IF(AND($B1898&gt;0,VALUE(SUBSTITUTE($B1898,"6","0"))=$B1898),1,0)),"")</f>
        <v/>
      </c>
      <c r="J1898" s="5" t="str">
        <f>IF(PhieuBauCu!$B$2&gt;6,IF(LEN($B1898)=0,"",IF(AND($B1898&gt;0,VALUE(SUBSTITUTE($B1898,"7","0"))=$B1898),1,0)),"")</f>
        <v/>
      </c>
      <c r="K1898" s="5" t="str">
        <f>IF(PhieuBauCu!$B$2&gt;7,IF(LEN($B1898)=0,"",IF(AND($B1898&gt;0,VALUE(SUBSTITUTE($B1898,"8","0"))=$B1898),1,0)),"")</f>
        <v/>
      </c>
      <c r="L1898" s="5" t="str">
        <f>IF(PhieuBauCu!$B$2&gt;8,IF(LEN($B1898)=0,"",IF(AND($B1898&gt;0,VALUE(SUBSTITUTE($B1898,"9","0"))=$B1898),1,0)),"")</f>
        <v/>
      </c>
      <c r="M1898" s="9">
        <f t="shared" si="59"/>
        <v>0</v>
      </c>
      <c r="N1898" s="36">
        <f>IF(AND(M1898&lt;=PhieuBauCu!$B$13,M1898&gt;=1),1,0)</f>
        <v>0</v>
      </c>
    </row>
    <row r="1899" spans="1:14" ht="28.5" customHeight="1">
      <c r="A1899" s="2">
        <v>1894</v>
      </c>
      <c r="B1899" s="3"/>
      <c r="C1899" s="48" t="str">
        <f t="shared" si="58"/>
        <v/>
      </c>
      <c r="D1899" s="5" t="str">
        <f>IF(PhieuBauCu!$B$2&gt;0,IF(LEN($B1899)=0,"",IF(AND($B1899&gt;0,VALUE(SUBSTITUTE($B1899,"1","0"))=$B1899),1,0)),"")</f>
        <v/>
      </c>
      <c r="E1899" s="5" t="str">
        <f>IF(PhieuBauCu!$B$2&gt;1,IF(LEN($B1899)=0,"",IF(AND($B1899&gt;0,VALUE(SUBSTITUTE($B1899,"2","0"))=$B1899),1,0)),"")</f>
        <v/>
      </c>
      <c r="F1899" s="5" t="str">
        <f>IF(PhieuBauCu!$B$2&gt;2,IF(LEN($B1899)=0,"",IF(AND($B1899&gt;0,VALUE(SUBSTITUTE($B1899,"3","0"))=$B1899),1,0)),"")</f>
        <v/>
      </c>
      <c r="G1899" s="5" t="str">
        <f>IF(PhieuBauCu!$B$2&gt;3,IF(LEN($B1899)=0,"",IF(AND($B1899&gt;0,VALUE(SUBSTITUTE($B1899,"4","0"))=$B1899),1,0)),"")</f>
        <v/>
      </c>
      <c r="H1899" s="5" t="str">
        <f>IF(PhieuBauCu!$B$2&gt;4,IF(LEN($B1899)=0,"",IF(AND($B1899&gt;0,VALUE(SUBSTITUTE($B1899,"5","0"))=$B1899),1,0)),"")</f>
        <v/>
      </c>
      <c r="I1899" s="5" t="str">
        <f>IF(PhieuBauCu!$B$2&gt;5,IF(LEN($B1899)=0,"",IF(AND($B1899&gt;0,VALUE(SUBSTITUTE($B1899,"6","0"))=$B1899),1,0)),"")</f>
        <v/>
      </c>
      <c r="J1899" s="5" t="str">
        <f>IF(PhieuBauCu!$B$2&gt;6,IF(LEN($B1899)=0,"",IF(AND($B1899&gt;0,VALUE(SUBSTITUTE($B1899,"7","0"))=$B1899),1,0)),"")</f>
        <v/>
      </c>
      <c r="K1899" s="5" t="str">
        <f>IF(PhieuBauCu!$B$2&gt;7,IF(LEN($B1899)=0,"",IF(AND($B1899&gt;0,VALUE(SUBSTITUTE($B1899,"8","0"))=$B1899),1,0)),"")</f>
        <v/>
      </c>
      <c r="L1899" s="5" t="str">
        <f>IF(PhieuBauCu!$B$2&gt;8,IF(LEN($B1899)=0,"",IF(AND($B1899&gt;0,VALUE(SUBSTITUTE($B1899,"9","0"))=$B1899),1,0)),"")</f>
        <v/>
      </c>
      <c r="M1899" s="9">
        <f t="shared" si="59"/>
        <v>0</v>
      </c>
      <c r="N1899" s="36">
        <f>IF(AND(M1899&lt;=PhieuBauCu!$B$13,M1899&gt;=1),1,0)</f>
        <v>0</v>
      </c>
    </row>
    <row r="1900" spans="1:14" ht="28.5" customHeight="1">
      <c r="A1900" s="2">
        <v>1895</v>
      </c>
      <c r="B1900" s="3"/>
      <c r="C1900" s="48" t="str">
        <f t="shared" si="58"/>
        <v/>
      </c>
      <c r="D1900" s="5" t="str">
        <f>IF(PhieuBauCu!$B$2&gt;0,IF(LEN($B1900)=0,"",IF(AND($B1900&gt;0,VALUE(SUBSTITUTE($B1900,"1","0"))=$B1900),1,0)),"")</f>
        <v/>
      </c>
      <c r="E1900" s="5" t="str">
        <f>IF(PhieuBauCu!$B$2&gt;1,IF(LEN($B1900)=0,"",IF(AND($B1900&gt;0,VALUE(SUBSTITUTE($B1900,"2","0"))=$B1900),1,0)),"")</f>
        <v/>
      </c>
      <c r="F1900" s="5" t="str">
        <f>IF(PhieuBauCu!$B$2&gt;2,IF(LEN($B1900)=0,"",IF(AND($B1900&gt;0,VALUE(SUBSTITUTE($B1900,"3","0"))=$B1900),1,0)),"")</f>
        <v/>
      </c>
      <c r="G1900" s="5" t="str">
        <f>IF(PhieuBauCu!$B$2&gt;3,IF(LEN($B1900)=0,"",IF(AND($B1900&gt;0,VALUE(SUBSTITUTE($B1900,"4","0"))=$B1900),1,0)),"")</f>
        <v/>
      </c>
      <c r="H1900" s="5" t="str">
        <f>IF(PhieuBauCu!$B$2&gt;4,IF(LEN($B1900)=0,"",IF(AND($B1900&gt;0,VALUE(SUBSTITUTE($B1900,"5","0"))=$B1900),1,0)),"")</f>
        <v/>
      </c>
      <c r="I1900" s="5" t="str">
        <f>IF(PhieuBauCu!$B$2&gt;5,IF(LEN($B1900)=0,"",IF(AND($B1900&gt;0,VALUE(SUBSTITUTE($B1900,"6","0"))=$B1900),1,0)),"")</f>
        <v/>
      </c>
      <c r="J1900" s="5" t="str">
        <f>IF(PhieuBauCu!$B$2&gt;6,IF(LEN($B1900)=0,"",IF(AND($B1900&gt;0,VALUE(SUBSTITUTE($B1900,"7","0"))=$B1900),1,0)),"")</f>
        <v/>
      </c>
      <c r="K1900" s="5" t="str">
        <f>IF(PhieuBauCu!$B$2&gt;7,IF(LEN($B1900)=0,"",IF(AND($B1900&gt;0,VALUE(SUBSTITUTE($B1900,"8","0"))=$B1900),1,0)),"")</f>
        <v/>
      </c>
      <c r="L1900" s="5" t="str">
        <f>IF(PhieuBauCu!$B$2&gt;8,IF(LEN($B1900)=0,"",IF(AND($B1900&gt;0,VALUE(SUBSTITUTE($B1900,"9","0"))=$B1900),1,0)),"")</f>
        <v/>
      </c>
      <c r="M1900" s="9">
        <f t="shared" si="59"/>
        <v>0</v>
      </c>
      <c r="N1900" s="36">
        <f>IF(AND(M1900&lt;=PhieuBauCu!$B$13,M1900&gt;=1),1,0)</f>
        <v>0</v>
      </c>
    </row>
    <row r="1901" spans="1:14" ht="28.5" customHeight="1">
      <c r="A1901" s="2">
        <v>1896</v>
      </c>
      <c r="B1901" s="3"/>
      <c r="C1901" s="48" t="str">
        <f t="shared" si="58"/>
        <v/>
      </c>
      <c r="D1901" s="5" t="str">
        <f>IF(PhieuBauCu!$B$2&gt;0,IF(LEN($B1901)=0,"",IF(AND($B1901&gt;0,VALUE(SUBSTITUTE($B1901,"1","0"))=$B1901),1,0)),"")</f>
        <v/>
      </c>
      <c r="E1901" s="5" t="str">
        <f>IF(PhieuBauCu!$B$2&gt;1,IF(LEN($B1901)=0,"",IF(AND($B1901&gt;0,VALUE(SUBSTITUTE($B1901,"2","0"))=$B1901),1,0)),"")</f>
        <v/>
      </c>
      <c r="F1901" s="5" t="str">
        <f>IF(PhieuBauCu!$B$2&gt;2,IF(LEN($B1901)=0,"",IF(AND($B1901&gt;0,VALUE(SUBSTITUTE($B1901,"3","0"))=$B1901),1,0)),"")</f>
        <v/>
      </c>
      <c r="G1901" s="5" t="str">
        <f>IF(PhieuBauCu!$B$2&gt;3,IF(LEN($B1901)=0,"",IF(AND($B1901&gt;0,VALUE(SUBSTITUTE($B1901,"4","0"))=$B1901),1,0)),"")</f>
        <v/>
      </c>
      <c r="H1901" s="5" t="str">
        <f>IF(PhieuBauCu!$B$2&gt;4,IF(LEN($B1901)=0,"",IF(AND($B1901&gt;0,VALUE(SUBSTITUTE($B1901,"5","0"))=$B1901),1,0)),"")</f>
        <v/>
      </c>
      <c r="I1901" s="5" t="str">
        <f>IF(PhieuBauCu!$B$2&gt;5,IF(LEN($B1901)=0,"",IF(AND($B1901&gt;0,VALUE(SUBSTITUTE($B1901,"6","0"))=$B1901),1,0)),"")</f>
        <v/>
      </c>
      <c r="J1901" s="5" t="str">
        <f>IF(PhieuBauCu!$B$2&gt;6,IF(LEN($B1901)=0,"",IF(AND($B1901&gt;0,VALUE(SUBSTITUTE($B1901,"7","0"))=$B1901),1,0)),"")</f>
        <v/>
      </c>
      <c r="K1901" s="5" t="str">
        <f>IF(PhieuBauCu!$B$2&gt;7,IF(LEN($B1901)=0,"",IF(AND($B1901&gt;0,VALUE(SUBSTITUTE($B1901,"8","0"))=$B1901),1,0)),"")</f>
        <v/>
      </c>
      <c r="L1901" s="5" t="str">
        <f>IF(PhieuBauCu!$B$2&gt;8,IF(LEN($B1901)=0,"",IF(AND($B1901&gt;0,VALUE(SUBSTITUTE($B1901,"9","0"))=$B1901),1,0)),"")</f>
        <v/>
      </c>
      <c r="M1901" s="9">
        <f t="shared" si="59"/>
        <v>0</v>
      </c>
      <c r="N1901" s="36">
        <f>IF(AND(M1901&lt;=PhieuBauCu!$B$13,M1901&gt;=1),1,0)</f>
        <v>0</v>
      </c>
    </row>
    <row r="1902" spans="1:14" ht="28.5" customHeight="1">
      <c r="A1902" s="2">
        <v>1897</v>
      </c>
      <c r="B1902" s="3"/>
      <c r="C1902" s="48" t="str">
        <f t="shared" si="58"/>
        <v/>
      </c>
      <c r="D1902" s="5" t="str">
        <f>IF(PhieuBauCu!$B$2&gt;0,IF(LEN($B1902)=0,"",IF(AND($B1902&gt;0,VALUE(SUBSTITUTE($B1902,"1","0"))=$B1902),1,0)),"")</f>
        <v/>
      </c>
      <c r="E1902" s="5" t="str">
        <f>IF(PhieuBauCu!$B$2&gt;1,IF(LEN($B1902)=0,"",IF(AND($B1902&gt;0,VALUE(SUBSTITUTE($B1902,"2","0"))=$B1902),1,0)),"")</f>
        <v/>
      </c>
      <c r="F1902" s="5" t="str">
        <f>IF(PhieuBauCu!$B$2&gt;2,IF(LEN($B1902)=0,"",IF(AND($B1902&gt;0,VALUE(SUBSTITUTE($B1902,"3","0"))=$B1902),1,0)),"")</f>
        <v/>
      </c>
      <c r="G1902" s="5" t="str">
        <f>IF(PhieuBauCu!$B$2&gt;3,IF(LEN($B1902)=0,"",IF(AND($B1902&gt;0,VALUE(SUBSTITUTE($B1902,"4","0"))=$B1902),1,0)),"")</f>
        <v/>
      </c>
      <c r="H1902" s="5" t="str">
        <f>IF(PhieuBauCu!$B$2&gt;4,IF(LEN($B1902)=0,"",IF(AND($B1902&gt;0,VALUE(SUBSTITUTE($B1902,"5","0"))=$B1902),1,0)),"")</f>
        <v/>
      </c>
      <c r="I1902" s="5" t="str">
        <f>IF(PhieuBauCu!$B$2&gt;5,IF(LEN($B1902)=0,"",IF(AND($B1902&gt;0,VALUE(SUBSTITUTE($B1902,"6","0"))=$B1902),1,0)),"")</f>
        <v/>
      </c>
      <c r="J1902" s="5" t="str">
        <f>IF(PhieuBauCu!$B$2&gt;6,IF(LEN($B1902)=0,"",IF(AND($B1902&gt;0,VALUE(SUBSTITUTE($B1902,"7","0"))=$B1902),1,0)),"")</f>
        <v/>
      </c>
      <c r="K1902" s="5" t="str">
        <f>IF(PhieuBauCu!$B$2&gt;7,IF(LEN($B1902)=0,"",IF(AND($B1902&gt;0,VALUE(SUBSTITUTE($B1902,"8","0"))=$B1902),1,0)),"")</f>
        <v/>
      </c>
      <c r="L1902" s="5" t="str">
        <f>IF(PhieuBauCu!$B$2&gt;8,IF(LEN($B1902)=0,"",IF(AND($B1902&gt;0,VALUE(SUBSTITUTE($B1902,"9","0"))=$B1902),1,0)),"")</f>
        <v/>
      </c>
      <c r="M1902" s="9">
        <f t="shared" si="59"/>
        <v>0</v>
      </c>
      <c r="N1902" s="36">
        <f>IF(AND(M1902&lt;=PhieuBauCu!$B$13,M1902&gt;=1),1,0)</f>
        <v>0</v>
      </c>
    </row>
    <row r="1903" spans="1:14" ht="28.5" customHeight="1">
      <c r="A1903" s="2">
        <v>1898</v>
      </c>
      <c r="B1903" s="3"/>
      <c r="C1903" s="48" t="str">
        <f t="shared" si="58"/>
        <v/>
      </c>
      <c r="D1903" s="5" t="str">
        <f>IF(PhieuBauCu!$B$2&gt;0,IF(LEN($B1903)=0,"",IF(AND($B1903&gt;0,VALUE(SUBSTITUTE($B1903,"1","0"))=$B1903),1,0)),"")</f>
        <v/>
      </c>
      <c r="E1903" s="5" t="str">
        <f>IF(PhieuBauCu!$B$2&gt;1,IF(LEN($B1903)=0,"",IF(AND($B1903&gt;0,VALUE(SUBSTITUTE($B1903,"2","0"))=$B1903),1,0)),"")</f>
        <v/>
      </c>
      <c r="F1903" s="5" t="str">
        <f>IF(PhieuBauCu!$B$2&gt;2,IF(LEN($B1903)=0,"",IF(AND($B1903&gt;0,VALUE(SUBSTITUTE($B1903,"3","0"))=$B1903),1,0)),"")</f>
        <v/>
      </c>
      <c r="G1903" s="5" t="str">
        <f>IF(PhieuBauCu!$B$2&gt;3,IF(LEN($B1903)=0,"",IF(AND($B1903&gt;0,VALUE(SUBSTITUTE($B1903,"4","0"))=$B1903),1,0)),"")</f>
        <v/>
      </c>
      <c r="H1903" s="5" t="str">
        <f>IF(PhieuBauCu!$B$2&gt;4,IF(LEN($B1903)=0,"",IF(AND($B1903&gt;0,VALUE(SUBSTITUTE($B1903,"5","0"))=$B1903),1,0)),"")</f>
        <v/>
      </c>
      <c r="I1903" s="5" t="str">
        <f>IF(PhieuBauCu!$B$2&gt;5,IF(LEN($B1903)=0,"",IF(AND($B1903&gt;0,VALUE(SUBSTITUTE($B1903,"6","0"))=$B1903),1,0)),"")</f>
        <v/>
      </c>
      <c r="J1903" s="5" t="str">
        <f>IF(PhieuBauCu!$B$2&gt;6,IF(LEN($B1903)=0,"",IF(AND($B1903&gt;0,VALUE(SUBSTITUTE($B1903,"7","0"))=$B1903),1,0)),"")</f>
        <v/>
      </c>
      <c r="K1903" s="5" t="str">
        <f>IF(PhieuBauCu!$B$2&gt;7,IF(LEN($B1903)=0,"",IF(AND($B1903&gt;0,VALUE(SUBSTITUTE($B1903,"8","0"))=$B1903),1,0)),"")</f>
        <v/>
      </c>
      <c r="L1903" s="5" t="str">
        <f>IF(PhieuBauCu!$B$2&gt;8,IF(LEN($B1903)=0,"",IF(AND($B1903&gt;0,VALUE(SUBSTITUTE($B1903,"9","0"))=$B1903),1,0)),"")</f>
        <v/>
      </c>
      <c r="M1903" s="9">
        <f t="shared" si="59"/>
        <v>0</v>
      </c>
      <c r="N1903" s="36">
        <f>IF(AND(M1903&lt;=PhieuBauCu!$B$13,M1903&gt;=1),1,0)</f>
        <v>0</v>
      </c>
    </row>
    <row r="1904" spans="1:14" ht="28.5" customHeight="1">
      <c r="A1904" s="2">
        <v>1899</v>
      </c>
      <c r="B1904" s="3"/>
      <c r="C1904" s="48" t="str">
        <f t="shared" si="58"/>
        <v/>
      </c>
      <c r="D1904" s="5" t="str">
        <f>IF(PhieuBauCu!$B$2&gt;0,IF(LEN($B1904)=0,"",IF(AND($B1904&gt;0,VALUE(SUBSTITUTE($B1904,"1","0"))=$B1904),1,0)),"")</f>
        <v/>
      </c>
      <c r="E1904" s="5" t="str">
        <f>IF(PhieuBauCu!$B$2&gt;1,IF(LEN($B1904)=0,"",IF(AND($B1904&gt;0,VALUE(SUBSTITUTE($B1904,"2","0"))=$B1904),1,0)),"")</f>
        <v/>
      </c>
      <c r="F1904" s="5" t="str">
        <f>IF(PhieuBauCu!$B$2&gt;2,IF(LEN($B1904)=0,"",IF(AND($B1904&gt;0,VALUE(SUBSTITUTE($B1904,"3","0"))=$B1904),1,0)),"")</f>
        <v/>
      </c>
      <c r="G1904" s="5" t="str">
        <f>IF(PhieuBauCu!$B$2&gt;3,IF(LEN($B1904)=0,"",IF(AND($B1904&gt;0,VALUE(SUBSTITUTE($B1904,"4","0"))=$B1904),1,0)),"")</f>
        <v/>
      </c>
      <c r="H1904" s="5" t="str">
        <f>IF(PhieuBauCu!$B$2&gt;4,IF(LEN($B1904)=0,"",IF(AND($B1904&gt;0,VALUE(SUBSTITUTE($B1904,"5","0"))=$B1904),1,0)),"")</f>
        <v/>
      </c>
      <c r="I1904" s="5" t="str">
        <f>IF(PhieuBauCu!$B$2&gt;5,IF(LEN($B1904)=0,"",IF(AND($B1904&gt;0,VALUE(SUBSTITUTE($B1904,"6","0"))=$B1904),1,0)),"")</f>
        <v/>
      </c>
      <c r="J1904" s="5" t="str">
        <f>IF(PhieuBauCu!$B$2&gt;6,IF(LEN($B1904)=0,"",IF(AND($B1904&gt;0,VALUE(SUBSTITUTE($B1904,"7","0"))=$B1904),1,0)),"")</f>
        <v/>
      </c>
      <c r="K1904" s="5" t="str">
        <f>IF(PhieuBauCu!$B$2&gt;7,IF(LEN($B1904)=0,"",IF(AND($B1904&gt;0,VALUE(SUBSTITUTE($B1904,"8","0"))=$B1904),1,0)),"")</f>
        <v/>
      </c>
      <c r="L1904" s="5" t="str">
        <f>IF(PhieuBauCu!$B$2&gt;8,IF(LEN($B1904)=0,"",IF(AND($B1904&gt;0,VALUE(SUBSTITUTE($B1904,"9","0"))=$B1904),1,0)),"")</f>
        <v/>
      </c>
      <c r="M1904" s="9">
        <f t="shared" si="59"/>
        <v>0</v>
      </c>
      <c r="N1904" s="36">
        <f>IF(AND(M1904&lt;=PhieuBauCu!$B$13,M1904&gt;=1),1,0)</f>
        <v>0</v>
      </c>
    </row>
    <row r="1905" spans="1:14" ht="28.5" customHeight="1">
      <c r="A1905" s="2">
        <v>1900</v>
      </c>
      <c r="B1905" s="3"/>
      <c r="C1905" s="48" t="str">
        <f t="shared" si="58"/>
        <v/>
      </c>
      <c r="D1905" s="5" t="str">
        <f>IF(PhieuBauCu!$B$2&gt;0,IF(LEN($B1905)=0,"",IF(AND($B1905&gt;0,VALUE(SUBSTITUTE($B1905,"1","0"))=$B1905),1,0)),"")</f>
        <v/>
      </c>
      <c r="E1905" s="5" t="str">
        <f>IF(PhieuBauCu!$B$2&gt;1,IF(LEN($B1905)=0,"",IF(AND($B1905&gt;0,VALUE(SUBSTITUTE($B1905,"2","0"))=$B1905),1,0)),"")</f>
        <v/>
      </c>
      <c r="F1905" s="5" t="str">
        <f>IF(PhieuBauCu!$B$2&gt;2,IF(LEN($B1905)=0,"",IF(AND($B1905&gt;0,VALUE(SUBSTITUTE($B1905,"3","0"))=$B1905),1,0)),"")</f>
        <v/>
      </c>
      <c r="G1905" s="5" t="str">
        <f>IF(PhieuBauCu!$B$2&gt;3,IF(LEN($B1905)=0,"",IF(AND($B1905&gt;0,VALUE(SUBSTITUTE($B1905,"4","0"))=$B1905),1,0)),"")</f>
        <v/>
      </c>
      <c r="H1905" s="5" t="str">
        <f>IF(PhieuBauCu!$B$2&gt;4,IF(LEN($B1905)=0,"",IF(AND($B1905&gt;0,VALUE(SUBSTITUTE($B1905,"5","0"))=$B1905),1,0)),"")</f>
        <v/>
      </c>
      <c r="I1905" s="5" t="str">
        <f>IF(PhieuBauCu!$B$2&gt;5,IF(LEN($B1905)=0,"",IF(AND($B1905&gt;0,VALUE(SUBSTITUTE($B1905,"6","0"))=$B1905),1,0)),"")</f>
        <v/>
      </c>
      <c r="J1905" s="5" t="str">
        <f>IF(PhieuBauCu!$B$2&gt;6,IF(LEN($B1905)=0,"",IF(AND($B1905&gt;0,VALUE(SUBSTITUTE($B1905,"7","0"))=$B1905),1,0)),"")</f>
        <v/>
      </c>
      <c r="K1905" s="5" t="str">
        <f>IF(PhieuBauCu!$B$2&gt;7,IF(LEN($B1905)=0,"",IF(AND($B1905&gt;0,VALUE(SUBSTITUTE($B1905,"8","0"))=$B1905),1,0)),"")</f>
        <v/>
      </c>
      <c r="L1905" s="5" t="str">
        <f>IF(PhieuBauCu!$B$2&gt;8,IF(LEN($B1905)=0,"",IF(AND($B1905&gt;0,VALUE(SUBSTITUTE($B1905,"9","0"))=$B1905),1,0)),"")</f>
        <v/>
      </c>
      <c r="M1905" s="9">
        <f t="shared" si="59"/>
        <v>0</v>
      </c>
      <c r="N1905" s="36">
        <f>IF(AND(M1905&lt;=PhieuBauCu!$B$13,M1905&gt;=1),1,0)</f>
        <v>0</v>
      </c>
    </row>
    <row r="1906" spans="1:14" ht="28.5" customHeight="1">
      <c r="A1906" s="2">
        <v>1901</v>
      </c>
      <c r="B1906" s="3"/>
      <c r="C1906" s="48" t="str">
        <f t="shared" si="58"/>
        <v/>
      </c>
      <c r="D1906" s="5" t="str">
        <f>IF(PhieuBauCu!$B$2&gt;0,IF(LEN($B1906)=0,"",IF(AND($B1906&gt;0,VALUE(SUBSTITUTE($B1906,"1","0"))=$B1906),1,0)),"")</f>
        <v/>
      </c>
      <c r="E1906" s="5" t="str">
        <f>IF(PhieuBauCu!$B$2&gt;1,IF(LEN($B1906)=0,"",IF(AND($B1906&gt;0,VALUE(SUBSTITUTE($B1906,"2","0"))=$B1906),1,0)),"")</f>
        <v/>
      </c>
      <c r="F1906" s="5" t="str">
        <f>IF(PhieuBauCu!$B$2&gt;2,IF(LEN($B1906)=0,"",IF(AND($B1906&gt;0,VALUE(SUBSTITUTE($B1906,"3","0"))=$B1906),1,0)),"")</f>
        <v/>
      </c>
      <c r="G1906" s="5" t="str">
        <f>IF(PhieuBauCu!$B$2&gt;3,IF(LEN($B1906)=0,"",IF(AND($B1906&gt;0,VALUE(SUBSTITUTE($B1906,"4","0"))=$B1906),1,0)),"")</f>
        <v/>
      </c>
      <c r="H1906" s="5" t="str">
        <f>IF(PhieuBauCu!$B$2&gt;4,IF(LEN($B1906)=0,"",IF(AND($B1906&gt;0,VALUE(SUBSTITUTE($B1906,"5","0"))=$B1906),1,0)),"")</f>
        <v/>
      </c>
      <c r="I1906" s="5" t="str">
        <f>IF(PhieuBauCu!$B$2&gt;5,IF(LEN($B1906)=0,"",IF(AND($B1906&gt;0,VALUE(SUBSTITUTE($B1906,"6","0"))=$B1906),1,0)),"")</f>
        <v/>
      </c>
      <c r="J1906" s="5" t="str">
        <f>IF(PhieuBauCu!$B$2&gt;6,IF(LEN($B1906)=0,"",IF(AND($B1906&gt;0,VALUE(SUBSTITUTE($B1906,"7","0"))=$B1906),1,0)),"")</f>
        <v/>
      </c>
      <c r="K1906" s="5" t="str">
        <f>IF(PhieuBauCu!$B$2&gt;7,IF(LEN($B1906)=0,"",IF(AND($B1906&gt;0,VALUE(SUBSTITUTE($B1906,"8","0"))=$B1906),1,0)),"")</f>
        <v/>
      </c>
      <c r="L1906" s="5" t="str">
        <f>IF(PhieuBauCu!$B$2&gt;8,IF(LEN($B1906)=0,"",IF(AND($B1906&gt;0,VALUE(SUBSTITUTE($B1906,"9","0"))=$B1906),1,0)),"")</f>
        <v/>
      </c>
      <c r="M1906" s="9">
        <f t="shared" si="59"/>
        <v>0</v>
      </c>
      <c r="N1906" s="36">
        <f>IF(AND(M1906&lt;=PhieuBauCu!$B$13,M1906&gt;=1),1,0)</f>
        <v>0</v>
      </c>
    </row>
    <row r="1907" spans="1:14" ht="28.5" customHeight="1">
      <c r="A1907" s="2">
        <v>1902</v>
      </c>
      <c r="B1907" s="3"/>
      <c r="C1907" s="48" t="str">
        <f t="shared" si="58"/>
        <v/>
      </c>
      <c r="D1907" s="5" t="str">
        <f>IF(PhieuBauCu!$B$2&gt;0,IF(LEN($B1907)=0,"",IF(AND($B1907&gt;0,VALUE(SUBSTITUTE($B1907,"1","0"))=$B1907),1,0)),"")</f>
        <v/>
      </c>
      <c r="E1907" s="5" t="str">
        <f>IF(PhieuBauCu!$B$2&gt;1,IF(LEN($B1907)=0,"",IF(AND($B1907&gt;0,VALUE(SUBSTITUTE($B1907,"2","0"))=$B1907),1,0)),"")</f>
        <v/>
      </c>
      <c r="F1907" s="5" t="str">
        <f>IF(PhieuBauCu!$B$2&gt;2,IF(LEN($B1907)=0,"",IF(AND($B1907&gt;0,VALUE(SUBSTITUTE($B1907,"3","0"))=$B1907),1,0)),"")</f>
        <v/>
      </c>
      <c r="G1907" s="5" t="str">
        <f>IF(PhieuBauCu!$B$2&gt;3,IF(LEN($B1907)=0,"",IF(AND($B1907&gt;0,VALUE(SUBSTITUTE($B1907,"4","0"))=$B1907),1,0)),"")</f>
        <v/>
      </c>
      <c r="H1907" s="5" t="str">
        <f>IF(PhieuBauCu!$B$2&gt;4,IF(LEN($B1907)=0,"",IF(AND($B1907&gt;0,VALUE(SUBSTITUTE($B1907,"5","0"))=$B1907),1,0)),"")</f>
        <v/>
      </c>
      <c r="I1907" s="5" t="str">
        <f>IF(PhieuBauCu!$B$2&gt;5,IF(LEN($B1907)=0,"",IF(AND($B1907&gt;0,VALUE(SUBSTITUTE($B1907,"6","0"))=$B1907),1,0)),"")</f>
        <v/>
      </c>
      <c r="J1907" s="5" t="str">
        <f>IF(PhieuBauCu!$B$2&gt;6,IF(LEN($B1907)=0,"",IF(AND($B1907&gt;0,VALUE(SUBSTITUTE($B1907,"7","0"))=$B1907),1,0)),"")</f>
        <v/>
      </c>
      <c r="K1907" s="5" t="str">
        <f>IF(PhieuBauCu!$B$2&gt;7,IF(LEN($B1907)=0,"",IF(AND($B1907&gt;0,VALUE(SUBSTITUTE($B1907,"8","0"))=$B1907),1,0)),"")</f>
        <v/>
      </c>
      <c r="L1907" s="5" t="str">
        <f>IF(PhieuBauCu!$B$2&gt;8,IF(LEN($B1907)=0,"",IF(AND($B1907&gt;0,VALUE(SUBSTITUTE($B1907,"9","0"))=$B1907),1,0)),"")</f>
        <v/>
      </c>
      <c r="M1907" s="9">
        <f t="shared" si="59"/>
        <v>0</v>
      </c>
      <c r="N1907" s="36">
        <f>IF(AND(M1907&lt;=PhieuBauCu!$B$13,M1907&gt;=1),1,0)</f>
        <v>0</v>
      </c>
    </row>
    <row r="1908" spans="1:14" ht="28.5" customHeight="1">
      <c r="A1908" s="2">
        <v>1903</v>
      </c>
      <c r="B1908" s="3"/>
      <c r="C1908" s="48" t="str">
        <f t="shared" si="58"/>
        <v/>
      </c>
      <c r="D1908" s="5" t="str">
        <f>IF(PhieuBauCu!$B$2&gt;0,IF(LEN($B1908)=0,"",IF(AND($B1908&gt;0,VALUE(SUBSTITUTE($B1908,"1","0"))=$B1908),1,0)),"")</f>
        <v/>
      </c>
      <c r="E1908" s="5" t="str">
        <f>IF(PhieuBauCu!$B$2&gt;1,IF(LEN($B1908)=0,"",IF(AND($B1908&gt;0,VALUE(SUBSTITUTE($B1908,"2","0"))=$B1908),1,0)),"")</f>
        <v/>
      </c>
      <c r="F1908" s="5" t="str">
        <f>IF(PhieuBauCu!$B$2&gt;2,IF(LEN($B1908)=0,"",IF(AND($B1908&gt;0,VALUE(SUBSTITUTE($B1908,"3","0"))=$B1908),1,0)),"")</f>
        <v/>
      </c>
      <c r="G1908" s="5" t="str">
        <f>IF(PhieuBauCu!$B$2&gt;3,IF(LEN($B1908)=0,"",IF(AND($B1908&gt;0,VALUE(SUBSTITUTE($B1908,"4","0"))=$B1908),1,0)),"")</f>
        <v/>
      </c>
      <c r="H1908" s="5" t="str">
        <f>IF(PhieuBauCu!$B$2&gt;4,IF(LEN($B1908)=0,"",IF(AND($B1908&gt;0,VALUE(SUBSTITUTE($B1908,"5","0"))=$B1908),1,0)),"")</f>
        <v/>
      </c>
      <c r="I1908" s="5" t="str">
        <f>IF(PhieuBauCu!$B$2&gt;5,IF(LEN($B1908)=0,"",IF(AND($B1908&gt;0,VALUE(SUBSTITUTE($B1908,"6","0"))=$B1908),1,0)),"")</f>
        <v/>
      </c>
      <c r="J1908" s="5" t="str">
        <f>IF(PhieuBauCu!$B$2&gt;6,IF(LEN($B1908)=0,"",IF(AND($B1908&gt;0,VALUE(SUBSTITUTE($B1908,"7","0"))=$B1908),1,0)),"")</f>
        <v/>
      </c>
      <c r="K1908" s="5" t="str">
        <f>IF(PhieuBauCu!$B$2&gt;7,IF(LEN($B1908)=0,"",IF(AND($B1908&gt;0,VALUE(SUBSTITUTE($B1908,"8","0"))=$B1908),1,0)),"")</f>
        <v/>
      </c>
      <c r="L1908" s="5" t="str">
        <f>IF(PhieuBauCu!$B$2&gt;8,IF(LEN($B1908)=0,"",IF(AND($B1908&gt;0,VALUE(SUBSTITUTE($B1908,"9","0"))=$B1908),1,0)),"")</f>
        <v/>
      </c>
      <c r="M1908" s="9">
        <f t="shared" si="59"/>
        <v>0</v>
      </c>
      <c r="N1908" s="36">
        <f>IF(AND(M1908&lt;=PhieuBauCu!$B$13,M1908&gt;=1),1,0)</f>
        <v>0</v>
      </c>
    </row>
    <row r="1909" spans="1:14" ht="28.5" customHeight="1">
      <c r="A1909" s="2">
        <v>1904</v>
      </c>
      <c r="B1909" s="3"/>
      <c r="C1909" s="48" t="str">
        <f t="shared" si="58"/>
        <v/>
      </c>
      <c r="D1909" s="5" t="str">
        <f>IF(PhieuBauCu!$B$2&gt;0,IF(LEN($B1909)=0,"",IF(AND($B1909&gt;0,VALUE(SUBSTITUTE($B1909,"1","0"))=$B1909),1,0)),"")</f>
        <v/>
      </c>
      <c r="E1909" s="5" t="str">
        <f>IF(PhieuBauCu!$B$2&gt;1,IF(LEN($B1909)=0,"",IF(AND($B1909&gt;0,VALUE(SUBSTITUTE($B1909,"2","0"))=$B1909),1,0)),"")</f>
        <v/>
      </c>
      <c r="F1909" s="5" t="str">
        <f>IF(PhieuBauCu!$B$2&gt;2,IF(LEN($B1909)=0,"",IF(AND($B1909&gt;0,VALUE(SUBSTITUTE($B1909,"3","0"))=$B1909),1,0)),"")</f>
        <v/>
      </c>
      <c r="G1909" s="5" t="str">
        <f>IF(PhieuBauCu!$B$2&gt;3,IF(LEN($B1909)=0,"",IF(AND($B1909&gt;0,VALUE(SUBSTITUTE($B1909,"4","0"))=$B1909),1,0)),"")</f>
        <v/>
      </c>
      <c r="H1909" s="5" t="str">
        <f>IF(PhieuBauCu!$B$2&gt;4,IF(LEN($B1909)=0,"",IF(AND($B1909&gt;0,VALUE(SUBSTITUTE($B1909,"5","0"))=$B1909),1,0)),"")</f>
        <v/>
      </c>
      <c r="I1909" s="5" t="str">
        <f>IF(PhieuBauCu!$B$2&gt;5,IF(LEN($B1909)=0,"",IF(AND($B1909&gt;0,VALUE(SUBSTITUTE($B1909,"6","0"))=$B1909),1,0)),"")</f>
        <v/>
      </c>
      <c r="J1909" s="5" t="str">
        <f>IF(PhieuBauCu!$B$2&gt;6,IF(LEN($B1909)=0,"",IF(AND($B1909&gt;0,VALUE(SUBSTITUTE($B1909,"7","0"))=$B1909),1,0)),"")</f>
        <v/>
      </c>
      <c r="K1909" s="5" t="str">
        <f>IF(PhieuBauCu!$B$2&gt;7,IF(LEN($B1909)=0,"",IF(AND($B1909&gt;0,VALUE(SUBSTITUTE($B1909,"8","0"))=$B1909),1,0)),"")</f>
        <v/>
      </c>
      <c r="L1909" s="5" t="str">
        <f>IF(PhieuBauCu!$B$2&gt;8,IF(LEN($B1909)=0,"",IF(AND($B1909&gt;0,VALUE(SUBSTITUTE($B1909,"9","0"))=$B1909),1,0)),"")</f>
        <v/>
      </c>
      <c r="M1909" s="9">
        <f t="shared" si="59"/>
        <v>0</v>
      </c>
      <c r="N1909" s="36">
        <f>IF(AND(M1909&lt;=PhieuBauCu!$B$13,M1909&gt;=1),1,0)</f>
        <v>0</v>
      </c>
    </row>
    <row r="1910" spans="1:14" ht="28.5" customHeight="1">
      <c r="A1910" s="2">
        <v>1905</v>
      </c>
      <c r="B1910" s="3"/>
      <c r="C1910" s="48" t="str">
        <f t="shared" si="58"/>
        <v/>
      </c>
      <c r="D1910" s="5" t="str">
        <f>IF(PhieuBauCu!$B$2&gt;0,IF(LEN($B1910)=0,"",IF(AND($B1910&gt;0,VALUE(SUBSTITUTE($B1910,"1","0"))=$B1910),1,0)),"")</f>
        <v/>
      </c>
      <c r="E1910" s="5" t="str">
        <f>IF(PhieuBauCu!$B$2&gt;1,IF(LEN($B1910)=0,"",IF(AND($B1910&gt;0,VALUE(SUBSTITUTE($B1910,"2","0"))=$B1910),1,0)),"")</f>
        <v/>
      </c>
      <c r="F1910" s="5" t="str">
        <f>IF(PhieuBauCu!$B$2&gt;2,IF(LEN($B1910)=0,"",IF(AND($B1910&gt;0,VALUE(SUBSTITUTE($B1910,"3","0"))=$B1910),1,0)),"")</f>
        <v/>
      </c>
      <c r="G1910" s="5" t="str">
        <f>IF(PhieuBauCu!$B$2&gt;3,IF(LEN($B1910)=0,"",IF(AND($B1910&gt;0,VALUE(SUBSTITUTE($B1910,"4","0"))=$B1910),1,0)),"")</f>
        <v/>
      </c>
      <c r="H1910" s="5" t="str">
        <f>IF(PhieuBauCu!$B$2&gt;4,IF(LEN($B1910)=0,"",IF(AND($B1910&gt;0,VALUE(SUBSTITUTE($B1910,"5","0"))=$B1910),1,0)),"")</f>
        <v/>
      </c>
      <c r="I1910" s="5" t="str">
        <f>IF(PhieuBauCu!$B$2&gt;5,IF(LEN($B1910)=0,"",IF(AND($B1910&gt;0,VALUE(SUBSTITUTE($B1910,"6","0"))=$B1910),1,0)),"")</f>
        <v/>
      </c>
      <c r="J1910" s="5" t="str">
        <f>IF(PhieuBauCu!$B$2&gt;6,IF(LEN($B1910)=0,"",IF(AND($B1910&gt;0,VALUE(SUBSTITUTE($B1910,"7","0"))=$B1910),1,0)),"")</f>
        <v/>
      </c>
      <c r="K1910" s="5" t="str">
        <f>IF(PhieuBauCu!$B$2&gt;7,IF(LEN($B1910)=0,"",IF(AND($B1910&gt;0,VALUE(SUBSTITUTE($B1910,"8","0"))=$B1910),1,0)),"")</f>
        <v/>
      </c>
      <c r="L1910" s="5" t="str">
        <f>IF(PhieuBauCu!$B$2&gt;8,IF(LEN($B1910)=0,"",IF(AND($B1910&gt;0,VALUE(SUBSTITUTE($B1910,"9","0"))=$B1910),1,0)),"")</f>
        <v/>
      </c>
      <c r="M1910" s="9">
        <f t="shared" si="59"/>
        <v>0</v>
      </c>
      <c r="N1910" s="36">
        <f>IF(AND(M1910&lt;=PhieuBauCu!$B$13,M1910&gt;=1),1,0)</f>
        <v>0</v>
      </c>
    </row>
    <row r="1911" spans="1:14" ht="28.5" customHeight="1">
      <c r="A1911" s="2">
        <v>1906</v>
      </c>
      <c r="B1911" s="3"/>
      <c r="C1911" s="48" t="str">
        <f t="shared" si="58"/>
        <v/>
      </c>
      <c r="D1911" s="5" t="str">
        <f>IF(PhieuBauCu!$B$2&gt;0,IF(LEN($B1911)=0,"",IF(AND($B1911&gt;0,VALUE(SUBSTITUTE($B1911,"1","0"))=$B1911),1,0)),"")</f>
        <v/>
      </c>
      <c r="E1911" s="5" t="str">
        <f>IF(PhieuBauCu!$B$2&gt;1,IF(LEN($B1911)=0,"",IF(AND($B1911&gt;0,VALUE(SUBSTITUTE($B1911,"2","0"))=$B1911),1,0)),"")</f>
        <v/>
      </c>
      <c r="F1911" s="5" t="str">
        <f>IF(PhieuBauCu!$B$2&gt;2,IF(LEN($B1911)=0,"",IF(AND($B1911&gt;0,VALUE(SUBSTITUTE($B1911,"3","0"))=$B1911),1,0)),"")</f>
        <v/>
      </c>
      <c r="G1911" s="5" t="str">
        <f>IF(PhieuBauCu!$B$2&gt;3,IF(LEN($B1911)=0,"",IF(AND($B1911&gt;0,VALUE(SUBSTITUTE($B1911,"4","0"))=$B1911),1,0)),"")</f>
        <v/>
      </c>
      <c r="H1911" s="5" t="str">
        <f>IF(PhieuBauCu!$B$2&gt;4,IF(LEN($B1911)=0,"",IF(AND($B1911&gt;0,VALUE(SUBSTITUTE($B1911,"5","0"))=$B1911),1,0)),"")</f>
        <v/>
      </c>
      <c r="I1911" s="5" t="str">
        <f>IF(PhieuBauCu!$B$2&gt;5,IF(LEN($B1911)=0,"",IF(AND($B1911&gt;0,VALUE(SUBSTITUTE($B1911,"6","0"))=$B1911),1,0)),"")</f>
        <v/>
      </c>
      <c r="J1911" s="5" t="str">
        <f>IF(PhieuBauCu!$B$2&gt;6,IF(LEN($B1911)=0,"",IF(AND($B1911&gt;0,VALUE(SUBSTITUTE($B1911,"7","0"))=$B1911),1,0)),"")</f>
        <v/>
      </c>
      <c r="K1911" s="5" t="str">
        <f>IF(PhieuBauCu!$B$2&gt;7,IF(LEN($B1911)=0,"",IF(AND($B1911&gt;0,VALUE(SUBSTITUTE($B1911,"8","0"))=$B1911),1,0)),"")</f>
        <v/>
      </c>
      <c r="L1911" s="5" t="str">
        <f>IF(PhieuBauCu!$B$2&gt;8,IF(LEN($B1911)=0,"",IF(AND($B1911&gt;0,VALUE(SUBSTITUTE($B1911,"9","0"))=$B1911),1,0)),"")</f>
        <v/>
      </c>
      <c r="M1911" s="9">
        <f t="shared" si="59"/>
        <v>0</v>
      </c>
      <c r="N1911" s="36">
        <f>IF(AND(M1911&lt;=PhieuBauCu!$B$13,M1911&gt;=1),1,0)</f>
        <v>0</v>
      </c>
    </row>
    <row r="1912" spans="1:14" ht="28.5" customHeight="1">
      <c r="A1912" s="2">
        <v>1907</v>
      </c>
      <c r="B1912" s="3"/>
      <c r="C1912" s="48" t="str">
        <f t="shared" si="58"/>
        <v/>
      </c>
      <c r="D1912" s="5" t="str">
        <f>IF(PhieuBauCu!$B$2&gt;0,IF(LEN($B1912)=0,"",IF(AND($B1912&gt;0,VALUE(SUBSTITUTE($B1912,"1","0"))=$B1912),1,0)),"")</f>
        <v/>
      </c>
      <c r="E1912" s="5" t="str">
        <f>IF(PhieuBauCu!$B$2&gt;1,IF(LEN($B1912)=0,"",IF(AND($B1912&gt;0,VALUE(SUBSTITUTE($B1912,"2","0"))=$B1912),1,0)),"")</f>
        <v/>
      </c>
      <c r="F1912" s="5" t="str">
        <f>IF(PhieuBauCu!$B$2&gt;2,IF(LEN($B1912)=0,"",IF(AND($B1912&gt;0,VALUE(SUBSTITUTE($B1912,"3","0"))=$B1912),1,0)),"")</f>
        <v/>
      </c>
      <c r="G1912" s="5" t="str">
        <f>IF(PhieuBauCu!$B$2&gt;3,IF(LEN($B1912)=0,"",IF(AND($B1912&gt;0,VALUE(SUBSTITUTE($B1912,"4","0"))=$B1912),1,0)),"")</f>
        <v/>
      </c>
      <c r="H1912" s="5" t="str">
        <f>IF(PhieuBauCu!$B$2&gt;4,IF(LEN($B1912)=0,"",IF(AND($B1912&gt;0,VALUE(SUBSTITUTE($B1912,"5","0"))=$B1912),1,0)),"")</f>
        <v/>
      </c>
      <c r="I1912" s="5" t="str">
        <f>IF(PhieuBauCu!$B$2&gt;5,IF(LEN($B1912)=0,"",IF(AND($B1912&gt;0,VALUE(SUBSTITUTE($B1912,"6","0"))=$B1912),1,0)),"")</f>
        <v/>
      </c>
      <c r="J1912" s="5" t="str">
        <f>IF(PhieuBauCu!$B$2&gt;6,IF(LEN($B1912)=0,"",IF(AND($B1912&gt;0,VALUE(SUBSTITUTE($B1912,"7","0"))=$B1912),1,0)),"")</f>
        <v/>
      </c>
      <c r="K1912" s="5" t="str">
        <f>IF(PhieuBauCu!$B$2&gt;7,IF(LEN($B1912)=0,"",IF(AND($B1912&gt;0,VALUE(SUBSTITUTE($B1912,"8","0"))=$B1912),1,0)),"")</f>
        <v/>
      </c>
      <c r="L1912" s="5" t="str">
        <f>IF(PhieuBauCu!$B$2&gt;8,IF(LEN($B1912)=0,"",IF(AND($B1912&gt;0,VALUE(SUBSTITUTE($B1912,"9","0"))=$B1912),1,0)),"")</f>
        <v/>
      </c>
      <c r="M1912" s="9">
        <f t="shared" si="59"/>
        <v>0</v>
      </c>
      <c r="N1912" s="36">
        <f>IF(AND(M1912&lt;=PhieuBauCu!$B$13,M1912&gt;=1),1,0)</f>
        <v>0</v>
      </c>
    </row>
    <row r="1913" spans="1:14" ht="28.5" customHeight="1">
      <c r="A1913" s="2">
        <v>1908</v>
      </c>
      <c r="B1913" s="3"/>
      <c r="C1913" s="48" t="str">
        <f t="shared" si="58"/>
        <v/>
      </c>
      <c r="D1913" s="5" t="str">
        <f>IF(PhieuBauCu!$B$2&gt;0,IF(LEN($B1913)=0,"",IF(AND($B1913&gt;0,VALUE(SUBSTITUTE($B1913,"1","0"))=$B1913),1,0)),"")</f>
        <v/>
      </c>
      <c r="E1913" s="5" t="str">
        <f>IF(PhieuBauCu!$B$2&gt;1,IF(LEN($B1913)=0,"",IF(AND($B1913&gt;0,VALUE(SUBSTITUTE($B1913,"2","0"))=$B1913),1,0)),"")</f>
        <v/>
      </c>
      <c r="F1913" s="5" t="str">
        <f>IF(PhieuBauCu!$B$2&gt;2,IF(LEN($B1913)=0,"",IF(AND($B1913&gt;0,VALUE(SUBSTITUTE($B1913,"3","0"))=$B1913),1,0)),"")</f>
        <v/>
      </c>
      <c r="G1913" s="5" t="str">
        <f>IF(PhieuBauCu!$B$2&gt;3,IF(LEN($B1913)=0,"",IF(AND($B1913&gt;0,VALUE(SUBSTITUTE($B1913,"4","0"))=$B1913),1,0)),"")</f>
        <v/>
      </c>
      <c r="H1913" s="5" t="str">
        <f>IF(PhieuBauCu!$B$2&gt;4,IF(LEN($B1913)=0,"",IF(AND($B1913&gt;0,VALUE(SUBSTITUTE($B1913,"5","0"))=$B1913),1,0)),"")</f>
        <v/>
      </c>
      <c r="I1913" s="5" t="str">
        <f>IF(PhieuBauCu!$B$2&gt;5,IF(LEN($B1913)=0,"",IF(AND($B1913&gt;0,VALUE(SUBSTITUTE($B1913,"6","0"))=$B1913),1,0)),"")</f>
        <v/>
      </c>
      <c r="J1913" s="5" t="str">
        <f>IF(PhieuBauCu!$B$2&gt;6,IF(LEN($B1913)=0,"",IF(AND($B1913&gt;0,VALUE(SUBSTITUTE($B1913,"7","0"))=$B1913),1,0)),"")</f>
        <v/>
      </c>
      <c r="K1913" s="5" t="str">
        <f>IF(PhieuBauCu!$B$2&gt;7,IF(LEN($B1913)=0,"",IF(AND($B1913&gt;0,VALUE(SUBSTITUTE($B1913,"8","0"))=$B1913),1,0)),"")</f>
        <v/>
      </c>
      <c r="L1913" s="5" t="str">
        <f>IF(PhieuBauCu!$B$2&gt;8,IF(LEN($B1913)=0,"",IF(AND($B1913&gt;0,VALUE(SUBSTITUTE($B1913,"9","0"))=$B1913),1,0)),"")</f>
        <v/>
      </c>
      <c r="M1913" s="9">
        <f t="shared" si="59"/>
        <v>0</v>
      </c>
      <c r="N1913" s="36">
        <f>IF(AND(M1913&lt;=PhieuBauCu!$B$13,M1913&gt;=1),1,0)</f>
        <v>0</v>
      </c>
    </row>
    <row r="1914" spans="1:14" ht="28.5" customHeight="1">
      <c r="A1914" s="2">
        <v>1909</v>
      </c>
      <c r="B1914" s="3"/>
      <c r="C1914" s="48" t="str">
        <f t="shared" si="58"/>
        <v/>
      </c>
      <c r="D1914" s="5" t="str">
        <f>IF(PhieuBauCu!$B$2&gt;0,IF(LEN($B1914)=0,"",IF(AND($B1914&gt;0,VALUE(SUBSTITUTE($B1914,"1","0"))=$B1914),1,0)),"")</f>
        <v/>
      </c>
      <c r="E1914" s="5" t="str">
        <f>IF(PhieuBauCu!$B$2&gt;1,IF(LEN($B1914)=0,"",IF(AND($B1914&gt;0,VALUE(SUBSTITUTE($B1914,"2","0"))=$B1914),1,0)),"")</f>
        <v/>
      </c>
      <c r="F1914" s="5" t="str">
        <f>IF(PhieuBauCu!$B$2&gt;2,IF(LEN($B1914)=0,"",IF(AND($B1914&gt;0,VALUE(SUBSTITUTE($B1914,"3","0"))=$B1914),1,0)),"")</f>
        <v/>
      </c>
      <c r="G1914" s="5" t="str">
        <f>IF(PhieuBauCu!$B$2&gt;3,IF(LEN($B1914)=0,"",IF(AND($B1914&gt;0,VALUE(SUBSTITUTE($B1914,"4","0"))=$B1914),1,0)),"")</f>
        <v/>
      </c>
      <c r="H1914" s="5" t="str">
        <f>IF(PhieuBauCu!$B$2&gt;4,IF(LEN($B1914)=0,"",IF(AND($B1914&gt;0,VALUE(SUBSTITUTE($B1914,"5","0"))=$B1914),1,0)),"")</f>
        <v/>
      </c>
      <c r="I1914" s="5" t="str">
        <f>IF(PhieuBauCu!$B$2&gt;5,IF(LEN($B1914)=0,"",IF(AND($B1914&gt;0,VALUE(SUBSTITUTE($B1914,"6","0"))=$B1914),1,0)),"")</f>
        <v/>
      </c>
      <c r="J1914" s="5" t="str">
        <f>IF(PhieuBauCu!$B$2&gt;6,IF(LEN($B1914)=0,"",IF(AND($B1914&gt;0,VALUE(SUBSTITUTE($B1914,"7","0"))=$B1914),1,0)),"")</f>
        <v/>
      </c>
      <c r="K1914" s="5" t="str">
        <f>IF(PhieuBauCu!$B$2&gt;7,IF(LEN($B1914)=0,"",IF(AND($B1914&gt;0,VALUE(SUBSTITUTE($B1914,"8","0"))=$B1914),1,0)),"")</f>
        <v/>
      </c>
      <c r="L1914" s="5" t="str">
        <f>IF(PhieuBauCu!$B$2&gt;8,IF(LEN($B1914)=0,"",IF(AND($B1914&gt;0,VALUE(SUBSTITUTE($B1914,"9","0"))=$B1914),1,0)),"")</f>
        <v/>
      </c>
      <c r="M1914" s="9">
        <f t="shared" si="59"/>
        <v>0</v>
      </c>
      <c r="N1914" s="36">
        <f>IF(AND(M1914&lt;=PhieuBauCu!$B$13,M1914&gt;=1),1,0)</f>
        <v>0</v>
      </c>
    </row>
    <row r="1915" spans="1:14" ht="28.5" customHeight="1">
      <c r="A1915" s="2">
        <v>1910</v>
      </c>
      <c r="B1915" s="3"/>
      <c r="C1915" s="48" t="str">
        <f t="shared" si="58"/>
        <v/>
      </c>
      <c r="D1915" s="5" t="str">
        <f>IF(PhieuBauCu!$B$2&gt;0,IF(LEN($B1915)=0,"",IF(AND($B1915&gt;0,VALUE(SUBSTITUTE($B1915,"1","0"))=$B1915),1,0)),"")</f>
        <v/>
      </c>
      <c r="E1915" s="5" t="str">
        <f>IF(PhieuBauCu!$B$2&gt;1,IF(LEN($B1915)=0,"",IF(AND($B1915&gt;0,VALUE(SUBSTITUTE($B1915,"2","0"))=$B1915),1,0)),"")</f>
        <v/>
      </c>
      <c r="F1915" s="5" t="str">
        <f>IF(PhieuBauCu!$B$2&gt;2,IF(LEN($B1915)=0,"",IF(AND($B1915&gt;0,VALUE(SUBSTITUTE($B1915,"3","0"))=$B1915),1,0)),"")</f>
        <v/>
      </c>
      <c r="G1915" s="5" t="str">
        <f>IF(PhieuBauCu!$B$2&gt;3,IF(LEN($B1915)=0,"",IF(AND($B1915&gt;0,VALUE(SUBSTITUTE($B1915,"4","0"))=$B1915),1,0)),"")</f>
        <v/>
      </c>
      <c r="H1915" s="5" t="str">
        <f>IF(PhieuBauCu!$B$2&gt;4,IF(LEN($B1915)=0,"",IF(AND($B1915&gt;0,VALUE(SUBSTITUTE($B1915,"5","0"))=$B1915),1,0)),"")</f>
        <v/>
      </c>
      <c r="I1915" s="5" t="str">
        <f>IF(PhieuBauCu!$B$2&gt;5,IF(LEN($B1915)=0,"",IF(AND($B1915&gt;0,VALUE(SUBSTITUTE($B1915,"6","0"))=$B1915),1,0)),"")</f>
        <v/>
      </c>
      <c r="J1915" s="5" t="str">
        <f>IF(PhieuBauCu!$B$2&gt;6,IF(LEN($B1915)=0,"",IF(AND($B1915&gt;0,VALUE(SUBSTITUTE($B1915,"7","0"))=$B1915),1,0)),"")</f>
        <v/>
      </c>
      <c r="K1915" s="5" t="str">
        <f>IF(PhieuBauCu!$B$2&gt;7,IF(LEN($B1915)=0,"",IF(AND($B1915&gt;0,VALUE(SUBSTITUTE($B1915,"8","0"))=$B1915),1,0)),"")</f>
        <v/>
      </c>
      <c r="L1915" s="5" t="str">
        <f>IF(PhieuBauCu!$B$2&gt;8,IF(LEN($B1915)=0,"",IF(AND($B1915&gt;0,VALUE(SUBSTITUTE($B1915,"9","0"))=$B1915),1,0)),"")</f>
        <v/>
      </c>
      <c r="M1915" s="9">
        <f t="shared" si="59"/>
        <v>0</v>
      </c>
      <c r="N1915" s="36">
        <f>IF(AND(M1915&lt;=PhieuBauCu!$B$13,M1915&gt;=1),1,0)</f>
        <v>0</v>
      </c>
    </row>
    <row r="1916" spans="1:14" ht="28.5" customHeight="1">
      <c r="A1916" s="2">
        <v>1911</v>
      </c>
      <c r="B1916" s="3"/>
      <c r="C1916" s="48" t="str">
        <f t="shared" si="58"/>
        <v/>
      </c>
      <c r="D1916" s="5" t="str">
        <f>IF(PhieuBauCu!$B$2&gt;0,IF(LEN($B1916)=0,"",IF(AND($B1916&gt;0,VALUE(SUBSTITUTE($B1916,"1","0"))=$B1916),1,0)),"")</f>
        <v/>
      </c>
      <c r="E1916" s="5" t="str">
        <f>IF(PhieuBauCu!$B$2&gt;1,IF(LEN($B1916)=0,"",IF(AND($B1916&gt;0,VALUE(SUBSTITUTE($B1916,"2","0"))=$B1916),1,0)),"")</f>
        <v/>
      </c>
      <c r="F1916" s="5" t="str">
        <f>IF(PhieuBauCu!$B$2&gt;2,IF(LEN($B1916)=0,"",IF(AND($B1916&gt;0,VALUE(SUBSTITUTE($B1916,"3","0"))=$B1916),1,0)),"")</f>
        <v/>
      </c>
      <c r="G1916" s="5" t="str">
        <f>IF(PhieuBauCu!$B$2&gt;3,IF(LEN($B1916)=0,"",IF(AND($B1916&gt;0,VALUE(SUBSTITUTE($B1916,"4","0"))=$B1916),1,0)),"")</f>
        <v/>
      </c>
      <c r="H1916" s="5" t="str">
        <f>IF(PhieuBauCu!$B$2&gt;4,IF(LEN($B1916)=0,"",IF(AND($B1916&gt;0,VALUE(SUBSTITUTE($B1916,"5","0"))=$B1916),1,0)),"")</f>
        <v/>
      </c>
      <c r="I1916" s="5" t="str">
        <f>IF(PhieuBauCu!$B$2&gt;5,IF(LEN($B1916)=0,"",IF(AND($B1916&gt;0,VALUE(SUBSTITUTE($B1916,"6","0"))=$B1916),1,0)),"")</f>
        <v/>
      </c>
      <c r="J1916" s="5" t="str">
        <f>IF(PhieuBauCu!$B$2&gt;6,IF(LEN($B1916)=0,"",IF(AND($B1916&gt;0,VALUE(SUBSTITUTE($B1916,"7","0"))=$B1916),1,0)),"")</f>
        <v/>
      </c>
      <c r="K1916" s="5" t="str">
        <f>IF(PhieuBauCu!$B$2&gt;7,IF(LEN($B1916)=0,"",IF(AND($B1916&gt;0,VALUE(SUBSTITUTE($B1916,"8","0"))=$B1916),1,0)),"")</f>
        <v/>
      </c>
      <c r="L1916" s="5" t="str">
        <f>IF(PhieuBauCu!$B$2&gt;8,IF(LEN($B1916)=0,"",IF(AND($B1916&gt;0,VALUE(SUBSTITUTE($B1916,"9","0"))=$B1916),1,0)),"")</f>
        <v/>
      </c>
      <c r="M1916" s="9">
        <f t="shared" si="59"/>
        <v>0</v>
      </c>
      <c r="N1916" s="36">
        <f>IF(AND(M1916&lt;=PhieuBauCu!$B$13,M1916&gt;=1),1,0)</f>
        <v>0</v>
      </c>
    </row>
    <row r="1917" spans="1:14" ht="28.5" customHeight="1">
      <c r="A1917" s="2">
        <v>1912</v>
      </c>
      <c r="B1917" s="3"/>
      <c r="C1917" s="48" t="str">
        <f t="shared" si="58"/>
        <v/>
      </c>
      <c r="D1917" s="5" t="str">
        <f>IF(PhieuBauCu!$B$2&gt;0,IF(LEN($B1917)=0,"",IF(AND($B1917&gt;0,VALUE(SUBSTITUTE($B1917,"1","0"))=$B1917),1,0)),"")</f>
        <v/>
      </c>
      <c r="E1917" s="5" t="str">
        <f>IF(PhieuBauCu!$B$2&gt;1,IF(LEN($B1917)=0,"",IF(AND($B1917&gt;0,VALUE(SUBSTITUTE($B1917,"2","0"))=$B1917),1,0)),"")</f>
        <v/>
      </c>
      <c r="F1917" s="5" t="str">
        <f>IF(PhieuBauCu!$B$2&gt;2,IF(LEN($B1917)=0,"",IF(AND($B1917&gt;0,VALUE(SUBSTITUTE($B1917,"3","0"))=$B1917),1,0)),"")</f>
        <v/>
      </c>
      <c r="G1917" s="5" t="str">
        <f>IF(PhieuBauCu!$B$2&gt;3,IF(LEN($B1917)=0,"",IF(AND($B1917&gt;0,VALUE(SUBSTITUTE($B1917,"4","0"))=$B1917),1,0)),"")</f>
        <v/>
      </c>
      <c r="H1917" s="5" t="str">
        <f>IF(PhieuBauCu!$B$2&gt;4,IF(LEN($B1917)=0,"",IF(AND($B1917&gt;0,VALUE(SUBSTITUTE($B1917,"5","0"))=$B1917),1,0)),"")</f>
        <v/>
      </c>
      <c r="I1917" s="5" t="str">
        <f>IF(PhieuBauCu!$B$2&gt;5,IF(LEN($B1917)=0,"",IF(AND($B1917&gt;0,VALUE(SUBSTITUTE($B1917,"6","0"))=$B1917),1,0)),"")</f>
        <v/>
      </c>
      <c r="J1917" s="5" t="str">
        <f>IF(PhieuBauCu!$B$2&gt;6,IF(LEN($B1917)=0,"",IF(AND($B1917&gt;0,VALUE(SUBSTITUTE($B1917,"7","0"))=$B1917),1,0)),"")</f>
        <v/>
      </c>
      <c r="K1917" s="5" t="str">
        <f>IF(PhieuBauCu!$B$2&gt;7,IF(LEN($B1917)=0,"",IF(AND($B1917&gt;0,VALUE(SUBSTITUTE($B1917,"8","0"))=$B1917),1,0)),"")</f>
        <v/>
      </c>
      <c r="L1917" s="5" t="str">
        <f>IF(PhieuBauCu!$B$2&gt;8,IF(LEN($B1917)=0,"",IF(AND($B1917&gt;0,VALUE(SUBSTITUTE($B1917,"9","0"))=$B1917),1,0)),"")</f>
        <v/>
      </c>
      <c r="M1917" s="9">
        <f t="shared" si="59"/>
        <v>0</v>
      </c>
      <c r="N1917" s="36">
        <f>IF(AND(M1917&lt;=PhieuBauCu!$B$13,M1917&gt;=1),1,0)</f>
        <v>0</v>
      </c>
    </row>
    <row r="1918" spans="1:14" ht="28.5" customHeight="1">
      <c r="A1918" s="2">
        <v>1913</v>
      </c>
      <c r="B1918" s="3"/>
      <c r="C1918" s="48" t="str">
        <f t="shared" si="58"/>
        <v/>
      </c>
      <c r="D1918" s="5" t="str">
        <f>IF(PhieuBauCu!$B$2&gt;0,IF(LEN($B1918)=0,"",IF(AND($B1918&gt;0,VALUE(SUBSTITUTE($B1918,"1","0"))=$B1918),1,0)),"")</f>
        <v/>
      </c>
      <c r="E1918" s="5" t="str">
        <f>IF(PhieuBauCu!$B$2&gt;1,IF(LEN($B1918)=0,"",IF(AND($B1918&gt;0,VALUE(SUBSTITUTE($B1918,"2","0"))=$B1918),1,0)),"")</f>
        <v/>
      </c>
      <c r="F1918" s="5" t="str">
        <f>IF(PhieuBauCu!$B$2&gt;2,IF(LEN($B1918)=0,"",IF(AND($B1918&gt;0,VALUE(SUBSTITUTE($B1918,"3","0"))=$B1918),1,0)),"")</f>
        <v/>
      </c>
      <c r="G1918" s="5" t="str">
        <f>IF(PhieuBauCu!$B$2&gt;3,IF(LEN($B1918)=0,"",IF(AND($B1918&gt;0,VALUE(SUBSTITUTE($B1918,"4","0"))=$B1918),1,0)),"")</f>
        <v/>
      </c>
      <c r="H1918" s="5" t="str">
        <f>IF(PhieuBauCu!$B$2&gt;4,IF(LEN($B1918)=0,"",IF(AND($B1918&gt;0,VALUE(SUBSTITUTE($B1918,"5","0"))=$B1918),1,0)),"")</f>
        <v/>
      </c>
      <c r="I1918" s="5" t="str">
        <f>IF(PhieuBauCu!$B$2&gt;5,IF(LEN($B1918)=0,"",IF(AND($B1918&gt;0,VALUE(SUBSTITUTE($B1918,"6","0"))=$B1918),1,0)),"")</f>
        <v/>
      </c>
      <c r="J1918" s="5" t="str">
        <f>IF(PhieuBauCu!$B$2&gt;6,IF(LEN($B1918)=0,"",IF(AND($B1918&gt;0,VALUE(SUBSTITUTE($B1918,"7","0"))=$B1918),1,0)),"")</f>
        <v/>
      </c>
      <c r="K1918" s="5" t="str">
        <f>IF(PhieuBauCu!$B$2&gt;7,IF(LEN($B1918)=0,"",IF(AND($B1918&gt;0,VALUE(SUBSTITUTE($B1918,"8","0"))=$B1918),1,0)),"")</f>
        <v/>
      </c>
      <c r="L1918" s="5" t="str">
        <f>IF(PhieuBauCu!$B$2&gt;8,IF(LEN($B1918)=0,"",IF(AND($B1918&gt;0,VALUE(SUBSTITUTE($B1918,"9","0"))=$B1918),1,0)),"")</f>
        <v/>
      </c>
      <c r="M1918" s="9">
        <f t="shared" si="59"/>
        <v>0</v>
      </c>
      <c r="N1918" s="36">
        <f>IF(AND(M1918&lt;=PhieuBauCu!$B$13,M1918&gt;=1),1,0)</f>
        <v>0</v>
      </c>
    </row>
    <row r="1919" spans="1:14" ht="28.5" customHeight="1">
      <c r="A1919" s="2">
        <v>1914</v>
      </c>
      <c r="B1919" s="3"/>
      <c r="C1919" s="48" t="str">
        <f t="shared" si="58"/>
        <v/>
      </c>
      <c r="D1919" s="5" t="str">
        <f>IF(PhieuBauCu!$B$2&gt;0,IF(LEN($B1919)=0,"",IF(AND($B1919&gt;0,VALUE(SUBSTITUTE($B1919,"1","0"))=$B1919),1,0)),"")</f>
        <v/>
      </c>
      <c r="E1919" s="5" t="str">
        <f>IF(PhieuBauCu!$B$2&gt;1,IF(LEN($B1919)=0,"",IF(AND($B1919&gt;0,VALUE(SUBSTITUTE($B1919,"2","0"))=$B1919),1,0)),"")</f>
        <v/>
      </c>
      <c r="F1919" s="5" t="str">
        <f>IF(PhieuBauCu!$B$2&gt;2,IF(LEN($B1919)=0,"",IF(AND($B1919&gt;0,VALUE(SUBSTITUTE($B1919,"3","0"))=$B1919),1,0)),"")</f>
        <v/>
      </c>
      <c r="G1919" s="5" t="str">
        <f>IF(PhieuBauCu!$B$2&gt;3,IF(LEN($B1919)=0,"",IF(AND($B1919&gt;0,VALUE(SUBSTITUTE($B1919,"4","0"))=$B1919),1,0)),"")</f>
        <v/>
      </c>
      <c r="H1919" s="5" t="str">
        <f>IF(PhieuBauCu!$B$2&gt;4,IF(LEN($B1919)=0,"",IF(AND($B1919&gt;0,VALUE(SUBSTITUTE($B1919,"5","0"))=$B1919),1,0)),"")</f>
        <v/>
      </c>
      <c r="I1919" s="5" t="str">
        <f>IF(PhieuBauCu!$B$2&gt;5,IF(LEN($B1919)=0,"",IF(AND($B1919&gt;0,VALUE(SUBSTITUTE($B1919,"6","0"))=$B1919),1,0)),"")</f>
        <v/>
      </c>
      <c r="J1919" s="5" t="str">
        <f>IF(PhieuBauCu!$B$2&gt;6,IF(LEN($B1919)=0,"",IF(AND($B1919&gt;0,VALUE(SUBSTITUTE($B1919,"7","0"))=$B1919),1,0)),"")</f>
        <v/>
      </c>
      <c r="K1919" s="5" t="str">
        <f>IF(PhieuBauCu!$B$2&gt;7,IF(LEN($B1919)=0,"",IF(AND($B1919&gt;0,VALUE(SUBSTITUTE($B1919,"8","0"))=$B1919),1,0)),"")</f>
        <v/>
      </c>
      <c r="L1919" s="5" t="str">
        <f>IF(PhieuBauCu!$B$2&gt;8,IF(LEN($B1919)=0,"",IF(AND($B1919&gt;0,VALUE(SUBSTITUTE($B1919,"9","0"))=$B1919),1,0)),"")</f>
        <v/>
      </c>
      <c r="M1919" s="9">
        <f t="shared" si="59"/>
        <v>0</v>
      </c>
      <c r="N1919" s="36">
        <f>IF(AND(M1919&lt;=PhieuBauCu!$B$13,M1919&gt;=1),1,0)</f>
        <v>0</v>
      </c>
    </row>
    <row r="1920" spans="1:14" ht="28.5" customHeight="1">
      <c r="A1920" s="2">
        <v>1915</v>
      </c>
      <c r="B1920" s="3"/>
      <c r="C1920" s="48" t="str">
        <f t="shared" si="58"/>
        <v/>
      </c>
      <c r="D1920" s="5" t="str">
        <f>IF(PhieuBauCu!$B$2&gt;0,IF(LEN($B1920)=0,"",IF(AND($B1920&gt;0,VALUE(SUBSTITUTE($B1920,"1","0"))=$B1920),1,0)),"")</f>
        <v/>
      </c>
      <c r="E1920" s="5" t="str">
        <f>IF(PhieuBauCu!$B$2&gt;1,IF(LEN($B1920)=0,"",IF(AND($B1920&gt;0,VALUE(SUBSTITUTE($B1920,"2","0"))=$B1920),1,0)),"")</f>
        <v/>
      </c>
      <c r="F1920" s="5" t="str">
        <f>IF(PhieuBauCu!$B$2&gt;2,IF(LEN($B1920)=0,"",IF(AND($B1920&gt;0,VALUE(SUBSTITUTE($B1920,"3","0"))=$B1920),1,0)),"")</f>
        <v/>
      </c>
      <c r="G1920" s="5" t="str">
        <f>IF(PhieuBauCu!$B$2&gt;3,IF(LEN($B1920)=0,"",IF(AND($B1920&gt;0,VALUE(SUBSTITUTE($B1920,"4","0"))=$B1920),1,0)),"")</f>
        <v/>
      </c>
      <c r="H1920" s="5" t="str">
        <f>IF(PhieuBauCu!$B$2&gt;4,IF(LEN($B1920)=0,"",IF(AND($B1920&gt;0,VALUE(SUBSTITUTE($B1920,"5","0"))=$B1920),1,0)),"")</f>
        <v/>
      </c>
      <c r="I1920" s="5" t="str">
        <f>IF(PhieuBauCu!$B$2&gt;5,IF(LEN($B1920)=0,"",IF(AND($B1920&gt;0,VALUE(SUBSTITUTE($B1920,"6","0"))=$B1920),1,0)),"")</f>
        <v/>
      </c>
      <c r="J1920" s="5" t="str">
        <f>IF(PhieuBauCu!$B$2&gt;6,IF(LEN($B1920)=0,"",IF(AND($B1920&gt;0,VALUE(SUBSTITUTE($B1920,"7","0"))=$B1920),1,0)),"")</f>
        <v/>
      </c>
      <c r="K1920" s="5" t="str">
        <f>IF(PhieuBauCu!$B$2&gt;7,IF(LEN($B1920)=0,"",IF(AND($B1920&gt;0,VALUE(SUBSTITUTE($B1920,"8","0"))=$B1920),1,0)),"")</f>
        <v/>
      </c>
      <c r="L1920" s="5" t="str">
        <f>IF(PhieuBauCu!$B$2&gt;8,IF(LEN($B1920)=0,"",IF(AND($B1920&gt;0,VALUE(SUBSTITUTE($B1920,"9","0"))=$B1920),1,0)),"")</f>
        <v/>
      </c>
      <c r="M1920" s="9">
        <f t="shared" si="59"/>
        <v>0</v>
      </c>
      <c r="N1920" s="36">
        <f>IF(AND(M1920&lt;=PhieuBauCu!$B$13,M1920&gt;=1),1,0)</f>
        <v>0</v>
      </c>
    </row>
    <row r="1921" spans="1:14" ht="28.5" customHeight="1">
      <c r="A1921" s="2">
        <v>1916</v>
      </c>
      <c r="B1921" s="3"/>
      <c r="C1921" s="48" t="str">
        <f t="shared" si="58"/>
        <v/>
      </c>
      <c r="D1921" s="5" t="str">
        <f>IF(PhieuBauCu!$B$2&gt;0,IF(LEN($B1921)=0,"",IF(AND($B1921&gt;0,VALUE(SUBSTITUTE($B1921,"1","0"))=$B1921),1,0)),"")</f>
        <v/>
      </c>
      <c r="E1921" s="5" t="str">
        <f>IF(PhieuBauCu!$B$2&gt;1,IF(LEN($B1921)=0,"",IF(AND($B1921&gt;0,VALUE(SUBSTITUTE($B1921,"2","0"))=$B1921),1,0)),"")</f>
        <v/>
      </c>
      <c r="F1921" s="5" t="str">
        <f>IF(PhieuBauCu!$B$2&gt;2,IF(LEN($B1921)=0,"",IF(AND($B1921&gt;0,VALUE(SUBSTITUTE($B1921,"3","0"))=$B1921),1,0)),"")</f>
        <v/>
      </c>
      <c r="G1921" s="5" t="str">
        <f>IF(PhieuBauCu!$B$2&gt;3,IF(LEN($B1921)=0,"",IF(AND($B1921&gt;0,VALUE(SUBSTITUTE($B1921,"4","0"))=$B1921),1,0)),"")</f>
        <v/>
      </c>
      <c r="H1921" s="5" t="str">
        <f>IF(PhieuBauCu!$B$2&gt;4,IF(LEN($B1921)=0,"",IF(AND($B1921&gt;0,VALUE(SUBSTITUTE($B1921,"5","0"))=$B1921),1,0)),"")</f>
        <v/>
      </c>
      <c r="I1921" s="5" t="str">
        <f>IF(PhieuBauCu!$B$2&gt;5,IF(LEN($B1921)=0,"",IF(AND($B1921&gt;0,VALUE(SUBSTITUTE($B1921,"6","0"))=$B1921),1,0)),"")</f>
        <v/>
      </c>
      <c r="J1921" s="5" t="str">
        <f>IF(PhieuBauCu!$B$2&gt;6,IF(LEN($B1921)=0,"",IF(AND($B1921&gt;0,VALUE(SUBSTITUTE($B1921,"7","0"))=$B1921),1,0)),"")</f>
        <v/>
      </c>
      <c r="K1921" s="5" t="str">
        <f>IF(PhieuBauCu!$B$2&gt;7,IF(LEN($B1921)=0,"",IF(AND($B1921&gt;0,VALUE(SUBSTITUTE($B1921,"8","0"))=$B1921),1,0)),"")</f>
        <v/>
      </c>
      <c r="L1921" s="5" t="str">
        <f>IF(PhieuBauCu!$B$2&gt;8,IF(LEN($B1921)=0,"",IF(AND($B1921&gt;0,VALUE(SUBSTITUTE($B1921,"9","0"))=$B1921),1,0)),"")</f>
        <v/>
      </c>
      <c r="M1921" s="9">
        <f t="shared" si="59"/>
        <v>0</v>
      </c>
      <c r="N1921" s="36">
        <f>IF(AND(M1921&lt;=PhieuBauCu!$B$13,M1921&gt;=1),1,0)</f>
        <v>0</v>
      </c>
    </row>
    <row r="1922" spans="1:14" ht="28.5" customHeight="1">
      <c r="A1922" s="2">
        <v>1917</v>
      </c>
      <c r="B1922" s="3"/>
      <c r="C1922" s="48" t="str">
        <f t="shared" si="58"/>
        <v/>
      </c>
      <c r="D1922" s="5" t="str">
        <f>IF(PhieuBauCu!$B$2&gt;0,IF(LEN($B1922)=0,"",IF(AND($B1922&gt;0,VALUE(SUBSTITUTE($B1922,"1","0"))=$B1922),1,0)),"")</f>
        <v/>
      </c>
      <c r="E1922" s="5" t="str">
        <f>IF(PhieuBauCu!$B$2&gt;1,IF(LEN($B1922)=0,"",IF(AND($B1922&gt;0,VALUE(SUBSTITUTE($B1922,"2","0"))=$B1922),1,0)),"")</f>
        <v/>
      </c>
      <c r="F1922" s="5" t="str">
        <f>IF(PhieuBauCu!$B$2&gt;2,IF(LEN($B1922)=0,"",IF(AND($B1922&gt;0,VALUE(SUBSTITUTE($B1922,"3","0"))=$B1922),1,0)),"")</f>
        <v/>
      </c>
      <c r="G1922" s="5" t="str">
        <f>IF(PhieuBauCu!$B$2&gt;3,IF(LEN($B1922)=0,"",IF(AND($B1922&gt;0,VALUE(SUBSTITUTE($B1922,"4","0"))=$B1922),1,0)),"")</f>
        <v/>
      </c>
      <c r="H1922" s="5" t="str">
        <f>IF(PhieuBauCu!$B$2&gt;4,IF(LEN($B1922)=0,"",IF(AND($B1922&gt;0,VALUE(SUBSTITUTE($B1922,"5","0"))=$B1922),1,0)),"")</f>
        <v/>
      </c>
      <c r="I1922" s="5" t="str">
        <f>IF(PhieuBauCu!$B$2&gt;5,IF(LEN($B1922)=0,"",IF(AND($B1922&gt;0,VALUE(SUBSTITUTE($B1922,"6","0"))=$B1922),1,0)),"")</f>
        <v/>
      </c>
      <c r="J1922" s="5" t="str">
        <f>IF(PhieuBauCu!$B$2&gt;6,IF(LEN($B1922)=0,"",IF(AND($B1922&gt;0,VALUE(SUBSTITUTE($B1922,"7","0"))=$B1922),1,0)),"")</f>
        <v/>
      </c>
      <c r="K1922" s="5" t="str">
        <f>IF(PhieuBauCu!$B$2&gt;7,IF(LEN($B1922)=0,"",IF(AND($B1922&gt;0,VALUE(SUBSTITUTE($B1922,"8","0"))=$B1922),1,0)),"")</f>
        <v/>
      </c>
      <c r="L1922" s="5" t="str">
        <f>IF(PhieuBauCu!$B$2&gt;8,IF(LEN($B1922)=0,"",IF(AND($B1922&gt;0,VALUE(SUBSTITUTE($B1922,"9","0"))=$B1922),1,0)),"")</f>
        <v/>
      </c>
      <c r="M1922" s="9">
        <f t="shared" si="59"/>
        <v>0</v>
      </c>
      <c r="N1922" s="36">
        <f>IF(AND(M1922&lt;=PhieuBauCu!$B$13,M1922&gt;=1),1,0)</f>
        <v>0</v>
      </c>
    </row>
    <row r="1923" spans="1:14" ht="28.5" customHeight="1">
      <c r="A1923" s="2">
        <v>1918</v>
      </c>
      <c r="B1923" s="3"/>
      <c r="C1923" s="48" t="str">
        <f t="shared" si="58"/>
        <v/>
      </c>
      <c r="D1923" s="5" t="str">
        <f>IF(PhieuBauCu!$B$2&gt;0,IF(LEN($B1923)=0,"",IF(AND($B1923&gt;0,VALUE(SUBSTITUTE($B1923,"1","0"))=$B1923),1,0)),"")</f>
        <v/>
      </c>
      <c r="E1923" s="5" t="str">
        <f>IF(PhieuBauCu!$B$2&gt;1,IF(LEN($B1923)=0,"",IF(AND($B1923&gt;0,VALUE(SUBSTITUTE($B1923,"2","0"))=$B1923),1,0)),"")</f>
        <v/>
      </c>
      <c r="F1923" s="5" t="str">
        <f>IF(PhieuBauCu!$B$2&gt;2,IF(LEN($B1923)=0,"",IF(AND($B1923&gt;0,VALUE(SUBSTITUTE($B1923,"3","0"))=$B1923),1,0)),"")</f>
        <v/>
      </c>
      <c r="G1923" s="5" t="str">
        <f>IF(PhieuBauCu!$B$2&gt;3,IF(LEN($B1923)=0,"",IF(AND($B1923&gt;0,VALUE(SUBSTITUTE($B1923,"4","0"))=$B1923),1,0)),"")</f>
        <v/>
      </c>
      <c r="H1923" s="5" t="str">
        <f>IF(PhieuBauCu!$B$2&gt;4,IF(LEN($B1923)=0,"",IF(AND($B1923&gt;0,VALUE(SUBSTITUTE($B1923,"5","0"))=$B1923),1,0)),"")</f>
        <v/>
      </c>
      <c r="I1923" s="5" t="str">
        <f>IF(PhieuBauCu!$B$2&gt;5,IF(LEN($B1923)=0,"",IF(AND($B1923&gt;0,VALUE(SUBSTITUTE($B1923,"6","0"))=$B1923),1,0)),"")</f>
        <v/>
      </c>
      <c r="J1923" s="5" t="str">
        <f>IF(PhieuBauCu!$B$2&gt;6,IF(LEN($B1923)=0,"",IF(AND($B1923&gt;0,VALUE(SUBSTITUTE($B1923,"7","0"))=$B1923),1,0)),"")</f>
        <v/>
      </c>
      <c r="K1923" s="5" t="str">
        <f>IF(PhieuBauCu!$B$2&gt;7,IF(LEN($B1923)=0,"",IF(AND($B1923&gt;0,VALUE(SUBSTITUTE($B1923,"8","0"))=$B1923),1,0)),"")</f>
        <v/>
      </c>
      <c r="L1923" s="5" t="str">
        <f>IF(PhieuBauCu!$B$2&gt;8,IF(LEN($B1923)=0,"",IF(AND($B1923&gt;0,VALUE(SUBSTITUTE($B1923,"9","0"))=$B1923),1,0)),"")</f>
        <v/>
      </c>
      <c r="M1923" s="9">
        <f t="shared" si="59"/>
        <v>0</v>
      </c>
      <c r="N1923" s="36">
        <f>IF(AND(M1923&lt;=PhieuBauCu!$B$13,M1923&gt;=1),1,0)</f>
        <v>0</v>
      </c>
    </row>
    <row r="1924" spans="1:14" ht="28.5" customHeight="1">
      <c r="A1924" s="2">
        <v>1919</v>
      </c>
      <c r="B1924" s="3"/>
      <c r="C1924" s="48" t="str">
        <f t="shared" si="58"/>
        <v/>
      </c>
      <c r="D1924" s="5" t="str">
        <f>IF(PhieuBauCu!$B$2&gt;0,IF(LEN($B1924)=0,"",IF(AND($B1924&gt;0,VALUE(SUBSTITUTE($B1924,"1","0"))=$B1924),1,0)),"")</f>
        <v/>
      </c>
      <c r="E1924" s="5" t="str">
        <f>IF(PhieuBauCu!$B$2&gt;1,IF(LEN($B1924)=0,"",IF(AND($B1924&gt;0,VALUE(SUBSTITUTE($B1924,"2","0"))=$B1924),1,0)),"")</f>
        <v/>
      </c>
      <c r="F1924" s="5" t="str">
        <f>IF(PhieuBauCu!$B$2&gt;2,IF(LEN($B1924)=0,"",IF(AND($B1924&gt;0,VALUE(SUBSTITUTE($B1924,"3","0"))=$B1924),1,0)),"")</f>
        <v/>
      </c>
      <c r="G1924" s="5" t="str">
        <f>IF(PhieuBauCu!$B$2&gt;3,IF(LEN($B1924)=0,"",IF(AND($B1924&gt;0,VALUE(SUBSTITUTE($B1924,"4","0"))=$B1924),1,0)),"")</f>
        <v/>
      </c>
      <c r="H1924" s="5" t="str">
        <f>IF(PhieuBauCu!$B$2&gt;4,IF(LEN($B1924)=0,"",IF(AND($B1924&gt;0,VALUE(SUBSTITUTE($B1924,"5","0"))=$B1924),1,0)),"")</f>
        <v/>
      </c>
      <c r="I1924" s="5" t="str">
        <f>IF(PhieuBauCu!$B$2&gt;5,IF(LEN($B1924)=0,"",IF(AND($B1924&gt;0,VALUE(SUBSTITUTE($B1924,"6","0"))=$B1924),1,0)),"")</f>
        <v/>
      </c>
      <c r="J1924" s="5" t="str">
        <f>IF(PhieuBauCu!$B$2&gt;6,IF(LEN($B1924)=0,"",IF(AND($B1924&gt;0,VALUE(SUBSTITUTE($B1924,"7","0"))=$B1924),1,0)),"")</f>
        <v/>
      </c>
      <c r="K1924" s="5" t="str">
        <f>IF(PhieuBauCu!$B$2&gt;7,IF(LEN($B1924)=0,"",IF(AND($B1924&gt;0,VALUE(SUBSTITUTE($B1924,"8","0"))=$B1924),1,0)),"")</f>
        <v/>
      </c>
      <c r="L1924" s="5" t="str">
        <f>IF(PhieuBauCu!$B$2&gt;8,IF(LEN($B1924)=0,"",IF(AND($B1924&gt;0,VALUE(SUBSTITUTE($B1924,"9","0"))=$B1924),1,0)),"")</f>
        <v/>
      </c>
      <c r="M1924" s="9">
        <f t="shared" si="59"/>
        <v>0</v>
      </c>
      <c r="N1924" s="36">
        <f>IF(AND(M1924&lt;=PhieuBauCu!$B$13,M1924&gt;=1),1,0)</f>
        <v>0</v>
      </c>
    </row>
    <row r="1925" spans="1:14" ht="28.5" customHeight="1">
      <c r="A1925" s="2">
        <v>1920</v>
      </c>
      <c r="B1925" s="3"/>
      <c r="C1925" s="48" t="str">
        <f t="shared" si="58"/>
        <v/>
      </c>
      <c r="D1925" s="5" t="str">
        <f>IF(PhieuBauCu!$B$2&gt;0,IF(LEN($B1925)=0,"",IF(AND($B1925&gt;0,VALUE(SUBSTITUTE($B1925,"1","0"))=$B1925),1,0)),"")</f>
        <v/>
      </c>
      <c r="E1925" s="5" t="str">
        <f>IF(PhieuBauCu!$B$2&gt;1,IF(LEN($B1925)=0,"",IF(AND($B1925&gt;0,VALUE(SUBSTITUTE($B1925,"2","0"))=$B1925),1,0)),"")</f>
        <v/>
      </c>
      <c r="F1925" s="5" t="str">
        <f>IF(PhieuBauCu!$B$2&gt;2,IF(LEN($B1925)=0,"",IF(AND($B1925&gt;0,VALUE(SUBSTITUTE($B1925,"3","0"))=$B1925),1,0)),"")</f>
        <v/>
      </c>
      <c r="G1925" s="5" t="str">
        <f>IF(PhieuBauCu!$B$2&gt;3,IF(LEN($B1925)=0,"",IF(AND($B1925&gt;0,VALUE(SUBSTITUTE($B1925,"4","0"))=$B1925),1,0)),"")</f>
        <v/>
      </c>
      <c r="H1925" s="5" t="str">
        <f>IF(PhieuBauCu!$B$2&gt;4,IF(LEN($B1925)=0,"",IF(AND($B1925&gt;0,VALUE(SUBSTITUTE($B1925,"5","0"))=$B1925),1,0)),"")</f>
        <v/>
      </c>
      <c r="I1925" s="5" t="str">
        <f>IF(PhieuBauCu!$B$2&gt;5,IF(LEN($B1925)=0,"",IF(AND($B1925&gt;0,VALUE(SUBSTITUTE($B1925,"6","0"))=$B1925),1,0)),"")</f>
        <v/>
      </c>
      <c r="J1925" s="5" t="str">
        <f>IF(PhieuBauCu!$B$2&gt;6,IF(LEN($B1925)=0,"",IF(AND($B1925&gt;0,VALUE(SUBSTITUTE($B1925,"7","0"))=$B1925),1,0)),"")</f>
        <v/>
      </c>
      <c r="K1925" s="5" t="str">
        <f>IF(PhieuBauCu!$B$2&gt;7,IF(LEN($B1925)=0,"",IF(AND($B1925&gt;0,VALUE(SUBSTITUTE($B1925,"8","0"))=$B1925),1,0)),"")</f>
        <v/>
      </c>
      <c r="L1925" s="5" t="str">
        <f>IF(PhieuBauCu!$B$2&gt;8,IF(LEN($B1925)=0,"",IF(AND($B1925&gt;0,VALUE(SUBSTITUTE($B1925,"9","0"))=$B1925),1,0)),"")</f>
        <v/>
      </c>
      <c r="M1925" s="9">
        <f t="shared" si="59"/>
        <v>0</v>
      </c>
      <c r="N1925" s="36">
        <f>IF(AND(M1925&lt;=PhieuBauCu!$B$13,M1925&gt;=1),1,0)</f>
        <v>0</v>
      </c>
    </row>
    <row r="1926" spans="1:14" ht="28.5" customHeight="1">
      <c r="A1926" s="2">
        <v>1921</v>
      </c>
      <c r="B1926" s="3"/>
      <c r="C1926" s="48" t="str">
        <f t="shared" si="58"/>
        <v/>
      </c>
      <c r="D1926" s="5" t="str">
        <f>IF(PhieuBauCu!$B$2&gt;0,IF(LEN($B1926)=0,"",IF(AND($B1926&gt;0,VALUE(SUBSTITUTE($B1926,"1","0"))=$B1926),1,0)),"")</f>
        <v/>
      </c>
      <c r="E1926" s="5" t="str">
        <f>IF(PhieuBauCu!$B$2&gt;1,IF(LEN($B1926)=0,"",IF(AND($B1926&gt;0,VALUE(SUBSTITUTE($B1926,"2","0"))=$B1926),1,0)),"")</f>
        <v/>
      </c>
      <c r="F1926" s="5" t="str">
        <f>IF(PhieuBauCu!$B$2&gt;2,IF(LEN($B1926)=0,"",IF(AND($B1926&gt;0,VALUE(SUBSTITUTE($B1926,"3","0"))=$B1926),1,0)),"")</f>
        <v/>
      </c>
      <c r="G1926" s="5" t="str">
        <f>IF(PhieuBauCu!$B$2&gt;3,IF(LEN($B1926)=0,"",IF(AND($B1926&gt;0,VALUE(SUBSTITUTE($B1926,"4","0"))=$B1926),1,0)),"")</f>
        <v/>
      </c>
      <c r="H1926" s="5" t="str">
        <f>IF(PhieuBauCu!$B$2&gt;4,IF(LEN($B1926)=0,"",IF(AND($B1926&gt;0,VALUE(SUBSTITUTE($B1926,"5","0"))=$B1926),1,0)),"")</f>
        <v/>
      </c>
      <c r="I1926" s="5" t="str">
        <f>IF(PhieuBauCu!$B$2&gt;5,IF(LEN($B1926)=0,"",IF(AND($B1926&gt;0,VALUE(SUBSTITUTE($B1926,"6","0"))=$B1926),1,0)),"")</f>
        <v/>
      </c>
      <c r="J1926" s="5" t="str">
        <f>IF(PhieuBauCu!$B$2&gt;6,IF(LEN($B1926)=0,"",IF(AND($B1926&gt;0,VALUE(SUBSTITUTE($B1926,"7","0"))=$B1926),1,0)),"")</f>
        <v/>
      </c>
      <c r="K1926" s="5" t="str">
        <f>IF(PhieuBauCu!$B$2&gt;7,IF(LEN($B1926)=0,"",IF(AND($B1926&gt;0,VALUE(SUBSTITUTE($B1926,"8","0"))=$B1926),1,0)),"")</f>
        <v/>
      </c>
      <c r="L1926" s="5" t="str">
        <f>IF(PhieuBauCu!$B$2&gt;8,IF(LEN($B1926)=0,"",IF(AND($B1926&gt;0,VALUE(SUBSTITUTE($B1926,"9","0"))=$B1926),1,0)),"")</f>
        <v/>
      </c>
      <c r="M1926" s="9">
        <f t="shared" si="59"/>
        <v>0</v>
      </c>
      <c r="N1926" s="36">
        <f>IF(AND(M1926&lt;=PhieuBauCu!$B$13,M1926&gt;=1),1,0)</f>
        <v>0</v>
      </c>
    </row>
    <row r="1927" spans="1:14" ht="28.5" customHeight="1">
      <c r="A1927" s="2">
        <v>1922</v>
      </c>
      <c r="B1927" s="3"/>
      <c r="C1927" s="48" t="str">
        <f t="shared" ref="C1927:C1990" si="60">IF(LEN(B1927)&gt;0,IF(N1927=1,"Ok","Not Ok"),"")</f>
        <v/>
      </c>
      <c r="D1927" s="5" t="str">
        <f>IF(PhieuBauCu!$B$2&gt;0,IF(LEN($B1927)=0,"",IF(AND($B1927&gt;0,VALUE(SUBSTITUTE($B1927,"1","0"))=$B1927),1,0)),"")</f>
        <v/>
      </c>
      <c r="E1927" s="5" t="str">
        <f>IF(PhieuBauCu!$B$2&gt;1,IF(LEN($B1927)=0,"",IF(AND($B1927&gt;0,VALUE(SUBSTITUTE($B1927,"2","0"))=$B1927),1,0)),"")</f>
        <v/>
      </c>
      <c r="F1927" s="5" t="str">
        <f>IF(PhieuBauCu!$B$2&gt;2,IF(LEN($B1927)=0,"",IF(AND($B1927&gt;0,VALUE(SUBSTITUTE($B1927,"3","0"))=$B1927),1,0)),"")</f>
        <v/>
      </c>
      <c r="G1927" s="5" t="str">
        <f>IF(PhieuBauCu!$B$2&gt;3,IF(LEN($B1927)=0,"",IF(AND($B1927&gt;0,VALUE(SUBSTITUTE($B1927,"4","0"))=$B1927),1,0)),"")</f>
        <v/>
      </c>
      <c r="H1927" s="5" t="str">
        <f>IF(PhieuBauCu!$B$2&gt;4,IF(LEN($B1927)=0,"",IF(AND($B1927&gt;0,VALUE(SUBSTITUTE($B1927,"5","0"))=$B1927),1,0)),"")</f>
        <v/>
      </c>
      <c r="I1927" s="5" t="str">
        <f>IF(PhieuBauCu!$B$2&gt;5,IF(LEN($B1927)=0,"",IF(AND($B1927&gt;0,VALUE(SUBSTITUTE($B1927,"6","0"))=$B1927),1,0)),"")</f>
        <v/>
      </c>
      <c r="J1927" s="5" t="str">
        <f>IF(PhieuBauCu!$B$2&gt;6,IF(LEN($B1927)=0,"",IF(AND($B1927&gt;0,VALUE(SUBSTITUTE($B1927,"7","0"))=$B1927),1,0)),"")</f>
        <v/>
      </c>
      <c r="K1927" s="5" t="str">
        <f>IF(PhieuBauCu!$B$2&gt;7,IF(LEN($B1927)=0,"",IF(AND($B1927&gt;0,VALUE(SUBSTITUTE($B1927,"8","0"))=$B1927),1,0)),"")</f>
        <v/>
      </c>
      <c r="L1927" s="5" t="str">
        <f>IF(PhieuBauCu!$B$2&gt;8,IF(LEN($B1927)=0,"",IF(AND($B1927&gt;0,VALUE(SUBSTITUTE($B1927,"9","0"))=$B1927),1,0)),"")</f>
        <v/>
      </c>
      <c r="M1927" s="9">
        <f t="shared" ref="M1927:M1990" si="61">SUMIF(D1927:L1927,1)</f>
        <v>0</v>
      </c>
      <c r="N1927" s="36">
        <f>IF(AND(M1927&lt;=PhieuBauCu!$B$13,M1927&gt;=1),1,0)</f>
        <v>0</v>
      </c>
    </row>
    <row r="1928" spans="1:14" ht="28.5" customHeight="1">
      <c r="A1928" s="2">
        <v>1923</v>
      </c>
      <c r="B1928" s="3"/>
      <c r="C1928" s="48" t="str">
        <f t="shared" si="60"/>
        <v/>
      </c>
      <c r="D1928" s="5" t="str">
        <f>IF(PhieuBauCu!$B$2&gt;0,IF(LEN($B1928)=0,"",IF(AND($B1928&gt;0,VALUE(SUBSTITUTE($B1928,"1","0"))=$B1928),1,0)),"")</f>
        <v/>
      </c>
      <c r="E1928" s="5" t="str">
        <f>IF(PhieuBauCu!$B$2&gt;1,IF(LEN($B1928)=0,"",IF(AND($B1928&gt;0,VALUE(SUBSTITUTE($B1928,"2","0"))=$B1928),1,0)),"")</f>
        <v/>
      </c>
      <c r="F1928" s="5" t="str">
        <f>IF(PhieuBauCu!$B$2&gt;2,IF(LEN($B1928)=0,"",IF(AND($B1928&gt;0,VALUE(SUBSTITUTE($B1928,"3","0"))=$B1928),1,0)),"")</f>
        <v/>
      </c>
      <c r="G1928" s="5" t="str">
        <f>IF(PhieuBauCu!$B$2&gt;3,IF(LEN($B1928)=0,"",IF(AND($B1928&gt;0,VALUE(SUBSTITUTE($B1928,"4","0"))=$B1928),1,0)),"")</f>
        <v/>
      </c>
      <c r="H1928" s="5" t="str">
        <f>IF(PhieuBauCu!$B$2&gt;4,IF(LEN($B1928)=0,"",IF(AND($B1928&gt;0,VALUE(SUBSTITUTE($B1928,"5","0"))=$B1928),1,0)),"")</f>
        <v/>
      </c>
      <c r="I1928" s="5" t="str">
        <f>IF(PhieuBauCu!$B$2&gt;5,IF(LEN($B1928)=0,"",IF(AND($B1928&gt;0,VALUE(SUBSTITUTE($B1928,"6","0"))=$B1928),1,0)),"")</f>
        <v/>
      </c>
      <c r="J1928" s="5" t="str">
        <f>IF(PhieuBauCu!$B$2&gt;6,IF(LEN($B1928)=0,"",IF(AND($B1928&gt;0,VALUE(SUBSTITUTE($B1928,"7","0"))=$B1928),1,0)),"")</f>
        <v/>
      </c>
      <c r="K1928" s="5" t="str">
        <f>IF(PhieuBauCu!$B$2&gt;7,IF(LEN($B1928)=0,"",IF(AND($B1928&gt;0,VALUE(SUBSTITUTE($B1928,"8","0"))=$B1928),1,0)),"")</f>
        <v/>
      </c>
      <c r="L1928" s="5" t="str">
        <f>IF(PhieuBauCu!$B$2&gt;8,IF(LEN($B1928)=0,"",IF(AND($B1928&gt;0,VALUE(SUBSTITUTE($B1928,"9","0"))=$B1928),1,0)),"")</f>
        <v/>
      </c>
      <c r="M1928" s="9">
        <f t="shared" si="61"/>
        <v>0</v>
      </c>
      <c r="N1928" s="36">
        <f>IF(AND(M1928&lt;=PhieuBauCu!$B$13,M1928&gt;=1),1,0)</f>
        <v>0</v>
      </c>
    </row>
    <row r="1929" spans="1:14" ht="28.5" customHeight="1">
      <c r="A1929" s="2">
        <v>1924</v>
      </c>
      <c r="B1929" s="3"/>
      <c r="C1929" s="48" t="str">
        <f t="shared" si="60"/>
        <v/>
      </c>
      <c r="D1929" s="5" t="str">
        <f>IF(PhieuBauCu!$B$2&gt;0,IF(LEN($B1929)=0,"",IF(AND($B1929&gt;0,VALUE(SUBSTITUTE($B1929,"1","0"))=$B1929),1,0)),"")</f>
        <v/>
      </c>
      <c r="E1929" s="5" t="str">
        <f>IF(PhieuBauCu!$B$2&gt;1,IF(LEN($B1929)=0,"",IF(AND($B1929&gt;0,VALUE(SUBSTITUTE($B1929,"2","0"))=$B1929),1,0)),"")</f>
        <v/>
      </c>
      <c r="F1929" s="5" t="str">
        <f>IF(PhieuBauCu!$B$2&gt;2,IF(LEN($B1929)=0,"",IF(AND($B1929&gt;0,VALUE(SUBSTITUTE($B1929,"3","0"))=$B1929),1,0)),"")</f>
        <v/>
      </c>
      <c r="G1929" s="5" t="str">
        <f>IF(PhieuBauCu!$B$2&gt;3,IF(LEN($B1929)=0,"",IF(AND($B1929&gt;0,VALUE(SUBSTITUTE($B1929,"4","0"))=$B1929),1,0)),"")</f>
        <v/>
      </c>
      <c r="H1929" s="5" t="str">
        <f>IF(PhieuBauCu!$B$2&gt;4,IF(LEN($B1929)=0,"",IF(AND($B1929&gt;0,VALUE(SUBSTITUTE($B1929,"5","0"))=$B1929),1,0)),"")</f>
        <v/>
      </c>
      <c r="I1929" s="5" t="str">
        <f>IF(PhieuBauCu!$B$2&gt;5,IF(LEN($B1929)=0,"",IF(AND($B1929&gt;0,VALUE(SUBSTITUTE($B1929,"6","0"))=$B1929),1,0)),"")</f>
        <v/>
      </c>
      <c r="J1929" s="5" t="str">
        <f>IF(PhieuBauCu!$B$2&gt;6,IF(LEN($B1929)=0,"",IF(AND($B1929&gt;0,VALUE(SUBSTITUTE($B1929,"7","0"))=$B1929),1,0)),"")</f>
        <v/>
      </c>
      <c r="K1929" s="5" t="str">
        <f>IF(PhieuBauCu!$B$2&gt;7,IF(LEN($B1929)=0,"",IF(AND($B1929&gt;0,VALUE(SUBSTITUTE($B1929,"8","0"))=$B1929),1,0)),"")</f>
        <v/>
      </c>
      <c r="L1929" s="5" t="str">
        <f>IF(PhieuBauCu!$B$2&gt;8,IF(LEN($B1929)=0,"",IF(AND($B1929&gt;0,VALUE(SUBSTITUTE($B1929,"9","0"))=$B1929),1,0)),"")</f>
        <v/>
      </c>
      <c r="M1929" s="9">
        <f t="shared" si="61"/>
        <v>0</v>
      </c>
      <c r="N1929" s="36">
        <f>IF(AND(M1929&lt;=PhieuBauCu!$B$13,M1929&gt;=1),1,0)</f>
        <v>0</v>
      </c>
    </row>
    <row r="1930" spans="1:14" ht="28.5" customHeight="1">
      <c r="A1930" s="2">
        <v>1925</v>
      </c>
      <c r="B1930" s="3"/>
      <c r="C1930" s="48" t="str">
        <f t="shared" si="60"/>
        <v/>
      </c>
      <c r="D1930" s="5" t="str">
        <f>IF(PhieuBauCu!$B$2&gt;0,IF(LEN($B1930)=0,"",IF(AND($B1930&gt;0,VALUE(SUBSTITUTE($B1930,"1","0"))=$B1930),1,0)),"")</f>
        <v/>
      </c>
      <c r="E1930" s="5" t="str">
        <f>IF(PhieuBauCu!$B$2&gt;1,IF(LEN($B1930)=0,"",IF(AND($B1930&gt;0,VALUE(SUBSTITUTE($B1930,"2","0"))=$B1930),1,0)),"")</f>
        <v/>
      </c>
      <c r="F1930" s="5" t="str">
        <f>IF(PhieuBauCu!$B$2&gt;2,IF(LEN($B1930)=0,"",IF(AND($B1930&gt;0,VALUE(SUBSTITUTE($B1930,"3","0"))=$B1930),1,0)),"")</f>
        <v/>
      </c>
      <c r="G1930" s="5" t="str">
        <f>IF(PhieuBauCu!$B$2&gt;3,IF(LEN($B1930)=0,"",IF(AND($B1930&gt;0,VALUE(SUBSTITUTE($B1930,"4","0"))=$B1930),1,0)),"")</f>
        <v/>
      </c>
      <c r="H1930" s="5" t="str">
        <f>IF(PhieuBauCu!$B$2&gt;4,IF(LEN($B1930)=0,"",IF(AND($B1930&gt;0,VALUE(SUBSTITUTE($B1930,"5","0"))=$B1930),1,0)),"")</f>
        <v/>
      </c>
      <c r="I1930" s="5" t="str">
        <f>IF(PhieuBauCu!$B$2&gt;5,IF(LEN($B1930)=0,"",IF(AND($B1930&gt;0,VALUE(SUBSTITUTE($B1930,"6","0"))=$B1930),1,0)),"")</f>
        <v/>
      </c>
      <c r="J1930" s="5" t="str">
        <f>IF(PhieuBauCu!$B$2&gt;6,IF(LEN($B1930)=0,"",IF(AND($B1930&gt;0,VALUE(SUBSTITUTE($B1930,"7","0"))=$B1930),1,0)),"")</f>
        <v/>
      </c>
      <c r="K1930" s="5" t="str">
        <f>IF(PhieuBauCu!$B$2&gt;7,IF(LEN($B1930)=0,"",IF(AND($B1930&gt;0,VALUE(SUBSTITUTE($B1930,"8","0"))=$B1930),1,0)),"")</f>
        <v/>
      </c>
      <c r="L1930" s="5" t="str">
        <f>IF(PhieuBauCu!$B$2&gt;8,IF(LEN($B1930)=0,"",IF(AND($B1930&gt;0,VALUE(SUBSTITUTE($B1930,"9","0"))=$B1930),1,0)),"")</f>
        <v/>
      </c>
      <c r="M1930" s="9">
        <f t="shared" si="61"/>
        <v>0</v>
      </c>
      <c r="N1930" s="36">
        <f>IF(AND(M1930&lt;=PhieuBauCu!$B$13,M1930&gt;=1),1,0)</f>
        <v>0</v>
      </c>
    </row>
    <row r="1931" spans="1:14" ht="28.5" customHeight="1">
      <c r="A1931" s="2">
        <v>1926</v>
      </c>
      <c r="B1931" s="3"/>
      <c r="C1931" s="48" t="str">
        <f t="shared" si="60"/>
        <v/>
      </c>
      <c r="D1931" s="5" t="str">
        <f>IF(PhieuBauCu!$B$2&gt;0,IF(LEN($B1931)=0,"",IF(AND($B1931&gt;0,VALUE(SUBSTITUTE($B1931,"1","0"))=$B1931),1,0)),"")</f>
        <v/>
      </c>
      <c r="E1931" s="5" t="str">
        <f>IF(PhieuBauCu!$B$2&gt;1,IF(LEN($B1931)=0,"",IF(AND($B1931&gt;0,VALUE(SUBSTITUTE($B1931,"2","0"))=$B1931),1,0)),"")</f>
        <v/>
      </c>
      <c r="F1931" s="5" t="str">
        <f>IF(PhieuBauCu!$B$2&gt;2,IF(LEN($B1931)=0,"",IF(AND($B1931&gt;0,VALUE(SUBSTITUTE($B1931,"3","0"))=$B1931),1,0)),"")</f>
        <v/>
      </c>
      <c r="G1931" s="5" t="str">
        <f>IF(PhieuBauCu!$B$2&gt;3,IF(LEN($B1931)=0,"",IF(AND($B1931&gt;0,VALUE(SUBSTITUTE($B1931,"4","0"))=$B1931),1,0)),"")</f>
        <v/>
      </c>
      <c r="H1931" s="5" t="str">
        <f>IF(PhieuBauCu!$B$2&gt;4,IF(LEN($B1931)=0,"",IF(AND($B1931&gt;0,VALUE(SUBSTITUTE($B1931,"5","0"))=$B1931),1,0)),"")</f>
        <v/>
      </c>
      <c r="I1931" s="5" t="str">
        <f>IF(PhieuBauCu!$B$2&gt;5,IF(LEN($B1931)=0,"",IF(AND($B1931&gt;0,VALUE(SUBSTITUTE($B1931,"6","0"))=$B1931),1,0)),"")</f>
        <v/>
      </c>
      <c r="J1931" s="5" t="str">
        <f>IF(PhieuBauCu!$B$2&gt;6,IF(LEN($B1931)=0,"",IF(AND($B1931&gt;0,VALUE(SUBSTITUTE($B1931,"7","0"))=$B1931),1,0)),"")</f>
        <v/>
      </c>
      <c r="K1931" s="5" t="str">
        <f>IF(PhieuBauCu!$B$2&gt;7,IF(LEN($B1931)=0,"",IF(AND($B1931&gt;0,VALUE(SUBSTITUTE($B1931,"8","0"))=$B1931),1,0)),"")</f>
        <v/>
      </c>
      <c r="L1931" s="5" t="str">
        <f>IF(PhieuBauCu!$B$2&gt;8,IF(LEN($B1931)=0,"",IF(AND($B1931&gt;0,VALUE(SUBSTITUTE($B1931,"9","0"))=$B1931),1,0)),"")</f>
        <v/>
      </c>
      <c r="M1931" s="9">
        <f t="shared" si="61"/>
        <v>0</v>
      </c>
      <c r="N1931" s="36">
        <f>IF(AND(M1931&lt;=PhieuBauCu!$B$13,M1931&gt;=1),1,0)</f>
        <v>0</v>
      </c>
    </row>
    <row r="1932" spans="1:14" ht="28.5" customHeight="1">
      <c r="A1932" s="2">
        <v>1927</v>
      </c>
      <c r="B1932" s="3"/>
      <c r="C1932" s="48" t="str">
        <f t="shared" si="60"/>
        <v/>
      </c>
      <c r="D1932" s="5" t="str">
        <f>IF(PhieuBauCu!$B$2&gt;0,IF(LEN($B1932)=0,"",IF(AND($B1932&gt;0,VALUE(SUBSTITUTE($B1932,"1","0"))=$B1932),1,0)),"")</f>
        <v/>
      </c>
      <c r="E1932" s="5" t="str">
        <f>IF(PhieuBauCu!$B$2&gt;1,IF(LEN($B1932)=0,"",IF(AND($B1932&gt;0,VALUE(SUBSTITUTE($B1932,"2","0"))=$B1932),1,0)),"")</f>
        <v/>
      </c>
      <c r="F1932" s="5" t="str">
        <f>IF(PhieuBauCu!$B$2&gt;2,IF(LEN($B1932)=0,"",IF(AND($B1932&gt;0,VALUE(SUBSTITUTE($B1932,"3","0"))=$B1932),1,0)),"")</f>
        <v/>
      </c>
      <c r="G1932" s="5" t="str">
        <f>IF(PhieuBauCu!$B$2&gt;3,IF(LEN($B1932)=0,"",IF(AND($B1932&gt;0,VALUE(SUBSTITUTE($B1932,"4","0"))=$B1932),1,0)),"")</f>
        <v/>
      </c>
      <c r="H1932" s="5" t="str">
        <f>IF(PhieuBauCu!$B$2&gt;4,IF(LEN($B1932)=0,"",IF(AND($B1932&gt;0,VALUE(SUBSTITUTE($B1932,"5","0"))=$B1932),1,0)),"")</f>
        <v/>
      </c>
      <c r="I1932" s="5" t="str">
        <f>IF(PhieuBauCu!$B$2&gt;5,IF(LEN($B1932)=0,"",IF(AND($B1932&gt;0,VALUE(SUBSTITUTE($B1932,"6","0"))=$B1932),1,0)),"")</f>
        <v/>
      </c>
      <c r="J1932" s="5" t="str">
        <f>IF(PhieuBauCu!$B$2&gt;6,IF(LEN($B1932)=0,"",IF(AND($B1932&gt;0,VALUE(SUBSTITUTE($B1932,"7","0"))=$B1932),1,0)),"")</f>
        <v/>
      </c>
      <c r="K1932" s="5" t="str">
        <f>IF(PhieuBauCu!$B$2&gt;7,IF(LEN($B1932)=0,"",IF(AND($B1932&gt;0,VALUE(SUBSTITUTE($B1932,"8","0"))=$B1932),1,0)),"")</f>
        <v/>
      </c>
      <c r="L1932" s="5" t="str">
        <f>IF(PhieuBauCu!$B$2&gt;8,IF(LEN($B1932)=0,"",IF(AND($B1932&gt;0,VALUE(SUBSTITUTE($B1932,"9","0"))=$B1932),1,0)),"")</f>
        <v/>
      </c>
      <c r="M1932" s="9">
        <f t="shared" si="61"/>
        <v>0</v>
      </c>
      <c r="N1932" s="36">
        <f>IF(AND(M1932&lt;=PhieuBauCu!$B$13,M1932&gt;=1),1,0)</f>
        <v>0</v>
      </c>
    </row>
    <row r="1933" spans="1:14" ht="28.5" customHeight="1">
      <c r="A1933" s="2">
        <v>1928</v>
      </c>
      <c r="B1933" s="3"/>
      <c r="C1933" s="48" t="str">
        <f t="shared" si="60"/>
        <v/>
      </c>
      <c r="D1933" s="5" t="str">
        <f>IF(PhieuBauCu!$B$2&gt;0,IF(LEN($B1933)=0,"",IF(AND($B1933&gt;0,VALUE(SUBSTITUTE($B1933,"1","0"))=$B1933),1,0)),"")</f>
        <v/>
      </c>
      <c r="E1933" s="5" t="str">
        <f>IF(PhieuBauCu!$B$2&gt;1,IF(LEN($B1933)=0,"",IF(AND($B1933&gt;0,VALUE(SUBSTITUTE($B1933,"2","0"))=$B1933),1,0)),"")</f>
        <v/>
      </c>
      <c r="F1933" s="5" t="str">
        <f>IF(PhieuBauCu!$B$2&gt;2,IF(LEN($B1933)=0,"",IF(AND($B1933&gt;0,VALUE(SUBSTITUTE($B1933,"3","0"))=$B1933),1,0)),"")</f>
        <v/>
      </c>
      <c r="G1933" s="5" t="str">
        <f>IF(PhieuBauCu!$B$2&gt;3,IF(LEN($B1933)=0,"",IF(AND($B1933&gt;0,VALUE(SUBSTITUTE($B1933,"4","0"))=$B1933),1,0)),"")</f>
        <v/>
      </c>
      <c r="H1933" s="5" t="str">
        <f>IF(PhieuBauCu!$B$2&gt;4,IF(LEN($B1933)=0,"",IF(AND($B1933&gt;0,VALUE(SUBSTITUTE($B1933,"5","0"))=$B1933),1,0)),"")</f>
        <v/>
      </c>
      <c r="I1933" s="5" t="str">
        <f>IF(PhieuBauCu!$B$2&gt;5,IF(LEN($B1933)=0,"",IF(AND($B1933&gt;0,VALUE(SUBSTITUTE($B1933,"6","0"))=$B1933),1,0)),"")</f>
        <v/>
      </c>
      <c r="J1933" s="5" t="str">
        <f>IF(PhieuBauCu!$B$2&gt;6,IF(LEN($B1933)=0,"",IF(AND($B1933&gt;0,VALUE(SUBSTITUTE($B1933,"7","0"))=$B1933),1,0)),"")</f>
        <v/>
      </c>
      <c r="K1933" s="5" t="str">
        <f>IF(PhieuBauCu!$B$2&gt;7,IF(LEN($B1933)=0,"",IF(AND($B1933&gt;0,VALUE(SUBSTITUTE($B1933,"8","0"))=$B1933),1,0)),"")</f>
        <v/>
      </c>
      <c r="L1933" s="5" t="str">
        <f>IF(PhieuBauCu!$B$2&gt;8,IF(LEN($B1933)=0,"",IF(AND($B1933&gt;0,VALUE(SUBSTITUTE($B1933,"9","0"))=$B1933),1,0)),"")</f>
        <v/>
      </c>
      <c r="M1933" s="9">
        <f t="shared" si="61"/>
        <v>0</v>
      </c>
      <c r="N1933" s="36">
        <f>IF(AND(M1933&lt;=PhieuBauCu!$B$13,M1933&gt;=1),1,0)</f>
        <v>0</v>
      </c>
    </row>
    <row r="1934" spans="1:14" ht="28.5" customHeight="1">
      <c r="A1934" s="2">
        <v>1929</v>
      </c>
      <c r="B1934" s="3"/>
      <c r="C1934" s="48" t="str">
        <f t="shared" si="60"/>
        <v/>
      </c>
      <c r="D1934" s="5" t="str">
        <f>IF(PhieuBauCu!$B$2&gt;0,IF(LEN($B1934)=0,"",IF(AND($B1934&gt;0,VALUE(SUBSTITUTE($B1934,"1","0"))=$B1934),1,0)),"")</f>
        <v/>
      </c>
      <c r="E1934" s="5" t="str">
        <f>IF(PhieuBauCu!$B$2&gt;1,IF(LEN($B1934)=0,"",IF(AND($B1934&gt;0,VALUE(SUBSTITUTE($B1934,"2","0"))=$B1934),1,0)),"")</f>
        <v/>
      </c>
      <c r="F1934" s="5" t="str">
        <f>IF(PhieuBauCu!$B$2&gt;2,IF(LEN($B1934)=0,"",IF(AND($B1934&gt;0,VALUE(SUBSTITUTE($B1934,"3","0"))=$B1934),1,0)),"")</f>
        <v/>
      </c>
      <c r="G1934" s="5" t="str">
        <f>IF(PhieuBauCu!$B$2&gt;3,IF(LEN($B1934)=0,"",IF(AND($B1934&gt;0,VALUE(SUBSTITUTE($B1934,"4","0"))=$B1934),1,0)),"")</f>
        <v/>
      </c>
      <c r="H1934" s="5" t="str">
        <f>IF(PhieuBauCu!$B$2&gt;4,IF(LEN($B1934)=0,"",IF(AND($B1934&gt;0,VALUE(SUBSTITUTE($B1934,"5","0"))=$B1934),1,0)),"")</f>
        <v/>
      </c>
      <c r="I1934" s="5" t="str">
        <f>IF(PhieuBauCu!$B$2&gt;5,IF(LEN($B1934)=0,"",IF(AND($B1934&gt;0,VALUE(SUBSTITUTE($B1934,"6","0"))=$B1934),1,0)),"")</f>
        <v/>
      </c>
      <c r="J1934" s="5" t="str">
        <f>IF(PhieuBauCu!$B$2&gt;6,IF(LEN($B1934)=0,"",IF(AND($B1934&gt;0,VALUE(SUBSTITUTE($B1934,"7","0"))=$B1934),1,0)),"")</f>
        <v/>
      </c>
      <c r="K1934" s="5" t="str">
        <f>IF(PhieuBauCu!$B$2&gt;7,IF(LEN($B1934)=0,"",IF(AND($B1934&gt;0,VALUE(SUBSTITUTE($B1934,"8","0"))=$B1934),1,0)),"")</f>
        <v/>
      </c>
      <c r="L1934" s="5" t="str">
        <f>IF(PhieuBauCu!$B$2&gt;8,IF(LEN($B1934)=0,"",IF(AND($B1934&gt;0,VALUE(SUBSTITUTE($B1934,"9","0"))=$B1934),1,0)),"")</f>
        <v/>
      </c>
      <c r="M1934" s="9">
        <f t="shared" si="61"/>
        <v>0</v>
      </c>
      <c r="N1934" s="36">
        <f>IF(AND(M1934&lt;=PhieuBauCu!$B$13,M1934&gt;=1),1,0)</f>
        <v>0</v>
      </c>
    </row>
    <row r="1935" spans="1:14" ht="28.5" customHeight="1">
      <c r="A1935" s="2">
        <v>1930</v>
      </c>
      <c r="B1935" s="3"/>
      <c r="C1935" s="48" t="str">
        <f t="shared" si="60"/>
        <v/>
      </c>
      <c r="D1935" s="5" t="str">
        <f>IF(PhieuBauCu!$B$2&gt;0,IF(LEN($B1935)=0,"",IF(AND($B1935&gt;0,VALUE(SUBSTITUTE($B1935,"1","0"))=$B1935),1,0)),"")</f>
        <v/>
      </c>
      <c r="E1935" s="5" t="str">
        <f>IF(PhieuBauCu!$B$2&gt;1,IF(LEN($B1935)=0,"",IF(AND($B1935&gt;0,VALUE(SUBSTITUTE($B1935,"2","0"))=$B1935),1,0)),"")</f>
        <v/>
      </c>
      <c r="F1935" s="5" t="str">
        <f>IF(PhieuBauCu!$B$2&gt;2,IF(LEN($B1935)=0,"",IF(AND($B1935&gt;0,VALUE(SUBSTITUTE($B1935,"3","0"))=$B1935),1,0)),"")</f>
        <v/>
      </c>
      <c r="G1935" s="5" t="str">
        <f>IF(PhieuBauCu!$B$2&gt;3,IF(LEN($B1935)=0,"",IF(AND($B1935&gt;0,VALUE(SUBSTITUTE($B1935,"4","0"))=$B1935),1,0)),"")</f>
        <v/>
      </c>
      <c r="H1935" s="5" t="str">
        <f>IF(PhieuBauCu!$B$2&gt;4,IF(LEN($B1935)=0,"",IF(AND($B1935&gt;0,VALUE(SUBSTITUTE($B1935,"5","0"))=$B1935),1,0)),"")</f>
        <v/>
      </c>
      <c r="I1935" s="5" t="str">
        <f>IF(PhieuBauCu!$B$2&gt;5,IF(LEN($B1935)=0,"",IF(AND($B1935&gt;0,VALUE(SUBSTITUTE($B1935,"6","0"))=$B1935),1,0)),"")</f>
        <v/>
      </c>
      <c r="J1935" s="5" t="str">
        <f>IF(PhieuBauCu!$B$2&gt;6,IF(LEN($B1935)=0,"",IF(AND($B1935&gt;0,VALUE(SUBSTITUTE($B1935,"7","0"))=$B1935),1,0)),"")</f>
        <v/>
      </c>
      <c r="K1935" s="5" t="str">
        <f>IF(PhieuBauCu!$B$2&gt;7,IF(LEN($B1935)=0,"",IF(AND($B1935&gt;0,VALUE(SUBSTITUTE($B1935,"8","0"))=$B1935),1,0)),"")</f>
        <v/>
      </c>
      <c r="L1935" s="5" t="str">
        <f>IF(PhieuBauCu!$B$2&gt;8,IF(LEN($B1935)=0,"",IF(AND($B1935&gt;0,VALUE(SUBSTITUTE($B1935,"9","0"))=$B1935),1,0)),"")</f>
        <v/>
      </c>
      <c r="M1935" s="9">
        <f t="shared" si="61"/>
        <v>0</v>
      </c>
      <c r="N1935" s="36">
        <f>IF(AND(M1935&lt;=PhieuBauCu!$B$13,M1935&gt;=1),1,0)</f>
        <v>0</v>
      </c>
    </row>
    <row r="1936" spans="1:14" ht="28.5" customHeight="1">
      <c r="A1936" s="2">
        <v>1931</v>
      </c>
      <c r="B1936" s="3"/>
      <c r="C1936" s="48" t="str">
        <f t="shared" si="60"/>
        <v/>
      </c>
      <c r="D1936" s="5" t="str">
        <f>IF(PhieuBauCu!$B$2&gt;0,IF(LEN($B1936)=0,"",IF(AND($B1936&gt;0,VALUE(SUBSTITUTE($B1936,"1","0"))=$B1936),1,0)),"")</f>
        <v/>
      </c>
      <c r="E1936" s="5" t="str">
        <f>IF(PhieuBauCu!$B$2&gt;1,IF(LEN($B1936)=0,"",IF(AND($B1936&gt;0,VALUE(SUBSTITUTE($B1936,"2","0"))=$B1936),1,0)),"")</f>
        <v/>
      </c>
      <c r="F1936" s="5" t="str">
        <f>IF(PhieuBauCu!$B$2&gt;2,IF(LEN($B1936)=0,"",IF(AND($B1936&gt;0,VALUE(SUBSTITUTE($B1936,"3","0"))=$B1936),1,0)),"")</f>
        <v/>
      </c>
      <c r="G1936" s="5" t="str">
        <f>IF(PhieuBauCu!$B$2&gt;3,IF(LEN($B1936)=0,"",IF(AND($B1936&gt;0,VALUE(SUBSTITUTE($B1936,"4","0"))=$B1936),1,0)),"")</f>
        <v/>
      </c>
      <c r="H1936" s="5" t="str">
        <f>IF(PhieuBauCu!$B$2&gt;4,IF(LEN($B1936)=0,"",IF(AND($B1936&gt;0,VALUE(SUBSTITUTE($B1936,"5","0"))=$B1936),1,0)),"")</f>
        <v/>
      </c>
      <c r="I1936" s="5" t="str">
        <f>IF(PhieuBauCu!$B$2&gt;5,IF(LEN($B1936)=0,"",IF(AND($B1936&gt;0,VALUE(SUBSTITUTE($B1936,"6","0"))=$B1936),1,0)),"")</f>
        <v/>
      </c>
      <c r="J1936" s="5" t="str">
        <f>IF(PhieuBauCu!$B$2&gt;6,IF(LEN($B1936)=0,"",IF(AND($B1936&gt;0,VALUE(SUBSTITUTE($B1936,"7","0"))=$B1936),1,0)),"")</f>
        <v/>
      </c>
      <c r="K1936" s="5" t="str">
        <f>IF(PhieuBauCu!$B$2&gt;7,IF(LEN($B1936)=0,"",IF(AND($B1936&gt;0,VALUE(SUBSTITUTE($B1936,"8","0"))=$B1936),1,0)),"")</f>
        <v/>
      </c>
      <c r="L1936" s="5" t="str">
        <f>IF(PhieuBauCu!$B$2&gt;8,IF(LEN($B1936)=0,"",IF(AND($B1936&gt;0,VALUE(SUBSTITUTE($B1936,"9","0"))=$B1936),1,0)),"")</f>
        <v/>
      </c>
      <c r="M1936" s="9">
        <f t="shared" si="61"/>
        <v>0</v>
      </c>
      <c r="N1936" s="36">
        <f>IF(AND(M1936&lt;=PhieuBauCu!$B$13,M1936&gt;=1),1,0)</f>
        <v>0</v>
      </c>
    </row>
    <row r="1937" spans="1:14" ht="28.5" customHeight="1">
      <c r="A1937" s="2">
        <v>1932</v>
      </c>
      <c r="B1937" s="3"/>
      <c r="C1937" s="48" t="str">
        <f t="shared" si="60"/>
        <v/>
      </c>
      <c r="D1937" s="5" t="str">
        <f>IF(PhieuBauCu!$B$2&gt;0,IF(LEN($B1937)=0,"",IF(AND($B1937&gt;0,VALUE(SUBSTITUTE($B1937,"1","0"))=$B1937),1,0)),"")</f>
        <v/>
      </c>
      <c r="E1937" s="5" t="str">
        <f>IF(PhieuBauCu!$B$2&gt;1,IF(LEN($B1937)=0,"",IF(AND($B1937&gt;0,VALUE(SUBSTITUTE($B1937,"2","0"))=$B1937),1,0)),"")</f>
        <v/>
      </c>
      <c r="F1937" s="5" t="str">
        <f>IF(PhieuBauCu!$B$2&gt;2,IF(LEN($B1937)=0,"",IF(AND($B1937&gt;0,VALUE(SUBSTITUTE($B1937,"3","0"))=$B1937),1,0)),"")</f>
        <v/>
      </c>
      <c r="G1937" s="5" t="str">
        <f>IF(PhieuBauCu!$B$2&gt;3,IF(LEN($B1937)=0,"",IF(AND($B1937&gt;0,VALUE(SUBSTITUTE($B1937,"4","0"))=$B1937),1,0)),"")</f>
        <v/>
      </c>
      <c r="H1937" s="5" t="str">
        <f>IF(PhieuBauCu!$B$2&gt;4,IF(LEN($B1937)=0,"",IF(AND($B1937&gt;0,VALUE(SUBSTITUTE($B1937,"5","0"))=$B1937),1,0)),"")</f>
        <v/>
      </c>
      <c r="I1937" s="5" t="str">
        <f>IF(PhieuBauCu!$B$2&gt;5,IF(LEN($B1937)=0,"",IF(AND($B1937&gt;0,VALUE(SUBSTITUTE($B1937,"6","0"))=$B1937),1,0)),"")</f>
        <v/>
      </c>
      <c r="J1937" s="5" t="str">
        <f>IF(PhieuBauCu!$B$2&gt;6,IF(LEN($B1937)=0,"",IF(AND($B1937&gt;0,VALUE(SUBSTITUTE($B1937,"7","0"))=$B1937),1,0)),"")</f>
        <v/>
      </c>
      <c r="K1937" s="5" t="str">
        <f>IF(PhieuBauCu!$B$2&gt;7,IF(LEN($B1937)=0,"",IF(AND($B1937&gt;0,VALUE(SUBSTITUTE($B1937,"8","0"))=$B1937),1,0)),"")</f>
        <v/>
      </c>
      <c r="L1937" s="5" t="str">
        <f>IF(PhieuBauCu!$B$2&gt;8,IF(LEN($B1937)=0,"",IF(AND($B1937&gt;0,VALUE(SUBSTITUTE($B1937,"9","0"))=$B1937),1,0)),"")</f>
        <v/>
      </c>
      <c r="M1937" s="9">
        <f t="shared" si="61"/>
        <v>0</v>
      </c>
      <c r="N1937" s="36">
        <f>IF(AND(M1937&lt;=PhieuBauCu!$B$13,M1937&gt;=1),1,0)</f>
        <v>0</v>
      </c>
    </row>
    <row r="1938" spans="1:14" ht="28.5" customHeight="1">
      <c r="A1938" s="2">
        <v>1933</v>
      </c>
      <c r="B1938" s="3"/>
      <c r="C1938" s="48" t="str">
        <f t="shared" si="60"/>
        <v/>
      </c>
      <c r="D1938" s="5" t="str">
        <f>IF(PhieuBauCu!$B$2&gt;0,IF(LEN($B1938)=0,"",IF(AND($B1938&gt;0,VALUE(SUBSTITUTE($B1938,"1","0"))=$B1938),1,0)),"")</f>
        <v/>
      </c>
      <c r="E1938" s="5" t="str">
        <f>IF(PhieuBauCu!$B$2&gt;1,IF(LEN($B1938)=0,"",IF(AND($B1938&gt;0,VALUE(SUBSTITUTE($B1938,"2","0"))=$B1938),1,0)),"")</f>
        <v/>
      </c>
      <c r="F1938" s="5" t="str">
        <f>IF(PhieuBauCu!$B$2&gt;2,IF(LEN($B1938)=0,"",IF(AND($B1938&gt;0,VALUE(SUBSTITUTE($B1938,"3","0"))=$B1938),1,0)),"")</f>
        <v/>
      </c>
      <c r="G1938" s="5" t="str">
        <f>IF(PhieuBauCu!$B$2&gt;3,IF(LEN($B1938)=0,"",IF(AND($B1938&gt;0,VALUE(SUBSTITUTE($B1938,"4","0"))=$B1938),1,0)),"")</f>
        <v/>
      </c>
      <c r="H1938" s="5" t="str">
        <f>IF(PhieuBauCu!$B$2&gt;4,IF(LEN($B1938)=0,"",IF(AND($B1938&gt;0,VALUE(SUBSTITUTE($B1938,"5","0"))=$B1938),1,0)),"")</f>
        <v/>
      </c>
      <c r="I1938" s="5" t="str">
        <f>IF(PhieuBauCu!$B$2&gt;5,IF(LEN($B1938)=0,"",IF(AND($B1938&gt;0,VALUE(SUBSTITUTE($B1938,"6","0"))=$B1938),1,0)),"")</f>
        <v/>
      </c>
      <c r="J1938" s="5" t="str">
        <f>IF(PhieuBauCu!$B$2&gt;6,IF(LEN($B1938)=0,"",IF(AND($B1938&gt;0,VALUE(SUBSTITUTE($B1938,"7","0"))=$B1938),1,0)),"")</f>
        <v/>
      </c>
      <c r="K1938" s="5" t="str">
        <f>IF(PhieuBauCu!$B$2&gt;7,IF(LEN($B1938)=0,"",IF(AND($B1938&gt;0,VALUE(SUBSTITUTE($B1938,"8","0"))=$B1938),1,0)),"")</f>
        <v/>
      </c>
      <c r="L1938" s="5" t="str">
        <f>IF(PhieuBauCu!$B$2&gt;8,IF(LEN($B1938)=0,"",IF(AND($B1938&gt;0,VALUE(SUBSTITUTE($B1938,"9","0"))=$B1938),1,0)),"")</f>
        <v/>
      </c>
      <c r="M1938" s="9">
        <f t="shared" si="61"/>
        <v>0</v>
      </c>
      <c r="N1938" s="36">
        <f>IF(AND(M1938&lt;=PhieuBauCu!$B$13,M1938&gt;=1),1,0)</f>
        <v>0</v>
      </c>
    </row>
    <row r="1939" spans="1:14" ht="28.5" customHeight="1">
      <c r="A1939" s="2">
        <v>1934</v>
      </c>
      <c r="B1939" s="3"/>
      <c r="C1939" s="48" t="str">
        <f t="shared" si="60"/>
        <v/>
      </c>
      <c r="D1939" s="5" t="str">
        <f>IF(PhieuBauCu!$B$2&gt;0,IF(LEN($B1939)=0,"",IF(AND($B1939&gt;0,VALUE(SUBSTITUTE($B1939,"1","0"))=$B1939),1,0)),"")</f>
        <v/>
      </c>
      <c r="E1939" s="5" t="str">
        <f>IF(PhieuBauCu!$B$2&gt;1,IF(LEN($B1939)=0,"",IF(AND($B1939&gt;0,VALUE(SUBSTITUTE($B1939,"2","0"))=$B1939),1,0)),"")</f>
        <v/>
      </c>
      <c r="F1939" s="5" t="str">
        <f>IF(PhieuBauCu!$B$2&gt;2,IF(LEN($B1939)=0,"",IF(AND($B1939&gt;0,VALUE(SUBSTITUTE($B1939,"3","0"))=$B1939),1,0)),"")</f>
        <v/>
      </c>
      <c r="G1939" s="5" t="str">
        <f>IF(PhieuBauCu!$B$2&gt;3,IF(LEN($B1939)=0,"",IF(AND($B1939&gt;0,VALUE(SUBSTITUTE($B1939,"4","0"))=$B1939),1,0)),"")</f>
        <v/>
      </c>
      <c r="H1939" s="5" t="str">
        <f>IF(PhieuBauCu!$B$2&gt;4,IF(LEN($B1939)=0,"",IF(AND($B1939&gt;0,VALUE(SUBSTITUTE($B1939,"5","0"))=$B1939),1,0)),"")</f>
        <v/>
      </c>
      <c r="I1939" s="5" t="str">
        <f>IF(PhieuBauCu!$B$2&gt;5,IF(LEN($B1939)=0,"",IF(AND($B1939&gt;0,VALUE(SUBSTITUTE($B1939,"6","0"))=$B1939),1,0)),"")</f>
        <v/>
      </c>
      <c r="J1939" s="5" t="str">
        <f>IF(PhieuBauCu!$B$2&gt;6,IF(LEN($B1939)=0,"",IF(AND($B1939&gt;0,VALUE(SUBSTITUTE($B1939,"7","0"))=$B1939),1,0)),"")</f>
        <v/>
      </c>
      <c r="K1939" s="5" t="str">
        <f>IF(PhieuBauCu!$B$2&gt;7,IF(LEN($B1939)=0,"",IF(AND($B1939&gt;0,VALUE(SUBSTITUTE($B1939,"8","0"))=$B1939),1,0)),"")</f>
        <v/>
      </c>
      <c r="L1939" s="5" t="str">
        <f>IF(PhieuBauCu!$B$2&gt;8,IF(LEN($B1939)=0,"",IF(AND($B1939&gt;0,VALUE(SUBSTITUTE($B1939,"9","0"))=$B1939),1,0)),"")</f>
        <v/>
      </c>
      <c r="M1939" s="9">
        <f t="shared" si="61"/>
        <v>0</v>
      </c>
      <c r="N1939" s="36">
        <f>IF(AND(M1939&lt;=PhieuBauCu!$B$13,M1939&gt;=1),1,0)</f>
        <v>0</v>
      </c>
    </row>
    <row r="1940" spans="1:14" ht="28.5" customHeight="1">
      <c r="A1940" s="2">
        <v>1935</v>
      </c>
      <c r="B1940" s="3"/>
      <c r="C1940" s="48" t="str">
        <f t="shared" si="60"/>
        <v/>
      </c>
      <c r="D1940" s="5" t="str">
        <f>IF(PhieuBauCu!$B$2&gt;0,IF(LEN($B1940)=0,"",IF(AND($B1940&gt;0,VALUE(SUBSTITUTE($B1940,"1","0"))=$B1940),1,0)),"")</f>
        <v/>
      </c>
      <c r="E1940" s="5" t="str">
        <f>IF(PhieuBauCu!$B$2&gt;1,IF(LEN($B1940)=0,"",IF(AND($B1940&gt;0,VALUE(SUBSTITUTE($B1940,"2","0"))=$B1940),1,0)),"")</f>
        <v/>
      </c>
      <c r="F1940" s="5" t="str">
        <f>IF(PhieuBauCu!$B$2&gt;2,IF(LEN($B1940)=0,"",IF(AND($B1940&gt;0,VALUE(SUBSTITUTE($B1940,"3","0"))=$B1940),1,0)),"")</f>
        <v/>
      </c>
      <c r="G1940" s="5" t="str">
        <f>IF(PhieuBauCu!$B$2&gt;3,IF(LEN($B1940)=0,"",IF(AND($B1940&gt;0,VALUE(SUBSTITUTE($B1940,"4","0"))=$B1940),1,0)),"")</f>
        <v/>
      </c>
      <c r="H1940" s="5" t="str">
        <f>IF(PhieuBauCu!$B$2&gt;4,IF(LEN($B1940)=0,"",IF(AND($B1940&gt;0,VALUE(SUBSTITUTE($B1940,"5","0"))=$B1940),1,0)),"")</f>
        <v/>
      </c>
      <c r="I1940" s="5" t="str">
        <f>IF(PhieuBauCu!$B$2&gt;5,IF(LEN($B1940)=0,"",IF(AND($B1940&gt;0,VALUE(SUBSTITUTE($B1940,"6","0"))=$B1940),1,0)),"")</f>
        <v/>
      </c>
      <c r="J1940" s="5" t="str">
        <f>IF(PhieuBauCu!$B$2&gt;6,IF(LEN($B1940)=0,"",IF(AND($B1940&gt;0,VALUE(SUBSTITUTE($B1940,"7","0"))=$B1940),1,0)),"")</f>
        <v/>
      </c>
      <c r="K1940" s="5" t="str">
        <f>IF(PhieuBauCu!$B$2&gt;7,IF(LEN($B1940)=0,"",IF(AND($B1940&gt;0,VALUE(SUBSTITUTE($B1940,"8","0"))=$B1940),1,0)),"")</f>
        <v/>
      </c>
      <c r="L1940" s="5" t="str">
        <f>IF(PhieuBauCu!$B$2&gt;8,IF(LEN($B1940)=0,"",IF(AND($B1940&gt;0,VALUE(SUBSTITUTE($B1940,"9","0"))=$B1940),1,0)),"")</f>
        <v/>
      </c>
      <c r="M1940" s="9">
        <f t="shared" si="61"/>
        <v>0</v>
      </c>
      <c r="N1940" s="36">
        <f>IF(AND(M1940&lt;=PhieuBauCu!$B$13,M1940&gt;=1),1,0)</f>
        <v>0</v>
      </c>
    </row>
    <row r="1941" spans="1:14" ht="28.5" customHeight="1">
      <c r="A1941" s="2">
        <v>1936</v>
      </c>
      <c r="B1941" s="3"/>
      <c r="C1941" s="48" t="str">
        <f t="shared" si="60"/>
        <v/>
      </c>
      <c r="D1941" s="5" t="str">
        <f>IF(PhieuBauCu!$B$2&gt;0,IF(LEN($B1941)=0,"",IF(AND($B1941&gt;0,VALUE(SUBSTITUTE($B1941,"1","0"))=$B1941),1,0)),"")</f>
        <v/>
      </c>
      <c r="E1941" s="5" t="str">
        <f>IF(PhieuBauCu!$B$2&gt;1,IF(LEN($B1941)=0,"",IF(AND($B1941&gt;0,VALUE(SUBSTITUTE($B1941,"2","0"))=$B1941),1,0)),"")</f>
        <v/>
      </c>
      <c r="F1941" s="5" t="str">
        <f>IF(PhieuBauCu!$B$2&gt;2,IF(LEN($B1941)=0,"",IF(AND($B1941&gt;0,VALUE(SUBSTITUTE($B1941,"3","0"))=$B1941),1,0)),"")</f>
        <v/>
      </c>
      <c r="G1941" s="5" t="str">
        <f>IF(PhieuBauCu!$B$2&gt;3,IF(LEN($B1941)=0,"",IF(AND($B1941&gt;0,VALUE(SUBSTITUTE($B1941,"4","0"))=$B1941),1,0)),"")</f>
        <v/>
      </c>
      <c r="H1941" s="5" t="str">
        <f>IF(PhieuBauCu!$B$2&gt;4,IF(LEN($B1941)=0,"",IF(AND($B1941&gt;0,VALUE(SUBSTITUTE($B1941,"5","0"))=$B1941),1,0)),"")</f>
        <v/>
      </c>
      <c r="I1941" s="5" t="str">
        <f>IF(PhieuBauCu!$B$2&gt;5,IF(LEN($B1941)=0,"",IF(AND($B1941&gt;0,VALUE(SUBSTITUTE($B1941,"6","0"))=$B1941),1,0)),"")</f>
        <v/>
      </c>
      <c r="J1941" s="5" t="str">
        <f>IF(PhieuBauCu!$B$2&gt;6,IF(LEN($B1941)=0,"",IF(AND($B1941&gt;0,VALUE(SUBSTITUTE($B1941,"7","0"))=$B1941),1,0)),"")</f>
        <v/>
      </c>
      <c r="K1941" s="5" t="str">
        <f>IF(PhieuBauCu!$B$2&gt;7,IF(LEN($B1941)=0,"",IF(AND($B1941&gt;0,VALUE(SUBSTITUTE($B1941,"8","0"))=$B1941),1,0)),"")</f>
        <v/>
      </c>
      <c r="L1941" s="5" t="str">
        <f>IF(PhieuBauCu!$B$2&gt;8,IF(LEN($B1941)=0,"",IF(AND($B1941&gt;0,VALUE(SUBSTITUTE($B1941,"9","0"))=$B1941),1,0)),"")</f>
        <v/>
      </c>
      <c r="M1941" s="9">
        <f t="shared" si="61"/>
        <v>0</v>
      </c>
      <c r="N1941" s="36">
        <f>IF(AND(M1941&lt;=PhieuBauCu!$B$13,M1941&gt;=1),1,0)</f>
        <v>0</v>
      </c>
    </row>
    <row r="1942" spans="1:14" ht="28.5" customHeight="1">
      <c r="A1942" s="2">
        <v>1937</v>
      </c>
      <c r="B1942" s="3"/>
      <c r="C1942" s="48" t="str">
        <f t="shared" si="60"/>
        <v/>
      </c>
      <c r="D1942" s="5" t="str">
        <f>IF(PhieuBauCu!$B$2&gt;0,IF(LEN($B1942)=0,"",IF(AND($B1942&gt;0,VALUE(SUBSTITUTE($B1942,"1","0"))=$B1942),1,0)),"")</f>
        <v/>
      </c>
      <c r="E1942" s="5" t="str">
        <f>IF(PhieuBauCu!$B$2&gt;1,IF(LEN($B1942)=0,"",IF(AND($B1942&gt;0,VALUE(SUBSTITUTE($B1942,"2","0"))=$B1942),1,0)),"")</f>
        <v/>
      </c>
      <c r="F1942" s="5" t="str">
        <f>IF(PhieuBauCu!$B$2&gt;2,IF(LEN($B1942)=0,"",IF(AND($B1942&gt;0,VALUE(SUBSTITUTE($B1942,"3","0"))=$B1942),1,0)),"")</f>
        <v/>
      </c>
      <c r="G1942" s="5" t="str">
        <f>IF(PhieuBauCu!$B$2&gt;3,IF(LEN($B1942)=0,"",IF(AND($B1942&gt;0,VALUE(SUBSTITUTE($B1942,"4","0"))=$B1942),1,0)),"")</f>
        <v/>
      </c>
      <c r="H1942" s="5" t="str">
        <f>IF(PhieuBauCu!$B$2&gt;4,IF(LEN($B1942)=0,"",IF(AND($B1942&gt;0,VALUE(SUBSTITUTE($B1942,"5","0"))=$B1942),1,0)),"")</f>
        <v/>
      </c>
      <c r="I1942" s="5" t="str">
        <f>IF(PhieuBauCu!$B$2&gt;5,IF(LEN($B1942)=0,"",IF(AND($B1942&gt;0,VALUE(SUBSTITUTE($B1942,"6","0"))=$B1942),1,0)),"")</f>
        <v/>
      </c>
      <c r="J1942" s="5" t="str">
        <f>IF(PhieuBauCu!$B$2&gt;6,IF(LEN($B1942)=0,"",IF(AND($B1942&gt;0,VALUE(SUBSTITUTE($B1942,"7","0"))=$B1942),1,0)),"")</f>
        <v/>
      </c>
      <c r="K1942" s="5" t="str">
        <f>IF(PhieuBauCu!$B$2&gt;7,IF(LEN($B1942)=0,"",IF(AND($B1942&gt;0,VALUE(SUBSTITUTE($B1942,"8","0"))=$B1942),1,0)),"")</f>
        <v/>
      </c>
      <c r="L1942" s="5" t="str">
        <f>IF(PhieuBauCu!$B$2&gt;8,IF(LEN($B1942)=0,"",IF(AND($B1942&gt;0,VALUE(SUBSTITUTE($B1942,"9","0"))=$B1942),1,0)),"")</f>
        <v/>
      </c>
      <c r="M1942" s="9">
        <f t="shared" si="61"/>
        <v>0</v>
      </c>
      <c r="N1942" s="36">
        <f>IF(AND(M1942&lt;=PhieuBauCu!$B$13,M1942&gt;=1),1,0)</f>
        <v>0</v>
      </c>
    </row>
    <row r="1943" spans="1:14" ht="28.5" customHeight="1">
      <c r="A1943" s="2">
        <v>1938</v>
      </c>
      <c r="B1943" s="3"/>
      <c r="C1943" s="48" t="str">
        <f t="shared" si="60"/>
        <v/>
      </c>
      <c r="D1943" s="5" t="str">
        <f>IF(PhieuBauCu!$B$2&gt;0,IF(LEN($B1943)=0,"",IF(AND($B1943&gt;0,VALUE(SUBSTITUTE($B1943,"1","0"))=$B1943),1,0)),"")</f>
        <v/>
      </c>
      <c r="E1943" s="5" t="str">
        <f>IF(PhieuBauCu!$B$2&gt;1,IF(LEN($B1943)=0,"",IF(AND($B1943&gt;0,VALUE(SUBSTITUTE($B1943,"2","0"))=$B1943),1,0)),"")</f>
        <v/>
      </c>
      <c r="F1943" s="5" t="str">
        <f>IF(PhieuBauCu!$B$2&gt;2,IF(LEN($B1943)=0,"",IF(AND($B1943&gt;0,VALUE(SUBSTITUTE($B1943,"3","0"))=$B1943),1,0)),"")</f>
        <v/>
      </c>
      <c r="G1943" s="5" t="str">
        <f>IF(PhieuBauCu!$B$2&gt;3,IF(LEN($B1943)=0,"",IF(AND($B1943&gt;0,VALUE(SUBSTITUTE($B1943,"4","0"))=$B1943),1,0)),"")</f>
        <v/>
      </c>
      <c r="H1943" s="5" t="str">
        <f>IF(PhieuBauCu!$B$2&gt;4,IF(LEN($B1943)=0,"",IF(AND($B1943&gt;0,VALUE(SUBSTITUTE($B1943,"5","0"))=$B1943),1,0)),"")</f>
        <v/>
      </c>
      <c r="I1943" s="5" t="str">
        <f>IF(PhieuBauCu!$B$2&gt;5,IF(LEN($B1943)=0,"",IF(AND($B1943&gt;0,VALUE(SUBSTITUTE($B1943,"6","0"))=$B1943),1,0)),"")</f>
        <v/>
      </c>
      <c r="J1943" s="5" t="str">
        <f>IF(PhieuBauCu!$B$2&gt;6,IF(LEN($B1943)=0,"",IF(AND($B1943&gt;0,VALUE(SUBSTITUTE($B1943,"7","0"))=$B1943),1,0)),"")</f>
        <v/>
      </c>
      <c r="K1943" s="5" t="str">
        <f>IF(PhieuBauCu!$B$2&gt;7,IF(LEN($B1943)=0,"",IF(AND($B1943&gt;0,VALUE(SUBSTITUTE($B1943,"8","0"))=$B1943),1,0)),"")</f>
        <v/>
      </c>
      <c r="L1943" s="5" t="str">
        <f>IF(PhieuBauCu!$B$2&gt;8,IF(LEN($B1943)=0,"",IF(AND($B1943&gt;0,VALUE(SUBSTITUTE($B1943,"9","0"))=$B1943),1,0)),"")</f>
        <v/>
      </c>
      <c r="M1943" s="9">
        <f t="shared" si="61"/>
        <v>0</v>
      </c>
      <c r="N1943" s="36">
        <f>IF(AND(M1943&lt;=PhieuBauCu!$B$13,M1943&gt;=1),1,0)</f>
        <v>0</v>
      </c>
    </row>
    <row r="1944" spans="1:14" ht="28.5" customHeight="1">
      <c r="A1944" s="2">
        <v>1939</v>
      </c>
      <c r="B1944" s="3"/>
      <c r="C1944" s="48" t="str">
        <f t="shared" si="60"/>
        <v/>
      </c>
      <c r="D1944" s="5" t="str">
        <f>IF(PhieuBauCu!$B$2&gt;0,IF(LEN($B1944)=0,"",IF(AND($B1944&gt;0,VALUE(SUBSTITUTE($B1944,"1","0"))=$B1944),1,0)),"")</f>
        <v/>
      </c>
      <c r="E1944" s="5" t="str">
        <f>IF(PhieuBauCu!$B$2&gt;1,IF(LEN($B1944)=0,"",IF(AND($B1944&gt;0,VALUE(SUBSTITUTE($B1944,"2","0"))=$B1944),1,0)),"")</f>
        <v/>
      </c>
      <c r="F1944" s="5" t="str">
        <f>IF(PhieuBauCu!$B$2&gt;2,IF(LEN($B1944)=0,"",IF(AND($B1944&gt;0,VALUE(SUBSTITUTE($B1944,"3","0"))=$B1944),1,0)),"")</f>
        <v/>
      </c>
      <c r="G1944" s="5" t="str">
        <f>IF(PhieuBauCu!$B$2&gt;3,IF(LEN($B1944)=0,"",IF(AND($B1944&gt;0,VALUE(SUBSTITUTE($B1944,"4","0"))=$B1944),1,0)),"")</f>
        <v/>
      </c>
      <c r="H1944" s="5" t="str">
        <f>IF(PhieuBauCu!$B$2&gt;4,IF(LEN($B1944)=0,"",IF(AND($B1944&gt;0,VALUE(SUBSTITUTE($B1944,"5","0"))=$B1944),1,0)),"")</f>
        <v/>
      </c>
      <c r="I1944" s="5" t="str">
        <f>IF(PhieuBauCu!$B$2&gt;5,IF(LEN($B1944)=0,"",IF(AND($B1944&gt;0,VALUE(SUBSTITUTE($B1944,"6","0"))=$B1944),1,0)),"")</f>
        <v/>
      </c>
      <c r="J1944" s="5" t="str">
        <f>IF(PhieuBauCu!$B$2&gt;6,IF(LEN($B1944)=0,"",IF(AND($B1944&gt;0,VALUE(SUBSTITUTE($B1944,"7","0"))=$B1944),1,0)),"")</f>
        <v/>
      </c>
      <c r="K1944" s="5" t="str">
        <f>IF(PhieuBauCu!$B$2&gt;7,IF(LEN($B1944)=0,"",IF(AND($B1944&gt;0,VALUE(SUBSTITUTE($B1944,"8","0"))=$B1944),1,0)),"")</f>
        <v/>
      </c>
      <c r="L1944" s="5" t="str">
        <f>IF(PhieuBauCu!$B$2&gt;8,IF(LEN($B1944)=0,"",IF(AND($B1944&gt;0,VALUE(SUBSTITUTE($B1944,"9","0"))=$B1944),1,0)),"")</f>
        <v/>
      </c>
      <c r="M1944" s="9">
        <f t="shared" si="61"/>
        <v>0</v>
      </c>
      <c r="N1944" s="36">
        <f>IF(AND(M1944&lt;=PhieuBauCu!$B$13,M1944&gt;=1),1,0)</f>
        <v>0</v>
      </c>
    </row>
    <row r="1945" spans="1:14" ht="28.5" customHeight="1">
      <c r="A1945" s="2">
        <v>1940</v>
      </c>
      <c r="B1945" s="3"/>
      <c r="C1945" s="48" t="str">
        <f t="shared" si="60"/>
        <v/>
      </c>
      <c r="D1945" s="5" t="str">
        <f>IF(PhieuBauCu!$B$2&gt;0,IF(LEN($B1945)=0,"",IF(AND($B1945&gt;0,VALUE(SUBSTITUTE($B1945,"1","0"))=$B1945),1,0)),"")</f>
        <v/>
      </c>
      <c r="E1945" s="5" t="str">
        <f>IF(PhieuBauCu!$B$2&gt;1,IF(LEN($B1945)=0,"",IF(AND($B1945&gt;0,VALUE(SUBSTITUTE($B1945,"2","0"))=$B1945),1,0)),"")</f>
        <v/>
      </c>
      <c r="F1945" s="5" t="str">
        <f>IF(PhieuBauCu!$B$2&gt;2,IF(LEN($B1945)=0,"",IF(AND($B1945&gt;0,VALUE(SUBSTITUTE($B1945,"3","0"))=$B1945),1,0)),"")</f>
        <v/>
      </c>
      <c r="G1945" s="5" t="str">
        <f>IF(PhieuBauCu!$B$2&gt;3,IF(LEN($B1945)=0,"",IF(AND($B1945&gt;0,VALUE(SUBSTITUTE($B1945,"4","0"))=$B1945),1,0)),"")</f>
        <v/>
      </c>
      <c r="H1945" s="5" t="str">
        <f>IF(PhieuBauCu!$B$2&gt;4,IF(LEN($B1945)=0,"",IF(AND($B1945&gt;0,VALUE(SUBSTITUTE($B1945,"5","0"))=$B1945),1,0)),"")</f>
        <v/>
      </c>
      <c r="I1945" s="5" t="str">
        <f>IF(PhieuBauCu!$B$2&gt;5,IF(LEN($B1945)=0,"",IF(AND($B1945&gt;0,VALUE(SUBSTITUTE($B1945,"6","0"))=$B1945),1,0)),"")</f>
        <v/>
      </c>
      <c r="J1945" s="5" t="str">
        <f>IF(PhieuBauCu!$B$2&gt;6,IF(LEN($B1945)=0,"",IF(AND($B1945&gt;0,VALUE(SUBSTITUTE($B1945,"7","0"))=$B1945),1,0)),"")</f>
        <v/>
      </c>
      <c r="K1945" s="5" t="str">
        <f>IF(PhieuBauCu!$B$2&gt;7,IF(LEN($B1945)=0,"",IF(AND($B1945&gt;0,VALUE(SUBSTITUTE($B1945,"8","0"))=$B1945),1,0)),"")</f>
        <v/>
      </c>
      <c r="L1945" s="5" t="str">
        <f>IF(PhieuBauCu!$B$2&gt;8,IF(LEN($B1945)=0,"",IF(AND($B1945&gt;0,VALUE(SUBSTITUTE($B1945,"9","0"))=$B1945),1,0)),"")</f>
        <v/>
      </c>
      <c r="M1945" s="9">
        <f t="shared" si="61"/>
        <v>0</v>
      </c>
      <c r="N1945" s="36">
        <f>IF(AND(M1945&lt;=PhieuBauCu!$B$13,M1945&gt;=1),1,0)</f>
        <v>0</v>
      </c>
    </row>
    <row r="1946" spans="1:14" ht="28.5" customHeight="1">
      <c r="A1946" s="2">
        <v>1941</v>
      </c>
      <c r="B1946" s="3"/>
      <c r="C1946" s="48" t="str">
        <f t="shared" si="60"/>
        <v/>
      </c>
      <c r="D1946" s="5" t="str">
        <f>IF(PhieuBauCu!$B$2&gt;0,IF(LEN($B1946)=0,"",IF(AND($B1946&gt;0,VALUE(SUBSTITUTE($B1946,"1","0"))=$B1946),1,0)),"")</f>
        <v/>
      </c>
      <c r="E1946" s="5" t="str">
        <f>IF(PhieuBauCu!$B$2&gt;1,IF(LEN($B1946)=0,"",IF(AND($B1946&gt;0,VALUE(SUBSTITUTE($B1946,"2","0"))=$B1946),1,0)),"")</f>
        <v/>
      </c>
      <c r="F1946" s="5" t="str">
        <f>IF(PhieuBauCu!$B$2&gt;2,IF(LEN($B1946)=0,"",IF(AND($B1946&gt;0,VALUE(SUBSTITUTE($B1946,"3","0"))=$B1946),1,0)),"")</f>
        <v/>
      </c>
      <c r="G1946" s="5" t="str">
        <f>IF(PhieuBauCu!$B$2&gt;3,IF(LEN($B1946)=0,"",IF(AND($B1946&gt;0,VALUE(SUBSTITUTE($B1946,"4","0"))=$B1946),1,0)),"")</f>
        <v/>
      </c>
      <c r="H1946" s="5" t="str">
        <f>IF(PhieuBauCu!$B$2&gt;4,IF(LEN($B1946)=0,"",IF(AND($B1946&gt;0,VALUE(SUBSTITUTE($B1946,"5","0"))=$B1946),1,0)),"")</f>
        <v/>
      </c>
      <c r="I1946" s="5" t="str">
        <f>IF(PhieuBauCu!$B$2&gt;5,IF(LEN($B1946)=0,"",IF(AND($B1946&gt;0,VALUE(SUBSTITUTE($B1946,"6","0"))=$B1946),1,0)),"")</f>
        <v/>
      </c>
      <c r="J1946" s="5" t="str">
        <f>IF(PhieuBauCu!$B$2&gt;6,IF(LEN($B1946)=0,"",IF(AND($B1946&gt;0,VALUE(SUBSTITUTE($B1946,"7","0"))=$B1946),1,0)),"")</f>
        <v/>
      </c>
      <c r="K1946" s="5" t="str">
        <f>IF(PhieuBauCu!$B$2&gt;7,IF(LEN($B1946)=0,"",IF(AND($B1946&gt;0,VALUE(SUBSTITUTE($B1946,"8","0"))=$B1946),1,0)),"")</f>
        <v/>
      </c>
      <c r="L1946" s="5" t="str">
        <f>IF(PhieuBauCu!$B$2&gt;8,IF(LEN($B1946)=0,"",IF(AND($B1946&gt;0,VALUE(SUBSTITUTE($B1946,"9","0"))=$B1946),1,0)),"")</f>
        <v/>
      </c>
      <c r="M1946" s="9">
        <f t="shared" si="61"/>
        <v>0</v>
      </c>
      <c r="N1946" s="36">
        <f>IF(AND(M1946&lt;=PhieuBauCu!$B$13,M1946&gt;=1),1,0)</f>
        <v>0</v>
      </c>
    </row>
    <row r="1947" spans="1:14" ht="28.5" customHeight="1">
      <c r="A1947" s="2">
        <v>1942</v>
      </c>
      <c r="B1947" s="3"/>
      <c r="C1947" s="48" t="str">
        <f t="shared" si="60"/>
        <v/>
      </c>
      <c r="D1947" s="5" t="str">
        <f>IF(PhieuBauCu!$B$2&gt;0,IF(LEN($B1947)=0,"",IF(AND($B1947&gt;0,VALUE(SUBSTITUTE($B1947,"1","0"))=$B1947),1,0)),"")</f>
        <v/>
      </c>
      <c r="E1947" s="5" t="str">
        <f>IF(PhieuBauCu!$B$2&gt;1,IF(LEN($B1947)=0,"",IF(AND($B1947&gt;0,VALUE(SUBSTITUTE($B1947,"2","0"))=$B1947),1,0)),"")</f>
        <v/>
      </c>
      <c r="F1947" s="5" t="str">
        <f>IF(PhieuBauCu!$B$2&gt;2,IF(LEN($B1947)=0,"",IF(AND($B1947&gt;0,VALUE(SUBSTITUTE($B1947,"3","0"))=$B1947),1,0)),"")</f>
        <v/>
      </c>
      <c r="G1947" s="5" t="str">
        <f>IF(PhieuBauCu!$B$2&gt;3,IF(LEN($B1947)=0,"",IF(AND($B1947&gt;0,VALUE(SUBSTITUTE($B1947,"4","0"))=$B1947),1,0)),"")</f>
        <v/>
      </c>
      <c r="H1947" s="5" t="str">
        <f>IF(PhieuBauCu!$B$2&gt;4,IF(LEN($B1947)=0,"",IF(AND($B1947&gt;0,VALUE(SUBSTITUTE($B1947,"5","0"))=$B1947),1,0)),"")</f>
        <v/>
      </c>
      <c r="I1947" s="5" t="str">
        <f>IF(PhieuBauCu!$B$2&gt;5,IF(LEN($B1947)=0,"",IF(AND($B1947&gt;0,VALUE(SUBSTITUTE($B1947,"6","0"))=$B1947),1,0)),"")</f>
        <v/>
      </c>
      <c r="J1947" s="5" t="str">
        <f>IF(PhieuBauCu!$B$2&gt;6,IF(LEN($B1947)=0,"",IF(AND($B1947&gt;0,VALUE(SUBSTITUTE($B1947,"7","0"))=$B1947),1,0)),"")</f>
        <v/>
      </c>
      <c r="K1947" s="5" t="str">
        <f>IF(PhieuBauCu!$B$2&gt;7,IF(LEN($B1947)=0,"",IF(AND($B1947&gt;0,VALUE(SUBSTITUTE($B1947,"8","0"))=$B1947),1,0)),"")</f>
        <v/>
      </c>
      <c r="L1947" s="5" t="str">
        <f>IF(PhieuBauCu!$B$2&gt;8,IF(LEN($B1947)=0,"",IF(AND($B1947&gt;0,VALUE(SUBSTITUTE($B1947,"9","0"))=$B1947),1,0)),"")</f>
        <v/>
      </c>
      <c r="M1947" s="9">
        <f t="shared" si="61"/>
        <v>0</v>
      </c>
      <c r="N1947" s="36">
        <f>IF(AND(M1947&lt;=PhieuBauCu!$B$13,M1947&gt;=1),1,0)</f>
        <v>0</v>
      </c>
    </row>
    <row r="1948" spans="1:14" ht="28.5" customHeight="1">
      <c r="A1948" s="2">
        <v>1943</v>
      </c>
      <c r="B1948" s="3"/>
      <c r="C1948" s="48" t="str">
        <f t="shared" si="60"/>
        <v/>
      </c>
      <c r="D1948" s="5" t="str">
        <f>IF(PhieuBauCu!$B$2&gt;0,IF(LEN($B1948)=0,"",IF(AND($B1948&gt;0,VALUE(SUBSTITUTE($B1948,"1","0"))=$B1948),1,0)),"")</f>
        <v/>
      </c>
      <c r="E1948" s="5" t="str">
        <f>IF(PhieuBauCu!$B$2&gt;1,IF(LEN($B1948)=0,"",IF(AND($B1948&gt;0,VALUE(SUBSTITUTE($B1948,"2","0"))=$B1948),1,0)),"")</f>
        <v/>
      </c>
      <c r="F1948" s="5" t="str">
        <f>IF(PhieuBauCu!$B$2&gt;2,IF(LEN($B1948)=0,"",IF(AND($B1948&gt;0,VALUE(SUBSTITUTE($B1948,"3","0"))=$B1948),1,0)),"")</f>
        <v/>
      </c>
      <c r="G1948" s="5" t="str">
        <f>IF(PhieuBauCu!$B$2&gt;3,IF(LEN($B1948)=0,"",IF(AND($B1948&gt;0,VALUE(SUBSTITUTE($B1948,"4","0"))=$B1948),1,0)),"")</f>
        <v/>
      </c>
      <c r="H1948" s="5" t="str">
        <f>IF(PhieuBauCu!$B$2&gt;4,IF(LEN($B1948)=0,"",IF(AND($B1948&gt;0,VALUE(SUBSTITUTE($B1948,"5","0"))=$B1948),1,0)),"")</f>
        <v/>
      </c>
      <c r="I1948" s="5" t="str">
        <f>IF(PhieuBauCu!$B$2&gt;5,IF(LEN($B1948)=0,"",IF(AND($B1948&gt;0,VALUE(SUBSTITUTE($B1948,"6","0"))=$B1948),1,0)),"")</f>
        <v/>
      </c>
      <c r="J1948" s="5" t="str">
        <f>IF(PhieuBauCu!$B$2&gt;6,IF(LEN($B1948)=0,"",IF(AND($B1948&gt;0,VALUE(SUBSTITUTE($B1948,"7","0"))=$B1948),1,0)),"")</f>
        <v/>
      </c>
      <c r="K1948" s="5" t="str">
        <f>IF(PhieuBauCu!$B$2&gt;7,IF(LEN($B1948)=0,"",IF(AND($B1948&gt;0,VALUE(SUBSTITUTE($B1948,"8","0"))=$B1948),1,0)),"")</f>
        <v/>
      </c>
      <c r="L1948" s="5" t="str">
        <f>IF(PhieuBauCu!$B$2&gt;8,IF(LEN($B1948)=0,"",IF(AND($B1948&gt;0,VALUE(SUBSTITUTE($B1948,"9","0"))=$B1948),1,0)),"")</f>
        <v/>
      </c>
      <c r="M1948" s="9">
        <f t="shared" si="61"/>
        <v>0</v>
      </c>
      <c r="N1948" s="36">
        <f>IF(AND(M1948&lt;=PhieuBauCu!$B$13,M1948&gt;=1),1,0)</f>
        <v>0</v>
      </c>
    </row>
    <row r="1949" spans="1:14" ht="28.5" customHeight="1">
      <c r="A1949" s="2">
        <v>1944</v>
      </c>
      <c r="B1949" s="3"/>
      <c r="C1949" s="48" t="str">
        <f t="shared" si="60"/>
        <v/>
      </c>
      <c r="D1949" s="5" t="str">
        <f>IF(PhieuBauCu!$B$2&gt;0,IF(LEN($B1949)=0,"",IF(AND($B1949&gt;0,VALUE(SUBSTITUTE($B1949,"1","0"))=$B1949),1,0)),"")</f>
        <v/>
      </c>
      <c r="E1949" s="5" t="str">
        <f>IF(PhieuBauCu!$B$2&gt;1,IF(LEN($B1949)=0,"",IF(AND($B1949&gt;0,VALUE(SUBSTITUTE($B1949,"2","0"))=$B1949),1,0)),"")</f>
        <v/>
      </c>
      <c r="F1949" s="5" t="str">
        <f>IF(PhieuBauCu!$B$2&gt;2,IF(LEN($B1949)=0,"",IF(AND($B1949&gt;0,VALUE(SUBSTITUTE($B1949,"3","0"))=$B1949),1,0)),"")</f>
        <v/>
      </c>
      <c r="G1949" s="5" t="str">
        <f>IF(PhieuBauCu!$B$2&gt;3,IF(LEN($B1949)=0,"",IF(AND($B1949&gt;0,VALUE(SUBSTITUTE($B1949,"4","0"))=$B1949),1,0)),"")</f>
        <v/>
      </c>
      <c r="H1949" s="5" t="str">
        <f>IF(PhieuBauCu!$B$2&gt;4,IF(LEN($B1949)=0,"",IF(AND($B1949&gt;0,VALUE(SUBSTITUTE($B1949,"5","0"))=$B1949),1,0)),"")</f>
        <v/>
      </c>
      <c r="I1949" s="5" t="str">
        <f>IF(PhieuBauCu!$B$2&gt;5,IF(LEN($B1949)=0,"",IF(AND($B1949&gt;0,VALUE(SUBSTITUTE($B1949,"6","0"))=$B1949),1,0)),"")</f>
        <v/>
      </c>
      <c r="J1949" s="5" t="str">
        <f>IF(PhieuBauCu!$B$2&gt;6,IF(LEN($B1949)=0,"",IF(AND($B1949&gt;0,VALUE(SUBSTITUTE($B1949,"7","0"))=$B1949),1,0)),"")</f>
        <v/>
      </c>
      <c r="K1949" s="5" t="str">
        <f>IF(PhieuBauCu!$B$2&gt;7,IF(LEN($B1949)=0,"",IF(AND($B1949&gt;0,VALUE(SUBSTITUTE($B1949,"8","0"))=$B1949),1,0)),"")</f>
        <v/>
      </c>
      <c r="L1949" s="5" t="str">
        <f>IF(PhieuBauCu!$B$2&gt;8,IF(LEN($B1949)=0,"",IF(AND($B1949&gt;0,VALUE(SUBSTITUTE($B1949,"9","0"))=$B1949),1,0)),"")</f>
        <v/>
      </c>
      <c r="M1949" s="9">
        <f t="shared" si="61"/>
        <v>0</v>
      </c>
      <c r="N1949" s="36">
        <f>IF(AND(M1949&lt;=PhieuBauCu!$B$13,M1949&gt;=1),1,0)</f>
        <v>0</v>
      </c>
    </row>
    <row r="1950" spans="1:14" ht="28.5" customHeight="1">
      <c r="A1950" s="2">
        <v>1945</v>
      </c>
      <c r="B1950" s="3"/>
      <c r="C1950" s="48" t="str">
        <f t="shared" si="60"/>
        <v/>
      </c>
      <c r="D1950" s="5" t="str">
        <f>IF(PhieuBauCu!$B$2&gt;0,IF(LEN($B1950)=0,"",IF(AND($B1950&gt;0,VALUE(SUBSTITUTE($B1950,"1","0"))=$B1950),1,0)),"")</f>
        <v/>
      </c>
      <c r="E1950" s="5" t="str">
        <f>IF(PhieuBauCu!$B$2&gt;1,IF(LEN($B1950)=0,"",IF(AND($B1950&gt;0,VALUE(SUBSTITUTE($B1950,"2","0"))=$B1950),1,0)),"")</f>
        <v/>
      </c>
      <c r="F1950" s="5" t="str">
        <f>IF(PhieuBauCu!$B$2&gt;2,IF(LEN($B1950)=0,"",IF(AND($B1950&gt;0,VALUE(SUBSTITUTE($B1950,"3","0"))=$B1950),1,0)),"")</f>
        <v/>
      </c>
      <c r="G1950" s="5" t="str">
        <f>IF(PhieuBauCu!$B$2&gt;3,IF(LEN($B1950)=0,"",IF(AND($B1950&gt;0,VALUE(SUBSTITUTE($B1950,"4","0"))=$B1950),1,0)),"")</f>
        <v/>
      </c>
      <c r="H1950" s="5" t="str">
        <f>IF(PhieuBauCu!$B$2&gt;4,IF(LEN($B1950)=0,"",IF(AND($B1950&gt;0,VALUE(SUBSTITUTE($B1950,"5","0"))=$B1950),1,0)),"")</f>
        <v/>
      </c>
      <c r="I1950" s="5" t="str">
        <f>IF(PhieuBauCu!$B$2&gt;5,IF(LEN($B1950)=0,"",IF(AND($B1950&gt;0,VALUE(SUBSTITUTE($B1950,"6","0"))=$B1950),1,0)),"")</f>
        <v/>
      </c>
      <c r="J1950" s="5" t="str">
        <f>IF(PhieuBauCu!$B$2&gt;6,IF(LEN($B1950)=0,"",IF(AND($B1950&gt;0,VALUE(SUBSTITUTE($B1950,"7","0"))=$B1950),1,0)),"")</f>
        <v/>
      </c>
      <c r="K1950" s="5" t="str">
        <f>IF(PhieuBauCu!$B$2&gt;7,IF(LEN($B1950)=0,"",IF(AND($B1950&gt;0,VALUE(SUBSTITUTE($B1950,"8","0"))=$B1950),1,0)),"")</f>
        <v/>
      </c>
      <c r="L1950" s="5" t="str">
        <f>IF(PhieuBauCu!$B$2&gt;8,IF(LEN($B1950)=0,"",IF(AND($B1950&gt;0,VALUE(SUBSTITUTE($B1950,"9","0"))=$B1950),1,0)),"")</f>
        <v/>
      </c>
      <c r="M1950" s="9">
        <f t="shared" si="61"/>
        <v>0</v>
      </c>
      <c r="N1950" s="36">
        <f>IF(AND(M1950&lt;=PhieuBauCu!$B$13,M1950&gt;=1),1,0)</f>
        <v>0</v>
      </c>
    </row>
    <row r="1951" spans="1:14" ht="28.5" customHeight="1">
      <c r="A1951" s="2">
        <v>1946</v>
      </c>
      <c r="B1951" s="3"/>
      <c r="C1951" s="48" t="str">
        <f t="shared" si="60"/>
        <v/>
      </c>
      <c r="D1951" s="5" t="str">
        <f>IF(PhieuBauCu!$B$2&gt;0,IF(LEN($B1951)=0,"",IF(AND($B1951&gt;0,VALUE(SUBSTITUTE($B1951,"1","0"))=$B1951),1,0)),"")</f>
        <v/>
      </c>
      <c r="E1951" s="5" t="str">
        <f>IF(PhieuBauCu!$B$2&gt;1,IF(LEN($B1951)=0,"",IF(AND($B1951&gt;0,VALUE(SUBSTITUTE($B1951,"2","0"))=$B1951),1,0)),"")</f>
        <v/>
      </c>
      <c r="F1951" s="5" t="str">
        <f>IF(PhieuBauCu!$B$2&gt;2,IF(LEN($B1951)=0,"",IF(AND($B1951&gt;0,VALUE(SUBSTITUTE($B1951,"3","0"))=$B1951),1,0)),"")</f>
        <v/>
      </c>
      <c r="G1951" s="5" t="str">
        <f>IF(PhieuBauCu!$B$2&gt;3,IF(LEN($B1951)=0,"",IF(AND($B1951&gt;0,VALUE(SUBSTITUTE($B1951,"4","0"))=$B1951),1,0)),"")</f>
        <v/>
      </c>
      <c r="H1951" s="5" t="str">
        <f>IF(PhieuBauCu!$B$2&gt;4,IF(LEN($B1951)=0,"",IF(AND($B1951&gt;0,VALUE(SUBSTITUTE($B1951,"5","0"))=$B1951),1,0)),"")</f>
        <v/>
      </c>
      <c r="I1951" s="5" t="str">
        <f>IF(PhieuBauCu!$B$2&gt;5,IF(LEN($B1951)=0,"",IF(AND($B1951&gt;0,VALUE(SUBSTITUTE($B1951,"6","0"))=$B1951),1,0)),"")</f>
        <v/>
      </c>
      <c r="J1951" s="5" t="str">
        <f>IF(PhieuBauCu!$B$2&gt;6,IF(LEN($B1951)=0,"",IF(AND($B1951&gt;0,VALUE(SUBSTITUTE($B1951,"7","0"))=$B1951),1,0)),"")</f>
        <v/>
      </c>
      <c r="K1951" s="5" t="str">
        <f>IF(PhieuBauCu!$B$2&gt;7,IF(LEN($B1951)=0,"",IF(AND($B1951&gt;0,VALUE(SUBSTITUTE($B1951,"8","0"))=$B1951),1,0)),"")</f>
        <v/>
      </c>
      <c r="L1951" s="5" t="str">
        <f>IF(PhieuBauCu!$B$2&gt;8,IF(LEN($B1951)=0,"",IF(AND($B1951&gt;0,VALUE(SUBSTITUTE($B1951,"9","0"))=$B1951),1,0)),"")</f>
        <v/>
      </c>
      <c r="M1951" s="9">
        <f t="shared" si="61"/>
        <v>0</v>
      </c>
      <c r="N1951" s="36">
        <f>IF(AND(M1951&lt;=PhieuBauCu!$B$13,M1951&gt;=1),1,0)</f>
        <v>0</v>
      </c>
    </row>
    <row r="1952" spans="1:14" ht="28.5" customHeight="1">
      <c r="A1952" s="2">
        <v>1947</v>
      </c>
      <c r="B1952" s="3"/>
      <c r="C1952" s="48" t="str">
        <f t="shared" si="60"/>
        <v/>
      </c>
      <c r="D1952" s="5" t="str">
        <f>IF(PhieuBauCu!$B$2&gt;0,IF(LEN($B1952)=0,"",IF(AND($B1952&gt;0,VALUE(SUBSTITUTE($B1952,"1","0"))=$B1952),1,0)),"")</f>
        <v/>
      </c>
      <c r="E1952" s="5" t="str">
        <f>IF(PhieuBauCu!$B$2&gt;1,IF(LEN($B1952)=0,"",IF(AND($B1952&gt;0,VALUE(SUBSTITUTE($B1952,"2","0"))=$B1952),1,0)),"")</f>
        <v/>
      </c>
      <c r="F1952" s="5" t="str">
        <f>IF(PhieuBauCu!$B$2&gt;2,IF(LEN($B1952)=0,"",IF(AND($B1952&gt;0,VALUE(SUBSTITUTE($B1952,"3","0"))=$B1952),1,0)),"")</f>
        <v/>
      </c>
      <c r="G1952" s="5" t="str">
        <f>IF(PhieuBauCu!$B$2&gt;3,IF(LEN($B1952)=0,"",IF(AND($B1952&gt;0,VALUE(SUBSTITUTE($B1952,"4","0"))=$B1952),1,0)),"")</f>
        <v/>
      </c>
      <c r="H1952" s="5" t="str">
        <f>IF(PhieuBauCu!$B$2&gt;4,IF(LEN($B1952)=0,"",IF(AND($B1952&gt;0,VALUE(SUBSTITUTE($B1952,"5","0"))=$B1952),1,0)),"")</f>
        <v/>
      </c>
      <c r="I1952" s="5" t="str">
        <f>IF(PhieuBauCu!$B$2&gt;5,IF(LEN($B1952)=0,"",IF(AND($B1952&gt;0,VALUE(SUBSTITUTE($B1952,"6","0"))=$B1952),1,0)),"")</f>
        <v/>
      </c>
      <c r="J1952" s="5" t="str">
        <f>IF(PhieuBauCu!$B$2&gt;6,IF(LEN($B1952)=0,"",IF(AND($B1952&gt;0,VALUE(SUBSTITUTE($B1952,"7","0"))=$B1952),1,0)),"")</f>
        <v/>
      </c>
      <c r="K1952" s="5" t="str">
        <f>IF(PhieuBauCu!$B$2&gt;7,IF(LEN($B1952)=0,"",IF(AND($B1952&gt;0,VALUE(SUBSTITUTE($B1952,"8","0"))=$B1952),1,0)),"")</f>
        <v/>
      </c>
      <c r="L1952" s="5" t="str">
        <f>IF(PhieuBauCu!$B$2&gt;8,IF(LEN($B1952)=0,"",IF(AND($B1952&gt;0,VALUE(SUBSTITUTE($B1952,"9","0"))=$B1952),1,0)),"")</f>
        <v/>
      </c>
      <c r="M1952" s="9">
        <f t="shared" si="61"/>
        <v>0</v>
      </c>
      <c r="N1952" s="36">
        <f>IF(AND(M1952&lt;=PhieuBauCu!$B$13,M1952&gt;=1),1,0)</f>
        <v>0</v>
      </c>
    </row>
    <row r="1953" spans="1:14" ht="28.5" customHeight="1">
      <c r="A1953" s="2">
        <v>1948</v>
      </c>
      <c r="B1953" s="3"/>
      <c r="C1953" s="48" t="str">
        <f t="shared" si="60"/>
        <v/>
      </c>
      <c r="D1953" s="5" t="str">
        <f>IF(PhieuBauCu!$B$2&gt;0,IF(LEN($B1953)=0,"",IF(AND($B1953&gt;0,VALUE(SUBSTITUTE($B1953,"1","0"))=$B1953),1,0)),"")</f>
        <v/>
      </c>
      <c r="E1953" s="5" t="str">
        <f>IF(PhieuBauCu!$B$2&gt;1,IF(LEN($B1953)=0,"",IF(AND($B1953&gt;0,VALUE(SUBSTITUTE($B1953,"2","0"))=$B1953),1,0)),"")</f>
        <v/>
      </c>
      <c r="F1953" s="5" t="str">
        <f>IF(PhieuBauCu!$B$2&gt;2,IF(LEN($B1953)=0,"",IF(AND($B1953&gt;0,VALUE(SUBSTITUTE($B1953,"3","0"))=$B1953),1,0)),"")</f>
        <v/>
      </c>
      <c r="G1953" s="5" t="str">
        <f>IF(PhieuBauCu!$B$2&gt;3,IF(LEN($B1953)=0,"",IF(AND($B1953&gt;0,VALUE(SUBSTITUTE($B1953,"4","0"))=$B1953),1,0)),"")</f>
        <v/>
      </c>
      <c r="H1953" s="5" t="str">
        <f>IF(PhieuBauCu!$B$2&gt;4,IF(LEN($B1953)=0,"",IF(AND($B1953&gt;0,VALUE(SUBSTITUTE($B1953,"5","0"))=$B1953),1,0)),"")</f>
        <v/>
      </c>
      <c r="I1953" s="5" t="str">
        <f>IF(PhieuBauCu!$B$2&gt;5,IF(LEN($B1953)=0,"",IF(AND($B1953&gt;0,VALUE(SUBSTITUTE($B1953,"6","0"))=$B1953),1,0)),"")</f>
        <v/>
      </c>
      <c r="J1953" s="5" t="str">
        <f>IF(PhieuBauCu!$B$2&gt;6,IF(LEN($B1953)=0,"",IF(AND($B1953&gt;0,VALUE(SUBSTITUTE($B1953,"7","0"))=$B1953),1,0)),"")</f>
        <v/>
      </c>
      <c r="K1953" s="5" t="str">
        <f>IF(PhieuBauCu!$B$2&gt;7,IF(LEN($B1953)=0,"",IF(AND($B1953&gt;0,VALUE(SUBSTITUTE($B1953,"8","0"))=$B1953),1,0)),"")</f>
        <v/>
      </c>
      <c r="L1953" s="5" t="str">
        <f>IF(PhieuBauCu!$B$2&gt;8,IF(LEN($B1953)=0,"",IF(AND($B1953&gt;0,VALUE(SUBSTITUTE($B1953,"9","0"))=$B1953),1,0)),"")</f>
        <v/>
      </c>
      <c r="M1953" s="9">
        <f t="shared" si="61"/>
        <v>0</v>
      </c>
      <c r="N1953" s="36">
        <f>IF(AND(M1953&lt;=PhieuBauCu!$B$13,M1953&gt;=1),1,0)</f>
        <v>0</v>
      </c>
    </row>
    <row r="1954" spans="1:14" ht="28.5" customHeight="1">
      <c r="A1954" s="2">
        <v>1949</v>
      </c>
      <c r="B1954" s="3"/>
      <c r="C1954" s="48" t="str">
        <f t="shared" si="60"/>
        <v/>
      </c>
      <c r="D1954" s="5" t="str">
        <f>IF(PhieuBauCu!$B$2&gt;0,IF(LEN($B1954)=0,"",IF(AND($B1954&gt;0,VALUE(SUBSTITUTE($B1954,"1","0"))=$B1954),1,0)),"")</f>
        <v/>
      </c>
      <c r="E1954" s="5" t="str">
        <f>IF(PhieuBauCu!$B$2&gt;1,IF(LEN($B1954)=0,"",IF(AND($B1954&gt;0,VALUE(SUBSTITUTE($B1954,"2","0"))=$B1954),1,0)),"")</f>
        <v/>
      </c>
      <c r="F1954" s="5" t="str">
        <f>IF(PhieuBauCu!$B$2&gt;2,IF(LEN($B1954)=0,"",IF(AND($B1954&gt;0,VALUE(SUBSTITUTE($B1954,"3","0"))=$B1954),1,0)),"")</f>
        <v/>
      </c>
      <c r="G1954" s="5" t="str">
        <f>IF(PhieuBauCu!$B$2&gt;3,IF(LEN($B1954)=0,"",IF(AND($B1954&gt;0,VALUE(SUBSTITUTE($B1954,"4","0"))=$B1954),1,0)),"")</f>
        <v/>
      </c>
      <c r="H1954" s="5" t="str">
        <f>IF(PhieuBauCu!$B$2&gt;4,IF(LEN($B1954)=0,"",IF(AND($B1954&gt;0,VALUE(SUBSTITUTE($B1954,"5","0"))=$B1954),1,0)),"")</f>
        <v/>
      </c>
      <c r="I1954" s="5" t="str">
        <f>IF(PhieuBauCu!$B$2&gt;5,IF(LEN($B1954)=0,"",IF(AND($B1954&gt;0,VALUE(SUBSTITUTE($B1954,"6","0"))=$B1954),1,0)),"")</f>
        <v/>
      </c>
      <c r="J1954" s="5" t="str">
        <f>IF(PhieuBauCu!$B$2&gt;6,IF(LEN($B1954)=0,"",IF(AND($B1954&gt;0,VALUE(SUBSTITUTE($B1954,"7","0"))=$B1954),1,0)),"")</f>
        <v/>
      </c>
      <c r="K1954" s="5" t="str">
        <f>IF(PhieuBauCu!$B$2&gt;7,IF(LEN($B1954)=0,"",IF(AND($B1954&gt;0,VALUE(SUBSTITUTE($B1954,"8","0"))=$B1954),1,0)),"")</f>
        <v/>
      </c>
      <c r="L1954" s="5" t="str">
        <f>IF(PhieuBauCu!$B$2&gt;8,IF(LEN($B1954)=0,"",IF(AND($B1954&gt;0,VALUE(SUBSTITUTE($B1954,"9","0"))=$B1954),1,0)),"")</f>
        <v/>
      </c>
      <c r="M1954" s="9">
        <f t="shared" si="61"/>
        <v>0</v>
      </c>
      <c r="N1954" s="36">
        <f>IF(AND(M1954&lt;=PhieuBauCu!$B$13,M1954&gt;=1),1,0)</f>
        <v>0</v>
      </c>
    </row>
    <row r="1955" spans="1:14" ht="28.5" customHeight="1">
      <c r="A1955" s="2">
        <v>1950</v>
      </c>
      <c r="B1955" s="3"/>
      <c r="C1955" s="48" t="str">
        <f t="shared" si="60"/>
        <v/>
      </c>
      <c r="D1955" s="5" t="str">
        <f>IF(PhieuBauCu!$B$2&gt;0,IF(LEN($B1955)=0,"",IF(AND($B1955&gt;0,VALUE(SUBSTITUTE($B1955,"1","0"))=$B1955),1,0)),"")</f>
        <v/>
      </c>
      <c r="E1955" s="5" t="str">
        <f>IF(PhieuBauCu!$B$2&gt;1,IF(LEN($B1955)=0,"",IF(AND($B1955&gt;0,VALUE(SUBSTITUTE($B1955,"2","0"))=$B1955),1,0)),"")</f>
        <v/>
      </c>
      <c r="F1955" s="5" t="str">
        <f>IF(PhieuBauCu!$B$2&gt;2,IF(LEN($B1955)=0,"",IF(AND($B1955&gt;0,VALUE(SUBSTITUTE($B1955,"3","0"))=$B1955),1,0)),"")</f>
        <v/>
      </c>
      <c r="G1955" s="5" t="str">
        <f>IF(PhieuBauCu!$B$2&gt;3,IF(LEN($B1955)=0,"",IF(AND($B1955&gt;0,VALUE(SUBSTITUTE($B1955,"4","0"))=$B1955),1,0)),"")</f>
        <v/>
      </c>
      <c r="H1955" s="5" t="str">
        <f>IF(PhieuBauCu!$B$2&gt;4,IF(LEN($B1955)=0,"",IF(AND($B1955&gt;0,VALUE(SUBSTITUTE($B1955,"5","0"))=$B1955),1,0)),"")</f>
        <v/>
      </c>
      <c r="I1955" s="5" t="str">
        <f>IF(PhieuBauCu!$B$2&gt;5,IF(LEN($B1955)=0,"",IF(AND($B1955&gt;0,VALUE(SUBSTITUTE($B1955,"6","0"))=$B1955),1,0)),"")</f>
        <v/>
      </c>
      <c r="J1955" s="5" t="str">
        <f>IF(PhieuBauCu!$B$2&gt;6,IF(LEN($B1955)=0,"",IF(AND($B1955&gt;0,VALUE(SUBSTITUTE($B1955,"7","0"))=$B1955),1,0)),"")</f>
        <v/>
      </c>
      <c r="K1955" s="5" t="str">
        <f>IF(PhieuBauCu!$B$2&gt;7,IF(LEN($B1955)=0,"",IF(AND($B1955&gt;0,VALUE(SUBSTITUTE($B1955,"8","0"))=$B1955),1,0)),"")</f>
        <v/>
      </c>
      <c r="L1955" s="5" t="str">
        <f>IF(PhieuBauCu!$B$2&gt;8,IF(LEN($B1955)=0,"",IF(AND($B1955&gt;0,VALUE(SUBSTITUTE($B1955,"9","0"))=$B1955),1,0)),"")</f>
        <v/>
      </c>
      <c r="M1955" s="9">
        <f t="shared" si="61"/>
        <v>0</v>
      </c>
      <c r="N1955" s="36">
        <f>IF(AND(M1955&lt;=PhieuBauCu!$B$13,M1955&gt;=1),1,0)</f>
        <v>0</v>
      </c>
    </row>
    <row r="1956" spans="1:14" ht="28.5" customHeight="1">
      <c r="A1956" s="2">
        <v>1951</v>
      </c>
      <c r="B1956" s="3"/>
      <c r="C1956" s="48" t="str">
        <f t="shared" si="60"/>
        <v/>
      </c>
      <c r="D1956" s="5" t="str">
        <f>IF(PhieuBauCu!$B$2&gt;0,IF(LEN($B1956)=0,"",IF(AND($B1956&gt;0,VALUE(SUBSTITUTE($B1956,"1","0"))=$B1956),1,0)),"")</f>
        <v/>
      </c>
      <c r="E1956" s="5" t="str">
        <f>IF(PhieuBauCu!$B$2&gt;1,IF(LEN($B1956)=0,"",IF(AND($B1956&gt;0,VALUE(SUBSTITUTE($B1956,"2","0"))=$B1956),1,0)),"")</f>
        <v/>
      </c>
      <c r="F1956" s="5" t="str">
        <f>IF(PhieuBauCu!$B$2&gt;2,IF(LEN($B1956)=0,"",IF(AND($B1956&gt;0,VALUE(SUBSTITUTE($B1956,"3","0"))=$B1956),1,0)),"")</f>
        <v/>
      </c>
      <c r="G1956" s="5" t="str">
        <f>IF(PhieuBauCu!$B$2&gt;3,IF(LEN($B1956)=0,"",IF(AND($B1956&gt;0,VALUE(SUBSTITUTE($B1956,"4","0"))=$B1956),1,0)),"")</f>
        <v/>
      </c>
      <c r="H1956" s="5" t="str">
        <f>IF(PhieuBauCu!$B$2&gt;4,IF(LEN($B1956)=0,"",IF(AND($B1956&gt;0,VALUE(SUBSTITUTE($B1956,"5","0"))=$B1956),1,0)),"")</f>
        <v/>
      </c>
      <c r="I1956" s="5" t="str">
        <f>IF(PhieuBauCu!$B$2&gt;5,IF(LEN($B1956)=0,"",IF(AND($B1956&gt;0,VALUE(SUBSTITUTE($B1956,"6","0"))=$B1956),1,0)),"")</f>
        <v/>
      </c>
      <c r="J1956" s="5" t="str">
        <f>IF(PhieuBauCu!$B$2&gt;6,IF(LEN($B1956)=0,"",IF(AND($B1956&gt;0,VALUE(SUBSTITUTE($B1956,"7","0"))=$B1956),1,0)),"")</f>
        <v/>
      </c>
      <c r="K1956" s="5" t="str">
        <f>IF(PhieuBauCu!$B$2&gt;7,IF(LEN($B1956)=0,"",IF(AND($B1956&gt;0,VALUE(SUBSTITUTE($B1956,"8","0"))=$B1956),1,0)),"")</f>
        <v/>
      </c>
      <c r="L1956" s="5" t="str">
        <f>IF(PhieuBauCu!$B$2&gt;8,IF(LEN($B1956)=0,"",IF(AND($B1956&gt;0,VALUE(SUBSTITUTE($B1956,"9","0"))=$B1956),1,0)),"")</f>
        <v/>
      </c>
      <c r="M1956" s="9">
        <f t="shared" si="61"/>
        <v>0</v>
      </c>
      <c r="N1956" s="36">
        <f>IF(AND(M1956&lt;=PhieuBauCu!$B$13,M1956&gt;=1),1,0)</f>
        <v>0</v>
      </c>
    </row>
    <row r="1957" spans="1:14" ht="28.5" customHeight="1">
      <c r="A1957" s="2">
        <v>1952</v>
      </c>
      <c r="B1957" s="3"/>
      <c r="C1957" s="48" t="str">
        <f t="shared" si="60"/>
        <v/>
      </c>
      <c r="D1957" s="5" t="str">
        <f>IF(PhieuBauCu!$B$2&gt;0,IF(LEN($B1957)=0,"",IF(AND($B1957&gt;0,VALUE(SUBSTITUTE($B1957,"1","0"))=$B1957),1,0)),"")</f>
        <v/>
      </c>
      <c r="E1957" s="5" t="str">
        <f>IF(PhieuBauCu!$B$2&gt;1,IF(LEN($B1957)=0,"",IF(AND($B1957&gt;0,VALUE(SUBSTITUTE($B1957,"2","0"))=$B1957),1,0)),"")</f>
        <v/>
      </c>
      <c r="F1957" s="5" t="str">
        <f>IF(PhieuBauCu!$B$2&gt;2,IF(LEN($B1957)=0,"",IF(AND($B1957&gt;0,VALUE(SUBSTITUTE($B1957,"3","0"))=$B1957),1,0)),"")</f>
        <v/>
      </c>
      <c r="G1957" s="5" t="str">
        <f>IF(PhieuBauCu!$B$2&gt;3,IF(LEN($B1957)=0,"",IF(AND($B1957&gt;0,VALUE(SUBSTITUTE($B1957,"4","0"))=$B1957),1,0)),"")</f>
        <v/>
      </c>
      <c r="H1957" s="5" t="str">
        <f>IF(PhieuBauCu!$B$2&gt;4,IF(LEN($B1957)=0,"",IF(AND($B1957&gt;0,VALUE(SUBSTITUTE($B1957,"5","0"))=$B1957),1,0)),"")</f>
        <v/>
      </c>
      <c r="I1957" s="5" t="str">
        <f>IF(PhieuBauCu!$B$2&gt;5,IF(LEN($B1957)=0,"",IF(AND($B1957&gt;0,VALUE(SUBSTITUTE($B1957,"6","0"))=$B1957),1,0)),"")</f>
        <v/>
      </c>
      <c r="J1957" s="5" t="str">
        <f>IF(PhieuBauCu!$B$2&gt;6,IF(LEN($B1957)=0,"",IF(AND($B1957&gt;0,VALUE(SUBSTITUTE($B1957,"7","0"))=$B1957),1,0)),"")</f>
        <v/>
      </c>
      <c r="K1957" s="5" t="str">
        <f>IF(PhieuBauCu!$B$2&gt;7,IF(LEN($B1957)=0,"",IF(AND($B1957&gt;0,VALUE(SUBSTITUTE($B1957,"8","0"))=$B1957),1,0)),"")</f>
        <v/>
      </c>
      <c r="L1957" s="5" t="str">
        <f>IF(PhieuBauCu!$B$2&gt;8,IF(LEN($B1957)=0,"",IF(AND($B1957&gt;0,VALUE(SUBSTITUTE($B1957,"9","0"))=$B1957),1,0)),"")</f>
        <v/>
      </c>
      <c r="M1957" s="9">
        <f t="shared" si="61"/>
        <v>0</v>
      </c>
      <c r="N1957" s="36">
        <f>IF(AND(M1957&lt;=PhieuBauCu!$B$13,M1957&gt;=1),1,0)</f>
        <v>0</v>
      </c>
    </row>
    <row r="1958" spans="1:14" ht="28.5" customHeight="1">
      <c r="A1958" s="2">
        <v>1953</v>
      </c>
      <c r="B1958" s="3"/>
      <c r="C1958" s="48" t="str">
        <f t="shared" si="60"/>
        <v/>
      </c>
      <c r="D1958" s="5" t="str">
        <f>IF(PhieuBauCu!$B$2&gt;0,IF(LEN($B1958)=0,"",IF(AND($B1958&gt;0,VALUE(SUBSTITUTE($B1958,"1","0"))=$B1958),1,0)),"")</f>
        <v/>
      </c>
      <c r="E1958" s="5" t="str">
        <f>IF(PhieuBauCu!$B$2&gt;1,IF(LEN($B1958)=0,"",IF(AND($B1958&gt;0,VALUE(SUBSTITUTE($B1958,"2","0"))=$B1958),1,0)),"")</f>
        <v/>
      </c>
      <c r="F1958" s="5" t="str">
        <f>IF(PhieuBauCu!$B$2&gt;2,IF(LEN($B1958)=0,"",IF(AND($B1958&gt;0,VALUE(SUBSTITUTE($B1958,"3","0"))=$B1958),1,0)),"")</f>
        <v/>
      </c>
      <c r="G1958" s="5" t="str">
        <f>IF(PhieuBauCu!$B$2&gt;3,IF(LEN($B1958)=0,"",IF(AND($B1958&gt;0,VALUE(SUBSTITUTE($B1958,"4","0"))=$B1958),1,0)),"")</f>
        <v/>
      </c>
      <c r="H1958" s="5" t="str">
        <f>IF(PhieuBauCu!$B$2&gt;4,IF(LEN($B1958)=0,"",IF(AND($B1958&gt;0,VALUE(SUBSTITUTE($B1958,"5","0"))=$B1958),1,0)),"")</f>
        <v/>
      </c>
      <c r="I1958" s="5" t="str">
        <f>IF(PhieuBauCu!$B$2&gt;5,IF(LEN($B1958)=0,"",IF(AND($B1958&gt;0,VALUE(SUBSTITUTE($B1958,"6","0"))=$B1958),1,0)),"")</f>
        <v/>
      </c>
      <c r="J1958" s="5" t="str">
        <f>IF(PhieuBauCu!$B$2&gt;6,IF(LEN($B1958)=0,"",IF(AND($B1958&gt;0,VALUE(SUBSTITUTE($B1958,"7","0"))=$B1958),1,0)),"")</f>
        <v/>
      </c>
      <c r="K1958" s="5" t="str">
        <f>IF(PhieuBauCu!$B$2&gt;7,IF(LEN($B1958)=0,"",IF(AND($B1958&gt;0,VALUE(SUBSTITUTE($B1958,"8","0"))=$B1958),1,0)),"")</f>
        <v/>
      </c>
      <c r="L1958" s="5" t="str">
        <f>IF(PhieuBauCu!$B$2&gt;8,IF(LEN($B1958)=0,"",IF(AND($B1958&gt;0,VALUE(SUBSTITUTE($B1958,"9","0"))=$B1958),1,0)),"")</f>
        <v/>
      </c>
      <c r="M1958" s="9">
        <f t="shared" si="61"/>
        <v>0</v>
      </c>
      <c r="N1958" s="36">
        <f>IF(AND(M1958&lt;=PhieuBauCu!$B$13,M1958&gt;=1),1,0)</f>
        <v>0</v>
      </c>
    </row>
    <row r="1959" spans="1:14" ht="28.5" customHeight="1">
      <c r="A1959" s="2">
        <v>1954</v>
      </c>
      <c r="B1959" s="3"/>
      <c r="C1959" s="48" t="str">
        <f t="shared" si="60"/>
        <v/>
      </c>
      <c r="D1959" s="5" t="str">
        <f>IF(PhieuBauCu!$B$2&gt;0,IF(LEN($B1959)=0,"",IF(AND($B1959&gt;0,VALUE(SUBSTITUTE($B1959,"1","0"))=$B1959),1,0)),"")</f>
        <v/>
      </c>
      <c r="E1959" s="5" t="str">
        <f>IF(PhieuBauCu!$B$2&gt;1,IF(LEN($B1959)=0,"",IF(AND($B1959&gt;0,VALUE(SUBSTITUTE($B1959,"2","0"))=$B1959),1,0)),"")</f>
        <v/>
      </c>
      <c r="F1959" s="5" t="str">
        <f>IF(PhieuBauCu!$B$2&gt;2,IF(LEN($B1959)=0,"",IF(AND($B1959&gt;0,VALUE(SUBSTITUTE($B1959,"3","0"))=$B1959),1,0)),"")</f>
        <v/>
      </c>
      <c r="G1959" s="5" t="str">
        <f>IF(PhieuBauCu!$B$2&gt;3,IF(LEN($B1959)=0,"",IF(AND($B1959&gt;0,VALUE(SUBSTITUTE($B1959,"4","0"))=$B1959),1,0)),"")</f>
        <v/>
      </c>
      <c r="H1959" s="5" t="str">
        <f>IF(PhieuBauCu!$B$2&gt;4,IF(LEN($B1959)=0,"",IF(AND($B1959&gt;0,VALUE(SUBSTITUTE($B1959,"5","0"))=$B1959),1,0)),"")</f>
        <v/>
      </c>
      <c r="I1959" s="5" t="str">
        <f>IF(PhieuBauCu!$B$2&gt;5,IF(LEN($B1959)=0,"",IF(AND($B1959&gt;0,VALUE(SUBSTITUTE($B1959,"6","0"))=$B1959),1,0)),"")</f>
        <v/>
      </c>
      <c r="J1959" s="5" t="str">
        <f>IF(PhieuBauCu!$B$2&gt;6,IF(LEN($B1959)=0,"",IF(AND($B1959&gt;0,VALUE(SUBSTITUTE($B1959,"7","0"))=$B1959),1,0)),"")</f>
        <v/>
      </c>
      <c r="K1959" s="5" t="str">
        <f>IF(PhieuBauCu!$B$2&gt;7,IF(LEN($B1959)=0,"",IF(AND($B1959&gt;0,VALUE(SUBSTITUTE($B1959,"8","0"))=$B1959),1,0)),"")</f>
        <v/>
      </c>
      <c r="L1959" s="5" t="str">
        <f>IF(PhieuBauCu!$B$2&gt;8,IF(LEN($B1959)=0,"",IF(AND($B1959&gt;0,VALUE(SUBSTITUTE($B1959,"9","0"))=$B1959),1,0)),"")</f>
        <v/>
      </c>
      <c r="M1959" s="9">
        <f t="shared" si="61"/>
        <v>0</v>
      </c>
      <c r="N1959" s="36">
        <f>IF(AND(M1959&lt;=PhieuBauCu!$B$13,M1959&gt;=1),1,0)</f>
        <v>0</v>
      </c>
    </row>
    <row r="1960" spans="1:14" ht="28.5" customHeight="1">
      <c r="A1960" s="2">
        <v>1955</v>
      </c>
      <c r="B1960" s="3"/>
      <c r="C1960" s="48" t="str">
        <f t="shared" si="60"/>
        <v/>
      </c>
      <c r="D1960" s="5" t="str">
        <f>IF(PhieuBauCu!$B$2&gt;0,IF(LEN($B1960)=0,"",IF(AND($B1960&gt;0,VALUE(SUBSTITUTE($B1960,"1","0"))=$B1960),1,0)),"")</f>
        <v/>
      </c>
      <c r="E1960" s="5" t="str">
        <f>IF(PhieuBauCu!$B$2&gt;1,IF(LEN($B1960)=0,"",IF(AND($B1960&gt;0,VALUE(SUBSTITUTE($B1960,"2","0"))=$B1960),1,0)),"")</f>
        <v/>
      </c>
      <c r="F1960" s="5" t="str">
        <f>IF(PhieuBauCu!$B$2&gt;2,IF(LEN($B1960)=0,"",IF(AND($B1960&gt;0,VALUE(SUBSTITUTE($B1960,"3","0"))=$B1960),1,0)),"")</f>
        <v/>
      </c>
      <c r="G1960" s="5" t="str">
        <f>IF(PhieuBauCu!$B$2&gt;3,IF(LEN($B1960)=0,"",IF(AND($B1960&gt;0,VALUE(SUBSTITUTE($B1960,"4","0"))=$B1960),1,0)),"")</f>
        <v/>
      </c>
      <c r="H1960" s="5" t="str">
        <f>IF(PhieuBauCu!$B$2&gt;4,IF(LEN($B1960)=0,"",IF(AND($B1960&gt;0,VALUE(SUBSTITUTE($B1960,"5","0"))=$B1960),1,0)),"")</f>
        <v/>
      </c>
      <c r="I1960" s="5" t="str">
        <f>IF(PhieuBauCu!$B$2&gt;5,IF(LEN($B1960)=0,"",IF(AND($B1960&gt;0,VALUE(SUBSTITUTE($B1960,"6","0"))=$B1960),1,0)),"")</f>
        <v/>
      </c>
      <c r="J1960" s="5" t="str">
        <f>IF(PhieuBauCu!$B$2&gt;6,IF(LEN($B1960)=0,"",IF(AND($B1960&gt;0,VALUE(SUBSTITUTE($B1960,"7","0"))=$B1960),1,0)),"")</f>
        <v/>
      </c>
      <c r="K1960" s="5" t="str">
        <f>IF(PhieuBauCu!$B$2&gt;7,IF(LEN($B1960)=0,"",IF(AND($B1960&gt;0,VALUE(SUBSTITUTE($B1960,"8","0"))=$B1960),1,0)),"")</f>
        <v/>
      </c>
      <c r="L1960" s="5" t="str">
        <f>IF(PhieuBauCu!$B$2&gt;8,IF(LEN($B1960)=0,"",IF(AND($B1960&gt;0,VALUE(SUBSTITUTE($B1960,"9","0"))=$B1960),1,0)),"")</f>
        <v/>
      </c>
      <c r="M1960" s="9">
        <f t="shared" si="61"/>
        <v>0</v>
      </c>
      <c r="N1960" s="36">
        <f>IF(AND(M1960&lt;=PhieuBauCu!$B$13,M1960&gt;=1),1,0)</f>
        <v>0</v>
      </c>
    </row>
    <row r="1961" spans="1:14" ht="28.5" customHeight="1">
      <c r="A1961" s="2">
        <v>1956</v>
      </c>
      <c r="B1961" s="3"/>
      <c r="C1961" s="48" t="str">
        <f t="shared" si="60"/>
        <v/>
      </c>
      <c r="D1961" s="5" t="str">
        <f>IF(PhieuBauCu!$B$2&gt;0,IF(LEN($B1961)=0,"",IF(AND($B1961&gt;0,VALUE(SUBSTITUTE($B1961,"1","0"))=$B1961),1,0)),"")</f>
        <v/>
      </c>
      <c r="E1961" s="5" t="str">
        <f>IF(PhieuBauCu!$B$2&gt;1,IF(LEN($B1961)=0,"",IF(AND($B1961&gt;0,VALUE(SUBSTITUTE($B1961,"2","0"))=$B1961),1,0)),"")</f>
        <v/>
      </c>
      <c r="F1961" s="5" t="str">
        <f>IF(PhieuBauCu!$B$2&gt;2,IF(LEN($B1961)=0,"",IF(AND($B1961&gt;0,VALUE(SUBSTITUTE($B1961,"3","0"))=$B1961),1,0)),"")</f>
        <v/>
      </c>
      <c r="G1961" s="5" t="str">
        <f>IF(PhieuBauCu!$B$2&gt;3,IF(LEN($B1961)=0,"",IF(AND($B1961&gt;0,VALUE(SUBSTITUTE($B1961,"4","0"))=$B1961),1,0)),"")</f>
        <v/>
      </c>
      <c r="H1961" s="5" t="str">
        <f>IF(PhieuBauCu!$B$2&gt;4,IF(LEN($B1961)=0,"",IF(AND($B1961&gt;0,VALUE(SUBSTITUTE($B1961,"5","0"))=$B1961),1,0)),"")</f>
        <v/>
      </c>
      <c r="I1961" s="5" t="str">
        <f>IF(PhieuBauCu!$B$2&gt;5,IF(LEN($B1961)=0,"",IF(AND($B1961&gt;0,VALUE(SUBSTITUTE($B1961,"6","0"))=$B1961),1,0)),"")</f>
        <v/>
      </c>
      <c r="J1961" s="5" t="str">
        <f>IF(PhieuBauCu!$B$2&gt;6,IF(LEN($B1961)=0,"",IF(AND($B1961&gt;0,VALUE(SUBSTITUTE($B1961,"7","0"))=$B1961),1,0)),"")</f>
        <v/>
      </c>
      <c r="K1961" s="5" t="str">
        <f>IF(PhieuBauCu!$B$2&gt;7,IF(LEN($B1961)=0,"",IF(AND($B1961&gt;0,VALUE(SUBSTITUTE($B1961,"8","0"))=$B1961),1,0)),"")</f>
        <v/>
      </c>
      <c r="L1961" s="5" t="str">
        <f>IF(PhieuBauCu!$B$2&gt;8,IF(LEN($B1961)=0,"",IF(AND($B1961&gt;0,VALUE(SUBSTITUTE($B1961,"9","0"))=$B1961),1,0)),"")</f>
        <v/>
      </c>
      <c r="M1961" s="9">
        <f t="shared" si="61"/>
        <v>0</v>
      </c>
      <c r="N1961" s="36">
        <f>IF(AND(M1961&lt;=PhieuBauCu!$B$13,M1961&gt;=1),1,0)</f>
        <v>0</v>
      </c>
    </row>
    <row r="1962" spans="1:14" ht="28.5" customHeight="1">
      <c r="A1962" s="2">
        <v>1957</v>
      </c>
      <c r="B1962" s="3"/>
      <c r="C1962" s="48" t="str">
        <f t="shared" si="60"/>
        <v/>
      </c>
      <c r="D1962" s="5" t="str">
        <f>IF(PhieuBauCu!$B$2&gt;0,IF(LEN($B1962)=0,"",IF(AND($B1962&gt;0,VALUE(SUBSTITUTE($B1962,"1","0"))=$B1962),1,0)),"")</f>
        <v/>
      </c>
      <c r="E1962" s="5" t="str">
        <f>IF(PhieuBauCu!$B$2&gt;1,IF(LEN($B1962)=0,"",IF(AND($B1962&gt;0,VALUE(SUBSTITUTE($B1962,"2","0"))=$B1962),1,0)),"")</f>
        <v/>
      </c>
      <c r="F1962" s="5" t="str">
        <f>IF(PhieuBauCu!$B$2&gt;2,IF(LEN($B1962)=0,"",IF(AND($B1962&gt;0,VALUE(SUBSTITUTE($B1962,"3","0"))=$B1962),1,0)),"")</f>
        <v/>
      </c>
      <c r="G1962" s="5" t="str">
        <f>IF(PhieuBauCu!$B$2&gt;3,IF(LEN($B1962)=0,"",IF(AND($B1962&gt;0,VALUE(SUBSTITUTE($B1962,"4","0"))=$B1962),1,0)),"")</f>
        <v/>
      </c>
      <c r="H1962" s="5" t="str">
        <f>IF(PhieuBauCu!$B$2&gt;4,IF(LEN($B1962)=0,"",IF(AND($B1962&gt;0,VALUE(SUBSTITUTE($B1962,"5","0"))=$B1962),1,0)),"")</f>
        <v/>
      </c>
      <c r="I1962" s="5" t="str">
        <f>IF(PhieuBauCu!$B$2&gt;5,IF(LEN($B1962)=0,"",IF(AND($B1962&gt;0,VALUE(SUBSTITUTE($B1962,"6","0"))=$B1962),1,0)),"")</f>
        <v/>
      </c>
      <c r="J1962" s="5" t="str">
        <f>IF(PhieuBauCu!$B$2&gt;6,IF(LEN($B1962)=0,"",IF(AND($B1962&gt;0,VALUE(SUBSTITUTE($B1962,"7","0"))=$B1962),1,0)),"")</f>
        <v/>
      </c>
      <c r="K1962" s="5" t="str">
        <f>IF(PhieuBauCu!$B$2&gt;7,IF(LEN($B1962)=0,"",IF(AND($B1962&gt;0,VALUE(SUBSTITUTE($B1962,"8","0"))=$B1962),1,0)),"")</f>
        <v/>
      </c>
      <c r="L1962" s="5" t="str">
        <f>IF(PhieuBauCu!$B$2&gt;8,IF(LEN($B1962)=0,"",IF(AND($B1962&gt;0,VALUE(SUBSTITUTE($B1962,"9","0"))=$B1962),1,0)),"")</f>
        <v/>
      </c>
      <c r="M1962" s="9">
        <f t="shared" si="61"/>
        <v>0</v>
      </c>
      <c r="N1962" s="36">
        <f>IF(AND(M1962&lt;=PhieuBauCu!$B$13,M1962&gt;=1),1,0)</f>
        <v>0</v>
      </c>
    </row>
    <row r="1963" spans="1:14" ht="28.5" customHeight="1">
      <c r="A1963" s="2">
        <v>1958</v>
      </c>
      <c r="B1963" s="3"/>
      <c r="C1963" s="48" t="str">
        <f t="shared" si="60"/>
        <v/>
      </c>
      <c r="D1963" s="5" t="str">
        <f>IF(PhieuBauCu!$B$2&gt;0,IF(LEN($B1963)=0,"",IF(AND($B1963&gt;0,VALUE(SUBSTITUTE($B1963,"1","0"))=$B1963),1,0)),"")</f>
        <v/>
      </c>
      <c r="E1963" s="5" t="str">
        <f>IF(PhieuBauCu!$B$2&gt;1,IF(LEN($B1963)=0,"",IF(AND($B1963&gt;0,VALUE(SUBSTITUTE($B1963,"2","0"))=$B1963),1,0)),"")</f>
        <v/>
      </c>
      <c r="F1963" s="5" t="str">
        <f>IF(PhieuBauCu!$B$2&gt;2,IF(LEN($B1963)=0,"",IF(AND($B1963&gt;0,VALUE(SUBSTITUTE($B1963,"3","0"))=$B1963),1,0)),"")</f>
        <v/>
      </c>
      <c r="G1963" s="5" t="str">
        <f>IF(PhieuBauCu!$B$2&gt;3,IF(LEN($B1963)=0,"",IF(AND($B1963&gt;0,VALUE(SUBSTITUTE($B1963,"4","0"))=$B1963),1,0)),"")</f>
        <v/>
      </c>
      <c r="H1963" s="5" t="str">
        <f>IF(PhieuBauCu!$B$2&gt;4,IF(LEN($B1963)=0,"",IF(AND($B1963&gt;0,VALUE(SUBSTITUTE($B1963,"5","0"))=$B1963),1,0)),"")</f>
        <v/>
      </c>
      <c r="I1963" s="5" t="str">
        <f>IF(PhieuBauCu!$B$2&gt;5,IF(LEN($B1963)=0,"",IF(AND($B1963&gt;0,VALUE(SUBSTITUTE($B1963,"6","0"))=$B1963),1,0)),"")</f>
        <v/>
      </c>
      <c r="J1963" s="5" t="str">
        <f>IF(PhieuBauCu!$B$2&gt;6,IF(LEN($B1963)=0,"",IF(AND($B1963&gt;0,VALUE(SUBSTITUTE($B1963,"7","0"))=$B1963),1,0)),"")</f>
        <v/>
      </c>
      <c r="K1963" s="5" t="str">
        <f>IF(PhieuBauCu!$B$2&gt;7,IF(LEN($B1963)=0,"",IF(AND($B1963&gt;0,VALUE(SUBSTITUTE($B1963,"8","0"))=$B1963),1,0)),"")</f>
        <v/>
      </c>
      <c r="L1963" s="5" t="str">
        <f>IF(PhieuBauCu!$B$2&gt;8,IF(LEN($B1963)=0,"",IF(AND($B1963&gt;0,VALUE(SUBSTITUTE($B1963,"9","0"))=$B1963),1,0)),"")</f>
        <v/>
      </c>
      <c r="M1963" s="9">
        <f t="shared" si="61"/>
        <v>0</v>
      </c>
      <c r="N1963" s="36">
        <f>IF(AND(M1963&lt;=PhieuBauCu!$B$13,M1963&gt;=1),1,0)</f>
        <v>0</v>
      </c>
    </row>
    <row r="1964" spans="1:14" ht="28.5" customHeight="1">
      <c r="A1964" s="2">
        <v>1959</v>
      </c>
      <c r="B1964" s="3"/>
      <c r="C1964" s="48" t="str">
        <f t="shared" si="60"/>
        <v/>
      </c>
      <c r="D1964" s="5" t="str">
        <f>IF(PhieuBauCu!$B$2&gt;0,IF(LEN($B1964)=0,"",IF(AND($B1964&gt;0,VALUE(SUBSTITUTE($B1964,"1","0"))=$B1964),1,0)),"")</f>
        <v/>
      </c>
      <c r="E1964" s="5" t="str">
        <f>IF(PhieuBauCu!$B$2&gt;1,IF(LEN($B1964)=0,"",IF(AND($B1964&gt;0,VALUE(SUBSTITUTE($B1964,"2","0"))=$B1964),1,0)),"")</f>
        <v/>
      </c>
      <c r="F1964" s="5" t="str">
        <f>IF(PhieuBauCu!$B$2&gt;2,IF(LEN($B1964)=0,"",IF(AND($B1964&gt;0,VALUE(SUBSTITUTE($B1964,"3","0"))=$B1964),1,0)),"")</f>
        <v/>
      </c>
      <c r="G1964" s="5" t="str">
        <f>IF(PhieuBauCu!$B$2&gt;3,IF(LEN($B1964)=0,"",IF(AND($B1964&gt;0,VALUE(SUBSTITUTE($B1964,"4","0"))=$B1964),1,0)),"")</f>
        <v/>
      </c>
      <c r="H1964" s="5" t="str">
        <f>IF(PhieuBauCu!$B$2&gt;4,IF(LEN($B1964)=0,"",IF(AND($B1964&gt;0,VALUE(SUBSTITUTE($B1964,"5","0"))=$B1964),1,0)),"")</f>
        <v/>
      </c>
      <c r="I1964" s="5" t="str">
        <f>IF(PhieuBauCu!$B$2&gt;5,IF(LEN($B1964)=0,"",IF(AND($B1964&gt;0,VALUE(SUBSTITUTE($B1964,"6","0"))=$B1964),1,0)),"")</f>
        <v/>
      </c>
      <c r="J1964" s="5" t="str">
        <f>IF(PhieuBauCu!$B$2&gt;6,IF(LEN($B1964)=0,"",IF(AND($B1964&gt;0,VALUE(SUBSTITUTE($B1964,"7","0"))=$B1964),1,0)),"")</f>
        <v/>
      </c>
      <c r="K1964" s="5" t="str">
        <f>IF(PhieuBauCu!$B$2&gt;7,IF(LEN($B1964)=0,"",IF(AND($B1964&gt;0,VALUE(SUBSTITUTE($B1964,"8","0"))=$B1964),1,0)),"")</f>
        <v/>
      </c>
      <c r="L1964" s="5" t="str">
        <f>IF(PhieuBauCu!$B$2&gt;8,IF(LEN($B1964)=0,"",IF(AND($B1964&gt;0,VALUE(SUBSTITUTE($B1964,"9","0"))=$B1964),1,0)),"")</f>
        <v/>
      </c>
      <c r="M1964" s="9">
        <f t="shared" si="61"/>
        <v>0</v>
      </c>
      <c r="N1964" s="36">
        <f>IF(AND(M1964&lt;=PhieuBauCu!$B$13,M1964&gt;=1),1,0)</f>
        <v>0</v>
      </c>
    </row>
    <row r="1965" spans="1:14" ht="28.5" customHeight="1">
      <c r="A1965" s="2">
        <v>1960</v>
      </c>
      <c r="B1965" s="3"/>
      <c r="C1965" s="48" t="str">
        <f t="shared" si="60"/>
        <v/>
      </c>
      <c r="D1965" s="5" t="str">
        <f>IF(PhieuBauCu!$B$2&gt;0,IF(LEN($B1965)=0,"",IF(AND($B1965&gt;0,VALUE(SUBSTITUTE($B1965,"1","0"))=$B1965),1,0)),"")</f>
        <v/>
      </c>
      <c r="E1965" s="5" t="str">
        <f>IF(PhieuBauCu!$B$2&gt;1,IF(LEN($B1965)=0,"",IF(AND($B1965&gt;0,VALUE(SUBSTITUTE($B1965,"2","0"))=$B1965),1,0)),"")</f>
        <v/>
      </c>
      <c r="F1965" s="5" t="str">
        <f>IF(PhieuBauCu!$B$2&gt;2,IF(LEN($B1965)=0,"",IF(AND($B1965&gt;0,VALUE(SUBSTITUTE($B1965,"3","0"))=$B1965),1,0)),"")</f>
        <v/>
      </c>
      <c r="G1965" s="5" t="str">
        <f>IF(PhieuBauCu!$B$2&gt;3,IF(LEN($B1965)=0,"",IF(AND($B1965&gt;0,VALUE(SUBSTITUTE($B1965,"4","0"))=$B1965),1,0)),"")</f>
        <v/>
      </c>
      <c r="H1965" s="5" t="str">
        <f>IF(PhieuBauCu!$B$2&gt;4,IF(LEN($B1965)=0,"",IF(AND($B1965&gt;0,VALUE(SUBSTITUTE($B1965,"5","0"))=$B1965),1,0)),"")</f>
        <v/>
      </c>
      <c r="I1965" s="5" t="str">
        <f>IF(PhieuBauCu!$B$2&gt;5,IF(LEN($B1965)=0,"",IF(AND($B1965&gt;0,VALUE(SUBSTITUTE($B1965,"6","0"))=$B1965),1,0)),"")</f>
        <v/>
      </c>
      <c r="J1965" s="5" t="str">
        <f>IF(PhieuBauCu!$B$2&gt;6,IF(LEN($B1965)=0,"",IF(AND($B1965&gt;0,VALUE(SUBSTITUTE($B1965,"7","0"))=$B1965),1,0)),"")</f>
        <v/>
      </c>
      <c r="K1965" s="5" t="str">
        <f>IF(PhieuBauCu!$B$2&gt;7,IF(LEN($B1965)=0,"",IF(AND($B1965&gt;0,VALUE(SUBSTITUTE($B1965,"8","0"))=$B1965),1,0)),"")</f>
        <v/>
      </c>
      <c r="L1965" s="5" t="str">
        <f>IF(PhieuBauCu!$B$2&gt;8,IF(LEN($B1965)=0,"",IF(AND($B1965&gt;0,VALUE(SUBSTITUTE($B1965,"9","0"))=$B1965),1,0)),"")</f>
        <v/>
      </c>
      <c r="M1965" s="9">
        <f t="shared" si="61"/>
        <v>0</v>
      </c>
      <c r="N1965" s="36">
        <f>IF(AND(M1965&lt;=PhieuBauCu!$B$13,M1965&gt;=1),1,0)</f>
        <v>0</v>
      </c>
    </row>
    <row r="1966" spans="1:14" ht="28.5" customHeight="1">
      <c r="A1966" s="2">
        <v>1961</v>
      </c>
      <c r="B1966" s="3"/>
      <c r="C1966" s="48" t="str">
        <f t="shared" si="60"/>
        <v/>
      </c>
      <c r="D1966" s="5" t="str">
        <f>IF(PhieuBauCu!$B$2&gt;0,IF(LEN($B1966)=0,"",IF(AND($B1966&gt;0,VALUE(SUBSTITUTE($B1966,"1","0"))=$B1966),1,0)),"")</f>
        <v/>
      </c>
      <c r="E1966" s="5" t="str">
        <f>IF(PhieuBauCu!$B$2&gt;1,IF(LEN($B1966)=0,"",IF(AND($B1966&gt;0,VALUE(SUBSTITUTE($B1966,"2","0"))=$B1966),1,0)),"")</f>
        <v/>
      </c>
      <c r="F1966" s="5" t="str">
        <f>IF(PhieuBauCu!$B$2&gt;2,IF(LEN($B1966)=0,"",IF(AND($B1966&gt;0,VALUE(SUBSTITUTE($B1966,"3","0"))=$B1966),1,0)),"")</f>
        <v/>
      </c>
      <c r="G1966" s="5" t="str">
        <f>IF(PhieuBauCu!$B$2&gt;3,IF(LEN($B1966)=0,"",IF(AND($B1966&gt;0,VALUE(SUBSTITUTE($B1966,"4","0"))=$B1966),1,0)),"")</f>
        <v/>
      </c>
      <c r="H1966" s="5" t="str">
        <f>IF(PhieuBauCu!$B$2&gt;4,IF(LEN($B1966)=0,"",IF(AND($B1966&gt;0,VALUE(SUBSTITUTE($B1966,"5","0"))=$B1966),1,0)),"")</f>
        <v/>
      </c>
      <c r="I1966" s="5" t="str">
        <f>IF(PhieuBauCu!$B$2&gt;5,IF(LEN($B1966)=0,"",IF(AND($B1966&gt;0,VALUE(SUBSTITUTE($B1966,"6","0"))=$B1966),1,0)),"")</f>
        <v/>
      </c>
      <c r="J1966" s="5" t="str">
        <f>IF(PhieuBauCu!$B$2&gt;6,IF(LEN($B1966)=0,"",IF(AND($B1966&gt;0,VALUE(SUBSTITUTE($B1966,"7","0"))=$B1966),1,0)),"")</f>
        <v/>
      </c>
      <c r="K1966" s="5" t="str">
        <f>IF(PhieuBauCu!$B$2&gt;7,IF(LEN($B1966)=0,"",IF(AND($B1966&gt;0,VALUE(SUBSTITUTE($B1966,"8","0"))=$B1966),1,0)),"")</f>
        <v/>
      </c>
      <c r="L1966" s="5" t="str">
        <f>IF(PhieuBauCu!$B$2&gt;8,IF(LEN($B1966)=0,"",IF(AND($B1966&gt;0,VALUE(SUBSTITUTE($B1966,"9","0"))=$B1966),1,0)),"")</f>
        <v/>
      </c>
      <c r="M1966" s="9">
        <f t="shared" si="61"/>
        <v>0</v>
      </c>
      <c r="N1966" s="36">
        <f>IF(AND(M1966&lt;=PhieuBauCu!$B$13,M1966&gt;=1),1,0)</f>
        <v>0</v>
      </c>
    </row>
    <row r="1967" spans="1:14" ht="28.5" customHeight="1">
      <c r="A1967" s="2">
        <v>1962</v>
      </c>
      <c r="B1967" s="3"/>
      <c r="C1967" s="48" t="str">
        <f t="shared" si="60"/>
        <v/>
      </c>
      <c r="D1967" s="5" t="str">
        <f>IF(PhieuBauCu!$B$2&gt;0,IF(LEN($B1967)=0,"",IF(AND($B1967&gt;0,VALUE(SUBSTITUTE($B1967,"1","0"))=$B1967),1,0)),"")</f>
        <v/>
      </c>
      <c r="E1967" s="5" t="str">
        <f>IF(PhieuBauCu!$B$2&gt;1,IF(LEN($B1967)=0,"",IF(AND($B1967&gt;0,VALUE(SUBSTITUTE($B1967,"2","0"))=$B1967),1,0)),"")</f>
        <v/>
      </c>
      <c r="F1967" s="5" t="str">
        <f>IF(PhieuBauCu!$B$2&gt;2,IF(LEN($B1967)=0,"",IF(AND($B1967&gt;0,VALUE(SUBSTITUTE($B1967,"3","0"))=$B1967),1,0)),"")</f>
        <v/>
      </c>
      <c r="G1967" s="5" t="str">
        <f>IF(PhieuBauCu!$B$2&gt;3,IF(LEN($B1967)=0,"",IF(AND($B1967&gt;0,VALUE(SUBSTITUTE($B1967,"4","0"))=$B1967),1,0)),"")</f>
        <v/>
      </c>
      <c r="H1967" s="5" t="str">
        <f>IF(PhieuBauCu!$B$2&gt;4,IF(LEN($B1967)=0,"",IF(AND($B1967&gt;0,VALUE(SUBSTITUTE($B1967,"5","0"))=$B1967),1,0)),"")</f>
        <v/>
      </c>
      <c r="I1967" s="5" t="str">
        <f>IF(PhieuBauCu!$B$2&gt;5,IF(LEN($B1967)=0,"",IF(AND($B1967&gt;0,VALUE(SUBSTITUTE($B1967,"6","0"))=$B1967),1,0)),"")</f>
        <v/>
      </c>
      <c r="J1967" s="5" t="str">
        <f>IF(PhieuBauCu!$B$2&gt;6,IF(LEN($B1967)=0,"",IF(AND($B1967&gt;0,VALUE(SUBSTITUTE($B1967,"7","0"))=$B1967),1,0)),"")</f>
        <v/>
      </c>
      <c r="K1967" s="5" t="str">
        <f>IF(PhieuBauCu!$B$2&gt;7,IF(LEN($B1967)=0,"",IF(AND($B1967&gt;0,VALUE(SUBSTITUTE($B1967,"8","0"))=$B1967),1,0)),"")</f>
        <v/>
      </c>
      <c r="L1967" s="5" t="str">
        <f>IF(PhieuBauCu!$B$2&gt;8,IF(LEN($B1967)=0,"",IF(AND($B1967&gt;0,VALUE(SUBSTITUTE($B1967,"9","0"))=$B1967),1,0)),"")</f>
        <v/>
      </c>
      <c r="M1967" s="9">
        <f t="shared" si="61"/>
        <v>0</v>
      </c>
      <c r="N1967" s="36">
        <f>IF(AND(M1967&lt;=PhieuBauCu!$B$13,M1967&gt;=1),1,0)</f>
        <v>0</v>
      </c>
    </row>
    <row r="1968" spans="1:14" ht="28.5" customHeight="1">
      <c r="A1968" s="2">
        <v>1963</v>
      </c>
      <c r="B1968" s="3"/>
      <c r="C1968" s="48" t="str">
        <f t="shared" si="60"/>
        <v/>
      </c>
      <c r="D1968" s="5" t="str">
        <f>IF(PhieuBauCu!$B$2&gt;0,IF(LEN($B1968)=0,"",IF(AND($B1968&gt;0,VALUE(SUBSTITUTE($B1968,"1","0"))=$B1968),1,0)),"")</f>
        <v/>
      </c>
      <c r="E1968" s="5" t="str">
        <f>IF(PhieuBauCu!$B$2&gt;1,IF(LEN($B1968)=0,"",IF(AND($B1968&gt;0,VALUE(SUBSTITUTE($B1968,"2","0"))=$B1968),1,0)),"")</f>
        <v/>
      </c>
      <c r="F1968" s="5" t="str">
        <f>IF(PhieuBauCu!$B$2&gt;2,IF(LEN($B1968)=0,"",IF(AND($B1968&gt;0,VALUE(SUBSTITUTE($B1968,"3","0"))=$B1968),1,0)),"")</f>
        <v/>
      </c>
      <c r="G1968" s="5" t="str">
        <f>IF(PhieuBauCu!$B$2&gt;3,IF(LEN($B1968)=0,"",IF(AND($B1968&gt;0,VALUE(SUBSTITUTE($B1968,"4","0"))=$B1968),1,0)),"")</f>
        <v/>
      </c>
      <c r="H1968" s="5" t="str">
        <f>IF(PhieuBauCu!$B$2&gt;4,IF(LEN($B1968)=0,"",IF(AND($B1968&gt;0,VALUE(SUBSTITUTE($B1968,"5","0"))=$B1968),1,0)),"")</f>
        <v/>
      </c>
      <c r="I1968" s="5" t="str">
        <f>IF(PhieuBauCu!$B$2&gt;5,IF(LEN($B1968)=0,"",IF(AND($B1968&gt;0,VALUE(SUBSTITUTE($B1968,"6","0"))=$B1968),1,0)),"")</f>
        <v/>
      </c>
      <c r="J1968" s="5" t="str">
        <f>IF(PhieuBauCu!$B$2&gt;6,IF(LEN($B1968)=0,"",IF(AND($B1968&gt;0,VALUE(SUBSTITUTE($B1968,"7","0"))=$B1968),1,0)),"")</f>
        <v/>
      </c>
      <c r="K1968" s="5" t="str">
        <f>IF(PhieuBauCu!$B$2&gt;7,IF(LEN($B1968)=0,"",IF(AND($B1968&gt;0,VALUE(SUBSTITUTE($B1968,"8","0"))=$B1968),1,0)),"")</f>
        <v/>
      </c>
      <c r="L1968" s="5" t="str">
        <f>IF(PhieuBauCu!$B$2&gt;8,IF(LEN($B1968)=0,"",IF(AND($B1968&gt;0,VALUE(SUBSTITUTE($B1968,"9","0"))=$B1968),1,0)),"")</f>
        <v/>
      </c>
      <c r="M1968" s="9">
        <f t="shared" si="61"/>
        <v>0</v>
      </c>
      <c r="N1968" s="36">
        <f>IF(AND(M1968&lt;=PhieuBauCu!$B$13,M1968&gt;=1),1,0)</f>
        <v>0</v>
      </c>
    </row>
    <row r="1969" spans="1:14" ht="28.5" customHeight="1">
      <c r="A1969" s="2">
        <v>1964</v>
      </c>
      <c r="B1969" s="3"/>
      <c r="C1969" s="48" t="str">
        <f t="shared" si="60"/>
        <v/>
      </c>
      <c r="D1969" s="5" t="str">
        <f>IF(PhieuBauCu!$B$2&gt;0,IF(LEN($B1969)=0,"",IF(AND($B1969&gt;0,VALUE(SUBSTITUTE($B1969,"1","0"))=$B1969),1,0)),"")</f>
        <v/>
      </c>
      <c r="E1969" s="5" t="str">
        <f>IF(PhieuBauCu!$B$2&gt;1,IF(LEN($B1969)=0,"",IF(AND($B1969&gt;0,VALUE(SUBSTITUTE($B1969,"2","0"))=$B1969),1,0)),"")</f>
        <v/>
      </c>
      <c r="F1969" s="5" t="str">
        <f>IF(PhieuBauCu!$B$2&gt;2,IF(LEN($B1969)=0,"",IF(AND($B1969&gt;0,VALUE(SUBSTITUTE($B1969,"3","0"))=$B1969),1,0)),"")</f>
        <v/>
      </c>
      <c r="G1969" s="5" t="str">
        <f>IF(PhieuBauCu!$B$2&gt;3,IF(LEN($B1969)=0,"",IF(AND($B1969&gt;0,VALUE(SUBSTITUTE($B1969,"4","0"))=$B1969),1,0)),"")</f>
        <v/>
      </c>
      <c r="H1969" s="5" t="str">
        <f>IF(PhieuBauCu!$B$2&gt;4,IF(LEN($B1969)=0,"",IF(AND($B1969&gt;0,VALUE(SUBSTITUTE($B1969,"5","0"))=$B1969),1,0)),"")</f>
        <v/>
      </c>
      <c r="I1969" s="5" t="str">
        <f>IF(PhieuBauCu!$B$2&gt;5,IF(LEN($B1969)=0,"",IF(AND($B1969&gt;0,VALUE(SUBSTITUTE($B1969,"6","0"))=$B1969),1,0)),"")</f>
        <v/>
      </c>
      <c r="J1969" s="5" t="str">
        <f>IF(PhieuBauCu!$B$2&gt;6,IF(LEN($B1969)=0,"",IF(AND($B1969&gt;0,VALUE(SUBSTITUTE($B1969,"7","0"))=$B1969),1,0)),"")</f>
        <v/>
      </c>
      <c r="K1969" s="5" t="str">
        <f>IF(PhieuBauCu!$B$2&gt;7,IF(LEN($B1969)=0,"",IF(AND($B1969&gt;0,VALUE(SUBSTITUTE($B1969,"8","0"))=$B1969),1,0)),"")</f>
        <v/>
      </c>
      <c r="L1969" s="5" t="str">
        <f>IF(PhieuBauCu!$B$2&gt;8,IF(LEN($B1969)=0,"",IF(AND($B1969&gt;0,VALUE(SUBSTITUTE($B1969,"9","0"))=$B1969),1,0)),"")</f>
        <v/>
      </c>
      <c r="M1969" s="9">
        <f t="shared" si="61"/>
        <v>0</v>
      </c>
      <c r="N1969" s="36">
        <f>IF(AND(M1969&lt;=PhieuBauCu!$B$13,M1969&gt;=1),1,0)</f>
        <v>0</v>
      </c>
    </row>
    <row r="1970" spans="1:14" ht="28.5" customHeight="1">
      <c r="A1970" s="2">
        <v>1965</v>
      </c>
      <c r="B1970" s="3"/>
      <c r="C1970" s="48" t="str">
        <f t="shared" si="60"/>
        <v/>
      </c>
      <c r="D1970" s="5" t="str">
        <f>IF(PhieuBauCu!$B$2&gt;0,IF(LEN($B1970)=0,"",IF(AND($B1970&gt;0,VALUE(SUBSTITUTE($B1970,"1","0"))=$B1970),1,0)),"")</f>
        <v/>
      </c>
      <c r="E1970" s="5" t="str">
        <f>IF(PhieuBauCu!$B$2&gt;1,IF(LEN($B1970)=0,"",IF(AND($B1970&gt;0,VALUE(SUBSTITUTE($B1970,"2","0"))=$B1970),1,0)),"")</f>
        <v/>
      </c>
      <c r="F1970" s="5" t="str">
        <f>IF(PhieuBauCu!$B$2&gt;2,IF(LEN($B1970)=0,"",IF(AND($B1970&gt;0,VALUE(SUBSTITUTE($B1970,"3","0"))=$B1970),1,0)),"")</f>
        <v/>
      </c>
      <c r="G1970" s="5" t="str">
        <f>IF(PhieuBauCu!$B$2&gt;3,IF(LEN($B1970)=0,"",IF(AND($B1970&gt;0,VALUE(SUBSTITUTE($B1970,"4","0"))=$B1970),1,0)),"")</f>
        <v/>
      </c>
      <c r="H1970" s="5" t="str">
        <f>IF(PhieuBauCu!$B$2&gt;4,IF(LEN($B1970)=0,"",IF(AND($B1970&gt;0,VALUE(SUBSTITUTE($B1970,"5","0"))=$B1970),1,0)),"")</f>
        <v/>
      </c>
      <c r="I1970" s="5" t="str">
        <f>IF(PhieuBauCu!$B$2&gt;5,IF(LEN($B1970)=0,"",IF(AND($B1970&gt;0,VALUE(SUBSTITUTE($B1970,"6","0"))=$B1970),1,0)),"")</f>
        <v/>
      </c>
      <c r="J1970" s="5" t="str">
        <f>IF(PhieuBauCu!$B$2&gt;6,IF(LEN($B1970)=0,"",IF(AND($B1970&gt;0,VALUE(SUBSTITUTE($B1970,"7","0"))=$B1970),1,0)),"")</f>
        <v/>
      </c>
      <c r="K1970" s="5" t="str">
        <f>IF(PhieuBauCu!$B$2&gt;7,IF(LEN($B1970)=0,"",IF(AND($B1970&gt;0,VALUE(SUBSTITUTE($B1970,"8","0"))=$B1970),1,0)),"")</f>
        <v/>
      </c>
      <c r="L1970" s="5" t="str">
        <f>IF(PhieuBauCu!$B$2&gt;8,IF(LEN($B1970)=0,"",IF(AND($B1970&gt;0,VALUE(SUBSTITUTE($B1970,"9","0"))=$B1970),1,0)),"")</f>
        <v/>
      </c>
      <c r="M1970" s="9">
        <f t="shared" si="61"/>
        <v>0</v>
      </c>
      <c r="N1970" s="36">
        <f>IF(AND(M1970&lt;=PhieuBauCu!$B$13,M1970&gt;=1),1,0)</f>
        <v>0</v>
      </c>
    </row>
    <row r="1971" spans="1:14" ht="28.5" customHeight="1">
      <c r="A1971" s="2">
        <v>1966</v>
      </c>
      <c r="B1971" s="3"/>
      <c r="C1971" s="48" t="str">
        <f t="shared" si="60"/>
        <v/>
      </c>
      <c r="D1971" s="5" t="str">
        <f>IF(PhieuBauCu!$B$2&gt;0,IF(LEN($B1971)=0,"",IF(AND($B1971&gt;0,VALUE(SUBSTITUTE($B1971,"1","0"))=$B1971),1,0)),"")</f>
        <v/>
      </c>
      <c r="E1971" s="5" t="str">
        <f>IF(PhieuBauCu!$B$2&gt;1,IF(LEN($B1971)=0,"",IF(AND($B1971&gt;0,VALUE(SUBSTITUTE($B1971,"2","0"))=$B1971),1,0)),"")</f>
        <v/>
      </c>
      <c r="F1971" s="5" t="str">
        <f>IF(PhieuBauCu!$B$2&gt;2,IF(LEN($B1971)=0,"",IF(AND($B1971&gt;0,VALUE(SUBSTITUTE($B1971,"3","0"))=$B1971),1,0)),"")</f>
        <v/>
      </c>
      <c r="G1971" s="5" t="str">
        <f>IF(PhieuBauCu!$B$2&gt;3,IF(LEN($B1971)=0,"",IF(AND($B1971&gt;0,VALUE(SUBSTITUTE($B1971,"4","0"))=$B1971),1,0)),"")</f>
        <v/>
      </c>
      <c r="H1971" s="5" t="str">
        <f>IF(PhieuBauCu!$B$2&gt;4,IF(LEN($B1971)=0,"",IF(AND($B1971&gt;0,VALUE(SUBSTITUTE($B1971,"5","0"))=$B1971),1,0)),"")</f>
        <v/>
      </c>
      <c r="I1971" s="5" t="str">
        <f>IF(PhieuBauCu!$B$2&gt;5,IF(LEN($B1971)=0,"",IF(AND($B1971&gt;0,VALUE(SUBSTITUTE($B1971,"6","0"))=$B1971),1,0)),"")</f>
        <v/>
      </c>
      <c r="J1971" s="5" t="str">
        <f>IF(PhieuBauCu!$B$2&gt;6,IF(LEN($B1971)=0,"",IF(AND($B1971&gt;0,VALUE(SUBSTITUTE($B1971,"7","0"))=$B1971),1,0)),"")</f>
        <v/>
      </c>
      <c r="K1971" s="5" t="str">
        <f>IF(PhieuBauCu!$B$2&gt;7,IF(LEN($B1971)=0,"",IF(AND($B1971&gt;0,VALUE(SUBSTITUTE($B1971,"8","0"))=$B1971),1,0)),"")</f>
        <v/>
      </c>
      <c r="L1971" s="5" t="str">
        <f>IF(PhieuBauCu!$B$2&gt;8,IF(LEN($B1971)=0,"",IF(AND($B1971&gt;0,VALUE(SUBSTITUTE($B1971,"9","0"))=$B1971),1,0)),"")</f>
        <v/>
      </c>
      <c r="M1971" s="9">
        <f t="shared" si="61"/>
        <v>0</v>
      </c>
      <c r="N1971" s="36">
        <f>IF(AND(M1971&lt;=PhieuBauCu!$B$13,M1971&gt;=1),1,0)</f>
        <v>0</v>
      </c>
    </row>
    <row r="1972" spans="1:14" ht="28.5" customHeight="1">
      <c r="A1972" s="2">
        <v>1967</v>
      </c>
      <c r="B1972" s="3"/>
      <c r="C1972" s="48" t="str">
        <f t="shared" si="60"/>
        <v/>
      </c>
      <c r="D1972" s="5" t="str">
        <f>IF(PhieuBauCu!$B$2&gt;0,IF(LEN($B1972)=0,"",IF(AND($B1972&gt;0,VALUE(SUBSTITUTE($B1972,"1","0"))=$B1972),1,0)),"")</f>
        <v/>
      </c>
      <c r="E1972" s="5" t="str">
        <f>IF(PhieuBauCu!$B$2&gt;1,IF(LEN($B1972)=0,"",IF(AND($B1972&gt;0,VALUE(SUBSTITUTE($B1972,"2","0"))=$B1972),1,0)),"")</f>
        <v/>
      </c>
      <c r="F1972" s="5" t="str">
        <f>IF(PhieuBauCu!$B$2&gt;2,IF(LEN($B1972)=0,"",IF(AND($B1972&gt;0,VALUE(SUBSTITUTE($B1972,"3","0"))=$B1972),1,0)),"")</f>
        <v/>
      </c>
      <c r="G1972" s="5" t="str">
        <f>IF(PhieuBauCu!$B$2&gt;3,IF(LEN($B1972)=0,"",IF(AND($B1972&gt;0,VALUE(SUBSTITUTE($B1972,"4","0"))=$B1972),1,0)),"")</f>
        <v/>
      </c>
      <c r="H1972" s="5" t="str">
        <f>IF(PhieuBauCu!$B$2&gt;4,IF(LEN($B1972)=0,"",IF(AND($B1972&gt;0,VALUE(SUBSTITUTE($B1972,"5","0"))=$B1972),1,0)),"")</f>
        <v/>
      </c>
      <c r="I1972" s="5" t="str">
        <f>IF(PhieuBauCu!$B$2&gt;5,IF(LEN($B1972)=0,"",IF(AND($B1972&gt;0,VALUE(SUBSTITUTE($B1972,"6","0"))=$B1972),1,0)),"")</f>
        <v/>
      </c>
      <c r="J1972" s="5" t="str">
        <f>IF(PhieuBauCu!$B$2&gt;6,IF(LEN($B1972)=0,"",IF(AND($B1972&gt;0,VALUE(SUBSTITUTE($B1972,"7","0"))=$B1972),1,0)),"")</f>
        <v/>
      </c>
      <c r="K1972" s="5" t="str">
        <f>IF(PhieuBauCu!$B$2&gt;7,IF(LEN($B1972)=0,"",IF(AND($B1972&gt;0,VALUE(SUBSTITUTE($B1972,"8","0"))=$B1972),1,0)),"")</f>
        <v/>
      </c>
      <c r="L1972" s="5" t="str">
        <f>IF(PhieuBauCu!$B$2&gt;8,IF(LEN($B1972)=0,"",IF(AND($B1972&gt;0,VALUE(SUBSTITUTE($B1972,"9","0"))=$B1972),1,0)),"")</f>
        <v/>
      </c>
      <c r="M1972" s="9">
        <f t="shared" si="61"/>
        <v>0</v>
      </c>
      <c r="N1972" s="36">
        <f>IF(AND(M1972&lt;=PhieuBauCu!$B$13,M1972&gt;=1),1,0)</f>
        <v>0</v>
      </c>
    </row>
    <row r="1973" spans="1:14" ht="28.5" customHeight="1">
      <c r="A1973" s="2">
        <v>1968</v>
      </c>
      <c r="B1973" s="3"/>
      <c r="C1973" s="48" t="str">
        <f t="shared" si="60"/>
        <v/>
      </c>
      <c r="D1973" s="5" t="str">
        <f>IF(PhieuBauCu!$B$2&gt;0,IF(LEN($B1973)=0,"",IF(AND($B1973&gt;0,VALUE(SUBSTITUTE($B1973,"1","0"))=$B1973),1,0)),"")</f>
        <v/>
      </c>
      <c r="E1973" s="5" t="str">
        <f>IF(PhieuBauCu!$B$2&gt;1,IF(LEN($B1973)=0,"",IF(AND($B1973&gt;0,VALUE(SUBSTITUTE($B1973,"2","0"))=$B1973),1,0)),"")</f>
        <v/>
      </c>
      <c r="F1973" s="5" t="str">
        <f>IF(PhieuBauCu!$B$2&gt;2,IF(LEN($B1973)=0,"",IF(AND($B1973&gt;0,VALUE(SUBSTITUTE($B1973,"3","0"))=$B1973),1,0)),"")</f>
        <v/>
      </c>
      <c r="G1973" s="5" t="str">
        <f>IF(PhieuBauCu!$B$2&gt;3,IF(LEN($B1973)=0,"",IF(AND($B1973&gt;0,VALUE(SUBSTITUTE($B1973,"4","0"))=$B1973),1,0)),"")</f>
        <v/>
      </c>
      <c r="H1973" s="5" t="str">
        <f>IF(PhieuBauCu!$B$2&gt;4,IF(LEN($B1973)=0,"",IF(AND($B1973&gt;0,VALUE(SUBSTITUTE($B1973,"5","0"))=$B1973),1,0)),"")</f>
        <v/>
      </c>
      <c r="I1973" s="5" t="str">
        <f>IF(PhieuBauCu!$B$2&gt;5,IF(LEN($B1973)=0,"",IF(AND($B1973&gt;0,VALUE(SUBSTITUTE($B1973,"6","0"))=$B1973),1,0)),"")</f>
        <v/>
      </c>
      <c r="J1973" s="5" t="str">
        <f>IF(PhieuBauCu!$B$2&gt;6,IF(LEN($B1973)=0,"",IF(AND($B1973&gt;0,VALUE(SUBSTITUTE($B1973,"7","0"))=$B1973),1,0)),"")</f>
        <v/>
      </c>
      <c r="K1973" s="5" t="str">
        <f>IF(PhieuBauCu!$B$2&gt;7,IF(LEN($B1973)=0,"",IF(AND($B1973&gt;0,VALUE(SUBSTITUTE($B1973,"8","0"))=$B1973),1,0)),"")</f>
        <v/>
      </c>
      <c r="L1973" s="5" t="str">
        <f>IF(PhieuBauCu!$B$2&gt;8,IF(LEN($B1973)=0,"",IF(AND($B1973&gt;0,VALUE(SUBSTITUTE($B1973,"9","0"))=$B1973),1,0)),"")</f>
        <v/>
      </c>
      <c r="M1973" s="9">
        <f t="shared" si="61"/>
        <v>0</v>
      </c>
      <c r="N1973" s="36">
        <f>IF(AND(M1973&lt;=PhieuBauCu!$B$13,M1973&gt;=1),1,0)</f>
        <v>0</v>
      </c>
    </row>
    <row r="1974" spans="1:14" ht="28.5" customHeight="1">
      <c r="A1974" s="2">
        <v>1969</v>
      </c>
      <c r="B1974" s="3"/>
      <c r="C1974" s="48" t="str">
        <f t="shared" si="60"/>
        <v/>
      </c>
      <c r="D1974" s="5" t="str">
        <f>IF(PhieuBauCu!$B$2&gt;0,IF(LEN($B1974)=0,"",IF(AND($B1974&gt;0,VALUE(SUBSTITUTE($B1974,"1","0"))=$B1974),1,0)),"")</f>
        <v/>
      </c>
      <c r="E1974" s="5" t="str">
        <f>IF(PhieuBauCu!$B$2&gt;1,IF(LEN($B1974)=0,"",IF(AND($B1974&gt;0,VALUE(SUBSTITUTE($B1974,"2","0"))=$B1974),1,0)),"")</f>
        <v/>
      </c>
      <c r="F1974" s="5" t="str">
        <f>IF(PhieuBauCu!$B$2&gt;2,IF(LEN($B1974)=0,"",IF(AND($B1974&gt;0,VALUE(SUBSTITUTE($B1974,"3","0"))=$B1974),1,0)),"")</f>
        <v/>
      </c>
      <c r="G1974" s="5" t="str">
        <f>IF(PhieuBauCu!$B$2&gt;3,IF(LEN($B1974)=0,"",IF(AND($B1974&gt;0,VALUE(SUBSTITUTE($B1974,"4","0"))=$B1974),1,0)),"")</f>
        <v/>
      </c>
      <c r="H1974" s="5" t="str">
        <f>IF(PhieuBauCu!$B$2&gt;4,IF(LEN($B1974)=0,"",IF(AND($B1974&gt;0,VALUE(SUBSTITUTE($B1974,"5","0"))=$B1974),1,0)),"")</f>
        <v/>
      </c>
      <c r="I1974" s="5" t="str">
        <f>IF(PhieuBauCu!$B$2&gt;5,IF(LEN($B1974)=0,"",IF(AND($B1974&gt;0,VALUE(SUBSTITUTE($B1974,"6","0"))=$B1974),1,0)),"")</f>
        <v/>
      </c>
      <c r="J1974" s="5" t="str">
        <f>IF(PhieuBauCu!$B$2&gt;6,IF(LEN($B1974)=0,"",IF(AND($B1974&gt;0,VALUE(SUBSTITUTE($B1974,"7","0"))=$B1974),1,0)),"")</f>
        <v/>
      </c>
      <c r="K1974" s="5" t="str">
        <f>IF(PhieuBauCu!$B$2&gt;7,IF(LEN($B1974)=0,"",IF(AND($B1974&gt;0,VALUE(SUBSTITUTE($B1974,"8","0"))=$B1974),1,0)),"")</f>
        <v/>
      </c>
      <c r="L1974" s="5" t="str">
        <f>IF(PhieuBauCu!$B$2&gt;8,IF(LEN($B1974)=0,"",IF(AND($B1974&gt;0,VALUE(SUBSTITUTE($B1974,"9","0"))=$B1974),1,0)),"")</f>
        <v/>
      </c>
      <c r="M1974" s="9">
        <f t="shared" si="61"/>
        <v>0</v>
      </c>
      <c r="N1974" s="36">
        <f>IF(AND(M1974&lt;=PhieuBauCu!$B$13,M1974&gt;=1),1,0)</f>
        <v>0</v>
      </c>
    </row>
    <row r="1975" spans="1:14" ht="28.5" customHeight="1">
      <c r="A1975" s="2">
        <v>1970</v>
      </c>
      <c r="B1975" s="3"/>
      <c r="C1975" s="48" t="str">
        <f t="shared" si="60"/>
        <v/>
      </c>
      <c r="D1975" s="5" t="str">
        <f>IF(PhieuBauCu!$B$2&gt;0,IF(LEN($B1975)=0,"",IF(AND($B1975&gt;0,VALUE(SUBSTITUTE($B1975,"1","0"))=$B1975),1,0)),"")</f>
        <v/>
      </c>
      <c r="E1975" s="5" t="str">
        <f>IF(PhieuBauCu!$B$2&gt;1,IF(LEN($B1975)=0,"",IF(AND($B1975&gt;0,VALUE(SUBSTITUTE($B1975,"2","0"))=$B1975),1,0)),"")</f>
        <v/>
      </c>
      <c r="F1975" s="5" t="str">
        <f>IF(PhieuBauCu!$B$2&gt;2,IF(LEN($B1975)=0,"",IF(AND($B1975&gt;0,VALUE(SUBSTITUTE($B1975,"3","0"))=$B1975),1,0)),"")</f>
        <v/>
      </c>
      <c r="G1975" s="5" t="str">
        <f>IF(PhieuBauCu!$B$2&gt;3,IF(LEN($B1975)=0,"",IF(AND($B1975&gt;0,VALUE(SUBSTITUTE($B1975,"4","0"))=$B1975),1,0)),"")</f>
        <v/>
      </c>
      <c r="H1975" s="5" t="str">
        <f>IF(PhieuBauCu!$B$2&gt;4,IF(LEN($B1975)=0,"",IF(AND($B1975&gt;0,VALUE(SUBSTITUTE($B1975,"5","0"))=$B1975),1,0)),"")</f>
        <v/>
      </c>
      <c r="I1975" s="5" t="str">
        <f>IF(PhieuBauCu!$B$2&gt;5,IF(LEN($B1975)=0,"",IF(AND($B1975&gt;0,VALUE(SUBSTITUTE($B1975,"6","0"))=$B1975),1,0)),"")</f>
        <v/>
      </c>
      <c r="J1975" s="5" t="str">
        <f>IF(PhieuBauCu!$B$2&gt;6,IF(LEN($B1975)=0,"",IF(AND($B1975&gt;0,VALUE(SUBSTITUTE($B1975,"7","0"))=$B1975),1,0)),"")</f>
        <v/>
      </c>
      <c r="K1975" s="5" t="str">
        <f>IF(PhieuBauCu!$B$2&gt;7,IF(LEN($B1975)=0,"",IF(AND($B1975&gt;0,VALUE(SUBSTITUTE($B1975,"8","0"))=$B1975),1,0)),"")</f>
        <v/>
      </c>
      <c r="L1975" s="5" t="str">
        <f>IF(PhieuBauCu!$B$2&gt;8,IF(LEN($B1975)=0,"",IF(AND($B1975&gt;0,VALUE(SUBSTITUTE($B1975,"9","0"))=$B1975),1,0)),"")</f>
        <v/>
      </c>
      <c r="M1975" s="9">
        <f t="shared" si="61"/>
        <v>0</v>
      </c>
      <c r="N1975" s="36">
        <f>IF(AND(M1975&lt;=PhieuBauCu!$B$13,M1975&gt;=1),1,0)</f>
        <v>0</v>
      </c>
    </row>
    <row r="1976" spans="1:14" ht="28.5" customHeight="1">
      <c r="A1976" s="2">
        <v>1971</v>
      </c>
      <c r="B1976" s="3"/>
      <c r="C1976" s="48" t="str">
        <f t="shared" si="60"/>
        <v/>
      </c>
      <c r="D1976" s="5" t="str">
        <f>IF(PhieuBauCu!$B$2&gt;0,IF(LEN($B1976)=0,"",IF(AND($B1976&gt;0,VALUE(SUBSTITUTE($B1976,"1","0"))=$B1976),1,0)),"")</f>
        <v/>
      </c>
      <c r="E1976" s="5" t="str">
        <f>IF(PhieuBauCu!$B$2&gt;1,IF(LEN($B1976)=0,"",IF(AND($B1976&gt;0,VALUE(SUBSTITUTE($B1976,"2","0"))=$B1976),1,0)),"")</f>
        <v/>
      </c>
      <c r="F1976" s="5" t="str">
        <f>IF(PhieuBauCu!$B$2&gt;2,IF(LEN($B1976)=0,"",IF(AND($B1976&gt;0,VALUE(SUBSTITUTE($B1976,"3","0"))=$B1976),1,0)),"")</f>
        <v/>
      </c>
      <c r="G1976" s="5" t="str">
        <f>IF(PhieuBauCu!$B$2&gt;3,IF(LEN($B1976)=0,"",IF(AND($B1976&gt;0,VALUE(SUBSTITUTE($B1976,"4","0"))=$B1976),1,0)),"")</f>
        <v/>
      </c>
      <c r="H1976" s="5" t="str">
        <f>IF(PhieuBauCu!$B$2&gt;4,IF(LEN($B1976)=0,"",IF(AND($B1976&gt;0,VALUE(SUBSTITUTE($B1976,"5","0"))=$B1976),1,0)),"")</f>
        <v/>
      </c>
      <c r="I1976" s="5" t="str">
        <f>IF(PhieuBauCu!$B$2&gt;5,IF(LEN($B1976)=0,"",IF(AND($B1976&gt;0,VALUE(SUBSTITUTE($B1976,"6","0"))=$B1976),1,0)),"")</f>
        <v/>
      </c>
      <c r="J1976" s="5" t="str">
        <f>IF(PhieuBauCu!$B$2&gt;6,IF(LEN($B1976)=0,"",IF(AND($B1976&gt;0,VALUE(SUBSTITUTE($B1976,"7","0"))=$B1976),1,0)),"")</f>
        <v/>
      </c>
      <c r="K1976" s="5" t="str">
        <f>IF(PhieuBauCu!$B$2&gt;7,IF(LEN($B1976)=0,"",IF(AND($B1976&gt;0,VALUE(SUBSTITUTE($B1976,"8","0"))=$B1976),1,0)),"")</f>
        <v/>
      </c>
      <c r="L1976" s="5" t="str">
        <f>IF(PhieuBauCu!$B$2&gt;8,IF(LEN($B1976)=0,"",IF(AND($B1976&gt;0,VALUE(SUBSTITUTE($B1976,"9","0"))=$B1976),1,0)),"")</f>
        <v/>
      </c>
      <c r="M1976" s="9">
        <f t="shared" si="61"/>
        <v>0</v>
      </c>
      <c r="N1976" s="36">
        <f>IF(AND(M1976&lt;=PhieuBauCu!$B$13,M1976&gt;=1),1,0)</f>
        <v>0</v>
      </c>
    </row>
    <row r="1977" spans="1:14" ht="28.5" customHeight="1">
      <c r="A1977" s="2">
        <v>1972</v>
      </c>
      <c r="B1977" s="3"/>
      <c r="C1977" s="48" t="str">
        <f t="shared" si="60"/>
        <v/>
      </c>
      <c r="D1977" s="5" t="str">
        <f>IF(PhieuBauCu!$B$2&gt;0,IF(LEN($B1977)=0,"",IF(AND($B1977&gt;0,VALUE(SUBSTITUTE($B1977,"1","0"))=$B1977),1,0)),"")</f>
        <v/>
      </c>
      <c r="E1977" s="5" t="str">
        <f>IF(PhieuBauCu!$B$2&gt;1,IF(LEN($B1977)=0,"",IF(AND($B1977&gt;0,VALUE(SUBSTITUTE($B1977,"2","0"))=$B1977),1,0)),"")</f>
        <v/>
      </c>
      <c r="F1977" s="5" t="str">
        <f>IF(PhieuBauCu!$B$2&gt;2,IF(LEN($B1977)=0,"",IF(AND($B1977&gt;0,VALUE(SUBSTITUTE($B1977,"3","0"))=$B1977),1,0)),"")</f>
        <v/>
      </c>
      <c r="G1977" s="5" t="str">
        <f>IF(PhieuBauCu!$B$2&gt;3,IF(LEN($B1977)=0,"",IF(AND($B1977&gt;0,VALUE(SUBSTITUTE($B1977,"4","0"))=$B1977),1,0)),"")</f>
        <v/>
      </c>
      <c r="H1977" s="5" t="str">
        <f>IF(PhieuBauCu!$B$2&gt;4,IF(LEN($B1977)=0,"",IF(AND($B1977&gt;0,VALUE(SUBSTITUTE($B1977,"5","0"))=$B1977),1,0)),"")</f>
        <v/>
      </c>
      <c r="I1977" s="5" t="str">
        <f>IF(PhieuBauCu!$B$2&gt;5,IF(LEN($B1977)=0,"",IF(AND($B1977&gt;0,VALUE(SUBSTITUTE($B1977,"6","0"))=$B1977),1,0)),"")</f>
        <v/>
      </c>
      <c r="J1977" s="5" t="str">
        <f>IF(PhieuBauCu!$B$2&gt;6,IF(LEN($B1977)=0,"",IF(AND($B1977&gt;0,VALUE(SUBSTITUTE($B1977,"7","0"))=$B1977),1,0)),"")</f>
        <v/>
      </c>
      <c r="K1977" s="5" t="str">
        <f>IF(PhieuBauCu!$B$2&gt;7,IF(LEN($B1977)=0,"",IF(AND($B1977&gt;0,VALUE(SUBSTITUTE($B1977,"8","0"))=$B1977),1,0)),"")</f>
        <v/>
      </c>
      <c r="L1977" s="5" t="str">
        <f>IF(PhieuBauCu!$B$2&gt;8,IF(LEN($B1977)=0,"",IF(AND($B1977&gt;0,VALUE(SUBSTITUTE($B1977,"9","0"))=$B1977),1,0)),"")</f>
        <v/>
      </c>
      <c r="M1977" s="9">
        <f t="shared" si="61"/>
        <v>0</v>
      </c>
      <c r="N1977" s="36">
        <f>IF(AND(M1977&lt;=PhieuBauCu!$B$13,M1977&gt;=1),1,0)</f>
        <v>0</v>
      </c>
    </row>
    <row r="1978" spans="1:14" ht="28.5" customHeight="1">
      <c r="A1978" s="2">
        <v>1973</v>
      </c>
      <c r="B1978" s="3"/>
      <c r="C1978" s="48" t="str">
        <f t="shared" si="60"/>
        <v/>
      </c>
      <c r="D1978" s="5" t="str">
        <f>IF(PhieuBauCu!$B$2&gt;0,IF(LEN($B1978)=0,"",IF(AND($B1978&gt;0,VALUE(SUBSTITUTE($B1978,"1","0"))=$B1978),1,0)),"")</f>
        <v/>
      </c>
      <c r="E1978" s="5" t="str">
        <f>IF(PhieuBauCu!$B$2&gt;1,IF(LEN($B1978)=0,"",IF(AND($B1978&gt;0,VALUE(SUBSTITUTE($B1978,"2","0"))=$B1978),1,0)),"")</f>
        <v/>
      </c>
      <c r="F1978" s="5" t="str">
        <f>IF(PhieuBauCu!$B$2&gt;2,IF(LEN($B1978)=0,"",IF(AND($B1978&gt;0,VALUE(SUBSTITUTE($B1978,"3","0"))=$B1978),1,0)),"")</f>
        <v/>
      </c>
      <c r="G1978" s="5" t="str">
        <f>IF(PhieuBauCu!$B$2&gt;3,IF(LEN($B1978)=0,"",IF(AND($B1978&gt;0,VALUE(SUBSTITUTE($B1978,"4","0"))=$B1978),1,0)),"")</f>
        <v/>
      </c>
      <c r="H1978" s="5" t="str">
        <f>IF(PhieuBauCu!$B$2&gt;4,IF(LEN($B1978)=0,"",IF(AND($B1978&gt;0,VALUE(SUBSTITUTE($B1978,"5","0"))=$B1978),1,0)),"")</f>
        <v/>
      </c>
      <c r="I1978" s="5" t="str">
        <f>IF(PhieuBauCu!$B$2&gt;5,IF(LEN($B1978)=0,"",IF(AND($B1978&gt;0,VALUE(SUBSTITUTE($B1978,"6","0"))=$B1978),1,0)),"")</f>
        <v/>
      </c>
      <c r="J1978" s="5" t="str">
        <f>IF(PhieuBauCu!$B$2&gt;6,IF(LEN($B1978)=0,"",IF(AND($B1978&gt;0,VALUE(SUBSTITUTE($B1978,"7","0"))=$B1978),1,0)),"")</f>
        <v/>
      </c>
      <c r="K1978" s="5" t="str">
        <f>IF(PhieuBauCu!$B$2&gt;7,IF(LEN($B1978)=0,"",IF(AND($B1978&gt;0,VALUE(SUBSTITUTE($B1978,"8","0"))=$B1978),1,0)),"")</f>
        <v/>
      </c>
      <c r="L1978" s="5" t="str">
        <f>IF(PhieuBauCu!$B$2&gt;8,IF(LEN($B1978)=0,"",IF(AND($B1978&gt;0,VALUE(SUBSTITUTE($B1978,"9","0"))=$B1978),1,0)),"")</f>
        <v/>
      </c>
      <c r="M1978" s="9">
        <f t="shared" si="61"/>
        <v>0</v>
      </c>
      <c r="N1978" s="36">
        <f>IF(AND(M1978&lt;=PhieuBauCu!$B$13,M1978&gt;=1),1,0)</f>
        <v>0</v>
      </c>
    </row>
    <row r="1979" spans="1:14" ht="28.5" customHeight="1">
      <c r="A1979" s="2">
        <v>1974</v>
      </c>
      <c r="B1979" s="3"/>
      <c r="C1979" s="48" t="str">
        <f t="shared" si="60"/>
        <v/>
      </c>
      <c r="D1979" s="5" t="str">
        <f>IF(PhieuBauCu!$B$2&gt;0,IF(LEN($B1979)=0,"",IF(AND($B1979&gt;0,VALUE(SUBSTITUTE($B1979,"1","0"))=$B1979),1,0)),"")</f>
        <v/>
      </c>
      <c r="E1979" s="5" t="str">
        <f>IF(PhieuBauCu!$B$2&gt;1,IF(LEN($B1979)=0,"",IF(AND($B1979&gt;0,VALUE(SUBSTITUTE($B1979,"2","0"))=$B1979),1,0)),"")</f>
        <v/>
      </c>
      <c r="F1979" s="5" t="str">
        <f>IF(PhieuBauCu!$B$2&gt;2,IF(LEN($B1979)=0,"",IF(AND($B1979&gt;0,VALUE(SUBSTITUTE($B1979,"3","0"))=$B1979),1,0)),"")</f>
        <v/>
      </c>
      <c r="G1979" s="5" t="str">
        <f>IF(PhieuBauCu!$B$2&gt;3,IF(LEN($B1979)=0,"",IF(AND($B1979&gt;0,VALUE(SUBSTITUTE($B1979,"4","0"))=$B1979),1,0)),"")</f>
        <v/>
      </c>
      <c r="H1979" s="5" t="str">
        <f>IF(PhieuBauCu!$B$2&gt;4,IF(LEN($B1979)=0,"",IF(AND($B1979&gt;0,VALUE(SUBSTITUTE($B1979,"5","0"))=$B1979),1,0)),"")</f>
        <v/>
      </c>
      <c r="I1979" s="5" t="str">
        <f>IF(PhieuBauCu!$B$2&gt;5,IF(LEN($B1979)=0,"",IF(AND($B1979&gt;0,VALUE(SUBSTITUTE($B1979,"6","0"))=$B1979),1,0)),"")</f>
        <v/>
      </c>
      <c r="J1979" s="5" t="str">
        <f>IF(PhieuBauCu!$B$2&gt;6,IF(LEN($B1979)=0,"",IF(AND($B1979&gt;0,VALUE(SUBSTITUTE($B1979,"7","0"))=$B1979),1,0)),"")</f>
        <v/>
      </c>
      <c r="K1979" s="5" t="str">
        <f>IF(PhieuBauCu!$B$2&gt;7,IF(LEN($B1979)=0,"",IF(AND($B1979&gt;0,VALUE(SUBSTITUTE($B1979,"8","0"))=$B1979),1,0)),"")</f>
        <v/>
      </c>
      <c r="L1979" s="5" t="str">
        <f>IF(PhieuBauCu!$B$2&gt;8,IF(LEN($B1979)=0,"",IF(AND($B1979&gt;0,VALUE(SUBSTITUTE($B1979,"9","0"))=$B1979),1,0)),"")</f>
        <v/>
      </c>
      <c r="M1979" s="9">
        <f t="shared" si="61"/>
        <v>0</v>
      </c>
      <c r="N1979" s="36">
        <f>IF(AND(M1979&lt;=PhieuBauCu!$B$13,M1979&gt;=1),1,0)</f>
        <v>0</v>
      </c>
    </row>
    <row r="1980" spans="1:14" ht="28.5" customHeight="1">
      <c r="A1980" s="2">
        <v>1975</v>
      </c>
      <c r="B1980" s="3"/>
      <c r="C1980" s="48" t="str">
        <f t="shared" si="60"/>
        <v/>
      </c>
      <c r="D1980" s="5" t="str">
        <f>IF(PhieuBauCu!$B$2&gt;0,IF(LEN($B1980)=0,"",IF(AND($B1980&gt;0,VALUE(SUBSTITUTE($B1980,"1","0"))=$B1980),1,0)),"")</f>
        <v/>
      </c>
      <c r="E1980" s="5" t="str">
        <f>IF(PhieuBauCu!$B$2&gt;1,IF(LEN($B1980)=0,"",IF(AND($B1980&gt;0,VALUE(SUBSTITUTE($B1980,"2","0"))=$B1980),1,0)),"")</f>
        <v/>
      </c>
      <c r="F1980" s="5" t="str">
        <f>IF(PhieuBauCu!$B$2&gt;2,IF(LEN($B1980)=0,"",IF(AND($B1980&gt;0,VALUE(SUBSTITUTE($B1980,"3","0"))=$B1980),1,0)),"")</f>
        <v/>
      </c>
      <c r="G1980" s="5" t="str">
        <f>IF(PhieuBauCu!$B$2&gt;3,IF(LEN($B1980)=0,"",IF(AND($B1980&gt;0,VALUE(SUBSTITUTE($B1980,"4","0"))=$B1980),1,0)),"")</f>
        <v/>
      </c>
      <c r="H1980" s="5" t="str">
        <f>IF(PhieuBauCu!$B$2&gt;4,IF(LEN($B1980)=0,"",IF(AND($B1980&gt;0,VALUE(SUBSTITUTE($B1980,"5","0"))=$B1980),1,0)),"")</f>
        <v/>
      </c>
      <c r="I1980" s="5" t="str">
        <f>IF(PhieuBauCu!$B$2&gt;5,IF(LEN($B1980)=0,"",IF(AND($B1980&gt;0,VALUE(SUBSTITUTE($B1980,"6","0"))=$B1980),1,0)),"")</f>
        <v/>
      </c>
      <c r="J1980" s="5" t="str">
        <f>IF(PhieuBauCu!$B$2&gt;6,IF(LEN($B1980)=0,"",IF(AND($B1980&gt;0,VALUE(SUBSTITUTE($B1980,"7","0"))=$B1980),1,0)),"")</f>
        <v/>
      </c>
      <c r="K1980" s="5" t="str">
        <f>IF(PhieuBauCu!$B$2&gt;7,IF(LEN($B1980)=0,"",IF(AND($B1980&gt;0,VALUE(SUBSTITUTE($B1980,"8","0"))=$B1980),1,0)),"")</f>
        <v/>
      </c>
      <c r="L1980" s="5" t="str">
        <f>IF(PhieuBauCu!$B$2&gt;8,IF(LEN($B1980)=0,"",IF(AND($B1980&gt;0,VALUE(SUBSTITUTE($B1980,"9","0"))=$B1980),1,0)),"")</f>
        <v/>
      </c>
      <c r="M1980" s="9">
        <f t="shared" si="61"/>
        <v>0</v>
      </c>
      <c r="N1980" s="36">
        <f>IF(AND(M1980&lt;=PhieuBauCu!$B$13,M1980&gt;=1),1,0)</f>
        <v>0</v>
      </c>
    </row>
    <row r="1981" spans="1:14" ht="28.5" customHeight="1">
      <c r="A1981" s="2">
        <v>1976</v>
      </c>
      <c r="B1981" s="3"/>
      <c r="C1981" s="48" t="str">
        <f t="shared" si="60"/>
        <v/>
      </c>
      <c r="D1981" s="5" t="str">
        <f>IF(PhieuBauCu!$B$2&gt;0,IF(LEN($B1981)=0,"",IF(AND($B1981&gt;0,VALUE(SUBSTITUTE($B1981,"1","0"))=$B1981),1,0)),"")</f>
        <v/>
      </c>
      <c r="E1981" s="5" t="str">
        <f>IF(PhieuBauCu!$B$2&gt;1,IF(LEN($B1981)=0,"",IF(AND($B1981&gt;0,VALUE(SUBSTITUTE($B1981,"2","0"))=$B1981),1,0)),"")</f>
        <v/>
      </c>
      <c r="F1981" s="5" t="str">
        <f>IF(PhieuBauCu!$B$2&gt;2,IF(LEN($B1981)=0,"",IF(AND($B1981&gt;0,VALUE(SUBSTITUTE($B1981,"3","0"))=$B1981),1,0)),"")</f>
        <v/>
      </c>
      <c r="G1981" s="5" t="str">
        <f>IF(PhieuBauCu!$B$2&gt;3,IF(LEN($B1981)=0,"",IF(AND($B1981&gt;0,VALUE(SUBSTITUTE($B1981,"4","0"))=$B1981),1,0)),"")</f>
        <v/>
      </c>
      <c r="H1981" s="5" t="str">
        <f>IF(PhieuBauCu!$B$2&gt;4,IF(LEN($B1981)=0,"",IF(AND($B1981&gt;0,VALUE(SUBSTITUTE($B1981,"5","0"))=$B1981),1,0)),"")</f>
        <v/>
      </c>
      <c r="I1981" s="5" t="str">
        <f>IF(PhieuBauCu!$B$2&gt;5,IF(LEN($B1981)=0,"",IF(AND($B1981&gt;0,VALUE(SUBSTITUTE($B1981,"6","0"))=$B1981),1,0)),"")</f>
        <v/>
      </c>
      <c r="J1981" s="5" t="str">
        <f>IF(PhieuBauCu!$B$2&gt;6,IF(LEN($B1981)=0,"",IF(AND($B1981&gt;0,VALUE(SUBSTITUTE($B1981,"7","0"))=$B1981),1,0)),"")</f>
        <v/>
      </c>
      <c r="K1981" s="5" t="str">
        <f>IF(PhieuBauCu!$B$2&gt;7,IF(LEN($B1981)=0,"",IF(AND($B1981&gt;0,VALUE(SUBSTITUTE($B1981,"8","0"))=$B1981),1,0)),"")</f>
        <v/>
      </c>
      <c r="L1981" s="5" t="str">
        <f>IF(PhieuBauCu!$B$2&gt;8,IF(LEN($B1981)=0,"",IF(AND($B1981&gt;0,VALUE(SUBSTITUTE($B1981,"9","0"))=$B1981),1,0)),"")</f>
        <v/>
      </c>
      <c r="M1981" s="9">
        <f t="shared" si="61"/>
        <v>0</v>
      </c>
      <c r="N1981" s="36">
        <f>IF(AND(M1981&lt;=PhieuBauCu!$B$13,M1981&gt;=1),1,0)</f>
        <v>0</v>
      </c>
    </row>
    <row r="1982" spans="1:14" ht="28.5" customHeight="1">
      <c r="A1982" s="2">
        <v>1977</v>
      </c>
      <c r="B1982" s="3"/>
      <c r="C1982" s="48" t="str">
        <f t="shared" si="60"/>
        <v/>
      </c>
      <c r="D1982" s="5" t="str">
        <f>IF(PhieuBauCu!$B$2&gt;0,IF(LEN($B1982)=0,"",IF(AND($B1982&gt;0,VALUE(SUBSTITUTE($B1982,"1","0"))=$B1982),1,0)),"")</f>
        <v/>
      </c>
      <c r="E1982" s="5" t="str">
        <f>IF(PhieuBauCu!$B$2&gt;1,IF(LEN($B1982)=0,"",IF(AND($B1982&gt;0,VALUE(SUBSTITUTE($B1982,"2","0"))=$B1982),1,0)),"")</f>
        <v/>
      </c>
      <c r="F1982" s="5" t="str">
        <f>IF(PhieuBauCu!$B$2&gt;2,IF(LEN($B1982)=0,"",IF(AND($B1982&gt;0,VALUE(SUBSTITUTE($B1982,"3","0"))=$B1982),1,0)),"")</f>
        <v/>
      </c>
      <c r="G1982" s="5" t="str">
        <f>IF(PhieuBauCu!$B$2&gt;3,IF(LEN($B1982)=0,"",IF(AND($B1982&gt;0,VALUE(SUBSTITUTE($B1982,"4","0"))=$B1982),1,0)),"")</f>
        <v/>
      </c>
      <c r="H1982" s="5" t="str">
        <f>IF(PhieuBauCu!$B$2&gt;4,IF(LEN($B1982)=0,"",IF(AND($B1982&gt;0,VALUE(SUBSTITUTE($B1982,"5","0"))=$B1982),1,0)),"")</f>
        <v/>
      </c>
      <c r="I1982" s="5" t="str">
        <f>IF(PhieuBauCu!$B$2&gt;5,IF(LEN($B1982)=0,"",IF(AND($B1982&gt;0,VALUE(SUBSTITUTE($B1982,"6","0"))=$B1982),1,0)),"")</f>
        <v/>
      </c>
      <c r="J1982" s="5" t="str">
        <f>IF(PhieuBauCu!$B$2&gt;6,IF(LEN($B1982)=0,"",IF(AND($B1982&gt;0,VALUE(SUBSTITUTE($B1982,"7","0"))=$B1982),1,0)),"")</f>
        <v/>
      </c>
      <c r="K1982" s="5" t="str">
        <f>IF(PhieuBauCu!$B$2&gt;7,IF(LEN($B1982)=0,"",IF(AND($B1982&gt;0,VALUE(SUBSTITUTE($B1982,"8","0"))=$B1982),1,0)),"")</f>
        <v/>
      </c>
      <c r="L1982" s="5" t="str">
        <f>IF(PhieuBauCu!$B$2&gt;8,IF(LEN($B1982)=0,"",IF(AND($B1982&gt;0,VALUE(SUBSTITUTE($B1982,"9","0"))=$B1982),1,0)),"")</f>
        <v/>
      </c>
      <c r="M1982" s="9">
        <f t="shared" si="61"/>
        <v>0</v>
      </c>
      <c r="N1982" s="36">
        <f>IF(AND(M1982&lt;=PhieuBauCu!$B$13,M1982&gt;=1),1,0)</f>
        <v>0</v>
      </c>
    </row>
    <row r="1983" spans="1:14" ht="28.5" customHeight="1">
      <c r="A1983" s="2">
        <v>1978</v>
      </c>
      <c r="B1983" s="3"/>
      <c r="C1983" s="48" t="str">
        <f t="shared" si="60"/>
        <v/>
      </c>
      <c r="D1983" s="5" t="str">
        <f>IF(PhieuBauCu!$B$2&gt;0,IF(LEN($B1983)=0,"",IF(AND($B1983&gt;0,VALUE(SUBSTITUTE($B1983,"1","0"))=$B1983),1,0)),"")</f>
        <v/>
      </c>
      <c r="E1983" s="5" t="str">
        <f>IF(PhieuBauCu!$B$2&gt;1,IF(LEN($B1983)=0,"",IF(AND($B1983&gt;0,VALUE(SUBSTITUTE($B1983,"2","0"))=$B1983),1,0)),"")</f>
        <v/>
      </c>
      <c r="F1983" s="5" t="str">
        <f>IF(PhieuBauCu!$B$2&gt;2,IF(LEN($B1983)=0,"",IF(AND($B1983&gt;0,VALUE(SUBSTITUTE($B1983,"3","0"))=$B1983),1,0)),"")</f>
        <v/>
      </c>
      <c r="G1983" s="5" t="str">
        <f>IF(PhieuBauCu!$B$2&gt;3,IF(LEN($B1983)=0,"",IF(AND($B1983&gt;0,VALUE(SUBSTITUTE($B1983,"4","0"))=$B1983),1,0)),"")</f>
        <v/>
      </c>
      <c r="H1983" s="5" t="str">
        <f>IF(PhieuBauCu!$B$2&gt;4,IF(LEN($B1983)=0,"",IF(AND($B1983&gt;0,VALUE(SUBSTITUTE($B1983,"5","0"))=$B1983),1,0)),"")</f>
        <v/>
      </c>
      <c r="I1983" s="5" t="str">
        <f>IF(PhieuBauCu!$B$2&gt;5,IF(LEN($B1983)=0,"",IF(AND($B1983&gt;0,VALUE(SUBSTITUTE($B1983,"6","0"))=$B1983),1,0)),"")</f>
        <v/>
      </c>
      <c r="J1983" s="5" t="str">
        <f>IF(PhieuBauCu!$B$2&gt;6,IF(LEN($B1983)=0,"",IF(AND($B1983&gt;0,VALUE(SUBSTITUTE($B1983,"7","0"))=$B1983),1,0)),"")</f>
        <v/>
      </c>
      <c r="K1983" s="5" t="str">
        <f>IF(PhieuBauCu!$B$2&gt;7,IF(LEN($B1983)=0,"",IF(AND($B1983&gt;0,VALUE(SUBSTITUTE($B1983,"8","0"))=$B1983),1,0)),"")</f>
        <v/>
      </c>
      <c r="L1983" s="5" t="str">
        <f>IF(PhieuBauCu!$B$2&gt;8,IF(LEN($B1983)=0,"",IF(AND($B1983&gt;0,VALUE(SUBSTITUTE($B1983,"9","0"))=$B1983),1,0)),"")</f>
        <v/>
      </c>
      <c r="M1983" s="9">
        <f t="shared" si="61"/>
        <v>0</v>
      </c>
      <c r="N1983" s="36">
        <f>IF(AND(M1983&lt;=PhieuBauCu!$B$13,M1983&gt;=1),1,0)</f>
        <v>0</v>
      </c>
    </row>
    <row r="1984" spans="1:14" ht="28.5" customHeight="1">
      <c r="A1984" s="2">
        <v>1979</v>
      </c>
      <c r="B1984" s="3"/>
      <c r="C1984" s="48" t="str">
        <f t="shared" si="60"/>
        <v/>
      </c>
      <c r="D1984" s="5" t="str">
        <f>IF(PhieuBauCu!$B$2&gt;0,IF(LEN($B1984)=0,"",IF(AND($B1984&gt;0,VALUE(SUBSTITUTE($B1984,"1","0"))=$B1984),1,0)),"")</f>
        <v/>
      </c>
      <c r="E1984" s="5" t="str">
        <f>IF(PhieuBauCu!$B$2&gt;1,IF(LEN($B1984)=0,"",IF(AND($B1984&gt;0,VALUE(SUBSTITUTE($B1984,"2","0"))=$B1984),1,0)),"")</f>
        <v/>
      </c>
      <c r="F1984" s="5" t="str">
        <f>IF(PhieuBauCu!$B$2&gt;2,IF(LEN($B1984)=0,"",IF(AND($B1984&gt;0,VALUE(SUBSTITUTE($B1984,"3","0"))=$B1984),1,0)),"")</f>
        <v/>
      </c>
      <c r="G1984" s="5" t="str">
        <f>IF(PhieuBauCu!$B$2&gt;3,IF(LEN($B1984)=0,"",IF(AND($B1984&gt;0,VALUE(SUBSTITUTE($B1984,"4","0"))=$B1984),1,0)),"")</f>
        <v/>
      </c>
      <c r="H1984" s="5" t="str">
        <f>IF(PhieuBauCu!$B$2&gt;4,IF(LEN($B1984)=0,"",IF(AND($B1984&gt;0,VALUE(SUBSTITUTE($B1984,"5","0"))=$B1984),1,0)),"")</f>
        <v/>
      </c>
      <c r="I1984" s="5" t="str">
        <f>IF(PhieuBauCu!$B$2&gt;5,IF(LEN($B1984)=0,"",IF(AND($B1984&gt;0,VALUE(SUBSTITUTE($B1984,"6","0"))=$B1984),1,0)),"")</f>
        <v/>
      </c>
      <c r="J1984" s="5" t="str">
        <f>IF(PhieuBauCu!$B$2&gt;6,IF(LEN($B1984)=0,"",IF(AND($B1984&gt;0,VALUE(SUBSTITUTE($B1984,"7","0"))=$B1984),1,0)),"")</f>
        <v/>
      </c>
      <c r="K1984" s="5" t="str">
        <f>IF(PhieuBauCu!$B$2&gt;7,IF(LEN($B1984)=0,"",IF(AND($B1984&gt;0,VALUE(SUBSTITUTE($B1984,"8","0"))=$B1984),1,0)),"")</f>
        <v/>
      </c>
      <c r="L1984" s="5" t="str">
        <f>IF(PhieuBauCu!$B$2&gt;8,IF(LEN($B1984)=0,"",IF(AND($B1984&gt;0,VALUE(SUBSTITUTE($B1984,"9","0"))=$B1984),1,0)),"")</f>
        <v/>
      </c>
      <c r="M1984" s="9">
        <f t="shared" si="61"/>
        <v>0</v>
      </c>
      <c r="N1984" s="36">
        <f>IF(AND(M1984&lt;=PhieuBauCu!$B$13,M1984&gt;=1),1,0)</f>
        <v>0</v>
      </c>
    </row>
    <row r="1985" spans="1:14" ht="28.5" customHeight="1">
      <c r="A1985" s="2">
        <v>1980</v>
      </c>
      <c r="B1985" s="3"/>
      <c r="C1985" s="48" t="str">
        <f t="shared" si="60"/>
        <v/>
      </c>
      <c r="D1985" s="5" t="str">
        <f>IF(PhieuBauCu!$B$2&gt;0,IF(LEN($B1985)=0,"",IF(AND($B1985&gt;0,VALUE(SUBSTITUTE($B1985,"1","0"))=$B1985),1,0)),"")</f>
        <v/>
      </c>
      <c r="E1985" s="5" t="str">
        <f>IF(PhieuBauCu!$B$2&gt;1,IF(LEN($B1985)=0,"",IF(AND($B1985&gt;0,VALUE(SUBSTITUTE($B1985,"2","0"))=$B1985),1,0)),"")</f>
        <v/>
      </c>
      <c r="F1985" s="5" t="str">
        <f>IF(PhieuBauCu!$B$2&gt;2,IF(LEN($B1985)=0,"",IF(AND($B1985&gt;0,VALUE(SUBSTITUTE($B1985,"3","0"))=$B1985),1,0)),"")</f>
        <v/>
      </c>
      <c r="G1985" s="5" t="str">
        <f>IF(PhieuBauCu!$B$2&gt;3,IF(LEN($B1985)=0,"",IF(AND($B1985&gt;0,VALUE(SUBSTITUTE($B1985,"4","0"))=$B1985),1,0)),"")</f>
        <v/>
      </c>
      <c r="H1985" s="5" t="str">
        <f>IF(PhieuBauCu!$B$2&gt;4,IF(LEN($B1985)=0,"",IF(AND($B1985&gt;0,VALUE(SUBSTITUTE($B1985,"5","0"))=$B1985),1,0)),"")</f>
        <v/>
      </c>
      <c r="I1985" s="5" t="str">
        <f>IF(PhieuBauCu!$B$2&gt;5,IF(LEN($B1985)=0,"",IF(AND($B1985&gt;0,VALUE(SUBSTITUTE($B1985,"6","0"))=$B1985),1,0)),"")</f>
        <v/>
      </c>
      <c r="J1985" s="5" t="str">
        <f>IF(PhieuBauCu!$B$2&gt;6,IF(LEN($B1985)=0,"",IF(AND($B1985&gt;0,VALUE(SUBSTITUTE($B1985,"7","0"))=$B1985),1,0)),"")</f>
        <v/>
      </c>
      <c r="K1985" s="5" t="str">
        <f>IF(PhieuBauCu!$B$2&gt;7,IF(LEN($B1985)=0,"",IF(AND($B1985&gt;0,VALUE(SUBSTITUTE($B1985,"8","0"))=$B1985),1,0)),"")</f>
        <v/>
      </c>
      <c r="L1985" s="5" t="str">
        <f>IF(PhieuBauCu!$B$2&gt;8,IF(LEN($B1985)=0,"",IF(AND($B1985&gt;0,VALUE(SUBSTITUTE($B1985,"9","0"))=$B1985),1,0)),"")</f>
        <v/>
      </c>
      <c r="M1985" s="9">
        <f t="shared" si="61"/>
        <v>0</v>
      </c>
      <c r="N1985" s="36">
        <f>IF(AND(M1985&lt;=PhieuBauCu!$B$13,M1985&gt;=1),1,0)</f>
        <v>0</v>
      </c>
    </row>
    <row r="1986" spans="1:14" ht="28.5" customHeight="1">
      <c r="A1986" s="2">
        <v>1981</v>
      </c>
      <c r="B1986" s="3"/>
      <c r="C1986" s="48" t="str">
        <f t="shared" si="60"/>
        <v/>
      </c>
      <c r="D1986" s="5" t="str">
        <f>IF(PhieuBauCu!$B$2&gt;0,IF(LEN($B1986)=0,"",IF(AND($B1986&gt;0,VALUE(SUBSTITUTE($B1986,"1","0"))=$B1986),1,0)),"")</f>
        <v/>
      </c>
      <c r="E1986" s="5" t="str">
        <f>IF(PhieuBauCu!$B$2&gt;1,IF(LEN($B1986)=0,"",IF(AND($B1986&gt;0,VALUE(SUBSTITUTE($B1986,"2","0"))=$B1986),1,0)),"")</f>
        <v/>
      </c>
      <c r="F1986" s="5" t="str">
        <f>IF(PhieuBauCu!$B$2&gt;2,IF(LEN($B1986)=0,"",IF(AND($B1986&gt;0,VALUE(SUBSTITUTE($B1986,"3","0"))=$B1986),1,0)),"")</f>
        <v/>
      </c>
      <c r="G1986" s="5" t="str">
        <f>IF(PhieuBauCu!$B$2&gt;3,IF(LEN($B1986)=0,"",IF(AND($B1986&gt;0,VALUE(SUBSTITUTE($B1986,"4","0"))=$B1986),1,0)),"")</f>
        <v/>
      </c>
      <c r="H1986" s="5" t="str">
        <f>IF(PhieuBauCu!$B$2&gt;4,IF(LEN($B1986)=0,"",IF(AND($B1986&gt;0,VALUE(SUBSTITUTE($B1986,"5","0"))=$B1986),1,0)),"")</f>
        <v/>
      </c>
      <c r="I1986" s="5" t="str">
        <f>IF(PhieuBauCu!$B$2&gt;5,IF(LEN($B1986)=0,"",IF(AND($B1986&gt;0,VALUE(SUBSTITUTE($B1986,"6","0"))=$B1986),1,0)),"")</f>
        <v/>
      </c>
      <c r="J1986" s="5" t="str">
        <f>IF(PhieuBauCu!$B$2&gt;6,IF(LEN($B1986)=0,"",IF(AND($B1986&gt;0,VALUE(SUBSTITUTE($B1986,"7","0"))=$B1986),1,0)),"")</f>
        <v/>
      </c>
      <c r="K1986" s="5" t="str">
        <f>IF(PhieuBauCu!$B$2&gt;7,IF(LEN($B1986)=0,"",IF(AND($B1986&gt;0,VALUE(SUBSTITUTE($B1986,"8","0"))=$B1986),1,0)),"")</f>
        <v/>
      </c>
      <c r="L1986" s="5" t="str">
        <f>IF(PhieuBauCu!$B$2&gt;8,IF(LEN($B1986)=0,"",IF(AND($B1986&gt;0,VALUE(SUBSTITUTE($B1986,"9","0"))=$B1986),1,0)),"")</f>
        <v/>
      </c>
      <c r="M1986" s="9">
        <f t="shared" si="61"/>
        <v>0</v>
      </c>
      <c r="N1986" s="36">
        <f>IF(AND(M1986&lt;=PhieuBauCu!$B$13,M1986&gt;=1),1,0)</f>
        <v>0</v>
      </c>
    </row>
    <row r="1987" spans="1:14" ht="28.5" customHeight="1">
      <c r="A1987" s="2">
        <v>1982</v>
      </c>
      <c r="B1987" s="3"/>
      <c r="C1987" s="48" t="str">
        <f t="shared" si="60"/>
        <v/>
      </c>
      <c r="D1987" s="5" t="str">
        <f>IF(PhieuBauCu!$B$2&gt;0,IF(LEN($B1987)=0,"",IF(AND($B1987&gt;0,VALUE(SUBSTITUTE($B1987,"1","0"))=$B1987),1,0)),"")</f>
        <v/>
      </c>
      <c r="E1987" s="5" t="str">
        <f>IF(PhieuBauCu!$B$2&gt;1,IF(LEN($B1987)=0,"",IF(AND($B1987&gt;0,VALUE(SUBSTITUTE($B1987,"2","0"))=$B1987),1,0)),"")</f>
        <v/>
      </c>
      <c r="F1987" s="5" t="str">
        <f>IF(PhieuBauCu!$B$2&gt;2,IF(LEN($B1987)=0,"",IF(AND($B1987&gt;0,VALUE(SUBSTITUTE($B1987,"3","0"))=$B1987),1,0)),"")</f>
        <v/>
      </c>
      <c r="G1987" s="5" t="str">
        <f>IF(PhieuBauCu!$B$2&gt;3,IF(LEN($B1987)=0,"",IF(AND($B1987&gt;0,VALUE(SUBSTITUTE($B1987,"4","0"))=$B1987),1,0)),"")</f>
        <v/>
      </c>
      <c r="H1987" s="5" t="str">
        <f>IF(PhieuBauCu!$B$2&gt;4,IF(LEN($B1987)=0,"",IF(AND($B1987&gt;0,VALUE(SUBSTITUTE($B1987,"5","0"))=$B1987),1,0)),"")</f>
        <v/>
      </c>
      <c r="I1987" s="5" t="str">
        <f>IF(PhieuBauCu!$B$2&gt;5,IF(LEN($B1987)=0,"",IF(AND($B1987&gt;0,VALUE(SUBSTITUTE($B1987,"6","0"))=$B1987),1,0)),"")</f>
        <v/>
      </c>
      <c r="J1987" s="5" t="str">
        <f>IF(PhieuBauCu!$B$2&gt;6,IF(LEN($B1987)=0,"",IF(AND($B1987&gt;0,VALUE(SUBSTITUTE($B1987,"7","0"))=$B1987),1,0)),"")</f>
        <v/>
      </c>
      <c r="K1987" s="5" t="str">
        <f>IF(PhieuBauCu!$B$2&gt;7,IF(LEN($B1987)=0,"",IF(AND($B1987&gt;0,VALUE(SUBSTITUTE($B1987,"8","0"))=$B1987),1,0)),"")</f>
        <v/>
      </c>
      <c r="L1987" s="5" t="str">
        <f>IF(PhieuBauCu!$B$2&gt;8,IF(LEN($B1987)=0,"",IF(AND($B1987&gt;0,VALUE(SUBSTITUTE($B1987,"9","0"))=$B1987),1,0)),"")</f>
        <v/>
      </c>
      <c r="M1987" s="9">
        <f t="shared" si="61"/>
        <v>0</v>
      </c>
      <c r="N1987" s="36">
        <f>IF(AND(M1987&lt;=PhieuBauCu!$B$13,M1987&gt;=1),1,0)</f>
        <v>0</v>
      </c>
    </row>
    <row r="1988" spans="1:14" ht="28.5" customHeight="1">
      <c r="A1988" s="2">
        <v>1983</v>
      </c>
      <c r="B1988" s="3"/>
      <c r="C1988" s="48" t="str">
        <f t="shared" si="60"/>
        <v/>
      </c>
      <c r="D1988" s="5" t="str">
        <f>IF(PhieuBauCu!$B$2&gt;0,IF(LEN($B1988)=0,"",IF(AND($B1988&gt;0,VALUE(SUBSTITUTE($B1988,"1","0"))=$B1988),1,0)),"")</f>
        <v/>
      </c>
      <c r="E1988" s="5" t="str">
        <f>IF(PhieuBauCu!$B$2&gt;1,IF(LEN($B1988)=0,"",IF(AND($B1988&gt;0,VALUE(SUBSTITUTE($B1988,"2","0"))=$B1988),1,0)),"")</f>
        <v/>
      </c>
      <c r="F1988" s="5" t="str">
        <f>IF(PhieuBauCu!$B$2&gt;2,IF(LEN($B1988)=0,"",IF(AND($B1988&gt;0,VALUE(SUBSTITUTE($B1988,"3","0"))=$B1988),1,0)),"")</f>
        <v/>
      </c>
      <c r="G1988" s="5" t="str">
        <f>IF(PhieuBauCu!$B$2&gt;3,IF(LEN($B1988)=0,"",IF(AND($B1988&gt;0,VALUE(SUBSTITUTE($B1988,"4","0"))=$B1988),1,0)),"")</f>
        <v/>
      </c>
      <c r="H1988" s="5" t="str">
        <f>IF(PhieuBauCu!$B$2&gt;4,IF(LEN($B1988)=0,"",IF(AND($B1988&gt;0,VALUE(SUBSTITUTE($B1988,"5","0"))=$B1988),1,0)),"")</f>
        <v/>
      </c>
      <c r="I1988" s="5" t="str">
        <f>IF(PhieuBauCu!$B$2&gt;5,IF(LEN($B1988)=0,"",IF(AND($B1988&gt;0,VALUE(SUBSTITUTE($B1988,"6","0"))=$B1988),1,0)),"")</f>
        <v/>
      </c>
      <c r="J1988" s="5" t="str">
        <f>IF(PhieuBauCu!$B$2&gt;6,IF(LEN($B1988)=0,"",IF(AND($B1988&gt;0,VALUE(SUBSTITUTE($B1988,"7","0"))=$B1988),1,0)),"")</f>
        <v/>
      </c>
      <c r="K1988" s="5" t="str">
        <f>IF(PhieuBauCu!$B$2&gt;7,IF(LEN($B1988)=0,"",IF(AND($B1988&gt;0,VALUE(SUBSTITUTE($B1988,"8","0"))=$B1988),1,0)),"")</f>
        <v/>
      </c>
      <c r="L1988" s="5" t="str">
        <f>IF(PhieuBauCu!$B$2&gt;8,IF(LEN($B1988)=0,"",IF(AND($B1988&gt;0,VALUE(SUBSTITUTE($B1988,"9","0"))=$B1988),1,0)),"")</f>
        <v/>
      </c>
      <c r="M1988" s="9">
        <f t="shared" si="61"/>
        <v>0</v>
      </c>
      <c r="N1988" s="36">
        <f>IF(AND(M1988&lt;=PhieuBauCu!$B$13,M1988&gt;=1),1,0)</f>
        <v>0</v>
      </c>
    </row>
    <row r="1989" spans="1:14" ht="28.5" customHeight="1">
      <c r="A1989" s="2">
        <v>1984</v>
      </c>
      <c r="B1989" s="3"/>
      <c r="C1989" s="48" t="str">
        <f t="shared" si="60"/>
        <v/>
      </c>
      <c r="D1989" s="5" t="str">
        <f>IF(PhieuBauCu!$B$2&gt;0,IF(LEN($B1989)=0,"",IF(AND($B1989&gt;0,VALUE(SUBSTITUTE($B1989,"1","0"))=$B1989),1,0)),"")</f>
        <v/>
      </c>
      <c r="E1989" s="5" t="str">
        <f>IF(PhieuBauCu!$B$2&gt;1,IF(LEN($B1989)=0,"",IF(AND($B1989&gt;0,VALUE(SUBSTITUTE($B1989,"2","0"))=$B1989),1,0)),"")</f>
        <v/>
      </c>
      <c r="F1989" s="5" t="str">
        <f>IF(PhieuBauCu!$B$2&gt;2,IF(LEN($B1989)=0,"",IF(AND($B1989&gt;0,VALUE(SUBSTITUTE($B1989,"3","0"))=$B1989),1,0)),"")</f>
        <v/>
      </c>
      <c r="G1989" s="5" t="str">
        <f>IF(PhieuBauCu!$B$2&gt;3,IF(LEN($B1989)=0,"",IF(AND($B1989&gt;0,VALUE(SUBSTITUTE($B1989,"4","0"))=$B1989),1,0)),"")</f>
        <v/>
      </c>
      <c r="H1989" s="5" t="str">
        <f>IF(PhieuBauCu!$B$2&gt;4,IF(LEN($B1989)=0,"",IF(AND($B1989&gt;0,VALUE(SUBSTITUTE($B1989,"5","0"))=$B1989),1,0)),"")</f>
        <v/>
      </c>
      <c r="I1989" s="5" t="str">
        <f>IF(PhieuBauCu!$B$2&gt;5,IF(LEN($B1989)=0,"",IF(AND($B1989&gt;0,VALUE(SUBSTITUTE($B1989,"6","0"))=$B1989),1,0)),"")</f>
        <v/>
      </c>
      <c r="J1989" s="5" t="str">
        <f>IF(PhieuBauCu!$B$2&gt;6,IF(LEN($B1989)=0,"",IF(AND($B1989&gt;0,VALUE(SUBSTITUTE($B1989,"7","0"))=$B1989),1,0)),"")</f>
        <v/>
      </c>
      <c r="K1989" s="5" t="str">
        <f>IF(PhieuBauCu!$B$2&gt;7,IF(LEN($B1989)=0,"",IF(AND($B1989&gt;0,VALUE(SUBSTITUTE($B1989,"8","0"))=$B1989),1,0)),"")</f>
        <v/>
      </c>
      <c r="L1989" s="5" t="str">
        <f>IF(PhieuBauCu!$B$2&gt;8,IF(LEN($B1989)=0,"",IF(AND($B1989&gt;0,VALUE(SUBSTITUTE($B1989,"9","0"))=$B1989),1,0)),"")</f>
        <v/>
      </c>
      <c r="M1989" s="9">
        <f t="shared" si="61"/>
        <v>0</v>
      </c>
      <c r="N1989" s="36">
        <f>IF(AND(M1989&lt;=PhieuBauCu!$B$13,M1989&gt;=1),1,0)</f>
        <v>0</v>
      </c>
    </row>
    <row r="1990" spans="1:14" ht="28.5" customHeight="1">
      <c r="A1990" s="2">
        <v>1985</v>
      </c>
      <c r="B1990" s="3"/>
      <c r="C1990" s="48" t="str">
        <f t="shared" si="60"/>
        <v/>
      </c>
      <c r="D1990" s="5" t="str">
        <f>IF(PhieuBauCu!$B$2&gt;0,IF(LEN($B1990)=0,"",IF(AND($B1990&gt;0,VALUE(SUBSTITUTE($B1990,"1","0"))=$B1990),1,0)),"")</f>
        <v/>
      </c>
      <c r="E1990" s="5" t="str">
        <f>IF(PhieuBauCu!$B$2&gt;1,IF(LEN($B1990)=0,"",IF(AND($B1990&gt;0,VALUE(SUBSTITUTE($B1990,"2","0"))=$B1990),1,0)),"")</f>
        <v/>
      </c>
      <c r="F1990" s="5" t="str">
        <f>IF(PhieuBauCu!$B$2&gt;2,IF(LEN($B1990)=0,"",IF(AND($B1990&gt;0,VALUE(SUBSTITUTE($B1990,"3","0"))=$B1990),1,0)),"")</f>
        <v/>
      </c>
      <c r="G1990" s="5" t="str">
        <f>IF(PhieuBauCu!$B$2&gt;3,IF(LEN($B1990)=0,"",IF(AND($B1990&gt;0,VALUE(SUBSTITUTE($B1990,"4","0"))=$B1990),1,0)),"")</f>
        <v/>
      </c>
      <c r="H1990" s="5" t="str">
        <f>IF(PhieuBauCu!$B$2&gt;4,IF(LEN($B1990)=0,"",IF(AND($B1990&gt;0,VALUE(SUBSTITUTE($B1990,"5","0"))=$B1990),1,0)),"")</f>
        <v/>
      </c>
      <c r="I1990" s="5" t="str">
        <f>IF(PhieuBauCu!$B$2&gt;5,IF(LEN($B1990)=0,"",IF(AND($B1990&gt;0,VALUE(SUBSTITUTE($B1990,"6","0"))=$B1990),1,0)),"")</f>
        <v/>
      </c>
      <c r="J1990" s="5" t="str">
        <f>IF(PhieuBauCu!$B$2&gt;6,IF(LEN($B1990)=0,"",IF(AND($B1990&gt;0,VALUE(SUBSTITUTE($B1990,"7","0"))=$B1990),1,0)),"")</f>
        <v/>
      </c>
      <c r="K1990" s="5" t="str">
        <f>IF(PhieuBauCu!$B$2&gt;7,IF(LEN($B1990)=0,"",IF(AND($B1990&gt;0,VALUE(SUBSTITUTE($B1990,"8","0"))=$B1990),1,0)),"")</f>
        <v/>
      </c>
      <c r="L1990" s="5" t="str">
        <f>IF(PhieuBauCu!$B$2&gt;8,IF(LEN($B1990)=0,"",IF(AND($B1990&gt;0,VALUE(SUBSTITUTE($B1990,"9","0"))=$B1990),1,0)),"")</f>
        <v/>
      </c>
      <c r="M1990" s="9">
        <f t="shared" si="61"/>
        <v>0</v>
      </c>
      <c r="N1990" s="36">
        <f>IF(AND(M1990&lt;=PhieuBauCu!$B$13,M1990&gt;=1),1,0)</f>
        <v>0</v>
      </c>
    </row>
    <row r="1991" spans="1:14" ht="28.5" customHeight="1">
      <c r="A1991" s="2">
        <v>1986</v>
      </c>
      <c r="B1991" s="3"/>
      <c r="C1991" s="48" t="str">
        <f t="shared" ref="C1991:C2054" si="62">IF(LEN(B1991)&gt;0,IF(N1991=1,"Ok","Not Ok"),"")</f>
        <v/>
      </c>
      <c r="D1991" s="5" t="str">
        <f>IF(PhieuBauCu!$B$2&gt;0,IF(LEN($B1991)=0,"",IF(AND($B1991&gt;0,VALUE(SUBSTITUTE($B1991,"1","0"))=$B1991),1,0)),"")</f>
        <v/>
      </c>
      <c r="E1991" s="5" t="str">
        <f>IF(PhieuBauCu!$B$2&gt;1,IF(LEN($B1991)=0,"",IF(AND($B1991&gt;0,VALUE(SUBSTITUTE($B1991,"2","0"))=$B1991),1,0)),"")</f>
        <v/>
      </c>
      <c r="F1991" s="5" t="str">
        <f>IF(PhieuBauCu!$B$2&gt;2,IF(LEN($B1991)=0,"",IF(AND($B1991&gt;0,VALUE(SUBSTITUTE($B1991,"3","0"))=$B1991),1,0)),"")</f>
        <v/>
      </c>
      <c r="G1991" s="5" t="str">
        <f>IF(PhieuBauCu!$B$2&gt;3,IF(LEN($B1991)=0,"",IF(AND($B1991&gt;0,VALUE(SUBSTITUTE($B1991,"4","0"))=$B1991),1,0)),"")</f>
        <v/>
      </c>
      <c r="H1991" s="5" t="str">
        <f>IF(PhieuBauCu!$B$2&gt;4,IF(LEN($B1991)=0,"",IF(AND($B1991&gt;0,VALUE(SUBSTITUTE($B1991,"5","0"))=$B1991),1,0)),"")</f>
        <v/>
      </c>
      <c r="I1991" s="5" t="str">
        <f>IF(PhieuBauCu!$B$2&gt;5,IF(LEN($B1991)=0,"",IF(AND($B1991&gt;0,VALUE(SUBSTITUTE($B1991,"6","0"))=$B1991),1,0)),"")</f>
        <v/>
      </c>
      <c r="J1991" s="5" t="str">
        <f>IF(PhieuBauCu!$B$2&gt;6,IF(LEN($B1991)=0,"",IF(AND($B1991&gt;0,VALUE(SUBSTITUTE($B1991,"7","0"))=$B1991),1,0)),"")</f>
        <v/>
      </c>
      <c r="K1991" s="5" t="str">
        <f>IF(PhieuBauCu!$B$2&gt;7,IF(LEN($B1991)=0,"",IF(AND($B1991&gt;0,VALUE(SUBSTITUTE($B1991,"8","0"))=$B1991),1,0)),"")</f>
        <v/>
      </c>
      <c r="L1991" s="5" t="str">
        <f>IF(PhieuBauCu!$B$2&gt;8,IF(LEN($B1991)=0,"",IF(AND($B1991&gt;0,VALUE(SUBSTITUTE($B1991,"9","0"))=$B1991),1,0)),"")</f>
        <v/>
      </c>
      <c r="M1991" s="9">
        <f t="shared" ref="M1991:M2054" si="63">SUMIF(D1991:L1991,1)</f>
        <v>0</v>
      </c>
      <c r="N1991" s="36">
        <f>IF(AND(M1991&lt;=PhieuBauCu!$B$13,M1991&gt;=1),1,0)</f>
        <v>0</v>
      </c>
    </row>
    <row r="1992" spans="1:14" ht="28.5" customHeight="1">
      <c r="A1992" s="2">
        <v>1987</v>
      </c>
      <c r="B1992" s="3"/>
      <c r="C1992" s="48" t="str">
        <f t="shared" si="62"/>
        <v/>
      </c>
      <c r="D1992" s="5" t="str">
        <f>IF(PhieuBauCu!$B$2&gt;0,IF(LEN($B1992)=0,"",IF(AND($B1992&gt;0,VALUE(SUBSTITUTE($B1992,"1","0"))=$B1992),1,0)),"")</f>
        <v/>
      </c>
      <c r="E1992" s="5" t="str">
        <f>IF(PhieuBauCu!$B$2&gt;1,IF(LEN($B1992)=0,"",IF(AND($B1992&gt;0,VALUE(SUBSTITUTE($B1992,"2","0"))=$B1992),1,0)),"")</f>
        <v/>
      </c>
      <c r="F1992" s="5" t="str">
        <f>IF(PhieuBauCu!$B$2&gt;2,IF(LEN($B1992)=0,"",IF(AND($B1992&gt;0,VALUE(SUBSTITUTE($B1992,"3","0"))=$B1992),1,0)),"")</f>
        <v/>
      </c>
      <c r="G1992" s="5" t="str">
        <f>IF(PhieuBauCu!$B$2&gt;3,IF(LEN($B1992)=0,"",IF(AND($B1992&gt;0,VALUE(SUBSTITUTE($B1992,"4","0"))=$B1992),1,0)),"")</f>
        <v/>
      </c>
      <c r="H1992" s="5" t="str">
        <f>IF(PhieuBauCu!$B$2&gt;4,IF(LEN($B1992)=0,"",IF(AND($B1992&gt;0,VALUE(SUBSTITUTE($B1992,"5","0"))=$B1992),1,0)),"")</f>
        <v/>
      </c>
      <c r="I1992" s="5" t="str">
        <f>IF(PhieuBauCu!$B$2&gt;5,IF(LEN($B1992)=0,"",IF(AND($B1992&gt;0,VALUE(SUBSTITUTE($B1992,"6","0"))=$B1992),1,0)),"")</f>
        <v/>
      </c>
      <c r="J1992" s="5" t="str">
        <f>IF(PhieuBauCu!$B$2&gt;6,IF(LEN($B1992)=0,"",IF(AND($B1992&gt;0,VALUE(SUBSTITUTE($B1992,"7","0"))=$B1992),1,0)),"")</f>
        <v/>
      </c>
      <c r="K1992" s="5" t="str">
        <f>IF(PhieuBauCu!$B$2&gt;7,IF(LEN($B1992)=0,"",IF(AND($B1992&gt;0,VALUE(SUBSTITUTE($B1992,"8","0"))=$B1992),1,0)),"")</f>
        <v/>
      </c>
      <c r="L1992" s="5" t="str">
        <f>IF(PhieuBauCu!$B$2&gt;8,IF(LEN($B1992)=0,"",IF(AND($B1992&gt;0,VALUE(SUBSTITUTE($B1992,"9","0"))=$B1992),1,0)),"")</f>
        <v/>
      </c>
      <c r="M1992" s="9">
        <f t="shared" si="63"/>
        <v>0</v>
      </c>
      <c r="N1992" s="36">
        <f>IF(AND(M1992&lt;=PhieuBauCu!$B$13,M1992&gt;=1),1,0)</f>
        <v>0</v>
      </c>
    </row>
    <row r="1993" spans="1:14" ht="28.5" customHeight="1">
      <c r="A1993" s="2">
        <v>1988</v>
      </c>
      <c r="B1993" s="3"/>
      <c r="C1993" s="48" t="str">
        <f t="shared" si="62"/>
        <v/>
      </c>
      <c r="D1993" s="5" t="str">
        <f>IF(PhieuBauCu!$B$2&gt;0,IF(LEN($B1993)=0,"",IF(AND($B1993&gt;0,VALUE(SUBSTITUTE($B1993,"1","0"))=$B1993),1,0)),"")</f>
        <v/>
      </c>
      <c r="E1993" s="5" t="str">
        <f>IF(PhieuBauCu!$B$2&gt;1,IF(LEN($B1993)=0,"",IF(AND($B1993&gt;0,VALUE(SUBSTITUTE($B1993,"2","0"))=$B1993),1,0)),"")</f>
        <v/>
      </c>
      <c r="F1993" s="5" t="str">
        <f>IF(PhieuBauCu!$B$2&gt;2,IF(LEN($B1993)=0,"",IF(AND($B1993&gt;0,VALUE(SUBSTITUTE($B1993,"3","0"))=$B1993),1,0)),"")</f>
        <v/>
      </c>
      <c r="G1993" s="5" t="str">
        <f>IF(PhieuBauCu!$B$2&gt;3,IF(LEN($B1993)=0,"",IF(AND($B1993&gt;0,VALUE(SUBSTITUTE($B1993,"4","0"))=$B1993),1,0)),"")</f>
        <v/>
      </c>
      <c r="H1993" s="5" t="str">
        <f>IF(PhieuBauCu!$B$2&gt;4,IF(LEN($B1993)=0,"",IF(AND($B1993&gt;0,VALUE(SUBSTITUTE($B1993,"5","0"))=$B1993),1,0)),"")</f>
        <v/>
      </c>
      <c r="I1993" s="5" t="str">
        <f>IF(PhieuBauCu!$B$2&gt;5,IF(LEN($B1993)=0,"",IF(AND($B1993&gt;0,VALUE(SUBSTITUTE($B1993,"6","0"))=$B1993),1,0)),"")</f>
        <v/>
      </c>
      <c r="J1993" s="5" t="str">
        <f>IF(PhieuBauCu!$B$2&gt;6,IF(LEN($B1993)=0,"",IF(AND($B1993&gt;0,VALUE(SUBSTITUTE($B1993,"7","0"))=$B1993),1,0)),"")</f>
        <v/>
      </c>
      <c r="K1993" s="5" t="str">
        <f>IF(PhieuBauCu!$B$2&gt;7,IF(LEN($B1993)=0,"",IF(AND($B1993&gt;0,VALUE(SUBSTITUTE($B1993,"8","0"))=$B1993),1,0)),"")</f>
        <v/>
      </c>
      <c r="L1993" s="5" t="str">
        <f>IF(PhieuBauCu!$B$2&gt;8,IF(LEN($B1993)=0,"",IF(AND($B1993&gt;0,VALUE(SUBSTITUTE($B1993,"9","0"))=$B1993),1,0)),"")</f>
        <v/>
      </c>
      <c r="M1993" s="9">
        <f t="shared" si="63"/>
        <v>0</v>
      </c>
      <c r="N1993" s="36">
        <f>IF(AND(M1993&lt;=PhieuBauCu!$B$13,M1993&gt;=1),1,0)</f>
        <v>0</v>
      </c>
    </row>
    <row r="1994" spans="1:14" ht="28.5" customHeight="1">
      <c r="A1994" s="2">
        <v>1989</v>
      </c>
      <c r="B1994" s="3"/>
      <c r="C1994" s="48" t="str">
        <f t="shared" si="62"/>
        <v/>
      </c>
      <c r="D1994" s="5" t="str">
        <f>IF(PhieuBauCu!$B$2&gt;0,IF(LEN($B1994)=0,"",IF(AND($B1994&gt;0,VALUE(SUBSTITUTE($B1994,"1","0"))=$B1994),1,0)),"")</f>
        <v/>
      </c>
      <c r="E1994" s="5" t="str">
        <f>IF(PhieuBauCu!$B$2&gt;1,IF(LEN($B1994)=0,"",IF(AND($B1994&gt;0,VALUE(SUBSTITUTE($B1994,"2","0"))=$B1994),1,0)),"")</f>
        <v/>
      </c>
      <c r="F1994" s="5" t="str">
        <f>IF(PhieuBauCu!$B$2&gt;2,IF(LEN($B1994)=0,"",IF(AND($B1994&gt;0,VALUE(SUBSTITUTE($B1994,"3","0"))=$B1994),1,0)),"")</f>
        <v/>
      </c>
      <c r="G1994" s="5" t="str">
        <f>IF(PhieuBauCu!$B$2&gt;3,IF(LEN($B1994)=0,"",IF(AND($B1994&gt;0,VALUE(SUBSTITUTE($B1994,"4","0"))=$B1994),1,0)),"")</f>
        <v/>
      </c>
      <c r="H1994" s="5" t="str">
        <f>IF(PhieuBauCu!$B$2&gt;4,IF(LEN($B1994)=0,"",IF(AND($B1994&gt;0,VALUE(SUBSTITUTE($B1994,"5","0"))=$B1994),1,0)),"")</f>
        <v/>
      </c>
      <c r="I1994" s="5" t="str">
        <f>IF(PhieuBauCu!$B$2&gt;5,IF(LEN($B1994)=0,"",IF(AND($B1994&gt;0,VALUE(SUBSTITUTE($B1994,"6","0"))=$B1994),1,0)),"")</f>
        <v/>
      </c>
      <c r="J1994" s="5" t="str">
        <f>IF(PhieuBauCu!$B$2&gt;6,IF(LEN($B1994)=0,"",IF(AND($B1994&gt;0,VALUE(SUBSTITUTE($B1994,"7","0"))=$B1994),1,0)),"")</f>
        <v/>
      </c>
      <c r="K1994" s="5" t="str">
        <f>IF(PhieuBauCu!$B$2&gt;7,IF(LEN($B1994)=0,"",IF(AND($B1994&gt;0,VALUE(SUBSTITUTE($B1994,"8","0"))=$B1994),1,0)),"")</f>
        <v/>
      </c>
      <c r="L1994" s="5" t="str">
        <f>IF(PhieuBauCu!$B$2&gt;8,IF(LEN($B1994)=0,"",IF(AND($B1994&gt;0,VALUE(SUBSTITUTE($B1994,"9","0"))=$B1994),1,0)),"")</f>
        <v/>
      </c>
      <c r="M1994" s="9">
        <f t="shared" si="63"/>
        <v>0</v>
      </c>
      <c r="N1994" s="36">
        <f>IF(AND(M1994&lt;=PhieuBauCu!$B$13,M1994&gt;=1),1,0)</f>
        <v>0</v>
      </c>
    </row>
    <row r="1995" spans="1:14" ht="28.5" customHeight="1">
      <c r="A1995" s="2">
        <v>1990</v>
      </c>
      <c r="B1995" s="3"/>
      <c r="C1995" s="48" t="str">
        <f t="shared" si="62"/>
        <v/>
      </c>
      <c r="D1995" s="5" t="str">
        <f>IF(PhieuBauCu!$B$2&gt;0,IF(LEN($B1995)=0,"",IF(AND($B1995&gt;0,VALUE(SUBSTITUTE($B1995,"1","0"))=$B1995),1,0)),"")</f>
        <v/>
      </c>
      <c r="E1995" s="5" t="str">
        <f>IF(PhieuBauCu!$B$2&gt;1,IF(LEN($B1995)=0,"",IF(AND($B1995&gt;0,VALUE(SUBSTITUTE($B1995,"2","0"))=$B1995),1,0)),"")</f>
        <v/>
      </c>
      <c r="F1995" s="5" t="str">
        <f>IF(PhieuBauCu!$B$2&gt;2,IF(LEN($B1995)=0,"",IF(AND($B1995&gt;0,VALUE(SUBSTITUTE($B1995,"3","0"))=$B1995),1,0)),"")</f>
        <v/>
      </c>
      <c r="G1995" s="5" t="str">
        <f>IF(PhieuBauCu!$B$2&gt;3,IF(LEN($B1995)=0,"",IF(AND($B1995&gt;0,VALUE(SUBSTITUTE($B1995,"4","0"))=$B1995),1,0)),"")</f>
        <v/>
      </c>
      <c r="H1995" s="5" t="str">
        <f>IF(PhieuBauCu!$B$2&gt;4,IF(LEN($B1995)=0,"",IF(AND($B1995&gt;0,VALUE(SUBSTITUTE($B1995,"5","0"))=$B1995),1,0)),"")</f>
        <v/>
      </c>
      <c r="I1995" s="5" t="str">
        <f>IF(PhieuBauCu!$B$2&gt;5,IF(LEN($B1995)=0,"",IF(AND($B1995&gt;0,VALUE(SUBSTITUTE($B1995,"6","0"))=$B1995),1,0)),"")</f>
        <v/>
      </c>
      <c r="J1995" s="5" t="str">
        <f>IF(PhieuBauCu!$B$2&gt;6,IF(LEN($B1995)=0,"",IF(AND($B1995&gt;0,VALUE(SUBSTITUTE($B1995,"7","0"))=$B1995),1,0)),"")</f>
        <v/>
      </c>
      <c r="K1995" s="5" t="str">
        <f>IF(PhieuBauCu!$B$2&gt;7,IF(LEN($B1995)=0,"",IF(AND($B1995&gt;0,VALUE(SUBSTITUTE($B1995,"8","0"))=$B1995),1,0)),"")</f>
        <v/>
      </c>
      <c r="L1995" s="5" t="str">
        <f>IF(PhieuBauCu!$B$2&gt;8,IF(LEN($B1995)=0,"",IF(AND($B1995&gt;0,VALUE(SUBSTITUTE($B1995,"9","0"))=$B1995),1,0)),"")</f>
        <v/>
      </c>
      <c r="M1995" s="9">
        <f t="shared" si="63"/>
        <v>0</v>
      </c>
      <c r="N1995" s="36">
        <f>IF(AND(M1995&lt;=PhieuBauCu!$B$13,M1995&gt;=1),1,0)</f>
        <v>0</v>
      </c>
    </row>
    <row r="1996" spans="1:14" ht="28.5" customHeight="1">
      <c r="A1996" s="2">
        <v>1991</v>
      </c>
      <c r="B1996" s="3"/>
      <c r="C1996" s="48" t="str">
        <f t="shared" si="62"/>
        <v/>
      </c>
      <c r="D1996" s="5" t="str">
        <f>IF(PhieuBauCu!$B$2&gt;0,IF(LEN($B1996)=0,"",IF(AND($B1996&gt;0,VALUE(SUBSTITUTE($B1996,"1","0"))=$B1996),1,0)),"")</f>
        <v/>
      </c>
      <c r="E1996" s="5" t="str">
        <f>IF(PhieuBauCu!$B$2&gt;1,IF(LEN($B1996)=0,"",IF(AND($B1996&gt;0,VALUE(SUBSTITUTE($B1996,"2","0"))=$B1996),1,0)),"")</f>
        <v/>
      </c>
      <c r="F1996" s="5" t="str">
        <f>IF(PhieuBauCu!$B$2&gt;2,IF(LEN($B1996)=0,"",IF(AND($B1996&gt;0,VALUE(SUBSTITUTE($B1996,"3","0"))=$B1996),1,0)),"")</f>
        <v/>
      </c>
      <c r="G1996" s="5" t="str">
        <f>IF(PhieuBauCu!$B$2&gt;3,IF(LEN($B1996)=0,"",IF(AND($B1996&gt;0,VALUE(SUBSTITUTE($B1996,"4","0"))=$B1996),1,0)),"")</f>
        <v/>
      </c>
      <c r="H1996" s="5" t="str">
        <f>IF(PhieuBauCu!$B$2&gt;4,IF(LEN($B1996)=0,"",IF(AND($B1996&gt;0,VALUE(SUBSTITUTE($B1996,"5","0"))=$B1996),1,0)),"")</f>
        <v/>
      </c>
      <c r="I1996" s="5" t="str">
        <f>IF(PhieuBauCu!$B$2&gt;5,IF(LEN($B1996)=0,"",IF(AND($B1996&gt;0,VALUE(SUBSTITUTE($B1996,"6","0"))=$B1996),1,0)),"")</f>
        <v/>
      </c>
      <c r="J1996" s="5" t="str">
        <f>IF(PhieuBauCu!$B$2&gt;6,IF(LEN($B1996)=0,"",IF(AND($B1996&gt;0,VALUE(SUBSTITUTE($B1996,"7","0"))=$B1996),1,0)),"")</f>
        <v/>
      </c>
      <c r="K1996" s="5" t="str">
        <f>IF(PhieuBauCu!$B$2&gt;7,IF(LEN($B1996)=0,"",IF(AND($B1996&gt;0,VALUE(SUBSTITUTE($B1996,"8","0"))=$B1996),1,0)),"")</f>
        <v/>
      </c>
      <c r="L1996" s="5" t="str">
        <f>IF(PhieuBauCu!$B$2&gt;8,IF(LEN($B1996)=0,"",IF(AND($B1996&gt;0,VALUE(SUBSTITUTE($B1996,"9","0"))=$B1996),1,0)),"")</f>
        <v/>
      </c>
      <c r="M1996" s="9">
        <f t="shared" si="63"/>
        <v>0</v>
      </c>
      <c r="N1996" s="36">
        <f>IF(AND(M1996&lt;=PhieuBauCu!$B$13,M1996&gt;=1),1,0)</f>
        <v>0</v>
      </c>
    </row>
    <row r="1997" spans="1:14" ht="28.5" customHeight="1">
      <c r="A1997" s="2">
        <v>1992</v>
      </c>
      <c r="B1997" s="3"/>
      <c r="C1997" s="48" t="str">
        <f t="shared" si="62"/>
        <v/>
      </c>
      <c r="D1997" s="5" t="str">
        <f>IF(PhieuBauCu!$B$2&gt;0,IF(LEN($B1997)=0,"",IF(AND($B1997&gt;0,VALUE(SUBSTITUTE($B1997,"1","0"))=$B1997),1,0)),"")</f>
        <v/>
      </c>
      <c r="E1997" s="5" t="str">
        <f>IF(PhieuBauCu!$B$2&gt;1,IF(LEN($B1997)=0,"",IF(AND($B1997&gt;0,VALUE(SUBSTITUTE($B1997,"2","0"))=$B1997),1,0)),"")</f>
        <v/>
      </c>
      <c r="F1997" s="5" t="str">
        <f>IF(PhieuBauCu!$B$2&gt;2,IF(LEN($B1997)=0,"",IF(AND($B1997&gt;0,VALUE(SUBSTITUTE($B1997,"3","0"))=$B1997),1,0)),"")</f>
        <v/>
      </c>
      <c r="G1997" s="5" t="str">
        <f>IF(PhieuBauCu!$B$2&gt;3,IF(LEN($B1997)=0,"",IF(AND($B1997&gt;0,VALUE(SUBSTITUTE($B1997,"4","0"))=$B1997),1,0)),"")</f>
        <v/>
      </c>
      <c r="H1997" s="5" t="str">
        <f>IF(PhieuBauCu!$B$2&gt;4,IF(LEN($B1997)=0,"",IF(AND($B1997&gt;0,VALUE(SUBSTITUTE($B1997,"5","0"))=$B1997),1,0)),"")</f>
        <v/>
      </c>
      <c r="I1997" s="5" t="str">
        <f>IF(PhieuBauCu!$B$2&gt;5,IF(LEN($B1997)=0,"",IF(AND($B1997&gt;0,VALUE(SUBSTITUTE($B1997,"6","0"))=$B1997),1,0)),"")</f>
        <v/>
      </c>
      <c r="J1997" s="5" t="str">
        <f>IF(PhieuBauCu!$B$2&gt;6,IF(LEN($B1997)=0,"",IF(AND($B1997&gt;0,VALUE(SUBSTITUTE($B1997,"7","0"))=$B1997),1,0)),"")</f>
        <v/>
      </c>
      <c r="K1997" s="5" t="str">
        <f>IF(PhieuBauCu!$B$2&gt;7,IF(LEN($B1997)=0,"",IF(AND($B1997&gt;0,VALUE(SUBSTITUTE($B1997,"8","0"))=$B1997),1,0)),"")</f>
        <v/>
      </c>
      <c r="L1997" s="5" t="str">
        <f>IF(PhieuBauCu!$B$2&gt;8,IF(LEN($B1997)=0,"",IF(AND($B1997&gt;0,VALUE(SUBSTITUTE($B1997,"9","0"))=$B1997),1,0)),"")</f>
        <v/>
      </c>
      <c r="M1997" s="9">
        <f t="shared" si="63"/>
        <v>0</v>
      </c>
      <c r="N1997" s="36">
        <f>IF(AND(M1997&lt;=PhieuBauCu!$B$13,M1997&gt;=1),1,0)</f>
        <v>0</v>
      </c>
    </row>
    <row r="1998" spans="1:14" ht="28.5" customHeight="1">
      <c r="A1998" s="2">
        <v>1993</v>
      </c>
      <c r="B1998" s="3"/>
      <c r="C1998" s="48" t="str">
        <f t="shared" si="62"/>
        <v/>
      </c>
      <c r="D1998" s="5" t="str">
        <f>IF(PhieuBauCu!$B$2&gt;0,IF(LEN($B1998)=0,"",IF(AND($B1998&gt;0,VALUE(SUBSTITUTE($B1998,"1","0"))=$B1998),1,0)),"")</f>
        <v/>
      </c>
      <c r="E1998" s="5" t="str">
        <f>IF(PhieuBauCu!$B$2&gt;1,IF(LEN($B1998)=0,"",IF(AND($B1998&gt;0,VALUE(SUBSTITUTE($B1998,"2","0"))=$B1998),1,0)),"")</f>
        <v/>
      </c>
      <c r="F1998" s="5" t="str">
        <f>IF(PhieuBauCu!$B$2&gt;2,IF(LEN($B1998)=0,"",IF(AND($B1998&gt;0,VALUE(SUBSTITUTE($B1998,"3","0"))=$B1998),1,0)),"")</f>
        <v/>
      </c>
      <c r="G1998" s="5" t="str">
        <f>IF(PhieuBauCu!$B$2&gt;3,IF(LEN($B1998)=0,"",IF(AND($B1998&gt;0,VALUE(SUBSTITUTE($B1998,"4","0"))=$B1998),1,0)),"")</f>
        <v/>
      </c>
      <c r="H1998" s="5" t="str">
        <f>IF(PhieuBauCu!$B$2&gt;4,IF(LEN($B1998)=0,"",IF(AND($B1998&gt;0,VALUE(SUBSTITUTE($B1998,"5","0"))=$B1998),1,0)),"")</f>
        <v/>
      </c>
      <c r="I1998" s="5" t="str">
        <f>IF(PhieuBauCu!$B$2&gt;5,IF(LEN($B1998)=0,"",IF(AND($B1998&gt;0,VALUE(SUBSTITUTE($B1998,"6","0"))=$B1998),1,0)),"")</f>
        <v/>
      </c>
      <c r="J1998" s="5" t="str">
        <f>IF(PhieuBauCu!$B$2&gt;6,IF(LEN($B1998)=0,"",IF(AND($B1998&gt;0,VALUE(SUBSTITUTE($B1998,"7","0"))=$B1998),1,0)),"")</f>
        <v/>
      </c>
      <c r="K1998" s="5" t="str">
        <f>IF(PhieuBauCu!$B$2&gt;7,IF(LEN($B1998)=0,"",IF(AND($B1998&gt;0,VALUE(SUBSTITUTE($B1998,"8","0"))=$B1998),1,0)),"")</f>
        <v/>
      </c>
      <c r="L1998" s="5" t="str">
        <f>IF(PhieuBauCu!$B$2&gt;8,IF(LEN($B1998)=0,"",IF(AND($B1998&gt;0,VALUE(SUBSTITUTE($B1998,"9","0"))=$B1998),1,0)),"")</f>
        <v/>
      </c>
      <c r="M1998" s="9">
        <f t="shared" si="63"/>
        <v>0</v>
      </c>
      <c r="N1998" s="36">
        <f>IF(AND(M1998&lt;=PhieuBauCu!$B$13,M1998&gt;=1),1,0)</f>
        <v>0</v>
      </c>
    </row>
    <row r="1999" spans="1:14" ht="28.5" customHeight="1">
      <c r="A1999" s="2">
        <v>1994</v>
      </c>
      <c r="B1999" s="3"/>
      <c r="C1999" s="48" t="str">
        <f t="shared" si="62"/>
        <v/>
      </c>
      <c r="D1999" s="5" t="str">
        <f>IF(PhieuBauCu!$B$2&gt;0,IF(LEN($B1999)=0,"",IF(AND($B1999&gt;0,VALUE(SUBSTITUTE($B1999,"1","0"))=$B1999),1,0)),"")</f>
        <v/>
      </c>
      <c r="E1999" s="5" t="str">
        <f>IF(PhieuBauCu!$B$2&gt;1,IF(LEN($B1999)=0,"",IF(AND($B1999&gt;0,VALUE(SUBSTITUTE($B1999,"2","0"))=$B1999),1,0)),"")</f>
        <v/>
      </c>
      <c r="F1999" s="5" t="str">
        <f>IF(PhieuBauCu!$B$2&gt;2,IF(LEN($B1999)=0,"",IF(AND($B1999&gt;0,VALUE(SUBSTITUTE($B1999,"3","0"))=$B1999),1,0)),"")</f>
        <v/>
      </c>
      <c r="G1999" s="5" t="str">
        <f>IF(PhieuBauCu!$B$2&gt;3,IF(LEN($B1999)=0,"",IF(AND($B1999&gt;0,VALUE(SUBSTITUTE($B1999,"4","0"))=$B1999),1,0)),"")</f>
        <v/>
      </c>
      <c r="H1999" s="5" t="str">
        <f>IF(PhieuBauCu!$B$2&gt;4,IF(LEN($B1999)=0,"",IF(AND($B1999&gt;0,VALUE(SUBSTITUTE($B1999,"5","0"))=$B1999),1,0)),"")</f>
        <v/>
      </c>
      <c r="I1999" s="5" t="str">
        <f>IF(PhieuBauCu!$B$2&gt;5,IF(LEN($B1999)=0,"",IF(AND($B1999&gt;0,VALUE(SUBSTITUTE($B1999,"6","0"))=$B1999),1,0)),"")</f>
        <v/>
      </c>
      <c r="J1999" s="5" t="str">
        <f>IF(PhieuBauCu!$B$2&gt;6,IF(LEN($B1999)=0,"",IF(AND($B1999&gt;0,VALUE(SUBSTITUTE($B1999,"7","0"))=$B1999),1,0)),"")</f>
        <v/>
      </c>
      <c r="K1999" s="5" t="str">
        <f>IF(PhieuBauCu!$B$2&gt;7,IF(LEN($B1999)=0,"",IF(AND($B1999&gt;0,VALUE(SUBSTITUTE($B1999,"8","0"))=$B1999),1,0)),"")</f>
        <v/>
      </c>
      <c r="L1999" s="5" t="str">
        <f>IF(PhieuBauCu!$B$2&gt;8,IF(LEN($B1999)=0,"",IF(AND($B1999&gt;0,VALUE(SUBSTITUTE($B1999,"9","0"))=$B1999),1,0)),"")</f>
        <v/>
      </c>
      <c r="M1999" s="9">
        <f t="shared" si="63"/>
        <v>0</v>
      </c>
      <c r="N1999" s="36">
        <f>IF(AND(M1999&lt;=PhieuBauCu!$B$13,M1999&gt;=1),1,0)</f>
        <v>0</v>
      </c>
    </row>
    <row r="2000" spans="1:14" ht="28.5" customHeight="1">
      <c r="A2000" s="2">
        <v>1995</v>
      </c>
      <c r="B2000" s="3"/>
      <c r="C2000" s="48" t="str">
        <f t="shared" si="62"/>
        <v/>
      </c>
      <c r="D2000" s="5" t="str">
        <f>IF(PhieuBauCu!$B$2&gt;0,IF(LEN($B2000)=0,"",IF(AND($B2000&gt;0,VALUE(SUBSTITUTE($B2000,"1","0"))=$B2000),1,0)),"")</f>
        <v/>
      </c>
      <c r="E2000" s="5" t="str">
        <f>IF(PhieuBauCu!$B$2&gt;1,IF(LEN($B2000)=0,"",IF(AND($B2000&gt;0,VALUE(SUBSTITUTE($B2000,"2","0"))=$B2000),1,0)),"")</f>
        <v/>
      </c>
      <c r="F2000" s="5" t="str">
        <f>IF(PhieuBauCu!$B$2&gt;2,IF(LEN($B2000)=0,"",IF(AND($B2000&gt;0,VALUE(SUBSTITUTE($B2000,"3","0"))=$B2000),1,0)),"")</f>
        <v/>
      </c>
      <c r="G2000" s="5" t="str">
        <f>IF(PhieuBauCu!$B$2&gt;3,IF(LEN($B2000)=0,"",IF(AND($B2000&gt;0,VALUE(SUBSTITUTE($B2000,"4","0"))=$B2000),1,0)),"")</f>
        <v/>
      </c>
      <c r="H2000" s="5" t="str">
        <f>IF(PhieuBauCu!$B$2&gt;4,IF(LEN($B2000)=0,"",IF(AND($B2000&gt;0,VALUE(SUBSTITUTE($B2000,"5","0"))=$B2000),1,0)),"")</f>
        <v/>
      </c>
      <c r="I2000" s="5" t="str">
        <f>IF(PhieuBauCu!$B$2&gt;5,IF(LEN($B2000)=0,"",IF(AND($B2000&gt;0,VALUE(SUBSTITUTE($B2000,"6","0"))=$B2000),1,0)),"")</f>
        <v/>
      </c>
      <c r="J2000" s="5" t="str">
        <f>IF(PhieuBauCu!$B$2&gt;6,IF(LEN($B2000)=0,"",IF(AND($B2000&gt;0,VALUE(SUBSTITUTE($B2000,"7","0"))=$B2000),1,0)),"")</f>
        <v/>
      </c>
      <c r="K2000" s="5" t="str">
        <f>IF(PhieuBauCu!$B$2&gt;7,IF(LEN($B2000)=0,"",IF(AND($B2000&gt;0,VALUE(SUBSTITUTE($B2000,"8","0"))=$B2000),1,0)),"")</f>
        <v/>
      </c>
      <c r="L2000" s="5" t="str">
        <f>IF(PhieuBauCu!$B$2&gt;8,IF(LEN($B2000)=0,"",IF(AND($B2000&gt;0,VALUE(SUBSTITUTE($B2000,"9","0"))=$B2000),1,0)),"")</f>
        <v/>
      </c>
      <c r="M2000" s="9">
        <f t="shared" si="63"/>
        <v>0</v>
      </c>
      <c r="N2000" s="36">
        <f>IF(AND(M2000&lt;=PhieuBauCu!$B$13,M2000&gt;=1),1,0)</f>
        <v>0</v>
      </c>
    </row>
    <row r="2001" spans="1:14" ht="28.5" customHeight="1">
      <c r="A2001" s="2">
        <v>1996</v>
      </c>
      <c r="B2001" s="3"/>
      <c r="C2001" s="48" t="str">
        <f t="shared" si="62"/>
        <v/>
      </c>
      <c r="D2001" s="5" t="str">
        <f>IF(PhieuBauCu!$B$2&gt;0,IF(LEN($B2001)=0,"",IF(AND($B2001&gt;0,VALUE(SUBSTITUTE($B2001,"1","0"))=$B2001),1,0)),"")</f>
        <v/>
      </c>
      <c r="E2001" s="5" t="str">
        <f>IF(PhieuBauCu!$B$2&gt;1,IF(LEN($B2001)=0,"",IF(AND($B2001&gt;0,VALUE(SUBSTITUTE($B2001,"2","0"))=$B2001),1,0)),"")</f>
        <v/>
      </c>
      <c r="F2001" s="5" t="str">
        <f>IF(PhieuBauCu!$B$2&gt;2,IF(LEN($B2001)=0,"",IF(AND($B2001&gt;0,VALUE(SUBSTITUTE($B2001,"3","0"))=$B2001),1,0)),"")</f>
        <v/>
      </c>
      <c r="G2001" s="5" t="str">
        <f>IF(PhieuBauCu!$B$2&gt;3,IF(LEN($B2001)=0,"",IF(AND($B2001&gt;0,VALUE(SUBSTITUTE($B2001,"4","0"))=$B2001),1,0)),"")</f>
        <v/>
      </c>
      <c r="H2001" s="5" t="str">
        <f>IF(PhieuBauCu!$B$2&gt;4,IF(LEN($B2001)=0,"",IF(AND($B2001&gt;0,VALUE(SUBSTITUTE($B2001,"5","0"))=$B2001),1,0)),"")</f>
        <v/>
      </c>
      <c r="I2001" s="5" t="str">
        <f>IF(PhieuBauCu!$B$2&gt;5,IF(LEN($B2001)=0,"",IF(AND($B2001&gt;0,VALUE(SUBSTITUTE($B2001,"6","0"))=$B2001),1,0)),"")</f>
        <v/>
      </c>
      <c r="J2001" s="5" t="str">
        <f>IF(PhieuBauCu!$B$2&gt;6,IF(LEN($B2001)=0,"",IF(AND($B2001&gt;0,VALUE(SUBSTITUTE($B2001,"7","0"))=$B2001),1,0)),"")</f>
        <v/>
      </c>
      <c r="K2001" s="5" t="str">
        <f>IF(PhieuBauCu!$B$2&gt;7,IF(LEN($B2001)=0,"",IF(AND($B2001&gt;0,VALUE(SUBSTITUTE($B2001,"8","0"))=$B2001),1,0)),"")</f>
        <v/>
      </c>
      <c r="L2001" s="5" t="str">
        <f>IF(PhieuBauCu!$B$2&gt;8,IF(LEN($B2001)=0,"",IF(AND($B2001&gt;0,VALUE(SUBSTITUTE($B2001,"9","0"))=$B2001),1,0)),"")</f>
        <v/>
      </c>
      <c r="M2001" s="9">
        <f t="shared" si="63"/>
        <v>0</v>
      </c>
      <c r="N2001" s="36">
        <f>IF(AND(M2001&lt;=PhieuBauCu!$B$13,M2001&gt;=1),1,0)</f>
        <v>0</v>
      </c>
    </row>
    <row r="2002" spans="1:14" ht="28.5" customHeight="1">
      <c r="A2002" s="2">
        <v>1997</v>
      </c>
      <c r="B2002" s="3"/>
      <c r="C2002" s="48" t="str">
        <f t="shared" si="62"/>
        <v/>
      </c>
      <c r="D2002" s="5" t="str">
        <f>IF(PhieuBauCu!$B$2&gt;0,IF(LEN($B2002)=0,"",IF(AND($B2002&gt;0,VALUE(SUBSTITUTE($B2002,"1","0"))=$B2002),1,0)),"")</f>
        <v/>
      </c>
      <c r="E2002" s="5" t="str">
        <f>IF(PhieuBauCu!$B$2&gt;1,IF(LEN($B2002)=0,"",IF(AND($B2002&gt;0,VALUE(SUBSTITUTE($B2002,"2","0"))=$B2002),1,0)),"")</f>
        <v/>
      </c>
      <c r="F2002" s="5" t="str">
        <f>IF(PhieuBauCu!$B$2&gt;2,IF(LEN($B2002)=0,"",IF(AND($B2002&gt;0,VALUE(SUBSTITUTE($B2002,"3","0"))=$B2002),1,0)),"")</f>
        <v/>
      </c>
      <c r="G2002" s="5" t="str">
        <f>IF(PhieuBauCu!$B$2&gt;3,IF(LEN($B2002)=0,"",IF(AND($B2002&gt;0,VALUE(SUBSTITUTE($B2002,"4","0"))=$B2002),1,0)),"")</f>
        <v/>
      </c>
      <c r="H2002" s="5" t="str">
        <f>IF(PhieuBauCu!$B$2&gt;4,IF(LEN($B2002)=0,"",IF(AND($B2002&gt;0,VALUE(SUBSTITUTE($B2002,"5","0"))=$B2002),1,0)),"")</f>
        <v/>
      </c>
      <c r="I2002" s="5" t="str">
        <f>IF(PhieuBauCu!$B$2&gt;5,IF(LEN($B2002)=0,"",IF(AND($B2002&gt;0,VALUE(SUBSTITUTE($B2002,"6","0"))=$B2002),1,0)),"")</f>
        <v/>
      </c>
      <c r="J2002" s="5" t="str">
        <f>IF(PhieuBauCu!$B$2&gt;6,IF(LEN($B2002)=0,"",IF(AND($B2002&gt;0,VALUE(SUBSTITUTE($B2002,"7","0"))=$B2002),1,0)),"")</f>
        <v/>
      </c>
      <c r="K2002" s="5" t="str">
        <f>IF(PhieuBauCu!$B$2&gt;7,IF(LEN($B2002)=0,"",IF(AND($B2002&gt;0,VALUE(SUBSTITUTE($B2002,"8","0"))=$B2002),1,0)),"")</f>
        <v/>
      </c>
      <c r="L2002" s="5" t="str">
        <f>IF(PhieuBauCu!$B$2&gt;8,IF(LEN($B2002)=0,"",IF(AND($B2002&gt;0,VALUE(SUBSTITUTE($B2002,"9","0"))=$B2002),1,0)),"")</f>
        <v/>
      </c>
      <c r="M2002" s="9">
        <f t="shared" si="63"/>
        <v>0</v>
      </c>
      <c r="N2002" s="36">
        <f>IF(AND(M2002&lt;=PhieuBauCu!$B$13,M2002&gt;=1),1,0)</f>
        <v>0</v>
      </c>
    </row>
    <row r="2003" spans="1:14" ht="28.5" customHeight="1">
      <c r="A2003" s="2">
        <v>1998</v>
      </c>
      <c r="B2003" s="3"/>
      <c r="C2003" s="48" t="str">
        <f t="shared" si="62"/>
        <v/>
      </c>
      <c r="D2003" s="5" t="str">
        <f>IF(PhieuBauCu!$B$2&gt;0,IF(LEN($B2003)=0,"",IF(AND($B2003&gt;0,VALUE(SUBSTITUTE($B2003,"1","0"))=$B2003),1,0)),"")</f>
        <v/>
      </c>
      <c r="E2003" s="5" t="str">
        <f>IF(PhieuBauCu!$B$2&gt;1,IF(LEN($B2003)=0,"",IF(AND($B2003&gt;0,VALUE(SUBSTITUTE($B2003,"2","0"))=$B2003),1,0)),"")</f>
        <v/>
      </c>
      <c r="F2003" s="5" t="str">
        <f>IF(PhieuBauCu!$B$2&gt;2,IF(LEN($B2003)=0,"",IF(AND($B2003&gt;0,VALUE(SUBSTITUTE($B2003,"3","0"))=$B2003),1,0)),"")</f>
        <v/>
      </c>
      <c r="G2003" s="5" t="str">
        <f>IF(PhieuBauCu!$B$2&gt;3,IF(LEN($B2003)=0,"",IF(AND($B2003&gt;0,VALUE(SUBSTITUTE($B2003,"4","0"))=$B2003),1,0)),"")</f>
        <v/>
      </c>
      <c r="H2003" s="5" t="str">
        <f>IF(PhieuBauCu!$B$2&gt;4,IF(LEN($B2003)=0,"",IF(AND($B2003&gt;0,VALUE(SUBSTITUTE($B2003,"5","0"))=$B2003),1,0)),"")</f>
        <v/>
      </c>
      <c r="I2003" s="5" t="str">
        <f>IF(PhieuBauCu!$B$2&gt;5,IF(LEN($B2003)=0,"",IF(AND($B2003&gt;0,VALUE(SUBSTITUTE($B2003,"6","0"))=$B2003),1,0)),"")</f>
        <v/>
      </c>
      <c r="J2003" s="5" t="str">
        <f>IF(PhieuBauCu!$B$2&gt;6,IF(LEN($B2003)=0,"",IF(AND($B2003&gt;0,VALUE(SUBSTITUTE($B2003,"7","0"))=$B2003),1,0)),"")</f>
        <v/>
      </c>
      <c r="K2003" s="5" t="str">
        <f>IF(PhieuBauCu!$B$2&gt;7,IF(LEN($B2003)=0,"",IF(AND($B2003&gt;0,VALUE(SUBSTITUTE($B2003,"8","0"))=$B2003),1,0)),"")</f>
        <v/>
      </c>
      <c r="L2003" s="5" t="str">
        <f>IF(PhieuBauCu!$B$2&gt;8,IF(LEN($B2003)=0,"",IF(AND($B2003&gt;0,VALUE(SUBSTITUTE($B2003,"9","0"))=$B2003),1,0)),"")</f>
        <v/>
      </c>
      <c r="M2003" s="9">
        <f t="shared" si="63"/>
        <v>0</v>
      </c>
      <c r="N2003" s="36">
        <f>IF(AND(M2003&lt;=PhieuBauCu!$B$13,M2003&gt;=1),1,0)</f>
        <v>0</v>
      </c>
    </row>
    <row r="2004" spans="1:14" ht="28.5" customHeight="1">
      <c r="A2004" s="2">
        <v>1999</v>
      </c>
      <c r="B2004" s="3"/>
      <c r="C2004" s="48" t="str">
        <f t="shared" si="62"/>
        <v/>
      </c>
      <c r="D2004" s="5" t="str">
        <f>IF(PhieuBauCu!$B$2&gt;0,IF(LEN($B2004)=0,"",IF(AND($B2004&gt;0,VALUE(SUBSTITUTE($B2004,"1","0"))=$B2004),1,0)),"")</f>
        <v/>
      </c>
      <c r="E2004" s="5" t="str">
        <f>IF(PhieuBauCu!$B$2&gt;1,IF(LEN($B2004)=0,"",IF(AND($B2004&gt;0,VALUE(SUBSTITUTE($B2004,"2","0"))=$B2004),1,0)),"")</f>
        <v/>
      </c>
      <c r="F2004" s="5" t="str">
        <f>IF(PhieuBauCu!$B$2&gt;2,IF(LEN($B2004)=0,"",IF(AND($B2004&gt;0,VALUE(SUBSTITUTE($B2004,"3","0"))=$B2004),1,0)),"")</f>
        <v/>
      </c>
      <c r="G2004" s="5" t="str">
        <f>IF(PhieuBauCu!$B$2&gt;3,IF(LEN($B2004)=0,"",IF(AND($B2004&gt;0,VALUE(SUBSTITUTE($B2004,"4","0"))=$B2004),1,0)),"")</f>
        <v/>
      </c>
      <c r="H2004" s="5" t="str">
        <f>IF(PhieuBauCu!$B$2&gt;4,IF(LEN($B2004)=0,"",IF(AND($B2004&gt;0,VALUE(SUBSTITUTE($B2004,"5","0"))=$B2004),1,0)),"")</f>
        <v/>
      </c>
      <c r="I2004" s="5" t="str">
        <f>IF(PhieuBauCu!$B$2&gt;5,IF(LEN($B2004)=0,"",IF(AND($B2004&gt;0,VALUE(SUBSTITUTE($B2004,"6","0"))=$B2004),1,0)),"")</f>
        <v/>
      </c>
      <c r="J2004" s="5" t="str">
        <f>IF(PhieuBauCu!$B$2&gt;6,IF(LEN($B2004)=0,"",IF(AND($B2004&gt;0,VALUE(SUBSTITUTE($B2004,"7","0"))=$B2004),1,0)),"")</f>
        <v/>
      </c>
      <c r="K2004" s="5" t="str">
        <f>IF(PhieuBauCu!$B$2&gt;7,IF(LEN($B2004)=0,"",IF(AND($B2004&gt;0,VALUE(SUBSTITUTE($B2004,"8","0"))=$B2004),1,0)),"")</f>
        <v/>
      </c>
      <c r="L2004" s="5" t="str">
        <f>IF(PhieuBauCu!$B$2&gt;8,IF(LEN($B2004)=0,"",IF(AND($B2004&gt;0,VALUE(SUBSTITUTE($B2004,"9","0"))=$B2004),1,0)),"")</f>
        <v/>
      </c>
      <c r="M2004" s="9">
        <f t="shared" si="63"/>
        <v>0</v>
      </c>
      <c r="N2004" s="36">
        <f>IF(AND(M2004&lt;=PhieuBauCu!$B$13,M2004&gt;=1),1,0)</f>
        <v>0</v>
      </c>
    </row>
    <row r="2005" spans="1:14" ht="28.5" customHeight="1">
      <c r="A2005" s="2">
        <v>2000</v>
      </c>
      <c r="B2005" s="3"/>
      <c r="C2005" s="48" t="str">
        <f t="shared" si="62"/>
        <v/>
      </c>
      <c r="D2005" s="5" t="str">
        <f>IF(PhieuBauCu!$B$2&gt;0,IF(LEN($B2005)=0,"",IF(AND($B2005&gt;0,VALUE(SUBSTITUTE($B2005,"1","0"))=$B2005),1,0)),"")</f>
        <v/>
      </c>
      <c r="E2005" s="5" t="str">
        <f>IF(PhieuBauCu!$B$2&gt;1,IF(LEN($B2005)=0,"",IF(AND($B2005&gt;0,VALUE(SUBSTITUTE($B2005,"2","0"))=$B2005),1,0)),"")</f>
        <v/>
      </c>
      <c r="F2005" s="5" t="str">
        <f>IF(PhieuBauCu!$B$2&gt;2,IF(LEN($B2005)=0,"",IF(AND($B2005&gt;0,VALUE(SUBSTITUTE($B2005,"3","0"))=$B2005),1,0)),"")</f>
        <v/>
      </c>
      <c r="G2005" s="5" t="str">
        <f>IF(PhieuBauCu!$B$2&gt;3,IF(LEN($B2005)=0,"",IF(AND($B2005&gt;0,VALUE(SUBSTITUTE($B2005,"4","0"))=$B2005),1,0)),"")</f>
        <v/>
      </c>
      <c r="H2005" s="5" t="str">
        <f>IF(PhieuBauCu!$B$2&gt;4,IF(LEN($B2005)=0,"",IF(AND($B2005&gt;0,VALUE(SUBSTITUTE($B2005,"5","0"))=$B2005),1,0)),"")</f>
        <v/>
      </c>
      <c r="I2005" s="5" t="str">
        <f>IF(PhieuBauCu!$B$2&gt;5,IF(LEN($B2005)=0,"",IF(AND($B2005&gt;0,VALUE(SUBSTITUTE($B2005,"6","0"))=$B2005),1,0)),"")</f>
        <v/>
      </c>
      <c r="J2005" s="5" t="str">
        <f>IF(PhieuBauCu!$B$2&gt;6,IF(LEN($B2005)=0,"",IF(AND($B2005&gt;0,VALUE(SUBSTITUTE($B2005,"7","0"))=$B2005),1,0)),"")</f>
        <v/>
      </c>
      <c r="K2005" s="5" t="str">
        <f>IF(PhieuBauCu!$B$2&gt;7,IF(LEN($B2005)=0,"",IF(AND($B2005&gt;0,VALUE(SUBSTITUTE($B2005,"8","0"))=$B2005),1,0)),"")</f>
        <v/>
      </c>
      <c r="L2005" s="5" t="str">
        <f>IF(PhieuBauCu!$B$2&gt;8,IF(LEN($B2005)=0,"",IF(AND($B2005&gt;0,VALUE(SUBSTITUTE($B2005,"9","0"))=$B2005),1,0)),"")</f>
        <v/>
      </c>
      <c r="M2005" s="9">
        <f t="shared" si="63"/>
        <v>0</v>
      </c>
      <c r="N2005" s="36">
        <f>IF(AND(M2005&lt;=PhieuBauCu!$B$13,M2005&gt;=1),1,0)</f>
        <v>0</v>
      </c>
    </row>
    <row r="2006" spans="1:14" ht="28.5" customHeight="1">
      <c r="A2006" s="2">
        <v>2001</v>
      </c>
      <c r="B2006" s="3"/>
      <c r="C2006" s="48" t="str">
        <f t="shared" si="62"/>
        <v/>
      </c>
      <c r="D2006" s="5" t="str">
        <f>IF(PhieuBauCu!$B$2&gt;0,IF(LEN($B2006)=0,"",IF(AND($B2006&gt;0,VALUE(SUBSTITUTE($B2006,"1","0"))=$B2006),1,0)),"")</f>
        <v/>
      </c>
      <c r="E2006" s="5" t="str">
        <f>IF(PhieuBauCu!$B$2&gt;1,IF(LEN($B2006)=0,"",IF(AND($B2006&gt;0,VALUE(SUBSTITUTE($B2006,"2","0"))=$B2006),1,0)),"")</f>
        <v/>
      </c>
      <c r="F2006" s="5" t="str">
        <f>IF(PhieuBauCu!$B$2&gt;2,IF(LEN($B2006)=0,"",IF(AND($B2006&gt;0,VALUE(SUBSTITUTE($B2006,"3","0"))=$B2006),1,0)),"")</f>
        <v/>
      </c>
      <c r="G2006" s="5" t="str">
        <f>IF(PhieuBauCu!$B$2&gt;3,IF(LEN($B2006)=0,"",IF(AND($B2006&gt;0,VALUE(SUBSTITUTE($B2006,"4","0"))=$B2006),1,0)),"")</f>
        <v/>
      </c>
      <c r="H2006" s="5" t="str">
        <f>IF(PhieuBauCu!$B$2&gt;4,IF(LEN($B2006)=0,"",IF(AND($B2006&gt;0,VALUE(SUBSTITUTE($B2006,"5","0"))=$B2006),1,0)),"")</f>
        <v/>
      </c>
      <c r="I2006" s="5" t="str">
        <f>IF(PhieuBauCu!$B$2&gt;5,IF(LEN($B2006)=0,"",IF(AND($B2006&gt;0,VALUE(SUBSTITUTE($B2006,"6","0"))=$B2006),1,0)),"")</f>
        <v/>
      </c>
      <c r="J2006" s="5" t="str">
        <f>IF(PhieuBauCu!$B$2&gt;6,IF(LEN($B2006)=0,"",IF(AND($B2006&gt;0,VALUE(SUBSTITUTE($B2006,"7","0"))=$B2006),1,0)),"")</f>
        <v/>
      </c>
      <c r="K2006" s="5" t="str">
        <f>IF(PhieuBauCu!$B$2&gt;7,IF(LEN($B2006)=0,"",IF(AND($B2006&gt;0,VALUE(SUBSTITUTE($B2006,"8","0"))=$B2006),1,0)),"")</f>
        <v/>
      </c>
      <c r="L2006" s="5" t="str">
        <f>IF(PhieuBauCu!$B$2&gt;8,IF(LEN($B2006)=0,"",IF(AND($B2006&gt;0,VALUE(SUBSTITUTE($B2006,"9","0"))=$B2006),1,0)),"")</f>
        <v/>
      </c>
      <c r="M2006" s="9">
        <f t="shared" si="63"/>
        <v>0</v>
      </c>
      <c r="N2006" s="36">
        <f>IF(AND(M2006&lt;=PhieuBauCu!$B$13,M2006&gt;=1),1,0)</f>
        <v>0</v>
      </c>
    </row>
    <row r="2007" spans="1:14" ht="28.5" customHeight="1">
      <c r="A2007" s="2">
        <v>2002</v>
      </c>
      <c r="B2007" s="3"/>
      <c r="C2007" s="48" t="str">
        <f t="shared" si="62"/>
        <v/>
      </c>
      <c r="D2007" s="5" t="str">
        <f>IF(PhieuBauCu!$B$2&gt;0,IF(LEN($B2007)=0,"",IF(AND($B2007&gt;0,VALUE(SUBSTITUTE($B2007,"1","0"))=$B2007),1,0)),"")</f>
        <v/>
      </c>
      <c r="E2007" s="5" t="str">
        <f>IF(PhieuBauCu!$B$2&gt;1,IF(LEN($B2007)=0,"",IF(AND($B2007&gt;0,VALUE(SUBSTITUTE($B2007,"2","0"))=$B2007),1,0)),"")</f>
        <v/>
      </c>
      <c r="F2007" s="5" t="str">
        <f>IF(PhieuBauCu!$B$2&gt;2,IF(LEN($B2007)=0,"",IF(AND($B2007&gt;0,VALUE(SUBSTITUTE($B2007,"3","0"))=$B2007),1,0)),"")</f>
        <v/>
      </c>
      <c r="G2007" s="5" t="str">
        <f>IF(PhieuBauCu!$B$2&gt;3,IF(LEN($B2007)=0,"",IF(AND($B2007&gt;0,VALUE(SUBSTITUTE($B2007,"4","0"))=$B2007),1,0)),"")</f>
        <v/>
      </c>
      <c r="H2007" s="5" t="str">
        <f>IF(PhieuBauCu!$B$2&gt;4,IF(LEN($B2007)=0,"",IF(AND($B2007&gt;0,VALUE(SUBSTITUTE($B2007,"5","0"))=$B2007),1,0)),"")</f>
        <v/>
      </c>
      <c r="I2007" s="5" t="str">
        <f>IF(PhieuBauCu!$B$2&gt;5,IF(LEN($B2007)=0,"",IF(AND($B2007&gt;0,VALUE(SUBSTITUTE($B2007,"6","0"))=$B2007),1,0)),"")</f>
        <v/>
      </c>
      <c r="J2007" s="5" t="str">
        <f>IF(PhieuBauCu!$B$2&gt;6,IF(LEN($B2007)=0,"",IF(AND($B2007&gt;0,VALUE(SUBSTITUTE($B2007,"7","0"))=$B2007),1,0)),"")</f>
        <v/>
      </c>
      <c r="K2007" s="5" t="str">
        <f>IF(PhieuBauCu!$B$2&gt;7,IF(LEN($B2007)=0,"",IF(AND($B2007&gt;0,VALUE(SUBSTITUTE($B2007,"8","0"))=$B2007),1,0)),"")</f>
        <v/>
      </c>
      <c r="L2007" s="5" t="str">
        <f>IF(PhieuBauCu!$B$2&gt;8,IF(LEN($B2007)=0,"",IF(AND($B2007&gt;0,VALUE(SUBSTITUTE($B2007,"9","0"))=$B2007),1,0)),"")</f>
        <v/>
      </c>
      <c r="M2007" s="9">
        <f t="shared" si="63"/>
        <v>0</v>
      </c>
      <c r="N2007" s="36">
        <f>IF(AND(M2007&lt;=PhieuBauCu!$B$13,M2007&gt;=1),1,0)</f>
        <v>0</v>
      </c>
    </row>
    <row r="2008" spans="1:14" ht="28.5" customHeight="1">
      <c r="A2008" s="2">
        <v>2003</v>
      </c>
      <c r="B2008" s="3"/>
      <c r="C2008" s="48" t="str">
        <f t="shared" si="62"/>
        <v/>
      </c>
      <c r="D2008" s="5" t="str">
        <f>IF(PhieuBauCu!$B$2&gt;0,IF(LEN($B2008)=0,"",IF(AND($B2008&gt;0,VALUE(SUBSTITUTE($B2008,"1","0"))=$B2008),1,0)),"")</f>
        <v/>
      </c>
      <c r="E2008" s="5" t="str">
        <f>IF(PhieuBauCu!$B$2&gt;1,IF(LEN($B2008)=0,"",IF(AND($B2008&gt;0,VALUE(SUBSTITUTE($B2008,"2","0"))=$B2008),1,0)),"")</f>
        <v/>
      </c>
      <c r="F2008" s="5" t="str">
        <f>IF(PhieuBauCu!$B$2&gt;2,IF(LEN($B2008)=0,"",IF(AND($B2008&gt;0,VALUE(SUBSTITUTE($B2008,"3","0"))=$B2008),1,0)),"")</f>
        <v/>
      </c>
      <c r="G2008" s="5" t="str">
        <f>IF(PhieuBauCu!$B$2&gt;3,IF(LEN($B2008)=0,"",IF(AND($B2008&gt;0,VALUE(SUBSTITUTE($B2008,"4","0"))=$B2008),1,0)),"")</f>
        <v/>
      </c>
      <c r="H2008" s="5" t="str">
        <f>IF(PhieuBauCu!$B$2&gt;4,IF(LEN($B2008)=0,"",IF(AND($B2008&gt;0,VALUE(SUBSTITUTE($B2008,"5","0"))=$B2008),1,0)),"")</f>
        <v/>
      </c>
      <c r="I2008" s="5" t="str">
        <f>IF(PhieuBauCu!$B$2&gt;5,IF(LEN($B2008)=0,"",IF(AND($B2008&gt;0,VALUE(SUBSTITUTE($B2008,"6","0"))=$B2008),1,0)),"")</f>
        <v/>
      </c>
      <c r="J2008" s="5" t="str">
        <f>IF(PhieuBauCu!$B$2&gt;6,IF(LEN($B2008)=0,"",IF(AND($B2008&gt;0,VALUE(SUBSTITUTE($B2008,"7","0"))=$B2008),1,0)),"")</f>
        <v/>
      </c>
      <c r="K2008" s="5" t="str">
        <f>IF(PhieuBauCu!$B$2&gt;7,IF(LEN($B2008)=0,"",IF(AND($B2008&gt;0,VALUE(SUBSTITUTE($B2008,"8","0"))=$B2008),1,0)),"")</f>
        <v/>
      </c>
      <c r="L2008" s="5" t="str">
        <f>IF(PhieuBauCu!$B$2&gt;8,IF(LEN($B2008)=0,"",IF(AND($B2008&gt;0,VALUE(SUBSTITUTE($B2008,"9","0"))=$B2008),1,0)),"")</f>
        <v/>
      </c>
      <c r="M2008" s="9">
        <f t="shared" si="63"/>
        <v>0</v>
      </c>
      <c r="N2008" s="36">
        <f>IF(AND(M2008&lt;=PhieuBauCu!$B$13,M2008&gt;=1),1,0)</f>
        <v>0</v>
      </c>
    </row>
    <row r="2009" spans="1:14" ht="28.5" customHeight="1">
      <c r="A2009" s="2">
        <v>2004</v>
      </c>
      <c r="B2009" s="3"/>
      <c r="C2009" s="48" t="str">
        <f t="shared" si="62"/>
        <v/>
      </c>
      <c r="D2009" s="5" t="str">
        <f>IF(PhieuBauCu!$B$2&gt;0,IF(LEN($B2009)=0,"",IF(AND($B2009&gt;0,VALUE(SUBSTITUTE($B2009,"1","0"))=$B2009),1,0)),"")</f>
        <v/>
      </c>
      <c r="E2009" s="5" t="str">
        <f>IF(PhieuBauCu!$B$2&gt;1,IF(LEN($B2009)=0,"",IF(AND($B2009&gt;0,VALUE(SUBSTITUTE($B2009,"2","0"))=$B2009),1,0)),"")</f>
        <v/>
      </c>
      <c r="F2009" s="5" t="str">
        <f>IF(PhieuBauCu!$B$2&gt;2,IF(LEN($B2009)=0,"",IF(AND($B2009&gt;0,VALUE(SUBSTITUTE($B2009,"3","0"))=$B2009),1,0)),"")</f>
        <v/>
      </c>
      <c r="G2009" s="5" t="str">
        <f>IF(PhieuBauCu!$B$2&gt;3,IF(LEN($B2009)=0,"",IF(AND($B2009&gt;0,VALUE(SUBSTITUTE($B2009,"4","0"))=$B2009),1,0)),"")</f>
        <v/>
      </c>
      <c r="H2009" s="5" t="str">
        <f>IF(PhieuBauCu!$B$2&gt;4,IF(LEN($B2009)=0,"",IF(AND($B2009&gt;0,VALUE(SUBSTITUTE($B2009,"5","0"))=$B2009),1,0)),"")</f>
        <v/>
      </c>
      <c r="I2009" s="5" t="str">
        <f>IF(PhieuBauCu!$B$2&gt;5,IF(LEN($B2009)=0,"",IF(AND($B2009&gt;0,VALUE(SUBSTITUTE($B2009,"6","0"))=$B2009),1,0)),"")</f>
        <v/>
      </c>
      <c r="J2009" s="5" t="str">
        <f>IF(PhieuBauCu!$B$2&gt;6,IF(LEN($B2009)=0,"",IF(AND($B2009&gt;0,VALUE(SUBSTITUTE($B2009,"7","0"))=$B2009),1,0)),"")</f>
        <v/>
      </c>
      <c r="K2009" s="5" t="str">
        <f>IF(PhieuBauCu!$B$2&gt;7,IF(LEN($B2009)=0,"",IF(AND($B2009&gt;0,VALUE(SUBSTITUTE($B2009,"8","0"))=$B2009),1,0)),"")</f>
        <v/>
      </c>
      <c r="L2009" s="5" t="str">
        <f>IF(PhieuBauCu!$B$2&gt;8,IF(LEN($B2009)=0,"",IF(AND($B2009&gt;0,VALUE(SUBSTITUTE($B2009,"9","0"))=$B2009),1,0)),"")</f>
        <v/>
      </c>
      <c r="M2009" s="9">
        <f t="shared" si="63"/>
        <v>0</v>
      </c>
      <c r="N2009" s="36">
        <f>IF(AND(M2009&lt;=PhieuBauCu!$B$13,M2009&gt;=1),1,0)</f>
        <v>0</v>
      </c>
    </row>
    <row r="2010" spans="1:14" ht="28.5" customHeight="1">
      <c r="A2010" s="2">
        <v>2005</v>
      </c>
      <c r="B2010" s="3"/>
      <c r="C2010" s="48" t="str">
        <f t="shared" si="62"/>
        <v/>
      </c>
      <c r="D2010" s="5" t="str">
        <f>IF(PhieuBauCu!$B$2&gt;0,IF(LEN($B2010)=0,"",IF(AND($B2010&gt;0,VALUE(SUBSTITUTE($B2010,"1","0"))=$B2010),1,0)),"")</f>
        <v/>
      </c>
      <c r="E2010" s="5" t="str">
        <f>IF(PhieuBauCu!$B$2&gt;1,IF(LEN($B2010)=0,"",IF(AND($B2010&gt;0,VALUE(SUBSTITUTE($B2010,"2","0"))=$B2010),1,0)),"")</f>
        <v/>
      </c>
      <c r="F2010" s="5" t="str">
        <f>IF(PhieuBauCu!$B$2&gt;2,IF(LEN($B2010)=0,"",IF(AND($B2010&gt;0,VALUE(SUBSTITUTE($B2010,"3","0"))=$B2010),1,0)),"")</f>
        <v/>
      </c>
      <c r="G2010" s="5" t="str">
        <f>IF(PhieuBauCu!$B$2&gt;3,IF(LEN($B2010)=0,"",IF(AND($B2010&gt;0,VALUE(SUBSTITUTE($B2010,"4","0"))=$B2010),1,0)),"")</f>
        <v/>
      </c>
      <c r="H2010" s="5" t="str">
        <f>IF(PhieuBauCu!$B$2&gt;4,IF(LEN($B2010)=0,"",IF(AND($B2010&gt;0,VALUE(SUBSTITUTE($B2010,"5","0"))=$B2010),1,0)),"")</f>
        <v/>
      </c>
      <c r="I2010" s="5" t="str">
        <f>IF(PhieuBauCu!$B$2&gt;5,IF(LEN($B2010)=0,"",IF(AND($B2010&gt;0,VALUE(SUBSTITUTE($B2010,"6","0"))=$B2010),1,0)),"")</f>
        <v/>
      </c>
      <c r="J2010" s="5" t="str">
        <f>IF(PhieuBauCu!$B$2&gt;6,IF(LEN($B2010)=0,"",IF(AND($B2010&gt;0,VALUE(SUBSTITUTE($B2010,"7","0"))=$B2010),1,0)),"")</f>
        <v/>
      </c>
      <c r="K2010" s="5" t="str">
        <f>IF(PhieuBauCu!$B$2&gt;7,IF(LEN($B2010)=0,"",IF(AND($B2010&gt;0,VALUE(SUBSTITUTE($B2010,"8","0"))=$B2010),1,0)),"")</f>
        <v/>
      </c>
      <c r="L2010" s="5" t="str">
        <f>IF(PhieuBauCu!$B$2&gt;8,IF(LEN($B2010)=0,"",IF(AND($B2010&gt;0,VALUE(SUBSTITUTE($B2010,"9","0"))=$B2010),1,0)),"")</f>
        <v/>
      </c>
      <c r="M2010" s="9">
        <f t="shared" si="63"/>
        <v>0</v>
      </c>
      <c r="N2010" s="36">
        <f>IF(AND(M2010&lt;=PhieuBauCu!$B$13,M2010&gt;=1),1,0)</f>
        <v>0</v>
      </c>
    </row>
    <row r="2011" spans="1:14" ht="28.5" customHeight="1">
      <c r="A2011" s="2">
        <v>2006</v>
      </c>
      <c r="B2011" s="3"/>
      <c r="C2011" s="48" t="str">
        <f t="shared" si="62"/>
        <v/>
      </c>
      <c r="D2011" s="5" t="str">
        <f>IF(PhieuBauCu!$B$2&gt;0,IF(LEN($B2011)=0,"",IF(AND($B2011&gt;0,VALUE(SUBSTITUTE($B2011,"1","0"))=$B2011),1,0)),"")</f>
        <v/>
      </c>
      <c r="E2011" s="5" t="str">
        <f>IF(PhieuBauCu!$B$2&gt;1,IF(LEN($B2011)=0,"",IF(AND($B2011&gt;0,VALUE(SUBSTITUTE($B2011,"2","0"))=$B2011),1,0)),"")</f>
        <v/>
      </c>
      <c r="F2011" s="5" t="str">
        <f>IF(PhieuBauCu!$B$2&gt;2,IF(LEN($B2011)=0,"",IF(AND($B2011&gt;0,VALUE(SUBSTITUTE($B2011,"3","0"))=$B2011),1,0)),"")</f>
        <v/>
      </c>
      <c r="G2011" s="5" t="str">
        <f>IF(PhieuBauCu!$B$2&gt;3,IF(LEN($B2011)=0,"",IF(AND($B2011&gt;0,VALUE(SUBSTITUTE($B2011,"4","0"))=$B2011),1,0)),"")</f>
        <v/>
      </c>
      <c r="H2011" s="5" t="str">
        <f>IF(PhieuBauCu!$B$2&gt;4,IF(LEN($B2011)=0,"",IF(AND($B2011&gt;0,VALUE(SUBSTITUTE($B2011,"5","0"))=$B2011),1,0)),"")</f>
        <v/>
      </c>
      <c r="I2011" s="5" t="str">
        <f>IF(PhieuBauCu!$B$2&gt;5,IF(LEN($B2011)=0,"",IF(AND($B2011&gt;0,VALUE(SUBSTITUTE($B2011,"6","0"))=$B2011),1,0)),"")</f>
        <v/>
      </c>
      <c r="J2011" s="5" t="str">
        <f>IF(PhieuBauCu!$B$2&gt;6,IF(LEN($B2011)=0,"",IF(AND($B2011&gt;0,VALUE(SUBSTITUTE($B2011,"7","0"))=$B2011),1,0)),"")</f>
        <v/>
      </c>
      <c r="K2011" s="5" t="str">
        <f>IF(PhieuBauCu!$B$2&gt;7,IF(LEN($B2011)=0,"",IF(AND($B2011&gt;0,VALUE(SUBSTITUTE($B2011,"8","0"))=$B2011),1,0)),"")</f>
        <v/>
      </c>
      <c r="L2011" s="5" t="str">
        <f>IF(PhieuBauCu!$B$2&gt;8,IF(LEN($B2011)=0,"",IF(AND($B2011&gt;0,VALUE(SUBSTITUTE($B2011,"9","0"))=$B2011),1,0)),"")</f>
        <v/>
      </c>
      <c r="M2011" s="9">
        <f t="shared" si="63"/>
        <v>0</v>
      </c>
      <c r="N2011" s="36">
        <f>IF(AND(M2011&lt;=PhieuBauCu!$B$13,M2011&gt;=1),1,0)</f>
        <v>0</v>
      </c>
    </row>
    <row r="2012" spans="1:14" ht="28.5" customHeight="1">
      <c r="A2012" s="2">
        <v>2007</v>
      </c>
      <c r="B2012" s="3"/>
      <c r="C2012" s="48" t="str">
        <f t="shared" si="62"/>
        <v/>
      </c>
      <c r="D2012" s="5" t="str">
        <f>IF(PhieuBauCu!$B$2&gt;0,IF(LEN($B2012)=0,"",IF(AND($B2012&gt;0,VALUE(SUBSTITUTE($B2012,"1","0"))=$B2012),1,0)),"")</f>
        <v/>
      </c>
      <c r="E2012" s="5" t="str">
        <f>IF(PhieuBauCu!$B$2&gt;1,IF(LEN($B2012)=0,"",IF(AND($B2012&gt;0,VALUE(SUBSTITUTE($B2012,"2","0"))=$B2012),1,0)),"")</f>
        <v/>
      </c>
      <c r="F2012" s="5" t="str">
        <f>IF(PhieuBauCu!$B$2&gt;2,IF(LEN($B2012)=0,"",IF(AND($B2012&gt;0,VALUE(SUBSTITUTE($B2012,"3","0"))=$B2012),1,0)),"")</f>
        <v/>
      </c>
      <c r="G2012" s="5" t="str">
        <f>IF(PhieuBauCu!$B$2&gt;3,IF(LEN($B2012)=0,"",IF(AND($B2012&gt;0,VALUE(SUBSTITUTE($B2012,"4","0"))=$B2012),1,0)),"")</f>
        <v/>
      </c>
      <c r="H2012" s="5" t="str">
        <f>IF(PhieuBauCu!$B$2&gt;4,IF(LEN($B2012)=0,"",IF(AND($B2012&gt;0,VALUE(SUBSTITUTE($B2012,"5","0"))=$B2012),1,0)),"")</f>
        <v/>
      </c>
      <c r="I2012" s="5" t="str">
        <f>IF(PhieuBauCu!$B$2&gt;5,IF(LEN($B2012)=0,"",IF(AND($B2012&gt;0,VALUE(SUBSTITUTE($B2012,"6","0"))=$B2012),1,0)),"")</f>
        <v/>
      </c>
      <c r="J2012" s="5" t="str">
        <f>IF(PhieuBauCu!$B$2&gt;6,IF(LEN($B2012)=0,"",IF(AND($B2012&gt;0,VALUE(SUBSTITUTE($B2012,"7","0"))=$B2012),1,0)),"")</f>
        <v/>
      </c>
      <c r="K2012" s="5" t="str">
        <f>IF(PhieuBauCu!$B$2&gt;7,IF(LEN($B2012)=0,"",IF(AND($B2012&gt;0,VALUE(SUBSTITUTE($B2012,"8","0"))=$B2012),1,0)),"")</f>
        <v/>
      </c>
      <c r="L2012" s="5" t="str">
        <f>IF(PhieuBauCu!$B$2&gt;8,IF(LEN($B2012)=0,"",IF(AND($B2012&gt;0,VALUE(SUBSTITUTE($B2012,"9","0"))=$B2012),1,0)),"")</f>
        <v/>
      </c>
      <c r="M2012" s="9">
        <f t="shared" si="63"/>
        <v>0</v>
      </c>
      <c r="N2012" s="36">
        <f>IF(AND(M2012&lt;=PhieuBauCu!$B$13,M2012&gt;=1),1,0)</f>
        <v>0</v>
      </c>
    </row>
    <row r="2013" spans="1:14" ht="28.5" customHeight="1">
      <c r="A2013" s="2">
        <v>2008</v>
      </c>
      <c r="B2013" s="3"/>
      <c r="C2013" s="48" t="str">
        <f t="shared" si="62"/>
        <v/>
      </c>
      <c r="D2013" s="5" t="str">
        <f>IF(PhieuBauCu!$B$2&gt;0,IF(LEN($B2013)=0,"",IF(AND($B2013&gt;0,VALUE(SUBSTITUTE($B2013,"1","0"))=$B2013),1,0)),"")</f>
        <v/>
      </c>
      <c r="E2013" s="5" t="str">
        <f>IF(PhieuBauCu!$B$2&gt;1,IF(LEN($B2013)=0,"",IF(AND($B2013&gt;0,VALUE(SUBSTITUTE($B2013,"2","0"))=$B2013),1,0)),"")</f>
        <v/>
      </c>
      <c r="F2013" s="5" t="str">
        <f>IF(PhieuBauCu!$B$2&gt;2,IF(LEN($B2013)=0,"",IF(AND($B2013&gt;0,VALUE(SUBSTITUTE($B2013,"3","0"))=$B2013),1,0)),"")</f>
        <v/>
      </c>
      <c r="G2013" s="5" t="str">
        <f>IF(PhieuBauCu!$B$2&gt;3,IF(LEN($B2013)=0,"",IF(AND($B2013&gt;0,VALUE(SUBSTITUTE($B2013,"4","0"))=$B2013),1,0)),"")</f>
        <v/>
      </c>
      <c r="H2013" s="5" t="str">
        <f>IF(PhieuBauCu!$B$2&gt;4,IF(LEN($B2013)=0,"",IF(AND($B2013&gt;0,VALUE(SUBSTITUTE($B2013,"5","0"))=$B2013),1,0)),"")</f>
        <v/>
      </c>
      <c r="I2013" s="5" t="str">
        <f>IF(PhieuBauCu!$B$2&gt;5,IF(LEN($B2013)=0,"",IF(AND($B2013&gt;0,VALUE(SUBSTITUTE($B2013,"6","0"))=$B2013),1,0)),"")</f>
        <v/>
      </c>
      <c r="J2013" s="5" t="str">
        <f>IF(PhieuBauCu!$B$2&gt;6,IF(LEN($B2013)=0,"",IF(AND($B2013&gt;0,VALUE(SUBSTITUTE($B2013,"7","0"))=$B2013),1,0)),"")</f>
        <v/>
      </c>
      <c r="K2013" s="5" t="str">
        <f>IF(PhieuBauCu!$B$2&gt;7,IF(LEN($B2013)=0,"",IF(AND($B2013&gt;0,VALUE(SUBSTITUTE($B2013,"8","0"))=$B2013),1,0)),"")</f>
        <v/>
      </c>
      <c r="L2013" s="5" t="str">
        <f>IF(PhieuBauCu!$B$2&gt;8,IF(LEN($B2013)=0,"",IF(AND($B2013&gt;0,VALUE(SUBSTITUTE($B2013,"9","0"))=$B2013),1,0)),"")</f>
        <v/>
      </c>
      <c r="M2013" s="9">
        <f t="shared" si="63"/>
        <v>0</v>
      </c>
      <c r="N2013" s="36">
        <f>IF(AND(M2013&lt;=PhieuBauCu!$B$13,M2013&gt;=1),1,0)</f>
        <v>0</v>
      </c>
    </row>
    <row r="2014" spans="1:14" ht="28.5" customHeight="1">
      <c r="A2014" s="2">
        <v>2009</v>
      </c>
      <c r="B2014" s="3"/>
      <c r="C2014" s="48" t="str">
        <f t="shared" si="62"/>
        <v/>
      </c>
      <c r="D2014" s="5" t="str">
        <f>IF(PhieuBauCu!$B$2&gt;0,IF(LEN($B2014)=0,"",IF(AND($B2014&gt;0,VALUE(SUBSTITUTE($B2014,"1","0"))=$B2014),1,0)),"")</f>
        <v/>
      </c>
      <c r="E2014" s="5" t="str">
        <f>IF(PhieuBauCu!$B$2&gt;1,IF(LEN($B2014)=0,"",IF(AND($B2014&gt;0,VALUE(SUBSTITUTE($B2014,"2","0"))=$B2014),1,0)),"")</f>
        <v/>
      </c>
      <c r="F2014" s="5" t="str">
        <f>IF(PhieuBauCu!$B$2&gt;2,IF(LEN($B2014)=0,"",IF(AND($B2014&gt;0,VALUE(SUBSTITUTE($B2014,"3","0"))=$B2014),1,0)),"")</f>
        <v/>
      </c>
      <c r="G2014" s="5" t="str">
        <f>IF(PhieuBauCu!$B$2&gt;3,IF(LEN($B2014)=0,"",IF(AND($B2014&gt;0,VALUE(SUBSTITUTE($B2014,"4","0"))=$B2014),1,0)),"")</f>
        <v/>
      </c>
      <c r="H2014" s="5" t="str">
        <f>IF(PhieuBauCu!$B$2&gt;4,IF(LEN($B2014)=0,"",IF(AND($B2014&gt;0,VALUE(SUBSTITUTE($B2014,"5","0"))=$B2014),1,0)),"")</f>
        <v/>
      </c>
      <c r="I2014" s="5" t="str">
        <f>IF(PhieuBauCu!$B$2&gt;5,IF(LEN($B2014)=0,"",IF(AND($B2014&gt;0,VALUE(SUBSTITUTE($B2014,"6","0"))=$B2014),1,0)),"")</f>
        <v/>
      </c>
      <c r="J2014" s="5" t="str">
        <f>IF(PhieuBauCu!$B$2&gt;6,IF(LEN($B2014)=0,"",IF(AND($B2014&gt;0,VALUE(SUBSTITUTE($B2014,"7","0"))=$B2014),1,0)),"")</f>
        <v/>
      </c>
      <c r="K2014" s="5" t="str">
        <f>IF(PhieuBauCu!$B$2&gt;7,IF(LEN($B2014)=0,"",IF(AND($B2014&gt;0,VALUE(SUBSTITUTE($B2014,"8","0"))=$B2014),1,0)),"")</f>
        <v/>
      </c>
      <c r="L2014" s="5" t="str">
        <f>IF(PhieuBauCu!$B$2&gt;8,IF(LEN($B2014)=0,"",IF(AND($B2014&gt;0,VALUE(SUBSTITUTE($B2014,"9","0"))=$B2014),1,0)),"")</f>
        <v/>
      </c>
      <c r="M2014" s="9">
        <f t="shared" si="63"/>
        <v>0</v>
      </c>
      <c r="N2014" s="36">
        <f>IF(AND(M2014&lt;=PhieuBauCu!$B$13,M2014&gt;=1),1,0)</f>
        <v>0</v>
      </c>
    </row>
    <row r="2015" spans="1:14" ht="28.5" customHeight="1">
      <c r="A2015" s="2">
        <v>2010</v>
      </c>
      <c r="B2015" s="3"/>
      <c r="C2015" s="48" t="str">
        <f t="shared" si="62"/>
        <v/>
      </c>
      <c r="D2015" s="5" t="str">
        <f>IF(PhieuBauCu!$B$2&gt;0,IF(LEN($B2015)=0,"",IF(AND($B2015&gt;0,VALUE(SUBSTITUTE($B2015,"1","0"))=$B2015),1,0)),"")</f>
        <v/>
      </c>
      <c r="E2015" s="5" t="str">
        <f>IF(PhieuBauCu!$B$2&gt;1,IF(LEN($B2015)=0,"",IF(AND($B2015&gt;0,VALUE(SUBSTITUTE($B2015,"2","0"))=$B2015),1,0)),"")</f>
        <v/>
      </c>
      <c r="F2015" s="5" t="str">
        <f>IF(PhieuBauCu!$B$2&gt;2,IF(LEN($B2015)=0,"",IF(AND($B2015&gt;0,VALUE(SUBSTITUTE($B2015,"3","0"))=$B2015),1,0)),"")</f>
        <v/>
      </c>
      <c r="G2015" s="5" t="str">
        <f>IF(PhieuBauCu!$B$2&gt;3,IF(LEN($B2015)=0,"",IF(AND($B2015&gt;0,VALUE(SUBSTITUTE($B2015,"4","0"))=$B2015),1,0)),"")</f>
        <v/>
      </c>
      <c r="H2015" s="5" t="str">
        <f>IF(PhieuBauCu!$B$2&gt;4,IF(LEN($B2015)=0,"",IF(AND($B2015&gt;0,VALUE(SUBSTITUTE($B2015,"5","0"))=$B2015),1,0)),"")</f>
        <v/>
      </c>
      <c r="I2015" s="5" t="str">
        <f>IF(PhieuBauCu!$B$2&gt;5,IF(LEN($B2015)=0,"",IF(AND($B2015&gt;0,VALUE(SUBSTITUTE($B2015,"6","0"))=$B2015),1,0)),"")</f>
        <v/>
      </c>
      <c r="J2015" s="5" t="str">
        <f>IF(PhieuBauCu!$B$2&gt;6,IF(LEN($B2015)=0,"",IF(AND($B2015&gt;0,VALUE(SUBSTITUTE($B2015,"7","0"))=$B2015),1,0)),"")</f>
        <v/>
      </c>
      <c r="K2015" s="5" t="str">
        <f>IF(PhieuBauCu!$B$2&gt;7,IF(LEN($B2015)=0,"",IF(AND($B2015&gt;0,VALUE(SUBSTITUTE($B2015,"8","0"))=$B2015),1,0)),"")</f>
        <v/>
      </c>
      <c r="L2015" s="5" t="str">
        <f>IF(PhieuBauCu!$B$2&gt;8,IF(LEN($B2015)=0,"",IF(AND($B2015&gt;0,VALUE(SUBSTITUTE($B2015,"9","0"))=$B2015),1,0)),"")</f>
        <v/>
      </c>
      <c r="M2015" s="9">
        <f t="shared" si="63"/>
        <v>0</v>
      </c>
      <c r="N2015" s="36">
        <f>IF(AND(M2015&lt;=PhieuBauCu!$B$13,M2015&gt;=1),1,0)</f>
        <v>0</v>
      </c>
    </row>
    <row r="2016" spans="1:14" ht="28.5" customHeight="1">
      <c r="A2016" s="2">
        <v>2011</v>
      </c>
      <c r="B2016" s="3"/>
      <c r="C2016" s="48" t="str">
        <f t="shared" si="62"/>
        <v/>
      </c>
      <c r="D2016" s="5" t="str">
        <f>IF(PhieuBauCu!$B$2&gt;0,IF(LEN($B2016)=0,"",IF(AND($B2016&gt;0,VALUE(SUBSTITUTE($B2016,"1","0"))=$B2016),1,0)),"")</f>
        <v/>
      </c>
      <c r="E2016" s="5" t="str">
        <f>IF(PhieuBauCu!$B$2&gt;1,IF(LEN($B2016)=0,"",IF(AND($B2016&gt;0,VALUE(SUBSTITUTE($B2016,"2","0"))=$B2016),1,0)),"")</f>
        <v/>
      </c>
      <c r="F2016" s="5" t="str">
        <f>IF(PhieuBauCu!$B$2&gt;2,IF(LEN($B2016)=0,"",IF(AND($B2016&gt;0,VALUE(SUBSTITUTE($B2016,"3","0"))=$B2016),1,0)),"")</f>
        <v/>
      </c>
      <c r="G2016" s="5" t="str">
        <f>IF(PhieuBauCu!$B$2&gt;3,IF(LEN($B2016)=0,"",IF(AND($B2016&gt;0,VALUE(SUBSTITUTE($B2016,"4","0"))=$B2016),1,0)),"")</f>
        <v/>
      </c>
      <c r="H2016" s="5" t="str">
        <f>IF(PhieuBauCu!$B$2&gt;4,IF(LEN($B2016)=0,"",IF(AND($B2016&gt;0,VALUE(SUBSTITUTE($B2016,"5","0"))=$B2016),1,0)),"")</f>
        <v/>
      </c>
      <c r="I2016" s="5" t="str">
        <f>IF(PhieuBauCu!$B$2&gt;5,IF(LEN($B2016)=0,"",IF(AND($B2016&gt;0,VALUE(SUBSTITUTE($B2016,"6","0"))=$B2016),1,0)),"")</f>
        <v/>
      </c>
      <c r="J2016" s="5" t="str">
        <f>IF(PhieuBauCu!$B$2&gt;6,IF(LEN($B2016)=0,"",IF(AND($B2016&gt;0,VALUE(SUBSTITUTE($B2016,"7","0"))=$B2016),1,0)),"")</f>
        <v/>
      </c>
      <c r="K2016" s="5" t="str">
        <f>IF(PhieuBauCu!$B$2&gt;7,IF(LEN($B2016)=0,"",IF(AND($B2016&gt;0,VALUE(SUBSTITUTE($B2016,"8","0"))=$B2016),1,0)),"")</f>
        <v/>
      </c>
      <c r="L2016" s="5" t="str">
        <f>IF(PhieuBauCu!$B$2&gt;8,IF(LEN($B2016)=0,"",IF(AND($B2016&gt;0,VALUE(SUBSTITUTE($B2016,"9","0"))=$B2016),1,0)),"")</f>
        <v/>
      </c>
      <c r="M2016" s="9">
        <f t="shared" si="63"/>
        <v>0</v>
      </c>
      <c r="N2016" s="36">
        <f>IF(AND(M2016&lt;=PhieuBauCu!$B$13,M2016&gt;=1),1,0)</f>
        <v>0</v>
      </c>
    </row>
    <row r="2017" spans="1:14" ht="28.5" customHeight="1">
      <c r="A2017" s="2">
        <v>2012</v>
      </c>
      <c r="B2017" s="3"/>
      <c r="C2017" s="48" t="str">
        <f t="shared" si="62"/>
        <v/>
      </c>
      <c r="D2017" s="5" t="str">
        <f>IF(PhieuBauCu!$B$2&gt;0,IF(LEN($B2017)=0,"",IF(AND($B2017&gt;0,VALUE(SUBSTITUTE($B2017,"1","0"))=$B2017),1,0)),"")</f>
        <v/>
      </c>
      <c r="E2017" s="5" t="str">
        <f>IF(PhieuBauCu!$B$2&gt;1,IF(LEN($B2017)=0,"",IF(AND($B2017&gt;0,VALUE(SUBSTITUTE($B2017,"2","0"))=$B2017),1,0)),"")</f>
        <v/>
      </c>
      <c r="F2017" s="5" t="str">
        <f>IF(PhieuBauCu!$B$2&gt;2,IF(LEN($B2017)=0,"",IF(AND($B2017&gt;0,VALUE(SUBSTITUTE($B2017,"3","0"))=$B2017),1,0)),"")</f>
        <v/>
      </c>
      <c r="G2017" s="5" t="str">
        <f>IF(PhieuBauCu!$B$2&gt;3,IF(LEN($B2017)=0,"",IF(AND($B2017&gt;0,VALUE(SUBSTITUTE($B2017,"4","0"))=$B2017),1,0)),"")</f>
        <v/>
      </c>
      <c r="H2017" s="5" t="str">
        <f>IF(PhieuBauCu!$B$2&gt;4,IF(LEN($B2017)=0,"",IF(AND($B2017&gt;0,VALUE(SUBSTITUTE($B2017,"5","0"))=$B2017),1,0)),"")</f>
        <v/>
      </c>
      <c r="I2017" s="5" t="str">
        <f>IF(PhieuBauCu!$B$2&gt;5,IF(LEN($B2017)=0,"",IF(AND($B2017&gt;0,VALUE(SUBSTITUTE($B2017,"6","0"))=$B2017),1,0)),"")</f>
        <v/>
      </c>
      <c r="J2017" s="5" t="str">
        <f>IF(PhieuBauCu!$B$2&gt;6,IF(LEN($B2017)=0,"",IF(AND($B2017&gt;0,VALUE(SUBSTITUTE($B2017,"7","0"))=$B2017),1,0)),"")</f>
        <v/>
      </c>
      <c r="K2017" s="5" t="str">
        <f>IF(PhieuBauCu!$B$2&gt;7,IF(LEN($B2017)=0,"",IF(AND($B2017&gt;0,VALUE(SUBSTITUTE($B2017,"8","0"))=$B2017),1,0)),"")</f>
        <v/>
      </c>
      <c r="L2017" s="5" t="str">
        <f>IF(PhieuBauCu!$B$2&gt;8,IF(LEN($B2017)=0,"",IF(AND($B2017&gt;0,VALUE(SUBSTITUTE($B2017,"9","0"))=$B2017),1,0)),"")</f>
        <v/>
      </c>
      <c r="M2017" s="9">
        <f t="shared" si="63"/>
        <v>0</v>
      </c>
      <c r="N2017" s="36">
        <f>IF(AND(M2017&lt;=PhieuBauCu!$B$13,M2017&gt;=1),1,0)</f>
        <v>0</v>
      </c>
    </row>
    <row r="2018" spans="1:14" ht="28.5" customHeight="1">
      <c r="A2018" s="2">
        <v>2013</v>
      </c>
      <c r="B2018" s="3"/>
      <c r="C2018" s="48" t="str">
        <f t="shared" si="62"/>
        <v/>
      </c>
      <c r="D2018" s="5" t="str">
        <f>IF(PhieuBauCu!$B$2&gt;0,IF(LEN($B2018)=0,"",IF(AND($B2018&gt;0,VALUE(SUBSTITUTE($B2018,"1","0"))=$B2018),1,0)),"")</f>
        <v/>
      </c>
      <c r="E2018" s="5" t="str">
        <f>IF(PhieuBauCu!$B$2&gt;1,IF(LEN($B2018)=0,"",IF(AND($B2018&gt;0,VALUE(SUBSTITUTE($B2018,"2","0"))=$B2018),1,0)),"")</f>
        <v/>
      </c>
      <c r="F2018" s="5" t="str">
        <f>IF(PhieuBauCu!$B$2&gt;2,IF(LEN($B2018)=0,"",IF(AND($B2018&gt;0,VALUE(SUBSTITUTE($B2018,"3","0"))=$B2018),1,0)),"")</f>
        <v/>
      </c>
      <c r="G2018" s="5" t="str">
        <f>IF(PhieuBauCu!$B$2&gt;3,IF(LEN($B2018)=0,"",IF(AND($B2018&gt;0,VALUE(SUBSTITUTE($B2018,"4","0"))=$B2018),1,0)),"")</f>
        <v/>
      </c>
      <c r="H2018" s="5" t="str">
        <f>IF(PhieuBauCu!$B$2&gt;4,IF(LEN($B2018)=0,"",IF(AND($B2018&gt;0,VALUE(SUBSTITUTE($B2018,"5","0"))=$B2018),1,0)),"")</f>
        <v/>
      </c>
      <c r="I2018" s="5" t="str">
        <f>IF(PhieuBauCu!$B$2&gt;5,IF(LEN($B2018)=0,"",IF(AND($B2018&gt;0,VALUE(SUBSTITUTE($B2018,"6","0"))=$B2018),1,0)),"")</f>
        <v/>
      </c>
      <c r="J2018" s="5" t="str">
        <f>IF(PhieuBauCu!$B$2&gt;6,IF(LEN($B2018)=0,"",IF(AND($B2018&gt;0,VALUE(SUBSTITUTE($B2018,"7","0"))=$B2018),1,0)),"")</f>
        <v/>
      </c>
      <c r="K2018" s="5" t="str">
        <f>IF(PhieuBauCu!$B$2&gt;7,IF(LEN($B2018)=0,"",IF(AND($B2018&gt;0,VALUE(SUBSTITUTE($B2018,"8","0"))=$B2018),1,0)),"")</f>
        <v/>
      </c>
      <c r="L2018" s="5" t="str">
        <f>IF(PhieuBauCu!$B$2&gt;8,IF(LEN($B2018)=0,"",IF(AND($B2018&gt;0,VALUE(SUBSTITUTE($B2018,"9","0"))=$B2018),1,0)),"")</f>
        <v/>
      </c>
      <c r="M2018" s="9">
        <f t="shared" si="63"/>
        <v>0</v>
      </c>
      <c r="N2018" s="36">
        <f>IF(AND(M2018&lt;=PhieuBauCu!$B$13,M2018&gt;=1),1,0)</f>
        <v>0</v>
      </c>
    </row>
    <row r="2019" spans="1:14" ht="28.5" customHeight="1">
      <c r="A2019" s="2">
        <v>2014</v>
      </c>
      <c r="B2019" s="3"/>
      <c r="C2019" s="48" t="str">
        <f t="shared" si="62"/>
        <v/>
      </c>
      <c r="D2019" s="5" t="str">
        <f>IF(PhieuBauCu!$B$2&gt;0,IF(LEN($B2019)=0,"",IF(AND($B2019&gt;0,VALUE(SUBSTITUTE($B2019,"1","0"))=$B2019),1,0)),"")</f>
        <v/>
      </c>
      <c r="E2019" s="5" t="str">
        <f>IF(PhieuBauCu!$B$2&gt;1,IF(LEN($B2019)=0,"",IF(AND($B2019&gt;0,VALUE(SUBSTITUTE($B2019,"2","0"))=$B2019),1,0)),"")</f>
        <v/>
      </c>
      <c r="F2019" s="5" t="str">
        <f>IF(PhieuBauCu!$B$2&gt;2,IF(LEN($B2019)=0,"",IF(AND($B2019&gt;0,VALUE(SUBSTITUTE($B2019,"3","0"))=$B2019),1,0)),"")</f>
        <v/>
      </c>
      <c r="G2019" s="5" t="str">
        <f>IF(PhieuBauCu!$B$2&gt;3,IF(LEN($B2019)=0,"",IF(AND($B2019&gt;0,VALUE(SUBSTITUTE($B2019,"4","0"))=$B2019),1,0)),"")</f>
        <v/>
      </c>
      <c r="H2019" s="5" t="str">
        <f>IF(PhieuBauCu!$B$2&gt;4,IF(LEN($B2019)=0,"",IF(AND($B2019&gt;0,VALUE(SUBSTITUTE($B2019,"5","0"))=$B2019),1,0)),"")</f>
        <v/>
      </c>
      <c r="I2019" s="5" t="str">
        <f>IF(PhieuBauCu!$B$2&gt;5,IF(LEN($B2019)=0,"",IF(AND($B2019&gt;0,VALUE(SUBSTITUTE($B2019,"6","0"))=$B2019),1,0)),"")</f>
        <v/>
      </c>
      <c r="J2019" s="5" t="str">
        <f>IF(PhieuBauCu!$B$2&gt;6,IF(LEN($B2019)=0,"",IF(AND($B2019&gt;0,VALUE(SUBSTITUTE($B2019,"7","0"))=$B2019),1,0)),"")</f>
        <v/>
      </c>
      <c r="K2019" s="5" t="str">
        <f>IF(PhieuBauCu!$B$2&gt;7,IF(LEN($B2019)=0,"",IF(AND($B2019&gt;0,VALUE(SUBSTITUTE($B2019,"8","0"))=$B2019),1,0)),"")</f>
        <v/>
      </c>
      <c r="L2019" s="5" t="str">
        <f>IF(PhieuBauCu!$B$2&gt;8,IF(LEN($B2019)=0,"",IF(AND($B2019&gt;0,VALUE(SUBSTITUTE($B2019,"9","0"))=$B2019),1,0)),"")</f>
        <v/>
      </c>
      <c r="M2019" s="9">
        <f t="shared" si="63"/>
        <v>0</v>
      </c>
      <c r="N2019" s="36">
        <f>IF(AND(M2019&lt;=PhieuBauCu!$B$13,M2019&gt;=1),1,0)</f>
        <v>0</v>
      </c>
    </row>
    <row r="2020" spans="1:14" ht="28.5" customHeight="1">
      <c r="A2020" s="2">
        <v>2015</v>
      </c>
      <c r="B2020" s="3"/>
      <c r="C2020" s="48" t="str">
        <f t="shared" si="62"/>
        <v/>
      </c>
      <c r="D2020" s="5" t="str">
        <f>IF(PhieuBauCu!$B$2&gt;0,IF(LEN($B2020)=0,"",IF(AND($B2020&gt;0,VALUE(SUBSTITUTE($B2020,"1","0"))=$B2020),1,0)),"")</f>
        <v/>
      </c>
      <c r="E2020" s="5" t="str">
        <f>IF(PhieuBauCu!$B$2&gt;1,IF(LEN($B2020)=0,"",IF(AND($B2020&gt;0,VALUE(SUBSTITUTE($B2020,"2","0"))=$B2020),1,0)),"")</f>
        <v/>
      </c>
      <c r="F2020" s="5" t="str">
        <f>IF(PhieuBauCu!$B$2&gt;2,IF(LEN($B2020)=0,"",IF(AND($B2020&gt;0,VALUE(SUBSTITUTE($B2020,"3","0"))=$B2020),1,0)),"")</f>
        <v/>
      </c>
      <c r="G2020" s="5" t="str">
        <f>IF(PhieuBauCu!$B$2&gt;3,IF(LEN($B2020)=0,"",IF(AND($B2020&gt;0,VALUE(SUBSTITUTE($B2020,"4","0"))=$B2020),1,0)),"")</f>
        <v/>
      </c>
      <c r="H2020" s="5" t="str">
        <f>IF(PhieuBauCu!$B$2&gt;4,IF(LEN($B2020)=0,"",IF(AND($B2020&gt;0,VALUE(SUBSTITUTE($B2020,"5","0"))=$B2020),1,0)),"")</f>
        <v/>
      </c>
      <c r="I2020" s="5" t="str">
        <f>IF(PhieuBauCu!$B$2&gt;5,IF(LEN($B2020)=0,"",IF(AND($B2020&gt;0,VALUE(SUBSTITUTE($B2020,"6","0"))=$B2020),1,0)),"")</f>
        <v/>
      </c>
      <c r="J2020" s="5" t="str">
        <f>IF(PhieuBauCu!$B$2&gt;6,IF(LEN($B2020)=0,"",IF(AND($B2020&gt;0,VALUE(SUBSTITUTE($B2020,"7","0"))=$B2020),1,0)),"")</f>
        <v/>
      </c>
      <c r="K2020" s="5" t="str">
        <f>IF(PhieuBauCu!$B$2&gt;7,IF(LEN($B2020)=0,"",IF(AND($B2020&gt;0,VALUE(SUBSTITUTE($B2020,"8","0"))=$B2020),1,0)),"")</f>
        <v/>
      </c>
      <c r="L2020" s="5" t="str">
        <f>IF(PhieuBauCu!$B$2&gt;8,IF(LEN($B2020)=0,"",IF(AND($B2020&gt;0,VALUE(SUBSTITUTE($B2020,"9","0"))=$B2020),1,0)),"")</f>
        <v/>
      </c>
      <c r="M2020" s="9">
        <f t="shared" si="63"/>
        <v>0</v>
      </c>
      <c r="N2020" s="36">
        <f>IF(AND(M2020&lt;=PhieuBauCu!$B$13,M2020&gt;=1),1,0)</f>
        <v>0</v>
      </c>
    </row>
    <row r="2021" spans="1:14" ht="28.5" customHeight="1">
      <c r="A2021" s="2">
        <v>2016</v>
      </c>
      <c r="B2021" s="3"/>
      <c r="C2021" s="48" t="str">
        <f t="shared" si="62"/>
        <v/>
      </c>
      <c r="D2021" s="5" t="str">
        <f>IF(PhieuBauCu!$B$2&gt;0,IF(LEN($B2021)=0,"",IF(AND($B2021&gt;0,VALUE(SUBSTITUTE($B2021,"1","0"))=$B2021),1,0)),"")</f>
        <v/>
      </c>
      <c r="E2021" s="5" t="str">
        <f>IF(PhieuBauCu!$B$2&gt;1,IF(LEN($B2021)=0,"",IF(AND($B2021&gt;0,VALUE(SUBSTITUTE($B2021,"2","0"))=$B2021),1,0)),"")</f>
        <v/>
      </c>
      <c r="F2021" s="5" t="str">
        <f>IF(PhieuBauCu!$B$2&gt;2,IF(LEN($B2021)=0,"",IF(AND($B2021&gt;0,VALUE(SUBSTITUTE($B2021,"3","0"))=$B2021),1,0)),"")</f>
        <v/>
      </c>
      <c r="G2021" s="5" t="str">
        <f>IF(PhieuBauCu!$B$2&gt;3,IF(LEN($B2021)=0,"",IF(AND($B2021&gt;0,VALUE(SUBSTITUTE($B2021,"4","0"))=$B2021),1,0)),"")</f>
        <v/>
      </c>
      <c r="H2021" s="5" t="str">
        <f>IF(PhieuBauCu!$B$2&gt;4,IF(LEN($B2021)=0,"",IF(AND($B2021&gt;0,VALUE(SUBSTITUTE($B2021,"5","0"))=$B2021),1,0)),"")</f>
        <v/>
      </c>
      <c r="I2021" s="5" t="str">
        <f>IF(PhieuBauCu!$B$2&gt;5,IF(LEN($B2021)=0,"",IF(AND($B2021&gt;0,VALUE(SUBSTITUTE($B2021,"6","0"))=$B2021),1,0)),"")</f>
        <v/>
      </c>
      <c r="J2021" s="5" t="str">
        <f>IF(PhieuBauCu!$B$2&gt;6,IF(LEN($B2021)=0,"",IF(AND($B2021&gt;0,VALUE(SUBSTITUTE($B2021,"7","0"))=$B2021),1,0)),"")</f>
        <v/>
      </c>
      <c r="K2021" s="5" t="str">
        <f>IF(PhieuBauCu!$B$2&gt;7,IF(LEN($B2021)=0,"",IF(AND($B2021&gt;0,VALUE(SUBSTITUTE($B2021,"8","0"))=$B2021),1,0)),"")</f>
        <v/>
      </c>
      <c r="L2021" s="5" t="str">
        <f>IF(PhieuBauCu!$B$2&gt;8,IF(LEN($B2021)=0,"",IF(AND($B2021&gt;0,VALUE(SUBSTITUTE($B2021,"9","0"))=$B2021),1,0)),"")</f>
        <v/>
      </c>
      <c r="M2021" s="9">
        <f t="shared" si="63"/>
        <v>0</v>
      </c>
      <c r="N2021" s="36">
        <f>IF(AND(M2021&lt;=PhieuBauCu!$B$13,M2021&gt;=1),1,0)</f>
        <v>0</v>
      </c>
    </row>
    <row r="2022" spans="1:14" ht="28.5" customHeight="1">
      <c r="A2022" s="2">
        <v>2017</v>
      </c>
      <c r="B2022" s="3"/>
      <c r="C2022" s="48" t="str">
        <f t="shared" si="62"/>
        <v/>
      </c>
      <c r="D2022" s="5" t="str">
        <f>IF(PhieuBauCu!$B$2&gt;0,IF(LEN($B2022)=0,"",IF(AND($B2022&gt;0,VALUE(SUBSTITUTE($B2022,"1","0"))=$B2022),1,0)),"")</f>
        <v/>
      </c>
      <c r="E2022" s="5" t="str">
        <f>IF(PhieuBauCu!$B$2&gt;1,IF(LEN($B2022)=0,"",IF(AND($B2022&gt;0,VALUE(SUBSTITUTE($B2022,"2","0"))=$B2022),1,0)),"")</f>
        <v/>
      </c>
      <c r="F2022" s="5" t="str">
        <f>IF(PhieuBauCu!$B$2&gt;2,IF(LEN($B2022)=0,"",IF(AND($B2022&gt;0,VALUE(SUBSTITUTE($B2022,"3","0"))=$B2022),1,0)),"")</f>
        <v/>
      </c>
      <c r="G2022" s="5" t="str">
        <f>IF(PhieuBauCu!$B$2&gt;3,IF(LEN($B2022)=0,"",IF(AND($B2022&gt;0,VALUE(SUBSTITUTE($B2022,"4","0"))=$B2022),1,0)),"")</f>
        <v/>
      </c>
      <c r="H2022" s="5" t="str">
        <f>IF(PhieuBauCu!$B$2&gt;4,IF(LEN($B2022)=0,"",IF(AND($B2022&gt;0,VALUE(SUBSTITUTE($B2022,"5","0"))=$B2022),1,0)),"")</f>
        <v/>
      </c>
      <c r="I2022" s="5" t="str">
        <f>IF(PhieuBauCu!$B$2&gt;5,IF(LEN($B2022)=0,"",IF(AND($B2022&gt;0,VALUE(SUBSTITUTE($B2022,"6","0"))=$B2022),1,0)),"")</f>
        <v/>
      </c>
      <c r="J2022" s="5" t="str">
        <f>IF(PhieuBauCu!$B$2&gt;6,IF(LEN($B2022)=0,"",IF(AND($B2022&gt;0,VALUE(SUBSTITUTE($B2022,"7","0"))=$B2022),1,0)),"")</f>
        <v/>
      </c>
      <c r="K2022" s="5" t="str">
        <f>IF(PhieuBauCu!$B$2&gt;7,IF(LEN($B2022)=0,"",IF(AND($B2022&gt;0,VALUE(SUBSTITUTE($B2022,"8","0"))=$B2022),1,0)),"")</f>
        <v/>
      </c>
      <c r="L2022" s="5" t="str">
        <f>IF(PhieuBauCu!$B$2&gt;8,IF(LEN($B2022)=0,"",IF(AND($B2022&gt;0,VALUE(SUBSTITUTE($B2022,"9","0"))=$B2022),1,0)),"")</f>
        <v/>
      </c>
      <c r="M2022" s="9">
        <f t="shared" si="63"/>
        <v>0</v>
      </c>
      <c r="N2022" s="36">
        <f>IF(AND(M2022&lt;=PhieuBauCu!$B$13,M2022&gt;=1),1,0)</f>
        <v>0</v>
      </c>
    </row>
    <row r="2023" spans="1:14" ht="28.5" customHeight="1">
      <c r="A2023" s="2">
        <v>2018</v>
      </c>
      <c r="B2023" s="3"/>
      <c r="C2023" s="48" t="str">
        <f t="shared" si="62"/>
        <v/>
      </c>
      <c r="D2023" s="5" t="str">
        <f>IF(PhieuBauCu!$B$2&gt;0,IF(LEN($B2023)=0,"",IF(AND($B2023&gt;0,VALUE(SUBSTITUTE($B2023,"1","0"))=$B2023),1,0)),"")</f>
        <v/>
      </c>
      <c r="E2023" s="5" t="str">
        <f>IF(PhieuBauCu!$B$2&gt;1,IF(LEN($B2023)=0,"",IF(AND($B2023&gt;0,VALUE(SUBSTITUTE($B2023,"2","0"))=$B2023),1,0)),"")</f>
        <v/>
      </c>
      <c r="F2023" s="5" t="str">
        <f>IF(PhieuBauCu!$B$2&gt;2,IF(LEN($B2023)=0,"",IF(AND($B2023&gt;0,VALUE(SUBSTITUTE($B2023,"3","0"))=$B2023),1,0)),"")</f>
        <v/>
      </c>
      <c r="G2023" s="5" t="str">
        <f>IF(PhieuBauCu!$B$2&gt;3,IF(LEN($B2023)=0,"",IF(AND($B2023&gt;0,VALUE(SUBSTITUTE($B2023,"4","0"))=$B2023),1,0)),"")</f>
        <v/>
      </c>
      <c r="H2023" s="5" t="str">
        <f>IF(PhieuBauCu!$B$2&gt;4,IF(LEN($B2023)=0,"",IF(AND($B2023&gt;0,VALUE(SUBSTITUTE($B2023,"5","0"))=$B2023),1,0)),"")</f>
        <v/>
      </c>
      <c r="I2023" s="5" t="str">
        <f>IF(PhieuBauCu!$B$2&gt;5,IF(LEN($B2023)=0,"",IF(AND($B2023&gt;0,VALUE(SUBSTITUTE($B2023,"6","0"))=$B2023),1,0)),"")</f>
        <v/>
      </c>
      <c r="J2023" s="5" t="str">
        <f>IF(PhieuBauCu!$B$2&gt;6,IF(LEN($B2023)=0,"",IF(AND($B2023&gt;0,VALUE(SUBSTITUTE($B2023,"7","0"))=$B2023),1,0)),"")</f>
        <v/>
      </c>
      <c r="K2023" s="5" t="str">
        <f>IF(PhieuBauCu!$B$2&gt;7,IF(LEN($B2023)=0,"",IF(AND($B2023&gt;0,VALUE(SUBSTITUTE($B2023,"8","0"))=$B2023),1,0)),"")</f>
        <v/>
      </c>
      <c r="L2023" s="5" t="str">
        <f>IF(PhieuBauCu!$B$2&gt;8,IF(LEN($B2023)=0,"",IF(AND($B2023&gt;0,VALUE(SUBSTITUTE($B2023,"9","0"))=$B2023),1,0)),"")</f>
        <v/>
      </c>
      <c r="M2023" s="9">
        <f t="shared" si="63"/>
        <v>0</v>
      </c>
      <c r="N2023" s="36">
        <f>IF(AND(M2023&lt;=PhieuBauCu!$B$13,M2023&gt;=1),1,0)</f>
        <v>0</v>
      </c>
    </row>
    <row r="2024" spans="1:14" ht="28.5" customHeight="1">
      <c r="A2024" s="2">
        <v>2019</v>
      </c>
      <c r="B2024" s="3"/>
      <c r="C2024" s="48" t="str">
        <f t="shared" si="62"/>
        <v/>
      </c>
      <c r="D2024" s="5" t="str">
        <f>IF(PhieuBauCu!$B$2&gt;0,IF(LEN($B2024)=0,"",IF(AND($B2024&gt;0,VALUE(SUBSTITUTE($B2024,"1","0"))=$B2024),1,0)),"")</f>
        <v/>
      </c>
      <c r="E2024" s="5" t="str">
        <f>IF(PhieuBauCu!$B$2&gt;1,IF(LEN($B2024)=0,"",IF(AND($B2024&gt;0,VALUE(SUBSTITUTE($B2024,"2","0"))=$B2024),1,0)),"")</f>
        <v/>
      </c>
      <c r="F2024" s="5" t="str">
        <f>IF(PhieuBauCu!$B$2&gt;2,IF(LEN($B2024)=0,"",IF(AND($B2024&gt;0,VALUE(SUBSTITUTE($B2024,"3","0"))=$B2024),1,0)),"")</f>
        <v/>
      </c>
      <c r="G2024" s="5" t="str">
        <f>IF(PhieuBauCu!$B$2&gt;3,IF(LEN($B2024)=0,"",IF(AND($B2024&gt;0,VALUE(SUBSTITUTE($B2024,"4","0"))=$B2024),1,0)),"")</f>
        <v/>
      </c>
      <c r="H2024" s="5" t="str">
        <f>IF(PhieuBauCu!$B$2&gt;4,IF(LEN($B2024)=0,"",IF(AND($B2024&gt;0,VALUE(SUBSTITUTE($B2024,"5","0"))=$B2024),1,0)),"")</f>
        <v/>
      </c>
      <c r="I2024" s="5" t="str">
        <f>IF(PhieuBauCu!$B$2&gt;5,IF(LEN($B2024)=0,"",IF(AND($B2024&gt;0,VALUE(SUBSTITUTE($B2024,"6","0"))=$B2024),1,0)),"")</f>
        <v/>
      </c>
      <c r="J2024" s="5" t="str">
        <f>IF(PhieuBauCu!$B$2&gt;6,IF(LEN($B2024)=0,"",IF(AND($B2024&gt;0,VALUE(SUBSTITUTE($B2024,"7","0"))=$B2024),1,0)),"")</f>
        <v/>
      </c>
      <c r="K2024" s="5" t="str">
        <f>IF(PhieuBauCu!$B$2&gt;7,IF(LEN($B2024)=0,"",IF(AND($B2024&gt;0,VALUE(SUBSTITUTE($B2024,"8","0"))=$B2024),1,0)),"")</f>
        <v/>
      </c>
      <c r="L2024" s="5" t="str">
        <f>IF(PhieuBauCu!$B$2&gt;8,IF(LEN($B2024)=0,"",IF(AND($B2024&gt;0,VALUE(SUBSTITUTE($B2024,"9","0"))=$B2024),1,0)),"")</f>
        <v/>
      </c>
      <c r="M2024" s="9">
        <f t="shared" si="63"/>
        <v>0</v>
      </c>
      <c r="N2024" s="36">
        <f>IF(AND(M2024&lt;=PhieuBauCu!$B$13,M2024&gt;=1),1,0)</f>
        <v>0</v>
      </c>
    </row>
    <row r="2025" spans="1:14" ht="28.5" customHeight="1">
      <c r="A2025" s="2">
        <v>2020</v>
      </c>
      <c r="B2025" s="3"/>
      <c r="C2025" s="48" t="str">
        <f t="shared" si="62"/>
        <v/>
      </c>
      <c r="D2025" s="5" t="str">
        <f>IF(PhieuBauCu!$B$2&gt;0,IF(LEN($B2025)=0,"",IF(AND($B2025&gt;0,VALUE(SUBSTITUTE($B2025,"1","0"))=$B2025),1,0)),"")</f>
        <v/>
      </c>
      <c r="E2025" s="5" t="str">
        <f>IF(PhieuBauCu!$B$2&gt;1,IF(LEN($B2025)=0,"",IF(AND($B2025&gt;0,VALUE(SUBSTITUTE($B2025,"2","0"))=$B2025),1,0)),"")</f>
        <v/>
      </c>
      <c r="F2025" s="5" t="str">
        <f>IF(PhieuBauCu!$B$2&gt;2,IF(LEN($B2025)=0,"",IF(AND($B2025&gt;0,VALUE(SUBSTITUTE($B2025,"3","0"))=$B2025),1,0)),"")</f>
        <v/>
      </c>
      <c r="G2025" s="5" t="str">
        <f>IF(PhieuBauCu!$B$2&gt;3,IF(LEN($B2025)=0,"",IF(AND($B2025&gt;0,VALUE(SUBSTITUTE($B2025,"4","0"))=$B2025),1,0)),"")</f>
        <v/>
      </c>
      <c r="H2025" s="5" t="str">
        <f>IF(PhieuBauCu!$B$2&gt;4,IF(LEN($B2025)=0,"",IF(AND($B2025&gt;0,VALUE(SUBSTITUTE($B2025,"5","0"))=$B2025),1,0)),"")</f>
        <v/>
      </c>
      <c r="I2025" s="5" t="str">
        <f>IF(PhieuBauCu!$B$2&gt;5,IF(LEN($B2025)=0,"",IF(AND($B2025&gt;0,VALUE(SUBSTITUTE($B2025,"6","0"))=$B2025),1,0)),"")</f>
        <v/>
      </c>
      <c r="J2025" s="5" t="str">
        <f>IF(PhieuBauCu!$B$2&gt;6,IF(LEN($B2025)=0,"",IF(AND($B2025&gt;0,VALUE(SUBSTITUTE($B2025,"7","0"))=$B2025),1,0)),"")</f>
        <v/>
      </c>
      <c r="K2025" s="5" t="str">
        <f>IF(PhieuBauCu!$B$2&gt;7,IF(LEN($B2025)=0,"",IF(AND($B2025&gt;0,VALUE(SUBSTITUTE($B2025,"8","0"))=$B2025),1,0)),"")</f>
        <v/>
      </c>
      <c r="L2025" s="5" t="str">
        <f>IF(PhieuBauCu!$B$2&gt;8,IF(LEN($B2025)=0,"",IF(AND($B2025&gt;0,VALUE(SUBSTITUTE($B2025,"9","0"))=$B2025),1,0)),"")</f>
        <v/>
      </c>
      <c r="M2025" s="9">
        <f t="shared" si="63"/>
        <v>0</v>
      </c>
      <c r="N2025" s="36">
        <f>IF(AND(M2025&lt;=PhieuBauCu!$B$13,M2025&gt;=1),1,0)</f>
        <v>0</v>
      </c>
    </row>
    <row r="2026" spans="1:14" ht="28.5" customHeight="1">
      <c r="A2026" s="2">
        <v>2021</v>
      </c>
      <c r="B2026" s="3"/>
      <c r="C2026" s="48" t="str">
        <f t="shared" si="62"/>
        <v/>
      </c>
      <c r="D2026" s="5" t="str">
        <f>IF(PhieuBauCu!$B$2&gt;0,IF(LEN($B2026)=0,"",IF(AND($B2026&gt;0,VALUE(SUBSTITUTE($B2026,"1","0"))=$B2026),1,0)),"")</f>
        <v/>
      </c>
      <c r="E2026" s="5" t="str">
        <f>IF(PhieuBauCu!$B$2&gt;1,IF(LEN($B2026)=0,"",IF(AND($B2026&gt;0,VALUE(SUBSTITUTE($B2026,"2","0"))=$B2026),1,0)),"")</f>
        <v/>
      </c>
      <c r="F2026" s="5" t="str">
        <f>IF(PhieuBauCu!$B$2&gt;2,IF(LEN($B2026)=0,"",IF(AND($B2026&gt;0,VALUE(SUBSTITUTE($B2026,"3","0"))=$B2026),1,0)),"")</f>
        <v/>
      </c>
      <c r="G2026" s="5" t="str">
        <f>IF(PhieuBauCu!$B$2&gt;3,IF(LEN($B2026)=0,"",IF(AND($B2026&gt;0,VALUE(SUBSTITUTE($B2026,"4","0"))=$B2026),1,0)),"")</f>
        <v/>
      </c>
      <c r="H2026" s="5" t="str">
        <f>IF(PhieuBauCu!$B$2&gt;4,IF(LEN($B2026)=0,"",IF(AND($B2026&gt;0,VALUE(SUBSTITUTE($B2026,"5","0"))=$B2026),1,0)),"")</f>
        <v/>
      </c>
      <c r="I2026" s="5" t="str">
        <f>IF(PhieuBauCu!$B$2&gt;5,IF(LEN($B2026)=0,"",IF(AND($B2026&gt;0,VALUE(SUBSTITUTE($B2026,"6","0"))=$B2026),1,0)),"")</f>
        <v/>
      </c>
      <c r="J2026" s="5" t="str">
        <f>IF(PhieuBauCu!$B$2&gt;6,IF(LEN($B2026)=0,"",IF(AND($B2026&gt;0,VALUE(SUBSTITUTE($B2026,"7","0"))=$B2026),1,0)),"")</f>
        <v/>
      </c>
      <c r="K2026" s="5" t="str">
        <f>IF(PhieuBauCu!$B$2&gt;7,IF(LEN($B2026)=0,"",IF(AND($B2026&gt;0,VALUE(SUBSTITUTE($B2026,"8","0"))=$B2026),1,0)),"")</f>
        <v/>
      </c>
      <c r="L2026" s="5" t="str">
        <f>IF(PhieuBauCu!$B$2&gt;8,IF(LEN($B2026)=0,"",IF(AND($B2026&gt;0,VALUE(SUBSTITUTE($B2026,"9","0"))=$B2026),1,0)),"")</f>
        <v/>
      </c>
      <c r="M2026" s="9">
        <f t="shared" si="63"/>
        <v>0</v>
      </c>
      <c r="N2026" s="36">
        <f>IF(AND(M2026&lt;=PhieuBauCu!$B$13,M2026&gt;=1),1,0)</f>
        <v>0</v>
      </c>
    </row>
    <row r="2027" spans="1:14" ht="28.5" customHeight="1">
      <c r="A2027" s="2">
        <v>2022</v>
      </c>
      <c r="B2027" s="3"/>
      <c r="C2027" s="48" t="str">
        <f t="shared" si="62"/>
        <v/>
      </c>
      <c r="D2027" s="5" t="str">
        <f>IF(PhieuBauCu!$B$2&gt;0,IF(LEN($B2027)=0,"",IF(AND($B2027&gt;0,VALUE(SUBSTITUTE($B2027,"1","0"))=$B2027),1,0)),"")</f>
        <v/>
      </c>
      <c r="E2027" s="5" t="str">
        <f>IF(PhieuBauCu!$B$2&gt;1,IF(LEN($B2027)=0,"",IF(AND($B2027&gt;0,VALUE(SUBSTITUTE($B2027,"2","0"))=$B2027),1,0)),"")</f>
        <v/>
      </c>
      <c r="F2027" s="5" t="str">
        <f>IF(PhieuBauCu!$B$2&gt;2,IF(LEN($B2027)=0,"",IF(AND($B2027&gt;0,VALUE(SUBSTITUTE($B2027,"3","0"))=$B2027),1,0)),"")</f>
        <v/>
      </c>
      <c r="G2027" s="5" t="str">
        <f>IF(PhieuBauCu!$B$2&gt;3,IF(LEN($B2027)=0,"",IF(AND($B2027&gt;0,VALUE(SUBSTITUTE($B2027,"4","0"))=$B2027),1,0)),"")</f>
        <v/>
      </c>
      <c r="H2027" s="5" t="str">
        <f>IF(PhieuBauCu!$B$2&gt;4,IF(LEN($B2027)=0,"",IF(AND($B2027&gt;0,VALUE(SUBSTITUTE($B2027,"5","0"))=$B2027),1,0)),"")</f>
        <v/>
      </c>
      <c r="I2027" s="5" t="str">
        <f>IF(PhieuBauCu!$B$2&gt;5,IF(LEN($B2027)=0,"",IF(AND($B2027&gt;0,VALUE(SUBSTITUTE($B2027,"6","0"))=$B2027),1,0)),"")</f>
        <v/>
      </c>
      <c r="J2027" s="5" t="str">
        <f>IF(PhieuBauCu!$B$2&gt;6,IF(LEN($B2027)=0,"",IF(AND($B2027&gt;0,VALUE(SUBSTITUTE($B2027,"7","0"))=$B2027),1,0)),"")</f>
        <v/>
      </c>
      <c r="K2027" s="5" t="str">
        <f>IF(PhieuBauCu!$B$2&gt;7,IF(LEN($B2027)=0,"",IF(AND($B2027&gt;0,VALUE(SUBSTITUTE($B2027,"8","0"))=$B2027),1,0)),"")</f>
        <v/>
      </c>
      <c r="L2027" s="5" t="str">
        <f>IF(PhieuBauCu!$B$2&gt;8,IF(LEN($B2027)=0,"",IF(AND($B2027&gt;0,VALUE(SUBSTITUTE($B2027,"9","0"))=$B2027),1,0)),"")</f>
        <v/>
      </c>
      <c r="M2027" s="9">
        <f t="shared" si="63"/>
        <v>0</v>
      </c>
      <c r="N2027" s="36">
        <f>IF(AND(M2027&lt;=PhieuBauCu!$B$13,M2027&gt;=1),1,0)</f>
        <v>0</v>
      </c>
    </row>
    <row r="2028" spans="1:14" ht="28.5" customHeight="1">
      <c r="A2028" s="2">
        <v>2023</v>
      </c>
      <c r="B2028" s="3"/>
      <c r="C2028" s="48" t="str">
        <f t="shared" si="62"/>
        <v/>
      </c>
      <c r="D2028" s="5" t="str">
        <f>IF(PhieuBauCu!$B$2&gt;0,IF(LEN($B2028)=0,"",IF(AND($B2028&gt;0,VALUE(SUBSTITUTE($B2028,"1","0"))=$B2028),1,0)),"")</f>
        <v/>
      </c>
      <c r="E2028" s="5" t="str">
        <f>IF(PhieuBauCu!$B$2&gt;1,IF(LEN($B2028)=0,"",IF(AND($B2028&gt;0,VALUE(SUBSTITUTE($B2028,"2","0"))=$B2028),1,0)),"")</f>
        <v/>
      </c>
      <c r="F2028" s="5" t="str">
        <f>IF(PhieuBauCu!$B$2&gt;2,IF(LEN($B2028)=0,"",IF(AND($B2028&gt;0,VALUE(SUBSTITUTE($B2028,"3","0"))=$B2028),1,0)),"")</f>
        <v/>
      </c>
      <c r="G2028" s="5" t="str">
        <f>IF(PhieuBauCu!$B$2&gt;3,IF(LEN($B2028)=0,"",IF(AND($B2028&gt;0,VALUE(SUBSTITUTE($B2028,"4","0"))=$B2028),1,0)),"")</f>
        <v/>
      </c>
      <c r="H2028" s="5" t="str">
        <f>IF(PhieuBauCu!$B$2&gt;4,IF(LEN($B2028)=0,"",IF(AND($B2028&gt;0,VALUE(SUBSTITUTE($B2028,"5","0"))=$B2028),1,0)),"")</f>
        <v/>
      </c>
      <c r="I2028" s="5" t="str">
        <f>IF(PhieuBauCu!$B$2&gt;5,IF(LEN($B2028)=0,"",IF(AND($B2028&gt;0,VALUE(SUBSTITUTE($B2028,"6","0"))=$B2028),1,0)),"")</f>
        <v/>
      </c>
      <c r="J2028" s="5" t="str">
        <f>IF(PhieuBauCu!$B$2&gt;6,IF(LEN($B2028)=0,"",IF(AND($B2028&gt;0,VALUE(SUBSTITUTE($B2028,"7","0"))=$B2028),1,0)),"")</f>
        <v/>
      </c>
      <c r="K2028" s="5" t="str">
        <f>IF(PhieuBauCu!$B$2&gt;7,IF(LEN($B2028)=0,"",IF(AND($B2028&gt;0,VALUE(SUBSTITUTE($B2028,"8","0"))=$B2028),1,0)),"")</f>
        <v/>
      </c>
      <c r="L2028" s="5" t="str">
        <f>IF(PhieuBauCu!$B$2&gt;8,IF(LEN($B2028)=0,"",IF(AND($B2028&gt;0,VALUE(SUBSTITUTE($B2028,"9","0"))=$B2028),1,0)),"")</f>
        <v/>
      </c>
      <c r="M2028" s="9">
        <f t="shared" si="63"/>
        <v>0</v>
      </c>
      <c r="N2028" s="36">
        <f>IF(AND(M2028&lt;=PhieuBauCu!$B$13,M2028&gt;=1),1,0)</f>
        <v>0</v>
      </c>
    </row>
    <row r="2029" spans="1:14" ht="28.5" customHeight="1">
      <c r="A2029" s="2">
        <v>2024</v>
      </c>
      <c r="B2029" s="3"/>
      <c r="C2029" s="48" t="str">
        <f t="shared" si="62"/>
        <v/>
      </c>
      <c r="D2029" s="5" t="str">
        <f>IF(PhieuBauCu!$B$2&gt;0,IF(LEN($B2029)=0,"",IF(AND($B2029&gt;0,VALUE(SUBSTITUTE($B2029,"1","0"))=$B2029),1,0)),"")</f>
        <v/>
      </c>
      <c r="E2029" s="5" t="str">
        <f>IF(PhieuBauCu!$B$2&gt;1,IF(LEN($B2029)=0,"",IF(AND($B2029&gt;0,VALUE(SUBSTITUTE($B2029,"2","0"))=$B2029),1,0)),"")</f>
        <v/>
      </c>
      <c r="F2029" s="5" t="str">
        <f>IF(PhieuBauCu!$B$2&gt;2,IF(LEN($B2029)=0,"",IF(AND($B2029&gt;0,VALUE(SUBSTITUTE($B2029,"3","0"))=$B2029),1,0)),"")</f>
        <v/>
      </c>
      <c r="G2029" s="5" t="str">
        <f>IF(PhieuBauCu!$B$2&gt;3,IF(LEN($B2029)=0,"",IF(AND($B2029&gt;0,VALUE(SUBSTITUTE($B2029,"4","0"))=$B2029),1,0)),"")</f>
        <v/>
      </c>
      <c r="H2029" s="5" t="str">
        <f>IF(PhieuBauCu!$B$2&gt;4,IF(LEN($B2029)=0,"",IF(AND($B2029&gt;0,VALUE(SUBSTITUTE($B2029,"5","0"))=$B2029),1,0)),"")</f>
        <v/>
      </c>
      <c r="I2029" s="5" t="str">
        <f>IF(PhieuBauCu!$B$2&gt;5,IF(LEN($B2029)=0,"",IF(AND($B2029&gt;0,VALUE(SUBSTITUTE($B2029,"6","0"))=$B2029),1,0)),"")</f>
        <v/>
      </c>
      <c r="J2029" s="5" t="str">
        <f>IF(PhieuBauCu!$B$2&gt;6,IF(LEN($B2029)=0,"",IF(AND($B2029&gt;0,VALUE(SUBSTITUTE($B2029,"7","0"))=$B2029),1,0)),"")</f>
        <v/>
      </c>
      <c r="K2029" s="5" t="str">
        <f>IF(PhieuBauCu!$B$2&gt;7,IF(LEN($B2029)=0,"",IF(AND($B2029&gt;0,VALUE(SUBSTITUTE($B2029,"8","0"))=$B2029),1,0)),"")</f>
        <v/>
      </c>
      <c r="L2029" s="5" t="str">
        <f>IF(PhieuBauCu!$B$2&gt;8,IF(LEN($B2029)=0,"",IF(AND($B2029&gt;0,VALUE(SUBSTITUTE($B2029,"9","0"))=$B2029),1,0)),"")</f>
        <v/>
      </c>
      <c r="M2029" s="9">
        <f t="shared" si="63"/>
        <v>0</v>
      </c>
      <c r="N2029" s="36">
        <f>IF(AND(M2029&lt;=PhieuBauCu!$B$13,M2029&gt;=1),1,0)</f>
        <v>0</v>
      </c>
    </row>
    <row r="2030" spans="1:14" ht="28.5" customHeight="1">
      <c r="A2030" s="2">
        <v>2025</v>
      </c>
      <c r="B2030" s="3"/>
      <c r="C2030" s="48" t="str">
        <f t="shared" si="62"/>
        <v/>
      </c>
      <c r="D2030" s="5" t="str">
        <f>IF(PhieuBauCu!$B$2&gt;0,IF(LEN($B2030)=0,"",IF(AND($B2030&gt;0,VALUE(SUBSTITUTE($B2030,"1","0"))=$B2030),1,0)),"")</f>
        <v/>
      </c>
      <c r="E2030" s="5" t="str">
        <f>IF(PhieuBauCu!$B$2&gt;1,IF(LEN($B2030)=0,"",IF(AND($B2030&gt;0,VALUE(SUBSTITUTE($B2030,"2","0"))=$B2030),1,0)),"")</f>
        <v/>
      </c>
      <c r="F2030" s="5" t="str">
        <f>IF(PhieuBauCu!$B$2&gt;2,IF(LEN($B2030)=0,"",IF(AND($B2030&gt;0,VALUE(SUBSTITUTE($B2030,"3","0"))=$B2030),1,0)),"")</f>
        <v/>
      </c>
      <c r="G2030" s="5" t="str">
        <f>IF(PhieuBauCu!$B$2&gt;3,IF(LEN($B2030)=0,"",IF(AND($B2030&gt;0,VALUE(SUBSTITUTE($B2030,"4","0"))=$B2030),1,0)),"")</f>
        <v/>
      </c>
      <c r="H2030" s="5" t="str">
        <f>IF(PhieuBauCu!$B$2&gt;4,IF(LEN($B2030)=0,"",IF(AND($B2030&gt;0,VALUE(SUBSTITUTE($B2030,"5","0"))=$B2030),1,0)),"")</f>
        <v/>
      </c>
      <c r="I2030" s="5" t="str">
        <f>IF(PhieuBauCu!$B$2&gt;5,IF(LEN($B2030)=0,"",IF(AND($B2030&gt;0,VALUE(SUBSTITUTE($B2030,"6","0"))=$B2030),1,0)),"")</f>
        <v/>
      </c>
      <c r="J2030" s="5" t="str">
        <f>IF(PhieuBauCu!$B$2&gt;6,IF(LEN($B2030)=0,"",IF(AND($B2030&gt;0,VALUE(SUBSTITUTE($B2030,"7","0"))=$B2030),1,0)),"")</f>
        <v/>
      </c>
      <c r="K2030" s="5" t="str">
        <f>IF(PhieuBauCu!$B$2&gt;7,IF(LEN($B2030)=0,"",IF(AND($B2030&gt;0,VALUE(SUBSTITUTE($B2030,"8","0"))=$B2030),1,0)),"")</f>
        <v/>
      </c>
      <c r="L2030" s="5" t="str">
        <f>IF(PhieuBauCu!$B$2&gt;8,IF(LEN($B2030)=0,"",IF(AND($B2030&gt;0,VALUE(SUBSTITUTE($B2030,"9","0"))=$B2030),1,0)),"")</f>
        <v/>
      </c>
      <c r="M2030" s="9">
        <f t="shared" si="63"/>
        <v>0</v>
      </c>
      <c r="N2030" s="36">
        <f>IF(AND(M2030&lt;=PhieuBauCu!$B$13,M2030&gt;=1),1,0)</f>
        <v>0</v>
      </c>
    </row>
    <row r="2031" spans="1:14" ht="28.5" customHeight="1">
      <c r="A2031" s="2">
        <v>2026</v>
      </c>
      <c r="B2031" s="3"/>
      <c r="C2031" s="48" t="str">
        <f t="shared" si="62"/>
        <v/>
      </c>
      <c r="D2031" s="5" t="str">
        <f>IF(PhieuBauCu!$B$2&gt;0,IF(LEN($B2031)=0,"",IF(AND($B2031&gt;0,VALUE(SUBSTITUTE($B2031,"1","0"))=$B2031),1,0)),"")</f>
        <v/>
      </c>
      <c r="E2031" s="5" t="str">
        <f>IF(PhieuBauCu!$B$2&gt;1,IF(LEN($B2031)=0,"",IF(AND($B2031&gt;0,VALUE(SUBSTITUTE($B2031,"2","0"))=$B2031),1,0)),"")</f>
        <v/>
      </c>
      <c r="F2031" s="5" t="str">
        <f>IF(PhieuBauCu!$B$2&gt;2,IF(LEN($B2031)=0,"",IF(AND($B2031&gt;0,VALUE(SUBSTITUTE($B2031,"3","0"))=$B2031),1,0)),"")</f>
        <v/>
      </c>
      <c r="G2031" s="5" t="str">
        <f>IF(PhieuBauCu!$B$2&gt;3,IF(LEN($B2031)=0,"",IF(AND($B2031&gt;0,VALUE(SUBSTITUTE($B2031,"4","0"))=$B2031),1,0)),"")</f>
        <v/>
      </c>
      <c r="H2031" s="5" t="str">
        <f>IF(PhieuBauCu!$B$2&gt;4,IF(LEN($B2031)=0,"",IF(AND($B2031&gt;0,VALUE(SUBSTITUTE($B2031,"5","0"))=$B2031),1,0)),"")</f>
        <v/>
      </c>
      <c r="I2031" s="5" t="str">
        <f>IF(PhieuBauCu!$B$2&gt;5,IF(LEN($B2031)=0,"",IF(AND($B2031&gt;0,VALUE(SUBSTITUTE($B2031,"6","0"))=$B2031),1,0)),"")</f>
        <v/>
      </c>
      <c r="J2031" s="5" t="str">
        <f>IF(PhieuBauCu!$B$2&gt;6,IF(LEN($B2031)=0,"",IF(AND($B2031&gt;0,VALUE(SUBSTITUTE($B2031,"7","0"))=$B2031),1,0)),"")</f>
        <v/>
      </c>
      <c r="K2031" s="5" t="str">
        <f>IF(PhieuBauCu!$B$2&gt;7,IF(LEN($B2031)=0,"",IF(AND($B2031&gt;0,VALUE(SUBSTITUTE($B2031,"8","0"))=$B2031),1,0)),"")</f>
        <v/>
      </c>
      <c r="L2031" s="5" t="str">
        <f>IF(PhieuBauCu!$B$2&gt;8,IF(LEN($B2031)=0,"",IF(AND($B2031&gt;0,VALUE(SUBSTITUTE($B2031,"9","0"))=$B2031),1,0)),"")</f>
        <v/>
      </c>
      <c r="M2031" s="9">
        <f t="shared" si="63"/>
        <v>0</v>
      </c>
      <c r="N2031" s="36">
        <f>IF(AND(M2031&lt;=PhieuBauCu!$B$13,M2031&gt;=1),1,0)</f>
        <v>0</v>
      </c>
    </row>
    <row r="2032" spans="1:14" ht="28.5" customHeight="1">
      <c r="A2032" s="2">
        <v>2027</v>
      </c>
      <c r="B2032" s="3"/>
      <c r="C2032" s="48" t="str">
        <f t="shared" si="62"/>
        <v/>
      </c>
      <c r="D2032" s="5" t="str">
        <f>IF(PhieuBauCu!$B$2&gt;0,IF(LEN($B2032)=0,"",IF(AND($B2032&gt;0,VALUE(SUBSTITUTE($B2032,"1","0"))=$B2032),1,0)),"")</f>
        <v/>
      </c>
      <c r="E2032" s="5" t="str">
        <f>IF(PhieuBauCu!$B$2&gt;1,IF(LEN($B2032)=0,"",IF(AND($B2032&gt;0,VALUE(SUBSTITUTE($B2032,"2","0"))=$B2032),1,0)),"")</f>
        <v/>
      </c>
      <c r="F2032" s="5" t="str">
        <f>IF(PhieuBauCu!$B$2&gt;2,IF(LEN($B2032)=0,"",IF(AND($B2032&gt;0,VALUE(SUBSTITUTE($B2032,"3","0"))=$B2032),1,0)),"")</f>
        <v/>
      </c>
      <c r="G2032" s="5" t="str">
        <f>IF(PhieuBauCu!$B$2&gt;3,IF(LEN($B2032)=0,"",IF(AND($B2032&gt;0,VALUE(SUBSTITUTE($B2032,"4","0"))=$B2032),1,0)),"")</f>
        <v/>
      </c>
      <c r="H2032" s="5" t="str">
        <f>IF(PhieuBauCu!$B$2&gt;4,IF(LEN($B2032)=0,"",IF(AND($B2032&gt;0,VALUE(SUBSTITUTE($B2032,"5","0"))=$B2032),1,0)),"")</f>
        <v/>
      </c>
      <c r="I2032" s="5" t="str">
        <f>IF(PhieuBauCu!$B$2&gt;5,IF(LEN($B2032)=0,"",IF(AND($B2032&gt;0,VALUE(SUBSTITUTE($B2032,"6","0"))=$B2032),1,0)),"")</f>
        <v/>
      </c>
      <c r="J2032" s="5" t="str">
        <f>IF(PhieuBauCu!$B$2&gt;6,IF(LEN($B2032)=0,"",IF(AND($B2032&gt;0,VALUE(SUBSTITUTE($B2032,"7","0"))=$B2032),1,0)),"")</f>
        <v/>
      </c>
      <c r="K2032" s="5" t="str">
        <f>IF(PhieuBauCu!$B$2&gt;7,IF(LEN($B2032)=0,"",IF(AND($B2032&gt;0,VALUE(SUBSTITUTE($B2032,"8","0"))=$B2032),1,0)),"")</f>
        <v/>
      </c>
      <c r="L2032" s="5" t="str">
        <f>IF(PhieuBauCu!$B$2&gt;8,IF(LEN($B2032)=0,"",IF(AND($B2032&gt;0,VALUE(SUBSTITUTE($B2032,"9","0"))=$B2032),1,0)),"")</f>
        <v/>
      </c>
      <c r="M2032" s="9">
        <f t="shared" si="63"/>
        <v>0</v>
      </c>
      <c r="N2032" s="36">
        <f>IF(AND(M2032&lt;=PhieuBauCu!$B$13,M2032&gt;=1),1,0)</f>
        <v>0</v>
      </c>
    </row>
    <row r="2033" spans="1:14" ht="28.5" customHeight="1">
      <c r="A2033" s="2">
        <v>2028</v>
      </c>
      <c r="B2033" s="3"/>
      <c r="C2033" s="48" t="str">
        <f t="shared" si="62"/>
        <v/>
      </c>
      <c r="D2033" s="5" t="str">
        <f>IF(PhieuBauCu!$B$2&gt;0,IF(LEN($B2033)=0,"",IF(AND($B2033&gt;0,VALUE(SUBSTITUTE($B2033,"1","0"))=$B2033),1,0)),"")</f>
        <v/>
      </c>
      <c r="E2033" s="5" t="str">
        <f>IF(PhieuBauCu!$B$2&gt;1,IF(LEN($B2033)=0,"",IF(AND($B2033&gt;0,VALUE(SUBSTITUTE($B2033,"2","0"))=$B2033),1,0)),"")</f>
        <v/>
      </c>
      <c r="F2033" s="5" t="str">
        <f>IF(PhieuBauCu!$B$2&gt;2,IF(LEN($B2033)=0,"",IF(AND($B2033&gt;0,VALUE(SUBSTITUTE($B2033,"3","0"))=$B2033),1,0)),"")</f>
        <v/>
      </c>
      <c r="G2033" s="5" t="str">
        <f>IF(PhieuBauCu!$B$2&gt;3,IF(LEN($B2033)=0,"",IF(AND($B2033&gt;0,VALUE(SUBSTITUTE($B2033,"4","0"))=$B2033),1,0)),"")</f>
        <v/>
      </c>
      <c r="H2033" s="5" t="str">
        <f>IF(PhieuBauCu!$B$2&gt;4,IF(LEN($B2033)=0,"",IF(AND($B2033&gt;0,VALUE(SUBSTITUTE($B2033,"5","0"))=$B2033),1,0)),"")</f>
        <v/>
      </c>
      <c r="I2033" s="5" t="str">
        <f>IF(PhieuBauCu!$B$2&gt;5,IF(LEN($B2033)=0,"",IF(AND($B2033&gt;0,VALUE(SUBSTITUTE($B2033,"6","0"))=$B2033),1,0)),"")</f>
        <v/>
      </c>
      <c r="J2033" s="5" t="str">
        <f>IF(PhieuBauCu!$B$2&gt;6,IF(LEN($B2033)=0,"",IF(AND($B2033&gt;0,VALUE(SUBSTITUTE($B2033,"7","0"))=$B2033),1,0)),"")</f>
        <v/>
      </c>
      <c r="K2033" s="5" t="str">
        <f>IF(PhieuBauCu!$B$2&gt;7,IF(LEN($B2033)=0,"",IF(AND($B2033&gt;0,VALUE(SUBSTITUTE($B2033,"8","0"))=$B2033),1,0)),"")</f>
        <v/>
      </c>
      <c r="L2033" s="5" t="str">
        <f>IF(PhieuBauCu!$B$2&gt;8,IF(LEN($B2033)=0,"",IF(AND($B2033&gt;0,VALUE(SUBSTITUTE($B2033,"9","0"))=$B2033),1,0)),"")</f>
        <v/>
      </c>
      <c r="M2033" s="9">
        <f t="shared" si="63"/>
        <v>0</v>
      </c>
      <c r="N2033" s="36">
        <f>IF(AND(M2033&lt;=PhieuBauCu!$B$13,M2033&gt;=1),1,0)</f>
        <v>0</v>
      </c>
    </row>
    <row r="2034" spans="1:14" ht="28.5" customHeight="1">
      <c r="A2034" s="2">
        <v>2029</v>
      </c>
      <c r="B2034" s="3"/>
      <c r="C2034" s="48" t="str">
        <f t="shared" si="62"/>
        <v/>
      </c>
      <c r="D2034" s="5" t="str">
        <f>IF(PhieuBauCu!$B$2&gt;0,IF(LEN($B2034)=0,"",IF(AND($B2034&gt;0,VALUE(SUBSTITUTE($B2034,"1","0"))=$B2034),1,0)),"")</f>
        <v/>
      </c>
      <c r="E2034" s="5" t="str">
        <f>IF(PhieuBauCu!$B$2&gt;1,IF(LEN($B2034)=0,"",IF(AND($B2034&gt;0,VALUE(SUBSTITUTE($B2034,"2","0"))=$B2034),1,0)),"")</f>
        <v/>
      </c>
      <c r="F2034" s="5" t="str">
        <f>IF(PhieuBauCu!$B$2&gt;2,IF(LEN($B2034)=0,"",IF(AND($B2034&gt;0,VALUE(SUBSTITUTE($B2034,"3","0"))=$B2034),1,0)),"")</f>
        <v/>
      </c>
      <c r="G2034" s="5" t="str">
        <f>IF(PhieuBauCu!$B$2&gt;3,IF(LEN($B2034)=0,"",IF(AND($B2034&gt;0,VALUE(SUBSTITUTE($B2034,"4","0"))=$B2034),1,0)),"")</f>
        <v/>
      </c>
      <c r="H2034" s="5" t="str">
        <f>IF(PhieuBauCu!$B$2&gt;4,IF(LEN($B2034)=0,"",IF(AND($B2034&gt;0,VALUE(SUBSTITUTE($B2034,"5","0"))=$B2034),1,0)),"")</f>
        <v/>
      </c>
      <c r="I2034" s="5" t="str">
        <f>IF(PhieuBauCu!$B$2&gt;5,IF(LEN($B2034)=0,"",IF(AND($B2034&gt;0,VALUE(SUBSTITUTE($B2034,"6","0"))=$B2034),1,0)),"")</f>
        <v/>
      </c>
      <c r="J2034" s="5" t="str">
        <f>IF(PhieuBauCu!$B$2&gt;6,IF(LEN($B2034)=0,"",IF(AND($B2034&gt;0,VALUE(SUBSTITUTE($B2034,"7","0"))=$B2034),1,0)),"")</f>
        <v/>
      </c>
      <c r="K2034" s="5" t="str">
        <f>IF(PhieuBauCu!$B$2&gt;7,IF(LEN($B2034)=0,"",IF(AND($B2034&gt;0,VALUE(SUBSTITUTE($B2034,"8","0"))=$B2034),1,0)),"")</f>
        <v/>
      </c>
      <c r="L2034" s="5" t="str">
        <f>IF(PhieuBauCu!$B$2&gt;8,IF(LEN($B2034)=0,"",IF(AND($B2034&gt;0,VALUE(SUBSTITUTE($B2034,"9","0"))=$B2034),1,0)),"")</f>
        <v/>
      </c>
      <c r="M2034" s="9">
        <f t="shared" si="63"/>
        <v>0</v>
      </c>
      <c r="N2034" s="36">
        <f>IF(AND(M2034&lt;=PhieuBauCu!$B$13,M2034&gt;=1),1,0)</f>
        <v>0</v>
      </c>
    </row>
    <row r="2035" spans="1:14" ht="28.5" customHeight="1">
      <c r="A2035" s="2">
        <v>2030</v>
      </c>
      <c r="B2035" s="3"/>
      <c r="C2035" s="48" t="str">
        <f t="shared" si="62"/>
        <v/>
      </c>
      <c r="D2035" s="5" t="str">
        <f>IF(PhieuBauCu!$B$2&gt;0,IF(LEN($B2035)=0,"",IF(AND($B2035&gt;0,VALUE(SUBSTITUTE($B2035,"1","0"))=$B2035),1,0)),"")</f>
        <v/>
      </c>
      <c r="E2035" s="5" t="str">
        <f>IF(PhieuBauCu!$B$2&gt;1,IF(LEN($B2035)=0,"",IF(AND($B2035&gt;0,VALUE(SUBSTITUTE($B2035,"2","0"))=$B2035),1,0)),"")</f>
        <v/>
      </c>
      <c r="F2035" s="5" t="str">
        <f>IF(PhieuBauCu!$B$2&gt;2,IF(LEN($B2035)=0,"",IF(AND($B2035&gt;0,VALUE(SUBSTITUTE($B2035,"3","0"))=$B2035),1,0)),"")</f>
        <v/>
      </c>
      <c r="G2035" s="5" t="str">
        <f>IF(PhieuBauCu!$B$2&gt;3,IF(LEN($B2035)=0,"",IF(AND($B2035&gt;0,VALUE(SUBSTITUTE($B2035,"4","0"))=$B2035),1,0)),"")</f>
        <v/>
      </c>
      <c r="H2035" s="5" t="str">
        <f>IF(PhieuBauCu!$B$2&gt;4,IF(LEN($B2035)=0,"",IF(AND($B2035&gt;0,VALUE(SUBSTITUTE($B2035,"5","0"))=$B2035),1,0)),"")</f>
        <v/>
      </c>
      <c r="I2035" s="5" t="str">
        <f>IF(PhieuBauCu!$B$2&gt;5,IF(LEN($B2035)=0,"",IF(AND($B2035&gt;0,VALUE(SUBSTITUTE($B2035,"6","0"))=$B2035),1,0)),"")</f>
        <v/>
      </c>
      <c r="J2035" s="5" t="str">
        <f>IF(PhieuBauCu!$B$2&gt;6,IF(LEN($B2035)=0,"",IF(AND($B2035&gt;0,VALUE(SUBSTITUTE($B2035,"7","0"))=$B2035),1,0)),"")</f>
        <v/>
      </c>
      <c r="K2035" s="5" t="str">
        <f>IF(PhieuBauCu!$B$2&gt;7,IF(LEN($B2035)=0,"",IF(AND($B2035&gt;0,VALUE(SUBSTITUTE($B2035,"8","0"))=$B2035),1,0)),"")</f>
        <v/>
      </c>
      <c r="L2035" s="5" t="str">
        <f>IF(PhieuBauCu!$B$2&gt;8,IF(LEN($B2035)=0,"",IF(AND($B2035&gt;0,VALUE(SUBSTITUTE($B2035,"9","0"))=$B2035),1,0)),"")</f>
        <v/>
      </c>
      <c r="M2035" s="9">
        <f t="shared" si="63"/>
        <v>0</v>
      </c>
      <c r="N2035" s="36">
        <f>IF(AND(M2035&lt;=PhieuBauCu!$B$13,M2035&gt;=1),1,0)</f>
        <v>0</v>
      </c>
    </row>
    <row r="2036" spans="1:14" ht="28.5" customHeight="1">
      <c r="A2036" s="2">
        <v>2031</v>
      </c>
      <c r="B2036" s="3"/>
      <c r="C2036" s="48" t="str">
        <f t="shared" si="62"/>
        <v/>
      </c>
      <c r="D2036" s="5" t="str">
        <f>IF(PhieuBauCu!$B$2&gt;0,IF(LEN($B2036)=0,"",IF(AND($B2036&gt;0,VALUE(SUBSTITUTE($B2036,"1","0"))=$B2036),1,0)),"")</f>
        <v/>
      </c>
      <c r="E2036" s="5" t="str">
        <f>IF(PhieuBauCu!$B$2&gt;1,IF(LEN($B2036)=0,"",IF(AND($B2036&gt;0,VALUE(SUBSTITUTE($B2036,"2","0"))=$B2036),1,0)),"")</f>
        <v/>
      </c>
      <c r="F2036" s="5" t="str">
        <f>IF(PhieuBauCu!$B$2&gt;2,IF(LEN($B2036)=0,"",IF(AND($B2036&gt;0,VALUE(SUBSTITUTE($B2036,"3","0"))=$B2036),1,0)),"")</f>
        <v/>
      </c>
      <c r="G2036" s="5" t="str">
        <f>IF(PhieuBauCu!$B$2&gt;3,IF(LEN($B2036)=0,"",IF(AND($B2036&gt;0,VALUE(SUBSTITUTE($B2036,"4","0"))=$B2036),1,0)),"")</f>
        <v/>
      </c>
      <c r="H2036" s="5" t="str">
        <f>IF(PhieuBauCu!$B$2&gt;4,IF(LEN($B2036)=0,"",IF(AND($B2036&gt;0,VALUE(SUBSTITUTE($B2036,"5","0"))=$B2036),1,0)),"")</f>
        <v/>
      </c>
      <c r="I2036" s="5" t="str">
        <f>IF(PhieuBauCu!$B$2&gt;5,IF(LEN($B2036)=0,"",IF(AND($B2036&gt;0,VALUE(SUBSTITUTE($B2036,"6","0"))=$B2036),1,0)),"")</f>
        <v/>
      </c>
      <c r="J2036" s="5" t="str">
        <f>IF(PhieuBauCu!$B$2&gt;6,IF(LEN($B2036)=0,"",IF(AND($B2036&gt;0,VALUE(SUBSTITUTE($B2036,"7","0"))=$B2036),1,0)),"")</f>
        <v/>
      </c>
      <c r="K2036" s="5" t="str">
        <f>IF(PhieuBauCu!$B$2&gt;7,IF(LEN($B2036)=0,"",IF(AND($B2036&gt;0,VALUE(SUBSTITUTE($B2036,"8","0"))=$B2036),1,0)),"")</f>
        <v/>
      </c>
      <c r="L2036" s="5" t="str">
        <f>IF(PhieuBauCu!$B$2&gt;8,IF(LEN($B2036)=0,"",IF(AND($B2036&gt;0,VALUE(SUBSTITUTE($B2036,"9","0"))=$B2036),1,0)),"")</f>
        <v/>
      </c>
      <c r="M2036" s="9">
        <f t="shared" si="63"/>
        <v>0</v>
      </c>
      <c r="N2036" s="36">
        <f>IF(AND(M2036&lt;=PhieuBauCu!$B$13,M2036&gt;=1),1,0)</f>
        <v>0</v>
      </c>
    </row>
    <row r="2037" spans="1:14" ht="28.5" customHeight="1">
      <c r="A2037" s="2">
        <v>2032</v>
      </c>
      <c r="B2037" s="3"/>
      <c r="C2037" s="48" t="str">
        <f t="shared" si="62"/>
        <v/>
      </c>
      <c r="D2037" s="5" t="str">
        <f>IF(PhieuBauCu!$B$2&gt;0,IF(LEN($B2037)=0,"",IF(AND($B2037&gt;0,VALUE(SUBSTITUTE($B2037,"1","0"))=$B2037),1,0)),"")</f>
        <v/>
      </c>
      <c r="E2037" s="5" t="str">
        <f>IF(PhieuBauCu!$B$2&gt;1,IF(LEN($B2037)=0,"",IF(AND($B2037&gt;0,VALUE(SUBSTITUTE($B2037,"2","0"))=$B2037),1,0)),"")</f>
        <v/>
      </c>
      <c r="F2037" s="5" t="str">
        <f>IF(PhieuBauCu!$B$2&gt;2,IF(LEN($B2037)=0,"",IF(AND($B2037&gt;0,VALUE(SUBSTITUTE($B2037,"3","0"))=$B2037),1,0)),"")</f>
        <v/>
      </c>
      <c r="G2037" s="5" t="str">
        <f>IF(PhieuBauCu!$B$2&gt;3,IF(LEN($B2037)=0,"",IF(AND($B2037&gt;0,VALUE(SUBSTITUTE($B2037,"4","0"))=$B2037),1,0)),"")</f>
        <v/>
      </c>
      <c r="H2037" s="5" t="str">
        <f>IF(PhieuBauCu!$B$2&gt;4,IF(LEN($B2037)=0,"",IF(AND($B2037&gt;0,VALUE(SUBSTITUTE($B2037,"5","0"))=$B2037),1,0)),"")</f>
        <v/>
      </c>
      <c r="I2037" s="5" t="str">
        <f>IF(PhieuBauCu!$B$2&gt;5,IF(LEN($B2037)=0,"",IF(AND($B2037&gt;0,VALUE(SUBSTITUTE($B2037,"6","0"))=$B2037),1,0)),"")</f>
        <v/>
      </c>
      <c r="J2037" s="5" t="str">
        <f>IF(PhieuBauCu!$B$2&gt;6,IF(LEN($B2037)=0,"",IF(AND($B2037&gt;0,VALUE(SUBSTITUTE($B2037,"7","0"))=$B2037),1,0)),"")</f>
        <v/>
      </c>
      <c r="K2037" s="5" t="str">
        <f>IF(PhieuBauCu!$B$2&gt;7,IF(LEN($B2037)=0,"",IF(AND($B2037&gt;0,VALUE(SUBSTITUTE($B2037,"8","0"))=$B2037),1,0)),"")</f>
        <v/>
      </c>
      <c r="L2037" s="5" t="str">
        <f>IF(PhieuBauCu!$B$2&gt;8,IF(LEN($B2037)=0,"",IF(AND($B2037&gt;0,VALUE(SUBSTITUTE($B2037,"9","0"))=$B2037),1,0)),"")</f>
        <v/>
      </c>
      <c r="M2037" s="9">
        <f t="shared" si="63"/>
        <v>0</v>
      </c>
      <c r="N2037" s="36">
        <f>IF(AND(M2037&lt;=PhieuBauCu!$B$13,M2037&gt;=1),1,0)</f>
        <v>0</v>
      </c>
    </row>
    <row r="2038" spans="1:14" ht="28.5" customHeight="1">
      <c r="A2038" s="2">
        <v>2033</v>
      </c>
      <c r="B2038" s="3"/>
      <c r="C2038" s="48" t="str">
        <f t="shared" si="62"/>
        <v/>
      </c>
      <c r="D2038" s="5" t="str">
        <f>IF(PhieuBauCu!$B$2&gt;0,IF(LEN($B2038)=0,"",IF(AND($B2038&gt;0,VALUE(SUBSTITUTE($B2038,"1","0"))=$B2038),1,0)),"")</f>
        <v/>
      </c>
      <c r="E2038" s="5" t="str">
        <f>IF(PhieuBauCu!$B$2&gt;1,IF(LEN($B2038)=0,"",IF(AND($B2038&gt;0,VALUE(SUBSTITUTE($B2038,"2","0"))=$B2038),1,0)),"")</f>
        <v/>
      </c>
      <c r="F2038" s="5" t="str">
        <f>IF(PhieuBauCu!$B$2&gt;2,IF(LEN($B2038)=0,"",IF(AND($B2038&gt;0,VALUE(SUBSTITUTE($B2038,"3","0"))=$B2038),1,0)),"")</f>
        <v/>
      </c>
      <c r="G2038" s="5" t="str">
        <f>IF(PhieuBauCu!$B$2&gt;3,IF(LEN($B2038)=0,"",IF(AND($B2038&gt;0,VALUE(SUBSTITUTE($B2038,"4","0"))=$B2038),1,0)),"")</f>
        <v/>
      </c>
      <c r="H2038" s="5" t="str">
        <f>IF(PhieuBauCu!$B$2&gt;4,IF(LEN($B2038)=0,"",IF(AND($B2038&gt;0,VALUE(SUBSTITUTE($B2038,"5","0"))=$B2038),1,0)),"")</f>
        <v/>
      </c>
      <c r="I2038" s="5" t="str">
        <f>IF(PhieuBauCu!$B$2&gt;5,IF(LEN($B2038)=0,"",IF(AND($B2038&gt;0,VALUE(SUBSTITUTE($B2038,"6","0"))=$B2038),1,0)),"")</f>
        <v/>
      </c>
      <c r="J2038" s="5" t="str">
        <f>IF(PhieuBauCu!$B$2&gt;6,IF(LEN($B2038)=0,"",IF(AND($B2038&gt;0,VALUE(SUBSTITUTE($B2038,"7","0"))=$B2038),1,0)),"")</f>
        <v/>
      </c>
      <c r="K2038" s="5" t="str">
        <f>IF(PhieuBauCu!$B$2&gt;7,IF(LEN($B2038)=0,"",IF(AND($B2038&gt;0,VALUE(SUBSTITUTE($B2038,"8","0"))=$B2038),1,0)),"")</f>
        <v/>
      </c>
      <c r="L2038" s="5" t="str">
        <f>IF(PhieuBauCu!$B$2&gt;8,IF(LEN($B2038)=0,"",IF(AND($B2038&gt;0,VALUE(SUBSTITUTE($B2038,"9","0"))=$B2038),1,0)),"")</f>
        <v/>
      </c>
      <c r="M2038" s="9">
        <f t="shared" si="63"/>
        <v>0</v>
      </c>
      <c r="N2038" s="36">
        <f>IF(AND(M2038&lt;=PhieuBauCu!$B$13,M2038&gt;=1),1,0)</f>
        <v>0</v>
      </c>
    </row>
    <row r="2039" spans="1:14" ht="28.5" customHeight="1">
      <c r="A2039" s="2">
        <v>2034</v>
      </c>
      <c r="B2039" s="3"/>
      <c r="C2039" s="48" t="str">
        <f t="shared" si="62"/>
        <v/>
      </c>
      <c r="D2039" s="5" t="str">
        <f>IF(PhieuBauCu!$B$2&gt;0,IF(LEN($B2039)=0,"",IF(AND($B2039&gt;0,VALUE(SUBSTITUTE($B2039,"1","0"))=$B2039),1,0)),"")</f>
        <v/>
      </c>
      <c r="E2039" s="5" t="str">
        <f>IF(PhieuBauCu!$B$2&gt;1,IF(LEN($B2039)=0,"",IF(AND($B2039&gt;0,VALUE(SUBSTITUTE($B2039,"2","0"))=$B2039),1,0)),"")</f>
        <v/>
      </c>
      <c r="F2039" s="5" t="str">
        <f>IF(PhieuBauCu!$B$2&gt;2,IF(LEN($B2039)=0,"",IF(AND($B2039&gt;0,VALUE(SUBSTITUTE($B2039,"3","0"))=$B2039),1,0)),"")</f>
        <v/>
      </c>
      <c r="G2039" s="5" t="str">
        <f>IF(PhieuBauCu!$B$2&gt;3,IF(LEN($B2039)=0,"",IF(AND($B2039&gt;0,VALUE(SUBSTITUTE($B2039,"4","0"))=$B2039),1,0)),"")</f>
        <v/>
      </c>
      <c r="H2039" s="5" t="str">
        <f>IF(PhieuBauCu!$B$2&gt;4,IF(LEN($B2039)=0,"",IF(AND($B2039&gt;0,VALUE(SUBSTITUTE($B2039,"5","0"))=$B2039),1,0)),"")</f>
        <v/>
      </c>
      <c r="I2039" s="5" t="str">
        <f>IF(PhieuBauCu!$B$2&gt;5,IF(LEN($B2039)=0,"",IF(AND($B2039&gt;0,VALUE(SUBSTITUTE($B2039,"6","0"))=$B2039),1,0)),"")</f>
        <v/>
      </c>
      <c r="J2039" s="5" t="str">
        <f>IF(PhieuBauCu!$B$2&gt;6,IF(LEN($B2039)=0,"",IF(AND($B2039&gt;0,VALUE(SUBSTITUTE($B2039,"7","0"))=$B2039),1,0)),"")</f>
        <v/>
      </c>
      <c r="K2039" s="5" t="str">
        <f>IF(PhieuBauCu!$B$2&gt;7,IF(LEN($B2039)=0,"",IF(AND($B2039&gt;0,VALUE(SUBSTITUTE($B2039,"8","0"))=$B2039),1,0)),"")</f>
        <v/>
      </c>
      <c r="L2039" s="5" t="str">
        <f>IF(PhieuBauCu!$B$2&gt;8,IF(LEN($B2039)=0,"",IF(AND($B2039&gt;0,VALUE(SUBSTITUTE($B2039,"9","0"))=$B2039),1,0)),"")</f>
        <v/>
      </c>
      <c r="M2039" s="9">
        <f t="shared" si="63"/>
        <v>0</v>
      </c>
      <c r="N2039" s="36">
        <f>IF(AND(M2039&lt;=PhieuBauCu!$B$13,M2039&gt;=1),1,0)</f>
        <v>0</v>
      </c>
    </row>
    <row r="2040" spans="1:14" ht="28.5" customHeight="1">
      <c r="A2040" s="2">
        <v>2035</v>
      </c>
      <c r="B2040" s="3"/>
      <c r="C2040" s="48" t="str">
        <f t="shared" si="62"/>
        <v/>
      </c>
      <c r="D2040" s="5" t="str">
        <f>IF(PhieuBauCu!$B$2&gt;0,IF(LEN($B2040)=0,"",IF(AND($B2040&gt;0,VALUE(SUBSTITUTE($B2040,"1","0"))=$B2040),1,0)),"")</f>
        <v/>
      </c>
      <c r="E2040" s="5" t="str">
        <f>IF(PhieuBauCu!$B$2&gt;1,IF(LEN($B2040)=0,"",IF(AND($B2040&gt;0,VALUE(SUBSTITUTE($B2040,"2","0"))=$B2040),1,0)),"")</f>
        <v/>
      </c>
      <c r="F2040" s="5" t="str">
        <f>IF(PhieuBauCu!$B$2&gt;2,IF(LEN($B2040)=0,"",IF(AND($B2040&gt;0,VALUE(SUBSTITUTE($B2040,"3","0"))=$B2040),1,0)),"")</f>
        <v/>
      </c>
      <c r="G2040" s="5" t="str">
        <f>IF(PhieuBauCu!$B$2&gt;3,IF(LEN($B2040)=0,"",IF(AND($B2040&gt;0,VALUE(SUBSTITUTE($B2040,"4","0"))=$B2040),1,0)),"")</f>
        <v/>
      </c>
      <c r="H2040" s="5" t="str">
        <f>IF(PhieuBauCu!$B$2&gt;4,IF(LEN($B2040)=0,"",IF(AND($B2040&gt;0,VALUE(SUBSTITUTE($B2040,"5","0"))=$B2040),1,0)),"")</f>
        <v/>
      </c>
      <c r="I2040" s="5" t="str">
        <f>IF(PhieuBauCu!$B$2&gt;5,IF(LEN($B2040)=0,"",IF(AND($B2040&gt;0,VALUE(SUBSTITUTE($B2040,"6","0"))=$B2040),1,0)),"")</f>
        <v/>
      </c>
      <c r="J2040" s="5" t="str">
        <f>IF(PhieuBauCu!$B$2&gt;6,IF(LEN($B2040)=0,"",IF(AND($B2040&gt;0,VALUE(SUBSTITUTE($B2040,"7","0"))=$B2040),1,0)),"")</f>
        <v/>
      </c>
      <c r="K2040" s="5" t="str">
        <f>IF(PhieuBauCu!$B$2&gt;7,IF(LEN($B2040)=0,"",IF(AND($B2040&gt;0,VALUE(SUBSTITUTE($B2040,"8","0"))=$B2040),1,0)),"")</f>
        <v/>
      </c>
      <c r="L2040" s="5" t="str">
        <f>IF(PhieuBauCu!$B$2&gt;8,IF(LEN($B2040)=0,"",IF(AND($B2040&gt;0,VALUE(SUBSTITUTE($B2040,"9","0"))=$B2040),1,0)),"")</f>
        <v/>
      </c>
      <c r="M2040" s="9">
        <f t="shared" si="63"/>
        <v>0</v>
      </c>
      <c r="N2040" s="36">
        <f>IF(AND(M2040&lt;=PhieuBauCu!$B$13,M2040&gt;=1),1,0)</f>
        <v>0</v>
      </c>
    </row>
    <row r="2041" spans="1:14" ht="28.5" customHeight="1">
      <c r="A2041" s="2">
        <v>2036</v>
      </c>
      <c r="B2041" s="3"/>
      <c r="C2041" s="48" t="str">
        <f t="shared" si="62"/>
        <v/>
      </c>
      <c r="D2041" s="5" t="str">
        <f>IF(PhieuBauCu!$B$2&gt;0,IF(LEN($B2041)=0,"",IF(AND($B2041&gt;0,VALUE(SUBSTITUTE($B2041,"1","0"))=$B2041),1,0)),"")</f>
        <v/>
      </c>
      <c r="E2041" s="5" t="str">
        <f>IF(PhieuBauCu!$B$2&gt;1,IF(LEN($B2041)=0,"",IF(AND($B2041&gt;0,VALUE(SUBSTITUTE($B2041,"2","0"))=$B2041),1,0)),"")</f>
        <v/>
      </c>
      <c r="F2041" s="5" t="str">
        <f>IF(PhieuBauCu!$B$2&gt;2,IF(LEN($B2041)=0,"",IF(AND($B2041&gt;0,VALUE(SUBSTITUTE($B2041,"3","0"))=$B2041),1,0)),"")</f>
        <v/>
      </c>
      <c r="G2041" s="5" t="str">
        <f>IF(PhieuBauCu!$B$2&gt;3,IF(LEN($B2041)=0,"",IF(AND($B2041&gt;0,VALUE(SUBSTITUTE($B2041,"4","0"))=$B2041),1,0)),"")</f>
        <v/>
      </c>
      <c r="H2041" s="5" t="str">
        <f>IF(PhieuBauCu!$B$2&gt;4,IF(LEN($B2041)=0,"",IF(AND($B2041&gt;0,VALUE(SUBSTITUTE($B2041,"5","0"))=$B2041),1,0)),"")</f>
        <v/>
      </c>
      <c r="I2041" s="5" t="str">
        <f>IF(PhieuBauCu!$B$2&gt;5,IF(LEN($B2041)=0,"",IF(AND($B2041&gt;0,VALUE(SUBSTITUTE($B2041,"6","0"))=$B2041),1,0)),"")</f>
        <v/>
      </c>
      <c r="J2041" s="5" t="str">
        <f>IF(PhieuBauCu!$B$2&gt;6,IF(LEN($B2041)=0,"",IF(AND($B2041&gt;0,VALUE(SUBSTITUTE($B2041,"7","0"))=$B2041),1,0)),"")</f>
        <v/>
      </c>
      <c r="K2041" s="5" t="str">
        <f>IF(PhieuBauCu!$B$2&gt;7,IF(LEN($B2041)=0,"",IF(AND($B2041&gt;0,VALUE(SUBSTITUTE($B2041,"8","0"))=$B2041),1,0)),"")</f>
        <v/>
      </c>
      <c r="L2041" s="5" t="str">
        <f>IF(PhieuBauCu!$B$2&gt;8,IF(LEN($B2041)=0,"",IF(AND($B2041&gt;0,VALUE(SUBSTITUTE($B2041,"9","0"))=$B2041),1,0)),"")</f>
        <v/>
      </c>
      <c r="M2041" s="9">
        <f t="shared" si="63"/>
        <v>0</v>
      </c>
      <c r="N2041" s="36">
        <f>IF(AND(M2041&lt;=PhieuBauCu!$B$13,M2041&gt;=1),1,0)</f>
        <v>0</v>
      </c>
    </row>
    <row r="2042" spans="1:14" ht="28.5" customHeight="1">
      <c r="A2042" s="2">
        <v>2037</v>
      </c>
      <c r="B2042" s="3"/>
      <c r="C2042" s="48" t="str">
        <f t="shared" si="62"/>
        <v/>
      </c>
      <c r="D2042" s="5" t="str">
        <f>IF(PhieuBauCu!$B$2&gt;0,IF(LEN($B2042)=0,"",IF(AND($B2042&gt;0,VALUE(SUBSTITUTE($B2042,"1","0"))=$B2042),1,0)),"")</f>
        <v/>
      </c>
      <c r="E2042" s="5" t="str">
        <f>IF(PhieuBauCu!$B$2&gt;1,IF(LEN($B2042)=0,"",IF(AND($B2042&gt;0,VALUE(SUBSTITUTE($B2042,"2","0"))=$B2042),1,0)),"")</f>
        <v/>
      </c>
      <c r="F2042" s="5" t="str">
        <f>IF(PhieuBauCu!$B$2&gt;2,IF(LEN($B2042)=0,"",IF(AND($B2042&gt;0,VALUE(SUBSTITUTE($B2042,"3","0"))=$B2042),1,0)),"")</f>
        <v/>
      </c>
      <c r="G2042" s="5" t="str">
        <f>IF(PhieuBauCu!$B$2&gt;3,IF(LEN($B2042)=0,"",IF(AND($B2042&gt;0,VALUE(SUBSTITUTE($B2042,"4","0"))=$B2042),1,0)),"")</f>
        <v/>
      </c>
      <c r="H2042" s="5" t="str">
        <f>IF(PhieuBauCu!$B$2&gt;4,IF(LEN($B2042)=0,"",IF(AND($B2042&gt;0,VALUE(SUBSTITUTE($B2042,"5","0"))=$B2042),1,0)),"")</f>
        <v/>
      </c>
      <c r="I2042" s="5" t="str">
        <f>IF(PhieuBauCu!$B$2&gt;5,IF(LEN($B2042)=0,"",IF(AND($B2042&gt;0,VALUE(SUBSTITUTE($B2042,"6","0"))=$B2042),1,0)),"")</f>
        <v/>
      </c>
      <c r="J2042" s="5" t="str">
        <f>IF(PhieuBauCu!$B$2&gt;6,IF(LEN($B2042)=0,"",IF(AND($B2042&gt;0,VALUE(SUBSTITUTE($B2042,"7","0"))=$B2042),1,0)),"")</f>
        <v/>
      </c>
      <c r="K2042" s="5" t="str">
        <f>IF(PhieuBauCu!$B$2&gt;7,IF(LEN($B2042)=0,"",IF(AND($B2042&gt;0,VALUE(SUBSTITUTE($B2042,"8","0"))=$B2042),1,0)),"")</f>
        <v/>
      </c>
      <c r="L2042" s="5" t="str">
        <f>IF(PhieuBauCu!$B$2&gt;8,IF(LEN($B2042)=0,"",IF(AND($B2042&gt;0,VALUE(SUBSTITUTE($B2042,"9","0"))=$B2042),1,0)),"")</f>
        <v/>
      </c>
      <c r="M2042" s="9">
        <f t="shared" si="63"/>
        <v>0</v>
      </c>
      <c r="N2042" s="36">
        <f>IF(AND(M2042&lt;=PhieuBauCu!$B$13,M2042&gt;=1),1,0)</f>
        <v>0</v>
      </c>
    </row>
    <row r="2043" spans="1:14" ht="28.5" customHeight="1">
      <c r="A2043" s="2">
        <v>2038</v>
      </c>
      <c r="B2043" s="3"/>
      <c r="C2043" s="48" t="str">
        <f t="shared" si="62"/>
        <v/>
      </c>
      <c r="D2043" s="5" t="str">
        <f>IF(PhieuBauCu!$B$2&gt;0,IF(LEN($B2043)=0,"",IF(AND($B2043&gt;0,VALUE(SUBSTITUTE($B2043,"1","0"))=$B2043),1,0)),"")</f>
        <v/>
      </c>
      <c r="E2043" s="5" t="str">
        <f>IF(PhieuBauCu!$B$2&gt;1,IF(LEN($B2043)=0,"",IF(AND($B2043&gt;0,VALUE(SUBSTITUTE($B2043,"2","0"))=$B2043),1,0)),"")</f>
        <v/>
      </c>
      <c r="F2043" s="5" t="str">
        <f>IF(PhieuBauCu!$B$2&gt;2,IF(LEN($B2043)=0,"",IF(AND($B2043&gt;0,VALUE(SUBSTITUTE($B2043,"3","0"))=$B2043),1,0)),"")</f>
        <v/>
      </c>
      <c r="G2043" s="5" t="str">
        <f>IF(PhieuBauCu!$B$2&gt;3,IF(LEN($B2043)=0,"",IF(AND($B2043&gt;0,VALUE(SUBSTITUTE($B2043,"4","0"))=$B2043),1,0)),"")</f>
        <v/>
      </c>
      <c r="H2043" s="5" t="str">
        <f>IF(PhieuBauCu!$B$2&gt;4,IF(LEN($B2043)=0,"",IF(AND($B2043&gt;0,VALUE(SUBSTITUTE($B2043,"5","0"))=$B2043),1,0)),"")</f>
        <v/>
      </c>
      <c r="I2043" s="5" t="str">
        <f>IF(PhieuBauCu!$B$2&gt;5,IF(LEN($B2043)=0,"",IF(AND($B2043&gt;0,VALUE(SUBSTITUTE($B2043,"6","0"))=$B2043),1,0)),"")</f>
        <v/>
      </c>
      <c r="J2043" s="5" t="str">
        <f>IF(PhieuBauCu!$B$2&gt;6,IF(LEN($B2043)=0,"",IF(AND($B2043&gt;0,VALUE(SUBSTITUTE($B2043,"7","0"))=$B2043),1,0)),"")</f>
        <v/>
      </c>
      <c r="K2043" s="5" t="str">
        <f>IF(PhieuBauCu!$B$2&gt;7,IF(LEN($B2043)=0,"",IF(AND($B2043&gt;0,VALUE(SUBSTITUTE($B2043,"8","0"))=$B2043),1,0)),"")</f>
        <v/>
      </c>
      <c r="L2043" s="5" t="str">
        <f>IF(PhieuBauCu!$B$2&gt;8,IF(LEN($B2043)=0,"",IF(AND($B2043&gt;0,VALUE(SUBSTITUTE($B2043,"9","0"))=$B2043),1,0)),"")</f>
        <v/>
      </c>
      <c r="M2043" s="9">
        <f t="shared" si="63"/>
        <v>0</v>
      </c>
      <c r="N2043" s="36">
        <f>IF(AND(M2043&lt;=PhieuBauCu!$B$13,M2043&gt;=1),1,0)</f>
        <v>0</v>
      </c>
    </row>
    <row r="2044" spans="1:14" ht="28.5" customHeight="1">
      <c r="A2044" s="2">
        <v>2039</v>
      </c>
      <c r="B2044" s="3"/>
      <c r="C2044" s="48" t="str">
        <f t="shared" si="62"/>
        <v/>
      </c>
      <c r="D2044" s="5" t="str">
        <f>IF(PhieuBauCu!$B$2&gt;0,IF(LEN($B2044)=0,"",IF(AND($B2044&gt;0,VALUE(SUBSTITUTE($B2044,"1","0"))=$B2044),1,0)),"")</f>
        <v/>
      </c>
      <c r="E2044" s="5" t="str">
        <f>IF(PhieuBauCu!$B$2&gt;1,IF(LEN($B2044)=0,"",IF(AND($B2044&gt;0,VALUE(SUBSTITUTE($B2044,"2","0"))=$B2044),1,0)),"")</f>
        <v/>
      </c>
      <c r="F2044" s="5" t="str">
        <f>IF(PhieuBauCu!$B$2&gt;2,IF(LEN($B2044)=0,"",IF(AND($B2044&gt;0,VALUE(SUBSTITUTE($B2044,"3","0"))=$B2044),1,0)),"")</f>
        <v/>
      </c>
      <c r="G2044" s="5" t="str">
        <f>IF(PhieuBauCu!$B$2&gt;3,IF(LEN($B2044)=0,"",IF(AND($B2044&gt;0,VALUE(SUBSTITUTE($B2044,"4","0"))=$B2044),1,0)),"")</f>
        <v/>
      </c>
      <c r="H2044" s="5" t="str">
        <f>IF(PhieuBauCu!$B$2&gt;4,IF(LEN($B2044)=0,"",IF(AND($B2044&gt;0,VALUE(SUBSTITUTE($B2044,"5","0"))=$B2044),1,0)),"")</f>
        <v/>
      </c>
      <c r="I2044" s="5" t="str">
        <f>IF(PhieuBauCu!$B$2&gt;5,IF(LEN($B2044)=0,"",IF(AND($B2044&gt;0,VALUE(SUBSTITUTE($B2044,"6","0"))=$B2044),1,0)),"")</f>
        <v/>
      </c>
      <c r="J2044" s="5" t="str">
        <f>IF(PhieuBauCu!$B$2&gt;6,IF(LEN($B2044)=0,"",IF(AND($B2044&gt;0,VALUE(SUBSTITUTE($B2044,"7","0"))=$B2044),1,0)),"")</f>
        <v/>
      </c>
      <c r="K2044" s="5" t="str">
        <f>IF(PhieuBauCu!$B$2&gt;7,IF(LEN($B2044)=0,"",IF(AND($B2044&gt;0,VALUE(SUBSTITUTE($B2044,"8","0"))=$B2044),1,0)),"")</f>
        <v/>
      </c>
      <c r="L2044" s="5" t="str">
        <f>IF(PhieuBauCu!$B$2&gt;8,IF(LEN($B2044)=0,"",IF(AND($B2044&gt;0,VALUE(SUBSTITUTE($B2044,"9","0"))=$B2044),1,0)),"")</f>
        <v/>
      </c>
      <c r="M2044" s="9">
        <f t="shared" si="63"/>
        <v>0</v>
      </c>
      <c r="N2044" s="36">
        <f>IF(AND(M2044&lt;=PhieuBauCu!$B$13,M2044&gt;=1),1,0)</f>
        <v>0</v>
      </c>
    </row>
    <row r="2045" spans="1:14" ht="28.5" customHeight="1">
      <c r="A2045" s="2">
        <v>2040</v>
      </c>
      <c r="B2045" s="3"/>
      <c r="C2045" s="48" t="str">
        <f t="shared" si="62"/>
        <v/>
      </c>
      <c r="D2045" s="5" t="str">
        <f>IF(PhieuBauCu!$B$2&gt;0,IF(LEN($B2045)=0,"",IF(AND($B2045&gt;0,VALUE(SUBSTITUTE($B2045,"1","0"))=$B2045),1,0)),"")</f>
        <v/>
      </c>
      <c r="E2045" s="5" t="str">
        <f>IF(PhieuBauCu!$B$2&gt;1,IF(LEN($B2045)=0,"",IF(AND($B2045&gt;0,VALUE(SUBSTITUTE($B2045,"2","0"))=$B2045),1,0)),"")</f>
        <v/>
      </c>
      <c r="F2045" s="5" t="str">
        <f>IF(PhieuBauCu!$B$2&gt;2,IF(LEN($B2045)=0,"",IF(AND($B2045&gt;0,VALUE(SUBSTITUTE($B2045,"3","0"))=$B2045),1,0)),"")</f>
        <v/>
      </c>
      <c r="G2045" s="5" t="str">
        <f>IF(PhieuBauCu!$B$2&gt;3,IF(LEN($B2045)=0,"",IF(AND($B2045&gt;0,VALUE(SUBSTITUTE($B2045,"4","0"))=$B2045),1,0)),"")</f>
        <v/>
      </c>
      <c r="H2045" s="5" t="str">
        <f>IF(PhieuBauCu!$B$2&gt;4,IF(LEN($B2045)=0,"",IF(AND($B2045&gt;0,VALUE(SUBSTITUTE($B2045,"5","0"))=$B2045),1,0)),"")</f>
        <v/>
      </c>
      <c r="I2045" s="5" t="str">
        <f>IF(PhieuBauCu!$B$2&gt;5,IF(LEN($B2045)=0,"",IF(AND($B2045&gt;0,VALUE(SUBSTITUTE($B2045,"6","0"))=$B2045),1,0)),"")</f>
        <v/>
      </c>
      <c r="J2045" s="5" t="str">
        <f>IF(PhieuBauCu!$B$2&gt;6,IF(LEN($B2045)=0,"",IF(AND($B2045&gt;0,VALUE(SUBSTITUTE($B2045,"7","0"))=$B2045),1,0)),"")</f>
        <v/>
      </c>
      <c r="K2045" s="5" t="str">
        <f>IF(PhieuBauCu!$B$2&gt;7,IF(LEN($B2045)=0,"",IF(AND($B2045&gt;0,VALUE(SUBSTITUTE($B2045,"8","0"))=$B2045),1,0)),"")</f>
        <v/>
      </c>
      <c r="L2045" s="5" t="str">
        <f>IF(PhieuBauCu!$B$2&gt;8,IF(LEN($B2045)=0,"",IF(AND($B2045&gt;0,VALUE(SUBSTITUTE($B2045,"9","0"))=$B2045),1,0)),"")</f>
        <v/>
      </c>
      <c r="M2045" s="9">
        <f t="shared" si="63"/>
        <v>0</v>
      </c>
      <c r="N2045" s="36">
        <f>IF(AND(M2045&lt;=PhieuBauCu!$B$13,M2045&gt;=1),1,0)</f>
        <v>0</v>
      </c>
    </row>
    <row r="2046" spans="1:14" ht="28.5" customHeight="1">
      <c r="A2046" s="2">
        <v>2041</v>
      </c>
      <c r="B2046" s="3"/>
      <c r="C2046" s="48" t="str">
        <f t="shared" si="62"/>
        <v/>
      </c>
      <c r="D2046" s="5" t="str">
        <f>IF(PhieuBauCu!$B$2&gt;0,IF(LEN($B2046)=0,"",IF(AND($B2046&gt;0,VALUE(SUBSTITUTE($B2046,"1","0"))=$B2046),1,0)),"")</f>
        <v/>
      </c>
      <c r="E2046" s="5" t="str">
        <f>IF(PhieuBauCu!$B$2&gt;1,IF(LEN($B2046)=0,"",IF(AND($B2046&gt;0,VALUE(SUBSTITUTE($B2046,"2","0"))=$B2046),1,0)),"")</f>
        <v/>
      </c>
      <c r="F2046" s="5" t="str">
        <f>IF(PhieuBauCu!$B$2&gt;2,IF(LEN($B2046)=0,"",IF(AND($B2046&gt;0,VALUE(SUBSTITUTE($B2046,"3","0"))=$B2046),1,0)),"")</f>
        <v/>
      </c>
      <c r="G2046" s="5" t="str">
        <f>IF(PhieuBauCu!$B$2&gt;3,IF(LEN($B2046)=0,"",IF(AND($B2046&gt;0,VALUE(SUBSTITUTE($B2046,"4","0"))=$B2046),1,0)),"")</f>
        <v/>
      </c>
      <c r="H2046" s="5" t="str">
        <f>IF(PhieuBauCu!$B$2&gt;4,IF(LEN($B2046)=0,"",IF(AND($B2046&gt;0,VALUE(SUBSTITUTE($B2046,"5","0"))=$B2046),1,0)),"")</f>
        <v/>
      </c>
      <c r="I2046" s="5" t="str">
        <f>IF(PhieuBauCu!$B$2&gt;5,IF(LEN($B2046)=0,"",IF(AND($B2046&gt;0,VALUE(SUBSTITUTE($B2046,"6","0"))=$B2046),1,0)),"")</f>
        <v/>
      </c>
      <c r="J2046" s="5" t="str">
        <f>IF(PhieuBauCu!$B$2&gt;6,IF(LEN($B2046)=0,"",IF(AND($B2046&gt;0,VALUE(SUBSTITUTE($B2046,"7","0"))=$B2046),1,0)),"")</f>
        <v/>
      </c>
      <c r="K2046" s="5" t="str">
        <f>IF(PhieuBauCu!$B$2&gt;7,IF(LEN($B2046)=0,"",IF(AND($B2046&gt;0,VALUE(SUBSTITUTE($B2046,"8","0"))=$B2046),1,0)),"")</f>
        <v/>
      </c>
      <c r="L2046" s="5" t="str">
        <f>IF(PhieuBauCu!$B$2&gt;8,IF(LEN($B2046)=0,"",IF(AND($B2046&gt;0,VALUE(SUBSTITUTE($B2046,"9","0"))=$B2046),1,0)),"")</f>
        <v/>
      </c>
      <c r="M2046" s="9">
        <f t="shared" si="63"/>
        <v>0</v>
      </c>
      <c r="N2046" s="36">
        <f>IF(AND(M2046&lt;=PhieuBauCu!$B$13,M2046&gt;=1),1,0)</f>
        <v>0</v>
      </c>
    </row>
    <row r="2047" spans="1:14" ht="28.5" customHeight="1">
      <c r="A2047" s="2">
        <v>2042</v>
      </c>
      <c r="B2047" s="3"/>
      <c r="C2047" s="48" t="str">
        <f t="shared" si="62"/>
        <v/>
      </c>
      <c r="D2047" s="5" t="str">
        <f>IF(PhieuBauCu!$B$2&gt;0,IF(LEN($B2047)=0,"",IF(AND($B2047&gt;0,VALUE(SUBSTITUTE($B2047,"1","0"))=$B2047),1,0)),"")</f>
        <v/>
      </c>
      <c r="E2047" s="5" t="str">
        <f>IF(PhieuBauCu!$B$2&gt;1,IF(LEN($B2047)=0,"",IF(AND($B2047&gt;0,VALUE(SUBSTITUTE($B2047,"2","0"))=$B2047),1,0)),"")</f>
        <v/>
      </c>
      <c r="F2047" s="5" t="str">
        <f>IF(PhieuBauCu!$B$2&gt;2,IF(LEN($B2047)=0,"",IF(AND($B2047&gt;0,VALUE(SUBSTITUTE($B2047,"3","0"))=$B2047),1,0)),"")</f>
        <v/>
      </c>
      <c r="G2047" s="5" t="str">
        <f>IF(PhieuBauCu!$B$2&gt;3,IF(LEN($B2047)=0,"",IF(AND($B2047&gt;0,VALUE(SUBSTITUTE($B2047,"4","0"))=$B2047),1,0)),"")</f>
        <v/>
      </c>
      <c r="H2047" s="5" t="str">
        <f>IF(PhieuBauCu!$B$2&gt;4,IF(LEN($B2047)=0,"",IF(AND($B2047&gt;0,VALUE(SUBSTITUTE($B2047,"5","0"))=$B2047),1,0)),"")</f>
        <v/>
      </c>
      <c r="I2047" s="5" t="str">
        <f>IF(PhieuBauCu!$B$2&gt;5,IF(LEN($B2047)=0,"",IF(AND($B2047&gt;0,VALUE(SUBSTITUTE($B2047,"6","0"))=$B2047),1,0)),"")</f>
        <v/>
      </c>
      <c r="J2047" s="5" t="str">
        <f>IF(PhieuBauCu!$B$2&gt;6,IF(LEN($B2047)=0,"",IF(AND($B2047&gt;0,VALUE(SUBSTITUTE($B2047,"7","0"))=$B2047),1,0)),"")</f>
        <v/>
      </c>
      <c r="K2047" s="5" t="str">
        <f>IF(PhieuBauCu!$B$2&gt;7,IF(LEN($B2047)=0,"",IF(AND($B2047&gt;0,VALUE(SUBSTITUTE($B2047,"8","0"))=$B2047),1,0)),"")</f>
        <v/>
      </c>
      <c r="L2047" s="5" t="str">
        <f>IF(PhieuBauCu!$B$2&gt;8,IF(LEN($B2047)=0,"",IF(AND($B2047&gt;0,VALUE(SUBSTITUTE($B2047,"9","0"))=$B2047),1,0)),"")</f>
        <v/>
      </c>
      <c r="M2047" s="9">
        <f t="shared" si="63"/>
        <v>0</v>
      </c>
      <c r="N2047" s="36">
        <f>IF(AND(M2047&lt;=PhieuBauCu!$B$13,M2047&gt;=1),1,0)</f>
        <v>0</v>
      </c>
    </row>
    <row r="2048" spans="1:14" ht="28.5" customHeight="1">
      <c r="A2048" s="2">
        <v>2043</v>
      </c>
      <c r="B2048" s="3"/>
      <c r="C2048" s="48" t="str">
        <f t="shared" si="62"/>
        <v/>
      </c>
      <c r="D2048" s="5" t="str">
        <f>IF(PhieuBauCu!$B$2&gt;0,IF(LEN($B2048)=0,"",IF(AND($B2048&gt;0,VALUE(SUBSTITUTE($B2048,"1","0"))=$B2048),1,0)),"")</f>
        <v/>
      </c>
      <c r="E2048" s="5" t="str">
        <f>IF(PhieuBauCu!$B$2&gt;1,IF(LEN($B2048)=0,"",IF(AND($B2048&gt;0,VALUE(SUBSTITUTE($B2048,"2","0"))=$B2048),1,0)),"")</f>
        <v/>
      </c>
      <c r="F2048" s="5" t="str">
        <f>IF(PhieuBauCu!$B$2&gt;2,IF(LEN($B2048)=0,"",IF(AND($B2048&gt;0,VALUE(SUBSTITUTE($B2048,"3","0"))=$B2048),1,0)),"")</f>
        <v/>
      </c>
      <c r="G2048" s="5" t="str">
        <f>IF(PhieuBauCu!$B$2&gt;3,IF(LEN($B2048)=0,"",IF(AND($B2048&gt;0,VALUE(SUBSTITUTE($B2048,"4","0"))=$B2048),1,0)),"")</f>
        <v/>
      </c>
      <c r="H2048" s="5" t="str">
        <f>IF(PhieuBauCu!$B$2&gt;4,IF(LEN($B2048)=0,"",IF(AND($B2048&gt;0,VALUE(SUBSTITUTE($B2048,"5","0"))=$B2048),1,0)),"")</f>
        <v/>
      </c>
      <c r="I2048" s="5" t="str">
        <f>IF(PhieuBauCu!$B$2&gt;5,IF(LEN($B2048)=0,"",IF(AND($B2048&gt;0,VALUE(SUBSTITUTE($B2048,"6","0"))=$B2048),1,0)),"")</f>
        <v/>
      </c>
      <c r="J2048" s="5" t="str">
        <f>IF(PhieuBauCu!$B$2&gt;6,IF(LEN($B2048)=0,"",IF(AND($B2048&gt;0,VALUE(SUBSTITUTE($B2048,"7","0"))=$B2048),1,0)),"")</f>
        <v/>
      </c>
      <c r="K2048" s="5" t="str">
        <f>IF(PhieuBauCu!$B$2&gt;7,IF(LEN($B2048)=0,"",IF(AND($B2048&gt;0,VALUE(SUBSTITUTE($B2048,"8","0"))=$B2048),1,0)),"")</f>
        <v/>
      </c>
      <c r="L2048" s="5" t="str">
        <f>IF(PhieuBauCu!$B$2&gt;8,IF(LEN($B2048)=0,"",IF(AND($B2048&gt;0,VALUE(SUBSTITUTE($B2048,"9","0"))=$B2048),1,0)),"")</f>
        <v/>
      </c>
      <c r="M2048" s="9">
        <f t="shared" si="63"/>
        <v>0</v>
      </c>
      <c r="N2048" s="36">
        <f>IF(AND(M2048&lt;=PhieuBauCu!$B$13,M2048&gt;=1),1,0)</f>
        <v>0</v>
      </c>
    </row>
    <row r="2049" spans="1:14" ht="28.5" customHeight="1">
      <c r="A2049" s="2">
        <v>2044</v>
      </c>
      <c r="B2049" s="3"/>
      <c r="C2049" s="48" t="str">
        <f t="shared" si="62"/>
        <v/>
      </c>
      <c r="D2049" s="5" t="str">
        <f>IF(PhieuBauCu!$B$2&gt;0,IF(LEN($B2049)=0,"",IF(AND($B2049&gt;0,VALUE(SUBSTITUTE($B2049,"1","0"))=$B2049),1,0)),"")</f>
        <v/>
      </c>
      <c r="E2049" s="5" t="str">
        <f>IF(PhieuBauCu!$B$2&gt;1,IF(LEN($B2049)=0,"",IF(AND($B2049&gt;0,VALUE(SUBSTITUTE($B2049,"2","0"))=$B2049),1,0)),"")</f>
        <v/>
      </c>
      <c r="F2049" s="5" t="str">
        <f>IF(PhieuBauCu!$B$2&gt;2,IF(LEN($B2049)=0,"",IF(AND($B2049&gt;0,VALUE(SUBSTITUTE($B2049,"3","0"))=$B2049),1,0)),"")</f>
        <v/>
      </c>
      <c r="G2049" s="5" t="str">
        <f>IF(PhieuBauCu!$B$2&gt;3,IF(LEN($B2049)=0,"",IF(AND($B2049&gt;0,VALUE(SUBSTITUTE($B2049,"4","0"))=$B2049),1,0)),"")</f>
        <v/>
      </c>
      <c r="H2049" s="5" t="str">
        <f>IF(PhieuBauCu!$B$2&gt;4,IF(LEN($B2049)=0,"",IF(AND($B2049&gt;0,VALUE(SUBSTITUTE($B2049,"5","0"))=$B2049),1,0)),"")</f>
        <v/>
      </c>
      <c r="I2049" s="5" t="str">
        <f>IF(PhieuBauCu!$B$2&gt;5,IF(LEN($B2049)=0,"",IF(AND($B2049&gt;0,VALUE(SUBSTITUTE($B2049,"6","0"))=$B2049),1,0)),"")</f>
        <v/>
      </c>
      <c r="J2049" s="5" t="str">
        <f>IF(PhieuBauCu!$B$2&gt;6,IF(LEN($B2049)=0,"",IF(AND($B2049&gt;0,VALUE(SUBSTITUTE($B2049,"7","0"))=$B2049),1,0)),"")</f>
        <v/>
      </c>
      <c r="K2049" s="5" t="str">
        <f>IF(PhieuBauCu!$B$2&gt;7,IF(LEN($B2049)=0,"",IF(AND($B2049&gt;0,VALUE(SUBSTITUTE($B2049,"8","0"))=$B2049),1,0)),"")</f>
        <v/>
      </c>
      <c r="L2049" s="5" t="str">
        <f>IF(PhieuBauCu!$B$2&gt;8,IF(LEN($B2049)=0,"",IF(AND($B2049&gt;0,VALUE(SUBSTITUTE($B2049,"9","0"))=$B2049),1,0)),"")</f>
        <v/>
      </c>
      <c r="M2049" s="9">
        <f t="shared" si="63"/>
        <v>0</v>
      </c>
      <c r="N2049" s="36">
        <f>IF(AND(M2049&lt;=PhieuBauCu!$B$13,M2049&gt;=1),1,0)</f>
        <v>0</v>
      </c>
    </row>
    <row r="2050" spans="1:14" ht="28.5" customHeight="1">
      <c r="A2050" s="2">
        <v>2045</v>
      </c>
      <c r="B2050" s="3"/>
      <c r="C2050" s="48" t="str">
        <f t="shared" si="62"/>
        <v/>
      </c>
      <c r="D2050" s="5" t="str">
        <f>IF(PhieuBauCu!$B$2&gt;0,IF(LEN($B2050)=0,"",IF(AND($B2050&gt;0,VALUE(SUBSTITUTE($B2050,"1","0"))=$B2050),1,0)),"")</f>
        <v/>
      </c>
      <c r="E2050" s="5" t="str">
        <f>IF(PhieuBauCu!$B$2&gt;1,IF(LEN($B2050)=0,"",IF(AND($B2050&gt;0,VALUE(SUBSTITUTE($B2050,"2","0"))=$B2050),1,0)),"")</f>
        <v/>
      </c>
      <c r="F2050" s="5" t="str">
        <f>IF(PhieuBauCu!$B$2&gt;2,IF(LEN($B2050)=0,"",IF(AND($B2050&gt;0,VALUE(SUBSTITUTE($B2050,"3","0"))=$B2050),1,0)),"")</f>
        <v/>
      </c>
      <c r="G2050" s="5" t="str">
        <f>IF(PhieuBauCu!$B$2&gt;3,IF(LEN($B2050)=0,"",IF(AND($B2050&gt;0,VALUE(SUBSTITUTE($B2050,"4","0"))=$B2050),1,0)),"")</f>
        <v/>
      </c>
      <c r="H2050" s="5" t="str">
        <f>IF(PhieuBauCu!$B$2&gt;4,IF(LEN($B2050)=0,"",IF(AND($B2050&gt;0,VALUE(SUBSTITUTE($B2050,"5","0"))=$B2050),1,0)),"")</f>
        <v/>
      </c>
      <c r="I2050" s="5" t="str">
        <f>IF(PhieuBauCu!$B$2&gt;5,IF(LEN($B2050)=0,"",IF(AND($B2050&gt;0,VALUE(SUBSTITUTE($B2050,"6","0"))=$B2050),1,0)),"")</f>
        <v/>
      </c>
      <c r="J2050" s="5" t="str">
        <f>IF(PhieuBauCu!$B$2&gt;6,IF(LEN($B2050)=0,"",IF(AND($B2050&gt;0,VALUE(SUBSTITUTE($B2050,"7","0"))=$B2050),1,0)),"")</f>
        <v/>
      </c>
      <c r="K2050" s="5" t="str">
        <f>IF(PhieuBauCu!$B$2&gt;7,IF(LEN($B2050)=0,"",IF(AND($B2050&gt;0,VALUE(SUBSTITUTE($B2050,"8","0"))=$B2050),1,0)),"")</f>
        <v/>
      </c>
      <c r="L2050" s="5" t="str">
        <f>IF(PhieuBauCu!$B$2&gt;8,IF(LEN($B2050)=0,"",IF(AND($B2050&gt;0,VALUE(SUBSTITUTE($B2050,"9","0"))=$B2050),1,0)),"")</f>
        <v/>
      </c>
      <c r="M2050" s="9">
        <f t="shared" si="63"/>
        <v>0</v>
      </c>
      <c r="N2050" s="36">
        <f>IF(AND(M2050&lt;=PhieuBauCu!$B$13,M2050&gt;=1),1,0)</f>
        <v>0</v>
      </c>
    </row>
    <row r="2051" spans="1:14" ht="28.5" customHeight="1">
      <c r="A2051" s="2">
        <v>2046</v>
      </c>
      <c r="B2051" s="3"/>
      <c r="C2051" s="48" t="str">
        <f t="shared" si="62"/>
        <v/>
      </c>
      <c r="D2051" s="5" t="str">
        <f>IF(PhieuBauCu!$B$2&gt;0,IF(LEN($B2051)=0,"",IF(AND($B2051&gt;0,VALUE(SUBSTITUTE($B2051,"1","0"))=$B2051),1,0)),"")</f>
        <v/>
      </c>
      <c r="E2051" s="5" t="str">
        <f>IF(PhieuBauCu!$B$2&gt;1,IF(LEN($B2051)=0,"",IF(AND($B2051&gt;0,VALUE(SUBSTITUTE($B2051,"2","0"))=$B2051),1,0)),"")</f>
        <v/>
      </c>
      <c r="F2051" s="5" t="str">
        <f>IF(PhieuBauCu!$B$2&gt;2,IF(LEN($B2051)=0,"",IF(AND($B2051&gt;0,VALUE(SUBSTITUTE($B2051,"3","0"))=$B2051),1,0)),"")</f>
        <v/>
      </c>
      <c r="G2051" s="5" t="str">
        <f>IF(PhieuBauCu!$B$2&gt;3,IF(LEN($B2051)=0,"",IF(AND($B2051&gt;0,VALUE(SUBSTITUTE($B2051,"4","0"))=$B2051),1,0)),"")</f>
        <v/>
      </c>
      <c r="H2051" s="5" t="str">
        <f>IF(PhieuBauCu!$B$2&gt;4,IF(LEN($B2051)=0,"",IF(AND($B2051&gt;0,VALUE(SUBSTITUTE($B2051,"5","0"))=$B2051),1,0)),"")</f>
        <v/>
      </c>
      <c r="I2051" s="5" t="str">
        <f>IF(PhieuBauCu!$B$2&gt;5,IF(LEN($B2051)=0,"",IF(AND($B2051&gt;0,VALUE(SUBSTITUTE($B2051,"6","0"))=$B2051),1,0)),"")</f>
        <v/>
      </c>
      <c r="J2051" s="5" t="str">
        <f>IF(PhieuBauCu!$B$2&gt;6,IF(LEN($B2051)=0,"",IF(AND($B2051&gt;0,VALUE(SUBSTITUTE($B2051,"7","0"))=$B2051),1,0)),"")</f>
        <v/>
      </c>
      <c r="K2051" s="5" t="str">
        <f>IF(PhieuBauCu!$B$2&gt;7,IF(LEN($B2051)=0,"",IF(AND($B2051&gt;0,VALUE(SUBSTITUTE($B2051,"8","0"))=$B2051),1,0)),"")</f>
        <v/>
      </c>
      <c r="L2051" s="5" t="str">
        <f>IF(PhieuBauCu!$B$2&gt;8,IF(LEN($B2051)=0,"",IF(AND($B2051&gt;0,VALUE(SUBSTITUTE($B2051,"9","0"))=$B2051),1,0)),"")</f>
        <v/>
      </c>
      <c r="M2051" s="9">
        <f t="shared" si="63"/>
        <v>0</v>
      </c>
      <c r="N2051" s="36">
        <f>IF(AND(M2051&lt;=PhieuBauCu!$B$13,M2051&gt;=1),1,0)</f>
        <v>0</v>
      </c>
    </row>
    <row r="2052" spans="1:14" ht="28.5" customHeight="1">
      <c r="A2052" s="2">
        <v>2047</v>
      </c>
      <c r="B2052" s="3"/>
      <c r="C2052" s="48" t="str">
        <f t="shared" si="62"/>
        <v/>
      </c>
      <c r="D2052" s="5" t="str">
        <f>IF(PhieuBauCu!$B$2&gt;0,IF(LEN($B2052)=0,"",IF(AND($B2052&gt;0,VALUE(SUBSTITUTE($B2052,"1","0"))=$B2052),1,0)),"")</f>
        <v/>
      </c>
      <c r="E2052" s="5" t="str">
        <f>IF(PhieuBauCu!$B$2&gt;1,IF(LEN($B2052)=0,"",IF(AND($B2052&gt;0,VALUE(SUBSTITUTE($B2052,"2","0"))=$B2052),1,0)),"")</f>
        <v/>
      </c>
      <c r="F2052" s="5" t="str">
        <f>IF(PhieuBauCu!$B$2&gt;2,IF(LEN($B2052)=0,"",IF(AND($B2052&gt;0,VALUE(SUBSTITUTE($B2052,"3","0"))=$B2052),1,0)),"")</f>
        <v/>
      </c>
      <c r="G2052" s="5" t="str">
        <f>IF(PhieuBauCu!$B$2&gt;3,IF(LEN($B2052)=0,"",IF(AND($B2052&gt;0,VALUE(SUBSTITUTE($B2052,"4","0"))=$B2052),1,0)),"")</f>
        <v/>
      </c>
      <c r="H2052" s="5" t="str">
        <f>IF(PhieuBauCu!$B$2&gt;4,IF(LEN($B2052)=0,"",IF(AND($B2052&gt;0,VALUE(SUBSTITUTE($B2052,"5","0"))=$B2052),1,0)),"")</f>
        <v/>
      </c>
      <c r="I2052" s="5" t="str">
        <f>IF(PhieuBauCu!$B$2&gt;5,IF(LEN($B2052)=0,"",IF(AND($B2052&gt;0,VALUE(SUBSTITUTE($B2052,"6","0"))=$B2052),1,0)),"")</f>
        <v/>
      </c>
      <c r="J2052" s="5" t="str">
        <f>IF(PhieuBauCu!$B$2&gt;6,IF(LEN($B2052)=0,"",IF(AND($B2052&gt;0,VALUE(SUBSTITUTE($B2052,"7","0"))=$B2052),1,0)),"")</f>
        <v/>
      </c>
      <c r="K2052" s="5" t="str">
        <f>IF(PhieuBauCu!$B$2&gt;7,IF(LEN($B2052)=0,"",IF(AND($B2052&gt;0,VALUE(SUBSTITUTE($B2052,"8","0"))=$B2052),1,0)),"")</f>
        <v/>
      </c>
      <c r="L2052" s="5" t="str">
        <f>IF(PhieuBauCu!$B$2&gt;8,IF(LEN($B2052)=0,"",IF(AND($B2052&gt;0,VALUE(SUBSTITUTE($B2052,"9","0"))=$B2052),1,0)),"")</f>
        <v/>
      </c>
      <c r="M2052" s="9">
        <f t="shared" si="63"/>
        <v>0</v>
      </c>
      <c r="N2052" s="36">
        <f>IF(AND(M2052&lt;=PhieuBauCu!$B$13,M2052&gt;=1),1,0)</f>
        <v>0</v>
      </c>
    </row>
    <row r="2053" spans="1:14" ht="28.5" customHeight="1">
      <c r="A2053" s="2">
        <v>2048</v>
      </c>
      <c r="B2053" s="3"/>
      <c r="C2053" s="48" t="str">
        <f t="shared" si="62"/>
        <v/>
      </c>
      <c r="D2053" s="5" t="str">
        <f>IF(PhieuBauCu!$B$2&gt;0,IF(LEN($B2053)=0,"",IF(AND($B2053&gt;0,VALUE(SUBSTITUTE($B2053,"1","0"))=$B2053),1,0)),"")</f>
        <v/>
      </c>
      <c r="E2053" s="5" t="str">
        <f>IF(PhieuBauCu!$B$2&gt;1,IF(LEN($B2053)=0,"",IF(AND($B2053&gt;0,VALUE(SUBSTITUTE($B2053,"2","0"))=$B2053),1,0)),"")</f>
        <v/>
      </c>
      <c r="F2053" s="5" t="str">
        <f>IF(PhieuBauCu!$B$2&gt;2,IF(LEN($B2053)=0,"",IF(AND($B2053&gt;0,VALUE(SUBSTITUTE($B2053,"3","0"))=$B2053),1,0)),"")</f>
        <v/>
      </c>
      <c r="G2053" s="5" t="str">
        <f>IF(PhieuBauCu!$B$2&gt;3,IF(LEN($B2053)=0,"",IF(AND($B2053&gt;0,VALUE(SUBSTITUTE($B2053,"4","0"))=$B2053),1,0)),"")</f>
        <v/>
      </c>
      <c r="H2053" s="5" t="str">
        <f>IF(PhieuBauCu!$B$2&gt;4,IF(LEN($B2053)=0,"",IF(AND($B2053&gt;0,VALUE(SUBSTITUTE($B2053,"5","0"))=$B2053),1,0)),"")</f>
        <v/>
      </c>
      <c r="I2053" s="5" t="str">
        <f>IF(PhieuBauCu!$B$2&gt;5,IF(LEN($B2053)=0,"",IF(AND($B2053&gt;0,VALUE(SUBSTITUTE($B2053,"6","0"))=$B2053),1,0)),"")</f>
        <v/>
      </c>
      <c r="J2053" s="5" t="str">
        <f>IF(PhieuBauCu!$B$2&gt;6,IF(LEN($B2053)=0,"",IF(AND($B2053&gt;0,VALUE(SUBSTITUTE($B2053,"7","0"))=$B2053),1,0)),"")</f>
        <v/>
      </c>
      <c r="K2053" s="5" t="str">
        <f>IF(PhieuBauCu!$B$2&gt;7,IF(LEN($B2053)=0,"",IF(AND($B2053&gt;0,VALUE(SUBSTITUTE($B2053,"8","0"))=$B2053),1,0)),"")</f>
        <v/>
      </c>
      <c r="L2053" s="5" t="str">
        <f>IF(PhieuBauCu!$B$2&gt;8,IF(LEN($B2053)=0,"",IF(AND($B2053&gt;0,VALUE(SUBSTITUTE($B2053,"9","0"))=$B2053),1,0)),"")</f>
        <v/>
      </c>
      <c r="M2053" s="9">
        <f t="shared" si="63"/>
        <v>0</v>
      </c>
      <c r="N2053" s="36">
        <f>IF(AND(M2053&lt;=PhieuBauCu!$B$13,M2053&gt;=1),1,0)</f>
        <v>0</v>
      </c>
    </row>
    <row r="2054" spans="1:14" ht="28.5" customHeight="1">
      <c r="A2054" s="2">
        <v>2049</v>
      </c>
      <c r="B2054" s="3"/>
      <c r="C2054" s="48" t="str">
        <f t="shared" si="62"/>
        <v/>
      </c>
      <c r="D2054" s="5" t="str">
        <f>IF(PhieuBauCu!$B$2&gt;0,IF(LEN($B2054)=0,"",IF(AND($B2054&gt;0,VALUE(SUBSTITUTE($B2054,"1","0"))=$B2054),1,0)),"")</f>
        <v/>
      </c>
      <c r="E2054" s="5" t="str">
        <f>IF(PhieuBauCu!$B$2&gt;1,IF(LEN($B2054)=0,"",IF(AND($B2054&gt;0,VALUE(SUBSTITUTE($B2054,"2","0"))=$B2054),1,0)),"")</f>
        <v/>
      </c>
      <c r="F2054" s="5" t="str">
        <f>IF(PhieuBauCu!$B$2&gt;2,IF(LEN($B2054)=0,"",IF(AND($B2054&gt;0,VALUE(SUBSTITUTE($B2054,"3","0"))=$B2054),1,0)),"")</f>
        <v/>
      </c>
      <c r="G2054" s="5" t="str">
        <f>IF(PhieuBauCu!$B$2&gt;3,IF(LEN($B2054)=0,"",IF(AND($B2054&gt;0,VALUE(SUBSTITUTE($B2054,"4","0"))=$B2054),1,0)),"")</f>
        <v/>
      </c>
      <c r="H2054" s="5" t="str">
        <f>IF(PhieuBauCu!$B$2&gt;4,IF(LEN($B2054)=0,"",IF(AND($B2054&gt;0,VALUE(SUBSTITUTE($B2054,"5","0"))=$B2054),1,0)),"")</f>
        <v/>
      </c>
      <c r="I2054" s="5" t="str">
        <f>IF(PhieuBauCu!$B$2&gt;5,IF(LEN($B2054)=0,"",IF(AND($B2054&gt;0,VALUE(SUBSTITUTE($B2054,"6","0"))=$B2054),1,0)),"")</f>
        <v/>
      </c>
      <c r="J2054" s="5" t="str">
        <f>IF(PhieuBauCu!$B$2&gt;6,IF(LEN($B2054)=0,"",IF(AND($B2054&gt;0,VALUE(SUBSTITUTE($B2054,"7","0"))=$B2054),1,0)),"")</f>
        <v/>
      </c>
      <c r="K2054" s="5" t="str">
        <f>IF(PhieuBauCu!$B$2&gt;7,IF(LEN($B2054)=0,"",IF(AND($B2054&gt;0,VALUE(SUBSTITUTE($B2054,"8","0"))=$B2054),1,0)),"")</f>
        <v/>
      </c>
      <c r="L2054" s="5" t="str">
        <f>IF(PhieuBauCu!$B$2&gt;8,IF(LEN($B2054)=0,"",IF(AND($B2054&gt;0,VALUE(SUBSTITUTE($B2054,"9","0"))=$B2054),1,0)),"")</f>
        <v/>
      </c>
      <c r="M2054" s="9">
        <f t="shared" si="63"/>
        <v>0</v>
      </c>
      <c r="N2054" s="36">
        <f>IF(AND(M2054&lt;=PhieuBauCu!$B$13,M2054&gt;=1),1,0)</f>
        <v>0</v>
      </c>
    </row>
    <row r="2055" spans="1:14" ht="28.5" customHeight="1">
      <c r="A2055" s="2">
        <v>2050</v>
      </c>
      <c r="B2055" s="3"/>
      <c r="C2055" s="48" t="str">
        <f t="shared" ref="C2055:C2118" si="64">IF(LEN(B2055)&gt;0,IF(N2055=1,"Ok","Not Ok"),"")</f>
        <v/>
      </c>
      <c r="D2055" s="5" t="str">
        <f>IF(PhieuBauCu!$B$2&gt;0,IF(LEN($B2055)=0,"",IF(AND($B2055&gt;0,VALUE(SUBSTITUTE($B2055,"1","0"))=$B2055),1,0)),"")</f>
        <v/>
      </c>
      <c r="E2055" s="5" t="str">
        <f>IF(PhieuBauCu!$B$2&gt;1,IF(LEN($B2055)=0,"",IF(AND($B2055&gt;0,VALUE(SUBSTITUTE($B2055,"2","0"))=$B2055),1,0)),"")</f>
        <v/>
      </c>
      <c r="F2055" s="5" t="str">
        <f>IF(PhieuBauCu!$B$2&gt;2,IF(LEN($B2055)=0,"",IF(AND($B2055&gt;0,VALUE(SUBSTITUTE($B2055,"3","0"))=$B2055),1,0)),"")</f>
        <v/>
      </c>
      <c r="G2055" s="5" t="str">
        <f>IF(PhieuBauCu!$B$2&gt;3,IF(LEN($B2055)=0,"",IF(AND($B2055&gt;0,VALUE(SUBSTITUTE($B2055,"4","0"))=$B2055),1,0)),"")</f>
        <v/>
      </c>
      <c r="H2055" s="5" t="str">
        <f>IF(PhieuBauCu!$B$2&gt;4,IF(LEN($B2055)=0,"",IF(AND($B2055&gt;0,VALUE(SUBSTITUTE($B2055,"5","0"))=$B2055),1,0)),"")</f>
        <v/>
      </c>
      <c r="I2055" s="5" t="str">
        <f>IF(PhieuBauCu!$B$2&gt;5,IF(LEN($B2055)=0,"",IF(AND($B2055&gt;0,VALUE(SUBSTITUTE($B2055,"6","0"))=$B2055),1,0)),"")</f>
        <v/>
      </c>
      <c r="J2055" s="5" t="str">
        <f>IF(PhieuBauCu!$B$2&gt;6,IF(LEN($B2055)=0,"",IF(AND($B2055&gt;0,VALUE(SUBSTITUTE($B2055,"7","0"))=$B2055),1,0)),"")</f>
        <v/>
      </c>
      <c r="K2055" s="5" t="str">
        <f>IF(PhieuBauCu!$B$2&gt;7,IF(LEN($B2055)=0,"",IF(AND($B2055&gt;0,VALUE(SUBSTITUTE($B2055,"8","0"))=$B2055),1,0)),"")</f>
        <v/>
      </c>
      <c r="L2055" s="5" t="str">
        <f>IF(PhieuBauCu!$B$2&gt;8,IF(LEN($B2055)=0,"",IF(AND($B2055&gt;0,VALUE(SUBSTITUTE($B2055,"9","0"))=$B2055),1,0)),"")</f>
        <v/>
      </c>
      <c r="M2055" s="9">
        <f t="shared" ref="M2055:M2118" si="65">SUMIF(D2055:L2055,1)</f>
        <v>0</v>
      </c>
      <c r="N2055" s="36">
        <f>IF(AND(M2055&lt;=PhieuBauCu!$B$13,M2055&gt;=1),1,0)</f>
        <v>0</v>
      </c>
    </row>
    <row r="2056" spans="1:14" ht="28.5" customHeight="1">
      <c r="A2056" s="2">
        <v>2051</v>
      </c>
      <c r="B2056" s="3"/>
      <c r="C2056" s="48" t="str">
        <f t="shared" si="64"/>
        <v/>
      </c>
      <c r="D2056" s="5" t="str">
        <f>IF(PhieuBauCu!$B$2&gt;0,IF(LEN($B2056)=0,"",IF(AND($B2056&gt;0,VALUE(SUBSTITUTE($B2056,"1","0"))=$B2056),1,0)),"")</f>
        <v/>
      </c>
      <c r="E2056" s="5" t="str">
        <f>IF(PhieuBauCu!$B$2&gt;1,IF(LEN($B2056)=0,"",IF(AND($B2056&gt;0,VALUE(SUBSTITUTE($B2056,"2","0"))=$B2056),1,0)),"")</f>
        <v/>
      </c>
      <c r="F2056" s="5" t="str">
        <f>IF(PhieuBauCu!$B$2&gt;2,IF(LEN($B2056)=0,"",IF(AND($B2056&gt;0,VALUE(SUBSTITUTE($B2056,"3","0"))=$B2056),1,0)),"")</f>
        <v/>
      </c>
      <c r="G2056" s="5" t="str">
        <f>IF(PhieuBauCu!$B$2&gt;3,IF(LEN($B2056)=0,"",IF(AND($B2056&gt;0,VALUE(SUBSTITUTE($B2056,"4","0"))=$B2056),1,0)),"")</f>
        <v/>
      </c>
      <c r="H2056" s="5" t="str">
        <f>IF(PhieuBauCu!$B$2&gt;4,IF(LEN($B2056)=0,"",IF(AND($B2056&gt;0,VALUE(SUBSTITUTE($B2056,"5","0"))=$B2056),1,0)),"")</f>
        <v/>
      </c>
      <c r="I2056" s="5" t="str">
        <f>IF(PhieuBauCu!$B$2&gt;5,IF(LEN($B2056)=0,"",IF(AND($B2056&gt;0,VALUE(SUBSTITUTE($B2056,"6","0"))=$B2056),1,0)),"")</f>
        <v/>
      </c>
      <c r="J2056" s="5" t="str">
        <f>IF(PhieuBauCu!$B$2&gt;6,IF(LEN($B2056)=0,"",IF(AND($B2056&gt;0,VALUE(SUBSTITUTE($B2056,"7","0"))=$B2056),1,0)),"")</f>
        <v/>
      </c>
      <c r="K2056" s="5" t="str">
        <f>IF(PhieuBauCu!$B$2&gt;7,IF(LEN($B2056)=0,"",IF(AND($B2056&gt;0,VALUE(SUBSTITUTE($B2056,"8","0"))=$B2056),1,0)),"")</f>
        <v/>
      </c>
      <c r="L2056" s="5" t="str">
        <f>IF(PhieuBauCu!$B$2&gt;8,IF(LEN($B2056)=0,"",IF(AND($B2056&gt;0,VALUE(SUBSTITUTE($B2056,"9","0"))=$B2056),1,0)),"")</f>
        <v/>
      </c>
      <c r="M2056" s="9">
        <f t="shared" si="65"/>
        <v>0</v>
      </c>
      <c r="N2056" s="36">
        <f>IF(AND(M2056&lt;=PhieuBauCu!$B$13,M2056&gt;=1),1,0)</f>
        <v>0</v>
      </c>
    </row>
    <row r="2057" spans="1:14" ht="28.5" customHeight="1">
      <c r="A2057" s="2">
        <v>2052</v>
      </c>
      <c r="B2057" s="3"/>
      <c r="C2057" s="48" t="str">
        <f t="shared" si="64"/>
        <v/>
      </c>
      <c r="D2057" s="5" t="str">
        <f>IF(PhieuBauCu!$B$2&gt;0,IF(LEN($B2057)=0,"",IF(AND($B2057&gt;0,VALUE(SUBSTITUTE($B2057,"1","0"))=$B2057),1,0)),"")</f>
        <v/>
      </c>
      <c r="E2057" s="5" t="str">
        <f>IF(PhieuBauCu!$B$2&gt;1,IF(LEN($B2057)=0,"",IF(AND($B2057&gt;0,VALUE(SUBSTITUTE($B2057,"2","0"))=$B2057),1,0)),"")</f>
        <v/>
      </c>
      <c r="F2057" s="5" t="str">
        <f>IF(PhieuBauCu!$B$2&gt;2,IF(LEN($B2057)=0,"",IF(AND($B2057&gt;0,VALUE(SUBSTITUTE($B2057,"3","0"))=$B2057),1,0)),"")</f>
        <v/>
      </c>
      <c r="G2057" s="5" t="str">
        <f>IF(PhieuBauCu!$B$2&gt;3,IF(LEN($B2057)=0,"",IF(AND($B2057&gt;0,VALUE(SUBSTITUTE($B2057,"4","0"))=$B2057),1,0)),"")</f>
        <v/>
      </c>
      <c r="H2057" s="5" t="str">
        <f>IF(PhieuBauCu!$B$2&gt;4,IF(LEN($B2057)=0,"",IF(AND($B2057&gt;0,VALUE(SUBSTITUTE($B2057,"5","0"))=$B2057),1,0)),"")</f>
        <v/>
      </c>
      <c r="I2057" s="5" t="str">
        <f>IF(PhieuBauCu!$B$2&gt;5,IF(LEN($B2057)=0,"",IF(AND($B2057&gt;0,VALUE(SUBSTITUTE($B2057,"6","0"))=$B2057),1,0)),"")</f>
        <v/>
      </c>
      <c r="J2057" s="5" t="str">
        <f>IF(PhieuBauCu!$B$2&gt;6,IF(LEN($B2057)=0,"",IF(AND($B2057&gt;0,VALUE(SUBSTITUTE($B2057,"7","0"))=$B2057),1,0)),"")</f>
        <v/>
      </c>
      <c r="K2057" s="5" t="str">
        <f>IF(PhieuBauCu!$B$2&gt;7,IF(LEN($B2057)=0,"",IF(AND($B2057&gt;0,VALUE(SUBSTITUTE($B2057,"8","0"))=$B2057),1,0)),"")</f>
        <v/>
      </c>
      <c r="L2057" s="5" t="str">
        <f>IF(PhieuBauCu!$B$2&gt;8,IF(LEN($B2057)=0,"",IF(AND($B2057&gt;0,VALUE(SUBSTITUTE($B2057,"9","0"))=$B2057),1,0)),"")</f>
        <v/>
      </c>
      <c r="M2057" s="9">
        <f t="shared" si="65"/>
        <v>0</v>
      </c>
      <c r="N2057" s="36">
        <f>IF(AND(M2057&lt;=PhieuBauCu!$B$13,M2057&gt;=1),1,0)</f>
        <v>0</v>
      </c>
    </row>
    <row r="2058" spans="1:14" ht="28.5" customHeight="1">
      <c r="A2058" s="2">
        <v>2053</v>
      </c>
      <c r="B2058" s="3"/>
      <c r="C2058" s="48" t="str">
        <f t="shared" si="64"/>
        <v/>
      </c>
      <c r="D2058" s="5" t="str">
        <f>IF(PhieuBauCu!$B$2&gt;0,IF(LEN($B2058)=0,"",IF(AND($B2058&gt;0,VALUE(SUBSTITUTE($B2058,"1","0"))=$B2058),1,0)),"")</f>
        <v/>
      </c>
      <c r="E2058" s="5" t="str">
        <f>IF(PhieuBauCu!$B$2&gt;1,IF(LEN($B2058)=0,"",IF(AND($B2058&gt;0,VALUE(SUBSTITUTE($B2058,"2","0"))=$B2058),1,0)),"")</f>
        <v/>
      </c>
      <c r="F2058" s="5" t="str">
        <f>IF(PhieuBauCu!$B$2&gt;2,IF(LEN($B2058)=0,"",IF(AND($B2058&gt;0,VALUE(SUBSTITUTE($B2058,"3","0"))=$B2058),1,0)),"")</f>
        <v/>
      </c>
      <c r="G2058" s="5" t="str">
        <f>IF(PhieuBauCu!$B$2&gt;3,IF(LEN($B2058)=0,"",IF(AND($B2058&gt;0,VALUE(SUBSTITUTE($B2058,"4","0"))=$B2058),1,0)),"")</f>
        <v/>
      </c>
      <c r="H2058" s="5" t="str">
        <f>IF(PhieuBauCu!$B$2&gt;4,IF(LEN($B2058)=0,"",IF(AND($B2058&gt;0,VALUE(SUBSTITUTE($B2058,"5","0"))=$B2058),1,0)),"")</f>
        <v/>
      </c>
      <c r="I2058" s="5" t="str">
        <f>IF(PhieuBauCu!$B$2&gt;5,IF(LEN($B2058)=0,"",IF(AND($B2058&gt;0,VALUE(SUBSTITUTE($B2058,"6","0"))=$B2058),1,0)),"")</f>
        <v/>
      </c>
      <c r="J2058" s="5" t="str">
        <f>IF(PhieuBauCu!$B$2&gt;6,IF(LEN($B2058)=0,"",IF(AND($B2058&gt;0,VALUE(SUBSTITUTE($B2058,"7","0"))=$B2058),1,0)),"")</f>
        <v/>
      </c>
      <c r="K2058" s="5" t="str">
        <f>IF(PhieuBauCu!$B$2&gt;7,IF(LEN($B2058)=0,"",IF(AND($B2058&gt;0,VALUE(SUBSTITUTE($B2058,"8","0"))=$B2058),1,0)),"")</f>
        <v/>
      </c>
      <c r="L2058" s="5" t="str">
        <f>IF(PhieuBauCu!$B$2&gt;8,IF(LEN($B2058)=0,"",IF(AND($B2058&gt;0,VALUE(SUBSTITUTE($B2058,"9","0"))=$B2058),1,0)),"")</f>
        <v/>
      </c>
      <c r="M2058" s="9">
        <f t="shared" si="65"/>
        <v>0</v>
      </c>
      <c r="N2058" s="36">
        <f>IF(AND(M2058&lt;=PhieuBauCu!$B$13,M2058&gt;=1),1,0)</f>
        <v>0</v>
      </c>
    </row>
    <row r="2059" spans="1:14" ht="28.5" customHeight="1">
      <c r="A2059" s="2">
        <v>2054</v>
      </c>
      <c r="B2059" s="3"/>
      <c r="C2059" s="48" t="str">
        <f t="shared" si="64"/>
        <v/>
      </c>
      <c r="D2059" s="5" t="str">
        <f>IF(PhieuBauCu!$B$2&gt;0,IF(LEN($B2059)=0,"",IF(AND($B2059&gt;0,VALUE(SUBSTITUTE($B2059,"1","0"))=$B2059),1,0)),"")</f>
        <v/>
      </c>
      <c r="E2059" s="5" t="str">
        <f>IF(PhieuBauCu!$B$2&gt;1,IF(LEN($B2059)=0,"",IF(AND($B2059&gt;0,VALUE(SUBSTITUTE($B2059,"2","0"))=$B2059),1,0)),"")</f>
        <v/>
      </c>
      <c r="F2059" s="5" t="str">
        <f>IF(PhieuBauCu!$B$2&gt;2,IF(LEN($B2059)=0,"",IF(AND($B2059&gt;0,VALUE(SUBSTITUTE($B2059,"3","0"))=$B2059),1,0)),"")</f>
        <v/>
      </c>
      <c r="G2059" s="5" t="str">
        <f>IF(PhieuBauCu!$B$2&gt;3,IF(LEN($B2059)=0,"",IF(AND($B2059&gt;0,VALUE(SUBSTITUTE($B2059,"4","0"))=$B2059),1,0)),"")</f>
        <v/>
      </c>
      <c r="H2059" s="5" t="str">
        <f>IF(PhieuBauCu!$B$2&gt;4,IF(LEN($B2059)=0,"",IF(AND($B2059&gt;0,VALUE(SUBSTITUTE($B2059,"5","0"))=$B2059),1,0)),"")</f>
        <v/>
      </c>
      <c r="I2059" s="5" t="str">
        <f>IF(PhieuBauCu!$B$2&gt;5,IF(LEN($B2059)=0,"",IF(AND($B2059&gt;0,VALUE(SUBSTITUTE($B2059,"6","0"))=$B2059),1,0)),"")</f>
        <v/>
      </c>
      <c r="J2059" s="5" t="str">
        <f>IF(PhieuBauCu!$B$2&gt;6,IF(LEN($B2059)=0,"",IF(AND($B2059&gt;0,VALUE(SUBSTITUTE($B2059,"7","0"))=$B2059),1,0)),"")</f>
        <v/>
      </c>
      <c r="K2059" s="5" t="str">
        <f>IF(PhieuBauCu!$B$2&gt;7,IF(LEN($B2059)=0,"",IF(AND($B2059&gt;0,VALUE(SUBSTITUTE($B2059,"8","0"))=$B2059),1,0)),"")</f>
        <v/>
      </c>
      <c r="L2059" s="5" t="str">
        <f>IF(PhieuBauCu!$B$2&gt;8,IF(LEN($B2059)=0,"",IF(AND($B2059&gt;0,VALUE(SUBSTITUTE($B2059,"9","0"))=$B2059),1,0)),"")</f>
        <v/>
      </c>
      <c r="M2059" s="9">
        <f t="shared" si="65"/>
        <v>0</v>
      </c>
      <c r="N2059" s="36">
        <f>IF(AND(M2059&lt;=PhieuBauCu!$B$13,M2059&gt;=1),1,0)</f>
        <v>0</v>
      </c>
    </row>
    <row r="2060" spans="1:14" ht="28.5" customHeight="1">
      <c r="A2060" s="2">
        <v>2055</v>
      </c>
      <c r="B2060" s="3"/>
      <c r="C2060" s="48" t="str">
        <f t="shared" si="64"/>
        <v/>
      </c>
      <c r="D2060" s="5" t="str">
        <f>IF(PhieuBauCu!$B$2&gt;0,IF(LEN($B2060)=0,"",IF(AND($B2060&gt;0,VALUE(SUBSTITUTE($B2060,"1","0"))=$B2060),1,0)),"")</f>
        <v/>
      </c>
      <c r="E2060" s="5" t="str">
        <f>IF(PhieuBauCu!$B$2&gt;1,IF(LEN($B2060)=0,"",IF(AND($B2060&gt;0,VALUE(SUBSTITUTE($B2060,"2","0"))=$B2060),1,0)),"")</f>
        <v/>
      </c>
      <c r="F2060" s="5" t="str">
        <f>IF(PhieuBauCu!$B$2&gt;2,IF(LEN($B2060)=0,"",IF(AND($B2060&gt;0,VALUE(SUBSTITUTE($B2060,"3","0"))=$B2060),1,0)),"")</f>
        <v/>
      </c>
      <c r="G2060" s="5" t="str">
        <f>IF(PhieuBauCu!$B$2&gt;3,IF(LEN($B2060)=0,"",IF(AND($B2060&gt;0,VALUE(SUBSTITUTE($B2060,"4","0"))=$B2060),1,0)),"")</f>
        <v/>
      </c>
      <c r="H2060" s="5" t="str">
        <f>IF(PhieuBauCu!$B$2&gt;4,IF(LEN($B2060)=0,"",IF(AND($B2060&gt;0,VALUE(SUBSTITUTE($B2060,"5","0"))=$B2060),1,0)),"")</f>
        <v/>
      </c>
      <c r="I2060" s="5" t="str">
        <f>IF(PhieuBauCu!$B$2&gt;5,IF(LEN($B2060)=0,"",IF(AND($B2060&gt;0,VALUE(SUBSTITUTE($B2060,"6","0"))=$B2060),1,0)),"")</f>
        <v/>
      </c>
      <c r="J2060" s="5" t="str">
        <f>IF(PhieuBauCu!$B$2&gt;6,IF(LEN($B2060)=0,"",IF(AND($B2060&gt;0,VALUE(SUBSTITUTE($B2060,"7","0"))=$B2060),1,0)),"")</f>
        <v/>
      </c>
      <c r="K2060" s="5" t="str">
        <f>IF(PhieuBauCu!$B$2&gt;7,IF(LEN($B2060)=0,"",IF(AND($B2060&gt;0,VALUE(SUBSTITUTE($B2060,"8","0"))=$B2060),1,0)),"")</f>
        <v/>
      </c>
      <c r="L2060" s="5" t="str">
        <f>IF(PhieuBauCu!$B$2&gt;8,IF(LEN($B2060)=0,"",IF(AND($B2060&gt;0,VALUE(SUBSTITUTE($B2060,"9","0"))=$B2060),1,0)),"")</f>
        <v/>
      </c>
      <c r="M2060" s="9">
        <f t="shared" si="65"/>
        <v>0</v>
      </c>
      <c r="N2060" s="36">
        <f>IF(AND(M2060&lt;=PhieuBauCu!$B$13,M2060&gt;=1),1,0)</f>
        <v>0</v>
      </c>
    </row>
    <row r="2061" spans="1:14" ht="28.5" customHeight="1">
      <c r="A2061" s="2">
        <v>2056</v>
      </c>
      <c r="B2061" s="3"/>
      <c r="C2061" s="48" t="str">
        <f t="shared" si="64"/>
        <v/>
      </c>
      <c r="D2061" s="5" t="str">
        <f>IF(PhieuBauCu!$B$2&gt;0,IF(LEN($B2061)=0,"",IF(AND($B2061&gt;0,VALUE(SUBSTITUTE($B2061,"1","0"))=$B2061),1,0)),"")</f>
        <v/>
      </c>
      <c r="E2061" s="5" t="str">
        <f>IF(PhieuBauCu!$B$2&gt;1,IF(LEN($B2061)=0,"",IF(AND($B2061&gt;0,VALUE(SUBSTITUTE($B2061,"2","0"))=$B2061),1,0)),"")</f>
        <v/>
      </c>
      <c r="F2061" s="5" t="str">
        <f>IF(PhieuBauCu!$B$2&gt;2,IF(LEN($B2061)=0,"",IF(AND($B2061&gt;0,VALUE(SUBSTITUTE($B2061,"3","0"))=$B2061),1,0)),"")</f>
        <v/>
      </c>
      <c r="G2061" s="5" t="str">
        <f>IF(PhieuBauCu!$B$2&gt;3,IF(LEN($B2061)=0,"",IF(AND($B2061&gt;0,VALUE(SUBSTITUTE($B2061,"4","0"))=$B2061),1,0)),"")</f>
        <v/>
      </c>
      <c r="H2061" s="5" t="str">
        <f>IF(PhieuBauCu!$B$2&gt;4,IF(LEN($B2061)=0,"",IF(AND($B2061&gt;0,VALUE(SUBSTITUTE($B2061,"5","0"))=$B2061),1,0)),"")</f>
        <v/>
      </c>
      <c r="I2061" s="5" t="str">
        <f>IF(PhieuBauCu!$B$2&gt;5,IF(LEN($B2061)=0,"",IF(AND($B2061&gt;0,VALUE(SUBSTITUTE($B2061,"6","0"))=$B2061),1,0)),"")</f>
        <v/>
      </c>
      <c r="J2061" s="5" t="str">
        <f>IF(PhieuBauCu!$B$2&gt;6,IF(LEN($B2061)=0,"",IF(AND($B2061&gt;0,VALUE(SUBSTITUTE($B2061,"7","0"))=$B2061),1,0)),"")</f>
        <v/>
      </c>
      <c r="K2061" s="5" t="str">
        <f>IF(PhieuBauCu!$B$2&gt;7,IF(LEN($B2061)=0,"",IF(AND($B2061&gt;0,VALUE(SUBSTITUTE($B2061,"8","0"))=$B2061),1,0)),"")</f>
        <v/>
      </c>
      <c r="L2061" s="5" t="str">
        <f>IF(PhieuBauCu!$B$2&gt;8,IF(LEN($B2061)=0,"",IF(AND($B2061&gt;0,VALUE(SUBSTITUTE($B2061,"9","0"))=$B2061),1,0)),"")</f>
        <v/>
      </c>
      <c r="M2061" s="9">
        <f t="shared" si="65"/>
        <v>0</v>
      </c>
      <c r="N2061" s="36">
        <f>IF(AND(M2061&lt;=PhieuBauCu!$B$13,M2061&gt;=1),1,0)</f>
        <v>0</v>
      </c>
    </row>
    <row r="2062" spans="1:14" ht="28.5" customHeight="1">
      <c r="A2062" s="2">
        <v>2057</v>
      </c>
      <c r="B2062" s="3"/>
      <c r="C2062" s="48" t="str">
        <f t="shared" si="64"/>
        <v/>
      </c>
      <c r="D2062" s="5" t="str">
        <f>IF(PhieuBauCu!$B$2&gt;0,IF(LEN($B2062)=0,"",IF(AND($B2062&gt;0,VALUE(SUBSTITUTE($B2062,"1","0"))=$B2062),1,0)),"")</f>
        <v/>
      </c>
      <c r="E2062" s="5" t="str">
        <f>IF(PhieuBauCu!$B$2&gt;1,IF(LEN($B2062)=0,"",IF(AND($B2062&gt;0,VALUE(SUBSTITUTE($B2062,"2","0"))=$B2062),1,0)),"")</f>
        <v/>
      </c>
      <c r="F2062" s="5" t="str">
        <f>IF(PhieuBauCu!$B$2&gt;2,IF(LEN($B2062)=0,"",IF(AND($B2062&gt;0,VALUE(SUBSTITUTE($B2062,"3","0"))=$B2062),1,0)),"")</f>
        <v/>
      </c>
      <c r="G2062" s="5" t="str">
        <f>IF(PhieuBauCu!$B$2&gt;3,IF(LEN($B2062)=0,"",IF(AND($B2062&gt;0,VALUE(SUBSTITUTE($B2062,"4","0"))=$B2062),1,0)),"")</f>
        <v/>
      </c>
      <c r="H2062" s="5" t="str">
        <f>IF(PhieuBauCu!$B$2&gt;4,IF(LEN($B2062)=0,"",IF(AND($B2062&gt;0,VALUE(SUBSTITUTE($B2062,"5","0"))=$B2062),1,0)),"")</f>
        <v/>
      </c>
      <c r="I2062" s="5" t="str">
        <f>IF(PhieuBauCu!$B$2&gt;5,IF(LEN($B2062)=0,"",IF(AND($B2062&gt;0,VALUE(SUBSTITUTE($B2062,"6","0"))=$B2062),1,0)),"")</f>
        <v/>
      </c>
      <c r="J2062" s="5" t="str">
        <f>IF(PhieuBauCu!$B$2&gt;6,IF(LEN($B2062)=0,"",IF(AND($B2062&gt;0,VALUE(SUBSTITUTE($B2062,"7","0"))=$B2062),1,0)),"")</f>
        <v/>
      </c>
      <c r="K2062" s="5" t="str">
        <f>IF(PhieuBauCu!$B$2&gt;7,IF(LEN($B2062)=0,"",IF(AND($B2062&gt;0,VALUE(SUBSTITUTE($B2062,"8","0"))=$B2062),1,0)),"")</f>
        <v/>
      </c>
      <c r="L2062" s="5" t="str">
        <f>IF(PhieuBauCu!$B$2&gt;8,IF(LEN($B2062)=0,"",IF(AND($B2062&gt;0,VALUE(SUBSTITUTE($B2062,"9","0"))=$B2062),1,0)),"")</f>
        <v/>
      </c>
      <c r="M2062" s="9">
        <f t="shared" si="65"/>
        <v>0</v>
      </c>
      <c r="N2062" s="36">
        <f>IF(AND(M2062&lt;=PhieuBauCu!$B$13,M2062&gt;=1),1,0)</f>
        <v>0</v>
      </c>
    </row>
    <row r="2063" spans="1:14" ht="28.5" customHeight="1">
      <c r="A2063" s="2">
        <v>2058</v>
      </c>
      <c r="B2063" s="3"/>
      <c r="C2063" s="48" t="str">
        <f t="shared" si="64"/>
        <v/>
      </c>
      <c r="D2063" s="5" t="str">
        <f>IF(PhieuBauCu!$B$2&gt;0,IF(LEN($B2063)=0,"",IF(AND($B2063&gt;0,VALUE(SUBSTITUTE($B2063,"1","0"))=$B2063),1,0)),"")</f>
        <v/>
      </c>
      <c r="E2063" s="5" t="str">
        <f>IF(PhieuBauCu!$B$2&gt;1,IF(LEN($B2063)=0,"",IF(AND($B2063&gt;0,VALUE(SUBSTITUTE($B2063,"2","0"))=$B2063),1,0)),"")</f>
        <v/>
      </c>
      <c r="F2063" s="5" t="str">
        <f>IF(PhieuBauCu!$B$2&gt;2,IF(LEN($B2063)=0,"",IF(AND($B2063&gt;0,VALUE(SUBSTITUTE($B2063,"3","0"))=$B2063),1,0)),"")</f>
        <v/>
      </c>
      <c r="G2063" s="5" t="str">
        <f>IF(PhieuBauCu!$B$2&gt;3,IF(LEN($B2063)=0,"",IF(AND($B2063&gt;0,VALUE(SUBSTITUTE($B2063,"4","0"))=$B2063),1,0)),"")</f>
        <v/>
      </c>
      <c r="H2063" s="5" t="str">
        <f>IF(PhieuBauCu!$B$2&gt;4,IF(LEN($B2063)=0,"",IF(AND($B2063&gt;0,VALUE(SUBSTITUTE($B2063,"5","0"))=$B2063),1,0)),"")</f>
        <v/>
      </c>
      <c r="I2063" s="5" t="str">
        <f>IF(PhieuBauCu!$B$2&gt;5,IF(LEN($B2063)=0,"",IF(AND($B2063&gt;0,VALUE(SUBSTITUTE($B2063,"6","0"))=$B2063),1,0)),"")</f>
        <v/>
      </c>
      <c r="J2063" s="5" t="str">
        <f>IF(PhieuBauCu!$B$2&gt;6,IF(LEN($B2063)=0,"",IF(AND($B2063&gt;0,VALUE(SUBSTITUTE($B2063,"7","0"))=$B2063),1,0)),"")</f>
        <v/>
      </c>
      <c r="K2063" s="5" t="str">
        <f>IF(PhieuBauCu!$B$2&gt;7,IF(LEN($B2063)=0,"",IF(AND($B2063&gt;0,VALUE(SUBSTITUTE($B2063,"8","0"))=$B2063),1,0)),"")</f>
        <v/>
      </c>
      <c r="L2063" s="5" t="str">
        <f>IF(PhieuBauCu!$B$2&gt;8,IF(LEN($B2063)=0,"",IF(AND($B2063&gt;0,VALUE(SUBSTITUTE($B2063,"9","0"))=$B2063),1,0)),"")</f>
        <v/>
      </c>
      <c r="M2063" s="9">
        <f t="shared" si="65"/>
        <v>0</v>
      </c>
      <c r="N2063" s="36">
        <f>IF(AND(M2063&lt;=PhieuBauCu!$B$13,M2063&gt;=1),1,0)</f>
        <v>0</v>
      </c>
    </row>
    <row r="2064" spans="1:14" ht="28.5" customHeight="1">
      <c r="A2064" s="2">
        <v>2059</v>
      </c>
      <c r="B2064" s="3"/>
      <c r="C2064" s="48" t="str">
        <f t="shared" si="64"/>
        <v/>
      </c>
      <c r="D2064" s="5" t="str">
        <f>IF(PhieuBauCu!$B$2&gt;0,IF(LEN($B2064)=0,"",IF(AND($B2064&gt;0,VALUE(SUBSTITUTE($B2064,"1","0"))=$B2064),1,0)),"")</f>
        <v/>
      </c>
      <c r="E2064" s="5" t="str">
        <f>IF(PhieuBauCu!$B$2&gt;1,IF(LEN($B2064)=0,"",IF(AND($B2064&gt;0,VALUE(SUBSTITUTE($B2064,"2","0"))=$B2064),1,0)),"")</f>
        <v/>
      </c>
      <c r="F2064" s="5" t="str">
        <f>IF(PhieuBauCu!$B$2&gt;2,IF(LEN($B2064)=0,"",IF(AND($B2064&gt;0,VALUE(SUBSTITUTE($B2064,"3","0"))=$B2064),1,0)),"")</f>
        <v/>
      </c>
      <c r="G2064" s="5" t="str">
        <f>IF(PhieuBauCu!$B$2&gt;3,IF(LEN($B2064)=0,"",IF(AND($B2064&gt;0,VALUE(SUBSTITUTE($B2064,"4","0"))=$B2064),1,0)),"")</f>
        <v/>
      </c>
      <c r="H2064" s="5" t="str">
        <f>IF(PhieuBauCu!$B$2&gt;4,IF(LEN($B2064)=0,"",IF(AND($B2064&gt;0,VALUE(SUBSTITUTE($B2064,"5","0"))=$B2064),1,0)),"")</f>
        <v/>
      </c>
      <c r="I2064" s="5" t="str">
        <f>IF(PhieuBauCu!$B$2&gt;5,IF(LEN($B2064)=0,"",IF(AND($B2064&gt;0,VALUE(SUBSTITUTE($B2064,"6","0"))=$B2064),1,0)),"")</f>
        <v/>
      </c>
      <c r="J2064" s="5" t="str">
        <f>IF(PhieuBauCu!$B$2&gt;6,IF(LEN($B2064)=0,"",IF(AND($B2064&gt;0,VALUE(SUBSTITUTE($B2064,"7","0"))=$B2064),1,0)),"")</f>
        <v/>
      </c>
      <c r="K2064" s="5" t="str">
        <f>IF(PhieuBauCu!$B$2&gt;7,IF(LEN($B2064)=0,"",IF(AND($B2064&gt;0,VALUE(SUBSTITUTE($B2064,"8","0"))=$B2064),1,0)),"")</f>
        <v/>
      </c>
      <c r="L2064" s="5" t="str">
        <f>IF(PhieuBauCu!$B$2&gt;8,IF(LEN($B2064)=0,"",IF(AND($B2064&gt;0,VALUE(SUBSTITUTE($B2064,"9","0"))=$B2064),1,0)),"")</f>
        <v/>
      </c>
      <c r="M2064" s="9">
        <f t="shared" si="65"/>
        <v>0</v>
      </c>
      <c r="N2064" s="36">
        <f>IF(AND(M2064&lt;=PhieuBauCu!$B$13,M2064&gt;=1),1,0)</f>
        <v>0</v>
      </c>
    </row>
    <row r="2065" spans="1:14" ht="28.5" customHeight="1">
      <c r="A2065" s="2">
        <v>2060</v>
      </c>
      <c r="B2065" s="3"/>
      <c r="C2065" s="48" t="str">
        <f t="shared" si="64"/>
        <v/>
      </c>
      <c r="D2065" s="5" t="str">
        <f>IF(PhieuBauCu!$B$2&gt;0,IF(LEN($B2065)=0,"",IF(AND($B2065&gt;0,VALUE(SUBSTITUTE($B2065,"1","0"))=$B2065),1,0)),"")</f>
        <v/>
      </c>
      <c r="E2065" s="5" t="str">
        <f>IF(PhieuBauCu!$B$2&gt;1,IF(LEN($B2065)=0,"",IF(AND($B2065&gt;0,VALUE(SUBSTITUTE($B2065,"2","0"))=$B2065),1,0)),"")</f>
        <v/>
      </c>
      <c r="F2065" s="5" t="str">
        <f>IF(PhieuBauCu!$B$2&gt;2,IF(LEN($B2065)=0,"",IF(AND($B2065&gt;0,VALUE(SUBSTITUTE($B2065,"3","0"))=$B2065),1,0)),"")</f>
        <v/>
      </c>
      <c r="G2065" s="5" t="str">
        <f>IF(PhieuBauCu!$B$2&gt;3,IF(LEN($B2065)=0,"",IF(AND($B2065&gt;0,VALUE(SUBSTITUTE($B2065,"4","0"))=$B2065),1,0)),"")</f>
        <v/>
      </c>
      <c r="H2065" s="5" t="str">
        <f>IF(PhieuBauCu!$B$2&gt;4,IF(LEN($B2065)=0,"",IF(AND($B2065&gt;0,VALUE(SUBSTITUTE($B2065,"5","0"))=$B2065),1,0)),"")</f>
        <v/>
      </c>
      <c r="I2065" s="5" t="str">
        <f>IF(PhieuBauCu!$B$2&gt;5,IF(LEN($B2065)=0,"",IF(AND($B2065&gt;0,VALUE(SUBSTITUTE($B2065,"6","0"))=$B2065),1,0)),"")</f>
        <v/>
      </c>
      <c r="J2065" s="5" t="str">
        <f>IF(PhieuBauCu!$B$2&gt;6,IF(LEN($B2065)=0,"",IF(AND($B2065&gt;0,VALUE(SUBSTITUTE($B2065,"7","0"))=$B2065),1,0)),"")</f>
        <v/>
      </c>
      <c r="K2065" s="5" t="str">
        <f>IF(PhieuBauCu!$B$2&gt;7,IF(LEN($B2065)=0,"",IF(AND($B2065&gt;0,VALUE(SUBSTITUTE($B2065,"8","0"))=$B2065),1,0)),"")</f>
        <v/>
      </c>
      <c r="L2065" s="5" t="str">
        <f>IF(PhieuBauCu!$B$2&gt;8,IF(LEN($B2065)=0,"",IF(AND($B2065&gt;0,VALUE(SUBSTITUTE($B2065,"9","0"))=$B2065),1,0)),"")</f>
        <v/>
      </c>
      <c r="M2065" s="9">
        <f t="shared" si="65"/>
        <v>0</v>
      </c>
      <c r="N2065" s="36">
        <f>IF(AND(M2065&lt;=PhieuBauCu!$B$13,M2065&gt;=1),1,0)</f>
        <v>0</v>
      </c>
    </row>
    <row r="2066" spans="1:14" ht="28.5" customHeight="1">
      <c r="A2066" s="2">
        <v>2061</v>
      </c>
      <c r="B2066" s="3"/>
      <c r="C2066" s="48" t="str">
        <f t="shared" si="64"/>
        <v/>
      </c>
      <c r="D2066" s="5" t="str">
        <f>IF(PhieuBauCu!$B$2&gt;0,IF(LEN($B2066)=0,"",IF(AND($B2066&gt;0,VALUE(SUBSTITUTE($B2066,"1","0"))=$B2066),1,0)),"")</f>
        <v/>
      </c>
      <c r="E2066" s="5" t="str">
        <f>IF(PhieuBauCu!$B$2&gt;1,IF(LEN($B2066)=0,"",IF(AND($B2066&gt;0,VALUE(SUBSTITUTE($B2066,"2","0"))=$B2066),1,0)),"")</f>
        <v/>
      </c>
      <c r="F2066" s="5" t="str">
        <f>IF(PhieuBauCu!$B$2&gt;2,IF(LEN($B2066)=0,"",IF(AND($B2066&gt;0,VALUE(SUBSTITUTE($B2066,"3","0"))=$B2066),1,0)),"")</f>
        <v/>
      </c>
      <c r="G2066" s="5" t="str">
        <f>IF(PhieuBauCu!$B$2&gt;3,IF(LEN($B2066)=0,"",IF(AND($B2066&gt;0,VALUE(SUBSTITUTE($B2066,"4","0"))=$B2066),1,0)),"")</f>
        <v/>
      </c>
      <c r="H2066" s="5" t="str">
        <f>IF(PhieuBauCu!$B$2&gt;4,IF(LEN($B2066)=0,"",IF(AND($B2066&gt;0,VALUE(SUBSTITUTE($B2066,"5","0"))=$B2066),1,0)),"")</f>
        <v/>
      </c>
      <c r="I2066" s="5" t="str">
        <f>IF(PhieuBauCu!$B$2&gt;5,IF(LEN($B2066)=0,"",IF(AND($B2066&gt;0,VALUE(SUBSTITUTE($B2066,"6","0"))=$B2066),1,0)),"")</f>
        <v/>
      </c>
      <c r="J2066" s="5" t="str">
        <f>IF(PhieuBauCu!$B$2&gt;6,IF(LEN($B2066)=0,"",IF(AND($B2066&gt;0,VALUE(SUBSTITUTE($B2066,"7","0"))=$B2066),1,0)),"")</f>
        <v/>
      </c>
      <c r="K2066" s="5" t="str">
        <f>IF(PhieuBauCu!$B$2&gt;7,IF(LEN($B2066)=0,"",IF(AND($B2066&gt;0,VALUE(SUBSTITUTE($B2066,"8","0"))=$B2066),1,0)),"")</f>
        <v/>
      </c>
      <c r="L2066" s="5" t="str">
        <f>IF(PhieuBauCu!$B$2&gt;8,IF(LEN($B2066)=0,"",IF(AND($B2066&gt;0,VALUE(SUBSTITUTE($B2066,"9","0"))=$B2066),1,0)),"")</f>
        <v/>
      </c>
      <c r="M2066" s="9">
        <f t="shared" si="65"/>
        <v>0</v>
      </c>
      <c r="N2066" s="36">
        <f>IF(AND(M2066&lt;=PhieuBauCu!$B$13,M2066&gt;=1),1,0)</f>
        <v>0</v>
      </c>
    </row>
    <row r="2067" spans="1:14" ht="28.5" customHeight="1">
      <c r="A2067" s="2">
        <v>2062</v>
      </c>
      <c r="B2067" s="3"/>
      <c r="C2067" s="48" t="str">
        <f t="shared" si="64"/>
        <v/>
      </c>
      <c r="D2067" s="5" t="str">
        <f>IF(PhieuBauCu!$B$2&gt;0,IF(LEN($B2067)=0,"",IF(AND($B2067&gt;0,VALUE(SUBSTITUTE($B2067,"1","0"))=$B2067),1,0)),"")</f>
        <v/>
      </c>
      <c r="E2067" s="5" t="str">
        <f>IF(PhieuBauCu!$B$2&gt;1,IF(LEN($B2067)=0,"",IF(AND($B2067&gt;0,VALUE(SUBSTITUTE($B2067,"2","0"))=$B2067),1,0)),"")</f>
        <v/>
      </c>
      <c r="F2067" s="5" t="str">
        <f>IF(PhieuBauCu!$B$2&gt;2,IF(LEN($B2067)=0,"",IF(AND($B2067&gt;0,VALUE(SUBSTITUTE($B2067,"3","0"))=$B2067),1,0)),"")</f>
        <v/>
      </c>
      <c r="G2067" s="5" t="str">
        <f>IF(PhieuBauCu!$B$2&gt;3,IF(LEN($B2067)=0,"",IF(AND($B2067&gt;0,VALUE(SUBSTITUTE($B2067,"4","0"))=$B2067),1,0)),"")</f>
        <v/>
      </c>
      <c r="H2067" s="5" t="str">
        <f>IF(PhieuBauCu!$B$2&gt;4,IF(LEN($B2067)=0,"",IF(AND($B2067&gt;0,VALUE(SUBSTITUTE($B2067,"5","0"))=$B2067),1,0)),"")</f>
        <v/>
      </c>
      <c r="I2067" s="5" t="str">
        <f>IF(PhieuBauCu!$B$2&gt;5,IF(LEN($B2067)=0,"",IF(AND($B2067&gt;0,VALUE(SUBSTITUTE($B2067,"6","0"))=$B2067),1,0)),"")</f>
        <v/>
      </c>
      <c r="J2067" s="5" t="str">
        <f>IF(PhieuBauCu!$B$2&gt;6,IF(LEN($B2067)=0,"",IF(AND($B2067&gt;0,VALUE(SUBSTITUTE($B2067,"7","0"))=$B2067),1,0)),"")</f>
        <v/>
      </c>
      <c r="K2067" s="5" t="str">
        <f>IF(PhieuBauCu!$B$2&gt;7,IF(LEN($B2067)=0,"",IF(AND($B2067&gt;0,VALUE(SUBSTITUTE($B2067,"8","0"))=$B2067),1,0)),"")</f>
        <v/>
      </c>
      <c r="L2067" s="5" t="str">
        <f>IF(PhieuBauCu!$B$2&gt;8,IF(LEN($B2067)=0,"",IF(AND($B2067&gt;0,VALUE(SUBSTITUTE($B2067,"9","0"))=$B2067),1,0)),"")</f>
        <v/>
      </c>
      <c r="M2067" s="9">
        <f t="shared" si="65"/>
        <v>0</v>
      </c>
      <c r="N2067" s="36">
        <f>IF(AND(M2067&lt;=PhieuBauCu!$B$13,M2067&gt;=1),1,0)</f>
        <v>0</v>
      </c>
    </row>
    <row r="2068" spans="1:14" ht="28.5" customHeight="1">
      <c r="A2068" s="2">
        <v>2063</v>
      </c>
      <c r="B2068" s="3"/>
      <c r="C2068" s="48" t="str">
        <f t="shared" si="64"/>
        <v/>
      </c>
      <c r="D2068" s="5" t="str">
        <f>IF(PhieuBauCu!$B$2&gt;0,IF(LEN($B2068)=0,"",IF(AND($B2068&gt;0,VALUE(SUBSTITUTE($B2068,"1","0"))=$B2068),1,0)),"")</f>
        <v/>
      </c>
      <c r="E2068" s="5" t="str">
        <f>IF(PhieuBauCu!$B$2&gt;1,IF(LEN($B2068)=0,"",IF(AND($B2068&gt;0,VALUE(SUBSTITUTE($B2068,"2","0"))=$B2068),1,0)),"")</f>
        <v/>
      </c>
      <c r="F2068" s="5" t="str">
        <f>IF(PhieuBauCu!$B$2&gt;2,IF(LEN($B2068)=0,"",IF(AND($B2068&gt;0,VALUE(SUBSTITUTE($B2068,"3","0"))=$B2068),1,0)),"")</f>
        <v/>
      </c>
      <c r="G2068" s="5" t="str">
        <f>IF(PhieuBauCu!$B$2&gt;3,IF(LEN($B2068)=0,"",IF(AND($B2068&gt;0,VALUE(SUBSTITUTE($B2068,"4","0"))=$B2068),1,0)),"")</f>
        <v/>
      </c>
      <c r="H2068" s="5" t="str">
        <f>IF(PhieuBauCu!$B$2&gt;4,IF(LEN($B2068)=0,"",IF(AND($B2068&gt;0,VALUE(SUBSTITUTE($B2068,"5","0"))=$B2068),1,0)),"")</f>
        <v/>
      </c>
      <c r="I2068" s="5" t="str">
        <f>IF(PhieuBauCu!$B$2&gt;5,IF(LEN($B2068)=0,"",IF(AND($B2068&gt;0,VALUE(SUBSTITUTE($B2068,"6","0"))=$B2068),1,0)),"")</f>
        <v/>
      </c>
      <c r="J2068" s="5" t="str">
        <f>IF(PhieuBauCu!$B$2&gt;6,IF(LEN($B2068)=0,"",IF(AND($B2068&gt;0,VALUE(SUBSTITUTE($B2068,"7","0"))=$B2068),1,0)),"")</f>
        <v/>
      </c>
      <c r="K2068" s="5" t="str">
        <f>IF(PhieuBauCu!$B$2&gt;7,IF(LEN($B2068)=0,"",IF(AND($B2068&gt;0,VALUE(SUBSTITUTE($B2068,"8","0"))=$B2068),1,0)),"")</f>
        <v/>
      </c>
      <c r="L2068" s="5" t="str">
        <f>IF(PhieuBauCu!$B$2&gt;8,IF(LEN($B2068)=0,"",IF(AND($B2068&gt;0,VALUE(SUBSTITUTE($B2068,"9","0"))=$B2068),1,0)),"")</f>
        <v/>
      </c>
      <c r="M2068" s="9">
        <f t="shared" si="65"/>
        <v>0</v>
      </c>
      <c r="N2068" s="36">
        <f>IF(AND(M2068&lt;=PhieuBauCu!$B$13,M2068&gt;=1),1,0)</f>
        <v>0</v>
      </c>
    </row>
    <row r="2069" spans="1:14" ht="28.5" customHeight="1">
      <c r="A2069" s="2">
        <v>2064</v>
      </c>
      <c r="B2069" s="3"/>
      <c r="C2069" s="48" t="str">
        <f t="shared" si="64"/>
        <v/>
      </c>
      <c r="D2069" s="5" t="str">
        <f>IF(PhieuBauCu!$B$2&gt;0,IF(LEN($B2069)=0,"",IF(AND($B2069&gt;0,VALUE(SUBSTITUTE($B2069,"1","0"))=$B2069),1,0)),"")</f>
        <v/>
      </c>
      <c r="E2069" s="5" t="str">
        <f>IF(PhieuBauCu!$B$2&gt;1,IF(LEN($B2069)=0,"",IF(AND($B2069&gt;0,VALUE(SUBSTITUTE($B2069,"2","0"))=$B2069),1,0)),"")</f>
        <v/>
      </c>
      <c r="F2069" s="5" t="str">
        <f>IF(PhieuBauCu!$B$2&gt;2,IF(LEN($B2069)=0,"",IF(AND($B2069&gt;0,VALUE(SUBSTITUTE($B2069,"3","0"))=$B2069),1,0)),"")</f>
        <v/>
      </c>
      <c r="G2069" s="5" t="str">
        <f>IF(PhieuBauCu!$B$2&gt;3,IF(LEN($B2069)=0,"",IF(AND($B2069&gt;0,VALUE(SUBSTITUTE($B2069,"4","0"))=$B2069),1,0)),"")</f>
        <v/>
      </c>
      <c r="H2069" s="5" t="str">
        <f>IF(PhieuBauCu!$B$2&gt;4,IF(LEN($B2069)=0,"",IF(AND($B2069&gt;0,VALUE(SUBSTITUTE($B2069,"5","0"))=$B2069),1,0)),"")</f>
        <v/>
      </c>
      <c r="I2069" s="5" t="str">
        <f>IF(PhieuBauCu!$B$2&gt;5,IF(LEN($B2069)=0,"",IF(AND($B2069&gt;0,VALUE(SUBSTITUTE($B2069,"6","0"))=$B2069),1,0)),"")</f>
        <v/>
      </c>
      <c r="J2069" s="5" t="str">
        <f>IF(PhieuBauCu!$B$2&gt;6,IF(LEN($B2069)=0,"",IF(AND($B2069&gt;0,VALUE(SUBSTITUTE($B2069,"7","0"))=$B2069),1,0)),"")</f>
        <v/>
      </c>
      <c r="K2069" s="5" t="str">
        <f>IF(PhieuBauCu!$B$2&gt;7,IF(LEN($B2069)=0,"",IF(AND($B2069&gt;0,VALUE(SUBSTITUTE($B2069,"8","0"))=$B2069),1,0)),"")</f>
        <v/>
      </c>
      <c r="L2069" s="5" t="str">
        <f>IF(PhieuBauCu!$B$2&gt;8,IF(LEN($B2069)=0,"",IF(AND($B2069&gt;0,VALUE(SUBSTITUTE($B2069,"9","0"))=$B2069),1,0)),"")</f>
        <v/>
      </c>
      <c r="M2069" s="9">
        <f t="shared" si="65"/>
        <v>0</v>
      </c>
      <c r="N2069" s="36">
        <f>IF(AND(M2069&lt;=PhieuBauCu!$B$13,M2069&gt;=1),1,0)</f>
        <v>0</v>
      </c>
    </row>
    <row r="2070" spans="1:14" ht="28.5" customHeight="1">
      <c r="A2070" s="2">
        <v>2065</v>
      </c>
      <c r="B2070" s="3"/>
      <c r="C2070" s="48" t="str">
        <f t="shared" si="64"/>
        <v/>
      </c>
      <c r="D2070" s="5" t="str">
        <f>IF(PhieuBauCu!$B$2&gt;0,IF(LEN($B2070)=0,"",IF(AND($B2070&gt;0,VALUE(SUBSTITUTE($B2070,"1","0"))=$B2070),1,0)),"")</f>
        <v/>
      </c>
      <c r="E2070" s="5" t="str">
        <f>IF(PhieuBauCu!$B$2&gt;1,IF(LEN($B2070)=0,"",IF(AND($B2070&gt;0,VALUE(SUBSTITUTE($B2070,"2","0"))=$B2070),1,0)),"")</f>
        <v/>
      </c>
      <c r="F2070" s="5" t="str">
        <f>IF(PhieuBauCu!$B$2&gt;2,IF(LEN($B2070)=0,"",IF(AND($B2070&gt;0,VALUE(SUBSTITUTE($B2070,"3","0"))=$B2070),1,0)),"")</f>
        <v/>
      </c>
      <c r="G2070" s="5" t="str">
        <f>IF(PhieuBauCu!$B$2&gt;3,IF(LEN($B2070)=0,"",IF(AND($B2070&gt;0,VALUE(SUBSTITUTE($B2070,"4","0"))=$B2070),1,0)),"")</f>
        <v/>
      </c>
      <c r="H2070" s="5" t="str">
        <f>IF(PhieuBauCu!$B$2&gt;4,IF(LEN($B2070)=0,"",IF(AND($B2070&gt;0,VALUE(SUBSTITUTE($B2070,"5","0"))=$B2070),1,0)),"")</f>
        <v/>
      </c>
      <c r="I2070" s="5" t="str">
        <f>IF(PhieuBauCu!$B$2&gt;5,IF(LEN($B2070)=0,"",IF(AND($B2070&gt;0,VALUE(SUBSTITUTE($B2070,"6","0"))=$B2070),1,0)),"")</f>
        <v/>
      </c>
      <c r="J2070" s="5" t="str">
        <f>IF(PhieuBauCu!$B$2&gt;6,IF(LEN($B2070)=0,"",IF(AND($B2070&gt;0,VALUE(SUBSTITUTE($B2070,"7","0"))=$B2070),1,0)),"")</f>
        <v/>
      </c>
      <c r="K2070" s="5" t="str">
        <f>IF(PhieuBauCu!$B$2&gt;7,IF(LEN($B2070)=0,"",IF(AND($B2070&gt;0,VALUE(SUBSTITUTE($B2070,"8","0"))=$B2070),1,0)),"")</f>
        <v/>
      </c>
      <c r="L2070" s="5" t="str">
        <f>IF(PhieuBauCu!$B$2&gt;8,IF(LEN($B2070)=0,"",IF(AND($B2070&gt;0,VALUE(SUBSTITUTE($B2070,"9","0"))=$B2070),1,0)),"")</f>
        <v/>
      </c>
      <c r="M2070" s="9">
        <f t="shared" si="65"/>
        <v>0</v>
      </c>
      <c r="N2070" s="36">
        <f>IF(AND(M2070&lt;=PhieuBauCu!$B$13,M2070&gt;=1),1,0)</f>
        <v>0</v>
      </c>
    </row>
    <row r="2071" spans="1:14" ht="28.5" customHeight="1">
      <c r="A2071" s="2">
        <v>2066</v>
      </c>
      <c r="B2071" s="3"/>
      <c r="C2071" s="48" t="str">
        <f t="shared" si="64"/>
        <v/>
      </c>
      <c r="D2071" s="5" t="str">
        <f>IF(PhieuBauCu!$B$2&gt;0,IF(LEN($B2071)=0,"",IF(AND($B2071&gt;0,VALUE(SUBSTITUTE($B2071,"1","0"))=$B2071),1,0)),"")</f>
        <v/>
      </c>
      <c r="E2071" s="5" t="str">
        <f>IF(PhieuBauCu!$B$2&gt;1,IF(LEN($B2071)=0,"",IF(AND($B2071&gt;0,VALUE(SUBSTITUTE($B2071,"2","0"))=$B2071),1,0)),"")</f>
        <v/>
      </c>
      <c r="F2071" s="5" t="str">
        <f>IF(PhieuBauCu!$B$2&gt;2,IF(LEN($B2071)=0,"",IF(AND($B2071&gt;0,VALUE(SUBSTITUTE($B2071,"3","0"))=$B2071),1,0)),"")</f>
        <v/>
      </c>
      <c r="G2071" s="5" t="str">
        <f>IF(PhieuBauCu!$B$2&gt;3,IF(LEN($B2071)=0,"",IF(AND($B2071&gt;0,VALUE(SUBSTITUTE($B2071,"4","0"))=$B2071),1,0)),"")</f>
        <v/>
      </c>
      <c r="H2071" s="5" t="str">
        <f>IF(PhieuBauCu!$B$2&gt;4,IF(LEN($B2071)=0,"",IF(AND($B2071&gt;0,VALUE(SUBSTITUTE($B2071,"5","0"))=$B2071),1,0)),"")</f>
        <v/>
      </c>
      <c r="I2071" s="5" t="str">
        <f>IF(PhieuBauCu!$B$2&gt;5,IF(LEN($B2071)=0,"",IF(AND($B2071&gt;0,VALUE(SUBSTITUTE($B2071,"6","0"))=$B2071),1,0)),"")</f>
        <v/>
      </c>
      <c r="J2071" s="5" t="str">
        <f>IF(PhieuBauCu!$B$2&gt;6,IF(LEN($B2071)=0,"",IF(AND($B2071&gt;0,VALUE(SUBSTITUTE($B2071,"7","0"))=$B2071),1,0)),"")</f>
        <v/>
      </c>
      <c r="K2071" s="5" t="str">
        <f>IF(PhieuBauCu!$B$2&gt;7,IF(LEN($B2071)=0,"",IF(AND($B2071&gt;0,VALUE(SUBSTITUTE($B2071,"8","0"))=$B2071),1,0)),"")</f>
        <v/>
      </c>
      <c r="L2071" s="5" t="str">
        <f>IF(PhieuBauCu!$B$2&gt;8,IF(LEN($B2071)=0,"",IF(AND($B2071&gt;0,VALUE(SUBSTITUTE($B2071,"9","0"))=$B2071),1,0)),"")</f>
        <v/>
      </c>
      <c r="M2071" s="9">
        <f t="shared" si="65"/>
        <v>0</v>
      </c>
      <c r="N2071" s="36">
        <f>IF(AND(M2071&lt;=PhieuBauCu!$B$13,M2071&gt;=1),1,0)</f>
        <v>0</v>
      </c>
    </row>
    <row r="2072" spans="1:14" ht="28.5" customHeight="1">
      <c r="A2072" s="2">
        <v>2067</v>
      </c>
      <c r="B2072" s="3"/>
      <c r="C2072" s="48" t="str">
        <f t="shared" si="64"/>
        <v/>
      </c>
      <c r="D2072" s="5" t="str">
        <f>IF(PhieuBauCu!$B$2&gt;0,IF(LEN($B2072)=0,"",IF(AND($B2072&gt;0,VALUE(SUBSTITUTE($B2072,"1","0"))=$B2072),1,0)),"")</f>
        <v/>
      </c>
      <c r="E2072" s="5" t="str">
        <f>IF(PhieuBauCu!$B$2&gt;1,IF(LEN($B2072)=0,"",IF(AND($B2072&gt;0,VALUE(SUBSTITUTE($B2072,"2","0"))=$B2072),1,0)),"")</f>
        <v/>
      </c>
      <c r="F2072" s="5" t="str">
        <f>IF(PhieuBauCu!$B$2&gt;2,IF(LEN($B2072)=0,"",IF(AND($B2072&gt;0,VALUE(SUBSTITUTE($B2072,"3","0"))=$B2072),1,0)),"")</f>
        <v/>
      </c>
      <c r="G2072" s="5" t="str">
        <f>IF(PhieuBauCu!$B$2&gt;3,IF(LEN($B2072)=0,"",IF(AND($B2072&gt;0,VALUE(SUBSTITUTE($B2072,"4","0"))=$B2072),1,0)),"")</f>
        <v/>
      </c>
      <c r="H2072" s="5" t="str">
        <f>IF(PhieuBauCu!$B$2&gt;4,IF(LEN($B2072)=0,"",IF(AND($B2072&gt;0,VALUE(SUBSTITUTE($B2072,"5","0"))=$B2072),1,0)),"")</f>
        <v/>
      </c>
      <c r="I2072" s="5" t="str">
        <f>IF(PhieuBauCu!$B$2&gt;5,IF(LEN($B2072)=0,"",IF(AND($B2072&gt;0,VALUE(SUBSTITUTE($B2072,"6","0"))=$B2072),1,0)),"")</f>
        <v/>
      </c>
      <c r="J2072" s="5" t="str">
        <f>IF(PhieuBauCu!$B$2&gt;6,IF(LEN($B2072)=0,"",IF(AND($B2072&gt;0,VALUE(SUBSTITUTE($B2072,"7","0"))=$B2072),1,0)),"")</f>
        <v/>
      </c>
      <c r="K2072" s="5" t="str">
        <f>IF(PhieuBauCu!$B$2&gt;7,IF(LEN($B2072)=0,"",IF(AND($B2072&gt;0,VALUE(SUBSTITUTE($B2072,"8","0"))=$B2072),1,0)),"")</f>
        <v/>
      </c>
      <c r="L2072" s="5" t="str">
        <f>IF(PhieuBauCu!$B$2&gt;8,IF(LEN($B2072)=0,"",IF(AND($B2072&gt;0,VALUE(SUBSTITUTE($B2072,"9","0"))=$B2072),1,0)),"")</f>
        <v/>
      </c>
      <c r="M2072" s="9">
        <f t="shared" si="65"/>
        <v>0</v>
      </c>
      <c r="N2072" s="36">
        <f>IF(AND(M2072&lt;=PhieuBauCu!$B$13,M2072&gt;=1),1,0)</f>
        <v>0</v>
      </c>
    </row>
    <row r="2073" spans="1:14" ht="28.5" customHeight="1">
      <c r="A2073" s="2">
        <v>2068</v>
      </c>
      <c r="B2073" s="3"/>
      <c r="C2073" s="48" t="str">
        <f t="shared" si="64"/>
        <v/>
      </c>
      <c r="D2073" s="5" t="str">
        <f>IF(PhieuBauCu!$B$2&gt;0,IF(LEN($B2073)=0,"",IF(AND($B2073&gt;0,VALUE(SUBSTITUTE($B2073,"1","0"))=$B2073),1,0)),"")</f>
        <v/>
      </c>
      <c r="E2073" s="5" t="str">
        <f>IF(PhieuBauCu!$B$2&gt;1,IF(LEN($B2073)=0,"",IF(AND($B2073&gt;0,VALUE(SUBSTITUTE($B2073,"2","0"))=$B2073),1,0)),"")</f>
        <v/>
      </c>
      <c r="F2073" s="5" t="str">
        <f>IF(PhieuBauCu!$B$2&gt;2,IF(LEN($B2073)=0,"",IF(AND($B2073&gt;0,VALUE(SUBSTITUTE($B2073,"3","0"))=$B2073),1,0)),"")</f>
        <v/>
      </c>
      <c r="G2073" s="5" t="str">
        <f>IF(PhieuBauCu!$B$2&gt;3,IF(LEN($B2073)=0,"",IF(AND($B2073&gt;0,VALUE(SUBSTITUTE($B2073,"4","0"))=$B2073),1,0)),"")</f>
        <v/>
      </c>
      <c r="H2073" s="5" t="str">
        <f>IF(PhieuBauCu!$B$2&gt;4,IF(LEN($B2073)=0,"",IF(AND($B2073&gt;0,VALUE(SUBSTITUTE($B2073,"5","0"))=$B2073),1,0)),"")</f>
        <v/>
      </c>
      <c r="I2073" s="5" t="str">
        <f>IF(PhieuBauCu!$B$2&gt;5,IF(LEN($B2073)=0,"",IF(AND($B2073&gt;0,VALUE(SUBSTITUTE($B2073,"6","0"))=$B2073),1,0)),"")</f>
        <v/>
      </c>
      <c r="J2073" s="5" t="str">
        <f>IF(PhieuBauCu!$B$2&gt;6,IF(LEN($B2073)=0,"",IF(AND($B2073&gt;0,VALUE(SUBSTITUTE($B2073,"7","0"))=$B2073),1,0)),"")</f>
        <v/>
      </c>
      <c r="K2073" s="5" t="str">
        <f>IF(PhieuBauCu!$B$2&gt;7,IF(LEN($B2073)=0,"",IF(AND($B2073&gt;0,VALUE(SUBSTITUTE($B2073,"8","0"))=$B2073),1,0)),"")</f>
        <v/>
      </c>
      <c r="L2073" s="5" t="str">
        <f>IF(PhieuBauCu!$B$2&gt;8,IF(LEN($B2073)=0,"",IF(AND($B2073&gt;0,VALUE(SUBSTITUTE($B2073,"9","0"))=$B2073),1,0)),"")</f>
        <v/>
      </c>
      <c r="M2073" s="9">
        <f t="shared" si="65"/>
        <v>0</v>
      </c>
      <c r="N2073" s="36">
        <f>IF(AND(M2073&lt;=PhieuBauCu!$B$13,M2073&gt;=1),1,0)</f>
        <v>0</v>
      </c>
    </row>
    <row r="2074" spans="1:14" ht="28.5" customHeight="1">
      <c r="A2074" s="2">
        <v>2069</v>
      </c>
      <c r="B2074" s="3"/>
      <c r="C2074" s="48" t="str">
        <f t="shared" si="64"/>
        <v/>
      </c>
      <c r="D2074" s="5" t="str">
        <f>IF(PhieuBauCu!$B$2&gt;0,IF(LEN($B2074)=0,"",IF(AND($B2074&gt;0,VALUE(SUBSTITUTE($B2074,"1","0"))=$B2074),1,0)),"")</f>
        <v/>
      </c>
      <c r="E2074" s="5" t="str">
        <f>IF(PhieuBauCu!$B$2&gt;1,IF(LEN($B2074)=0,"",IF(AND($B2074&gt;0,VALUE(SUBSTITUTE($B2074,"2","0"))=$B2074),1,0)),"")</f>
        <v/>
      </c>
      <c r="F2074" s="5" t="str">
        <f>IF(PhieuBauCu!$B$2&gt;2,IF(LEN($B2074)=0,"",IF(AND($B2074&gt;0,VALUE(SUBSTITUTE($B2074,"3","0"))=$B2074),1,0)),"")</f>
        <v/>
      </c>
      <c r="G2074" s="5" t="str">
        <f>IF(PhieuBauCu!$B$2&gt;3,IF(LEN($B2074)=0,"",IF(AND($B2074&gt;0,VALUE(SUBSTITUTE($B2074,"4","0"))=$B2074),1,0)),"")</f>
        <v/>
      </c>
      <c r="H2074" s="5" t="str">
        <f>IF(PhieuBauCu!$B$2&gt;4,IF(LEN($B2074)=0,"",IF(AND($B2074&gt;0,VALUE(SUBSTITUTE($B2074,"5","0"))=$B2074),1,0)),"")</f>
        <v/>
      </c>
      <c r="I2074" s="5" t="str">
        <f>IF(PhieuBauCu!$B$2&gt;5,IF(LEN($B2074)=0,"",IF(AND($B2074&gt;0,VALUE(SUBSTITUTE($B2074,"6","0"))=$B2074),1,0)),"")</f>
        <v/>
      </c>
      <c r="J2074" s="5" t="str">
        <f>IF(PhieuBauCu!$B$2&gt;6,IF(LEN($B2074)=0,"",IF(AND($B2074&gt;0,VALUE(SUBSTITUTE($B2074,"7","0"))=$B2074),1,0)),"")</f>
        <v/>
      </c>
      <c r="K2074" s="5" t="str">
        <f>IF(PhieuBauCu!$B$2&gt;7,IF(LEN($B2074)=0,"",IF(AND($B2074&gt;0,VALUE(SUBSTITUTE($B2074,"8","0"))=$B2074),1,0)),"")</f>
        <v/>
      </c>
      <c r="L2074" s="5" t="str">
        <f>IF(PhieuBauCu!$B$2&gt;8,IF(LEN($B2074)=0,"",IF(AND($B2074&gt;0,VALUE(SUBSTITUTE($B2074,"9","0"))=$B2074),1,0)),"")</f>
        <v/>
      </c>
      <c r="M2074" s="9">
        <f t="shared" si="65"/>
        <v>0</v>
      </c>
      <c r="N2074" s="36">
        <f>IF(AND(M2074&lt;=PhieuBauCu!$B$13,M2074&gt;=1),1,0)</f>
        <v>0</v>
      </c>
    </row>
    <row r="2075" spans="1:14" ht="28.5" customHeight="1">
      <c r="A2075" s="2">
        <v>2070</v>
      </c>
      <c r="B2075" s="3"/>
      <c r="C2075" s="48" t="str">
        <f t="shared" si="64"/>
        <v/>
      </c>
      <c r="D2075" s="5" t="str">
        <f>IF(PhieuBauCu!$B$2&gt;0,IF(LEN($B2075)=0,"",IF(AND($B2075&gt;0,VALUE(SUBSTITUTE($B2075,"1","0"))=$B2075),1,0)),"")</f>
        <v/>
      </c>
      <c r="E2075" s="5" t="str">
        <f>IF(PhieuBauCu!$B$2&gt;1,IF(LEN($B2075)=0,"",IF(AND($B2075&gt;0,VALUE(SUBSTITUTE($B2075,"2","0"))=$B2075),1,0)),"")</f>
        <v/>
      </c>
      <c r="F2075" s="5" t="str">
        <f>IF(PhieuBauCu!$B$2&gt;2,IF(LEN($B2075)=0,"",IF(AND($B2075&gt;0,VALUE(SUBSTITUTE($B2075,"3","0"))=$B2075),1,0)),"")</f>
        <v/>
      </c>
      <c r="G2075" s="5" t="str">
        <f>IF(PhieuBauCu!$B$2&gt;3,IF(LEN($B2075)=0,"",IF(AND($B2075&gt;0,VALUE(SUBSTITUTE($B2075,"4","0"))=$B2075),1,0)),"")</f>
        <v/>
      </c>
      <c r="H2075" s="5" t="str">
        <f>IF(PhieuBauCu!$B$2&gt;4,IF(LEN($B2075)=0,"",IF(AND($B2075&gt;0,VALUE(SUBSTITUTE($B2075,"5","0"))=$B2075),1,0)),"")</f>
        <v/>
      </c>
      <c r="I2075" s="5" t="str">
        <f>IF(PhieuBauCu!$B$2&gt;5,IF(LEN($B2075)=0,"",IF(AND($B2075&gt;0,VALUE(SUBSTITUTE($B2075,"6","0"))=$B2075),1,0)),"")</f>
        <v/>
      </c>
      <c r="J2075" s="5" t="str">
        <f>IF(PhieuBauCu!$B$2&gt;6,IF(LEN($B2075)=0,"",IF(AND($B2075&gt;0,VALUE(SUBSTITUTE($B2075,"7","0"))=$B2075),1,0)),"")</f>
        <v/>
      </c>
      <c r="K2075" s="5" t="str">
        <f>IF(PhieuBauCu!$B$2&gt;7,IF(LEN($B2075)=0,"",IF(AND($B2075&gt;0,VALUE(SUBSTITUTE($B2075,"8","0"))=$B2075),1,0)),"")</f>
        <v/>
      </c>
      <c r="L2075" s="5" t="str">
        <f>IF(PhieuBauCu!$B$2&gt;8,IF(LEN($B2075)=0,"",IF(AND($B2075&gt;0,VALUE(SUBSTITUTE($B2075,"9","0"))=$B2075),1,0)),"")</f>
        <v/>
      </c>
      <c r="M2075" s="9">
        <f t="shared" si="65"/>
        <v>0</v>
      </c>
      <c r="N2075" s="36">
        <f>IF(AND(M2075&lt;=PhieuBauCu!$B$13,M2075&gt;=1),1,0)</f>
        <v>0</v>
      </c>
    </row>
    <row r="2076" spans="1:14" ht="28.5" customHeight="1">
      <c r="A2076" s="2">
        <v>2071</v>
      </c>
      <c r="B2076" s="3"/>
      <c r="C2076" s="48" t="str">
        <f t="shared" si="64"/>
        <v/>
      </c>
      <c r="D2076" s="5" t="str">
        <f>IF(PhieuBauCu!$B$2&gt;0,IF(LEN($B2076)=0,"",IF(AND($B2076&gt;0,VALUE(SUBSTITUTE($B2076,"1","0"))=$B2076),1,0)),"")</f>
        <v/>
      </c>
      <c r="E2076" s="5" t="str">
        <f>IF(PhieuBauCu!$B$2&gt;1,IF(LEN($B2076)=0,"",IF(AND($B2076&gt;0,VALUE(SUBSTITUTE($B2076,"2","0"))=$B2076),1,0)),"")</f>
        <v/>
      </c>
      <c r="F2076" s="5" t="str">
        <f>IF(PhieuBauCu!$B$2&gt;2,IF(LEN($B2076)=0,"",IF(AND($B2076&gt;0,VALUE(SUBSTITUTE($B2076,"3","0"))=$B2076),1,0)),"")</f>
        <v/>
      </c>
      <c r="G2076" s="5" t="str">
        <f>IF(PhieuBauCu!$B$2&gt;3,IF(LEN($B2076)=0,"",IF(AND($B2076&gt;0,VALUE(SUBSTITUTE($B2076,"4","0"))=$B2076),1,0)),"")</f>
        <v/>
      </c>
      <c r="H2076" s="5" t="str">
        <f>IF(PhieuBauCu!$B$2&gt;4,IF(LEN($B2076)=0,"",IF(AND($B2076&gt;0,VALUE(SUBSTITUTE($B2076,"5","0"))=$B2076),1,0)),"")</f>
        <v/>
      </c>
      <c r="I2076" s="5" t="str">
        <f>IF(PhieuBauCu!$B$2&gt;5,IF(LEN($B2076)=0,"",IF(AND($B2076&gt;0,VALUE(SUBSTITUTE($B2076,"6","0"))=$B2076),1,0)),"")</f>
        <v/>
      </c>
      <c r="J2076" s="5" t="str">
        <f>IF(PhieuBauCu!$B$2&gt;6,IF(LEN($B2076)=0,"",IF(AND($B2076&gt;0,VALUE(SUBSTITUTE($B2076,"7","0"))=$B2076),1,0)),"")</f>
        <v/>
      </c>
      <c r="K2076" s="5" t="str">
        <f>IF(PhieuBauCu!$B$2&gt;7,IF(LEN($B2076)=0,"",IF(AND($B2076&gt;0,VALUE(SUBSTITUTE($B2076,"8","0"))=$B2076),1,0)),"")</f>
        <v/>
      </c>
      <c r="L2076" s="5" t="str">
        <f>IF(PhieuBauCu!$B$2&gt;8,IF(LEN($B2076)=0,"",IF(AND($B2076&gt;0,VALUE(SUBSTITUTE($B2076,"9","0"))=$B2076),1,0)),"")</f>
        <v/>
      </c>
      <c r="M2076" s="9">
        <f t="shared" si="65"/>
        <v>0</v>
      </c>
      <c r="N2076" s="36">
        <f>IF(AND(M2076&lt;=PhieuBauCu!$B$13,M2076&gt;=1),1,0)</f>
        <v>0</v>
      </c>
    </row>
    <row r="2077" spans="1:14" ht="28.5" customHeight="1">
      <c r="A2077" s="2">
        <v>2072</v>
      </c>
      <c r="B2077" s="3"/>
      <c r="C2077" s="48" t="str">
        <f t="shared" si="64"/>
        <v/>
      </c>
      <c r="D2077" s="5" t="str">
        <f>IF(PhieuBauCu!$B$2&gt;0,IF(LEN($B2077)=0,"",IF(AND($B2077&gt;0,VALUE(SUBSTITUTE($B2077,"1","0"))=$B2077),1,0)),"")</f>
        <v/>
      </c>
      <c r="E2077" s="5" t="str">
        <f>IF(PhieuBauCu!$B$2&gt;1,IF(LEN($B2077)=0,"",IF(AND($B2077&gt;0,VALUE(SUBSTITUTE($B2077,"2","0"))=$B2077),1,0)),"")</f>
        <v/>
      </c>
      <c r="F2077" s="5" t="str">
        <f>IF(PhieuBauCu!$B$2&gt;2,IF(LEN($B2077)=0,"",IF(AND($B2077&gt;0,VALUE(SUBSTITUTE($B2077,"3","0"))=$B2077),1,0)),"")</f>
        <v/>
      </c>
      <c r="G2077" s="5" t="str">
        <f>IF(PhieuBauCu!$B$2&gt;3,IF(LEN($B2077)=0,"",IF(AND($B2077&gt;0,VALUE(SUBSTITUTE($B2077,"4","0"))=$B2077),1,0)),"")</f>
        <v/>
      </c>
      <c r="H2077" s="5" t="str">
        <f>IF(PhieuBauCu!$B$2&gt;4,IF(LEN($B2077)=0,"",IF(AND($B2077&gt;0,VALUE(SUBSTITUTE($B2077,"5","0"))=$B2077),1,0)),"")</f>
        <v/>
      </c>
      <c r="I2077" s="5" t="str">
        <f>IF(PhieuBauCu!$B$2&gt;5,IF(LEN($B2077)=0,"",IF(AND($B2077&gt;0,VALUE(SUBSTITUTE($B2077,"6","0"))=$B2077),1,0)),"")</f>
        <v/>
      </c>
      <c r="J2077" s="5" t="str">
        <f>IF(PhieuBauCu!$B$2&gt;6,IF(LEN($B2077)=0,"",IF(AND($B2077&gt;0,VALUE(SUBSTITUTE($B2077,"7","0"))=$B2077),1,0)),"")</f>
        <v/>
      </c>
      <c r="K2077" s="5" t="str">
        <f>IF(PhieuBauCu!$B$2&gt;7,IF(LEN($B2077)=0,"",IF(AND($B2077&gt;0,VALUE(SUBSTITUTE($B2077,"8","0"))=$B2077),1,0)),"")</f>
        <v/>
      </c>
      <c r="L2077" s="5" t="str">
        <f>IF(PhieuBauCu!$B$2&gt;8,IF(LEN($B2077)=0,"",IF(AND($B2077&gt;0,VALUE(SUBSTITUTE($B2077,"9","0"))=$B2077),1,0)),"")</f>
        <v/>
      </c>
      <c r="M2077" s="9">
        <f t="shared" si="65"/>
        <v>0</v>
      </c>
      <c r="N2077" s="36">
        <f>IF(AND(M2077&lt;=PhieuBauCu!$B$13,M2077&gt;=1),1,0)</f>
        <v>0</v>
      </c>
    </row>
    <row r="2078" spans="1:14" ht="28.5" customHeight="1">
      <c r="A2078" s="2">
        <v>2073</v>
      </c>
      <c r="B2078" s="3"/>
      <c r="C2078" s="48" t="str">
        <f t="shared" si="64"/>
        <v/>
      </c>
      <c r="D2078" s="5" t="str">
        <f>IF(PhieuBauCu!$B$2&gt;0,IF(LEN($B2078)=0,"",IF(AND($B2078&gt;0,VALUE(SUBSTITUTE($B2078,"1","0"))=$B2078),1,0)),"")</f>
        <v/>
      </c>
      <c r="E2078" s="5" t="str">
        <f>IF(PhieuBauCu!$B$2&gt;1,IF(LEN($B2078)=0,"",IF(AND($B2078&gt;0,VALUE(SUBSTITUTE($B2078,"2","0"))=$B2078),1,0)),"")</f>
        <v/>
      </c>
      <c r="F2078" s="5" t="str">
        <f>IF(PhieuBauCu!$B$2&gt;2,IF(LEN($B2078)=0,"",IF(AND($B2078&gt;0,VALUE(SUBSTITUTE($B2078,"3","0"))=$B2078),1,0)),"")</f>
        <v/>
      </c>
      <c r="G2078" s="5" t="str">
        <f>IF(PhieuBauCu!$B$2&gt;3,IF(LEN($B2078)=0,"",IF(AND($B2078&gt;0,VALUE(SUBSTITUTE($B2078,"4","0"))=$B2078),1,0)),"")</f>
        <v/>
      </c>
      <c r="H2078" s="5" t="str">
        <f>IF(PhieuBauCu!$B$2&gt;4,IF(LEN($B2078)=0,"",IF(AND($B2078&gt;0,VALUE(SUBSTITUTE($B2078,"5","0"))=$B2078),1,0)),"")</f>
        <v/>
      </c>
      <c r="I2078" s="5" t="str">
        <f>IF(PhieuBauCu!$B$2&gt;5,IF(LEN($B2078)=0,"",IF(AND($B2078&gt;0,VALUE(SUBSTITUTE($B2078,"6","0"))=$B2078),1,0)),"")</f>
        <v/>
      </c>
      <c r="J2078" s="5" t="str">
        <f>IF(PhieuBauCu!$B$2&gt;6,IF(LEN($B2078)=0,"",IF(AND($B2078&gt;0,VALUE(SUBSTITUTE($B2078,"7","0"))=$B2078),1,0)),"")</f>
        <v/>
      </c>
      <c r="K2078" s="5" t="str">
        <f>IF(PhieuBauCu!$B$2&gt;7,IF(LEN($B2078)=0,"",IF(AND($B2078&gt;0,VALUE(SUBSTITUTE($B2078,"8","0"))=$B2078),1,0)),"")</f>
        <v/>
      </c>
      <c r="L2078" s="5" t="str">
        <f>IF(PhieuBauCu!$B$2&gt;8,IF(LEN($B2078)=0,"",IF(AND($B2078&gt;0,VALUE(SUBSTITUTE($B2078,"9","0"))=$B2078),1,0)),"")</f>
        <v/>
      </c>
      <c r="M2078" s="9">
        <f t="shared" si="65"/>
        <v>0</v>
      </c>
      <c r="N2078" s="36">
        <f>IF(AND(M2078&lt;=PhieuBauCu!$B$13,M2078&gt;=1),1,0)</f>
        <v>0</v>
      </c>
    </row>
    <row r="2079" spans="1:14" ht="28.5" customHeight="1">
      <c r="A2079" s="2">
        <v>2074</v>
      </c>
      <c r="B2079" s="3"/>
      <c r="C2079" s="48" t="str">
        <f t="shared" si="64"/>
        <v/>
      </c>
      <c r="D2079" s="5" t="str">
        <f>IF(PhieuBauCu!$B$2&gt;0,IF(LEN($B2079)=0,"",IF(AND($B2079&gt;0,VALUE(SUBSTITUTE($B2079,"1","0"))=$B2079),1,0)),"")</f>
        <v/>
      </c>
      <c r="E2079" s="5" t="str">
        <f>IF(PhieuBauCu!$B$2&gt;1,IF(LEN($B2079)=0,"",IF(AND($B2079&gt;0,VALUE(SUBSTITUTE($B2079,"2","0"))=$B2079),1,0)),"")</f>
        <v/>
      </c>
      <c r="F2079" s="5" t="str">
        <f>IF(PhieuBauCu!$B$2&gt;2,IF(LEN($B2079)=0,"",IF(AND($B2079&gt;0,VALUE(SUBSTITUTE($B2079,"3","0"))=$B2079),1,0)),"")</f>
        <v/>
      </c>
      <c r="G2079" s="5" t="str">
        <f>IF(PhieuBauCu!$B$2&gt;3,IF(LEN($B2079)=0,"",IF(AND($B2079&gt;0,VALUE(SUBSTITUTE($B2079,"4","0"))=$B2079),1,0)),"")</f>
        <v/>
      </c>
      <c r="H2079" s="5" t="str">
        <f>IF(PhieuBauCu!$B$2&gt;4,IF(LEN($B2079)=0,"",IF(AND($B2079&gt;0,VALUE(SUBSTITUTE($B2079,"5","0"))=$B2079),1,0)),"")</f>
        <v/>
      </c>
      <c r="I2079" s="5" t="str">
        <f>IF(PhieuBauCu!$B$2&gt;5,IF(LEN($B2079)=0,"",IF(AND($B2079&gt;0,VALUE(SUBSTITUTE($B2079,"6","0"))=$B2079),1,0)),"")</f>
        <v/>
      </c>
      <c r="J2079" s="5" t="str">
        <f>IF(PhieuBauCu!$B$2&gt;6,IF(LEN($B2079)=0,"",IF(AND($B2079&gt;0,VALUE(SUBSTITUTE($B2079,"7","0"))=$B2079),1,0)),"")</f>
        <v/>
      </c>
      <c r="K2079" s="5" t="str">
        <f>IF(PhieuBauCu!$B$2&gt;7,IF(LEN($B2079)=0,"",IF(AND($B2079&gt;0,VALUE(SUBSTITUTE($B2079,"8","0"))=$B2079),1,0)),"")</f>
        <v/>
      </c>
      <c r="L2079" s="5" t="str">
        <f>IF(PhieuBauCu!$B$2&gt;8,IF(LEN($B2079)=0,"",IF(AND($B2079&gt;0,VALUE(SUBSTITUTE($B2079,"9","0"))=$B2079),1,0)),"")</f>
        <v/>
      </c>
      <c r="M2079" s="9">
        <f t="shared" si="65"/>
        <v>0</v>
      </c>
      <c r="N2079" s="36">
        <f>IF(AND(M2079&lt;=PhieuBauCu!$B$13,M2079&gt;=1),1,0)</f>
        <v>0</v>
      </c>
    </row>
    <row r="2080" spans="1:14" ht="28.5" customHeight="1">
      <c r="A2080" s="2">
        <v>2075</v>
      </c>
      <c r="B2080" s="3"/>
      <c r="C2080" s="48" t="str">
        <f t="shared" si="64"/>
        <v/>
      </c>
      <c r="D2080" s="5" t="str">
        <f>IF(PhieuBauCu!$B$2&gt;0,IF(LEN($B2080)=0,"",IF(AND($B2080&gt;0,VALUE(SUBSTITUTE($B2080,"1","0"))=$B2080),1,0)),"")</f>
        <v/>
      </c>
      <c r="E2080" s="5" t="str">
        <f>IF(PhieuBauCu!$B$2&gt;1,IF(LEN($B2080)=0,"",IF(AND($B2080&gt;0,VALUE(SUBSTITUTE($B2080,"2","0"))=$B2080),1,0)),"")</f>
        <v/>
      </c>
      <c r="F2080" s="5" t="str">
        <f>IF(PhieuBauCu!$B$2&gt;2,IF(LEN($B2080)=0,"",IF(AND($B2080&gt;0,VALUE(SUBSTITUTE($B2080,"3","0"))=$B2080),1,0)),"")</f>
        <v/>
      </c>
      <c r="G2080" s="5" t="str">
        <f>IF(PhieuBauCu!$B$2&gt;3,IF(LEN($B2080)=0,"",IF(AND($B2080&gt;0,VALUE(SUBSTITUTE($B2080,"4","0"))=$B2080),1,0)),"")</f>
        <v/>
      </c>
      <c r="H2080" s="5" t="str">
        <f>IF(PhieuBauCu!$B$2&gt;4,IF(LEN($B2080)=0,"",IF(AND($B2080&gt;0,VALUE(SUBSTITUTE($B2080,"5","0"))=$B2080),1,0)),"")</f>
        <v/>
      </c>
      <c r="I2080" s="5" t="str">
        <f>IF(PhieuBauCu!$B$2&gt;5,IF(LEN($B2080)=0,"",IF(AND($B2080&gt;0,VALUE(SUBSTITUTE($B2080,"6","0"))=$B2080),1,0)),"")</f>
        <v/>
      </c>
      <c r="J2080" s="5" t="str">
        <f>IF(PhieuBauCu!$B$2&gt;6,IF(LEN($B2080)=0,"",IF(AND($B2080&gt;0,VALUE(SUBSTITUTE($B2080,"7","0"))=$B2080),1,0)),"")</f>
        <v/>
      </c>
      <c r="K2080" s="5" t="str">
        <f>IF(PhieuBauCu!$B$2&gt;7,IF(LEN($B2080)=0,"",IF(AND($B2080&gt;0,VALUE(SUBSTITUTE($B2080,"8","0"))=$B2080),1,0)),"")</f>
        <v/>
      </c>
      <c r="L2080" s="5" t="str">
        <f>IF(PhieuBauCu!$B$2&gt;8,IF(LEN($B2080)=0,"",IF(AND($B2080&gt;0,VALUE(SUBSTITUTE($B2080,"9","0"))=$B2080),1,0)),"")</f>
        <v/>
      </c>
      <c r="M2080" s="9">
        <f t="shared" si="65"/>
        <v>0</v>
      </c>
      <c r="N2080" s="36">
        <f>IF(AND(M2080&lt;=PhieuBauCu!$B$13,M2080&gt;=1),1,0)</f>
        <v>0</v>
      </c>
    </row>
    <row r="2081" spans="1:14" ht="28.5" customHeight="1">
      <c r="A2081" s="2">
        <v>2076</v>
      </c>
      <c r="B2081" s="3"/>
      <c r="C2081" s="48" t="str">
        <f t="shared" si="64"/>
        <v/>
      </c>
      <c r="D2081" s="5" t="str">
        <f>IF(PhieuBauCu!$B$2&gt;0,IF(LEN($B2081)=0,"",IF(AND($B2081&gt;0,VALUE(SUBSTITUTE($B2081,"1","0"))=$B2081),1,0)),"")</f>
        <v/>
      </c>
      <c r="E2081" s="5" t="str">
        <f>IF(PhieuBauCu!$B$2&gt;1,IF(LEN($B2081)=0,"",IF(AND($B2081&gt;0,VALUE(SUBSTITUTE($B2081,"2","0"))=$B2081),1,0)),"")</f>
        <v/>
      </c>
      <c r="F2081" s="5" t="str">
        <f>IF(PhieuBauCu!$B$2&gt;2,IF(LEN($B2081)=0,"",IF(AND($B2081&gt;0,VALUE(SUBSTITUTE($B2081,"3","0"))=$B2081),1,0)),"")</f>
        <v/>
      </c>
      <c r="G2081" s="5" t="str">
        <f>IF(PhieuBauCu!$B$2&gt;3,IF(LEN($B2081)=0,"",IF(AND($B2081&gt;0,VALUE(SUBSTITUTE($B2081,"4","0"))=$B2081),1,0)),"")</f>
        <v/>
      </c>
      <c r="H2081" s="5" t="str">
        <f>IF(PhieuBauCu!$B$2&gt;4,IF(LEN($B2081)=0,"",IF(AND($B2081&gt;0,VALUE(SUBSTITUTE($B2081,"5","0"))=$B2081),1,0)),"")</f>
        <v/>
      </c>
      <c r="I2081" s="5" t="str">
        <f>IF(PhieuBauCu!$B$2&gt;5,IF(LEN($B2081)=0,"",IF(AND($B2081&gt;0,VALUE(SUBSTITUTE($B2081,"6","0"))=$B2081),1,0)),"")</f>
        <v/>
      </c>
      <c r="J2081" s="5" t="str">
        <f>IF(PhieuBauCu!$B$2&gt;6,IF(LEN($B2081)=0,"",IF(AND($B2081&gt;0,VALUE(SUBSTITUTE($B2081,"7","0"))=$B2081),1,0)),"")</f>
        <v/>
      </c>
      <c r="K2081" s="5" t="str">
        <f>IF(PhieuBauCu!$B$2&gt;7,IF(LEN($B2081)=0,"",IF(AND($B2081&gt;0,VALUE(SUBSTITUTE($B2081,"8","0"))=$B2081),1,0)),"")</f>
        <v/>
      </c>
      <c r="L2081" s="5" t="str">
        <f>IF(PhieuBauCu!$B$2&gt;8,IF(LEN($B2081)=0,"",IF(AND($B2081&gt;0,VALUE(SUBSTITUTE($B2081,"9","0"))=$B2081),1,0)),"")</f>
        <v/>
      </c>
      <c r="M2081" s="9">
        <f t="shared" si="65"/>
        <v>0</v>
      </c>
      <c r="N2081" s="36">
        <f>IF(AND(M2081&lt;=PhieuBauCu!$B$13,M2081&gt;=1),1,0)</f>
        <v>0</v>
      </c>
    </row>
    <row r="2082" spans="1:14" ht="28.5" customHeight="1">
      <c r="A2082" s="2">
        <v>2077</v>
      </c>
      <c r="B2082" s="3"/>
      <c r="C2082" s="48" t="str">
        <f t="shared" si="64"/>
        <v/>
      </c>
      <c r="D2082" s="5" t="str">
        <f>IF(PhieuBauCu!$B$2&gt;0,IF(LEN($B2082)=0,"",IF(AND($B2082&gt;0,VALUE(SUBSTITUTE($B2082,"1","0"))=$B2082),1,0)),"")</f>
        <v/>
      </c>
      <c r="E2082" s="5" t="str">
        <f>IF(PhieuBauCu!$B$2&gt;1,IF(LEN($B2082)=0,"",IF(AND($B2082&gt;0,VALUE(SUBSTITUTE($B2082,"2","0"))=$B2082),1,0)),"")</f>
        <v/>
      </c>
      <c r="F2082" s="5" t="str">
        <f>IF(PhieuBauCu!$B$2&gt;2,IF(LEN($B2082)=0,"",IF(AND($B2082&gt;0,VALUE(SUBSTITUTE($B2082,"3","0"))=$B2082),1,0)),"")</f>
        <v/>
      </c>
      <c r="G2082" s="5" t="str">
        <f>IF(PhieuBauCu!$B$2&gt;3,IF(LEN($B2082)=0,"",IF(AND($B2082&gt;0,VALUE(SUBSTITUTE($B2082,"4","0"))=$B2082),1,0)),"")</f>
        <v/>
      </c>
      <c r="H2082" s="5" t="str">
        <f>IF(PhieuBauCu!$B$2&gt;4,IF(LEN($B2082)=0,"",IF(AND($B2082&gt;0,VALUE(SUBSTITUTE($B2082,"5","0"))=$B2082),1,0)),"")</f>
        <v/>
      </c>
      <c r="I2082" s="5" t="str">
        <f>IF(PhieuBauCu!$B$2&gt;5,IF(LEN($B2082)=0,"",IF(AND($B2082&gt;0,VALUE(SUBSTITUTE($B2082,"6","0"))=$B2082),1,0)),"")</f>
        <v/>
      </c>
      <c r="J2082" s="5" t="str">
        <f>IF(PhieuBauCu!$B$2&gt;6,IF(LEN($B2082)=0,"",IF(AND($B2082&gt;0,VALUE(SUBSTITUTE($B2082,"7","0"))=$B2082),1,0)),"")</f>
        <v/>
      </c>
      <c r="K2082" s="5" t="str">
        <f>IF(PhieuBauCu!$B$2&gt;7,IF(LEN($B2082)=0,"",IF(AND($B2082&gt;0,VALUE(SUBSTITUTE($B2082,"8","0"))=$B2082),1,0)),"")</f>
        <v/>
      </c>
      <c r="L2082" s="5" t="str">
        <f>IF(PhieuBauCu!$B$2&gt;8,IF(LEN($B2082)=0,"",IF(AND($B2082&gt;0,VALUE(SUBSTITUTE($B2082,"9","0"))=$B2082),1,0)),"")</f>
        <v/>
      </c>
      <c r="M2082" s="9">
        <f t="shared" si="65"/>
        <v>0</v>
      </c>
      <c r="N2082" s="36">
        <f>IF(AND(M2082&lt;=PhieuBauCu!$B$13,M2082&gt;=1),1,0)</f>
        <v>0</v>
      </c>
    </row>
    <row r="2083" spans="1:14" ht="28.5" customHeight="1">
      <c r="A2083" s="2">
        <v>2078</v>
      </c>
      <c r="B2083" s="3"/>
      <c r="C2083" s="48" t="str">
        <f t="shared" si="64"/>
        <v/>
      </c>
      <c r="D2083" s="5" t="str">
        <f>IF(PhieuBauCu!$B$2&gt;0,IF(LEN($B2083)=0,"",IF(AND($B2083&gt;0,VALUE(SUBSTITUTE($B2083,"1","0"))=$B2083),1,0)),"")</f>
        <v/>
      </c>
      <c r="E2083" s="5" t="str">
        <f>IF(PhieuBauCu!$B$2&gt;1,IF(LEN($B2083)=0,"",IF(AND($B2083&gt;0,VALUE(SUBSTITUTE($B2083,"2","0"))=$B2083),1,0)),"")</f>
        <v/>
      </c>
      <c r="F2083" s="5" t="str">
        <f>IF(PhieuBauCu!$B$2&gt;2,IF(LEN($B2083)=0,"",IF(AND($B2083&gt;0,VALUE(SUBSTITUTE($B2083,"3","0"))=$B2083),1,0)),"")</f>
        <v/>
      </c>
      <c r="G2083" s="5" t="str">
        <f>IF(PhieuBauCu!$B$2&gt;3,IF(LEN($B2083)=0,"",IF(AND($B2083&gt;0,VALUE(SUBSTITUTE($B2083,"4","0"))=$B2083),1,0)),"")</f>
        <v/>
      </c>
      <c r="H2083" s="5" t="str">
        <f>IF(PhieuBauCu!$B$2&gt;4,IF(LEN($B2083)=0,"",IF(AND($B2083&gt;0,VALUE(SUBSTITUTE($B2083,"5","0"))=$B2083),1,0)),"")</f>
        <v/>
      </c>
      <c r="I2083" s="5" t="str">
        <f>IF(PhieuBauCu!$B$2&gt;5,IF(LEN($B2083)=0,"",IF(AND($B2083&gt;0,VALUE(SUBSTITUTE($B2083,"6","0"))=$B2083),1,0)),"")</f>
        <v/>
      </c>
      <c r="J2083" s="5" t="str">
        <f>IF(PhieuBauCu!$B$2&gt;6,IF(LEN($B2083)=0,"",IF(AND($B2083&gt;0,VALUE(SUBSTITUTE($B2083,"7","0"))=$B2083),1,0)),"")</f>
        <v/>
      </c>
      <c r="K2083" s="5" t="str">
        <f>IF(PhieuBauCu!$B$2&gt;7,IF(LEN($B2083)=0,"",IF(AND($B2083&gt;0,VALUE(SUBSTITUTE($B2083,"8","0"))=$B2083),1,0)),"")</f>
        <v/>
      </c>
      <c r="L2083" s="5" t="str">
        <f>IF(PhieuBauCu!$B$2&gt;8,IF(LEN($B2083)=0,"",IF(AND($B2083&gt;0,VALUE(SUBSTITUTE($B2083,"9","0"))=$B2083),1,0)),"")</f>
        <v/>
      </c>
      <c r="M2083" s="9">
        <f t="shared" si="65"/>
        <v>0</v>
      </c>
      <c r="N2083" s="36">
        <f>IF(AND(M2083&lt;=PhieuBauCu!$B$13,M2083&gt;=1),1,0)</f>
        <v>0</v>
      </c>
    </row>
    <row r="2084" spans="1:14" ht="28.5" customHeight="1">
      <c r="A2084" s="2">
        <v>2079</v>
      </c>
      <c r="B2084" s="3"/>
      <c r="C2084" s="48" t="str">
        <f t="shared" si="64"/>
        <v/>
      </c>
      <c r="D2084" s="5" t="str">
        <f>IF(PhieuBauCu!$B$2&gt;0,IF(LEN($B2084)=0,"",IF(AND($B2084&gt;0,VALUE(SUBSTITUTE($B2084,"1","0"))=$B2084),1,0)),"")</f>
        <v/>
      </c>
      <c r="E2084" s="5" t="str">
        <f>IF(PhieuBauCu!$B$2&gt;1,IF(LEN($B2084)=0,"",IF(AND($B2084&gt;0,VALUE(SUBSTITUTE($B2084,"2","0"))=$B2084),1,0)),"")</f>
        <v/>
      </c>
      <c r="F2084" s="5" t="str">
        <f>IF(PhieuBauCu!$B$2&gt;2,IF(LEN($B2084)=0,"",IF(AND($B2084&gt;0,VALUE(SUBSTITUTE($B2084,"3","0"))=$B2084),1,0)),"")</f>
        <v/>
      </c>
      <c r="G2084" s="5" t="str">
        <f>IF(PhieuBauCu!$B$2&gt;3,IF(LEN($B2084)=0,"",IF(AND($B2084&gt;0,VALUE(SUBSTITUTE($B2084,"4","0"))=$B2084),1,0)),"")</f>
        <v/>
      </c>
      <c r="H2084" s="5" t="str">
        <f>IF(PhieuBauCu!$B$2&gt;4,IF(LEN($B2084)=0,"",IF(AND($B2084&gt;0,VALUE(SUBSTITUTE($B2084,"5","0"))=$B2084),1,0)),"")</f>
        <v/>
      </c>
      <c r="I2084" s="5" t="str">
        <f>IF(PhieuBauCu!$B$2&gt;5,IF(LEN($B2084)=0,"",IF(AND($B2084&gt;0,VALUE(SUBSTITUTE($B2084,"6","0"))=$B2084),1,0)),"")</f>
        <v/>
      </c>
      <c r="J2084" s="5" t="str">
        <f>IF(PhieuBauCu!$B$2&gt;6,IF(LEN($B2084)=0,"",IF(AND($B2084&gt;0,VALUE(SUBSTITUTE($B2084,"7","0"))=$B2084),1,0)),"")</f>
        <v/>
      </c>
      <c r="K2084" s="5" t="str">
        <f>IF(PhieuBauCu!$B$2&gt;7,IF(LEN($B2084)=0,"",IF(AND($B2084&gt;0,VALUE(SUBSTITUTE($B2084,"8","0"))=$B2084),1,0)),"")</f>
        <v/>
      </c>
      <c r="L2084" s="5" t="str">
        <f>IF(PhieuBauCu!$B$2&gt;8,IF(LEN($B2084)=0,"",IF(AND($B2084&gt;0,VALUE(SUBSTITUTE($B2084,"9","0"))=$B2084),1,0)),"")</f>
        <v/>
      </c>
      <c r="M2084" s="9">
        <f t="shared" si="65"/>
        <v>0</v>
      </c>
      <c r="N2084" s="36">
        <f>IF(AND(M2084&lt;=PhieuBauCu!$B$13,M2084&gt;=1),1,0)</f>
        <v>0</v>
      </c>
    </row>
    <row r="2085" spans="1:14" ht="28.5" customHeight="1">
      <c r="A2085" s="2">
        <v>2080</v>
      </c>
      <c r="B2085" s="3"/>
      <c r="C2085" s="48" t="str">
        <f t="shared" si="64"/>
        <v/>
      </c>
      <c r="D2085" s="5" t="str">
        <f>IF(PhieuBauCu!$B$2&gt;0,IF(LEN($B2085)=0,"",IF(AND($B2085&gt;0,VALUE(SUBSTITUTE($B2085,"1","0"))=$B2085),1,0)),"")</f>
        <v/>
      </c>
      <c r="E2085" s="5" t="str">
        <f>IF(PhieuBauCu!$B$2&gt;1,IF(LEN($B2085)=0,"",IF(AND($B2085&gt;0,VALUE(SUBSTITUTE($B2085,"2","0"))=$B2085),1,0)),"")</f>
        <v/>
      </c>
      <c r="F2085" s="5" t="str">
        <f>IF(PhieuBauCu!$B$2&gt;2,IF(LEN($B2085)=0,"",IF(AND($B2085&gt;0,VALUE(SUBSTITUTE($B2085,"3","0"))=$B2085),1,0)),"")</f>
        <v/>
      </c>
      <c r="G2085" s="5" t="str">
        <f>IF(PhieuBauCu!$B$2&gt;3,IF(LEN($B2085)=0,"",IF(AND($B2085&gt;0,VALUE(SUBSTITUTE($B2085,"4","0"))=$B2085),1,0)),"")</f>
        <v/>
      </c>
      <c r="H2085" s="5" t="str">
        <f>IF(PhieuBauCu!$B$2&gt;4,IF(LEN($B2085)=0,"",IF(AND($B2085&gt;0,VALUE(SUBSTITUTE($B2085,"5","0"))=$B2085),1,0)),"")</f>
        <v/>
      </c>
      <c r="I2085" s="5" t="str">
        <f>IF(PhieuBauCu!$B$2&gt;5,IF(LEN($B2085)=0,"",IF(AND($B2085&gt;0,VALUE(SUBSTITUTE($B2085,"6","0"))=$B2085),1,0)),"")</f>
        <v/>
      </c>
      <c r="J2085" s="5" t="str">
        <f>IF(PhieuBauCu!$B$2&gt;6,IF(LEN($B2085)=0,"",IF(AND($B2085&gt;0,VALUE(SUBSTITUTE($B2085,"7","0"))=$B2085),1,0)),"")</f>
        <v/>
      </c>
      <c r="K2085" s="5" t="str">
        <f>IF(PhieuBauCu!$B$2&gt;7,IF(LEN($B2085)=0,"",IF(AND($B2085&gt;0,VALUE(SUBSTITUTE($B2085,"8","0"))=$B2085),1,0)),"")</f>
        <v/>
      </c>
      <c r="L2085" s="5" t="str">
        <f>IF(PhieuBauCu!$B$2&gt;8,IF(LEN($B2085)=0,"",IF(AND($B2085&gt;0,VALUE(SUBSTITUTE($B2085,"9","0"))=$B2085),1,0)),"")</f>
        <v/>
      </c>
      <c r="M2085" s="9">
        <f t="shared" si="65"/>
        <v>0</v>
      </c>
      <c r="N2085" s="36">
        <f>IF(AND(M2085&lt;=PhieuBauCu!$B$13,M2085&gt;=1),1,0)</f>
        <v>0</v>
      </c>
    </row>
    <row r="2086" spans="1:14" ht="28.5" customHeight="1">
      <c r="A2086" s="2">
        <v>2081</v>
      </c>
      <c r="B2086" s="3"/>
      <c r="C2086" s="48" t="str">
        <f t="shared" si="64"/>
        <v/>
      </c>
      <c r="D2086" s="5" t="str">
        <f>IF(PhieuBauCu!$B$2&gt;0,IF(LEN($B2086)=0,"",IF(AND($B2086&gt;0,VALUE(SUBSTITUTE($B2086,"1","0"))=$B2086),1,0)),"")</f>
        <v/>
      </c>
      <c r="E2086" s="5" t="str">
        <f>IF(PhieuBauCu!$B$2&gt;1,IF(LEN($B2086)=0,"",IF(AND($B2086&gt;0,VALUE(SUBSTITUTE($B2086,"2","0"))=$B2086),1,0)),"")</f>
        <v/>
      </c>
      <c r="F2086" s="5" t="str">
        <f>IF(PhieuBauCu!$B$2&gt;2,IF(LEN($B2086)=0,"",IF(AND($B2086&gt;0,VALUE(SUBSTITUTE($B2086,"3","0"))=$B2086),1,0)),"")</f>
        <v/>
      </c>
      <c r="G2086" s="5" t="str">
        <f>IF(PhieuBauCu!$B$2&gt;3,IF(LEN($B2086)=0,"",IF(AND($B2086&gt;0,VALUE(SUBSTITUTE($B2086,"4","0"))=$B2086),1,0)),"")</f>
        <v/>
      </c>
      <c r="H2086" s="5" t="str">
        <f>IF(PhieuBauCu!$B$2&gt;4,IF(LEN($B2086)=0,"",IF(AND($B2086&gt;0,VALUE(SUBSTITUTE($B2086,"5","0"))=$B2086),1,0)),"")</f>
        <v/>
      </c>
      <c r="I2086" s="5" t="str">
        <f>IF(PhieuBauCu!$B$2&gt;5,IF(LEN($B2086)=0,"",IF(AND($B2086&gt;0,VALUE(SUBSTITUTE($B2086,"6","0"))=$B2086),1,0)),"")</f>
        <v/>
      </c>
      <c r="J2086" s="5" t="str">
        <f>IF(PhieuBauCu!$B$2&gt;6,IF(LEN($B2086)=0,"",IF(AND($B2086&gt;0,VALUE(SUBSTITUTE($B2086,"7","0"))=$B2086),1,0)),"")</f>
        <v/>
      </c>
      <c r="K2086" s="5" t="str">
        <f>IF(PhieuBauCu!$B$2&gt;7,IF(LEN($B2086)=0,"",IF(AND($B2086&gt;0,VALUE(SUBSTITUTE($B2086,"8","0"))=$B2086),1,0)),"")</f>
        <v/>
      </c>
      <c r="L2086" s="5" t="str">
        <f>IF(PhieuBauCu!$B$2&gt;8,IF(LEN($B2086)=0,"",IF(AND($B2086&gt;0,VALUE(SUBSTITUTE($B2086,"9","0"))=$B2086),1,0)),"")</f>
        <v/>
      </c>
      <c r="M2086" s="9">
        <f t="shared" si="65"/>
        <v>0</v>
      </c>
      <c r="N2086" s="36">
        <f>IF(AND(M2086&lt;=PhieuBauCu!$B$13,M2086&gt;=1),1,0)</f>
        <v>0</v>
      </c>
    </row>
    <row r="2087" spans="1:14" ht="28.5" customHeight="1">
      <c r="A2087" s="2">
        <v>2082</v>
      </c>
      <c r="B2087" s="3"/>
      <c r="C2087" s="48" t="str">
        <f t="shared" si="64"/>
        <v/>
      </c>
      <c r="D2087" s="5" t="str">
        <f>IF(PhieuBauCu!$B$2&gt;0,IF(LEN($B2087)=0,"",IF(AND($B2087&gt;0,VALUE(SUBSTITUTE($B2087,"1","0"))=$B2087),1,0)),"")</f>
        <v/>
      </c>
      <c r="E2087" s="5" t="str">
        <f>IF(PhieuBauCu!$B$2&gt;1,IF(LEN($B2087)=0,"",IF(AND($B2087&gt;0,VALUE(SUBSTITUTE($B2087,"2","0"))=$B2087),1,0)),"")</f>
        <v/>
      </c>
      <c r="F2087" s="5" t="str">
        <f>IF(PhieuBauCu!$B$2&gt;2,IF(LEN($B2087)=0,"",IF(AND($B2087&gt;0,VALUE(SUBSTITUTE($B2087,"3","0"))=$B2087),1,0)),"")</f>
        <v/>
      </c>
      <c r="G2087" s="5" t="str">
        <f>IF(PhieuBauCu!$B$2&gt;3,IF(LEN($B2087)=0,"",IF(AND($B2087&gt;0,VALUE(SUBSTITUTE($B2087,"4","0"))=$B2087),1,0)),"")</f>
        <v/>
      </c>
      <c r="H2087" s="5" t="str">
        <f>IF(PhieuBauCu!$B$2&gt;4,IF(LEN($B2087)=0,"",IF(AND($B2087&gt;0,VALUE(SUBSTITUTE($B2087,"5","0"))=$B2087),1,0)),"")</f>
        <v/>
      </c>
      <c r="I2087" s="5" t="str">
        <f>IF(PhieuBauCu!$B$2&gt;5,IF(LEN($B2087)=0,"",IF(AND($B2087&gt;0,VALUE(SUBSTITUTE($B2087,"6","0"))=$B2087),1,0)),"")</f>
        <v/>
      </c>
      <c r="J2087" s="5" t="str">
        <f>IF(PhieuBauCu!$B$2&gt;6,IF(LEN($B2087)=0,"",IF(AND($B2087&gt;0,VALUE(SUBSTITUTE($B2087,"7","0"))=$B2087),1,0)),"")</f>
        <v/>
      </c>
      <c r="K2087" s="5" t="str">
        <f>IF(PhieuBauCu!$B$2&gt;7,IF(LEN($B2087)=0,"",IF(AND($B2087&gt;0,VALUE(SUBSTITUTE($B2087,"8","0"))=$B2087),1,0)),"")</f>
        <v/>
      </c>
      <c r="L2087" s="5" t="str">
        <f>IF(PhieuBauCu!$B$2&gt;8,IF(LEN($B2087)=0,"",IF(AND($B2087&gt;0,VALUE(SUBSTITUTE($B2087,"9","0"))=$B2087),1,0)),"")</f>
        <v/>
      </c>
      <c r="M2087" s="9">
        <f t="shared" si="65"/>
        <v>0</v>
      </c>
      <c r="N2087" s="36">
        <f>IF(AND(M2087&lt;=PhieuBauCu!$B$13,M2087&gt;=1),1,0)</f>
        <v>0</v>
      </c>
    </row>
    <row r="2088" spans="1:14" ht="28.5" customHeight="1">
      <c r="A2088" s="2">
        <v>2083</v>
      </c>
      <c r="B2088" s="3"/>
      <c r="C2088" s="48" t="str">
        <f t="shared" si="64"/>
        <v/>
      </c>
      <c r="D2088" s="5" t="str">
        <f>IF(PhieuBauCu!$B$2&gt;0,IF(LEN($B2088)=0,"",IF(AND($B2088&gt;0,VALUE(SUBSTITUTE($B2088,"1","0"))=$B2088),1,0)),"")</f>
        <v/>
      </c>
      <c r="E2088" s="5" t="str">
        <f>IF(PhieuBauCu!$B$2&gt;1,IF(LEN($B2088)=0,"",IF(AND($B2088&gt;0,VALUE(SUBSTITUTE($B2088,"2","0"))=$B2088),1,0)),"")</f>
        <v/>
      </c>
      <c r="F2088" s="5" t="str">
        <f>IF(PhieuBauCu!$B$2&gt;2,IF(LEN($B2088)=0,"",IF(AND($B2088&gt;0,VALUE(SUBSTITUTE($B2088,"3","0"))=$B2088),1,0)),"")</f>
        <v/>
      </c>
      <c r="G2088" s="5" t="str">
        <f>IF(PhieuBauCu!$B$2&gt;3,IF(LEN($B2088)=0,"",IF(AND($B2088&gt;0,VALUE(SUBSTITUTE($B2088,"4","0"))=$B2088),1,0)),"")</f>
        <v/>
      </c>
      <c r="H2088" s="5" t="str">
        <f>IF(PhieuBauCu!$B$2&gt;4,IF(LEN($B2088)=0,"",IF(AND($B2088&gt;0,VALUE(SUBSTITUTE($B2088,"5","0"))=$B2088),1,0)),"")</f>
        <v/>
      </c>
      <c r="I2088" s="5" t="str">
        <f>IF(PhieuBauCu!$B$2&gt;5,IF(LEN($B2088)=0,"",IF(AND($B2088&gt;0,VALUE(SUBSTITUTE($B2088,"6","0"))=$B2088),1,0)),"")</f>
        <v/>
      </c>
      <c r="J2088" s="5" t="str">
        <f>IF(PhieuBauCu!$B$2&gt;6,IF(LEN($B2088)=0,"",IF(AND($B2088&gt;0,VALUE(SUBSTITUTE($B2088,"7","0"))=$B2088),1,0)),"")</f>
        <v/>
      </c>
      <c r="K2088" s="5" t="str">
        <f>IF(PhieuBauCu!$B$2&gt;7,IF(LEN($B2088)=0,"",IF(AND($B2088&gt;0,VALUE(SUBSTITUTE($B2088,"8","0"))=$B2088),1,0)),"")</f>
        <v/>
      </c>
      <c r="L2088" s="5" t="str">
        <f>IF(PhieuBauCu!$B$2&gt;8,IF(LEN($B2088)=0,"",IF(AND($B2088&gt;0,VALUE(SUBSTITUTE($B2088,"9","0"))=$B2088),1,0)),"")</f>
        <v/>
      </c>
      <c r="M2088" s="9">
        <f t="shared" si="65"/>
        <v>0</v>
      </c>
      <c r="N2088" s="36">
        <f>IF(AND(M2088&lt;=PhieuBauCu!$B$13,M2088&gt;=1),1,0)</f>
        <v>0</v>
      </c>
    </row>
    <row r="2089" spans="1:14" ht="28.5" customHeight="1">
      <c r="A2089" s="2">
        <v>2084</v>
      </c>
      <c r="B2089" s="3"/>
      <c r="C2089" s="48" t="str">
        <f t="shared" si="64"/>
        <v/>
      </c>
      <c r="D2089" s="5" t="str">
        <f>IF(PhieuBauCu!$B$2&gt;0,IF(LEN($B2089)=0,"",IF(AND($B2089&gt;0,VALUE(SUBSTITUTE($B2089,"1","0"))=$B2089),1,0)),"")</f>
        <v/>
      </c>
      <c r="E2089" s="5" t="str">
        <f>IF(PhieuBauCu!$B$2&gt;1,IF(LEN($B2089)=0,"",IF(AND($B2089&gt;0,VALUE(SUBSTITUTE($B2089,"2","0"))=$B2089),1,0)),"")</f>
        <v/>
      </c>
      <c r="F2089" s="5" t="str">
        <f>IF(PhieuBauCu!$B$2&gt;2,IF(LEN($B2089)=0,"",IF(AND($B2089&gt;0,VALUE(SUBSTITUTE($B2089,"3","0"))=$B2089),1,0)),"")</f>
        <v/>
      </c>
      <c r="G2089" s="5" t="str">
        <f>IF(PhieuBauCu!$B$2&gt;3,IF(LEN($B2089)=0,"",IF(AND($B2089&gt;0,VALUE(SUBSTITUTE($B2089,"4","0"))=$B2089),1,0)),"")</f>
        <v/>
      </c>
      <c r="H2089" s="5" t="str">
        <f>IF(PhieuBauCu!$B$2&gt;4,IF(LEN($B2089)=0,"",IF(AND($B2089&gt;0,VALUE(SUBSTITUTE($B2089,"5","0"))=$B2089),1,0)),"")</f>
        <v/>
      </c>
      <c r="I2089" s="5" t="str">
        <f>IF(PhieuBauCu!$B$2&gt;5,IF(LEN($B2089)=0,"",IF(AND($B2089&gt;0,VALUE(SUBSTITUTE($B2089,"6","0"))=$B2089),1,0)),"")</f>
        <v/>
      </c>
      <c r="J2089" s="5" t="str">
        <f>IF(PhieuBauCu!$B$2&gt;6,IF(LEN($B2089)=0,"",IF(AND($B2089&gt;0,VALUE(SUBSTITUTE($B2089,"7","0"))=$B2089),1,0)),"")</f>
        <v/>
      </c>
      <c r="K2089" s="5" t="str">
        <f>IF(PhieuBauCu!$B$2&gt;7,IF(LEN($B2089)=0,"",IF(AND($B2089&gt;0,VALUE(SUBSTITUTE($B2089,"8","0"))=$B2089),1,0)),"")</f>
        <v/>
      </c>
      <c r="L2089" s="5" t="str">
        <f>IF(PhieuBauCu!$B$2&gt;8,IF(LEN($B2089)=0,"",IF(AND($B2089&gt;0,VALUE(SUBSTITUTE($B2089,"9","0"))=$B2089),1,0)),"")</f>
        <v/>
      </c>
      <c r="M2089" s="9">
        <f t="shared" si="65"/>
        <v>0</v>
      </c>
      <c r="N2089" s="36">
        <f>IF(AND(M2089&lt;=PhieuBauCu!$B$13,M2089&gt;=1),1,0)</f>
        <v>0</v>
      </c>
    </row>
    <row r="2090" spans="1:14" ht="28.5" customHeight="1">
      <c r="A2090" s="2">
        <v>2085</v>
      </c>
      <c r="B2090" s="3"/>
      <c r="C2090" s="48" t="str">
        <f t="shared" si="64"/>
        <v/>
      </c>
      <c r="D2090" s="5" t="str">
        <f>IF(PhieuBauCu!$B$2&gt;0,IF(LEN($B2090)=0,"",IF(AND($B2090&gt;0,VALUE(SUBSTITUTE($B2090,"1","0"))=$B2090),1,0)),"")</f>
        <v/>
      </c>
      <c r="E2090" s="5" t="str">
        <f>IF(PhieuBauCu!$B$2&gt;1,IF(LEN($B2090)=0,"",IF(AND($B2090&gt;0,VALUE(SUBSTITUTE($B2090,"2","0"))=$B2090),1,0)),"")</f>
        <v/>
      </c>
      <c r="F2090" s="5" t="str">
        <f>IF(PhieuBauCu!$B$2&gt;2,IF(LEN($B2090)=0,"",IF(AND($B2090&gt;0,VALUE(SUBSTITUTE($B2090,"3","0"))=$B2090),1,0)),"")</f>
        <v/>
      </c>
      <c r="G2090" s="5" t="str">
        <f>IF(PhieuBauCu!$B$2&gt;3,IF(LEN($B2090)=0,"",IF(AND($B2090&gt;0,VALUE(SUBSTITUTE($B2090,"4","0"))=$B2090),1,0)),"")</f>
        <v/>
      </c>
      <c r="H2090" s="5" t="str">
        <f>IF(PhieuBauCu!$B$2&gt;4,IF(LEN($B2090)=0,"",IF(AND($B2090&gt;0,VALUE(SUBSTITUTE($B2090,"5","0"))=$B2090),1,0)),"")</f>
        <v/>
      </c>
      <c r="I2090" s="5" t="str">
        <f>IF(PhieuBauCu!$B$2&gt;5,IF(LEN($B2090)=0,"",IF(AND($B2090&gt;0,VALUE(SUBSTITUTE($B2090,"6","0"))=$B2090),1,0)),"")</f>
        <v/>
      </c>
      <c r="J2090" s="5" t="str">
        <f>IF(PhieuBauCu!$B$2&gt;6,IF(LEN($B2090)=0,"",IF(AND($B2090&gt;0,VALUE(SUBSTITUTE($B2090,"7","0"))=$B2090),1,0)),"")</f>
        <v/>
      </c>
      <c r="K2090" s="5" t="str">
        <f>IF(PhieuBauCu!$B$2&gt;7,IF(LEN($B2090)=0,"",IF(AND($B2090&gt;0,VALUE(SUBSTITUTE($B2090,"8","0"))=$B2090),1,0)),"")</f>
        <v/>
      </c>
      <c r="L2090" s="5" t="str">
        <f>IF(PhieuBauCu!$B$2&gt;8,IF(LEN($B2090)=0,"",IF(AND($B2090&gt;0,VALUE(SUBSTITUTE($B2090,"9","0"))=$B2090),1,0)),"")</f>
        <v/>
      </c>
      <c r="M2090" s="9">
        <f t="shared" si="65"/>
        <v>0</v>
      </c>
      <c r="N2090" s="36">
        <f>IF(AND(M2090&lt;=PhieuBauCu!$B$13,M2090&gt;=1),1,0)</f>
        <v>0</v>
      </c>
    </row>
    <row r="2091" spans="1:14" ht="28.5" customHeight="1">
      <c r="A2091" s="2">
        <v>2086</v>
      </c>
      <c r="B2091" s="3"/>
      <c r="C2091" s="48" t="str">
        <f t="shared" si="64"/>
        <v/>
      </c>
      <c r="D2091" s="5" t="str">
        <f>IF(PhieuBauCu!$B$2&gt;0,IF(LEN($B2091)=0,"",IF(AND($B2091&gt;0,VALUE(SUBSTITUTE($B2091,"1","0"))=$B2091),1,0)),"")</f>
        <v/>
      </c>
      <c r="E2091" s="5" t="str">
        <f>IF(PhieuBauCu!$B$2&gt;1,IF(LEN($B2091)=0,"",IF(AND($B2091&gt;0,VALUE(SUBSTITUTE($B2091,"2","0"))=$B2091),1,0)),"")</f>
        <v/>
      </c>
      <c r="F2091" s="5" t="str">
        <f>IF(PhieuBauCu!$B$2&gt;2,IF(LEN($B2091)=0,"",IF(AND($B2091&gt;0,VALUE(SUBSTITUTE($B2091,"3","0"))=$B2091),1,0)),"")</f>
        <v/>
      </c>
      <c r="G2091" s="5" t="str">
        <f>IF(PhieuBauCu!$B$2&gt;3,IF(LEN($B2091)=0,"",IF(AND($B2091&gt;0,VALUE(SUBSTITUTE($B2091,"4","0"))=$B2091),1,0)),"")</f>
        <v/>
      </c>
      <c r="H2091" s="5" t="str">
        <f>IF(PhieuBauCu!$B$2&gt;4,IF(LEN($B2091)=0,"",IF(AND($B2091&gt;0,VALUE(SUBSTITUTE($B2091,"5","0"))=$B2091),1,0)),"")</f>
        <v/>
      </c>
      <c r="I2091" s="5" t="str">
        <f>IF(PhieuBauCu!$B$2&gt;5,IF(LEN($B2091)=0,"",IF(AND($B2091&gt;0,VALUE(SUBSTITUTE($B2091,"6","0"))=$B2091),1,0)),"")</f>
        <v/>
      </c>
      <c r="J2091" s="5" t="str">
        <f>IF(PhieuBauCu!$B$2&gt;6,IF(LEN($B2091)=0,"",IF(AND($B2091&gt;0,VALUE(SUBSTITUTE($B2091,"7","0"))=$B2091),1,0)),"")</f>
        <v/>
      </c>
      <c r="K2091" s="5" t="str">
        <f>IF(PhieuBauCu!$B$2&gt;7,IF(LEN($B2091)=0,"",IF(AND($B2091&gt;0,VALUE(SUBSTITUTE($B2091,"8","0"))=$B2091),1,0)),"")</f>
        <v/>
      </c>
      <c r="L2091" s="5" t="str">
        <f>IF(PhieuBauCu!$B$2&gt;8,IF(LEN($B2091)=0,"",IF(AND($B2091&gt;0,VALUE(SUBSTITUTE($B2091,"9","0"))=$B2091),1,0)),"")</f>
        <v/>
      </c>
      <c r="M2091" s="9">
        <f t="shared" si="65"/>
        <v>0</v>
      </c>
      <c r="N2091" s="36">
        <f>IF(AND(M2091&lt;=PhieuBauCu!$B$13,M2091&gt;=1),1,0)</f>
        <v>0</v>
      </c>
    </row>
    <row r="2092" spans="1:14" ht="28.5" customHeight="1">
      <c r="A2092" s="2">
        <v>2087</v>
      </c>
      <c r="B2092" s="3"/>
      <c r="C2092" s="48" t="str">
        <f t="shared" si="64"/>
        <v/>
      </c>
      <c r="D2092" s="5" t="str">
        <f>IF(PhieuBauCu!$B$2&gt;0,IF(LEN($B2092)=0,"",IF(AND($B2092&gt;0,VALUE(SUBSTITUTE($B2092,"1","0"))=$B2092),1,0)),"")</f>
        <v/>
      </c>
      <c r="E2092" s="5" t="str">
        <f>IF(PhieuBauCu!$B$2&gt;1,IF(LEN($B2092)=0,"",IF(AND($B2092&gt;0,VALUE(SUBSTITUTE($B2092,"2","0"))=$B2092),1,0)),"")</f>
        <v/>
      </c>
      <c r="F2092" s="5" t="str">
        <f>IF(PhieuBauCu!$B$2&gt;2,IF(LEN($B2092)=0,"",IF(AND($B2092&gt;0,VALUE(SUBSTITUTE($B2092,"3","0"))=$B2092),1,0)),"")</f>
        <v/>
      </c>
      <c r="G2092" s="5" t="str">
        <f>IF(PhieuBauCu!$B$2&gt;3,IF(LEN($B2092)=0,"",IF(AND($B2092&gt;0,VALUE(SUBSTITUTE($B2092,"4","0"))=$B2092),1,0)),"")</f>
        <v/>
      </c>
      <c r="H2092" s="5" t="str">
        <f>IF(PhieuBauCu!$B$2&gt;4,IF(LEN($B2092)=0,"",IF(AND($B2092&gt;0,VALUE(SUBSTITUTE($B2092,"5","0"))=$B2092),1,0)),"")</f>
        <v/>
      </c>
      <c r="I2092" s="5" t="str">
        <f>IF(PhieuBauCu!$B$2&gt;5,IF(LEN($B2092)=0,"",IF(AND($B2092&gt;0,VALUE(SUBSTITUTE($B2092,"6","0"))=$B2092),1,0)),"")</f>
        <v/>
      </c>
      <c r="J2092" s="5" t="str">
        <f>IF(PhieuBauCu!$B$2&gt;6,IF(LEN($B2092)=0,"",IF(AND($B2092&gt;0,VALUE(SUBSTITUTE($B2092,"7","0"))=$B2092),1,0)),"")</f>
        <v/>
      </c>
      <c r="K2092" s="5" t="str">
        <f>IF(PhieuBauCu!$B$2&gt;7,IF(LEN($B2092)=0,"",IF(AND($B2092&gt;0,VALUE(SUBSTITUTE($B2092,"8","0"))=$B2092),1,0)),"")</f>
        <v/>
      </c>
      <c r="L2092" s="5" t="str">
        <f>IF(PhieuBauCu!$B$2&gt;8,IF(LEN($B2092)=0,"",IF(AND($B2092&gt;0,VALUE(SUBSTITUTE($B2092,"9","0"))=$B2092),1,0)),"")</f>
        <v/>
      </c>
      <c r="M2092" s="9">
        <f t="shared" si="65"/>
        <v>0</v>
      </c>
      <c r="N2092" s="36">
        <f>IF(AND(M2092&lt;=PhieuBauCu!$B$13,M2092&gt;=1),1,0)</f>
        <v>0</v>
      </c>
    </row>
    <row r="2093" spans="1:14" ht="28.5" customHeight="1">
      <c r="A2093" s="2">
        <v>2088</v>
      </c>
      <c r="B2093" s="3"/>
      <c r="C2093" s="48" t="str">
        <f t="shared" si="64"/>
        <v/>
      </c>
      <c r="D2093" s="5" t="str">
        <f>IF(PhieuBauCu!$B$2&gt;0,IF(LEN($B2093)=0,"",IF(AND($B2093&gt;0,VALUE(SUBSTITUTE($B2093,"1","0"))=$B2093),1,0)),"")</f>
        <v/>
      </c>
      <c r="E2093" s="5" t="str">
        <f>IF(PhieuBauCu!$B$2&gt;1,IF(LEN($B2093)=0,"",IF(AND($B2093&gt;0,VALUE(SUBSTITUTE($B2093,"2","0"))=$B2093),1,0)),"")</f>
        <v/>
      </c>
      <c r="F2093" s="5" t="str">
        <f>IF(PhieuBauCu!$B$2&gt;2,IF(LEN($B2093)=0,"",IF(AND($B2093&gt;0,VALUE(SUBSTITUTE($B2093,"3","0"))=$B2093),1,0)),"")</f>
        <v/>
      </c>
      <c r="G2093" s="5" t="str">
        <f>IF(PhieuBauCu!$B$2&gt;3,IF(LEN($B2093)=0,"",IF(AND($B2093&gt;0,VALUE(SUBSTITUTE($B2093,"4","0"))=$B2093),1,0)),"")</f>
        <v/>
      </c>
      <c r="H2093" s="5" t="str">
        <f>IF(PhieuBauCu!$B$2&gt;4,IF(LEN($B2093)=0,"",IF(AND($B2093&gt;0,VALUE(SUBSTITUTE($B2093,"5","0"))=$B2093),1,0)),"")</f>
        <v/>
      </c>
      <c r="I2093" s="5" t="str">
        <f>IF(PhieuBauCu!$B$2&gt;5,IF(LEN($B2093)=0,"",IF(AND($B2093&gt;0,VALUE(SUBSTITUTE($B2093,"6","0"))=$B2093),1,0)),"")</f>
        <v/>
      </c>
      <c r="J2093" s="5" t="str">
        <f>IF(PhieuBauCu!$B$2&gt;6,IF(LEN($B2093)=0,"",IF(AND($B2093&gt;0,VALUE(SUBSTITUTE($B2093,"7","0"))=$B2093),1,0)),"")</f>
        <v/>
      </c>
      <c r="K2093" s="5" t="str">
        <f>IF(PhieuBauCu!$B$2&gt;7,IF(LEN($B2093)=0,"",IF(AND($B2093&gt;0,VALUE(SUBSTITUTE($B2093,"8","0"))=$B2093),1,0)),"")</f>
        <v/>
      </c>
      <c r="L2093" s="5" t="str">
        <f>IF(PhieuBauCu!$B$2&gt;8,IF(LEN($B2093)=0,"",IF(AND($B2093&gt;0,VALUE(SUBSTITUTE($B2093,"9","0"))=$B2093),1,0)),"")</f>
        <v/>
      </c>
      <c r="M2093" s="9">
        <f t="shared" si="65"/>
        <v>0</v>
      </c>
      <c r="N2093" s="36">
        <f>IF(AND(M2093&lt;=PhieuBauCu!$B$13,M2093&gt;=1),1,0)</f>
        <v>0</v>
      </c>
    </row>
    <row r="2094" spans="1:14" ht="28.5" customHeight="1">
      <c r="A2094" s="2">
        <v>2089</v>
      </c>
      <c r="B2094" s="3"/>
      <c r="C2094" s="48" t="str">
        <f t="shared" si="64"/>
        <v/>
      </c>
      <c r="D2094" s="5" t="str">
        <f>IF(PhieuBauCu!$B$2&gt;0,IF(LEN($B2094)=0,"",IF(AND($B2094&gt;0,VALUE(SUBSTITUTE($B2094,"1","0"))=$B2094),1,0)),"")</f>
        <v/>
      </c>
      <c r="E2094" s="5" t="str">
        <f>IF(PhieuBauCu!$B$2&gt;1,IF(LEN($B2094)=0,"",IF(AND($B2094&gt;0,VALUE(SUBSTITUTE($B2094,"2","0"))=$B2094),1,0)),"")</f>
        <v/>
      </c>
      <c r="F2094" s="5" t="str">
        <f>IF(PhieuBauCu!$B$2&gt;2,IF(LEN($B2094)=0,"",IF(AND($B2094&gt;0,VALUE(SUBSTITUTE($B2094,"3","0"))=$B2094),1,0)),"")</f>
        <v/>
      </c>
      <c r="G2094" s="5" t="str">
        <f>IF(PhieuBauCu!$B$2&gt;3,IF(LEN($B2094)=0,"",IF(AND($B2094&gt;0,VALUE(SUBSTITUTE($B2094,"4","0"))=$B2094),1,0)),"")</f>
        <v/>
      </c>
      <c r="H2094" s="5" t="str">
        <f>IF(PhieuBauCu!$B$2&gt;4,IF(LEN($B2094)=0,"",IF(AND($B2094&gt;0,VALUE(SUBSTITUTE($B2094,"5","0"))=$B2094),1,0)),"")</f>
        <v/>
      </c>
      <c r="I2094" s="5" t="str">
        <f>IF(PhieuBauCu!$B$2&gt;5,IF(LEN($B2094)=0,"",IF(AND($B2094&gt;0,VALUE(SUBSTITUTE($B2094,"6","0"))=$B2094),1,0)),"")</f>
        <v/>
      </c>
      <c r="J2094" s="5" t="str">
        <f>IF(PhieuBauCu!$B$2&gt;6,IF(LEN($B2094)=0,"",IF(AND($B2094&gt;0,VALUE(SUBSTITUTE($B2094,"7","0"))=$B2094),1,0)),"")</f>
        <v/>
      </c>
      <c r="K2094" s="5" t="str">
        <f>IF(PhieuBauCu!$B$2&gt;7,IF(LEN($B2094)=0,"",IF(AND($B2094&gt;0,VALUE(SUBSTITUTE($B2094,"8","0"))=$B2094),1,0)),"")</f>
        <v/>
      </c>
      <c r="L2094" s="5" t="str">
        <f>IF(PhieuBauCu!$B$2&gt;8,IF(LEN($B2094)=0,"",IF(AND($B2094&gt;0,VALUE(SUBSTITUTE($B2094,"9","0"))=$B2094),1,0)),"")</f>
        <v/>
      </c>
      <c r="M2094" s="9">
        <f t="shared" si="65"/>
        <v>0</v>
      </c>
      <c r="N2094" s="36">
        <f>IF(AND(M2094&lt;=PhieuBauCu!$B$13,M2094&gt;=1),1,0)</f>
        <v>0</v>
      </c>
    </row>
    <row r="2095" spans="1:14" ht="28.5" customHeight="1">
      <c r="A2095" s="2">
        <v>2090</v>
      </c>
      <c r="B2095" s="3"/>
      <c r="C2095" s="48" t="str">
        <f t="shared" si="64"/>
        <v/>
      </c>
      <c r="D2095" s="5" t="str">
        <f>IF(PhieuBauCu!$B$2&gt;0,IF(LEN($B2095)=0,"",IF(AND($B2095&gt;0,VALUE(SUBSTITUTE($B2095,"1","0"))=$B2095),1,0)),"")</f>
        <v/>
      </c>
      <c r="E2095" s="5" t="str">
        <f>IF(PhieuBauCu!$B$2&gt;1,IF(LEN($B2095)=0,"",IF(AND($B2095&gt;0,VALUE(SUBSTITUTE($B2095,"2","0"))=$B2095),1,0)),"")</f>
        <v/>
      </c>
      <c r="F2095" s="5" t="str">
        <f>IF(PhieuBauCu!$B$2&gt;2,IF(LEN($B2095)=0,"",IF(AND($B2095&gt;0,VALUE(SUBSTITUTE($B2095,"3","0"))=$B2095),1,0)),"")</f>
        <v/>
      </c>
      <c r="G2095" s="5" t="str">
        <f>IF(PhieuBauCu!$B$2&gt;3,IF(LEN($B2095)=0,"",IF(AND($B2095&gt;0,VALUE(SUBSTITUTE($B2095,"4","0"))=$B2095),1,0)),"")</f>
        <v/>
      </c>
      <c r="H2095" s="5" t="str">
        <f>IF(PhieuBauCu!$B$2&gt;4,IF(LEN($B2095)=0,"",IF(AND($B2095&gt;0,VALUE(SUBSTITUTE($B2095,"5","0"))=$B2095),1,0)),"")</f>
        <v/>
      </c>
      <c r="I2095" s="5" t="str">
        <f>IF(PhieuBauCu!$B$2&gt;5,IF(LEN($B2095)=0,"",IF(AND($B2095&gt;0,VALUE(SUBSTITUTE($B2095,"6","0"))=$B2095),1,0)),"")</f>
        <v/>
      </c>
      <c r="J2095" s="5" t="str">
        <f>IF(PhieuBauCu!$B$2&gt;6,IF(LEN($B2095)=0,"",IF(AND($B2095&gt;0,VALUE(SUBSTITUTE($B2095,"7","0"))=$B2095),1,0)),"")</f>
        <v/>
      </c>
      <c r="K2095" s="5" t="str">
        <f>IF(PhieuBauCu!$B$2&gt;7,IF(LEN($B2095)=0,"",IF(AND($B2095&gt;0,VALUE(SUBSTITUTE($B2095,"8","0"))=$B2095),1,0)),"")</f>
        <v/>
      </c>
      <c r="L2095" s="5" t="str">
        <f>IF(PhieuBauCu!$B$2&gt;8,IF(LEN($B2095)=0,"",IF(AND($B2095&gt;0,VALUE(SUBSTITUTE($B2095,"9","0"))=$B2095),1,0)),"")</f>
        <v/>
      </c>
      <c r="M2095" s="9">
        <f t="shared" si="65"/>
        <v>0</v>
      </c>
      <c r="N2095" s="36">
        <f>IF(AND(M2095&lt;=PhieuBauCu!$B$13,M2095&gt;=1),1,0)</f>
        <v>0</v>
      </c>
    </row>
    <row r="2096" spans="1:14" ht="28.5" customHeight="1">
      <c r="A2096" s="2">
        <v>2091</v>
      </c>
      <c r="B2096" s="3"/>
      <c r="C2096" s="48" t="str">
        <f t="shared" si="64"/>
        <v/>
      </c>
      <c r="D2096" s="5" t="str">
        <f>IF(PhieuBauCu!$B$2&gt;0,IF(LEN($B2096)=0,"",IF(AND($B2096&gt;0,VALUE(SUBSTITUTE($B2096,"1","0"))=$B2096),1,0)),"")</f>
        <v/>
      </c>
      <c r="E2096" s="5" t="str">
        <f>IF(PhieuBauCu!$B$2&gt;1,IF(LEN($B2096)=0,"",IF(AND($B2096&gt;0,VALUE(SUBSTITUTE($B2096,"2","0"))=$B2096),1,0)),"")</f>
        <v/>
      </c>
      <c r="F2096" s="5" t="str">
        <f>IF(PhieuBauCu!$B$2&gt;2,IF(LEN($B2096)=0,"",IF(AND($B2096&gt;0,VALUE(SUBSTITUTE($B2096,"3","0"))=$B2096),1,0)),"")</f>
        <v/>
      </c>
      <c r="G2096" s="5" t="str">
        <f>IF(PhieuBauCu!$B$2&gt;3,IF(LEN($B2096)=0,"",IF(AND($B2096&gt;0,VALUE(SUBSTITUTE($B2096,"4","0"))=$B2096),1,0)),"")</f>
        <v/>
      </c>
      <c r="H2096" s="5" t="str">
        <f>IF(PhieuBauCu!$B$2&gt;4,IF(LEN($B2096)=0,"",IF(AND($B2096&gt;0,VALUE(SUBSTITUTE($B2096,"5","0"))=$B2096),1,0)),"")</f>
        <v/>
      </c>
      <c r="I2096" s="5" t="str">
        <f>IF(PhieuBauCu!$B$2&gt;5,IF(LEN($B2096)=0,"",IF(AND($B2096&gt;0,VALUE(SUBSTITUTE($B2096,"6","0"))=$B2096),1,0)),"")</f>
        <v/>
      </c>
      <c r="J2096" s="5" t="str">
        <f>IF(PhieuBauCu!$B$2&gt;6,IF(LEN($B2096)=0,"",IF(AND($B2096&gt;0,VALUE(SUBSTITUTE($B2096,"7","0"))=$B2096),1,0)),"")</f>
        <v/>
      </c>
      <c r="K2096" s="5" t="str">
        <f>IF(PhieuBauCu!$B$2&gt;7,IF(LEN($B2096)=0,"",IF(AND($B2096&gt;0,VALUE(SUBSTITUTE($B2096,"8","0"))=$B2096),1,0)),"")</f>
        <v/>
      </c>
      <c r="L2096" s="5" t="str">
        <f>IF(PhieuBauCu!$B$2&gt;8,IF(LEN($B2096)=0,"",IF(AND($B2096&gt;0,VALUE(SUBSTITUTE($B2096,"9","0"))=$B2096),1,0)),"")</f>
        <v/>
      </c>
      <c r="M2096" s="9">
        <f t="shared" si="65"/>
        <v>0</v>
      </c>
      <c r="N2096" s="36">
        <f>IF(AND(M2096&lt;=PhieuBauCu!$B$13,M2096&gt;=1),1,0)</f>
        <v>0</v>
      </c>
    </row>
    <row r="2097" spans="1:14" ht="28.5" customHeight="1">
      <c r="A2097" s="2">
        <v>2092</v>
      </c>
      <c r="B2097" s="3"/>
      <c r="C2097" s="48" t="str">
        <f t="shared" si="64"/>
        <v/>
      </c>
      <c r="D2097" s="5" t="str">
        <f>IF(PhieuBauCu!$B$2&gt;0,IF(LEN($B2097)=0,"",IF(AND($B2097&gt;0,VALUE(SUBSTITUTE($B2097,"1","0"))=$B2097),1,0)),"")</f>
        <v/>
      </c>
      <c r="E2097" s="5" t="str">
        <f>IF(PhieuBauCu!$B$2&gt;1,IF(LEN($B2097)=0,"",IF(AND($B2097&gt;0,VALUE(SUBSTITUTE($B2097,"2","0"))=$B2097),1,0)),"")</f>
        <v/>
      </c>
      <c r="F2097" s="5" t="str">
        <f>IF(PhieuBauCu!$B$2&gt;2,IF(LEN($B2097)=0,"",IF(AND($B2097&gt;0,VALUE(SUBSTITUTE($B2097,"3","0"))=$B2097),1,0)),"")</f>
        <v/>
      </c>
      <c r="G2097" s="5" t="str">
        <f>IF(PhieuBauCu!$B$2&gt;3,IF(LEN($B2097)=0,"",IF(AND($B2097&gt;0,VALUE(SUBSTITUTE($B2097,"4","0"))=$B2097),1,0)),"")</f>
        <v/>
      </c>
      <c r="H2097" s="5" t="str">
        <f>IF(PhieuBauCu!$B$2&gt;4,IF(LEN($B2097)=0,"",IF(AND($B2097&gt;0,VALUE(SUBSTITUTE($B2097,"5","0"))=$B2097),1,0)),"")</f>
        <v/>
      </c>
      <c r="I2097" s="5" t="str">
        <f>IF(PhieuBauCu!$B$2&gt;5,IF(LEN($B2097)=0,"",IF(AND($B2097&gt;0,VALUE(SUBSTITUTE($B2097,"6","0"))=$B2097),1,0)),"")</f>
        <v/>
      </c>
      <c r="J2097" s="5" t="str">
        <f>IF(PhieuBauCu!$B$2&gt;6,IF(LEN($B2097)=0,"",IF(AND($B2097&gt;0,VALUE(SUBSTITUTE($B2097,"7","0"))=$B2097),1,0)),"")</f>
        <v/>
      </c>
      <c r="K2097" s="5" t="str">
        <f>IF(PhieuBauCu!$B$2&gt;7,IF(LEN($B2097)=0,"",IF(AND($B2097&gt;0,VALUE(SUBSTITUTE($B2097,"8","0"))=$B2097),1,0)),"")</f>
        <v/>
      </c>
      <c r="L2097" s="5" t="str">
        <f>IF(PhieuBauCu!$B$2&gt;8,IF(LEN($B2097)=0,"",IF(AND($B2097&gt;0,VALUE(SUBSTITUTE($B2097,"9","0"))=$B2097),1,0)),"")</f>
        <v/>
      </c>
      <c r="M2097" s="9">
        <f t="shared" si="65"/>
        <v>0</v>
      </c>
      <c r="N2097" s="36">
        <f>IF(AND(M2097&lt;=PhieuBauCu!$B$13,M2097&gt;=1),1,0)</f>
        <v>0</v>
      </c>
    </row>
    <row r="2098" spans="1:14" ht="28.5" customHeight="1">
      <c r="A2098" s="2">
        <v>2093</v>
      </c>
      <c r="B2098" s="3"/>
      <c r="C2098" s="48" t="str">
        <f t="shared" si="64"/>
        <v/>
      </c>
      <c r="D2098" s="5" t="str">
        <f>IF(PhieuBauCu!$B$2&gt;0,IF(LEN($B2098)=0,"",IF(AND($B2098&gt;0,VALUE(SUBSTITUTE($B2098,"1","0"))=$B2098),1,0)),"")</f>
        <v/>
      </c>
      <c r="E2098" s="5" t="str">
        <f>IF(PhieuBauCu!$B$2&gt;1,IF(LEN($B2098)=0,"",IF(AND($B2098&gt;0,VALUE(SUBSTITUTE($B2098,"2","0"))=$B2098),1,0)),"")</f>
        <v/>
      </c>
      <c r="F2098" s="5" t="str">
        <f>IF(PhieuBauCu!$B$2&gt;2,IF(LEN($B2098)=0,"",IF(AND($B2098&gt;0,VALUE(SUBSTITUTE($B2098,"3","0"))=$B2098),1,0)),"")</f>
        <v/>
      </c>
      <c r="G2098" s="5" t="str">
        <f>IF(PhieuBauCu!$B$2&gt;3,IF(LEN($B2098)=0,"",IF(AND($B2098&gt;0,VALUE(SUBSTITUTE($B2098,"4","0"))=$B2098),1,0)),"")</f>
        <v/>
      </c>
      <c r="H2098" s="5" t="str">
        <f>IF(PhieuBauCu!$B$2&gt;4,IF(LEN($B2098)=0,"",IF(AND($B2098&gt;0,VALUE(SUBSTITUTE($B2098,"5","0"))=$B2098),1,0)),"")</f>
        <v/>
      </c>
      <c r="I2098" s="5" t="str">
        <f>IF(PhieuBauCu!$B$2&gt;5,IF(LEN($B2098)=0,"",IF(AND($B2098&gt;0,VALUE(SUBSTITUTE($B2098,"6","0"))=$B2098),1,0)),"")</f>
        <v/>
      </c>
      <c r="J2098" s="5" t="str">
        <f>IF(PhieuBauCu!$B$2&gt;6,IF(LEN($B2098)=0,"",IF(AND($B2098&gt;0,VALUE(SUBSTITUTE($B2098,"7","0"))=$B2098),1,0)),"")</f>
        <v/>
      </c>
      <c r="K2098" s="5" t="str">
        <f>IF(PhieuBauCu!$B$2&gt;7,IF(LEN($B2098)=0,"",IF(AND($B2098&gt;0,VALUE(SUBSTITUTE($B2098,"8","0"))=$B2098),1,0)),"")</f>
        <v/>
      </c>
      <c r="L2098" s="5" t="str">
        <f>IF(PhieuBauCu!$B$2&gt;8,IF(LEN($B2098)=0,"",IF(AND($B2098&gt;0,VALUE(SUBSTITUTE($B2098,"9","0"))=$B2098),1,0)),"")</f>
        <v/>
      </c>
      <c r="M2098" s="9">
        <f t="shared" si="65"/>
        <v>0</v>
      </c>
      <c r="N2098" s="36">
        <f>IF(AND(M2098&lt;=PhieuBauCu!$B$13,M2098&gt;=1),1,0)</f>
        <v>0</v>
      </c>
    </row>
    <row r="2099" spans="1:14" ht="28.5" customHeight="1">
      <c r="A2099" s="2">
        <v>2094</v>
      </c>
      <c r="B2099" s="3"/>
      <c r="C2099" s="48" t="str">
        <f t="shared" si="64"/>
        <v/>
      </c>
      <c r="D2099" s="5" t="str">
        <f>IF(PhieuBauCu!$B$2&gt;0,IF(LEN($B2099)=0,"",IF(AND($B2099&gt;0,VALUE(SUBSTITUTE($B2099,"1","0"))=$B2099),1,0)),"")</f>
        <v/>
      </c>
      <c r="E2099" s="5" t="str">
        <f>IF(PhieuBauCu!$B$2&gt;1,IF(LEN($B2099)=0,"",IF(AND($B2099&gt;0,VALUE(SUBSTITUTE($B2099,"2","0"))=$B2099),1,0)),"")</f>
        <v/>
      </c>
      <c r="F2099" s="5" t="str">
        <f>IF(PhieuBauCu!$B$2&gt;2,IF(LEN($B2099)=0,"",IF(AND($B2099&gt;0,VALUE(SUBSTITUTE($B2099,"3","0"))=$B2099),1,0)),"")</f>
        <v/>
      </c>
      <c r="G2099" s="5" t="str">
        <f>IF(PhieuBauCu!$B$2&gt;3,IF(LEN($B2099)=0,"",IF(AND($B2099&gt;0,VALUE(SUBSTITUTE($B2099,"4","0"))=$B2099),1,0)),"")</f>
        <v/>
      </c>
      <c r="H2099" s="5" t="str">
        <f>IF(PhieuBauCu!$B$2&gt;4,IF(LEN($B2099)=0,"",IF(AND($B2099&gt;0,VALUE(SUBSTITUTE($B2099,"5","0"))=$B2099),1,0)),"")</f>
        <v/>
      </c>
      <c r="I2099" s="5" t="str">
        <f>IF(PhieuBauCu!$B$2&gt;5,IF(LEN($B2099)=0,"",IF(AND($B2099&gt;0,VALUE(SUBSTITUTE($B2099,"6","0"))=$B2099),1,0)),"")</f>
        <v/>
      </c>
      <c r="J2099" s="5" t="str">
        <f>IF(PhieuBauCu!$B$2&gt;6,IF(LEN($B2099)=0,"",IF(AND($B2099&gt;0,VALUE(SUBSTITUTE($B2099,"7","0"))=$B2099),1,0)),"")</f>
        <v/>
      </c>
      <c r="K2099" s="5" t="str">
        <f>IF(PhieuBauCu!$B$2&gt;7,IF(LEN($B2099)=0,"",IF(AND($B2099&gt;0,VALUE(SUBSTITUTE($B2099,"8","0"))=$B2099),1,0)),"")</f>
        <v/>
      </c>
      <c r="L2099" s="5" t="str">
        <f>IF(PhieuBauCu!$B$2&gt;8,IF(LEN($B2099)=0,"",IF(AND($B2099&gt;0,VALUE(SUBSTITUTE($B2099,"9","0"))=$B2099),1,0)),"")</f>
        <v/>
      </c>
      <c r="M2099" s="9">
        <f t="shared" si="65"/>
        <v>0</v>
      </c>
      <c r="N2099" s="36">
        <f>IF(AND(M2099&lt;=PhieuBauCu!$B$13,M2099&gt;=1),1,0)</f>
        <v>0</v>
      </c>
    </row>
    <row r="2100" spans="1:14" ht="28.5" customHeight="1">
      <c r="A2100" s="2">
        <v>2095</v>
      </c>
      <c r="B2100" s="3"/>
      <c r="C2100" s="48" t="str">
        <f t="shared" si="64"/>
        <v/>
      </c>
      <c r="D2100" s="5" t="str">
        <f>IF(PhieuBauCu!$B$2&gt;0,IF(LEN($B2100)=0,"",IF(AND($B2100&gt;0,VALUE(SUBSTITUTE($B2100,"1","0"))=$B2100),1,0)),"")</f>
        <v/>
      </c>
      <c r="E2100" s="5" t="str">
        <f>IF(PhieuBauCu!$B$2&gt;1,IF(LEN($B2100)=0,"",IF(AND($B2100&gt;0,VALUE(SUBSTITUTE($B2100,"2","0"))=$B2100),1,0)),"")</f>
        <v/>
      </c>
      <c r="F2100" s="5" t="str">
        <f>IF(PhieuBauCu!$B$2&gt;2,IF(LEN($B2100)=0,"",IF(AND($B2100&gt;0,VALUE(SUBSTITUTE($B2100,"3","0"))=$B2100),1,0)),"")</f>
        <v/>
      </c>
      <c r="G2100" s="5" t="str">
        <f>IF(PhieuBauCu!$B$2&gt;3,IF(LEN($B2100)=0,"",IF(AND($B2100&gt;0,VALUE(SUBSTITUTE($B2100,"4","0"))=$B2100),1,0)),"")</f>
        <v/>
      </c>
      <c r="H2100" s="5" t="str">
        <f>IF(PhieuBauCu!$B$2&gt;4,IF(LEN($B2100)=0,"",IF(AND($B2100&gt;0,VALUE(SUBSTITUTE($B2100,"5","0"))=$B2100),1,0)),"")</f>
        <v/>
      </c>
      <c r="I2100" s="5" t="str">
        <f>IF(PhieuBauCu!$B$2&gt;5,IF(LEN($B2100)=0,"",IF(AND($B2100&gt;0,VALUE(SUBSTITUTE($B2100,"6","0"))=$B2100),1,0)),"")</f>
        <v/>
      </c>
      <c r="J2100" s="5" t="str">
        <f>IF(PhieuBauCu!$B$2&gt;6,IF(LEN($B2100)=0,"",IF(AND($B2100&gt;0,VALUE(SUBSTITUTE($B2100,"7","0"))=$B2100),1,0)),"")</f>
        <v/>
      </c>
      <c r="K2100" s="5" t="str">
        <f>IF(PhieuBauCu!$B$2&gt;7,IF(LEN($B2100)=0,"",IF(AND($B2100&gt;0,VALUE(SUBSTITUTE($B2100,"8","0"))=$B2100),1,0)),"")</f>
        <v/>
      </c>
      <c r="L2100" s="5" t="str">
        <f>IF(PhieuBauCu!$B$2&gt;8,IF(LEN($B2100)=0,"",IF(AND($B2100&gt;0,VALUE(SUBSTITUTE($B2100,"9","0"))=$B2100),1,0)),"")</f>
        <v/>
      </c>
      <c r="M2100" s="9">
        <f t="shared" si="65"/>
        <v>0</v>
      </c>
      <c r="N2100" s="36">
        <f>IF(AND(M2100&lt;=PhieuBauCu!$B$13,M2100&gt;=1),1,0)</f>
        <v>0</v>
      </c>
    </row>
    <row r="2101" spans="1:14" ht="28.5" customHeight="1">
      <c r="A2101" s="2">
        <v>2096</v>
      </c>
      <c r="B2101" s="3"/>
      <c r="C2101" s="48" t="str">
        <f t="shared" si="64"/>
        <v/>
      </c>
      <c r="D2101" s="5" t="str">
        <f>IF(PhieuBauCu!$B$2&gt;0,IF(LEN($B2101)=0,"",IF(AND($B2101&gt;0,VALUE(SUBSTITUTE($B2101,"1","0"))=$B2101),1,0)),"")</f>
        <v/>
      </c>
      <c r="E2101" s="5" t="str">
        <f>IF(PhieuBauCu!$B$2&gt;1,IF(LEN($B2101)=0,"",IF(AND($B2101&gt;0,VALUE(SUBSTITUTE($B2101,"2","0"))=$B2101),1,0)),"")</f>
        <v/>
      </c>
      <c r="F2101" s="5" t="str">
        <f>IF(PhieuBauCu!$B$2&gt;2,IF(LEN($B2101)=0,"",IF(AND($B2101&gt;0,VALUE(SUBSTITUTE($B2101,"3","0"))=$B2101),1,0)),"")</f>
        <v/>
      </c>
      <c r="G2101" s="5" t="str">
        <f>IF(PhieuBauCu!$B$2&gt;3,IF(LEN($B2101)=0,"",IF(AND($B2101&gt;0,VALUE(SUBSTITUTE($B2101,"4","0"))=$B2101),1,0)),"")</f>
        <v/>
      </c>
      <c r="H2101" s="5" t="str">
        <f>IF(PhieuBauCu!$B$2&gt;4,IF(LEN($B2101)=0,"",IF(AND($B2101&gt;0,VALUE(SUBSTITUTE($B2101,"5","0"))=$B2101),1,0)),"")</f>
        <v/>
      </c>
      <c r="I2101" s="5" t="str">
        <f>IF(PhieuBauCu!$B$2&gt;5,IF(LEN($B2101)=0,"",IF(AND($B2101&gt;0,VALUE(SUBSTITUTE($B2101,"6","0"))=$B2101),1,0)),"")</f>
        <v/>
      </c>
      <c r="J2101" s="5" t="str">
        <f>IF(PhieuBauCu!$B$2&gt;6,IF(LEN($B2101)=0,"",IF(AND($B2101&gt;0,VALUE(SUBSTITUTE($B2101,"7","0"))=$B2101),1,0)),"")</f>
        <v/>
      </c>
      <c r="K2101" s="5" t="str">
        <f>IF(PhieuBauCu!$B$2&gt;7,IF(LEN($B2101)=0,"",IF(AND($B2101&gt;0,VALUE(SUBSTITUTE($B2101,"8","0"))=$B2101),1,0)),"")</f>
        <v/>
      </c>
      <c r="L2101" s="5" t="str">
        <f>IF(PhieuBauCu!$B$2&gt;8,IF(LEN($B2101)=0,"",IF(AND($B2101&gt;0,VALUE(SUBSTITUTE($B2101,"9","0"))=$B2101),1,0)),"")</f>
        <v/>
      </c>
      <c r="M2101" s="9">
        <f t="shared" si="65"/>
        <v>0</v>
      </c>
      <c r="N2101" s="36">
        <f>IF(AND(M2101&lt;=PhieuBauCu!$B$13,M2101&gt;=1),1,0)</f>
        <v>0</v>
      </c>
    </row>
    <row r="2102" spans="1:14" ht="28.5" customHeight="1">
      <c r="A2102" s="2">
        <v>2097</v>
      </c>
      <c r="B2102" s="3"/>
      <c r="C2102" s="48" t="str">
        <f t="shared" si="64"/>
        <v/>
      </c>
      <c r="D2102" s="5" t="str">
        <f>IF(PhieuBauCu!$B$2&gt;0,IF(LEN($B2102)=0,"",IF(AND($B2102&gt;0,VALUE(SUBSTITUTE($B2102,"1","0"))=$B2102),1,0)),"")</f>
        <v/>
      </c>
      <c r="E2102" s="5" t="str">
        <f>IF(PhieuBauCu!$B$2&gt;1,IF(LEN($B2102)=0,"",IF(AND($B2102&gt;0,VALUE(SUBSTITUTE($B2102,"2","0"))=$B2102),1,0)),"")</f>
        <v/>
      </c>
      <c r="F2102" s="5" t="str">
        <f>IF(PhieuBauCu!$B$2&gt;2,IF(LEN($B2102)=0,"",IF(AND($B2102&gt;0,VALUE(SUBSTITUTE($B2102,"3","0"))=$B2102),1,0)),"")</f>
        <v/>
      </c>
      <c r="G2102" s="5" t="str">
        <f>IF(PhieuBauCu!$B$2&gt;3,IF(LEN($B2102)=0,"",IF(AND($B2102&gt;0,VALUE(SUBSTITUTE($B2102,"4","0"))=$B2102),1,0)),"")</f>
        <v/>
      </c>
      <c r="H2102" s="5" t="str">
        <f>IF(PhieuBauCu!$B$2&gt;4,IF(LEN($B2102)=0,"",IF(AND($B2102&gt;0,VALUE(SUBSTITUTE($B2102,"5","0"))=$B2102),1,0)),"")</f>
        <v/>
      </c>
      <c r="I2102" s="5" t="str">
        <f>IF(PhieuBauCu!$B$2&gt;5,IF(LEN($B2102)=0,"",IF(AND($B2102&gt;0,VALUE(SUBSTITUTE($B2102,"6","0"))=$B2102),1,0)),"")</f>
        <v/>
      </c>
      <c r="J2102" s="5" t="str">
        <f>IF(PhieuBauCu!$B$2&gt;6,IF(LEN($B2102)=0,"",IF(AND($B2102&gt;0,VALUE(SUBSTITUTE($B2102,"7","0"))=$B2102),1,0)),"")</f>
        <v/>
      </c>
      <c r="K2102" s="5" t="str">
        <f>IF(PhieuBauCu!$B$2&gt;7,IF(LEN($B2102)=0,"",IF(AND($B2102&gt;0,VALUE(SUBSTITUTE($B2102,"8","0"))=$B2102),1,0)),"")</f>
        <v/>
      </c>
      <c r="L2102" s="5" t="str">
        <f>IF(PhieuBauCu!$B$2&gt;8,IF(LEN($B2102)=0,"",IF(AND($B2102&gt;0,VALUE(SUBSTITUTE($B2102,"9","0"))=$B2102),1,0)),"")</f>
        <v/>
      </c>
      <c r="M2102" s="9">
        <f t="shared" si="65"/>
        <v>0</v>
      </c>
      <c r="N2102" s="36">
        <f>IF(AND(M2102&lt;=PhieuBauCu!$B$13,M2102&gt;=1),1,0)</f>
        <v>0</v>
      </c>
    </row>
    <row r="2103" spans="1:14" ht="28.5" customHeight="1">
      <c r="A2103" s="2">
        <v>2098</v>
      </c>
      <c r="B2103" s="3"/>
      <c r="C2103" s="48" t="str">
        <f t="shared" si="64"/>
        <v/>
      </c>
      <c r="D2103" s="5" t="str">
        <f>IF(PhieuBauCu!$B$2&gt;0,IF(LEN($B2103)=0,"",IF(AND($B2103&gt;0,VALUE(SUBSTITUTE($B2103,"1","0"))=$B2103),1,0)),"")</f>
        <v/>
      </c>
      <c r="E2103" s="5" t="str">
        <f>IF(PhieuBauCu!$B$2&gt;1,IF(LEN($B2103)=0,"",IF(AND($B2103&gt;0,VALUE(SUBSTITUTE($B2103,"2","0"))=$B2103),1,0)),"")</f>
        <v/>
      </c>
      <c r="F2103" s="5" t="str">
        <f>IF(PhieuBauCu!$B$2&gt;2,IF(LEN($B2103)=0,"",IF(AND($B2103&gt;0,VALUE(SUBSTITUTE($B2103,"3","0"))=$B2103),1,0)),"")</f>
        <v/>
      </c>
      <c r="G2103" s="5" t="str">
        <f>IF(PhieuBauCu!$B$2&gt;3,IF(LEN($B2103)=0,"",IF(AND($B2103&gt;0,VALUE(SUBSTITUTE($B2103,"4","0"))=$B2103),1,0)),"")</f>
        <v/>
      </c>
      <c r="H2103" s="5" t="str">
        <f>IF(PhieuBauCu!$B$2&gt;4,IF(LEN($B2103)=0,"",IF(AND($B2103&gt;0,VALUE(SUBSTITUTE($B2103,"5","0"))=$B2103),1,0)),"")</f>
        <v/>
      </c>
      <c r="I2103" s="5" t="str">
        <f>IF(PhieuBauCu!$B$2&gt;5,IF(LEN($B2103)=0,"",IF(AND($B2103&gt;0,VALUE(SUBSTITUTE($B2103,"6","0"))=$B2103),1,0)),"")</f>
        <v/>
      </c>
      <c r="J2103" s="5" t="str">
        <f>IF(PhieuBauCu!$B$2&gt;6,IF(LEN($B2103)=0,"",IF(AND($B2103&gt;0,VALUE(SUBSTITUTE($B2103,"7","0"))=$B2103),1,0)),"")</f>
        <v/>
      </c>
      <c r="K2103" s="5" t="str">
        <f>IF(PhieuBauCu!$B$2&gt;7,IF(LEN($B2103)=0,"",IF(AND($B2103&gt;0,VALUE(SUBSTITUTE($B2103,"8","0"))=$B2103),1,0)),"")</f>
        <v/>
      </c>
      <c r="L2103" s="5" t="str">
        <f>IF(PhieuBauCu!$B$2&gt;8,IF(LEN($B2103)=0,"",IF(AND($B2103&gt;0,VALUE(SUBSTITUTE($B2103,"9","0"))=$B2103),1,0)),"")</f>
        <v/>
      </c>
      <c r="M2103" s="9">
        <f t="shared" si="65"/>
        <v>0</v>
      </c>
      <c r="N2103" s="36">
        <f>IF(AND(M2103&lt;=PhieuBauCu!$B$13,M2103&gt;=1),1,0)</f>
        <v>0</v>
      </c>
    </row>
    <row r="2104" spans="1:14" ht="28.5" customHeight="1">
      <c r="A2104" s="2">
        <v>2099</v>
      </c>
      <c r="B2104" s="3"/>
      <c r="C2104" s="48" t="str">
        <f t="shared" si="64"/>
        <v/>
      </c>
      <c r="D2104" s="5" t="str">
        <f>IF(PhieuBauCu!$B$2&gt;0,IF(LEN($B2104)=0,"",IF(AND($B2104&gt;0,VALUE(SUBSTITUTE($B2104,"1","0"))=$B2104),1,0)),"")</f>
        <v/>
      </c>
      <c r="E2104" s="5" t="str">
        <f>IF(PhieuBauCu!$B$2&gt;1,IF(LEN($B2104)=0,"",IF(AND($B2104&gt;0,VALUE(SUBSTITUTE($B2104,"2","0"))=$B2104),1,0)),"")</f>
        <v/>
      </c>
      <c r="F2104" s="5" t="str">
        <f>IF(PhieuBauCu!$B$2&gt;2,IF(LEN($B2104)=0,"",IF(AND($B2104&gt;0,VALUE(SUBSTITUTE($B2104,"3","0"))=$B2104),1,0)),"")</f>
        <v/>
      </c>
      <c r="G2104" s="5" t="str">
        <f>IF(PhieuBauCu!$B$2&gt;3,IF(LEN($B2104)=0,"",IF(AND($B2104&gt;0,VALUE(SUBSTITUTE($B2104,"4","0"))=$B2104),1,0)),"")</f>
        <v/>
      </c>
      <c r="H2104" s="5" t="str">
        <f>IF(PhieuBauCu!$B$2&gt;4,IF(LEN($B2104)=0,"",IF(AND($B2104&gt;0,VALUE(SUBSTITUTE($B2104,"5","0"))=$B2104),1,0)),"")</f>
        <v/>
      </c>
      <c r="I2104" s="5" t="str">
        <f>IF(PhieuBauCu!$B$2&gt;5,IF(LEN($B2104)=0,"",IF(AND($B2104&gt;0,VALUE(SUBSTITUTE($B2104,"6","0"))=$B2104),1,0)),"")</f>
        <v/>
      </c>
      <c r="J2104" s="5" t="str">
        <f>IF(PhieuBauCu!$B$2&gt;6,IF(LEN($B2104)=0,"",IF(AND($B2104&gt;0,VALUE(SUBSTITUTE($B2104,"7","0"))=$B2104),1,0)),"")</f>
        <v/>
      </c>
      <c r="K2104" s="5" t="str">
        <f>IF(PhieuBauCu!$B$2&gt;7,IF(LEN($B2104)=0,"",IF(AND($B2104&gt;0,VALUE(SUBSTITUTE($B2104,"8","0"))=$B2104),1,0)),"")</f>
        <v/>
      </c>
      <c r="L2104" s="5" t="str">
        <f>IF(PhieuBauCu!$B$2&gt;8,IF(LEN($B2104)=0,"",IF(AND($B2104&gt;0,VALUE(SUBSTITUTE($B2104,"9","0"))=$B2104),1,0)),"")</f>
        <v/>
      </c>
      <c r="M2104" s="9">
        <f t="shared" si="65"/>
        <v>0</v>
      </c>
      <c r="N2104" s="36">
        <f>IF(AND(M2104&lt;=PhieuBauCu!$B$13,M2104&gt;=1),1,0)</f>
        <v>0</v>
      </c>
    </row>
    <row r="2105" spans="1:14" ht="28.5" customHeight="1">
      <c r="A2105" s="2">
        <v>2100</v>
      </c>
      <c r="B2105" s="3"/>
      <c r="C2105" s="48" t="str">
        <f t="shared" si="64"/>
        <v/>
      </c>
      <c r="D2105" s="5" t="str">
        <f>IF(PhieuBauCu!$B$2&gt;0,IF(LEN($B2105)=0,"",IF(AND($B2105&gt;0,VALUE(SUBSTITUTE($B2105,"1","0"))=$B2105),1,0)),"")</f>
        <v/>
      </c>
      <c r="E2105" s="5" t="str">
        <f>IF(PhieuBauCu!$B$2&gt;1,IF(LEN($B2105)=0,"",IF(AND($B2105&gt;0,VALUE(SUBSTITUTE($B2105,"2","0"))=$B2105),1,0)),"")</f>
        <v/>
      </c>
      <c r="F2105" s="5" t="str">
        <f>IF(PhieuBauCu!$B$2&gt;2,IF(LEN($B2105)=0,"",IF(AND($B2105&gt;0,VALUE(SUBSTITUTE($B2105,"3","0"))=$B2105),1,0)),"")</f>
        <v/>
      </c>
      <c r="G2105" s="5" t="str">
        <f>IF(PhieuBauCu!$B$2&gt;3,IF(LEN($B2105)=0,"",IF(AND($B2105&gt;0,VALUE(SUBSTITUTE($B2105,"4","0"))=$B2105),1,0)),"")</f>
        <v/>
      </c>
      <c r="H2105" s="5" t="str">
        <f>IF(PhieuBauCu!$B$2&gt;4,IF(LEN($B2105)=0,"",IF(AND($B2105&gt;0,VALUE(SUBSTITUTE($B2105,"5","0"))=$B2105),1,0)),"")</f>
        <v/>
      </c>
      <c r="I2105" s="5" t="str">
        <f>IF(PhieuBauCu!$B$2&gt;5,IF(LEN($B2105)=0,"",IF(AND($B2105&gt;0,VALUE(SUBSTITUTE($B2105,"6","0"))=$B2105),1,0)),"")</f>
        <v/>
      </c>
      <c r="J2105" s="5" t="str">
        <f>IF(PhieuBauCu!$B$2&gt;6,IF(LEN($B2105)=0,"",IF(AND($B2105&gt;0,VALUE(SUBSTITUTE($B2105,"7","0"))=$B2105),1,0)),"")</f>
        <v/>
      </c>
      <c r="K2105" s="5" t="str">
        <f>IF(PhieuBauCu!$B$2&gt;7,IF(LEN($B2105)=0,"",IF(AND($B2105&gt;0,VALUE(SUBSTITUTE($B2105,"8","0"))=$B2105),1,0)),"")</f>
        <v/>
      </c>
      <c r="L2105" s="5" t="str">
        <f>IF(PhieuBauCu!$B$2&gt;8,IF(LEN($B2105)=0,"",IF(AND($B2105&gt;0,VALUE(SUBSTITUTE($B2105,"9","0"))=$B2105),1,0)),"")</f>
        <v/>
      </c>
      <c r="M2105" s="9">
        <f t="shared" si="65"/>
        <v>0</v>
      </c>
      <c r="N2105" s="36">
        <f>IF(AND(M2105&lt;=PhieuBauCu!$B$13,M2105&gt;=1),1,0)</f>
        <v>0</v>
      </c>
    </row>
    <row r="2106" spans="1:14" ht="28.5" customHeight="1">
      <c r="A2106" s="2">
        <v>2101</v>
      </c>
      <c r="B2106" s="3"/>
      <c r="C2106" s="48" t="str">
        <f t="shared" si="64"/>
        <v/>
      </c>
      <c r="D2106" s="5" t="str">
        <f>IF(PhieuBauCu!$B$2&gt;0,IF(LEN($B2106)=0,"",IF(AND($B2106&gt;0,VALUE(SUBSTITUTE($B2106,"1","0"))=$B2106),1,0)),"")</f>
        <v/>
      </c>
      <c r="E2106" s="5" t="str">
        <f>IF(PhieuBauCu!$B$2&gt;1,IF(LEN($B2106)=0,"",IF(AND($B2106&gt;0,VALUE(SUBSTITUTE($B2106,"2","0"))=$B2106),1,0)),"")</f>
        <v/>
      </c>
      <c r="F2106" s="5" t="str">
        <f>IF(PhieuBauCu!$B$2&gt;2,IF(LEN($B2106)=0,"",IF(AND($B2106&gt;0,VALUE(SUBSTITUTE($B2106,"3","0"))=$B2106),1,0)),"")</f>
        <v/>
      </c>
      <c r="G2106" s="5" t="str">
        <f>IF(PhieuBauCu!$B$2&gt;3,IF(LEN($B2106)=0,"",IF(AND($B2106&gt;0,VALUE(SUBSTITUTE($B2106,"4","0"))=$B2106),1,0)),"")</f>
        <v/>
      </c>
      <c r="H2106" s="5" t="str">
        <f>IF(PhieuBauCu!$B$2&gt;4,IF(LEN($B2106)=0,"",IF(AND($B2106&gt;0,VALUE(SUBSTITUTE($B2106,"5","0"))=$B2106),1,0)),"")</f>
        <v/>
      </c>
      <c r="I2106" s="5" t="str">
        <f>IF(PhieuBauCu!$B$2&gt;5,IF(LEN($B2106)=0,"",IF(AND($B2106&gt;0,VALUE(SUBSTITUTE($B2106,"6","0"))=$B2106),1,0)),"")</f>
        <v/>
      </c>
      <c r="J2106" s="5" t="str">
        <f>IF(PhieuBauCu!$B$2&gt;6,IF(LEN($B2106)=0,"",IF(AND($B2106&gt;0,VALUE(SUBSTITUTE($B2106,"7","0"))=$B2106),1,0)),"")</f>
        <v/>
      </c>
      <c r="K2106" s="5" t="str">
        <f>IF(PhieuBauCu!$B$2&gt;7,IF(LEN($B2106)=0,"",IF(AND($B2106&gt;0,VALUE(SUBSTITUTE($B2106,"8","0"))=$B2106),1,0)),"")</f>
        <v/>
      </c>
      <c r="L2106" s="5" t="str">
        <f>IF(PhieuBauCu!$B$2&gt;8,IF(LEN($B2106)=0,"",IF(AND($B2106&gt;0,VALUE(SUBSTITUTE($B2106,"9","0"))=$B2106),1,0)),"")</f>
        <v/>
      </c>
      <c r="M2106" s="9">
        <f t="shared" si="65"/>
        <v>0</v>
      </c>
      <c r="N2106" s="36">
        <f>IF(AND(M2106&lt;=PhieuBauCu!$B$13,M2106&gt;=1),1,0)</f>
        <v>0</v>
      </c>
    </row>
    <row r="2107" spans="1:14" ht="28.5" customHeight="1">
      <c r="A2107" s="2">
        <v>2102</v>
      </c>
      <c r="B2107" s="3"/>
      <c r="C2107" s="48" t="str">
        <f t="shared" si="64"/>
        <v/>
      </c>
      <c r="D2107" s="5" t="str">
        <f>IF(PhieuBauCu!$B$2&gt;0,IF(LEN($B2107)=0,"",IF(AND($B2107&gt;0,VALUE(SUBSTITUTE($B2107,"1","0"))=$B2107),1,0)),"")</f>
        <v/>
      </c>
      <c r="E2107" s="5" t="str">
        <f>IF(PhieuBauCu!$B$2&gt;1,IF(LEN($B2107)=0,"",IF(AND($B2107&gt;0,VALUE(SUBSTITUTE($B2107,"2","0"))=$B2107),1,0)),"")</f>
        <v/>
      </c>
      <c r="F2107" s="5" t="str">
        <f>IF(PhieuBauCu!$B$2&gt;2,IF(LEN($B2107)=0,"",IF(AND($B2107&gt;0,VALUE(SUBSTITUTE($B2107,"3","0"))=$B2107),1,0)),"")</f>
        <v/>
      </c>
      <c r="G2107" s="5" t="str">
        <f>IF(PhieuBauCu!$B$2&gt;3,IF(LEN($B2107)=0,"",IF(AND($B2107&gt;0,VALUE(SUBSTITUTE($B2107,"4","0"))=$B2107),1,0)),"")</f>
        <v/>
      </c>
      <c r="H2107" s="5" t="str">
        <f>IF(PhieuBauCu!$B$2&gt;4,IF(LEN($B2107)=0,"",IF(AND($B2107&gt;0,VALUE(SUBSTITUTE($B2107,"5","0"))=$B2107),1,0)),"")</f>
        <v/>
      </c>
      <c r="I2107" s="5" t="str">
        <f>IF(PhieuBauCu!$B$2&gt;5,IF(LEN($B2107)=0,"",IF(AND($B2107&gt;0,VALUE(SUBSTITUTE($B2107,"6","0"))=$B2107),1,0)),"")</f>
        <v/>
      </c>
      <c r="J2107" s="5" t="str">
        <f>IF(PhieuBauCu!$B$2&gt;6,IF(LEN($B2107)=0,"",IF(AND($B2107&gt;0,VALUE(SUBSTITUTE($B2107,"7","0"))=$B2107),1,0)),"")</f>
        <v/>
      </c>
      <c r="K2107" s="5" t="str">
        <f>IF(PhieuBauCu!$B$2&gt;7,IF(LEN($B2107)=0,"",IF(AND($B2107&gt;0,VALUE(SUBSTITUTE($B2107,"8","0"))=$B2107),1,0)),"")</f>
        <v/>
      </c>
      <c r="L2107" s="5" t="str">
        <f>IF(PhieuBauCu!$B$2&gt;8,IF(LEN($B2107)=0,"",IF(AND($B2107&gt;0,VALUE(SUBSTITUTE($B2107,"9","0"))=$B2107),1,0)),"")</f>
        <v/>
      </c>
      <c r="M2107" s="9">
        <f t="shared" si="65"/>
        <v>0</v>
      </c>
      <c r="N2107" s="36">
        <f>IF(AND(M2107&lt;=PhieuBauCu!$B$13,M2107&gt;=1),1,0)</f>
        <v>0</v>
      </c>
    </row>
    <row r="2108" spans="1:14" ht="28.5" customHeight="1">
      <c r="A2108" s="2">
        <v>2103</v>
      </c>
      <c r="B2108" s="3"/>
      <c r="C2108" s="48" t="str">
        <f t="shared" si="64"/>
        <v/>
      </c>
      <c r="D2108" s="5" t="str">
        <f>IF(PhieuBauCu!$B$2&gt;0,IF(LEN($B2108)=0,"",IF(AND($B2108&gt;0,VALUE(SUBSTITUTE($B2108,"1","0"))=$B2108),1,0)),"")</f>
        <v/>
      </c>
      <c r="E2108" s="5" t="str">
        <f>IF(PhieuBauCu!$B$2&gt;1,IF(LEN($B2108)=0,"",IF(AND($B2108&gt;0,VALUE(SUBSTITUTE($B2108,"2","0"))=$B2108),1,0)),"")</f>
        <v/>
      </c>
      <c r="F2108" s="5" t="str">
        <f>IF(PhieuBauCu!$B$2&gt;2,IF(LEN($B2108)=0,"",IF(AND($B2108&gt;0,VALUE(SUBSTITUTE($B2108,"3","0"))=$B2108),1,0)),"")</f>
        <v/>
      </c>
      <c r="G2108" s="5" t="str">
        <f>IF(PhieuBauCu!$B$2&gt;3,IF(LEN($B2108)=0,"",IF(AND($B2108&gt;0,VALUE(SUBSTITUTE($B2108,"4","0"))=$B2108),1,0)),"")</f>
        <v/>
      </c>
      <c r="H2108" s="5" t="str">
        <f>IF(PhieuBauCu!$B$2&gt;4,IF(LEN($B2108)=0,"",IF(AND($B2108&gt;0,VALUE(SUBSTITUTE($B2108,"5","0"))=$B2108),1,0)),"")</f>
        <v/>
      </c>
      <c r="I2108" s="5" t="str">
        <f>IF(PhieuBauCu!$B$2&gt;5,IF(LEN($B2108)=0,"",IF(AND($B2108&gt;0,VALUE(SUBSTITUTE($B2108,"6","0"))=$B2108),1,0)),"")</f>
        <v/>
      </c>
      <c r="J2108" s="5" t="str">
        <f>IF(PhieuBauCu!$B$2&gt;6,IF(LEN($B2108)=0,"",IF(AND($B2108&gt;0,VALUE(SUBSTITUTE($B2108,"7","0"))=$B2108),1,0)),"")</f>
        <v/>
      </c>
      <c r="K2108" s="5" t="str">
        <f>IF(PhieuBauCu!$B$2&gt;7,IF(LEN($B2108)=0,"",IF(AND($B2108&gt;0,VALUE(SUBSTITUTE($B2108,"8","0"))=$B2108),1,0)),"")</f>
        <v/>
      </c>
      <c r="L2108" s="5" t="str">
        <f>IF(PhieuBauCu!$B$2&gt;8,IF(LEN($B2108)=0,"",IF(AND($B2108&gt;0,VALUE(SUBSTITUTE($B2108,"9","0"))=$B2108),1,0)),"")</f>
        <v/>
      </c>
      <c r="M2108" s="9">
        <f t="shared" si="65"/>
        <v>0</v>
      </c>
      <c r="N2108" s="36">
        <f>IF(AND(M2108&lt;=PhieuBauCu!$B$13,M2108&gt;=1),1,0)</f>
        <v>0</v>
      </c>
    </row>
    <row r="2109" spans="1:14" ht="28.5" customHeight="1">
      <c r="A2109" s="2">
        <v>2104</v>
      </c>
      <c r="B2109" s="3"/>
      <c r="C2109" s="48" t="str">
        <f t="shared" si="64"/>
        <v/>
      </c>
      <c r="D2109" s="5" t="str">
        <f>IF(PhieuBauCu!$B$2&gt;0,IF(LEN($B2109)=0,"",IF(AND($B2109&gt;0,VALUE(SUBSTITUTE($B2109,"1","0"))=$B2109),1,0)),"")</f>
        <v/>
      </c>
      <c r="E2109" s="5" t="str">
        <f>IF(PhieuBauCu!$B$2&gt;1,IF(LEN($B2109)=0,"",IF(AND($B2109&gt;0,VALUE(SUBSTITUTE($B2109,"2","0"))=$B2109),1,0)),"")</f>
        <v/>
      </c>
      <c r="F2109" s="5" t="str">
        <f>IF(PhieuBauCu!$B$2&gt;2,IF(LEN($B2109)=0,"",IF(AND($B2109&gt;0,VALUE(SUBSTITUTE($B2109,"3","0"))=$B2109),1,0)),"")</f>
        <v/>
      </c>
      <c r="G2109" s="5" t="str">
        <f>IF(PhieuBauCu!$B$2&gt;3,IF(LEN($B2109)=0,"",IF(AND($B2109&gt;0,VALUE(SUBSTITUTE($B2109,"4","0"))=$B2109),1,0)),"")</f>
        <v/>
      </c>
      <c r="H2109" s="5" t="str">
        <f>IF(PhieuBauCu!$B$2&gt;4,IF(LEN($B2109)=0,"",IF(AND($B2109&gt;0,VALUE(SUBSTITUTE($B2109,"5","0"))=$B2109),1,0)),"")</f>
        <v/>
      </c>
      <c r="I2109" s="5" t="str">
        <f>IF(PhieuBauCu!$B$2&gt;5,IF(LEN($B2109)=0,"",IF(AND($B2109&gt;0,VALUE(SUBSTITUTE($B2109,"6","0"))=$B2109),1,0)),"")</f>
        <v/>
      </c>
      <c r="J2109" s="5" t="str">
        <f>IF(PhieuBauCu!$B$2&gt;6,IF(LEN($B2109)=0,"",IF(AND($B2109&gt;0,VALUE(SUBSTITUTE($B2109,"7","0"))=$B2109),1,0)),"")</f>
        <v/>
      </c>
      <c r="K2109" s="5" t="str">
        <f>IF(PhieuBauCu!$B$2&gt;7,IF(LEN($B2109)=0,"",IF(AND($B2109&gt;0,VALUE(SUBSTITUTE($B2109,"8","0"))=$B2109),1,0)),"")</f>
        <v/>
      </c>
      <c r="L2109" s="5" t="str">
        <f>IF(PhieuBauCu!$B$2&gt;8,IF(LEN($B2109)=0,"",IF(AND($B2109&gt;0,VALUE(SUBSTITUTE($B2109,"9","0"))=$B2109),1,0)),"")</f>
        <v/>
      </c>
      <c r="M2109" s="9">
        <f t="shared" si="65"/>
        <v>0</v>
      </c>
      <c r="N2109" s="36">
        <f>IF(AND(M2109&lt;=PhieuBauCu!$B$13,M2109&gt;=1),1,0)</f>
        <v>0</v>
      </c>
    </row>
    <row r="2110" spans="1:14" ht="28.5" customHeight="1">
      <c r="A2110" s="2">
        <v>2105</v>
      </c>
      <c r="B2110" s="3"/>
      <c r="C2110" s="48" t="str">
        <f t="shared" si="64"/>
        <v/>
      </c>
      <c r="D2110" s="5" t="str">
        <f>IF(PhieuBauCu!$B$2&gt;0,IF(LEN($B2110)=0,"",IF(AND($B2110&gt;0,VALUE(SUBSTITUTE($B2110,"1","0"))=$B2110),1,0)),"")</f>
        <v/>
      </c>
      <c r="E2110" s="5" t="str">
        <f>IF(PhieuBauCu!$B$2&gt;1,IF(LEN($B2110)=0,"",IF(AND($B2110&gt;0,VALUE(SUBSTITUTE($B2110,"2","0"))=$B2110),1,0)),"")</f>
        <v/>
      </c>
      <c r="F2110" s="5" t="str">
        <f>IF(PhieuBauCu!$B$2&gt;2,IF(LEN($B2110)=0,"",IF(AND($B2110&gt;0,VALUE(SUBSTITUTE($B2110,"3","0"))=$B2110),1,0)),"")</f>
        <v/>
      </c>
      <c r="G2110" s="5" t="str">
        <f>IF(PhieuBauCu!$B$2&gt;3,IF(LEN($B2110)=0,"",IF(AND($B2110&gt;0,VALUE(SUBSTITUTE($B2110,"4","0"))=$B2110),1,0)),"")</f>
        <v/>
      </c>
      <c r="H2110" s="5" t="str">
        <f>IF(PhieuBauCu!$B$2&gt;4,IF(LEN($B2110)=0,"",IF(AND($B2110&gt;0,VALUE(SUBSTITUTE($B2110,"5","0"))=$B2110),1,0)),"")</f>
        <v/>
      </c>
      <c r="I2110" s="5" t="str">
        <f>IF(PhieuBauCu!$B$2&gt;5,IF(LEN($B2110)=0,"",IF(AND($B2110&gt;0,VALUE(SUBSTITUTE($B2110,"6","0"))=$B2110),1,0)),"")</f>
        <v/>
      </c>
      <c r="J2110" s="5" t="str">
        <f>IF(PhieuBauCu!$B$2&gt;6,IF(LEN($B2110)=0,"",IF(AND($B2110&gt;0,VALUE(SUBSTITUTE($B2110,"7","0"))=$B2110),1,0)),"")</f>
        <v/>
      </c>
      <c r="K2110" s="5" t="str">
        <f>IF(PhieuBauCu!$B$2&gt;7,IF(LEN($B2110)=0,"",IF(AND($B2110&gt;0,VALUE(SUBSTITUTE($B2110,"8","0"))=$B2110),1,0)),"")</f>
        <v/>
      </c>
      <c r="L2110" s="5" t="str">
        <f>IF(PhieuBauCu!$B$2&gt;8,IF(LEN($B2110)=0,"",IF(AND($B2110&gt;0,VALUE(SUBSTITUTE($B2110,"9","0"))=$B2110),1,0)),"")</f>
        <v/>
      </c>
      <c r="M2110" s="9">
        <f t="shared" si="65"/>
        <v>0</v>
      </c>
      <c r="N2110" s="36">
        <f>IF(AND(M2110&lt;=PhieuBauCu!$B$13,M2110&gt;=1),1,0)</f>
        <v>0</v>
      </c>
    </row>
    <row r="2111" spans="1:14" ht="28.5" customHeight="1">
      <c r="A2111" s="2">
        <v>2106</v>
      </c>
      <c r="B2111" s="3"/>
      <c r="C2111" s="48" t="str">
        <f t="shared" si="64"/>
        <v/>
      </c>
      <c r="D2111" s="5" t="str">
        <f>IF(PhieuBauCu!$B$2&gt;0,IF(LEN($B2111)=0,"",IF(AND($B2111&gt;0,VALUE(SUBSTITUTE($B2111,"1","0"))=$B2111),1,0)),"")</f>
        <v/>
      </c>
      <c r="E2111" s="5" t="str">
        <f>IF(PhieuBauCu!$B$2&gt;1,IF(LEN($B2111)=0,"",IF(AND($B2111&gt;0,VALUE(SUBSTITUTE($B2111,"2","0"))=$B2111),1,0)),"")</f>
        <v/>
      </c>
      <c r="F2111" s="5" t="str">
        <f>IF(PhieuBauCu!$B$2&gt;2,IF(LEN($B2111)=0,"",IF(AND($B2111&gt;0,VALUE(SUBSTITUTE($B2111,"3","0"))=$B2111),1,0)),"")</f>
        <v/>
      </c>
      <c r="G2111" s="5" t="str">
        <f>IF(PhieuBauCu!$B$2&gt;3,IF(LEN($B2111)=0,"",IF(AND($B2111&gt;0,VALUE(SUBSTITUTE($B2111,"4","0"))=$B2111),1,0)),"")</f>
        <v/>
      </c>
      <c r="H2111" s="5" t="str">
        <f>IF(PhieuBauCu!$B$2&gt;4,IF(LEN($B2111)=0,"",IF(AND($B2111&gt;0,VALUE(SUBSTITUTE($B2111,"5","0"))=$B2111),1,0)),"")</f>
        <v/>
      </c>
      <c r="I2111" s="5" t="str">
        <f>IF(PhieuBauCu!$B$2&gt;5,IF(LEN($B2111)=0,"",IF(AND($B2111&gt;0,VALUE(SUBSTITUTE($B2111,"6","0"))=$B2111),1,0)),"")</f>
        <v/>
      </c>
      <c r="J2111" s="5" t="str">
        <f>IF(PhieuBauCu!$B$2&gt;6,IF(LEN($B2111)=0,"",IF(AND($B2111&gt;0,VALUE(SUBSTITUTE($B2111,"7","0"))=$B2111),1,0)),"")</f>
        <v/>
      </c>
      <c r="K2111" s="5" t="str">
        <f>IF(PhieuBauCu!$B$2&gt;7,IF(LEN($B2111)=0,"",IF(AND($B2111&gt;0,VALUE(SUBSTITUTE($B2111,"8","0"))=$B2111),1,0)),"")</f>
        <v/>
      </c>
      <c r="L2111" s="5" t="str">
        <f>IF(PhieuBauCu!$B$2&gt;8,IF(LEN($B2111)=0,"",IF(AND($B2111&gt;0,VALUE(SUBSTITUTE($B2111,"9","0"))=$B2111),1,0)),"")</f>
        <v/>
      </c>
      <c r="M2111" s="9">
        <f t="shared" si="65"/>
        <v>0</v>
      </c>
      <c r="N2111" s="36">
        <f>IF(AND(M2111&lt;=PhieuBauCu!$B$13,M2111&gt;=1),1,0)</f>
        <v>0</v>
      </c>
    </row>
    <row r="2112" spans="1:14" ht="28.5" customHeight="1">
      <c r="A2112" s="2">
        <v>2107</v>
      </c>
      <c r="B2112" s="3"/>
      <c r="C2112" s="48" t="str">
        <f t="shared" si="64"/>
        <v/>
      </c>
      <c r="D2112" s="5" t="str">
        <f>IF(PhieuBauCu!$B$2&gt;0,IF(LEN($B2112)=0,"",IF(AND($B2112&gt;0,VALUE(SUBSTITUTE($B2112,"1","0"))=$B2112),1,0)),"")</f>
        <v/>
      </c>
      <c r="E2112" s="5" t="str">
        <f>IF(PhieuBauCu!$B$2&gt;1,IF(LEN($B2112)=0,"",IF(AND($B2112&gt;0,VALUE(SUBSTITUTE($B2112,"2","0"))=$B2112),1,0)),"")</f>
        <v/>
      </c>
      <c r="F2112" s="5" t="str">
        <f>IF(PhieuBauCu!$B$2&gt;2,IF(LEN($B2112)=0,"",IF(AND($B2112&gt;0,VALUE(SUBSTITUTE($B2112,"3","0"))=$B2112),1,0)),"")</f>
        <v/>
      </c>
      <c r="G2112" s="5" t="str">
        <f>IF(PhieuBauCu!$B$2&gt;3,IF(LEN($B2112)=0,"",IF(AND($B2112&gt;0,VALUE(SUBSTITUTE($B2112,"4","0"))=$B2112),1,0)),"")</f>
        <v/>
      </c>
      <c r="H2112" s="5" t="str">
        <f>IF(PhieuBauCu!$B$2&gt;4,IF(LEN($B2112)=0,"",IF(AND($B2112&gt;0,VALUE(SUBSTITUTE($B2112,"5","0"))=$B2112),1,0)),"")</f>
        <v/>
      </c>
      <c r="I2112" s="5" t="str">
        <f>IF(PhieuBauCu!$B$2&gt;5,IF(LEN($B2112)=0,"",IF(AND($B2112&gt;0,VALUE(SUBSTITUTE($B2112,"6","0"))=$B2112),1,0)),"")</f>
        <v/>
      </c>
      <c r="J2112" s="5" t="str">
        <f>IF(PhieuBauCu!$B$2&gt;6,IF(LEN($B2112)=0,"",IF(AND($B2112&gt;0,VALUE(SUBSTITUTE($B2112,"7","0"))=$B2112),1,0)),"")</f>
        <v/>
      </c>
      <c r="K2112" s="5" t="str">
        <f>IF(PhieuBauCu!$B$2&gt;7,IF(LEN($B2112)=0,"",IF(AND($B2112&gt;0,VALUE(SUBSTITUTE($B2112,"8","0"))=$B2112),1,0)),"")</f>
        <v/>
      </c>
      <c r="L2112" s="5" t="str">
        <f>IF(PhieuBauCu!$B$2&gt;8,IF(LEN($B2112)=0,"",IF(AND($B2112&gt;0,VALUE(SUBSTITUTE($B2112,"9","0"))=$B2112),1,0)),"")</f>
        <v/>
      </c>
      <c r="M2112" s="9">
        <f t="shared" si="65"/>
        <v>0</v>
      </c>
      <c r="N2112" s="36">
        <f>IF(AND(M2112&lt;=PhieuBauCu!$B$13,M2112&gt;=1),1,0)</f>
        <v>0</v>
      </c>
    </row>
    <row r="2113" spans="1:14" ht="28.5" customHeight="1">
      <c r="A2113" s="2">
        <v>2108</v>
      </c>
      <c r="B2113" s="3"/>
      <c r="C2113" s="48" t="str">
        <f t="shared" si="64"/>
        <v/>
      </c>
      <c r="D2113" s="5" t="str">
        <f>IF(PhieuBauCu!$B$2&gt;0,IF(LEN($B2113)=0,"",IF(AND($B2113&gt;0,VALUE(SUBSTITUTE($B2113,"1","0"))=$B2113),1,0)),"")</f>
        <v/>
      </c>
      <c r="E2113" s="5" t="str">
        <f>IF(PhieuBauCu!$B$2&gt;1,IF(LEN($B2113)=0,"",IF(AND($B2113&gt;0,VALUE(SUBSTITUTE($B2113,"2","0"))=$B2113),1,0)),"")</f>
        <v/>
      </c>
      <c r="F2113" s="5" t="str">
        <f>IF(PhieuBauCu!$B$2&gt;2,IF(LEN($B2113)=0,"",IF(AND($B2113&gt;0,VALUE(SUBSTITUTE($B2113,"3","0"))=$B2113),1,0)),"")</f>
        <v/>
      </c>
      <c r="G2113" s="5" t="str">
        <f>IF(PhieuBauCu!$B$2&gt;3,IF(LEN($B2113)=0,"",IF(AND($B2113&gt;0,VALUE(SUBSTITUTE($B2113,"4","0"))=$B2113),1,0)),"")</f>
        <v/>
      </c>
      <c r="H2113" s="5" t="str">
        <f>IF(PhieuBauCu!$B$2&gt;4,IF(LEN($B2113)=0,"",IF(AND($B2113&gt;0,VALUE(SUBSTITUTE($B2113,"5","0"))=$B2113),1,0)),"")</f>
        <v/>
      </c>
      <c r="I2113" s="5" t="str">
        <f>IF(PhieuBauCu!$B$2&gt;5,IF(LEN($B2113)=0,"",IF(AND($B2113&gt;0,VALUE(SUBSTITUTE($B2113,"6","0"))=$B2113),1,0)),"")</f>
        <v/>
      </c>
      <c r="J2113" s="5" t="str">
        <f>IF(PhieuBauCu!$B$2&gt;6,IF(LEN($B2113)=0,"",IF(AND($B2113&gt;0,VALUE(SUBSTITUTE($B2113,"7","0"))=$B2113),1,0)),"")</f>
        <v/>
      </c>
      <c r="K2113" s="5" t="str">
        <f>IF(PhieuBauCu!$B$2&gt;7,IF(LEN($B2113)=0,"",IF(AND($B2113&gt;0,VALUE(SUBSTITUTE($B2113,"8","0"))=$B2113),1,0)),"")</f>
        <v/>
      </c>
      <c r="L2113" s="5" t="str">
        <f>IF(PhieuBauCu!$B$2&gt;8,IF(LEN($B2113)=0,"",IF(AND($B2113&gt;0,VALUE(SUBSTITUTE($B2113,"9","0"))=$B2113),1,0)),"")</f>
        <v/>
      </c>
      <c r="M2113" s="9">
        <f t="shared" si="65"/>
        <v>0</v>
      </c>
      <c r="N2113" s="36">
        <f>IF(AND(M2113&lt;=PhieuBauCu!$B$13,M2113&gt;=1),1,0)</f>
        <v>0</v>
      </c>
    </row>
    <row r="2114" spans="1:14" ht="28.5" customHeight="1">
      <c r="A2114" s="2">
        <v>2109</v>
      </c>
      <c r="B2114" s="3"/>
      <c r="C2114" s="48" t="str">
        <f t="shared" si="64"/>
        <v/>
      </c>
      <c r="D2114" s="5" t="str">
        <f>IF(PhieuBauCu!$B$2&gt;0,IF(LEN($B2114)=0,"",IF(AND($B2114&gt;0,VALUE(SUBSTITUTE($B2114,"1","0"))=$B2114),1,0)),"")</f>
        <v/>
      </c>
      <c r="E2114" s="5" t="str">
        <f>IF(PhieuBauCu!$B$2&gt;1,IF(LEN($B2114)=0,"",IF(AND($B2114&gt;0,VALUE(SUBSTITUTE($B2114,"2","0"))=$B2114),1,0)),"")</f>
        <v/>
      </c>
      <c r="F2114" s="5" t="str">
        <f>IF(PhieuBauCu!$B$2&gt;2,IF(LEN($B2114)=0,"",IF(AND($B2114&gt;0,VALUE(SUBSTITUTE($B2114,"3","0"))=$B2114),1,0)),"")</f>
        <v/>
      </c>
      <c r="G2114" s="5" t="str">
        <f>IF(PhieuBauCu!$B$2&gt;3,IF(LEN($B2114)=0,"",IF(AND($B2114&gt;0,VALUE(SUBSTITUTE($B2114,"4","0"))=$B2114),1,0)),"")</f>
        <v/>
      </c>
      <c r="H2114" s="5" t="str">
        <f>IF(PhieuBauCu!$B$2&gt;4,IF(LEN($B2114)=0,"",IF(AND($B2114&gt;0,VALUE(SUBSTITUTE($B2114,"5","0"))=$B2114),1,0)),"")</f>
        <v/>
      </c>
      <c r="I2114" s="5" t="str">
        <f>IF(PhieuBauCu!$B$2&gt;5,IF(LEN($B2114)=0,"",IF(AND($B2114&gt;0,VALUE(SUBSTITUTE($B2114,"6","0"))=$B2114),1,0)),"")</f>
        <v/>
      </c>
      <c r="J2114" s="5" t="str">
        <f>IF(PhieuBauCu!$B$2&gt;6,IF(LEN($B2114)=0,"",IF(AND($B2114&gt;0,VALUE(SUBSTITUTE($B2114,"7","0"))=$B2114),1,0)),"")</f>
        <v/>
      </c>
      <c r="K2114" s="5" t="str">
        <f>IF(PhieuBauCu!$B$2&gt;7,IF(LEN($B2114)=0,"",IF(AND($B2114&gt;0,VALUE(SUBSTITUTE($B2114,"8","0"))=$B2114),1,0)),"")</f>
        <v/>
      </c>
      <c r="L2114" s="5" t="str">
        <f>IF(PhieuBauCu!$B$2&gt;8,IF(LEN($B2114)=0,"",IF(AND($B2114&gt;0,VALUE(SUBSTITUTE($B2114,"9","0"))=$B2114),1,0)),"")</f>
        <v/>
      </c>
      <c r="M2114" s="9">
        <f t="shared" si="65"/>
        <v>0</v>
      </c>
      <c r="N2114" s="36">
        <f>IF(AND(M2114&lt;=PhieuBauCu!$B$13,M2114&gt;=1),1,0)</f>
        <v>0</v>
      </c>
    </row>
    <row r="2115" spans="1:14" ht="28.5" customHeight="1">
      <c r="A2115" s="2">
        <v>2110</v>
      </c>
      <c r="B2115" s="3"/>
      <c r="C2115" s="48" t="str">
        <f t="shared" si="64"/>
        <v/>
      </c>
      <c r="D2115" s="5" t="str">
        <f>IF(PhieuBauCu!$B$2&gt;0,IF(LEN($B2115)=0,"",IF(AND($B2115&gt;0,VALUE(SUBSTITUTE($B2115,"1","0"))=$B2115),1,0)),"")</f>
        <v/>
      </c>
      <c r="E2115" s="5" t="str">
        <f>IF(PhieuBauCu!$B$2&gt;1,IF(LEN($B2115)=0,"",IF(AND($B2115&gt;0,VALUE(SUBSTITUTE($B2115,"2","0"))=$B2115),1,0)),"")</f>
        <v/>
      </c>
      <c r="F2115" s="5" t="str">
        <f>IF(PhieuBauCu!$B$2&gt;2,IF(LEN($B2115)=0,"",IF(AND($B2115&gt;0,VALUE(SUBSTITUTE($B2115,"3","0"))=$B2115),1,0)),"")</f>
        <v/>
      </c>
      <c r="G2115" s="5" t="str">
        <f>IF(PhieuBauCu!$B$2&gt;3,IF(LEN($B2115)=0,"",IF(AND($B2115&gt;0,VALUE(SUBSTITUTE($B2115,"4","0"))=$B2115),1,0)),"")</f>
        <v/>
      </c>
      <c r="H2115" s="5" t="str">
        <f>IF(PhieuBauCu!$B$2&gt;4,IF(LEN($B2115)=0,"",IF(AND($B2115&gt;0,VALUE(SUBSTITUTE($B2115,"5","0"))=$B2115),1,0)),"")</f>
        <v/>
      </c>
      <c r="I2115" s="5" t="str">
        <f>IF(PhieuBauCu!$B$2&gt;5,IF(LEN($B2115)=0,"",IF(AND($B2115&gt;0,VALUE(SUBSTITUTE($B2115,"6","0"))=$B2115),1,0)),"")</f>
        <v/>
      </c>
      <c r="J2115" s="5" t="str">
        <f>IF(PhieuBauCu!$B$2&gt;6,IF(LEN($B2115)=0,"",IF(AND($B2115&gt;0,VALUE(SUBSTITUTE($B2115,"7","0"))=$B2115),1,0)),"")</f>
        <v/>
      </c>
      <c r="K2115" s="5" t="str">
        <f>IF(PhieuBauCu!$B$2&gt;7,IF(LEN($B2115)=0,"",IF(AND($B2115&gt;0,VALUE(SUBSTITUTE($B2115,"8","0"))=$B2115),1,0)),"")</f>
        <v/>
      </c>
      <c r="L2115" s="5" t="str">
        <f>IF(PhieuBauCu!$B$2&gt;8,IF(LEN($B2115)=0,"",IF(AND($B2115&gt;0,VALUE(SUBSTITUTE($B2115,"9","0"))=$B2115),1,0)),"")</f>
        <v/>
      </c>
      <c r="M2115" s="9">
        <f t="shared" si="65"/>
        <v>0</v>
      </c>
      <c r="N2115" s="36">
        <f>IF(AND(M2115&lt;=PhieuBauCu!$B$13,M2115&gt;=1),1,0)</f>
        <v>0</v>
      </c>
    </row>
    <row r="2116" spans="1:14" ht="28.5" customHeight="1">
      <c r="A2116" s="2">
        <v>2111</v>
      </c>
      <c r="B2116" s="3"/>
      <c r="C2116" s="48" t="str">
        <f t="shared" si="64"/>
        <v/>
      </c>
      <c r="D2116" s="5" t="str">
        <f>IF(PhieuBauCu!$B$2&gt;0,IF(LEN($B2116)=0,"",IF(AND($B2116&gt;0,VALUE(SUBSTITUTE($B2116,"1","0"))=$B2116),1,0)),"")</f>
        <v/>
      </c>
      <c r="E2116" s="5" t="str">
        <f>IF(PhieuBauCu!$B$2&gt;1,IF(LEN($B2116)=0,"",IF(AND($B2116&gt;0,VALUE(SUBSTITUTE($B2116,"2","0"))=$B2116),1,0)),"")</f>
        <v/>
      </c>
      <c r="F2116" s="5" t="str">
        <f>IF(PhieuBauCu!$B$2&gt;2,IF(LEN($B2116)=0,"",IF(AND($B2116&gt;0,VALUE(SUBSTITUTE($B2116,"3","0"))=$B2116),1,0)),"")</f>
        <v/>
      </c>
      <c r="G2116" s="5" t="str">
        <f>IF(PhieuBauCu!$B$2&gt;3,IF(LEN($B2116)=0,"",IF(AND($B2116&gt;0,VALUE(SUBSTITUTE($B2116,"4","0"))=$B2116),1,0)),"")</f>
        <v/>
      </c>
      <c r="H2116" s="5" t="str">
        <f>IF(PhieuBauCu!$B$2&gt;4,IF(LEN($B2116)=0,"",IF(AND($B2116&gt;0,VALUE(SUBSTITUTE($B2116,"5","0"))=$B2116),1,0)),"")</f>
        <v/>
      </c>
      <c r="I2116" s="5" t="str">
        <f>IF(PhieuBauCu!$B$2&gt;5,IF(LEN($B2116)=0,"",IF(AND($B2116&gt;0,VALUE(SUBSTITUTE($B2116,"6","0"))=$B2116),1,0)),"")</f>
        <v/>
      </c>
      <c r="J2116" s="5" t="str">
        <f>IF(PhieuBauCu!$B$2&gt;6,IF(LEN($B2116)=0,"",IF(AND($B2116&gt;0,VALUE(SUBSTITUTE($B2116,"7","0"))=$B2116),1,0)),"")</f>
        <v/>
      </c>
      <c r="K2116" s="5" t="str">
        <f>IF(PhieuBauCu!$B$2&gt;7,IF(LEN($B2116)=0,"",IF(AND($B2116&gt;0,VALUE(SUBSTITUTE($B2116,"8","0"))=$B2116),1,0)),"")</f>
        <v/>
      </c>
      <c r="L2116" s="5" t="str">
        <f>IF(PhieuBauCu!$B$2&gt;8,IF(LEN($B2116)=0,"",IF(AND($B2116&gt;0,VALUE(SUBSTITUTE($B2116,"9","0"))=$B2116),1,0)),"")</f>
        <v/>
      </c>
      <c r="M2116" s="9">
        <f t="shared" si="65"/>
        <v>0</v>
      </c>
      <c r="N2116" s="36">
        <f>IF(AND(M2116&lt;=PhieuBauCu!$B$13,M2116&gt;=1),1,0)</f>
        <v>0</v>
      </c>
    </row>
    <row r="2117" spans="1:14" ht="28.5" customHeight="1">
      <c r="A2117" s="2">
        <v>2112</v>
      </c>
      <c r="B2117" s="3"/>
      <c r="C2117" s="48" t="str">
        <f t="shared" si="64"/>
        <v/>
      </c>
      <c r="D2117" s="5" t="str">
        <f>IF(PhieuBauCu!$B$2&gt;0,IF(LEN($B2117)=0,"",IF(AND($B2117&gt;0,VALUE(SUBSTITUTE($B2117,"1","0"))=$B2117),1,0)),"")</f>
        <v/>
      </c>
      <c r="E2117" s="5" t="str">
        <f>IF(PhieuBauCu!$B$2&gt;1,IF(LEN($B2117)=0,"",IF(AND($B2117&gt;0,VALUE(SUBSTITUTE($B2117,"2","0"))=$B2117),1,0)),"")</f>
        <v/>
      </c>
      <c r="F2117" s="5" t="str">
        <f>IF(PhieuBauCu!$B$2&gt;2,IF(LEN($B2117)=0,"",IF(AND($B2117&gt;0,VALUE(SUBSTITUTE($B2117,"3","0"))=$B2117),1,0)),"")</f>
        <v/>
      </c>
      <c r="G2117" s="5" t="str">
        <f>IF(PhieuBauCu!$B$2&gt;3,IF(LEN($B2117)=0,"",IF(AND($B2117&gt;0,VALUE(SUBSTITUTE($B2117,"4","0"))=$B2117),1,0)),"")</f>
        <v/>
      </c>
      <c r="H2117" s="5" t="str">
        <f>IF(PhieuBauCu!$B$2&gt;4,IF(LEN($B2117)=0,"",IF(AND($B2117&gt;0,VALUE(SUBSTITUTE($B2117,"5","0"))=$B2117),1,0)),"")</f>
        <v/>
      </c>
      <c r="I2117" s="5" t="str">
        <f>IF(PhieuBauCu!$B$2&gt;5,IF(LEN($B2117)=0,"",IF(AND($B2117&gt;0,VALUE(SUBSTITUTE($B2117,"6","0"))=$B2117),1,0)),"")</f>
        <v/>
      </c>
      <c r="J2117" s="5" t="str">
        <f>IF(PhieuBauCu!$B$2&gt;6,IF(LEN($B2117)=0,"",IF(AND($B2117&gt;0,VALUE(SUBSTITUTE($B2117,"7","0"))=$B2117),1,0)),"")</f>
        <v/>
      </c>
      <c r="K2117" s="5" t="str">
        <f>IF(PhieuBauCu!$B$2&gt;7,IF(LEN($B2117)=0,"",IF(AND($B2117&gt;0,VALUE(SUBSTITUTE($B2117,"8","0"))=$B2117),1,0)),"")</f>
        <v/>
      </c>
      <c r="L2117" s="5" t="str">
        <f>IF(PhieuBauCu!$B$2&gt;8,IF(LEN($B2117)=0,"",IF(AND($B2117&gt;0,VALUE(SUBSTITUTE($B2117,"9","0"))=$B2117),1,0)),"")</f>
        <v/>
      </c>
      <c r="M2117" s="9">
        <f t="shared" si="65"/>
        <v>0</v>
      </c>
      <c r="N2117" s="36">
        <f>IF(AND(M2117&lt;=PhieuBauCu!$B$13,M2117&gt;=1),1,0)</f>
        <v>0</v>
      </c>
    </row>
    <row r="2118" spans="1:14" ht="28.5" customHeight="1">
      <c r="A2118" s="2">
        <v>2113</v>
      </c>
      <c r="B2118" s="3"/>
      <c r="C2118" s="48" t="str">
        <f t="shared" si="64"/>
        <v/>
      </c>
      <c r="D2118" s="5" t="str">
        <f>IF(PhieuBauCu!$B$2&gt;0,IF(LEN($B2118)=0,"",IF(AND($B2118&gt;0,VALUE(SUBSTITUTE($B2118,"1","0"))=$B2118),1,0)),"")</f>
        <v/>
      </c>
      <c r="E2118" s="5" t="str">
        <f>IF(PhieuBauCu!$B$2&gt;1,IF(LEN($B2118)=0,"",IF(AND($B2118&gt;0,VALUE(SUBSTITUTE($B2118,"2","0"))=$B2118),1,0)),"")</f>
        <v/>
      </c>
      <c r="F2118" s="5" t="str">
        <f>IF(PhieuBauCu!$B$2&gt;2,IF(LEN($B2118)=0,"",IF(AND($B2118&gt;0,VALUE(SUBSTITUTE($B2118,"3","0"))=$B2118),1,0)),"")</f>
        <v/>
      </c>
      <c r="G2118" s="5" t="str">
        <f>IF(PhieuBauCu!$B$2&gt;3,IF(LEN($B2118)=0,"",IF(AND($B2118&gt;0,VALUE(SUBSTITUTE($B2118,"4","0"))=$B2118),1,0)),"")</f>
        <v/>
      </c>
      <c r="H2118" s="5" t="str">
        <f>IF(PhieuBauCu!$B$2&gt;4,IF(LEN($B2118)=0,"",IF(AND($B2118&gt;0,VALUE(SUBSTITUTE($B2118,"5","0"))=$B2118),1,0)),"")</f>
        <v/>
      </c>
      <c r="I2118" s="5" t="str">
        <f>IF(PhieuBauCu!$B$2&gt;5,IF(LEN($B2118)=0,"",IF(AND($B2118&gt;0,VALUE(SUBSTITUTE($B2118,"6","0"))=$B2118),1,0)),"")</f>
        <v/>
      </c>
      <c r="J2118" s="5" t="str">
        <f>IF(PhieuBauCu!$B$2&gt;6,IF(LEN($B2118)=0,"",IF(AND($B2118&gt;0,VALUE(SUBSTITUTE($B2118,"7","0"))=$B2118),1,0)),"")</f>
        <v/>
      </c>
      <c r="K2118" s="5" t="str">
        <f>IF(PhieuBauCu!$B$2&gt;7,IF(LEN($B2118)=0,"",IF(AND($B2118&gt;0,VALUE(SUBSTITUTE($B2118,"8","0"))=$B2118),1,0)),"")</f>
        <v/>
      </c>
      <c r="L2118" s="5" t="str">
        <f>IF(PhieuBauCu!$B$2&gt;8,IF(LEN($B2118)=0,"",IF(AND($B2118&gt;0,VALUE(SUBSTITUTE($B2118,"9","0"))=$B2118),1,0)),"")</f>
        <v/>
      </c>
      <c r="M2118" s="9">
        <f t="shared" si="65"/>
        <v>0</v>
      </c>
      <c r="N2118" s="36">
        <f>IF(AND(M2118&lt;=PhieuBauCu!$B$13,M2118&gt;=1),1,0)</f>
        <v>0</v>
      </c>
    </row>
    <row r="2119" spans="1:14" ht="28.5" customHeight="1">
      <c r="A2119" s="2">
        <v>2114</v>
      </c>
      <c r="B2119" s="3"/>
      <c r="C2119" s="48" t="str">
        <f t="shared" ref="C2119:C2182" si="66">IF(LEN(B2119)&gt;0,IF(N2119=1,"Ok","Not Ok"),"")</f>
        <v/>
      </c>
      <c r="D2119" s="5" t="str">
        <f>IF(PhieuBauCu!$B$2&gt;0,IF(LEN($B2119)=0,"",IF(AND($B2119&gt;0,VALUE(SUBSTITUTE($B2119,"1","0"))=$B2119),1,0)),"")</f>
        <v/>
      </c>
      <c r="E2119" s="5" t="str">
        <f>IF(PhieuBauCu!$B$2&gt;1,IF(LEN($B2119)=0,"",IF(AND($B2119&gt;0,VALUE(SUBSTITUTE($B2119,"2","0"))=$B2119),1,0)),"")</f>
        <v/>
      </c>
      <c r="F2119" s="5" t="str">
        <f>IF(PhieuBauCu!$B$2&gt;2,IF(LEN($B2119)=0,"",IF(AND($B2119&gt;0,VALUE(SUBSTITUTE($B2119,"3","0"))=$B2119),1,0)),"")</f>
        <v/>
      </c>
      <c r="G2119" s="5" t="str">
        <f>IF(PhieuBauCu!$B$2&gt;3,IF(LEN($B2119)=0,"",IF(AND($B2119&gt;0,VALUE(SUBSTITUTE($B2119,"4","0"))=$B2119),1,0)),"")</f>
        <v/>
      </c>
      <c r="H2119" s="5" t="str">
        <f>IF(PhieuBauCu!$B$2&gt;4,IF(LEN($B2119)=0,"",IF(AND($B2119&gt;0,VALUE(SUBSTITUTE($B2119,"5","0"))=$B2119),1,0)),"")</f>
        <v/>
      </c>
      <c r="I2119" s="5" t="str">
        <f>IF(PhieuBauCu!$B$2&gt;5,IF(LEN($B2119)=0,"",IF(AND($B2119&gt;0,VALUE(SUBSTITUTE($B2119,"6","0"))=$B2119),1,0)),"")</f>
        <v/>
      </c>
      <c r="J2119" s="5" t="str">
        <f>IF(PhieuBauCu!$B$2&gt;6,IF(LEN($B2119)=0,"",IF(AND($B2119&gt;0,VALUE(SUBSTITUTE($B2119,"7","0"))=$B2119),1,0)),"")</f>
        <v/>
      </c>
      <c r="K2119" s="5" t="str">
        <f>IF(PhieuBauCu!$B$2&gt;7,IF(LEN($B2119)=0,"",IF(AND($B2119&gt;0,VALUE(SUBSTITUTE($B2119,"8","0"))=$B2119),1,0)),"")</f>
        <v/>
      </c>
      <c r="L2119" s="5" t="str">
        <f>IF(PhieuBauCu!$B$2&gt;8,IF(LEN($B2119)=0,"",IF(AND($B2119&gt;0,VALUE(SUBSTITUTE($B2119,"9","0"))=$B2119),1,0)),"")</f>
        <v/>
      </c>
      <c r="M2119" s="9">
        <f t="shared" ref="M2119:M2182" si="67">SUMIF(D2119:L2119,1)</f>
        <v>0</v>
      </c>
      <c r="N2119" s="36">
        <f>IF(AND(M2119&lt;=PhieuBauCu!$B$13,M2119&gt;=1),1,0)</f>
        <v>0</v>
      </c>
    </row>
    <row r="2120" spans="1:14" ht="28.5" customHeight="1">
      <c r="A2120" s="2">
        <v>2115</v>
      </c>
      <c r="B2120" s="3"/>
      <c r="C2120" s="48" t="str">
        <f t="shared" si="66"/>
        <v/>
      </c>
      <c r="D2120" s="5" t="str">
        <f>IF(PhieuBauCu!$B$2&gt;0,IF(LEN($B2120)=0,"",IF(AND($B2120&gt;0,VALUE(SUBSTITUTE($B2120,"1","0"))=$B2120),1,0)),"")</f>
        <v/>
      </c>
      <c r="E2120" s="5" t="str">
        <f>IF(PhieuBauCu!$B$2&gt;1,IF(LEN($B2120)=0,"",IF(AND($B2120&gt;0,VALUE(SUBSTITUTE($B2120,"2","0"))=$B2120),1,0)),"")</f>
        <v/>
      </c>
      <c r="F2120" s="5" t="str">
        <f>IF(PhieuBauCu!$B$2&gt;2,IF(LEN($B2120)=0,"",IF(AND($B2120&gt;0,VALUE(SUBSTITUTE($B2120,"3","0"))=$B2120),1,0)),"")</f>
        <v/>
      </c>
      <c r="G2120" s="5" t="str">
        <f>IF(PhieuBauCu!$B$2&gt;3,IF(LEN($B2120)=0,"",IF(AND($B2120&gt;0,VALUE(SUBSTITUTE($B2120,"4","0"))=$B2120),1,0)),"")</f>
        <v/>
      </c>
      <c r="H2120" s="5" t="str">
        <f>IF(PhieuBauCu!$B$2&gt;4,IF(LEN($B2120)=0,"",IF(AND($B2120&gt;0,VALUE(SUBSTITUTE($B2120,"5","0"))=$B2120),1,0)),"")</f>
        <v/>
      </c>
      <c r="I2120" s="5" t="str">
        <f>IF(PhieuBauCu!$B$2&gt;5,IF(LEN($B2120)=0,"",IF(AND($B2120&gt;0,VALUE(SUBSTITUTE($B2120,"6","0"))=$B2120),1,0)),"")</f>
        <v/>
      </c>
      <c r="J2120" s="5" t="str">
        <f>IF(PhieuBauCu!$B$2&gt;6,IF(LEN($B2120)=0,"",IF(AND($B2120&gt;0,VALUE(SUBSTITUTE($B2120,"7","0"))=$B2120),1,0)),"")</f>
        <v/>
      </c>
      <c r="K2120" s="5" t="str">
        <f>IF(PhieuBauCu!$B$2&gt;7,IF(LEN($B2120)=0,"",IF(AND($B2120&gt;0,VALUE(SUBSTITUTE($B2120,"8","0"))=$B2120),1,0)),"")</f>
        <v/>
      </c>
      <c r="L2120" s="5" t="str">
        <f>IF(PhieuBauCu!$B$2&gt;8,IF(LEN($B2120)=0,"",IF(AND($B2120&gt;0,VALUE(SUBSTITUTE($B2120,"9","0"))=$B2120),1,0)),"")</f>
        <v/>
      </c>
      <c r="M2120" s="9">
        <f t="shared" si="67"/>
        <v>0</v>
      </c>
      <c r="N2120" s="36">
        <f>IF(AND(M2120&lt;=PhieuBauCu!$B$13,M2120&gt;=1),1,0)</f>
        <v>0</v>
      </c>
    </row>
    <row r="2121" spans="1:14" ht="28.5" customHeight="1">
      <c r="A2121" s="2">
        <v>2116</v>
      </c>
      <c r="B2121" s="3"/>
      <c r="C2121" s="48" t="str">
        <f t="shared" si="66"/>
        <v/>
      </c>
      <c r="D2121" s="5" t="str">
        <f>IF(PhieuBauCu!$B$2&gt;0,IF(LEN($B2121)=0,"",IF(AND($B2121&gt;0,VALUE(SUBSTITUTE($B2121,"1","0"))=$B2121),1,0)),"")</f>
        <v/>
      </c>
      <c r="E2121" s="5" t="str">
        <f>IF(PhieuBauCu!$B$2&gt;1,IF(LEN($B2121)=0,"",IF(AND($B2121&gt;0,VALUE(SUBSTITUTE($B2121,"2","0"))=$B2121),1,0)),"")</f>
        <v/>
      </c>
      <c r="F2121" s="5" t="str">
        <f>IF(PhieuBauCu!$B$2&gt;2,IF(LEN($B2121)=0,"",IF(AND($B2121&gt;0,VALUE(SUBSTITUTE($B2121,"3","0"))=$B2121),1,0)),"")</f>
        <v/>
      </c>
      <c r="G2121" s="5" t="str">
        <f>IF(PhieuBauCu!$B$2&gt;3,IF(LEN($B2121)=0,"",IF(AND($B2121&gt;0,VALUE(SUBSTITUTE($B2121,"4","0"))=$B2121),1,0)),"")</f>
        <v/>
      </c>
      <c r="H2121" s="5" t="str">
        <f>IF(PhieuBauCu!$B$2&gt;4,IF(LEN($B2121)=0,"",IF(AND($B2121&gt;0,VALUE(SUBSTITUTE($B2121,"5","0"))=$B2121),1,0)),"")</f>
        <v/>
      </c>
      <c r="I2121" s="5" t="str">
        <f>IF(PhieuBauCu!$B$2&gt;5,IF(LEN($B2121)=0,"",IF(AND($B2121&gt;0,VALUE(SUBSTITUTE($B2121,"6","0"))=$B2121),1,0)),"")</f>
        <v/>
      </c>
      <c r="J2121" s="5" t="str">
        <f>IF(PhieuBauCu!$B$2&gt;6,IF(LEN($B2121)=0,"",IF(AND($B2121&gt;0,VALUE(SUBSTITUTE($B2121,"7","0"))=$B2121),1,0)),"")</f>
        <v/>
      </c>
      <c r="K2121" s="5" t="str">
        <f>IF(PhieuBauCu!$B$2&gt;7,IF(LEN($B2121)=0,"",IF(AND($B2121&gt;0,VALUE(SUBSTITUTE($B2121,"8","0"))=$B2121),1,0)),"")</f>
        <v/>
      </c>
      <c r="L2121" s="5" t="str">
        <f>IF(PhieuBauCu!$B$2&gt;8,IF(LEN($B2121)=0,"",IF(AND($B2121&gt;0,VALUE(SUBSTITUTE($B2121,"9","0"))=$B2121),1,0)),"")</f>
        <v/>
      </c>
      <c r="M2121" s="9">
        <f t="shared" si="67"/>
        <v>0</v>
      </c>
      <c r="N2121" s="36">
        <f>IF(AND(M2121&lt;=PhieuBauCu!$B$13,M2121&gt;=1),1,0)</f>
        <v>0</v>
      </c>
    </row>
    <row r="2122" spans="1:14" ht="28.5" customHeight="1">
      <c r="A2122" s="2">
        <v>2117</v>
      </c>
      <c r="B2122" s="3"/>
      <c r="C2122" s="48" t="str">
        <f t="shared" si="66"/>
        <v/>
      </c>
      <c r="D2122" s="5" t="str">
        <f>IF(PhieuBauCu!$B$2&gt;0,IF(LEN($B2122)=0,"",IF(AND($B2122&gt;0,VALUE(SUBSTITUTE($B2122,"1","0"))=$B2122),1,0)),"")</f>
        <v/>
      </c>
      <c r="E2122" s="5" t="str">
        <f>IF(PhieuBauCu!$B$2&gt;1,IF(LEN($B2122)=0,"",IF(AND($B2122&gt;0,VALUE(SUBSTITUTE($B2122,"2","0"))=$B2122),1,0)),"")</f>
        <v/>
      </c>
      <c r="F2122" s="5" t="str">
        <f>IF(PhieuBauCu!$B$2&gt;2,IF(LEN($B2122)=0,"",IF(AND($B2122&gt;0,VALUE(SUBSTITUTE($B2122,"3","0"))=$B2122),1,0)),"")</f>
        <v/>
      </c>
      <c r="G2122" s="5" t="str">
        <f>IF(PhieuBauCu!$B$2&gt;3,IF(LEN($B2122)=0,"",IF(AND($B2122&gt;0,VALUE(SUBSTITUTE($B2122,"4","0"))=$B2122),1,0)),"")</f>
        <v/>
      </c>
      <c r="H2122" s="5" t="str">
        <f>IF(PhieuBauCu!$B$2&gt;4,IF(LEN($B2122)=0,"",IF(AND($B2122&gt;0,VALUE(SUBSTITUTE($B2122,"5","0"))=$B2122),1,0)),"")</f>
        <v/>
      </c>
      <c r="I2122" s="5" t="str">
        <f>IF(PhieuBauCu!$B$2&gt;5,IF(LEN($B2122)=0,"",IF(AND($B2122&gt;0,VALUE(SUBSTITUTE($B2122,"6","0"))=$B2122),1,0)),"")</f>
        <v/>
      </c>
      <c r="J2122" s="5" t="str">
        <f>IF(PhieuBauCu!$B$2&gt;6,IF(LEN($B2122)=0,"",IF(AND($B2122&gt;0,VALUE(SUBSTITUTE($B2122,"7","0"))=$B2122),1,0)),"")</f>
        <v/>
      </c>
      <c r="K2122" s="5" t="str">
        <f>IF(PhieuBauCu!$B$2&gt;7,IF(LEN($B2122)=0,"",IF(AND($B2122&gt;0,VALUE(SUBSTITUTE($B2122,"8","0"))=$B2122),1,0)),"")</f>
        <v/>
      </c>
      <c r="L2122" s="5" t="str">
        <f>IF(PhieuBauCu!$B$2&gt;8,IF(LEN($B2122)=0,"",IF(AND($B2122&gt;0,VALUE(SUBSTITUTE($B2122,"9","0"))=$B2122),1,0)),"")</f>
        <v/>
      </c>
      <c r="M2122" s="9">
        <f t="shared" si="67"/>
        <v>0</v>
      </c>
      <c r="N2122" s="36">
        <f>IF(AND(M2122&lt;=PhieuBauCu!$B$13,M2122&gt;=1),1,0)</f>
        <v>0</v>
      </c>
    </row>
    <row r="2123" spans="1:14" ht="28.5" customHeight="1">
      <c r="A2123" s="2">
        <v>2118</v>
      </c>
      <c r="B2123" s="3"/>
      <c r="C2123" s="48" t="str">
        <f t="shared" si="66"/>
        <v/>
      </c>
      <c r="D2123" s="5" t="str">
        <f>IF(PhieuBauCu!$B$2&gt;0,IF(LEN($B2123)=0,"",IF(AND($B2123&gt;0,VALUE(SUBSTITUTE($B2123,"1","0"))=$B2123),1,0)),"")</f>
        <v/>
      </c>
      <c r="E2123" s="5" t="str">
        <f>IF(PhieuBauCu!$B$2&gt;1,IF(LEN($B2123)=0,"",IF(AND($B2123&gt;0,VALUE(SUBSTITUTE($B2123,"2","0"))=$B2123),1,0)),"")</f>
        <v/>
      </c>
      <c r="F2123" s="5" t="str">
        <f>IF(PhieuBauCu!$B$2&gt;2,IF(LEN($B2123)=0,"",IF(AND($B2123&gt;0,VALUE(SUBSTITUTE($B2123,"3","0"))=$B2123),1,0)),"")</f>
        <v/>
      </c>
      <c r="G2123" s="5" t="str">
        <f>IF(PhieuBauCu!$B$2&gt;3,IF(LEN($B2123)=0,"",IF(AND($B2123&gt;0,VALUE(SUBSTITUTE($B2123,"4","0"))=$B2123),1,0)),"")</f>
        <v/>
      </c>
      <c r="H2123" s="5" t="str">
        <f>IF(PhieuBauCu!$B$2&gt;4,IF(LEN($B2123)=0,"",IF(AND($B2123&gt;0,VALUE(SUBSTITUTE($B2123,"5","0"))=$B2123),1,0)),"")</f>
        <v/>
      </c>
      <c r="I2123" s="5" t="str">
        <f>IF(PhieuBauCu!$B$2&gt;5,IF(LEN($B2123)=0,"",IF(AND($B2123&gt;0,VALUE(SUBSTITUTE($B2123,"6","0"))=$B2123),1,0)),"")</f>
        <v/>
      </c>
      <c r="J2123" s="5" t="str">
        <f>IF(PhieuBauCu!$B$2&gt;6,IF(LEN($B2123)=0,"",IF(AND($B2123&gt;0,VALUE(SUBSTITUTE($B2123,"7","0"))=$B2123),1,0)),"")</f>
        <v/>
      </c>
      <c r="K2123" s="5" t="str">
        <f>IF(PhieuBauCu!$B$2&gt;7,IF(LEN($B2123)=0,"",IF(AND($B2123&gt;0,VALUE(SUBSTITUTE($B2123,"8","0"))=$B2123),1,0)),"")</f>
        <v/>
      </c>
      <c r="L2123" s="5" t="str">
        <f>IF(PhieuBauCu!$B$2&gt;8,IF(LEN($B2123)=0,"",IF(AND($B2123&gt;0,VALUE(SUBSTITUTE($B2123,"9","0"))=$B2123),1,0)),"")</f>
        <v/>
      </c>
      <c r="M2123" s="9">
        <f t="shared" si="67"/>
        <v>0</v>
      </c>
      <c r="N2123" s="36">
        <f>IF(AND(M2123&lt;=PhieuBauCu!$B$13,M2123&gt;=1),1,0)</f>
        <v>0</v>
      </c>
    </row>
    <row r="2124" spans="1:14" ht="28.5" customHeight="1">
      <c r="A2124" s="2">
        <v>2119</v>
      </c>
      <c r="B2124" s="3"/>
      <c r="C2124" s="48" t="str">
        <f t="shared" si="66"/>
        <v/>
      </c>
      <c r="D2124" s="5" t="str">
        <f>IF(PhieuBauCu!$B$2&gt;0,IF(LEN($B2124)=0,"",IF(AND($B2124&gt;0,VALUE(SUBSTITUTE($B2124,"1","0"))=$B2124),1,0)),"")</f>
        <v/>
      </c>
      <c r="E2124" s="5" t="str">
        <f>IF(PhieuBauCu!$B$2&gt;1,IF(LEN($B2124)=0,"",IF(AND($B2124&gt;0,VALUE(SUBSTITUTE($B2124,"2","0"))=$B2124),1,0)),"")</f>
        <v/>
      </c>
      <c r="F2124" s="5" t="str">
        <f>IF(PhieuBauCu!$B$2&gt;2,IF(LEN($B2124)=0,"",IF(AND($B2124&gt;0,VALUE(SUBSTITUTE($B2124,"3","0"))=$B2124),1,0)),"")</f>
        <v/>
      </c>
      <c r="G2124" s="5" t="str">
        <f>IF(PhieuBauCu!$B$2&gt;3,IF(LEN($B2124)=0,"",IF(AND($B2124&gt;0,VALUE(SUBSTITUTE($B2124,"4","0"))=$B2124),1,0)),"")</f>
        <v/>
      </c>
      <c r="H2124" s="5" t="str">
        <f>IF(PhieuBauCu!$B$2&gt;4,IF(LEN($B2124)=0,"",IF(AND($B2124&gt;0,VALUE(SUBSTITUTE($B2124,"5","0"))=$B2124),1,0)),"")</f>
        <v/>
      </c>
      <c r="I2124" s="5" t="str">
        <f>IF(PhieuBauCu!$B$2&gt;5,IF(LEN($B2124)=0,"",IF(AND($B2124&gt;0,VALUE(SUBSTITUTE($B2124,"6","0"))=$B2124),1,0)),"")</f>
        <v/>
      </c>
      <c r="J2124" s="5" t="str">
        <f>IF(PhieuBauCu!$B$2&gt;6,IF(LEN($B2124)=0,"",IF(AND($B2124&gt;0,VALUE(SUBSTITUTE($B2124,"7","0"))=$B2124),1,0)),"")</f>
        <v/>
      </c>
      <c r="K2124" s="5" t="str">
        <f>IF(PhieuBauCu!$B$2&gt;7,IF(LEN($B2124)=0,"",IF(AND($B2124&gt;0,VALUE(SUBSTITUTE($B2124,"8","0"))=$B2124),1,0)),"")</f>
        <v/>
      </c>
      <c r="L2124" s="5" t="str">
        <f>IF(PhieuBauCu!$B$2&gt;8,IF(LEN($B2124)=0,"",IF(AND($B2124&gt;0,VALUE(SUBSTITUTE($B2124,"9","0"))=$B2124),1,0)),"")</f>
        <v/>
      </c>
      <c r="M2124" s="9">
        <f t="shared" si="67"/>
        <v>0</v>
      </c>
      <c r="N2124" s="36">
        <f>IF(AND(M2124&lt;=PhieuBauCu!$B$13,M2124&gt;=1),1,0)</f>
        <v>0</v>
      </c>
    </row>
    <row r="2125" spans="1:14" ht="28.5" customHeight="1">
      <c r="A2125" s="2">
        <v>2120</v>
      </c>
      <c r="B2125" s="3"/>
      <c r="C2125" s="48" t="str">
        <f t="shared" si="66"/>
        <v/>
      </c>
      <c r="D2125" s="5" t="str">
        <f>IF(PhieuBauCu!$B$2&gt;0,IF(LEN($B2125)=0,"",IF(AND($B2125&gt;0,VALUE(SUBSTITUTE($B2125,"1","0"))=$B2125),1,0)),"")</f>
        <v/>
      </c>
      <c r="E2125" s="5" t="str">
        <f>IF(PhieuBauCu!$B$2&gt;1,IF(LEN($B2125)=0,"",IF(AND($B2125&gt;0,VALUE(SUBSTITUTE($B2125,"2","0"))=$B2125),1,0)),"")</f>
        <v/>
      </c>
      <c r="F2125" s="5" t="str">
        <f>IF(PhieuBauCu!$B$2&gt;2,IF(LEN($B2125)=0,"",IF(AND($B2125&gt;0,VALUE(SUBSTITUTE($B2125,"3","0"))=$B2125),1,0)),"")</f>
        <v/>
      </c>
      <c r="G2125" s="5" t="str">
        <f>IF(PhieuBauCu!$B$2&gt;3,IF(LEN($B2125)=0,"",IF(AND($B2125&gt;0,VALUE(SUBSTITUTE($B2125,"4","0"))=$B2125),1,0)),"")</f>
        <v/>
      </c>
      <c r="H2125" s="5" t="str">
        <f>IF(PhieuBauCu!$B$2&gt;4,IF(LEN($B2125)=0,"",IF(AND($B2125&gt;0,VALUE(SUBSTITUTE($B2125,"5","0"))=$B2125),1,0)),"")</f>
        <v/>
      </c>
      <c r="I2125" s="5" t="str">
        <f>IF(PhieuBauCu!$B$2&gt;5,IF(LEN($B2125)=0,"",IF(AND($B2125&gt;0,VALUE(SUBSTITUTE($B2125,"6","0"))=$B2125),1,0)),"")</f>
        <v/>
      </c>
      <c r="J2125" s="5" t="str">
        <f>IF(PhieuBauCu!$B$2&gt;6,IF(LEN($B2125)=0,"",IF(AND($B2125&gt;0,VALUE(SUBSTITUTE($B2125,"7","0"))=$B2125),1,0)),"")</f>
        <v/>
      </c>
      <c r="K2125" s="5" t="str">
        <f>IF(PhieuBauCu!$B$2&gt;7,IF(LEN($B2125)=0,"",IF(AND($B2125&gt;0,VALUE(SUBSTITUTE($B2125,"8","0"))=$B2125),1,0)),"")</f>
        <v/>
      </c>
      <c r="L2125" s="5" t="str">
        <f>IF(PhieuBauCu!$B$2&gt;8,IF(LEN($B2125)=0,"",IF(AND($B2125&gt;0,VALUE(SUBSTITUTE($B2125,"9","0"))=$B2125),1,0)),"")</f>
        <v/>
      </c>
      <c r="M2125" s="9">
        <f t="shared" si="67"/>
        <v>0</v>
      </c>
      <c r="N2125" s="36">
        <f>IF(AND(M2125&lt;=PhieuBauCu!$B$13,M2125&gt;=1),1,0)</f>
        <v>0</v>
      </c>
    </row>
    <row r="2126" spans="1:14" ht="28.5" customHeight="1">
      <c r="A2126" s="2">
        <v>2121</v>
      </c>
      <c r="B2126" s="3"/>
      <c r="C2126" s="48" t="str">
        <f t="shared" si="66"/>
        <v/>
      </c>
      <c r="D2126" s="5" t="str">
        <f>IF(PhieuBauCu!$B$2&gt;0,IF(LEN($B2126)=0,"",IF(AND($B2126&gt;0,VALUE(SUBSTITUTE($B2126,"1","0"))=$B2126),1,0)),"")</f>
        <v/>
      </c>
      <c r="E2126" s="5" t="str">
        <f>IF(PhieuBauCu!$B$2&gt;1,IF(LEN($B2126)=0,"",IF(AND($B2126&gt;0,VALUE(SUBSTITUTE($B2126,"2","0"))=$B2126),1,0)),"")</f>
        <v/>
      </c>
      <c r="F2126" s="5" t="str">
        <f>IF(PhieuBauCu!$B$2&gt;2,IF(LEN($B2126)=0,"",IF(AND($B2126&gt;0,VALUE(SUBSTITUTE($B2126,"3","0"))=$B2126),1,0)),"")</f>
        <v/>
      </c>
      <c r="G2126" s="5" t="str">
        <f>IF(PhieuBauCu!$B$2&gt;3,IF(LEN($B2126)=0,"",IF(AND($B2126&gt;0,VALUE(SUBSTITUTE($B2126,"4","0"))=$B2126),1,0)),"")</f>
        <v/>
      </c>
      <c r="H2126" s="5" t="str">
        <f>IF(PhieuBauCu!$B$2&gt;4,IF(LEN($B2126)=0,"",IF(AND($B2126&gt;0,VALUE(SUBSTITUTE($B2126,"5","0"))=$B2126),1,0)),"")</f>
        <v/>
      </c>
      <c r="I2126" s="5" t="str">
        <f>IF(PhieuBauCu!$B$2&gt;5,IF(LEN($B2126)=0,"",IF(AND($B2126&gt;0,VALUE(SUBSTITUTE($B2126,"6","0"))=$B2126),1,0)),"")</f>
        <v/>
      </c>
      <c r="J2126" s="5" t="str">
        <f>IF(PhieuBauCu!$B$2&gt;6,IF(LEN($B2126)=0,"",IF(AND($B2126&gt;0,VALUE(SUBSTITUTE($B2126,"7","0"))=$B2126),1,0)),"")</f>
        <v/>
      </c>
      <c r="K2126" s="5" t="str">
        <f>IF(PhieuBauCu!$B$2&gt;7,IF(LEN($B2126)=0,"",IF(AND($B2126&gt;0,VALUE(SUBSTITUTE($B2126,"8","0"))=$B2126),1,0)),"")</f>
        <v/>
      </c>
      <c r="L2126" s="5" t="str">
        <f>IF(PhieuBauCu!$B$2&gt;8,IF(LEN($B2126)=0,"",IF(AND($B2126&gt;0,VALUE(SUBSTITUTE($B2126,"9","0"))=$B2126),1,0)),"")</f>
        <v/>
      </c>
      <c r="M2126" s="9">
        <f t="shared" si="67"/>
        <v>0</v>
      </c>
      <c r="N2126" s="36">
        <f>IF(AND(M2126&lt;=PhieuBauCu!$B$13,M2126&gt;=1),1,0)</f>
        <v>0</v>
      </c>
    </row>
    <row r="2127" spans="1:14" ht="28.5" customHeight="1">
      <c r="A2127" s="2">
        <v>2122</v>
      </c>
      <c r="B2127" s="3"/>
      <c r="C2127" s="48" t="str">
        <f t="shared" si="66"/>
        <v/>
      </c>
      <c r="D2127" s="5" t="str">
        <f>IF(PhieuBauCu!$B$2&gt;0,IF(LEN($B2127)=0,"",IF(AND($B2127&gt;0,VALUE(SUBSTITUTE($B2127,"1","0"))=$B2127),1,0)),"")</f>
        <v/>
      </c>
      <c r="E2127" s="5" t="str">
        <f>IF(PhieuBauCu!$B$2&gt;1,IF(LEN($B2127)=0,"",IF(AND($B2127&gt;0,VALUE(SUBSTITUTE($B2127,"2","0"))=$B2127),1,0)),"")</f>
        <v/>
      </c>
      <c r="F2127" s="5" t="str">
        <f>IF(PhieuBauCu!$B$2&gt;2,IF(LEN($B2127)=0,"",IF(AND($B2127&gt;0,VALUE(SUBSTITUTE($B2127,"3","0"))=$B2127),1,0)),"")</f>
        <v/>
      </c>
      <c r="G2127" s="5" t="str">
        <f>IF(PhieuBauCu!$B$2&gt;3,IF(LEN($B2127)=0,"",IF(AND($B2127&gt;0,VALUE(SUBSTITUTE($B2127,"4","0"))=$B2127),1,0)),"")</f>
        <v/>
      </c>
      <c r="H2127" s="5" t="str">
        <f>IF(PhieuBauCu!$B$2&gt;4,IF(LEN($B2127)=0,"",IF(AND($B2127&gt;0,VALUE(SUBSTITUTE($B2127,"5","0"))=$B2127),1,0)),"")</f>
        <v/>
      </c>
      <c r="I2127" s="5" t="str">
        <f>IF(PhieuBauCu!$B$2&gt;5,IF(LEN($B2127)=0,"",IF(AND($B2127&gt;0,VALUE(SUBSTITUTE($B2127,"6","0"))=$B2127),1,0)),"")</f>
        <v/>
      </c>
      <c r="J2127" s="5" t="str">
        <f>IF(PhieuBauCu!$B$2&gt;6,IF(LEN($B2127)=0,"",IF(AND($B2127&gt;0,VALUE(SUBSTITUTE($B2127,"7","0"))=$B2127),1,0)),"")</f>
        <v/>
      </c>
      <c r="K2127" s="5" t="str">
        <f>IF(PhieuBauCu!$B$2&gt;7,IF(LEN($B2127)=0,"",IF(AND($B2127&gt;0,VALUE(SUBSTITUTE($B2127,"8","0"))=$B2127),1,0)),"")</f>
        <v/>
      </c>
      <c r="L2127" s="5" t="str">
        <f>IF(PhieuBauCu!$B$2&gt;8,IF(LEN($B2127)=0,"",IF(AND($B2127&gt;0,VALUE(SUBSTITUTE($B2127,"9","0"))=$B2127),1,0)),"")</f>
        <v/>
      </c>
      <c r="M2127" s="9">
        <f t="shared" si="67"/>
        <v>0</v>
      </c>
      <c r="N2127" s="36">
        <f>IF(AND(M2127&lt;=PhieuBauCu!$B$13,M2127&gt;=1),1,0)</f>
        <v>0</v>
      </c>
    </row>
    <row r="2128" spans="1:14" ht="28.5" customHeight="1">
      <c r="A2128" s="2">
        <v>2123</v>
      </c>
      <c r="B2128" s="3"/>
      <c r="C2128" s="48" t="str">
        <f t="shared" si="66"/>
        <v/>
      </c>
      <c r="D2128" s="5" t="str">
        <f>IF(PhieuBauCu!$B$2&gt;0,IF(LEN($B2128)=0,"",IF(AND($B2128&gt;0,VALUE(SUBSTITUTE($B2128,"1","0"))=$B2128),1,0)),"")</f>
        <v/>
      </c>
      <c r="E2128" s="5" t="str">
        <f>IF(PhieuBauCu!$B$2&gt;1,IF(LEN($B2128)=0,"",IF(AND($B2128&gt;0,VALUE(SUBSTITUTE($B2128,"2","0"))=$B2128),1,0)),"")</f>
        <v/>
      </c>
      <c r="F2128" s="5" t="str">
        <f>IF(PhieuBauCu!$B$2&gt;2,IF(LEN($B2128)=0,"",IF(AND($B2128&gt;0,VALUE(SUBSTITUTE($B2128,"3","0"))=$B2128),1,0)),"")</f>
        <v/>
      </c>
      <c r="G2128" s="5" t="str">
        <f>IF(PhieuBauCu!$B$2&gt;3,IF(LEN($B2128)=0,"",IF(AND($B2128&gt;0,VALUE(SUBSTITUTE($B2128,"4","0"))=$B2128),1,0)),"")</f>
        <v/>
      </c>
      <c r="H2128" s="5" t="str">
        <f>IF(PhieuBauCu!$B$2&gt;4,IF(LEN($B2128)=0,"",IF(AND($B2128&gt;0,VALUE(SUBSTITUTE($B2128,"5","0"))=$B2128),1,0)),"")</f>
        <v/>
      </c>
      <c r="I2128" s="5" t="str">
        <f>IF(PhieuBauCu!$B$2&gt;5,IF(LEN($B2128)=0,"",IF(AND($B2128&gt;0,VALUE(SUBSTITUTE($B2128,"6","0"))=$B2128),1,0)),"")</f>
        <v/>
      </c>
      <c r="J2128" s="5" t="str">
        <f>IF(PhieuBauCu!$B$2&gt;6,IF(LEN($B2128)=0,"",IF(AND($B2128&gt;0,VALUE(SUBSTITUTE($B2128,"7","0"))=$B2128),1,0)),"")</f>
        <v/>
      </c>
      <c r="K2128" s="5" t="str">
        <f>IF(PhieuBauCu!$B$2&gt;7,IF(LEN($B2128)=0,"",IF(AND($B2128&gt;0,VALUE(SUBSTITUTE($B2128,"8","0"))=$B2128),1,0)),"")</f>
        <v/>
      </c>
      <c r="L2128" s="5" t="str">
        <f>IF(PhieuBauCu!$B$2&gt;8,IF(LEN($B2128)=0,"",IF(AND($B2128&gt;0,VALUE(SUBSTITUTE($B2128,"9","0"))=$B2128),1,0)),"")</f>
        <v/>
      </c>
      <c r="M2128" s="9">
        <f t="shared" si="67"/>
        <v>0</v>
      </c>
      <c r="N2128" s="36">
        <f>IF(AND(M2128&lt;=PhieuBauCu!$B$13,M2128&gt;=1),1,0)</f>
        <v>0</v>
      </c>
    </row>
    <row r="2129" spans="1:14" ht="28.5" customHeight="1">
      <c r="A2129" s="2">
        <v>2124</v>
      </c>
      <c r="B2129" s="3"/>
      <c r="C2129" s="48" t="str">
        <f t="shared" si="66"/>
        <v/>
      </c>
      <c r="D2129" s="5" t="str">
        <f>IF(PhieuBauCu!$B$2&gt;0,IF(LEN($B2129)=0,"",IF(AND($B2129&gt;0,VALUE(SUBSTITUTE($B2129,"1","0"))=$B2129),1,0)),"")</f>
        <v/>
      </c>
      <c r="E2129" s="5" t="str">
        <f>IF(PhieuBauCu!$B$2&gt;1,IF(LEN($B2129)=0,"",IF(AND($B2129&gt;0,VALUE(SUBSTITUTE($B2129,"2","0"))=$B2129),1,0)),"")</f>
        <v/>
      </c>
      <c r="F2129" s="5" t="str">
        <f>IF(PhieuBauCu!$B$2&gt;2,IF(LEN($B2129)=0,"",IF(AND($B2129&gt;0,VALUE(SUBSTITUTE($B2129,"3","0"))=$B2129),1,0)),"")</f>
        <v/>
      </c>
      <c r="G2129" s="5" t="str">
        <f>IF(PhieuBauCu!$B$2&gt;3,IF(LEN($B2129)=0,"",IF(AND($B2129&gt;0,VALUE(SUBSTITUTE($B2129,"4","0"))=$B2129),1,0)),"")</f>
        <v/>
      </c>
      <c r="H2129" s="5" t="str">
        <f>IF(PhieuBauCu!$B$2&gt;4,IF(LEN($B2129)=0,"",IF(AND($B2129&gt;0,VALUE(SUBSTITUTE($B2129,"5","0"))=$B2129),1,0)),"")</f>
        <v/>
      </c>
      <c r="I2129" s="5" t="str">
        <f>IF(PhieuBauCu!$B$2&gt;5,IF(LEN($B2129)=0,"",IF(AND($B2129&gt;0,VALUE(SUBSTITUTE($B2129,"6","0"))=$B2129),1,0)),"")</f>
        <v/>
      </c>
      <c r="J2129" s="5" t="str">
        <f>IF(PhieuBauCu!$B$2&gt;6,IF(LEN($B2129)=0,"",IF(AND($B2129&gt;0,VALUE(SUBSTITUTE($B2129,"7","0"))=$B2129),1,0)),"")</f>
        <v/>
      </c>
      <c r="K2129" s="5" t="str">
        <f>IF(PhieuBauCu!$B$2&gt;7,IF(LEN($B2129)=0,"",IF(AND($B2129&gt;0,VALUE(SUBSTITUTE($B2129,"8","0"))=$B2129),1,0)),"")</f>
        <v/>
      </c>
      <c r="L2129" s="5" t="str">
        <f>IF(PhieuBauCu!$B$2&gt;8,IF(LEN($B2129)=0,"",IF(AND($B2129&gt;0,VALUE(SUBSTITUTE($B2129,"9","0"))=$B2129),1,0)),"")</f>
        <v/>
      </c>
      <c r="M2129" s="9">
        <f t="shared" si="67"/>
        <v>0</v>
      </c>
      <c r="N2129" s="36">
        <f>IF(AND(M2129&lt;=PhieuBauCu!$B$13,M2129&gt;=1),1,0)</f>
        <v>0</v>
      </c>
    </row>
    <row r="2130" spans="1:14" ht="28.5" customHeight="1">
      <c r="A2130" s="2">
        <v>2125</v>
      </c>
      <c r="B2130" s="3"/>
      <c r="C2130" s="48" t="str">
        <f t="shared" si="66"/>
        <v/>
      </c>
      <c r="D2130" s="5" t="str">
        <f>IF(PhieuBauCu!$B$2&gt;0,IF(LEN($B2130)=0,"",IF(AND($B2130&gt;0,VALUE(SUBSTITUTE($B2130,"1","0"))=$B2130),1,0)),"")</f>
        <v/>
      </c>
      <c r="E2130" s="5" t="str">
        <f>IF(PhieuBauCu!$B$2&gt;1,IF(LEN($B2130)=0,"",IF(AND($B2130&gt;0,VALUE(SUBSTITUTE($B2130,"2","0"))=$B2130),1,0)),"")</f>
        <v/>
      </c>
      <c r="F2130" s="5" t="str">
        <f>IF(PhieuBauCu!$B$2&gt;2,IF(LEN($B2130)=0,"",IF(AND($B2130&gt;0,VALUE(SUBSTITUTE($B2130,"3","0"))=$B2130),1,0)),"")</f>
        <v/>
      </c>
      <c r="G2130" s="5" t="str">
        <f>IF(PhieuBauCu!$B$2&gt;3,IF(LEN($B2130)=0,"",IF(AND($B2130&gt;0,VALUE(SUBSTITUTE($B2130,"4","0"))=$B2130),1,0)),"")</f>
        <v/>
      </c>
      <c r="H2130" s="5" t="str">
        <f>IF(PhieuBauCu!$B$2&gt;4,IF(LEN($B2130)=0,"",IF(AND($B2130&gt;0,VALUE(SUBSTITUTE($B2130,"5","0"))=$B2130),1,0)),"")</f>
        <v/>
      </c>
      <c r="I2130" s="5" t="str">
        <f>IF(PhieuBauCu!$B$2&gt;5,IF(LEN($B2130)=0,"",IF(AND($B2130&gt;0,VALUE(SUBSTITUTE($B2130,"6","0"))=$B2130),1,0)),"")</f>
        <v/>
      </c>
      <c r="J2130" s="5" t="str">
        <f>IF(PhieuBauCu!$B$2&gt;6,IF(LEN($B2130)=0,"",IF(AND($B2130&gt;0,VALUE(SUBSTITUTE($B2130,"7","0"))=$B2130),1,0)),"")</f>
        <v/>
      </c>
      <c r="K2130" s="5" t="str">
        <f>IF(PhieuBauCu!$B$2&gt;7,IF(LEN($B2130)=0,"",IF(AND($B2130&gt;0,VALUE(SUBSTITUTE($B2130,"8","0"))=$B2130),1,0)),"")</f>
        <v/>
      </c>
      <c r="L2130" s="5" t="str">
        <f>IF(PhieuBauCu!$B$2&gt;8,IF(LEN($B2130)=0,"",IF(AND($B2130&gt;0,VALUE(SUBSTITUTE($B2130,"9","0"))=$B2130),1,0)),"")</f>
        <v/>
      </c>
      <c r="M2130" s="9">
        <f t="shared" si="67"/>
        <v>0</v>
      </c>
      <c r="N2130" s="36">
        <f>IF(AND(M2130&lt;=PhieuBauCu!$B$13,M2130&gt;=1),1,0)</f>
        <v>0</v>
      </c>
    </row>
    <row r="2131" spans="1:14" ht="28.5" customHeight="1">
      <c r="A2131" s="2">
        <v>2126</v>
      </c>
      <c r="B2131" s="3"/>
      <c r="C2131" s="48" t="str">
        <f t="shared" si="66"/>
        <v/>
      </c>
      <c r="D2131" s="5" t="str">
        <f>IF(PhieuBauCu!$B$2&gt;0,IF(LEN($B2131)=0,"",IF(AND($B2131&gt;0,VALUE(SUBSTITUTE($B2131,"1","0"))=$B2131),1,0)),"")</f>
        <v/>
      </c>
      <c r="E2131" s="5" t="str">
        <f>IF(PhieuBauCu!$B$2&gt;1,IF(LEN($B2131)=0,"",IF(AND($B2131&gt;0,VALUE(SUBSTITUTE($B2131,"2","0"))=$B2131),1,0)),"")</f>
        <v/>
      </c>
      <c r="F2131" s="5" t="str">
        <f>IF(PhieuBauCu!$B$2&gt;2,IF(LEN($B2131)=0,"",IF(AND($B2131&gt;0,VALUE(SUBSTITUTE($B2131,"3","0"))=$B2131),1,0)),"")</f>
        <v/>
      </c>
      <c r="G2131" s="5" t="str">
        <f>IF(PhieuBauCu!$B$2&gt;3,IF(LEN($B2131)=0,"",IF(AND($B2131&gt;0,VALUE(SUBSTITUTE($B2131,"4","0"))=$B2131),1,0)),"")</f>
        <v/>
      </c>
      <c r="H2131" s="5" t="str">
        <f>IF(PhieuBauCu!$B$2&gt;4,IF(LEN($B2131)=0,"",IF(AND($B2131&gt;0,VALUE(SUBSTITUTE($B2131,"5","0"))=$B2131),1,0)),"")</f>
        <v/>
      </c>
      <c r="I2131" s="5" t="str">
        <f>IF(PhieuBauCu!$B$2&gt;5,IF(LEN($B2131)=0,"",IF(AND($B2131&gt;0,VALUE(SUBSTITUTE($B2131,"6","0"))=$B2131),1,0)),"")</f>
        <v/>
      </c>
      <c r="J2131" s="5" t="str">
        <f>IF(PhieuBauCu!$B$2&gt;6,IF(LEN($B2131)=0,"",IF(AND($B2131&gt;0,VALUE(SUBSTITUTE($B2131,"7","0"))=$B2131),1,0)),"")</f>
        <v/>
      </c>
      <c r="K2131" s="5" t="str">
        <f>IF(PhieuBauCu!$B$2&gt;7,IF(LEN($B2131)=0,"",IF(AND($B2131&gt;0,VALUE(SUBSTITUTE($B2131,"8","0"))=$B2131),1,0)),"")</f>
        <v/>
      </c>
      <c r="L2131" s="5" t="str">
        <f>IF(PhieuBauCu!$B$2&gt;8,IF(LEN($B2131)=0,"",IF(AND($B2131&gt;0,VALUE(SUBSTITUTE($B2131,"9","0"))=$B2131),1,0)),"")</f>
        <v/>
      </c>
      <c r="M2131" s="9">
        <f t="shared" si="67"/>
        <v>0</v>
      </c>
      <c r="N2131" s="36">
        <f>IF(AND(M2131&lt;=PhieuBauCu!$B$13,M2131&gt;=1),1,0)</f>
        <v>0</v>
      </c>
    </row>
    <row r="2132" spans="1:14" ht="28.5" customHeight="1">
      <c r="A2132" s="2">
        <v>2127</v>
      </c>
      <c r="B2132" s="3"/>
      <c r="C2132" s="48" t="str">
        <f t="shared" si="66"/>
        <v/>
      </c>
      <c r="D2132" s="5" t="str">
        <f>IF(PhieuBauCu!$B$2&gt;0,IF(LEN($B2132)=0,"",IF(AND($B2132&gt;0,VALUE(SUBSTITUTE($B2132,"1","0"))=$B2132),1,0)),"")</f>
        <v/>
      </c>
      <c r="E2132" s="5" t="str">
        <f>IF(PhieuBauCu!$B$2&gt;1,IF(LEN($B2132)=0,"",IF(AND($B2132&gt;0,VALUE(SUBSTITUTE($B2132,"2","0"))=$B2132),1,0)),"")</f>
        <v/>
      </c>
      <c r="F2132" s="5" t="str">
        <f>IF(PhieuBauCu!$B$2&gt;2,IF(LEN($B2132)=0,"",IF(AND($B2132&gt;0,VALUE(SUBSTITUTE($B2132,"3","0"))=$B2132),1,0)),"")</f>
        <v/>
      </c>
      <c r="G2132" s="5" t="str">
        <f>IF(PhieuBauCu!$B$2&gt;3,IF(LEN($B2132)=0,"",IF(AND($B2132&gt;0,VALUE(SUBSTITUTE($B2132,"4","0"))=$B2132),1,0)),"")</f>
        <v/>
      </c>
      <c r="H2132" s="5" t="str">
        <f>IF(PhieuBauCu!$B$2&gt;4,IF(LEN($B2132)=0,"",IF(AND($B2132&gt;0,VALUE(SUBSTITUTE($B2132,"5","0"))=$B2132),1,0)),"")</f>
        <v/>
      </c>
      <c r="I2132" s="5" t="str">
        <f>IF(PhieuBauCu!$B$2&gt;5,IF(LEN($B2132)=0,"",IF(AND($B2132&gt;0,VALUE(SUBSTITUTE($B2132,"6","0"))=$B2132),1,0)),"")</f>
        <v/>
      </c>
      <c r="J2132" s="5" t="str">
        <f>IF(PhieuBauCu!$B$2&gt;6,IF(LEN($B2132)=0,"",IF(AND($B2132&gt;0,VALUE(SUBSTITUTE($B2132,"7","0"))=$B2132),1,0)),"")</f>
        <v/>
      </c>
      <c r="K2132" s="5" t="str">
        <f>IF(PhieuBauCu!$B$2&gt;7,IF(LEN($B2132)=0,"",IF(AND($B2132&gt;0,VALUE(SUBSTITUTE($B2132,"8","0"))=$B2132),1,0)),"")</f>
        <v/>
      </c>
      <c r="L2132" s="5" t="str">
        <f>IF(PhieuBauCu!$B$2&gt;8,IF(LEN($B2132)=0,"",IF(AND($B2132&gt;0,VALUE(SUBSTITUTE($B2132,"9","0"))=$B2132),1,0)),"")</f>
        <v/>
      </c>
      <c r="M2132" s="9">
        <f t="shared" si="67"/>
        <v>0</v>
      </c>
      <c r="N2132" s="36">
        <f>IF(AND(M2132&lt;=PhieuBauCu!$B$13,M2132&gt;=1),1,0)</f>
        <v>0</v>
      </c>
    </row>
    <row r="2133" spans="1:14" ht="28.5" customHeight="1">
      <c r="A2133" s="2">
        <v>2128</v>
      </c>
      <c r="B2133" s="3"/>
      <c r="C2133" s="48" t="str">
        <f t="shared" si="66"/>
        <v/>
      </c>
      <c r="D2133" s="5" t="str">
        <f>IF(PhieuBauCu!$B$2&gt;0,IF(LEN($B2133)=0,"",IF(AND($B2133&gt;0,VALUE(SUBSTITUTE($B2133,"1","0"))=$B2133),1,0)),"")</f>
        <v/>
      </c>
      <c r="E2133" s="5" t="str">
        <f>IF(PhieuBauCu!$B$2&gt;1,IF(LEN($B2133)=0,"",IF(AND($B2133&gt;0,VALUE(SUBSTITUTE($B2133,"2","0"))=$B2133),1,0)),"")</f>
        <v/>
      </c>
      <c r="F2133" s="5" t="str">
        <f>IF(PhieuBauCu!$B$2&gt;2,IF(LEN($B2133)=0,"",IF(AND($B2133&gt;0,VALUE(SUBSTITUTE($B2133,"3","0"))=$B2133),1,0)),"")</f>
        <v/>
      </c>
      <c r="G2133" s="5" t="str">
        <f>IF(PhieuBauCu!$B$2&gt;3,IF(LEN($B2133)=0,"",IF(AND($B2133&gt;0,VALUE(SUBSTITUTE($B2133,"4","0"))=$B2133),1,0)),"")</f>
        <v/>
      </c>
      <c r="H2133" s="5" t="str">
        <f>IF(PhieuBauCu!$B$2&gt;4,IF(LEN($B2133)=0,"",IF(AND($B2133&gt;0,VALUE(SUBSTITUTE($B2133,"5","0"))=$B2133),1,0)),"")</f>
        <v/>
      </c>
      <c r="I2133" s="5" t="str">
        <f>IF(PhieuBauCu!$B$2&gt;5,IF(LEN($B2133)=0,"",IF(AND($B2133&gt;0,VALUE(SUBSTITUTE($B2133,"6","0"))=$B2133),1,0)),"")</f>
        <v/>
      </c>
      <c r="J2133" s="5" t="str">
        <f>IF(PhieuBauCu!$B$2&gt;6,IF(LEN($B2133)=0,"",IF(AND($B2133&gt;0,VALUE(SUBSTITUTE($B2133,"7","0"))=$B2133),1,0)),"")</f>
        <v/>
      </c>
      <c r="K2133" s="5" t="str">
        <f>IF(PhieuBauCu!$B$2&gt;7,IF(LEN($B2133)=0,"",IF(AND($B2133&gt;0,VALUE(SUBSTITUTE($B2133,"8","0"))=$B2133),1,0)),"")</f>
        <v/>
      </c>
      <c r="L2133" s="5" t="str">
        <f>IF(PhieuBauCu!$B$2&gt;8,IF(LEN($B2133)=0,"",IF(AND($B2133&gt;0,VALUE(SUBSTITUTE($B2133,"9","0"))=$B2133),1,0)),"")</f>
        <v/>
      </c>
      <c r="M2133" s="9">
        <f t="shared" si="67"/>
        <v>0</v>
      </c>
      <c r="N2133" s="36">
        <f>IF(AND(M2133&lt;=PhieuBauCu!$B$13,M2133&gt;=1),1,0)</f>
        <v>0</v>
      </c>
    </row>
    <row r="2134" spans="1:14" ht="28.5" customHeight="1">
      <c r="A2134" s="2">
        <v>2129</v>
      </c>
      <c r="B2134" s="3"/>
      <c r="C2134" s="48" t="str">
        <f t="shared" si="66"/>
        <v/>
      </c>
      <c r="D2134" s="5" t="str">
        <f>IF(PhieuBauCu!$B$2&gt;0,IF(LEN($B2134)=0,"",IF(AND($B2134&gt;0,VALUE(SUBSTITUTE($B2134,"1","0"))=$B2134),1,0)),"")</f>
        <v/>
      </c>
      <c r="E2134" s="5" t="str">
        <f>IF(PhieuBauCu!$B$2&gt;1,IF(LEN($B2134)=0,"",IF(AND($B2134&gt;0,VALUE(SUBSTITUTE($B2134,"2","0"))=$B2134),1,0)),"")</f>
        <v/>
      </c>
      <c r="F2134" s="5" t="str">
        <f>IF(PhieuBauCu!$B$2&gt;2,IF(LEN($B2134)=0,"",IF(AND($B2134&gt;0,VALUE(SUBSTITUTE($B2134,"3","0"))=$B2134),1,0)),"")</f>
        <v/>
      </c>
      <c r="G2134" s="5" t="str">
        <f>IF(PhieuBauCu!$B$2&gt;3,IF(LEN($B2134)=0,"",IF(AND($B2134&gt;0,VALUE(SUBSTITUTE($B2134,"4","0"))=$B2134),1,0)),"")</f>
        <v/>
      </c>
      <c r="H2134" s="5" t="str">
        <f>IF(PhieuBauCu!$B$2&gt;4,IF(LEN($B2134)=0,"",IF(AND($B2134&gt;0,VALUE(SUBSTITUTE($B2134,"5","0"))=$B2134),1,0)),"")</f>
        <v/>
      </c>
      <c r="I2134" s="5" t="str">
        <f>IF(PhieuBauCu!$B$2&gt;5,IF(LEN($B2134)=0,"",IF(AND($B2134&gt;0,VALUE(SUBSTITUTE($B2134,"6","0"))=$B2134),1,0)),"")</f>
        <v/>
      </c>
      <c r="J2134" s="5" t="str">
        <f>IF(PhieuBauCu!$B$2&gt;6,IF(LEN($B2134)=0,"",IF(AND($B2134&gt;0,VALUE(SUBSTITUTE($B2134,"7","0"))=$B2134),1,0)),"")</f>
        <v/>
      </c>
      <c r="K2134" s="5" t="str">
        <f>IF(PhieuBauCu!$B$2&gt;7,IF(LEN($B2134)=0,"",IF(AND($B2134&gt;0,VALUE(SUBSTITUTE($B2134,"8","0"))=$B2134),1,0)),"")</f>
        <v/>
      </c>
      <c r="L2134" s="5" t="str">
        <f>IF(PhieuBauCu!$B$2&gt;8,IF(LEN($B2134)=0,"",IF(AND($B2134&gt;0,VALUE(SUBSTITUTE($B2134,"9","0"))=$B2134),1,0)),"")</f>
        <v/>
      </c>
      <c r="M2134" s="9">
        <f t="shared" si="67"/>
        <v>0</v>
      </c>
      <c r="N2134" s="36">
        <f>IF(AND(M2134&lt;=PhieuBauCu!$B$13,M2134&gt;=1),1,0)</f>
        <v>0</v>
      </c>
    </row>
    <row r="2135" spans="1:14" ht="28.5" customHeight="1">
      <c r="A2135" s="2">
        <v>2130</v>
      </c>
      <c r="B2135" s="3"/>
      <c r="C2135" s="48" t="str">
        <f t="shared" si="66"/>
        <v/>
      </c>
      <c r="D2135" s="5" t="str">
        <f>IF(PhieuBauCu!$B$2&gt;0,IF(LEN($B2135)=0,"",IF(AND($B2135&gt;0,VALUE(SUBSTITUTE($B2135,"1","0"))=$B2135),1,0)),"")</f>
        <v/>
      </c>
      <c r="E2135" s="5" t="str">
        <f>IF(PhieuBauCu!$B$2&gt;1,IF(LEN($B2135)=0,"",IF(AND($B2135&gt;0,VALUE(SUBSTITUTE($B2135,"2","0"))=$B2135),1,0)),"")</f>
        <v/>
      </c>
      <c r="F2135" s="5" t="str">
        <f>IF(PhieuBauCu!$B$2&gt;2,IF(LEN($B2135)=0,"",IF(AND($B2135&gt;0,VALUE(SUBSTITUTE($B2135,"3","0"))=$B2135),1,0)),"")</f>
        <v/>
      </c>
      <c r="G2135" s="5" t="str">
        <f>IF(PhieuBauCu!$B$2&gt;3,IF(LEN($B2135)=0,"",IF(AND($B2135&gt;0,VALUE(SUBSTITUTE($B2135,"4","0"))=$B2135),1,0)),"")</f>
        <v/>
      </c>
      <c r="H2135" s="5" t="str">
        <f>IF(PhieuBauCu!$B$2&gt;4,IF(LEN($B2135)=0,"",IF(AND($B2135&gt;0,VALUE(SUBSTITUTE($B2135,"5","0"))=$B2135),1,0)),"")</f>
        <v/>
      </c>
      <c r="I2135" s="5" t="str">
        <f>IF(PhieuBauCu!$B$2&gt;5,IF(LEN($B2135)=0,"",IF(AND($B2135&gt;0,VALUE(SUBSTITUTE($B2135,"6","0"))=$B2135),1,0)),"")</f>
        <v/>
      </c>
      <c r="J2135" s="5" t="str">
        <f>IF(PhieuBauCu!$B$2&gt;6,IF(LEN($B2135)=0,"",IF(AND($B2135&gt;0,VALUE(SUBSTITUTE($B2135,"7","0"))=$B2135),1,0)),"")</f>
        <v/>
      </c>
      <c r="K2135" s="5" t="str">
        <f>IF(PhieuBauCu!$B$2&gt;7,IF(LEN($B2135)=0,"",IF(AND($B2135&gt;0,VALUE(SUBSTITUTE($B2135,"8","0"))=$B2135),1,0)),"")</f>
        <v/>
      </c>
      <c r="L2135" s="5" t="str">
        <f>IF(PhieuBauCu!$B$2&gt;8,IF(LEN($B2135)=0,"",IF(AND($B2135&gt;0,VALUE(SUBSTITUTE($B2135,"9","0"))=$B2135),1,0)),"")</f>
        <v/>
      </c>
      <c r="M2135" s="9">
        <f t="shared" si="67"/>
        <v>0</v>
      </c>
      <c r="N2135" s="36">
        <f>IF(AND(M2135&lt;=PhieuBauCu!$B$13,M2135&gt;=1),1,0)</f>
        <v>0</v>
      </c>
    </row>
    <row r="2136" spans="1:14" ht="28.5" customHeight="1">
      <c r="A2136" s="2">
        <v>2131</v>
      </c>
      <c r="B2136" s="3"/>
      <c r="C2136" s="48" t="str">
        <f t="shared" si="66"/>
        <v/>
      </c>
      <c r="D2136" s="5" t="str">
        <f>IF(PhieuBauCu!$B$2&gt;0,IF(LEN($B2136)=0,"",IF(AND($B2136&gt;0,VALUE(SUBSTITUTE($B2136,"1","0"))=$B2136),1,0)),"")</f>
        <v/>
      </c>
      <c r="E2136" s="5" t="str">
        <f>IF(PhieuBauCu!$B$2&gt;1,IF(LEN($B2136)=0,"",IF(AND($B2136&gt;0,VALUE(SUBSTITUTE($B2136,"2","0"))=$B2136),1,0)),"")</f>
        <v/>
      </c>
      <c r="F2136" s="5" t="str">
        <f>IF(PhieuBauCu!$B$2&gt;2,IF(LEN($B2136)=0,"",IF(AND($B2136&gt;0,VALUE(SUBSTITUTE($B2136,"3","0"))=$B2136),1,0)),"")</f>
        <v/>
      </c>
      <c r="G2136" s="5" t="str">
        <f>IF(PhieuBauCu!$B$2&gt;3,IF(LEN($B2136)=0,"",IF(AND($B2136&gt;0,VALUE(SUBSTITUTE($B2136,"4","0"))=$B2136),1,0)),"")</f>
        <v/>
      </c>
      <c r="H2136" s="5" t="str">
        <f>IF(PhieuBauCu!$B$2&gt;4,IF(LEN($B2136)=0,"",IF(AND($B2136&gt;0,VALUE(SUBSTITUTE($B2136,"5","0"))=$B2136),1,0)),"")</f>
        <v/>
      </c>
      <c r="I2136" s="5" t="str">
        <f>IF(PhieuBauCu!$B$2&gt;5,IF(LEN($B2136)=0,"",IF(AND($B2136&gt;0,VALUE(SUBSTITUTE($B2136,"6","0"))=$B2136),1,0)),"")</f>
        <v/>
      </c>
      <c r="J2136" s="5" t="str">
        <f>IF(PhieuBauCu!$B$2&gt;6,IF(LEN($B2136)=0,"",IF(AND($B2136&gt;0,VALUE(SUBSTITUTE($B2136,"7","0"))=$B2136),1,0)),"")</f>
        <v/>
      </c>
      <c r="K2136" s="5" t="str">
        <f>IF(PhieuBauCu!$B$2&gt;7,IF(LEN($B2136)=0,"",IF(AND($B2136&gt;0,VALUE(SUBSTITUTE($B2136,"8","0"))=$B2136),1,0)),"")</f>
        <v/>
      </c>
      <c r="L2136" s="5" t="str">
        <f>IF(PhieuBauCu!$B$2&gt;8,IF(LEN($B2136)=0,"",IF(AND($B2136&gt;0,VALUE(SUBSTITUTE($B2136,"9","0"))=$B2136),1,0)),"")</f>
        <v/>
      </c>
      <c r="M2136" s="9">
        <f t="shared" si="67"/>
        <v>0</v>
      </c>
      <c r="N2136" s="36">
        <f>IF(AND(M2136&lt;=PhieuBauCu!$B$13,M2136&gt;=1),1,0)</f>
        <v>0</v>
      </c>
    </row>
    <row r="2137" spans="1:14" ht="28.5" customHeight="1">
      <c r="A2137" s="2">
        <v>2132</v>
      </c>
      <c r="B2137" s="3"/>
      <c r="C2137" s="48" t="str">
        <f t="shared" si="66"/>
        <v/>
      </c>
      <c r="D2137" s="5" t="str">
        <f>IF(PhieuBauCu!$B$2&gt;0,IF(LEN($B2137)=0,"",IF(AND($B2137&gt;0,VALUE(SUBSTITUTE($B2137,"1","0"))=$B2137),1,0)),"")</f>
        <v/>
      </c>
      <c r="E2137" s="5" t="str">
        <f>IF(PhieuBauCu!$B$2&gt;1,IF(LEN($B2137)=0,"",IF(AND($B2137&gt;0,VALUE(SUBSTITUTE($B2137,"2","0"))=$B2137),1,0)),"")</f>
        <v/>
      </c>
      <c r="F2137" s="5" t="str">
        <f>IF(PhieuBauCu!$B$2&gt;2,IF(LEN($B2137)=0,"",IF(AND($B2137&gt;0,VALUE(SUBSTITUTE($B2137,"3","0"))=$B2137),1,0)),"")</f>
        <v/>
      </c>
      <c r="G2137" s="5" t="str">
        <f>IF(PhieuBauCu!$B$2&gt;3,IF(LEN($B2137)=0,"",IF(AND($B2137&gt;0,VALUE(SUBSTITUTE($B2137,"4","0"))=$B2137),1,0)),"")</f>
        <v/>
      </c>
      <c r="H2137" s="5" t="str">
        <f>IF(PhieuBauCu!$B$2&gt;4,IF(LEN($B2137)=0,"",IF(AND($B2137&gt;0,VALUE(SUBSTITUTE($B2137,"5","0"))=$B2137),1,0)),"")</f>
        <v/>
      </c>
      <c r="I2137" s="5" t="str">
        <f>IF(PhieuBauCu!$B$2&gt;5,IF(LEN($B2137)=0,"",IF(AND($B2137&gt;0,VALUE(SUBSTITUTE($B2137,"6","0"))=$B2137),1,0)),"")</f>
        <v/>
      </c>
      <c r="J2137" s="5" t="str">
        <f>IF(PhieuBauCu!$B$2&gt;6,IF(LEN($B2137)=0,"",IF(AND($B2137&gt;0,VALUE(SUBSTITUTE($B2137,"7","0"))=$B2137),1,0)),"")</f>
        <v/>
      </c>
      <c r="K2137" s="5" t="str">
        <f>IF(PhieuBauCu!$B$2&gt;7,IF(LEN($B2137)=0,"",IF(AND($B2137&gt;0,VALUE(SUBSTITUTE($B2137,"8","0"))=$B2137),1,0)),"")</f>
        <v/>
      </c>
      <c r="L2137" s="5" t="str">
        <f>IF(PhieuBauCu!$B$2&gt;8,IF(LEN($B2137)=0,"",IF(AND($B2137&gt;0,VALUE(SUBSTITUTE($B2137,"9","0"))=$B2137),1,0)),"")</f>
        <v/>
      </c>
      <c r="M2137" s="9">
        <f t="shared" si="67"/>
        <v>0</v>
      </c>
      <c r="N2137" s="36">
        <f>IF(AND(M2137&lt;=PhieuBauCu!$B$13,M2137&gt;=1),1,0)</f>
        <v>0</v>
      </c>
    </row>
    <row r="2138" spans="1:14" ht="28.5" customHeight="1">
      <c r="A2138" s="2">
        <v>2133</v>
      </c>
      <c r="B2138" s="3"/>
      <c r="C2138" s="48" t="str">
        <f t="shared" si="66"/>
        <v/>
      </c>
      <c r="D2138" s="5" t="str">
        <f>IF(PhieuBauCu!$B$2&gt;0,IF(LEN($B2138)=0,"",IF(AND($B2138&gt;0,VALUE(SUBSTITUTE($B2138,"1","0"))=$B2138),1,0)),"")</f>
        <v/>
      </c>
      <c r="E2138" s="5" t="str">
        <f>IF(PhieuBauCu!$B$2&gt;1,IF(LEN($B2138)=0,"",IF(AND($B2138&gt;0,VALUE(SUBSTITUTE($B2138,"2","0"))=$B2138),1,0)),"")</f>
        <v/>
      </c>
      <c r="F2138" s="5" t="str">
        <f>IF(PhieuBauCu!$B$2&gt;2,IF(LEN($B2138)=0,"",IF(AND($B2138&gt;0,VALUE(SUBSTITUTE($B2138,"3","0"))=$B2138),1,0)),"")</f>
        <v/>
      </c>
      <c r="G2138" s="5" t="str">
        <f>IF(PhieuBauCu!$B$2&gt;3,IF(LEN($B2138)=0,"",IF(AND($B2138&gt;0,VALUE(SUBSTITUTE($B2138,"4","0"))=$B2138),1,0)),"")</f>
        <v/>
      </c>
      <c r="H2138" s="5" t="str">
        <f>IF(PhieuBauCu!$B$2&gt;4,IF(LEN($B2138)=0,"",IF(AND($B2138&gt;0,VALUE(SUBSTITUTE($B2138,"5","0"))=$B2138),1,0)),"")</f>
        <v/>
      </c>
      <c r="I2138" s="5" t="str">
        <f>IF(PhieuBauCu!$B$2&gt;5,IF(LEN($B2138)=0,"",IF(AND($B2138&gt;0,VALUE(SUBSTITUTE($B2138,"6","0"))=$B2138),1,0)),"")</f>
        <v/>
      </c>
      <c r="J2138" s="5" t="str">
        <f>IF(PhieuBauCu!$B$2&gt;6,IF(LEN($B2138)=0,"",IF(AND($B2138&gt;0,VALUE(SUBSTITUTE($B2138,"7","0"))=$B2138),1,0)),"")</f>
        <v/>
      </c>
      <c r="K2138" s="5" t="str">
        <f>IF(PhieuBauCu!$B$2&gt;7,IF(LEN($B2138)=0,"",IF(AND($B2138&gt;0,VALUE(SUBSTITUTE($B2138,"8","0"))=$B2138),1,0)),"")</f>
        <v/>
      </c>
      <c r="L2138" s="5" t="str">
        <f>IF(PhieuBauCu!$B$2&gt;8,IF(LEN($B2138)=0,"",IF(AND($B2138&gt;0,VALUE(SUBSTITUTE($B2138,"9","0"))=$B2138),1,0)),"")</f>
        <v/>
      </c>
      <c r="M2138" s="9">
        <f t="shared" si="67"/>
        <v>0</v>
      </c>
      <c r="N2138" s="36">
        <f>IF(AND(M2138&lt;=PhieuBauCu!$B$13,M2138&gt;=1),1,0)</f>
        <v>0</v>
      </c>
    </row>
    <row r="2139" spans="1:14" ht="28.5" customHeight="1">
      <c r="A2139" s="2">
        <v>2134</v>
      </c>
      <c r="B2139" s="3"/>
      <c r="C2139" s="48" t="str">
        <f t="shared" si="66"/>
        <v/>
      </c>
      <c r="D2139" s="5" t="str">
        <f>IF(PhieuBauCu!$B$2&gt;0,IF(LEN($B2139)=0,"",IF(AND($B2139&gt;0,VALUE(SUBSTITUTE($B2139,"1","0"))=$B2139),1,0)),"")</f>
        <v/>
      </c>
      <c r="E2139" s="5" t="str">
        <f>IF(PhieuBauCu!$B$2&gt;1,IF(LEN($B2139)=0,"",IF(AND($B2139&gt;0,VALUE(SUBSTITUTE($B2139,"2","0"))=$B2139),1,0)),"")</f>
        <v/>
      </c>
      <c r="F2139" s="5" t="str">
        <f>IF(PhieuBauCu!$B$2&gt;2,IF(LEN($B2139)=0,"",IF(AND($B2139&gt;0,VALUE(SUBSTITUTE($B2139,"3","0"))=$B2139),1,0)),"")</f>
        <v/>
      </c>
      <c r="G2139" s="5" t="str">
        <f>IF(PhieuBauCu!$B$2&gt;3,IF(LEN($B2139)=0,"",IF(AND($B2139&gt;0,VALUE(SUBSTITUTE($B2139,"4","0"))=$B2139),1,0)),"")</f>
        <v/>
      </c>
      <c r="H2139" s="5" t="str">
        <f>IF(PhieuBauCu!$B$2&gt;4,IF(LEN($B2139)=0,"",IF(AND($B2139&gt;0,VALUE(SUBSTITUTE($B2139,"5","0"))=$B2139),1,0)),"")</f>
        <v/>
      </c>
      <c r="I2139" s="5" t="str">
        <f>IF(PhieuBauCu!$B$2&gt;5,IF(LEN($B2139)=0,"",IF(AND($B2139&gt;0,VALUE(SUBSTITUTE($B2139,"6","0"))=$B2139),1,0)),"")</f>
        <v/>
      </c>
      <c r="J2139" s="5" t="str">
        <f>IF(PhieuBauCu!$B$2&gt;6,IF(LEN($B2139)=0,"",IF(AND($B2139&gt;0,VALUE(SUBSTITUTE($B2139,"7","0"))=$B2139),1,0)),"")</f>
        <v/>
      </c>
      <c r="K2139" s="5" t="str">
        <f>IF(PhieuBauCu!$B$2&gt;7,IF(LEN($B2139)=0,"",IF(AND($B2139&gt;0,VALUE(SUBSTITUTE($B2139,"8","0"))=$B2139),1,0)),"")</f>
        <v/>
      </c>
      <c r="L2139" s="5" t="str">
        <f>IF(PhieuBauCu!$B$2&gt;8,IF(LEN($B2139)=0,"",IF(AND($B2139&gt;0,VALUE(SUBSTITUTE($B2139,"9","0"))=$B2139),1,0)),"")</f>
        <v/>
      </c>
      <c r="M2139" s="9">
        <f t="shared" si="67"/>
        <v>0</v>
      </c>
      <c r="N2139" s="36">
        <f>IF(AND(M2139&lt;=PhieuBauCu!$B$13,M2139&gt;=1),1,0)</f>
        <v>0</v>
      </c>
    </row>
    <row r="2140" spans="1:14" ht="28.5" customHeight="1">
      <c r="A2140" s="2">
        <v>2135</v>
      </c>
      <c r="B2140" s="3"/>
      <c r="C2140" s="48" t="str">
        <f t="shared" si="66"/>
        <v/>
      </c>
      <c r="D2140" s="5" t="str">
        <f>IF(PhieuBauCu!$B$2&gt;0,IF(LEN($B2140)=0,"",IF(AND($B2140&gt;0,VALUE(SUBSTITUTE($B2140,"1","0"))=$B2140),1,0)),"")</f>
        <v/>
      </c>
      <c r="E2140" s="5" t="str">
        <f>IF(PhieuBauCu!$B$2&gt;1,IF(LEN($B2140)=0,"",IF(AND($B2140&gt;0,VALUE(SUBSTITUTE($B2140,"2","0"))=$B2140),1,0)),"")</f>
        <v/>
      </c>
      <c r="F2140" s="5" t="str">
        <f>IF(PhieuBauCu!$B$2&gt;2,IF(LEN($B2140)=0,"",IF(AND($B2140&gt;0,VALUE(SUBSTITUTE($B2140,"3","0"))=$B2140),1,0)),"")</f>
        <v/>
      </c>
      <c r="G2140" s="5" t="str">
        <f>IF(PhieuBauCu!$B$2&gt;3,IF(LEN($B2140)=0,"",IF(AND($B2140&gt;0,VALUE(SUBSTITUTE($B2140,"4","0"))=$B2140),1,0)),"")</f>
        <v/>
      </c>
      <c r="H2140" s="5" t="str">
        <f>IF(PhieuBauCu!$B$2&gt;4,IF(LEN($B2140)=0,"",IF(AND($B2140&gt;0,VALUE(SUBSTITUTE($B2140,"5","0"))=$B2140),1,0)),"")</f>
        <v/>
      </c>
      <c r="I2140" s="5" t="str">
        <f>IF(PhieuBauCu!$B$2&gt;5,IF(LEN($B2140)=0,"",IF(AND($B2140&gt;0,VALUE(SUBSTITUTE($B2140,"6","0"))=$B2140),1,0)),"")</f>
        <v/>
      </c>
      <c r="J2140" s="5" t="str">
        <f>IF(PhieuBauCu!$B$2&gt;6,IF(LEN($B2140)=0,"",IF(AND($B2140&gt;0,VALUE(SUBSTITUTE($B2140,"7","0"))=$B2140),1,0)),"")</f>
        <v/>
      </c>
      <c r="K2140" s="5" t="str">
        <f>IF(PhieuBauCu!$B$2&gt;7,IF(LEN($B2140)=0,"",IF(AND($B2140&gt;0,VALUE(SUBSTITUTE($B2140,"8","0"))=$B2140),1,0)),"")</f>
        <v/>
      </c>
      <c r="L2140" s="5" t="str">
        <f>IF(PhieuBauCu!$B$2&gt;8,IF(LEN($B2140)=0,"",IF(AND($B2140&gt;0,VALUE(SUBSTITUTE($B2140,"9","0"))=$B2140),1,0)),"")</f>
        <v/>
      </c>
      <c r="M2140" s="9">
        <f t="shared" si="67"/>
        <v>0</v>
      </c>
      <c r="N2140" s="36">
        <f>IF(AND(M2140&lt;=PhieuBauCu!$B$13,M2140&gt;=1),1,0)</f>
        <v>0</v>
      </c>
    </row>
    <row r="2141" spans="1:14" ht="28.5" customHeight="1">
      <c r="A2141" s="2">
        <v>2136</v>
      </c>
      <c r="B2141" s="3"/>
      <c r="C2141" s="48" t="str">
        <f t="shared" si="66"/>
        <v/>
      </c>
      <c r="D2141" s="5" t="str">
        <f>IF(PhieuBauCu!$B$2&gt;0,IF(LEN($B2141)=0,"",IF(AND($B2141&gt;0,VALUE(SUBSTITUTE($B2141,"1","0"))=$B2141),1,0)),"")</f>
        <v/>
      </c>
      <c r="E2141" s="5" t="str">
        <f>IF(PhieuBauCu!$B$2&gt;1,IF(LEN($B2141)=0,"",IF(AND($B2141&gt;0,VALUE(SUBSTITUTE($B2141,"2","0"))=$B2141),1,0)),"")</f>
        <v/>
      </c>
      <c r="F2141" s="5" t="str">
        <f>IF(PhieuBauCu!$B$2&gt;2,IF(LEN($B2141)=0,"",IF(AND($B2141&gt;0,VALUE(SUBSTITUTE($B2141,"3","0"))=$B2141),1,0)),"")</f>
        <v/>
      </c>
      <c r="G2141" s="5" t="str">
        <f>IF(PhieuBauCu!$B$2&gt;3,IF(LEN($B2141)=0,"",IF(AND($B2141&gt;0,VALUE(SUBSTITUTE($B2141,"4","0"))=$B2141),1,0)),"")</f>
        <v/>
      </c>
      <c r="H2141" s="5" t="str">
        <f>IF(PhieuBauCu!$B$2&gt;4,IF(LEN($B2141)=0,"",IF(AND($B2141&gt;0,VALUE(SUBSTITUTE($B2141,"5","0"))=$B2141),1,0)),"")</f>
        <v/>
      </c>
      <c r="I2141" s="5" t="str">
        <f>IF(PhieuBauCu!$B$2&gt;5,IF(LEN($B2141)=0,"",IF(AND($B2141&gt;0,VALUE(SUBSTITUTE($B2141,"6","0"))=$B2141),1,0)),"")</f>
        <v/>
      </c>
      <c r="J2141" s="5" t="str">
        <f>IF(PhieuBauCu!$B$2&gt;6,IF(LEN($B2141)=0,"",IF(AND($B2141&gt;0,VALUE(SUBSTITUTE($B2141,"7","0"))=$B2141),1,0)),"")</f>
        <v/>
      </c>
      <c r="K2141" s="5" t="str">
        <f>IF(PhieuBauCu!$B$2&gt;7,IF(LEN($B2141)=0,"",IF(AND($B2141&gt;0,VALUE(SUBSTITUTE($B2141,"8","0"))=$B2141),1,0)),"")</f>
        <v/>
      </c>
      <c r="L2141" s="5" t="str">
        <f>IF(PhieuBauCu!$B$2&gt;8,IF(LEN($B2141)=0,"",IF(AND($B2141&gt;0,VALUE(SUBSTITUTE($B2141,"9","0"))=$B2141),1,0)),"")</f>
        <v/>
      </c>
      <c r="M2141" s="9">
        <f t="shared" si="67"/>
        <v>0</v>
      </c>
      <c r="N2141" s="36">
        <f>IF(AND(M2141&lt;=PhieuBauCu!$B$13,M2141&gt;=1),1,0)</f>
        <v>0</v>
      </c>
    </row>
    <row r="2142" spans="1:14" ht="28.5" customHeight="1">
      <c r="A2142" s="2">
        <v>2137</v>
      </c>
      <c r="B2142" s="3"/>
      <c r="C2142" s="48" t="str">
        <f t="shared" si="66"/>
        <v/>
      </c>
      <c r="D2142" s="5" t="str">
        <f>IF(PhieuBauCu!$B$2&gt;0,IF(LEN($B2142)=0,"",IF(AND($B2142&gt;0,VALUE(SUBSTITUTE($B2142,"1","0"))=$B2142),1,0)),"")</f>
        <v/>
      </c>
      <c r="E2142" s="5" t="str">
        <f>IF(PhieuBauCu!$B$2&gt;1,IF(LEN($B2142)=0,"",IF(AND($B2142&gt;0,VALUE(SUBSTITUTE($B2142,"2","0"))=$B2142),1,0)),"")</f>
        <v/>
      </c>
      <c r="F2142" s="5" t="str">
        <f>IF(PhieuBauCu!$B$2&gt;2,IF(LEN($B2142)=0,"",IF(AND($B2142&gt;0,VALUE(SUBSTITUTE($B2142,"3","0"))=$B2142),1,0)),"")</f>
        <v/>
      </c>
      <c r="G2142" s="5" t="str">
        <f>IF(PhieuBauCu!$B$2&gt;3,IF(LEN($B2142)=0,"",IF(AND($B2142&gt;0,VALUE(SUBSTITUTE($B2142,"4","0"))=$B2142),1,0)),"")</f>
        <v/>
      </c>
      <c r="H2142" s="5" t="str">
        <f>IF(PhieuBauCu!$B$2&gt;4,IF(LEN($B2142)=0,"",IF(AND($B2142&gt;0,VALUE(SUBSTITUTE($B2142,"5","0"))=$B2142),1,0)),"")</f>
        <v/>
      </c>
      <c r="I2142" s="5" t="str">
        <f>IF(PhieuBauCu!$B$2&gt;5,IF(LEN($B2142)=0,"",IF(AND($B2142&gt;0,VALUE(SUBSTITUTE($B2142,"6","0"))=$B2142),1,0)),"")</f>
        <v/>
      </c>
      <c r="J2142" s="5" t="str">
        <f>IF(PhieuBauCu!$B$2&gt;6,IF(LEN($B2142)=0,"",IF(AND($B2142&gt;0,VALUE(SUBSTITUTE($B2142,"7","0"))=$B2142),1,0)),"")</f>
        <v/>
      </c>
      <c r="K2142" s="5" t="str">
        <f>IF(PhieuBauCu!$B$2&gt;7,IF(LEN($B2142)=0,"",IF(AND($B2142&gt;0,VALUE(SUBSTITUTE($B2142,"8","0"))=$B2142),1,0)),"")</f>
        <v/>
      </c>
      <c r="L2142" s="5" t="str">
        <f>IF(PhieuBauCu!$B$2&gt;8,IF(LEN($B2142)=0,"",IF(AND($B2142&gt;0,VALUE(SUBSTITUTE($B2142,"9","0"))=$B2142),1,0)),"")</f>
        <v/>
      </c>
      <c r="M2142" s="9">
        <f t="shared" si="67"/>
        <v>0</v>
      </c>
      <c r="N2142" s="36">
        <f>IF(AND(M2142&lt;=PhieuBauCu!$B$13,M2142&gt;=1),1,0)</f>
        <v>0</v>
      </c>
    </row>
    <row r="2143" spans="1:14" ht="28.5" customHeight="1">
      <c r="A2143" s="2">
        <v>2138</v>
      </c>
      <c r="B2143" s="3"/>
      <c r="C2143" s="48" t="str">
        <f t="shared" si="66"/>
        <v/>
      </c>
      <c r="D2143" s="5" t="str">
        <f>IF(PhieuBauCu!$B$2&gt;0,IF(LEN($B2143)=0,"",IF(AND($B2143&gt;0,VALUE(SUBSTITUTE($B2143,"1","0"))=$B2143),1,0)),"")</f>
        <v/>
      </c>
      <c r="E2143" s="5" t="str">
        <f>IF(PhieuBauCu!$B$2&gt;1,IF(LEN($B2143)=0,"",IF(AND($B2143&gt;0,VALUE(SUBSTITUTE($B2143,"2","0"))=$B2143),1,0)),"")</f>
        <v/>
      </c>
      <c r="F2143" s="5" t="str">
        <f>IF(PhieuBauCu!$B$2&gt;2,IF(LEN($B2143)=0,"",IF(AND($B2143&gt;0,VALUE(SUBSTITUTE($B2143,"3","0"))=$B2143),1,0)),"")</f>
        <v/>
      </c>
      <c r="G2143" s="5" t="str">
        <f>IF(PhieuBauCu!$B$2&gt;3,IF(LEN($B2143)=0,"",IF(AND($B2143&gt;0,VALUE(SUBSTITUTE($B2143,"4","0"))=$B2143),1,0)),"")</f>
        <v/>
      </c>
      <c r="H2143" s="5" t="str">
        <f>IF(PhieuBauCu!$B$2&gt;4,IF(LEN($B2143)=0,"",IF(AND($B2143&gt;0,VALUE(SUBSTITUTE($B2143,"5","0"))=$B2143),1,0)),"")</f>
        <v/>
      </c>
      <c r="I2143" s="5" t="str">
        <f>IF(PhieuBauCu!$B$2&gt;5,IF(LEN($B2143)=0,"",IF(AND($B2143&gt;0,VALUE(SUBSTITUTE($B2143,"6","0"))=$B2143),1,0)),"")</f>
        <v/>
      </c>
      <c r="J2143" s="5" t="str">
        <f>IF(PhieuBauCu!$B$2&gt;6,IF(LEN($B2143)=0,"",IF(AND($B2143&gt;0,VALUE(SUBSTITUTE($B2143,"7","0"))=$B2143),1,0)),"")</f>
        <v/>
      </c>
      <c r="K2143" s="5" t="str">
        <f>IF(PhieuBauCu!$B$2&gt;7,IF(LEN($B2143)=0,"",IF(AND($B2143&gt;0,VALUE(SUBSTITUTE($B2143,"8","0"))=$B2143),1,0)),"")</f>
        <v/>
      </c>
      <c r="L2143" s="5" t="str">
        <f>IF(PhieuBauCu!$B$2&gt;8,IF(LEN($B2143)=0,"",IF(AND($B2143&gt;0,VALUE(SUBSTITUTE($B2143,"9","0"))=$B2143),1,0)),"")</f>
        <v/>
      </c>
      <c r="M2143" s="9">
        <f t="shared" si="67"/>
        <v>0</v>
      </c>
      <c r="N2143" s="36">
        <f>IF(AND(M2143&lt;=PhieuBauCu!$B$13,M2143&gt;=1),1,0)</f>
        <v>0</v>
      </c>
    </row>
    <row r="2144" spans="1:14" ht="28.5" customHeight="1">
      <c r="A2144" s="2">
        <v>2139</v>
      </c>
      <c r="B2144" s="3"/>
      <c r="C2144" s="48" t="str">
        <f t="shared" si="66"/>
        <v/>
      </c>
      <c r="D2144" s="5" t="str">
        <f>IF(PhieuBauCu!$B$2&gt;0,IF(LEN($B2144)=0,"",IF(AND($B2144&gt;0,VALUE(SUBSTITUTE($B2144,"1","0"))=$B2144),1,0)),"")</f>
        <v/>
      </c>
      <c r="E2144" s="5" t="str">
        <f>IF(PhieuBauCu!$B$2&gt;1,IF(LEN($B2144)=0,"",IF(AND($B2144&gt;0,VALUE(SUBSTITUTE($B2144,"2","0"))=$B2144),1,0)),"")</f>
        <v/>
      </c>
      <c r="F2144" s="5" t="str">
        <f>IF(PhieuBauCu!$B$2&gt;2,IF(LEN($B2144)=0,"",IF(AND($B2144&gt;0,VALUE(SUBSTITUTE($B2144,"3","0"))=$B2144),1,0)),"")</f>
        <v/>
      </c>
      <c r="G2144" s="5" t="str">
        <f>IF(PhieuBauCu!$B$2&gt;3,IF(LEN($B2144)=0,"",IF(AND($B2144&gt;0,VALUE(SUBSTITUTE($B2144,"4","0"))=$B2144),1,0)),"")</f>
        <v/>
      </c>
      <c r="H2144" s="5" t="str">
        <f>IF(PhieuBauCu!$B$2&gt;4,IF(LEN($B2144)=0,"",IF(AND($B2144&gt;0,VALUE(SUBSTITUTE($B2144,"5","0"))=$B2144),1,0)),"")</f>
        <v/>
      </c>
      <c r="I2144" s="5" t="str">
        <f>IF(PhieuBauCu!$B$2&gt;5,IF(LEN($B2144)=0,"",IF(AND($B2144&gt;0,VALUE(SUBSTITUTE($B2144,"6","0"))=$B2144),1,0)),"")</f>
        <v/>
      </c>
      <c r="J2144" s="5" t="str">
        <f>IF(PhieuBauCu!$B$2&gt;6,IF(LEN($B2144)=0,"",IF(AND($B2144&gt;0,VALUE(SUBSTITUTE($B2144,"7","0"))=$B2144),1,0)),"")</f>
        <v/>
      </c>
      <c r="K2144" s="5" t="str">
        <f>IF(PhieuBauCu!$B$2&gt;7,IF(LEN($B2144)=0,"",IF(AND($B2144&gt;0,VALUE(SUBSTITUTE($B2144,"8","0"))=$B2144),1,0)),"")</f>
        <v/>
      </c>
      <c r="L2144" s="5" t="str">
        <f>IF(PhieuBauCu!$B$2&gt;8,IF(LEN($B2144)=0,"",IF(AND($B2144&gt;0,VALUE(SUBSTITUTE($B2144,"9","0"))=$B2144),1,0)),"")</f>
        <v/>
      </c>
      <c r="M2144" s="9">
        <f t="shared" si="67"/>
        <v>0</v>
      </c>
      <c r="N2144" s="36">
        <f>IF(AND(M2144&lt;=PhieuBauCu!$B$13,M2144&gt;=1),1,0)</f>
        <v>0</v>
      </c>
    </row>
    <row r="2145" spans="1:14" ht="28.5" customHeight="1">
      <c r="A2145" s="2">
        <v>2140</v>
      </c>
      <c r="B2145" s="3"/>
      <c r="C2145" s="48" t="str">
        <f t="shared" si="66"/>
        <v/>
      </c>
      <c r="D2145" s="5" t="str">
        <f>IF(PhieuBauCu!$B$2&gt;0,IF(LEN($B2145)=0,"",IF(AND($B2145&gt;0,VALUE(SUBSTITUTE($B2145,"1","0"))=$B2145),1,0)),"")</f>
        <v/>
      </c>
      <c r="E2145" s="5" t="str">
        <f>IF(PhieuBauCu!$B$2&gt;1,IF(LEN($B2145)=0,"",IF(AND($B2145&gt;0,VALUE(SUBSTITUTE($B2145,"2","0"))=$B2145),1,0)),"")</f>
        <v/>
      </c>
      <c r="F2145" s="5" t="str">
        <f>IF(PhieuBauCu!$B$2&gt;2,IF(LEN($B2145)=0,"",IF(AND($B2145&gt;0,VALUE(SUBSTITUTE($B2145,"3","0"))=$B2145),1,0)),"")</f>
        <v/>
      </c>
      <c r="G2145" s="5" t="str">
        <f>IF(PhieuBauCu!$B$2&gt;3,IF(LEN($B2145)=0,"",IF(AND($B2145&gt;0,VALUE(SUBSTITUTE($B2145,"4","0"))=$B2145),1,0)),"")</f>
        <v/>
      </c>
      <c r="H2145" s="5" t="str">
        <f>IF(PhieuBauCu!$B$2&gt;4,IF(LEN($B2145)=0,"",IF(AND($B2145&gt;0,VALUE(SUBSTITUTE($B2145,"5","0"))=$B2145),1,0)),"")</f>
        <v/>
      </c>
      <c r="I2145" s="5" t="str">
        <f>IF(PhieuBauCu!$B$2&gt;5,IF(LEN($B2145)=0,"",IF(AND($B2145&gt;0,VALUE(SUBSTITUTE($B2145,"6","0"))=$B2145),1,0)),"")</f>
        <v/>
      </c>
      <c r="J2145" s="5" t="str">
        <f>IF(PhieuBauCu!$B$2&gt;6,IF(LEN($B2145)=0,"",IF(AND($B2145&gt;0,VALUE(SUBSTITUTE($B2145,"7","0"))=$B2145),1,0)),"")</f>
        <v/>
      </c>
      <c r="K2145" s="5" t="str">
        <f>IF(PhieuBauCu!$B$2&gt;7,IF(LEN($B2145)=0,"",IF(AND($B2145&gt;0,VALUE(SUBSTITUTE($B2145,"8","0"))=$B2145),1,0)),"")</f>
        <v/>
      </c>
      <c r="L2145" s="5" t="str">
        <f>IF(PhieuBauCu!$B$2&gt;8,IF(LEN($B2145)=0,"",IF(AND($B2145&gt;0,VALUE(SUBSTITUTE($B2145,"9","0"))=$B2145),1,0)),"")</f>
        <v/>
      </c>
      <c r="M2145" s="9">
        <f t="shared" si="67"/>
        <v>0</v>
      </c>
      <c r="N2145" s="36">
        <f>IF(AND(M2145&lt;=PhieuBauCu!$B$13,M2145&gt;=1),1,0)</f>
        <v>0</v>
      </c>
    </row>
    <row r="2146" spans="1:14" ht="28.5" customHeight="1">
      <c r="A2146" s="2">
        <v>2141</v>
      </c>
      <c r="B2146" s="3"/>
      <c r="C2146" s="48" t="str">
        <f t="shared" si="66"/>
        <v/>
      </c>
      <c r="D2146" s="5" t="str">
        <f>IF(PhieuBauCu!$B$2&gt;0,IF(LEN($B2146)=0,"",IF(AND($B2146&gt;0,VALUE(SUBSTITUTE($B2146,"1","0"))=$B2146),1,0)),"")</f>
        <v/>
      </c>
      <c r="E2146" s="5" t="str">
        <f>IF(PhieuBauCu!$B$2&gt;1,IF(LEN($B2146)=0,"",IF(AND($B2146&gt;0,VALUE(SUBSTITUTE($B2146,"2","0"))=$B2146),1,0)),"")</f>
        <v/>
      </c>
      <c r="F2146" s="5" t="str">
        <f>IF(PhieuBauCu!$B$2&gt;2,IF(LEN($B2146)=0,"",IF(AND($B2146&gt;0,VALUE(SUBSTITUTE($B2146,"3","0"))=$B2146),1,0)),"")</f>
        <v/>
      </c>
      <c r="G2146" s="5" t="str">
        <f>IF(PhieuBauCu!$B$2&gt;3,IF(LEN($B2146)=0,"",IF(AND($B2146&gt;0,VALUE(SUBSTITUTE($B2146,"4","0"))=$B2146),1,0)),"")</f>
        <v/>
      </c>
      <c r="H2146" s="5" t="str">
        <f>IF(PhieuBauCu!$B$2&gt;4,IF(LEN($B2146)=0,"",IF(AND($B2146&gt;0,VALUE(SUBSTITUTE($B2146,"5","0"))=$B2146),1,0)),"")</f>
        <v/>
      </c>
      <c r="I2146" s="5" t="str">
        <f>IF(PhieuBauCu!$B$2&gt;5,IF(LEN($B2146)=0,"",IF(AND($B2146&gt;0,VALUE(SUBSTITUTE($B2146,"6","0"))=$B2146),1,0)),"")</f>
        <v/>
      </c>
      <c r="J2146" s="5" t="str">
        <f>IF(PhieuBauCu!$B$2&gt;6,IF(LEN($B2146)=0,"",IF(AND($B2146&gt;0,VALUE(SUBSTITUTE($B2146,"7","0"))=$B2146),1,0)),"")</f>
        <v/>
      </c>
      <c r="K2146" s="5" t="str">
        <f>IF(PhieuBauCu!$B$2&gt;7,IF(LEN($B2146)=0,"",IF(AND($B2146&gt;0,VALUE(SUBSTITUTE($B2146,"8","0"))=$B2146),1,0)),"")</f>
        <v/>
      </c>
      <c r="L2146" s="5" t="str">
        <f>IF(PhieuBauCu!$B$2&gt;8,IF(LEN($B2146)=0,"",IF(AND($B2146&gt;0,VALUE(SUBSTITUTE($B2146,"9","0"))=$B2146),1,0)),"")</f>
        <v/>
      </c>
      <c r="M2146" s="9">
        <f t="shared" si="67"/>
        <v>0</v>
      </c>
      <c r="N2146" s="36">
        <f>IF(AND(M2146&lt;=PhieuBauCu!$B$13,M2146&gt;=1),1,0)</f>
        <v>0</v>
      </c>
    </row>
    <row r="2147" spans="1:14" ht="28.5" customHeight="1">
      <c r="A2147" s="2">
        <v>2142</v>
      </c>
      <c r="B2147" s="3"/>
      <c r="C2147" s="48" t="str">
        <f t="shared" si="66"/>
        <v/>
      </c>
      <c r="D2147" s="5" t="str">
        <f>IF(PhieuBauCu!$B$2&gt;0,IF(LEN($B2147)=0,"",IF(AND($B2147&gt;0,VALUE(SUBSTITUTE($B2147,"1","0"))=$B2147),1,0)),"")</f>
        <v/>
      </c>
      <c r="E2147" s="5" t="str">
        <f>IF(PhieuBauCu!$B$2&gt;1,IF(LEN($B2147)=0,"",IF(AND($B2147&gt;0,VALUE(SUBSTITUTE($B2147,"2","0"))=$B2147),1,0)),"")</f>
        <v/>
      </c>
      <c r="F2147" s="5" t="str">
        <f>IF(PhieuBauCu!$B$2&gt;2,IF(LEN($B2147)=0,"",IF(AND($B2147&gt;0,VALUE(SUBSTITUTE($B2147,"3","0"))=$B2147),1,0)),"")</f>
        <v/>
      </c>
      <c r="G2147" s="5" t="str">
        <f>IF(PhieuBauCu!$B$2&gt;3,IF(LEN($B2147)=0,"",IF(AND($B2147&gt;0,VALUE(SUBSTITUTE($B2147,"4","0"))=$B2147),1,0)),"")</f>
        <v/>
      </c>
      <c r="H2147" s="5" t="str">
        <f>IF(PhieuBauCu!$B$2&gt;4,IF(LEN($B2147)=0,"",IF(AND($B2147&gt;0,VALUE(SUBSTITUTE($B2147,"5","0"))=$B2147),1,0)),"")</f>
        <v/>
      </c>
      <c r="I2147" s="5" t="str">
        <f>IF(PhieuBauCu!$B$2&gt;5,IF(LEN($B2147)=0,"",IF(AND($B2147&gt;0,VALUE(SUBSTITUTE($B2147,"6","0"))=$B2147),1,0)),"")</f>
        <v/>
      </c>
      <c r="J2147" s="5" t="str">
        <f>IF(PhieuBauCu!$B$2&gt;6,IF(LEN($B2147)=0,"",IF(AND($B2147&gt;0,VALUE(SUBSTITUTE($B2147,"7","0"))=$B2147),1,0)),"")</f>
        <v/>
      </c>
      <c r="K2147" s="5" t="str">
        <f>IF(PhieuBauCu!$B$2&gt;7,IF(LEN($B2147)=0,"",IF(AND($B2147&gt;0,VALUE(SUBSTITUTE($B2147,"8","0"))=$B2147),1,0)),"")</f>
        <v/>
      </c>
      <c r="L2147" s="5" t="str">
        <f>IF(PhieuBauCu!$B$2&gt;8,IF(LEN($B2147)=0,"",IF(AND($B2147&gt;0,VALUE(SUBSTITUTE($B2147,"9","0"))=$B2147),1,0)),"")</f>
        <v/>
      </c>
      <c r="M2147" s="9">
        <f t="shared" si="67"/>
        <v>0</v>
      </c>
      <c r="N2147" s="36">
        <f>IF(AND(M2147&lt;=PhieuBauCu!$B$13,M2147&gt;=1),1,0)</f>
        <v>0</v>
      </c>
    </row>
    <row r="2148" spans="1:14" ht="28.5" customHeight="1">
      <c r="A2148" s="2">
        <v>2143</v>
      </c>
      <c r="B2148" s="3"/>
      <c r="C2148" s="48" t="str">
        <f t="shared" si="66"/>
        <v/>
      </c>
      <c r="D2148" s="5" t="str">
        <f>IF(PhieuBauCu!$B$2&gt;0,IF(LEN($B2148)=0,"",IF(AND($B2148&gt;0,VALUE(SUBSTITUTE($B2148,"1","0"))=$B2148),1,0)),"")</f>
        <v/>
      </c>
      <c r="E2148" s="5" t="str">
        <f>IF(PhieuBauCu!$B$2&gt;1,IF(LEN($B2148)=0,"",IF(AND($B2148&gt;0,VALUE(SUBSTITUTE($B2148,"2","0"))=$B2148),1,0)),"")</f>
        <v/>
      </c>
      <c r="F2148" s="5" t="str">
        <f>IF(PhieuBauCu!$B$2&gt;2,IF(LEN($B2148)=0,"",IF(AND($B2148&gt;0,VALUE(SUBSTITUTE($B2148,"3","0"))=$B2148),1,0)),"")</f>
        <v/>
      </c>
      <c r="G2148" s="5" t="str">
        <f>IF(PhieuBauCu!$B$2&gt;3,IF(LEN($B2148)=0,"",IF(AND($B2148&gt;0,VALUE(SUBSTITUTE($B2148,"4","0"))=$B2148),1,0)),"")</f>
        <v/>
      </c>
      <c r="H2148" s="5" t="str">
        <f>IF(PhieuBauCu!$B$2&gt;4,IF(LEN($B2148)=0,"",IF(AND($B2148&gt;0,VALUE(SUBSTITUTE($B2148,"5","0"))=$B2148),1,0)),"")</f>
        <v/>
      </c>
      <c r="I2148" s="5" t="str">
        <f>IF(PhieuBauCu!$B$2&gt;5,IF(LEN($B2148)=0,"",IF(AND($B2148&gt;0,VALUE(SUBSTITUTE($B2148,"6","0"))=$B2148),1,0)),"")</f>
        <v/>
      </c>
      <c r="J2148" s="5" t="str">
        <f>IF(PhieuBauCu!$B$2&gt;6,IF(LEN($B2148)=0,"",IF(AND($B2148&gt;0,VALUE(SUBSTITUTE($B2148,"7","0"))=$B2148),1,0)),"")</f>
        <v/>
      </c>
      <c r="K2148" s="5" t="str">
        <f>IF(PhieuBauCu!$B$2&gt;7,IF(LEN($B2148)=0,"",IF(AND($B2148&gt;0,VALUE(SUBSTITUTE($B2148,"8","0"))=$B2148),1,0)),"")</f>
        <v/>
      </c>
      <c r="L2148" s="5" t="str">
        <f>IF(PhieuBauCu!$B$2&gt;8,IF(LEN($B2148)=0,"",IF(AND($B2148&gt;0,VALUE(SUBSTITUTE($B2148,"9","0"))=$B2148),1,0)),"")</f>
        <v/>
      </c>
      <c r="M2148" s="9">
        <f t="shared" si="67"/>
        <v>0</v>
      </c>
      <c r="N2148" s="36">
        <f>IF(AND(M2148&lt;=PhieuBauCu!$B$13,M2148&gt;=1),1,0)</f>
        <v>0</v>
      </c>
    </row>
    <row r="2149" spans="1:14" ht="28.5" customHeight="1">
      <c r="A2149" s="2">
        <v>2144</v>
      </c>
      <c r="B2149" s="3"/>
      <c r="C2149" s="48" t="str">
        <f t="shared" si="66"/>
        <v/>
      </c>
      <c r="D2149" s="5" t="str">
        <f>IF(PhieuBauCu!$B$2&gt;0,IF(LEN($B2149)=0,"",IF(AND($B2149&gt;0,VALUE(SUBSTITUTE($B2149,"1","0"))=$B2149),1,0)),"")</f>
        <v/>
      </c>
      <c r="E2149" s="5" t="str">
        <f>IF(PhieuBauCu!$B$2&gt;1,IF(LEN($B2149)=0,"",IF(AND($B2149&gt;0,VALUE(SUBSTITUTE($B2149,"2","0"))=$B2149),1,0)),"")</f>
        <v/>
      </c>
      <c r="F2149" s="5" t="str">
        <f>IF(PhieuBauCu!$B$2&gt;2,IF(LEN($B2149)=0,"",IF(AND($B2149&gt;0,VALUE(SUBSTITUTE($B2149,"3","0"))=$B2149),1,0)),"")</f>
        <v/>
      </c>
      <c r="G2149" s="5" t="str">
        <f>IF(PhieuBauCu!$B$2&gt;3,IF(LEN($B2149)=0,"",IF(AND($B2149&gt;0,VALUE(SUBSTITUTE($B2149,"4","0"))=$B2149),1,0)),"")</f>
        <v/>
      </c>
      <c r="H2149" s="5" t="str">
        <f>IF(PhieuBauCu!$B$2&gt;4,IF(LEN($B2149)=0,"",IF(AND($B2149&gt;0,VALUE(SUBSTITUTE($B2149,"5","0"))=$B2149),1,0)),"")</f>
        <v/>
      </c>
      <c r="I2149" s="5" t="str">
        <f>IF(PhieuBauCu!$B$2&gt;5,IF(LEN($B2149)=0,"",IF(AND($B2149&gt;0,VALUE(SUBSTITUTE($B2149,"6","0"))=$B2149),1,0)),"")</f>
        <v/>
      </c>
      <c r="J2149" s="5" t="str">
        <f>IF(PhieuBauCu!$B$2&gt;6,IF(LEN($B2149)=0,"",IF(AND($B2149&gt;0,VALUE(SUBSTITUTE($B2149,"7","0"))=$B2149),1,0)),"")</f>
        <v/>
      </c>
      <c r="K2149" s="5" t="str">
        <f>IF(PhieuBauCu!$B$2&gt;7,IF(LEN($B2149)=0,"",IF(AND($B2149&gt;0,VALUE(SUBSTITUTE($B2149,"8","0"))=$B2149),1,0)),"")</f>
        <v/>
      </c>
      <c r="L2149" s="5" t="str">
        <f>IF(PhieuBauCu!$B$2&gt;8,IF(LEN($B2149)=0,"",IF(AND($B2149&gt;0,VALUE(SUBSTITUTE($B2149,"9","0"))=$B2149),1,0)),"")</f>
        <v/>
      </c>
      <c r="M2149" s="9">
        <f t="shared" si="67"/>
        <v>0</v>
      </c>
      <c r="N2149" s="36">
        <f>IF(AND(M2149&lt;=PhieuBauCu!$B$13,M2149&gt;=1),1,0)</f>
        <v>0</v>
      </c>
    </row>
    <row r="2150" spans="1:14" ht="28.5" customHeight="1">
      <c r="A2150" s="2">
        <v>2145</v>
      </c>
      <c r="B2150" s="3"/>
      <c r="C2150" s="48" t="str">
        <f t="shared" si="66"/>
        <v/>
      </c>
      <c r="D2150" s="5" t="str">
        <f>IF(PhieuBauCu!$B$2&gt;0,IF(LEN($B2150)=0,"",IF(AND($B2150&gt;0,VALUE(SUBSTITUTE($B2150,"1","0"))=$B2150),1,0)),"")</f>
        <v/>
      </c>
      <c r="E2150" s="5" t="str">
        <f>IF(PhieuBauCu!$B$2&gt;1,IF(LEN($B2150)=0,"",IF(AND($B2150&gt;0,VALUE(SUBSTITUTE($B2150,"2","0"))=$B2150),1,0)),"")</f>
        <v/>
      </c>
      <c r="F2150" s="5" t="str">
        <f>IF(PhieuBauCu!$B$2&gt;2,IF(LEN($B2150)=0,"",IF(AND($B2150&gt;0,VALUE(SUBSTITUTE($B2150,"3","0"))=$B2150),1,0)),"")</f>
        <v/>
      </c>
      <c r="G2150" s="5" t="str">
        <f>IF(PhieuBauCu!$B$2&gt;3,IF(LEN($B2150)=0,"",IF(AND($B2150&gt;0,VALUE(SUBSTITUTE($B2150,"4","0"))=$B2150),1,0)),"")</f>
        <v/>
      </c>
      <c r="H2150" s="5" t="str">
        <f>IF(PhieuBauCu!$B$2&gt;4,IF(LEN($B2150)=0,"",IF(AND($B2150&gt;0,VALUE(SUBSTITUTE($B2150,"5","0"))=$B2150),1,0)),"")</f>
        <v/>
      </c>
      <c r="I2150" s="5" t="str">
        <f>IF(PhieuBauCu!$B$2&gt;5,IF(LEN($B2150)=0,"",IF(AND($B2150&gt;0,VALUE(SUBSTITUTE($B2150,"6","0"))=$B2150),1,0)),"")</f>
        <v/>
      </c>
      <c r="J2150" s="5" t="str">
        <f>IF(PhieuBauCu!$B$2&gt;6,IF(LEN($B2150)=0,"",IF(AND($B2150&gt;0,VALUE(SUBSTITUTE($B2150,"7","0"))=$B2150),1,0)),"")</f>
        <v/>
      </c>
      <c r="K2150" s="5" t="str">
        <f>IF(PhieuBauCu!$B$2&gt;7,IF(LEN($B2150)=0,"",IF(AND($B2150&gt;0,VALUE(SUBSTITUTE($B2150,"8","0"))=$B2150),1,0)),"")</f>
        <v/>
      </c>
      <c r="L2150" s="5" t="str">
        <f>IF(PhieuBauCu!$B$2&gt;8,IF(LEN($B2150)=0,"",IF(AND($B2150&gt;0,VALUE(SUBSTITUTE($B2150,"9","0"))=$B2150),1,0)),"")</f>
        <v/>
      </c>
      <c r="M2150" s="9">
        <f t="shared" si="67"/>
        <v>0</v>
      </c>
      <c r="N2150" s="36">
        <f>IF(AND(M2150&lt;=PhieuBauCu!$B$13,M2150&gt;=1),1,0)</f>
        <v>0</v>
      </c>
    </row>
    <row r="2151" spans="1:14" ht="28.5" customHeight="1">
      <c r="A2151" s="2">
        <v>2146</v>
      </c>
      <c r="B2151" s="3"/>
      <c r="C2151" s="48" t="str">
        <f t="shared" si="66"/>
        <v/>
      </c>
      <c r="D2151" s="5" t="str">
        <f>IF(PhieuBauCu!$B$2&gt;0,IF(LEN($B2151)=0,"",IF(AND($B2151&gt;0,VALUE(SUBSTITUTE($B2151,"1","0"))=$B2151),1,0)),"")</f>
        <v/>
      </c>
      <c r="E2151" s="5" t="str">
        <f>IF(PhieuBauCu!$B$2&gt;1,IF(LEN($B2151)=0,"",IF(AND($B2151&gt;0,VALUE(SUBSTITUTE($B2151,"2","0"))=$B2151),1,0)),"")</f>
        <v/>
      </c>
      <c r="F2151" s="5" t="str">
        <f>IF(PhieuBauCu!$B$2&gt;2,IF(LEN($B2151)=0,"",IF(AND($B2151&gt;0,VALUE(SUBSTITUTE($B2151,"3","0"))=$B2151),1,0)),"")</f>
        <v/>
      </c>
      <c r="G2151" s="5" t="str">
        <f>IF(PhieuBauCu!$B$2&gt;3,IF(LEN($B2151)=0,"",IF(AND($B2151&gt;0,VALUE(SUBSTITUTE($B2151,"4","0"))=$B2151),1,0)),"")</f>
        <v/>
      </c>
      <c r="H2151" s="5" t="str">
        <f>IF(PhieuBauCu!$B$2&gt;4,IF(LEN($B2151)=0,"",IF(AND($B2151&gt;0,VALUE(SUBSTITUTE($B2151,"5","0"))=$B2151),1,0)),"")</f>
        <v/>
      </c>
      <c r="I2151" s="5" t="str">
        <f>IF(PhieuBauCu!$B$2&gt;5,IF(LEN($B2151)=0,"",IF(AND($B2151&gt;0,VALUE(SUBSTITUTE($B2151,"6","0"))=$B2151),1,0)),"")</f>
        <v/>
      </c>
      <c r="J2151" s="5" t="str">
        <f>IF(PhieuBauCu!$B$2&gt;6,IF(LEN($B2151)=0,"",IF(AND($B2151&gt;0,VALUE(SUBSTITUTE($B2151,"7","0"))=$B2151),1,0)),"")</f>
        <v/>
      </c>
      <c r="K2151" s="5" t="str">
        <f>IF(PhieuBauCu!$B$2&gt;7,IF(LEN($B2151)=0,"",IF(AND($B2151&gt;0,VALUE(SUBSTITUTE($B2151,"8","0"))=$B2151),1,0)),"")</f>
        <v/>
      </c>
      <c r="L2151" s="5" t="str">
        <f>IF(PhieuBauCu!$B$2&gt;8,IF(LEN($B2151)=0,"",IF(AND($B2151&gt;0,VALUE(SUBSTITUTE($B2151,"9","0"))=$B2151),1,0)),"")</f>
        <v/>
      </c>
      <c r="M2151" s="9">
        <f t="shared" si="67"/>
        <v>0</v>
      </c>
      <c r="N2151" s="36">
        <f>IF(AND(M2151&lt;=PhieuBauCu!$B$13,M2151&gt;=1),1,0)</f>
        <v>0</v>
      </c>
    </row>
    <row r="2152" spans="1:14" ht="28.5" customHeight="1">
      <c r="A2152" s="2">
        <v>2147</v>
      </c>
      <c r="B2152" s="3"/>
      <c r="C2152" s="48" t="str">
        <f t="shared" si="66"/>
        <v/>
      </c>
      <c r="D2152" s="5" t="str">
        <f>IF(PhieuBauCu!$B$2&gt;0,IF(LEN($B2152)=0,"",IF(AND($B2152&gt;0,VALUE(SUBSTITUTE($B2152,"1","0"))=$B2152),1,0)),"")</f>
        <v/>
      </c>
      <c r="E2152" s="5" t="str">
        <f>IF(PhieuBauCu!$B$2&gt;1,IF(LEN($B2152)=0,"",IF(AND($B2152&gt;0,VALUE(SUBSTITUTE($B2152,"2","0"))=$B2152),1,0)),"")</f>
        <v/>
      </c>
      <c r="F2152" s="5" t="str">
        <f>IF(PhieuBauCu!$B$2&gt;2,IF(LEN($B2152)=0,"",IF(AND($B2152&gt;0,VALUE(SUBSTITUTE($B2152,"3","0"))=$B2152),1,0)),"")</f>
        <v/>
      </c>
      <c r="G2152" s="5" t="str">
        <f>IF(PhieuBauCu!$B$2&gt;3,IF(LEN($B2152)=0,"",IF(AND($B2152&gt;0,VALUE(SUBSTITUTE($B2152,"4","0"))=$B2152),1,0)),"")</f>
        <v/>
      </c>
      <c r="H2152" s="5" t="str">
        <f>IF(PhieuBauCu!$B$2&gt;4,IF(LEN($B2152)=0,"",IF(AND($B2152&gt;0,VALUE(SUBSTITUTE($B2152,"5","0"))=$B2152),1,0)),"")</f>
        <v/>
      </c>
      <c r="I2152" s="5" t="str">
        <f>IF(PhieuBauCu!$B$2&gt;5,IF(LEN($B2152)=0,"",IF(AND($B2152&gt;0,VALUE(SUBSTITUTE($B2152,"6","0"))=$B2152),1,0)),"")</f>
        <v/>
      </c>
      <c r="J2152" s="5" t="str">
        <f>IF(PhieuBauCu!$B$2&gt;6,IF(LEN($B2152)=0,"",IF(AND($B2152&gt;0,VALUE(SUBSTITUTE($B2152,"7","0"))=$B2152),1,0)),"")</f>
        <v/>
      </c>
      <c r="K2152" s="5" t="str">
        <f>IF(PhieuBauCu!$B$2&gt;7,IF(LEN($B2152)=0,"",IF(AND($B2152&gt;0,VALUE(SUBSTITUTE($B2152,"8","0"))=$B2152),1,0)),"")</f>
        <v/>
      </c>
      <c r="L2152" s="5" t="str">
        <f>IF(PhieuBauCu!$B$2&gt;8,IF(LEN($B2152)=0,"",IF(AND($B2152&gt;0,VALUE(SUBSTITUTE($B2152,"9","0"))=$B2152),1,0)),"")</f>
        <v/>
      </c>
      <c r="M2152" s="9">
        <f t="shared" si="67"/>
        <v>0</v>
      </c>
      <c r="N2152" s="36">
        <f>IF(AND(M2152&lt;=PhieuBauCu!$B$13,M2152&gt;=1),1,0)</f>
        <v>0</v>
      </c>
    </row>
    <row r="2153" spans="1:14" ht="28.5" customHeight="1">
      <c r="A2153" s="2">
        <v>2148</v>
      </c>
      <c r="B2153" s="3"/>
      <c r="C2153" s="48" t="str">
        <f t="shared" si="66"/>
        <v/>
      </c>
      <c r="D2153" s="5" t="str">
        <f>IF(PhieuBauCu!$B$2&gt;0,IF(LEN($B2153)=0,"",IF(AND($B2153&gt;0,VALUE(SUBSTITUTE($B2153,"1","0"))=$B2153),1,0)),"")</f>
        <v/>
      </c>
      <c r="E2153" s="5" t="str">
        <f>IF(PhieuBauCu!$B$2&gt;1,IF(LEN($B2153)=0,"",IF(AND($B2153&gt;0,VALUE(SUBSTITUTE($B2153,"2","0"))=$B2153),1,0)),"")</f>
        <v/>
      </c>
      <c r="F2153" s="5" t="str">
        <f>IF(PhieuBauCu!$B$2&gt;2,IF(LEN($B2153)=0,"",IF(AND($B2153&gt;0,VALUE(SUBSTITUTE($B2153,"3","0"))=$B2153),1,0)),"")</f>
        <v/>
      </c>
      <c r="G2153" s="5" t="str">
        <f>IF(PhieuBauCu!$B$2&gt;3,IF(LEN($B2153)=0,"",IF(AND($B2153&gt;0,VALUE(SUBSTITUTE($B2153,"4","0"))=$B2153),1,0)),"")</f>
        <v/>
      </c>
      <c r="H2153" s="5" t="str">
        <f>IF(PhieuBauCu!$B$2&gt;4,IF(LEN($B2153)=0,"",IF(AND($B2153&gt;0,VALUE(SUBSTITUTE($B2153,"5","0"))=$B2153),1,0)),"")</f>
        <v/>
      </c>
      <c r="I2153" s="5" t="str">
        <f>IF(PhieuBauCu!$B$2&gt;5,IF(LEN($B2153)=0,"",IF(AND($B2153&gt;0,VALUE(SUBSTITUTE($B2153,"6","0"))=$B2153),1,0)),"")</f>
        <v/>
      </c>
      <c r="J2153" s="5" t="str">
        <f>IF(PhieuBauCu!$B$2&gt;6,IF(LEN($B2153)=0,"",IF(AND($B2153&gt;0,VALUE(SUBSTITUTE($B2153,"7","0"))=$B2153),1,0)),"")</f>
        <v/>
      </c>
      <c r="K2153" s="5" t="str">
        <f>IF(PhieuBauCu!$B$2&gt;7,IF(LEN($B2153)=0,"",IF(AND($B2153&gt;0,VALUE(SUBSTITUTE($B2153,"8","0"))=$B2153),1,0)),"")</f>
        <v/>
      </c>
      <c r="L2153" s="5" t="str">
        <f>IF(PhieuBauCu!$B$2&gt;8,IF(LEN($B2153)=0,"",IF(AND($B2153&gt;0,VALUE(SUBSTITUTE($B2153,"9","0"))=$B2153),1,0)),"")</f>
        <v/>
      </c>
      <c r="M2153" s="9">
        <f t="shared" si="67"/>
        <v>0</v>
      </c>
      <c r="N2153" s="36">
        <f>IF(AND(M2153&lt;=PhieuBauCu!$B$13,M2153&gt;=1),1,0)</f>
        <v>0</v>
      </c>
    </row>
    <row r="2154" spans="1:14" ht="28.5" customHeight="1">
      <c r="A2154" s="2">
        <v>2149</v>
      </c>
      <c r="B2154" s="3"/>
      <c r="C2154" s="48" t="str">
        <f t="shared" si="66"/>
        <v/>
      </c>
      <c r="D2154" s="5" t="str">
        <f>IF(PhieuBauCu!$B$2&gt;0,IF(LEN($B2154)=0,"",IF(AND($B2154&gt;0,VALUE(SUBSTITUTE($B2154,"1","0"))=$B2154),1,0)),"")</f>
        <v/>
      </c>
      <c r="E2154" s="5" t="str">
        <f>IF(PhieuBauCu!$B$2&gt;1,IF(LEN($B2154)=0,"",IF(AND($B2154&gt;0,VALUE(SUBSTITUTE($B2154,"2","0"))=$B2154),1,0)),"")</f>
        <v/>
      </c>
      <c r="F2154" s="5" t="str">
        <f>IF(PhieuBauCu!$B$2&gt;2,IF(LEN($B2154)=0,"",IF(AND($B2154&gt;0,VALUE(SUBSTITUTE($B2154,"3","0"))=$B2154),1,0)),"")</f>
        <v/>
      </c>
      <c r="G2154" s="5" t="str">
        <f>IF(PhieuBauCu!$B$2&gt;3,IF(LEN($B2154)=0,"",IF(AND($B2154&gt;0,VALUE(SUBSTITUTE($B2154,"4","0"))=$B2154),1,0)),"")</f>
        <v/>
      </c>
      <c r="H2154" s="5" t="str">
        <f>IF(PhieuBauCu!$B$2&gt;4,IF(LEN($B2154)=0,"",IF(AND($B2154&gt;0,VALUE(SUBSTITUTE($B2154,"5","0"))=$B2154),1,0)),"")</f>
        <v/>
      </c>
      <c r="I2154" s="5" t="str">
        <f>IF(PhieuBauCu!$B$2&gt;5,IF(LEN($B2154)=0,"",IF(AND($B2154&gt;0,VALUE(SUBSTITUTE($B2154,"6","0"))=$B2154),1,0)),"")</f>
        <v/>
      </c>
      <c r="J2154" s="5" t="str">
        <f>IF(PhieuBauCu!$B$2&gt;6,IF(LEN($B2154)=0,"",IF(AND($B2154&gt;0,VALUE(SUBSTITUTE($B2154,"7","0"))=$B2154),1,0)),"")</f>
        <v/>
      </c>
      <c r="K2154" s="5" t="str">
        <f>IF(PhieuBauCu!$B$2&gt;7,IF(LEN($B2154)=0,"",IF(AND($B2154&gt;0,VALUE(SUBSTITUTE($B2154,"8","0"))=$B2154),1,0)),"")</f>
        <v/>
      </c>
      <c r="L2154" s="5" t="str">
        <f>IF(PhieuBauCu!$B$2&gt;8,IF(LEN($B2154)=0,"",IF(AND($B2154&gt;0,VALUE(SUBSTITUTE($B2154,"9","0"))=$B2154),1,0)),"")</f>
        <v/>
      </c>
      <c r="M2154" s="9">
        <f t="shared" si="67"/>
        <v>0</v>
      </c>
      <c r="N2154" s="36">
        <f>IF(AND(M2154&lt;=PhieuBauCu!$B$13,M2154&gt;=1),1,0)</f>
        <v>0</v>
      </c>
    </row>
    <row r="2155" spans="1:14" ht="28.5" customHeight="1">
      <c r="A2155" s="2">
        <v>2150</v>
      </c>
      <c r="B2155" s="3"/>
      <c r="C2155" s="48" t="str">
        <f t="shared" si="66"/>
        <v/>
      </c>
      <c r="D2155" s="5" t="str">
        <f>IF(PhieuBauCu!$B$2&gt;0,IF(LEN($B2155)=0,"",IF(AND($B2155&gt;0,VALUE(SUBSTITUTE($B2155,"1","0"))=$B2155),1,0)),"")</f>
        <v/>
      </c>
      <c r="E2155" s="5" t="str">
        <f>IF(PhieuBauCu!$B$2&gt;1,IF(LEN($B2155)=0,"",IF(AND($B2155&gt;0,VALUE(SUBSTITUTE($B2155,"2","0"))=$B2155),1,0)),"")</f>
        <v/>
      </c>
      <c r="F2155" s="5" t="str">
        <f>IF(PhieuBauCu!$B$2&gt;2,IF(LEN($B2155)=0,"",IF(AND($B2155&gt;0,VALUE(SUBSTITUTE($B2155,"3","0"))=$B2155),1,0)),"")</f>
        <v/>
      </c>
      <c r="G2155" s="5" t="str">
        <f>IF(PhieuBauCu!$B$2&gt;3,IF(LEN($B2155)=0,"",IF(AND($B2155&gt;0,VALUE(SUBSTITUTE($B2155,"4","0"))=$B2155),1,0)),"")</f>
        <v/>
      </c>
      <c r="H2155" s="5" t="str">
        <f>IF(PhieuBauCu!$B$2&gt;4,IF(LEN($B2155)=0,"",IF(AND($B2155&gt;0,VALUE(SUBSTITUTE($B2155,"5","0"))=$B2155),1,0)),"")</f>
        <v/>
      </c>
      <c r="I2155" s="5" t="str">
        <f>IF(PhieuBauCu!$B$2&gt;5,IF(LEN($B2155)=0,"",IF(AND($B2155&gt;0,VALUE(SUBSTITUTE($B2155,"6","0"))=$B2155),1,0)),"")</f>
        <v/>
      </c>
      <c r="J2155" s="5" t="str">
        <f>IF(PhieuBauCu!$B$2&gt;6,IF(LEN($B2155)=0,"",IF(AND($B2155&gt;0,VALUE(SUBSTITUTE($B2155,"7","0"))=$B2155),1,0)),"")</f>
        <v/>
      </c>
      <c r="K2155" s="5" t="str">
        <f>IF(PhieuBauCu!$B$2&gt;7,IF(LEN($B2155)=0,"",IF(AND($B2155&gt;0,VALUE(SUBSTITUTE($B2155,"8","0"))=$B2155),1,0)),"")</f>
        <v/>
      </c>
      <c r="L2155" s="5" t="str">
        <f>IF(PhieuBauCu!$B$2&gt;8,IF(LEN($B2155)=0,"",IF(AND($B2155&gt;0,VALUE(SUBSTITUTE($B2155,"9","0"))=$B2155),1,0)),"")</f>
        <v/>
      </c>
      <c r="M2155" s="9">
        <f t="shared" si="67"/>
        <v>0</v>
      </c>
      <c r="N2155" s="36">
        <f>IF(AND(M2155&lt;=PhieuBauCu!$B$13,M2155&gt;=1),1,0)</f>
        <v>0</v>
      </c>
    </row>
    <row r="2156" spans="1:14" ht="28.5" customHeight="1">
      <c r="A2156" s="2">
        <v>2151</v>
      </c>
      <c r="B2156" s="3"/>
      <c r="C2156" s="48" t="str">
        <f t="shared" si="66"/>
        <v/>
      </c>
      <c r="D2156" s="5" t="str">
        <f>IF(PhieuBauCu!$B$2&gt;0,IF(LEN($B2156)=0,"",IF(AND($B2156&gt;0,VALUE(SUBSTITUTE($B2156,"1","0"))=$B2156),1,0)),"")</f>
        <v/>
      </c>
      <c r="E2156" s="5" t="str">
        <f>IF(PhieuBauCu!$B$2&gt;1,IF(LEN($B2156)=0,"",IF(AND($B2156&gt;0,VALUE(SUBSTITUTE($B2156,"2","0"))=$B2156),1,0)),"")</f>
        <v/>
      </c>
      <c r="F2156" s="5" t="str">
        <f>IF(PhieuBauCu!$B$2&gt;2,IF(LEN($B2156)=0,"",IF(AND($B2156&gt;0,VALUE(SUBSTITUTE($B2156,"3","0"))=$B2156),1,0)),"")</f>
        <v/>
      </c>
      <c r="G2156" s="5" t="str">
        <f>IF(PhieuBauCu!$B$2&gt;3,IF(LEN($B2156)=0,"",IF(AND($B2156&gt;0,VALUE(SUBSTITUTE($B2156,"4","0"))=$B2156),1,0)),"")</f>
        <v/>
      </c>
      <c r="H2156" s="5" t="str">
        <f>IF(PhieuBauCu!$B$2&gt;4,IF(LEN($B2156)=0,"",IF(AND($B2156&gt;0,VALUE(SUBSTITUTE($B2156,"5","0"))=$B2156),1,0)),"")</f>
        <v/>
      </c>
      <c r="I2156" s="5" t="str">
        <f>IF(PhieuBauCu!$B$2&gt;5,IF(LEN($B2156)=0,"",IF(AND($B2156&gt;0,VALUE(SUBSTITUTE($B2156,"6","0"))=$B2156),1,0)),"")</f>
        <v/>
      </c>
      <c r="J2156" s="5" t="str">
        <f>IF(PhieuBauCu!$B$2&gt;6,IF(LEN($B2156)=0,"",IF(AND($B2156&gt;0,VALUE(SUBSTITUTE($B2156,"7","0"))=$B2156),1,0)),"")</f>
        <v/>
      </c>
      <c r="K2156" s="5" t="str">
        <f>IF(PhieuBauCu!$B$2&gt;7,IF(LEN($B2156)=0,"",IF(AND($B2156&gt;0,VALUE(SUBSTITUTE($B2156,"8","0"))=$B2156),1,0)),"")</f>
        <v/>
      </c>
      <c r="L2156" s="5" t="str">
        <f>IF(PhieuBauCu!$B$2&gt;8,IF(LEN($B2156)=0,"",IF(AND($B2156&gt;0,VALUE(SUBSTITUTE($B2156,"9","0"))=$B2156),1,0)),"")</f>
        <v/>
      </c>
      <c r="M2156" s="9">
        <f t="shared" si="67"/>
        <v>0</v>
      </c>
      <c r="N2156" s="36">
        <f>IF(AND(M2156&lt;=PhieuBauCu!$B$13,M2156&gt;=1),1,0)</f>
        <v>0</v>
      </c>
    </row>
    <row r="2157" spans="1:14" ht="28.5" customHeight="1">
      <c r="A2157" s="2">
        <v>2152</v>
      </c>
      <c r="B2157" s="3"/>
      <c r="C2157" s="48" t="str">
        <f t="shared" si="66"/>
        <v/>
      </c>
      <c r="D2157" s="5" t="str">
        <f>IF(PhieuBauCu!$B$2&gt;0,IF(LEN($B2157)=0,"",IF(AND($B2157&gt;0,VALUE(SUBSTITUTE($B2157,"1","0"))=$B2157),1,0)),"")</f>
        <v/>
      </c>
      <c r="E2157" s="5" t="str">
        <f>IF(PhieuBauCu!$B$2&gt;1,IF(LEN($B2157)=0,"",IF(AND($B2157&gt;0,VALUE(SUBSTITUTE($B2157,"2","0"))=$B2157),1,0)),"")</f>
        <v/>
      </c>
      <c r="F2157" s="5" t="str">
        <f>IF(PhieuBauCu!$B$2&gt;2,IF(LEN($B2157)=0,"",IF(AND($B2157&gt;0,VALUE(SUBSTITUTE($B2157,"3","0"))=$B2157),1,0)),"")</f>
        <v/>
      </c>
      <c r="G2157" s="5" t="str">
        <f>IF(PhieuBauCu!$B$2&gt;3,IF(LEN($B2157)=0,"",IF(AND($B2157&gt;0,VALUE(SUBSTITUTE($B2157,"4","0"))=$B2157),1,0)),"")</f>
        <v/>
      </c>
      <c r="H2157" s="5" t="str">
        <f>IF(PhieuBauCu!$B$2&gt;4,IF(LEN($B2157)=0,"",IF(AND($B2157&gt;0,VALUE(SUBSTITUTE($B2157,"5","0"))=$B2157),1,0)),"")</f>
        <v/>
      </c>
      <c r="I2157" s="5" t="str">
        <f>IF(PhieuBauCu!$B$2&gt;5,IF(LEN($B2157)=0,"",IF(AND($B2157&gt;0,VALUE(SUBSTITUTE($B2157,"6","0"))=$B2157),1,0)),"")</f>
        <v/>
      </c>
      <c r="J2157" s="5" t="str">
        <f>IF(PhieuBauCu!$B$2&gt;6,IF(LEN($B2157)=0,"",IF(AND($B2157&gt;0,VALUE(SUBSTITUTE($B2157,"7","0"))=$B2157),1,0)),"")</f>
        <v/>
      </c>
      <c r="K2157" s="5" t="str">
        <f>IF(PhieuBauCu!$B$2&gt;7,IF(LEN($B2157)=0,"",IF(AND($B2157&gt;0,VALUE(SUBSTITUTE($B2157,"8","0"))=$B2157),1,0)),"")</f>
        <v/>
      </c>
      <c r="L2157" s="5" t="str">
        <f>IF(PhieuBauCu!$B$2&gt;8,IF(LEN($B2157)=0,"",IF(AND($B2157&gt;0,VALUE(SUBSTITUTE($B2157,"9","0"))=$B2157),1,0)),"")</f>
        <v/>
      </c>
      <c r="M2157" s="9">
        <f t="shared" si="67"/>
        <v>0</v>
      </c>
      <c r="N2157" s="36">
        <f>IF(AND(M2157&lt;=PhieuBauCu!$B$13,M2157&gt;=1),1,0)</f>
        <v>0</v>
      </c>
    </row>
    <row r="2158" spans="1:14" ht="28.5" customHeight="1">
      <c r="A2158" s="2">
        <v>2153</v>
      </c>
      <c r="B2158" s="3"/>
      <c r="C2158" s="48" t="str">
        <f t="shared" si="66"/>
        <v/>
      </c>
      <c r="D2158" s="5" t="str">
        <f>IF(PhieuBauCu!$B$2&gt;0,IF(LEN($B2158)=0,"",IF(AND($B2158&gt;0,VALUE(SUBSTITUTE($B2158,"1","0"))=$B2158),1,0)),"")</f>
        <v/>
      </c>
      <c r="E2158" s="5" t="str">
        <f>IF(PhieuBauCu!$B$2&gt;1,IF(LEN($B2158)=0,"",IF(AND($B2158&gt;0,VALUE(SUBSTITUTE($B2158,"2","0"))=$B2158),1,0)),"")</f>
        <v/>
      </c>
      <c r="F2158" s="5" t="str">
        <f>IF(PhieuBauCu!$B$2&gt;2,IF(LEN($B2158)=0,"",IF(AND($B2158&gt;0,VALUE(SUBSTITUTE($B2158,"3","0"))=$B2158),1,0)),"")</f>
        <v/>
      </c>
      <c r="G2158" s="5" t="str">
        <f>IF(PhieuBauCu!$B$2&gt;3,IF(LEN($B2158)=0,"",IF(AND($B2158&gt;0,VALUE(SUBSTITUTE($B2158,"4","0"))=$B2158),1,0)),"")</f>
        <v/>
      </c>
      <c r="H2158" s="5" t="str">
        <f>IF(PhieuBauCu!$B$2&gt;4,IF(LEN($B2158)=0,"",IF(AND($B2158&gt;0,VALUE(SUBSTITUTE($B2158,"5","0"))=$B2158),1,0)),"")</f>
        <v/>
      </c>
      <c r="I2158" s="5" t="str">
        <f>IF(PhieuBauCu!$B$2&gt;5,IF(LEN($B2158)=0,"",IF(AND($B2158&gt;0,VALUE(SUBSTITUTE($B2158,"6","0"))=$B2158),1,0)),"")</f>
        <v/>
      </c>
      <c r="J2158" s="5" t="str">
        <f>IF(PhieuBauCu!$B$2&gt;6,IF(LEN($B2158)=0,"",IF(AND($B2158&gt;0,VALUE(SUBSTITUTE($B2158,"7","0"))=$B2158),1,0)),"")</f>
        <v/>
      </c>
      <c r="K2158" s="5" t="str">
        <f>IF(PhieuBauCu!$B$2&gt;7,IF(LEN($B2158)=0,"",IF(AND($B2158&gt;0,VALUE(SUBSTITUTE($B2158,"8","0"))=$B2158),1,0)),"")</f>
        <v/>
      </c>
      <c r="L2158" s="5" t="str">
        <f>IF(PhieuBauCu!$B$2&gt;8,IF(LEN($B2158)=0,"",IF(AND($B2158&gt;0,VALUE(SUBSTITUTE($B2158,"9","0"))=$B2158),1,0)),"")</f>
        <v/>
      </c>
      <c r="M2158" s="9">
        <f t="shared" si="67"/>
        <v>0</v>
      </c>
      <c r="N2158" s="36">
        <f>IF(AND(M2158&lt;=PhieuBauCu!$B$13,M2158&gt;=1),1,0)</f>
        <v>0</v>
      </c>
    </row>
    <row r="2159" spans="1:14" ht="28.5" customHeight="1">
      <c r="A2159" s="2">
        <v>2154</v>
      </c>
      <c r="B2159" s="3"/>
      <c r="C2159" s="48" t="str">
        <f t="shared" si="66"/>
        <v/>
      </c>
      <c r="D2159" s="5" t="str">
        <f>IF(PhieuBauCu!$B$2&gt;0,IF(LEN($B2159)=0,"",IF(AND($B2159&gt;0,VALUE(SUBSTITUTE($B2159,"1","0"))=$B2159),1,0)),"")</f>
        <v/>
      </c>
      <c r="E2159" s="5" t="str">
        <f>IF(PhieuBauCu!$B$2&gt;1,IF(LEN($B2159)=0,"",IF(AND($B2159&gt;0,VALUE(SUBSTITUTE($B2159,"2","0"))=$B2159),1,0)),"")</f>
        <v/>
      </c>
      <c r="F2159" s="5" t="str">
        <f>IF(PhieuBauCu!$B$2&gt;2,IF(LEN($B2159)=0,"",IF(AND($B2159&gt;0,VALUE(SUBSTITUTE($B2159,"3","0"))=$B2159),1,0)),"")</f>
        <v/>
      </c>
      <c r="G2159" s="5" t="str">
        <f>IF(PhieuBauCu!$B$2&gt;3,IF(LEN($B2159)=0,"",IF(AND($B2159&gt;0,VALUE(SUBSTITUTE($B2159,"4","0"))=$B2159),1,0)),"")</f>
        <v/>
      </c>
      <c r="H2159" s="5" t="str">
        <f>IF(PhieuBauCu!$B$2&gt;4,IF(LEN($B2159)=0,"",IF(AND($B2159&gt;0,VALUE(SUBSTITUTE($B2159,"5","0"))=$B2159),1,0)),"")</f>
        <v/>
      </c>
      <c r="I2159" s="5" t="str">
        <f>IF(PhieuBauCu!$B$2&gt;5,IF(LEN($B2159)=0,"",IF(AND($B2159&gt;0,VALUE(SUBSTITUTE($B2159,"6","0"))=$B2159),1,0)),"")</f>
        <v/>
      </c>
      <c r="J2159" s="5" t="str">
        <f>IF(PhieuBauCu!$B$2&gt;6,IF(LEN($B2159)=0,"",IF(AND($B2159&gt;0,VALUE(SUBSTITUTE($B2159,"7","0"))=$B2159),1,0)),"")</f>
        <v/>
      </c>
      <c r="K2159" s="5" t="str">
        <f>IF(PhieuBauCu!$B$2&gt;7,IF(LEN($B2159)=0,"",IF(AND($B2159&gt;0,VALUE(SUBSTITUTE($B2159,"8","0"))=$B2159),1,0)),"")</f>
        <v/>
      </c>
      <c r="L2159" s="5" t="str">
        <f>IF(PhieuBauCu!$B$2&gt;8,IF(LEN($B2159)=0,"",IF(AND($B2159&gt;0,VALUE(SUBSTITUTE($B2159,"9","0"))=$B2159),1,0)),"")</f>
        <v/>
      </c>
      <c r="M2159" s="9">
        <f t="shared" si="67"/>
        <v>0</v>
      </c>
      <c r="N2159" s="36">
        <f>IF(AND(M2159&lt;=PhieuBauCu!$B$13,M2159&gt;=1),1,0)</f>
        <v>0</v>
      </c>
    </row>
    <row r="2160" spans="1:14" ht="28.5" customHeight="1">
      <c r="A2160" s="2">
        <v>2155</v>
      </c>
      <c r="B2160" s="3"/>
      <c r="C2160" s="48" t="str">
        <f t="shared" si="66"/>
        <v/>
      </c>
      <c r="D2160" s="5" t="str">
        <f>IF(PhieuBauCu!$B$2&gt;0,IF(LEN($B2160)=0,"",IF(AND($B2160&gt;0,VALUE(SUBSTITUTE($B2160,"1","0"))=$B2160),1,0)),"")</f>
        <v/>
      </c>
      <c r="E2160" s="5" t="str">
        <f>IF(PhieuBauCu!$B$2&gt;1,IF(LEN($B2160)=0,"",IF(AND($B2160&gt;0,VALUE(SUBSTITUTE($B2160,"2","0"))=$B2160),1,0)),"")</f>
        <v/>
      </c>
      <c r="F2160" s="5" t="str">
        <f>IF(PhieuBauCu!$B$2&gt;2,IF(LEN($B2160)=0,"",IF(AND($B2160&gt;0,VALUE(SUBSTITUTE($B2160,"3","0"))=$B2160),1,0)),"")</f>
        <v/>
      </c>
      <c r="G2160" s="5" t="str">
        <f>IF(PhieuBauCu!$B$2&gt;3,IF(LEN($B2160)=0,"",IF(AND($B2160&gt;0,VALUE(SUBSTITUTE($B2160,"4","0"))=$B2160),1,0)),"")</f>
        <v/>
      </c>
      <c r="H2160" s="5" t="str">
        <f>IF(PhieuBauCu!$B$2&gt;4,IF(LEN($B2160)=0,"",IF(AND($B2160&gt;0,VALUE(SUBSTITUTE($B2160,"5","0"))=$B2160),1,0)),"")</f>
        <v/>
      </c>
      <c r="I2160" s="5" t="str">
        <f>IF(PhieuBauCu!$B$2&gt;5,IF(LEN($B2160)=0,"",IF(AND($B2160&gt;0,VALUE(SUBSTITUTE($B2160,"6","0"))=$B2160),1,0)),"")</f>
        <v/>
      </c>
      <c r="J2160" s="5" t="str">
        <f>IF(PhieuBauCu!$B$2&gt;6,IF(LEN($B2160)=0,"",IF(AND($B2160&gt;0,VALUE(SUBSTITUTE($B2160,"7","0"))=$B2160),1,0)),"")</f>
        <v/>
      </c>
      <c r="K2160" s="5" t="str">
        <f>IF(PhieuBauCu!$B$2&gt;7,IF(LEN($B2160)=0,"",IF(AND($B2160&gt;0,VALUE(SUBSTITUTE($B2160,"8","0"))=$B2160),1,0)),"")</f>
        <v/>
      </c>
      <c r="L2160" s="5" t="str">
        <f>IF(PhieuBauCu!$B$2&gt;8,IF(LEN($B2160)=0,"",IF(AND($B2160&gt;0,VALUE(SUBSTITUTE($B2160,"9","0"))=$B2160),1,0)),"")</f>
        <v/>
      </c>
      <c r="M2160" s="9">
        <f t="shared" si="67"/>
        <v>0</v>
      </c>
      <c r="N2160" s="36">
        <f>IF(AND(M2160&lt;=PhieuBauCu!$B$13,M2160&gt;=1),1,0)</f>
        <v>0</v>
      </c>
    </row>
    <row r="2161" spans="1:14" ht="28.5" customHeight="1">
      <c r="A2161" s="2">
        <v>2156</v>
      </c>
      <c r="B2161" s="3"/>
      <c r="C2161" s="48" t="str">
        <f t="shared" si="66"/>
        <v/>
      </c>
      <c r="D2161" s="5" t="str">
        <f>IF(PhieuBauCu!$B$2&gt;0,IF(LEN($B2161)=0,"",IF(AND($B2161&gt;0,VALUE(SUBSTITUTE($B2161,"1","0"))=$B2161),1,0)),"")</f>
        <v/>
      </c>
      <c r="E2161" s="5" t="str">
        <f>IF(PhieuBauCu!$B$2&gt;1,IF(LEN($B2161)=0,"",IF(AND($B2161&gt;0,VALUE(SUBSTITUTE($B2161,"2","0"))=$B2161),1,0)),"")</f>
        <v/>
      </c>
      <c r="F2161" s="5" t="str">
        <f>IF(PhieuBauCu!$B$2&gt;2,IF(LEN($B2161)=0,"",IF(AND($B2161&gt;0,VALUE(SUBSTITUTE($B2161,"3","0"))=$B2161),1,0)),"")</f>
        <v/>
      </c>
      <c r="G2161" s="5" t="str">
        <f>IF(PhieuBauCu!$B$2&gt;3,IF(LEN($B2161)=0,"",IF(AND($B2161&gt;0,VALUE(SUBSTITUTE($B2161,"4","0"))=$B2161),1,0)),"")</f>
        <v/>
      </c>
      <c r="H2161" s="5" t="str">
        <f>IF(PhieuBauCu!$B$2&gt;4,IF(LEN($B2161)=0,"",IF(AND($B2161&gt;0,VALUE(SUBSTITUTE($B2161,"5","0"))=$B2161),1,0)),"")</f>
        <v/>
      </c>
      <c r="I2161" s="5" t="str">
        <f>IF(PhieuBauCu!$B$2&gt;5,IF(LEN($B2161)=0,"",IF(AND($B2161&gt;0,VALUE(SUBSTITUTE($B2161,"6","0"))=$B2161),1,0)),"")</f>
        <v/>
      </c>
      <c r="J2161" s="5" t="str">
        <f>IF(PhieuBauCu!$B$2&gt;6,IF(LEN($B2161)=0,"",IF(AND($B2161&gt;0,VALUE(SUBSTITUTE($B2161,"7","0"))=$B2161),1,0)),"")</f>
        <v/>
      </c>
      <c r="K2161" s="5" t="str">
        <f>IF(PhieuBauCu!$B$2&gt;7,IF(LEN($B2161)=0,"",IF(AND($B2161&gt;0,VALUE(SUBSTITUTE($B2161,"8","0"))=$B2161),1,0)),"")</f>
        <v/>
      </c>
      <c r="L2161" s="5" t="str">
        <f>IF(PhieuBauCu!$B$2&gt;8,IF(LEN($B2161)=0,"",IF(AND($B2161&gt;0,VALUE(SUBSTITUTE($B2161,"9","0"))=$B2161),1,0)),"")</f>
        <v/>
      </c>
      <c r="M2161" s="9">
        <f t="shared" si="67"/>
        <v>0</v>
      </c>
      <c r="N2161" s="36">
        <f>IF(AND(M2161&lt;=PhieuBauCu!$B$13,M2161&gt;=1),1,0)</f>
        <v>0</v>
      </c>
    </row>
    <row r="2162" spans="1:14" ht="28.5" customHeight="1">
      <c r="A2162" s="2">
        <v>2157</v>
      </c>
      <c r="B2162" s="3"/>
      <c r="C2162" s="48" t="str">
        <f t="shared" si="66"/>
        <v/>
      </c>
      <c r="D2162" s="5" t="str">
        <f>IF(PhieuBauCu!$B$2&gt;0,IF(LEN($B2162)=0,"",IF(AND($B2162&gt;0,VALUE(SUBSTITUTE($B2162,"1","0"))=$B2162),1,0)),"")</f>
        <v/>
      </c>
      <c r="E2162" s="5" t="str">
        <f>IF(PhieuBauCu!$B$2&gt;1,IF(LEN($B2162)=0,"",IF(AND($B2162&gt;0,VALUE(SUBSTITUTE($B2162,"2","0"))=$B2162),1,0)),"")</f>
        <v/>
      </c>
      <c r="F2162" s="5" t="str">
        <f>IF(PhieuBauCu!$B$2&gt;2,IF(LEN($B2162)=0,"",IF(AND($B2162&gt;0,VALUE(SUBSTITUTE($B2162,"3","0"))=$B2162),1,0)),"")</f>
        <v/>
      </c>
      <c r="G2162" s="5" t="str">
        <f>IF(PhieuBauCu!$B$2&gt;3,IF(LEN($B2162)=0,"",IF(AND($B2162&gt;0,VALUE(SUBSTITUTE($B2162,"4","0"))=$B2162),1,0)),"")</f>
        <v/>
      </c>
      <c r="H2162" s="5" t="str">
        <f>IF(PhieuBauCu!$B$2&gt;4,IF(LEN($B2162)=0,"",IF(AND($B2162&gt;0,VALUE(SUBSTITUTE($B2162,"5","0"))=$B2162),1,0)),"")</f>
        <v/>
      </c>
      <c r="I2162" s="5" t="str">
        <f>IF(PhieuBauCu!$B$2&gt;5,IF(LEN($B2162)=0,"",IF(AND($B2162&gt;0,VALUE(SUBSTITUTE($B2162,"6","0"))=$B2162),1,0)),"")</f>
        <v/>
      </c>
      <c r="J2162" s="5" t="str">
        <f>IF(PhieuBauCu!$B$2&gt;6,IF(LEN($B2162)=0,"",IF(AND($B2162&gt;0,VALUE(SUBSTITUTE($B2162,"7","0"))=$B2162),1,0)),"")</f>
        <v/>
      </c>
      <c r="K2162" s="5" t="str">
        <f>IF(PhieuBauCu!$B$2&gt;7,IF(LEN($B2162)=0,"",IF(AND($B2162&gt;0,VALUE(SUBSTITUTE($B2162,"8","0"))=$B2162),1,0)),"")</f>
        <v/>
      </c>
      <c r="L2162" s="5" t="str">
        <f>IF(PhieuBauCu!$B$2&gt;8,IF(LEN($B2162)=0,"",IF(AND($B2162&gt;0,VALUE(SUBSTITUTE($B2162,"9","0"))=$B2162),1,0)),"")</f>
        <v/>
      </c>
      <c r="M2162" s="9">
        <f t="shared" si="67"/>
        <v>0</v>
      </c>
      <c r="N2162" s="36">
        <f>IF(AND(M2162&lt;=PhieuBauCu!$B$13,M2162&gt;=1),1,0)</f>
        <v>0</v>
      </c>
    </row>
    <row r="2163" spans="1:14" ht="28.5" customHeight="1">
      <c r="A2163" s="2">
        <v>2158</v>
      </c>
      <c r="B2163" s="3"/>
      <c r="C2163" s="48" t="str">
        <f t="shared" si="66"/>
        <v/>
      </c>
      <c r="D2163" s="5" t="str">
        <f>IF(PhieuBauCu!$B$2&gt;0,IF(LEN($B2163)=0,"",IF(AND($B2163&gt;0,VALUE(SUBSTITUTE($B2163,"1","0"))=$B2163),1,0)),"")</f>
        <v/>
      </c>
      <c r="E2163" s="5" t="str">
        <f>IF(PhieuBauCu!$B$2&gt;1,IF(LEN($B2163)=0,"",IF(AND($B2163&gt;0,VALUE(SUBSTITUTE($B2163,"2","0"))=$B2163),1,0)),"")</f>
        <v/>
      </c>
      <c r="F2163" s="5" t="str">
        <f>IF(PhieuBauCu!$B$2&gt;2,IF(LEN($B2163)=0,"",IF(AND($B2163&gt;0,VALUE(SUBSTITUTE($B2163,"3","0"))=$B2163),1,0)),"")</f>
        <v/>
      </c>
      <c r="G2163" s="5" t="str">
        <f>IF(PhieuBauCu!$B$2&gt;3,IF(LEN($B2163)=0,"",IF(AND($B2163&gt;0,VALUE(SUBSTITUTE($B2163,"4","0"))=$B2163),1,0)),"")</f>
        <v/>
      </c>
      <c r="H2163" s="5" t="str">
        <f>IF(PhieuBauCu!$B$2&gt;4,IF(LEN($B2163)=0,"",IF(AND($B2163&gt;0,VALUE(SUBSTITUTE($B2163,"5","0"))=$B2163),1,0)),"")</f>
        <v/>
      </c>
      <c r="I2163" s="5" t="str">
        <f>IF(PhieuBauCu!$B$2&gt;5,IF(LEN($B2163)=0,"",IF(AND($B2163&gt;0,VALUE(SUBSTITUTE($B2163,"6","0"))=$B2163),1,0)),"")</f>
        <v/>
      </c>
      <c r="J2163" s="5" t="str">
        <f>IF(PhieuBauCu!$B$2&gt;6,IF(LEN($B2163)=0,"",IF(AND($B2163&gt;0,VALUE(SUBSTITUTE($B2163,"7","0"))=$B2163),1,0)),"")</f>
        <v/>
      </c>
      <c r="K2163" s="5" t="str">
        <f>IF(PhieuBauCu!$B$2&gt;7,IF(LEN($B2163)=0,"",IF(AND($B2163&gt;0,VALUE(SUBSTITUTE($B2163,"8","0"))=$B2163),1,0)),"")</f>
        <v/>
      </c>
      <c r="L2163" s="5" t="str">
        <f>IF(PhieuBauCu!$B$2&gt;8,IF(LEN($B2163)=0,"",IF(AND($B2163&gt;0,VALUE(SUBSTITUTE($B2163,"9","0"))=$B2163),1,0)),"")</f>
        <v/>
      </c>
      <c r="M2163" s="9">
        <f t="shared" si="67"/>
        <v>0</v>
      </c>
      <c r="N2163" s="36">
        <f>IF(AND(M2163&lt;=PhieuBauCu!$B$13,M2163&gt;=1),1,0)</f>
        <v>0</v>
      </c>
    </row>
    <row r="2164" spans="1:14" ht="28.5" customHeight="1">
      <c r="A2164" s="2">
        <v>2159</v>
      </c>
      <c r="B2164" s="3"/>
      <c r="C2164" s="48" t="str">
        <f t="shared" si="66"/>
        <v/>
      </c>
      <c r="D2164" s="5" t="str">
        <f>IF(PhieuBauCu!$B$2&gt;0,IF(LEN($B2164)=0,"",IF(AND($B2164&gt;0,VALUE(SUBSTITUTE($B2164,"1","0"))=$B2164),1,0)),"")</f>
        <v/>
      </c>
      <c r="E2164" s="5" t="str">
        <f>IF(PhieuBauCu!$B$2&gt;1,IF(LEN($B2164)=0,"",IF(AND($B2164&gt;0,VALUE(SUBSTITUTE($B2164,"2","0"))=$B2164),1,0)),"")</f>
        <v/>
      </c>
      <c r="F2164" s="5" t="str">
        <f>IF(PhieuBauCu!$B$2&gt;2,IF(LEN($B2164)=0,"",IF(AND($B2164&gt;0,VALUE(SUBSTITUTE($B2164,"3","0"))=$B2164),1,0)),"")</f>
        <v/>
      </c>
      <c r="G2164" s="5" t="str">
        <f>IF(PhieuBauCu!$B$2&gt;3,IF(LEN($B2164)=0,"",IF(AND($B2164&gt;0,VALUE(SUBSTITUTE($B2164,"4","0"))=$B2164),1,0)),"")</f>
        <v/>
      </c>
      <c r="H2164" s="5" t="str">
        <f>IF(PhieuBauCu!$B$2&gt;4,IF(LEN($B2164)=0,"",IF(AND($B2164&gt;0,VALUE(SUBSTITUTE($B2164,"5","0"))=$B2164),1,0)),"")</f>
        <v/>
      </c>
      <c r="I2164" s="5" t="str">
        <f>IF(PhieuBauCu!$B$2&gt;5,IF(LEN($B2164)=0,"",IF(AND($B2164&gt;0,VALUE(SUBSTITUTE($B2164,"6","0"))=$B2164),1,0)),"")</f>
        <v/>
      </c>
      <c r="J2164" s="5" t="str">
        <f>IF(PhieuBauCu!$B$2&gt;6,IF(LEN($B2164)=0,"",IF(AND($B2164&gt;0,VALUE(SUBSTITUTE($B2164,"7","0"))=$B2164),1,0)),"")</f>
        <v/>
      </c>
      <c r="K2164" s="5" t="str">
        <f>IF(PhieuBauCu!$B$2&gt;7,IF(LEN($B2164)=0,"",IF(AND($B2164&gt;0,VALUE(SUBSTITUTE($B2164,"8","0"))=$B2164),1,0)),"")</f>
        <v/>
      </c>
      <c r="L2164" s="5" t="str">
        <f>IF(PhieuBauCu!$B$2&gt;8,IF(LEN($B2164)=0,"",IF(AND($B2164&gt;0,VALUE(SUBSTITUTE($B2164,"9","0"))=$B2164),1,0)),"")</f>
        <v/>
      </c>
      <c r="M2164" s="9">
        <f t="shared" si="67"/>
        <v>0</v>
      </c>
      <c r="N2164" s="36">
        <f>IF(AND(M2164&lt;=PhieuBauCu!$B$13,M2164&gt;=1),1,0)</f>
        <v>0</v>
      </c>
    </row>
    <row r="2165" spans="1:14" ht="28.5" customHeight="1">
      <c r="A2165" s="2">
        <v>2160</v>
      </c>
      <c r="B2165" s="3"/>
      <c r="C2165" s="48" t="str">
        <f t="shared" si="66"/>
        <v/>
      </c>
      <c r="D2165" s="5" t="str">
        <f>IF(PhieuBauCu!$B$2&gt;0,IF(LEN($B2165)=0,"",IF(AND($B2165&gt;0,VALUE(SUBSTITUTE($B2165,"1","0"))=$B2165),1,0)),"")</f>
        <v/>
      </c>
      <c r="E2165" s="5" t="str">
        <f>IF(PhieuBauCu!$B$2&gt;1,IF(LEN($B2165)=0,"",IF(AND($B2165&gt;0,VALUE(SUBSTITUTE($B2165,"2","0"))=$B2165),1,0)),"")</f>
        <v/>
      </c>
      <c r="F2165" s="5" t="str">
        <f>IF(PhieuBauCu!$B$2&gt;2,IF(LEN($B2165)=0,"",IF(AND($B2165&gt;0,VALUE(SUBSTITUTE($B2165,"3","0"))=$B2165),1,0)),"")</f>
        <v/>
      </c>
      <c r="G2165" s="5" t="str">
        <f>IF(PhieuBauCu!$B$2&gt;3,IF(LEN($B2165)=0,"",IF(AND($B2165&gt;0,VALUE(SUBSTITUTE($B2165,"4","0"))=$B2165),1,0)),"")</f>
        <v/>
      </c>
      <c r="H2165" s="5" t="str">
        <f>IF(PhieuBauCu!$B$2&gt;4,IF(LEN($B2165)=0,"",IF(AND($B2165&gt;0,VALUE(SUBSTITUTE($B2165,"5","0"))=$B2165),1,0)),"")</f>
        <v/>
      </c>
      <c r="I2165" s="5" t="str">
        <f>IF(PhieuBauCu!$B$2&gt;5,IF(LEN($B2165)=0,"",IF(AND($B2165&gt;0,VALUE(SUBSTITUTE($B2165,"6","0"))=$B2165),1,0)),"")</f>
        <v/>
      </c>
      <c r="J2165" s="5" t="str">
        <f>IF(PhieuBauCu!$B$2&gt;6,IF(LEN($B2165)=0,"",IF(AND($B2165&gt;0,VALUE(SUBSTITUTE($B2165,"7","0"))=$B2165),1,0)),"")</f>
        <v/>
      </c>
      <c r="K2165" s="5" t="str">
        <f>IF(PhieuBauCu!$B$2&gt;7,IF(LEN($B2165)=0,"",IF(AND($B2165&gt;0,VALUE(SUBSTITUTE($B2165,"8","0"))=$B2165),1,0)),"")</f>
        <v/>
      </c>
      <c r="L2165" s="5" t="str">
        <f>IF(PhieuBauCu!$B$2&gt;8,IF(LEN($B2165)=0,"",IF(AND($B2165&gt;0,VALUE(SUBSTITUTE($B2165,"9","0"))=$B2165),1,0)),"")</f>
        <v/>
      </c>
      <c r="M2165" s="9">
        <f t="shared" si="67"/>
        <v>0</v>
      </c>
      <c r="N2165" s="36">
        <f>IF(AND(M2165&lt;=PhieuBauCu!$B$13,M2165&gt;=1),1,0)</f>
        <v>0</v>
      </c>
    </row>
    <row r="2166" spans="1:14" ht="28.5" customHeight="1">
      <c r="A2166" s="2">
        <v>2161</v>
      </c>
      <c r="B2166" s="3"/>
      <c r="C2166" s="48" t="str">
        <f t="shared" si="66"/>
        <v/>
      </c>
      <c r="D2166" s="5" t="str">
        <f>IF(PhieuBauCu!$B$2&gt;0,IF(LEN($B2166)=0,"",IF(AND($B2166&gt;0,VALUE(SUBSTITUTE($B2166,"1","0"))=$B2166),1,0)),"")</f>
        <v/>
      </c>
      <c r="E2166" s="5" t="str">
        <f>IF(PhieuBauCu!$B$2&gt;1,IF(LEN($B2166)=0,"",IF(AND($B2166&gt;0,VALUE(SUBSTITUTE($B2166,"2","0"))=$B2166),1,0)),"")</f>
        <v/>
      </c>
      <c r="F2166" s="5" t="str">
        <f>IF(PhieuBauCu!$B$2&gt;2,IF(LEN($B2166)=0,"",IF(AND($B2166&gt;0,VALUE(SUBSTITUTE($B2166,"3","0"))=$B2166),1,0)),"")</f>
        <v/>
      </c>
      <c r="G2166" s="5" t="str">
        <f>IF(PhieuBauCu!$B$2&gt;3,IF(LEN($B2166)=0,"",IF(AND($B2166&gt;0,VALUE(SUBSTITUTE($B2166,"4","0"))=$B2166),1,0)),"")</f>
        <v/>
      </c>
      <c r="H2166" s="5" t="str">
        <f>IF(PhieuBauCu!$B$2&gt;4,IF(LEN($B2166)=0,"",IF(AND($B2166&gt;0,VALUE(SUBSTITUTE($B2166,"5","0"))=$B2166),1,0)),"")</f>
        <v/>
      </c>
      <c r="I2166" s="5" t="str">
        <f>IF(PhieuBauCu!$B$2&gt;5,IF(LEN($B2166)=0,"",IF(AND($B2166&gt;0,VALUE(SUBSTITUTE($B2166,"6","0"))=$B2166),1,0)),"")</f>
        <v/>
      </c>
      <c r="J2166" s="5" t="str">
        <f>IF(PhieuBauCu!$B$2&gt;6,IF(LEN($B2166)=0,"",IF(AND($B2166&gt;0,VALUE(SUBSTITUTE($B2166,"7","0"))=$B2166),1,0)),"")</f>
        <v/>
      </c>
      <c r="K2166" s="5" t="str">
        <f>IF(PhieuBauCu!$B$2&gt;7,IF(LEN($B2166)=0,"",IF(AND($B2166&gt;0,VALUE(SUBSTITUTE($B2166,"8","0"))=$B2166),1,0)),"")</f>
        <v/>
      </c>
      <c r="L2166" s="5" t="str">
        <f>IF(PhieuBauCu!$B$2&gt;8,IF(LEN($B2166)=0,"",IF(AND($B2166&gt;0,VALUE(SUBSTITUTE($B2166,"9","0"))=$B2166),1,0)),"")</f>
        <v/>
      </c>
      <c r="M2166" s="9">
        <f t="shared" si="67"/>
        <v>0</v>
      </c>
      <c r="N2166" s="36">
        <f>IF(AND(M2166&lt;=PhieuBauCu!$B$13,M2166&gt;=1),1,0)</f>
        <v>0</v>
      </c>
    </row>
    <row r="2167" spans="1:14" ht="28.5" customHeight="1">
      <c r="A2167" s="2">
        <v>2162</v>
      </c>
      <c r="B2167" s="3"/>
      <c r="C2167" s="48" t="str">
        <f t="shared" si="66"/>
        <v/>
      </c>
      <c r="D2167" s="5" t="str">
        <f>IF(PhieuBauCu!$B$2&gt;0,IF(LEN($B2167)=0,"",IF(AND($B2167&gt;0,VALUE(SUBSTITUTE($B2167,"1","0"))=$B2167),1,0)),"")</f>
        <v/>
      </c>
      <c r="E2167" s="5" t="str">
        <f>IF(PhieuBauCu!$B$2&gt;1,IF(LEN($B2167)=0,"",IF(AND($B2167&gt;0,VALUE(SUBSTITUTE($B2167,"2","0"))=$B2167),1,0)),"")</f>
        <v/>
      </c>
      <c r="F2167" s="5" t="str">
        <f>IF(PhieuBauCu!$B$2&gt;2,IF(LEN($B2167)=0,"",IF(AND($B2167&gt;0,VALUE(SUBSTITUTE($B2167,"3","0"))=$B2167),1,0)),"")</f>
        <v/>
      </c>
      <c r="G2167" s="5" t="str">
        <f>IF(PhieuBauCu!$B$2&gt;3,IF(LEN($B2167)=0,"",IF(AND($B2167&gt;0,VALUE(SUBSTITUTE($B2167,"4","0"))=$B2167),1,0)),"")</f>
        <v/>
      </c>
      <c r="H2167" s="5" t="str">
        <f>IF(PhieuBauCu!$B$2&gt;4,IF(LEN($B2167)=0,"",IF(AND($B2167&gt;0,VALUE(SUBSTITUTE($B2167,"5","0"))=$B2167),1,0)),"")</f>
        <v/>
      </c>
      <c r="I2167" s="5" t="str">
        <f>IF(PhieuBauCu!$B$2&gt;5,IF(LEN($B2167)=0,"",IF(AND($B2167&gt;0,VALUE(SUBSTITUTE($B2167,"6","0"))=$B2167),1,0)),"")</f>
        <v/>
      </c>
      <c r="J2167" s="5" t="str">
        <f>IF(PhieuBauCu!$B$2&gt;6,IF(LEN($B2167)=0,"",IF(AND($B2167&gt;0,VALUE(SUBSTITUTE($B2167,"7","0"))=$B2167),1,0)),"")</f>
        <v/>
      </c>
      <c r="K2167" s="5" t="str">
        <f>IF(PhieuBauCu!$B$2&gt;7,IF(LEN($B2167)=0,"",IF(AND($B2167&gt;0,VALUE(SUBSTITUTE($B2167,"8","0"))=$B2167),1,0)),"")</f>
        <v/>
      </c>
      <c r="L2167" s="5" t="str">
        <f>IF(PhieuBauCu!$B$2&gt;8,IF(LEN($B2167)=0,"",IF(AND($B2167&gt;0,VALUE(SUBSTITUTE($B2167,"9","0"))=$B2167),1,0)),"")</f>
        <v/>
      </c>
      <c r="M2167" s="9">
        <f t="shared" si="67"/>
        <v>0</v>
      </c>
      <c r="N2167" s="36">
        <f>IF(AND(M2167&lt;=PhieuBauCu!$B$13,M2167&gt;=1),1,0)</f>
        <v>0</v>
      </c>
    </row>
    <row r="2168" spans="1:14" ht="28.5" customHeight="1">
      <c r="A2168" s="2">
        <v>2163</v>
      </c>
      <c r="B2168" s="3"/>
      <c r="C2168" s="48" t="str">
        <f t="shared" si="66"/>
        <v/>
      </c>
      <c r="D2168" s="5" t="str">
        <f>IF(PhieuBauCu!$B$2&gt;0,IF(LEN($B2168)=0,"",IF(AND($B2168&gt;0,VALUE(SUBSTITUTE($B2168,"1","0"))=$B2168),1,0)),"")</f>
        <v/>
      </c>
      <c r="E2168" s="5" t="str">
        <f>IF(PhieuBauCu!$B$2&gt;1,IF(LEN($B2168)=0,"",IF(AND($B2168&gt;0,VALUE(SUBSTITUTE($B2168,"2","0"))=$B2168),1,0)),"")</f>
        <v/>
      </c>
      <c r="F2168" s="5" t="str">
        <f>IF(PhieuBauCu!$B$2&gt;2,IF(LEN($B2168)=0,"",IF(AND($B2168&gt;0,VALUE(SUBSTITUTE($B2168,"3","0"))=$B2168),1,0)),"")</f>
        <v/>
      </c>
      <c r="G2168" s="5" t="str">
        <f>IF(PhieuBauCu!$B$2&gt;3,IF(LEN($B2168)=0,"",IF(AND($B2168&gt;0,VALUE(SUBSTITUTE($B2168,"4","0"))=$B2168),1,0)),"")</f>
        <v/>
      </c>
      <c r="H2168" s="5" t="str">
        <f>IF(PhieuBauCu!$B$2&gt;4,IF(LEN($B2168)=0,"",IF(AND($B2168&gt;0,VALUE(SUBSTITUTE($B2168,"5","0"))=$B2168),1,0)),"")</f>
        <v/>
      </c>
      <c r="I2168" s="5" t="str">
        <f>IF(PhieuBauCu!$B$2&gt;5,IF(LEN($B2168)=0,"",IF(AND($B2168&gt;0,VALUE(SUBSTITUTE($B2168,"6","0"))=$B2168),1,0)),"")</f>
        <v/>
      </c>
      <c r="J2168" s="5" t="str">
        <f>IF(PhieuBauCu!$B$2&gt;6,IF(LEN($B2168)=0,"",IF(AND($B2168&gt;0,VALUE(SUBSTITUTE($B2168,"7","0"))=$B2168),1,0)),"")</f>
        <v/>
      </c>
      <c r="K2168" s="5" t="str">
        <f>IF(PhieuBauCu!$B$2&gt;7,IF(LEN($B2168)=0,"",IF(AND($B2168&gt;0,VALUE(SUBSTITUTE($B2168,"8","0"))=$B2168),1,0)),"")</f>
        <v/>
      </c>
      <c r="L2168" s="5" t="str">
        <f>IF(PhieuBauCu!$B$2&gt;8,IF(LEN($B2168)=0,"",IF(AND($B2168&gt;0,VALUE(SUBSTITUTE($B2168,"9","0"))=$B2168),1,0)),"")</f>
        <v/>
      </c>
      <c r="M2168" s="9">
        <f t="shared" si="67"/>
        <v>0</v>
      </c>
      <c r="N2168" s="36">
        <f>IF(AND(M2168&lt;=PhieuBauCu!$B$13,M2168&gt;=1),1,0)</f>
        <v>0</v>
      </c>
    </row>
    <row r="2169" spans="1:14" ht="28.5" customHeight="1">
      <c r="A2169" s="2">
        <v>2164</v>
      </c>
      <c r="B2169" s="3"/>
      <c r="C2169" s="48" t="str">
        <f t="shared" si="66"/>
        <v/>
      </c>
      <c r="D2169" s="5" t="str">
        <f>IF(PhieuBauCu!$B$2&gt;0,IF(LEN($B2169)=0,"",IF(AND($B2169&gt;0,VALUE(SUBSTITUTE($B2169,"1","0"))=$B2169),1,0)),"")</f>
        <v/>
      </c>
      <c r="E2169" s="5" t="str">
        <f>IF(PhieuBauCu!$B$2&gt;1,IF(LEN($B2169)=0,"",IF(AND($B2169&gt;0,VALUE(SUBSTITUTE($B2169,"2","0"))=$B2169),1,0)),"")</f>
        <v/>
      </c>
      <c r="F2169" s="5" t="str">
        <f>IF(PhieuBauCu!$B$2&gt;2,IF(LEN($B2169)=0,"",IF(AND($B2169&gt;0,VALUE(SUBSTITUTE($B2169,"3","0"))=$B2169),1,0)),"")</f>
        <v/>
      </c>
      <c r="G2169" s="5" t="str">
        <f>IF(PhieuBauCu!$B$2&gt;3,IF(LEN($B2169)=0,"",IF(AND($B2169&gt;0,VALUE(SUBSTITUTE($B2169,"4","0"))=$B2169),1,0)),"")</f>
        <v/>
      </c>
      <c r="H2169" s="5" t="str">
        <f>IF(PhieuBauCu!$B$2&gt;4,IF(LEN($B2169)=0,"",IF(AND($B2169&gt;0,VALUE(SUBSTITUTE($B2169,"5","0"))=$B2169),1,0)),"")</f>
        <v/>
      </c>
      <c r="I2169" s="5" t="str">
        <f>IF(PhieuBauCu!$B$2&gt;5,IF(LEN($B2169)=0,"",IF(AND($B2169&gt;0,VALUE(SUBSTITUTE($B2169,"6","0"))=$B2169),1,0)),"")</f>
        <v/>
      </c>
      <c r="J2169" s="5" t="str">
        <f>IF(PhieuBauCu!$B$2&gt;6,IF(LEN($B2169)=0,"",IF(AND($B2169&gt;0,VALUE(SUBSTITUTE($B2169,"7","0"))=$B2169),1,0)),"")</f>
        <v/>
      </c>
      <c r="K2169" s="5" t="str">
        <f>IF(PhieuBauCu!$B$2&gt;7,IF(LEN($B2169)=0,"",IF(AND($B2169&gt;0,VALUE(SUBSTITUTE($B2169,"8","0"))=$B2169),1,0)),"")</f>
        <v/>
      </c>
      <c r="L2169" s="5" t="str">
        <f>IF(PhieuBauCu!$B$2&gt;8,IF(LEN($B2169)=0,"",IF(AND($B2169&gt;0,VALUE(SUBSTITUTE($B2169,"9","0"))=$B2169),1,0)),"")</f>
        <v/>
      </c>
      <c r="M2169" s="9">
        <f t="shared" si="67"/>
        <v>0</v>
      </c>
      <c r="N2169" s="36">
        <f>IF(AND(M2169&lt;=PhieuBauCu!$B$13,M2169&gt;=1),1,0)</f>
        <v>0</v>
      </c>
    </row>
    <row r="2170" spans="1:14" ht="28.5" customHeight="1">
      <c r="A2170" s="2">
        <v>2165</v>
      </c>
      <c r="B2170" s="3"/>
      <c r="C2170" s="48" t="str">
        <f t="shared" si="66"/>
        <v/>
      </c>
      <c r="D2170" s="5" t="str">
        <f>IF(PhieuBauCu!$B$2&gt;0,IF(LEN($B2170)=0,"",IF(AND($B2170&gt;0,VALUE(SUBSTITUTE($B2170,"1","0"))=$B2170),1,0)),"")</f>
        <v/>
      </c>
      <c r="E2170" s="5" t="str">
        <f>IF(PhieuBauCu!$B$2&gt;1,IF(LEN($B2170)=0,"",IF(AND($B2170&gt;0,VALUE(SUBSTITUTE($B2170,"2","0"))=$B2170),1,0)),"")</f>
        <v/>
      </c>
      <c r="F2170" s="5" t="str">
        <f>IF(PhieuBauCu!$B$2&gt;2,IF(LEN($B2170)=0,"",IF(AND($B2170&gt;0,VALUE(SUBSTITUTE($B2170,"3","0"))=$B2170),1,0)),"")</f>
        <v/>
      </c>
      <c r="G2170" s="5" t="str">
        <f>IF(PhieuBauCu!$B$2&gt;3,IF(LEN($B2170)=0,"",IF(AND($B2170&gt;0,VALUE(SUBSTITUTE($B2170,"4","0"))=$B2170),1,0)),"")</f>
        <v/>
      </c>
      <c r="H2170" s="5" t="str">
        <f>IF(PhieuBauCu!$B$2&gt;4,IF(LEN($B2170)=0,"",IF(AND($B2170&gt;0,VALUE(SUBSTITUTE($B2170,"5","0"))=$B2170),1,0)),"")</f>
        <v/>
      </c>
      <c r="I2170" s="5" t="str">
        <f>IF(PhieuBauCu!$B$2&gt;5,IF(LEN($B2170)=0,"",IF(AND($B2170&gt;0,VALUE(SUBSTITUTE($B2170,"6","0"))=$B2170),1,0)),"")</f>
        <v/>
      </c>
      <c r="J2170" s="5" t="str">
        <f>IF(PhieuBauCu!$B$2&gt;6,IF(LEN($B2170)=0,"",IF(AND($B2170&gt;0,VALUE(SUBSTITUTE($B2170,"7","0"))=$B2170),1,0)),"")</f>
        <v/>
      </c>
      <c r="K2170" s="5" t="str">
        <f>IF(PhieuBauCu!$B$2&gt;7,IF(LEN($B2170)=0,"",IF(AND($B2170&gt;0,VALUE(SUBSTITUTE($B2170,"8","0"))=$B2170),1,0)),"")</f>
        <v/>
      </c>
      <c r="L2170" s="5" t="str">
        <f>IF(PhieuBauCu!$B$2&gt;8,IF(LEN($B2170)=0,"",IF(AND($B2170&gt;0,VALUE(SUBSTITUTE($B2170,"9","0"))=$B2170),1,0)),"")</f>
        <v/>
      </c>
      <c r="M2170" s="9">
        <f t="shared" si="67"/>
        <v>0</v>
      </c>
      <c r="N2170" s="36">
        <f>IF(AND(M2170&lt;=PhieuBauCu!$B$13,M2170&gt;=1),1,0)</f>
        <v>0</v>
      </c>
    </row>
    <row r="2171" spans="1:14" ht="28.5" customHeight="1">
      <c r="A2171" s="2">
        <v>2166</v>
      </c>
      <c r="B2171" s="3"/>
      <c r="C2171" s="48" t="str">
        <f t="shared" si="66"/>
        <v/>
      </c>
      <c r="D2171" s="5" t="str">
        <f>IF(PhieuBauCu!$B$2&gt;0,IF(LEN($B2171)=0,"",IF(AND($B2171&gt;0,VALUE(SUBSTITUTE($B2171,"1","0"))=$B2171),1,0)),"")</f>
        <v/>
      </c>
      <c r="E2171" s="5" t="str">
        <f>IF(PhieuBauCu!$B$2&gt;1,IF(LEN($B2171)=0,"",IF(AND($B2171&gt;0,VALUE(SUBSTITUTE($B2171,"2","0"))=$B2171),1,0)),"")</f>
        <v/>
      </c>
      <c r="F2171" s="5" t="str">
        <f>IF(PhieuBauCu!$B$2&gt;2,IF(LEN($B2171)=0,"",IF(AND($B2171&gt;0,VALUE(SUBSTITUTE($B2171,"3","0"))=$B2171),1,0)),"")</f>
        <v/>
      </c>
      <c r="G2171" s="5" t="str">
        <f>IF(PhieuBauCu!$B$2&gt;3,IF(LEN($B2171)=0,"",IF(AND($B2171&gt;0,VALUE(SUBSTITUTE($B2171,"4","0"))=$B2171),1,0)),"")</f>
        <v/>
      </c>
      <c r="H2171" s="5" t="str">
        <f>IF(PhieuBauCu!$B$2&gt;4,IF(LEN($B2171)=0,"",IF(AND($B2171&gt;0,VALUE(SUBSTITUTE($B2171,"5","0"))=$B2171),1,0)),"")</f>
        <v/>
      </c>
      <c r="I2171" s="5" t="str">
        <f>IF(PhieuBauCu!$B$2&gt;5,IF(LEN($B2171)=0,"",IF(AND($B2171&gt;0,VALUE(SUBSTITUTE($B2171,"6","0"))=$B2171),1,0)),"")</f>
        <v/>
      </c>
      <c r="J2171" s="5" t="str">
        <f>IF(PhieuBauCu!$B$2&gt;6,IF(LEN($B2171)=0,"",IF(AND($B2171&gt;0,VALUE(SUBSTITUTE($B2171,"7","0"))=$B2171),1,0)),"")</f>
        <v/>
      </c>
      <c r="K2171" s="5" t="str">
        <f>IF(PhieuBauCu!$B$2&gt;7,IF(LEN($B2171)=0,"",IF(AND($B2171&gt;0,VALUE(SUBSTITUTE($B2171,"8","0"))=$B2171),1,0)),"")</f>
        <v/>
      </c>
      <c r="L2171" s="5" t="str">
        <f>IF(PhieuBauCu!$B$2&gt;8,IF(LEN($B2171)=0,"",IF(AND($B2171&gt;0,VALUE(SUBSTITUTE($B2171,"9","0"))=$B2171),1,0)),"")</f>
        <v/>
      </c>
      <c r="M2171" s="9">
        <f t="shared" si="67"/>
        <v>0</v>
      </c>
      <c r="N2171" s="36">
        <f>IF(AND(M2171&lt;=PhieuBauCu!$B$13,M2171&gt;=1),1,0)</f>
        <v>0</v>
      </c>
    </row>
    <row r="2172" spans="1:14" ht="28.5" customHeight="1">
      <c r="A2172" s="2">
        <v>2167</v>
      </c>
      <c r="B2172" s="3"/>
      <c r="C2172" s="48" t="str">
        <f t="shared" si="66"/>
        <v/>
      </c>
      <c r="D2172" s="5" t="str">
        <f>IF(PhieuBauCu!$B$2&gt;0,IF(LEN($B2172)=0,"",IF(AND($B2172&gt;0,VALUE(SUBSTITUTE($B2172,"1","0"))=$B2172),1,0)),"")</f>
        <v/>
      </c>
      <c r="E2172" s="5" t="str">
        <f>IF(PhieuBauCu!$B$2&gt;1,IF(LEN($B2172)=0,"",IF(AND($B2172&gt;0,VALUE(SUBSTITUTE($B2172,"2","0"))=$B2172),1,0)),"")</f>
        <v/>
      </c>
      <c r="F2172" s="5" t="str">
        <f>IF(PhieuBauCu!$B$2&gt;2,IF(LEN($B2172)=0,"",IF(AND($B2172&gt;0,VALUE(SUBSTITUTE($B2172,"3","0"))=$B2172),1,0)),"")</f>
        <v/>
      </c>
      <c r="G2172" s="5" t="str">
        <f>IF(PhieuBauCu!$B$2&gt;3,IF(LEN($B2172)=0,"",IF(AND($B2172&gt;0,VALUE(SUBSTITUTE($B2172,"4","0"))=$B2172),1,0)),"")</f>
        <v/>
      </c>
      <c r="H2172" s="5" t="str">
        <f>IF(PhieuBauCu!$B$2&gt;4,IF(LEN($B2172)=0,"",IF(AND($B2172&gt;0,VALUE(SUBSTITUTE($B2172,"5","0"))=$B2172),1,0)),"")</f>
        <v/>
      </c>
      <c r="I2172" s="5" t="str">
        <f>IF(PhieuBauCu!$B$2&gt;5,IF(LEN($B2172)=0,"",IF(AND($B2172&gt;0,VALUE(SUBSTITUTE($B2172,"6","0"))=$B2172),1,0)),"")</f>
        <v/>
      </c>
      <c r="J2172" s="5" t="str">
        <f>IF(PhieuBauCu!$B$2&gt;6,IF(LEN($B2172)=0,"",IF(AND($B2172&gt;0,VALUE(SUBSTITUTE($B2172,"7","0"))=$B2172),1,0)),"")</f>
        <v/>
      </c>
      <c r="K2172" s="5" t="str">
        <f>IF(PhieuBauCu!$B$2&gt;7,IF(LEN($B2172)=0,"",IF(AND($B2172&gt;0,VALUE(SUBSTITUTE($B2172,"8","0"))=$B2172),1,0)),"")</f>
        <v/>
      </c>
      <c r="L2172" s="5" t="str">
        <f>IF(PhieuBauCu!$B$2&gt;8,IF(LEN($B2172)=0,"",IF(AND($B2172&gt;0,VALUE(SUBSTITUTE($B2172,"9","0"))=$B2172),1,0)),"")</f>
        <v/>
      </c>
      <c r="M2172" s="9">
        <f t="shared" si="67"/>
        <v>0</v>
      </c>
      <c r="N2172" s="36">
        <f>IF(AND(M2172&lt;=PhieuBauCu!$B$13,M2172&gt;=1),1,0)</f>
        <v>0</v>
      </c>
    </row>
    <row r="2173" spans="1:14" ht="28.5" customHeight="1">
      <c r="A2173" s="2">
        <v>2168</v>
      </c>
      <c r="B2173" s="3"/>
      <c r="C2173" s="48" t="str">
        <f t="shared" si="66"/>
        <v/>
      </c>
      <c r="D2173" s="5" t="str">
        <f>IF(PhieuBauCu!$B$2&gt;0,IF(LEN($B2173)=0,"",IF(AND($B2173&gt;0,VALUE(SUBSTITUTE($B2173,"1","0"))=$B2173),1,0)),"")</f>
        <v/>
      </c>
      <c r="E2173" s="5" t="str">
        <f>IF(PhieuBauCu!$B$2&gt;1,IF(LEN($B2173)=0,"",IF(AND($B2173&gt;0,VALUE(SUBSTITUTE($B2173,"2","0"))=$B2173),1,0)),"")</f>
        <v/>
      </c>
      <c r="F2173" s="5" t="str">
        <f>IF(PhieuBauCu!$B$2&gt;2,IF(LEN($B2173)=0,"",IF(AND($B2173&gt;0,VALUE(SUBSTITUTE($B2173,"3","0"))=$B2173),1,0)),"")</f>
        <v/>
      </c>
      <c r="G2173" s="5" t="str">
        <f>IF(PhieuBauCu!$B$2&gt;3,IF(LEN($B2173)=0,"",IF(AND($B2173&gt;0,VALUE(SUBSTITUTE($B2173,"4","0"))=$B2173),1,0)),"")</f>
        <v/>
      </c>
      <c r="H2173" s="5" t="str">
        <f>IF(PhieuBauCu!$B$2&gt;4,IF(LEN($B2173)=0,"",IF(AND($B2173&gt;0,VALUE(SUBSTITUTE($B2173,"5","0"))=$B2173),1,0)),"")</f>
        <v/>
      </c>
      <c r="I2173" s="5" t="str">
        <f>IF(PhieuBauCu!$B$2&gt;5,IF(LEN($B2173)=0,"",IF(AND($B2173&gt;0,VALUE(SUBSTITUTE($B2173,"6","0"))=$B2173),1,0)),"")</f>
        <v/>
      </c>
      <c r="J2173" s="5" t="str">
        <f>IF(PhieuBauCu!$B$2&gt;6,IF(LEN($B2173)=0,"",IF(AND($B2173&gt;0,VALUE(SUBSTITUTE($B2173,"7","0"))=$B2173),1,0)),"")</f>
        <v/>
      </c>
      <c r="K2173" s="5" t="str">
        <f>IF(PhieuBauCu!$B$2&gt;7,IF(LEN($B2173)=0,"",IF(AND($B2173&gt;0,VALUE(SUBSTITUTE($B2173,"8","0"))=$B2173),1,0)),"")</f>
        <v/>
      </c>
      <c r="L2173" s="5" t="str">
        <f>IF(PhieuBauCu!$B$2&gt;8,IF(LEN($B2173)=0,"",IF(AND($B2173&gt;0,VALUE(SUBSTITUTE($B2173,"9","0"))=$B2173),1,0)),"")</f>
        <v/>
      </c>
      <c r="M2173" s="9">
        <f t="shared" si="67"/>
        <v>0</v>
      </c>
      <c r="N2173" s="36">
        <f>IF(AND(M2173&lt;=PhieuBauCu!$B$13,M2173&gt;=1),1,0)</f>
        <v>0</v>
      </c>
    </row>
    <row r="2174" spans="1:14" ht="28.5" customHeight="1">
      <c r="A2174" s="2">
        <v>2169</v>
      </c>
      <c r="B2174" s="3"/>
      <c r="C2174" s="48" t="str">
        <f t="shared" si="66"/>
        <v/>
      </c>
      <c r="D2174" s="5" t="str">
        <f>IF(PhieuBauCu!$B$2&gt;0,IF(LEN($B2174)=0,"",IF(AND($B2174&gt;0,VALUE(SUBSTITUTE($B2174,"1","0"))=$B2174),1,0)),"")</f>
        <v/>
      </c>
      <c r="E2174" s="5" t="str">
        <f>IF(PhieuBauCu!$B$2&gt;1,IF(LEN($B2174)=0,"",IF(AND($B2174&gt;0,VALUE(SUBSTITUTE($B2174,"2","0"))=$B2174),1,0)),"")</f>
        <v/>
      </c>
      <c r="F2174" s="5" t="str">
        <f>IF(PhieuBauCu!$B$2&gt;2,IF(LEN($B2174)=0,"",IF(AND($B2174&gt;0,VALUE(SUBSTITUTE($B2174,"3","0"))=$B2174),1,0)),"")</f>
        <v/>
      </c>
      <c r="G2174" s="5" t="str">
        <f>IF(PhieuBauCu!$B$2&gt;3,IF(LEN($B2174)=0,"",IF(AND($B2174&gt;0,VALUE(SUBSTITUTE($B2174,"4","0"))=$B2174),1,0)),"")</f>
        <v/>
      </c>
      <c r="H2174" s="5" t="str">
        <f>IF(PhieuBauCu!$B$2&gt;4,IF(LEN($B2174)=0,"",IF(AND($B2174&gt;0,VALUE(SUBSTITUTE($B2174,"5","0"))=$B2174),1,0)),"")</f>
        <v/>
      </c>
      <c r="I2174" s="5" t="str">
        <f>IF(PhieuBauCu!$B$2&gt;5,IF(LEN($B2174)=0,"",IF(AND($B2174&gt;0,VALUE(SUBSTITUTE($B2174,"6","0"))=$B2174),1,0)),"")</f>
        <v/>
      </c>
      <c r="J2174" s="5" t="str">
        <f>IF(PhieuBauCu!$B$2&gt;6,IF(LEN($B2174)=0,"",IF(AND($B2174&gt;0,VALUE(SUBSTITUTE($B2174,"7","0"))=$B2174),1,0)),"")</f>
        <v/>
      </c>
      <c r="K2174" s="5" t="str">
        <f>IF(PhieuBauCu!$B$2&gt;7,IF(LEN($B2174)=0,"",IF(AND($B2174&gt;0,VALUE(SUBSTITUTE($B2174,"8","0"))=$B2174),1,0)),"")</f>
        <v/>
      </c>
      <c r="L2174" s="5" t="str">
        <f>IF(PhieuBauCu!$B$2&gt;8,IF(LEN($B2174)=0,"",IF(AND($B2174&gt;0,VALUE(SUBSTITUTE($B2174,"9","0"))=$B2174),1,0)),"")</f>
        <v/>
      </c>
      <c r="M2174" s="9">
        <f t="shared" si="67"/>
        <v>0</v>
      </c>
      <c r="N2174" s="36">
        <f>IF(AND(M2174&lt;=PhieuBauCu!$B$13,M2174&gt;=1),1,0)</f>
        <v>0</v>
      </c>
    </row>
    <row r="2175" spans="1:14" ht="28.5" customHeight="1">
      <c r="A2175" s="2">
        <v>2170</v>
      </c>
      <c r="B2175" s="3"/>
      <c r="C2175" s="48" t="str">
        <f t="shared" si="66"/>
        <v/>
      </c>
      <c r="D2175" s="5" t="str">
        <f>IF(PhieuBauCu!$B$2&gt;0,IF(LEN($B2175)=0,"",IF(AND($B2175&gt;0,VALUE(SUBSTITUTE($B2175,"1","0"))=$B2175),1,0)),"")</f>
        <v/>
      </c>
      <c r="E2175" s="5" t="str">
        <f>IF(PhieuBauCu!$B$2&gt;1,IF(LEN($B2175)=0,"",IF(AND($B2175&gt;0,VALUE(SUBSTITUTE($B2175,"2","0"))=$B2175),1,0)),"")</f>
        <v/>
      </c>
      <c r="F2175" s="5" t="str">
        <f>IF(PhieuBauCu!$B$2&gt;2,IF(LEN($B2175)=0,"",IF(AND($B2175&gt;0,VALUE(SUBSTITUTE($B2175,"3","0"))=$B2175),1,0)),"")</f>
        <v/>
      </c>
      <c r="G2175" s="5" t="str">
        <f>IF(PhieuBauCu!$B$2&gt;3,IF(LEN($B2175)=0,"",IF(AND($B2175&gt;0,VALUE(SUBSTITUTE($B2175,"4","0"))=$B2175),1,0)),"")</f>
        <v/>
      </c>
      <c r="H2175" s="5" t="str">
        <f>IF(PhieuBauCu!$B$2&gt;4,IF(LEN($B2175)=0,"",IF(AND($B2175&gt;0,VALUE(SUBSTITUTE($B2175,"5","0"))=$B2175),1,0)),"")</f>
        <v/>
      </c>
      <c r="I2175" s="5" t="str">
        <f>IF(PhieuBauCu!$B$2&gt;5,IF(LEN($B2175)=0,"",IF(AND($B2175&gt;0,VALUE(SUBSTITUTE($B2175,"6","0"))=$B2175),1,0)),"")</f>
        <v/>
      </c>
      <c r="J2175" s="5" t="str">
        <f>IF(PhieuBauCu!$B$2&gt;6,IF(LEN($B2175)=0,"",IF(AND($B2175&gt;0,VALUE(SUBSTITUTE($B2175,"7","0"))=$B2175),1,0)),"")</f>
        <v/>
      </c>
      <c r="K2175" s="5" t="str">
        <f>IF(PhieuBauCu!$B$2&gt;7,IF(LEN($B2175)=0,"",IF(AND($B2175&gt;0,VALUE(SUBSTITUTE($B2175,"8","0"))=$B2175),1,0)),"")</f>
        <v/>
      </c>
      <c r="L2175" s="5" t="str">
        <f>IF(PhieuBauCu!$B$2&gt;8,IF(LEN($B2175)=0,"",IF(AND($B2175&gt;0,VALUE(SUBSTITUTE($B2175,"9","0"))=$B2175),1,0)),"")</f>
        <v/>
      </c>
      <c r="M2175" s="9">
        <f t="shared" si="67"/>
        <v>0</v>
      </c>
      <c r="N2175" s="36">
        <f>IF(AND(M2175&lt;=PhieuBauCu!$B$13,M2175&gt;=1),1,0)</f>
        <v>0</v>
      </c>
    </row>
    <row r="2176" spans="1:14" ht="28.5" customHeight="1">
      <c r="A2176" s="2">
        <v>2171</v>
      </c>
      <c r="B2176" s="3"/>
      <c r="C2176" s="48" t="str">
        <f t="shared" si="66"/>
        <v/>
      </c>
      <c r="D2176" s="5" t="str">
        <f>IF(PhieuBauCu!$B$2&gt;0,IF(LEN($B2176)=0,"",IF(AND($B2176&gt;0,VALUE(SUBSTITUTE($B2176,"1","0"))=$B2176),1,0)),"")</f>
        <v/>
      </c>
      <c r="E2176" s="5" t="str">
        <f>IF(PhieuBauCu!$B$2&gt;1,IF(LEN($B2176)=0,"",IF(AND($B2176&gt;0,VALUE(SUBSTITUTE($B2176,"2","0"))=$B2176),1,0)),"")</f>
        <v/>
      </c>
      <c r="F2176" s="5" t="str">
        <f>IF(PhieuBauCu!$B$2&gt;2,IF(LEN($B2176)=0,"",IF(AND($B2176&gt;0,VALUE(SUBSTITUTE($B2176,"3","0"))=$B2176),1,0)),"")</f>
        <v/>
      </c>
      <c r="G2176" s="5" t="str">
        <f>IF(PhieuBauCu!$B$2&gt;3,IF(LEN($B2176)=0,"",IF(AND($B2176&gt;0,VALUE(SUBSTITUTE($B2176,"4","0"))=$B2176),1,0)),"")</f>
        <v/>
      </c>
      <c r="H2176" s="5" t="str">
        <f>IF(PhieuBauCu!$B$2&gt;4,IF(LEN($B2176)=0,"",IF(AND($B2176&gt;0,VALUE(SUBSTITUTE($B2176,"5","0"))=$B2176),1,0)),"")</f>
        <v/>
      </c>
      <c r="I2176" s="5" t="str">
        <f>IF(PhieuBauCu!$B$2&gt;5,IF(LEN($B2176)=0,"",IF(AND($B2176&gt;0,VALUE(SUBSTITUTE($B2176,"6","0"))=$B2176),1,0)),"")</f>
        <v/>
      </c>
      <c r="J2176" s="5" t="str">
        <f>IF(PhieuBauCu!$B$2&gt;6,IF(LEN($B2176)=0,"",IF(AND($B2176&gt;0,VALUE(SUBSTITUTE($B2176,"7","0"))=$B2176),1,0)),"")</f>
        <v/>
      </c>
      <c r="K2176" s="5" t="str">
        <f>IF(PhieuBauCu!$B$2&gt;7,IF(LEN($B2176)=0,"",IF(AND($B2176&gt;0,VALUE(SUBSTITUTE($B2176,"8","0"))=$B2176),1,0)),"")</f>
        <v/>
      </c>
      <c r="L2176" s="5" t="str">
        <f>IF(PhieuBauCu!$B$2&gt;8,IF(LEN($B2176)=0,"",IF(AND($B2176&gt;0,VALUE(SUBSTITUTE($B2176,"9","0"))=$B2176),1,0)),"")</f>
        <v/>
      </c>
      <c r="M2176" s="9">
        <f t="shared" si="67"/>
        <v>0</v>
      </c>
      <c r="N2176" s="36">
        <f>IF(AND(M2176&lt;=PhieuBauCu!$B$13,M2176&gt;=1),1,0)</f>
        <v>0</v>
      </c>
    </row>
    <row r="2177" spans="1:14" ht="28.5" customHeight="1">
      <c r="A2177" s="2">
        <v>2172</v>
      </c>
      <c r="B2177" s="3"/>
      <c r="C2177" s="48" t="str">
        <f t="shared" si="66"/>
        <v/>
      </c>
      <c r="D2177" s="5" t="str">
        <f>IF(PhieuBauCu!$B$2&gt;0,IF(LEN($B2177)=0,"",IF(AND($B2177&gt;0,VALUE(SUBSTITUTE($B2177,"1","0"))=$B2177),1,0)),"")</f>
        <v/>
      </c>
      <c r="E2177" s="5" t="str">
        <f>IF(PhieuBauCu!$B$2&gt;1,IF(LEN($B2177)=0,"",IF(AND($B2177&gt;0,VALUE(SUBSTITUTE($B2177,"2","0"))=$B2177),1,0)),"")</f>
        <v/>
      </c>
      <c r="F2177" s="5" t="str">
        <f>IF(PhieuBauCu!$B$2&gt;2,IF(LEN($B2177)=0,"",IF(AND($B2177&gt;0,VALUE(SUBSTITUTE($B2177,"3","0"))=$B2177),1,0)),"")</f>
        <v/>
      </c>
      <c r="G2177" s="5" t="str">
        <f>IF(PhieuBauCu!$B$2&gt;3,IF(LEN($B2177)=0,"",IF(AND($B2177&gt;0,VALUE(SUBSTITUTE($B2177,"4","0"))=$B2177),1,0)),"")</f>
        <v/>
      </c>
      <c r="H2177" s="5" t="str">
        <f>IF(PhieuBauCu!$B$2&gt;4,IF(LEN($B2177)=0,"",IF(AND($B2177&gt;0,VALUE(SUBSTITUTE($B2177,"5","0"))=$B2177),1,0)),"")</f>
        <v/>
      </c>
      <c r="I2177" s="5" t="str">
        <f>IF(PhieuBauCu!$B$2&gt;5,IF(LEN($B2177)=0,"",IF(AND($B2177&gt;0,VALUE(SUBSTITUTE($B2177,"6","0"))=$B2177),1,0)),"")</f>
        <v/>
      </c>
      <c r="J2177" s="5" t="str">
        <f>IF(PhieuBauCu!$B$2&gt;6,IF(LEN($B2177)=0,"",IF(AND($B2177&gt;0,VALUE(SUBSTITUTE($B2177,"7","0"))=$B2177),1,0)),"")</f>
        <v/>
      </c>
      <c r="K2177" s="5" t="str">
        <f>IF(PhieuBauCu!$B$2&gt;7,IF(LEN($B2177)=0,"",IF(AND($B2177&gt;0,VALUE(SUBSTITUTE($B2177,"8","0"))=$B2177),1,0)),"")</f>
        <v/>
      </c>
      <c r="L2177" s="5" t="str">
        <f>IF(PhieuBauCu!$B$2&gt;8,IF(LEN($B2177)=0,"",IF(AND($B2177&gt;0,VALUE(SUBSTITUTE($B2177,"9","0"))=$B2177),1,0)),"")</f>
        <v/>
      </c>
      <c r="M2177" s="9">
        <f t="shared" si="67"/>
        <v>0</v>
      </c>
      <c r="N2177" s="36">
        <f>IF(AND(M2177&lt;=PhieuBauCu!$B$13,M2177&gt;=1),1,0)</f>
        <v>0</v>
      </c>
    </row>
    <row r="2178" spans="1:14" ht="28.5" customHeight="1">
      <c r="A2178" s="2">
        <v>2173</v>
      </c>
      <c r="B2178" s="3"/>
      <c r="C2178" s="48" t="str">
        <f t="shared" si="66"/>
        <v/>
      </c>
      <c r="D2178" s="5" t="str">
        <f>IF(PhieuBauCu!$B$2&gt;0,IF(LEN($B2178)=0,"",IF(AND($B2178&gt;0,VALUE(SUBSTITUTE($B2178,"1","0"))=$B2178),1,0)),"")</f>
        <v/>
      </c>
      <c r="E2178" s="5" t="str">
        <f>IF(PhieuBauCu!$B$2&gt;1,IF(LEN($B2178)=0,"",IF(AND($B2178&gt;0,VALUE(SUBSTITUTE($B2178,"2","0"))=$B2178),1,0)),"")</f>
        <v/>
      </c>
      <c r="F2178" s="5" t="str">
        <f>IF(PhieuBauCu!$B$2&gt;2,IF(LEN($B2178)=0,"",IF(AND($B2178&gt;0,VALUE(SUBSTITUTE($B2178,"3","0"))=$B2178),1,0)),"")</f>
        <v/>
      </c>
      <c r="G2178" s="5" t="str">
        <f>IF(PhieuBauCu!$B$2&gt;3,IF(LEN($B2178)=0,"",IF(AND($B2178&gt;0,VALUE(SUBSTITUTE($B2178,"4","0"))=$B2178),1,0)),"")</f>
        <v/>
      </c>
      <c r="H2178" s="5" t="str">
        <f>IF(PhieuBauCu!$B$2&gt;4,IF(LEN($B2178)=0,"",IF(AND($B2178&gt;0,VALUE(SUBSTITUTE($B2178,"5","0"))=$B2178),1,0)),"")</f>
        <v/>
      </c>
      <c r="I2178" s="5" t="str">
        <f>IF(PhieuBauCu!$B$2&gt;5,IF(LEN($B2178)=0,"",IF(AND($B2178&gt;0,VALUE(SUBSTITUTE($B2178,"6","0"))=$B2178),1,0)),"")</f>
        <v/>
      </c>
      <c r="J2178" s="5" t="str">
        <f>IF(PhieuBauCu!$B$2&gt;6,IF(LEN($B2178)=0,"",IF(AND($B2178&gt;0,VALUE(SUBSTITUTE($B2178,"7","0"))=$B2178),1,0)),"")</f>
        <v/>
      </c>
      <c r="K2178" s="5" t="str">
        <f>IF(PhieuBauCu!$B$2&gt;7,IF(LEN($B2178)=0,"",IF(AND($B2178&gt;0,VALUE(SUBSTITUTE($B2178,"8","0"))=$B2178),1,0)),"")</f>
        <v/>
      </c>
      <c r="L2178" s="5" t="str">
        <f>IF(PhieuBauCu!$B$2&gt;8,IF(LEN($B2178)=0,"",IF(AND($B2178&gt;0,VALUE(SUBSTITUTE($B2178,"9","0"))=$B2178),1,0)),"")</f>
        <v/>
      </c>
      <c r="M2178" s="9">
        <f t="shared" si="67"/>
        <v>0</v>
      </c>
      <c r="N2178" s="36">
        <f>IF(AND(M2178&lt;=PhieuBauCu!$B$13,M2178&gt;=1),1,0)</f>
        <v>0</v>
      </c>
    </row>
    <row r="2179" spans="1:14" ht="28.5" customHeight="1">
      <c r="A2179" s="2">
        <v>2174</v>
      </c>
      <c r="B2179" s="3"/>
      <c r="C2179" s="48" t="str">
        <f t="shared" si="66"/>
        <v/>
      </c>
      <c r="D2179" s="5" t="str">
        <f>IF(PhieuBauCu!$B$2&gt;0,IF(LEN($B2179)=0,"",IF(AND($B2179&gt;0,VALUE(SUBSTITUTE($B2179,"1","0"))=$B2179),1,0)),"")</f>
        <v/>
      </c>
      <c r="E2179" s="5" t="str">
        <f>IF(PhieuBauCu!$B$2&gt;1,IF(LEN($B2179)=0,"",IF(AND($B2179&gt;0,VALUE(SUBSTITUTE($B2179,"2","0"))=$B2179),1,0)),"")</f>
        <v/>
      </c>
      <c r="F2179" s="5" t="str">
        <f>IF(PhieuBauCu!$B$2&gt;2,IF(LEN($B2179)=0,"",IF(AND($B2179&gt;0,VALUE(SUBSTITUTE($B2179,"3","0"))=$B2179),1,0)),"")</f>
        <v/>
      </c>
      <c r="G2179" s="5" t="str">
        <f>IF(PhieuBauCu!$B$2&gt;3,IF(LEN($B2179)=0,"",IF(AND($B2179&gt;0,VALUE(SUBSTITUTE($B2179,"4","0"))=$B2179),1,0)),"")</f>
        <v/>
      </c>
      <c r="H2179" s="5" t="str">
        <f>IF(PhieuBauCu!$B$2&gt;4,IF(LEN($B2179)=0,"",IF(AND($B2179&gt;0,VALUE(SUBSTITUTE($B2179,"5","0"))=$B2179),1,0)),"")</f>
        <v/>
      </c>
      <c r="I2179" s="5" t="str">
        <f>IF(PhieuBauCu!$B$2&gt;5,IF(LEN($B2179)=0,"",IF(AND($B2179&gt;0,VALUE(SUBSTITUTE($B2179,"6","0"))=$B2179),1,0)),"")</f>
        <v/>
      </c>
      <c r="J2179" s="5" t="str">
        <f>IF(PhieuBauCu!$B$2&gt;6,IF(LEN($B2179)=0,"",IF(AND($B2179&gt;0,VALUE(SUBSTITUTE($B2179,"7","0"))=$B2179),1,0)),"")</f>
        <v/>
      </c>
      <c r="K2179" s="5" t="str">
        <f>IF(PhieuBauCu!$B$2&gt;7,IF(LEN($B2179)=0,"",IF(AND($B2179&gt;0,VALUE(SUBSTITUTE($B2179,"8","0"))=$B2179),1,0)),"")</f>
        <v/>
      </c>
      <c r="L2179" s="5" t="str">
        <f>IF(PhieuBauCu!$B$2&gt;8,IF(LEN($B2179)=0,"",IF(AND($B2179&gt;0,VALUE(SUBSTITUTE($B2179,"9","0"))=$B2179),1,0)),"")</f>
        <v/>
      </c>
      <c r="M2179" s="9">
        <f t="shared" si="67"/>
        <v>0</v>
      </c>
      <c r="N2179" s="36">
        <f>IF(AND(M2179&lt;=PhieuBauCu!$B$13,M2179&gt;=1),1,0)</f>
        <v>0</v>
      </c>
    </row>
    <row r="2180" spans="1:14" ht="28.5" customHeight="1">
      <c r="A2180" s="2">
        <v>2175</v>
      </c>
      <c r="B2180" s="3"/>
      <c r="C2180" s="48" t="str">
        <f t="shared" si="66"/>
        <v/>
      </c>
      <c r="D2180" s="5" t="str">
        <f>IF(PhieuBauCu!$B$2&gt;0,IF(LEN($B2180)=0,"",IF(AND($B2180&gt;0,VALUE(SUBSTITUTE($B2180,"1","0"))=$B2180),1,0)),"")</f>
        <v/>
      </c>
      <c r="E2180" s="5" t="str">
        <f>IF(PhieuBauCu!$B$2&gt;1,IF(LEN($B2180)=0,"",IF(AND($B2180&gt;0,VALUE(SUBSTITUTE($B2180,"2","0"))=$B2180),1,0)),"")</f>
        <v/>
      </c>
      <c r="F2180" s="5" t="str">
        <f>IF(PhieuBauCu!$B$2&gt;2,IF(LEN($B2180)=0,"",IF(AND($B2180&gt;0,VALUE(SUBSTITUTE($B2180,"3","0"))=$B2180),1,0)),"")</f>
        <v/>
      </c>
      <c r="G2180" s="5" t="str">
        <f>IF(PhieuBauCu!$B$2&gt;3,IF(LEN($B2180)=0,"",IF(AND($B2180&gt;0,VALUE(SUBSTITUTE($B2180,"4","0"))=$B2180),1,0)),"")</f>
        <v/>
      </c>
      <c r="H2180" s="5" t="str">
        <f>IF(PhieuBauCu!$B$2&gt;4,IF(LEN($B2180)=0,"",IF(AND($B2180&gt;0,VALUE(SUBSTITUTE($B2180,"5","0"))=$B2180),1,0)),"")</f>
        <v/>
      </c>
      <c r="I2180" s="5" t="str">
        <f>IF(PhieuBauCu!$B$2&gt;5,IF(LEN($B2180)=0,"",IF(AND($B2180&gt;0,VALUE(SUBSTITUTE($B2180,"6","0"))=$B2180),1,0)),"")</f>
        <v/>
      </c>
      <c r="J2180" s="5" t="str">
        <f>IF(PhieuBauCu!$B$2&gt;6,IF(LEN($B2180)=0,"",IF(AND($B2180&gt;0,VALUE(SUBSTITUTE($B2180,"7","0"))=$B2180),1,0)),"")</f>
        <v/>
      </c>
      <c r="K2180" s="5" t="str">
        <f>IF(PhieuBauCu!$B$2&gt;7,IF(LEN($B2180)=0,"",IF(AND($B2180&gt;0,VALUE(SUBSTITUTE($B2180,"8","0"))=$B2180),1,0)),"")</f>
        <v/>
      </c>
      <c r="L2180" s="5" t="str">
        <f>IF(PhieuBauCu!$B$2&gt;8,IF(LEN($B2180)=0,"",IF(AND($B2180&gt;0,VALUE(SUBSTITUTE($B2180,"9","0"))=$B2180),1,0)),"")</f>
        <v/>
      </c>
      <c r="M2180" s="9">
        <f t="shared" si="67"/>
        <v>0</v>
      </c>
      <c r="N2180" s="36">
        <f>IF(AND(M2180&lt;=PhieuBauCu!$B$13,M2180&gt;=1),1,0)</f>
        <v>0</v>
      </c>
    </row>
    <row r="2181" spans="1:14" ht="28.5" customHeight="1">
      <c r="A2181" s="2">
        <v>2176</v>
      </c>
      <c r="B2181" s="3"/>
      <c r="C2181" s="48" t="str">
        <f t="shared" si="66"/>
        <v/>
      </c>
      <c r="D2181" s="5" t="str">
        <f>IF(PhieuBauCu!$B$2&gt;0,IF(LEN($B2181)=0,"",IF(AND($B2181&gt;0,VALUE(SUBSTITUTE($B2181,"1","0"))=$B2181),1,0)),"")</f>
        <v/>
      </c>
      <c r="E2181" s="5" t="str">
        <f>IF(PhieuBauCu!$B$2&gt;1,IF(LEN($B2181)=0,"",IF(AND($B2181&gt;0,VALUE(SUBSTITUTE($B2181,"2","0"))=$B2181),1,0)),"")</f>
        <v/>
      </c>
      <c r="F2181" s="5" t="str">
        <f>IF(PhieuBauCu!$B$2&gt;2,IF(LEN($B2181)=0,"",IF(AND($B2181&gt;0,VALUE(SUBSTITUTE($B2181,"3","0"))=$B2181),1,0)),"")</f>
        <v/>
      </c>
      <c r="G2181" s="5" t="str">
        <f>IF(PhieuBauCu!$B$2&gt;3,IF(LEN($B2181)=0,"",IF(AND($B2181&gt;0,VALUE(SUBSTITUTE($B2181,"4","0"))=$B2181),1,0)),"")</f>
        <v/>
      </c>
      <c r="H2181" s="5" t="str">
        <f>IF(PhieuBauCu!$B$2&gt;4,IF(LEN($B2181)=0,"",IF(AND($B2181&gt;0,VALUE(SUBSTITUTE($B2181,"5","0"))=$B2181),1,0)),"")</f>
        <v/>
      </c>
      <c r="I2181" s="5" t="str">
        <f>IF(PhieuBauCu!$B$2&gt;5,IF(LEN($B2181)=0,"",IF(AND($B2181&gt;0,VALUE(SUBSTITUTE($B2181,"6","0"))=$B2181),1,0)),"")</f>
        <v/>
      </c>
      <c r="J2181" s="5" t="str">
        <f>IF(PhieuBauCu!$B$2&gt;6,IF(LEN($B2181)=0,"",IF(AND($B2181&gt;0,VALUE(SUBSTITUTE($B2181,"7","0"))=$B2181),1,0)),"")</f>
        <v/>
      </c>
      <c r="K2181" s="5" t="str">
        <f>IF(PhieuBauCu!$B$2&gt;7,IF(LEN($B2181)=0,"",IF(AND($B2181&gt;0,VALUE(SUBSTITUTE($B2181,"8","0"))=$B2181),1,0)),"")</f>
        <v/>
      </c>
      <c r="L2181" s="5" t="str">
        <f>IF(PhieuBauCu!$B$2&gt;8,IF(LEN($B2181)=0,"",IF(AND($B2181&gt;0,VALUE(SUBSTITUTE($B2181,"9","0"))=$B2181),1,0)),"")</f>
        <v/>
      </c>
      <c r="M2181" s="9">
        <f t="shared" si="67"/>
        <v>0</v>
      </c>
      <c r="N2181" s="36">
        <f>IF(AND(M2181&lt;=PhieuBauCu!$B$13,M2181&gt;=1),1,0)</f>
        <v>0</v>
      </c>
    </row>
    <row r="2182" spans="1:14" ht="28.5" customHeight="1">
      <c r="A2182" s="2">
        <v>2177</v>
      </c>
      <c r="B2182" s="3"/>
      <c r="C2182" s="48" t="str">
        <f t="shared" si="66"/>
        <v/>
      </c>
      <c r="D2182" s="5" t="str">
        <f>IF(PhieuBauCu!$B$2&gt;0,IF(LEN($B2182)=0,"",IF(AND($B2182&gt;0,VALUE(SUBSTITUTE($B2182,"1","0"))=$B2182),1,0)),"")</f>
        <v/>
      </c>
      <c r="E2182" s="5" t="str">
        <f>IF(PhieuBauCu!$B$2&gt;1,IF(LEN($B2182)=0,"",IF(AND($B2182&gt;0,VALUE(SUBSTITUTE($B2182,"2","0"))=$B2182),1,0)),"")</f>
        <v/>
      </c>
      <c r="F2182" s="5" t="str">
        <f>IF(PhieuBauCu!$B$2&gt;2,IF(LEN($B2182)=0,"",IF(AND($B2182&gt;0,VALUE(SUBSTITUTE($B2182,"3","0"))=$B2182),1,0)),"")</f>
        <v/>
      </c>
      <c r="G2182" s="5" t="str">
        <f>IF(PhieuBauCu!$B$2&gt;3,IF(LEN($B2182)=0,"",IF(AND($B2182&gt;0,VALUE(SUBSTITUTE($B2182,"4","0"))=$B2182),1,0)),"")</f>
        <v/>
      </c>
      <c r="H2182" s="5" t="str">
        <f>IF(PhieuBauCu!$B$2&gt;4,IF(LEN($B2182)=0,"",IF(AND($B2182&gt;0,VALUE(SUBSTITUTE($B2182,"5","0"))=$B2182),1,0)),"")</f>
        <v/>
      </c>
      <c r="I2182" s="5" t="str">
        <f>IF(PhieuBauCu!$B$2&gt;5,IF(LEN($B2182)=0,"",IF(AND($B2182&gt;0,VALUE(SUBSTITUTE($B2182,"6","0"))=$B2182),1,0)),"")</f>
        <v/>
      </c>
      <c r="J2182" s="5" t="str">
        <f>IF(PhieuBauCu!$B$2&gt;6,IF(LEN($B2182)=0,"",IF(AND($B2182&gt;0,VALUE(SUBSTITUTE($B2182,"7","0"))=$B2182),1,0)),"")</f>
        <v/>
      </c>
      <c r="K2182" s="5" t="str">
        <f>IF(PhieuBauCu!$B$2&gt;7,IF(LEN($B2182)=0,"",IF(AND($B2182&gt;0,VALUE(SUBSTITUTE($B2182,"8","0"))=$B2182),1,0)),"")</f>
        <v/>
      </c>
      <c r="L2182" s="5" t="str">
        <f>IF(PhieuBauCu!$B$2&gt;8,IF(LEN($B2182)=0,"",IF(AND($B2182&gt;0,VALUE(SUBSTITUTE($B2182,"9","0"))=$B2182),1,0)),"")</f>
        <v/>
      </c>
      <c r="M2182" s="9">
        <f t="shared" si="67"/>
        <v>0</v>
      </c>
      <c r="N2182" s="36">
        <f>IF(AND(M2182&lt;=PhieuBauCu!$B$13,M2182&gt;=1),1,0)</f>
        <v>0</v>
      </c>
    </row>
    <row r="2183" spans="1:14" ht="28.5" customHeight="1">
      <c r="A2183" s="2">
        <v>2178</v>
      </c>
      <c r="B2183" s="3"/>
      <c r="C2183" s="48" t="str">
        <f t="shared" ref="C2183:C2246" si="68">IF(LEN(B2183)&gt;0,IF(N2183=1,"Ok","Not Ok"),"")</f>
        <v/>
      </c>
      <c r="D2183" s="5" t="str">
        <f>IF(PhieuBauCu!$B$2&gt;0,IF(LEN($B2183)=0,"",IF(AND($B2183&gt;0,VALUE(SUBSTITUTE($B2183,"1","0"))=$B2183),1,0)),"")</f>
        <v/>
      </c>
      <c r="E2183" s="5" t="str">
        <f>IF(PhieuBauCu!$B$2&gt;1,IF(LEN($B2183)=0,"",IF(AND($B2183&gt;0,VALUE(SUBSTITUTE($B2183,"2","0"))=$B2183),1,0)),"")</f>
        <v/>
      </c>
      <c r="F2183" s="5" t="str">
        <f>IF(PhieuBauCu!$B$2&gt;2,IF(LEN($B2183)=0,"",IF(AND($B2183&gt;0,VALUE(SUBSTITUTE($B2183,"3","0"))=$B2183),1,0)),"")</f>
        <v/>
      </c>
      <c r="G2183" s="5" t="str">
        <f>IF(PhieuBauCu!$B$2&gt;3,IF(LEN($B2183)=0,"",IF(AND($B2183&gt;0,VALUE(SUBSTITUTE($B2183,"4","0"))=$B2183),1,0)),"")</f>
        <v/>
      </c>
      <c r="H2183" s="5" t="str">
        <f>IF(PhieuBauCu!$B$2&gt;4,IF(LEN($B2183)=0,"",IF(AND($B2183&gt;0,VALUE(SUBSTITUTE($B2183,"5","0"))=$B2183),1,0)),"")</f>
        <v/>
      </c>
      <c r="I2183" s="5" t="str">
        <f>IF(PhieuBauCu!$B$2&gt;5,IF(LEN($B2183)=0,"",IF(AND($B2183&gt;0,VALUE(SUBSTITUTE($B2183,"6","0"))=$B2183),1,0)),"")</f>
        <v/>
      </c>
      <c r="J2183" s="5" t="str">
        <f>IF(PhieuBauCu!$B$2&gt;6,IF(LEN($B2183)=0,"",IF(AND($B2183&gt;0,VALUE(SUBSTITUTE($B2183,"7","0"))=$B2183),1,0)),"")</f>
        <v/>
      </c>
      <c r="K2183" s="5" t="str">
        <f>IF(PhieuBauCu!$B$2&gt;7,IF(LEN($B2183)=0,"",IF(AND($B2183&gt;0,VALUE(SUBSTITUTE($B2183,"8","0"))=$B2183),1,0)),"")</f>
        <v/>
      </c>
      <c r="L2183" s="5" t="str">
        <f>IF(PhieuBauCu!$B$2&gt;8,IF(LEN($B2183)=0,"",IF(AND($B2183&gt;0,VALUE(SUBSTITUTE($B2183,"9","0"))=$B2183),1,0)),"")</f>
        <v/>
      </c>
      <c r="M2183" s="9">
        <f t="shared" ref="M2183:M2246" si="69">SUMIF(D2183:L2183,1)</f>
        <v>0</v>
      </c>
      <c r="N2183" s="36">
        <f>IF(AND(M2183&lt;=PhieuBauCu!$B$13,M2183&gt;=1),1,0)</f>
        <v>0</v>
      </c>
    </row>
    <row r="2184" spans="1:14" ht="28.5" customHeight="1">
      <c r="A2184" s="2">
        <v>2179</v>
      </c>
      <c r="B2184" s="3"/>
      <c r="C2184" s="48" t="str">
        <f t="shared" si="68"/>
        <v/>
      </c>
      <c r="D2184" s="5" t="str">
        <f>IF(PhieuBauCu!$B$2&gt;0,IF(LEN($B2184)=0,"",IF(AND($B2184&gt;0,VALUE(SUBSTITUTE($B2184,"1","0"))=$B2184),1,0)),"")</f>
        <v/>
      </c>
      <c r="E2184" s="5" t="str">
        <f>IF(PhieuBauCu!$B$2&gt;1,IF(LEN($B2184)=0,"",IF(AND($B2184&gt;0,VALUE(SUBSTITUTE($B2184,"2","0"))=$B2184),1,0)),"")</f>
        <v/>
      </c>
      <c r="F2184" s="5" t="str">
        <f>IF(PhieuBauCu!$B$2&gt;2,IF(LEN($B2184)=0,"",IF(AND($B2184&gt;0,VALUE(SUBSTITUTE($B2184,"3","0"))=$B2184),1,0)),"")</f>
        <v/>
      </c>
      <c r="G2184" s="5" t="str">
        <f>IF(PhieuBauCu!$B$2&gt;3,IF(LEN($B2184)=0,"",IF(AND($B2184&gt;0,VALUE(SUBSTITUTE($B2184,"4","0"))=$B2184),1,0)),"")</f>
        <v/>
      </c>
      <c r="H2184" s="5" t="str">
        <f>IF(PhieuBauCu!$B$2&gt;4,IF(LEN($B2184)=0,"",IF(AND($B2184&gt;0,VALUE(SUBSTITUTE($B2184,"5","0"))=$B2184),1,0)),"")</f>
        <v/>
      </c>
      <c r="I2184" s="5" t="str">
        <f>IF(PhieuBauCu!$B$2&gt;5,IF(LEN($B2184)=0,"",IF(AND($B2184&gt;0,VALUE(SUBSTITUTE($B2184,"6","0"))=$B2184),1,0)),"")</f>
        <v/>
      </c>
      <c r="J2184" s="5" t="str">
        <f>IF(PhieuBauCu!$B$2&gt;6,IF(LEN($B2184)=0,"",IF(AND($B2184&gt;0,VALUE(SUBSTITUTE($B2184,"7","0"))=$B2184),1,0)),"")</f>
        <v/>
      </c>
      <c r="K2184" s="5" t="str">
        <f>IF(PhieuBauCu!$B$2&gt;7,IF(LEN($B2184)=0,"",IF(AND($B2184&gt;0,VALUE(SUBSTITUTE($B2184,"8","0"))=$B2184),1,0)),"")</f>
        <v/>
      </c>
      <c r="L2184" s="5" t="str">
        <f>IF(PhieuBauCu!$B$2&gt;8,IF(LEN($B2184)=0,"",IF(AND($B2184&gt;0,VALUE(SUBSTITUTE($B2184,"9","0"))=$B2184),1,0)),"")</f>
        <v/>
      </c>
      <c r="M2184" s="9">
        <f t="shared" si="69"/>
        <v>0</v>
      </c>
      <c r="N2184" s="36">
        <f>IF(AND(M2184&lt;=PhieuBauCu!$B$13,M2184&gt;=1),1,0)</f>
        <v>0</v>
      </c>
    </row>
    <row r="2185" spans="1:14" ht="28.5" customHeight="1">
      <c r="A2185" s="2">
        <v>2180</v>
      </c>
      <c r="B2185" s="3"/>
      <c r="C2185" s="48" t="str">
        <f t="shared" si="68"/>
        <v/>
      </c>
      <c r="D2185" s="5" t="str">
        <f>IF(PhieuBauCu!$B$2&gt;0,IF(LEN($B2185)=0,"",IF(AND($B2185&gt;0,VALUE(SUBSTITUTE($B2185,"1","0"))=$B2185),1,0)),"")</f>
        <v/>
      </c>
      <c r="E2185" s="5" t="str">
        <f>IF(PhieuBauCu!$B$2&gt;1,IF(LEN($B2185)=0,"",IF(AND($B2185&gt;0,VALUE(SUBSTITUTE($B2185,"2","0"))=$B2185),1,0)),"")</f>
        <v/>
      </c>
      <c r="F2185" s="5" t="str">
        <f>IF(PhieuBauCu!$B$2&gt;2,IF(LEN($B2185)=0,"",IF(AND($B2185&gt;0,VALUE(SUBSTITUTE($B2185,"3","0"))=$B2185),1,0)),"")</f>
        <v/>
      </c>
      <c r="G2185" s="5" t="str">
        <f>IF(PhieuBauCu!$B$2&gt;3,IF(LEN($B2185)=0,"",IF(AND($B2185&gt;0,VALUE(SUBSTITUTE($B2185,"4","0"))=$B2185),1,0)),"")</f>
        <v/>
      </c>
      <c r="H2185" s="5" t="str">
        <f>IF(PhieuBauCu!$B$2&gt;4,IF(LEN($B2185)=0,"",IF(AND($B2185&gt;0,VALUE(SUBSTITUTE($B2185,"5","0"))=$B2185),1,0)),"")</f>
        <v/>
      </c>
      <c r="I2185" s="5" t="str">
        <f>IF(PhieuBauCu!$B$2&gt;5,IF(LEN($B2185)=0,"",IF(AND($B2185&gt;0,VALUE(SUBSTITUTE($B2185,"6","0"))=$B2185),1,0)),"")</f>
        <v/>
      </c>
      <c r="J2185" s="5" t="str">
        <f>IF(PhieuBauCu!$B$2&gt;6,IF(LEN($B2185)=0,"",IF(AND($B2185&gt;0,VALUE(SUBSTITUTE($B2185,"7","0"))=$B2185),1,0)),"")</f>
        <v/>
      </c>
      <c r="K2185" s="5" t="str">
        <f>IF(PhieuBauCu!$B$2&gt;7,IF(LEN($B2185)=0,"",IF(AND($B2185&gt;0,VALUE(SUBSTITUTE($B2185,"8","0"))=$B2185),1,0)),"")</f>
        <v/>
      </c>
      <c r="L2185" s="5" t="str">
        <f>IF(PhieuBauCu!$B$2&gt;8,IF(LEN($B2185)=0,"",IF(AND($B2185&gt;0,VALUE(SUBSTITUTE($B2185,"9","0"))=$B2185),1,0)),"")</f>
        <v/>
      </c>
      <c r="M2185" s="9">
        <f t="shared" si="69"/>
        <v>0</v>
      </c>
      <c r="N2185" s="36">
        <f>IF(AND(M2185&lt;=PhieuBauCu!$B$13,M2185&gt;=1),1,0)</f>
        <v>0</v>
      </c>
    </row>
    <row r="2186" spans="1:14" ht="28.5" customHeight="1">
      <c r="A2186" s="2">
        <v>2181</v>
      </c>
      <c r="B2186" s="3"/>
      <c r="C2186" s="48" t="str">
        <f t="shared" si="68"/>
        <v/>
      </c>
      <c r="D2186" s="5" t="str">
        <f>IF(PhieuBauCu!$B$2&gt;0,IF(LEN($B2186)=0,"",IF(AND($B2186&gt;0,VALUE(SUBSTITUTE($B2186,"1","0"))=$B2186),1,0)),"")</f>
        <v/>
      </c>
      <c r="E2186" s="5" t="str">
        <f>IF(PhieuBauCu!$B$2&gt;1,IF(LEN($B2186)=0,"",IF(AND($B2186&gt;0,VALUE(SUBSTITUTE($B2186,"2","0"))=$B2186),1,0)),"")</f>
        <v/>
      </c>
      <c r="F2186" s="5" t="str">
        <f>IF(PhieuBauCu!$B$2&gt;2,IF(LEN($B2186)=0,"",IF(AND($B2186&gt;0,VALUE(SUBSTITUTE($B2186,"3","0"))=$B2186),1,0)),"")</f>
        <v/>
      </c>
      <c r="G2186" s="5" t="str">
        <f>IF(PhieuBauCu!$B$2&gt;3,IF(LEN($B2186)=0,"",IF(AND($B2186&gt;0,VALUE(SUBSTITUTE($B2186,"4","0"))=$B2186),1,0)),"")</f>
        <v/>
      </c>
      <c r="H2186" s="5" t="str">
        <f>IF(PhieuBauCu!$B$2&gt;4,IF(LEN($B2186)=0,"",IF(AND($B2186&gt;0,VALUE(SUBSTITUTE($B2186,"5","0"))=$B2186),1,0)),"")</f>
        <v/>
      </c>
      <c r="I2186" s="5" t="str">
        <f>IF(PhieuBauCu!$B$2&gt;5,IF(LEN($B2186)=0,"",IF(AND($B2186&gt;0,VALUE(SUBSTITUTE($B2186,"6","0"))=$B2186),1,0)),"")</f>
        <v/>
      </c>
      <c r="J2186" s="5" t="str">
        <f>IF(PhieuBauCu!$B$2&gt;6,IF(LEN($B2186)=0,"",IF(AND($B2186&gt;0,VALUE(SUBSTITUTE($B2186,"7","0"))=$B2186),1,0)),"")</f>
        <v/>
      </c>
      <c r="K2186" s="5" t="str">
        <f>IF(PhieuBauCu!$B$2&gt;7,IF(LEN($B2186)=0,"",IF(AND($B2186&gt;0,VALUE(SUBSTITUTE($B2186,"8","0"))=$B2186),1,0)),"")</f>
        <v/>
      </c>
      <c r="L2186" s="5" t="str">
        <f>IF(PhieuBauCu!$B$2&gt;8,IF(LEN($B2186)=0,"",IF(AND($B2186&gt;0,VALUE(SUBSTITUTE($B2186,"9","0"))=$B2186),1,0)),"")</f>
        <v/>
      </c>
      <c r="M2186" s="9">
        <f t="shared" si="69"/>
        <v>0</v>
      </c>
      <c r="N2186" s="36">
        <f>IF(AND(M2186&lt;=PhieuBauCu!$B$13,M2186&gt;=1),1,0)</f>
        <v>0</v>
      </c>
    </row>
    <row r="2187" spans="1:14" ht="28.5" customHeight="1">
      <c r="A2187" s="2">
        <v>2182</v>
      </c>
      <c r="B2187" s="3"/>
      <c r="C2187" s="48" t="str">
        <f t="shared" si="68"/>
        <v/>
      </c>
      <c r="D2187" s="5" t="str">
        <f>IF(PhieuBauCu!$B$2&gt;0,IF(LEN($B2187)=0,"",IF(AND($B2187&gt;0,VALUE(SUBSTITUTE($B2187,"1","0"))=$B2187),1,0)),"")</f>
        <v/>
      </c>
      <c r="E2187" s="5" t="str">
        <f>IF(PhieuBauCu!$B$2&gt;1,IF(LEN($B2187)=0,"",IF(AND($B2187&gt;0,VALUE(SUBSTITUTE($B2187,"2","0"))=$B2187),1,0)),"")</f>
        <v/>
      </c>
      <c r="F2187" s="5" t="str">
        <f>IF(PhieuBauCu!$B$2&gt;2,IF(LEN($B2187)=0,"",IF(AND($B2187&gt;0,VALUE(SUBSTITUTE($B2187,"3","0"))=$B2187),1,0)),"")</f>
        <v/>
      </c>
      <c r="G2187" s="5" t="str">
        <f>IF(PhieuBauCu!$B$2&gt;3,IF(LEN($B2187)=0,"",IF(AND($B2187&gt;0,VALUE(SUBSTITUTE($B2187,"4","0"))=$B2187),1,0)),"")</f>
        <v/>
      </c>
      <c r="H2187" s="5" t="str">
        <f>IF(PhieuBauCu!$B$2&gt;4,IF(LEN($B2187)=0,"",IF(AND($B2187&gt;0,VALUE(SUBSTITUTE($B2187,"5","0"))=$B2187),1,0)),"")</f>
        <v/>
      </c>
      <c r="I2187" s="5" t="str">
        <f>IF(PhieuBauCu!$B$2&gt;5,IF(LEN($B2187)=0,"",IF(AND($B2187&gt;0,VALUE(SUBSTITUTE($B2187,"6","0"))=$B2187),1,0)),"")</f>
        <v/>
      </c>
      <c r="J2187" s="5" t="str">
        <f>IF(PhieuBauCu!$B$2&gt;6,IF(LEN($B2187)=0,"",IF(AND($B2187&gt;0,VALUE(SUBSTITUTE($B2187,"7","0"))=$B2187),1,0)),"")</f>
        <v/>
      </c>
      <c r="K2187" s="5" t="str">
        <f>IF(PhieuBauCu!$B$2&gt;7,IF(LEN($B2187)=0,"",IF(AND($B2187&gt;0,VALUE(SUBSTITUTE($B2187,"8","0"))=$B2187),1,0)),"")</f>
        <v/>
      </c>
      <c r="L2187" s="5" t="str">
        <f>IF(PhieuBauCu!$B$2&gt;8,IF(LEN($B2187)=0,"",IF(AND($B2187&gt;0,VALUE(SUBSTITUTE($B2187,"9","0"))=$B2187),1,0)),"")</f>
        <v/>
      </c>
      <c r="M2187" s="9">
        <f t="shared" si="69"/>
        <v>0</v>
      </c>
      <c r="N2187" s="36">
        <f>IF(AND(M2187&lt;=PhieuBauCu!$B$13,M2187&gt;=1),1,0)</f>
        <v>0</v>
      </c>
    </row>
    <row r="2188" spans="1:14" ht="28.5" customHeight="1">
      <c r="A2188" s="2">
        <v>2183</v>
      </c>
      <c r="B2188" s="3"/>
      <c r="C2188" s="48" t="str">
        <f t="shared" si="68"/>
        <v/>
      </c>
      <c r="D2188" s="5" t="str">
        <f>IF(PhieuBauCu!$B$2&gt;0,IF(LEN($B2188)=0,"",IF(AND($B2188&gt;0,VALUE(SUBSTITUTE($B2188,"1","0"))=$B2188),1,0)),"")</f>
        <v/>
      </c>
      <c r="E2188" s="5" t="str">
        <f>IF(PhieuBauCu!$B$2&gt;1,IF(LEN($B2188)=0,"",IF(AND($B2188&gt;0,VALUE(SUBSTITUTE($B2188,"2","0"))=$B2188),1,0)),"")</f>
        <v/>
      </c>
      <c r="F2188" s="5" t="str">
        <f>IF(PhieuBauCu!$B$2&gt;2,IF(LEN($B2188)=0,"",IF(AND($B2188&gt;0,VALUE(SUBSTITUTE($B2188,"3","0"))=$B2188),1,0)),"")</f>
        <v/>
      </c>
      <c r="G2188" s="5" t="str">
        <f>IF(PhieuBauCu!$B$2&gt;3,IF(LEN($B2188)=0,"",IF(AND($B2188&gt;0,VALUE(SUBSTITUTE($B2188,"4","0"))=$B2188),1,0)),"")</f>
        <v/>
      </c>
      <c r="H2188" s="5" t="str">
        <f>IF(PhieuBauCu!$B$2&gt;4,IF(LEN($B2188)=0,"",IF(AND($B2188&gt;0,VALUE(SUBSTITUTE($B2188,"5","0"))=$B2188),1,0)),"")</f>
        <v/>
      </c>
      <c r="I2188" s="5" t="str">
        <f>IF(PhieuBauCu!$B$2&gt;5,IF(LEN($B2188)=0,"",IF(AND($B2188&gt;0,VALUE(SUBSTITUTE($B2188,"6","0"))=$B2188),1,0)),"")</f>
        <v/>
      </c>
      <c r="J2188" s="5" t="str">
        <f>IF(PhieuBauCu!$B$2&gt;6,IF(LEN($B2188)=0,"",IF(AND($B2188&gt;0,VALUE(SUBSTITUTE($B2188,"7","0"))=$B2188),1,0)),"")</f>
        <v/>
      </c>
      <c r="K2188" s="5" t="str">
        <f>IF(PhieuBauCu!$B$2&gt;7,IF(LEN($B2188)=0,"",IF(AND($B2188&gt;0,VALUE(SUBSTITUTE($B2188,"8","0"))=$B2188),1,0)),"")</f>
        <v/>
      </c>
      <c r="L2188" s="5" t="str">
        <f>IF(PhieuBauCu!$B$2&gt;8,IF(LEN($B2188)=0,"",IF(AND($B2188&gt;0,VALUE(SUBSTITUTE($B2188,"9","0"))=$B2188),1,0)),"")</f>
        <v/>
      </c>
      <c r="M2188" s="9">
        <f t="shared" si="69"/>
        <v>0</v>
      </c>
      <c r="N2188" s="36">
        <f>IF(AND(M2188&lt;=PhieuBauCu!$B$13,M2188&gt;=1),1,0)</f>
        <v>0</v>
      </c>
    </row>
    <row r="2189" spans="1:14" ht="28.5" customHeight="1">
      <c r="A2189" s="2">
        <v>2184</v>
      </c>
      <c r="B2189" s="3"/>
      <c r="C2189" s="48" t="str">
        <f t="shared" si="68"/>
        <v/>
      </c>
      <c r="D2189" s="5" t="str">
        <f>IF(PhieuBauCu!$B$2&gt;0,IF(LEN($B2189)=0,"",IF(AND($B2189&gt;0,VALUE(SUBSTITUTE($B2189,"1","0"))=$B2189),1,0)),"")</f>
        <v/>
      </c>
      <c r="E2189" s="5" t="str">
        <f>IF(PhieuBauCu!$B$2&gt;1,IF(LEN($B2189)=0,"",IF(AND($B2189&gt;0,VALUE(SUBSTITUTE($B2189,"2","0"))=$B2189),1,0)),"")</f>
        <v/>
      </c>
      <c r="F2189" s="5" t="str">
        <f>IF(PhieuBauCu!$B$2&gt;2,IF(LEN($B2189)=0,"",IF(AND($B2189&gt;0,VALUE(SUBSTITUTE($B2189,"3","0"))=$B2189),1,0)),"")</f>
        <v/>
      </c>
      <c r="G2189" s="5" t="str">
        <f>IF(PhieuBauCu!$B$2&gt;3,IF(LEN($B2189)=0,"",IF(AND($B2189&gt;0,VALUE(SUBSTITUTE($B2189,"4","0"))=$B2189),1,0)),"")</f>
        <v/>
      </c>
      <c r="H2189" s="5" t="str">
        <f>IF(PhieuBauCu!$B$2&gt;4,IF(LEN($B2189)=0,"",IF(AND($B2189&gt;0,VALUE(SUBSTITUTE($B2189,"5","0"))=$B2189),1,0)),"")</f>
        <v/>
      </c>
      <c r="I2189" s="5" t="str">
        <f>IF(PhieuBauCu!$B$2&gt;5,IF(LEN($B2189)=0,"",IF(AND($B2189&gt;0,VALUE(SUBSTITUTE($B2189,"6","0"))=$B2189),1,0)),"")</f>
        <v/>
      </c>
      <c r="J2189" s="5" t="str">
        <f>IF(PhieuBauCu!$B$2&gt;6,IF(LEN($B2189)=0,"",IF(AND($B2189&gt;0,VALUE(SUBSTITUTE($B2189,"7","0"))=$B2189),1,0)),"")</f>
        <v/>
      </c>
      <c r="K2189" s="5" t="str">
        <f>IF(PhieuBauCu!$B$2&gt;7,IF(LEN($B2189)=0,"",IF(AND($B2189&gt;0,VALUE(SUBSTITUTE($B2189,"8","0"))=$B2189),1,0)),"")</f>
        <v/>
      </c>
      <c r="L2189" s="5" t="str">
        <f>IF(PhieuBauCu!$B$2&gt;8,IF(LEN($B2189)=0,"",IF(AND($B2189&gt;0,VALUE(SUBSTITUTE($B2189,"9","0"))=$B2189),1,0)),"")</f>
        <v/>
      </c>
      <c r="M2189" s="9">
        <f t="shared" si="69"/>
        <v>0</v>
      </c>
      <c r="N2189" s="36">
        <f>IF(AND(M2189&lt;=PhieuBauCu!$B$13,M2189&gt;=1),1,0)</f>
        <v>0</v>
      </c>
    </row>
    <row r="2190" spans="1:14" ht="28.5" customHeight="1">
      <c r="A2190" s="2">
        <v>2185</v>
      </c>
      <c r="B2190" s="3"/>
      <c r="C2190" s="48" t="str">
        <f t="shared" si="68"/>
        <v/>
      </c>
      <c r="D2190" s="5" t="str">
        <f>IF(PhieuBauCu!$B$2&gt;0,IF(LEN($B2190)=0,"",IF(AND($B2190&gt;0,VALUE(SUBSTITUTE($B2190,"1","0"))=$B2190),1,0)),"")</f>
        <v/>
      </c>
      <c r="E2190" s="5" t="str">
        <f>IF(PhieuBauCu!$B$2&gt;1,IF(LEN($B2190)=0,"",IF(AND($B2190&gt;0,VALUE(SUBSTITUTE($B2190,"2","0"))=$B2190),1,0)),"")</f>
        <v/>
      </c>
      <c r="F2190" s="5" t="str">
        <f>IF(PhieuBauCu!$B$2&gt;2,IF(LEN($B2190)=0,"",IF(AND($B2190&gt;0,VALUE(SUBSTITUTE($B2190,"3","0"))=$B2190),1,0)),"")</f>
        <v/>
      </c>
      <c r="G2190" s="5" t="str">
        <f>IF(PhieuBauCu!$B$2&gt;3,IF(LEN($B2190)=0,"",IF(AND($B2190&gt;0,VALUE(SUBSTITUTE($B2190,"4","0"))=$B2190),1,0)),"")</f>
        <v/>
      </c>
      <c r="H2190" s="5" t="str">
        <f>IF(PhieuBauCu!$B$2&gt;4,IF(LEN($B2190)=0,"",IF(AND($B2190&gt;0,VALUE(SUBSTITUTE($B2190,"5","0"))=$B2190),1,0)),"")</f>
        <v/>
      </c>
      <c r="I2190" s="5" t="str">
        <f>IF(PhieuBauCu!$B$2&gt;5,IF(LEN($B2190)=0,"",IF(AND($B2190&gt;0,VALUE(SUBSTITUTE($B2190,"6","0"))=$B2190),1,0)),"")</f>
        <v/>
      </c>
      <c r="J2190" s="5" t="str">
        <f>IF(PhieuBauCu!$B$2&gt;6,IF(LEN($B2190)=0,"",IF(AND($B2190&gt;0,VALUE(SUBSTITUTE($B2190,"7","0"))=$B2190),1,0)),"")</f>
        <v/>
      </c>
      <c r="K2190" s="5" t="str">
        <f>IF(PhieuBauCu!$B$2&gt;7,IF(LEN($B2190)=0,"",IF(AND($B2190&gt;0,VALUE(SUBSTITUTE($B2190,"8","0"))=$B2190),1,0)),"")</f>
        <v/>
      </c>
      <c r="L2190" s="5" t="str">
        <f>IF(PhieuBauCu!$B$2&gt;8,IF(LEN($B2190)=0,"",IF(AND($B2190&gt;0,VALUE(SUBSTITUTE($B2190,"9","0"))=$B2190),1,0)),"")</f>
        <v/>
      </c>
      <c r="M2190" s="9">
        <f t="shared" si="69"/>
        <v>0</v>
      </c>
      <c r="N2190" s="36">
        <f>IF(AND(M2190&lt;=PhieuBauCu!$B$13,M2190&gt;=1),1,0)</f>
        <v>0</v>
      </c>
    </row>
    <row r="2191" spans="1:14" ht="28.5" customHeight="1">
      <c r="A2191" s="2">
        <v>2186</v>
      </c>
      <c r="B2191" s="3"/>
      <c r="C2191" s="48" t="str">
        <f t="shared" si="68"/>
        <v/>
      </c>
      <c r="D2191" s="5" t="str">
        <f>IF(PhieuBauCu!$B$2&gt;0,IF(LEN($B2191)=0,"",IF(AND($B2191&gt;0,VALUE(SUBSTITUTE($B2191,"1","0"))=$B2191),1,0)),"")</f>
        <v/>
      </c>
      <c r="E2191" s="5" t="str">
        <f>IF(PhieuBauCu!$B$2&gt;1,IF(LEN($B2191)=0,"",IF(AND($B2191&gt;0,VALUE(SUBSTITUTE($B2191,"2","0"))=$B2191),1,0)),"")</f>
        <v/>
      </c>
      <c r="F2191" s="5" t="str">
        <f>IF(PhieuBauCu!$B$2&gt;2,IF(LEN($B2191)=0,"",IF(AND($B2191&gt;0,VALUE(SUBSTITUTE($B2191,"3","0"))=$B2191),1,0)),"")</f>
        <v/>
      </c>
      <c r="G2191" s="5" t="str">
        <f>IF(PhieuBauCu!$B$2&gt;3,IF(LEN($B2191)=0,"",IF(AND($B2191&gt;0,VALUE(SUBSTITUTE($B2191,"4","0"))=$B2191),1,0)),"")</f>
        <v/>
      </c>
      <c r="H2191" s="5" t="str">
        <f>IF(PhieuBauCu!$B$2&gt;4,IF(LEN($B2191)=0,"",IF(AND($B2191&gt;0,VALUE(SUBSTITUTE($B2191,"5","0"))=$B2191),1,0)),"")</f>
        <v/>
      </c>
      <c r="I2191" s="5" t="str">
        <f>IF(PhieuBauCu!$B$2&gt;5,IF(LEN($B2191)=0,"",IF(AND($B2191&gt;0,VALUE(SUBSTITUTE($B2191,"6","0"))=$B2191),1,0)),"")</f>
        <v/>
      </c>
      <c r="J2191" s="5" t="str">
        <f>IF(PhieuBauCu!$B$2&gt;6,IF(LEN($B2191)=0,"",IF(AND($B2191&gt;0,VALUE(SUBSTITUTE($B2191,"7","0"))=$B2191),1,0)),"")</f>
        <v/>
      </c>
      <c r="K2191" s="5" t="str">
        <f>IF(PhieuBauCu!$B$2&gt;7,IF(LEN($B2191)=0,"",IF(AND($B2191&gt;0,VALUE(SUBSTITUTE($B2191,"8","0"))=$B2191),1,0)),"")</f>
        <v/>
      </c>
      <c r="L2191" s="5" t="str">
        <f>IF(PhieuBauCu!$B$2&gt;8,IF(LEN($B2191)=0,"",IF(AND($B2191&gt;0,VALUE(SUBSTITUTE($B2191,"9","0"))=$B2191),1,0)),"")</f>
        <v/>
      </c>
      <c r="M2191" s="9">
        <f t="shared" si="69"/>
        <v>0</v>
      </c>
      <c r="N2191" s="36">
        <f>IF(AND(M2191&lt;=PhieuBauCu!$B$13,M2191&gt;=1),1,0)</f>
        <v>0</v>
      </c>
    </row>
    <row r="2192" spans="1:14" ht="28.5" customHeight="1">
      <c r="A2192" s="2">
        <v>2187</v>
      </c>
      <c r="B2192" s="3"/>
      <c r="C2192" s="48" t="str">
        <f t="shared" si="68"/>
        <v/>
      </c>
      <c r="D2192" s="5" t="str">
        <f>IF(PhieuBauCu!$B$2&gt;0,IF(LEN($B2192)=0,"",IF(AND($B2192&gt;0,VALUE(SUBSTITUTE($B2192,"1","0"))=$B2192),1,0)),"")</f>
        <v/>
      </c>
      <c r="E2192" s="5" t="str">
        <f>IF(PhieuBauCu!$B$2&gt;1,IF(LEN($B2192)=0,"",IF(AND($B2192&gt;0,VALUE(SUBSTITUTE($B2192,"2","0"))=$B2192),1,0)),"")</f>
        <v/>
      </c>
      <c r="F2192" s="5" t="str">
        <f>IF(PhieuBauCu!$B$2&gt;2,IF(LEN($B2192)=0,"",IF(AND($B2192&gt;0,VALUE(SUBSTITUTE($B2192,"3","0"))=$B2192),1,0)),"")</f>
        <v/>
      </c>
      <c r="G2192" s="5" t="str">
        <f>IF(PhieuBauCu!$B$2&gt;3,IF(LEN($B2192)=0,"",IF(AND($B2192&gt;0,VALUE(SUBSTITUTE($B2192,"4","0"))=$B2192),1,0)),"")</f>
        <v/>
      </c>
      <c r="H2192" s="5" t="str">
        <f>IF(PhieuBauCu!$B$2&gt;4,IF(LEN($B2192)=0,"",IF(AND($B2192&gt;0,VALUE(SUBSTITUTE($B2192,"5","0"))=$B2192),1,0)),"")</f>
        <v/>
      </c>
      <c r="I2192" s="5" t="str">
        <f>IF(PhieuBauCu!$B$2&gt;5,IF(LEN($B2192)=0,"",IF(AND($B2192&gt;0,VALUE(SUBSTITUTE($B2192,"6","0"))=$B2192),1,0)),"")</f>
        <v/>
      </c>
      <c r="J2192" s="5" t="str">
        <f>IF(PhieuBauCu!$B$2&gt;6,IF(LEN($B2192)=0,"",IF(AND($B2192&gt;0,VALUE(SUBSTITUTE($B2192,"7","0"))=$B2192),1,0)),"")</f>
        <v/>
      </c>
      <c r="K2192" s="5" t="str">
        <f>IF(PhieuBauCu!$B$2&gt;7,IF(LEN($B2192)=0,"",IF(AND($B2192&gt;0,VALUE(SUBSTITUTE($B2192,"8","0"))=$B2192),1,0)),"")</f>
        <v/>
      </c>
      <c r="L2192" s="5" t="str">
        <f>IF(PhieuBauCu!$B$2&gt;8,IF(LEN($B2192)=0,"",IF(AND($B2192&gt;0,VALUE(SUBSTITUTE($B2192,"9","0"))=$B2192),1,0)),"")</f>
        <v/>
      </c>
      <c r="M2192" s="9">
        <f t="shared" si="69"/>
        <v>0</v>
      </c>
      <c r="N2192" s="36">
        <f>IF(AND(M2192&lt;=PhieuBauCu!$B$13,M2192&gt;=1),1,0)</f>
        <v>0</v>
      </c>
    </row>
    <row r="2193" spans="1:14" ht="28.5" customHeight="1">
      <c r="A2193" s="2">
        <v>2188</v>
      </c>
      <c r="B2193" s="3"/>
      <c r="C2193" s="48" t="str">
        <f t="shared" si="68"/>
        <v/>
      </c>
      <c r="D2193" s="5" t="str">
        <f>IF(PhieuBauCu!$B$2&gt;0,IF(LEN($B2193)=0,"",IF(AND($B2193&gt;0,VALUE(SUBSTITUTE($B2193,"1","0"))=$B2193),1,0)),"")</f>
        <v/>
      </c>
      <c r="E2193" s="5" t="str">
        <f>IF(PhieuBauCu!$B$2&gt;1,IF(LEN($B2193)=0,"",IF(AND($B2193&gt;0,VALUE(SUBSTITUTE($B2193,"2","0"))=$B2193),1,0)),"")</f>
        <v/>
      </c>
      <c r="F2193" s="5" t="str">
        <f>IF(PhieuBauCu!$B$2&gt;2,IF(LEN($B2193)=0,"",IF(AND($B2193&gt;0,VALUE(SUBSTITUTE($B2193,"3","0"))=$B2193),1,0)),"")</f>
        <v/>
      </c>
      <c r="G2193" s="5" t="str">
        <f>IF(PhieuBauCu!$B$2&gt;3,IF(LEN($B2193)=0,"",IF(AND($B2193&gt;0,VALUE(SUBSTITUTE($B2193,"4","0"))=$B2193),1,0)),"")</f>
        <v/>
      </c>
      <c r="H2193" s="5" t="str">
        <f>IF(PhieuBauCu!$B$2&gt;4,IF(LEN($B2193)=0,"",IF(AND($B2193&gt;0,VALUE(SUBSTITUTE($B2193,"5","0"))=$B2193),1,0)),"")</f>
        <v/>
      </c>
      <c r="I2193" s="5" t="str">
        <f>IF(PhieuBauCu!$B$2&gt;5,IF(LEN($B2193)=0,"",IF(AND($B2193&gt;0,VALUE(SUBSTITUTE($B2193,"6","0"))=$B2193),1,0)),"")</f>
        <v/>
      </c>
      <c r="J2193" s="5" t="str">
        <f>IF(PhieuBauCu!$B$2&gt;6,IF(LEN($B2193)=0,"",IF(AND($B2193&gt;0,VALUE(SUBSTITUTE($B2193,"7","0"))=$B2193),1,0)),"")</f>
        <v/>
      </c>
      <c r="K2193" s="5" t="str">
        <f>IF(PhieuBauCu!$B$2&gt;7,IF(LEN($B2193)=0,"",IF(AND($B2193&gt;0,VALUE(SUBSTITUTE($B2193,"8","0"))=$B2193),1,0)),"")</f>
        <v/>
      </c>
      <c r="L2193" s="5" t="str">
        <f>IF(PhieuBauCu!$B$2&gt;8,IF(LEN($B2193)=0,"",IF(AND($B2193&gt;0,VALUE(SUBSTITUTE($B2193,"9","0"))=$B2193),1,0)),"")</f>
        <v/>
      </c>
      <c r="M2193" s="9">
        <f t="shared" si="69"/>
        <v>0</v>
      </c>
      <c r="N2193" s="36">
        <f>IF(AND(M2193&lt;=PhieuBauCu!$B$13,M2193&gt;=1),1,0)</f>
        <v>0</v>
      </c>
    </row>
    <row r="2194" spans="1:14" ht="28.5" customHeight="1">
      <c r="A2194" s="2">
        <v>2189</v>
      </c>
      <c r="B2194" s="3"/>
      <c r="C2194" s="48" t="str">
        <f t="shared" si="68"/>
        <v/>
      </c>
      <c r="D2194" s="5" t="str">
        <f>IF(PhieuBauCu!$B$2&gt;0,IF(LEN($B2194)=0,"",IF(AND($B2194&gt;0,VALUE(SUBSTITUTE($B2194,"1","0"))=$B2194),1,0)),"")</f>
        <v/>
      </c>
      <c r="E2194" s="5" t="str">
        <f>IF(PhieuBauCu!$B$2&gt;1,IF(LEN($B2194)=0,"",IF(AND($B2194&gt;0,VALUE(SUBSTITUTE($B2194,"2","0"))=$B2194),1,0)),"")</f>
        <v/>
      </c>
      <c r="F2194" s="5" t="str">
        <f>IF(PhieuBauCu!$B$2&gt;2,IF(LEN($B2194)=0,"",IF(AND($B2194&gt;0,VALUE(SUBSTITUTE($B2194,"3","0"))=$B2194),1,0)),"")</f>
        <v/>
      </c>
      <c r="G2194" s="5" t="str">
        <f>IF(PhieuBauCu!$B$2&gt;3,IF(LEN($B2194)=0,"",IF(AND($B2194&gt;0,VALUE(SUBSTITUTE($B2194,"4","0"))=$B2194),1,0)),"")</f>
        <v/>
      </c>
      <c r="H2194" s="5" t="str">
        <f>IF(PhieuBauCu!$B$2&gt;4,IF(LEN($B2194)=0,"",IF(AND($B2194&gt;0,VALUE(SUBSTITUTE($B2194,"5","0"))=$B2194),1,0)),"")</f>
        <v/>
      </c>
      <c r="I2194" s="5" t="str">
        <f>IF(PhieuBauCu!$B$2&gt;5,IF(LEN($B2194)=0,"",IF(AND($B2194&gt;0,VALUE(SUBSTITUTE($B2194,"6","0"))=$B2194),1,0)),"")</f>
        <v/>
      </c>
      <c r="J2194" s="5" t="str">
        <f>IF(PhieuBauCu!$B$2&gt;6,IF(LEN($B2194)=0,"",IF(AND($B2194&gt;0,VALUE(SUBSTITUTE($B2194,"7","0"))=$B2194),1,0)),"")</f>
        <v/>
      </c>
      <c r="K2194" s="5" t="str">
        <f>IF(PhieuBauCu!$B$2&gt;7,IF(LEN($B2194)=0,"",IF(AND($B2194&gt;0,VALUE(SUBSTITUTE($B2194,"8","0"))=$B2194),1,0)),"")</f>
        <v/>
      </c>
      <c r="L2194" s="5" t="str">
        <f>IF(PhieuBauCu!$B$2&gt;8,IF(LEN($B2194)=0,"",IF(AND($B2194&gt;0,VALUE(SUBSTITUTE($B2194,"9","0"))=$B2194),1,0)),"")</f>
        <v/>
      </c>
      <c r="M2194" s="9">
        <f t="shared" si="69"/>
        <v>0</v>
      </c>
      <c r="N2194" s="36">
        <f>IF(AND(M2194&lt;=PhieuBauCu!$B$13,M2194&gt;=1),1,0)</f>
        <v>0</v>
      </c>
    </row>
    <row r="2195" spans="1:14" ht="28.5" customHeight="1">
      <c r="A2195" s="2">
        <v>2190</v>
      </c>
      <c r="B2195" s="3"/>
      <c r="C2195" s="48" t="str">
        <f t="shared" si="68"/>
        <v/>
      </c>
      <c r="D2195" s="5" t="str">
        <f>IF(PhieuBauCu!$B$2&gt;0,IF(LEN($B2195)=0,"",IF(AND($B2195&gt;0,VALUE(SUBSTITUTE($B2195,"1","0"))=$B2195),1,0)),"")</f>
        <v/>
      </c>
      <c r="E2195" s="5" t="str">
        <f>IF(PhieuBauCu!$B$2&gt;1,IF(LEN($B2195)=0,"",IF(AND($B2195&gt;0,VALUE(SUBSTITUTE($B2195,"2","0"))=$B2195),1,0)),"")</f>
        <v/>
      </c>
      <c r="F2195" s="5" t="str">
        <f>IF(PhieuBauCu!$B$2&gt;2,IF(LEN($B2195)=0,"",IF(AND($B2195&gt;0,VALUE(SUBSTITUTE($B2195,"3","0"))=$B2195),1,0)),"")</f>
        <v/>
      </c>
      <c r="G2195" s="5" t="str">
        <f>IF(PhieuBauCu!$B$2&gt;3,IF(LEN($B2195)=0,"",IF(AND($B2195&gt;0,VALUE(SUBSTITUTE($B2195,"4","0"))=$B2195),1,0)),"")</f>
        <v/>
      </c>
      <c r="H2195" s="5" t="str">
        <f>IF(PhieuBauCu!$B$2&gt;4,IF(LEN($B2195)=0,"",IF(AND($B2195&gt;0,VALUE(SUBSTITUTE($B2195,"5","0"))=$B2195),1,0)),"")</f>
        <v/>
      </c>
      <c r="I2195" s="5" t="str">
        <f>IF(PhieuBauCu!$B$2&gt;5,IF(LEN($B2195)=0,"",IF(AND($B2195&gt;0,VALUE(SUBSTITUTE($B2195,"6","0"))=$B2195),1,0)),"")</f>
        <v/>
      </c>
      <c r="J2195" s="5" t="str">
        <f>IF(PhieuBauCu!$B$2&gt;6,IF(LEN($B2195)=0,"",IF(AND($B2195&gt;0,VALUE(SUBSTITUTE($B2195,"7","0"))=$B2195),1,0)),"")</f>
        <v/>
      </c>
      <c r="K2195" s="5" t="str">
        <f>IF(PhieuBauCu!$B$2&gt;7,IF(LEN($B2195)=0,"",IF(AND($B2195&gt;0,VALUE(SUBSTITUTE($B2195,"8","0"))=$B2195),1,0)),"")</f>
        <v/>
      </c>
      <c r="L2195" s="5" t="str">
        <f>IF(PhieuBauCu!$B$2&gt;8,IF(LEN($B2195)=0,"",IF(AND($B2195&gt;0,VALUE(SUBSTITUTE($B2195,"9","0"))=$B2195),1,0)),"")</f>
        <v/>
      </c>
      <c r="M2195" s="9">
        <f t="shared" si="69"/>
        <v>0</v>
      </c>
      <c r="N2195" s="36">
        <f>IF(AND(M2195&lt;=PhieuBauCu!$B$13,M2195&gt;=1),1,0)</f>
        <v>0</v>
      </c>
    </row>
    <row r="2196" spans="1:14" ht="28.5" customHeight="1">
      <c r="A2196" s="2">
        <v>2191</v>
      </c>
      <c r="B2196" s="3"/>
      <c r="C2196" s="48" t="str">
        <f t="shared" si="68"/>
        <v/>
      </c>
      <c r="D2196" s="5" t="str">
        <f>IF(PhieuBauCu!$B$2&gt;0,IF(LEN($B2196)=0,"",IF(AND($B2196&gt;0,VALUE(SUBSTITUTE($B2196,"1","0"))=$B2196),1,0)),"")</f>
        <v/>
      </c>
      <c r="E2196" s="5" t="str">
        <f>IF(PhieuBauCu!$B$2&gt;1,IF(LEN($B2196)=0,"",IF(AND($B2196&gt;0,VALUE(SUBSTITUTE($B2196,"2","0"))=$B2196),1,0)),"")</f>
        <v/>
      </c>
      <c r="F2196" s="5" t="str">
        <f>IF(PhieuBauCu!$B$2&gt;2,IF(LEN($B2196)=0,"",IF(AND($B2196&gt;0,VALUE(SUBSTITUTE($B2196,"3","0"))=$B2196),1,0)),"")</f>
        <v/>
      </c>
      <c r="G2196" s="5" t="str">
        <f>IF(PhieuBauCu!$B$2&gt;3,IF(LEN($B2196)=0,"",IF(AND($B2196&gt;0,VALUE(SUBSTITUTE($B2196,"4","0"))=$B2196),1,0)),"")</f>
        <v/>
      </c>
      <c r="H2196" s="5" t="str">
        <f>IF(PhieuBauCu!$B$2&gt;4,IF(LEN($B2196)=0,"",IF(AND($B2196&gt;0,VALUE(SUBSTITUTE($B2196,"5","0"))=$B2196),1,0)),"")</f>
        <v/>
      </c>
      <c r="I2196" s="5" t="str">
        <f>IF(PhieuBauCu!$B$2&gt;5,IF(LEN($B2196)=0,"",IF(AND($B2196&gt;0,VALUE(SUBSTITUTE($B2196,"6","0"))=$B2196),1,0)),"")</f>
        <v/>
      </c>
      <c r="J2196" s="5" t="str">
        <f>IF(PhieuBauCu!$B$2&gt;6,IF(LEN($B2196)=0,"",IF(AND($B2196&gt;0,VALUE(SUBSTITUTE($B2196,"7","0"))=$B2196),1,0)),"")</f>
        <v/>
      </c>
      <c r="K2196" s="5" t="str">
        <f>IF(PhieuBauCu!$B$2&gt;7,IF(LEN($B2196)=0,"",IF(AND($B2196&gt;0,VALUE(SUBSTITUTE($B2196,"8","0"))=$B2196),1,0)),"")</f>
        <v/>
      </c>
      <c r="L2196" s="5" t="str">
        <f>IF(PhieuBauCu!$B$2&gt;8,IF(LEN($B2196)=0,"",IF(AND($B2196&gt;0,VALUE(SUBSTITUTE($B2196,"9","0"))=$B2196),1,0)),"")</f>
        <v/>
      </c>
      <c r="M2196" s="9">
        <f t="shared" si="69"/>
        <v>0</v>
      </c>
      <c r="N2196" s="36">
        <f>IF(AND(M2196&lt;=PhieuBauCu!$B$13,M2196&gt;=1),1,0)</f>
        <v>0</v>
      </c>
    </row>
    <row r="2197" spans="1:14" ht="28.5" customHeight="1">
      <c r="A2197" s="2">
        <v>2192</v>
      </c>
      <c r="B2197" s="3"/>
      <c r="C2197" s="48" t="str">
        <f t="shared" si="68"/>
        <v/>
      </c>
      <c r="D2197" s="5" t="str">
        <f>IF(PhieuBauCu!$B$2&gt;0,IF(LEN($B2197)=0,"",IF(AND($B2197&gt;0,VALUE(SUBSTITUTE($B2197,"1","0"))=$B2197),1,0)),"")</f>
        <v/>
      </c>
      <c r="E2197" s="5" t="str">
        <f>IF(PhieuBauCu!$B$2&gt;1,IF(LEN($B2197)=0,"",IF(AND($B2197&gt;0,VALUE(SUBSTITUTE($B2197,"2","0"))=$B2197),1,0)),"")</f>
        <v/>
      </c>
      <c r="F2197" s="5" t="str">
        <f>IF(PhieuBauCu!$B$2&gt;2,IF(LEN($B2197)=0,"",IF(AND($B2197&gt;0,VALUE(SUBSTITUTE($B2197,"3","0"))=$B2197),1,0)),"")</f>
        <v/>
      </c>
      <c r="G2197" s="5" t="str">
        <f>IF(PhieuBauCu!$B$2&gt;3,IF(LEN($B2197)=0,"",IF(AND($B2197&gt;0,VALUE(SUBSTITUTE($B2197,"4","0"))=$B2197),1,0)),"")</f>
        <v/>
      </c>
      <c r="H2197" s="5" t="str">
        <f>IF(PhieuBauCu!$B$2&gt;4,IF(LEN($B2197)=0,"",IF(AND($B2197&gt;0,VALUE(SUBSTITUTE($B2197,"5","0"))=$B2197),1,0)),"")</f>
        <v/>
      </c>
      <c r="I2197" s="5" t="str">
        <f>IF(PhieuBauCu!$B$2&gt;5,IF(LEN($B2197)=0,"",IF(AND($B2197&gt;0,VALUE(SUBSTITUTE($B2197,"6","0"))=$B2197),1,0)),"")</f>
        <v/>
      </c>
      <c r="J2197" s="5" t="str">
        <f>IF(PhieuBauCu!$B$2&gt;6,IF(LEN($B2197)=0,"",IF(AND($B2197&gt;0,VALUE(SUBSTITUTE($B2197,"7","0"))=$B2197),1,0)),"")</f>
        <v/>
      </c>
      <c r="K2197" s="5" t="str">
        <f>IF(PhieuBauCu!$B$2&gt;7,IF(LEN($B2197)=0,"",IF(AND($B2197&gt;0,VALUE(SUBSTITUTE($B2197,"8","0"))=$B2197),1,0)),"")</f>
        <v/>
      </c>
      <c r="L2197" s="5" t="str">
        <f>IF(PhieuBauCu!$B$2&gt;8,IF(LEN($B2197)=0,"",IF(AND($B2197&gt;0,VALUE(SUBSTITUTE($B2197,"9","0"))=$B2197),1,0)),"")</f>
        <v/>
      </c>
      <c r="M2197" s="9">
        <f t="shared" si="69"/>
        <v>0</v>
      </c>
      <c r="N2197" s="36">
        <f>IF(AND(M2197&lt;=PhieuBauCu!$B$13,M2197&gt;=1),1,0)</f>
        <v>0</v>
      </c>
    </row>
    <row r="2198" spans="1:14" ht="28.5" customHeight="1">
      <c r="A2198" s="2">
        <v>2193</v>
      </c>
      <c r="B2198" s="3"/>
      <c r="C2198" s="48" t="str">
        <f t="shared" si="68"/>
        <v/>
      </c>
      <c r="D2198" s="5" t="str">
        <f>IF(PhieuBauCu!$B$2&gt;0,IF(LEN($B2198)=0,"",IF(AND($B2198&gt;0,VALUE(SUBSTITUTE($B2198,"1","0"))=$B2198),1,0)),"")</f>
        <v/>
      </c>
      <c r="E2198" s="5" t="str">
        <f>IF(PhieuBauCu!$B$2&gt;1,IF(LEN($B2198)=0,"",IF(AND($B2198&gt;0,VALUE(SUBSTITUTE($B2198,"2","0"))=$B2198),1,0)),"")</f>
        <v/>
      </c>
      <c r="F2198" s="5" t="str">
        <f>IF(PhieuBauCu!$B$2&gt;2,IF(LEN($B2198)=0,"",IF(AND($B2198&gt;0,VALUE(SUBSTITUTE($B2198,"3","0"))=$B2198),1,0)),"")</f>
        <v/>
      </c>
      <c r="G2198" s="5" t="str">
        <f>IF(PhieuBauCu!$B$2&gt;3,IF(LEN($B2198)=0,"",IF(AND($B2198&gt;0,VALUE(SUBSTITUTE($B2198,"4","0"))=$B2198),1,0)),"")</f>
        <v/>
      </c>
      <c r="H2198" s="5" t="str">
        <f>IF(PhieuBauCu!$B$2&gt;4,IF(LEN($B2198)=0,"",IF(AND($B2198&gt;0,VALUE(SUBSTITUTE($B2198,"5","0"))=$B2198),1,0)),"")</f>
        <v/>
      </c>
      <c r="I2198" s="5" t="str">
        <f>IF(PhieuBauCu!$B$2&gt;5,IF(LEN($B2198)=0,"",IF(AND($B2198&gt;0,VALUE(SUBSTITUTE($B2198,"6","0"))=$B2198),1,0)),"")</f>
        <v/>
      </c>
      <c r="J2198" s="5" t="str">
        <f>IF(PhieuBauCu!$B$2&gt;6,IF(LEN($B2198)=0,"",IF(AND($B2198&gt;0,VALUE(SUBSTITUTE($B2198,"7","0"))=$B2198),1,0)),"")</f>
        <v/>
      </c>
      <c r="K2198" s="5" t="str">
        <f>IF(PhieuBauCu!$B$2&gt;7,IF(LEN($B2198)=0,"",IF(AND($B2198&gt;0,VALUE(SUBSTITUTE($B2198,"8","0"))=$B2198),1,0)),"")</f>
        <v/>
      </c>
      <c r="L2198" s="5" t="str">
        <f>IF(PhieuBauCu!$B$2&gt;8,IF(LEN($B2198)=0,"",IF(AND($B2198&gt;0,VALUE(SUBSTITUTE($B2198,"9","0"))=$B2198),1,0)),"")</f>
        <v/>
      </c>
      <c r="M2198" s="9">
        <f t="shared" si="69"/>
        <v>0</v>
      </c>
      <c r="N2198" s="36">
        <f>IF(AND(M2198&lt;=PhieuBauCu!$B$13,M2198&gt;=1),1,0)</f>
        <v>0</v>
      </c>
    </row>
    <row r="2199" spans="1:14" ht="28.5" customHeight="1">
      <c r="A2199" s="2">
        <v>2194</v>
      </c>
      <c r="B2199" s="3"/>
      <c r="C2199" s="48" t="str">
        <f t="shared" si="68"/>
        <v/>
      </c>
      <c r="D2199" s="5" t="str">
        <f>IF(PhieuBauCu!$B$2&gt;0,IF(LEN($B2199)=0,"",IF(AND($B2199&gt;0,VALUE(SUBSTITUTE($B2199,"1","0"))=$B2199),1,0)),"")</f>
        <v/>
      </c>
      <c r="E2199" s="5" t="str">
        <f>IF(PhieuBauCu!$B$2&gt;1,IF(LEN($B2199)=0,"",IF(AND($B2199&gt;0,VALUE(SUBSTITUTE($B2199,"2","0"))=$B2199),1,0)),"")</f>
        <v/>
      </c>
      <c r="F2199" s="5" t="str">
        <f>IF(PhieuBauCu!$B$2&gt;2,IF(LEN($B2199)=0,"",IF(AND($B2199&gt;0,VALUE(SUBSTITUTE($B2199,"3","0"))=$B2199),1,0)),"")</f>
        <v/>
      </c>
      <c r="G2199" s="5" t="str">
        <f>IF(PhieuBauCu!$B$2&gt;3,IF(LEN($B2199)=0,"",IF(AND($B2199&gt;0,VALUE(SUBSTITUTE($B2199,"4","0"))=$B2199),1,0)),"")</f>
        <v/>
      </c>
      <c r="H2199" s="5" t="str">
        <f>IF(PhieuBauCu!$B$2&gt;4,IF(LEN($B2199)=0,"",IF(AND($B2199&gt;0,VALUE(SUBSTITUTE($B2199,"5","0"))=$B2199),1,0)),"")</f>
        <v/>
      </c>
      <c r="I2199" s="5" t="str">
        <f>IF(PhieuBauCu!$B$2&gt;5,IF(LEN($B2199)=0,"",IF(AND($B2199&gt;0,VALUE(SUBSTITUTE($B2199,"6","0"))=$B2199),1,0)),"")</f>
        <v/>
      </c>
      <c r="J2199" s="5" t="str">
        <f>IF(PhieuBauCu!$B$2&gt;6,IF(LEN($B2199)=0,"",IF(AND($B2199&gt;0,VALUE(SUBSTITUTE($B2199,"7","0"))=$B2199),1,0)),"")</f>
        <v/>
      </c>
      <c r="K2199" s="5" t="str">
        <f>IF(PhieuBauCu!$B$2&gt;7,IF(LEN($B2199)=0,"",IF(AND($B2199&gt;0,VALUE(SUBSTITUTE($B2199,"8","0"))=$B2199),1,0)),"")</f>
        <v/>
      </c>
      <c r="L2199" s="5" t="str">
        <f>IF(PhieuBauCu!$B$2&gt;8,IF(LEN($B2199)=0,"",IF(AND($B2199&gt;0,VALUE(SUBSTITUTE($B2199,"9","0"))=$B2199),1,0)),"")</f>
        <v/>
      </c>
      <c r="M2199" s="9">
        <f t="shared" si="69"/>
        <v>0</v>
      </c>
      <c r="N2199" s="36">
        <f>IF(AND(M2199&lt;=PhieuBauCu!$B$13,M2199&gt;=1),1,0)</f>
        <v>0</v>
      </c>
    </row>
    <row r="2200" spans="1:14" ht="28.5" customHeight="1">
      <c r="A2200" s="2">
        <v>2195</v>
      </c>
      <c r="B2200" s="3"/>
      <c r="C2200" s="48" t="str">
        <f t="shared" si="68"/>
        <v/>
      </c>
      <c r="D2200" s="5" t="str">
        <f>IF(PhieuBauCu!$B$2&gt;0,IF(LEN($B2200)=0,"",IF(AND($B2200&gt;0,VALUE(SUBSTITUTE($B2200,"1","0"))=$B2200),1,0)),"")</f>
        <v/>
      </c>
      <c r="E2200" s="5" t="str">
        <f>IF(PhieuBauCu!$B$2&gt;1,IF(LEN($B2200)=0,"",IF(AND($B2200&gt;0,VALUE(SUBSTITUTE($B2200,"2","0"))=$B2200),1,0)),"")</f>
        <v/>
      </c>
      <c r="F2200" s="5" t="str">
        <f>IF(PhieuBauCu!$B$2&gt;2,IF(LEN($B2200)=0,"",IF(AND($B2200&gt;0,VALUE(SUBSTITUTE($B2200,"3","0"))=$B2200),1,0)),"")</f>
        <v/>
      </c>
      <c r="G2200" s="5" t="str">
        <f>IF(PhieuBauCu!$B$2&gt;3,IF(LEN($B2200)=0,"",IF(AND($B2200&gt;0,VALUE(SUBSTITUTE($B2200,"4","0"))=$B2200),1,0)),"")</f>
        <v/>
      </c>
      <c r="H2200" s="5" t="str">
        <f>IF(PhieuBauCu!$B$2&gt;4,IF(LEN($B2200)=0,"",IF(AND($B2200&gt;0,VALUE(SUBSTITUTE($B2200,"5","0"))=$B2200),1,0)),"")</f>
        <v/>
      </c>
      <c r="I2200" s="5" t="str">
        <f>IF(PhieuBauCu!$B$2&gt;5,IF(LEN($B2200)=0,"",IF(AND($B2200&gt;0,VALUE(SUBSTITUTE($B2200,"6","0"))=$B2200),1,0)),"")</f>
        <v/>
      </c>
      <c r="J2200" s="5" t="str">
        <f>IF(PhieuBauCu!$B$2&gt;6,IF(LEN($B2200)=0,"",IF(AND($B2200&gt;0,VALUE(SUBSTITUTE($B2200,"7","0"))=$B2200),1,0)),"")</f>
        <v/>
      </c>
      <c r="K2200" s="5" t="str">
        <f>IF(PhieuBauCu!$B$2&gt;7,IF(LEN($B2200)=0,"",IF(AND($B2200&gt;0,VALUE(SUBSTITUTE($B2200,"8","0"))=$B2200),1,0)),"")</f>
        <v/>
      </c>
      <c r="L2200" s="5" t="str">
        <f>IF(PhieuBauCu!$B$2&gt;8,IF(LEN($B2200)=0,"",IF(AND($B2200&gt;0,VALUE(SUBSTITUTE($B2200,"9","0"))=$B2200),1,0)),"")</f>
        <v/>
      </c>
      <c r="M2200" s="9">
        <f t="shared" si="69"/>
        <v>0</v>
      </c>
      <c r="N2200" s="36">
        <f>IF(AND(M2200&lt;=PhieuBauCu!$B$13,M2200&gt;=1),1,0)</f>
        <v>0</v>
      </c>
    </row>
    <row r="2201" spans="1:14" ht="28.5" customHeight="1">
      <c r="A2201" s="2">
        <v>2196</v>
      </c>
      <c r="B2201" s="3"/>
      <c r="C2201" s="48" t="str">
        <f t="shared" si="68"/>
        <v/>
      </c>
      <c r="D2201" s="5" t="str">
        <f>IF(PhieuBauCu!$B$2&gt;0,IF(LEN($B2201)=0,"",IF(AND($B2201&gt;0,VALUE(SUBSTITUTE($B2201,"1","0"))=$B2201),1,0)),"")</f>
        <v/>
      </c>
      <c r="E2201" s="5" t="str">
        <f>IF(PhieuBauCu!$B$2&gt;1,IF(LEN($B2201)=0,"",IF(AND($B2201&gt;0,VALUE(SUBSTITUTE($B2201,"2","0"))=$B2201),1,0)),"")</f>
        <v/>
      </c>
      <c r="F2201" s="5" t="str">
        <f>IF(PhieuBauCu!$B$2&gt;2,IF(LEN($B2201)=0,"",IF(AND($B2201&gt;0,VALUE(SUBSTITUTE($B2201,"3","0"))=$B2201),1,0)),"")</f>
        <v/>
      </c>
      <c r="G2201" s="5" t="str">
        <f>IF(PhieuBauCu!$B$2&gt;3,IF(LEN($B2201)=0,"",IF(AND($B2201&gt;0,VALUE(SUBSTITUTE($B2201,"4","0"))=$B2201),1,0)),"")</f>
        <v/>
      </c>
      <c r="H2201" s="5" t="str">
        <f>IF(PhieuBauCu!$B$2&gt;4,IF(LEN($B2201)=0,"",IF(AND($B2201&gt;0,VALUE(SUBSTITUTE($B2201,"5","0"))=$B2201),1,0)),"")</f>
        <v/>
      </c>
      <c r="I2201" s="5" t="str">
        <f>IF(PhieuBauCu!$B$2&gt;5,IF(LEN($B2201)=0,"",IF(AND($B2201&gt;0,VALUE(SUBSTITUTE($B2201,"6","0"))=$B2201),1,0)),"")</f>
        <v/>
      </c>
      <c r="J2201" s="5" t="str">
        <f>IF(PhieuBauCu!$B$2&gt;6,IF(LEN($B2201)=0,"",IF(AND($B2201&gt;0,VALUE(SUBSTITUTE($B2201,"7","0"))=$B2201),1,0)),"")</f>
        <v/>
      </c>
      <c r="K2201" s="5" t="str">
        <f>IF(PhieuBauCu!$B$2&gt;7,IF(LEN($B2201)=0,"",IF(AND($B2201&gt;0,VALUE(SUBSTITUTE($B2201,"8","0"))=$B2201),1,0)),"")</f>
        <v/>
      </c>
      <c r="L2201" s="5" t="str">
        <f>IF(PhieuBauCu!$B$2&gt;8,IF(LEN($B2201)=0,"",IF(AND($B2201&gt;0,VALUE(SUBSTITUTE($B2201,"9","0"))=$B2201),1,0)),"")</f>
        <v/>
      </c>
      <c r="M2201" s="9">
        <f t="shared" si="69"/>
        <v>0</v>
      </c>
      <c r="N2201" s="36">
        <f>IF(AND(M2201&lt;=PhieuBauCu!$B$13,M2201&gt;=1),1,0)</f>
        <v>0</v>
      </c>
    </row>
    <row r="2202" spans="1:14" ht="28.5" customHeight="1">
      <c r="A2202" s="2">
        <v>2197</v>
      </c>
      <c r="B2202" s="3"/>
      <c r="C2202" s="48" t="str">
        <f t="shared" si="68"/>
        <v/>
      </c>
      <c r="D2202" s="5" t="str">
        <f>IF(PhieuBauCu!$B$2&gt;0,IF(LEN($B2202)=0,"",IF(AND($B2202&gt;0,VALUE(SUBSTITUTE($B2202,"1","0"))=$B2202),1,0)),"")</f>
        <v/>
      </c>
      <c r="E2202" s="5" t="str">
        <f>IF(PhieuBauCu!$B$2&gt;1,IF(LEN($B2202)=0,"",IF(AND($B2202&gt;0,VALUE(SUBSTITUTE($B2202,"2","0"))=$B2202),1,0)),"")</f>
        <v/>
      </c>
      <c r="F2202" s="5" t="str">
        <f>IF(PhieuBauCu!$B$2&gt;2,IF(LEN($B2202)=0,"",IF(AND($B2202&gt;0,VALUE(SUBSTITUTE($B2202,"3","0"))=$B2202),1,0)),"")</f>
        <v/>
      </c>
      <c r="G2202" s="5" t="str">
        <f>IF(PhieuBauCu!$B$2&gt;3,IF(LEN($B2202)=0,"",IF(AND($B2202&gt;0,VALUE(SUBSTITUTE($B2202,"4","0"))=$B2202),1,0)),"")</f>
        <v/>
      </c>
      <c r="H2202" s="5" t="str">
        <f>IF(PhieuBauCu!$B$2&gt;4,IF(LEN($B2202)=0,"",IF(AND($B2202&gt;0,VALUE(SUBSTITUTE($B2202,"5","0"))=$B2202),1,0)),"")</f>
        <v/>
      </c>
      <c r="I2202" s="5" t="str">
        <f>IF(PhieuBauCu!$B$2&gt;5,IF(LEN($B2202)=0,"",IF(AND($B2202&gt;0,VALUE(SUBSTITUTE($B2202,"6","0"))=$B2202),1,0)),"")</f>
        <v/>
      </c>
      <c r="J2202" s="5" t="str">
        <f>IF(PhieuBauCu!$B$2&gt;6,IF(LEN($B2202)=0,"",IF(AND($B2202&gt;0,VALUE(SUBSTITUTE($B2202,"7","0"))=$B2202),1,0)),"")</f>
        <v/>
      </c>
      <c r="K2202" s="5" t="str">
        <f>IF(PhieuBauCu!$B$2&gt;7,IF(LEN($B2202)=0,"",IF(AND($B2202&gt;0,VALUE(SUBSTITUTE($B2202,"8","0"))=$B2202),1,0)),"")</f>
        <v/>
      </c>
      <c r="L2202" s="5" t="str">
        <f>IF(PhieuBauCu!$B$2&gt;8,IF(LEN($B2202)=0,"",IF(AND($B2202&gt;0,VALUE(SUBSTITUTE($B2202,"9","0"))=$B2202),1,0)),"")</f>
        <v/>
      </c>
      <c r="M2202" s="9">
        <f t="shared" si="69"/>
        <v>0</v>
      </c>
      <c r="N2202" s="36">
        <f>IF(AND(M2202&lt;=PhieuBauCu!$B$13,M2202&gt;=1),1,0)</f>
        <v>0</v>
      </c>
    </row>
    <row r="2203" spans="1:14" ht="28.5" customHeight="1">
      <c r="A2203" s="2">
        <v>2198</v>
      </c>
      <c r="B2203" s="3"/>
      <c r="C2203" s="48" t="str">
        <f t="shared" si="68"/>
        <v/>
      </c>
      <c r="D2203" s="5" t="str">
        <f>IF(PhieuBauCu!$B$2&gt;0,IF(LEN($B2203)=0,"",IF(AND($B2203&gt;0,VALUE(SUBSTITUTE($B2203,"1","0"))=$B2203),1,0)),"")</f>
        <v/>
      </c>
      <c r="E2203" s="5" t="str">
        <f>IF(PhieuBauCu!$B$2&gt;1,IF(LEN($B2203)=0,"",IF(AND($B2203&gt;0,VALUE(SUBSTITUTE($B2203,"2","0"))=$B2203),1,0)),"")</f>
        <v/>
      </c>
      <c r="F2203" s="5" t="str">
        <f>IF(PhieuBauCu!$B$2&gt;2,IF(LEN($B2203)=0,"",IF(AND($B2203&gt;0,VALUE(SUBSTITUTE($B2203,"3","0"))=$B2203),1,0)),"")</f>
        <v/>
      </c>
      <c r="G2203" s="5" t="str">
        <f>IF(PhieuBauCu!$B$2&gt;3,IF(LEN($B2203)=0,"",IF(AND($B2203&gt;0,VALUE(SUBSTITUTE($B2203,"4","0"))=$B2203),1,0)),"")</f>
        <v/>
      </c>
      <c r="H2203" s="5" t="str">
        <f>IF(PhieuBauCu!$B$2&gt;4,IF(LEN($B2203)=0,"",IF(AND($B2203&gt;0,VALUE(SUBSTITUTE($B2203,"5","0"))=$B2203),1,0)),"")</f>
        <v/>
      </c>
      <c r="I2203" s="5" t="str">
        <f>IF(PhieuBauCu!$B$2&gt;5,IF(LEN($B2203)=0,"",IF(AND($B2203&gt;0,VALUE(SUBSTITUTE($B2203,"6","0"))=$B2203),1,0)),"")</f>
        <v/>
      </c>
      <c r="J2203" s="5" t="str">
        <f>IF(PhieuBauCu!$B$2&gt;6,IF(LEN($B2203)=0,"",IF(AND($B2203&gt;0,VALUE(SUBSTITUTE($B2203,"7","0"))=$B2203),1,0)),"")</f>
        <v/>
      </c>
      <c r="K2203" s="5" t="str">
        <f>IF(PhieuBauCu!$B$2&gt;7,IF(LEN($B2203)=0,"",IF(AND($B2203&gt;0,VALUE(SUBSTITUTE($B2203,"8","0"))=$B2203),1,0)),"")</f>
        <v/>
      </c>
      <c r="L2203" s="5" t="str">
        <f>IF(PhieuBauCu!$B$2&gt;8,IF(LEN($B2203)=0,"",IF(AND($B2203&gt;0,VALUE(SUBSTITUTE($B2203,"9","0"))=$B2203),1,0)),"")</f>
        <v/>
      </c>
      <c r="M2203" s="9">
        <f t="shared" si="69"/>
        <v>0</v>
      </c>
      <c r="N2203" s="36">
        <f>IF(AND(M2203&lt;=PhieuBauCu!$B$13,M2203&gt;=1),1,0)</f>
        <v>0</v>
      </c>
    </row>
    <row r="2204" spans="1:14" ht="28.5" customHeight="1">
      <c r="A2204" s="2">
        <v>2199</v>
      </c>
      <c r="B2204" s="3"/>
      <c r="C2204" s="48" t="str">
        <f t="shared" si="68"/>
        <v/>
      </c>
      <c r="D2204" s="5" t="str">
        <f>IF(PhieuBauCu!$B$2&gt;0,IF(LEN($B2204)=0,"",IF(AND($B2204&gt;0,VALUE(SUBSTITUTE($B2204,"1","0"))=$B2204),1,0)),"")</f>
        <v/>
      </c>
      <c r="E2204" s="5" t="str">
        <f>IF(PhieuBauCu!$B$2&gt;1,IF(LEN($B2204)=0,"",IF(AND($B2204&gt;0,VALUE(SUBSTITUTE($B2204,"2","0"))=$B2204),1,0)),"")</f>
        <v/>
      </c>
      <c r="F2204" s="5" t="str">
        <f>IF(PhieuBauCu!$B$2&gt;2,IF(LEN($B2204)=0,"",IF(AND($B2204&gt;0,VALUE(SUBSTITUTE($B2204,"3","0"))=$B2204),1,0)),"")</f>
        <v/>
      </c>
      <c r="G2204" s="5" t="str">
        <f>IF(PhieuBauCu!$B$2&gt;3,IF(LEN($B2204)=0,"",IF(AND($B2204&gt;0,VALUE(SUBSTITUTE($B2204,"4","0"))=$B2204),1,0)),"")</f>
        <v/>
      </c>
      <c r="H2204" s="5" t="str">
        <f>IF(PhieuBauCu!$B$2&gt;4,IF(LEN($B2204)=0,"",IF(AND($B2204&gt;0,VALUE(SUBSTITUTE($B2204,"5","0"))=$B2204),1,0)),"")</f>
        <v/>
      </c>
      <c r="I2204" s="5" t="str">
        <f>IF(PhieuBauCu!$B$2&gt;5,IF(LEN($B2204)=0,"",IF(AND($B2204&gt;0,VALUE(SUBSTITUTE($B2204,"6","0"))=$B2204),1,0)),"")</f>
        <v/>
      </c>
      <c r="J2204" s="5" t="str">
        <f>IF(PhieuBauCu!$B$2&gt;6,IF(LEN($B2204)=0,"",IF(AND($B2204&gt;0,VALUE(SUBSTITUTE($B2204,"7","0"))=$B2204),1,0)),"")</f>
        <v/>
      </c>
      <c r="K2204" s="5" t="str">
        <f>IF(PhieuBauCu!$B$2&gt;7,IF(LEN($B2204)=0,"",IF(AND($B2204&gt;0,VALUE(SUBSTITUTE($B2204,"8","0"))=$B2204),1,0)),"")</f>
        <v/>
      </c>
      <c r="L2204" s="5" t="str">
        <f>IF(PhieuBauCu!$B$2&gt;8,IF(LEN($B2204)=0,"",IF(AND($B2204&gt;0,VALUE(SUBSTITUTE($B2204,"9","0"))=$B2204),1,0)),"")</f>
        <v/>
      </c>
      <c r="M2204" s="9">
        <f t="shared" si="69"/>
        <v>0</v>
      </c>
      <c r="N2204" s="36">
        <f>IF(AND(M2204&lt;=PhieuBauCu!$B$13,M2204&gt;=1),1,0)</f>
        <v>0</v>
      </c>
    </row>
    <row r="2205" spans="1:14" ht="28.5" customHeight="1">
      <c r="A2205" s="2">
        <v>2200</v>
      </c>
      <c r="B2205" s="3"/>
      <c r="C2205" s="48" t="str">
        <f t="shared" si="68"/>
        <v/>
      </c>
      <c r="D2205" s="5" t="str">
        <f>IF(PhieuBauCu!$B$2&gt;0,IF(LEN($B2205)=0,"",IF(AND($B2205&gt;0,VALUE(SUBSTITUTE($B2205,"1","0"))=$B2205),1,0)),"")</f>
        <v/>
      </c>
      <c r="E2205" s="5" t="str">
        <f>IF(PhieuBauCu!$B$2&gt;1,IF(LEN($B2205)=0,"",IF(AND($B2205&gt;0,VALUE(SUBSTITUTE($B2205,"2","0"))=$B2205),1,0)),"")</f>
        <v/>
      </c>
      <c r="F2205" s="5" t="str">
        <f>IF(PhieuBauCu!$B$2&gt;2,IF(LEN($B2205)=0,"",IF(AND($B2205&gt;0,VALUE(SUBSTITUTE($B2205,"3","0"))=$B2205),1,0)),"")</f>
        <v/>
      </c>
      <c r="G2205" s="5" t="str">
        <f>IF(PhieuBauCu!$B$2&gt;3,IF(LEN($B2205)=0,"",IF(AND($B2205&gt;0,VALUE(SUBSTITUTE($B2205,"4","0"))=$B2205),1,0)),"")</f>
        <v/>
      </c>
      <c r="H2205" s="5" t="str">
        <f>IF(PhieuBauCu!$B$2&gt;4,IF(LEN($B2205)=0,"",IF(AND($B2205&gt;0,VALUE(SUBSTITUTE($B2205,"5","0"))=$B2205),1,0)),"")</f>
        <v/>
      </c>
      <c r="I2205" s="5" t="str">
        <f>IF(PhieuBauCu!$B$2&gt;5,IF(LEN($B2205)=0,"",IF(AND($B2205&gt;0,VALUE(SUBSTITUTE($B2205,"6","0"))=$B2205),1,0)),"")</f>
        <v/>
      </c>
      <c r="J2205" s="5" t="str">
        <f>IF(PhieuBauCu!$B$2&gt;6,IF(LEN($B2205)=0,"",IF(AND($B2205&gt;0,VALUE(SUBSTITUTE($B2205,"7","0"))=$B2205),1,0)),"")</f>
        <v/>
      </c>
      <c r="K2205" s="5" t="str">
        <f>IF(PhieuBauCu!$B$2&gt;7,IF(LEN($B2205)=0,"",IF(AND($B2205&gt;0,VALUE(SUBSTITUTE($B2205,"8","0"))=$B2205),1,0)),"")</f>
        <v/>
      </c>
      <c r="L2205" s="5" t="str">
        <f>IF(PhieuBauCu!$B$2&gt;8,IF(LEN($B2205)=0,"",IF(AND($B2205&gt;0,VALUE(SUBSTITUTE($B2205,"9","0"))=$B2205),1,0)),"")</f>
        <v/>
      </c>
      <c r="M2205" s="9">
        <f t="shared" si="69"/>
        <v>0</v>
      </c>
      <c r="N2205" s="36">
        <f>IF(AND(M2205&lt;=PhieuBauCu!$B$13,M2205&gt;=1),1,0)</f>
        <v>0</v>
      </c>
    </row>
    <row r="2206" spans="1:14" ht="28.5" customHeight="1">
      <c r="A2206" s="2">
        <v>2201</v>
      </c>
      <c r="B2206" s="3"/>
      <c r="C2206" s="48" t="str">
        <f t="shared" si="68"/>
        <v/>
      </c>
      <c r="D2206" s="5" t="str">
        <f>IF(PhieuBauCu!$B$2&gt;0,IF(LEN($B2206)=0,"",IF(AND($B2206&gt;0,VALUE(SUBSTITUTE($B2206,"1","0"))=$B2206),1,0)),"")</f>
        <v/>
      </c>
      <c r="E2206" s="5" t="str">
        <f>IF(PhieuBauCu!$B$2&gt;1,IF(LEN($B2206)=0,"",IF(AND($B2206&gt;0,VALUE(SUBSTITUTE($B2206,"2","0"))=$B2206),1,0)),"")</f>
        <v/>
      </c>
      <c r="F2206" s="5" t="str">
        <f>IF(PhieuBauCu!$B$2&gt;2,IF(LEN($B2206)=0,"",IF(AND($B2206&gt;0,VALUE(SUBSTITUTE($B2206,"3","0"))=$B2206),1,0)),"")</f>
        <v/>
      </c>
      <c r="G2206" s="5" t="str">
        <f>IF(PhieuBauCu!$B$2&gt;3,IF(LEN($B2206)=0,"",IF(AND($B2206&gt;0,VALUE(SUBSTITUTE($B2206,"4","0"))=$B2206),1,0)),"")</f>
        <v/>
      </c>
      <c r="H2206" s="5" t="str">
        <f>IF(PhieuBauCu!$B$2&gt;4,IF(LEN($B2206)=0,"",IF(AND($B2206&gt;0,VALUE(SUBSTITUTE($B2206,"5","0"))=$B2206),1,0)),"")</f>
        <v/>
      </c>
      <c r="I2206" s="5" t="str">
        <f>IF(PhieuBauCu!$B$2&gt;5,IF(LEN($B2206)=0,"",IF(AND($B2206&gt;0,VALUE(SUBSTITUTE($B2206,"6","0"))=$B2206),1,0)),"")</f>
        <v/>
      </c>
      <c r="J2206" s="5" t="str">
        <f>IF(PhieuBauCu!$B$2&gt;6,IF(LEN($B2206)=0,"",IF(AND($B2206&gt;0,VALUE(SUBSTITUTE($B2206,"7","0"))=$B2206),1,0)),"")</f>
        <v/>
      </c>
      <c r="K2206" s="5" t="str">
        <f>IF(PhieuBauCu!$B$2&gt;7,IF(LEN($B2206)=0,"",IF(AND($B2206&gt;0,VALUE(SUBSTITUTE($B2206,"8","0"))=$B2206),1,0)),"")</f>
        <v/>
      </c>
      <c r="L2206" s="5" t="str">
        <f>IF(PhieuBauCu!$B$2&gt;8,IF(LEN($B2206)=0,"",IF(AND($B2206&gt;0,VALUE(SUBSTITUTE($B2206,"9","0"))=$B2206),1,0)),"")</f>
        <v/>
      </c>
      <c r="M2206" s="9">
        <f t="shared" si="69"/>
        <v>0</v>
      </c>
      <c r="N2206" s="36">
        <f>IF(AND(M2206&lt;=PhieuBauCu!$B$13,M2206&gt;=1),1,0)</f>
        <v>0</v>
      </c>
    </row>
    <row r="2207" spans="1:14" ht="28.5" customHeight="1">
      <c r="A2207" s="2">
        <v>2202</v>
      </c>
      <c r="B2207" s="3"/>
      <c r="C2207" s="48" t="str">
        <f t="shared" si="68"/>
        <v/>
      </c>
      <c r="D2207" s="5" t="str">
        <f>IF(PhieuBauCu!$B$2&gt;0,IF(LEN($B2207)=0,"",IF(AND($B2207&gt;0,VALUE(SUBSTITUTE($B2207,"1","0"))=$B2207),1,0)),"")</f>
        <v/>
      </c>
      <c r="E2207" s="5" t="str">
        <f>IF(PhieuBauCu!$B$2&gt;1,IF(LEN($B2207)=0,"",IF(AND($B2207&gt;0,VALUE(SUBSTITUTE($B2207,"2","0"))=$B2207),1,0)),"")</f>
        <v/>
      </c>
      <c r="F2207" s="5" t="str">
        <f>IF(PhieuBauCu!$B$2&gt;2,IF(LEN($B2207)=0,"",IF(AND($B2207&gt;0,VALUE(SUBSTITUTE($B2207,"3","0"))=$B2207),1,0)),"")</f>
        <v/>
      </c>
      <c r="G2207" s="5" t="str">
        <f>IF(PhieuBauCu!$B$2&gt;3,IF(LEN($B2207)=0,"",IF(AND($B2207&gt;0,VALUE(SUBSTITUTE($B2207,"4","0"))=$B2207),1,0)),"")</f>
        <v/>
      </c>
      <c r="H2207" s="5" t="str">
        <f>IF(PhieuBauCu!$B$2&gt;4,IF(LEN($B2207)=0,"",IF(AND($B2207&gt;0,VALUE(SUBSTITUTE($B2207,"5","0"))=$B2207),1,0)),"")</f>
        <v/>
      </c>
      <c r="I2207" s="5" t="str">
        <f>IF(PhieuBauCu!$B$2&gt;5,IF(LEN($B2207)=0,"",IF(AND($B2207&gt;0,VALUE(SUBSTITUTE($B2207,"6","0"))=$B2207),1,0)),"")</f>
        <v/>
      </c>
      <c r="J2207" s="5" t="str">
        <f>IF(PhieuBauCu!$B$2&gt;6,IF(LEN($B2207)=0,"",IF(AND($B2207&gt;0,VALUE(SUBSTITUTE($B2207,"7","0"))=$B2207),1,0)),"")</f>
        <v/>
      </c>
      <c r="K2207" s="5" t="str">
        <f>IF(PhieuBauCu!$B$2&gt;7,IF(LEN($B2207)=0,"",IF(AND($B2207&gt;0,VALUE(SUBSTITUTE($B2207,"8","0"))=$B2207),1,0)),"")</f>
        <v/>
      </c>
      <c r="L2207" s="5" t="str">
        <f>IF(PhieuBauCu!$B$2&gt;8,IF(LEN($B2207)=0,"",IF(AND($B2207&gt;0,VALUE(SUBSTITUTE($B2207,"9","0"))=$B2207),1,0)),"")</f>
        <v/>
      </c>
      <c r="M2207" s="9">
        <f t="shared" si="69"/>
        <v>0</v>
      </c>
      <c r="N2207" s="36">
        <f>IF(AND(M2207&lt;=PhieuBauCu!$B$13,M2207&gt;=1),1,0)</f>
        <v>0</v>
      </c>
    </row>
    <row r="2208" spans="1:14" ht="28.5" customHeight="1">
      <c r="A2208" s="2">
        <v>2203</v>
      </c>
      <c r="B2208" s="3"/>
      <c r="C2208" s="48" t="str">
        <f t="shared" si="68"/>
        <v/>
      </c>
      <c r="D2208" s="5" t="str">
        <f>IF(PhieuBauCu!$B$2&gt;0,IF(LEN($B2208)=0,"",IF(AND($B2208&gt;0,VALUE(SUBSTITUTE($B2208,"1","0"))=$B2208),1,0)),"")</f>
        <v/>
      </c>
      <c r="E2208" s="5" t="str">
        <f>IF(PhieuBauCu!$B$2&gt;1,IF(LEN($B2208)=0,"",IF(AND($B2208&gt;0,VALUE(SUBSTITUTE($B2208,"2","0"))=$B2208),1,0)),"")</f>
        <v/>
      </c>
      <c r="F2208" s="5" t="str">
        <f>IF(PhieuBauCu!$B$2&gt;2,IF(LEN($B2208)=0,"",IF(AND($B2208&gt;0,VALUE(SUBSTITUTE($B2208,"3","0"))=$B2208),1,0)),"")</f>
        <v/>
      </c>
      <c r="G2208" s="5" t="str">
        <f>IF(PhieuBauCu!$B$2&gt;3,IF(LEN($B2208)=0,"",IF(AND($B2208&gt;0,VALUE(SUBSTITUTE($B2208,"4","0"))=$B2208),1,0)),"")</f>
        <v/>
      </c>
      <c r="H2208" s="5" t="str">
        <f>IF(PhieuBauCu!$B$2&gt;4,IF(LEN($B2208)=0,"",IF(AND($B2208&gt;0,VALUE(SUBSTITUTE($B2208,"5","0"))=$B2208),1,0)),"")</f>
        <v/>
      </c>
      <c r="I2208" s="5" t="str">
        <f>IF(PhieuBauCu!$B$2&gt;5,IF(LEN($B2208)=0,"",IF(AND($B2208&gt;0,VALUE(SUBSTITUTE($B2208,"6","0"))=$B2208),1,0)),"")</f>
        <v/>
      </c>
      <c r="J2208" s="5" t="str">
        <f>IF(PhieuBauCu!$B$2&gt;6,IF(LEN($B2208)=0,"",IF(AND($B2208&gt;0,VALUE(SUBSTITUTE($B2208,"7","0"))=$B2208),1,0)),"")</f>
        <v/>
      </c>
      <c r="K2208" s="5" t="str">
        <f>IF(PhieuBauCu!$B$2&gt;7,IF(LEN($B2208)=0,"",IF(AND($B2208&gt;0,VALUE(SUBSTITUTE($B2208,"8","0"))=$B2208),1,0)),"")</f>
        <v/>
      </c>
      <c r="L2208" s="5" t="str">
        <f>IF(PhieuBauCu!$B$2&gt;8,IF(LEN($B2208)=0,"",IF(AND($B2208&gt;0,VALUE(SUBSTITUTE($B2208,"9","0"))=$B2208),1,0)),"")</f>
        <v/>
      </c>
      <c r="M2208" s="9">
        <f t="shared" si="69"/>
        <v>0</v>
      </c>
      <c r="N2208" s="36">
        <f>IF(AND(M2208&lt;=PhieuBauCu!$B$13,M2208&gt;=1),1,0)</f>
        <v>0</v>
      </c>
    </row>
    <row r="2209" spans="1:14" ht="28.5" customHeight="1">
      <c r="A2209" s="2">
        <v>2204</v>
      </c>
      <c r="B2209" s="3"/>
      <c r="C2209" s="48" t="str">
        <f t="shared" si="68"/>
        <v/>
      </c>
      <c r="D2209" s="5" t="str">
        <f>IF(PhieuBauCu!$B$2&gt;0,IF(LEN($B2209)=0,"",IF(AND($B2209&gt;0,VALUE(SUBSTITUTE($B2209,"1","0"))=$B2209),1,0)),"")</f>
        <v/>
      </c>
      <c r="E2209" s="5" t="str">
        <f>IF(PhieuBauCu!$B$2&gt;1,IF(LEN($B2209)=0,"",IF(AND($B2209&gt;0,VALUE(SUBSTITUTE($B2209,"2","0"))=$B2209),1,0)),"")</f>
        <v/>
      </c>
      <c r="F2209" s="5" t="str">
        <f>IF(PhieuBauCu!$B$2&gt;2,IF(LEN($B2209)=0,"",IF(AND($B2209&gt;0,VALUE(SUBSTITUTE($B2209,"3","0"))=$B2209),1,0)),"")</f>
        <v/>
      </c>
      <c r="G2209" s="5" t="str">
        <f>IF(PhieuBauCu!$B$2&gt;3,IF(LEN($B2209)=0,"",IF(AND($B2209&gt;0,VALUE(SUBSTITUTE($B2209,"4","0"))=$B2209),1,0)),"")</f>
        <v/>
      </c>
      <c r="H2209" s="5" t="str">
        <f>IF(PhieuBauCu!$B$2&gt;4,IF(LEN($B2209)=0,"",IF(AND($B2209&gt;0,VALUE(SUBSTITUTE($B2209,"5","0"))=$B2209),1,0)),"")</f>
        <v/>
      </c>
      <c r="I2209" s="5" t="str">
        <f>IF(PhieuBauCu!$B$2&gt;5,IF(LEN($B2209)=0,"",IF(AND($B2209&gt;0,VALUE(SUBSTITUTE($B2209,"6","0"))=$B2209),1,0)),"")</f>
        <v/>
      </c>
      <c r="J2209" s="5" t="str">
        <f>IF(PhieuBauCu!$B$2&gt;6,IF(LEN($B2209)=0,"",IF(AND($B2209&gt;0,VALUE(SUBSTITUTE($B2209,"7","0"))=$B2209),1,0)),"")</f>
        <v/>
      </c>
      <c r="K2209" s="5" t="str">
        <f>IF(PhieuBauCu!$B$2&gt;7,IF(LEN($B2209)=0,"",IF(AND($B2209&gt;0,VALUE(SUBSTITUTE($B2209,"8","0"))=$B2209),1,0)),"")</f>
        <v/>
      </c>
      <c r="L2209" s="5" t="str">
        <f>IF(PhieuBauCu!$B$2&gt;8,IF(LEN($B2209)=0,"",IF(AND($B2209&gt;0,VALUE(SUBSTITUTE($B2209,"9","0"))=$B2209),1,0)),"")</f>
        <v/>
      </c>
      <c r="M2209" s="9">
        <f t="shared" si="69"/>
        <v>0</v>
      </c>
      <c r="N2209" s="36">
        <f>IF(AND(M2209&lt;=PhieuBauCu!$B$13,M2209&gt;=1),1,0)</f>
        <v>0</v>
      </c>
    </row>
    <row r="2210" spans="1:14" ht="28.5" customHeight="1">
      <c r="A2210" s="2">
        <v>2205</v>
      </c>
      <c r="B2210" s="3"/>
      <c r="C2210" s="48" t="str">
        <f t="shared" si="68"/>
        <v/>
      </c>
      <c r="D2210" s="5" t="str">
        <f>IF(PhieuBauCu!$B$2&gt;0,IF(LEN($B2210)=0,"",IF(AND($B2210&gt;0,VALUE(SUBSTITUTE($B2210,"1","0"))=$B2210),1,0)),"")</f>
        <v/>
      </c>
      <c r="E2210" s="5" t="str">
        <f>IF(PhieuBauCu!$B$2&gt;1,IF(LEN($B2210)=0,"",IF(AND($B2210&gt;0,VALUE(SUBSTITUTE($B2210,"2","0"))=$B2210),1,0)),"")</f>
        <v/>
      </c>
      <c r="F2210" s="5" t="str">
        <f>IF(PhieuBauCu!$B$2&gt;2,IF(LEN($B2210)=0,"",IF(AND($B2210&gt;0,VALUE(SUBSTITUTE($B2210,"3","0"))=$B2210),1,0)),"")</f>
        <v/>
      </c>
      <c r="G2210" s="5" t="str">
        <f>IF(PhieuBauCu!$B$2&gt;3,IF(LEN($B2210)=0,"",IF(AND($B2210&gt;0,VALUE(SUBSTITUTE($B2210,"4","0"))=$B2210),1,0)),"")</f>
        <v/>
      </c>
      <c r="H2210" s="5" t="str">
        <f>IF(PhieuBauCu!$B$2&gt;4,IF(LEN($B2210)=0,"",IF(AND($B2210&gt;0,VALUE(SUBSTITUTE($B2210,"5","0"))=$B2210),1,0)),"")</f>
        <v/>
      </c>
      <c r="I2210" s="5" t="str">
        <f>IF(PhieuBauCu!$B$2&gt;5,IF(LEN($B2210)=0,"",IF(AND($B2210&gt;0,VALUE(SUBSTITUTE($B2210,"6","0"))=$B2210),1,0)),"")</f>
        <v/>
      </c>
      <c r="J2210" s="5" t="str">
        <f>IF(PhieuBauCu!$B$2&gt;6,IF(LEN($B2210)=0,"",IF(AND($B2210&gt;0,VALUE(SUBSTITUTE($B2210,"7","0"))=$B2210),1,0)),"")</f>
        <v/>
      </c>
      <c r="K2210" s="5" t="str">
        <f>IF(PhieuBauCu!$B$2&gt;7,IF(LEN($B2210)=0,"",IF(AND($B2210&gt;0,VALUE(SUBSTITUTE($B2210,"8","0"))=$B2210),1,0)),"")</f>
        <v/>
      </c>
      <c r="L2210" s="5" t="str">
        <f>IF(PhieuBauCu!$B$2&gt;8,IF(LEN($B2210)=0,"",IF(AND($B2210&gt;0,VALUE(SUBSTITUTE($B2210,"9","0"))=$B2210),1,0)),"")</f>
        <v/>
      </c>
      <c r="M2210" s="9">
        <f t="shared" si="69"/>
        <v>0</v>
      </c>
      <c r="N2210" s="36">
        <f>IF(AND(M2210&lt;=PhieuBauCu!$B$13,M2210&gt;=1),1,0)</f>
        <v>0</v>
      </c>
    </row>
    <row r="2211" spans="1:14" ht="28.5" customHeight="1">
      <c r="A2211" s="2">
        <v>2206</v>
      </c>
      <c r="B2211" s="3"/>
      <c r="C2211" s="48" t="str">
        <f t="shared" si="68"/>
        <v/>
      </c>
      <c r="D2211" s="5" t="str">
        <f>IF(PhieuBauCu!$B$2&gt;0,IF(LEN($B2211)=0,"",IF(AND($B2211&gt;0,VALUE(SUBSTITUTE($B2211,"1","0"))=$B2211),1,0)),"")</f>
        <v/>
      </c>
      <c r="E2211" s="5" t="str">
        <f>IF(PhieuBauCu!$B$2&gt;1,IF(LEN($B2211)=0,"",IF(AND($B2211&gt;0,VALUE(SUBSTITUTE($B2211,"2","0"))=$B2211),1,0)),"")</f>
        <v/>
      </c>
      <c r="F2211" s="5" t="str">
        <f>IF(PhieuBauCu!$B$2&gt;2,IF(LEN($B2211)=0,"",IF(AND($B2211&gt;0,VALUE(SUBSTITUTE($B2211,"3","0"))=$B2211),1,0)),"")</f>
        <v/>
      </c>
      <c r="G2211" s="5" t="str">
        <f>IF(PhieuBauCu!$B$2&gt;3,IF(LEN($B2211)=0,"",IF(AND($B2211&gt;0,VALUE(SUBSTITUTE($B2211,"4","0"))=$B2211),1,0)),"")</f>
        <v/>
      </c>
      <c r="H2211" s="5" t="str">
        <f>IF(PhieuBauCu!$B$2&gt;4,IF(LEN($B2211)=0,"",IF(AND($B2211&gt;0,VALUE(SUBSTITUTE($B2211,"5","0"))=$B2211),1,0)),"")</f>
        <v/>
      </c>
      <c r="I2211" s="5" t="str">
        <f>IF(PhieuBauCu!$B$2&gt;5,IF(LEN($B2211)=0,"",IF(AND($B2211&gt;0,VALUE(SUBSTITUTE($B2211,"6","0"))=$B2211),1,0)),"")</f>
        <v/>
      </c>
      <c r="J2211" s="5" t="str">
        <f>IF(PhieuBauCu!$B$2&gt;6,IF(LEN($B2211)=0,"",IF(AND($B2211&gt;0,VALUE(SUBSTITUTE($B2211,"7","0"))=$B2211),1,0)),"")</f>
        <v/>
      </c>
      <c r="K2211" s="5" t="str">
        <f>IF(PhieuBauCu!$B$2&gt;7,IF(LEN($B2211)=0,"",IF(AND($B2211&gt;0,VALUE(SUBSTITUTE($B2211,"8","0"))=$B2211),1,0)),"")</f>
        <v/>
      </c>
      <c r="L2211" s="5" t="str">
        <f>IF(PhieuBauCu!$B$2&gt;8,IF(LEN($B2211)=0,"",IF(AND($B2211&gt;0,VALUE(SUBSTITUTE($B2211,"9","0"))=$B2211),1,0)),"")</f>
        <v/>
      </c>
      <c r="M2211" s="9">
        <f t="shared" si="69"/>
        <v>0</v>
      </c>
      <c r="N2211" s="36">
        <f>IF(AND(M2211&lt;=PhieuBauCu!$B$13,M2211&gt;=1),1,0)</f>
        <v>0</v>
      </c>
    </row>
    <row r="2212" spans="1:14" ht="28.5" customHeight="1">
      <c r="A2212" s="2">
        <v>2207</v>
      </c>
      <c r="B2212" s="3"/>
      <c r="C2212" s="48" t="str">
        <f t="shared" si="68"/>
        <v/>
      </c>
      <c r="D2212" s="5" t="str">
        <f>IF(PhieuBauCu!$B$2&gt;0,IF(LEN($B2212)=0,"",IF(AND($B2212&gt;0,VALUE(SUBSTITUTE($B2212,"1","0"))=$B2212),1,0)),"")</f>
        <v/>
      </c>
      <c r="E2212" s="5" t="str">
        <f>IF(PhieuBauCu!$B$2&gt;1,IF(LEN($B2212)=0,"",IF(AND($B2212&gt;0,VALUE(SUBSTITUTE($B2212,"2","0"))=$B2212),1,0)),"")</f>
        <v/>
      </c>
      <c r="F2212" s="5" t="str">
        <f>IF(PhieuBauCu!$B$2&gt;2,IF(LEN($B2212)=0,"",IF(AND($B2212&gt;0,VALUE(SUBSTITUTE($B2212,"3","0"))=$B2212),1,0)),"")</f>
        <v/>
      </c>
      <c r="G2212" s="5" t="str">
        <f>IF(PhieuBauCu!$B$2&gt;3,IF(LEN($B2212)=0,"",IF(AND($B2212&gt;0,VALUE(SUBSTITUTE($B2212,"4","0"))=$B2212),1,0)),"")</f>
        <v/>
      </c>
      <c r="H2212" s="5" t="str">
        <f>IF(PhieuBauCu!$B$2&gt;4,IF(LEN($B2212)=0,"",IF(AND($B2212&gt;0,VALUE(SUBSTITUTE($B2212,"5","0"))=$B2212),1,0)),"")</f>
        <v/>
      </c>
      <c r="I2212" s="5" t="str">
        <f>IF(PhieuBauCu!$B$2&gt;5,IF(LEN($B2212)=0,"",IF(AND($B2212&gt;0,VALUE(SUBSTITUTE($B2212,"6","0"))=$B2212),1,0)),"")</f>
        <v/>
      </c>
      <c r="J2212" s="5" t="str">
        <f>IF(PhieuBauCu!$B$2&gt;6,IF(LEN($B2212)=0,"",IF(AND($B2212&gt;0,VALUE(SUBSTITUTE($B2212,"7","0"))=$B2212),1,0)),"")</f>
        <v/>
      </c>
      <c r="K2212" s="5" t="str">
        <f>IF(PhieuBauCu!$B$2&gt;7,IF(LEN($B2212)=0,"",IF(AND($B2212&gt;0,VALUE(SUBSTITUTE($B2212,"8","0"))=$B2212),1,0)),"")</f>
        <v/>
      </c>
      <c r="L2212" s="5" t="str">
        <f>IF(PhieuBauCu!$B$2&gt;8,IF(LEN($B2212)=0,"",IF(AND($B2212&gt;0,VALUE(SUBSTITUTE($B2212,"9","0"))=$B2212),1,0)),"")</f>
        <v/>
      </c>
      <c r="M2212" s="9">
        <f t="shared" si="69"/>
        <v>0</v>
      </c>
      <c r="N2212" s="36">
        <f>IF(AND(M2212&lt;=PhieuBauCu!$B$13,M2212&gt;=1),1,0)</f>
        <v>0</v>
      </c>
    </row>
    <row r="2213" spans="1:14" ht="28.5" customHeight="1">
      <c r="A2213" s="2">
        <v>2208</v>
      </c>
      <c r="B2213" s="3"/>
      <c r="C2213" s="48" t="str">
        <f t="shared" si="68"/>
        <v/>
      </c>
      <c r="D2213" s="5" t="str">
        <f>IF(PhieuBauCu!$B$2&gt;0,IF(LEN($B2213)=0,"",IF(AND($B2213&gt;0,VALUE(SUBSTITUTE($B2213,"1","0"))=$B2213),1,0)),"")</f>
        <v/>
      </c>
      <c r="E2213" s="5" t="str">
        <f>IF(PhieuBauCu!$B$2&gt;1,IF(LEN($B2213)=0,"",IF(AND($B2213&gt;0,VALUE(SUBSTITUTE($B2213,"2","0"))=$B2213),1,0)),"")</f>
        <v/>
      </c>
      <c r="F2213" s="5" t="str">
        <f>IF(PhieuBauCu!$B$2&gt;2,IF(LEN($B2213)=0,"",IF(AND($B2213&gt;0,VALUE(SUBSTITUTE($B2213,"3","0"))=$B2213),1,0)),"")</f>
        <v/>
      </c>
      <c r="G2213" s="5" t="str">
        <f>IF(PhieuBauCu!$B$2&gt;3,IF(LEN($B2213)=0,"",IF(AND($B2213&gt;0,VALUE(SUBSTITUTE($B2213,"4","0"))=$B2213),1,0)),"")</f>
        <v/>
      </c>
      <c r="H2213" s="5" t="str">
        <f>IF(PhieuBauCu!$B$2&gt;4,IF(LEN($B2213)=0,"",IF(AND($B2213&gt;0,VALUE(SUBSTITUTE($B2213,"5","0"))=$B2213),1,0)),"")</f>
        <v/>
      </c>
      <c r="I2213" s="5" t="str">
        <f>IF(PhieuBauCu!$B$2&gt;5,IF(LEN($B2213)=0,"",IF(AND($B2213&gt;0,VALUE(SUBSTITUTE($B2213,"6","0"))=$B2213),1,0)),"")</f>
        <v/>
      </c>
      <c r="J2213" s="5" t="str">
        <f>IF(PhieuBauCu!$B$2&gt;6,IF(LEN($B2213)=0,"",IF(AND($B2213&gt;0,VALUE(SUBSTITUTE($B2213,"7","0"))=$B2213),1,0)),"")</f>
        <v/>
      </c>
      <c r="K2213" s="5" t="str">
        <f>IF(PhieuBauCu!$B$2&gt;7,IF(LEN($B2213)=0,"",IF(AND($B2213&gt;0,VALUE(SUBSTITUTE($B2213,"8","0"))=$B2213),1,0)),"")</f>
        <v/>
      </c>
      <c r="L2213" s="5" t="str">
        <f>IF(PhieuBauCu!$B$2&gt;8,IF(LEN($B2213)=0,"",IF(AND($B2213&gt;0,VALUE(SUBSTITUTE($B2213,"9","0"))=$B2213),1,0)),"")</f>
        <v/>
      </c>
      <c r="M2213" s="9">
        <f t="shared" si="69"/>
        <v>0</v>
      </c>
      <c r="N2213" s="36">
        <f>IF(AND(M2213&lt;=PhieuBauCu!$B$13,M2213&gt;=1),1,0)</f>
        <v>0</v>
      </c>
    </row>
    <row r="2214" spans="1:14" ht="28.5" customHeight="1">
      <c r="A2214" s="2">
        <v>2209</v>
      </c>
      <c r="B2214" s="3"/>
      <c r="C2214" s="48" t="str">
        <f t="shared" si="68"/>
        <v/>
      </c>
      <c r="D2214" s="5" t="str">
        <f>IF(PhieuBauCu!$B$2&gt;0,IF(LEN($B2214)=0,"",IF(AND($B2214&gt;0,VALUE(SUBSTITUTE($B2214,"1","0"))=$B2214),1,0)),"")</f>
        <v/>
      </c>
      <c r="E2214" s="5" t="str">
        <f>IF(PhieuBauCu!$B$2&gt;1,IF(LEN($B2214)=0,"",IF(AND($B2214&gt;0,VALUE(SUBSTITUTE($B2214,"2","0"))=$B2214),1,0)),"")</f>
        <v/>
      </c>
      <c r="F2214" s="5" t="str">
        <f>IF(PhieuBauCu!$B$2&gt;2,IF(LEN($B2214)=0,"",IF(AND($B2214&gt;0,VALUE(SUBSTITUTE($B2214,"3","0"))=$B2214),1,0)),"")</f>
        <v/>
      </c>
      <c r="G2214" s="5" t="str">
        <f>IF(PhieuBauCu!$B$2&gt;3,IF(LEN($B2214)=0,"",IF(AND($B2214&gt;0,VALUE(SUBSTITUTE($B2214,"4","0"))=$B2214),1,0)),"")</f>
        <v/>
      </c>
      <c r="H2214" s="5" t="str">
        <f>IF(PhieuBauCu!$B$2&gt;4,IF(LEN($B2214)=0,"",IF(AND($B2214&gt;0,VALUE(SUBSTITUTE($B2214,"5","0"))=$B2214),1,0)),"")</f>
        <v/>
      </c>
      <c r="I2214" s="5" t="str">
        <f>IF(PhieuBauCu!$B$2&gt;5,IF(LEN($B2214)=0,"",IF(AND($B2214&gt;0,VALUE(SUBSTITUTE($B2214,"6","0"))=$B2214),1,0)),"")</f>
        <v/>
      </c>
      <c r="J2214" s="5" t="str">
        <f>IF(PhieuBauCu!$B$2&gt;6,IF(LEN($B2214)=0,"",IF(AND($B2214&gt;0,VALUE(SUBSTITUTE($B2214,"7","0"))=$B2214),1,0)),"")</f>
        <v/>
      </c>
      <c r="K2214" s="5" t="str">
        <f>IF(PhieuBauCu!$B$2&gt;7,IF(LEN($B2214)=0,"",IF(AND($B2214&gt;0,VALUE(SUBSTITUTE($B2214,"8","0"))=$B2214),1,0)),"")</f>
        <v/>
      </c>
      <c r="L2214" s="5" t="str">
        <f>IF(PhieuBauCu!$B$2&gt;8,IF(LEN($B2214)=0,"",IF(AND($B2214&gt;0,VALUE(SUBSTITUTE($B2214,"9","0"))=$B2214),1,0)),"")</f>
        <v/>
      </c>
      <c r="M2214" s="9">
        <f t="shared" si="69"/>
        <v>0</v>
      </c>
      <c r="N2214" s="36">
        <f>IF(AND(M2214&lt;=PhieuBauCu!$B$13,M2214&gt;=1),1,0)</f>
        <v>0</v>
      </c>
    </row>
    <row r="2215" spans="1:14" ht="28.5" customHeight="1">
      <c r="A2215" s="2">
        <v>2210</v>
      </c>
      <c r="B2215" s="3"/>
      <c r="C2215" s="48" t="str">
        <f t="shared" si="68"/>
        <v/>
      </c>
      <c r="D2215" s="5" t="str">
        <f>IF(PhieuBauCu!$B$2&gt;0,IF(LEN($B2215)=0,"",IF(AND($B2215&gt;0,VALUE(SUBSTITUTE($B2215,"1","0"))=$B2215),1,0)),"")</f>
        <v/>
      </c>
      <c r="E2215" s="5" t="str">
        <f>IF(PhieuBauCu!$B$2&gt;1,IF(LEN($B2215)=0,"",IF(AND($B2215&gt;0,VALUE(SUBSTITUTE($B2215,"2","0"))=$B2215),1,0)),"")</f>
        <v/>
      </c>
      <c r="F2215" s="5" t="str">
        <f>IF(PhieuBauCu!$B$2&gt;2,IF(LEN($B2215)=0,"",IF(AND($B2215&gt;0,VALUE(SUBSTITUTE($B2215,"3","0"))=$B2215),1,0)),"")</f>
        <v/>
      </c>
      <c r="G2215" s="5" t="str">
        <f>IF(PhieuBauCu!$B$2&gt;3,IF(LEN($B2215)=0,"",IF(AND($B2215&gt;0,VALUE(SUBSTITUTE($B2215,"4","0"))=$B2215),1,0)),"")</f>
        <v/>
      </c>
      <c r="H2215" s="5" t="str">
        <f>IF(PhieuBauCu!$B$2&gt;4,IF(LEN($B2215)=0,"",IF(AND($B2215&gt;0,VALUE(SUBSTITUTE($B2215,"5","0"))=$B2215),1,0)),"")</f>
        <v/>
      </c>
      <c r="I2215" s="5" t="str">
        <f>IF(PhieuBauCu!$B$2&gt;5,IF(LEN($B2215)=0,"",IF(AND($B2215&gt;0,VALUE(SUBSTITUTE($B2215,"6","0"))=$B2215),1,0)),"")</f>
        <v/>
      </c>
      <c r="J2215" s="5" t="str">
        <f>IF(PhieuBauCu!$B$2&gt;6,IF(LEN($B2215)=0,"",IF(AND($B2215&gt;0,VALUE(SUBSTITUTE($B2215,"7","0"))=$B2215),1,0)),"")</f>
        <v/>
      </c>
      <c r="K2215" s="5" t="str">
        <f>IF(PhieuBauCu!$B$2&gt;7,IF(LEN($B2215)=0,"",IF(AND($B2215&gt;0,VALUE(SUBSTITUTE($B2215,"8","0"))=$B2215),1,0)),"")</f>
        <v/>
      </c>
      <c r="L2215" s="5" t="str">
        <f>IF(PhieuBauCu!$B$2&gt;8,IF(LEN($B2215)=0,"",IF(AND($B2215&gt;0,VALUE(SUBSTITUTE($B2215,"9","0"))=$B2215),1,0)),"")</f>
        <v/>
      </c>
      <c r="M2215" s="9">
        <f t="shared" si="69"/>
        <v>0</v>
      </c>
      <c r="N2215" s="36">
        <f>IF(AND(M2215&lt;=PhieuBauCu!$B$13,M2215&gt;=1),1,0)</f>
        <v>0</v>
      </c>
    </row>
    <row r="2216" spans="1:14" ht="28.5" customHeight="1">
      <c r="A2216" s="2">
        <v>2211</v>
      </c>
      <c r="B2216" s="3"/>
      <c r="C2216" s="48" t="str">
        <f t="shared" si="68"/>
        <v/>
      </c>
      <c r="D2216" s="5" t="str">
        <f>IF(PhieuBauCu!$B$2&gt;0,IF(LEN($B2216)=0,"",IF(AND($B2216&gt;0,VALUE(SUBSTITUTE($B2216,"1","0"))=$B2216),1,0)),"")</f>
        <v/>
      </c>
      <c r="E2216" s="5" t="str">
        <f>IF(PhieuBauCu!$B$2&gt;1,IF(LEN($B2216)=0,"",IF(AND($B2216&gt;0,VALUE(SUBSTITUTE($B2216,"2","0"))=$B2216),1,0)),"")</f>
        <v/>
      </c>
      <c r="F2216" s="5" t="str">
        <f>IF(PhieuBauCu!$B$2&gt;2,IF(LEN($B2216)=0,"",IF(AND($B2216&gt;0,VALUE(SUBSTITUTE($B2216,"3","0"))=$B2216),1,0)),"")</f>
        <v/>
      </c>
      <c r="G2216" s="5" t="str">
        <f>IF(PhieuBauCu!$B$2&gt;3,IF(LEN($B2216)=0,"",IF(AND($B2216&gt;0,VALUE(SUBSTITUTE($B2216,"4","0"))=$B2216),1,0)),"")</f>
        <v/>
      </c>
      <c r="H2216" s="5" t="str">
        <f>IF(PhieuBauCu!$B$2&gt;4,IF(LEN($B2216)=0,"",IF(AND($B2216&gt;0,VALUE(SUBSTITUTE($B2216,"5","0"))=$B2216),1,0)),"")</f>
        <v/>
      </c>
      <c r="I2216" s="5" t="str">
        <f>IF(PhieuBauCu!$B$2&gt;5,IF(LEN($B2216)=0,"",IF(AND($B2216&gt;0,VALUE(SUBSTITUTE($B2216,"6","0"))=$B2216),1,0)),"")</f>
        <v/>
      </c>
      <c r="J2216" s="5" t="str">
        <f>IF(PhieuBauCu!$B$2&gt;6,IF(LEN($B2216)=0,"",IF(AND($B2216&gt;0,VALUE(SUBSTITUTE($B2216,"7","0"))=$B2216),1,0)),"")</f>
        <v/>
      </c>
      <c r="K2216" s="5" t="str">
        <f>IF(PhieuBauCu!$B$2&gt;7,IF(LEN($B2216)=0,"",IF(AND($B2216&gt;0,VALUE(SUBSTITUTE($B2216,"8","0"))=$B2216),1,0)),"")</f>
        <v/>
      </c>
      <c r="L2216" s="5" t="str">
        <f>IF(PhieuBauCu!$B$2&gt;8,IF(LEN($B2216)=0,"",IF(AND($B2216&gt;0,VALUE(SUBSTITUTE($B2216,"9","0"))=$B2216),1,0)),"")</f>
        <v/>
      </c>
      <c r="M2216" s="9">
        <f t="shared" si="69"/>
        <v>0</v>
      </c>
      <c r="N2216" s="36">
        <f>IF(AND(M2216&lt;=PhieuBauCu!$B$13,M2216&gt;=1),1,0)</f>
        <v>0</v>
      </c>
    </row>
    <row r="2217" spans="1:14" ht="28.5" customHeight="1">
      <c r="A2217" s="2">
        <v>2212</v>
      </c>
      <c r="B2217" s="3"/>
      <c r="C2217" s="48" t="str">
        <f t="shared" si="68"/>
        <v/>
      </c>
      <c r="D2217" s="5" t="str">
        <f>IF(PhieuBauCu!$B$2&gt;0,IF(LEN($B2217)=0,"",IF(AND($B2217&gt;0,VALUE(SUBSTITUTE($B2217,"1","0"))=$B2217),1,0)),"")</f>
        <v/>
      </c>
      <c r="E2217" s="5" t="str">
        <f>IF(PhieuBauCu!$B$2&gt;1,IF(LEN($B2217)=0,"",IF(AND($B2217&gt;0,VALUE(SUBSTITUTE($B2217,"2","0"))=$B2217),1,0)),"")</f>
        <v/>
      </c>
      <c r="F2217" s="5" t="str">
        <f>IF(PhieuBauCu!$B$2&gt;2,IF(LEN($B2217)=0,"",IF(AND($B2217&gt;0,VALUE(SUBSTITUTE($B2217,"3","0"))=$B2217),1,0)),"")</f>
        <v/>
      </c>
      <c r="G2217" s="5" t="str">
        <f>IF(PhieuBauCu!$B$2&gt;3,IF(LEN($B2217)=0,"",IF(AND($B2217&gt;0,VALUE(SUBSTITUTE($B2217,"4","0"))=$B2217),1,0)),"")</f>
        <v/>
      </c>
      <c r="H2217" s="5" t="str">
        <f>IF(PhieuBauCu!$B$2&gt;4,IF(LEN($B2217)=0,"",IF(AND($B2217&gt;0,VALUE(SUBSTITUTE($B2217,"5","0"))=$B2217),1,0)),"")</f>
        <v/>
      </c>
      <c r="I2217" s="5" t="str">
        <f>IF(PhieuBauCu!$B$2&gt;5,IF(LEN($B2217)=0,"",IF(AND($B2217&gt;0,VALUE(SUBSTITUTE($B2217,"6","0"))=$B2217),1,0)),"")</f>
        <v/>
      </c>
      <c r="J2217" s="5" t="str">
        <f>IF(PhieuBauCu!$B$2&gt;6,IF(LEN($B2217)=0,"",IF(AND($B2217&gt;0,VALUE(SUBSTITUTE($B2217,"7","0"))=$B2217),1,0)),"")</f>
        <v/>
      </c>
      <c r="K2217" s="5" t="str">
        <f>IF(PhieuBauCu!$B$2&gt;7,IF(LEN($B2217)=0,"",IF(AND($B2217&gt;0,VALUE(SUBSTITUTE($B2217,"8","0"))=$B2217),1,0)),"")</f>
        <v/>
      </c>
      <c r="L2217" s="5" t="str">
        <f>IF(PhieuBauCu!$B$2&gt;8,IF(LEN($B2217)=0,"",IF(AND($B2217&gt;0,VALUE(SUBSTITUTE($B2217,"9","0"))=$B2217),1,0)),"")</f>
        <v/>
      </c>
      <c r="M2217" s="9">
        <f t="shared" si="69"/>
        <v>0</v>
      </c>
      <c r="N2217" s="36">
        <f>IF(AND(M2217&lt;=PhieuBauCu!$B$13,M2217&gt;=1),1,0)</f>
        <v>0</v>
      </c>
    </row>
    <row r="2218" spans="1:14" ht="28.5" customHeight="1">
      <c r="A2218" s="2">
        <v>2213</v>
      </c>
      <c r="B2218" s="3"/>
      <c r="C2218" s="48" t="str">
        <f t="shared" si="68"/>
        <v/>
      </c>
      <c r="D2218" s="5" t="str">
        <f>IF(PhieuBauCu!$B$2&gt;0,IF(LEN($B2218)=0,"",IF(AND($B2218&gt;0,VALUE(SUBSTITUTE($B2218,"1","0"))=$B2218),1,0)),"")</f>
        <v/>
      </c>
      <c r="E2218" s="5" t="str">
        <f>IF(PhieuBauCu!$B$2&gt;1,IF(LEN($B2218)=0,"",IF(AND($B2218&gt;0,VALUE(SUBSTITUTE($B2218,"2","0"))=$B2218),1,0)),"")</f>
        <v/>
      </c>
      <c r="F2218" s="5" t="str">
        <f>IF(PhieuBauCu!$B$2&gt;2,IF(LEN($B2218)=0,"",IF(AND($B2218&gt;0,VALUE(SUBSTITUTE($B2218,"3","0"))=$B2218),1,0)),"")</f>
        <v/>
      </c>
      <c r="G2218" s="5" t="str">
        <f>IF(PhieuBauCu!$B$2&gt;3,IF(LEN($B2218)=0,"",IF(AND($B2218&gt;0,VALUE(SUBSTITUTE($B2218,"4","0"))=$B2218),1,0)),"")</f>
        <v/>
      </c>
      <c r="H2218" s="5" t="str">
        <f>IF(PhieuBauCu!$B$2&gt;4,IF(LEN($B2218)=0,"",IF(AND($B2218&gt;0,VALUE(SUBSTITUTE($B2218,"5","0"))=$B2218),1,0)),"")</f>
        <v/>
      </c>
      <c r="I2218" s="5" t="str">
        <f>IF(PhieuBauCu!$B$2&gt;5,IF(LEN($B2218)=0,"",IF(AND($B2218&gt;0,VALUE(SUBSTITUTE($B2218,"6","0"))=$B2218),1,0)),"")</f>
        <v/>
      </c>
      <c r="J2218" s="5" t="str">
        <f>IF(PhieuBauCu!$B$2&gt;6,IF(LEN($B2218)=0,"",IF(AND($B2218&gt;0,VALUE(SUBSTITUTE($B2218,"7","0"))=$B2218),1,0)),"")</f>
        <v/>
      </c>
      <c r="K2218" s="5" t="str">
        <f>IF(PhieuBauCu!$B$2&gt;7,IF(LEN($B2218)=0,"",IF(AND($B2218&gt;0,VALUE(SUBSTITUTE($B2218,"8","0"))=$B2218),1,0)),"")</f>
        <v/>
      </c>
      <c r="L2218" s="5" t="str">
        <f>IF(PhieuBauCu!$B$2&gt;8,IF(LEN($B2218)=0,"",IF(AND($B2218&gt;0,VALUE(SUBSTITUTE($B2218,"9","0"))=$B2218),1,0)),"")</f>
        <v/>
      </c>
      <c r="M2218" s="9">
        <f t="shared" si="69"/>
        <v>0</v>
      </c>
      <c r="N2218" s="36">
        <f>IF(AND(M2218&lt;=PhieuBauCu!$B$13,M2218&gt;=1),1,0)</f>
        <v>0</v>
      </c>
    </row>
    <row r="2219" spans="1:14" ht="28.5" customHeight="1">
      <c r="A2219" s="2">
        <v>2214</v>
      </c>
      <c r="B2219" s="3"/>
      <c r="C2219" s="48" t="str">
        <f t="shared" si="68"/>
        <v/>
      </c>
      <c r="D2219" s="5" t="str">
        <f>IF(PhieuBauCu!$B$2&gt;0,IF(LEN($B2219)=0,"",IF(AND($B2219&gt;0,VALUE(SUBSTITUTE($B2219,"1","0"))=$B2219),1,0)),"")</f>
        <v/>
      </c>
      <c r="E2219" s="5" t="str">
        <f>IF(PhieuBauCu!$B$2&gt;1,IF(LEN($B2219)=0,"",IF(AND($B2219&gt;0,VALUE(SUBSTITUTE($B2219,"2","0"))=$B2219),1,0)),"")</f>
        <v/>
      </c>
      <c r="F2219" s="5" t="str">
        <f>IF(PhieuBauCu!$B$2&gt;2,IF(LEN($B2219)=0,"",IF(AND($B2219&gt;0,VALUE(SUBSTITUTE($B2219,"3","0"))=$B2219),1,0)),"")</f>
        <v/>
      </c>
      <c r="G2219" s="5" t="str">
        <f>IF(PhieuBauCu!$B$2&gt;3,IF(LEN($B2219)=0,"",IF(AND($B2219&gt;0,VALUE(SUBSTITUTE($B2219,"4","0"))=$B2219),1,0)),"")</f>
        <v/>
      </c>
      <c r="H2219" s="5" t="str">
        <f>IF(PhieuBauCu!$B$2&gt;4,IF(LEN($B2219)=0,"",IF(AND($B2219&gt;0,VALUE(SUBSTITUTE($B2219,"5","0"))=$B2219),1,0)),"")</f>
        <v/>
      </c>
      <c r="I2219" s="5" t="str">
        <f>IF(PhieuBauCu!$B$2&gt;5,IF(LEN($B2219)=0,"",IF(AND($B2219&gt;0,VALUE(SUBSTITUTE($B2219,"6","0"))=$B2219),1,0)),"")</f>
        <v/>
      </c>
      <c r="J2219" s="5" t="str">
        <f>IF(PhieuBauCu!$B$2&gt;6,IF(LEN($B2219)=0,"",IF(AND($B2219&gt;0,VALUE(SUBSTITUTE($B2219,"7","0"))=$B2219),1,0)),"")</f>
        <v/>
      </c>
      <c r="K2219" s="5" t="str">
        <f>IF(PhieuBauCu!$B$2&gt;7,IF(LEN($B2219)=0,"",IF(AND($B2219&gt;0,VALUE(SUBSTITUTE($B2219,"8","0"))=$B2219),1,0)),"")</f>
        <v/>
      </c>
      <c r="L2219" s="5" t="str">
        <f>IF(PhieuBauCu!$B$2&gt;8,IF(LEN($B2219)=0,"",IF(AND($B2219&gt;0,VALUE(SUBSTITUTE($B2219,"9","0"))=$B2219),1,0)),"")</f>
        <v/>
      </c>
      <c r="M2219" s="9">
        <f t="shared" si="69"/>
        <v>0</v>
      </c>
      <c r="N2219" s="36">
        <f>IF(AND(M2219&lt;=PhieuBauCu!$B$13,M2219&gt;=1),1,0)</f>
        <v>0</v>
      </c>
    </row>
    <row r="2220" spans="1:14" ht="28.5" customHeight="1">
      <c r="A2220" s="2">
        <v>2215</v>
      </c>
      <c r="B2220" s="3"/>
      <c r="C2220" s="48" t="str">
        <f t="shared" si="68"/>
        <v/>
      </c>
      <c r="D2220" s="5" t="str">
        <f>IF(PhieuBauCu!$B$2&gt;0,IF(LEN($B2220)=0,"",IF(AND($B2220&gt;0,VALUE(SUBSTITUTE($B2220,"1","0"))=$B2220),1,0)),"")</f>
        <v/>
      </c>
      <c r="E2220" s="5" t="str">
        <f>IF(PhieuBauCu!$B$2&gt;1,IF(LEN($B2220)=0,"",IF(AND($B2220&gt;0,VALUE(SUBSTITUTE($B2220,"2","0"))=$B2220),1,0)),"")</f>
        <v/>
      </c>
      <c r="F2220" s="5" t="str">
        <f>IF(PhieuBauCu!$B$2&gt;2,IF(LEN($B2220)=0,"",IF(AND($B2220&gt;0,VALUE(SUBSTITUTE($B2220,"3","0"))=$B2220),1,0)),"")</f>
        <v/>
      </c>
      <c r="G2220" s="5" t="str">
        <f>IF(PhieuBauCu!$B$2&gt;3,IF(LEN($B2220)=0,"",IF(AND($B2220&gt;0,VALUE(SUBSTITUTE($B2220,"4","0"))=$B2220),1,0)),"")</f>
        <v/>
      </c>
      <c r="H2220" s="5" t="str">
        <f>IF(PhieuBauCu!$B$2&gt;4,IF(LEN($B2220)=0,"",IF(AND($B2220&gt;0,VALUE(SUBSTITUTE($B2220,"5","0"))=$B2220),1,0)),"")</f>
        <v/>
      </c>
      <c r="I2220" s="5" t="str">
        <f>IF(PhieuBauCu!$B$2&gt;5,IF(LEN($B2220)=0,"",IF(AND($B2220&gt;0,VALUE(SUBSTITUTE($B2220,"6","0"))=$B2220),1,0)),"")</f>
        <v/>
      </c>
      <c r="J2220" s="5" t="str">
        <f>IF(PhieuBauCu!$B$2&gt;6,IF(LEN($B2220)=0,"",IF(AND($B2220&gt;0,VALUE(SUBSTITUTE($B2220,"7","0"))=$B2220),1,0)),"")</f>
        <v/>
      </c>
      <c r="K2220" s="5" t="str">
        <f>IF(PhieuBauCu!$B$2&gt;7,IF(LEN($B2220)=0,"",IF(AND($B2220&gt;0,VALUE(SUBSTITUTE($B2220,"8","0"))=$B2220),1,0)),"")</f>
        <v/>
      </c>
      <c r="L2220" s="5" t="str">
        <f>IF(PhieuBauCu!$B$2&gt;8,IF(LEN($B2220)=0,"",IF(AND($B2220&gt;0,VALUE(SUBSTITUTE($B2220,"9","0"))=$B2220),1,0)),"")</f>
        <v/>
      </c>
      <c r="M2220" s="9">
        <f t="shared" si="69"/>
        <v>0</v>
      </c>
      <c r="N2220" s="36">
        <f>IF(AND(M2220&lt;=PhieuBauCu!$B$13,M2220&gt;=1),1,0)</f>
        <v>0</v>
      </c>
    </row>
    <row r="2221" spans="1:14" ht="28.5" customHeight="1">
      <c r="A2221" s="2">
        <v>2216</v>
      </c>
      <c r="B2221" s="3"/>
      <c r="C2221" s="48" t="str">
        <f t="shared" si="68"/>
        <v/>
      </c>
      <c r="D2221" s="5" t="str">
        <f>IF(PhieuBauCu!$B$2&gt;0,IF(LEN($B2221)=0,"",IF(AND($B2221&gt;0,VALUE(SUBSTITUTE($B2221,"1","0"))=$B2221),1,0)),"")</f>
        <v/>
      </c>
      <c r="E2221" s="5" t="str">
        <f>IF(PhieuBauCu!$B$2&gt;1,IF(LEN($B2221)=0,"",IF(AND($B2221&gt;0,VALUE(SUBSTITUTE($B2221,"2","0"))=$B2221),1,0)),"")</f>
        <v/>
      </c>
      <c r="F2221" s="5" t="str">
        <f>IF(PhieuBauCu!$B$2&gt;2,IF(LEN($B2221)=0,"",IF(AND($B2221&gt;0,VALUE(SUBSTITUTE($B2221,"3","0"))=$B2221),1,0)),"")</f>
        <v/>
      </c>
      <c r="G2221" s="5" t="str">
        <f>IF(PhieuBauCu!$B$2&gt;3,IF(LEN($B2221)=0,"",IF(AND($B2221&gt;0,VALUE(SUBSTITUTE($B2221,"4","0"))=$B2221),1,0)),"")</f>
        <v/>
      </c>
      <c r="H2221" s="5" t="str">
        <f>IF(PhieuBauCu!$B$2&gt;4,IF(LEN($B2221)=0,"",IF(AND($B2221&gt;0,VALUE(SUBSTITUTE($B2221,"5","0"))=$B2221),1,0)),"")</f>
        <v/>
      </c>
      <c r="I2221" s="5" t="str">
        <f>IF(PhieuBauCu!$B$2&gt;5,IF(LEN($B2221)=0,"",IF(AND($B2221&gt;0,VALUE(SUBSTITUTE($B2221,"6","0"))=$B2221),1,0)),"")</f>
        <v/>
      </c>
      <c r="J2221" s="5" t="str">
        <f>IF(PhieuBauCu!$B$2&gt;6,IF(LEN($B2221)=0,"",IF(AND($B2221&gt;0,VALUE(SUBSTITUTE($B2221,"7","0"))=$B2221),1,0)),"")</f>
        <v/>
      </c>
      <c r="K2221" s="5" t="str">
        <f>IF(PhieuBauCu!$B$2&gt;7,IF(LEN($B2221)=0,"",IF(AND($B2221&gt;0,VALUE(SUBSTITUTE($B2221,"8","0"))=$B2221),1,0)),"")</f>
        <v/>
      </c>
      <c r="L2221" s="5" t="str">
        <f>IF(PhieuBauCu!$B$2&gt;8,IF(LEN($B2221)=0,"",IF(AND($B2221&gt;0,VALUE(SUBSTITUTE($B2221,"9","0"))=$B2221),1,0)),"")</f>
        <v/>
      </c>
      <c r="M2221" s="9">
        <f t="shared" si="69"/>
        <v>0</v>
      </c>
      <c r="N2221" s="36">
        <f>IF(AND(M2221&lt;=PhieuBauCu!$B$13,M2221&gt;=1),1,0)</f>
        <v>0</v>
      </c>
    </row>
    <row r="2222" spans="1:14" ht="28.5" customHeight="1">
      <c r="A2222" s="2">
        <v>2217</v>
      </c>
      <c r="B2222" s="3"/>
      <c r="C2222" s="48" t="str">
        <f t="shared" si="68"/>
        <v/>
      </c>
      <c r="D2222" s="5" t="str">
        <f>IF(PhieuBauCu!$B$2&gt;0,IF(LEN($B2222)=0,"",IF(AND($B2222&gt;0,VALUE(SUBSTITUTE($B2222,"1","0"))=$B2222),1,0)),"")</f>
        <v/>
      </c>
      <c r="E2222" s="5" t="str">
        <f>IF(PhieuBauCu!$B$2&gt;1,IF(LEN($B2222)=0,"",IF(AND($B2222&gt;0,VALUE(SUBSTITUTE($B2222,"2","0"))=$B2222),1,0)),"")</f>
        <v/>
      </c>
      <c r="F2222" s="5" t="str">
        <f>IF(PhieuBauCu!$B$2&gt;2,IF(LEN($B2222)=0,"",IF(AND($B2222&gt;0,VALUE(SUBSTITUTE($B2222,"3","0"))=$B2222),1,0)),"")</f>
        <v/>
      </c>
      <c r="G2222" s="5" t="str">
        <f>IF(PhieuBauCu!$B$2&gt;3,IF(LEN($B2222)=0,"",IF(AND($B2222&gt;0,VALUE(SUBSTITUTE($B2222,"4","0"))=$B2222),1,0)),"")</f>
        <v/>
      </c>
      <c r="H2222" s="5" t="str">
        <f>IF(PhieuBauCu!$B$2&gt;4,IF(LEN($B2222)=0,"",IF(AND($B2222&gt;0,VALUE(SUBSTITUTE($B2222,"5","0"))=$B2222),1,0)),"")</f>
        <v/>
      </c>
      <c r="I2222" s="5" t="str">
        <f>IF(PhieuBauCu!$B$2&gt;5,IF(LEN($B2222)=0,"",IF(AND($B2222&gt;0,VALUE(SUBSTITUTE($B2222,"6","0"))=$B2222),1,0)),"")</f>
        <v/>
      </c>
      <c r="J2222" s="5" t="str">
        <f>IF(PhieuBauCu!$B$2&gt;6,IF(LEN($B2222)=0,"",IF(AND($B2222&gt;0,VALUE(SUBSTITUTE($B2222,"7","0"))=$B2222),1,0)),"")</f>
        <v/>
      </c>
      <c r="K2222" s="5" t="str">
        <f>IF(PhieuBauCu!$B$2&gt;7,IF(LEN($B2222)=0,"",IF(AND($B2222&gt;0,VALUE(SUBSTITUTE($B2222,"8","0"))=$B2222),1,0)),"")</f>
        <v/>
      </c>
      <c r="L2222" s="5" t="str">
        <f>IF(PhieuBauCu!$B$2&gt;8,IF(LEN($B2222)=0,"",IF(AND($B2222&gt;0,VALUE(SUBSTITUTE($B2222,"9","0"))=$B2222),1,0)),"")</f>
        <v/>
      </c>
      <c r="M2222" s="9">
        <f t="shared" si="69"/>
        <v>0</v>
      </c>
      <c r="N2222" s="36">
        <f>IF(AND(M2222&lt;=PhieuBauCu!$B$13,M2222&gt;=1),1,0)</f>
        <v>0</v>
      </c>
    </row>
    <row r="2223" spans="1:14" ht="28.5" customHeight="1">
      <c r="A2223" s="2">
        <v>2218</v>
      </c>
      <c r="B2223" s="3"/>
      <c r="C2223" s="48" t="str">
        <f t="shared" si="68"/>
        <v/>
      </c>
      <c r="D2223" s="5" t="str">
        <f>IF(PhieuBauCu!$B$2&gt;0,IF(LEN($B2223)=0,"",IF(AND($B2223&gt;0,VALUE(SUBSTITUTE($B2223,"1","0"))=$B2223),1,0)),"")</f>
        <v/>
      </c>
      <c r="E2223" s="5" t="str">
        <f>IF(PhieuBauCu!$B$2&gt;1,IF(LEN($B2223)=0,"",IF(AND($B2223&gt;0,VALUE(SUBSTITUTE($B2223,"2","0"))=$B2223),1,0)),"")</f>
        <v/>
      </c>
      <c r="F2223" s="5" t="str">
        <f>IF(PhieuBauCu!$B$2&gt;2,IF(LEN($B2223)=0,"",IF(AND($B2223&gt;0,VALUE(SUBSTITUTE($B2223,"3","0"))=$B2223),1,0)),"")</f>
        <v/>
      </c>
      <c r="G2223" s="5" t="str">
        <f>IF(PhieuBauCu!$B$2&gt;3,IF(LEN($B2223)=0,"",IF(AND($B2223&gt;0,VALUE(SUBSTITUTE($B2223,"4","0"))=$B2223),1,0)),"")</f>
        <v/>
      </c>
      <c r="H2223" s="5" t="str">
        <f>IF(PhieuBauCu!$B$2&gt;4,IF(LEN($B2223)=0,"",IF(AND($B2223&gt;0,VALUE(SUBSTITUTE($B2223,"5","0"))=$B2223),1,0)),"")</f>
        <v/>
      </c>
      <c r="I2223" s="5" t="str">
        <f>IF(PhieuBauCu!$B$2&gt;5,IF(LEN($B2223)=0,"",IF(AND($B2223&gt;0,VALUE(SUBSTITUTE($B2223,"6","0"))=$B2223),1,0)),"")</f>
        <v/>
      </c>
      <c r="J2223" s="5" t="str">
        <f>IF(PhieuBauCu!$B$2&gt;6,IF(LEN($B2223)=0,"",IF(AND($B2223&gt;0,VALUE(SUBSTITUTE($B2223,"7","0"))=$B2223),1,0)),"")</f>
        <v/>
      </c>
      <c r="K2223" s="5" t="str">
        <f>IF(PhieuBauCu!$B$2&gt;7,IF(LEN($B2223)=0,"",IF(AND($B2223&gt;0,VALUE(SUBSTITUTE($B2223,"8","0"))=$B2223),1,0)),"")</f>
        <v/>
      </c>
      <c r="L2223" s="5" t="str">
        <f>IF(PhieuBauCu!$B$2&gt;8,IF(LEN($B2223)=0,"",IF(AND($B2223&gt;0,VALUE(SUBSTITUTE($B2223,"9","0"))=$B2223),1,0)),"")</f>
        <v/>
      </c>
      <c r="M2223" s="9">
        <f t="shared" si="69"/>
        <v>0</v>
      </c>
      <c r="N2223" s="36">
        <f>IF(AND(M2223&lt;=PhieuBauCu!$B$13,M2223&gt;=1),1,0)</f>
        <v>0</v>
      </c>
    </row>
    <row r="2224" spans="1:14" ht="28.5" customHeight="1">
      <c r="A2224" s="2">
        <v>2219</v>
      </c>
      <c r="B2224" s="3"/>
      <c r="C2224" s="48" t="str">
        <f t="shared" si="68"/>
        <v/>
      </c>
      <c r="D2224" s="5" t="str">
        <f>IF(PhieuBauCu!$B$2&gt;0,IF(LEN($B2224)=0,"",IF(AND($B2224&gt;0,VALUE(SUBSTITUTE($B2224,"1","0"))=$B2224),1,0)),"")</f>
        <v/>
      </c>
      <c r="E2224" s="5" t="str">
        <f>IF(PhieuBauCu!$B$2&gt;1,IF(LEN($B2224)=0,"",IF(AND($B2224&gt;0,VALUE(SUBSTITUTE($B2224,"2","0"))=$B2224),1,0)),"")</f>
        <v/>
      </c>
      <c r="F2224" s="5" t="str">
        <f>IF(PhieuBauCu!$B$2&gt;2,IF(LEN($B2224)=0,"",IF(AND($B2224&gt;0,VALUE(SUBSTITUTE($B2224,"3","0"))=$B2224),1,0)),"")</f>
        <v/>
      </c>
      <c r="G2224" s="5" t="str">
        <f>IF(PhieuBauCu!$B$2&gt;3,IF(LEN($B2224)=0,"",IF(AND($B2224&gt;0,VALUE(SUBSTITUTE($B2224,"4","0"))=$B2224),1,0)),"")</f>
        <v/>
      </c>
      <c r="H2224" s="5" t="str">
        <f>IF(PhieuBauCu!$B$2&gt;4,IF(LEN($B2224)=0,"",IF(AND($B2224&gt;0,VALUE(SUBSTITUTE($B2224,"5","0"))=$B2224),1,0)),"")</f>
        <v/>
      </c>
      <c r="I2224" s="5" t="str">
        <f>IF(PhieuBauCu!$B$2&gt;5,IF(LEN($B2224)=0,"",IF(AND($B2224&gt;0,VALUE(SUBSTITUTE($B2224,"6","0"))=$B2224),1,0)),"")</f>
        <v/>
      </c>
      <c r="J2224" s="5" t="str">
        <f>IF(PhieuBauCu!$B$2&gt;6,IF(LEN($B2224)=0,"",IF(AND($B2224&gt;0,VALUE(SUBSTITUTE($B2224,"7","0"))=$B2224),1,0)),"")</f>
        <v/>
      </c>
      <c r="K2224" s="5" t="str">
        <f>IF(PhieuBauCu!$B$2&gt;7,IF(LEN($B2224)=0,"",IF(AND($B2224&gt;0,VALUE(SUBSTITUTE($B2224,"8","0"))=$B2224),1,0)),"")</f>
        <v/>
      </c>
      <c r="L2224" s="5" t="str">
        <f>IF(PhieuBauCu!$B$2&gt;8,IF(LEN($B2224)=0,"",IF(AND($B2224&gt;0,VALUE(SUBSTITUTE($B2224,"9","0"))=$B2224),1,0)),"")</f>
        <v/>
      </c>
      <c r="M2224" s="9">
        <f t="shared" si="69"/>
        <v>0</v>
      </c>
      <c r="N2224" s="36">
        <f>IF(AND(M2224&lt;=PhieuBauCu!$B$13,M2224&gt;=1),1,0)</f>
        <v>0</v>
      </c>
    </row>
    <row r="2225" spans="1:14" ht="28.5" customHeight="1">
      <c r="A2225" s="2">
        <v>2220</v>
      </c>
      <c r="B2225" s="3"/>
      <c r="C2225" s="48" t="str">
        <f t="shared" si="68"/>
        <v/>
      </c>
      <c r="D2225" s="5" t="str">
        <f>IF(PhieuBauCu!$B$2&gt;0,IF(LEN($B2225)=0,"",IF(AND($B2225&gt;0,VALUE(SUBSTITUTE($B2225,"1","0"))=$B2225),1,0)),"")</f>
        <v/>
      </c>
      <c r="E2225" s="5" t="str">
        <f>IF(PhieuBauCu!$B$2&gt;1,IF(LEN($B2225)=0,"",IF(AND($B2225&gt;0,VALUE(SUBSTITUTE($B2225,"2","0"))=$B2225),1,0)),"")</f>
        <v/>
      </c>
      <c r="F2225" s="5" t="str">
        <f>IF(PhieuBauCu!$B$2&gt;2,IF(LEN($B2225)=0,"",IF(AND($B2225&gt;0,VALUE(SUBSTITUTE($B2225,"3","0"))=$B2225),1,0)),"")</f>
        <v/>
      </c>
      <c r="G2225" s="5" t="str">
        <f>IF(PhieuBauCu!$B$2&gt;3,IF(LEN($B2225)=0,"",IF(AND($B2225&gt;0,VALUE(SUBSTITUTE($B2225,"4","0"))=$B2225),1,0)),"")</f>
        <v/>
      </c>
      <c r="H2225" s="5" t="str">
        <f>IF(PhieuBauCu!$B$2&gt;4,IF(LEN($B2225)=0,"",IF(AND($B2225&gt;0,VALUE(SUBSTITUTE($B2225,"5","0"))=$B2225),1,0)),"")</f>
        <v/>
      </c>
      <c r="I2225" s="5" t="str">
        <f>IF(PhieuBauCu!$B$2&gt;5,IF(LEN($B2225)=0,"",IF(AND($B2225&gt;0,VALUE(SUBSTITUTE($B2225,"6","0"))=$B2225),1,0)),"")</f>
        <v/>
      </c>
      <c r="J2225" s="5" t="str">
        <f>IF(PhieuBauCu!$B$2&gt;6,IF(LEN($B2225)=0,"",IF(AND($B2225&gt;0,VALUE(SUBSTITUTE($B2225,"7","0"))=$B2225),1,0)),"")</f>
        <v/>
      </c>
      <c r="K2225" s="5" t="str">
        <f>IF(PhieuBauCu!$B$2&gt;7,IF(LEN($B2225)=0,"",IF(AND($B2225&gt;0,VALUE(SUBSTITUTE($B2225,"8","0"))=$B2225),1,0)),"")</f>
        <v/>
      </c>
      <c r="L2225" s="5" t="str">
        <f>IF(PhieuBauCu!$B$2&gt;8,IF(LEN($B2225)=0,"",IF(AND($B2225&gt;0,VALUE(SUBSTITUTE($B2225,"9","0"))=$B2225),1,0)),"")</f>
        <v/>
      </c>
      <c r="M2225" s="9">
        <f t="shared" si="69"/>
        <v>0</v>
      </c>
      <c r="N2225" s="36">
        <f>IF(AND(M2225&lt;=PhieuBauCu!$B$13,M2225&gt;=1),1,0)</f>
        <v>0</v>
      </c>
    </row>
    <row r="2226" spans="1:14" ht="28.5" customHeight="1">
      <c r="A2226" s="2">
        <v>2221</v>
      </c>
      <c r="B2226" s="3"/>
      <c r="C2226" s="48" t="str">
        <f t="shared" si="68"/>
        <v/>
      </c>
      <c r="D2226" s="5" t="str">
        <f>IF(PhieuBauCu!$B$2&gt;0,IF(LEN($B2226)=0,"",IF(AND($B2226&gt;0,VALUE(SUBSTITUTE($B2226,"1","0"))=$B2226),1,0)),"")</f>
        <v/>
      </c>
      <c r="E2226" s="5" t="str">
        <f>IF(PhieuBauCu!$B$2&gt;1,IF(LEN($B2226)=0,"",IF(AND($B2226&gt;0,VALUE(SUBSTITUTE($B2226,"2","0"))=$B2226),1,0)),"")</f>
        <v/>
      </c>
      <c r="F2226" s="5" t="str">
        <f>IF(PhieuBauCu!$B$2&gt;2,IF(LEN($B2226)=0,"",IF(AND($B2226&gt;0,VALUE(SUBSTITUTE($B2226,"3","0"))=$B2226),1,0)),"")</f>
        <v/>
      </c>
      <c r="G2226" s="5" t="str">
        <f>IF(PhieuBauCu!$B$2&gt;3,IF(LEN($B2226)=0,"",IF(AND($B2226&gt;0,VALUE(SUBSTITUTE($B2226,"4","0"))=$B2226),1,0)),"")</f>
        <v/>
      </c>
      <c r="H2226" s="5" t="str">
        <f>IF(PhieuBauCu!$B$2&gt;4,IF(LEN($B2226)=0,"",IF(AND($B2226&gt;0,VALUE(SUBSTITUTE($B2226,"5","0"))=$B2226),1,0)),"")</f>
        <v/>
      </c>
      <c r="I2226" s="5" t="str">
        <f>IF(PhieuBauCu!$B$2&gt;5,IF(LEN($B2226)=0,"",IF(AND($B2226&gt;0,VALUE(SUBSTITUTE($B2226,"6","0"))=$B2226),1,0)),"")</f>
        <v/>
      </c>
      <c r="J2226" s="5" t="str">
        <f>IF(PhieuBauCu!$B$2&gt;6,IF(LEN($B2226)=0,"",IF(AND($B2226&gt;0,VALUE(SUBSTITUTE($B2226,"7","0"))=$B2226),1,0)),"")</f>
        <v/>
      </c>
      <c r="K2226" s="5" t="str">
        <f>IF(PhieuBauCu!$B$2&gt;7,IF(LEN($B2226)=0,"",IF(AND($B2226&gt;0,VALUE(SUBSTITUTE($B2226,"8","0"))=$B2226),1,0)),"")</f>
        <v/>
      </c>
      <c r="L2226" s="5" t="str">
        <f>IF(PhieuBauCu!$B$2&gt;8,IF(LEN($B2226)=0,"",IF(AND($B2226&gt;0,VALUE(SUBSTITUTE($B2226,"9","0"))=$B2226),1,0)),"")</f>
        <v/>
      </c>
      <c r="M2226" s="9">
        <f t="shared" si="69"/>
        <v>0</v>
      </c>
      <c r="N2226" s="36">
        <f>IF(AND(M2226&lt;=PhieuBauCu!$B$13,M2226&gt;=1),1,0)</f>
        <v>0</v>
      </c>
    </row>
    <row r="2227" spans="1:14" ht="28.5" customHeight="1">
      <c r="A2227" s="2">
        <v>2222</v>
      </c>
      <c r="B2227" s="3"/>
      <c r="C2227" s="48" t="str">
        <f t="shared" si="68"/>
        <v/>
      </c>
      <c r="D2227" s="5" t="str">
        <f>IF(PhieuBauCu!$B$2&gt;0,IF(LEN($B2227)=0,"",IF(AND($B2227&gt;0,VALUE(SUBSTITUTE($B2227,"1","0"))=$B2227),1,0)),"")</f>
        <v/>
      </c>
      <c r="E2227" s="5" t="str">
        <f>IF(PhieuBauCu!$B$2&gt;1,IF(LEN($B2227)=0,"",IF(AND($B2227&gt;0,VALUE(SUBSTITUTE($B2227,"2","0"))=$B2227),1,0)),"")</f>
        <v/>
      </c>
      <c r="F2227" s="5" t="str">
        <f>IF(PhieuBauCu!$B$2&gt;2,IF(LEN($B2227)=0,"",IF(AND($B2227&gt;0,VALUE(SUBSTITUTE($B2227,"3","0"))=$B2227),1,0)),"")</f>
        <v/>
      </c>
      <c r="G2227" s="5" t="str">
        <f>IF(PhieuBauCu!$B$2&gt;3,IF(LEN($B2227)=0,"",IF(AND($B2227&gt;0,VALUE(SUBSTITUTE($B2227,"4","0"))=$B2227),1,0)),"")</f>
        <v/>
      </c>
      <c r="H2227" s="5" t="str">
        <f>IF(PhieuBauCu!$B$2&gt;4,IF(LEN($B2227)=0,"",IF(AND($B2227&gt;0,VALUE(SUBSTITUTE($B2227,"5","0"))=$B2227),1,0)),"")</f>
        <v/>
      </c>
      <c r="I2227" s="5" t="str">
        <f>IF(PhieuBauCu!$B$2&gt;5,IF(LEN($B2227)=0,"",IF(AND($B2227&gt;0,VALUE(SUBSTITUTE($B2227,"6","0"))=$B2227),1,0)),"")</f>
        <v/>
      </c>
      <c r="J2227" s="5" t="str">
        <f>IF(PhieuBauCu!$B$2&gt;6,IF(LEN($B2227)=0,"",IF(AND($B2227&gt;0,VALUE(SUBSTITUTE($B2227,"7","0"))=$B2227),1,0)),"")</f>
        <v/>
      </c>
      <c r="K2227" s="5" t="str">
        <f>IF(PhieuBauCu!$B$2&gt;7,IF(LEN($B2227)=0,"",IF(AND($B2227&gt;0,VALUE(SUBSTITUTE($B2227,"8","0"))=$B2227),1,0)),"")</f>
        <v/>
      </c>
      <c r="L2227" s="5" t="str">
        <f>IF(PhieuBauCu!$B$2&gt;8,IF(LEN($B2227)=0,"",IF(AND($B2227&gt;0,VALUE(SUBSTITUTE($B2227,"9","0"))=$B2227),1,0)),"")</f>
        <v/>
      </c>
      <c r="M2227" s="9">
        <f t="shared" si="69"/>
        <v>0</v>
      </c>
      <c r="N2227" s="36">
        <f>IF(AND(M2227&lt;=PhieuBauCu!$B$13,M2227&gt;=1),1,0)</f>
        <v>0</v>
      </c>
    </row>
    <row r="2228" spans="1:14" ht="28.5" customHeight="1">
      <c r="A2228" s="2">
        <v>2223</v>
      </c>
      <c r="B2228" s="3"/>
      <c r="C2228" s="48" t="str">
        <f t="shared" si="68"/>
        <v/>
      </c>
      <c r="D2228" s="5" t="str">
        <f>IF(PhieuBauCu!$B$2&gt;0,IF(LEN($B2228)=0,"",IF(AND($B2228&gt;0,VALUE(SUBSTITUTE($B2228,"1","0"))=$B2228),1,0)),"")</f>
        <v/>
      </c>
      <c r="E2228" s="5" t="str">
        <f>IF(PhieuBauCu!$B$2&gt;1,IF(LEN($B2228)=0,"",IF(AND($B2228&gt;0,VALUE(SUBSTITUTE($B2228,"2","0"))=$B2228),1,0)),"")</f>
        <v/>
      </c>
      <c r="F2228" s="5" t="str">
        <f>IF(PhieuBauCu!$B$2&gt;2,IF(LEN($B2228)=0,"",IF(AND($B2228&gt;0,VALUE(SUBSTITUTE($B2228,"3","0"))=$B2228),1,0)),"")</f>
        <v/>
      </c>
      <c r="G2228" s="5" t="str">
        <f>IF(PhieuBauCu!$B$2&gt;3,IF(LEN($B2228)=0,"",IF(AND($B2228&gt;0,VALUE(SUBSTITUTE($B2228,"4","0"))=$B2228),1,0)),"")</f>
        <v/>
      </c>
      <c r="H2228" s="5" t="str">
        <f>IF(PhieuBauCu!$B$2&gt;4,IF(LEN($B2228)=0,"",IF(AND($B2228&gt;0,VALUE(SUBSTITUTE($B2228,"5","0"))=$B2228),1,0)),"")</f>
        <v/>
      </c>
      <c r="I2228" s="5" t="str">
        <f>IF(PhieuBauCu!$B$2&gt;5,IF(LEN($B2228)=0,"",IF(AND($B2228&gt;0,VALUE(SUBSTITUTE($B2228,"6","0"))=$B2228),1,0)),"")</f>
        <v/>
      </c>
      <c r="J2228" s="5" t="str">
        <f>IF(PhieuBauCu!$B$2&gt;6,IF(LEN($B2228)=0,"",IF(AND($B2228&gt;0,VALUE(SUBSTITUTE($B2228,"7","0"))=$B2228),1,0)),"")</f>
        <v/>
      </c>
      <c r="K2228" s="5" t="str">
        <f>IF(PhieuBauCu!$B$2&gt;7,IF(LEN($B2228)=0,"",IF(AND($B2228&gt;0,VALUE(SUBSTITUTE($B2228,"8","0"))=$B2228),1,0)),"")</f>
        <v/>
      </c>
      <c r="L2228" s="5" t="str">
        <f>IF(PhieuBauCu!$B$2&gt;8,IF(LEN($B2228)=0,"",IF(AND($B2228&gt;0,VALUE(SUBSTITUTE($B2228,"9","0"))=$B2228),1,0)),"")</f>
        <v/>
      </c>
      <c r="M2228" s="9">
        <f t="shared" si="69"/>
        <v>0</v>
      </c>
      <c r="N2228" s="36">
        <f>IF(AND(M2228&lt;=PhieuBauCu!$B$13,M2228&gt;=1),1,0)</f>
        <v>0</v>
      </c>
    </row>
    <row r="2229" spans="1:14" ht="28.5" customHeight="1">
      <c r="A2229" s="2">
        <v>2224</v>
      </c>
      <c r="B2229" s="3"/>
      <c r="C2229" s="48" t="str">
        <f t="shared" si="68"/>
        <v/>
      </c>
      <c r="D2229" s="5" t="str">
        <f>IF(PhieuBauCu!$B$2&gt;0,IF(LEN($B2229)=0,"",IF(AND($B2229&gt;0,VALUE(SUBSTITUTE($B2229,"1","0"))=$B2229),1,0)),"")</f>
        <v/>
      </c>
      <c r="E2229" s="5" t="str">
        <f>IF(PhieuBauCu!$B$2&gt;1,IF(LEN($B2229)=0,"",IF(AND($B2229&gt;0,VALUE(SUBSTITUTE($B2229,"2","0"))=$B2229),1,0)),"")</f>
        <v/>
      </c>
      <c r="F2229" s="5" t="str">
        <f>IF(PhieuBauCu!$B$2&gt;2,IF(LEN($B2229)=0,"",IF(AND($B2229&gt;0,VALUE(SUBSTITUTE($B2229,"3","0"))=$B2229),1,0)),"")</f>
        <v/>
      </c>
      <c r="G2229" s="5" t="str">
        <f>IF(PhieuBauCu!$B$2&gt;3,IF(LEN($B2229)=0,"",IF(AND($B2229&gt;0,VALUE(SUBSTITUTE($B2229,"4","0"))=$B2229),1,0)),"")</f>
        <v/>
      </c>
      <c r="H2229" s="5" t="str">
        <f>IF(PhieuBauCu!$B$2&gt;4,IF(LEN($B2229)=0,"",IF(AND($B2229&gt;0,VALUE(SUBSTITUTE($B2229,"5","0"))=$B2229),1,0)),"")</f>
        <v/>
      </c>
      <c r="I2229" s="5" t="str">
        <f>IF(PhieuBauCu!$B$2&gt;5,IF(LEN($B2229)=0,"",IF(AND($B2229&gt;0,VALUE(SUBSTITUTE($B2229,"6","0"))=$B2229),1,0)),"")</f>
        <v/>
      </c>
      <c r="J2229" s="5" t="str">
        <f>IF(PhieuBauCu!$B$2&gt;6,IF(LEN($B2229)=0,"",IF(AND($B2229&gt;0,VALUE(SUBSTITUTE($B2229,"7","0"))=$B2229),1,0)),"")</f>
        <v/>
      </c>
      <c r="K2229" s="5" t="str">
        <f>IF(PhieuBauCu!$B$2&gt;7,IF(LEN($B2229)=0,"",IF(AND($B2229&gt;0,VALUE(SUBSTITUTE($B2229,"8","0"))=$B2229),1,0)),"")</f>
        <v/>
      </c>
      <c r="L2229" s="5" t="str">
        <f>IF(PhieuBauCu!$B$2&gt;8,IF(LEN($B2229)=0,"",IF(AND($B2229&gt;0,VALUE(SUBSTITUTE($B2229,"9","0"))=$B2229),1,0)),"")</f>
        <v/>
      </c>
      <c r="M2229" s="9">
        <f t="shared" si="69"/>
        <v>0</v>
      </c>
      <c r="N2229" s="36">
        <f>IF(AND(M2229&lt;=PhieuBauCu!$B$13,M2229&gt;=1),1,0)</f>
        <v>0</v>
      </c>
    </row>
    <row r="2230" spans="1:14" ht="28.5" customHeight="1">
      <c r="A2230" s="2">
        <v>2225</v>
      </c>
      <c r="B2230" s="3"/>
      <c r="C2230" s="48" t="str">
        <f t="shared" si="68"/>
        <v/>
      </c>
      <c r="D2230" s="5" t="str">
        <f>IF(PhieuBauCu!$B$2&gt;0,IF(LEN($B2230)=0,"",IF(AND($B2230&gt;0,VALUE(SUBSTITUTE($B2230,"1","0"))=$B2230),1,0)),"")</f>
        <v/>
      </c>
      <c r="E2230" s="5" t="str">
        <f>IF(PhieuBauCu!$B$2&gt;1,IF(LEN($B2230)=0,"",IF(AND($B2230&gt;0,VALUE(SUBSTITUTE($B2230,"2","0"))=$B2230),1,0)),"")</f>
        <v/>
      </c>
      <c r="F2230" s="5" t="str">
        <f>IF(PhieuBauCu!$B$2&gt;2,IF(LEN($B2230)=0,"",IF(AND($B2230&gt;0,VALUE(SUBSTITUTE($B2230,"3","0"))=$B2230),1,0)),"")</f>
        <v/>
      </c>
      <c r="G2230" s="5" t="str">
        <f>IF(PhieuBauCu!$B$2&gt;3,IF(LEN($B2230)=0,"",IF(AND($B2230&gt;0,VALUE(SUBSTITUTE($B2230,"4","0"))=$B2230),1,0)),"")</f>
        <v/>
      </c>
      <c r="H2230" s="5" t="str">
        <f>IF(PhieuBauCu!$B$2&gt;4,IF(LEN($B2230)=0,"",IF(AND($B2230&gt;0,VALUE(SUBSTITUTE($B2230,"5","0"))=$B2230),1,0)),"")</f>
        <v/>
      </c>
      <c r="I2230" s="5" t="str">
        <f>IF(PhieuBauCu!$B$2&gt;5,IF(LEN($B2230)=0,"",IF(AND($B2230&gt;0,VALUE(SUBSTITUTE($B2230,"6","0"))=$B2230),1,0)),"")</f>
        <v/>
      </c>
      <c r="J2230" s="5" t="str">
        <f>IF(PhieuBauCu!$B$2&gt;6,IF(LEN($B2230)=0,"",IF(AND($B2230&gt;0,VALUE(SUBSTITUTE($B2230,"7","0"))=$B2230),1,0)),"")</f>
        <v/>
      </c>
      <c r="K2230" s="5" t="str">
        <f>IF(PhieuBauCu!$B$2&gt;7,IF(LEN($B2230)=0,"",IF(AND($B2230&gt;0,VALUE(SUBSTITUTE($B2230,"8","0"))=$B2230),1,0)),"")</f>
        <v/>
      </c>
      <c r="L2230" s="5" t="str">
        <f>IF(PhieuBauCu!$B$2&gt;8,IF(LEN($B2230)=0,"",IF(AND($B2230&gt;0,VALUE(SUBSTITUTE($B2230,"9","0"))=$B2230),1,0)),"")</f>
        <v/>
      </c>
      <c r="M2230" s="9">
        <f t="shared" si="69"/>
        <v>0</v>
      </c>
      <c r="N2230" s="36">
        <f>IF(AND(M2230&lt;=PhieuBauCu!$B$13,M2230&gt;=1),1,0)</f>
        <v>0</v>
      </c>
    </row>
    <row r="2231" spans="1:14" ht="28.5" customHeight="1">
      <c r="A2231" s="2">
        <v>2226</v>
      </c>
      <c r="B2231" s="3"/>
      <c r="C2231" s="48" t="str">
        <f t="shared" si="68"/>
        <v/>
      </c>
      <c r="D2231" s="5" t="str">
        <f>IF(PhieuBauCu!$B$2&gt;0,IF(LEN($B2231)=0,"",IF(AND($B2231&gt;0,VALUE(SUBSTITUTE($B2231,"1","0"))=$B2231),1,0)),"")</f>
        <v/>
      </c>
      <c r="E2231" s="5" t="str">
        <f>IF(PhieuBauCu!$B$2&gt;1,IF(LEN($B2231)=0,"",IF(AND($B2231&gt;0,VALUE(SUBSTITUTE($B2231,"2","0"))=$B2231),1,0)),"")</f>
        <v/>
      </c>
      <c r="F2231" s="5" t="str">
        <f>IF(PhieuBauCu!$B$2&gt;2,IF(LEN($B2231)=0,"",IF(AND($B2231&gt;0,VALUE(SUBSTITUTE($B2231,"3","0"))=$B2231),1,0)),"")</f>
        <v/>
      </c>
      <c r="G2231" s="5" t="str">
        <f>IF(PhieuBauCu!$B$2&gt;3,IF(LEN($B2231)=0,"",IF(AND($B2231&gt;0,VALUE(SUBSTITUTE($B2231,"4","0"))=$B2231),1,0)),"")</f>
        <v/>
      </c>
      <c r="H2231" s="5" t="str">
        <f>IF(PhieuBauCu!$B$2&gt;4,IF(LEN($B2231)=0,"",IF(AND($B2231&gt;0,VALUE(SUBSTITUTE($B2231,"5","0"))=$B2231),1,0)),"")</f>
        <v/>
      </c>
      <c r="I2231" s="5" t="str">
        <f>IF(PhieuBauCu!$B$2&gt;5,IF(LEN($B2231)=0,"",IF(AND($B2231&gt;0,VALUE(SUBSTITUTE($B2231,"6","0"))=$B2231),1,0)),"")</f>
        <v/>
      </c>
      <c r="J2231" s="5" t="str">
        <f>IF(PhieuBauCu!$B$2&gt;6,IF(LEN($B2231)=0,"",IF(AND($B2231&gt;0,VALUE(SUBSTITUTE($B2231,"7","0"))=$B2231),1,0)),"")</f>
        <v/>
      </c>
      <c r="K2231" s="5" t="str">
        <f>IF(PhieuBauCu!$B$2&gt;7,IF(LEN($B2231)=0,"",IF(AND($B2231&gt;0,VALUE(SUBSTITUTE($B2231,"8","0"))=$B2231),1,0)),"")</f>
        <v/>
      </c>
      <c r="L2231" s="5" t="str">
        <f>IF(PhieuBauCu!$B$2&gt;8,IF(LEN($B2231)=0,"",IF(AND($B2231&gt;0,VALUE(SUBSTITUTE($B2231,"9","0"))=$B2231),1,0)),"")</f>
        <v/>
      </c>
      <c r="M2231" s="9">
        <f t="shared" si="69"/>
        <v>0</v>
      </c>
      <c r="N2231" s="36">
        <f>IF(AND(M2231&lt;=PhieuBauCu!$B$13,M2231&gt;=1),1,0)</f>
        <v>0</v>
      </c>
    </row>
    <row r="2232" spans="1:14" ht="28.5" customHeight="1">
      <c r="A2232" s="2">
        <v>2227</v>
      </c>
      <c r="B2232" s="3"/>
      <c r="C2232" s="48" t="str">
        <f t="shared" si="68"/>
        <v/>
      </c>
      <c r="D2232" s="5" t="str">
        <f>IF(PhieuBauCu!$B$2&gt;0,IF(LEN($B2232)=0,"",IF(AND($B2232&gt;0,VALUE(SUBSTITUTE($B2232,"1","0"))=$B2232),1,0)),"")</f>
        <v/>
      </c>
      <c r="E2232" s="5" t="str">
        <f>IF(PhieuBauCu!$B$2&gt;1,IF(LEN($B2232)=0,"",IF(AND($B2232&gt;0,VALUE(SUBSTITUTE($B2232,"2","0"))=$B2232),1,0)),"")</f>
        <v/>
      </c>
      <c r="F2232" s="5" t="str">
        <f>IF(PhieuBauCu!$B$2&gt;2,IF(LEN($B2232)=0,"",IF(AND($B2232&gt;0,VALUE(SUBSTITUTE($B2232,"3","0"))=$B2232),1,0)),"")</f>
        <v/>
      </c>
      <c r="G2232" s="5" t="str">
        <f>IF(PhieuBauCu!$B$2&gt;3,IF(LEN($B2232)=0,"",IF(AND($B2232&gt;0,VALUE(SUBSTITUTE($B2232,"4","0"))=$B2232),1,0)),"")</f>
        <v/>
      </c>
      <c r="H2232" s="5" t="str">
        <f>IF(PhieuBauCu!$B$2&gt;4,IF(LEN($B2232)=0,"",IF(AND($B2232&gt;0,VALUE(SUBSTITUTE($B2232,"5","0"))=$B2232),1,0)),"")</f>
        <v/>
      </c>
      <c r="I2232" s="5" t="str">
        <f>IF(PhieuBauCu!$B$2&gt;5,IF(LEN($B2232)=0,"",IF(AND($B2232&gt;0,VALUE(SUBSTITUTE($B2232,"6","0"))=$B2232),1,0)),"")</f>
        <v/>
      </c>
      <c r="J2232" s="5" t="str">
        <f>IF(PhieuBauCu!$B$2&gt;6,IF(LEN($B2232)=0,"",IF(AND($B2232&gt;0,VALUE(SUBSTITUTE($B2232,"7","0"))=$B2232),1,0)),"")</f>
        <v/>
      </c>
      <c r="K2232" s="5" t="str">
        <f>IF(PhieuBauCu!$B$2&gt;7,IF(LEN($B2232)=0,"",IF(AND($B2232&gt;0,VALUE(SUBSTITUTE($B2232,"8","0"))=$B2232),1,0)),"")</f>
        <v/>
      </c>
      <c r="L2232" s="5" t="str">
        <f>IF(PhieuBauCu!$B$2&gt;8,IF(LEN($B2232)=0,"",IF(AND($B2232&gt;0,VALUE(SUBSTITUTE($B2232,"9","0"))=$B2232),1,0)),"")</f>
        <v/>
      </c>
      <c r="M2232" s="9">
        <f t="shared" si="69"/>
        <v>0</v>
      </c>
      <c r="N2232" s="36">
        <f>IF(AND(M2232&lt;=PhieuBauCu!$B$13,M2232&gt;=1),1,0)</f>
        <v>0</v>
      </c>
    </row>
    <row r="2233" spans="1:14" ht="28.5" customHeight="1">
      <c r="A2233" s="2">
        <v>2228</v>
      </c>
      <c r="B2233" s="3"/>
      <c r="C2233" s="48" t="str">
        <f t="shared" si="68"/>
        <v/>
      </c>
      <c r="D2233" s="5" t="str">
        <f>IF(PhieuBauCu!$B$2&gt;0,IF(LEN($B2233)=0,"",IF(AND($B2233&gt;0,VALUE(SUBSTITUTE($B2233,"1","0"))=$B2233),1,0)),"")</f>
        <v/>
      </c>
      <c r="E2233" s="5" t="str">
        <f>IF(PhieuBauCu!$B$2&gt;1,IF(LEN($B2233)=0,"",IF(AND($B2233&gt;0,VALUE(SUBSTITUTE($B2233,"2","0"))=$B2233),1,0)),"")</f>
        <v/>
      </c>
      <c r="F2233" s="5" t="str">
        <f>IF(PhieuBauCu!$B$2&gt;2,IF(LEN($B2233)=0,"",IF(AND($B2233&gt;0,VALUE(SUBSTITUTE($B2233,"3","0"))=$B2233),1,0)),"")</f>
        <v/>
      </c>
      <c r="G2233" s="5" t="str">
        <f>IF(PhieuBauCu!$B$2&gt;3,IF(LEN($B2233)=0,"",IF(AND($B2233&gt;0,VALUE(SUBSTITUTE($B2233,"4","0"))=$B2233),1,0)),"")</f>
        <v/>
      </c>
      <c r="H2233" s="5" t="str">
        <f>IF(PhieuBauCu!$B$2&gt;4,IF(LEN($B2233)=0,"",IF(AND($B2233&gt;0,VALUE(SUBSTITUTE($B2233,"5","0"))=$B2233),1,0)),"")</f>
        <v/>
      </c>
      <c r="I2233" s="5" t="str">
        <f>IF(PhieuBauCu!$B$2&gt;5,IF(LEN($B2233)=0,"",IF(AND($B2233&gt;0,VALUE(SUBSTITUTE($B2233,"6","0"))=$B2233),1,0)),"")</f>
        <v/>
      </c>
      <c r="J2233" s="5" t="str">
        <f>IF(PhieuBauCu!$B$2&gt;6,IF(LEN($B2233)=0,"",IF(AND($B2233&gt;0,VALUE(SUBSTITUTE($B2233,"7","0"))=$B2233),1,0)),"")</f>
        <v/>
      </c>
      <c r="K2233" s="5" t="str">
        <f>IF(PhieuBauCu!$B$2&gt;7,IF(LEN($B2233)=0,"",IF(AND($B2233&gt;0,VALUE(SUBSTITUTE($B2233,"8","0"))=$B2233),1,0)),"")</f>
        <v/>
      </c>
      <c r="L2233" s="5" t="str">
        <f>IF(PhieuBauCu!$B$2&gt;8,IF(LEN($B2233)=0,"",IF(AND($B2233&gt;0,VALUE(SUBSTITUTE($B2233,"9","0"))=$B2233),1,0)),"")</f>
        <v/>
      </c>
      <c r="M2233" s="9">
        <f t="shared" si="69"/>
        <v>0</v>
      </c>
      <c r="N2233" s="36">
        <f>IF(AND(M2233&lt;=PhieuBauCu!$B$13,M2233&gt;=1),1,0)</f>
        <v>0</v>
      </c>
    </row>
    <row r="2234" spans="1:14" ht="28.5" customHeight="1">
      <c r="A2234" s="2">
        <v>2229</v>
      </c>
      <c r="B2234" s="3"/>
      <c r="C2234" s="48" t="str">
        <f t="shared" si="68"/>
        <v/>
      </c>
      <c r="D2234" s="5" t="str">
        <f>IF(PhieuBauCu!$B$2&gt;0,IF(LEN($B2234)=0,"",IF(AND($B2234&gt;0,VALUE(SUBSTITUTE($B2234,"1","0"))=$B2234),1,0)),"")</f>
        <v/>
      </c>
      <c r="E2234" s="5" t="str">
        <f>IF(PhieuBauCu!$B$2&gt;1,IF(LEN($B2234)=0,"",IF(AND($B2234&gt;0,VALUE(SUBSTITUTE($B2234,"2","0"))=$B2234),1,0)),"")</f>
        <v/>
      </c>
      <c r="F2234" s="5" t="str">
        <f>IF(PhieuBauCu!$B$2&gt;2,IF(LEN($B2234)=0,"",IF(AND($B2234&gt;0,VALUE(SUBSTITUTE($B2234,"3","0"))=$B2234),1,0)),"")</f>
        <v/>
      </c>
      <c r="G2234" s="5" t="str">
        <f>IF(PhieuBauCu!$B$2&gt;3,IF(LEN($B2234)=0,"",IF(AND($B2234&gt;0,VALUE(SUBSTITUTE($B2234,"4","0"))=$B2234),1,0)),"")</f>
        <v/>
      </c>
      <c r="H2234" s="5" t="str">
        <f>IF(PhieuBauCu!$B$2&gt;4,IF(LEN($B2234)=0,"",IF(AND($B2234&gt;0,VALUE(SUBSTITUTE($B2234,"5","0"))=$B2234),1,0)),"")</f>
        <v/>
      </c>
      <c r="I2234" s="5" t="str">
        <f>IF(PhieuBauCu!$B$2&gt;5,IF(LEN($B2234)=0,"",IF(AND($B2234&gt;0,VALUE(SUBSTITUTE($B2234,"6","0"))=$B2234),1,0)),"")</f>
        <v/>
      </c>
      <c r="J2234" s="5" t="str">
        <f>IF(PhieuBauCu!$B$2&gt;6,IF(LEN($B2234)=0,"",IF(AND($B2234&gt;0,VALUE(SUBSTITUTE($B2234,"7","0"))=$B2234),1,0)),"")</f>
        <v/>
      </c>
      <c r="K2234" s="5" t="str">
        <f>IF(PhieuBauCu!$B$2&gt;7,IF(LEN($B2234)=0,"",IF(AND($B2234&gt;0,VALUE(SUBSTITUTE($B2234,"8","0"))=$B2234),1,0)),"")</f>
        <v/>
      </c>
      <c r="L2234" s="5" t="str">
        <f>IF(PhieuBauCu!$B$2&gt;8,IF(LEN($B2234)=0,"",IF(AND($B2234&gt;0,VALUE(SUBSTITUTE($B2234,"9","0"))=$B2234),1,0)),"")</f>
        <v/>
      </c>
      <c r="M2234" s="9">
        <f t="shared" si="69"/>
        <v>0</v>
      </c>
      <c r="N2234" s="36">
        <f>IF(AND(M2234&lt;=PhieuBauCu!$B$13,M2234&gt;=1),1,0)</f>
        <v>0</v>
      </c>
    </row>
    <row r="2235" spans="1:14" ht="28.5" customHeight="1">
      <c r="A2235" s="2">
        <v>2230</v>
      </c>
      <c r="B2235" s="3"/>
      <c r="C2235" s="48" t="str">
        <f t="shared" si="68"/>
        <v/>
      </c>
      <c r="D2235" s="5" t="str">
        <f>IF(PhieuBauCu!$B$2&gt;0,IF(LEN($B2235)=0,"",IF(AND($B2235&gt;0,VALUE(SUBSTITUTE($B2235,"1","0"))=$B2235),1,0)),"")</f>
        <v/>
      </c>
      <c r="E2235" s="5" t="str">
        <f>IF(PhieuBauCu!$B$2&gt;1,IF(LEN($B2235)=0,"",IF(AND($B2235&gt;0,VALUE(SUBSTITUTE($B2235,"2","0"))=$B2235),1,0)),"")</f>
        <v/>
      </c>
      <c r="F2235" s="5" t="str">
        <f>IF(PhieuBauCu!$B$2&gt;2,IF(LEN($B2235)=0,"",IF(AND($B2235&gt;0,VALUE(SUBSTITUTE($B2235,"3","0"))=$B2235),1,0)),"")</f>
        <v/>
      </c>
      <c r="G2235" s="5" t="str">
        <f>IF(PhieuBauCu!$B$2&gt;3,IF(LEN($B2235)=0,"",IF(AND($B2235&gt;0,VALUE(SUBSTITUTE($B2235,"4","0"))=$B2235),1,0)),"")</f>
        <v/>
      </c>
      <c r="H2235" s="5" t="str">
        <f>IF(PhieuBauCu!$B$2&gt;4,IF(LEN($B2235)=0,"",IF(AND($B2235&gt;0,VALUE(SUBSTITUTE($B2235,"5","0"))=$B2235),1,0)),"")</f>
        <v/>
      </c>
      <c r="I2235" s="5" t="str">
        <f>IF(PhieuBauCu!$B$2&gt;5,IF(LEN($B2235)=0,"",IF(AND($B2235&gt;0,VALUE(SUBSTITUTE($B2235,"6","0"))=$B2235),1,0)),"")</f>
        <v/>
      </c>
      <c r="J2235" s="5" t="str">
        <f>IF(PhieuBauCu!$B$2&gt;6,IF(LEN($B2235)=0,"",IF(AND($B2235&gt;0,VALUE(SUBSTITUTE($B2235,"7","0"))=$B2235),1,0)),"")</f>
        <v/>
      </c>
      <c r="K2235" s="5" t="str">
        <f>IF(PhieuBauCu!$B$2&gt;7,IF(LEN($B2235)=0,"",IF(AND($B2235&gt;0,VALUE(SUBSTITUTE($B2235,"8","0"))=$B2235),1,0)),"")</f>
        <v/>
      </c>
      <c r="L2235" s="5" t="str">
        <f>IF(PhieuBauCu!$B$2&gt;8,IF(LEN($B2235)=0,"",IF(AND($B2235&gt;0,VALUE(SUBSTITUTE($B2235,"9","0"))=$B2235),1,0)),"")</f>
        <v/>
      </c>
      <c r="M2235" s="9">
        <f t="shared" si="69"/>
        <v>0</v>
      </c>
      <c r="N2235" s="36">
        <f>IF(AND(M2235&lt;=PhieuBauCu!$B$13,M2235&gt;=1),1,0)</f>
        <v>0</v>
      </c>
    </row>
    <row r="2236" spans="1:14" ht="28.5" customHeight="1">
      <c r="A2236" s="2">
        <v>2231</v>
      </c>
      <c r="B2236" s="3"/>
      <c r="C2236" s="48" t="str">
        <f t="shared" si="68"/>
        <v/>
      </c>
      <c r="D2236" s="5" t="str">
        <f>IF(PhieuBauCu!$B$2&gt;0,IF(LEN($B2236)=0,"",IF(AND($B2236&gt;0,VALUE(SUBSTITUTE($B2236,"1","0"))=$B2236),1,0)),"")</f>
        <v/>
      </c>
      <c r="E2236" s="5" t="str">
        <f>IF(PhieuBauCu!$B$2&gt;1,IF(LEN($B2236)=0,"",IF(AND($B2236&gt;0,VALUE(SUBSTITUTE($B2236,"2","0"))=$B2236),1,0)),"")</f>
        <v/>
      </c>
      <c r="F2236" s="5" t="str">
        <f>IF(PhieuBauCu!$B$2&gt;2,IF(LEN($B2236)=0,"",IF(AND($B2236&gt;0,VALUE(SUBSTITUTE($B2236,"3","0"))=$B2236),1,0)),"")</f>
        <v/>
      </c>
      <c r="G2236" s="5" t="str">
        <f>IF(PhieuBauCu!$B$2&gt;3,IF(LEN($B2236)=0,"",IF(AND($B2236&gt;0,VALUE(SUBSTITUTE($B2236,"4","0"))=$B2236),1,0)),"")</f>
        <v/>
      </c>
      <c r="H2236" s="5" t="str">
        <f>IF(PhieuBauCu!$B$2&gt;4,IF(LEN($B2236)=0,"",IF(AND($B2236&gt;0,VALUE(SUBSTITUTE($B2236,"5","0"))=$B2236),1,0)),"")</f>
        <v/>
      </c>
      <c r="I2236" s="5" t="str">
        <f>IF(PhieuBauCu!$B$2&gt;5,IF(LEN($B2236)=0,"",IF(AND($B2236&gt;0,VALUE(SUBSTITUTE($B2236,"6","0"))=$B2236),1,0)),"")</f>
        <v/>
      </c>
      <c r="J2236" s="5" t="str">
        <f>IF(PhieuBauCu!$B$2&gt;6,IF(LEN($B2236)=0,"",IF(AND($B2236&gt;0,VALUE(SUBSTITUTE($B2236,"7","0"))=$B2236),1,0)),"")</f>
        <v/>
      </c>
      <c r="K2236" s="5" t="str">
        <f>IF(PhieuBauCu!$B$2&gt;7,IF(LEN($B2236)=0,"",IF(AND($B2236&gt;0,VALUE(SUBSTITUTE($B2236,"8","0"))=$B2236),1,0)),"")</f>
        <v/>
      </c>
      <c r="L2236" s="5" t="str">
        <f>IF(PhieuBauCu!$B$2&gt;8,IF(LEN($B2236)=0,"",IF(AND($B2236&gt;0,VALUE(SUBSTITUTE($B2236,"9","0"))=$B2236),1,0)),"")</f>
        <v/>
      </c>
      <c r="M2236" s="9">
        <f t="shared" si="69"/>
        <v>0</v>
      </c>
      <c r="N2236" s="36">
        <f>IF(AND(M2236&lt;=PhieuBauCu!$B$13,M2236&gt;=1),1,0)</f>
        <v>0</v>
      </c>
    </row>
    <row r="2237" spans="1:14" ht="28.5" customHeight="1">
      <c r="A2237" s="2">
        <v>2232</v>
      </c>
      <c r="B2237" s="3"/>
      <c r="C2237" s="48" t="str">
        <f t="shared" si="68"/>
        <v/>
      </c>
      <c r="D2237" s="5" t="str">
        <f>IF(PhieuBauCu!$B$2&gt;0,IF(LEN($B2237)=0,"",IF(AND($B2237&gt;0,VALUE(SUBSTITUTE($B2237,"1","0"))=$B2237),1,0)),"")</f>
        <v/>
      </c>
      <c r="E2237" s="5" t="str">
        <f>IF(PhieuBauCu!$B$2&gt;1,IF(LEN($B2237)=0,"",IF(AND($B2237&gt;0,VALUE(SUBSTITUTE($B2237,"2","0"))=$B2237),1,0)),"")</f>
        <v/>
      </c>
      <c r="F2237" s="5" t="str">
        <f>IF(PhieuBauCu!$B$2&gt;2,IF(LEN($B2237)=0,"",IF(AND($B2237&gt;0,VALUE(SUBSTITUTE($B2237,"3","0"))=$B2237),1,0)),"")</f>
        <v/>
      </c>
      <c r="G2237" s="5" t="str">
        <f>IF(PhieuBauCu!$B$2&gt;3,IF(LEN($B2237)=0,"",IF(AND($B2237&gt;0,VALUE(SUBSTITUTE($B2237,"4","0"))=$B2237),1,0)),"")</f>
        <v/>
      </c>
      <c r="H2237" s="5" t="str">
        <f>IF(PhieuBauCu!$B$2&gt;4,IF(LEN($B2237)=0,"",IF(AND($B2237&gt;0,VALUE(SUBSTITUTE($B2237,"5","0"))=$B2237),1,0)),"")</f>
        <v/>
      </c>
      <c r="I2237" s="5" t="str">
        <f>IF(PhieuBauCu!$B$2&gt;5,IF(LEN($B2237)=0,"",IF(AND($B2237&gt;0,VALUE(SUBSTITUTE($B2237,"6","0"))=$B2237),1,0)),"")</f>
        <v/>
      </c>
      <c r="J2237" s="5" t="str">
        <f>IF(PhieuBauCu!$B$2&gt;6,IF(LEN($B2237)=0,"",IF(AND($B2237&gt;0,VALUE(SUBSTITUTE($B2237,"7","0"))=$B2237),1,0)),"")</f>
        <v/>
      </c>
      <c r="K2237" s="5" t="str">
        <f>IF(PhieuBauCu!$B$2&gt;7,IF(LEN($B2237)=0,"",IF(AND($B2237&gt;0,VALUE(SUBSTITUTE($B2237,"8","0"))=$B2237),1,0)),"")</f>
        <v/>
      </c>
      <c r="L2237" s="5" t="str">
        <f>IF(PhieuBauCu!$B$2&gt;8,IF(LEN($B2237)=0,"",IF(AND($B2237&gt;0,VALUE(SUBSTITUTE($B2237,"9","0"))=$B2237),1,0)),"")</f>
        <v/>
      </c>
      <c r="M2237" s="9">
        <f t="shared" si="69"/>
        <v>0</v>
      </c>
      <c r="N2237" s="36">
        <f>IF(AND(M2237&lt;=PhieuBauCu!$B$13,M2237&gt;=1),1,0)</f>
        <v>0</v>
      </c>
    </row>
    <row r="2238" spans="1:14" ht="28.5" customHeight="1">
      <c r="A2238" s="2">
        <v>2233</v>
      </c>
      <c r="B2238" s="3"/>
      <c r="C2238" s="48" t="str">
        <f t="shared" si="68"/>
        <v/>
      </c>
      <c r="D2238" s="5" t="str">
        <f>IF(PhieuBauCu!$B$2&gt;0,IF(LEN($B2238)=0,"",IF(AND($B2238&gt;0,VALUE(SUBSTITUTE($B2238,"1","0"))=$B2238),1,0)),"")</f>
        <v/>
      </c>
      <c r="E2238" s="5" t="str">
        <f>IF(PhieuBauCu!$B$2&gt;1,IF(LEN($B2238)=0,"",IF(AND($B2238&gt;0,VALUE(SUBSTITUTE($B2238,"2","0"))=$B2238),1,0)),"")</f>
        <v/>
      </c>
      <c r="F2238" s="5" t="str">
        <f>IF(PhieuBauCu!$B$2&gt;2,IF(LEN($B2238)=0,"",IF(AND($B2238&gt;0,VALUE(SUBSTITUTE($B2238,"3","0"))=$B2238),1,0)),"")</f>
        <v/>
      </c>
      <c r="G2238" s="5" t="str">
        <f>IF(PhieuBauCu!$B$2&gt;3,IF(LEN($B2238)=0,"",IF(AND($B2238&gt;0,VALUE(SUBSTITUTE($B2238,"4","0"))=$B2238),1,0)),"")</f>
        <v/>
      </c>
      <c r="H2238" s="5" t="str">
        <f>IF(PhieuBauCu!$B$2&gt;4,IF(LEN($B2238)=0,"",IF(AND($B2238&gt;0,VALUE(SUBSTITUTE($B2238,"5","0"))=$B2238),1,0)),"")</f>
        <v/>
      </c>
      <c r="I2238" s="5" t="str">
        <f>IF(PhieuBauCu!$B$2&gt;5,IF(LEN($B2238)=0,"",IF(AND($B2238&gt;0,VALUE(SUBSTITUTE($B2238,"6","0"))=$B2238),1,0)),"")</f>
        <v/>
      </c>
      <c r="J2238" s="5" t="str">
        <f>IF(PhieuBauCu!$B$2&gt;6,IF(LEN($B2238)=0,"",IF(AND($B2238&gt;0,VALUE(SUBSTITUTE($B2238,"7","0"))=$B2238),1,0)),"")</f>
        <v/>
      </c>
      <c r="K2238" s="5" t="str">
        <f>IF(PhieuBauCu!$B$2&gt;7,IF(LEN($B2238)=0,"",IF(AND($B2238&gt;0,VALUE(SUBSTITUTE($B2238,"8","0"))=$B2238),1,0)),"")</f>
        <v/>
      </c>
      <c r="L2238" s="5" t="str">
        <f>IF(PhieuBauCu!$B$2&gt;8,IF(LEN($B2238)=0,"",IF(AND($B2238&gt;0,VALUE(SUBSTITUTE($B2238,"9","0"))=$B2238),1,0)),"")</f>
        <v/>
      </c>
      <c r="M2238" s="9">
        <f t="shared" si="69"/>
        <v>0</v>
      </c>
      <c r="N2238" s="36">
        <f>IF(AND(M2238&lt;=PhieuBauCu!$B$13,M2238&gt;=1),1,0)</f>
        <v>0</v>
      </c>
    </row>
    <row r="2239" spans="1:14" ht="28.5" customHeight="1">
      <c r="A2239" s="2">
        <v>2234</v>
      </c>
      <c r="B2239" s="3"/>
      <c r="C2239" s="48" t="str">
        <f t="shared" si="68"/>
        <v/>
      </c>
      <c r="D2239" s="5" t="str">
        <f>IF(PhieuBauCu!$B$2&gt;0,IF(LEN($B2239)=0,"",IF(AND($B2239&gt;0,VALUE(SUBSTITUTE($B2239,"1","0"))=$B2239),1,0)),"")</f>
        <v/>
      </c>
      <c r="E2239" s="5" t="str">
        <f>IF(PhieuBauCu!$B$2&gt;1,IF(LEN($B2239)=0,"",IF(AND($B2239&gt;0,VALUE(SUBSTITUTE($B2239,"2","0"))=$B2239),1,0)),"")</f>
        <v/>
      </c>
      <c r="F2239" s="5" t="str">
        <f>IF(PhieuBauCu!$B$2&gt;2,IF(LEN($B2239)=0,"",IF(AND($B2239&gt;0,VALUE(SUBSTITUTE($B2239,"3","0"))=$B2239),1,0)),"")</f>
        <v/>
      </c>
      <c r="G2239" s="5" t="str">
        <f>IF(PhieuBauCu!$B$2&gt;3,IF(LEN($B2239)=0,"",IF(AND($B2239&gt;0,VALUE(SUBSTITUTE($B2239,"4","0"))=$B2239),1,0)),"")</f>
        <v/>
      </c>
      <c r="H2239" s="5" t="str">
        <f>IF(PhieuBauCu!$B$2&gt;4,IF(LEN($B2239)=0,"",IF(AND($B2239&gt;0,VALUE(SUBSTITUTE($B2239,"5","0"))=$B2239),1,0)),"")</f>
        <v/>
      </c>
      <c r="I2239" s="5" t="str">
        <f>IF(PhieuBauCu!$B$2&gt;5,IF(LEN($B2239)=0,"",IF(AND($B2239&gt;0,VALUE(SUBSTITUTE($B2239,"6","0"))=$B2239),1,0)),"")</f>
        <v/>
      </c>
      <c r="J2239" s="5" t="str">
        <f>IF(PhieuBauCu!$B$2&gt;6,IF(LEN($B2239)=0,"",IF(AND($B2239&gt;0,VALUE(SUBSTITUTE($B2239,"7","0"))=$B2239),1,0)),"")</f>
        <v/>
      </c>
      <c r="K2239" s="5" t="str">
        <f>IF(PhieuBauCu!$B$2&gt;7,IF(LEN($B2239)=0,"",IF(AND($B2239&gt;0,VALUE(SUBSTITUTE($B2239,"8","0"))=$B2239),1,0)),"")</f>
        <v/>
      </c>
      <c r="L2239" s="5" t="str">
        <f>IF(PhieuBauCu!$B$2&gt;8,IF(LEN($B2239)=0,"",IF(AND($B2239&gt;0,VALUE(SUBSTITUTE($B2239,"9","0"))=$B2239),1,0)),"")</f>
        <v/>
      </c>
      <c r="M2239" s="9">
        <f t="shared" si="69"/>
        <v>0</v>
      </c>
      <c r="N2239" s="36">
        <f>IF(AND(M2239&lt;=PhieuBauCu!$B$13,M2239&gt;=1),1,0)</f>
        <v>0</v>
      </c>
    </row>
    <row r="2240" spans="1:14" ht="28.5" customHeight="1">
      <c r="A2240" s="2">
        <v>2235</v>
      </c>
      <c r="B2240" s="3"/>
      <c r="C2240" s="48" t="str">
        <f t="shared" si="68"/>
        <v/>
      </c>
      <c r="D2240" s="5" t="str">
        <f>IF(PhieuBauCu!$B$2&gt;0,IF(LEN($B2240)=0,"",IF(AND($B2240&gt;0,VALUE(SUBSTITUTE($B2240,"1","0"))=$B2240),1,0)),"")</f>
        <v/>
      </c>
      <c r="E2240" s="5" t="str">
        <f>IF(PhieuBauCu!$B$2&gt;1,IF(LEN($B2240)=0,"",IF(AND($B2240&gt;0,VALUE(SUBSTITUTE($B2240,"2","0"))=$B2240),1,0)),"")</f>
        <v/>
      </c>
      <c r="F2240" s="5" t="str">
        <f>IF(PhieuBauCu!$B$2&gt;2,IF(LEN($B2240)=0,"",IF(AND($B2240&gt;0,VALUE(SUBSTITUTE($B2240,"3","0"))=$B2240),1,0)),"")</f>
        <v/>
      </c>
      <c r="G2240" s="5" t="str">
        <f>IF(PhieuBauCu!$B$2&gt;3,IF(LEN($B2240)=0,"",IF(AND($B2240&gt;0,VALUE(SUBSTITUTE($B2240,"4","0"))=$B2240),1,0)),"")</f>
        <v/>
      </c>
      <c r="H2240" s="5" t="str">
        <f>IF(PhieuBauCu!$B$2&gt;4,IF(LEN($B2240)=0,"",IF(AND($B2240&gt;0,VALUE(SUBSTITUTE($B2240,"5","0"))=$B2240),1,0)),"")</f>
        <v/>
      </c>
      <c r="I2240" s="5" t="str">
        <f>IF(PhieuBauCu!$B$2&gt;5,IF(LEN($B2240)=0,"",IF(AND($B2240&gt;0,VALUE(SUBSTITUTE($B2240,"6","0"))=$B2240),1,0)),"")</f>
        <v/>
      </c>
      <c r="J2240" s="5" t="str">
        <f>IF(PhieuBauCu!$B$2&gt;6,IF(LEN($B2240)=0,"",IF(AND($B2240&gt;0,VALUE(SUBSTITUTE($B2240,"7","0"))=$B2240),1,0)),"")</f>
        <v/>
      </c>
      <c r="K2240" s="5" t="str">
        <f>IF(PhieuBauCu!$B$2&gt;7,IF(LEN($B2240)=0,"",IF(AND($B2240&gt;0,VALUE(SUBSTITUTE($B2240,"8","0"))=$B2240),1,0)),"")</f>
        <v/>
      </c>
      <c r="L2240" s="5" t="str">
        <f>IF(PhieuBauCu!$B$2&gt;8,IF(LEN($B2240)=0,"",IF(AND($B2240&gt;0,VALUE(SUBSTITUTE($B2240,"9","0"))=$B2240),1,0)),"")</f>
        <v/>
      </c>
      <c r="M2240" s="9">
        <f t="shared" si="69"/>
        <v>0</v>
      </c>
      <c r="N2240" s="36">
        <f>IF(AND(M2240&lt;=PhieuBauCu!$B$13,M2240&gt;=1),1,0)</f>
        <v>0</v>
      </c>
    </row>
    <row r="2241" spans="1:14" ht="28.5" customHeight="1">
      <c r="A2241" s="2">
        <v>2236</v>
      </c>
      <c r="B2241" s="3"/>
      <c r="C2241" s="48" t="str">
        <f t="shared" si="68"/>
        <v/>
      </c>
      <c r="D2241" s="5" t="str">
        <f>IF(PhieuBauCu!$B$2&gt;0,IF(LEN($B2241)=0,"",IF(AND($B2241&gt;0,VALUE(SUBSTITUTE($B2241,"1","0"))=$B2241),1,0)),"")</f>
        <v/>
      </c>
      <c r="E2241" s="5" t="str">
        <f>IF(PhieuBauCu!$B$2&gt;1,IF(LEN($B2241)=0,"",IF(AND($B2241&gt;0,VALUE(SUBSTITUTE($B2241,"2","0"))=$B2241),1,0)),"")</f>
        <v/>
      </c>
      <c r="F2241" s="5" t="str">
        <f>IF(PhieuBauCu!$B$2&gt;2,IF(LEN($B2241)=0,"",IF(AND($B2241&gt;0,VALUE(SUBSTITUTE($B2241,"3","0"))=$B2241),1,0)),"")</f>
        <v/>
      </c>
      <c r="G2241" s="5" t="str">
        <f>IF(PhieuBauCu!$B$2&gt;3,IF(LEN($B2241)=0,"",IF(AND($B2241&gt;0,VALUE(SUBSTITUTE($B2241,"4","0"))=$B2241),1,0)),"")</f>
        <v/>
      </c>
      <c r="H2241" s="5" t="str">
        <f>IF(PhieuBauCu!$B$2&gt;4,IF(LEN($B2241)=0,"",IF(AND($B2241&gt;0,VALUE(SUBSTITUTE($B2241,"5","0"))=$B2241),1,0)),"")</f>
        <v/>
      </c>
      <c r="I2241" s="5" t="str">
        <f>IF(PhieuBauCu!$B$2&gt;5,IF(LEN($B2241)=0,"",IF(AND($B2241&gt;0,VALUE(SUBSTITUTE($B2241,"6","0"))=$B2241),1,0)),"")</f>
        <v/>
      </c>
      <c r="J2241" s="5" t="str">
        <f>IF(PhieuBauCu!$B$2&gt;6,IF(LEN($B2241)=0,"",IF(AND($B2241&gt;0,VALUE(SUBSTITUTE($B2241,"7","0"))=$B2241),1,0)),"")</f>
        <v/>
      </c>
      <c r="K2241" s="5" t="str">
        <f>IF(PhieuBauCu!$B$2&gt;7,IF(LEN($B2241)=0,"",IF(AND($B2241&gt;0,VALUE(SUBSTITUTE($B2241,"8","0"))=$B2241),1,0)),"")</f>
        <v/>
      </c>
      <c r="L2241" s="5" t="str">
        <f>IF(PhieuBauCu!$B$2&gt;8,IF(LEN($B2241)=0,"",IF(AND($B2241&gt;0,VALUE(SUBSTITUTE($B2241,"9","0"))=$B2241),1,0)),"")</f>
        <v/>
      </c>
      <c r="M2241" s="9">
        <f t="shared" si="69"/>
        <v>0</v>
      </c>
      <c r="N2241" s="36">
        <f>IF(AND(M2241&lt;=PhieuBauCu!$B$13,M2241&gt;=1),1,0)</f>
        <v>0</v>
      </c>
    </row>
    <row r="2242" spans="1:14" ht="28.5" customHeight="1">
      <c r="A2242" s="2">
        <v>2237</v>
      </c>
      <c r="B2242" s="3"/>
      <c r="C2242" s="48" t="str">
        <f t="shared" si="68"/>
        <v/>
      </c>
      <c r="D2242" s="5" t="str">
        <f>IF(PhieuBauCu!$B$2&gt;0,IF(LEN($B2242)=0,"",IF(AND($B2242&gt;0,VALUE(SUBSTITUTE($B2242,"1","0"))=$B2242),1,0)),"")</f>
        <v/>
      </c>
      <c r="E2242" s="5" t="str">
        <f>IF(PhieuBauCu!$B$2&gt;1,IF(LEN($B2242)=0,"",IF(AND($B2242&gt;0,VALUE(SUBSTITUTE($B2242,"2","0"))=$B2242),1,0)),"")</f>
        <v/>
      </c>
      <c r="F2242" s="5" t="str">
        <f>IF(PhieuBauCu!$B$2&gt;2,IF(LEN($B2242)=0,"",IF(AND($B2242&gt;0,VALUE(SUBSTITUTE($B2242,"3","0"))=$B2242),1,0)),"")</f>
        <v/>
      </c>
      <c r="G2242" s="5" t="str">
        <f>IF(PhieuBauCu!$B$2&gt;3,IF(LEN($B2242)=0,"",IF(AND($B2242&gt;0,VALUE(SUBSTITUTE($B2242,"4","0"))=$B2242),1,0)),"")</f>
        <v/>
      </c>
      <c r="H2242" s="5" t="str">
        <f>IF(PhieuBauCu!$B$2&gt;4,IF(LEN($B2242)=0,"",IF(AND($B2242&gt;0,VALUE(SUBSTITUTE($B2242,"5","0"))=$B2242),1,0)),"")</f>
        <v/>
      </c>
      <c r="I2242" s="5" t="str">
        <f>IF(PhieuBauCu!$B$2&gt;5,IF(LEN($B2242)=0,"",IF(AND($B2242&gt;0,VALUE(SUBSTITUTE($B2242,"6","0"))=$B2242),1,0)),"")</f>
        <v/>
      </c>
      <c r="J2242" s="5" t="str">
        <f>IF(PhieuBauCu!$B$2&gt;6,IF(LEN($B2242)=0,"",IF(AND($B2242&gt;0,VALUE(SUBSTITUTE($B2242,"7","0"))=$B2242),1,0)),"")</f>
        <v/>
      </c>
      <c r="K2242" s="5" t="str">
        <f>IF(PhieuBauCu!$B$2&gt;7,IF(LEN($B2242)=0,"",IF(AND($B2242&gt;0,VALUE(SUBSTITUTE($B2242,"8","0"))=$B2242),1,0)),"")</f>
        <v/>
      </c>
      <c r="L2242" s="5" t="str">
        <f>IF(PhieuBauCu!$B$2&gt;8,IF(LEN($B2242)=0,"",IF(AND($B2242&gt;0,VALUE(SUBSTITUTE($B2242,"9","0"))=$B2242),1,0)),"")</f>
        <v/>
      </c>
      <c r="M2242" s="9">
        <f t="shared" si="69"/>
        <v>0</v>
      </c>
      <c r="N2242" s="36">
        <f>IF(AND(M2242&lt;=PhieuBauCu!$B$13,M2242&gt;=1),1,0)</f>
        <v>0</v>
      </c>
    </row>
    <row r="2243" spans="1:14" ht="28.5" customHeight="1">
      <c r="A2243" s="2">
        <v>2238</v>
      </c>
      <c r="B2243" s="3"/>
      <c r="C2243" s="48" t="str">
        <f t="shared" si="68"/>
        <v/>
      </c>
      <c r="D2243" s="5" t="str">
        <f>IF(PhieuBauCu!$B$2&gt;0,IF(LEN($B2243)=0,"",IF(AND($B2243&gt;0,VALUE(SUBSTITUTE($B2243,"1","0"))=$B2243),1,0)),"")</f>
        <v/>
      </c>
      <c r="E2243" s="5" t="str">
        <f>IF(PhieuBauCu!$B$2&gt;1,IF(LEN($B2243)=0,"",IF(AND($B2243&gt;0,VALUE(SUBSTITUTE($B2243,"2","0"))=$B2243),1,0)),"")</f>
        <v/>
      </c>
      <c r="F2243" s="5" t="str">
        <f>IF(PhieuBauCu!$B$2&gt;2,IF(LEN($B2243)=0,"",IF(AND($B2243&gt;0,VALUE(SUBSTITUTE($B2243,"3","0"))=$B2243),1,0)),"")</f>
        <v/>
      </c>
      <c r="G2243" s="5" t="str">
        <f>IF(PhieuBauCu!$B$2&gt;3,IF(LEN($B2243)=0,"",IF(AND($B2243&gt;0,VALUE(SUBSTITUTE($B2243,"4","0"))=$B2243),1,0)),"")</f>
        <v/>
      </c>
      <c r="H2243" s="5" t="str">
        <f>IF(PhieuBauCu!$B$2&gt;4,IF(LEN($B2243)=0,"",IF(AND($B2243&gt;0,VALUE(SUBSTITUTE($B2243,"5","0"))=$B2243),1,0)),"")</f>
        <v/>
      </c>
      <c r="I2243" s="5" t="str">
        <f>IF(PhieuBauCu!$B$2&gt;5,IF(LEN($B2243)=0,"",IF(AND($B2243&gt;0,VALUE(SUBSTITUTE($B2243,"6","0"))=$B2243),1,0)),"")</f>
        <v/>
      </c>
      <c r="J2243" s="5" t="str">
        <f>IF(PhieuBauCu!$B$2&gt;6,IF(LEN($B2243)=0,"",IF(AND($B2243&gt;0,VALUE(SUBSTITUTE($B2243,"7","0"))=$B2243),1,0)),"")</f>
        <v/>
      </c>
      <c r="K2243" s="5" t="str">
        <f>IF(PhieuBauCu!$B$2&gt;7,IF(LEN($B2243)=0,"",IF(AND($B2243&gt;0,VALUE(SUBSTITUTE($B2243,"8","0"))=$B2243),1,0)),"")</f>
        <v/>
      </c>
      <c r="L2243" s="5" t="str">
        <f>IF(PhieuBauCu!$B$2&gt;8,IF(LEN($B2243)=0,"",IF(AND($B2243&gt;0,VALUE(SUBSTITUTE($B2243,"9","0"))=$B2243),1,0)),"")</f>
        <v/>
      </c>
      <c r="M2243" s="9">
        <f t="shared" si="69"/>
        <v>0</v>
      </c>
      <c r="N2243" s="36">
        <f>IF(AND(M2243&lt;=PhieuBauCu!$B$13,M2243&gt;=1),1,0)</f>
        <v>0</v>
      </c>
    </row>
    <row r="2244" spans="1:14" ht="28.5" customHeight="1">
      <c r="A2244" s="2">
        <v>2239</v>
      </c>
      <c r="B2244" s="3"/>
      <c r="C2244" s="48" t="str">
        <f t="shared" si="68"/>
        <v/>
      </c>
      <c r="D2244" s="5" t="str">
        <f>IF(PhieuBauCu!$B$2&gt;0,IF(LEN($B2244)=0,"",IF(AND($B2244&gt;0,VALUE(SUBSTITUTE($B2244,"1","0"))=$B2244),1,0)),"")</f>
        <v/>
      </c>
      <c r="E2244" s="5" t="str">
        <f>IF(PhieuBauCu!$B$2&gt;1,IF(LEN($B2244)=0,"",IF(AND($B2244&gt;0,VALUE(SUBSTITUTE($B2244,"2","0"))=$B2244),1,0)),"")</f>
        <v/>
      </c>
      <c r="F2244" s="5" t="str">
        <f>IF(PhieuBauCu!$B$2&gt;2,IF(LEN($B2244)=0,"",IF(AND($B2244&gt;0,VALUE(SUBSTITUTE($B2244,"3","0"))=$B2244),1,0)),"")</f>
        <v/>
      </c>
      <c r="G2244" s="5" t="str">
        <f>IF(PhieuBauCu!$B$2&gt;3,IF(LEN($B2244)=0,"",IF(AND($B2244&gt;0,VALUE(SUBSTITUTE($B2244,"4","0"))=$B2244),1,0)),"")</f>
        <v/>
      </c>
      <c r="H2244" s="5" t="str">
        <f>IF(PhieuBauCu!$B$2&gt;4,IF(LEN($B2244)=0,"",IF(AND($B2244&gt;0,VALUE(SUBSTITUTE($B2244,"5","0"))=$B2244),1,0)),"")</f>
        <v/>
      </c>
      <c r="I2244" s="5" t="str">
        <f>IF(PhieuBauCu!$B$2&gt;5,IF(LEN($B2244)=0,"",IF(AND($B2244&gt;0,VALUE(SUBSTITUTE($B2244,"6","0"))=$B2244),1,0)),"")</f>
        <v/>
      </c>
      <c r="J2244" s="5" t="str">
        <f>IF(PhieuBauCu!$B$2&gt;6,IF(LEN($B2244)=0,"",IF(AND($B2244&gt;0,VALUE(SUBSTITUTE($B2244,"7","0"))=$B2244),1,0)),"")</f>
        <v/>
      </c>
      <c r="K2244" s="5" t="str">
        <f>IF(PhieuBauCu!$B$2&gt;7,IF(LEN($B2244)=0,"",IF(AND($B2244&gt;0,VALUE(SUBSTITUTE($B2244,"8","0"))=$B2244),1,0)),"")</f>
        <v/>
      </c>
      <c r="L2244" s="5" t="str">
        <f>IF(PhieuBauCu!$B$2&gt;8,IF(LEN($B2244)=0,"",IF(AND($B2244&gt;0,VALUE(SUBSTITUTE($B2244,"9","0"))=$B2244),1,0)),"")</f>
        <v/>
      </c>
      <c r="M2244" s="9">
        <f t="shared" si="69"/>
        <v>0</v>
      </c>
      <c r="N2244" s="36">
        <f>IF(AND(M2244&lt;=PhieuBauCu!$B$13,M2244&gt;=1),1,0)</f>
        <v>0</v>
      </c>
    </row>
    <row r="2245" spans="1:14" ht="28.5" customHeight="1">
      <c r="A2245" s="2">
        <v>2240</v>
      </c>
      <c r="B2245" s="3"/>
      <c r="C2245" s="48" t="str">
        <f t="shared" si="68"/>
        <v/>
      </c>
      <c r="D2245" s="5" t="str">
        <f>IF(PhieuBauCu!$B$2&gt;0,IF(LEN($B2245)=0,"",IF(AND($B2245&gt;0,VALUE(SUBSTITUTE($B2245,"1","0"))=$B2245),1,0)),"")</f>
        <v/>
      </c>
      <c r="E2245" s="5" t="str">
        <f>IF(PhieuBauCu!$B$2&gt;1,IF(LEN($B2245)=0,"",IF(AND($B2245&gt;0,VALUE(SUBSTITUTE($B2245,"2","0"))=$B2245),1,0)),"")</f>
        <v/>
      </c>
      <c r="F2245" s="5" t="str">
        <f>IF(PhieuBauCu!$B$2&gt;2,IF(LEN($B2245)=0,"",IF(AND($B2245&gt;0,VALUE(SUBSTITUTE($B2245,"3","0"))=$B2245),1,0)),"")</f>
        <v/>
      </c>
      <c r="G2245" s="5" t="str">
        <f>IF(PhieuBauCu!$B$2&gt;3,IF(LEN($B2245)=0,"",IF(AND($B2245&gt;0,VALUE(SUBSTITUTE($B2245,"4","0"))=$B2245),1,0)),"")</f>
        <v/>
      </c>
      <c r="H2245" s="5" t="str">
        <f>IF(PhieuBauCu!$B$2&gt;4,IF(LEN($B2245)=0,"",IF(AND($B2245&gt;0,VALUE(SUBSTITUTE($B2245,"5","0"))=$B2245),1,0)),"")</f>
        <v/>
      </c>
      <c r="I2245" s="5" t="str">
        <f>IF(PhieuBauCu!$B$2&gt;5,IF(LEN($B2245)=0,"",IF(AND($B2245&gt;0,VALUE(SUBSTITUTE($B2245,"6","0"))=$B2245),1,0)),"")</f>
        <v/>
      </c>
      <c r="J2245" s="5" t="str">
        <f>IF(PhieuBauCu!$B$2&gt;6,IF(LEN($B2245)=0,"",IF(AND($B2245&gt;0,VALUE(SUBSTITUTE($B2245,"7","0"))=$B2245),1,0)),"")</f>
        <v/>
      </c>
      <c r="K2245" s="5" t="str">
        <f>IF(PhieuBauCu!$B$2&gt;7,IF(LEN($B2245)=0,"",IF(AND($B2245&gt;0,VALUE(SUBSTITUTE($B2245,"8","0"))=$B2245),1,0)),"")</f>
        <v/>
      </c>
      <c r="L2245" s="5" t="str">
        <f>IF(PhieuBauCu!$B$2&gt;8,IF(LEN($B2245)=0,"",IF(AND($B2245&gt;0,VALUE(SUBSTITUTE($B2245,"9","0"))=$B2245),1,0)),"")</f>
        <v/>
      </c>
      <c r="M2245" s="9">
        <f t="shared" si="69"/>
        <v>0</v>
      </c>
      <c r="N2245" s="36">
        <f>IF(AND(M2245&lt;=PhieuBauCu!$B$13,M2245&gt;=1),1,0)</f>
        <v>0</v>
      </c>
    </row>
    <row r="2246" spans="1:14" ht="28.5" customHeight="1">
      <c r="A2246" s="2">
        <v>2241</v>
      </c>
      <c r="B2246" s="3"/>
      <c r="C2246" s="48" t="str">
        <f t="shared" si="68"/>
        <v/>
      </c>
      <c r="D2246" s="5" t="str">
        <f>IF(PhieuBauCu!$B$2&gt;0,IF(LEN($B2246)=0,"",IF(AND($B2246&gt;0,VALUE(SUBSTITUTE($B2246,"1","0"))=$B2246),1,0)),"")</f>
        <v/>
      </c>
      <c r="E2246" s="5" t="str">
        <f>IF(PhieuBauCu!$B$2&gt;1,IF(LEN($B2246)=0,"",IF(AND($B2246&gt;0,VALUE(SUBSTITUTE($B2246,"2","0"))=$B2246),1,0)),"")</f>
        <v/>
      </c>
      <c r="F2246" s="5" t="str">
        <f>IF(PhieuBauCu!$B$2&gt;2,IF(LEN($B2246)=0,"",IF(AND($B2246&gt;0,VALUE(SUBSTITUTE($B2246,"3","0"))=$B2246),1,0)),"")</f>
        <v/>
      </c>
      <c r="G2246" s="5" t="str">
        <f>IF(PhieuBauCu!$B$2&gt;3,IF(LEN($B2246)=0,"",IF(AND($B2246&gt;0,VALUE(SUBSTITUTE($B2246,"4","0"))=$B2246),1,0)),"")</f>
        <v/>
      </c>
      <c r="H2246" s="5" t="str">
        <f>IF(PhieuBauCu!$B$2&gt;4,IF(LEN($B2246)=0,"",IF(AND($B2246&gt;0,VALUE(SUBSTITUTE($B2246,"5","0"))=$B2246),1,0)),"")</f>
        <v/>
      </c>
      <c r="I2246" s="5" t="str">
        <f>IF(PhieuBauCu!$B$2&gt;5,IF(LEN($B2246)=0,"",IF(AND($B2246&gt;0,VALUE(SUBSTITUTE($B2246,"6","0"))=$B2246),1,0)),"")</f>
        <v/>
      </c>
      <c r="J2246" s="5" t="str">
        <f>IF(PhieuBauCu!$B$2&gt;6,IF(LEN($B2246)=0,"",IF(AND($B2246&gt;0,VALUE(SUBSTITUTE($B2246,"7","0"))=$B2246),1,0)),"")</f>
        <v/>
      </c>
      <c r="K2246" s="5" t="str">
        <f>IF(PhieuBauCu!$B$2&gt;7,IF(LEN($B2246)=0,"",IF(AND($B2246&gt;0,VALUE(SUBSTITUTE($B2246,"8","0"))=$B2246),1,0)),"")</f>
        <v/>
      </c>
      <c r="L2246" s="5" t="str">
        <f>IF(PhieuBauCu!$B$2&gt;8,IF(LEN($B2246)=0,"",IF(AND($B2246&gt;0,VALUE(SUBSTITUTE($B2246,"9","0"))=$B2246),1,0)),"")</f>
        <v/>
      </c>
      <c r="M2246" s="9">
        <f t="shared" si="69"/>
        <v>0</v>
      </c>
      <c r="N2246" s="36">
        <f>IF(AND(M2246&lt;=PhieuBauCu!$B$13,M2246&gt;=1),1,0)</f>
        <v>0</v>
      </c>
    </row>
    <row r="2247" spans="1:14" ht="28.5" customHeight="1">
      <c r="A2247" s="2">
        <v>2242</v>
      </c>
      <c r="B2247" s="3"/>
      <c r="C2247" s="48" t="str">
        <f t="shared" ref="C2247:C2310" si="70">IF(LEN(B2247)&gt;0,IF(N2247=1,"Ok","Not Ok"),"")</f>
        <v/>
      </c>
      <c r="D2247" s="5" t="str">
        <f>IF(PhieuBauCu!$B$2&gt;0,IF(LEN($B2247)=0,"",IF(AND($B2247&gt;0,VALUE(SUBSTITUTE($B2247,"1","0"))=$B2247),1,0)),"")</f>
        <v/>
      </c>
      <c r="E2247" s="5" t="str">
        <f>IF(PhieuBauCu!$B$2&gt;1,IF(LEN($B2247)=0,"",IF(AND($B2247&gt;0,VALUE(SUBSTITUTE($B2247,"2","0"))=$B2247),1,0)),"")</f>
        <v/>
      </c>
      <c r="F2247" s="5" t="str">
        <f>IF(PhieuBauCu!$B$2&gt;2,IF(LEN($B2247)=0,"",IF(AND($B2247&gt;0,VALUE(SUBSTITUTE($B2247,"3","0"))=$B2247),1,0)),"")</f>
        <v/>
      </c>
      <c r="G2247" s="5" t="str">
        <f>IF(PhieuBauCu!$B$2&gt;3,IF(LEN($B2247)=0,"",IF(AND($B2247&gt;0,VALUE(SUBSTITUTE($B2247,"4","0"))=$B2247),1,0)),"")</f>
        <v/>
      </c>
      <c r="H2247" s="5" t="str">
        <f>IF(PhieuBauCu!$B$2&gt;4,IF(LEN($B2247)=0,"",IF(AND($B2247&gt;0,VALUE(SUBSTITUTE($B2247,"5","0"))=$B2247),1,0)),"")</f>
        <v/>
      </c>
      <c r="I2247" s="5" t="str">
        <f>IF(PhieuBauCu!$B$2&gt;5,IF(LEN($B2247)=0,"",IF(AND($B2247&gt;0,VALUE(SUBSTITUTE($B2247,"6","0"))=$B2247),1,0)),"")</f>
        <v/>
      </c>
      <c r="J2247" s="5" t="str">
        <f>IF(PhieuBauCu!$B$2&gt;6,IF(LEN($B2247)=0,"",IF(AND($B2247&gt;0,VALUE(SUBSTITUTE($B2247,"7","0"))=$B2247),1,0)),"")</f>
        <v/>
      </c>
      <c r="K2247" s="5" t="str">
        <f>IF(PhieuBauCu!$B$2&gt;7,IF(LEN($B2247)=0,"",IF(AND($B2247&gt;0,VALUE(SUBSTITUTE($B2247,"8","0"))=$B2247),1,0)),"")</f>
        <v/>
      </c>
      <c r="L2247" s="5" t="str">
        <f>IF(PhieuBauCu!$B$2&gt;8,IF(LEN($B2247)=0,"",IF(AND($B2247&gt;0,VALUE(SUBSTITUTE($B2247,"9","0"))=$B2247),1,0)),"")</f>
        <v/>
      </c>
      <c r="M2247" s="9">
        <f t="shared" ref="M2247:M2310" si="71">SUMIF(D2247:L2247,1)</f>
        <v>0</v>
      </c>
      <c r="N2247" s="36">
        <f>IF(AND(M2247&lt;=PhieuBauCu!$B$13,M2247&gt;=1),1,0)</f>
        <v>0</v>
      </c>
    </row>
    <row r="2248" spans="1:14" ht="28.5" customHeight="1">
      <c r="A2248" s="2">
        <v>2243</v>
      </c>
      <c r="B2248" s="3"/>
      <c r="C2248" s="48" t="str">
        <f t="shared" si="70"/>
        <v/>
      </c>
      <c r="D2248" s="5" t="str">
        <f>IF(PhieuBauCu!$B$2&gt;0,IF(LEN($B2248)=0,"",IF(AND($B2248&gt;0,VALUE(SUBSTITUTE($B2248,"1","0"))=$B2248),1,0)),"")</f>
        <v/>
      </c>
      <c r="E2248" s="5" t="str">
        <f>IF(PhieuBauCu!$B$2&gt;1,IF(LEN($B2248)=0,"",IF(AND($B2248&gt;0,VALUE(SUBSTITUTE($B2248,"2","0"))=$B2248),1,0)),"")</f>
        <v/>
      </c>
      <c r="F2248" s="5" t="str">
        <f>IF(PhieuBauCu!$B$2&gt;2,IF(LEN($B2248)=0,"",IF(AND($B2248&gt;0,VALUE(SUBSTITUTE($B2248,"3","0"))=$B2248),1,0)),"")</f>
        <v/>
      </c>
      <c r="G2248" s="5" t="str">
        <f>IF(PhieuBauCu!$B$2&gt;3,IF(LEN($B2248)=0,"",IF(AND($B2248&gt;0,VALUE(SUBSTITUTE($B2248,"4","0"))=$B2248),1,0)),"")</f>
        <v/>
      </c>
      <c r="H2248" s="5" t="str">
        <f>IF(PhieuBauCu!$B$2&gt;4,IF(LEN($B2248)=0,"",IF(AND($B2248&gt;0,VALUE(SUBSTITUTE($B2248,"5","0"))=$B2248),1,0)),"")</f>
        <v/>
      </c>
      <c r="I2248" s="5" t="str">
        <f>IF(PhieuBauCu!$B$2&gt;5,IF(LEN($B2248)=0,"",IF(AND($B2248&gt;0,VALUE(SUBSTITUTE($B2248,"6","0"))=$B2248),1,0)),"")</f>
        <v/>
      </c>
      <c r="J2248" s="5" t="str">
        <f>IF(PhieuBauCu!$B$2&gt;6,IF(LEN($B2248)=0,"",IF(AND($B2248&gt;0,VALUE(SUBSTITUTE($B2248,"7","0"))=$B2248),1,0)),"")</f>
        <v/>
      </c>
      <c r="K2248" s="5" t="str">
        <f>IF(PhieuBauCu!$B$2&gt;7,IF(LEN($B2248)=0,"",IF(AND($B2248&gt;0,VALUE(SUBSTITUTE($B2248,"8","0"))=$B2248),1,0)),"")</f>
        <v/>
      </c>
      <c r="L2248" s="5" t="str">
        <f>IF(PhieuBauCu!$B$2&gt;8,IF(LEN($B2248)=0,"",IF(AND($B2248&gt;0,VALUE(SUBSTITUTE($B2248,"9","0"))=$B2248),1,0)),"")</f>
        <v/>
      </c>
      <c r="M2248" s="9">
        <f t="shared" si="71"/>
        <v>0</v>
      </c>
      <c r="N2248" s="36">
        <f>IF(AND(M2248&lt;=PhieuBauCu!$B$13,M2248&gt;=1),1,0)</f>
        <v>0</v>
      </c>
    </row>
    <row r="2249" spans="1:14" ht="28.5" customHeight="1">
      <c r="A2249" s="2">
        <v>2244</v>
      </c>
      <c r="B2249" s="3"/>
      <c r="C2249" s="48" t="str">
        <f t="shared" si="70"/>
        <v/>
      </c>
      <c r="D2249" s="5" t="str">
        <f>IF(PhieuBauCu!$B$2&gt;0,IF(LEN($B2249)=0,"",IF(AND($B2249&gt;0,VALUE(SUBSTITUTE($B2249,"1","0"))=$B2249),1,0)),"")</f>
        <v/>
      </c>
      <c r="E2249" s="5" t="str">
        <f>IF(PhieuBauCu!$B$2&gt;1,IF(LEN($B2249)=0,"",IF(AND($B2249&gt;0,VALUE(SUBSTITUTE($B2249,"2","0"))=$B2249),1,0)),"")</f>
        <v/>
      </c>
      <c r="F2249" s="5" t="str">
        <f>IF(PhieuBauCu!$B$2&gt;2,IF(LEN($B2249)=0,"",IF(AND($B2249&gt;0,VALUE(SUBSTITUTE($B2249,"3","0"))=$B2249),1,0)),"")</f>
        <v/>
      </c>
      <c r="G2249" s="5" t="str">
        <f>IF(PhieuBauCu!$B$2&gt;3,IF(LEN($B2249)=0,"",IF(AND($B2249&gt;0,VALUE(SUBSTITUTE($B2249,"4","0"))=$B2249),1,0)),"")</f>
        <v/>
      </c>
      <c r="H2249" s="5" t="str">
        <f>IF(PhieuBauCu!$B$2&gt;4,IF(LEN($B2249)=0,"",IF(AND($B2249&gt;0,VALUE(SUBSTITUTE($B2249,"5","0"))=$B2249),1,0)),"")</f>
        <v/>
      </c>
      <c r="I2249" s="5" t="str">
        <f>IF(PhieuBauCu!$B$2&gt;5,IF(LEN($B2249)=0,"",IF(AND($B2249&gt;0,VALUE(SUBSTITUTE($B2249,"6","0"))=$B2249),1,0)),"")</f>
        <v/>
      </c>
      <c r="J2249" s="5" t="str">
        <f>IF(PhieuBauCu!$B$2&gt;6,IF(LEN($B2249)=0,"",IF(AND($B2249&gt;0,VALUE(SUBSTITUTE($B2249,"7","0"))=$B2249),1,0)),"")</f>
        <v/>
      </c>
      <c r="K2249" s="5" t="str">
        <f>IF(PhieuBauCu!$B$2&gt;7,IF(LEN($B2249)=0,"",IF(AND($B2249&gt;0,VALUE(SUBSTITUTE($B2249,"8","0"))=$B2249),1,0)),"")</f>
        <v/>
      </c>
      <c r="L2249" s="5" t="str">
        <f>IF(PhieuBauCu!$B$2&gt;8,IF(LEN($B2249)=0,"",IF(AND($B2249&gt;0,VALUE(SUBSTITUTE($B2249,"9","0"))=$B2249),1,0)),"")</f>
        <v/>
      </c>
      <c r="M2249" s="9">
        <f t="shared" si="71"/>
        <v>0</v>
      </c>
      <c r="N2249" s="36">
        <f>IF(AND(M2249&lt;=PhieuBauCu!$B$13,M2249&gt;=1),1,0)</f>
        <v>0</v>
      </c>
    </row>
    <row r="2250" spans="1:14" ht="28.5" customHeight="1">
      <c r="A2250" s="2">
        <v>2245</v>
      </c>
      <c r="B2250" s="3"/>
      <c r="C2250" s="48" t="str">
        <f t="shared" si="70"/>
        <v/>
      </c>
      <c r="D2250" s="5" t="str">
        <f>IF(PhieuBauCu!$B$2&gt;0,IF(LEN($B2250)=0,"",IF(AND($B2250&gt;0,VALUE(SUBSTITUTE($B2250,"1","0"))=$B2250),1,0)),"")</f>
        <v/>
      </c>
      <c r="E2250" s="5" t="str">
        <f>IF(PhieuBauCu!$B$2&gt;1,IF(LEN($B2250)=0,"",IF(AND($B2250&gt;0,VALUE(SUBSTITUTE($B2250,"2","0"))=$B2250),1,0)),"")</f>
        <v/>
      </c>
      <c r="F2250" s="5" t="str">
        <f>IF(PhieuBauCu!$B$2&gt;2,IF(LEN($B2250)=0,"",IF(AND($B2250&gt;0,VALUE(SUBSTITUTE($B2250,"3","0"))=$B2250),1,0)),"")</f>
        <v/>
      </c>
      <c r="G2250" s="5" t="str">
        <f>IF(PhieuBauCu!$B$2&gt;3,IF(LEN($B2250)=0,"",IF(AND($B2250&gt;0,VALUE(SUBSTITUTE($B2250,"4","0"))=$B2250),1,0)),"")</f>
        <v/>
      </c>
      <c r="H2250" s="5" t="str">
        <f>IF(PhieuBauCu!$B$2&gt;4,IF(LEN($B2250)=0,"",IF(AND($B2250&gt;0,VALUE(SUBSTITUTE($B2250,"5","0"))=$B2250),1,0)),"")</f>
        <v/>
      </c>
      <c r="I2250" s="5" t="str">
        <f>IF(PhieuBauCu!$B$2&gt;5,IF(LEN($B2250)=0,"",IF(AND($B2250&gt;0,VALUE(SUBSTITUTE($B2250,"6","0"))=$B2250),1,0)),"")</f>
        <v/>
      </c>
      <c r="J2250" s="5" t="str">
        <f>IF(PhieuBauCu!$B$2&gt;6,IF(LEN($B2250)=0,"",IF(AND($B2250&gt;0,VALUE(SUBSTITUTE($B2250,"7","0"))=$B2250),1,0)),"")</f>
        <v/>
      </c>
      <c r="K2250" s="5" t="str">
        <f>IF(PhieuBauCu!$B$2&gt;7,IF(LEN($B2250)=0,"",IF(AND($B2250&gt;0,VALUE(SUBSTITUTE($B2250,"8","0"))=$B2250),1,0)),"")</f>
        <v/>
      </c>
      <c r="L2250" s="5" t="str">
        <f>IF(PhieuBauCu!$B$2&gt;8,IF(LEN($B2250)=0,"",IF(AND($B2250&gt;0,VALUE(SUBSTITUTE($B2250,"9","0"))=$B2250),1,0)),"")</f>
        <v/>
      </c>
      <c r="M2250" s="9">
        <f t="shared" si="71"/>
        <v>0</v>
      </c>
      <c r="N2250" s="36">
        <f>IF(AND(M2250&lt;=PhieuBauCu!$B$13,M2250&gt;=1),1,0)</f>
        <v>0</v>
      </c>
    </row>
    <row r="2251" spans="1:14" ht="28.5" customHeight="1">
      <c r="A2251" s="2">
        <v>2246</v>
      </c>
      <c r="B2251" s="3"/>
      <c r="C2251" s="48" t="str">
        <f t="shared" si="70"/>
        <v/>
      </c>
      <c r="D2251" s="5" t="str">
        <f>IF(PhieuBauCu!$B$2&gt;0,IF(LEN($B2251)=0,"",IF(AND($B2251&gt;0,VALUE(SUBSTITUTE($B2251,"1","0"))=$B2251),1,0)),"")</f>
        <v/>
      </c>
      <c r="E2251" s="5" t="str">
        <f>IF(PhieuBauCu!$B$2&gt;1,IF(LEN($B2251)=0,"",IF(AND($B2251&gt;0,VALUE(SUBSTITUTE($B2251,"2","0"))=$B2251),1,0)),"")</f>
        <v/>
      </c>
      <c r="F2251" s="5" t="str">
        <f>IF(PhieuBauCu!$B$2&gt;2,IF(LEN($B2251)=0,"",IF(AND($B2251&gt;0,VALUE(SUBSTITUTE($B2251,"3","0"))=$B2251),1,0)),"")</f>
        <v/>
      </c>
      <c r="G2251" s="5" t="str">
        <f>IF(PhieuBauCu!$B$2&gt;3,IF(LEN($B2251)=0,"",IF(AND($B2251&gt;0,VALUE(SUBSTITUTE($B2251,"4","0"))=$B2251),1,0)),"")</f>
        <v/>
      </c>
      <c r="H2251" s="5" t="str">
        <f>IF(PhieuBauCu!$B$2&gt;4,IF(LEN($B2251)=0,"",IF(AND($B2251&gt;0,VALUE(SUBSTITUTE($B2251,"5","0"))=$B2251),1,0)),"")</f>
        <v/>
      </c>
      <c r="I2251" s="5" t="str">
        <f>IF(PhieuBauCu!$B$2&gt;5,IF(LEN($B2251)=0,"",IF(AND($B2251&gt;0,VALUE(SUBSTITUTE($B2251,"6","0"))=$B2251),1,0)),"")</f>
        <v/>
      </c>
      <c r="J2251" s="5" t="str">
        <f>IF(PhieuBauCu!$B$2&gt;6,IF(LEN($B2251)=0,"",IF(AND($B2251&gt;0,VALUE(SUBSTITUTE($B2251,"7","0"))=$B2251),1,0)),"")</f>
        <v/>
      </c>
      <c r="K2251" s="5" t="str">
        <f>IF(PhieuBauCu!$B$2&gt;7,IF(LEN($B2251)=0,"",IF(AND($B2251&gt;0,VALUE(SUBSTITUTE($B2251,"8","0"))=$B2251),1,0)),"")</f>
        <v/>
      </c>
      <c r="L2251" s="5" t="str">
        <f>IF(PhieuBauCu!$B$2&gt;8,IF(LEN($B2251)=0,"",IF(AND($B2251&gt;0,VALUE(SUBSTITUTE($B2251,"9","0"))=$B2251),1,0)),"")</f>
        <v/>
      </c>
      <c r="M2251" s="9">
        <f t="shared" si="71"/>
        <v>0</v>
      </c>
      <c r="N2251" s="36">
        <f>IF(AND(M2251&lt;=PhieuBauCu!$B$13,M2251&gt;=1),1,0)</f>
        <v>0</v>
      </c>
    </row>
    <row r="2252" spans="1:14" ht="28.5" customHeight="1">
      <c r="A2252" s="2">
        <v>2247</v>
      </c>
      <c r="B2252" s="3"/>
      <c r="C2252" s="48" t="str">
        <f t="shared" si="70"/>
        <v/>
      </c>
      <c r="D2252" s="5" t="str">
        <f>IF(PhieuBauCu!$B$2&gt;0,IF(LEN($B2252)=0,"",IF(AND($B2252&gt;0,VALUE(SUBSTITUTE($B2252,"1","0"))=$B2252),1,0)),"")</f>
        <v/>
      </c>
      <c r="E2252" s="5" t="str">
        <f>IF(PhieuBauCu!$B$2&gt;1,IF(LEN($B2252)=0,"",IF(AND($B2252&gt;0,VALUE(SUBSTITUTE($B2252,"2","0"))=$B2252),1,0)),"")</f>
        <v/>
      </c>
      <c r="F2252" s="5" t="str">
        <f>IF(PhieuBauCu!$B$2&gt;2,IF(LEN($B2252)=0,"",IF(AND($B2252&gt;0,VALUE(SUBSTITUTE($B2252,"3","0"))=$B2252),1,0)),"")</f>
        <v/>
      </c>
      <c r="G2252" s="5" t="str">
        <f>IF(PhieuBauCu!$B$2&gt;3,IF(LEN($B2252)=0,"",IF(AND($B2252&gt;0,VALUE(SUBSTITUTE($B2252,"4","0"))=$B2252),1,0)),"")</f>
        <v/>
      </c>
      <c r="H2252" s="5" t="str">
        <f>IF(PhieuBauCu!$B$2&gt;4,IF(LEN($B2252)=0,"",IF(AND($B2252&gt;0,VALUE(SUBSTITUTE($B2252,"5","0"))=$B2252),1,0)),"")</f>
        <v/>
      </c>
      <c r="I2252" s="5" t="str">
        <f>IF(PhieuBauCu!$B$2&gt;5,IF(LEN($B2252)=0,"",IF(AND($B2252&gt;0,VALUE(SUBSTITUTE($B2252,"6","0"))=$B2252),1,0)),"")</f>
        <v/>
      </c>
      <c r="J2252" s="5" t="str">
        <f>IF(PhieuBauCu!$B$2&gt;6,IF(LEN($B2252)=0,"",IF(AND($B2252&gt;0,VALUE(SUBSTITUTE($B2252,"7","0"))=$B2252),1,0)),"")</f>
        <v/>
      </c>
      <c r="K2252" s="5" t="str">
        <f>IF(PhieuBauCu!$B$2&gt;7,IF(LEN($B2252)=0,"",IF(AND($B2252&gt;0,VALUE(SUBSTITUTE($B2252,"8","0"))=$B2252),1,0)),"")</f>
        <v/>
      </c>
      <c r="L2252" s="5" t="str">
        <f>IF(PhieuBauCu!$B$2&gt;8,IF(LEN($B2252)=0,"",IF(AND($B2252&gt;0,VALUE(SUBSTITUTE($B2252,"9","0"))=$B2252),1,0)),"")</f>
        <v/>
      </c>
      <c r="M2252" s="9">
        <f t="shared" si="71"/>
        <v>0</v>
      </c>
      <c r="N2252" s="36">
        <f>IF(AND(M2252&lt;=PhieuBauCu!$B$13,M2252&gt;=1),1,0)</f>
        <v>0</v>
      </c>
    </row>
    <row r="2253" spans="1:14" ht="28.5" customHeight="1">
      <c r="A2253" s="2">
        <v>2248</v>
      </c>
      <c r="B2253" s="3"/>
      <c r="C2253" s="48" t="str">
        <f t="shared" si="70"/>
        <v/>
      </c>
      <c r="D2253" s="5" t="str">
        <f>IF(PhieuBauCu!$B$2&gt;0,IF(LEN($B2253)=0,"",IF(AND($B2253&gt;0,VALUE(SUBSTITUTE($B2253,"1","0"))=$B2253),1,0)),"")</f>
        <v/>
      </c>
      <c r="E2253" s="5" t="str">
        <f>IF(PhieuBauCu!$B$2&gt;1,IF(LEN($B2253)=0,"",IF(AND($B2253&gt;0,VALUE(SUBSTITUTE($B2253,"2","0"))=$B2253),1,0)),"")</f>
        <v/>
      </c>
      <c r="F2253" s="5" t="str">
        <f>IF(PhieuBauCu!$B$2&gt;2,IF(LEN($B2253)=0,"",IF(AND($B2253&gt;0,VALUE(SUBSTITUTE($B2253,"3","0"))=$B2253),1,0)),"")</f>
        <v/>
      </c>
      <c r="G2253" s="5" t="str">
        <f>IF(PhieuBauCu!$B$2&gt;3,IF(LEN($B2253)=0,"",IF(AND($B2253&gt;0,VALUE(SUBSTITUTE($B2253,"4","0"))=$B2253),1,0)),"")</f>
        <v/>
      </c>
      <c r="H2253" s="5" t="str">
        <f>IF(PhieuBauCu!$B$2&gt;4,IF(LEN($B2253)=0,"",IF(AND($B2253&gt;0,VALUE(SUBSTITUTE($B2253,"5","0"))=$B2253),1,0)),"")</f>
        <v/>
      </c>
      <c r="I2253" s="5" t="str">
        <f>IF(PhieuBauCu!$B$2&gt;5,IF(LEN($B2253)=0,"",IF(AND($B2253&gt;0,VALUE(SUBSTITUTE($B2253,"6","0"))=$B2253),1,0)),"")</f>
        <v/>
      </c>
      <c r="J2253" s="5" t="str">
        <f>IF(PhieuBauCu!$B$2&gt;6,IF(LEN($B2253)=0,"",IF(AND($B2253&gt;0,VALUE(SUBSTITUTE($B2253,"7","0"))=$B2253),1,0)),"")</f>
        <v/>
      </c>
      <c r="K2253" s="5" t="str">
        <f>IF(PhieuBauCu!$B$2&gt;7,IF(LEN($B2253)=0,"",IF(AND($B2253&gt;0,VALUE(SUBSTITUTE($B2253,"8","0"))=$B2253),1,0)),"")</f>
        <v/>
      </c>
      <c r="L2253" s="5" t="str">
        <f>IF(PhieuBauCu!$B$2&gt;8,IF(LEN($B2253)=0,"",IF(AND($B2253&gt;0,VALUE(SUBSTITUTE($B2253,"9","0"))=$B2253),1,0)),"")</f>
        <v/>
      </c>
      <c r="M2253" s="9">
        <f t="shared" si="71"/>
        <v>0</v>
      </c>
      <c r="N2253" s="36">
        <f>IF(AND(M2253&lt;=PhieuBauCu!$B$13,M2253&gt;=1),1,0)</f>
        <v>0</v>
      </c>
    </row>
    <row r="2254" spans="1:14" ht="28.5" customHeight="1">
      <c r="A2254" s="2">
        <v>2249</v>
      </c>
      <c r="B2254" s="3"/>
      <c r="C2254" s="48" t="str">
        <f t="shared" si="70"/>
        <v/>
      </c>
      <c r="D2254" s="5" t="str">
        <f>IF(PhieuBauCu!$B$2&gt;0,IF(LEN($B2254)=0,"",IF(AND($B2254&gt;0,VALUE(SUBSTITUTE($B2254,"1","0"))=$B2254),1,0)),"")</f>
        <v/>
      </c>
      <c r="E2254" s="5" t="str">
        <f>IF(PhieuBauCu!$B$2&gt;1,IF(LEN($B2254)=0,"",IF(AND($B2254&gt;0,VALUE(SUBSTITUTE($B2254,"2","0"))=$B2254),1,0)),"")</f>
        <v/>
      </c>
      <c r="F2254" s="5" t="str">
        <f>IF(PhieuBauCu!$B$2&gt;2,IF(LEN($B2254)=0,"",IF(AND($B2254&gt;0,VALUE(SUBSTITUTE($B2254,"3","0"))=$B2254),1,0)),"")</f>
        <v/>
      </c>
      <c r="G2254" s="5" t="str">
        <f>IF(PhieuBauCu!$B$2&gt;3,IF(LEN($B2254)=0,"",IF(AND($B2254&gt;0,VALUE(SUBSTITUTE($B2254,"4","0"))=$B2254),1,0)),"")</f>
        <v/>
      </c>
      <c r="H2254" s="5" t="str">
        <f>IF(PhieuBauCu!$B$2&gt;4,IF(LEN($B2254)=0,"",IF(AND($B2254&gt;0,VALUE(SUBSTITUTE($B2254,"5","0"))=$B2254),1,0)),"")</f>
        <v/>
      </c>
      <c r="I2254" s="5" t="str">
        <f>IF(PhieuBauCu!$B$2&gt;5,IF(LEN($B2254)=0,"",IF(AND($B2254&gt;0,VALUE(SUBSTITUTE($B2254,"6","0"))=$B2254),1,0)),"")</f>
        <v/>
      </c>
      <c r="J2254" s="5" t="str">
        <f>IF(PhieuBauCu!$B$2&gt;6,IF(LEN($B2254)=0,"",IF(AND($B2254&gt;0,VALUE(SUBSTITUTE($B2254,"7","0"))=$B2254),1,0)),"")</f>
        <v/>
      </c>
      <c r="K2254" s="5" t="str">
        <f>IF(PhieuBauCu!$B$2&gt;7,IF(LEN($B2254)=0,"",IF(AND($B2254&gt;0,VALUE(SUBSTITUTE($B2254,"8","0"))=$B2254),1,0)),"")</f>
        <v/>
      </c>
      <c r="L2254" s="5" t="str">
        <f>IF(PhieuBauCu!$B$2&gt;8,IF(LEN($B2254)=0,"",IF(AND($B2254&gt;0,VALUE(SUBSTITUTE($B2254,"9","0"))=$B2254),1,0)),"")</f>
        <v/>
      </c>
      <c r="M2254" s="9">
        <f t="shared" si="71"/>
        <v>0</v>
      </c>
      <c r="N2254" s="36">
        <f>IF(AND(M2254&lt;=PhieuBauCu!$B$13,M2254&gt;=1),1,0)</f>
        <v>0</v>
      </c>
    </row>
    <row r="2255" spans="1:14" ht="28.5" customHeight="1">
      <c r="A2255" s="2">
        <v>2250</v>
      </c>
      <c r="B2255" s="3"/>
      <c r="C2255" s="48" t="str">
        <f t="shared" si="70"/>
        <v/>
      </c>
      <c r="D2255" s="5" t="str">
        <f>IF(PhieuBauCu!$B$2&gt;0,IF(LEN($B2255)=0,"",IF(AND($B2255&gt;0,VALUE(SUBSTITUTE($B2255,"1","0"))=$B2255),1,0)),"")</f>
        <v/>
      </c>
      <c r="E2255" s="5" t="str">
        <f>IF(PhieuBauCu!$B$2&gt;1,IF(LEN($B2255)=0,"",IF(AND($B2255&gt;0,VALUE(SUBSTITUTE($B2255,"2","0"))=$B2255),1,0)),"")</f>
        <v/>
      </c>
      <c r="F2255" s="5" t="str">
        <f>IF(PhieuBauCu!$B$2&gt;2,IF(LEN($B2255)=0,"",IF(AND($B2255&gt;0,VALUE(SUBSTITUTE($B2255,"3","0"))=$B2255),1,0)),"")</f>
        <v/>
      </c>
      <c r="G2255" s="5" t="str">
        <f>IF(PhieuBauCu!$B$2&gt;3,IF(LEN($B2255)=0,"",IF(AND($B2255&gt;0,VALUE(SUBSTITUTE($B2255,"4","0"))=$B2255),1,0)),"")</f>
        <v/>
      </c>
      <c r="H2255" s="5" t="str">
        <f>IF(PhieuBauCu!$B$2&gt;4,IF(LEN($B2255)=0,"",IF(AND($B2255&gt;0,VALUE(SUBSTITUTE($B2255,"5","0"))=$B2255),1,0)),"")</f>
        <v/>
      </c>
      <c r="I2255" s="5" t="str">
        <f>IF(PhieuBauCu!$B$2&gt;5,IF(LEN($B2255)=0,"",IF(AND($B2255&gt;0,VALUE(SUBSTITUTE($B2255,"6","0"))=$B2255),1,0)),"")</f>
        <v/>
      </c>
      <c r="J2255" s="5" t="str">
        <f>IF(PhieuBauCu!$B$2&gt;6,IF(LEN($B2255)=0,"",IF(AND($B2255&gt;0,VALUE(SUBSTITUTE($B2255,"7","0"))=$B2255),1,0)),"")</f>
        <v/>
      </c>
      <c r="K2255" s="5" t="str">
        <f>IF(PhieuBauCu!$B$2&gt;7,IF(LEN($B2255)=0,"",IF(AND($B2255&gt;0,VALUE(SUBSTITUTE($B2255,"8","0"))=$B2255),1,0)),"")</f>
        <v/>
      </c>
      <c r="L2255" s="5" t="str">
        <f>IF(PhieuBauCu!$B$2&gt;8,IF(LEN($B2255)=0,"",IF(AND($B2255&gt;0,VALUE(SUBSTITUTE($B2255,"9","0"))=$B2255),1,0)),"")</f>
        <v/>
      </c>
      <c r="M2255" s="9">
        <f t="shared" si="71"/>
        <v>0</v>
      </c>
      <c r="N2255" s="36">
        <f>IF(AND(M2255&lt;=PhieuBauCu!$B$13,M2255&gt;=1),1,0)</f>
        <v>0</v>
      </c>
    </row>
    <row r="2256" spans="1:14" ht="28.5" customHeight="1">
      <c r="A2256" s="2">
        <v>2251</v>
      </c>
      <c r="B2256" s="3"/>
      <c r="C2256" s="48" t="str">
        <f t="shared" si="70"/>
        <v/>
      </c>
      <c r="D2256" s="5" t="str">
        <f>IF(PhieuBauCu!$B$2&gt;0,IF(LEN($B2256)=0,"",IF(AND($B2256&gt;0,VALUE(SUBSTITUTE($B2256,"1","0"))=$B2256),1,0)),"")</f>
        <v/>
      </c>
      <c r="E2256" s="5" t="str">
        <f>IF(PhieuBauCu!$B$2&gt;1,IF(LEN($B2256)=0,"",IF(AND($B2256&gt;0,VALUE(SUBSTITUTE($B2256,"2","0"))=$B2256),1,0)),"")</f>
        <v/>
      </c>
      <c r="F2256" s="5" t="str">
        <f>IF(PhieuBauCu!$B$2&gt;2,IF(LEN($B2256)=0,"",IF(AND($B2256&gt;0,VALUE(SUBSTITUTE($B2256,"3","0"))=$B2256),1,0)),"")</f>
        <v/>
      </c>
      <c r="G2256" s="5" t="str">
        <f>IF(PhieuBauCu!$B$2&gt;3,IF(LEN($B2256)=0,"",IF(AND($B2256&gt;0,VALUE(SUBSTITUTE($B2256,"4","0"))=$B2256),1,0)),"")</f>
        <v/>
      </c>
      <c r="H2256" s="5" t="str">
        <f>IF(PhieuBauCu!$B$2&gt;4,IF(LEN($B2256)=0,"",IF(AND($B2256&gt;0,VALUE(SUBSTITUTE($B2256,"5","0"))=$B2256),1,0)),"")</f>
        <v/>
      </c>
      <c r="I2256" s="5" t="str">
        <f>IF(PhieuBauCu!$B$2&gt;5,IF(LEN($B2256)=0,"",IF(AND($B2256&gt;0,VALUE(SUBSTITUTE($B2256,"6","0"))=$B2256),1,0)),"")</f>
        <v/>
      </c>
      <c r="J2256" s="5" t="str">
        <f>IF(PhieuBauCu!$B$2&gt;6,IF(LEN($B2256)=0,"",IF(AND($B2256&gt;0,VALUE(SUBSTITUTE($B2256,"7","0"))=$B2256),1,0)),"")</f>
        <v/>
      </c>
      <c r="K2256" s="5" t="str">
        <f>IF(PhieuBauCu!$B$2&gt;7,IF(LEN($B2256)=0,"",IF(AND($B2256&gt;0,VALUE(SUBSTITUTE($B2256,"8","0"))=$B2256),1,0)),"")</f>
        <v/>
      </c>
      <c r="L2256" s="5" t="str">
        <f>IF(PhieuBauCu!$B$2&gt;8,IF(LEN($B2256)=0,"",IF(AND($B2256&gt;0,VALUE(SUBSTITUTE($B2256,"9","0"))=$B2256),1,0)),"")</f>
        <v/>
      </c>
      <c r="M2256" s="9">
        <f t="shared" si="71"/>
        <v>0</v>
      </c>
      <c r="N2256" s="36">
        <f>IF(AND(M2256&lt;=PhieuBauCu!$B$13,M2256&gt;=1),1,0)</f>
        <v>0</v>
      </c>
    </row>
    <row r="2257" spans="1:14" ht="28.5" customHeight="1">
      <c r="A2257" s="2">
        <v>2252</v>
      </c>
      <c r="B2257" s="3"/>
      <c r="C2257" s="48" t="str">
        <f t="shared" si="70"/>
        <v/>
      </c>
      <c r="D2257" s="5" t="str">
        <f>IF(PhieuBauCu!$B$2&gt;0,IF(LEN($B2257)=0,"",IF(AND($B2257&gt;0,VALUE(SUBSTITUTE($B2257,"1","0"))=$B2257),1,0)),"")</f>
        <v/>
      </c>
      <c r="E2257" s="5" t="str">
        <f>IF(PhieuBauCu!$B$2&gt;1,IF(LEN($B2257)=0,"",IF(AND($B2257&gt;0,VALUE(SUBSTITUTE($B2257,"2","0"))=$B2257),1,0)),"")</f>
        <v/>
      </c>
      <c r="F2257" s="5" t="str">
        <f>IF(PhieuBauCu!$B$2&gt;2,IF(LEN($B2257)=0,"",IF(AND($B2257&gt;0,VALUE(SUBSTITUTE($B2257,"3","0"))=$B2257),1,0)),"")</f>
        <v/>
      </c>
      <c r="G2257" s="5" t="str">
        <f>IF(PhieuBauCu!$B$2&gt;3,IF(LEN($B2257)=0,"",IF(AND($B2257&gt;0,VALUE(SUBSTITUTE($B2257,"4","0"))=$B2257),1,0)),"")</f>
        <v/>
      </c>
      <c r="H2257" s="5" t="str">
        <f>IF(PhieuBauCu!$B$2&gt;4,IF(LEN($B2257)=0,"",IF(AND($B2257&gt;0,VALUE(SUBSTITUTE($B2257,"5","0"))=$B2257),1,0)),"")</f>
        <v/>
      </c>
      <c r="I2257" s="5" t="str">
        <f>IF(PhieuBauCu!$B$2&gt;5,IF(LEN($B2257)=0,"",IF(AND($B2257&gt;0,VALUE(SUBSTITUTE($B2257,"6","0"))=$B2257),1,0)),"")</f>
        <v/>
      </c>
      <c r="J2257" s="5" t="str">
        <f>IF(PhieuBauCu!$B$2&gt;6,IF(LEN($B2257)=0,"",IF(AND($B2257&gt;0,VALUE(SUBSTITUTE($B2257,"7","0"))=$B2257),1,0)),"")</f>
        <v/>
      </c>
      <c r="K2257" s="5" t="str">
        <f>IF(PhieuBauCu!$B$2&gt;7,IF(LEN($B2257)=0,"",IF(AND($B2257&gt;0,VALUE(SUBSTITUTE($B2257,"8","0"))=$B2257),1,0)),"")</f>
        <v/>
      </c>
      <c r="L2257" s="5" t="str">
        <f>IF(PhieuBauCu!$B$2&gt;8,IF(LEN($B2257)=0,"",IF(AND($B2257&gt;0,VALUE(SUBSTITUTE($B2257,"9","0"))=$B2257),1,0)),"")</f>
        <v/>
      </c>
      <c r="M2257" s="9">
        <f t="shared" si="71"/>
        <v>0</v>
      </c>
      <c r="N2257" s="36">
        <f>IF(AND(M2257&lt;=PhieuBauCu!$B$13,M2257&gt;=1),1,0)</f>
        <v>0</v>
      </c>
    </row>
    <row r="2258" spans="1:14" ht="28.5" customHeight="1">
      <c r="A2258" s="2">
        <v>2253</v>
      </c>
      <c r="B2258" s="3"/>
      <c r="C2258" s="48" t="str">
        <f t="shared" si="70"/>
        <v/>
      </c>
      <c r="D2258" s="5" t="str">
        <f>IF(PhieuBauCu!$B$2&gt;0,IF(LEN($B2258)=0,"",IF(AND($B2258&gt;0,VALUE(SUBSTITUTE($B2258,"1","0"))=$B2258),1,0)),"")</f>
        <v/>
      </c>
      <c r="E2258" s="5" t="str">
        <f>IF(PhieuBauCu!$B$2&gt;1,IF(LEN($B2258)=0,"",IF(AND($B2258&gt;0,VALUE(SUBSTITUTE($B2258,"2","0"))=$B2258),1,0)),"")</f>
        <v/>
      </c>
      <c r="F2258" s="5" t="str">
        <f>IF(PhieuBauCu!$B$2&gt;2,IF(LEN($B2258)=0,"",IF(AND($B2258&gt;0,VALUE(SUBSTITUTE($B2258,"3","0"))=$B2258),1,0)),"")</f>
        <v/>
      </c>
      <c r="G2258" s="5" t="str">
        <f>IF(PhieuBauCu!$B$2&gt;3,IF(LEN($B2258)=0,"",IF(AND($B2258&gt;0,VALUE(SUBSTITUTE($B2258,"4","0"))=$B2258),1,0)),"")</f>
        <v/>
      </c>
      <c r="H2258" s="5" t="str">
        <f>IF(PhieuBauCu!$B$2&gt;4,IF(LEN($B2258)=0,"",IF(AND($B2258&gt;0,VALUE(SUBSTITUTE($B2258,"5","0"))=$B2258),1,0)),"")</f>
        <v/>
      </c>
      <c r="I2258" s="5" t="str">
        <f>IF(PhieuBauCu!$B$2&gt;5,IF(LEN($B2258)=0,"",IF(AND($B2258&gt;0,VALUE(SUBSTITUTE($B2258,"6","0"))=$B2258),1,0)),"")</f>
        <v/>
      </c>
      <c r="J2258" s="5" t="str">
        <f>IF(PhieuBauCu!$B$2&gt;6,IF(LEN($B2258)=0,"",IF(AND($B2258&gt;0,VALUE(SUBSTITUTE($B2258,"7","0"))=$B2258),1,0)),"")</f>
        <v/>
      </c>
      <c r="K2258" s="5" t="str">
        <f>IF(PhieuBauCu!$B$2&gt;7,IF(LEN($B2258)=0,"",IF(AND($B2258&gt;0,VALUE(SUBSTITUTE($B2258,"8","0"))=$B2258),1,0)),"")</f>
        <v/>
      </c>
      <c r="L2258" s="5" t="str">
        <f>IF(PhieuBauCu!$B$2&gt;8,IF(LEN($B2258)=0,"",IF(AND($B2258&gt;0,VALUE(SUBSTITUTE($B2258,"9","0"))=$B2258),1,0)),"")</f>
        <v/>
      </c>
      <c r="M2258" s="9">
        <f t="shared" si="71"/>
        <v>0</v>
      </c>
      <c r="N2258" s="36">
        <f>IF(AND(M2258&lt;=PhieuBauCu!$B$13,M2258&gt;=1),1,0)</f>
        <v>0</v>
      </c>
    </row>
    <row r="2259" spans="1:14" ht="28.5" customHeight="1">
      <c r="A2259" s="2">
        <v>2254</v>
      </c>
      <c r="B2259" s="3"/>
      <c r="C2259" s="48" t="str">
        <f t="shared" si="70"/>
        <v/>
      </c>
      <c r="D2259" s="5" t="str">
        <f>IF(PhieuBauCu!$B$2&gt;0,IF(LEN($B2259)=0,"",IF(AND($B2259&gt;0,VALUE(SUBSTITUTE($B2259,"1","0"))=$B2259),1,0)),"")</f>
        <v/>
      </c>
      <c r="E2259" s="5" t="str">
        <f>IF(PhieuBauCu!$B$2&gt;1,IF(LEN($B2259)=0,"",IF(AND($B2259&gt;0,VALUE(SUBSTITUTE($B2259,"2","0"))=$B2259),1,0)),"")</f>
        <v/>
      </c>
      <c r="F2259" s="5" t="str">
        <f>IF(PhieuBauCu!$B$2&gt;2,IF(LEN($B2259)=0,"",IF(AND($B2259&gt;0,VALUE(SUBSTITUTE($B2259,"3","0"))=$B2259),1,0)),"")</f>
        <v/>
      </c>
      <c r="G2259" s="5" t="str">
        <f>IF(PhieuBauCu!$B$2&gt;3,IF(LEN($B2259)=0,"",IF(AND($B2259&gt;0,VALUE(SUBSTITUTE($B2259,"4","0"))=$B2259),1,0)),"")</f>
        <v/>
      </c>
      <c r="H2259" s="5" t="str">
        <f>IF(PhieuBauCu!$B$2&gt;4,IF(LEN($B2259)=0,"",IF(AND($B2259&gt;0,VALUE(SUBSTITUTE($B2259,"5","0"))=$B2259),1,0)),"")</f>
        <v/>
      </c>
      <c r="I2259" s="5" t="str">
        <f>IF(PhieuBauCu!$B$2&gt;5,IF(LEN($B2259)=0,"",IF(AND($B2259&gt;0,VALUE(SUBSTITUTE($B2259,"6","0"))=$B2259),1,0)),"")</f>
        <v/>
      </c>
      <c r="J2259" s="5" t="str">
        <f>IF(PhieuBauCu!$B$2&gt;6,IF(LEN($B2259)=0,"",IF(AND($B2259&gt;0,VALUE(SUBSTITUTE($B2259,"7","0"))=$B2259),1,0)),"")</f>
        <v/>
      </c>
      <c r="K2259" s="5" t="str">
        <f>IF(PhieuBauCu!$B$2&gt;7,IF(LEN($B2259)=0,"",IF(AND($B2259&gt;0,VALUE(SUBSTITUTE($B2259,"8","0"))=$B2259),1,0)),"")</f>
        <v/>
      </c>
      <c r="L2259" s="5" t="str">
        <f>IF(PhieuBauCu!$B$2&gt;8,IF(LEN($B2259)=0,"",IF(AND($B2259&gt;0,VALUE(SUBSTITUTE($B2259,"9","0"))=$B2259),1,0)),"")</f>
        <v/>
      </c>
      <c r="M2259" s="9">
        <f t="shared" si="71"/>
        <v>0</v>
      </c>
      <c r="N2259" s="36">
        <f>IF(AND(M2259&lt;=PhieuBauCu!$B$13,M2259&gt;=1),1,0)</f>
        <v>0</v>
      </c>
    </row>
    <row r="2260" spans="1:14" ht="28.5" customHeight="1">
      <c r="A2260" s="2">
        <v>2255</v>
      </c>
      <c r="B2260" s="3"/>
      <c r="C2260" s="48" t="str">
        <f t="shared" si="70"/>
        <v/>
      </c>
      <c r="D2260" s="5" t="str">
        <f>IF(PhieuBauCu!$B$2&gt;0,IF(LEN($B2260)=0,"",IF(AND($B2260&gt;0,VALUE(SUBSTITUTE($B2260,"1","0"))=$B2260),1,0)),"")</f>
        <v/>
      </c>
      <c r="E2260" s="5" t="str">
        <f>IF(PhieuBauCu!$B$2&gt;1,IF(LEN($B2260)=0,"",IF(AND($B2260&gt;0,VALUE(SUBSTITUTE($B2260,"2","0"))=$B2260),1,0)),"")</f>
        <v/>
      </c>
      <c r="F2260" s="5" t="str">
        <f>IF(PhieuBauCu!$B$2&gt;2,IF(LEN($B2260)=0,"",IF(AND($B2260&gt;0,VALUE(SUBSTITUTE($B2260,"3","0"))=$B2260),1,0)),"")</f>
        <v/>
      </c>
      <c r="G2260" s="5" t="str">
        <f>IF(PhieuBauCu!$B$2&gt;3,IF(LEN($B2260)=0,"",IF(AND($B2260&gt;0,VALUE(SUBSTITUTE($B2260,"4","0"))=$B2260),1,0)),"")</f>
        <v/>
      </c>
      <c r="H2260" s="5" t="str">
        <f>IF(PhieuBauCu!$B$2&gt;4,IF(LEN($B2260)=0,"",IF(AND($B2260&gt;0,VALUE(SUBSTITUTE($B2260,"5","0"))=$B2260),1,0)),"")</f>
        <v/>
      </c>
      <c r="I2260" s="5" t="str">
        <f>IF(PhieuBauCu!$B$2&gt;5,IF(LEN($B2260)=0,"",IF(AND($B2260&gt;0,VALUE(SUBSTITUTE($B2260,"6","0"))=$B2260),1,0)),"")</f>
        <v/>
      </c>
      <c r="J2260" s="5" t="str">
        <f>IF(PhieuBauCu!$B$2&gt;6,IF(LEN($B2260)=0,"",IF(AND($B2260&gt;0,VALUE(SUBSTITUTE($B2260,"7","0"))=$B2260),1,0)),"")</f>
        <v/>
      </c>
      <c r="K2260" s="5" t="str">
        <f>IF(PhieuBauCu!$B$2&gt;7,IF(LEN($B2260)=0,"",IF(AND($B2260&gt;0,VALUE(SUBSTITUTE($B2260,"8","0"))=$B2260),1,0)),"")</f>
        <v/>
      </c>
      <c r="L2260" s="5" t="str">
        <f>IF(PhieuBauCu!$B$2&gt;8,IF(LEN($B2260)=0,"",IF(AND($B2260&gt;0,VALUE(SUBSTITUTE($B2260,"9","0"))=$B2260),1,0)),"")</f>
        <v/>
      </c>
      <c r="M2260" s="9">
        <f t="shared" si="71"/>
        <v>0</v>
      </c>
      <c r="N2260" s="36">
        <f>IF(AND(M2260&lt;=PhieuBauCu!$B$13,M2260&gt;=1),1,0)</f>
        <v>0</v>
      </c>
    </row>
    <row r="2261" spans="1:14" ht="28.5" customHeight="1">
      <c r="A2261" s="2">
        <v>2256</v>
      </c>
      <c r="B2261" s="3"/>
      <c r="C2261" s="48" t="str">
        <f t="shared" si="70"/>
        <v/>
      </c>
      <c r="D2261" s="5" t="str">
        <f>IF(PhieuBauCu!$B$2&gt;0,IF(LEN($B2261)=0,"",IF(AND($B2261&gt;0,VALUE(SUBSTITUTE($B2261,"1","0"))=$B2261),1,0)),"")</f>
        <v/>
      </c>
      <c r="E2261" s="5" t="str">
        <f>IF(PhieuBauCu!$B$2&gt;1,IF(LEN($B2261)=0,"",IF(AND($B2261&gt;0,VALUE(SUBSTITUTE($B2261,"2","0"))=$B2261),1,0)),"")</f>
        <v/>
      </c>
      <c r="F2261" s="5" t="str">
        <f>IF(PhieuBauCu!$B$2&gt;2,IF(LEN($B2261)=0,"",IF(AND($B2261&gt;0,VALUE(SUBSTITUTE($B2261,"3","0"))=$B2261),1,0)),"")</f>
        <v/>
      </c>
      <c r="G2261" s="5" t="str">
        <f>IF(PhieuBauCu!$B$2&gt;3,IF(LEN($B2261)=0,"",IF(AND($B2261&gt;0,VALUE(SUBSTITUTE($B2261,"4","0"))=$B2261),1,0)),"")</f>
        <v/>
      </c>
      <c r="H2261" s="5" t="str">
        <f>IF(PhieuBauCu!$B$2&gt;4,IF(LEN($B2261)=0,"",IF(AND($B2261&gt;0,VALUE(SUBSTITUTE($B2261,"5","0"))=$B2261),1,0)),"")</f>
        <v/>
      </c>
      <c r="I2261" s="5" t="str">
        <f>IF(PhieuBauCu!$B$2&gt;5,IF(LEN($B2261)=0,"",IF(AND($B2261&gt;0,VALUE(SUBSTITUTE($B2261,"6","0"))=$B2261),1,0)),"")</f>
        <v/>
      </c>
      <c r="J2261" s="5" t="str">
        <f>IF(PhieuBauCu!$B$2&gt;6,IF(LEN($B2261)=0,"",IF(AND($B2261&gt;0,VALUE(SUBSTITUTE($B2261,"7","0"))=$B2261),1,0)),"")</f>
        <v/>
      </c>
      <c r="K2261" s="5" t="str">
        <f>IF(PhieuBauCu!$B$2&gt;7,IF(LEN($B2261)=0,"",IF(AND($B2261&gt;0,VALUE(SUBSTITUTE($B2261,"8","0"))=$B2261),1,0)),"")</f>
        <v/>
      </c>
      <c r="L2261" s="5" t="str">
        <f>IF(PhieuBauCu!$B$2&gt;8,IF(LEN($B2261)=0,"",IF(AND($B2261&gt;0,VALUE(SUBSTITUTE($B2261,"9","0"))=$B2261),1,0)),"")</f>
        <v/>
      </c>
      <c r="M2261" s="9">
        <f t="shared" si="71"/>
        <v>0</v>
      </c>
      <c r="N2261" s="36">
        <f>IF(AND(M2261&lt;=PhieuBauCu!$B$13,M2261&gt;=1),1,0)</f>
        <v>0</v>
      </c>
    </row>
    <row r="2262" spans="1:14" ht="28.5" customHeight="1">
      <c r="A2262" s="2">
        <v>2257</v>
      </c>
      <c r="B2262" s="3"/>
      <c r="C2262" s="48" t="str">
        <f t="shared" si="70"/>
        <v/>
      </c>
      <c r="D2262" s="5" t="str">
        <f>IF(PhieuBauCu!$B$2&gt;0,IF(LEN($B2262)=0,"",IF(AND($B2262&gt;0,VALUE(SUBSTITUTE($B2262,"1","0"))=$B2262),1,0)),"")</f>
        <v/>
      </c>
      <c r="E2262" s="5" t="str">
        <f>IF(PhieuBauCu!$B$2&gt;1,IF(LEN($B2262)=0,"",IF(AND($B2262&gt;0,VALUE(SUBSTITUTE($B2262,"2","0"))=$B2262),1,0)),"")</f>
        <v/>
      </c>
      <c r="F2262" s="5" t="str">
        <f>IF(PhieuBauCu!$B$2&gt;2,IF(LEN($B2262)=0,"",IF(AND($B2262&gt;0,VALUE(SUBSTITUTE($B2262,"3","0"))=$B2262),1,0)),"")</f>
        <v/>
      </c>
      <c r="G2262" s="5" t="str">
        <f>IF(PhieuBauCu!$B$2&gt;3,IF(LEN($B2262)=0,"",IF(AND($B2262&gt;0,VALUE(SUBSTITUTE($B2262,"4","0"))=$B2262),1,0)),"")</f>
        <v/>
      </c>
      <c r="H2262" s="5" t="str">
        <f>IF(PhieuBauCu!$B$2&gt;4,IF(LEN($B2262)=0,"",IF(AND($B2262&gt;0,VALUE(SUBSTITUTE($B2262,"5","0"))=$B2262),1,0)),"")</f>
        <v/>
      </c>
      <c r="I2262" s="5" t="str">
        <f>IF(PhieuBauCu!$B$2&gt;5,IF(LEN($B2262)=0,"",IF(AND($B2262&gt;0,VALUE(SUBSTITUTE($B2262,"6","0"))=$B2262),1,0)),"")</f>
        <v/>
      </c>
      <c r="J2262" s="5" t="str">
        <f>IF(PhieuBauCu!$B$2&gt;6,IF(LEN($B2262)=0,"",IF(AND($B2262&gt;0,VALUE(SUBSTITUTE($B2262,"7","0"))=$B2262),1,0)),"")</f>
        <v/>
      </c>
      <c r="K2262" s="5" t="str">
        <f>IF(PhieuBauCu!$B$2&gt;7,IF(LEN($B2262)=0,"",IF(AND($B2262&gt;0,VALUE(SUBSTITUTE($B2262,"8","0"))=$B2262),1,0)),"")</f>
        <v/>
      </c>
      <c r="L2262" s="5" t="str">
        <f>IF(PhieuBauCu!$B$2&gt;8,IF(LEN($B2262)=0,"",IF(AND($B2262&gt;0,VALUE(SUBSTITUTE($B2262,"9","0"))=$B2262),1,0)),"")</f>
        <v/>
      </c>
      <c r="M2262" s="9">
        <f t="shared" si="71"/>
        <v>0</v>
      </c>
      <c r="N2262" s="36">
        <f>IF(AND(M2262&lt;=PhieuBauCu!$B$13,M2262&gt;=1),1,0)</f>
        <v>0</v>
      </c>
    </row>
    <row r="2263" spans="1:14" ht="28.5" customHeight="1">
      <c r="A2263" s="2">
        <v>2258</v>
      </c>
      <c r="B2263" s="3"/>
      <c r="C2263" s="48" t="str">
        <f t="shared" si="70"/>
        <v/>
      </c>
      <c r="D2263" s="5" t="str">
        <f>IF(PhieuBauCu!$B$2&gt;0,IF(LEN($B2263)=0,"",IF(AND($B2263&gt;0,VALUE(SUBSTITUTE($B2263,"1","0"))=$B2263),1,0)),"")</f>
        <v/>
      </c>
      <c r="E2263" s="5" t="str">
        <f>IF(PhieuBauCu!$B$2&gt;1,IF(LEN($B2263)=0,"",IF(AND($B2263&gt;0,VALUE(SUBSTITUTE($B2263,"2","0"))=$B2263),1,0)),"")</f>
        <v/>
      </c>
      <c r="F2263" s="5" t="str">
        <f>IF(PhieuBauCu!$B$2&gt;2,IF(LEN($B2263)=0,"",IF(AND($B2263&gt;0,VALUE(SUBSTITUTE($B2263,"3","0"))=$B2263),1,0)),"")</f>
        <v/>
      </c>
      <c r="G2263" s="5" t="str">
        <f>IF(PhieuBauCu!$B$2&gt;3,IF(LEN($B2263)=0,"",IF(AND($B2263&gt;0,VALUE(SUBSTITUTE($B2263,"4","0"))=$B2263),1,0)),"")</f>
        <v/>
      </c>
      <c r="H2263" s="5" t="str">
        <f>IF(PhieuBauCu!$B$2&gt;4,IF(LEN($B2263)=0,"",IF(AND($B2263&gt;0,VALUE(SUBSTITUTE($B2263,"5","0"))=$B2263),1,0)),"")</f>
        <v/>
      </c>
      <c r="I2263" s="5" t="str">
        <f>IF(PhieuBauCu!$B$2&gt;5,IF(LEN($B2263)=0,"",IF(AND($B2263&gt;0,VALUE(SUBSTITUTE($B2263,"6","0"))=$B2263),1,0)),"")</f>
        <v/>
      </c>
      <c r="J2263" s="5" t="str">
        <f>IF(PhieuBauCu!$B$2&gt;6,IF(LEN($B2263)=0,"",IF(AND($B2263&gt;0,VALUE(SUBSTITUTE($B2263,"7","0"))=$B2263),1,0)),"")</f>
        <v/>
      </c>
      <c r="K2263" s="5" t="str">
        <f>IF(PhieuBauCu!$B$2&gt;7,IF(LEN($B2263)=0,"",IF(AND($B2263&gt;0,VALUE(SUBSTITUTE($B2263,"8","0"))=$B2263),1,0)),"")</f>
        <v/>
      </c>
      <c r="L2263" s="5" t="str">
        <f>IF(PhieuBauCu!$B$2&gt;8,IF(LEN($B2263)=0,"",IF(AND($B2263&gt;0,VALUE(SUBSTITUTE($B2263,"9","0"))=$B2263),1,0)),"")</f>
        <v/>
      </c>
      <c r="M2263" s="9">
        <f t="shared" si="71"/>
        <v>0</v>
      </c>
      <c r="N2263" s="36">
        <f>IF(AND(M2263&lt;=PhieuBauCu!$B$13,M2263&gt;=1),1,0)</f>
        <v>0</v>
      </c>
    </row>
    <row r="2264" spans="1:14" ht="28.5" customHeight="1">
      <c r="A2264" s="2">
        <v>2259</v>
      </c>
      <c r="B2264" s="3"/>
      <c r="C2264" s="48" t="str">
        <f t="shared" si="70"/>
        <v/>
      </c>
      <c r="D2264" s="5" t="str">
        <f>IF(PhieuBauCu!$B$2&gt;0,IF(LEN($B2264)=0,"",IF(AND($B2264&gt;0,VALUE(SUBSTITUTE($B2264,"1","0"))=$B2264),1,0)),"")</f>
        <v/>
      </c>
      <c r="E2264" s="5" t="str">
        <f>IF(PhieuBauCu!$B$2&gt;1,IF(LEN($B2264)=0,"",IF(AND($B2264&gt;0,VALUE(SUBSTITUTE($B2264,"2","0"))=$B2264),1,0)),"")</f>
        <v/>
      </c>
      <c r="F2264" s="5" t="str">
        <f>IF(PhieuBauCu!$B$2&gt;2,IF(LEN($B2264)=0,"",IF(AND($B2264&gt;0,VALUE(SUBSTITUTE($B2264,"3","0"))=$B2264),1,0)),"")</f>
        <v/>
      </c>
      <c r="G2264" s="5" t="str">
        <f>IF(PhieuBauCu!$B$2&gt;3,IF(LEN($B2264)=0,"",IF(AND($B2264&gt;0,VALUE(SUBSTITUTE($B2264,"4","0"))=$B2264),1,0)),"")</f>
        <v/>
      </c>
      <c r="H2264" s="5" t="str">
        <f>IF(PhieuBauCu!$B$2&gt;4,IF(LEN($B2264)=0,"",IF(AND($B2264&gt;0,VALUE(SUBSTITUTE($B2264,"5","0"))=$B2264),1,0)),"")</f>
        <v/>
      </c>
      <c r="I2264" s="5" t="str">
        <f>IF(PhieuBauCu!$B$2&gt;5,IF(LEN($B2264)=0,"",IF(AND($B2264&gt;0,VALUE(SUBSTITUTE($B2264,"6","0"))=$B2264),1,0)),"")</f>
        <v/>
      </c>
      <c r="J2264" s="5" t="str">
        <f>IF(PhieuBauCu!$B$2&gt;6,IF(LEN($B2264)=0,"",IF(AND($B2264&gt;0,VALUE(SUBSTITUTE($B2264,"7","0"))=$B2264),1,0)),"")</f>
        <v/>
      </c>
      <c r="K2264" s="5" t="str">
        <f>IF(PhieuBauCu!$B$2&gt;7,IF(LEN($B2264)=0,"",IF(AND($B2264&gt;0,VALUE(SUBSTITUTE($B2264,"8","0"))=$B2264),1,0)),"")</f>
        <v/>
      </c>
      <c r="L2264" s="5" t="str">
        <f>IF(PhieuBauCu!$B$2&gt;8,IF(LEN($B2264)=0,"",IF(AND($B2264&gt;0,VALUE(SUBSTITUTE($B2264,"9","0"))=$B2264),1,0)),"")</f>
        <v/>
      </c>
      <c r="M2264" s="9">
        <f t="shared" si="71"/>
        <v>0</v>
      </c>
      <c r="N2264" s="36">
        <f>IF(AND(M2264&lt;=PhieuBauCu!$B$13,M2264&gt;=1),1,0)</f>
        <v>0</v>
      </c>
    </row>
    <row r="2265" spans="1:14" ht="28.5" customHeight="1">
      <c r="A2265" s="2">
        <v>2260</v>
      </c>
      <c r="B2265" s="3"/>
      <c r="C2265" s="48" t="str">
        <f t="shared" si="70"/>
        <v/>
      </c>
      <c r="D2265" s="5" t="str">
        <f>IF(PhieuBauCu!$B$2&gt;0,IF(LEN($B2265)=0,"",IF(AND($B2265&gt;0,VALUE(SUBSTITUTE($B2265,"1","0"))=$B2265),1,0)),"")</f>
        <v/>
      </c>
      <c r="E2265" s="5" t="str">
        <f>IF(PhieuBauCu!$B$2&gt;1,IF(LEN($B2265)=0,"",IF(AND($B2265&gt;0,VALUE(SUBSTITUTE($B2265,"2","0"))=$B2265),1,0)),"")</f>
        <v/>
      </c>
      <c r="F2265" s="5" t="str">
        <f>IF(PhieuBauCu!$B$2&gt;2,IF(LEN($B2265)=0,"",IF(AND($B2265&gt;0,VALUE(SUBSTITUTE($B2265,"3","0"))=$B2265),1,0)),"")</f>
        <v/>
      </c>
      <c r="G2265" s="5" t="str">
        <f>IF(PhieuBauCu!$B$2&gt;3,IF(LEN($B2265)=0,"",IF(AND($B2265&gt;0,VALUE(SUBSTITUTE($B2265,"4","0"))=$B2265),1,0)),"")</f>
        <v/>
      </c>
      <c r="H2265" s="5" t="str">
        <f>IF(PhieuBauCu!$B$2&gt;4,IF(LEN($B2265)=0,"",IF(AND($B2265&gt;0,VALUE(SUBSTITUTE($B2265,"5","0"))=$B2265),1,0)),"")</f>
        <v/>
      </c>
      <c r="I2265" s="5" t="str">
        <f>IF(PhieuBauCu!$B$2&gt;5,IF(LEN($B2265)=0,"",IF(AND($B2265&gt;0,VALUE(SUBSTITUTE($B2265,"6","0"))=$B2265),1,0)),"")</f>
        <v/>
      </c>
      <c r="J2265" s="5" t="str">
        <f>IF(PhieuBauCu!$B$2&gt;6,IF(LEN($B2265)=0,"",IF(AND($B2265&gt;0,VALUE(SUBSTITUTE($B2265,"7","0"))=$B2265),1,0)),"")</f>
        <v/>
      </c>
      <c r="K2265" s="5" t="str">
        <f>IF(PhieuBauCu!$B$2&gt;7,IF(LEN($B2265)=0,"",IF(AND($B2265&gt;0,VALUE(SUBSTITUTE($B2265,"8","0"))=$B2265),1,0)),"")</f>
        <v/>
      </c>
      <c r="L2265" s="5" t="str">
        <f>IF(PhieuBauCu!$B$2&gt;8,IF(LEN($B2265)=0,"",IF(AND($B2265&gt;0,VALUE(SUBSTITUTE($B2265,"9","0"))=$B2265),1,0)),"")</f>
        <v/>
      </c>
      <c r="M2265" s="9">
        <f t="shared" si="71"/>
        <v>0</v>
      </c>
      <c r="N2265" s="36">
        <f>IF(AND(M2265&lt;=PhieuBauCu!$B$13,M2265&gt;=1),1,0)</f>
        <v>0</v>
      </c>
    </row>
    <row r="2266" spans="1:14" ht="28.5" customHeight="1">
      <c r="A2266" s="2">
        <v>2261</v>
      </c>
      <c r="B2266" s="3"/>
      <c r="C2266" s="48" t="str">
        <f t="shared" si="70"/>
        <v/>
      </c>
      <c r="D2266" s="5" t="str">
        <f>IF(PhieuBauCu!$B$2&gt;0,IF(LEN($B2266)=0,"",IF(AND($B2266&gt;0,VALUE(SUBSTITUTE($B2266,"1","0"))=$B2266),1,0)),"")</f>
        <v/>
      </c>
      <c r="E2266" s="5" t="str">
        <f>IF(PhieuBauCu!$B$2&gt;1,IF(LEN($B2266)=0,"",IF(AND($B2266&gt;0,VALUE(SUBSTITUTE($B2266,"2","0"))=$B2266),1,0)),"")</f>
        <v/>
      </c>
      <c r="F2266" s="5" t="str">
        <f>IF(PhieuBauCu!$B$2&gt;2,IF(LEN($B2266)=0,"",IF(AND($B2266&gt;0,VALUE(SUBSTITUTE($B2266,"3","0"))=$B2266),1,0)),"")</f>
        <v/>
      </c>
      <c r="G2266" s="5" t="str">
        <f>IF(PhieuBauCu!$B$2&gt;3,IF(LEN($B2266)=0,"",IF(AND($B2266&gt;0,VALUE(SUBSTITUTE($B2266,"4","0"))=$B2266),1,0)),"")</f>
        <v/>
      </c>
      <c r="H2266" s="5" t="str">
        <f>IF(PhieuBauCu!$B$2&gt;4,IF(LEN($B2266)=0,"",IF(AND($B2266&gt;0,VALUE(SUBSTITUTE($B2266,"5","0"))=$B2266),1,0)),"")</f>
        <v/>
      </c>
      <c r="I2266" s="5" t="str">
        <f>IF(PhieuBauCu!$B$2&gt;5,IF(LEN($B2266)=0,"",IF(AND($B2266&gt;0,VALUE(SUBSTITUTE($B2266,"6","0"))=$B2266),1,0)),"")</f>
        <v/>
      </c>
      <c r="J2266" s="5" t="str">
        <f>IF(PhieuBauCu!$B$2&gt;6,IF(LEN($B2266)=0,"",IF(AND($B2266&gt;0,VALUE(SUBSTITUTE($B2266,"7","0"))=$B2266),1,0)),"")</f>
        <v/>
      </c>
      <c r="K2266" s="5" t="str">
        <f>IF(PhieuBauCu!$B$2&gt;7,IF(LEN($B2266)=0,"",IF(AND($B2266&gt;0,VALUE(SUBSTITUTE($B2266,"8","0"))=$B2266),1,0)),"")</f>
        <v/>
      </c>
      <c r="L2266" s="5" t="str">
        <f>IF(PhieuBauCu!$B$2&gt;8,IF(LEN($B2266)=0,"",IF(AND($B2266&gt;0,VALUE(SUBSTITUTE($B2266,"9","0"))=$B2266),1,0)),"")</f>
        <v/>
      </c>
      <c r="M2266" s="9">
        <f t="shared" si="71"/>
        <v>0</v>
      </c>
      <c r="N2266" s="36">
        <f>IF(AND(M2266&lt;=PhieuBauCu!$B$13,M2266&gt;=1),1,0)</f>
        <v>0</v>
      </c>
    </row>
    <row r="2267" spans="1:14" ht="28.5" customHeight="1">
      <c r="A2267" s="2">
        <v>2262</v>
      </c>
      <c r="B2267" s="3"/>
      <c r="C2267" s="48" t="str">
        <f t="shared" si="70"/>
        <v/>
      </c>
      <c r="D2267" s="5" t="str">
        <f>IF(PhieuBauCu!$B$2&gt;0,IF(LEN($B2267)=0,"",IF(AND($B2267&gt;0,VALUE(SUBSTITUTE($B2267,"1","0"))=$B2267),1,0)),"")</f>
        <v/>
      </c>
      <c r="E2267" s="5" t="str">
        <f>IF(PhieuBauCu!$B$2&gt;1,IF(LEN($B2267)=0,"",IF(AND($B2267&gt;0,VALUE(SUBSTITUTE($B2267,"2","0"))=$B2267),1,0)),"")</f>
        <v/>
      </c>
      <c r="F2267" s="5" t="str">
        <f>IF(PhieuBauCu!$B$2&gt;2,IF(LEN($B2267)=0,"",IF(AND($B2267&gt;0,VALUE(SUBSTITUTE($B2267,"3","0"))=$B2267),1,0)),"")</f>
        <v/>
      </c>
      <c r="G2267" s="5" t="str">
        <f>IF(PhieuBauCu!$B$2&gt;3,IF(LEN($B2267)=0,"",IF(AND($B2267&gt;0,VALUE(SUBSTITUTE($B2267,"4","0"))=$B2267),1,0)),"")</f>
        <v/>
      </c>
      <c r="H2267" s="5" t="str">
        <f>IF(PhieuBauCu!$B$2&gt;4,IF(LEN($B2267)=0,"",IF(AND($B2267&gt;0,VALUE(SUBSTITUTE($B2267,"5","0"))=$B2267),1,0)),"")</f>
        <v/>
      </c>
      <c r="I2267" s="5" t="str">
        <f>IF(PhieuBauCu!$B$2&gt;5,IF(LEN($B2267)=0,"",IF(AND($B2267&gt;0,VALUE(SUBSTITUTE($B2267,"6","0"))=$B2267),1,0)),"")</f>
        <v/>
      </c>
      <c r="J2267" s="5" t="str">
        <f>IF(PhieuBauCu!$B$2&gt;6,IF(LEN($B2267)=0,"",IF(AND($B2267&gt;0,VALUE(SUBSTITUTE($B2267,"7","0"))=$B2267),1,0)),"")</f>
        <v/>
      </c>
      <c r="K2267" s="5" t="str">
        <f>IF(PhieuBauCu!$B$2&gt;7,IF(LEN($B2267)=0,"",IF(AND($B2267&gt;0,VALUE(SUBSTITUTE($B2267,"8","0"))=$B2267),1,0)),"")</f>
        <v/>
      </c>
      <c r="L2267" s="5" t="str">
        <f>IF(PhieuBauCu!$B$2&gt;8,IF(LEN($B2267)=0,"",IF(AND($B2267&gt;0,VALUE(SUBSTITUTE($B2267,"9","0"))=$B2267),1,0)),"")</f>
        <v/>
      </c>
      <c r="M2267" s="9">
        <f t="shared" si="71"/>
        <v>0</v>
      </c>
      <c r="N2267" s="36">
        <f>IF(AND(M2267&lt;=PhieuBauCu!$B$13,M2267&gt;=1),1,0)</f>
        <v>0</v>
      </c>
    </row>
    <row r="2268" spans="1:14" ht="28.5" customHeight="1">
      <c r="A2268" s="2">
        <v>2263</v>
      </c>
      <c r="B2268" s="3"/>
      <c r="C2268" s="48" t="str">
        <f t="shared" si="70"/>
        <v/>
      </c>
      <c r="D2268" s="5" t="str">
        <f>IF(PhieuBauCu!$B$2&gt;0,IF(LEN($B2268)=0,"",IF(AND($B2268&gt;0,VALUE(SUBSTITUTE($B2268,"1","0"))=$B2268),1,0)),"")</f>
        <v/>
      </c>
      <c r="E2268" s="5" t="str">
        <f>IF(PhieuBauCu!$B$2&gt;1,IF(LEN($B2268)=0,"",IF(AND($B2268&gt;0,VALUE(SUBSTITUTE($B2268,"2","0"))=$B2268),1,0)),"")</f>
        <v/>
      </c>
      <c r="F2268" s="5" t="str">
        <f>IF(PhieuBauCu!$B$2&gt;2,IF(LEN($B2268)=0,"",IF(AND($B2268&gt;0,VALUE(SUBSTITUTE($B2268,"3","0"))=$B2268),1,0)),"")</f>
        <v/>
      </c>
      <c r="G2268" s="5" t="str">
        <f>IF(PhieuBauCu!$B$2&gt;3,IF(LEN($B2268)=0,"",IF(AND($B2268&gt;0,VALUE(SUBSTITUTE($B2268,"4","0"))=$B2268),1,0)),"")</f>
        <v/>
      </c>
      <c r="H2268" s="5" t="str">
        <f>IF(PhieuBauCu!$B$2&gt;4,IF(LEN($B2268)=0,"",IF(AND($B2268&gt;0,VALUE(SUBSTITUTE($B2268,"5","0"))=$B2268),1,0)),"")</f>
        <v/>
      </c>
      <c r="I2268" s="5" t="str">
        <f>IF(PhieuBauCu!$B$2&gt;5,IF(LEN($B2268)=0,"",IF(AND($B2268&gt;0,VALUE(SUBSTITUTE($B2268,"6","0"))=$B2268),1,0)),"")</f>
        <v/>
      </c>
      <c r="J2268" s="5" t="str">
        <f>IF(PhieuBauCu!$B$2&gt;6,IF(LEN($B2268)=0,"",IF(AND($B2268&gt;0,VALUE(SUBSTITUTE($B2268,"7","0"))=$B2268),1,0)),"")</f>
        <v/>
      </c>
      <c r="K2268" s="5" t="str">
        <f>IF(PhieuBauCu!$B$2&gt;7,IF(LEN($B2268)=0,"",IF(AND($B2268&gt;0,VALUE(SUBSTITUTE($B2268,"8","0"))=$B2268),1,0)),"")</f>
        <v/>
      </c>
      <c r="L2268" s="5" t="str">
        <f>IF(PhieuBauCu!$B$2&gt;8,IF(LEN($B2268)=0,"",IF(AND($B2268&gt;0,VALUE(SUBSTITUTE($B2268,"9","0"))=$B2268),1,0)),"")</f>
        <v/>
      </c>
      <c r="M2268" s="9">
        <f t="shared" si="71"/>
        <v>0</v>
      </c>
      <c r="N2268" s="36">
        <f>IF(AND(M2268&lt;=PhieuBauCu!$B$13,M2268&gt;=1),1,0)</f>
        <v>0</v>
      </c>
    </row>
    <row r="2269" spans="1:14" ht="28.5" customHeight="1">
      <c r="A2269" s="2">
        <v>2264</v>
      </c>
      <c r="B2269" s="3"/>
      <c r="C2269" s="48" t="str">
        <f t="shared" si="70"/>
        <v/>
      </c>
      <c r="D2269" s="5" t="str">
        <f>IF(PhieuBauCu!$B$2&gt;0,IF(LEN($B2269)=0,"",IF(AND($B2269&gt;0,VALUE(SUBSTITUTE($B2269,"1","0"))=$B2269),1,0)),"")</f>
        <v/>
      </c>
      <c r="E2269" s="5" t="str">
        <f>IF(PhieuBauCu!$B$2&gt;1,IF(LEN($B2269)=0,"",IF(AND($B2269&gt;0,VALUE(SUBSTITUTE($B2269,"2","0"))=$B2269),1,0)),"")</f>
        <v/>
      </c>
      <c r="F2269" s="5" t="str">
        <f>IF(PhieuBauCu!$B$2&gt;2,IF(LEN($B2269)=0,"",IF(AND($B2269&gt;0,VALUE(SUBSTITUTE($B2269,"3","0"))=$B2269),1,0)),"")</f>
        <v/>
      </c>
      <c r="G2269" s="5" t="str">
        <f>IF(PhieuBauCu!$B$2&gt;3,IF(LEN($B2269)=0,"",IF(AND($B2269&gt;0,VALUE(SUBSTITUTE($B2269,"4","0"))=$B2269),1,0)),"")</f>
        <v/>
      </c>
      <c r="H2269" s="5" t="str">
        <f>IF(PhieuBauCu!$B$2&gt;4,IF(LEN($B2269)=0,"",IF(AND($B2269&gt;0,VALUE(SUBSTITUTE($B2269,"5","0"))=$B2269),1,0)),"")</f>
        <v/>
      </c>
      <c r="I2269" s="5" t="str">
        <f>IF(PhieuBauCu!$B$2&gt;5,IF(LEN($B2269)=0,"",IF(AND($B2269&gt;0,VALUE(SUBSTITUTE($B2269,"6","0"))=$B2269),1,0)),"")</f>
        <v/>
      </c>
      <c r="J2269" s="5" t="str">
        <f>IF(PhieuBauCu!$B$2&gt;6,IF(LEN($B2269)=0,"",IF(AND($B2269&gt;0,VALUE(SUBSTITUTE($B2269,"7","0"))=$B2269),1,0)),"")</f>
        <v/>
      </c>
      <c r="K2269" s="5" t="str">
        <f>IF(PhieuBauCu!$B$2&gt;7,IF(LEN($B2269)=0,"",IF(AND($B2269&gt;0,VALUE(SUBSTITUTE($B2269,"8","0"))=$B2269),1,0)),"")</f>
        <v/>
      </c>
      <c r="L2269" s="5" t="str">
        <f>IF(PhieuBauCu!$B$2&gt;8,IF(LEN($B2269)=0,"",IF(AND($B2269&gt;0,VALUE(SUBSTITUTE($B2269,"9","0"))=$B2269),1,0)),"")</f>
        <v/>
      </c>
      <c r="M2269" s="9">
        <f t="shared" si="71"/>
        <v>0</v>
      </c>
      <c r="N2269" s="36">
        <f>IF(AND(M2269&lt;=PhieuBauCu!$B$13,M2269&gt;=1),1,0)</f>
        <v>0</v>
      </c>
    </row>
    <row r="2270" spans="1:14" ht="28.5" customHeight="1">
      <c r="A2270" s="2">
        <v>2265</v>
      </c>
      <c r="B2270" s="3"/>
      <c r="C2270" s="48" t="str">
        <f t="shared" si="70"/>
        <v/>
      </c>
      <c r="D2270" s="5" t="str">
        <f>IF(PhieuBauCu!$B$2&gt;0,IF(LEN($B2270)=0,"",IF(AND($B2270&gt;0,VALUE(SUBSTITUTE($B2270,"1","0"))=$B2270),1,0)),"")</f>
        <v/>
      </c>
      <c r="E2270" s="5" t="str">
        <f>IF(PhieuBauCu!$B$2&gt;1,IF(LEN($B2270)=0,"",IF(AND($B2270&gt;0,VALUE(SUBSTITUTE($B2270,"2","0"))=$B2270),1,0)),"")</f>
        <v/>
      </c>
      <c r="F2270" s="5" t="str">
        <f>IF(PhieuBauCu!$B$2&gt;2,IF(LEN($B2270)=0,"",IF(AND($B2270&gt;0,VALUE(SUBSTITUTE($B2270,"3","0"))=$B2270),1,0)),"")</f>
        <v/>
      </c>
      <c r="G2270" s="5" t="str">
        <f>IF(PhieuBauCu!$B$2&gt;3,IF(LEN($B2270)=0,"",IF(AND($B2270&gt;0,VALUE(SUBSTITUTE($B2270,"4","0"))=$B2270),1,0)),"")</f>
        <v/>
      </c>
      <c r="H2270" s="5" t="str">
        <f>IF(PhieuBauCu!$B$2&gt;4,IF(LEN($B2270)=0,"",IF(AND($B2270&gt;0,VALUE(SUBSTITUTE($B2270,"5","0"))=$B2270),1,0)),"")</f>
        <v/>
      </c>
      <c r="I2270" s="5" t="str">
        <f>IF(PhieuBauCu!$B$2&gt;5,IF(LEN($B2270)=0,"",IF(AND($B2270&gt;0,VALUE(SUBSTITUTE($B2270,"6","0"))=$B2270),1,0)),"")</f>
        <v/>
      </c>
      <c r="J2270" s="5" t="str">
        <f>IF(PhieuBauCu!$B$2&gt;6,IF(LEN($B2270)=0,"",IF(AND($B2270&gt;0,VALUE(SUBSTITUTE($B2270,"7","0"))=$B2270),1,0)),"")</f>
        <v/>
      </c>
      <c r="K2270" s="5" t="str">
        <f>IF(PhieuBauCu!$B$2&gt;7,IF(LEN($B2270)=0,"",IF(AND($B2270&gt;0,VALUE(SUBSTITUTE($B2270,"8","0"))=$B2270),1,0)),"")</f>
        <v/>
      </c>
      <c r="L2270" s="5" t="str">
        <f>IF(PhieuBauCu!$B$2&gt;8,IF(LEN($B2270)=0,"",IF(AND($B2270&gt;0,VALUE(SUBSTITUTE($B2270,"9","0"))=$B2270),1,0)),"")</f>
        <v/>
      </c>
      <c r="M2270" s="9">
        <f t="shared" si="71"/>
        <v>0</v>
      </c>
      <c r="N2270" s="36">
        <f>IF(AND(M2270&lt;=PhieuBauCu!$B$13,M2270&gt;=1),1,0)</f>
        <v>0</v>
      </c>
    </row>
    <row r="2271" spans="1:14" ht="28.5" customHeight="1">
      <c r="A2271" s="2">
        <v>2266</v>
      </c>
      <c r="B2271" s="3"/>
      <c r="C2271" s="48" t="str">
        <f t="shared" si="70"/>
        <v/>
      </c>
      <c r="D2271" s="5" t="str">
        <f>IF(PhieuBauCu!$B$2&gt;0,IF(LEN($B2271)=0,"",IF(AND($B2271&gt;0,VALUE(SUBSTITUTE($B2271,"1","0"))=$B2271),1,0)),"")</f>
        <v/>
      </c>
      <c r="E2271" s="5" t="str">
        <f>IF(PhieuBauCu!$B$2&gt;1,IF(LEN($B2271)=0,"",IF(AND($B2271&gt;0,VALUE(SUBSTITUTE($B2271,"2","0"))=$B2271),1,0)),"")</f>
        <v/>
      </c>
      <c r="F2271" s="5" t="str">
        <f>IF(PhieuBauCu!$B$2&gt;2,IF(LEN($B2271)=0,"",IF(AND($B2271&gt;0,VALUE(SUBSTITUTE($B2271,"3","0"))=$B2271),1,0)),"")</f>
        <v/>
      </c>
      <c r="G2271" s="5" t="str">
        <f>IF(PhieuBauCu!$B$2&gt;3,IF(LEN($B2271)=0,"",IF(AND($B2271&gt;0,VALUE(SUBSTITUTE($B2271,"4","0"))=$B2271),1,0)),"")</f>
        <v/>
      </c>
      <c r="H2271" s="5" t="str">
        <f>IF(PhieuBauCu!$B$2&gt;4,IF(LEN($B2271)=0,"",IF(AND($B2271&gt;0,VALUE(SUBSTITUTE($B2271,"5","0"))=$B2271),1,0)),"")</f>
        <v/>
      </c>
      <c r="I2271" s="5" t="str">
        <f>IF(PhieuBauCu!$B$2&gt;5,IF(LEN($B2271)=0,"",IF(AND($B2271&gt;0,VALUE(SUBSTITUTE($B2271,"6","0"))=$B2271),1,0)),"")</f>
        <v/>
      </c>
      <c r="J2271" s="5" t="str">
        <f>IF(PhieuBauCu!$B$2&gt;6,IF(LEN($B2271)=0,"",IF(AND($B2271&gt;0,VALUE(SUBSTITUTE($B2271,"7","0"))=$B2271),1,0)),"")</f>
        <v/>
      </c>
      <c r="K2271" s="5" t="str">
        <f>IF(PhieuBauCu!$B$2&gt;7,IF(LEN($B2271)=0,"",IF(AND($B2271&gt;0,VALUE(SUBSTITUTE($B2271,"8","0"))=$B2271),1,0)),"")</f>
        <v/>
      </c>
      <c r="L2271" s="5" t="str">
        <f>IF(PhieuBauCu!$B$2&gt;8,IF(LEN($B2271)=0,"",IF(AND($B2271&gt;0,VALUE(SUBSTITUTE($B2271,"9","0"))=$B2271),1,0)),"")</f>
        <v/>
      </c>
      <c r="M2271" s="9">
        <f t="shared" si="71"/>
        <v>0</v>
      </c>
      <c r="N2271" s="36">
        <f>IF(AND(M2271&lt;=PhieuBauCu!$B$13,M2271&gt;=1),1,0)</f>
        <v>0</v>
      </c>
    </row>
    <row r="2272" spans="1:14" ht="28.5" customHeight="1">
      <c r="A2272" s="2">
        <v>2267</v>
      </c>
      <c r="B2272" s="3"/>
      <c r="C2272" s="48" t="str">
        <f t="shared" si="70"/>
        <v/>
      </c>
      <c r="D2272" s="5" t="str">
        <f>IF(PhieuBauCu!$B$2&gt;0,IF(LEN($B2272)=0,"",IF(AND($B2272&gt;0,VALUE(SUBSTITUTE($B2272,"1","0"))=$B2272),1,0)),"")</f>
        <v/>
      </c>
      <c r="E2272" s="5" t="str">
        <f>IF(PhieuBauCu!$B$2&gt;1,IF(LEN($B2272)=0,"",IF(AND($B2272&gt;0,VALUE(SUBSTITUTE($B2272,"2","0"))=$B2272),1,0)),"")</f>
        <v/>
      </c>
      <c r="F2272" s="5" t="str">
        <f>IF(PhieuBauCu!$B$2&gt;2,IF(LEN($B2272)=0,"",IF(AND($B2272&gt;0,VALUE(SUBSTITUTE($B2272,"3","0"))=$B2272),1,0)),"")</f>
        <v/>
      </c>
      <c r="G2272" s="5" t="str">
        <f>IF(PhieuBauCu!$B$2&gt;3,IF(LEN($B2272)=0,"",IF(AND($B2272&gt;0,VALUE(SUBSTITUTE($B2272,"4","0"))=$B2272),1,0)),"")</f>
        <v/>
      </c>
      <c r="H2272" s="5" t="str">
        <f>IF(PhieuBauCu!$B$2&gt;4,IF(LEN($B2272)=0,"",IF(AND($B2272&gt;0,VALUE(SUBSTITUTE($B2272,"5","0"))=$B2272),1,0)),"")</f>
        <v/>
      </c>
      <c r="I2272" s="5" t="str">
        <f>IF(PhieuBauCu!$B$2&gt;5,IF(LEN($B2272)=0,"",IF(AND($B2272&gt;0,VALUE(SUBSTITUTE($B2272,"6","0"))=$B2272),1,0)),"")</f>
        <v/>
      </c>
      <c r="J2272" s="5" t="str">
        <f>IF(PhieuBauCu!$B$2&gt;6,IF(LEN($B2272)=0,"",IF(AND($B2272&gt;0,VALUE(SUBSTITUTE($B2272,"7","0"))=$B2272),1,0)),"")</f>
        <v/>
      </c>
      <c r="K2272" s="5" t="str">
        <f>IF(PhieuBauCu!$B$2&gt;7,IF(LEN($B2272)=0,"",IF(AND($B2272&gt;0,VALUE(SUBSTITUTE($B2272,"8","0"))=$B2272),1,0)),"")</f>
        <v/>
      </c>
      <c r="L2272" s="5" t="str">
        <f>IF(PhieuBauCu!$B$2&gt;8,IF(LEN($B2272)=0,"",IF(AND($B2272&gt;0,VALUE(SUBSTITUTE($B2272,"9","0"))=$B2272),1,0)),"")</f>
        <v/>
      </c>
      <c r="M2272" s="9">
        <f t="shared" si="71"/>
        <v>0</v>
      </c>
      <c r="N2272" s="36">
        <f>IF(AND(M2272&lt;=PhieuBauCu!$B$13,M2272&gt;=1),1,0)</f>
        <v>0</v>
      </c>
    </row>
    <row r="2273" spans="1:14" ht="28.5" customHeight="1">
      <c r="A2273" s="2">
        <v>2268</v>
      </c>
      <c r="B2273" s="3"/>
      <c r="C2273" s="48" t="str">
        <f t="shared" si="70"/>
        <v/>
      </c>
      <c r="D2273" s="5" t="str">
        <f>IF(PhieuBauCu!$B$2&gt;0,IF(LEN($B2273)=0,"",IF(AND($B2273&gt;0,VALUE(SUBSTITUTE($B2273,"1","0"))=$B2273),1,0)),"")</f>
        <v/>
      </c>
      <c r="E2273" s="5" t="str">
        <f>IF(PhieuBauCu!$B$2&gt;1,IF(LEN($B2273)=0,"",IF(AND($B2273&gt;0,VALUE(SUBSTITUTE($B2273,"2","0"))=$B2273),1,0)),"")</f>
        <v/>
      </c>
      <c r="F2273" s="5" t="str">
        <f>IF(PhieuBauCu!$B$2&gt;2,IF(LEN($B2273)=0,"",IF(AND($B2273&gt;0,VALUE(SUBSTITUTE($B2273,"3","0"))=$B2273),1,0)),"")</f>
        <v/>
      </c>
      <c r="G2273" s="5" t="str">
        <f>IF(PhieuBauCu!$B$2&gt;3,IF(LEN($B2273)=0,"",IF(AND($B2273&gt;0,VALUE(SUBSTITUTE($B2273,"4","0"))=$B2273),1,0)),"")</f>
        <v/>
      </c>
      <c r="H2273" s="5" t="str">
        <f>IF(PhieuBauCu!$B$2&gt;4,IF(LEN($B2273)=0,"",IF(AND($B2273&gt;0,VALUE(SUBSTITUTE($B2273,"5","0"))=$B2273),1,0)),"")</f>
        <v/>
      </c>
      <c r="I2273" s="5" t="str">
        <f>IF(PhieuBauCu!$B$2&gt;5,IF(LEN($B2273)=0,"",IF(AND($B2273&gt;0,VALUE(SUBSTITUTE($B2273,"6","0"))=$B2273),1,0)),"")</f>
        <v/>
      </c>
      <c r="J2273" s="5" t="str">
        <f>IF(PhieuBauCu!$B$2&gt;6,IF(LEN($B2273)=0,"",IF(AND($B2273&gt;0,VALUE(SUBSTITUTE($B2273,"7","0"))=$B2273),1,0)),"")</f>
        <v/>
      </c>
      <c r="K2273" s="5" t="str">
        <f>IF(PhieuBauCu!$B$2&gt;7,IF(LEN($B2273)=0,"",IF(AND($B2273&gt;0,VALUE(SUBSTITUTE($B2273,"8","0"))=$B2273),1,0)),"")</f>
        <v/>
      </c>
      <c r="L2273" s="5" t="str">
        <f>IF(PhieuBauCu!$B$2&gt;8,IF(LEN($B2273)=0,"",IF(AND($B2273&gt;0,VALUE(SUBSTITUTE($B2273,"9","0"))=$B2273),1,0)),"")</f>
        <v/>
      </c>
      <c r="M2273" s="9">
        <f t="shared" si="71"/>
        <v>0</v>
      </c>
      <c r="N2273" s="36">
        <f>IF(AND(M2273&lt;=PhieuBauCu!$B$13,M2273&gt;=1),1,0)</f>
        <v>0</v>
      </c>
    </row>
    <row r="2274" spans="1:14" ht="28.5" customHeight="1">
      <c r="A2274" s="2">
        <v>2269</v>
      </c>
      <c r="B2274" s="3"/>
      <c r="C2274" s="48" t="str">
        <f t="shared" si="70"/>
        <v/>
      </c>
      <c r="D2274" s="5" t="str">
        <f>IF(PhieuBauCu!$B$2&gt;0,IF(LEN($B2274)=0,"",IF(AND($B2274&gt;0,VALUE(SUBSTITUTE($B2274,"1","0"))=$B2274),1,0)),"")</f>
        <v/>
      </c>
      <c r="E2274" s="5" t="str">
        <f>IF(PhieuBauCu!$B$2&gt;1,IF(LEN($B2274)=0,"",IF(AND($B2274&gt;0,VALUE(SUBSTITUTE($B2274,"2","0"))=$B2274),1,0)),"")</f>
        <v/>
      </c>
      <c r="F2274" s="5" t="str">
        <f>IF(PhieuBauCu!$B$2&gt;2,IF(LEN($B2274)=0,"",IF(AND($B2274&gt;0,VALUE(SUBSTITUTE($B2274,"3","0"))=$B2274),1,0)),"")</f>
        <v/>
      </c>
      <c r="G2274" s="5" t="str">
        <f>IF(PhieuBauCu!$B$2&gt;3,IF(LEN($B2274)=0,"",IF(AND($B2274&gt;0,VALUE(SUBSTITUTE($B2274,"4","0"))=$B2274),1,0)),"")</f>
        <v/>
      </c>
      <c r="H2274" s="5" t="str">
        <f>IF(PhieuBauCu!$B$2&gt;4,IF(LEN($B2274)=0,"",IF(AND($B2274&gt;0,VALUE(SUBSTITUTE($B2274,"5","0"))=$B2274),1,0)),"")</f>
        <v/>
      </c>
      <c r="I2274" s="5" t="str">
        <f>IF(PhieuBauCu!$B$2&gt;5,IF(LEN($B2274)=0,"",IF(AND($B2274&gt;0,VALUE(SUBSTITUTE($B2274,"6","0"))=$B2274),1,0)),"")</f>
        <v/>
      </c>
      <c r="J2274" s="5" t="str">
        <f>IF(PhieuBauCu!$B$2&gt;6,IF(LEN($B2274)=0,"",IF(AND($B2274&gt;0,VALUE(SUBSTITUTE($B2274,"7","0"))=$B2274),1,0)),"")</f>
        <v/>
      </c>
      <c r="K2274" s="5" t="str">
        <f>IF(PhieuBauCu!$B$2&gt;7,IF(LEN($B2274)=0,"",IF(AND($B2274&gt;0,VALUE(SUBSTITUTE($B2274,"8","0"))=$B2274),1,0)),"")</f>
        <v/>
      </c>
      <c r="L2274" s="5" t="str">
        <f>IF(PhieuBauCu!$B$2&gt;8,IF(LEN($B2274)=0,"",IF(AND($B2274&gt;0,VALUE(SUBSTITUTE($B2274,"9","0"))=$B2274),1,0)),"")</f>
        <v/>
      </c>
      <c r="M2274" s="9">
        <f t="shared" si="71"/>
        <v>0</v>
      </c>
      <c r="N2274" s="36">
        <f>IF(AND(M2274&lt;=PhieuBauCu!$B$13,M2274&gt;=1),1,0)</f>
        <v>0</v>
      </c>
    </row>
    <row r="2275" spans="1:14" ht="28.5" customHeight="1">
      <c r="A2275" s="2">
        <v>2270</v>
      </c>
      <c r="B2275" s="3"/>
      <c r="C2275" s="48" t="str">
        <f t="shared" si="70"/>
        <v/>
      </c>
      <c r="D2275" s="5" t="str">
        <f>IF(PhieuBauCu!$B$2&gt;0,IF(LEN($B2275)=0,"",IF(AND($B2275&gt;0,VALUE(SUBSTITUTE($B2275,"1","0"))=$B2275),1,0)),"")</f>
        <v/>
      </c>
      <c r="E2275" s="5" t="str">
        <f>IF(PhieuBauCu!$B$2&gt;1,IF(LEN($B2275)=0,"",IF(AND($B2275&gt;0,VALUE(SUBSTITUTE($B2275,"2","0"))=$B2275),1,0)),"")</f>
        <v/>
      </c>
      <c r="F2275" s="5" t="str">
        <f>IF(PhieuBauCu!$B$2&gt;2,IF(LEN($B2275)=0,"",IF(AND($B2275&gt;0,VALUE(SUBSTITUTE($B2275,"3","0"))=$B2275),1,0)),"")</f>
        <v/>
      </c>
      <c r="G2275" s="5" t="str">
        <f>IF(PhieuBauCu!$B$2&gt;3,IF(LEN($B2275)=0,"",IF(AND($B2275&gt;0,VALUE(SUBSTITUTE($B2275,"4","0"))=$B2275),1,0)),"")</f>
        <v/>
      </c>
      <c r="H2275" s="5" t="str">
        <f>IF(PhieuBauCu!$B$2&gt;4,IF(LEN($B2275)=0,"",IF(AND($B2275&gt;0,VALUE(SUBSTITUTE($B2275,"5","0"))=$B2275),1,0)),"")</f>
        <v/>
      </c>
      <c r="I2275" s="5" t="str">
        <f>IF(PhieuBauCu!$B$2&gt;5,IF(LEN($B2275)=0,"",IF(AND($B2275&gt;0,VALUE(SUBSTITUTE($B2275,"6","0"))=$B2275),1,0)),"")</f>
        <v/>
      </c>
      <c r="J2275" s="5" t="str">
        <f>IF(PhieuBauCu!$B$2&gt;6,IF(LEN($B2275)=0,"",IF(AND($B2275&gt;0,VALUE(SUBSTITUTE($B2275,"7","0"))=$B2275),1,0)),"")</f>
        <v/>
      </c>
      <c r="K2275" s="5" t="str">
        <f>IF(PhieuBauCu!$B$2&gt;7,IF(LEN($B2275)=0,"",IF(AND($B2275&gt;0,VALUE(SUBSTITUTE($B2275,"8","0"))=$B2275),1,0)),"")</f>
        <v/>
      </c>
      <c r="L2275" s="5" t="str">
        <f>IF(PhieuBauCu!$B$2&gt;8,IF(LEN($B2275)=0,"",IF(AND($B2275&gt;0,VALUE(SUBSTITUTE($B2275,"9","0"))=$B2275),1,0)),"")</f>
        <v/>
      </c>
      <c r="M2275" s="9">
        <f t="shared" si="71"/>
        <v>0</v>
      </c>
      <c r="N2275" s="36">
        <f>IF(AND(M2275&lt;=PhieuBauCu!$B$13,M2275&gt;=1),1,0)</f>
        <v>0</v>
      </c>
    </row>
    <row r="2276" spans="1:14" ht="28.5" customHeight="1">
      <c r="A2276" s="2">
        <v>2271</v>
      </c>
      <c r="B2276" s="3"/>
      <c r="C2276" s="48" t="str">
        <f t="shared" si="70"/>
        <v/>
      </c>
      <c r="D2276" s="5" t="str">
        <f>IF(PhieuBauCu!$B$2&gt;0,IF(LEN($B2276)=0,"",IF(AND($B2276&gt;0,VALUE(SUBSTITUTE($B2276,"1","0"))=$B2276),1,0)),"")</f>
        <v/>
      </c>
      <c r="E2276" s="5" t="str">
        <f>IF(PhieuBauCu!$B$2&gt;1,IF(LEN($B2276)=0,"",IF(AND($B2276&gt;0,VALUE(SUBSTITUTE($B2276,"2","0"))=$B2276),1,0)),"")</f>
        <v/>
      </c>
      <c r="F2276" s="5" t="str">
        <f>IF(PhieuBauCu!$B$2&gt;2,IF(LEN($B2276)=0,"",IF(AND($B2276&gt;0,VALUE(SUBSTITUTE($B2276,"3","0"))=$B2276),1,0)),"")</f>
        <v/>
      </c>
      <c r="G2276" s="5" t="str">
        <f>IF(PhieuBauCu!$B$2&gt;3,IF(LEN($B2276)=0,"",IF(AND($B2276&gt;0,VALUE(SUBSTITUTE($B2276,"4","0"))=$B2276),1,0)),"")</f>
        <v/>
      </c>
      <c r="H2276" s="5" t="str">
        <f>IF(PhieuBauCu!$B$2&gt;4,IF(LEN($B2276)=0,"",IF(AND($B2276&gt;0,VALUE(SUBSTITUTE($B2276,"5","0"))=$B2276),1,0)),"")</f>
        <v/>
      </c>
      <c r="I2276" s="5" t="str">
        <f>IF(PhieuBauCu!$B$2&gt;5,IF(LEN($B2276)=0,"",IF(AND($B2276&gt;0,VALUE(SUBSTITUTE($B2276,"6","0"))=$B2276),1,0)),"")</f>
        <v/>
      </c>
      <c r="J2276" s="5" t="str">
        <f>IF(PhieuBauCu!$B$2&gt;6,IF(LEN($B2276)=0,"",IF(AND($B2276&gt;0,VALUE(SUBSTITUTE($B2276,"7","0"))=$B2276),1,0)),"")</f>
        <v/>
      </c>
      <c r="K2276" s="5" t="str">
        <f>IF(PhieuBauCu!$B$2&gt;7,IF(LEN($B2276)=0,"",IF(AND($B2276&gt;0,VALUE(SUBSTITUTE($B2276,"8","0"))=$B2276),1,0)),"")</f>
        <v/>
      </c>
      <c r="L2276" s="5" t="str">
        <f>IF(PhieuBauCu!$B$2&gt;8,IF(LEN($B2276)=0,"",IF(AND($B2276&gt;0,VALUE(SUBSTITUTE($B2276,"9","0"))=$B2276),1,0)),"")</f>
        <v/>
      </c>
      <c r="M2276" s="9">
        <f t="shared" si="71"/>
        <v>0</v>
      </c>
      <c r="N2276" s="36">
        <f>IF(AND(M2276&lt;=PhieuBauCu!$B$13,M2276&gt;=1),1,0)</f>
        <v>0</v>
      </c>
    </row>
    <row r="2277" spans="1:14" ht="28.5" customHeight="1">
      <c r="A2277" s="2">
        <v>2272</v>
      </c>
      <c r="B2277" s="3"/>
      <c r="C2277" s="48" t="str">
        <f t="shared" si="70"/>
        <v/>
      </c>
      <c r="D2277" s="5" t="str">
        <f>IF(PhieuBauCu!$B$2&gt;0,IF(LEN($B2277)=0,"",IF(AND($B2277&gt;0,VALUE(SUBSTITUTE($B2277,"1","0"))=$B2277),1,0)),"")</f>
        <v/>
      </c>
      <c r="E2277" s="5" t="str">
        <f>IF(PhieuBauCu!$B$2&gt;1,IF(LEN($B2277)=0,"",IF(AND($B2277&gt;0,VALUE(SUBSTITUTE($B2277,"2","0"))=$B2277),1,0)),"")</f>
        <v/>
      </c>
      <c r="F2277" s="5" t="str">
        <f>IF(PhieuBauCu!$B$2&gt;2,IF(LEN($B2277)=0,"",IF(AND($B2277&gt;0,VALUE(SUBSTITUTE($B2277,"3","0"))=$B2277),1,0)),"")</f>
        <v/>
      </c>
      <c r="G2277" s="5" t="str">
        <f>IF(PhieuBauCu!$B$2&gt;3,IF(LEN($B2277)=0,"",IF(AND($B2277&gt;0,VALUE(SUBSTITUTE($B2277,"4","0"))=$B2277),1,0)),"")</f>
        <v/>
      </c>
      <c r="H2277" s="5" t="str">
        <f>IF(PhieuBauCu!$B$2&gt;4,IF(LEN($B2277)=0,"",IF(AND($B2277&gt;0,VALUE(SUBSTITUTE($B2277,"5","0"))=$B2277),1,0)),"")</f>
        <v/>
      </c>
      <c r="I2277" s="5" t="str">
        <f>IF(PhieuBauCu!$B$2&gt;5,IF(LEN($B2277)=0,"",IF(AND($B2277&gt;0,VALUE(SUBSTITUTE($B2277,"6","0"))=$B2277),1,0)),"")</f>
        <v/>
      </c>
      <c r="J2277" s="5" t="str">
        <f>IF(PhieuBauCu!$B$2&gt;6,IF(LEN($B2277)=0,"",IF(AND($B2277&gt;0,VALUE(SUBSTITUTE($B2277,"7","0"))=$B2277),1,0)),"")</f>
        <v/>
      </c>
      <c r="K2277" s="5" t="str">
        <f>IF(PhieuBauCu!$B$2&gt;7,IF(LEN($B2277)=0,"",IF(AND($B2277&gt;0,VALUE(SUBSTITUTE($B2277,"8","0"))=$B2277),1,0)),"")</f>
        <v/>
      </c>
      <c r="L2277" s="5" t="str">
        <f>IF(PhieuBauCu!$B$2&gt;8,IF(LEN($B2277)=0,"",IF(AND($B2277&gt;0,VALUE(SUBSTITUTE($B2277,"9","0"))=$B2277),1,0)),"")</f>
        <v/>
      </c>
      <c r="M2277" s="9">
        <f t="shared" si="71"/>
        <v>0</v>
      </c>
      <c r="N2277" s="36">
        <f>IF(AND(M2277&lt;=PhieuBauCu!$B$13,M2277&gt;=1),1,0)</f>
        <v>0</v>
      </c>
    </row>
    <row r="2278" spans="1:14" ht="28.5" customHeight="1">
      <c r="A2278" s="2">
        <v>2273</v>
      </c>
      <c r="B2278" s="3"/>
      <c r="C2278" s="48" t="str">
        <f t="shared" si="70"/>
        <v/>
      </c>
      <c r="D2278" s="5" t="str">
        <f>IF(PhieuBauCu!$B$2&gt;0,IF(LEN($B2278)=0,"",IF(AND($B2278&gt;0,VALUE(SUBSTITUTE($B2278,"1","0"))=$B2278),1,0)),"")</f>
        <v/>
      </c>
      <c r="E2278" s="5" t="str">
        <f>IF(PhieuBauCu!$B$2&gt;1,IF(LEN($B2278)=0,"",IF(AND($B2278&gt;0,VALUE(SUBSTITUTE($B2278,"2","0"))=$B2278),1,0)),"")</f>
        <v/>
      </c>
      <c r="F2278" s="5" t="str">
        <f>IF(PhieuBauCu!$B$2&gt;2,IF(LEN($B2278)=0,"",IF(AND($B2278&gt;0,VALUE(SUBSTITUTE($B2278,"3","0"))=$B2278),1,0)),"")</f>
        <v/>
      </c>
      <c r="G2278" s="5" t="str">
        <f>IF(PhieuBauCu!$B$2&gt;3,IF(LEN($B2278)=0,"",IF(AND($B2278&gt;0,VALUE(SUBSTITUTE($B2278,"4","0"))=$B2278),1,0)),"")</f>
        <v/>
      </c>
      <c r="H2278" s="5" t="str">
        <f>IF(PhieuBauCu!$B$2&gt;4,IF(LEN($B2278)=0,"",IF(AND($B2278&gt;0,VALUE(SUBSTITUTE($B2278,"5","0"))=$B2278),1,0)),"")</f>
        <v/>
      </c>
      <c r="I2278" s="5" t="str">
        <f>IF(PhieuBauCu!$B$2&gt;5,IF(LEN($B2278)=0,"",IF(AND($B2278&gt;0,VALUE(SUBSTITUTE($B2278,"6","0"))=$B2278),1,0)),"")</f>
        <v/>
      </c>
      <c r="J2278" s="5" t="str">
        <f>IF(PhieuBauCu!$B$2&gt;6,IF(LEN($B2278)=0,"",IF(AND($B2278&gt;0,VALUE(SUBSTITUTE($B2278,"7","0"))=$B2278),1,0)),"")</f>
        <v/>
      </c>
      <c r="K2278" s="5" t="str">
        <f>IF(PhieuBauCu!$B$2&gt;7,IF(LEN($B2278)=0,"",IF(AND($B2278&gt;0,VALUE(SUBSTITUTE($B2278,"8","0"))=$B2278),1,0)),"")</f>
        <v/>
      </c>
      <c r="L2278" s="5" t="str">
        <f>IF(PhieuBauCu!$B$2&gt;8,IF(LEN($B2278)=0,"",IF(AND($B2278&gt;0,VALUE(SUBSTITUTE($B2278,"9","0"))=$B2278),1,0)),"")</f>
        <v/>
      </c>
      <c r="M2278" s="9">
        <f t="shared" si="71"/>
        <v>0</v>
      </c>
      <c r="N2278" s="36">
        <f>IF(AND(M2278&lt;=PhieuBauCu!$B$13,M2278&gt;=1),1,0)</f>
        <v>0</v>
      </c>
    </row>
    <row r="2279" spans="1:14" ht="28.5" customHeight="1">
      <c r="A2279" s="2">
        <v>2274</v>
      </c>
      <c r="B2279" s="3"/>
      <c r="C2279" s="48" t="str">
        <f t="shared" si="70"/>
        <v/>
      </c>
      <c r="D2279" s="5" t="str">
        <f>IF(PhieuBauCu!$B$2&gt;0,IF(LEN($B2279)=0,"",IF(AND($B2279&gt;0,VALUE(SUBSTITUTE($B2279,"1","0"))=$B2279),1,0)),"")</f>
        <v/>
      </c>
      <c r="E2279" s="5" t="str">
        <f>IF(PhieuBauCu!$B$2&gt;1,IF(LEN($B2279)=0,"",IF(AND($B2279&gt;0,VALUE(SUBSTITUTE($B2279,"2","0"))=$B2279),1,0)),"")</f>
        <v/>
      </c>
      <c r="F2279" s="5" t="str">
        <f>IF(PhieuBauCu!$B$2&gt;2,IF(LEN($B2279)=0,"",IF(AND($B2279&gt;0,VALUE(SUBSTITUTE($B2279,"3","0"))=$B2279),1,0)),"")</f>
        <v/>
      </c>
      <c r="G2279" s="5" t="str">
        <f>IF(PhieuBauCu!$B$2&gt;3,IF(LEN($B2279)=0,"",IF(AND($B2279&gt;0,VALUE(SUBSTITUTE($B2279,"4","0"))=$B2279),1,0)),"")</f>
        <v/>
      </c>
      <c r="H2279" s="5" t="str">
        <f>IF(PhieuBauCu!$B$2&gt;4,IF(LEN($B2279)=0,"",IF(AND($B2279&gt;0,VALUE(SUBSTITUTE($B2279,"5","0"))=$B2279),1,0)),"")</f>
        <v/>
      </c>
      <c r="I2279" s="5" t="str">
        <f>IF(PhieuBauCu!$B$2&gt;5,IF(LEN($B2279)=0,"",IF(AND($B2279&gt;0,VALUE(SUBSTITUTE($B2279,"6","0"))=$B2279),1,0)),"")</f>
        <v/>
      </c>
      <c r="J2279" s="5" t="str">
        <f>IF(PhieuBauCu!$B$2&gt;6,IF(LEN($B2279)=0,"",IF(AND($B2279&gt;0,VALUE(SUBSTITUTE($B2279,"7","0"))=$B2279),1,0)),"")</f>
        <v/>
      </c>
      <c r="K2279" s="5" t="str">
        <f>IF(PhieuBauCu!$B$2&gt;7,IF(LEN($B2279)=0,"",IF(AND($B2279&gt;0,VALUE(SUBSTITUTE($B2279,"8","0"))=$B2279),1,0)),"")</f>
        <v/>
      </c>
      <c r="L2279" s="5" t="str">
        <f>IF(PhieuBauCu!$B$2&gt;8,IF(LEN($B2279)=0,"",IF(AND($B2279&gt;0,VALUE(SUBSTITUTE($B2279,"9","0"))=$B2279),1,0)),"")</f>
        <v/>
      </c>
      <c r="M2279" s="9">
        <f t="shared" si="71"/>
        <v>0</v>
      </c>
      <c r="N2279" s="36">
        <f>IF(AND(M2279&lt;=PhieuBauCu!$B$13,M2279&gt;=1),1,0)</f>
        <v>0</v>
      </c>
    </row>
    <row r="2280" spans="1:14" ht="28.5" customHeight="1">
      <c r="A2280" s="2">
        <v>2275</v>
      </c>
      <c r="B2280" s="3"/>
      <c r="C2280" s="48" t="str">
        <f t="shared" si="70"/>
        <v/>
      </c>
      <c r="D2280" s="5" t="str">
        <f>IF(PhieuBauCu!$B$2&gt;0,IF(LEN($B2280)=0,"",IF(AND($B2280&gt;0,VALUE(SUBSTITUTE($B2280,"1","0"))=$B2280),1,0)),"")</f>
        <v/>
      </c>
      <c r="E2280" s="5" t="str">
        <f>IF(PhieuBauCu!$B$2&gt;1,IF(LEN($B2280)=0,"",IF(AND($B2280&gt;0,VALUE(SUBSTITUTE($B2280,"2","0"))=$B2280),1,0)),"")</f>
        <v/>
      </c>
      <c r="F2280" s="5" t="str">
        <f>IF(PhieuBauCu!$B$2&gt;2,IF(LEN($B2280)=0,"",IF(AND($B2280&gt;0,VALUE(SUBSTITUTE($B2280,"3","0"))=$B2280),1,0)),"")</f>
        <v/>
      </c>
      <c r="G2280" s="5" t="str">
        <f>IF(PhieuBauCu!$B$2&gt;3,IF(LEN($B2280)=0,"",IF(AND($B2280&gt;0,VALUE(SUBSTITUTE($B2280,"4","0"))=$B2280),1,0)),"")</f>
        <v/>
      </c>
      <c r="H2280" s="5" t="str">
        <f>IF(PhieuBauCu!$B$2&gt;4,IF(LEN($B2280)=0,"",IF(AND($B2280&gt;0,VALUE(SUBSTITUTE($B2280,"5","0"))=$B2280),1,0)),"")</f>
        <v/>
      </c>
      <c r="I2280" s="5" t="str">
        <f>IF(PhieuBauCu!$B$2&gt;5,IF(LEN($B2280)=0,"",IF(AND($B2280&gt;0,VALUE(SUBSTITUTE($B2280,"6","0"))=$B2280),1,0)),"")</f>
        <v/>
      </c>
      <c r="J2280" s="5" t="str">
        <f>IF(PhieuBauCu!$B$2&gt;6,IF(LEN($B2280)=0,"",IF(AND($B2280&gt;0,VALUE(SUBSTITUTE($B2280,"7","0"))=$B2280),1,0)),"")</f>
        <v/>
      </c>
      <c r="K2280" s="5" t="str">
        <f>IF(PhieuBauCu!$B$2&gt;7,IF(LEN($B2280)=0,"",IF(AND($B2280&gt;0,VALUE(SUBSTITUTE($B2280,"8","0"))=$B2280),1,0)),"")</f>
        <v/>
      </c>
      <c r="L2280" s="5" t="str">
        <f>IF(PhieuBauCu!$B$2&gt;8,IF(LEN($B2280)=0,"",IF(AND($B2280&gt;0,VALUE(SUBSTITUTE($B2280,"9","0"))=$B2280),1,0)),"")</f>
        <v/>
      </c>
      <c r="M2280" s="9">
        <f t="shared" si="71"/>
        <v>0</v>
      </c>
      <c r="N2280" s="36">
        <f>IF(AND(M2280&lt;=PhieuBauCu!$B$13,M2280&gt;=1),1,0)</f>
        <v>0</v>
      </c>
    </row>
    <row r="2281" spans="1:14" ht="28.5" customHeight="1">
      <c r="A2281" s="2">
        <v>2276</v>
      </c>
      <c r="B2281" s="3"/>
      <c r="C2281" s="48" t="str">
        <f t="shared" si="70"/>
        <v/>
      </c>
      <c r="D2281" s="5" t="str">
        <f>IF(PhieuBauCu!$B$2&gt;0,IF(LEN($B2281)=0,"",IF(AND($B2281&gt;0,VALUE(SUBSTITUTE($B2281,"1","0"))=$B2281),1,0)),"")</f>
        <v/>
      </c>
      <c r="E2281" s="5" t="str">
        <f>IF(PhieuBauCu!$B$2&gt;1,IF(LEN($B2281)=0,"",IF(AND($B2281&gt;0,VALUE(SUBSTITUTE($B2281,"2","0"))=$B2281),1,0)),"")</f>
        <v/>
      </c>
      <c r="F2281" s="5" t="str">
        <f>IF(PhieuBauCu!$B$2&gt;2,IF(LEN($B2281)=0,"",IF(AND($B2281&gt;0,VALUE(SUBSTITUTE($B2281,"3","0"))=$B2281),1,0)),"")</f>
        <v/>
      </c>
      <c r="G2281" s="5" t="str">
        <f>IF(PhieuBauCu!$B$2&gt;3,IF(LEN($B2281)=0,"",IF(AND($B2281&gt;0,VALUE(SUBSTITUTE($B2281,"4","0"))=$B2281),1,0)),"")</f>
        <v/>
      </c>
      <c r="H2281" s="5" t="str">
        <f>IF(PhieuBauCu!$B$2&gt;4,IF(LEN($B2281)=0,"",IF(AND($B2281&gt;0,VALUE(SUBSTITUTE($B2281,"5","0"))=$B2281),1,0)),"")</f>
        <v/>
      </c>
      <c r="I2281" s="5" t="str">
        <f>IF(PhieuBauCu!$B$2&gt;5,IF(LEN($B2281)=0,"",IF(AND($B2281&gt;0,VALUE(SUBSTITUTE($B2281,"6","0"))=$B2281),1,0)),"")</f>
        <v/>
      </c>
      <c r="J2281" s="5" t="str">
        <f>IF(PhieuBauCu!$B$2&gt;6,IF(LEN($B2281)=0,"",IF(AND($B2281&gt;0,VALUE(SUBSTITUTE($B2281,"7","0"))=$B2281),1,0)),"")</f>
        <v/>
      </c>
      <c r="K2281" s="5" t="str">
        <f>IF(PhieuBauCu!$B$2&gt;7,IF(LEN($B2281)=0,"",IF(AND($B2281&gt;0,VALUE(SUBSTITUTE($B2281,"8","0"))=$B2281),1,0)),"")</f>
        <v/>
      </c>
      <c r="L2281" s="5" t="str">
        <f>IF(PhieuBauCu!$B$2&gt;8,IF(LEN($B2281)=0,"",IF(AND($B2281&gt;0,VALUE(SUBSTITUTE($B2281,"9","0"))=$B2281),1,0)),"")</f>
        <v/>
      </c>
      <c r="M2281" s="9">
        <f t="shared" si="71"/>
        <v>0</v>
      </c>
      <c r="N2281" s="36">
        <f>IF(AND(M2281&lt;=PhieuBauCu!$B$13,M2281&gt;=1),1,0)</f>
        <v>0</v>
      </c>
    </row>
    <row r="2282" spans="1:14" ht="28.5" customHeight="1">
      <c r="A2282" s="2">
        <v>2277</v>
      </c>
      <c r="B2282" s="3"/>
      <c r="C2282" s="48" t="str">
        <f t="shared" si="70"/>
        <v/>
      </c>
      <c r="D2282" s="5" t="str">
        <f>IF(PhieuBauCu!$B$2&gt;0,IF(LEN($B2282)=0,"",IF(AND($B2282&gt;0,VALUE(SUBSTITUTE($B2282,"1","0"))=$B2282),1,0)),"")</f>
        <v/>
      </c>
      <c r="E2282" s="5" t="str">
        <f>IF(PhieuBauCu!$B$2&gt;1,IF(LEN($B2282)=0,"",IF(AND($B2282&gt;0,VALUE(SUBSTITUTE($B2282,"2","0"))=$B2282),1,0)),"")</f>
        <v/>
      </c>
      <c r="F2282" s="5" t="str">
        <f>IF(PhieuBauCu!$B$2&gt;2,IF(LEN($B2282)=0,"",IF(AND($B2282&gt;0,VALUE(SUBSTITUTE($B2282,"3","0"))=$B2282),1,0)),"")</f>
        <v/>
      </c>
      <c r="G2282" s="5" t="str">
        <f>IF(PhieuBauCu!$B$2&gt;3,IF(LEN($B2282)=0,"",IF(AND($B2282&gt;0,VALUE(SUBSTITUTE($B2282,"4","0"))=$B2282),1,0)),"")</f>
        <v/>
      </c>
      <c r="H2282" s="5" t="str">
        <f>IF(PhieuBauCu!$B$2&gt;4,IF(LEN($B2282)=0,"",IF(AND($B2282&gt;0,VALUE(SUBSTITUTE($B2282,"5","0"))=$B2282),1,0)),"")</f>
        <v/>
      </c>
      <c r="I2282" s="5" t="str">
        <f>IF(PhieuBauCu!$B$2&gt;5,IF(LEN($B2282)=0,"",IF(AND($B2282&gt;0,VALUE(SUBSTITUTE($B2282,"6","0"))=$B2282),1,0)),"")</f>
        <v/>
      </c>
      <c r="J2282" s="5" t="str">
        <f>IF(PhieuBauCu!$B$2&gt;6,IF(LEN($B2282)=0,"",IF(AND($B2282&gt;0,VALUE(SUBSTITUTE($B2282,"7","0"))=$B2282),1,0)),"")</f>
        <v/>
      </c>
      <c r="K2282" s="5" t="str">
        <f>IF(PhieuBauCu!$B$2&gt;7,IF(LEN($B2282)=0,"",IF(AND($B2282&gt;0,VALUE(SUBSTITUTE($B2282,"8","0"))=$B2282),1,0)),"")</f>
        <v/>
      </c>
      <c r="L2282" s="5" t="str">
        <f>IF(PhieuBauCu!$B$2&gt;8,IF(LEN($B2282)=0,"",IF(AND($B2282&gt;0,VALUE(SUBSTITUTE($B2282,"9","0"))=$B2282),1,0)),"")</f>
        <v/>
      </c>
      <c r="M2282" s="9">
        <f t="shared" si="71"/>
        <v>0</v>
      </c>
      <c r="N2282" s="36">
        <f>IF(AND(M2282&lt;=PhieuBauCu!$B$13,M2282&gt;=1),1,0)</f>
        <v>0</v>
      </c>
    </row>
    <row r="2283" spans="1:14" ht="28.5" customHeight="1">
      <c r="A2283" s="2">
        <v>2278</v>
      </c>
      <c r="B2283" s="3"/>
      <c r="C2283" s="48" t="str">
        <f t="shared" si="70"/>
        <v/>
      </c>
      <c r="D2283" s="5" t="str">
        <f>IF(PhieuBauCu!$B$2&gt;0,IF(LEN($B2283)=0,"",IF(AND($B2283&gt;0,VALUE(SUBSTITUTE($B2283,"1","0"))=$B2283),1,0)),"")</f>
        <v/>
      </c>
      <c r="E2283" s="5" t="str">
        <f>IF(PhieuBauCu!$B$2&gt;1,IF(LEN($B2283)=0,"",IF(AND($B2283&gt;0,VALUE(SUBSTITUTE($B2283,"2","0"))=$B2283),1,0)),"")</f>
        <v/>
      </c>
      <c r="F2283" s="5" t="str">
        <f>IF(PhieuBauCu!$B$2&gt;2,IF(LEN($B2283)=0,"",IF(AND($B2283&gt;0,VALUE(SUBSTITUTE($B2283,"3","0"))=$B2283),1,0)),"")</f>
        <v/>
      </c>
      <c r="G2283" s="5" t="str">
        <f>IF(PhieuBauCu!$B$2&gt;3,IF(LEN($B2283)=0,"",IF(AND($B2283&gt;0,VALUE(SUBSTITUTE($B2283,"4","0"))=$B2283),1,0)),"")</f>
        <v/>
      </c>
      <c r="H2283" s="5" t="str">
        <f>IF(PhieuBauCu!$B$2&gt;4,IF(LEN($B2283)=0,"",IF(AND($B2283&gt;0,VALUE(SUBSTITUTE($B2283,"5","0"))=$B2283),1,0)),"")</f>
        <v/>
      </c>
      <c r="I2283" s="5" t="str">
        <f>IF(PhieuBauCu!$B$2&gt;5,IF(LEN($B2283)=0,"",IF(AND($B2283&gt;0,VALUE(SUBSTITUTE($B2283,"6","0"))=$B2283),1,0)),"")</f>
        <v/>
      </c>
      <c r="J2283" s="5" t="str">
        <f>IF(PhieuBauCu!$B$2&gt;6,IF(LEN($B2283)=0,"",IF(AND($B2283&gt;0,VALUE(SUBSTITUTE($B2283,"7","0"))=$B2283),1,0)),"")</f>
        <v/>
      </c>
      <c r="K2283" s="5" t="str">
        <f>IF(PhieuBauCu!$B$2&gt;7,IF(LEN($B2283)=0,"",IF(AND($B2283&gt;0,VALUE(SUBSTITUTE($B2283,"8","0"))=$B2283),1,0)),"")</f>
        <v/>
      </c>
      <c r="L2283" s="5" t="str">
        <f>IF(PhieuBauCu!$B$2&gt;8,IF(LEN($B2283)=0,"",IF(AND($B2283&gt;0,VALUE(SUBSTITUTE($B2283,"9","0"))=$B2283),1,0)),"")</f>
        <v/>
      </c>
      <c r="M2283" s="9">
        <f t="shared" si="71"/>
        <v>0</v>
      </c>
      <c r="N2283" s="36">
        <f>IF(AND(M2283&lt;=PhieuBauCu!$B$13,M2283&gt;=1),1,0)</f>
        <v>0</v>
      </c>
    </row>
    <row r="2284" spans="1:14" ht="28.5" customHeight="1">
      <c r="A2284" s="2">
        <v>2279</v>
      </c>
      <c r="B2284" s="3"/>
      <c r="C2284" s="48" t="str">
        <f t="shared" si="70"/>
        <v/>
      </c>
      <c r="D2284" s="5" t="str">
        <f>IF(PhieuBauCu!$B$2&gt;0,IF(LEN($B2284)=0,"",IF(AND($B2284&gt;0,VALUE(SUBSTITUTE($B2284,"1","0"))=$B2284),1,0)),"")</f>
        <v/>
      </c>
      <c r="E2284" s="5" t="str">
        <f>IF(PhieuBauCu!$B$2&gt;1,IF(LEN($B2284)=0,"",IF(AND($B2284&gt;0,VALUE(SUBSTITUTE($B2284,"2","0"))=$B2284),1,0)),"")</f>
        <v/>
      </c>
      <c r="F2284" s="5" t="str">
        <f>IF(PhieuBauCu!$B$2&gt;2,IF(LEN($B2284)=0,"",IF(AND($B2284&gt;0,VALUE(SUBSTITUTE($B2284,"3","0"))=$B2284),1,0)),"")</f>
        <v/>
      </c>
      <c r="G2284" s="5" t="str">
        <f>IF(PhieuBauCu!$B$2&gt;3,IF(LEN($B2284)=0,"",IF(AND($B2284&gt;0,VALUE(SUBSTITUTE($B2284,"4","0"))=$B2284),1,0)),"")</f>
        <v/>
      </c>
      <c r="H2284" s="5" t="str">
        <f>IF(PhieuBauCu!$B$2&gt;4,IF(LEN($B2284)=0,"",IF(AND($B2284&gt;0,VALUE(SUBSTITUTE($B2284,"5","0"))=$B2284),1,0)),"")</f>
        <v/>
      </c>
      <c r="I2284" s="5" t="str">
        <f>IF(PhieuBauCu!$B$2&gt;5,IF(LEN($B2284)=0,"",IF(AND($B2284&gt;0,VALUE(SUBSTITUTE($B2284,"6","0"))=$B2284),1,0)),"")</f>
        <v/>
      </c>
      <c r="J2284" s="5" t="str">
        <f>IF(PhieuBauCu!$B$2&gt;6,IF(LEN($B2284)=0,"",IF(AND($B2284&gt;0,VALUE(SUBSTITUTE($B2284,"7","0"))=$B2284),1,0)),"")</f>
        <v/>
      </c>
      <c r="K2284" s="5" t="str">
        <f>IF(PhieuBauCu!$B$2&gt;7,IF(LEN($B2284)=0,"",IF(AND($B2284&gt;0,VALUE(SUBSTITUTE($B2284,"8","0"))=$B2284),1,0)),"")</f>
        <v/>
      </c>
      <c r="L2284" s="5" t="str">
        <f>IF(PhieuBauCu!$B$2&gt;8,IF(LEN($B2284)=0,"",IF(AND($B2284&gt;0,VALUE(SUBSTITUTE($B2284,"9","0"))=$B2284),1,0)),"")</f>
        <v/>
      </c>
      <c r="M2284" s="9">
        <f t="shared" si="71"/>
        <v>0</v>
      </c>
      <c r="N2284" s="36">
        <f>IF(AND(M2284&lt;=PhieuBauCu!$B$13,M2284&gt;=1),1,0)</f>
        <v>0</v>
      </c>
    </row>
    <row r="2285" spans="1:14" ht="28.5" customHeight="1">
      <c r="A2285" s="2">
        <v>2280</v>
      </c>
      <c r="B2285" s="3"/>
      <c r="C2285" s="48" t="str">
        <f t="shared" si="70"/>
        <v/>
      </c>
      <c r="D2285" s="5" t="str">
        <f>IF(PhieuBauCu!$B$2&gt;0,IF(LEN($B2285)=0,"",IF(AND($B2285&gt;0,VALUE(SUBSTITUTE($B2285,"1","0"))=$B2285),1,0)),"")</f>
        <v/>
      </c>
      <c r="E2285" s="5" t="str">
        <f>IF(PhieuBauCu!$B$2&gt;1,IF(LEN($B2285)=0,"",IF(AND($B2285&gt;0,VALUE(SUBSTITUTE($B2285,"2","0"))=$B2285),1,0)),"")</f>
        <v/>
      </c>
      <c r="F2285" s="5" t="str">
        <f>IF(PhieuBauCu!$B$2&gt;2,IF(LEN($B2285)=0,"",IF(AND($B2285&gt;0,VALUE(SUBSTITUTE($B2285,"3","0"))=$B2285),1,0)),"")</f>
        <v/>
      </c>
      <c r="G2285" s="5" t="str">
        <f>IF(PhieuBauCu!$B$2&gt;3,IF(LEN($B2285)=0,"",IF(AND($B2285&gt;0,VALUE(SUBSTITUTE($B2285,"4","0"))=$B2285),1,0)),"")</f>
        <v/>
      </c>
      <c r="H2285" s="5" t="str">
        <f>IF(PhieuBauCu!$B$2&gt;4,IF(LEN($B2285)=0,"",IF(AND($B2285&gt;0,VALUE(SUBSTITUTE($B2285,"5","0"))=$B2285),1,0)),"")</f>
        <v/>
      </c>
      <c r="I2285" s="5" t="str">
        <f>IF(PhieuBauCu!$B$2&gt;5,IF(LEN($B2285)=0,"",IF(AND($B2285&gt;0,VALUE(SUBSTITUTE($B2285,"6","0"))=$B2285),1,0)),"")</f>
        <v/>
      </c>
      <c r="J2285" s="5" t="str">
        <f>IF(PhieuBauCu!$B$2&gt;6,IF(LEN($B2285)=0,"",IF(AND($B2285&gt;0,VALUE(SUBSTITUTE($B2285,"7","0"))=$B2285),1,0)),"")</f>
        <v/>
      </c>
      <c r="K2285" s="5" t="str">
        <f>IF(PhieuBauCu!$B$2&gt;7,IF(LEN($B2285)=0,"",IF(AND($B2285&gt;0,VALUE(SUBSTITUTE($B2285,"8","0"))=$B2285),1,0)),"")</f>
        <v/>
      </c>
      <c r="L2285" s="5" t="str">
        <f>IF(PhieuBauCu!$B$2&gt;8,IF(LEN($B2285)=0,"",IF(AND($B2285&gt;0,VALUE(SUBSTITUTE($B2285,"9","0"))=$B2285),1,0)),"")</f>
        <v/>
      </c>
      <c r="M2285" s="9">
        <f t="shared" si="71"/>
        <v>0</v>
      </c>
      <c r="N2285" s="36">
        <f>IF(AND(M2285&lt;=PhieuBauCu!$B$13,M2285&gt;=1),1,0)</f>
        <v>0</v>
      </c>
    </row>
    <row r="2286" spans="1:14" ht="28.5" customHeight="1">
      <c r="A2286" s="2">
        <v>2281</v>
      </c>
      <c r="B2286" s="3"/>
      <c r="C2286" s="48" t="str">
        <f t="shared" si="70"/>
        <v/>
      </c>
      <c r="D2286" s="5" t="str">
        <f>IF(PhieuBauCu!$B$2&gt;0,IF(LEN($B2286)=0,"",IF(AND($B2286&gt;0,VALUE(SUBSTITUTE($B2286,"1","0"))=$B2286),1,0)),"")</f>
        <v/>
      </c>
      <c r="E2286" s="5" t="str">
        <f>IF(PhieuBauCu!$B$2&gt;1,IF(LEN($B2286)=0,"",IF(AND($B2286&gt;0,VALUE(SUBSTITUTE($B2286,"2","0"))=$B2286),1,0)),"")</f>
        <v/>
      </c>
      <c r="F2286" s="5" t="str">
        <f>IF(PhieuBauCu!$B$2&gt;2,IF(LEN($B2286)=0,"",IF(AND($B2286&gt;0,VALUE(SUBSTITUTE($B2286,"3","0"))=$B2286),1,0)),"")</f>
        <v/>
      </c>
      <c r="G2286" s="5" t="str">
        <f>IF(PhieuBauCu!$B$2&gt;3,IF(LEN($B2286)=0,"",IF(AND($B2286&gt;0,VALUE(SUBSTITUTE($B2286,"4","0"))=$B2286),1,0)),"")</f>
        <v/>
      </c>
      <c r="H2286" s="5" t="str">
        <f>IF(PhieuBauCu!$B$2&gt;4,IF(LEN($B2286)=0,"",IF(AND($B2286&gt;0,VALUE(SUBSTITUTE($B2286,"5","0"))=$B2286),1,0)),"")</f>
        <v/>
      </c>
      <c r="I2286" s="5" t="str">
        <f>IF(PhieuBauCu!$B$2&gt;5,IF(LEN($B2286)=0,"",IF(AND($B2286&gt;0,VALUE(SUBSTITUTE($B2286,"6","0"))=$B2286),1,0)),"")</f>
        <v/>
      </c>
      <c r="J2286" s="5" t="str">
        <f>IF(PhieuBauCu!$B$2&gt;6,IF(LEN($B2286)=0,"",IF(AND($B2286&gt;0,VALUE(SUBSTITUTE($B2286,"7","0"))=$B2286),1,0)),"")</f>
        <v/>
      </c>
      <c r="K2286" s="5" t="str">
        <f>IF(PhieuBauCu!$B$2&gt;7,IF(LEN($B2286)=0,"",IF(AND($B2286&gt;0,VALUE(SUBSTITUTE($B2286,"8","0"))=$B2286),1,0)),"")</f>
        <v/>
      </c>
      <c r="L2286" s="5" t="str">
        <f>IF(PhieuBauCu!$B$2&gt;8,IF(LEN($B2286)=0,"",IF(AND($B2286&gt;0,VALUE(SUBSTITUTE($B2286,"9","0"))=$B2286),1,0)),"")</f>
        <v/>
      </c>
      <c r="M2286" s="9">
        <f t="shared" si="71"/>
        <v>0</v>
      </c>
      <c r="N2286" s="36">
        <f>IF(AND(M2286&lt;=PhieuBauCu!$B$13,M2286&gt;=1),1,0)</f>
        <v>0</v>
      </c>
    </row>
    <row r="2287" spans="1:14" ht="28.5" customHeight="1">
      <c r="A2287" s="2">
        <v>2282</v>
      </c>
      <c r="B2287" s="3"/>
      <c r="C2287" s="48" t="str">
        <f t="shared" si="70"/>
        <v/>
      </c>
      <c r="D2287" s="5" t="str">
        <f>IF(PhieuBauCu!$B$2&gt;0,IF(LEN($B2287)=0,"",IF(AND($B2287&gt;0,VALUE(SUBSTITUTE($B2287,"1","0"))=$B2287),1,0)),"")</f>
        <v/>
      </c>
      <c r="E2287" s="5" t="str">
        <f>IF(PhieuBauCu!$B$2&gt;1,IF(LEN($B2287)=0,"",IF(AND($B2287&gt;0,VALUE(SUBSTITUTE($B2287,"2","0"))=$B2287),1,0)),"")</f>
        <v/>
      </c>
      <c r="F2287" s="5" t="str">
        <f>IF(PhieuBauCu!$B$2&gt;2,IF(LEN($B2287)=0,"",IF(AND($B2287&gt;0,VALUE(SUBSTITUTE($B2287,"3","0"))=$B2287),1,0)),"")</f>
        <v/>
      </c>
      <c r="G2287" s="5" t="str">
        <f>IF(PhieuBauCu!$B$2&gt;3,IF(LEN($B2287)=0,"",IF(AND($B2287&gt;0,VALUE(SUBSTITUTE($B2287,"4","0"))=$B2287),1,0)),"")</f>
        <v/>
      </c>
      <c r="H2287" s="5" t="str">
        <f>IF(PhieuBauCu!$B$2&gt;4,IF(LEN($B2287)=0,"",IF(AND($B2287&gt;0,VALUE(SUBSTITUTE($B2287,"5","0"))=$B2287),1,0)),"")</f>
        <v/>
      </c>
      <c r="I2287" s="5" t="str">
        <f>IF(PhieuBauCu!$B$2&gt;5,IF(LEN($B2287)=0,"",IF(AND($B2287&gt;0,VALUE(SUBSTITUTE($B2287,"6","0"))=$B2287),1,0)),"")</f>
        <v/>
      </c>
      <c r="J2287" s="5" t="str">
        <f>IF(PhieuBauCu!$B$2&gt;6,IF(LEN($B2287)=0,"",IF(AND($B2287&gt;0,VALUE(SUBSTITUTE($B2287,"7","0"))=$B2287),1,0)),"")</f>
        <v/>
      </c>
      <c r="K2287" s="5" t="str">
        <f>IF(PhieuBauCu!$B$2&gt;7,IF(LEN($B2287)=0,"",IF(AND($B2287&gt;0,VALUE(SUBSTITUTE($B2287,"8","0"))=$B2287),1,0)),"")</f>
        <v/>
      </c>
      <c r="L2287" s="5" t="str">
        <f>IF(PhieuBauCu!$B$2&gt;8,IF(LEN($B2287)=0,"",IF(AND($B2287&gt;0,VALUE(SUBSTITUTE($B2287,"9","0"))=$B2287),1,0)),"")</f>
        <v/>
      </c>
      <c r="M2287" s="9">
        <f t="shared" si="71"/>
        <v>0</v>
      </c>
      <c r="N2287" s="36">
        <f>IF(AND(M2287&lt;=PhieuBauCu!$B$13,M2287&gt;=1),1,0)</f>
        <v>0</v>
      </c>
    </row>
    <row r="2288" spans="1:14" ht="28.5" customHeight="1">
      <c r="A2288" s="2">
        <v>2283</v>
      </c>
      <c r="B2288" s="3"/>
      <c r="C2288" s="48" t="str">
        <f t="shared" si="70"/>
        <v/>
      </c>
      <c r="D2288" s="5" t="str">
        <f>IF(PhieuBauCu!$B$2&gt;0,IF(LEN($B2288)=0,"",IF(AND($B2288&gt;0,VALUE(SUBSTITUTE($B2288,"1","0"))=$B2288),1,0)),"")</f>
        <v/>
      </c>
      <c r="E2288" s="5" t="str">
        <f>IF(PhieuBauCu!$B$2&gt;1,IF(LEN($B2288)=0,"",IF(AND($B2288&gt;0,VALUE(SUBSTITUTE($B2288,"2","0"))=$B2288),1,0)),"")</f>
        <v/>
      </c>
      <c r="F2288" s="5" t="str">
        <f>IF(PhieuBauCu!$B$2&gt;2,IF(LEN($B2288)=0,"",IF(AND($B2288&gt;0,VALUE(SUBSTITUTE($B2288,"3","0"))=$B2288),1,0)),"")</f>
        <v/>
      </c>
      <c r="G2288" s="5" t="str">
        <f>IF(PhieuBauCu!$B$2&gt;3,IF(LEN($B2288)=0,"",IF(AND($B2288&gt;0,VALUE(SUBSTITUTE($B2288,"4","0"))=$B2288),1,0)),"")</f>
        <v/>
      </c>
      <c r="H2288" s="5" t="str">
        <f>IF(PhieuBauCu!$B$2&gt;4,IF(LEN($B2288)=0,"",IF(AND($B2288&gt;0,VALUE(SUBSTITUTE($B2288,"5","0"))=$B2288),1,0)),"")</f>
        <v/>
      </c>
      <c r="I2288" s="5" t="str">
        <f>IF(PhieuBauCu!$B$2&gt;5,IF(LEN($B2288)=0,"",IF(AND($B2288&gt;0,VALUE(SUBSTITUTE($B2288,"6","0"))=$B2288),1,0)),"")</f>
        <v/>
      </c>
      <c r="J2288" s="5" t="str">
        <f>IF(PhieuBauCu!$B$2&gt;6,IF(LEN($B2288)=0,"",IF(AND($B2288&gt;0,VALUE(SUBSTITUTE($B2288,"7","0"))=$B2288),1,0)),"")</f>
        <v/>
      </c>
      <c r="K2288" s="5" t="str">
        <f>IF(PhieuBauCu!$B$2&gt;7,IF(LEN($B2288)=0,"",IF(AND($B2288&gt;0,VALUE(SUBSTITUTE($B2288,"8","0"))=$B2288),1,0)),"")</f>
        <v/>
      </c>
      <c r="L2288" s="5" t="str">
        <f>IF(PhieuBauCu!$B$2&gt;8,IF(LEN($B2288)=0,"",IF(AND($B2288&gt;0,VALUE(SUBSTITUTE($B2288,"9","0"))=$B2288),1,0)),"")</f>
        <v/>
      </c>
      <c r="M2288" s="9">
        <f t="shared" si="71"/>
        <v>0</v>
      </c>
      <c r="N2288" s="36">
        <f>IF(AND(M2288&lt;=PhieuBauCu!$B$13,M2288&gt;=1),1,0)</f>
        <v>0</v>
      </c>
    </row>
    <row r="2289" spans="1:14" ht="28.5" customHeight="1">
      <c r="A2289" s="2">
        <v>2284</v>
      </c>
      <c r="B2289" s="3"/>
      <c r="C2289" s="48" t="str">
        <f t="shared" si="70"/>
        <v/>
      </c>
      <c r="D2289" s="5" t="str">
        <f>IF(PhieuBauCu!$B$2&gt;0,IF(LEN($B2289)=0,"",IF(AND($B2289&gt;0,VALUE(SUBSTITUTE($B2289,"1","0"))=$B2289),1,0)),"")</f>
        <v/>
      </c>
      <c r="E2289" s="5" t="str">
        <f>IF(PhieuBauCu!$B$2&gt;1,IF(LEN($B2289)=0,"",IF(AND($B2289&gt;0,VALUE(SUBSTITUTE($B2289,"2","0"))=$B2289),1,0)),"")</f>
        <v/>
      </c>
      <c r="F2289" s="5" t="str">
        <f>IF(PhieuBauCu!$B$2&gt;2,IF(LEN($B2289)=0,"",IF(AND($B2289&gt;0,VALUE(SUBSTITUTE($B2289,"3","0"))=$B2289),1,0)),"")</f>
        <v/>
      </c>
      <c r="G2289" s="5" t="str">
        <f>IF(PhieuBauCu!$B$2&gt;3,IF(LEN($B2289)=0,"",IF(AND($B2289&gt;0,VALUE(SUBSTITUTE($B2289,"4","0"))=$B2289),1,0)),"")</f>
        <v/>
      </c>
      <c r="H2289" s="5" t="str">
        <f>IF(PhieuBauCu!$B$2&gt;4,IF(LEN($B2289)=0,"",IF(AND($B2289&gt;0,VALUE(SUBSTITUTE($B2289,"5","0"))=$B2289),1,0)),"")</f>
        <v/>
      </c>
      <c r="I2289" s="5" t="str">
        <f>IF(PhieuBauCu!$B$2&gt;5,IF(LEN($B2289)=0,"",IF(AND($B2289&gt;0,VALUE(SUBSTITUTE($B2289,"6","0"))=$B2289),1,0)),"")</f>
        <v/>
      </c>
      <c r="J2289" s="5" t="str">
        <f>IF(PhieuBauCu!$B$2&gt;6,IF(LEN($B2289)=0,"",IF(AND($B2289&gt;0,VALUE(SUBSTITUTE($B2289,"7","0"))=$B2289),1,0)),"")</f>
        <v/>
      </c>
      <c r="K2289" s="5" t="str">
        <f>IF(PhieuBauCu!$B$2&gt;7,IF(LEN($B2289)=0,"",IF(AND($B2289&gt;0,VALUE(SUBSTITUTE($B2289,"8","0"))=$B2289),1,0)),"")</f>
        <v/>
      </c>
      <c r="L2289" s="5" t="str">
        <f>IF(PhieuBauCu!$B$2&gt;8,IF(LEN($B2289)=0,"",IF(AND($B2289&gt;0,VALUE(SUBSTITUTE($B2289,"9","0"))=$B2289),1,0)),"")</f>
        <v/>
      </c>
      <c r="M2289" s="9">
        <f t="shared" si="71"/>
        <v>0</v>
      </c>
      <c r="N2289" s="36">
        <f>IF(AND(M2289&lt;=PhieuBauCu!$B$13,M2289&gt;=1),1,0)</f>
        <v>0</v>
      </c>
    </row>
    <row r="2290" spans="1:14" ht="28.5" customHeight="1">
      <c r="A2290" s="2">
        <v>2285</v>
      </c>
      <c r="B2290" s="3"/>
      <c r="C2290" s="48" t="str">
        <f t="shared" si="70"/>
        <v/>
      </c>
      <c r="D2290" s="5" t="str">
        <f>IF(PhieuBauCu!$B$2&gt;0,IF(LEN($B2290)=0,"",IF(AND($B2290&gt;0,VALUE(SUBSTITUTE($B2290,"1","0"))=$B2290),1,0)),"")</f>
        <v/>
      </c>
      <c r="E2290" s="5" t="str">
        <f>IF(PhieuBauCu!$B$2&gt;1,IF(LEN($B2290)=0,"",IF(AND($B2290&gt;0,VALUE(SUBSTITUTE($B2290,"2","0"))=$B2290),1,0)),"")</f>
        <v/>
      </c>
      <c r="F2290" s="5" t="str">
        <f>IF(PhieuBauCu!$B$2&gt;2,IF(LEN($B2290)=0,"",IF(AND($B2290&gt;0,VALUE(SUBSTITUTE($B2290,"3","0"))=$B2290),1,0)),"")</f>
        <v/>
      </c>
      <c r="G2290" s="5" t="str">
        <f>IF(PhieuBauCu!$B$2&gt;3,IF(LEN($B2290)=0,"",IF(AND($B2290&gt;0,VALUE(SUBSTITUTE($B2290,"4","0"))=$B2290),1,0)),"")</f>
        <v/>
      </c>
      <c r="H2290" s="5" t="str">
        <f>IF(PhieuBauCu!$B$2&gt;4,IF(LEN($B2290)=0,"",IF(AND($B2290&gt;0,VALUE(SUBSTITUTE($B2290,"5","0"))=$B2290),1,0)),"")</f>
        <v/>
      </c>
      <c r="I2290" s="5" t="str">
        <f>IF(PhieuBauCu!$B$2&gt;5,IF(LEN($B2290)=0,"",IF(AND($B2290&gt;0,VALUE(SUBSTITUTE($B2290,"6","0"))=$B2290),1,0)),"")</f>
        <v/>
      </c>
      <c r="J2290" s="5" t="str">
        <f>IF(PhieuBauCu!$B$2&gt;6,IF(LEN($B2290)=0,"",IF(AND($B2290&gt;0,VALUE(SUBSTITUTE($B2290,"7","0"))=$B2290),1,0)),"")</f>
        <v/>
      </c>
      <c r="K2290" s="5" t="str">
        <f>IF(PhieuBauCu!$B$2&gt;7,IF(LEN($B2290)=0,"",IF(AND($B2290&gt;0,VALUE(SUBSTITUTE($B2290,"8","0"))=$B2290),1,0)),"")</f>
        <v/>
      </c>
      <c r="L2290" s="5" t="str">
        <f>IF(PhieuBauCu!$B$2&gt;8,IF(LEN($B2290)=0,"",IF(AND($B2290&gt;0,VALUE(SUBSTITUTE($B2290,"9","0"))=$B2290),1,0)),"")</f>
        <v/>
      </c>
      <c r="M2290" s="9">
        <f t="shared" si="71"/>
        <v>0</v>
      </c>
      <c r="N2290" s="36">
        <f>IF(AND(M2290&lt;=PhieuBauCu!$B$13,M2290&gt;=1),1,0)</f>
        <v>0</v>
      </c>
    </row>
    <row r="2291" spans="1:14" ht="28.5" customHeight="1">
      <c r="A2291" s="2">
        <v>2286</v>
      </c>
      <c r="B2291" s="3"/>
      <c r="C2291" s="48" t="str">
        <f t="shared" si="70"/>
        <v/>
      </c>
      <c r="D2291" s="5" t="str">
        <f>IF(PhieuBauCu!$B$2&gt;0,IF(LEN($B2291)=0,"",IF(AND($B2291&gt;0,VALUE(SUBSTITUTE($B2291,"1","0"))=$B2291),1,0)),"")</f>
        <v/>
      </c>
      <c r="E2291" s="5" t="str">
        <f>IF(PhieuBauCu!$B$2&gt;1,IF(LEN($B2291)=0,"",IF(AND($B2291&gt;0,VALUE(SUBSTITUTE($B2291,"2","0"))=$B2291),1,0)),"")</f>
        <v/>
      </c>
      <c r="F2291" s="5" t="str">
        <f>IF(PhieuBauCu!$B$2&gt;2,IF(LEN($B2291)=0,"",IF(AND($B2291&gt;0,VALUE(SUBSTITUTE($B2291,"3","0"))=$B2291),1,0)),"")</f>
        <v/>
      </c>
      <c r="G2291" s="5" t="str">
        <f>IF(PhieuBauCu!$B$2&gt;3,IF(LEN($B2291)=0,"",IF(AND($B2291&gt;0,VALUE(SUBSTITUTE($B2291,"4","0"))=$B2291),1,0)),"")</f>
        <v/>
      </c>
      <c r="H2291" s="5" t="str">
        <f>IF(PhieuBauCu!$B$2&gt;4,IF(LEN($B2291)=0,"",IF(AND($B2291&gt;0,VALUE(SUBSTITUTE($B2291,"5","0"))=$B2291),1,0)),"")</f>
        <v/>
      </c>
      <c r="I2291" s="5" t="str">
        <f>IF(PhieuBauCu!$B$2&gt;5,IF(LEN($B2291)=0,"",IF(AND($B2291&gt;0,VALUE(SUBSTITUTE($B2291,"6","0"))=$B2291),1,0)),"")</f>
        <v/>
      </c>
      <c r="J2291" s="5" t="str">
        <f>IF(PhieuBauCu!$B$2&gt;6,IF(LEN($B2291)=0,"",IF(AND($B2291&gt;0,VALUE(SUBSTITUTE($B2291,"7","0"))=$B2291),1,0)),"")</f>
        <v/>
      </c>
      <c r="K2291" s="5" t="str">
        <f>IF(PhieuBauCu!$B$2&gt;7,IF(LEN($B2291)=0,"",IF(AND($B2291&gt;0,VALUE(SUBSTITUTE($B2291,"8","0"))=$B2291),1,0)),"")</f>
        <v/>
      </c>
      <c r="L2291" s="5" t="str">
        <f>IF(PhieuBauCu!$B$2&gt;8,IF(LEN($B2291)=0,"",IF(AND($B2291&gt;0,VALUE(SUBSTITUTE($B2291,"9","0"))=$B2291),1,0)),"")</f>
        <v/>
      </c>
      <c r="M2291" s="9">
        <f t="shared" si="71"/>
        <v>0</v>
      </c>
      <c r="N2291" s="36">
        <f>IF(AND(M2291&lt;=PhieuBauCu!$B$13,M2291&gt;=1),1,0)</f>
        <v>0</v>
      </c>
    </row>
    <row r="2292" spans="1:14" ht="28.5" customHeight="1">
      <c r="A2292" s="2">
        <v>2287</v>
      </c>
      <c r="B2292" s="3"/>
      <c r="C2292" s="48" t="str">
        <f t="shared" si="70"/>
        <v/>
      </c>
      <c r="D2292" s="5" t="str">
        <f>IF(PhieuBauCu!$B$2&gt;0,IF(LEN($B2292)=0,"",IF(AND($B2292&gt;0,VALUE(SUBSTITUTE($B2292,"1","0"))=$B2292),1,0)),"")</f>
        <v/>
      </c>
      <c r="E2292" s="5" t="str">
        <f>IF(PhieuBauCu!$B$2&gt;1,IF(LEN($B2292)=0,"",IF(AND($B2292&gt;0,VALUE(SUBSTITUTE($B2292,"2","0"))=$B2292),1,0)),"")</f>
        <v/>
      </c>
      <c r="F2292" s="5" t="str">
        <f>IF(PhieuBauCu!$B$2&gt;2,IF(LEN($B2292)=0,"",IF(AND($B2292&gt;0,VALUE(SUBSTITUTE($B2292,"3","0"))=$B2292),1,0)),"")</f>
        <v/>
      </c>
      <c r="G2292" s="5" t="str">
        <f>IF(PhieuBauCu!$B$2&gt;3,IF(LEN($B2292)=0,"",IF(AND($B2292&gt;0,VALUE(SUBSTITUTE($B2292,"4","0"))=$B2292),1,0)),"")</f>
        <v/>
      </c>
      <c r="H2292" s="5" t="str">
        <f>IF(PhieuBauCu!$B$2&gt;4,IF(LEN($B2292)=0,"",IF(AND($B2292&gt;0,VALUE(SUBSTITUTE($B2292,"5","0"))=$B2292),1,0)),"")</f>
        <v/>
      </c>
      <c r="I2292" s="5" t="str">
        <f>IF(PhieuBauCu!$B$2&gt;5,IF(LEN($B2292)=0,"",IF(AND($B2292&gt;0,VALUE(SUBSTITUTE($B2292,"6","0"))=$B2292),1,0)),"")</f>
        <v/>
      </c>
      <c r="J2292" s="5" t="str">
        <f>IF(PhieuBauCu!$B$2&gt;6,IF(LEN($B2292)=0,"",IF(AND($B2292&gt;0,VALUE(SUBSTITUTE($B2292,"7","0"))=$B2292),1,0)),"")</f>
        <v/>
      </c>
      <c r="K2292" s="5" t="str">
        <f>IF(PhieuBauCu!$B$2&gt;7,IF(LEN($B2292)=0,"",IF(AND($B2292&gt;0,VALUE(SUBSTITUTE($B2292,"8","0"))=$B2292),1,0)),"")</f>
        <v/>
      </c>
      <c r="L2292" s="5" t="str">
        <f>IF(PhieuBauCu!$B$2&gt;8,IF(LEN($B2292)=0,"",IF(AND($B2292&gt;0,VALUE(SUBSTITUTE($B2292,"9","0"))=$B2292),1,0)),"")</f>
        <v/>
      </c>
      <c r="M2292" s="9">
        <f t="shared" si="71"/>
        <v>0</v>
      </c>
      <c r="N2292" s="36">
        <f>IF(AND(M2292&lt;=PhieuBauCu!$B$13,M2292&gt;=1),1,0)</f>
        <v>0</v>
      </c>
    </row>
    <row r="2293" spans="1:14" ht="28.5" customHeight="1">
      <c r="A2293" s="2">
        <v>2288</v>
      </c>
      <c r="B2293" s="3"/>
      <c r="C2293" s="48" t="str">
        <f t="shared" si="70"/>
        <v/>
      </c>
      <c r="D2293" s="5" t="str">
        <f>IF(PhieuBauCu!$B$2&gt;0,IF(LEN($B2293)=0,"",IF(AND($B2293&gt;0,VALUE(SUBSTITUTE($B2293,"1","0"))=$B2293),1,0)),"")</f>
        <v/>
      </c>
      <c r="E2293" s="5" t="str">
        <f>IF(PhieuBauCu!$B$2&gt;1,IF(LEN($B2293)=0,"",IF(AND($B2293&gt;0,VALUE(SUBSTITUTE($B2293,"2","0"))=$B2293),1,0)),"")</f>
        <v/>
      </c>
      <c r="F2293" s="5" t="str">
        <f>IF(PhieuBauCu!$B$2&gt;2,IF(LEN($B2293)=0,"",IF(AND($B2293&gt;0,VALUE(SUBSTITUTE($B2293,"3","0"))=$B2293),1,0)),"")</f>
        <v/>
      </c>
      <c r="G2293" s="5" t="str">
        <f>IF(PhieuBauCu!$B$2&gt;3,IF(LEN($B2293)=0,"",IF(AND($B2293&gt;0,VALUE(SUBSTITUTE($B2293,"4","0"))=$B2293),1,0)),"")</f>
        <v/>
      </c>
      <c r="H2293" s="5" t="str">
        <f>IF(PhieuBauCu!$B$2&gt;4,IF(LEN($B2293)=0,"",IF(AND($B2293&gt;0,VALUE(SUBSTITUTE($B2293,"5","0"))=$B2293),1,0)),"")</f>
        <v/>
      </c>
      <c r="I2293" s="5" t="str">
        <f>IF(PhieuBauCu!$B$2&gt;5,IF(LEN($B2293)=0,"",IF(AND($B2293&gt;0,VALUE(SUBSTITUTE($B2293,"6","0"))=$B2293),1,0)),"")</f>
        <v/>
      </c>
      <c r="J2293" s="5" t="str">
        <f>IF(PhieuBauCu!$B$2&gt;6,IF(LEN($B2293)=0,"",IF(AND($B2293&gt;0,VALUE(SUBSTITUTE($B2293,"7","0"))=$B2293),1,0)),"")</f>
        <v/>
      </c>
      <c r="K2293" s="5" t="str">
        <f>IF(PhieuBauCu!$B$2&gt;7,IF(LEN($B2293)=0,"",IF(AND($B2293&gt;0,VALUE(SUBSTITUTE($B2293,"8","0"))=$B2293),1,0)),"")</f>
        <v/>
      </c>
      <c r="L2293" s="5" t="str">
        <f>IF(PhieuBauCu!$B$2&gt;8,IF(LEN($B2293)=0,"",IF(AND($B2293&gt;0,VALUE(SUBSTITUTE($B2293,"9","0"))=$B2293),1,0)),"")</f>
        <v/>
      </c>
      <c r="M2293" s="9">
        <f t="shared" si="71"/>
        <v>0</v>
      </c>
      <c r="N2293" s="36">
        <f>IF(AND(M2293&lt;=PhieuBauCu!$B$13,M2293&gt;=1),1,0)</f>
        <v>0</v>
      </c>
    </row>
    <row r="2294" spans="1:14" ht="28.5" customHeight="1">
      <c r="A2294" s="2">
        <v>2289</v>
      </c>
      <c r="B2294" s="3"/>
      <c r="C2294" s="48" t="str">
        <f t="shared" si="70"/>
        <v/>
      </c>
      <c r="D2294" s="5" t="str">
        <f>IF(PhieuBauCu!$B$2&gt;0,IF(LEN($B2294)=0,"",IF(AND($B2294&gt;0,VALUE(SUBSTITUTE($B2294,"1","0"))=$B2294),1,0)),"")</f>
        <v/>
      </c>
      <c r="E2294" s="5" t="str">
        <f>IF(PhieuBauCu!$B$2&gt;1,IF(LEN($B2294)=0,"",IF(AND($B2294&gt;0,VALUE(SUBSTITUTE($B2294,"2","0"))=$B2294),1,0)),"")</f>
        <v/>
      </c>
      <c r="F2294" s="5" t="str">
        <f>IF(PhieuBauCu!$B$2&gt;2,IF(LEN($B2294)=0,"",IF(AND($B2294&gt;0,VALUE(SUBSTITUTE($B2294,"3","0"))=$B2294),1,0)),"")</f>
        <v/>
      </c>
      <c r="G2294" s="5" t="str">
        <f>IF(PhieuBauCu!$B$2&gt;3,IF(LEN($B2294)=0,"",IF(AND($B2294&gt;0,VALUE(SUBSTITUTE($B2294,"4","0"))=$B2294),1,0)),"")</f>
        <v/>
      </c>
      <c r="H2294" s="5" t="str">
        <f>IF(PhieuBauCu!$B$2&gt;4,IF(LEN($B2294)=0,"",IF(AND($B2294&gt;0,VALUE(SUBSTITUTE($B2294,"5","0"))=$B2294),1,0)),"")</f>
        <v/>
      </c>
      <c r="I2294" s="5" t="str">
        <f>IF(PhieuBauCu!$B$2&gt;5,IF(LEN($B2294)=0,"",IF(AND($B2294&gt;0,VALUE(SUBSTITUTE($B2294,"6","0"))=$B2294),1,0)),"")</f>
        <v/>
      </c>
      <c r="J2294" s="5" t="str">
        <f>IF(PhieuBauCu!$B$2&gt;6,IF(LEN($B2294)=0,"",IF(AND($B2294&gt;0,VALUE(SUBSTITUTE($B2294,"7","0"))=$B2294),1,0)),"")</f>
        <v/>
      </c>
      <c r="K2294" s="5" t="str">
        <f>IF(PhieuBauCu!$B$2&gt;7,IF(LEN($B2294)=0,"",IF(AND($B2294&gt;0,VALUE(SUBSTITUTE($B2294,"8","0"))=$B2294),1,0)),"")</f>
        <v/>
      </c>
      <c r="L2294" s="5" t="str">
        <f>IF(PhieuBauCu!$B$2&gt;8,IF(LEN($B2294)=0,"",IF(AND($B2294&gt;0,VALUE(SUBSTITUTE($B2294,"9","0"))=$B2294),1,0)),"")</f>
        <v/>
      </c>
      <c r="M2294" s="9">
        <f t="shared" si="71"/>
        <v>0</v>
      </c>
      <c r="N2294" s="36">
        <f>IF(AND(M2294&lt;=PhieuBauCu!$B$13,M2294&gt;=1),1,0)</f>
        <v>0</v>
      </c>
    </row>
    <row r="2295" spans="1:14" ht="28.5" customHeight="1">
      <c r="A2295" s="2">
        <v>2290</v>
      </c>
      <c r="B2295" s="3"/>
      <c r="C2295" s="48" t="str">
        <f t="shared" si="70"/>
        <v/>
      </c>
      <c r="D2295" s="5" t="str">
        <f>IF(PhieuBauCu!$B$2&gt;0,IF(LEN($B2295)=0,"",IF(AND($B2295&gt;0,VALUE(SUBSTITUTE($B2295,"1","0"))=$B2295),1,0)),"")</f>
        <v/>
      </c>
      <c r="E2295" s="5" t="str">
        <f>IF(PhieuBauCu!$B$2&gt;1,IF(LEN($B2295)=0,"",IF(AND($B2295&gt;0,VALUE(SUBSTITUTE($B2295,"2","0"))=$B2295),1,0)),"")</f>
        <v/>
      </c>
      <c r="F2295" s="5" t="str">
        <f>IF(PhieuBauCu!$B$2&gt;2,IF(LEN($B2295)=0,"",IF(AND($B2295&gt;0,VALUE(SUBSTITUTE($B2295,"3","0"))=$B2295),1,0)),"")</f>
        <v/>
      </c>
      <c r="G2295" s="5" t="str">
        <f>IF(PhieuBauCu!$B$2&gt;3,IF(LEN($B2295)=0,"",IF(AND($B2295&gt;0,VALUE(SUBSTITUTE($B2295,"4","0"))=$B2295),1,0)),"")</f>
        <v/>
      </c>
      <c r="H2295" s="5" t="str">
        <f>IF(PhieuBauCu!$B$2&gt;4,IF(LEN($B2295)=0,"",IF(AND($B2295&gt;0,VALUE(SUBSTITUTE($B2295,"5","0"))=$B2295),1,0)),"")</f>
        <v/>
      </c>
      <c r="I2295" s="5" t="str">
        <f>IF(PhieuBauCu!$B$2&gt;5,IF(LEN($B2295)=0,"",IF(AND($B2295&gt;0,VALUE(SUBSTITUTE($B2295,"6","0"))=$B2295),1,0)),"")</f>
        <v/>
      </c>
      <c r="J2295" s="5" t="str">
        <f>IF(PhieuBauCu!$B$2&gt;6,IF(LEN($B2295)=0,"",IF(AND($B2295&gt;0,VALUE(SUBSTITUTE($B2295,"7","0"))=$B2295),1,0)),"")</f>
        <v/>
      </c>
      <c r="K2295" s="5" t="str">
        <f>IF(PhieuBauCu!$B$2&gt;7,IF(LEN($B2295)=0,"",IF(AND($B2295&gt;0,VALUE(SUBSTITUTE($B2295,"8","0"))=$B2295),1,0)),"")</f>
        <v/>
      </c>
      <c r="L2295" s="5" t="str">
        <f>IF(PhieuBauCu!$B$2&gt;8,IF(LEN($B2295)=0,"",IF(AND($B2295&gt;0,VALUE(SUBSTITUTE($B2295,"9","0"))=$B2295),1,0)),"")</f>
        <v/>
      </c>
      <c r="M2295" s="9">
        <f t="shared" si="71"/>
        <v>0</v>
      </c>
      <c r="N2295" s="36">
        <f>IF(AND(M2295&lt;=PhieuBauCu!$B$13,M2295&gt;=1),1,0)</f>
        <v>0</v>
      </c>
    </row>
    <row r="2296" spans="1:14" ht="28.5" customHeight="1">
      <c r="A2296" s="2">
        <v>2291</v>
      </c>
      <c r="B2296" s="3"/>
      <c r="C2296" s="48" t="str">
        <f t="shared" si="70"/>
        <v/>
      </c>
      <c r="D2296" s="5" t="str">
        <f>IF(PhieuBauCu!$B$2&gt;0,IF(LEN($B2296)=0,"",IF(AND($B2296&gt;0,VALUE(SUBSTITUTE($B2296,"1","0"))=$B2296),1,0)),"")</f>
        <v/>
      </c>
      <c r="E2296" s="5" t="str">
        <f>IF(PhieuBauCu!$B$2&gt;1,IF(LEN($B2296)=0,"",IF(AND($B2296&gt;0,VALUE(SUBSTITUTE($B2296,"2","0"))=$B2296),1,0)),"")</f>
        <v/>
      </c>
      <c r="F2296" s="5" t="str">
        <f>IF(PhieuBauCu!$B$2&gt;2,IF(LEN($B2296)=0,"",IF(AND($B2296&gt;0,VALUE(SUBSTITUTE($B2296,"3","0"))=$B2296),1,0)),"")</f>
        <v/>
      </c>
      <c r="G2296" s="5" t="str">
        <f>IF(PhieuBauCu!$B$2&gt;3,IF(LEN($B2296)=0,"",IF(AND($B2296&gt;0,VALUE(SUBSTITUTE($B2296,"4","0"))=$B2296),1,0)),"")</f>
        <v/>
      </c>
      <c r="H2296" s="5" t="str">
        <f>IF(PhieuBauCu!$B$2&gt;4,IF(LEN($B2296)=0,"",IF(AND($B2296&gt;0,VALUE(SUBSTITUTE($B2296,"5","0"))=$B2296),1,0)),"")</f>
        <v/>
      </c>
      <c r="I2296" s="5" t="str">
        <f>IF(PhieuBauCu!$B$2&gt;5,IF(LEN($B2296)=0,"",IF(AND($B2296&gt;0,VALUE(SUBSTITUTE($B2296,"6","0"))=$B2296),1,0)),"")</f>
        <v/>
      </c>
      <c r="J2296" s="5" t="str">
        <f>IF(PhieuBauCu!$B$2&gt;6,IF(LEN($B2296)=0,"",IF(AND($B2296&gt;0,VALUE(SUBSTITUTE($B2296,"7","0"))=$B2296),1,0)),"")</f>
        <v/>
      </c>
      <c r="K2296" s="5" t="str">
        <f>IF(PhieuBauCu!$B$2&gt;7,IF(LEN($B2296)=0,"",IF(AND($B2296&gt;0,VALUE(SUBSTITUTE($B2296,"8","0"))=$B2296),1,0)),"")</f>
        <v/>
      </c>
      <c r="L2296" s="5" t="str">
        <f>IF(PhieuBauCu!$B$2&gt;8,IF(LEN($B2296)=0,"",IF(AND($B2296&gt;0,VALUE(SUBSTITUTE($B2296,"9","0"))=$B2296),1,0)),"")</f>
        <v/>
      </c>
      <c r="M2296" s="9">
        <f t="shared" si="71"/>
        <v>0</v>
      </c>
      <c r="N2296" s="36">
        <f>IF(AND(M2296&lt;=PhieuBauCu!$B$13,M2296&gt;=1),1,0)</f>
        <v>0</v>
      </c>
    </row>
    <row r="2297" spans="1:14" ht="28.5" customHeight="1">
      <c r="A2297" s="2">
        <v>2292</v>
      </c>
      <c r="B2297" s="3"/>
      <c r="C2297" s="48" t="str">
        <f t="shared" si="70"/>
        <v/>
      </c>
      <c r="D2297" s="5" t="str">
        <f>IF(PhieuBauCu!$B$2&gt;0,IF(LEN($B2297)=0,"",IF(AND($B2297&gt;0,VALUE(SUBSTITUTE($B2297,"1","0"))=$B2297),1,0)),"")</f>
        <v/>
      </c>
      <c r="E2297" s="5" t="str">
        <f>IF(PhieuBauCu!$B$2&gt;1,IF(LEN($B2297)=0,"",IF(AND($B2297&gt;0,VALUE(SUBSTITUTE($B2297,"2","0"))=$B2297),1,0)),"")</f>
        <v/>
      </c>
      <c r="F2297" s="5" t="str">
        <f>IF(PhieuBauCu!$B$2&gt;2,IF(LEN($B2297)=0,"",IF(AND($B2297&gt;0,VALUE(SUBSTITUTE($B2297,"3","0"))=$B2297),1,0)),"")</f>
        <v/>
      </c>
      <c r="G2297" s="5" t="str">
        <f>IF(PhieuBauCu!$B$2&gt;3,IF(LEN($B2297)=0,"",IF(AND($B2297&gt;0,VALUE(SUBSTITUTE($B2297,"4","0"))=$B2297),1,0)),"")</f>
        <v/>
      </c>
      <c r="H2297" s="5" t="str">
        <f>IF(PhieuBauCu!$B$2&gt;4,IF(LEN($B2297)=0,"",IF(AND($B2297&gt;0,VALUE(SUBSTITUTE($B2297,"5","0"))=$B2297),1,0)),"")</f>
        <v/>
      </c>
      <c r="I2297" s="5" t="str">
        <f>IF(PhieuBauCu!$B$2&gt;5,IF(LEN($B2297)=0,"",IF(AND($B2297&gt;0,VALUE(SUBSTITUTE($B2297,"6","0"))=$B2297),1,0)),"")</f>
        <v/>
      </c>
      <c r="J2297" s="5" t="str">
        <f>IF(PhieuBauCu!$B$2&gt;6,IF(LEN($B2297)=0,"",IF(AND($B2297&gt;0,VALUE(SUBSTITUTE($B2297,"7","0"))=$B2297),1,0)),"")</f>
        <v/>
      </c>
      <c r="K2297" s="5" t="str">
        <f>IF(PhieuBauCu!$B$2&gt;7,IF(LEN($B2297)=0,"",IF(AND($B2297&gt;0,VALUE(SUBSTITUTE($B2297,"8","0"))=$B2297),1,0)),"")</f>
        <v/>
      </c>
      <c r="L2297" s="5" t="str">
        <f>IF(PhieuBauCu!$B$2&gt;8,IF(LEN($B2297)=0,"",IF(AND($B2297&gt;0,VALUE(SUBSTITUTE($B2297,"9","0"))=$B2297),1,0)),"")</f>
        <v/>
      </c>
      <c r="M2297" s="9">
        <f t="shared" si="71"/>
        <v>0</v>
      </c>
      <c r="N2297" s="36">
        <f>IF(AND(M2297&lt;=PhieuBauCu!$B$13,M2297&gt;=1),1,0)</f>
        <v>0</v>
      </c>
    </row>
    <row r="2298" spans="1:14" ht="28.5" customHeight="1">
      <c r="A2298" s="2">
        <v>2293</v>
      </c>
      <c r="B2298" s="3"/>
      <c r="C2298" s="48" t="str">
        <f t="shared" si="70"/>
        <v/>
      </c>
      <c r="D2298" s="5" t="str">
        <f>IF(PhieuBauCu!$B$2&gt;0,IF(LEN($B2298)=0,"",IF(AND($B2298&gt;0,VALUE(SUBSTITUTE($B2298,"1","0"))=$B2298),1,0)),"")</f>
        <v/>
      </c>
      <c r="E2298" s="5" t="str">
        <f>IF(PhieuBauCu!$B$2&gt;1,IF(LEN($B2298)=0,"",IF(AND($B2298&gt;0,VALUE(SUBSTITUTE($B2298,"2","0"))=$B2298),1,0)),"")</f>
        <v/>
      </c>
      <c r="F2298" s="5" t="str">
        <f>IF(PhieuBauCu!$B$2&gt;2,IF(LEN($B2298)=0,"",IF(AND($B2298&gt;0,VALUE(SUBSTITUTE($B2298,"3","0"))=$B2298),1,0)),"")</f>
        <v/>
      </c>
      <c r="G2298" s="5" t="str">
        <f>IF(PhieuBauCu!$B$2&gt;3,IF(LEN($B2298)=0,"",IF(AND($B2298&gt;0,VALUE(SUBSTITUTE($B2298,"4","0"))=$B2298),1,0)),"")</f>
        <v/>
      </c>
      <c r="H2298" s="5" t="str">
        <f>IF(PhieuBauCu!$B$2&gt;4,IF(LEN($B2298)=0,"",IF(AND($B2298&gt;0,VALUE(SUBSTITUTE($B2298,"5","0"))=$B2298),1,0)),"")</f>
        <v/>
      </c>
      <c r="I2298" s="5" t="str">
        <f>IF(PhieuBauCu!$B$2&gt;5,IF(LEN($B2298)=0,"",IF(AND($B2298&gt;0,VALUE(SUBSTITUTE($B2298,"6","0"))=$B2298),1,0)),"")</f>
        <v/>
      </c>
      <c r="J2298" s="5" t="str">
        <f>IF(PhieuBauCu!$B$2&gt;6,IF(LEN($B2298)=0,"",IF(AND($B2298&gt;0,VALUE(SUBSTITUTE($B2298,"7","0"))=$B2298),1,0)),"")</f>
        <v/>
      </c>
      <c r="K2298" s="5" t="str">
        <f>IF(PhieuBauCu!$B$2&gt;7,IF(LEN($B2298)=0,"",IF(AND($B2298&gt;0,VALUE(SUBSTITUTE($B2298,"8","0"))=$B2298),1,0)),"")</f>
        <v/>
      </c>
      <c r="L2298" s="5" t="str">
        <f>IF(PhieuBauCu!$B$2&gt;8,IF(LEN($B2298)=0,"",IF(AND($B2298&gt;0,VALUE(SUBSTITUTE($B2298,"9","0"))=$B2298),1,0)),"")</f>
        <v/>
      </c>
      <c r="M2298" s="9">
        <f t="shared" si="71"/>
        <v>0</v>
      </c>
      <c r="N2298" s="36">
        <f>IF(AND(M2298&lt;=PhieuBauCu!$B$13,M2298&gt;=1),1,0)</f>
        <v>0</v>
      </c>
    </row>
    <row r="2299" spans="1:14" ht="28.5" customHeight="1">
      <c r="A2299" s="2">
        <v>2294</v>
      </c>
      <c r="B2299" s="3"/>
      <c r="C2299" s="48" t="str">
        <f t="shared" si="70"/>
        <v/>
      </c>
      <c r="D2299" s="5" t="str">
        <f>IF(PhieuBauCu!$B$2&gt;0,IF(LEN($B2299)=0,"",IF(AND($B2299&gt;0,VALUE(SUBSTITUTE($B2299,"1","0"))=$B2299),1,0)),"")</f>
        <v/>
      </c>
      <c r="E2299" s="5" t="str">
        <f>IF(PhieuBauCu!$B$2&gt;1,IF(LEN($B2299)=0,"",IF(AND($B2299&gt;0,VALUE(SUBSTITUTE($B2299,"2","0"))=$B2299),1,0)),"")</f>
        <v/>
      </c>
      <c r="F2299" s="5" t="str">
        <f>IF(PhieuBauCu!$B$2&gt;2,IF(LEN($B2299)=0,"",IF(AND($B2299&gt;0,VALUE(SUBSTITUTE($B2299,"3","0"))=$B2299),1,0)),"")</f>
        <v/>
      </c>
      <c r="G2299" s="5" t="str">
        <f>IF(PhieuBauCu!$B$2&gt;3,IF(LEN($B2299)=0,"",IF(AND($B2299&gt;0,VALUE(SUBSTITUTE($B2299,"4","0"))=$B2299),1,0)),"")</f>
        <v/>
      </c>
      <c r="H2299" s="5" t="str">
        <f>IF(PhieuBauCu!$B$2&gt;4,IF(LEN($B2299)=0,"",IF(AND($B2299&gt;0,VALUE(SUBSTITUTE($B2299,"5","0"))=$B2299),1,0)),"")</f>
        <v/>
      </c>
      <c r="I2299" s="5" t="str">
        <f>IF(PhieuBauCu!$B$2&gt;5,IF(LEN($B2299)=0,"",IF(AND($B2299&gt;0,VALUE(SUBSTITUTE($B2299,"6","0"))=$B2299),1,0)),"")</f>
        <v/>
      </c>
      <c r="J2299" s="5" t="str">
        <f>IF(PhieuBauCu!$B$2&gt;6,IF(LEN($B2299)=0,"",IF(AND($B2299&gt;0,VALUE(SUBSTITUTE($B2299,"7","0"))=$B2299),1,0)),"")</f>
        <v/>
      </c>
      <c r="K2299" s="5" t="str">
        <f>IF(PhieuBauCu!$B$2&gt;7,IF(LEN($B2299)=0,"",IF(AND($B2299&gt;0,VALUE(SUBSTITUTE($B2299,"8","0"))=$B2299),1,0)),"")</f>
        <v/>
      </c>
      <c r="L2299" s="5" t="str">
        <f>IF(PhieuBauCu!$B$2&gt;8,IF(LEN($B2299)=0,"",IF(AND($B2299&gt;0,VALUE(SUBSTITUTE($B2299,"9","0"))=$B2299),1,0)),"")</f>
        <v/>
      </c>
      <c r="M2299" s="9">
        <f t="shared" si="71"/>
        <v>0</v>
      </c>
      <c r="N2299" s="36">
        <f>IF(AND(M2299&lt;=PhieuBauCu!$B$13,M2299&gt;=1),1,0)</f>
        <v>0</v>
      </c>
    </row>
    <row r="2300" spans="1:14" ht="28.5" customHeight="1">
      <c r="A2300" s="2">
        <v>2295</v>
      </c>
      <c r="B2300" s="3"/>
      <c r="C2300" s="48" t="str">
        <f t="shared" si="70"/>
        <v/>
      </c>
      <c r="D2300" s="5" t="str">
        <f>IF(PhieuBauCu!$B$2&gt;0,IF(LEN($B2300)=0,"",IF(AND($B2300&gt;0,VALUE(SUBSTITUTE($B2300,"1","0"))=$B2300),1,0)),"")</f>
        <v/>
      </c>
      <c r="E2300" s="5" t="str">
        <f>IF(PhieuBauCu!$B$2&gt;1,IF(LEN($B2300)=0,"",IF(AND($B2300&gt;0,VALUE(SUBSTITUTE($B2300,"2","0"))=$B2300),1,0)),"")</f>
        <v/>
      </c>
      <c r="F2300" s="5" t="str">
        <f>IF(PhieuBauCu!$B$2&gt;2,IF(LEN($B2300)=0,"",IF(AND($B2300&gt;0,VALUE(SUBSTITUTE($B2300,"3","0"))=$B2300),1,0)),"")</f>
        <v/>
      </c>
      <c r="G2300" s="5" t="str">
        <f>IF(PhieuBauCu!$B$2&gt;3,IF(LEN($B2300)=0,"",IF(AND($B2300&gt;0,VALUE(SUBSTITUTE($B2300,"4","0"))=$B2300),1,0)),"")</f>
        <v/>
      </c>
      <c r="H2300" s="5" t="str">
        <f>IF(PhieuBauCu!$B$2&gt;4,IF(LEN($B2300)=0,"",IF(AND($B2300&gt;0,VALUE(SUBSTITUTE($B2300,"5","0"))=$B2300),1,0)),"")</f>
        <v/>
      </c>
      <c r="I2300" s="5" t="str">
        <f>IF(PhieuBauCu!$B$2&gt;5,IF(LEN($B2300)=0,"",IF(AND($B2300&gt;0,VALUE(SUBSTITUTE($B2300,"6","0"))=$B2300),1,0)),"")</f>
        <v/>
      </c>
      <c r="J2300" s="5" t="str">
        <f>IF(PhieuBauCu!$B$2&gt;6,IF(LEN($B2300)=0,"",IF(AND($B2300&gt;0,VALUE(SUBSTITUTE($B2300,"7","0"))=$B2300),1,0)),"")</f>
        <v/>
      </c>
      <c r="K2300" s="5" t="str">
        <f>IF(PhieuBauCu!$B$2&gt;7,IF(LEN($B2300)=0,"",IF(AND($B2300&gt;0,VALUE(SUBSTITUTE($B2300,"8","0"))=$B2300),1,0)),"")</f>
        <v/>
      </c>
      <c r="L2300" s="5" t="str">
        <f>IF(PhieuBauCu!$B$2&gt;8,IF(LEN($B2300)=0,"",IF(AND($B2300&gt;0,VALUE(SUBSTITUTE($B2300,"9","0"))=$B2300),1,0)),"")</f>
        <v/>
      </c>
      <c r="M2300" s="9">
        <f t="shared" si="71"/>
        <v>0</v>
      </c>
      <c r="N2300" s="36">
        <f>IF(AND(M2300&lt;=PhieuBauCu!$B$13,M2300&gt;=1),1,0)</f>
        <v>0</v>
      </c>
    </row>
    <row r="2301" spans="1:14" ht="28.5" customHeight="1">
      <c r="A2301" s="2">
        <v>2296</v>
      </c>
      <c r="B2301" s="3"/>
      <c r="C2301" s="48" t="str">
        <f t="shared" si="70"/>
        <v/>
      </c>
      <c r="D2301" s="5" t="str">
        <f>IF(PhieuBauCu!$B$2&gt;0,IF(LEN($B2301)=0,"",IF(AND($B2301&gt;0,VALUE(SUBSTITUTE($B2301,"1","0"))=$B2301),1,0)),"")</f>
        <v/>
      </c>
      <c r="E2301" s="5" t="str">
        <f>IF(PhieuBauCu!$B$2&gt;1,IF(LEN($B2301)=0,"",IF(AND($B2301&gt;0,VALUE(SUBSTITUTE($B2301,"2","0"))=$B2301),1,0)),"")</f>
        <v/>
      </c>
      <c r="F2301" s="5" t="str">
        <f>IF(PhieuBauCu!$B$2&gt;2,IF(LEN($B2301)=0,"",IF(AND($B2301&gt;0,VALUE(SUBSTITUTE($B2301,"3","0"))=$B2301),1,0)),"")</f>
        <v/>
      </c>
      <c r="G2301" s="5" t="str">
        <f>IF(PhieuBauCu!$B$2&gt;3,IF(LEN($B2301)=0,"",IF(AND($B2301&gt;0,VALUE(SUBSTITUTE($B2301,"4","0"))=$B2301),1,0)),"")</f>
        <v/>
      </c>
      <c r="H2301" s="5" t="str">
        <f>IF(PhieuBauCu!$B$2&gt;4,IF(LEN($B2301)=0,"",IF(AND($B2301&gt;0,VALUE(SUBSTITUTE($B2301,"5","0"))=$B2301),1,0)),"")</f>
        <v/>
      </c>
      <c r="I2301" s="5" t="str">
        <f>IF(PhieuBauCu!$B$2&gt;5,IF(LEN($B2301)=0,"",IF(AND($B2301&gt;0,VALUE(SUBSTITUTE($B2301,"6","0"))=$B2301),1,0)),"")</f>
        <v/>
      </c>
      <c r="J2301" s="5" t="str">
        <f>IF(PhieuBauCu!$B$2&gt;6,IF(LEN($B2301)=0,"",IF(AND($B2301&gt;0,VALUE(SUBSTITUTE($B2301,"7","0"))=$B2301),1,0)),"")</f>
        <v/>
      </c>
      <c r="K2301" s="5" t="str">
        <f>IF(PhieuBauCu!$B$2&gt;7,IF(LEN($B2301)=0,"",IF(AND($B2301&gt;0,VALUE(SUBSTITUTE($B2301,"8","0"))=$B2301),1,0)),"")</f>
        <v/>
      </c>
      <c r="L2301" s="5" t="str">
        <f>IF(PhieuBauCu!$B$2&gt;8,IF(LEN($B2301)=0,"",IF(AND($B2301&gt;0,VALUE(SUBSTITUTE($B2301,"9","0"))=$B2301),1,0)),"")</f>
        <v/>
      </c>
      <c r="M2301" s="9">
        <f t="shared" si="71"/>
        <v>0</v>
      </c>
      <c r="N2301" s="36">
        <f>IF(AND(M2301&lt;=PhieuBauCu!$B$13,M2301&gt;=1),1,0)</f>
        <v>0</v>
      </c>
    </row>
    <row r="2302" spans="1:14" ht="28.5" customHeight="1">
      <c r="A2302" s="2">
        <v>2297</v>
      </c>
      <c r="B2302" s="3"/>
      <c r="C2302" s="48" t="str">
        <f t="shared" si="70"/>
        <v/>
      </c>
      <c r="D2302" s="5" t="str">
        <f>IF(PhieuBauCu!$B$2&gt;0,IF(LEN($B2302)=0,"",IF(AND($B2302&gt;0,VALUE(SUBSTITUTE($B2302,"1","0"))=$B2302),1,0)),"")</f>
        <v/>
      </c>
      <c r="E2302" s="5" t="str">
        <f>IF(PhieuBauCu!$B$2&gt;1,IF(LEN($B2302)=0,"",IF(AND($B2302&gt;0,VALUE(SUBSTITUTE($B2302,"2","0"))=$B2302),1,0)),"")</f>
        <v/>
      </c>
      <c r="F2302" s="5" t="str">
        <f>IF(PhieuBauCu!$B$2&gt;2,IF(LEN($B2302)=0,"",IF(AND($B2302&gt;0,VALUE(SUBSTITUTE($B2302,"3","0"))=$B2302),1,0)),"")</f>
        <v/>
      </c>
      <c r="G2302" s="5" t="str">
        <f>IF(PhieuBauCu!$B$2&gt;3,IF(LEN($B2302)=0,"",IF(AND($B2302&gt;0,VALUE(SUBSTITUTE($B2302,"4","0"))=$B2302),1,0)),"")</f>
        <v/>
      </c>
      <c r="H2302" s="5" t="str">
        <f>IF(PhieuBauCu!$B$2&gt;4,IF(LEN($B2302)=0,"",IF(AND($B2302&gt;0,VALUE(SUBSTITUTE($B2302,"5","0"))=$B2302),1,0)),"")</f>
        <v/>
      </c>
      <c r="I2302" s="5" t="str">
        <f>IF(PhieuBauCu!$B$2&gt;5,IF(LEN($B2302)=0,"",IF(AND($B2302&gt;0,VALUE(SUBSTITUTE($B2302,"6","0"))=$B2302),1,0)),"")</f>
        <v/>
      </c>
      <c r="J2302" s="5" t="str">
        <f>IF(PhieuBauCu!$B$2&gt;6,IF(LEN($B2302)=0,"",IF(AND($B2302&gt;0,VALUE(SUBSTITUTE($B2302,"7","0"))=$B2302),1,0)),"")</f>
        <v/>
      </c>
      <c r="K2302" s="5" t="str">
        <f>IF(PhieuBauCu!$B$2&gt;7,IF(LEN($B2302)=0,"",IF(AND($B2302&gt;0,VALUE(SUBSTITUTE($B2302,"8","0"))=$B2302),1,0)),"")</f>
        <v/>
      </c>
      <c r="L2302" s="5" t="str">
        <f>IF(PhieuBauCu!$B$2&gt;8,IF(LEN($B2302)=0,"",IF(AND($B2302&gt;0,VALUE(SUBSTITUTE($B2302,"9","0"))=$B2302),1,0)),"")</f>
        <v/>
      </c>
      <c r="M2302" s="9">
        <f t="shared" si="71"/>
        <v>0</v>
      </c>
      <c r="N2302" s="36">
        <f>IF(AND(M2302&lt;=PhieuBauCu!$B$13,M2302&gt;=1),1,0)</f>
        <v>0</v>
      </c>
    </row>
    <row r="2303" spans="1:14" ht="28.5" customHeight="1">
      <c r="A2303" s="2">
        <v>2298</v>
      </c>
      <c r="B2303" s="3"/>
      <c r="C2303" s="48" t="str">
        <f t="shared" si="70"/>
        <v/>
      </c>
      <c r="D2303" s="5" t="str">
        <f>IF(PhieuBauCu!$B$2&gt;0,IF(LEN($B2303)=0,"",IF(AND($B2303&gt;0,VALUE(SUBSTITUTE($B2303,"1","0"))=$B2303),1,0)),"")</f>
        <v/>
      </c>
      <c r="E2303" s="5" t="str">
        <f>IF(PhieuBauCu!$B$2&gt;1,IF(LEN($B2303)=0,"",IF(AND($B2303&gt;0,VALUE(SUBSTITUTE($B2303,"2","0"))=$B2303),1,0)),"")</f>
        <v/>
      </c>
      <c r="F2303" s="5" t="str">
        <f>IF(PhieuBauCu!$B$2&gt;2,IF(LEN($B2303)=0,"",IF(AND($B2303&gt;0,VALUE(SUBSTITUTE($B2303,"3","0"))=$B2303),1,0)),"")</f>
        <v/>
      </c>
      <c r="G2303" s="5" t="str">
        <f>IF(PhieuBauCu!$B$2&gt;3,IF(LEN($B2303)=0,"",IF(AND($B2303&gt;0,VALUE(SUBSTITUTE($B2303,"4","0"))=$B2303),1,0)),"")</f>
        <v/>
      </c>
      <c r="H2303" s="5" t="str">
        <f>IF(PhieuBauCu!$B$2&gt;4,IF(LEN($B2303)=0,"",IF(AND($B2303&gt;0,VALUE(SUBSTITUTE($B2303,"5","0"))=$B2303),1,0)),"")</f>
        <v/>
      </c>
      <c r="I2303" s="5" t="str">
        <f>IF(PhieuBauCu!$B$2&gt;5,IF(LEN($B2303)=0,"",IF(AND($B2303&gt;0,VALUE(SUBSTITUTE($B2303,"6","0"))=$B2303),1,0)),"")</f>
        <v/>
      </c>
      <c r="J2303" s="5" t="str">
        <f>IF(PhieuBauCu!$B$2&gt;6,IF(LEN($B2303)=0,"",IF(AND($B2303&gt;0,VALUE(SUBSTITUTE($B2303,"7","0"))=$B2303),1,0)),"")</f>
        <v/>
      </c>
      <c r="K2303" s="5" t="str">
        <f>IF(PhieuBauCu!$B$2&gt;7,IF(LEN($B2303)=0,"",IF(AND($B2303&gt;0,VALUE(SUBSTITUTE($B2303,"8","0"))=$B2303),1,0)),"")</f>
        <v/>
      </c>
      <c r="L2303" s="5" t="str">
        <f>IF(PhieuBauCu!$B$2&gt;8,IF(LEN($B2303)=0,"",IF(AND($B2303&gt;0,VALUE(SUBSTITUTE($B2303,"9","0"))=$B2303),1,0)),"")</f>
        <v/>
      </c>
      <c r="M2303" s="9">
        <f t="shared" si="71"/>
        <v>0</v>
      </c>
      <c r="N2303" s="36">
        <f>IF(AND(M2303&lt;=PhieuBauCu!$B$13,M2303&gt;=1),1,0)</f>
        <v>0</v>
      </c>
    </row>
    <row r="2304" spans="1:14" ht="28.5" customHeight="1">
      <c r="A2304" s="2">
        <v>2299</v>
      </c>
      <c r="B2304" s="3"/>
      <c r="C2304" s="48" t="str">
        <f t="shared" si="70"/>
        <v/>
      </c>
      <c r="D2304" s="5" t="str">
        <f>IF(PhieuBauCu!$B$2&gt;0,IF(LEN($B2304)=0,"",IF(AND($B2304&gt;0,VALUE(SUBSTITUTE($B2304,"1","0"))=$B2304),1,0)),"")</f>
        <v/>
      </c>
      <c r="E2304" s="5" t="str">
        <f>IF(PhieuBauCu!$B$2&gt;1,IF(LEN($B2304)=0,"",IF(AND($B2304&gt;0,VALUE(SUBSTITUTE($B2304,"2","0"))=$B2304),1,0)),"")</f>
        <v/>
      </c>
      <c r="F2304" s="5" t="str">
        <f>IF(PhieuBauCu!$B$2&gt;2,IF(LEN($B2304)=0,"",IF(AND($B2304&gt;0,VALUE(SUBSTITUTE($B2304,"3","0"))=$B2304),1,0)),"")</f>
        <v/>
      </c>
      <c r="G2304" s="5" t="str">
        <f>IF(PhieuBauCu!$B$2&gt;3,IF(LEN($B2304)=0,"",IF(AND($B2304&gt;0,VALUE(SUBSTITUTE($B2304,"4","0"))=$B2304),1,0)),"")</f>
        <v/>
      </c>
      <c r="H2304" s="5" t="str">
        <f>IF(PhieuBauCu!$B$2&gt;4,IF(LEN($B2304)=0,"",IF(AND($B2304&gt;0,VALUE(SUBSTITUTE($B2304,"5","0"))=$B2304),1,0)),"")</f>
        <v/>
      </c>
      <c r="I2304" s="5" t="str">
        <f>IF(PhieuBauCu!$B$2&gt;5,IF(LEN($B2304)=0,"",IF(AND($B2304&gt;0,VALUE(SUBSTITUTE($B2304,"6","0"))=$B2304),1,0)),"")</f>
        <v/>
      </c>
      <c r="J2304" s="5" t="str">
        <f>IF(PhieuBauCu!$B$2&gt;6,IF(LEN($B2304)=0,"",IF(AND($B2304&gt;0,VALUE(SUBSTITUTE($B2304,"7","0"))=$B2304),1,0)),"")</f>
        <v/>
      </c>
      <c r="K2304" s="5" t="str">
        <f>IF(PhieuBauCu!$B$2&gt;7,IF(LEN($B2304)=0,"",IF(AND($B2304&gt;0,VALUE(SUBSTITUTE($B2304,"8","0"))=$B2304),1,0)),"")</f>
        <v/>
      </c>
      <c r="L2304" s="5" t="str">
        <f>IF(PhieuBauCu!$B$2&gt;8,IF(LEN($B2304)=0,"",IF(AND($B2304&gt;0,VALUE(SUBSTITUTE($B2304,"9","0"))=$B2304),1,0)),"")</f>
        <v/>
      </c>
      <c r="M2304" s="9">
        <f t="shared" si="71"/>
        <v>0</v>
      </c>
      <c r="N2304" s="36">
        <f>IF(AND(M2304&lt;=PhieuBauCu!$B$13,M2304&gt;=1),1,0)</f>
        <v>0</v>
      </c>
    </row>
    <row r="2305" spans="1:14" ht="28.5" customHeight="1">
      <c r="A2305" s="2">
        <v>2300</v>
      </c>
      <c r="B2305" s="3"/>
      <c r="C2305" s="48" t="str">
        <f t="shared" si="70"/>
        <v/>
      </c>
      <c r="D2305" s="5" t="str">
        <f>IF(PhieuBauCu!$B$2&gt;0,IF(LEN($B2305)=0,"",IF(AND($B2305&gt;0,VALUE(SUBSTITUTE($B2305,"1","0"))=$B2305),1,0)),"")</f>
        <v/>
      </c>
      <c r="E2305" s="5" t="str">
        <f>IF(PhieuBauCu!$B$2&gt;1,IF(LEN($B2305)=0,"",IF(AND($B2305&gt;0,VALUE(SUBSTITUTE($B2305,"2","0"))=$B2305),1,0)),"")</f>
        <v/>
      </c>
      <c r="F2305" s="5" t="str">
        <f>IF(PhieuBauCu!$B$2&gt;2,IF(LEN($B2305)=0,"",IF(AND($B2305&gt;0,VALUE(SUBSTITUTE($B2305,"3","0"))=$B2305),1,0)),"")</f>
        <v/>
      </c>
      <c r="G2305" s="5" t="str">
        <f>IF(PhieuBauCu!$B$2&gt;3,IF(LEN($B2305)=0,"",IF(AND($B2305&gt;0,VALUE(SUBSTITUTE($B2305,"4","0"))=$B2305),1,0)),"")</f>
        <v/>
      </c>
      <c r="H2305" s="5" t="str">
        <f>IF(PhieuBauCu!$B$2&gt;4,IF(LEN($B2305)=0,"",IF(AND($B2305&gt;0,VALUE(SUBSTITUTE($B2305,"5","0"))=$B2305),1,0)),"")</f>
        <v/>
      </c>
      <c r="I2305" s="5" t="str">
        <f>IF(PhieuBauCu!$B$2&gt;5,IF(LEN($B2305)=0,"",IF(AND($B2305&gt;0,VALUE(SUBSTITUTE($B2305,"6","0"))=$B2305),1,0)),"")</f>
        <v/>
      </c>
      <c r="J2305" s="5" t="str">
        <f>IF(PhieuBauCu!$B$2&gt;6,IF(LEN($B2305)=0,"",IF(AND($B2305&gt;0,VALUE(SUBSTITUTE($B2305,"7","0"))=$B2305),1,0)),"")</f>
        <v/>
      </c>
      <c r="K2305" s="5" t="str">
        <f>IF(PhieuBauCu!$B$2&gt;7,IF(LEN($B2305)=0,"",IF(AND($B2305&gt;0,VALUE(SUBSTITUTE($B2305,"8","0"))=$B2305),1,0)),"")</f>
        <v/>
      </c>
      <c r="L2305" s="5" t="str">
        <f>IF(PhieuBauCu!$B$2&gt;8,IF(LEN($B2305)=0,"",IF(AND($B2305&gt;0,VALUE(SUBSTITUTE($B2305,"9","0"))=$B2305),1,0)),"")</f>
        <v/>
      </c>
      <c r="M2305" s="9">
        <f t="shared" si="71"/>
        <v>0</v>
      </c>
      <c r="N2305" s="36">
        <f>IF(AND(M2305&lt;=PhieuBauCu!$B$13,M2305&gt;=1),1,0)</f>
        <v>0</v>
      </c>
    </row>
    <row r="2306" spans="1:14" ht="28.5" customHeight="1">
      <c r="A2306" s="2">
        <v>2301</v>
      </c>
      <c r="B2306" s="3"/>
      <c r="C2306" s="48" t="str">
        <f t="shared" si="70"/>
        <v/>
      </c>
      <c r="D2306" s="5" t="str">
        <f>IF(PhieuBauCu!$B$2&gt;0,IF(LEN($B2306)=0,"",IF(AND($B2306&gt;0,VALUE(SUBSTITUTE($B2306,"1","0"))=$B2306),1,0)),"")</f>
        <v/>
      </c>
      <c r="E2306" s="5" t="str">
        <f>IF(PhieuBauCu!$B$2&gt;1,IF(LEN($B2306)=0,"",IF(AND($B2306&gt;0,VALUE(SUBSTITUTE($B2306,"2","0"))=$B2306),1,0)),"")</f>
        <v/>
      </c>
      <c r="F2306" s="5" t="str">
        <f>IF(PhieuBauCu!$B$2&gt;2,IF(LEN($B2306)=0,"",IF(AND($B2306&gt;0,VALUE(SUBSTITUTE($B2306,"3","0"))=$B2306),1,0)),"")</f>
        <v/>
      </c>
      <c r="G2306" s="5" t="str">
        <f>IF(PhieuBauCu!$B$2&gt;3,IF(LEN($B2306)=0,"",IF(AND($B2306&gt;0,VALUE(SUBSTITUTE($B2306,"4","0"))=$B2306),1,0)),"")</f>
        <v/>
      </c>
      <c r="H2306" s="5" t="str">
        <f>IF(PhieuBauCu!$B$2&gt;4,IF(LEN($B2306)=0,"",IF(AND($B2306&gt;0,VALUE(SUBSTITUTE($B2306,"5","0"))=$B2306),1,0)),"")</f>
        <v/>
      </c>
      <c r="I2306" s="5" t="str">
        <f>IF(PhieuBauCu!$B$2&gt;5,IF(LEN($B2306)=0,"",IF(AND($B2306&gt;0,VALUE(SUBSTITUTE($B2306,"6","0"))=$B2306),1,0)),"")</f>
        <v/>
      </c>
      <c r="J2306" s="5" t="str">
        <f>IF(PhieuBauCu!$B$2&gt;6,IF(LEN($B2306)=0,"",IF(AND($B2306&gt;0,VALUE(SUBSTITUTE($B2306,"7","0"))=$B2306),1,0)),"")</f>
        <v/>
      </c>
      <c r="K2306" s="5" t="str">
        <f>IF(PhieuBauCu!$B$2&gt;7,IF(LEN($B2306)=0,"",IF(AND($B2306&gt;0,VALUE(SUBSTITUTE($B2306,"8","0"))=$B2306),1,0)),"")</f>
        <v/>
      </c>
      <c r="L2306" s="5" t="str">
        <f>IF(PhieuBauCu!$B$2&gt;8,IF(LEN($B2306)=0,"",IF(AND($B2306&gt;0,VALUE(SUBSTITUTE($B2306,"9","0"))=$B2306),1,0)),"")</f>
        <v/>
      </c>
      <c r="M2306" s="9">
        <f t="shared" si="71"/>
        <v>0</v>
      </c>
      <c r="N2306" s="36">
        <f>IF(AND(M2306&lt;=PhieuBauCu!$B$13,M2306&gt;=1),1,0)</f>
        <v>0</v>
      </c>
    </row>
    <row r="2307" spans="1:14" ht="28.5" customHeight="1">
      <c r="A2307" s="2">
        <v>2302</v>
      </c>
      <c r="B2307" s="3"/>
      <c r="C2307" s="48" t="str">
        <f t="shared" si="70"/>
        <v/>
      </c>
      <c r="D2307" s="5" t="str">
        <f>IF(PhieuBauCu!$B$2&gt;0,IF(LEN($B2307)=0,"",IF(AND($B2307&gt;0,VALUE(SUBSTITUTE($B2307,"1","0"))=$B2307),1,0)),"")</f>
        <v/>
      </c>
      <c r="E2307" s="5" t="str">
        <f>IF(PhieuBauCu!$B$2&gt;1,IF(LEN($B2307)=0,"",IF(AND($B2307&gt;0,VALUE(SUBSTITUTE($B2307,"2","0"))=$B2307),1,0)),"")</f>
        <v/>
      </c>
      <c r="F2307" s="5" t="str">
        <f>IF(PhieuBauCu!$B$2&gt;2,IF(LEN($B2307)=0,"",IF(AND($B2307&gt;0,VALUE(SUBSTITUTE($B2307,"3","0"))=$B2307),1,0)),"")</f>
        <v/>
      </c>
      <c r="G2307" s="5" t="str">
        <f>IF(PhieuBauCu!$B$2&gt;3,IF(LEN($B2307)=0,"",IF(AND($B2307&gt;0,VALUE(SUBSTITUTE($B2307,"4","0"))=$B2307),1,0)),"")</f>
        <v/>
      </c>
      <c r="H2307" s="5" t="str">
        <f>IF(PhieuBauCu!$B$2&gt;4,IF(LEN($B2307)=0,"",IF(AND($B2307&gt;0,VALUE(SUBSTITUTE($B2307,"5","0"))=$B2307),1,0)),"")</f>
        <v/>
      </c>
      <c r="I2307" s="5" t="str">
        <f>IF(PhieuBauCu!$B$2&gt;5,IF(LEN($B2307)=0,"",IF(AND($B2307&gt;0,VALUE(SUBSTITUTE($B2307,"6","0"))=$B2307),1,0)),"")</f>
        <v/>
      </c>
      <c r="J2307" s="5" t="str">
        <f>IF(PhieuBauCu!$B$2&gt;6,IF(LEN($B2307)=0,"",IF(AND($B2307&gt;0,VALUE(SUBSTITUTE($B2307,"7","0"))=$B2307),1,0)),"")</f>
        <v/>
      </c>
      <c r="K2307" s="5" t="str">
        <f>IF(PhieuBauCu!$B$2&gt;7,IF(LEN($B2307)=0,"",IF(AND($B2307&gt;0,VALUE(SUBSTITUTE($B2307,"8","0"))=$B2307),1,0)),"")</f>
        <v/>
      </c>
      <c r="L2307" s="5" t="str">
        <f>IF(PhieuBauCu!$B$2&gt;8,IF(LEN($B2307)=0,"",IF(AND($B2307&gt;0,VALUE(SUBSTITUTE($B2307,"9","0"))=$B2307),1,0)),"")</f>
        <v/>
      </c>
      <c r="M2307" s="9">
        <f t="shared" si="71"/>
        <v>0</v>
      </c>
      <c r="N2307" s="36">
        <f>IF(AND(M2307&lt;=PhieuBauCu!$B$13,M2307&gt;=1),1,0)</f>
        <v>0</v>
      </c>
    </row>
    <row r="2308" spans="1:14" ht="28.5" customHeight="1">
      <c r="A2308" s="2">
        <v>2303</v>
      </c>
      <c r="B2308" s="3"/>
      <c r="C2308" s="48" t="str">
        <f t="shared" si="70"/>
        <v/>
      </c>
      <c r="D2308" s="5" t="str">
        <f>IF(PhieuBauCu!$B$2&gt;0,IF(LEN($B2308)=0,"",IF(AND($B2308&gt;0,VALUE(SUBSTITUTE($B2308,"1","0"))=$B2308),1,0)),"")</f>
        <v/>
      </c>
      <c r="E2308" s="5" t="str">
        <f>IF(PhieuBauCu!$B$2&gt;1,IF(LEN($B2308)=0,"",IF(AND($B2308&gt;0,VALUE(SUBSTITUTE($B2308,"2","0"))=$B2308),1,0)),"")</f>
        <v/>
      </c>
      <c r="F2308" s="5" t="str">
        <f>IF(PhieuBauCu!$B$2&gt;2,IF(LEN($B2308)=0,"",IF(AND($B2308&gt;0,VALUE(SUBSTITUTE($B2308,"3","0"))=$B2308),1,0)),"")</f>
        <v/>
      </c>
      <c r="G2308" s="5" t="str">
        <f>IF(PhieuBauCu!$B$2&gt;3,IF(LEN($B2308)=0,"",IF(AND($B2308&gt;0,VALUE(SUBSTITUTE($B2308,"4","0"))=$B2308),1,0)),"")</f>
        <v/>
      </c>
      <c r="H2308" s="5" t="str">
        <f>IF(PhieuBauCu!$B$2&gt;4,IF(LEN($B2308)=0,"",IF(AND($B2308&gt;0,VALUE(SUBSTITUTE($B2308,"5","0"))=$B2308),1,0)),"")</f>
        <v/>
      </c>
      <c r="I2308" s="5" t="str">
        <f>IF(PhieuBauCu!$B$2&gt;5,IF(LEN($B2308)=0,"",IF(AND($B2308&gt;0,VALUE(SUBSTITUTE($B2308,"6","0"))=$B2308),1,0)),"")</f>
        <v/>
      </c>
      <c r="J2308" s="5" t="str">
        <f>IF(PhieuBauCu!$B$2&gt;6,IF(LEN($B2308)=0,"",IF(AND($B2308&gt;0,VALUE(SUBSTITUTE($B2308,"7","0"))=$B2308),1,0)),"")</f>
        <v/>
      </c>
      <c r="K2308" s="5" t="str">
        <f>IF(PhieuBauCu!$B$2&gt;7,IF(LEN($B2308)=0,"",IF(AND($B2308&gt;0,VALUE(SUBSTITUTE($B2308,"8","0"))=$B2308),1,0)),"")</f>
        <v/>
      </c>
      <c r="L2308" s="5" t="str">
        <f>IF(PhieuBauCu!$B$2&gt;8,IF(LEN($B2308)=0,"",IF(AND($B2308&gt;0,VALUE(SUBSTITUTE($B2308,"9","0"))=$B2308),1,0)),"")</f>
        <v/>
      </c>
      <c r="M2308" s="9">
        <f t="shared" si="71"/>
        <v>0</v>
      </c>
      <c r="N2308" s="36">
        <f>IF(AND(M2308&lt;=PhieuBauCu!$B$13,M2308&gt;=1),1,0)</f>
        <v>0</v>
      </c>
    </row>
    <row r="2309" spans="1:14" ht="28.5" customHeight="1">
      <c r="A2309" s="2">
        <v>2304</v>
      </c>
      <c r="B2309" s="3"/>
      <c r="C2309" s="48" t="str">
        <f t="shared" si="70"/>
        <v/>
      </c>
      <c r="D2309" s="5" t="str">
        <f>IF(PhieuBauCu!$B$2&gt;0,IF(LEN($B2309)=0,"",IF(AND($B2309&gt;0,VALUE(SUBSTITUTE($B2309,"1","0"))=$B2309),1,0)),"")</f>
        <v/>
      </c>
      <c r="E2309" s="5" t="str">
        <f>IF(PhieuBauCu!$B$2&gt;1,IF(LEN($B2309)=0,"",IF(AND($B2309&gt;0,VALUE(SUBSTITUTE($B2309,"2","0"))=$B2309),1,0)),"")</f>
        <v/>
      </c>
      <c r="F2309" s="5" t="str">
        <f>IF(PhieuBauCu!$B$2&gt;2,IF(LEN($B2309)=0,"",IF(AND($B2309&gt;0,VALUE(SUBSTITUTE($B2309,"3","0"))=$B2309),1,0)),"")</f>
        <v/>
      </c>
      <c r="G2309" s="5" t="str">
        <f>IF(PhieuBauCu!$B$2&gt;3,IF(LEN($B2309)=0,"",IF(AND($B2309&gt;0,VALUE(SUBSTITUTE($B2309,"4","0"))=$B2309),1,0)),"")</f>
        <v/>
      </c>
      <c r="H2309" s="5" t="str">
        <f>IF(PhieuBauCu!$B$2&gt;4,IF(LEN($B2309)=0,"",IF(AND($B2309&gt;0,VALUE(SUBSTITUTE($B2309,"5","0"))=$B2309),1,0)),"")</f>
        <v/>
      </c>
      <c r="I2309" s="5" t="str">
        <f>IF(PhieuBauCu!$B$2&gt;5,IF(LEN($B2309)=0,"",IF(AND($B2309&gt;0,VALUE(SUBSTITUTE($B2309,"6","0"))=$B2309),1,0)),"")</f>
        <v/>
      </c>
      <c r="J2309" s="5" t="str">
        <f>IF(PhieuBauCu!$B$2&gt;6,IF(LEN($B2309)=0,"",IF(AND($B2309&gt;0,VALUE(SUBSTITUTE($B2309,"7","0"))=$B2309),1,0)),"")</f>
        <v/>
      </c>
      <c r="K2309" s="5" t="str">
        <f>IF(PhieuBauCu!$B$2&gt;7,IF(LEN($B2309)=0,"",IF(AND($B2309&gt;0,VALUE(SUBSTITUTE($B2309,"8","0"))=$B2309),1,0)),"")</f>
        <v/>
      </c>
      <c r="L2309" s="5" t="str">
        <f>IF(PhieuBauCu!$B$2&gt;8,IF(LEN($B2309)=0,"",IF(AND($B2309&gt;0,VALUE(SUBSTITUTE($B2309,"9","0"))=$B2309),1,0)),"")</f>
        <v/>
      </c>
      <c r="M2309" s="9">
        <f t="shared" si="71"/>
        <v>0</v>
      </c>
      <c r="N2309" s="36">
        <f>IF(AND(M2309&lt;=PhieuBauCu!$B$13,M2309&gt;=1),1,0)</f>
        <v>0</v>
      </c>
    </row>
    <row r="2310" spans="1:14" ht="28.5" customHeight="1">
      <c r="A2310" s="2">
        <v>2305</v>
      </c>
      <c r="B2310" s="3"/>
      <c r="C2310" s="48" t="str">
        <f t="shared" si="70"/>
        <v/>
      </c>
      <c r="D2310" s="5" t="str">
        <f>IF(PhieuBauCu!$B$2&gt;0,IF(LEN($B2310)=0,"",IF(AND($B2310&gt;0,VALUE(SUBSTITUTE($B2310,"1","0"))=$B2310),1,0)),"")</f>
        <v/>
      </c>
      <c r="E2310" s="5" t="str">
        <f>IF(PhieuBauCu!$B$2&gt;1,IF(LEN($B2310)=0,"",IF(AND($B2310&gt;0,VALUE(SUBSTITUTE($B2310,"2","0"))=$B2310),1,0)),"")</f>
        <v/>
      </c>
      <c r="F2310" s="5" t="str">
        <f>IF(PhieuBauCu!$B$2&gt;2,IF(LEN($B2310)=0,"",IF(AND($B2310&gt;0,VALUE(SUBSTITUTE($B2310,"3","0"))=$B2310),1,0)),"")</f>
        <v/>
      </c>
      <c r="G2310" s="5" t="str">
        <f>IF(PhieuBauCu!$B$2&gt;3,IF(LEN($B2310)=0,"",IF(AND($B2310&gt;0,VALUE(SUBSTITUTE($B2310,"4","0"))=$B2310),1,0)),"")</f>
        <v/>
      </c>
      <c r="H2310" s="5" t="str">
        <f>IF(PhieuBauCu!$B$2&gt;4,IF(LEN($B2310)=0,"",IF(AND($B2310&gt;0,VALUE(SUBSTITUTE($B2310,"5","0"))=$B2310),1,0)),"")</f>
        <v/>
      </c>
      <c r="I2310" s="5" t="str">
        <f>IF(PhieuBauCu!$B$2&gt;5,IF(LEN($B2310)=0,"",IF(AND($B2310&gt;0,VALUE(SUBSTITUTE($B2310,"6","0"))=$B2310),1,0)),"")</f>
        <v/>
      </c>
      <c r="J2310" s="5" t="str">
        <f>IF(PhieuBauCu!$B$2&gt;6,IF(LEN($B2310)=0,"",IF(AND($B2310&gt;0,VALUE(SUBSTITUTE($B2310,"7","0"))=$B2310),1,0)),"")</f>
        <v/>
      </c>
      <c r="K2310" s="5" t="str">
        <f>IF(PhieuBauCu!$B$2&gt;7,IF(LEN($B2310)=0,"",IF(AND($B2310&gt;0,VALUE(SUBSTITUTE($B2310,"8","0"))=$B2310),1,0)),"")</f>
        <v/>
      </c>
      <c r="L2310" s="5" t="str">
        <f>IF(PhieuBauCu!$B$2&gt;8,IF(LEN($B2310)=0,"",IF(AND($B2310&gt;0,VALUE(SUBSTITUTE($B2310,"9","0"))=$B2310),1,0)),"")</f>
        <v/>
      </c>
      <c r="M2310" s="9">
        <f t="shared" si="71"/>
        <v>0</v>
      </c>
      <c r="N2310" s="36">
        <f>IF(AND(M2310&lt;=PhieuBauCu!$B$13,M2310&gt;=1),1,0)</f>
        <v>0</v>
      </c>
    </row>
    <row r="2311" spans="1:14" ht="28.5" customHeight="1">
      <c r="A2311" s="2">
        <v>2306</v>
      </c>
      <c r="B2311" s="3"/>
      <c r="C2311" s="48" t="str">
        <f t="shared" ref="C2311:C2374" si="72">IF(LEN(B2311)&gt;0,IF(N2311=1,"Ok","Not Ok"),"")</f>
        <v/>
      </c>
      <c r="D2311" s="5" t="str">
        <f>IF(PhieuBauCu!$B$2&gt;0,IF(LEN($B2311)=0,"",IF(AND($B2311&gt;0,VALUE(SUBSTITUTE($B2311,"1","0"))=$B2311),1,0)),"")</f>
        <v/>
      </c>
      <c r="E2311" s="5" t="str">
        <f>IF(PhieuBauCu!$B$2&gt;1,IF(LEN($B2311)=0,"",IF(AND($B2311&gt;0,VALUE(SUBSTITUTE($B2311,"2","0"))=$B2311),1,0)),"")</f>
        <v/>
      </c>
      <c r="F2311" s="5" t="str">
        <f>IF(PhieuBauCu!$B$2&gt;2,IF(LEN($B2311)=0,"",IF(AND($B2311&gt;0,VALUE(SUBSTITUTE($B2311,"3","0"))=$B2311),1,0)),"")</f>
        <v/>
      </c>
      <c r="G2311" s="5" t="str">
        <f>IF(PhieuBauCu!$B$2&gt;3,IF(LEN($B2311)=0,"",IF(AND($B2311&gt;0,VALUE(SUBSTITUTE($B2311,"4","0"))=$B2311),1,0)),"")</f>
        <v/>
      </c>
      <c r="H2311" s="5" t="str">
        <f>IF(PhieuBauCu!$B$2&gt;4,IF(LEN($B2311)=0,"",IF(AND($B2311&gt;0,VALUE(SUBSTITUTE($B2311,"5","0"))=$B2311),1,0)),"")</f>
        <v/>
      </c>
      <c r="I2311" s="5" t="str">
        <f>IF(PhieuBauCu!$B$2&gt;5,IF(LEN($B2311)=0,"",IF(AND($B2311&gt;0,VALUE(SUBSTITUTE($B2311,"6","0"))=$B2311),1,0)),"")</f>
        <v/>
      </c>
      <c r="J2311" s="5" t="str">
        <f>IF(PhieuBauCu!$B$2&gt;6,IF(LEN($B2311)=0,"",IF(AND($B2311&gt;0,VALUE(SUBSTITUTE($B2311,"7","0"))=$B2311),1,0)),"")</f>
        <v/>
      </c>
      <c r="K2311" s="5" t="str">
        <f>IF(PhieuBauCu!$B$2&gt;7,IF(LEN($B2311)=0,"",IF(AND($B2311&gt;0,VALUE(SUBSTITUTE($B2311,"8","0"))=$B2311),1,0)),"")</f>
        <v/>
      </c>
      <c r="L2311" s="5" t="str">
        <f>IF(PhieuBauCu!$B$2&gt;8,IF(LEN($B2311)=0,"",IF(AND($B2311&gt;0,VALUE(SUBSTITUTE($B2311,"9","0"))=$B2311),1,0)),"")</f>
        <v/>
      </c>
      <c r="M2311" s="9">
        <f t="shared" ref="M2311:M2374" si="73">SUMIF(D2311:L2311,1)</f>
        <v>0</v>
      </c>
      <c r="N2311" s="36">
        <f>IF(AND(M2311&lt;=PhieuBauCu!$B$13,M2311&gt;=1),1,0)</f>
        <v>0</v>
      </c>
    </row>
    <row r="2312" spans="1:14" ht="28.5" customHeight="1">
      <c r="A2312" s="2">
        <v>2307</v>
      </c>
      <c r="B2312" s="3"/>
      <c r="C2312" s="48" t="str">
        <f t="shared" si="72"/>
        <v/>
      </c>
      <c r="D2312" s="5" t="str">
        <f>IF(PhieuBauCu!$B$2&gt;0,IF(LEN($B2312)=0,"",IF(AND($B2312&gt;0,VALUE(SUBSTITUTE($B2312,"1","0"))=$B2312),1,0)),"")</f>
        <v/>
      </c>
      <c r="E2312" s="5" t="str">
        <f>IF(PhieuBauCu!$B$2&gt;1,IF(LEN($B2312)=0,"",IF(AND($B2312&gt;0,VALUE(SUBSTITUTE($B2312,"2","0"))=$B2312),1,0)),"")</f>
        <v/>
      </c>
      <c r="F2312" s="5" t="str">
        <f>IF(PhieuBauCu!$B$2&gt;2,IF(LEN($B2312)=0,"",IF(AND($B2312&gt;0,VALUE(SUBSTITUTE($B2312,"3","0"))=$B2312),1,0)),"")</f>
        <v/>
      </c>
      <c r="G2312" s="5" t="str">
        <f>IF(PhieuBauCu!$B$2&gt;3,IF(LEN($B2312)=0,"",IF(AND($B2312&gt;0,VALUE(SUBSTITUTE($B2312,"4","0"))=$B2312),1,0)),"")</f>
        <v/>
      </c>
      <c r="H2312" s="5" t="str">
        <f>IF(PhieuBauCu!$B$2&gt;4,IF(LEN($B2312)=0,"",IF(AND($B2312&gt;0,VALUE(SUBSTITUTE($B2312,"5","0"))=$B2312),1,0)),"")</f>
        <v/>
      </c>
      <c r="I2312" s="5" t="str">
        <f>IF(PhieuBauCu!$B$2&gt;5,IF(LEN($B2312)=0,"",IF(AND($B2312&gt;0,VALUE(SUBSTITUTE($B2312,"6","0"))=$B2312),1,0)),"")</f>
        <v/>
      </c>
      <c r="J2312" s="5" t="str">
        <f>IF(PhieuBauCu!$B$2&gt;6,IF(LEN($B2312)=0,"",IF(AND($B2312&gt;0,VALUE(SUBSTITUTE($B2312,"7","0"))=$B2312),1,0)),"")</f>
        <v/>
      </c>
      <c r="K2312" s="5" t="str">
        <f>IF(PhieuBauCu!$B$2&gt;7,IF(LEN($B2312)=0,"",IF(AND($B2312&gt;0,VALUE(SUBSTITUTE($B2312,"8","0"))=$B2312),1,0)),"")</f>
        <v/>
      </c>
      <c r="L2312" s="5" t="str">
        <f>IF(PhieuBauCu!$B$2&gt;8,IF(LEN($B2312)=0,"",IF(AND($B2312&gt;0,VALUE(SUBSTITUTE($B2312,"9","0"))=$B2312),1,0)),"")</f>
        <v/>
      </c>
      <c r="M2312" s="9">
        <f t="shared" si="73"/>
        <v>0</v>
      </c>
      <c r="N2312" s="36">
        <f>IF(AND(M2312&lt;=PhieuBauCu!$B$13,M2312&gt;=1),1,0)</f>
        <v>0</v>
      </c>
    </row>
    <row r="2313" spans="1:14" ht="28.5" customHeight="1">
      <c r="A2313" s="2">
        <v>2308</v>
      </c>
      <c r="B2313" s="3"/>
      <c r="C2313" s="48" t="str">
        <f t="shared" si="72"/>
        <v/>
      </c>
      <c r="D2313" s="5" t="str">
        <f>IF(PhieuBauCu!$B$2&gt;0,IF(LEN($B2313)=0,"",IF(AND($B2313&gt;0,VALUE(SUBSTITUTE($B2313,"1","0"))=$B2313),1,0)),"")</f>
        <v/>
      </c>
      <c r="E2313" s="5" t="str">
        <f>IF(PhieuBauCu!$B$2&gt;1,IF(LEN($B2313)=0,"",IF(AND($B2313&gt;0,VALUE(SUBSTITUTE($B2313,"2","0"))=$B2313),1,0)),"")</f>
        <v/>
      </c>
      <c r="F2313" s="5" t="str">
        <f>IF(PhieuBauCu!$B$2&gt;2,IF(LEN($B2313)=0,"",IF(AND($B2313&gt;0,VALUE(SUBSTITUTE($B2313,"3","0"))=$B2313),1,0)),"")</f>
        <v/>
      </c>
      <c r="G2313" s="5" t="str">
        <f>IF(PhieuBauCu!$B$2&gt;3,IF(LEN($B2313)=0,"",IF(AND($B2313&gt;0,VALUE(SUBSTITUTE($B2313,"4","0"))=$B2313),1,0)),"")</f>
        <v/>
      </c>
      <c r="H2313" s="5" t="str">
        <f>IF(PhieuBauCu!$B$2&gt;4,IF(LEN($B2313)=0,"",IF(AND($B2313&gt;0,VALUE(SUBSTITUTE($B2313,"5","0"))=$B2313),1,0)),"")</f>
        <v/>
      </c>
      <c r="I2313" s="5" t="str">
        <f>IF(PhieuBauCu!$B$2&gt;5,IF(LEN($B2313)=0,"",IF(AND($B2313&gt;0,VALUE(SUBSTITUTE($B2313,"6","0"))=$B2313),1,0)),"")</f>
        <v/>
      </c>
      <c r="J2313" s="5" t="str">
        <f>IF(PhieuBauCu!$B$2&gt;6,IF(LEN($B2313)=0,"",IF(AND($B2313&gt;0,VALUE(SUBSTITUTE($B2313,"7","0"))=$B2313),1,0)),"")</f>
        <v/>
      </c>
      <c r="K2313" s="5" t="str">
        <f>IF(PhieuBauCu!$B$2&gt;7,IF(LEN($B2313)=0,"",IF(AND($B2313&gt;0,VALUE(SUBSTITUTE($B2313,"8","0"))=$B2313),1,0)),"")</f>
        <v/>
      </c>
      <c r="L2313" s="5" t="str">
        <f>IF(PhieuBauCu!$B$2&gt;8,IF(LEN($B2313)=0,"",IF(AND($B2313&gt;0,VALUE(SUBSTITUTE($B2313,"9","0"))=$B2313),1,0)),"")</f>
        <v/>
      </c>
      <c r="M2313" s="9">
        <f t="shared" si="73"/>
        <v>0</v>
      </c>
      <c r="N2313" s="36">
        <f>IF(AND(M2313&lt;=PhieuBauCu!$B$13,M2313&gt;=1),1,0)</f>
        <v>0</v>
      </c>
    </row>
    <row r="2314" spans="1:14" ht="28.5" customHeight="1">
      <c r="A2314" s="2">
        <v>2309</v>
      </c>
      <c r="B2314" s="3"/>
      <c r="C2314" s="48" t="str">
        <f t="shared" si="72"/>
        <v/>
      </c>
      <c r="D2314" s="5" t="str">
        <f>IF(PhieuBauCu!$B$2&gt;0,IF(LEN($B2314)=0,"",IF(AND($B2314&gt;0,VALUE(SUBSTITUTE($B2314,"1","0"))=$B2314),1,0)),"")</f>
        <v/>
      </c>
      <c r="E2314" s="5" t="str">
        <f>IF(PhieuBauCu!$B$2&gt;1,IF(LEN($B2314)=0,"",IF(AND($B2314&gt;0,VALUE(SUBSTITUTE($B2314,"2","0"))=$B2314),1,0)),"")</f>
        <v/>
      </c>
      <c r="F2314" s="5" t="str">
        <f>IF(PhieuBauCu!$B$2&gt;2,IF(LEN($B2314)=0,"",IF(AND($B2314&gt;0,VALUE(SUBSTITUTE($B2314,"3","0"))=$B2314),1,0)),"")</f>
        <v/>
      </c>
      <c r="G2314" s="5" t="str">
        <f>IF(PhieuBauCu!$B$2&gt;3,IF(LEN($B2314)=0,"",IF(AND($B2314&gt;0,VALUE(SUBSTITUTE($B2314,"4","0"))=$B2314),1,0)),"")</f>
        <v/>
      </c>
      <c r="H2314" s="5" t="str">
        <f>IF(PhieuBauCu!$B$2&gt;4,IF(LEN($B2314)=0,"",IF(AND($B2314&gt;0,VALUE(SUBSTITUTE($B2314,"5","0"))=$B2314),1,0)),"")</f>
        <v/>
      </c>
      <c r="I2314" s="5" t="str">
        <f>IF(PhieuBauCu!$B$2&gt;5,IF(LEN($B2314)=0,"",IF(AND($B2314&gt;0,VALUE(SUBSTITUTE($B2314,"6","0"))=$B2314),1,0)),"")</f>
        <v/>
      </c>
      <c r="J2314" s="5" t="str">
        <f>IF(PhieuBauCu!$B$2&gt;6,IF(LEN($B2314)=0,"",IF(AND($B2314&gt;0,VALUE(SUBSTITUTE($B2314,"7","0"))=$B2314),1,0)),"")</f>
        <v/>
      </c>
      <c r="K2314" s="5" t="str">
        <f>IF(PhieuBauCu!$B$2&gt;7,IF(LEN($B2314)=0,"",IF(AND($B2314&gt;0,VALUE(SUBSTITUTE($B2314,"8","0"))=$B2314),1,0)),"")</f>
        <v/>
      </c>
      <c r="L2314" s="5" t="str">
        <f>IF(PhieuBauCu!$B$2&gt;8,IF(LEN($B2314)=0,"",IF(AND($B2314&gt;0,VALUE(SUBSTITUTE($B2314,"9","0"))=$B2314),1,0)),"")</f>
        <v/>
      </c>
      <c r="M2314" s="9">
        <f t="shared" si="73"/>
        <v>0</v>
      </c>
      <c r="N2314" s="36">
        <f>IF(AND(M2314&lt;=PhieuBauCu!$B$13,M2314&gt;=1),1,0)</f>
        <v>0</v>
      </c>
    </row>
    <row r="2315" spans="1:14" ht="28.5" customHeight="1">
      <c r="A2315" s="2">
        <v>2310</v>
      </c>
      <c r="B2315" s="3"/>
      <c r="C2315" s="48" t="str">
        <f t="shared" si="72"/>
        <v/>
      </c>
      <c r="D2315" s="5" t="str">
        <f>IF(PhieuBauCu!$B$2&gt;0,IF(LEN($B2315)=0,"",IF(AND($B2315&gt;0,VALUE(SUBSTITUTE($B2315,"1","0"))=$B2315),1,0)),"")</f>
        <v/>
      </c>
      <c r="E2315" s="5" t="str">
        <f>IF(PhieuBauCu!$B$2&gt;1,IF(LEN($B2315)=0,"",IF(AND($B2315&gt;0,VALUE(SUBSTITUTE($B2315,"2","0"))=$B2315),1,0)),"")</f>
        <v/>
      </c>
      <c r="F2315" s="5" t="str">
        <f>IF(PhieuBauCu!$B$2&gt;2,IF(LEN($B2315)=0,"",IF(AND($B2315&gt;0,VALUE(SUBSTITUTE($B2315,"3","0"))=$B2315),1,0)),"")</f>
        <v/>
      </c>
      <c r="G2315" s="5" t="str">
        <f>IF(PhieuBauCu!$B$2&gt;3,IF(LEN($B2315)=0,"",IF(AND($B2315&gt;0,VALUE(SUBSTITUTE($B2315,"4","0"))=$B2315),1,0)),"")</f>
        <v/>
      </c>
      <c r="H2315" s="5" t="str">
        <f>IF(PhieuBauCu!$B$2&gt;4,IF(LEN($B2315)=0,"",IF(AND($B2315&gt;0,VALUE(SUBSTITUTE($B2315,"5","0"))=$B2315),1,0)),"")</f>
        <v/>
      </c>
      <c r="I2315" s="5" t="str">
        <f>IF(PhieuBauCu!$B$2&gt;5,IF(LEN($B2315)=0,"",IF(AND($B2315&gt;0,VALUE(SUBSTITUTE($B2315,"6","0"))=$B2315),1,0)),"")</f>
        <v/>
      </c>
      <c r="J2315" s="5" t="str">
        <f>IF(PhieuBauCu!$B$2&gt;6,IF(LEN($B2315)=0,"",IF(AND($B2315&gt;0,VALUE(SUBSTITUTE($B2315,"7","0"))=$B2315),1,0)),"")</f>
        <v/>
      </c>
      <c r="K2315" s="5" t="str">
        <f>IF(PhieuBauCu!$B$2&gt;7,IF(LEN($B2315)=0,"",IF(AND($B2315&gt;0,VALUE(SUBSTITUTE($B2315,"8","0"))=$B2315),1,0)),"")</f>
        <v/>
      </c>
      <c r="L2315" s="5" t="str">
        <f>IF(PhieuBauCu!$B$2&gt;8,IF(LEN($B2315)=0,"",IF(AND($B2315&gt;0,VALUE(SUBSTITUTE($B2315,"9","0"))=$B2315),1,0)),"")</f>
        <v/>
      </c>
      <c r="M2315" s="9">
        <f t="shared" si="73"/>
        <v>0</v>
      </c>
      <c r="N2315" s="36">
        <f>IF(AND(M2315&lt;=PhieuBauCu!$B$13,M2315&gt;=1),1,0)</f>
        <v>0</v>
      </c>
    </row>
    <row r="2316" spans="1:14" ht="28.5" customHeight="1">
      <c r="A2316" s="2">
        <v>2311</v>
      </c>
      <c r="B2316" s="3"/>
      <c r="C2316" s="48" t="str">
        <f t="shared" si="72"/>
        <v/>
      </c>
      <c r="D2316" s="5" t="str">
        <f>IF(PhieuBauCu!$B$2&gt;0,IF(LEN($B2316)=0,"",IF(AND($B2316&gt;0,VALUE(SUBSTITUTE($B2316,"1","0"))=$B2316),1,0)),"")</f>
        <v/>
      </c>
      <c r="E2316" s="5" t="str">
        <f>IF(PhieuBauCu!$B$2&gt;1,IF(LEN($B2316)=0,"",IF(AND($B2316&gt;0,VALUE(SUBSTITUTE($B2316,"2","0"))=$B2316),1,0)),"")</f>
        <v/>
      </c>
      <c r="F2316" s="5" t="str">
        <f>IF(PhieuBauCu!$B$2&gt;2,IF(LEN($B2316)=0,"",IF(AND($B2316&gt;0,VALUE(SUBSTITUTE($B2316,"3","0"))=$B2316),1,0)),"")</f>
        <v/>
      </c>
      <c r="G2316" s="5" t="str">
        <f>IF(PhieuBauCu!$B$2&gt;3,IF(LEN($B2316)=0,"",IF(AND($B2316&gt;0,VALUE(SUBSTITUTE($B2316,"4","0"))=$B2316),1,0)),"")</f>
        <v/>
      </c>
      <c r="H2316" s="5" t="str">
        <f>IF(PhieuBauCu!$B$2&gt;4,IF(LEN($B2316)=0,"",IF(AND($B2316&gt;0,VALUE(SUBSTITUTE($B2316,"5","0"))=$B2316),1,0)),"")</f>
        <v/>
      </c>
      <c r="I2316" s="5" t="str">
        <f>IF(PhieuBauCu!$B$2&gt;5,IF(LEN($B2316)=0,"",IF(AND($B2316&gt;0,VALUE(SUBSTITUTE($B2316,"6","0"))=$B2316),1,0)),"")</f>
        <v/>
      </c>
      <c r="J2316" s="5" t="str">
        <f>IF(PhieuBauCu!$B$2&gt;6,IF(LEN($B2316)=0,"",IF(AND($B2316&gt;0,VALUE(SUBSTITUTE($B2316,"7","0"))=$B2316),1,0)),"")</f>
        <v/>
      </c>
      <c r="K2316" s="5" t="str">
        <f>IF(PhieuBauCu!$B$2&gt;7,IF(LEN($B2316)=0,"",IF(AND($B2316&gt;0,VALUE(SUBSTITUTE($B2316,"8","0"))=$B2316),1,0)),"")</f>
        <v/>
      </c>
      <c r="L2316" s="5" t="str">
        <f>IF(PhieuBauCu!$B$2&gt;8,IF(LEN($B2316)=0,"",IF(AND($B2316&gt;0,VALUE(SUBSTITUTE($B2316,"9","0"))=$B2316),1,0)),"")</f>
        <v/>
      </c>
      <c r="M2316" s="9">
        <f t="shared" si="73"/>
        <v>0</v>
      </c>
      <c r="N2316" s="36">
        <f>IF(AND(M2316&lt;=PhieuBauCu!$B$13,M2316&gt;=1),1,0)</f>
        <v>0</v>
      </c>
    </row>
    <row r="2317" spans="1:14" ht="28.5" customHeight="1">
      <c r="A2317" s="2">
        <v>2312</v>
      </c>
      <c r="B2317" s="3"/>
      <c r="C2317" s="48" t="str">
        <f t="shared" si="72"/>
        <v/>
      </c>
      <c r="D2317" s="5" t="str">
        <f>IF(PhieuBauCu!$B$2&gt;0,IF(LEN($B2317)=0,"",IF(AND($B2317&gt;0,VALUE(SUBSTITUTE($B2317,"1","0"))=$B2317),1,0)),"")</f>
        <v/>
      </c>
      <c r="E2317" s="5" t="str">
        <f>IF(PhieuBauCu!$B$2&gt;1,IF(LEN($B2317)=0,"",IF(AND($B2317&gt;0,VALUE(SUBSTITUTE($B2317,"2","0"))=$B2317),1,0)),"")</f>
        <v/>
      </c>
      <c r="F2317" s="5" t="str">
        <f>IF(PhieuBauCu!$B$2&gt;2,IF(LEN($B2317)=0,"",IF(AND($B2317&gt;0,VALUE(SUBSTITUTE($B2317,"3","0"))=$B2317),1,0)),"")</f>
        <v/>
      </c>
      <c r="G2317" s="5" t="str">
        <f>IF(PhieuBauCu!$B$2&gt;3,IF(LEN($B2317)=0,"",IF(AND($B2317&gt;0,VALUE(SUBSTITUTE($B2317,"4","0"))=$B2317),1,0)),"")</f>
        <v/>
      </c>
      <c r="H2317" s="5" t="str">
        <f>IF(PhieuBauCu!$B$2&gt;4,IF(LEN($B2317)=0,"",IF(AND($B2317&gt;0,VALUE(SUBSTITUTE($B2317,"5","0"))=$B2317),1,0)),"")</f>
        <v/>
      </c>
      <c r="I2317" s="5" t="str">
        <f>IF(PhieuBauCu!$B$2&gt;5,IF(LEN($B2317)=0,"",IF(AND($B2317&gt;0,VALUE(SUBSTITUTE($B2317,"6","0"))=$B2317),1,0)),"")</f>
        <v/>
      </c>
      <c r="J2317" s="5" t="str">
        <f>IF(PhieuBauCu!$B$2&gt;6,IF(LEN($B2317)=0,"",IF(AND($B2317&gt;0,VALUE(SUBSTITUTE($B2317,"7","0"))=$B2317),1,0)),"")</f>
        <v/>
      </c>
      <c r="K2317" s="5" t="str">
        <f>IF(PhieuBauCu!$B$2&gt;7,IF(LEN($B2317)=0,"",IF(AND($B2317&gt;0,VALUE(SUBSTITUTE($B2317,"8","0"))=$B2317),1,0)),"")</f>
        <v/>
      </c>
      <c r="L2317" s="5" t="str">
        <f>IF(PhieuBauCu!$B$2&gt;8,IF(LEN($B2317)=0,"",IF(AND($B2317&gt;0,VALUE(SUBSTITUTE($B2317,"9","0"))=$B2317),1,0)),"")</f>
        <v/>
      </c>
      <c r="M2317" s="9">
        <f t="shared" si="73"/>
        <v>0</v>
      </c>
      <c r="N2317" s="36">
        <f>IF(AND(M2317&lt;=PhieuBauCu!$B$13,M2317&gt;=1),1,0)</f>
        <v>0</v>
      </c>
    </row>
    <row r="2318" spans="1:14" ht="28.5" customHeight="1">
      <c r="A2318" s="2">
        <v>2313</v>
      </c>
      <c r="B2318" s="3"/>
      <c r="C2318" s="48" t="str">
        <f t="shared" si="72"/>
        <v/>
      </c>
      <c r="D2318" s="5" t="str">
        <f>IF(PhieuBauCu!$B$2&gt;0,IF(LEN($B2318)=0,"",IF(AND($B2318&gt;0,VALUE(SUBSTITUTE($B2318,"1","0"))=$B2318),1,0)),"")</f>
        <v/>
      </c>
      <c r="E2318" s="5" t="str">
        <f>IF(PhieuBauCu!$B$2&gt;1,IF(LEN($B2318)=0,"",IF(AND($B2318&gt;0,VALUE(SUBSTITUTE($B2318,"2","0"))=$B2318),1,0)),"")</f>
        <v/>
      </c>
      <c r="F2318" s="5" t="str">
        <f>IF(PhieuBauCu!$B$2&gt;2,IF(LEN($B2318)=0,"",IF(AND($B2318&gt;0,VALUE(SUBSTITUTE($B2318,"3","0"))=$B2318),1,0)),"")</f>
        <v/>
      </c>
      <c r="G2318" s="5" t="str">
        <f>IF(PhieuBauCu!$B$2&gt;3,IF(LEN($B2318)=0,"",IF(AND($B2318&gt;0,VALUE(SUBSTITUTE($B2318,"4","0"))=$B2318),1,0)),"")</f>
        <v/>
      </c>
      <c r="H2318" s="5" t="str">
        <f>IF(PhieuBauCu!$B$2&gt;4,IF(LEN($B2318)=0,"",IF(AND($B2318&gt;0,VALUE(SUBSTITUTE($B2318,"5","0"))=$B2318),1,0)),"")</f>
        <v/>
      </c>
      <c r="I2318" s="5" t="str">
        <f>IF(PhieuBauCu!$B$2&gt;5,IF(LEN($B2318)=0,"",IF(AND($B2318&gt;0,VALUE(SUBSTITUTE($B2318,"6","0"))=$B2318),1,0)),"")</f>
        <v/>
      </c>
      <c r="J2318" s="5" t="str">
        <f>IF(PhieuBauCu!$B$2&gt;6,IF(LEN($B2318)=0,"",IF(AND($B2318&gt;0,VALUE(SUBSTITUTE($B2318,"7","0"))=$B2318),1,0)),"")</f>
        <v/>
      </c>
      <c r="K2318" s="5" t="str">
        <f>IF(PhieuBauCu!$B$2&gt;7,IF(LEN($B2318)=0,"",IF(AND($B2318&gt;0,VALUE(SUBSTITUTE($B2318,"8","0"))=$B2318),1,0)),"")</f>
        <v/>
      </c>
      <c r="L2318" s="5" t="str">
        <f>IF(PhieuBauCu!$B$2&gt;8,IF(LEN($B2318)=0,"",IF(AND($B2318&gt;0,VALUE(SUBSTITUTE($B2318,"9","0"))=$B2318),1,0)),"")</f>
        <v/>
      </c>
      <c r="M2318" s="9">
        <f t="shared" si="73"/>
        <v>0</v>
      </c>
      <c r="N2318" s="36">
        <f>IF(AND(M2318&lt;=PhieuBauCu!$B$13,M2318&gt;=1),1,0)</f>
        <v>0</v>
      </c>
    </row>
    <row r="2319" spans="1:14" ht="28.5" customHeight="1">
      <c r="A2319" s="2">
        <v>2314</v>
      </c>
      <c r="B2319" s="3"/>
      <c r="C2319" s="48" t="str">
        <f t="shared" si="72"/>
        <v/>
      </c>
      <c r="D2319" s="5" t="str">
        <f>IF(PhieuBauCu!$B$2&gt;0,IF(LEN($B2319)=0,"",IF(AND($B2319&gt;0,VALUE(SUBSTITUTE($B2319,"1","0"))=$B2319),1,0)),"")</f>
        <v/>
      </c>
      <c r="E2319" s="5" t="str">
        <f>IF(PhieuBauCu!$B$2&gt;1,IF(LEN($B2319)=0,"",IF(AND($B2319&gt;0,VALUE(SUBSTITUTE($B2319,"2","0"))=$B2319),1,0)),"")</f>
        <v/>
      </c>
      <c r="F2319" s="5" t="str">
        <f>IF(PhieuBauCu!$B$2&gt;2,IF(LEN($B2319)=0,"",IF(AND($B2319&gt;0,VALUE(SUBSTITUTE($B2319,"3","0"))=$B2319),1,0)),"")</f>
        <v/>
      </c>
      <c r="G2319" s="5" t="str">
        <f>IF(PhieuBauCu!$B$2&gt;3,IF(LEN($B2319)=0,"",IF(AND($B2319&gt;0,VALUE(SUBSTITUTE($B2319,"4","0"))=$B2319),1,0)),"")</f>
        <v/>
      </c>
      <c r="H2319" s="5" t="str">
        <f>IF(PhieuBauCu!$B$2&gt;4,IF(LEN($B2319)=0,"",IF(AND($B2319&gt;0,VALUE(SUBSTITUTE($B2319,"5","0"))=$B2319),1,0)),"")</f>
        <v/>
      </c>
      <c r="I2319" s="5" t="str">
        <f>IF(PhieuBauCu!$B$2&gt;5,IF(LEN($B2319)=0,"",IF(AND($B2319&gt;0,VALUE(SUBSTITUTE($B2319,"6","0"))=$B2319),1,0)),"")</f>
        <v/>
      </c>
      <c r="J2319" s="5" t="str">
        <f>IF(PhieuBauCu!$B$2&gt;6,IF(LEN($B2319)=0,"",IF(AND($B2319&gt;0,VALUE(SUBSTITUTE($B2319,"7","0"))=$B2319),1,0)),"")</f>
        <v/>
      </c>
      <c r="K2319" s="5" t="str">
        <f>IF(PhieuBauCu!$B$2&gt;7,IF(LEN($B2319)=0,"",IF(AND($B2319&gt;0,VALUE(SUBSTITUTE($B2319,"8","0"))=$B2319),1,0)),"")</f>
        <v/>
      </c>
      <c r="L2319" s="5" t="str">
        <f>IF(PhieuBauCu!$B$2&gt;8,IF(LEN($B2319)=0,"",IF(AND($B2319&gt;0,VALUE(SUBSTITUTE($B2319,"9","0"))=$B2319),1,0)),"")</f>
        <v/>
      </c>
      <c r="M2319" s="9">
        <f t="shared" si="73"/>
        <v>0</v>
      </c>
      <c r="N2319" s="36">
        <f>IF(AND(M2319&lt;=PhieuBauCu!$B$13,M2319&gt;=1),1,0)</f>
        <v>0</v>
      </c>
    </row>
    <row r="2320" spans="1:14" ht="28.5" customHeight="1">
      <c r="A2320" s="2">
        <v>2315</v>
      </c>
      <c r="B2320" s="3"/>
      <c r="C2320" s="48" t="str">
        <f t="shared" si="72"/>
        <v/>
      </c>
      <c r="D2320" s="5" t="str">
        <f>IF(PhieuBauCu!$B$2&gt;0,IF(LEN($B2320)=0,"",IF(AND($B2320&gt;0,VALUE(SUBSTITUTE($B2320,"1","0"))=$B2320),1,0)),"")</f>
        <v/>
      </c>
      <c r="E2320" s="5" t="str">
        <f>IF(PhieuBauCu!$B$2&gt;1,IF(LEN($B2320)=0,"",IF(AND($B2320&gt;0,VALUE(SUBSTITUTE($B2320,"2","0"))=$B2320),1,0)),"")</f>
        <v/>
      </c>
      <c r="F2320" s="5" t="str">
        <f>IF(PhieuBauCu!$B$2&gt;2,IF(LEN($B2320)=0,"",IF(AND($B2320&gt;0,VALUE(SUBSTITUTE($B2320,"3","0"))=$B2320),1,0)),"")</f>
        <v/>
      </c>
      <c r="G2320" s="5" t="str">
        <f>IF(PhieuBauCu!$B$2&gt;3,IF(LEN($B2320)=0,"",IF(AND($B2320&gt;0,VALUE(SUBSTITUTE($B2320,"4","0"))=$B2320),1,0)),"")</f>
        <v/>
      </c>
      <c r="H2320" s="5" t="str">
        <f>IF(PhieuBauCu!$B$2&gt;4,IF(LEN($B2320)=0,"",IF(AND($B2320&gt;0,VALUE(SUBSTITUTE($B2320,"5","0"))=$B2320),1,0)),"")</f>
        <v/>
      </c>
      <c r="I2320" s="5" t="str">
        <f>IF(PhieuBauCu!$B$2&gt;5,IF(LEN($B2320)=0,"",IF(AND($B2320&gt;0,VALUE(SUBSTITUTE($B2320,"6","0"))=$B2320),1,0)),"")</f>
        <v/>
      </c>
      <c r="J2320" s="5" t="str">
        <f>IF(PhieuBauCu!$B$2&gt;6,IF(LEN($B2320)=0,"",IF(AND($B2320&gt;0,VALUE(SUBSTITUTE($B2320,"7","0"))=$B2320),1,0)),"")</f>
        <v/>
      </c>
      <c r="K2320" s="5" t="str">
        <f>IF(PhieuBauCu!$B$2&gt;7,IF(LEN($B2320)=0,"",IF(AND($B2320&gt;0,VALUE(SUBSTITUTE($B2320,"8","0"))=$B2320),1,0)),"")</f>
        <v/>
      </c>
      <c r="L2320" s="5" t="str">
        <f>IF(PhieuBauCu!$B$2&gt;8,IF(LEN($B2320)=0,"",IF(AND($B2320&gt;0,VALUE(SUBSTITUTE($B2320,"9","0"))=$B2320),1,0)),"")</f>
        <v/>
      </c>
      <c r="M2320" s="9">
        <f t="shared" si="73"/>
        <v>0</v>
      </c>
      <c r="N2320" s="36">
        <f>IF(AND(M2320&lt;=PhieuBauCu!$B$13,M2320&gt;=1),1,0)</f>
        <v>0</v>
      </c>
    </row>
    <row r="2321" spans="1:14" ht="28.5" customHeight="1">
      <c r="A2321" s="2">
        <v>2316</v>
      </c>
      <c r="B2321" s="3"/>
      <c r="C2321" s="48" t="str">
        <f t="shared" si="72"/>
        <v/>
      </c>
      <c r="D2321" s="5" t="str">
        <f>IF(PhieuBauCu!$B$2&gt;0,IF(LEN($B2321)=0,"",IF(AND($B2321&gt;0,VALUE(SUBSTITUTE($B2321,"1","0"))=$B2321),1,0)),"")</f>
        <v/>
      </c>
      <c r="E2321" s="5" t="str">
        <f>IF(PhieuBauCu!$B$2&gt;1,IF(LEN($B2321)=0,"",IF(AND($B2321&gt;0,VALUE(SUBSTITUTE($B2321,"2","0"))=$B2321),1,0)),"")</f>
        <v/>
      </c>
      <c r="F2321" s="5" t="str">
        <f>IF(PhieuBauCu!$B$2&gt;2,IF(LEN($B2321)=0,"",IF(AND($B2321&gt;0,VALUE(SUBSTITUTE($B2321,"3","0"))=$B2321),1,0)),"")</f>
        <v/>
      </c>
      <c r="G2321" s="5" t="str">
        <f>IF(PhieuBauCu!$B$2&gt;3,IF(LEN($B2321)=0,"",IF(AND($B2321&gt;0,VALUE(SUBSTITUTE($B2321,"4","0"))=$B2321),1,0)),"")</f>
        <v/>
      </c>
      <c r="H2321" s="5" t="str">
        <f>IF(PhieuBauCu!$B$2&gt;4,IF(LEN($B2321)=0,"",IF(AND($B2321&gt;0,VALUE(SUBSTITUTE($B2321,"5","0"))=$B2321),1,0)),"")</f>
        <v/>
      </c>
      <c r="I2321" s="5" t="str">
        <f>IF(PhieuBauCu!$B$2&gt;5,IF(LEN($B2321)=0,"",IF(AND($B2321&gt;0,VALUE(SUBSTITUTE($B2321,"6","0"))=$B2321),1,0)),"")</f>
        <v/>
      </c>
      <c r="J2321" s="5" t="str">
        <f>IF(PhieuBauCu!$B$2&gt;6,IF(LEN($B2321)=0,"",IF(AND($B2321&gt;0,VALUE(SUBSTITUTE($B2321,"7","0"))=$B2321),1,0)),"")</f>
        <v/>
      </c>
      <c r="K2321" s="5" t="str">
        <f>IF(PhieuBauCu!$B$2&gt;7,IF(LEN($B2321)=0,"",IF(AND($B2321&gt;0,VALUE(SUBSTITUTE($B2321,"8","0"))=$B2321),1,0)),"")</f>
        <v/>
      </c>
      <c r="L2321" s="5" t="str">
        <f>IF(PhieuBauCu!$B$2&gt;8,IF(LEN($B2321)=0,"",IF(AND($B2321&gt;0,VALUE(SUBSTITUTE($B2321,"9","0"))=$B2321),1,0)),"")</f>
        <v/>
      </c>
      <c r="M2321" s="9">
        <f t="shared" si="73"/>
        <v>0</v>
      </c>
      <c r="N2321" s="36">
        <f>IF(AND(M2321&lt;=PhieuBauCu!$B$13,M2321&gt;=1),1,0)</f>
        <v>0</v>
      </c>
    </row>
    <row r="2322" spans="1:14" ht="28.5" customHeight="1">
      <c r="A2322" s="2">
        <v>2317</v>
      </c>
      <c r="B2322" s="3"/>
      <c r="C2322" s="48" t="str">
        <f t="shared" si="72"/>
        <v/>
      </c>
      <c r="D2322" s="5" t="str">
        <f>IF(PhieuBauCu!$B$2&gt;0,IF(LEN($B2322)=0,"",IF(AND($B2322&gt;0,VALUE(SUBSTITUTE($B2322,"1","0"))=$B2322),1,0)),"")</f>
        <v/>
      </c>
      <c r="E2322" s="5" t="str">
        <f>IF(PhieuBauCu!$B$2&gt;1,IF(LEN($B2322)=0,"",IF(AND($B2322&gt;0,VALUE(SUBSTITUTE($B2322,"2","0"))=$B2322),1,0)),"")</f>
        <v/>
      </c>
      <c r="F2322" s="5" t="str">
        <f>IF(PhieuBauCu!$B$2&gt;2,IF(LEN($B2322)=0,"",IF(AND($B2322&gt;0,VALUE(SUBSTITUTE($B2322,"3","0"))=$B2322),1,0)),"")</f>
        <v/>
      </c>
      <c r="G2322" s="5" t="str">
        <f>IF(PhieuBauCu!$B$2&gt;3,IF(LEN($B2322)=0,"",IF(AND($B2322&gt;0,VALUE(SUBSTITUTE($B2322,"4","0"))=$B2322),1,0)),"")</f>
        <v/>
      </c>
      <c r="H2322" s="5" t="str">
        <f>IF(PhieuBauCu!$B$2&gt;4,IF(LEN($B2322)=0,"",IF(AND($B2322&gt;0,VALUE(SUBSTITUTE($B2322,"5","0"))=$B2322),1,0)),"")</f>
        <v/>
      </c>
      <c r="I2322" s="5" t="str">
        <f>IF(PhieuBauCu!$B$2&gt;5,IF(LEN($B2322)=0,"",IF(AND($B2322&gt;0,VALUE(SUBSTITUTE($B2322,"6","0"))=$B2322),1,0)),"")</f>
        <v/>
      </c>
      <c r="J2322" s="5" t="str">
        <f>IF(PhieuBauCu!$B$2&gt;6,IF(LEN($B2322)=0,"",IF(AND($B2322&gt;0,VALUE(SUBSTITUTE($B2322,"7","0"))=$B2322),1,0)),"")</f>
        <v/>
      </c>
      <c r="K2322" s="5" t="str">
        <f>IF(PhieuBauCu!$B$2&gt;7,IF(LEN($B2322)=0,"",IF(AND($B2322&gt;0,VALUE(SUBSTITUTE($B2322,"8","0"))=$B2322),1,0)),"")</f>
        <v/>
      </c>
      <c r="L2322" s="5" t="str">
        <f>IF(PhieuBauCu!$B$2&gt;8,IF(LEN($B2322)=0,"",IF(AND($B2322&gt;0,VALUE(SUBSTITUTE($B2322,"9","0"))=$B2322),1,0)),"")</f>
        <v/>
      </c>
      <c r="M2322" s="9">
        <f t="shared" si="73"/>
        <v>0</v>
      </c>
      <c r="N2322" s="36">
        <f>IF(AND(M2322&lt;=PhieuBauCu!$B$13,M2322&gt;=1),1,0)</f>
        <v>0</v>
      </c>
    </row>
    <row r="2323" spans="1:14" ht="28.5" customHeight="1">
      <c r="A2323" s="2">
        <v>2318</v>
      </c>
      <c r="B2323" s="3"/>
      <c r="C2323" s="48" t="str">
        <f t="shared" si="72"/>
        <v/>
      </c>
      <c r="D2323" s="5" t="str">
        <f>IF(PhieuBauCu!$B$2&gt;0,IF(LEN($B2323)=0,"",IF(AND($B2323&gt;0,VALUE(SUBSTITUTE($B2323,"1","0"))=$B2323),1,0)),"")</f>
        <v/>
      </c>
      <c r="E2323" s="5" t="str">
        <f>IF(PhieuBauCu!$B$2&gt;1,IF(LEN($B2323)=0,"",IF(AND($B2323&gt;0,VALUE(SUBSTITUTE($B2323,"2","0"))=$B2323),1,0)),"")</f>
        <v/>
      </c>
      <c r="F2323" s="5" t="str">
        <f>IF(PhieuBauCu!$B$2&gt;2,IF(LEN($B2323)=0,"",IF(AND($B2323&gt;0,VALUE(SUBSTITUTE($B2323,"3","0"))=$B2323),1,0)),"")</f>
        <v/>
      </c>
      <c r="G2323" s="5" t="str">
        <f>IF(PhieuBauCu!$B$2&gt;3,IF(LEN($B2323)=0,"",IF(AND($B2323&gt;0,VALUE(SUBSTITUTE($B2323,"4","0"))=$B2323),1,0)),"")</f>
        <v/>
      </c>
      <c r="H2323" s="5" t="str">
        <f>IF(PhieuBauCu!$B$2&gt;4,IF(LEN($B2323)=0,"",IF(AND($B2323&gt;0,VALUE(SUBSTITUTE($B2323,"5","0"))=$B2323),1,0)),"")</f>
        <v/>
      </c>
      <c r="I2323" s="5" t="str">
        <f>IF(PhieuBauCu!$B$2&gt;5,IF(LEN($B2323)=0,"",IF(AND($B2323&gt;0,VALUE(SUBSTITUTE($B2323,"6","0"))=$B2323),1,0)),"")</f>
        <v/>
      </c>
      <c r="J2323" s="5" t="str">
        <f>IF(PhieuBauCu!$B$2&gt;6,IF(LEN($B2323)=0,"",IF(AND($B2323&gt;0,VALUE(SUBSTITUTE($B2323,"7","0"))=$B2323),1,0)),"")</f>
        <v/>
      </c>
      <c r="K2323" s="5" t="str">
        <f>IF(PhieuBauCu!$B$2&gt;7,IF(LEN($B2323)=0,"",IF(AND($B2323&gt;0,VALUE(SUBSTITUTE($B2323,"8","0"))=$B2323),1,0)),"")</f>
        <v/>
      </c>
      <c r="L2323" s="5" t="str">
        <f>IF(PhieuBauCu!$B$2&gt;8,IF(LEN($B2323)=0,"",IF(AND($B2323&gt;0,VALUE(SUBSTITUTE($B2323,"9","0"))=$B2323),1,0)),"")</f>
        <v/>
      </c>
      <c r="M2323" s="9">
        <f t="shared" si="73"/>
        <v>0</v>
      </c>
      <c r="N2323" s="36">
        <f>IF(AND(M2323&lt;=PhieuBauCu!$B$13,M2323&gt;=1),1,0)</f>
        <v>0</v>
      </c>
    </row>
    <row r="2324" spans="1:14" ht="28.5" customHeight="1">
      <c r="A2324" s="2">
        <v>2319</v>
      </c>
      <c r="B2324" s="3"/>
      <c r="C2324" s="48" t="str">
        <f t="shared" si="72"/>
        <v/>
      </c>
      <c r="D2324" s="5" t="str">
        <f>IF(PhieuBauCu!$B$2&gt;0,IF(LEN($B2324)=0,"",IF(AND($B2324&gt;0,VALUE(SUBSTITUTE($B2324,"1","0"))=$B2324),1,0)),"")</f>
        <v/>
      </c>
      <c r="E2324" s="5" t="str">
        <f>IF(PhieuBauCu!$B$2&gt;1,IF(LEN($B2324)=0,"",IF(AND($B2324&gt;0,VALUE(SUBSTITUTE($B2324,"2","0"))=$B2324),1,0)),"")</f>
        <v/>
      </c>
      <c r="F2324" s="5" t="str">
        <f>IF(PhieuBauCu!$B$2&gt;2,IF(LEN($B2324)=0,"",IF(AND($B2324&gt;0,VALUE(SUBSTITUTE($B2324,"3","0"))=$B2324),1,0)),"")</f>
        <v/>
      </c>
      <c r="G2324" s="5" t="str">
        <f>IF(PhieuBauCu!$B$2&gt;3,IF(LEN($B2324)=0,"",IF(AND($B2324&gt;0,VALUE(SUBSTITUTE($B2324,"4","0"))=$B2324),1,0)),"")</f>
        <v/>
      </c>
      <c r="H2324" s="5" t="str">
        <f>IF(PhieuBauCu!$B$2&gt;4,IF(LEN($B2324)=0,"",IF(AND($B2324&gt;0,VALUE(SUBSTITUTE($B2324,"5","0"))=$B2324),1,0)),"")</f>
        <v/>
      </c>
      <c r="I2324" s="5" t="str">
        <f>IF(PhieuBauCu!$B$2&gt;5,IF(LEN($B2324)=0,"",IF(AND($B2324&gt;0,VALUE(SUBSTITUTE($B2324,"6","0"))=$B2324),1,0)),"")</f>
        <v/>
      </c>
      <c r="J2324" s="5" t="str">
        <f>IF(PhieuBauCu!$B$2&gt;6,IF(LEN($B2324)=0,"",IF(AND($B2324&gt;0,VALUE(SUBSTITUTE($B2324,"7","0"))=$B2324),1,0)),"")</f>
        <v/>
      </c>
      <c r="K2324" s="5" t="str">
        <f>IF(PhieuBauCu!$B$2&gt;7,IF(LEN($B2324)=0,"",IF(AND($B2324&gt;0,VALUE(SUBSTITUTE($B2324,"8","0"))=$B2324),1,0)),"")</f>
        <v/>
      </c>
      <c r="L2324" s="5" t="str">
        <f>IF(PhieuBauCu!$B$2&gt;8,IF(LEN($B2324)=0,"",IF(AND($B2324&gt;0,VALUE(SUBSTITUTE($B2324,"9","0"))=$B2324),1,0)),"")</f>
        <v/>
      </c>
      <c r="M2324" s="9">
        <f t="shared" si="73"/>
        <v>0</v>
      </c>
      <c r="N2324" s="36">
        <f>IF(AND(M2324&lt;=PhieuBauCu!$B$13,M2324&gt;=1),1,0)</f>
        <v>0</v>
      </c>
    </row>
    <row r="2325" spans="1:14" ht="28.5" customHeight="1">
      <c r="A2325" s="2">
        <v>2320</v>
      </c>
      <c r="B2325" s="3"/>
      <c r="C2325" s="48" t="str">
        <f t="shared" si="72"/>
        <v/>
      </c>
      <c r="D2325" s="5" t="str">
        <f>IF(PhieuBauCu!$B$2&gt;0,IF(LEN($B2325)=0,"",IF(AND($B2325&gt;0,VALUE(SUBSTITUTE($B2325,"1","0"))=$B2325),1,0)),"")</f>
        <v/>
      </c>
      <c r="E2325" s="5" t="str">
        <f>IF(PhieuBauCu!$B$2&gt;1,IF(LEN($B2325)=0,"",IF(AND($B2325&gt;0,VALUE(SUBSTITUTE($B2325,"2","0"))=$B2325),1,0)),"")</f>
        <v/>
      </c>
      <c r="F2325" s="5" t="str">
        <f>IF(PhieuBauCu!$B$2&gt;2,IF(LEN($B2325)=0,"",IF(AND($B2325&gt;0,VALUE(SUBSTITUTE($B2325,"3","0"))=$B2325),1,0)),"")</f>
        <v/>
      </c>
      <c r="G2325" s="5" t="str">
        <f>IF(PhieuBauCu!$B$2&gt;3,IF(LEN($B2325)=0,"",IF(AND($B2325&gt;0,VALUE(SUBSTITUTE($B2325,"4","0"))=$B2325),1,0)),"")</f>
        <v/>
      </c>
      <c r="H2325" s="5" t="str">
        <f>IF(PhieuBauCu!$B$2&gt;4,IF(LEN($B2325)=0,"",IF(AND($B2325&gt;0,VALUE(SUBSTITUTE($B2325,"5","0"))=$B2325),1,0)),"")</f>
        <v/>
      </c>
      <c r="I2325" s="5" t="str">
        <f>IF(PhieuBauCu!$B$2&gt;5,IF(LEN($B2325)=0,"",IF(AND($B2325&gt;0,VALUE(SUBSTITUTE($B2325,"6","0"))=$B2325),1,0)),"")</f>
        <v/>
      </c>
      <c r="J2325" s="5" t="str">
        <f>IF(PhieuBauCu!$B$2&gt;6,IF(LEN($B2325)=0,"",IF(AND($B2325&gt;0,VALUE(SUBSTITUTE($B2325,"7","0"))=$B2325),1,0)),"")</f>
        <v/>
      </c>
      <c r="K2325" s="5" t="str">
        <f>IF(PhieuBauCu!$B$2&gt;7,IF(LEN($B2325)=0,"",IF(AND($B2325&gt;0,VALUE(SUBSTITUTE($B2325,"8","0"))=$B2325),1,0)),"")</f>
        <v/>
      </c>
      <c r="L2325" s="5" t="str">
        <f>IF(PhieuBauCu!$B$2&gt;8,IF(LEN($B2325)=0,"",IF(AND($B2325&gt;0,VALUE(SUBSTITUTE($B2325,"9","0"))=$B2325),1,0)),"")</f>
        <v/>
      </c>
      <c r="M2325" s="9">
        <f t="shared" si="73"/>
        <v>0</v>
      </c>
      <c r="N2325" s="36">
        <f>IF(AND(M2325&lt;=PhieuBauCu!$B$13,M2325&gt;=1),1,0)</f>
        <v>0</v>
      </c>
    </row>
    <row r="2326" spans="1:14" ht="28.5" customHeight="1">
      <c r="A2326" s="2">
        <v>2321</v>
      </c>
      <c r="B2326" s="3"/>
      <c r="C2326" s="48" t="str">
        <f t="shared" si="72"/>
        <v/>
      </c>
      <c r="D2326" s="5" t="str">
        <f>IF(PhieuBauCu!$B$2&gt;0,IF(LEN($B2326)=0,"",IF(AND($B2326&gt;0,VALUE(SUBSTITUTE($B2326,"1","0"))=$B2326),1,0)),"")</f>
        <v/>
      </c>
      <c r="E2326" s="5" t="str">
        <f>IF(PhieuBauCu!$B$2&gt;1,IF(LEN($B2326)=0,"",IF(AND($B2326&gt;0,VALUE(SUBSTITUTE($B2326,"2","0"))=$B2326),1,0)),"")</f>
        <v/>
      </c>
      <c r="F2326" s="5" t="str">
        <f>IF(PhieuBauCu!$B$2&gt;2,IF(LEN($B2326)=0,"",IF(AND($B2326&gt;0,VALUE(SUBSTITUTE($B2326,"3","0"))=$B2326),1,0)),"")</f>
        <v/>
      </c>
      <c r="G2326" s="5" t="str">
        <f>IF(PhieuBauCu!$B$2&gt;3,IF(LEN($B2326)=0,"",IF(AND($B2326&gt;0,VALUE(SUBSTITUTE($B2326,"4","0"))=$B2326),1,0)),"")</f>
        <v/>
      </c>
      <c r="H2326" s="5" t="str">
        <f>IF(PhieuBauCu!$B$2&gt;4,IF(LEN($B2326)=0,"",IF(AND($B2326&gt;0,VALUE(SUBSTITUTE($B2326,"5","0"))=$B2326),1,0)),"")</f>
        <v/>
      </c>
      <c r="I2326" s="5" t="str">
        <f>IF(PhieuBauCu!$B$2&gt;5,IF(LEN($B2326)=0,"",IF(AND($B2326&gt;0,VALUE(SUBSTITUTE($B2326,"6","0"))=$B2326),1,0)),"")</f>
        <v/>
      </c>
      <c r="J2326" s="5" t="str">
        <f>IF(PhieuBauCu!$B$2&gt;6,IF(LEN($B2326)=0,"",IF(AND($B2326&gt;0,VALUE(SUBSTITUTE($B2326,"7","0"))=$B2326),1,0)),"")</f>
        <v/>
      </c>
      <c r="K2326" s="5" t="str">
        <f>IF(PhieuBauCu!$B$2&gt;7,IF(LEN($B2326)=0,"",IF(AND($B2326&gt;0,VALUE(SUBSTITUTE($B2326,"8","0"))=$B2326),1,0)),"")</f>
        <v/>
      </c>
      <c r="L2326" s="5" t="str">
        <f>IF(PhieuBauCu!$B$2&gt;8,IF(LEN($B2326)=0,"",IF(AND($B2326&gt;0,VALUE(SUBSTITUTE($B2326,"9","0"))=$B2326),1,0)),"")</f>
        <v/>
      </c>
      <c r="M2326" s="9">
        <f t="shared" si="73"/>
        <v>0</v>
      </c>
      <c r="N2326" s="36">
        <f>IF(AND(M2326&lt;=PhieuBauCu!$B$13,M2326&gt;=1),1,0)</f>
        <v>0</v>
      </c>
    </row>
    <row r="2327" spans="1:14" ht="28.5" customHeight="1">
      <c r="A2327" s="2">
        <v>2322</v>
      </c>
      <c r="B2327" s="3"/>
      <c r="C2327" s="48" t="str">
        <f t="shared" si="72"/>
        <v/>
      </c>
      <c r="D2327" s="5" t="str">
        <f>IF(PhieuBauCu!$B$2&gt;0,IF(LEN($B2327)=0,"",IF(AND($B2327&gt;0,VALUE(SUBSTITUTE($B2327,"1","0"))=$B2327),1,0)),"")</f>
        <v/>
      </c>
      <c r="E2327" s="5" t="str">
        <f>IF(PhieuBauCu!$B$2&gt;1,IF(LEN($B2327)=0,"",IF(AND($B2327&gt;0,VALUE(SUBSTITUTE($B2327,"2","0"))=$B2327),1,0)),"")</f>
        <v/>
      </c>
      <c r="F2327" s="5" t="str">
        <f>IF(PhieuBauCu!$B$2&gt;2,IF(LEN($B2327)=0,"",IF(AND($B2327&gt;0,VALUE(SUBSTITUTE($B2327,"3","0"))=$B2327),1,0)),"")</f>
        <v/>
      </c>
      <c r="G2327" s="5" t="str">
        <f>IF(PhieuBauCu!$B$2&gt;3,IF(LEN($B2327)=0,"",IF(AND($B2327&gt;0,VALUE(SUBSTITUTE($B2327,"4","0"))=$B2327),1,0)),"")</f>
        <v/>
      </c>
      <c r="H2327" s="5" t="str">
        <f>IF(PhieuBauCu!$B$2&gt;4,IF(LEN($B2327)=0,"",IF(AND($B2327&gt;0,VALUE(SUBSTITUTE($B2327,"5","0"))=$B2327),1,0)),"")</f>
        <v/>
      </c>
      <c r="I2327" s="5" t="str">
        <f>IF(PhieuBauCu!$B$2&gt;5,IF(LEN($B2327)=0,"",IF(AND($B2327&gt;0,VALUE(SUBSTITUTE($B2327,"6","0"))=$B2327),1,0)),"")</f>
        <v/>
      </c>
      <c r="J2327" s="5" t="str">
        <f>IF(PhieuBauCu!$B$2&gt;6,IF(LEN($B2327)=0,"",IF(AND($B2327&gt;0,VALUE(SUBSTITUTE($B2327,"7","0"))=$B2327),1,0)),"")</f>
        <v/>
      </c>
      <c r="K2327" s="5" t="str">
        <f>IF(PhieuBauCu!$B$2&gt;7,IF(LEN($B2327)=0,"",IF(AND($B2327&gt;0,VALUE(SUBSTITUTE($B2327,"8","0"))=$B2327),1,0)),"")</f>
        <v/>
      </c>
      <c r="L2327" s="5" t="str">
        <f>IF(PhieuBauCu!$B$2&gt;8,IF(LEN($B2327)=0,"",IF(AND($B2327&gt;0,VALUE(SUBSTITUTE($B2327,"9","0"))=$B2327),1,0)),"")</f>
        <v/>
      </c>
      <c r="M2327" s="9">
        <f t="shared" si="73"/>
        <v>0</v>
      </c>
      <c r="N2327" s="36">
        <f>IF(AND(M2327&lt;=PhieuBauCu!$B$13,M2327&gt;=1),1,0)</f>
        <v>0</v>
      </c>
    </row>
    <row r="2328" spans="1:14" ht="28.5" customHeight="1">
      <c r="A2328" s="2">
        <v>2323</v>
      </c>
      <c r="B2328" s="3"/>
      <c r="C2328" s="48" t="str">
        <f t="shared" si="72"/>
        <v/>
      </c>
      <c r="D2328" s="5" t="str">
        <f>IF(PhieuBauCu!$B$2&gt;0,IF(LEN($B2328)=0,"",IF(AND($B2328&gt;0,VALUE(SUBSTITUTE($B2328,"1","0"))=$B2328),1,0)),"")</f>
        <v/>
      </c>
      <c r="E2328" s="5" t="str">
        <f>IF(PhieuBauCu!$B$2&gt;1,IF(LEN($B2328)=0,"",IF(AND($B2328&gt;0,VALUE(SUBSTITUTE($B2328,"2","0"))=$B2328),1,0)),"")</f>
        <v/>
      </c>
      <c r="F2328" s="5" t="str">
        <f>IF(PhieuBauCu!$B$2&gt;2,IF(LEN($B2328)=0,"",IF(AND($B2328&gt;0,VALUE(SUBSTITUTE($B2328,"3","0"))=$B2328),1,0)),"")</f>
        <v/>
      </c>
      <c r="G2328" s="5" t="str">
        <f>IF(PhieuBauCu!$B$2&gt;3,IF(LEN($B2328)=0,"",IF(AND($B2328&gt;0,VALUE(SUBSTITUTE($B2328,"4","0"))=$B2328),1,0)),"")</f>
        <v/>
      </c>
      <c r="H2328" s="5" t="str">
        <f>IF(PhieuBauCu!$B$2&gt;4,IF(LEN($B2328)=0,"",IF(AND($B2328&gt;0,VALUE(SUBSTITUTE($B2328,"5","0"))=$B2328),1,0)),"")</f>
        <v/>
      </c>
      <c r="I2328" s="5" t="str">
        <f>IF(PhieuBauCu!$B$2&gt;5,IF(LEN($B2328)=0,"",IF(AND($B2328&gt;0,VALUE(SUBSTITUTE($B2328,"6","0"))=$B2328),1,0)),"")</f>
        <v/>
      </c>
      <c r="J2328" s="5" t="str">
        <f>IF(PhieuBauCu!$B$2&gt;6,IF(LEN($B2328)=0,"",IF(AND($B2328&gt;0,VALUE(SUBSTITUTE($B2328,"7","0"))=$B2328),1,0)),"")</f>
        <v/>
      </c>
      <c r="K2328" s="5" t="str">
        <f>IF(PhieuBauCu!$B$2&gt;7,IF(LEN($B2328)=0,"",IF(AND($B2328&gt;0,VALUE(SUBSTITUTE($B2328,"8","0"))=$B2328),1,0)),"")</f>
        <v/>
      </c>
      <c r="L2328" s="5" t="str">
        <f>IF(PhieuBauCu!$B$2&gt;8,IF(LEN($B2328)=0,"",IF(AND($B2328&gt;0,VALUE(SUBSTITUTE($B2328,"9","0"))=$B2328),1,0)),"")</f>
        <v/>
      </c>
      <c r="M2328" s="9">
        <f t="shared" si="73"/>
        <v>0</v>
      </c>
      <c r="N2328" s="36">
        <f>IF(AND(M2328&lt;=PhieuBauCu!$B$13,M2328&gt;=1),1,0)</f>
        <v>0</v>
      </c>
    </row>
    <row r="2329" spans="1:14" ht="28.5" customHeight="1">
      <c r="A2329" s="2">
        <v>2324</v>
      </c>
      <c r="B2329" s="3"/>
      <c r="C2329" s="48" t="str">
        <f t="shared" si="72"/>
        <v/>
      </c>
      <c r="D2329" s="5" t="str">
        <f>IF(PhieuBauCu!$B$2&gt;0,IF(LEN($B2329)=0,"",IF(AND($B2329&gt;0,VALUE(SUBSTITUTE($B2329,"1","0"))=$B2329),1,0)),"")</f>
        <v/>
      </c>
      <c r="E2329" s="5" t="str">
        <f>IF(PhieuBauCu!$B$2&gt;1,IF(LEN($B2329)=0,"",IF(AND($B2329&gt;0,VALUE(SUBSTITUTE($B2329,"2","0"))=$B2329),1,0)),"")</f>
        <v/>
      </c>
      <c r="F2329" s="5" t="str">
        <f>IF(PhieuBauCu!$B$2&gt;2,IF(LEN($B2329)=0,"",IF(AND($B2329&gt;0,VALUE(SUBSTITUTE($B2329,"3","0"))=$B2329),1,0)),"")</f>
        <v/>
      </c>
      <c r="G2329" s="5" t="str">
        <f>IF(PhieuBauCu!$B$2&gt;3,IF(LEN($B2329)=0,"",IF(AND($B2329&gt;0,VALUE(SUBSTITUTE($B2329,"4","0"))=$B2329),1,0)),"")</f>
        <v/>
      </c>
      <c r="H2329" s="5" t="str">
        <f>IF(PhieuBauCu!$B$2&gt;4,IF(LEN($B2329)=0,"",IF(AND($B2329&gt;0,VALUE(SUBSTITUTE($B2329,"5","0"))=$B2329),1,0)),"")</f>
        <v/>
      </c>
      <c r="I2329" s="5" t="str">
        <f>IF(PhieuBauCu!$B$2&gt;5,IF(LEN($B2329)=0,"",IF(AND($B2329&gt;0,VALUE(SUBSTITUTE($B2329,"6","0"))=$B2329),1,0)),"")</f>
        <v/>
      </c>
      <c r="J2329" s="5" t="str">
        <f>IF(PhieuBauCu!$B$2&gt;6,IF(LEN($B2329)=0,"",IF(AND($B2329&gt;0,VALUE(SUBSTITUTE($B2329,"7","0"))=$B2329),1,0)),"")</f>
        <v/>
      </c>
      <c r="K2329" s="5" t="str">
        <f>IF(PhieuBauCu!$B$2&gt;7,IF(LEN($B2329)=0,"",IF(AND($B2329&gt;0,VALUE(SUBSTITUTE($B2329,"8","0"))=$B2329),1,0)),"")</f>
        <v/>
      </c>
      <c r="L2329" s="5" t="str">
        <f>IF(PhieuBauCu!$B$2&gt;8,IF(LEN($B2329)=0,"",IF(AND($B2329&gt;0,VALUE(SUBSTITUTE($B2329,"9","0"))=$B2329),1,0)),"")</f>
        <v/>
      </c>
      <c r="M2329" s="9">
        <f t="shared" si="73"/>
        <v>0</v>
      </c>
      <c r="N2329" s="36">
        <f>IF(AND(M2329&lt;=PhieuBauCu!$B$13,M2329&gt;=1),1,0)</f>
        <v>0</v>
      </c>
    </row>
    <row r="2330" spans="1:14" ht="28.5" customHeight="1">
      <c r="A2330" s="2">
        <v>2325</v>
      </c>
      <c r="B2330" s="3"/>
      <c r="C2330" s="48" t="str">
        <f t="shared" si="72"/>
        <v/>
      </c>
      <c r="D2330" s="5" t="str">
        <f>IF(PhieuBauCu!$B$2&gt;0,IF(LEN($B2330)=0,"",IF(AND($B2330&gt;0,VALUE(SUBSTITUTE($B2330,"1","0"))=$B2330),1,0)),"")</f>
        <v/>
      </c>
      <c r="E2330" s="5" t="str">
        <f>IF(PhieuBauCu!$B$2&gt;1,IF(LEN($B2330)=0,"",IF(AND($B2330&gt;0,VALUE(SUBSTITUTE($B2330,"2","0"))=$B2330),1,0)),"")</f>
        <v/>
      </c>
      <c r="F2330" s="5" t="str">
        <f>IF(PhieuBauCu!$B$2&gt;2,IF(LEN($B2330)=0,"",IF(AND($B2330&gt;0,VALUE(SUBSTITUTE($B2330,"3","0"))=$B2330),1,0)),"")</f>
        <v/>
      </c>
      <c r="G2330" s="5" t="str">
        <f>IF(PhieuBauCu!$B$2&gt;3,IF(LEN($B2330)=0,"",IF(AND($B2330&gt;0,VALUE(SUBSTITUTE($B2330,"4","0"))=$B2330),1,0)),"")</f>
        <v/>
      </c>
      <c r="H2330" s="5" t="str">
        <f>IF(PhieuBauCu!$B$2&gt;4,IF(LEN($B2330)=0,"",IF(AND($B2330&gt;0,VALUE(SUBSTITUTE($B2330,"5","0"))=$B2330),1,0)),"")</f>
        <v/>
      </c>
      <c r="I2330" s="5" t="str">
        <f>IF(PhieuBauCu!$B$2&gt;5,IF(LEN($B2330)=0,"",IF(AND($B2330&gt;0,VALUE(SUBSTITUTE($B2330,"6","0"))=$B2330),1,0)),"")</f>
        <v/>
      </c>
      <c r="J2330" s="5" t="str">
        <f>IF(PhieuBauCu!$B$2&gt;6,IF(LEN($B2330)=0,"",IF(AND($B2330&gt;0,VALUE(SUBSTITUTE($B2330,"7","0"))=$B2330),1,0)),"")</f>
        <v/>
      </c>
      <c r="K2330" s="5" t="str">
        <f>IF(PhieuBauCu!$B$2&gt;7,IF(LEN($B2330)=0,"",IF(AND($B2330&gt;0,VALUE(SUBSTITUTE($B2330,"8","0"))=$B2330),1,0)),"")</f>
        <v/>
      </c>
      <c r="L2330" s="5" t="str">
        <f>IF(PhieuBauCu!$B$2&gt;8,IF(LEN($B2330)=0,"",IF(AND($B2330&gt;0,VALUE(SUBSTITUTE($B2330,"9","0"))=$B2330),1,0)),"")</f>
        <v/>
      </c>
      <c r="M2330" s="9">
        <f t="shared" si="73"/>
        <v>0</v>
      </c>
      <c r="N2330" s="36">
        <f>IF(AND(M2330&lt;=PhieuBauCu!$B$13,M2330&gt;=1),1,0)</f>
        <v>0</v>
      </c>
    </row>
    <row r="2331" spans="1:14" ht="28.5" customHeight="1">
      <c r="A2331" s="2">
        <v>2326</v>
      </c>
      <c r="B2331" s="3"/>
      <c r="C2331" s="48" t="str">
        <f t="shared" si="72"/>
        <v/>
      </c>
      <c r="D2331" s="5" t="str">
        <f>IF(PhieuBauCu!$B$2&gt;0,IF(LEN($B2331)=0,"",IF(AND($B2331&gt;0,VALUE(SUBSTITUTE($B2331,"1","0"))=$B2331),1,0)),"")</f>
        <v/>
      </c>
      <c r="E2331" s="5" t="str">
        <f>IF(PhieuBauCu!$B$2&gt;1,IF(LEN($B2331)=0,"",IF(AND($B2331&gt;0,VALUE(SUBSTITUTE($B2331,"2","0"))=$B2331),1,0)),"")</f>
        <v/>
      </c>
      <c r="F2331" s="5" t="str">
        <f>IF(PhieuBauCu!$B$2&gt;2,IF(LEN($B2331)=0,"",IF(AND($B2331&gt;0,VALUE(SUBSTITUTE($B2331,"3","0"))=$B2331),1,0)),"")</f>
        <v/>
      </c>
      <c r="G2331" s="5" t="str">
        <f>IF(PhieuBauCu!$B$2&gt;3,IF(LEN($B2331)=0,"",IF(AND($B2331&gt;0,VALUE(SUBSTITUTE($B2331,"4","0"))=$B2331),1,0)),"")</f>
        <v/>
      </c>
      <c r="H2331" s="5" t="str">
        <f>IF(PhieuBauCu!$B$2&gt;4,IF(LEN($B2331)=0,"",IF(AND($B2331&gt;0,VALUE(SUBSTITUTE($B2331,"5","0"))=$B2331),1,0)),"")</f>
        <v/>
      </c>
      <c r="I2331" s="5" t="str">
        <f>IF(PhieuBauCu!$B$2&gt;5,IF(LEN($B2331)=0,"",IF(AND($B2331&gt;0,VALUE(SUBSTITUTE($B2331,"6","0"))=$B2331),1,0)),"")</f>
        <v/>
      </c>
      <c r="J2331" s="5" t="str">
        <f>IF(PhieuBauCu!$B$2&gt;6,IF(LEN($B2331)=0,"",IF(AND($B2331&gt;0,VALUE(SUBSTITUTE($B2331,"7","0"))=$B2331),1,0)),"")</f>
        <v/>
      </c>
      <c r="K2331" s="5" t="str">
        <f>IF(PhieuBauCu!$B$2&gt;7,IF(LEN($B2331)=0,"",IF(AND($B2331&gt;0,VALUE(SUBSTITUTE($B2331,"8","0"))=$B2331),1,0)),"")</f>
        <v/>
      </c>
      <c r="L2331" s="5" t="str">
        <f>IF(PhieuBauCu!$B$2&gt;8,IF(LEN($B2331)=0,"",IF(AND($B2331&gt;0,VALUE(SUBSTITUTE($B2331,"9","0"))=$B2331),1,0)),"")</f>
        <v/>
      </c>
      <c r="M2331" s="9">
        <f t="shared" si="73"/>
        <v>0</v>
      </c>
      <c r="N2331" s="36">
        <f>IF(AND(M2331&lt;=PhieuBauCu!$B$13,M2331&gt;=1),1,0)</f>
        <v>0</v>
      </c>
    </row>
    <row r="2332" spans="1:14" ht="28.5" customHeight="1">
      <c r="A2332" s="2">
        <v>2327</v>
      </c>
      <c r="B2332" s="3"/>
      <c r="C2332" s="48" t="str">
        <f t="shared" si="72"/>
        <v/>
      </c>
      <c r="D2332" s="5" t="str">
        <f>IF(PhieuBauCu!$B$2&gt;0,IF(LEN($B2332)=0,"",IF(AND($B2332&gt;0,VALUE(SUBSTITUTE($B2332,"1","0"))=$B2332),1,0)),"")</f>
        <v/>
      </c>
      <c r="E2332" s="5" t="str">
        <f>IF(PhieuBauCu!$B$2&gt;1,IF(LEN($B2332)=0,"",IF(AND($B2332&gt;0,VALUE(SUBSTITUTE($B2332,"2","0"))=$B2332),1,0)),"")</f>
        <v/>
      </c>
      <c r="F2332" s="5" t="str">
        <f>IF(PhieuBauCu!$B$2&gt;2,IF(LEN($B2332)=0,"",IF(AND($B2332&gt;0,VALUE(SUBSTITUTE($B2332,"3","0"))=$B2332),1,0)),"")</f>
        <v/>
      </c>
      <c r="G2332" s="5" t="str">
        <f>IF(PhieuBauCu!$B$2&gt;3,IF(LEN($B2332)=0,"",IF(AND($B2332&gt;0,VALUE(SUBSTITUTE($B2332,"4","0"))=$B2332),1,0)),"")</f>
        <v/>
      </c>
      <c r="H2332" s="5" t="str">
        <f>IF(PhieuBauCu!$B$2&gt;4,IF(LEN($B2332)=0,"",IF(AND($B2332&gt;0,VALUE(SUBSTITUTE($B2332,"5","0"))=$B2332),1,0)),"")</f>
        <v/>
      </c>
      <c r="I2332" s="5" t="str">
        <f>IF(PhieuBauCu!$B$2&gt;5,IF(LEN($B2332)=0,"",IF(AND($B2332&gt;0,VALUE(SUBSTITUTE($B2332,"6","0"))=$B2332),1,0)),"")</f>
        <v/>
      </c>
      <c r="J2332" s="5" t="str">
        <f>IF(PhieuBauCu!$B$2&gt;6,IF(LEN($B2332)=0,"",IF(AND($B2332&gt;0,VALUE(SUBSTITUTE($B2332,"7","0"))=$B2332),1,0)),"")</f>
        <v/>
      </c>
      <c r="K2332" s="5" t="str">
        <f>IF(PhieuBauCu!$B$2&gt;7,IF(LEN($B2332)=0,"",IF(AND($B2332&gt;0,VALUE(SUBSTITUTE($B2332,"8","0"))=$B2332),1,0)),"")</f>
        <v/>
      </c>
      <c r="L2332" s="5" t="str">
        <f>IF(PhieuBauCu!$B$2&gt;8,IF(LEN($B2332)=0,"",IF(AND($B2332&gt;0,VALUE(SUBSTITUTE($B2332,"9","0"))=$B2332),1,0)),"")</f>
        <v/>
      </c>
      <c r="M2332" s="9">
        <f t="shared" si="73"/>
        <v>0</v>
      </c>
      <c r="N2332" s="36">
        <f>IF(AND(M2332&lt;=PhieuBauCu!$B$13,M2332&gt;=1),1,0)</f>
        <v>0</v>
      </c>
    </row>
    <row r="2333" spans="1:14" ht="28.5" customHeight="1">
      <c r="A2333" s="2">
        <v>2328</v>
      </c>
      <c r="B2333" s="3"/>
      <c r="C2333" s="48" t="str">
        <f t="shared" si="72"/>
        <v/>
      </c>
      <c r="D2333" s="5" t="str">
        <f>IF(PhieuBauCu!$B$2&gt;0,IF(LEN($B2333)=0,"",IF(AND($B2333&gt;0,VALUE(SUBSTITUTE($B2333,"1","0"))=$B2333),1,0)),"")</f>
        <v/>
      </c>
      <c r="E2333" s="5" t="str">
        <f>IF(PhieuBauCu!$B$2&gt;1,IF(LEN($B2333)=0,"",IF(AND($B2333&gt;0,VALUE(SUBSTITUTE($B2333,"2","0"))=$B2333),1,0)),"")</f>
        <v/>
      </c>
      <c r="F2333" s="5" t="str">
        <f>IF(PhieuBauCu!$B$2&gt;2,IF(LEN($B2333)=0,"",IF(AND($B2333&gt;0,VALUE(SUBSTITUTE($B2333,"3","0"))=$B2333),1,0)),"")</f>
        <v/>
      </c>
      <c r="G2333" s="5" t="str">
        <f>IF(PhieuBauCu!$B$2&gt;3,IF(LEN($B2333)=0,"",IF(AND($B2333&gt;0,VALUE(SUBSTITUTE($B2333,"4","0"))=$B2333),1,0)),"")</f>
        <v/>
      </c>
      <c r="H2333" s="5" t="str">
        <f>IF(PhieuBauCu!$B$2&gt;4,IF(LEN($B2333)=0,"",IF(AND($B2333&gt;0,VALUE(SUBSTITUTE($B2333,"5","0"))=$B2333),1,0)),"")</f>
        <v/>
      </c>
      <c r="I2333" s="5" t="str">
        <f>IF(PhieuBauCu!$B$2&gt;5,IF(LEN($B2333)=0,"",IF(AND($B2333&gt;0,VALUE(SUBSTITUTE($B2333,"6","0"))=$B2333),1,0)),"")</f>
        <v/>
      </c>
      <c r="J2333" s="5" t="str">
        <f>IF(PhieuBauCu!$B$2&gt;6,IF(LEN($B2333)=0,"",IF(AND($B2333&gt;0,VALUE(SUBSTITUTE($B2333,"7","0"))=$B2333),1,0)),"")</f>
        <v/>
      </c>
      <c r="K2333" s="5" t="str">
        <f>IF(PhieuBauCu!$B$2&gt;7,IF(LEN($B2333)=0,"",IF(AND($B2333&gt;0,VALUE(SUBSTITUTE($B2333,"8","0"))=$B2333),1,0)),"")</f>
        <v/>
      </c>
      <c r="L2333" s="5" t="str">
        <f>IF(PhieuBauCu!$B$2&gt;8,IF(LEN($B2333)=0,"",IF(AND($B2333&gt;0,VALUE(SUBSTITUTE($B2333,"9","0"))=$B2333),1,0)),"")</f>
        <v/>
      </c>
      <c r="M2333" s="9">
        <f t="shared" si="73"/>
        <v>0</v>
      </c>
      <c r="N2333" s="36">
        <f>IF(AND(M2333&lt;=PhieuBauCu!$B$13,M2333&gt;=1),1,0)</f>
        <v>0</v>
      </c>
    </row>
    <row r="2334" spans="1:14" ht="28.5" customHeight="1">
      <c r="A2334" s="2">
        <v>2329</v>
      </c>
      <c r="B2334" s="3"/>
      <c r="C2334" s="48" t="str">
        <f t="shared" si="72"/>
        <v/>
      </c>
      <c r="D2334" s="5" t="str">
        <f>IF(PhieuBauCu!$B$2&gt;0,IF(LEN($B2334)=0,"",IF(AND($B2334&gt;0,VALUE(SUBSTITUTE($B2334,"1","0"))=$B2334),1,0)),"")</f>
        <v/>
      </c>
      <c r="E2334" s="5" t="str">
        <f>IF(PhieuBauCu!$B$2&gt;1,IF(LEN($B2334)=0,"",IF(AND($B2334&gt;0,VALUE(SUBSTITUTE($B2334,"2","0"))=$B2334),1,0)),"")</f>
        <v/>
      </c>
      <c r="F2334" s="5" t="str">
        <f>IF(PhieuBauCu!$B$2&gt;2,IF(LEN($B2334)=0,"",IF(AND($B2334&gt;0,VALUE(SUBSTITUTE($B2334,"3","0"))=$B2334),1,0)),"")</f>
        <v/>
      </c>
      <c r="G2334" s="5" t="str">
        <f>IF(PhieuBauCu!$B$2&gt;3,IF(LEN($B2334)=0,"",IF(AND($B2334&gt;0,VALUE(SUBSTITUTE($B2334,"4","0"))=$B2334),1,0)),"")</f>
        <v/>
      </c>
      <c r="H2334" s="5" t="str">
        <f>IF(PhieuBauCu!$B$2&gt;4,IF(LEN($B2334)=0,"",IF(AND($B2334&gt;0,VALUE(SUBSTITUTE($B2334,"5","0"))=$B2334),1,0)),"")</f>
        <v/>
      </c>
      <c r="I2334" s="5" t="str">
        <f>IF(PhieuBauCu!$B$2&gt;5,IF(LEN($B2334)=0,"",IF(AND($B2334&gt;0,VALUE(SUBSTITUTE($B2334,"6","0"))=$B2334),1,0)),"")</f>
        <v/>
      </c>
      <c r="J2334" s="5" t="str">
        <f>IF(PhieuBauCu!$B$2&gt;6,IF(LEN($B2334)=0,"",IF(AND($B2334&gt;0,VALUE(SUBSTITUTE($B2334,"7","0"))=$B2334),1,0)),"")</f>
        <v/>
      </c>
      <c r="K2334" s="5" t="str">
        <f>IF(PhieuBauCu!$B$2&gt;7,IF(LEN($B2334)=0,"",IF(AND($B2334&gt;0,VALUE(SUBSTITUTE($B2334,"8","0"))=$B2334),1,0)),"")</f>
        <v/>
      </c>
      <c r="L2334" s="5" t="str">
        <f>IF(PhieuBauCu!$B$2&gt;8,IF(LEN($B2334)=0,"",IF(AND($B2334&gt;0,VALUE(SUBSTITUTE($B2334,"9","0"))=$B2334),1,0)),"")</f>
        <v/>
      </c>
      <c r="M2334" s="9">
        <f t="shared" si="73"/>
        <v>0</v>
      </c>
      <c r="N2334" s="36">
        <f>IF(AND(M2334&lt;=PhieuBauCu!$B$13,M2334&gt;=1),1,0)</f>
        <v>0</v>
      </c>
    </row>
    <row r="2335" spans="1:14" ht="28.5" customHeight="1">
      <c r="A2335" s="2">
        <v>2330</v>
      </c>
      <c r="B2335" s="3"/>
      <c r="C2335" s="48" t="str">
        <f t="shared" si="72"/>
        <v/>
      </c>
      <c r="D2335" s="5" t="str">
        <f>IF(PhieuBauCu!$B$2&gt;0,IF(LEN($B2335)=0,"",IF(AND($B2335&gt;0,VALUE(SUBSTITUTE($B2335,"1","0"))=$B2335),1,0)),"")</f>
        <v/>
      </c>
      <c r="E2335" s="5" t="str">
        <f>IF(PhieuBauCu!$B$2&gt;1,IF(LEN($B2335)=0,"",IF(AND($B2335&gt;0,VALUE(SUBSTITUTE($B2335,"2","0"))=$B2335),1,0)),"")</f>
        <v/>
      </c>
      <c r="F2335" s="5" t="str">
        <f>IF(PhieuBauCu!$B$2&gt;2,IF(LEN($B2335)=0,"",IF(AND($B2335&gt;0,VALUE(SUBSTITUTE($B2335,"3","0"))=$B2335),1,0)),"")</f>
        <v/>
      </c>
      <c r="G2335" s="5" t="str">
        <f>IF(PhieuBauCu!$B$2&gt;3,IF(LEN($B2335)=0,"",IF(AND($B2335&gt;0,VALUE(SUBSTITUTE($B2335,"4","0"))=$B2335),1,0)),"")</f>
        <v/>
      </c>
      <c r="H2335" s="5" t="str">
        <f>IF(PhieuBauCu!$B$2&gt;4,IF(LEN($B2335)=0,"",IF(AND($B2335&gt;0,VALUE(SUBSTITUTE($B2335,"5","0"))=$B2335),1,0)),"")</f>
        <v/>
      </c>
      <c r="I2335" s="5" t="str">
        <f>IF(PhieuBauCu!$B$2&gt;5,IF(LEN($B2335)=0,"",IF(AND($B2335&gt;0,VALUE(SUBSTITUTE($B2335,"6","0"))=$B2335),1,0)),"")</f>
        <v/>
      </c>
      <c r="J2335" s="5" t="str">
        <f>IF(PhieuBauCu!$B$2&gt;6,IF(LEN($B2335)=0,"",IF(AND($B2335&gt;0,VALUE(SUBSTITUTE($B2335,"7","0"))=$B2335),1,0)),"")</f>
        <v/>
      </c>
      <c r="K2335" s="5" t="str">
        <f>IF(PhieuBauCu!$B$2&gt;7,IF(LEN($B2335)=0,"",IF(AND($B2335&gt;0,VALUE(SUBSTITUTE($B2335,"8","0"))=$B2335),1,0)),"")</f>
        <v/>
      </c>
      <c r="L2335" s="5" t="str">
        <f>IF(PhieuBauCu!$B$2&gt;8,IF(LEN($B2335)=0,"",IF(AND($B2335&gt;0,VALUE(SUBSTITUTE($B2335,"9","0"))=$B2335),1,0)),"")</f>
        <v/>
      </c>
      <c r="M2335" s="9">
        <f t="shared" si="73"/>
        <v>0</v>
      </c>
      <c r="N2335" s="36">
        <f>IF(AND(M2335&lt;=PhieuBauCu!$B$13,M2335&gt;=1),1,0)</f>
        <v>0</v>
      </c>
    </row>
    <row r="2336" spans="1:14" ht="28.5" customHeight="1">
      <c r="A2336" s="2">
        <v>2331</v>
      </c>
      <c r="B2336" s="3"/>
      <c r="C2336" s="48" t="str">
        <f t="shared" si="72"/>
        <v/>
      </c>
      <c r="D2336" s="5" t="str">
        <f>IF(PhieuBauCu!$B$2&gt;0,IF(LEN($B2336)=0,"",IF(AND($B2336&gt;0,VALUE(SUBSTITUTE($B2336,"1","0"))=$B2336),1,0)),"")</f>
        <v/>
      </c>
      <c r="E2336" s="5" t="str">
        <f>IF(PhieuBauCu!$B$2&gt;1,IF(LEN($B2336)=0,"",IF(AND($B2336&gt;0,VALUE(SUBSTITUTE($B2336,"2","0"))=$B2336),1,0)),"")</f>
        <v/>
      </c>
      <c r="F2336" s="5" t="str">
        <f>IF(PhieuBauCu!$B$2&gt;2,IF(LEN($B2336)=0,"",IF(AND($B2336&gt;0,VALUE(SUBSTITUTE($B2336,"3","0"))=$B2336),1,0)),"")</f>
        <v/>
      </c>
      <c r="G2336" s="5" t="str">
        <f>IF(PhieuBauCu!$B$2&gt;3,IF(LEN($B2336)=0,"",IF(AND($B2336&gt;0,VALUE(SUBSTITUTE($B2336,"4","0"))=$B2336),1,0)),"")</f>
        <v/>
      </c>
      <c r="H2336" s="5" t="str">
        <f>IF(PhieuBauCu!$B$2&gt;4,IF(LEN($B2336)=0,"",IF(AND($B2336&gt;0,VALUE(SUBSTITUTE($B2336,"5","0"))=$B2336),1,0)),"")</f>
        <v/>
      </c>
      <c r="I2336" s="5" t="str">
        <f>IF(PhieuBauCu!$B$2&gt;5,IF(LEN($B2336)=0,"",IF(AND($B2336&gt;0,VALUE(SUBSTITUTE($B2336,"6","0"))=$B2336),1,0)),"")</f>
        <v/>
      </c>
      <c r="J2336" s="5" t="str">
        <f>IF(PhieuBauCu!$B$2&gt;6,IF(LEN($B2336)=0,"",IF(AND($B2336&gt;0,VALUE(SUBSTITUTE($B2336,"7","0"))=$B2336),1,0)),"")</f>
        <v/>
      </c>
      <c r="K2336" s="5" t="str">
        <f>IF(PhieuBauCu!$B$2&gt;7,IF(LEN($B2336)=0,"",IF(AND($B2336&gt;0,VALUE(SUBSTITUTE($B2336,"8","0"))=$B2336),1,0)),"")</f>
        <v/>
      </c>
      <c r="L2336" s="5" t="str">
        <f>IF(PhieuBauCu!$B$2&gt;8,IF(LEN($B2336)=0,"",IF(AND($B2336&gt;0,VALUE(SUBSTITUTE($B2336,"9","0"))=$B2336),1,0)),"")</f>
        <v/>
      </c>
      <c r="M2336" s="9">
        <f t="shared" si="73"/>
        <v>0</v>
      </c>
      <c r="N2336" s="36">
        <f>IF(AND(M2336&lt;=PhieuBauCu!$B$13,M2336&gt;=1),1,0)</f>
        <v>0</v>
      </c>
    </row>
    <row r="2337" spans="1:14" ht="28.5" customHeight="1">
      <c r="A2337" s="2">
        <v>2332</v>
      </c>
      <c r="B2337" s="3"/>
      <c r="C2337" s="48" t="str">
        <f t="shared" si="72"/>
        <v/>
      </c>
      <c r="D2337" s="5" t="str">
        <f>IF(PhieuBauCu!$B$2&gt;0,IF(LEN($B2337)=0,"",IF(AND($B2337&gt;0,VALUE(SUBSTITUTE($B2337,"1","0"))=$B2337),1,0)),"")</f>
        <v/>
      </c>
      <c r="E2337" s="5" t="str">
        <f>IF(PhieuBauCu!$B$2&gt;1,IF(LEN($B2337)=0,"",IF(AND($B2337&gt;0,VALUE(SUBSTITUTE($B2337,"2","0"))=$B2337),1,0)),"")</f>
        <v/>
      </c>
      <c r="F2337" s="5" t="str">
        <f>IF(PhieuBauCu!$B$2&gt;2,IF(LEN($B2337)=0,"",IF(AND($B2337&gt;0,VALUE(SUBSTITUTE($B2337,"3","0"))=$B2337),1,0)),"")</f>
        <v/>
      </c>
      <c r="G2337" s="5" t="str">
        <f>IF(PhieuBauCu!$B$2&gt;3,IF(LEN($B2337)=0,"",IF(AND($B2337&gt;0,VALUE(SUBSTITUTE($B2337,"4","0"))=$B2337),1,0)),"")</f>
        <v/>
      </c>
      <c r="H2337" s="5" t="str">
        <f>IF(PhieuBauCu!$B$2&gt;4,IF(LEN($B2337)=0,"",IF(AND($B2337&gt;0,VALUE(SUBSTITUTE($B2337,"5","0"))=$B2337),1,0)),"")</f>
        <v/>
      </c>
      <c r="I2337" s="5" t="str">
        <f>IF(PhieuBauCu!$B$2&gt;5,IF(LEN($B2337)=0,"",IF(AND($B2337&gt;0,VALUE(SUBSTITUTE($B2337,"6","0"))=$B2337),1,0)),"")</f>
        <v/>
      </c>
      <c r="J2337" s="5" t="str">
        <f>IF(PhieuBauCu!$B$2&gt;6,IF(LEN($B2337)=0,"",IF(AND($B2337&gt;0,VALUE(SUBSTITUTE($B2337,"7","0"))=$B2337),1,0)),"")</f>
        <v/>
      </c>
      <c r="K2337" s="5" t="str">
        <f>IF(PhieuBauCu!$B$2&gt;7,IF(LEN($B2337)=0,"",IF(AND($B2337&gt;0,VALUE(SUBSTITUTE($B2337,"8","0"))=$B2337),1,0)),"")</f>
        <v/>
      </c>
      <c r="L2337" s="5" t="str">
        <f>IF(PhieuBauCu!$B$2&gt;8,IF(LEN($B2337)=0,"",IF(AND($B2337&gt;0,VALUE(SUBSTITUTE($B2337,"9","0"))=$B2337),1,0)),"")</f>
        <v/>
      </c>
      <c r="M2337" s="9">
        <f t="shared" si="73"/>
        <v>0</v>
      </c>
      <c r="N2337" s="36">
        <f>IF(AND(M2337&lt;=PhieuBauCu!$B$13,M2337&gt;=1),1,0)</f>
        <v>0</v>
      </c>
    </row>
    <row r="2338" spans="1:14" ht="28.5" customHeight="1">
      <c r="A2338" s="2">
        <v>2333</v>
      </c>
      <c r="B2338" s="3"/>
      <c r="C2338" s="48" t="str">
        <f t="shared" si="72"/>
        <v/>
      </c>
      <c r="D2338" s="5" t="str">
        <f>IF(PhieuBauCu!$B$2&gt;0,IF(LEN($B2338)=0,"",IF(AND($B2338&gt;0,VALUE(SUBSTITUTE($B2338,"1","0"))=$B2338),1,0)),"")</f>
        <v/>
      </c>
      <c r="E2338" s="5" t="str">
        <f>IF(PhieuBauCu!$B$2&gt;1,IF(LEN($B2338)=0,"",IF(AND($B2338&gt;0,VALUE(SUBSTITUTE($B2338,"2","0"))=$B2338),1,0)),"")</f>
        <v/>
      </c>
      <c r="F2338" s="5" t="str">
        <f>IF(PhieuBauCu!$B$2&gt;2,IF(LEN($B2338)=0,"",IF(AND($B2338&gt;0,VALUE(SUBSTITUTE($B2338,"3","0"))=$B2338),1,0)),"")</f>
        <v/>
      </c>
      <c r="G2338" s="5" t="str">
        <f>IF(PhieuBauCu!$B$2&gt;3,IF(LEN($B2338)=0,"",IF(AND($B2338&gt;0,VALUE(SUBSTITUTE($B2338,"4","0"))=$B2338),1,0)),"")</f>
        <v/>
      </c>
      <c r="H2338" s="5" t="str">
        <f>IF(PhieuBauCu!$B$2&gt;4,IF(LEN($B2338)=0,"",IF(AND($B2338&gt;0,VALUE(SUBSTITUTE($B2338,"5","0"))=$B2338),1,0)),"")</f>
        <v/>
      </c>
      <c r="I2338" s="5" t="str">
        <f>IF(PhieuBauCu!$B$2&gt;5,IF(LEN($B2338)=0,"",IF(AND($B2338&gt;0,VALUE(SUBSTITUTE($B2338,"6","0"))=$B2338),1,0)),"")</f>
        <v/>
      </c>
      <c r="J2338" s="5" t="str">
        <f>IF(PhieuBauCu!$B$2&gt;6,IF(LEN($B2338)=0,"",IF(AND($B2338&gt;0,VALUE(SUBSTITUTE($B2338,"7","0"))=$B2338),1,0)),"")</f>
        <v/>
      </c>
      <c r="K2338" s="5" t="str">
        <f>IF(PhieuBauCu!$B$2&gt;7,IF(LEN($B2338)=0,"",IF(AND($B2338&gt;0,VALUE(SUBSTITUTE($B2338,"8","0"))=$B2338),1,0)),"")</f>
        <v/>
      </c>
      <c r="L2338" s="5" t="str">
        <f>IF(PhieuBauCu!$B$2&gt;8,IF(LEN($B2338)=0,"",IF(AND($B2338&gt;0,VALUE(SUBSTITUTE($B2338,"9","0"))=$B2338),1,0)),"")</f>
        <v/>
      </c>
      <c r="M2338" s="9">
        <f t="shared" si="73"/>
        <v>0</v>
      </c>
      <c r="N2338" s="36">
        <f>IF(AND(M2338&lt;=PhieuBauCu!$B$13,M2338&gt;=1),1,0)</f>
        <v>0</v>
      </c>
    </row>
    <row r="2339" spans="1:14" ht="28.5" customHeight="1">
      <c r="A2339" s="2">
        <v>2334</v>
      </c>
      <c r="B2339" s="3"/>
      <c r="C2339" s="48" t="str">
        <f t="shared" si="72"/>
        <v/>
      </c>
      <c r="D2339" s="5" t="str">
        <f>IF(PhieuBauCu!$B$2&gt;0,IF(LEN($B2339)=0,"",IF(AND($B2339&gt;0,VALUE(SUBSTITUTE($B2339,"1","0"))=$B2339),1,0)),"")</f>
        <v/>
      </c>
      <c r="E2339" s="5" t="str">
        <f>IF(PhieuBauCu!$B$2&gt;1,IF(LEN($B2339)=0,"",IF(AND($B2339&gt;0,VALUE(SUBSTITUTE($B2339,"2","0"))=$B2339),1,0)),"")</f>
        <v/>
      </c>
      <c r="F2339" s="5" t="str">
        <f>IF(PhieuBauCu!$B$2&gt;2,IF(LEN($B2339)=0,"",IF(AND($B2339&gt;0,VALUE(SUBSTITUTE($B2339,"3","0"))=$B2339),1,0)),"")</f>
        <v/>
      </c>
      <c r="G2339" s="5" t="str">
        <f>IF(PhieuBauCu!$B$2&gt;3,IF(LEN($B2339)=0,"",IF(AND($B2339&gt;0,VALUE(SUBSTITUTE($B2339,"4","0"))=$B2339),1,0)),"")</f>
        <v/>
      </c>
      <c r="H2339" s="5" t="str">
        <f>IF(PhieuBauCu!$B$2&gt;4,IF(LEN($B2339)=0,"",IF(AND($B2339&gt;0,VALUE(SUBSTITUTE($B2339,"5","0"))=$B2339),1,0)),"")</f>
        <v/>
      </c>
      <c r="I2339" s="5" t="str">
        <f>IF(PhieuBauCu!$B$2&gt;5,IF(LEN($B2339)=0,"",IF(AND($B2339&gt;0,VALUE(SUBSTITUTE($B2339,"6","0"))=$B2339),1,0)),"")</f>
        <v/>
      </c>
      <c r="J2339" s="5" t="str">
        <f>IF(PhieuBauCu!$B$2&gt;6,IF(LEN($B2339)=0,"",IF(AND($B2339&gt;0,VALUE(SUBSTITUTE($B2339,"7","0"))=$B2339),1,0)),"")</f>
        <v/>
      </c>
      <c r="K2339" s="5" t="str">
        <f>IF(PhieuBauCu!$B$2&gt;7,IF(LEN($B2339)=0,"",IF(AND($B2339&gt;0,VALUE(SUBSTITUTE($B2339,"8","0"))=$B2339),1,0)),"")</f>
        <v/>
      </c>
      <c r="L2339" s="5" t="str">
        <f>IF(PhieuBauCu!$B$2&gt;8,IF(LEN($B2339)=0,"",IF(AND($B2339&gt;0,VALUE(SUBSTITUTE($B2339,"9","0"))=$B2339),1,0)),"")</f>
        <v/>
      </c>
      <c r="M2339" s="9">
        <f t="shared" si="73"/>
        <v>0</v>
      </c>
      <c r="N2339" s="36">
        <f>IF(AND(M2339&lt;=PhieuBauCu!$B$13,M2339&gt;=1),1,0)</f>
        <v>0</v>
      </c>
    </row>
    <row r="2340" spans="1:14" ht="28.5" customHeight="1">
      <c r="A2340" s="2">
        <v>2335</v>
      </c>
      <c r="B2340" s="3"/>
      <c r="C2340" s="48" t="str">
        <f t="shared" si="72"/>
        <v/>
      </c>
      <c r="D2340" s="5" t="str">
        <f>IF(PhieuBauCu!$B$2&gt;0,IF(LEN($B2340)=0,"",IF(AND($B2340&gt;0,VALUE(SUBSTITUTE($B2340,"1","0"))=$B2340),1,0)),"")</f>
        <v/>
      </c>
      <c r="E2340" s="5" t="str">
        <f>IF(PhieuBauCu!$B$2&gt;1,IF(LEN($B2340)=0,"",IF(AND($B2340&gt;0,VALUE(SUBSTITUTE($B2340,"2","0"))=$B2340),1,0)),"")</f>
        <v/>
      </c>
      <c r="F2340" s="5" t="str">
        <f>IF(PhieuBauCu!$B$2&gt;2,IF(LEN($B2340)=0,"",IF(AND($B2340&gt;0,VALUE(SUBSTITUTE($B2340,"3","0"))=$B2340),1,0)),"")</f>
        <v/>
      </c>
      <c r="G2340" s="5" t="str">
        <f>IF(PhieuBauCu!$B$2&gt;3,IF(LEN($B2340)=0,"",IF(AND($B2340&gt;0,VALUE(SUBSTITUTE($B2340,"4","0"))=$B2340),1,0)),"")</f>
        <v/>
      </c>
      <c r="H2340" s="5" t="str">
        <f>IF(PhieuBauCu!$B$2&gt;4,IF(LEN($B2340)=0,"",IF(AND($B2340&gt;0,VALUE(SUBSTITUTE($B2340,"5","0"))=$B2340),1,0)),"")</f>
        <v/>
      </c>
      <c r="I2340" s="5" t="str">
        <f>IF(PhieuBauCu!$B$2&gt;5,IF(LEN($B2340)=0,"",IF(AND($B2340&gt;0,VALUE(SUBSTITUTE($B2340,"6","0"))=$B2340),1,0)),"")</f>
        <v/>
      </c>
      <c r="J2340" s="5" t="str">
        <f>IF(PhieuBauCu!$B$2&gt;6,IF(LEN($B2340)=0,"",IF(AND($B2340&gt;0,VALUE(SUBSTITUTE($B2340,"7","0"))=$B2340),1,0)),"")</f>
        <v/>
      </c>
      <c r="K2340" s="5" t="str">
        <f>IF(PhieuBauCu!$B$2&gt;7,IF(LEN($B2340)=0,"",IF(AND($B2340&gt;0,VALUE(SUBSTITUTE($B2340,"8","0"))=$B2340),1,0)),"")</f>
        <v/>
      </c>
      <c r="L2340" s="5" t="str">
        <f>IF(PhieuBauCu!$B$2&gt;8,IF(LEN($B2340)=0,"",IF(AND($B2340&gt;0,VALUE(SUBSTITUTE($B2340,"9","0"))=$B2340),1,0)),"")</f>
        <v/>
      </c>
      <c r="M2340" s="9">
        <f t="shared" si="73"/>
        <v>0</v>
      </c>
      <c r="N2340" s="36">
        <f>IF(AND(M2340&lt;=PhieuBauCu!$B$13,M2340&gt;=1),1,0)</f>
        <v>0</v>
      </c>
    </row>
    <row r="2341" spans="1:14" ht="28.5" customHeight="1">
      <c r="A2341" s="2">
        <v>2336</v>
      </c>
      <c r="B2341" s="3"/>
      <c r="C2341" s="48" t="str">
        <f t="shared" si="72"/>
        <v/>
      </c>
      <c r="D2341" s="5" t="str">
        <f>IF(PhieuBauCu!$B$2&gt;0,IF(LEN($B2341)=0,"",IF(AND($B2341&gt;0,VALUE(SUBSTITUTE($B2341,"1","0"))=$B2341),1,0)),"")</f>
        <v/>
      </c>
      <c r="E2341" s="5" t="str">
        <f>IF(PhieuBauCu!$B$2&gt;1,IF(LEN($B2341)=0,"",IF(AND($B2341&gt;0,VALUE(SUBSTITUTE($B2341,"2","0"))=$B2341),1,0)),"")</f>
        <v/>
      </c>
      <c r="F2341" s="5" t="str">
        <f>IF(PhieuBauCu!$B$2&gt;2,IF(LEN($B2341)=0,"",IF(AND($B2341&gt;0,VALUE(SUBSTITUTE($B2341,"3","0"))=$B2341),1,0)),"")</f>
        <v/>
      </c>
      <c r="G2341" s="5" t="str">
        <f>IF(PhieuBauCu!$B$2&gt;3,IF(LEN($B2341)=0,"",IF(AND($B2341&gt;0,VALUE(SUBSTITUTE($B2341,"4","0"))=$B2341),1,0)),"")</f>
        <v/>
      </c>
      <c r="H2341" s="5" t="str">
        <f>IF(PhieuBauCu!$B$2&gt;4,IF(LEN($B2341)=0,"",IF(AND($B2341&gt;0,VALUE(SUBSTITUTE($B2341,"5","0"))=$B2341),1,0)),"")</f>
        <v/>
      </c>
      <c r="I2341" s="5" t="str">
        <f>IF(PhieuBauCu!$B$2&gt;5,IF(LEN($B2341)=0,"",IF(AND($B2341&gt;0,VALUE(SUBSTITUTE($B2341,"6","0"))=$B2341),1,0)),"")</f>
        <v/>
      </c>
      <c r="J2341" s="5" t="str">
        <f>IF(PhieuBauCu!$B$2&gt;6,IF(LEN($B2341)=0,"",IF(AND($B2341&gt;0,VALUE(SUBSTITUTE($B2341,"7","0"))=$B2341),1,0)),"")</f>
        <v/>
      </c>
      <c r="K2341" s="5" t="str">
        <f>IF(PhieuBauCu!$B$2&gt;7,IF(LEN($B2341)=0,"",IF(AND($B2341&gt;0,VALUE(SUBSTITUTE($B2341,"8","0"))=$B2341),1,0)),"")</f>
        <v/>
      </c>
      <c r="L2341" s="5" t="str">
        <f>IF(PhieuBauCu!$B$2&gt;8,IF(LEN($B2341)=0,"",IF(AND($B2341&gt;0,VALUE(SUBSTITUTE($B2341,"9","0"))=$B2341),1,0)),"")</f>
        <v/>
      </c>
      <c r="M2341" s="9">
        <f t="shared" si="73"/>
        <v>0</v>
      </c>
      <c r="N2341" s="36">
        <f>IF(AND(M2341&lt;=PhieuBauCu!$B$13,M2341&gt;=1),1,0)</f>
        <v>0</v>
      </c>
    </row>
    <row r="2342" spans="1:14" ht="28.5" customHeight="1">
      <c r="A2342" s="2">
        <v>2337</v>
      </c>
      <c r="B2342" s="3"/>
      <c r="C2342" s="48" t="str">
        <f t="shared" si="72"/>
        <v/>
      </c>
      <c r="D2342" s="5" t="str">
        <f>IF(PhieuBauCu!$B$2&gt;0,IF(LEN($B2342)=0,"",IF(AND($B2342&gt;0,VALUE(SUBSTITUTE($B2342,"1","0"))=$B2342),1,0)),"")</f>
        <v/>
      </c>
      <c r="E2342" s="5" t="str">
        <f>IF(PhieuBauCu!$B$2&gt;1,IF(LEN($B2342)=0,"",IF(AND($B2342&gt;0,VALUE(SUBSTITUTE($B2342,"2","0"))=$B2342),1,0)),"")</f>
        <v/>
      </c>
      <c r="F2342" s="5" t="str">
        <f>IF(PhieuBauCu!$B$2&gt;2,IF(LEN($B2342)=0,"",IF(AND($B2342&gt;0,VALUE(SUBSTITUTE($B2342,"3","0"))=$B2342),1,0)),"")</f>
        <v/>
      </c>
      <c r="G2342" s="5" t="str">
        <f>IF(PhieuBauCu!$B$2&gt;3,IF(LEN($B2342)=0,"",IF(AND($B2342&gt;0,VALUE(SUBSTITUTE($B2342,"4","0"))=$B2342),1,0)),"")</f>
        <v/>
      </c>
      <c r="H2342" s="5" t="str">
        <f>IF(PhieuBauCu!$B$2&gt;4,IF(LEN($B2342)=0,"",IF(AND($B2342&gt;0,VALUE(SUBSTITUTE($B2342,"5","0"))=$B2342),1,0)),"")</f>
        <v/>
      </c>
      <c r="I2342" s="5" t="str">
        <f>IF(PhieuBauCu!$B$2&gt;5,IF(LEN($B2342)=0,"",IF(AND($B2342&gt;0,VALUE(SUBSTITUTE($B2342,"6","0"))=$B2342),1,0)),"")</f>
        <v/>
      </c>
      <c r="J2342" s="5" t="str">
        <f>IF(PhieuBauCu!$B$2&gt;6,IF(LEN($B2342)=0,"",IF(AND($B2342&gt;0,VALUE(SUBSTITUTE($B2342,"7","0"))=$B2342),1,0)),"")</f>
        <v/>
      </c>
      <c r="K2342" s="5" t="str">
        <f>IF(PhieuBauCu!$B$2&gt;7,IF(LEN($B2342)=0,"",IF(AND($B2342&gt;0,VALUE(SUBSTITUTE($B2342,"8","0"))=$B2342),1,0)),"")</f>
        <v/>
      </c>
      <c r="L2342" s="5" t="str">
        <f>IF(PhieuBauCu!$B$2&gt;8,IF(LEN($B2342)=0,"",IF(AND($B2342&gt;0,VALUE(SUBSTITUTE($B2342,"9","0"))=$B2342),1,0)),"")</f>
        <v/>
      </c>
      <c r="M2342" s="9">
        <f t="shared" si="73"/>
        <v>0</v>
      </c>
      <c r="N2342" s="36">
        <f>IF(AND(M2342&lt;=PhieuBauCu!$B$13,M2342&gt;=1),1,0)</f>
        <v>0</v>
      </c>
    </row>
    <row r="2343" spans="1:14" ht="28.5" customHeight="1">
      <c r="A2343" s="2">
        <v>2338</v>
      </c>
      <c r="B2343" s="3"/>
      <c r="C2343" s="48" t="str">
        <f t="shared" si="72"/>
        <v/>
      </c>
      <c r="D2343" s="5" t="str">
        <f>IF(PhieuBauCu!$B$2&gt;0,IF(LEN($B2343)=0,"",IF(AND($B2343&gt;0,VALUE(SUBSTITUTE($B2343,"1","0"))=$B2343),1,0)),"")</f>
        <v/>
      </c>
      <c r="E2343" s="5" t="str">
        <f>IF(PhieuBauCu!$B$2&gt;1,IF(LEN($B2343)=0,"",IF(AND($B2343&gt;0,VALUE(SUBSTITUTE($B2343,"2","0"))=$B2343),1,0)),"")</f>
        <v/>
      </c>
      <c r="F2343" s="5" t="str">
        <f>IF(PhieuBauCu!$B$2&gt;2,IF(LEN($B2343)=0,"",IF(AND($B2343&gt;0,VALUE(SUBSTITUTE($B2343,"3","0"))=$B2343),1,0)),"")</f>
        <v/>
      </c>
      <c r="G2343" s="5" t="str">
        <f>IF(PhieuBauCu!$B$2&gt;3,IF(LEN($B2343)=0,"",IF(AND($B2343&gt;0,VALUE(SUBSTITUTE($B2343,"4","0"))=$B2343),1,0)),"")</f>
        <v/>
      </c>
      <c r="H2343" s="5" t="str">
        <f>IF(PhieuBauCu!$B$2&gt;4,IF(LEN($B2343)=0,"",IF(AND($B2343&gt;0,VALUE(SUBSTITUTE($B2343,"5","0"))=$B2343),1,0)),"")</f>
        <v/>
      </c>
      <c r="I2343" s="5" t="str">
        <f>IF(PhieuBauCu!$B$2&gt;5,IF(LEN($B2343)=0,"",IF(AND($B2343&gt;0,VALUE(SUBSTITUTE($B2343,"6","0"))=$B2343),1,0)),"")</f>
        <v/>
      </c>
      <c r="J2343" s="5" t="str">
        <f>IF(PhieuBauCu!$B$2&gt;6,IF(LEN($B2343)=0,"",IF(AND($B2343&gt;0,VALUE(SUBSTITUTE($B2343,"7","0"))=$B2343),1,0)),"")</f>
        <v/>
      </c>
      <c r="K2343" s="5" t="str">
        <f>IF(PhieuBauCu!$B$2&gt;7,IF(LEN($B2343)=0,"",IF(AND($B2343&gt;0,VALUE(SUBSTITUTE($B2343,"8","0"))=$B2343),1,0)),"")</f>
        <v/>
      </c>
      <c r="L2343" s="5" t="str">
        <f>IF(PhieuBauCu!$B$2&gt;8,IF(LEN($B2343)=0,"",IF(AND($B2343&gt;0,VALUE(SUBSTITUTE($B2343,"9","0"))=$B2343),1,0)),"")</f>
        <v/>
      </c>
      <c r="M2343" s="9">
        <f t="shared" si="73"/>
        <v>0</v>
      </c>
      <c r="N2343" s="36">
        <f>IF(AND(M2343&lt;=PhieuBauCu!$B$13,M2343&gt;=1),1,0)</f>
        <v>0</v>
      </c>
    </row>
    <row r="2344" spans="1:14" ht="28.5" customHeight="1">
      <c r="A2344" s="2">
        <v>2339</v>
      </c>
      <c r="B2344" s="3"/>
      <c r="C2344" s="48" t="str">
        <f t="shared" si="72"/>
        <v/>
      </c>
      <c r="D2344" s="5" t="str">
        <f>IF(PhieuBauCu!$B$2&gt;0,IF(LEN($B2344)=0,"",IF(AND($B2344&gt;0,VALUE(SUBSTITUTE($B2344,"1","0"))=$B2344),1,0)),"")</f>
        <v/>
      </c>
      <c r="E2344" s="5" t="str">
        <f>IF(PhieuBauCu!$B$2&gt;1,IF(LEN($B2344)=0,"",IF(AND($B2344&gt;0,VALUE(SUBSTITUTE($B2344,"2","0"))=$B2344),1,0)),"")</f>
        <v/>
      </c>
      <c r="F2344" s="5" t="str">
        <f>IF(PhieuBauCu!$B$2&gt;2,IF(LEN($B2344)=0,"",IF(AND($B2344&gt;0,VALUE(SUBSTITUTE($B2344,"3","0"))=$B2344),1,0)),"")</f>
        <v/>
      </c>
      <c r="G2344" s="5" t="str">
        <f>IF(PhieuBauCu!$B$2&gt;3,IF(LEN($B2344)=0,"",IF(AND($B2344&gt;0,VALUE(SUBSTITUTE($B2344,"4","0"))=$B2344),1,0)),"")</f>
        <v/>
      </c>
      <c r="H2344" s="5" t="str">
        <f>IF(PhieuBauCu!$B$2&gt;4,IF(LEN($B2344)=0,"",IF(AND($B2344&gt;0,VALUE(SUBSTITUTE($B2344,"5","0"))=$B2344),1,0)),"")</f>
        <v/>
      </c>
      <c r="I2344" s="5" t="str">
        <f>IF(PhieuBauCu!$B$2&gt;5,IF(LEN($B2344)=0,"",IF(AND($B2344&gt;0,VALUE(SUBSTITUTE($B2344,"6","0"))=$B2344),1,0)),"")</f>
        <v/>
      </c>
      <c r="J2344" s="5" t="str">
        <f>IF(PhieuBauCu!$B$2&gt;6,IF(LEN($B2344)=0,"",IF(AND($B2344&gt;0,VALUE(SUBSTITUTE($B2344,"7","0"))=$B2344),1,0)),"")</f>
        <v/>
      </c>
      <c r="K2344" s="5" t="str">
        <f>IF(PhieuBauCu!$B$2&gt;7,IF(LEN($B2344)=0,"",IF(AND($B2344&gt;0,VALUE(SUBSTITUTE($B2344,"8","0"))=$B2344),1,0)),"")</f>
        <v/>
      </c>
      <c r="L2344" s="5" t="str">
        <f>IF(PhieuBauCu!$B$2&gt;8,IF(LEN($B2344)=0,"",IF(AND($B2344&gt;0,VALUE(SUBSTITUTE($B2344,"9","0"))=$B2344),1,0)),"")</f>
        <v/>
      </c>
      <c r="M2344" s="9">
        <f t="shared" si="73"/>
        <v>0</v>
      </c>
      <c r="N2344" s="36">
        <f>IF(AND(M2344&lt;=PhieuBauCu!$B$13,M2344&gt;=1),1,0)</f>
        <v>0</v>
      </c>
    </row>
    <row r="2345" spans="1:14" ht="28.5" customHeight="1">
      <c r="A2345" s="2">
        <v>2340</v>
      </c>
      <c r="B2345" s="3"/>
      <c r="C2345" s="48" t="str">
        <f t="shared" si="72"/>
        <v/>
      </c>
      <c r="D2345" s="5" t="str">
        <f>IF(PhieuBauCu!$B$2&gt;0,IF(LEN($B2345)=0,"",IF(AND($B2345&gt;0,VALUE(SUBSTITUTE($B2345,"1","0"))=$B2345),1,0)),"")</f>
        <v/>
      </c>
      <c r="E2345" s="5" t="str">
        <f>IF(PhieuBauCu!$B$2&gt;1,IF(LEN($B2345)=0,"",IF(AND($B2345&gt;0,VALUE(SUBSTITUTE($B2345,"2","0"))=$B2345),1,0)),"")</f>
        <v/>
      </c>
      <c r="F2345" s="5" t="str">
        <f>IF(PhieuBauCu!$B$2&gt;2,IF(LEN($B2345)=0,"",IF(AND($B2345&gt;0,VALUE(SUBSTITUTE($B2345,"3","0"))=$B2345),1,0)),"")</f>
        <v/>
      </c>
      <c r="G2345" s="5" t="str">
        <f>IF(PhieuBauCu!$B$2&gt;3,IF(LEN($B2345)=0,"",IF(AND($B2345&gt;0,VALUE(SUBSTITUTE($B2345,"4","0"))=$B2345),1,0)),"")</f>
        <v/>
      </c>
      <c r="H2345" s="5" t="str">
        <f>IF(PhieuBauCu!$B$2&gt;4,IF(LEN($B2345)=0,"",IF(AND($B2345&gt;0,VALUE(SUBSTITUTE($B2345,"5","0"))=$B2345),1,0)),"")</f>
        <v/>
      </c>
      <c r="I2345" s="5" t="str">
        <f>IF(PhieuBauCu!$B$2&gt;5,IF(LEN($B2345)=0,"",IF(AND($B2345&gt;0,VALUE(SUBSTITUTE($B2345,"6","0"))=$B2345),1,0)),"")</f>
        <v/>
      </c>
      <c r="J2345" s="5" t="str">
        <f>IF(PhieuBauCu!$B$2&gt;6,IF(LEN($B2345)=0,"",IF(AND($B2345&gt;0,VALUE(SUBSTITUTE($B2345,"7","0"))=$B2345),1,0)),"")</f>
        <v/>
      </c>
      <c r="K2345" s="5" t="str">
        <f>IF(PhieuBauCu!$B$2&gt;7,IF(LEN($B2345)=0,"",IF(AND($B2345&gt;0,VALUE(SUBSTITUTE($B2345,"8","0"))=$B2345),1,0)),"")</f>
        <v/>
      </c>
      <c r="L2345" s="5" t="str">
        <f>IF(PhieuBauCu!$B$2&gt;8,IF(LEN($B2345)=0,"",IF(AND($B2345&gt;0,VALUE(SUBSTITUTE($B2345,"9","0"))=$B2345),1,0)),"")</f>
        <v/>
      </c>
      <c r="M2345" s="9">
        <f t="shared" si="73"/>
        <v>0</v>
      </c>
      <c r="N2345" s="36">
        <f>IF(AND(M2345&lt;=PhieuBauCu!$B$13,M2345&gt;=1),1,0)</f>
        <v>0</v>
      </c>
    </row>
    <row r="2346" spans="1:14" ht="28.5" customHeight="1">
      <c r="A2346" s="2">
        <v>2341</v>
      </c>
      <c r="B2346" s="3"/>
      <c r="C2346" s="48" t="str">
        <f t="shared" si="72"/>
        <v/>
      </c>
      <c r="D2346" s="5" t="str">
        <f>IF(PhieuBauCu!$B$2&gt;0,IF(LEN($B2346)=0,"",IF(AND($B2346&gt;0,VALUE(SUBSTITUTE($B2346,"1","0"))=$B2346),1,0)),"")</f>
        <v/>
      </c>
      <c r="E2346" s="5" t="str">
        <f>IF(PhieuBauCu!$B$2&gt;1,IF(LEN($B2346)=0,"",IF(AND($B2346&gt;0,VALUE(SUBSTITUTE($B2346,"2","0"))=$B2346),1,0)),"")</f>
        <v/>
      </c>
      <c r="F2346" s="5" t="str">
        <f>IF(PhieuBauCu!$B$2&gt;2,IF(LEN($B2346)=0,"",IF(AND($B2346&gt;0,VALUE(SUBSTITUTE($B2346,"3","0"))=$B2346),1,0)),"")</f>
        <v/>
      </c>
      <c r="G2346" s="5" t="str">
        <f>IF(PhieuBauCu!$B$2&gt;3,IF(LEN($B2346)=0,"",IF(AND($B2346&gt;0,VALUE(SUBSTITUTE($B2346,"4","0"))=$B2346),1,0)),"")</f>
        <v/>
      </c>
      <c r="H2346" s="5" t="str">
        <f>IF(PhieuBauCu!$B$2&gt;4,IF(LEN($B2346)=0,"",IF(AND($B2346&gt;0,VALUE(SUBSTITUTE($B2346,"5","0"))=$B2346),1,0)),"")</f>
        <v/>
      </c>
      <c r="I2346" s="5" t="str">
        <f>IF(PhieuBauCu!$B$2&gt;5,IF(LEN($B2346)=0,"",IF(AND($B2346&gt;0,VALUE(SUBSTITUTE($B2346,"6","0"))=$B2346),1,0)),"")</f>
        <v/>
      </c>
      <c r="J2346" s="5" t="str">
        <f>IF(PhieuBauCu!$B$2&gt;6,IF(LEN($B2346)=0,"",IF(AND($B2346&gt;0,VALUE(SUBSTITUTE($B2346,"7","0"))=$B2346),1,0)),"")</f>
        <v/>
      </c>
      <c r="K2346" s="5" t="str">
        <f>IF(PhieuBauCu!$B$2&gt;7,IF(LEN($B2346)=0,"",IF(AND($B2346&gt;0,VALUE(SUBSTITUTE($B2346,"8","0"))=$B2346),1,0)),"")</f>
        <v/>
      </c>
      <c r="L2346" s="5" t="str">
        <f>IF(PhieuBauCu!$B$2&gt;8,IF(LEN($B2346)=0,"",IF(AND($B2346&gt;0,VALUE(SUBSTITUTE($B2346,"9","0"))=$B2346),1,0)),"")</f>
        <v/>
      </c>
      <c r="M2346" s="9">
        <f t="shared" si="73"/>
        <v>0</v>
      </c>
      <c r="N2346" s="36">
        <f>IF(AND(M2346&lt;=PhieuBauCu!$B$13,M2346&gt;=1),1,0)</f>
        <v>0</v>
      </c>
    </row>
    <row r="2347" spans="1:14" ht="28.5" customHeight="1">
      <c r="A2347" s="2">
        <v>2342</v>
      </c>
      <c r="B2347" s="3"/>
      <c r="C2347" s="48" t="str">
        <f t="shared" si="72"/>
        <v/>
      </c>
      <c r="D2347" s="5" t="str">
        <f>IF(PhieuBauCu!$B$2&gt;0,IF(LEN($B2347)=0,"",IF(AND($B2347&gt;0,VALUE(SUBSTITUTE($B2347,"1","0"))=$B2347),1,0)),"")</f>
        <v/>
      </c>
      <c r="E2347" s="5" t="str">
        <f>IF(PhieuBauCu!$B$2&gt;1,IF(LEN($B2347)=0,"",IF(AND($B2347&gt;0,VALUE(SUBSTITUTE($B2347,"2","0"))=$B2347),1,0)),"")</f>
        <v/>
      </c>
      <c r="F2347" s="5" t="str">
        <f>IF(PhieuBauCu!$B$2&gt;2,IF(LEN($B2347)=0,"",IF(AND($B2347&gt;0,VALUE(SUBSTITUTE($B2347,"3","0"))=$B2347),1,0)),"")</f>
        <v/>
      </c>
      <c r="G2347" s="5" t="str">
        <f>IF(PhieuBauCu!$B$2&gt;3,IF(LEN($B2347)=0,"",IF(AND($B2347&gt;0,VALUE(SUBSTITUTE($B2347,"4","0"))=$B2347),1,0)),"")</f>
        <v/>
      </c>
      <c r="H2347" s="5" t="str">
        <f>IF(PhieuBauCu!$B$2&gt;4,IF(LEN($B2347)=0,"",IF(AND($B2347&gt;0,VALUE(SUBSTITUTE($B2347,"5","0"))=$B2347),1,0)),"")</f>
        <v/>
      </c>
      <c r="I2347" s="5" t="str">
        <f>IF(PhieuBauCu!$B$2&gt;5,IF(LEN($B2347)=0,"",IF(AND($B2347&gt;0,VALUE(SUBSTITUTE($B2347,"6","0"))=$B2347),1,0)),"")</f>
        <v/>
      </c>
      <c r="J2347" s="5" t="str">
        <f>IF(PhieuBauCu!$B$2&gt;6,IF(LEN($B2347)=0,"",IF(AND($B2347&gt;0,VALUE(SUBSTITUTE($B2347,"7","0"))=$B2347),1,0)),"")</f>
        <v/>
      </c>
      <c r="K2347" s="5" t="str">
        <f>IF(PhieuBauCu!$B$2&gt;7,IF(LEN($B2347)=0,"",IF(AND($B2347&gt;0,VALUE(SUBSTITUTE($B2347,"8","0"))=$B2347),1,0)),"")</f>
        <v/>
      </c>
      <c r="L2347" s="5" t="str">
        <f>IF(PhieuBauCu!$B$2&gt;8,IF(LEN($B2347)=0,"",IF(AND($B2347&gt;0,VALUE(SUBSTITUTE($B2347,"9","0"))=$B2347),1,0)),"")</f>
        <v/>
      </c>
      <c r="M2347" s="9">
        <f t="shared" si="73"/>
        <v>0</v>
      </c>
      <c r="N2347" s="36">
        <f>IF(AND(M2347&lt;=PhieuBauCu!$B$13,M2347&gt;=1),1,0)</f>
        <v>0</v>
      </c>
    </row>
    <row r="2348" spans="1:14" ht="28.5" customHeight="1">
      <c r="A2348" s="2">
        <v>2343</v>
      </c>
      <c r="B2348" s="3"/>
      <c r="C2348" s="48" t="str">
        <f t="shared" si="72"/>
        <v/>
      </c>
      <c r="D2348" s="5" t="str">
        <f>IF(PhieuBauCu!$B$2&gt;0,IF(LEN($B2348)=0,"",IF(AND($B2348&gt;0,VALUE(SUBSTITUTE($B2348,"1","0"))=$B2348),1,0)),"")</f>
        <v/>
      </c>
      <c r="E2348" s="5" t="str">
        <f>IF(PhieuBauCu!$B$2&gt;1,IF(LEN($B2348)=0,"",IF(AND($B2348&gt;0,VALUE(SUBSTITUTE($B2348,"2","0"))=$B2348),1,0)),"")</f>
        <v/>
      </c>
      <c r="F2348" s="5" t="str">
        <f>IF(PhieuBauCu!$B$2&gt;2,IF(LEN($B2348)=0,"",IF(AND($B2348&gt;0,VALUE(SUBSTITUTE($B2348,"3","0"))=$B2348),1,0)),"")</f>
        <v/>
      </c>
      <c r="G2348" s="5" t="str">
        <f>IF(PhieuBauCu!$B$2&gt;3,IF(LEN($B2348)=0,"",IF(AND($B2348&gt;0,VALUE(SUBSTITUTE($B2348,"4","0"))=$B2348),1,0)),"")</f>
        <v/>
      </c>
      <c r="H2348" s="5" t="str">
        <f>IF(PhieuBauCu!$B$2&gt;4,IF(LEN($B2348)=0,"",IF(AND($B2348&gt;0,VALUE(SUBSTITUTE($B2348,"5","0"))=$B2348),1,0)),"")</f>
        <v/>
      </c>
      <c r="I2348" s="5" t="str">
        <f>IF(PhieuBauCu!$B$2&gt;5,IF(LEN($B2348)=0,"",IF(AND($B2348&gt;0,VALUE(SUBSTITUTE($B2348,"6","0"))=$B2348),1,0)),"")</f>
        <v/>
      </c>
      <c r="J2348" s="5" t="str">
        <f>IF(PhieuBauCu!$B$2&gt;6,IF(LEN($B2348)=0,"",IF(AND($B2348&gt;0,VALUE(SUBSTITUTE($B2348,"7","0"))=$B2348),1,0)),"")</f>
        <v/>
      </c>
      <c r="K2348" s="5" t="str">
        <f>IF(PhieuBauCu!$B$2&gt;7,IF(LEN($B2348)=0,"",IF(AND($B2348&gt;0,VALUE(SUBSTITUTE($B2348,"8","0"))=$B2348),1,0)),"")</f>
        <v/>
      </c>
      <c r="L2348" s="5" t="str">
        <f>IF(PhieuBauCu!$B$2&gt;8,IF(LEN($B2348)=0,"",IF(AND($B2348&gt;0,VALUE(SUBSTITUTE($B2348,"9","0"))=$B2348),1,0)),"")</f>
        <v/>
      </c>
      <c r="M2348" s="9">
        <f t="shared" si="73"/>
        <v>0</v>
      </c>
      <c r="N2348" s="36">
        <f>IF(AND(M2348&lt;=PhieuBauCu!$B$13,M2348&gt;=1),1,0)</f>
        <v>0</v>
      </c>
    </row>
    <row r="2349" spans="1:14" ht="28.5" customHeight="1">
      <c r="A2349" s="2">
        <v>2344</v>
      </c>
      <c r="B2349" s="3"/>
      <c r="C2349" s="48" t="str">
        <f t="shared" si="72"/>
        <v/>
      </c>
      <c r="D2349" s="5" t="str">
        <f>IF(PhieuBauCu!$B$2&gt;0,IF(LEN($B2349)=0,"",IF(AND($B2349&gt;0,VALUE(SUBSTITUTE($B2349,"1","0"))=$B2349),1,0)),"")</f>
        <v/>
      </c>
      <c r="E2349" s="5" t="str">
        <f>IF(PhieuBauCu!$B$2&gt;1,IF(LEN($B2349)=0,"",IF(AND($B2349&gt;0,VALUE(SUBSTITUTE($B2349,"2","0"))=$B2349),1,0)),"")</f>
        <v/>
      </c>
      <c r="F2349" s="5" t="str">
        <f>IF(PhieuBauCu!$B$2&gt;2,IF(LEN($B2349)=0,"",IF(AND($B2349&gt;0,VALUE(SUBSTITUTE($B2349,"3","0"))=$B2349),1,0)),"")</f>
        <v/>
      </c>
      <c r="G2349" s="5" t="str">
        <f>IF(PhieuBauCu!$B$2&gt;3,IF(LEN($B2349)=0,"",IF(AND($B2349&gt;0,VALUE(SUBSTITUTE($B2349,"4","0"))=$B2349),1,0)),"")</f>
        <v/>
      </c>
      <c r="H2349" s="5" t="str">
        <f>IF(PhieuBauCu!$B$2&gt;4,IF(LEN($B2349)=0,"",IF(AND($B2349&gt;0,VALUE(SUBSTITUTE($B2349,"5","0"))=$B2349),1,0)),"")</f>
        <v/>
      </c>
      <c r="I2349" s="5" t="str">
        <f>IF(PhieuBauCu!$B$2&gt;5,IF(LEN($B2349)=0,"",IF(AND($B2349&gt;0,VALUE(SUBSTITUTE($B2349,"6","0"))=$B2349),1,0)),"")</f>
        <v/>
      </c>
      <c r="J2349" s="5" t="str">
        <f>IF(PhieuBauCu!$B$2&gt;6,IF(LEN($B2349)=0,"",IF(AND($B2349&gt;0,VALUE(SUBSTITUTE($B2349,"7","0"))=$B2349),1,0)),"")</f>
        <v/>
      </c>
      <c r="K2349" s="5" t="str">
        <f>IF(PhieuBauCu!$B$2&gt;7,IF(LEN($B2349)=0,"",IF(AND($B2349&gt;0,VALUE(SUBSTITUTE($B2349,"8","0"))=$B2349),1,0)),"")</f>
        <v/>
      </c>
      <c r="L2349" s="5" t="str">
        <f>IF(PhieuBauCu!$B$2&gt;8,IF(LEN($B2349)=0,"",IF(AND($B2349&gt;0,VALUE(SUBSTITUTE($B2349,"9","0"))=$B2349),1,0)),"")</f>
        <v/>
      </c>
      <c r="M2349" s="9">
        <f t="shared" si="73"/>
        <v>0</v>
      </c>
      <c r="N2349" s="36">
        <f>IF(AND(M2349&lt;=PhieuBauCu!$B$13,M2349&gt;=1),1,0)</f>
        <v>0</v>
      </c>
    </row>
    <row r="2350" spans="1:14" ht="28.5" customHeight="1">
      <c r="A2350" s="2">
        <v>2345</v>
      </c>
      <c r="B2350" s="3"/>
      <c r="C2350" s="48" t="str">
        <f t="shared" si="72"/>
        <v/>
      </c>
      <c r="D2350" s="5" t="str">
        <f>IF(PhieuBauCu!$B$2&gt;0,IF(LEN($B2350)=0,"",IF(AND($B2350&gt;0,VALUE(SUBSTITUTE($B2350,"1","0"))=$B2350),1,0)),"")</f>
        <v/>
      </c>
      <c r="E2350" s="5" t="str">
        <f>IF(PhieuBauCu!$B$2&gt;1,IF(LEN($B2350)=0,"",IF(AND($B2350&gt;0,VALUE(SUBSTITUTE($B2350,"2","0"))=$B2350),1,0)),"")</f>
        <v/>
      </c>
      <c r="F2350" s="5" t="str">
        <f>IF(PhieuBauCu!$B$2&gt;2,IF(LEN($B2350)=0,"",IF(AND($B2350&gt;0,VALUE(SUBSTITUTE($B2350,"3","0"))=$B2350),1,0)),"")</f>
        <v/>
      </c>
      <c r="G2350" s="5" t="str">
        <f>IF(PhieuBauCu!$B$2&gt;3,IF(LEN($B2350)=0,"",IF(AND($B2350&gt;0,VALUE(SUBSTITUTE($B2350,"4","0"))=$B2350),1,0)),"")</f>
        <v/>
      </c>
      <c r="H2350" s="5" t="str">
        <f>IF(PhieuBauCu!$B$2&gt;4,IF(LEN($B2350)=0,"",IF(AND($B2350&gt;0,VALUE(SUBSTITUTE($B2350,"5","0"))=$B2350),1,0)),"")</f>
        <v/>
      </c>
      <c r="I2350" s="5" t="str">
        <f>IF(PhieuBauCu!$B$2&gt;5,IF(LEN($B2350)=0,"",IF(AND($B2350&gt;0,VALUE(SUBSTITUTE($B2350,"6","0"))=$B2350),1,0)),"")</f>
        <v/>
      </c>
      <c r="J2350" s="5" t="str">
        <f>IF(PhieuBauCu!$B$2&gt;6,IF(LEN($B2350)=0,"",IF(AND($B2350&gt;0,VALUE(SUBSTITUTE($B2350,"7","0"))=$B2350),1,0)),"")</f>
        <v/>
      </c>
      <c r="K2350" s="5" t="str">
        <f>IF(PhieuBauCu!$B$2&gt;7,IF(LEN($B2350)=0,"",IF(AND($B2350&gt;0,VALUE(SUBSTITUTE($B2350,"8","0"))=$B2350),1,0)),"")</f>
        <v/>
      </c>
      <c r="L2350" s="5" t="str">
        <f>IF(PhieuBauCu!$B$2&gt;8,IF(LEN($B2350)=0,"",IF(AND($B2350&gt;0,VALUE(SUBSTITUTE($B2350,"9","0"))=$B2350),1,0)),"")</f>
        <v/>
      </c>
      <c r="M2350" s="9">
        <f t="shared" si="73"/>
        <v>0</v>
      </c>
      <c r="N2350" s="36">
        <f>IF(AND(M2350&lt;=PhieuBauCu!$B$13,M2350&gt;=1),1,0)</f>
        <v>0</v>
      </c>
    </row>
    <row r="2351" spans="1:14" ht="28.5" customHeight="1">
      <c r="A2351" s="2">
        <v>2346</v>
      </c>
      <c r="B2351" s="3"/>
      <c r="C2351" s="48" t="str">
        <f t="shared" si="72"/>
        <v/>
      </c>
      <c r="D2351" s="5" t="str">
        <f>IF(PhieuBauCu!$B$2&gt;0,IF(LEN($B2351)=0,"",IF(AND($B2351&gt;0,VALUE(SUBSTITUTE($B2351,"1","0"))=$B2351),1,0)),"")</f>
        <v/>
      </c>
      <c r="E2351" s="5" t="str">
        <f>IF(PhieuBauCu!$B$2&gt;1,IF(LEN($B2351)=0,"",IF(AND($B2351&gt;0,VALUE(SUBSTITUTE($B2351,"2","0"))=$B2351),1,0)),"")</f>
        <v/>
      </c>
      <c r="F2351" s="5" t="str">
        <f>IF(PhieuBauCu!$B$2&gt;2,IF(LEN($B2351)=0,"",IF(AND($B2351&gt;0,VALUE(SUBSTITUTE($B2351,"3","0"))=$B2351),1,0)),"")</f>
        <v/>
      </c>
      <c r="G2351" s="5" t="str">
        <f>IF(PhieuBauCu!$B$2&gt;3,IF(LEN($B2351)=0,"",IF(AND($B2351&gt;0,VALUE(SUBSTITUTE($B2351,"4","0"))=$B2351),1,0)),"")</f>
        <v/>
      </c>
      <c r="H2351" s="5" t="str">
        <f>IF(PhieuBauCu!$B$2&gt;4,IF(LEN($B2351)=0,"",IF(AND($B2351&gt;0,VALUE(SUBSTITUTE($B2351,"5","0"))=$B2351),1,0)),"")</f>
        <v/>
      </c>
      <c r="I2351" s="5" t="str">
        <f>IF(PhieuBauCu!$B$2&gt;5,IF(LEN($B2351)=0,"",IF(AND($B2351&gt;0,VALUE(SUBSTITUTE($B2351,"6","0"))=$B2351),1,0)),"")</f>
        <v/>
      </c>
      <c r="J2351" s="5" t="str">
        <f>IF(PhieuBauCu!$B$2&gt;6,IF(LEN($B2351)=0,"",IF(AND($B2351&gt;0,VALUE(SUBSTITUTE($B2351,"7","0"))=$B2351),1,0)),"")</f>
        <v/>
      </c>
      <c r="K2351" s="5" t="str">
        <f>IF(PhieuBauCu!$B$2&gt;7,IF(LEN($B2351)=0,"",IF(AND($B2351&gt;0,VALUE(SUBSTITUTE($B2351,"8","0"))=$B2351),1,0)),"")</f>
        <v/>
      </c>
      <c r="L2351" s="5" t="str">
        <f>IF(PhieuBauCu!$B$2&gt;8,IF(LEN($B2351)=0,"",IF(AND($B2351&gt;0,VALUE(SUBSTITUTE($B2351,"9","0"))=$B2351),1,0)),"")</f>
        <v/>
      </c>
      <c r="M2351" s="9">
        <f t="shared" si="73"/>
        <v>0</v>
      </c>
      <c r="N2351" s="36">
        <f>IF(AND(M2351&lt;=PhieuBauCu!$B$13,M2351&gt;=1),1,0)</f>
        <v>0</v>
      </c>
    </row>
    <row r="2352" spans="1:14" ht="28.5" customHeight="1">
      <c r="A2352" s="2">
        <v>2347</v>
      </c>
      <c r="B2352" s="3"/>
      <c r="C2352" s="48" t="str">
        <f t="shared" si="72"/>
        <v/>
      </c>
      <c r="D2352" s="5" t="str">
        <f>IF(PhieuBauCu!$B$2&gt;0,IF(LEN($B2352)=0,"",IF(AND($B2352&gt;0,VALUE(SUBSTITUTE($B2352,"1","0"))=$B2352),1,0)),"")</f>
        <v/>
      </c>
      <c r="E2352" s="5" t="str">
        <f>IF(PhieuBauCu!$B$2&gt;1,IF(LEN($B2352)=0,"",IF(AND($B2352&gt;0,VALUE(SUBSTITUTE($B2352,"2","0"))=$B2352),1,0)),"")</f>
        <v/>
      </c>
      <c r="F2352" s="5" t="str">
        <f>IF(PhieuBauCu!$B$2&gt;2,IF(LEN($B2352)=0,"",IF(AND($B2352&gt;0,VALUE(SUBSTITUTE($B2352,"3","0"))=$B2352),1,0)),"")</f>
        <v/>
      </c>
      <c r="G2352" s="5" t="str">
        <f>IF(PhieuBauCu!$B$2&gt;3,IF(LEN($B2352)=0,"",IF(AND($B2352&gt;0,VALUE(SUBSTITUTE($B2352,"4","0"))=$B2352),1,0)),"")</f>
        <v/>
      </c>
      <c r="H2352" s="5" t="str">
        <f>IF(PhieuBauCu!$B$2&gt;4,IF(LEN($B2352)=0,"",IF(AND($B2352&gt;0,VALUE(SUBSTITUTE($B2352,"5","0"))=$B2352),1,0)),"")</f>
        <v/>
      </c>
      <c r="I2352" s="5" t="str">
        <f>IF(PhieuBauCu!$B$2&gt;5,IF(LEN($B2352)=0,"",IF(AND($B2352&gt;0,VALUE(SUBSTITUTE($B2352,"6","0"))=$B2352),1,0)),"")</f>
        <v/>
      </c>
      <c r="J2352" s="5" t="str">
        <f>IF(PhieuBauCu!$B$2&gt;6,IF(LEN($B2352)=0,"",IF(AND($B2352&gt;0,VALUE(SUBSTITUTE($B2352,"7","0"))=$B2352),1,0)),"")</f>
        <v/>
      </c>
      <c r="K2352" s="5" t="str">
        <f>IF(PhieuBauCu!$B$2&gt;7,IF(LEN($B2352)=0,"",IF(AND($B2352&gt;0,VALUE(SUBSTITUTE($B2352,"8","0"))=$B2352),1,0)),"")</f>
        <v/>
      </c>
      <c r="L2352" s="5" t="str">
        <f>IF(PhieuBauCu!$B$2&gt;8,IF(LEN($B2352)=0,"",IF(AND($B2352&gt;0,VALUE(SUBSTITUTE($B2352,"9","0"))=$B2352),1,0)),"")</f>
        <v/>
      </c>
      <c r="M2352" s="9">
        <f t="shared" si="73"/>
        <v>0</v>
      </c>
      <c r="N2352" s="36">
        <f>IF(AND(M2352&lt;=PhieuBauCu!$B$13,M2352&gt;=1),1,0)</f>
        <v>0</v>
      </c>
    </row>
    <row r="2353" spans="1:14" ht="28.5" customHeight="1">
      <c r="A2353" s="2">
        <v>2348</v>
      </c>
      <c r="B2353" s="3"/>
      <c r="C2353" s="48" t="str">
        <f t="shared" si="72"/>
        <v/>
      </c>
      <c r="D2353" s="5" t="str">
        <f>IF(PhieuBauCu!$B$2&gt;0,IF(LEN($B2353)=0,"",IF(AND($B2353&gt;0,VALUE(SUBSTITUTE($B2353,"1","0"))=$B2353),1,0)),"")</f>
        <v/>
      </c>
      <c r="E2353" s="5" t="str">
        <f>IF(PhieuBauCu!$B$2&gt;1,IF(LEN($B2353)=0,"",IF(AND($B2353&gt;0,VALUE(SUBSTITUTE($B2353,"2","0"))=$B2353),1,0)),"")</f>
        <v/>
      </c>
      <c r="F2353" s="5" t="str">
        <f>IF(PhieuBauCu!$B$2&gt;2,IF(LEN($B2353)=0,"",IF(AND($B2353&gt;0,VALUE(SUBSTITUTE($B2353,"3","0"))=$B2353),1,0)),"")</f>
        <v/>
      </c>
      <c r="G2353" s="5" t="str">
        <f>IF(PhieuBauCu!$B$2&gt;3,IF(LEN($B2353)=0,"",IF(AND($B2353&gt;0,VALUE(SUBSTITUTE($B2353,"4","0"))=$B2353),1,0)),"")</f>
        <v/>
      </c>
      <c r="H2353" s="5" t="str">
        <f>IF(PhieuBauCu!$B$2&gt;4,IF(LEN($B2353)=0,"",IF(AND($B2353&gt;0,VALUE(SUBSTITUTE($B2353,"5","0"))=$B2353),1,0)),"")</f>
        <v/>
      </c>
      <c r="I2353" s="5" t="str">
        <f>IF(PhieuBauCu!$B$2&gt;5,IF(LEN($B2353)=0,"",IF(AND($B2353&gt;0,VALUE(SUBSTITUTE($B2353,"6","0"))=$B2353),1,0)),"")</f>
        <v/>
      </c>
      <c r="J2353" s="5" t="str">
        <f>IF(PhieuBauCu!$B$2&gt;6,IF(LEN($B2353)=0,"",IF(AND($B2353&gt;0,VALUE(SUBSTITUTE($B2353,"7","0"))=$B2353),1,0)),"")</f>
        <v/>
      </c>
      <c r="K2353" s="5" t="str">
        <f>IF(PhieuBauCu!$B$2&gt;7,IF(LEN($B2353)=0,"",IF(AND($B2353&gt;0,VALUE(SUBSTITUTE($B2353,"8","0"))=$B2353),1,0)),"")</f>
        <v/>
      </c>
      <c r="L2353" s="5" t="str">
        <f>IF(PhieuBauCu!$B$2&gt;8,IF(LEN($B2353)=0,"",IF(AND($B2353&gt;0,VALUE(SUBSTITUTE($B2353,"9","0"))=$B2353),1,0)),"")</f>
        <v/>
      </c>
      <c r="M2353" s="9">
        <f t="shared" si="73"/>
        <v>0</v>
      </c>
      <c r="N2353" s="36">
        <f>IF(AND(M2353&lt;=PhieuBauCu!$B$13,M2353&gt;=1),1,0)</f>
        <v>0</v>
      </c>
    </row>
    <row r="2354" spans="1:14" ht="28.5" customHeight="1">
      <c r="A2354" s="2">
        <v>2349</v>
      </c>
      <c r="B2354" s="3"/>
      <c r="C2354" s="48" t="str">
        <f t="shared" si="72"/>
        <v/>
      </c>
      <c r="D2354" s="5" t="str">
        <f>IF(PhieuBauCu!$B$2&gt;0,IF(LEN($B2354)=0,"",IF(AND($B2354&gt;0,VALUE(SUBSTITUTE($B2354,"1","0"))=$B2354),1,0)),"")</f>
        <v/>
      </c>
      <c r="E2354" s="5" t="str">
        <f>IF(PhieuBauCu!$B$2&gt;1,IF(LEN($B2354)=0,"",IF(AND($B2354&gt;0,VALUE(SUBSTITUTE($B2354,"2","0"))=$B2354),1,0)),"")</f>
        <v/>
      </c>
      <c r="F2354" s="5" t="str">
        <f>IF(PhieuBauCu!$B$2&gt;2,IF(LEN($B2354)=0,"",IF(AND($B2354&gt;0,VALUE(SUBSTITUTE($B2354,"3","0"))=$B2354),1,0)),"")</f>
        <v/>
      </c>
      <c r="G2354" s="5" t="str">
        <f>IF(PhieuBauCu!$B$2&gt;3,IF(LEN($B2354)=0,"",IF(AND($B2354&gt;0,VALUE(SUBSTITUTE($B2354,"4","0"))=$B2354),1,0)),"")</f>
        <v/>
      </c>
      <c r="H2354" s="5" t="str">
        <f>IF(PhieuBauCu!$B$2&gt;4,IF(LEN($B2354)=0,"",IF(AND($B2354&gt;0,VALUE(SUBSTITUTE($B2354,"5","0"))=$B2354),1,0)),"")</f>
        <v/>
      </c>
      <c r="I2354" s="5" t="str">
        <f>IF(PhieuBauCu!$B$2&gt;5,IF(LEN($B2354)=0,"",IF(AND($B2354&gt;0,VALUE(SUBSTITUTE($B2354,"6","0"))=$B2354),1,0)),"")</f>
        <v/>
      </c>
      <c r="J2354" s="5" t="str">
        <f>IF(PhieuBauCu!$B$2&gt;6,IF(LEN($B2354)=0,"",IF(AND($B2354&gt;0,VALUE(SUBSTITUTE($B2354,"7","0"))=$B2354),1,0)),"")</f>
        <v/>
      </c>
      <c r="K2354" s="5" t="str">
        <f>IF(PhieuBauCu!$B$2&gt;7,IF(LEN($B2354)=0,"",IF(AND($B2354&gt;0,VALUE(SUBSTITUTE($B2354,"8","0"))=$B2354),1,0)),"")</f>
        <v/>
      </c>
      <c r="L2354" s="5" t="str">
        <f>IF(PhieuBauCu!$B$2&gt;8,IF(LEN($B2354)=0,"",IF(AND($B2354&gt;0,VALUE(SUBSTITUTE($B2354,"9","0"))=$B2354),1,0)),"")</f>
        <v/>
      </c>
      <c r="M2354" s="9">
        <f t="shared" si="73"/>
        <v>0</v>
      </c>
      <c r="N2354" s="36">
        <f>IF(AND(M2354&lt;=PhieuBauCu!$B$13,M2354&gt;=1),1,0)</f>
        <v>0</v>
      </c>
    </row>
    <row r="2355" spans="1:14" ht="28.5" customHeight="1">
      <c r="A2355" s="2">
        <v>2350</v>
      </c>
      <c r="B2355" s="3"/>
      <c r="C2355" s="48" t="str">
        <f t="shared" si="72"/>
        <v/>
      </c>
      <c r="D2355" s="5" t="str">
        <f>IF(PhieuBauCu!$B$2&gt;0,IF(LEN($B2355)=0,"",IF(AND($B2355&gt;0,VALUE(SUBSTITUTE($B2355,"1","0"))=$B2355),1,0)),"")</f>
        <v/>
      </c>
      <c r="E2355" s="5" t="str">
        <f>IF(PhieuBauCu!$B$2&gt;1,IF(LEN($B2355)=0,"",IF(AND($B2355&gt;0,VALUE(SUBSTITUTE($B2355,"2","0"))=$B2355),1,0)),"")</f>
        <v/>
      </c>
      <c r="F2355" s="5" t="str">
        <f>IF(PhieuBauCu!$B$2&gt;2,IF(LEN($B2355)=0,"",IF(AND($B2355&gt;0,VALUE(SUBSTITUTE($B2355,"3","0"))=$B2355),1,0)),"")</f>
        <v/>
      </c>
      <c r="G2355" s="5" t="str">
        <f>IF(PhieuBauCu!$B$2&gt;3,IF(LEN($B2355)=0,"",IF(AND($B2355&gt;0,VALUE(SUBSTITUTE($B2355,"4","0"))=$B2355),1,0)),"")</f>
        <v/>
      </c>
      <c r="H2355" s="5" t="str">
        <f>IF(PhieuBauCu!$B$2&gt;4,IF(LEN($B2355)=0,"",IF(AND($B2355&gt;0,VALUE(SUBSTITUTE($B2355,"5","0"))=$B2355),1,0)),"")</f>
        <v/>
      </c>
      <c r="I2355" s="5" t="str">
        <f>IF(PhieuBauCu!$B$2&gt;5,IF(LEN($B2355)=0,"",IF(AND($B2355&gt;0,VALUE(SUBSTITUTE($B2355,"6","0"))=$B2355),1,0)),"")</f>
        <v/>
      </c>
      <c r="J2355" s="5" t="str">
        <f>IF(PhieuBauCu!$B$2&gt;6,IF(LEN($B2355)=0,"",IF(AND($B2355&gt;0,VALUE(SUBSTITUTE($B2355,"7","0"))=$B2355),1,0)),"")</f>
        <v/>
      </c>
      <c r="K2355" s="5" t="str">
        <f>IF(PhieuBauCu!$B$2&gt;7,IF(LEN($B2355)=0,"",IF(AND($B2355&gt;0,VALUE(SUBSTITUTE($B2355,"8","0"))=$B2355),1,0)),"")</f>
        <v/>
      </c>
      <c r="L2355" s="5" t="str">
        <f>IF(PhieuBauCu!$B$2&gt;8,IF(LEN($B2355)=0,"",IF(AND($B2355&gt;0,VALUE(SUBSTITUTE($B2355,"9","0"))=$B2355),1,0)),"")</f>
        <v/>
      </c>
      <c r="M2355" s="9">
        <f t="shared" si="73"/>
        <v>0</v>
      </c>
      <c r="N2355" s="36">
        <f>IF(AND(M2355&lt;=PhieuBauCu!$B$13,M2355&gt;=1),1,0)</f>
        <v>0</v>
      </c>
    </row>
    <row r="2356" spans="1:14" ht="28.5" customHeight="1">
      <c r="A2356" s="2">
        <v>2351</v>
      </c>
      <c r="B2356" s="3"/>
      <c r="C2356" s="48" t="str">
        <f t="shared" si="72"/>
        <v/>
      </c>
      <c r="D2356" s="5" t="str">
        <f>IF(PhieuBauCu!$B$2&gt;0,IF(LEN($B2356)=0,"",IF(AND($B2356&gt;0,VALUE(SUBSTITUTE($B2356,"1","0"))=$B2356),1,0)),"")</f>
        <v/>
      </c>
      <c r="E2356" s="5" t="str">
        <f>IF(PhieuBauCu!$B$2&gt;1,IF(LEN($B2356)=0,"",IF(AND($B2356&gt;0,VALUE(SUBSTITUTE($B2356,"2","0"))=$B2356),1,0)),"")</f>
        <v/>
      </c>
      <c r="F2356" s="5" t="str">
        <f>IF(PhieuBauCu!$B$2&gt;2,IF(LEN($B2356)=0,"",IF(AND($B2356&gt;0,VALUE(SUBSTITUTE($B2356,"3","0"))=$B2356),1,0)),"")</f>
        <v/>
      </c>
      <c r="G2356" s="5" t="str">
        <f>IF(PhieuBauCu!$B$2&gt;3,IF(LEN($B2356)=0,"",IF(AND($B2356&gt;0,VALUE(SUBSTITUTE($B2356,"4","0"))=$B2356),1,0)),"")</f>
        <v/>
      </c>
      <c r="H2356" s="5" t="str">
        <f>IF(PhieuBauCu!$B$2&gt;4,IF(LEN($B2356)=0,"",IF(AND($B2356&gt;0,VALUE(SUBSTITUTE($B2356,"5","0"))=$B2356),1,0)),"")</f>
        <v/>
      </c>
      <c r="I2356" s="5" t="str">
        <f>IF(PhieuBauCu!$B$2&gt;5,IF(LEN($B2356)=0,"",IF(AND($B2356&gt;0,VALUE(SUBSTITUTE($B2356,"6","0"))=$B2356),1,0)),"")</f>
        <v/>
      </c>
      <c r="J2356" s="5" t="str">
        <f>IF(PhieuBauCu!$B$2&gt;6,IF(LEN($B2356)=0,"",IF(AND($B2356&gt;0,VALUE(SUBSTITUTE($B2356,"7","0"))=$B2356),1,0)),"")</f>
        <v/>
      </c>
      <c r="K2356" s="5" t="str">
        <f>IF(PhieuBauCu!$B$2&gt;7,IF(LEN($B2356)=0,"",IF(AND($B2356&gt;0,VALUE(SUBSTITUTE($B2356,"8","0"))=$B2356),1,0)),"")</f>
        <v/>
      </c>
      <c r="L2356" s="5" t="str">
        <f>IF(PhieuBauCu!$B$2&gt;8,IF(LEN($B2356)=0,"",IF(AND($B2356&gt;0,VALUE(SUBSTITUTE($B2356,"9","0"))=$B2356),1,0)),"")</f>
        <v/>
      </c>
      <c r="M2356" s="9">
        <f t="shared" si="73"/>
        <v>0</v>
      </c>
      <c r="N2356" s="36">
        <f>IF(AND(M2356&lt;=PhieuBauCu!$B$13,M2356&gt;=1),1,0)</f>
        <v>0</v>
      </c>
    </row>
    <row r="2357" spans="1:14" ht="28.5" customHeight="1">
      <c r="A2357" s="2">
        <v>2352</v>
      </c>
      <c r="B2357" s="3"/>
      <c r="C2357" s="48" t="str">
        <f t="shared" si="72"/>
        <v/>
      </c>
      <c r="D2357" s="5" t="str">
        <f>IF(PhieuBauCu!$B$2&gt;0,IF(LEN($B2357)=0,"",IF(AND($B2357&gt;0,VALUE(SUBSTITUTE($B2357,"1","0"))=$B2357),1,0)),"")</f>
        <v/>
      </c>
      <c r="E2357" s="5" t="str">
        <f>IF(PhieuBauCu!$B$2&gt;1,IF(LEN($B2357)=0,"",IF(AND($B2357&gt;0,VALUE(SUBSTITUTE($B2357,"2","0"))=$B2357),1,0)),"")</f>
        <v/>
      </c>
      <c r="F2357" s="5" t="str">
        <f>IF(PhieuBauCu!$B$2&gt;2,IF(LEN($B2357)=0,"",IF(AND($B2357&gt;0,VALUE(SUBSTITUTE($B2357,"3","0"))=$B2357),1,0)),"")</f>
        <v/>
      </c>
      <c r="G2357" s="5" t="str">
        <f>IF(PhieuBauCu!$B$2&gt;3,IF(LEN($B2357)=0,"",IF(AND($B2357&gt;0,VALUE(SUBSTITUTE($B2357,"4","0"))=$B2357),1,0)),"")</f>
        <v/>
      </c>
      <c r="H2357" s="5" t="str">
        <f>IF(PhieuBauCu!$B$2&gt;4,IF(LEN($B2357)=0,"",IF(AND($B2357&gt;0,VALUE(SUBSTITUTE($B2357,"5","0"))=$B2357),1,0)),"")</f>
        <v/>
      </c>
      <c r="I2357" s="5" t="str">
        <f>IF(PhieuBauCu!$B$2&gt;5,IF(LEN($B2357)=0,"",IF(AND($B2357&gt;0,VALUE(SUBSTITUTE($B2357,"6","0"))=$B2357),1,0)),"")</f>
        <v/>
      </c>
      <c r="J2357" s="5" t="str">
        <f>IF(PhieuBauCu!$B$2&gt;6,IF(LEN($B2357)=0,"",IF(AND($B2357&gt;0,VALUE(SUBSTITUTE($B2357,"7","0"))=$B2357),1,0)),"")</f>
        <v/>
      </c>
      <c r="K2357" s="5" t="str">
        <f>IF(PhieuBauCu!$B$2&gt;7,IF(LEN($B2357)=0,"",IF(AND($B2357&gt;0,VALUE(SUBSTITUTE($B2357,"8","0"))=$B2357),1,0)),"")</f>
        <v/>
      </c>
      <c r="L2357" s="5" t="str">
        <f>IF(PhieuBauCu!$B$2&gt;8,IF(LEN($B2357)=0,"",IF(AND($B2357&gt;0,VALUE(SUBSTITUTE($B2357,"9","0"))=$B2357),1,0)),"")</f>
        <v/>
      </c>
      <c r="M2357" s="9">
        <f t="shared" si="73"/>
        <v>0</v>
      </c>
      <c r="N2357" s="36">
        <f>IF(AND(M2357&lt;=PhieuBauCu!$B$13,M2357&gt;=1),1,0)</f>
        <v>0</v>
      </c>
    </row>
    <row r="2358" spans="1:14" ht="28.5" customHeight="1">
      <c r="A2358" s="2">
        <v>2353</v>
      </c>
      <c r="B2358" s="3"/>
      <c r="C2358" s="48" t="str">
        <f t="shared" si="72"/>
        <v/>
      </c>
      <c r="D2358" s="5" t="str">
        <f>IF(PhieuBauCu!$B$2&gt;0,IF(LEN($B2358)=0,"",IF(AND($B2358&gt;0,VALUE(SUBSTITUTE($B2358,"1","0"))=$B2358),1,0)),"")</f>
        <v/>
      </c>
      <c r="E2358" s="5" t="str">
        <f>IF(PhieuBauCu!$B$2&gt;1,IF(LEN($B2358)=0,"",IF(AND($B2358&gt;0,VALUE(SUBSTITUTE($B2358,"2","0"))=$B2358),1,0)),"")</f>
        <v/>
      </c>
      <c r="F2358" s="5" t="str">
        <f>IF(PhieuBauCu!$B$2&gt;2,IF(LEN($B2358)=0,"",IF(AND($B2358&gt;0,VALUE(SUBSTITUTE($B2358,"3","0"))=$B2358),1,0)),"")</f>
        <v/>
      </c>
      <c r="G2358" s="5" t="str">
        <f>IF(PhieuBauCu!$B$2&gt;3,IF(LEN($B2358)=0,"",IF(AND($B2358&gt;0,VALUE(SUBSTITUTE($B2358,"4","0"))=$B2358),1,0)),"")</f>
        <v/>
      </c>
      <c r="H2358" s="5" t="str">
        <f>IF(PhieuBauCu!$B$2&gt;4,IF(LEN($B2358)=0,"",IF(AND($B2358&gt;0,VALUE(SUBSTITUTE($B2358,"5","0"))=$B2358),1,0)),"")</f>
        <v/>
      </c>
      <c r="I2358" s="5" t="str">
        <f>IF(PhieuBauCu!$B$2&gt;5,IF(LEN($B2358)=0,"",IF(AND($B2358&gt;0,VALUE(SUBSTITUTE($B2358,"6","0"))=$B2358),1,0)),"")</f>
        <v/>
      </c>
      <c r="J2358" s="5" t="str">
        <f>IF(PhieuBauCu!$B$2&gt;6,IF(LEN($B2358)=0,"",IF(AND($B2358&gt;0,VALUE(SUBSTITUTE($B2358,"7","0"))=$B2358),1,0)),"")</f>
        <v/>
      </c>
      <c r="K2358" s="5" t="str">
        <f>IF(PhieuBauCu!$B$2&gt;7,IF(LEN($B2358)=0,"",IF(AND($B2358&gt;0,VALUE(SUBSTITUTE($B2358,"8","0"))=$B2358),1,0)),"")</f>
        <v/>
      </c>
      <c r="L2358" s="5" t="str">
        <f>IF(PhieuBauCu!$B$2&gt;8,IF(LEN($B2358)=0,"",IF(AND($B2358&gt;0,VALUE(SUBSTITUTE($B2358,"9","0"))=$B2358),1,0)),"")</f>
        <v/>
      </c>
      <c r="M2358" s="9">
        <f t="shared" si="73"/>
        <v>0</v>
      </c>
      <c r="N2358" s="36">
        <f>IF(AND(M2358&lt;=PhieuBauCu!$B$13,M2358&gt;=1),1,0)</f>
        <v>0</v>
      </c>
    </row>
    <row r="2359" spans="1:14" ht="28.5" customHeight="1">
      <c r="A2359" s="2">
        <v>2354</v>
      </c>
      <c r="B2359" s="3"/>
      <c r="C2359" s="48" t="str">
        <f t="shared" si="72"/>
        <v/>
      </c>
      <c r="D2359" s="5" t="str">
        <f>IF(PhieuBauCu!$B$2&gt;0,IF(LEN($B2359)=0,"",IF(AND($B2359&gt;0,VALUE(SUBSTITUTE($B2359,"1","0"))=$B2359),1,0)),"")</f>
        <v/>
      </c>
      <c r="E2359" s="5" t="str">
        <f>IF(PhieuBauCu!$B$2&gt;1,IF(LEN($B2359)=0,"",IF(AND($B2359&gt;0,VALUE(SUBSTITUTE($B2359,"2","0"))=$B2359),1,0)),"")</f>
        <v/>
      </c>
      <c r="F2359" s="5" t="str">
        <f>IF(PhieuBauCu!$B$2&gt;2,IF(LEN($B2359)=0,"",IF(AND($B2359&gt;0,VALUE(SUBSTITUTE($B2359,"3","0"))=$B2359),1,0)),"")</f>
        <v/>
      </c>
      <c r="G2359" s="5" t="str">
        <f>IF(PhieuBauCu!$B$2&gt;3,IF(LEN($B2359)=0,"",IF(AND($B2359&gt;0,VALUE(SUBSTITUTE($B2359,"4","0"))=$B2359),1,0)),"")</f>
        <v/>
      </c>
      <c r="H2359" s="5" t="str">
        <f>IF(PhieuBauCu!$B$2&gt;4,IF(LEN($B2359)=0,"",IF(AND($B2359&gt;0,VALUE(SUBSTITUTE($B2359,"5","0"))=$B2359),1,0)),"")</f>
        <v/>
      </c>
      <c r="I2359" s="5" t="str">
        <f>IF(PhieuBauCu!$B$2&gt;5,IF(LEN($B2359)=0,"",IF(AND($B2359&gt;0,VALUE(SUBSTITUTE($B2359,"6","0"))=$B2359),1,0)),"")</f>
        <v/>
      </c>
      <c r="J2359" s="5" t="str">
        <f>IF(PhieuBauCu!$B$2&gt;6,IF(LEN($B2359)=0,"",IF(AND($B2359&gt;0,VALUE(SUBSTITUTE($B2359,"7","0"))=$B2359),1,0)),"")</f>
        <v/>
      </c>
      <c r="K2359" s="5" t="str">
        <f>IF(PhieuBauCu!$B$2&gt;7,IF(LEN($B2359)=0,"",IF(AND($B2359&gt;0,VALUE(SUBSTITUTE($B2359,"8","0"))=$B2359),1,0)),"")</f>
        <v/>
      </c>
      <c r="L2359" s="5" t="str">
        <f>IF(PhieuBauCu!$B$2&gt;8,IF(LEN($B2359)=0,"",IF(AND($B2359&gt;0,VALUE(SUBSTITUTE($B2359,"9","0"))=$B2359),1,0)),"")</f>
        <v/>
      </c>
      <c r="M2359" s="9">
        <f t="shared" si="73"/>
        <v>0</v>
      </c>
      <c r="N2359" s="36">
        <f>IF(AND(M2359&lt;=PhieuBauCu!$B$13,M2359&gt;=1),1,0)</f>
        <v>0</v>
      </c>
    </row>
    <row r="2360" spans="1:14" ht="28.5" customHeight="1">
      <c r="A2360" s="2">
        <v>2355</v>
      </c>
      <c r="B2360" s="3"/>
      <c r="C2360" s="48" t="str">
        <f t="shared" si="72"/>
        <v/>
      </c>
      <c r="D2360" s="5" t="str">
        <f>IF(PhieuBauCu!$B$2&gt;0,IF(LEN($B2360)=0,"",IF(AND($B2360&gt;0,VALUE(SUBSTITUTE($B2360,"1","0"))=$B2360),1,0)),"")</f>
        <v/>
      </c>
      <c r="E2360" s="5" t="str">
        <f>IF(PhieuBauCu!$B$2&gt;1,IF(LEN($B2360)=0,"",IF(AND($B2360&gt;0,VALUE(SUBSTITUTE($B2360,"2","0"))=$B2360),1,0)),"")</f>
        <v/>
      </c>
      <c r="F2360" s="5" t="str">
        <f>IF(PhieuBauCu!$B$2&gt;2,IF(LEN($B2360)=0,"",IF(AND($B2360&gt;0,VALUE(SUBSTITUTE($B2360,"3","0"))=$B2360),1,0)),"")</f>
        <v/>
      </c>
      <c r="G2360" s="5" t="str">
        <f>IF(PhieuBauCu!$B$2&gt;3,IF(LEN($B2360)=0,"",IF(AND($B2360&gt;0,VALUE(SUBSTITUTE($B2360,"4","0"))=$B2360),1,0)),"")</f>
        <v/>
      </c>
      <c r="H2360" s="5" t="str">
        <f>IF(PhieuBauCu!$B$2&gt;4,IF(LEN($B2360)=0,"",IF(AND($B2360&gt;0,VALUE(SUBSTITUTE($B2360,"5","0"))=$B2360),1,0)),"")</f>
        <v/>
      </c>
      <c r="I2360" s="5" t="str">
        <f>IF(PhieuBauCu!$B$2&gt;5,IF(LEN($B2360)=0,"",IF(AND($B2360&gt;0,VALUE(SUBSTITUTE($B2360,"6","0"))=$B2360),1,0)),"")</f>
        <v/>
      </c>
      <c r="J2360" s="5" t="str">
        <f>IF(PhieuBauCu!$B$2&gt;6,IF(LEN($B2360)=0,"",IF(AND($B2360&gt;0,VALUE(SUBSTITUTE($B2360,"7","0"))=$B2360),1,0)),"")</f>
        <v/>
      </c>
      <c r="K2360" s="5" t="str">
        <f>IF(PhieuBauCu!$B$2&gt;7,IF(LEN($B2360)=0,"",IF(AND($B2360&gt;0,VALUE(SUBSTITUTE($B2360,"8","0"))=$B2360),1,0)),"")</f>
        <v/>
      </c>
      <c r="L2360" s="5" t="str">
        <f>IF(PhieuBauCu!$B$2&gt;8,IF(LEN($B2360)=0,"",IF(AND($B2360&gt;0,VALUE(SUBSTITUTE($B2360,"9","0"))=$B2360),1,0)),"")</f>
        <v/>
      </c>
      <c r="M2360" s="9">
        <f t="shared" si="73"/>
        <v>0</v>
      </c>
      <c r="N2360" s="36">
        <f>IF(AND(M2360&lt;=PhieuBauCu!$B$13,M2360&gt;=1),1,0)</f>
        <v>0</v>
      </c>
    </row>
    <row r="2361" spans="1:14" ht="28.5" customHeight="1">
      <c r="A2361" s="2">
        <v>2356</v>
      </c>
      <c r="B2361" s="3"/>
      <c r="C2361" s="48" t="str">
        <f t="shared" si="72"/>
        <v/>
      </c>
      <c r="D2361" s="5" t="str">
        <f>IF(PhieuBauCu!$B$2&gt;0,IF(LEN($B2361)=0,"",IF(AND($B2361&gt;0,VALUE(SUBSTITUTE($B2361,"1","0"))=$B2361),1,0)),"")</f>
        <v/>
      </c>
      <c r="E2361" s="5" t="str">
        <f>IF(PhieuBauCu!$B$2&gt;1,IF(LEN($B2361)=0,"",IF(AND($B2361&gt;0,VALUE(SUBSTITUTE($B2361,"2","0"))=$B2361),1,0)),"")</f>
        <v/>
      </c>
      <c r="F2361" s="5" t="str">
        <f>IF(PhieuBauCu!$B$2&gt;2,IF(LEN($B2361)=0,"",IF(AND($B2361&gt;0,VALUE(SUBSTITUTE($B2361,"3","0"))=$B2361),1,0)),"")</f>
        <v/>
      </c>
      <c r="G2361" s="5" t="str">
        <f>IF(PhieuBauCu!$B$2&gt;3,IF(LEN($B2361)=0,"",IF(AND($B2361&gt;0,VALUE(SUBSTITUTE($B2361,"4","0"))=$B2361),1,0)),"")</f>
        <v/>
      </c>
      <c r="H2361" s="5" t="str">
        <f>IF(PhieuBauCu!$B$2&gt;4,IF(LEN($B2361)=0,"",IF(AND($B2361&gt;0,VALUE(SUBSTITUTE($B2361,"5","0"))=$B2361),1,0)),"")</f>
        <v/>
      </c>
      <c r="I2361" s="5" t="str">
        <f>IF(PhieuBauCu!$B$2&gt;5,IF(LEN($B2361)=0,"",IF(AND($B2361&gt;0,VALUE(SUBSTITUTE($B2361,"6","0"))=$B2361),1,0)),"")</f>
        <v/>
      </c>
      <c r="J2361" s="5" t="str">
        <f>IF(PhieuBauCu!$B$2&gt;6,IF(LEN($B2361)=0,"",IF(AND($B2361&gt;0,VALUE(SUBSTITUTE($B2361,"7","0"))=$B2361),1,0)),"")</f>
        <v/>
      </c>
      <c r="K2361" s="5" t="str">
        <f>IF(PhieuBauCu!$B$2&gt;7,IF(LEN($B2361)=0,"",IF(AND($B2361&gt;0,VALUE(SUBSTITUTE($B2361,"8","0"))=$B2361),1,0)),"")</f>
        <v/>
      </c>
      <c r="L2361" s="5" t="str">
        <f>IF(PhieuBauCu!$B$2&gt;8,IF(LEN($B2361)=0,"",IF(AND($B2361&gt;0,VALUE(SUBSTITUTE($B2361,"9","0"))=$B2361),1,0)),"")</f>
        <v/>
      </c>
      <c r="M2361" s="9">
        <f t="shared" si="73"/>
        <v>0</v>
      </c>
      <c r="N2361" s="36">
        <f>IF(AND(M2361&lt;=PhieuBauCu!$B$13,M2361&gt;=1),1,0)</f>
        <v>0</v>
      </c>
    </row>
    <row r="2362" spans="1:14" ht="28.5" customHeight="1">
      <c r="A2362" s="2">
        <v>2357</v>
      </c>
      <c r="B2362" s="3"/>
      <c r="C2362" s="48" t="str">
        <f t="shared" si="72"/>
        <v/>
      </c>
      <c r="D2362" s="5" t="str">
        <f>IF(PhieuBauCu!$B$2&gt;0,IF(LEN($B2362)=0,"",IF(AND($B2362&gt;0,VALUE(SUBSTITUTE($B2362,"1","0"))=$B2362),1,0)),"")</f>
        <v/>
      </c>
      <c r="E2362" s="5" t="str">
        <f>IF(PhieuBauCu!$B$2&gt;1,IF(LEN($B2362)=0,"",IF(AND($B2362&gt;0,VALUE(SUBSTITUTE($B2362,"2","0"))=$B2362),1,0)),"")</f>
        <v/>
      </c>
      <c r="F2362" s="5" t="str">
        <f>IF(PhieuBauCu!$B$2&gt;2,IF(LEN($B2362)=0,"",IF(AND($B2362&gt;0,VALUE(SUBSTITUTE($B2362,"3","0"))=$B2362),1,0)),"")</f>
        <v/>
      </c>
      <c r="G2362" s="5" t="str">
        <f>IF(PhieuBauCu!$B$2&gt;3,IF(LEN($B2362)=0,"",IF(AND($B2362&gt;0,VALUE(SUBSTITUTE($B2362,"4","0"))=$B2362),1,0)),"")</f>
        <v/>
      </c>
      <c r="H2362" s="5" t="str">
        <f>IF(PhieuBauCu!$B$2&gt;4,IF(LEN($B2362)=0,"",IF(AND($B2362&gt;0,VALUE(SUBSTITUTE($B2362,"5","0"))=$B2362),1,0)),"")</f>
        <v/>
      </c>
      <c r="I2362" s="5" t="str">
        <f>IF(PhieuBauCu!$B$2&gt;5,IF(LEN($B2362)=0,"",IF(AND($B2362&gt;0,VALUE(SUBSTITUTE($B2362,"6","0"))=$B2362),1,0)),"")</f>
        <v/>
      </c>
      <c r="J2362" s="5" t="str">
        <f>IF(PhieuBauCu!$B$2&gt;6,IF(LEN($B2362)=0,"",IF(AND($B2362&gt;0,VALUE(SUBSTITUTE($B2362,"7","0"))=$B2362),1,0)),"")</f>
        <v/>
      </c>
      <c r="K2362" s="5" t="str">
        <f>IF(PhieuBauCu!$B$2&gt;7,IF(LEN($B2362)=0,"",IF(AND($B2362&gt;0,VALUE(SUBSTITUTE($B2362,"8","0"))=$B2362),1,0)),"")</f>
        <v/>
      </c>
      <c r="L2362" s="5" t="str">
        <f>IF(PhieuBauCu!$B$2&gt;8,IF(LEN($B2362)=0,"",IF(AND($B2362&gt;0,VALUE(SUBSTITUTE($B2362,"9","0"))=$B2362),1,0)),"")</f>
        <v/>
      </c>
      <c r="M2362" s="9">
        <f t="shared" si="73"/>
        <v>0</v>
      </c>
      <c r="N2362" s="36">
        <f>IF(AND(M2362&lt;=PhieuBauCu!$B$13,M2362&gt;=1),1,0)</f>
        <v>0</v>
      </c>
    </row>
    <row r="2363" spans="1:14" ht="28.5" customHeight="1">
      <c r="A2363" s="2">
        <v>2358</v>
      </c>
      <c r="B2363" s="3"/>
      <c r="C2363" s="48" t="str">
        <f t="shared" si="72"/>
        <v/>
      </c>
      <c r="D2363" s="5" t="str">
        <f>IF(PhieuBauCu!$B$2&gt;0,IF(LEN($B2363)=0,"",IF(AND($B2363&gt;0,VALUE(SUBSTITUTE($B2363,"1","0"))=$B2363),1,0)),"")</f>
        <v/>
      </c>
      <c r="E2363" s="5" t="str">
        <f>IF(PhieuBauCu!$B$2&gt;1,IF(LEN($B2363)=0,"",IF(AND($B2363&gt;0,VALUE(SUBSTITUTE($B2363,"2","0"))=$B2363),1,0)),"")</f>
        <v/>
      </c>
      <c r="F2363" s="5" t="str">
        <f>IF(PhieuBauCu!$B$2&gt;2,IF(LEN($B2363)=0,"",IF(AND($B2363&gt;0,VALUE(SUBSTITUTE($B2363,"3","0"))=$B2363),1,0)),"")</f>
        <v/>
      </c>
      <c r="G2363" s="5" t="str">
        <f>IF(PhieuBauCu!$B$2&gt;3,IF(LEN($B2363)=0,"",IF(AND($B2363&gt;0,VALUE(SUBSTITUTE($B2363,"4","0"))=$B2363),1,0)),"")</f>
        <v/>
      </c>
      <c r="H2363" s="5" t="str">
        <f>IF(PhieuBauCu!$B$2&gt;4,IF(LEN($B2363)=0,"",IF(AND($B2363&gt;0,VALUE(SUBSTITUTE($B2363,"5","0"))=$B2363),1,0)),"")</f>
        <v/>
      </c>
      <c r="I2363" s="5" t="str">
        <f>IF(PhieuBauCu!$B$2&gt;5,IF(LEN($B2363)=0,"",IF(AND($B2363&gt;0,VALUE(SUBSTITUTE($B2363,"6","0"))=$B2363),1,0)),"")</f>
        <v/>
      </c>
      <c r="J2363" s="5" t="str">
        <f>IF(PhieuBauCu!$B$2&gt;6,IF(LEN($B2363)=0,"",IF(AND($B2363&gt;0,VALUE(SUBSTITUTE($B2363,"7","0"))=$B2363),1,0)),"")</f>
        <v/>
      </c>
      <c r="K2363" s="5" t="str">
        <f>IF(PhieuBauCu!$B$2&gt;7,IF(LEN($B2363)=0,"",IF(AND($B2363&gt;0,VALUE(SUBSTITUTE($B2363,"8","0"))=$B2363),1,0)),"")</f>
        <v/>
      </c>
      <c r="L2363" s="5" t="str">
        <f>IF(PhieuBauCu!$B$2&gt;8,IF(LEN($B2363)=0,"",IF(AND($B2363&gt;0,VALUE(SUBSTITUTE($B2363,"9","0"))=$B2363),1,0)),"")</f>
        <v/>
      </c>
      <c r="M2363" s="9">
        <f t="shared" si="73"/>
        <v>0</v>
      </c>
      <c r="N2363" s="36">
        <f>IF(AND(M2363&lt;=PhieuBauCu!$B$13,M2363&gt;=1),1,0)</f>
        <v>0</v>
      </c>
    </row>
    <row r="2364" spans="1:14" ht="28.5" customHeight="1">
      <c r="A2364" s="2">
        <v>2359</v>
      </c>
      <c r="B2364" s="3"/>
      <c r="C2364" s="48" t="str">
        <f t="shared" si="72"/>
        <v/>
      </c>
      <c r="D2364" s="5" t="str">
        <f>IF(PhieuBauCu!$B$2&gt;0,IF(LEN($B2364)=0,"",IF(AND($B2364&gt;0,VALUE(SUBSTITUTE($B2364,"1","0"))=$B2364),1,0)),"")</f>
        <v/>
      </c>
      <c r="E2364" s="5" t="str">
        <f>IF(PhieuBauCu!$B$2&gt;1,IF(LEN($B2364)=0,"",IF(AND($B2364&gt;0,VALUE(SUBSTITUTE($B2364,"2","0"))=$B2364),1,0)),"")</f>
        <v/>
      </c>
      <c r="F2364" s="5" t="str">
        <f>IF(PhieuBauCu!$B$2&gt;2,IF(LEN($B2364)=0,"",IF(AND($B2364&gt;0,VALUE(SUBSTITUTE($B2364,"3","0"))=$B2364),1,0)),"")</f>
        <v/>
      </c>
      <c r="G2364" s="5" t="str">
        <f>IF(PhieuBauCu!$B$2&gt;3,IF(LEN($B2364)=0,"",IF(AND($B2364&gt;0,VALUE(SUBSTITUTE($B2364,"4","0"))=$B2364),1,0)),"")</f>
        <v/>
      </c>
      <c r="H2364" s="5" t="str">
        <f>IF(PhieuBauCu!$B$2&gt;4,IF(LEN($B2364)=0,"",IF(AND($B2364&gt;0,VALUE(SUBSTITUTE($B2364,"5","0"))=$B2364),1,0)),"")</f>
        <v/>
      </c>
      <c r="I2364" s="5" t="str">
        <f>IF(PhieuBauCu!$B$2&gt;5,IF(LEN($B2364)=0,"",IF(AND($B2364&gt;0,VALUE(SUBSTITUTE($B2364,"6","0"))=$B2364),1,0)),"")</f>
        <v/>
      </c>
      <c r="J2364" s="5" t="str">
        <f>IF(PhieuBauCu!$B$2&gt;6,IF(LEN($B2364)=0,"",IF(AND($B2364&gt;0,VALUE(SUBSTITUTE($B2364,"7","0"))=$B2364),1,0)),"")</f>
        <v/>
      </c>
      <c r="K2364" s="5" t="str">
        <f>IF(PhieuBauCu!$B$2&gt;7,IF(LEN($B2364)=0,"",IF(AND($B2364&gt;0,VALUE(SUBSTITUTE($B2364,"8","0"))=$B2364),1,0)),"")</f>
        <v/>
      </c>
      <c r="L2364" s="5" t="str">
        <f>IF(PhieuBauCu!$B$2&gt;8,IF(LEN($B2364)=0,"",IF(AND($B2364&gt;0,VALUE(SUBSTITUTE($B2364,"9","0"))=$B2364),1,0)),"")</f>
        <v/>
      </c>
      <c r="M2364" s="9">
        <f t="shared" si="73"/>
        <v>0</v>
      </c>
      <c r="N2364" s="36">
        <f>IF(AND(M2364&lt;=PhieuBauCu!$B$13,M2364&gt;=1),1,0)</f>
        <v>0</v>
      </c>
    </row>
    <row r="2365" spans="1:14" ht="28.5" customHeight="1">
      <c r="A2365" s="2">
        <v>2360</v>
      </c>
      <c r="B2365" s="3"/>
      <c r="C2365" s="48" t="str">
        <f t="shared" si="72"/>
        <v/>
      </c>
      <c r="D2365" s="5" t="str">
        <f>IF(PhieuBauCu!$B$2&gt;0,IF(LEN($B2365)=0,"",IF(AND($B2365&gt;0,VALUE(SUBSTITUTE($B2365,"1","0"))=$B2365),1,0)),"")</f>
        <v/>
      </c>
      <c r="E2365" s="5" t="str">
        <f>IF(PhieuBauCu!$B$2&gt;1,IF(LEN($B2365)=0,"",IF(AND($B2365&gt;0,VALUE(SUBSTITUTE($B2365,"2","0"))=$B2365),1,0)),"")</f>
        <v/>
      </c>
      <c r="F2365" s="5" t="str">
        <f>IF(PhieuBauCu!$B$2&gt;2,IF(LEN($B2365)=0,"",IF(AND($B2365&gt;0,VALUE(SUBSTITUTE($B2365,"3","0"))=$B2365),1,0)),"")</f>
        <v/>
      </c>
      <c r="G2365" s="5" t="str">
        <f>IF(PhieuBauCu!$B$2&gt;3,IF(LEN($B2365)=0,"",IF(AND($B2365&gt;0,VALUE(SUBSTITUTE($B2365,"4","0"))=$B2365),1,0)),"")</f>
        <v/>
      </c>
      <c r="H2365" s="5" t="str">
        <f>IF(PhieuBauCu!$B$2&gt;4,IF(LEN($B2365)=0,"",IF(AND($B2365&gt;0,VALUE(SUBSTITUTE($B2365,"5","0"))=$B2365),1,0)),"")</f>
        <v/>
      </c>
      <c r="I2365" s="5" t="str">
        <f>IF(PhieuBauCu!$B$2&gt;5,IF(LEN($B2365)=0,"",IF(AND($B2365&gt;0,VALUE(SUBSTITUTE($B2365,"6","0"))=$B2365),1,0)),"")</f>
        <v/>
      </c>
      <c r="J2365" s="5" t="str">
        <f>IF(PhieuBauCu!$B$2&gt;6,IF(LEN($B2365)=0,"",IF(AND($B2365&gt;0,VALUE(SUBSTITUTE($B2365,"7","0"))=$B2365),1,0)),"")</f>
        <v/>
      </c>
      <c r="K2365" s="5" t="str">
        <f>IF(PhieuBauCu!$B$2&gt;7,IF(LEN($B2365)=0,"",IF(AND($B2365&gt;0,VALUE(SUBSTITUTE($B2365,"8","0"))=$B2365),1,0)),"")</f>
        <v/>
      </c>
      <c r="L2365" s="5" t="str">
        <f>IF(PhieuBauCu!$B$2&gt;8,IF(LEN($B2365)=0,"",IF(AND($B2365&gt;0,VALUE(SUBSTITUTE($B2365,"9","0"))=$B2365),1,0)),"")</f>
        <v/>
      </c>
      <c r="M2365" s="9">
        <f t="shared" si="73"/>
        <v>0</v>
      </c>
      <c r="N2365" s="36">
        <f>IF(AND(M2365&lt;=PhieuBauCu!$B$13,M2365&gt;=1),1,0)</f>
        <v>0</v>
      </c>
    </row>
    <row r="2366" spans="1:14" ht="28.5" customHeight="1">
      <c r="A2366" s="2">
        <v>2361</v>
      </c>
      <c r="B2366" s="3"/>
      <c r="C2366" s="48" t="str">
        <f t="shared" si="72"/>
        <v/>
      </c>
      <c r="D2366" s="5" t="str">
        <f>IF(PhieuBauCu!$B$2&gt;0,IF(LEN($B2366)=0,"",IF(AND($B2366&gt;0,VALUE(SUBSTITUTE($B2366,"1","0"))=$B2366),1,0)),"")</f>
        <v/>
      </c>
      <c r="E2366" s="5" t="str">
        <f>IF(PhieuBauCu!$B$2&gt;1,IF(LEN($B2366)=0,"",IF(AND($B2366&gt;0,VALUE(SUBSTITUTE($B2366,"2","0"))=$B2366),1,0)),"")</f>
        <v/>
      </c>
      <c r="F2366" s="5" t="str">
        <f>IF(PhieuBauCu!$B$2&gt;2,IF(LEN($B2366)=0,"",IF(AND($B2366&gt;0,VALUE(SUBSTITUTE($B2366,"3","0"))=$B2366),1,0)),"")</f>
        <v/>
      </c>
      <c r="G2366" s="5" t="str">
        <f>IF(PhieuBauCu!$B$2&gt;3,IF(LEN($B2366)=0,"",IF(AND($B2366&gt;0,VALUE(SUBSTITUTE($B2366,"4","0"))=$B2366),1,0)),"")</f>
        <v/>
      </c>
      <c r="H2366" s="5" t="str">
        <f>IF(PhieuBauCu!$B$2&gt;4,IF(LEN($B2366)=0,"",IF(AND($B2366&gt;0,VALUE(SUBSTITUTE($B2366,"5","0"))=$B2366),1,0)),"")</f>
        <v/>
      </c>
      <c r="I2366" s="5" t="str">
        <f>IF(PhieuBauCu!$B$2&gt;5,IF(LEN($B2366)=0,"",IF(AND($B2366&gt;0,VALUE(SUBSTITUTE($B2366,"6","0"))=$B2366),1,0)),"")</f>
        <v/>
      </c>
      <c r="J2366" s="5" t="str">
        <f>IF(PhieuBauCu!$B$2&gt;6,IF(LEN($B2366)=0,"",IF(AND($B2366&gt;0,VALUE(SUBSTITUTE($B2366,"7","0"))=$B2366),1,0)),"")</f>
        <v/>
      </c>
      <c r="K2366" s="5" t="str">
        <f>IF(PhieuBauCu!$B$2&gt;7,IF(LEN($B2366)=0,"",IF(AND($B2366&gt;0,VALUE(SUBSTITUTE($B2366,"8","0"))=$B2366),1,0)),"")</f>
        <v/>
      </c>
      <c r="L2366" s="5" t="str">
        <f>IF(PhieuBauCu!$B$2&gt;8,IF(LEN($B2366)=0,"",IF(AND($B2366&gt;0,VALUE(SUBSTITUTE($B2366,"9","0"))=$B2366),1,0)),"")</f>
        <v/>
      </c>
      <c r="M2366" s="9">
        <f t="shared" si="73"/>
        <v>0</v>
      </c>
      <c r="N2366" s="36">
        <f>IF(AND(M2366&lt;=PhieuBauCu!$B$13,M2366&gt;=1),1,0)</f>
        <v>0</v>
      </c>
    </row>
    <row r="2367" spans="1:14" ht="28.5" customHeight="1">
      <c r="A2367" s="2">
        <v>2362</v>
      </c>
      <c r="B2367" s="3"/>
      <c r="C2367" s="48" t="str">
        <f t="shared" si="72"/>
        <v/>
      </c>
      <c r="D2367" s="5" t="str">
        <f>IF(PhieuBauCu!$B$2&gt;0,IF(LEN($B2367)=0,"",IF(AND($B2367&gt;0,VALUE(SUBSTITUTE($B2367,"1","0"))=$B2367),1,0)),"")</f>
        <v/>
      </c>
      <c r="E2367" s="5" t="str">
        <f>IF(PhieuBauCu!$B$2&gt;1,IF(LEN($B2367)=0,"",IF(AND($B2367&gt;0,VALUE(SUBSTITUTE($B2367,"2","0"))=$B2367),1,0)),"")</f>
        <v/>
      </c>
      <c r="F2367" s="5" t="str">
        <f>IF(PhieuBauCu!$B$2&gt;2,IF(LEN($B2367)=0,"",IF(AND($B2367&gt;0,VALUE(SUBSTITUTE($B2367,"3","0"))=$B2367),1,0)),"")</f>
        <v/>
      </c>
      <c r="G2367" s="5" t="str">
        <f>IF(PhieuBauCu!$B$2&gt;3,IF(LEN($B2367)=0,"",IF(AND($B2367&gt;0,VALUE(SUBSTITUTE($B2367,"4","0"))=$B2367),1,0)),"")</f>
        <v/>
      </c>
      <c r="H2367" s="5" t="str">
        <f>IF(PhieuBauCu!$B$2&gt;4,IF(LEN($B2367)=0,"",IF(AND($B2367&gt;0,VALUE(SUBSTITUTE($B2367,"5","0"))=$B2367),1,0)),"")</f>
        <v/>
      </c>
      <c r="I2367" s="5" t="str">
        <f>IF(PhieuBauCu!$B$2&gt;5,IF(LEN($B2367)=0,"",IF(AND($B2367&gt;0,VALUE(SUBSTITUTE($B2367,"6","0"))=$B2367),1,0)),"")</f>
        <v/>
      </c>
      <c r="J2367" s="5" t="str">
        <f>IF(PhieuBauCu!$B$2&gt;6,IF(LEN($B2367)=0,"",IF(AND($B2367&gt;0,VALUE(SUBSTITUTE($B2367,"7","0"))=$B2367),1,0)),"")</f>
        <v/>
      </c>
      <c r="K2367" s="5" t="str">
        <f>IF(PhieuBauCu!$B$2&gt;7,IF(LEN($B2367)=0,"",IF(AND($B2367&gt;0,VALUE(SUBSTITUTE($B2367,"8","0"))=$B2367),1,0)),"")</f>
        <v/>
      </c>
      <c r="L2367" s="5" t="str">
        <f>IF(PhieuBauCu!$B$2&gt;8,IF(LEN($B2367)=0,"",IF(AND($B2367&gt;0,VALUE(SUBSTITUTE($B2367,"9","0"))=$B2367),1,0)),"")</f>
        <v/>
      </c>
      <c r="M2367" s="9">
        <f t="shared" si="73"/>
        <v>0</v>
      </c>
      <c r="N2367" s="36">
        <f>IF(AND(M2367&lt;=PhieuBauCu!$B$13,M2367&gt;=1),1,0)</f>
        <v>0</v>
      </c>
    </row>
    <row r="2368" spans="1:14" ht="28.5" customHeight="1">
      <c r="A2368" s="2">
        <v>2363</v>
      </c>
      <c r="B2368" s="3"/>
      <c r="C2368" s="48" t="str">
        <f t="shared" si="72"/>
        <v/>
      </c>
      <c r="D2368" s="5" t="str">
        <f>IF(PhieuBauCu!$B$2&gt;0,IF(LEN($B2368)=0,"",IF(AND($B2368&gt;0,VALUE(SUBSTITUTE($B2368,"1","0"))=$B2368),1,0)),"")</f>
        <v/>
      </c>
      <c r="E2368" s="5" t="str">
        <f>IF(PhieuBauCu!$B$2&gt;1,IF(LEN($B2368)=0,"",IF(AND($B2368&gt;0,VALUE(SUBSTITUTE($B2368,"2","0"))=$B2368),1,0)),"")</f>
        <v/>
      </c>
      <c r="F2368" s="5" t="str">
        <f>IF(PhieuBauCu!$B$2&gt;2,IF(LEN($B2368)=0,"",IF(AND($B2368&gt;0,VALUE(SUBSTITUTE($B2368,"3","0"))=$B2368),1,0)),"")</f>
        <v/>
      </c>
      <c r="G2368" s="5" t="str">
        <f>IF(PhieuBauCu!$B$2&gt;3,IF(LEN($B2368)=0,"",IF(AND($B2368&gt;0,VALUE(SUBSTITUTE($B2368,"4","0"))=$B2368),1,0)),"")</f>
        <v/>
      </c>
      <c r="H2368" s="5" t="str">
        <f>IF(PhieuBauCu!$B$2&gt;4,IF(LEN($B2368)=0,"",IF(AND($B2368&gt;0,VALUE(SUBSTITUTE($B2368,"5","0"))=$B2368),1,0)),"")</f>
        <v/>
      </c>
      <c r="I2368" s="5" t="str">
        <f>IF(PhieuBauCu!$B$2&gt;5,IF(LEN($B2368)=0,"",IF(AND($B2368&gt;0,VALUE(SUBSTITUTE($B2368,"6","0"))=$B2368),1,0)),"")</f>
        <v/>
      </c>
      <c r="J2368" s="5" t="str">
        <f>IF(PhieuBauCu!$B$2&gt;6,IF(LEN($B2368)=0,"",IF(AND($B2368&gt;0,VALUE(SUBSTITUTE($B2368,"7","0"))=$B2368),1,0)),"")</f>
        <v/>
      </c>
      <c r="K2368" s="5" t="str">
        <f>IF(PhieuBauCu!$B$2&gt;7,IF(LEN($B2368)=0,"",IF(AND($B2368&gt;0,VALUE(SUBSTITUTE($B2368,"8","0"))=$B2368),1,0)),"")</f>
        <v/>
      </c>
      <c r="L2368" s="5" t="str">
        <f>IF(PhieuBauCu!$B$2&gt;8,IF(LEN($B2368)=0,"",IF(AND($B2368&gt;0,VALUE(SUBSTITUTE($B2368,"9","0"))=$B2368),1,0)),"")</f>
        <v/>
      </c>
      <c r="M2368" s="9">
        <f t="shared" si="73"/>
        <v>0</v>
      </c>
      <c r="N2368" s="36">
        <f>IF(AND(M2368&lt;=PhieuBauCu!$B$13,M2368&gt;=1),1,0)</f>
        <v>0</v>
      </c>
    </row>
    <row r="2369" spans="1:14" ht="28.5" customHeight="1">
      <c r="A2369" s="2">
        <v>2364</v>
      </c>
      <c r="B2369" s="3"/>
      <c r="C2369" s="48" t="str">
        <f t="shared" si="72"/>
        <v/>
      </c>
      <c r="D2369" s="5" t="str">
        <f>IF(PhieuBauCu!$B$2&gt;0,IF(LEN($B2369)=0,"",IF(AND($B2369&gt;0,VALUE(SUBSTITUTE($B2369,"1","0"))=$B2369),1,0)),"")</f>
        <v/>
      </c>
      <c r="E2369" s="5" t="str">
        <f>IF(PhieuBauCu!$B$2&gt;1,IF(LEN($B2369)=0,"",IF(AND($B2369&gt;0,VALUE(SUBSTITUTE($B2369,"2","0"))=$B2369),1,0)),"")</f>
        <v/>
      </c>
      <c r="F2369" s="5" t="str">
        <f>IF(PhieuBauCu!$B$2&gt;2,IF(LEN($B2369)=0,"",IF(AND($B2369&gt;0,VALUE(SUBSTITUTE($B2369,"3","0"))=$B2369),1,0)),"")</f>
        <v/>
      </c>
      <c r="G2369" s="5" t="str">
        <f>IF(PhieuBauCu!$B$2&gt;3,IF(LEN($B2369)=0,"",IF(AND($B2369&gt;0,VALUE(SUBSTITUTE($B2369,"4","0"))=$B2369),1,0)),"")</f>
        <v/>
      </c>
      <c r="H2369" s="5" t="str">
        <f>IF(PhieuBauCu!$B$2&gt;4,IF(LEN($B2369)=0,"",IF(AND($B2369&gt;0,VALUE(SUBSTITUTE($B2369,"5","0"))=$B2369),1,0)),"")</f>
        <v/>
      </c>
      <c r="I2369" s="5" t="str">
        <f>IF(PhieuBauCu!$B$2&gt;5,IF(LEN($B2369)=0,"",IF(AND($B2369&gt;0,VALUE(SUBSTITUTE($B2369,"6","0"))=$B2369),1,0)),"")</f>
        <v/>
      </c>
      <c r="J2369" s="5" t="str">
        <f>IF(PhieuBauCu!$B$2&gt;6,IF(LEN($B2369)=0,"",IF(AND($B2369&gt;0,VALUE(SUBSTITUTE($B2369,"7","0"))=$B2369),1,0)),"")</f>
        <v/>
      </c>
      <c r="K2369" s="5" t="str">
        <f>IF(PhieuBauCu!$B$2&gt;7,IF(LEN($B2369)=0,"",IF(AND($B2369&gt;0,VALUE(SUBSTITUTE($B2369,"8","0"))=$B2369),1,0)),"")</f>
        <v/>
      </c>
      <c r="L2369" s="5" t="str">
        <f>IF(PhieuBauCu!$B$2&gt;8,IF(LEN($B2369)=0,"",IF(AND($B2369&gt;0,VALUE(SUBSTITUTE($B2369,"9","0"))=$B2369),1,0)),"")</f>
        <v/>
      </c>
      <c r="M2369" s="9">
        <f t="shared" si="73"/>
        <v>0</v>
      </c>
      <c r="N2369" s="36">
        <f>IF(AND(M2369&lt;=PhieuBauCu!$B$13,M2369&gt;=1),1,0)</f>
        <v>0</v>
      </c>
    </row>
    <row r="2370" spans="1:14" ht="28.5" customHeight="1">
      <c r="A2370" s="2">
        <v>2365</v>
      </c>
      <c r="B2370" s="3"/>
      <c r="C2370" s="48" t="str">
        <f t="shared" si="72"/>
        <v/>
      </c>
      <c r="D2370" s="5" t="str">
        <f>IF(PhieuBauCu!$B$2&gt;0,IF(LEN($B2370)=0,"",IF(AND($B2370&gt;0,VALUE(SUBSTITUTE($B2370,"1","0"))=$B2370),1,0)),"")</f>
        <v/>
      </c>
      <c r="E2370" s="5" t="str">
        <f>IF(PhieuBauCu!$B$2&gt;1,IF(LEN($B2370)=0,"",IF(AND($B2370&gt;0,VALUE(SUBSTITUTE($B2370,"2","0"))=$B2370),1,0)),"")</f>
        <v/>
      </c>
      <c r="F2370" s="5" t="str">
        <f>IF(PhieuBauCu!$B$2&gt;2,IF(LEN($B2370)=0,"",IF(AND($B2370&gt;0,VALUE(SUBSTITUTE($B2370,"3","0"))=$B2370),1,0)),"")</f>
        <v/>
      </c>
      <c r="G2370" s="5" t="str">
        <f>IF(PhieuBauCu!$B$2&gt;3,IF(LEN($B2370)=0,"",IF(AND($B2370&gt;0,VALUE(SUBSTITUTE($B2370,"4","0"))=$B2370),1,0)),"")</f>
        <v/>
      </c>
      <c r="H2370" s="5" t="str">
        <f>IF(PhieuBauCu!$B$2&gt;4,IF(LEN($B2370)=0,"",IF(AND($B2370&gt;0,VALUE(SUBSTITUTE($B2370,"5","0"))=$B2370),1,0)),"")</f>
        <v/>
      </c>
      <c r="I2370" s="5" t="str">
        <f>IF(PhieuBauCu!$B$2&gt;5,IF(LEN($B2370)=0,"",IF(AND($B2370&gt;0,VALUE(SUBSTITUTE($B2370,"6","0"))=$B2370),1,0)),"")</f>
        <v/>
      </c>
      <c r="J2370" s="5" t="str">
        <f>IF(PhieuBauCu!$B$2&gt;6,IF(LEN($B2370)=0,"",IF(AND($B2370&gt;0,VALUE(SUBSTITUTE($B2370,"7","0"))=$B2370),1,0)),"")</f>
        <v/>
      </c>
      <c r="K2370" s="5" t="str">
        <f>IF(PhieuBauCu!$B$2&gt;7,IF(LEN($B2370)=0,"",IF(AND($B2370&gt;0,VALUE(SUBSTITUTE($B2370,"8","0"))=$B2370),1,0)),"")</f>
        <v/>
      </c>
      <c r="L2370" s="5" t="str">
        <f>IF(PhieuBauCu!$B$2&gt;8,IF(LEN($B2370)=0,"",IF(AND($B2370&gt;0,VALUE(SUBSTITUTE($B2370,"9","0"))=$B2370),1,0)),"")</f>
        <v/>
      </c>
      <c r="M2370" s="9">
        <f t="shared" si="73"/>
        <v>0</v>
      </c>
      <c r="N2370" s="36">
        <f>IF(AND(M2370&lt;=PhieuBauCu!$B$13,M2370&gt;=1),1,0)</f>
        <v>0</v>
      </c>
    </row>
    <row r="2371" spans="1:14" ht="28.5" customHeight="1">
      <c r="A2371" s="2">
        <v>2366</v>
      </c>
      <c r="B2371" s="3"/>
      <c r="C2371" s="48" t="str">
        <f t="shared" si="72"/>
        <v/>
      </c>
      <c r="D2371" s="5" t="str">
        <f>IF(PhieuBauCu!$B$2&gt;0,IF(LEN($B2371)=0,"",IF(AND($B2371&gt;0,VALUE(SUBSTITUTE($B2371,"1","0"))=$B2371),1,0)),"")</f>
        <v/>
      </c>
      <c r="E2371" s="5" t="str">
        <f>IF(PhieuBauCu!$B$2&gt;1,IF(LEN($B2371)=0,"",IF(AND($B2371&gt;0,VALUE(SUBSTITUTE($B2371,"2","0"))=$B2371),1,0)),"")</f>
        <v/>
      </c>
      <c r="F2371" s="5" t="str">
        <f>IF(PhieuBauCu!$B$2&gt;2,IF(LEN($B2371)=0,"",IF(AND($B2371&gt;0,VALUE(SUBSTITUTE($B2371,"3","0"))=$B2371),1,0)),"")</f>
        <v/>
      </c>
      <c r="G2371" s="5" t="str">
        <f>IF(PhieuBauCu!$B$2&gt;3,IF(LEN($B2371)=0,"",IF(AND($B2371&gt;0,VALUE(SUBSTITUTE($B2371,"4","0"))=$B2371),1,0)),"")</f>
        <v/>
      </c>
      <c r="H2371" s="5" t="str">
        <f>IF(PhieuBauCu!$B$2&gt;4,IF(LEN($B2371)=0,"",IF(AND($B2371&gt;0,VALUE(SUBSTITUTE($B2371,"5","0"))=$B2371),1,0)),"")</f>
        <v/>
      </c>
      <c r="I2371" s="5" t="str">
        <f>IF(PhieuBauCu!$B$2&gt;5,IF(LEN($B2371)=0,"",IF(AND($B2371&gt;0,VALUE(SUBSTITUTE($B2371,"6","0"))=$B2371),1,0)),"")</f>
        <v/>
      </c>
      <c r="J2371" s="5" t="str">
        <f>IF(PhieuBauCu!$B$2&gt;6,IF(LEN($B2371)=0,"",IF(AND($B2371&gt;0,VALUE(SUBSTITUTE($B2371,"7","0"))=$B2371),1,0)),"")</f>
        <v/>
      </c>
      <c r="K2371" s="5" t="str">
        <f>IF(PhieuBauCu!$B$2&gt;7,IF(LEN($B2371)=0,"",IF(AND($B2371&gt;0,VALUE(SUBSTITUTE($B2371,"8","0"))=$B2371),1,0)),"")</f>
        <v/>
      </c>
      <c r="L2371" s="5" t="str">
        <f>IF(PhieuBauCu!$B$2&gt;8,IF(LEN($B2371)=0,"",IF(AND($B2371&gt;0,VALUE(SUBSTITUTE($B2371,"9","0"))=$B2371),1,0)),"")</f>
        <v/>
      </c>
      <c r="M2371" s="9">
        <f t="shared" si="73"/>
        <v>0</v>
      </c>
      <c r="N2371" s="36">
        <f>IF(AND(M2371&lt;=PhieuBauCu!$B$13,M2371&gt;=1),1,0)</f>
        <v>0</v>
      </c>
    </row>
    <row r="2372" spans="1:14" ht="28.5" customHeight="1">
      <c r="A2372" s="2">
        <v>2367</v>
      </c>
      <c r="B2372" s="3"/>
      <c r="C2372" s="48" t="str">
        <f t="shared" si="72"/>
        <v/>
      </c>
      <c r="D2372" s="5" t="str">
        <f>IF(PhieuBauCu!$B$2&gt;0,IF(LEN($B2372)=0,"",IF(AND($B2372&gt;0,VALUE(SUBSTITUTE($B2372,"1","0"))=$B2372),1,0)),"")</f>
        <v/>
      </c>
      <c r="E2372" s="5" t="str">
        <f>IF(PhieuBauCu!$B$2&gt;1,IF(LEN($B2372)=0,"",IF(AND($B2372&gt;0,VALUE(SUBSTITUTE($B2372,"2","0"))=$B2372),1,0)),"")</f>
        <v/>
      </c>
      <c r="F2372" s="5" t="str">
        <f>IF(PhieuBauCu!$B$2&gt;2,IF(LEN($B2372)=0,"",IF(AND($B2372&gt;0,VALUE(SUBSTITUTE($B2372,"3","0"))=$B2372),1,0)),"")</f>
        <v/>
      </c>
      <c r="G2372" s="5" t="str">
        <f>IF(PhieuBauCu!$B$2&gt;3,IF(LEN($B2372)=0,"",IF(AND($B2372&gt;0,VALUE(SUBSTITUTE($B2372,"4","0"))=$B2372),1,0)),"")</f>
        <v/>
      </c>
      <c r="H2372" s="5" t="str">
        <f>IF(PhieuBauCu!$B$2&gt;4,IF(LEN($B2372)=0,"",IF(AND($B2372&gt;0,VALUE(SUBSTITUTE($B2372,"5","0"))=$B2372),1,0)),"")</f>
        <v/>
      </c>
      <c r="I2372" s="5" t="str">
        <f>IF(PhieuBauCu!$B$2&gt;5,IF(LEN($B2372)=0,"",IF(AND($B2372&gt;0,VALUE(SUBSTITUTE($B2372,"6","0"))=$B2372),1,0)),"")</f>
        <v/>
      </c>
      <c r="J2372" s="5" t="str">
        <f>IF(PhieuBauCu!$B$2&gt;6,IF(LEN($B2372)=0,"",IF(AND($B2372&gt;0,VALUE(SUBSTITUTE($B2372,"7","0"))=$B2372),1,0)),"")</f>
        <v/>
      </c>
      <c r="K2372" s="5" t="str">
        <f>IF(PhieuBauCu!$B$2&gt;7,IF(LEN($B2372)=0,"",IF(AND($B2372&gt;0,VALUE(SUBSTITUTE($B2372,"8","0"))=$B2372),1,0)),"")</f>
        <v/>
      </c>
      <c r="L2372" s="5" t="str">
        <f>IF(PhieuBauCu!$B$2&gt;8,IF(LEN($B2372)=0,"",IF(AND($B2372&gt;0,VALUE(SUBSTITUTE($B2372,"9","0"))=$B2372),1,0)),"")</f>
        <v/>
      </c>
      <c r="M2372" s="9">
        <f t="shared" si="73"/>
        <v>0</v>
      </c>
      <c r="N2372" s="36">
        <f>IF(AND(M2372&lt;=PhieuBauCu!$B$13,M2372&gt;=1),1,0)</f>
        <v>0</v>
      </c>
    </row>
    <row r="2373" spans="1:14" ht="28.5" customHeight="1">
      <c r="A2373" s="2">
        <v>2368</v>
      </c>
      <c r="B2373" s="3"/>
      <c r="C2373" s="48" t="str">
        <f t="shared" si="72"/>
        <v/>
      </c>
      <c r="D2373" s="5" t="str">
        <f>IF(PhieuBauCu!$B$2&gt;0,IF(LEN($B2373)=0,"",IF(AND($B2373&gt;0,VALUE(SUBSTITUTE($B2373,"1","0"))=$B2373),1,0)),"")</f>
        <v/>
      </c>
      <c r="E2373" s="5" t="str">
        <f>IF(PhieuBauCu!$B$2&gt;1,IF(LEN($B2373)=0,"",IF(AND($B2373&gt;0,VALUE(SUBSTITUTE($B2373,"2","0"))=$B2373),1,0)),"")</f>
        <v/>
      </c>
      <c r="F2373" s="5" t="str">
        <f>IF(PhieuBauCu!$B$2&gt;2,IF(LEN($B2373)=0,"",IF(AND($B2373&gt;0,VALUE(SUBSTITUTE($B2373,"3","0"))=$B2373),1,0)),"")</f>
        <v/>
      </c>
      <c r="G2373" s="5" t="str">
        <f>IF(PhieuBauCu!$B$2&gt;3,IF(LEN($B2373)=0,"",IF(AND($B2373&gt;0,VALUE(SUBSTITUTE($B2373,"4","0"))=$B2373),1,0)),"")</f>
        <v/>
      </c>
      <c r="H2373" s="5" t="str">
        <f>IF(PhieuBauCu!$B$2&gt;4,IF(LEN($B2373)=0,"",IF(AND($B2373&gt;0,VALUE(SUBSTITUTE($B2373,"5","0"))=$B2373),1,0)),"")</f>
        <v/>
      </c>
      <c r="I2373" s="5" t="str">
        <f>IF(PhieuBauCu!$B$2&gt;5,IF(LEN($B2373)=0,"",IF(AND($B2373&gt;0,VALUE(SUBSTITUTE($B2373,"6","0"))=$B2373),1,0)),"")</f>
        <v/>
      </c>
      <c r="J2373" s="5" t="str">
        <f>IF(PhieuBauCu!$B$2&gt;6,IF(LEN($B2373)=0,"",IF(AND($B2373&gt;0,VALUE(SUBSTITUTE($B2373,"7","0"))=$B2373),1,0)),"")</f>
        <v/>
      </c>
      <c r="K2373" s="5" t="str">
        <f>IF(PhieuBauCu!$B$2&gt;7,IF(LEN($B2373)=0,"",IF(AND($B2373&gt;0,VALUE(SUBSTITUTE($B2373,"8","0"))=$B2373),1,0)),"")</f>
        <v/>
      </c>
      <c r="L2373" s="5" t="str">
        <f>IF(PhieuBauCu!$B$2&gt;8,IF(LEN($B2373)=0,"",IF(AND($B2373&gt;0,VALUE(SUBSTITUTE($B2373,"9","0"))=$B2373),1,0)),"")</f>
        <v/>
      </c>
      <c r="M2373" s="9">
        <f t="shared" si="73"/>
        <v>0</v>
      </c>
      <c r="N2373" s="36">
        <f>IF(AND(M2373&lt;=PhieuBauCu!$B$13,M2373&gt;=1),1,0)</f>
        <v>0</v>
      </c>
    </row>
    <row r="2374" spans="1:14" ht="28.5" customHeight="1">
      <c r="A2374" s="2">
        <v>2369</v>
      </c>
      <c r="B2374" s="3"/>
      <c r="C2374" s="48" t="str">
        <f t="shared" si="72"/>
        <v/>
      </c>
      <c r="D2374" s="5" t="str">
        <f>IF(PhieuBauCu!$B$2&gt;0,IF(LEN($B2374)=0,"",IF(AND($B2374&gt;0,VALUE(SUBSTITUTE($B2374,"1","0"))=$B2374),1,0)),"")</f>
        <v/>
      </c>
      <c r="E2374" s="5" t="str">
        <f>IF(PhieuBauCu!$B$2&gt;1,IF(LEN($B2374)=0,"",IF(AND($B2374&gt;0,VALUE(SUBSTITUTE($B2374,"2","0"))=$B2374),1,0)),"")</f>
        <v/>
      </c>
      <c r="F2374" s="5" t="str">
        <f>IF(PhieuBauCu!$B$2&gt;2,IF(LEN($B2374)=0,"",IF(AND($B2374&gt;0,VALUE(SUBSTITUTE($B2374,"3","0"))=$B2374),1,0)),"")</f>
        <v/>
      </c>
      <c r="G2374" s="5" t="str">
        <f>IF(PhieuBauCu!$B$2&gt;3,IF(LEN($B2374)=0,"",IF(AND($B2374&gt;0,VALUE(SUBSTITUTE($B2374,"4","0"))=$B2374),1,0)),"")</f>
        <v/>
      </c>
      <c r="H2374" s="5" t="str">
        <f>IF(PhieuBauCu!$B$2&gt;4,IF(LEN($B2374)=0,"",IF(AND($B2374&gt;0,VALUE(SUBSTITUTE($B2374,"5","0"))=$B2374),1,0)),"")</f>
        <v/>
      </c>
      <c r="I2374" s="5" t="str">
        <f>IF(PhieuBauCu!$B$2&gt;5,IF(LEN($B2374)=0,"",IF(AND($B2374&gt;0,VALUE(SUBSTITUTE($B2374,"6","0"))=$B2374),1,0)),"")</f>
        <v/>
      </c>
      <c r="J2374" s="5" t="str">
        <f>IF(PhieuBauCu!$B$2&gt;6,IF(LEN($B2374)=0,"",IF(AND($B2374&gt;0,VALUE(SUBSTITUTE($B2374,"7","0"))=$B2374),1,0)),"")</f>
        <v/>
      </c>
      <c r="K2374" s="5" t="str">
        <f>IF(PhieuBauCu!$B$2&gt;7,IF(LEN($B2374)=0,"",IF(AND($B2374&gt;0,VALUE(SUBSTITUTE($B2374,"8","0"))=$B2374),1,0)),"")</f>
        <v/>
      </c>
      <c r="L2374" s="5" t="str">
        <f>IF(PhieuBauCu!$B$2&gt;8,IF(LEN($B2374)=0,"",IF(AND($B2374&gt;0,VALUE(SUBSTITUTE($B2374,"9","0"))=$B2374),1,0)),"")</f>
        <v/>
      </c>
      <c r="M2374" s="9">
        <f t="shared" si="73"/>
        <v>0</v>
      </c>
      <c r="N2374" s="36">
        <f>IF(AND(M2374&lt;=PhieuBauCu!$B$13,M2374&gt;=1),1,0)</f>
        <v>0</v>
      </c>
    </row>
    <row r="2375" spans="1:14" ht="28.5" customHeight="1">
      <c r="A2375" s="2">
        <v>2370</v>
      </c>
      <c r="B2375" s="3"/>
      <c r="C2375" s="48" t="str">
        <f t="shared" ref="C2375:C2438" si="74">IF(LEN(B2375)&gt;0,IF(N2375=1,"Ok","Not Ok"),"")</f>
        <v/>
      </c>
      <c r="D2375" s="5" t="str">
        <f>IF(PhieuBauCu!$B$2&gt;0,IF(LEN($B2375)=0,"",IF(AND($B2375&gt;0,VALUE(SUBSTITUTE($B2375,"1","0"))=$B2375),1,0)),"")</f>
        <v/>
      </c>
      <c r="E2375" s="5" t="str">
        <f>IF(PhieuBauCu!$B$2&gt;1,IF(LEN($B2375)=0,"",IF(AND($B2375&gt;0,VALUE(SUBSTITUTE($B2375,"2","0"))=$B2375),1,0)),"")</f>
        <v/>
      </c>
      <c r="F2375" s="5" t="str">
        <f>IF(PhieuBauCu!$B$2&gt;2,IF(LEN($B2375)=0,"",IF(AND($B2375&gt;0,VALUE(SUBSTITUTE($B2375,"3","0"))=$B2375),1,0)),"")</f>
        <v/>
      </c>
      <c r="G2375" s="5" t="str">
        <f>IF(PhieuBauCu!$B$2&gt;3,IF(LEN($B2375)=0,"",IF(AND($B2375&gt;0,VALUE(SUBSTITUTE($B2375,"4","0"))=$B2375),1,0)),"")</f>
        <v/>
      </c>
      <c r="H2375" s="5" t="str">
        <f>IF(PhieuBauCu!$B$2&gt;4,IF(LEN($B2375)=0,"",IF(AND($B2375&gt;0,VALUE(SUBSTITUTE($B2375,"5","0"))=$B2375),1,0)),"")</f>
        <v/>
      </c>
      <c r="I2375" s="5" t="str">
        <f>IF(PhieuBauCu!$B$2&gt;5,IF(LEN($B2375)=0,"",IF(AND($B2375&gt;0,VALUE(SUBSTITUTE($B2375,"6","0"))=$B2375),1,0)),"")</f>
        <v/>
      </c>
      <c r="J2375" s="5" t="str">
        <f>IF(PhieuBauCu!$B$2&gt;6,IF(LEN($B2375)=0,"",IF(AND($B2375&gt;0,VALUE(SUBSTITUTE($B2375,"7","0"))=$B2375),1,0)),"")</f>
        <v/>
      </c>
      <c r="K2375" s="5" t="str">
        <f>IF(PhieuBauCu!$B$2&gt;7,IF(LEN($B2375)=0,"",IF(AND($B2375&gt;0,VALUE(SUBSTITUTE($B2375,"8","0"))=$B2375),1,0)),"")</f>
        <v/>
      </c>
      <c r="L2375" s="5" t="str">
        <f>IF(PhieuBauCu!$B$2&gt;8,IF(LEN($B2375)=0,"",IF(AND($B2375&gt;0,VALUE(SUBSTITUTE($B2375,"9","0"))=$B2375),1,0)),"")</f>
        <v/>
      </c>
      <c r="M2375" s="9">
        <f t="shared" ref="M2375:M2438" si="75">SUMIF(D2375:L2375,1)</f>
        <v>0</v>
      </c>
      <c r="N2375" s="36">
        <f>IF(AND(M2375&lt;=PhieuBauCu!$B$13,M2375&gt;=1),1,0)</f>
        <v>0</v>
      </c>
    </row>
    <row r="2376" spans="1:14" ht="28.5" customHeight="1">
      <c r="A2376" s="2">
        <v>2371</v>
      </c>
      <c r="B2376" s="3"/>
      <c r="C2376" s="48" t="str">
        <f t="shared" si="74"/>
        <v/>
      </c>
      <c r="D2376" s="5" t="str">
        <f>IF(PhieuBauCu!$B$2&gt;0,IF(LEN($B2376)=0,"",IF(AND($B2376&gt;0,VALUE(SUBSTITUTE($B2376,"1","0"))=$B2376),1,0)),"")</f>
        <v/>
      </c>
      <c r="E2376" s="5" t="str">
        <f>IF(PhieuBauCu!$B$2&gt;1,IF(LEN($B2376)=0,"",IF(AND($B2376&gt;0,VALUE(SUBSTITUTE($B2376,"2","0"))=$B2376),1,0)),"")</f>
        <v/>
      </c>
      <c r="F2376" s="5" t="str">
        <f>IF(PhieuBauCu!$B$2&gt;2,IF(LEN($B2376)=0,"",IF(AND($B2376&gt;0,VALUE(SUBSTITUTE($B2376,"3","0"))=$B2376),1,0)),"")</f>
        <v/>
      </c>
      <c r="G2376" s="5" t="str">
        <f>IF(PhieuBauCu!$B$2&gt;3,IF(LEN($B2376)=0,"",IF(AND($B2376&gt;0,VALUE(SUBSTITUTE($B2376,"4","0"))=$B2376),1,0)),"")</f>
        <v/>
      </c>
      <c r="H2376" s="5" t="str">
        <f>IF(PhieuBauCu!$B$2&gt;4,IF(LEN($B2376)=0,"",IF(AND($B2376&gt;0,VALUE(SUBSTITUTE($B2376,"5","0"))=$B2376),1,0)),"")</f>
        <v/>
      </c>
      <c r="I2376" s="5" t="str">
        <f>IF(PhieuBauCu!$B$2&gt;5,IF(LEN($B2376)=0,"",IF(AND($B2376&gt;0,VALUE(SUBSTITUTE($B2376,"6","0"))=$B2376),1,0)),"")</f>
        <v/>
      </c>
      <c r="J2376" s="5" t="str">
        <f>IF(PhieuBauCu!$B$2&gt;6,IF(LEN($B2376)=0,"",IF(AND($B2376&gt;0,VALUE(SUBSTITUTE($B2376,"7","0"))=$B2376),1,0)),"")</f>
        <v/>
      </c>
      <c r="K2376" s="5" t="str">
        <f>IF(PhieuBauCu!$B$2&gt;7,IF(LEN($B2376)=0,"",IF(AND($B2376&gt;0,VALUE(SUBSTITUTE($B2376,"8","0"))=$B2376),1,0)),"")</f>
        <v/>
      </c>
      <c r="L2376" s="5" t="str">
        <f>IF(PhieuBauCu!$B$2&gt;8,IF(LEN($B2376)=0,"",IF(AND($B2376&gt;0,VALUE(SUBSTITUTE($B2376,"9","0"))=$B2376),1,0)),"")</f>
        <v/>
      </c>
      <c r="M2376" s="9">
        <f t="shared" si="75"/>
        <v>0</v>
      </c>
      <c r="N2376" s="36">
        <f>IF(AND(M2376&lt;=PhieuBauCu!$B$13,M2376&gt;=1),1,0)</f>
        <v>0</v>
      </c>
    </row>
    <row r="2377" spans="1:14" ht="28.5" customHeight="1">
      <c r="A2377" s="2">
        <v>2372</v>
      </c>
      <c r="B2377" s="3"/>
      <c r="C2377" s="48" t="str">
        <f t="shared" si="74"/>
        <v/>
      </c>
      <c r="D2377" s="5" t="str">
        <f>IF(PhieuBauCu!$B$2&gt;0,IF(LEN($B2377)=0,"",IF(AND($B2377&gt;0,VALUE(SUBSTITUTE($B2377,"1","0"))=$B2377),1,0)),"")</f>
        <v/>
      </c>
      <c r="E2377" s="5" t="str">
        <f>IF(PhieuBauCu!$B$2&gt;1,IF(LEN($B2377)=0,"",IF(AND($B2377&gt;0,VALUE(SUBSTITUTE($B2377,"2","0"))=$B2377),1,0)),"")</f>
        <v/>
      </c>
      <c r="F2377" s="5" t="str">
        <f>IF(PhieuBauCu!$B$2&gt;2,IF(LEN($B2377)=0,"",IF(AND($B2377&gt;0,VALUE(SUBSTITUTE($B2377,"3","0"))=$B2377),1,0)),"")</f>
        <v/>
      </c>
      <c r="G2377" s="5" t="str">
        <f>IF(PhieuBauCu!$B$2&gt;3,IF(LEN($B2377)=0,"",IF(AND($B2377&gt;0,VALUE(SUBSTITUTE($B2377,"4","0"))=$B2377),1,0)),"")</f>
        <v/>
      </c>
      <c r="H2377" s="5" t="str">
        <f>IF(PhieuBauCu!$B$2&gt;4,IF(LEN($B2377)=0,"",IF(AND($B2377&gt;0,VALUE(SUBSTITUTE($B2377,"5","0"))=$B2377),1,0)),"")</f>
        <v/>
      </c>
      <c r="I2377" s="5" t="str">
        <f>IF(PhieuBauCu!$B$2&gt;5,IF(LEN($B2377)=0,"",IF(AND($B2377&gt;0,VALUE(SUBSTITUTE($B2377,"6","0"))=$B2377),1,0)),"")</f>
        <v/>
      </c>
      <c r="J2377" s="5" t="str">
        <f>IF(PhieuBauCu!$B$2&gt;6,IF(LEN($B2377)=0,"",IF(AND($B2377&gt;0,VALUE(SUBSTITUTE($B2377,"7","0"))=$B2377),1,0)),"")</f>
        <v/>
      </c>
      <c r="K2377" s="5" t="str">
        <f>IF(PhieuBauCu!$B$2&gt;7,IF(LEN($B2377)=0,"",IF(AND($B2377&gt;0,VALUE(SUBSTITUTE($B2377,"8","0"))=$B2377),1,0)),"")</f>
        <v/>
      </c>
      <c r="L2377" s="5" t="str">
        <f>IF(PhieuBauCu!$B$2&gt;8,IF(LEN($B2377)=0,"",IF(AND($B2377&gt;0,VALUE(SUBSTITUTE($B2377,"9","0"))=$B2377),1,0)),"")</f>
        <v/>
      </c>
      <c r="M2377" s="9">
        <f t="shared" si="75"/>
        <v>0</v>
      </c>
      <c r="N2377" s="36">
        <f>IF(AND(M2377&lt;=PhieuBauCu!$B$13,M2377&gt;=1),1,0)</f>
        <v>0</v>
      </c>
    </row>
    <row r="2378" spans="1:14" ht="28.5" customHeight="1">
      <c r="A2378" s="2">
        <v>2373</v>
      </c>
      <c r="B2378" s="3"/>
      <c r="C2378" s="48" t="str">
        <f t="shared" si="74"/>
        <v/>
      </c>
      <c r="D2378" s="5" t="str">
        <f>IF(PhieuBauCu!$B$2&gt;0,IF(LEN($B2378)=0,"",IF(AND($B2378&gt;0,VALUE(SUBSTITUTE($B2378,"1","0"))=$B2378),1,0)),"")</f>
        <v/>
      </c>
      <c r="E2378" s="5" t="str">
        <f>IF(PhieuBauCu!$B$2&gt;1,IF(LEN($B2378)=0,"",IF(AND($B2378&gt;0,VALUE(SUBSTITUTE($B2378,"2","0"))=$B2378),1,0)),"")</f>
        <v/>
      </c>
      <c r="F2378" s="5" t="str">
        <f>IF(PhieuBauCu!$B$2&gt;2,IF(LEN($B2378)=0,"",IF(AND($B2378&gt;0,VALUE(SUBSTITUTE($B2378,"3","0"))=$B2378),1,0)),"")</f>
        <v/>
      </c>
      <c r="G2378" s="5" t="str">
        <f>IF(PhieuBauCu!$B$2&gt;3,IF(LEN($B2378)=0,"",IF(AND($B2378&gt;0,VALUE(SUBSTITUTE($B2378,"4","0"))=$B2378),1,0)),"")</f>
        <v/>
      </c>
      <c r="H2378" s="5" t="str">
        <f>IF(PhieuBauCu!$B$2&gt;4,IF(LEN($B2378)=0,"",IF(AND($B2378&gt;0,VALUE(SUBSTITUTE($B2378,"5","0"))=$B2378),1,0)),"")</f>
        <v/>
      </c>
      <c r="I2378" s="5" t="str">
        <f>IF(PhieuBauCu!$B$2&gt;5,IF(LEN($B2378)=0,"",IF(AND($B2378&gt;0,VALUE(SUBSTITUTE($B2378,"6","0"))=$B2378),1,0)),"")</f>
        <v/>
      </c>
      <c r="J2378" s="5" t="str">
        <f>IF(PhieuBauCu!$B$2&gt;6,IF(LEN($B2378)=0,"",IF(AND($B2378&gt;0,VALUE(SUBSTITUTE($B2378,"7","0"))=$B2378),1,0)),"")</f>
        <v/>
      </c>
      <c r="K2378" s="5" t="str">
        <f>IF(PhieuBauCu!$B$2&gt;7,IF(LEN($B2378)=0,"",IF(AND($B2378&gt;0,VALUE(SUBSTITUTE($B2378,"8","0"))=$B2378),1,0)),"")</f>
        <v/>
      </c>
      <c r="L2378" s="5" t="str">
        <f>IF(PhieuBauCu!$B$2&gt;8,IF(LEN($B2378)=0,"",IF(AND($B2378&gt;0,VALUE(SUBSTITUTE($B2378,"9","0"))=$B2378),1,0)),"")</f>
        <v/>
      </c>
      <c r="M2378" s="9">
        <f t="shared" si="75"/>
        <v>0</v>
      </c>
      <c r="N2378" s="36">
        <f>IF(AND(M2378&lt;=PhieuBauCu!$B$13,M2378&gt;=1),1,0)</f>
        <v>0</v>
      </c>
    </row>
    <row r="2379" spans="1:14" ht="28.5" customHeight="1">
      <c r="A2379" s="2">
        <v>2374</v>
      </c>
      <c r="B2379" s="3"/>
      <c r="C2379" s="48" t="str">
        <f t="shared" si="74"/>
        <v/>
      </c>
      <c r="D2379" s="5" t="str">
        <f>IF(PhieuBauCu!$B$2&gt;0,IF(LEN($B2379)=0,"",IF(AND($B2379&gt;0,VALUE(SUBSTITUTE($B2379,"1","0"))=$B2379),1,0)),"")</f>
        <v/>
      </c>
      <c r="E2379" s="5" t="str">
        <f>IF(PhieuBauCu!$B$2&gt;1,IF(LEN($B2379)=0,"",IF(AND($B2379&gt;0,VALUE(SUBSTITUTE($B2379,"2","0"))=$B2379),1,0)),"")</f>
        <v/>
      </c>
      <c r="F2379" s="5" t="str">
        <f>IF(PhieuBauCu!$B$2&gt;2,IF(LEN($B2379)=0,"",IF(AND($B2379&gt;0,VALUE(SUBSTITUTE($B2379,"3","0"))=$B2379),1,0)),"")</f>
        <v/>
      </c>
      <c r="G2379" s="5" t="str">
        <f>IF(PhieuBauCu!$B$2&gt;3,IF(LEN($B2379)=0,"",IF(AND($B2379&gt;0,VALUE(SUBSTITUTE($B2379,"4","0"))=$B2379),1,0)),"")</f>
        <v/>
      </c>
      <c r="H2379" s="5" t="str">
        <f>IF(PhieuBauCu!$B$2&gt;4,IF(LEN($B2379)=0,"",IF(AND($B2379&gt;0,VALUE(SUBSTITUTE($B2379,"5","0"))=$B2379),1,0)),"")</f>
        <v/>
      </c>
      <c r="I2379" s="5" t="str">
        <f>IF(PhieuBauCu!$B$2&gt;5,IF(LEN($B2379)=0,"",IF(AND($B2379&gt;0,VALUE(SUBSTITUTE($B2379,"6","0"))=$B2379),1,0)),"")</f>
        <v/>
      </c>
      <c r="J2379" s="5" t="str">
        <f>IF(PhieuBauCu!$B$2&gt;6,IF(LEN($B2379)=0,"",IF(AND($B2379&gt;0,VALUE(SUBSTITUTE($B2379,"7","0"))=$B2379),1,0)),"")</f>
        <v/>
      </c>
      <c r="K2379" s="5" t="str">
        <f>IF(PhieuBauCu!$B$2&gt;7,IF(LEN($B2379)=0,"",IF(AND($B2379&gt;0,VALUE(SUBSTITUTE($B2379,"8","0"))=$B2379),1,0)),"")</f>
        <v/>
      </c>
      <c r="L2379" s="5" t="str">
        <f>IF(PhieuBauCu!$B$2&gt;8,IF(LEN($B2379)=0,"",IF(AND($B2379&gt;0,VALUE(SUBSTITUTE($B2379,"9","0"))=$B2379),1,0)),"")</f>
        <v/>
      </c>
      <c r="M2379" s="9">
        <f t="shared" si="75"/>
        <v>0</v>
      </c>
      <c r="N2379" s="36">
        <f>IF(AND(M2379&lt;=PhieuBauCu!$B$13,M2379&gt;=1),1,0)</f>
        <v>0</v>
      </c>
    </row>
    <row r="2380" spans="1:14" ht="28.5" customHeight="1">
      <c r="A2380" s="2">
        <v>2375</v>
      </c>
      <c r="B2380" s="3"/>
      <c r="C2380" s="48" t="str">
        <f t="shared" si="74"/>
        <v/>
      </c>
      <c r="D2380" s="5" t="str">
        <f>IF(PhieuBauCu!$B$2&gt;0,IF(LEN($B2380)=0,"",IF(AND($B2380&gt;0,VALUE(SUBSTITUTE($B2380,"1","0"))=$B2380),1,0)),"")</f>
        <v/>
      </c>
      <c r="E2380" s="5" t="str">
        <f>IF(PhieuBauCu!$B$2&gt;1,IF(LEN($B2380)=0,"",IF(AND($B2380&gt;0,VALUE(SUBSTITUTE($B2380,"2","0"))=$B2380),1,0)),"")</f>
        <v/>
      </c>
      <c r="F2380" s="5" t="str">
        <f>IF(PhieuBauCu!$B$2&gt;2,IF(LEN($B2380)=0,"",IF(AND($B2380&gt;0,VALUE(SUBSTITUTE($B2380,"3","0"))=$B2380),1,0)),"")</f>
        <v/>
      </c>
      <c r="G2380" s="5" t="str">
        <f>IF(PhieuBauCu!$B$2&gt;3,IF(LEN($B2380)=0,"",IF(AND($B2380&gt;0,VALUE(SUBSTITUTE($B2380,"4","0"))=$B2380),1,0)),"")</f>
        <v/>
      </c>
      <c r="H2380" s="5" t="str">
        <f>IF(PhieuBauCu!$B$2&gt;4,IF(LEN($B2380)=0,"",IF(AND($B2380&gt;0,VALUE(SUBSTITUTE($B2380,"5","0"))=$B2380),1,0)),"")</f>
        <v/>
      </c>
      <c r="I2380" s="5" t="str">
        <f>IF(PhieuBauCu!$B$2&gt;5,IF(LEN($B2380)=0,"",IF(AND($B2380&gt;0,VALUE(SUBSTITUTE($B2380,"6","0"))=$B2380),1,0)),"")</f>
        <v/>
      </c>
      <c r="J2380" s="5" t="str">
        <f>IF(PhieuBauCu!$B$2&gt;6,IF(LEN($B2380)=0,"",IF(AND($B2380&gt;0,VALUE(SUBSTITUTE($B2380,"7","0"))=$B2380),1,0)),"")</f>
        <v/>
      </c>
      <c r="K2380" s="5" t="str">
        <f>IF(PhieuBauCu!$B$2&gt;7,IF(LEN($B2380)=0,"",IF(AND($B2380&gt;0,VALUE(SUBSTITUTE($B2380,"8","0"))=$B2380),1,0)),"")</f>
        <v/>
      </c>
      <c r="L2380" s="5" t="str">
        <f>IF(PhieuBauCu!$B$2&gt;8,IF(LEN($B2380)=0,"",IF(AND($B2380&gt;0,VALUE(SUBSTITUTE($B2380,"9","0"))=$B2380),1,0)),"")</f>
        <v/>
      </c>
      <c r="M2380" s="9">
        <f t="shared" si="75"/>
        <v>0</v>
      </c>
      <c r="N2380" s="36">
        <f>IF(AND(M2380&lt;=PhieuBauCu!$B$13,M2380&gt;=1),1,0)</f>
        <v>0</v>
      </c>
    </row>
    <row r="2381" spans="1:14" ht="28.5" customHeight="1">
      <c r="A2381" s="2">
        <v>2376</v>
      </c>
      <c r="B2381" s="3"/>
      <c r="C2381" s="48" t="str">
        <f t="shared" si="74"/>
        <v/>
      </c>
      <c r="D2381" s="5" t="str">
        <f>IF(PhieuBauCu!$B$2&gt;0,IF(LEN($B2381)=0,"",IF(AND($B2381&gt;0,VALUE(SUBSTITUTE($B2381,"1","0"))=$B2381),1,0)),"")</f>
        <v/>
      </c>
      <c r="E2381" s="5" t="str">
        <f>IF(PhieuBauCu!$B$2&gt;1,IF(LEN($B2381)=0,"",IF(AND($B2381&gt;0,VALUE(SUBSTITUTE($B2381,"2","0"))=$B2381),1,0)),"")</f>
        <v/>
      </c>
      <c r="F2381" s="5" t="str">
        <f>IF(PhieuBauCu!$B$2&gt;2,IF(LEN($B2381)=0,"",IF(AND($B2381&gt;0,VALUE(SUBSTITUTE($B2381,"3","0"))=$B2381),1,0)),"")</f>
        <v/>
      </c>
      <c r="G2381" s="5" t="str">
        <f>IF(PhieuBauCu!$B$2&gt;3,IF(LEN($B2381)=0,"",IF(AND($B2381&gt;0,VALUE(SUBSTITUTE($B2381,"4","0"))=$B2381),1,0)),"")</f>
        <v/>
      </c>
      <c r="H2381" s="5" t="str">
        <f>IF(PhieuBauCu!$B$2&gt;4,IF(LEN($B2381)=0,"",IF(AND($B2381&gt;0,VALUE(SUBSTITUTE($B2381,"5","0"))=$B2381),1,0)),"")</f>
        <v/>
      </c>
      <c r="I2381" s="5" t="str">
        <f>IF(PhieuBauCu!$B$2&gt;5,IF(LEN($B2381)=0,"",IF(AND($B2381&gt;0,VALUE(SUBSTITUTE($B2381,"6","0"))=$B2381),1,0)),"")</f>
        <v/>
      </c>
      <c r="J2381" s="5" t="str">
        <f>IF(PhieuBauCu!$B$2&gt;6,IF(LEN($B2381)=0,"",IF(AND($B2381&gt;0,VALUE(SUBSTITUTE($B2381,"7","0"))=$B2381),1,0)),"")</f>
        <v/>
      </c>
      <c r="K2381" s="5" t="str">
        <f>IF(PhieuBauCu!$B$2&gt;7,IF(LEN($B2381)=0,"",IF(AND($B2381&gt;0,VALUE(SUBSTITUTE($B2381,"8","0"))=$B2381),1,0)),"")</f>
        <v/>
      </c>
      <c r="L2381" s="5" t="str">
        <f>IF(PhieuBauCu!$B$2&gt;8,IF(LEN($B2381)=0,"",IF(AND($B2381&gt;0,VALUE(SUBSTITUTE($B2381,"9","0"))=$B2381),1,0)),"")</f>
        <v/>
      </c>
      <c r="M2381" s="9">
        <f t="shared" si="75"/>
        <v>0</v>
      </c>
      <c r="N2381" s="36">
        <f>IF(AND(M2381&lt;=PhieuBauCu!$B$13,M2381&gt;=1),1,0)</f>
        <v>0</v>
      </c>
    </row>
    <row r="2382" spans="1:14" ht="28.5" customHeight="1">
      <c r="A2382" s="2">
        <v>2377</v>
      </c>
      <c r="B2382" s="3"/>
      <c r="C2382" s="48" t="str">
        <f t="shared" si="74"/>
        <v/>
      </c>
      <c r="D2382" s="5" t="str">
        <f>IF(PhieuBauCu!$B$2&gt;0,IF(LEN($B2382)=0,"",IF(AND($B2382&gt;0,VALUE(SUBSTITUTE($B2382,"1","0"))=$B2382),1,0)),"")</f>
        <v/>
      </c>
      <c r="E2382" s="5" t="str">
        <f>IF(PhieuBauCu!$B$2&gt;1,IF(LEN($B2382)=0,"",IF(AND($B2382&gt;0,VALUE(SUBSTITUTE($B2382,"2","0"))=$B2382),1,0)),"")</f>
        <v/>
      </c>
      <c r="F2382" s="5" t="str">
        <f>IF(PhieuBauCu!$B$2&gt;2,IF(LEN($B2382)=0,"",IF(AND($B2382&gt;0,VALUE(SUBSTITUTE($B2382,"3","0"))=$B2382),1,0)),"")</f>
        <v/>
      </c>
      <c r="G2382" s="5" t="str">
        <f>IF(PhieuBauCu!$B$2&gt;3,IF(LEN($B2382)=0,"",IF(AND($B2382&gt;0,VALUE(SUBSTITUTE($B2382,"4","0"))=$B2382),1,0)),"")</f>
        <v/>
      </c>
      <c r="H2382" s="5" t="str">
        <f>IF(PhieuBauCu!$B$2&gt;4,IF(LEN($B2382)=0,"",IF(AND($B2382&gt;0,VALUE(SUBSTITUTE($B2382,"5","0"))=$B2382),1,0)),"")</f>
        <v/>
      </c>
      <c r="I2382" s="5" t="str">
        <f>IF(PhieuBauCu!$B$2&gt;5,IF(LEN($B2382)=0,"",IF(AND($B2382&gt;0,VALUE(SUBSTITUTE($B2382,"6","0"))=$B2382),1,0)),"")</f>
        <v/>
      </c>
      <c r="J2382" s="5" t="str">
        <f>IF(PhieuBauCu!$B$2&gt;6,IF(LEN($B2382)=0,"",IF(AND($B2382&gt;0,VALUE(SUBSTITUTE($B2382,"7","0"))=$B2382),1,0)),"")</f>
        <v/>
      </c>
      <c r="K2382" s="5" t="str">
        <f>IF(PhieuBauCu!$B$2&gt;7,IF(LEN($B2382)=0,"",IF(AND($B2382&gt;0,VALUE(SUBSTITUTE($B2382,"8","0"))=$B2382),1,0)),"")</f>
        <v/>
      </c>
      <c r="L2382" s="5" t="str">
        <f>IF(PhieuBauCu!$B$2&gt;8,IF(LEN($B2382)=0,"",IF(AND($B2382&gt;0,VALUE(SUBSTITUTE($B2382,"9","0"))=$B2382),1,0)),"")</f>
        <v/>
      </c>
      <c r="M2382" s="9">
        <f t="shared" si="75"/>
        <v>0</v>
      </c>
      <c r="N2382" s="36">
        <f>IF(AND(M2382&lt;=PhieuBauCu!$B$13,M2382&gt;=1),1,0)</f>
        <v>0</v>
      </c>
    </row>
    <row r="2383" spans="1:14" ht="28.5" customHeight="1">
      <c r="A2383" s="2">
        <v>2378</v>
      </c>
      <c r="B2383" s="3"/>
      <c r="C2383" s="48" t="str">
        <f t="shared" si="74"/>
        <v/>
      </c>
      <c r="D2383" s="5" t="str">
        <f>IF(PhieuBauCu!$B$2&gt;0,IF(LEN($B2383)=0,"",IF(AND($B2383&gt;0,VALUE(SUBSTITUTE($B2383,"1","0"))=$B2383),1,0)),"")</f>
        <v/>
      </c>
      <c r="E2383" s="5" t="str">
        <f>IF(PhieuBauCu!$B$2&gt;1,IF(LEN($B2383)=0,"",IF(AND($B2383&gt;0,VALUE(SUBSTITUTE($B2383,"2","0"))=$B2383),1,0)),"")</f>
        <v/>
      </c>
      <c r="F2383" s="5" t="str">
        <f>IF(PhieuBauCu!$B$2&gt;2,IF(LEN($B2383)=0,"",IF(AND($B2383&gt;0,VALUE(SUBSTITUTE($B2383,"3","0"))=$B2383),1,0)),"")</f>
        <v/>
      </c>
      <c r="G2383" s="5" t="str">
        <f>IF(PhieuBauCu!$B$2&gt;3,IF(LEN($B2383)=0,"",IF(AND($B2383&gt;0,VALUE(SUBSTITUTE($B2383,"4","0"))=$B2383),1,0)),"")</f>
        <v/>
      </c>
      <c r="H2383" s="5" t="str">
        <f>IF(PhieuBauCu!$B$2&gt;4,IF(LEN($B2383)=0,"",IF(AND($B2383&gt;0,VALUE(SUBSTITUTE($B2383,"5","0"))=$B2383),1,0)),"")</f>
        <v/>
      </c>
      <c r="I2383" s="5" t="str">
        <f>IF(PhieuBauCu!$B$2&gt;5,IF(LEN($B2383)=0,"",IF(AND($B2383&gt;0,VALUE(SUBSTITUTE($B2383,"6","0"))=$B2383),1,0)),"")</f>
        <v/>
      </c>
      <c r="J2383" s="5" t="str">
        <f>IF(PhieuBauCu!$B$2&gt;6,IF(LEN($B2383)=0,"",IF(AND($B2383&gt;0,VALUE(SUBSTITUTE($B2383,"7","0"))=$B2383),1,0)),"")</f>
        <v/>
      </c>
      <c r="K2383" s="5" t="str">
        <f>IF(PhieuBauCu!$B$2&gt;7,IF(LEN($B2383)=0,"",IF(AND($B2383&gt;0,VALUE(SUBSTITUTE($B2383,"8","0"))=$B2383),1,0)),"")</f>
        <v/>
      </c>
      <c r="L2383" s="5" t="str">
        <f>IF(PhieuBauCu!$B$2&gt;8,IF(LEN($B2383)=0,"",IF(AND($B2383&gt;0,VALUE(SUBSTITUTE($B2383,"9","0"))=$B2383),1,0)),"")</f>
        <v/>
      </c>
      <c r="M2383" s="9">
        <f t="shared" si="75"/>
        <v>0</v>
      </c>
      <c r="N2383" s="36">
        <f>IF(AND(M2383&lt;=PhieuBauCu!$B$13,M2383&gt;=1),1,0)</f>
        <v>0</v>
      </c>
    </row>
    <row r="2384" spans="1:14" ht="28.5" customHeight="1">
      <c r="A2384" s="2">
        <v>2379</v>
      </c>
      <c r="B2384" s="3"/>
      <c r="C2384" s="48" t="str">
        <f t="shared" si="74"/>
        <v/>
      </c>
      <c r="D2384" s="5" t="str">
        <f>IF(PhieuBauCu!$B$2&gt;0,IF(LEN($B2384)=0,"",IF(AND($B2384&gt;0,VALUE(SUBSTITUTE($B2384,"1","0"))=$B2384),1,0)),"")</f>
        <v/>
      </c>
      <c r="E2384" s="5" t="str">
        <f>IF(PhieuBauCu!$B$2&gt;1,IF(LEN($B2384)=0,"",IF(AND($B2384&gt;0,VALUE(SUBSTITUTE($B2384,"2","0"))=$B2384),1,0)),"")</f>
        <v/>
      </c>
      <c r="F2384" s="5" t="str">
        <f>IF(PhieuBauCu!$B$2&gt;2,IF(LEN($B2384)=0,"",IF(AND($B2384&gt;0,VALUE(SUBSTITUTE($B2384,"3","0"))=$B2384),1,0)),"")</f>
        <v/>
      </c>
      <c r="G2384" s="5" t="str">
        <f>IF(PhieuBauCu!$B$2&gt;3,IF(LEN($B2384)=0,"",IF(AND($B2384&gt;0,VALUE(SUBSTITUTE($B2384,"4","0"))=$B2384),1,0)),"")</f>
        <v/>
      </c>
      <c r="H2384" s="5" t="str">
        <f>IF(PhieuBauCu!$B$2&gt;4,IF(LEN($B2384)=0,"",IF(AND($B2384&gt;0,VALUE(SUBSTITUTE($B2384,"5","0"))=$B2384),1,0)),"")</f>
        <v/>
      </c>
      <c r="I2384" s="5" t="str">
        <f>IF(PhieuBauCu!$B$2&gt;5,IF(LEN($B2384)=0,"",IF(AND($B2384&gt;0,VALUE(SUBSTITUTE($B2384,"6","0"))=$B2384),1,0)),"")</f>
        <v/>
      </c>
      <c r="J2384" s="5" t="str">
        <f>IF(PhieuBauCu!$B$2&gt;6,IF(LEN($B2384)=0,"",IF(AND($B2384&gt;0,VALUE(SUBSTITUTE($B2384,"7","0"))=$B2384),1,0)),"")</f>
        <v/>
      </c>
      <c r="K2384" s="5" t="str">
        <f>IF(PhieuBauCu!$B$2&gt;7,IF(LEN($B2384)=0,"",IF(AND($B2384&gt;0,VALUE(SUBSTITUTE($B2384,"8","0"))=$B2384),1,0)),"")</f>
        <v/>
      </c>
      <c r="L2384" s="5" t="str">
        <f>IF(PhieuBauCu!$B$2&gt;8,IF(LEN($B2384)=0,"",IF(AND($B2384&gt;0,VALUE(SUBSTITUTE($B2384,"9","0"))=$B2384),1,0)),"")</f>
        <v/>
      </c>
      <c r="M2384" s="9">
        <f t="shared" si="75"/>
        <v>0</v>
      </c>
      <c r="N2384" s="36">
        <f>IF(AND(M2384&lt;=PhieuBauCu!$B$13,M2384&gt;=1),1,0)</f>
        <v>0</v>
      </c>
    </row>
    <row r="2385" spans="1:14" ht="28.5" customHeight="1">
      <c r="A2385" s="2">
        <v>2380</v>
      </c>
      <c r="B2385" s="3"/>
      <c r="C2385" s="48" t="str">
        <f t="shared" si="74"/>
        <v/>
      </c>
      <c r="D2385" s="5" t="str">
        <f>IF(PhieuBauCu!$B$2&gt;0,IF(LEN($B2385)=0,"",IF(AND($B2385&gt;0,VALUE(SUBSTITUTE($B2385,"1","0"))=$B2385),1,0)),"")</f>
        <v/>
      </c>
      <c r="E2385" s="5" t="str">
        <f>IF(PhieuBauCu!$B$2&gt;1,IF(LEN($B2385)=0,"",IF(AND($B2385&gt;0,VALUE(SUBSTITUTE($B2385,"2","0"))=$B2385),1,0)),"")</f>
        <v/>
      </c>
      <c r="F2385" s="5" t="str">
        <f>IF(PhieuBauCu!$B$2&gt;2,IF(LEN($B2385)=0,"",IF(AND($B2385&gt;0,VALUE(SUBSTITUTE($B2385,"3","0"))=$B2385),1,0)),"")</f>
        <v/>
      </c>
      <c r="G2385" s="5" t="str">
        <f>IF(PhieuBauCu!$B$2&gt;3,IF(LEN($B2385)=0,"",IF(AND($B2385&gt;0,VALUE(SUBSTITUTE($B2385,"4","0"))=$B2385),1,0)),"")</f>
        <v/>
      </c>
      <c r="H2385" s="5" t="str">
        <f>IF(PhieuBauCu!$B$2&gt;4,IF(LEN($B2385)=0,"",IF(AND($B2385&gt;0,VALUE(SUBSTITUTE($B2385,"5","0"))=$B2385),1,0)),"")</f>
        <v/>
      </c>
      <c r="I2385" s="5" t="str">
        <f>IF(PhieuBauCu!$B$2&gt;5,IF(LEN($B2385)=0,"",IF(AND($B2385&gt;0,VALUE(SUBSTITUTE($B2385,"6","0"))=$B2385),1,0)),"")</f>
        <v/>
      </c>
      <c r="J2385" s="5" t="str">
        <f>IF(PhieuBauCu!$B$2&gt;6,IF(LEN($B2385)=0,"",IF(AND($B2385&gt;0,VALUE(SUBSTITUTE($B2385,"7","0"))=$B2385),1,0)),"")</f>
        <v/>
      </c>
      <c r="K2385" s="5" t="str">
        <f>IF(PhieuBauCu!$B$2&gt;7,IF(LEN($B2385)=0,"",IF(AND($B2385&gt;0,VALUE(SUBSTITUTE($B2385,"8","0"))=$B2385),1,0)),"")</f>
        <v/>
      </c>
      <c r="L2385" s="5" t="str">
        <f>IF(PhieuBauCu!$B$2&gt;8,IF(LEN($B2385)=0,"",IF(AND($B2385&gt;0,VALUE(SUBSTITUTE($B2385,"9","0"))=$B2385),1,0)),"")</f>
        <v/>
      </c>
      <c r="M2385" s="9">
        <f t="shared" si="75"/>
        <v>0</v>
      </c>
      <c r="N2385" s="36">
        <f>IF(AND(M2385&lt;=PhieuBauCu!$B$13,M2385&gt;=1),1,0)</f>
        <v>0</v>
      </c>
    </row>
    <row r="2386" spans="1:14" ht="28.5" customHeight="1">
      <c r="A2386" s="2">
        <v>2381</v>
      </c>
      <c r="B2386" s="3"/>
      <c r="C2386" s="48" t="str">
        <f t="shared" si="74"/>
        <v/>
      </c>
      <c r="D2386" s="5" t="str">
        <f>IF(PhieuBauCu!$B$2&gt;0,IF(LEN($B2386)=0,"",IF(AND($B2386&gt;0,VALUE(SUBSTITUTE($B2386,"1","0"))=$B2386),1,0)),"")</f>
        <v/>
      </c>
      <c r="E2386" s="5" t="str">
        <f>IF(PhieuBauCu!$B$2&gt;1,IF(LEN($B2386)=0,"",IF(AND($B2386&gt;0,VALUE(SUBSTITUTE($B2386,"2","0"))=$B2386),1,0)),"")</f>
        <v/>
      </c>
      <c r="F2386" s="5" t="str">
        <f>IF(PhieuBauCu!$B$2&gt;2,IF(LEN($B2386)=0,"",IF(AND($B2386&gt;0,VALUE(SUBSTITUTE($B2386,"3","0"))=$B2386),1,0)),"")</f>
        <v/>
      </c>
      <c r="G2386" s="5" t="str">
        <f>IF(PhieuBauCu!$B$2&gt;3,IF(LEN($B2386)=0,"",IF(AND($B2386&gt;0,VALUE(SUBSTITUTE($B2386,"4","0"))=$B2386),1,0)),"")</f>
        <v/>
      </c>
      <c r="H2386" s="5" t="str">
        <f>IF(PhieuBauCu!$B$2&gt;4,IF(LEN($B2386)=0,"",IF(AND($B2386&gt;0,VALUE(SUBSTITUTE($B2386,"5","0"))=$B2386),1,0)),"")</f>
        <v/>
      </c>
      <c r="I2386" s="5" t="str">
        <f>IF(PhieuBauCu!$B$2&gt;5,IF(LEN($B2386)=0,"",IF(AND($B2386&gt;0,VALUE(SUBSTITUTE($B2386,"6","0"))=$B2386),1,0)),"")</f>
        <v/>
      </c>
      <c r="J2386" s="5" t="str">
        <f>IF(PhieuBauCu!$B$2&gt;6,IF(LEN($B2386)=0,"",IF(AND($B2386&gt;0,VALUE(SUBSTITUTE($B2386,"7","0"))=$B2386),1,0)),"")</f>
        <v/>
      </c>
      <c r="K2386" s="5" t="str">
        <f>IF(PhieuBauCu!$B$2&gt;7,IF(LEN($B2386)=0,"",IF(AND($B2386&gt;0,VALUE(SUBSTITUTE($B2386,"8","0"))=$B2386),1,0)),"")</f>
        <v/>
      </c>
      <c r="L2386" s="5" t="str">
        <f>IF(PhieuBauCu!$B$2&gt;8,IF(LEN($B2386)=0,"",IF(AND($B2386&gt;0,VALUE(SUBSTITUTE($B2386,"9","0"))=$B2386),1,0)),"")</f>
        <v/>
      </c>
      <c r="M2386" s="9">
        <f t="shared" si="75"/>
        <v>0</v>
      </c>
      <c r="N2386" s="36">
        <f>IF(AND(M2386&lt;=PhieuBauCu!$B$13,M2386&gt;=1),1,0)</f>
        <v>0</v>
      </c>
    </row>
    <row r="2387" spans="1:14" ht="28.5" customHeight="1">
      <c r="A2387" s="2">
        <v>2382</v>
      </c>
      <c r="B2387" s="3"/>
      <c r="C2387" s="48" t="str">
        <f t="shared" si="74"/>
        <v/>
      </c>
      <c r="D2387" s="5" t="str">
        <f>IF(PhieuBauCu!$B$2&gt;0,IF(LEN($B2387)=0,"",IF(AND($B2387&gt;0,VALUE(SUBSTITUTE($B2387,"1","0"))=$B2387),1,0)),"")</f>
        <v/>
      </c>
      <c r="E2387" s="5" t="str">
        <f>IF(PhieuBauCu!$B$2&gt;1,IF(LEN($B2387)=0,"",IF(AND($B2387&gt;0,VALUE(SUBSTITUTE($B2387,"2","0"))=$B2387),1,0)),"")</f>
        <v/>
      </c>
      <c r="F2387" s="5" t="str">
        <f>IF(PhieuBauCu!$B$2&gt;2,IF(LEN($B2387)=0,"",IF(AND($B2387&gt;0,VALUE(SUBSTITUTE($B2387,"3","0"))=$B2387),1,0)),"")</f>
        <v/>
      </c>
      <c r="G2387" s="5" t="str">
        <f>IF(PhieuBauCu!$B$2&gt;3,IF(LEN($B2387)=0,"",IF(AND($B2387&gt;0,VALUE(SUBSTITUTE($B2387,"4","0"))=$B2387),1,0)),"")</f>
        <v/>
      </c>
      <c r="H2387" s="5" t="str">
        <f>IF(PhieuBauCu!$B$2&gt;4,IF(LEN($B2387)=0,"",IF(AND($B2387&gt;0,VALUE(SUBSTITUTE($B2387,"5","0"))=$B2387),1,0)),"")</f>
        <v/>
      </c>
      <c r="I2387" s="5" t="str">
        <f>IF(PhieuBauCu!$B$2&gt;5,IF(LEN($B2387)=0,"",IF(AND($B2387&gt;0,VALUE(SUBSTITUTE($B2387,"6","0"))=$B2387),1,0)),"")</f>
        <v/>
      </c>
      <c r="J2387" s="5" t="str">
        <f>IF(PhieuBauCu!$B$2&gt;6,IF(LEN($B2387)=0,"",IF(AND($B2387&gt;0,VALUE(SUBSTITUTE($B2387,"7","0"))=$B2387),1,0)),"")</f>
        <v/>
      </c>
      <c r="K2387" s="5" t="str">
        <f>IF(PhieuBauCu!$B$2&gt;7,IF(LEN($B2387)=0,"",IF(AND($B2387&gt;0,VALUE(SUBSTITUTE($B2387,"8","0"))=$B2387),1,0)),"")</f>
        <v/>
      </c>
      <c r="L2387" s="5" t="str">
        <f>IF(PhieuBauCu!$B$2&gt;8,IF(LEN($B2387)=0,"",IF(AND($B2387&gt;0,VALUE(SUBSTITUTE($B2387,"9","0"))=$B2387),1,0)),"")</f>
        <v/>
      </c>
      <c r="M2387" s="9">
        <f t="shared" si="75"/>
        <v>0</v>
      </c>
      <c r="N2387" s="36">
        <f>IF(AND(M2387&lt;=PhieuBauCu!$B$13,M2387&gt;=1),1,0)</f>
        <v>0</v>
      </c>
    </row>
    <row r="2388" spans="1:14" ht="28.5" customHeight="1">
      <c r="A2388" s="2">
        <v>2383</v>
      </c>
      <c r="B2388" s="3"/>
      <c r="C2388" s="48" t="str">
        <f t="shared" si="74"/>
        <v/>
      </c>
      <c r="D2388" s="5" t="str">
        <f>IF(PhieuBauCu!$B$2&gt;0,IF(LEN($B2388)=0,"",IF(AND($B2388&gt;0,VALUE(SUBSTITUTE($B2388,"1","0"))=$B2388),1,0)),"")</f>
        <v/>
      </c>
      <c r="E2388" s="5" t="str">
        <f>IF(PhieuBauCu!$B$2&gt;1,IF(LEN($B2388)=0,"",IF(AND($B2388&gt;0,VALUE(SUBSTITUTE($B2388,"2","0"))=$B2388),1,0)),"")</f>
        <v/>
      </c>
      <c r="F2388" s="5" t="str">
        <f>IF(PhieuBauCu!$B$2&gt;2,IF(LEN($B2388)=0,"",IF(AND($B2388&gt;0,VALUE(SUBSTITUTE($B2388,"3","0"))=$B2388),1,0)),"")</f>
        <v/>
      </c>
      <c r="G2388" s="5" t="str">
        <f>IF(PhieuBauCu!$B$2&gt;3,IF(LEN($B2388)=0,"",IF(AND($B2388&gt;0,VALUE(SUBSTITUTE($B2388,"4","0"))=$B2388),1,0)),"")</f>
        <v/>
      </c>
      <c r="H2388" s="5" t="str">
        <f>IF(PhieuBauCu!$B$2&gt;4,IF(LEN($B2388)=0,"",IF(AND($B2388&gt;0,VALUE(SUBSTITUTE($B2388,"5","0"))=$B2388),1,0)),"")</f>
        <v/>
      </c>
      <c r="I2388" s="5" t="str">
        <f>IF(PhieuBauCu!$B$2&gt;5,IF(LEN($B2388)=0,"",IF(AND($B2388&gt;0,VALUE(SUBSTITUTE($B2388,"6","0"))=$B2388),1,0)),"")</f>
        <v/>
      </c>
      <c r="J2388" s="5" t="str">
        <f>IF(PhieuBauCu!$B$2&gt;6,IF(LEN($B2388)=0,"",IF(AND($B2388&gt;0,VALUE(SUBSTITUTE($B2388,"7","0"))=$B2388),1,0)),"")</f>
        <v/>
      </c>
      <c r="K2388" s="5" t="str">
        <f>IF(PhieuBauCu!$B$2&gt;7,IF(LEN($B2388)=0,"",IF(AND($B2388&gt;0,VALUE(SUBSTITUTE($B2388,"8","0"))=$B2388),1,0)),"")</f>
        <v/>
      </c>
      <c r="L2388" s="5" t="str">
        <f>IF(PhieuBauCu!$B$2&gt;8,IF(LEN($B2388)=0,"",IF(AND($B2388&gt;0,VALUE(SUBSTITUTE($B2388,"9","0"))=$B2388),1,0)),"")</f>
        <v/>
      </c>
      <c r="M2388" s="9">
        <f t="shared" si="75"/>
        <v>0</v>
      </c>
      <c r="N2388" s="36">
        <f>IF(AND(M2388&lt;=PhieuBauCu!$B$13,M2388&gt;=1),1,0)</f>
        <v>0</v>
      </c>
    </row>
    <row r="2389" spans="1:14" ht="28.5" customHeight="1">
      <c r="A2389" s="2">
        <v>2384</v>
      </c>
      <c r="B2389" s="3"/>
      <c r="C2389" s="48" t="str">
        <f t="shared" si="74"/>
        <v/>
      </c>
      <c r="D2389" s="5" t="str">
        <f>IF(PhieuBauCu!$B$2&gt;0,IF(LEN($B2389)=0,"",IF(AND($B2389&gt;0,VALUE(SUBSTITUTE($B2389,"1","0"))=$B2389),1,0)),"")</f>
        <v/>
      </c>
      <c r="E2389" s="5" t="str">
        <f>IF(PhieuBauCu!$B$2&gt;1,IF(LEN($B2389)=0,"",IF(AND($B2389&gt;0,VALUE(SUBSTITUTE($B2389,"2","0"))=$B2389),1,0)),"")</f>
        <v/>
      </c>
      <c r="F2389" s="5" t="str">
        <f>IF(PhieuBauCu!$B$2&gt;2,IF(LEN($B2389)=0,"",IF(AND($B2389&gt;0,VALUE(SUBSTITUTE($B2389,"3","0"))=$B2389),1,0)),"")</f>
        <v/>
      </c>
      <c r="G2389" s="5" t="str">
        <f>IF(PhieuBauCu!$B$2&gt;3,IF(LEN($B2389)=0,"",IF(AND($B2389&gt;0,VALUE(SUBSTITUTE($B2389,"4","0"))=$B2389),1,0)),"")</f>
        <v/>
      </c>
      <c r="H2389" s="5" t="str">
        <f>IF(PhieuBauCu!$B$2&gt;4,IF(LEN($B2389)=0,"",IF(AND($B2389&gt;0,VALUE(SUBSTITUTE($B2389,"5","0"))=$B2389),1,0)),"")</f>
        <v/>
      </c>
      <c r="I2389" s="5" t="str">
        <f>IF(PhieuBauCu!$B$2&gt;5,IF(LEN($B2389)=0,"",IF(AND($B2389&gt;0,VALUE(SUBSTITUTE($B2389,"6","0"))=$B2389),1,0)),"")</f>
        <v/>
      </c>
      <c r="J2389" s="5" t="str">
        <f>IF(PhieuBauCu!$B$2&gt;6,IF(LEN($B2389)=0,"",IF(AND($B2389&gt;0,VALUE(SUBSTITUTE($B2389,"7","0"))=$B2389),1,0)),"")</f>
        <v/>
      </c>
      <c r="K2389" s="5" t="str">
        <f>IF(PhieuBauCu!$B$2&gt;7,IF(LEN($B2389)=0,"",IF(AND($B2389&gt;0,VALUE(SUBSTITUTE($B2389,"8","0"))=$B2389),1,0)),"")</f>
        <v/>
      </c>
      <c r="L2389" s="5" t="str">
        <f>IF(PhieuBauCu!$B$2&gt;8,IF(LEN($B2389)=0,"",IF(AND($B2389&gt;0,VALUE(SUBSTITUTE($B2389,"9","0"))=$B2389),1,0)),"")</f>
        <v/>
      </c>
      <c r="M2389" s="9">
        <f t="shared" si="75"/>
        <v>0</v>
      </c>
      <c r="N2389" s="36">
        <f>IF(AND(M2389&lt;=PhieuBauCu!$B$13,M2389&gt;=1),1,0)</f>
        <v>0</v>
      </c>
    </row>
    <row r="2390" spans="1:14" ht="28.5" customHeight="1">
      <c r="A2390" s="2">
        <v>2385</v>
      </c>
      <c r="B2390" s="3"/>
      <c r="C2390" s="48" t="str">
        <f t="shared" si="74"/>
        <v/>
      </c>
      <c r="D2390" s="5" t="str">
        <f>IF(PhieuBauCu!$B$2&gt;0,IF(LEN($B2390)=0,"",IF(AND($B2390&gt;0,VALUE(SUBSTITUTE($B2390,"1","0"))=$B2390),1,0)),"")</f>
        <v/>
      </c>
      <c r="E2390" s="5" t="str">
        <f>IF(PhieuBauCu!$B$2&gt;1,IF(LEN($B2390)=0,"",IF(AND($B2390&gt;0,VALUE(SUBSTITUTE($B2390,"2","0"))=$B2390),1,0)),"")</f>
        <v/>
      </c>
      <c r="F2390" s="5" t="str">
        <f>IF(PhieuBauCu!$B$2&gt;2,IF(LEN($B2390)=0,"",IF(AND($B2390&gt;0,VALUE(SUBSTITUTE($B2390,"3","0"))=$B2390),1,0)),"")</f>
        <v/>
      </c>
      <c r="G2390" s="5" t="str">
        <f>IF(PhieuBauCu!$B$2&gt;3,IF(LEN($B2390)=0,"",IF(AND($B2390&gt;0,VALUE(SUBSTITUTE($B2390,"4","0"))=$B2390),1,0)),"")</f>
        <v/>
      </c>
      <c r="H2390" s="5" t="str">
        <f>IF(PhieuBauCu!$B$2&gt;4,IF(LEN($B2390)=0,"",IF(AND($B2390&gt;0,VALUE(SUBSTITUTE($B2390,"5","0"))=$B2390),1,0)),"")</f>
        <v/>
      </c>
      <c r="I2390" s="5" t="str">
        <f>IF(PhieuBauCu!$B$2&gt;5,IF(LEN($B2390)=0,"",IF(AND($B2390&gt;0,VALUE(SUBSTITUTE($B2390,"6","0"))=$B2390),1,0)),"")</f>
        <v/>
      </c>
      <c r="J2390" s="5" t="str">
        <f>IF(PhieuBauCu!$B$2&gt;6,IF(LEN($B2390)=0,"",IF(AND($B2390&gt;0,VALUE(SUBSTITUTE($B2390,"7","0"))=$B2390),1,0)),"")</f>
        <v/>
      </c>
      <c r="K2390" s="5" t="str">
        <f>IF(PhieuBauCu!$B$2&gt;7,IF(LEN($B2390)=0,"",IF(AND($B2390&gt;0,VALUE(SUBSTITUTE($B2390,"8","0"))=$B2390),1,0)),"")</f>
        <v/>
      </c>
      <c r="L2390" s="5" t="str">
        <f>IF(PhieuBauCu!$B$2&gt;8,IF(LEN($B2390)=0,"",IF(AND($B2390&gt;0,VALUE(SUBSTITUTE($B2390,"9","0"))=$B2390),1,0)),"")</f>
        <v/>
      </c>
      <c r="M2390" s="9">
        <f t="shared" si="75"/>
        <v>0</v>
      </c>
      <c r="N2390" s="36">
        <f>IF(AND(M2390&lt;=PhieuBauCu!$B$13,M2390&gt;=1),1,0)</f>
        <v>0</v>
      </c>
    </row>
    <row r="2391" spans="1:14" ht="28.5" customHeight="1">
      <c r="A2391" s="2">
        <v>2386</v>
      </c>
      <c r="B2391" s="3"/>
      <c r="C2391" s="48" t="str">
        <f t="shared" si="74"/>
        <v/>
      </c>
      <c r="D2391" s="5" t="str">
        <f>IF(PhieuBauCu!$B$2&gt;0,IF(LEN($B2391)=0,"",IF(AND($B2391&gt;0,VALUE(SUBSTITUTE($B2391,"1","0"))=$B2391),1,0)),"")</f>
        <v/>
      </c>
      <c r="E2391" s="5" t="str">
        <f>IF(PhieuBauCu!$B$2&gt;1,IF(LEN($B2391)=0,"",IF(AND($B2391&gt;0,VALUE(SUBSTITUTE($B2391,"2","0"))=$B2391),1,0)),"")</f>
        <v/>
      </c>
      <c r="F2391" s="5" t="str">
        <f>IF(PhieuBauCu!$B$2&gt;2,IF(LEN($B2391)=0,"",IF(AND($B2391&gt;0,VALUE(SUBSTITUTE($B2391,"3","0"))=$B2391),1,0)),"")</f>
        <v/>
      </c>
      <c r="G2391" s="5" t="str">
        <f>IF(PhieuBauCu!$B$2&gt;3,IF(LEN($B2391)=0,"",IF(AND($B2391&gt;0,VALUE(SUBSTITUTE($B2391,"4","0"))=$B2391),1,0)),"")</f>
        <v/>
      </c>
      <c r="H2391" s="5" t="str">
        <f>IF(PhieuBauCu!$B$2&gt;4,IF(LEN($B2391)=0,"",IF(AND($B2391&gt;0,VALUE(SUBSTITUTE($B2391,"5","0"))=$B2391),1,0)),"")</f>
        <v/>
      </c>
      <c r="I2391" s="5" t="str">
        <f>IF(PhieuBauCu!$B$2&gt;5,IF(LEN($B2391)=0,"",IF(AND($B2391&gt;0,VALUE(SUBSTITUTE($B2391,"6","0"))=$B2391),1,0)),"")</f>
        <v/>
      </c>
      <c r="J2391" s="5" t="str">
        <f>IF(PhieuBauCu!$B$2&gt;6,IF(LEN($B2391)=0,"",IF(AND($B2391&gt;0,VALUE(SUBSTITUTE($B2391,"7","0"))=$B2391),1,0)),"")</f>
        <v/>
      </c>
      <c r="K2391" s="5" t="str">
        <f>IF(PhieuBauCu!$B$2&gt;7,IF(LEN($B2391)=0,"",IF(AND($B2391&gt;0,VALUE(SUBSTITUTE($B2391,"8","0"))=$B2391),1,0)),"")</f>
        <v/>
      </c>
      <c r="L2391" s="5" t="str">
        <f>IF(PhieuBauCu!$B$2&gt;8,IF(LEN($B2391)=0,"",IF(AND($B2391&gt;0,VALUE(SUBSTITUTE($B2391,"9","0"))=$B2391),1,0)),"")</f>
        <v/>
      </c>
      <c r="M2391" s="9">
        <f t="shared" si="75"/>
        <v>0</v>
      </c>
      <c r="N2391" s="36">
        <f>IF(AND(M2391&lt;=PhieuBauCu!$B$13,M2391&gt;=1),1,0)</f>
        <v>0</v>
      </c>
    </row>
    <row r="2392" spans="1:14" ht="28.5" customHeight="1">
      <c r="A2392" s="2">
        <v>2387</v>
      </c>
      <c r="B2392" s="3"/>
      <c r="C2392" s="48" t="str">
        <f t="shared" si="74"/>
        <v/>
      </c>
      <c r="D2392" s="5" t="str">
        <f>IF(PhieuBauCu!$B$2&gt;0,IF(LEN($B2392)=0,"",IF(AND($B2392&gt;0,VALUE(SUBSTITUTE($B2392,"1","0"))=$B2392),1,0)),"")</f>
        <v/>
      </c>
      <c r="E2392" s="5" t="str">
        <f>IF(PhieuBauCu!$B$2&gt;1,IF(LEN($B2392)=0,"",IF(AND($B2392&gt;0,VALUE(SUBSTITUTE($B2392,"2","0"))=$B2392),1,0)),"")</f>
        <v/>
      </c>
      <c r="F2392" s="5" t="str">
        <f>IF(PhieuBauCu!$B$2&gt;2,IF(LEN($B2392)=0,"",IF(AND($B2392&gt;0,VALUE(SUBSTITUTE($B2392,"3","0"))=$B2392),1,0)),"")</f>
        <v/>
      </c>
      <c r="G2392" s="5" t="str">
        <f>IF(PhieuBauCu!$B$2&gt;3,IF(LEN($B2392)=0,"",IF(AND($B2392&gt;0,VALUE(SUBSTITUTE($B2392,"4","0"))=$B2392),1,0)),"")</f>
        <v/>
      </c>
      <c r="H2392" s="5" t="str">
        <f>IF(PhieuBauCu!$B$2&gt;4,IF(LEN($B2392)=0,"",IF(AND($B2392&gt;0,VALUE(SUBSTITUTE($B2392,"5","0"))=$B2392),1,0)),"")</f>
        <v/>
      </c>
      <c r="I2392" s="5" t="str">
        <f>IF(PhieuBauCu!$B$2&gt;5,IF(LEN($B2392)=0,"",IF(AND($B2392&gt;0,VALUE(SUBSTITUTE($B2392,"6","0"))=$B2392),1,0)),"")</f>
        <v/>
      </c>
      <c r="J2392" s="5" t="str">
        <f>IF(PhieuBauCu!$B$2&gt;6,IF(LEN($B2392)=0,"",IF(AND($B2392&gt;0,VALUE(SUBSTITUTE($B2392,"7","0"))=$B2392),1,0)),"")</f>
        <v/>
      </c>
      <c r="K2392" s="5" t="str">
        <f>IF(PhieuBauCu!$B$2&gt;7,IF(LEN($B2392)=0,"",IF(AND($B2392&gt;0,VALUE(SUBSTITUTE($B2392,"8","0"))=$B2392),1,0)),"")</f>
        <v/>
      </c>
      <c r="L2392" s="5" t="str">
        <f>IF(PhieuBauCu!$B$2&gt;8,IF(LEN($B2392)=0,"",IF(AND($B2392&gt;0,VALUE(SUBSTITUTE($B2392,"9","0"))=$B2392),1,0)),"")</f>
        <v/>
      </c>
      <c r="M2392" s="9">
        <f t="shared" si="75"/>
        <v>0</v>
      </c>
      <c r="N2392" s="36">
        <f>IF(AND(M2392&lt;=PhieuBauCu!$B$13,M2392&gt;=1),1,0)</f>
        <v>0</v>
      </c>
    </row>
    <row r="2393" spans="1:14" ht="28.5" customHeight="1">
      <c r="A2393" s="2">
        <v>2388</v>
      </c>
      <c r="B2393" s="3"/>
      <c r="C2393" s="48" t="str">
        <f t="shared" si="74"/>
        <v/>
      </c>
      <c r="D2393" s="5" t="str">
        <f>IF(PhieuBauCu!$B$2&gt;0,IF(LEN($B2393)=0,"",IF(AND($B2393&gt;0,VALUE(SUBSTITUTE($B2393,"1","0"))=$B2393),1,0)),"")</f>
        <v/>
      </c>
      <c r="E2393" s="5" t="str">
        <f>IF(PhieuBauCu!$B$2&gt;1,IF(LEN($B2393)=0,"",IF(AND($B2393&gt;0,VALUE(SUBSTITUTE($B2393,"2","0"))=$B2393),1,0)),"")</f>
        <v/>
      </c>
      <c r="F2393" s="5" t="str">
        <f>IF(PhieuBauCu!$B$2&gt;2,IF(LEN($B2393)=0,"",IF(AND($B2393&gt;0,VALUE(SUBSTITUTE($B2393,"3","0"))=$B2393),1,0)),"")</f>
        <v/>
      </c>
      <c r="G2393" s="5" t="str">
        <f>IF(PhieuBauCu!$B$2&gt;3,IF(LEN($B2393)=0,"",IF(AND($B2393&gt;0,VALUE(SUBSTITUTE($B2393,"4","0"))=$B2393),1,0)),"")</f>
        <v/>
      </c>
      <c r="H2393" s="5" t="str">
        <f>IF(PhieuBauCu!$B$2&gt;4,IF(LEN($B2393)=0,"",IF(AND($B2393&gt;0,VALUE(SUBSTITUTE($B2393,"5","0"))=$B2393),1,0)),"")</f>
        <v/>
      </c>
      <c r="I2393" s="5" t="str">
        <f>IF(PhieuBauCu!$B$2&gt;5,IF(LEN($B2393)=0,"",IF(AND($B2393&gt;0,VALUE(SUBSTITUTE($B2393,"6","0"))=$B2393),1,0)),"")</f>
        <v/>
      </c>
      <c r="J2393" s="5" t="str">
        <f>IF(PhieuBauCu!$B$2&gt;6,IF(LEN($B2393)=0,"",IF(AND($B2393&gt;0,VALUE(SUBSTITUTE($B2393,"7","0"))=$B2393),1,0)),"")</f>
        <v/>
      </c>
      <c r="K2393" s="5" t="str">
        <f>IF(PhieuBauCu!$B$2&gt;7,IF(LEN($B2393)=0,"",IF(AND($B2393&gt;0,VALUE(SUBSTITUTE($B2393,"8","0"))=$B2393),1,0)),"")</f>
        <v/>
      </c>
      <c r="L2393" s="5" t="str">
        <f>IF(PhieuBauCu!$B$2&gt;8,IF(LEN($B2393)=0,"",IF(AND($B2393&gt;0,VALUE(SUBSTITUTE($B2393,"9","0"))=$B2393),1,0)),"")</f>
        <v/>
      </c>
      <c r="M2393" s="9">
        <f t="shared" si="75"/>
        <v>0</v>
      </c>
      <c r="N2393" s="36">
        <f>IF(AND(M2393&lt;=PhieuBauCu!$B$13,M2393&gt;=1),1,0)</f>
        <v>0</v>
      </c>
    </row>
    <row r="2394" spans="1:14" ht="28.5" customHeight="1">
      <c r="A2394" s="2">
        <v>2389</v>
      </c>
      <c r="B2394" s="3"/>
      <c r="C2394" s="48" t="str">
        <f t="shared" si="74"/>
        <v/>
      </c>
      <c r="D2394" s="5" t="str">
        <f>IF(PhieuBauCu!$B$2&gt;0,IF(LEN($B2394)=0,"",IF(AND($B2394&gt;0,VALUE(SUBSTITUTE($B2394,"1","0"))=$B2394),1,0)),"")</f>
        <v/>
      </c>
      <c r="E2394" s="5" t="str">
        <f>IF(PhieuBauCu!$B$2&gt;1,IF(LEN($B2394)=0,"",IF(AND($B2394&gt;0,VALUE(SUBSTITUTE($B2394,"2","0"))=$B2394),1,0)),"")</f>
        <v/>
      </c>
      <c r="F2394" s="5" t="str">
        <f>IF(PhieuBauCu!$B$2&gt;2,IF(LEN($B2394)=0,"",IF(AND($B2394&gt;0,VALUE(SUBSTITUTE($B2394,"3","0"))=$B2394),1,0)),"")</f>
        <v/>
      </c>
      <c r="G2394" s="5" t="str">
        <f>IF(PhieuBauCu!$B$2&gt;3,IF(LEN($B2394)=0,"",IF(AND($B2394&gt;0,VALUE(SUBSTITUTE($B2394,"4","0"))=$B2394),1,0)),"")</f>
        <v/>
      </c>
      <c r="H2394" s="5" t="str">
        <f>IF(PhieuBauCu!$B$2&gt;4,IF(LEN($B2394)=0,"",IF(AND($B2394&gt;0,VALUE(SUBSTITUTE($B2394,"5","0"))=$B2394),1,0)),"")</f>
        <v/>
      </c>
      <c r="I2394" s="5" t="str">
        <f>IF(PhieuBauCu!$B$2&gt;5,IF(LEN($B2394)=0,"",IF(AND($B2394&gt;0,VALUE(SUBSTITUTE($B2394,"6","0"))=$B2394),1,0)),"")</f>
        <v/>
      </c>
      <c r="J2394" s="5" t="str">
        <f>IF(PhieuBauCu!$B$2&gt;6,IF(LEN($B2394)=0,"",IF(AND($B2394&gt;0,VALUE(SUBSTITUTE($B2394,"7","0"))=$B2394),1,0)),"")</f>
        <v/>
      </c>
      <c r="K2394" s="5" t="str">
        <f>IF(PhieuBauCu!$B$2&gt;7,IF(LEN($B2394)=0,"",IF(AND($B2394&gt;0,VALUE(SUBSTITUTE($B2394,"8","0"))=$B2394),1,0)),"")</f>
        <v/>
      </c>
      <c r="L2394" s="5" t="str">
        <f>IF(PhieuBauCu!$B$2&gt;8,IF(LEN($B2394)=0,"",IF(AND($B2394&gt;0,VALUE(SUBSTITUTE($B2394,"9","0"))=$B2394),1,0)),"")</f>
        <v/>
      </c>
      <c r="M2394" s="9">
        <f t="shared" si="75"/>
        <v>0</v>
      </c>
      <c r="N2394" s="36">
        <f>IF(AND(M2394&lt;=PhieuBauCu!$B$13,M2394&gt;=1),1,0)</f>
        <v>0</v>
      </c>
    </row>
    <row r="2395" spans="1:14" ht="28.5" customHeight="1">
      <c r="A2395" s="2">
        <v>2390</v>
      </c>
      <c r="B2395" s="3"/>
      <c r="C2395" s="48" t="str">
        <f t="shared" si="74"/>
        <v/>
      </c>
      <c r="D2395" s="5" t="str">
        <f>IF(PhieuBauCu!$B$2&gt;0,IF(LEN($B2395)=0,"",IF(AND($B2395&gt;0,VALUE(SUBSTITUTE($B2395,"1","0"))=$B2395),1,0)),"")</f>
        <v/>
      </c>
      <c r="E2395" s="5" t="str">
        <f>IF(PhieuBauCu!$B$2&gt;1,IF(LEN($B2395)=0,"",IF(AND($B2395&gt;0,VALUE(SUBSTITUTE($B2395,"2","0"))=$B2395),1,0)),"")</f>
        <v/>
      </c>
      <c r="F2395" s="5" t="str">
        <f>IF(PhieuBauCu!$B$2&gt;2,IF(LEN($B2395)=0,"",IF(AND($B2395&gt;0,VALUE(SUBSTITUTE($B2395,"3","0"))=$B2395),1,0)),"")</f>
        <v/>
      </c>
      <c r="G2395" s="5" t="str">
        <f>IF(PhieuBauCu!$B$2&gt;3,IF(LEN($B2395)=0,"",IF(AND($B2395&gt;0,VALUE(SUBSTITUTE($B2395,"4","0"))=$B2395),1,0)),"")</f>
        <v/>
      </c>
      <c r="H2395" s="5" t="str">
        <f>IF(PhieuBauCu!$B$2&gt;4,IF(LEN($B2395)=0,"",IF(AND($B2395&gt;0,VALUE(SUBSTITUTE($B2395,"5","0"))=$B2395),1,0)),"")</f>
        <v/>
      </c>
      <c r="I2395" s="5" t="str">
        <f>IF(PhieuBauCu!$B$2&gt;5,IF(LEN($B2395)=0,"",IF(AND($B2395&gt;0,VALUE(SUBSTITUTE($B2395,"6","0"))=$B2395),1,0)),"")</f>
        <v/>
      </c>
      <c r="J2395" s="5" t="str">
        <f>IF(PhieuBauCu!$B$2&gt;6,IF(LEN($B2395)=0,"",IF(AND($B2395&gt;0,VALUE(SUBSTITUTE($B2395,"7","0"))=$B2395),1,0)),"")</f>
        <v/>
      </c>
      <c r="K2395" s="5" t="str">
        <f>IF(PhieuBauCu!$B$2&gt;7,IF(LEN($B2395)=0,"",IF(AND($B2395&gt;0,VALUE(SUBSTITUTE($B2395,"8","0"))=$B2395),1,0)),"")</f>
        <v/>
      </c>
      <c r="L2395" s="5" t="str">
        <f>IF(PhieuBauCu!$B$2&gt;8,IF(LEN($B2395)=0,"",IF(AND($B2395&gt;0,VALUE(SUBSTITUTE($B2395,"9","0"))=$B2395),1,0)),"")</f>
        <v/>
      </c>
      <c r="M2395" s="9">
        <f t="shared" si="75"/>
        <v>0</v>
      </c>
      <c r="N2395" s="36">
        <f>IF(AND(M2395&lt;=PhieuBauCu!$B$13,M2395&gt;=1),1,0)</f>
        <v>0</v>
      </c>
    </row>
    <row r="2396" spans="1:14" ht="28.5" customHeight="1">
      <c r="A2396" s="2">
        <v>2391</v>
      </c>
      <c r="B2396" s="3"/>
      <c r="C2396" s="48" t="str">
        <f t="shared" si="74"/>
        <v/>
      </c>
      <c r="D2396" s="5" t="str">
        <f>IF(PhieuBauCu!$B$2&gt;0,IF(LEN($B2396)=0,"",IF(AND($B2396&gt;0,VALUE(SUBSTITUTE($B2396,"1","0"))=$B2396),1,0)),"")</f>
        <v/>
      </c>
      <c r="E2396" s="5" t="str">
        <f>IF(PhieuBauCu!$B$2&gt;1,IF(LEN($B2396)=0,"",IF(AND($B2396&gt;0,VALUE(SUBSTITUTE($B2396,"2","0"))=$B2396),1,0)),"")</f>
        <v/>
      </c>
      <c r="F2396" s="5" t="str">
        <f>IF(PhieuBauCu!$B$2&gt;2,IF(LEN($B2396)=0,"",IF(AND($B2396&gt;0,VALUE(SUBSTITUTE($B2396,"3","0"))=$B2396),1,0)),"")</f>
        <v/>
      </c>
      <c r="G2396" s="5" t="str">
        <f>IF(PhieuBauCu!$B$2&gt;3,IF(LEN($B2396)=0,"",IF(AND($B2396&gt;0,VALUE(SUBSTITUTE($B2396,"4","0"))=$B2396),1,0)),"")</f>
        <v/>
      </c>
      <c r="H2396" s="5" t="str">
        <f>IF(PhieuBauCu!$B$2&gt;4,IF(LEN($B2396)=0,"",IF(AND($B2396&gt;0,VALUE(SUBSTITUTE($B2396,"5","0"))=$B2396),1,0)),"")</f>
        <v/>
      </c>
      <c r="I2396" s="5" t="str">
        <f>IF(PhieuBauCu!$B$2&gt;5,IF(LEN($B2396)=0,"",IF(AND($B2396&gt;0,VALUE(SUBSTITUTE($B2396,"6","0"))=$B2396),1,0)),"")</f>
        <v/>
      </c>
      <c r="J2396" s="5" t="str">
        <f>IF(PhieuBauCu!$B$2&gt;6,IF(LEN($B2396)=0,"",IF(AND($B2396&gt;0,VALUE(SUBSTITUTE($B2396,"7","0"))=$B2396),1,0)),"")</f>
        <v/>
      </c>
      <c r="K2396" s="5" t="str">
        <f>IF(PhieuBauCu!$B$2&gt;7,IF(LEN($B2396)=0,"",IF(AND($B2396&gt;0,VALUE(SUBSTITUTE($B2396,"8","0"))=$B2396),1,0)),"")</f>
        <v/>
      </c>
      <c r="L2396" s="5" t="str">
        <f>IF(PhieuBauCu!$B$2&gt;8,IF(LEN($B2396)=0,"",IF(AND($B2396&gt;0,VALUE(SUBSTITUTE($B2396,"9","0"))=$B2396),1,0)),"")</f>
        <v/>
      </c>
      <c r="M2396" s="9">
        <f t="shared" si="75"/>
        <v>0</v>
      </c>
      <c r="N2396" s="36">
        <f>IF(AND(M2396&lt;=PhieuBauCu!$B$13,M2396&gt;=1),1,0)</f>
        <v>0</v>
      </c>
    </row>
    <row r="2397" spans="1:14" ht="28.5" customHeight="1">
      <c r="A2397" s="2">
        <v>2392</v>
      </c>
      <c r="B2397" s="3"/>
      <c r="C2397" s="48" t="str">
        <f t="shared" si="74"/>
        <v/>
      </c>
      <c r="D2397" s="5" t="str">
        <f>IF(PhieuBauCu!$B$2&gt;0,IF(LEN($B2397)=0,"",IF(AND($B2397&gt;0,VALUE(SUBSTITUTE($B2397,"1","0"))=$B2397),1,0)),"")</f>
        <v/>
      </c>
      <c r="E2397" s="5" t="str">
        <f>IF(PhieuBauCu!$B$2&gt;1,IF(LEN($B2397)=0,"",IF(AND($B2397&gt;0,VALUE(SUBSTITUTE($B2397,"2","0"))=$B2397),1,0)),"")</f>
        <v/>
      </c>
      <c r="F2397" s="5" t="str">
        <f>IF(PhieuBauCu!$B$2&gt;2,IF(LEN($B2397)=0,"",IF(AND($B2397&gt;0,VALUE(SUBSTITUTE($B2397,"3","0"))=$B2397),1,0)),"")</f>
        <v/>
      </c>
      <c r="G2397" s="5" t="str">
        <f>IF(PhieuBauCu!$B$2&gt;3,IF(LEN($B2397)=0,"",IF(AND($B2397&gt;0,VALUE(SUBSTITUTE($B2397,"4","0"))=$B2397),1,0)),"")</f>
        <v/>
      </c>
      <c r="H2397" s="5" t="str">
        <f>IF(PhieuBauCu!$B$2&gt;4,IF(LEN($B2397)=0,"",IF(AND($B2397&gt;0,VALUE(SUBSTITUTE($B2397,"5","0"))=$B2397),1,0)),"")</f>
        <v/>
      </c>
      <c r="I2397" s="5" t="str">
        <f>IF(PhieuBauCu!$B$2&gt;5,IF(LEN($B2397)=0,"",IF(AND($B2397&gt;0,VALUE(SUBSTITUTE($B2397,"6","0"))=$B2397),1,0)),"")</f>
        <v/>
      </c>
      <c r="J2397" s="5" t="str">
        <f>IF(PhieuBauCu!$B$2&gt;6,IF(LEN($B2397)=0,"",IF(AND($B2397&gt;0,VALUE(SUBSTITUTE($B2397,"7","0"))=$B2397),1,0)),"")</f>
        <v/>
      </c>
      <c r="K2397" s="5" t="str">
        <f>IF(PhieuBauCu!$B$2&gt;7,IF(LEN($B2397)=0,"",IF(AND($B2397&gt;0,VALUE(SUBSTITUTE($B2397,"8","0"))=$B2397),1,0)),"")</f>
        <v/>
      </c>
      <c r="L2397" s="5" t="str">
        <f>IF(PhieuBauCu!$B$2&gt;8,IF(LEN($B2397)=0,"",IF(AND($B2397&gt;0,VALUE(SUBSTITUTE($B2397,"9","0"))=$B2397),1,0)),"")</f>
        <v/>
      </c>
      <c r="M2397" s="9">
        <f t="shared" si="75"/>
        <v>0</v>
      </c>
      <c r="N2397" s="36">
        <f>IF(AND(M2397&lt;=PhieuBauCu!$B$13,M2397&gt;=1),1,0)</f>
        <v>0</v>
      </c>
    </row>
    <row r="2398" spans="1:14" ht="28.5" customHeight="1">
      <c r="A2398" s="2">
        <v>2393</v>
      </c>
      <c r="B2398" s="3"/>
      <c r="C2398" s="48" t="str">
        <f t="shared" si="74"/>
        <v/>
      </c>
      <c r="D2398" s="5" t="str">
        <f>IF(PhieuBauCu!$B$2&gt;0,IF(LEN($B2398)=0,"",IF(AND($B2398&gt;0,VALUE(SUBSTITUTE($B2398,"1","0"))=$B2398),1,0)),"")</f>
        <v/>
      </c>
      <c r="E2398" s="5" t="str">
        <f>IF(PhieuBauCu!$B$2&gt;1,IF(LEN($B2398)=0,"",IF(AND($B2398&gt;0,VALUE(SUBSTITUTE($B2398,"2","0"))=$B2398),1,0)),"")</f>
        <v/>
      </c>
      <c r="F2398" s="5" t="str">
        <f>IF(PhieuBauCu!$B$2&gt;2,IF(LEN($B2398)=0,"",IF(AND($B2398&gt;0,VALUE(SUBSTITUTE($B2398,"3","0"))=$B2398),1,0)),"")</f>
        <v/>
      </c>
      <c r="G2398" s="5" t="str">
        <f>IF(PhieuBauCu!$B$2&gt;3,IF(LEN($B2398)=0,"",IF(AND($B2398&gt;0,VALUE(SUBSTITUTE($B2398,"4","0"))=$B2398),1,0)),"")</f>
        <v/>
      </c>
      <c r="H2398" s="5" t="str">
        <f>IF(PhieuBauCu!$B$2&gt;4,IF(LEN($B2398)=0,"",IF(AND($B2398&gt;0,VALUE(SUBSTITUTE($B2398,"5","0"))=$B2398),1,0)),"")</f>
        <v/>
      </c>
      <c r="I2398" s="5" t="str">
        <f>IF(PhieuBauCu!$B$2&gt;5,IF(LEN($B2398)=0,"",IF(AND($B2398&gt;0,VALUE(SUBSTITUTE($B2398,"6","0"))=$B2398),1,0)),"")</f>
        <v/>
      </c>
      <c r="J2398" s="5" t="str">
        <f>IF(PhieuBauCu!$B$2&gt;6,IF(LEN($B2398)=0,"",IF(AND($B2398&gt;0,VALUE(SUBSTITUTE($B2398,"7","0"))=$B2398),1,0)),"")</f>
        <v/>
      </c>
      <c r="K2398" s="5" t="str">
        <f>IF(PhieuBauCu!$B$2&gt;7,IF(LEN($B2398)=0,"",IF(AND($B2398&gt;0,VALUE(SUBSTITUTE($B2398,"8","0"))=$B2398),1,0)),"")</f>
        <v/>
      </c>
      <c r="L2398" s="5" t="str">
        <f>IF(PhieuBauCu!$B$2&gt;8,IF(LEN($B2398)=0,"",IF(AND($B2398&gt;0,VALUE(SUBSTITUTE($B2398,"9","0"))=$B2398),1,0)),"")</f>
        <v/>
      </c>
      <c r="M2398" s="9">
        <f t="shared" si="75"/>
        <v>0</v>
      </c>
      <c r="N2398" s="36">
        <f>IF(AND(M2398&lt;=PhieuBauCu!$B$13,M2398&gt;=1),1,0)</f>
        <v>0</v>
      </c>
    </row>
    <row r="2399" spans="1:14" ht="28.5" customHeight="1">
      <c r="A2399" s="2">
        <v>2394</v>
      </c>
      <c r="B2399" s="3"/>
      <c r="C2399" s="48" t="str">
        <f t="shared" si="74"/>
        <v/>
      </c>
      <c r="D2399" s="5" t="str">
        <f>IF(PhieuBauCu!$B$2&gt;0,IF(LEN($B2399)=0,"",IF(AND($B2399&gt;0,VALUE(SUBSTITUTE($B2399,"1","0"))=$B2399),1,0)),"")</f>
        <v/>
      </c>
      <c r="E2399" s="5" t="str">
        <f>IF(PhieuBauCu!$B$2&gt;1,IF(LEN($B2399)=0,"",IF(AND($B2399&gt;0,VALUE(SUBSTITUTE($B2399,"2","0"))=$B2399),1,0)),"")</f>
        <v/>
      </c>
      <c r="F2399" s="5" t="str">
        <f>IF(PhieuBauCu!$B$2&gt;2,IF(LEN($B2399)=0,"",IF(AND($B2399&gt;0,VALUE(SUBSTITUTE($B2399,"3","0"))=$B2399),1,0)),"")</f>
        <v/>
      </c>
      <c r="G2399" s="5" t="str">
        <f>IF(PhieuBauCu!$B$2&gt;3,IF(LEN($B2399)=0,"",IF(AND($B2399&gt;0,VALUE(SUBSTITUTE($B2399,"4","0"))=$B2399),1,0)),"")</f>
        <v/>
      </c>
      <c r="H2399" s="5" t="str">
        <f>IF(PhieuBauCu!$B$2&gt;4,IF(LEN($B2399)=0,"",IF(AND($B2399&gt;0,VALUE(SUBSTITUTE($B2399,"5","0"))=$B2399),1,0)),"")</f>
        <v/>
      </c>
      <c r="I2399" s="5" t="str">
        <f>IF(PhieuBauCu!$B$2&gt;5,IF(LEN($B2399)=0,"",IF(AND($B2399&gt;0,VALUE(SUBSTITUTE($B2399,"6","0"))=$B2399),1,0)),"")</f>
        <v/>
      </c>
      <c r="J2399" s="5" t="str">
        <f>IF(PhieuBauCu!$B$2&gt;6,IF(LEN($B2399)=0,"",IF(AND($B2399&gt;0,VALUE(SUBSTITUTE($B2399,"7","0"))=$B2399),1,0)),"")</f>
        <v/>
      </c>
      <c r="K2399" s="5" t="str">
        <f>IF(PhieuBauCu!$B$2&gt;7,IF(LEN($B2399)=0,"",IF(AND($B2399&gt;0,VALUE(SUBSTITUTE($B2399,"8","0"))=$B2399),1,0)),"")</f>
        <v/>
      </c>
      <c r="L2399" s="5" t="str">
        <f>IF(PhieuBauCu!$B$2&gt;8,IF(LEN($B2399)=0,"",IF(AND($B2399&gt;0,VALUE(SUBSTITUTE($B2399,"9","0"))=$B2399),1,0)),"")</f>
        <v/>
      </c>
      <c r="M2399" s="9">
        <f t="shared" si="75"/>
        <v>0</v>
      </c>
      <c r="N2399" s="36">
        <f>IF(AND(M2399&lt;=PhieuBauCu!$B$13,M2399&gt;=1),1,0)</f>
        <v>0</v>
      </c>
    </row>
    <row r="2400" spans="1:14" ht="28.5" customHeight="1">
      <c r="A2400" s="2">
        <v>2395</v>
      </c>
      <c r="B2400" s="3"/>
      <c r="C2400" s="48" t="str">
        <f t="shared" si="74"/>
        <v/>
      </c>
      <c r="D2400" s="5" t="str">
        <f>IF(PhieuBauCu!$B$2&gt;0,IF(LEN($B2400)=0,"",IF(AND($B2400&gt;0,VALUE(SUBSTITUTE($B2400,"1","0"))=$B2400),1,0)),"")</f>
        <v/>
      </c>
      <c r="E2400" s="5" t="str">
        <f>IF(PhieuBauCu!$B$2&gt;1,IF(LEN($B2400)=0,"",IF(AND($B2400&gt;0,VALUE(SUBSTITUTE($B2400,"2","0"))=$B2400),1,0)),"")</f>
        <v/>
      </c>
      <c r="F2400" s="5" t="str">
        <f>IF(PhieuBauCu!$B$2&gt;2,IF(LEN($B2400)=0,"",IF(AND($B2400&gt;0,VALUE(SUBSTITUTE($B2400,"3","0"))=$B2400),1,0)),"")</f>
        <v/>
      </c>
      <c r="G2400" s="5" t="str">
        <f>IF(PhieuBauCu!$B$2&gt;3,IF(LEN($B2400)=0,"",IF(AND($B2400&gt;0,VALUE(SUBSTITUTE($B2400,"4","0"))=$B2400),1,0)),"")</f>
        <v/>
      </c>
      <c r="H2400" s="5" t="str">
        <f>IF(PhieuBauCu!$B$2&gt;4,IF(LEN($B2400)=0,"",IF(AND($B2400&gt;0,VALUE(SUBSTITUTE($B2400,"5","0"))=$B2400),1,0)),"")</f>
        <v/>
      </c>
      <c r="I2400" s="5" t="str">
        <f>IF(PhieuBauCu!$B$2&gt;5,IF(LEN($B2400)=0,"",IF(AND($B2400&gt;0,VALUE(SUBSTITUTE($B2400,"6","0"))=$B2400),1,0)),"")</f>
        <v/>
      </c>
      <c r="J2400" s="5" t="str">
        <f>IF(PhieuBauCu!$B$2&gt;6,IF(LEN($B2400)=0,"",IF(AND($B2400&gt;0,VALUE(SUBSTITUTE($B2400,"7","0"))=$B2400),1,0)),"")</f>
        <v/>
      </c>
      <c r="K2400" s="5" t="str">
        <f>IF(PhieuBauCu!$B$2&gt;7,IF(LEN($B2400)=0,"",IF(AND($B2400&gt;0,VALUE(SUBSTITUTE($B2400,"8","0"))=$B2400),1,0)),"")</f>
        <v/>
      </c>
      <c r="L2400" s="5" t="str">
        <f>IF(PhieuBauCu!$B$2&gt;8,IF(LEN($B2400)=0,"",IF(AND($B2400&gt;0,VALUE(SUBSTITUTE($B2400,"9","0"))=$B2400),1,0)),"")</f>
        <v/>
      </c>
      <c r="M2400" s="9">
        <f t="shared" si="75"/>
        <v>0</v>
      </c>
      <c r="N2400" s="36">
        <f>IF(AND(M2400&lt;=PhieuBauCu!$B$13,M2400&gt;=1),1,0)</f>
        <v>0</v>
      </c>
    </row>
    <row r="2401" spans="1:14" ht="28.5" customHeight="1">
      <c r="A2401" s="2">
        <v>2396</v>
      </c>
      <c r="B2401" s="3"/>
      <c r="C2401" s="48" t="str">
        <f t="shared" si="74"/>
        <v/>
      </c>
      <c r="D2401" s="5" t="str">
        <f>IF(PhieuBauCu!$B$2&gt;0,IF(LEN($B2401)=0,"",IF(AND($B2401&gt;0,VALUE(SUBSTITUTE($B2401,"1","0"))=$B2401),1,0)),"")</f>
        <v/>
      </c>
      <c r="E2401" s="5" t="str">
        <f>IF(PhieuBauCu!$B$2&gt;1,IF(LEN($B2401)=0,"",IF(AND($B2401&gt;0,VALUE(SUBSTITUTE($B2401,"2","0"))=$B2401),1,0)),"")</f>
        <v/>
      </c>
      <c r="F2401" s="5" t="str">
        <f>IF(PhieuBauCu!$B$2&gt;2,IF(LEN($B2401)=0,"",IF(AND($B2401&gt;0,VALUE(SUBSTITUTE($B2401,"3","0"))=$B2401),1,0)),"")</f>
        <v/>
      </c>
      <c r="G2401" s="5" t="str">
        <f>IF(PhieuBauCu!$B$2&gt;3,IF(LEN($B2401)=0,"",IF(AND($B2401&gt;0,VALUE(SUBSTITUTE($B2401,"4","0"))=$B2401),1,0)),"")</f>
        <v/>
      </c>
      <c r="H2401" s="5" t="str">
        <f>IF(PhieuBauCu!$B$2&gt;4,IF(LEN($B2401)=0,"",IF(AND($B2401&gt;0,VALUE(SUBSTITUTE($B2401,"5","0"))=$B2401),1,0)),"")</f>
        <v/>
      </c>
      <c r="I2401" s="5" t="str">
        <f>IF(PhieuBauCu!$B$2&gt;5,IF(LEN($B2401)=0,"",IF(AND($B2401&gt;0,VALUE(SUBSTITUTE($B2401,"6","0"))=$B2401),1,0)),"")</f>
        <v/>
      </c>
      <c r="J2401" s="5" t="str">
        <f>IF(PhieuBauCu!$B$2&gt;6,IF(LEN($B2401)=0,"",IF(AND($B2401&gt;0,VALUE(SUBSTITUTE($B2401,"7","0"))=$B2401),1,0)),"")</f>
        <v/>
      </c>
      <c r="K2401" s="5" t="str">
        <f>IF(PhieuBauCu!$B$2&gt;7,IF(LEN($B2401)=0,"",IF(AND($B2401&gt;0,VALUE(SUBSTITUTE($B2401,"8","0"))=$B2401),1,0)),"")</f>
        <v/>
      </c>
      <c r="L2401" s="5" t="str">
        <f>IF(PhieuBauCu!$B$2&gt;8,IF(LEN($B2401)=0,"",IF(AND($B2401&gt;0,VALUE(SUBSTITUTE($B2401,"9","0"))=$B2401),1,0)),"")</f>
        <v/>
      </c>
      <c r="M2401" s="9">
        <f t="shared" si="75"/>
        <v>0</v>
      </c>
      <c r="N2401" s="36">
        <f>IF(AND(M2401&lt;=PhieuBauCu!$B$13,M2401&gt;=1),1,0)</f>
        <v>0</v>
      </c>
    </row>
    <row r="2402" spans="1:14" ht="28.5" customHeight="1">
      <c r="A2402" s="2">
        <v>2397</v>
      </c>
      <c r="B2402" s="3"/>
      <c r="C2402" s="48" t="str">
        <f t="shared" si="74"/>
        <v/>
      </c>
      <c r="D2402" s="5" t="str">
        <f>IF(PhieuBauCu!$B$2&gt;0,IF(LEN($B2402)=0,"",IF(AND($B2402&gt;0,VALUE(SUBSTITUTE($B2402,"1","0"))=$B2402),1,0)),"")</f>
        <v/>
      </c>
      <c r="E2402" s="5" t="str">
        <f>IF(PhieuBauCu!$B$2&gt;1,IF(LEN($B2402)=0,"",IF(AND($B2402&gt;0,VALUE(SUBSTITUTE($B2402,"2","0"))=$B2402),1,0)),"")</f>
        <v/>
      </c>
      <c r="F2402" s="5" t="str">
        <f>IF(PhieuBauCu!$B$2&gt;2,IF(LEN($B2402)=0,"",IF(AND($B2402&gt;0,VALUE(SUBSTITUTE($B2402,"3","0"))=$B2402),1,0)),"")</f>
        <v/>
      </c>
      <c r="G2402" s="5" t="str">
        <f>IF(PhieuBauCu!$B$2&gt;3,IF(LEN($B2402)=0,"",IF(AND($B2402&gt;0,VALUE(SUBSTITUTE($B2402,"4","0"))=$B2402),1,0)),"")</f>
        <v/>
      </c>
      <c r="H2402" s="5" t="str">
        <f>IF(PhieuBauCu!$B$2&gt;4,IF(LEN($B2402)=0,"",IF(AND($B2402&gt;0,VALUE(SUBSTITUTE($B2402,"5","0"))=$B2402),1,0)),"")</f>
        <v/>
      </c>
      <c r="I2402" s="5" t="str">
        <f>IF(PhieuBauCu!$B$2&gt;5,IF(LEN($B2402)=0,"",IF(AND($B2402&gt;0,VALUE(SUBSTITUTE($B2402,"6","0"))=$B2402),1,0)),"")</f>
        <v/>
      </c>
      <c r="J2402" s="5" t="str">
        <f>IF(PhieuBauCu!$B$2&gt;6,IF(LEN($B2402)=0,"",IF(AND($B2402&gt;0,VALUE(SUBSTITUTE($B2402,"7","0"))=$B2402),1,0)),"")</f>
        <v/>
      </c>
      <c r="K2402" s="5" t="str">
        <f>IF(PhieuBauCu!$B$2&gt;7,IF(LEN($B2402)=0,"",IF(AND($B2402&gt;0,VALUE(SUBSTITUTE($B2402,"8","0"))=$B2402),1,0)),"")</f>
        <v/>
      </c>
      <c r="L2402" s="5" t="str">
        <f>IF(PhieuBauCu!$B$2&gt;8,IF(LEN($B2402)=0,"",IF(AND($B2402&gt;0,VALUE(SUBSTITUTE($B2402,"9","0"))=$B2402),1,0)),"")</f>
        <v/>
      </c>
      <c r="M2402" s="9">
        <f t="shared" si="75"/>
        <v>0</v>
      </c>
      <c r="N2402" s="36">
        <f>IF(AND(M2402&lt;=PhieuBauCu!$B$13,M2402&gt;=1),1,0)</f>
        <v>0</v>
      </c>
    </row>
    <row r="2403" spans="1:14" ht="28.5" customHeight="1">
      <c r="A2403" s="2">
        <v>2398</v>
      </c>
      <c r="B2403" s="3"/>
      <c r="C2403" s="48" t="str">
        <f t="shared" si="74"/>
        <v/>
      </c>
      <c r="D2403" s="5" t="str">
        <f>IF(PhieuBauCu!$B$2&gt;0,IF(LEN($B2403)=0,"",IF(AND($B2403&gt;0,VALUE(SUBSTITUTE($B2403,"1","0"))=$B2403),1,0)),"")</f>
        <v/>
      </c>
      <c r="E2403" s="5" t="str">
        <f>IF(PhieuBauCu!$B$2&gt;1,IF(LEN($B2403)=0,"",IF(AND($B2403&gt;0,VALUE(SUBSTITUTE($B2403,"2","0"))=$B2403),1,0)),"")</f>
        <v/>
      </c>
      <c r="F2403" s="5" t="str">
        <f>IF(PhieuBauCu!$B$2&gt;2,IF(LEN($B2403)=0,"",IF(AND($B2403&gt;0,VALUE(SUBSTITUTE($B2403,"3","0"))=$B2403),1,0)),"")</f>
        <v/>
      </c>
      <c r="G2403" s="5" t="str">
        <f>IF(PhieuBauCu!$B$2&gt;3,IF(LEN($B2403)=0,"",IF(AND($B2403&gt;0,VALUE(SUBSTITUTE($B2403,"4","0"))=$B2403),1,0)),"")</f>
        <v/>
      </c>
      <c r="H2403" s="5" t="str">
        <f>IF(PhieuBauCu!$B$2&gt;4,IF(LEN($B2403)=0,"",IF(AND($B2403&gt;0,VALUE(SUBSTITUTE($B2403,"5","0"))=$B2403),1,0)),"")</f>
        <v/>
      </c>
      <c r="I2403" s="5" t="str">
        <f>IF(PhieuBauCu!$B$2&gt;5,IF(LEN($B2403)=0,"",IF(AND($B2403&gt;0,VALUE(SUBSTITUTE($B2403,"6","0"))=$B2403),1,0)),"")</f>
        <v/>
      </c>
      <c r="J2403" s="5" t="str">
        <f>IF(PhieuBauCu!$B$2&gt;6,IF(LEN($B2403)=0,"",IF(AND($B2403&gt;0,VALUE(SUBSTITUTE($B2403,"7","0"))=$B2403),1,0)),"")</f>
        <v/>
      </c>
      <c r="K2403" s="5" t="str">
        <f>IF(PhieuBauCu!$B$2&gt;7,IF(LEN($B2403)=0,"",IF(AND($B2403&gt;0,VALUE(SUBSTITUTE($B2403,"8","0"))=$B2403),1,0)),"")</f>
        <v/>
      </c>
      <c r="L2403" s="5" t="str">
        <f>IF(PhieuBauCu!$B$2&gt;8,IF(LEN($B2403)=0,"",IF(AND($B2403&gt;0,VALUE(SUBSTITUTE($B2403,"9","0"))=$B2403),1,0)),"")</f>
        <v/>
      </c>
      <c r="M2403" s="9">
        <f t="shared" si="75"/>
        <v>0</v>
      </c>
      <c r="N2403" s="36">
        <f>IF(AND(M2403&lt;=PhieuBauCu!$B$13,M2403&gt;=1),1,0)</f>
        <v>0</v>
      </c>
    </row>
    <row r="2404" spans="1:14" ht="28.5" customHeight="1">
      <c r="A2404" s="2">
        <v>2399</v>
      </c>
      <c r="B2404" s="3"/>
      <c r="C2404" s="48" t="str">
        <f t="shared" si="74"/>
        <v/>
      </c>
      <c r="D2404" s="5" t="str">
        <f>IF(PhieuBauCu!$B$2&gt;0,IF(LEN($B2404)=0,"",IF(AND($B2404&gt;0,VALUE(SUBSTITUTE($B2404,"1","0"))=$B2404),1,0)),"")</f>
        <v/>
      </c>
      <c r="E2404" s="5" t="str">
        <f>IF(PhieuBauCu!$B$2&gt;1,IF(LEN($B2404)=0,"",IF(AND($B2404&gt;0,VALUE(SUBSTITUTE($B2404,"2","0"))=$B2404),1,0)),"")</f>
        <v/>
      </c>
      <c r="F2404" s="5" t="str">
        <f>IF(PhieuBauCu!$B$2&gt;2,IF(LEN($B2404)=0,"",IF(AND($B2404&gt;0,VALUE(SUBSTITUTE($B2404,"3","0"))=$B2404),1,0)),"")</f>
        <v/>
      </c>
      <c r="G2404" s="5" t="str">
        <f>IF(PhieuBauCu!$B$2&gt;3,IF(LEN($B2404)=0,"",IF(AND($B2404&gt;0,VALUE(SUBSTITUTE($B2404,"4","0"))=$B2404),1,0)),"")</f>
        <v/>
      </c>
      <c r="H2404" s="5" t="str">
        <f>IF(PhieuBauCu!$B$2&gt;4,IF(LEN($B2404)=0,"",IF(AND($B2404&gt;0,VALUE(SUBSTITUTE($B2404,"5","0"))=$B2404),1,0)),"")</f>
        <v/>
      </c>
      <c r="I2404" s="5" t="str">
        <f>IF(PhieuBauCu!$B$2&gt;5,IF(LEN($B2404)=0,"",IF(AND($B2404&gt;0,VALUE(SUBSTITUTE($B2404,"6","0"))=$B2404),1,0)),"")</f>
        <v/>
      </c>
      <c r="J2404" s="5" t="str">
        <f>IF(PhieuBauCu!$B$2&gt;6,IF(LEN($B2404)=0,"",IF(AND($B2404&gt;0,VALUE(SUBSTITUTE($B2404,"7","0"))=$B2404),1,0)),"")</f>
        <v/>
      </c>
      <c r="K2404" s="5" t="str">
        <f>IF(PhieuBauCu!$B$2&gt;7,IF(LEN($B2404)=0,"",IF(AND($B2404&gt;0,VALUE(SUBSTITUTE($B2404,"8","0"))=$B2404),1,0)),"")</f>
        <v/>
      </c>
      <c r="L2404" s="5" t="str">
        <f>IF(PhieuBauCu!$B$2&gt;8,IF(LEN($B2404)=0,"",IF(AND($B2404&gt;0,VALUE(SUBSTITUTE($B2404,"9","0"))=$B2404),1,0)),"")</f>
        <v/>
      </c>
      <c r="M2404" s="9">
        <f t="shared" si="75"/>
        <v>0</v>
      </c>
      <c r="N2404" s="36">
        <f>IF(AND(M2404&lt;=PhieuBauCu!$B$13,M2404&gt;=1),1,0)</f>
        <v>0</v>
      </c>
    </row>
    <row r="2405" spans="1:14" ht="28.5" customHeight="1">
      <c r="A2405" s="2">
        <v>2400</v>
      </c>
      <c r="B2405" s="3"/>
      <c r="C2405" s="48" t="str">
        <f t="shared" si="74"/>
        <v/>
      </c>
      <c r="D2405" s="5" t="str">
        <f>IF(PhieuBauCu!$B$2&gt;0,IF(LEN($B2405)=0,"",IF(AND($B2405&gt;0,VALUE(SUBSTITUTE($B2405,"1","0"))=$B2405),1,0)),"")</f>
        <v/>
      </c>
      <c r="E2405" s="5" t="str">
        <f>IF(PhieuBauCu!$B$2&gt;1,IF(LEN($B2405)=0,"",IF(AND($B2405&gt;0,VALUE(SUBSTITUTE($B2405,"2","0"))=$B2405),1,0)),"")</f>
        <v/>
      </c>
      <c r="F2405" s="5" t="str">
        <f>IF(PhieuBauCu!$B$2&gt;2,IF(LEN($B2405)=0,"",IF(AND($B2405&gt;0,VALUE(SUBSTITUTE($B2405,"3","0"))=$B2405),1,0)),"")</f>
        <v/>
      </c>
      <c r="G2405" s="5" t="str">
        <f>IF(PhieuBauCu!$B$2&gt;3,IF(LEN($B2405)=0,"",IF(AND($B2405&gt;0,VALUE(SUBSTITUTE($B2405,"4","0"))=$B2405),1,0)),"")</f>
        <v/>
      </c>
      <c r="H2405" s="5" t="str">
        <f>IF(PhieuBauCu!$B$2&gt;4,IF(LEN($B2405)=0,"",IF(AND($B2405&gt;0,VALUE(SUBSTITUTE($B2405,"5","0"))=$B2405),1,0)),"")</f>
        <v/>
      </c>
      <c r="I2405" s="5" t="str">
        <f>IF(PhieuBauCu!$B$2&gt;5,IF(LEN($B2405)=0,"",IF(AND($B2405&gt;0,VALUE(SUBSTITUTE($B2405,"6","0"))=$B2405),1,0)),"")</f>
        <v/>
      </c>
      <c r="J2405" s="5" t="str">
        <f>IF(PhieuBauCu!$B$2&gt;6,IF(LEN($B2405)=0,"",IF(AND($B2405&gt;0,VALUE(SUBSTITUTE($B2405,"7","0"))=$B2405),1,0)),"")</f>
        <v/>
      </c>
      <c r="K2405" s="5" t="str">
        <f>IF(PhieuBauCu!$B$2&gt;7,IF(LEN($B2405)=0,"",IF(AND($B2405&gt;0,VALUE(SUBSTITUTE($B2405,"8","0"))=$B2405),1,0)),"")</f>
        <v/>
      </c>
      <c r="L2405" s="5" t="str">
        <f>IF(PhieuBauCu!$B$2&gt;8,IF(LEN($B2405)=0,"",IF(AND($B2405&gt;0,VALUE(SUBSTITUTE($B2405,"9","0"))=$B2405),1,0)),"")</f>
        <v/>
      </c>
      <c r="M2405" s="9">
        <f t="shared" si="75"/>
        <v>0</v>
      </c>
      <c r="N2405" s="36">
        <f>IF(AND(M2405&lt;=PhieuBauCu!$B$13,M2405&gt;=1),1,0)</f>
        <v>0</v>
      </c>
    </row>
    <row r="2406" spans="1:14" ht="28.5" customHeight="1">
      <c r="A2406" s="2">
        <v>2401</v>
      </c>
      <c r="B2406" s="3"/>
      <c r="C2406" s="48" t="str">
        <f t="shared" si="74"/>
        <v/>
      </c>
      <c r="D2406" s="5" t="str">
        <f>IF(PhieuBauCu!$B$2&gt;0,IF(LEN($B2406)=0,"",IF(AND($B2406&gt;0,VALUE(SUBSTITUTE($B2406,"1","0"))=$B2406),1,0)),"")</f>
        <v/>
      </c>
      <c r="E2406" s="5" t="str">
        <f>IF(PhieuBauCu!$B$2&gt;1,IF(LEN($B2406)=0,"",IF(AND($B2406&gt;0,VALUE(SUBSTITUTE($B2406,"2","0"))=$B2406),1,0)),"")</f>
        <v/>
      </c>
      <c r="F2406" s="5" t="str">
        <f>IF(PhieuBauCu!$B$2&gt;2,IF(LEN($B2406)=0,"",IF(AND($B2406&gt;0,VALUE(SUBSTITUTE($B2406,"3","0"))=$B2406),1,0)),"")</f>
        <v/>
      </c>
      <c r="G2406" s="5" t="str">
        <f>IF(PhieuBauCu!$B$2&gt;3,IF(LEN($B2406)=0,"",IF(AND($B2406&gt;0,VALUE(SUBSTITUTE($B2406,"4","0"))=$B2406),1,0)),"")</f>
        <v/>
      </c>
      <c r="H2406" s="5" t="str">
        <f>IF(PhieuBauCu!$B$2&gt;4,IF(LEN($B2406)=0,"",IF(AND($B2406&gt;0,VALUE(SUBSTITUTE($B2406,"5","0"))=$B2406),1,0)),"")</f>
        <v/>
      </c>
      <c r="I2406" s="5" t="str">
        <f>IF(PhieuBauCu!$B$2&gt;5,IF(LEN($B2406)=0,"",IF(AND($B2406&gt;0,VALUE(SUBSTITUTE($B2406,"6","0"))=$B2406),1,0)),"")</f>
        <v/>
      </c>
      <c r="J2406" s="5" t="str">
        <f>IF(PhieuBauCu!$B$2&gt;6,IF(LEN($B2406)=0,"",IF(AND($B2406&gt;0,VALUE(SUBSTITUTE($B2406,"7","0"))=$B2406),1,0)),"")</f>
        <v/>
      </c>
      <c r="K2406" s="5" t="str">
        <f>IF(PhieuBauCu!$B$2&gt;7,IF(LEN($B2406)=0,"",IF(AND($B2406&gt;0,VALUE(SUBSTITUTE($B2406,"8","0"))=$B2406),1,0)),"")</f>
        <v/>
      </c>
      <c r="L2406" s="5" t="str">
        <f>IF(PhieuBauCu!$B$2&gt;8,IF(LEN($B2406)=0,"",IF(AND($B2406&gt;0,VALUE(SUBSTITUTE($B2406,"9","0"))=$B2406),1,0)),"")</f>
        <v/>
      </c>
      <c r="M2406" s="9">
        <f t="shared" si="75"/>
        <v>0</v>
      </c>
      <c r="N2406" s="36">
        <f>IF(AND(M2406&lt;=PhieuBauCu!$B$13,M2406&gt;=1),1,0)</f>
        <v>0</v>
      </c>
    </row>
    <row r="2407" spans="1:14" ht="28.5" customHeight="1">
      <c r="A2407" s="2">
        <v>2402</v>
      </c>
      <c r="B2407" s="3"/>
      <c r="C2407" s="48" t="str">
        <f t="shared" si="74"/>
        <v/>
      </c>
      <c r="D2407" s="5" t="str">
        <f>IF(PhieuBauCu!$B$2&gt;0,IF(LEN($B2407)=0,"",IF(AND($B2407&gt;0,VALUE(SUBSTITUTE($B2407,"1","0"))=$B2407),1,0)),"")</f>
        <v/>
      </c>
      <c r="E2407" s="5" t="str">
        <f>IF(PhieuBauCu!$B$2&gt;1,IF(LEN($B2407)=0,"",IF(AND($B2407&gt;0,VALUE(SUBSTITUTE($B2407,"2","0"))=$B2407),1,0)),"")</f>
        <v/>
      </c>
      <c r="F2407" s="5" t="str">
        <f>IF(PhieuBauCu!$B$2&gt;2,IF(LEN($B2407)=0,"",IF(AND($B2407&gt;0,VALUE(SUBSTITUTE($B2407,"3","0"))=$B2407),1,0)),"")</f>
        <v/>
      </c>
      <c r="G2407" s="5" t="str">
        <f>IF(PhieuBauCu!$B$2&gt;3,IF(LEN($B2407)=0,"",IF(AND($B2407&gt;0,VALUE(SUBSTITUTE($B2407,"4","0"))=$B2407),1,0)),"")</f>
        <v/>
      </c>
      <c r="H2407" s="5" t="str">
        <f>IF(PhieuBauCu!$B$2&gt;4,IF(LEN($B2407)=0,"",IF(AND($B2407&gt;0,VALUE(SUBSTITUTE($B2407,"5","0"))=$B2407),1,0)),"")</f>
        <v/>
      </c>
      <c r="I2407" s="5" t="str">
        <f>IF(PhieuBauCu!$B$2&gt;5,IF(LEN($B2407)=0,"",IF(AND($B2407&gt;0,VALUE(SUBSTITUTE($B2407,"6","0"))=$B2407),1,0)),"")</f>
        <v/>
      </c>
      <c r="J2407" s="5" t="str">
        <f>IF(PhieuBauCu!$B$2&gt;6,IF(LEN($B2407)=0,"",IF(AND($B2407&gt;0,VALUE(SUBSTITUTE($B2407,"7","0"))=$B2407),1,0)),"")</f>
        <v/>
      </c>
      <c r="K2407" s="5" t="str">
        <f>IF(PhieuBauCu!$B$2&gt;7,IF(LEN($B2407)=0,"",IF(AND($B2407&gt;0,VALUE(SUBSTITUTE($B2407,"8","0"))=$B2407),1,0)),"")</f>
        <v/>
      </c>
      <c r="L2407" s="5" t="str">
        <f>IF(PhieuBauCu!$B$2&gt;8,IF(LEN($B2407)=0,"",IF(AND($B2407&gt;0,VALUE(SUBSTITUTE($B2407,"9","0"))=$B2407),1,0)),"")</f>
        <v/>
      </c>
      <c r="M2407" s="9">
        <f t="shared" si="75"/>
        <v>0</v>
      </c>
      <c r="N2407" s="36">
        <f>IF(AND(M2407&lt;=PhieuBauCu!$B$13,M2407&gt;=1),1,0)</f>
        <v>0</v>
      </c>
    </row>
    <row r="2408" spans="1:14" ht="28.5" customHeight="1">
      <c r="A2408" s="2">
        <v>2403</v>
      </c>
      <c r="B2408" s="3"/>
      <c r="C2408" s="48" t="str">
        <f t="shared" si="74"/>
        <v/>
      </c>
      <c r="D2408" s="5" t="str">
        <f>IF(PhieuBauCu!$B$2&gt;0,IF(LEN($B2408)=0,"",IF(AND($B2408&gt;0,VALUE(SUBSTITUTE($B2408,"1","0"))=$B2408),1,0)),"")</f>
        <v/>
      </c>
      <c r="E2408" s="5" t="str">
        <f>IF(PhieuBauCu!$B$2&gt;1,IF(LEN($B2408)=0,"",IF(AND($B2408&gt;0,VALUE(SUBSTITUTE($B2408,"2","0"))=$B2408),1,0)),"")</f>
        <v/>
      </c>
      <c r="F2408" s="5" t="str">
        <f>IF(PhieuBauCu!$B$2&gt;2,IF(LEN($B2408)=0,"",IF(AND($B2408&gt;0,VALUE(SUBSTITUTE($B2408,"3","0"))=$B2408),1,0)),"")</f>
        <v/>
      </c>
      <c r="G2408" s="5" t="str">
        <f>IF(PhieuBauCu!$B$2&gt;3,IF(LEN($B2408)=0,"",IF(AND($B2408&gt;0,VALUE(SUBSTITUTE($B2408,"4","0"))=$B2408),1,0)),"")</f>
        <v/>
      </c>
      <c r="H2408" s="5" t="str">
        <f>IF(PhieuBauCu!$B$2&gt;4,IF(LEN($B2408)=0,"",IF(AND($B2408&gt;0,VALUE(SUBSTITUTE($B2408,"5","0"))=$B2408),1,0)),"")</f>
        <v/>
      </c>
      <c r="I2408" s="5" t="str">
        <f>IF(PhieuBauCu!$B$2&gt;5,IF(LEN($B2408)=0,"",IF(AND($B2408&gt;0,VALUE(SUBSTITUTE($B2408,"6","0"))=$B2408),1,0)),"")</f>
        <v/>
      </c>
      <c r="J2408" s="5" t="str">
        <f>IF(PhieuBauCu!$B$2&gt;6,IF(LEN($B2408)=0,"",IF(AND($B2408&gt;0,VALUE(SUBSTITUTE($B2408,"7","0"))=$B2408),1,0)),"")</f>
        <v/>
      </c>
      <c r="K2408" s="5" t="str">
        <f>IF(PhieuBauCu!$B$2&gt;7,IF(LEN($B2408)=0,"",IF(AND($B2408&gt;0,VALUE(SUBSTITUTE($B2408,"8","0"))=$B2408),1,0)),"")</f>
        <v/>
      </c>
      <c r="L2408" s="5" t="str">
        <f>IF(PhieuBauCu!$B$2&gt;8,IF(LEN($B2408)=0,"",IF(AND($B2408&gt;0,VALUE(SUBSTITUTE($B2408,"9","0"))=$B2408),1,0)),"")</f>
        <v/>
      </c>
      <c r="M2408" s="9">
        <f t="shared" si="75"/>
        <v>0</v>
      </c>
      <c r="N2408" s="36">
        <f>IF(AND(M2408&lt;=PhieuBauCu!$B$13,M2408&gt;=1),1,0)</f>
        <v>0</v>
      </c>
    </row>
    <row r="2409" spans="1:14" ht="28.5" customHeight="1">
      <c r="A2409" s="2">
        <v>2404</v>
      </c>
      <c r="B2409" s="3"/>
      <c r="C2409" s="48" t="str">
        <f t="shared" si="74"/>
        <v/>
      </c>
      <c r="D2409" s="5" t="str">
        <f>IF(PhieuBauCu!$B$2&gt;0,IF(LEN($B2409)=0,"",IF(AND($B2409&gt;0,VALUE(SUBSTITUTE($B2409,"1","0"))=$B2409),1,0)),"")</f>
        <v/>
      </c>
      <c r="E2409" s="5" t="str">
        <f>IF(PhieuBauCu!$B$2&gt;1,IF(LEN($B2409)=0,"",IF(AND($B2409&gt;0,VALUE(SUBSTITUTE($B2409,"2","0"))=$B2409),1,0)),"")</f>
        <v/>
      </c>
      <c r="F2409" s="5" t="str">
        <f>IF(PhieuBauCu!$B$2&gt;2,IF(LEN($B2409)=0,"",IF(AND($B2409&gt;0,VALUE(SUBSTITUTE($B2409,"3","0"))=$B2409),1,0)),"")</f>
        <v/>
      </c>
      <c r="G2409" s="5" t="str">
        <f>IF(PhieuBauCu!$B$2&gt;3,IF(LEN($B2409)=0,"",IF(AND($B2409&gt;0,VALUE(SUBSTITUTE($B2409,"4","0"))=$B2409),1,0)),"")</f>
        <v/>
      </c>
      <c r="H2409" s="5" t="str">
        <f>IF(PhieuBauCu!$B$2&gt;4,IF(LEN($B2409)=0,"",IF(AND($B2409&gt;0,VALUE(SUBSTITUTE($B2409,"5","0"))=$B2409),1,0)),"")</f>
        <v/>
      </c>
      <c r="I2409" s="5" t="str">
        <f>IF(PhieuBauCu!$B$2&gt;5,IF(LEN($B2409)=0,"",IF(AND($B2409&gt;0,VALUE(SUBSTITUTE($B2409,"6","0"))=$B2409),1,0)),"")</f>
        <v/>
      </c>
      <c r="J2409" s="5" t="str">
        <f>IF(PhieuBauCu!$B$2&gt;6,IF(LEN($B2409)=0,"",IF(AND($B2409&gt;0,VALUE(SUBSTITUTE($B2409,"7","0"))=$B2409),1,0)),"")</f>
        <v/>
      </c>
      <c r="K2409" s="5" t="str">
        <f>IF(PhieuBauCu!$B$2&gt;7,IF(LEN($B2409)=0,"",IF(AND($B2409&gt;0,VALUE(SUBSTITUTE($B2409,"8","0"))=$B2409),1,0)),"")</f>
        <v/>
      </c>
      <c r="L2409" s="5" t="str">
        <f>IF(PhieuBauCu!$B$2&gt;8,IF(LEN($B2409)=0,"",IF(AND($B2409&gt;0,VALUE(SUBSTITUTE($B2409,"9","0"))=$B2409),1,0)),"")</f>
        <v/>
      </c>
      <c r="M2409" s="9">
        <f t="shared" si="75"/>
        <v>0</v>
      </c>
      <c r="N2409" s="36">
        <f>IF(AND(M2409&lt;=PhieuBauCu!$B$13,M2409&gt;=1),1,0)</f>
        <v>0</v>
      </c>
    </row>
    <row r="2410" spans="1:14" ht="28.5" customHeight="1">
      <c r="A2410" s="2">
        <v>2405</v>
      </c>
      <c r="B2410" s="3"/>
      <c r="C2410" s="48" t="str">
        <f t="shared" si="74"/>
        <v/>
      </c>
      <c r="D2410" s="5" t="str">
        <f>IF(PhieuBauCu!$B$2&gt;0,IF(LEN($B2410)=0,"",IF(AND($B2410&gt;0,VALUE(SUBSTITUTE($B2410,"1","0"))=$B2410),1,0)),"")</f>
        <v/>
      </c>
      <c r="E2410" s="5" t="str">
        <f>IF(PhieuBauCu!$B$2&gt;1,IF(LEN($B2410)=0,"",IF(AND($B2410&gt;0,VALUE(SUBSTITUTE($B2410,"2","0"))=$B2410),1,0)),"")</f>
        <v/>
      </c>
      <c r="F2410" s="5" t="str">
        <f>IF(PhieuBauCu!$B$2&gt;2,IF(LEN($B2410)=0,"",IF(AND($B2410&gt;0,VALUE(SUBSTITUTE($B2410,"3","0"))=$B2410),1,0)),"")</f>
        <v/>
      </c>
      <c r="G2410" s="5" t="str">
        <f>IF(PhieuBauCu!$B$2&gt;3,IF(LEN($B2410)=0,"",IF(AND($B2410&gt;0,VALUE(SUBSTITUTE($B2410,"4","0"))=$B2410),1,0)),"")</f>
        <v/>
      </c>
      <c r="H2410" s="5" t="str">
        <f>IF(PhieuBauCu!$B$2&gt;4,IF(LEN($B2410)=0,"",IF(AND($B2410&gt;0,VALUE(SUBSTITUTE($B2410,"5","0"))=$B2410),1,0)),"")</f>
        <v/>
      </c>
      <c r="I2410" s="5" t="str">
        <f>IF(PhieuBauCu!$B$2&gt;5,IF(LEN($B2410)=0,"",IF(AND($B2410&gt;0,VALUE(SUBSTITUTE($B2410,"6","0"))=$B2410),1,0)),"")</f>
        <v/>
      </c>
      <c r="J2410" s="5" t="str">
        <f>IF(PhieuBauCu!$B$2&gt;6,IF(LEN($B2410)=0,"",IF(AND($B2410&gt;0,VALUE(SUBSTITUTE($B2410,"7","0"))=$B2410),1,0)),"")</f>
        <v/>
      </c>
      <c r="K2410" s="5" t="str">
        <f>IF(PhieuBauCu!$B$2&gt;7,IF(LEN($B2410)=0,"",IF(AND($B2410&gt;0,VALUE(SUBSTITUTE($B2410,"8","0"))=$B2410),1,0)),"")</f>
        <v/>
      </c>
      <c r="L2410" s="5" t="str">
        <f>IF(PhieuBauCu!$B$2&gt;8,IF(LEN($B2410)=0,"",IF(AND($B2410&gt;0,VALUE(SUBSTITUTE($B2410,"9","0"))=$B2410),1,0)),"")</f>
        <v/>
      </c>
      <c r="M2410" s="9">
        <f t="shared" si="75"/>
        <v>0</v>
      </c>
      <c r="N2410" s="36">
        <f>IF(AND(M2410&lt;=PhieuBauCu!$B$13,M2410&gt;=1),1,0)</f>
        <v>0</v>
      </c>
    </row>
    <row r="2411" spans="1:14" ht="28.5" customHeight="1">
      <c r="A2411" s="2">
        <v>2406</v>
      </c>
      <c r="B2411" s="3"/>
      <c r="C2411" s="48" t="str">
        <f t="shared" si="74"/>
        <v/>
      </c>
      <c r="D2411" s="5" t="str">
        <f>IF(PhieuBauCu!$B$2&gt;0,IF(LEN($B2411)=0,"",IF(AND($B2411&gt;0,VALUE(SUBSTITUTE($B2411,"1","0"))=$B2411),1,0)),"")</f>
        <v/>
      </c>
      <c r="E2411" s="5" t="str">
        <f>IF(PhieuBauCu!$B$2&gt;1,IF(LEN($B2411)=0,"",IF(AND($B2411&gt;0,VALUE(SUBSTITUTE($B2411,"2","0"))=$B2411),1,0)),"")</f>
        <v/>
      </c>
      <c r="F2411" s="5" t="str">
        <f>IF(PhieuBauCu!$B$2&gt;2,IF(LEN($B2411)=0,"",IF(AND($B2411&gt;0,VALUE(SUBSTITUTE($B2411,"3","0"))=$B2411),1,0)),"")</f>
        <v/>
      </c>
      <c r="G2411" s="5" t="str">
        <f>IF(PhieuBauCu!$B$2&gt;3,IF(LEN($B2411)=0,"",IF(AND($B2411&gt;0,VALUE(SUBSTITUTE($B2411,"4","0"))=$B2411),1,0)),"")</f>
        <v/>
      </c>
      <c r="H2411" s="5" t="str">
        <f>IF(PhieuBauCu!$B$2&gt;4,IF(LEN($B2411)=0,"",IF(AND($B2411&gt;0,VALUE(SUBSTITUTE($B2411,"5","0"))=$B2411),1,0)),"")</f>
        <v/>
      </c>
      <c r="I2411" s="5" t="str">
        <f>IF(PhieuBauCu!$B$2&gt;5,IF(LEN($B2411)=0,"",IF(AND($B2411&gt;0,VALUE(SUBSTITUTE($B2411,"6","0"))=$B2411),1,0)),"")</f>
        <v/>
      </c>
      <c r="J2411" s="5" t="str">
        <f>IF(PhieuBauCu!$B$2&gt;6,IF(LEN($B2411)=0,"",IF(AND($B2411&gt;0,VALUE(SUBSTITUTE($B2411,"7","0"))=$B2411),1,0)),"")</f>
        <v/>
      </c>
      <c r="K2411" s="5" t="str">
        <f>IF(PhieuBauCu!$B$2&gt;7,IF(LEN($B2411)=0,"",IF(AND($B2411&gt;0,VALUE(SUBSTITUTE($B2411,"8","0"))=$B2411),1,0)),"")</f>
        <v/>
      </c>
      <c r="L2411" s="5" t="str">
        <f>IF(PhieuBauCu!$B$2&gt;8,IF(LEN($B2411)=0,"",IF(AND($B2411&gt;0,VALUE(SUBSTITUTE($B2411,"9","0"))=$B2411),1,0)),"")</f>
        <v/>
      </c>
      <c r="M2411" s="9">
        <f t="shared" si="75"/>
        <v>0</v>
      </c>
      <c r="N2411" s="36">
        <f>IF(AND(M2411&lt;=PhieuBauCu!$B$13,M2411&gt;=1),1,0)</f>
        <v>0</v>
      </c>
    </row>
    <row r="2412" spans="1:14" ht="28.5" customHeight="1">
      <c r="A2412" s="2">
        <v>2407</v>
      </c>
      <c r="B2412" s="3"/>
      <c r="C2412" s="48" t="str">
        <f t="shared" si="74"/>
        <v/>
      </c>
      <c r="D2412" s="5" t="str">
        <f>IF(PhieuBauCu!$B$2&gt;0,IF(LEN($B2412)=0,"",IF(AND($B2412&gt;0,VALUE(SUBSTITUTE($B2412,"1","0"))=$B2412),1,0)),"")</f>
        <v/>
      </c>
      <c r="E2412" s="5" t="str">
        <f>IF(PhieuBauCu!$B$2&gt;1,IF(LEN($B2412)=0,"",IF(AND($B2412&gt;0,VALUE(SUBSTITUTE($B2412,"2","0"))=$B2412),1,0)),"")</f>
        <v/>
      </c>
      <c r="F2412" s="5" t="str">
        <f>IF(PhieuBauCu!$B$2&gt;2,IF(LEN($B2412)=0,"",IF(AND($B2412&gt;0,VALUE(SUBSTITUTE($B2412,"3","0"))=$B2412),1,0)),"")</f>
        <v/>
      </c>
      <c r="G2412" s="5" t="str">
        <f>IF(PhieuBauCu!$B$2&gt;3,IF(LEN($B2412)=0,"",IF(AND($B2412&gt;0,VALUE(SUBSTITUTE($B2412,"4","0"))=$B2412),1,0)),"")</f>
        <v/>
      </c>
      <c r="H2412" s="5" t="str">
        <f>IF(PhieuBauCu!$B$2&gt;4,IF(LEN($B2412)=0,"",IF(AND($B2412&gt;0,VALUE(SUBSTITUTE($B2412,"5","0"))=$B2412),1,0)),"")</f>
        <v/>
      </c>
      <c r="I2412" s="5" t="str">
        <f>IF(PhieuBauCu!$B$2&gt;5,IF(LEN($B2412)=0,"",IF(AND($B2412&gt;0,VALUE(SUBSTITUTE($B2412,"6","0"))=$B2412),1,0)),"")</f>
        <v/>
      </c>
      <c r="J2412" s="5" t="str">
        <f>IF(PhieuBauCu!$B$2&gt;6,IF(LEN($B2412)=0,"",IF(AND($B2412&gt;0,VALUE(SUBSTITUTE($B2412,"7","0"))=$B2412),1,0)),"")</f>
        <v/>
      </c>
      <c r="K2412" s="5" t="str">
        <f>IF(PhieuBauCu!$B$2&gt;7,IF(LEN($B2412)=0,"",IF(AND($B2412&gt;0,VALUE(SUBSTITUTE($B2412,"8","0"))=$B2412),1,0)),"")</f>
        <v/>
      </c>
      <c r="L2412" s="5" t="str">
        <f>IF(PhieuBauCu!$B$2&gt;8,IF(LEN($B2412)=0,"",IF(AND($B2412&gt;0,VALUE(SUBSTITUTE($B2412,"9","0"))=$B2412),1,0)),"")</f>
        <v/>
      </c>
      <c r="M2412" s="9">
        <f t="shared" si="75"/>
        <v>0</v>
      </c>
      <c r="N2412" s="36">
        <f>IF(AND(M2412&lt;=PhieuBauCu!$B$13,M2412&gt;=1),1,0)</f>
        <v>0</v>
      </c>
    </row>
    <row r="2413" spans="1:14" ht="28.5" customHeight="1">
      <c r="A2413" s="2">
        <v>2408</v>
      </c>
      <c r="B2413" s="3"/>
      <c r="C2413" s="48" t="str">
        <f t="shared" si="74"/>
        <v/>
      </c>
      <c r="D2413" s="5" t="str">
        <f>IF(PhieuBauCu!$B$2&gt;0,IF(LEN($B2413)=0,"",IF(AND($B2413&gt;0,VALUE(SUBSTITUTE($B2413,"1","0"))=$B2413),1,0)),"")</f>
        <v/>
      </c>
      <c r="E2413" s="5" t="str">
        <f>IF(PhieuBauCu!$B$2&gt;1,IF(LEN($B2413)=0,"",IF(AND($B2413&gt;0,VALUE(SUBSTITUTE($B2413,"2","0"))=$B2413),1,0)),"")</f>
        <v/>
      </c>
      <c r="F2413" s="5" t="str">
        <f>IF(PhieuBauCu!$B$2&gt;2,IF(LEN($B2413)=0,"",IF(AND($B2413&gt;0,VALUE(SUBSTITUTE($B2413,"3","0"))=$B2413),1,0)),"")</f>
        <v/>
      </c>
      <c r="G2413" s="5" t="str">
        <f>IF(PhieuBauCu!$B$2&gt;3,IF(LEN($B2413)=0,"",IF(AND($B2413&gt;0,VALUE(SUBSTITUTE($B2413,"4","0"))=$B2413),1,0)),"")</f>
        <v/>
      </c>
      <c r="H2413" s="5" t="str">
        <f>IF(PhieuBauCu!$B$2&gt;4,IF(LEN($B2413)=0,"",IF(AND($B2413&gt;0,VALUE(SUBSTITUTE($B2413,"5","0"))=$B2413),1,0)),"")</f>
        <v/>
      </c>
      <c r="I2413" s="5" t="str">
        <f>IF(PhieuBauCu!$B$2&gt;5,IF(LEN($B2413)=0,"",IF(AND($B2413&gt;0,VALUE(SUBSTITUTE($B2413,"6","0"))=$B2413),1,0)),"")</f>
        <v/>
      </c>
      <c r="J2413" s="5" t="str">
        <f>IF(PhieuBauCu!$B$2&gt;6,IF(LEN($B2413)=0,"",IF(AND($B2413&gt;0,VALUE(SUBSTITUTE($B2413,"7","0"))=$B2413),1,0)),"")</f>
        <v/>
      </c>
      <c r="K2413" s="5" t="str">
        <f>IF(PhieuBauCu!$B$2&gt;7,IF(LEN($B2413)=0,"",IF(AND($B2413&gt;0,VALUE(SUBSTITUTE($B2413,"8","0"))=$B2413),1,0)),"")</f>
        <v/>
      </c>
      <c r="L2413" s="5" t="str">
        <f>IF(PhieuBauCu!$B$2&gt;8,IF(LEN($B2413)=0,"",IF(AND($B2413&gt;0,VALUE(SUBSTITUTE($B2413,"9","0"))=$B2413),1,0)),"")</f>
        <v/>
      </c>
      <c r="M2413" s="9">
        <f t="shared" si="75"/>
        <v>0</v>
      </c>
      <c r="N2413" s="36">
        <f>IF(AND(M2413&lt;=PhieuBauCu!$B$13,M2413&gt;=1),1,0)</f>
        <v>0</v>
      </c>
    </row>
    <row r="2414" spans="1:14" ht="28.5" customHeight="1">
      <c r="A2414" s="2">
        <v>2409</v>
      </c>
      <c r="B2414" s="3"/>
      <c r="C2414" s="48" t="str">
        <f t="shared" si="74"/>
        <v/>
      </c>
      <c r="D2414" s="5" t="str">
        <f>IF(PhieuBauCu!$B$2&gt;0,IF(LEN($B2414)=0,"",IF(AND($B2414&gt;0,VALUE(SUBSTITUTE($B2414,"1","0"))=$B2414),1,0)),"")</f>
        <v/>
      </c>
      <c r="E2414" s="5" t="str">
        <f>IF(PhieuBauCu!$B$2&gt;1,IF(LEN($B2414)=0,"",IF(AND($B2414&gt;0,VALUE(SUBSTITUTE($B2414,"2","0"))=$B2414),1,0)),"")</f>
        <v/>
      </c>
      <c r="F2414" s="5" t="str">
        <f>IF(PhieuBauCu!$B$2&gt;2,IF(LEN($B2414)=0,"",IF(AND($B2414&gt;0,VALUE(SUBSTITUTE($B2414,"3","0"))=$B2414),1,0)),"")</f>
        <v/>
      </c>
      <c r="G2414" s="5" t="str">
        <f>IF(PhieuBauCu!$B$2&gt;3,IF(LEN($B2414)=0,"",IF(AND($B2414&gt;0,VALUE(SUBSTITUTE($B2414,"4","0"))=$B2414),1,0)),"")</f>
        <v/>
      </c>
      <c r="H2414" s="5" t="str">
        <f>IF(PhieuBauCu!$B$2&gt;4,IF(LEN($B2414)=0,"",IF(AND($B2414&gt;0,VALUE(SUBSTITUTE($B2414,"5","0"))=$B2414),1,0)),"")</f>
        <v/>
      </c>
      <c r="I2414" s="5" t="str">
        <f>IF(PhieuBauCu!$B$2&gt;5,IF(LEN($B2414)=0,"",IF(AND($B2414&gt;0,VALUE(SUBSTITUTE($B2414,"6","0"))=$B2414),1,0)),"")</f>
        <v/>
      </c>
      <c r="J2414" s="5" t="str">
        <f>IF(PhieuBauCu!$B$2&gt;6,IF(LEN($B2414)=0,"",IF(AND($B2414&gt;0,VALUE(SUBSTITUTE($B2414,"7","0"))=$B2414),1,0)),"")</f>
        <v/>
      </c>
      <c r="K2414" s="5" t="str">
        <f>IF(PhieuBauCu!$B$2&gt;7,IF(LEN($B2414)=0,"",IF(AND($B2414&gt;0,VALUE(SUBSTITUTE($B2414,"8","0"))=$B2414),1,0)),"")</f>
        <v/>
      </c>
      <c r="L2414" s="5" t="str">
        <f>IF(PhieuBauCu!$B$2&gt;8,IF(LEN($B2414)=0,"",IF(AND($B2414&gt;0,VALUE(SUBSTITUTE($B2414,"9","0"))=$B2414),1,0)),"")</f>
        <v/>
      </c>
      <c r="M2414" s="9">
        <f t="shared" si="75"/>
        <v>0</v>
      </c>
      <c r="N2414" s="36">
        <f>IF(AND(M2414&lt;=PhieuBauCu!$B$13,M2414&gt;=1),1,0)</f>
        <v>0</v>
      </c>
    </row>
    <row r="2415" spans="1:14" ht="28.5" customHeight="1">
      <c r="A2415" s="2">
        <v>2410</v>
      </c>
      <c r="B2415" s="3"/>
      <c r="C2415" s="48" t="str">
        <f t="shared" si="74"/>
        <v/>
      </c>
      <c r="D2415" s="5" t="str">
        <f>IF(PhieuBauCu!$B$2&gt;0,IF(LEN($B2415)=0,"",IF(AND($B2415&gt;0,VALUE(SUBSTITUTE($B2415,"1","0"))=$B2415),1,0)),"")</f>
        <v/>
      </c>
      <c r="E2415" s="5" t="str">
        <f>IF(PhieuBauCu!$B$2&gt;1,IF(LEN($B2415)=0,"",IF(AND($B2415&gt;0,VALUE(SUBSTITUTE($B2415,"2","0"))=$B2415),1,0)),"")</f>
        <v/>
      </c>
      <c r="F2415" s="5" t="str">
        <f>IF(PhieuBauCu!$B$2&gt;2,IF(LEN($B2415)=0,"",IF(AND($B2415&gt;0,VALUE(SUBSTITUTE($B2415,"3","0"))=$B2415),1,0)),"")</f>
        <v/>
      </c>
      <c r="G2415" s="5" t="str">
        <f>IF(PhieuBauCu!$B$2&gt;3,IF(LEN($B2415)=0,"",IF(AND($B2415&gt;0,VALUE(SUBSTITUTE($B2415,"4","0"))=$B2415),1,0)),"")</f>
        <v/>
      </c>
      <c r="H2415" s="5" t="str">
        <f>IF(PhieuBauCu!$B$2&gt;4,IF(LEN($B2415)=0,"",IF(AND($B2415&gt;0,VALUE(SUBSTITUTE($B2415,"5","0"))=$B2415),1,0)),"")</f>
        <v/>
      </c>
      <c r="I2415" s="5" t="str">
        <f>IF(PhieuBauCu!$B$2&gt;5,IF(LEN($B2415)=0,"",IF(AND($B2415&gt;0,VALUE(SUBSTITUTE($B2415,"6","0"))=$B2415),1,0)),"")</f>
        <v/>
      </c>
      <c r="J2415" s="5" t="str">
        <f>IF(PhieuBauCu!$B$2&gt;6,IF(LEN($B2415)=0,"",IF(AND($B2415&gt;0,VALUE(SUBSTITUTE($B2415,"7","0"))=$B2415),1,0)),"")</f>
        <v/>
      </c>
      <c r="K2415" s="5" t="str">
        <f>IF(PhieuBauCu!$B$2&gt;7,IF(LEN($B2415)=0,"",IF(AND($B2415&gt;0,VALUE(SUBSTITUTE($B2415,"8","0"))=$B2415),1,0)),"")</f>
        <v/>
      </c>
      <c r="L2415" s="5" t="str">
        <f>IF(PhieuBauCu!$B$2&gt;8,IF(LEN($B2415)=0,"",IF(AND($B2415&gt;0,VALUE(SUBSTITUTE($B2415,"9","0"))=$B2415),1,0)),"")</f>
        <v/>
      </c>
      <c r="M2415" s="9">
        <f t="shared" si="75"/>
        <v>0</v>
      </c>
      <c r="N2415" s="36">
        <f>IF(AND(M2415&lt;=PhieuBauCu!$B$13,M2415&gt;=1),1,0)</f>
        <v>0</v>
      </c>
    </row>
    <row r="2416" spans="1:14" ht="28.5" customHeight="1">
      <c r="A2416" s="2">
        <v>2411</v>
      </c>
      <c r="B2416" s="3"/>
      <c r="C2416" s="48" t="str">
        <f t="shared" si="74"/>
        <v/>
      </c>
      <c r="D2416" s="5" t="str">
        <f>IF(PhieuBauCu!$B$2&gt;0,IF(LEN($B2416)=0,"",IF(AND($B2416&gt;0,VALUE(SUBSTITUTE($B2416,"1","0"))=$B2416),1,0)),"")</f>
        <v/>
      </c>
      <c r="E2416" s="5" t="str">
        <f>IF(PhieuBauCu!$B$2&gt;1,IF(LEN($B2416)=0,"",IF(AND($B2416&gt;0,VALUE(SUBSTITUTE($B2416,"2","0"))=$B2416),1,0)),"")</f>
        <v/>
      </c>
      <c r="F2416" s="5" t="str">
        <f>IF(PhieuBauCu!$B$2&gt;2,IF(LEN($B2416)=0,"",IF(AND($B2416&gt;0,VALUE(SUBSTITUTE($B2416,"3","0"))=$B2416),1,0)),"")</f>
        <v/>
      </c>
      <c r="G2416" s="5" t="str">
        <f>IF(PhieuBauCu!$B$2&gt;3,IF(LEN($B2416)=0,"",IF(AND($B2416&gt;0,VALUE(SUBSTITUTE($B2416,"4","0"))=$B2416),1,0)),"")</f>
        <v/>
      </c>
      <c r="H2416" s="5" t="str">
        <f>IF(PhieuBauCu!$B$2&gt;4,IF(LEN($B2416)=0,"",IF(AND($B2416&gt;0,VALUE(SUBSTITUTE($B2416,"5","0"))=$B2416),1,0)),"")</f>
        <v/>
      </c>
      <c r="I2416" s="5" t="str">
        <f>IF(PhieuBauCu!$B$2&gt;5,IF(LEN($B2416)=0,"",IF(AND($B2416&gt;0,VALUE(SUBSTITUTE($B2416,"6","0"))=$B2416),1,0)),"")</f>
        <v/>
      </c>
      <c r="J2416" s="5" t="str">
        <f>IF(PhieuBauCu!$B$2&gt;6,IF(LEN($B2416)=0,"",IF(AND($B2416&gt;0,VALUE(SUBSTITUTE($B2416,"7","0"))=$B2416),1,0)),"")</f>
        <v/>
      </c>
      <c r="K2416" s="5" t="str">
        <f>IF(PhieuBauCu!$B$2&gt;7,IF(LEN($B2416)=0,"",IF(AND($B2416&gt;0,VALUE(SUBSTITUTE($B2416,"8","0"))=$B2416),1,0)),"")</f>
        <v/>
      </c>
      <c r="L2416" s="5" t="str">
        <f>IF(PhieuBauCu!$B$2&gt;8,IF(LEN($B2416)=0,"",IF(AND($B2416&gt;0,VALUE(SUBSTITUTE($B2416,"9","0"))=$B2416),1,0)),"")</f>
        <v/>
      </c>
      <c r="M2416" s="9">
        <f t="shared" si="75"/>
        <v>0</v>
      </c>
      <c r="N2416" s="36">
        <f>IF(AND(M2416&lt;=PhieuBauCu!$B$13,M2416&gt;=1),1,0)</f>
        <v>0</v>
      </c>
    </row>
    <row r="2417" spans="1:14" ht="28.5" customHeight="1">
      <c r="A2417" s="2">
        <v>2412</v>
      </c>
      <c r="B2417" s="3"/>
      <c r="C2417" s="48" t="str">
        <f t="shared" si="74"/>
        <v/>
      </c>
      <c r="D2417" s="5" t="str">
        <f>IF(PhieuBauCu!$B$2&gt;0,IF(LEN($B2417)=0,"",IF(AND($B2417&gt;0,VALUE(SUBSTITUTE($B2417,"1","0"))=$B2417),1,0)),"")</f>
        <v/>
      </c>
      <c r="E2417" s="5" t="str">
        <f>IF(PhieuBauCu!$B$2&gt;1,IF(LEN($B2417)=0,"",IF(AND($B2417&gt;0,VALUE(SUBSTITUTE($B2417,"2","0"))=$B2417),1,0)),"")</f>
        <v/>
      </c>
      <c r="F2417" s="5" t="str">
        <f>IF(PhieuBauCu!$B$2&gt;2,IF(LEN($B2417)=0,"",IF(AND($B2417&gt;0,VALUE(SUBSTITUTE($B2417,"3","0"))=$B2417),1,0)),"")</f>
        <v/>
      </c>
      <c r="G2417" s="5" t="str">
        <f>IF(PhieuBauCu!$B$2&gt;3,IF(LEN($B2417)=0,"",IF(AND($B2417&gt;0,VALUE(SUBSTITUTE($B2417,"4","0"))=$B2417),1,0)),"")</f>
        <v/>
      </c>
      <c r="H2417" s="5" t="str">
        <f>IF(PhieuBauCu!$B$2&gt;4,IF(LEN($B2417)=0,"",IF(AND($B2417&gt;0,VALUE(SUBSTITUTE($B2417,"5","0"))=$B2417),1,0)),"")</f>
        <v/>
      </c>
      <c r="I2417" s="5" t="str">
        <f>IF(PhieuBauCu!$B$2&gt;5,IF(LEN($B2417)=0,"",IF(AND($B2417&gt;0,VALUE(SUBSTITUTE($B2417,"6","0"))=$B2417),1,0)),"")</f>
        <v/>
      </c>
      <c r="J2417" s="5" t="str">
        <f>IF(PhieuBauCu!$B$2&gt;6,IF(LEN($B2417)=0,"",IF(AND($B2417&gt;0,VALUE(SUBSTITUTE($B2417,"7","0"))=$B2417),1,0)),"")</f>
        <v/>
      </c>
      <c r="K2417" s="5" t="str">
        <f>IF(PhieuBauCu!$B$2&gt;7,IF(LEN($B2417)=0,"",IF(AND($B2417&gt;0,VALUE(SUBSTITUTE($B2417,"8","0"))=$B2417),1,0)),"")</f>
        <v/>
      </c>
      <c r="L2417" s="5" t="str">
        <f>IF(PhieuBauCu!$B$2&gt;8,IF(LEN($B2417)=0,"",IF(AND($B2417&gt;0,VALUE(SUBSTITUTE($B2417,"9","0"))=$B2417),1,0)),"")</f>
        <v/>
      </c>
      <c r="M2417" s="9">
        <f t="shared" si="75"/>
        <v>0</v>
      </c>
      <c r="N2417" s="36">
        <f>IF(AND(M2417&lt;=PhieuBauCu!$B$13,M2417&gt;=1),1,0)</f>
        <v>0</v>
      </c>
    </row>
    <row r="2418" spans="1:14" ht="28.5" customHeight="1">
      <c r="A2418" s="2">
        <v>2413</v>
      </c>
      <c r="B2418" s="3"/>
      <c r="C2418" s="48" t="str">
        <f t="shared" si="74"/>
        <v/>
      </c>
      <c r="D2418" s="5" t="str">
        <f>IF(PhieuBauCu!$B$2&gt;0,IF(LEN($B2418)=0,"",IF(AND($B2418&gt;0,VALUE(SUBSTITUTE($B2418,"1","0"))=$B2418),1,0)),"")</f>
        <v/>
      </c>
      <c r="E2418" s="5" t="str">
        <f>IF(PhieuBauCu!$B$2&gt;1,IF(LEN($B2418)=0,"",IF(AND($B2418&gt;0,VALUE(SUBSTITUTE($B2418,"2","0"))=$B2418),1,0)),"")</f>
        <v/>
      </c>
      <c r="F2418" s="5" t="str">
        <f>IF(PhieuBauCu!$B$2&gt;2,IF(LEN($B2418)=0,"",IF(AND($B2418&gt;0,VALUE(SUBSTITUTE($B2418,"3","0"))=$B2418),1,0)),"")</f>
        <v/>
      </c>
      <c r="G2418" s="5" t="str">
        <f>IF(PhieuBauCu!$B$2&gt;3,IF(LEN($B2418)=0,"",IF(AND($B2418&gt;0,VALUE(SUBSTITUTE($B2418,"4","0"))=$B2418),1,0)),"")</f>
        <v/>
      </c>
      <c r="H2418" s="5" t="str">
        <f>IF(PhieuBauCu!$B$2&gt;4,IF(LEN($B2418)=0,"",IF(AND($B2418&gt;0,VALUE(SUBSTITUTE($B2418,"5","0"))=$B2418),1,0)),"")</f>
        <v/>
      </c>
      <c r="I2418" s="5" t="str">
        <f>IF(PhieuBauCu!$B$2&gt;5,IF(LEN($B2418)=0,"",IF(AND($B2418&gt;0,VALUE(SUBSTITUTE($B2418,"6","0"))=$B2418),1,0)),"")</f>
        <v/>
      </c>
      <c r="J2418" s="5" t="str">
        <f>IF(PhieuBauCu!$B$2&gt;6,IF(LEN($B2418)=0,"",IF(AND($B2418&gt;0,VALUE(SUBSTITUTE($B2418,"7","0"))=$B2418),1,0)),"")</f>
        <v/>
      </c>
      <c r="K2418" s="5" t="str">
        <f>IF(PhieuBauCu!$B$2&gt;7,IF(LEN($B2418)=0,"",IF(AND($B2418&gt;0,VALUE(SUBSTITUTE($B2418,"8","0"))=$B2418),1,0)),"")</f>
        <v/>
      </c>
      <c r="L2418" s="5" t="str">
        <f>IF(PhieuBauCu!$B$2&gt;8,IF(LEN($B2418)=0,"",IF(AND($B2418&gt;0,VALUE(SUBSTITUTE($B2418,"9","0"))=$B2418),1,0)),"")</f>
        <v/>
      </c>
      <c r="M2418" s="9">
        <f t="shared" si="75"/>
        <v>0</v>
      </c>
      <c r="N2418" s="36">
        <f>IF(AND(M2418&lt;=PhieuBauCu!$B$13,M2418&gt;=1),1,0)</f>
        <v>0</v>
      </c>
    </row>
    <row r="2419" spans="1:14" ht="28.5" customHeight="1">
      <c r="A2419" s="2">
        <v>2414</v>
      </c>
      <c r="B2419" s="3"/>
      <c r="C2419" s="48" t="str">
        <f t="shared" si="74"/>
        <v/>
      </c>
      <c r="D2419" s="5" t="str">
        <f>IF(PhieuBauCu!$B$2&gt;0,IF(LEN($B2419)=0,"",IF(AND($B2419&gt;0,VALUE(SUBSTITUTE($B2419,"1","0"))=$B2419),1,0)),"")</f>
        <v/>
      </c>
      <c r="E2419" s="5" t="str">
        <f>IF(PhieuBauCu!$B$2&gt;1,IF(LEN($B2419)=0,"",IF(AND($B2419&gt;0,VALUE(SUBSTITUTE($B2419,"2","0"))=$B2419),1,0)),"")</f>
        <v/>
      </c>
      <c r="F2419" s="5" t="str">
        <f>IF(PhieuBauCu!$B$2&gt;2,IF(LEN($B2419)=0,"",IF(AND($B2419&gt;0,VALUE(SUBSTITUTE($B2419,"3","0"))=$B2419),1,0)),"")</f>
        <v/>
      </c>
      <c r="G2419" s="5" t="str">
        <f>IF(PhieuBauCu!$B$2&gt;3,IF(LEN($B2419)=0,"",IF(AND($B2419&gt;0,VALUE(SUBSTITUTE($B2419,"4","0"))=$B2419),1,0)),"")</f>
        <v/>
      </c>
      <c r="H2419" s="5" t="str">
        <f>IF(PhieuBauCu!$B$2&gt;4,IF(LEN($B2419)=0,"",IF(AND($B2419&gt;0,VALUE(SUBSTITUTE($B2419,"5","0"))=$B2419),1,0)),"")</f>
        <v/>
      </c>
      <c r="I2419" s="5" t="str">
        <f>IF(PhieuBauCu!$B$2&gt;5,IF(LEN($B2419)=0,"",IF(AND($B2419&gt;0,VALUE(SUBSTITUTE($B2419,"6","0"))=$B2419),1,0)),"")</f>
        <v/>
      </c>
      <c r="J2419" s="5" t="str">
        <f>IF(PhieuBauCu!$B$2&gt;6,IF(LEN($B2419)=0,"",IF(AND($B2419&gt;0,VALUE(SUBSTITUTE($B2419,"7","0"))=$B2419),1,0)),"")</f>
        <v/>
      </c>
      <c r="K2419" s="5" t="str">
        <f>IF(PhieuBauCu!$B$2&gt;7,IF(LEN($B2419)=0,"",IF(AND($B2419&gt;0,VALUE(SUBSTITUTE($B2419,"8","0"))=$B2419),1,0)),"")</f>
        <v/>
      </c>
      <c r="L2419" s="5" t="str">
        <f>IF(PhieuBauCu!$B$2&gt;8,IF(LEN($B2419)=0,"",IF(AND($B2419&gt;0,VALUE(SUBSTITUTE($B2419,"9","0"))=$B2419),1,0)),"")</f>
        <v/>
      </c>
      <c r="M2419" s="9">
        <f t="shared" si="75"/>
        <v>0</v>
      </c>
      <c r="N2419" s="36">
        <f>IF(AND(M2419&lt;=PhieuBauCu!$B$13,M2419&gt;=1),1,0)</f>
        <v>0</v>
      </c>
    </row>
    <row r="2420" spans="1:14" ht="28.5" customHeight="1">
      <c r="A2420" s="2">
        <v>2415</v>
      </c>
      <c r="B2420" s="3"/>
      <c r="C2420" s="48" t="str">
        <f t="shared" si="74"/>
        <v/>
      </c>
      <c r="D2420" s="5" t="str">
        <f>IF(PhieuBauCu!$B$2&gt;0,IF(LEN($B2420)=0,"",IF(AND($B2420&gt;0,VALUE(SUBSTITUTE($B2420,"1","0"))=$B2420),1,0)),"")</f>
        <v/>
      </c>
      <c r="E2420" s="5" t="str">
        <f>IF(PhieuBauCu!$B$2&gt;1,IF(LEN($B2420)=0,"",IF(AND($B2420&gt;0,VALUE(SUBSTITUTE($B2420,"2","0"))=$B2420),1,0)),"")</f>
        <v/>
      </c>
      <c r="F2420" s="5" t="str">
        <f>IF(PhieuBauCu!$B$2&gt;2,IF(LEN($B2420)=0,"",IF(AND($B2420&gt;0,VALUE(SUBSTITUTE($B2420,"3","0"))=$B2420),1,0)),"")</f>
        <v/>
      </c>
      <c r="G2420" s="5" t="str">
        <f>IF(PhieuBauCu!$B$2&gt;3,IF(LEN($B2420)=0,"",IF(AND($B2420&gt;0,VALUE(SUBSTITUTE($B2420,"4","0"))=$B2420),1,0)),"")</f>
        <v/>
      </c>
      <c r="H2420" s="5" t="str">
        <f>IF(PhieuBauCu!$B$2&gt;4,IF(LEN($B2420)=0,"",IF(AND($B2420&gt;0,VALUE(SUBSTITUTE($B2420,"5","0"))=$B2420),1,0)),"")</f>
        <v/>
      </c>
      <c r="I2420" s="5" t="str">
        <f>IF(PhieuBauCu!$B$2&gt;5,IF(LEN($B2420)=0,"",IF(AND($B2420&gt;0,VALUE(SUBSTITUTE($B2420,"6","0"))=$B2420),1,0)),"")</f>
        <v/>
      </c>
      <c r="J2420" s="5" t="str">
        <f>IF(PhieuBauCu!$B$2&gt;6,IF(LEN($B2420)=0,"",IF(AND($B2420&gt;0,VALUE(SUBSTITUTE($B2420,"7","0"))=$B2420),1,0)),"")</f>
        <v/>
      </c>
      <c r="K2420" s="5" t="str">
        <f>IF(PhieuBauCu!$B$2&gt;7,IF(LEN($B2420)=0,"",IF(AND($B2420&gt;0,VALUE(SUBSTITUTE($B2420,"8","0"))=$B2420),1,0)),"")</f>
        <v/>
      </c>
      <c r="L2420" s="5" t="str">
        <f>IF(PhieuBauCu!$B$2&gt;8,IF(LEN($B2420)=0,"",IF(AND($B2420&gt;0,VALUE(SUBSTITUTE($B2420,"9","0"))=$B2420),1,0)),"")</f>
        <v/>
      </c>
      <c r="M2420" s="9">
        <f t="shared" si="75"/>
        <v>0</v>
      </c>
      <c r="N2420" s="36">
        <f>IF(AND(M2420&lt;=PhieuBauCu!$B$13,M2420&gt;=1),1,0)</f>
        <v>0</v>
      </c>
    </row>
    <row r="2421" spans="1:14" ht="28.5" customHeight="1">
      <c r="A2421" s="2">
        <v>2416</v>
      </c>
      <c r="B2421" s="3"/>
      <c r="C2421" s="48" t="str">
        <f t="shared" si="74"/>
        <v/>
      </c>
      <c r="D2421" s="5" t="str">
        <f>IF(PhieuBauCu!$B$2&gt;0,IF(LEN($B2421)=0,"",IF(AND($B2421&gt;0,VALUE(SUBSTITUTE($B2421,"1","0"))=$B2421),1,0)),"")</f>
        <v/>
      </c>
      <c r="E2421" s="5" t="str">
        <f>IF(PhieuBauCu!$B$2&gt;1,IF(LEN($B2421)=0,"",IF(AND($B2421&gt;0,VALUE(SUBSTITUTE($B2421,"2","0"))=$B2421),1,0)),"")</f>
        <v/>
      </c>
      <c r="F2421" s="5" t="str">
        <f>IF(PhieuBauCu!$B$2&gt;2,IF(LEN($B2421)=0,"",IF(AND($B2421&gt;0,VALUE(SUBSTITUTE($B2421,"3","0"))=$B2421),1,0)),"")</f>
        <v/>
      </c>
      <c r="G2421" s="5" t="str">
        <f>IF(PhieuBauCu!$B$2&gt;3,IF(LEN($B2421)=0,"",IF(AND($B2421&gt;0,VALUE(SUBSTITUTE($B2421,"4","0"))=$B2421),1,0)),"")</f>
        <v/>
      </c>
      <c r="H2421" s="5" t="str">
        <f>IF(PhieuBauCu!$B$2&gt;4,IF(LEN($B2421)=0,"",IF(AND($B2421&gt;0,VALUE(SUBSTITUTE($B2421,"5","0"))=$B2421),1,0)),"")</f>
        <v/>
      </c>
      <c r="I2421" s="5" t="str">
        <f>IF(PhieuBauCu!$B$2&gt;5,IF(LEN($B2421)=0,"",IF(AND($B2421&gt;0,VALUE(SUBSTITUTE($B2421,"6","0"))=$B2421),1,0)),"")</f>
        <v/>
      </c>
      <c r="J2421" s="5" t="str">
        <f>IF(PhieuBauCu!$B$2&gt;6,IF(LEN($B2421)=0,"",IF(AND($B2421&gt;0,VALUE(SUBSTITUTE($B2421,"7","0"))=$B2421),1,0)),"")</f>
        <v/>
      </c>
      <c r="K2421" s="5" t="str">
        <f>IF(PhieuBauCu!$B$2&gt;7,IF(LEN($B2421)=0,"",IF(AND($B2421&gt;0,VALUE(SUBSTITUTE($B2421,"8","0"))=$B2421),1,0)),"")</f>
        <v/>
      </c>
      <c r="L2421" s="5" t="str">
        <f>IF(PhieuBauCu!$B$2&gt;8,IF(LEN($B2421)=0,"",IF(AND($B2421&gt;0,VALUE(SUBSTITUTE($B2421,"9","0"))=$B2421),1,0)),"")</f>
        <v/>
      </c>
      <c r="M2421" s="9">
        <f t="shared" si="75"/>
        <v>0</v>
      </c>
      <c r="N2421" s="36">
        <f>IF(AND(M2421&lt;=PhieuBauCu!$B$13,M2421&gt;=1),1,0)</f>
        <v>0</v>
      </c>
    </row>
    <row r="2422" spans="1:14" ht="28.5" customHeight="1">
      <c r="A2422" s="2">
        <v>2417</v>
      </c>
      <c r="B2422" s="3"/>
      <c r="C2422" s="48" t="str">
        <f t="shared" si="74"/>
        <v/>
      </c>
      <c r="D2422" s="5" t="str">
        <f>IF(PhieuBauCu!$B$2&gt;0,IF(LEN($B2422)=0,"",IF(AND($B2422&gt;0,VALUE(SUBSTITUTE($B2422,"1","0"))=$B2422),1,0)),"")</f>
        <v/>
      </c>
      <c r="E2422" s="5" t="str">
        <f>IF(PhieuBauCu!$B$2&gt;1,IF(LEN($B2422)=0,"",IF(AND($B2422&gt;0,VALUE(SUBSTITUTE($B2422,"2","0"))=$B2422),1,0)),"")</f>
        <v/>
      </c>
      <c r="F2422" s="5" t="str">
        <f>IF(PhieuBauCu!$B$2&gt;2,IF(LEN($B2422)=0,"",IF(AND($B2422&gt;0,VALUE(SUBSTITUTE($B2422,"3","0"))=$B2422),1,0)),"")</f>
        <v/>
      </c>
      <c r="G2422" s="5" t="str">
        <f>IF(PhieuBauCu!$B$2&gt;3,IF(LEN($B2422)=0,"",IF(AND($B2422&gt;0,VALUE(SUBSTITUTE($B2422,"4","0"))=$B2422),1,0)),"")</f>
        <v/>
      </c>
      <c r="H2422" s="5" t="str">
        <f>IF(PhieuBauCu!$B$2&gt;4,IF(LEN($B2422)=0,"",IF(AND($B2422&gt;0,VALUE(SUBSTITUTE($B2422,"5","0"))=$B2422),1,0)),"")</f>
        <v/>
      </c>
      <c r="I2422" s="5" t="str">
        <f>IF(PhieuBauCu!$B$2&gt;5,IF(LEN($B2422)=0,"",IF(AND($B2422&gt;0,VALUE(SUBSTITUTE($B2422,"6","0"))=$B2422),1,0)),"")</f>
        <v/>
      </c>
      <c r="J2422" s="5" t="str">
        <f>IF(PhieuBauCu!$B$2&gt;6,IF(LEN($B2422)=0,"",IF(AND($B2422&gt;0,VALUE(SUBSTITUTE($B2422,"7","0"))=$B2422),1,0)),"")</f>
        <v/>
      </c>
      <c r="K2422" s="5" t="str">
        <f>IF(PhieuBauCu!$B$2&gt;7,IF(LEN($B2422)=0,"",IF(AND($B2422&gt;0,VALUE(SUBSTITUTE($B2422,"8","0"))=$B2422),1,0)),"")</f>
        <v/>
      </c>
      <c r="L2422" s="5" t="str">
        <f>IF(PhieuBauCu!$B$2&gt;8,IF(LEN($B2422)=0,"",IF(AND($B2422&gt;0,VALUE(SUBSTITUTE($B2422,"9","0"))=$B2422),1,0)),"")</f>
        <v/>
      </c>
      <c r="M2422" s="9">
        <f t="shared" si="75"/>
        <v>0</v>
      </c>
      <c r="N2422" s="36">
        <f>IF(AND(M2422&lt;=PhieuBauCu!$B$13,M2422&gt;=1),1,0)</f>
        <v>0</v>
      </c>
    </row>
    <row r="2423" spans="1:14" ht="28.5" customHeight="1">
      <c r="A2423" s="2">
        <v>2418</v>
      </c>
      <c r="B2423" s="3"/>
      <c r="C2423" s="48" t="str">
        <f t="shared" si="74"/>
        <v/>
      </c>
      <c r="D2423" s="5" t="str">
        <f>IF(PhieuBauCu!$B$2&gt;0,IF(LEN($B2423)=0,"",IF(AND($B2423&gt;0,VALUE(SUBSTITUTE($B2423,"1","0"))=$B2423),1,0)),"")</f>
        <v/>
      </c>
      <c r="E2423" s="5" t="str">
        <f>IF(PhieuBauCu!$B$2&gt;1,IF(LEN($B2423)=0,"",IF(AND($B2423&gt;0,VALUE(SUBSTITUTE($B2423,"2","0"))=$B2423),1,0)),"")</f>
        <v/>
      </c>
      <c r="F2423" s="5" t="str">
        <f>IF(PhieuBauCu!$B$2&gt;2,IF(LEN($B2423)=0,"",IF(AND($B2423&gt;0,VALUE(SUBSTITUTE($B2423,"3","0"))=$B2423),1,0)),"")</f>
        <v/>
      </c>
      <c r="G2423" s="5" t="str">
        <f>IF(PhieuBauCu!$B$2&gt;3,IF(LEN($B2423)=0,"",IF(AND($B2423&gt;0,VALUE(SUBSTITUTE($B2423,"4","0"))=$B2423),1,0)),"")</f>
        <v/>
      </c>
      <c r="H2423" s="5" t="str">
        <f>IF(PhieuBauCu!$B$2&gt;4,IF(LEN($B2423)=0,"",IF(AND($B2423&gt;0,VALUE(SUBSTITUTE($B2423,"5","0"))=$B2423),1,0)),"")</f>
        <v/>
      </c>
      <c r="I2423" s="5" t="str">
        <f>IF(PhieuBauCu!$B$2&gt;5,IF(LEN($B2423)=0,"",IF(AND($B2423&gt;0,VALUE(SUBSTITUTE($B2423,"6","0"))=$B2423),1,0)),"")</f>
        <v/>
      </c>
      <c r="J2423" s="5" t="str">
        <f>IF(PhieuBauCu!$B$2&gt;6,IF(LEN($B2423)=0,"",IF(AND($B2423&gt;0,VALUE(SUBSTITUTE($B2423,"7","0"))=$B2423),1,0)),"")</f>
        <v/>
      </c>
      <c r="K2423" s="5" t="str">
        <f>IF(PhieuBauCu!$B$2&gt;7,IF(LEN($B2423)=0,"",IF(AND($B2423&gt;0,VALUE(SUBSTITUTE($B2423,"8","0"))=$B2423),1,0)),"")</f>
        <v/>
      </c>
      <c r="L2423" s="5" t="str">
        <f>IF(PhieuBauCu!$B$2&gt;8,IF(LEN($B2423)=0,"",IF(AND($B2423&gt;0,VALUE(SUBSTITUTE($B2423,"9","0"))=$B2423),1,0)),"")</f>
        <v/>
      </c>
      <c r="M2423" s="9">
        <f t="shared" si="75"/>
        <v>0</v>
      </c>
      <c r="N2423" s="36">
        <f>IF(AND(M2423&lt;=PhieuBauCu!$B$13,M2423&gt;=1),1,0)</f>
        <v>0</v>
      </c>
    </row>
    <row r="2424" spans="1:14" ht="28.5" customHeight="1">
      <c r="A2424" s="2">
        <v>2419</v>
      </c>
      <c r="B2424" s="3"/>
      <c r="C2424" s="48" t="str">
        <f t="shared" si="74"/>
        <v/>
      </c>
      <c r="D2424" s="5" t="str">
        <f>IF(PhieuBauCu!$B$2&gt;0,IF(LEN($B2424)=0,"",IF(AND($B2424&gt;0,VALUE(SUBSTITUTE($B2424,"1","0"))=$B2424),1,0)),"")</f>
        <v/>
      </c>
      <c r="E2424" s="5" t="str">
        <f>IF(PhieuBauCu!$B$2&gt;1,IF(LEN($B2424)=0,"",IF(AND($B2424&gt;0,VALUE(SUBSTITUTE($B2424,"2","0"))=$B2424),1,0)),"")</f>
        <v/>
      </c>
      <c r="F2424" s="5" t="str">
        <f>IF(PhieuBauCu!$B$2&gt;2,IF(LEN($B2424)=0,"",IF(AND($B2424&gt;0,VALUE(SUBSTITUTE($B2424,"3","0"))=$B2424),1,0)),"")</f>
        <v/>
      </c>
      <c r="G2424" s="5" t="str">
        <f>IF(PhieuBauCu!$B$2&gt;3,IF(LEN($B2424)=0,"",IF(AND($B2424&gt;0,VALUE(SUBSTITUTE($B2424,"4","0"))=$B2424),1,0)),"")</f>
        <v/>
      </c>
      <c r="H2424" s="5" t="str">
        <f>IF(PhieuBauCu!$B$2&gt;4,IF(LEN($B2424)=0,"",IF(AND($B2424&gt;0,VALUE(SUBSTITUTE($B2424,"5","0"))=$B2424),1,0)),"")</f>
        <v/>
      </c>
      <c r="I2424" s="5" t="str">
        <f>IF(PhieuBauCu!$B$2&gt;5,IF(LEN($B2424)=0,"",IF(AND($B2424&gt;0,VALUE(SUBSTITUTE($B2424,"6","0"))=$B2424),1,0)),"")</f>
        <v/>
      </c>
      <c r="J2424" s="5" t="str">
        <f>IF(PhieuBauCu!$B$2&gt;6,IF(LEN($B2424)=0,"",IF(AND($B2424&gt;0,VALUE(SUBSTITUTE($B2424,"7","0"))=$B2424),1,0)),"")</f>
        <v/>
      </c>
      <c r="K2424" s="5" t="str">
        <f>IF(PhieuBauCu!$B$2&gt;7,IF(LEN($B2424)=0,"",IF(AND($B2424&gt;0,VALUE(SUBSTITUTE($B2424,"8","0"))=$B2424),1,0)),"")</f>
        <v/>
      </c>
      <c r="L2424" s="5" t="str">
        <f>IF(PhieuBauCu!$B$2&gt;8,IF(LEN($B2424)=0,"",IF(AND($B2424&gt;0,VALUE(SUBSTITUTE($B2424,"9","0"))=$B2424),1,0)),"")</f>
        <v/>
      </c>
      <c r="M2424" s="9">
        <f t="shared" si="75"/>
        <v>0</v>
      </c>
      <c r="N2424" s="36">
        <f>IF(AND(M2424&lt;=PhieuBauCu!$B$13,M2424&gt;=1),1,0)</f>
        <v>0</v>
      </c>
    </row>
    <row r="2425" spans="1:14" ht="28.5" customHeight="1">
      <c r="A2425" s="2">
        <v>2420</v>
      </c>
      <c r="B2425" s="3"/>
      <c r="C2425" s="48" t="str">
        <f t="shared" si="74"/>
        <v/>
      </c>
      <c r="D2425" s="5" t="str">
        <f>IF(PhieuBauCu!$B$2&gt;0,IF(LEN($B2425)=0,"",IF(AND($B2425&gt;0,VALUE(SUBSTITUTE($B2425,"1","0"))=$B2425),1,0)),"")</f>
        <v/>
      </c>
      <c r="E2425" s="5" t="str">
        <f>IF(PhieuBauCu!$B$2&gt;1,IF(LEN($B2425)=0,"",IF(AND($B2425&gt;0,VALUE(SUBSTITUTE($B2425,"2","0"))=$B2425),1,0)),"")</f>
        <v/>
      </c>
      <c r="F2425" s="5" t="str">
        <f>IF(PhieuBauCu!$B$2&gt;2,IF(LEN($B2425)=0,"",IF(AND($B2425&gt;0,VALUE(SUBSTITUTE($B2425,"3","0"))=$B2425),1,0)),"")</f>
        <v/>
      </c>
      <c r="G2425" s="5" t="str">
        <f>IF(PhieuBauCu!$B$2&gt;3,IF(LEN($B2425)=0,"",IF(AND($B2425&gt;0,VALUE(SUBSTITUTE($B2425,"4","0"))=$B2425),1,0)),"")</f>
        <v/>
      </c>
      <c r="H2425" s="5" t="str">
        <f>IF(PhieuBauCu!$B$2&gt;4,IF(LEN($B2425)=0,"",IF(AND($B2425&gt;0,VALUE(SUBSTITUTE($B2425,"5","0"))=$B2425),1,0)),"")</f>
        <v/>
      </c>
      <c r="I2425" s="5" t="str">
        <f>IF(PhieuBauCu!$B$2&gt;5,IF(LEN($B2425)=0,"",IF(AND($B2425&gt;0,VALUE(SUBSTITUTE($B2425,"6","0"))=$B2425),1,0)),"")</f>
        <v/>
      </c>
      <c r="J2425" s="5" t="str">
        <f>IF(PhieuBauCu!$B$2&gt;6,IF(LEN($B2425)=0,"",IF(AND($B2425&gt;0,VALUE(SUBSTITUTE($B2425,"7","0"))=$B2425),1,0)),"")</f>
        <v/>
      </c>
      <c r="K2425" s="5" t="str">
        <f>IF(PhieuBauCu!$B$2&gt;7,IF(LEN($B2425)=0,"",IF(AND($B2425&gt;0,VALUE(SUBSTITUTE($B2425,"8","0"))=$B2425),1,0)),"")</f>
        <v/>
      </c>
      <c r="L2425" s="5" t="str">
        <f>IF(PhieuBauCu!$B$2&gt;8,IF(LEN($B2425)=0,"",IF(AND($B2425&gt;0,VALUE(SUBSTITUTE($B2425,"9","0"))=$B2425),1,0)),"")</f>
        <v/>
      </c>
      <c r="M2425" s="9">
        <f t="shared" si="75"/>
        <v>0</v>
      </c>
      <c r="N2425" s="36">
        <f>IF(AND(M2425&lt;=PhieuBauCu!$B$13,M2425&gt;=1),1,0)</f>
        <v>0</v>
      </c>
    </row>
    <row r="2426" spans="1:14" ht="28.5" customHeight="1">
      <c r="A2426" s="2">
        <v>2421</v>
      </c>
      <c r="B2426" s="3"/>
      <c r="C2426" s="48" t="str">
        <f t="shared" si="74"/>
        <v/>
      </c>
      <c r="D2426" s="5" t="str">
        <f>IF(PhieuBauCu!$B$2&gt;0,IF(LEN($B2426)=0,"",IF(AND($B2426&gt;0,VALUE(SUBSTITUTE($B2426,"1","0"))=$B2426),1,0)),"")</f>
        <v/>
      </c>
      <c r="E2426" s="5" t="str">
        <f>IF(PhieuBauCu!$B$2&gt;1,IF(LEN($B2426)=0,"",IF(AND($B2426&gt;0,VALUE(SUBSTITUTE($B2426,"2","0"))=$B2426),1,0)),"")</f>
        <v/>
      </c>
      <c r="F2426" s="5" t="str">
        <f>IF(PhieuBauCu!$B$2&gt;2,IF(LEN($B2426)=0,"",IF(AND($B2426&gt;0,VALUE(SUBSTITUTE($B2426,"3","0"))=$B2426),1,0)),"")</f>
        <v/>
      </c>
      <c r="G2426" s="5" t="str">
        <f>IF(PhieuBauCu!$B$2&gt;3,IF(LEN($B2426)=0,"",IF(AND($B2426&gt;0,VALUE(SUBSTITUTE($B2426,"4","0"))=$B2426),1,0)),"")</f>
        <v/>
      </c>
      <c r="H2426" s="5" t="str">
        <f>IF(PhieuBauCu!$B$2&gt;4,IF(LEN($B2426)=0,"",IF(AND($B2426&gt;0,VALUE(SUBSTITUTE($B2426,"5","0"))=$B2426),1,0)),"")</f>
        <v/>
      </c>
      <c r="I2426" s="5" t="str">
        <f>IF(PhieuBauCu!$B$2&gt;5,IF(LEN($B2426)=0,"",IF(AND($B2426&gt;0,VALUE(SUBSTITUTE($B2426,"6","0"))=$B2426),1,0)),"")</f>
        <v/>
      </c>
      <c r="J2426" s="5" t="str">
        <f>IF(PhieuBauCu!$B$2&gt;6,IF(LEN($B2426)=0,"",IF(AND($B2426&gt;0,VALUE(SUBSTITUTE($B2426,"7","0"))=$B2426),1,0)),"")</f>
        <v/>
      </c>
      <c r="K2426" s="5" t="str">
        <f>IF(PhieuBauCu!$B$2&gt;7,IF(LEN($B2426)=0,"",IF(AND($B2426&gt;0,VALUE(SUBSTITUTE($B2426,"8","0"))=$B2426),1,0)),"")</f>
        <v/>
      </c>
      <c r="L2426" s="5" t="str">
        <f>IF(PhieuBauCu!$B$2&gt;8,IF(LEN($B2426)=0,"",IF(AND($B2426&gt;0,VALUE(SUBSTITUTE($B2426,"9","0"))=$B2426),1,0)),"")</f>
        <v/>
      </c>
      <c r="M2426" s="9">
        <f t="shared" si="75"/>
        <v>0</v>
      </c>
      <c r="N2426" s="36">
        <f>IF(AND(M2426&lt;=PhieuBauCu!$B$13,M2426&gt;=1),1,0)</f>
        <v>0</v>
      </c>
    </row>
    <row r="2427" spans="1:14" ht="28.5" customHeight="1">
      <c r="A2427" s="2">
        <v>2422</v>
      </c>
      <c r="B2427" s="3"/>
      <c r="C2427" s="48" t="str">
        <f t="shared" si="74"/>
        <v/>
      </c>
      <c r="D2427" s="5" t="str">
        <f>IF(PhieuBauCu!$B$2&gt;0,IF(LEN($B2427)=0,"",IF(AND($B2427&gt;0,VALUE(SUBSTITUTE($B2427,"1","0"))=$B2427),1,0)),"")</f>
        <v/>
      </c>
      <c r="E2427" s="5" t="str">
        <f>IF(PhieuBauCu!$B$2&gt;1,IF(LEN($B2427)=0,"",IF(AND($B2427&gt;0,VALUE(SUBSTITUTE($B2427,"2","0"))=$B2427),1,0)),"")</f>
        <v/>
      </c>
      <c r="F2427" s="5" t="str">
        <f>IF(PhieuBauCu!$B$2&gt;2,IF(LEN($B2427)=0,"",IF(AND($B2427&gt;0,VALUE(SUBSTITUTE($B2427,"3","0"))=$B2427),1,0)),"")</f>
        <v/>
      </c>
      <c r="G2427" s="5" t="str">
        <f>IF(PhieuBauCu!$B$2&gt;3,IF(LEN($B2427)=0,"",IF(AND($B2427&gt;0,VALUE(SUBSTITUTE($B2427,"4","0"))=$B2427),1,0)),"")</f>
        <v/>
      </c>
      <c r="H2427" s="5" t="str">
        <f>IF(PhieuBauCu!$B$2&gt;4,IF(LEN($B2427)=0,"",IF(AND($B2427&gt;0,VALUE(SUBSTITUTE($B2427,"5","0"))=$B2427),1,0)),"")</f>
        <v/>
      </c>
      <c r="I2427" s="5" t="str">
        <f>IF(PhieuBauCu!$B$2&gt;5,IF(LEN($B2427)=0,"",IF(AND($B2427&gt;0,VALUE(SUBSTITUTE($B2427,"6","0"))=$B2427),1,0)),"")</f>
        <v/>
      </c>
      <c r="J2427" s="5" t="str">
        <f>IF(PhieuBauCu!$B$2&gt;6,IF(LEN($B2427)=0,"",IF(AND($B2427&gt;0,VALUE(SUBSTITUTE($B2427,"7","0"))=$B2427),1,0)),"")</f>
        <v/>
      </c>
      <c r="K2427" s="5" t="str">
        <f>IF(PhieuBauCu!$B$2&gt;7,IF(LEN($B2427)=0,"",IF(AND($B2427&gt;0,VALUE(SUBSTITUTE($B2427,"8","0"))=$B2427),1,0)),"")</f>
        <v/>
      </c>
      <c r="L2427" s="5" t="str">
        <f>IF(PhieuBauCu!$B$2&gt;8,IF(LEN($B2427)=0,"",IF(AND($B2427&gt;0,VALUE(SUBSTITUTE($B2427,"9","0"))=$B2427),1,0)),"")</f>
        <v/>
      </c>
      <c r="M2427" s="9">
        <f t="shared" si="75"/>
        <v>0</v>
      </c>
      <c r="N2427" s="36">
        <f>IF(AND(M2427&lt;=PhieuBauCu!$B$13,M2427&gt;=1),1,0)</f>
        <v>0</v>
      </c>
    </row>
    <row r="2428" spans="1:14" ht="28.5" customHeight="1">
      <c r="A2428" s="2">
        <v>2423</v>
      </c>
      <c r="B2428" s="3"/>
      <c r="C2428" s="48" t="str">
        <f t="shared" si="74"/>
        <v/>
      </c>
      <c r="D2428" s="5" t="str">
        <f>IF(PhieuBauCu!$B$2&gt;0,IF(LEN($B2428)=0,"",IF(AND($B2428&gt;0,VALUE(SUBSTITUTE($B2428,"1","0"))=$B2428),1,0)),"")</f>
        <v/>
      </c>
      <c r="E2428" s="5" t="str">
        <f>IF(PhieuBauCu!$B$2&gt;1,IF(LEN($B2428)=0,"",IF(AND($B2428&gt;0,VALUE(SUBSTITUTE($B2428,"2","0"))=$B2428),1,0)),"")</f>
        <v/>
      </c>
      <c r="F2428" s="5" t="str">
        <f>IF(PhieuBauCu!$B$2&gt;2,IF(LEN($B2428)=0,"",IF(AND($B2428&gt;0,VALUE(SUBSTITUTE($B2428,"3","0"))=$B2428),1,0)),"")</f>
        <v/>
      </c>
      <c r="G2428" s="5" t="str">
        <f>IF(PhieuBauCu!$B$2&gt;3,IF(LEN($B2428)=0,"",IF(AND($B2428&gt;0,VALUE(SUBSTITUTE($B2428,"4","0"))=$B2428),1,0)),"")</f>
        <v/>
      </c>
      <c r="H2428" s="5" t="str">
        <f>IF(PhieuBauCu!$B$2&gt;4,IF(LEN($B2428)=0,"",IF(AND($B2428&gt;0,VALUE(SUBSTITUTE($B2428,"5","0"))=$B2428),1,0)),"")</f>
        <v/>
      </c>
      <c r="I2428" s="5" t="str">
        <f>IF(PhieuBauCu!$B$2&gt;5,IF(LEN($B2428)=0,"",IF(AND($B2428&gt;0,VALUE(SUBSTITUTE($B2428,"6","0"))=$B2428),1,0)),"")</f>
        <v/>
      </c>
      <c r="J2428" s="5" t="str">
        <f>IF(PhieuBauCu!$B$2&gt;6,IF(LEN($B2428)=0,"",IF(AND($B2428&gt;0,VALUE(SUBSTITUTE($B2428,"7","0"))=$B2428),1,0)),"")</f>
        <v/>
      </c>
      <c r="K2428" s="5" t="str">
        <f>IF(PhieuBauCu!$B$2&gt;7,IF(LEN($B2428)=0,"",IF(AND($B2428&gt;0,VALUE(SUBSTITUTE($B2428,"8","0"))=$B2428),1,0)),"")</f>
        <v/>
      </c>
      <c r="L2428" s="5" t="str">
        <f>IF(PhieuBauCu!$B$2&gt;8,IF(LEN($B2428)=0,"",IF(AND($B2428&gt;0,VALUE(SUBSTITUTE($B2428,"9","0"))=$B2428),1,0)),"")</f>
        <v/>
      </c>
      <c r="M2428" s="9">
        <f t="shared" si="75"/>
        <v>0</v>
      </c>
      <c r="N2428" s="36">
        <f>IF(AND(M2428&lt;=PhieuBauCu!$B$13,M2428&gt;=1),1,0)</f>
        <v>0</v>
      </c>
    </row>
    <row r="2429" spans="1:14" ht="28.5" customHeight="1">
      <c r="A2429" s="2">
        <v>2424</v>
      </c>
      <c r="B2429" s="3"/>
      <c r="C2429" s="48" t="str">
        <f t="shared" si="74"/>
        <v/>
      </c>
      <c r="D2429" s="5" t="str">
        <f>IF(PhieuBauCu!$B$2&gt;0,IF(LEN($B2429)=0,"",IF(AND($B2429&gt;0,VALUE(SUBSTITUTE($B2429,"1","0"))=$B2429),1,0)),"")</f>
        <v/>
      </c>
      <c r="E2429" s="5" t="str">
        <f>IF(PhieuBauCu!$B$2&gt;1,IF(LEN($B2429)=0,"",IF(AND($B2429&gt;0,VALUE(SUBSTITUTE($B2429,"2","0"))=$B2429),1,0)),"")</f>
        <v/>
      </c>
      <c r="F2429" s="5" t="str">
        <f>IF(PhieuBauCu!$B$2&gt;2,IF(LEN($B2429)=0,"",IF(AND($B2429&gt;0,VALUE(SUBSTITUTE($B2429,"3","0"))=$B2429),1,0)),"")</f>
        <v/>
      </c>
      <c r="G2429" s="5" t="str">
        <f>IF(PhieuBauCu!$B$2&gt;3,IF(LEN($B2429)=0,"",IF(AND($B2429&gt;0,VALUE(SUBSTITUTE($B2429,"4","0"))=$B2429),1,0)),"")</f>
        <v/>
      </c>
      <c r="H2429" s="5" t="str">
        <f>IF(PhieuBauCu!$B$2&gt;4,IF(LEN($B2429)=0,"",IF(AND($B2429&gt;0,VALUE(SUBSTITUTE($B2429,"5","0"))=$B2429),1,0)),"")</f>
        <v/>
      </c>
      <c r="I2429" s="5" t="str">
        <f>IF(PhieuBauCu!$B$2&gt;5,IF(LEN($B2429)=0,"",IF(AND($B2429&gt;0,VALUE(SUBSTITUTE($B2429,"6","0"))=$B2429),1,0)),"")</f>
        <v/>
      </c>
      <c r="J2429" s="5" t="str">
        <f>IF(PhieuBauCu!$B$2&gt;6,IF(LEN($B2429)=0,"",IF(AND($B2429&gt;0,VALUE(SUBSTITUTE($B2429,"7","0"))=$B2429),1,0)),"")</f>
        <v/>
      </c>
      <c r="K2429" s="5" t="str">
        <f>IF(PhieuBauCu!$B$2&gt;7,IF(LEN($B2429)=0,"",IF(AND($B2429&gt;0,VALUE(SUBSTITUTE($B2429,"8","0"))=$B2429),1,0)),"")</f>
        <v/>
      </c>
      <c r="L2429" s="5" t="str">
        <f>IF(PhieuBauCu!$B$2&gt;8,IF(LEN($B2429)=0,"",IF(AND($B2429&gt;0,VALUE(SUBSTITUTE($B2429,"9","0"))=$B2429),1,0)),"")</f>
        <v/>
      </c>
      <c r="M2429" s="9">
        <f t="shared" si="75"/>
        <v>0</v>
      </c>
      <c r="N2429" s="36">
        <f>IF(AND(M2429&lt;=PhieuBauCu!$B$13,M2429&gt;=1),1,0)</f>
        <v>0</v>
      </c>
    </row>
    <row r="2430" spans="1:14" ht="28.5" customHeight="1">
      <c r="A2430" s="2">
        <v>2425</v>
      </c>
      <c r="B2430" s="3"/>
      <c r="C2430" s="48" t="str">
        <f t="shared" si="74"/>
        <v/>
      </c>
      <c r="D2430" s="5" t="str">
        <f>IF(PhieuBauCu!$B$2&gt;0,IF(LEN($B2430)=0,"",IF(AND($B2430&gt;0,VALUE(SUBSTITUTE($B2430,"1","0"))=$B2430),1,0)),"")</f>
        <v/>
      </c>
      <c r="E2430" s="5" t="str">
        <f>IF(PhieuBauCu!$B$2&gt;1,IF(LEN($B2430)=0,"",IF(AND($B2430&gt;0,VALUE(SUBSTITUTE($B2430,"2","0"))=$B2430),1,0)),"")</f>
        <v/>
      </c>
      <c r="F2430" s="5" t="str">
        <f>IF(PhieuBauCu!$B$2&gt;2,IF(LEN($B2430)=0,"",IF(AND($B2430&gt;0,VALUE(SUBSTITUTE($B2430,"3","0"))=$B2430),1,0)),"")</f>
        <v/>
      </c>
      <c r="G2430" s="5" t="str">
        <f>IF(PhieuBauCu!$B$2&gt;3,IF(LEN($B2430)=0,"",IF(AND($B2430&gt;0,VALUE(SUBSTITUTE($B2430,"4","0"))=$B2430),1,0)),"")</f>
        <v/>
      </c>
      <c r="H2430" s="5" t="str">
        <f>IF(PhieuBauCu!$B$2&gt;4,IF(LEN($B2430)=0,"",IF(AND($B2430&gt;0,VALUE(SUBSTITUTE($B2430,"5","0"))=$B2430),1,0)),"")</f>
        <v/>
      </c>
      <c r="I2430" s="5" t="str">
        <f>IF(PhieuBauCu!$B$2&gt;5,IF(LEN($B2430)=0,"",IF(AND($B2430&gt;0,VALUE(SUBSTITUTE($B2430,"6","0"))=$B2430),1,0)),"")</f>
        <v/>
      </c>
      <c r="J2430" s="5" t="str">
        <f>IF(PhieuBauCu!$B$2&gt;6,IF(LEN($B2430)=0,"",IF(AND($B2430&gt;0,VALUE(SUBSTITUTE($B2430,"7","0"))=$B2430),1,0)),"")</f>
        <v/>
      </c>
      <c r="K2430" s="5" t="str">
        <f>IF(PhieuBauCu!$B$2&gt;7,IF(LEN($B2430)=0,"",IF(AND($B2430&gt;0,VALUE(SUBSTITUTE($B2430,"8","0"))=$B2430),1,0)),"")</f>
        <v/>
      </c>
      <c r="L2430" s="5" t="str">
        <f>IF(PhieuBauCu!$B$2&gt;8,IF(LEN($B2430)=0,"",IF(AND($B2430&gt;0,VALUE(SUBSTITUTE($B2430,"9","0"))=$B2430),1,0)),"")</f>
        <v/>
      </c>
      <c r="M2430" s="9">
        <f t="shared" si="75"/>
        <v>0</v>
      </c>
      <c r="N2430" s="36">
        <f>IF(AND(M2430&lt;=PhieuBauCu!$B$13,M2430&gt;=1),1,0)</f>
        <v>0</v>
      </c>
    </row>
    <row r="2431" spans="1:14" ht="28.5" customHeight="1">
      <c r="A2431" s="2">
        <v>2426</v>
      </c>
      <c r="B2431" s="3"/>
      <c r="C2431" s="48" t="str">
        <f t="shared" si="74"/>
        <v/>
      </c>
      <c r="D2431" s="5" t="str">
        <f>IF(PhieuBauCu!$B$2&gt;0,IF(LEN($B2431)=0,"",IF(AND($B2431&gt;0,VALUE(SUBSTITUTE($B2431,"1","0"))=$B2431),1,0)),"")</f>
        <v/>
      </c>
      <c r="E2431" s="5" t="str">
        <f>IF(PhieuBauCu!$B$2&gt;1,IF(LEN($B2431)=0,"",IF(AND($B2431&gt;0,VALUE(SUBSTITUTE($B2431,"2","0"))=$B2431),1,0)),"")</f>
        <v/>
      </c>
      <c r="F2431" s="5" t="str">
        <f>IF(PhieuBauCu!$B$2&gt;2,IF(LEN($B2431)=0,"",IF(AND($B2431&gt;0,VALUE(SUBSTITUTE($B2431,"3","0"))=$B2431),1,0)),"")</f>
        <v/>
      </c>
      <c r="G2431" s="5" t="str">
        <f>IF(PhieuBauCu!$B$2&gt;3,IF(LEN($B2431)=0,"",IF(AND($B2431&gt;0,VALUE(SUBSTITUTE($B2431,"4","0"))=$B2431),1,0)),"")</f>
        <v/>
      </c>
      <c r="H2431" s="5" t="str">
        <f>IF(PhieuBauCu!$B$2&gt;4,IF(LEN($B2431)=0,"",IF(AND($B2431&gt;0,VALUE(SUBSTITUTE($B2431,"5","0"))=$B2431),1,0)),"")</f>
        <v/>
      </c>
      <c r="I2431" s="5" t="str">
        <f>IF(PhieuBauCu!$B$2&gt;5,IF(LEN($B2431)=0,"",IF(AND($B2431&gt;0,VALUE(SUBSTITUTE($B2431,"6","0"))=$B2431),1,0)),"")</f>
        <v/>
      </c>
      <c r="J2431" s="5" t="str">
        <f>IF(PhieuBauCu!$B$2&gt;6,IF(LEN($B2431)=0,"",IF(AND($B2431&gt;0,VALUE(SUBSTITUTE($B2431,"7","0"))=$B2431),1,0)),"")</f>
        <v/>
      </c>
      <c r="K2431" s="5" t="str">
        <f>IF(PhieuBauCu!$B$2&gt;7,IF(LEN($B2431)=0,"",IF(AND($B2431&gt;0,VALUE(SUBSTITUTE($B2431,"8","0"))=$B2431),1,0)),"")</f>
        <v/>
      </c>
      <c r="L2431" s="5" t="str">
        <f>IF(PhieuBauCu!$B$2&gt;8,IF(LEN($B2431)=0,"",IF(AND($B2431&gt;0,VALUE(SUBSTITUTE($B2431,"9","0"))=$B2431),1,0)),"")</f>
        <v/>
      </c>
      <c r="M2431" s="9">
        <f t="shared" si="75"/>
        <v>0</v>
      </c>
      <c r="N2431" s="36">
        <f>IF(AND(M2431&lt;=PhieuBauCu!$B$13,M2431&gt;=1),1,0)</f>
        <v>0</v>
      </c>
    </row>
    <row r="2432" spans="1:14" ht="28.5" customHeight="1">
      <c r="A2432" s="2">
        <v>2427</v>
      </c>
      <c r="B2432" s="3"/>
      <c r="C2432" s="48" t="str">
        <f t="shared" si="74"/>
        <v/>
      </c>
      <c r="D2432" s="5" t="str">
        <f>IF(PhieuBauCu!$B$2&gt;0,IF(LEN($B2432)=0,"",IF(AND($B2432&gt;0,VALUE(SUBSTITUTE($B2432,"1","0"))=$B2432),1,0)),"")</f>
        <v/>
      </c>
      <c r="E2432" s="5" t="str">
        <f>IF(PhieuBauCu!$B$2&gt;1,IF(LEN($B2432)=0,"",IF(AND($B2432&gt;0,VALUE(SUBSTITUTE($B2432,"2","0"))=$B2432),1,0)),"")</f>
        <v/>
      </c>
      <c r="F2432" s="5" t="str">
        <f>IF(PhieuBauCu!$B$2&gt;2,IF(LEN($B2432)=0,"",IF(AND($B2432&gt;0,VALUE(SUBSTITUTE($B2432,"3","0"))=$B2432),1,0)),"")</f>
        <v/>
      </c>
      <c r="G2432" s="5" t="str">
        <f>IF(PhieuBauCu!$B$2&gt;3,IF(LEN($B2432)=0,"",IF(AND($B2432&gt;0,VALUE(SUBSTITUTE($B2432,"4","0"))=$B2432),1,0)),"")</f>
        <v/>
      </c>
      <c r="H2432" s="5" t="str">
        <f>IF(PhieuBauCu!$B$2&gt;4,IF(LEN($B2432)=0,"",IF(AND($B2432&gt;0,VALUE(SUBSTITUTE($B2432,"5","0"))=$B2432),1,0)),"")</f>
        <v/>
      </c>
      <c r="I2432" s="5" t="str">
        <f>IF(PhieuBauCu!$B$2&gt;5,IF(LEN($B2432)=0,"",IF(AND($B2432&gt;0,VALUE(SUBSTITUTE($B2432,"6","0"))=$B2432),1,0)),"")</f>
        <v/>
      </c>
      <c r="J2432" s="5" t="str">
        <f>IF(PhieuBauCu!$B$2&gt;6,IF(LEN($B2432)=0,"",IF(AND($B2432&gt;0,VALUE(SUBSTITUTE($B2432,"7","0"))=$B2432),1,0)),"")</f>
        <v/>
      </c>
      <c r="K2432" s="5" t="str">
        <f>IF(PhieuBauCu!$B$2&gt;7,IF(LEN($B2432)=0,"",IF(AND($B2432&gt;0,VALUE(SUBSTITUTE($B2432,"8","0"))=$B2432),1,0)),"")</f>
        <v/>
      </c>
      <c r="L2432" s="5" t="str">
        <f>IF(PhieuBauCu!$B$2&gt;8,IF(LEN($B2432)=0,"",IF(AND($B2432&gt;0,VALUE(SUBSTITUTE($B2432,"9","0"))=$B2432),1,0)),"")</f>
        <v/>
      </c>
      <c r="M2432" s="9">
        <f t="shared" si="75"/>
        <v>0</v>
      </c>
      <c r="N2432" s="36">
        <f>IF(AND(M2432&lt;=PhieuBauCu!$B$13,M2432&gt;=1),1,0)</f>
        <v>0</v>
      </c>
    </row>
    <row r="2433" spans="1:14" ht="28.5" customHeight="1">
      <c r="A2433" s="2">
        <v>2428</v>
      </c>
      <c r="B2433" s="3"/>
      <c r="C2433" s="48" t="str">
        <f t="shared" si="74"/>
        <v/>
      </c>
      <c r="D2433" s="5" t="str">
        <f>IF(PhieuBauCu!$B$2&gt;0,IF(LEN($B2433)=0,"",IF(AND($B2433&gt;0,VALUE(SUBSTITUTE($B2433,"1","0"))=$B2433),1,0)),"")</f>
        <v/>
      </c>
      <c r="E2433" s="5" t="str">
        <f>IF(PhieuBauCu!$B$2&gt;1,IF(LEN($B2433)=0,"",IF(AND($B2433&gt;0,VALUE(SUBSTITUTE($B2433,"2","0"))=$B2433),1,0)),"")</f>
        <v/>
      </c>
      <c r="F2433" s="5" t="str">
        <f>IF(PhieuBauCu!$B$2&gt;2,IF(LEN($B2433)=0,"",IF(AND($B2433&gt;0,VALUE(SUBSTITUTE($B2433,"3","0"))=$B2433),1,0)),"")</f>
        <v/>
      </c>
      <c r="G2433" s="5" t="str">
        <f>IF(PhieuBauCu!$B$2&gt;3,IF(LEN($B2433)=0,"",IF(AND($B2433&gt;0,VALUE(SUBSTITUTE($B2433,"4","0"))=$B2433),1,0)),"")</f>
        <v/>
      </c>
      <c r="H2433" s="5" t="str">
        <f>IF(PhieuBauCu!$B$2&gt;4,IF(LEN($B2433)=0,"",IF(AND($B2433&gt;0,VALUE(SUBSTITUTE($B2433,"5","0"))=$B2433),1,0)),"")</f>
        <v/>
      </c>
      <c r="I2433" s="5" t="str">
        <f>IF(PhieuBauCu!$B$2&gt;5,IF(LEN($B2433)=0,"",IF(AND($B2433&gt;0,VALUE(SUBSTITUTE($B2433,"6","0"))=$B2433),1,0)),"")</f>
        <v/>
      </c>
      <c r="J2433" s="5" t="str">
        <f>IF(PhieuBauCu!$B$2&gt;6,IF(LEN($B2433)=0,"",IF(AND($B2433&gt;0,VALUE(SUBSTITUTE($B2433,"7","0"))=$B2433),1,0)),"")</f>
        <v/>
      </c>
      <c r="K2433" s="5" t="str">
        <f>IF(PhieuBauCu!$B$2&gt;7,IF(LEN($B2433)=0,"",IF(AND($B2433&gt;0,VALUE(SUBSTITUTE($B2433,"8","0"))=$B2433),1,0)),"")</f>
        <v/>
      </c>
      <c r="L2433" s="5" t="str">
        <f>IF(PhieuBauCu!$B$2&gt;8,IF(LEN($B2433)=0,"",IF(AND($B2433&gt;0,VALUE(SUBSTITUTE($B2433,"9","0"))=$B2433),1,0)),"")</f>
        <v/>
      </c>
      <c r="M2433" s="9">
        <f t="shared" si="75"/>
        <v>0</v>
      </c>
      <c r="N2433" s="36">
        <f>IF(AND(M2433&lt;=PhieuBauCu!$B$13,M2433&gt;=1),1,0)</f>
        <v>0</v>
      </c>
    </row>
    <row r="2434" spans="1:14" ht="28.5" customHeight="1">
      <c r="A2434" s="2">
        <v>2429</v>
      </c>
      <c r="B2434" s="3"/>
      <c r="C2434" s="48" t="str">
        <f t="shared" si="74"/>
        <v/>
      </c>
      <c r="D2434" s="5" t="str">
        <f>IF(PhieuBauCu!$B$2&gt;0,IF(LEN($B2434)=0,"",IF(AND($B2434&gt;0,VALUE(SUBSTITUTE($B2434,"1","0"))=$B2434),1,0)),"")</f>
        <v/>
      </c>
      <c r="E2434" s="5" t="str">
        <f>IF(PhieuBauCu!$B$2&gt;1,IF(LEN($B2434)=0,"",IF(AND($B2434&gt;0,VALUE(SUBSTITUTE($B2434,"2","0"))=$B2434),1,0)),"")</f>
        <v/>
      </c>
      <c r="F2434" s="5" t="str">
        <f>IF(PhieuBauCu!$B$2&gt;2,IF(LEN($B2434)=0,"",IF(AND($B2434&gt;0,VALUE(SUBSTITUTE($B2434,"3","0"))=$B2434),1,0)),"")</f>
        <v/>
      </c>
      <c r="G2434" s="5" t="str">
        <f>IF(PhieuBauCu!$B$2&gt;3,IF(LEN($B2434)=0,"",IF(AND($B2434&gt;0,VALUE(SUBSTITUTE($B2434,"4","0"))=$B2434),1,0)),"")</f>
        <v/>
      </c>
      <c r="H2434" s="5" t="str">
        <f>IF(PhieuBauCu!$B$2&gt;4,IF(LEN($B2434)=0,"",IF(AND($B2434&gt;0,VALUE(SUBSTITUTE($B2434,"5","0"))=$B2434),1,0)),"")</f>
        <v/>
      </c>
      <c r="I2434" s="5" t="str">
        <f>IF(PhieuBauCu!$B$2&gt;5,IF(LEN($B2434)=0,"",IF(AND($B2434&gt;0,VALUE(SUBSTITUTE($B2434,"6","0"))=$B2434),1,0)),"")</f>
        <v/>
      </c>
      <c r="J2434" s="5" t="str">
        <f>IF(PhieuBauCu!$B$2&gt;6,IF(LEN($B2434)=0,"",IF(AND($B2434&gt;0,VALUE(SUBSTITUTE($B2434,"7","0"))=$B2434),1,0)),"")</f>
        <v/>
      </c>
      <c r="K2434" s="5" t="str">
        <f>IF(PhieuBauCu!$B$2&gt;7,IF(LEN($B2434)=0,"",IF(AND($B2434&gt;0,VALUE(SUBSTITUTE($B2434,"8","0"))=$B2434),1,0)),"")</f>
        <v/>
      </c>
      <c r="L2434" s="5" t="str">
        <f>IF(PhieuBauCu!$B$2&gt;8,IF(LEN($B2434)=0,"",IF(AND($B2434&gt;0,VALUE(SUBSTITUTE($B2434,"9","0"))=$B2434),1,0)),"")</f>
        <v/>
      </c>
      <c r="M2434" s="9">
        <f t="shared" si="75"/>
        <v>0</v>
      </c>
      <c r="N2434" s="36">
        <f>IF(AND(M2434&lt;=PhieuBauCu!$B$13,M2434&gt;=1),1,0)</f>
        <v>0</v>
      </c>
    </row>
    <row r="2435" spans="1:14" ht="28.5" customHeight="1">
      <c r="A2435" s="2">
        <v>2430</v>
      </c>
      <c r="B2435" s="3"/>
      <c r="C2435" s="48" t="str">
        <f t="shared" si="74"/>
        <v/>
      </c>
      <c r="D2435" s="5" t="str">
        <f>IF(PhieuBauCu!$B$2&gt;0,IF(LEN($B2435)=0,"",IF(AND($B2435&gt;0,VALUE(SUBSTITUTE($B2435,"1","0"))=$B2435),1,0)),"")</f>
        <v/>
      </c>
      <c r="E2435" s="5" t="str">
        <f>IF(PhieuBauCu!$B$2&gt;1,IF(LEN($B2435)=0,"",IF(AND($B2435&gt;0,VALUE(SUBSTITUTE($B2435,"2","0"))=$B2435),1,0)),"")</f>
        <v/>
      </c>
      <c r="F2435" s="5" t="str">
        <f>IF(PhieuBauCu!$B$2&gt;2,IF(LEN($B2435)=0,"",IF(AND($B2435&gt;0,VALUE(SUBSTITUTE($B2435,"3","0"))=$B2435),1,0)),"")</f>
        <v/>
      </c>
      <c r="G2435" s="5" t="str">
        <f>IF(PhieuBauCu!$B$2&gt;3,IF(LEN($B2435)=0,"",IF(AND($B2435&gt;0,VALUE(SUBSTITUTE($B2435,"4","0"))=$B2435),1,0)),"")</f>
        <v/>
      </c>
      <c r="H2435" s="5" t="str">
        <f>IF(PhieuBauCu!$B$2&gt;4,IF(LEN($B2435)=0,"",IF(AND($B2435&gt;0,VALUE(SUBSTITUTE($B2435,"5","0"))=$B2435),1,0)),"")</f>
        <v/>
      </c>
      <c r="I2435" s="5" t="str">
        <f>IF(PhieuBauCu!$B$2&gt;5,IF(LEN($B2435)=0,"",IF(AND($B2435&gt;0,VALUE(SUBSTITUTE($B2435,"6","0"))=$B2435),1,0)),"")</f>
        <v/>
      </c>
      <c r="J2435" s="5" t="str">
        <f>IF(PhieuBauCu!$B$2&gt;6,IF(LEN($B2435)=0,"",IF(AND($B2435&gt;0,VALUE(SUBSTITUTE($B2435,"7","0"))=$B2435),1,0)),"")</f>
        <v/>
      </c>
      <c r="K2435" s="5" t="str">
        <f>IF(PhieuBauCu!$B$2&gt;7,IF(LEN($B2435)=0,"",IF(AND($B2435&gt;0,VALUE(SUBSTITUTE($B2435,"8","0"))=$B2435),1,0)),"")</f>
        <v/>
      </c>
      <c r="L2435" s="5" t="str">
        <f>IF(PhieuBauCu!$B$2&gt;8,IF(LEN($B2435)=0,"",IF(AND($B2435&gt;0,VALUE(SUBSTITUTE($B2435,"9","0"))=$B2435),1,0)),"")</f>
        <v/>
      </c>
      <c r="M2435" s="9">
        <f t="shared" si="75"/>
        <v>0</v>
      </c>
      <c r="N2435" s="36">
        <f>IF(AND(M2435&lt;=PhieuBauCu!$B$13,M2435&gt;=1),1,0)</f>
        <v>0</v>
      </c>
    </row>
    <row r="2436" spans="1:14" ht="28.5" customHeight="1">
      <c r="A2436" s="2">
        <v>2431</v>
      </c>
      <c r="B2436" s="3"/>
      <c r="C2436" s="48" t="str">
        <f t="shared" si="74"/>
        <v/>
      </c>
      <c r="D2436" s="5" t="str">
        <f>IF(PhieuBauCu!$B$2&gt;0,IF(LEN($B2436)=0,"",IF(AND($B2436&gt;0,VALUE(SUBSTITUTE($B2436,"1","0"))=$B2436),1,0)),"")</f>
        <v/>
      </c>
      <c r="E2436" s="5" t="str">
        <f>IF(PhieuBauCu!$B$2&gt;1,IF(LEN($B2436)=0,"",IF(AND($B2436&gt;0,VALUE(SUBSTITUTE($B2436,"2","0"))=$B2436),1,0)),"")</f>
        <v/>
      </c>
      <c r="F2436" s="5" t="str">
        <f>IF(PhieuBauCu!$B$2&gt;2,IF(LEN($B2436)=0,"",IF(AND($B2436&gt;0,VALUE(SUBSTITUTE($B2436,"3","0"))=$B2436),1,0)),"")</f>
        <v/>
      </c>
      <c r="G2436" s="5" t="str">
        <f>IF(PhieuBauCu!$B$2&gt;3,IF(LEN($B2436)=0,"",IF(AND($B2436&gt;0,VALUE(SUBSTITUTE($B2436,"4","0"))=$B2436),1,0)),"")</f>
        <v/>
      </c>
      <c r="H2436" s="5" t="str">
        <f>IF(PhieuBauCu!$B$2&gt;4,IF(LEN($B2436)=0,"",IF(AND($B2436&gt;0,VALUE(SUBSTITUTE($B2436,"5","0"))=$B2436),1,0)),"")</f>
        <v/>
      </c>
      <c r="I2436" s="5" t="str">
        <f>IF(PhieuBauCu!$B$2&gt;5,IF(LEN($B2436)=0,"",IF(AND($B2436&gt;0,VALUE(SUBSTITUTE($B2436,"6","0"))=$B2436),1,0)),"")</f>
        <v/>
      </c>
      <c r="J2436" s="5" t="str">
        <f>IF(PhieuBauCu!$B$2&gt;6,IF(LEN($B2436)=0,"",IF(AND($B2436&gt;0,VALUE(SUBSTITUTE($B2436,"7","0"))=$B2436),1,0)),"")</f>
        <v/>
      </c>
      <c r="K2436" s="5" t="str">
        <f>IF(PhieuBauCu!$B$2&gt;7,IF(LEN($B2436)=0,"",IF(AND($B2436&gt;0,VALUE(SUBSTITUTE($B2436,"8","0"))=$B2436),1,0)),"")</f>
        <v/>
      </c>
      <c r="L2436" s="5" t="str">
        <f>IF(PhieuBauCu!$B$2&gt;8,IF(LEN($B2436)=0,"",IF(AND($B2436&gt;0,VALUE(SUBSTITUTE($B2436,"9","0"))=$B2436),1,0)),"")</f>
        <v/>
      </c>
      <c r="M2436" s="9">
        <f t="shared" si="75"/>
        <v>0</v>
      </c>
      <c r="N2436" s="36">
        <f>IF(AND(M2436&lt;=PhieuBauCu!$B$13,M2436&gt;=1),1,0)</f>
        <v>0</v>
      </c>
    </row>
    <row r="2437" spans="1:14" ht="28.5" customHeight="1">
      <c r="A2437" s="2">
        <v>2432</v>
      </c>
      <c r="B2437" s="3"/>
      <c r="C2437" s="48" t="str">
        <f t="shared" si="74"/>
        <v/>
      </c>
      <c r="D2437" s="5" t="str">
        <f>IF(PhieuBauCu!$B$2&gt;0,IF(LEN($B2437)=0,"",IF(AND($B2437&gt;0,VALUE(SUBSTITUTE($B2437,"1","0"))=$B2437),1,0)),"")</f>
        <v/>
      </c>
      <c r="E2437" s="5" t="str">
        <f>IF(PhieuBauCu!$B$2&gt;1,IF(LEN($B2437)=0,"",IF(AND($B2437&gt;0,VALUE(SUBSTITUTE($B2437,"2","0"))=$B2437),1,0)),"")</f>
        <v/>
      </c>
      <c r="F2437" s="5" t="str">
        <f>IF(PhieuBauCu!$B$2&gt;2,IF(LEN($B2437)=0,"",IF(AND($B2437&gt;0,VALUE(SUBSTITUTE($B2437,"3","0"))=$B2437),1,0)),"")</f>
        <v/>
      </c>
      <c r="G2437" s="5" t="str">
        <f>IF(PhieuBauCu!$B$2&gt;3,IF(LEN($B2437)=0,"",IF(AND($B2437&gt;0,VALUE(SUBSTITUTE($B2437,"4","0"))=$B2437),1,0)),"")</f>
        <v/>
      </c>
      <c r="H2437" s="5" t="str">
        <f>IF(PhieuBauCu!$B$2&gt;4,IF(LEN($B2437)=0,"",IF(AND($B2437&gt;0,VALUE(SUBSTITUTE($B2437,"5","0"))=$B2437),1,0)),"")</f>
        <v/>
      </c>
      <c r="I2437" s="5" t="str">
        <f>IF(PhieuBauCu!$B$2&gt;5,IF(LEN($B2437)=0,"",IF(AND($B2437&gt;0,VALUE(SUBSTITUTE($B2437,"6","0"))=$B2437),1,0)),"")</f>
        <v/>
      </c>
      <c r="J2437" s="5" t="str">
        <f>IF(PhieuBauCu!$B$2&gt;6,IF(LEN($B2437)=0,"",IF(AND($B2437&gt;0,VALUE(SUBSTITUTE($B2437,"7","0"))=$B2437),1,0)),"")</f>
        <v/>
      </c>
      <c r="K2437" s="5" t="str">
        <f>IF(PhieuBauCu!$B$2&gt;7,IF(LEN($B2437)=0,"",IF(AND($B2437&gt;0,VALUE(SUBSTITUTE($B2437,"8","0"))=$B2437),1,0)),"")</f>
        <v/>
      </c>
      <c r="L2437" s="5" t="str">
        <f>IF(PhieuBauCu!$B$2&gt;8,IF(LEN($B2437)=0,"",IF(AND($B2437&gt;0,VALUE(SUBSTITUTE($B2437,"9","0"))=$B2437),1,0)),"")</f>
        <v/>
      </c>
      <c r="M2437" s="9">
        <f t="shared" si="75"/>
        <v>0</v>
      </c>
      <c r="N2437" s="36">
        <f>IF(AND(M2437&lt;=PhieuBauCu!$B$13,M2437&gt;=1),1,0)</f>
        <v>0</v>
      </c>
    </row>
    <row r="2438" spans="1:14" ht="28.5" customHeight="1">
      <c r="A2438" s="2">
        <v>2433</v>
      </c>
      <c r="B2438" s="3"/>
      <c r="C2438" s="48" t="str">
        <f t="shared" si="74"/>
        <v/>
      </c>
      <c r="D2438" s="5" t="str">
        <f>IF(PhieuBauCu!$B$2&gt;0,IF(LEN($B2438)=0,"",IF(AND($B2438&gt;0,VALUE(SUBSTITUTE($B2438,"1","0"))=$B2438),1,0)),"")</f>
        <v/>
      </c>
      <c r="E2438" s="5" t="str">
        <f>IF(PhieuBauCu!$B$2&gt;1,IF(LEN($B2438)=0,"",IF(AND($B2438&gt;0,VALUE(SUBSTITUTE($B2438,"2","0"))=$B2438),1,0)),"")</f>
        <v/>
      </c>
      <c r="F2438" s="5" t="str">
        <f>IF(PhieuBauCu!$B$2&gt;2,IF(LEN($B2438)=0,"",IF(AND($B2438&gt;0,VALUE(SUBSTITUTE($B2438,"3","0"))=$B2438),1,0)),"")</f>
        <v/>
      </c>
      <c r="G2438" s="5" t="str">
        <f>IF(PhieuBauCu!$B$2&gt;3,IF(LEN($B2438)=0,"",IF(AND($B2438&gt;0,VALUE(SUBSTITUTE($B2438,"4","0"))=$B2438),1,0)),"")</f>
        <v/>
      </c>
      <c r="H2438" s="5" t="str">
        <f>IF(PhieuBauCu!$B$2&gt;4,IF(LEN($B2438)=0,"",IF(AND($B2438&gt;0,VALUE(SUBSTITUTE($B2438,"5","0"))=$B2438),1,0)),"")</f>
        <v/>
      </c>
      <c r="I2438" s="5" t="str">
        <f>IF(PhieuBauCu!$B$2&gt;5,IF(LEN($B2438)=0,"",IF(AND($B2438&gt;0,VALUE(SUBSTITUTE($B2438,"6","0"))=$B2438),1,0)),"")</f>
        <v/>
      </c>
      <c r="J2438" s="5" t="str">
        <f>IF(PhieuBauCu!$B$2&gt;6,IF(LEN($B2438)=0,"",IF(AND($B2438&gt;0,VALUE(SUBSTITUTE($B2438,"7","0"))=$B2438),1,0)),"")</f>
        <v/>
      </c>
      <c r="K2438" s="5" t="str">
        <f>IF(PhieuBauCu!$B$2&gt;7,IF(LEN($B2438)=0,"",IF(AND($B2438&gt;0,VALUE(SUBSTITUTE($B2438,"8","0"))=$B2438),1,0)),"")</f>
        <v/>
      </c>
      <c r="L2438" s="5" t="str">
        <f>IF(PhieuBauCu!$B$2&gt;8,IF(LEN($B2438)=0,"",IF(AND($B2438&gt;0,VALUE(SUBSTITUTE($B2438,"9","0"))=$B2438),1,0)),"")</f>
        <v/>
      </c>
      <c r="M2438" s="9">
        <f t="shared" si="75"/>
        <v>0</v>
      </c>
      <c r="N2438" s="36">
        <f>IF(AND(M2438&lt;=PhieuBauCu!$B$13,M2438&gt;=1),1,0)</f>
        <v>0</v>
      </c>
    </row>
    <row r="2439" spans="1:14" ht="28.5" customHeight="1">
      <c r="A2439" s="2">
        <v>2434</v>
      </c>
      <c r="B2439" s="3"/>
      <c r="C2439" s="48" t="str">
        <f t="shared" ref="C2439:C2502" si="76">IF(LEN(B2439)&gt;0,IF(N2439=1,"Ok","Not Ok"),"")</f>
        <v/>
      </c>
      <c r="D2439" s="5" t="str">
        <f>IF(PhieuBauCu!$B$2&gt;0,IF(LEN($B2439)=0,"",IF(AND($B2439&gt;0,VALUE(SUBSTITUTE($B2439,"1","0"))=$B2439),1,0)),"")</f>
        <v/>
      </c>
      <c r="E2439" s="5" t="str">
        <f>IF(PhieuBauCu!$B$2&gt;1,IF(LEN($B2439)=0,"",IF(AND($B2439&gt;0,VALUE(SUBSTITUTE($B2439,"2","0"))=$B2439),1,0)),"")</f>
        <v/>
      </c>
      <c r="F2439" s="5" t="str">
        <f>IF(PhieuBauCu!$B$2&gt;2,IF(LEN($B2439)=0,"",IF(AND($B2439&gt;0,VALUE(SUBSTITUTE($B2439,"3","0"))=$B2439),1,0)),"")</f>
        <v/>
      </c>
      <c r="G2439" s="5" t="str">
        <f>IF(PhieuBauCu!$B$2&gt;3,IF(LEN($B2439)=0,"",IF(AND($B2439&gt;0,VALUE(SUBSTITUTE($B2439,"4","0"))=$B2439),1,0)),"")</f>
        <v/>
      </c>
      <c r="H2439" s="5" t="str">
        <f>IF(PhieuBauCu!$B$2&gt;4,IF(LEN($B2439)=0,"",IF(AND($B2439&gt;0,VALUE(SUBSTITUTE($B2439,"5","0"))=$B2439),1,0)),"")</f>
        <v/>
      </c>
      <c r="I2439" s="5" t="str">
        <f>IF(PhieuBauCu!$B$2&gt;5,IF(LEN($B2439)=0,"",IF(AND($B2439&gt;0,VALUE(SUBSTITUTE($B2439,"6","0"))=$B2439),1,0)),"")</f>
        <v/>
      </c>
      <c r="J2439" s="5" t="str">
        <f>IF(PhieuBauCu!$B$2&gt;6,IF(LEN($B2439)=0,"",IF(AND($B2439&gt;0,VALUE(SUBSTITUTE($B2439,"7","0"))=$B2439),1,0)),"")</f>
        <v/>
      </c>
      <c r="K2439" s="5" t="str">
        <f>IF(PhieuBauCu!$B$2&gt;7,IF(LEN($B2439)=0,"",IF(AND($B2439&gt;0,VALUE(SUBSTITUTE($B2439,"8","0"))=$B2439),1,0)),"")</f>
        <v/>
      </c>
      <c r="L2439" s="5" t="str">
        <f>IF(PhieuBauCu!$B$2&gt;8,IF(LEN($B2439)=0,"",IF(AND($B2439&gt;0,VALUE(SUBSTITUTE($B2439,"9","0"))=$B2439),1,0)),"")</f>
        <v/>
      </c>
      <c r="M2439" s="9">
        <f t="shared" ref="M2439:M2502" si="77">SUMIF(D2439:L2439,1)</f>
        <v>0</v>
      </c>
      <c r="N2439" s="36">
        <f>IF(AND(M2439&lt;=PhieuBauCu!$B$13,M2439&gt;=1),1,0)</f>
        <v>0</v>
      </c>
    </row>
    <row r="2440" spans="1:14" ht="28.5" customHeight="1">
      <c r="A2440" s="2">
        <v>2435</v>
      </c>
      <c r="B2440" s="3"/>
      <c r="C2440" s="48" t="str">
        <f t="shared" si="76"/>
        <v/>
      </c>
      <c r="D2440" s="5" t="str">
        <f>IF(PhieuBauCu!$B$2&gt;0,IF(LEN($B2440)=0,"",IF(AND($B2440&gt;0,VALUE(SUBSTITUTE($B2440,"1","0"))=$B2440),1,0)),"")</f>
        <v/>
      </c>
      <c r="E2440" s="5" t="str">
        <f>IF(PhieuBauCu!$B$2&gt;1,IF(LEN($B2440)=0,"",IF(AND($B2440&gt;0,VALUE(SUBSTITUTE($B2440,"2","0"))=$B2440),1,0)),"")</f>
        <v/>
      </c>
      <c r="F2440" s="5" t="str">
        <f>IF(PhieuBauCu!$B$2&gt;2,IF(LEN($B2440)=0,"",IF(AND($B2440&gt;0,VALUE(SUBSTITUTE($B2440,"3","0"))=$B2440),1,0)),"")</f>
        <v/>
      </c>
      <c r="G2440" s="5" t="str">
        <f>IF(PhieuBauCu!$B$2&gt;3,IF(LEN($B2440)=0,"",IF(AND($B2440&gt;0,VALUE(SUBSTITUTE($B2440,"4","0"))=$B2440),1,0)),"")</f>
        <v/>
      </c>
      <c r="H2440" s="5" t="str">
        <f>IF(PhieuBauCu!$B$2&gt;4,IF(LEN($B2440)=0,"",IF(AND($B2440&gt;0,VALUE(SUBSTITUTE($B2440,"5","0"))=$B2440),1,0)),"")</f>
        <v/>
      </c>
      <c r="I2440" s="5" t="str">
        <f>IF(PhieuBauCu!$B$2&gt;5,IF(LEN($B2440)=0,"",IF(AND($B2440&gt;0,VALUE(SUBSTITUTE($B2440,"6","0"))=$B2440),1,0)),"")</f>
        <v/>
      </c>
      <c r="J2440" s="5" t="str">
        <f>IF(PhieuBauCu!$B$2&gt;6,IF(LEN($B2440)=0,"",IF(AND($B2440&gt;0,VALUE(SUBSTITUTE($B2440,"7","0"))=$B2440),1,0)),"")</f>
        <v/>
      </c>
      <c r="K2440" s="5" t="str">
        <f>IF(PhieuBauCu!$B$2&gt;7,IF(LEN($B2440)=0,"",IF(AND($B2440&gt;0,VALUE(SUBSTITUTE($B2440,"8","0"))=$B2440),1,0)),"")</f>
        <v/>
      </c>
      <c r="L2440" s="5" t="str">
        <f>IF(PhieuBauCu!$B$2&gt;8,IF(LEN($B2440)=0,"",IF(AND($B2440&gt;0,VALUE(SUBSTITUTE($B2440,"9","0"))=$B2440),1,0)),"")</f>
        <v/>
      </c>
      <c r="M2440" s="9">
        <f t="shared" si="77"/>
        <v>0</v>
      </c>
      <c r="N2440" s="36">
        <f>IF(AND(M2440&lt;=PhieuBauCu!$B$13,M2440&gt;=1),1,0)</f>
        <v>0</v>
      </c>
    </row>
    <row r="2441" spans="1:14" ht="28.5" customHeight="1">
      <c r="A2441" s="2">
        <v>2436</v>
      </c>
      <c r="B2441" s="3"/>
      <c r="C2441" s="48" t="str">
        <f t="shared" si="76"/>
        <v/>
      </c>
      <c r="D2441" s="5" t="str">
        <f>IF(PhieuBauCu!$B$2&gt;0,IF(LEN($B2441)=0,"",IF(AND($B2441&gt;0,VALUE(SUBSTITUTE($B2441,"1","0"))=$B2441),1,0)),"")</f>
        <v/>
      </c>
      <c r="E2441" s="5" t="str">
        <f>IF(PhieuBauCu!$B$2&gt;1,IF(LEN($B2441)=0,"",IF(AND($B2441&gt;0,VALUE(SUBSTITUTE($B2441,"2","0"))=$B2441),1,0)),"")</f>
        <v/>
      </c>
      <c r="F2441" s="5" t="str">
        <f>IF(PhieuBauCu!$B$2&gt;2,IF(LEN($B2441)=0,"",IF(AND($B2441&gt;0,VALUE(SUBSTITUTE($B2441,"3","0"))=$B2441),1,0)),"")</f>
        <v/>
      </c>
      <c r="G2441" s="5" t="str">
        <f>IF(PhieuBauCu!$B$2&gt;3,IF(LEN($B2441)=0,"",IF(AND($B2441&gt;0,VALUE(SUBSTITUTE($B2441,"4","0"))=$B2441),1,0)),"")</f>
        <v/>
      </c>
      <c r="H2441" s="5" t="str">
        <f>IF(PhieuBauCu!$B$2&gt;4,IF(LEN($B2441)=0,"",IF(AND($B2441&gt;0,VALUE(SUBSTITUTE($B2441,"5","0"))=$B2441),1,0)),"")</f>
        <v/>
      </c>
      <c r="I2441" s="5" t="str">
        <f>IF(PhieuBauCu!$B$2&gt;5,IF(LEN($B2441)=0,"",IF(AND($B2441&gt;0,VALUE(SUBSTITUTE($B2441,"6","0"))=$B2441),1,0)),"")</f>
        <v/>
      </c>
      <c r="J2441" s="5" t="str">
        <f>IF(PhieuBauCu!$B$2&gt;6,IF(LEN($B2441)=0,"",IF(AND($B2441&gt;0,VALUE(SUBSTITUTE($B2441,"7","0"))=$B2441),1,0)),"")</f>
        <v/>
      </c>
      <c r="K2441" s="5" t="str">
        <f>IF(PhieuBauCu!$B$2&gt;7,IF(LEN($B2441)=0,"",IF(AND($B2441&gt;0,VALUE(SUBSTITUTE($B2441,"8","0"))=$B2441),1,0)),"")</f>
        <v/>
      </c>
      <c r="L2441" s="5" t="str">
        <f>IF(PhieuBauCu!$B$2&gt;8,IF(LEN($B2441)=0,"",IF(AND($B2441&gt;0,VALUE(SUBSTITUTE($B2441,"9","0"))=$B2441),1,0)),"")</f>
        <v/>
      </c>
      <c r="M2441" s="9">
        <f t="shared" si="77"/>
        <v>0</v>
      </c>
      <c r="N2441" s="36">
        <f>IF(AND(M2441&lt;=PhieuBauCu!$B$13,M2441&gt;=1),1,0)</f>
        <v>0</v>
      </c>
    </row>
    <row r="2442" spans="1:14" ht="28.5" customHeight="1">
      <c r="A2442" s="2">
        <v>2437</v>
      </c>
      <c r="B2442" s="3"/>
      <c r="C2442" s="48" t="str">
        <f t="shared" si="76"/>
        <v/>
      </c>
      <c r="D2442" s="5" t="str">
        <f>IF(PhieuBauCu!$B$2&gt;0,IF(LEN($B2442)=0,"",IF(AND($B2442&gt;0,VALUE(SUBSTITUTE($B2442,"1","0"))=$B2442),1,0)),"")</f>
        <v/>
      </c>
      <c r="E2442" s="5" t="str">
        <f>IF(PhieuBauCu!$B$2&gt;1,IF(LEN($B2442)=0,"",IF(AND($B2442&gt;0,VALUE(SUBSTITUTE($B2442,"2","0"))=$B2442),1,0)),"")</f>
        <v/>
      </c>
      <c r="F2442" s="5" t="str">
        <f>IF(PhieuBauCu!$B$2&gt;2,IF(LEN($B2442)=0,"",IF(AND($B2442&gt;0,VALUE(SUBSTITUTE($B2442,"3","0"))=$B2442),1,0)),"")</f>
        <v/>
      </c>
      <c r="G2442" s="5" t="str">
        <f>IF(PhieuBauCu!$B$2&gt;3,IF(LEN($B2442)=0,"",IF(AND($B2442&gt;0,VALUE(SUBSTITUTE($B2442,"4","0"))=$B2442),1,0)),"")</f>
        <v/>
      </c>
      <c r="H2442" s="5" t="str">
        <f>IF(PhieuBauCu!$B$2&gt;4,IF(LEN($B2442)=0,"",IF(AND($B2442&gt;0,VALUE(SUBSTITUTE($B2442,"5","0"))=$B2442),1,0)),"")</f>
        <v/>
      </c>
      <c r="I2442" s="5" t="str">
        <f>IF(PhieuBauCu!$B$2&gt;5,IF(LEN($B2442)=0,"",IF(AND($B2442&gt;0,VALUE(SUBSTITUTE($B2442,"6","0"))=$B2442),1,0)),"")</f>
        <v/>
      </c>
      <c r="J2442" s="5" t="str">
        <f>IF(PhieuBauCu!$B$2&gt;6,IF(LEN($B2442)=0,"",IF(AND($B2442&gt;0,VALUE(SUBSTITUTE($B2442,"7","0"))=$B2442),1,0)),"")</f>
        <v/>
      </c>
      <c r="K2442" s="5" t="str">
        <f>IF(PhieuBauCu!$B$2&gt;7,IF(LEN($B2442)=0,"",IF(AND($B2442&gt;0,VALUE(SUBSTITUTE($B2442,"8","0"))=$B2442),1,0)),"")</f>
        <v/>
      </c>
      <c r="L2442" s="5" t="str">
        <f>IF(PhieuBauCu!$B$2&gt;8,IF(LEN($B2442)=0,"",IF(AND($B2442&gt;0,VALUE(SUBSTITUTE($B2442,"9","0"))=$B2442),1,0)),"")</f>
        <v/>
      </c>
      <c r="M2442" s="9">
        <f t="shared" si="77"/>
        <v>0</v>
      </c>
      <c r="N2442" s="36">
        <f>IF(AND(M2442&lt;=PhieuBauCu!$B$13,M2442&gt;=1),1,0)</f>
        <v>0</v>
      </c>
    </row>
    <row r="2443" spans="1:14" ht="28.5" customHeight="1">
      <c r="A2443" s="2">
        <v>2438</v>
      </c>
      <c r="B2443" s="3"/>
      <c r="C2443" s="48" t="str">
        <f t="shared" si="76"/>
        <v/>
      </c>
      <c r="D2443" s="5" t="str">
        <f>IF(PhieuBauCu!$B$2&gt;0,IF(LEN($B2443)=0,"",IF(AND($B2443&gt;0,VALUE(SUBSTITUTE($B2443,"1","0"))=$B2443),1,0)),"")</f>
        <v/>
      </c>
      <c r="E2443" s="5" t="str">
        <f>IF(PhieuBauCu!$B$2&gt;1,IF(LEN($B2443)=0,"",IF(AND($B2443&gt;0,VALUE(SUBSTITUTE($B2443,"2","0"))=$B2443),1,0)),"")</f>
        <v/>
      </c>
      <c r="F2443" s="5" t="str">
        <f>IF(PhieuBauCu!$B$2&gt;2,IF(LEN($B2443)=0,"",IF(AND($B2443&gt;0,VALUE(SUBSTITUTE($B2443,"3","0"))=$B2443),1,0)),"")</f>
        <v/>
      </c>
      <c r="G2443" s="5" t="str">
        <f>IF(PhieuBauCu!$B$2&gt;3,IF(LEN($B2443)=0,"",IF(AND($B2443&gt;0,VALUE(SUBSTITUTE($B2443,"4","0"))=$B2443),1,0)),"")</f>
        <v/>
      </c>
      <c r="H2443" s="5" t="str">
        <f>IF(PhieuBauCu!$B$2&gt;4,IF(LEN($B2443)=0,"",IF(AND($B2443&gt;0,VALUE(SUBSTITUTE($B2443,"5","0"))=$B2443),1,0)),"")</f>
        <v/>
      </c>
      <c r="I2443" s="5" t="str">
        <f>IF(PhieuBauCu!$B$2&gt;5,IF(LEN($B2443)=0,"",IF(AND($B2443&gt;0,VALUE(SUBSTITUTE($B2443,"6","0"))=$B2443),1,0)),"")</f>
        <v/>
      </c>
      <c r="J2443" s="5" t="str">
        <f>IF(PhieuBauCu!$B$2&gt;6,IF(LEN($B2443)=0,"",IF(AND($B2443&gt;0,VALUE(SUBSTITUTE($B2443,"7","0"))=$B2443),1,0)),"")</f>
        <v/>
      </c>
      <c r="K2443" s="5" t="str">
        <f>IF(PhieuBauCu!$B$2&gt;7,IF(LEN($B2443)=0,"",IF(AND($B2443&gt;0,VALUE(SUBSTITUTE($B2443,"8","0"))=$B2443),1,0)),"")</f>
        <v/>
      </c>
      <c r="L2443" s="5" t="str">
        <f>IF(PhieuBauCu!$B$2&gt;8,IF(LEN($B2443)=0,"",IF(AND($B2443&gt;0,VALUE(SUBSTITUTE($B2443,"9","0"))=$B2443),1,0)),"")</f>
        <v/>
      </c>
      <c r="M2443" s="9">
        <f t="shared" si="77"/>
        <v>0</v>
      </c>
      <c r="N2443" s="36">
        <f>IF(AND(M2443&lt;=PhieuBauCu!$B$13,M2443&gt;=1),1,0)</f>
        <v>0</v>
      </c>
    </row>
    <row r="2444" spans="1:14" ht="28.5" customHeight="1">
      <c r="A2444" s="2">
        <v>2439</v>
      </c>
      <c r="B2444" s="3"/>
      <c r="C2444" s="48" t="str">
        <f t="shared" si="76"/>
        <v/>
      </c>
      <c r="D2444" s="5" t="str">
        <f>IF(PhieuBauCu!$B$2&gt;0,IF(LEN($B2444)=0,"",IF(AND($B2444&gt;0,VALUE(SUBSTITUTE($B2444,"1","0"))=$B2444),1,0)),"")</f>
        <v/>
      </c>
      <c r="E2444" s="5" t="str">
        <f>IF(PhieuBauCu!$B$2&gt;1,IF(LEN($B2444)=0,"",IF(AND($B2444&gt;0,VALUE(SUBSTITUTE($B2444,"2","0"))=$B2444),1,0)),"")</f>
        <v/>
      </c>
      <c r="F2444" s="5" t="str">
        <f>IF(PhieuBauCu!$B$2&gt;2,IF(LEN($B2444)=0,"",IF(AND($B2444&gt;0,VALUE(SUBSTITUTE($B2444,"3","0"))=$B2444),1,0)),"")</f>
        <v/>
      </c>
      <c r="G2444" s="5" t="str">
        <f>IF(PhieuBauCu!$B$2&gt;3,IF(LEN($B2444)=0,"",IF(AND($B2444&gt;0,VALUE(SUBSTITUTE($B2444,"4","0"))=$B2444),1,0)),"")</f>
        <v/>
      </c>
      <c r="H2444" s="5" t="str">
        <f>IF(PhieuBauCu!$B$2&gt;4,IF(LEN($B2444)=0,"",IF(AND($B2444&gt;0,VALUE(SUBSTITUTE($B2444,"5","0"))=$B2444),1,0)),"")</f>
        <v/>
      </c>
      <c r="I2444" s="5" t="str">
        <f>IF(PhieuBauCu!$B$2&gt;5,IF(LEN($B2444)=0,"",IF(AND($B2444&gt;0,VALUE(SUBSTITUTE($B2444,"6","0"))=$B2444),1,0)),"")</f>
        <v/>
      </c>
      <c r="J2444" s="5" t="str">
        <f>IF(PhieuBauCu!$B$2&gt;6,IF(LEN($B2444)=0,"",IF(AND($B2444&gt;0,VALUE(SUBSTITUTE($B2444,"7","0"))=$B2444),1,0)),"")</f>
        <v/>
      </c>
      <c r="K2444" s="5" t="str">
        <f>IF(PhieuBauCu!$B$2&gt;7,IF(LEN($B2444)=0,"",IF(AND($B2444&gt;0,VALUE(SUBSTITUTE($B2444,"8","0"))=$B2444),1,0)),"")</f>
        <v/>
      </c>
      <c r="L2444" s="5" t="str">
        <f>IF(PhieuBauCu!$B$2&gt;8,IF(LEN($B2444)=0,"",IF(AND($B2444&gt;0,VALUE(SUBSTITUTE($B2444,"9","0"))=$B2444),1,0)),"")</f>
        <v/>
      </c>
      <c r="M2444" s="9">
        <f t="shared" si="77"/>
        <v>0</v>
      </c>
      <c r="N2444" s="36">
        <f>IF(AND(M2444&lt;=PhieuBauCu!$B$13,M2444&gt;=1),1,0)</f>
        <v>0</v>
      </c>
    </row>
    <row r="2445" spans="1:14" ht="28.5" customHeight="1">
      <c r="A2445" s="2">
        <v>2440</v>
      </c>
      <c r="B2445" s="3"/>
      <c r="C2445" s="48" t="str">
        <f t="shared" si="76"/>
        <v/>
      </c>
      <c r="D2445" s="5" t="str">
        <f>IF(PhieuBauCu!$B$2&gt;0,IF(LEN($B2445)=0,"",IF(AND($B2445&gt;0,VALUE(SUBSTITUTE($B2445,"1","0"))=$B2445),1,0)),"")</f>
        <v/>
      </c>
      <c r="E2445" s="5" t="str">
        <f>IF(PhieuBauCu!$B$2&gt;1,IF(LEN($B2445)=0,"",IF(AND($B2445&gt;0,VALUE(SUBSTITUTE($B2445,"2","0"))=$B2445),1,0)),"")</f>
        <v/>
      </c>
      <c r="F2445" s="5" t="str">
        <f>IF(PhieuBauCu!$B$2&gt;2,IF(LEN($B2445)=0,"",IF(AND($B2445&gt;0,VALUE(SUBSTITUTE($B2445,"3","0"))=$B2445),1,0)),"")</f>
        <v/>
      </c>
      <c r="G2445" s="5" t="str">
        <f>IF(PhieuBauCu!$B$2&gt;3,IF(LEN($B2445)=0,"",IF(AND($B2445&gt;0,VALUE(SUBSTITUTE($B2445,"4","0"))=$B2445),1,0)),"")</f>
        <v/>
      </c>
      <c r="H2445" s="5" t="str">
        <f>IF(PhieuBauCu!$B$2&gt;4,IF(LEN($B2445)=0,"",IF(AND($B2445&gt;0,VALUE(SUBSTITUTE($B2445,"5","0"))=$B2445),1,0)),"")</f>
        <v/>
      </c>
      <c r="I2445" s="5" t="str">
        <f>IF(PhieuBauCu!$B$2&gt;5,IF(LEN($B2445)=0,"",IF(AND($B2445&gt;0,VALUE(SUBSTITUTE($B2445,"6","0"))=$B2445),1,0)),"")</f>
        <v/>
      </c>
      <c r="J2445" s="5" t="str">
        <f>IF(PhieuBauCu!$B$2&gt;6,IF(LEN($B2445)=0,"",IF(AND($B2445&gt;0,VALUE(SUBSTITUTE($B2445,"7","0"))=$B2445),1,0)),"")</f>
        <v/>
      </c>
      <c r="K2445" s="5" t="str">
        <f>IF(PhieuBauCu!$B$2&gt;7,IF(LEN($B2445)=0,"",IF(AND($B2445&gt;0,VALUE(SUBSTITUTE($B2445,"8","0"))=$B2445),1,0)),"")</f>
        <v/>
      </c>
      <c r="L2445" s="5" t="str">
        <f>IF(PhieuBauCu!$B$2&gt;8,IF(LEN($B2445)=0,"",IF(AND($B2445&gt;0,VALUE(SUBSTITUTE($B2445,"9","0"))=$B2445),1,0)),"")</f>
        <v/>
      </c>
      <c r="M2445" s="9">
        <f t="shared" si="77"/>
        <v>0</v>
      </c>
      <c r="N2445" s="36">
        <f>IF(AND(M2445&lt;=PhieuBauCu!$B$13,M2445&gt;=1),1,0)</f>
        <v>0</v>
      </c>
    </row>
    <row r="2446" spans="1:14" ht="28.5" customHeight="1">
      <c r="A2446" s="2">
        <v>2441</v>
      </c>
      <c r="B2446" s="3"/>
      <c r="C2446" s="48" t="str">
        <f t="shared" si="76"/>
        <v/>
      </c>
      <c r="D2446" s="5" t="str">
        <f>IF(PhieuBauCu!$B$2&gt;0,IF(LEN($B2446)=0,"",IF(AND($B2446&gt;0,VALUE(SUBSTITUTE($B2446,"1","0"))=$B2446),1,0)),"")</f>
        <v/>
      </c>
      <c r="E2446" s="5" t="str">
        <f>IF(PhieuBauCu!$B$2&gt;1,IF(LEN($B2446)=0,"",IF(AND($B2446&gt;0,VALUE(SUBSTITUTE($B2446,"2","0"))=$B2446),1,0)),"")</f>
        <v/>
      </c>
      <c r="F2446" s="5" t="str">
        <f>IF(PhieuBauCu!$B$2&gt;2,IF(LEN($B2446)=0,"",IF(AND($B2446&gt;0,VALUE(SUBSTITUTE($B2446,"3","0"))=$B2446),1,0)),"")</f>
        <v/>
      </c>
      <c r="G2446" s="5" t="str">
        <f>IF(PhieuBauCu!$B$2&gt;3,IF(LEN($B2446)=0,"",IF(AND($B2446&gt;0,VALUE(SUBSTITUTE($B2446,"4","0"))=$B2446),1,0)),"")</f>
        <v/>
      </c>
      <c r="H2446" s="5" t="str">
        <f>IF(PhieuBauCu!$B$2&gt;4,IF(LEN($B2446)=0,"",IF(AND($B2446&gt;0,VALUE(SUBSTITUTE($B2446,"5","0"))=$B2446),1,0)),"")</f>
        <v/>
      </c>
      <c r="I2446" s="5" t="str">
        <f>IF(PhieuBauCu!$B$2&gt;5,IF(LEN($B2446)=0,"",IF(AND($B2446&gt;0,VALUE(SUBSTITUTE($B2446,"6","0"))=$B2446),1,0)),"")</f>
        <v/>
      </c>
      <c r="J2446" s="5" t="str">
        <f>IF(PhieuBauCu!$B$2&gt;6,IF(LEN($B2446)=0,"",IF(AND($B2446&gt;0,VALUE(SUBSTITUTE($B2446,"7","0"))=$B2446),1,0)),"")</f>
        <v/>
      </c>
      <c r="K2446" s="5" t="str">
        <f>IF(PhieuBauCu!$B$2&gt;7,IF(LEN($B2446)=0,"",IF(AND($B2446&gt;0,VALUE(SUBSTITUTE($B2446,"8","0"))=$B2446),1,0)),"")</f>
        <v/>
      </c>
      <c r="L2446" s="5" t="str">
        <f>IF(PhieuBauCu!$B$2&gt;8,IF(LEN($B2446)=0,"",IF(AND($B2446&gt;0,VALUE(SUBSTITUTE($B2446,"9","0"))=$B2446),1,0)),"")</f>
        <v/>
      </c>
      <c r="M2446" s="9">
        <f t="shared" si="77"/>
        <v>0</v>
      </c>
      <c r="N2446" s="36">
        <f>IF(AND(M2446&lt;=PhieuBauCu!$B$13,M2446&gt;=1),1,0)</f>
        <v>0</v>
      </c>
    </row>
    <row r="2447" spans="1:14" ht="28.5" customHeight="1">
      <c r="A2447" s="2">
        <v>2442</v>
      </c>
      <c r="B2447" s="3"/>
      <c r="C2447" s="48" t="str">
        <f t="shared" si="76"/>
        <v/>
      </c>
      <c r="D2447" s="5" t="str">
        <f>IF(PhieuBauCu!$B$2&gt;0,IF(LEN($B2447)=0,"",IF(AND($B2447&gt;0,VALUE(SUBSTITUTE($B2447,"1","0"))=$B2447),1,0)),"")</f>
        <v/>
      </c>
      <c r="E2447" s="5" t="str">
        <f>IF(PhieuBauCu!$B$2&gt;1,IF(LEN($B2447)=0,"",IF(AND($B2447&gt;0,VALUE(SUBSTITUTE($B2447,"2","0"))=$B2447),1,0)),"")</f>
        <v/>
      </c>
      <c r="F2447" s="5" t="str">
        <f>IF(PhieuBauCu!$B$2&gt;2,IF(LEN($B2447)=0,"",IF(AND($B2447&gt;0,VALUE(SUBSTITUTE($B2447,"3","0"))=$B2447),1,0)),"")</f>
        <v/>
      </c>
      <c r="G2447" s="5" t="str">
        <f>IF(PhieuBauCu!$B$2&gt;3,IF(LEN($B2447)=0,"",IF(AND($B2447&gt;0,VALUE(SUBSTITUTE($B2447,"4","0"))=$B2447),1,0)),"")</f>
        <v/>
      </c>
      <c r="H2447" s="5" t="str">
        <f>IF(PhieuBauCu!$B$2&gt;4,IF(LEN($B2447)=0,"",IF(AND($B2447&gt;0,VALUE(SUBSTITUTE($B2447,"5","0"))=$B2447),1,0)),"")</f>
        <v/>
      </c>
      <c r="I2447" s="5" t="str">
        <f>IF(PhieuBauCu!$B$2&gt;5,IF(LEN($B2447)=0,"",IF(AND($B2447&gt;0,VALUE(SUBSTITUTE($B2447,"6","0"))=$B2447),1,0)),"")</f>
        <v/>
      </c>
      <c r="J2447" s="5" t="str">
        <f>IF(PhieuBauCu!$B$2&gt;6,IF(LEN($B2447)=0,"",IF(AND($B2447&gt;0,VALUE(SUBSTITUTE($B2447,"7","0"))=$B2447),1,0)),"")</f>
        <v/>
      </c>
      <c r="K2447" s="5" t="str">
        <f>IF(PhieuBauCu!$B$2&gt;7,IF(LEN($B2447)=0,"",IF(AND($B2447&gt;0,VALUE(SUBSTITUTE($B2447,"8","0"))=$B2447),1,0)),"")</f>
        <v/>
      </c>
      <c r="L2447" s="5" t="str">
        <f>IF(PhieuBauCu!$B$2&gt;8,IF(LEN($B2447)=0,"",IF(AND($B2447&gt;0,VALUE(SUBSTITUTE($B2447,"9","0"))=$B2447),1,0)),"")</f>
        <v/>
      </c>
      <c r="M2447" s="9">
        <f t="shared" si="77"/>
        <v>0</v>
      </c>
      <c r="N2447" s="36">
        <f>IF(AND(M2447&lt;=PhieuBauCu!$B$13,M2447&gt;=1),1,0)</f>
        <v>0</v>
      </c>
    </row>
    <row r="2448" spans="1:14" ht="28.5" customHeight="1">
      <c r="A2448" s="2">
        <v>2443</v>
      </c>
      <c r="B2448" s="3"/>
      <c r="C2448" s="48" t="str">
        <f t="shared" si="76"/>
        <v/>
      </c>
      <c r="D2448" s="5" t="str">
        <f>IF(PhieuBauCu!$B$2&gt;0,IF(LEN($B2448)=0,"",IF(AND($B2448&gt;0,VALUE(SUBSTITUTE($B2448,"1","0"))=$B2448),1,0)),"")</f>
        <v/>
      </c>
      <c r="E2448" s="5" t="str">
        <f>IF(PhieuBauCu!$B$2&gt;1,IF(LEN($B2448)=0,"",IF(AND($B2448&gt;0,VALUE(SUBSTITUTE($B2448,"2","0"))=$B2448),1,0)),"")</f>
        <v/>
      </c>
      <c r="F2448" s="5" t="str">
        <f>IF(PhieuBauCu!$B$2&gt;2,IF(LEN($B2448)=0,"",IF(AND($B2448&gt;0,VALUE(SUBSTITUTE($B2448,"3","0"))=$B2448),1,0)),"")</f>
        <v/>
      </c>
      <c r="G2448" s="5" t="str">
        <f>IF(PhieuBauCu!$B$2&gt;3,IF(LEN($B2448)=0,"",IF(AND($B2448&gt;0,VALUE(SUBSTITUTE($B2448,"4","0"))=$B2448),1,0)),"")</f>
        <v/>
      </c>
      <c r="H2448" s="5" t="str">
        <f>IF(PhieuBauCu!$B$2&gt;4,IF(LEN($B2448)=0,"",IF(AND($B2448&gt;0,VALUE(SUBSTITUTE($B2448,"5","0"))=$B2448),1,0)),"")</f>
        <v/>
      </c>
      <c r="I2448" s="5" t="str">
        <f>IF(PhieuBauCu!$B$2&gt;5,IF(LEN($B2448)=0,"",IF(AND($B2448&gt;0,VALUE(SUBSTITUTE($B2448,"6","0"))=$B2448),1,0)),"")</f>
        <v/>
      </c>
      <c r="J2448" s="5" t="str">
        <f>IF(PhieuBauCu!$B$2&gt;6,IF(LEN($B2448)=0,"",IF(AND($B2448&gt;0,VALUE(SUBSTITUTE($B2448,"7","0"))=$B2448),1,0)),"")</f>
        <v/>
      </c>
      <c r="K2448" s="5" t="str">
        <f>IF(PhieuBauCu!$B$2&gt;7,IF(LEN($B2448)=0,"",IF(AND($B2448&gt;0,VALUE(SUBSTITUTE($B2448,"8","0"))=$B2448),1,0)),"")</f>
        <v/>
      </c>
      <c r="L2448" s="5" t="str">
        <f>IF(PhieuBauCu!$B$2&gt;8,IF(LEN($B2448)=0,"",IF(AND($B2448&gt;0,VALUE(SUBSTITUTE($B2448,"9","0"))=$B2448),1,0)),"")</f>
        <v/>
      </c>
      <c r="M2448" s="9">
        <f t="shared" si="77"/>
        <v>0</v>
      </c>
      <c r="N2448" s="36">
        <f>IF(AND(M2448&lt;=PhieuBauCu!$B$13,M2448&gt;=1),1,0)</f>
        <v>0</v>
      </c>
    </row>
    <row r="2449" spans="1:14" ht="28.5" customHeight="1">
      <c r="A2449" s="2">
        <v>2444</v>
      </c>
      <c r="B2449" s="3"/>
      <c r="C2449" s="48" t="str">
        <f t="shared" si="76"/>
        <v/>
      </c>
      <c r="D2449" s="5" t="str">
        <f>IF(PhieuBauCu!$B$2&gt;0,IF(LEN($B2449)=0,"",IF(AND($B2449&gt;0,VALUE(SUBSTITUTE($B2449,"1","0"))=$B2449),1,0)),"")</f>
        <v/>
      </c>
      <c r="E2449" s="5" t="str">
        <f>IF(PhieuBauCu!$B$2&gt;1,IF(LEN($B2449)=0,"",IF(AND($B2449&gt;0,VALUE(SUBSTITUTE($B2449,"2","0"))=$B2449),1,0)),"")</f>
        <v/>
      </c>
      <c r="F2449" s="5" t="str">
        <f>IF(PhieuBauCu!$B$2&gt;2,IF(LEN($B2449)=0,"",IF(AND($B2449&gt;0,VALUE(SUBSTITUTE($B2449,"3","0"))=$B2449),1,0)),"")</f>
        <v/>
      </c>
      <c r="G2449" s="5" t="str">
        <f>IF(PhieuBauCu!$B$2&gt;3,IF(LEN($B2449)=0,"",IF(AND($B2449&gt;0,VALUE(SUBSTITUTE($B2449,"4","0"))=$B2449),1,0)),"")</f>
        <v/>
      </c>
      <c r="H2449" s="5" t="str">
        <f>IF(PhieuBauCu!$B$2&gt;4,IF(LEN($B2449)=0,"",IF(AND($B2449&gt;0,VALUE(SUBSTITUTE($B2449,"5","0"))=$B2449),1,0)),"")</f>
        <v/>
      </c>
      <c r="I2449" s="5" t="str">
        <f>IF(PhieuBauCu!$B$2&gt;5,IF(LEN($B2449)=0,"",IF(AND($B2449&gt;0,VALUE(SUBSTITUTE($B2449,"6","0"))=$B2449),1,0)),"")</f>
        <v/>
      </c>
      <c r="J2449" s="5" t="str">
        <f>IF(PhieuBauCu!$B$2&gt;6,IF(LEN($B2449)=0,"",IF(AND($B2449&gt;0,VALUE(SUBSTITUTE($B2449,"7","0"))=$B2449),1,0)),"")</f>
        <v/>
      </c>
      <c r="K2449" s="5" t="str">
        <f>IF(PhieuBauCu!$B$2&gt;7,IF(LEN($B2449)=0,"",IF(AND($B2449&gt;0,VALUE(SUBSTITUTE($B2449,"8","0"))=$B2449),1,0)),"")</f>
        <v/>
      </c>
      <c r="L2449" s="5" t="str">
        <f>IF(PhieuBauCu!$B$2&gt;8,IF(LEN($B2449)=0,"",IF(AND($B2449&gt;0,VALUE(SUBSTITUTE($B2449,"9","0"))=$B2449),1,0)),"")</f>
        <v/>
      </c>
      <c r="M2449" s="9">
        <f t="shared" si="77"/>
        <v>0</v>
      </c>
      <c r="N2449" s="36">
        <f>IF(AND(M2449&lt;=PhieuBauCu!$B$13,M2449&gt;=1),1,0)</f>
        <v>0</v>
      </c>
    </row>
    <row r="2450" spans="1:14" ht="28.5" customHeight="1">
      <c r="A2450" s="2">
        <v>2445</v>
      </c>
      <c r="B2450" s="3"/>
      <c r="C2450" s="48" t="str">
        <f t="shared" si="76"/>
        <v/>
      </c>
      <c r="D2450" s="5" t="str">
        <f>IF(PhieuBauCu!$B$2&gt;0,IF(LEN($B2450)=0,"",IF(AND($B2450&gt;0,VALUE(SUBSTITUTE($B2450,"1","0"))=$B2450),1,0)),"")</f>
        <v/>
      </c>
      <c r="E2450" s="5" t="str">
        <f>IF(PhieuBauCu!$B$2&gt;1,IF(LEN($B2450)=0,"",IF(AND($B2450&gt;0,VALUE(SUBSTITUTE($B2450,"2","0"))=$B2450),1,0)),"")</f>
        <v/>
      </c>
      <c r="F2450" s="5" t="str">
        <f>IF(PhieuBauCu!$B$2&gt;2,IF(LEN($B2450)=0,"",IF(AND($B2450&gt;0,VALUE(SUBSTITUTE($B2450,"3","0"))=$B2450),1,0)),"")</f>
        <v/>
      </c>
      <c r="G2450" s="5" t="str">
        <f>IF(PhieuBauCu!$B$2&gt;3,IF(LEN($B2450)=0,"",IF(AND($B2450&gt;0,VALUE(SUBSTITUTE($B2450,"4","0"))=$B2450),1,0)),"")</f>
        <v/>
      </c>
      <c r="H2450" s="5" t="str">
        <f>IF(PhieuBauCu!$B$2&gt;4,IF(LEN($B2450)=0,"",IF(AND($B2450&gt;0,VALUE(SUBSTITUTE($B2450,"5","0"))=$B2450),1,0)),"")</f>
        <v/>
      </c>
      <c r="I2450" s="5" t="str">
        <f>IF(PhieuBauCu!$B$2&gt;5,IF(LEN($B2450)=0,"",IF(AND($B2450&gt;0,VALUE(SUBSTITUTE($B2450,"6","0"))=$B2450),1,0)),"")</f>
        <v/>
      </c>
      <c r="J2450" s="5" t="str">
        <f>IF(PhieuBauCu!$B$2&gt;6,IF(LEN($B2450)=0,"",IF(AND($B2450&gt;0,VALUE(SUBSTITUTE($B2450,"7","0"))=$B2450),1,0)),"")</f>
        <v/>
      </c>
      <c r="K2450" s="5" t="str">
        <f>IF(PhieuBauCu!$B$2&gt;7,IF(LEN($B2450)=0,"",IF(AND($B2450&gt;0,VALUE(SUBSTITUTE($B2450,"8","0"))=$B2450),1,0)),"")</f>
        <v/>
      </c>
      <c r="L2450" s="5" t="str">
        <f>IF(PhieuBauCu!$B$2&gt;8,IF(LEN($B2450)=0,"",IF(AND($B2450&gt;0,VALUE(SUBSTITUTE($B2450,"9","0"))=$B2450),1,0)),"")</f>
        <v/>
      </c>
      <c r="M2450" s="9">
        <f t="shared" si="77"/>
        <v>0</v>
      </c>
      <c r="N2450" s="36">
        <f>IF(AND(M2450&lt;=PhieuBauCu!$B$13,M2450&gt;=1),1,0)</f>
        <v>0</v>
      </c>
    </row>
    <row r="2451" spans="1:14" ht="28.5" customHeight="1">
      <c r="A2451" s="2">
        <v>2446</v>
      </c>
      <c r="B2451" s="3"/>
      <c r="C2451" s="48" t="str">
        <f t="shared" si="76"/>
        <v/>
      </c>
      <c r="D2451" s="5" t="str">
        <f>IF(PhieuBauCu!$B$2&gt;0,IF(LEN($B2451)=0,"",IF(AND($B2451&gt;0,VALUE(SUBSTITUTE($B2451,"1","0"))=$B2451),1,0)),"")</f>
        <v/>
      </c>
      <c r="E2451" s="5" t="str">
        <f>IF(PhieuBauCu!$B$2&gt;1,IF(LEN($B2451)=0,"",IF(AND($B2451&gt;0,VALUE(SUBSTITUTE($B2451,"2","0"))=$B2451),1,0)),"")</f>
        <v/>
      </c>
      <c r="F2451" s="5" t="str">
        <f>IF(PhieuBauCu!$B$2&gt;2,IF(LEN($B2451)=0,"",IF(AND($B2451&gt;0,VALUE(SUBSTITUTE($B2451,"3","0"))=$B2451),1,0)),"")</f>
        <v/>
      </c>
      <c r="G2451" s="5" t="str">
        <f>IF(PhieuBauCu!$B$2&gt;3,IF(LEN($B2451)=0,"",IF(AND($B2451&gt;0,VALUE(SUBSTITUTE($B2451,"4","0"))=$B2451),1,0)),"")</f>
        <v/>
      </c>
      <c r="H2451" s="5" t="str">
        <f>IF(PhieuBauCu!$B$2&gt;4,IF(LEN($B2451)=0,"",IF(AND($B2451&gt;0,VALUE(SUBSTITUTE($B2451,"5","0"))=$B2451),1,0)),"")</f>
        <v/>
      </c>
      <c r="I2451" s="5" t="str">
        <f>IF(PhieuBauCu!$B$2&gt;5,IF(LEN($B2451)=0,"",IF(AND($B2451&gt;0,VALUE(SUBSTITUTE($B2451,"6","0"))=$B2451),1,0)),"")</f>
        <v/>
      </c>
      <c r="J2451" s="5" t="str">
        <f>IF(PhieuBauCu!$B$2&gt;6,IF(LEN($B2451)=0,"",IF(AND($B2451&gt;0,VALUE(SUBSTITUTE($B2451,"7","0"))=$B2451),1,0)),"")</f>
        <v/>
      </c>
      <c r="K2451" s="5" t="str">
        <f>IF(PhieuBauCu!$B$2&gt;7,IF(LEN($B2451)=0,"",IF(AND($B2451&gt;0,VALUE(SUBSTITUTE($B2451,"8","0"))=$B2451),1,0)),"")</f>
        <v/>
      </c>
      <c r="L2451" s="5" t="str">
        <f>IF(PhieuBauCu!$B$2&gt;8,IF(LEN($B2451)=0,"",IF(AND($B2451&gt;0,VALUE(SUBSTITUTE($B2451,"9","0"))=$B2451),1,0)),"")</f>
        <v/>
      </c>
      <c r="M2451" s="9">
        <f t="shared" si="77"/>
        <v>0</v>
      </c>
      <c r="N2451" s="36">
        <f>IF(AND(M2451&lt;=PhieuBauCu!$B$13,M2451&gt;=1),1,0)</f>
        <v>0</v>
      </c>
    </row>
    <row r="2452" spans="1:14" ht="28.5" customHeight="1">
      <c r="A2452" s="2">
        <v>2447</v>
      </c>
      <c r="B2452" s="3"/>
      <c r="C2452" s="48" t="str">
        <f t="shared" si="76"/>
        <v/>
      </c>
      <c r="D2452" s="5" t="str">
        <f>IF(PhieuBauCu!$B$2&gt;0,IF(LEN($B2452)=0,"",IF(AND($B2452&gt;0,VALUE(SUBSTITUTE($B2452,"1","0"))=$B2452),1,0)),"")</f>
        <v/>
      </c>
      <c r="E2452" s="5" t="str">
        <f>IF(PhieuBauCu!$B$2&gt;1,IF(LEN($B2452)=0,"",IF(AND($B2452&gt;0,VALUE(SUBSTITUTE($B2452,"2","0"))=$B2452),1,0)),"")</f>
        <v/>
      </c>
      <c r="F2452" s="5" t="str">
        <f>IF(PhieuBauCu!$B$2&gt;2,IF(LEN($B2452)=0,"",IF(AND($B2452&gt;0,VALUE(SUBSTITUTE($B2452,"3","0"))=$B2452),1,0)),"")</f>
        <v/>
      </c>
      <c r="G2452" s="5" t="str">
        <f>IF(PhieuBauCu!$B$2&gt;3,IF(LEN($B2452)=0,"",IF(AND($B2452&gt;0,VALUE(SUBSTITUTE($B2452,"4","0"))=$B2452),1,0)),"")</f>
        <v/>
      </c>
      <c r="H2452" s="5" t="str">
        <f>IF(PhieuBauCu!$B$2&gt;4,IF(LEN($B2452)=0,"",IF(AND($B2452&gt;0,VALUE(SUBSTITUTE($B2452,"5","0"))=$B2452),1,0)),"")</f>
        <v/>
      </c>
      <c r="I2452" s="5" t="str">
        <f>IF(PhieuBauCu!$B$2&gt;5,IF(LEN($B2452)=0,"",IF(AND($B2452&gt;0,VALUE(SUBSTITUTE($B2452,"6","0"))=$B2452),1,0)),"")</f>
        <v/>
      </c>
      <c r="J2452" s="5" t="str">
        <f>IF(PhieuBauCu!$B$2&gt;6,IF(LEN($B2452)=0,"",IF(AND($B2452&gt;0,VALUE(SUBSTITUTE($B2452,"7","0"))=$B2452),1,0)),"")</f>
        <v/>
      </c>
      <c r="K2452" s="5" t="str">
        <f>IF(PhieuBauCu!$B$2&gt;7,IF(LEN($B2452)=0,"",IF(AND($B2452&gt;0,VALUE(SUBSTITUTE($B2452,"8","0"))=$B2452),1,0)),"")</f>
        <v/>
      </c>
      <c r="L2452" s="5" t="str">
        <f>IF(PhieuBauCu!$B$2&gt;8,IF(LEN($B2452)=0,"",IF(AND($B2452&gt;0,VALUE(SUBSTITUTE($B2452,"9","0"))=$B2452),1,0)),"")</f>
        <v/>
      </c>
      <c r="M2452" s="9">
        <f t="shared" si="77"/>
        <v>0</v>
      </c>
      <c r="N2452" s="36">
        <f>IF(AND(M2452&lt;=PhieuBauCu!$B$13,M2452&gt;=1),1,0)</f>
        <v>0</v>
      </c>
    </row>
    <row r="2453" spans="1:14" ht="28.5" customHeight="1">
      <c r="A2453" s="2">
        <v>2448</v>
      </c>
      <c r="B2453" s="3"/>
      <c r="C2453" s="48" t="str">
        <f t="shared" si="76"/>
        <v/>
      </c>
      <c r="D2453" s="5" t="str">
        <f>IF(PhieuBauCu!$B$2&gt;0,IF(LEN($B2453)=0,"",IF(AND($B2453&gt;0,VALUE(SUBSTITUTE($B2453,"1","0"))=$B2453),1,0)),"")</f>
        <v/>
      </c>
      <c r="E2453" s="5" t="str">
        <f>IF(PhieuBauCu!$B$2&gt;1,IF(LEN($B2453)=0,"",IF(AND($B2453&gt;0,VALUE(SUBSTITUTE($B2453,"2","0"))=$B2453),1,0)),"")</f>
        <v/>
      </c>
      <c r="F2453" s="5" t="str">
        <f>IF(PhieuBauCu!$B$2&gt;2,IF(LEN($B2453)=0,"",IF(AND($B2453&gt;0,VALUE(SUBSTITUTE($B2453,"3","0"))=$B2453),1,0)),"")</f>
        <v/>
      </c>
      <c r="G2453" s="5" t="str">
        <f>IF(PhieuBauCu!$B$2&gt;3,IF(LEN($B2453)=0,"",IF(AND($B2453&gt;0,VALUE(SUBSTITUTE($B2453,"4","0"))=$B2453),1,0)),"")</f>
        <v/>
      </c>
      <c r="H2453" s="5" t="str">
        <f>IF(PhieuBauCu!$B$2&gt;4,IF(LEN($B2453)=0,"",IF(AND($B2453&gt;0,VALUE(SUBSTITUTE($B2453,"5","0"))=$B2453),1,0)),"")</f>
        <v/>
      </c>
      <c r="I2453" s="5" t="str">
        <f>IF(PhieuBauCu!$B$2&gt;5,IF(LEN($B2453)=0,"",IF(AND($B2453&gt;0,VALUE(SUBSTITUTE($B2453,"6","0"))=$B2453),1,0)),"")</f>
        <v/>
      </c>
      <c r="J2453" s="5" t="str">
        <f>IF(PhieuBauCu!$B$2&gt;6,IF(LEN($B2453)=0,"",IF(AND($B2453&gt;0,VALUE(SUBSTITUTE($B2453,"7","0"))=$B2453),1,0)),"")</f>
        <v/>
      </c>
      <c r="K2453" s="5" t="str">
        <f>IF(PhieuBauCu!$B$2&gt;7,IF(LEN($B2453)=0,"",IF(AND($B2453&gt;0,VALUE(SUBSTITUTE($B2453,"8","0"))=$B2453),1,0)),"")</f>
        <v/>
      </c>
      <c r="L2453" s="5" t="str">
        <f>IF(PhieuBauCu!$B$2&gt;8,IF(LEN($B2453)=0,"",IF(AND($B2453&gt;0,VALUE(SUBSTITUTE($B2453,"9","0"))=$B2453),1,0)),"")</f>
        <v/>
      </c>
      <c r="M2453" s="9">
        <f t="shared" si="77"/>
        <v>0</v>
      </c>
      <c r="N2453" s="36">
        <f>IF(AND(M2453&lt;=PhieuBauCu!$B$13,M2453&gt;=1),1,0)</f>
        <v>0</v>
      </c>
    </row>
    <row r="2454" spans="1:14" ht="28.5" customHeight="1">
      <c r="A2454" s="2">
        <v>2449</v>
      </c>
      <c r="B2454" s="3"/>
      <c r="C2454" s="48" t="str">
        <f t="shared" si="76"/>
        <v/>
      </c>
      <c r="D2454" s="5" t="str">
        <f>IF(PhieuBauCu!$B$2&gt;0,IF(LEN($B2454)=0,"",IF(AND($B2454&gt;0,VALUE(SUBSTITUTE($B2454,"1","0"))=$B2454),1,0)),"")</f>
        <v/>
      </c>
      <c r="E2454" s="5" t="str">
        <f>IF(PhieuBauCu!$B$2&gt;1,IF(LEN($B2454)=0,"",IF(AND($B2454&gt;0,VALUE(SUBSTITUTE($B2454,"2","0"))=$B2454),1,0)),"")</f>
        <v/>
      </c>
      <c r="F2454" s="5" t="str">
        <f>IF(PhieuBauCu!$B$2&gt;2,IF(LEN($B2454)=0,"",IF(AND($B2454&gt;0,VALUE(SUBSTITUTE($B2454,"3","0"))=$B2454),1,0)),"")</f>
        <v/>
      </c>
      <c r="G2454" s="5" t="str">
        <f>IF(PhieuBauCu!$B$2&gt;3,IF(LEN($B2454)=0,"",IF(AND($B2454&gt;0,VALUE(SUBSTITUTE($B2454,"4","0"))=$B2454),1,0)),"")</f>
        <v/>
      </c>
      <c r="H2454" s="5" t="str">
        <f>IF(PhieuBauCu!$B$2&gt;4,IF(LEN($B2454)=0,"",IF(AND($B2454&gt;0,VALUE(SUBSTITUTE($B2454,"5","0"))=$B2454),1,0)),"")</f>
        <v/>
      </c>
      <c r="I2454" s="5" t="str">
        <f>IF(PhieuBauCu!$B$2&gt;5,IF(LEN($B2454)=0,"",IF(AND($B2454&gt;0,VALUE(SUBSTITUTE($B2454,"6","0"))=$B2454),1,0)),"")</f>
        <v/>
      </c>
      <c r="J2454" s="5" t="str">
        <f>IF(PhieuBauCu!$B$2&gt;6,IF(LEN($B2454)=0,"",IF(AND($B2454&gt;0,VALUE(SUBSTITUTE($B2454,"7","0"))=$B2454),1,0)),"")</f>
        <v/>
      </c>
      <c r="K2454" s="5" t="str">
        <f>IF(PhieuBauCu!$B$2&gt;7,IF(LEN($B2454)=0,"",IF(AND($B2454&gt;0,VALUE(SUBSTITUTE($B2454,"8","0"))=$B2454),1,0)),"")</f>
        <v/>
      </c>
      <c r="L2454" s="5" t="str">
        <f>IF(PhieuBauCu!$B$2&gt;8,IF(LEN($B2454)=0,"",IF(AND($B2454&gt;0,VALUE(SUBSTITUTE($B2454,"9","0"))=$B2454),1,0)),"")</f>
        <v/>
      </c>
      <c r="M2454" s="9">
        <f t="shared" si="77"/>
        <v>0</v>
      </c>
      <c r="N2454" s="36">
        <f>IF(AND(M2454&lt;=PhieuBauCu!$B$13,M2454&gt;=1),1,0)</f>
        <v>0</v>
      </c>
    </row>
    <row r="2455" spans="1:14" ht="28.5" customHeight="1">
      <c r="A2455" s="2">
        <v>2450</v>
      </c>
      <c r="B2455" s="3"/>
      <c r="C2455" s="48" t="str">
        <f t="shared" si="76"/>
        <v/>
      </c>
      <c r="D2455" s="5" t="str">
        <f>IF(PhieuBauCu!$B$2&gt;0,IF(LEN($B2455)=0,"",IF(AND($B2455&gt;0,VALUE(SUBSTITUTE($B2455,"1","0"))=$B2455),1,0)),"")</f>
        <v/>
      </c>
      <c r="E2455" s="5" t="str">
        <f>IF(PhieuBauCu!$B$2&gt;1,IF(LEN($B2455)=0,"",IF(AND($B2455&gt;0,VALUE(SUBSTITUTE($B2455,"2","0"))=$B2455),1,0)),"")</f>
        <v/>
      </c>
      <c r="F2455" s="5" t="str">
        <f>IF(PhieuBauCu!$B$2&gt;2,IF(LEN($B2455)=0,"",IF(AND($B2455&gt;0,VALUE(SUBSTITUTE($B2455,"3","0"))=$B2455),1,0)),"")</f>
        <v/>
      </c>
      <c r="G2455" s="5" t="str">
        <f>IF(PhieuBauCu!$B$2&gt;3,IF(LEN($B2455)=0,"",IF(AND($B2455&gt;0,VALUE(SUBSTITUTE($B2455,"4","0"))=$B2455),1,0)),"")</f>
        <v/>
      </c>
      <c r="H2455" s="5" t="str">
        <f>IF(PhieuBauCu!$B$2&gt;4,IF(LEN($B2455)=0,"",IF(AND($B2455&gt;0,VALUE(SUBSTITUTE($B2455,"5","0"))=$B2455),1,0)),"")</f>
        <v/>
      </c>
      <c r="I2455" s="5" t="str">
        <f>IF(PhieuBauCu!$B$2&gt;5,IF(LEN($B2455)=0,"",IF(AND($B2455&gt;0,VALUE(SUBSTITUTE($B2455,"6","0"))=$B2455),1,0)),"")</f>
        <v/>
      </c>
      <c r="J2455" s="5" t="str">
        <f>IF(PhieuBauCu!$B$2&gt;6,IF(LEN($B2455)=0,"",IF(AND($B2455&gt;0,VALUE(SUBSTITUTE($B2455,"7","0"))=$B2455),1,0)),"")</f>
        <v/>
      </c>
      <c r="K2455" s="5" t="str">
        <f>IF(PhieuBauCu!$B$2&gt;7,IF(LEN($B2455)=0,"",IF(AND($B2455&gt;0,VALUE(SUBSTITUTE($B2455,"8","0"))=$B2455),1,0)),"")</f>
        <v/>
      </c>
      <c r="L2455" s="5" t="str">
        <f>IF(PhieuBauCu!$B$2&gt;8,IF(LEN($B2455)=0,"",IF(AND($B2455&gt;0,VALUE(SUBSTITUTE($B2455,"9","0"))=$B2455),1,0)),"")</f>
        <v/>
      </c>
      <c r="M2455" s="9">
        <f t="shared" si="77"/>
        <v>0</v>
      </c>
      <c r="N2455" s="36">
        <f>IF(AND(M2455&lt;=PhieuBauCu!$B$13,M2455&gt;=1),1,0)</f>
        <v>0</v>
      </c>
    </row>
    <row r="2456" spans="1:14" ht="28.5" customHeight="1">
      <c r="A2456" s="2">
        <v>2451</v>
      </c>
      <c r="B2456" s="3"/>
      <c r="C2456" s="48" t="str">
        <f t="shared" si="76"/>
        <v/>
      </c>
      <c r="D2456" s="5" t="str">
        <f>IF(PhieuBauCu!$B$2&gt;0,IF(LEN($B2456)=0,"",IF(AND($B2456&gt;0,VALUE(SUBSTITUTE($B2456,"1","0"))=$B2456),1,0)),"")</f>
        <v/>
      </c>
      <c r="E2456" s="5" t="str">
        <f>IF(PhieuBauCu!$B$2&gt;1,IF(LEN($B2456)=0,"",IF(AND($B2456&gt;0,VALUE(SUBSTITUTE($B2456,"2","0"))=$B2456),1,0)),"")</f>
        <v/>
      </c>
      <c r="F2456" s="5" t="str">
        <f>IF(PhieuBauCu!$B$2&gt;2,IF(LEN($B2456)=0,"",IF(AND($B2456&gt;0,VALUE(SUBSTITUTE($B2456,"3","0"))=$B2456),1,0)),"")</f>
        <v/>
      </c>
      <c r="G2456" s="5" t="str">
        <f>IF(PhieuBauCu!$B$2&gt;3,IF(LEN($B2456)=0,"",IF(AND($B2456&gt;0,VALUE(SUBSTITUTE($B2456,"4","0"))=$B2456),1,0)),"")</f>
        <v/>
      </c>
      <c r="H2456" s="5" t="str">
        <f>IF(PhieuBauCu!$B$2&gt;4,IF(LEN($B2456)=0,"",IF(AND($B2456&gt;0,VALUE(SUBSTITUTE($B2456,"5","0"))=$B2456),1,0)),"")</f>
        <v/>
      </c>
      <c r="I2456" s="5" t="str">
        <f>IF(PhieuBauCu!$B$2&gt;5,IF(LEN($B2456)=0,"",IF(AND($B2456&gt;0,VALUE(SUBSTITUTE($B2456,"6","0"))=$B2456),1,0)),"")</f>
        <v/>
      </c>
      <c r="J2456" s="5" t="str">
        <f>IF(PhieuBauCu!$B$2&gt;6,IF(LEN($B2456)=0,"",IF(AND($B2456&gt;0,VALUE(SUBSTITUTE($B2456,"7","0"))=$B2456),1,0)),"")</f>
        <v/>
      </c>
      <c r="K2456" s="5" t="str">
        <f>IF(PhieuBauCu!$B$2&gt;7,IF(LEN($B2456)=0,"",IF(AND($B2456&gt;0,VALUE(SUBSTITUTE($B2456,"8","0"))=$B2456),1,0)),"")</f>
        <v/>
      </c>
      <c r="L2456" s="5" t="str">
        <f>IF(PhieuBauCu!$B$2&gt;8,IF(LEN($B2456)=0,"",IF(AND($B2456&gt;0,VALUE(SUBSTITUTE($B2456,"9","0"))=$B2456),1,0)),"")</f>
        <v/>
      </c>
      <c r="M2456" s="9">
        <f t="shared" si="77"/>
        <v>0</v>
      </c>
      <c r="N2456" s="36">
        <f>IF(AND(M2456&lt;=PhieuBauCu!$B$13,M2456&gt;=1),1,0)</f>
        <v>0</v>
      </c>
    </row>
    <row r="2457" spans="1:14" ht="28.5" customHeight="1">
      <c r="A2457" s="2">
        <v>2452</v>
      </c>
      <c r="B2457" s="3"/>
      <c r="C2457" s="48" t="str">
        <f t="shared" si="76"/>
        <v/>
      </c>
      <c r="D2457" s="5" t="str">
        <f>IF(PhieuBauCu!$B$2&gt;0,IF(LEN($B2457)=0,"",IF(AND($B2457&gt;0,VALUE(SUBSTITUTE($B2457,"1","0"))=$B2457),1,0)),"")</f>
        <v/>
      </c>
      <c r="E2457" s="5" t="str">
        <f>IF(PhieuBauCu!$B$2&gt;1,IF(LEN($B2457)=0,"",IF(AND($B2457&gt;0,VALUE(SUBSTITUTE($B2457,"2","0"))=$B2457),1,0)),"")</f>
        <v/>
      </c>
      <c r="F2457" s="5" t="str">
        <f>IF(PhieuBauCu!$B$2&gt;2,IF(LEN($B2457)=0,"",IF(AND($B2457&gt;0,VALUE(SUBSTITUTE($B2457,"3","0"))=$B2457),1,0)),"")</f>
        <v/>
      </c>
      <c r="G2457" s="5" t="str">
        <f>IF(PhieuBauCu!$B$2&gt;3,IF(LEN($B2457)=0,"",IF(AND($B2457&gt;0,VALUE(SUBSTITUTE($B2457,"4","0"))=$B2457),1,0)),"")</f>
        <v/>
      </c>
      <c r="H2457" s="5" t="str">
        <f>IF(PhieuBauCu!$B$2&gt;4,IF(LEN($B2457)=0,"",IF(AND($B2457&gt;0,VALUE(SUBSTITUTE($B2457,"5","0"))=$B2457),1,0)),"")</f>
        <v/>
      </c>
      <c r="I2457" s="5" t="str">
        <f>IF(PhieuBauCu!$B$2&gt;5,IF(LEN($B2457)=0,"",IF(AND($B2457&gt;0,VALUE(SUBSTITUTE($B2457,"6","0"))=$B2457),1,0)),"")</f>
        <v/>
      </c>
      <c r="J2457" s="5" t="str">
        <f>IF(PhieuBauCu!$B$2&gt;6,IF(LEN($B2457)=0,"",IF(AND($B2457&gt;0,VALUE(SUBSTITUTE($B2457,"7","0"))=$B2457),1,0)),"")</f>
        <v/>
      </c>
      <c r="K2457" s="5" t="str">
        <f>IF(PhieuBauCu!$B$2&gt;7,IF(LEN($B2457)=0,"",IF(AND($B2457&gt;0,VALUE(SUBSTITUTE($B2457,"8","0"))=$B2457),1,0)),"")</f>
        <v/>
      </c>
      <c r="L2457" s="5" t="str">
        <f>IF(PhieuBauCu!$B$2&gt;8,IF(LEN($B2457)=0,"",IF(AND($B2457&gt;0,VALUE(SUBSTITUTE($B2457,"9","0"))=$B2457),1,0)),"")</f>
        <v/>
      </c>
      <c r="M2457" s="9">
        <f t="shared" si="77"/>
        <v>0</v>
      </c>
      <c r="N2457" s="36">
        <f>IF(AND(M2457&lt;=PhieuBauCu!$B$13,M2457&gt;=1),1,0)</f>
        <v>0</v>
      </c>
    </row>
    <row r="2458" spans="1:14" ht="28.5" customHeight="1">
      <c r="A2458" s="2">
        <v>2453</v>
      </c>
      <c r="B2458" s="3"/>
      <c r="C2458" s="48" t="str">
        <f t="shared" si="76"/>
        <v/>
      </c>
      <c r="D2458" s="5" t="str">
        <f>IF(PhieuBauCu!$B$2&gt;0,IF(LEN($B2458)=0,"",IF(AND($B2458&gt;0,VALUE(SUBSTITUTE($B2458,"1","0"))=$B2458),1,0)),"")</f>
        <v/>
      </c>
      <c r="E2458" s="5" t="str">
        <f>IF(PhieuBauCu!$B$2&gt;1,IF(LEN($B2458)=0,"",IF(AND($B2458&gt;0,VALUE(SUBSTITUTE($B2458,"2","0"))=$B2458),1,0)),"")</f>
        <v/>
      </c>
      <c r="F2458" s="5" t="str">
        <f>IF(PhieuBauCu!$B$2&gt;2,IF(LEN($B2458)=0,"",IF(AND($B2458&gt;0,VALUE(SUBSTITUTE($B2458,"3","0"))=$B2458),1,0)),"")</f>
        <v/>
      </c>
      <c r="G2458" s="5" t="str">
        <f>IF(PhieuBauCu!$B$2&gt;3,IF(LEN($B2458)=0,"",IF(AND($B2458&gt;0,VALUE(SUBSTITUTE($B2458,"4","0"))=$B2458),1,0)),"")</f>
        <v/>
      </c>
      <c r="H2458" s="5" t="str">
        <f>IF(PhieuBauCu!$B$2&gt;4,IF(LEN($B2458)=0,"",IF(AND($B2458&gt;0,VALUE(SUBSTITUTE($B2458,"5","0"))=$B2458),1,0)),"")</f>
        <v/>
      </c>
      <c r="I2458" s="5" t="str">
        <f>IF(PhieuBauCu!$B$2&gt;5,IF(LEN($B2458)=0,"",IF(AND($B2458&gt;0,VALUE(SUBSTITUTE($B2458,"6","0"))=$B2458),1,0)),"")</f>
        <v/>
      </c>
      <c r="J2458" s="5" t="str">
        <f>IF(PhieuBauCu!$B$2&gt;6,IF(LEN($B2458)=0,"",IF(AND($B2458&gt;0,VALUE(SUBSTITUTE($B2458,"7","0"))=$B2458),1,0)),"")</f>
        <v/>
      </c>
      <c r="K2458" s="5" t="str">
        <f>IF(PhieuBauCu!$B$2&gt;7,IF(LEN($B2458)=0,"",IF(AND($B2458&gt;0,VALUE(SUBSTITUTE($B2458,"8","0"))=$B2458),1,0)),"")</f>
        <v/>
      </c>
      <c r="L2458" s="5" t="str">
        <f>IF(PhieuBauCu!$B$2&gt;8,IF(LEN($B2458)=0,"",IF(AND($B2458&gt;0,VALUE(SUBSTITUTE($B2458,"9","0"))=$B2458),1,0)),"")</f>
        <v/>
      </c>
      <c r="M2458" s="9">
        <f t="shared" si="77"/>
        <v>0</v>
      </c>
      <c r="N2458" s="36">
        <f>IF(AND(M2458&lt;=PhieuBauCu!$B$13,M2458&gt;=1),1,0)</f>
        <v>0</v>
      </c>
    </row>
    <row r="2459" spans="1:14" ht="28.5" customHeight="1">
      <c r="A2459" s="2">
        <v>2454</v>
      </c>
      <c r="B2459" s="3"/>
      <c r="C2459" s="48" t="str">
        <f t="shared" si="76"/>
        <v/>
      </c>
      <c r="D2459" s="5" t="str">
        <f>IF(PhieuBauCu!$B$2&gt;0,IF(LEN($B2459)=0,"",IF(AND($B2459&gt;0,VALUE(SUBSTITUTE($B2459,"1","0"))=$B2459),1,0)),"")</f>
        <v/>
      </c>
      <c r="E2459" s="5" t="str">
        <f>IF(PhieuBauCu!$B$2&gt;1,IF(LEN($B2459)=0,"",IF(AND($B2459&gt;0,VALUE(SUBSTITUTE($B2459,"2","0"))=$B2459),1,0)),"")</f>
        <v/>
      </c>
      <c r="F2459" s="5" t="str">
        <f>IF(PhieuBauCu!$B$2&gt;2,IF(LEN($B2459)=0,"",IF(AND($B2459&gt;0,VALUE(SUBSTITUTE($B2459,"3","0"))=$B2459),1,0)),"")</f>
        <v/>
      </c>
      <c r="G2459" s="5" t="str">
        <f>IF(PhieuBauCu!$B$2&gt;3,IF(LEN($B2459)=0,"",IF(AND($B2459&gt;0,VALUE(SUBSTITUTE($B2459,"4","0"))=$B2459),1,0)),"")</f>
        <v/>
      </c>
      <c r="H2459" s="5" t="str">
        <f>IF(PhieuBauCu!$B$2&gt;4,IF(LEN($B2459)=0,"",IF(AND($B2459&gt;0,VALUE(SUBSTITUTE($B2459,"5","0"))=$B2459),1,0)),"")</f>
        <v/>
      </c>
      <c r="I2459" s="5" t="str">
        <f>IF(PhieuBauCu!$B$2&gt;5,IF(LEN($B2459)=0,"",IF(AND($B2459&gt;0,VALUE(SUBSTITUTE($B2459,"6","0"))=$B2459),1,0)),"")</f>
        <v/>
      </c>
      <c r="J2459" s="5" t="str">
        <f>IF(PhieuBauCu!$B$2&gt;6,IF(LEN($B2459)=0,"",IF(AND($B2459&gt;0,VALUE(SUBSTITUTE($B2459,"7","0"))=$B2459),1,0)),"")</f>
        <v/>
      </c>
      <c r="K2459" s="5" t="str">
        <f>IF(PhieuBauCu!$B$2&gt;7,IF(LEN($B2459)=0,"",IF(AND($B2459&gt;0,VALUE(SUBSTITUTE($B2459,"8","0"))=$B2459),1,0)),"")</f>
        <v/>
      </c>
      <c r="L2459" s="5" t="str">
        <f>IF(PhieuBauCu!$B$2&gt;8,IF(LEN($B2459)=0,"",IF(AND($B2459&gt;0,VALUE(SUBSTITUTE($B2459,"9","0"))=$B2459),1,0)),"")</f>
        <v/>
      </c>
      <c r="M2459" s="9">
        <f t="shared" si="77"/>
        <v>0</v>
      </c>
      <c r="N2459" s="36">
        <f>IF(AND(M2459&lt;=PhieuBauCu!$B$13,M2459&gt;=1),1,0)</f>
        <v>0</v>
      </c>
    </row>
    <row r="2460" spans="1:14" ht="28.5" customHeight="1">
      <c r="A2460" s="2">
        <v>2455</v>
      </c>
      <c r="B2460" s="3"/>
      <c r="C2460" s="48" t="str">
        <f t="shared" si="76"/>
        <v/>
      </c>
      <c r="D2460" s="5" t="str">
        <f>IF(PhieuBauCu!$B$2&gt;0,IF(LEN($B2460)=0,"",IF(AND($B2460&gt;0,VALUE(SUBSTITUTE($B2460,"1","0"))=$B2460),1,0)),"")</f>
        <v/>
      </c>
      <c r="E2460" s="5" t="str">
        <f>IF(PhieuBauCu!$B$2&gt;1,IF(LEN($B2460)=0,"",IF(AND($B2460&gt;0,VALUE(SUBSTITUTE($B2460,"2","0"))=$B2460),1,0)),"")</f>
        <v/>
      </c>
      <c r="F2460" s="5" t="str">
        <f>IF(PhieuBauCu!$B$2&gt;2,IF(LEN($B2460)=0,"",IF(AND($B2460&gt;0,VALUE(SUBSTITUTE($B2460,"3","0"))=$B2460),1,0)),"")</f>
        <v/>
      </c>
      <c r="G2460" s="5" t="str">
        <f>IF(PhieuBauCu!$B$2&gt;3,IF(LEN($B2460)=0,"",IF(AND($B2460&gt;0,VALUE(SUBSTITUTE($B2460,"4","0"))=$B2460),1,0)),"")</f>
        <v/>
      </c>
      <c r="H2460" s="5" t="str">
        <f>IF(PhieuBauCu!$B$2&gt;4,IF(LEN($B2460)=0,"",IF(AND($B2460&gt;0,VALUE(SUBSTITUTE($B2460,"5","0"))=$B2460),1,0)),"")</f>
        <v/>
      </c>
      <c r="I2460" s="5" t="str">
        <f>IF(PhieuBauCu!$B$2&gt;5,IF(LEN($B2460)=0,"",IF(AND($B2460&gt;0,VALUE(SUBSTITUTE($B2460,"6","0"))=$B2460),1,0)),"")</f>
        <v/>
      </c>
      <c r="J2460" s="5" t="str">
        <f>IF(PhieuBauCu!$B$2&gt;6,IF(LEN($B2460)=0,"",IF(AND($B2460&gt;0,VALUE(SUBSTITUTE($B2460,"7","0"))=$B2460),1,0)),"")</f>
        <v/>
      </c>
      <c r="K2460" s="5" t="str">
        <f>IF(PhieuBauCu!$B$2&gt;7,IF(LEN($B2460)=0,"",IF(AND($B2460&gt;0,VALUE(SUBSTITUTE($B2460,"8","0"))=$B2460),1,0)),"")</f>
        <v/>
      </c>
      <c r="L2460" s="5" t="str">
        <f>IF(PhieuBauCu!$B$2&gt;8,IF(LEN($B2460)=0,"",IF(AND($B2460&gt;0,VALUE(SUBSTITUTE($B2460,"9","0"))=$B2460),1,0)),"")</f>
        <v/>
      </c>
      <c r="M2460" s="9">
        <f t="shared" si="77"/>
        <v>0</v>
      </c>
      <c r="N2460" s="36">
        <f>IF(AND(M2460&lt;=PhieuBauCu!$B$13,M2460&gt;=1),1,0)</f>
        <v>0</v>
      </c>
    </row>
    <row r="2461" spans="1:14" ht="28.5" customHeight="1">
      <c r="A2461" s="2">
        <v>2456</v>
      </c>
      <c r="B2461" s="3"/>
      <c r="C2461" s="48" t="str">
        <f t="shared" si="76"/>
        <v/>
      </c>
      <c r="D2461" s="5" t="str">
        <f>IF(PhieuBauCu!$B$2&gt;0,IF(LEN($B2461)=0,"",IF(AND($B2461&gt;0,VALUE(SUBSTITUTE($B2461,"1","0"))=$B2461),1,0)),"")</f>
        <v/>
      </c>
      <c r="E2461" s="5" t="str">
        <f>IF(PhieuBauCu!$B$2&gt;1,IF(LEN($B2461)=0,"",IF(AND($B2461&gt;0,VALUE(SUBSTITUTE($B2461,"2","0"))=$B2461),1,0)),"")</f>
        <v/>
      </c>
      <c r="F2461" s="5" t="str">
        <f>IF(PhieuBauCu!$B$2&gt;2,IF(LEN($B2461)=0,"",IF(AND($B2461&gt;0,VALUE(SUBSTITUTE($B2461,"3","0"))=$B2461),1,0)),"")</f>
        <v/>
      </c>
      <c r="G2461" s="5" t="str">
        <f>IF(PhieuBauCu!$B$2&gt;3,IF(LEN($B2461)=0,"",IF(AND($B2461&gt;0,VALUE(SUBSTITUTE($B2461,"4","0"))=$B2461),1,0)),"")</f>
        <v/>
      </c>
      <c r="H2461" s="5" t="str">
        <f>IF(PhieuBauCu!$B$2&gt;4,IF(LEN($B2461)=0,"",IF(AND($B2461&gt;0,VALUE(SUBSTITUTE($B2461,"5","0"))=$B2461),1,0)),"")</f>
        <v/>
      </c>
      <c r="I2461" s="5" t="str">
        <f>IF(PhieuBauCu!$B$2&gt;5,IF(LEN($B2461)=0,"",IF(AND($B2461&gt;0,VALUE(SUBSTITUTE($B2461,"6","0"))=$B2461),1,0)),"")</f>
        <v/>
      </c>
      <c r="J2461" s="5" t="str">
        <f>IF(PhieuBauCu!$B$2&gt;6,IF(LEN($B2461)=0,"",IF(AND($B2461&gt;0,VALUE(SUBSTITUTE($B2461,"7","0"))=$B2461),1,0)),"")</f>
        <v/>
      </c>
      <c r="K2461" s="5" t="str">
        <f>IF(PhieuBauCu!$B$2&gt;7,IF(LEN($B2461)=0,"",IF(AND($B2461&gt;0,VALUE(SUBSTITUTE($B2461,"8","0"))=$B2461),1,0)),"")</f>
        <v/>
      </c>
      <c r="L2461" s="5" t="str">
        <f>IF(PhieuBauCu!$B$2&gt;8,IF(LEN($B2461)=0,"",IF(AND($B2461&gt;0,VALUE(SUBSTITUTE($B2461,"9","0"))=$B2461),1,0)),"")</f>
        <v/>
      </c>
      <c r="M2461" s="9">
        <f t="shared" si="77"/>
        <v>0</v>
      </c>
      <c r="N2461" s="36">
        <f>IF(AND(M2461&lt;=PhieuBauCu!$B$13,M2461&gt;=1),1,0)</f>
        <v>0</v>
      </c>
    </row>
    <row r="2462" spans="1:14" ht="28.5" customHeight="1">
      <c r="A2462" s="2">
        <v>2457</v>
      </c>
      <c r="B2462" s="3"/>
      <c r="C2462" s="48" t="str">
        <f t="shared" si="76"/>
        <v/>
      </c>
      <c r="D2462" s="5" t="str">
        <f>IF(PhieuBauCu!$B$2&gt;0,IF(LEN($B2462)=0,"",IF(AND($B2462&gt;0,VALUE(SUBSTITUTE($B2462,"1","0"))=$B2462),1,0)),"")</f>
        <v/>
      </c>
      <c r="E2462" s="5" t="str">
        <f>IF(PhieuBauCu!$B$2&gt;1,IF(LEN($B2462)=0,"",IF(AND($B2462&gt;0,VALUE(SUBSTITUTE($B2462,"2","0"))=$B2462),1,0)),"")</f>
        <v/>
      </c>
      <c r="F2462" s="5" t="str">
        <f>IF(PhieuBauCu!$B$2&gt;2,IF(LEN($B2462)=0,"",IF(AND($B2462&gt;0,VALUE(SUBSTITUTE($B2462,"3","0"))=$B2462),1,0)),"")</f>
        <v/>
      </c>
      <c r="G2462" s="5" t="str">
        <f>IF(PhieuBauCu!$B$2&gt;3,IF(LEN($B2462)=0,"",IF(AND($B2462&gt;0,VALUE(SUBSTITUTE($B2462,"4","0"))=$B2462),1,0)),"")</f>
        <v/>
      </c>
      <c r="H2462" s="5" t="str">
        <f>IF(PhieuBauCu!$B$2&gt;4,IF(LEN($B2462)=0,"",IF(AND($B2462&gt;0,VALUE(SUBSTITUTE($B2462,"5","0"))=$B2462),1,0)),"")</f>
        <v/>
      </c>
      <c r="I2462" s="5" t="str">
        <f>IF(PhieuBauCu!$B$2&gt;5,IF(LEN($B2462)=0,"",IF(AND($B2462&gt;0,VALUE(SUBSTITUTE($B2462,"6","0"))=$B2462),1,0)),"")</f>
        <v/>
      </c>
      <c r="J2462" s="5" t="str">
        <f>IF(PhieuBauCu!$B$2&gt;6,IF(LEN($B2462)=0,"",IF(AND($B2462&gt;0,VALUE(SUBSTITUTE($B2462,"7","0"))=$B2462),1,0)),"")</f>
        <v/>
      </c>
      <c r="K2462" s="5" t="str">
        <f>IF(PhieuBauCu!$B$2&gt;7,IF(LEN($B2462)=0,"",IF(AND($B2462&gt;0,VALUE(SUBSTITUTE($B2462,"8","0"))=$B2462),1,0)),"")</f>
        <v/>
      </c>
      <c r="L2462" s="5" t="str">
        <f>IF(PhieuBauCu!$B$2&gt;8,IF(LEN($B2462)=0,"",IF(AND($B2462&gt;0,VALUE(SUBSTITUTE($B2462,"9","0"))=$B2462),1,0)),"")</f>
        <v/>
      </c>
      <c r="M2462" s="9">
        <f t="shared" si="77"/>
        <v>0</v>
      </c>
      <c r="N2462" s="36">
        <f>IF(AND(M2462&lt;=PhieuBauCu!$B$13,M2462&gt;=1),1,0)</f>
        <v>0</v>
      </c>
    </row>
    <row r="2463" spans="1:14" ht="28.5" customHeight="1">
      <c r="A2463" s="2">
        <v>2458</v>
      </c>
      <c r="B2463" s="3"/>
      <c r="C2463" s="48" t="str">
        <f t="shared" si="76"/>
        <v/>
      </c>
      <c r="D2463" s="5" t="str">
        <f>IF(PhieuBauCu!$B$2&gt;0,IF(LEN($B2463)=0,"",IF(AND($B2463&gt;0,VALUE(SUBSTITUTE($B2463,"1","0"))=$B2463),1,0)),"")</f>
        <v/>
      </c>
      <c r="E2463" s="5" t="str">
        <f>IF(PhieuBauCu!$B$2&gt;1,IF(LEN($B2463)=0,"",IF(AND($B2463&gt;0,VALUE(SUBSTITUTE($B2463,"2","0"))=$B2463),1,0)),"")</f>
        <v/>
      </c>
      <c r="F2463" s="5" t="str">
        <f>IF(PhieuBauCu!$B$2&gt;2,IF(LEN($B2463)=0,"",IF(AND($B2463&gt;0,VALUE(SUBSTITUTE($B2463,"3","0"))=$B2463),1,0)),"")</f>
        <v/>
      </c>
      <c r="G2463" s="5" t="str">
        <f>IF(PhieuBauCu!$B$2&gt;3,IF(LEN($B2463)=0,"",IF(AND($B2463&gt;0,VALUE(SUBSTITUTE($B2463,"4","0"))=$B2463),1,0)),"")</f>
        <v/>
      </c>
      <c r="H2463" s="5" t="str">
        <f>IF(PhieuBauCu!$B$2&gt;4,IF(LEN($B2463)=0,"",IF(AND($B2463&gt;0,VALUE(SUBSTITUTE($B2463,"5","0"))=$B2463),1,0)),"")</f>
        <v/>
      </c>
      <c r="I2463" s="5" t="str">
        <f>IF(PhieuBauCu!$B$2&gt;5,IF(LEN($B2463)=0,"",IF(AND($B2463&gt;0,VALUE(SUBSTITUTE($B2463,"6","0"))=$B2463),1,0)),"")</f>
        <v/>
      </c>
      <c r="J2463" s="5" t="str">
        <f>IF(PhieuBauCu!$B$2&gt;6,IF(LEN($B2463)=0,"",IF(AND($B2463&gt;0,VALUE(SUBSTITUTE($B2463,"7","0"))=$B2463),1,0)),"")</f>
        <v/>
      </c>
      <c r="K2463" s="5" t="str">
        <f>IF(PhieuBauCu!$B$2&gt;7,IF(LEN($B2463)=0,"",IF(AND($B2463&gt;0,VALUE(SUBSTITUTE($B2463,"8","0"))=$B2463),1,0)),"")</f>
        <v/>
      </c>
      <c r="L2463" s="5" t="str">
        <f>IF(PhieuBauCu!$B$2&gt;8,IF(LEN($B2463)=0,"",IF(AND($B2463&gt;0,VALUE(SUBSTITUTE($B2463,"9","0"))=$B2463),1,0)),"")</f>
        <v/>
      </c>
      <c r="M2463" s="9">
        <f t="shared" si="77"/>
        <v>0</v>
      </c>
      <c r="N2463" s="36">
        <f>IF(AND(M2463&lt;=PhieuBauCu!$B$13,M2463&gt;=1),1,0)</f>
        <v>0</v>
      </c>
    </row>
    <row r="2464" spans="1:14" ht="28.5" customHeight="1">
      <c r="A2464" s="2">
        <v>2459</v>
      </c>
      <c r="B2464" s="3"/>
      <c r="C2464" s="48" t="str">
        <f t="shared" si="76"/>
        <v/>
      </c>
      <c r="D2464" s="5" t="str">
        <f>IF(PhieuBauCu!$B$2&gt;0,IF(LEN($B2464)=0,"",IF(AND($B2464&gt;0,VALUE(SUBSTITUTE($B2464,"1","0"))=$B2464),1,0)),"")</f>
        <v/>
      </c>
      <c r="E2464" s="5" t="str">
        <f>IF(PhieuBauCu!$B$2&gt;1,IF(LEN($B2464)=0,"",IF(AND($B2464&gt;0,VALUE(SUBSTITUTE($B2464,"2","0"))=$B2464),1,0)),"")</f>
        <v/>
      </c>
      <c r="F2464" s="5" t="str">
        <f>IF(PhieuBauCu!$B$2&gt;2,IF(LEN($B2464)=0,"",IF(AND($B2464&gt;0,VALUE(SUBSTITUTE($B2464,"3","0"))=$B2464),1,0)),"")</f>
        <v/>
      </c>
      <c r="G2464" s="5" t="str">
        <f>IF(PhieuBauCu!$B$2&gt;3,IF(LEN($B2464)=0,"",IF(AND($B2464&gt;0,VALUE(SUBSTITUTE($B2464,"4","0"))=$B2464),1,0)),"")</f>
        <v/>
      </c>
      <c r="H2464" s="5" t="str">
        <f>IF(PhieuBauCu!$B$2&gt;4,IF(LEN($B2464)=0,"",IF(AND($B2464&gt;0,VALUE(SUBSTITUTE($B2464,"5","0"))=$B2464),1,0)),"")</f>
        <v/>
      </c>
      <c r="I2464" s="5" t="str">
        <f>IF(PhieuBauCu!$B$2&gt;5,IF(LEN($B2464)=0,"",IF(AND($B2464&gt;0,VALUE(SUBSTITUTE($B2464,"6","0"))=$B2464),1,0)),"")</f>
        <v/>
      </c>
      <c r="J2464" s="5" t="str">
        <f>IF(PhieuBauCu!$B$2&gt;6,IF(LEN($B2464)=0,"",IF(AND($B2464&gt;0,VALUE(SUBSTITUTE($B2464,"7","0"))=$B2464),1,0)),"")</f>
        <v/>
      </c>
      <c r="K2464" s="5" t="str">
        <f>IF(PhieuBauCu!$B$2&gt;7,IF(LEN($B2464)=0,"",IF(AND($B2464&gt;0,VALUE(SUBSTITUTE($B2464,"8","0"))=$B2464),1,0)),"")</f>
        <v/>
      </c>
      <c r="L2464" s="5" t="str">
        <f>IF(PhieuBauCu!$B$2&gt;8,IF(LEN($B2464)=0,"",IF(AND($B2464&gt;0,VALUE(SUBSTITUTE($B2464,"9","0"))=$B2464),1,0)),"")</f>
        <v/>
      </c>
      <c r="M2464" s="9">
        <f t="shared" si="77"/>
        <v>0</v>
      </c>
      <c r="N2464" s="36">
        <f>IF(AND(M2464&lt;=PhieuBauCu!$B$13,M2464&gt;=1),1,0)</f>
        <v>0</v>
      </c>
    </row>
    <row r="2465" spans="1:14" ht="28.5" customHeight="1">
      <c r="A2465" s="2">
        <v>2460</v>
      </c>
      <c r="B2465" s="3"/>
      <c r="C2465" s="48" t="str">
        <f t="shared" si="76"/>
        <v/>
      </c>
      <c r="D2465" s="5" t="str">
        <f>IF(PhieuBauCu!$B$2&gt;0,IF(LEN($B2465)=0,"",IF(AND($B2465&gt;0,VALUE(SUBSTITUTE($B2465,"1","0"))=$B2465),1,0)),"")</f>
        <v/>
      </c>
      <c r="E2465" s="5" t="str">
        <f>IF(PhieuBauCu!$B$2&gt;1,IF(LEN($B2465)=0,"",IF(AND($B2465&gt;0,VALUE(SUBSTITUTE($B2465,"2","0"))=$B2465),1,0)),"")</f>
        <v/>
      </c>
      <c r="F2465" s="5" t="str">
        <f>IF(PhieuBauCu!$B$2&gt;2,IF(LEN($B2465)=0,"",IF(AND($B2465&gt;0,VALUE(SUBSTITUTE($B2465,"3","0"))=$B2465),1,0)),"")</f>
        <v/>
      </c>
      <c r="G2465" s="5" t="str">
        <f>IF(PhieuBauCu!$B$2&gt;3,IF(LEN($B2465)=0,"",IF(AND($B2465&gt;0,VALUE(SUBSTITUTE($B2465,"4","0"))=$B2465),1,0)),"")</f>
        <v/>
      </c>
      <c r="H2465" s="5" t="str">
        <f>IF(PhieuBauCu!$B$2&gt;4,IF(LEN($B2465)=0,"",IF(AND($B2465&gt;0,VALUE(SUBSTITUTE($B2465,"5","0"))=$B2465),1,0)),"")</f>
        <v/>
      </c>
      <c r="I2465" s="5" t="str">
        <f>IF(PhieuBauCu!$B$2&gt;5,IF(LEN($B2465)=0,"",IF(AND($B2465&gt;0,VALUE(SUBSTITUTE($B2465,"6","0"))=$B2465),1,0)),"")</f>
        <v/>
      </c>
      <c r="J2465" s="5" t="str">
        <f>IF(PhieuBauCu!$B$2&gt;6,IF(LEN($B2465)=0,"",IF(AND($B2465&gt;0,VALUE(SUBSTITUTE($B2465,"7","0"))=$B2465),1,0)),"")</f>
        <v/>
      </c>
      <c r="K2465" s="5" t="str">
        <f>IF(PhieuBauCu!$B$2&gt;7,IF(LEN($B2465)=0,"",IF(AND($B2465&gt;0,VALUE(SUBSTITUTE($B2465,"8","0"))=$B2465),1,0)),"")</f>
        <v/>
      </c>
      <c r="L2465" s="5" t="str">
        <f>IF(PhieuBauCu!$B$2&gt;8,IF(LEN($B2465)=0,"",IF(AND($B2465&gt;0,VALUE(SUBSTITUTE($B2465,"9","0"))=$B2465),1,0)),"")</f>
        <v/>
      </c>
      <c r="M2465" s="9">
        <f t="shared" si="77"/>
        <v>0</v>
      </c>
      <c r="N2465" s="36">
        <f>IF(AND(M2465&lt;=PhieuBauCu!$B$13,M2465&gt;=1),1,0)</f>
        <v>0</v>
      </c>
    </row>
    <row r="2466" spans="1:14" ht="28.5" customHeight="1">
      <c r="A2466" s="2">
        <v>2461</v>
      </c>
      <c r="B2466" s="3"/>
      <c r="C2466" s="48" t="str">
        <f t="shared" si="76"/>
        <v/>
      </c>
      <c r="D2466" s="5" t="str">
        <f>IF(PhieuBauCu!$B$2&gt;0,IF(LEN($B2466)=0,"",IF(AND($B2466&gt;0,VALUE(SUBSTITUTE($B2466,"1","0"))=$B2466),1,0)),"")</f>
        <v/>
      </c>
      <c r="E2466" s="5" t="str">
        <f>IF(PhieuBauCu!$B$2&gt;1,IF(LEN($B2466)=0,"",IF(AND($B2466&gt;0,VALUE(SUBSTITUTE($B2466,"2","0"))=$B2466),1,0)),"")</f>
        <v/>
      </c>
      <c r="F2466" s="5" t="str">
        <f>IF(PhieuBauCu!$B$2&gt;2,IF(LEN($B2466)=0,"",IF(AND($B2466&gt;0,VALUE(SUBSTITUTE($B2466,"3","0"))=$B2466),1,0)),"")</f>
        <v/>
      </c>
      <c r="G2466" s="5" t="str">
        <f>IF(PhieuBauCu!$B$2&gt;3,IF(LEN($B2466)=0,"",IF(AND($B2466&gt;0,VALUE(SUBSTITUTE($B2466,"4","0"))=$B2466),1,0)),"")</f>
        <v/>
      </c>
      <c r="H2466" s="5" t="str">
        <f>IF(PhieuBauCu!$B$2&gt;4,IF(LEN($B2466)=0,"",IF(AND($B2466&gt;0,VALUE(SUBSTITUTE($B2466,"5","0"))=$B2466),1,0)),"")</f>
        <v/>
      </c>
      <c r="I2466" s="5" t="str">
        <f>IF(PhieuBauCu!$B$2&gt;5,IF(LEN($B2466)=0,"",IF(AND($B2466&gt;0,VALUE(SUBSTITUTE($B2466,"6","0"))=$B2466),1,0)),"")</f>
        <v/>
      </c>
      <c r="J2466" s="5" t="str">
        <f>IF(PhieuBauCu!$B$2&gt;6,IF(LEN($B2466)=0,"",IF(AND($B2466&gt;0,VALUE(SUBSTITUTE($B2466,"7","0"))=$B2466),1,0)),"")</f>
        <v/>
      </c>
      <c r="K2466" s="5" t="str">
        <f>IF(PhieuBauCu!$B$2&gt;7,IF(LEN($B2466)=0,"",IF(AND($B2466&gt;0,VALUE(SUBSTITUTE($B2466,"8","0"))=$B2466),1,0)),"")</f>
        <v/>
      </c>
      <c r="L2466" s="5" t="str">
        <f>IF(PhieuBauCu!$B$2&gt;8,IF(LEN($B2466)=0,"",IF(AND($B2466&gt;0,VALUE(SUBSTITUTE($B2466,"9","0"))=$B2466),1,0)),"")</f>
        <v/>
      </c>
      <c r="M2466" s="9">
        <f t="shared" si="77"/>
        <v>0</v>
      </c>
      <c r="N2466" s="36">
        <f>IF(AND(M2466&lt;=PhieuBauCu!$B$13,M2466&gt;=1),1,0)</f>
        <v>0</v>
      </c>
    </row>
    <row r="2467" spans="1:14" ht="28.5" customHeight="1">
      <c r="A2467" s="2">
        <v>2462</v>
      </c>
      <c r="B2467" s="3"/>
      <c r="C2467" s="48" t="str">
        <f t="shared" si="76"/>
        <v/>
      </c>
      <c r="D2467" s="5" t="str">
        <f>IF(PhieuBauCu!$B$2&gt;0,IF(LEN($B2467)=0,"",IF(AND($B2467&gt;0,VALUE(SUBSTITUTE($B2467,"1","0"))=$B2467),1,0)),"")</f>
        <v/>
      </c>
      <c r="E2467" s="5" t="str">
        <f>IF(PhieuBauCu!$B$2&gt;1,IF(LEN($B2467)=0,"",IF(AND($B2467&gt;0,VALUE(SUBSTITUTE($B2467,"2","0"))=$B2467),1,0)),"")</f>
        <v/>
      </c>
      <c r="F2467" s="5" t="str">
        <f>IF(PhieuBauCu!$B$2&gt;2,IF(LEN($B2467)=0,"",IF(AND($B2467&gt;0,VALUE(SUBSTITUTE($B2467,"3","0"))=$B2467),1,0)),"")</f>
        <v/>
      </c>
      <c r="G2467" s="5" t="str">
        <f>IF(PhieuBauCu!$B$2&gt;3,IF(LEN($B2467)=0,"",IF(AND($B2467&gt;0,VALUE(SUBSTITUTE($B2467,"4","0"))=$B2467),1,0)),"")</f>
        <v/>
      </c>
      <c r="H2467" s="5" t="str">
        <f>IF(PhieuBauCu!$B$2&gt;4,IF(LEN($B2467)=0,"",IF(AND($B2467&gt;0,VALUE(SUBSTITUTE($B2467,"5","0"))=$B2467),1,0)),"")</f>
        <v/>
      </c>
      <c r="I2467" s="5" t="str">
        <f>IF(PhieuBauCu!$B$2&gt;5,IF(LEN($B2467)=0,"",IF(AND($B2467&gt;0,VALUE(SUBSTITUTE($B2467,"6","0"))=$B2467),1,0)),"")</f>
        <v/>
      </c>
      <c r="J2467" s="5" t="str">
        <f>IF(PhieuBauCu!$B$2&gt;6,IF(LEN($B2467)=0,"",IF(AND($B2467&gt;0,VALUE(SUBSTITUTE($B2467,"7","0"))=$B2467),1,0)),"")</f>
        <v/>
      </c>
      <c r="K2467" s="5" t="str">
        <f>IF(PhieuBauCu!$B$2&gt;7,IF(LEN($B2467)=0,"",IF(AND($B2467&gt;0,VALUE(SUBSTITUTE($B2467,"8","0"))=$B2467),1,0)),"")</f>
        <v/>
      </c>
      <c r="L2467" s="5" t="str">
        <f>IF(PhieuBauCu!$B$2&gt;8,IF(LEN($B2467)=0,"",IF(AND($B2467&gt;0,VALUE(SUBSTITUTE($B2467,"9","0"))=$B2467),1,0)),"")</f>
        <v/>
      </c>
      <c r="M2467" s="9">
        <f t="shared" si="77"/>
        <v>0</v>
      </c>
      <c r="N2467" s="36">
        <f>IF(AND(M2467&lt;=PhieuBauCu!$B$13,M2467&gt;=1),1,0)</f>
        <v>0</v>
      </c>
    </row>
    <row r="2468" spans="1:14" ht="28.5" customHeight="1">
      <c r="A2468" s="2">
        <v>2463</v>
      </c>
      <c r="B2468" s="3"/>
      <c r="C2468" s="48" t="str">
        <f t="shared" si="76"/>
        <v/>
      </c>
      <c r="D2468" s="5" t="str">
        <f>IF(PhieuBauCu!$B$2&gt;0,IF(LEN($B2468)=0,"",IF(AND($B2468&gt;0,VALUE(SUBSTITUTE($B2468,"1","0"))=$B2468),1,0)),"")</f>
        <v/>
      </c>
      <c r="E2468" s="5" t="str">
        <f>IF(PhieuBauCu!$B$2&gt;1,IF(LEN($B2468)=0,"",IF(AND($B2468&gt;0,VALUE(SUBSTITUTE($B2468,"2","0"))=$B2468),1,0)),"")</f>
        <v/>
      </c>
      <c r="F2468" s="5" t="str">
        <f>IF(PhieuBauCu!$B$2&gt;2,IF(LEN($B2468)=0,"",IF(AND($B2468&gt;0,VALUE(SUBSTITUTE($B2468,"3","0"))=$B2468),1,0)),"")</f>
        <v/>
      </c>
      <c r="G2468" s="5" t="str">
        <f>IF(PhieuBauCu!$B$2&gt;3,IF(LEN($B2468)=0,"",IF(AND($B2468&gt;0,VALUE(SUBSTITUTE($B2468,"4","0"))=$B2468),1,0)),"")</f>
        <v/>
      </c>
      <c r="H2468" s="5" t="str">
        <f>IF(PhieuBauCu!$B$2&gt;4,IF(LEN($B2468)=0,"",IF(AND($B2468&gt;0,VALUE(SUBSTITUTE($B2468,"5","0"))=$B2468),1,0)),"")</f>
        <v/>
      </c>
      <c r="I2468" s="5" t="str">
        <f>IF(PhieuBauCu!$B$2&gt;5,IF(LEN($B2468)=0,"",IF(AND($B2468&gt;0,VALUE(SUBSTITUTE($B2468,"6","0"))=$B2468),1,0)),"")</f>
        <v/>
      </c>
      <c r="J2468" s="5" t="str">
        <f>IF(PhieuBauCu!$B$2&gt;6,IF(LEN($B2468)=0,"",IF(AND($B2468&gt;0,VALUE(SUBSTITUTE($B2468,"7","0"))=$B2468),1,0)),"")</f>
        <v/>
      </c>
      <c r="K2468" s="5" t="str">
        <f>IF(PhieuBauCu!$B$2&gt;7,IF(LEN($B2468)=0,"",IF(AND($B2468&gt;0,VALUE(SUBSTITUTE($B2468,"8","0"))=$B2468),1,0)),"")</f>
        <v/>
      </c>
      <c r="L2468" s="5" t="str">
        <f>IF(PhieuBauCu!$B$2&gt;8,IF(LEN($B2468)=0,"",IF(AND($B2468&gt;0,VALUE(SUBSTITUTE($B2468,"9","0"))=$B2468),1,0)),"")</f>
        <v/>
      </c>
      <c r="M2468" s="9">
        <f t="shared" si="77"/>
        <v>0</v>
      </c>
      <c r="N2468" s="36">
        <f>IF(AND(M2468&lt;=PhieuBauCu!$B$13,M2468&gt;=1),1,0)</f>
        <v>0</v>
      </c>
    </row>
    <row r="2469" spans="1:14" ht="28.5" customHeight="1">
      <c r="A2469" s="2">
        <v>2464</v>
      </c>
      <c r="B2469" s="3"/>
      <c r="C2469" s="48" t="str">
        <f t="shared" si="76"/>
        <v/>
      </c>
      <c r="D2469" s="5" t="str">
        <f>IF(PhieuBauCu!$B$2&gt;0,IF(LEN($B2469)=0,"",IF(AND($B2469&gt;0,VALUE(SUBSTITUTE($B2469,"1","0"))=$B2469),1,0)),"")</f>
        <v/>
      </c>
      <c r="E2469" s="5" t="str">
        <f>IF(PhieuBauCu!$B$2&gt;1,IF(LEN($B2469)=0,"",IF(AND($B2469&gt;0,VALUE(SUBSTITUTE($B2469,"2","0"))=$B2469),1,0)),"")</f>
        <v/>
      </c>
      <c r="F2469" s="5" t="str">
        <f>IF(PhieuBauCu!$B$2&gt;2,IF(LEN($B2469)=0,"",IF(AND($B2469&gt;0,VALUE(SUBSTITUTE($B2469,"3","0"))=$B2469),1,0)),"")</f>
        <v/>
      </c>
      <c r="G2469" s="5" t="str">
        <f>IF(PhieuBauCu!$B$2&gt;3,IF(LEN($B2469)=0,"",IF(AND($B2469&gt;0,VALUE(SUBSTITUTE($B2469,"4","0"))=$B2469),1,0)),"")</f>
        <v/>
      </c>
      <c r="H2469" s="5" t="str">
        <f>IF(PhieuBauCu!$B$2&gt;4,IF(LEN($B2469)=0,"",IF(AND($B2469&gt;0,VALUE(SUBSTITUTE($B2469,"5","0"))=$B2469),1,0)),"")</f>
        <v/>
      </c>
      <c r="I2469" s="5" t="str">
        <f>IF(PhieuBauCu!$B$2&gt;5,IF(LEN($B2469)=0,"",IF(AND($B2469&gt;0,VALUE(SUBSTITUTE($B2469,"6","0"))=$B2469),1,0)),"")</f>
        <v/>
      </c>
      <c r="J2469" s="5" t="str">
        <f>IF(PhieuBauCu!$B$2&gt;6,IF(LEN($B2469)=0,"",IF(AND($B2469&gt;0,VALUE(SUBSTITUTE($B2469,"7","0"))=$B2469),1,0)),"")</f>
        <v/>
      </c>
      <c r="K2469" s="5" t="str">
        <f>IF(PhieuBauCu!$B$2&gt;7,IF(LEN($B2469)=0,"",IF(AND($B2469&gt;0,VALUE(SUBSTITUTE($B2469,"8","0"))=$B2469),1,0)),"")</f>
        <v/>
      </c>
      <c r="L2469" s="5" t="str">
        <f>IF(PhieuBauCu!$B$2&gt;8,IF(LEN($B2469)=0,"",IF(AND($B2469&gt;0,VALUE(SUBSTITUTE($B2469,"9","0"))=$B2469),1,0)),"")</f>
        <v/>
      </c>
      <c r="M2469" s="9">
        <f t="shared" si="77"/>
        <v>0</v>
      </c>
      <c r="N2469" s="36">
        <f>IF(AND(M2469&lt;=PhieuBauCu!$B$13,M2469&gt;=1),1,0)</f>
        <v>0</v>
      </c>
    </row>
    <row r="2470" spans="1:14" ht="28.5" customHeight="1">
      <c r="A2470" s="2">
        <v>2465</v>
      </c>
      <c r="B2470" s="3"/>
      <c r="C2470" s="48" t="str">
        <f t="shared" si="76"/>
        <v/>
      </c>
      <c r="D2470" s="5" t="str">
        <f>IF(PhieuBauCu!$B$2&gt;0,IF(LEN($B2470)=0,"",IF(AND($B2470&gt;0,VALUE(SUBSTITUTE($B2470,"1","0"))=$B2470),1,0)),"")</f>
        <v/>
      </c>
      <c r="E2470" s="5" t="str">
        <f>IF(PhieuBauCu!$B$2&gt;1,IF(LEN($B2470)=0,"",IF(AND($B2470&gt;0,VALUE(SUBSTITUTE($B2470,"2","0"))=$B2470),1,0)),"")</f>
        <v/>
      </c>
      <c r="F2470" s="5" t="str">
        <f>IF(PhieuBauCu!$B$2&gt;2,IF(LEN($B2470)=0,"",IF(AND($B2470&gt;0,VALUE(SUBSTITUTE($B2470,"3","0"))=$B2470),1,0)),"")</f>
        <v/>
      </c>
      <c r="G2470" s="5" t="str">
        <f>IF(PhieuBauCu!$B$2&gt;3,IF(LEN($B2470)=0,"",IF(AND($B2470&gt;0,VALUE(SUBSTITUTE($B2470,"4","0"))=$B2470),1,0)),"")</f>
        <v/>
      </c>
      <c r="H2470" s="5" t="str">
        <f>IF(PhieuBauCu!$B$2&gt;4,IF(LEN($B2470)=0,"",IF(AND($B2470&gt;0,VALUE(SUBSTITUTE($B2470,"5","0"))=$B2470),1,0)),"")</f>
        <v/>
      </c>
      <c r="I2470" s="5" t="str">
        <f>IF(PhieuBauCu!$B$2&gt;5,IF(LEN($B2470)=0,"",IF(AND($B2470&gt;0,VALUE(SUBSTITUTE($B2470,"6","0"))=$B2470),1,0)),"")</f>
        <v/>
      </c>
      <c r="J2470" s="5" t="str">
        <f>IF(PhieuBauCu!$B$2&gt;6,IF(LEN($B2470)=0,"",IF(AND($B2470&gt;0,VALUE(SUBSTITUTE($B2470,"7","0"))=$B2470),1,0)),"")</f>
        <v/>
      </c>
      <c r="K2470" s="5" t="str">
        <f>IF(PhieuBauCu!$B$2&gt;7,IF(LEN($B2470)=0,"",IF(AND($B2470&gt;0,VALUE(SUBSTITUTE($B2470,"8","0"))=$B2470),1,0)),"")</f>
        <v/>
      </c>
      <c r="L2470" s="5" t="str">
        <f>IF(PhieuBauCu!$B$2&gt;8,IF(LEN($B2470)=0,"",IF(AND($B2470&gt;0,VALUE(SUBSTITUTE($B2470,"9","0"))=$B2470),1,0)),"")</f>
        <v/>
      </c>
      <c r="M2470" s="9">
        <f t="shared" si="77"/>
        <v>0</v>
      </c>
      <c r="N2470" s="36">
        <f>IF(AND(M2470&lt;=PhieuBauCu!$B$13,M2470&gt;=1),1,0)</f>
        <v>0</v>
      </c>
    </row>
    <row r="2471" spans="1:14" ht="28.5" customHeight="1">
      <c r="A2471" s="2">
        <v>2466</v>
      </c>
      <c r="B2471" s="3"/>
      <c r="C2471" s="48" t="str">
        <f t="shared" si="76"/>
        <v/>
      </c>
      <c r="D2471" s="5" t="str">
        <f>IF(PhieuBauCu!$B$2&gt;0,IF(LEN($B2471)=0,"",IF(AND($B2471&gt;0,VALUE(SUBSTITUTE($B2471,"1","0"))=$B2471),1,0)),"")</f>
        <v/>
      </c>
      <c r="E2471" s="5" t="str">
        <f>IF(PhieuBauCu!$B$2&gt;1,IF(LEN($B2471)=0,"",IF(AND($B2471&gt;0,VALUE(SUBSTITUTE($B2471,"2","0"))=$B2471),1,0)),"")</f>
        <v/>
      </c>
      <c r="F2471" s="5" t="str">
        <f>IF(PhieuBauCu!$B$2&gt;2,IF(LEN($B2471)=0,"",IF(AND($B2471&gt;0,VALUE(SUBSTITUTE($B2471,"3","0"))=$B2471),1,0)),"")</f>
        <v/>
      </c>
      <c r="G2471" s="5" t="str">
        <f>IF(PhieuBauCu!$B$2&gt;3,IF(LEN($B2471)=0,"",IF(AND($B2471&gt;0,VALUE(SUBSTITUTE($B2471,"4","0"))=$B2471),1,0)),"")</f>
        <v/>
      </c>
      <c r="H2471" s="5" t="str">
        <f>IF(PhieuBauCu!$B$2&gt;4,IF(LEN($B2471)=0,"",IF(AND($B2471&gt;0,VALUE(SUBSTITUTE($B2471,"5","0"))=$B2471),1,0)),"")</f>
        <v/>
      </c>
      <c r="I2471" s="5" t="str">
        <f>IF(PhieuBauCu!$B$2&gt;5,IF(LEN($B2471)=0,"",IF(AND($B2471&gt;0,VALUE(SUBSTITUTE($B2471,"6","0"))=$B2471),1,0)),"")</f>
        <v/>
      </c>
      <c r="J2471" s="5" t="str">
        <f>IF(PhieuBauCu!$B$2&gt;6,IF(LEN($B2471)=0,"",IF(AND($B2471&gt;0,VALUE(SUBSTITUTE($B2471,"7","0"))=$B2471),1,0)),"")</f>
        <v/>
      </c>
      <c r="K2471" s="5" t="str">
        <f>IF(PhieuBauCu!$B$2&gt;7,IF(LEN($B2471)=0,"",IF(AND($B2471&gt;0,VALUE(SUBSTITUTE($B2471,"8","0"))=$B2471),1,0)),"")</f>
        <v/>
      </c>
      <c r="L2471" s="5" t="str">
        <f>IF(PhieuBauCu!$B$2&gt;8,IF(LEN($B2471)=0,"",IF(AND($B2471&gt;0,VALUE(SUBSTITUTE($B2471,"9","0"))=$B2471),1,0)),"")</f>
        <v/>
      </c>
      <c r="M2471" s="9">
        <f t="shared" si="77"/>
        <v>0</v>
      </c>
      <c r="N2471" s="36">
        <f>IF(AND(M2471&lt;=PhieuBauCu!$B$13,M2471&gt;=1),1,0)</f>
        <v>0</v>
      </c>
    </row>
    <row r="2472" spans="1:14" ht="28.5" customHeight="1">
      <c r="A2472" s="2">
        <v>2467</v>
      </c>
      <c r="B2472" s="3"/>
      <c r="C2472" s="48" t="str">
        <f t="shared" si="76"/>
        <v/>
      </c>
      <c r="D2472" s="5" t="str">
        <f>IF(PhieuBauCu!$B$2&gt;0,IF(LEN($B2472)=0,"",IF(AND($B2472&gt;0,VALUE(SUBSTITUTE($B2472,"1","0"))=$B2472),1,0)),"")</f>
        <v/>
      </c>
      <c r="E2472" s="5" t="str">
        <f>IF(PhieuBauCu!$B$2&gt;1,IF(LEN($B2472)=0,"",IF(AND($B2472&gt;0,VALUE(SUBSTITUTE($B2472,"2","0"))=$B2472),1,0)),"")</f>
        <v/>
      </c>
      <c r="F2472" s="5" t="str">
        <f>IF(PhieuBauCu!$B$2&gt;2,IF(LEN($B2472)=0,"",IF(AND($B2472&gt;0,VALUE(SUBSTITUTE($B2472,"3","0"))=$B2472),1,0)),"")</f>
        <v/>
      </c>
      <c r="G2472" s="5" t="str">
        <f>IF(PhieuBauCu!$B$2&gt;3,IF(LEN($B2472)=0,"",IF(AND($B2472&gt;0,VALUE(SUBSTITUTE($B2472,"4","0"))=$B2472),1,0)),"")</f>
        <v/>
      </c>
      <c r="H2472" s="5" t="str">
        <f>IF(PhieuBauCu!$B$2&gt;4,IF(LEN($B2472)=0,"",IF(AND($B2472&gt;0,VALUE(SUBSTITUTE($B2472,"5","0"))=$B2472),1,0)),"")</f>
        <v/>
      </c>
      <c r="I2472" s="5" t="str">
        <f>IF(PhieuBauCu!$B$2&gt;5,IF(LEN($B2472)=0,"",IF(AND($B2472&gt;0,VALUE(SUBSTITUTE($B2472,"6","0"))=$B2472),1,0)),"")</f>
        <v/>
      </c>
      <c r="J2472" s="5" t="str">
        <f>IF(PhieuBauCu!$B$2&gt;6,IF(LEN($B2472)=0,"",IF(AND($B2472&gt;0,VALUE(SUBSTITUTE($B2472,"7","0"))=$B2472),1,0)),"")</f>
        <v/>
      </c>
      <c r="K2472" s="5" t="str">
        <f>IF(PhieuBauCu!$B$2&gt;7,IF(LEN($B2472)=0,"",IF(AND($B2472&gt;0,VALUE(SUBSTITUTE($B2472,"8","0"))=$B2472),1,0)),"")</f>
        <v/>
      </c>
      <c r="L2472" s="5" t="str">
        <f>IF(PhieuBauCu!$B$2&gt;8,IF(LEN($B2472)=0,"",IF(AND($B2472&gt;0,VALUE(SUBSTITUTE($B2472,"9","0"))=$B2472),1,0)),"")</f>
        <v/>
      </c>
      <c r="M2472" s="9">
        <f t="shared" si="77"/>
        <v>0</v>
      </c>
      <c r="N2472" s="36">
        <f>IF(AND(M2472&lt;=PhieuBauCu!$B$13,M2472&gt;=1),1,0)</f>
        <v>0</v>
      </c>
    </row>
    <row r="2473" spans="1:14" ht="28.5" customHeight="1">
      <c r="A2473" s="2">
        <v>2468</v>
      </c>
      <c r="B2473" s="3"/>
      <c r="C2473" s="48" t="str">
        <f t="shared" si="76"/>
        <v/>
      </c>
      <c r="D2473" s="5" t="str">
        <f>IF(PhieuBauCu!$B$2&gt;0,IF(LEN($B2473)=0,"",IF(AND($B2473&gt;0,VALUE(SUBSTITUTE($B2473,"1","0"))=$B2473),1,0)),"")</f>
        <v/>
      </c>
      <c r="E2473" s="5" t="str">
        <f>IF(PhieuBauCu!$B$2&gt;1,IF(LEN($B2473)=0,"",IF(AND($B2473&gt;0,VALUE(SUBSTITUTE($B2473,"2","0"))=$B2473),1,0)),"")</f>
        <v/>
      </c>
      <c r="F2473" s="5" t="str">
        <f>IF(PhieuBauCu!$B$2&gt;2,IF(LEN($B2473)=0,"",IF(AND($B2473&gt;0,VALUE(SUBSTITUTE($B2473,"3","0"))=$B2473),1,0)),"")</f>
        <v/>
      </c>
      <c r="G2473" s="5" t="str">
        <f>IF(PhieuBauCu!$B$2&gt;3,IF(LEN($B2473)=0,"",IF(AND($B2473&gt;0,VALUE(SUBSTITUTE($B2473,"4","0"))=$B2473),1,0)),"")</f>
        <v/>
      </c>
      <c r="H2473" s="5" t="str">
        <f>IF(PhieuBauCu!$B$2&gt;4,IF(LEN($B2473)=0,"",IF(AND($B2473&gt;0,VALUE(SUBSTITUTE($B2473,"5","0"))=$B2473),1,0)),"")</f>
        <v/>
      </c>
      <c r="I2473" s="5" t="str">
        <f>IF(PhieuBauCu!$B$2&gt;5,IF(LEN($B2473)=0,"",IF(AND($B2473&gt;0,VALUE(SUBSTITUTE($B2473,"6","0"))=$B2473),1,0)),"")</f>
        <v/>
      </c>
      <c r="J2473" s="5" t="str">
        <f>IF(PhieuBauCu!$B$2&gt;6,IF(LEN($B2473)=0,"",IF(AND($B2473&gt;0,VALUE(SUBSTITUTE($B2473,"7","0"))=$B2473),1,0)),"")</f>
        <v/>
      </c>
      <c r="K2473" s="5" t="str">
        <f>IF(PhieuBauCu!$B$2&gt;7,IF(LEN($B2473)=0,"",IF(AND($B2473&gt;0,VALUE(SUBSTITUTE($B2473,"8","0"))=$B2473),1,0)),"")</f>
        <v/>
      </c>
      <c r="L2473" s="5" t="str">
        <f>IF(PhieuBauCu!$B$2&gt;8,IF(LEN($B2473)=0,"",IF(AND($B2473&gt;0,VALUE(SUBSTITUTE($B2473,"9","0"))=$B2473),1,0)),"")</f>
        <v/>
      </c>
      <c r="M2473" s="9">
        <f t="shared" si="77"/>
        <v>0</v>
      </c>
      <c r="N2473" s="36">
        <f>IF(AND(M2473&lt;=PhieuBauCu!$B$13,M2473&gt;=1),1,0)</f>
        <v>0</v>
      </c>
    </row>
    <row r="2474" spans="1:14" ht="28.5" customHeight="1">
      <c r="A2474" s="2">
        <v>2469</v>
      </c>
      <c r="B2474" s="3"/>
      <c r="C2474" s="48" t="str">
        <f t="shared" si="76"/>
        <v/>
      </c>
      <c r="D2474" s="5" t="str">
        <f>IF(PhieuBauCu!$B$2&gt;0,IF(LEN($B2474)=0,"",IF(AND($B2474&gt;0,VALUE(SUBSTITUTE($B2474,"1","0"))=$B2474),1,0)),"")</f>
        <v/>
      </c>
      <c r="E2474" s="5" t="str">
        <f>IF(PhieuBauCu!$B$2&gt;1,IF(LEN($B2474)=0,"",IF(AND($B2474&gt;0,VALUE(SUBSTITUTE($B2474,"2","0"))=$B2474),1,0)),"")</f>
        <v/>
      </c>
      <c r="F2474" s="5" t="str">
        <f>IF(PhieuBauCu!$B$2&gt;2,IF(LEN($B2474)=0,"",IF(AND($B2474&gt;0,VALUE(SUBSTITUTE($B2474,"3","0"))=$B2474),1,0)),"")</f>
        <v/>
      </c>
      <c r="G2474" s="5" t="str">
        <f>IF(PhieuBauCu!$B$2&gt;3,IF(LEN($B2474)=0,"",IF(AND($B2474&gt;0,VALUE(SUBSTITUTE($B2474,"4","0"))=$B2474),1,0)),"")</f>
        <v/>
      </c>
      <c r="H2474" s="5" t="str">
        <f>IF(PhieuBauCu!$B$2&gt;4,IF(LEN($B2474)=0,"",IF(AND($B2474&gt;0,VALUE(SUBSTITUTE($B2474,"5","0"))=$B2474),1,0)),"")</f>
        <v/>
      </c>
      <c r="I2474" s="5" t="str">
        <f>IF(PhieuBauCu!$B$2&gt;5,IF(LEN($B2474)=0,"",IF(AND($B2474&gt;0,VALUE(SUBSTITUTE($B2474,"6","0"))=$B2474),1,0)),"")</f>
        <v/>
      </c>
      <c r="J2474" s="5" t="str">
        <f>IF(PhieuBauCu!$B$2&gt;6,IF(LEN($B2474)=0,"",IF(AND($B2474&gt;0,VALUE(SUBSTITUTE($B2474,"7","0"))=$B2474),1,0)),"")</f>
        <v/>
      </c>
      <c r="K2474" s="5" t="str">
        <f>IF(PhieuBauCu!$B$2&gt;7,IF(LEN($B2474)=0,"",IF(AND($B2474&gt;0,VALUE(SUBSTITUTE($B2474,"8","0"))=$B2474),1,0)),"")</f>
        <v/>
      </c>
      <c r="L2474" s="5" t="str">
        <f>IF(PhieuBauCu!$B$2&gt;8,IF(LEN($B2474)=0,"",IF(AND($B2474&gt;0,VALUE(SUBSTITUTE($B2474,"9","0"))=$B2474),1,0)),"")</f>
        <v/>
      </c>
      <c r="M2474" s="9">
        <f t="shared" si="77"/>
        <v>0</v>
      </c>
      <c r="N2474" s="36">
        <f>IF(AND(M2474&lt;=PhieuBauCu!$B$13,M2474&gt;=1),1,0)</f>
        <v>0</v>
      </c>
    </row>
    <row r="2475" spans="1:14" ht="28.5" customHeight="1">
      <c r="A2475" s="2">
        <v>2470</v>
      </c>
      <c r="B2475" s="3"/>
      <c r="C2475" s="48" t="str">
        <f t="shared" si="76"/>
        <v/>
      </c>
      <c r="D2475" s="5" t="str">
        <f>IF(PhieuBauCu!$B$2&gt;0,IF(LEN($B2475)=0,"",IF(AND($B2475&gt;0,VALUE(SUBSTITUTE($B2475,"1","0"))=$B2475),1,0)),"")</f>
        <v/>
      </c>
      <c r="E2475" s="5" t="str">
        <f>IF(PhieuBauCu!$B$2&gt;1,IF(LEN($B2475)=0,"",IF(AND($B2475&gt;0,VALUE(SUBSTITUTE($B2475,"2","0"))=$B2475),1,0)),"")</f>
        <v/>
      </c>
      <c r="F2475" s="5" t="str">
        <f>IF(PhieuBauCu!$B$2&gt;2,IF(LEN($B2475)=0,"",IF(AND($B2475&gt;0,VALUE(SUBSTITUTE($B2475,"3","0"))=$B2475),1,0)),"")</f>
        <v/>
      </c>
      <c r="G2475" s="5" t="str">
        <f>IF(PhieuBauCu!$B$2&gt;3,IF(LEN($B2475)=0,"",IF(AND($B2475&gt;0,VALUE(SUBSTITUTE($B2475,"4","0"))=$B2475),1,0)),"")</f>
        <v/>
      </c>
      <c r="H2475" s="5" t="str">
        <f>IF(PhieuBauCu!$B$2&gt;4,IF(LEN($B2475)=0,"",IF(AND($B2475&gt;0,VALUE(SUBSTITUTE($B2475,"5","0"))=$B2475),1,0)),"")</f>
        <v/>
      </c>
      <c r="I2475" s="5" t="str">
        <f>IF(PhieuBauCu!$B$2&gt;5,IF(LEN($B2475)=0,"",IF(AND($B2475&gt;0,VALUE(SUBSTITUTE($B2475,"6","0"))=$B2475),1,0)),"")</f>
        <v/>
      </c>
      <c r="J2475" s="5" t="str">
        <f>IF(PhieuBauCu!$B$2&gt;6,IF(LEN($B2475)=0,"",IF(AND($B2475&gt;0,VALUE(SUBSTITUTE($B2475,"7","0"))=$B2475),1,0)),"")</f>
        <v/>
      </c>
      <c r="K2475" s="5" t="str">
        <f>IF(PhieuBauCu!$B$2&gt;7,IF(LEN($B2475)=0,"",IF(AND($B2475&gt;0,VALUE(SUBSTITUTE($B2475,"8","0"))=$B2475),1,0)),"")</f>
        <v/>
      </c>
      <c r="L2475" s="5" t="str">
        <f>IF(PhieuBauCu!$B$2&gt;8,IF(LEN($B2475)=0,"",IF(AND($B2475&gt;0,VALUE(SUBSTITUTE($B2475,"9","0"))=$B2475),1,0)),"")</f>
        <v/>
      </c>
      <c r="M2475" s="9">
        <f t="shared" si="77"/>
        <v>0</v>
      </c>
      <c r="N2475" s="36">
        <f>IF(AND(M2475&lt;=PhieuBauCu!$B$13,M2475&gt;=1),1,0)</f>
        <v>0</v>
      </c>
    </row>
    <row r="2476" spans="1:14" ht="28.5" customHeight="1">
      <c r="A2476" s="2">
        <v>2471</v>
      </c>
      <c r="B2476" s="3"/>
      <c r="C2476" s="48" t="str">
        <f t="shared" si="76"/>
        <v/>
      </c>
      <c r="D2476" s="5" t="str">
        <f>IF(PhieuBauCu!$B$2&gt;0,IF(LEN($B2476)=0,"",IF(AND($B2476&gt;0,VALUE(SUBSTITUTE($B2476,"1","0"))=$B2476),1,0)),"")</f>
        <v/>
      </c>
      <c r="E2476" s="5" t="str">
        <f>IF(PhieuBauCu!$B$2&gt;1,IF(LEN($B2476)=0,"",IF(AND($B2476&gt;0,VALUE(SUBSTITUTE($B2476,"2","0"))=$B2476),1,0)),"")</f>
        <v/>
      </c>
      <c r="F2476" s="5" t="str">
        <f>IF(PhieuBauCu!$B$2&gt;2,IF(LEN($B2476)=0,"",IF(AND($B2476&gt;0,VALUE(SUBSTITUTE($B2476,"3","0"))=$B2476),1,0)),"")</f>
        <v/>
      </c>
      <c r="G2476" s="5" t="str">
        <f>IF(PhieuBauCu!$B$2&gt;3,IF(LEN($B2476)=0,"",IF(AND($B2476&gt;0,VALUE(SUBSTITUTE($B2476,"4","0"))=$B2476),1,0)),"")</f>
        <v/>
      </c>
      <c r="H2476" s="5" t="str">
        <f>IF(PhieuBauCu!$B$2&gt;4,IF(LEN($B2476)=0,"",IF(AND($B2476&gt;0,VALUE(SUBSTITUTE($B2476,"5","0"))=$B2476),1,0)),"")</f>
        <v/>
      </c>
      <c r="I2476" s="5" t="str">
        <f>IF(PhieuBauCu!$B$2&gt;5,IF(LEN($B2476)=0,"",IF(AND($B2476&gt;0,VALUE(SUBSTITUTE($B2476,"6","0"))=$B2476),1,0)),"")</f>
        <v/>
      </c>
      <c r="J2476" s="5" t="str">
        <f>IF(PhieuBauCu!$B$2&gt;6,IF(LEN($B2476)=0,"",IF(AND($B2476&gt;0,VALUE(SUBSTITUTE($B2476,"7","0"))=$B2476),1,0)),"")</f>
        <v/>
      </c>
      <c r="K2476" s="5" t="str">
        <f>IF(PhieuBauCu!$B$2&gt;7,IF(LEN($B2476)=0,"",IF(AND($B2476&gt;0,VALUE(SUBSTITUTE($B2476,"8","0"))=$B2476),1,0)),"")</f>
        <v/>
      </c>
      <c r="L2476" s="5" t="str">
        <f>IF(PhieuBauCu!$B$2&gt;8,IF(LEN($B2476)=0,"",IF(AND($B2476&gt;0,VALUE(SUBSTITUTE($B2476,"9","0"))=$B2476),1,0)),"")</f>
        <v/>
      </c>
      <c r="M2476" s="9">
        <f t="shared" si="77"/>
        <v>0</v>
      </c>
      <c r="N2476" s="36">
        <f>IF(AND(M2476&lt;=PhieuBauCu!$B$13,M2476&gt;=1),1,0)</f>
        <v>0</v>
      </c>
    </row>
    <row r="2477" spans="1:14" ht="28.5" customHeight="1">
      <c r="A2477" s="2">
        <v>2472</v>
      </c>
      <c r="B2477" s="3"/>
      <c r="C2477" s="48" t="str">
        <f t="shared" si="76"/>
        <v/>
      </c>
      <c r="D2477" s="5" t="str">
        <f>IF(PhieuBauCu!$B$2&gt;0,IF(LEN($B2477)=0,"",IF(AND($B2477&gt;0,VALUE(SUBSTITUTE($B2477,"1","0"))=$B2477),1,0)),"")</f>
        <v/>
      </c>
      <c r="E2477" s="5" t="str">
        <f>IF(PhieuBauCu!$B$2&gt;1,IF(LEN($B2477)=0,"",IF(AND($B2477&gt;0,VALUE(SUBSTITUTE($B2477,"2","0"))=$B2477),1,0)),"")</f>
        <v/>
      </c>
      <c r="F2477" s="5" t="str">
        <f>IF(PhieuBauCu!$B$2&gt;2,IF(LEN($B2477)=0,"",IF(AND($B2477&gt;0,VALUE(SUBSTITUTE($B2477,"3","0"))=$B2477),1,0)),"")</f>
        <v/>
      </c>
      <c r="G2477" s="5" t="str">
        <f>IF(PhieuBauCu!$B$2&gt;3,IF(LEN($B2477)=0,"",IF(AND($B2477&gt;0,VALUE(SUBSTITUTE($B2477,"4","0"))=$B2477),1,0)),"")</f>
        <v/>
      </c>
      <c r="H2477" s="5" t="str">
        <f>IF(PhieuBauCu!$B$2&gt;4,IF(LEN($B2477)=0,"",IF(AND($B2477&gt;0,VALUE(SUBSTITUTE($B2477,"5","0"))=$B2477),1,0)),"")</f>
        <v/>
      </c>
      <c r="I2477" s="5" t="str">
        <f>IF(PhieuBauCu!$B$2&gt;5,IF(LEN($B2477)=0,"",IF(AND($B2477&gt;0,VALUE(SUBSTITUTE($B2477,"6","0"))=$B2477),1,0)),"")</f>
        <v/>
      </c>
      <c r="J2477" s="5" t="str">
        <f>IF(PhieuBauCu!$B$2&gt;6,IF(LEN($B2477)=0,"",IF(AND($B2477&gt;0,VALUE(SUBSTITUTE($B2477,"7","0"))=$B2477),1,0)),"")</f>
        <v/>
      </c>
      <c r="K2477" s="5" t="str">
        <f>IF(PhieuBauCu!$B$2&gt;7,IF(LEN($B2477)=0,"",IF(AND($B2477&gt;0,VALUE(SUBSTITUTE($B2477,"8","0"))=$B2477),1,0)),"")</f>
        <v/>
      </c>
      <c r="L2477" s="5" t="str">
        <f>IF(PhieuBauCu!$B$2&gt;8,IF(LEN($B2477)=0,"",IF(AND($B2477&gt;0,VALUE(SUBSTITUTE($B2477,"9","0"))=$B2477),1,0)),"")</f>
        <v/>
      </c>
      <c r="M2477" s="9">
        <f t="shared" si="77"/>
        <v>0</v>
      </c>
      <c r="N2477" s="36">
        <f>IF(AND(M2477&lt;=PhieuBauCu!$B$13,M2477&gt;=1),1,0)</f>
        <v>0</v>
      </c>
    </row>
    <row r="2478" spans="1:14" ht="28.5" customHeight="1">
      <c r="A2478" s="2">
        <v>2473</v>
      </c>
      <c r="B2478" s="3"/>
      <c r="C2478" s="48" t="str">
        <f t="shared" si="76"/>
        <v/>
      </c>
      <c r="D2478" s="5" t="str">
        <f>IF(PhieuBauCu!$B$2&gt;0,IF(LEN($B2478)=0,"",IF(AND($B2478&gt;0,VALUE(SUBSTITUTE($B2478,"1","0"))=$B2478),1,0)),"")</f>
        <v/>
      </c>
      <c r="E2478" s="5" t="str">
        <f>IF(PhieuBauCu!$B$2&gt;1,IF(LEN($B2478)=0,"",IF(AND($B2478&gt;0,VALUE(SUBSTITUTE($B2478,"2","0"))=$B2478),1,0)),"")</f>
        <v/>
      </c>
      <c r="F2478" s="5" t="str">
        <f>IF(PhieuBauCu!$B$2&gt;2,IF(LEN($B2478)=0,"",IF(AND($B2478&gt;0,VALUE(SUBSTITUTE($B2478,"3","0"))=$B2478),1,0)),"")</f>
        <v/>
      </c>
      <c r="G2478" s="5" t="str">
        <f>IF(PhieuBauCu!$B$2&gt;3,IF(LEN($B2478)=0,"",IF(AND($B2478&gt;0,VALUE(SUBSTITUTE($B2478,"4","0"))=$B2478),1,0)),"")</f>
        <v/>
      </c>
      <c r="H2478" s="5" t="str">
        <f>IF(PhieuBauCu!$B$2&gt;4,IF(LEN($B2478)=0,"",IF(AND($B2478&gt;0,VALUE(SUBSTITUTE($B2478,"5","0"))=$B2478),1,0)),"")</f>
        <v/>
      </c>
      <c r="I2478" s="5" t="str">
        <f>IF(PhieuBauCu!$B$2&gt;5,IF(LEN($B2478)=0,"",IF(AND($B2478&gt;0,VALUE(SUBSTITUTE($B2478,"6","0"))=$B2478),1,0)),"")</f>
        <v/>
      </c>
      <c r="J2478" s="5" t="str">
        <f>IF(PhieuBauCu!$B$2&gt;6,IF(LEN($B2478)=0,"",IF(AND($B2478&gt;0,VALUE(SUBSTITUTE($B2478,"7","0"))=$B2478),1,0)),"")</f>
        <v/>
      </c>
      <c r="K2478" s="5" t="str">
        <f>IF(PhieuBauCu!$B$2&gt;7,IF(LEN($B2478)=0,"",IF(AND($B2478&gt;0,VALUE(SUBSTITUTE($B2478,"8","0"))=$B2478),1,0)),"")</f>
        <v/>
      </c>
      <c r="L2478" s="5" t="str">
        <f>IF(PhieuBauCu!$B$2&gt;8,IF(LEN($B2478)=0,"",IF(AND($B2478&gt;0,VALUE(SUBSTITUTE($B2478,"9","0"))=$B2478),1,0)),"")</f>
        <v/>
      </c>
      <c r="M2478" s="9">
        <f t="shared" si="77"/>
        <v>0</v>
      </c>
      <c r="N2478" s="36">
        <f>IF(AND(M2478&lt;=PhieuBauCu!$B$13,M2478&gt;=1),1,0)</f>
        <v>0</v>
      </c>
    </row>
    <row r="2479" spans="1:14" ht="28.5" customHeight="1">
      <c r="A2479" s="2">
        <v>2474</v>
      </c>
      <c r="B2479" s="3"/>
      <c r="C2479" s="48" t="str">
        <f t="shared" si="76"/>
        <v/>
      </c>
      <c r="D2479" s="5" t="str">
        <f>IF(PhieuBauCu!$B$2&gt;0,IF(LEN($B2479)=0,"",IF(AND($B2479&gt;0,VALUE(SUBSTITUTE($B2479,"1","0"))=$B2479),1,0)),"")</f>
        <v/>
      </c>
      <c r="E2479" s="5" t="str">
        <f>IF(PhieuBauCu!$B$2&gt;1,IF(LEN($B2479)=0,"",IF(AND($B2479&gt;0,VALUE(SUBSTITUTE($B2479,"2","0"))=$B2479),1,0)),"")</f>
        <v/>
      </c>
      <c r="F2479" s="5" t="str">
        <f>IF(PhieuBauCu!$B$2&gt;2,IF(LEN($B2479)=0,"",IF(AND($B2479&gt;0,VALUE(SUBSTITUTE($B2479,"3","0"))=$B2479),1,0)),"")</f>
        <v/>
      </c>
      <c r="G2479" s="5" t="str">
        <f>IF(PhieuBauCu!$B$2&gt;3,IF(LEN($B2479)=0,"",IF(AND($B2479&gt;0,VALUE(SUBSTITUTE($B2479,"4","0"))=$B2479),1,0)),"")</f>
        <v/>
      </c>
      <c r="H2479" s="5" t="str">
        <f>IF(PhieuBauCu!$B$2&gt;4,IF(LEN($B2479)=0,"",IF(AND($B2479&gt;0,VALUE(SUBSTITUTE($B2479,"5","0"))=$B2479),1,0)),"")</f>
        <v/>
      </c>
      <c r="I2479" s="5" t="str">
        <f>IF(PhieuBauCu!$B$2&gt;5,IF(LEN($B2479)=0,"",IF(AND($B2479&gt;0,VALUE(SUBSTITUTE($B2479,"6","0"))=$B2479),1,0)),"")</f>
        <v/>
      </c>
      <c r="J2479" s="5" t="str">
        <f>IF(PhieuBauCu!$B$2&gt;6,IF(LEN($B2479)=0,"",IF(AND($B2479&gt;0,VALUE(SUBSTITUTE($B2479,"7","0"))=$B2479),1,0)),"")</f>
        <v/>
      </c>
      <c r="K2479" s="5" t="str">
        <f>IF(PhieuBauCu!$B$2&gt;7,IF(LEN($B2479)=0,"",IF(AND($B2479&gt;0,VALUE(SUBSTITUTE($B2479,"8","0"))=$B2479),1,0)),"")</f>
        <v/>
      </c>
      <c r="L2479" s="5" t="str">
        <f>IF(PhieuBauCu!$B$2&gt;8,IF(LEN($B2479)=0,"",IF(AND($B2479&gt;0,VALUE(SUBSTITUTE($B2479,"9","0"))=$B2479),1,0)),"")</f>
        <v/>
      </c>
      <c r="M2479" s="9">
        <f t="shared" si="77"/>
        <v>0</v>
      </c>
      <c r="N2479" s="36">
        <f>IF(AND(M2479&lt;=PhieuBauCu!$B$13,M2479&gt;=1),1,0)</f>
        <v>0</v>
      </c>
    </row>
    <row r="2480" spans="1:14" ht="28.5" customHeight="1">
      <c r="A2480" s="2">
        <v>2475</v>
      </c>
      <c r="B2480" s="3"/>
      <c r="C2480" s="48" t="str">
        <f t="shared" si="76"/>
        <v/>
      </c>
      <c r="D2480" s="5" t="str">
        <f>IF(PhieuBauCu!$B$2&gt;0,IF(LEN($B2480)=0,"",IF(AND($B2480&gt;0,VALUE(SUBSTITUTE($B2480,"1","0"))=$B2480),1,0)),"")</f>
        <v/>
      </c>
      <c r="E2480" s="5" t="str">
        <f>IF(PhieuBauCu!$B$2&gt;1,IF(LEN($B2480)=0,"",IF(AND($B2480&gt;0,VALUE(SUBSTITUTE($B2480,"2","0"))=$B2480),1,0)),"")</f>
        <v/>
      </c>
      <c r="F2480" s="5" t="str">
        <f>IF(PhieuBauCu!$B$2&gt;2,IF(LEN($B2480)=0,"",IF(AND($B2480&gt;0,VALUE(SUBSTITUTE($B2480,"3","0"))=$B2480),1,0)),"")</f>
        <v/>
      </c>
      <c r="G2480" s="5" t="str">
        <f>IF(PhieuBauCu!$B$2&gt;3,IF(LEN($B2480)=0,"",IF(AND($B2480&gt;0,VALUE(SUBSTITUTE($B2480,"4","0"))=$B2480),1,0)),"")</f>
        <v/>
      </c>
      <c r="H2480" s="5" t="str">
        <f>IF(PhieuBauCu!$B$2&gt;4,IF(LEN($B2480)=0,"",IF(AND($B2480&gt;0,VALUE(SUBSTITUTE($B2480,"5","0"))=$B2480),1,0)),"")</f>
        <v/>
      </c>
      <c r="I2480" s="5" t="str">
        <f>IF(PhieuBauCu!$B$2&gt;5,IF(LEN($B2480)=0,"",IF(AND($B2480&gt;0,VALUE(SUBSTITUTE($B2480,"6","0"))=$B2480),1,0)),"")</f>
        <v/>
      </c>
      <c r="J2480" s="5" t="str">
        <f>IF(PhieuBauCu!$B$2&gt;6,IF(LEN($B2480)=0,"",IF(AND($B2480&gt;0,VALUE(SUBSTITUTE($B2480,"7","0"))=$B2480),1,0)),"")</f>
        <v/>
      </c>
      <c r="K2480" s="5" t="str">
        <f>IF(PhieuBauCu!$B$2&gt;7,IF(LEN($B2480)=0,"",IF(AND($B2480&gt;0,VALUE(SUBSTITUTE($B2480,"8","0"))=$B2480),1,0)),"")</f>
        <v/>
      </c>
      <c r="L2480" s="5" t="str">
        <f>IF(PhieuBauCu!$B$2&gt;8,IF(LEN($B2480)=0,"",IF(AND($B2480&gt;0,VALUE(SUBSTITUTE($B2480,"9","0"))=$B2480),1,0)),"")</f>
        <v/>
      </c>
      <c r="M2480" s="9">
        <f t="shared" si="77"/>
        <v>0</v>
      </c>
      <c r="N2480" s="36">
        <f>IF(AND(M2480&lt;=PhieuBauCu!$B$13,M2480&gt;=1),1,0)</f>
        <v>0</v>
      </c>
    </row>
    <row r="2481" spans="1:14" ht="28.5" customHeight="1">
      <c r="A2481" s="2">
        <v>2476</v>
      </c>
      <c r="B2481" s="3"/>
      <c r="C2481" s="48" t="str">
        <f t="shared" si="76"/>
        <v/>
      </c>
      <c r="D2481" s="5" t="str">
        <f>IF(PhieuBauCu!$B$2&gt;0,IF(LEN($B2481)=0,"",IF(AND($B2481&gt;0,VALUE(SUBSTITUTE($B2481,"1","0"))=$B2481),1,0)),"")</f>
        <v/>
      </c>
      <c r="E2481" s="5" t="str">
        <f>IF(PhieuBauCu!$B$2&gt;1,IF(LEN($B2481)=0,"",IF(AND($B2481&gt;0,VALUE(SUBSTITUTE($B2481,"2","0"))=$B2481),1,0)),"")</f>
        <v/>
      </c>
      <c r="F2481" s="5" t="str">
        <f>IF(PhieuBauCu!$B$2&gt;2,IF(LEN($B2481)=0,"",IF(AND($B2481&gt;0,VALUE(SUBSTITUTE($B2481,"3","0"))=$B2481),1,0)),"")</f>
        <v/>
      </c>
      <c r="G2481" s="5" t="str">
        <f>IF(PhieuBauCu!$B$2&gt;3,IF(LEN($B2481)=0,"",IF(AND($B2481&gt;0,VALUE(SUBSTITUTE($B2481,"4","0"))=$B2481),1,0)),"")</f>
        <v/>
      </c>
      <c r="H2481" s="5" t="str">
        <f>IF(PhieuBauCu!$B$2&gt;4,IF(LEN($B2481)=0,"",IF(AND($B2481&gt;0,VALUE(SUBSTITUTE($B2481,"5","0"))=$B2481),1,0)),"")</f>
        <v/>
      </c>
      <c r="I2481" s="5" t="str">
        <f>IF(PhieuBauCu!$B$2&gt;5,IF(LEN($B2481)=0,"",IF(AND($B2481&gt;0,VALUE(SUBSTITUTE($B2481,"6","0"))=$B2481),1,0)),"")</f>
        <v/>
      </c>
      <c r="J2481" s="5" t="str">
        <f>IF(PhieuBauCu!$B$2&gt;6,IF(LEN($B2481)=0,"",IF(AND($B2481&gt;0,VALUE(SUBSTITUTE($B2481,"7","0"))=$B2481),1,0)),"")</f>
        <v/>
      </c>
      <c r="K2481" s="5" t="str">
        <f>IF(PhieuBauCu!$B$2&gt;7,IF(LEN($B2481)=0,"",IF(AND($B2481&gt;0,VALUE(SUBSTITUTE($B2481,"8","0"))=$B2481),1,0)),"")</f>
        <v/>
      </c>
      <c r="L2481" s="5" t="str">
        <f>IF(PhieuBauCu!$B$2&gt;8,IF(LEN($B2481)=0,"",IF(AND($B2481&gt;0,VALUE(SUBSTITUTE($B2481,"9","0"))=$B2481),1,0)),"")</f>
        <v/>
      </c>
      <c r="M2481" s="9">
        <f t="shared" si="77"/>
        <v>0</v>
      </c>
      <c r="N2481" s="36">
        <f>IF(AND(M2481&lt;=PhieuBauCu!$B$13,M2481&gt;=1),1,0)</f>
        <v>0</v>
      </c>
    </row>
    <row r="2482" spans="1:14" ht="28.5" customHeight="1">
      <c r="A2482" s="2">
        <v>2477</v>
      </c>
      <c r="B2482" s="3"/>
      <c r="C2482" s="48" t="str">
        <f t="shared" si="76"/>
        <v/>
      </c>
      <c r="D2482" s="5" t="str">
        <f>IF(PhieuBauCu!$B$2&gt;0,IF(LEN($B2482)=0,"",IF(AND($B2482&gt;0,VALUE(SUBSTITUTE($B2482,"1","0"))=$B2482),1,0)),"")</f>
        <v/>
      </c>
      <c r="E2482" s="5" t="str">
        <f>IF(PhieuBauCu!$B$2&gt;1,IF(LEN($B2482)=0,"",IF(AND($B2482&gt;0,VALUE(SUBSTITUTE($B2482,"2","0"))=$B2482),1,0)),"")</f>
        <v/>
      </c>
      <c r="F2482" s="5" t="str">
        <f>IF(PhieuBauCu!$B$2&gt;2,IF(LEN($B2482)=0,"",IF(AND($B2482&gt;0,VALUE(SUBSTITUTE($B2482,"3","0"))=$B2482),1,0)),"")</f>
        <v/>
      </c>
      <c r="G2482" s="5" t="str">
        <f>IF(PhieuBauCu!$B$2&gt;3,IF(LEN($B2482)=0,"",IF(AND($B2482&gt;0,VALUE(SUBSTITUTE($B2482,"4","0"))=$B2482),1,0)),"")</f>
        <v/>
      </c>
      <c r="H2482" s="5" t="str">
        <f>IF(PhieuBauCu!$B$2&gt;4,IF(LEN($B2482)=0,"",IF(AND($B2482&gt;0,VALUE(SUBSTITUTE($B2482,"5","0"))=$B2482),1,0)),"")</f>
        <v/>
      </c>
      <c r="I2482" s="5" t="str">
        <f>IF(PhieuBauCu!$B$2&gt;5,IF(LEN($B2482)=0,"",IF(AND($B2482&gt;0,VALUE(SUBSTITUTE($B2482,"6","0"))=$B2482),1,0)),"")</f>
        <v/>
      </c>
      <c r="J2482" s="5" t="str">
        <f>IF(PhieuBauCu!$B$2&gt;6,IF(LEN($B2482)=0,"",IF(AND($B2482&gt;0,VALUE(SUBSTITUTE($B2482,"7","0"))=$B2482),1,0)),"")</f>
        <v/>
      </c>
      <c r="K2482" s="5" t="str">
        <f>IF(PhieuBauCu!$B$2&gt;7,IF(LEN($B2482)=0,"",IF(AND($B2482&gt;0,VALUE(SUBSTITUTE($B2482,"8","0"))=$B2482),1,0)),"")</f>
        <v/>
      </c>
      <c r="L2482" s="5" t="str">
        <f>IF(PhieuBauCu!$B$2&gt;8,IF(LEN($B2482)=0,"",IF(AND($B2482&gt;0,VALUE(SUBSTITUTE($B2482,"9","0"))=$B2482),1,0)),"")</f>
        <v/>
      </c>
      <c r="M2482" s="9">
        <f t="shared" si="77"/>
        <v>0</v>
      </c>
      <c r="N2482" s="36">
        <f>IF(AND(M2482&lt;=PhieuBauCu!$B$13,M2482&gt;=1),1,0)</f>
        <v>0</v>
      </c>
    </row>
    <row r="2483" spans="1:14" ht="28.5" customHeight="1">
      <c r="A2483" s="2">
        <v>2478</v>
      </c>
      <c r="B2483" s="3"/>
      <c r="C2483" s="48" t="str">
        <f t="shared" si="76"/>
        <v/>
      </c>
      <c r="D2483" s="5" t="str">
        <f>IF(PhieuBauCu!$B$2&gt;0,IF(LEN($B2483)=0,"",IF(AND($B2483&gt;0,VALUE(SUBSTITUTE($B2483,"1","0"))=$B2483),1,0)),"")</f>
        <v/>
      </c>
      <c r="E2483" s="5" t="str">
        <f>IF(PhieuBauCu!$B$2&gt;1,IF(LEN($B2483)=0,"",IF(AND($B2483&gt;0,VALUE(SUBSTITUTE($B2483,"2","0"))=$B2483),1,0)),"")</f>
        <v/>
      </c>
      <c r="F2483" s="5" t="str">
        <f>IF(PhieuBauCu!$B$2&gt;2,IF(LEN($B2483)=0,"",IF(AND($B2483&gt;0,VALUE(SUBSTITUTE($B2483,"3","0"))=$B2483),1,0)),"")</f>
        <v/>
      </c>
      <c r="G2483" s="5" t="str">
        <f>IF(PhieuBauCu!$B$2&gt;3,IF(LEN($B2483)=0,"",IF(AND($B2483&gt;0,VALUE(SUBSTITUTE($B2483,"4","0"))=$B2483),1,0)),"")</f>
        <v/>
      </c>
      <c r="H2483" s="5" t="str">
        <f>IF(PhieuBauCu!$B$2&gt;4,IF(LEN($B2483)=0,"",IF(AND($B2483&gt;0,VALUE(SUBSTITUTE($B2483,"5","0"))=$B2483),1,0)),"")</f>
        <v/>
      </c>
      <c r="I2483" s="5" t="str">
        <f>IF(PhieuBauCu!$B$2&gt;5,IF(LEN($B2483)=0,"",IF(AND($B2483&gt;0,VALUE(SUBSTITUTE($B2483,"6","0"))=$B2483),1,0)),"")</f>
        <v/>
      </c>
      <c r="J2483" s="5" t="str">
        <f>IF(PhieuBauCu!$B$2&gt;6,IF(LEN($B2483)=0,"",IF(AND($B2483&gt;0,VALUE(SUBSTITUTE($B2483,"7","0"))=$B2483),1,0)),"")</f>
        <v/>
      </c>
      <c r="K2483" s="5" t="str">
        <f>IF(PhieuBauCu!$B$2&gt;7,IF(LEN($B2483)=0,"",IF(AND($B2483&gt;0,VALUE(SUBSTITUTE($B2483,"8","0"))=$B2483),1,0)),"")</f>
        <v/>
      </c>
      <c r="L2483" s="5" t="str">
        <f>IF(PhieuBauCu!$B$2&gt;8,IF(LEN($B2483)=0,"",IF(AND($B2483&gt;0,VALUE(SUBSTITUTE($B2483,"9","0"))=$B2483),1,0)),"")</f>
        <v/>
      </c>
      <c r="M2483" s="9">
        <f t="shared" si="77"/>
        <v>0</v>
      </c>
      <c r="N2483" s="36">
        <f>IF(AND(M2483&lt;=PhieuBauCu!$B$13,M2483&gt;=1),1,0)</f>
        <v>0</v>
      </c>
    </row>
    <row r="2484" spans="1:14" ht="28.5" customHeight="1">
      <c r="A2484" s="2">
        <v>2479</v>
      </c>
      <c r="B2484" s="3"/>
      <c r="C2484" s="48" t="str">
        <f t="shared" si="76"/>
        <v/>
      </c>
      <c r="D2484" s="5" t="str">
        <f>IF(PhieuBauCu!$B$2&gt;0,IF(LEN($B2484)=0,"",IF(AND($B2484&gt;0,VALUE(SUBSTITUTE($B2484,"1","0"))=$B2484),1,0)),"")</f>
        <v/>
      </c>
      <c r="E2484" s="5" t="str">
        <f>IF(PhieuBauCu!$B$2&gt;1,IF(LEN($B2484)=0,"",IF(AND($B2484&gt;0,VALUE(SUBSTITUTE($B2484,"2","0"))=$B2484),1,0)),"")</f>
        <v/>
      </c>
      <c r="F2484" s="5" t="str">
        <f>IF(PhieuBauCu!$B$2&gt;2,IF(LEN($B2484)=0,"",IF(AND($B2484&gt;0,VALUE(SUBSTITUTE($B2484,"3","0"))=$B2484),1,0)),"")</f>
        <v/>
      </c>
      <c r="G2484" s="5" t="str">
        <f>IF(PhieuBauCu!$B$2&gt;3,IF(LEN($B2484)=0,"",IF(AND($B2484&gt;0,VALUE(SUBSTITUTE($B2484,"4","0"))=$B2484),1,0)),"")</f>
        <v/>
      </c>
      <c r="H2484" s="5" t="str">
        <f>IF(PhieuBauCu!$B$2&gt;4,IF(LEN($B2484)=0,"",IF(AND($B2484&gt;0,VALUE(SUBSTITUTE($B2484,"5","0"))=$B2484),1,0)),"")</f>
        <v/>
      </c>
      <c r="I2484" s="5" t="str">
        <f>IF(PhieuBauCu!$B$2&gt;5,IF(LEN($B2484)=0,"",IF(AND($B2484&gt;0,VALUE(SUBSTITUTE($B2484,"6","0"))=$B2484),1,0)),"")</f>
        <v/>
      </c>
      <c r="J2484" s="5" t="str">
        <f>IF(PhieuBauCu!$B$2&gt;6,IF(LEN($B2484)=0,"",IF(AND($B2484&gt;0,VALUE(SUBSTITUTE($B2484,"7","0"))=$B2484),1,0)),"")</f>
        <v/>
      </c>
      <c r="K2484" s="5" t="str">
        <f>IF(PhieuBauCu!$B$2&gt;7,IF(LEN($B2484)=0,"",IF(AND($B2484&gt;0,VALUE(SUBSTITUTE($B2484,"8","0"))=$B2484),1,0)),"")</f>
        <v/>
      </c>
      <c r="L2484" s="5" t="str">
        <f>IF(PhieuBauCu!$B$2&gt;8,IF(LEN($B2484)=0,"",IF(AND($B2484&gt;0,VALUE(SUBSTITUTE($B2484,"9","0"))=$B2484),1,0)),"")</f>
        <v/>
      </c>
      <c r="M2484" s="9">
        <f t="shared" si="77"/>
        <v>0</v>
      </c>
      <c r="N2484" s="36">
        <f>IF(AND(M2484&lt;=PhieuBauCu!$B$13,M2484&gt;=1),1,0)</f>
        <v>0</v>
      </c>
    </row>
    <row r="2485" spans="1:14" ht="28.5" customHeight="1">
      <c r="A2485" s="2">
        <v>2480</v>
      </c>
      <c r="B2485" s="3"/>
      <c r="C2485" s="48" t="str">
        <f t="shared" si="76"/>
        <v/>
      </c>
      <c r="D2485" s="5" t="str">
        <f>IF(PhieuBauCu!$B$2&gt;0,IF(LEN($B2485)=0,"",IF(AND($B2485&gt;0,VALUE(SUBSTITUTE($B2485,"1","0"))=$B2485),1,0)),"")</f>
        <v/>
      </c>
      <c r="E2485" s="5" t="str">
        <f>IF(PhieuBauCu!$B$2&gt;1,IF(LEN($B2485)=0,"",IF(AND($B2485&gt;0,VALUE(SUBSTITUTE($B2485,"2","0"))=$B2485),1,0)),"")</f>
        <v/>
      </c>
      <c r="F2485" s="5" t="str">
        <f>IF(PhieuBauCu!$B$2&gt;2,IF(LEN($B2485)=0,"",IF(AND($B2485&gt;0,VALUE(SUBSTITUTE($B2485,"3","0"))=$B2485),1,0)),"")</f>
        <v/>
      </c>
      <c r="G2485" s="5" t="str">
        <f>IF(PhieuBauCu!$B$2&gt;3,IF(LEN($B2485)=0,"",IF(AND($B2485&gt;0,VALUE(SUBSTITUTE($B2485,"4","0"))=$B2485),1,0)),"")</f>
        <v/>
      </c>
      <c r="H2485" s="5" t="str">
        <f>IF(PhieuBauCu!$B$2&gt;4,IF(LEN($B2485)=0,"",IF(AND($B2485&gt;0,VALUE(SUBSTITUTE($B2485,"5","0"))=$B2485),1,0)),"")</f>
        <v/>
      </c>
      <c r="I2485" s="5" t="str">
        <f>IF(PhieuBauCu!$B$2&gt;5,IF(LEN($B2485)=0,"",IF(AND($B2485&gt;0,VALUE(SUBSTITUTE($B2485,"6","0"))=$B2485),1,0)),"")</f>
        <v/>
      </c>
      <c r="J2485" s="5" t="str">
        <f>IF(PhieuBauCu!$B$2&gt;6,IF(LEN($B2485)=0,"",IF(AND($B2485&gt;0,VALUE(SUBSTITUTE($B2485,"7","0"))=$B2485),1,0)),"")</f>
        <v/>
      </c>
      <c r="K2485" s="5" t="str">
        <f>IF(PhieuBauCu!$B$2&gt;7,IF(LEN($B2485)=0,"",IF(AND($B2485&gt;0,VALUE(SUBSTITUTE($B2485,"8","0"))=$B2485),1,0)),"")</f>
        <v/>
      </c>
      <c r="L2485" s="5" t="str">
        <f>IF(PhieuBauCu!$B$2&gt;8,IF(LEN($B2485)=0,"",IF(AND($B2485&gt;0,VALUE(SUBSTITUTE($B2485,"9","0"))=$B2485),1,0)),"")</f>
        <v/>
      </c>
      <c r="M2485" s="9">
        <f t="shared" si="77"/>
        <v>0</v>
      </c>
      <c r="N2485" s="36">
        <f>IF(AND(M2485&lt;=PhieuBauCu!$B$13,M2485&gt;=1),1,0)</f>
        <v>0</v>
      </c>
    </row>
    <row r="2486" spans="1:14" ht="28.5" customHeight="1">
      <c r="A2486" s="2">
        <v>2481</v>
      </c>
      <c r="B2486" s="3"/>
      <c r="C2486" s="48" t="str">
        <f t="shared" si="76"/>
        <v/>
      </c>
      <c r="D2486" s="5" t="str">
        <f>IF(PhieuBauCu!$B$2&gt;0,IF(LEN($B2486)=0,"",IF(AND($B2486&gt;0,VALUE(SUBSTITUTE($B2486,"1","0"))=$B2486),1,0)),"")</f>
        <v/>
      </c>
      <c r="E2486" s="5" t="str">
        <f>IF(PhieuBauCu!$B$2&gt;1,IF(LEN($B2486)=0,"",IF(AND($B2486&gt;0,VALUE(SUBSTITUTE($B2486,"2","0"))=$B2486),1,0)),"")</f>
        <v/>
      </c>
      <c r="F2486" s="5" t="str">
        <f>IF(PhieuBauCu!$B$2&gt;2,IF(LEN($B2486)=0,"",IF(AND($B2486&gt;0,VALUE(SUBSTITUTE($B2486,"3","0"))=$B2486),1,0)),"")</f>
        <v/>
      </c>
      <c r="G2486" s="5" t="str">
        <f>IF(PhieuBauCu!$B$2&gt;3,IF(LEN($B2486)=0,"",IF(AND($B2486&gt;0,VALUE(SUBSTITUTE($B2486,"4","0"))=$B2486),1,0)),"")</f>
        <v/>
      </c>
      <c r="H2486" s="5" t="str">
        <f>IF(PhieuBauCu!$B$2&gt;4,IF(LEN($B2486)=0,"",IF(AND($B2486&gt;0,VALUE(SUBSTITUTE($B2486,"5","0"))=$B2486),1,0)),"")</f>
        <v/>
      </c>
      <c r="I2486" s="5" t="str">
        <f>IF(PhieuBauCu!$B$2&gt;5,IF(LEN($B2486)=0,"",IF(AND($B2486&gt;0,VALUE(SUBSTITUTE($B2486,"6","0"))=$B2486),1,0)),"")</f>
        <v/>
      </c>
      <c r="J2486" s="5" t="str">
        <f>IF(PhieuBauCu!$B$2&gt;6,IF(LEN($B2486)=0,"",IF(AND($B2486&gt;0,VALUE(SUBSTITUTE($B2486,"7","0"))=$B2486),1,0)),"")</f>
        <v/>
      </c>
      <c r="K2486" s="5" t="str">
        <f>IF(PhieuBauCu!$B$2&gt;7,IF(LEN($B2486)=0,"",IF(AND($B2486&gt;0,VALUE(SUBSTITUTE($B2486,"8","0"))=$B2486),1,0)),"")</f>
        <v/>
      </c>
      <c r="L2486" s="5" t="str">
        <f>IF(PhieuBauCu!$B$2&gt;8,IF(LEN($B2486)=0,"",IF(AND($B2486&gt;0,VALUE(SUBSTITUTE($B2486,"9","0"))=$B2486),1,0)),"")</f>
        <v/>
      </c>
      <c r="M2486" s="9">
        <f t="shared" si="77"/>
        <v>0</v>
      </c>
      <c r="N2486" s="36">
        <f>IF(AND(M2486&lt;=PhieuBauCu!$B$13,M2486&gt;=1),1,0)</f>
        <v>0</v>
      </c>
    </row>
    <row r="2487" spans="1:14" ht="28.5" customHeight="1">
      <c r="A2487" s="2">
        <v>2482</v>
      </c>
      <c r="B2487" s="3"/>
      <c r="C2487" s="48" t="str">
        <f t="shared" si="76"/>
        <v/>
      </c>
      <c r="D2487" s="5" t="str">
        <f>IF(PhieuBauCu!$B$2&gt;0,IF(LEN($B2487)=0,"",IF(AND($B2487&gt;0,VALUE(SUBSTITUTE($B2487,"1","0"))=$B2487),1,0)),"")</f>
        <v/>
      </c>
      <c r="E2487" s="5" t="str">
        <f>IF(PhieuBauCu!$B$2&gt;1,IF(LEN($B2487)=0,"",IF(AND($B2487&gt;0,VALUE(SUBSTITUTE($B2487,"2","0"))=$B2487),1,0)),"")</f>
        <v/>
      </c>
      <c r="F2487" s="5" t="str">
        <f>IF(PhieuBauCu!$B$2&gt;2,IF(LEN($B2487)=0,"",IF(AND($B2487&gt;0,VALUE(SUBSTITUTE($B2487,"3","0"))=$B2487),1,0)),"")</f>
        <v/>
      </c>
      <c r="G2487" s="5" t="str">
        <f>IF(PhieuBauCu!$B$2&gt;3,IF(LEN($B2487)=0,"",IF(AND($B2487&gt;0,VALUE(SUBSTITUTE($B2487,"4","0"))=$B2487),1,0)),"")</f>
        <v/>
      </c>
      <c r="H2487" s="5" t="str">
        <f>IF(PhieuBauCu!$B$2&gt;4,IF(LEN($B2487)=0,"",IF(AND($B2487&gt;0,VALUE(SUBSTITUTE($B2487,"5","0"))=$B2487),1,0)),"")</f>
        <v/>
      </c>
      <c r="I2487" s="5" t="str">
        <f>IF(PhieuBauCu!$B$2&gt;5,IF(LEN($B2487)=0,"",IF(AND($B2487&gt;0,VALUE(SUBSTITUTE($B2487,"6","0"))=$B2487),1,0)),"")</f>
        <v/>
      </c>
      <c r="J2487" s="5" t="str">
        <f>IF(PhieuBauCu!$B$2&gt;6,IF(LEN($B2487)=0,"",IF(AND($B2487&gt;0,VALUE(SUBSTITUTE($B2487,"7","0"))=$B2487),1,0)),"")</f>
        <v/>
      </c>
      <c r="K2487" s="5" t="str">
        <f>IF(PhieuBauCu!$B$2&gt;7,IF(LEN($B2487)=0,"",IF(AND($B2487&gt;0,VALUE(SUBSTITUTE($B2487,"8","0"))=$B2487),1,0)),"")</f>
        <v/>
      </c>
      <c r="L2487" s="5" t="str">
        <f>IF(PhieuBauCu!$B$2&gt;8,IF(LEN($B2487)=0,"",IF(AND($B2487&gt;0,VALUE(SUBSTITUTE($B2487,"9","0"))=$B2487),1,0)),"")</f>
        <v/>
      </c>
      <c r="M2487" s="9">
        <f t="shared" si="77"/>
        <v>0</v>
      </c>
      <c r="N2487" s="36">
        <f>IF(AND(M2487&lt;=PhieuBauCu!$B$13,M2487&gt;=1),1,0)</f>
        <v>0</v>
      </c>
    </row>
    <row r="2488" spans="1:14" ht="28.5" customHeight="1">
      <c r="A2488" s="2">
        <v>2483</v>
      </c>
      <c r="B2488" s="3"/>
      <c r="C2488" s="48" t="str">
        <f t="shared" si="76"/>
        <v/>
      </c>
      <c r="D2488" s="5" t="str">
        <f>IF(PhieuBauCu!$B$2&gt;0,IF(LEN($B2488)=0,"",IF(AND($B2488&gt;0,VALUE(SUBSTITUTE($B2488,"1","0"))=$B2488),1,0)),"")</f>
        <v/>
      </c>
      <c r="E2488" s="5" t="str">
        <f>IF(PhieuBauCu!$B$2&gt;1,IF(LEN($B2488)=0,"",IF(AND($B2488&gt;0,VALUE(SUBSTITUTE($B2488,"2","0"))=$B2488),1,0)),"")</f>
        <v/>
      </c>
      <c r="F2488" s="5" t="str">
        <f>IF(PhieuBauCu!$B$2&gt;2,IF(LEN($B2488)=0,"",IF(AND($B2488&gt;0,VALUE(SUBSTITUTE($B2488,"3","0"))=$B2488),1,0)),"")</f>
        <v/>
      </c>
      <c r="G2488" s="5" t="str">
        <f>IF(PhieuBauCu!$B$2&gt;3,IF(LEN($B2488)=0,"",IF(AND($B2488&gt;0,VALUE(SUBSTITUTE($B2488,"4","0"))=$B2488),1,0)),"")</f>
        <v/>
      </c>
      <c r="H2488" s="5" t="str">
        <f>IF(PhieuBauCu!$B$2&gt;4,IF(LEN($B2488)=0,"",IF(AND($B2488&gt;0,VALUE(SUBSTITUTE($B2488,"5","0"))=$B2488),1,0)),"")</f>
        <v/>
      </c>
      <c r="I2488" s="5" t="str">
        <f>IF(PhieuBauCu!$B$2&gt;5,IF(LEN($B2488)=0,"",IF(AND($B2488&gt;0,VALUE(SUBSTITUTE($B2488,"6","0"))=$B2488),1,0)),"")</f>
        <v/>
      </c>
      <c r="J2488" s="5" t="str">
        <f>IF(PhieuBauCu!$B$2&gt;6,IF(LEN($B2488)=0,"",IF(AND($B2488&gt;0,VALUE(SUBSTITUTE($B2488,"7","0"))=$B2488),1,0)),"")</f>
        <v/>
      </c>
      <c r="K2488" s="5" t="str">
        <f>IF(PhieuBauCu!$B$2&gt;7,IF(LEN($B2488)=0,"",IF(AND($B2488&gt;0,VALUE(SUBSTITUTE($B2488,"8","0"))=$B2488),1,0)),"")</f>
        <v/>
      </c>
      <c r="L2488" s="5" t="str">
        <f>IF(PhieuBauCu!$B$2&gt;8,IF(LEN($B2488)=0,"",IF(AND($B2488&gt;0,VALUE(SUBSTITUTE($B2488,"9","0"))=$B2488),1,0)),"")</f>
        <v/>
      </c>
      <c r="M2488" s="9">
        <f t="shared" si="77"/>
        <v>0</v>
      </c>
      <c r="N2488" s="36">
        <f>IF(AND(M2488&lt;=PhieuBauCu!$B$13,M2488&gt;=1),1,0)</f>
        <v>0</v>
      </c>
    </row>
    <row r="2489" spans="1:14" ht="28.5" customHeight="1">
      <c r="A2489" s="2">
        <v>2484</v>
      </c>
      <c r="B2489" s="3"/>
      <c r="C2489" s="48" t="str">
        <f t="shared" si="76"/>
        <v/>
      </c>
      <c r="D2489" s="5" t="str">
        <f>IF(PhieuBauCu!$B$2&gt;0,IF(LEN($B2489)=0,"",IF(AND($B2489&gt;0,VALUE(SUBSTITUTE($B2489,"1","0"))=$B2489),1,0)),"")</f>
        <v/>
      </c>
      <c r="E2489" s="5" t="str">
        <f>IF(PhieuBauCu!$B$2&gt;1,IF(LEN($B2489)=0,"",IF(AND($B2489&gt;0,VALUE(SUBSTITUTE($B2489,"2","0"))=$B2489),1,0)),"")</f>
        <v/>
      </c>
      <c r="F2489" s="5" t="str">
        <f>IF(PhieuBauCu!$B$2&gt;2,IF(LEN($B2489)=0,"",IF(AND($B2489&gt;0,VALUE(SUBSTITUTE($B2489,"3","0"))=$B2489),1,0)),"")</f>
        <v/>
      </c>
      <c r="G2489" s="5" t="str">
        <f>IF(PhieuBauCu!$B$2&gt;3,IF(LEN($B2489)=0,"",IF(AND($B2489&gt;0,VALUE(SUBSTITUTE($B2489,"4","0"))=$B2489),1,0)),"")</f>
        <v/>
      </c>
      <c r="H2489" s="5" t="str">
        <f>IF(PhieuBauCu!$B$2&gt;4,IF(LEN($B2489)=0,"",IF(AND($B2489&gt;0,VALUE(SUBSTITUTE($B2489,"5","0"))=$B2489),1,0)),"")</f>
        <v/>
      </c>
      <c r="I2489" s="5" t="str">
        <f>IF(PhieuBauCu!$B$2&gt;5,IF(LEN($B2489)=0,"",IF(AND($B2489&gt;0,VALUE(SUBSTITUTE($B2489,"6","0"))=$B2489),1,0)),"")</f>
        <v/>
      </c>
      <c r="J2489" s="5" t="str">
        <f>IF(PhieuBauCu!$B$2&gt;6,IF(LEN($B2489)=0,"",IF(AND($B2489&gt;0,VALUE(SUBSTITUTE($B2489,"7","0"))=$B2489),1,0)),"")</f>
        <v/>
      </c>
      <c r="K2489" s="5" t="str">
        <f>IF(PhieuBauCu!$B$2&gt;7,IF(LEN($B2489)=0,"",IF(AND($B2489&gt;0,VALUE(SUBSTITUTE($B2489,"8","0"))=$B2489),1,0)),"")</f>
        <v/>
      </c>
      <c r="L2489" s="5" t="str">
        <f>IF(PhieuBauCu!$B$2&gt;8,IF(LEN($B2489)=0,"",IF(AND($B2489&gt;0,VALUE(SUBSTITUTE($B2489,"9","0"))=$B2489),1,0)),"")</f>
        <v/>
      </c>
      <c r="M2489" s="9">
        <f t="shared" si="77"/>
        <v>0</v>
      </c>
      <c r="N2489" s="36">
        <f>IF(AND(M2489&lt;=PhieuBauCu!$B$13,M2489&gt;=1),1,0)</f>
        <v>0</v>
      </c>
    </row>
    <row r="2490" spans="1:14" ht="28.5" customHeight="1">
      <c r="A2490" s="2">
        <v>2485</v>
      </c>
      <c r="B2490" s="3"/>
      <c r="C2490" s="48" t="str">
        <f t="shared" si="76"/>
        <v/>
      </c>
      <c r="D2490" s="5" t="str">
        <f>IF(PhieuBauCu!$B$2&gt;0,IF(LEN($B2490)=0,"",IF(AND($B2490&gt;0,VALUE(SUBSTITUTE($B2490,"1","0"))=$B2490),1,0)),"")</f>
        <v/>
      </c>
      <c r="E2490" s="5" t="str">
        <f>IF(PhieuBauCu!$B$2&gt;1,IF(LEN($B2490)=0,"",IF(AND($B2490&gt;0,VALUE(SUBSTITUTE($B2490,"2","0"))=$B2490),1,0)),"")</f>
        <v/>
      </c>
      <c r="F2490" s="5" t="str">
        <f>IF(PhieuBauCu!$B$2&gt;2,IF(LEN($B2490)=0,"",IF(AND($B2490&gt;0,VALUE(SUBSTITUTE($B2490,"3","0"))=$B2490),1,0)),"")</f>
        <v/>
      </c>
      <c r="G2490" s="5" t="str">
        <f>IF(PhieuBauCu!$B$2&gt;3,IF(LEN($B2490)=0,"",IF(AND($B2490&gt;0,VALUE(SUBSTITUTE($B2490,"4","0"))=$B2490),1,0)),"")</f>
        <v/>
      </c>
      <c r="H2490" s="5" t="str">
        <f>IF(PhieuBauCu!$B$2&gt;4,IF(LEN($B2490)=0,"",IF(AND($B2490&gt;0,VALUE(SUBSTITUTE($B2490,"5","0"))=$B2490),1,0)),"")</f>
        <v/>
      </c>
      <c r="I2490" s="5" t="str">
        <f>IF(PhieuBauCu!$B$2&gt;5,IF(LEN($B2490)=0,"",IF(AND($B2490&gt;0,VALUE(SUBSTITUTE($B2490,"6","0"))=$B2490),1,0)),"")</f>
        <v/>
      </c>
      <c r="J2490" s="5" t="str">
        <f>IF(PhieuBauCu!$B$2&gt;6,IF(LEN($B2490)=0,"",IF(AND($B2490&gt;0,VALUE(SUBSTITUTE($B2490,"7","0"))=$B2490),1,0)),"")</f>
        <v/>
      </c>
      <c r="K2490" s="5" t="str">
        <f>IF(PhieuBauCu!$B$2&gt;7,IF(LEN($B2490)=0,"",IF(AND($B2490&gt;0,VALUE(SUBSTITUTE($B2490,"8","0"))=$B2490),1,0)),"")</f>
        <v/>
      </c>
      <c r="L2490" s="5" t="str">
        <f>IF(PhieuBauCu!$B$2&gt;8,IF(LEN($B2490)=0,"",IF(AND($B2490&gt;0,VALUE(SUBSTITUTE($B2490,"9","0"))=$B2490),1,0)),"")</f>
        <v/>
      </c>
      <c r="M2490" s="9">
        <f t="shared" si="77"/>
        <v>0</v>
      </c>
      <c r="N2490" s="36">
        <f>IF(AND(M2490&lt;=PhieuBauCu!$B$13,M2490&gt;=1),1,0)</f>
        <v>0</v>
      </c>
    </row>
    <row r="2491" spans="1:14" ht="28.5" customHeight="1">
      <c r="A2491" s="2">
        <v>2486</v>
      </c>
      <c r="B2491" s="3"/>
      <c r="C2491" s="48" t="str">
        <f t="shared" si="76"/>
        <v/>
      </c>
      <c r="D2491" s="5" t="str">
        <f>IF(PhieuBauCu!$B$2&gt;0,IF(LEN($B2491)=0,"",IF(AND($B2491&gt;0,VALUE(SUBSTITUTE($B2491,"1","0"))=$B2491),1,0)),"")</f>
        <v/>
      </c>
      <c r="E2491" s="5" t="str">
        <f>IF(PhieuBauCu!$B$2&gt;1,IF(LEN($B2491)=0,"",IF(AND($B2491&gt;0,VALUE(SUBSTITUTE($B2491,"2","0"))=$B2491),1,0)),"")</f>
        <v/>
      </c>
      <c r="F2491" s="5" t="str">
        <f>IF(PhieuBauCu!$B$2&gt;2,IF(LEN($B2491)=0,"",IF(AND($B2491&gt;0,VALUE(SUBSTITUTE($B2491,"3","0"))=$B2491),1,0)),"")</f>
        <v/>
      </c>
      <c r="G2491" s="5" t="str">
        <f>IF(PhieuBauCu!$B$2&gt;3,IF(LEN($B2491)=0,"",IF(AND($B2491&gt;0,VALUE(SUBSTITUTE($B2491,"4","0"))=$B2491),1,0)),"")</f>
        <v/>
      </c>
      <c r="H2491" s="5" t="str">
        <f>IF(PhieuBauCu!$B$2&gt;4,IF(LEN($B2491)=0,"",IF(AND($B2491&gt;0,VALUE(SUBSTITUTE($B2491,"5","0"))=$B2491),1,0)),"")</f>
        <v/>
      </c>
      <c r="I2491" s="5" t="str">
        <f>IF(PhieuBauCu!$B$2&gt;5,IF(LEN($B2491)=0,"",IF(AND($B2491&gt;0,VALUE(SUBSTITUTE($B2491,"6","0"))=$B2491),1,0)),"")</f>
        <v/>
      </c>
      <c r="J2491" s="5" t="str">
        <f>IF(PhieuBauCu!$B$2&gt;6,IF(LEN($B2491)=0,"",IF(AND($B2491&gt;0,VALUE(SUBSTITUTE($B2491,"7","0"))=$B2491),1,0)),"")</f>
        <v/>
      </c>
      <c r="K2491" s="5" t="str">
        <f>IF(PhieuBauCu!$B$2&gt;7,IF(LEN($B2491)=0,"",IF(AND($B2491&gt;0,VALUE(SUBSTITUTE($B2491,"8","0"))=$B2491),1,0)),"")</f>
        <v/>
      </c>
      <c r="L2491" s="5" t="str">
        <f>IF(PhieuBauCu!$B$2&gt;8,IF(LEN($B2491)=0,"",IF(AND($B2491&gt;0,VALUE(SUBSTITUTE($B2491,"9","0"))=$B2491),1,0)),"")</f>
        <v/>
      </c>
      <c r="M2491" s="9">
        <f t="shared" si="77"/>
        <v>0</v>
      </c>
      <c r="N2491" s="36">
        <f>IF(AND(M2491&lt;=PhieuBauCu!$B$13,M2491&gt;=1),1,0)</f>
        <v>0</v>
      </c>
    </row>
    <row r="2492" spans="1:14" ht="28.5" customHeight="1">
      <c r="A2492" s="2">
        <v>2487</v>
      </c>
      <c r="B2492" s="3"/>
      <c r="C2492" s="48" t="str">
        <f t="shared" si="76"/>
        <v/>
      </c>
      <c r="D2492" s="5" t="str">
        <f>IF(PhieuBauCu!$B$2&gt;0,IF(LEN($B2492)=0,"",IF(AND($B2492&gt;0,VALUE(SUBSTITUTE($B2492,"1","0"))=$B2492),1,0)),"")</f>
        <v/>
      </c>
      <c r="E2492" s="5" t="str">
        <f>IF(PhieuBauCu!$B$2&gt;1,IF(LEN($B2492)=0,"",IF(AND($B2492&gt;0,VALUE(SUBSTITUTE($B2492,"2","0"))=$B2492),1,0)),"")</f>
        <v/>
      </c>
      <c r="F2492" s="5" t="str">
        <f>IF(PhieuBauCu!$B$2&gt;2,IF(LEN($B2492)=0,"",IF(AND($B2492&gt;0,VALUE(SUBSTITUTE($B2492,"3","0"))=$B2492),1,0)),"")</f>
        <v/>
      </c>
      <c r="G2492" s="5" t="str">
        <f>IF(PhieuBauCu!$B$2&gt;3,IF(LEN($B2492)=0,"",IF(AND($B2492&gt;0,VALUE(SUBSTITUTE($B2492,"4","0"))=$B2492),1,0)),"")</f>
        <v/>
      </c>
      <c r="H2492" s="5" t="str">
        <f>IF(PhieuBauCu!$B$2&gt;4,IF(LEN($B2492)=0,"",IF(AND($B2492&gt;0,VALUE(SUBSTITUTE($B2492,"5","0"))=$B2492),1,0)),"")</f>
        <v/>
      </c>
      <c r="I2492" s="5" t="str">
        <f>IF(PhieuBauCu!$B$2&gt;5,IF(LEN($B2492)=0,"",IF(AND($B2492&gt;0,VALUE(SUBSTITUTE($B2492,"6","0"))=$B2492),1,0)),"")</f>
        <v/>
      </c>
      <c r="J2492" s="5" t="str">
        <f>IF(PhieuBauCu!$B$2&gt;6,IF(LEN($B2492)=0,"",IF(AND($B2492&gt;0,VALUE(SUBSTITUTE($B2492,"7","0"))=$B2492),1,0)),"")</f>
        <v/>
      </c>
      <c r="K2492" s="5" t="str">
        <f>IF(PhieuBauCu!$B$2&gt;7,IF(LEN($B2492)=0,"",IF(AND($B2492&gt;0,VALUE(SUBSTITUTE($B2492,"8","0"))=$B2492),1,0)),"")</f>
        <v/>
      </c>
      <c r="L2492" s="5" t="str">
        <f>IF(PhieuBauCu!$B$2&gt;8,IF(LEN($B2492)=0,"",IF(AND($B2492&gt;0,VALUE(SUBSTITUTE($B2492,"9","0"))=$B2492),1,0)),"")</f>
        <v/>
      </c>
      <c r="M2492" s="9">
        <f t="shared" si="77"/>
        <v>0</v>
      </c>
      <c r="N2492" s="36">
        <f>IF(AND(M2492&lt;=PhieuBauCu!$B$13,M2492&gt;=1),1,0)</f>
        <v>0</v>
      </c>
    </row>
    <row r="2493" spans="1:14" ht="28.5" customHeight="1">
      <c r="A2493" s="2">
        <v>2488</v>
      </c>
      <c r="B2493" s="3"/>
      <c r="C2493" s="48" t="str">
        <f t="shared" si="76"/>
        <v/>
      </c>
      <c r="D2493" s="5" t="str">
        <f>IF(PhieuBauCu!$B$2&gt;0,IF(LEN($B2493)=0,"",IF(AND($B2493&gt;0,VALUE(SUBSTITUTE($B2493,"1","0"))=$B2493),1,0)),"")</f>
        <v/>
      </c>
      <c r="E2493" s="5" t="str">
        <f>IF(PhieuBauCu!$B$2&gt;1,IF(LEN($B2493)=0,"",IF(AND($B2493&gt;0,VALUE(SUBSTITUTE($B2493,"2","0"))=$B2493),1,0)),"")</f>
        <v/>
      </c>
      <c r="F2493" s="5" t="str">
        <f>IF(PhieuBauCu!$B$2&gt;2,IF(LEN($B2493)=0,"",IF(AND($B2493&gt;0,VALUE(SUBSTITUTE($B2493,"3","0"))=$B2493),1,0)),"")</f>
        <v/>
      </c>
      <c r="G2493" s="5" t="str">
        <f>IF(PhieuBauCu!$B$2&gt;3,IF(LEN($B2493)=0,"",IF(AND($B2493&gt;0,VALUE(SUBSTITUTE($B2493,"4","0"))=$B2493),1,0)),"")</f>
        <v/>
      </c>
      <c r="H2493" s="5" t="str">
        <f>IF(PhieuBauCu!$B$2&gt;4,IF(LEN($B2493)=0,"",IF(AND($B2493&gt;0,VALUE(SUBSTITUTE($B2493,"5","0"))=$B2493),1,0)),"")</f>
        <v/>
      </c>
      <c r="I2493" s="5" t="str">
        <f>IF(PhieuBauCu!$B$2&gt;5,IF(LEN($B2493)=0,"",IF(AND($B2493&gt;0,VALUE(SUBSTITUTE($B2493,"6","0"))=$B2493),1,0)),"")</f>
        <v/>
      </c>
      <c r="J2493" s="5" t="str">
        <f>IF(PhieuBauCu!$B$2&gt;6,IF(LEN($B2493)=0,"",IF(AND($B2493&gt;0,VALUE(SUBSTITUTE($B2493,"7","0"))=$B2493),1,0)),"")</f>
        <v/>
      </c>
      <c r="K2493" s="5" t="str">
        <f>IF(PhieuBauCu!$B$2&gt;7,IF(LEN($B2493)=0,"",IF(AND($B2493&gt;0,VALUE(SUBSTITUTE($B2493,"8","0"))=$B2493),1,0)),"")</f>
        <v/>
      </c>
      <c r="L2493" s="5" t="str">
        <f>IF(PhieuBauCu!$B$2&gt;8,IF(LEN($B2493)=0,"",IF(AND($B2493&gt;0,VALUE(SUBSTITUTE($B2493,"9","0"))=$B2493),1,0)),"")</f>
        <v/>
      </c>
      <c r="M2493" s="9">
        <f t="shared" si="77"/>
        <v>0</v>
      </c>
      <c r="N2493" s="36">
        <f>IF(AND(M2493&lt;=PhieuBauCu!$B$13,M2493&gt;=1),1,0)</f>
        <v>0</v>
      </c>
    </row>
    <row r="2494" spans="1:14" ht="28.5" customHeight="1">
      <c r="A2494" s="2">
        <v>2489</v>
      </c>
      <c r="B2494" s="3"/>
      <c r="C2494" s="48" t="str">
        <f t="shared" si="76"/>
        <v/>
      </c>
      <c r="D2494" s="5" t="str">
        <f>IF(PhieuBauCu!$B$2&gt;0,IF(LEN($B2494)=0,"",IF(AND($B2494&gt;0,VALUE(SUBSTITUTE($B2494,"1","0"))=$B2494),1,0)),"")</f>
        <v/>
      </c>
      <c r="E2494" s="5" t="str">
        <f>IF(PhieuBauCu!$B$2&gt;1,IF(LEN($B2494)=0,"",IF(AND($B2494&gt;0,VALUE(SUBSTITUTE($B2494,"2","0"))=$B2494),1,0)),"")</f>
        <v/>
      </c>
      <c r="F2494" s="5" t="str">
        <f>IF(PhieuBauCu!$B$2&gt;2,IF(LEN($B2494)=0,"",IF(AND($B2494&gt;0,VALUE(SUBSTITUTE($B2494,"3","0"))=$B2494),1,0)),"")</f>
        <v/>
      </c>
      <c r="G2494" s="5" t="str">
        <f>IF(PhieuBauCu!$B$2&gt;3,IF(LEN($B2494)=0,"",IF(AND($B2494&gt;0,VALUE(SUBSTITUTE($B2494,"4","0"))=$B2494),1,0)),"")</f>
        <v/>
      </c>
      <c r="H2494" s="5" t="str">
        <f>IF(PhieuBauCu!$B$2&gt;4,IF(LEN($B2494)=0,"",IF(AND($B2494&gt;0,VALUE(SUBSTITUTE($B2494,"5","0"))=$B2494),1,0)),"")</f>
        <v/>
      </c>
      <c r="I2494" s="5" t="str">
        <f>IF(PhieuBauCu!$B$2&gt;5,IF(LEN($B2494)=0,"",IF(AND($B2494&gt;0,VALUE(SUBSTITUTE($B2494,"6","0"))=$B2494),1,0)),"")</f>
        <v/>
      </c>
      <c r="J2494" s="5" t="str">
        <f>IF(PhieuBauCu!$B$2&gt;6,IF(LEN($B2494)=0,"",IF(AND($B2494&gt;0,VALUE(SUBSTITUTE($B2494,"7","0"))=$B2494),1,0)),"")</f>
        <v/>
      </c>
      <c r="K2494" s="5" t="str">
        <f>IF(PhieuBauCu!$B$2&gt;7,IF(LEN($B2494)=0,"",IF(AND($B2494&gt;0,VALUE(SUBSTITUTE($B2494,"8","0"))=$B2494),1,0)),"")</f>
        <v/>
      </c>
      <c r="L2494" s="5" t="str">
        <f>IF(PhieuBauCu!$B$2&gt;8,IF(LEN($B2494)=0,"",IF(AND($B2494&gt;0,VALUE(SUBSTITUTE($B2494,"9","0"))=$B2494),1,0)),"")</f>
        <v/>
      </c>
      <c r="M2494" s="9">
        <f t="shared" si="77"/>
        <v>0</v>
      </c>
      <c r="N2494" s="36">
        <f>IF(AND(M2494&lt;=PhieuBauCu!$B$13,M2494&gt;=1),1,0)</f>
        <v>0</v>
      </c>
    </row>
    <row r="2495" spans="1:14" ht="28.5" customHeight="1">
      <c r="A2495" s="2">
        <v>2490</v>
      </c>
      <c r="B2495" s="3"/>
      <c r="C2495" s="48" t="str">
        <f t="shared" si="76"/>
        <v/>
      </c>
      <c r="D2495" s="5" t="str">
        <f>IF(PhieuBauCu!$B$2&gt;0,IF(LEN($B2495)=0,"",IF(AND($B2495&gt;0,VALUE(SUBSTITUTE($B2495,"1","0"))=$B2495),1,0)),"")</f>
        <v/>
      </c>
      <c r="E2495" s="5" t="str">
        <f>IF(PhieuBauCu!$B$2&gt;1,IF(LEN($B2495)=0,"",IF(AND($B2495&gt;0,VALUE(SUBSTITUTE($B2495,"2","0"))=$B2495),1,0)),"")</f>
        <v/>
      </c>
      <c r="F2495" s="5" t="str">
        <f>IF(PhieuBauCu!$B$2&gt;2,IF(LEN($B2495)=0,"",IF(AND($B2495&gt;0,VALUE(SUBSTITUTE($B2495,"3","0"))=$B2495),1,0)),"")</f>
        <v/>
      </c>
      <c r="G2495" s="5" t="str">
        <f>IF(PhieuBauCu!$B$2&gt;3,IF(LEN($B2495)=0,"",IF(AND($B2495&gt;0,VALUE(SUBSTITUTE($B2495,"4","0"))=$B2495),1,0)),"")</f>
        <v/>
      </c>
      <c r="H2495" s="5" t="str">
        <f>IF(PhieuBauCu!$B$2&gt;4,IF(LEN($B2495)=0,"",IF(AND($B2495&gt;0,VALUE(SUBSTITUTE($B2495,"5","0"))=$B2495),1,0)),"")</f>
        <v/>
      </c>
      <c r="I2495" s="5" t="str">
        <f>IF(PhieuBauCu!$B$2&gt;5,IF(LEN($B2495)=0,"",IF(AND($B2495&gt;0,VALUE(SUBSTITUTE($B2495,"6","0"))=$B2495),1,0)),"")</f>
        <v/>
      </c>
      <c r="J2495" s="5" t="str">
        <f>IF(PhieuBauCu!$B$2&gt;6,IF(LEN($B2495)=0,"",IF(AND($B2495&gt;0,VALUE(SUBSTITUTE($B2495,"7","0"))=$B2495),1,0)),"")</f>
        <v/>
      </c>
      <c r="K2495" s="5" t="str">
        <f>IF(PhieuBauCu!$B$2&gt;7,IF(LEN($B2495)=0,"",IF(AND($B2495&gt;0,VALUE(SUBSTITUTE($B2495,"8","0"))=$B2495),1,0)),"")</f>
        <v/>
      </c>
      <c r="L2495" s="5" t="str">
        <f>IF(PhieuBauCu!$B$2&gt;8,IF(LEN($B2495)=0,"",IF(AND($B2495&gt;0,VALUE(SUBSTITUTE($B2495,"9","0"))=$B2495),1,0)),"")</f>
        <v/>
      </c>
      <c r="M2495" s="9">
        <f t="shared" si="77"/>
        <v>0</v>
      </c>
      <c r="N2495" s="36">
        <f>IF(AND(M2495&lt;=PhieuBauCu!$B$13,M2495&gt;=1),1,0)</f>
        <v>0</v>
      </c>
    </row>
    <row r="2496" spans="1:14" ht="28.5" customHeight="1">
      <c r="A2496" s="2">
        <v>2491</v>
      </c>
      <c r="B2496" s="3"/>
      <c r="C2496" s="48" t="str">
        <f t="shared" si="76"/>
        <v/>
      </c>
      <c r="D2496" s="5" t="str">
        <f>IF(PhieuBauCu!$B$2&gt;0,IF(LEN($B2496)=0,"",IF(AND($B2496&gt;0,VALUE(SUBSTITUTE($B2496,"1","0"))=$B2496),1,0)),"")</f>
        <v/>
      </c>
      <c r="E2496" s="5" t="str">
        <f>IF(PhieuBauCu!$B$2&gt;1,IF(LEN($B2496)=0,"",IF(AND($B2496&gt;0,VALUE(SUBSTITUTE($B2496,"2","0"))=$B2496),1,0)),"")</f>
        <v/>
      </c>
      <c r="F2496" s="5" t="str">
        <f>IF(PhieuBauCu!$B$2&gt;2,IF(LEN($B2496)=0,"",IF(AND($B2496&gt;0,VALUE(SUBSTITUTE($B2496,"3","0"))=$B2496),1,0)),"")</f>
        <v/>
      </c>
      <c r="G2496" s="5" t="str">
        <f>IF(PhieuBauCu!$B$2&gt;3,IF(LEN($B2496)=0,"",IF(AND($B2496&gt;0,VALUE(SUBSTITUTE($B2496,"4","0"))=$B2496),1,0)),"")</f>
        <v/>
      </c>
      <c r="H2496" s="5" t="str">
        <f>IF(PhieuBauCu!$B$2&gt;4,IF(LEN($B2496)=0,"",IF(AND($B2496&gt;0,VALUE(SUBSTITUTE($B2496,"5","0"))=$B2496),1,0)),"")</f>
        <v/>
      </c>
      <c r="I2496" s="5" t="str">
        <f>IF(PhieuBauCu!$B$2&gt;5,IF(LEN($B2496)=0,"",IF(AND($B2496&gt;0,VALUE(SUBSTITUTE($B2496,"6","0"))=$B2496),1,0)),"")</f>
        <v/>
      </c>
      <c r="J2496" s="5" t="str">
        <f>IF(PhieuBauCu!$B$2&gt;6,IF(LEN($B2496)=0,"",IF(AND($B2496&gt;0,VALUE(SUBSTITUTE($B2496,"7","0"))=$B2496),1,0)),"")</f>
        <v/>
      </c>
      <c r="K2496" s="5" t="str">
        <f>IF(PhieuBauCu!$B$2&gt;7,IF(LEN($B2496)=0,"",IF(AND($B2496&gt;0,VALUE(SUBSTITUTE($B2496,"8","0"))=$B2496),1,0)),"")</f>
        <v/>
      </c>
      <c r="L2496" s="5" t="str">
        <f>IF(PhieuBauCu!$B$2&gt;8,IF(LEN($B2496)=0,"",IF(AND($B2496&gt;0,VALUE(SUBSTITUTE($B2496,"9","0"))=$B2496),1,0)),"")</f>
        <v/>
      </c>
      <c r="M2496" s="9">
        <f t="shared" si="77"/>
        <v>0</v>
      </c>
      <c r="N2496" s="36">
        <f>IF(AND(M2496&lt;=PhieuBauCu!$B$13,M2496&gt;=1),1,0)</f>
        <v>0</v>
      </c>
    </row>
    <row r="2497" spans="1:14" ht="28.5" customHeight="1">
      <c r="A2497" s="2">
        <v>2492</v>
      </c>
      <c r="B2497" s="3"/>
      <c r="C2497" s="48" t="str">
        <f t="shared" si="76"/>
        <v/>
      </c>
      <c r="D2497" s="5" t="str">
        <f>IF(PhieuBauCu!$B$2&gt;0,IF(LEN($B2497)=0,"",IF(AND($B2497&gt;0,VALUE(SUBSTITUTE($B2497,"1","0"))=$B2497),1,0)),"")</f>
        <v/>
      </c>
      <c r="E2497" s="5" t="str">
        <f>IF(PhieuBauCu!$B$2&gt;1,IF(LEN($B2497)=0,"",IF(AND($B2497&gt;0,VALUE(SUBSTITUTE($B2497,"2","0"))=$B2497),1,0)),"")</f>
        <v/>
      </c>
      <c r="F2497" s="5" t="str">
        <f>IF(PhieuBauCu!$B$2&gt;2,IF(LEN($B2497)=0,"",IF(AND($B2497&gt;0,VALUE(SUBSTITUTE($B2497,"3","0"))=$B2497),1,0)),"")</f>
        <v/>
      </c>
      <c r="G2497" s="5" t="str">
        <f>IF(PhieuBauCu!$B$2&gt;3,IF(LEN($B2497)=0,"",IF(AND($B2497&gt;0,VALUE(SUBSTITUTE($B2497,"4","0"))=$B2497),1,0)),"")</f>
        <v/>
      </c>
      <c r="H2497" s="5" t="str">
        <f>IF(PhieuBauCu!$B$2&gt;4,IF(LEN($B2497)=0,"",IF(AND($B2497&gt;0,VALUE(SUBSTITUTE($B2497,"5","0"))=$B2497),1,0)),"")</f>
        <v/>
      </c>
      <c r="I2497" s="5" t="str">
        <f>IF(PhieuBauCu!$B$2&gt;5,IF(LEN($B2497)=0,"",IF(AND($B2497&gt;0,VALUE(SUBSTITUTE($B2497,"6","0"))=$B2497),1,0)),"")</f>
        <v/>
      </c>
      <c r="J2497" s="5" t="str">
        <f>IF(PhieuBauCu!$B$2&gt;6,IF(LEN($B2497)=0,"",IF(AND($B2497&gt;0,VALUE(SUBSTITUTE($B2497,"7","0"))=$B2497),1,0)),"")</f>
        <v/>
      </c>
      <c r="K2497" s="5" t="str">
        <f>IF(PhieuBauCu!$B$2&gt;7,IF(LEN($B2497)=0,"",IF(AND($B2497&gt;0,VALUE(SUBSTITUTE($B2497,"8","0"))=$B2497),1,0)),"")</f>
        <v/>
      </c>
      <c r="L2497" s="5" t="str">
        <f>IF(PhieuBauCu!$B$2&gt;8,IF(LEN($B2497)=0,"",IF(AND($B2497&gt;0,VALUE(SUBSTITUTE($B2497,"9","0"))=$B2497),1,0)),"")</f>
        <v/>
      </c>
      <c r="M2497" s="9">
        <f t="shared" si="77"/>
        <v>0</v>
      </c>
      <c r="N2497" s="36">
        <f>IF(AND(M2497&lt;=PhieuBauCu!$B$13,M2497&gt;=1),1,0)</f>
        <v>0</v>
      </c>
    </row>
    <row r="2498" spans="1:14" ht="28.5" customHeight="1">
      <c r="A2498" s="2">
        <v>2493</v>
      </c>
      <c r="B2498" s="3"/>
      <c r="C2498" s="48" t="str">
        <f t="shared" si="76"/>
        <v/>
      </c>
      <c r="D2498" s="5" t="str">
        <f>IF(PhieuBauCu!$B$2&gt;0,IF(LEN($B2498)=0,"",IF(AND($B2498&gt;0,VALUE(SUBSTITUTE($B2498,"1","0"))=$B2498),1,0)),"")</f>
        <v/>
      </c>
      <c r="E2498" s="5" t="str">
        <f>IF(PhieuBauCu!$B$2&gt;1,IF(LEN($B2498)=0,"",IF(AND($B2498&gt;0,VALUE(SUBSTITUTE($B2498,"2","0"))=$B2498),1,0)),"")</f>
        <v/>
      </c>
      <c r="F2498" s="5" t="str">
        <f>IF(PhieuBauCu!$B$2&gt;2,IF(LEN($B2498)=0,"",IF(AND($B2498&gt;0,VALUE(SUBSTITUTE($B2498,"3","0"))=$B2498),1,0)),"")</f>
        <v/>
      </c>
      <c r="G2498" s="5" t="str">
        <f>IF(PhieuBauCu!$B$2&gt;3,IF(LEN($B2498)=0,"",IF(AND($B2498&gt;0,VALUE(SUBSTITUTE($B2498,"4","0"))=$B2498),1,0)),"")</f>
        <v/>
      </c>
      <c r="H2498" s="5" t="str">
        <f>IF(PhieuBauCu!$B$2&gt;4,IF(LEN($B2498)=0,"",IF(AND($B2498&gt;0,VALUE(SUBSTITUTE($B2498,"5","0"))=$B2498),1,0)),"")</f>
        <v/>
      </c>
      <c r="I2498" s="5" t="str">
        <f>IF(PhieuBauCu!$B$2&gt;5,IF(LEN($B2498)=0,"",IF(AND($B2498&gt;0,VALUE(SUBSTITUTE($B2498,"6","0"))=$B2498),1,0)),"")</f>
        <v/>
      </c>
      <c r="J2498" s="5" t="str">
        <f>IF(PhieuBauCu!$B$2&gt;6,IF(LEN($B2498)=0,"",IF(AND($B2498&gt;0,VALUE(SUBSTITUTE($B2498,"7","0"))=$B2498),1,0)),"")</f>
        <v/>
      </c>
      <c r="K2498" s="5" t="str">
        <f>IF(PhieuBauCu!$B$2&gt;7,IF(LEN($B2498)=0,"",IF(AND($B2498&gt;0,VALUE(SUBSTITUTE($B2498,"8","0"))=$B2498),1,0)),"")</f>
        <v/>
      </c>
      <c r="L2498" s="5" t="str">
        <f>IF(PhieuBauCu!$B$2&gt;8,IF(LEN($B2498)=0,"",IF(AND($B2498&gt;0,VALUE(SUBSTITUTE($B2498,"9","0"))=$B2498),1,0)),"")</f>
        <v/>
      </c>
      <c r="M2498" s="9">
        <f t="shared" si="77"/>
        <v>0</v>
      </c>
      <c r="N2498" s="36">
        <f>IF(AND(M2498&lt;=PhieuBauCu!$B$13,M2498&gt;=1),1,0)</f>
        <v>0</v>
      </c>
    </row>
    <row r="2499" spans="1:14" ht="28.5" customHeight="1">
      <c r="A2499" s="2">
        <v>2494</v>
      </c>
      <c r="B2499" s="3"/>
      <c r="C2499" s="48" t="str">
        <f t="shared" si="76"/>
        <v/>
      </c>
      <c r="D2499" s="5" t="str">
        <f>IF(PhieuBauCu!$B$2&gt;0,IF(LEN($B2499)=0,"",IF(AND($B2499&gt;0,VALUE(SUBSTITUTE($B2499,"1","0"))=$B2499),1,0)),"")</f>
        <v/>
      </c>
      <c r="E2499" s="5" t="str">
        <f>IF(PhieuBauCu!$B$2&gt;1,IF(LEN($B2499)=0,"",IF(AND($B2499&gt;0,VALUE(SUBSTITUTE($B2499,"2","0"))=$B2499),1,0)),"")</f>
        <v/>
      </c>
      <c r="F2499" s="5" t="str">
        <f>IF(PhieuBauCu!$B$2&gt;2,IF(LEN($B2499)=0,"",IF(AND($B2499&gt;0,VALUE(SUBSTITUTE($B2499,"3","0"))=$B2499),1,0)),"")</f>
        <v/>
      </c>
      <c r="G2499" s="5" t="str">
        <f>IF(PhieuBauCu!$B$2&gt;3,IF(LEN($B2499)=0,"",IF(AND($B2499&gt;0,VALUE(SUBSTITUTE($B2499,"4","0"))=$B2499),1,0)),"")</f>
        <v/>
      </c>
      <c r="H2499" s="5" t="str">
        <f>IF(PhieuBauCu!$B$2&gt;4,IF(LEN($B2499)=0,"",IF(AND($B2499&gt;0,VALUE(SUBSTITUTE($B2499,"5","0"))=$B2499),1,0)),"")</f>
        <v/>
      </c>
      <c r="I2499" s="5" t="str">
        <f>IF(PhieuBauCu!$B$2&gt;5,IF(LEN($B2499)=0,"",IF(AND($B2499&gt;0,VALUE(SUBSTITUTE($B2499,"6","0"))=$B2499),1,0)),"")</f>
        <v/>
      </c>
      <c r="J2499" s="5" t="str">
        <f>IF(PhieuBauCu!$B$2&gt;6,IF(LEN($B2499)=0,"",IF(AND($B2499&gt;0,VALUE(SUBSTITUTE($B2499,"7","0"))=$B2499),1,0)),"")</f>
        <v/>
      </c>
      <c r="K2499" s="5" t="str">
        <f>IF(PhieuBauCu!$B$2&gt;7,IF(LEN($B2499)=0,"",IF(AND($B2499&gt;0,VALUE(SUBSTITUTE($B2499,"8","0"))=$B2499),1,0)),"")</f>
        <v/>
      </c>
      <c r="L2499" s="5" t="str">
        <f>IF(PhieuBauCu!$B$2&gt;8,IF(LEN($B2499)=0,"",IF(AND($B2499&gt;0,VALUE(SUBSTITUTE($B2499,"9","0"))=$B2499),1,0)),"")</f>
        <v/>
      </c>
      <c r="M2499" s="9">
        <f t="shared" si="77"/>
        <v>0</v>
      </c>
      <c r="N2499" s="36">
        <f>IF(AND(M2499&lt;=PhieuBauCu!$B$13,M2499&gt;=1),1,0)</f>
        <v>0</v>
      </c>
    </row>
    <row r="2500" spans="1:14" ht="28.5" customHeight="1">
      <c r="A2500" s="2">
        <v>2495</v>
      </c>
      <c r="B2500" s="3"/>
      <c r="C2500" s="48" t="str">
        <f t="shared" si="76"/>
        <v/>
      </c>
      <c r="D2500" s="5" t="str">
        <f>IF(PhieuBauCu!$B$2&gt;0,IF(LEN($B2500)=0,"",IF(AND($B2500&gt;0,VALUE(SUBSTITUTE($B2500,"1","0"))=$B2500),1,0)),"")</f>
        <v/>
      </c>
      <c r="E2500" s="5" t="str">
        <f>IF(PhieuBauCu!$B$2&gt;1,IF(LEN($B2500)=0,"",IF(AND($B2500&gt;0,VALUE(SUBSTITUTE($B2500,"2","0"))=$B2500),1,0)),"")</f>
        <v/>
      </c>
      <c r="F2500" s="5" t="str">
        <f>IF(PhieuBauCu!$B$2&gt;2,IF(LEN($B2500)=0,"",IF(AND($B2500&gt;0,VALUE(SUBSTITUTE($B2500,"3","0"))=$B2500),1,0)),"")</f>
        <v/>
      </c>
      <c r="G2500" s="5" t="str">
        <f>IF(PhieuBauCu!$B$2&gt;3,IF(LEN($B2500)=0,"",IF(AND($B2500&gt;0,VALUE(SUBSTITUTE($B2500,"4","0"))=$B2500),1,0)),"")</f>
        <v/>
      </c>
      <c r="H2500" s="5" t="str">
        <f>IF(PhieuBauCu!$B$2&gt;4,IF(LEN($B2500)=0,"",IF(AND($B2500&gt;0,VALUE(SUBSTITUTE($B2500,"5","0"))=$B2500),1,0)),"")</f>
        <v/>
      </c>
      <c r="I2500" s="5" t="str">
        <f>IF(PhieuBauCu!$B$2&gt;5,IF(LEN($B2500)=0,"",IF(AND($B2500&gt;0,VALUE(SUBSTITUTE($B2500,"6","0"))=$B2500),1,0)),"")</f>
        <v/>
      </c>
      <c r="J2500" s="5" t="str">
        <f>IF(PhieuBauCu!$B$2&gt;6,IF(LEN($B2500)=0,"",IF(AND($B2500&gt;0,VALUE(SUBSTITUTE($B2500,"7","0"))=$B2500),1,0)),"")</f>
        <v/>
      </c>
      <c r="K2500" s="5" t="str">
        <f>IF(PhieuBauCu!$B$2&gt;7,IF(LEN($B2500)=0,"",IF(AND($B2500&gt;0,VALUE(SUBSTITUTE($B2500,"8","0"))=$B2500),1,0)),"")</f>
        <v/>
      </c>
      <c r="L2500" s="5" t="str">
        <f>IF(PhieuBauCu!$B$2&gt;8,IF(LEN($B2500)=0,"",IF(AND($B2500&gt;0,VALUE(SUBSTITUTE($B2500,"9","0"))=$B2500),1,0)),"")</f>
        <v/>
      </c>
      <c r="M2500" s="9">
        <f t="shared" si="77"/>
        <v>0</v>
      </c>
      <c r="N2500" s="36">
        <f>IF(AND(M2500&lt;=PhieuBauCu!$B$13,M2500&gt;=1),1,0)</f>
        <v>0</v>
      </c>
    </row>
    <row r="2501" spans="1:14" ht="28.5" customHeight="1">
      <c r="A2501" s="2">
        <v>2496</v>
      </c>
      <c r="B2501" s="3"/>
      <c r="C2501" s="48" t="str">
        <f t="shared" si="76"/>
        <v/>
      </c>
      <c r="D2501" s="5" t="str">
        <f>IF(PhieuBauCu!$B$2&gt;0,IF(LEN($B2501)=0,"",IF(AND($B2501&gt;0,VALUE(SUBSTITUTE($B2501,"1","0"))=$B2501),1,0)),"")</f>
        <v/>
      </c>
      <c r="E2501" s="5" t="str">
        <f>IF(PhieuBauCu!$B$2&gt;1,IF(LEN($B2501)=0,"",IF(AND($B2501&gt;0,VALUE(SUBSTITUTE($B2501,"2","0"))=$B2501),1,0)),"")</f>
        <v/>
      </c>
      <c r="F2501" s="5" t="str">
        <f>IF(PhieuBauCu!$B$2&gt;2,IF(LEN($B2501)=0,"",IF(AND($B2501&gt;0,VALUE(SUBSTITUTE($B2501,"3","0"))=$B2501),1,0)),"")</f>
        <v/>
      </c>
      <c r="G2501" s="5" t="str">
        <f>IF(PhieuBauCu!$B$2&gt;3,IF(LEN($B2501)=0,"",IF(AND($B2501&gt;0,VALUE(SUBSTITUTE($B2501,"4","0"))=$B2501),1,0)),"")</f>
        <v/>
      </c>
      <c r="H2501" s="5" t="str">
        <f>IF(PhieuBauCu!$B$2&gt;4,IF(LEN($B2501)=0,"",IF(AND($B2501&gt;0,VALUE(SUBSTITUTE($B2501,"5","0"))=$B2501),1,0)),"")</f>
        <v/>
      </c>
      <c r="I2501" s="5" t="str">
        <f>IF(PhieuBauCu!$B$2&gt;5,IF(LEN($B2501)=0,"",IF(AND($B2501&gt;0,VALUE(SUBSTITUTE($B2501,"6","0"))=$B2501),1,0)),"")</f>
        <v/>
      </c>
      <c r="J2501" s="5" t="str">
        <f>IF(PhieuBauCu!$B$2&gt;6,IF(LEN($B2501)=0,"",IF(AND($B2501&gt;0,VALUE(SUBSTITUTE($B2501,"7","0"))=$B2501),1,0)),"")</f>
        <v/>
      </c>
      <c r="K2501" s="5" t="str">
        <f>IF(PhieuBauCu!$B$2&gt;7,IF(LEN($B2501)=0,"",IF(AND($B2501&gt;0,VALUE(SUBSTITUTE($B2501,"8","0"))=$B2501),1,0)),"")</f>
        <v/>
      </c>
      <c r="L2501" s="5" t="str">
        <f>IF(PhieuBauCu!$B$2&gt;8,IF(LEN($B2501)=0,"",IF(AND($B2501&gt;0,VALUE(SUBSTITUTE($B2501,"9","0"))=$B2501),1,0)),"")</f>
        <v/>
      </c>
      <c r="M2501" s="9">
        <f t="shared" si="77"/>
        <v>0</v>
      </c>
      <c r="N2501" s="36">
        <f>IF(AND(M2501&lt;=PhieuBauCu!$B$13,M2501&gt;=1),1,0)</f>
        <v>0</v>
      </c>
    </row>
    <row r="2502" spans="1:14" ht="28.5" customHeight="1">
      <c r="A2502" s="2">
        <v>2497</v>
      </c>
      <c r="B2502" s="3"/>
      <c r="C2502" s="48" t="str">
        <f t="shared" si="76"/>
        <v/>
      </c>
      <c r="D2502" s="5" t="str">
        <f>IF(PhieuBauCu!$B$2&gt;0,IF(LEN($B2502)=0,"",IF(AND($B2502&gt;0,VALUE(SUBSTITUTE($B2502,"1","0"))=$B2502),1,0)),"")</f>
        <v/>
      </c>
      <c r="E2502" s="5" t="str">
        <f>IF(PhieuBauCu!$B$2&gt;1,IF(LEN($B2502)=0,"",IF(AND($B2502&gt;0,VALUE(SUBSTITUTE($B2502,"2","0"))=$B2502),1,0)),"")</f>
        <v/>
      </c>
      <c r="F2502" s="5" t="str">
        <f>IF(PhieuBauCu!$B$2&gt;2,IF(LEN($B2502)=0,"",IF(AND($B2502&gt;0,VALUE(SUBSTITUTE($B2502,"3","0"))=$B2502),1,0)),"")</f>
        <v/>
      </c>
      <c r="G2502" s="5" t="str">
        <f>IF(PhieuBauCu!$B$2&gt;3,IF(LEN($B2502)=0,"",IF(AND($B2502&gt;0,VALUE(SUBSTITUTE($B2502,"4","0"))=$B2502),1,0)),"")</f>
        <v/>
      </c>
      <c r="H2502" s="5" t="str">
        <f>IF(PhieuBauCu!$B$2&gt;4,IF(LEN($B2502)=0,"",IF(AND($B2502&gt;0,VALUE(SUBSTITUTE($B2502,"5","0"))=$B2502),1,0)),"")</f>
        <v/>
      </c>
      <c r="I2502" s="5" t="str">
        <f>IF(PhieuBauCu!$B$2&gt;5,IF(LEN($B2502)=0,"",IF(AND($B2502&gt;0,VALUE(SUBSTITUTE($B2502,"6","0"))=$B2502),1,0)),"")</f>
        <v/>
      </c>
      <c r="J2502" s="5" t="str">
        <f>IF(PhieuBauCu!$B$2&gt;6,IF(LEN($B2502)=0,"",IF(AND($B2502&gt;0,VALUE(SUBSTITUTE($B2502,"7","0"))=$B2502),1,0)),"")</f>
        <v/>
      </c>
      <c r="K2502" s="5" t="str">
        <f>IF(PhieuBauCu!$B$2&gt;7,IF(LEN($B2502)=0,"",IF(AND($B2502&gt;0,VALUE(SUBSTITUTE($B2502,"8","0"))=$B2502),1,0)),"")</f>
        <v/>
      </c>
      <c r="L2502" s="5" t="str">
        <f>IF(PhieuBauCu!$B$2&gt;8,IF(LEN($B2502)=0,"",IF(AND($B2502&gt;0,VALUE(SUBSTITUTE($B2502,"9","0"))=$B2502),1,0)),"")</f>
        <v/>
      </c>
      <c r="M2502" s="9">
        <f t="shared" si="77"/>
        <v>0</v>
      </c>
      <c r="N2502" s="36">
        <f>IF(AND(M2502&lt;=PhieuBauCu!$B$13,M2502&gt;=1),1,0)</f>
        <v>0</v>
      </c>
    </row>
    <row r="2503" spans="1:14" ht="28.5" customHeight="1">
      <c r="A2503" s="2">
        <v>2498</v>
      </c>
      <c r="B2503" s="3"/>
      <c r="C2503" s="48" t="str">
        <f t="shared" ref="C2503:C2566" si="78">IF(LEN(B2503)&gt;0,IF(N2503=1,"Ok","Not Ok"),"")</f>
        <v/>
      </c>
      <c r="D2503" s="5" t="str">
        <f>IF(PhieuBauCu!$B$2&gt;0,IF(LEN($B2503)=0,"",IF(AND($B2503&gt;0,VALUE(SUBSTITUTE($B2503,"1","0"))=$B2503),1,0)),"")</f>
        <v/>
      </c>
      <c r="E2503" s="5" t="str">
        <f>IF(PhieuBauCu!$B$2&gt;1,IF(LEN($B2503)=0,"",IF(AND($B2503&gt;0,VALUE(SUBSTITUTE($B2503,"2","0"))=$B2503),1,0)),"")</f>
        <v/>
      </c>
      <c r="F2503" s="5" t="str">
        <f>IF(PhieuBauCu!$B$2&gt;2,IF(LEN($B2503)=0,"",IF(AND($B2503&gt;0,VALUE(SUBSTITUTE($B2503,"3","0"))=$B2503),1,0)),"")</f>
        <v/>
      </c>
      <c r="G2503" s="5" t="str">
        <f>IF(PhieuBauCu!$B$2&gt;3,IF(LEN($B2503)=0,"",IF(AND($B2503&gt;0,VALUE(SUBSTITUTE($B2503,"4","0"))=$B2503),1,0)),"")</f>
        <v/>
      </c>
      <c r="H2503" s="5" t="str">
        <f>IF(PhieuBauCu!$B$2&gt;4,IF(LEN($B2503)=0,"",IF(AND($B2503&gt;0,VALUE(SUBSTITUTE($B2503,"5","0"))=$B2503),1,0)),"")</f>
        <v/>
      </c>
      <c r="I2503" s="5" t="str">
        <f>IF(PhieuBauCu!$B$2&gt;5,IF(LEN($B2503)=0,"",IF(AND($B2503&gt;0,VALUE(SUBSTITUTE($B2503,"6","0"))=$B2503),1,0)),"")</f>
        <v/>
      </c>
      <c r="J2503" s="5" t="str">
        <f>IF(PhieuBauCu!$B$2&gt;6,IF(LEN($B2503)=0,"",IF(AND($B2503&gt;0,VALUE(SUBSTITUTE($B2503,"7","0"))=$B2503),1,0)),"")</f>
        <v/>
      </c>
      <c r="K2503" s="5" t="str">
        <f>IF(PhieuBauCu!$B$2&gt;7,IF(LEN($B2503)=0,"",IF(AND($B2503&gt;0,VALUE(SUBSTITUTE($B2503,"8","0"))=$B2503),1,0)),"")</f>
        <v/>
      </c>
      <c r="L2503" s="5" t="str">
        <f>IF(PhieuBauCu!$B$2&gt;8,IF(LEN($B2503)=0,"",IF(AND($B2503&gt;0,VALUE(SUBSTITUTE($B2503,"9","0"))=$B2503),1,0)),"")</f>
        <v/>
      </c>
      <c r="M2503" s="9">
        <f t="shared" ref="M2503:M2566" si="79">SUMIF(D2503:L2503,1)</f>
        <v>0</v>
      </c>
      <c r="N2503" s="36">
        <f>IF(AND(M2503&lt;=PhieuBauCu!$B$13,M2503&gt;=1),1,0)</f>
        <v>0</v>
      </c>
    </row>
    <row r="2504" spans="1:14" ht="28.5" customHeight="1">
      <c r="A2504" s="2">
        <v>2499</v>
      </c>
      <c r="B2504" s="3"/>
      <c r="C2504" s="48" t="str">
        <f t="shared" si="78"/>
        <v/>
      </c>
      <c r="D2504" s="5" t="str">
        <f>IF(PhieuBauCu!$B$2&gt;0,IF(LEN($B2504)=0,"",IF(AND($B2504&gt;0,VALUE(SUBSTITUTE($B2504,"1","0"))=$B2504),1,0)),"")</f>
        <v/>
      </c>
      <c r="E2504" s="5" t="str">
        <f>IF(PhieuBauCu!$B$2&gt;1,IF(LEN($B2504)=0,"",IF(AND($B2504&gt;0,VALUE(SUBSTITUTE($B2504,"2","0"))=$B2504),1,0)),"")</f>
        <v/>
      </c>
      <c r="F2504" s="5" t="str">
        <f>IF(PhieuBauCu!$B$2&gt;2,IF(LEN($B2504)=0,"",IF(AND($B2504&gt;0,VALUE(SUBSTITUTE($B2504,"3","0"))=$B2504),1,0)),"")</f>
        <v/>
      </c>
      <c r="G2504" s="5" t="str">
        <f>IF(PhieuBauCu!$B$2&gt;3,IF(LEN($B2504)=0,"",IF(AND($B2504&gt;0,VALUE(SUBSTITUTE($B2504,"4","0"))=$B2504),1,0)),"")</f>
        <v/>
      </c>
      <c r="H2504" s="5" t="str">
        <f>IF(PhieuBauCu!$B$2&gt;4,IF(LEN($B2504)=0,"",IF(AND($B2504&gt;0,VALUE(SUBSTITUTE($B2504,"5","0"))=$B2504),1,0)),"")</f>
        <v/>
      </c>
      <c r="I2504" s="5" t="str">
        <f>IF(PhieuBauCu!$B$2&gt;5,IF(LEN($B2504)=0,"",IF(AND($B2504&gt;0,VALUE(SUBSTITUTE($B2504,"6","0"))=$B2504),1,0)),"")</f>
        <v/>
      </c>
      <c r="J2504" s="5" t="str">
        <f>IF(PhieuBauCu!$B$2&gt;6,IF(LEN($B2504)=0,"",IF(AND($B2504&gt;0,VALUE(SUBSTITUTE($B2504,"7","0"))=$B2504),1,0)),"")</f>
        <v/>
      </c>
      <c r="K2504" s="5" t="str">
        <f>IF(PhieuBauCu!$B$2&gt;7,IF(LEN($B2504)=0,"",IF(AND($B2504&gt;0,VALUE(SUBSTITUTE($B2504,"8","0"))=$B2504),1,0)),"")</f>
        <v/>
      </c>
      <c r="L2504" s="5" t="str">
        <f>IF(PhieuBauCu!$B$2&gt;8,IF(LEN($B2504)=0,"",IF(AND($B2504&gt;0,VALUE(SUBSTITUTE($B2504,"9","0"))=$B2504),1,0)),"")</f>
        <v/>
      </c>
      <c r="M2504" s="9">
        <f t="shared" si="79"/>
        <v>0</v>
      </c>
      <c r="N2504" s="36">
        <f>IF(AND(M2504&lt;=PhieuBauCu!$B$13,M2504&gt;=1),1,0)</f>
        <v>0</v>
      </c>
    </row>
    <row r="2505" spans="1:14" ht="28.5" customHeight="1">
      <c r="A2505" s="2">
        <v>2500</v>
      </c>
      <c r="B2505" s="3"/>
      <c r="C2505" s="48" t="str">
        <f t="shared" si="78"/>
        <v/>
      </c>
      <c r="D2505" s="5" t="str">
        <f>IF(PhieuBauCu!$B$2&gt;0,IF(LEN($B2505)=0,"",IF(AND($B2505&gt;0,VALUE(SUBSTITUTE($B2505,"1","0"))=$B2505),1,0)),"")</f>
        <v/>
      </c>
      <c r="E2505" s="5" t="str">
        <f>IF(PhieuBauCu!$B$2&gt;1,IF(LEN($B2505)=0,"",IF(AND($B2505&gt;0,VALUE(SUBSTITUTE($B2505,"2","0"))=$B2505),1,0)),"")</f>
        <v/>
      </c>
      <c r="F2505" s="5" t="str">
        <f>IF(PhieuBauCu!$B$2&gt;2,IF(LEN($B2505)=0,"",IF(AND($B2505&gt;0,VALUE(SUBSTITUTE($B2505,"3","0"))=$B2505),1,0)),"")</f>
        <v/>
      </c>
      <c r="G2505" s="5" t="str">
        <f>IF(PhieuBauCu!$B$2&gt;3,IF(LEN($B2505)=0,"",IF(AND($B2505&gt;0,VALUE(SUBSTITUTE($B2505,"4","0"))=$B2505),1,0)),"")</f>
        <v/>
      </c>
      <c r="H2505" s="5" t="str">
        <f>IF(PhieuBauCu!$B$2&gt;4,IF(LEN($B2505)=0,"",IF(AND($B2505&gt;0,VALUE(SUBSTITUTE($B2505,"5","0"))=$B2505),1,0)),"")</f>
        <v/>
      </c>
      <c r="I2505" s="5" t="str">
        <f>IF(PhieuBauCu!$B$2&gt;5,IF(LEN($B2505)=0,"",IF(AND($B2505&gt;0,VALUE(SUBSTITUTE($B2505,"6","0"))=$B2505),1,0)),"")</f>
        <v/>
      </c>
      <c r="J2505" s="5" t="str">
        <f>IF(PhieuBauCu!$B$2&gt;6,IF(LEN($B2505)=0,"",IF(AND($B2505&gt;0,VALUE(SUBSTITUTE($B2505,"7","0"))=$B2505),1,0)),"")</f>
        <v/>
      </c>
      <c r="K2505" s="5" t="str">
        <f>IF(PhieuBauCu!$B$2&gt;7,IF(LEN($B2505)=0,"",IF(AND($B2505&gt;0,VALUE(SUBSTITUTE($B2505,"8","0"))=$B2505),1,0)),"")</f>
        <v/>
      </c>
      <c r="L2505" s="5" t="str">
        <f>IF(PhieuBauCu!$B$2&gt;8,IF(LEN($B2505)=0,"",IF(AND($B2505&gt;0,VALUE(SUBSTITUTE($B2505,"9","0"))=$B2505),1,0)),"")</f>
        <v/>
      </c>
      <c r="M2505" s="9">
        <f t="shared" si="79"/>
        <v>0</v>
      </c>
      <c r="N2505" s="36">
        <f>IF(AND(M2505&lt;=PhieuBauCu!$B$13,M2505&gt;=1),1,0)</f>
        <v>0</v>
      </c>
    </row>
    <row r="2506" spans="1:14" ht="28.5" customHeight="1">
      <c r="A2506" s="2">
        <v>2501</v>
      </c>
      <c r="B2506" s="3"/>
      <c r="C2506" s="48" t="str">
        <f t="shared" si="78"/>
        <v/>
      </c>
      <c r="D2506" s="5" t="str">
        <f>IF(PhieuBauCu!$B$2&gt;0,IF(LEN($B2506)=0,"",IF(AND($B2506&gt;0,VALUE(SUBSTITUTE($B2506,"1","0"))=$B2506),1,0)),"")</f>
        <v/>
      </c>
      <c r="E2506" s="5" t="str">
        <f>IF(PhieuBauCu!$B$2&gt;1,IF(LEN($B2506)=0,"",IF(AND($B2506&gt;0,VALUE(SUBSTITUTE($B2506,"2","0"))=$B2506),1,0)),"")</f>
        <v/>
      </c>
      <c r="F2506" s="5" t="str">
        <f>IF(PhieuBauCu!$B$2&gt;2,IF(LEN($B2506)=0,"",IF(AND($B2506&gt;0,VALUE(SUBSTITUTE($B2506,"3","0"))=$B2506),1,0)),"")</f>
        <v/>
      </c>
      <c r="G2506" s="5" t="str">
        <f>IF(PhieuBauCu!$B$2&gt;3,IF(LEN($B2506)=0,"",IF(AND($B2506&gt;0,VALUE(SUBSTITUTE($B2506,"4","0"))=$B2506),1,0)),"")</f>
        <v/>
      </c>
      <c r="H2506" s="5" t="str">
        <f>IF(PhieuBauCu!$B$2&gt;4,IF(LEN($B2506)=0,"",IF(AND($B2506&gt;0,VALUE(SUBSTITUTE($B2506,"5","0"))=$B2506),1,0)),"")</f>
        <v/>
      </c>
      <c r="I2506" s="5" t="str">
        <f>IF(PhieuBauCu!$B$2&gt;5,IF(LEN($B2506)=0,"",IF(AND($B2506&gt;0,VALUE(SUBSTITUTE($B2506,"6","0"))=$B2506),1,0)),"")</f>
        <v/>
      </c>
      <c r="J2506" s="5" t="str">
        <f>IF(PhieuBauCu!$B$2&gt;6,IF(LEN($B2506)=0,"",IF(AND($B2506&gt;0,VALUE(SUBSTITUTE($B2506,"7","0"))=$B2506),1,0)),"")</f>
        <v/>
      </c>
      <c r="K2506" s="5" t="str">
        <f>IF(PhieuBauCu!$B$2&gt;7,IF(LEN($B2506)=0,"",IF(AND($B2506&gt;0,VALUE(SUBSTITUTE($B2506,"8","0"))=$B2506),1,0)),"")</f>
        <v/>
      </c>
      <c r="L2506" s="5" t="str">
        <f>IF(PhieuBauCu!$B$2&gt;8,IF(LEN($B2506)=0,"",IF(AND($B2506&gt;0,VALUE(SUBSTITUTE($B2506,"9","0"))=$B2506),1,0)),"")</f>
        <v/>
      </c>
      <c r="M2506" s="9">
        <f t="shared" si="79"/>
        <v>0</v>
      </c>
      <c r="N2506" s="36">
        <f>IF(AND(M2506&lt;=PhieuBauCu!$B$13,M2506&gt;=1),1,0)</f>
        <v>0</v>
      </c>
    </row>
    <row r="2507" spans="1:14" ht="28.5" customHeight="1">
      <c r="A2507" s="2">
        <v>2502</v>
      </c>
      <c r="B2507" s="3"/>
      <c r="C2507" s="48" t="str">
        <f t="shared" si="78"/>
        <v/>
      </c>
      <c r="D2507" s="5" t="str">
        <f>IF(PhieuBauCu!$B$2&gt;0,IF(LEN($B2507)=0,"",IF(AND($B2507&gt;0,VALUE(SUBSTITUTE($B2507,"1","0"))=$B2507),1,0)),"")</f>
        <v/>
      </c>
      <c r="E2507" s="5" t="str">
        <f>IF(PhieuBauCu!$B$2&gt;1,IF(LEN($B2507)=0,"",IF(AND($B2507&gt;0,VALUE(SUBSTITUTE($B2507,"2","0"))=$B2507),1,0)),"")</f>
        <v/>
      </c>
      <c r="F2507" s="5" t="str">
        <f>IF(PhieuBauCu!$B$2&gt;2,IF(LEN($B2507)=0,"",IF(AND($B2507&gt;0,VALUE(SUBSTITUTE($B2507,"3","0"))=$B2507),1,0)),"")</f>
        <v/>
      </c>
      <c r="G2507" s="5" t="str">
        <f>IF(PhieuBauCu!$B$2&gt;3,IF(LEN($B2507)=0,"",IF(AND($B2507&gt;0,VALUE(SUBSTITUTE($B2507,"4","0"))=$B2507),1,0)),"")</f>
        <v/>
      </c>
      <c r="H2507" s="5" t="str">
        <f>IF(PhieuBauCu!$B$2&gt;4,IF(LEN($B2507)=0,"",IF(AND($B2507&gt;0,VALUE(SUBSTITUTE($B2507,"5","0"))=$B2507),1,0)),"")</f>
        <v/>
      </c>
      <c r="I2507" s="5" t="str">
        <f>IF(PhieuBauCu!$B$2&gt;5,IF(LEN($B2507)=0,"",IF(AND($B2507&gt;0,VALUE(SUBSTITUTE($B2507,"6","0"))=$B2507),1,0)),"")</f>
        <v/>
      </c>
      <c r="J2507" s="5" t="str">
        <f>IF(PhieuBauCu!$B$2&gt;6,IF(LEN($B2507)=0,"",IF(AND($B2507&gt;0,VALUE(SUBSTITUTE($B2507,"7","0"))=$B2507),1,0)),"")</f>
        <v/>
      </c>
      <c r="K2507" s="5" t="str">
        <f>IF(PhieuBauCu!$B$2&gt;7,IF(LEN($B2507)=0,"",IF(AND($B2507&gt;0,VALUE(SUBSTITUTE($B2507,"8","0"))=$B2507),1,0)),"")</f>
        <v/>
      </c>
      <c r="L2507" s="5" t="str">
        <f>IF(PhieuBauCu!$B$2&gt;8,IF(LEN($B2507)=0,"",IF(AND($B2507&gt;0,VALUE(SUBSTITUTE($B2507,"9","0"))=$B2507),1,0)),"")</f>
        <v/>
      </c>
      <c r="M2507" s="9">
        <f t="shared" si="79"/>
        <v>0</v>
      </c>
      <c r="N2507" s="36">
        <f>IF(AND(M2507&lt;=PhieuBauCu!$B$13,M2507&gt;=1),1,0)</f>
        <v>0</v>
      </c>
    </row>
    <row r="2508" spans="1:14" ht="28.5" customHeight="1">
      <c r="A2508" s="2">
        <v>2503</v>
      </c>
      <c r="B2508" s="3"/>
      <c r="C2508" s="48" t="str">
        <f t="shared" si="78"/>
        <v/>
      </c>
      <c r="D2508" s="5" t="str">
        <f>IF(PhieuBauCu!$B$2&gt;0,IF(LEN($B2508)=0,"",IF(AND($B2508&gt;0,VALUE(SUBSTITUTE($B2508,"1","0"))=$B2508),1,0)),"")</f>
        <v/>
      </c>
      <c r="E2508" s="5" t="str">
        <f>IF(PhieuBauCu!$B$2&gt;1,IF(LEN($B2508)=0,"",IF(AND($B2508&gt;0,VALUE(SUBSTITUTE($B2508,"2","0"))=$B2508),1,0)),"")</f>
        <v/>
      </c>
      <c r="F2508" s="5" t="str">
        <f>IF(PhieuBauCu!$B$2&gt;2,IF(LEN($B2508)=0,"",IF(AND($B2508&gt;0,VALUE(SUBSTITUTE($B2508,"3","0"))=$B2508),1,0)),"")</f>
        <v/>
      </c>
      <c r="G2508" s="5" t="str">
        <f>IF(PhieuBauCu!$B$2&gt;3,IF(LEN($B2508)=0,"",IF(AND($B2508&gt;0,VALUE(SUBSTITUTE($B2508,"4","0"))=$B2508),1,0)),"")</f>
        <v/>
      </c>
      <c r="H2508" s="5" t="str">
        <f>IF(PhieuBauCu!$B$2&gt;4,IF(LEN($B2508)=0,"",IF(AND($B2508&gt;0,VALUE(SUBSTITUTE($B2508,"5","0"))=$B2508),1,0)),"")</f>
        <v/>
      </c>
      <c r="I2508" s="5" t="str">
        <f>IF(PhieuBauCu!$B$2&gt;5,IF(LEN($B2508)=0,"",IF(AND($B2508&gt;0,VALUE(SUBSTITUTE($B2508,"6","0"))=$B2508),1,0)),"")</f>
        <v/>
      </c>
      <c r="J2508" s="5" t="str">
        <f>IF(PhieuBauCu!$B$2&gt;6,IF(LEN($B2508)=0,"",IF(AND($B2508&gt;0,VALUE(SUBSTITUTE($B2508,"7","0"))=$B2508),1,0)),"")</f>
        <v/>
      </c>
      <c r="K2508" s="5" t="str">
        <f>IF(PhieuBauCu!$B$2&gt;7,IF(LEN($B2508)=0,"",IF(AND($B2508&gt;0,VALUE(SUBSTITUTE($B2508,"8","0"))=$B2508),1,0)),"")</f>
        <v/>
      </c>
      <c r="L2508" s="5" t="str">
        <f>IF(PhieuBauCu!$B$2&gt;8,IF(LEN($B2508)=0,"",IF(AND($B2508&gt;0,VALUE(SUBSTITUTE($B2508,"9","0"))=$B2508),1,0)),"")</f>
        <v/>
      </c>
      <c r="M2508" s="9">
        <f t="shared" si="79"/>
        <v>0</v>
      </c>
      <c r="N2508" s="36">
        <f>IF(AND(M2508&lt;=PhieuBauCu!$B$13,M2508&gt;=1),1,0)</f>
        <v>0</v>
      </c>
    </row>
    <row r="2509" spans="1:14" ht="28.5" customHeight="1">
      <c r="A2509" s="2">
        <v>2504</v>
      </c>
      <c r="B2509" s="3"/>
      <c r="C2509" s="48" t="str">
        <f t="shared" si="78"/>
        <v/>
      </c>
      <c r="D2509" s="5" t="str">
        <f>IF(PhieuBauCu!$B$2&gt;0,IF(LEN($B2509)=0,"",IF(AND($B2509&gt;0,VALUE(SUBSTITUTE($B2509,"1","0"))=$B2509),1,0)),"")</f>
        <v/>
      </c>
      <c r="E2509" s="5" t="str">
        <f>IF(PhieuBauCu!$B$2&gt;1,IF(LEN($B2509)=0,"",IF(AND($B2509&gt;0,VALUE(SUBSTITUTE($B2509,"2","0"))=$B2509),1,0)),"")</f>
        <v/>
      </c>
      <c r="F2509" s="5" t="str">
        <f>IF(PhieuBauCu!$B$2&gt;2,IF(LEN($B2509)=0,"",IF(AND($B2509&gt;0,VALUE(SUBSTITUTE($B2509,"3","0"))=$B2509),1,0)),"")</f>
        <v/>
      </c>
      <c r="G2509" s="5" t="str">
        <f>IF(PhieuBauCu!$B$2&gt;3,IF(LEN($B2509)=0,"",IF(AND($B2509&gt;0,VALUE(SUBSTITUTE($B2509,"4","0"))=$B2509),1,0)),"")</f>
        <v/>
      </c>
      <c r="H2509" s="5" t="str">
        <f>IF(PhieuBauCu!$B$2&gt;4,IF(LEN($B2509)=0,"",IF(AND($B2509&gt;0,VALUE(SUBSTITUTE($B2509,"5","0"))=$B2509),1,0)),"")</f>
        <v/>
      </c>
      <c r="I2509" s="5" t="str">
        <f>IF(PhieuBauCu!$B$2&gt;5,IF(LEN($B2509)=0,"",IF(AND($B2509&gt;0,VALUE(SUBSTITUTE($B2509,"6","0"))=$B2509),1,0)),"")</f>
        <v/>
      </c>
      <c r="J2509" s="5" t="str">
        <f>IF(PhieuBauCu!$B$2&gt;6,IF(LEN($B2509)=0,"",IF(AND($B2509&gt;0,VALUE(SUBSTITUTE($B2509,"7","0"))=$B2509),1,0)),"")</f>
        <v/>
      </c>
      <c r="K2509" s="5" t="str">
        <f>IF(PhieuBauCu!$B$2&gt;7,IF(LEN($B2509)=0,"",IF(AND($B2509&gt;0,VALUE(SUBSTITUTE($B2509,"8","0"))=$B2509),1,0)),"")</f>
        <v/>
      </c>
      <c r="L2509" s="5" t="str">
        <f>IF(PhieuBauCu!$B$2&gt;8,IF(LEN($B2509)=0,"",IF(AND($B2509&gt;0,VALUE(SUBSTITUTE($B2509,"9","0"))=$B2509),1,0)),"")</f>
        <v/>
      </c>
      <c r="M2509" s="9">
        <f t="shared" si="79"/>
        <v>0</v>
      </c>
      <c r="N2509" s="36">
        <f>IF(AND(M2509&lt;=PhieuBauCu!$B$13,M2509&gt;=1),1,0)</f>
        <v>0</v>
      </c>
    </row>
    <row r="2510" spans="1:14" ht="28.5" customHeight="1">
      <c r="A2510" s="2">
        <v>2505</v>
      </c>
      <c r="B2510" s="3"/>
      <c r="C2510" s="48" t="str">
        <f t="shared" si="78"/>
        <v/>
      </c>
      <c r="D2510" s="5" t="str">
        <f>IF(PhieuBauCu!$B$2&gt;0,IF(LEN($B2510)=0,"",IF(AND($B2510&gt;0,VALUE(SUBSTITUTE($B2510,"1","0"))=$B2510),1,0)),"")</f>
        <v/>
      </c>
      <c r="E2510" s="5" t="str">
        <f>IF(PhieuBauCu!$B$2&gt;1,IF(LEN($B2510)=0,"",IF(AND($B2510&gt;0,VALUE(SUBSTITUTE($B2510,"2","0"))=$B2510),1,0)),"")</f>
        <v/>
      </c>
      <c r="F2510" s="5" t="str">
        <f>IF(PhieuBauCu!$B$2&gt;2,IF(LEN($B2510)=0,"",IF(AND($B2510&gt;0,VALUE(SUBSTITUTE($B2510,"3","0"))=$B2510),1,0)),"")</f>
        <v/>
      </c>
      <c r="G2510" s="5" t="str">
        <f>IF(PhieuBauCu!$B$2&gt;3,IF(LEN($B2510)=0,"",IF(AND($B2510&gt;0,VALUE(SUBSTITUTE($B2510,"4","0"))=$B2510),1,0)),"")</f>
        <v/>
      </c>
      <c r="H2510" s="5" t="str">
        <f>IF(PhieuBauCu!$B$2&gt;4,IF(LEN($B2510)=0,"",IF(AND($B2510&gt;0,VALUE(SUBSTITUTE($B2510,"5","0"))=$B2510),1,0)),"")</f>
        <v/>
      </c>
      <c r="I2510" s="5" t="str">
        <f>IF(PhieuBauCu!$B$2&gt;5,IF(LEN($B2510)=0,"",IF(AND($B2510&gt;0,VALUE(SUBSTITUTE($B2510,"6","0"))=$B2510),1,0)),"")</f>
        <v/>
      </c>
      <c r="J2510" s="5" t="str">
        <f>IF(PhieuBauCu!$B$2&gt;6,IF(LEN($B2510)=0,"",IF(AND($B2510&gt;0,VALUE(SUBSTITUTE($B2510,"7","0"))=$B2510),1,0)),"")</f>
        <v/>
      </c>
      <c r="K2510" s="5" t="str">
        <f>IF(PhieuBauCu!$B$2&gt;7,IF(LEN($B2510)=0,"",IF(AND($B2510&gt;0,VALUE(SUBSTITUTE($B2510,"8","0"))=$B2510),1,0)),"")</f>
        <v/>
      </c>
      <c r="L2510" s="5" t="str">
        <f>IF(PhieuBauCu!$B$2&gt;8,IF(LEN($B2510)=0,"",IF(AND($B2510&gt;0,VALUE(SUBSTITUTE($B2510,"9","0"))=$B2510),1,0)),"")</f>
        <v/>
      </c>
      <c r="M2510" s="9">
        <f t="shared" si="79"/>
        <v>0</v>
      </c>
      <c r="N2510" s="36">
        <f>IF(AND(M2510&lt;=PhieuBauCu!$B$13,M2510&gt;=1),1,0)</f>
        <v>0</v>
      </c>
    </row>
    <row r="2511" spans="1:14" ht="28.5" customHeight="1">
      <c r="A2511" s="2">
        <v>2506</v>
      </c>
      <c r="B2511" s="3"/>
      <c r="C2511" s="48" t="str">
        <f t="shared" si="78"/>
        <v/>
      </c>
      <c r="D2511" s="5" t="str">
        <f>IF(PhieuBauCu!$B$2&gt;0,IF(LEN($B2511)=0,"",IF(AND($B2511&gt;0,VALUE(SUBSTITUTE($B2511,"1","0"))=$B2511),1,0)),"")</f>
        <v/>
      </c>
      <c r="E2511" s="5" t="str">
        <f>IF(PhieuBauCu!$B$2&gt;1,IF(LEN($B2511)=0,"",IF(AND($B2511&gt;0,VALUE(SUBSTITUTE($B2511,"2","0"))=$B2511),1,0)),"")</f>
        <v/>
      </c>
      <c r="F2511" s="5" t="str">
        <f>IF(PhieuBauCu!$B$2&gt;2,IF(LEN($B2511)=0,"",IF(AND($B2511&gt;0,VALUE(SUBSTITUTE($B2511,"3","0"))=$B2511),1,0)),"")</f>
        <v/>
      </c>
      <c r="G2511" s="5" t="str">
        <f>IF(PhieuBauCu!$B$2&gt;3,IF(LEN($B2511)=0,"",IF(AND($B2511&gt;0,VALUE(SUBSTITUTE($B2511,"4","0"))=$B2511),1,0)),"")</f>
        <v/>
      </c>
      <c r="H2511" s="5" t="str">
        <f>IF(PhieuBauCu!$B$2&gt;4,IF(LEN($B2511)=0,"",IF(AND($B2511&gt;0,VALUE(SUBSTITUTE($B2511,"5","0"))=$B2511),1,0)),"")</f>
        <v/>
      </c>
      <c r="I2511" s="5" t="str">
        <f>IF(PhieuBauCu!$B$2&gt;5,IF(LEN($B2511)=0,"",IF(AND($B2511&gt;0,VALUE(SUBSTITUTE($B2511,"6","0"))=$B2511),1,0)),"")</f>
        <v/>
      </c>
      <c r="J2511" s="5" t="str">
        <f>IF(PhieuBauCu!$B$2&gt;6,IF(LEN($B2511)=0,"",IF(AND($B2511&gt;0,VALUE(SUBSTITUTE($B2511,"7","0"))=$B2511),1,0)),"")</f>
        <v/>
      </c>
      <c r="K2511" s="5" t="str">
        <f>IF(PhieuBauCu!$B$2&gt;7,IF(LEN($B2511)=0,"",IF(AND($B2511&gt;0,VALUE(SUBSTITUTE($B2511,"8","0"))=$B2511),1,0)),"")</f>
        <v/>
      </c>
      <c r="L2511" s="5" t="str">
        <f>IF(PhieuBauCu!$B$2&gt;8,IF(LEN($B2511)=0,"",IF(AND($B2511&gt;0,VALUE(SUBSTITUTE($B2511,"9","0"))=$B2511),1,0)),"")</f>
        <v/>
      </c>
      <c r="M2511" s="9">
        <f t="shared" si="79"/>
        <v>0</v>
      </c>
      <c r="N2511" s="36">
        <f>IF(AND(M2511&lt;=PhieuBauCu!$B$13,M2511&gt;=1),1,0)</f>
        <v>0</v>
      </c>
    </row>
    <row r="2512" spans="1:14" ht="28.5" customHeight="1">
      <c r="A2512" s="2">
        <v>2507</v>
      </c>
      <c r="B2512" s="3"/>
      <c r="C2512" s="48" t="str">
        <f t="shared" si="78"/>
        <v/>
      </c>
      <c r="D2512" s="5" t="str">
        <f>IF(PhieuBauCu!$B$2&gt;0,IF(LEN($B2512)=0,"",IF(AND($B2512&gt;0,VALUE(SUBSTITUTE($B2512,"1","0"))=$B2512),1,0)),"")</f>
        <v/>
      </c>
      <c r="E2512" s="5" t="str">
        <f>IF(PhieuBauCu!$B$2&gt;1,IF(LEN($B2512)=0,"",IF(AND($B2512&gt;0,VALUE(SUBSTITUTE($B2512,"2","0"))=$B2512),1,0)),"")</f>
        <v/>
      </c>
      <c r="F2512" s="5" t="str">
        <f>IF(PhieuBauCu!$B$2&gt;2,IF(LEN($B2512)=0,"",IF(AND($B2512&gt;0,VALUE(SUBSTITUTE($B2512,"3","0"))=$B2512),1,0)),"")</f>
        <v/>
      </c>
      <c r="G2512" s="5" t="str">
        <f>IF(PhieuBauCu!$B$2&gt;3,IF(LEN($B2512)=0,"",IF(AND($B2512&gt;0,VALUE(SUBSTITUTE($B2512,"4","0"))=$B2512),1,0)),"")</f>
        <v/>
      </c>
      <c r="H2512" s="5" t="str">
        <f>IF(PhieuBauCu!$B$2&gt;4,IF(LEN($B2512)=0,"",IF(AND($B2512&gt;0,VALUE(SUBSTITUTE($B2512,"5","0"))=$B2512),1,0)),"")</f>
        <v/>
      </c>
      <c r="I2512" s="5" t="str">
        <f>IF(PhieuBauCu!$B$2&gt;5,IF(LEN($B2512)=0,"",IF(AND($B2512&gt;0,VALUE(SUBSTITUTE($B2512,"6","0"))=$B2512),1,0)),"")</f>
        <v/>
      </c>
      <c r="J2512" s="5" t="str">
        <f>IF(PhieuBauCu!$B$2&gt;6,IF(LEN($B2512)=0,"",IF(AND($B2512&gt;0,VALUE(SUBSTITUTE($B2512,"7","0"))=$B2512),1,0)),"")</f>
        <v/>
      </c>
      <c r="K2512" s="5" t="str">
        <f>IF(PhieuBauCu!$B$2&gt;7,IF(LEN($B2512)=0,"",IF(AND($B2512&gt;0,VALUE(SUBSTITUTE($B2512,"8","0"))=$B2512),1,0)),"")</f>
        <v/>
      </c>
      <c r="L2512" s="5" t="str">
        <f>IF(PhieuBauCu!$B$2&gt;8,IF(LEN($B2512)=0,"",IF(AND($B2512&gt;0,VALUE(SUBSTITUTE($B2512,"9","0"))=$B2512),1,0)),"")</f>
        <v/>
      </c>
      <c r="M2512" s="9">
        <f t="shared" si="79"/>
        <v>0</v>
      </c>
      <c r="N2512" s="36">
        <f>IF(AND(M2512&lt;=PhieuBauCu!$B$13,M2512&gt;=1),1,0)</f>
        <v>0</v>
      </c>
    </row>
    <row r="2513" spans="1:14" ht="28.5" customHeight="1">
      <c r="A2513" s="2">
        <v>2508</v>
      </c>
      <c r="B2513" s="3"/>
      <c r="C2513" s="48" t="str">
        <f t="shared" si="78"/>
        <v/>
      </c>
      <c r="D2513" s="5" t="str">
        <f>IF(PhieuBauCu!$B$2&gt;0,IF(LEN($B2513)=0,"",IF(AND($B2513&gt;0,VALUE(SUBSTITUTE($B2513,"1","0"))=$B2513),1,0)),"")</f>
        <v/>
      </c>
      <c r="E2513" s="5" t="str">
        <f>IF(PhieuBauCu!$B$2&gt;1,IF(LEN($B2513)=0,"",IF(AND($B2513&gt;0,VALUE(SUBSTITUTE($B2513,"2","0"))=$B2513),1,0)),"")</f>
        <v/>
      </c>
      <c r="F2513" s="5" t="str">
        <f>IF(PhieuBauCu!$B$2&gt;2,IF(LEN($B2513)=0,"",IF(AND($B2513&gt;0,VALUE(SUBSTITUTE($B2513,"3","0"))=$B2513),1,0)),"")</f>
        <v/>
      </c>
      <c r="G2513" s="5" t="str">
        <f>IF(PhieuBauCu!$B$2&gt;3,IF(LEN($B2513)=0,"",IF(AND($B2513&gt;0,VALUE(SUBSTITUTE($B2513,"4","0"))=$B2513),1,0)),"")</f>
        <v/>
      </c>
      <c r="H2513" s="5" t="str">
        <f>IF(PhieuBauCu!$B$2&gt;4,IF(LEN($B2513)=0,"",IF(AND($B2513&gt;0,VALUE(SUBSTITUTE($B2513,"5","0"))=$B2513),1,0)),"")</f>
        <v/>
      </c>
      <c r="I2513" s="5" t="str">
        <f>IF(PhieuBauCu!$B$2&gt;5,IF(LEN($B2513)=0,"",IF(AND($B2513&gt;0,VALUE(SUBSTITUTE($B2513,"6","0"))=$B2513),1,0)),"")</f>
        <v/>
      </c>
      <c r="J2513" s="5" t="str">
        <f>IF(PhieuBauCu!$B$2&gt;6,IF(LEN($B2513)=0,"",IF(AND($B2513&gt;0,VALUE(SUBSTITUTE($B2513,"7","0"))=$B2513),1,0)),"")</f>
        <v/>
      </c>
      <c r="K2513" s="5" t="str">
        <f>IF(PhieuBauCu!$B$2&gt;7,IF(LEN($B2513)=0,"",IF(AND($B2513&gt;0,VALUE(SUBSTITUTE($B2513,"8","0"))=$B2513),1,0)),"")</f>
        <v/>
      </c>
      <c r="L2513" s="5" t="str">
        <f>IF(PhieuBauCu!$B$2&gt;8,IF(LEN($B2513)=0,"",IF(AND($B2513&gt;0,VALUE(SUBSTITUTE($B2513,"9","0"))=$B2513),1,0)),"")</f>
        <v/>
      </c>
      <c r="M2513" s="9">
        <f t="shared" si="79"/>
        <v>0</v>
      </c>
      <c r="N2513" s="36">
        <f>IF(AND(M2513&lt;=PhieuBauCu!$B$13,M2513&gt;=1),1,0)</f>
        <v>0</v>
      </c>
    </row>
    <row r="2514" spans="1:14" ht="28.5" customHeight="1">
      <c r="A2514" s="2">
        <v>2509</v>
      </c>
      <c r="B2514" s="3"/>
      <c r="C2514" s="48" t="str">
        <f t="shared" si="78"/>
        <v/>
      </c>
      <c r="D2514" s="5" t="str">
        <f>IF(PhieuBauCu!$B$2&gt;0,IF(LEN($B2514)=0,"",IF(AND($B2514&gt;0,VALUE(SUBSTITUTE($B2514,"1","0"))=$B2514),1,0)),"")</f>
        <v/>
      </c>
      <c r="E2514" s="5" t="str">
        <f>IF(PhieuBauCu!$B$2&gt;1,IF(LEN($B2514)=0,"",IF(AND($B2514&gt;0,VALUE(SUBSTITUTE($B2514,"2","0"))=$B2514),1,0)),"")</f>
        <v/>
      </c>
      <c r="F2514" s="5" t="str">
        <f>IF(PhieuBauCu!$B$2&gt;2,IF(LEN($B2514)=0,"",IF(AND($B2514&gt;0,VALUE(SUBSTITUTE($B2514,"3","0"))=$B2514),1,0)),"")</f>
        <v/>
      </c>
      <c r="G2514" s="5" t="str">
        <f>IF(PhieuBauCu!$B$2&gt;3,IF(LEN($B2514)=0,"",IF(AND($B2514&gt;0,VALUE(SUBSTITUTE($B2514,"4","0"))=$B2514),1,0)),"")</f>
        <v/>
      </c>
      <c r="H2514" s="5" t="str">
        <f>IF(PhieuBauCu!$B$2&gt;4,IF(LEN($B2514)=0,"",IF(AND($B2514&gt;0,VALUE(SUBSTITUTE($B2514,"5","0"))=$B2514),1,0)),"")</f>
        <v/>
      </c>
      <c r="I2514" s="5" t="str">
        <f>IF(PhieuBauCu!$B$2&gt;5,IF(LEN($B2514)=0,"",IF(AND($B2514&gt;0,VALUE(SUBSTITUTE($B2514,"6","0"))=$B2514),1,0)),"")</f>
        <v/>
      </c>
      <c r="J2514" s="5" t="str">
        <f>IF(PhieuBauCu!$B$2&gt;6,IF(LEN($B2514)=0,"",IF(AND($B2514&gt;0,VALUE(SUBSTITUTE($B2514,"7","0"))=$B2514),1,0)),"")</f>
        <v/>
      </c>
      <c r="K2514" s="5" t="str">
        <f>IF(PhieuBauCu!$B$2&gt;7,IF(LEN($B2514)=0,"",IF(AND($B2514&gt;0,VALUE(SUBSTITUTE($B2514,"8","0"))=$B2514),1,0)),"")</f>
        <v/>
      </c>
      <c r="L2514" s="5" t="str">
        <f>IF(PhieuBauCu!$B$2&gt;8,IF(LEN($B2514)=0,"",IF(AND($B2514&gt;0,VALUE(SUBSTITUTE($B2514,"9","0"))=$B2514),1,0)),"")</f>
        <v/>
      </c>
      <c r="M2514" s="9">
        <f t="shared" si="79"/>
        <v>0</v>
      </c>
      <c r="N2514" s="36">
        <f>IF(AND(M2514&lt;=PhieuBauCu!$B$13,M2514&gt;=1),1,0)</f>
        <v>0</v>
      </c>
    </row>
    <row r="2515" spans="1:14" ht="28.5" customHeight="1">
      <c r="A2515" s="2">
        <v>2510</v>
      </c>
      <c r="B2515" s="3"/>
      <c r="C2515" s="48" t="str">
        <f t="shared" si="78"/>
        <v/>
      </c>
      <c r="D2515" s="5" t="str">
        <f>IF(PhieuBauCu!$B$2&gt;0,IF(LEN($B2515)=0,"",IF(AND($B2515&gt;0,VALUE(SUBSTITUTE($B2515,"1","0"))=$B2515),1,0)),"")</f>
        <v/>
      </c>
      <c r="E2515" s="5" t="str">
        <f>IF(PhieuBauCu!$B$2&gt;1,IF(LEN($B2515)=0,"",IF(AND($B2515&gt;0,VALUE(SUBSTITUTE($B2515,"2","0"))=$B2515),1,0)),"")</f>
        <v/>
      </c>
      <c r="F2515" s="5" t="str">
        <f>IF(PhieuBauCu!$B$2&gt;2,IF(LEN($B2515)=0,"",IF(AND($B2515&gt;0,VALUE(SUBSTITUTE($B2515,"3","0"))=$B2515),1,0)),"")</f>
        <v/>
      </c>
      <c r="G2515" s="5" t="str">
        <f>IF(PhieuBauCu!$B$2&gt;3,IF(LEN($B2515)=0,"",IF(AND($B2515&gt;0,VALUE(SUBSTITUTE($B2515,"4","0"))=$B2515),1,0)),"")</f>
        <v/>
      </c>
      <c r="H2515" s="5" t="str">
        <f>IF(PhieuBauCu!$B$2&gt;4,IF(LEN($B2515)=0,"",IF(AND($B2515&gt;0,VALUE(SUBSTITUTE($B2515,"5","0"))=$B2515),1,0)),"")</f>
        <v/>
      </c>
      <c r="I2515" s="5" t="str">
        <f>IF(PhieuBauCu!$B$2&gt;5,IF(LEN($B2515)=0,"",IF(AND($B2515&gt;0,VALUE(SUBSTITUTE($B2515,"6","0"))=$B2515),1,0)),"")</f>
        <v/>
      </c>
      <c r="J2515" s="5" t="str">
        <f>IF(PhieuBauCu!$B$2&gt;6,IF(LEN($B2515)=0,"",IF(AND($B2515&gt;0,VALUE(SUBSTITUTE($B2515,"7","0"))=$B2515),1,0)),"")</f>
        <v/>
      </c>
      <c r="K2515" s="5" t="str">
        <f>IF(PhieuBauCu!$B$2&gt;7,IF(LEN($B2515)=0,"",IF(AND($B2515&gt;0,VALUE(SUBSTITUTE($B2515,"8","0"))=$B2515),1,0)),"")</f>
        <v/>
      </c>
      <c r="L2515" s="5" t="str">
        <f>IF(PhieuBauCu!$B$2&gt;8,IF(LEN($B2515)=0,"",IF(AND($B2515&gt;0,VALUE(SUBSTITUTE($B2515,"9","0"))=$B2515),1,0)),"")</f>
        <v/>
      </c>
      <c r="M2515" s="9">
        <f t="shared" si="79"/>
        <v>0</v>
      </c>
      <c r="N2515" s="36">
        <f>IF(AND(M2515&lt;=PhieuBauCu!$B$13,M2515&gt;=1),1,0)</f>
        <v>0</v>
      </c>
    </row>
    <row r="2516" spans="1:14" ht="28.5" customHeight="1">
      <c r="A2516" s="2">
        <v>2511</v>
      </c>
      <c r="B2516" s="3"/>
      <c r="C2516" s="48" t="str">
        <f t="shared" si="78"/>
        <v/>
      </c>
      <c r="D2516" s="5" t="str">
        <f>IF(PhieuBauCu!$B$2&gt;0,IF(LEN($B2516)=0,"",IF(AND($B2516&gt;0,VALUE(SUBSTITUTE($B2516,"1","0"))=$B2516),1,0)),"")</f>
        <v/>
      </c>
      <c r="E2516" s="5" t="str">
        <f>IF(PhieuBauCu!$B$2&gt;1,IF(LEN($B2516)=0,"",IF(AND($B2516&gt;0,VALUE(SUBSTITUTE($B2516,"2","0"))=$B2516),1,0)),"")</f>
        <v/>
      </c>
      <c r="F2516" s="5" t="str">
        <f>IF(PhieuBauCu!$B$2&gt;2,IF(LEN($B2516)=0,"",IF(AND($B2516&gt;0,VALUE(SUBSTITUTE($B2516,"3","0"))=$B2516),1,0)),"")</f>
        <v/>
      </c>
      <c r="G2516" s="5" t="str">
        <f>IF(PhieuBauCu!$B$2&gt;3,IF(LEN($B2516)=0,"",IF(AND($B2516&gt;0,VALUE(SUBSTITUTE($B2516,"4","0"))=$B2516),1,0)),"")</f>
        <v/>
      </c>
      <c r="H2516" s="5" t="str">
        <f>IF(PhieuBauCu!$B$2&gt;4,IF(LEN($B2516)=0,"",IF(AND($B2516&gt;0,VALUE(SUBSTITUTE($B2516,"5","0"))=$B2516),1,0)),"")</f>
        <v/>
      </c>
      <c r="I2516" s="5" t="str">
        <f>IF(PhieuBauCu!$B$2&gt;5,IF(LEN($B2516)=0,"",IF(AND($B2516&gt;0,VALUE(SUBSTITUTE($B2516,"6","0"))=$B2516),1,0)),"")</f>
        <v/>
      </c>
      <c r="J2516" s="5" t="str">
        <f>IF(PhieuBauCu!$B$2&gt;6,IF(LEN($B2516)=0,"",IF(AND($B2516&gt;0,VALUE(SUBSTITUTE($B2516,"7","0"))=$B2516),1,0)),"")</f>
        <v/>
      </c>
      <c r="K2516" s="5" t="str">
        <f>IF(PhieuBauCu!$B$2&gt;7,IF(LEN($B2516)=0,"",IF(AND($B2516&gt;0,VALUE(SUBSTITUTE($B2516,"8","0"))=$B2516),1,0)),"")</f>
        <v/>
      </c>
      <c r="L2516" s="5" t="str">
        <f>IF(PhieuBauCu!$B$2&gt;8,IF(LEN($B2516)=0,"",IF(AND($B2516&gt;0,VALUE(SUBSTITUTE($B2516,"9","0"))=$B2516),1,0)),"")</f>
        <v/>
      </c>
      <c r="M2516" s="9">
        <f t="shared" si="79"/>
        <v>0</v>
      </c>
      <c r="N2516" s="36">
        <f>IF(AND(M2516&lt;=PhieuBauCu!$B$13,M2516&gt;=1),1,0)</f>
        <v>0</v>
      </c>
    </row>
    <row r="2517" spans="1:14" ht="28.5" customHeight="1">
      <c r="A2517" s="2">
        <v>2512</v>
      </c>
      <c r="B2517" s="3"/>
      <c r="C2517" s="48" t="str">
        <f t="shared" si="78"/>
        <v/>
      </c>
      <c r="D2517" s="5" t="str">
        <f>IF(PhieuBauCu!$B$2&gt;0,IF(LEN($B2517)=0,"",IF(AND($B2517&gt;0,VALUE(SUBSTITUTE($B2517,"1","0"))=$B2517),1,0)),"")</f>
        <v/>
      </c>
      <c r="E2517" s="5" t="str">
        <f>IF(PhieuBauCu!$B$2&gt;1,IF(LEN($B2517)=0,"",IF(AND($B2517&gt;0,VALUE(SUBSTITUTE($B2517,"2","0"))=$B2517),1,0)),"")</f>
        <v/>
      </c>
      <c r="F2517" s="5" t="str">
        <f>IF(PhieuBauCu!$B$2&gt;2,IF(LEN($B2517)=0,"",IF(AND($B2517&gt;0,VALUE(SUBSTITUTE($B2517,"3","0"))=$B2517),1,0)),"")</f>
        <v/>
      </c>
      <c r="G2517" s="5" t="str">
        <f>IF(PhieuBauCu!$B$2&gt;3,IF(LEN($B2517)=0,"",IF(AND($B2517&gt;0,VALUE(SUBSTITUTE($B2517,"4","0"))=$B2517),1,0)),"")</f>
        <v/>
      </c>
      <c r="H2517" s="5" t="str">
        <f>IF(PhieuBauCu!$B$2&gt;4,IF(LEN($B2517)=0,"",IF(AND($B2517&gt;0,VALUE(SUBSTITUTE($B2517,"5","0"))=$B2517),1,0)),"")</f>
        <v/>
      </c>
      <c r="I2517" s="5" t="str">
        <f>IF(PhieuBauCu!$B$2&gt;5,IF(LEN($B2517)=0,"",IF(AND($B2517&gt;0,VALUE(SUBSTITUTE($B2517,"6","0"))=$B2517),1,0)),"")</f>
        <v/>
      </c>
      <c r="J2517" s="5" t="str">
        <f>IF(PhieuBauCu!$B$2&gt;6,IF(LEN($B2517)=0,"",IF(AND($B2517&gt;0,VALUE(SUBSTITUTE($B2517,"7","0"))=$B2517),1,0)),"")</f>
        <v/>
      </c>
      <c r="K2517" s="5" t="str">
        <f>IF(PhieuBauCu!$B$2&gt;7,IF(LEN($B2517)=0,"",IF(AND($B2517&gt;0,VALUE(SUBSTITUTE($B2517,"8","0"))=$B2517),1,0)),"")</f>
        <v/>
      </c>
      <c r="L2517" s="5" t="str">
        <f>IF(PhieuBauCu!$B$2&gt;8,IF(LEN($B2517)=0,"",IF(AND($B2517&gt;0,VALUE(SUBSTITUTE($B2517,"9","0"))=$B2517),1,0)),"")</f>
        <v/>
      </c>
      <c r="M2517" s="9">
        <f t="shared" si="79"/>
        <v>0</v>
      </c>
      <c r="N2517" s="36">
        <f>IF(AND(M2517&lt;=PhieuBauCu!$B$13,M2517&gt;=1),1,0)</f>
        <v>0</v>
      </c>
    </row>
    <row r="2518" spans="1:14" ht="28.5" customHeight="1">
      <c r="A2518" s="2">
        <v>2513</v>
      </c>
      <c r="B2518" s="3"/>
      <c r="C2518" s="48" t="str">
        <f t="shared" si="78"/>
        <v/>
      </c>
      <c r="D2518" s="5" t="str">
        <f>IF(PhieuBauCu!$B$2&gt;0,IF(LEN($B2518)=0,"",IF(AND($B2518&gt;0,VALUE(SUBSTITUTE($B2518,"1","0"))=$B2518),1,0)),"")</f>
        <v/>
      </c>
      <c r="E2518" s="5" t="str">
        <f>IF(PhieuBauCu!$B$2&gt;1,IF(LEN($B2518)=0,"",IF(AND($B2518&gt;0,VALUE(SUBSTITUTE($B2518,"2","0"))=$B2518),1,0)),"")</f>
        <v/>
      </c>
      <c r="F2518" s="5" t="str">
        <f>IF(PhieuBauCu!$B$2&gt;2,IF(LEN($B2518)=0,"",IF(AND($B2518&gt;0,VALUE(SUBSTITUTE($B2518,"3","0"))=$B2518),1,0)),"")</f>
        <v/>
      </c>
      <c r="G2518" s="5" t="str">
        <f>IF(PhieuBauCu!$B$2&gt;3,IF(LEN($B2518)=0,"",IF(AND($B2518&gt;0,VALUE(SUBSTITUTE($B2518,"4","0"))=$B2518),1,0)),"")</f>
        <v/>
      </c>
      <c r="H2518" s="5" t="str">
        <f>IF(PhieuBauCu!$B$2&gt;4,IF(LEN($B2518)=0,"",IF(AND($B2518&gt;0,VALUE(SUBSTITUTE($B2518,"5","0"))=$B2518),1,0)),"")</f>
        <v/>
      </c>
      <c r="I2518" s="5" t="str">
        <f>IF(PhieuBauCu!$B$2&gt;5,IF(LEN($B2518)=0,"",IF(AND($B2518&gt;0,VALUE(SUBSTITUTE($B2518,"6","0"))=$B2518),1,0)),"")</f>
        <v/>
      </c>
      <c r="J2518" s="5" t="str">
        <f>IF(PhieuBauCu!$B$2&gt;6,IF(LEN($B2518)=0,"",IF(AND($B2518&gt;0,VALUE(SUBSTITUTE($B2518,"7","0"))=$B2518),1,0)),"")</f>
        <v/>
      </c>
      <c r="K2518" s="5" t="str">
        <f>IF(PhieuBauCu!$B$2&gt;7,IF(LEN($B2518)=0,"",IF(AND($B2518&gt;0,VALUE(SUBSTITUTE($B2518,"8","0"))=$B2518),1,0)),"")</f>
        <v/>
      </c>
      <c r="L2518" s="5" t="str">
        <f>IF(PhieuBauCu!$B$2&gt;8,IF(LEN($B2518)=0,"",IF(AND($B2518&gt;0,VALUE(SUBSTITUTE($B2518,"9","0"))=$B2518),1,0)),"")</f>
        <v/>
      </c>
      <c r="M2518" s="9">
        <f t="shared" si="79"/>
        <v>0</v>
      </c>
      <c r="N2518" s="36">
        <f>IF(AND(M2518&lt;=PhieuBauCu!$B$13,M2518&gt;=1),1,0)</f>
        <v>0</v>
      </c>
    </row>
    <row r="2519" spans="1:14" ht="28.5" customHeight="1">
      <c r="A2519" s="2">
        <v>2514</v>
      </c>
      <c r="B2519" s="3"/>
      <c r="C2519" s="48" t="str">
        <f t="shared" si="78"/>
        <v/>
      </c>
      <c r="D2519" s="5" t="str">
        <f>IF(PhieuBauCu!$B$2&gt;0,IF(LEN($B2519)=0,"",IF(AND($B2519&gt;0,VALUE(SUBSTITUTE($B2519,"1","0"))=$B2519),1,0)),"")</f>
        <v/>
      </c>
      <c r="E2519" s="5" t="str">
        <f>IF(PhieuBauCu!$B$2&gt;1,IF(LEN($B2519)=0,"",IF(AND($B2519&gt;0,VALUE(SUBSTITUTE($B2519,"2","0"))=$B2519),1,0)),"")</f>
        <v/>
      </c>
      <c r="F2519" s="5" t="str">
        <f>IF(PhieuBauCu!$B$2&gt;2,IF(LEN($B2519)=0,"",IF(AND($B2519&gt;0,VALUE(SUBSTITUTE($B2519,"3","0"))=$B2519),1,0)),"")</f>
        <v/>
      </c>
      <c r="G2519" s="5" t="str">
        <f>IF(PhieuBauCu!$B$2&gt;3,IF(LEN($B2519)=0,"",IF(AND($B2519&gt;0,VALUE(SUBSTITUTE($B2519,"4","0"))=$B2519),1,0)),"")</f>
        <v/>
      </c>
      <c r="H2519" s="5" t="str">
        <f>IF(PhieuBauCu!$B$2&gt;4,IF(LEN($B2519)=0,"",IF(AND($B2519&gt;0,VALUE(SUBSTITUTE($B2519,"5","0"))=$B2519),1,0)),"")</f>
        <v/>
      </c>
      <c r="I2519" s="5" t="str">
        <f>IF(PhieuBauCu!$B$2&gt;5,IF(LEN($B2519)=0,"",IF(AND($B2519&gt;0,VALUE(SUBSTITUTE($B2519,"6","0"))=$B2519),1,0)),"")</f>
        <v/>
      </c>
      <c r="J2519" s="5" t="str">
        <f>IF(PhieuBauCu!$B$2&gt;6,IF(LEN($B2519)=0,"",IF(AND($B2519&gt;0,VALUE(SUBSTITUTE($B2519,"7","0"))=$B2519),1,0)),"")</f>
        <v/>
      </c>
      <c r="K2519" s="5" t="str">
        <f>IF(PhieuBauCu!$B$2&gt;7,IF(LEN($B2519)=0,"",IF(AND($B2519&gt;0,VALUE(SUBSTITUTE($B2519,"8","0"))=$B2519),1,0)),"")</f>
        <v/>
      </c>
      <c r="L2519" s="5" t="str">
        <f>IF(PhieuBauCu!$B$2&gt;8,IF(LEN($B2519)=0,"",IF(AND($B2519&gt;0,VALUE(SUBSTITUTE($B2519,"9","0"))=$B2519),1,0)),"")</f>
        <v/>
      </c>
      <c r="M2519" s="9">
        <f t="shared" si="79"/>
        <v>0</v>
      </c>
      <c r="N2519" s="36">
        <f>IF(AND(M2519&lt;=PhieuBauCu!$B$13,M2519&gt;=1),1,0)</f>
        <v>0</v>
      </c>
    </row>
    <row r="2520" spans="1:14" ht="28.5" customHeight="1">
      <c r="A2520" s="2">
        <v>2515</v>
      </c>
      <c r="B2520" s="3"/>
      <c r="C2520" s="48" t="str">
        <f t="shared" si="78"/>
        <v/>
      </c>
      <c r="D2520" s="5" t="str">
        <f>IF(PhieuBauCu!$B$2&gt;0,IF(LEN($B2520)=0,"",IF(AND($B2520&gt;0,VALUE(SUBSTITUTE($B2520,"1","0"))=$B2520),1,0)),"")</f>
        <v/>
      </c>
      <c r="E2520" s="5" t="str">
        <f>IF(PhieuBauCu!$B$2&gt;1,IF(LEN($B2520)=0,"",IF(AND($B2520&gt;0,VALUE(SUBSTITUTE($B2520,"2","0"))=$B2520),1,0)),"")</f>
        <v/>
      </c>
      <c r="F2520" s="5" t="str">
        <f>IF(PhieuBauCu!$B$2&gt;2,IF(LEN($B2520)=0,"",IF(AND($B2520&gt;0,VALUE(SUBSTITUTE($B2520,"3","0"))=$B2520),1,0)),"")</f>
        <v/>
      </c>
      <c r="G2520" s="5" t="str">
        <f>IF(PhieuBauCu!$B$2&gt;3,IF(LEN($B2520)=0,"",IF(AND($B2520&gt;0,VALUE(SUBSTITUTE($B2520,"4","0"))=$B2520),1,0)),"")</f>
        <v/>
      </c>
      <c r="H2520" s="5" t="str">
        <f>IF(PhieuBauCu!$B$2&gt;4,IF(LEN($B2520)=0,"",IF(AND($B2520&gt;0,VALUE(SUBSTITUTE($B2520,"5","0"))=$B2520),1,0)),"")</f>
        <v/>
      </c>
      <c r="I2520" s="5" t="str">
        <f>IF(PhieuBauCu!$B$2&gt;5,IF(LEN($B2520)=0,"",IF(AND($B2520&gt;0,VALUE(SUBSTITUTE($B2520,"6","0"))=$B2520),1,0)),"")</f>
        <v/>
      </c>
      <c r="J2520" s="5" t="str">
        <f>IF(PhieuBauCu!$B$2&gt;6,IF(LEN($B2520)=0,"",IF(AND($B2520&gt;0,VALUE(SUBSTITUTE($B2520,"7","0"))=$B2520),1,0)),"")</f>
        <v/>
      </c>
      <c r="K2520" s="5" t="str">
        <f>IF(PhieuBauCu!$B$2&gt;7,IF(LEN($B2520)=0,"",IF(AND($B2520&gt;0,VALUE(SUBSTITUTE($B2520,"8","0"))=$B2520),1,0)),"")</f>
        <v/>
      </c>
      <c r="L2520" s="5" t="str">
        <f>IF(PhieuBauCu!$B$2&gt;8,IF(LEN($B2520)=0,"",IF(AND($B2520&gt;0,VALUE(SUBSTITUTE($B2520,"9","0"))=$B2520),1,0)),"")</f>
        <v/>
      </c>
      <c r="M2520" s="9">
        <f t="shared" si="79"/>
        <v>0</v>
      </c>
      <c r="N2520" s="36">
        <f>IF(AND(M2520&lt;=PhieuBauCu!$B$13,M2520&gt;=1),1,0)</f>
        <v>0</v>
      </c>
    </row>
    <row r="2521" spans="1:14" ht="28.5" customHeight="1">
      <c r="A2521" s="2">
        <v>2516</v>
      </c>
      <c r="B2521" s="3"/>
      <c r="C2521" s="48" t="str">
        <f t="shared" si="78"/>
        <v/>
      </c>
      <c r="D2521" s="5" t="str">
        <f>IF(PhieuBauCu!$B$2&gt;0,IF(LEN($B2521)=0,"",IF(AND($B2521&gt;0,VALUE(SUBSTITUTE($B2521,"1","0"))=$B2521),1,0)),"")</f>
        <v/>
      </c>
      <c r="E2521" s="5" t="str">
        <f>IF(PhieuBauCu!$B$2&gt;1,IF(LEN($B2521)=0,"",IF(AND($B2521&gt;0,VALUE(SUBSTITUTE($B2521,"2","0"))=$B2521),1,0)),"")</f>
        <v/>
      </c>
      <c r="F2521" s="5" t="str">
        <f>IF(PhieuBauCu!$B$2&gt;2,IF(LEN($B2521)=0,"",IF(AND($B2521&gt;0,VALUE(SUBSTITUTE($B2521,"3","0"))=$B2521),1,0)),"")</f>
        <v/>
      </c>
      <c r="G2521" s="5" t="str">
        <f>IF(PhieuBauCu!$B$2&gt;3,IF(LEN($B2521)=0,"",IF(AND($B2521&gt;0,VALUE(SUBSTITUTE($B2521,"4","0"))=$B2521),1,0)),"")</f>
        <v/>
      </c>
      <c r="H2521" s="5" t="str">
        <f>IF(PhieuBauCu!$B$2&gt;4,IF(LEN($B2521)=0,"",IF(AND($B2521&gt;0,VALUE(SUBSTITUTE($B2521,"5","0"))=$B2521),1,0)),"")</f>
        <v/>
      </c>
      <c r="I2521" s="5" t="str">
        <f>IF(PhieuBauCu!$B$2&gt;5,IF(LEN($B2521)=0,"",IF(AND($B2521&gt;0,VALUE(SUBSTITUTE($B2521,"6","0"))=$B2521),1,0)),"")</f>
        <v/>
      </c>
      <c r="J2521" s="5" t="str">
        <f>IF(PhieuBauCu!$B$2&gt;6,IF(LEN($B2521)=0,"",IF(AND($B2521&gt;0,VALUE(SUBSTITUTE($B2521,"7","0"))=$B2521),1,0)),"")</f>
        <v/>
      </c>
      <c r="K2521" s="5" t="str">
        <f>IF(PhieuBauCu!$B$2&gt;7,IF(LEN($B2521)=0,"",IF(AND($B2521&gt;0,VALUE(SUBSTITUTE($B2521,"8","0"))=$B2521),1,0)),"")</f>
        <v/>
      </c>
      <c r="L2521" s="5" t="str">
        <f>IF(PhieuBauCu!$B$2&gt;8,IF(LEN($B2521)=0,"",IF(AND($B2521&gt;0,VALUE(SUBSTITUTE($B2521,"9","0"))=$B2521),1,0)),"")</f>
        <v/>
      </c>
      <c r="M2521" s="9">
        <f t="shared" si="79"/>
        <v>0</v>
      </c>
      <c r="N2521" s="36">
        <f>IF(AND(M2521&lt;=PhieuBauCu!$B$13,M2521&gt;=1),1,0)</f>
        <v>0</v>
      </c>
    </row>
    <row r="2522" spans="1:14" ht="28.5" customHeight="1">
      <c r="A2522" s="2">
        <v>2517</v>
      </c>
      <c r="B2522" s="3"/>
      <c r="C2522" s="48" t="str">
        <f t="shared" si="78"/>
        <v/>
      </c>
      <c r="D2522" s="5" t="str">
        <f>IF(PhieuBauCu!$B$2&gt;0,IF(LEN($B2522)=0,"",IF(AND($B2522&gt;0,VALUE(SUBSTITUTE($B2522,"1","0"))=$B2522),1,0)),"")</f>
        <v/>
      </c>
      <c r="E2522" s="5" t="str">
        <f>IF(PhieuBauCu!$B$2&gt;1,IF(LEN($B2522)=0,"",IF(AND($B2522&gt;0,VALUE(SUBSTITUTE($B2522,"2","0"))=$B2522),1,0)),"")</f>
        <v/>
      </c>
      <c r="F2522" s="5" t="str">
        <f>IF(PhieuBauCu!$B$2&gt;2,IF(LEN($B2522)=0,"",IF(AND($B2522&gt;0,VALUE(SUBSTITUTE($B2522,"3","0"))=$B2522),1,0)),"")</f>
        <v/>
      </c>
      <c r="G2522" s="5" t="str">
        <f>IF(PhieuBauCu!$B$2&gt;3,IF(LEN($B2522)=0,"",IF(AND($B2522&gt;0,VALUE(SUBSTITUTE($B2522,"4","0"))=$B2522),1,0)),"")</f>
        <v/>
      </c>
      <c r="H2522" s="5" t="str">
        <f>IF(PhieuBauCu!$B$2&gt;4,IF(LEN($B2522)=0,"",IF(AND($B2522&gt;0,VALUE(SUBSTITUTE($B2522,"5","0"))=$B2522),1,0)),"")</f>
        <v/>
      </c>
      <c r="I2522" s="5" t="str">
        <f>IF(PhieuBauCu!$B$2&gt;5,IF(LEN($B2522)=0,"",IF(AND($B2522&gt;0,VALUE(SUBSTITUTE($B2522,"6","0"))=$B2522),1,0)),"")</f>
        <v/>
      </c>
      <c r="J2522" s="5" t="str">
        <f>IF(PhieuBauCu!$B$2&gt;6,IF(LEN($B2522)=0,"",IF(AND($B2522&gt;0,VALUE(SUBSTITUTE($B2522,"7","0"))=$B2522),1,0)),"")</f>
        <v/>
      </c>
      <c r="K2522" s="5" t="str">
        <f>IF(PhieuBauCu!$B$2&gt;7,IF(LEN($B2522)=0,"",IF(AND($B2522&gt;0,VALUE(SUBSTITUTE($B2522,"8","0"))=$B2522),1,0)),"")</f>
        <v/>
      </c>
      <c r="L2522" s="5" t="str">
        <f>IF(PhieuBauCu!$B$2&gt;8,IF(LEN($B2522)=0,"",IF(AND($B2522&gt;0,VALUE(SUBSTITUTE($B2522,"9","0"))=$B2522),1,0)),"")</f>
        <v/>
      </c>
      <c r="M2522" s="9">
        <f t="shared" si="79"/>
        <v>0</v>
      </c>
      <c r="N2522" s="36">
        <f>IF(AND(M2522&lt;=PhieuBauCu!$B$13,M2522&gt;=1),1,0)</f>
        <v>0</v>
      </c>
    </row>
    <row r="2523" spans="1:14" ht="28.5" customHeight="1">
      <c r="A2523" s="2">
        <v>2518</v>
      </c>
      <c r="B2523" s="3"/>
      <c r="C2523" s="48" t="str">
        <f t="shared" si="78"/>
        <v/>
      </c>
      <c r="D2523" s="5" t="str">
        <f>IF(PhieuBauCu!$B$2&gt;0,IF(LEN($B2523)=0,"",IF(AND($B2523&gt;0,VALUE(SUBSTITUTE($B2523,"1","0"))=$B2523),1,0)),"")</f>
        <v/>
      </c>
      <c r="E2523" s="5" t="str">
        <f>IF(PhieuBauCu!$B$2&gt;1,IF(LEN($B2523)=0,"",IF(AND($B2523&gt;0,VALUE(SUBSTITUTE($B2523,"2","0"))=$B2523),1,0)),"")</f>
        <v/>
      </c>
      <c r="F2523" s="5" t="str">
        <f>IF(PhieuBauCu!$B$2&gt;2,IF(LEN($B2523)=0,"",IF(AND($B2523&gt;0,VALUE(SUBSTITUTE($B2523,"3","0"))=$B2523),1,0)),"")</f>
        <v/>
      </c>
      <c r="G2523" s="5" t="str">
        <f>IF(PhieuBauCu!$B$2&gt;3,IF(LEN($B2523)=0,"",IF(AND($B2523&gt;0,VALUE(SUBSTITUTE($B2523,"4","0"))=$B2523),1,0)),"")</f>
        <v/>
      </c>
      <c r="H2523" s="5" t="str">
        <f>IF(PhieuBauCu!$B$2&gt;4,IF(LEN($B2523)=0,"",IF(AND($B2523&gt;0,VALUE(SUBSTITUTE($B2523,"5","0"))=$B2523),1,0)),"")</f>
        <v/>
      </c>
      <c r="I2523" s="5" t="str">
        <f>IF(PhieuBauCu!$B$2&gt;5,IF(LEN($B2523)=0,"",IF(AND($B2523&gt;0,VALUE(SUBSTITUTE($B2523,"6","0"))=$B2523),1,0)),"")</f>
        <v/>
      </c>
      <c r="J2523" s="5" t="str">
        <f>IF(PhieuBauCu!$B$2&gt;6,IF(LEN($B2523)=0,"",IF(AND($B2523&gt;0,VALUE(SUBSTITUTE($B2523,"7","0"))=$B2523),1,0)),"")</f>
        <v/>
      </c>
      <c r="K2523" s="5" t="str">
        <f>IF(PhieuBauCu!$B$2&gt;7,IF(LEN($B2523)=0,"",IF(AND($B2523&gt;0,VALUE(SUBSTITUTE($B2523,"8","0"))=$B2523),1,0)),"")</f>
        <v/>
      </c>
      <c r="L2523" s="5" t="str">
        <f>IF(PhieuBauCu!$B$2&gt;8,IF(LEN($B2523)=0,"",IF(AND($B2523&gt;0,VALUE(SUBSTITUTE($B2523,"9","0"))=$B2523),1,0)),"")</f>
        <v/>
      </c>
      <c r="M2523" s="9">
        <f t="shared" si="79"/>
        <v>0</v>
      </c>
      <c r="N2523" s="36">
        <f>IF(AND(M2523&lt;=PhieuBauCu!$B$13,M2523&gt;=1),1,0)</f>
        <v>0</v>
      </c>
    </row>
    <row r="2524" spans="1:14" ht="28.5" customHeight="1">
      <c r="A2524" s="2">
        <v>2519</v>
      </c>
      <c r="B2524" s="3"/>
      <c r="C2524" s="48" t="str">
        <f t="shared" si="78"/>
        <v/>
      </c>
      <c r="D2524" s="5" t="str">
        <f>IF(PhieuBauCu!$B$2&gt;0,IF(LEN($B2524)=0,"",IF(AND($B2524&gt;0,VALUE(SUBSTITUTE($B2524,"1","0"))=$B2524),1,0)),"")</f>
        <v/>
      </c>
      <c r="E2524" s="5" t="str">
        <f>IF(PhieuBauCu!$B$2&gt;1,IF(LEN($B2524)=0,"",IF(AND($B2524&gt;0,VALUE(SUBSTITUTE($B2524,"2","0"))=$B2524),1,0)),"")</f>
        <v/>
      </c>
      <c r="F2524" s="5" t="str">
        <f>IF(PhieuBauCu!$B$2&gt;2,IF(LEN($B2524)=0,"",IF(AND($B2524&gt;0,VALUE(SUBSTITUTE($B2524,"3","0"))=$B2524),1,0)),"")</f>
        <v/>
      </c>
      <c r="G2524" s="5" t="str">
        <f>IF(PhieuBauCu!$B$2&gt;3,IF(LEN($B2524)=0,"",IF(AND($B2524&gt;0,VALUE(SUBSTITUTE($B2524,"4","0"))=$B2524),1,0)),"")</f>
        <v/>
      </c>
      <c r="H2524" s="5" t="str">
        <f>IF(PhieuBauCu!$B$2&gt;4,IF(LEN($B2524)=0,"",IF(AND($B2524&gt;0,VALUE(SUBSTITUTE($B2524,"5","0"))=$B2524),1,0)),"")</f>
        <v/>
      </c>
      <c r="I2524" s="5" t="str">
        <f>IF(PhieuBauCu!$B$2&gt;5,IF(LEN($B2524)=0,"",IF(AND($B2524&gt;0,VALUE(SUBSTITUTE($B2524,"6","0"))=$B2524),1,0)),"")</f>
        <v/>
      </c>
      <c r="J2524" s="5" t="str">
        <f>IF(PhieuBauCu!$B$2&gt;6,IF(LEN($B2524)=0,"",IF(AND($B2524&gt;0,VALUE(SUBSTITUTE($B2524,"7","0"))=$B2524),1,0)),"")</f>
        <v/>
      </c>
      <c r="K2524" s="5" t="str">
        <f>IF(PhieuBauCu!$B$2&gt;7,IF(LEN($B2524)=0,"",IF(AND($B2524&gt;0,VALUE(SUBSTITUTE($B2524,"8","0"))=$B2524),1,0)),"")</f>
        <v/>
      </c>
      <c r="L2524" s="5" t="str">
        <f>IF(PhieuBauCu!$B$2&gt;8,IF(LEN($B2524)=0,"",IF(AND($B2524&gt;0,VALUE(SUBSTITUTE($B2524,"9","0"))=$B2524),1,0)),"")</f>
        <v/>
      </c>
      <c r="M2524" s="9">
        <f t="shared" si="79"/>
        <v>0</v>
      </c>
      <c r="N2524" s="36">
        <f>IF(AND(M2524&lt;=PhieuBauCu!$B$13,M2524&gt;=1),1,0)</f>
        <v>0</v>
      </c>
    </row>
    <row r="2525" spans="1:14" ht="28.5" customHeight="1">
      <c r="A2525" s="2">
        <v>2520</v>
      </c>
      <c r="B2525" s="3"/>
      <c r="C2525" s="48" t="str">
        <f t="shared" si="78"/>
        <v/>
      </c>
      <c r="D2525" s="5" t="str">
        <f>IF(PhieuBauCu!$B$2&gt;0,IF(LEN($B2525)=0,"",IF(AND($B2525&gt;0,VALUE(SUBSTITUTE($B2525,"1","0"))=$B2525),1,0)),"")</f>
        <v/>
      </c>
      <c r="E2525" s="5" t="str">
        <f>IF(PhieuBauCu!$B$2&gt;1,IF(LEN($B2525)=0,"",IF(AND($B2525&gt;0,VALUE(SUBSTITUTE($B2525,"2","0"))=$B2525),1,0)),"")</f>
        <v/>
      </c>
      <c r="F2525" s="5" t="str">
        <f>IF(PhieuBauCu!$B$2&gt;2,IF(LEN($B2525)=0,"",IF(AND($B2525&gt;0,VALUE(SUBSTITUTE($B2525,"3","0"))=$B2525),1,0)),"")</f>
        <v/>
      </c>
      <c r="G2525" s="5" t="str">
        <f>IF(PhieuBauCu!$B$2&gt;3,IF(LEN($B2525)=0,"",IF(AND($B2525&gt;0,VALUE(SUBSTITUTE($B2525,"4","0"))=$B2525),1,0)),"")</f>
        <v/>
      </c>
      <c r="H2525" s="5" t="str">
        <f>IF(PhieuBauCu!$B$2&gt;4,IF(LEN($B2525)=0,"",IF(AND($B2525&gt;0,VALUE(SUBSTITUTE($B2525,"5","0"))=$B2525),1,0)),"")</f>
        <v/>
      </c>
      <c r="I2525" s="5" t="str">
        <f>IF(PhieuBauCu!$B$2&gt;5,IF(LEN($B2525)=0,"",IF(AND($B2525&gt;0,VALUE(SUBSTITUTE($B2525,"6","0"))=$B2525),1,0)),"")</f>
        <v/>
      </c>
      <c r="J2525" s="5" t="str">
        <f>IF(PhieuBauCu!$B$2&gt;6,IF(LEN($B2525)=0,"",IF(AND($B2525&gt;0,VALUE(SUBSTITUTE($B2525,"7","0"))=$B2525),1,0)),"")</f>
        <v/>
      </c>
      <c r="K2525" s="5" t="str">
        <f>IF(PhieuBauCu!$B$2&gt;7,IF(LEN($B2525)=0,"",IF(AND($B2525&gt;0,VALUE(SUBSTITUTE($B2525,"8","0"))=$B2525),1,0)),"")</f>
        <v/>
      </c>
      <c r="L2525" s="5" t="str">
        <f>IF(PhieuBauCu!$B$2&gt;8,IF(LEN($B2525)=0,"",IF(AND($B2525&gt;0,VALUE(SUBSTITUTE($B2525,"9","0"))=$B2525),1,0)),"")</f>
        <v/>
      </c>
      <c r="M2525" s="9">
        <f t="shared" si="79"/>
        <v>0</v>
      </c>
      <c r="N2525" s="36">
        <f>IF(AND(M2525&lt;=PhieuBauCu!$B$13,M2525&gt;=1),1,0)</f>
        <v>0</v>
      </c>
    </row>
    <row r="2526" spans="1:14" ht="28.5" customHeight="1">
      <c r="A2526" s="2">
        <v>2521</v>
      </c>
      <c r="B2526" s="3"/>
      <c r="C2526" s="48" t="str">
        <f t="shared" si="78"/>
        <v/>
      </c>
      <c r="D2526" s="5" t="str">
        <f>IF(PhieuBauCu!$B$2&gt;0,IF(LEN($B2526)=0,"",IF(AND($B2526&gt;0,VALUE(SUBSTITUTE($B2526,"1","0"))=$B2526),1,0)),"")</f>
        <v/>
      </c>
      <c r="E2526" s="5" t="str">
        <f>IF(PhieuBauCu!$B$2&gt;1,IF(LEN($B2526)=0,"",IF(AND($B2526&gt;0,VALUE(SUBSTITUTE($B2526,"2","0"))=$B2526),1,0)),"")</f>
        <v/>
      </c>
      <c r="F2526" s="5" t="str">
        <f>IF(PhieuBauCu!$B$2&gt;2,IF(LEN($B2526)=0,"",IF(AND($B2526&gt;0,VALUE(SUBSTITUTE($B2526,"3","0"))=$B2526),1,0)),"")</f>
        <v/>
      </c>
      <c r="G2526" s="5" t="str">
        <f>IF(PhieuBauCu!$B$2&gt;3,IF(LEN($B2526)=0,"",IF(AND($B2526&gt;0,VALUE(SUBSTITUTE($B2526,"4","0"))=$B2526),1,0)),"")</f>
        <v/>
      </c>
      <c r="H2526" s="5" t="str">
        <f>IF(PhieuBauCu!$B$2&gt;4,IF(LEN($B2526)=0,"",IF(AND($B2526&gt;0,VALUE(SUBSTITUTE($B2526,"5","0"))=$B2526),1,0)),"")</f>
        <v/>
      </c>
      <c r="I2526" s="5" t="str">
        <f>IF(PhieuBauCu!$B$2&gt;5,IF(LEN($B2526)=0,"",IF(AND($B2526&gt;0,VALUE(SUBSTITUTE($B2526,"6","0"))=$B2526),1,0)),"")</f>
        <v/>
      </c>
      <c r="J2526" s="5" t="str">
        <f>IF(PhieuBauCu!$B$2&gt;6,IF(LEN($B2526)=0,"",IF(AND($B2526&gt;0,VALUE(SUBSTITUTE($B2526,"7","0"))=$B2526),1,0)),"")</f>
        <v/>
      </c>
      <c r="K2526" s="5" t="str">
        <f>IF(PhieuBauCu!$B$2&gt;7,IF(LEN($B2526)=0,"",IF(AND($B2526&gt;0,VALUE(SUBSTITUTE($B2526,"8","0"))=$B2526),1,0)),"")</f>
        <v/>
      </c>
      <c r="L2526" s="5" t="str">
        <f>IF(PhieuBauCu!$B$2&gt;8,IF(LEN($B2526)=0,"",IF(AND($B2526&gt;0,VALUE(SUBSTITUTE($B2526,"9","0"))=$B2526),1,0)),"")</f>
        <v/>
      </c>
      <c r="M2526" s="9">
        <f t="shared" si="79"/>
        <v>0</v>
      </c>
      <c r="N2526" s="36">
        <f>IF(AND(M2526&lt;=PhieuBauCu!$B$13,M2526&gt;=1),1,0)</f>
        <v>0</v>
      </c>
    </row>
    <row r="2527" spans="1:14" ht="28.5" customHeight="1">
      <c r="A2527" s="2">
        <v>2522</v>
      </c>
      <c r="B2527" s="3"/>
      <c r="C2527" s="48" t="str">
        <f t="shared" si="78"/>
        <v/>
      </c>
      <c r="D2527" s="5" t="str">
        <f>IF(PhieuBauCu!$B$2&gt;0,IF(LEN($B2527)=0,"",IF(AND($B2527&gt;0,VALUE(SUBSTITUTE($B2527,"1","0"))=$B2527),1,0)),"")</f>
        <v/>
      </c>
      <c r="E2527" s="5" t="str">
        <f>IF(PhieuBauCu!$B$2&gt;1,IF(LEN($B2527)=0,"",IF(AND($B2527&gt;0,VALUE(SUBSTITUTE($B2527,"2","0"))=$B2527),1,0)),"")</f>
        <v/>
      </c>
      <c r="F2527" s="5" t="str">
        <f>IF(PhieuBauCu!$B$2&gt;2,IF(LEN($B2527)=0,"",IF(AND($B2527&gt;0,VALUE(SUBSTITUTE($B2527,"3","0"))=$B2527),1,0)),"")</f>
        <v/>
      </c>
      <c r="G2527" s="5" t="str">
        <f>IF(PhieuBauCu!$B$2&gt;3,IF(LEN($B2527)=0,"",IF(AND($B2527&gt;0,VALUE(SUBSTITUTE($B2527,"4","0"))=$B2527),1,0)),"")</f>
        <v/>
      </c>
      <c r="H2527" s="5" t="str">
        <f>IF(PhieuBauCu!$B$2&gt;4,IF(LEN($B2527)=0,"",IF(AND($B2527&gt;0,VALUE(SUBSTITUTE($B2527,"5","0"))=$B2527),1,0)),"")</f>
        <v/>
      </c>
      <c r="I2527" s="5" t="str">
        <f>IF(PhieuBauCu!$B$2&gt;5,IF(LEN($B2527)=0,"",IF(AND($B2527&gt;0,VALUE(SUBSTITUTE($B2527,"6","0"))=$B2527),1,0)),"")</f>
        <v/>
      </c>
      <c r="J2527" s="5" t="str">
        <f>IF(PhieuBauCu!$B$2&gt;6,IF(LEN($B2527)=0,"",IF(AND($B2527&gt;0,VALUE(SUBSTITUTE($B2527,"7","0"))=$B2527),1,0)),"")</f>
        <v/>
      </c>
      <c r="K2527" s="5" t="str">
        <f>IF(PhieuBauCu!$B$2&gt;7,IF(LEN($B2527)=0,"",IF(AND($B2527&gt;0,VALUE(SUBSTITUTE($B2527,"8","0"))=$B2527),1,0)),"")</f>
        <v/>
      </c>
      <c r="L2527" s="5" t="str">
        <f>IF(PhieuBauCu!$B$2&gt;8,IF(LEN($B2527)=0,"",IF(AND($B2527&gt;0,VALUE(SUBSTITUTE($B2527,"9","0"))=$B2527),1,0)),"")</f>
        <v/>
      </c>
      <c r="M2527" s="9">
        <f t="shared" si="79"/>
        <v>0</v>
      </c>
      <c r="N2527" s="36">
        <f>IF(AND(M2527&lt;=PhieuBauCu!$B$13,M2527&gt;=1),1,0)</f>
        <v>0</v>
      </c>
    </row>
    <row r="2528" spans="1:14" ht="28.5" customHeight="1">
      <c r="A2528" s="2">
        <v>2523</v>
      </c>
      <c r="B2528" s="3"/>
      <c r="C2528" s="48" t="str">
        <f t="shared" si="78"/>
        <v/>
      </c>
      <c r="D2528" s="5" t="str">
        <f>IF(PhieuBauCu!$B$2&gt;0,IF(LEN($B2528)=0,"",IF(AND($B2528&gt;0,VALUE(SUBSTITUTE($B2528,"1","0"))=$B2528),1,0)),"")</f>
        <v/>
      </c>
      <c r="E2528" s="5" t="str">
        <f>IF(PhieuBauCu!$B$2&gt;1,IF(LEN($B2528)=0,"",IF(AND($B2528&gt;0,VALUE(SUBSTITUTE($B2528,"2","0"))=$B2528),1,0)),"")</f>
        <v/>
      </c>
      <c r="F2528" s="5" t="str">
        <f>IF(PhieuBauCu!$B$2&gt;2,IF(LEN($B2528)=0,"",IF(AND($B2528&gt;0,VALUE(SUBSTITUTE($B2528,"3","0"))=$B2528),1,0)),"")</f>
        <v/>
      </c>
      <c r="G2528" s="5" t="str">
        <f>IF(PhieuBauCu!$B$2&gt;3,IF(LEN($B2528)=0,"",IF(AND($B2528&gt;0,VALUE(SUBSTITUTE($B2528,"4","0"))=$B2528),1,0)),"")</f>
        <v/>
      </c>
      <c r="H2528" s="5" t="str">
        <f>IF(PhieuBauCu!$B$2&gt;4,IF(LEN($B2528)=0,"",IF(AND($B2528&gt;0,VALUE(SUBSTITUTE($B2528,"5","0"))=$B2528),1,0)),"")</f>
        <v/>
      </c>
      <c r="I2528" s="5" t="str">
        <f>IF(PhieuBauCu!$B$2&gt;5,IF(LEN($B2528)=0,"",IF(AND($B2528&gt;0,VALUE(SUBSTITUTE($B2528,"6","0"))=$B2528),1,0)),"")</f>
        <v/>
      </c>
      <c r="J2528" s="5" t="str">
        <f>IF(PhieuBauCu!$B$2&gt;6,IF(LEN($B2528)=0,"",IF(AND($B2528&gt;0,VALUE(SUBSTITUTE($B2528,"7","0"))=$B2528),1,0)),"")</f>
        <v/>
      </c>
      <c r="K2528" s="5" t="str">
        <f>IF(PhieuBauCu!$B$2&gt;7,IF(LEN($B2528)=0,"",IF(AND($B2528&gt;0,VALUE(SUBSTITUTE($B2528,"8","0"))=$B2528),1,0)),"")</f>
        <v/>
      </c>
      <c r="L2528" s="5" t="str">
        <f>IF(PhieuBauCu!$B$2&gt;8,IF(LEN($B2528)=0,"",IF(AND($B2528&gt;0,VALUE(SUBSTITUTE($B2528,"9","0"))=$B2528),1,0)),"")</f>
        <v/>
      </c>
      <c r="M2528" s="9">
        <f t="shared" si="79"/>
        <v>0</v>
      </c>
      <c r="N2528" s="36">
        <f>IF(AND(M2528&lt;=PhieuBauCu!$B$13,M2528&gt;=1),1,0)</f>
        <v>0</v>
      </c>
    </row>
    <row r="2529" spans="1:14" ht="28.5" customHeight="1">
      <c r="A2529" s="2">
        <v>2524</v>
      </c>
      <c r="B2529" s="3"/>
      <c r="C2529" s="48" t="str">
        <f t="shared" si="78"/>
        <v/>
      </c>
      <c r="D2529" s="5" t="str">
        <f>IF(PhieuBauCu!$B$2&gt;0,IF(LEN($B2529)=0,"",IF(AND($B2529&gt;0,VALUE(SUBSTITUTE($B2529,"1","0"))=$B2529),1,0)),"")</f>
        <v/>
      </c>
      <c r="E2529" s="5" t="str">
        <f>IF(PhieuBauCu!$B$2&gt;1,IF(LEN($B2529)=0,"",IF(AND($B2529&gt;0,VALUE(SUBSTITUTE($B2529,"2","0"))=$B2529),1,0)),"")</f>
        <v/>
      </c>
      <c r="F2529" s="5" t="str">
        <f>IF(PhieuBauCu!$B$2&gt;2,IF(LEN($B2529)=0,"",IF(AND($B2529&gt;0,VALUE(SUBSTITUTE($B2529,"3","0"))=$B2529),1,0)),"")</f>
        <v/>
      </c>
      <c r="G2529" s="5" t="str">
        <f>IF(PhieuBauCu!$B$2&gt;3,IF(LEN($B2529)=0,"",IF(AND($B2529&gt;0,VALUE(SUBSTITUTE($B2529,"4","0"))=$B2529),1,0)),"")</f>
        <v/>
      </c>
      <c r="H2529" s="5" t="str">
        <f>IF(PhieuBauCu!$B$2&gt;4,IF(LEN($B2529)=0,"",IF(AND($B2529&gt;0,VALUE(SUBSTITUTE($B2529,"5","0"))=$B2529),1,0)),"")</f>
        <v/>
      </c>
      <c r="I2529" s="5" t="str">
        <f>IF(PhieuBauCu!$B$2&gt;5,IF(LEN($B2529)=0,"",IF(AND($B2529&gt;0,VALUE(SUBSTITUTE($B2529,"6","0"))=$B2529),1,0)),"")</f>
        <v/>
      </c>
      <c r="J2529" s="5" t="str">
        <f>IF(PhieuBauCu!$B$2&gt;6,IF(LEN($B2529)=0,"",IF(AND($B2529&gt;0,VALUE(SUBSTITUTE($B2529,"7","0"))=$B2529),1,0)),"")</f>
        <v/>
      </c>
      <c r="K2529" s="5" t="str">
        <f>IF(PhieuBauCu!$B$2&gt;7,IF(LEN($B2529)=0,"",IF(AND($B2529&gt;0,VALUE(SUBSTITUTE($B2529,"8","0"))=$B2529),1,0)),"")</f>
        <v/>
      </c>
      <c r="L2529" s="5" t="str">
        <f>IF(PhieuBauCu!$B$2&gt;8,IF(LEN($B2529)=0,"",IF(AND($B2529&gt;0,VALUE(SUBSTITUTE($B2529,"9","0"))=$B2529),1,0)),"")</f>
        <v/>
      </c>
      <c r="M2529" s="9">
        <f t="shared" si="79"/>
        <v>0</v>
      </c>
      <c r="N2529" s="36">
        <f>IF(AND(M2529&lt;=PhieuBauCu!$B$13,M2529&gt;=1),1,0)</f>
        <v>0</v>
      </c>
    </row>
    <row r="2530" spans="1:14" ht="28.5" customHeight="1">
      <c r="A2530" s="2">
        <v>2525</v>
      </c>
      <c r="B2530" s="3"/>
      <c r="C2530" s="48" t="str">
        <f t="shared" si="78"/>
        <v/>
      </c>
      <c r="D2530" s="5" t="str">
        <f>IF(PhieuBauCu!$B$2&gt;0,IF(LEN($B2530)=0,"",IF(AND($B2530&gt;0,VALUE(SUBSTITUTE($B2530,"1","0"))=$B2530),1,0)),"")</f>
        <v/>
      </c>
      <c r="E2530" s="5" t="str">
        <f>IF(PhieuBauCu!$B$2&gt;1,IF(LEN($B2530)=0,"",IF(AND($B2530&gt;0,VALUE(SUBSTITUTE($B2530,"2","0"))=$B2530),1,0)),"")</f>
        <v/>
      </c>
      <c r="F2530" s="5" t="str">
        <f>IF(PhieuBauCu!$B$2&gt;2,IF(LEN($B2530)=0,"",IF(AND($B2530&gt;0,VALUE(SUBSTITUTE($B2530,"3","0"))=$B2530),1,0)),"")</f>
        <v/>
      </c>
      <c r="G2530" s="5" t="str">
        <f>IF(PhieuBauCu!$B$2&gt;3,IF(LEN($B2530)=0,"",IF(AND($B2530&gt;0,VALUE(SUBSTITUTE($B2530,"4","0"))=$B2530),1,0)),"")</f>
        <v/>
      </c>
      <c r="H2530" s="5" t="str">
        <f>IF(PhieuBauCu!$B$2&gt;4,IF(LEN($B2530)=0,"",IF(AND($B2530&gt;0,VALUE(SUBSTITUTE($B2530,"5","0"))=$B2530),1,0)),"")</f>
        <v/>
      </c>
      <c r="I2530" s="5" t="str">
        <f>IF(PhieuBauCu!$B$2&gt;5,IF(LEN($B2530)=0,"",IF(AND($B2530&gt;0,VALUE(SUBSTITUTE($B2530,"6","0"))=$B2530),1,0)),"")</f>
        <v/>
      </c>
      <c r="J2530" s="5" t="str">
        <f>IF(PhieuBauCu!$B$2&gt;6,IF(LEN($B2530)=0,"",IF(AND($B2530&gt;0,VALUE(SUBSTITUTE($B2530,"7","0"))=$B2530),1,0)),"")</f>
        <v/>
      </c>
      <c r="K2530" s="5" t="str">
        <f>IF(PhieuBauCu!$B$2&gt;7,IF(LEN($B2530)=0,"",IF(AND($B2530&gt;0,VALUE(SUBSTITUTE($B2530,"8","0"))=$B2530),1,0)),"")</f>
        <v/>
      </c>
      <c r="L2530" s="5" t="str">
        <f>IF(PhieuBauCu!$B$2&gt;8,IF(LEN($B2530)=0,"",IF(AND($B2530&gt;0,VALUE(SUBSTITUTE($B2530,"9","0"))=$B2530),1,0)),"")</f>
        <v/>
      </c>
      <c r="M2530" s="9">
        <f t="shared" si="79"/>
        <v>0</v>
      </c>
      <c r="N2530" s="36">
        <f>IF(AND(M2530&lt;=PhieuBauCu!$B$13,M2530&gt;=1),1,0)</f>
        <v>0</v>
      </c>
    </row>
    <row r="2531" spans="1:14" ht="28.5" customHeight="1">
      <c r="A2531" s="2">
        <v>2526</v>
      </c>
      <c r="B2531" s="3"/>
      <c r="C2531" s="48" t="str">
        <f t="shared" si="78"/>
        <v/>
      </c>
      <c r="D2531" s="5" t="str">
        <f>IF(PhieuBauCu!$B$2&gt;0,IF(LEN($B2531)=0,"",IF(AND($B2531&gt;0,VALUE(SUBSTITUTE($B2531,"1","0"))=$B2531),1,0)),"")</f>
        <v/>
      </c>
      <c r="E2531" s="5" t="str">
        <f>IF(PhieuBauCu!$B$2&gt;1,IF(LEN($B2531)=0,"",IF(AND($B2531&gt;0,VALUE(SUBSTITUTE($B2531,"2","0"))=$B2531),1,0)),"")</f>
        <v/>
      </c>
      <c r="F2531" s="5" t="str">
        <f>IF(PhieuBauCu!$B$2&gt;2,IF(LEN($B2531)=0,"",IF(AND($B2531&gt;0,VALUE(SUBSTITUTE($B2531,"3","0"))=$B2531),1,0)),"")</f>
        <v/>
      </c>
      <c r="G2531" s="5" t="str">
        <f>IF(PhieuBauCu!$B$2&gt;3,IF(LEN($B2531)=0,"",IF(AND($B2531&gt;0,VALUE(SUBSTITUTE($B2531,"4","0"))=$B2531),1,0)),"")</f>
        <v/>
      </c>
      <c r="H2531" s="5" t="str">
        <f>IF(PhieuBauCu!$B$2&gt;4,IF(LEN($B2531)=0,"",IF(AND($B2531&gt;0,VALUE(SUBSTITUTE($B2531,"5","0"))=$B2531),1,0)),"")</f>
        <v/>
      </c>
      <c r="I2531" s="5" t="str">
        <f>IF(PhieuBauCu!$B$2&gt;5,IF(LEN($B2531)=0,"",IF(AND($B2531&gt;0,VALUE(SUBSTITUTE($B2531,"6","0"))=$B2531),1,0)),"")</f>
        <v/>
      </c>
      <c r="J2531" s="5" t="str">
        <f>IF(PhieuBauCu!$B$2&gt;6,IF(LEN($B2531)=0,"",IF(AND($B2531&gt;0,VALUE(SUBSTITUTE($B2531,"7","0"))=$B2531),1,0)),"")</f>
        <v/>
      </c>
      <c r="K2531" s="5" t="str">
        <f>IF(PhieuBauCu!$B$2&gt;7,IF(LEN($B2531)=0,"",IF(AND($B2531&gt;0,VALUE(SUBSTITUTE($B2531,"8","0"))=$B2531),1,0)),"")</f>
        <v/>
      </c>
      <c r="L2531" s="5" t="str">
        <f>IF(PhieuBauCu!$B$2&gt;8,IF(LEN($B2531)=0,"",IF(AND($B2531&gt;0,VALUE(SUBSTITUTE($B2531,"9","0"))=$B2531),1,0)),"")</f>
        <v/>
      </c>
      <c r="M2531" s="9">
        <f t="shared" si="79"/>
        <v>0</v>
      </c>
      <c r="N2531" s="36">
        <f>IF(AND(M2531&lt;=PhieuBauCu!$B$13,M2531&gt;=1),1,0)</f>
        <v>0</v>
      </c>
    </row>
    <row r="2532" spans="1:14" ht="28.5" customHeight="1">
      <c r="A2532" s="2">
        <v>2527</v>
      </c>
      <c r="B2532" s="3"/>
      <c r="C2532" s="48" t="str">
        <f t="shared" si="78"/>
        <v/>
      </c>
      <c r="D2532" s="5" t="str">
        <f>IF(PhieuBauCu!$B$2&gt;0,IF(LEN($B2532)=0,"",IF(AND($B2532&gt;0,VALUE(SUBSTITUTE($B2532,"1","0"))=$B2532),1,0)),"")</f>
        <v/>
      </c>
      <c r="E2532" s="5" t="str">
        <f>IF(PhieuBauCu!$B$2&gt;1,IF(LEN($B2532)=0,"",IF(AND($B2532&gt;0,VALUE(SUBSTITUTE($B2532,"2","0"))=$B2532),1,0)),"")</f>
        <v/>
      </c>
      <c r="F2532" s="5" t="str">
        <f>IF(PhieuBauCu!$B$2&gt;2,IF(LEN($B2532)=0,"",IF(AND($B2532&gt;0,VALUE(SUBSTITUTE($B2532,"3","0"))=$B2532),1,0)),"")</f>
        <v/>
      </c>
      <c r="G2532" s="5" t="str">
        <f>IF(PhieuBauCu!$B$2&gt;3,IF(LEN($B2532)=0,"",IF(AND($B2532&gt;0,VALUE(SUBSTITUTE($B2532,"4","0"))=$B2532),1,0)),"")</f>
        <v/>
      </c>
      <c r="H2532" s="5" t="str">
        <f>IF(PhieuBauCu!$B$2&gt;4,IF(LEN($B2532)=0,"",IF(AND($B2532&gt;0,VALUE(SUBSTITUTE($B2532,"5","0"))=$B2532),1,0)),"")</f>
        <v/>
      </c>
      <c r="I2532" s="5" t="str">
        <f>IF(PhieuBauCu!$B$2&gt;5,IF(LEN($B2532)=0,"",IF(AND($B2532&gt;0,VALUE(SUBSTITUTE($B2532,"6","0"))=$B2532),1,0)),"")</f>
        <v/>
      </c>
      <c r="J2532" s="5" t="str">
        <f>IF(PhieuBauCu!$B$2&gt;6,IF(LEN($B2532)=0,"",IF(AND($B2532&gt;0,VALUE(SUBSTITUTE($B2532,"7","0"))=$B2532),1,0)),"")</f>
        <v/>
      </c>
      <c r="K2532" s="5" t="str">
        <f>IF(PhieuBauCu!$B$2&gt;7,IF(LEN($B2532)=0,"",IF(AND($B2532&gt;0,VALUE(SUBSTITUTE($B2532,"8","0"))=$B2532),1,0)),"")</f>
        <v/>
      </c>
      <c r="L2532" s="5" t="str">
        <f>IF(PhieuBauCu!$B$2&gt;8,IF(LEN($B2532)=0,"",IF(AND($B2532&gt;0,VALUE(SUBSTITUTE($B2532,"9","0"))=$B2532),1,0)),"")</f>
        <v/>
      </c>
      <c r="M2532" s="9">
        <f t="shared" si="79"/>
        <v>0</v>
      </c>
      <c r="N2532" s="36">
        <f>IF(AND(M2532&lt;=PhieuBauCu!$B$13,M2532&gt;=1),1,0)</f>
        <v>0</v>
      </c>
    </row>
    <row r="2533" spans="1:14" ht="28.5" customHeight="1">
      <c r="A2533" s="2">
        <v>2528</v>
      </c>
      <c r="B2533" s="3"/>
      <c r="C2533" s="48" t="str">
        <f t="shared" si="78"/>
        <v/>
      </c>
      <c r="D2533" s="5" t="str">
        <f>IF(PhieuBauCu!$B$2&gt;0,IF(LEN($B2533)=0,"",IF(AND($B2533&gt;0,VALUE(SUBSTITUTE($B2533,"1","0"))=$B2533),1,0)),"")</f>
        <v/>
      </c>
      <c r="E2533" s="5" t="str">
        <f>IF(PhieuBauCu!$B$2&gt;1,IF(LEN($B2533)=0,"",IF(AND($B2533&gt;0,VALUE(SUBSTITUTE($B2533,"2","0"))=$B2533),1,0)),"")</f>
        <v/>
      </c>
      <c r="F2533" s="5" t="str">
        <f>IF(PhieuBauCu!$B$2&gt;2,IF(LEN($B2533)=0,"",IF(AND($B2533&gt;0,VALUE(SUBSTITUTE($B2533,"3","0"))=$B2533),1,0)),"")</f>
        <v/>
      </c>
      <c r="G2533" s="5" t="str">
        <f>IF(PhieuBauCu!$B$2&gt;3,IF(LEN($B2533)=0,"",IF(AND($B2533&gt;0,VALUE(SUBSTITUTE($B2533,"4","0"))=$B2533),1,0)),"")</f>
        <v/>
      </c>
      <c r="H2533" s="5" t="str">
        <f>IF(PhieuBauCu!$B$2&gt;4,IF(LEN($B2533)=0,"",IF(AND($B2533&gt;0,VALUE(SUBSTITUTE($B2533,"5","0"))=$B2533),1,0)),"")</f>
        <v/>
      </c>
      <c r="I2533" s="5" t="str">
        <f>IF(PhieuBauCu!$B$2&gt;5,IF(LEN($B2533)=0,"",IF(AND($B2533&gt;0,VALUE(SUBSTITUTE($B2533,"6","0"))=$B2533),1,0)),"")</f>
        <v/>
      </c>
      <c r="J2533" s="5" t="str">
        <f>IF(PhieuBauCu!$B$2&gt;6,IF(LEN($B2533)=0,"",IF(AND($B2533&gt;0,VALUE(SUBSTITUTE($B2533,"7","0"))=$B2533),1,0)),"")</f>
        <v/>
      </c>
      <c r="K2533" s="5" t="str">
        <f>IF(PhieuBauCu!$B$2&gt;7,IF(LEN($B2533)=0,"",IF(AND($B2533&gt;0,VALUE(SUBSTITUTE($B2533,"8","0"))=$B2533),1,0)),"")</f>
        <v/>
      </c>
      <c r="L2533" s="5" t="str">
        <f>IF(PhieuBauCu!$B$2&gt;8,IF(LEN($B2533)=0,"",IF(AND($B2533&gt;0,VALUE(SUBSTITUTE($B2533,"9","0"))=$B2533),1,0)),"")</f>
        <v/>
      </c>
      <c r="M2533" s="9">
        <f t="shared" si="79"/>
        <v>0</v>
      </c>
      <c r="N2533" s="36">
        <f>IF(AND(M2533&lt;=PhieuBauCu!$B$13,M2533&gt;=1),1,0)</f>
        <v>0</v>
      </c>
    </row>
    <row r="2534" spans="1:14" ht="28.5" customHeight="1">
      <c r="A2534" s="2">
        <v>2529</v>
      </c>
      <c r="B2534" s="3"/>
      <c r="C2534" s="48" t="str">
        <f t="shared" si="78"/>
        <v/>
      </c>
      <c r="D2534" s="5" t="str">
        <f>IF(PhieuBauCu!$B$2&gt;0,IF(LEN($B2534)=0,"",IF(AND($B2534&gt;0,VALUE(SUBSTITUTE($B2534,"1","0"))=$B2534),1,0)),"")</f>
        <v/>
      </c>
      <c r="E2534" s="5" t="str">
        <f>IF(PhieuBauCu!$B$2&gt;1,IF(LEN($B2534)=0,"",IF(AND($B2534&gt;0,VALUE(SUBSTITUTE($B2534,"2","0"))=$B2534),1,0)),"")</f>
        <v/>
      </c>
      <c r="F2534" s="5" t="str">
        <f>IF(PhieuBauCu!$B$2&gt;2,IF(LEN($B2534)=0,"",IF(AND($B2534&gt;0,VALUE(SUBSTITUTE($B2534,"3","0"))=$B2534),1,0)),"")</f>
        <v/>
      </c>
      <c r="G2534" s="5" t="str">
        <f>IF(PhieuBauCu!$B$2&gt;3,IF(LEN($B2534)=0,"",IF(AND($B2534&gt;0,VALUE(SUBSTITUTE($B2534,"4","0"))=$B2534),1,0)),"")</f>
        <v/>
      </c>
      <c r="H2534" s="5" t="str">
        <f>IF(PhieuBauCu!$B$2&gt;4,IF(LEN($B2534)=0,"",IF(AND($B2534&gt;0,VALUE(SUBSTITUTE($B2534,"5","0"))=$B2534),1,0)),"")</f>
        <v/>
      </c>
      <c r="I2534" s="5" t="str">
        <f>IF(PhieuBauCu!$B$2&gt;5,IF(LEN($B2534)=0,"",IF(AND($B2534&gt;0,VALUE(SUBSTITUTE($B2534,"6","0"))=$B2534),1,0)),"")</f>
        <v/>
      </c>
      <c r="J2534" s="5" t="str">
        <f>IF(PhieuBauCu!$B$2&gt;6,IF(LEN($B2534)=0,"",IF(AND($B2534&gt;0,VALUE(SUBSTITUTE($B2534,"7","0"))=$B2534),1,0)),"")</f>
        <v/>
      </c>
      <c r="K2534" s="5" t="str">
        <f>IF(PhieuBauCu!$B$2&gt;7,IF(LEN($B2534)=0,"",IF(AND($B2534&gt;0,VALUE(SUBSTITUTE($B2534,"8","0"))=$B2534),1,0)),"")</f>
        <v/>
      </c>
      <c r="L2534" s="5" t="str">
        <f>IF(PhieuBauCu!$B$2&gt;8,IF(LEN($B2534)=0,"",IF(AND($B2534&gt;0,VALUE(SUBSTITUTE($B2534,"9","0"))=$B2534),1,0)),"")</f>
        <v/>
      </c>
      <c r="M2534" s="9">
        <f t="shared" si="79"/>
        <v>0</v>
      </c>
      <c r="N2534" s="36">
        <f>IF(AND(M2534&lt;=PhieuBauCu!$B$13,M2534&gt;=1),1,0)</f>
        <v>0</v>
      </c>
    </row>
    <row r="2535" spans="1:14" ht="28.5" customHeight="1">
      <c r="A2535" s="2">
        <v>2530</v>
      </c>
      <c r="B2535" s="3"/>
      <c r="C2535" s="48" t="str">
        <f t="shared" si="78"/>
        <v/>
      </c>
      <c r="D2535" s="5" t="str">
        <f>IF(PhieuBauCu!$B$2&gt;0,IF(LEN($B2535)=0,"",IF(AND($B2535&gt;0,VALUE(SUBSTITUTE($B2535,"1","0"))=$B2535),1,0)),"")</f>
        <v/>
      </c>
      <c r="E2535" s="5" t="str">
        <f>IF(PhieuBauCu!$B$2&gt;1,IF(LEN($B2535)=0,"",IF(AND($B2535&gt;0,VALUE(SUBSTITUTE($B2535,"2","0"))=$B2535),1,0)),"")</f>
        <v/>
      </c>
      <c r="F2535" s="5" t="str">
        <f>IF(PhieuBauCu!$B$2&gt;2,IF(LEN($B2535)=0,"",IF(AND($B2535&gt;0,VALUE(SUBSTITUTE($B2535,"3","0"))=$B2535),1,0)),"")</f>
        <v/>
      </c>
      <c r="G2535" s="5" t="str">
        <f>IF(PhieuBauCu!$B$2&gt;3,IF(LEN($B2535)=0,"",IF(AND($B2535&gt;0,VALUE(SUBSTITUTE($B2535,"4","0"))=$B2535),1,0)),"")</f>
        <v/>
      </c>
      <c r="H2535" s="5" t="str">
        <f>IF(PhieuBauCu!$B$2&gt;4,IF(LEN($B2535)=0,"",IF(AND($B2535&gt;0,VALUE(SUBSTITUTE($B2535,"5","0"))=$B2535),1,0)),"")</f>
        <v/>
      </c>
      <c r="I2535" s="5" t="str">
        <f>IF(PhieuBauCu!$B$2&gt;5,IF(LEN($B2535)=0,"",IF(AND($B2535&gt;0,VALUE(SUBSTITUTE($B2535,"6","0"))=$B2535),1,0)),"")</f>
        <v/>
      </c>
      <c r="J2535" s="5" t="str">
        <f>IF(PhieuBauCu!$B$2&gt;6,IF(LEN($B2535)=0,"",IF(AND($B2535&gt;0,VALUE(SUBSTITUTE($B2535,"7","0"))=$B2535),1,0)),"")</f>
        <v/>
      </c>
      <c r="K2535" s="5" t="str">
        <f>IF(PhieuBauCu!$B$2&gt;7,IF(LEN($B2535)=0,"",IF(AND($B2535&gt;0,VALUE(SUBSTITUTE($B2535,"8","0"))=$B2535),1,0)),"")</f>
        <v/>
      </c>
      <c r="L2535" s="5" t="str">
        <f>IF(PhieuBauCu!$B$2&gt;8,IF(LEN($B2535)=0,"",IF(AND($B2535&gt;0,VALUE(SUBSTITUTE($B2535,"9","0"))=$B2535),1,0)),"")</f>
        <v/>
      </c>
      <c r="M2535" s="9">
        <f t="shared" si="79"/>
        <v>0</v>
      </c>
      <c r="N2535" s="36">
        <f>IF(AND(M2535&lt;=PhieuBauCu!$B$13,M2535&gt;=1),1,0)</f>
        <v>0</v>
      </c>
    </row>
    <row r="2536" spans="1:14" ht="28.5" customHeight="1">
      <c r="A2536" s="2">
        <v>2531</v>
      </c>
      <c r="B2536" s="3"/>
      <c r="C2536" s="48" t="str">
        <f t="shared" si="78"/>
        <v/>
      </c>
      <c r="D2536" s="5" t="str">
        <f>IF(PhieuBauCu!$B$2&gt;0,IF(LEN($B2536)=0,"",IF(AND($B2536&gt;0,VALUE(SUBSTITUTE($B2536,"1","0"))=$B2536),1,0)),"")</f>
        <v/>
      </c>
      <c r="E2536" s="5" t="str">
        <f>IF(PhieuBauCu!$B$2&gt;1,IF(LEN($B2536)=0,"",IF(AND($B2536&gt;0,VALUE(SUBSTITUTE($B2536,"2","0"))=$B2536),1,0)),"")</f>
        <v/>
      </c>
      <c r="F2536" s="5" t="str">
        <f>IF(PhieuBauCu!$B$2&gt;2,IF(LEN($B2536)=0,"",IF(AND($B2536&gt;0,VALUE(SUBSTITUTE($B2536,"3","0"))=$B2536),1,0)),"")</f>
        <v/>
      </c>
      <c r="G2536" s="5" t="str">
        <f>IF(PhieuBauCu!$B$2&gt;3,IF(LEN($B2536)=0,"",IF(AND($B2536&gt;0,VALUE(SUBSTITUTE($B2536,"4","0"))=$B2536),1,0)),"")</f>
        <v/>
      </c>
      <c r="H2536" s="5" t="str">
        <f>IF(PhieuBauCu!$B$2&gt;4,IF(LEN($B2536)=0,"",IF(AND($B2536&gt;0,VALUE(SUBSTITUTE($B2536,"5","0"))=$B2536),1,0)),"")</f>
        <v/>
      </c>
      <c r="I2536" s="5" t="str">
        <f>IF(PhieuBauCu!$B$2&gt;5,IF(LEN($B2536)=0,"",IF(AND($B2536&gt;0,VALUE(SUBSTITUTE($B2536,"6","0"))=$B2536),1,0)),"")</f>
        <v/>
      </c>
      <c r="J2536" s="5" t="str">
        <f>IF(PhieuBauCu!$B$2&gt;6,IF(LEN($B2536)=0,"",IF(AND($B2536&gt;0,VALUE(SUBSTITUTE($B2536,"7","0"))=$B2536),1,0)),"")</f>
        <v/>
      </c>
      <c r="K2536" s="5" t="str">
        <f>IF(PhieuBauCu!$B$2&gt;7,IF(LEN($B2536)=0,"",IF(AND($B2536&gt;0,VALUE(SUBSTITUTE($B2536,"8","0"))=$B2536),1,0)),"")</f>
        <v/>
      </c>
      <c r="L2536" s="5" t="str">
        <f>IF(PhieuBauCu!$B$2&gt;8,IF(LEN($B2536)=0,"",IF(AND($B2536&gt;0,VALUE(SUBSTITUTE($B2536,"9","0"))=$B2536),1,0)),"")</f>
        <v/>
      </c>
      <c r="M2536" s="9">
        <f t="shared" si="79"/>
        <v>0</v>
      </c>
      <c r="N2536" s="36">
        <f>IF(AND(M2536&lt;=PhieuBauCu!$B$13,M2536&gt;=1),1,0)</f>
        <v>0</v>
      </c>
    </row>
    <row r="2537" spans="1:14" ht="28.5" customHeight="1">
      <c r="A2537" s="2">
        <v>2532</v>
      </c>
      <c r="B2537" s="3"/>
      <c r="C2537" s="48" t="str">
        <f t="shared" si="78"/>
        <v/>
      </c>
      <c r="D2537" s="5" t="str">
        <f>IF(PhieuBauCu!$B$2&gt;0,IF(LEN($B2537)=0,"",IF(AND($B2537&gt;0,VALUE(SUBSTITUTE($B2537,"1","0"))=$B2537),1,0)),"")</f>
        <v/>
      </c>
      <c r="E2537" s="5" t="str">
        <f>IF(PhieuBauCu!$B$2&gt;1,IF(LEN($B2537)=0,"",IF(AND($B2537&gt;0,VALUE(SUBSTITUTE($B2537,"2","0"))=$B2537),1,0)),"")</f>
        <v/>
      </c>
      <c r="F2537" s="5" t="str">
        <f>IF(PhieuBauCu!$B$2&gt;2,IF(LEN($B2537)=0,"",IF(AND($B2537&gt;0,VALUE(SUBSTITUTE($B2537,"3","0"))=$B2537),1,0)),"")</f>
        <v/>
      </c>
      <c r="G2537" s="5" t="str">
        <f>IF(PhieuBauCu!$B$2&gt;3,IF(LEN($B2537)=0,"",IF(AND($B2537&gt;0,VALUE(SUBSTITUTE($B2537,"4","0"))=$B2537),1,0)),"")</f>
        <v/>
      </c>
      <c r="H2537" s="5" t="str">
        <f>IF(PhieuBauCu!$B$2&gt;4,IF(LEN($B2537)=0,"",IF(AND($B2537&gt;0,VALUE(SUBSTITUTE($B2537,"5","0"))=$B2537),1,0)),"")</f>
        <v/>
      </c>
      <c r="I2537" s="5" t="str">
        <f>IF(PhieuBauCu!$B$2&gt;5,IF(LEN($B2537)=0,"",IF(AND($B2537&gt;0,VALUE(SUBSTITUTE($B2537,"6","0"))=$B2537),1,0)),"")</f>
        <v/>
      </c>
      <c r="J2537" s="5" t="str">
        <f>IF(PhieuBauCu!$B$2&gt;6,IF(LEN($B2537)=0,"",IF(AND($B2537&gt;0,VALUE(SUBSTITUTE($B2537,"7","0"))=$B2537),1,0)),"")</f>
        <v/>
      </c>
      <c r="K2537" s="5" t="str">
        <f>IF(PhieuBauCu!$B$2&gt;7,IF(LEN($B2537)=0,"",IF(AND($B2537&gt;0,VALUE(SUBSTITUTE($B2537,"8","0"))=$B2537),1,0)),"")</f>
        <v/>
      </c>
      <c r="L2537" s="5" t="str">
        <f>IF(PhieuBauCu!$B$2&gt;8,IF(LEN($B2537)=0,"",IF(AND($B2537&gt;0,VALUE(SUBSTITUTE($B2537,"9","0"))=$B2537),1,0)),"")</f>
        <v/>
      </c>
      <c r="M2537" s="9">
        <f t="shared" si="79"/>
        <v>0</v>
      </c>
      <c r="N2537" s="36">
        <f>IF(AND(M2537&lt;=PhieuBauCu!$B$13,M2537&gt;=1),1,0)</f>
        <v>0</v>
      </c>
    </row>
    <row r="2538" spans="1:14" ht="28.5" customHeight="1">
      <c r="A2538" s="2">
        <v>2533</v>
      </c>
      <c r="B2538" s="3"/>
      <c r="C2538" s="48" t="str">
        <f t="shared" si="78"/>
        <v/>
      </c>
      <c r="D2538" s="5" t="str">
        <f>IF(PhieuBauCu!$B$2&gt;0,IF(LEN($B2538)=0,"",IF(AND($B2538&gt;0,VALUE(SUBSTITUTE($B2538,"1","0"))=$B2538),1,0)),"")</f>
        <v/>
      </c>
      <c r="E2538" s="5" t="str">
        <f>IF(PhieuBauCu!$B$2&gt;1,IF(LEN($B2538)=0,"",IF(AND($B2538&gt;0,VALUE(SUBSTITUTE($B2538,"2","0"))=$B2538),1,0)),"")</f>
        <v/>
      </c>
      <c r="F2538" s="5" t="str">
        <f>IF(PhieuBauCu!$B$2&gt;2,IF(LEN($B2538)=0,"",IF(AND($B2538&gt;0,VALUE(SUBSTITUTE($B2538,"3","0"))=$B2538),1,0)),"")</f>
        <v/>
      </c>
      <c r="G2538" s="5" t="str">
        <f>IF(PhieuBauCu!$B$2&gt;3,IF(LEN($B2538)=0,"",IF(AND($B2538&gt;0,VALUE(SUBSTITUTE($B2538,"4","0"))=$B2538),1,0)),"")</f>
        <v/>
      </c>
      <c r="H2538" s="5" t="str">
        <f>IF(PhieuBauCu!$B$2&gt;4,IF(LEN($B2538)=0,"",IF(AND($B2538&gt;0,VALUE(SUBSTITUTE($B2538,"5","0"))=$B2538),1,0)),"")</f>
        <v/>
      </c>
      <c r="I2538" s="5" t="str">
        <f>IF(PhieuBauCu!$B$2&gt;5,IF(LEN($B2538)=0,"",IF(AND($B2538&gt;0,VALUE(SUBSTITUTE($B2538,"6","0"))=$B2538),1,0)),"")</f>
        <v/>
      </c>
      <c r="J2538" s="5" t="str">
        <f>IF(PhieuBauCu!$B$2&gt;6,IF(LEN($B2538)=0,"",IF(AND($B2538&gt;0,VALUE(SUBSTITUTE($B2538,"7","0"))=$B2538),1,0)),"")</f>
        <v/>
      </c>
      <c r="K2538" s="5" t="str">
        <f>IF(PhieuBauCu!$B$2&gt;7,IF(LEN($B2538)=0,"",IF(AND($B2538&gt;0,VALUE(SUBSTITUTE($B2538,"8","0"))=$B2538),1,0)),"")</f>
        <v/>
      </c>
      <c r="L2538" s="5" t="str">
        <f>IF(PhieuBauCu!$B$2&gt;8,IF(LEN($B2538)=0,"",IF(AND($B2538&gt;0,VALUE(SUBSTITUTE($B2538,"9","0"))=$B2538),1,0)),"")</f>
        <v/>
      </c>
      <c r="M2538" s="9">
        <f t="shared" si="79"/>
        <v>0</v>
      </c>
      <c r="N2538" s="36">
        <f>IF(AND(M2538&lt;=PhieuBauCu!$B$13,M2538&gt;=1),1,0)</f>
        <v>0</v>
      </c>
    </row>
    <row r="2539" spans="1:14" ht="28.5" customHeight="1">
      <c r="A2539" s="2">
        <v>2534</v>
      </c>
      <c r="B2539" s="3"/>
      <c r="C2539" s="48" t="str">
        <f t="shared" si="78"/>
        <v/>
      </c>
      <c r="D2539" s="5" t="str">
        <f>IF(PhieuBauCu!$B$2&gt;0,IF(LEN($B2539)=0,"",IF(AND($B2539&gt;0,VALUE(SUBSTITUTE($B2539,"1","0"))=$B2539),1,0)),"")</f>
        <v/>
      </c>
      <c r="E2539" s="5" t="str">
        <f>IF(PhieuBauCu!$B$2&gt;1,IF(LEN($B2539)=0,"",IF(AND($B2539&gt;0,VALUE(SUBSTITUTE($B2539,"2","0"))=$B2539),1,0)),"")</f>
        <v/>
      </c>
      <c r="F2539" s="5" t="str">
        <f>IF(PhieuBauCu!$B$2&gt;2,IF(LEN($B2539)=0,"",IF(AND($B2539&gt;0,VALUE(SUBSTITUTE($B2539,"3","0"))=$B2539),1,0)),"")</f>
        <v/>
      </c>
      <c r="G2539" s="5" t="str">
        <f>IF(PhieuBauCu!$B$2&gt;3,IF(LEN($B2539)=0,"",IF(AND($B2539&gt;0,VALUE(SUBSTITUTE($B2539,"4","0"))=$B2539),1,0)),"")</f>
        <v/>
      </c>
      <c r="H2539" s="5" t="str">
        <f>IF(PhieuBauCu!$B$2&gt;4,IF(LEN($B2539)=0,"",IF(AND($B2539&gt;0,VALUE(SUBSTITUTE($B2539,"5","0"))=$B2539),1,0)),"")</f>
        <v/>
      </c>
      <c r="I2539" s="5" t="str">
        <f>IF(PhieuBauCu!$B$2&gt;5,IF(LEN($B2539)=0,"",IF(AND($B2539&gt;0,VALUE(SUBSTITUTE($B2539,"6","0"))=$B2539),1,0)),"")</f>
        <v/>
      </c>
      <c r="J2539" s="5" t="str">
        <f>IF(PhieuBauCu!$B$2&gt;6,IF(LEN($B2539)=0,"",IF(AND($B2539&gt;0,VALUE(SUBSTITUTE($B2539,"7","0"))=$B2539),1,0)),"")</f>
        <v/>
      </c>
      <c r="K2539" s="5" t="str">
        <f>IF(PhieuBauCu!$B$2&gt;7,IF(LEN($B2539)=0,"",IF(AND($B2539&gt;0,VALUE(SUBSTITUTE($B2539,"8","0"))=$B2539),1,0)),"")</f>
        <v/>
      </c>
      <c r="L2539" s="5" t="str">
        <f>IF(PhieuBauCu!$B$2&gt;8,IF(LEN($B2539)=0,"",IF(AND($B2539&gt;0,VALUE(SUBSTITUTE($B2539,"9","0"))=$B2539),1,0)),"")</f>
        <v/>
      </c>
      <c r="M2539" s="9">
        <f t="shared" si="79"/>
        <v>0</v>
      </c>
      <c r="N2539" s="36">
        <f>IF(AND(M2539&lt;=PhieuBauCu!$B$13,M2539&gt;=1),1,0)</f>
        <v>0</v>
      </c>
    </row>
    <row r="2540" spans="1:14" ht="28.5" customHeight="1">
      <c r="A2540" s="2">
        <v>2535</v>
      </c>
      <c r="B2540" s="3"/>
      <c r="C2540" s="48" t="str">
        <f t="shared" si="78"/>
        <v/>
      </c>
      <c r="D2540" s="5" t="str">
        <f>IF(PhieuBauCu!$B$2&gt;0,IF(LEN($B2540)=0,"",IF(AND($B2540&gt;0,VALUE(SUBSTITUTE($B2540,"1","0"))=$B2540),1,0)),"")</f>
        <v/>
      </c>
      <c r="E2540" s="5" t="str">
        <f>IF(PhieuBauCu!$B$2&gt;1,IF(LEN($B2540)=0,"",IF(AND($B2540&gt;0,VALUE(SUBSTITUTE($B2540,"2","0"))=$B2540),1,0)),"")</f>
        <v/>
      </c>
      <c r="F2540" s="5" t="str">
        <f>IF(PhieuBauCu!$B$2&gt;2,IF(LEN($B2540)=0,"",IF(AND($B2540&gt;0,VALUE(SUBSTITUTE($B2540,"3","0"))=$B2540),1,0)),"")</f>
        <v/>
      </c>
      <c r="G2540" s="5" t="str">
        <f>IF(PhieuBauCu!$B$2&gt;3,IF(LEN($B2540)=0,"",IF(AND($B2540&gt;0,VALUE(SUBSTITUTE($B2540,"4","0"))=$B2540),1,0)),"")</f>
        <v/>
      </c>
      <c r="H2540" s="5" t="str">
        <f>IF(PhieuBauCu!$B$2&gt;4,IF(LEN($B2540)=0,"",IF(AND($B2540&gt;0,VALUE(SUBSTITUTE($B2540,"5","0"))=$B2540),1,0)),"")</f>
        <v/>
      </c>
      <c r="I2540" s="5" t="str">
        <f>IF(PhieuBauCu!$B$2&gt;5,IF(LEN($B2540)=0,"",IF(AND($B2540&gt;0,VALUE(SUBSTITUTE($B2540,"6","0"))=$B2540),1,0)),"")</f>
        <v/>
      </c>
      <c r="J2540" s="5" t="str">
        <f>IF(PhieuBauCu!$B$2&gt;6,IF(LEN($B2540)=0,"",IF(AND($B2540&gt;0,VALUE(SUBSTITUTE($B2540,"7","0"))=$B2540),1,0)),"")</f>
        <v/>
      </c>
      <c r="K2540" s="5" t="str">
        <f>IF(PhieuBauCu!$B$2&gt;7,IF(LEN($B2540)=0,"",IF(AND($B2540&gt;0,VALUE(SUBSTITUTE($B2540,"8","0"))=$B2540),1,0)),"")</f>
        <v/>
      </c>
      <c r="L2540" s="5" t="str">
        <f>IF(PhieuBauCu!$B$2&gt;8,IF(LEN($B2540)=0,"",IF(AND($B2540&gt;0,VALUE(SUBSTITUTE($B2540,"9","0"))=$B2540),1,0)),"")</f>
        <v/>
      </c>
      <c r="M2540" s="9">
        <f t="shared" si="79"/>
        <v>0</v>
      </c>
      <c r="N2540" s="36">
        <f>IF(AND(M2540&lt;=PhieuBauCu!$B$13,M2540&gt;=1),1,0)</f>
        <v>0</v>
      </c>
    </row>
    <row r="2541" spans="1:14" ht="28.5" customHeight="1">
      <c r="A2541" s="2">
        <v>2536</v>
      </c>
      <c r="B2541" s="3"/>
      <c r="C2541" s="48" t="str">
        <f t="shared" si="78"/>
        <v/>
      </c>
      <c r="D2541" s="5" t="str">
        <f>IF(PhieuBauCu!$B$2&gt;0,IF(LEN($B2541)=0,"",IF(AND($B2541&gt;0,VALUE(SUBSTITUTE($B2541,"1","0"))=$B2541),1,0)),"")</f>
        <v/>
      </c>
      <c r="E2541" s="5" t="str">
        <f>IF(PhieuBauCu!$B$2&gt;1,IF(LEN($B2541)=0,"",IF(AND($B2541&gt;0,VALUE(SUBSTITUTE($B2541,"2","0"))=$B2541),1,0)),"")</f>
        <v/>
      </c>
      <c r="F2541" s="5" t="str">
        <f>IF(PhieuBauCu!$B$2&gt;2,IF(LEN($B2541)=0,"",IF(AND($B2541&gt;0,VALUE(SUBSTITUTE($B2541,"3","0"))=$B2541),1,0)),"")</f>
        <v/>
      </c>
      <c r="G2541" s="5" t="str">
        <f>IF(PhieuBauCu!$B$2&gt;3,IF(LEN($B2541)=0,"",IF(AND($B2541&gt;0,VALUE(SUBSTITUTE($B2541,"4","0"))=$B2541),1,0)),"")</f>
        <v/>
      </c>
      <c r="H2541" s="5" t="str">
        <f>IF(PhieuBauCu!$B$2&gt;4,IF(LEN($B2541)=0,"",IF(AND($B2541&gt;0,VALUE(SUBSTITUTE($B2541,"5","0"))=$B2541),1,0)),"")</f>
        <v/>
      </c>
      <c r="I2541" s="5" t="str">
        <f>IF(PhieuBauCu!$B$2&gt;5,IF(LEN($B2541)=0,"",IF(AND($B2541&gt;0,VALUE(SUBSTITUTE($B2541,"6","0"))=$B2541),1,0)),"")</f>
        <v/>
      </c>
      <c r="J2541" s="5" t="str">
        <f>IF(PhieuBauCu!$B$2&gt;6,IF(LEN($B2541)=0,"",IF(AND($B2541&gt;0,VALUE(SUBSTITUTE($B2541,"7","0"))=$B2541),1,0)),"")</f>
        <v/>
      </c>
      <c r="K2541" s="5" t="str">
        <f>IF(PhieuBauCu!$B$2&gt;7,IF(LEN($B2541)=0,"",IF(AND($B2541&gt;0,VALUE(SUBSTITUTE($B2541,"8","0"))=$B2541),1,0)),"")</f>
        <v/>
      </c>
      <c r="L2541" s="5" t="str">
        <f>IF(PhieuBauCu!$B$2&gt;8,IF(LEN($B2541)=0,"",IF(AND($B2541&gt;0,VALUE(SUBSTITUTE($B2541,"9","0"))=$B2541),1,0)),"")</f>
        <v/>
      </c>
      <c r="M2541" s="9">
        <f t="shared" si="79"/>
        <v>0</v>
      </c>
      <c r="N2541" s="36">
        <f>IF(AND(M2541&lt;=PhieuBauCu!$B$13,M2541&gt;=1),1,0)</f>
        <v>0</v>
      </c>
    </row>
    <row r="2542" spans="1:14" ht="28.5" customHeight="1">
      <c r="A2542" s="2">
        <v>2537</v>
      </c>
      <c r="B2542" s="3"/>
      <c r="C2542" s="48" t="str">
        <f t="shared" si="78"/>
        <v/>
      </c>
      <c r="D2542" s="5" t="str">
        <f>IF(PhieuBauCu!$B$2&gt;0,IF(LEN($B2542)=0,"",IF(AND($B2542&gt;0,VALUE(SUBSTITUTE($B2542,"1","0"))=$B2542),1,0)),"")</f>
        <v/>
      </c>
      <c r="E2542" s="5" t="str">
        <f>IF(PhieuBauCu!$B$2&gt;1,IF(LEN($B2542)=0,"",IF(AND($B2542&gt;0,VALUE(SUBSTITUTE($B2542,"2","0"))=$B2542),1,0)),"")</f>
        <v/>
      </c>
      <c r="F2542" s="5" t="str">
        <f>IF(PhieuBauCu!$B$2&gt;2,IF(LEN($B2542)=0,"",IF(AND($B2542&gt;0,VALUE(SUBSTITUTE($B2542,"3","0"))=$B2542),1,0)),"")</f>
        <v/>
      </c>
      <c r="G2542" s="5" t="str">
        <f>IF(PhieuBauCu!$B$2&gt;3,IF(LEN($B2542)=0,"",IF(AND($B2542&gt;0,VALUE(SUBSTITUTE($B2542,"4","0"))=$B2542),1,0)),"")</f>
        <v/>
      </c>
      <c r="H2542" s="5" t="str">
        <f>IF(PhieuBauCu!$B$2&gt;4,IF(LEN($B2542)=0,"",IF(AND($B2542&gt;0,VALUE(SUBSTITUTE($B2542,"5","0"))=$B2542),1,0)),"")</f>
        <v/>
      </c>
      <c r="I2542" s="5" t="str">
        <f>IF(PhieuBauCu!$B$2&gt;5,IF(LEN($B2542)=0,"",IF(AND($B2542&gt;0,VALUE(SUBSTITUTE($B2542,"6","0"))=$B2542),1,0)),"")</f>
        <v/>
      </c>
      <c r="J2542" s="5" t="str">
        <f>IF(PhieuBauCu!$B$2&gt;6,IF(LEN($B2542)=0,"",IF(AND($B2542&gt;0,VALUE(SUBSTITUTE($B2542,"7","0"))=$B2542),1,0)),"")</f>
        <v/>
      </c>
      <c r="K2542" s="5" t="str">
        <f>IF(PhieuBauCu!$B$2&gt;7,IF(LEN($B2542)=0,"",IF(AND($B2542&gt;0,VALUE(SUBSTITUTE($B2542,"8","0"))=$B2542),1,0)),"")</f>
        <v/>
      </c>
      <c r="L2542" s="5" t="str">
        <f>IF(PhieuBauCu!$B$2&gt;8,IF(LEN($B2542)=0,"",IF(AND($B2542&gt;0,VALUE(SUBSTITUTE($B2542,"9","0"))=$B2542),1,0)),"")</f>
        <v/>
      </c>
      <c r="M2542" s="9">
        <f t="shared" si="79"/>
        <v>0</v>
      </c>
      <c r="N2542" s="36">
        <f>IF(AND(M2542&lt;=PhieuBauCu!$B$13,M2542&gt;=1),1,0)</f>
        <v>0</v>
      </c>
    </row>
    <row r="2543" spans="1:14" ht="28.5" customHeight="1">
      <c r="A2543" s="2">
        <v>2538</v>
      </c>
      <c r="B2543" s="3"/>
      <c r="C2543" s="48" t="str">
        <f t="shared" si="78"/>
        <v/>
      </c>
      <c r="D2543" s="5" t="str">
        <f>IF(PhieuBauCu!$B$2&gt;0,IF(LEN($B2543)=0,"",IF(AND($B2543&gt;0,VALUE(SUBSTITUTE($B2543,"1","0"))=$B2543),1,0)),"")</f>
        <v/>
      </c>
      <c r="E2543" s="5" t="str">
        <f>IF(PhieuBauCu!$B$2&gt;1,IF(LEN($B2543)=0,"",IF(AND($B2543&gt;0,VALUE(SUBSTITUTE($B2543,"2","0"))=$B2543),1,0)),"")</f>
        <v/>
      </c>
      <c r="F2543" s="5" t="str">
        <f>IF(PhieuBauCu!$B$2&gt;2,IF(LEN($B2543)=0,"",IF(AND($B2543&gt;0,VALUE(SUBSTITUTE($B2543,"3","0"))=$B2543),1,0)),"")</f>
        <v/>
      </c>
      <c r="G2543" s="5" t="str">
        <f>IF(PhieuBauCu!$B$2&gt;3,IF(LEN($B2543)=0,"",IF(AND($B2543&gt;0,VALUE(SUBSTITUTE($B2543,"4","0"))=$B2543),1,0)),"")</f>
        <v/>
      </c>
      <c r="H2543" s="5" t="str">
        <f>IF(PhieuBauCu!$B$2&gt;4,IF(LEN($B2543)=0,"",IF(AND($B2543&gt;0,VALUE(SUBSTITUTE($B2543,"5","0"))=$B2543),1,0)),"")</f>
        <v/>
      </c>
      <c r="I2543" s="5" t="str">
        <f>IF(PhieuBauCu!$B$2&gt;5,IF(LEN($B2543)=0,"",IF(AND($B2543&gt;0,VALUE(SUBSTITUTE($B2543,"6","0"))=$B2543),1,0)),"")</f>
        <v/>
      </c>
      <c r="J2543" s="5" t="str">
        <f>IF(PhieuBauCu!$B$2&gt;6,IF(LEN($B2543)=0,"",IF(AND($B2543&gt;0,VALUE(SUBSTITUTE($B2543,"7","0"))=$B2543),1,0)),"")</f>
        <v/>
      </c>
      <c r="K2543" s="5" t="str">
        <f>IF(PhieuBauCu!$B$2&gt;7,IF(LEN($B2543)=0,"",IF(AND($B2543&gt;0,VALUE(SUBSTITUTE($B2543,"8","0"))=$B2543),1,0)),"")</f>
        <v/>
      </c>
      <c r="L2543" s="5" t="str">
        <f>IF(PhieuBauCu!$B$2&gt;8,IF(LEN($B2543)=0,"",IF(AND($B2543&gt;0,VALUE(SUBSTITUTE($B2543,"9","0"))=$B2543),1,0)),"")</f>
        <v/>
      </c>
      <c r="M2543" s="9">
        <f t="shared" si="79"/>
        <v>0</v>
      </c>
      <c r="N2543" s="36">
        <f>IF(AND(M2543&lt;=PhieuBauCu!$B$13,M2543&gt;=1),1,0)</f>
        <v>0</v>
      </c>
    </row>
    <row r="2544" spans="1:14" ht="28.5" customHeight="1">
      <c r="A2544" s="2">
        <v>2539</v>
      </c>
      <c r="B2544" s="3"/>
      <c r="C2544" s="48" t="str">
        <f t="shared" si="78"/>
        <v/>
      </c>
      <c r="D2544" s="5" t="str">
        <f>IF(PhieuBauCu!$B$2&gt;0,IF(LEN($B2544)=0,"",IF(AND($B2544&gt;0,VALUE(SUBSTITUTE($B2544,"1","0"))=$B2544),1,0)),"")</f>
        <v/>
      </c>
      <c r="E2544" s="5" t="str">
        <f>IF(PhieuBauCu!$B$2&gt;1,IF(LEN($B2544)=0,"",IF(AND($B2544&gt;0,VALUE(SUBSTITUTE($B2544,"2","0"))=$B2544),1,0)),"")</f>
        <v/>
      </c>
      <c r="F2544" s="5" t="str">
        <f>IF(PhieuBauCu!$B$2&gt;2,IF(LEN($B2544)=0,"",IF(AND($B2544&gt;0,VALUE(SUBSTITUTE($B2544,"3","0"))=$B2544),1,0)),"")</f>
        <v/>
      </c>
      <c r="G2544" s="5" t="str">
        <f>IF(PhieuBauCu!$B$2&gt;3,IF(LEN($B2544)=0,"",IF(AND($B2544&gt;0,VALUE(SUBSTITUTE($B2544,"4","0"))=$B2544),1,0)),"")</f>
        <v/>
      </c>
      <c r="H2544" s="5" t="str">
        <f>IF(PhieuBauCu!$B$2&gt;4,IF(LEN($B2544)=0,"",IF(AND($B2544&gt;0,VALUE(SUBSTITUTE($B2544,"5","0"))=$B2544),1,0)),"")</f>
        <v/>
      </c>
      <c r="I2544" s="5" t="str">
        <f>IF(PhieuBauCu!$B$2&gt;5,IF(LEN($B2544)=0,"",IF(AND($B2544&gt;0,VALUE(SUBSTITUTE($B2544,"6","0"))=$B2544),1,0)),"")</f>
        <v/>
      </c>
      <c r="J2544" s="5" t="str">
        <f>IF(PhieuBauCu!$B$2&gt;6,IF(LEN($B2544)=0,"",IF(AND($B2544&gt;0,VALUE(SUBSTITUTE($B2544,"7","0"))=$B2544),1,0)),"")</f>
        <v/>
      </c>
      <c r="K2544" s="5" t="str">
        <f>IF(PhieuBauCu!$B$2&gt;7,IF(LEN($B2544)=0,"",IF(AND($B2544&gt;0,VALUE(SUBSTITUTE($B2544,"8","0"))=$B2544),1,0)),"")</f>
        <v/>
      </c>
      <c r="L2544" s="5" t="str">
        <f>IF(PhieuBauCu!$B$2&gt;8,IF(LEN($B2544)=0,"",IF(AND($B2544&gt;0,VALUE(SUBSTITUTE($B2544,"9","0"))=$B2544),1,0)),"")</f>
        <v/>
      </c>
      <c r="M2544" s="9">
        <f t="shared" si="79"/>
        <v>0</v>
      </c>
      <c r="N2544" s="36">
        <f>IF(AND(M2544&lt;=PhieuBauCu!$B$13,M2544&gt;=1),1,0)</f>
        <v>0</v>
      </c>
    </row>
    <row r="2545" spans="1:14" ht="28.5" customHeight="1">
      <c r="A2545" s="2">
        <v>2540</v>
      </c>
      <c r="B2545" s="3"/>
      <c r="C2545" s="48" t="str">
        <f t="shared" si="78"/>
        <v/>
      </c>
      <c r="D2545" s="5" t="str">
        <f>IF(PhieuBauCu!$B$2&gt;0,IF(LEN($B2545)=0,"",IF(AND($B2545&gt;0,VALUE(SUBSTITUTE($B2545,"1","0"))=$B2545),1,0)),"")</f>
        <v/>
      </c>
      <c r="E2545" s="5" t="str">
        <f>IF(PhieuBauCu!$B$2&gt;1,IF(LEN($B2545)=0,"",IF(AND($B2545&gt;0,VALUE(SUBSTITUTE($B2545,"2","0"))=$B2545),1,0)),"")</f>
        <v/>
      </c>
      <c r="F2545" s="5" t="str">
        <f>IF(PhieuBauCu!$B$2&gt;2,IF(LEN($B2545)=0,"",IF(AND($B2545&gt;0,VALUE(SUBSTITUTE($B2545,"3","0"))=$B2545),1,0)),"")</f>
        <v/>
      </c>
      <c r="G2545" s="5" t="str">
        <f>IF(PhieuBauCu!$B$2&gt;3,IF(LEN($B2545)=0,"",IF(AND($B2545&gt;0,VALUE(SUBSTITUTE($B2545,"4","0"))=$B2545),1,0)),"")</f>
        <v/>
      </c>
      <c r="H2545" s="5" t="str">
        <f>IF(PhieuBauCu!$B$2&gt;4,IF(LEN($B2545)=0,"",IF(AND($B2545&gt;0,VALUE(SUBSTITUTE($B2545,"5","0"))=$B2545),1,0)),"")</f>
        <v/>
      </c>
      <c r="I2545" s="5" t="str">
        <f>IF(PhieuBauCu!$B$2&gt;5,IF(LEN($B2545)=0,"",IF(AND($B2545&gt;0,VALUE(SUBSTITUTE($B2545,"6","0"))=$B2545),1,0)),"")</f>
        <v/>
      </c>
      <c r="J2545" s="5" t="str">
        <f>IF(PhieuBauCu!$B$2&gt;6,IF(LEN($B2545)=0,"",IF(AND($B2545&gt;0,VALUE(SUBSTITUTE($B2545,"7","0"))=$B2545),1,0)),"")</f>
        <v/>
      </c>
      <c r="K2545" s="5" t="str">
        <f>IF(PhieuBauCu!$B$2&gt;7,IF(LEN($B2545)=0,"",IF(AND($B2545&gt;0,VALUE(SUBSTITUTE($B2545,"8","0"))=$B2545),1,0)),"")</f>
        <v/>
      </c>
      <c r="L2545" s="5" t="str">
        <f>IF(PhieuBauCu!$B$2&gt;8,IF(LEN($B2545)=0,"",IF(AND($B2545&gt;0,VALUE(SUBSTITUTE($B2545,"9","0"))=$B2545),1,0)),"")</f>
        <v/>
      </c>
      <c r="M2545" s="9">
        <f t="shared" si="79"/>
        <v>0</v>
      </c>
      <c r="N2545" s="36">
        <f>IF(AND(M2545&lt;=PhieuBauCu!$B$13,M2545&gt;=1),1,0)</f>
        <v>0</v>
      </c>
    </row>
    <row r="2546" spans="1:14" ht="28.5" customHeight="1">
      <c r="A2546" s="2">
        <v>2541</v>
      </c>
      <c r="B2546" s="3"/>
      <c r="C2546" s="48" t="str">
        <f t="shared" si="78"/>
        <v/>
      </c>
      <c r="D2546" s="5" t="str">
        <f>IF(PhieuBauCu!$B$2&gt;0,IF(LEN($B2546)=0,"",IF(AND($B2546&gt;0,VALUE(SUBSTITUTE($B2546,"1","0"))=$B2546),1,0)),"")</f>
        <v/>
      </c>
      <c r="E2546" s="5" t="str">
        <f>IF(PhieuBauCu!$B$2&gt;1,IF(LEN($B2546)=0,"",IF(AND($B2546&gt;0,VALUE(SUBSTITUTE($B2546,"2","0"))=$B2546),1,0)),"")</f>
        <v/>
      </c>
      <c r="F2546" s="5" t="str">
        <f>IF(PhieuBauCu!$B$2&gt;2,IF(LEN($B2546)=0,"",IF(AND($B2546&gt;0,VALUE(SUBSTITUTE($B2546,"3","0"))=$B2546),1,0)),"")</f>
        <v/>
      </c>
      <c r="G2546" s="5" t="str">
        <f>IF(PhieuBauCu!$B$2&gt;3,IF(LEN($B2546)=0,"",IF(AND($B2546&gt;0,VALUE(SUBSTITUTE($B2546,"4","0"))=$B2546),1,0)),"")</f>
        <v/>
      </c>
      <c r="H2546" s="5" t="str">
        <f>IF(PhieuBauCu!$B$2&gt;4,IF(LEN($B2546)=0,"",IF(AND($B2546&gt;0,VALUE(SUBSTITUTE($B2546,"5","0"))=$B2546),1,0)),"")</f>
        <v/>
      </c>
      <c r="I2546" s="5" t="str">
        <f>IF(PhieuBauCu!$B$2&gt;5,IF(LEN($B2546)=0,"",IF(AND($B2546&gt;0,VALUE(SUBSTITUTE($B2546,"6","0"))=$B2546),1,0)),"")</f>
        <v/>
      </c>
      <c r="J2546" s="5" t="str">
        <f>IF(PhieuBauCu!$B$2&gt;6,IF(LEN($B2546)=0,"",IF(AND($B2546&gt;0,VALUE(SUBSTITUTE($B2546,"7","0"))=$B2546),1,0)),"")</f>
        <v/>
      </c>
      <c r="K2546" s="5" t="str">
        <f>IF(PhieuBauCu!$B$2&gt;7,IF(LEN($B2546)=0,"",IF(AND($B2546&gt;0,VALUE(SUBSTITUTE($B2546,"8","0"))=$B2546),1,0)),"")</f>
        <v/>
      </c>
      <c r="L2546" s="5" t="str">
        <f>IF(PhieuBauCu!$B$2&gt;8,IF(LEN($B2546)=0,"",IF(AND($B2546&gt;0,VALUE(SUBSTITUTE($B2546,"9","0"))=$B2546),1,0)),"")</f>
        <v/>
      </c>
      <c r="M2546" s="9">
        <f t="shared" si="79"/>
        <v>0</v>
      </c>
      <c r="N2546" s="36">
        <f>IF(AND(M2546&lt;=PhieuBauCu!$B$13,M2546&gt;=1),1,0)</f>
        <v>0</v>
      </c>
    </row>
    <row r="2547" spans="1:14" ht="28.5" customHeight="1">
      <c r="A2547" s="2">
        <v>2542</v>
      </c>
      <c r="B2547" s="3"/>
      <c r="C2547" s="48" t="str">
        <f t="shared" si="78"/>
        <v/>
      </c>
      <c r="D2547" s="5" t="str">
        <f>IF(PhieuBauCu!$B$2&gt;0,IF(LEN($B2547)=0,"",IF(AND($B2547&gt;0,VALUE(SUBSTITUTE($B2547,"1","0"))=$B2547),1,0)),"")</f>
        <v/>
      </c>
      <c r="E2547" s="5" t="str">
        <f>IF(PhieuBauCu!$B$2&gt;1,IF(LEN($B2547)=0,"",IF(AND($B2547&gt;0,VALUE(SUBSTITUTE($B2547,"2","0"))=$B2547),1,0)),"")</f>
        <v/>
      </c>
      <c r="F2547" s="5" t="str">
        <f>IF(PhieuBauCu!$B$2&gt;2,IF(LEN($B2547)=0,"",IF(AND($B2547&gt;0,VALUE(SUBSTITUTE($B2547,"3","0"))=$B2547),1,0)),"")</f>
        <v/>
      </c>
      <c r="G2547" s="5" t="str">
        <f>IF(PhieuBauCu!$B$2&gt;3,IF(LEN($B2547)=0,"",IF(AND($B2547&gt;0,VALUE(SUBSTITUTE($B2547,"4","0"))=$B2547),1,0)),"")</f>
        <v/>
      </c>
      <c r="H2547" s="5" t="str">
        <f>IF(PhieuBauCu!$B$2&gt;4,IF(LEN($B2547)=0,"",IF(AND($B2547&gt;0,VALUE(SUBSTITUTE($B2547,"5","0"))=$B2547),1,0)),"")</f>
        <v/>
      </c>
      <c r="I2547" s="5" t="str">
        <f>IF(PhieuBauCu!$B$2&gt;5,IF(LEN($B2547)=0,"",IF(AND($B2547&gt;0,VALUE(SUBSTITUTE($B2547,"6","0"))=$B2547),1,0)),"")</f>
        <v/>
      </c>
      <c r="J2547" s="5" t="str">
        <f>IF(PhieuBauCu!$B$2&gt;6,IF(LEN($B2547)=0,"",IF(AND($B2547&gt;0,VALUE(SUBSTITUTE($B2547,"7","0"))=$B2547),1,0)),"")</f>
        <v/>
      </c>
      <c r="K2547" s="5" t="str">
        <f>IF(PhieuBauCu!$B$2&gt;7,IF(LEN($B2547)=0,"",IF(AND($B2547&gt;0,VALUE(SUBSTITUTE($B2547,"8","0"))=$B2547),1,0)),"")</f>
        <v/>
      </c>
      <c r="L2547" s="5" t="str">
        <f>IF(PhieuBauCu!$B$2&gt;8,IF(LEN($B2547)=0,"",IF(AND($B2547&gt;0,VALUE(SUBSTITUTE($B2547,"9","0"))=$B2547),1,0)),"")</f>
        <v/>
      </c>
      <c r="M2547" s="9">
        <f t="shared" si="79"/>
        <v>0</v>
      </c>
      <c r="N2547" s="36">
        <f>IF(AND(M2547&lt;=PhieuBauCu!$B$13,M2547&gt;=1),1,0)</f>
        <v>0</v>
      </c>
    </row>
    <row r="2548" spans="1:14" ht="28.5" customHeight="1">
      <c r="A2548" s="2">
        <v>2543</v>
      </c>
      <c r="B2548" s="3"/>
      <c r="C2548" s="48" t="str">
        <f t="shared" si="78"/>
        <v/>
      </c>
      <c r="D2548" s="5" t="str">
        <f>IF(PhieuBauCu!$B$2&gt;0,IF(LEN($B2548)=0,"",IF(AND($B2548&gt;0,VALUE(SUBSTITUTE($B2548,"1","0"))=$B2548),1,0)),"")</f>
        <v/>
      </c>
      <c r="E2548" s="5" t="str">
        <f>IF(PhieuBauCu!$B$2&gt;1,IF(LEN($B2548)=0,"",IF(AND($B2548&gt;0,VALUE(SUBSTITUTE($B2548,"2","0"))=$B2548),1,0)),"")</f>
        <v/>
      </c>
      <c r="F2548" s="5" t="str">
        <f>IF(PhieuBauCu!$B$2&gt;2,IF(LEN($B2548)=0,"",IF(AND($B2548&gt;0,VALUE(SUBSTITUTE($B2548,"3","0"))=$B2548),1,0)),"")</f>
        <v/>
      </c>
      <c r="G2548" s="5" t="str">
        <f>IF(PhieuBauCu!$B$2&gt;3,IF(LEN($B2548)=0,"",IF(AND($B2548&gt;0,VALUE(SUBSTITUTE($B2548,"4","0"))=$B2548),1,0)),"")</f>
        <v/>
      </c>
      <c r="H2548" s="5" t="str">
        <f>IF(PhieuBauCu!$B$2&gt;4,IF(LEN($B2548)=0,"",IF(AND($B2548&gt;0,VALUE(SUBSTITUTE($B2548,"5","0"))=$B2548),1,0)),"")</f>
        <v/>
      </c>
      <c r="I2548" s="5" t="str">
        <f>IF(PhieuBauCu!$B$2&gt;5,IF(LEN($B2548)=0,"",IF(AND($B2548&gt;0,VALUE(SUBSTITUTE($B2548,"6","0"))=$B2548),1,0)),"")</f>
        <v/>
      </c>
      <c r="J2548" s="5" t="str">
        <f>IF(PhieuBauCu!$B$2&gt;6,IF(LEN($B2548)=0,"",IF(AND($B2548&gt;0,VALUE(SUBSTITUTE($B2548,"7","0"))=$B2548),1,0)),"")</f>
        <v/>
      </c>
      <c r="K2548" s="5" t="str">
        <f>IF(PhieuBauCu!$B$2&gt;7,IF(LEN($B2548)=0,"",IF(AND($B2548&gt;0,VALUE(SUBSTITUTE($B2548,"8","0"))=$B2548),1,0)),"")</f>
        <v/>
      </c>
      <c r="L2548" s="5" t="str">
        <f>IF(PhieuBauCu!$B$2&gt;8,IF(LEN($B2548)=0,"",IF(AND($B2548&gt;0,VALUE(SUBSTITUTE($B2548,"9","0"))=$B2548),1,0)),"")</f>
        <v/>
      </c>
      <c r="M2548" s="9">
        <f t="shared" si="79"/>
        <v>0</v>
      </c>
      <c r="N2548" s="36">
        <f>IF(AND(M2548&lt;=PhieuBauCu!$B$13,M2548&gt;=1),1,0)</f>
        <v>0</v>
      </c>
    </row>
    <row r="2549" spans="1:14" ht="28.5" customHeight="1">
      <c r="A2549" s="2">
        <v>2544</v>
      </c>
      <c r="B2549" s="3"/>
      <c r="C2549" s="48" t="str">
        <f t="shared" si="78"/>
        <v/>
      </c>
      <c r="D2549" s="5" t="str">
        <f>IF(PhieuBauCu!$B$2&gt;0,IF(LEN($B2549)=0,"",IF(AND($B2549&gt;0,VALUE(SUBSTITUTE($B2549,"1","0"))=$B2549),1,0)),"")</f>
        <v/>
      </c>
      <c r="E2549" s="5" t="str">
        <f>IF(PhieuBauCu!$B$2&gt;1,IF(LEN($B2549)=0,"",IF(AND($B2549&gt;0,VALUE(SUBSTITUTE($B2549,"2","0"))=$B2549),1,0)),"")</f>
        <v/>
      </c>
      <c r="F2549" s="5" t="str">
        <f>IF(PhieuBauCu!$B$2&gt;2,IF(LEN($B2549)=0,"",IF(AND($B2549&gt;0,VALUE(SUBSTITUTE($B2549,"3","0"))=$B2549),1,0)),"")</f>
        <v/>
      </c>
      <c r="G2549" s="5" t="str">
        <f>IF(PhieuBauCu!$B$2&gt;3,IF(LEN($B2549)=0,"",IF(AND($B2549&gt;0,VALUE(SUBSTITUTE($B2549,"4","0"))=$B2549),1,0)),"")</f>
        <v/>
      </c>
      <c r="H2549" s="5" t="str">
        <f>IF(PhieuBauCu!$B$2&gt;4,IF(LEN($B2549)=0,"",IF(AND($B2549&gt;0,VALUE(SUBSTITUTE($B2549,"5","0"))=$B2549),1,0)),"")</f>
        <v/>
      </c>
      <c r="I2549" s="5" t="str">
        <f>IF(PhieuBauCu!$B$2&gt;5,IF(LEN($B2549)=0,"",IF(AND($B2549&gt;0,VALUE(SUBSTITUTE($B2549,"6","0"))=$B2549),1,0)),"")</f>
        <v/>
      </c>
      <c r="J2549" s="5" t="str">
        <f>IF(PhieuBauCu!$B$2&gt;6,IF(LEN($B2549)=0,"",IF(AND($B2549&gt;0,VALUE(SUBSTITUTE($B2549,"7","0"))=$B2549),1,0)),"")</f>
        <v/>
      </c>
      <c r="K2549" s="5" t="str">
        <f>IF(PhieuBauCu!$B$2&gt;7,IF(LEN($B2549)=0,"",IF(AND($B2549&gt;0,VALUE(SUBSTITUTE($B2549,"8","0"))=$B2549),1,0)),"")</f>
        <v/>
      </c>
      <c r="L2549" s="5" t="str">
        <f>IF(PhieuBauCu!$B$2&gt;8,IF(LEN($B2549)=0,"",IF(AND($B2549&gt;0,VALUE(SUBSTITUTE($B2549,"9","0"))=$B2549),1,0)),"")</f>
        <v/>
      </c>
      <c r="M2549" s="9">
        <f t="shared" si="79"/>
        <v>0</v>
      </c>
      <c r="N2549" s="36">
        <f>IF(AND(M2549&lt;=PhieuBauCu!$B$13,M2549&gt;=1),1,0)</f>
        <v>0</v>
      </c>
    </row>
    <row r="2550" spans="1:14" ht="28.5" customHeight="1">
      <c r="A2550" s="2">
        <v>2545</v>
      </c>
      <c r="B2550" s="3"/>
      <c r="C2550" s="48" t="str">
        <f t="shared" si="78"/>
        <v/>
      </c>
      <c r="D2550" s="5" t="str">
        <f>IF(PhieuBauCu!$B$2&gt;0,IF(LEN($B2550)=0,"",IF(AND($B2550&gt;0,VALUE(SUBSTITUTE($B2550,"1","0"))=$B2550),1,0)),"")</f>
        <v/>
      </c>
      <c r="E2550" s="5" t="str">
        <f>IF(PhieuBauCu!$B$2&gt;1,IF(LEN($B2550)=0,"",IF(AND($B2550&gt;0,VALUE(SUBSTITUTE($B2550,"2","0"))=$B2550),1,0)),"")</f>
        <v/>
      </c>
      <c r="F2550" s="5" t="str">
        <f>IF(PhieuBauCu!$B$2&gt;2,IF(LEN($B2550)=0,"",IF(AND($B2550&gt;0,VALUE(SUBSTITUTE($B2550,"3","0"))=$B2550),1,0)),"")</f>
        <v/>
      </c>
      <c r="G2550" s="5" t="str">
        <f>IF(PhieuBauCu!$B$2&gt;3,IF(LEN($B2550)=0,"",IF(AND($B2550&gt;0,VALUE(SUBSTITUTE($B2550,"4","0"))=$B2550),1,0)),"")</f>
        <v/>
      </c>
      <c r="H2550" s="5" t="str">
        <f>IF(PhieuBauCu!$B$2&gt;4,IF(LEN($B2550)=0,"",IF(AND($B2550&gt;0,VALUE(SUBSTITUTE($B2550,"5","0"))=$B2550),1,0)),"")</f>
        <v/>
      </c>
      <c r="I2550" s="5" t="str">
        <f>IF(PhieuBauCu!$B$2&gt;5,IF(LEN($B2550)=0,"",IF(AND($B2550&gt;0,VALUE(SUBSTITUTE($B2550,"6","0"))=$B2550),1,0)),"")</f>
        <v/>
      </c>
      <c r="J2550" s="5" t="str">
        <f>IF(PhieuBauCu!$B$2&gt;6,IF(LEN($B2550)=0,"",IF(AND($B2550&gt;0,VALUE(SUBSTITUTE($B2550,"7","0"))=$B2550),1,0)),"")</f>
        <v/>
      </c>
      <c r="K2550" s="5" t="str">
        <f>IF(PhieuBauCu!$B$2&gt;7,IF(LEN($B2550)=0,"",IF(AND($B2550&gt;0,VALUE(SUBSTITUTE($B2550,"8","0"))=$B2550),1,0)),"")</f>
        <v/>
      </c>
      <c r="L2550" s="5" t="str">
        <f>IF(PhieuBauCu!$B$2&gt;8,IF(LEN($B2550)=0,"",IF(AND($B2550&gt;0,VALUE(SUBSTITUTE($B2550,"9","0"))=$B2550),1,0)),"")</f>
        <v/>
      </c>
      <c r="M2550" s="9">
        <f t="shared" si="79"/>
        <v>0</v>
      </c>
      <c r="N2550" s="36">
        <f>IF(AND(M2550&lt;=PhieuBauCu!$B$13,M2550&gt;=1),1,0)</f>
        <v>0</v>
      </c>
    </row>
    <row r="2551" spans="1:14" ht="28.5" customHeight="1">
      <c r="A2551" s="2">
        <v>2546</v>
      </c>
      <c r="B2551" s="3"/>
      <c r="C2551" s="48" t="str">
        <f t="shared" si="78"/>
        <v/>
      </c>
      <c r="D2551" s="5" t="str">
        <f>IF(PhieuBauCu!$B$2&gt;0,IF(LEN($B2551)=0,"",IF(AND($B2551&gt;0,VALUE(SUBSTITUTE($B2551,"1","0"))=$B2551),1,0)),"")</f>
        <v/>
      </c>
      <c r="E2551" s="5" t="str">
        <f>IF(PhieuBauCu!$B$2&gt;1,IF(LEN($B2551)=0,"",IF(AND($B2551&gt;0,VALUE(SUBSTITUTE($B2551,"2","0"))=$B2551),1,0)),"")</f>
        <v/>
      </c>
      <c r="F2551" s="5" t="str">
        <f>IF(PhieuBauCu!$B$2&gt;2,IF(LEN($B2551)=0,"",IF(AND($B2551&gt;0,VALUE(SUBSTITUTE($B2551,"3","0"))=$B2551),1,0)),"")</f>
        <v/>
      </c>
      <c r="G2551" s="5" t="str">
        <f>IF(PhieuBauCu!$B$2&gt;3,IF(LEN($B2551)=0,"",IF(AND($B2551&gt;0,VALUE(SUBSTITUTE($B2551,"4","0"))=$B2551),1,0)),"")</f>
        <v/>
      </c>
      <c r="H2551" s="5" t="str">
        <f>IF(PhieuBauCu!$B$2&gt;4,IF(LEN($B2551)=0,"",IF(AND($B2551&gt;0,VALUE(SUBSTITUTE($B2551,"5","0"))=$B2551),1,0)),"")</f>
        <v/>
      </c>
      <c r="I2551" s="5" t="str">
        <f>IF(PhieuBauCu!$B$2&gt;5,IF(LEN($B2551)=0,"",IF(AND($B2551&gt;0,VALUE(SUBSTITUTE($B2551,"6","0"))=$B2551),1,0)),"")</f>
        <v/>
      </c>
      <c r="J2551" s="5" t="str">
        <f>IF(PhieuBauCu!$B$2&gt;6,IF(LEN($B2551)=0,"",IF(AND($B2551&gt;0,VALUE(SUBSTITUTE($B2551,"7","0"))=$B2551),1,0)),"")</f>
        <v/>
      </c>
      <c r="K2551" s="5" t="str">
        <f>IF(PhieuBauCu!$B$2&gt;7,IF(LEN($B2551)=0,"",IF(AND($B2551&gt;0,VALUE(SUBSTITUTE($B2551,"8","0"))=$B2551),1,0)),"")</f>
        <v/>
      </c>
      <c r="L2551" s="5" t="str">
        <f>IF(PhieuBauCu!$B$2&gt;8,IF(LEN($B2551)=0,"",IF(AND($B2551&gt;0,VALUE(SUBSTITUTE($B2551,"9","0"))=$B2551),1,0)),"")</f>
        <v/>
      </c>
      <c r="M2551" s="9">
        <f t="shared" si="79"/>
        <v>0</v>
      </c>
      <c r="N2551" s="36">
        <f>IF(AND(M2551&lt;=PhieuBauCu!$B$13,M2551&gt;=1),1,0)</f>
        <v>0</v>
      </c>
    </row>
    <row r="2552" spans="1:14" ht="28.5" customHeight="1">
      <c r="A2552" s="2">
        <v>2547</v>
      </c>
      <c r="B2552" s="3"/>
      <c r="C2552" s="48" t="str">
        <f t="shared" si="78"/>
        <v/>
      </c>
      <c r="D2552" s="5" t="str">
        <f>IF(PhieuBauCu!$B$2&gt;0,IF(LEN($B2552)=0,"",IF(AND($B2552&gt;0,VALUE(SUBSTITUTE($B2552,"1","0"))=$B2552),1,0)),"")</f>
        <v/>
      </c>
      <c r="E2552" s="5" t="str">
        <f>IF(PhieuBauCu!$B$2&gt;1,IF(LEN($B2552)=0,"",IF(AND($B2552&gt;0,VALUE(SUBSTITUTE($B2552,"2","0"))=$B2552),1,0)),"")</f>
        <v/>
      </c>
      <c r="F2552" s="5" t="str">
        <f>IF(PhieuBauCu!$B$2&gt;2,IF(LEN($B2552)=0,"",IF(AND($B2552&gt;0,VALUE(SUBSTITUTE($B2552,"3","0"))=$B2552),1,0)),"")</f>
        <v/>
      </c>
      <c r="G2552" s="5" t="str">
        <f>IF(PhieuBauCu!$B$2&gt;3,IF(LEN($B2552)=0,"",IF(AND($B2552&gt;0,VALUE(SUBSTITUTE($B2552,"4","0"))=$B2552),1,0)),"")</f>
        <v/>
      </c>
      <c r="H2552" s="5" t="str">
        <f>IF(PhieuBauCu!$B$2&gt;4,IF(LEN($B2552)=0,"",IF(AND($B2552&gt;0,VALUE(SUBSTITUTE($B2552,"5","0"))=$B2552),1,0)),"")</f>
        <v/>
      </c>
      <c r="I2552" s="5" t="str">
        <f>IF(PhieuBauCu!$B$2&gt;5,IF(LEN($B2552)=0,"",IF(AND($B2552&gt;0,VALUE(SUBSTITUTE($B2552,"6","0"))=$B2552),1,0)),"")</f>
        <v/>
      </c>
      <c r="J2552" s="5" t="str">
        <f>IF(PhieuBauCu!$B$2&gt;6,IF(LEN($B2552)=0,"",IF(AND($B2552&gt;0,VALUE(SUBSTITUTE($B2552,"7","0"))=$B2552),1,0)),"")</f>
        <v/>
      </c>
      <c r="K2552" s="5" t="str">
        <f>IF(PhieuBauCu!$B$2&gt;7,IF(LEN($B2552)=0,"",IF(AND($B2552&gt;0,VALUE(SUBSTITUTE($B2552,"8","0"))=$B2552),1,0)),"")</f>
        <v/>
      </c>
      <c r="L2552" s="5" t="str">
        <f>IF(PhieuBauCu!$B$2&gt;8,IF(LEN($B2552)=0,"",IF(AND($B2552&gt;0,VALUE(SUBSTITUTE($B2552,"9","0"))=$B2552),1,0)),"")</f>
        <v/>
      </c>
      <c r="M2552" s="9">
        <f t="shared" si="79"/>
        <v>0</v>
      </c>
      <c r="N2552" s="36">
        <f>IF(AND(M2552&lt;=PhieuBauCu!$B$13,M2552&gt;=1),1,0)</f>
        <v>0</v>
      </c>
    </row>
    <row r="2553" spans="1:14" ht="28.5" customHeight="1">
      <c r="A2553" s="2">
        <v>2548</v>
      </c>
      <c r="B2553" s="3"/>
      <c r="C2553" s="48" t="str">
        <f t="shared" si="78"/>
        <v/>
      </c>
      <c r="D2553" s="5" t="str">
        <f>IF(PhieuBauCu!$B$2&gt;0,IF(LEN($B2553)=0,"",IF(AND($B2553&gt;0,VALUE(SUBSTITUTE($B2553,"1","0"))=$B2553),1,0)),"")</f>
        <v/>
      </c>
      <c r="E2553" s="5" t="str">
        <f>IF(PhieuBauCu!$B$2&gt;1,IF(LEN($B2553)=0,"",IF(AND($B2553&gt;0,VALUE(SUBSTITUTE($B2553,"2","0"))=$B2553),1,0)),"")</f>
        <v/>
      </c>
      <c r="F2553" s="5" t="str">
        <f>IF(PhieuBauCu!$B$2&gt;2,IF(LEN($B2553)=0,"",IF(AND($B2553&gt;0,VALUE(SUBSTITUTE($B2553,"3","0"))=$B2553),1,0)),"")</f>
        <v/>
      </c>
      <c r="G2553" s="5" t="str">
        <f>IF(PhieuBauCu!$B$2&gt;3,IF(LEN($B2553)=0,"",IF(AND($B2553&gt;0,VALUE(SUBSTITUTE($B2553,"4","0"))=$B2553),1,0)),"")</f>
        <v/>
      </c>
      <c r="H2553" s="5" t="str">
        <f>IF(PhieuBauCu!$B$2&gt;4,IF(LEN($B2553)=0,"",IF(AND($B2553&gt;0,VALUE(SUBSTITUTE($B2553,"5","0"))=$B2553),1,0)),"")</f>
        <v/>
      </c>
      <c r="I2553" s="5" t="str">
        <f>IF(PhieuBauCu!$B$2&gt;5,IF(LEN($B2553)=0,"",IF(AND($B2553&gt;0,VALUE(SUBSTITUTE($B2553,"6","0"))=$B2553),1,0)),"")</f>
        <v/>
      </c>
      <c r="J2553" s="5" t="str">
        <f>IF(PhieuBauCu!$B$2&gt;6,IF(LEN($B2553)=0,"",IF(AND($B2553&gt;0,VALUE(SUBSTITUTE($B2553,"7","0"))=$B2553),1,0)),"")</f>
        <v/>
      </c>
      <c r="K2553" s="5" t="str">
        <f>IF(PhieuBauCu!$B$2&gt;7,IF(LEN($B2553)=0,"",IF(AND($B2553&gt;0,VALUE(SUBSTITUTE($B2553,"8","0"))=$B2553),1,0)),"")</f>
        <v/>
      </c>
      <c r="L2553" s="5" t="str">
        <f>IF(PhieuBauCu!$B$2&gt;8,IF(LEN($B2553)=0,"",IF(AND($B2553&gt;0,VALUE(SUBSTITUTE($B2553,"9","0"))=$B2553),1,0)),"")</f>
        <v/>
      </c>
      <c r="M2553" s="9">
        <f t="shared" si="79"/>
        <v>0</v>
      </c>
      <c r="N2553" s="36">
        <f>IF(AND(M2553&lt;=PhieuBauCu!$B$13,M2553&gt;=1),1,0)</f>
        <v>0</v>
      </c>
    </row>
    <row r="2554" spans="1:14" ht="28.5" customHeight="1">
      <c r="A2554" s="2">
        <v>2549</v>
      </c>
      <c r="B2554" s="3"/>
      <c r="C2554" s="48" t="str">
        <f t="shared" si="78"/>
        <v/>
      </c>
      <c r="D2554" s="5" t="str">
        <f>IF(PhieuBauCu!$B$2&gt;0,IF(LEN($B2554)=0,"",IF(AND($B2554&gt;0,VALUE(SUBSTITUTE($B2554,"1","0"))=$B2554),1,0)),"")</f>
        <v/>
      </c>
      <c r="E2554" s="5" t="str">
        <f>IF(PhieuBauCu!$B$2&gt;1,IF(LEN($B2554)=0,"",IF(AND($B2554&gt;0,VALUE(SUBSTITUTE($B2554,"2","0"))=$B2554),1,0)),"")</f>
        <v/>
      </c>
      <c r="F2554" s="5" t="str">
        <f>IF(PhieuBauCu!$B$2&gt;2,IF(LEN($B2554)=0,"",IF(AND($B2554&gt;0,VALUE(SUBSTITUTE($B2554,"3","0"))=$B2554),1,0)),"")</f>
        <v/>
      </c>
      <c r="G2554" s="5" t="str">
        <f>IF(PhieuBauCu!$B$2&gt;3,IF(LEN($B2554)=0,"",IF(AND($B2554&gt;0,VALUE(SUBSTITUTE($B2554,"4","0"))=$B2554),1,0)),"")</f>
        <v/>
      </c>
      <c r="H2554" s="5" t="str">
        <f>IF(PhieuBauCu!$B$2&gt;4,IF(LEN($B2554)=0,"",IF(AND($B2554&gt;0,VALUE(SUBSTITUTE($B2554,"5","0"))=$B2554),1,0)),"")</f>
        <v/>
      </c>
      <c r="I2554" s="5" t="str">
        <f>IF(PhieuBauCu!$B$2&gt;5,IF(LEN($B2554)=0,"",IF(AND($B2554&gt;0,VALUE(SUBSTITUTE($B2554,"6","0"))=$B2554),1,0)),"")</f>
        <v/>
      </c>
      <c r="J2554" s="5" t="str">
        <f>IF(PhieuBauCu!$B$2&gt;6,IF(LEN($B2554)=0,"",IF(AND($B2554&gt;0,VALUE(SUBSTITUTE($B2554,"7","0"))=$B2554),1,0)),"")</f>
        <v/>
      </c>
      <c r="K2554" s="5" t="str">
        <f>IF(PhieuBauCu!$B$2&gt;7,IF(LEN($B2554)=0,"",IF(AND($B2554&gt;0,VALUE(SUBSTITUTE($B2554,"8","0"))=$B2554),1,0)),"")</f>
        <v/>
      </c>
      <c r="L2554" s="5" t="str">
        <f>IF(PhieuBauCu!$B$2&gt;8,IF(LEN($B2554)=0,"",IF(AND($B2554&gt;0,VALUE(SUBSTITUTE($B2554,"9","0"))=$B2554),1,0)),"")</f>
        <v/>
      </c>
      <c r="M2554" s="9">
        <f t="shared" si="79"/>
        <v>0</v>
      </c>
      <c r="N2554" s="36">
        <f>IF(AND(M2554&lt;=PhieuBauCu!$B$13,M2554&gt;=1),1,0)</f>
        <v>0</v>
      </c>
    </row>
    <row r="2555" spans="1:14" ht="28.5" customHeight="1">
      <c r="A2555" s="2">
        <v>2550</v>
      </c>
      <c r="B2555" s="3"/>
      <c r="C2555" s="48" t="str">
        <f t="shared" si="78"/>
        <v/>
      </c>
      <c r="D2555" s="5" t="str">
        <f>IF(PhieuBauCu!$B$2&gt;0,IF(LEN($B2555)=0,"",IF(AND($B2555&gt;0,VALUE(SUBSTITUTE($B2555,"1","0"))=$B2555),1,0)),"")</f>
        <v/>
      </c>
      <c r="E2555" s="5" t="str">
        <f>IF(PhieuBauCu!$B$2&gt;1,IF(LEN($B2555)=0,"",IF(AND($B2555&gt;0,VALUE(SUBSTITUTE($B2555,"2","0"))=$B2555),1,0)),"")</f>
        <v/>
      </c>
      <c r="F2555" s="5" t="str">
        <f>IF(PhieuBauCu!$B$2&gt;2,IF(LEN($B2555)=0,"",IF(AND($B2555&gt;0,VALUE(SUBSTITUTE($B2555,"3","0"))=$B2555),1,0)),"")</f>
        <v/>
      </c>
      <c r="G2555" s="5" t="str">
        <f>IF(PhieuBauCu!$B$2&gt;3,IF(LEN($B2555)=0,"",IF(AND($B2555&gt;0,VALUE(SUBSTITUTE($B2555,"4","0"))=$B2555),1,0)),"")</f>
        <v/>
      </c>
      <c r="H2555" s="5" t="str">
        <f>IF(PhieuBauCu!$B$2&gt;4,IF(LEN($B2555)=0,"",IF(AND($B2555&gt;0,VALUE(SUBSTITUTE($B2555,"5","0"))=$B2555),1,0)),"")</f>
        <v/>
      </c>
      <c r="I2555" s="5" t="str">
        <f>IF(PhieuBauCu!$B$2&gt;5,IF(LEN($B2555)=0,"",IF(AND($B2555&gt;0,VALUE(SUBSTITUTE($B2555,"6","0"))=$B2555),1,0)),"")</f>
        <v/>
      </c>
      <c r="J2555" s="5" t="str">
        <f>IF(PhieuBauCu!$B$2&gt;6,IF(LEN($B2555)=0,"",IF(AND($B2555&gt;0,VALUE(SUBSTITUTE($B2555,"7","0"))=$B2555),1,0)),"")</f>
        <v/>
      </c>
      <c r="K2555" s="5" t="str">
        <f>IF(PhieuBauCu!$B$2&gt;7,IF(LEN($B2555)=0,"",IF(AND($B2555&gt;0,VALUE(SUBSTITUTE($B2555,"8","0"))=$B2555),1,0)),"")</f>
        <v/>
      </c>
      <c r="L2555" s="5" t="str">
        <f>IF(PhieuBauCu!$B$2&gt;8,IF(LEN($B2555)=0,"",IF(AND($B2555&gt;0,VALUE(SUBSTITUTE($B2555,"9","0"))=$B2555),1,0)),"")</f>
        <v/>
      </c>
      <c r="M2555" s="9">
        <f t="shared" si="79"/>
        <v>0</v>
      </c>
      <c r="N2555" s="36">
        <f>IF(AND(M2555&lt;=PhieuBauCu!$B$13,M2555&gt;=1),1,0)</f>
        <v>0</v>
      </c>
    </row>
    <row r="2556" spans="1:14" ht="28.5" customHeight="1">
      <c r="A2556" s="2">
        <v>2551</v>
      </c>
      <c r="B2556" s="3"/>
      <c r="C2556" s="48" t="str">
        <f t="shared" si="78"/>
        <v/>
      </c>
      <c r="D2556" s="5" t="str">
        <f>IF(PhieuBauCu!$B$2&gt;0,IF(LEN($B2556)=0,"",IF(AND($B2556&gt;0,VALUE(SUBSTITUTE($B2556,"1","0"))=$B2556),1,0)),"")</f>
        <v/>
      </c>
      <c r="E2556" s="5" t="str">
        <f>IF(PhieuBauCu!$B$2&gt;1,IF(LEN($B2556)=0,"",IF(AND($B2556&gt;0,VALUE(SUBSTITUTE($B2556,"2","0"))=$B2556),1,0)),"")</f>
        <v/>
      </c>
      <c r="F2556" s="5" t="str">
        <f>IF(PhieuBauCu!$B$2&gt;2,IF(LEN($B2556)=0,"",IF(AND($B2556&gt;0,VALUE(SUBSTITUTE($B2556,"3","0"))=$B2556),1,0)),"")</f>
        <v/>
      </c>
      <c r="G2556" s="5" t="str">
        <f>IF(PhieuBauCu!$B$2&gt;3,IF(LEN($B2556)=0,"",IF(AND($B2556&gt;0,VALUE(SUBSTITUTE($B2556,"4","0"))=$B2556),1,0)),"")</f>
        <v/>
      </c>
      <c r="H2556" s="5" t="str">
        <f>IF(PhieuBauCu!$B$2&gt;4,IF(LEN($B2556)=0,"",IF(AND($B2556&gt;0,VALUE(SUBSTITUTE($B2556,"5","0"))=$B2556),1,0)),"")</f>
        <v/>
      </c>
      <c r="I2556" s="5" t="str">
        <f>IF(PhieuBauCu!$B$2&gt;5,IF(LEN($B2556)=0,"",IF(AND($B2556&gt;0,VALUE(SUBSTITUTE($B2556,"6","0"))=$B2556),1,0)),"")</f>
        <v/>
      </c>
      <c r="J2556" s="5" t="str">
        <f>IF(PhieuBauCu!$B$2&gt;6,IF(LEN($B2556)=0,"",IF(AND($B2556&gt;0,VALUE(SUBSTITUTE($B2556,"7","0"))=$B2556),1,0)),"")</f>
        <v/>
      </c>
      <c r="K2556" s="5" t="str">
        <f>IF(PhieuBauCu!$B$2&gt;7,IF(LEN($B2556)=0,"",IF(AND($B2556&gt;0,VALUE(SUBSTITUTE($B2556,"8","0"))=$B2556),1,0)),"")</f>
        <v/>
      </c>
      <c r="L2556" s="5" t="str">
        <f>IF(PhieuBauCu!$B$2&gt;8,IF(LEN($B2556)=0,"",IF(AND($B2556&gt;0,VALUE(SUBSTITUTE($B2556,"9","0"))=$B2556),1,0)),"")</f>
        <v/>
      </c>
      <c r="M2556" s="9">
        <f t="shared" si="79"/>
        <v>0</v>
      </c>
      <c r="N2556" s="36">
        <f>IF(AND(M2556&lt;=PhieuBauCu!$B$13,M2556&gt;=1),1,0)</f>
        <v>0</v>
      </c>
    </row>
    <row r="2557" spans="1:14" ht="28.5" customHeight="1">
      <c r="A2557" s="2">
        <v>2552</v>
      </c>
      <c r="B2557" s="3"/>
      <c r="C2557" s="48" t="str">
        <f t="shared" si="78"/>
        <v/>
      </c>
      <c r="D2557" s="5" t="str">
        <f>IF(PhieuBauCu!$B$2&gt;0,IF(LEN($B2557)=0,"",IF(AND($B2557&gt;0,VALUE(SUBSTITUTE($B2557,"1","0"))=$B2557),1,0)),"")</f>
        <v/>
      </c>
      <c r="E2557" s="5" t="str">
        <f>IF(PhieuBauCu!$B$2&gt;1,IF(LEN($B2557)=0,"",IF(AND($B2557&gt;0,VALUE(SUBSTITUTE($B2557,"2","0"))=$B2557),1,0)),"")</f>
        <v/>
      </c>
      <c r="F2557" s="5" t="str">
        <f>IF(PhieuBauCu!$B$2&gt;2,IF(LEN($B2557)=0,"",IF(AND($B2557&gt;0,VALUE(SUBSTITUTE($B2557,"3","0"))=$B2557),1,0)),"")</f>
        <v/>
      </c>
      <c r="G2557" s="5" t="str">
        <f>IF(PhieuBauCu!$B$2&gt;3,IF(LEN($B2557)=0,"",IF(AND($B2557&gt;0,VALUE(SUBSTITUTE($B2557,"4","0"))=$B2557),1,0)),"")</f>
        <v/>
      </c>
      <c r="H2557" s="5" t="str">
        <f>IF(PhieuBauCu!$B$2&gt;4,IF(LEN($B2557)=0,"",IF(AND($B2557&gt;0,VALUE(SUBSTITUTE($B2557,"5","0"))=$B2557),1,0)),"")</f>
        <v/>
      </c>
      <c r="I2557" s="5" t="str">
        <f>IF(PhieuBauCu!$B$2&gt;5,IF(LEN($B2557)=0,"",IF(AND($B2557&gt;0,VALUE(SUBSTITUTE($B2557,"6","0"))=$B2557),1,0)),"")</f>
        <v/>
      </c>
      <c r="J2557" s="5" t="str">
        <f>IF(PhieuBauCu!$B$2&gt;6,IF(LEN($B2557)=0,"",IF(AND($B2557&gt;0,VALUE(SUBSTITUTE($B2557,"7","0"))=$B2557),1,0)),"")</f>
        <v/>
      </c>
      <c r="K2557" s="5" t="str">
        <f>IF(PhieuBauCu!$B$2&gt;7,IF(LEN($B2557)=0,"",IF(AND($B2557&gt;0,VALUE(SUBSTITUTE($B2557,"8","0"))=$B2557),1,0)),"")</f>
        <v/>
      </c>
      <c r="L2557" s="5" t="str">
        <f>IF(PhieuBauCu!$B$2&gt;8,IF(LEN($B2557)=0,"",IF(AND($B2557&gt;0,VALUE(SUBSTITUTE($B2557,"9","0"))=$B2557),1,0)),"")</f>
        <v/>
      </c>
      <c r="M2557" s="9">
        <f t="shared" si="79"/>
        <v>0</v>
      </c>
      <c r="N2557" s="36">
        <f>IF(AND(M2557&lt;=PhieuBauCu!$B$13,M2557&gt;=1),1,0)</f>
        <v>0</v>
      </c>
    </row>
    <row r="2558" spans="1:14" ht="28.5" customHeight="1">
      <c r="A2558" s="2">
        <v>2553</v>
      </c>
      <c r="B2558" s="3"/>
      <c r="C2558" s="48" t="str">
        <f t="shared" si="78"/>
        <v/>
      </c>
      <c r="D2558" s="5" t="str">
        <f>IF(PhieuBauCu!$B$2&gt;0,IF(LEN($B2558)=0,"",IF(AND($B2558&gt;0,VALUE(SUBSTITUTE($B2558,"1","0"))=$B2558),1,0)),"")</f>
        <v/>
      </c>
      <c r="E2558" s="5" t="str">
        <f>IF(PhieuBauCu!$B$2&gt;1,IF(LEN($B2558)=0,"",IF(AND($B2558&gt;0,VALUE(SUBSTITUTE($B2558,"2","0"))=$B2558),1,0)),"")</f>
        <v/>
      </c>
      <c r="F2558" s="5" t="str">
        <f>IF(PhieuBauCu!$B$2&gt;2,IF(LEN($B2558)=0,"",IF(AND($B2558&gt;0,VALUE(SUBSTITUTE($B2558,"3","0"))=$B2558),1,0)),"")</f>
        <v/>
      </c>
      <c r="G2558" s="5" t="str">
        <f>IF(PhieuBauCu!$B$2&gt;3,IF(LEN($B2558)=0,"",IF(AND($B2558&gt;0,VALUE(SUBSTITUTE($B2558,"4","0"))=$B2558),1,0)),"")</f>
        <v/>
      </c>
      <c r="H2558" s="5" t="str">
        <f>IF(PhieuBauCu!$B$2&gt;4,IF(LEN($B2558)=0,"",IF(AND($B2558&gt;0,VALUE(SUBSTITUTE($B2558,"5","0"))=$B2558),1,0)),"")</f>
        <v/>
      </c>
      <c r="I2558" s="5" t="str">
        <f>IF(PhieuBauCu!$B$2&gt;5,IF(LEN($B2558)=0,"",IF(AND($B2558&gt;0,VALUE(SUBSTITUTE($B2558,"6","0"))=$B2558),1,0)),"")</f>
        <v/>
      </c>
      <c r="J2558" s="5" t="str">
        <f>IF(PhieuBauCu!$B$2&gt;6,IF(LEN($B2558)=0,"",IF(AND($B2558&gt;0,VALUE(SUBSTITUTE($B2558,"7","0"))=$B2558),1,0)),"")</f>
        <v/>
      </c>
      <c r="K2558" s="5" t="str">
        <f>IF(PhieuBauCu!$B$2&gt;7,IF(LEN($B2558)=0,"",IF(AND($B2558&gt;0,VALUE(SUBSTITUTE($B2558,"8","0"))=$B2558),1,0)),"")</f>
        <v/>
      </c>
      <c r="L2558" s="5" t="str">
        <f>IF(PhieuBauCu!$B$2&gt;8,IF(LEN($B2558)=0,"",IF(AND($B2558&gt;0,VALUE(SUBSTITUTE($B2558,"9","0"))=$B2558),1,0)),"")</f>
        <v/>
      </c>
      <c r="M2558" s="9">
        <f t="shared" si="79"/>
        <v>0</v>
      </c>
      <c r="N2558" s="36">
        <f>IF(AND(M2558&lt;=PhieuBauCu!$B$13,M2558&gt;=1),1,0)</f>
        <v>0</v>
      </c>
    </row>
    <row r="2559" spans="1:14" ht="28.5" customHeight="1">
      <c r="A2559" s="2">
        <v>2554</v>
      </c>
      <c r="B2559" s="3"/>
      <c r="C2559" s="48" t="str">
        <f t="shared" si="78"/>
        <v/>
      </c>
      <c r="D2559" s="5" t="str">
        <f>IF(PhieuBauCu!$B$2&gt;0,IF(LEN($B2559)=0,"",IF(AND($B2559&gt;0,VALUE(SUBSTITUTE($B2559,"1","0"))=$B2559),1,0)),"")</f>
        <v/>
      </c>
      <c r="E2559" s="5" t="str">
        <f>IF(PhieuBauCu!$B$2&gt;1,IF(LEN($B2559)=0,"",IF(AND($B2559&gt;0,VALUE(SUBSTITUTE($B2559,"2","0"))=$B2559),1,0)),"")</f>
        <v/>
      </c>
      <c r="F2559" s="5" t="str">
        <f>IF(PhieuBauCu!$B$2&gt;2,IF(LEN($B2559)=0,"",IF(AND($B2559&gt;0,VALUE(SUBSTITUTE($B2559,"3","0"))=$B2559),1,0)),"")</f>
        <v/>
      </c>
      <c r="G2559" s="5" t="str">
        <f>IF(PhieuBauCu!$B$2&gt;3,IF(LEN($B2559)=0,"",IF(AND($B2559&gt;0,VALUE(SUBSTITUTE($B2559,"4","0"))=$B2559),1,0)),"")</f>
        <v/>
      </c>
      <c r="H2559" s="5" t="str">
        <f>IF(PhieuBauCu!$B$2&gt;4,IF(LEN($B2559)=0,"",IF(AND($B2559&gt;0,VALUE(SUBSTITUTE($B2559,"5","0"))=$B2559),1,0)),"")</f>
        <v/>
      </c>
      <c r="I2559" s="5" t="str">
        <f>IF(PhieuBauCu!$B$2&gt;5,IF(LEN($B2559)=0,"",IF(AND($B2559&gt;0,VALUE(SUBSTITUTE($B2559,"6","0"))=$B2559),1,0)),"")</f>
        <v/>
      </c>
      <c r="J2559" s="5" t="str">
        <f>IF(PhieuBauCu!$B$2&gt;6,IF(LEN($B2559)=0,"",IF(AND($B2559&gt;0,VALUE(SUBSTITUTE($B2559,"7","0"))=$B2559),1,0)),"")</f>
        <v/>
      </c>
      <c r="K2559" s="5" t="str">
        <f>IF(PhieuBauCu!$B$2&gt;7,IF(LEN($B2559)=0,"",IF(AND($B2559&gt;0,VALUE(SUBSTITUTE($B2559,"8","0"))=$B2559),1,0)),"")</f>
        <v/>
      </c>
      <c r="L2559" s="5" t="str">
        <f>IF(PhieuBauCu!$B$2&gt;8,IF(LEN($B2559)=0,"",IF(AND($B2559&gt;0,VALUE(SUBSTITUTE($B2559,"9","0"))=$B2559),1,0)),"")</f>
        <v/>
      </c>
      <c r="M2559" s="9">
        <f t="shared" si="79"/>
        <v>0</v>
      </c>
      <c r="N2559" s="36">
        <f>IF(AND(M2559&lt;=PhieuBauCu!$B$13,M2559&gt;=1),1,0)</f>
        <v>0</v>
      </c>
    </row>
    <row r="2560" spans="1:14" ht="28.5" customHeight="1">
      <c r="A2560" s="2">
        <v>2555</v>
      </c>
      <c r="B2560" s="3"/>
      <c r="C2560" s="48" t="str">
        <f t="shared" si="78"/>
        <v/>
      </c>
      <c r="D2560" s="5" t="str">
        <f>IF(PhieuBauCu!$B$2&gt;0,IF(LEN($B2560)=0,"",IF(AND($B2560&gt;0,VALUE(SUBSTITUTE($B2560,"1","0"))=$B2560),1,0)),"")</f>
        <v/>
      </c>
      <c r="E2560" s="5" t="str">
        <f>IF(PhieuBauCu!$B$2&gt;1,IF(LEN($B2560)=0,"",IF(AND($B2560&gt;0,VALUE(SUBSTITUTE($B2560,"2","0"))=$B2560),1,0)),"")</f>
        <v/>
      </c>
      <c r="F2560" s="5" t="str">
        <f>IF(PhieuBauCu!$B$2&gt;2,IF(LEN($B2560)=0,"",IF(AND($B2560&gt;0,VALUE(SUBSTITUTE($B2560,"3","0"))=$B2560),1,0)),"")</f>
        <v/>
      </c>
      <c r="G2560" s="5" t="str">
        <f>IF(PhieuBauCu!$B$2&gt;3,IF(LEN($B2560)=0,"",IF(AND($B2560&gt;0,VALUE(SUBSTITUTE($B2560,"4","0"))=$B2560),1,0)),"")</f>
        <v/>
      </c>
      <c r="H2560" s="5" t="str">
        <f>IF(PhieuBauCu!$B$2&gt;4,IF(LEN($B2560)=0,"",IF(AND($B2560&gt;0,VALUE(SUBSTITUTE($B2560,"5","0"))=$B2560),1,0)),"")</f>
        <v/>
      </c>
      <c r="I2560" s="5" t="str">
        <f>IF(PhieuBauCu!$B$2&gt;5,IF(LEN($B2560)=0,"",IF(AND($B2560&gt;0,VALUE(SUBSTITUTE($B2560,"6","0"))=$B2560),1,0)),"")</f>
        <v/>
      </c>
      <c r="J2560" s="5" t="str">
        <f>IF(PhieuBauCu!$B$2&gt;6,IF(LEN($B2560)=0,"",IF(AND($B2560&gt;0,VALUE(SUBSTITUTE($B2560,"7","0"))=$B2560),1,0)),"")</f>
        <v/>
      </c>
      <c r="K2560" s="5" t="str">
        <f>IF(PhieuBauCu!$B$2&gt;7,IF(LEN($B2560)=0,"",IF(AND($B2560&gt;0,VALUE(SUBSTITUTE($B2560,"8","0"))=$B2560),1,0)),"")</f>
        <v/>
      </c>
      <c r="L2560" s="5" t="str">
        <f>IF(PhieuBauCu!$B$2&gt;8,IF(LEN($B2560)=0,"",IF(AND($B2560&gt;0,VALUE(SUBSTITUTE($B2560,"9","0"))=$B2560),1,0)),"")</f>
        <v/>
      </c>
      <c r="M2560" s="9">
        <f t="shared" si="79"/>
        <v>0</v>
      </c>
      <c r="N2560" s="36">
        <f>IF(AND(M2560&lt;=PhieuBauCu!$B$13,M2560&gt;=1),1,0)</f>
        <v>0</v>
      </c>
    </row>
    <row r="2561" spans="1:14" ht="28.5" customHeight="1">
      <c r="A2561" s="2">
        <v>2556</v>
      </c>
      <c r="B2561" s="3"/>
      <c r="C2561" s="48" t="str">
        <f t="shared" si="78"/>
        <v/>
      </c>
      <c r="D2561" s="5" t="str">
        <f>IF(PhieuBauCu!$B$2&gt;0,IF(LEN($B2561)=0,"",IF(AND($B2561&gt;0,VALUE(SUBSTITUTE($B2561,"1","0"))=$B2561),1,0)),"")</f>
        <v/>
      </c>
      <c r="E2561" s="5" t="str">
        <f>IF(PhieuBauCu!$B$2&gt;1,IF(LEN($B2561)=0,"",IF(AND($B2561&gt;0,VALUE(SUBSTITUTE($B2561,"2","0"))=$B2561),1,0)),"")</f>
        <v/>
      </c>
      <c r="F2561" s="5" t="str">
        <f>IF(PhieuBauCu!$B$2&gt;2,IF(LEN($B2561)=0,"",IF(AND($B2561&gt;0,VALUE(SUBSTITUTE($B2561,"3","0"))=$B2561),1,0)),"")</f>
        <v/>
      </c>
      <c r="G2561" s="5" t="str">
        <f>IF(PhieuBauCu!$B$2&gt;3,IF(LEN($B2561)=0,"",IF(AND($B2561&gt;0,VALUE(SUBSTITUTE($B2561,"4","0"))=$B2561),1,0)),"")</f>
        <v/>
      </c>
      <c r="H2561" s="5" t="str">
        <f>IF(PhieuBauCu!$B$2&gt;4,IF(LEN($B2561)=0,"",IF(AND($B2561&gt;0,VALUE(SUBSTITUTE($B2561,"5","0"))=$B2561),1,0)),"")</f>
        <v/>
      </c>
      <c r="I2561" s="5" t="str">
        <f>IF(PhieuBauCu!$B$2&gt;5,IF(LEN($B2561)=0,"",IF(AND($B2561&gt;0,VALUE(SUBSTITUTE($B2561,"6","0"))=$B2561),1,0)),"")</f>
        <v/>
      </c>
      <c r="J2561" s="5" t="str">
        <f>IF(PhieuBauCu!$B$2&gt;6,IF(LEN($B2561)=0,"",IF(AND($B2561&gt;0,VALUE(SUBSTITUTE($B2561,"7","0"))=$B2561),1,0)),"")</f>
        <v/>
      </c>
      <c r="K2561" s="5" t="str">
        <f>IF(PhieuBauCu!$B$2&gt;7,IF(LEN($B2561)=0,"",IF(AND($B2561&gt;0,VALUE(SUBSTITUTE($B2561,"8","0"))=$B2561),1,0)),"")</f>
        <v/>
      </c>
      <c r="L2561" s="5" t="str">
        <f>IF(PhieuBauCu!$B$2&gt;8,IF(LEN($B2561)=0,"",IF(AND($B2561&gt;0,VALUE(SUBSTITUTE($B2561,"9","0"))=$B2561),1,0)),"")</f>
        <v/>
      </c>
      <c r="M2561" s="9">
        <f t="shared" si="79"/>
        <v>0</v>
      </c>
      <c r="N2561" s="36">
        <f>IF(AND(M2561&lt;=PhieuBauCu!$B$13,M2561&gt;=1),1,0)</f>
        <v>0</v>
      </c>
    </row>
    <row r="2562" spans="1:14" ht="28.5" customHeight="1">
      <c r="A2562" s="2">
        <v>2557</v>
      </c>
      <c r="B2562" s="3"/>
      <c r="C2562" s="48" t="str">
        <f t="shared" si="78"/>
        <v/>
      </c>
      <c r="D2562" s="5" t="str">
        <f>IF(PhieuBauCu!$B$2&gt;0,IF(LEN($B2562)=0,"",IF(AND($B2562&gt;0,VALUE(SUBSTITUTE($B2562,"1","0"))=$B2562),1,0)),"")</f>
        <v/>
      </c>
      <c r="E2562" s="5" t="str">
        <f>IF(PhieuBauCu!$B$2&gt;1,IF(LEN($B2562)=0,"",IF(AND($B2562&gt;0,VALUE(SUBSTITUTE($B2562,"2","0"))=$B2562),1,0)),"")</f>
        <v/>
      </c>
      <c r="F2562" s="5" t="str">
        <f>IF(PhieuBauCu!$B$2&gt;2,IF(LEN($B2562)=0,"",IF(AND($B2562&gt;0,VALUE(SUBSTITUTE($B2562,"3","0"))=$B2562),1,0)),"")</f>
        <v/>
      </c>
      <c r="G2562" s="5" t="str">
        <f>IF(PhieuBauCu!$B$2&gt;3,IF(LEN($B2562)=0,"",IF(AND($B2562&gt;0,VALUE(SUBSTITUTE($B2562,"4","0"))=$B2562),1,0)),"")</f>
        <v/>
      </c>
      <c r="H2562" s="5" t="str">
        <f>IF(PhieuBauCu!$B$2&gt;4,IF(LEN($B2562)=0,"",IF(AND($B2562&gt;0,VALUE(SUBSTITUTE($B2562,"5","0"))=$B2562),1,0)),"")</f>
        <v/>
      </c>
      <c r="I2562" s="5" t="str">
        <f>IF(PhieuBauCu!$B$2&gt;5,IF(LEN($B2562)=0,"",IF(AND($B2562&gt;0,VALUE(SUBSTITUTE($B2562,"6","0"))=$B2562),1,0)),"")</f>
        <v/>
      </c>
      <c r="J2562" s="5" t="str">
        <f>IF(PhieuBauCu!$B$2&gt;6,IF(LEN($B2562)=0,"",IF(AND($B2562&gt;0,VALUE(SUBSTITUTE($B2562,"7","0"))=$B2562),1,0)),"")</f>
        <v/>
      </c>
      <c r="K2562" s="5" t="str">
        <f>IF(PhieuBauCu!$B$2&gt;7,IF(LEN($B2562)=0,"",IF(AND($B2562&gt;0,VALUE(SUBSTITUTE($B2562,"8","0"))=$B2562),1,0)),"")</f>
        <v/>
      </c>
      <c r="L2562" s="5" t="str">
        <f>IF(PhieuBauCu!$B$2&gt;8,IF(LEN($B2562)=0,"",IF(AND($B2562&gt;0,VALUE(SUBSTITUTE($B2562,"9","0"))=$B2562),1,0)),"")</f>
        <v/>
      </c>
      <c r="M2562" s="9">
        <f t="shared" si="79"/>
        <v>0</v>
      </c>
      <c r="N2562" s="36">
        <f>IF(AND(M2562&lt;=PhieuBauCu!$B$13,M2562&gt;=1),1,0)</f>
        <v>0</v>
      </c>
    </row>
    <row r="2563" spans="1:14" ht="28.5" customHeight="1">
      <c r="A2563" s="2">
        <v>2558</v>
      </c>
      <c r="B2563" s="3"/>
      <c r="C2563" s="48" t="str">
        <f t="shared" si="78"/>
        <v/>
      </c>
      <c r="D2563" s="5" t="str">
        <f>IF(PhieuBauCu!$B$2&gt;0,IF(LEN($B2563)=0,"",IF(AND($B2563&gt;0,VALUE(SUBSTITUTE($B2563,"1","0"))=$B2563),1,0)),"")</f>
        <v/>
      </c>
      <c r="E2563" s="5" t="str">
        <f>IF(PhieuBauCu!$B$2&gt;1,IF(LEN($B2563)=0,"",IF(AND($B2563&gt;0,VALUE(SUBSTITUTE($B2563,"2","0"))=$B2563),1,0)),"")</f>
        <v/>
      </c>
      <c r="F2563" s="5" t="str">
        <f>IF(PhieuBauCu!$B$2&gt;2,IF(LEN($B2563)=0,"",IF(AND($B2563&gt;0,VALUE(SUBSTITUTE($B2563,"3","0"))=$B2563),1,0)),"")</f>
        <v/>
      </c>
      <c r="G2563" s="5" t="str">
        <f>IF(PhieuBauCu!$B$2&gt;3,IF(LEN($B2563)=0,"",IF(AND($B2563&gt;0,VALUE(SUBSTITUTE($B2563,"4","0"))=$B2563),1,0)),"")</f>
        <v/>
      </c>
      <c r="H2563" s="5" t="str">
        <f>IF(PhieuBauCu!$B$2&gt;4,IF(LEN($B2563)=0,"",IF(AND($B2563&gt;0,VALUE(SUBSTITUTE($B2563,"5","0"))=$B2563),1,0)),"")</f>
        <v/>
      </c>
      <c r="I2563" s="5" t="str">
        <f>IF(PhieuBauCu!$B$2&gt;5,IF(LEN($B2563)=0,"",IF(AND($B2563&gt;0,VALUE(SUBSTITUTE($B2563,"6","0"))=$B2563),1,0)),"")</f>
        <v/>
      </c>
      <c r="J2563" s="5" t="str">
        <f>IF(PhieuBauCu!$B$2&gt;6,IF(LEN($B2563)=0,"",IF(AND($B2563&gt;0,VALUE(SUBSTITUTE($B2563,"7","0"))=$B2563),1,0)),"")</f>
        <v/>
      </c>
      <c r="K2563" s="5" t="str">
        <f>IF(PhieuBauCu!$B$2&gt;7,IF(LEN($B2563)=0,"",IF(AND($B2563&gt;0,VALUE(SUBSTITUTE($B2563,"8","0"))=$B2563),1,0)),"")</f>
        <v/>
      </c>
      <c r="L2563" s="5" t="str">
        <f>IF(PhieuBauCu!$B$2&gt;8,IF(LEN($B2563)=0,"",IF(AND($B2563&gt;0,VALUE(SUBSTITUTE($B2563,"9","0"))=$B2563),1,0)),"")</f>
        <v/>
      </c>
      <c r="M2563" s="9">
        <f t="shared" si="79"/>
        <v>0</v>
      </c>
      <c r="N2563" s="36">
        <f>IF(AND(M2563&lt;=PhieuBauCu!$B$13,M2563&gt;=1),1,0)</f>
        <v>0</v>
      </c>
    </row>
    <row r="2564" spans="1:14" ht="28.5" customHeight="1">
      <c r="A2564" s="2">
        <v>2559</v>
      </c>
      <c r="B2564" s="3"/>
      <c r="C2564" s="48" t="str">
        <f t="shared" si="78"/>
        <v/>
      </c>
      <c r="D2564" s="5" t="str">
        <f>IF(PhieuBauCu!$B$2&gt;0,IF(LEN($B2564)=0,"",IF(AND($B2564&gt;0,VALUE(SUBSTITUTE($B2564,"1","0"))=$B2564),1,0)),"")</f>
        <v/>
      </c>
      <c r="E2564" s="5" t="str">
        <f>IF(PhieuBauCu!$B$2&gt;1,IF(LEN($B2564)=0,"",IF(AND($B2564&gt;0,VALUE(SUBSTITUTE($B2564,"2","0"))=$B2564),1,0)),"")</f>
        <v/>
      </c>
      <c r="F2564" s="5" t="str">
        <f>IF(PhieuBauCu!$B$2&gt;2,IF(LEN($B2564)=0,"",IF(AND($B2564&gt;0,VALUE(SUBSTITUTE($B2564,"3","0"))=$B2564),1,0)),"")</f>
        <v/>
      </c>
      <c r="G2564" s="5" t="str">
        <f>IF(PhieuBauCu!$B$2&gt;3,IF(LEN($B2564)=0,"",IF(AND($B2564&gt;0,VALUE(SUBSTITUTE($B2564,"4","0"))=$B2564),1,0)),"")</f>
        <v/>
      </c>
      <c r="H2564" s="5" t="str">
        <f>IF(PhieuBauCu!$B$2&gt;4,IF(LEN($B2564)=0,"",IF(AND($B2564&gt;0,VALUE(SUBSTITUTE($B2564,"5","0"))=$B2564),1,0)),"")</f>
        <v/>
      </c>
      <c r="I2564" s="5" t="str">
        <f>IF(PhieuBauCu!$B$2&gt;5,IF(LEN($B2564)=0,"",IF(AND($B2564&gt;0,VALUE(SUBSTITUTE($B2564,"6","0"))=$B2564),1,0)),"")</f>
        <v/>
      </c>
      <c r="J2564" s="5" t="str">
        <f>IF(PhieuBauCu!$B$2&gt;6,IF(LEN($B2564)=0,"",IF(AND($B2564&gt;0,VALUE(SUBSTITUTE($B2564,"7","0"))=$B2564),1,0)),"")</f>
        <v/>
      </c>
      <c r="K2564" s="5" t="str">
        <f>IF(PhieuBauCu!$B$2&gt;7,IF(LEN($B2564)=0,"",IF(AND($B2564&gt;0,VALUE(SUBSTITUTE($B2564,"8","0"))=$B2564),1,0)),"")</f>
        <v/>
      </c>
      <c r="L2564" s="5" t="str">
        <f>IF(PhieuBauCu!$B$2&gt;8,IF(LEN($B2564)=0,"",IF(AND($B2564&gt;0,VALUE(SUBSTITUTE($B2564,"9","0"))=$B2564),1,0)),"")</f>
        <v/>
      </c>
      <c r="M2564" s="9">
        <f t="shared" si="79"/>
        <v>0</v>
      </c>
      <c r="N2564" s="36">
        <f>IF(AND(M2564&lt;=PhieuBauCu!$B$13,M2564&gt;=1),1,0)</f>
        <v>0</v>
      </c>
    </row>
    <row r="2565" spans="1:14" ht="28.5" customHeight="1">
      <c r="A2565" s="2">
        <v>2560</v>
      </c>
      <c r="B2565" s="3"/>
      <c r="C2565" s="48" t="str">
        <f t="shared" si="78"/>
        <v/>
      </c>
      <c r="D2565" s="5" t="str">
        <f>IF(PhieuBauCu!$B$2&gt;0,IF(LEN($B2565)=0,"",IF(AND($B2565&gt;0,VALUE(SUBSTITUTE($B2565,"1","0"))=$B2565),1,0)),"")</f>
        <v/>
      </c>
      <c r="E2565" s="5" t="str">
        <f>IF(PhieuBauCu!$B$2&gt;1,IF(LEN($B2565)=0,"",IF(AND($B2565&gt;0,VALUE(SUBSTITUTE($B2565,"2","0"))=$B2565),1,0)),"")</f>
        <v/>
      </c>
      <c r="F2565" s="5" t="str">
        <f>IF(PhieuBauCu!$B$2&gt;2,IF(LEN($B2565)=0,"",IF(AND($B2565&gt;0,VALUE(SUBSTITUTE($B2565,"3","0"))=$B2565),1,0)),"")</f>
        <v/>
      </c>
      <c r="G2565" s="5" t="str">
        <f>IF(PhieuBauCu!$B$2&gt;3,IF(LEN($B2565)=0,"",IF(AND($B2565&gt;0,VALUE(SUBSTITUTE($B2565,"4","0"))=$B2565),1,0)),"")</f>
        <v/>
      </c>
      <c r="H2565" s="5" t="str">
        <f>IF(PhieuBauCu!$B$2&gt;4,IF(LEN($B2565)=0,"",IF(AND($B2565&gt;0,VALUE(SUBSTITUTE($B2565,"5","0"))=$B2565),1,0)),"")</f>
        <v/>
      </c>
      <c r="I2565" s="5" t="str">
        <f>IF(PhieuBauCu!$B$2&gt;5,IF(LEN($B2565)=0,"",IF(AND($B2565&gt;0,VALUE(SUBSTITUTE($B2565,"6","0"))=$B2565),1,0)),"")</f>
        <v/>
      </c>
      <c r="J2565" s="5" t="str">
        <f>IF(PhieuBauCu!$B$2&gt;6,IF(LEN($B2565)=0,"",IF(AND($B2565&gt;0,VALUE(SUBSTITUTE($B2565,"7","0"))=$B2565),1,0)),"")</f>
        <v/>
      </c>
      <c r="K2565" s="5" t="str">
        <f>IF(PhieuBauCu!$B$2&gt;7,IF(LEN($B2565)=0,"",IF(AND($B2565&gt;0,VALUE(SUBSTITUTE($B2565,"8","0"))=$B2565),1,0)),"")</f>
        <v/>
      </c>
      <c r="L2565" s="5" t="str">
        <f>IF(PhieuBauCu!$B$2&gt;8,IF(LEN($B2565)=0,"",IF(AND($B2565&gt;0,VALUE(SUBSTITUTE($B2565,"9","0"))=$B2565),1,0)),"")</f>
        <v/>
      </c>
      <c r="M2565" s="9">
        <f t="shared" si="79"/>
        <v>0</v>
      </c>
      <c r="N2565" s="36">
        <f>IF(AND(M2565&lt;=PhieuBauCu!$B$13,M2565&gt;=1),1,0)</f>
        <v>0</v>
      </c>
    </row>
    <row r="2566" spans="1:14" ht="28.5" customHeight="1">
      <c r="A2566" s="2">
        <v>2561</v>
      </c>
      <c r="B2566" s="3"/>
      <c r="C2566" s="48" t="str">
        <f t="shared" si="78"/>
        <v/>
      </c>
      <c r="D2566" s="5" t="str">
        <f>IF(PhieuBauCu!$B$2&gt;0,IF(LEN($B2566)=0,"",IF(AND($B2566&gt;0,VALUE(SUBSTITUTE($B2566,"1","0"))=$B2566),1,0)),"")</f>
        <v/>
      </c>
      <c r="E2566" s="5" t="str">
        <f>IF(PhieuBauCu!$B$2&gt;1,IF(LEN($B2566)=0,"",IF(AND($B2566&gt;0,VALUE(SUBSTITUTE($B2566,"2","0"))=$B2566),1,0)),"")</f>
        <v/>
      </c>
      <c r="F2566" s="5" t="str">
        <f>IF(PhieuBauCu!$B$2&gt;2,IF(LEN($B2566)=0,"",IF(AND($B2566&gt;0,VALUE(SUBSTITUTE($B2566,"3","0"))=$B2566),1,0)),"")</f>
        <v/>
      </c>
      <c r="G2566" s="5" t="str">
        <f>IF(PhieuBauCu!$B$2&gt;3,IF(LEN($B2566)=0,"",IF(AND($B2566&gt;0,VALUE(SUBSTITUTE($B2566,"4","0"))=$B2566),1,0)),"")</f>
        <v/>
      </c>
      <c r="H2566" s="5" t="str">
        <f>IF(PhieuBauCu!$B$2&gt;4,IF(LEN($B2566)=0,"",IF(AND($B2566&gt;0,VALUE(SUBSTITUTE($B2566,"5","0"))=$B2566),1,0)),"")</f>
        <v/>
      </c>
      <c r="I2566" s="5" t="str">
        <f>IF(PhieuBauCu!$B$2&gt;5,IF(LEN($B2566)=0,"",IF(AND($B2566&gt;0,VALUE(SUBSTITUTE($B2566,"6","0"))=$B2566),1,0)),"")</f>
        <v/>
      </c>
      <c r="J2566" s="5" t="str">
        <f>IF(PhieuBauCu!$B$2&gt;6,IF(LEN($B2566)=0,"",IF(AND($B2566&gt;0,VALUE(SUBSTITUTE($B2566,"7","0"))=$B2566),1,0)),"")</f>
        <v/>
      </c>
      <c r="K2566" s="5" t="str">
        <f>IF(PhieuBauCu!$B$2&gt;7,IF(LEN($B2566)=0,"",IF(AND($B2566&gt;0,VALUE(SUBSTITUTE($B2566,"8","0"))=$B2566),1,0)),"")</f>
        <v/>
      </c>
      <c r="L2566" s="5" t="str">
        <f>IF(PhieuBauCu!$B$2&gt;8,IF(LEN($B2566)=0,"",IF(AND($B2566&gt;0,VALUE(SUBSTITUTE($B2566,"9","0"))=$B2566),1,0)),"")</f>
        <v/>
      </c>
      <c r="M2566" s="9">
        <f t="shared" si="79"/>
        <v>0</v>
      </c>
      <c r="N2566" s="36">
        <f>IF(AND(M2566&lt;=PhieuBauCu!$B$13,M2566&gt;=1),1,0)</f>
        <v>0</v>
      </c>
    </row>
    <row r="2567" spans="1:14" ht="28.5" customHeight="1">
      <c r="A2567" s="2">
        <v>2562</v>
      </c>
      <c r="B2567" s="3"/>
      <c r="C2567" s="48" t="str">
        <f t="shared" ref="C2567:C2630" si="80">IF(LEN(B2567)&gt;0,IF(N2567=1,"Ok","Not Ok"),"")</f>
        <v/>
      </c>
      <c r="D2567" s="5" t="str">
        <f>IF(PhieuBauCu!$B$2&gt;0,IF(LEN($B2567)=0,"",IF(AND($B2567&gt;0,VALUE(SUBSTITUTE($B2567,"1","0"))=$B2567),1,0)),"")</f>
        <v/>
      </c>
      <c r="E2567" s="5" t="str">
        <f>IF(PhieuBauCu!$B$2&gt;1,IF(LEN($B2567)=0,"",IF(AND($B2567&gt;0,VALUE(SUBSTITUTE($B2567,"2","0"))=$B2567),1,0)),"")</f>
        <v/>
      </c>
      <c r="F2567" s="5" t="str">
        <f>IF(PhieuBauCu!$B$2&gt;2,IF(LEN($B2567)=0,"",IF(AND($B2567&gt;0,VALUE(SUBSTITUTE($B2567,"3","0"))=$B2567),1,0)),"")</f>
        <v/>
      </c>
      <c r="G2567" s="5" t="str">
        <f>IF(PhieuBauCu!$B$2&gt;3,IF(LEN($B2567)=0,"",IF(AND($B2567&gt;0,VALUE(SUBSTITUTE($B2567,"4","0"))=$B2567),1,0)),"")</f>
        <v/>
      </c>
      <c r="H2567" s="5" t="str">
        <f>IF(PhieuBauCu!$B$2&gt;4,IF(LEN($B2567)=0,"",IF(AND($B2567&gt;0,VALUE(SUBSTITUTE($B2567,"5","0"))=$B2567),1,0)),"")</f>
        <v/>
      </c>
      <c r="I2567" s="5" t="str">
        <f>IF(PhieuBauCu!$B$2&gt;5,IF(LEN($B2567)=0,"",IF(AND($B2567&gt;0,VALUE(SUBSTITUTE($B2567,"6","0"))=$B2567),1,0)),"")</f>
        <v/>
      </c>
      <c r="J2567" s="5" t="str">
        <f>IF(PhieuBauCu!$B$2&gt;6,IF(LEN($B2567)=0,"",IF(AND($B2567&gt;0,VALUE(SUBSTITUTE($B2567,"7","0"))=$B2567),1,0)),"")</f>
        <v/>
      </c>
      <c r="K2567" s="5" t="str">
        <f>IF(PhieuBauCu!$B$2&gt;7,IF(LEN($B2567)=0,"",IF(AND($B2567&gt;0,VALUE(SUBSTITUTE($B2567,"8","0"))=$B2567),1,0)),"")</f>
        <v/>
      </c>
      <c r="L2567" s="5" t="str">
        <f>IF(PhieuBauCu!$B$2&gt;8,IF(LEN($B2567)=0,"",IF(AND($B2567&gt;0,VALUE(SUBSTITUTE($B2567,"9","0"))=$B2567),1,0)),"")</f>
        <v/>
      </c>
      <c r="M2567" s="9">
        <f t="shared" ref="M2567:M2630" si="81">SUMIF(D2567:L2567,1)</f>
        <v>0</v>
      </c>
      <c r="N2567" s="36">
        <f>IF(AND(M2567&lt;=PhieuBauCu!$B$13,M2567&gt;=1),1,0)</f>
        <v>0</v>
      </c>
    </row>
    <row r="2568" spans="1:14" ht="28.5" customHeight="1">
      <c r="A2568" s="2">
        <v>2563</v>
      </c>
      <c r="B2568" s="3"/>
      <c r="C2568" s="48" t="str">
        <f t="shared" si="80"/>
        <v/>
      </c>
      <c r="D2568" s="5" t="str">
        <f>IF(PhieuBauCu!$B$2&gt;0,IF(LEN($B2568)=0,"",IF(AND($B2568&gt;0,VALUE(SUBSTITUTE($B2568,"1","0"))=$B2568),1,0)),"")</f>
        <v/>
      </c>
      <c r="E2568" s="5" t="str">
        <f>IF(PhieuBauCu!$B$2&gt;1,IF(LEN($B2568)=0,"",IF(AND($B2568&gt;0,VALUE(SUBSTITUTE($B2568,"2","0"))=$B2568),1,0)),"")</f>
        <v/>
      </c>
      <c r="F2568" s="5" t="str">
        <f>IF(PhieuBauCu!$B$2&gt;2,IF(LEN($B2568)=0,"",IF(AND($B2568&gt;0,VALUE(SUBSTITUTE($B2568,"3","0"))=$B2568),1,0)),"")</f>
        <v/>
      </c>
      <c r="G2568" s="5" t="str">
        <f>IF(PhieuBauCu!$B$2&gt;3,IF(LEN($B2568)=0,"",IF(AND($B2568&gt;0,VALUE(SUBSTITUTE($B2568,"4","0"))=$B2568),1,0)),"")</f>
        <v/>
      </c>
      <c r="H2568" s="5" t="str">
        <f>IF(PhieuBauCu!$B$2&gt;4,IF(LEN($B2568)=0,"",IF(AND($B2568&gt;0,VALUE(SUBSTITUTE($B2568,"5","0"))=$B2568),1,0)),"")</f>
        <v/>
      </c>
      <c r="I2568" s="5" t="str">
        <f>IF(PhieuBauCu!$B$2&gt;5,IF(LEN($B2568)=0,"",IF(AND($B2568&gt;0,VALUE(SUBSTITUTE($B2568,"6","0"))=$B2568),1,0)),"")</f>
        <v/>
      </c>
      <c r="J2568" s="5" t="str">
        <f>IF(PhieuBauCu!$B$2&gt;6,IF(LEN($B2568)=0,"",IF(AND($B2568&gt;0,VALUE(SUBSTITUTE($B2568,"7","0"))=$B2568),1,0)),"")</f>
        <v/>
      </c>
      <c r="K2568" s="5" t="str">
        <f>IF(PhieuBauCu!$B$2&gt;7,IF(LEN($B2568)=0,"",IF(AND($B2568&gt;0,VALUE(SUBSTITUTE($B2568,"8","0"))=$B2568),1,0)),"")</f>
        <v/>
      </c>
      <c r="L2568" s="5" t="str">
        <f>IF(PhieuBauCu!$B$2&gt;8,IF(LEN($B2568)=0,"",IF(AND($B2568&gt;0,VALUE(SUBSTITUTE($B2568,"9","0"))=$B2568),1,0)),"")</f>
        <v/>
      </c>
      <c r="M2568" s="9">
        <f t="shared" si="81"/>
        <v>0</v>
      </c>
      <c r="N2568" s="36">
        <f>IF(AND(M2568&lt;=PhieuBauCu!$B$13,M2568&gt;=1),1,0)</f>
        <v>0</v>
      </c>
    </row>
    <row r="2569" spans="1:14" ht="28.5" customHeight="1">
      <c r="A2569" s="2">
        <v>2564</v>
      </c>
      <c r="B2569" s="3"/>
      <c r="C2569" s="48" t="str">
        <f t="shared" si="80"/>
        <v/>
      </c>
      <c r="D2569" s="5" t="str">
        <f>IF(PhieuBauCu!$B$2&gt;0,IF(LEN($B2569)=0,"",IF(AND($B2569&gt;0,VALUE(SUBSTITUTE($B2569,"1","0"))=$B2569),1,0)),"")</f>
        <v/>
      </c>
      <c r="E2569" s="5" t="str">
        <f>IF(PhieuBauCu!$B$2&gt;1,IF(LEN($B2569)=0,"",IF(AND($B2569&gt;0,VALUE(SUBSTITUTE($B2569,"2","0"))=$B2569),1,0)),"")</f>
        <v/>
      </c>
      <c r="F2569" s="5" t="str">
        <f>IF(PhieuBauCu!$B$2&gt;2,IF(LEN($B2569)=0,"",IF(AND($B2569&gt;0,VALUE(SUBSTITUTE($B2569,"3","0"))=$B2569),1,0)),"")</f>
        <v/>
      </c>
      <c r="G2569" s="5" t="str">
        <f>IF(PhieuBauCu!$B$2&gt;3,IF(LEN($B2569)=0,"",IF(AND($B2569&gt;0,VALUE(SUBSTITUTE($B2569,"4","0"))=$B2569),1,0)),"")</f>
        <v/>
      </c>
      <c r="H2569" s="5" t="str">
        <f>IF(PhieuBauCu!$B$2&gt;4,IF(LEN($B2569)=0,"",IF(AND($B2569&gt;0,VALUE(SUBSTITUTE($B2569,"5","0"))=$B2569),1,0)),"")</f>
        <v/>
      </c>
      <c r="I2569" s="5" t="str">
        <f>IF(PhieuBauCu!$B$2&gt;5,IF(LEN($B2569)=0,"",IF(AND($B2569&gt;0,VALUE(SUBSTITUTE($B2569,"6","0"))=$B2569),1,0)),"")</f>
        <v/>
      </c>
      <c r="J2569" s="5" t="str">
        <f>IF(PhieuBauCu!$B$2&gt;6,IF(LEN($B2569)=0,"",IF(AND($B2569&gt;0,VALUE(SUBSTITUTE($B2569,"7","0"))=$B2569),1,0)),"")</f>
        <v/>
      </c>
      <c r="K2569" s="5" t="str">
        <f>IF(PhieuBauCu!$B$2&gt;7,IF(LEN($B2569)=0,"",IF(AND($B2569&gt;0,VALUE(SUBSTITUTE($B2569,"8","0"))=$B2569),1,0)),"")</f>
        <v/>
      </c>
      <c r="L2569" s="5" t="str">
        <f>IF(PhieuBauCu!$B$2&gt;8,IF(LEN($B2569)=0,"",IF(AND($B2569&gt;0,VALUE(SUBSTITUTE($B2569,"9","0"))=$B2569),1,0)),"")</f>
        <v/>
      </c>
      <c r="M2569" s="9">
        <f t="shared" si="81"/>
        <v>0</v>
      </c>
      <c r="N2569" s="36">
        <f>IF(AND(M2569&lt;=PhieuBauCu!$B$13,M2569&gt;=1),1,0)</f>
        <v>0</v>
      </c>
    </row>
    <row r="2570" spans="1:14" ht="28.5" customHeight="1">
      <c r="A2570" s="2">
        <v>2565</v>
      </c>
      <c r="B2570" s="3"/>
      <c r="C2570" s="48" t="str">
        <f t="shared" si="80"/>
        <v/>
      </c>
      <c r="D2570" s="5" t="str">
        <f>IF(PhieuBauCu!$B$2&gt;0,IF(LEN($B2570)=0,"",IF(AND($B2570&gt;0,VALUE(SUBSTITUTE($B2570,"1","0"))=$B2570),1,0)),"")</f>
        <v/>
      </c>
      <c r="E2570" s="5" t="str">
        <f>IF(PhieuBauCu!$B$2&gt;1,IF(LEN($B2570)=0,"",IF(AND($B2570&gt;0,VALUE(SUBSTITUTE($B2570,"2","0"))=$B2570),1,0)),"")</f>
        <v/>
      </c>
      <c r="F2570" s="5" t="str">
        <f>IF(PhieuBauCu!$B$2&gt;2,IF(LEN($B2570)=0,"",IF(AND($B2570&gt;0,VALUE(SUBSTITUTE($B2570,"3","0"))=$B2570),1,0)),"")</f>
        <v/>
      </c>
      <c r="G2570" s="5" t="str">
        <f>IF(PhieuBauCu!$B$2&gt;3,IF(LEN($B2570)=0,"",IF(AND($B2570&gt;0,VALUE(SUBSTITUTE($B2570,"4","0"))=$B2570),1,0)),"")</f>
        <v/>
      </c>
      <c r="H2570" s="5" t="str">
        <f>IF(PhieuBauCu!$B$2&gt;4,IF(LEN($B2570)=0,"",IF(AND($B2570&gt;0,VALUE(SUBSTITUTE($B2570,"5","0"))=$B2570),1,0)),"")</f>
        <v/>
      </c>
      <c r="I2570" s="5" t="str">
        <f>IF(PhieuBauCu!$B$2&gt;5,IF(LEN($B2570)=0,"",IF(AND($B2570&gt;0,VALUE(SUBSTITUTE($B2570,"6","0"))=$B2570),1,0)),"")</f>
        <v/>
      </c>
      <c r="J2570" s="5" t="str">
        <f>IF(PhieuBauCu!$B$2&gt;6,IF(LEN($B2570)=0,"",IF(AND($B2570&gt;0,VALUE(SUBSTITUTE($B2570,"7","0"))=$B2570),1,0)),"")</f>
        <v/>
      </c>
      <c r="K2570" s="5" t="str">
        <f>IF(PhieuBauCu!$B$2&gt;7,IF(LEN($B2570)=0,"",IF(AND($B2570&gt;0,VALUE(SUBSTITUTE($B2570,"8","0"))=$B2570),1,0)),"")</f>
        <v/>
      </c>
      <c r="L2570" s="5" t="str">
        <f>IF(PhieuBauCu!$B$2&gt;8,IF(LEN($B2570)=0,"",IF(AND($B2570&gt;0,VALUE(SUBSTITUTE($B2570,"9","0"))=$B2570),1,0)),"")</f>
        <v/>
      </c>
      <c r="M2570" s="9">
        <f t="shared" si="81"/>
        <v>0</v>
      </c>
      <c r="N2570" s="36">
        <f>IF(AND(M2570&lt;=PhieuBauCu!$B$13,M2570&gt;=1),1,0)</f>
        <v>0</v>
      </c>
    </row>
    <row r="2571" spans="1:14" ht="28.5" customHeight="1">
      <c r="A2571" s="2">
        <v>2566</v>
      </c>
      <c r="B2571" s="3"/>
      <c r="C2571" s="48" t="str">
        <f t="shared" si="80"/>
        <v/>
      </c>
      <c r="D2571" s="5" t="str">
        <f>IF(PhieuBauCu!$B$2&gt;0,IF(LEN($B2571)=0,"",IF(AND($B2571&gt;0,VALUE(SUBSTITUTE($B2571,"1","0"))=$B2571),1,0)),"")</f>
        <v/>
      </c>
      <c r="E2571" s="5" t="str">
        <f>IF(PhieuBauCu!$B$2&gt;1,IF(LEN($B2571)=0,"",IF(AND($B2571&gt;0,VALUE(SUBSTITUTE($B2571,"2","0"))=$B2571),1,0)),"")</f>
        <v/>
      </c>
      <c r="F2571" s="5" t="str">
        <f>IF(PhieuBauCu!$B$2&gt;2,IF(LEN($B2571)=0,"",IF(AND($B2571&gt;0,VALUE(SUBSTITUTE($B2571,"3","0"))=$B2571),1,0)),"")</f>
        <v/>
      </c>
      <c r="G2571" s="5" t="str">
        <f>IF(PhieuBauCu!$B$2&gt;3,IF(LEN($B2571)=0,"",IF(AND($B2571&gt;0,VALUE(SUBSTITUTE($B2571,"4","0"))=$B2571),1,0)),"")</f>
        <v/>
      </c>
      <c r="H2571" s="5" t="str">
        <f>IF(PhieuBauCu!$B$2&gt;4,IF(LEN($B2571)=0,"",IF(AND($B2571&gt;0,VALUE(SUBSTITUTE($B2571,"5","0"))=$B2571),1,0)),"")</f>
        <v/>
      </c>
      <c r="I2571" s="5" t="str">
        <f>IF(PhieuBauCu!$B$2&gt;5,IF(LEN($B2571)=0,"",IF(AND($B2571&gt;0,VALUE(SUBSTITUTE($B2571,"6","0"))=$B2571),1,0)),"")</f>
        <v/>
      </c>
      <c r="J2571" s="5" t="str">
        <f>IF(PhieuBauCu!$B$2&gt;6,IF(LEN($B2571)=0,"",IF(AND($B2571&gt;0,VALUE(SUBSTITUTE($B2571,"7","0"))=$B2571),1,0)),"")</f>
        <v/>
      </c>
      <c r="K2571" s="5" t="str">
        <f>IF(PhieuBauCu!$B$2&gt;7,IF(LEN($B2571)=0,"",IF(AND($B2571&gt;0,VALUE(SUBSTITUTE($B2571,"8","0"))=$B2571),1,0)),"")</f>
        <v/>
      </c>
      <c r="L2571" s="5" t="str">
        <f>IF(PhieuBauCu!$B$2&gt;8,IF(LEN($B2571)=0,"",IF(AND($B2571&gt;0,VALUE(SUBSTITUTE($B2571,"9","0"))=$B2571),1,0)),"")</f>
        <v/>
      </c>
      <c r="M2571" s="9">
        <f t="shared" si="81"/>
        <v>0</v>
      </c>
      <c r="N2571" s="36">
        <f>IF(AND(M2571&lt;=PhieuBauCu!$B$13,M2571&gt;=1),1,0)</f>
        <v>0</v>
      </c>
    </row>
    <row r="2572" spans="1:14" ht="28.5" customHeight="1">
      <c r="A2572" s="2">
        <v>2567</v>
      </c>
      <c r="B2572" s="3"/>
      <c r="C2572" s="48" t="str">
        <f t="shared" si="80"/>
        <v/>
      </c>
      <c r="D2572" s="5" t="str">
        <f>IF(PhieuBauCu!$B$2&gt;0,IF(LEN($B2572)=0,"",IF(AND($B2572&gt;0,VALUE(SUBSTITUTE($B2572,"1","0"))=$B2572),1,0)),"")</f>
        <v/>
      </c>
      <c r="E2572" s="5" t="str">
        <f>IF(PhieuBauCu!$B$2&gt;1,IF(LEN($B2572)=0,"",IF(AND($B2572&gt;0,VALUE(SUBSTITUTE($B2572,"2","0"))=$B2572),1,0)),"")</f>
        <v/>
      </c>
      <c r="F2572" s="5" t="str">
        <f>IF(PhieuBauCu!$B$2&gt;2,IF(LEN($B2572)=0,"",IF(AND($B2572&gt;0,VALUE(SUBSTITUTE($B2572,"3","0"))=$B2572),1,0)),"")</f>
        <v/>
      </c>
      <c r="G2572" s="5" t="str">
        <f>IF(PhieuBauCu!$B$2&gt;3,IF(LEN($B2572)=0,"",IF(AND($B2572&gt;0,VALUE(SUBSTITUTE($B2572,"4","0"))=$B2572),1,0)),"")</f>
        <v/>
      </c>
      <c r="H2572" s="5" t="str">
        <f>IF(PhieuBauCu!$B$2&gt;4,IF(LEN($B2572)=0,"",IF(AND($B2572&gt;0,VALUE(SUBSTITUTE($B2572,"5","0"))=$B2572),1,0)),"")</f>
        <v/>
      </c>
      <c r="I2572" s="5" t="str">
        <f>IF(PhieuBauCu!$B$2&gt;5,IF(LEN($B2572)=0,"",IF(AND($B2572&gt;0,VALUE(SUBSTITUTE($B2572,"6","0"))=$B2572),1,0)),"")</f>
        <v/>
      </c>
      <c r="J2572" s="5" t="str">
        <f>IF(PhieuBauCu!$B$2&gt;6,IF(LEN($B2572)=0,"",IF(AND($B2572&gt;0,VALUE(SUBSTITUTE($B2572,"7","0"))=$B2572),1,0)),"")</f>
        <v/>
      </c>
      <c r="K2572" s="5" t="str">
        <f>IF(PhieuBauCu!$B$2&gt;7,IF(LEN($B2572)=0,"",IF(AND($B2572&gt;0,VALUE(SUBSTITUTE($B2572,"8","0"))=$B2572),1,0)),"")</f>
        <v/>
      </c>
      <c r="L2572" s="5" t="str">
        <f>IF(PhieuBauCu!$B$2&gt;8,IF(LEN($B2572)=0,"",IF(AND($B2572&gt;0,VALUE(SUBSTITUTE($B2572,"9","0"))=$B2572),1,0)),"")</f>
        <v/>
      </c>
      <c r="M2572" s="9">
        <f t="shared" si="81"/>
        <v>0</v>
      </c>
      <c r="N2572" s="36">
        <f>IF(AND(M2572&lt;=PhieuBauCu!$B$13,M2572&gt;=1),1,0)</f>
        <v>0</v>
      </c>
    </row>
    <row r="2573" spans="1:14" ht="28.5" customHeight="1">
      <c r="A2573" s="2">
        <v>2568</v>
      </c>
      <c r="B2573" s="3"/>
      <c r="C2573" s="48" t="str">
        <f t="shared" si="80"/>
        <v/>
      </c>
      <c r="D2573" s="5" t="str">
        <f>IF(PhieuBauCu!$B$2&gt;0,IF(LEN($B2573)=0,"",IF(AND($B2573&gt;0,VALUE(SUBSTITUTE($B2573,"1","0"))=$B2573),1,0)),"")</f>
        <v/>
      </c>
      <c r="E2573" s="5" t="str">
        <f>IF(PhieuBauCu!$B$2&gt;1,IF(LEN($B2573)=0,"",IF(AND($B2573&gt;0,VALUE(SUBSTITUTE($B2573,"2","0"))=$B2573),1,0)),"")</f>
        <v/>
      </c>
      <c r="F2573" s="5" t="str">
        <f>IF(PhieuBauCu!$B$2&gt;2,IF(LEN($B2573)=0,"",IF(AND($B2573&gt;0,VALUE(SUBSTITUTE($B2573,"3","0"))=$B2573),1,0)),"")</f>
        <v/>
      </c>
      <c r="G2573" s="5" t="str">
        <f>IF(PhieuBauCu!$B$2&gt;3,IF(LEN($B2573)=0,"",IF(AND($B2573&gt;0,VALUE(SUBSTITUTE($B2573,"4","0"))=$B2573),1,0)),"")</f>
        <v/>
      </c>
      <c r="H2573" s="5" t="str">
        <f>IF(PhieuBauCu!$B$2&gt;4,IF(LEN($B2573)=0,"",IF(AND($B2573&gt;0,VALUE(SUBSTITUTE($B2573,"5","0"))=$B2573),1,0)),"")</f>
        <v/>
      </c>
      <c r="I2573" s="5" t="str">
        <f>IF(PhieuBauCu!$B$2&gt;5,IF(LEN($B2573)=0,"",IF(AND($B2573&gt;0,VALUE(SUBSTITUTE($B2573,"6","0"))=$B2573),1,0)),"")</f>
        <v/>
      </c>
      <c r="J2573" s="5" t="str">
        <f>IF(PhieuBauCu!$B$2&gt;6,IF(LEN($B2573)=0,"",IF(AND($B2573&gt;0,VALUE(SUBSTITUTE($B2573,"7","0"))=$B2573),1,0)),"")</f>
        <v/>
      </c>
      <c r="K2573" s="5" t="str">
        <f>IF(PhieuBauCu!$B$2&gt;7,IF(LEN($B2573)=0,"",IF(AND($B2573&gt;0,VALUE(SUBSTITUTE($B2573,"8","0"))=$B2573),1,0)),"")</f>
        <v/>
      </c>
      <c r="L2573" s="5" t="str">
        <f>IF(PhieuBauCu!$B$2&gt;8,IF(LEN($B2573)=0,"",IF(AND($B2573&gt;0,VALUE(SUBSTITUTE($B2573,"9","0"))=$B2573),1,0)),"")</f>
        <v/>
      </c>
      <c r="M2573" s="9">
        <f t="shared" si="81"/>
        <v>0</v>
      </c>
      <c r="N2573" s="36">
        <f>IF(AND(M2573&lt;=PhieuBauCu!$B$13,M2573&gt;=1),1,0)</f>
        <v>0</v>
      </c>
    </row>
    <row r="2574" spans="1:14" ht="28.5" customHeight="1">
      <c r="A2574" s="2">
        <v>2569</v>
      </c>
      <c r="B2574" s="3"/>
      <c r="C2574" s="48" t="str">
        <f t="shared" si="80"/>
        <v/>
      </c>
      <c r="D2574" s="5" t="str">
        <f>IF(PhieuBauCu!$B$2&gt;0,IF(LEN($B2574)=0,"",IF(AND($B2574&gt;0,VALUE(SUBSTITUTE($B2574,"1","0"))=$B2574),1,0)),"")</f>
        <v/>
      </c>
      <c r="E2574" s="5" t="str">
        <f>IF(PhieuBauCu!$B$2&gt;1,IF(LEN($B2574)=0,"",IF(AND($B2574&gt;0,VALUE(SUBSTITUTE($B2574,"2","0"))=$B2574),1,0)),"")</f>
        <v/>
      </c>
      <c r="F2574" s="5" t="str">
        <f>IF(PhieuBauCu!$B$2&gt;2,IF(LEN($B2574)=0,"",IF(AND($B2574&gt;0,VALUE(SUBSTITUTE($B2574,"3","0"))=$B2574),1,0)),"")</f>
        <v/>
      </c>
      <c r="G2574" s="5" t="str">
        <f>IF(PhieuBauCu!$B$2&gt;3,IF(LEN($B2574)=0,"",IF(AND($B2574&gt;0,VALUE(SUBSTITUTE($B2574,"4","0"))=$B2574),1,0)),"")</f>
        <v/>
      </c>
      <c r="H2574" s="5" t="str">
        <f>IF(PhieuBauCu!$B$2&gt;4,IF(LEN($B2574)=0,"",IF(AND($B2574&gt;0,VALUE(SUBSTITUTE($B2574,"5","0"))=$B2574),1,0)),"")</f>
        <v/>
      </c>
      <c r="I2574" s="5" t="str">
        <f>IF(PhieuBauCu!$B$2&gt;5,IF(LEN($B2574)=0,"",IF(AND($B2574&gt;0,VALUE(SUBSTITUTE($B2574,"6","0"))=$B2574),1,0)),"")</f>
        <v/>
      </c>
      <c r="J2574" s="5" t="str">
        <f>IF(PhieuBauCu!$B$2&gt;6,IF(LEN($B2574)=0,"",IF(AND($B2574&gt;0,VALUE(SUBSTITUTE($B2574,"7","0"))=$B2574),1,0)),"")</f>
        <v/>
      </c>
      <c r="K2574" s="5" t="str">
        <f>IF(PhieuBauCu!$B$2&gt;7,IF(LEN($B2574)=0,"",IF(AND($B2574&gt;0,VALUE(SUBSTITUTE($B2574,"8","0"))=$B2574),1,0)),"")</f>
        <v/>
      </c>
      <c r="L2574" s="5" t="str">
        <f>IF(PhieuBauCu!$B$2&gt;8,IF(LEN($B2574)=0,"",IF(AND($B2574&gt;0,VALUE(SUBSTITUTE($B2574,"9","0"))=$B2574),1,0)),"")</f>
        <v/>
      </c>
      <c r="M2574" s="9">
        <f t="shared" si="81"/>
        <v>0</v>
      </c>
      <c r="N2574" s="36">
        <f>IF(AND(M2574&lt;=PhieuBauCu!$B$13,M2574&gt;=1),1,0)</f>
        <v>0</v>
      </c>
    </row>
    <row r="2575" spans="1:14" ht="28.5" customHeight="1">
      <c r="A2575" s="2">
        <v>2570</v>
      </c>
      <c r="B2575" s="3"/>
      <c r="C2575" s="48" t="str">
        <f t="shared" si="80"/>
        <v/>
      </c>
      <c r="D2575" s="5" t="str">
        <f>IF(PhieuBauCu!$B$2&gt;0,IF(LEN($B2575)=0,"",IF(AND($B2575&gt;0,VALUE(SUBSTITUTE($B2575,"1","0"))=$B2575),1,0)),"")</f>
        <v/>
      </c>
      <c r="E2575" s="5" t="str">
        <f>IF(PhieuBauCu!$B$2&gt;1,IF(LEN($B2575)=0,"",IF(AND($B2575&gt;0,VALUE(SUBSTITUTE($B2575,"2","0"))=$B2575),1,0)),"")</f>
        <v/>
      </c>
      <c r="F2575" s="5" t="str">
        <f>IF(PhieuBauCu!$B$2&gt;2,IF(LEN($B2575)=0,"",IF(AND($B2575&gt;0,VALUE(SUBSTITUTE($B2575,"3","0"))=$B2575),1,0)),"")</f>
        <v/>
      </c>
      <c r="G2575" s="5" t="str">
        <f>IF(PhieuBauCu!$B$2&gt;3,IF(LEN($B2575)=0,"",IF(AND($B2575&gt;0,VALUE(SUBSTITUTE($B2575,"4","0"))=$B2575),1,0)),"")</f>
        <v/>
      </c>
      <c r="H2575" s="5" t="str">
        <f>IF(PhieuBauCu!$B$2&gt;4,IF(LEN($B2575)=0,"",IF(AND($B2575&gt;0,VALUE(SUBSTITUTE($B2575,"5","0"))=$B2575),1,0)),"")</f>
        <v/>
      </c>
      <c r="I2575" s="5" t="str">
        <f>IF(PhieuBauCu!$B$2&gt;5,IF(LEN($B2575)=0,"",IF(AND($B2575&gt;0,VALUE(SUBSTITUTE($B2575,"6","0"))=$B2575),1,0)),"")</f>
        <v/>
      </c>
      <c r="J2575" s="5" t="str">
        <f>IF(PhieuBauCu!$B$2&gt;6,IF(LEN($B2575)=0,"",IF(AND($B2575&gt;0,VALUE(SUBSTITUTE($B2575,"7","0"))=$B2575),1,0)),"")</f>
        <v/>
      </c>
      <c r="K2575" s="5" t="str">
        <f>IF(PhieuBauCu!$B$2&gt;7,IF(LEN($B2575)=0,"",IF(AND($B2575&gt;0,VALUE(SUBSTITUTE($B2575,"8","0"))=$B2575),1,0)),"")</f>
        <v/>
      </c>
      <c r="L2575" s="5" t="str">
        <f>IF(PhieuBauCu!$B$2&gt;8,IF(LEN($B2575)=0,"",IF(AND($B2575&gt;0,VALUE(SUBSTITUTE($B2575,"9","0"))=$B2575),1,0)),"")</f>
        <v/>
      </c>
      <c r="M2575" s="9">
        <f t="shared" si="81"/>
        <v>0</v>
      </c>
      <c r="N2575" s="36">
        <f>IF(AND(M2575&lt;=PhieuBauCu!$B$13,M2575&gt;=1),1,0)</f>
        <v>0</v>
      </c>
    </row>
    <row r="2576" spans="1:14" ht="28.5" customHeight="1">
      <c r="A2576" s="2">
        <v>2571</v>
      </c>
      <c r="B2576" s="3"/>
      <c r="C2576" s="48" t="str">
        <f t="shared" si="80"/>
        <v/>
      </c>
      <c r="D2576" s="5" t="str">
        <f>IF(PhieuBauCu!$B$2&gt;0,IF(LEN($B2576)=0,"",IF(AND($B2576&gt;0,VALUE(SUBSTITUTE($B2576,"1","0"))=$B2576),1,0)),"")</f>
        <v/>
      </c>
      <c r="E2576" s="5" t="str">
        <f>IF(PhieuBauCu!$B$2&gt;1,IF(LEN($B2576)=0,"",IF(AND($B2576&gt;0,VALUE(SUBSTITUTE($B2576,"2","0"))=$B2576),1,0)),"")</f>
        <v/>
      </c>
      <c r="F2576" s="5" t="str">
        <f>IF(PhieuBauCu!$B$2&gt;2,IF(LEN($B2576)=0,"",IF(AND($B2576&gt;0,VALUE(SUBSTITUTE($B2576,"3","0"))=$B2576),1,0)),"")</f>
        <v/>
      </c>
      <c r="G2576" s="5" t="str">
        <f>IF(PhieuBauCu!$B$2&gt;3,IF(LEN($B2576)=0,"",IF(AND($B2576&gt;0,VALUE(SUBSTITUTE($B2576,"4","0"))=$B2576),1,0)),"")</f>
        <v/>
      </c>
      <c r="H2576" s="5" t="str">
        <f>IF(PhieuBauCu!$B$2&gt;4,IF(LEN($B2576)=0,"",IF(AND($B2576&gt;0,VALUE(SUBSTITUTE($B2576,"5","0"))=$B2576),1,0)),"")</f>
        <v/>
      </c>
      <c r="I2576" s="5" t="str">
        <f>IF(PhieuBauCu!$B$2&gt;5,IF(LEN($B2576)=0,"",IF(AND($B2576&gt;0,VALUE(SUBSTITUTE($B2576,"6","0"))=$B2576),1,0)),"")</f>
        <v/>
      </c>
      <c r="J2576" s="5" t="str">
        <f>IF(PhieuBauCu!$B$2&gt;6,IF(LEN($B2576)=0,"",IF(AND($B2576&gt;0,VALUE(SUBSTITUTE($B2576,"7","0"))=$B2576),1,0)),"")</f>
        <v/>
      </c>
      <c r="K2576" s="5" t="str">
        <f>IF(PhieuBauCu!$B$2&gt;7,IF(LEN($B2576)=0,"",IF(AND($B2576&gt;0,VALUE(SUBSTITUTE($B2576,"8","0"))=$B2576),1,0)),"")</f>
        <v/>
      </c>
      <c r="L2576" s="5" t="str">
        <f>IF(PhieuBauCu!$B$2&gt;8,IF(LEN($B2576)=0,"",IF(AND($B2576&gt;0,VALUE(SUBSTITUTE($B2576,"9","0"))=$B2576),1,0)),"")</f>
        <v/>
      </c>
      <c r="M2576" s="9">
        <f t="shared" si="81"/>
        <v>0</v>
      </c>
      <c r="N2576" s="36">
        <f>IF(AND(M2576&lt;=PhieuBauCu!$B$13,M2576&gt;=1),1,0)</f>
        <v>0</v>
      </c>
    </row>
    <row r="2577" spans="1:14" ht="28.5" customHeight="1">
      <c r="A2577" s="2">
        <v>2572</v>
      </c>
      <c r="B2577" s="3"/>
      <c r="C2577" s="48" t="str">
        <f t="shared" si="80"/>
        <v/>
      </c>
      <c r="D2577" s="5" t="str">
        <f>IF(PhieuBauCu!$B$2&gt;0,IF(LEN($B2577)=0,"",IF(AND($B2577&gt;0,VALUE(SUBSTITUTE($B2577,"1","0"))=$B2577),1,0)),"")</f>
        <v/>
      </c>
      <c r="E2577" s="5" t="str">
        <f>IF(PhieuBauCu!$B$2&gt;1,IF(LEN($B2577)=0,"",IF(AND($B2577&gt;0,VALUE(SUBSTITUTE($B2577,"2","0"))=$B2577),1,0)),"")</f>
        <v/>
      </c>
      <c r="F2577" s="5" t="str">
        <f>IF(PhieuBauCu!$B$2&gt;2,IF(LEN($B2577)=0,"",IF(AND($B2577&gt;0,VALUE(SUBSTITUTE($B2577,"3","0"))=$B2577),1,0)),"")</f>
        <v/>
      </c>
      <c r="G2577" s="5" t="str">
        <f>IF(PhieuBauCu!$B$2&gt;3,IF(LEN($B2577)=0,"",IF(AND($B2577&gt;0,VALUE(SUBSTITUTE($B2577,"4","0"))=$B2577),1,0)),"")</f>
        <v/>
      </c>
      <c r="H2577" s="5" t="str">
        <f>IF(PhieuBauCu!$B$2&gt;4,IF(LEN($B2577)=0,"",IF(AND($B2577&gt;0,VALUE(SUBSTITUTE($B2577,"5","0"))=$B2577),1,0)),"")</f>
        <v/>
      </c>
      <c r="I2577" s="5" t="str">
        <f>IF(PhieuBauCu!$B$2&gt;5,IF(LEN($B2577)=0,"",IF(AND($B2577&gt;0,VALUE(SUBSTITUTE($B2577,"6","0"))=$B2577),1,0)),"")</f>
        <v/>
      </c>
      <c r="J2577" s="5" t="str">
        <f>IF(PhieuBauCu!$B$2&gt;6,IF(LEN($B2577)=0,"",IF(AND($B2577&gt;0,VALUE(SUBSTITUTE($B2577,"7","0"))=$B2577),1,0)),"")</f>
        <v/>
      </c>
      <c r="K2577" s="5" t="str">
        <f>IF(PhieuBauCu!$B$2&gt;7,IF(LEN($B2577)=0,"",IF(AND($B2577&gt;0,VALUE(SUBSTITUTE($B2577,"8","0"))=$B2577),1,0)),"")</f>
        <v/>
      </c>
      <c r="L2577" s="5" t="str">
        <f>IF(PhieuBauCu!$B$2&gt;8,IF(LEN($B2577)=0,"",IF(AND($B2577&gt;0,VALUE(SUBSTITUTE($B2577,"9","0"))=$B2577),1,0)),"")</f>
        <v/>
      </c>
      <c r="M2577" s="9">
        <f t="shared" si="81"/>
        <v>0</v>
      </c>
      <c r="N2577" s="36">
        <f>IF(AND(M2577&lt;=PhieuBauCu!$B$13,M2577&gt;=1),1,0)</f>
        <v>0</v>
      </c>
    </row>
    <row r="2578" spans="1:14" ht="28.5" customHeight="1">
      <c r="A2578" s="2">
        <v>2573</v>
      </c>
      <c r="B2578" s="3"/>
      <c r="C2578" s="48" t="str">
        <f t="shared" si="80"/>
        <v/>
      </c>
      <c r="D2578" s="5" t="str">
        <f>IF(PhieuBauCu!$B$2&gt;0,IF(LEN($B2578)=0,"",IF(AND($B2578&gt;0,VALUE(SUBSTITUTE($B2578,"1","0"))=$B2578),1,0)),"")</f>
        <v/>
      </c>
      <c r="E2578" s="5" t="str">
        <f>IF(PhieuBauCu!$B$2&gt;1,IF(LEN($B2578)=0,"",IF(AND($B2578&gt;0,VALUE(SUBSTITUTE($B2578,"2","0"))=$B2578),1,0)),"")</f>
        <v/>
      </c>
      <c r="F2578" s="5" t="str">
        <f>IF(PhieuBauCu!$B$2&gt;2,IF(LEN($B2578)=0,"",IF(AND($B2578&gt;0,VALUE(SUBSTITUTE($B2578,"3","0"))=$B2578),1,0)),"")</f>
        <v/>
      </c>
      <c r="G2578" s="5" t="str">
        <f>IF(PhieuBauCu!$B$2&gt;3,IF(LEN($B2578)=0,"",IF(AND($B2578&gt;0,VALUE(SUBSTITUTE($B2578,"4","0"))=$B2578),1,0)),"")</f>
        <v/>
      </c>
      <c r="H2578" s="5" t="str">
        <f>IF(PhieuBauCu!$B$2&gt;4,IF(LEN($B2578)=0,"",IF(AND($B2578&gt;0,VALUE(SUBSTITUTE($B2578,"5","0"))=$B2578),1,0)),"")</f>
        <v/>
      </c>
      <c r="I2578" s="5" t="str">
        <f>IF(PhieuBauCu!$B$2&gt;5,IF(LEN($B2578)=0,"",IF(AND($B2578&gt;0,VALUE(SUBSTITUTE($B2578,"6","0"))=$B2578),1,0)),"")</f>
        <v/>
      </c>
      <c r="J2578" s="5" t="str">
        <f>IF(PhieuBauCu!$B$2&gt;6,IF(LEN($B2578)=0,"",IF(AND($B2578&gt;0,VALUE(SUBSTITUTE($B2578,"7","0"))=$B2578),1,0)),"")</f>
        <v/>
      </c>
      <c r="K2578" s="5" t="str">
        <f>IF(PhieuBauCu!$B$2&gt;7,IF(LEN($B2578)=0,"",IF(AND($B2578&gt;0,VALUE(SUBSTITUTE($B2578,"8","0"))=$B2578),1,0)),"")</f>
        <v/>
      </c>
      <c r="L2578" s="5" t="str">
        <f>IF(PhieuBauCu!$B$2&gt;8,IF(LEN($B2578)=0,"",IF(AND($B2578&gt;0,VALUE(SUBSTITUTE($B2578,"9","0"))=$B2578),1,0)),"")</f>
        <v/>
      </c>
      <c r="M2578" s="9">
        <f t="shared" si="81"/>
        <v>0</v>
      </c>
      <c r="N2578" s="36">
        <f>IF(AND(M2578&lt;=PhieuBauCu!$B$13,M2578&gt;=1),1,0)</f>
        <v>0</v>
      </c>
    </row>
    <row r="2579" spans="1:14" ht="28.5" customHeight="1">
      <c r="A2579" s="2">
        <v>2574</v>
      </c>
      <c r="B2579" s="3"/>
      <c r="C2579" s="48" t="str">
        <f t="shared" si="80"/>
        <v/>
      </c>
      <c r="D2579" s="5" t="str">
        <f>IF(PhieuBauCu!$B$2&gt;0,IF(LEN($B2579)=0,"",IF(AND($B2579&gt;0,VALUE(SUBSTITUTE($B2579,"1","0"))=$B2579),1,0)),"")</f>
        <v/>
      </c>
      <c r="E2579" s="5" t="str">
        <f>IF(PhieuBauCu!$B$2&gt;1,IF(LEN($B2579)=0,"",IF(AND($B2579&gt;0,VALUE(SUBSTITUTE($B2579,"2","0"))=$B2579),1,0)),"")</f>
        <v/>
      </c>
      <c r="F2579" s="5" t="str">
        <f>IF(PhieuBauCu!$B$2&gt;2,IF(LEN($B2579)=0,"",IF(AND($B2579&gt;0,VALUE(SUBSTITUTE($B2579,"3","0"))=$B2579),1,0)),"")</f>
        <v/>
      </c>
      <c r="G2579" s="5" t="str">
        <f>IF(PhieuBauCu!$B$2&gt;3,IF(LEN($B2579)=0,"",IF(AND($B2579&gt;0,VALUE(SUBSTITUTE($B2579,"4","0"))=$B2579),1,0)),"")</f>
        <v/>
      </c>
      <c r="H2579" s="5" t="str">
        <f>IF(PhieuBauCu!$B$2&gt;4,IF(LEN($B2579)=0,"",IF(AND($B2579&gt;0,VALUE(SUBSTITUTE($B2579,"5","0"))=$B2579),1,0)),"")</f>
        <v/>
      </c>
      <c r="I2579" s="5" t="str">
        <f>IF(PhieuBauCu!$B$2&gt;5,IF(LEN($B2579)=0,"",IF(AND($B2579&gt;0,VALUE(SUBSTITUTE($B2579,"6","0"))=$B2579),1,0)),"")</f>
        <v/>
      </c>
      <c r="J2579" s="5" t="str">
        <f>IF(PhieuBauCu!$B$2&gt;6,IF(LEN($B2579)=0,"",IF(AND($B2579&gt;0,VALUE(SUBSTITUTE($B2579,"7","0"))=$B2579),1,0)),"")</f>
        <v/>
      </c>
      <c r="K2579" s="5" t="str">
        <f>IF(PhieuBauCu!$B$2&gt;7,IF(LEN($B2579)=0,"",IF(AND($B2579&gt;0,VALUE(SUBSTITUTE($B2579,"8","0"))=$B2579),1,0)),"")</f>
        <v/>
      </c>
      <c r="L2579" s="5" t="str">
        <f>IF(PhieuBauCu!$B$2&gt;8,IF(LEN($B2579)=0,"",IF(AND($B2579&gt;0,VALUE(SUBSTITUTE($B2579,"9","0"))=$B2579),1,0)),"")</f>
        <v/>
      </c>
      <c r="M2579" s="9">
        <f t="shared" si="81"/>
        <v>0</v>
      </c>
      <c r="N2579" s="36">
        <f>IF(AND(M2579&lt;=PhieuBauCu!$B$13,M2579&gt;=1),1,0)</f>
        <v>0</v>
      </c>
    </row>
    <row r="2580" spans="1:14" ht="28.5" customHeight="1">
      <c r="A2580" s="2">
        <v>2575</v>
      </c>
      <c r="B2580" s="3"/>
      <c r="C2580" s="48" t="str">
        <f t="shared" si="80"/>
        <v/>
      </c>
      <c r="D2580" s="5" t="str">
        <f>IF(PhieuBauCu!$B$2&gt;0,IF(LEN($B2580)=0,"",IF(AND($B2580&gt;0,VALUE(SUBSTITUTE($B2580,"1","0"))=$B2580),1,0)),"")</f>
        <v/>
      </c>
      <c r="E2580" s="5" t="str">
        <f>IF(PhieuBauCu!$B$2&gt;1,IF(LEN($B2580)=0,"",IF(AND($B2580&gt;0,VALUE(SUBSTITUTE($B2580,"2","0"))=$B2580),1,0)),"")</f>
        <v/>
      </c>
      <c r="F2580" s="5" t="str">
        <f>IF(PhieuBauCu!$B$2&gt;2,IF(LEN($B2580)=0,"",IF(AND($B2580&gt;0,VALUE(SUBSTITUTE($B2580,"3","0"))=$B2580),1,0)),"")</f>
        <v/>
      </c>
      <c r="G2580" s="5" t="str">
        <f>IF(PhieuBauCu!$B$2&gt;3,IF(LEN($B2580)=0,"",IF(AND($B2580&gt;0,VALUE(SUBSTITUTE($B2580,"4","0"))=$B2580),1,0)),"")</f>
        <v/>
      </c>
      <c r="H2580" s="5" t="str">
        <f>IF(PhieuBauCu!$B$2&gt;4,IF(LEN($B2580)=0,"",IF(AND($B2580&gt;0,VALUE(SUBSTITUTE($B2580,"5","0"))=$B2580),1,0)),"")</f>
        <v/>
      </c>
      <c r="I2580" s="5" t="str">
        <f>IF(PhieuBauCu!$B$2&gt;5,IF(LEN($B2580)=0,"",IF(AND($B2580&gt;0,VALUE(SUBSTITUTE($B2580,"6","0"))=$B2580),1,0)),"")</f>
        <v/>
      </c>
      <c r="J2580" s="5" t="str">
        <f>IF(PhieuBauCu!$B$2&gt;6,IF(LEN($B2580)=0,"",IF(AND($B2580&gt;0,VALUE(SUBSTITUTE($B2580,"7","0"))=$B2580),1,0)),"")</f>
        <v/>
      </c>
      <c r="K2580" s="5" t="str">
        <f>IF(PhieuBauCu!$B$2&gt;7,IF(LEN($B2580)=0,"",IF(AND($B2580&gt;0,VALUE(SUBSTITUTE($B2580,"8","0"))=$B2580),1,0)),"")</f>
        <v/>
      </c>
      <c r="L2580" s="5" t="str">
        <f>IF(PhieuBauCu!$B$2&gt;8,IF(LEN($B2580)=0,"",IF(AND($B2580&gt;0,VALUE(SUBSTITUTE($B2580,"9","0"))=$B2580),1,0)),"")</f>
        <v/>
      </c>
      <c r="M2580" s="9">
        <f t="shared" si="81"/>
        <v>0</v>
      </c>
      <c r="N2580" s="36">
        <f>IF(AND(M2580&lt;=PhieuBauCu!$B$13,M2580&gt;=1),1,0)</f>
        <v>0</v>
      </c>
    </row>
    <row r="2581" spans="1:14" ht="28.5" customHeight="1">
      <c r="A2581" s="2">
        <v>2576</v>
      </c>
      <c r="B2581" s="3"/>
      <c r="C2581" s="48" t="str">
        <f t="shared" si="80"/>
        <v/>
      </c>
      <c r="D2581" s="5" t="str">
        <f>IF(PhieuBauCu!$B$2&gt;0,IF(LEN($B2581)=0,"",IF(AND($B2581&gt;0,VALUE(SUBSTITUTE($B2581,"1","0"))=$B2581),1,0)),"")</f>
        <v/>
      </c>
      <c r="E2581" s="5" t="str">
        <f>IF(PhieuBauCu!$B$2&gt;1,IF(LEN($B2581)=0,"",IF(AND($B2581&gt;0,VALUE(SUBSTITUTE($B2581,"2","0"))=$B2581),1,0)),"")</f>
        <v/>
      </c>
      <c r="F2581" s="5" t="str">
        <f>IF(PhieuBauCu!$B$2&gt;2,IF(LEN($B2581)=0,"",IF(AND($B2581&gt;0,VALUE(SUBSTITUTE($B2581,"3","0"))=$B2581),1,0)),"")</f>
        <v/>
      </c>
      <c r="G2581" s="5" t="str">
        <f>IF(PhieuBauCu!$B$2&gt;3,IF(LEN($B2581)=0,"",IF(AND($B2581&gt;0,VALUE(SUBSTITUTE($B2581,"4","0"))=$B2581),1,0)),"")</f>
        <v/>
      </c>
      <c r="H2581" s="5" t="str">
        <f>IF(PhieuBauCu!$B$2&gt;4,IF(LEN($B2581)=0,"",IF(AND($B2581&gt;0,VALUE(SUBSTITUTE($B2581,"5","0"))=$B2581),1,0)),"")</f>
        <v/>
      </c>
      <c r="I2581" s="5" t="str">
        <f>IF(PhieuBauCu!$B$2&gt;5,IF(LEN($B2581)=0,"",IF(AND($B2581&gt;0,VALUE(SUBSTITUTE($B2581,"6","0"))=$B2581),1,0)),"")</f>
        <v/>
      </c>
      <c r="J2581" s="5" t="str">
        <f>IF(PhieuBauCu!$B$2&gt;6,IF(LEN($B2581)=0,"",IF(AND($B2581&gt;0,VALUE(SUBSTITUTE($B2581,"7","0"))=$B2581),1,0)),"")</f>
        <v/>
      </c>
      <c r="K2581" s="5" t="str">
        <f>IF(PhieuBauCu!$B$2&gt;7,IF(LEN($B2581)=0,"",IF(AND($B2581&gt;0,VALUE(SUBSTITUTE($B2581,"8","0"))=$B2581),1,0)),"")</f>
        <v/>
      </c>
      <c r="L2581" s="5" t="str">
        <f>IF(PhieuBauCu!$B$2&gt;8,IF(LEN($B2581)=0,"",IF(AND($B2581&gt;0,VALUE(SUBSTITUTE($B2581,"9","0"))=$B2581),1,0)),"")</f>
        <v/>
      </c>
      <c r="M2581" s="9">
        <f t="shared" si="81"/>
        <v>0</v>
      </c>
      <c r="N2581" s="36">
        <f>IF(AND(M2581&lt;=PhieuBauCu!$B$13,M2581&gt;=1),1,0)</f>
        <v>0</v>
      </c>
    </row>
    <row r="2582" spans="1:14" ht="28.5" customHeight="1">
      <c r="A2582" s="2">
        <v>2577</v>
      </c>
      <c r="B2582" s="3"/>
      <c r="C2582" s="48" t="str">
        <f t="shared" si="80"/>
        <v/>
      </c>
      <c r="D2582" s="5" t="str">
        <f>IF(PhieuBauCu!$B$2&gt;0,IF(LEN($B2582)=0,"",IF(AND($B2582&gt;0,VALUE(SUBSTITUTE($B2582,"1","0"))=$B2582),1,0)),"")</f>
        <v/>
      </c>
      <c r="E2582" s="5" t="str">
        <f>IF(PhieuBauCu!$B$2&gt;1,IF(LEN($B2582)=0,"",IF(AND($B2582&gt;0,VALUE(SUBSTITUTE($B2582,"2","0"))=$B2582),1,0)),"")</f>
        <v/>
      </c>
      <c r="F2582" s="5" t="str">
        <f>IF(PhieuBauCu!$B$2&gt;2,IF(LEN($B2582)=0,"",IF(AND($B2582&gt;0,VALUE(SUBSTITUTE($B2582,"3","0"))=$B2582),1,0)),"")</f>
        <v/>
      </c>
      <c r="G2582" s="5" t="str">
        <f>IF(PhieuBauCu!$B$2&gt;3,IF(LEN($B2582)=0,"",IF(AND($B2582&gt;0,VALUE(SUBSTITUTE($B2582,"4","0"))=$B2582),1,0)),"")</f>
        <v/>
      </c>
      <c r="H2582" s="5" t="str">
        <f>IF(PhieuBauCu!$B$2&gt;4,IF(LEN($B2582)=0,"",IF(AND($B2582&gt;0,VALUE(SUBSTITUTE($B2582,"5","0"))=$B2582),1,0)),"")</f>
        <v/>
      </c>
      <c r="I2582" s="5" t="str">
        <f>IF(PhieuBauCu!$B$2&gt;5,IF(LEN($B2582)=0,"",IF(AND($B2582&gt;0,VALUE(SUBSTITUTE($B2582,"6","0"))=$B2582),1,0)),"")</f>
        <v/>
      </c>
      <c r="J2582" s="5" t="str">
        <f>IF(PhieuBauCu!$B$2&gt;6,IF(LEN($B2582)=0,"",IF(AND($B2582&gt;0,VALUE(SUBSTITUTE($B2582,"7","0"))=$B2582),1,0)),"")</f>
        <v/>
      </c>
      <c r="K2582" s="5" t="str">
        <f>IF(PhieuBauCu!$B$2&gt;7,IF(LEN($B2582)=0,"",IF(AND($B2582&gt;0,VALUE(SUBSTITUTE($B2582,"8","0"))=$B2582),1,0)),"")</f>
        <v/>
      </c>
      <c r="L2582" s="5" t="str">
        <f>IF(PhieuBauCu!$B$2&gt;8,IF(LEN($B2582)=0,"",IF(AND($B2582&gt;0,VALUE(SUBSTITUTE($B2582,"9","0"))=$B2582),1,0)),"")</f>
        <v/>
      </c>
      <c r="M2582" s="9">
        <f t="shared" si="81"/>
        <v>0</v>
      </c>
      <c r="N2582" s="36">
        <f>IF(AND(M2582&lt;=PhieuBauCu!$B$13,M2582&gt;=1),1,0)</f>
        <v>0</v>
      </c>
    </row>
    <row r="2583" spans="1:14" ht="28.5" customHeight="1">
      <c r="A2583" s="2">
        <v>2578</v>
      </c>
      <c r="B2583" s="3"/>
      <c r="C2583" s="48" t="str">
        <f t="shared" si="80"/>
        <v/>
      </c>
      <c r="D2583" s="5" t="str">
        <f>IF(PhieuBauCu!$B$2&gt;0,IF(LEN($B2583)=0,"",IF(AND($B2583&gt;0,VALUE(SUBSTITUTE($B2583,"1","0"))=$B2583),1,0)),"")</f>
        <v/>
      </c>
      <c r="E2583" s="5" t="str">
        <f>IF(PhieuBauCu!$B$2&gt;1,IF(LEN($B2583)=0,"",IF(AND($B2583&gt;0,VALUE(SUBSTITUTE($B2583,"2","0"))=$B2583),1,0)),"")</f>
        <v/>
      </c>
      <c r="F2583" s="5" t="str">
        <f>IF(PhieuBauCu!$B$2&gt;2,IF(LEN($B2583)=0,"",IF(AND($B2583&gt;0,VALUE(SUBSTITUTE($B2583,"3","0"))=$B2583),1,0)),"")</f>
        <v/>
      </c>
      <c r="G2583" s="5" t="str">
        <f>IF(PhieuBauCu!$B$2&gt;3,IF(LEN($B2583)=0,"",IF(AND($B2583&gt;0,VALUE(SUBSTITUTE($B2583,"4","0"))=$B2583),1,0)),"")</f>
        <v/>
      </c>
      <c r="H2583" s="5" t="str">
        <f>IF(PhieuBauCu!$B$2&gt;4,IF(LEN($B2583)=0,"",IF(AND($B2583&gt;0,VALUE(SUBSTITUTE($B2583,"5","0"))=$B2583),1,0)),"")</f>
        <v/>
      </c>
      <c r="I2583" s="5" t="str">
        <f>IF(PhieuBauCu!$B$2&gt;5,IF(LEN($B2583)=0,"",IF(AND($B2583&gt;0,VALUE(SUBSTITUTE($B2583,"6","0"))=$B2583),1,0)),"")</f>
        <v/>
      </c>
      <c r="J2583" s="5" t="str">
        <f>IF(PhieuBauCu!$B$2&gt;6,IF(LEN($B2583)=0,"",IF(AND($B2583&gt;0,VALUE(SUBSTITUTE($B2583,"7","0"))=$B2583),1,0)),"")</f>
        <v/>
      </c>
      <c r="K2583" s="5" t="str">
        <f>IF(PhieuBauCu!$B$2&gt;7,IF(LEN($B2583)=0,"",IF(AND($B2583&gt;0,VALUE(SUBSTITUTE($B2583,"8","0"))=$B2583),1,0)),"")</f>
        <v/>
      </c>
      <c r="L2583" s="5" t="str">
        <f>IF(PhieuBauCu!$B$2&gt;8,IF(LEN($B2583)=0,"",IF(AND($B2583&gt;0,VALUE(SUBSTITUTE($B2583,"9","0"))=$B2583),1,0)),"")</f>
        <v/>
      </c>
      <c r="M2583" s="9">
        <f t="shared" si="81"/>
        <v>0</v>
      </c>
      <c r="N2583" s="36">
        <f>IF(AND(M2583&lt;=PhieuBauCu!$B$13,M2583&gt;=1),1,0)</f>
        <v>0</v>
      </c>
    </row>
    <row r="2584" spans="1:14" ht="28.5" customHeight="1">
      <c r="A2584" s="2">
        <v>2579</v>
      </c>
      <c r="B2584" s="3"/>
      <c r="C2584" s="48" t="str">
        <f t="shared" si="80"/>
        <v/>
      </c>
      <c r="D2584" s="5" t="str">
        <f>IF(PhieuBauCu!$B$2&gt;0,IF(LEN($B2584)=0,"",IF(AND($B2584&gt;0,VALUE(SUBSTITUTE($B2584,"1","0"))=$B2584),1,0)),"")</f>
        <v/>
      </c>
      <c r="E2584" s="5" t="str">
        <f>IF(PhieuBauCu!$B$2&gt;1,IF(LEN($B2584)=0,"",IF(AND($B2584&gt;0,VALUE(SUBSTITUTE($B2584,"2","0"))=$B2584),1,0)),"")</f>
        <v/>
      </c>
      <c r="F2584" s="5" t="str">
        <f>IF(PhieuBauCu!$B$2&gt;2,IF(LEN($B2584)=0,"",IF(AND($B2584&gt;0,VALUE(SUBSTITUTE($B2584,"3","0"))=$B2584),1,0)),"")</f>
        <v/>
      </c>
      <c r="G2584" s="5" t="str">
        <f>IF(PhieuBauCu!$B$2&gt;3,IF(LEN($B2584)=0,"",IF(AND($B2584&gt;0,VALUE(SUBSTITUTE($B2584,"4","0"))=$B2584),1,0)),"")</f>
        <v/>
      </c>
      <c r="H2584" s="5" t="str">
        <f>IF(PhieuBauCu!$B$2&gt;4,IF(LEN($B2584)=0,"",IF(AND($B2584&gt;0,VALUE(SUBSTITUTE($B2584,"5","0"))=$B2584),1,0)),"")</f>
        <v/>
      </c>
      <c r="I2584" s="5" t="str">
        <f>IF(PhieuBauCu!$B$2&gt;5,IF(LEN($B2584)=0,"",IF(AND($B2584&gt;0,VALUE(SUBSTITUTE($B2584,"6","0"))=$B2584),1,0)),"")</f>
        <v/>
      </c>
      <c r="J2584" s="5" t="str">
        <f>IF(PhieuBauCu!$B$2&gt;6,IF(LEN($B2584)=0,"",IF(AND($B2584&gt;0,VALUE(SUBSTITUTE($B2584,"7","0"))=$B2584),1,0)),"")</f>
        <v/>
      </c>
      <c r="K2584" s="5" t="str">
        <f>IF(PhieuBauCu!$B$2&gt;7,IF(LEN($B2584)=0,"",IF(AND($B2584&gt;0,VALUE(SUBSTITUTE($B2584,"8","0"))=$B2584),1,0)),"")</f>
        <v/>
      </c>
      <c r="L2584" s="5" t="str">
        <f>IF(PhieuBauCu!$B$2&gt;8,IF(LEN($B2584)=0,"",IF(AND($B2584&gt;0,VALUE(SUBSTITUTE($B2584,"9","0"))=$B2584),1,0)),"")</f>
        <v/>
      </c>
      <c r="M2584" s="9">
        <f t="shared" si="81"/>
        <v>0</v>
      </c>
      <c r="N2584" s="36">
        <f>IF(AND(M2584&lt;=PhieuBauCu!$B$13,M2584&gt;=1),1,0)</f>
        <v>0</v>
      </c>
    </row>
    <row r="2585" spans="1:14" ht="28.5" customHeight="1">
      <c r="A2585" s="2">
        <v>2580</v>
      </c>
      <c r="B2585" s="3"/>
      <c r="C2585" s="48" t="str">
        <f t="shared" si="80"/>
        <v/>
      </c>
      <c r="D2585" s="5" t="str">
        <f>IF(PhieuBauCu!$B$2&gt;0,IF(LEN($B2585)=0,"",IF(AND($B2585&gt;0,VALUE(SUBSTITUTE($B2585,"1","0"))=$B2585),1,0)),"")</f>
        <v/>
      </c>
      <c r="E2585" s="5" t="str">
        <f>IF(PhieuBauCu!$B$2&gt;1,IF(LEN($B2585)=0,"",IF(AND($B2585&gt;0,VALUE(SUBSTITUTE($B2585,"2","0"))=$B2585),1,0)),"")</f>
        <v/>
      </c>
      <c r="F2585" s="5" t="str">
        <f>IF(PhieuBauCu!$B$2&gt;2,IF(LEN($B2585)=0,"",IF(AND($B2585&gt;0,VALUE(SUBSTITUTE($B2585,"3","0"))=$B2585),1,0)),"")</f>
        <v/>
      </c>
      <c r="G2585" s="5" t="str">
        <f>IF(PhieuBauCu!$B$2&gt;3,IF(LEN($B2585)=0,"",IF(AND($B2585&gt;0,VALUE(SUBSTITUTE($B2585,"4","0"))=$B2585),1,0)),"")</f>
        <v/>
      </c>
      <c r="H2585" s="5" t="str">
        <f>IF(PhieuBauCu!$B$2&gt;4,IF(LEN($B2585)=0,"",IF(AND($B2585&gt;0,VALUE(SUBSTITUTE($B2585,"5","0"))=$B2585),1,0)),"")</f>
        <v/>
      </c>
      <c r="I2585" s="5" t="str">
        <f>IF(PhieuBauCu!$B$2&gt;5,IF(LEN($B2585)=0,"",IF(AND($B2585&gt;0,VALUE(SUBSTITUTE($B2585,"6","0"))=$B2585),1,0)),"")</f>
        <v/>
      </c>
      <c r="J2585" s="5" t="str">
        <f>IF(PhieuBauCu!$B$2&gt;6,IF(LEN($B2585)=0,"",IF(AND($B2585&gt;0,VALUE(SUBSTITUTE($B2585,"7","0"))=$B2585),1,0)),"")</f>
        <v/>
      </c>
      <c r="K2585" s="5" t="str">
        <f>IF(PhieuBauCu!$B$2&gt;7,IF(LEN($B2585)=0,"",IF(AND($B2585&gt;0,VALUE(SUBSTITUTE($B2585,"8","0"))=$B2585),1,0)),"")</f>
        <v/>
      </c>
      <c r="L2585" s="5" t="str">
        <f>IF(PhieuBauCu!$B$2&gt;8,IF(LEN($B2585)=0,"",IF(AND($B2585&gt;0,VALUE(SUBSTITUTE($B2585,"9","0"))=$B2585),1,0)),"")</f>
        <v/>
      </c>
      <c r="M2585" s="9">
        <f t="shared" si="81"/>
        <v>0</v>
      </c>
      <c r="N2585" s="36">
        <f>IF(AND(M2585&lt;=PhieuBauCu!$B$13,M2585&gt;=1),1,0)</f>
        <v>0</v>
      </c>
    </row>
    <row r="2586" spans="1:14" ht="28.5" customHeight="1">
      <c r="A2586" s="2">
        <v>2581</v>
      </c>
      <c r="B2586" s="3"/>
      <c r="C2586" s="48" t="str">
        <f t="shared" si="80"/>
        <v/>
      </c>
      <c r="D2586" s="5" t="str">
        <f>IF(PhieuBauCu!$B$2&gt;0,IF(LEN($B2586)=0,"",IF(AND($B2586&gt;0,VALUE(SUBSTITUTE($B2586,"1","0"))=$B2586),1,0)),"")</f>
        <v/>
      </c>
      <c r="E2586" s="5" t="str">
        <f>IF(PhieuBauCu!$B$2&gt;1,IF(LEN($B2586)=0,"",IF(AND($B2586&gt;0,VALUE(SUBSTITUTE($B2586,"2","0"))=$B2586),1,0)),"")</f>
        <v/>
      </c>
      <c r="F2586" s="5" t="str">
        <f>IF(PhieuBauCu!$B$2&gt;2,IF(LEN($B2586)=0,"",IF(AND($B2586&gt;0,VALUE(SUBSTITUTE($B2586,"3","0"))=$B2586),1,0)),"")</f>
        <v/>
      </c>
      <c r="G2586" s="5" t="str">
        <f>IF(PhieuBauCu!$B$2&gt;3,IF(LEN($B2586)=0,"",IF(AND($B2586&gt;0,VALUE(SUBSTITUTE($B2586,"4","0"))=$B2586),1,0)),"")</f>
        <v/>
      </c>
      <c r="H2586" s="5" t="str">
        <f>IF(PhieuBauCu!$B$2&gt;4,IF(LEN($B2586)=0,"",IF(AND($B2586&gt;0,VALUE(SUBSTITUTE($B2586,"5","0"))=$B2586),1,0)),"")</f>
        <v/>
      </c>
      <c r="I2586" s="5" t="str">
        <f>IF(PhieuBauCu!$B$2&gt;5,IF(LEN($B2586)=0,"",IF(AND($B2586&gt;0,VALUE(SUBSTITUTE($B2586,"6","0"))=$B2586),1,0)),"")</f>
        <v/>
      </c>
      <c r="J2586" s="5" t="str">
        <f>IF(PhieuBauCu!$B$2&gt;6,IF(LEN($B2586)=0,"",IF(AND($B2586&gt;0,VALUE(SUBSTITUTE($B2586,"7","0"))=$B2586),1,0)),"")</f>
        <v/>
      </c>
      <c r="K2586" s="5" t="str">
        <f>IF(PhieuBauCu!$B$2&gt;7,IF(LEN($B2586)=0,"",IF(AND($B2586&gt;0,VALUE(SUBSTITUTE($B2586,"8","0"))=$B2586),1,0)),"")</f>
        <v/>
      </c>
      <c r="L2586" s="5" t="str">
        <f>IF(PhieuBauCu!$B$2&gt;8,IF(LEN($B2586)=0,"",IF(AND($B2586&gt;0,VALUE(SUBSTITUTE($B2586,"9","0"))=$B2586),1,0)),"")</f>
        <v/>
      </c>
      <c r="M2586" s="9">
        <f t="shared" si="81"/>
        <v>0</v>
      </c>
      <c r="N2586" s="36">
        <f>IF(AND(M2586&lt;=PhieuBauCu!$B$13,M2586&gt;=1),1,0)</f>
        <v>0</v>
      </c>
    </row>
    <row r="2587" spans="1:14" ht="28.5" customHeight="1">
      <c r="A2587" s="2">
        <v>2582</v>
      </c>
      <c r="B2587" s="3"/>
      <c r="C2587" s="48" t="str">
        <f t="shared" si="80"/>
        <v/>
      </c>
      <c r="D2587" s="5" t="str">
        <f>IF(PhieuBauCu!$B$2&gt;0,IF(LEN($B2587)=0,"",IF(AND($B2587&gt;0,VALUE(SUBSTITUTE($B2587,"1","0"))=$B2587),1,0)),"")</f>
        <v/>
      </c>
      <c r="E2587" s="5" t="str">
        <f>IF(PhieuBauCu!$B$2&gt;1,IF(LEN($B2587)=0,"",IF(AND($B2587&gt;0,VALUE(SUBSTITUTE($B2587,"2","0"))=$B2587),1,0)),"")</f>
        <v/>
      </c>
      <c r="F2587" s="5" t="str">
        <f>IF(PhieuBauCu!$B$2&gt;2,IF(LEN($B2587)=0,"",IF(AND($B2587&gt;0,VALUE(SUBSTITUTE($B2587,"3","0"))=$B2587),1,0)),"")</f>
        <v/>
      </c>
      <c r="G2587" s="5" t="str">
        <f>IF(PhieuBauCu!$B$2&gt;3,IF(LEN($B2587)=0,"",IF(AND($B2587&gt;0,VALUE(SUBSTITUTE($B2587,"4","0"))=$B2587),1,0)),"")</f>
        <v/>
      </c>
      <c r="H2587" s="5" t="str">
        <f>IF(PhieuBauCu!$B$2&gt;4,IF(LEN($B2587)=0,"",IF(AND($B2587&gt;0,VALUE(SUBSTITUTE($B2587,"5","0"))=$B2587),1,0)),"")</f>
        <v/>
      </c>
      <c r="I2587" s="5" t="str">
        <f>IF(PhieuBauCu!$B$2&gt;5,IF(LEN($B2587)=0,"",IF(AND($B2587&gt;0,VALUE(SUBSTITUTE($B2587,"6","0"))=$B2587),1,0)),"")</f>
        <v/>
      </c>
      <c r="J2587" s="5" t="str">
        <f>IF(PhieuBauCu!$B$2&gt;6,IF(LEN($B2587)=0,"",IF(AND($B2587&gt;0,VALUE(SUBSTITUTE($B2587,"7","0"))=$B2587),1,0)),"")</f>
        <v/>
      </c>
      <c r="K2587" s="5" t="str">
        <f>IF(PhieuBauCu!$B$2&gt;7,IF(LEN($B2587)=0,"",IF(AND($B2587&gt;0,VALUE(SUBSTITUTE($B2587,"8","0"))=$B2587),1,0)),"")</f>
        <v/>
      </c>
      <c r="L2587" s="5" t="str">
        <f>IF(PhieuBauCu!$B$2&gt;8,IF(LEN($B2587)=0,"",IF(AND($B2587&gt;0,VALUE(SUBSTITUTE($B2587,"9","0"))=$B2587),1,0)),"")</f>
        <v/>
      </c>
      <c r="M2587" s="9">
        <f t="shared" si="81"/>
        <v>0</v>
      </c>
      <c r="N2587" s="36">
        <f>IF(AND(M2587&lt;=PhieuBauCu!$B$13,M2587&gt;=1),1,0)</f>
        <v>0</v>
      </c>
    </row>
    <row r="2588" spans="1:14" ht="28.5" customHeight="1">
      <c r="A2588" s="2">
        <v>2583</v>
      </c>
      <c r="B2588" s="3"/>
      <c r="C2588" s="48" t="str">
        <f t="shared" si="80"/>
        <v/>
      </c>
      <c r="D2588" s="5" t="str">
        <f>IF(PhieuBauCu!$B$2&gt;0,IF(LEN($B2588)=0,"",IF(AND($B2588&gt;0,VALUE(SUBSTITUTE($B2588,"1","0"))=$B2588),1,0)),"")</f>
        <v/>
      </c>
      <c r="E2588" s="5" t="str">
        <f>IF(PhieuBauCu!$B$2&gt;1,IF(LEN($B2588)=0,"",IF(AND($B2588&gt;0,VALUE(SUBSTITUTE($B2588,"2","0"))=$B2588),1,0)),"")</f>
        <v/>
      </c>
      <c r="F2588" s="5" t="str">
        <f>IF(PhieuBauCu!$B$2&gt;2,IF(LEN($B2588)=0,"",IF(AND($B2588&gt;0,VALUE(SUBSTITUTE($B2588,"3","0"))=$B2588),1,0)),"")</f>
        <v/>
      </c>
      <c r="G2588" s="5" t="str">
        <f>IF(PhieuBauCu!$B$2&gt;3,IF(LEN($B2588)=0,"",IF(AND($B2588&gt;0,VALUE(SUBSTITUTE($B2588,"4","0"))=$B2588),1,0)),"")</f>
        <v/>
      </c>
      <c r="H2588" s="5" t="str">
        <f>IF(PhieuBauCu!$B$2&gt;4,IF(LEN($B2588)=0,"",IF(AND($B2588&gt;0,VALUE(SUBSTITUTE($B2588,"5","0"))=$B2588),1,0)),"")</f>
        <v/>
      </c>
      <c r="I2588" s="5" t="str">
        <f>IF(PhieuBauCu!$B$2&gt;5,IF(LEN($B2588)=0,"",IF(AND($B2588&gt;0,VALUE(SUBSTITUTE($B2588,"6","0"))=$B2588),1,0)),"")</f>
        <v/>
      </c>
      <c r="J2588" s="5" t="str">
        <f>IF(PhieuBauCu!$B$2&gt;6,IF(LEN($B2588)=0,"",IF(AND($B2588&gt;0,VALUE(SUBSTITUTE($B2588,"7","0"))=$B2588),1,0)),"")</f>
        <v/>
      </c>
      <c r="K2588" s="5" t="str">
        <f>IF(PhieuBauCu!$B$2&gt;7,IF(LEN($B2588)=0,"",IF(AND($B2588&gt;0,VALUE(SUBSTITUTE($B2588,"8","0"))=$B2588),1,0)),"")</f>
        <v/>
      </c>
      <c r="L2588" s="5" t="str">
        <f>IF(PhieuBauCu!$B$2&gt;8,IF(LEN($B2588)=0,"",IF(AND($B2588&gt;0,VALUE(SUBSTITUTE($B2588,"9","0"))=$B2588),1,0)),"")</f>
        <v/>
      </c>
      <c r="M2588" s="9">
        <f t="shared" si="81"/>
        <v>0</v>
      </c>
      <c r="N2588" s="36">
        <f>IF(AND(M2588&lt;=PhieuBauCu!$B$13,M2588&gt;=1),1,0)</f>
        <v>0</v>
      </c>
    </row>
    <row r="2589" spans="1:14" ht="28.5" customHeight="1">
      <c r="A2589" s="2">
        <v>2584</v>
      </c>
      <c r="B2589" s="3"/>
      <c r="C2589" s="48" t="str">
        <f t="shared" si="80"/>
        <v/>
      </c>
      <c r="D2589" s="5" t="str">
        <f>IF(PhieuBauCu!$B$2&gt;0,IF(LEN($B2589)=0,"",IF(AND($B2589&gt;0,VALUE(SUBSTITUTE($B2589,"1","0"))=$B2589),1,0)),"")</f>
        <v/>
      </c>
      <c r="E2589" s="5" t="str">
        <f>IF(PhieuBauCu!$B$2&gt;1,IF(LEN($B2589)=0,"",IF(AND($B2589&gt;0,VALUE(SUBSTITUTE($B2589,"2","0"))=$B2589),1,0)),"")</f>
        <v/>
      </c>
      <c r="F2589" s="5" t="str">
        <f>IF(PhieuBauCu!$B$2&gt;2,IF(LEN($B2589)=0,"",IF(AND($B2589&gt;0,VALUE(SUBSTITUTE($B2589,"3","0"))=$B2589),1,0)),"")</f>
        <v/>
      </c>
      <c r="G2589" s="5" t="str">
        <f>IF(PhieuBauCu!$B$2&gt;3,IF(LEN($B2589)=0,"",IF(AND($B2589&gt;0,VALUE(SUBSTITUTE($B2589,"4","0"))=$B2589),1,0)),"")</f>
        <v/>
      </c>
      <c r="H2589" s="5" t="str">
        <f>IF(PhieuBauCu!$B$2&gt;4,IF(LEN($B2589)=0,"",IF(AND($B2589&gt;0,VALUE(SUBSTITUTE($B2589,"5","0"))=$B2589),1,0)),"")</f>
        <v/>
      </c>
      <c r="I2589" s="5" t="str">
        <f>IF(PhieuBauCu!$B$2&gt;5,IF(LEN($B2589)=0,"",IF(AND($B2589&gt;0,VALUE(SUBSTITUTE($B2589,"6","0"))=$B2589),1,0)),"")</f>
        <v/>
      </c>
      <c r="J2589" s="5" t="str">
        <f>IF(PhieuBauCu!$B$2&gt;6,IF(LEN($B2589)=0,"",IF(AND($B2589&gt;0,VALUE(SUBSTITUTE($B2589,"7","0"))=$B2589),1,0)),"")</f>
        <v/>
      </c>
      <c r="K2589" s="5" t="str">
        <f>IF(PhieuBauCu!$B$2&gt;7,IF(LEN($B2589)=0,"",IF(AND($B2589&gt;0,VALUE(SUBSTITUTE($B2589,"8","0"))=$B2589),1,0)),"")</f>
        <v/>
      </c>
      <c r="L2589" s="5" t="str">
        <f>IF(PhieuBauCu!$B$2&gt;8,IF(LEN($B2589)=0,"",IF(AND($B2589&gt;0,VALUE(SUBSTITUTE($B2589,"9","0"))=$B2589),1,0)),"")</f>
        <v/>
      </c>
      <c r="M2589" s="9">
        <f t="shared" si="81"/>
        <v>0</v>
      </c>
      <c r="N2589" s="36">
        <f>IF(AND(M2589&lt;=PhieuBauCu!$B$13,M2589&gt;=1),1,0)</f>
        <v>0</v>
      </c>
    </row>
    <row r="2590" spans="1:14" ht="28.5" customHeight="1">
      <c r="A2590" s="2">
        <v>2585</v>
      </c>
      <c r="B2590" s="3"/>
      <c r="C2590" s="48" t="str">
        <f t="shared" si="80"/>
        <v/>
      </c>
      <c r="D2590" s="5" t="str">
        <f>IF(PhieuBauCu!$B$2&gt;0,IF(LEN($B2590)=0,"",IF(AND($B2590&gt;0,VALUE(SUBSTITUTE($B2590,"1","0"))=$B2590),1,0)),"")</f>
        <v/>
      </c>
      <c r="E2590" s="5" t="str">
        <f>IF(PhieuBauCu!$B$2&gt;1,IF(LEN($B2590)=0,"",IF(AND($B2590&gt;0,VALUE(SUBSTITUTE($B2590,"2","0"))=$B2590),1,0)),"")</f>
        <v/>
      </c>
      <c r="F2590" s="5" t="str">
        <f>IF(PhieuBauCu!$B$2&gt;2,IF(LEN($B2590)=0,"",IF(AND($B2590&gt;0,VALUE(SUBSTITUTE($B2590,"3","0"))=$B2590),1,0)),"")</f>
        <v/>
      </c>
      <c r="G2590" s="5" t="str">
        <f>IF(PhieuBauCu!$B$2&gt;3,IF(LEN($B2590)=0,"",IF(AND($B2590&gt;0,VALUE(SUBSTITUTE($B2590,"4","0"))=$B2590),1,0)),"")</f>
        <v/>
      </c>
      <c r="H2590" s="5" t="str">
        <f>IF(PhieuBauCu!$B$2&gt;4,IF(LEN($B2590)=0,"",IF(AND($B2590&gt;0,VALUE(SUBSTITUTE($B2590,"5","0"))=$B2590),1,0)),"")</f>
        <v/>
      </c>
      <c r="I2590" s="5" t="str">
        <f>IF(PhieuBauCu!$B$2&gt;5,IF(LEN($B2590)=0,"",IF(AND($B2590&gt;0,VALUE(SUBSTITUTE($B2590,"6","0"))=$B2590),1,0)),"")</f>
        <v/>
      </c>
      <c r="J2590" s="5" t="str">
        <f>IF(PhieuBauCu!$B$2&gt;6,IF(LEN($B2590)=0,"",IF(AND($B2590&gt;0,VALUE(SUBSTITUTE($B2590,"7","0"))=$B2590),1,0)),"")</f>
        <v/>
      </c>
      <c r="K2590" s="5" t="str">
        <f>IF(PhieuBauCu!$B$2&gt;7,IF(LEN($B2590)=0,"",IF(AND($B2590&gt;0,VALUE(SUBSTITUTE($B2590,"8","0"))=$B2590),1,0)),"")</f>
        <v/>
      </c>
      <c r="L2590" s="5" t="str">
        <f>IF(PhieuBauCu!$B$2&gt;8,IF(LEN($B2590)=0,"",IF(AND($B2590&gt;0,VALUE(SUBSTITUTE($B2590,"9","0"))=$B2590),1,0)),"")</f>
        <v/>
      </c>
      <c r="M2590" s="9">
        <f t="shared" si="81"/>
        <v>0</v>
      </c>
      <c r="N2590" s="36">
        <f>IF(AND(M2590&lt;=PhieuBauCu!$B$13,M2590&gt;=1),1,0)</f>
        <v>0</v>
      </c>
    </row>
    <row r="2591" spans="1:14" ht="28.5" customHeight="1">
      <c r="A2591" s="2">
        <v>2586</v>
      </c>
      <c r="B2591" s="3"/>
      <c r="C2591" s="48" t="str">
        <f t="shared" si="80"/>
        <v/>
      </c>
      <c r="D2591" s="5" t="str">
        <f>IF(PhieuBauCu!$B$2&gt;0,IF(LEN($B2591)=0,"",IF(AND($B2591&gt;0,VALUE(SUBSTITUTE($B2591,"1","0"))=$B2591),1,0)),"")</f>
        <v/>
      </c>
      <c r="E2591" s="5" t="str">
        <f>IF(PhieuBauCu!$B$2&gt;1,IF(LEN($B2591)=0,"",IF(AND($B2591&gt;0,VALUE(SUBSTITUTE($B2591,"2","0"))=$B2591),1,0)),"")</f>
        <v/>
      </c>
      <c r="F2591" s="5" t="str">
        <f>IF(PhieuBauCu!$B$2&gt;2,IF(LEN($B2591)=0,"",IF(AND($B2591&gt;0,VALUE(SUBSTITUTE($B2591,"3","0"))=$B2591),1,0)),"")</f>
        <v/>
      </c>
      <c r="G2591" s="5" t="str">
        <f>IF(PhieuBauCu!$B$2&gt;3,IF(LEN($B2591)=0,"",IF(AND($B2591&gt;0,VALUE(SUBSTITUTE($B2591,"4","0"))=$B2591),1,0)),"")</f>
        <v/>
      </c>
      <c r="H2591" s="5" t="str">
        <f>IF(PhieuBauCu!$B$2&gt;4,IF(LEN($B2591)=0,"",IF(AND($B2591&gt;0,VALUE(SUBSTITUTE($B2591,"5","0"))=$B2591),1,0)),"")</f>
        <v/>
      </c>
      <c r="I2591" s="5" t="str">
        <f>IF(PhieuBauCu!$B$2&gt;5,IF(LEN($B2591)=0,"",IF(AND($B2591&gt;0,VALUE(SUBSTITUTE($B2591,"6","0"))=$B2591),1,0)),"")</f>
        <v/>
      </c>
      <c r="J2591" s="5" t="str">
        <f>IF(PhieuBauCu!$B$2&gt;6,IF(LEN($B2591)=0,"",IF(AND($B2591&gt;0,VALUE(SUBSTITUTE($B2591,"7","0"))=$B2591),1,0)),"")</f>
        <v/>
      </c>
      <c r="K2591" s="5" t="str">
        <f>IF(PhieuBauCu!$B$2&gt;7,IF(LEN($B2591)=0,"",IF(AND($B2591&gt;0,VALUE(SUBSTITUTE($B2591,"8","0"))=$B2591),1,0)),"")</f>
        <v/>
      </c>
      <c r="L2591" s="5" t="str">
        <f>IF(PhieuBauCu!$B$2&gt;8,IF(LEN($B2591)=0,"",IF(AND($B2591&gt;0,VALUE(SUBSTITUTE($B2591,"9","0"))=$B2591),1,0)),"")</f>
        <v/>
      </c>
      <c r="M2591" s="9">
        <f t="shared" si="81"/>
        <v>0</v>
      </c>
      <c r="N2591" s="36">
        <f>IF(AND(M2591&lt;=PhieuBauCu!$B$13,M2591&gt;=1),1,0)</f>
        <v>0</v>
      </c>
    </row>
    <row r="2592" spans="1:14" ht="28.5" customHeight="1">
      <c r="A2592" s="2">
        <v>2587</v>
      </c>
      <c r="B2592" s="3"/>
      <c r="C2592" s="48" t="str">
        <f t="shared" si="80"/>
        <v/>
      </c>
      <c r="D2592" s="5" t="str">
        <f>IF(PhieuBauCu!$B$2&gt;0,IF(LEN($B2592)=0,"",IF(AND($B2592&gt;0,VALUE(SUBSTITUTE($B2592,"1","0"))=$B2592),1,0)),"")</f>
        <v/>
      </c>
      <c r="E2592" s="5" t="str">
        <f>IF(PhieuBauCu!$B$2&gt;1,IF(LEN($B2592)=0,"",IF(AND($B2592&gt;0,VALUE(SUBSTITUTE($B2592,"2","0"))=$B2592),1,0)),"")</f>
        <v/>
      </c>
      <c r="F2592" s="5" t="str">
        <f>IF(PhieuBauCu!$B$2&gt;2,IF(LEN($B2592)=0,"",IF(AND($B2592&gt;0,VALUE(SUBSTITUTE($B2592,"3","0"))=$B2592),1,0)),"")</f>
        <v/>
      </c>
      <c r="G2592" s="5" t="str">
        <f>IF(PhieuBauCu!$B$2&gt;3,IF(LEN($B2592)=0,"",IF(AND($B2592&gt;0,VALUE(SUBSTITUTE($B2592,"4","0"))=$B2592),1,0)),"")</f>
        <v/>
      </c>
      <c r="H2592" s="5" t="str">
        <f>IF(PhieuBauCu!$B$2&gt;4,IF(LEN($B2592)=0,"",IF(AND($B2592&gt;0,VALUE(SUBSTITUTE($B2592,"5","0"))=$B2592),1,0)),"")</f>
        <v/>
      </c>
      <c r="I2592" s="5" t="str">
        <f>IF(PhieuBauCu!$B$2&gt;5,IF(LEN($B2592)=0,"",IF(AND($B2592&gt;0,VALUE(SUBSTITUTE($B2592,"6","0"))=$B2592),1,0)),"")</f>
        <v/>
      </c>
      <c r="J2592" s="5" t="str">
        <f>IF(PhieuBauCu!$B$2&gt;6,IF(LEN($B2592)=0,"",IF(AND($B2592&gt;0,VALUE(SUBSTITUTE($B2592,"7","0"))=$B2592),1,0)),"")</f>
        <v/>
      </c>
      <c r="K2592" s="5" t="str">
        <f>IF(PhieuBauCu!$B$2&gt;7,IF(LEN($B2592)=0,"",IF(AND($B2592&gt;0,VALUE(SUBSTITUTE($B2592,"8","0"))=$B2592),1,0)),"")</f>
        <v/>
      </c>
      <c r="L2592" s="5" t="str">
        <f>IF(PhieuBauCu!$B$2&gt;8,IF(LEN($B2592)=0,"",IF(AND($B2592&gt;0,VALUE(SUBSTITUTE($B2592,"9","0"))=$B2592),1,0)),"")</f>
        <v/>
      </c>
      <c r="M2592" s="9">
        <f t="shared" si="81"/>
        <v>0</v>
      </c>
      <c r="N2592" s="36">
        <f>IF(AND(M2592&lt;=PhieuBauCu!$B$13,M2592&gt;=1),1,0)</f>
        <v>0</v>
      </c>
    </row>
    <row r="2593" spans="1:14" ht="28.5" customHeight="1">
      <c r="A2593" s="2">
        <v>2588</v>
      </c>
      <c r="B2593" s="3"/>
      <c r="C2593" s="48" t="str">
        <f t="shared" si="80"/>
        <v/>
      </c>
      <c r="D2593" s="5" t="str">
        <f>IF(PhieuBauCu!$B$2&gt;0,IF(LEN($B2593)=0,"",IF(AND($B2593&gt;0,VALUE(SUBSTITUTE($B2593,"1","0"))=$B2593),1,0)),"")</f>
        <v/>
      </c>
      <c r="E2593" s="5" t="str">
        <f>IF(PhieuBauCu!$B$2&gt;1,IF(LEN($B2593)=0,"",IF(AND($B2593&gt;0,VALUE(SUBSTITUTE($B2593,"2","0"))=$B2593),1,0)),"")</f>
        <v/>
      </c>
      <c r="F2593" s="5" t="str">
        <f>IF(PhieuBauCu!$B$2&gt;2,IF(LEN($B2593)=0,"",IF(AND($B2593&gt;0,VALUE(SUBSTITUTE($B2593,"3","0"))=$B2593),1,0)),"")</f>
        <v/>
      </c>
      <c r="G2593" s="5" t="str">
        <f>IF(PhieuBauCu!$B$2&gt;3,IF(LEN($B2593)=0,"",IF(AND($B2593&gt;0,VALUE(SUBSTITUTE($B2593,"4","0"))=$B2593),1,0)),"")</f>
        <v/>
      </c>
      <c r="H2593" s="5" t="str">
        <f>IF(PhieuBauCu!$B$2&gt;4,IF(LEN($B2593)=0,"",IF(AND($B2593&gt;0,VALUE(SUBSTITUTE($B2593,"5","0"))=$B2593),1,0)),"")</f>
        <v/>
      </c>
      <c r="I2593" s="5" t="str">
        <f>IF(PhieuBauCu!$B$2&gt;5,IF(LEN($B2593)=0,"",IF(AND($B2593&gt;0,VALUE(SUBSTITUTE($B2593,"6","0"))=$B2593),1,0)),"")</f>
        <v/>
      </c>
      <c r="J2593" s="5" t="str">
        <f>IF(PhieuBauCu!$B$2&gt;6,IF(LEN($B2593)=0,"",IF(AND($B2593&gt;0,VALUE(SUBSTITUTE($B2593,"7","0"))=$B2593),1,0)),"")</f>
        <v/>
      </c>
      <c r="K2593" s="5" t="str">
        <f>IF(PhieuBauCu!$B$2&gt;7,IF(LEN($B2593)=0,"",IF(AND($B2593&gt;0,VALUE(SUBSTITUTE($B2593,"8","0"))=$B2593),1,0)),"")</f>
        <v/>
      </c>
      <c r="L2593" s="5" t="str">
        <f>IF(PhieuBauCu!$B$2&gt;8,IF(LEN($B2593)=0,"",IF(AND($B2593&gt;0,VALUE(SUBSTITUTE($B2593,"9","0"))=$B2593),1,0)),"")</f>
        <v/>
      </c>
      <c r="M2593" s="9">
        <f t="shared" si="81"/>
        <v>0</v>
      </c>
      <c r="N2593" s="36">
        <f>IF(AND(M2593&lt;=PhieuBauCu!$B$13,M2593&gt;=1),1,0)</f>
        <v>0</v>
      </c>
    </row>
    <row r="2594" spans="1:14" ht="28.5" customHeight="1">
      <c r="A2594" s="2">
        <v>2589</v>
      </c>
      <c r="B2594" s="3"/>
      <c r="C2594" s="48" t="str">
        <f t="shared" si="80"/>
        <v/>
      </c>
      <c r="D2594" s="5" t="str">
        <f>IF(PhieuBauCu!$B$2&gt;0,IF(LEN($B2594)=0,"",IF(AND($B2594&gt;0,VALUE(SUBSTITUTE($B2594,"1","0"))=$B2594),1,0)),"")</f>
        <v/>
      </c>
      <c r="E2594" s="5" t="str">
        <f>IF(PhieuBauCu!$B$2&gt;1,IF(LEN($B2594)=0,"",IF(AND($B2594&gt;0,VALUE(SUBSTITUTE($B2594,"2","0"))=$B2594),1,0)),"")</f>
        <v/>
      </c>
      <c r="F2594" s="5" t="str">
        <f>IF(PhieuBauCu!$B$2&gt;2,IF(LEN($B2594)=0,"",IF(AND($B2594&gt;0,VALUE(SUBSTITUTE($B2594,"3","0"))=$B2594),1,0)),"")</f>
        <v/>
      </c>
      <c r="G2594" s="5" t="str">
        <f>IF(PhieuBauCu!$B$2&gt;3,IF(LEN($B2594)=0,"",IF(AND($B2594&gt;0,VALUE(SUBSTITUTE($B2594,"4","0"))=$B2594),1,0)),"")</f>
        <v/>
      </c>
      <c r="H2594" s="5" t="str">
        <f>IF(PhieuBauCu!$B$2&gt;4,IF(LEN($B2594)=0,"",IF(AND($B2594&gt;0,VALUE(SUBSTITUTE($B2594,"5","0"))=$B2594),1,0)),"")</f>
        <v/>
      </c>
      <c r="I2594" s="5" t="str">
        <f>IF(PhieuBauCu!$B$2&gt;5,IF(LEN($B2594)=0,"",IF(AND($B2594&gt;0,VALUE(SUBSTITUTE($B2594,"6","0"))=$B2594),1,0)),"")</f>
        <v/>
      </c>
      <c r="J2594" s="5" t="str">
        <f>IF(PhieuBauCu!$B$2&gt;6,IF(LEN($B2594)=0,"",IF(AND($B2594&gt;0,VALUE(SUBSTITUTE($B2594,"7","0"))=$B2594),1,0)),"")</f>
        <v/>
      </c>
      <c r="K2594" s="5" t="str">
        <f>IF(PhieuBauCu!$B$2&gt;7,IF(LEN($B2594)=0,"",IF(AND($B2594&gt;0,VALUE(SUBSTITUTE($B2594,"8","0"))=$B2594),1,0)),"")</f>
        <v/>
      </c>
      <c r="L2594" s="5" t="str">
        <f>IF(PhieuBauCu!$B$2&gt;8,IF(LEN($B2594)=0,"",IF(AND($B2594&gt;0,VALUE(SUBSTITUTE($B2594,"9","0"))=$B2594),1,0)),"")</f>
        <v/>
      </c>
      <c r="M2594" s="9">
        <f t="shared" si="81"/>
        <v>0</v>
      </c>
      <c r="N2594" s="36">
        <f>IF(AND(M2594&lt;=PhieuBauCu!$B$13,M2594&gt;=1),1,0)</f>
        <v>0</v>
      </c>
    </row>
    <row r="2595" spans="1:14" ht="28.5" customHeight="1">
      <c r="A2595" s="2">
        <v>2590</v>
      </c>
      <c r="B2595" s="3"/>
      <c r="C2595" s="48" t="str">
        <f t="shared" si="80"/>
        <v/>
      </c>
      <c r="D2595" s="5" t="str">
        <f>IF(PhieuBauCu!$B$2&gt;0,IF(LEN($B2595)=0,"",IF(AND($B2595&gt;0,VALUE(SUBSTITUTE($B2595,"1","0"))=$B2595),1,0)),"")</f>
        <v/>
      </c>
      <c r="E2595" s="5" t="str">
        <f>IF(PhieuBauCu!$B$2&gt;1,IF(LEN($B2595)=0,"",IF(AND($B2595&gt;0,VALUE(SUBSTITUTE($B2595,"2","0"))=$B2595),1,0)),"")</f>
        <v/>
      </c>
      <c r="F2595" s="5" t="str">
        <f>IF(PhieuBauCu!$B$2&gt;2,IF(LEN($B2595)=0,"",IF(AND($B2595&gt;0,VALUE(SUBSTITUTE($B2595,"3","0"))=$B2595),1,0)),"")</f>
        <v/>
      </c>
      <c r="G2595" s="5" t="str">
        <f>IF(PhieuBauCu!$B$2&gt;3,IF(LEN($B2595)=0,"",IF(AND($B2595&gt;0,VALUE(SUBSTITUTE($B2595,"4","0"))=$B2595),1,0)),"")</f>
        <v/>
      </c>
      <c r="H2595" s="5" t="str">
        <f>IF(PhieuBauCu!$B$2&gt;4,IF(LEN($B2595)=0,"",IF(AND($B2595&gt;0,VALUE(SUBSTITUTE($B2595,"5","0"))=$B2595),1,0)),"")</f>
        <v/>
      </c>
      <c r="I2595" s="5" t="str">
        <f>IF(PhieuBauCu!$B$2&gt;5,IF(LEN($B2595)=0,"",IF(AND($B2595&gt;0,VALUE(SUBSTITUTE($B2595,"6","0"))=$B2595),1,0)),"")</f>
        <v/>
      </c>
      <c r="J2595" s="5" t="str">
        <f>IF(PhieuBauCu!$B$2&gt;6,IF(LEN($B2595)=0,"",IF(AND($B2595&gt;0,VALUE(SUBSTITUTE($B2595,"7","0"))=$B2595),1,0)),"")</f>
        <v/>
      </c>
      <c r="K2595" s="5" t="str">
        <f>IF(PhieuBauCu!$B$2&gt;7,IF(LEN($B2595)=0,"",IF(AND($B2595&gt;0,VALUE(SUBSTITUTE($B2595,"8","0"))=$B2595),1,0)),"")</f>
        <v/>
      </c>
      <c r="L2595" s="5" t="str">
        <f>IF(PhieuBauCu!$B$2&gt;8,IF(LEN($B2595)=0,"",IF(AND($B2595&gt;0,VALUE(SUBSTITUTE($B2595,"9","0"))=$B2595),1,0)),"")</f>
        <v/>
      </c>
      <c r="M2595" s="9">
        <f t="shared" si="81"/>
        <v>0</v>
      </c>
      <c r="N2595" s="36">
        <f>IF(AND(M2595&lt;=PhieuBauCu!$B$13,M2595&gt;=1),1,0)</f>
        <v>0</v>
      </c>
    </row>
    <row r="2596" spans="1:14" ht="28.5" customHeight="1">
      <c r="A2596" s="2">
        <v>2591</v>
      </c>
      <c r="B2596" s="3"/>
      <c r="C2596" s="48" t="str">
        <f t="shared" si="80"/>
        <v/>
      </c>
      <c r="D2596" s="5" t="str">
        <f>IF(PhieuBauCu!$B$2&gt;0,IF(LEN($B2596)=0,"",IF(AND($B2596&gt;0,VALUE(SUBSTITUTE($B2596,"1","0"))=$B2596),1,0)),"")</f>
        <v/>
      </c>
      <c r="E2596" s="5" t="str">
        <f>IF(PhieuBauCu!$B$2&gt;1,IF(LEN($B2596)=0,"",IF(AND($B2596&gt;0,VALUE(SUBSTITUTE($B2596,"2","0"))=$B2596),1,0)),"")</f>
        <v/>
      </c>
      <c r="F2596" s="5" t="str">
        <f>IF(PhieuBauCu!$B$2&gt;2,IF(LEN($B2596)=0,"",IF(AND($B2596&gt;0,VALUE(SUBSTITUTE($B2596,"3","0"))=$B2596),1,0)),"")</f>
        <v/>
      </c>
      <c r="G2596" s="5" t="str">
        <f>IF(PhieuBauCu!$B$2&gt;3,IF(LEN($B2596)=0,"",IF(AND($B2596&gt;0,VALUE(SUBSTITUTE($B2596,"4","0"))=$B2596),1,0)),"")</f>
        <v/>
      </c>
      <c r="H2596" s="5" t="str">
        <f>IF(PhieuBauCu!$B$2&gt;4,IF(LEN($B2596)=0,"",IF(AND($B2596&gt;0,VALUE(SUBSTITUTE($B2596,"5","0"))=$B2596),1,0)),"")</f>
        <v/>
      </c>
      <c r="I2596" s="5" t="str">
        <f>IF(PhieuBauCu!$B$2&gt;5,IF(LEN($B2596)=0,"",IF(AND($B2596&gt;0,VALUE(SUBSTITUTE($B2596,"6","0"))=$B2596),1,0)),"")</f>
        <v/>
      </c>
      <c r="J2596" s="5" t="str">
        <f>IF(PhieuBauCu!$B$2&gt;6,IF(LEN($B2596)=0,"",IF(AND($B2596&gt;0,VALUE(SUBSTITUTE($B2596,"7","0"))=$B2596),1,0)),"")</f>
        <v/>
      </c>
      <c r="K2596" s="5" t="str">
        <f>IF(PhieuBauCu!$B$2&gt;7,IF(LEN($B2596)=0,"",IF(AND($B2596&gt;0,VALUE(SUBSTITUTE($B2596,"8","0"))=$B2596),1,0)),"")</f>
        <v/>
      </c>
      <c r="L2596" s="5" t="str">
        <f>IF(PhieuBauCu!$B$2&gt;8,IF(LEN($B2596)=0,"",IF(AND($B2596&gt;0,VALUE(SUBSTITUTE($B2596,"9","0"))=$B2596),1,0)),"")</f>
        <v/>
      </c>
      <c r="M2596" s="9">
        <f t="shared" si="81"/>
        <v>0</v>
      </c>
      <c r="N2596" s="36">
        <f>IF(AND(M2596&lt;=PhieuBauCu!$B$13,M2596&gt;=1),1,0)</f>
        <v>0</v>
      </c>
    </row>
    <row r="2597" spans="1:14" ht="28.5" customHeight="1">
      <c r="A2597" s="2">
        <v>2592</v>
      </c>
      <c r="B2597" s="3"/>
      <c r="C2597" s="48" t="str">
        <f t="shared" si="80"/>
        <v/>
      </c>
      <c r="D2597" s="5" t="str">
        <f>IF(PhieuBauCu!$B$2&gt;0,IF(LEN($B2597)=0,"",IF(AND($B2597&gt;0,VALUE(SUBSTITUTE($B2597,"1","0"))=$B2597),1,0)),"")</f>
        <v/>
      </c>
      <c r="E2597" s="5" t="str">
        <f>IF(PhieuBauCu!$B$2&gt;1,IF(LEN($B2597)=0,"",IF(AND($B2597&gt;0,VALUE(SUBSTITUTE($B2597,"2","0"))=$B2597),1,0)),"")</f>
        <v/>
      </c>
      <c r="F2597" s="5" t="str">
        <f>IF(PhieuBauCu!$B$2&gt;2,IF(LEN($B2597)=0,"",IF(AND($B2597&gt;0,VALUE(SUBSTITUTE($B2597,"3","0"))=$B2597),1,0)),"")</f>
        <v/>
      </c>
      <c r="G2597" s="5" t="str">
        <f>IF(PhieuBauCu!$B$2&gt;3,IF(LEN($B2597)=0,"",IF(AND($B2597&gt;0,VALUE(SUBSTITUTE($B2597,"4","0"))=$B2597),1,0)),"")</f>
        <v/>
      </c>
      <c r="H2597" s="5" t="str">
        <f>IF(PhieuBauCu!$B$2&gt;4,IF(LEN($B2597)=0,"",IF(AND($B2597&gt;0,VALUE(SUBSTITUTE($B2597,"5","0"))=$B2597),1,0)),"")</f>
        <v/>
      </c>
      <c r="I2597" s="5" t="str">
        <f>IF(PhieuBauCu!$B$2&gt;5,IF(LEN($B2597)=0,"",IF(AND($B2597&gt;0,VALUE(SUBSTITUTE($B2597,"6","0"))=$B2597),1,0)),"")</f>
        <v/>
      </c>
      <c r="J2597" s="5" t="str">
        <f>IF(PhieuBauCu!$B$2&gt;6,IF(LEN($B2597)=0,"",IF(AND($B2597&gt;0,VALUE(SUBSTITUTE($B2597,"7","0"))=$B2597),1,0)),"")</f>
        <v/>
      </c>
      <c r="K2597" s="5" t="str">
        <f>IF(PhieuBauCu!$B$2&gt;7,IF(LEN($B2597)=0,"",IF(AND($B2597&gt;0,VALUE(SUBSTITUTE($B2597,"8","0"))=$B2597),1,0)),"")</f>
        <v/>
      </c>
      <c r="L2597" s="5" t="str">
        <f>IF(PhieuBauCu!$B$2&gt;8,IF(LEN($B2597)=0,"",IF(AND($B2597&gt;0,VALUE(SUBSTITUTE($B2597,"9","0"))=$B2597),1,0)),"")</f>
        <v/>
      </c>
      <c r="M2597" s="9">
        <f t="shared" si="81"/>
        <v>0</v>
      </c>
      <c r="N2597" s="36">
        <f>IF(AND(M2597&lt;=PhieuBauCu!$B$13,M2597&gt;=1),1,0)</f>
        <v>0</v>
      </c>
    </row>
    <row r="2598" spans="1:14" ht="28.5" customHeight="1">
      <c r="A2598" s="2">
        <v>2593</v>
      </c>
      <c r="B2598" s="3"/>
      <c r="C2598" s="48" t="str">
        <f t="shared" si="80"/>
        <v/>
      </c>
      <c r="D2598" s="5" t="str">
        <f>IF(PhieuBauCu!$B$2&gt;0,IF(LEN($B2598)=0,"",IF(AND($B2598&gt;0,VALUE(SUBSTITUTE($B2598,"1","0"))=$B2598),1,0)),"")</f>
        <v/>
      </c>
      <c r="E2598" s="5" t="str">
        <f>IF(PhieuBauCu!$B$2&gt;1,IF(LEN($B2598)=0,"",IF(AND($B2598&gt;0,VALUE(SUBSTITUTE($B2598,"2","0"))=$B2598),1,0)),"")</f>
        <v/>
      </c>
      <c r="F2598" s="5" t="str">
        <f>IF(PhieuBauCu!$B$2&gt;2,IF(LEN($B2598)=0,"",IF(AND($B2598&gt;0,VALUE(SUBSTITUTE($B2598,"3","0"))=$B2598),1,0)),"")</f>
        <v/>
      </c>
      <c r="G2598" s="5" t="str">
        <f>IF(PhieuBauCu!$B$2&gt;3,IF(LEN($B2598)=0,"",IF(AND($B2598&gt;0,VALUE(SUBSTITUTE($B2598,"4","0"))=$B2598),1,0)),"")</f>
        <v/>
      </c>
      <c r="H2598" s="5" t="str">
        <f>IF(PhieuBauCu!$B$2&gt;4,IF(LEN($B2598)=0,"",IF(AND($B2598&gt;0,VALUE(SUBSTITUTE($B2598,"5","0"))=$B2598),1,0)),"")</f>
        <v/>
      </c>
      <c r="I2598" s="5" t="str">
        <f>IF(PhieuBauCu!$B$2&gt;5,IF(LEN($B2598)=0,"",IF(AND($B2598&gt;0,VALUE(SUBSTITUTE($B2598,"6","0"))=$B2598),1,0)),"")</f>
        <v/>
      </c>
      <c r="J2598" s="5" t="str">
        <f>IF(PhieuBauCu!$B$2&gt;6,IF(LEN($B2598)=0,"",IF(AND($B2598&gt;0,VALUE(SUBSTITUTE($B2598,"7","0"))=$B2598),1,0)),"")</f>
        <v/>
      </c>
      <c r="K2598" s="5" t="str">
        <f>IF(PhieuBauCu!$B$2&gt;7,IF(LEN($B2598)=0,"",IF(AND($B2598&gt;0,VALUE(SUBSTITUTE($B2598,"8","0"))=$B2598),1,0)),"")</f>
        <v/>
      </c>
      <c r="L2598" s="5" t="str">
        <f>IF(PhieuBauCu!$B$2&gt;8,IF(LEN($B2598)=0,"",IF(AND($B2598&gt;0,VALUE(SUBSTITUTE($B2598,"9","0"))=$B2598),1,0)),"")</f>
        <v/>
      </c>
      <c r="M2598" s="9">
        <f t="shared" si="81"/>
        <v>0</v>
      </c>
      <c r="N2598" s="36">
        <f>IF(AND(M2598&lt;=PhieuBauCu!$B$13,M2598&gt;=1),1,0)</f>
        <v>0</v>
      </c>
    </row>
    <row r="2599" spans="1:14" ht="28.5" customHeight="1">
      <c r="A2599" s="2">
        <v>2594</v>
      </c>
      <c r="B2599" s="3"/>
      <c r="C2599" s="48" t="str">
        <f t="shared" si="80"/>
        <v/>
      </c>
      <c r="D2599" s="5" t="str">
        <f>IF(PhieuBauCu!$B$2&gt;0,IF(LEN($B2599)=0,"",IF(AND($B2599&gt;0,VALUE(SUBSTITUTE($B2599,"1","0"))=$B2599),1,0)),"")</f>
        <v/>
      </c>
      <c r="E2599" s="5" t="str">
        <f>IF(PhieuBauCu!$B$2&gt;1,IF(LEN($B2599)=0,"",IF(AND($B2599&gt;0,VALUE(SUBSTITUTE($B2599,"2","0"))=$B2599),1,0)),"")</f>
        <v/>
      </c>
      <c r="F2599" s="5" t="str">
        <f>IF(PhieuBauCu!$B$2&gt;2,IF(LEN($B2599)=0,"",IF(AND($B2599&gt;0,VALUE(SUBSTITUTE($B2599,"3","0"))=$B2599),1,0)),"")</f>
        <v/>
      </c>
      <c r="G2599" s="5" t="str">
        <f>IF(PhieuBauCu!$B$2&gt;3,IF(LEN($B2599)=0,"",IF(AND($B2599&gt;0,VALUE(SUBSTITUTE($B2599,"4","0"))=$B2599),1,0)),"")</f>
        <v/>
      </c>
      <c r="H2599" s="5" t="str">
        <f>IF(PhieuBauCu!$B$2&gt;4,IF(LEN($B2599)=0,"",IF(AND($B2599&gt;0,VALUE(SUBSTITUTE($B2599,"5","0"))=$B2599),1,0)),"")</f>
        <v/>
      </c>
      <c r="I2599" s="5" t="str">
        <f>IF(PhieuBauCu!$B$2&gt;5,IF(LEN($B2599)=0,"",IF(AND($B2599&gt;0,VALUE(SUBSTITUTE($B2599,"6","0"))=$B2599),1,0)),"")</f>
        <v/>
      </c>
      <c r="J2599" s="5" t="str">
        <f>IF(PhieuBauCu!$B$2&gt;6,IF(LEN($B2599)=0,"",IF(AND($B2599&gt;0,VALUE(SUBSTITUTE($B2599,"7","0"))=$B2599),1,0)),"")</f>
        <v/>
      </c>
      <c r="K2599" s="5" t="str">
        <f>IF(PhieuBauCu!$B$2&gt;7,IF(LEN($B2599)=0,"",IF(AND($B2599&gt;0,VALUE(SUBSTITUTE($B2599,"8","0"))=$B2599),1,0)),"")</f>
        <v/>
      </c>
      <c r="L2599" s="5" t="str">
        <f>IF(PhieuBauCu!$B$2&gt;8,IF(LEN($B2599)=0,"",IF(AND($B2599&gt;0,VALUE(SUBSTITUTE($B2599,"9","0"))=$B2599),1,0)),"")</f>
        <v/>
      </c>
      <c r="M2599" s="9">
        <f t="shared" si="81"/>
        <v>0</v>
      </c>
      <c r="N2599" s="36">
        <f>IF(AND(M2599&lt;=PhieuBauCu!$B$13,M2599&gt;=1),1,0)</f>
        <v>0</v>
      </c>
    </row>
    <row r="2600" spans="1:14" ht="28.5" customHeight="1">
      <c r="A2600" s="2">
        <v>2595</v>
      </c>
      <c r="B2600" s="3"/>
      <c r="C2600" s="48" t="str">
        <f t="shared" si="80"/>
        <v/>
      </c>
      <c r="D2600" s="5" t="str">
        <f>IF(PhieuBauCu!$B$2&gt;0,IF(LEN($B2600)=0,"",IF(AND($B2600&gt;0,VALUE(SUBSTITUTE($B2600,"1","0"))=$B2600),1,0)),"")</f>
        <v/>
      </c>
      <c r="E2600" s="5" t="str">
        <f>IF(PhieuBauCu!$B$2&gt;1,IF(LEN($B2600)=0,"",IF(AND($B2600&gt;0,VALUE(SUBSTITUTE($B2600,"2","0"))=$B2600),1,0)),"")</f>
        <v/>
      </c>
      <c r="F2600" s="5" t="str">
        <f>IF(PhieuBauCu!$B$2&gt;2,IF(LEN($B2600)=0,"",IF(AND($B2600&gt;0,VALUE(SUBSTITUTE($B2600,"3","0"))=$B2600),1,0)),"")</f>
        <v/>
      </c>
      <c r="G2600" s="5" t="str">
        <f>IF(PhieuBauCu!$B$2&gt;3,IF(LEN($B2600)=0,"",IF(AND($B2600&gt;0,VALUE(SUBSTITUTE($B2600,"4","0"))=$B2600),1,0)),"")</f>
        <v/>
      </c>
      <c r="H2600" s="5" t="str">
        <f>IF(PhieuBauCu!$B$2&gt;4,IF(LEN($B2600)=0,"",IF(AND($B2600&gt;0,VALUE(SUBSTITUTE($B2600,"5","0"))=$B2600),1,0)),"")</f>
        <v/>
      </c>
      <c r="I2600" s="5" t="str">
        <f>IF(PhieuBauCu!$B$2&gt;5,IF(LEN($B2600)=0,"",IF(AND($B2600&gt;0,VALUE(SUBSTITUTE($B2600,"6","0"))=$B2600),1,0)),"")</f>
        <v/>
      </c>
      <c r="J2600" s="5" t="str">
        <f>IF(PhieuBauCu!$B$2&gt;6,IF(LEN($B2600)=0,"",IF(AND($B2600&gt;0,VALUE(SUBSTITUTE($B2600,"7","0"))=$B2600),1,0)),"")</f>
        <v/>
      </c>
      <c r="K2600" s="5" t="str">
        <f>IF(PhieuBauCu!$B$2&gt;7,IF(LEN($B2600)=0,"",IF(AND($B2600&gt;0,VALUE(SUBSTITUTE($B2600,"8","0"))=$B2600),1,0)),"")</f>
        <v/>
      </c>
      <c r="L2600" s="5" t="str">
        <f>IF(PhieuBauCu!$B$2&gt;8,IF(LEN($B2600)=0,"",IF(AND($B2600&gt;0,VALUE(SUBSTITUTE($B2600,"9","0"))=$B2600),1,0)),"")</f>
        <v/>
      </c>
      <c r="M2600" s="9">
        <f t="shared" si="81"/>
        <v>0</v>
      </c>
      <c r="N2600" s="36">
        <f>IF(AND(M2600&lt;=PhieuBauCu!$B$13,M2600&gt;=1),1,0)</f>
        <v>0</v>
      </c>
    </row>
    <row r="2601" spans="1:14" ht="28.5" customHeight="1">
      <c r="A2601" s="2">
        <v>2596</v>
      </c>
      <c r="B2601" s="3"/>
      <c r="C2601" s="48" t="str">
        <f t="shared" si="80"/>
        <v/>
      </c>
      <c r="D2601" s="5" t="str">
        <f>IF(PhieuBauCu!$B$2&gt;0,IF(LEN($B2601)=0,"",IF(AND($B2601&gt;0,VALUE(SUBSTITUTE($B2601,"1","0"))=$B2601),1,0)),"")</f>
        <v/>
      </c>
      <c r="E2601" s="5" t="str">
        <f>IF(PhieuBauCu!$B$2&gt;1,IF(LEN($B2601)=0,"",IF(AND($B2601&gt;0,VALUE(SUBSTITUTE($B2601,"2","0"))=$B2601),1,0)),"")</f>
        <v/>
      </c>
      <c r="F2601" s="5" t="str">
        <f>IF(PhieuBauCu!$B$2&gt;2,IF(LEN($B2601)=0,"",IF(AND($B2601&gt;0,VALUE(SUBSTITUTE($B2601,"3","0"))=$B2601),1,0)),"")</f>
        <v/>
      </c>
      <c r="G2601" s="5" t="str">
        <f>IF(PhieuBauCu!$B$2&gt;3,IF(LEN($B2601)=0,"",IF(AND($B2601&gt;0,VALUE(SUBSTITUTE($B2601,"4","0"))=$B2601),1,0)),"")</f>
        <v/>
      </c>
      <c r="H2601" s="5" t="str">
        <f>IF(PhieuBauCu!$B$2&gt;4,IF(LEN($B2601)=0,"",IF(AND($B2601&gt;0,VALUE(SUBSTITUTE($B2601,"5","0"))=$B2601),1,0)),"")</f>
        <v/>
      </c>
      <c r="I2601" s="5" t="str">
        <f>IF(PhieuBauCu!$B$2&gt;5,IF(LEN($B2601)=0,"",IF(AND($B2601&gt;0,VALUE(SUBSTITUTE($B2601,"6","0"))=$B2601),1,0)),"")</f>
        <v/>
      </c>
      <c r="J2601" s="5" t="str">
        <f>IF(PhieuBauCu!$B$2&gt;6,IF(LEN($B2601)=0,"",IF(AND($B2601&gt;0,VALUE(SUBSTITUTE($B2601,"7","0"))=$B2601),1,0)),"")</f>
        <v/>
      </c>
      <c r="K2601" s="5" t="str">
        <f>IF(PhieuBauCu!$B$2&gt;7,IF(LEN($B2601)=0,"",IF(AND($B2601&gt;0,VALUE(SUBSTITUTE($B2601,"8","0"))=$B2601),1,0)),"")</f>
        <v/>
      </c>
      <c r="L2601" s="5" t="str">
        <f>IF(PhieuBauCu!$B$2&gt;8,IF(LEN($B2601)=0,"",IF(AND($B2601&gt;0,VALUE(SUBSTITUTE($B2601,"9","0"))=$B2601),1,0)),"")</f>
        <v/>
      </c>
      <c r="M2601" s="9">
        <f t="shared" si="81"/>
        <v>0</v>
      </c>
      <c r="N2601" s="36">
        <f>IF(AND(M2601&lt;=PhieuBauCu!$B$13,M2601&gt;=1),1,0)</f>
        <v>0</v>
      </c>
    </row>
    <row r="2602" spans="1:14" ht="28.5" customHeight="1">
      <c r="A2602" s="2">
        <v>2597</v>
      </c>
      <c r="B2602" s="3"/>
      <c r="C2602" s="48" t="str">
        <f t="shared" si="80"/>
        <v/>
      </c>
      <c r="D2602" s="5" t="str">
        <f>IF(PhieuBauCu!$B$2&gt;0,IF(LEN($B2602)=0,"",IF(AND($B2602&gt;0,VALUE(SUBSTITUTE($B2602,"1","0"))=$B2602),1,0)),"")</f>
        <v/>
      </c>
      <c r="E2602" s="5" t="str">
        <f>IF(PhieuBauCu!$B$2&gt;1,IF(LEN($B2602)=0,"",IF(AND($B2602&gt;0,VALUE(SUBSTITUTE($B2602,"2","0"))=$B2602),1,0)),"")</f>
        <v/>
      </c>
      <c r="F2602" s="5" t="str">
        <f>IF(PhieuBauCu!$B$2&gt;2,IF(LEN($B2602)=0,"",IF(AND($B2602&gt;0,VALUE(SUBSTITUTE($B2602,"3","0"))=$B2602),1,0)),"")</f>
        <v/>
      </c>
      <c r="G2602" s="5" t="str">
        <f>IF(PhieuBauCu!$B$2&gt;3,IF(LEN($B2602)=0,"",IF(AND($B2602&gt;0,VALUE(SUBSTITUTE($B2602,"4","0"))=$B2602),1,0)),"")</f>
        <v/>
      </c>
      <c r="H2602" s="5" t="str">
        <f>IF(PhieuBauCu!$B$2&gt;4,IF(LEN($B2602)=0,"",IF(AND($B2602&gt;0,VALUE(SUBSTITUTE($B2602,"5","0"))=$B2602),1,0)),"")</f>
        <v/>
      </c>
      <c r="I2602" s="5" t="str">
        <f>IF(PhieuBauCu!$B$2&gt;5,IF(LEN($B2602)=0,"",IF(AND($B2602&gt;0,VALUE(SUBSTITUTE($B2602,"6","0"))=$B2602),1,0)),"")</f>
        <v/>
      </c>
      <c r="J2602" s="5" t="str">
        <f>IF(PhieuBauCu!$B$2&gt;6,IF(LEN($B2602)=0,"",IF(AND($B2602&gt;0,VALUE(SUBSTITUTE($B2602,"7","0"))=$B2602),1,0)),"")</f>
        <v/>
      </c>
      <c r="K2602" s="5" t="str">
        <f>IF(PhieuBauCu!$B$2&gt;7,IF(LEN($B2602)=0,"",IF(AND($B2602&gt;0,VALUE(SUBSTITUTE($B2602,"8","0"))=$B2602),1,0)),"")</f>
        <v/>
      </c>
      <c r="L2602" s="5" t="str">
        <f>IF(PhieuBauCu!$B$2&gt;8,IF(LEN($B2602)=0,"",IF(AND($B2602&gt;0,VALUE(SUBSTITUTE($B2602,"9","0"))=$B2602),1,0)),"")</f>
        <v/>
      </c>
      <c r="M2602" s="9">
        <f t="shared" si="81"/>
        <v>0</v>
      </c>
      <c r="N2602" s="36">
        <f>IF(AND(M2602&lt;=PhieuBauCu!$B$13,M2602&gt;=1),1,0)</f>
        <v>0</v>
      </c>
    </row>
    <row r="2603" spans="1:14" ht="28.5" customHeight="1">
      <c r="A2603" s="2">
        <v>2598</v>
      </c>
      <c r="B2603" s="3"/>
      <c r="C2603" s="48" t="str">
        <f t="shared" si="80"/>
        <v/>
      </c>
      <c r="D2603" s="5" t="str">
        <f>IF(PhieuBauCu!$B$2&gt;0,IF(LEN($B2603)=0,"",IF(AND($B2603&gt;0,VALUE(SUBSTITUTE($B2603,"1","0"))=$B2603),1,0)),"")</f>
        <v/>
      </c>
      <c r="E2603" s="5" t="str">
        <f>IF(PhieuBauCu!$B$2&gt;1,IF(LEN($B2603)=0,"",IF(AND($B2603&gt;0,VALUE(SUBSTITUTE($B2603,"2","0"))=$B2603),1,0)),"")</f>
        <v/>
      </c>
      <c r="F2603" s="5" t="str">
        <f>IF(PhieuBauCu!$B$2&gt;2,IF(LEN($B2603)=0,"",IF(AND($B2603&gt;0,VALUE(SUBSTITUTE($B2603,"3","0"))=$B2603),1,0)),"")</f>
        <v/>
      </c>
      <c r="G2603" s="5" t="str">
        <f>IF(PhieuBauCu!$B$2&gt;3,IF(LEN($B2603)=0,"",IF(AND($B2603&gt;0,VALUE(SUBSTITUTE($B2603,"4","0"))=$B2603),1,0)),"")</f>
        <v/>
      </c>
      <c r="H2603" s="5" t="str">
        <f>IF(PhieuBauCu!$B$2&gt;4,IF(LEN($B2603)=0,"",IF(AND($B2603&gt;0,VALUE(SUBSTITUTE($B2603,"5","0"))=$B2603),1,0)),"")</f>
        <v/>
      </c>
      <c r="I2603" s="5" t="str">
        <f>IF(PhieuBauCu!$B$2&gt;5,IF(LEN($B2603)=0,"",IF(AND($B2603&gt;0,VALUE(SUBSTITUTE($B2603,"6","0"))=$B2603),1,0)),"")</f>
        <v/>
      </c>
      <c r="J2603" s="5" t="str">
        <f>IF(PhieuBauCu!$B$2&gt;6,IF(LEN($B2603)=0,"",IF(AND($B2603&gt;0,VALUE(SUBSTITUTE($B2603,"7","0"))=$B2603),1,0)),"")</f>
        <v/>
      </c>
      <c r="K2603" s="5" t="str">
        <f>IF(PhieuBauCu!$B$2&gt;7,IF(LEN($B2603)=0,"",IF(AND($B2603&gt;0,VALUE(SUBSTITUTE($B2603,"8","0"))=$B2603),1,0)),"")</f>
        <v/>
      </c>
      <c r="L2603" s="5" t="str">
        <f>IF(PhieuBauCu!$B$2&gt;8,IF(LEN($B2603)=0,"",IF(AND($B2603&gt;0,VALUE(SUBSTITUTE($B2603,"9","0"))=$B2603),1,0)),"")</f>
        <v/>
      </c>
      <c r="M2603" s="9">
        <f t="shared" si="81"/>
        <v>0</v>
      </c>
      <c r="N2603" s="36">
        <f>IF(AND(M2603&lt;=PhieuBauCu!$B$13,M2603&gt;=1),1,0)</f>
        <v>0</v>
      </c>
    </row>
    <row r="2604" spans="1:14" ht="28.5" customHeight="1">
      <c r="A2604" s="2">
        <v>2599</v>
      </c>
      <c r="B2604" s="3"/>
      <c r="C2604" s="48" t="str">
        <f t="shared" si="80"/>
        <v/>
      </c>
      <c r="D2604" s="5" t="str">
        <f>IF(PhieuBauCu!$B$2&gt;0,IF(LEN($B2604)=0,"",IF(AND($B2604&gt;0,VALUE(SUBSTITUTE($B2604,"1","0"))=$B2604),1,0)),"")</f>
        <v/>
      </c>
      <c r="E2604" s="5" t="str">
        <f>IF(PhieuBauCu!$B$2&gt;1,IF(LEN($B2604)=0,"",IF(AND($B2604&gt;0,VALUE(SUBSTITUTE($B2604,"2","0"))=$B2604),1,0)),"")</f>
        <v/>
      </c>
      <c r="F2604" s="5" t="str">
        <f>IF(PhieuBauCu!$B$2&gt;2,IF(LEN($B2604)=0,"",IF(AND($B2604&gt;0,VALUE(SUBSTITUTE($B2604,"3","0"))=$B2604),1,0)),"")</f>
        <v/>
      </c>
      <c r="G2604" s="5" t="str">
        <f>IF(PhieuBauCu!$B$2&gt;3,IF(LEN($B2604)=0,"",IF(AND($B2604&gt;0,VALUE(SUBSTITUTE($B2604,"4","0"))=$B2604),1,0)),"")</f>
        <v/>
      </c>
      <c r="H2604" s="5" t="str">
        <f>IF(PhieuBauCu!$B$2&gt;4,IF(LEN($B2604)=0,"",IF(AND($B2604&gt;0,VALUE(SUBSTITUTE($B2604,"5","0"))=$B2604),1,0)),"")</f>
        <v/>
      </c>
      <c r="I2604" s="5" t="str">
        <f>IF(PhieuBauCu!$B$2&gt;5,IF(LEN($B2604)=0,"",IF(AND($B2604&gt;0,VALUE(SUBSTITUTE($B2604,"6","0"))=$B2604),1,0)),"")</f>
        <v/>
      </c>
      <c r="J2604" s="5" t="str">
        <f>IF(PhieuBauCu!$B$2&gt;6,IF(LEN($B2604)=0,"",IF(AND($B2604&gt;0,VALUE(SUBSTITUTE($B2604,"7","0"))=$B2604),1,0)),"")</f>
        <v/>
      </c>
      <c r="K2604" s="5" t="str">
        <f>IF(PhieuBauCu!$B$2&gt;7,IF(LEN($B2604)=0,"",IF(AND($B2604&gt;0,VALUE(SUBSTITUTE($B2604,"8","0"))=$B2604),1,0)),"")</f>
        <v/>
      </c>
      <c r="L2604" s="5" t="str">
        <f>IF(PhieuBauCu!$B$2&gt;8,IF(LEN($B2604)=0,"",IF(AND($B2604&gt;0,VALUE(SUBSTITUTE($B2604,"9","0"))=$B2604),1,0)),"")</f>
        <v/>
      </c>
      <c r="M2604" s="9">
        <f t="shared" si="81"/>
        <v>0</v>
      </c>
      <c r="N2604" s="36">
        <f>IF(AND(M2604&lt;=PhieuBauCu!$B$13,M2604&gt;=1),1,0)</f>
        <v>0</v>
      </c>
    </row>
    <row r="2605" spans="1:14" ht="28.5" customHeight="1">
      <c r="A2605" s="2">
        <v>2600</v>
      </c>
      <c r="B2605" s="3"/>
      <c r="C2605" s="48" t="str">
        <f t="shared" si="80"/>
        <v/>
      </c>
      <c r="D2605" s="5" t="str">
        <f>IF(PhieuBauCu!$B$2&gt;0,IF(LEN($B2605)=0,"",IF(AND($B2605&gt;0,VALUE(SUBSTITUTE($B2605,"1","0"))=$B2605),1,0)),"")</f>
        <v/>
      </c>
      <c r="E2605" s="5" t="str">
        <f>IF(PhieuBauCu!$B$2&gt;1,IF(LEN($B2605)=0,"",IF(AND($B2605&gt;0,VALUE(SUBSTITUTE($B2605,"2","0"))=$B2605),1,0)),"")</f>
        <v/>
      </c>
      <c r="F2605" s="5" t="str">
        <f>IF(PhieuBauCu!$B$2&gt;2,IF(LEN($B2605)=0,"",IF(AND($B2605&gt;0,VALUE(SUBSTITUTE($B2605,"3","0"))=$B2605),1,0)),"")</f>
        <v/>
      </c>
      <c r="G2605" s="5" t="str">
        <f>IF(PhieuBauCu!$B$2&gt;3,IF(LEN($B2605)=0,"",IF(AND($B2605&gt;0,VALUE(SUBSTITUTE($B2605,"4","0"))=$B2605),1,0)),"")</f>
        <v/>
      </c>
      <c r="H2605" s="5" t="str">
        <f>IF(PhieuBauCu!$B$2&gt;4,IF(LEN($B2605)=0,"",IF(AND($B2605&gt;0,VALUE(SUBSTITUTE($B2605,"5","0"))=$B2605),1,0)),"")</f>
        <v/>
      </c>
      <c r="I2605" s="5" t="str">
        <f>IF(PhieuBauCu!$B$2&gt;5,IF(LEN($B2605)=0,"",IF(AND($B2605&gt;0,VALUE(SUBSTITUTE($B2605,"6","0"))=$B2605),1,0)),"")</f>
        <v/>
      </c>
      <c r="J2605" s="5" t="str">
        <f>IF(PhieuBauCu!$B$2&gt;6,IF(LEN($B2605)=0,"",IF(AND($B2605&gt;0,VALUE(SUBSTITUTE($B2605,"7","0"))=$B2605),1,0)),"")</f>
        <v/>
      </c>
      <c r="K2605" s="5" t="str">
        <f>IF(PhieuBauCu!$B$2&gt;7,IF(LEN($B2605)=0,"",IF(AND($B2605&gt;0,VALUE(SUBSTITUTE($B2605,"8","0"))=$B2605),1,0)),"")</f>
        <v/>
      </c>
      <c r="L2605" s="5" t="str">
        <f>IF(PhieuBauCu!$B$2&gt;8,IF(LEN($B2605)=0,"",IF(AND($B2605&gt;0,VALUE(SUBSTITUTE($B2605,"9","0"))=$B2605),1,0)),"")</f>
        <v/>
      </c>
      <c r="M2605" s="9">
        <f t="shared" si="81"/>
        <v>0</v>
      </c>
      <c r="N2605" s="36">
        <f>IF(AND(M2605&lt;=PhieuBauCu!$B$13,M2605&gt;=1),1,0)</f>
        <v>0</v>
      </c>
    </row>
    <row r="2606" spans="1:14" ht="28.5" customHeight="1">
      <c r="A2606" s="2">
        <v>2601</v>
      </c>
      <c r="B2606" s="3"/>
      <c r="C2606" s="48" t="str">
        <f t="shared" si="80"/>
        <v/>
      </c>
      <c r="D2606" s="5" t="str">
        <f>IF(PhieuBauCu!$B$2&gt;0,IF(LEN($B2606)=0,"",IF(AND($B2606&gt;0,VALUE(SUBSTITUTE($B2606,"1","0"))=$B2606),1,0)),"")</f>
        <v/>
      </c>
      <c r="E2606" s="5" t="str">
        <f>IF(PhieuBauCu!$B$2&gt;1,IF(LEN($B2606)=0,"",IF(AND($B2606&gt;0,VALUE(SUBSTITUTE($B2606,"2","0"))=$B2606),1,0)),"")</f>
        <v/>
      </c>
      <c r="F2606" s="5" t="str">
        <f>IF(PhieuBauCu!$B$2&gt;2,IF(LEN($B2606)=0,"",IF(AND($B2606&gt;0,VALUE(SUBSTITUTE($B2606,"3","0"))=$B2606),1,0)),"")</f>
        <v/>
      </c>
      <c r="G2606" s="5" t="str">
        <f>IF(PhieuBauCu!$B$2&gt;3,IF(LEN($B2606)=0,"",IF(AND($B2606&gt;0,VALUE(SUBSTITUTE($B2606,"4","0"))=$B2606),1,0)),"")</f>
        <v/>
      </c>
      <c r="H2606" s="5" t="str">
        <f>IF(PhieuBauCu!$B$2&gt;4,IF(LEN($B2606)=0,"",IF(AND($B2606&gt;0,VALUE(SUBSTITUTE($B2606,"5","0"))=$B2606),1,0)),"")</f>
        <v/>
      </c>
      <c r="I2606" s="5" t="str">
        <f>IF(PhieuBauCu!$B$2&gt;5,IF(LEN($B2606)=0,"",IF(AND($B2606&gt;0,VALUE(SUBSTITUTE($B2606,"6","0"))=$B2606),1,0)),"")</f>
        <v/>
      </c>
      <c r="J2606" s="5" t="str">
        <f>IF(PhieuBauCu!$B$2&gt;6,IF(LEN($B2606)=0,"",IF(AND($B2606&gt;0,VALUE(SUBSTITUTE($B2606,"7","0"))=$B2606),1,0)),"")</f>
        <v/>
      </c>
      <c r="K2606" s="5" t="str">
        <f>IF(PhieuBauCu!$B$2&gt;7,IF(LEN($B2606)=0,"",IF(AND($B2606&gt;0,VALUE(SUBSTITUTE($B2606,"8","0"))=$B2606),1,0)),"")</f>
        <v/>
      </c>
      <c r="L2606" s="5" t="str">
        <f>IF(PhieuBauCu!$B$2&gt;8,IF(LEN($B2606)=0,"",IF(AND($B2606&gt;0,VALUE(SUBSTITUTE($B2606,"9","0"))=$B2606),1,0)),"")</f>
        <v/>
      </c>
      <c r="M2606" s="9">
        <f t="shared" si="81"/>
        <v>0</v>
      </c>
      <c r="N2606" s="36">
        <f>IF(AND(M2606&lt;=PhieuBauCu!$B$13,M2606&gt;=1),1,0)</f>
        <v>0</v>
      </c>
    </row>
    <row r="2607" spans="1:14" ht="28.5" customHeight="1">
      <c r="A2607" s="2">
        <v>2602</v>
      </c>
      <c r="B2607" s="3"/>
      <c r="C2607" s="48" t="str">
        <f t="shared" si="80"/>
        <v/>
      </c>
      <c r="D2607" s="5" t="str">
        <f>IF(PhieuBauCu!$B$2&gt;0,IF(LEN($B2607)=0,"",IF(AND($B2607&gt;0,VALUE(SUBSTITUTE($B2607,"1","0"))=$B2607),1,0)),"")</f>
        <v/>
      </c>
      <c r="E2607" s="5" t="str">
        <f>IF(PhieuBauCu!$B$2&gt;1,IF(LEN($B2607)=0,"",IF(AND($B2607&gt;0,VALUE(SUBSTITUTE($B2607,"2","0"))=$B2607),1,0)),"")</f>
        <v/>
      </c>
      <c r="F2607" s="5" t="str">
        <f>IF(PhieuBauCu!$B$2&gt;2,IF(LEN($B2607)=0,"",IF(AND($B2607&gt;0,VALUE(SUBSTITUTE($B2607,"3","0"))=$B2607),1,0)),"")</f>
        <v/>
      </c>
      <c r="G2607" s="5" t="str">
        <f>IF(PhieuBauCu!$B$2&gt;3,IF(LEN($B2607)=0,"",IF(AND($B2607&gt;0,VALUE(SUBSTITUTE($B2607,"4","0"))=$B2607),1,0)),"")</f>
        <v/>
      </c>
      <c r="H2607" s="5" t="str">
        <f>IF(PhieuBauCu!$B$2&gt;4,IF(LEN($B2607)=0,"",IF(AND($B2607&gt;0,VALUE(SUBSTITUTE($B2607,"5","0"))=$B2607),1,0)),"")</f>
        <v/>
      </c>
      <c r="I2607" s="5" t="str">
        <f>IF(PhieuBauCu!$B$2&gt;5,IF(LEN($B2607)=0,"",IF(AND($B2607&gt;0,VALUE(SUBSTITUTE($B2607,"6","0"))=$B2607),1,0)),"")</f>
        <v/>
      </c>
      <c r="J2607" s="5" t="str">
        <f>IF(PhieuBauCu!$B$2&gt;6,IF(LEN($B2607)=0,"",IF(AND($B2607&gt;0,VALUE(SUBSTITUTE($B2607,"7","0"))=$B2607),1,0)),"")</f>
        <v/>
      </c>
      <c r="K2607" s="5" t="str">
        <f>IF(PhieuBauCu!$B$2&gt;7,IF(LEN($B2607)=0,"",IF(AND($B2607&gt;0,VALUE(SUBSTITUTE($B2607,"8","0"))=$B2607),1,0)),"")</f>
        <v/>
      </c>
      <c r="L2607" s="5" t="str">
        <f>IF(PhieuBauCu!$B$2&gt;8,IF(LEN($B2607)=0,"",IF(AND($B2607&gt;0,VALUE(SUBSTITUTE($B2607,"9","0"))=$B2607),1,0)),"")</f>
        <v/>
      </c>
      <c r="M2607" s="9">
        <f t="shared" si="81"/>
        <v>0</v>
      </c>
      <c r="N2607" s="36">
        <f>IF(AND(M2607&lt;=PhieuBauCu!$B$13,M2607&gt;=1),1,0)</f>
        <v>0</v>
      </c>
    </row>
    <row r="2608" spans="1:14" ht="28.5" customHeight="1">
      <c r="A2608" s="2">
        <v>2603</v>
      </c>
      <c r="B2608" s="3"/>
      <c r="C2608" s="48" t="str">
        <f t="shared" si="80"/>
        <v/>
      </c>
      <c r="D2608" s="5" t="str">
        <f>IF(PhieuBauCu!$B$2&gt;0,IF(LEN($B2608)=0,"",IF(AND($B2608&gt;0,VALUE(SUBSTITUTE($B2608,"1","0"))=$B2608),1,0)),"")</f>
        <v/>
      </c>
      <c r="E2608" s="5" t="str">
        <f>IF(PhieuBauCu!$B$2&gt;1,IF(LEN($B2608)=0,"",IF(AND($B2608&gt;0,VALUE(SUBSTITUTE($B2608,"2","0"))=$B2608),1,0)),"")</f>
        <v/>
      </c>
      <c r="F2608" s="5" t="str">
        <f>IF(PhieuBauCu!$B$2&gt;2,IF(LEN($B2608)=0,"",IF(AND($B2608&gt;0,VALUE(SUBSTITUTE($B2608,"3","0"))=$B2608),1,0)),"")</f>
        <v/>
      </c>
      <c r="G2608" s="5" t="str">
        <f>IF(PhieuBauCu!$B$2&gt;3,IF(LEN($B2608)=0,"",IF(AND($B2608&gt;0,VALUE(SUBSTITUTE($B2608,"4","0"))=$B2608),1,0)),"")</f>
        <v/>
      </c>
      <c r="H2608" s="5" t="str">
        <f>IF(PhieuBauCu!$B$2&gt;4,IF(LEN($B2608)=0,"",IF(AND($B2608&gt;0,VALUE(SUBSTITUTE($B2608,"5","0"))=$B2608),1,0)),"")</f>
        <v/>
      </c>
      <c r="I2608" s="5" t="str">
        <f>IF(PhieuBauCu!$B$2&gt;5,IF(LEN($B2608)=0,"",IF(AND($B2608&gt;0,VALUE(SUBSTITUTE($B2608,"6","0"))=$B2608),1,0)),"")</f>
        <v/>
      </c>
      <c r="J2608" s="5" t="str">
        <f>IF(PhieuBauCu!$B$2&gt;6,IF(LEN($B2608)=0,"",IF(AND($B2608&gt;0,VALUE(SUBSTITUTE($B2608,"7","0"))=$B2608),1,0)),"")</f>
        <v/>
      </c>
      <c r="K2608" s="5" t="str">
        <f>IF(PhieuBauCu!$B$2&gt;7,IF(LEN($B2608)=0,"",IF(AND($B2608&gt;0,VALUE(SUBSTITUTE($B2608,"8","0"))=$B2608),1,0)),"")</f>
        <v/>
      </c>
      <c r="L2608" s="5" t="str">
        <f>IF(PhieuBauCu!$B$2&gt;8,IF(LEN($B2608)=0,"",IF(AND($B2608&gt;0,VALUE(SUBSTITUTE($B2608,"9","0"))=$B2608),1,0)),"")</f>
        <v/>
      </c>
      <c r="M2608" s="9">
        <f t="shared" si="81"/>
        <v>0</v>
      </c>
      <c r="N2608" s="36">
        <f>IF(AND(M2608&lt;=PhieuBauCu!$B$13,M2608&gt;=1),1,0)</f>
        <v>0</v>
      </c>
    </row>
    <row r="2609" spans="1:14" ht="28.5" customHeight="1">
      <c r="A2609" s="2">
        <v>2604</v>
      </c>
      <c r="B2609" s="3"/>
      <c r="C2609" s="48" t="str">
        <f t="shared" si="80"/>
        <v/>
      </c>
      <c r="D2609" s="5" t="str">
        <f>IF(PhieuBauCu!$B$2&gt;0,IF(LEN($B2609)=0,"",IF(AND($B2609&gt;0,VALUE(SUBSTITUTE($B2609,"1","0"))=$B2609),1,0)),"")</f>
        <v/>
      </c>
      <c r="E2609" s="5" t="str">
        <f>IF(PhieuBauCu!$B$2&gt;1,IF(LEN($B2609)=0,"",IF(AND($B2609&gt;0,VALUE(SUBSTITUTE($B2609,"2","0"))=$B2609),1,0)),"")</f>
        <v/>
      </c>
      <c r="F2609" s="5" t="str">
        <f>IF(PhieuBauCu!$B$2&gt;2,IF(LEN($B2609)=0,"",IF(AND($B2609&gt;0,VALUE(SUBSTITUTE($B2609,"3","0"))=$B2609),1,0)),"")</f>
        <v/>
      </c>
      <c r="G2609" s="5" t="str">
        <f>IF(PhieuBauCu!$B$2&gt;3,IF(LEN($B2609)=0,"",IF(AND($B2609&gt;0,VALUE(SUBSTITUTE($B2609,"4","0"))=$B2609),1,0)),"")</f>
        <v/>
      </c>
      <c r="H2609" s="5" t="str">
        <f>IF(PhieuBauCu!$B$2&gt;4,IF(LEN($B2609)=0,"",IF(AND($B2609&gt;0,VALUE(SUBSTITUTE($B2609,"5","0"))=$B2609),1,0)),"")</f>
        <v/>
      </c>
      <c r="I2609" s="5" t="str">
        <f>IF(PhieuBauCu!$B$2&gt;5,IF(LEN($B2609)=0,"",IF(AND($B2609&gt;0,VALUE(SUBSTITUTE($B2609,"6","0"))=$B2609),1,0)),"")</f>
        <v/>
      </c>
      <c r="J2609" s="5" t="str">
        <f>IF(PhieuBauCu!$B$2&gt;6,IF(LEN($B2609)=0,"",IF(AND($B2609&gt;0,VALUE(SUBSTITUTE($B2609,"7","0"))=$B2609),1,0)),"")</f>
        <v/>
      </c>
      <c r="K2609" s="5" t="str">
        <f>IF(PhieuBauCu!$B$2&gt;7,IF(LEN($B2609)=0,"",IF(AND($B2609&gt;0,VALUE(SUBSTITUTE($B2609,"8","0"))=$B2609),1,0)),"")</f>
        <v/>
      </c>
      <c r="L2609" s="5" t="str">
        <f>IF(PhieuBauCu!$B$2&gt;8,IF(LEN($B2609)=0,"",IF(AND($B2609&gt;0,VALUE(SUBSTITUTE($B2609,"9","0"))=$B2609),1,0)),"")</f>
        <v/>
      </c>
      <c r="M2609" s="9">
        <f t="shared" si="81"/>
        <v>0</v>
      </c>
      <c r="N2609" s="36">
        <f>IF(AND(M2609&lt;=PhieuBauCu!$B$13,M2609&gt;=1),1,0)</f>
        <v>0</v>
      </c>
    </row>
    <row r="2610" spans="1:14" ht="28.5" customHeight="1">
      <c r="A2610" s="2">
        <v>2605</v>
      </c>
      <c r="B2610" s="3"/>
      <c r="C2610" s="48" t="str">
        <f t="shared" si="80"/>
        <v/>
      </c>
      <c r="D2610" s="5" t="str">
        <f>IF(PhieuBauCu!$B$2&gt;0,IF(LEN($B2610)=0,"",IF(AND($B2610&gt;0,VALUE(SUBSTITUTE($B2610,"1","0"))=$B2610),1,0)),"")</f>
        <v/>
      </c>
      <c r="E2610" s="5" t="str">
        <f>IF(PhieuBauCu!$B$2&gt;1,IF(LEN($B2610)=0,"",IF(AND($B2610&gt;0,VALUE(SUBSTITUTE($B2610,"2","0"))=$B2610),1,0)),"")</f>
        <v/>
      </c>
      <c r="F2610" s="5" t="str">
        <f>IF(PhieuBauCu!$B$2&gt;2,IF(LEN($B2610)=0,"",IF(AND($B2610&gt;0,VALUE(SUBSTITUTE($B2610,"3","0"))=$B2610),1,0)),"")</f>
        <v/>
      </c>
      <c r="G2610" s="5" t="str">
        <f>IF(PhieuBauCu!$B$2&gt;3,IF(LEN($B2610)=0,"",IF(AND($B2610&gt;0,VALUE(SUBSTITUTE($B2610,"4","0"))=$B2610),1,0)),"")</f>
        <v/>
      </c>
      <c r="H2610" s="5" t="str">
        <f>IF(PhieuBauCu!$B$2&gt;4,IF(LEN($B2610)=0,"",IF(AND($B2610&gt;0,VALUE(SUBSTITUTE($B2610,"5","0"))=$B2610),1,0)),"")</f>
        <v/>
      </c>
      <c r="I2610" s="5" t="str">
        <f>IF(PhieuBauCu!$B$2&gt;5,IF(LEN($B2610)=0,"",IF(AND($B2610&gt;0,VALUE(SUBSTITUTE($B2610,"6","0"))=$B2610),1,0)),"")</f>
        <v/>
      </c>
      <c r="J2610" s="5" t="str">
        <f>IF(PhieuBauCu!$B$2&gt;6,IF(LEN($B2610)=0,"",IF(AND($B2610&gt;0,VALUE(SUBSTITUTE($B2610,"7","0"))=$B2610),1,0)),"")</f>
        <v/>
      </c>
      <c r="K2610" s="5" t="str">
        <f>IF(PhieuBauCu!$B$2&gt;7,IF(LEN($B2610)=0,"",IF(AND($B2610&gt;0,VALUE(SUBSTITUTE($B2610,"8","0"))=$B2610),1,0)),"")</f>
        <v/>
      </c>
      <c r="L2610" s="5" t="str">
        <f>IF(PhieuBauCu!$B$2&gt;8,IF(LEN($B2610)=0,"",IF(AND($B2610&gt;0,VALUE(SUBSTITUTE($B2610,"9","0"))=$B2610),1,0)),"")</f>
        <v/>
      </c>
      <c r="M2610" s="9">
        <f t="shared" si="81"/>
        <v>0</v>
      </c>
      <c r="N2610" s="36">
        <f>IF(AND(M2610&lt;=PhieuBauCu!$B$13,M2610&gt;=1),1,0)</f>
        <v>0</v>
      </c>
    </row>
    <row r="2611" spans="1:14" ht="28.5" customHeight="1">
      <c r="A2611" s="2">
        <v>2606</v>
      </c>
      <c r="B2611" s="3"/>
      <c r="C2611" s="48" t="str">
        <f t="shared" si="80"/>
        <v/>
      </c>
      <c r="D2611" s="5" t="str">
        <f>IF(PhieuBauCu!$B$2&gt;0,IF(LEN($B2611)=0,"",IF(AND($B2611&gt;0,VALUE(SUBSTITUTE($B2611,"1","0"))=$B2611),1,0)),"")</f>
        <v/>
      </c>
      <c r="E2611" s="5" t="str">
        <f>IF(PhieuBauCu!$B$2&gt;1,IF(LEN($B2611)=0,"",IF(AND($B2611&gt;0,VALUE(SUBSTITUTE($B2611,"2","0"))=$B2611),1,0)),"")</f>
        <v/>
      </c>
      <c r="F2611" s="5" t="str">
        <f>IF(PhieuBauCu!$B$2&gt;2,IF(LEN($B2611)=0,"",IF(AND($B2611&gt;0,VALUE(SUBSTITUTE($B2611,"3","0"))=$B2611),1,0)),"")</f>
        <v/>
      </c>
      <c r="G2611" s="5" t="str">
        <f>IF(PhieuBauCu!$B$2&gt;3,IF(LEN($B2611)=0,"",IF(AND($B2611&gt;0,VALUE(SUBSTITUTE($B2611,"4","0"))=$B2611),1,0)),"")</f>
        <v/>
      </c>
      <c r="H2611" s="5" t="str">
        <f>IF(PhieuBauCu!$B$2&gt;4,IF(LEN($B2611)=0,"",IF(AND($B2611&gt;0,VALUE(SUBSTITUTE($B2611,"5","0"))=$B2611),1,0)),"")</f>
        <v/>
      </c>
      <c r="I2611" s="5" t="str">
        <f>IF(PhieuBauCu!$B$2&gt;5,IF(LEN($B2611)=0,"",IF(AND($B2611&gt;0,VALUE(SUBSTITUTE($B2611,"6","0"))=$B2611),1,0)),"")</f>
        <v/>
      </c>
      <c r="J2611" s="5" t="str">
        <f>IF(PhieuBauCu!$B$2&gt;6,IF(LEN($B2611)=0,"",IF(AND($B2611&gt;0,VALUE(SUBSTITUTE($B2611,"7","0"))=$B2611),1,0)),"")</f>
        <v/>
      </c>
      <c r="K2611" s="5" t="str">
        <f>IF(PhieuBauCu!$B$2&gt;7,IF(LEN($B2611)=0,"",IF(AND($B2611&gt;0,VALUE(SUBSTITUTE($B2611,"8","0"))=$B2611),1,0)),"")</f>
        <v/>
      </c>
      <c r="L2611" s="5" t="str">
        <f>IF(PhieuBauCu!$B$2&gt;8,IF(LEN($B2611)=0,"",IF(AND($B2611&gt;0,VALUE(SUBSTITUTE($B2611,"9","0"))=$B2611),1,0)),"")</f>
        <v/>
      </c>
      <c r="M2611" s="9">
        <f t="shared" si="81"/>
        <v>0</v>
      </c>
      <c r="N2611" s="36">
        <f>IF(AND(M2611&lt;=PhieuBauCu!$B$13,M2611&gt;=1),1,0)</f>
        <v>0</v>
      </c>
    </row>
    <row r="2612" spans="1:14" ht="28.5" customHeight="1">
      <c r="A2612" s="2">
        <v>2607</v>
      </c>
      <c r="B2612" s="3"/>
      <c r="C2612" s="48" t="str">
        <f t="shared" si="80"/>
        <v/>
      </c>
      <c r="D2612" s="5" t="str">
        <f>IF(PhieuBauCu!$B$2&gt;0,IF(LEN($B2612)=0,"",IF(AND($B2612&gt;0,VALUE(SUBSTITUTE($B2612,"1","0"))=$B2612),1,0)),"")</f>
        <v/>
      </c>
      <c r="E2612" s="5" t="str">
        <f>IF(PhieuBauCu!$B$2&gt;1,IF(LEN($B2612)=0,"",IF(AND($B2612&gt;0,VALUE(SUBSTITUTE($B2612,"2","0"))=$B2612),1,0)),"")</f>
        <v/>
      </c>
      <c r="F2612" s="5" t="str">
        <f>IF(PhieuBauCu!$B$2&gt;2,IF(LEN($B2612)=0,"",IF(AND($B2612&gt;0,VALUE(SUBSTITUTE($B2612,"3","0"))=$B2612),1,0)),"")</f>
        <v/>
      </c>
      <c r="G2612" s="5" t="str">
        <f>IF(PhieuBauCu!$B$2&gt;3,IF(LEN($B2612)=0,"",IF(AND($B2612&gt;0,VALUE(SUBSTITUTE($B2612,"4","0"))=$B2612),1,0)),"")</f>
        <v/>
      </c>
      <c r="H2612" s="5" t="str">
        <f>IF(PhieuBauCu!$B$2&gt;4,IF(LEN($B2612)=0,"",IF(AND($B2612&gt;0,VALUE(SUBSTITUTE($B2612,"5","0"))=$B2612),1,0)),"")</f>
        <v/>
      </c>
      <c r="I2612" s="5" t="str">
        <f>IF(PhieuBauCu!$B$2&gt;5,IF(LEN($B2612)=0,"",IF(AND($B2612&gt;0,VALUE(SUBSTITUTE($B2612,"6","0"))=$B2612),1,0)),"")</f>
        <v/>
      </c>
      <c r="J2612" s="5" t="str">
        <f>IF(PhieuBauCu!$B$2&gt;6,IF(LEN($B2612)=0,"",IF(AND($B2612&gt;0,VALUE(SUBSTITUTE($B2612,"7","0"))=$B2612),1,0)),"")</f>
        <v/>
      </c>
      <c r="K2612" s="5" t="str">
        <f>IF(PhieuBauCu!$B$2&gt;7,IF(LEN($B2612)=0,"",IF(AND($B2612&gt;0,VALUE(SUBSTITUTE($B2612,"8","0"))=$B2612),1,0)),"")</f>
        <v/>
      </c>
      <c r="L2612" s="5" t="str">
        <f>IF(PhieuBauCu!$B$2&gt;8,IF(LEN($B2612)=0,"",IF(AND($B2612&gt;0,VALUE(SUBSTITUTE($B2612,"9","0"))=$B2612),1,0)),"")</f>
        <v/>
      </c>
      <c r="M2612" s="9">
        <f t="shared" si="81"/>
        <v>0</v>
      </c>
      <c r="N2612" s="36">
        <f>IF(AND(M2612&lt;=PhieuBauCu!$B$13,M2612&gt;=1),1,0)</f>
        <v>0</v>
      </c>
    </row>
    <row r="2613" spans="1:14" ht="28.5" customHeight="1">
      <c r="A2613" s="2">
        <v>2608</v>
      </c>
      <c r="B2613" s="3"/>
      <c r="C2613" s="48" t="str">
        <f t="shared" si="80"/>
        <v/>
      </c>
      <c r="D2613" s="5" t="str">
        <f>IF(PhieuBauCu!$B$2&gt;0,IF(LEN($B2613)=0,"",IF(AND($B2613&gt;0,VALUE(SUBSTITUTE($B2613,"1","0"))=$B2613),1,0)),"")</f>
        <v/>
      </c>
      <c r="E2613" s="5" t="str">
        <f>IF(PhieuBauCu!$B$2&gt;1,IF(LEN($B2613)=0,"",IF(AND($B2613&gt;0,VALUE(SUBSTITUTE($B2613,"2","0"))=$B2613),1,0)),"")</f>
        <v/>
      </c>
      <c r="F2613" s="5" t="str">
        <f>IF(PhieuBauCu!$B$2&gt;2,IF(LEN($B2613)=0,"",IF(AND($B2613&gt;0,VALUE(SUBSTITUTE($B2613,"3","0"))=$B2613),1,0)),"")</f>
        <v/>
      </c>
      <c r="G2613" s="5" t="str">
        <f>IF(PhieuBauCu!$B$2&gt;3,IF(LEN($B2613)=0,"",IF(AND($B2613&gt;0,VALUE(SUBSTITUTE($B2613,"4","0"))=$B2613),1,0)),"")</f>
        <v/>
      </c>
      <c r="H2613" s="5" t="str">
        <f>IF(PhieuBauCu!$B$2&gt;4,IF(LEN($B2613)=0,"",IF(AND($B2613&gt;0,VALUE(SUBSTITUTE($B2613,"5","0"))=$B2613),1,0)),"")</f>
        <v/>
      </c>
      <c r="I2613" s="5" t="str">
        <f>IF(PhieuBauCu!$B$2&gt;5,IF(LEN($B2613)=0,"",IF(AND($B2613&gt;0,VALUE(SUBSTITUTE($B2613,"6","0"))=$B2613),1,0)),"")</f>
        <v/>
      </c>
      <c r="J2613" s="5" t="str">
        <f>IF(PhieuBauCu!$B$2&gt;6,IF(LEN($B2613)=0,"",IF(AND($B2613&gt;0,VALUE(SUBSTITUTE($B2613,"7","0"))=$B2613),1,0)),"")</f>
        <v/>
      </c>
      <c r="K2613" s="5" t="str">
        <f>IF(PhieuBauCu!$B$2&gt;7,IF(LEN($B2613)=0,"",IF(AND($B2613&gt;0,VALUE(SUBSTITUTE($B2613,"8","0"))=$B2613),1,0)),"")</f>
        <v/>
      </c>
      <c r="L2613" s="5" t="str">
        <f>IF(PhieuBauCu!$B$2&gt;8,IF(LEN($B2613)=0,"",IF(AND($B2613&gt;0,VALUE(SUBSTITUTE($B2613,"9","0"))=$B2613),1,0)),"")</f>
        <v/>
      </c>
      <c r="M2613" s="9">
        <f t="shared" si="81"/>
        <v>0</v>
      </c>
      <c r="N2613" s="36">
        <f>IF(AND(M2613&lt;=PhieuBauCu!$B$13,M2613&gt;=1),1,0)</f>
        <v>0</v>
      </c>
    </row>
    <row r="2614" spans="1:14" ht="28.5" customHeight="1">
      <c r="A2614" s="2">
        <v>2609</v>
      </c>
      <c r="B2614" s="3"/>
      <c r="C2614" s="48" t="str">
        <f t="shared" si="80"/>
        <v/>
      </c>
      <c r="D2614" s="5" t="str">
        <f>IF(PhieuBauCu!$B$2&gt;0,IF(LEN($B2614)=0,"",IF(AND($B2614&gt;0,VALUE(SUBSTITUTE($B2614,"1","0"))=$B2614),1,0)),"")</f>
        <v/>
      </c>
      <c r="E2614" s="5" t="str">
        <f>IF(PhieuBauCu!$B$2&gt;1,IF(LEN($B2614)=0,"",IF(AND($B2614&gt;0,VALUE(SUBSTITUTE($B2614,"2","0"))=$B2614),1,0)),"")</f>
        <v/>
      </c>
      <c r="F2614" s="5" t="str">
        <f>IF(PhieuBauCu!$B$2&gt;2,IF(LEN($B2614)=0,"",IF(AND($B2614&gt;0,VALUE(SUBSTITUTE($B2614,"3","0"))=$B2614),1,0)),"")</f>
        <v/>
      </c>
      <c r="G2614" s="5" t="str">
        <f>IF(PhieuBauCu!$B$2&gt;3,IF(LEN($B2614)=0,"",IF(AND($B2614&gt;0,VALUE(SUBSTITUTE($B2614,"4","0"))=$B2614),1,0)),"")</f>
        <v/>
      </c>
      <c r="H2614" s="5" t="str">
        <f>IF(PhieuBauCu!$B$2&gt;4,IF(LEN($B2614)=0,"",IF(AND($B2614&gt;0,VALUE(SUBSTITUTE($B2614,"5","0"))=$B2614),1,0)),"")</f>
        <v/>
      </c>
      <c r="I2614" s="5" t="str">
        <f>IF(PhieuBauCu!$B$2&gt;5,IF(LEN($B2614)=0,"",IF(AND($B2614&gt;0,VALUE(SUBSTITUTE($B2614,"6","0"))=$B2614),1,0)),"")</f>
        <v/>
      </c>
      <c r="J2614" s="5" t="str">
        <f>IF(PhieuBauCu!$B$2&gt;6,IF(LEN($B2614)=0,"",IF(AND($B2614&gt;0,VALUE(SUBSTITUTE($B2614,"7","0"))=$B2614),1,0)),"")</f>
        <v/>
      </c>
      <c r="K2614" s="5" t="str">
        <f>IF(PhieuBauCu!$B$2&gt;7,IF(LEN($B2614)=0,"",IF(AND($B2614&gt;0,VALUE(SUBSTITUTE($B2614,"8","0"))=$B2614),1,0)),"")</f>
        <v/>
      </c>
      <c r="L2614" s="5" t="str">
        <f>IF(PhieuBauCu!$B$2&gt;8,IF(LEN($B2614)=0,"",IF(AND($B2614&gt;0,VALUE(SUBSTITUTE($B2614,"9","0"))=$B2614),1,0)),"")</f>
        <v/>
      </c>
      <c r="M2614" s="9">
        <f t="shared" si="81"/>
        <v>0</v>
      </c>
      <c r="N2614" s="36">
        <f>IF(AND(M2614&lt;=PhieuBauCu!$B$13,M2614&gt;=1),1,0)</f>
        <v>0</v>
      </c>
    </row>
    <row r="2615" spans="1:14" ht="28.5" customHeight="1">
      <c r="A2615" s="2">
        <v>2610</v>
      </c>
      <c r="B2615" s="3"/>
      <c r="C2615" s="48" t="str">
        <f t="shared" si="80"/>
        <v/>
      </c>
      <c r="D2615" s="5" t="str">
        <f>IF(PhieuBauCu!$B$2&gt;0,IF(LEN($B2615)=0,"",IF(AND($B2615&gt;0,VALUE(SUBSTITUTE($B2615,"1","0"))=$B2615),1,0)),"")</f>
        <v/>
      </c>
      <c r="E2615" s="5" t="str">
        <f>IF(PhieuBauCu!$B$2&gt;1,IF(LEN($B2615)=0,"",IF(AND($B2615&gt;0,VALUE(SUBSTITUTE($B2615,"2","0"))=$B2615),1,0)),"")</f>
        <v/>
      </c>
      <c r="F2615" s="5" t="str">
        <f>IF(PhieuBauCu!$B$2&gt;2,IF(LEN($B2615)=0,"",IF(AND($B2615&gt;0,VALUE(SUBSTITUTE($B2615,"3","0"))=$B2615),1,0)),"")</f>
        <v/>
      </c>
      <c r="G2615" s="5" t="str">
        <f>IF(PhieuBauCu!$B$2&gt;3,IF(LEN($B2615)=0,"",IF(AND($B2615&gt;0,VALUE(SUBSTITUTE($B2615,"4","0"))=$B2615),1,0)),"")</f>
        <v/>
      </c>
      <c r="H2615" s="5" t="str">
        <f>IF(PhieuBauCu!$B$2&gt;4,IF(LEN($B2615)=0,"",IF(AND($B2615&gt;0,VALUE(SUBSTITUTE($B2615,"5","0"))=$B2615),1,0)),"")</f>
        <v/>
      </c>
      <c r="I2615" s="5" t="str">
        <f>IF(PhieuBauCu!$B$2&gt;5,IF(LEN($B2615)=0,"",IF(AND($B2615&gt;0,VALUE(SUBSTITUTE($B2615,"6","0"))=$B2615),1,0)),"")</f>
        <v/>
      </c>
      <c r="J2615" s="5" t="str">
        <f>IF(PhieuBauCu!$B$2&gt;6,IF(LEN($B2615)=0,"",IF(AND($B2615&gt;0,VALUE(SUBSTITUTE($B2615,"7","0"))=$B2615),1,0)),"")</f>
        <v/>
      </c>
      <c r="K2615" s="5" t="str">
        <f>IF(PhieuBauCu!$B$2&gt;7,IF(LEN($B2615)=0,"",IF(AND($B2615&gt;0,VALUE(SUBSTITUTE($B2615,"8","0"))=$B2615),1,0)),"")</f>
        <v/>
      </c>
      <c r="L2615" s="5" t="str">
        <f>IF(PhieuBauCu!$B$2&gt;8,IF(LEN($B2615)=0,"",IF(AND($B2615&gt;0,VALUE(SUBSTITUTE($B2615,"9","0"))=$B2615),1,0)),"")</f>
        <v/>
      </c>
      <c r="M2615" s="9">
        <f t="shared" si="81"/>
        <v>0</v>
      </c>
      <c r="N2615" s="36">
        <f>IF(AND(M2615&lt;=PhieuBauCu!$B$13,M2615&gt;=1),1,0)</f>
        <v>0</v>
      </c>
    </row>
    <row r="2616" spans="1:14" ht="28.5" customHeight="1">
      <c r="A2616" s="2">
        <v>2611</v>
      </c>
      <c r="B2616" s="3"/>
      <c r="C2616" s="48" t="str">
        <f t="shared" si="80"/>
        <v/>
      </c>
      <c r="D2616" s="5" t="str">
        <f>IF(PhieuBauCu!$B$2&gt;0,IF(LEN($B2616)=0,"",IF(AND($B2616&gt;0,VALUE(SUBSTITUTE($B2616,"1","0"))=$B2616),1,0)),"")</f>
        <v/>
      </c>
      <c r="E2616" s="5" t="str">
        <f>IF(PhieuBauCu!$B$2&gt;1,IF(LEN($B2616)=0,"",IF(AND($B2616&gt;0,VALUE(SUBSTITUTE($B2616,"2","0"))=$B2616),1,0)),"")</f>
        <v/>
      </c>
      <c r="F2616" s="5" t="str">
        <f>IF(PhieuBauCu!$B$2&gt;2,IF(LEN($B2616)=0,"",IF(AND($B2616&gt;0,VALUE(SUBSTITUTE($B2616,"3","0"))=$B2616),1,0)),"")</f>
        <v/>
      </c>
      <c r="G2616" s="5" t="str">
        <f>IF(PhieuBauCu!$B$2&gt;3,IF(LEN($B2616)=0,"",IF(AND($B2616&gt;0,VALUE(SUBSTITUTE($B2616,"4","0"))=$B2616),1,0)),"")</f>
        <v/>
      </c>
      <c r="H2616" s="5" t="str">
        <f>IF(PhieuBauCu!$B$2&gt;4,IF(LEN($B2616)=0,"",IF(AND($B2616&gt;0,VALUE(SUBSTITUTE($B2616,"5","0"))=$B2616),1,0)),"")</f>
        <v/>
      </c>
      <c r="I2616" s="5" t="str">
        <f>IF(PhieuBauCu!$B$2&gt;5,IF(LEN($B2616)=0,"",IF(AND($B2616&gt;0,VALUE(SUBSTITUTE($B2616,"6","0"))=$B2616),1,0)),"")</f>
        <v/>
      </c>
      <c r="J2616" s="5" t="str">
        <f>IF(PhieuBauCu!$B$2&gt;6,IF(LEN($B2616)=0,"",IF(AND($B2616&gt;0,VALUE(SUBSTITUTE($B2616,"7","0"))=$B2616),1,0)),"")</f>
        <v/>
      </c>
      <c r="K2616" s="5" t="str">
        <f>IF(PhieuBauCu!$B$2&gt;7,IF(LEN($B2616)=0,"",IF(AND($B2616&gt;0,VALUE(SUBSTITUTE($B2616,"8","0"))=$B2616),1,0)),"")</f>
        <v/>
      </c>
      <c r="L2616" s="5" t="str">
        <f>IF(PhieuBauCu!$B$2&gt;8,IF(LEN($B2616)=0,"",IF(AND($B2616&gt;0,VALUE(SUBSTITUTE($B2616,"9","0"))=$B2616),1,0)),"")</f>
        <v/>
      </c>
      <c r="M2616" s="9">
        <f t="shared" si="81"/>
        <v>0</v>
      </c>
      <c r="N2616" s="36">
        <f>IF(AND(M2616&lt;=PhieuBauCu!$B$13,M2616&gt;=1),1,0)</f>
        <v>0</v>
      </c>
    </row>
    <row r="2617" spans="1:14" ht="28.5" customHeight="1">
      <c r="A2617" s="2">
        <v>2612</v>
      </c>
      <c r="B2617" s="3"/>
      <c r="C2617" s="48" t="str">
        <f t="shared" si="80"/>
        <v/>
      </c>
      <c r="D2617" s="5" t="str">
        <f>IF(PhieuBauCu!$B$2&gt;0,IF(LEN($B2617)=0,"",IF(AND($B2617&gt;0,VALUE(SUBSTITUTE($B2617,"1","0"))=$B2617),1,0)),"")</f>
        <v/>
      </c>
      <c r="E2617" s="5" t="str">
        <f>IF(PhieuBauCu!$B$2&gt;1,IF(LEN($B2617)=0,"",IF(AND($B2617&gt;0,VALUE(SUBSTITUTE($B2617,"2","0"))=$B2617),1,0)),"")</f>
        <v/>
      </c>
      <c r="F2617" s="5" t="str">
        <f>IF(PhieuBauCu!$B$2&gt;2,IF(LEN($B2617)=0,"",IF(AND($B2617&gt;0,VALUE(SUBSTITUTE($B2617,"3","0"))=$B2617),1,0)),"")</f>
        <v/>
      </c>
      <c r="G2617" s="5" t="str">
        <f>IF(PhieuBauCu!$B$2&gt;3,IF(LEN($B2617)=0,"",IF(AND($B2617&gt;0,VALUE(SUBSTITUTE($B2617,"4","0"))=$B2617),1,0)),"")</f>
        <v/>
      </c>
      <c r="H2617" s="5" t="str">
        <f>IF(PhieuBauCu!$B$2&gt;4,IF(LEN($B2617)=0,"",IF(AND($B2617&gt;0,VALUE(SUBSTITUTE($B2617,"5","0"))=$B2617),1,0)),"")</f>
        <v/>
      </c>
      <c r="I2617" s="5" t="str">
        <f>IF(PhieuBauCu!$B$2&gt;5,IF(LEN($B2617)=0,"",IF(AND($B2617&gt;0,VALUE(SUBSTITUTE($B2617,"6","0"))=$B2617),1,0)),"")</f>
        <v/>
      </c>
      <c r="J2617" s="5" t="str">
        <f>IF(PhieuBauCu!$B$2&gt;6,IF(LEN($B2617)=0,"",IF(AND($B2617&gt;0,VALUE(SUBSTITUTE($B2617,"7","0"))=$B2617),1,0)),"")</f>
        <v/>
      </c>
      <c r="K2617" s="5" t="str">
        <f>IF(PhieuBauCu!$B$2&gt;7,IF(LEN($B2617)=0,"",IF(AND($B2617&gt;0,VALUE(SUBSTITUTE($B2617,"8","0"))=$B2617),1,0)),"")</f>
        <v/>
      </c>
      <c r="L2617" s="5" t="str">
        <f>IF(PhieuBauCu!$B$2&gt;8,IF(LEN($B2617)=0,"",IF(AND($B2617&gt;0,VALUE(SUBSTITUTE($B2617,"9","0"))=$B2617),1,0)),"")</f>
        <v/>
      </c>
      <c r="M2617" s="9">
        <f t="shared" si="81"/>
        <v>0</v>
      </c>
      <c r="N2617" s="36">
        <f>IF(AND(M2617&lt;=PhieuBauCu!$B$13,M2617&gt;=1),1,0)</f>
        <v>0</v>
      </c>
    </row>
    <row r="2618" spans="1:14" ht="28.5" customHeight="1">
      <c r="A2618" s="2">
        <v>2613</v>
      </c>
      <c r="B2618" s="3"/>
      <c r="C2618" s="48" t="str">
        <f t="shared" si="80"/>
        <v/>
      </c>
      <c r="D2618" s="5" t="str">
        <f>IF(PhieuBauCu!$B$2&gt;0,IF(LEN($B2618)=0,"",IF(AND($B2618&gt;0,VALUE(SUBSTITUTE($B2618,"1","0"))=$B2618),1,0)),"")</f>
        <v/>
      </c>
      <c r="E2618" s="5" t="str">
        <f>IF(PhieuBauCu!$B$2&gt;1,IF(LEN($B2618)=0,"",IF(AND($B2618&gt;0,VALUE(SUBSTITUTE($B2618,"2","0"))=$B2618),1,0)),"")</f>
        <v/>
      </c>
      <c r="F2618" s="5" t="str">
        <f>IF(PhieuBauCu!$B$2&gt;2,IF(LEN($B2618)=0,"",IF(AND($B2618&gt;0,VALUE(SUBSTITUTE($B2618,"3","0"))=$B2618),1,0)),"")</f>
        <v/>
      </c>
      <c r="G2618" s="5" t="str">
        <f>IF(PhieuBauCu!$B$2&gt;3,IF(LEN($B2618)=0,"",IF(AND($B2618&gt;0,VALUE(SUBSTITUTE($B2618,"4","0"))=$B2618),1,0)),"")</f>
        <v/>
      </c>
      <c r="H2618" s="5" t="str">
        <f>IF(PhieuBauCu!$B$2&gt;4,IF(LEN($B2618)=0,"",IF(AND($B2618&gt;0,VALUE(SUBSTITUTE($B2618,"5","0"))=$B2618),1,0)),"")</f>
        <v/>
      </c>
      <c r="I2618" s="5" t="str">
        <f>IF(PhieuBauCu!$B$2&gt;5,IF(LEN($B2618)=0,"",IF(AND($B2618&gt;0,VALUE(SUBSTITUTE($B2618,"6","0"))=$B2618),1,0)),"")</f>
        <v/>
      </c>
      <c r="J2618" s="5" t="str">
        <f>IF(PhieuBauCu!$B$2&gt;6,IF(LEN($B2618)=0,"",IF(AND($B2618&gt;0,VALUE(SUBSTITUTE($B2618,"7","0"))=$B2618),1,0)),"")</f>
        <v/>
      </c>
      <c r="K2618" s="5" t="str">
        <f>IF(PhieuBauCu!$B$2&gt;7,IF(LEN($B2618)=0,"",IF(AND($B2618&gt;0,VALUE(SUBSTITUTE($B2618,"8","0"))=$B2618),1,0)),"")</f>
        <v/>
      </c>
      <c r="L2618" s="5" t="str">
        <f>IF(PhieuBauCu!$B$2&gt;8,IF(LEN($B2618)=0,"",IF(AND($B2618&gt;0,VALUE(SUBSTITUTE($B2618,"9","0"))=$B2618),1,0)),"")</f>
        <v/>
      </c>
      <c r="M2618" s="9">
        <f t="shared" si="81"/>
        <v>0</v>
      </c>
      <c r="N2618" s="36">
        <f>IF(AND(M2618&lt;=PhieuBauCu!$B$13,M2618&gt;=1),1,0)</f>
        <v>0</v>
      </c>
    </row>
    <row r="2619" spans="1:14" ht="28.5" customHeight="1">
      <c r="A2619" s="2">
        <v>2614</v>
      </c>
      <c r="B2619" s="3"/>
      <c r="C2619" s="48" t="str">
        <f t="shared" si="80"/>
        <v/>
      </c>
      <c r="D2619" s="5" t="str">
        <f>IF(PhieuBauCu!$B$2&gt;0,IF(LEN($B2619)=0,"",IF(AND($B2619&gt;0,VALUE(SUBSTITUTE($B2619,"1","0"))=$B2619),1,0)),"")</f>
        <v/>
      </c>
      <c r="E2619" s="5" t="str">
        <f>IF(PhieuBauCu!$B$2&gt;1,IF(LEN($B2619)=0,"",IF(AND($B2619&gt;0,VALUE(SUBSTITUTE($B2619,"2","0"))=$B2619),1,0)),"")</f>
        <v/>
      </c>
      <c r="F2619" s="5" t="str">
        <f>IF(PhieuBauCu!$B$2&gt;2,IF(LEN($B2619)=0,"",IF(AND($B2619&gt;0,VALUE(SUBSTITUTE($B2619,"3","0"))=$B2619),1,0)),"")</f>
        <v/>
      </c>
      <c r="G2619" s="5" t="str">
        <f>IF(PhieuBauCu!$B$2&gt;3,IF(LEN($B2619)=0,"",IF(AND($B2619&gt;0,VALUE(SUBSTITUTE($B2619,"4","0"))=$B2619),1,0)),"")</f>
        <v/>
      </c>
      <c r="H2619" s="5" t="str">
        <f>IF(PhieuBauCu!$B$2&gt;4,IF(LEN($B2619)=0,"",IF(AND($B2619&gt;0,VALUE(SUBSTITUTE($B2619,"5","0"))=$B2619),1,0)),"")</f>
        <v/>
      </c>
      <c r="I2619" s="5" t="str">
        <f>IF(PhieuBauCu!$B$2&gt;5,IF(LEN($B2619)=0,"",IF(AND($B2619&gt;0,VALUE(SUBSTITUTE($B2619,"6","0"))=$B2619),1,0)),"")</f>
        <v/>
      </c>
      <c r="J2619" s="5" t="str">
        <f>IF(PhieuBauCu!$B$2&gt;6,IF(LEN($B2619)=0,"",IF(AND($B2619&gt;0,VALUE(SUBSTITUTE($B2619,"7","0"))=$B2619),1,0)),"")</f>
        <v/>
      </c>
      <c r="K2619" s="5" t="str">
        <f>IF(PhieuBauCu!$B$2&gt;7,IF(LEN($B2619)=0,"",IF(AND($B2619&gt;0,VALUE(SUBSTITUTE($B2619,"8","0"))=$B2619),1,0)),"")</f>
        <v/>
      </c>
      <c r="L2619" s="5" t="str">
        <f>IF(PhieuBauCu!$B$2&gt;8,IF(LEN($B2619)=0,"",IF(AND($B2619&gt;0,VALUE(SUBSTITUTE($B2619,"9","0"))=$B2619),1,0)),"")</f>
        <v/>
      </c>
      <c r="M2619" s="9">
        <f t="shared" si="81"/>
        <v>0</v>
      </c>
      <c r="N2619" s="36">
        <f>IF(AND(M2619&lt;=PhieuBauCu!$B$13,M2619&gt;=1),1,0)</f>
        <v>0</v>
      </c>
    </row>
    <row r="2620" spans="1:14" ht="28.5" customHeight="1">
      <c r="A2620" s="2">
        <v>2615</v>
      </c>
      <c r="B2620" s="3"/>
      <c r="C2620" s="48" t="str">
        <f t="shared" si="80"/>
        <v/>
      </c>
      <c r="D2620" s="5" t="str">
        <f>IF(PhieuBauCu!$B$2&gt;0,IF(LEN($B2620)=0,"",IF(AND($B2620&gt;0,VALUE(SUBSTITUTE($B2620,"1","0"))=$B2620),1,0)),"")</f>
        <v/>
      </c>
      <c r="E2620" s="5" t="str">
        <f>IF(PhieuBauCu!$B$2&gt;1,IF(LEN($B2620)=0,"",IF(AND($B2620&gt;0,VALUE(SUBSTITUTE($B2620,"2","0"))=$B2620),1,0)),"")</f>
        <v/>
      </c>
      <c r="F2620" s="5" t="str">
        <f>IF(PhieuBauCu!$B$2&gt;2,IF(LEN($B2620)=0,"",IF(AND($B2620&gt;0,VALUE(SUBSTITUTE($B2620,"3","0"))=$B2620),1,0)),"")</f>
        <v/>
      </c>
      <c r="G2620" s="5" t="str">
        <f>IF(PhieuBauCu!$B$2&gt;3,IF(LEN($B2620)=0,"",IF(AND($B2620&gt;0,VALUE(SUBSTITUTE($B2620,"4","0"))=$B2620),1,0)),"")</f>
        <v/>
      </c>
      <c r="H2620" s="5" t="str">
        <f>IF(PhieuBauCu!$B$2&gt;4,IF(LEN($B2620)=0,"",IF(AND($B2620&gt;0,VALUE(SUBSTITUTE($B2620,"5","0"))=$B2620),1,0)),"")</f>
        <v/>
      </c>
      <c r="I2620" s="5" t="str">
        <f>IF(PhieuBauCu!$B$2&gt;5,IF(LEN($B2620)=0,"",IF(AND($B2620&gt;0,VALUE(SUBSTITUTE($B2620,"6","0"))=$B2620),1,0)),"")</f>
        <v/>
      </c>
      <c r="J2620" s="5" t="str">
        <f>IF(PhieuBauCu!$B$2&gt;6,IF(LEN($B2620)=0,"",IF(AND($B2620&gt;0,VALUE(SUBSTITUTE($B2620,"7","0"))=$B2620),1,0)),"")</f>
        <v/>
      </c>
      <c r="K2620" s="5" t="str">
        <f>IF(PhieuBauCu!$B$2&gt;7,IF(LEN($B2620)=0,"",IF(AND($B2620&gt;0,VALUE(SUBSTITUTE($B2620,"8","0"))=$B2620),1,0)),"")</f>
        <v/>
      </c>
      <c r="L2620" s="5" t="str">
        <f>IF(PhieuBauCu!$B$2&gt;8,IF(LEN($B2620)=0,"",IF(AND($B2620&gt;0,VALUE(SUBSTITUTE($B2620,"9","0"))=$B2620),1,0)),"")</f>
        <v/>
      </c>
      <c r="M2620" s="9">
        <f t="shared" si="81"/>
        <v>0</v>
      </c>
      <c r="N2620" s="36">
        <f>IF(AND(M2620&lt;=PhieuBauCu!$B$13,M2620&gt;=1),1,0)</f>
        <v>0</v>
      </c>
    </row>
    <row r="2621" spans="1:14" ht="28.5" customHeight="1">
      <c r="A2621" s="2">
        <v>2616</v>
      </c>
      <c r="B2621" s="3"/>
      <c r="C2621" s="48" t="str">
        <f t="shared" si="80"/>
        <v/>
      </c>
      <c r="D2621" s="5" t="str">
        <f>IF(PhieuBauCu!$B$2&gt;0,IF(LEN($B2621)=0,"",IF(AND($B2621&gt;0,VALUE(SUBSTITUTE($B2621,"1","0"))=$B2621),1,0)),"")</f>
        <v/>
      </c>
      <c r="E2621" s="5" t="str">
        <f>IF(PhieuBauCu!$B$2&gt;1,IF(LEN($B2621)=0,"",IF(AND($B2621&gt;0,VALUE(SUBSTITUTE($B2621,"2","0"))=$B2621),1,0)),"")</f>
        <v/>
      </c>
      <c r="F2621" s="5" t="str">
        <f>IF(PhieuBauCu!$B$2&gt;2,IF(LEN($B2621)=0,"",IF(AND($B2621&gt;0,VALUE(SUBSTITUTE($B2621,"3","0"))=$B2621),1,0)),"")</f>
        <v/>
      </c>
      <c r="G2621" s="5" t="str">
        <f>IF(PhieuBauCu!$B$2&gt;3,IF(LEN($B2621)=0,"",IF(AND($B2621&gt;0,VALUE(SUBSTITUTE($B2621,"4","0"))=$B2621),1,0)),"")</f>
        <v/>
      </c>
      <c r="H2621" s="5" t="str">
        <f>IF(PhieuBauCu!$B$2&gt;4,IF(LEN($B2621)=0,"",IF(AND($B2621&gt;0,VALUE(SUBSTITUTE($B2621,"5","0"))=$B2621),1,0)),"")</f>
        <v/>
      </c>
      <c r="I2621" s="5" t="str">
        <f>IF(PhieuBauCu!$B$2&gt;5,IF(LEN($B2621)=0,"",IF(AND($B2621&gt;0,VALUE(SUBSTITUTE($B2621,"6","0"))=$B2621),1,0)),"")</f>
        <v/>
      </c>
      <c r="J2621" s="5" t="str">
        <f>IF(PhieuBauCu!$B$2&gt;6,IF(LEN($B2621)=0,"",IF(AND($B2621&gt;0,VALUE(SUBSTITUTE($B2621,"7","0"))=$B2621),1,0)),"")</f>
        <v/>
      </c>
      <c r="K2621" s="5" t="str">
        <f>IF(PhieuBauCu!$B$2&gt;7,IF(LEN($B2621)=0,"",IF(AND($B2621&gt;0,VALUE(SUBSTITUTE($B2621,"8","0"))=$B2621),1,0)),"")</f>
        <v/>
      </c>
      <c r="L2621" s="5" t="str">
        <f>IF(PhieuBauCu!$B$2&gt;8,IF(LEN($B2621)=0,"",IF(AND($B2621&gt;0,VALUE(SUBSTITUTE($B2621,"9","0"))=$B2621),1,0)),"")</f>
        <v/>
      </c>
      <c r="M2621" s="9">
        <f t="shared" si="81"/>
        <v>0</v>
      </c>
      <c r="N2621" s="36">
        <f>IF(AND(M2621&lt;=PhieuBauCu!$B$13,M2621&gt;=1),1,0)</f>
        <v>0</v>
      </c>
    </row>
    <row r="2622" spans="1:14" ht="28.5" customHeight="1">
      <c r="A2622" s="2">
        <v>2617</v>
      </c>
      <c r="B2622" s="3"/>
      <c r="C2622" s="48" t="str">
        <f t="shared" si="80"/>
        <v/>
      </c>
      <c r="D2622" s="5" t="str">
        <f>IF(PhieuBauCu!$B$2&gt;0,IF(LEN($B2622)=0,"",IF(AND($B2622&gt;0,VALUE(SUBSTITUTE($B2622,"1","0"))=$B2622),1,0)),"")</f>
        <v/>
      </c>
      <c r="E2622" s="5" t="str">
        <f>IF(PhieuBauCu!$B$2&gt;1,IF(LEN($B2622)=0,"",IF(AND($B2622&gt;0,VALUE(SUBSTITUTE($B2622,"2","0"))=$B2622),1,0)),"")</f>
        <v/>
      </c>
      <c r="F2622" s="5" t="str">
        <f>IF(PhieuBauCu!$B$2&gt;2,IF(LEN($B2622)=0,"",IF(AND($B2622&gt;0,VALUE(SUBSTITUTE($B2622,"3","0"))=$B2622),1,0)),"")</f>
        <v/>
      </c>
      <c r="G2622" s="5" t="str">
        <f>IF(PhieuBauCu!$B$2&gt;3,IF(LEN($B2622)=0,"",IF(AND($B2622&gt;0,VALUE(SUBSTITUTE($B2622,"4","0"))=$B2622),1,0)),"")</f>
        <v/>
      </c>
      <c r="H2622" s="5" t="str">
        <f>IF(PhieuBauCu!$B$2&gt;4,IF(LEN($B2622)=0,"",IF(AND($B2622&gt;0,VALUE(SUBSTITUTE($B2622,"5","0"))=$B2622),1,0)),"")</f>
        <v/>
      </c>
      <c r="I2622" s="5" t="str">
        <f>IF(PhieuBauCu!$B$2&gt;5,IF(LEN($B2622)=0,"",IF(AND($B2622&gt;0,VALUE(SUBSTITUTE($B2622,"6","0"))=$B2622),1,0)),"")</f>
        <v/>
      </c>
      <c r="J2622" s="5" t="str">
        <f>IF(PhieuBauCu!$B$2&gt;6,IF(LEN($B2622)=0,"",IF(AND($B2622&gt;0,VALUE(SUBSTITUTE($B2622,"7","0"))=$B2622),1,0)),"")</f>
        <v/>
      </c>
      <c r="K2622" s="5" t="str">
        <f>IF(PhieuBauCu!$B$2&gt;7,IF(LEN($B2622)=0,"",IF(AND($B2622&gt;0,VALUE(SUBSTITUTE($B2622,"8","0"))=$B2622),1,0)),"")</f>
        <v/>
      </c>
      <c r="L2622" s="5" t="str">
        <f>IF(PhieuBauCu!$B$2&gt;8,IF(LEN($B2622)=0,"",IF(AND($B2622&gt;0,VALUE(SUBSTITUTE($B2622,"9","0"))=$B2622),1,0)),"")</f>
        <v/>
      </c>
      <c r="M2622" s="9">
        <f t="shared" si="81"/>
        <v>0</v>
      </c>
      <c r="N2622" s="36">
        <f>IF(AND(M2622&lt;=PhieuBauCu!$B$13,M2622&gt;=1),1,0)</f>
        <v>0</v>
      </c>
    </row>
    <row r="2623" spans="1:14" ht="28.5" customHeight="1">
      <c r="A2623" s="2">
        <v>2618</v>
      </c>
      <c r="B2623" s="3"/>
      <c r="C2623" s="48" t="str">
        <f t="shared" si="80"/>
        <v/>
      </c>
      <c r="D2623" s="5" t="str">
        <f>IF(PhieuBauCu!$B$2&gt;0,IF(LEN($B2623)=0,"",IF(AND($B2623&gt;0,VALUE(SUBSTITUTE($B2623,"1","0"))=$B2623),1,0)),"")</f>
        <v/>
      </c>
      <c r="E2623" s="5" t="str">
        <f>IF(PhieuBauCu!$B$2&gt;1,IF(LEN($B2623)=0,"",IF(AND($B2623&gt;0,VALUE(SUBSTITUTE($B2623,"2","0"))=$B2623),1,0)),"")</f>
        <v/>
      </c>
      <c r="F2623" s="5" t="str">
        <f>IF(PhieuBauCu!$B$2&gt;2,IF(LEN($B2623)=0,"",IF(AND($B2623&gt;0,VALUE(SUBSTITUTE($B2623,"3","0"))=$B2623),1,0)),"")</f>
        <v/>
      </c>
      <c r="G2623" s="5" t="str">
        <f>IF(PhieuBauCu!$B$2&gt;3,IF(LEN($B2623)=0,"",IF(AND($B2623&gt;0,VALUE(SUBSTITUTE($B2623,"4","0"))=$B2623),1,0)),"")</f>
        <v/>
      </c>
      <c r="H2623" s="5" t="str">
        <f>IF(PhieuBauCu!$B$2&gt;4,IF(LEN($B2623)=0,"",IF(AND($B2623&gt;0,VALUE(SUBSTITUTE($B2623,"5","0"))=$B2623),1,0)),"")</f>
        <v/>
      </c>
      <c r="I2623" s="5" t="str">
        <f>IF(PhieuBauCu!$B$2&gt;5,IF(LEN($B2623)=0,"",IF(AND($B2623&gt;0,VALUE(SUBSTITUTE($B2623,"6","0"))=$B2623),1,0)),"")</f>
        <v/>
      </c>
      <c r="J2623" s="5" t="str">
        <f>IF(PhieuBauCu!$B$2&gt;6,IF(LEN($B2623)=0,"",IF(AND($B2623&gt;0,VALUE(SUBSTITUTE($B2623,"7","0"))=$B2623),1,0)),"")</f>
        <v/>
      </c>
      <c r="K2623" s="5" t="str">
        <f>IF(PhieuBauCu!$B$2&gt;7,IF(LEN($B2623)=0,"",IF(AND($B2623&gt;0,VALUE(SUBSTITUTE($B2623,"8","0"))=$B2623),1,0)),"")</f>
        <v/>
      </c>
      <c r="L2623" s="5" t="str">
        <f>IF(PhieuBauCu!$B$2&gt;8,IF(LEN($B2623)=0,"",IF(AND($B2623&gt;0,VALUE(SUBSTITUTE($B2623,"9","0"))=$B2623),1,0)),"")</f>
        <v/>
      </c>
      <c r="M2623" s="9">
        <f t="shared" si="81"/>
        <v>0</v>
      </c>
      <c r="N2623" s="36">
        <f>IF(AND(M2623&lt;=PhieuBauCu!$B$13,M2623&gt;=1),1,0)</f>
        <v>0</v>
      </c>
    </row>
    <row r="2624" spans="1:14" ht="28.5" customHeight="1">
      <c r="A2624" s="2">
        <v>2619</v>
      </c>
      <c r="B2624" s="3"/>
      <c r="C2624" s="48" t="str">
        <f t="shared" si="80"/>
        <v/>
      </c>
      <c r="D2624" s="5" t="str">
        <f>IF(PhieuBauCu!$B$2&gt;0,IF(LEN($B2624)=0,"",IF(AND($B2624&gt;0,VALUE(SUBSTITUTE($B2624,"1","0"))=$B2624),1,0)),"")</f>
        <v/>
      </c>
      <c r="E2624" s="5" t="str">
        <f>IF(PhieuBauCu!$B$2&gt;1,IF(LEN($B2624)=0,"",IF(AND($B2624&gt;0,VALUE(SUBSTITUTE($B2624,"2","0"))=$B2624),1,0)),"")</f>
        <v/>
      </c>
      <c r="F2624" s="5" t="str">
        <f>IF(PhieuBauCu!$B$2&gt;2,IF(LEN($B2624)=0,"",IF(AND($B2624&gt;0,VALUE(SUBSTITUTE($B2624,"3","0"))=$B2624),1,0)),"")</f>
        <v/>
      </c>
      <c r="G2624" s="5" t="str">
        <f>IF(PhieuBauCu!$B$2&gt;3,IF(LEN($B2624)=0,"",IF(AND($B2624&gt;0,VALUE(SUBSTITUTE($B2624,"4","0"))=$B2624),1,0)),"")</f>
        <v/>
      </c>
      <c r="H2624" s="5" t="str">
        <f>IF(PhieuBauCu!$B$2&gt;4,IF(LEN($B2624)=0,"",IF(AND($B2624&gt;0,VALUE(SUBSTITUTE($B2624,"5","0"))=$B2624),1,0)),"")</f>
        <v/>
      </c>
      <c r="I2624" s="5" t="str">
        <f>IF(PhieuBauCu!$B$2&gt;5,IF(LEN($B2624)=0,"",IF(AND($B2624&gt;0,VALUE(SUBSTITUTE($B2624,"6","0"))=$B2624),1,0)),"")</f>
        <v/>
      </c>
      <c r="J2624" s="5" t="str">
        <f>IF(PhieuBauCu!$B$2&gt;6,IF(LEN($B2624)=0,"",IF(AND($B2624&gt;0,VALUE(SUBSTITUTE($B2624,"7","0"))=$B2624),1,0)),"")</f>
        <v/>
      </c>
      <c r="K2624" s="5" t="str">
        <f>IF(PhieuBauCu!$B$2&gt;7,IF(LEN($B2624)=0,"",IF(AND($B2624&gt;0,VALUE(SUBSTITUTE($B2624,"8","0"))=$B2624),1,0)),"")</f>
        <v/>
      </c>
      <c r="L2624" s="5" t="str">
        <f>IF(PhieuBauCu!$B$2&gt;8,IF(LEN($B2624)=0,"",IF(AND($B2624&gt;0,VALUE(SUBSTITUTE($B2624,"9","0"))=$B2624),1,0)),"")</f>
        <v/>
      </c>
      <c r="M2624" s="9">
        <f t="shared" si="81"/>
        <v>0</v>
      </c>
      <c r="N2624" s="36">
        <f>IF(AND(M2624&lt;=PhieuBauCu!$B$13,M2624&gt;=1),1,0)</f>
        <v>0</v>
      </c>
    </row>
    <row r="2625" spans="1:14" ht="28.5" customHeight="1">
      <c r="A2625" s="2">
        <v>2620</v>
      </c>
      <c r="B2625" s="3"/>
      <c r="C2625" s="48" t="str">
        <f t="shared" si="80"/>
        <v/>
      </c>
      <c r="D2625" s="5" t="str">
        <f>IF(PhieuBauCu!$B$2&gt;0,IF(LEN($B2625)=0,"",IF(AND($B2625&gt;0,VALUE(SUBSTITUTE($B2625,"1","0"))=$B2625),1,0)),"")</f>
        <v/>
      </c>
      <c r="E2625" s="5" t="str">
        <f>IF(PhieuBauCu!$B$2&gt;1,IF(LEN($B2625)=0,"",IF(AND($B2625&gt;0,VALUE(SUBSTITUTE($B2625,"2","0"))=$B2625),1,0)),"")</f>
        <v/>
      </c>
      <c r="F2625" s="5" t="str">
        <f>IF(PhieuBauCu!$B$2&gt;2,IF(LEN($B2625)=0,"",IF(AND($B2625&gt;0,VALUE(SUBSTITUTE($B2625,"3","0"))=$B2625),1,0)),"")</f>
        <v/>
      </c>
      <c r="G2625" s="5" t="str">
        <f>IF(PhieuBauCu!$B$2&gt;3,IF(LEN($B2625)=0,"",IF(AND($B2625&gt;0,VALUE(SUBSTITUTE($B2625,"4","0"))=$B2625),1,0)),"")</f>
        <v/>
      </c>
      <c r="H2625" s="5" t="str">
        <f>IF(PhieuBauCu!$B$2&gt;4,IF(LEN($B2625)=0,"",IF(AND($B2625&gt;0,VALUE(SUBSTITUTE($B2625,"5","0"))=$B2625),1,0)),"")</f>
        <v/>
      </c>
      <c r="I2625" s="5" t="str">
        <f>IF(PhieuBauCu!$B$2&gt;5,IF(LEN($B2625)=0,"",IF(AND($B2625&gt;0,VALUE(SUBSTITUTE($B2625,"6","0"))=$B2625),1,0)),"")</f>
        <v/>
      </c>
      <c r="J2625" s="5" t="str">
        <f>IF(PhieuBauCu!$B$2&gt;6,IF(LEN($B2625)=0,"",IF(AND($B2625&gt;0,VALUE(SUBSTITUTE($B2625,"7","0"))=$B2625),1,0)),"")</f>
        <v/>
      </c>
      <c r="K2625" s="5" t="str">
        <f>IF(PhieuBauCu!$B$2&gt;7,IF(LEN($B2625)=0,"",IF(AND($B2625&gt;0,VALUE(SUBSTITUTE($B2625,"8","0"))=$B2625),1,0)),"")</f>
        <v/>
      </c>
      <c r="L2625" s="5" t="str">
        <f>IF(PhieuBauCu!$B$2&gt;8,IF(LEN($B2625)=0,"",IF(AND($B2625&gt;0,VALUE(SUBSTITUTE($B2625,"9","0"))=$B2625),1,0)),"")</f>
        <v/>
      </c>
      <c r="M2625" s="9">
        <f t="shared" si="81"/>
        <v>0</v>
      </c>
      <c r="N2625" s="36">
        <f>IF(AND(M2625&lt;=PhieuBauCu!$B$13,M2625&gt;=1),1,0)</f>
        <v>0</v>
      </c>
    </row>
    <row r="2626" spans="1:14" ht="28.5" customHeight="1">
      <c r="A2626" s="2">
        <v>2621</v>
      </c>
      <c r="B2626" s="3"/>
      <c r="C2626" s="48" t="str">
        <f t="shared" si="80"/>
        <v/>
      </c>
      <c r="D2626" s="5" t="str">
        <f>IF(PhieuBauCu!$B$2&gt;0,IF(LEN($B2626)=0,"",IF(AND($B2626&gt;0,VALUE(SUBSTITUTE($B2626,"1","0"))=$B2626),1,0)),"")</f>
        <v/>
      </c>
      <c r="E2626" s="5" t="str">
        <f>IF(PhieuBauCu!$B$2&gt;1,IF(LEN($B2626)=0,"",IF(AND($B2626&gt;0,VALUE(SUBSTITUTE($B2626,"2","0"))=$B2626),1,0)),"")</f>
        <v/>
      </c>
      <c r="F2626" s="5" t="str">
        <f>IF(PhieuBauCu!$B$2&gt;2,IF(LEN($B2626)=0,"",IF(AND($B2626&gt;0,VALUE(SUBSTITUTE($B2626,"3","0"))=$B2626),1,0)),"")</f>
        <v/>
      </c>
      <c r="G2626" s="5" t="str">
        <f>IF(PhieuBauCu!$B$2&gt;3,IF(LEN($B2626)=0,"",IF(AND($B2626&gt;0,VALUE(SUBSTITUTE($B2626,"4","0"))=$B2626),1,0)),"")</f>
        <v/>
      </c>
      <c r="H2626" s="5" t="str">
        <f>IF(PhieuBauCu!$B$2&gt;4,IF(LEN($B2626)=0,"",IF(AND($B2626&gt;0,VALUE(SUBSTITUTE($B2626,"5","0"))=$B2626),1,0)),"")</f>
        <v/>
      </c>
      <c r="I2626" s="5" t="str">
        <f>IF(PhieuBauCu!$B$2&gt;5,IF(LEN($B2626)=0,"",IF(AND($B2626&gt;0,VALUE(SUBSTITUTE($B2626,"6","0"))=$B2626),1,0)),"")</f>
        <v/>
      </c>
      <c r="J2626" s="5" t="str">
        <f>IF(PhieuBauCu!$B$2&gt;6,IF(LEN($B2626)=0,"",IF(AND($B2626&gt;0,VALUE(SUBSTITUTE($B2626,"7","0"))=$B2626),1,0)),"")</f>
        <v/>
      </c>
      <c r="K2626" s="5" t="str">
        <f>IF(PhieuBauCu!$B$2&gt;7,IF(LEN($B2626)=0,"",IF(AND($B2626&gt;0,VALUE(SUBSTITUTE($B2626,"8","0"))=$B2626),1,0)),"")</f>
        <v/>
      </c>
      <c r="L2626" s="5" t="str">
        <f>IF(PhieuBauCu!$B$2&gt;8,IF(LEN($B2626)=0,"",IF(AND($B2626&gt;0,VALUE(SUBSTITUTE($B2626,"9","0"))=$B2626),1,0)),"")</f>
        <v/>
      </c>
      <c r="M2626" s="9">
        <f t="shared" si="81"/>
        <v>0</v>
      </c>
      <c r="N2626" s="36">
        <f>IF(AND(M2626&lt;=PhieuBauCu!$B$13,M2626&gt;=1),1,0)</f>
        <v>0</v>
      </c>
    </row>
    <row r="2627" spans="1:14" ht="28.5" customHeight="1">
      <c r="A2627" s="2">
        <v>2622</v>
      </c>
      <c r="B2627" s="3"/>
      <c r="C2627" s="48" t="str">
        <f t="shared" si="80"/>
        <v/>
      </c>
      <c r="D2627" s="5" t="str">
        <f>IF(PhieuBauCu!$B$2&gt;0,IF(LEN($B2627)=0,"",IF(AND($B2627&gt;0,VALUE(SUBSTITUTE($B2627,"1","0"))=$B2627),1,0)),"")</f>
        <v/>
      </c>
      <c r="E2627" s="5" t="str">
        <f>IF(PhieuBauCu!$B$2&gt;1,IF(LEN($B2627)=0,"",IF(AND($B2627&gt;0,VALUE(SUBSTITUTE($B2627,"2","0"))=$B2627),1,0)),"")</f>
        <v/>
      </c>
      <c r="F2627" s="5" t="str">
        <f>IF(PhieuBauCu!$B$2&gt;2,IF(LEN($B2627)=0,"",IF(AND($B2627&gt;0,VALUE(SUBSTITUTE($B2627,"3","0"))=$B2627),1,0)),"")</f>
        <v/>
      </c>
      <c r="G2627" s="5" t="str">
        <f>IF(PhieuBauCu!$B$2&gt;3,IF(LEN($B2627)=0,"",IF(AND($B2627&gt;0,VALUE(SUBSTITUTE($B2627,"4","0"))=$B2627),1,0)),"")</f>
        <v/>
      </c>
      <c r="H2627" s="5" t="str">
        <f>IF(PhieuBauCu!$B$2&gt;4,IF(LEN($B2627)=0,"",IF(AND($B2627&gt;0,VALUE(SUBSTITUTE($B2627,"5","0"))=$B2627),1,0)),"")</f>
        <v/>
      </c>
      <c r="I2627" s="5" t="str">
        <f>IF(PhieuBauCu!$B$2&gt;5,IF(LEN($B2627)=0,"",IF(AND($B2627&gt;0,VALUE(SUBSTITUTE($B2627,"6","0"))=$B2627),1,0)),"")</f>
        <v/>
      </c>
      <c r="J2627" s="5" t="str">
        <f>IF(PhieuBauCu!$B$2&gt;6,IF(LEN($B2627)=0,"",IF(AND($B2627&gt;0,VALUE(SUBSTITUTE($B2627,"7","0"))=$B2627),1,0)),"")</f>
        <v/>
      </c>
      <c r="K2627" s="5" t="str">
        <f>IF(PhieuBauCu!$B$2&gt;7,IF(LEN($B2627)=0,"",IF(AND($B2627&gt;0,VALUE(SUBSTITUTE($B2627,"8","0"))=$B2627),1,0)),"")</f>
        <v/>
      </c>
      <c r="L2627" s="5" t="str">
        <f>IF(PhieuBauCu!$B$2&gt;8,IF(LEN($B2627)=0,"",IF(AND($B2627&gt;0,VALUE(SUBSTITUTE($B2627,"9","0"))=$B2627),1,0)),"")</f>
        <v/>
      </c>
      <c r="M2627" s="9">
        <f t="shared" si="81"/>
        <v>0</v>
      </c>
      <c r="N2627" s="36">
        <f>IF(AND(M2627&lt;=PhieuBauCu!$B$13,M2627&gt;=1),1,0)</f>
        <v>0</v>
      </c>
    </row>
    <row r="2628" spans="1:14" ht="28.5" customHeight="1">
      <c r="A2628" s="2">
        <v>2623</v>
      </c>
      <c r="B2628" s="3"/>
      <c r="C2628" s="48" t="str">
        <f t="shared" si="80"/>
        <v/>
      </c>
      <c r="D2628" s="5" t="str">
        <f>IF(PhieuBauCu!$B$2&gt;0,IF(LEN($B2628)=0,"",IF(AND($B2628&gt;0,VALUE(SUBSTITUTE($B2628,"1","0"))=$B2628),1,0)),"")</f>
        <v/>
      </c>
      <c r="E2628" s="5" t="str">
        <f>IF(PhieuBauCu!$B$2&gt;1,IF(LEN($B2628)=0,"",IF(AND($B2628&gt;0,VALUE(SUBSTITUTE($B2628,"2","0"))=$B2628),1,0)),"")</f>
        <v/>
      </c>
      <c r="F2628" s="5" t="str">
        <f>IF(PhieuBauCu!$B$2&gt;2,IF(LEN($B2628)=0,"",IF(AND($B2628&gt;0,VALUE(SUBSTITUTE($B2628,"3","0"))=$B2628),1,0)),"")</f>
        <v/>
      </c>
      <c r="G2628" s="5" t="str">
        <f>IF(PhieuBauCu!$B$2&gt;3,IF(LEN($B2628)=0,"",IF(AND($B2628&gt;0,VALUE(SUBSTITUTE($B2628,"4","0"))=$B2628),1,0)),"")</f>
        <v/>
      </c>
      <c r="H2628" s="5" t="str">
        <f>IF(PhieuBauCu!$B$2&gt;4,IF(LEN($B2628)=0,"",IF(AND($B2628&gt;0,VALUE(SUBSTITUTE($B2628,"5","0"))=$B2628),1,0)),"")</f>
        <v/>
      </c>
      <c r="I2628" s="5" t="str">
        <f>IF(PhieuBauCu!$B$2&gt;5,IF(LEN($B2628)=0,"",IF(AND($B2628&gt;0,VALUE(SUBSTITUTE($B2628,"6","0"))=$B2628),1,0)),"")</f>
        <v/>
      </c>
      <c r="J2628" s="5" t="str">
        <f>IF(PhieuBauCu!$B$2&gt;6,IF(LEN($B2628)=0,"",IF(AND($B2628&gt;0,VALUE(SUBSTITUTE($B2628,"7","0"))=$B2628),1,0)),"")</f>
        <v/>
      </c>
      <c r="K2628" s="5" t="str">
        <f>IF(PhieuBauCu!$B$2&gt;7,IF(LEN($B2628)=0,"",IF(AND($B2628&gt;0,VALUE(SUBSTITUTE($B2628,"8","0"))=$B2628),1,0)),"")</f>
        <v/>
      </c>
      <c r="L2628" s="5" t="str">
        <f>IF(PhieuBauCu!$B$2&gt;8,IF(LEN($B2628)=0,"",IF(AND($B2628&gt;0,VALUE(SUBSTITUTE($B2628,"9","0"))=$B2628),1,0)),"")</f>
        <v/>
      </c>
      <c r="M2628" s="9">
        <f t="shared" si="81"/>
        <v>0</v>
      </c>
      <c r="N2628" s="36">
        <f>IF(AND(M2628&lt;=PhieuBauCu!$B$13,M2628&gt;=1),1,0)</f>
        <v>0</v>
      </c>
    </row>
    <row r="2629" spans="1:14" ht="28.5" customHeight="1">
      <c r="A2629" s="2">
        <v>2624</v>
      </c>
      <c r="B2629" s="3"/>
      <c r="C2629" s="48" t="str">
        <f t="shared" si="80"/>
        <v/>
      </c>
      <c r="D2629" s="5" t="str">
        <f>IF(PhieuBauCu!$B$2&gt;0,IF(LEN($B2629)=0,"",IF(AND($B2629&gt;0,VALUE(SUBSTITUTE($B2629,"1","0"))=$B2629),1,0)),"")</f>
        <v/>
      </c>
      <c r="E2629" s="5" t="str">
        <f>IF(PhieuBauCu!$B$2&gt;1,IF(LEN($B2629)=0,"",IF(AND($B2629&gt;0,VALUE(SUBSTITUTE($B2629,"2","0"))=$B2629),1,0)),"")</f>
        <v/>
      </c>
      <c r="F2629" s="5" t="str">
        <f>IF(PhieuBauCu!$B$2&gt;2,IF(LEN($B2629)=0,"",IF(AND($B2629&gt;0,VALUE(SUBSTITUTE($B2629,"3","0"))=$B2629),1,0)),"")</f>
        <v/>
      </c>
      <c r="G2629" s="5" t="str">
        <f>IF(PhieuBauCu!$B$2&gt;3,IF(LEN($B2629)=0,"",IF(AND($B2629&gt;0,VALUE(SUBSTITUTE($B2629,"4","0"))=$B2629),1,0)),"")</f>
        <v/>
      </c>
      <c r="H2629" s="5" t="str">
        <f>IF(PhieuBauCu!$B$2&gt;4,IF(LEN($B2629)=0,"",IF(AND($B2629&gt;0,VALUE(SUBSTITUTE($B2629,"5","0"))=$B2629),1,0)),"")</f>
        <v/>
      </c>
      <c r="I2629" s="5" t="str">
        <f>IF(PhieuBauCu!$B$2&gt;5,IF(LEN($B2629)=0,"",IF(AND($B2629&gt;0,VALUE(SUBSTITUTE($B2629,"6","0"))=$B2629),1,0)),"")</f>
        <v/>
      </c>
      <c r="J2629" s="5" t="str">
        <f>IF(PhieuBauCu!$B$2&gt;6,IF(LEN($B2629)=0,"",IF(AND($B2629&gt;0,VALUE(SUBSTITUTE($B2629,"7","0"))=$B2629),1,0)),"")</f>
        <v/>
      </c>
      <c r="K2629" s="5" t="str">
        <f>IF(PhieuBauCu!$B$2&gt;7,IF(LEN($B2629)=0,"",IF(AND($B2629&gt;0,VALUE(SUBSTITUTE($B2629,"8","0"))=$B2629),1,0)),"")</f>
        <v/>
      </c>
      <c r="L2629" s="5" t="str">
        <f>IF(PhieuBauCu!$B$2&gt;8,IF(LEN($B2629)=0,"",IF(AND($B2629&gt;0,VALUE(SUBSTITUTE($B2629,"9","0"))=$B2629),1,0)),"")</f>
        <v/>
      </c>
      <c r="M2629" s="9">
        <f t="shared" si="81"/>
        <v>0</v>
      </c>
      <c r="N2629" s="36">
        <f>IF(AND(M2629&lt;=PhieuBauCu!$B$13,M2629&gt;=1),1,0)</f>
        <v>0</v>
      </c>
    </row>
    <row r="2630" spans="1:14" ht="28.5" customHeight="1">
      <c r="A2630" s="2">
        <v>2625</v>
      </c>
      <c r="B2630" s="3"/>
      <c r="C2630" s="48" t="str">
        <f t="shared" si="80"/>
        <v/>
      </c>
      <c r="D2630" s="5" t="str">
        <f>IF(PhieuBauCu!$B$2&gt;0,IF(LEN($B2630)=0,"",IF(AND($B2630&gt;0,VALUE(SUBSTITUTE($B2630,"1","0"))=$B2630),1,0)),"")</f>
        <v/>
      </c>
      <c r="E2630" s="5" t="str">
        <f>IF(PhieuBauCu!$B$2&gt;1,IF(LEN($B2630)=0,"",IF(AND($B2630&gt;0,VALUE(SUBSTITUTE($B2630,"2","0"))=$B2630),1,0)),"")</f>
        <v/>
      </c>
      <c r="F2630" s="5" t="str">
        <f>IF(PhieuBauCu!$B$2&gt;2,IF(LEN($B2630)=0,"",IF(AND($B2630&gt;0,VALUE(SUBSTITUTE($B2630,"3","0"))=$B2630),1,0)),"")</f>
        <v/>
      </c>
      <c r="G2630" s="5" t="str">
        <f>IF(PhieuBauCu!$B$2&gt;3,IF(LEN($B2630)=0,"",IF(AND($B2630&gt;0,VALUE(SUBSTITUTE($B2630,"4","0"))=$B2630),1,0)),"")</f>
        <v/>
      </c>
      <c r="H2630" s="5" t="str">
        <f>IF(PhieuBauCu!$B$2&gt;4,IF(LEN($B2630)=0,"",IF(AND($B2630&gt;0,VALUE(SUBSTITUTE($B2630,"5","0"))=$B2630),1,0)),"")</f>
        <v/>
      </c>
      <c r="I2630" s="5" t="str">
        <f>IF(PhieuBauCu!$B$2&gt;5,IF(LEN($B2630)=0,"",IF(AND($B2630&gt;0,VALUE(SUBSTITUTE($B2630,"6","0"))=$B2630),1,0)),"")</f>
        <v/>
      </c>
      <c r="J2630" s="5" t="str">
        <f>IF(PhieuBauCu!$B$2&gt;6,IF(LEN($B2630)=0,"",IF(AND($B2630&gt;0,VALUE(SUBSTITUTE($B2630,"7","0"))=$B2630),1,0)),"")</f>
        <v/>
      </c>
      <c r="K2630" s="5" t="str">
        <f>IF(PhieuBauCu!$B$2&gt;7,IF(LEN($B2630)=0,"",IF(AND($B2630&gt;0,VALUE(SUBSTITUTE($B2630,"8","0"))=$B2630),1,0)),"")</f>
        <v/>
      </c>
      <c r="L2630" s="5" t="str">
        <f>IF(PhieuBauCu!$B$2&gt;8,IF(LEN($B2630)=0,"",IF(AND($B2630&gt;0,VALUE(SUBSTITUTE($B2630,"9","0"))=$B2630),1,0)),"")</f>
        <v/>
      </c>
      <c r="M2630" s="9">
        <f t="shared" si="81"/>
        <v>0</v>
      </c>
      <c r="N2630" s="36">
        <f>IF(AND(M2630&lt;=PhieuBauCu!$B$13,M2630&gt;=1),1,0)</f>
        <v>0</v>
      </c>
    </row>
    <row r="2631" spans="1:14" ht="28.5" customHeight="1">
      <c r="A2631" s="2">
        <v>2626</v>
      </c>
      <c r="B2631" s="3"/>
      <c r="C2631" s="48" t="str">
        <f t="shared" ref="C2631:C2694" si="82">IF(LEN(B2631)&gt;0,IF(N2631=1,"Ok","Not Ok"),"")</f>
        <v/>
      </c>
      <c r="D2631" s="5" t="str">
        <f>IF(PhieuBauCu!$B$2&gt;0,IF(LEN($B2631)=0,"",IF(AND($B2631&gt;0,VALUE(SUBSTITUTE($B2631,"1","0"))=$B2631),1,0)),"")</f>
        <v/>
      </c>
      <c r="E2631" s="5" t="str">
        <f>IF(PhieuBauCu!$B$2&gt;1,IF(LEN($B2631)=0,"",IF(AND($B2631&gt;0,VALUE(SUBSTITUTE($B2631,"2","0"))=$B2631),1,0)),"")</f>
        <v/>
      </c>
      <c r="F2631" s="5" t="str">
        <f>IF(PhieuBauCu!$B$2&gt;2,IF(LEN($B2631)=0,"",IF(AND($B2631&gt;0,VALUE(SUBSTITUTE($B2631,"3","0"))=$B2631),1,0)),"")</f>
        <v/>
      </c>
      <c r="G2631" s="5" t="str">
        <f>IF(PhieuBauCu!$B$2&gt;3,IF(LEN($B2631)=0,"",IF(AND($B2631&gt;0,VALUE(SUBSTITUTE($B2631,"4","0"))=$B2631),1,0)),"")</f>
        <v/>
      </c>
      <c r="H2631" s="5" t="str">
        <f>IF(PhieuBauCu!$B$2&gt;4,IF(LEN($B2631)=0,"",IF(AND($B2631&gt;0,VALUE(SUBSTITUTE($B2631,"5","0"))=$B2631),1,0)),"")</f>
        <v/>
      </c>
      <c r="I2631" s="5" t="str">
        <f>IF(PhieuBauCu!$B$2&gt;5,IF(LEN($B2631)=0,"",IF(AND($B2631&gt;0,VALUE(SUBSTITUTE($B2631,"6","0"))=$B2631),1,0)),"")</f>
        <v/>
      </c>
      <c r="J2631" s="5" t="str">
        <f>IF(PhieuBauCu!$B$2&gt;6,IF(LEN($B2631)=0,"",IF(AND($B2631&gt;0,VALUE(SUBSTITUTE($B2631,"7","0"))=$B2631),1,0)),"")</f>
        <v/>
      </c>
      <c r="K2631" s="5" t="str">
        <f>IF(PhieuBauCu!$B$2&gt;7,IF(LEN($B2631)=0,"",IF(AND($B2631&gt;0,VALUE(SUBSTITUTE($B2631,"8","0"))=$B2631),1,0)),"")</f>
        <v/>
      </c>
      <c r="L2631" s="5" t="str">
        <f>IF(PhieuBauCu!$B$2&gt;8,IF(LEN($B2631)=0,"",IF(AND($B2631&gt;0,VALUE(SUBSTITUTE($B2631,"9","0"))=$B2631),1,0)),"")</f>
        <v/>
      </c>
      <c r="M2631" s="9">
        <f t="shared" ref="M2631:M2694" si="83">SUMIF(D2631:L2631,1)</f>
        <v>0</v>
      </c>
      <c r="N2631" s="36">
        <f>IF(AND(M2631&lt;=PhieuBauCu!$B$13,M2631&gt;=1),1,0)</f>
        <v>0</v>
      </c>
    </row>
    <row r="2632" spans="1:14" ht="28.5" customHeight="1">
      <c r="A2632" s="2">
        <v>2627</v>
      </c>
      <c r="B2632" s="3"/>
      <c r="C2632" s="48" t="str">
        <f t="shared" si="82"/>
        <v/>
      </c>
      <c r="D2632" s="5" t="str">
        <f>IF(PhieuBauCu!$B$2&gt;0,IF(LEN($B2632)=0,"",IF(AND($B2632&gt;0,VALUE(SUBSTITUTE($B2632,"1","0"))=$B2632),1,0)),"")</f>
        <v/>
      </c>
      <c r="E2632" s="5" t="str">
        <f>IF(PhieuBauCu!$B$2&gt;1,IF(LEN($B2632)=0,"",IF(AND($B2632&gt;0,VALUE(SUBSTITUTE($B2632,"2","0"))=$B2632),1,0)),"")</f>
        <v/>
      </c>
      <c r="F2632" s="5" t="str">
        <f>IF(PhieuBauCu!$B$2&gt;2,IF(LEN($B2632)=0,"",IF(AND($B2632&gt;0,VALUE(SUBSTITUTE($B2632,"3","0"))=$B2632),1,0)),"")</f>
        <v/>
      </c>
      <c r="G2632" s="5" t="str">
        <f>IF(PhieuBauCu!$B$2&gt;3,IF(LEN($B2632)=0,"",IF(AND($B2632&gt;0,VALUE(SUBSTITUTE($B2632,"4","0"))=$B2632),1,0)),"")</f>
        <v/>
      </c>
      <c r="H2632" s="5" t="str">
        <f>IF(PhieuBauCu!$B$2&gt;4,IF(LEN($B2632)=0,"",IF(AND($B2632&gt;0,VALUE(SUBSTITUTE($B2632,"5","0"))=$B2632),1,0)),"")</f>
        <v/>
      </c>
      <c r="I2632" s="5" t="str">
        <f>IF(PhieuBauCu!$B$2&gt;5,IF(LEN($B2632)=0,"",IF(AND($B2632&gt;0,VALUE(SUBSTITUTE($B2632,"6","0"))=$B2632),1,0)),"")</f>
        <v/>
      </c>
      <c r="J2632" s="5" t="str">
        <f>IF(PhieuBauCu!$B$2&gt;6,IF(LEN($B2632)=0,"",IF(AND($B2632&gt;0,VALUE(SUBSTITUTE($B2632,"7","0"))=$B2632),1,0)),"")</f>
        <v/>
      </c>
      <c r="K2632" s="5" t="str">
        <f>IF(PhieuBauCu!$B$2&gt;7,IF(LEN($B2632)=0,"",IF(AND($B2632&gt;0,VALUE(SUBSTITUTE($B2632,"8","0"))=$B2632),1,0)),"")</f>
        <v/>
      </c>
      <c r="L2632" s="5" t="str">
        <f>IF(PhieuBauCu!$B$2&gt;8,IF(LEN($B2632)=0,"",IF(AND($B2632&gt;0,VALUE(SUBSTITUTE($B2632,"9","0"))=$B2632),1,0)),"")</f>
        <v/>
      </c>
      <c r="M2632" s="9">
        <f t="shared" si="83"/>
        <v>0</v>
      </c>
      <c r="N2632" s="36">
        <f>IF(AND(M2632&lt;=PhieuBauCu!$B$13,M2632&gt;=1),1,0)</f>
        <v>0</v>
      </c>
    </row>
    <row r="2633" spans="1:14" ht="28.5" customHeight="1">
      <c r="A2633" s="2">
        <v>2628</v>
      </c>
      <c r="B2633" s="3"/>
      <c r="C2633" s="48" t="str">
        <f t="shared" si="82"/>
        <v/>
      </c>
      <c r="D2633" s="5" t="str">
        <f>IF(PhieuBauCu!$B$2&gt;0,IF(LEN($B2633)=0,"",IF(AND($B2633&gt;0,VALUE(SUBSTITUTE($B2633,"1","0"))=$B2633),1,0)),"")</f>
        <v/>
      </c>
      <c r="E2633" s="5" t="str">
        <f>IF(PhieuBauCu!$B$2&gt;1,IF(LEN($B2633)=0,"",IF(AND($B2633&gt;0,VALUE(SUBSTITUTE($B2633,"2","0"))=$B2633),1,0)),"")</f>
        <v/>
      </c>
      <c r="F2633" s="5" t="str">
        <f>IF(PhieuBauCu!$B$2&gt;2,IF(LEN($B2633)=0,"",IF(AND($B2633&gt;0,VALUE(SUBSTITUTE($B2633,"3","0"))=$B2633),1,0)),"")</f>
        <v/>
      </c>
      <c r="G2633" s="5" t="str">
        <f>IF(PhieuBauCu!$B$2&gt;3,IF(LEN($B2633)=0,"",IF(AND($B2633&gt;0,VALUE(SUBSTITUTE($B2633,"4","0"))=$B2633),1,0)),"")</f>
        <v/>
      </c>
      <c r="H2633" s="5" t="str">
        <f>IF(PhieuBauCu!$B$2&gt;4,IF(LEN($B2633)=0,"",IF(AND($B2633&gt;0,VALUE(SUBSTITUTE($B2633,"5","0"))=$B2633),1,0)),"")</f>
        <v/>
      </c>
      <c r="I2633" s="5" t="str">
        <f>IF(PhieuBauCu!$B$2&gt;5,IF(LEN($B2633)=0,"",IF(AND($B2633&gt;0,VALUE(SUBSTITUTE($B2633,"6","0"))=$B2633),1,0)),"")</f>
        <v/>
      </c>
      <c r="J2633" s="5" t="str">
        <f>IF(PhieuBauCu!$B$2&gt;6,IF(LEN($B2633)=0,"",IF(AND($B2633&gt;0,VALUE(SUBSTITUTE($B2633,"7","0"))=$B2633),1,0)),"")</f>
        <v/>
      </c>
      <c r="K2633" s="5" t="str">
        <f>IF(PhieuBauCu!$B$2&gt;7,IF(LEN($B2633)=0,"",IF(AND($B2633&gt;0,VALUE(SUBSTITUTE($B2633,"8","0"))=$B2633),1,0)),"")</f>
        <v/>
      </c>
      <c r="L2633" s="5" t="str">
        <f>IF(PhieuBauCu!$B$2&gt;8,IF(LEN($B2633)=0,"",IF(AND($B2633&gt;0,VALUE(SUBSTITUTE($B2633,"9","0"))=$B2633),1,0)),"")</f>
        <v/>
      </c>
      <c r="M2633" s="9">
        <f t="shared" si="83"/>
        <v>0</v>
      </c>
      <c r="N2633" s="36">
        <f>IF(AND(M2633&lt;=PhieuBauCu!$B$13,M2633&gt;=1),1,0)</f>
        <v>0</v>
      </c>
    </row>
    <row r="2634" spans="1:14" ht="28.5" customHeight="1">
      <c r="A2634" s="2">
        <v>2629</v>
      </c>
      <c r="B2634" s="3"/>
      <c r="C2634" s="48" t="str">
        <f t="shared" si="82"/>
        <v/>
      </c>
      <c r="D2634" s="5" t="str">
        <f>IF(PhieuBauCu!$B$2&gt;0,IF(LEN($B2634)=0,"",IF(AND($B2634&gt;0,VALUE(SUBSTITUTE($B2634,"1","0"))=$B2634),1,0)),"")</f>
        <v/>
      </c>
      <c r="E2634" s="5" t="str">
        <f>IF(PhieuBauCu!$B$2&gt;1,IF(LEN($B2634)=0,"",IF(AND($B2634&gt;0,VALUE(SUBSTITUTE($B2634,"2","0"))=$B2634),1,0)),"")</f>
        <v/>
      </c>
      <c r="F2634" s="5" t="str">
        <f>IF(PhieuBauCu!$B$2&gt;2,IF(LEN($B2634)=0,"",IF(AND($B2634&gt;0,VALUE(SUBSTITUTE($B2634,"3","0"))=$B2634),1,0)),"")</f>
        <v/>
      </c>
      <c r="G2634" s="5" t="str">
        <f>IF(PhieuBauCu!$B$2&gt;3,IF(LEN($B2634)=0,"",IF(AND($B2634&gt;0,VALUE(SUBSTITUTE($B2634,"4","0"))=$B2634),1,0)),"")</f>
        <v/>
      </c>
      <c r="H2634" s="5" t="str">
        <f>IF(PhieuBauCu!$B$2&gt;4,IF(LEN($B2634)=0,"",IF(AND($B2634&gt;0,VALUE(SUBSTITUTE($B2634,"5","0"))=$B2634),1,0)),"")</f>
        <v/>
      </c>
      <c r="I2634" s="5" t="str">
        <f>IF(PhieuBauCu!$B$2&gt;5,IF(LEN($B2634)=0,"",IF(AND($B2634&gt;0,VALUE(SUBSTITUTE($B2634,"6","0"))=$B2634),1,0)),"")</f>
        <v/>
      </c>
      <c r="J2634" s="5" t="str">
        <f>IF(PhieuBauCu!$B$2&gt;6,IF(LEN($B2634)=0,"",IF(AND($B2634&gt;0,VALUE(SUBSTITUTE($B2634,"7","0"))=$B2634),1,0)),"")</f>
        <v/>
      </c>
      <c r="K2634" s="5" t="str">
        <f>IF(PhieuBauCu!$B$2&gt;7,IF(LEN($B2634)=0,"",IF(AND($B2634&gt;0,VALUE(SUBSTITUTE($B2634,"8","0"))=$B2634),1,0)),"")</f>
        <v/>
      </c>
      <c r="L2634" s="5" t="str">
        <f>IF(PhieuBauCu!$B$2&gt;8,IF(LEN($B2634)=0,"",IF(AND($B2634&gt;0,VALUE(SUBSTITUTE($B2634,"9","0"))=$B2634),1,0)),"")</f>
        <v/>
      </c>
      <c r="M2634" s="9">
        <f t="shared" si="83"/>
        <v>0</v>
      </c>
      <c r="N2634" s="36">
        <f>IF(AND(M2634&lt;=PhieuBauCu!$B$13,M2634&gt;=1),1,0)</f>
        <v>0</v>
      </c>
    </row>
    <row r="2635" spans="1:14" ht="28.5" customHeight="1">
      <c r="A2635" s="2">
        <v>2630</v>
      </c>
      <c r="B2635" s="3"/>
      <c r="C2635" s="48" t="str">
        <f t="shared" si="82"/>
        <v/>
      </c>
      <c r="D2635" s="5" t="str">
        <f>IF(PhieuBauCu!$B$2&gt;0,IF(LEN($B2635)=0,"",IF(AND($B2635&gt;0,VALUE(SUBSTITUTE($B2635,"1","0"))=$B2635),1,0)),"")</f>
        <v/>
      </c>
      <c r="E2635" s="5" t="str">
        <f>IF(PhieuBauCu!$B$2&gt;1,IF(LEN($B2635)=0,"",IF(AND($B2635&gt;0,VALUE(SUBSTITUTE($B2635,"2","0"))=$B2635),1,0)),"")</f>
        <v/>
      </c>
      <c r="F2635" s="5" t="str">
        <f>IF(PhieuBauCu!$B$2&gt;2,IF(LEN($B2635)=0,"",IF(AND($B2635&gt;0,VALUE(SUBSTITUTE($B2635,"3","0"))=$B2635),1,0)),"")</f>
        <v/>
      </c>
      <c r="G2635" s="5" t="str">
        <f>IF(PhieuBauCu!$B$2&gt;3,IF(LEN($B2635)=0,"",IF(AND($B2635&gt;0,VALUE(SUBSTITUTE($B2635,"4","0"))=$B2635),1,0)),"")</f>
        <v/>
      </c>
      <c r="H2635" s="5" t="str">
        <f>IF(PhieuBauCu!$B$2&gt;4,IF(LEN($B2635)=0,"",IF(AND($B2635&gt;0,VALUE(SUBSTITUTE($B2635,"5","0"))=$B2635),1,0)),"")</f>
        <v/>
      </c>
      <c r="I2635" s="5" t="str">
        <f>IF(PhieuBauCu!$B$2&gt;5,IF(LEN($B2635)=0,"",IF(AND($B2635&gt;0,VALUE(SUBSTITUTE($B2635,"6","0"))=$B2635),1,0)),"")</f>
        <v/>
      </c>
      <c r="J2635" s="5" t="str">
        <f>IF(PhieuBauCu!$B$2&gt;6,IF(LEN($B2635)=0,"",IF(AND($B2635&gt;0,VALUE(SUBSTITUTE($B2635,"7","0"))=$B2635),1,0)),"")</f>
        <v/>
      </c>
      <c r="K2635" s="5" t="str">
        <f>IF(PhieuBauCu!$B$2&gt;7,IF(LEN($B2635)=0,"",IF(AND($B2635&gt;0,VALUE(SUBSTITUTE($B2635,"8","0"))=$B2635),1,0)),"")</f>
        <v/>
      </c>
      <c r="L2635" s="5" t="str">
        <f>IF(PhieuBauCu!$B$2&gt;8,IF(LEN($B2635)=0,"",IF(AND($B2635&gt;0,VALUE(SUBSTITUTE($B2635,"9","0"))=$B2635),1,0)),"")</f>
        <v/>
      </c>
      <c r="M2635" s="9">
        <f t="shared" si="83"/>
        <v>0</v>
      </c>
      <c r="N2635" s="36">
        <f>IF(AND(M2635&lt;=PhieuBauCu!$B$13,M2635&gt;=1),1,0)</f>
        <v>0</v>
      </c>
    </row>
    <row r="2636" spans="1:14" ht="28.5" customHeight="1">
      <c r="A2636" s="2">
        <v>2631</v>
      </c>
      <c r="B2636" s="3"/>
      <c r="C2636" s="48" t="str">
        <f t="shared" si="82"/>
        <v/>
      </c>
      <c r="D2636" s="5" t="str">
        <f>IF(PhieuBauCu!$B$2&gt;0,IF(LEN($B2636)=0,"",IF(AND($B2636&gt;0,VALUE(SUBSTITUTE($B2636,"1","0"))=$B2636),1,0)),"")</f>
        <v/>
      </c>
      <c r="E2636" s="5" t="str">
        <f>IF(PhieuBauCu!$B$2&gt;1,IF(LEN($B2636)=0,"",IF(AND($B2636&gt;0,VALUE(SUBSTITUTE($B2636,"2","0"))=$B2636),1,0)),"")</f>
        <v/>
      </c>
      <c r="F2636" s="5" t="str">
        <f>IF(PhieuBauCu!$B$2&gt;2,IF(LEN($B2636)=0,"",IF(AND($B2636&gt;0,VALUE(SUBSTITUTE($B2636,"3","0"))=$B2636),1,0)),"")</f>
        <v/>
      </c>
      <c r="G2636" s="5" t="str">
        <f>IF(PhieuBauCu!$B$2&gt;3,IF(LEN($B2636)=0,"",IF(AND($B2636&gt;0,VALUE(SUBSTITUTE($B2636,"4","0"))=$B2636),1,0)),"")</f>
        <v/>
      </c>
      <c r="H2636" s="5" t="str">
        <f>IF(PhieuBauCu!$B$2&gt;4,IF(LEN($B2636)=0,"",IF(AND($B2636&gt;0,VALUE(SUBSTITUTE($B2636,"5","0"))=$B2636),1,0)),"")</f>
        <v/>
      </c>
      <c r="I2636" s="5" t="str">
        <f>IF(PhieuBauCu!$B$2&gt;5,IF(LEN($B2636)=0,"",IF(AND($B2636&gt;0,VALUE(SUBSTITUTE($B2636,"6","0"))=$B2636),1,0)),"")</f>
        <v/>
      </c>
      <c r="J2636" s="5" t="str">
        <f>IF(PhieuBauCu!$B$2&gt;6,IF(LEN($B2636)=0,"",IF(AND($B2636&gt;0,VALUE(SUBSTITUTE($B2636,"7","0"))=$B2636),1,0)),"")</f>
        <v/>
      </c>
      <c r="K2636" s="5" t="str">
        <f>IF(PhieuBauCu!$B$2&gt;7,IF(LEN($B2636)=0,"",IF(AND($B2636&gt;0,VALUE(SUBSTITUTE($B2636,"8","0"))=$B2636),1,0)),"")</f>
        <v/>
      </c>
      <c r="L2636" s="5" t="str">
        <f>IF(PhieuBauCu!$B$2&gt;8,IF(LEN($B2636)=0,"",IF(AND($B2636&gt;0,VALUE(SUBSTITUTE($B2636,"9","0"))=$B2636),1,0)),"")</f>
        <v/>
      </c>
      <c r="M2636" s="9">
        <f t="shared" si="83"/>
        <v>0</v>
      </c>
      <c r="N2636" s="36">
        <f>IF(AND(M2636&lt;=PhieuBauCu!$B$13,M2636&gt;=1),1,0)</f>
        <v>0</v>
      </c>
    </row>
    <row r="2637" spans="1:14" ht="28.5" customHeight="1">
      <c r="A2637" s="2">
        <v>2632</v>
      </c>
      <c r="B2637" s="3"/>
      <c r="C2637" s="48" t="str">
        <f t="shared" si="82"/>
        <v/>
      </c>
      <c r="D2637" s="5" t="str">
        <f>IF(PhieuBauCu!$B$2&gt;0,IF(LEN($B2637)=0,"",IF(AND($B2637&gt;0,VALUE(SUBSTITUTE($B2637,"1","0"))=$B2637),1,0)),"")</f>
        <v/>
      </c>
      <c r="E2637" s="5" t="str">
        <f>IF(PhieuBauCu!$B$2&gt;1,IF(LEN($B2637)=0,"",IF(AND($B2637&gt;0,VALUE(SUBSTITUTE($B2637,"2","0"))=$B2637),1,0)),"")</f>
        <v/>
      </c>
      <c r="F2637" s="5" t="str">
        <f>IF(PhieuBauCu!$B$2&gt;2,IF(LEN($B2637)=0,"",IF(AND($B2637&gt;0,VALUE(SUBSTITUTE($B2637,"3","0"))=$B2637),1,0)),"")</f>
        <v/>
      </c>
      <c r="G2637" s="5" t="str">
        <f>IF(PhieuBauCu!$B$2&gt;3,IF(LEN($B2637)=0,"",IF(AND($B2637&gt;0,VALUE(SUBSTITUTE($B2637,"4","0"))=$B2637),1,0)),"")</f>
        <v/>
      </c>
      <c r="H2637" s="5" t="str">
        <f>IF(PhieuBauCu!$B$2&gt;4,IF(LEN($B2637)=0,"",IF(AND($B2637&gt;0,VALUE(SUBSTITUTE($B2637,"5","0"))=$B2637),1,0)),"")</f>
        <v/>
      </c>
      <c r="I2637" s="5" t="str">
        <f>IF(PhieuBauCu!$B$2&gt;5,IF(LEN($B2637)=0,"",IF(AND($B2637&gt;0,VALUE(SUBSTITUTE($B2637,"6","0"))=$B2637),1,0)),"")</f>
        <v/>
      </c>
      <c r="J2637" s="5" t="str">
        <f>IF(PhieuBauCu!$B$2&gt;6,IF(LEN($B2637)=0,"",IF(AND($B2637&gt;0,VALUE(SUBSTITUTE($B2637,"7","0"))=$B2637),1,0)),"")</f>
        <v/>
      </c>
      <c r="K2637" s="5" t="str">
        <f>IF(PhieuBauCu!$B$2&gt;7,IF(LEN($B2637)=0,"",IF(AND($B2637&gt;0,VALUE(SUBSTITUTE($B2637,"8","0"))=$B2637),1,0)),"")</f>
        <v/>
      </c>
      <c r="L2637" s="5" t="str">
        <f>IF(PhieuBauCu!$B$2&gt;8,IF(LEN($B2637)=0,"",IF(AND($B2637&gt;0,VALUE(SUBSTITUTE($B2637,"9","0"))=$B2637),1,0)),"")</f>
        <v/>
      </c>
      <c r="M2637" s="9">
        <f t="shared" si="83"/>
        <v>0</v>
      </c>
      <c r="N2637" s="36">
        <f>IF(AND(M2637&lt;=PhieuBauCu!$B$13,M2637&gt;=1),1,0)</f>
        <v>0</v>
      </c>
    </row>
    <row r="2638" spans="1:14" ht="28.5" customHeight="1">
      <c r="A2638" s="2">
        <v>2633</v>
      </c>
      <c r="B2638" s="3"/>
      <c r="C2638" s="48" t="str">
        <f t="shared" si="82"/>
        <v/>
      </c>
      <c r="D2638" s="5" t="str">
        <f>IF(PhieuBauCu!$B$2&gt;0,IF(LEN($B2638)=0,"",IF(AND($B2638&gt;0,VALUE(SUBSTITUTE($B2638,"1","0"))=$B2638),1,0)),"")</f>
        <v/>
      </c>
      <c r="E2638" s="5" t="str">
        <f>IF(PhieuBauCu!$B$2&gt;1,IF(LEN($B2638)=0,"",IF(AND($B2638&gt;0,VALUE(SUBSTITUTE($B2638,"2","0"))=$B2638),1,0)),"")</f>
        <v/>
      </c>
      <c r="F2638" s="5" t="str">
        <f>IF(PhieuBauCu!$B$2&gt;2,IF(LEN($B2638)=0,"",IF(AND($B2638&gt;0,VALUE(SUBSTITUTE($B2638,"3","0"))=$B2638),1,0)),"")</f>
        <v/>
      </c>
      <c r="G2638" s="5" t="str">
        <f>IF(PhieuBauCu!$B$2&gt;3,IF(LEN($B2638)=0,"",IF(AND($B2638&gt;0,VALUE(SUBSTITUTE($B2638,"4","0"))=$B2638),1,0)),"")</f>
        <v/>
      </c>
      <c r="H2638" s="5" t="str">
        <f>IF(PhieuBauCu!$B$2&gt;4,IF(LEN($B2638)=0,"",IF(AND($B2638&gt;0,VALUE(SUBSTITUTE($B2638,"5","0"))=$B2638),1,0)),"")</f>
        <v/>
      </c>
      <c r="I2638" s="5" t="str">
        <f>IF(PhieuBauCu!$B$2&gt;5,IF(LEN($B2638)=0,"",IF(AND($B2638&gt;0,VALUE(SUBSTITUTE($B2638,"6","0"))=$B2638),1,0)),"")</f>
        <v/>
      </c>
      <c r="J2638" s="5" t="str">
        <f>IF(PhieuBauCu!$B$2&gt;6,IF(LEN($B2638)=0,"",IF(AND($B2638&gt;0,VALUE(SUBSTITUTE($B2638,"7","0"))=$B2638),1,0)),"")</f>
        <v/>
      </c>
      <c r="K2638" s="5" t="str">
        <f>IF(PhieuBauCu!$B$2&gt;7,IF(LEN($B2638)=0,"",IF(AND($B2638&gt;0,VALUE(SUBSTITUTE($B2638,"8","0"))=$B2638),1,0)),"")</f>
        <v/>
      </c>
      <c r="L2638" s="5" t="str">
        <f>IF(PhieuBauCu!$B$2&gt;8,IF(LEN($B2638)=0,"",IF(AND($B2638&gt;0,VALUE(SUBSTITUTE($B2638,"9","0"))=$B2638),1,0)),"")</f>
        <v/>
      </c>
      <c r="M2638" s="9">
        <f t="shared" si="83"/>
        <v>0</v>
      </c>
      <c r="N2638" s="36">
        <f>IF(AND(M2638&lt;=PhieuBauCu!$B$13,M2638&gt;=1),1,0)</f>
        <v>0</v>
      </c>
    </row>
    <row r="2639" spans="1:14" ht="28.5" customHeight="1">
      <c r="A2639" s="2">
        <v>2634</v>
      </c>
      <c r="B2639" s="3"/>
      <c r="C2639" s="48" t="str">
        <f t="shared" si="82"/>
        <v/>
      </c>
      <c r="D2639" s="5" t="str">
        <f>IF(PhieuBauCu!$B$2&gt;0,IF(LEN($B2639)=0,"",IF(AND($B2639&gt;0,VALUE(SUBSTITUTE($B2639,"1","0"))=$B2639),1,0)),"")</f>
        <v/>
      </c>
      <c r="E2639" s="5" t="str">
        <f>IF(PhieuBauCu!$B$2&gt;1,IF(LEN($B2639)=0,"",IF(AND($B2639&gt;0,VALUE(SUBSTITUTE($B2639,"2","0"))=$B2639),1,0)),"")</f>
        <v/>
      </c>
      <c r="F2639" s="5" t="str">
        <f>IF(PhieuBauCu!$B$2&gt;2,IF(LEN($B2639)=0,"",IF(AND($B2639&gt;0,VALUE(SUBSTITUTE($B2639,"3","0"))=$B2639),1,0)),"")</f>
        <v/>
      </c>
      <c r="G2639" s="5" t="str">
        <f>IF(PhieuBauCu!$B$2&gt;3,IF(LEN($B2639)=0,"",IF(AND($B2639&gt;0,VALUE(SUBSTITUTE($B2639,"4","0"))=$B2639),1,0)),"")</f>
        <v/>
      </c>
      <c r="H2639" s="5" t="str">
        <f>IF(PhieuBauCu!$B$2&gt;4,IF(LEN($B2639)=0,"",IF(AND($B2639&gt;0,VALUE(SUBSTITUTE($B2639,"5","0"))=$B2639),1,0)),"")</f>
        <v/>
      </c>
      <c r="I2639" s="5" t="str">
        <f>IF(PhieuBauCu!$B$2&gt;5,IF(LEN($B2639)=0,"",IF(AND($B2639&gt;0,VALUE(SUBSTITUTE($B2639,"6","0"))=$B2639),1,0)),"")</f>
        <v/>
      </c>
      <c r="J2639" s="5" t="str">
        <f>IF(PhieuBauCu!$B$2&gt;6,IF(LEN($B2639)=0,"",IF(AND($B2639&gt;0,VALUE(SUBSTITUTE($B2639,"7","0"))=$B2639),1,0)),"")</f>
        <v/>
      </c>
      <c r="K2639" s="5" t="str">
        <f>IF(PhieuBauCu!$B$2&gt;7,IF(LEN($B2639)=0,"",IF(AND($B2639&gt;0,VALUE(SUBSTITUTE($B2639,"8","0"))=$B2639),1,0)),"")</f>
        <v/>
      </c>
      <c r="L2639" s="5" t="str">
        <f>IF(PhieuBauCu!$B$2&gt;8,IF(LEN($B2639)=0,"",IF(AND($B2639&gt;0,VALUE(SUBSTITUTE($B2639,"9","0"))=$B2639),1,0)),"")</f>
        <v/>
      </c>
      <c r="M2639" s="9">
        <f t="shared" si="83"/>
        <v>0</v>
      </c>
      <c r="N2639" s="36">
        <f>IF(AND(M2639&lt;=PhieuBauCu!$B$13,M2639&gt;=1),1,0)</f>
        <v>0</v>
      </c>
    </row>
    <row r="2640" spans="1:14" ht="28.5" customHeight="1">
      <c r="A2640" s="2">
        <v>2635</v>
      </c>
      <c r="B2640" s="3"/>
      <c r="C2640" s="48" t="str">
        <f t="shared" si="82"/>
        <v/>
      </c>
      <c r="D2640" s="5" t="str">
        <f>IF(PhieuBauCu!$B$2&gt;0,IF(LEN($B2640)=0,"",IF(AND($B2640&gt;0,VALUE(SUBSTITUTE($B2640,"1","0"))=$B2640),1,0)),"")</f>
        <v/>
      </c>
      <c r="E2640" s="5" t="str">
        <f>IF(PhieuBauCu!$B$2&gt;1,IF(LEN($B2640)=0,"",IF(AND($B2640&gt;0,VALUE(SUBSTITUTE($B2640,"2","0"))=$B2640),1,0)),"")</f>
        <v/>
      </c>
      <c r="F2640" s="5" t="str">
        <f>IF(PhieuBauCu!$B$2&gt;2,IF(LEN($B2640)=0,"",IF(AND($B2640&gt;0,VALUE(SUBSTITUTE($B2640,"3","0"))=$B2640),1,0)),"")</f>
        <v/>
      </c>
      <c r="G2640" s="5" t="str">
        <f>IF(PhieuBauCu!$B$2&gt;3,IF(LEN($B2640)=0,"",IF(AND($B2640&gt;0,VALUE(SUBSTITUTE($B2640,"4","0"))=$B2640),1,0)),"")</f>
        <v/>
      </c>
      <c r="H2640" s="5" t="str">
        <f>IF(PhieuBauCu!$B$2&gt;4,IF(LEN($B2640)=0,"",IF(AND($B2640&gt;0,VALUE(SUBSTITUTE($B2640,"5","0"))=$B2640),1,0)),"")</f>
        <v/>
      </c>
      <c r="I2640" s="5" t="str">
        <f>IF(PhieuBauCu!$B$2&gt;5,IF(LEN($B2640)=0,"",IF(AND($B2640&gt;0,VALUE(SUBSTITUTE($B2640,"6","0"))=$B2640),1,0)),"")</f>
        <v/>
      </c>
      <c r="J2640" s="5" t="str">
        <f>IF(PhieuBauCu!$B$2&gt;6,IF(LEN($B2640)=0,"",IF(AND($B2640&gt;0,VALUE(SUBSTITUTE($B2640,"7","0"))=$B2640),1,0)),"")</f>
        <v/>
      </c>
      <c r="K2640" s="5" t="str">
        <f>IF(PhieuBauCu!$B$2&gt;7,IF(LEN($B2640)=0,"",IF(AND($B2640&gt;0,VALUE(SUBSTITUTE($B2640,"8","0"))=$B2640),1,0)),"")</f>
        <v/>
      </c>
      <c r="L2640" s="5" t="str">
        <f>IF(PhieuBauCu!$B$2&gt;8,IF(LEN($B2640)=0,"",IF(AND($B2640&gt;0,VALUE(SUBSTITUTE($B2640,"9","0"))=$B2640),1,0)),"")</f>
        <v/>
      </c>
      <c r="M2640" s="9">
        <f t="shared" si="83"/>
        <v>0</v>
      </c>
      <c r="N2640" s="36">
        <f>IF(AND(M2640&lt;=PhieuBauCu!$B$13,M2640&gt;=1),1,0)</f>
        <v>0</v>
      </c>
    </row>
    <row r="2641" spans="1:14" ht="28.5" customHeight="1">
      <c r="A2641" s="2">
        <v>2636</v>
      </c>
      <c r="B2641" s="3"/>
      <c r="C2641" s="48" t="str">
        <f t="shared" si="82"/>
        <v/>
      </c>
      <c r="D2641" s="5" t="str">
        <f>IF(PhieuBauCu!$B$2&gt;0,IF(LEN($B2641)=0,"",IF(AND($B2641&gt;0,VALUE(SUBSTITUTE($B2641,"1","0"))=$B2641),1,0)),"")</f>
        <v/>
      </c>
      <c r="E2641" s="5" t="str">
        <f>IF(PhieuBauCu!$B$2&gt;1,IF(LEN($B2641)=0,"",IF(AND($B2641&gt;0,VALUE(SUBSTITUTE($B2641,"2","0"))=$B2641),1,0)),"")</f>
        <v/>
      </c>
      <c r="F2641" s="5" t="str">
        <f>IF(PhieuBauCu!$B$2&gt;2,IF(LEN($B2641)=0,"",IF(AND($B2641&gt;0,VALUE(SUBSTITUTE($B2641,"3","0"))=$B2641),1,0)),"")</f>
        <v/>
      </c>
      <c r="G2641" s="5" t="str">
        <f>IF(PhieuBauCu!$B$2&gt;3,IF(LEN($B2641)=0,"",IF(AND($B2641&gt;0,VALUE(SUBSTITUTE($B2641,"4","0"))=$B2641),1,0)),"")</f>
        <v/>
      </c>
      <c r="H2641" s="5" t="str">
        <f>IF(PhieuBauCu!$B$2&gt;4,IF(LEN($B2641)=0,"",IF(AND($B2641&gt;0,VALUE(SUBSTITUTE($B2641,"5","0"))=$B2641),1,0)),"")</f>
        <v/>
      </c>
      <c r="I2641" s="5" t="str">
        <f>IF(PhieuBauCu!$B$2&gt;5,IF(LEN($B2641)=0,"",IF(AND($B2641&gt;0,VALUE(SUBSTITUTE($B2641,"6","0"))=$B2641),1,0)),"")</f>
        <v/>
      </c>
      <c r="J2641" s="5" t="str">
        <f>IF(PhieuBauCu!$B$2&gt;6,IF(LEN($B2641)=0,"",IF(AND($B2641&gt;0,VALUE(SUBSTITUTE($B2641,"7","0"))=$B2641),1,0)),"")</f>
        <v/>
      </c>
      <c r="K2641" s="5" t="str">
        <f>IF(PhieuBauCu!$B$2&gt;7,IF(LEN($B2641)=0,"",IF(AND($B2641&gt;0,VALUE(SUBSTITUTE($B2641,"8","0"))=$B2641),1,0)),"")</f>
        <v/>
      </c>
      <c r="L2641" s="5" t="str">
        <f>IF(PhieuBauCu!$B$2&gt;8,IF(LEN($B2641)=0,"",IF(AND($B2641&gt;0,VALUE(SUBSTITUTE($B2641,"9","0"))=$B2641),1,0)),"")</f>
        <v/>
      </c>
      <c r="M2641" s="9">
        <f t="shared" si="83"/>
        <v>0</v>
      </c>
      <c r="N2641" s="36">
        <f>IF(AND(M2641&lt;=PhieuBauCu!$B$13,M2641&gt;=1),1,0)</f>
        <v>0</v>
      </c>
    </row>
    <row r="2642" spans="1:14" ht="28.5" customHeight="1">
      <c r="A2642" s="2">
        <v>2637</v>
      </c>
      <c r="B2642" s="3"/>
      <c r="C2642" s="48" t="str">
        <f t="shared" si="82"/>
        <v/>
      </c>
      <c r="D2642" s="5" t="str">
        <f>IF(PhieuBauCu!$B$2&gt;0,IF(LEN($B2642)=0,"",IF(AND($B2642&gt;0,VALUE(SUBSTITUTE($B2642,"1","0"))=$B2642),1,0)),"")</f>
        <v/>
      </c>
      <c r="E2642" s="5" t="str">
        <f>IF(PhieuBauCu!$B$2&gt;1,IF(LEN($B2642)=0,"",IF(AND($B2642&gt;0,VALUE(SUBSTITUTE($B2642,"2","0"))=$B2642),1,0)),"")</f>
        <v/>
      </c>
      <c r="F2642" s="5" t="str">
        <f>IF(PhieuBauCu!$B$2&gt;2,IF(LEN($B2642)=0,"",IF(AND($B2642&gt;0,VALUE(SUBSTITUTE($B2642,"3","0"))=$B2642),1,0)),"")</f>
        <v/>
      </c>
      <c r="G2642" s="5" t="str">
        <f>IF(PhieuBauCu!$B$2&gt;3,IF(LEN($B2642)=0,"",IF(AND($B2642&gt;0,VALUE(SUBSTITUTE($B2642,"4","0"))=$B2642),1,0)),"")</f>
        <v/>
      </c>
      <c r="H2642" s="5" t="str">
        <f>IF(PhieuBauCu!$B$2&gt;4,IF(LEN($B2642)=0,"",IF(AND($B2642&gt;0,VALUE(SUBSTITUTE($B2642,"5","0"))=$B2642),1,0)),"")</f>
        <v/>
      </c>
      <c r="I2642" s="5" t="str">
        <f>IF(PhieuBauCu!$B$2&gt;5,IF(LEN($B2642)=0,"",IF(AND($B2642&gt;0,VALUE(SUBSTITUTE($B2642,"6","0"))=$B2642),1,0)),"")</f>
        <v/>
      </c>
      <c r="J2642" s="5" t="str">
        <f>IF(PhieuBauCu!$B$2&gt;6,IF(LEN($B2642)=0,"",IF(AND($B2642&gt;0,VALUE(SUBSTITUTE($B2642,"7","0"))=$B2642),1,0)),"")</f>
        <v/>
      </c>
      <c r="K2642" s="5" t="str">
        <f>IF(PhieuBauCu!$B$2&gt;7,IF(LEN($B2642)=0,"",IF(AND($B2642&gt;0,VALUE(SUBSTITUTE($B2642,"8","0"))=$B2642),1,0)),"")</f>
        <v/>
      </c>
      <c r="L2642" s="5" t="str">
        <f>IF(PhieuBauCu!$B$2&gt;8,IF(LEN($B2642)=0,"",IF(AND($B2642&gt;0,VALUE(SUBSTITUTE($B2642,"9","0"))=$B2642),1,0)),"")</f>
        <v/>
      </c>
      <c r="M2642" s="9">
        <f t="shared" si="83"/>
        <v>0</v>
      </c>
      <c r="N2642" s="36">
        <f>IF(AND(M2642&lt;=PhieuBauCu!$B$13,M2642&gt;=1),1,0)</f>
        <v>0</v>
      </c>
    </row>
    <row r="2643" spans="1:14" ht="28.5" customHeight="1">
      <c r="A2643" s="2">
        <v>2638</v>
      </c>
      <c r="B2643" s="3"/>
      <c r="C2643" s="48" t="str">
        <f t="shared" si="82"/>
        <v/>
      </c>
      <c r="D2643" s="5" t="str">
        <f>IF(PhieuBauCu!$B$2&gt;0,IF(LEN($B2643)=0,"",IF(AND($B2643&gt;0,VALUE(SUBSTITUTE($B2643,"1","0"))=$B2643),1,0)),"")</f>
        <v/>
      </c>
      <c r="E2643" s="5" t="str">
        <f>IF(PhieuBauCu!$B$2&gt;1,IF(LEN($B2643)=0,"",IF(AND($B2643&gt;0,VALUE(SUBSTITUTE($B2643,"2","0"))=$B2643),1,0)),"")</f>
        <v/>
      </c>
      <c r="F2643" s="5" t="str">
        <f>IF(PhieuBauCu!$B$2&gt;2,IF(LEN($B2643)=0,"",IF(AND($B2643&gt;0,VALUE(SUBSTITUTE($B2643,"3","0"))=$B2643),1,0)),"")</f>
        <v/>
      </c>
      <c r="G2643" s="5" t="str">
        <f>IF(PhieuBauCu!$B$2&gt;3,IF(LEN($B2643)=0,"",IF(AND($B2643&gt;0,VALUE(SUBSTITUTE($B2643,"4","0"))=$B2643),1,0)),"")</f>
        <v/>
      </c>
      <c r="H2643" s="5" t="str">
        <f>IF(PhieuBauCu!$B$2&gt;4,IF(LEN($B2643)=0,"",IF(AND($B2643&gt;0,VALUE(SUBSTITUTE($B2643,"5","0"))=$B2643),1,0)),"")</f>
        <v/>
      </c>
      <c r="I2643" s="5" t="str">
        <f>IF(PhieuBauCu!$B$2&gt;5,IF(LEN($B2643)=0,"",IF(AND($B2643&gt;0,VALUE(SUBSTITUTE($B2643,"6","0"))=$B2643),1,0)),"")</f>
        <v/>
      </c>
      <c r="J2643" s="5" t="str">
        <f>IF(PhieuBauCu!$B$2&gt;6,IF(LEN($B2643)=0,"",IF(AND($B2643&gt;0,VALUE(SUBSTITUTE($B2643,"7","0"))=$B2643),1,0)),"")</f>
        <v/>
      </c>
      <c r="K2643" s="5" t="str">
        <f>IF(PhieuBauCu!$B$2&gt;7,IF(LEN($B2643)=0,"",IF(AND($B2643&gt;0,VALUE(SUBSTITUTE($B2643,"8","0"))=$B2643),1,0)),"")</f>
        <v/>
      </c>
      <c r="L2643" s="5" t="str">
        <f>IF(PhieuBauCu!$B$2&gt;8,IF(LEN($B2643)=0,"",IF(AND($B2643&gt;0,VALUE(SUBSTITUTE($B2643,"9","0"))=$B2643),1,0)),"")</f>
        <v/>
      </c>
      <c r="M2643" s="9">
        <f t="shared" si="83"/>
        <v>0</v>
      </c>
      <c r="N2643" s="36">
        <f>IF(AND(M2643&lt;=PhieuBauCu!$B$13,M2643&gt;=1),1,0)</f>
        <v>0</v>
      </c>
    </row>
    <row r="2644" spans="1:14" ht="28.5" customHeight="1">
      <c r="A2644" s="2">
        <v>2639</v>
      </c>
      <c r="B2644" s="3"/>
      <c r="C2644" s="48" t="str">
        <f t="shared" si="82"/>
        <v/>
      </c>
      <c r="D2644" s="5" t="str">
        <f>IF(PhieuBauCu!$B$2&gt;0,IF(LEN($B2644)=0,"",IF(AND($B2644&gt;0,VALUE(SUBSTITUTE($B2644,"1","0"))=$B2644),1,0)),"")</f>
        <v/>
      </c>
      <c r="E2644" s="5" t="str">
        <f>IF(PhieuBauCu!$B$2&gt;1,IF(LEN($B2644)=0,"",IF(AND($B2644&gt;0,VALUE(SUBSTITUTE($B2644,"2","0"))=$B2644),1,0)),"")</f>
        <v/>
      </c>
      <c r="F2644" s="5" t="str">
        <f>IF(PhieuBauCu!$B$2&gt;2,IF(LEN($B2644)=0,"",IF(AND($B2644&gt;0,VALUE(SUBSTITUTE($B2644,"3","0"))=$B2644),1,0)),"")</f>
        <v/>
      </c>
      <c r="G2644" s="5" t="str">
        <f>IF(PhieuBauCu!$B$2&gt;3,IF(LEN($B2644)=0,"",IF(AND($B2644&gt;0,VALUE(SUBSTITUTE($B2644,"4","0"))=$B2644),1,0)),"")</f>
        <v/>
      </c>
      <c r="H2644" s="5" t="str">
        <f>IF(PhieuBauCu!$B$2&gt;4,IF(LEN($B2644)=0,"",IF(AND($B2644&gt;0,VALUE(SUBSTITUTE($B2644,"5","0"))=$B2644),1,0)),"")</f>
        <v/>
      </c>
      <c r="I2644" s="5" t="str">
        <f>IF(PhieuBauCu!$B$2&gt;5,IF(LEN($B2644)=0,"",IF(AND($B2644&gt;0,VALUE(SUBSTITUTE($B2644,"6","0"))=$B2644),1,0)),"")</f>
        <v/>
      </c>
      <c r="J2644" s="5" t="str">
        <f>IF(PhieuBauCu!$B$2&gt;6,IF(LEN($B2644)=0,"",IF(AND($B2644&gt;0,VALUE(SUBSTITUTE($B2644,"7","0"))=$B2644),1,0)),"")</f>
        <v/>
      </c>
      <c r="K2644" s="5" t="str">
        <f>IF(PhieuBauCu!$B$2&gt;7,IF(LEN($B2644)=0,"",IF(AND($B2644&gt;0,VALUE(SUBSTITUTE($B2644,"8","0"))=$B2644),1,0)),"")</f>
        <v/>
      </c>
      <c r="L2644" s="5" t="str">
        <f>IF(PhieuBauCu!$B$2&gt;8,IF(LEN($B2644)=0,"",IF(AND($B2644&gt;0,VALUE(SUBSTITUTE($B2644,"9","0"))=$B2644),1,0)),"")</f>
        <v/>
      </c>
      <c r="M2644" s="9">
        <f t="shared" si="83"/>
        <v>0</v>
      </c>
      <c r="N2644" s="36">
        <f>IF(AND(M2644&lt;=PhieuBauCu!$B$13,M2644&gt;=1),1,0)</f>
        <v>0</v>
      </c>
    </row>
    <row r="2645" spans="1:14" ht="28.5" customHeight="1">
      <c r="A2645" s="2">
        <v>2640</v>
      </c>
      <c r="B2645" s="3"/>
      <c r="C2645" s="48" t="str">
        <f t="shared" si="82"/>
        <v/>
      </c>
      <c r="D2645" s="5" t="str">
        <f>IF(PhieuBauCu!$B$2&gt;0,IF(LEN($B2645)=0,"",IF(AND($B2645&gt;0,VALUE(SUBSTITUTE($B2645,"1","0"))=$B2645),1,0)),"")</f>
        <v/>
      </c>
      <c r="E2645" s="5" t="str">
        <f>IF(PhieuBauCu!$B$2&gt;1,IF(LEN($B2645)=0,"",IF(AND($B2645&gt;0,VALUE(SUBSTITUTE($B2645,"2","0"))=$B2645),1,0)),"")</f>
        <v/>
      </c>
      <c r="F2645" s="5" t="str">
        <f>IF(PhieuBauCu!$B$2&gt;2,IF(LEN($B2645)=0,"",IF(AND($B2645&gt;0,VALUE(SUBSTITUTE($B2645,"3","0"))=$B2645),1,0)),"")</f>
        <v/>
      </c>
      <c r="G2645" s="5" t="str">
        <f>IF(PhieuBauCu!$B$2&gt;3,IF(LEN($B2645)=0,"",IF(AND($B2645&gt;0,VALUE(SUBSTITUTE($B2645,"4","0"))=$B2645),1,0)),"")</f>
        <v/>
      </c>
      <c r="H2645" s="5" t="str">
        <f>IF(PhieuBauCu!$B$2&gt;4,IF(LEN($B2645)=0,"",IF(AND($B2645&gt;0,VALUE(SUBSTITUTE($B2645,"5","0"))=$B2645),1,0)),"")</f>
        <v/>
      </c>
      <c r="I2645" s="5" t="str">
        <f>IF(PhieuBauCu!$B$2&gt;5,IF(LEN($B2645)=0,"",IF(AND($B2645&gt;0,VALUE(SUBSTITUTE($B2645,"6","0"))=$B2645),1,0)),"")</f>
        <v/>
      </c>
      <c r="J2645" s="5" t="str">
        <f>IF(PhieuBauCu!$B$2&gt;6,IF(LEN($B2645)=0,"",IF(AND($B2645&gt;0,VALUE(SUBSTITUTE($B2645,"7","0"))=$B2645),1,0)),"")</f>
        <v/>
      </c>
      <c r="K2645" s="5" t="str">
        <f>IF(PhieuBauCu!$B$2&gt;7,IF(LEN($B2645)=0,"",IF(AND($B2645&gt;0,VALUE(SUBSTITUTE($B2645,"8","0"))=$B2645),1,0)),"")</f>
        <v/>
      </c>
      <c r="L2645" s="5" t="str">
        <f>IF(PhieuBauCu!$B$2&gt;8,IF(LEN($B2645)=0,"",IF(AND($B2645&gt;0,VALUE(SUBSTITUTE($B2645,"9","0"))=$B2645),1,0)),"")</f>
        <v/>
      </c>
      <c r="M2645" s="9">
        <f t="shared" si="83"/>
        <v>0</v>
      </c>
      <c r="N2645" s="36">
        <f>IF(AND(M2645&lt;=PhieuBauCu!$B$13,M2645&gt;=1),1,0)</f>
        <v>0</v>
      </c>
    </row>
    <row r="2646" spans="1:14" ht="28.5" customHeight="1">
      <c r="A2646" s="2">
        <v>2641</v>
      </c>
      <c r="B2646" s="3"/>
      <c r="C2646" s="48" t="str">
        <f t="shared" si="82"/>
        <v/>
      </c>
      <c r="D2646" s="5" t="str">
        <f>IF(PhieuBauCu!$B$2&gt;0,IF(LEN($B2646)=0,"",IF(AND($B2646&gt;0,VALUE(SUBSTITUTE($B2646,"1","0"))=$B2646),1,0)),"")</f>
        <v/>
      </c>
      <c r="E2646" s="5" t="str">
        <f>IF(PhieuBauCu!$B$2&gt;1,IF(LEN($B2646)=0,"",IF(AND($B2646&gt;0,VALUE(SUBSTITUTE($B2646,"2","0"))=$B2646),1,0)),"")</f>
        <v/>
      </c>
      <c r="F2646" s="5" t="str">
        <f>IF(PhieuBauCu!$B$2&gt;2,IF(LEN($B2646)=0,"",IF(AND($B2646&gt;0,VALUE(SUBSTITUTE($B2646,"3","0"))=$B2646),1,0)),"")</f>
        <v/>
      </c>
      <c r="G2646" s="5" t="str">
        <f>IF(PhieuBauCu!$B$2&gt;3,IF(LEN($B2646)=0,"",IF(AND($B2646&gt;0,VALUE(SUBSTITUTE($B2646,"4","0"))=$B2646),1,0)),"")</f>
        <v/>
      </c>
      <c r="H2646" s="5" t="str">
        <f>IF(PhieuBauCu!$B$2&gt;4,IF(LEN($B2646)=0,"",IF(AND($B2646&gt;0,VALUE(SUBSTITUTE($B2646,"5","0"))=$B2646),1,0)),"")</f>
        <v/>
      </c>
      <c r="I2646" s="5" t="str">
        <f>IF(PhieuBauCu!$B$2&gt;5,IF(LEN($B2646)=0,"",IF(AND($B2646&gt;0,VALUE(SUBSTITUTE($B2646,"6","0"))=$B2646),1,0)),"")</f>
        <v/>
      </c>
      <c r="J2646" s="5" t="str">
        <f>IF(PhieuBauCu!$B$2&gt;6,IF(LEN($B2646)=0,"",IF(AND($B2646&gt;0,VALUE(SUBSTITUTE($B2646,"7","0"))=$B2646),1,0)),"")</f>
        <v/>
      </c>
      <c r="K2646" s="5" t="str">
        <f>IF(PhieuBauCu!$B$2&gt;7,IF(LEN($B2646)=0,"",IF(AND($B2646&gt;0,VALUE(SUBSTITUTE($B2646,"8","0"))=$B2646),1,0)),"")</f>
        <v/>
      </c>
      <c r="L2646" s="5" t="str">
        <f>IF(PhieuBauCu!$B$2&gt;8,IF(LEN($B2646)=0,"",IF(AND($B2646&gt;0,VALUE(SUBSTITUTE($B2646,"9","0"))=$B2646),1,0)),"")</f>
        <v/>
      </c>
      <c r="M2646" s="9">
        <f t="shared" si="83"/>
        <v>0</v>
      </c>
      <c r="N2646" s="36">
        <f>IF(AND(M2646&lt;=PhieuBauCu!$B$13,M2646&gt;=1),1,0)</f>
        <v>0</v>
      </c>
    </row>
    <row r="2647" spans="1:14" ht="28.5" customHeight="1">
      <c r="A2647" s="2">
        <v>2642</v>
      </c>
      <c r="B2647" s="3"/>
      <c r="C2647" s="48" t="str">
        <f t="shared" si="82"/>
        <v/>
      </c>
      <c r="D2647" s="5" t="str">
        <f>IF(PhieuBauCu!$B$2&gt;0,IF(LEN($B2647)=0,"",IF(AND($B2647&gt;0,VALUE(SUBSTITUTE($B2647,"1","0"))=$B2647),1,0)),"")</f>
        <v/>
      </c>
      <c r="E2647" s="5" t="str">
        <f>IF(PhieuBauCu!$B$2&gt;1,IF(LEN($B2647)=0,"",IF(AND($B2647&gt;0,VALUE(SUBSTITUTE($B2647,"2","0"))=$B2647),1,0)),"")</f>
        <v/>
      </c>
      <c r="F2647" s="5" t="str">
        <f>IF(PhieuBauCu!$B$2&gt;2,IF(LEN($B2647)=0,"",IF(AND($B2647&gt;0,VALUE(SUBSTITUTE($B2647,"3","0"))=$B2647),1,0)),"")</f>
        <v/>
      </c>
      <c r="G2647" s="5" t="str">
        <f>IF(PhieuBauCu!$B$2&gt;3,IF(LEN($B2647)=0,"",IF(AND($B2647&gt;0,VALUE(SUBSTITUTE($B2647,"4","0"))=$B2647),1,0)),"")</f>
        <v/>
      </c>
      <c r="H2647" s="5" t="str">
        <f>IF(PhieuBauCu!$B$2&gt;4,IF(LEN($B2647)=0,"",IF(AND($B2647&gt;0,VALUE(SUBSTITUTE($B2647,"5","0"))=$B2647),1,0)),"")</f>
        <v/>
      </c>
      <c r="I2647" s="5" t="str">
        <f>IF(PhieuBauCu!$B$2&gt;5,IF(LEN($B2647)=0,"",IF(AND($B2647&gt;0,VALUE(SUBSTITUTE($B2647,"6","0"))=$B2647),1,0)),"")</f>
        <v/>
      </c>
      <c r="J2647" s="5" t="str">
        <f>IF(PhieuBauCu!$B$2&gt;6,IF(LEN($B2647)=0,"",IF(AND($B2647&gt;0,VALUE(SUBSTITUTE($B2647,"7","0"))=$B2647),1,0)),"")</f>
        <v/>
      </c>
      <c r="K2647" s="5" t="str">
        <f>IF(PhieuBauCu!$B$2&gt;7,IF(LEN($B2647)=0,"",IF(AND($B2647&gt;0,VALUE(SUBSTITUTE($B2647,"8","0"))=$B2647),1,0)),"")</f>
        <v/>
      </c>
      <c r="L2647" s="5" t="str">
        <f>IF(PhieuBauCu!$B$2&gt;8,IF(LEN($B2647)=0,"",IF(AND($B2647&gt;0,VALUE(SUBSTITUTE($B2647,"9","0"))=$B2647),1,0)),"")</f>
        <v/>
      </c>
      <c r="M2647" s="9">
        <f t="shared" si="83"/>
        <v>0</v>
      </c>
      <c r="N2647" s="36">
        <f>IF(AND(M2647&lt;=PhieuBauCu!$B$13,M2647&gt;=1),1,0)</f>
        <v>0</v>
      </c>
    </row>
    <row r="2648" spans="1:14" ht="28.5" customHeight="1">
      <c r="A2648" s="2">
        <v>2643</v>
      </c>
      <c r="B2648" s="3"/>
      <c r="C2648" s="48" t="str">
        <f t="shared" si="82"/>
        <v/>
      </c>
      <c r="D2648" s="5" t="str">
        <f>IF(PhieuBauCu!$B$2&gt;0,IF(LEN($B2648)=0,"",IF(AND($B2648&gt;0,VALUE(SUBSTITUTE($B2648,"1","0"))=$B2648),1,0)),"")</f>
        <v/>
      </c>
      <c r="E2648" s="5" t="str">
        <f>IF(PhieuBauCu!$B$2&gt;1,IF(LEN($B2648)=0,"",IF(AND($B2648&gt;0,VALUE(SUBSTITUTE($B2648,"2","0"))=$B2648),1,0)),"")</f>
        <v/>
      </c>
      <c r="F2648" s="5" t="str">
        <f>IF(PhieuBauCu!$B$2&gt;2,IF(LEN($B2648)=0,"",IF(AND($B2648&gt;0,VALUE(SUBSTITUTE($B2648,"3","0"))=$B2648),1,0)),"")</f>
        <v/>
      </c>
      <c r="G2648" s="5" t="str">
        <f>IF(PhieuBauCu!$B$2&gt;3,IF(LEN($B2648)=0,"",IF(AND($B2648&gt;0,VALUE(SUBSTITUTE($B2648,"4","0"))=$B2648),1,0)),"")</f>
        <v/>
      </c>
      <c r="H2648" s="5" t="str">
        <f>IF(PhieuBauCu!$B$2&gt;4,IF(LEN($B2648)=0,"",IF(AND($B2648&gt;0,VALUE(SUBSTITUTE($B2648,"5","0"))=$B2648),1,0)),"")</f>
        <v/>
      </c>
      <c r="I2648" s="5" t="str">
        <f>IF(PhieuBauCu!$B$2&gt;5,IF(LEN($B2648)=0,"",IF(AND($B2648&gt;0,VALUE(SUBSTITUTE($B2648,"6","0"))=$B2648),1,0)),"")</f>
        <v/>
      </c>
      <c r="J2648" s="5" t="str">
        <f>IF(PhieuBauCu!$B$2&gt;6,IF(LEN($B2648)=0,"",IF(AND($B2648&gt;0,VALUE(SUBSTITUTE($B2648,"7","0"))=$B2648),1,0)),"")</f>
        <v/>
      </c>
      <c r="K2648" s="5" t="str">
        <f>IF(PhieuBauCu!$B$2&gt;7,IF(LEN($B2648)=0,"",IF(AND($B2648&gt;0,VALUE(SUBSTITUTE($B2648,"8","0"))=$B2648),1,0)),"")</f>
        <v/>
      </c>
      <c r="L2648" s="5" t="str">
        <f>IF(PhieuBauCu!$B$2&gt;8,IF(LEN($B2648)=0,"",IF(AND($B2648&gt;0,VALUE(SUBSTITUTE($B2648,"9","0"))=$B2648),1,0)),"")</f>
        <v/>
      </c>
      <c r="M2648" s="9">
        <f t="shared" si="83"/>
        <v>0</v>
      </c>
      <c r="N2648" s="36">
        <f>IF(AND(M2648&lt;=PhieuBauCu!$B$13,M2648&gt;=1),1,0)</f>
        <v>0</v>
      </c>
    </row>
    <row r="2649" spans="1:14" ht="28.5" customHeight="1">
      <c r="A2649" s="2">
        <v>2644</v>
      </c>
      <c r="B2649" s="3"/>
      <c r="C2649" s="48" t="str">
        <f t="shared" si="82"/>
        <v/>
      </c>
      <c r="D2649" s="5" t="str">
        <f>IF(PhieuBauCu!$B$2&gt;0,IF(LEN($B2649)=0,"",IF(AND($B2649&gt;0,VALUE(SUBSTITUTE($B2649,"1","0"))=$B2649),1,0)),"")</f>
        <v/>
      </c>
      <c r="E2649" s="5" t="str">
        <f>IF(PhieuBauCu!$B$2&gt;1,IF(LEN($B2649)=0,"",IF(AND($B2649&gt;0,VALUE(SUBSTITUTE($B2649,"2","0"))=$B2649),1,0)),"")</f>
        <v/>
      </c>
      <c r="F2649" s="5" t="str">
        <f>IF(PhieuBauCu!$B$2&gt;2,IF(LEN($B2649)=0,"",IF(AND($B2649&gt;0,VALUE(SUBSTITUTE($B2649,"3","0"))=$B2649),1,0)),"")</f>
        <v/>
      </c>
      <c r="G2649" s="5" t="str">
        <f>IF(PhieuBauCu!$B$2&gt;3,IF(LEN($B2649)=0,"",IF(AND($B2649&gt;0,VALUE(SUBSTITUTE($B2649,"4","0"))=$B2649),1,0)),"")</f>
        <v/>
      </c>
      <c r="H2649" s="5" t="str">
        <f>IF(PhieuBauCu!$B$2&gt;4,IF(LEN($B2649)=0,"",IF(AND($B2649&gt;0,VALUE(SUBSTITUTE($B2649,"5","0"))=$B2649),1,0)),"")</f>
        <v/>
      </c>
      <c r="I2649" s="5" t="str">
        <f>IF(PhieuBauCu!$B$2&gt;5,IF(LEN($B2649)=0,"",IF(AND($B2649&gt;0,VALUE(SUBSTITUTE($B2649,"6","0"))=$B2649),1,0)),"")</f>
        <v/>
      </c>
      <c r="J2649" s="5" t="str">
        <f>IF(PhieuBauCu!$B$2&gt;6,IF(LEN($B2649)=0,"",IF(AND($B2649&gt;0,VALUE(SUBSTITUTE($B2649,"7","0"))=$B2649),1,0)),"")</f>
        <v/>
      </c>
      <c r="K2649" s="5" t="str">
        <f>IF(PhieuBauCu!$B$2&gt;7,IF(LEN($B2649)=0,"",IF(AND($B2649&gt;0,VALUE(SUBSTITUTE($B2649,"8","0"))=$B2649),1,0)),"")</f>
        <v/>
      </c>
      <c r="L2649" s="5" t="str">
        <f>IF(PhieuBauCu!$B$2&gt;8,IF(LEN($B2649)=0,"",IF(AND($B2649&gt;0,VALUE(SUBSTITUTE($B2649,"9","0"))=$B2649),1,0)),"")</f>
        <v/>
      </c>
      <c r="M2649" s="9">
        <f t="shared" si="83"/>
        <v>0</v>
      </c>
      <c r="N2649" s="36">
        <f>IF(AND(M2649&lt;=PhieuBauCu!$B$13,M2649&gt;=1),1,0)</f>
        <v>0</v>
      </c>
    </row>
    <row r="2650" spans="1:14" ht="28.5" customHeight="1">
      <c r="A2650" s="2">
        <v>2645</v>
      </c>
      <c r="B2650" s="3"/>
      <c r="C2650" s="48" t="str">
        <f t="shared" si="82"/>
        <v/>
      </c>
      <c r="D2650" s="5" t="str">
        <f>IF(PhieuBauCu!$B$2&gt;0,IF(LEN($B2650)=0,"",IF(AND($B2650&gt;0,VALUE(SUBSTITUTE($B2650,"1","0"))=$B2650),1,0)),"")</f>
        <v/>
      </c>
      <c r="E2650" s="5" t="str">
        <f>IF(PhieuBauCu!$B$2&gt;1,IF(LEN($B2650)=0,"",IF(AND($B2650&gt;0,VALUE(SUBSTITUTE($B2650,"2","0"))=$B2650),1,0)),"")</f>
        <v/>
      </c>
      <c r="F2650" s="5" t="str">
        <f>IF(PhieuBauCu!$B$2&gt;2,IF(LEN($B2650)=0,"",IF(AND($B2650&gt;0,VALUE(SUBSTITUTE($B2650,"3","0"))=$B2650),1,0)),"")</f>
        <v/>
      </c>
      <c r="G2650" s="5" t="str">
        <f>IF(PhieuBauCu!$B$2&gt;3,IF(LEN($B2650)=0,"",IF(AND($B2650&gt;0,VALUE(SUBSTITUTE($B2650,"4","0"))=$B2650),1,0)),"")</f>
        <v/>
      </c>
      <c r="H2650" s="5" t="str">
        <f>IF(PhieuBauCu!$B$2&gt;4,IF(LEN($B2650)=0,"",IF(AND($B2650&gt;0,VALUE(SUBSTITUTE($B2650,"5","0"))=$B2650),1,0)),"")</f>
        <v/>
      </c>
      <c r="I2650" s="5" t="str">
        <f>IF(PhieuBauCu!$B$2&gt;5,IF(LEN($B2650)=0,"",IF(AND($B2650&gt;0,VALUE(SUBSTITUTE($B2650,"6","0"))=$B2650),1,0)),"")</f>
        <v/>
      </c>
      <c r="J2650" s="5" t="str">
        <f>IF(PhieuBauCu!$B$2&gt;6,IF(LEN($B2650)=0,"",IF(AND($B2650&gt;0,VALUE(SUBSTITUTE($B2650,"7","0"))=$B2650),1,0)),"")</f>
        <v/>
      </c>
      <c r="K2650" s="5" t="str">
        <f>IF(PhieuBauCu!$B$2&gt;7,IF(LEN($B2650)=0,"",IF(AND($B2650&gt;0,VALUE(SUBSTITUTE($B2650,"8","0"))=$B2650),1,0)),"")</f>
        <v/>
      </c>
      <c r="L2650" s="5" t="str">
        <f>IF(PhieuBauCu!$B$2&gt;8,IF(LEN($B2650)=0,"",IF(AND($B2650&gt;0,VALUE(SUBSTITUTE($B2650,"9","0"))=$B2650),1,0)),"")</f>
        <v/>
      </c>
      <c r="M2650" s="9">
        <f t="shared" si="83"/>
        <v>0</v>
      </c>
      <c r="N2650" s="36">
        <f>IF(AND(M2650&lt;=PhieuBauCu!$B$13,M2650&gt;=1),1,0)</f>
        <v>0</v>
      </c>
    </row>
    <row r="2651" spans="1:14" ht="28.5" customHeight="1">
      <c r="A2651" s="2">
        <v>2646</v>
      </c>
      <c r="B2651" s="3"/>
      <c r="C2651" s="48" t="str">
        <f t="shared" si="82"/>
        <v/>
      </c>
      <c r="D2651" s="5" t="str">
        <f>IF(PhieuBauCu!$B$2&gt;0,IF(LEN($B2651)=0,"",IF(AND($B2651&gt;0,VALUE(SUBSTITUTE($B2651,"1","0"))=$B2651),1,0)),"")</f>
        <v/>
      </c>
      <c r="E2651" s="5" t="str">
        <f>IF(PhieuBauCu!$B$2&gt;1,IF(LEN($B2651)=0,"",IF(AND($B2651&gt;0,VALUE(SUBSTITUTE($B2651,"2","0"))=$B2651),1,0)),"")</f>
        <v/>
      </c>
      <c r="F2651" s="5" t="str">
        <f>IF(PhieuBauCu!$B$2&gt;2,IF(LEN($B2651)=0,"",IF(AND($B2651&gt;0,VALUE(SUBSTITUTE($B2651,"3","0"))=$B2651),1,0)),"")</f>
        <v/>
      </c>
      <c r="G2651" s="5" t="str">
        <f>IF(PhieuBauCu!$B$2&gt;3,IF(LEN($B2651)=0,"",IF(AND($B2651&gt;0,VALUE(SUBSTITUTE($B2651,"4","0"))=$B2651),1,0)),"")</f>
        <v/>
      </c>
      <c r="H2651" s="5" t="str">
        <f>IF(PhieuBauCu!$B$2&gt;4,IF(LEN($B2651)=0,"",IF(AND($B2651&gt;0,VALUE(SUBSTITUTE($B2651,"5","0"))=$B2651),1,0)),"")</f>
        <v/>
      </c>
      <c r="I2651" s="5" t="str">
        <f>IF(PhieuBauCu!$B$2&gt;5,IF(LEN($B2651)=0,"",IF(AND($B2651&gt;0,VALUE(SUBSTITUTE($B2651,"6","0"))=$B2651),1,0)),"")</f>
        <v/>
      </c>
      <c r="J2651" s="5" t="str">
        <f>IF(PhieuBauCu!$B$2&gt;6,IF(LEN($B2651)=0,"",IF(AND($B2651&gt;0,VALUE(SUBSTITUTE($B2651,"7","0"))=$B2651),1,0)),"")</f>
        <v/>
      </c>
      <c r="K2651" s="5" t="str">
        <f>IF(PhieuBauCu!$B$2&gt;7,IF(LEN($B2651)=0,"",IF(AND($B2651&gt;0,VALUE(SUBSTITUTE($B2651,"8","0"))=$B2651),1,0)),"")</f>
        <v/>
      </c>
      <c r="L2651" s="5" t="str">
        <f>IF(PhieuBauCu!$B$2&gt;8,IF(LEN($B2651)=0,"",IF(AND($B2651&gt;0,VALUE(SUBSTITUTE($B2651,"9","0"))=$B2651),1,0)),"")</f>
        <v/>
      </c>
      <c r="M2651" s="9">
        <f t="shared" si="83"/>
        <v>0</v>
      </c>
      <c r="N2651" s="36">
        <f>IF(AND(M2651&lt;=PhieuBauCu!$B$13,M2651&gt;=1),1,0)</f>
        <v>0</v>
      </c>
    </row>
    <row r="2652" spans="1:14" ht="28.5" customHeight="1">
      <c r="A2652" s="2">
        <v>2647</v>
      </c>
      <c r="B2652" s="3"/>
      <c r="C2652" s="48" t="str">
        <f t="shared" si="82"/>
        <v/>
      </c>
      <c r="D2652" s="5" t="str">
        <f>IF(PhieuBauCu!$B$2&gt;0,IF(LEN($B2652)=0,"",IF(AND($B2652&gt;0,VALUE(SUBSTITUTE($B2652,"1","0"))=$B2652),1,0)),"")</f>
        <v/>
      </c>
      <c r="E2652" s="5" t="str">
        <f>IF(PhieuBauCu!$B$2&gt;1,IF(LEN($B2652)=0,"",IF(AND($B2652&gt;0,VALUE(SUBSTITUTE($B2652,"2","0"))=$B2652),1,0)),"")</f>
        <v/>
      </c>
      <c r="F2652" s="5" t="str">
        <f>IF(PhieuBauCu!$B$2&gt;2,IF(LEN($B2652)=0,"",IF(AND($B2652&gt;0,VALUE(SUBSTITUTE($B2652,"3","0"))=$B2652),1,0)),"")</f>
        <v/>
      </c>
      <c r="G2652" s="5" t="str">
        <f>IF(PhieuBauCu!$B$2&gt;3,IF(LEN($B2652)=0,"",IF(AND($B2652&gt;0,VALUE(SUBSTITUTE($B2652,"4","0"))=$B2652),1,0)),"")</f>
        <v/>
      </c>
      <c r="H2652" s="5" t="str">
        <f>IF(PhieuBauCu!$B$2&gt;4,IF(LEN($B2652)=0,"",IF(AND($B2652&gt;0,VALUE(SUBSTITUTE($B2652,"5","0"))=$B2652),1,0)),"")</f>
        <v/>
      </c>
      <c r="I2652" s="5" t="str">
        <f>IF(PhieuBauCu!$B$2&gt;5,IF(LEN($B2652)=0,"",IF(AND($B2652&gt;0,VALUE(SUBSTITUTE($B2652,"6","0"))=$B2652),1,0)),"")</f>
        <v/>
      </c>
      <c r="J2652" s="5" t="str">
        <f>IF(PhieuBauCu!$B$2&gt;6,IF(LEN($B2652)=0,"",IF(AND($B2652&gt;0,VALUE(SUBSTITUTE($B2652,"7","0"))=$B2652),1,0)),"")</f>
        <v/>
      </c>
      <c r="K2652" s="5" t="str">
        <f>IF(PhieuBauCu!$B$2&gt;7,IF(LEN($B2652)=0,"",IF(AND($B2652&gt;0,VALUE(SUBSTITUTE($B2652,"8","0"))=$B2652),1,0)),"")</f>
        <v/>
      </c>
      <c r="L2652" s="5" t="str">
        <f>IF(PhieuBauCu!$B$2&gt;8,IF(LEN($B2652)=0,"",IF(AND($B2652&gt;0,VALUE(SUBSTITUTE($B2652,"9","0"))=$B2652),1,0)),"")</f>
        <v/>
      </c>
      <c r="M2652" s="9">
        <f t="shared" si="83"/>
        <v>0</v>
      </c>
      <c r="N2652" s="36">
        <f>IF(AND(M2652&lt;=PhieuBauCu!$B$13,M2652&gt;=1),1,0)</f>
        <v>0</v>
      </c>
    </row>
    <row r="2653" spans="1:14" ht="28.5" customHeight="1">
      <c r="A2653" s="2">
        <v>2648</v>
      </c>
      <c r="B2653" s="3"/>
      <c r="C2653" s="48" t="str">
        <f t="shared" si="82"/>
        <v/>
      </c>
      <c r="D2653" s="5" t="str">
        <f>IF(PhieuBauCu!$B$2&gt;0,IF(LEN($B2653)=0,"",IF(AND($B2653&gt;0,VALUE(SUBSTITUTE($B2653,"1","0"))=$B2653),1,0)),"")</f>
        <v/>
      </c>
      <c r="E2653" s="5" t="str">
        <f>IF(PhieuBauCu!$B$2&gt;1,IF(LEN($B2653)=0,"",IF(AND($B2653&gt;0,VALUE(SUBSTITUTE($B2653,"2","0"))=$B2653),1,0)),"")</f>
        <v/>
      </c>
      <c r="F2653" s="5" t="str">
        <f>IF(PhieuBauCu!$B$2&gt;2,IF(LEN($B2653)=0,"",IF(AND($B2653&gt;0,VALUE(SUBSTITUTE($B2653,"3","0"))=$B2653),1,0)),"")</f>
        <v/>
      </c>
      <c r="G2653" s="5" t="str">
        <f>IF(PhieuBauCu!$B$2&gt;3,IF(LEN($B2653)=0,"",IF(AND($B2653&gt;0,VALUE(SUBSTITUTE($B2653,"4","0"))=$B2653),1,0)),"")</f>
        <v/>
      </c>
      <c r="H2653" s="5" t="str">
        <f>IF(PhieuBauCu!$B$2&gt;4,IF(LEN($B2653)=0,"",IF(AND($B2653&gt;0,VALUE(SUBSTITUTE($B2653,"5","0"))=$B2653),1,0)),"")</f>
        <v/>
      </c>
      <c r="I2653" s="5" t="str">
        <f>IF(PhieuBauCu!$B$2&gt;5,IF(LEN($B2653)=0,"",IF(AND($B2653&gt;0,VALUE(SUBSTITUTE($B2653,"6","0"))=$B2653),1,0)),"")</f>
        <v/>
      </c>
      <c r="J2653" s="5" t="str">
        <f>IF(PhieuBauCu!$B$2&gt;6,IF(LEN($B2653)=0,"",IF(AND($B2653&gt;0,VALUE(SUBSTITUTE($B2653,"7","0"))=$B2653),1,0)),"")</f>
        <v/>
      </c>
      <c r="K2653" s="5" t="str">
        <f>IF(PhieuBauCu!$B$2&gt;7,IF(LEN($B2653)=0,"",IF(AND($B2653&gt;0,VALUE(SUBSTITUTE($B2653,"8","0"))=$B2653),1,0)),"")</f>
        <v/>
      </c>
      <c r="L2653" s="5" t="str">
        <f>IF(PhieuBauCu!$B$2&gt;8,IF(LEN($B2653)=0,"",IF(AND($B2653&gt;0,VALUE(SUBSTITUTE($B2653,"9","0"))=$B2653),1,0)),"")</f>
        <v/>
      </c>
      <c r="M2653" s="9">
        <f t="shared" si="83"/>
        <v>0</v>
      </c>
      <c r="N2653" s="36">
        <f>IF(AND(M2653&lt;=PhieuBauCu!$B$13,M2653&gt;=1),1,0)</f>
        <v>0</v>
      </c>
    </row>
    <row r="2654" spans="1:14" ht="28.5" customHeight="1">
      <c r="A2654" s="2">
        <v>2649</v>
      </c>
      <c r="B2654" s="3"/>
      <c r="C2654" s="48" t="str">
        <f t="shared" si="82"/>
        <v/>
      </c>
      <c r="D2654" s="5" t="str">
        <f>IF(PhieuBauCu!$B$2&gt;0,IF(LEN($B2654)=0,"",IF(AND($B2654&gt;0,VALUE(SUBSTITUTE($B2654,"1","0"))=$B2654),1,0)),"")</f>
        <v/>
      </c>
      <c r="E2654" s="5" t="str">
        <f>IF(PhieuBauCu!$B$2&gt;1,IF(LEN($B2654)=0,"",IF(AND($B2654&gt;0,VALUE(SUBSTITUTE($B2654,"2","0"))=$B2654),1,0)),"")</f>
        <v/>
      </c>
      <c r="F2654" s="5" t="str">
        <f>IF(PhieuBauCu!$B$2&gt;2,IF(LEN($B2654)=0,"",IF(AND($B2654&gt;0,VALUE(SUBSTITUTE($B2654,"3","0"))=$B2654),1,0)),"")</f>
        <v/>
      </c>
      <c r="G2654" s="5" t="str">
        <f>IF(PhieuBauCu!$B$2&gt;3,IF(LEN($B2654)=0,"",IF(AND($B2654&gt;0,VALUE(SUBSTITUTE($B2654,"4","0"))=$B2654),1,0)),"")</f>
        <v/>
      </c>
      <c r="H2654" s="5" t="str">
        <f>IF(PhieuBauCu!$B$2&gt;4,IF(LEN($B2654)=0,"",IF(AND($B2654&gt;0,VALUE(SUBSTITUTE($B2654,"5","0"))=$B2654),1,0)),"")</f>
        <v/>
      </c>
      <c r="I2654" s="5" t="str">
        <f>IF(PhieuBauCu!$B$2&gt;5,IF(LEN($B2654)=0,"",IF(AND($B2654&gt;0,VALUE(SUBSTITUTE($B2654,"6","0"))=$B2654),1,0)),"")</f>
        <v/>
      </c>
      <c r="J2654" s="5" t="str">
        <f>IF(PhieuBauCu!$B$2&gt;6,IF(LEN($B2654)=0,"",IF(AND($B2654&gt;0,VALUE(SUBSTITUTE($B2654,"7","0"))=$B2654),1,0)),"")</f>
        <v/>
      </c>
      <c r="K2654" s="5" t="str">
        <f>IF(PhieuBauCu!$B$2&gt;7,IF(LEN($B2654)=0,"",IF(AND($B2654&gt;0,VALUE(SUBSTITUTE($B2654,"8","0"))=$B2654),1,0)),"")</f>
        <v/>
      </c>
      <c r="L2654" s="5" t="str">
        <f>IF(PhieuBauCu!$B$2&gt;8,IF(LEN($B2654)=0,"",IF(AND($B2654&gt;0,VALUE(SUBSTITUTE($B2654,"9","0"))=$B2654),1,0)),"")</f>
        <v/>
      </c>
      <c r="M2654" s="9">
        <f t="shared" si="83"/>
        <v>0</v>
      </c>
      <c r="N2654" s="36">
        <f>IF(AND(M2654&lt;=PhieuBauCu!$B$13,M2654&gt;=1),1,0)</f>
        <v>0</v>
      </c>
    </row>
    <row r="2655" spans="1:14" ht="28.5" customHeight="1">
      <c r="A2655" s="2">
        <v>2650</v>
      </c>
      <c r="B2655" s="3"/>
      <c r="C2655" s="48" t="str">
        <f t="shared" si="82"/>
        <v/>
      </c>
      <c r="D2655" s="5" t="str">
        <f>IF(PhieuBauCu!$B$2&gt;0,IF(LEN($B2655)=0,"",IF(AND($B2655&gt;0,VALUE(SUBSTITUTE($B2655,"1","0"))=$B2655),1,0)),"")</f>
        <v/>
      </c>
      <c r="E2655" s="5" t="str">
        <f>IF(PhieuBauCu!$B$2&gt;1,IF(LEN($B2655)=0,"",IF(AND($B2655&gt;0,VALUE(SUBSTITUTE($B2655,"2","0"))=$B2655),1,0)),"")</f>
        <v/>
      </c>
      <c r="F2655" s="5" t="str">
        <f>IF(PhieuBauCu!$B$2&gt;2,IF(LEN($B2655)=0,"",IF(AND($B2655&gt;0,VALUE(SUBSTITUTE($B2655,"3","0"))=$B2655),1,0)),"")</f>
        <v/>
      </c>
      <c r="G2655" s="5" t="str">
        <f>IF(PhieuBauCu!$B$2&gt;3,IF(LEN($B2655)=0,"",IF(AND($B2655&gt;0,VALUE(SUBSTITUTE($B2655,"4","0"))=$B2655),1,0)),"")</f>
        <v/>
      </c>
      <c r="H2655" s="5" t="str">
        <f>IF(PhieuBauCu!$B$2&gt;4,IF(LEN($B2655)=0,"",IF(AND($B2655&gt;0,VALUE(SUBSTITUTE($B2655,"5","0"))=$B2655),1,0)),"")</f>
        <v/>
      </c>
      <c r="I2655" s="5" t="str">
        <f>IF(PhieuBauCu!$B$2&gt;5,IF(LEN($B2655)=0,"",IF(AND($B2655&gt;0,VALUE(SUBSTITUTE($B2655,"6","0"))=$B2655),1,0)),"")</f>
        <v/>
      </c>
      <c r="J2655" s="5" t="str">
        <f>IF(PhieuBauCu!$B$2&gt;6,IF(LEN($B2655)=0,"",IF(AND($B2655&gt;0,VALUE(SUBSTITUTE($B2655,"7","0"))=$B2655),1,0)),"")</f>
        <v/>
      </c>
      <c r="K2655" s="5" t="str">
        <f>IF(PhieuBauCu!$B$2&gt;7,IF(LEN($B2655)=0,"",IF(AND($B2655&gt;0,VALUE(SUBSTITUTE($B2655,"8","0"))=$B2655),1,0)),"")</f>
        <v/>
      </c>
      <c r="L2655" s="5" t="str">
        <f>IF(PhieuBauCu!$B$2&gt;8,IF(LEN($B2655)=0,"",IF(AND($B2655&gt;0,VALUE(SUBSTITUTE($B2655,"9","0"))=$B2655),1,0)),"")</f>
        <v/>
      </c>
      <c r="M2655" s="9">
        <f t="shared" si="83"/>
        <v>0</v>
      </c>
      <c r="N2655" s="36">
        <f>IF(AND(M2655&lt;=PhieuBauCu!$B$13,M2655&gt;=1),1,0)</f>
        <v>0</v>
      </c>
    </row>
    <row r="2656" spans="1:14" ht="28.5" customHeight="1">
      <c r="A2656" s="2">
        <v>2651</v>
      </c>
      <c r="B2656" s="3"/>
      <c r="C2656" s="48" t="str">
        <f t="shared" si="82"/>
        <v/>
      </c>
      <c r="D2656" s="5" t="str">
        <f>IF(PhieuBauCu!$B$2&gt;0,IF(LEN($B2656)=0,"",IF(AND($B2656&gt;0,VALUE(SUBSTITUTE($B2656,"1","0"))=$B2656),1,0)),"")</f>
        <v/>
      </c>
      <c r="E2656" s="5" t="str">
        <f>IF(PhieuBauCu!$B$2&gt;1,IF(LEN($B2656)=0,"",IF(AND($B2656&gt;0,VALUE(SUBSTITUTE($B2656,"2","0"))=$B2656),1,0)),"")</f>
        <v/>
      </c>
      <c r="F2656" s="5" t="str">
        <f>IF(PhieuBauCu!$B$2&gt;2,IF(LEN($B2656)=0,"",IF(AND($B2656&gt;0,VALUE(SUBSTITUTE($B2656,"3","0"))=$B2656),1,0)),"")</f>
        <v/>
      </c>
      <c r="G2656" s="5" t="str">
        <f>IF(PhieuBauCu!$B$2&gt;3,IF(LEN($B2656)=0,"",IF(AND($B2656&gt;0,VALUE(SUBSTITUTE($B2656,"4","0"))=$B2656),1,0)),"")</f>
        <v/>
      </c>
      <c r="H2656" s="5" t="str">
        <f>IF(PhieuBauCu!$B$2&gt;4,IF(LEN($B2656)=0,"",IF(AND($B2656&gt;0,VALUE(SUBSTITUTE($B2656,"5","0"))=$B2656),1,0)),"")</f>
        <v/>
      </c>
      <c r="I2656" s="5" t="str">
        <f>IF(PhieuBauCu!$B$2&gt;5,IF(LEN($B2656)=0,"",IF(AND($B2656&gt;0,VALUE(SUBSTITUTE($B2656,"6","0"))=$B2656),1,0)),"")</f>
        <v/>
      </c>
      <c r="J2656" s="5" t="str">
        <f>IF(PhieuBauCu!$B$2&gt;6,IF(LEN($B2656)=0,"",IF(AND($B2656&gt;0,VALUE(SUBSTITUTE($B2656,"7","0"))=$B2656),1,0)),"")</f>
        <v/>
      </c>
      <c r="K2656" s="5" t="str">
        <f>IF(PhieuBauCu!$B$2&gt;7,IF(LEN($B2656)=0,"",IF(AND($B2656&gt;0,VALUE(SUBSTITUTE($B2656,"8","0"))=$B2656),1,0)),"")</f>
        <v/>
      </c>
      <c r="L2656" s="5" t="str">
        <f>IF(PhieuBauCu!$B$2&gt;8,IF(LEN($B2656)=0,"",IF(AND($B2656&gt;0,VALUE(SUBSTITUTE($B2656,"9","0"))=$B2656),1,0)),"")</f>
        <v/>
      </c>
      <c r="M2656" s="9">
        <f t="shared" si="83"/>
        <v>0</v>
      </c>
      <c r="N2656" s="36">
        <f>IF(AND(M2656&lt;=PhieuBauCu!$B$13,M2656&gt;=1),1,0)</f>
        <v>0</v>
      </c>
    </row>
    <row r="2657" spans="1:14" ht="28.5" customHeight="1">
      <c r="A2657" s="2">
        <v>2652</v>
      </c>
      <c r="B2657" s="3"/>
      <c r="C2657" s="48" t="str">
        <f t="shared" si="82"/>
        <v/>
      </c>
      <c r="D2657" s="5" t="str">
        <f>IF(PhieuBauCu!$B$2&gt;0,IF(LEN($B2657)=0,"",IF(AND($B2657&gt;0,VALUE(SUBSTITUTE($B2657,"1","0"))=$B2657),1,0)),"")</f>
        <v/>
      </c>
      <c r="E2657" s="5" t="str">
        <f>IF(PhieuBauCu!$B$2&gt;1,IF(LEN($B2657)=0,"",IF(AND($B2657&gt;0,VALUE(SUBSTITUTE($B2657,"2","0"))=$B2657),1,0)),"")</f>
        <v/>
      </c>
      <c r="F2657" s="5" t="str">
        <f>IF(PhieuBauCu!$B$2&gt;2,IF(LEN($B2657)=0,"",IF(AND($B2657&gt;0,VALUE(SUBSTITUTE($B2657,"3","0"))=$B2657),1,0)),"")</f>
        <v/>
      </c>
      <c r="G2657" s="5" t="str">
        <f>IF(PhieuBauCu!$B$2&gt;3,IF(LEN($B2657)=0,"",IF(AND($B2657&gt;0,VALUE(SUBSTITUTE($B2657,"4","0"))=$B2657),1,0)),"")</f>
        <v/>
      </c>
      <c r="H2657" s="5" t="str">
        <f>IF(PhieuBauCu!$B$2&gt;4,IF(LEN($B2657)=0,"",IF(AND($B2657&gt;0,VALUE(SUBSTITUTE($B2657,"5","0"))=$B2657),1,0)),"")</f>
        <v/>
      </c>
      <c r="I2657" s="5" t="str">
        <f>IF(PhieuBauCu!$B$2&gt;5,IF(LEN($B2657)=0,"",IF(AND($B2657&gt;0,VALUE(SUBSTITUTE($B2657,"6","0"))=$B2657),1,0)),"")</f>
        <v/>
      </c>
      <c r="J2657" s="5" t="str">
        <f>IF(PhieuBauCu!$B$2&gt;6,IF(LEN($B2657)=0,"",IF(AND($B2657&gt;0,VALUE(SUBSTITUTE($B2657,"7","0"))=$B2657),1,0)),"")</f>
        <v/>
      </c>
      <c r="K2657" s="5" t="str">
        <f>IF(PhieuBauCu!$B$2&gt;7,IF(LEN($B2657)=0,"",IF(AND($B2657&gt;0,VALUE(SUBSTITUTE($B2657,"8","0"))=$B2657),1,0)),"")</f>
        <v/>
      </c>
      <c r="L2657" s="5" t="str">
        <f>IF(PhieuBauCu!$B$2&gt;8,IF(LEN($B2657)=0,"",IF(AND($B2657&gt;0,VALUE(SUBSTITUTE($B2657,"9","0"))=$B2657),1,0)),"")</f>
        <v/>
      </c>
      <c r="M2657" s="9">
        <f t="shared" si="83"/>
        <v>0</v>
      </c>
      <c r="N2657" s="36">
        <f>IF(AND(M2657&lt;=PhieuBauCu!$B$13,M2657&gt;=1),1,0)</f>
        <v>0</v>
      </c>
    </row>
    <row r="2658" spans="1:14" ht="28.5" customHeight="1">
      <c r="A2658" s="2">
        <v>2653</v>
      </c>
      <c r="B2658" s="3"/>
      <c r="C2658" s="48" t="str">
        <f t="shared" si="82"/>
        <v/>
      </c>
      <c r="D2658" s="5" t="str">
        <f>IF(PhieuBauCu!$B$2&gt;0,IF(LEN($B2658)=0,"",IF(AND($B2658&gt;0,VALUE(SUBSTITUTE($B2658,"1","0"))=$B2658),1,0)),"")</f>
        <v/>
      </c>
      <c r="E2658" s="5" t="str">
        <f>IF(PhieuBauCu!$B$2&gt;1,IF(LEN($B2658)=0,"",IF(AND($B2658&gt;0,VALUE(SUBSTITUTE($B2658,"2","0"))=$B2658),1,0)),"")</f>
        <v/>
      </c>
      <c r="F2658" s="5" t="str">
        <f>IF(PhieuBauCu!$B$2&gt;2,IF(LEN($B2658)=0,"",IF(AND($B2658&gt;0,VALUE(SUBSTITUTE($B2658,"3","0"))=$B2658),1,0)),"")</f>
        <v/>
      </c>
      <c r="G2658" s="5" t="str">
        <f>IF(PhieuBauCu!$B$2&gt;3,IF(LEN($B2658)=0,"",IF(AND($B2658&gt;0,VALUE(SUBSTITUTE($B2658,"4","0"))=$B2658),1,0)),"")</f>
        <v/>
      </c>
      <c r="H2658" s="5" t="str">
        <f>IF(PhieuBauCu!$B$2&gt;4,IF(LEN($B2658)=0,"",IF(AND($B2658&gt;0,VALUE(SUBSTITUTE($B2658,"5","0"))=$B2658),1,0)),"")</f>
        <v/>
      </c>
      <c r="I2658" s="5" t="str">
        <f>IF(PhieuBauCu!$B$2&gt;5,IF(LEN($B2658)=0,"",IF(AND($B2658&gt;0,VALUE(SUBSTITUTE($B2658,"6","0"))=$B2658),1,0)),"")</f>
        <v/>
      </c>
      <c r="J2658" s="5" t="str">
        <f>IF(PhieuBauCu!$B$2&gt;6,IF(LEN($B2658)=0,"",IF(AND($B2658&gt;0,VALUE(SUBSTITUTE($B2658,"7","0"))=$B2658),1,0)),"")</f>
        <v/>
      </c>
      <c r="K2658" s="5" t="str">
        <f>IF(PhieuBauCu!$B$2&gt;7,IF(LEN($B2658)=0,"",IF(AND($B2658&gt;0,VALUE(SUBSTITUTE($B2658,"8","0"))=$B2658),1,0)),"")</f>
        <v/>
      </c>
      <c r="L2658" s="5" t="str">
        <f>IF(PhieuBauCu!$B$2&gt;8,IF(LEN($B2658)=0,"",IF(AND($B2658&gt;0,VALUE(SUBSTITUTE($B2658,"9","0"))=$B2658),1,0)),"")</f>
        <v/>
      </c>
      <c r="M2658" s="9">
        <f t="shared" si="83"/>
        <v>0</v>
      </c>
      <c r="N2658" s="36">
        <f>IF(AND(M2658&lt;=PhieuBauCu!$B$13,M2658&gt;=1),1,0)</f>
        <v>0</v>
      </c>
    </row>
    <row r="2659" spans="1:14" ht="28.5" customHeight="1">
      <c r="A2659" s="2">
        <v>2654</v>
      </c>
      <c r="B2659" s="3"/>
      <c r="C2659" s="48" t="str">
        <f t="shared" si="82"/>
        <v/>
      </c>
      <c r="D2659" s="5" t="str">
        <f>IF(PhieuBauCu!$B$2&gt;0,IF(LEN($B2659)=0,"",IF(AND($B2659&gt;0,VALUE(SUBSTITUTE($B2659,"1","0"))=$B2659),1,0)),"")</f>
        <v/>
      </c>
      <c r="E2659" s="5" t="str">
        <f>IF(PhieuBauCu!$B$2&gt;1,IF(LEN($B2659)=0,"",IF(AND($B2659&gt;0,VALUE(SUBSTITUTE($B2659,"2","0"))=$B2659),1,0)),"")</f>
        <v/>
      </c>
      <c r="F2659" s="5" t="str">
        <f>IF(PhieuBauCu!$B$2&gt;2,IF(LEN($B2659)=0,"",IF(AND($B2659&gt;0,VALUE(SUBSTITUTE($B2659,"3","0"))=$B2659),1,0)),"")</f>
        <v/>
      </c>
      <c r="G2659" s="5" t="str">
        <f>IF(PhieuBauCu!$B$2&gt;3,IF(LEN($B2659)=0,"",IF(AND($B2659&gt;0,VALUE(SUBSTITUTE($B2659,"4","0"))=$B2659),1,0)),"")</f>
        <v/>
      </c>
      <c r="H2659" s="5" t="str">
        <f>IF(PhieuBauCu!$B$2&gt;4,IF(LEN($B2659)=0,"",IF(AND($B2659&gt;0,VALUE(SUBSTITUTE($B2659,"5","0"))=$B2659),1,0)),"")</f>
        <v/>
      </c>
      <c r="I2659" s="5" t="str">
        <f>IF(PhieuBauCu!$B$2&gt;5,IF(LEN($B2659)=0,"",IF(AND($B2659&gt;0,VALUE(SUBSTITUTE($B2659,"6","0"))=$B2659),1,0)),"")</f>
        <v/>
      </c>
      <c r="J2659" s="5" t="str">
        <f>IF(PhieuBauCu!$B$2&gt;6,IF(LEN($B2659)=0,"",IF(AND($B2659&gt;0,VALUE(SUBSTITUTE($B2659,"7","0"))=$B2659),1,0)),"")</f>
        <v/>
      </c>
      <c r="K2659" s="5" t="str">
        <f>IF(PhieuBauCu!$B$2&gt;7,IF(LEN($B2659)=0,"",IF(AND($B2659&gt;0,VALUE(SUBSTITUTE($B2659,"8","0"))=$B2659),1,0)),"")</f>
        <v/>
      </c>
      <c r="L2659" s="5" t="str">
        <f>IF(PhieuBauCu!$B$2&gt;8,IF(LEN($B2659)=0,"",IF(AND($B2659&gt;0,VALUE(SUBSTITUTE($B2659,"9","0"))=$B2659),1,0)),"")</f>
        <v/>
      </c>
      <c r="M2659" s="9">
        <f t="shared" si="83"/>
        <v>0</v>
      </c>
      <c r="N2659" s="36">
        <f>IF(AND(M2659&lt;=PhieuBauCu!$B$13,M2659&gt;=1),1,0)</f>
        <v>0</v>
      </c>
    </row>
    <row r="2660" spans="1:14" ht="28.5" customHeight="1">
      <c r="A2660" s="2">
        <v>2655</v>
      </c>
      <c r="B2660" s="3"/>
      <c r="C2660" s="48" t="str">
        <f t="shared" si="82"/>
        <v/>
      </c>
      <c r="D2660" s="5" t="str">
        <f>IF(PhieuBauCu!$B$2&gt;0,IF(LEN($B2660)=0,"",IF(AND($B2660&gt;0,VALUE(SUBSTITUTE($B2660,"1","0"))=$B2660),1,0)),"")</f>
        <v/>
      </c>
      <c r="E2660" s="5" t="str">
        <f>IF(PhieuBauCu!$B$2&gt;1,IF(LEN($B2660)=0,"",IF(AND($B2660&gt;0,VALUE(SUBSTITUTE($B2660,"2","0"))=$B2660),1,0)),"")</f>
        <v/>
      </c>
      <c r="F2660" s="5" t="str">
        <f>IF(PhieuBauCu!$B$2&gt;2,IF(LEN($B2660)=0,"",IF(AND($B2660&gt;0,VALUE(SUBSTITUTE($B2660,"3","0"))=$B2660),1,0)),"")</f>
        <v/>
      </c>
      <c r="G2660" s="5" t="str">
        <f>IF(PhieuBauCu!$B$2&gt;3,IF(LEN($B2660)=0,"",IF(AND($B2660&gt;0,VALUE(SUBSTITUTE($B2660,"4","0"))=$B2660),1,0)),"")</f>
        <v/>
      </c>
      <c r="H2660" s="5" t="str">
        <f>IF(PhieuBauCu!$B$2&gt;4,IF(LEN($B2660)=0,"",IF(AND($B2660&gt;0,VALUE(SUBSTITUTE($B2660,"5","0"))=$B2660),1,0)),"")</f>
        <v/>
      </c>
      <c r="I2660" s="5" t="str">
        <f>IF(PhieuBauCu!$B$2&gt;5,IF(LEN($B2660)=0,"",IF(AND($B2660&gt;0,VALUE(SUBSTITUTE($B2660,"6","0"))=$B2660),1,0)),"")</f>
        <v/>
      </c>
      <c r="J2660" s="5" t="str">
        <f>IF(PhieuBauCu!$B$2&gt;6,IF(LEN($B2660)=0,"",IF(AND($B2660&gt;0,VALUE(SUBSTITUTE($B2660,"7","0"))=$B2660),1,0)),"")</f>
        <v/>
      </c>
      <c r="K2660" s="5" t="str">
        <f>IF(PhieuBauCu!$B$2&gt;7,IF(LEN($B2660)=0,"",IF(AND($B2660&gt;0,VALUE(SUBSTITUTE($B2660,"8","0"))=$B2660),1,0)),"")</f>
        <v/>
      </c>
      <c r="L2660" s="5" t="str">
        <f>IF(PhieuBauCu!$B$2&gt;8,IF(LEN($B2660)=0,"",IF(AND($B2660&gt;0,VALUE(SUBSTITUTE($B2660,"9","0"))=$B2660),1,0)),"")</f>
        <v/>
      </c>
      <c r="M2660" s="9">
        <f t="shared" si="83"/>
        <v>0</v>
      </c>
      <c r="N2660" s="36">
        <f>IF(AND(M2660&lt;=PhieuBauCu!$B$13,M2660&gt;=1),1,0)</f>
        <v>0</v>
      </c>
    </row>
    <row r="2661" spans="1:14" ht="28.5" customHeight="1">
      <c r="A2661" s="2">
        <v>2656</v>
      </c>
      <c r="B2661" s="3"/>
      <c r="C2661" s="48" t="str">
        <f t="shared" si="82"/>
        <v/>
      </c>
      <c r="D2661" s="5" t="str">
        <f>IF(PhieuBauCu!$B$2&gt;0,IF(LEN($B2661)=0,"",IF(AND($B2661&gt;0,VALUE(SUBSTITUTE($B2661,"1","0"))=$B2661),1,0)),"")</f>
        <v/>
      </c>
      <c r="E2661" s="5" t="str">
        <f>IF(PhieuBauCu!$B$2&gt;1,IF(LEN($B2661)=0,"",IF(AND($B2661&gt;0,VALUE(SUBSTITUTE($B2661,"2","0"))=$B2661),1,0)),"")</f>
        <v/>
      </c>
      <c r="F2661" s="5" t="str">
        <f>IF(PhieuBauCu!$B$2&gt;2,IF(LEN($B2661)=0,"",IF(AND($B2661&gt;0,VALUE(SUBSTITUTE($B2661,"3","0"))=$B2661),1,0)),"")</f>
        <v/>
      </c>
      <c r="G2661" s="5" t="str">
        <f>IF(PhieuBauCu!$B$2&gt;3,IF(LEN($B2661)=0,"",IF(AND($B2661&gt;0,VALUE(SUBSTITUTE($B2661,"4","0"))=$B2661),1,0)),"")</f>
        <v/>
      </c>
      <c r="H2661" s="5" t="str">
        <f>IF(PhieuBauCu!$B$2&gt;4,IF(LEN($B2661)=0,"",IF(AND($B2661&gt;0,VALUE(SUBSTITUTE($B2661,"5","0"))=$B2661),1,0)),"")</f>
        <v/>
      </c>
      <c r="I2661" s="5" t="str">
        <f>IF(PhieuBauCu!$B$2&gt;5,IF(LEN($B2661)=0,"",IF(AND($B2661&gt;0,VALUE(SUBSTITUTE($B2661,"6","0"))=$B2661),1,0)),"")</f>
        <v/>
      </c>
      <c r="J2661" s="5" t="str">
        <f>IF(PhieuBauCu!$B$2&gt;6,IF(LEN($B2661)=0,"",IF(AND($B2661&gt;0,VALUE(SUBSTITUTE($B2661,"7","0"))=$B2661),1,0)),"")</f>
        <v/>
      </c>
      <c r="K2661" s="5" t="str">
        <f>IF(PhieuBauCu!$B$2&gt;7,IF(LEN($B2661)=0,"",IF(AND($B2661&gt;0,VALUE(SUBSTITUTE($B2661,"8","0"))=$B2661),1,0)),"")</f>
        <v/>
      </c>
      <c r="L2661" s="5" t="str">
        <f>IF(PhieuBauCu!$B$2&gt;8,IF(LEN($B2661)=0,"",IF(AND($B2661&gt;0,VALUE(SUBSTITUTE($B2661,"9","0"))=$B2661),1,0)),"")</f>
        <v/>
      </c>
      <c r="M2661" s="9">
        <f t="shared" si="83"/>
        <v>0</v>
      </c>
      <c r="N2661" s="36">
        <f>IF(AND(M2661&lt;=PhieuBauCu!$B$13,M2661&gt;=1),1,0)</f>
        <v>0</v>
      </c>
    </row>
    <row r="2662" spans="1:14" ht="28.5" customHeight="1">
      <c r="A2662" s="2">
        <v>2657</v>
      </c>
      <c r="B2662" s="3"/>
      <c r="C2662" s="48" t="str">
        <f t="shared" si="82"/>
        <v/>
      </c>
      <c r="D2662" s="5" t="str">
        <f>IF(PhieuBauCu!$B$2&gt;0,IF(LEN($B2662)=0,"",IF(AND($B2662&gt;0,VALUE(SUBSTITUTE($B2662,"1","0"))=$B2662),1,0)),"")</f>
        <v/>
      </c>
      <c r="E2662" s="5" t="str">
        <f>IF(PhieuBauCu!$B$2&gt;1,IF(LEN($B2662)=0,"",IF(AND($B2662&gt;0,VALUE(SUBSTITUTE($B2662,"2","0"))=$B2662),1,0)),"")</f>
        <v/>
      </c>
      <c r="F2662" s="5" t="str">
        <f>IF(PhieuBauCu!$B$2&gt;2,IF(LEN($B2662)=0,"",IF(AND($B2662&gt;0,VALUE(SUBSTITUTE($B2662,"3","0"))=$B2662),1,0)),"")</f>
        <v/>
      </c>
      <c r="G2662" s="5" t="str">
        <f>IF(PhieuBauCu!$B$2&gt;3,IF(LEN($B2662)=0,"",IF(AND($B2662&gt;0,VALUE(SUBSTITUTE($B2662,"4","0"))=$B2662),1,0)),"")</f>
        <v/>
      </c>
      <c r="H2662" s="5" t="str">
        <f>IF(PhieuBauCu!$B$2&gt;4,IF(LEN($B2662)=0,"",IF(AND($B2662&gt;0,VALUE(SUBSTITUTE($B2662,"5","0"))=$B2662),1,0)),"")</f>
        <v/>
      </c>
      <c r="I2662" s="5" t="str">
        <f>IF(PhieuBauCu!$B$2&gt;5,IF(LEN($B2662)=0,"",IF(AND($B2662&gt;0,VALUE(SUBSTITUTE($B2662,"6","0"))=$B2662),1,0)),"")</f>
        <v/>
      </c>
      <c r="J2662" s="5" t="str">
        <f>IF(PhieuBauCu!$B$2&gt;6,IF(LEN($B2662)=0,"",IF(AND($B2662&gt;0,VALUE(SUBSTITUTE($B2662,"7","0"))=$B2662),1,0)),"")</f>
        <v/>
      </c>
      <c r="K2662" s="5" t="str">
        <f>IF(PhieuBauCu!$B$2&gt;7,IF(LEN($B2662)=0,"",IF(AND($B2662&gt;0,VALUE(SUBSTITUTE($B2662,"8","0"))=$B2662),1,0)),"")</f>
        <v/>
      </c>
      <c r="L2662" s="5" t="str">
        <f>IF(PhieuBauCu!$B$2&gt;8,IF(LEN($B2662)=0,"",IF(AND($B2662&gt;0,VALUE(SUBSTITUTE($B2662,"9","0"))=$B2662),1,0)),"")</f>
        <v/>
      </c>
      <c r="M2662" s="9">
        <f t="shared" si="83"/>
        <v>0</v>
      </c>
      <c r="N2662" s="36">
        <f>IF(AND(M2662&lt;=PhieuBauCu!$B$13,M2662&gt;=1),1,0)</f>
        <v>0</v>
      </c>
    </row>
    <row r="2663" spans="1:14" ht="28.5" customHeight="1">
      <c r="A2663" s="2">
        <v>2658</v>
      </c>
      <c r="B2663" s="3"/>
      <c r="C2663" s="48" t="str">
        <f t="shared" si="82"/>
        <v/>
      </c>
      <c r="D2663" s="5" t="str">
        <f>IF(PhieuBauCu!$B$2&gt;0,IF(LEN($B2663)=0,"",IF(AND($B2663&gt;0,VALUE(SUBSTITUTE($B2663,"1","0"))=$B2663),1,0)),"")</f>
        <v/>
      </c>
      <c r="E2663" s="5" t="str">
        <f>IF(PhieuBauCu!$B$2&gt;1,IF(LEN($B2663)=0,"",IF(AND($B2663&gt;0,VALUE(SUBSTITUTE($B2663,"2","0"))=$B2663),1,0)),"")</f>
        <v/>
      </c>
      <c r="F2663" s="5" t="str">
        <f>IF(PhieuBauCu!$B$2&gt;2,IF(LEN($B2663)=0,"",IF(AND($B2663&gt;0,VALUE(SUBSTITUTE($B2663,"3","0"))=$B2663),1,0)),"")</f>
        <v/>
      </c>
      <c r="G2663" s="5" t="str">
        <f>IF(PhieuBauCu!$B$2&gt;3,IF(LEN($B2663)=0,"",IF(AND($B2663&gt;0,VALUE(SUBSTITUTE($B2663,"4","0"))=$B2663),1,0)),"")</f>
        <v/>
      </c>
      <c r="H2663" s="5" t="str">
        <f>IF(PhieuBauCu!$B$2&gt;4,IF(LEN($B2663)=0,"",IF(AND($B2663&gt;0,VALUE(SUBSTITUTE($B2663,"5","0"))=$B2663),1,0)),"")</f>
        <v/>
      </c>
      <c r="I2663" s="5" t="str">
        <f>IF(PhieuBauCu!$B$2&gt;5,IF(LEN($B2663)=0,"",IF(AND($B2663&gt;0,VALUE(SUBSTITUTE($B2663,"6","0"))=$B2663),1,0)),"")</f>
        <v/>
      </c>
      <c r="J2663" s="5" t="str">
        <f>IF(PhieuBauCu!$B$2&gt;6,IF(LEN($B2663)=0,"",IF(AND($B2663&gt;0,VALUE(SUBSTITUTE($B2663,"7","0"))=$B2663),1,0)),"")</f>
        <v/>
      </c>
      <c r="K2663" s="5" t="str">
        <f>IF(PhieuBauCu!$B$2&gt;7,IF(LEN($B2663)=0,"",IF(AND($B2663&gt;0,VALUE(SUBSTITUTE($B2663,"8","0"))=$B2663),1,0)),"")</f>
        <v/>
      </c>
      <c r="L2663" s="5" t="str">
        <f>IF(PhieuBauCu!$B$2&gt;8,IF(LEN($B2663)=0,"",IF(AND($B2663&gt;0,VALUE(SUBSTITUTE($B2663,"9","0"))=$B2663),1,0)),"")</f>
        <v/>
      </c>
      <c r="M2663" s="9">
        <f t="shared" si="83"/>
        <v>0</v>
      </c>
      <c r="N2663" s="36">
        <f>IF(AND(M2663&lt;=PhieuBauCu!$B$13,M2663&gt;=1),1,0)</f>
        <v>0</v>
      </c>
    </row>
    <row r="2664" spans="1:14" ht="28.5" customHeight="1">
      <c r="A2664" s="2">
        <v>2659</v>
      </c>
      <c r="B2664" s="3"/>
      <c r="C2664" s="48" t="str">
        <f t="shared" si="82"/>
        <v/>
      </c>
      <c r="D2664" s="5" t="str">
        <f>IF(PhieuBauCu!$B$2&gt;0,IF(LEN($B2664)=0,"",IF(AND($B2664&gt;0,VALUE(SUBSTITUTE($B2664,"1","0"))=$B2664),1,0)),"")</f>
        <v/>
      </c>
      <c r="E2664" s="5" t="str">
        <f>IF(PhieuBauCu!$B$2&gt;1,IF(LEN($B2664)=0,"",IF(AND($B2664&gt;0,VALUE(SUBSTITUTE($B2664,"2","0"))=$B2664),1,0)),"")</f>
        <v/>
      </c>
      <c r="F2664" s="5" t="str">
        <f>IF(PhieuBauCu!$B$2&gt;2,IF(LEN($B2664)=0,"",IF(AND($B2664&gt;0,VALUE(SUBSTITUTE($B2664,"3","0"))=$B2664),1,0)),"")</f>
        <v/>
      </c>
      <c r="G2664" s="5" t="str">
        <f>IF(PhieuBauCu!$B$2&gt;3,IF(LEN($B2664)=0,"",IF(AND($B2664&gt;0,VALUE(SUBSTITUTE($B2664,"4","0"))=$B2664),1,0)),"")</f>
        <v/>
      </c>
      <c r="H2664" s="5" t="str">
        <f>IF(PhieuBauCu!$B$2&gt;4,IF(LEN($B2664)=0,"",IF(AND($B2664&gt;0,VALUE(SUBSTITUTE($B2664,"5","0"))=$B2664),1,0)),"")</f>
        <v/>
      </c>
      <c r="I2664" s="5" t="str">
        <f>IF(PhieuBauCu!$B$2&gt;5,IF(LEN($B2664)=0,"",IF(AND($B2664&gt;0,VALUE(SUBSTITUTE($B2664,"6","0"))=$B2664),1,0)),"")</f>
        <v/>
      </c>
      <c r="J2664" s="5" t="str">
        <f>IF(PhieuBauCu!$B$2&gt;6,IF(LEN($B2664)=0,"",IF(AND($B2664&gt;0,VALUE(SUBSTITUTE($B2664,"7","0"))=$B2664),1,0)),"")</f>
        <v/>
      </c>
      <c r="K2664" s="5" t="str">
        <f>IF(PhieuBauCu!$B$2&gt;7,IF(LEN($B2664)=0,"",IF(AND($B2664&gt;0,VALUE(SUBSTITUTE($B2664,"8","0"))=$B2664),1,0)),"")</f>
        <v/>
      </c>
      <c r="L2664" s="5" t="str">
        <f>IF(PhieuBauCu!$B$2&gt;8,IF(LEN($B2664)=0,"",IF(AND($B2664&gt;0,VALUE(SUBSTITUTE($B2664,"9","0"))=$B2664),1,0)),"")</f>
        <v/>
      </c>
      <c r="M2664" s="9">
        <f t="shared" si="83"/>
        <v>0</v>
      </c>
      <c r="N2664" s="36">
        <f>IF(AND(M2664&lt;=PhieuBauCu!$B$13,M2664&gt;=1),1,0)</f>
        <v>0</v>
      </c>
    </row>
    <row r="2665" spans="1:14" ht="28.5" customHeight="1">
      <c r="A2665" s="2">
        <v>2660</v>
      </c>
      <c r="B2665" s="3"/>
      <c r="C2665" s="48" t="str">
        <f t="shared" si="82"/>
        <v/>
      </c>
      <c r="D2665" s="5" t="str">
        <f>IF(PhieuBauCu!$B$2&gt;0,IF(LEN($B2665)=0,"",IF(AND($B2665&gt;0,VALUE(SUBSTITUTE($B2665,"1","0"))=$B2665),1,0)),"")</f>
        <v/>
      </c>
      <c r="E2665" s="5" t="str">
        <f>IF(PhieuBauCu!$B$2&gt;1,IF(LEN($B2665)=0,"",IF(AND($B2665&gt;0,VALUE(SUBSTITUTE($B2665,"2","0"))=$B2665),1,0)),"")</f>
        <v/>
      </c>
      <c r="F2665" s="5" t="str">
        <f>IF(PhieuBauCu!$B$2&gt;2,IF(LEN($B2665)=0,"",IF(AND($B2665&gt;0,VALUE(SUBSTITUTE($B2665,"3","0"))=$B2665),1,0)),"")</f>
        <v/>
      </c>
      <c r="G2665" s="5" t="str">
        <f>IF(PhieuBauCu!$B$2&gt;3,IF(LEN($B2665)=0,"",IF(AND($B2665&gt;0,VALUE(SUBSTITUTE($B2665,"4","0"))=$B2665),1,0)),"")</f>
        <v/>
      </c>
      <c r="H2665" s="5" t="str">
        <f>IF(PhieuBauCu!$B$2&gt;4,IF(LEN($B2665)=0,"",IF(AND($B2665&gt;0,VALUE(SUBSTITUTE($B2665,"5","0"))=$B2665),1,0)),"")</f>
        <v/>
      </c>
      <c r="I2665" s="5" t="str">
        <f>IF(PhieuBauCu!$B$2&gt;5,IF(LEN($B2665)=0,"",IF(AND($B2665&gt;0,VALUE(SUBSTITUTE($B2665,"6","0"))=$B2665),1,0)),"")</f>
        <v/>
      </c>
      <c r="J2665" s="5" t="str">
        <f>IF(PhieuBauCu!$B$2&gt;6,IF(LEN($B2665)=0,"",IF(AND($B2665&gt;0,VALUE(SUBSTITUTE($B2665,"7","0"))=$B2665),1,0)),"")</f>
        <v/>
      </c>
      <c r="K2665" s="5" t="str">
        <f>IF(PhieuBauCu!$B$2&gt;7,IF(LEN($B2665)=0,"",IF(AND($B2665&gt;0,VALUE(SUBSTITUTE($B2665,"8","0"))=$B2665),1,0)),"")</f>
        <v/>
      </c>
      <c r="L2665" s="5" t="str">
        <f>IF(PhieuBauCu!$B$2&gt;8,IF(LEN($B2665)=0,"",IF(AND($B2665&gt;0,VALUE(SUBSTITUTE($B2665,"9","0"))=$B2665),1,0)),"")</f>
        <v/>
      </c>
      <c r="M2665" s="9">
        <f t="shared" si="83"/>
        <v>0</v>
      </c>
      <c r="N2665" s="36">
        <f>IF(AND(M2665&lt;=PhieuBauCu!$B$13,M2665&gt;=1),1,0)</f>
        <v>0</v>
      </c>
    </row>
    <row r="2666" spans="1:14" ht="28.5" customHeight="1">
      <c r="A2666" s="2">
        <v>2661</v>
      </c>
      <c r="B2666" s="3"/>
      <c r="C2666" s="48" t="str">
        <f t="shared" si="82"/>
        <v/>
      </c>
      <c r="D2666" s="5" t="str">
        <f>IF(PhieuBauCu!$B$2&gt;0,IF(LEN($B2666)=0,"",IF(AND($B2666&gt;0,VALUE(SUBSTITUTE($B2666,"1","0"))=$B2666),1,0)),"")</f>
        <v/>
      </c>
      <c r="E2666" s="5" t="str">
        <f>IF(PhieuBauCu!$B$2&gt;1,IF(LEN($B2666)=0,"",IF(AND($B2666&gt;0,VALUE(SUBSTITUTE($B2666,"2","0"))=$B2666),1,0)),"")</f>
        <v/>
      </c>
      <c r="F2666" s="5" t="str">
        <f>IF(PhieuBauCu!$B$2&gt;2,IF(LEN($B2666)=0,"",IF(AND($B2666&gt;0,VALUE(SUBSTITUTE($B2666,"3","0"))=$B2666),1,0)),"")</f>
        <v/>
      </c>
      <c r="G2666" s="5" t="str">
        <f>IF(PhieuBauCu!$B$2&gt;3,IF(LEN($B2666)=0,"",IF(AND($B2666&gt;0,VALUE(SUBSTITUTE($B2666,"4","0"))=$B2666),1,0)),"")</f>
        <v/>
      </c>
      <c r="H2666" s="5" t="str">
        <f>IF(PhieuBauCu!$B$2&gt;4,IF(LEN($B2666)=0,"",IF(AND($B2666&gt;0,VALUE(SUBSTITUTE($B2666,"5","0"))=$B2666),1,0)),"")</f>
        <v/>
      </c>
      <c r="I2666" s="5" t="str">
        <f>IF(PhieuBauCu!$B$2&gt;5,IF(LEN($B2666)=0,"",IF(AND($B2666&gt;0,VALUE(SUBSTITUTE($B2666,"6","0"))=$B2666),1,0)),"")</f>
        <v/>
      </c>
      <c r="J2666" s="5" t="str">
        <f>IF(PhieuBauCu!$B$2&gt;6,IF(LEN($B2666)=0,"",IF(AND($B2666&gt;0,VALUE(SUBSTITUTE($B2666,"7","0"))=$B2666),1,0)),"")</f>
        <v/>
      </c>
      <c r="K2666" s="5" t="str">
        <f>IF(PhieuBauCu!$B$2&gt;7,IF(LEN($B2666)=0,"",IF(AND($B2666&gt;0,VALUE(SUBSTITUTE($B2666,"8","0"))=$B2666),1,0)),"")</f>
        <v/>
      </c>
      <c r="L2666" s="5" t="str">
        <f>IF(PhieuBauCu!$B$2&gt;8,IF(LEN($B2666)=0,"",IF(AND($B2666&gt;0,VALUE(SUBSTITUTE($B2666,"9","0"))=$B2666),1,0)),"")</f>
        <v/>
      </c>
      <c r="M2666" s="9">
        <f t="shared" si="83"/>
        <v>0</v>
      </c>
      <c r="N2666" s="36">
        <f>IF(AND(M2666&lt;=PhieuBauCu!$B$13,M2666&gt;=1),1,0)</f>
        <v>0</v>
      </c>
    </row>
    <row r="2667" spans="1:14" ht="28.5" customHeight="1">
      <c r="A2667" s="2">
        <v>2662</v>
      </c>
      <c r="B2667" s="3"/>
      <c r="C2667" s="48" t="str">
        <f t="shared" si="82"/>
        <v/>
      </c>
      <c r="D2667" s="5" t="str">
        <f>IF(PhieuBauCu!$B$2&gt;0,IF(LEN($B2667)=0,"",IF(AND($B2667&gt;0,VALUE(SUBSTITUTE($B2667,"1","0"))=$B2667),1,0)),"")</f>
        <v/>
      </c>
      <c r="E2667" s="5" t="str">
        <f>IF(PhieuBauCu!$B$2&gt;1,IF(LEN($B2667)=0,"",IF(AND($B2667&gt;0,VALUE(SUBSTITUTE($B2667,"2","0"))=$B2667),1,0)),"")</f>
        <v/>
      </c>
      <c r="F2667" s="5" t="str">
        <f>IF(PhieuBauCu!$B$2&gt;2,IF(LEN($B2667)=0,"",IF(AND($B2667&gt;0,VALUE(SUBSTITUTE($B2667,"3","0"))=$B2667),1,0)),"")</f>
        <v/>
      </c>
      <c r="G2667" s="5" t="str">
        <f>IF(PhieuBauCu!$B$2&gt;3,IF(LEN($B2667)=0,"",IF(AND($B2667&gt;0,VALUE(SUBSTITUTE($B2667,"4","0"))=$B2667),1,0)),"")</f>
        <v/>
      </c>
      <c r="H2667" s="5" t="str">
        <f>IF(PhieuBauCu!$B$2&gt;4,IF(LEN($B2667)=0,"",IF(AND($B2667&gt;0,VALUE(SUBSTITUTE($B2667,"5","0"))=$B2667),1,0)),"")</f>
        <v/>
      </c>
      <c r="I2667" s="5" t="str">
        <f>IF(PhieuBauCu!$B$2&gt;5,IF(LEN($B2667)=0,"",IF(AND($B2667&gt;0,VALUE(SUBSTITUTE($B2667,"6","0"))=$B2667),1,0)),"")</f>
        <v/>
      </c>
      <c r="J2667" s="5" t="str">
        <f>IF(PhieuBauCu!$B$2&gt;6,IF(LEN($B2667)=0,"",IF(AND($B2667&gt;0,VALUE(SUBSTITUTE($B2667,"7","0"))=$B2667),1,0)),"")</f>
        <v/>
      </c>
      <c r="K2667" s="5" t="str">
        <f>IF(PhieuBauCu!$B$2&gt;7,IF(LEN($B2667)=0,"",IF(AND($B2667&gt;0,VALUE(SUBSTITUTE($B2667,"8","0"))=$B2667),1,0)),"")</f>
        <v/>
      </c>
      <c r="L2667" s="5" t="str">
        <f>IF(PhieuBauCu!$B$2&gt;8,IF(LEN($B2667)=0,"",IF(AND($B2667&gt;0,VALUE(SUBSTITUTE($B2667,"9","0"))=$B2667),1,0)),"")</f>
        <v/>
      </c>
      <c r="M2667" s="9">
        <f t="shared" si="83"/>
        <v>0</v>
      </c>
      <c r="N2667" s="36">
        <f>IF(AND(M2667&lt;=PhieuBauCu!$B$13,M2667&gt;=1),1,0)</f>
        <v>0</v>
      </c>
    </row>
    <row r="2668" spans="1:14" ht="28.5" customHeight="1">
      <c r="A2668" s="2">
        <v>2663</v>
      </c>
      <c r="B2668" s="3"/>
      <c r="C2668" s="48" t="str">
        <f t="shared" si="82"/>
        <v/>
      </c>
      <c r="D2668" s="5" t="str">
        <f>IF(PhieuBauCu!$B$2&gt;0,IF(LEN($B2668)=0,"",IF(AND($B2668&gt;0,VALUE(SUBSTITUTE($B2668,"1","0"))=$B2668),1,0)),"")</f>
        <v/>
      </c>
      <c r="E2668" s="5" t="str">
        <f>IF(PhieuBauCu!$B$2&gt;1,IF(LEN($B2668)=0,"",IF(AND($B2668&gt;0,VALUE(SUBSTITUTE($B2668,"2","0"))=$B2668),1,0)),"")</f>
        <v/>
      </c>
      <c r="F2668" s="5" t="str">
        <f>IF(PhieuBauCu!$B$2&gt;2,IF(LEN($B2668)=0,"",IF(AND($B2668&gt;0,VALUE(SUBSTITUTE($B2668,"3","0"))=$B2668),1,0)),"")</f>
        <v/>
      </c>
      <c r="G2668" s="5" t="str">
        <f>IF(PhieuBauCu!$B$2&gt;3,IF(LEN($B2668)=0,"",IF(AND($B2668&gt;0,VALUE(SUBSTITUTE($B2668,"4","0"))=$B2668),1,0)),"")</f>
        <v/>
      </c>
      <c r="H2668" s="5" t="str">
        <f>IF(PhieuBauCu!$B$2&gt;4,IF(LEN($B2668)=0,"",IF(AND($B2668&gt;0,VALUE(SUBSTITUTE($B2668,"5","0"))=$B2668),1,0)),"")</f>
        <v/>
      </c>
      <c r="I2668" s="5" t="str">
        <f>IF(PhieuBauCu!$B$2&gt;5,IF(LEN($B2668)=0,"",IF(AND($B2668&gt;0,VALUE(SUBSTITUTE($B2668,"6","0"))=$B2668),1,0)),"")</f>
        <v/>
      </c>
      <c r="J2668" s="5" t="str">
        <f>IF(PhieuBauCu!$B$2&gt;6,IF(LEN($B2668)=0,"",IF(AND($B2668&gt;0,VALUE(SUBSTITUTE($B2668,"7","0"))=$B2668),1,0)),"")</f>
        <v/>
      </c>
      <c r="K2668" s="5" t="str">
        <f>IF(PhieuBauCu!$B$2&gt;7,IF(LEN($B2668)=0,"",IF(AND($B2668&gt;0,VALUE(SUBSTITUTE($B2668,"8","0"))=$B2668),1,0)),"")</f>
        <v/>
      </c>
      <c r="L2668" s="5" t="str">
        <f>IF(PhieuBauCu!$B$2&gt;8,IF(LEN($B2668)=0,"",IF(AND($B2668&gt;0,VALUE(SUBSTITUTE($B2668,"9","0"))=$B2668),1,0)),"")</f>
        <v/>
      </c>
      <c r="M2668" s="9">
        <f t="shared" si="83"/>
        <v>0</v>
      </c>
      <c r="N2668" s="36">
        <f>IF(AND(M2668&lt;=PhieuBauCu!$B$13,M2668&gt;=1),1,0)</f>
        <v>0</v>
      </c>
    </row>
    <row r="2669" spans="1:14" ht="28.5" customHeight="1">
      <c r="A2669" s="2">
        <v>2664</v>
      </c>
      <c r="B2669" s="3"/>
      <c r="C2669" s="48" t="str">
        <f t="shared" si="82"/>
        <v/>
      </c>
      <c r="D2669" s="5" t="str">
        <f>IF(PhieuBauCu!$B$2&gt;0,IF(LEN($B2669)=0,"",IF(AND($B2669&gt;0,VALUE(SUBSTITUTE($B2669,"1","0"))=$B2669),1,0)),"")</f>
        <v/>
      </c>
      <c r="E2669" s="5" t="str">
        <f>IF(PhieuBauCu!$B$2&gt;1,IF(LEN($B2669)=0,"",IF(AND($B2669&gt;0,VALUE(SUBSTITUTE($B2669,"2","0"))=$B2669),1,0)),"")</f>
        <v/>
      </c>
      <c r="F2669" s="5" t="str">
        <f>IF(PhieuBauCu!$B$2&gt;2,IF(LEN($B2669)=0,"",IF(AND($B2669&gt;0,VALUE(SUBSTITUTE($B2669,"3","0"))=$B2669),1,0)),"")</f>
        <v/>
      </c>
      <c r="G2669" s="5" t="str">
        <f>IF(PhieuBauCu!$B$2&gt;3,IF(LEN($B2669)=0,"",IF(AND($B2669&gt;0,VALUE(SUBSTITUTE($B2669,"4","0"))=$B2669),1,0)),"")</f>
        <v/>
      </c>
      <c r="H2669" s="5" t="str">
        <f>IF(PhieuBauCu!$B$2&gt;4,IF(LEN($B2669)=0,"",IF(AND($B2669&gt;0,VALUE(SUBSTITUTE($B2669,"5","0"))=$B2669),1,0)),"")</f>
        <v/>
      </c>
      <c r="I2669" s="5" t="str">
        <f>IF(PhieuBauCu!$B$2&gt;5,IF(LEN($B2669)=0,"",IF(AND($B2669&gt;0,VALUE(SUBSTITUTE($B2669,"6","0"))=$B2669),1,0)),"")</f>
        <v/>
      </c>
      <c r="J2669" s="5" t="str">
        <f>IF(PhieuBauCu!$B$2&gt;6,IF(LEN($B2669)=0,"",IF(AND($B2669&gt;0,VALUE(SUBSTITUTE($B2669,"7","0"))=$B2669),1,0)),"")</f>
        <v/>
      </c>
      <c r="K2669" s="5" t="str">
        <f>IF(PhieuBauCu!$B$2&gt;7,IF(LEN($B2669)=0,"",IF(AND($B2669&gt;0,VALUE(SUBSTITUTE($B2669,"8","0"))=$B2669),1,0)),"")</f>
        <v/>
      </c>
      <c r="L2669" s="5" t="str">
        <f>IF(PhieuBauCu!$B$2&gt;8,IF(LEN($B2669)=0,"",IF(AND($B2669&gt;0,VALUE(SUBSTITUTE($B2669,"9","0"))=$B2669),1,0)),"")</f>
        <v/>
      </c>
      <c r="M2669" s="9">
        <f t="shared" si="83"/>
        <v>0</v>
      </c>
      <c r="N2669" s="36">
        <f>IF(AND(M2669&lt;=PhieuBauCu!$B$13,M2669&gt;=1),1,0)</f>
        <v>0</v>
      </c>
    </row>
    <row r="2670" spans="1:14" ht="28.5" customHeight="1">
      <c r="A2670" s="2">
        <v>2665</v>
      </c>
      <c r="B2670" s="3"/>
      <c r="C2670" s="48" t="str">
        <f t="shared" si="82"/>
        <v/>
      </c>
      <c r="D2670" s="5" t="str">
        <f>IF(PhieuBauCu!$B$2&gt;0,IF(LEN($B2670)=0,"",IF(AND($B2670&gt;0,VALUE(SUBSTITUTE($B2670,"1","0"))=$B2670),1,0)),"")</f>
        <v/>
      </c>
      <c r="E2670" s="5" t="str">
        <f>IF(PhieuBauCu!$B$2&gt;1,IF(LEN($B2670)=0,"",IF(AND($B2670&gt;0,VALUE(SUBSTITUTE($B2670,"2","0"))=$B2670),1,0)),"")</f>
        <v/>
      </c>
      <c r="F2670" s="5" t="str">
        <f>IF(PhieuBauCu!$B$2&gt;2,IF(LEN($B2670)=0,"",IF(AND($B2670&gt;0,VALUE(SUBSTITUTE($B2670,"3","0"))=$B2670),1,0)),"")</f>
        <v/>
      </c>
      <c r="G2670" s="5" t="str">
        <f>IF(PhieuBauCu!$B$2&gt;3,IF(LEN($B2670)=0,"",IF(AND($B2670&gt;0,VALUE(SUBSTITUTE($B2670,"4","0"))=$B2670),1,0)),"")</f>
        <v/>
      </c>
      <c r="H2670" s="5" t="str">
        <f>IF(PhieuBauCu!$B$2&gt;4,IF(LEN($B2670)=0,"",IF(AND($B2670&gt;0,VALUE(SUBSTITUTE($B2670,"5","0"))=$B2670),1,0)),"")</f>
        <v/>
      </c>
      <c r="I2670" s="5" t="str">
        <f>IF(PhieuBauCu!$B$2&gt;5,IF(LEN($B2670)=0,"",IF(AND($B2670&gt;0,VALUE(SUBSTITUTE($B2670,"6","0"))=$B2670),1,0)),"")</f>
        <v/>
      </c>
      <c r="J2670" s="5" t="str">
        <f>IF(PhieuBauCu!$B$2&gt;6,IF(LEN($B2670)=0,"",IF(AND($B2670&gt;0,VALUE(SUBSTITUTE($B2670,"7","0"))=$B2670),1,0)),"")</f>
        <v/>
      </c>
      <c r="K2670" s="5" t="str">
        <f>IF(PhieuBauCu!$B$2&gt;7,IF(LEN($B2670)=0,"",IF(AND($B2670&gt;0,VALUE(SUBSTITUTE($B2670,"8","0"))=$B2670),1,0)),"")</f>
        <v/>
      </c>
      <c r="L2670" s="5" t="str">
        <f>IF(PhieuBauCu!$B$2&gt;8,IF(LEN($B2670)=0,"",IF(AND($B2670&gt;0,VALUE(SUBSTITUTE($B2670,"9","0"))=$B2670),1,0)),"")</f>
        <v/>
      </c>
      <c r="M2670" s="9">
        <f t="shared" si="83"/>
        <v>0</v>
      </c>
      <c r="N2670" s="36">
        <f>IF(AND(M2670&lt;=PhieuBauCu!$B$13,M2670&gt;=1),1,0)</f>
        <v>0</v>
      </c>
    </row>
    <row r="2671" spans="1:14" ht="28.5" customHeight="1">
      <c r="A2671" s="2">
        <v>2666</v>
      </c>
      <c r="B2671" s="3"/>
      <c r="C2671" s="48" t="str">
        <f t="shared" si="82"/>
        <v/>
      </c>
      <c r="D2671" s="5" t="str">
        <f>IF(PhieuBauCu!$B$2&gt;0,IF(LEN($B2671)=0,"",IF(AND($B2671&gt;0,VALUE(SUBSTITUTE($B2671,"1","0"))=$B2671),1,0)),"")</f>
        <v/>
      </c>
      <c r="E2671" s="5" t="str">
        <f>IF(PhieuBauCu!$B$2&gt;1,IF(LEN($B2671)=0,"",IF(AND($B2671&gt;0,VALUE(SUBSTITUTE($B2671,"2","0"))=$B2671),1,0)),"")</f>
        <v/>
      </c>
      <c r="F2671" s="5" t="str">
        <f>IF(PhieuBauCu!$B$2&gt;2,IF(LEN($B2671)=0,"",IF(AND($B2671&gt;0,VALUE(SUBSTITUTE($B2671,"3","0"))=$B2671),1,0)),"")</f>
        <v/>
      </c>
      <c r="G2671" s="5" t="str">
        <f>IF(PhieuBauCu!$B$2&gt;3,IF(LEN($B2671)=0,"",IF(AND($B2671&gt;0,VALUE(SUBSTITUTE($B2671,"4","0"))=$B2671),1,0)),"")</f>
        <v/>
      </c>
      <c r="H2671" s="5" t="str">
        <f>IF(PhieuBauCu!$B$2&gt;4,IF(LEN($B2671)=0,"",IF(AND($B2671&gt;0,VALUE(SUBSTITUTE($B2671,"5","0"))=$B2671),1,0)),"")</f>
        <v/>
      </c>
      <c r="I2671" s="5" t="str">
        <f>IF(PhieuBauCu!$B$2&gt;5,IF(LEN($B2671)=0,"",IF(AND($B2671&gt;0,VALUE(SUBSTITUTE($B2671,"6","0"))=$B2671),1,0)),"")</f>
        <v/>
      </c>
      <c r="J2671" s="5" t="str">
        <f>IF(PhieuBauCu!$B$2&gt;6,IF(LEN($B2671)=0,"",IF(AND($B2671&gt;0,VALUE(SUBSTITUTE($B2671,"7","0"))=$B2671),1,0)),"")</f>
        <v/>
      </c>
      <c r="K2671" s="5" t="str">
        <f>IF(PhieuBauCu!$B$2&gt;7,IF(LEN($B2671)=0,"",IF(AND($B2671&gt;0,VALUE(SUBSTITUTE($B2671,"8","0"))=$B2671),1,0)),"")</f>
        <v/>
      </c>
      <c r="L2671" s="5" t="str">
        <f>IF(PhieuBauCu!$B$2&gt;8,IF(LEN($B2671)=0,"",IF(AND($B2671&gt;0,VALUE(SUBSTITUTE($B2671,"9","0"))=$B2671),1,0)),"")</f>
        <v/>
      </c>
      <c r="M2671" s="9">
        <f t="shared" si="83"/>
        <v>0</v>
      </c>
      <c r="N2671" s="36">
        <f>IF(AND(M2671&lt;=PhieuBauCu!$B$13,M2671&gt;=1),1,0)</f>
        <v>0</v>
      </c>
    </row>
    <row r="2672" spans="1:14" ht="28.5" customHeight="1">
      <c r="A2672" s="2">
        <v>2667</v>
      </c>
      <c r="B2672" s="3"/>
      <c r="C2672" s="48" t="str">
        <f t="shared" si="82"/>
        <v/>
      </c>
      <c r="D2672" s="5" t="str">
        <f>IF(PhieuBauCu!$B$2&gt;0,IF(LEN($B2672)=0,"",IF(AND($B2672&gt;0,VALUE(SUBSTITUTE($B2672,"1","0"))=$B2672),1,0)),"")</f>
        <v/>
      </c>
      <c r="E2672" s="5" t="str">
        <f>IF(PhieuBauCu!$B$2&gt;1,IF(LEN($B2672)=0,"",IF(AND($B2672&gt;0,VALUE(SUBSTITUTE($B2672,"2","0"))=$B2672),1,0)),"")</f>
        <v/>
      </c>
      <c r="F2672" s="5" t="str">
        <f>IF(PhieuBauCu!$B$2&gt;2,IF(LEN($B2672)=0,"",IF(AND($B2672&gt;0,VALUE(SUBSTITUTE($B2672,"3","0"))=$B2672),1,0)),"")</f>
        <v/>
      </c>
      <c r="G2672" s="5" t="str">
        <f>IF(PhieuBauCu!$B$2&gt;3,IF(LEN($B2672)=0,"",IF(AND($B2672&gt;0,VALUE(SUBSTITUTE($B2672,"4","0"))=$B2672),1,0)),"")</f>
        <v/>
      </c>
      <c r="H2672" s="5" t="str">
        <f>IF(PhieuBauCu!$B$2&gt;4,IF(LEN($B2672)=0,"",IF(AND($B2672&gt;0,VALUE(SUBSTITUTE($B2672,"5","0"))=$B2672),1,0)),"")</f>
        <v/>
      </c>
      <c r="I2672" s="5" t="str">
        <f>IF(PhieuBauCu!$B$2&gt;5,IF(LEN($B2672)=0,"",IF(AND($B2672&gt;0,VALUE(SUBSTITUTE($B2672,"6","0"))=$B2672),1,0)),"")</f>
        <v/>
      </c>
      <c r="J2672" s="5" t="str">
        <f>IF(PhieuBauCu!$B$2&gt;6,IF(LEN($B2672)=0,"",IF(AND($B2672&gt;0,VALUE(SUBSTITUTE($B2672,"7","0"))=$B2672),1,0)),"")</f>
        <v/>
      </c>
      <c r="K2672" s="5" t="str">
        <f>IF(PhieuBauCu!$B$2&gt;7,IF(LEN($B2672)=0,"",IF(AND($B2672&gt;0,VALUE(SUBSTITUTE($B2672,"8","0"))=$B2672),1,0)),"")</f>
        <v/>
      </c>
      <c r="L2672" s="5" t="str">
        <f>IF(PhieuBauCu!$B$2&gt;8,IF(LEN($B2672)=0,"",IF(AND($B2672&gt;0,VALUE(SUBSTITUTE($B2672,"9","0"))=$B2672),1,0)),"")</f>
        <v/>
      </c>
      <c r="M2672" s="9">
        <f t="shared" si="83"/>
        <v>0</v>
      </c>
      <c r="N2672" s="36">
        <f>IF(AND(M2672&lt;=PhieuBauCu!$B$13,M2672&gt;=1),1,0)</f>
        <v>0</v>
      </c>
    </row>
    <row r="2673" spans="1:14" ht="28.5" customHeight="1">
      <c r="A2673" s="2">
        <v>2668</v>
      </c>
      <c r="B2673" s="3"/>
      <c r="C2673" s="48" t="str">
        <f t="shared" si="82"/>
        <v/>
      </c>
      <c r="D2673" s="5" t="str">
        <f>IF(PhieuBauCu!$B$2&gt;0,IF(LEN($B2673)=0,"",IF(AND($B2673&gt;0,VALUE(SUBSTITUTE($B2673,"1","0"))=$B2673),1,0)),"")</f>
        <v/>
      </c>
      <c r="E2673" s="5" t="str">
        <f>IF(PhieuBauCu!$B$2&gt;1,IF(LEN($B2673)=0,"",IF(AND($B2673&gt;0,VALUE(SUBSTITUTE($B2673,"2","0"))=$B2673),1,0)),"")</f>
        <v/>
      </c>
      <c r="F2673" s="5" t="str">
        <f>IF(PhieuBauCu!$B$2&gt;2,IF(LEN($B2673)=0,"",IF(AND($B2673&gt;0,VALUE(SUBSTITUTE($B2673,"3","0"))=$B2673),1,0)),"")</f>
        <v/>
      </c>
      <c r="G2673" s="5" t="str">
        <f>IF(PhieuBauCu!$B$2&gt;3,IF(LEN($B2673)=0,"",IF(AND($B2673&gt;0,VALUE(SUBSTITUTE($B2673,"4","0"))=$B2673),1,0)),"")</f>
        <v/>
      </c>
      <c r="H2673" s="5" t="str">
        <f>IF(PhieuBauCu!$B$2&gt;4,IF(LEN($B2673)=0,"",IF(AND($B2673&gt;0,VALUE(SUBSTITUTE($B2673,"5","0"))=$B2673),1,0)),"")</f>
        <v/>
      </c>
      <c r="I2673" s="5" t="str">
        <f>IF(PhieuBauCu!$B$2&gt;5,IF(LEN($B2673)=0,"",IF(AND($B2673&gt;0,VALUE(SUBSTITUTE($B2673,"6","0"))=$B2673),1,0)),"")</f>
        <v/>
      </c>
      <c r="J2673" s="5" t="str">
        <f>IF(PhieuBauCu!$B$2&gt;6,IF(LEN($B2673)=0,"",IF(AND($B2673&gt;0,VALUE(SUBSTITUTE($B2673,"7","0"))=$B2673),1,0)),"")</f>
        <v/>
      </c>
      <c r="K2673" s="5" t="str">
        <f>IF(PhieuBauCu!$B$2&gt;7,IF(LEN($B2673)=0,"",IF(AND($B2673&gt;0,VALUE(SUBSTITUTE($B2673,"8","0"))=$B2673),1,0)),"")</f>
        <v/>
      </c>
      <c r="L2673" s="5" t="str">
        <f>IF(PhieuBauCu!$B$2&gt;8,IF(LEN($B2673)=0,"",IF(AND($B2673&gt;0,VALUE(SUBSTITUTE($B2673,"9","0"))=$B2673),1,0)),"")</f>
        <v/>
      </c>
      <c r="M2673" s="9">
        <f t="shared" si="83"/>
        <v>0</v>
      </c>
      <c r="N2673" s="36">
        <f>IF(AND(M2673&lt;=PhieuBauCu!$B$13,M2673&gt;=1),1,0)</f>
        <v>0</v>
      </c>
    </row>
    <row r="2674" spans="1:14" ht="28.5" customHeight="1">
      <c r="A2674" s="2">
        <v>2669</v>
      </c>
      <c r="B2674" s="3"/>
      <c r="C2674" s="48" t="str">
        <f t="shared" si="82"/>
        <v/>
      </c>
      <c r="D2674" s="5" t="str">
        <f>IF(PhieuBauCu!$B$2&gt;0,IF(LEN($B2674)=0,"",IF(AND($B2674&gt;0,VALUE(SUBSTITUTE($B2674,"1","0"))=$B2674),1,0)),"")</f>
        <v/>
      </c>
      <c r="E2674" s="5" t="str">
        <f>IF(PhieuBauCu!$B$2&gt;1,IF(LEN($B2674)=0,"",IF(AND($B2674&gt;0,VALUE(SUBSTITUTE($B2674,"2","0"))=$B2674),1,0)),"")</f>
        <v/>
      </c>
      <c r="F2674" s="5" t="str">
        <f>IF(PhieuBauCu!$B$2&gt;2,IF(LEN($B2674)=0,"",IF(AND($B2674&gt;0,VALUE(SUBSTITUTE($B2674,"3","0"))=$B2674),1,0)),"")</f>
        <v/>
      </c>
      <c r="G2674" s="5" t="str">
        <f>IF(PhieuBauCu!$B$2&gt;3,IF(LEN($B2674)=0,"",IF(AND($B2674&gt;0,VALUE(SUBSTITUTE($B2674,"4","0"))=$B2674),1,0)),"")</f>
        <v/>
      </c>
      <c r="H2674" s="5" t="str">
        <f>IF(PhieuBauCu!$B$2&gt;4,IF(LEN($B2674)=0,"",IF(AND($B2674&gt;0,VALUE(SUBSTITUTE($B2674,"5","0"))=$B2674),1,0)),"")</f>
        <v/>
      </c>
      <c r="I2674" s="5" t="str">
        <f>IF(PhieuBauCu!$B$2&gt;5,IF(LEN($B2674)=0,"",IF(AND($B2674&gt;0,VALUE(SUBSTITUTE($B2674,"6","0"))=$B2674),1,0)),"")</f>
        <v/>
      </c>
      <c r="J2674" s="5" t="str">
        <f>IF(PhieuBauCu!$B$2&gt;6,IF(LEN($B2674)=0,"",IF(AND($B2674&gt;0,VALUE(SUBSTITUTE($B2674,"7","0"))=$B2674),1,0)),"")</f>
        <v/>
      </c>
      <c r="K2674" s="5" t="str">
        <f>IF(PhieuBauCu!$B$2&gt;7,IF(LEN($B2674)=0,"",IF(AND($B2674&gt;0,VALUE(SUBSTITUTE($B2674,"8","0"))=$B2674),1,0)),"")</f>
        <v/>
      </c>
      <c r="L2674" s="5" t="str">
        <f>IF(PhieuBauCu!$B$2&gt;8,IF(LEN($B2674)=0,"",IF(AND($B2674&gt;0,VALUE(SUBSTITUTE($B2674,"9","0"))=$B2674),1,0)),"")</f>
        <v/>
      </c>
      <c r="M2674" s="9">
        <f t="shared" si="83"/>
        <v>0</v>
      </c>
      <c r="N2674" s="36">
        <f>IF(AND(M2674&lt;=PhieuBauCu!$B$13,M2674&gt;=1),1,0)</f>
        <v>0</v>
      </c>
    </row>
    <row r="2675" spans="1:14" ht="28.5" customHeight="1">
      <c r="A2675" s="2">
        <v>2670</v>
      </c>
      <c r="B2675" s="3"/>
      <c r="C2675" s="48" t="str">
        <f t="shared" si="82"/>
        <v/>
      </c>
      <c r="D2675" s="5" t="str">
        <f>IF(PhieuBauCu!$B$2&gt;0,IF(LEN($B2675)=0,"",IF(AND($B2675&gt;0,VALUE(SUBSTITUTE($B2675,"1","0"))=$B2675),1,0)),"")</f>
        <v/>
      </c>
      <c r="E2675" s="5" t="str">
        <f>IF(PhieuBauCu!$B$2&gt;1,IF(LEN($B2675)=0,"",IF(AND($B2675&gt;0,VALUE(SUBSTITUTE($B2675,"2","0"))=$B2675),1,0)),"")</f>
        <v/>
      </c>
      <c r="F2675" s="5" t="str">
        <f>IF(PhieuBauCu!$B$2&gt;2,IF(LEN($B2675)=0,"",IF(AND($B2675&gt;0,VALUE(SUBSTITUTE($B2675,"3","0"))=$B2675),1,0)),"")</f>
        <v/>
      </c>
      <c r="G2675" s="5" t="str">
        <f>IF(PhieuBauCu!$B$2&gt;3,IF(LEN($B2675)=0,"",IF(AND($B2675&gt;0,VALUE(SUBSTITUTE($B2675,"4","0"))=$B2675),1,0)),"")</f>
        <v/>
      </c>
      <c r="H2675" s="5" t="str">
        <f>IF(PhieuBauCu!$B$2&gt;4,IF(LEN($B2675)=0,"",IF(AND($B2675&gt;0,VALUE(SUBSTITUTE($B2675,"5","0"))=$B2675),1,0)),"")</f>
        <v/>
      </c>
      <c r="I2675" s="5" t="str">
        <f>IF(PhieuBauCu!$B$2&gt;5,IF(LEN($B2675)=0,"",IF(AND($B2675&gt;0,VALUE(SUBSTITUTE($B2675,"6","0"))=$B2675),1,0)),"")</f>
        <v/>
      </c>
      <c r="J2675" s="5" t="str">
        <f>IF(PhieuBauCu!$B$2&gt;6,IF(LEN($B2675)=0,"",IF(AND($B2675&gt;0,VALUE(SUBSTITUTE($B2675,"7","0"))=$B2675),1,0)),"")</f>
        <v/>
      </c>
      <c r="K2675" s="5" t="str">
        <f>IF(PhieuBauCu!$B$2&gt;7,IF(LEN($B2675)=0,"",IF(AND($B2675&gt;0,VALUE(SUBSTITUTE($B2675,"8","0"))=$B2675),1,0)),"")</f>
        <v/>
      </c>
      <c r="L2675" s="5" t="str">
        <f>IF(PhieuBauCu!$B$2&gt;8,IF(LEN($B2675)=0,"",IF(AND($B2675&gt;0,VALUE(SUBSTITUTE($B2675,"9","0"))=$B2675),1,0)),"")</f>
        <v/>
      </c>
      <c r="M2675" s="9">
        <f t="shared" si="83"/>
        <v>0</v>
      </c>
      <c r="N2675" s="36">
        <f>IF(AND(M2675&lt;=PhieuBauCu!$B$13,M2675&gt;=1),1,0)</f>
        <v>0</v>
      </c>
    </row>
    <row r="2676" spans="1:14" ht="28.5" customHeight="1">
      <c r="A2676" s="2">
        <v>2671</v>
      </c>
      <c r="B2676" s="3"/>
      <c r="C2676" s="48" t="str">
        <f t="shared" si="82"/>
        <v/>
      </c>
      <c r="D2676" s="5" t="str">
        <f>IF(PhieuBauCu!$B$2&gt;0,IF(LEN($B2676)=0,"",IF(AND($B2676&gt;0,VALUE(SUBSTITUTE($B2676,"1","0"))=$B2676),1,0)),"")</f>
        <v/>
      </c>
      <c r="E2676" s="5" t="str">
        <f>IF(PhieuBauCu!$B$2&gt;1,IF(LEN($B2676)=0,"",IF(AND($B2676&gt;0,VALUE(SUBSTITUTE($B2676,"2","0"))=$B2676),1,0)),"")</f>
        <v/>
      </c>
      <c r="F2676" s="5" t="str">
        <f>IF(PhieuBauCu!$B$2&gt;2,IF(LEN($B2676)=0,"",IF(AND($B2676&gt;0,VALUE(SUBSTITUTE($B2676,"3","0"))=$B2676),1,0)),"")</f>
        <v/>
      </c>
      <c r="G2676" s="5" t="str">
        <f>IF(PhieuBauCu!$B$2&gt;3,IF(LEN($B2676)=0,"",IF(AND($B2676&gt;0,VALUE(SUBSTITUTE($B2676,"4","0"))=$B2676),1,0)),"")</f>
        <v/>
      </c>
      <c r="H2676" s="5" t="str">
        <f>IF(PhieuBauCu!$B$2&gt;4,IF(LEN($B2676)=0,"",IF(AND($B2676&gt;0,VALUE(SUBSTITUTE($B2676,"5","0"))=$B2676),1,0)),"")</f>
        <v/>
      </c>
      <c r="I2676" s="5" t="str">
        <f>IF(PhieuBauCu!$B$2&gt;5,IF(LEN($B2676)=0,"",IF(AND($B2676&gt;0,VALUE(SUBSTITUTE($B2676,"6","0"))=$B2676),1,0)),"")</f>
        <v/>
      </c>
      <c r="J2676" s="5" t="str">
        <f>IF(PhieuBauCu!$B$2&gt;6,IF(LEN($B2676)=0,"",IF(AND($B2676&gt;0,VALUE(SUBSTITUTE($B2676,"7","0"))=$B2676),1,0)),"")</f>
        <v/>
      </c>
      <c r="K2676" s="5" t="str">
        <f>IF(PhieuBauCu!$B$2&gt;7,IF(LEN($B2676)=0,"",IF(AND($B2676&gt;0,VALUE(SUBSTITUTE($B2676,"8","0"))=$B2676),1,0)),"")</f>
        <v/>
      </c>
      <c r="L2676" s="5" t="str">
        <f>IF(PhieuBauCu!$B$2&gt;8,IF(LEN($B2676)=0,"",IF(AND($B2676&gt;0,VALUE(SUBSTITUTE($B2676,"9","0"))=$B2676),1,0)),"")</f>
        <v/>
      </c>
      <c r="M2676" s="9">
        <f t="shared" si="83"/>
        <v>0</v>
      </c>
      <c r="N2676" s="36">
        <f>IF(AND(M2676&lt;=PhieuBauCu!$B$13,M2676&gt;=1),1,0)</f>
        <v>0</v>
      </c>
    </row>
    <row r="2677" spans="1:14" ht="28.5" customHeight="1">
      <c r="A2677" s="2">
        <v>2672</v>
      </c>
      <c r="B2677" s="3"/>
      <c r="C2677" s="48" t="str">
        <f t="shared" si="82"/>
        <v/>
      </c>
      <c r="D2677" s="5" t="str">
        <f>IF(PhieuBauCu!$B$2&gt;0,IF(LEN($B2677)=0,"",IF(AND($B2677&gt;0,VALUE(SUBSTITUTE($B2677,"1","0"))=$B2677),1,0)),"")</f>
        <v/>
      </c>
      <c r="E2677" s="5" t="str">
        <f>IF(PhieuBauCu!$B$2&gt;1,IF(LEN($B2677)=0,"",IF(AND($B2677&gt;0,VALUE(SUBSTITUTE($B2677,"2","0"))=$B2677),1,0)),"")</f>
        <v/>
      </c>
      <c r="F2677" s="5" t="str">
        <f>IF(PhieuBauCu!$B$2&gt;2,IF(LEN($B2677)=0,"",IF(AND($B2677&gt;0,VALUE(SUBSTITUTE($B2677,"3","0"))=$B2677),1,0)),"")</f>
        <v/>
      </c>
      <c r="G2677" s="5" t="str">
        <f>IF(PhieuBauCu!$B$2&gt;3,IF(LEN($B2677)=0,"",IF(AND($B2677&gt;0,VALUE(SUBSTITUTE($B2677,"4","0"))=$B2677),1,0)),"")</f>
        <v/>
      </c>
      <c r="H2677" s="5" t="str">
        <f>IF(PhieuBauCu!$B$2&gt;4,IF(LEN($B2677)=0,"",IF(AND($B2677&gt;0,VALUE(SUBSTITUTE($B2677,"5","0"))=$B2677),1,0)),"")</f>
        <v/>
      </c>
      <c r="I2677" s="5" t="str">
        <f>IF(PhieuBauCu!$B$2&gt;5,IF(LEN($B2677)=0,"",IF(AND($B2677&gt;0,VALUE(SUBSTITUTE($B2677,"6","0"))=$B2677),1,0)),"")</f>
        <v/>
      </c>
      <c r="J2677" s="5" t="str">
        <f>IF(PhieuBauCu!$B$2&gt;6,IF(LEN($B2677)=0,"",IF(AND($B2677&gt;0,VALUE(SUBSTITUTE($B2677,"7","0"))=$B2677),1,0)),"")</f>
        <v/>
      </c>
      <c r="K2677" s="5" t="str">
        <f>IF(PhieuBauCu!$B$2&gt;7,IF(LEN($B2677)=0,"",IF(AND($B2677&gt;0,VALUE(SUBSTITUTE($B2677,"8","0"))=$B2677),1,0)),"")</f>
        <v/>
      </c>
      <c r="L2677" s="5" t="str">
        <f>IF(PhieuBauCu!$B$2&gt;8,IF(LEN($B2677)=0,"",IF(AND($B2677&gt;0,VALUE(SUBSTITUTE($B2677,"9","0"))=$B2677),1,0)),"")</f>
        <v/>
      </c>
      <c r="M2677" s="9">
        <f t="shared" si="83"/>
        <v>0</v>
      </c>
      <c r="N2677" s="36">
        <f>IF(AND(M2677&lt;=PhieuBauCu!$B$13,M2677&gt;=1),1,0)</f>
        <v>0</v>
      </c>
    </row>
    <row r="2678" spans="1:14" ht="28.5" customHeight="1">
      <c r="A2678" s="2">
        <v>2673</v>
      </c>
      <c r="B2678" s="3"/>
      <c r="C2678" s="48" t="str">
        <f t="shared" si="82"/>
        <v/>
      </c>
      <c r="D2678" s="5" t="str">
        <f>IF(PhieuBauCu!$B$2&gt;0,IF(LEN($B2678)=0,"",IF(AND($B2678&gt;0,VALUE(SUBSTITUTE($B2678,"1","0"))=$B2678),1,0)),"")</f>
        <v/>
      </c>
      <c r="E2678" s="5" t="str">
        <f>IF(PhieuBauCu!$B$2&gt;1,IF(LEN($B2678)=0,"",IF(AND($B2678&gt;0,VALUE(SUBSTITUTE($B2678,"2","0"))=$B2678),1,0)),"")</f>
        <v/>
      </c>
      <c r="F2678" s="5" t="str">
        <f>IF(PhieuBauCu!$B$2&gt;2,IF(LEN($B2678)=0,"",IF(AND($B2678&gt;0,VALUE(SUBSTITUTE($B2678,"3","0"))=$B2678),1,0)),"")</f>
        <v/>
      </c>
      <c r="G2678" s="5" t="str">
        <f>IF(PhieuBauCu!$B$2&gt;3,IF(LEN($B2678)=0,"",IF(AND($B2678&gt;0,VALUE(SUBSTITUTE($B2678,"4","0"))=$B2678),1,0)),"")</f>
        <v/>
      </c>
      <c r="H2678" s="5" t="str">
        <f>IF(PhieuBauCu!$B$2&gt;4,IF(LEN($B2678)=0,"",IF(AND($B2678&gt;0,VALUE(SUBSTITUTE($B2678,"5","0"))=$B2678),1,0)),"")</f>
        <v/>
      </c>
      <c r="I2678" s="5" t="str">
        <f>IF(PhieuBauCu!$B$2&gt;5,IF(LEN($B2678)=0,"",IF(AND($B2678&gt;0,VALUE(SUBSTITUTE($B2678,"6","0"))=$B2678),1,0)),"")</f>
        <v/>
      </c>
      <c r="J2678" s="5" t="str">
        <f>IF(PhieuBauCu!$B$2&gt;6,IF(LEN($B2678)=0,"",IF(AND($B2678&gt;0,VALUE(SUBSTITUTE($B2678,"7","0"))=$B2678),1,0)),"")</f>
        <v/>
      </c>
      <c r="K2678" s="5" t="str">
        <f>IF(PhieuBauCu!$B$2&gt;7,IF(LEN($B2678)=0,"",IF(AND($B2678&gt;0,VALUE(SUBSTITUTE($B2678,"8","0"))=$B2678),1,0)),"")</f>
        <v/>
      </c>
      <c r="L2678" s="5" t="str">
        <f>IF(PhieuBauCu!$B$2&gt;8,IF(LEN($B2678)=0,"",IF(AND($B2678&gt;0,VALUE(SUBSTITUTE($B2678,"9","0"))=$B2678),1,0)),"")</f>
        <v/>
      </c>
      <c r="M2678" s="9">
        <f t="shared" si="83"/>
        <v>0</v>
      </c>
      <c r="N2678" s="36">
        <f>IF(AND(M2678&lt;=PhieuBauCu!$B$13,M2678&gt;=1),1,0)</f>
        <v>0</v>
      </c>
    </row>
    <row r="2679" spans="1:14" ht="28.5" customHeight="1">
      <c r="A2679" s="2">
        <v>2674</v>
      </c>
      <c r="B2679" s="3"/>
      <c r="C2679" s="48" t="str">
        <f t="shared" si="82"/>
        <v/>
      </c>
      <c r="D2679" s="5" t="str">
        <f>IF(PhieuBauCu!$B$2&gt;0,IF(LEN($B2679)=0,"",IF(AND($B2679&gt;0,VALUE(SUBSTITUTE($B2679,"1","0"))=$B2679),1,0)),"")</f>
        <v/>
      </c>
      <c r="E2679" s="5" t="str">
        <f>IF(PhieuBauCu!$B$2&gt;1,IF(LEN($B2679)=0,"",IF(AND($B2679&gt;0,VALUE(SUBSTITUTE($B2679,"2","0"))=$B2679),1,0)),"")</f>
        <v/>
      </c>
      <c r="F2679" s="5" t="str">
        <f>IF(PhieuBauCu!$B$2&gt;2,IF(LEN($B2679)=0,"",IF(AND($B2679&gt;0,VALUE(SUBSTITUTE($B2679,"3","0"))=$B2679),1,0)),"")</f>
        <v/>
      </c>
      <c r="G2679" s="5" t="str">
        <f>IF(PhieuBauCu!$B$2&gt;3,IF(LEN($B2679)=0,"",IF(AND($B2679&gt;0,VALUE(SUBSTITUTE($B2679,"4","0"))=$B2679),1,0)),"")</f>
        <v/>
      </c>
      <c r="H2679" s="5" t="str">
        <f>IF(PhieuBauCu!$B$2&gt;4,IF(LEN($B2679)=0,"",IF(AND($B2679&gt;0,VALUE(SUBSTITUTE($B2679,"5","0"))=$B2679),1,0)),"")</f>
        <v/>
      </c>
      <c r="I2679" s="5" t="str">
        <f>IF(PhieuBauCu!$B$2&gt;5,IF(LEN($B2679)=0,"",IF(AND($B2679&gt;0,VALUE(SUBSTITUTE($B2679,"6","0"))=$B2679),1,0)),"")</f>
        <v/>
      </c>
      <c r="J2679" s="5" t="str">
        <f>IF(PhieuBauCu!$B$2&gt;6,IF(LEN($B2679)=0,"",IF(AND($B2679&gt;0,VALUE(SUBSTITUTE($B2679,"7","0"))=$B2679),1,0)),"")</f>
        <v/>
      </c>
      <c r="K2679" s="5" t="str">
        <f>IF(PhieuBauCu!$B$2&gt;7,IF(LEN($B2679)=0,"",IF(AND($B2679&gt;0,VALUE(SUBSTITUTE($B2679,"8","0"))=$B2679),1,0)),"")</f>
        <v/>
      </c>
      <c r="L2679" s="5" t="str">
        <f>IF(PhieuBauCu!$B$2&gt;8,IF(LEN($B2679)=0,"",IF(AND($B2679&gt;0,VALUE(SUBSTITUTE($B2679,"9","0"))=$B2679),1,0)),"")</f>
        <v/>
      </c>
      <c r="M2679" s="9">
        <f t="shared" si="83"/>
        <v>0</v>
      </c>
      <c r="N2679" s="36">
        <f>IF(AND(M2679&lt;=PhieuBauCu!$B$13,M2679&gt;=1),1,0)</f>
        <v>0</v>
      </c>
    </row>
    <row r="2680" spans="1:14" ht="28.5" customHeight="1">
      <c r="A2680" s="2">
        <v>2675</v>
      </c>
      <c r="B2680" s="3"/>
      <c r="C2680" s="48" t="str">
        <f t="shared" si="82"/>
        <v/>
      </c>
      <c r="D2680" s="5" t="str">
        <f>IF(PhieuBauCu!$B$2&gt;0,IF(LEN($B2680)=0,"",IF(AND($B2680&gt;0,VALUE(SUBSTITUTE($B2680,"1","0"))=$B2680),1,0)),"")</f>
        <v/>
      </c>
      <c r="E2680" s="5" t="str">
        <f>IF(PhieuBauCu!$B$2&gt;1,IF(LEN($B2680)=0,"",IF(AND($B2680&gt;0,VALUE(SUBSTITUTE($B2680,"2","0"))=$B2680),1,0)),"")</f>
        <v/>
      </c>
      <c r="F2680" s="5" t="str">
        <f>IF(PhieuBauCu!$B$2&gt;2,IF(LEN($B2680)=0,"",IF(AND($B2680&gt;0,VALUE(SUBSTITUTE($B2680,"3","0"))=$B2680),1,0)),"")</f>
        <v/>
      </c>
      <c r="G2680" s="5" t="str">
        <f>IF(PhieuBauCu!$B$2&gt;3,IF(LEN($B2680)=0,"",IF(AND($B2680&gt;0,VALUE(SUBSTITUTE($B2680,"4","0"))=$B2680),1,0)),"")</f>
        <v/>
      </c>
      <c r="H2680" s="5" t="str">
        <f>IF(PhieuBauCu!$B$2&gt;4,IF(LEN($B2680)=0,"",IF(AND($B2680&gt;0,VALUE(SUBSTITUTE($B2680,"5","0"))=$B2680),1,0)),"")</f>
        <v/>
      </c>
      <c r="I2680" s="5" t="str">
        <f>IF(PhieuBauCu!$B$2&gt;5,IF(LEN($B2680)=0,"",IF(AND($B2680&gt;0,VALUE(SUBSTITUTE($B2680,"6","0"))=$B2680),1,0)),"")</f>
        <v/>
      </c>
      <c r="J2680" s="5" t="str">
        <f>IF(PhieuBauCu!$B$2&gt;6,IF(LEN($B2680)=0,"",IF(AND($B2680&gt;0,VALUE(SUBSTITUTE($B2680,"7","0"))=$B2680),1,0)),"")</f>
        <v/>
      </c>
      <c r="K2680" s="5" t="str">
        <f>IF(PhieuBauCu!$B$2&gt;7,IF(LEN($B2680)=0,"",IF(AND($B2680&gt;0,VALUE(SUBSTITUTE($B2680,"8","0"))=$B2680),1,0)),"")</f>
        <v/>
      </c>
      <c r="L2680" s="5" t="str">
        <f>IF(PhieuBauCu!$B$2&gt;8,IF(LEN($B2680)=0,"",IF(AND($B2680&gt;0,VALUE(SUBSTITUTE($B2680,"9","0"))=$B2680),1,0)),"")</f>
        <v/>
      </c>
      <c r="M2680" s="9">
        <f t="shared" si="83"/>
        <v>0</v>
      </c>
      <c r="N2680" s="36">
        <f>IF(AND(M2680&lt;=PhieuBauCu!$B$13,M2680&gt;=1),1,0)</f>
        <v>0</v>
      </c>
    </row>
    <row r="2681" spans="1:14" ht="28.5" customHeight="1">
      <c r="A2681" s="2">
        <v>2676</v>
      </c>
      <c r="B2681" s="3"/>
      <c r="C2681" s="48" t="str">
        <f t="shared" si="82"/>
        <v/>
      </c>
      <c r="D2681" s="5" t="str">
        <f>IF(PhieuBauCu!$B$2&gt;0,IF(LEN($B2681)=0,"",IF(AND($B2681&gt;0,VALUE(SUBSTITUTE($B2681,"1","0"))=$B2681),1,0)),"")</f>
        <v/>
      </c>
      <c r="E2681" s="5" t="str">
        <f>IF(PhieuBauCu!$B$2&gt;1,IF(LEN($B2681)=0,"",IF(AND($B2681&gt;0,VALUE(SUBSTITUTE($B2681,"2","0"))=$B2681),1,0)),"")</f>
        <v/>
      </c>
      <c r="F2681" s="5" t="str">
        <f>IF(PhieuBauCu!$B$2&gt;2,IF(LEN($B2681)=0,"",IF(AND($B2681&gt;0,VALUE(SUBSTITUTE($B2681,"3","0"))=$B2681),1,0)),"")</f>
        <v/>
      </c>
      <c r="G2681" s="5" t="str">
        <f>IF(PhieuBauCu!$B$2&gt;3,IF(LEN($B2681)=0,"",IF(AND($B2681&gt;0,VALUE(SUBSTITUTE($B2681,"4","0"))=$B2681),1,0)),"")</f>
        <v/>
      </c>
      <c r="H2681" s="5" t="str">
        <f>IF(PhieuBauCu!$B$2&gt;4,IF(LEN($B2681)=0,"",IF(AND($B2681&gt;0,VALUE(SUBSTITUTE($B2681,"5","0"))=$B2681),1,0)),"")</f>
        <v/>
      </c>
      <c r="I2681" s="5" t="str">
        <f>IF(PhieuBauCu!$B$2&gt;5,IF(LEN($B2681)=0,"",IF(AND($B2681&gt;0,VALUE(SUBSTITUTE($B2681,"6","0"))=$B2681),1,0)),"")</f>
        <v/>
      </c>
      <c r="J2681" s="5" t="str">
        <f>IF(PhieuBauCu!$B$2&gt;6,IF(LEN($B2681)=0,"",IF(AND($B2681&gt;0,VALUE(SUBSTITUTE($B2681,"7","0"))=$B2681),1,0)),"")</f>
        <v/>
      </c>
      <c r="K2681" s="5" t="str">
        <f>IF(PhieuBauCu!$B$2&gt;7,IF(LEN($B2681)=0,"",IF(AND($B2681&gt;0,VALUE(SUBSTITUTE($B2681,"8","0"))=$B2681),1,0)),"")</f>
        <v/>
      </c>
      <c r="L2681" s="5" t="str">
        <f>IF(PhieuBauCu!$B$2&gt;8,IF(LEN($B2681)=0,"",IF(AND($B2681&gt;0,VALUE(SUBSTITUTE($B2681,"9","0"))=$B2681),1,0)),"")</f>
        <v/>
      </c>
      <c r="M2681" s="9">
        <f t="shared" si="83"/>
        <v>0</v>
      </c>
      <c r="N2681" s="36">
        <f>IF(AND(M2681&lt;=PhieuBauCu!$B$13,M2681&gt;=1),1,0)</f>
        <v>0</v>
      </c>
    </row>
    <row r="2682" spans="1:14" ht="28.5" customHeight="1">
      <c r="A2682" s="2">
        <v>2677</v>
      </c>
      <c r="B2682" s="3"/>
      <c r="C2682" s="48" t="str">
        <f t="shared" si="82"/>
        <v/>
      </c>
      <c r="D2682" s="5" t="str">
        <f>IF(PhieuBauCu!$B$2&gt;0,IF(LEN($B2682)=0,"",IF(AND($B2682&gt;0,VALUE(SUBSTITUTE($B2682,"1","0"))=$B2682),1,0)),"")</f>
        <v/>
      </c>
      <c r="E2682" s="5" t="str">
        <f>IF(PhieuBauCu!$B$2&gt;1,IF(LEN($B2682)=0,"",IF(AND($B2682&gt;0,VALUE(SUBSTITUTE($B2682,"2","0"))=$B2682),1,0)),"")</f>
        <v/>
      </c>
      <c r="F2682" s="5" t="str">
        <f>IF(PhieuBauCu!$B$2&gt;2,IF(LEN($B2682)=0,"",IF(AND($B2682&gt;0,VALUE(SUBSTITUTE($B2682,"3","0"))=$B2682),1,0)),"")</f>
        <v/>
      </c>
      <c r="G2682" s="5" t="str">
        <f>IF(PhieuBauCu!$B$2&gt;3,IF(LEN($B2682)=0,"",IF(AND($B2682&gt;0,VALUE(SUBSTITUTE($B2682,"4","0"))=$B2682),1,0)),"")</f>
        <v/>
      </c>
      <c r="H2682" s="5" t="str">
        <f>IF(PhieuBauCu!$B$2&gt;4,IF(LEN($B2682)=0,"",IF(AND($B2682&gt;0,VALUE(SUBSTITUTE($B2682,"5","0"))=$B2682),1,0)),"")</f>
        <v/>
      </c>
      <c r="I2682" s="5" t="str">
        <f>IF(PhieuBauCu!$B$2&gt;5,IF(LEN($B2682)=0,"",IF(AND($B2682&gt;0,VALUE(SUBSTITUTE($B2682,"6","0"))=$B2682),1,0)),"")</f>
        <v/>
      </c>
      <c r="J2682" s="5" t="str">
        <f>IF(PhieuBauCu!$B$2&gt;6,IF(LEN($B2682)=0,"",IF(AND($B2682&gt;0,VALUE(SUBSTITUTE($B2682,"7","0"))=$B2682),1,0)),"")</f>
        <v/>
      </c>
      <c r="K2682" s="5" t="str">
        <f>IF(PhieuBauCu!$B$2&gt;7,IF(LEN($B2682)=0,"",IF(AND($B2682&gt;0,VALUE(SUBSTITUTE($B2682,"8","0"))=$B2682),1,0)),"")</f>
        <v/>
      </c>
      <c r="L2682" s="5" t="str">
        <f>IF(PhieuBauCu!$B$2&gt;8,IF(LEN($B2682)=0,"",IF(AND($B2682&gt;0,VALUE(SUBSTITUTE($B2682,"9","0"))=$B2682),1,0)),"")</f>
        <v/>
      </c>
      <c r="M2682" s="9">
        <f t="shared" si="83"/>
        <v>0</v>
      </c>
      <c r="N2682" s="36">
        <f>IF(AND(M2682&lt;=PhieuBauCu!$B$13,M2682&gt;=1),1,0)</f>
        <v>0</v>
      </c>
    </row>
    <row r="2683" spans="1:14" ht="28.5" customHeight="1">
      <c r="A2683" s="2">
        <v>2678</v>
      </c>
      <c r="B2683" s="3"/>
      <c r="C2683" s="48" t="str">
        <f t="shared" si="82"/>
        <v/>
      </c>
      <c r="D2683" s="5" t="str">
        <f>IF(PhieuBauCu!$B$2&gt;0,IF(LEN($B2683)=0,"",IF(AND($B2683&gt;0,VALUE(SUBSTITUTE($B2683,"1","0"))=$B2683),1,0)),"")</f>
        <v/>
      </c>
      <c r="E2683" s="5" t="str">
        <f>IF(PhieuBauCu!$B$2&gt;1,IF(LEN($B2683)=0,"",IF(AND($B2683&gt;0,VALUE(SUBSTITUTE($B2683,"2","0"))=$B2683),1,0)),"")</f>
        <v/>
      </c>
      <c r="F2683" s="5" t="str">
        <f>IF(PhieuBauCu!$B$2&gt;2,IF(LEN($B2683)=0,"",IF(AND($B2683&gt;0,VALUE(SUBSTITUTE($B2683,"3","0"))=$B2683),1,0)),"")</f>
        <v/>
      </c>
      <c r="G2683" s="5" t="str">
        <f>IF(PhieuBauCu!$B$2&gt;3,IF(LEN($B2683)=0,"",IF(AND($B2683&gt;0,VALUE(SUBSTITUTE($B2683,"4","0"))=$B2683),1,0)),"")</f>
        <v/>
      </c>
      <c r="H2683" s="5" t="str">
        <f>IF(PhieuBauCu!$B$2&gt;4,IF(LEN($B2683)=0,"",IF(AND($B2683&gt;0,VALUE(SUBSTITUTE($B2683,"5","0"))=$B2683),1,0)),"")</f>
        <v/>
      </c>
      <c r="I2683" s="5" t="str">
        <f>IF(PhieuBauCu!$B$2&gt;5,IF(LEN($B2683)=0,"",IF(AND($B2683&gt;0,VALUE(SUBSTITUTE($B2683,"6","0"))=$B2683),1,0)),"")</f>
        <v/>
      </c>
      <c r="J2683" s="5" t="str">
        <f>IF(PhieuBauCu!$B$2&gt;6,IF(LEN($B2683)=0,"",IF(AND($B2683&gt;0,VALUE(SUBSTITUTE($B2683,"7","0"))=$B2683),1,0)),"")</f>
        <v/>
      </c>
      <c r="K2683" s="5" t="str">
        <f>IF(PhieuBauCu!$B$2&gt;7,IF(LEN($B2683)=0,"",IF(AND($B2683&gt;0,VALUE(SUBSTITUTE($B2683,"8","0"))=$B2683),1,0)),"")</f>
        <v/>
      </c>
      <c r="L2683" s="5" t="str">
        <f>IF(PhieuBauCu!$B$2&gt;8,IF(LEN($B2683)=0,"",IF(AND($B2683&gt;0,VALUE(SUBSTITUTE($B2683,"9","0"))=$B2683),1,0)),"")</f>
        <v/>
      </c>
      <c r="M2683" s="9">
        <f t="shared" si="83"/>
        <v>0</v>
      </c>
      <c r="N2683" s="36">
        <f>IF(AND(M2683&lt;=PhieuBauCu!$B$13,M2683&gt;=1),1,0)</f>
        <v>0</v>
      </c>
    </row>
    <row r="2684" spans="1:14" ht="28.5" customHeight="1">
      <c r="A2684" s="2">
        <v>2679</v>
      </c>
      <c r="B2684" s="3"/>
      <c r="C2684" s="48" t="str">
        <f t="shared" si="82"/>
        <v/>
      </c>
      <c r="D2684" s="5" t="str">
        <f>IF(PhieuBauCu!$B$2&gt;0,IF(LEN($B2684)=0,"",IF(AND($B2684&gt;0,VALUE(SUBSTITUTE($B2684,"1","0"))=$B2684),1,0)),"")</f>
        <v/>
      </c>
      <c r="E2684" s="5" t="str">
        <f>IF(PhieuBauCu!$B$2&gt;1,IF(LEN($B2684)=0,"",IF(AND($B2684&gt;0,VALUE(SUBSTITUTE($B2684,"2","0"))=$B2684),1,0)),"")</f>
        <v/>
      </c>
      <c r="F2684" s="5" t="str">
        <f>IF(PhieuBauCu!$B$2&gt;2,IF(LEN($B2684)=0,"",IF(AND($B2684&gt;0,VALUE(SUBSTITUTE($B2684,"3","0"))=$B2684),1,0)),"")</f>
        <v/>
      </c>
      <c r="G2684" s="5" t="str">
        <f>IF(PhieuBauCu!$B$2&gt;3,IF(LEN($B2684)=0,"",IF(AND($B2684&gt;0,VALUE(SUBSTITUTE($B2684,"4","0"))=$B2684),1,0)),"")</f>
        <v/>
      </c>
      <c r="H2684" s="5" t="str">
        <f>IF(PhieuBauCu!$B$2&gt;4,IF(LEN($B2684)=0,"",IF(AND($B2684&gt;0,VALUE(SUBSTITUTE($B2684,"5","0"))=$B2684),1,0)),"")</f>
        <v/>
      </c>
      <c r="I2684" s="5" t="str">
        <f>IF(PhieuBauCu!$B$2&gt;5,IF(LEN($B2684)=0,"",IF(AND($B2684&gt;0,VALUE(SUBSTITUTE($B2684,"6","0"))=$B2684),1,0)),"")</f>
        <v/>
      </c>
      <c r="J2684" s="5" t="str">
        <f>IF(PhieuBauCu!$B$2&gt;6,IF(LEN($B2684)=0,"",IF(AND($B2684&gt;0,VALUE(SUBSTITUTE($B2684,"7","0"))=$B2684),1,0)),"")</f>
        <v/>
      </c>
      <c r="K2684" s="5" t="str">
        <f>IF(PhieuBauCu!$B$2&gt;7,IF(LEN($B2684)=0,"",IF(AND($B2684&gt;0,VALUE(SUBSTITUTE($B2684,"8","0"))=$B2684),1,0)),"")</f>
        <v/>
      </c>
      <c r="L2684" s="5" t="str">
        <f>IF(PhieuBauCu!$B$2&gt;8,IF(LEN($B2684)=0,"",IF(AND($B2684&gt;0,VALUE(SUBSTITUTE($B2684,"9","0"))=$B2684),1,0)),"")</f>
        <v/>
      </c>
      <c r="M2684" s="9">
        <f t="shared" si="83"/>
        <v>0</v>
      </c>
      <c r="N2684" s="36">
        <f>IF(AND(M2684&lt;=PhieuBauCu!$B$13,M2684&gt;=1),1,0)</f>
        <v>0</v>
      </c>
    </row>
    <row r="2685" spans="1:14" ht="28.5" customHeight="1">
      <c r="A2685" s="2">
        <v>2680</v>
      </c>
      <c r="B2685" s="3"/>
      <c r="C2685" s="48" t="str">
        <f t="shared" si="82"/>
        <v/>
      </c>
      <c r="D2685" s="5" t="str">
        <f>IF(PhieuBauCu!$B$2&gt;0,IF(LEN($B2685)=0,"",IF(AND($B2685&gt;0,VALUE(SUBSTITUTE($B2685,"1","0"))=$B2685),1,0)),"")</f>
        <v/>
      </c>
      <c r="E2685" s="5" t="str">
        <f>IF(PhieuBauCu!$B$2&gt;1,IF(LEN($B2685)=0,"",IF(AND($B2685&gt;0,VALUE(SUBSTITUTE($B2685,"2","0"))=$B2685),1,0)),"")</f>
        <v/>
      </c>
      <c r="F2685" s="5" t="str">
        <f>IF(PhieuBauCu!$B$2&gt;2,IF(LEN($B2685)=0,"",IF(AND($B2685&gt;0,VALUE(SUBSTITUTE($B2685,"3","0"))=$B2685),1,0)),"")</f>
        <v/>
      </c>
      <c r="G2685" s="5" t="str">
        <f>IF(PhieuBauCu!$B$2&gt;3,IF(LEN($B2685)=0,"",IF(AND($B2685&gt;0,VALUE(SUBSTITUTE($B2685,"4","0"))=$B2685),1,0)),"")</f>
        <v/>
      </c>
      <c r="H2685" s="5" t="str">
        <f>IF(PhieuBauCu!$B$2&gt;4,IF(LEN($B2685)=0,"",IF(AND($B2685&gt;0,VALUE(SUBSTITUTE($B2685,"5","0"))=$B2685),1,0)),"")</f>
        <v/>
      </c>
      <c r="I2685" s="5" t="str">
        <f>IF(PhieuBauCu!$B$2&gt;5,IF(LEN($B2685)=0,"",IF(AND($B2685&gt;0,VALUE(SUBSTITUTE($B2685,"6","0"))=$B2685),1,0)),"")</f>
        <v/>
      </c>
      <c r="J2685" s="5" t="str">
        <f>IF(PhieuBauCu!$B$2&gt;6,IF(LEN($B2685)=0,"",IF(AND($B2685&gt;0,VALUE(SUBSTITUTE($B2685,"7","0"))=$B2685),1,0)),"")</f>
        <v/>
      </c>
      <c r="K2685" s="5" t="str">
        <f>IF(PhieuBauCu!$B$2&gt;7,IF(LEN($B2685)=0,"",IF(AND($B2685&gt;0,VALUE(SUBSTITUTE($B2685,"8","0"))=$B2685),1,0)),"")</f>
        <v/>
      </c>
      <c r="L2685" s="5" t="str">
        <f>IF(PhieuBauCu!$B$2&gt;8,IF(LEN($B2685)=0,"",IF(AND($B2685&gt;0,VALUE(SUBSTITUTE($B2685,"9","0"))=$B2685),1,0)),"")</f>
        <v/>
      </c>
      <c r="M2685" s="9">
        <f t="shared" si="83"/>
        <v>0</v>
      </c>
      <c r="N2685" s="36">
        <f>IF(AND(M2685&lt;=PhieuBauCu!$B$13,M2685&gt;=1),1,0)</f>
        <v>0</v>
      </c>
    </row>
    <row r="2686" spans="1:14" ht="28.5" customHeight="1">
      <c r="A2686" s="2">
        <v>2681</v>
      </c>
      <c r="B2686" s="3"/>
      <c r="C2686" s="48" t="str">
        <f t="shared" si="82"/>
        <v/>
      </c>
      <c r="D2686" s="5" t="str">
        <f>IF(PhieuBauCu!$B$2&gt;0,IF(LEN($B2686)=0,"",IF(AND($B2686&gt;0,VALUE(SUBSTITUTE($B2686,"1","0"))=$B2686),1,0)),"")</f>
        <v/>
      </c>
      <c r="E2686" s="5" t="str">
        <f>IF(PhieuBauCu!$B$2&gt;1,IF(LEN($B2686)=0,"",IF(AND($B2686&gt;0,VALUE(SUBSTITUTE($B2686,"2","0"))=$B2686),1,0)),"")</f>
        <v/>
      </c>
      <c r="F2686" s="5" t="str">
        <f>IF(PhieuBauCu!$B$2&gt;2,IF(LEN($B2686)=0,"",IF(AND($B2686&gt;0,VALUE(SUBSTITUTE($B2686,"3","0"))=$B2686),1,0)),"")</f>
        <v/>
      </c>
      <c r="G2686" s="5" t="str">
        <f>IF(PhieuBauCu!$B$2&gt;3,IF(LEN($B2686)=0,"",IF(AND($B2686&gt;0,VALUE(SUBSTITUTE($B2686,"4","0"))=$B2686),1,0)),"")</f>
        <v/>
      </c>
      <c r="H2686" s="5" t="str">
        <f>IF(PhieuBauCu!$B$2&gt;4,IF(LEN($B2686)=0,"",IF(AND($B2686&gt;0,VALUE(SUBSTITUTE($B2686,"5","0"))=$B2686),1,0)),"")</f>
        <v/>
      </c>
      <c r="I2686" s="5" t="str">
        <f>IF(PhieuBauCu!$B$2&gt;5,IF(LEN($B2686)=0,"",IF(AND($B2686&gt;0,VALUE(SUBSTITUTE($B2686,"6","0"))=$B2686),1,0)),"")</f>
        <v/>
      </c>
      <c r="J2686" s="5" t="str">
        <f>IF(PhieuBauCu!$B$2&gt;6,IF(LEN($B2686)=0,"",IF(AND($B2686&gt;0,VALUE(SUBSTITUTE($B2686,"7","0"))=$B2686),1,0)),"")</f>
        <v/>
      </c>
      <c r="K2686" s="5" t="str">
        <f>IF(PhieuBauCu!$B$2&gt;7,IF(LEN($B2686)=0,"",IF(AND($B2686&gt;0,VALUE(SUBSTITUTE($B2686,"8","0"))=$B2686),1,0)),"")</f>
        <v/>
      </c>
      <c r="L2686" s="5" t="str">
        <f>IF(PhieuBauCu!$B$2&gt;8,IF(LEN($B2686)=0,"",IF(AND($B2686&gt;0,VALUE(SUBSTITUTE($B2686,"9","0"))=$B2686),1,0)),"")</f>
        <v/>
      </c>
      <c r="M2686" s="9">
        <f t="shared" si="83"/>
        <v>0</v>
      </c>
      <c r="N2686" s="36">
        <f>IF(AND(M2686&lt;=PhieuBauCu!$B$13,M2686&gt;=1),1,0)</f>
        <v>0</v>
      </c>
    </row>
    <row r="2687" spans="1:14" ht="28.5" customHeight="1">
      <c r="A2687" s="2">
        <v>2682</v>
      </c>
      <c r="B2687" s="3"/>
      <c r="C2687" s="48" t="str">
        <f t="shared" si="82"/>
        <v/>
      </c>
      <c r="D2687" s="5" t="str">
        <f>IF(PhieuBauCu!$B$2&gt;0,IF(LEN($B2687)=0,"",IF(AND($B2687&gt;0,VALUE(SUBSTITUTE($B2687,"1","0"))=$B2687),1,0)),"")</f>
        <v/>
      </c>
      <c r="E2687" s="5" t="str">
        <f>IF(PhieuBauCu!$B$2&gt;1,IF(LEN($B2687)=0,"",IF(AND($B2687&gt;0,VALUE(SUBSTITUTE($B2687,"2","0"))=$B2687),1,0)),"")</f>
        <v/>
      </c>
      <c r="F2687" s="5" t="str">
        <f>IF(PhieuBauCu!$B$2&gt;2,IF(LEN($B2687)=0,"",IF(AND($B2687&gt;0,VALUE(SUBSTITUTE($B2687,"3","0"))=$B2687),1,0)),"")</f>
        <v/>
      </c>
      <c r="G2687" s="5" t="str">
        <f>IF(PhieuBauCu!$B$2&gt;3,IF(LEN($B2687)=0,"",IF(AND($B2687&gt;0,VALUE(SUBSTITUTE($B2687,"4","0"))=$B2687),1,0)),"")</f>
        <v/>
      </c>
      <c r="H2687" s="5" t="str">
        <f>IF(PhieuBauCu!$B$2&gt;4,IF(LEN($B2687)=0,"",IF(AND($B2687&gt;0,VALUE(SUBSTITUTE($B2687,"5","0"))=$B2687),1,0)),"")</f>
        <v/>
      </c>
      <c r="I2687" s="5" t="str">
        <f>IF(PhieuBauCu!$B$2&gt;5,IF(LEN($B2687)=0,"",IF(AND($B2687&gt;0,VALUE(SUBSTITUTE($B2687,"6","0"))=$B2687),1,0)),"")</f>
        <v/>
      </c>
      <c r="J2687" s="5" t="str">
        <f>IF(PhieuBauCu!$B$2&gt;6,IF(LEN($B2687)=0,"",IF(AND($B2687&gt;0,VALUE(SUBSTITUTE($B2687,"7","0"))=$B2687),1,0)),"")</f>
        <v/>
      </c>
      <c r="K2687" s="5" t="str">
        <f>IF(PhieuBauCu!$B$2&gt;7,IF(LEN($B2687)=0,"",IF(AND($B2687&gt;0,VALUE(SUBSTITUTE($B2687,"8","0"))=$B2687),1,0)),"")</f>
        <v/>
      </c>
      <c r="L2687" s="5" t="str">
        <f>IF(PhieuBauCu!$B$2&gt;8,IF(LEN($B2687)=0,"",IF(AND($B2687&gt;0,VALUE(SUBSTITUTE($B2687,"9","0"))=$B2687),1,0)),"")</f>
        <v/>
      </c>
      <c r="M2687" s="9">
        <f t="shared" si="83"/>
        <v>0</v>
      </c>
      <c r="N2687" s="36">
        <f>IF(AND(M2687&lt;=PhieuBauCu!$B$13,M2687&gt;=1),1,0)</f>
        <v>0</v>
      </c>
    </row>
    <row r="2688" spans="1:14" ht="28.5" customHeight="1">
      <c r="A2688" s="2">
        <v>2683</v>
      </c>
      <c r="B2688" s="3"/>
      <c r="C2688" s="48" t="str">
        <f t="shared" si="82"/>
        <v/>
      </c>
      <c r="D2688" s="5" t="str">
        <f>IF(PhieuBauCu!$B$2&gt;0,IF(LEN($B2688)=0,"",IF(AND($B2688&gt;0,VALUE(SUBSTITUTE($B2688,"1","0"))=$B2688),1,0)),"")</f>
        <v/>
      </c>
      <c r="E2688" s="5" t="str">
        <f>IF(PhieuBauCu!$B$2&gt;1,IF(LEN($B2688)=0,"",IF(AND($B2688&gt;0,VALUE(SUBSTITUTE($B2688,"2","0"))=$B2688),1,0)),"")</f>
        <v/>
      </c>
      <c r="F2688" s="5" t="str">
        <f>IF(PhieuBauCu!$B$2&gt;2,IF(LEN($B2688)=0,"",IF(AND($B2688&gt;0,VALUE(SUBSTITUTE($B2688,"3","0"))=$B2688),1,0)),"")</f>
        <v/>
      </c>
      <c r="G2688" s="5" t="str">
        <f>IF(PhieuBauCu!$B$2&gt;3,IF(LEN($B2688)=0,"",IF(AND($B2688&gt;0,VALUE(SUBSTITUTE($B2688,"4","0"))=$B2688),1,0)),"")</f>
        <v/>
      </c>
      <c r="H2688" s="5" t="str">
        <f>IF(PhieuBauCu!$B$2&gt;4,IF(LEN($B2688)=0,"",IF(AND($B2688&gt;0,VALUE(SUBSTITUTE($B2688,"5","0"))=$B2688),1,0)),"")</f>
        <v/>
      </c>
      <c r="I2688" s="5" t="str">
        <f>IF(PhieuBauCu!$B$2&gt;5,IF(LEN($B2688)=0,"",IF(AND($B2688&gt;0,VALUE(SUBSTITUTE($B2688,"6","0"))=$B2688),1,0)),"")</f>
        <v/>
      </c>
      <c r="J2688" s="5" t="str">
        <f>IF(PhieuBauCu!$B$2&gt;6,IF(LEN($B2688)=0,"",IF(AND($B2688&gt;0,VALUE(SUBSTITUTE($B2688,"7","0"))=$B2688),1,0)),"")</f>
        <v/>
      </c>
      <c r="K2688" s="5" t="str">
        <f>IF(PhieuBauCu!$B$2&gt;7,IF(LEN($B2688)=0,"",IF(AND($B2688&gt;0,VALUE(SUBSTITUTE($B2688,"8","0"))=$B2688),1,0)),"")</f>
        <v/>
      </c>
      <c r="L2688" s="5" t="str">
        <f>IF(PhieuBauCu!$B$2&gt;8,IF(LEN($B2688)=0,"",IF(AND($B2688&gt;0,VALUE(SUBSTITUTE($B2688,"9","0"))=$B2688),1,0)),"")</f>
        <v/>
      </c>
      <c r="M2688" s="9">
        <f t="shared" si="83"/>
        <v>0</v>
      </c>
      <c r="N2688" s="36">
        <f>IF(AND(M2688&lt;=PhieuBauCu!$B$13,M2688&gt;=1),1,0)</f>
        <v>0</v>
      </c>
    </row>
    <row r="2689" spans="1:14" ht="28.5" customHeight="1">
      <c r="A2689" s="2">
        <v>2684</v>
      </c>
      <c r="B2689" s="3"/>
      <c r="C2689" s="48" t="str">
        <f t="shared" si="82"/>
        <v/>
      </c>
      <c r="D2689" s="5" t="str">
        <f>IF(PhieuBauCu!$B$2&gt;0,IF(LEN($B2689)=0,"",IF(AND($B2689&gt;0,VALUE(SUBSTITUTE($B2689,"1","0"))=$B2689),1,0)),"")</f>
        <v/>
      </c>
      <c r="E2689" s="5" t="str">
        <f>IF(PhieuBauCu!$B$2&gt;1,IF(LEN($B2689)=0,"",IF(AND($B2689&gt;0,VALUE(SUBSTITUTE($B2689,"2","0"))=$B2689),1,0)),"")</f>
        <v/>
      </c>
      <c r="F2689" s="5" t="str">
        <f>IF(PhieuBauCu!$B$2&gt;2,IF(LEN($B2689)=0,"",IF(AND($B2689&gt;0,VALUE(SUBSTITUTE($B2689,"3","0"))=$B2689),1,0)),"")</f>
        <v/>
      </c>
      <c r="G2689" s="5" t="str">
        <f>IF(PhieuBauCu!$B$2&gt;3,IF(LEN($B2689)=0,"",IF(AND($B2689&gt;0,VALUE(SUBSTITUTE($B2689,"4","0"))=$B2689),1,0)),"")</f>
        <v/>
      </c>
      <c r="H2689" s="5" t="str">
        <f>IF(PhieuBauCu!$B$2&gt;4,IF(LEN($B2689)=0,"",IF(AND($B2689&gt;0,VALUE(SUBSTITUTE($B2689,"5","0"))=$B2689),1,0)),"")</f>
        <v/>
      </c>
      <c r="I2689" s="5" t="str">
        <f>IF(PhieuBauCu!$B$2&gt;5,IF(LEN($B2689)=0,"",IF(AND($B2689&gt;0,VALUE(SUBSTITUTE($B2689,"6","0"))=$B2689),1,0)),"")</f>
        <v/>
      </c>
      <c r="J2689" s="5" t="str">
        <f>IF(PhieuBauCu!$B$2&gt;6,IF(LEN($B2689)=0,"",IF(AND($B2689&gt;0,VALUE(SUBSTITUTE($B2689,"7","0"))=$B2689),1,0)),"")</f>
        <v/>
      </c>
      <c r="K2689" s="5" t="str">
        <f>IF(PhieuBauCu!$B$2&gt;7,IF(LEN($B2689)=0,"",IF(AND($B2689&gt;0,VALUE(SUBSTITUTE($B2689,"8","0"))=$B2689),1,0)),"")</f>
        <v/>
      </c>
      <c r="L2689" s="5" t="str">
        <f>IF(PhieuBauCu!$B$2&gt;8,IF(LEN($B2689)=0,"",IF(AND($B2689&gt;0,VALUE(SUBSTITUTE($B2689,"9","0"))=$B2689),1,0)),"")</f>
        <v/>
      </c>
      <c r="M2689" s="9">
        <f t="shared" si="83"/>
        <v>0</v>
      </c>
      <c r="N2689" s="36">
        <f>IF(AND(M2689&lt;=PhieuBauCu!$B$13,M2689&gt;=1),1,0)</f>
        <v>0</v>
      </c>
    </row>
    <row r="2690" spans="1:14" ht="28.5" customHeight="1">
      <c r="A2690" s="2">
        <v>2685</v>
      </c>
      <c r="B2690" s="3"/>
      <c r="C2690" s="48" t="str">
        <f t="shared" si="82"/>
        <v/>
      </c>
      <c r="D2690" s="5" t="str">
        <f>IF(PhieuBauCu!$B$2&gt;0,IF(LEN($B2690)=0,"",IF(AND($B2690&gt;0,VALUE(SUBSTITUTE($B2690,"1","0"))=$B2690),1,0)),"")</f>
        <v/>
      </c>
      <c r="E2690" s="5" t="str">
        <f>IF(PhieuBauCu!$B$2&gt;1,IF(LEN($B2690)=0,"",IF(AND($B2690&gt;0,VALUE(SUBSTITUTE($B2690,"2","0"))=$B2690),1,0)),"")</f>
        <v/>
      </c>
      <c r="F2690" s="5" t="str">
        <f>IF(PhieuBauCu!$B$2&gt;2,IF(LEN($B2690)=0,"",IF(AND($B2690&gt;0,VALUE(SUBSTITUTE($B2690,"3","0"))=$B2690),1,0)),"")</f>
        <v/>
      </c>
      <c r="G2690" s="5" t="str">
        <f>IF(PhieuBauCu!$B$2&gt;3,IF(LEN($B2690)=0,"",IF(AND($B2690&gt;0,VALUE(SUBSTITUTE($B2690,"4","0"))=$B2690),1,0)),"")</f>
        <v/>
      </c>
      <c r="H2690" s="5" t="str">
        <f>IF(PhieuBauCu!$B$2&gt;4,IF(LEN($B2690)=0,"",IF(AND($B2690&gt;0,VALUE(SUBSTITUTE($B2690,"5","0"))=$B2690),1,0)),"")</f>
        <v/>
      </c>
      <c r="I2690" s="5" t="str">
        <f>IF(PhieuBauCu!$B$2&gt;5,IF(LEN($B2690)=0,"",IF(AND($B2690&gt;0,VALUE(SUBSTITUTE($B2690,"6","0"))=$B2690),1,0)),"")</f>
        <v/>
      </c>
      <c r="J2690" s="5" t="str">
        <f>IF(PhieuBauCu!$B$2&gt;6,IF(LEN($B2690)=0,"",IF(AND($B2690&gt;0,VALUE(SUBSTITUTE($B2690,"7","0"))=$B2690),1,0)),"")</f>
        <v/>
      </c>
      <c r="K2690" s="5" t="str">
        <f>IF(PhieuBauCu!$B$2&gt;7,IF(LEN($B2690)=0,"",IF(AND($B2690&gt;0,VALUE(SUBSTITUTE($B2690,"8","0"))=$B2690),1,0)),"")</f>
        <v/>
      </c>
      <c r="L2690" s="5" t="str">
        <f>IF(PhieuBauCu!$B$2&gt;8,IF(LEN($B2690)=0,"",IF(AND($B2690&gt;0,VALUE(SUBSTITUTE($B2690,"9","0"))=$B2690),1,0)),"")</f>
        <v/>
      </c>
      <c r="M2690" s="9">
        <f t="shared" si="83"/>
        <v>0</v>
      </c>
      <c r="N2690" s="36">
        <f>IF(AND(M2690&lt;=PhieuBauCu!$B$13,M2690&gt;=1),1,0)</f>
        <v>0</v>
      </c>
    </row>
    <row r="2691" spans="1:14" ht="28.5" customHeight="1">
      <c r="A2691" s="2">
        <v>2686</v>
      </c>
      <c r="B2691" s="3"/>
      <c r="C2691" s="48" t="str">
        <f t="shared" si="82"/>
        <v/>
      </c>
      <c r="D2691" s="5" t="str">
        <f>IF(PhieuBauCu!$B$2&gt;0,IF(LEN($B2691)=0,"",IF(AND($B2691&gt;0,VALUE(SUBSTITUTE($B2691,"1","0"))=$B2691),1,0)),"")</f>
        <v/>
      </c>
      <c r="E2691" s="5" t="str">
        <f>IF(PhieuBauCu!$B$2&gt;1,IF(LEN($B2691)=0,"",IF(AND($B2691&gt;0,VALUE(SUBSTITUTE($B2691,"2","0"))=$B2691),1,0)),"")</f>
        <v/>
      </c>
      <c r="F2691" s="5" t="str">
        <f>IF(PhieuBauCu!$B$2&gt;2,IF(LEN($B2691)=0,"",IF(AND($B2691&gt;0,VALUE(SUBSTITUTE($B2691,"3","0"))=$B2691),1,0)),"")</f>
        <v/>
      </c>
      <c r="G2691" s="5" t="str">
        <f>IF(PhieuBauCu!$B$2&gt;3,IF(LEN($B2691)=0,"",IF(AND($B2691&gt;0,VALUE(SUBSTITUTE($B2691,"4","0"))=$B2691),1,0)),"")</f>
        <v/>
      </c>
      <c r="H2691" s="5" t="str">
        <f>IF(PhieuBauCu!$B$2&gt;4,IF(LEN($B2691)=0,"",IF(AND($B2691&gt;0,VALUE(SUBSTITUTE($B2691,"5","0"))=$B2691),1,0)),"")</f>
        <v/>
      </c>
      <c r="I2691" s="5" t="str">
        <f>IF(PhieuBauCu!$B$2&gt;5,IF(LEN($B2691)=0,"",IF(AND($B2691&gt;0,VALUE(SUBSTITUTE($B2691,"6","0"))=$B2691),1,0)),"")</f>
        <v/>
      </c>
      <c r="J2691" s="5" t="str">
        <f>IF(PhieuBauCu!$B$2&gt;6,IF(LEN($B2691)=0,"",IF(AND($B2691&gt;0,VALUE(SUBSTITUTE($B2691,"7","0"))=$B2691),1,0)),"")</f>
        <v/>
      </c>
      <c r="K2691" s="5" t="str">
        <f>IF(PhieuBauCu!$B$2&gt;7,IF(LEN($B2691)=0,"",IF(AND($B2691&gt;0,VALUE(SUBSTITUTE($B2691,"8","0"))=$B2691),1,0)),"")</f>
        <v/>
      </c>
      <c r="L2691" s="5" t="str">
        <f>IF(PhieuBauCu!$B$2&gt;8,IF(LEN($B2691)=0,"",IF(AND($B2691&gt;0,VALUE(SUBSTITUTE($B2691,"9","0"))=$B2691),1,0)),"")</f>
        <v/>
      </c>
      <c r="M2691" s="9">
        <f t="shared" si="83"/>
        <v>0</v>
      </c>
      <c r="N2691" s="36">
        <f>IF(AND(M2691&lt;=PhieuBauCu!$B$13,M2691&gt;=1),1,0)</f>
        <v>0</v>
      </c>
    </row>
    <row r="2692" spans="1:14" ht="28.5" customHeight="1">
      <c r="A2692" s="2">
        <v>2687</v>
      </c>
      <c r="B2692" s="3"/>
      <c r="C2692" s="48" t="str">
        <f t="shared" si="82"/>
        <v/>
      </c>
      <c r="D2692" s="5" t="str">
        <f>IF(PhieuBauCu!$B$2&gt;0,IF(LEN($B2692)=0,"",IF(AND($B2692&gt;0,VALUE(SUBSTITUTE($B2692,"1","0"))=$B2692),1,0)),"")</f>
        <v/>
      </c>
      <c r="E2692" s="5" t="str">
        <f>IF(PhieuBauCu!$B$2&gt;1,IF(LEN($B2692)=0,"",IF(AND($B2692&gt;0,VALUE(SUBSTITUTE($B2692,"2","0"))=$B2692),1,0)),"")</f>
        <v/>
      </c>
      <c r="F2692" s="5" t="str">
        <f>IF(PhieuBauCu!$B$2&gt;2,IF(LEN($B2692)=0,"",IF(AND($B2692&gt;0,VALUE(SUBSTITUTE($B2692,"3","0"))=$B2692),1,0)),"")</f>
        <v/>
      </c>
      <c r="G2692" s="5" t="str">
        <f>IF(PhieuBauCu!$B$2&gt;3,IF(LEN($B2692)=0,"",IF(AND($B2692&gt;0,VALUE(SUBSTITUTE($B2692,"4","0"))=$B2692),1,0)),"")</f>
        <v/>
      </c>
      <c r="H2692" s="5" t="str">
        <f>IF(PhieuBauCu!$B$2&gt;4,IF(LEN($B2692)=0,"",IF(AND($B2692&gt;0,VALUE(SUBSTITUTE($B2692,"5","0"))=$B2692),1,0)),"")</f>
        <v/>
      </c>
      <c r="I2692" s="5" t="str">
        <f>IF(PhieuBauCu!$B$2&gt;5,IF(LEN($B2692)=0,"",IF(AND($B2692&gt;0,VALUE(SUBSTITUTE($B2692,"6","0"))=$B2692),1,0)),"")</f>
        <v/>
      </c>
      <c r="J2692" s="5" t="str">
        <f>IF(PhieuBauCu!$B$2&gt;6,IF(LEN($B2692)=0,"",IF(AND($B2692&gt;0,VALUE(SUBSTITUTE($B2692,"7","0"))=$B2692),1,0)),"")</f>
        <v/>
      </c>
      <c r="K2692" s="5" t="str">
        <f>IF(PhieuBauCu!$B$2&gt;7,IF(LEN($B2692)=0,"",IF(AND($B2692&gt;0,VALUE(SUBSTITUTE($B2692,"8","0"))=$B2692),1,0)),"")</f>
        <v/>
      </c>
      <c r="L2692" s="5" t="str">
        <f>IF(PhieuBauCu!$B$2&gt;8,IF(LEN($B2692)=0,"",IF(AND($B2692&gt;0,VALUE(SUBSTITUTE($B2692,"9","0"))=$B2692),1,0)),"")</f>
        <v/>
      </c>
      <c r="M2692" s="9">
        <f t="shared" si="83"/>
        <v>0</v>
      </c>
      <c r="N2692" s="36">
        <f>IF(AND(M2692&lt;=PhieuBauCu!$B$13,M2692&gt;=1),1,0)</f>
        <v>0</v>
      </c>
    </row>
    <row r="2693" spans="1:14" ht="28.5" customHeight="1">
      <c r="A2693" s="2">
        <v>2688</v>
      </c>
      <c r="B2693" s="3"/>
      <c r="C2693" s="48" t="str">
        <f t="shared" si="82"/>
        <v/>
      </c>
      <c r="D2693" s="5" t="str">
        <f>IF(PhieuBauCu!$B$2&gt;0,IF(LEN($B2693)=0,"",IF(AND($B2693&gt;0,VALUE(SUBSTITUTE($B2693,"1","0"))=$B2693),1,0)),"")</f>
        <v/>
      </c>
      <c r="E2693" s="5" t="str">
        <f>IF(PhieuBauCu!$B$2&gt;1,IF(LEN($B2693)=0,"",IF(AND($B2693&gt;0,VALUE(SUBSTITUTE($B2693,"2","0"))=$B2693),1,0)),"")</f>
        <v/>
      </c>
      <c r="F2693" s="5" t="str">
        <f>IF(PhieuBauCu!$B$2&gt;2,IF(LEN($B2693)=0,"",IF(AND($B2693&gt;0,VALUE(SUBSTITUTE($B2693,"3","0"))=$B2693),1,0)),"")</f>
        <v/>
      </c>
      <c r="G2693" s="5" t="str">
        <f>IF(PhieuBauCu!$B$2&gt;3,IF(LEN($B2693)=0,"",IF(AND($B2693&gt;0,VALUE(SUBSTITUTE($B2693,"4","0"))=$B2693),1,0)),"")</f>
        <v/>
      </c>
      <c r="H2693" s="5" t="str">
        <f>IF(PhieuBauCu!$B$2&gt;4,IF(LEN($B2693)=0,"",IF(AND($B2693&gt;0,VALUE(SUBSTITUTE($B2693,"5","0"))=$B2693),1,0)),"")</f>
        <v/>
      </c>
      <c r="I2693" s="5" t="str">
        <f>IF(PhieuBauCu!$B$2&gt;5,IF(LEN($B2693)=0,"",IF(AND($B2693&gt;0,VALUE(SUBSTITUTE($B2693,"6","0"))=$B2693),1,0)),"")</f>
        <v/>
      </c>
      <c r="J2693" s="5" t="str">
        <f>IF(PhieuBauCu!$B$2&gt;6,IF(LEN($B2693)=0,"",IF(AND($B2693&gt;0,VALUE(SUBSTITUTE($B2693,"7","0"))=$B2693),1,0)),"")</f>
        <v/>
      </c>
      <c r="K2693" s="5" t="str">
        <f>IF(PhieuBauCu!$B$2&gt;7,IF(LEN($B2693)=0,"",IF(AND($B2693&gt;0,VALUE(SUBSTITUTE($B2693,"8","0"))=$B2693),1,0)),"")</f>
        <v/>
      </c>
      <c r="L2693" s="5" t="str">
        <f>IF(PhieuBauCu!$B$2&gt;8,IF(LEN($B2693)=0,"",IF(AND($B2693&gt;0,VALUE(SUBSTITUTE($B2693,"9","0"))=$B2693),1,0)),"")</f>
        <v/>
      </c>
      <c r="M2693" s="9">
        <f t="shared" si="83"/>
        <v>0</v>
      </c>
      <c r="N2693" s="36">
        <f>IF(AND(M2693&lt;=PhieuBauCu!$B$13,M2693&gt;=1),1,0)</f>
        <v>0</v>
      </c>
    </row>
    <row r="2694" spans="1:14" ht="28.5" customHeight="1">
      <c r="A2694" s="2">
        <v>2689</v>
      </c>
      <c r="B2694" s="3"/>
      <c r="C2694" s="48" t="str">
        <f t="shared" si="82"/>
        <v/>
      </c>
      <c r="D2694" s="5" t="str">
        <f>IF(PhieuBauCu!$B$2&gt;0,IF(LEN($B2694)=0,"",IF(AND($B2694&gt;0,VALUE(SUBSTITUTE($B2694,"1","0"))=$B2694),1,0)),"")</f>
        <v/>
      </c>
      <c r="E2694" s="5" t="str">
        <f>IF(PhieuBauCu!$B$2&gt;1,IF(LEN($B2694)=0,"",IF(AND($B2694&gt;0,VALUE(SUBSTITUTE($B2694,"2","0"))=$B2694),1,0)),"")</f>
        <v/>
      </c>
      <c r="F2694" s="5" t="str">
        <f>IF(PhieuBauCu!$B$2&gt;2,IF(LEN($B2694)=0,"",IF(AND($B2694&gt;0,VALUE(SUBSTITUTE($B2694,"3","0"))=$B2694),1,0)),"")</f>
        <v/>
      </c>
      <c r="G2694" s="5" t="str">
        <f>IF(PhieuBauCu!$B$2&gt;3,IF(LEN($B2694)=0,"",IF(AND($B2694&gt;0,VALUE(SUBSTITUTE($B2694,"4","0"))=$B2694),1,0)),"")</f>
        <v/>
      </c>
      <c r="H2694" s="5" t="str">
        <f>IF(PhieuBauCu!$B$2&gt;4,IF(LEN($B2694)=0,"",IF(AND($B2694&gt;0,VALUE(SUBSTITUTE($B2694,"5","0"))=$B2694),1,0)),"")</f>
        <v/>
      </c>
      <c r="I2694" s="5" t="str">
        <f>IF(PhieuBauCu!$B$2&gt;5,IF(LEN($B2694)=0,"",IF(AND($B2694&gt;0,VALUE(SUBSTITUTE($B2694,"6","0"))=$B2694),1,0)),"")</f>
        <v/>
      </c>
      <c r="J2694" s="5" t="str">
        <f>IF(PhieuBauCu!$B$2&gt;6,IF(LEN($B2694)=0,"",IF(AND($B2694&gt;0,VALUE(SUBSTITUTE($B2694,"7","0"))=$B2694),1,0)),"")</f>
        <v/>
      </c>
      <c r="K2694" s="5" t="str">
        <f>IF(PhieuBauCu!$B$2&gt;7,IF(LEN($B2694)=0,"",IF(AND($B2694&gt;0,VALUE(SUBSTITUTE($B2694,"8","0"))=$B2694),1,0)),"")</f>
        <v/>
      </c>
      <c r="L2694" s="5" t="str">
        <f>IF(PhieuBauCu!$B$2&gt;8,IF(LEN($B2694)=0,"",IF(AND($B2694&gt;0,VALUE(SUBSTITUTE($B2694,"9","0"))=$B2694),1,0)),"")</f>
        <v/>
      </c>
      <c r="M2694" s="9">
        <f t="shared" si="83"/>
        <v>0</v>
      </c>
      <c r="N2694" s="36">
        <f>IF(AND(M2694&lt;=PhieuBauCu!$B$13,M2694&gt;=1),1,0)</f>
        <v>0</v>
      </c>
    </row>
    <row r="2695" spans="1:14" ht="28.5" customHeight="1">
      <c r="A2695" s="2">
        <v>2690</v>
      </c>
      <c r="B2695" s="3"/>
      <c r="C2695" s="48" t="str">
        <f t="shared" ref="C2695:C2758" si="84">IF(LEN(B2695)&gt;0,IF(N2695=1,"Ok","Not Ok"),"")</f>
        <v/>
      </c>
      <c r="D2695" s="5" t="str">
        <f>IF(PhieuBauCu!$B$2&gt;0,IF(LEN($B2695)=0,"",IF(AND($B2695&gt;0,VALUE(SUBSTITUTE($B2695,"1","0"))=$B2695),1,0)),"")</f>
        <v/>
      </c>
      <c r="E2695" s="5" t="str">
        <f>IF(PhieuBauCu!$B$2&gt;1,IF(LEN($B2695)=0,"",IF(AND($B2695&gt;0,VALUE(SUBSTITUTE($B2695,"2","0"))=$B2695),1,0)),"")</f>
        <v/>
      </c>
      <c r="F2695" s="5" t="str">
        <f>IF(PhieuBauCu!$B$2&gt;2,IF(LEN($B2695)=0,"",IF(AND($B2695&gt;0,VALUE(SUBSTITUTE($B2695,"3","0"))=$B2695),1,0)),"")</f>
        <v/>
      </c>
      <c r="G2695" s="5" t="str">
        <f>IF(PhieuBauCu!$B$2&gt;3,IF(LEN($B2695)=0,"",IF(AND($B2695&gt;0,VALUE(SUBSTITUTE($B2695,"4","0"))=$B2695),1,0)),"")</f>
        <v/>
      </c>
      <c r="H2695" s="5" t="str">
        <f>IF(PhieuBauCu!$B$2&gt;4,IF(LEN($B2695)=0,"",IF(AND($B2695&gt;0,VALUE(SUBSTITUTE($B2695,"5","0"))=$B2695),1,0)),"")</f>
        <v/>
      </c>
      <c r="I2695" s="5" t="str">
        <f>IF(PhieuBauCu!$B$2&gt;5,IF(LEN($B2695)=0,"",IF(AND($B2695&gt;0,VALUE(SUBSTITUTE($B2695,"6","0"))=$B2695),1,0)),"")</f>
        <v/>
      </c>
      <c r="J2695" s="5" t="str">
        <f>IF(PhieuBauCu!$B$2&gt;6,IF(LEN($B2695)=0,"",IF(AND($B2695&gt;0,VALUE(SUBSTITUTE($B2695,"7","0"))=$B2695),1,0)),"")</f>
        <v/>
      </c>
      <c r="K2695" s="5" t="str">
        <f>IF(PhieuBauCu!$B$2&gt;7,IF(LEN($B2695)=0,"",IF(AND($B2695&gt;0,VALUE(SUBSTITUTE($B2695,"8","0"))=$B2695),1,0)),"")</f>
        <v/>
      </c>
      <c r="L2695" s="5" t="str">
        <f>IF(PhieuBauCu!$B$2&gt;8,IF(LEN($B2695)=0,"",IF(AND($B2695&gt;0,VALUE(SUBSTITUTE($B2695,"9","0"))=$B2695),1,0)),"")</f>
        <v/>
      </c>
      <c r="M2695" s="9">
        <f t="shared" ref="M2695:M2758" si="85">SUMIF(D2695:L2695,1)</f>
        <v>0</v>
      </c>
      <c r="N2695" s="36">
        <f>IF(AND(M2695&lt;=PhieuBauCu!$B$13,M2695&gt;=1),1,0)</f>
        <v>0</v>
      </c>
    </row>
    <row r="2696" spans="1:14" ht="28.5" customHeight="1">
      <c r="A2696" s="2">
        <v>2691</v>
      </c>
      <c r="B2696" s="3"/>
      <c r="C2696" s="48" t="str">
        <f t="shared" si="84"/>
        <v/>
      </c>
      <c r="D2696" s="5" t="str">
        <f>IF(PhieuBauCu!$B$2&gt;0,IF(LEN($B2696)=0,"",IF(AND($B2696&gt;0,VALUE(SUBSTITUTE($B2696,"1","0"))=$B2696),1,0)),"")</f>
        <v/>
      </c>
      <c r="E2696" s="5" t="str">
        <f>IF(PhieuBauCu!$B$2&gt;1,IF(LEN($B2696)=0,"",IF(AND($B2696&gt;0,VALUE(SUBSTITUTE($B2696,"2","0"))=$B2696),1,0)),"")</f>
        <v/>
      </c>
      <c r="F2696" s="5" t="str">
        <f>IF(PhieuBauCu!$B$2&gt;2,IF(LEN($B2696)=0,"",IF(AND($B2696&gt;0,VALUE(SUBSTITUTE($B2696,"3","0"))=$B2696),1,0)),"")</f>
        <v/>
      </c>
      <c r="G2696" s="5" t="str">
        <f>IF(PhieuBauCu!$B$2&gt;3,IF(LEN($B2696)=0,"",IF(AND($B2696&gt;0,VALUE(SUBSTITUTE($B2696,"4","0"))=$B2696),1,0)),"")</f>
        <v/>
      </c>
      <c r="H2696" s="5" t="str">
        <f>IF(PhieuBauCu!$B$2&gt;4,IF(LEN($B2696)=0,"",IF(AND($B2696&gt;0,VALUE(SUBSTITUTE($B2696,"5","0"))=$B2696),1,0)),"")</f>
        <v/>
      </c>
      <c r="I2696" s="5" t="str">
        <f>IF(PhieuBauCu!$B$2&gt;5,IF(LEN($B2696)=0,"",IF(AND($B2696&gt;0,VALUE(SUBSTITUTE($B2696,"6","0"))=$B2696),1,0)),"")</f>
        <v/>
      </c>
      <c r="J2696" s="5" t="str">
        <f>IF(PhieuBauCu!$B$2&gt;6,IF(LEN($B2696)=0,"",IF(AND($B2696&gt;0,VALUE(SUBSTITUTE($B2696,"7","0"))=$B2696),1,0)),"")</f>
        <v/>
      </c>
      <c r="K2696" s="5" t="str">
        <f>IF(PhieuBauCu!$B$2&gt;7,IF(LEN($B2696)=0,"",IF(AND($B2696&gt;0,VALUE(SUBSTITUTE($B2696,"8","0"))=$B2696),1,0)),"")</f>
        <v/>
      </c>
      <c r="L2696" s="5" t="str">
        <f>IF(PhieuBauCu!$B$2&gt;8,IF(LEN($B2696)=0,"",IF(AND($B2696&gt;0,VALUE(SUBSTITUTE($B2696,"9","0"))=$B2696),1,0)),"")</f>
        <v/>
      </c>
      <c r="M2696" s="9">
        <f t="shared" si="85"/>
        <v>0</v>
      </c>
      <c r="N2696" s="36">
        <f>IF(AND(M2696&lt;=PhieuBauCu!$B$13,M2696&gt;=1),1,0)</f>
        <v>0</v>
      </c>
    </row>
    <row r="2697" spans="1:14" ht="28.5" customHeight="1">
      <c r="A2697" s="2">
        <v>2692</v>
      </c>
      <c r="B2697" s="3"/>
      <c r="C2697" s="48" t="str">
        <f t="shared" si="84"/>
        <v/>
      </c>
      <c r="D2697" s="5" t="str">
        <f>IF(PhieuBauCu!$B$2&gt;0,IF(LEN($B2697)=0,"",IF(AND($B2697&gt;0,VALUE(SUBSTITUTE($B2697,"1","0"))=$B2697),1,0)),"")</f>
        <v/>
      </c>
      <c r="E2697" s="5" t="str">
        <f>IF(PhieuBauCu!$B$2&gt;1,IF(LEN($B2697)=0,"",IF(AND($B2697&gt;0,VALUE(SUBSTITUTE($B2697,"2","0"))=$B2697),1,0)),"")</f>
        <v/>
      </c>
      <c r="F2697" s="5" t="str">
        <f>IF(PhieuBauCu!$B$2&gt;2,IF(LEN($B2697)=0,"",IF(AND($B2697&gt;0,VALUE(SUBSTITUTE($B2697,"3","0"))=$B2697),1,0)),"")</f>
        <v/>
      </c>
      <c r="G2697" s="5" t="str">
        <f>IF(PhieuBauCu!$B$2&gt;3,IF(LEN($B2697)=0,"",IF(AND($B2697&gt;0,VALUE(SUBSTITUTE($B2697,"4","0"))=$B2697),1,0)),"")</f>
        <v/>
      </c>
      <c r="H2697" s="5" t="str">
        <f>IF(PhieuBauCu!$B$2&gt;4,IF(LEN($B2697)=0,"",IF(AND($B2697&gt;0,VALUE(SUBSTITUTE($B2697,"5","0"))=$B2697),1,0)),"")</f>
        <v/>
      </c>
      <c r="I2697" s="5" t="str">
        <f>IF(PhieuBauCu!$B$2&gt;5,IF(LEN($B2697)=0,"",IF(AND($B2697&gt;0,VALUE(SUBSTITUTE($B2697,"6","0"))=$B2697),1,0)),"")</f>
        <v/>
      </c>
      <c r="J2697" s="5" t="str">
        <f>IF(PhieuBauCu!$B$2&gt;6,IF(LEN($B2697)=0,"",IF(AND($B2697&gt;0,VALUE(SUBSTITUTE($B2697,"7","0"))=$B2697),1,0)),"")</f>
        <v/>
      </c>
      <c r="K2697" s="5" t="str">
        <f>IF(PhieuBauCu!$B$2&gt;7,IF(LEN($B2697)=0,"",IF(AND($B2697&gt;0,VALUE(SUBSTITUTE($B2697,"8","0"))=$B2697),1,0)),"")</f>
        <v/>
      </c>
      <c r="L2697" s="5" t="str">
        <f>IF(PhieuBauCu!$B$2&gt;8,IF(LEN($B2697)=0,"",IF(AND($B2697&gt;0,VALUE(SUBSTITUTE($B2697,"9","0"))=$B2697),1,0)),"")</f>
        <v/>
      </c>
      <c r="M2697" s="9">
        <f t="shared" si="85"/>
        <v>0</v>
      </c>
      <c r="N2697" s="36">
        <f>IF(AND(M2697&lt;=PhieuBauCu!$B$13,M2697&gt;=1),1,0)</f>
        <v>0</v>
      </c>
    </row>
    <row r="2698" spans="1:14" ht="28.5" customHeight="1">
      <c r="A2698" s="2">
        <v>2693</v>
      </c>
      <c r="B2698" s="3"/>
      <c r="C2698" s="48" t="str">
        <f t="shared" si="84"/>
        <v/>
      </c>
      <c r="D2698" s="5" t="str">
        <f>IF(PhieuBauCu!$B$2&gt;0,IF(LEN($B2698)=0,"",IF(AND($B2698&gt;0,VALUE(SUBSTITUTE($B2698,"1","0"))=$B2698),1,0)),"")</f>
        <v/>
      </c>
      <c r="E2698" s="5" t="str">
        <f>IF(PhieuBauCu!$B$2&gt;1,IF(LEN($B2698)=0,"",IF(AND($B2698&gt;0,VALUE(SUBSTITUTE($B2698,"2","0"))=$B2698),1,0)),"")</f>
        <v/>
      </c>
      <c r="F2698" s="5" t="str">
        <f>IF(PhieuBauCu!$B$2&gt;2,IF(LEN($B2698)=0,"",IF(AND($B2698&gt;0,VALUE(SUBSTITUTE($B2698,"3","0"))=$B2698),1,0)),"")</f>
        <v/>
      </c>
      <c r="G2698" s="5" t="str">
        <f>IF(PhieuBauCu!$B$2&gt;3,IF(LEN($B2698)=0,"",IF(AND($B2698&gt;0,VALUE(SUBSTITUTE($B2698,"4","0"))=$B2698),1,0)),"")</f>
        <v/>
      </c>
      <c r="H2698" s="5" t="str">
        <f>IF(PhieuBauCu!$B$2&gt;4,IF(LEN($B2698)=0,"",IF(AND($B2698&gt;0,VALUE(SUBSTITUTE($B2698,"5","0"))=$B2698),1,0)),"")</f>
        <v/>
      </c>
      <c r="I2698" s="5" t="str">
        <f>IF(PhieuBauCu!$B$2&gt;5,IF(LEN($B2698)=0,"",IF(AND($B2698&gt;0,VALUE(SUBSTITUTE($B2698,"6","0"))=$B2698),1,0)),"")</f>
        <v/>
      </c>
      <c r="J2698" s="5" t="str">
        <f>IF(PhieuBauCu!$B$2&gt;6,IF(LEN($B2698)=0,"",IF(AND($B2698&gt;0,VALUE(SUBSTITUTE($B2698,"7","0"))=$B2698),1,0)),"")</f>
        <v/>
      </c>
      <c r="K2698" s="5" t="str">
        <f>IF(PhieuBauCu!$B$2&gt;7,IF(LEN($B2698)=0,"",IF(AND($B2698&gt;0,VALUE(SUBSTITUTE($B2698,"8","0"))=$B2698),1,0)),"")</f>
        <v/>
      </c>
      <c r="L2698" s="5" t="str">
        <f>IF(PhieuBauCu!$B$2&gt;8,IF(LEN($B2698)=0,"",IF(AND($B2698&gt;0,VALUE(SUBSTITUTE($B2698,"9","0"))=$B2698),1,0)),"")</f>
        <v/>
      </c>
      <c r="M2698" s="9">
        <f t="shared" si="85"/>
        <v>0</v>
      </c>
      <c r="N2698" s="36">
        <f>IF(AND(M2698&lt;=PhieuBauCu!$B$13,M2698&gt;=1),1,0)</f>
        <v>0</v>
      </c>
    </row>
    <row r="2699" spans="1:14" ht="28.5" customHeight="1">
      <c r="A2699" s="2">
        <v>2694</v>
      </c>
      <c r="B2699" s="3"/>
      <c r="C2699" s="48" t="str">
        <f t="shared" si="84"/>
        <v/>
      </c>
      <c r="D2699" s="5" t="str">
        <f>IF(PhieuBauCu!$B$2&gt;0,IF(LEN($B2699)=0,"",IF(AND($B2699&gt;0,VALUE(SUBSTITUTE($B2699,"1","0"))=$B2699),1,0)),"")</f>
        <v/>
      </c>
      <c r="E2699" s="5" t="str">
        <f>IF(PhieuBauCu!$B$2&gt;1,IF(LEN($B2699)=0,"",IF(AND($B2699&gt;0,VALUE(SUBSTITUTE($B2699,"2","0"))=$B2699),1,0)),"")</f>
        <v/>
      </c>
      <c r="F2699" s="5" t="str">
        <f>IF(PhieuBauCu!$B$2&gt;2,IF(LEN($B2699)=0,"",IF(AND($B2699&gt;0,VALUE(SUBSTITUTE($B2699,"3","0"))=$B2699),1,0)),"")</f>
        <v/>
      </c>
      <c r="G2699" s="5" t="str">
        <f>IF(PhieuBauCu!$B$2&gt;3,IF(LEN($B2699)=0,"",IF(AND($B2699&gt;0,VALUE(SUBSTITUTE($B2699,"4","0"))=$B2699),1,0)),"")</f>
        <v/>
      </c>
      <c r="H2699" s="5" t="str">
        <f>IF(PhieuBauCu!$B$2&gt;4,IF(LEN($B2699)=0,"",IF(AND($B2699&gt;0,VALUE(SUBSTITUTE($B2699,"5","0"))=$B2699),1,0)),"")</f>
        <v/>
      </c>
      <c r="I2699" s="5" t="str">
        <f>IF(PhieuBauCu!$B$2&gt;5,IF(LEN($B2699)=0,"",IF(AND($B2699&gt;0,VALUE(SUBSTITUTE($B2699,"6","0"))=$B2699),1,0)),"")</f>
        <v/>
      </c>
      <c r="J2699" s="5" t="str">
        <f>IF(PhieuBauCu!$B$2&gt;6,IF(LEN($B2699)=0,"",IF(AND($B2699&gt;0,VALUE(SUBSTITUTE($B2699,"7","0"))=$B2699),1,0)),"")</f>
        <v/>
      </c>
      <c r="K2699" s="5" t="str">
        <f>IF(PhieuBauCu!$B$2&gt;7,IF(LEN($B2699)=0,"",IF(AND($B2699&gt;0,VALUE(SUBSTITUTE($B2699,"8","0"))=$B2699),1,0)),"")</f>
        <v/>
      </c>
      <c r="L2699" s="5" t="str">
        <f>IF(PhieuBauCu!$B$2&gt;8,IF(LEN($B2699)=0,"",IF(AND($B2699&gt;0,VALUE(SUBSTITUTE($B2699,"9","0"))=$B2699),1,0)),"")</f>
        <v/>
      </c>
      <c r="M2699" s="9">
        <f t="shared" si="85"/>
        <v>0</v>
      </c>
      <c r="N2699" s="36">
        <f>IF(AND(M2699&lt;=PhieuBauCu!$B$13,M2699&gt;=1),1,0)</f>
        <v>0</v>
      </c>
    </row>
    <row r="2700" spans="1:14" ht="28.5" customHeight="1">
      <c r="A2700" s="2">
        <v>2695</v>
      </c>
      <c r="B2700" s="3"/>
      <c r="C2700" s="48" t="str">
        <f t="shared" si="84"/>
        <v/>
      </c>
      <c r="D2700" s="5" t="str">
        <f>IF(PhieuBauCu!$B$2&gt;0,IF(LEN($B2700)=0,"",IF(AND($B2700&gt;0,VALUE(SUBSTITUTE($B2700,"1","0"))=$B2700),1,0)),"")</f>
        <v/>
      </c>
      <c r="E2700" s="5" t="str">
        <f>IF(PhieuBauCu!$B$2&gt;1,IF(LEN($B2700)=0,"",IF(AND($B2700&gt;0,VALUE(SUBSTITUTE($B2700,"2","0"))=$B2700),1,0)),"")</f>
        <v/>
      </c>
      <c r="F2700" s="5" t="str">
        <f>IF(PhieuBauCu!$B$2&gt;2,IF(LEN($B2700)=0,"",IF(AND($B2700&gt;0,VALUE(SUBSTITUTE($B2700,"3","0"))=$B2700),1,0)),"")</f>
        <v/>
      </c>
      <c r="G2700" s="5" t="str">
        <f>IF(PhieuBauCu!$B$2&gt;3,IF(LEN($B2700)=0,"",IF(AND($B2700&gt;0,VALUE(SUBSTITUTE($B2700,"4","0"))=$B2700),1,0)),"")</f>
        <v/>
      </c>
      <c r="H2700" s="5" t="str">
        <f>IF(PhieuBauCu!$B$2&gt;4,IF(LEN($B2700)=0,"",IF(AND($B2700&gt;0,VALUE(SUBSTITUTE($B2700,"5","0"))=$B2700),1,0)),"")</f>
        <v/>
      </c>
      <c r="I2700" s="5" t="str">
        <f>IF(PhieuBauCu!$B$2&gt;5,IF(LEN($B2700)=0,"",IF(AND($B2700&gt;0,VALUE(SUBSTITUTE($B2700,"6","0"))=$B2700),1,0)),"")</f>
        <v/>
      </c>
      <c r="J2700" s="5" t="str">
        <f>IF(PhieuBauCu!$B$2&gt;6,IF(LEN($B2700)=0,"",IF(AND($B2700&gt;0,VALUE(SUBSTITUTE($B2700,"7","0"))=$B2700),1,0)),"")</f>
        <v/>
      </c>
      <c r="K2700" s="5" t="str">
        <f>IF(PhieuBauCu!$B$2&gt;7,IF(LEN($B2700)=0,"",IF(AND($B2700&gt;0,VALUE(SUBSTITUTE($B2700,"8","0"))=$B2700),1,0)),"")</f>
        <v/>
      </c>
      <c r="L2700" s="5" t="str">
        <f>IF(PhieuBauCu!$B$2&gt;8,IF(LEN($B2700)=0,"",IF(AND($B2700&gt;0,VALUE(SUBSTITUTE($B2700,"9","0"))=$B2700),1,0)),"")</f>
        <v/>
      </c>
      <c r="M2700" s="9">
        <f t="shared" si="85"/>
        <v>0</v>
      </c>
      <c r="N2700" s="36">
        <f>IF(AND(M2700&lt;=PhieuBauCu!$B$13,M2700&gt;=1),1,0)</f>
        <v>0</v>
      </c>
    </row>
    <row r="2701" spans="1:14" ht="28.5" customHeight="1">
      <c r="A2701" s="2">
        <v>2696</v>
      </c>
      <c r="B2701" s="3"/>
      <c r="C2701" s="48" t="str">
        <f t="shared" si="84"/>
        <v/>
      </c>
      <c r="D2701" s="5" t="str">
        <f>IF(PhieuBauCu!$B$2&gt;0,IF(LEN($B2701)=0,"",IF(AND($B2701&gt;0,VALUE(SUBSTITUTE($B2701,"1","0"))=$B2701),1,0)),"")</f>
        <v/>
      </c>
      <c r="E2701" s="5" t="str">
        <f>IF(PhieuBauCu!$B$2&gt;1,IF(LEN($B2701)=0,"",IF(AND($B2701&gt;0,VALUE(SUBSTITUTE($B2701,"2","0"))=$B2701),1,0)),"")</f>
        <v/>
      </c>
      <c r="F2701" s="5" t="str">
        <f>IF(PhieuBauCu!$B$2&gt;2,IF(LEN($B2701)=0,"",IF(AND($B2701&gt;0,VALUE(SUBSTITUTE($B2701,"3","0"))=$B2701),1,0)),"")</f>
        <v/>
      </c>
      <c r="G2701" s="5" t="str">
        <f>IF(PhieuBauCu!$B$2&gt;3,IF(LEN($B2701)=0,"",IF(AND($B2701&gt;0,VALUE(SUBSTITUTE($B2701,"4","0"))=$B2701),1,0)),"")</f>
        <v/>
      </c>
      <c r="H2701" s="5" t="str">
        <f>IF(PhieuBauCu!$B$2&gt;4,IF(LEN($B2701)=0,"",IF(AND($B2701&gt;0,VALUE(SUBSTITUTE($B2701,"5","0"))=$B2701),1,0)),"")</f>
        <v/>
      </c>
      <c r="I2701" s="5" t="str">
        <f>IF(PhieuBauCu!$B$2&gt;5,IF(LEN($B2701)=0,"",IF(AND($B2701&gt;0,VALUE(SUBSTITUTE($B2701,"6","0"))=$B2701),1,0)),"")</f>
        <v/>
      </c>
      <c r="J2701" s="5" t="str">
        <f>IF(PhieuBauCu!$B$2&gt;6,IF(LEN($B2701)=0,"",IF(AND($B2701&gt;0,VALUE(SUBSTITUTE($B2701,"7","0"))=$B2701),1,0)),"")</f>
        <v/>
      </c>
      <c r="K2701" s="5" t="str">
        <f>IF(PhieuBauCu!$B$2&gt;7,IF(LEN($B2701)=0,"",IF(AND($B2701&gt;0,VALUE(SUBSTITUTE($B2701,"8","0"))=$B2701),1,0)),"")</f>
        <v/>
      </c>
      <c r="L2701" s="5" t="str">
        <f>IF(PhieuBauCu!$B$2&gt;8,IF(LEN($B2701)=0,"",IF(AND($B2701&gt;0,VALUE(SUBSTITUTE($B2701,"9","0"))=$B2701),1,0)),"")</f>
        <v/>
      </c>
      <c r="M2701" s="9">
        <f t="shared" si="85"/>
        <v>0</v>
      </c>
      <c r="N2701" s="36">
        <f>IF(AND(M2701&lt;=PhieuBauCu!$B$13,M2701&gt;=1),1,0)</f>
        <v>0</v>
      </c>
    </row>
    <row r="2702" spans="1:14" ht="28.5" customHeight="1">
      <c r="A2702" s="2">
        <v>2697</v>
      </c>
      <c r="B2702" s="3"/>
      <c r="C2702" s="48" t="str">
        <f t="shared" si="84"/>
        <v/>
      </c>
      <c r="D2702" s="5" t="str">
        <f>IF(PhieuBauCu!$B$2&gt;0,IF(LEN($B2702)=0,"",IF(AND($B2702&gt;0,VALUE(SUBSTITUTE($B2702,"1","0"))=$B2702),1,0)),"")</f>
        <v/>
      </c>
      <c r="E2702" s="5" t="str">
        <f>IF(PhieuBauCu!$B$2&gt;1,IF(LEN($B2702)=0,"",IF(AND($B2702&gt;0,VALUE(SUBSTITUTE($B2702,"2","0"))=$B2702),1,0)),"")</f>
        <v/>
      </c>
      <c r="F2702" s="5" t="str">
        <f>IF(PhieuBauCu!$B$2&gt;2,IF(LEN($B2702)=0,"",IF(AND($B2702&gt;0,VALUE(SUBSTITUTE($B2702,"3","0"))=$B2702),1,0)),"")</f>
        <v/>
      </c>
      <c r="G2702" s="5" t="str">
        <f>IF(PhieuBauCu!$B$2&gt;3,IF(LEN($B2702)=0,"",IF(AND($B2702&gt;0,VALUE(SUBSTITUTE($B2702,"4","0"))=$B2702),1,0)),"")</f>
        <v/>
      </c>
      <c r="H2702" s="5" t="str">
        <f>IF(PhieuBauCu!$B$2&gt;4,IF(LEN($B2702)=0,"",IF(AND($B2702&gt;0,VALUE(SUBSTITUTE($B2702,"5","0"))=$B2702),1,0)),"")</f>
        <v/>
      </c>
      <c r="I2702" s="5" t="str">
        <f>IF(PhieuBauCu!$B$2&gt;5,IF(LEN($B2702)=0,"",IF(AND($B2702&gt;0,VALUE(SUBSTITUTE($B2702,"6","0"))=$B2702),1,0)),"")</f>
        <v/>
      </c>
      <c r="J2702" s="5" t="str">
        <f>IF(PhieuBauCu!$B$2&gt;6,IF(LEN($B2702)=0,"",IF(AND($B2702&gt;0,VALUE(SUBSTITUTE($B2702,"7","0"))=$B2702),1,0)),"")</f>
        <v/>
      </c>
      <c r="K2702" s="5" t="str">
        <f>IF(PhieuBauCu!$B$2&gt;7,IF(LEN($B2702)=0,"",IF(AND($B2702&gt;0,VALUE(SUBSTITUTE($B2702,"8","0"))=$B2702),1,0)),"")</f>
        <v/>
      </c>
      <c r="L2702" s="5" t="str">
        <f>IF(PhieuBauCu!$B$2&gt;8,IF(LEN($B2702)=0,"",IF(AND($B2702&gt;0,VALUE(SUBSTITUTE($B2702,"9","0"))=$B2702),1,0)),"")</f>
        <v/>
      </c>
      <c r="M2702" s="9">
        <f t="shared" si="85"/>
        <v>0</v>
      </c>
      <c r="N2702" s="36">
        <f>IF(AND(M2702&lt;=PhieuBauCu!$B$13,M2702&gt;=1),1,0)</f>
        <v>0</v>
      </c>
    </row>
    <row r="2703" spans="1:14" ht="28.5" customHeight="1">
      <c r="A2703" s="2">
        <v>2698</v>
      </c>
      <c r="B2703" s="3"/>
      <c r="C2703" s="48" t="str">
        <f t="shared" si="84"/>
        <v/>
      </c>
      <c r="D2703" s="5" t="str">
        <f>IF(PhieuBauCu!$B$2&gt;0,IF(LEN($B2703)=0,"",IF(AND($B2703&gt;0,VALUE(SUBSTITUTE($B2703,"1","0"))=$B2703),1,0)),"")</f>
        <v/>
      </c>
      <c r="E2703" s="5" t="str">
        <f>IF(PhieuBauCu!$B$2&gt;1,IF(LEN($B2703)=0,"",IF(AND($B2703&gt;0,VALUE(SUBSTITUTE($B2703,"2","0"))=$B2703),1,0)),"")</f>
        <v/>
      </c>
      <c r="F2703" s="5" t="str">
        <f>IF(PhieuBauCu!$B$2&gt;2,IF(LEN($B2703)=0,"",IF(AND($B2703&gt;0,VALUE(SUBSTITUTE($B2703,"3","0"))=$B2703),1,0)),"")</f>
        <v/>
      </c>
      <c r="G2703" s="5" t="str">
        <f>IF(PhieuBauCu!$B$2&gt;3,IF(LEN($B2703)=0,"",IF(AND($B2703&gt;0,VALUE(SUBSTITUTE($B2703,"4","0"))=$B2703),1,0)),"")</f>
        <v/>
      </c>
      <c r="H2703" s="5" t="str">
        <f>IF(PhieuBauCu!$B$2&gt;4,IF(LEN($B2703)=0,"",IF(AND($B2703&gt;0,VALUE(SUBSTITUTE($B2703,"5","0"))=$B2703),1,0)),"")</f>
        <v/>
      </c>
      <c r="I2703" s="5" t="str">
        <f>IF(PhieuBauCu!$B$2&gt;5,IF(LEN($B2703)=0,"",IF(AND($B2703&gt;0,VALUE(SUBSTITUTE($B2703,"6","0"))=$B2703),1,0)),"")</f>
        <v/>
      </c>
      <c r="J2703" s="5" t="str">
        <f>IF(PhieuBauCu!$B$2&gt;6,IF(LEN($B2703)=0,"",IF(AND($B2703&gt;0,VALUE(SUBSTITUTE($B2703,"7","0"))=$B2703),1,0)),"")</f>
        <v/>
      </c>
      <c r="K2703" s="5" t="str">
        <f>IF(PhieuBauCu!$B$2&gt;7,IF(LEN($B2703)=0,"",IF(AND($B2703&gt;0,VALUE(SUBSTITUTE($B2703,"8","0"))=$B2703),1,0)),"")</f>
        <v/>
      </c>
      <c r="L2703" s="5" t="str">
        <f>IF(PhieuBauCu!$B$2&gt;8,IF(LEN($B2703)=0,"",IF(AND($B2703&gt;0,VALUE(SUBSTITUTE($B2703,"9","0"))=$B2703),1,0)),"")</f>
        <v/>
      </c>
      <c r="M2703" s="9">
        <f t="shared" si="85"/>
        <v>0</v>
      </c>
      <c r="N2703" s="36">
        <f>IF(AND(M2703&lt;=PhieuBauCu!$B$13,M2703&gt;=1),1,0)</f>
        <v>0</v>
      </c>
    </row>
    <row r="2704" spans="1:14" ht="28.5" customHeight="1">
      <c r="A2704" s="2">
        <v>2699</v>
      </c>
      <c r="B2704" s="3"/>
      <c r="C2704" s="48" t="str">
        <f t="shared" si="84"/>
        <v/>
      </c>
      <c r="D2704" s="5" t="str">
        <f>IF(PhieuBauCu!$B$2&gt;0,IF(LEN($B2704)=0,"",IF(AND($B2704&gt;0,VALUE(SUBSTITUTE($B2704,"1","0"))=$B2704),1,0)),"")</f>
        <v/>
      </c>
      <c r="E2704" s="5" t="str">
        <f>IF(PhieuBauCu!$B$2&gt;1,IF(LEN($B2704)=0,"",IF(AND($B2704&gt;0,VALUE(SUBSTITUTE($B2704,"2","0"))=$B2704),1,0)),"")</f>
        <v/>
      </c>
      <c r="F2704" s="5" t="str">
        <f>IF(PhieuBauCu!$B$2&gt;2,IF(LEN($B2704)=0,"",IF(AND($B2704&gt;0,VALUE(SUBSTITUTE($B2704,"3","0"))=$B2704),1,0)),"")</f>
        <v/>
      </c>
      <c r="G2704" s="5" t="str">
        <f>IF(PhieuBauCu!$B$2&gt;3,IF(LEN($B2704)=0,"",IF(AND($B2704&gt;0,VALUE(SUBSTITUTE($B2704,"4","0"))=$B2704),1,0)),"")</f>
        <v/>
      </c>
      <c r="H2704" s="5" t="str">
        <f>IF(PhieuBauCu!$B$2&gt;4,IF(LEN($B2704)=0,"",IF(AND($B2704&gt;0,VALUE(SUBSTITUTE($B2704,"5","0"))=$B2704),1,0)),"")</f>
        <v/>
      </c>
      <c r="I2704" s="5" t="str">
        <f>IF(PhieuBauCu!$B$2&gt;5,IF(LEN($B2704)=0,"",IF(AND($B2704&gt;0,VALUE(SUBSTITUTE($B2704,"6","0"))=$B2704),1,0)),"")</f>
        <v/>
      </c>
      <c r="J2704" s="5" t="str">
        <f>IF(PhieuBauCu!$B$2&gt;6,IF(LEN($B2704)=0,"",IF(AND($B2704&gt;0,VALUE(SUBSTITUTE($B2704,"7","0"))=$B2704),1,0)),"")</f>
        <v/>
      </c>
      <c r="K2704" s="5" t="str">
        <f>IF(PhieuBauCu!$B$2&gt;7,IF(LEN($B2704)=0,"",IF(AND($B2704&gt;0,VALUE(SUBSTITUTE($B2704,"8","0"))=$B2704),1,0)),"")</f>
        <v/>
      </c>
      <c r="L2704" s="5" t="str">
        <f>IF(PhieuBauCu!$B$2&gt;8,IF(LEN($B2704)=0,"",IF(AND($B2704&gt;0,VALUE(SUBSTITUTE($B2704,"9","0"))=$B2704),1,0)),"")</f>
        <v/>
      </c>
      <c r="M2704" s="9">
        <f t="shared" si="85"/>
        <v>0</v>
      </c>
      <c r="N2704" s="36">
        <f>IF(AND(M2704&lt;=PhieuBauCu!$B$13,M2704&gt;=1),1,0)</f>
        <v>0</v>
      </c>
    </row>
    <row r="2705" spans="1:14" ht="28.5" customHeight="1">
      <c r="A2705" s="2">
        <v>2700</v>
      </c>
      <c r="B2705" s="3"/>
      <c r="C2705" s="48" t="str">
        <f t="shared" si="84"/>
        <v/>
      </c>
      <c r="D2705" s="5" t="str">
        <f>IF(PhieuBauCu!$B$2&gt;0,IF(LEN($B2705)=0,"",IF(AND($B2705&gt;0,VALUE(SUBSTITUTE($B2705,"1","0"))=$B2705),1,0)),"")</f>
        <v/>
      </c>
      <c r="E2705" s="5" t="str">
        <f>IF(PhieuBauCu!$B$2&gt;1,IF(LEN($B2705)=0,"",IF(AND($B2705&gt;0,VALUE(SUBSTITUTE($B2705,"2","0"))=$B2705),1,0)),"")</f>
        <v/>
      </c>
      <c r="F2705" s="5" t="str">
        <f>IF(PhieuBauCu!$B$2&gt;2,IF(LEN($B2705)=0,"",IF(AND($B2705&gt;0,VALUE(SUBSTITUTE($B2705,"3","0"))=$B2705),1,0)),"")</f>
        <v/>
      </c>
      <c r="G2705" s="5" t="str">
        <f>IF(PhieuBauCu!$B$2&gt;3,IF(LEN($B2705)=0,"",IF(AND($B2705&gt;0,VALUE(SUBSTITUTE($B2705,"4","0"))=$B2705),1,0)),"")</f>
        <v/>
      </c>
      <c r="H2705" s="5" t="str">
        <f>IF(PhieuBauCu!$B$2&gt;4,IF(LEN($B2705)=0,"",IF(AND($B2705&gt;0,VALUE(SUBSTITUTE($B2705,"5","0"))=$B2705),1,0)),"")</f>
        <v/>
      </c>
      <c r="I2705" s="5" t="str">
        <f>IF(PhieuBauCu!$B$2&gt;5,IF(LEN($B2705)=0,"",IF(AND($B2705&gt;0,VALUE(SUBSTITUTE($B2705,"6","0"))=$B2705),1,0)),"")</f>
        <v/>
      </c>
      <c r="J2705" s="5" t="str">
        <f>IF(PhieuBauCu!$B$2&gt;6,IF(LEN($B2705)=0,"",IF(AND($B2705&gt;0,VALUE(SUBSTITUTE($B2705,"7","0"))=$B2705),1,0)),"")</f>
        <v/>
      </c>
      <c r="K2705" s="5" t="str">
        <f>IF(PhieuBauCu!$B$2&gt;7,IF(LEN($B2705)=0,"",IF(AND($B2705&gt;0,VALUE(SUBSTITUTE($B2705,"8","0"))=$B2705),1,0)),"")</f>
        <v/>
      </c>
      <c r="L2705" s="5" t="str">
        <f>IF(PhieuBauCu!$B$2&gt;8,IF(LEN($B2705)=0,"",IF(AND($B2705&gt;0,VALUE(SUBSTITUTE($B2705,"9","0"))=$B2705),1,0)),"")</f>
        <v/>
      </c>
      <c r="M2705" s="9">
        <f t="shared" si="85"/>
        <v>0</v>
      </c>
      <c r="N2705" s="36">
        <f>IF(AND(M2705&lt;=PhieuBauCu!$B$13,M2705&gt;=1),1,0)</f>
        <v>0</v>
      </c>
    </row>
    <row r="2706" spans="1:14" ht="28.5" customHeight="1">
      <c r="A2706" s="2">
        <v>2701</v>
      </c>
      <c r="B2706" s="3"/>
      <c r="C2706" s="48" t="str">
        <f t="shared" si="84"/>
        <v/>
      </c>
      <c r="D2706" s="5" t="str">
        <f>IF(PhieuBauCu!$B$2&gt;0,IF(LEN($B2706)=0,"",IF(AND($B2706&gt;0,VALUE(SUBSTITUTE($B2706,"1","0"))=$B2706),1,0)),"")</f>
        <v/>
      </c>
      <c r="E2706" s="5" t="str">
        <f>IF(PhieuBauCu!$B$2&gt;1,IF(LEN($B2706)=0,"",IF(AND($B2706&gt;0,VALUE(SUBSTITUTE($B2706,"2","0"))=$B2706),1,0)),"")</f>
        <v/>
      </c>
      <c r="F2706" s="5" t="str">
        <f>IF(PhieuBauCu!$B$2&gt;2,IF(LEN($B2706)=0,"",IF(AND($B2706&gt;0,VALUE(SUBSTITUTE($B2706,"3","0"))=$B2706),1,0)),"")</f>
        <v/>
      </c>
      <c r="G2706" s="5" t="str">
        <f>IF(PhieuBauCu!$B$2&gt;3,IF(LEN($B2706)=0,"",IF(AND($B2706&gt;0,VALUE(SUBSTITUTE($B2706,"4","0"))=$B2706),1,0)),"")</f>
        <v/>
      </c>
      <c r="H2706" s="5" t="str">
        <f>IF(PhieuBauCu!$B$2&gt;4,IF(LEN($B2706)=0,"",IF(AND($B2706&gt;0,VALUE(SUBSTITUTE($B2706,"5","0"))=$B2706),1,0)),"")</f>
        <v/>
      </c>
      <c r="I2706" s="5" t="str">
        <f>IF(PhieuBauCu!$B$2&gt;5,IF(LEN($B2706)=0,"",IF(AND($B2706&gt;0,VALUE(SUBSTITUTE($B2706,"6","0"))=$B2706),1,0)),"")</f>
        <v/>
      </c>
      <c r="J2706" s="5" t="str">
        <f>IF(PhieuBauCu!$B$2&gt;6,IF(LEN($B2706)=0,"",IF(AND($B2706&gt;0,VALUE(SUBSTITUTE($B2706,"7","0"))=$B2706),1,0)),"")</f>
        <v/>
      </c>
      <c r="K2706" s="5" t="str">
        <f>IF(PhieuBauCu!$B$2&gt;7,IF(LEN($B2706)=0,"",IF(AND($B2706&gt;0,VALUE(SUBSTITUTE($B2706,"8","0"))=$B2706),1,0)),"")</f>
        <v/>
      </c>
      <c r="L2706" s="5" t="str">
        <f>IF(PhieuBauCu!$B$2&gt;8,IF(LEN($B2706)=0,"",IF(AND($B2706&gt;0,VALUE(SUBSTITUTE($B2706,"9","0"))=$B2706),1,0)),"")</f>
        <v/>
      </c>
      <c r="M2706" s="9">
        <f t="shared" si="85"/>
        <v>0</v>
      </c>
      <c r="N2706" s="36">
        <f>IF(AND(M2706&lt;=PhieuBauCu!$B$13,M2706&gt;=1),1,0)</f>
        <v>0</v>
      </c>
    </row>
    <row r="2707" spans="1:14" ht="28.5" customHeight="1">
      <c r="A2707" s="2">
        <v>2702</v>
      </c>
      <c r="B2707" s="3"/>
      <c r="C2707" s="48" t="str">
        <f t="shared" si="84"/>
        <v/>
      </c>
      <c r="D2707" s="5" t="str">
        <f>IF(PhieuBauCu!$B$2&gt;0,IF(LEN($B2707)=0,"",IF(AND($B2707&gt;0,VALUE(SUBSTITUTE($B2707,"1","0"))=$B2707),1,0)),"")</f>
        <v/>
      </c>
      <c r="E2707" s="5" t="str">
        <f>IF(PhieuBauCu!$B$2&gt;1,IF(LEN($B2707)=0,"",IF(AND($B2707&gt;0,VALUE(SUBSTITUTE($B2707,"2","0"))=$B2707),1,0)),"")</f>
        <v/>
      </c>
      <c r="F2707" s="5" t="str">
        <f>IF(PhieuBauCu!$B$2&gt;2,IF(LEN($B2707)=0,"",IF(AND($B2707&gt;0,VALUE(SUBSTITUTE($B2707,"3","0"))=$B2707),1,0)),"")</f>
        <v/>
      </c>
      <c r="G2707" s="5" t="str">
        <f>IF(PhieuBauCu!$B$2&gt;3,IF(LEN($B2707)=0,"",IF(AND($B2707&gt;0,VALUE(SUBSTITUTE($B2707,"4","0"))=$B2707),1,0)),"")</f>
        <v/>
      </c>
      <c r="H2707" s="5" t="str">
        <f>IF(PhieuBauCu!$B$2&gt;4,IF(LEN($B2707)=0,"",IF(AND($B2707&gt;0,VALUE(SUBSTITUTE($B2707,"5","0"))=$B2707),1,0)),"")</f>
        <v/>
      </c>
      <c r="I2707" s="5" t="str">
        <f>IF(PhieuBauCu!$B$2&gt;5,IF(LEN($B2707)=0,"",IF(AND($B2707&gt;0,VALUE(SUBSTITUTE($B2707,"6","0"))=$B2707),1,0)),"")</f>
        <v/>
      </c>
      <c r="J2707" s="5" t="str">
        <f>IF(PhieuBauCu!$B$2&gt;6,IF(LEN($B2707)=0,"",IF(AND($B2707&gt;0,VALUE(SUBSTITUTE($B2707,"7","0"))=$B2707),1,0)),"")</f>
        <v/>
      </c>
      <c r="K2707" s="5" t="str">
        <f>IF(PhieuBauCu!$B$2&gt;7,IF(LEN($B2707)=0,"",IF(AND($B2707&gt;0,VALUE(SUBSTITUTE($B2707,"8","0"))=$B2707),1,0)),"")</f>
        <v/>
      </c>
      <c r="L2707" s="5" t="str">
        <f>IF(PhieuBauCu!$B$2&gt;8,IF(LEN($B2707)=0,"",IF(AND($B2707&gt;0,VALUE(SUBSTITUTE($B2707,"9","0"))=$B2707),1,0)),"")</f>
        <v/>
      </c>
      <c r="M2707" s="9">
        <f t="shared" si="85"/>
        <v>0</v>
      </c>
      <c r="N2707" s="36">
        <f>IF(AND(M2707&lt;=PhieuBauCu!$B$13,M2707&gt;=1),1,0)</f>
        <v>0</v>
      </c>
    </row>
    <row r="2708" spans="1:14" ht="28.5" customHeight="1">
      <c r="A2708" s="2">
        <v>2703</v>
      </c>
      <c r="B2708" s="3"/>
      <c r="C2708" s="48" t="str">
        <f t="shared" si="84"/>
        <v/>
      </c>
      <c r="D2708" s="5" t="str">
        <f>IF(PhieuBauCu!$B$2&gt;0,IF(LEN($B2708)=0,"",IF(AND($B2708&gt;0,VALUE(SUBSTITUTE($B2708,"1","0"))=$B2708),1,0)),"")</f>
        <v/>
      </c>
      <c r="E2708" s="5" t="str">
        <f>IF(PhieuBauCu!$B$2&gt;1,IF(LEN($B2708)=0,"",IF(AND($B2708&gt;0,VALUE(SUBSTITUTE($B2708,"2","0"))=$B2708),1,0)),"")</f>
        <v/>
      </c>
      <c r="F2708" s="5" t="str">
        <f>IF(PhieuBauCu!$B$2&gt;2,IF(LEN($B2708)=0,"",IF(AND($B2708&gt;0,VALUE(SUBSTITUTE($B2708,"3","0"))=$B2708),1,0)),"")</f>
        <v/>
      </c>
      <c r="G2708" s="5" t="str">
        <f>IF(PhieuBauCu!$B$2&gt;3,IF(LEN($B2708)=0,"",IF(AND($B2708&gt;0,VALUE(SUBSTITUTE($B2708,"4","0"))=$B2708),1,0)),"")</f>
        <v/>
      </c>
      <c r="H2708" s="5" t="str">
        <f>IF(PhieuBauCu!$B$2&gt;4,IF(LEN($B2708)=0,"",IF(AND($B2708&gt;0,VALUE(SUBSTITUTE($B2708,"5","0"))=$B2708),1,0)),"")</f>
        <v/>
      </c>
      <c r="I2708" s="5" t="str">
        <f>IF(PhieuBauCu!$B$2&gt;5,IF(LEN($B2708)=0,"",IF(AND($B2708&gt;0,VALUE(SUBSTITUTE($B2708,"6","0"))=$B2708),1,0)),"")</f>
        <v/>
      </c>
      <c r="J2708" s="5" t="str">
        <f>IF(PhieuBauCu!$B$2&gt;6,IF(LEN($B2708)=0,"",IF(AND($B2708&gt;0,VALUE(SUBSTITUTE($B2708,"7","0"))=$B2708),1,0)),"")</f>
        <v/>
      </c>
      <c r="K2708" s="5" t="str">
        <f>IF(PhieuBauCu!$B$2&gt;7,IF(LEN($B2708)=0,"",IF(AND($B2708&gt;0,VALUE(SUBSTITUTE($B2708,"8","0"))=$B2708),1,0)),"")</f>
        <v/>
      </c>
      <c r="L2708" s="5" t="str">
        <f>IF(PhieuBauCu!$B$2&gt;8,IF(LEN($B2708)=0,"",IF(AND($B2708&gt;0,VALUE(SUBSTITUTE($B2708,"9","0"))=$B2708),1,0)),"")</f>
        <v/>
      </c>
      <c r="M2708" s="9">
        <f t="shared" si="85"/>
        <v>0</v>
      </c>
      <c r="N2708" s="36">
        <f>IF(AND(M2708&lt;=PhieuBauCu!$B$13,M2708&gt;=1),1,0)</f>
        <v>0</v>
      </c>
    </row>
    <row r="2709" spans="1:14" ht="28.5" customHeight="1">
      <c r="A2709" s="2">
        <v>2704</v>
      </c>
      <c r="B2709" s="3"/>
      <c r="C2709" s="48" t="str">
        <f t="shared" si="84"/>
        <v/>
      </c>
      <c r="D2709" s="5" t="str">
        <f>IF(PhieuBauCu!$B$2&gt;0,IF(LEN($B2709)=0,"",IF(AND($B2709&gt;0,VALUE(SUBSTITUTE($B2709,"1","0"))=$B2709),1,0)),"")</f>
        <v/>
      </c>
      <c r="E2709" s="5" t="str">
        <f>IF(PhieuBauCu!$B$2&gt;1,IF(LEN($B2709)=0,"",IF(AND($B2709&gt;0,VALUE(SUBSTITUTE($B2709,"2","0"))=$B2709),1,0)),"")</f>
        <v/>
      </c>
      <c r="F2709" s="5" t="str">
        <f>IF(PhieuBauCu!$B$2&gt;2,IF(LEN($B2709)=0,"",IF(AND($B2709&gt;0,VALUE(SUBSTITUTE($B2709,"3","0"))=$B2709),1,0)),"")</f>
        <v/>
      </c>
      <c r="G2709" s="5" t="str">
        <f>IF(PhieuBauCu!$B$2&gt;3,IF(LEN($B2709)=0,"",IF(AND($B2709&gt;0,VALUE(SUBSTITUTE($B2709,"4","0"))=$B2709),1,0)),"")</f>
        <v/>
      </c>
      <c r="H2709" s="5" t="str">
        <f>IF(PhieuBauCu!$B$2&gt;4,IF(LEN($B2709)=0,"",IF(AND($B2709&gt;0,VALUE(SUBSTITUTE($B2709,"5","0"))=$B2709),1,0)),"")</f>
        <v/>
      </c>
      <c r="I2709" s="5" t="str">
        <f>IF(PhieuBauCu!$B$2&gt;5,IF(LEN($B2709)=0,"",IF(AND($B2709&gt;0,VALUE(SUBSTITUTE($B2709,"6","0"))=$B2709),1,0)),"")</f>
        <v/>
      </c>
      <c r="J2709" s="5" t="str">
        <f>IF(PhieuBauCu!$B$2&gt;6,IF(LEN($B2709)=0,"",IF(AND($B2709&gt;0,VALUE(SUBSTITUTE($B2709,"7","0"))=$B2709),1,0)),"")</f>
        <v/>
      </c>
      <c r="K2709" s="5" t="str">
        <f>IF(PhieuBauCu!$B$2&gt;7,IF(LEN($B2709)=0,"",IF(AND($B2709&gt;0,VALUE(SUBSTITUTE($B2709,"8","0"))=$B2709),1,0)),"")</f>
        <v/>
      </c>
      <c r="L2709" s="5" t="str">
        <f>IF(PhieuBauCu!$B$2&gt;8,IF(LEN($B2709)=0,"",IF(AND($B2709&gt;0,VALUE(SUBSTITUTE($B2709,"9","0"))=$B2709),1,0)),"")</f>
        <v/>
      </c>
      <c r="M2709" s="9">
        <f t="shared" si="85"/>
        <v>0</v>
      </c>
      <c r="N2709" s="36">
        <f>IF(AND(M2709&lt;=PhieuBauCu!$B$13,M2709&gt;=1),1,0)</f>
        <v>0</v>
      </c>
    </row>
    <row r="2710" spans="1:14" ht="28.5" customHeight="1">
      <c r="A2710" s="2">
        <v>2705</v>
      </c>
      <c r="B2710" s="3"/>
      <c r="C2710" s="48" t="str">
        <f t="shared" si="84"/>
        <v/>
      </c>
      <c r="D2710" s="5" t="str">
        <f>IF(PhieuBauCu!$B$2&gt;0,IF(LEN($B2710)=0,"",IF(AND($B2710&gt;0,VALUE(SUBSTITUTE($B2710,"1","0"))=$B2710),1,0)),"")</f>
        <v/>
      </c>
      <c r="E2710" s="5" t="str">
        <f>IF(PhieuBauCu!$B$2&gt;1,IF(LEN($B2710)=0,"",IF(AND($B2710&gt;0,VALUE(SUBSTITUTE($B2710,"2","0"))=$B2710),1,0)),"")</f>
        <v/>
      </c>
      <c r="F2710" s="5" t="str">
        <f>IF(PhieuBauCu!$B$2&gt;2,IF(LEN($B2710)=0,"",IF(AND($B2710&gt;0,VALUE(SUBSTITUTE($B2710,"3","0"))=$B2710),1,0)),"")</f>
        <v/>
      </c>
      <c r="G2710" s="5" t="str">
        <f>IF(PhieuBauCu!$B$2&gt;3,IF(LEN($B2710)=0,"",IF(AND($B2710&gt;0,VALUE(SUBSTITUTE($B2710,"4","0"))=$B2710),1,0)),"")</f>
        <v/>
      </c>
      <c r="H2710" s="5" t="str">
        <f>IF(PhieuBauCu!$B$2&gt;4,IF(LEN($B2710)=0,"",IF(AND($B2710&gt;0,VALUE(SUBSTITUTE($B2710,"5","0"))=$B2710),1,0)),"")</f>
        <v/>
      </c>
      <c r="I2710" s="5" t="str">
        <f>IF(PhieuBauCu!$B$2&gt;5,IF(LEN($B2710)=0,"",IF(AND($B2710&gt;0,VALUE(SUBSTITUTE($B2710,"6","0"))=$B2710),1,0)),"")</f>
        <v/>
      </c>
      <c r="J2710" s="5" t="str">
        <f>IF(PhieuBauCu!$B$2&gt;6,IF(LEN($B2710)=0,"",IF(AND($B2710&gt;0,VALUE(SUBSTITUTE($B2710,"7","0"))=$B2710),1,0)),"")</f>
        <v/>
      </c>
      <c r="K2710" s="5" t="str">
        <f>IF(PhieuBauCu!$B$2&gt;7,IF(LEN($B2710)=0,"",IF(AND($B2710&gt;0,VALUE(SUBSTITUTE($B2710,"8","0"))=$B2710),1,0)),"")</f>
        <v/>
      </c>
      <c r="L2710" s="5" t="str">
        <f>IF(PhieuBauCu!$B$2&gt;8,IF(LEN($B2710)=0,"",IF(AND($B2710&gt;0,VALUE(SUBSTITUTE($B2710,"9","0"))=$B2710),1,0)),"")</f>
        <v/>
      </c>
      <c r="M2710" s="9">
        <f t="shared" si="85"/>
        <v>0</v>
      </c>
      <c r="N2710" s="36">
        <f>IF(AND(M2710&lt;=PhieuBauCu!$B$13,M2710&gt;=1),1,0)</f>
        <v>0</v>
      </c>
    </row>
    <row r="2711" spans="1:14" ht="28.5" customHeight="1">
      <c r="A2711" s="2">
        <v>2706</v>
      </c>
      <c r="B2711" s="3"/>
      <c r="C2711" s="48" t="str">
        <f t="shared" si="84"/>
        <v/>
      </c>
      <c r="D2711" s="5" t="str">
        <f>IF(PhieuBauCu!$B$2&gt;0,IF(LEN($B2711)=0,"",IF(AND($B2711&gt;0,VALUE(SUBSTITUTE($B2711,"1","0"))=$B2711),1,0)),"")</f>
        <v/>
      </c>
      <c r="E2711" s="5" t="str">
        <f>IF(PhieuBauCu!$B$2&gt;1,IF(LEN($B2711)=0,"",IF(AND($B2711&gt;0,VALUE(SUBSTITUTE($B2711,"2","0"))=$B2711),1,0)),"")</f>
        <v/>
      </c>
      <c r="F2711" s="5" t="str">
        <f>IF(PhieuBauCu!$B$2&gt;2,IF(LEN($B2711)=0,"",IF(AND($B2711&gt;0,VALUE(SUBSTITUTE($B2711,"3","0"))=$B2711),1,0)),"")</f>
        <v/>
      </c>
      <c r="G2711" s="5" t="str">
        <f>IF(PhieuBauCu!$B$2&gt;3,IF(LEN($B2711)=0,"",IF(AND($B2711&gt;0,VALUE(SUBSTITUTE($B2711,"4","0"))=$B2711),1,0)),"")</f>
        <v/>
      </c>
      <c r="H2711" s="5" t="str">
        <f>IF(PhieuBauCu!$B$2&gt;4,IF(LEN($B2711)=0,"",IF(AND($B2711&gt;0,VALUE(SUBSTITUTE($B2711,"5","0"))=$B2711),1,0)),"")</f>
        <v/>
      </c>
      <c r="I2711" s="5" t="str">
        <f>IF(PhieuBauCu!$B$2&gt;5,IF(LEN($B2711)=0,"",IF(AND($B2711&gt;0,VALUE(SUBSTITUTE($B2711,"6","0"))=$B2711),1,0)),"")</f>
        <v/>
      </c>
      <c r="J2711" s="5" t="str">
        <f>IF(PhieuBauCu!$B$2&gt;6,IF(LEN($B2711)=0,"",IF(AND($B2711&gt;0,VALUE(SUBSTITUTE($B2711,"7","0"))=$B2711),1,0)),"")</f>
        <v/>
      </c>
      <c r="K2711" s="5" t="str">
        <f>IF(PhieuBauCu!$B$2&gt;7,IF(LEN($B2711)=0,"",IF(AND($B2711&gt;0,VALUE(SUBSTITUTE($B2711,"8","0"))=$B2711),1,0)),"")</f>
        <v/>
      </c>
      <c r="L2711" s="5" t="str">
        <f>IF(PhieuBauCu!$B$2&gt;8,IF(LEN($B2711)=0,"",IF(AND($B2711&gt;0,VALUE(SUBSTITUTE($B2711,"9","0"))=$B2711),1,0)),"")</f>
        <v/>
      </c>
      <c r="M2711" s="9">
        <f t="shared" si="85"/>
        <v>0</v>
      </c>
      <c r="N2711" s="36">
        <f>IF(AND(M2711&lt;=PhieuBauCu!$B$13,M2711&gt;=1),1,0)</f>
        <v>0</v>
      </c>
    </row>
    <row r="2712" spans="1:14" ht="28.5" customHeight="1">
      <c r="A2712" s="2">
        <v>2707</v>
      </c>
      <c r="B2712" s="3"/>
      <c r="C2712" s="48" t="str">
        <f t="shared" si="84"/>
        <v/>
      </c>
      <c r="D2712" s="5" t="str">
        <f>IF(PhieuBauCu!$B$2&gt;0,IF(LEN($B2712)=0,"",IF(AND($B2712&gt;0,VALUE(SUBSTITUTE($B2712,"1","0"))=$B2712),1,0)),"")</f>
        <v/>
      </c>
      <c r="E2712" s="5" t="str">
        <f>IF(PhieuBauCu!$B$2&gt;1,IF(LEN($B2712)=0,"",IF(AND($B2712&gt;0,VALUE(SUBSTITUTE($B2712,"2","0"))=$B2712),1,0)),"")</f>
        <v/>
      </c>
      <c r="F2712" s="5" t="str">
        <f>IF(PhieuBauCu!$B$2&gt;2,IF(LEN($B2712)=0,"",IF(AND($B2712&gt;0,VALUE(SUBSTITUTE($B2712,"3","0"))=$B2712),1,0)),"")</f>
        <v/>
      </c>
      <c r="G2712" s="5" t="str">
        <f>IF(PhieuBauCu!$B$2&gt;3,IF(LEN($B2712)=0,"",IF(AND($B2712&gt;0,VALUE(SUBSTITUTE($B2712,"4","0"))=$B2712),1,0)),"")</f>
        <v/>
      </c>
      <c r="H2712" s="5" t="str">
        <f>IF(PhieuBauCu!$B$2&gt;4,IF(LEN($B2712)=0,"",IF(AND($B2712&gt;0,VALUE(SUBSTITUTE($B2712,"5","0"))=$B2712),1,0)),"")</f>
        <v/>
      </c>
      <c r="I2712" s="5" t="str">
        <f>IF(PhieuBauCu!$B$2&gt;5,IF(LEN($B2712)=0,"",IF(AND($B2712&gt;0,VALUE(SUBSTITUTE($B2712,"6","0"))=$B2712),1,0)),"")</f>
        <v/>
      </c>
      <c r="J2712" s="5" t="str">
        <f>IF(PhieuBauCu!$B$2&gt;6,IF(LEN($B2712)=0,"",IF(AND($B2712&gt;0,VALUE(SUBSTITUTE($B2712,"7","0"))=$B2712),1,0)),"")</f>
        <v/>
      </c>
      <c r="K2712" s="5" t="str">
        <f>IF(PhieuBauCu!$B$2&gt;7,IF(LEN($B2712)=0,"",IF(AND($B2712&gt;0,VALUE(SUBSTITUTE($B2712,"8","0"))=$B2712),1,0)),"")</f>
        <v/>
      </c>
      <c r="L2712" s="5" t="str">
        <f>IF(PhieuBauCu!$B$2&gt;8,IF(LEN($B2712)=0,"",IF(AND($B2712&gt;0,VALUE(SUBSTITUTE($B2712,"9","0"))=$B2712),1,0)),"")</f>
        <v/>
      </c>
      <c r="M2712" s="9">
        <f t="shared" si="85"/>
        <v>0</v>
      </c>
      <c r="N2712" s="36">
        <f>IF(AND(M2712&lt;=PhieuBauCu!$B$13,M2712&gt;=1),1,0)</f>
        <v>0</v>
      </c>
    </row>
    <row r="2713" spans="1:14" ht="28.5" customHeight="1">
      <c r="A2713" s="2">
        <v>2708</v>
      </c>
      <c r="B2713" s="3"/>
      <c r="C2713" s="48" t="str">
        <f t="shared" si="84"/>
        <v/>
      </c>
      <c r="D2713" s="5" t="str">
        <f>IF(PhieuBauCu!$B$2&gt;0,IF(LEN($B2713)=0,"",IF(AND($B2713&gt;0,VALUE(SUBSTITUTE($B2713,"1","0"))=$B2713),1,0)),"")</f>
        <v/>
      </c>
      <c r="E2713" s="5" t="str">
        <f>IF(PhieuBauCu!$B$2&gt;1,IF(LEN($B2713)=0,"",IF(AND($B2713&gt;0,VALUE(SUBSTITUTE($B2713,"2","0"))=$B2713),1,0)),"")</f>
        <v/>
      </c>
      <c r="F2713" s="5" t="str">
        <f>IF(PhieuBauCu!$B$2&gt;2,IF(LEN($B2713)=0,"",IF(AND($B2713&gt;0,VALUE(SUBSTITUTE($B2713,"3","0"))=$B2713),1,0)),"")</f>
        <v/>
      </c>
      <c r="G2713" s="5" t="str">
        <f>IF(PhieuBauCu!$B$2&gt;3,IF(LEN($B2713)=0,"",IF(AND($B2713&gt;0,VALUE(SUBSTITUTE($B2713,"4","0"))=$B2713),1,0)),"")</f>
        <v/>
      </c>
      <c r="H2713" s="5" t="str">
        <f>IF(PhieuBauCu!$B$2&gt;4,IF(LEN($B2713)=0,"",IF(AND($B2713&gt;0,VALUE(SUBSTITUTE($B2713,"5","0"))=$B2713),1,0)),"")</f>
        <v/>
      </c>
      <c r="I2713" s="5" t="str">
        <f>IF(PhieuBauCu!$B$2&gt;5,IF(LEN($B2713)=0,"",IF(AND($B2713&gt;0,VALUE(SUBSTITUTE($B2713,"6","0"))=$B2713),1,0)),"")</f>
        <v/>
      </c>
      <c r="J2713" s="5" t="str">
        <f>IF(PhieuBauCu!$B$2&gt;6,IF(LEN($B2713)=0,"",IF(AND($B2713&gt;0,VALUE(SUBSTITUTE($B2713,"7","0"))=$B2713),1,0)),"")</f>
        <v/>
      </c>
      <c r="K2713" s="5" t="str">
        <f>IF(PhieuBauCu!$B$2&gt;7,IF(LEN($B2713)=0,"",IF(AND($B2713&gt;0,VALUE(SUBSTITUTE($B2713,"8","0"))=$B2713),1,0)),"")</f>
        <v/>
      </c>
      <c r="L2713" s="5" t="str">
        <f>IF(PhieuBauCu!$B$2&gt;8,IF(LEN($B2713)=0,"",IF(AND($B2713&gt;0,VALUE(SUBSTITUTE($B2713,"9","0"))=$B2713),1,0)),"")</f>
        <v/>
      </c>
      <c r="M2713" s="9">
        <f t="shared" si="85"/>
        <v>0</v>
      </c>
      <c r="N2713" s="36">
        <f>IF(AND(M2713&lt;=PhieuBauCu!$B$13,M2713&gt;=1),1,0)</f>
        <v>0</v>
      </c>
    </row>
    <row r="2714" spans="1:14" ht="28.5" customHeight="1">
      <c r="A2714" s="2">
        <v>2709</v>
      </c>
      <c r="B2714" s="3"/>
      <c r="C2714" s="48" t="str">
        <f t="shared" si="84"/>
        <v/>
      </c>
      <c r="D2714" s="5" t="str">
        <f>IF(PhieuBauCu!$B$2&gt;0,IF(LEN($B2714)=0,"",IF(AND($B2714&gt;0,VALUE(SUBSTITUTE($B2714,"1","0"))=$B2714),1,0)),"")</f>
        <v/>
      </c>
      <c r="E2714" s="5" t="str">
        <f>IF(PhieuBauCu!$B$2&gt;1,IF(LEN($B2714)=0,"",IF(AND($B2714&gt;0,VALUE(SUBSTITUTE($B2714,"2","0"))=$B2714),1,0)),"")</f>
        <v/>
      </c>
      <c r="F2714" s="5" t="str">
        <f>IF(PhieuBauCu!$B$2&gt;2,IF(LEN($B2714)=0,"",IF(AND($B2714&gt;0,VALUE(SUBSTITUTE($B2714,"3","0"))=$B2714),1,0)),"")</f>
        <v/>
      </c>
      <c r="G2714" s="5" t="str">
        <f>IF(PhieuBauCu!$B$2&gt;3,IF(LEN($B2714)=0,"",IF(AND($B2714&gt;0,VALUE(SUBSTITUTE($B2714,"4","0"))=$B2714),1,0)),"")</f>
        <v/>
      </c>
      <c r="H2714" s="5" t="str">
        <f>IF(PhieuBauCu!$B$2&gt;4,IF(LEN($B2714)=0,"",IF(AND($B2714&gt;0,VALUE(SUBSTITUTE($B2714,"5","0"))=$B2714),1,0)),"")</f>
        <v/>
      </c>
      <c r="I2714" s="5" t="str">
        <f>IF(PhieuBauCu!$B$2&gt;5,IF(LEN($B2714)=0,"",IF(AND($B2714&gt;0,VALUE(SUBSTITUTE($B2714,"6","0"))=$B2714),1,0)),"")</f>
        <v/>
      </c>
      <c r="J2714" s="5" t="str">
        <f>IF(PhieuBauCu!$B$2&gt;6,IF(LEN($B2714)=0,"",IF(AND($B2714&gt;0,VALUE(SUBSTITUTE($B2714,"7","0"))=$B2714),1,0)),"")</f>
        <v/>
      </c>
      <c r="K2714" s="5" t="str">
        <f>IF(PhieuBauCu!$B$2&gt;7,IF(LEN($B2714)=0,"",IF(AND($B2714&gt;0,VALUE(SUBSTITUTE($B2714,"8","0"))=$B2714),1,0)),"")</f>
        <v/>
      </c>
      <c r="L2714" s="5" t="str">
        <f>IF(PhieuBauCu!$B$2&gt;8,IF(LEN($B2714)=0,"",IF(AND($B2714&gt;0,VALUE(SUBSTITUTE($B2714,"9","0"))=$B2714),1,0)),"")</f>
        <v/>
      </c>
      <c r="M2714" s="9">
        <f t="shared" si="85"/>
        <v>0</v>
      </c>
      <c r="N2714" s="36">
        <f>IF(AND(M2714&lt;=PhieuBauCu!$B$13,M2714&gt;=1),1,0)</f>
        <v>0</v>
      </c>
    </row>
    <row r="2715" spans="1:14" ht="28.5" customHeight="1">
      <c r="A2715" s="2">
        <v>2710</v>
      </c>
      <c r="B2715" s="3"/>
      <c r="C2715" s="48" t="str">
        <f t="shared" si="84"/>
        <v/>
      </c>
      <c r="D2715" s="5" t="str">
        <f>IF(PhieuBauCu!$B$2&gt;0,IF(LEN($B2715)=0,"",IF(AND($B2715&gt;0,VALUE(SUBSTITUTE($B2715,"1","0"))=$B2715),1,0)),"")</f>
        <v/>
      </c>
      <c r="E2715" s="5" t="str">
        <f>IF(PhieuBauCu!$B$2&gt;1,IF(LEN($B2715)=0,"",IF(AND($B2715&gt;0,VALUE(SUBSTITUTE($B2715,"2","0"))=$B2715),1,0)),"")</f>
        <v/>
      </c>
      <c r="F2715" s="5" t="str">
        <f>IF(PhieuBauCu!$B$2&gt;2,IF(LEN($B2715)=0,"",IF(AND($B2715&gt;0,VALUE(SUBSTITUTE($B2715,"3","0"))=$B2715),1,0)),"")</f>
        <v/>
      </c>
      <c r="G2715" s="5" t="str">
        <f>IF(PhieuBauCu!$B$2&gt;3,IF(LEN($B2715)=0,"",IF(AND($B2715&gt;0,VALUE(SUBSTITUTE($B2715,"4","0"))=$B2715),1,0)),"")</f>
        <v/>
      </c>
      <c r="H2715" s="5" t="str">
        <f>IF(PhieuBauCu!$B$2&gt;4,IF(LEN($B2715)=0,"",IF(AND($B2715&gt;0,VALUE(SUBSTITUTE($B2715,"5","0"))=$B2715),1,0)),"")</f>
        <v/>
      </c>
      <c r="I2715" s="5" t="str">
        <f>IF(PhieuBauCu!$B$2&gt;5,IF(LEN($B2715)=0,"",IF(AND($B2715&gt;0,VALUE(SUBSTITUTE($B2715,"6","0"))=$B2715),1,0)),"")</f>
        <v/>
      </c>
      <c r="J2715" s="5" t="str">
        <f>IF(PhieuBauCu!$B$2&gt;6,IF(LEN($B2715)=0,"",IF(AND($B2715&gt;0,VALUE(SUBSTITUTE($B2715,"7","0"))=$B2715),1,0)),"")</f>
        <v/>
      </c>
      <c r="K2715" s="5" t="str">
        <f>IF(PhieuBauCu!$B$2&gt;7,IF(LEN($B2715)=0,"",IF(AND($B2715&gt;0,VALUE(SUBSTITUTE($B2715,"8","0"))=$B2715),1,0)),"")</f>
        <v/>
      </c>
      <c r="L2715" s="5" t="str">
        <f>IF(PhieuBauCu!$B$2&gt;8,IF(LEN($B2715)=0,"",IF(AND($B2715&gt;0,VALUE(SUBSTITUTE($B2715,"9","0"))=$B2715),1,0)),"")</f>
        <v/>
      </c>
      <c r="M2715" s="9">
        <f t="shared" si="85"/>
        <v>0</v>
      </c>
      <c r="N2715" s="36">
        <f>IF(AND(M2715&lt;=PhieuBauCu!$B$13,M2715&gt;=1),1,0)</f>
        <v>0</v>
      </c>
    </row>
    <row r="2716" spans="1:14" ht="28.5" customHeight="1">
      <c r="A2716" s="2">
        <v>2711</v>
      </c>
      <c r="B2716" s="3"/>
      <c r="C2716" s="48" t="str">
        <f t="shared" si="84"/>
        <v/>
      </c>
      <c r="D2716" s="5" t="str">
        <f>IF(PhieuBauCu!$B$2&gt;0,IF(LEN($B2716)=0,"",IF(AND($B2716&gt;0,VALUE(SUBSTITUTE($B2716,"1","0"))=$B2716),1,0)),"")</f>
        <v/>
      </c>
      <c r="E2716" s="5" t="str">
        <f>IF(PhieuBauCu!$B$2&gt;1,IF(LEN($B2716)=0,"",IF(AND($B2716&gt;0,VALUE(SUBSTITUTE($B2716,"2","0"))=$B2716),1,0)),"")</f>
        <v/>
      </c>
      <c r="F2716" s="5" t="str">
        <f>IF(PhieuBauCu!$B$2&gt;2,IF(LEN($B2716)=0,"",IF(AND($B2716&gt;0,VALUE(SUBSTITUTE($B2716,"3","0"))=$B2716),1,0)),"")</f>
        <v/>
      </c>
      <c r="G2716" s="5" t="str">
        <f>IF(PhieuBauCu!$B$2&gt;3,IF(LEN($B2716)=0,"",IF(AND($B2716&gt;0,VALUE(SUBSTITUTE($B2716,"4","0"))=$B2716),1,0)),"")</f>
        <v/>
      </c>
      <c r="H2716" s="5" t="str">
        <f>IF(PhieuBauCu!$B$2&gt;4,IF(LEN($B2716)=0,"",IF(AND($B2716&gt;0,VALUE(SUBSTITUTE($B2716,"5","0"))=$B2716),1,0)),"")</f>
        <v/>
      </c>
      <c r="I2716" s="5" t="str">
        <f>IF(PhieuBauCu!$B$2&gt;5,IF(LEN($B2716)=0,"",IF(AND($B2716&gt;0,VALUE(SUBSTITUTE($B2716,"6","0"))=$B2716),1,0)),"")</f>
        <v/>
      </c>
      <c r="J2716" s="5" t="str">
        <f>IF(PhieuBauCu!$B$2&gt;6,IF(LEN($B2716)=0,"",IF(AND($B2716&gt;0,VALUE(SUBSTITUTE($B2716,"7","0"))=$B2716),1,0)),"")</f>
        <v/>
      </c>
      <c r="K2716" s="5" t="str">
        <f>IF(PhieuBauCu!$B$2&gt;7,IF(LEN($B2716)=0,"",IF(AND($B2716&gt;0,VALUE(SUBSTITUTE($B2716,"8","0"))=$B2716),1,0)),"")</f>
        <v/>
      </c>
      <c r="L2716" s="5" t="str">
        <f>IF(PhieuBauCu!$B$2&gt;8,IF(LEN($B2716)=0,"",IF(AND($B2716&gt;0,VALUE(SUBSTITUTE($B2716,"9","0"))=$B2716),1,0)),"")</f>
        <v/>
      </c>
      <c r="M2716" s="9">
        <f t="shared" si="85"/>
        <v>0</v>
      </c>
      <c r="N2716" s="36">
        <f>IF(AND(M2716&lt;=PhieuBauCu!$B$13,M2716&gt;=1),1,0)</f>
        <v>0</v>
      </c>
    </row>
    <row r="2717" spans="1:14" ht="28.5" customHeight="1">
      <c r="A2717" s="2">
        <v>2712</v>
      </c>
      <c r="B2717" s="3"/>
      <c r="C2717" s="48" t="str">
        <f t="shared" si="84"/>
        <v/>
      </c>
      <c r="D2717" s="5" t="str">
        <f>IF(PhieuBauCu!$B$2&gt;0,IF(LEN($B2717)=0,"",IF(AND($B2717&gt;0,VALUE(SUBSTITUTE($B2717,"1","0"))=$B2717),1,0)),"")</f>
        <v/>
      </c>
      <c r="E2717" s="5" t="str">
        <f>IF(PhieuBauCu!$B$2&gt;1,IF(LEN($B2717)=0,"",IF(AND($B2717&gt;0,VALUE(SUBSTITUTE($B2717,"2","0"))=$B2717),1,0)),"")</f>
        <v/>
      </c>
      <c r="F2717" s="5" t="str">
        <f>IF(PhieuBauCu!$B$2&gt;2,IF(LEN($B2717)=0,"",IF(AND($B2717&gt;0,VALUE(SUBSTITUTE($B2717,"3","0"))=$B2717),1,0)),"")</f>
        <v/>
      </c>
      <c r="G2717" s="5" t="str">
        <f>IF(PhieuBauCu!$B$2&gt;3,IF(LEN($B2717)=0,"",IF(AND($B2717&gt;0,VALUE(SUBSTITUTE($B2717,"4","0"))=$B2717),1,0)),"")</f>
        <v/>
      </c>
      <c r="H2717" s="5" t="str">
        <f>IF(PhieuBauCu!$B$2&gt;4,IF(LEN($B2717)=0,"",IF(AND($B2717&gt;0,VALUE(SUBSTITUTE($B2717,"5","0"))=$B2717),1,0)),"")</f>
        <v/>
      </c>
      <c r="I2717" s="5" t="str">
        <f>IF(PhieuBauCu!$B$2&gt;5,IF(LEN($B2717)=0,"",IF(AND($B2717&gt;0,VALUE(SUBSTITUTE($B2717,"6","0"))=$B2717),1,0)),"")</f>
        <v/>
      </c>
      <c r="J2717" s="5" t="str">
        <f>IF(PhieuBauCu!$B$2&gt;6,IF(LEN($B2717)=0,"",IF(AND($B2717&gt;0,VALUE(SUBSTITUTE($B2717,"7","0"))=$B2717),1,0)),"")</f>
        <v/>
      </c>
      <c r="K2717" s="5" t="str">
        <f>IF(PhieuBauCu!$B$2&gt;7,IF(LEN($B2717)=0,"",IF(AND($B2717&gt;0,VALUE(SUBSTITUTE($B2717,"8","0"))=$B2717),1,0)),"")</f>
        <v/>
      </c>
      <c r="L2717" s="5" t="str">
        <f>IF(PhieuBauCu!$B$2&gt;8,IF(LEN($B2717)=0,"",IF(AND($B2717&gt;0,VALUE(SUBSTITUTE($B2717,"9","0"))=$B2717),1,0)),"")</f>
        <v/>
      </c>
      <c r="M2717" s="9">
        <f t="shared" si="85"/>
        <v>0</v>
      </c>
      <c r="N2717" s="36">
        <f>IF(AND(M2717&lt;=PhieuBauCu!$B$13,M2717&gt;=1),1,0)</f>
        <v>0</v>
      </c>
    </row>
    <row r="2718" spans="1:14" ht="28.5" customHeight="1">
      <c r="A2718" s="2">
        <v>2713</v>
      </c>
      <c r="B2718" s="3"/>
      <c r="C2718" s="48" t="str">
        <f t="shared" si="84"/>
        <v/>
      </c>
      <c r="D2718" s="5" t="str">
        <f>IF(PhieuBauCu!$B$2&gt;0,IF(LEN($B2718)=0,"",IF(AND($B2718&gt;0,VALUE(SUBSTITUTE($B2718,"1","0"))=$B2718),1,0)),"")</f>
        <v/>
      </c>
      <c r="E2718" s="5" t="str">
        <f>IF(PhieuBauCu!$B$2&gt;1,IF(LEN($B2718)=0,"",IF(AND($B2718&gt;0,VALUE(SUBSTITUTE($B2718,"2","0"))=$B2718),1,0)),"")</f>
        <v/>
      </c>
      <c r="F2718" s="5" t="str">
        <f>IF(PhieuBauCu!$B$2&gt;2,IF(LEN($B2718)=0,"",IF(AND($B2718&gt;0,VALUE(SUBSTITUTE($B2718,"3","0"))=$B2718),1,0)),"")</f>
        <v/>
      </c>
      <c r="G2718" s="5" t="str">
        <f>IF(PhieuBauCu!$B$2&gt;3,IF(LEN($B2718)=0,"",IF(AND($B2718&gt;0,VALUE(SUBSTITUTE($B2718,"4","0"))=$B2718),1,0)),"")</f>
        <v/>
      </c>
      <c r="H2718" s="5" t="str">
        <f>IF(PhieuBauCu!$B$2&gt;4,IF(LEN($B2718)=0,"",IF(AND($B2718&gt;0,VALUE(SUBSTITUTE($B2718,"5","0"))=$B2718),1,0)),"")</f>
        <v/>
      </c>
      <c r="I2718" s="5" t="str">
        <f>IF(PhieuBauCu!$B$2&gt;5,IF(LEN($B2718)=0,"",IF(AND($B2718&gt;0,VALUE(SUBSTITUTE($B2718,"6","0"))=$B2718),1,0)),"")</f>
        <v/>
      </c>
      <c r="J2718" s="5" t="str">
        <f>IF(PhieuBauCu!$B$2&gt;6,IF(LEN($B2718)=0,"",IF(AND($B2718&gt;0,VALUE(SUBSTITUTE($B2718,"7","0"))=$B2718),1,0)),"")</f>
        <v/>
      </c>
      <c r="K2718" s="5" t="str">
        <f>IF(PhieuBauCu!$B$2&gt;7,IF(LEN($B2718)=0,"",IF(AND($B2718&gt;0,VALUE(SUBSTITUTE($B2718,"8","0"))=$B2718),1,0)),"")</f>
        <v/>
      </c>
      <c r="L2718" s="5" t="str">
        <f>IF(PhieuBauCu!$B$2&gt;8,IF(LEN($B2718)=0,"",IF(AND($B2718&gt;0,VALUE(SUBSTITUTE($B2718,"9","0"))=$B2718),1,0)),"")</f>
        <v/>
      </c>
      <c r="M2718" s="9">
        <f t="shared" si="85"/>
        <v>0</v>
      </c>
      <c r="N2718" s="36">
        <f>IF(AND(M2718&lt;=PhieuBauCu!$B$13,M2718&gt;=1),1,0)</f>
        <v>0</v>
      </c>
    </row>
    <row r="2719" spans="1:14" ht="28.5" customHeight="1">
      <c r="A2719" s="2">
        <v>2714</v>
      </c>
      <c r="B2719" s="3"/>
      <c r="C2719" s="48" t="str">
        <f t="shared" si="84"/>
        <v/>
      </c>
      <c r="D2719" s="5" t="str">
        <f>IF(PhieuBauCu!$B$2&gt;0,IF(LEN($B2719)=0,"",IF(AND($B2719&gt;0,VALUE(SUBSTITUTE($B2719,"1","0"))=$B2719),1,0)),"")</f>
        <v/>
      </c>
      <c r="E2719" s="5" t="str">
        <f>IF(PhieuBauCu!$B$2&gt;1,IF(LEN($B2719)=0,"",IF(AND($B2719&gt;0,VALUE(SUBSTITUTE($B2719,"2","0"))=$B2719),1,0)),"")</f>
        <v/>
      </c>
      <c r="F2719" s="5" t="str">
        <f>IF(PhieuBauCu!$B$2&gt;2,IF(LEN($B2719)=0,"",IF(AND($B2719&gt;0,VALUE(SUBSTITUTE($B2719,"3","0"))=$B2719),1,0)),"")</f>
        <v/>
      </c>
      <c r="G2719" s="5" t="str">
        <f>IF(PhieuBauCu!$B$2&gt;3,IF(LEN($B2719)=0,"",IF(AND($B2719&gt;0,VALUE(SUBSTITUTE($B2719,"4","0"))=$B2719),1,0)),"")</f>
        <v/>
      </c>
      <c r="H2719" s="5" t="str">
        <f>IF(PhieuBauCu!$B$2&gt;4,IF(LEN($B2719)=0,"",IF(AND($B2719&gt;0,VALUE(SUBSTITUTE($B2719,"5","0"))=$B2719),1,0)),"")</f>
        <v/>
      </c>
      <c r="I2719" s="5" t="str">
        <f>IF(PhieuBauCu!$B$2&gt;5,IF(LEN($B2719)=0,"",IF(AND($B2719&gt;0,VALUE(SUBSTITUTE($B2719,"6","0"))=$B2719),1,0)),"")</f>
        <v/>
      </c>
      <c r="J2719" s="5" t="str">
        <f>IF(PhieuBauCu!$B$2&gt;6,IF(LEN($B2719)=0,"",IF(AND($B2719&gt;0,VALUE(SUBSTITUTE($B2719,"7","0"))=$B2719),1,0)),"")</f>
        <v/>
      </c>
      <c r="K2719" s="5" t="str">
        <f>IF(PhieuBauCu!$B$2&gt;7,IF(LEN($B2719)=0,"",IF(AND($B2719&gt;0,VALUE(SUBSTITUTE($B2719,"8","0"))=$B2719),1,0)),"")</f>
        <v/>
      </c>
      <c r="L2719" s="5" t="str">
        <f>IF(PhieuBauCu!$B$2&gt;8,IF(LEN($B2719)=0,"",IF(AND($B2719&gt;0,VALUE(SUBSTITUTE($B2719,"9","0"))=$B2719),1,0)),"")</f>
        <v/>
      </c>
      <c r="M2719" s="9">
        <f t="shared" si="85"/>
        <v>0</v>
      </c>
      <c r="N2719" s="36">
        <f>IF(AND(M2719&lt;=PhieuBauCu!$B$13,M2719&gt;=1),1,0)</f>
        <v>0</v>
      </c>
    </row>
    <row r="2720" spans="1:14" ht="28.5" customHeight="1">
      <c r="A2720" s="2">
        <v>2715</v>
      </c>
      <c r="B2720" s="3"/>
      <c r="C2720" s="48" t="str">
        <f t="shared" si="84"/>
        <v/>
      </c>
      <c r="D2720" s="5" t="str">
        <f>IF(PhieuBauCu!$B$2&gt;0,IF(LEN($B2720)=0,"",IF(AND($B2720&gt;0,VALUE(SUBSTITUTE($B2720,"1","0"))=$B2720),1,0)),"")</f>
        <v/>
      </c>
      <c r="E2720" s="5" t="str">
        <f>IF(PhieuBauCu!$B$2&gt;1,IF(LEN($B2720)=0,"",IF(AND($B2720&gt;0,VALUE(SUBSTITUTE($B2720,"2","0"))=$B2720),1,0)),"")</f>
        <v/>
      </c>
      <c r="F2720" s="5" t="str">
        <f>IF(PhieuBauCu!$B$2&gt;2,IF(LEN($B2720)=0,"",IF(AND($B2720&gt;0,VALUE(SUBSTITUTE($B2720,"3","0"))=$B2720),1,0)),"")</f>
        <v/>
      </c>
      <c r="G2720" s="5" t="str">
        <f>IF(PhieuBauCu!$B$2&gt;3,IF(LEN($B2720)=0,"",IF(AND($B2720&gt;0,VALUE(SUBSTITUTE($B2720,"4","0"))=$B2720),1,0)),"")</f>
        <v/>
      </c>
      <c r="H2720" s="5" t="str">
        <f>IF(PhieuBauCu!$B$2&gt;4,IF(LEN($B2720)=0,"",IF(AND($B2720&gt;0,VALUE(SUBSTITUTE($B2720,"5","0"))=$B2720),1,0)),"")</f>
        <v/>
      </c>
      <c r="I2720" s="5" t="str">
        <f>IF(PhieuBauCu!$B$2&gt;5,IF(LEN($B2720)=0,"",IF(AND($B2720&gt;0,VALUE(SUBSTITUTE($B2720,"6","0"))=$B2720),1,0)),"")</f>
        <v/>
      </c>
      <c r="J2720" s="5" t="str">
        <f>IF(PhieuBauCu!$B$2&gt;6,IF(LEN($B2720)=0,"",IF(AND($B2720&gt;0,VALUE(SUBSTITUTE($B2720,"7","0"))=$B2720),1,0)),"")</f>
        <v/>
      </c>
      <c r="K2720" s="5" t="str">
        <f>IF(PhieuBauCu!$B$2&gt;7,IF(LEN($B2720)=0,"",IF(AND($B2720&gt;0,VALUE(SUBSTITUTE($B2720,"8","0"))=$B2720),1,0)),"")</f>
        <v/>
      </c>
      <c r="L2720" s="5" t="str">
        <f>IF(PhieuBauCu!$B$2&gt;8,IF(LEN($B2720)=0,"",IF(AND($B2720&gt;0,VALUE(SUBSTITUTE($B2720,"9","0"))=$B2720),1,0)),"")</f>
        <v/>
      </c>
      <c r="M2720" s="9">
        <f t="shared" si="85"/>
        <v>0</v>
      </c>
      <c r="N2720" s="36">
        <f>IF(AND(M2720&lt;=PhieuBauCu!$B$13,M2720&gt;=1),1,0)</f>
        <v>0</v>
      </c>
    </row>
    <row r="2721" spans="1:14" ht="28.5" customHeight="1">
      <c r="A2721" s="2">
        <v>2716</v>
      </c>
      <c r="B2721" s="3"/>
      <c r="C2721" s="48" t="str">
        <f t="shared" si="84"/>
        <v/>
      </c>
      <c r="D2721" s="5" t="str">
        <f>IF(PhieuBauCu!$B$2&gt;0,IF(LEN($B2721)=0,"",IF(AND($B2721&gt;0,VALUE(SUBSTITUTE($B2721,"1","0"))=$B2721),1,0)),"")</f>
        <v/>
      </c>
      <c r="E2721" s="5" t="str">
        <f>IF(PhieuBauCu!$B$2&gt;1,IF(LEN($B2721)=0,"",IF(AND($B2721&gt;0,VALUE(SUBSTITUTE($B2721,"2","0"))=$B2721),1,0)),"")</f>
        <v/>
      </c>
      <c r="F2721" s="5" t="str">
        <f>IF(PhieuBauCu!$B$2&gt;2,IF(LEN($B2721)=0,"",IF(AND($B2721&gt;0,VALUE(SUBSTITUTE($B2721,"3","0"))=$B2721),1,0)),"")</f>
        <v/>
      </c>
      <c r="G2721" s="5" t="str">
        <f>IF(PhieuBauCu!$B$2&gt;3,IF(LEN($B2721)=0,"",IF(AND($B2721&gt;0,VALUE(SUBSTITUTE($B2721,"4","0"))=$B2721),1,0)),"")</f>
        <v/>
      </c>
      <c r="H2721" s="5" t="str">
        <f>IF(PhieuBauCu!$B$2&gt;4,IF(LEN($B2721)=0,"",IF(AND($B2721&gt;0,VALUE(SUBSTITUTE($B2721,"5","0"))=$B2721),1,0)),"")</f>
        <v/>
      </c>
      <c r="I2721" s="5" t="str">
        <f>IF(PhieuBauCu!$B$2&gt;5,IF(LEN($B2721)=0,"",IF(AND($B2721&gt;0,VALUE(SUBSTITUTE($B2721,"6","0"))=$B2721),1,0)),"")</f>
        <v/>
      </c>
      <c r="J2721" s="5" t="str">
        <f>IF(PhieuBauCu!$B$2&gt;6,IF(LEN($B2721)=0,"",IF(AND($B2721&gt;0,VALUE(SUBSTITUTE($B2721,"7","0"))=$B2721),1,0)),"")</f>
        <v/>
      </c>
      <c r="K2721" s="5" t="str">
        <f>IF(PhieuBauCu!$B$2&gt;7,IF(LEN($B2721)=0,"",IF(AND($B2721&gt;0,VALUE(SUBSTITUTE($B2721,"8","0"))=$B2721),1,0)),"")</f>
        <v/>
      </c>
      <c r="L2721" s="5" t="str">
        <f>IF(PhieuBauCu!$B$2&gt;8,IF(LEN($B2721)=0,"",IF(AND($B2721&gt;0,VALUE(SUBSTITUTE($B2721,"9","0"))=$B2721),1,0)),"")</f>
        <v/>
      </c>
      <c r="M2721" s="9">
        <f t="shared" si="85"/>
        <v>0</v>
      </c>
      <c r="N2721" s="36">
        <f>IF(AND(M2721&lt;=PhieuBauCu!$B$13,M2721&gt;=1),1,0)</f>
        <v>0</v>
      </c>
    </row>
    <row r="2722" spans="1:14" ht="28.5" customHeight="1">
      <c r="A2722" s="2">
        <v>2717</v>
      </c>
      <c r="B2722" s="3"/>
      <c r="C2722" s="48" t="str">
        <f t="shared" si="84"/>
        <v/>
      </c>
      <c r="D2722" s="5" t="str">
        <f>IF(PhieuBauCu!$B$2&gt;0,IF(LEN($B2722)=0,"",IF(AND($B2722&gt;0,VALUE(SUBSTITUTE($B2722,"1","0"))=$B2722),1,0)),"")</f>
        <v/>
      </c>
      <c r="E2722" s="5" t="str">
        <f>IF(PhieuBauCu!$B$2&gt;1,IF(LEN($B2722)=0,"",IF(AND($B2722&gt;0,VALUE(SUBSTITUTE($B2722,"2","0"))=$B2722),1,0)),"")</f>
        <v/>
      </c>
      <c r="F2722" s="5" t="str">
        <f>IF(PhieuBauCu!$B$2&gt;2,IF(LEN($B2722)=0,"",IF(AND($B2722&gt;0,VALUE(SUBSTITUTE($B2722,"3","0"))=$B2722),1,0)),"")</f>
        <v/>
      </c>
      <c r="G2722" s="5" t="str">
        <f>IF(PhieuBauCu!$B$2&gt;3,IF(LEN($B2722)=0,"",IF(AND($B2722&gt;0,VALUE(SUBSTITUTE($B2722,"4","0"))=$B2722),1,0)),"")</f>
        <v/>
      </c>
      <c r="H2722" s="5" t="str">
        <f>IF(PhieuBauCu!$B$2&gt;4,IF(LEN($B2722)=0,"",IF(AND($B2722&gt;0,VALUE(SUBSTITUTE($B2722,"5","0"))=$B2722),1,0)),"")</f>
        <v/>
      </c>
      <c r="I2722" s="5" t="str">
        <f>IF(PhieuBauCu!$B$2&gt;5,IF(LEN($B2722)=0,"",IF(AND($B2722&gt;0,VALUE(SUBSTITUTE($B2722,"6","0"))=$B2722),1,0)),"")</f>
        <v/>
      </c>
      <c r="J2722" s="5" t="str">
        <f>IF(PhieuBauCu!$B$2&gt;6,IF(LEN($B2722)=0,"",IF(AND($B2722&gt;0,VALUE(SUBSTITUTE($B2722,"7","0"))=$B2722),1,0)),"")</f>
        <v/>
      </c>
      <c r="K2722" s="5" t="str">
        <f>IF(PhieuBauCu!$B$2&gt;7,IF(LEN($B2722)=0,"",IF(AND($B2722&gt;0,VALUE(SUBSTITUTE($B2722,"8","0"))=$B2722),1,0)),"")</f>
        <v/>
      </c>
      <c r="L2722" s="5" t="str">
        <f>IF(PhieuBauCu!$B$2&gt;8,IF(LEN($B2722)=0,"",IF(AND($B2722&gt;0,VALUE(SUBSTITUTE($B2722,"9","0"))=$B2722),1,0)),"")</f>
        <v/>
      </c>
      <c r="M2722" s="9">
        <f t="shared" si="85"/>
        <v>0</v>
      </c>
      <c r="N2722" s="36">
        <f>IF(AND(M2722&lt;=PhieuBauCu!$B$13,M2722&gt;=1),1,0)</f>
        <v>0</v>
      </c>
    </row>
    <row r="2723" spans="1:14" ht="28.5" customHeight="1">
      <c r="A2723" s="2">
        <v>2718</v>
      </c>
      <c r="B2723" s="3"/>
      <c r="C2723" s="48" t="str">
        <f t="shared" si="84"/>
        <v/>
      </c>
      <c r="D2723" s="5" t="str">
        <f>IF(PhieuBauCu!$B$2&gt;0,IF(LEN($B2723)=0,"",IF(AND($B2723&gt;0,VALUE(SUBSTITUTE($B2723,"1","0"))=$B2723),1,0)),"")</f>
        <v/>
      </c>
      <c r="E2723" s="5" t="str">
        <f>IF(PhieuBauCu!$B$2&gt;1,IF(LEN($B2723)=0,"",IF(AND($B2723&gt;0,VALUE(SUBSTITUTE($B2723,"2","0"))=$B2723),1,0)),"")</f>
        <v/>
      </c>
      <c r="F2723" s="5" t="str">
        <f>IF(PhieuBauCu!$B$2&gt;2,IF(LEN($B2723)=0,"",IF(AND($B2723&gt;0,VALUE(SUBSTITUTE($B2723,"3","0"))=$B2723),1,0)),"")</f>
        <v/>
      </c>
      <c r="G2723" s="5" t="str">
        <f>IF(PhieuBauCu!$B$2&gt;3,IF(LEN($B2723)=0,"",IF(AND($B2723&gt;0,VALUE(SUBSTITUTE($B2723,"4","0"))=$B2723),1,0)),"")</f>
        <v/>
      </c>
      <c r="H2723" s="5" t="str">
        <f>IF(PhieuBauCu!$B$2&gt;4,IF(LEN($B2723)=0,"",IF(AND($B2723&gt;0,VALUE(SUBSTITUTE($B2723,"5","0"))=$B2723),1,0)),"")</f>
        <v/>
      </c>
      <c r="I2723" s="5" t="str">
        <f>IF(PhieuBauCu!$B$2&gt;5,IF(LEN($B2723)=0,"",IF(AND($B2723&gt;0,VALUE(SUBSTITUTE($B2723,"6","0"))=$B2723),1,0)),"")</f>
        <v/>
      </c>
      <c r="J2723" s="5" t="str">
        <f>IF(PhieuBauCu!$B$2&gt;6,IF(LEN($B2723)=0,"",IF(AND($B2723&gt;0,VALUE(SUBSTITUTE($B2723,"7","0"))=$B2723),1,0)),"")</f>
        <v/>
      </c>
      <c r="K2723" s="5" t="str">
        <f>IF(PhieuBauCu!$B$2&gt;7,IF(LEN($B2723)=0,"",IF(AND($B2723&gt;0,VALUE(SUBSTITUTE($B2723,"8","0"))=$B2723),1,0)),"")</f>
        <v/>
      </c>
      <c r="L2723" s="5" t="str">
        <f>IF(PhieuBauCu!$B$2&gt;8,IF(LEN($B2723)=0,"",IF(AND($B2723&gt;0,VALUE(SUBSTITUTE($B2723,"9","0"))=$B2723),1,0)),"")</f>
        <v/>
      </c>
      <c r="M2723" s="9">
        <f t="shared" si="85"/>
        <v>0</v>
      </c>
      <c r="N2723" s="36">
        <f>IF(AND(M2723&lt;=PhieuBauCu!$B$13,M2723&gt;=1),1,0)</f>
        <v>0</v>
      </c>
    </row>
    <row r="2724" spans="1:14" ht="28.5" customHeight="1">
      <c r="A2724" s="2">
        <v>2719</v>
      </c>
      <c r="B2724" s="3"/>
      <c r="C2724" s="48" t="str">
        <f t="shared" si="84"/>
        <v/>
      </c>
      <c r="D2724" s="5" t="str">
        <f>IF(PhieuBauCu!$B$2&gt;0,IF(LEN($B2724)=0,"",IF(AND($B2724&gt;0,VALUE(SUBSTITUTE($B2724,"1","0"))=$B2724),1,0)),"")</f>
        <v/>
      </c>
      <c r="E2724" s="5" t="str">
        <f>IF(PhieuBauCu!$B$2&gt;1,IF(LEN($B2724)=0,"",IF(AND($B2724&gt;0,VALUE(SUBSTITUTE($B2724,"2","0"))=$B2724),1,0)),"")</f>
        <v/>
      </c>
      <c r="F2724" s="5" t="str">
        <f>IF(PhieuBauCu!$B$2&gt;2,IF(LEN($B2724)=0,"",IF(AND($B2724&gt;0,VALUE(SUBSTITUTE($B2724,"3","0"))=$B2724),1,0)),"")</f>
        <v/>
      </c>
      <c r="G2724" s="5" t="str">
        <f>IF(PhieuBauCu!$B$2&gt;3,IF(LEN($B2724)=0,"",IF(AND($B2724&gt;0,VALUE(SUBSTITUTE($B2724,"4","0"))=$B2724),1,0)),"")</f>
        <v/>
      </c>
      <c r="H2724" s="5" t="str">
        <f>IF(PhieuBauCu!$B$2&gt;4,IF(LEN($B2724)=0,"",IF(AND($B2724&gt;0,VALUE(SUBSTITUTE($B2724,"5","0"))=$B2724),1,0)),"")</f>
        <v/>
      </c>
      <c r="I2724" s="5" t="str">
        <f>IF(PhieuBauCu!$B$2&gt;5,IF(LEN($B2724)=0,"",IF(AND($B2724&gt;0,VALUE(SUBSTITUTE($B2724,"6","0"))=$B2724),1,0)),"")</f>
        <v/>
      </c>
      <c r="J2724" s="5" t="str">
        <f>IF(PhieuBauCu!$B$2&gt;6,IF(LEN($B2724)=0,"",IF(AND($B2724&gt;0,VALUE(SUBSTITUTE($B2724,"7","0"))=$B2724),1,0)),"")</f>
        <v/>
      </c>
      <c r="K2724" s="5" t="str">
        <f>IF(PhieuBauCu!$B$2&gt;7,IF(LEN($B2724)=0,"",IF(AND($B2724&gt;0,VALUE(SUBSTITUTE($B2724,"8","0"))=$B2724),1,0)),"")</f>
        <v/>
      </c>
      <c r="L2724" s="5" t="str">
        <f>IF(PhieuBauCu!$B$2&gt;8,IF(LEN($B2724)=0,"",IF(AND($B2724&gt;0,VALUE(SUBSTITUTE($B2724,"9","0"))=$B2724),1,0)),"")</f>
        <v/>
      </c>
      <c r="M2724" s="9">
        <f t="shared" si="85"/>
        <v>0</v>
      </c>
      <c r="N2724" s="36">
        <f>IF(AND(M2724&lt;=PhieuBauCu!$B$13,M2724&gt;=1),1,0)</f>
        <v>0</v>
      </c>
    </row>
    <row r="2725" spans="1:14" ht="28.5" customHeight="1">
      <c r="A2725" s="2">
        <v>2720</v>
      </c>
      <c r="B2725" s="3"/>
      <c r="C2725" s="48" t="str">
        <f t="shared" si="84"/>
        <v/>
      </c>
      <c r="D2725" s="5" t="str">
        <f>IF(PhieuBauCu!$B$2&gt;0,IF(LEN($B2725)=0,"",IF(AND($B2725&gt;0,VALUE(SUBSTITUTE($B2725,"1","0"))=$B2725),1,0)),"")</f>
        <v/>
      </c>
      <c r="E2725" s="5" t="str">
        <f>IF(PhieuBauCu!$B$2&gt;1,IF(LEN($B2725)=0,"",IF(AND($B2725&gt;0,VALUE(SUBSTITUTE($B2725,"2","0"))=$B2725),1,0)),"")</f>
        <v/>
      </c>
      <c r="F2725" s="5" t="str">
        <f>IF(PhieuBauCu!$B$2&gt;2,IF(LEN($B2725)=0,"",IF(AND($B2725&gt;0,VALUE(SUBSTITUTE($B2725,"3","0"))=$B2725),1,0)),"")</f>
        <v/>
      </c>
      <c r="G2725" s="5" t="str">
        <f>IF(PhieuBauCu!$B$2&gt;3,IF(LEN($B2725)=0,"",IF(AND($B2725&gt;0,VALUE(SUBSTITUTE($B2725,"4","0"))=$B2725),1,0)),"")</f>
        <v/>
      </c>
      <c r="H2725" s="5" t="str">
        <f>IF(PhieuBauCu!$B$2&gt;4,IF(LEN($B2725)=0,"",IF(AND($B2725&gt;0,VALUE(SUBSTITUTE($B2725,"5","0"))=$B2725),1,0)),"")</f>
        <v/>
      </c>
      <c r="I2725" s="5" t="str">
        <f>IF(PhieuBauCu!$B$2&gt;5,IF(LEN($B2725)=0,"",IF(AND($B2725&gt;0,VALUE(SUBSTITUTE($B2725,"6","0"))=$B2725),1,0)),"")</f>
        <v/>
      </c>
      <c r="J2725" s="5" t="str">
        <f>IF(PhieuBauCu!$B$2&gt;6,IF(LEN($B2725)=0,"",IF(AND($B2725&gt;0,VALUE(SUBSTITUTE($B2725,"7","0"))=$B2725),1,0)),"")</f>
        <v/>
      </c>
      <c r="K2725" s="5" t="str">
        <f>IF(PhieuBauCu!$B$2&gt;7,IF(LEN($B2725)=0,"",IF(AND($B2725&gt;0,VALUE(SUBSTITUTE($B2725,"8","0"))=$B2725),1,0)),"")</f>
        <v/>
      </c>
      <c r="L2725" s="5" t="str">
        <f>IF(PhieuBauCu!$B$2&gt;8,IF(LEN($B2725)=0,"",IF(AND($B2725&gt;0,VALUE(SUBSTITUTE($B2725,"9","0"))=$B2725),1,0)),"")</f>
        <v/>
      </c>
      <c r="M2725" s="9">
        <f t="shared" si="85"/>
        <v>0</v>
      </c>
      <c r="N2725" s="36">
        <f>IF(AND(M2725&lt;=PhieuBauCu!$B$13,M2725&gt;=1),1,0)</f>
        <v>0</v>
      </c>
    </row>
    <row r="2726" spans="1:14" ht="28.5" customHeight="1">
      <c r="A2726" s="2">
        <v>2721</v>
      </c>
      <c r="B2726" s="3"/>
      <c r="C2726" s="48" t="str">
        <f t="shared" si="84"/>
        <v/>
      </c>
      <c r="D2726" s="5" t="str">
        <f>IF(PhieuBauCu!$B$2&gt;0,IF(LEN($B2726)=0,"",IF(AND($B2726&gt;0,VALUE(SUBSTITUTE($B2726,"1","0"))=$B2726),1,0)),"")</f>
        <v/>
      </c>
      <c r="E2726" s="5" t="str">
        <f>IF(PhieuBauCu!$B$2&gt;1,IF(LEN($B2726)=0,"",IF(AND($B2726&gt;0,VALUE(SUBSTITUTE($B2726,"2","0"))=$B2726),1,0)),"")</f>
        <v/>
      </c>
      <c r="F2726" s="5" t="str">
        <f>IF(PhieuBauCu!$B$2&gt;2,IF(LEN($B2726)=0,"",IF(AND($B2726&gt;0,VALUE(SUBSTITUTE($B2726,"3","0"))=$B2726),1,0)),"")</f>
        <v/>
      </c>
      <c r="G2726" s="5" t="str">
        <f>IF(PhieuBauCu!$B$2&gt;3,IF(LEN($B2726)=0,"",IF(AND($B2726&gt;0,VALUE(SUBSTITUTE($B2726,"4","0"))=$B2726),1,0)),"")</f>
        <v/>
      </c>
      <c r="H2726" s="5" t="str">
        <f>IF(PhieuBauCu!$B$2&gt;4,IF(LEN($B2726)=0,"",IF(AND($B2726&gt;0,VALUE(SUBSTITUTE($B2726,"5","0"))=$B2726),1,0)),"")</f>
        <v/>
      </c>
      <c r="I2726" s="5" t="str">
        <f>IF(PhieuBauCu!$B$2&gt;5,IF(LEN($B2726)=0,"",IF(AND($B2726&gt;0,VALUE(SUBSTITUTE($B2726,"6","0"))=$B2726),1,0)),"")</f>
        <v/>
      </c>
      <c r="J2726" s="5" t="str">
        <f>IF(PhieuBauCu!$B$2&gt;6,IF(LEN($B2726)=0,"",IF(AND($B2726&gt;0,VALUE(SUBSTITUTE($B2726,"7","0"))=$B2726),1,0)),"")</f>
        <v/>
      </c>
      <c r="K2726" s="5" t="str">
        <f>IF(PhieuBauCu!$B$2&gt;7,IF(LEN($B2726)=0,"",IF(AND($B2726&gt;0,VALUE(SUBSTITUTE($B2726,"8","0"))=$B2726),1,0)),"")</f>
        <v/>
      </c>
      <c r="L2726" s="5" t="str">
        <f>IF(PhieuBauCu!$B$2&gt;8,IF(LEN($B2726)=0,"",IF(AND($B2726&gt;0,VALUE(SUBSTITUTE($B2726,"9","0"))=$B2726),1,0)),"")</f>
        <v/>
      </c>
      <c r="M2726" s="9">
        <f t="shared" si="85"/>
        <v>0</v>
      </c>
      <c r="N2726" s="36">
        <f>IF(AND(M2726&lt;=PhieuBauCu!$B$13,M2726&gt;=1),1,0)</f>
        <v>0</v>
      </c>
    </row>
    <row r="2727" spans="1:14" ht="28.5" customHeight="1">
      <c r="A2727" s="2">
        <v>2722</v>
      </c>
      <c r="B2727" s="3"/>
      <c r="C2727" s="48" t="str">
        <f t="shared" si="84"/>
        <v/>
      </c>
      <c r="D2727" s="5" t="str">
        <f>IF(PhieuBauCu!$B$2&gt;0,IF(LEN($B2727)=0,"",IF(AND($B2727&gt;0,VALUE(SUBSTITUTE($B2727,"1","0"))=$B2727),1,0)),"")</f>
        <v/>
      </c>
      <c r="E2727" s="5" t="str">
        <f>IF(PhieuBauCu!$B$2&gt;1,IF(LEN($B2727)=0,"",IF(AND($B2727&gt;0,VALUE(SUBSTITUTE($B2727,"2","0"))=$B2727),1,0)),"")</f>
        <v/>
      </c>
      <c r="F2727" s="5" t="str">
        <f>IF(PhieuBauCu!$B$2&gt;2,IF(LEN($B2727)=0,"",IF(AND($B2727&gt;0,VALUE(SUBSTITUTE($B2727,"3","0"))=$B2727),1,0)),"")</f>
        <v/>
      </c>
      <c r="G2727" s="5" t="str">
        <f>IF(PhieuBauCu!$B$2&gt;3,IF(LEN($B2727)=0,"",IF(AND($B2727&gt;0,VALUE(SUBSTITUTE($B2727,"4","0"))=$B2727),1,0)),"")</f>
        <v/>
      </c>
      <c r="H2727" s="5" t="str">
        <f>IF(PhieuBauCu!$B$2&gt;4,IF(LEN($B2727)=0,"",IF(AND($B2727&gt;0,VALUE(SUBSTITUTE($B2727,"5","0"))=$B2727),1,0)),"")</f>
        <v/>
      </c>
      <c r="I2727" s="5" t="str">
        <f>IF(PhieuBauCu!$B$2&gt;5,IF(LEN($B2727)=0,"",IF(AND($B2727&gt;0,VALUE(SUBSTITUTE($B2727,"6","0"))=$B2727),1,0)),"")</f>
        <v/>
      </c>
      <c r="J2727" s="5" t="str">
        <f>IF(PhieuBauCu!$B$2&gt;6,IF(LEN($B2727)=0,"",IF(AND($B2727&gt;0,VALUE(SUBSTITUTE($B2727,"7","0"))=$B2727),1,0)),"")</f>
        <v/>
      </c>
      <c r="K2727" s="5" t="str">
        <f>IF(PhieuBauCu!$B$2&gt;7,IF(LEN($B2727)=0,"",IF(AND($B2727&gt;0,VALUE(SUBSTITUTE($B2727,"8","0"))=$B2727),1,0)),"")</f>
        <v/>
      </c>
      <c r="L2727" s="5" t="str">
        <f>IF(PhieuBauCu!$B$2&gt;8,IF(LEN($B2727)=0,"",IF(AND($B2727&gt;0,VALUE(SUBSTITUTE($B2727,"9","0"))=$B2727),1,0)),"")</f>
        <v/>
      </c>
      <c r="M2727" s="9">
        <f t="shared" si="85"/>
        <v>0</v>
      </c>
      <c r="N2727" s="36">
        <f>IF(AND(M2727&lt;=PhieuBauCu!$B$13,M2727&gt;=1),1,0)</f>
        <v>0</v>
      </c>
    </row>
    <row r="2728" spans="1:14" ht="28.5" customHeight="1">
      <c r="A2728" s="2">
        <v>2723</v>
      </c>
      <c r="B2728" s="3"/>
      <c r="C2728" s="48" t="str">
        <f t="shared" si="84"/>
        <v/>
      </c>
      <c r="D2728" s="5" t="str">
        <f>IF(PhieuBauCu!$B$2&gt;0,IF(LEN($B2728)=0,"",IF(AND($B2728&gt;0,VALUE(SUBSTITUTE($B2728,"1","0"))=$B2728),1,0)),"")</f>
        <v/>
      </c>
      <c r="E2728" s="5" t="str">
        <f>IF(PhieuBauCu!$B$2&gt;1,IF(LEN($B2728)=0,"",IF(AND($B2728&gt;0,VALUE(SUBSTITUTE($B2728,"2","0"))=$B2728),1,0)),"")</f>
        <v/>
      </c>
      <c r="F2728" s="5" t="str">
        <f>IF(PhieuBauCu!$B$2&gt;2,IF(LEN($B2728)=0,"",IF(AND($B2728&gt;0,VALUE(SUBSTITUTE($B2728,"3","0"))=$B2728),1,0)),"")</f>
        <v/>
      </c>
      <c r="G2728" s="5" t="str">
        <f>IF(PhieuBauCu!$B$2&gt;3,IF(LEN($B2728)=0,"",IF(AND($B2728&gt;0,VALUE(SUBSTITUTE($B2728,"4","0"))=$B2728),1,0)),"")</f>
        <v/>
      </c>
      <c r="H2728" s="5" t="str">
        <f>IF(PhieuBauCu!$B$2&gt;4,IF(LEN($B2728)=0,"",IF(AND($B2728&gt;0,VALUE(SUBSTITUTE($B2728,"5","0"))=$B2728),1,0)),"")</f>
        <v/>
      </c>
      <c r="I2728" s="5" t="str">
        <f>IF(PhieuBauCu!$B$2&gt;5,IF(LEN($B2728)=0,"",IF(AND($B2728&gt;0,VALUE(SUBSTITUTE($B2728,"6","0"))=$B2728),1,0)),"")</f>
        <v/>
      </c>
      <c r="J2728" s="5" t="str">
        <f>IF(PhieuBauCu!$B$2&gt;6,IF(LEN($B2728)=0,"",IF(AND($B2728&gt;0,VALUE(SUBSTITUTE($B2728,"7","0"))=$B2728),1,0)),"")</f>
        <v/>
      </c>
      <c r="K2728" s="5" t="str">
        <f>IF(PhieuBauCu!$B$2&gt;7,IF(LEN($B2728)=0,"",IF(AND($B2728&gt;0,VALUE(SUBSTITUTE($B2728,"8","0"))=$B2728),1,0)),"")</f>
        <v/>
      </c>
      <c r="L2728" s="5" t="str">
        <f>IF(PhieuBauCu!$B$2&gt;8,IF(LEN($B2728)=0,"",IF(AND($B2728&gt;0,VALUE(SUBSTITUTE($B2728,"9","0"))=$B2728),1,0)),"")</f>
        <v/>
      </c>
      <c r="M2728" s="9">
        <f t="shared" si="85"/>
        <v>0</v>
      </c>
      <c r="N2728" s="36">
        <f>IF(AND(M2728&lt;=PhieuBauCu!$B$13,M2728&gt;=1),1,0)</f>
        <v>0</v>
      </c>
    </row>
    <row r="2729" spans="1:14" ht="28.5" customHeight="1">
      <c r="A2729" s="2">
        <v>2724</v>
      </c>
      <c r="B2729" s="3"/>
      <c r="C2729" s="48" t="str">
        <f t="shared" si="84"/>
        <v/>
      </c>
      <c r="D2729" s="5" t="str">
        <f>IF(PhieuBauCu!$B$2&gt;0,IF(LEN($B2729)=0,"",IF(AND($B2729&gt;0,VALUE(SUBSTITUTE($B2729,"1","0"))=$B2729),1,0)),"")</f>
        <v/>
      </c>
      <c r="E2729" s="5" t="str">
        <f>IF(PhieuBauCu!$B$2&gt;1,IF(LEN($B2729)=0,"",IF(AND($B2729&gt;0,VALUE(SUBSTITUTE($B2729,"2","0"))=$B2729),1,0)),"")</f>
        <v/>
      </c>
      <c r="F2729" s="5" t="str">
        <f>IF(PhieuBauCu!$B$2&gt;2,IF(LEN($B2729)=0,"",IF(AND($B2729&gt;0,VALUE(SUBSTITUTE($B2729,"3","0"))=$B2729),1,0)),"")</f>
        <v/>
      </c>
      <c r="G2729" s="5" t="str">
        <f>IF(PhieuBauCu!$B$2&gt;3,IF(LEN($B2729)=0,"",IF(AND($B2729&gt;0,VALUE(SUBSTITUTE($B2729,"4","0"))=$B2729),1,0)),"")</f>
        <v/>
      </c>
      <c r="H2729" s="5" t="str">
        <f>IF(PhieuBauCu!$B$2&gt;4,IF(LEN($B2729)=0,"",IF(AND($B2729&gt;0,VALUE(SUBSTITUTE($B2729,"5","0"))=$B2729),1,0)),"")</f>
        <v/>
      </c>
      <c r="I2729" s="5" t="str">
        <f>IF(PhieuBauCu!$B$2&gt;5,IF(LEN($B2729)=0,"",IF(AND($B2729&gt;0,VALUE(SUBSTITUTE($B2729,"6","0"))=$B2729),1,0)),"")</f>
        <v/>
      </c>
      <c r="J2729" s="5" t="str">
        <f>IF(PhieuBauCu!$B$2&gt;6,IF(LEN($B2729)=0,"",IF(AND($B2729&gt;0,VALUE(SUBSTITUTE($B2729,"7","0"))=$B2729),1,0)),"")</f>
        <v/>
      </c>
      <c r="K2729" s="5" t="str">
        <f>IF(PhieuBauCu!$B$2&gt;7,IF(LEN($B2729)=0,"",IF(AND($B2729&gt;0,VALUE(SUBSTITUTE($B2729,"8","0"))=$B2729),1,0)),"")</f>
        <v/>
      </c>
      <c r="L2729" s="5" t="str">
        <f>IF(PhieuBauCu!$B$2&gt;8,IF(LEN($B2729)=0,"",IF(AND($B2729&gt;0,VALUE(SUBSTITUTE($B2729,"9","0"))=$B2729),1,0)),"")</f>
        <v/>
      </c>
      <c r="M2729" s="9">
        <f t="shared" si="85"/>
        <v>0</v>
      </c>
      <c r="N2729" s="36">
        <f>IF(AND(M2729&lt;=PhieuBauCu!$B$13,M2729&gt;=1),1,0)</f>
        <v>0</v>
      </c>
    </row>
    <row r="2730" spans="1:14" ht="28.5" customHeight="1">
      <c r="A2730" s="2">
        <v>2725</v>
      </c>
      <c r="B2730" s="3"/>
      <c r="C2730" s="48" t="str">
        <f t="shared" si="84"/>
        <v/>
      </c>
      <c r="D2730" s="5" t="str">
        <f>IF(PhieuBauCu!$B$2&gt;0,IF(LEN($B2730)=0,"",IF(AND($B2730&gt;0,VALUE(SUBSTITUTE($B2730,"1","0"))=$B2730),1,0)),"")</f>
        <v/>
      </c>
      <c r="E2730" s="5" t="str">
        <f>IF(PhieuBauCu!$B$2&gt;1,IF(LEN($B2730)=0,"",IF(AND($B2730&gt;0,VALUE(SUBSTITUTE($B2730,"2","0"))=$B2730),1,0)),"")</f>
        <v/>
      </c>
      <c r="F2730" s="5" t="str">
        <f>IF(PhieuBauCu!$B$2&gt;2,IF(LEN($B2730)=0,"",IF(AND($B2730&gt;0,VALUE(SUBSTITUTE($B2730,"3","0"))=$B2730),1,0)),"")</f>
        <v/>
      </c>
      <c r="G2730" s="5" t="str">
        <f>IF(PhieuBauCu!$B$2&gt;3,IF(LEN($B2730)=0,"",IF(AND($B2730&gt;0,VALUE(SUBSTITUTE($B2730,"4","0"))=$B2730),1,0)),"")</f>
        <v/>
      </c>
      <c r="H2730" s="5" t="str">
        <f>IF(PhieuBauCu!$B$2&gt;4,IF(LEN($B2730)=0,"",IF(AND($B2730&gt;0,VALUE(SUBSTITUTE($B2730,"5","0"))=$B2730),1,0)),"")</f>
        <v/>
      </c>
      <c r="I2730" s="5" t="str">
        <f>IF(PhieuBauCu!$B$2&gt;5,IF(LEN($B2730)=0,"",IF(AND($B2730&gt;0,VALUE(SUBSTITUTE($B2730,"6","0"))=$B2730),1,0)),"")</f>
        <v/>
      </c>
      <c r="J2730" s="5" t="str">
        <f>IF(PhieuBauCu!$B$2&gt;6,IF(LEN($B2730)=0,"",IF(AND($B2730&gt;0,VALUE(SUBSTITUTE($B2730,"7","0"))=$B2730),1,0)),"")</f>
        <v/>
      </c>
      <c r="K2730" s="5" t="str">
        <f>IF(PhieuBauCu!$B$2&gt;7,IF(LEN($B2730)=0,"",IF(AND($B2730&gt;0,VALUE(SUBSTITUTE($B2730,"8","0"))=$B2730),1,0)),"")</f>
        <v/>
      </c>
      <c r="L2730" s="5" t="str">
        <f>IF(PhieuBauCu!$B$2&gt;8,IF(LEN($B2730)=0,"",IF(AND($B2730&gt;0,VALUE(SUBSTITUTE($B2730,"9","0"))=$B2730),1,0)),"")</f>
        <v/>
      </c>
      <c r="M2730" s="9">
        <f t="shared" si="85"/>
        <v>0</v>
      </c>
      <c r="N2730" s="36">
        <f>IF(AND(M2730&lt;=PhieuBauCu!$B$13,M2730&gt;=1),1,0)</f>
        <v>0</v>
      </c>
    </row>
    <row r="2731" spans="1:14" ht="28.5" customHeight="1">
      <c r="A2731" s="2">
        <v>2726</v>
      </c>
      <c r="B2731" s="3"/>
      <c r="C2731" s="48" t="str">
        <f t="shared" si="84"/>
        <v/>
      </c>
      <c r="D2731" s="5" t="str">
        <f>IF(PhieuBauCu!$B$2&gt;0,IF(LEN($B2731)=0,"",IF(AND($B2731&gt;0,VALUE(SUBSTITUTE($B2731,"1","0"))=$B2731),1,0)),"")</f>
        <v/>
      </c>
      <c r="E2731" s="5" t="str">
        <f>IF(PhieuBauCu!$B$2&gt;1,IF(LEN($B2731)=0,"",IF(AND($B2731&gt;0,VALUE(SUBSTITUTE($B2731,"2","0"))=$B2731),1,0)),"")</f>
        <v/>
      </c>
      <c r="F2731" s="5" t="str">
        <f>IF(PhieuBauCu!$B$2&gt;2,IF(LEN($B2731)=0,"",IF(AND($B2731&gt;0,VALUE(SUBSTITUTE($B2731,"3","0"))=$B2731),1,0)),"")</f>
        <v/>
      </c>
      <c r="G2731" s="5" t="str">
        <f>IF(PhieuBauCu!$B$2&gt;3,IF(LEN($B2731)=0,"",IF(AND($B2731&gt;0,VALUE(SUBSTITUTE($B2731,"4","0"))=$B2731),1,0)),"")</f>
        <v/>
      </c>
      <c r="H2731" s="5" t="str">
        <f>IF(PhieuBauCu!$B$2&gt;4,IF(LEN($B2731)=0,"",IF(AND($B2731&gt;0,VALUE(SUBSTITUTE($B2731,"5","0"))=$B2731),1,0)),"")</f>
        <v/>
      </c>
      <c r="I2731" s="5" t="str">
        <f>IF(PhieuBauCu!$B$2&gt;5,IF(LEN($B2731)=0,"",IF(AND($B2731&gt;0,VALUE(SUBSTITUTE($B2731,"6","0"))=$B2731),1,0)),"")</f>
        <v/>
      </c>
      <c r="J2731" s="5" t="str">
        <f>IF(PhieuBauCu!$B$2&gt;6,IF(LEN($B2731)=0,"",IF(AND($B2731&gt;0,VALUE(SUBSTITUTE($B2731,"7","0"))=$B2731),1,0)),"")</f>
        <v/>
      </c>
      <c r="K2731" s="5" t="str">
        <f>IF(PhieuBauCu!$B$2&gt;7,IF(LEN($B2731)=0,"",IF(AND($B2731&gt;0,VALUE(SUBSTITUTE($B2731,"8","0"))=$B2731),1,0)),"")</f>
        <v/>
      </c>
      <c r="L2731" s="5" t="str">
        <f>IF(PhieuBauCu!$B$2&gt;8,IF(LEN($B2731)=0,"",IF(AND($B2731&gt;0,VALUE(SUBSTITUTE($B2731,"9","0"))=$B2731),1,0)),"")</f>
        <v/>
      </c>
      <c r="M2731" s="9">
        <f t="shared" si="85"/>
        <v>0</v>
      </c>
      <c r="N2731" s="36">
        <f>IF(AND(M2731&lt;=PhieuBauCu!$B$13,M2731&gt;=1),1,0)</f>
        <v>0</v>
      </c>
    </row>
    <row r="2732" spans="1:14" ht="28.5" customHeight="1">
      <c r="A2732" s="2">
        <v>2727</v>
      </c>
      <c r="B2732" s="3"/>
      <c r="C2732" s="48" t="str">
        <f t="shared" si="84"/>
        <v/>
      </c>
      <c r="D2732" s="5" t="str">
        <f>IF(PhieuBauCu!$B$2&gt;0,IF(LEN($B2732)=0,"",IF(AND($B2732&gt;0,VALUE(SUBSTITUTE($B2732,"1","0"))=$B2732),1,0)),"")</f>
        <v/>
      </c>
      <c r="E2732" s="5" t="str">
        <f>IF(PhieuBauCu!$B$2&gt;1,IF(LEN($B2732)=0,"",IF(AND($B2732&gt;0,VALUE(SUBSTITUTE($B2732,"2","0"))=$B2732),1,0)),"")</f>
        <v/>
      </c>
      <c r="F2732" s="5" t="str">
        <f>IF(PhieuBauCu!$B$2&gt;2,IF(LEN($B2732)=0,"",IF(AND($B2732&gt;0,VALUE(SUBSTITUTE($B2732,"3","0"))=$B2732),1,0)),"")</f>
        <v/>
      </c>
      <c r="G2732" s="5" t="str">
        <f>IF(PhieuBauCu!$B$2&gt;3,IF(LEN($B2732)=0,"",IF(AND($B2732&gt;0,VALUE(SUBSTITUTE($B2732,"4","0"))=$B2732),1,0)),"")</f>
        <v/>
      </c>
      <c r="H2732" s="5" t="str">
        <f>IF(PhieuBauCu!$B$2&gt;4,IF(LEN($B2732)=0,"",IF(AND($B2732&gt;0,VALUE(SUBSTITUTE($B2732,"5","0"))=$B2732),1,0)),"")</f>
        <v/>
      </c>
      <c r="I2732" s="5" t="str">
        <f>IF(PhieuBauCu!$B$2&gt;5,IF(LEN($B2732)=0,"",IF(AND($B2732&gt;0,VALUE(SUBSTITUTE($B2732,"6","0"))=$B2732),1,0)),"")</f>
        <v/>
      </c>
      <c r="J2732" s="5" t="str">
        <f>IF(PhieuBauCu!$B$2&gt;6,IF(LEN($B2732)=0,"",IF(AND($B2732&gt;0,VALUE(SUBSTITUTE($B2732,"7","0"))=$B2732),1,0)),"")</f>
        <v/>
      </c>
      <c r="K2732" s="5" t="str">
        <f>IF(PhieuBauCu!$B$2&gt;7,IF(LEN($B2732)=0,"",IF(AND($B2732&gt;0,VALUE(SUBSTITUTE($B2732,"8","0"))=$B2732),1,0)),"")</f>
        <v/>
      </c>
      <c r="L2732" s="5" t="str">
        <f>IF(PhieuBauCu!$B$2&gt;8,IF(LEN($B2732)=0,"",IF(AND($B2732&gt;0,VALUE(SUBSTITUTE($B2732,"9","0"))=$B2732),1,0)),"")</f>
        <v/>
      </c>
      <c r="M2732" s="9">
        <f t="shared" si="85"/>
        <v>0</v>
      </c>
      <c r="N2732" s="36">
        <f>IF(AND(M2732&lt;=PhieuBauCu!$B$13,M2732&gt;=1),1,0)</f>
        <v>0</v>
      </c>
    </row>
    <row r="2733" spans="1:14" ht="28.5" customHeight="1">
      <c r="A2733" s="2">
        <v>2728</v>
      </c>
      <c r="B2733" s="3"/>
      <c r="C2733" s="48" t="str">
        <f t="shared" si="84"/>
        <v/>
      </c>
      <c r="D2733" s="5" t="str">
        <f>IF(PhieuBauCu!$B$2&gt;0,IF(LEN($B2733)=0,"",IF(AND($B2733&gt;0,VALUE(SUBSTITUTE($B2733,"1","0"))=$B2733),1,0)),"")</f>
        <v/>
      </c>
      <c r="E2733" s="5" t="str">
        <f>IF(PhieuBauCu!$B$2&gt;1,IF(LEN($B2733)=0,"",IF(AND($B2733&gt;0,VALUE(SUBSTITUTE($B2733,"2","0"))=$B2733),1,0)),"")</f>
        <v/>
      </c>
      <c r="F2733" s="5" t="str">
        <f>IF(PhieuBauCu!$B$2&gt;2,IF(LEN($B2733)=0,"",IF(AND($B2733&gt;0,VALUE(SUBSTITUTE($B2733,"3","0"))=$B2733),1,0)),"")</f>
        <v/>
      </c>
      <c r="G2733" s="5" t="str">
        <f>IF(PhieuBauCu!$B$2&gt;3,IF(LEN($B2733)=0,"",IF(AND($B2733&gt;0,VALUE(SUBSTITUTE($B2733,"4","0"))=$B2733),1,0)),"")</f>
        <v/>
      </c>
      <c r="H2733" s="5" t="str">
        <f>IF(PhieuBauCu!$B$2&gt;4,IF(LEN($B2733)=0,"",IF(AND($B2733&gt;0,VALUE(SUBSTITUTE($B2733,"5","0"))=$B2733),1,0)),"")</f>
        <v/>
      </c>
      <c r="I2733" s="5" t="str">
        <f>IF(PhieuBauCu!$B$2&gt;5,IF(LEN($B2733)=0,"",IF(AND($B2733&gt;0,VALUE(SUBSTITUTE($B2733,"6","0"))=$B2733),1,0)),"")</f>
        <v/>
      </c>
      <c r="J2733" s="5" t="str">
        <f>IF(PhieuBauCu!$B$2&gt;6,IF(LEN($B2733)=0,"",IF(AND($B2733&gt;0,VALUE(SUBSTITUTE($B2733,"7","0"))=$B2733),1,0)),"")</f>
        <v/>
      </c>
      <c r="K2733" s="5" t="str">
        <f>IF(PhieuBauCu!$B$2&gt;7,IF(LEN($B2733)=0,"",IF(AND($B2733&gt;0,VALUE(SUBSTITUTE($B2733,"8","0"))=$B2733),1,0)),"")</f>
        <v/>
      </c>
      <c r="L2733" s="5" t="str">
        <f>IF(PhieuBauCu!$B$2&gt;8,IF(LEN($B2733)=0,"",IF(AND($B2733&gt;0,VALUE(SUBSTITUTE($B2733,"9","0"))=$B2733),1,0)),"")</f>
        <v/>
      </c>
      <c r="M2733" s="9">
        <f t="shared" si="85"/>
        <v>0</v>
      </c>
      <c r="N2733" s="36">
        <f>IF(AND(M2733&lt;=PhieuBauCu!$B$13,M2733&gt;=1),1,0)</f>
        <v>0</v>
      </c>
    </row>
    <row r="2734" spans="1:14" ht="28.5" customHeight="1">
      <c r="A2734" s="2">
        <v>2729</v>
      </c>
      <c r="B2734" s="3"/>
      <c r="C2734" s="48" t="str">
        <f t="shared" si="84"/>
        <v/>
      </c>
      <c r="D2734" s="5" t="str">
        <f>IF(PhieuBauCu!$B$2&gt;0,IF(LEN($B2734)=0,"",IF(AND($B2734&gt;0,VALUE(SUBSTITUTE($B2734,"1","0"))=$B2734),1,0)),"")</f>
        <v/>
      </c>
      <c r="E2734" s="5" t="str">
        <f>IF(PhieuBauCu!$B$2&gt;1,IF(LEN($B2734)=0,"",IF(AND($B2734&gt;0,VALUE(SUBSTITUTE($B2734,"2","0"))=$B2734),1,0)),"")</f>
        <v/>
      </c>
      <c r="F2734" s="5" t="str">
        <f>IF(PhieuBauCu!$B$2&gt;2,IF(LEN($B2734)=0,"",IF(AND($B2734&gt;0,VALUE(SUBSTITUTE($B2734,"3","0"))=$B2734),1,0)),"")</f>
        <v/>
      </c>
      <c r="G2734" s="5" t="str">
        <f>IF(PhieuBauCu!$B$2&gt;3,IF(LEN($B2734)=0,"",IF(AND($B2734&gt;0,VALUE(SUBSTITUTE($B2734,"4","0"))=$B2734),1,0)),"")</f>
        <v/>
      </c>
      <c r="H2734" s="5" t="str">
        <f>IF(PhieuBauCu!$B$2&gt;4,IF(LEN($B2734)=0,"",IF(AND($B2734&gt;0,VALUE(SUBSTITUTE($B2734,"5","0"))=$B2734),1,0)),"")</f>
        <v/>
      </c>
      <c r="I2734" s="5" t="str">
        <f>IF(PhieuBauCu!$B$2&gt;5,IF(LEN($B2734)=0,"",IF(AND($B2734&gt;0,VALUE(SUBSTITUTE($B2734,"6","0"))=$B2734),1,0)),"")</f>
        <v/>
      </c>
      <c r="J2734" s="5" t="str">
        <f>IF(PhieuBauCu!$B$2&gt;6,IF(LEN($B2734)=0,"",IF(AND($B2734&gt;0,VALUE(SUBSTITUTE($B2734,"7","0"))=$B2734),1,0)),"")</f>
        <v/>
      </c>
      <c r="K2734" s="5" t="str">
        <f>IF(PhieuBauCu!$B$2&gt;7,IF(LEN($B2734)=0,"",IF(AND($B2734&gt;0,VALUE(SUBSTITUTE($B2734,"8","0"))=$B2734),1,0)),"")</f>
        <v/>
      </c>
      <c r="L2734" s="5" t="str">
        <f>IF(PhieuBauCu!$B$2&gt;8,IF(LEN($B2734)=0,"",IF(AND($B2734&gt;0,VALUE(SUBSTITUTE($B2734,"9","0"))=$B2734),1,0)),"")</f>
        <v/>
      </c>
      <c r="M2734" s="9">
        <f t="shared" si="85"/>
        <v>0</v>
      </c>
      <c r="N2734" s="36">
        <f>IF(AND(M2734&lt;=PhieuBauCu!$B$13,M2734&gt;=1),1,0)</f>
        <v>0</v>
      </c>
    </row>
    <row r="2735" spans="1:14" ht="28.5" customHeight="1">
      <c r="A2735" s="2">
        <v>2730</v>
      </c>
      <c r="B2735" s="3"/>
      <c r="C2735" s="48" t="str">
        <f t="shared" si="84"/>
        <v/>
      </c>
      <c r="D2735" s="5" t="str">
        <f>IF(PhieuBauCu!$B$2&gt;0,IF(LEN($B2735)=0,"",IF(AND($B2735&gt;0,VALUE(SUBSTITUTE($B2735,"1","0"))=$B2735),1,0)),"")</f>
        <v/>
      </c>
      <c r="E2735" s="5" t="str">
        <f>IF(PhieuBauCu!$B$2&gt;1,IF(LEN($B2735)=0,"",IF(AND($B2735&gt;0,VALUE(SUBSTITUTE($B2735,"2","0"))=$B2735),1,0)),"")</f>
        <v/>
      </c>
      <c r="F2735" s="5" t="str">
        <f>IF(PhieuBauCu!$B$2&gt;2,IF(LEN($B2735)=0,"",IF(AND($B2735&gt;0,VALUE(SUBSTITUTE($B2735,"3","0"))=$B2735),1,0)),"")</f>
        <v/>
      </c>
      <c r="G2735" s="5" t="str">
        <f>IF(PhieuBauCu!$B$2&gt;3,IF(LEN($B2735)=0,"",IF(AND($B2735&gt;0,VALUE(SUBSTITUTE($B2735,"4","0"))=$B2735),1,0)),"")</f>
        <v/>
      </c>
      <c r="H2735" s="5" t="str">
        <f>IF(PhieuBauCu!$B$2&gt;4,IF(LEN($B2735)=0,"",IF(AND($B2735&gt;0,VALUE(SUBSTITUTE($B2735,"5","0"))=$B2735),1,0)),"")</f>
        <v/>
      </c>
      <c r="I2735" s="5" t="str">
        <f>IF(PhieuBauCu!$B$2&gt;5,IF(LEN($B2735)=0,"",IF(AND($B2735&gt;0,VALUE(SUBSTITUTE($B2735,"6","0"))=$B2735),1,0)),"")</f>
        <v/>
      </c>
      <c r="J2735" s="5" t="str">
        <f>IF(PhieuBauCu!$B$2&gt;6,IF(LEN($B2735)=0,"",IF(AND($B2735&gt;0,VALUE(SUBSTITUTE($B2735,"7","0"))=$B2735),1,0)),"")</f>
        <v/>
      </c>
      <c r="K2735" s="5" t="str">
        <f>IF(PhieuBauCu!$B$2&gt;7,IF(LEN($B2735)=0,"",IF(AND($B2735&gt;0,VALUE(SUBSTITUTE($B2735,"8","0"))=$B2735),1,0)),"")</f>
        <v/>
      </c>
      <c r="L2735" s="5" t="str">
        <f>IF(PhieuBauCu!$B$2&gt;8,IF(LEN($B2735)=0,"",IF(AND($B2735&gt;0,VALUE(SUBSTITUTE($B2735,"9","0"))=$B2735),1,0)),"")</f>
        <v/>
      </c>
      <c r="M2735" s="9">
        <f t="shared" si="85"/>
        <v>0</v>
      </c>
      <c r="N2735" s="36">
        <f>IF(AND(M2735&lt;=PhieuBauCu!$B$13,M2735&gt;=1),1,0)</f>
        <v>0</v>
      </c>
    </row>
    <row r="2736" spans="1:14" ht="28.5" customHeight="1">
      <c r="A2736" s="2">
        <v>2731</v>
      </c>
      <c r="B2736" s="3"/>
      <c r="C2736" s="48" t="str">
        <f t="shared" si="84"/>
        <v/>
      </c>
      <c r="D2736" s="5" t="str">
        <f>IF(PhieuBauCu!$B$2&gt;0,IF(LEN($B2736)=0,"",IF(AND($B2736&gt;0,VALUE(SUBSTITUTE($B2736,"1","0"))=$B2736),1,0)),"")</f>
        <v/>
      </c>
      <c r="E2736" s="5" t="str">
        <f>IF(PhieuBauCu!$B$2&gt;1,IF(LEN($B2736)=0,"",IF(AND($B2736&gt;0,VALUE(SUBSTITUTE($B2736,"2","0"))=$B2736),1,0)),"")</f>
        <v/>
      </c>
      <c r="F2736" s="5" t="str">
        <f>IF(PhieuBauCu!$B$2&gt;2,IF(LEN($B2736)=0,"",IF(AND($B2736&gt;0,VALUE(SUBSTITUTE($B2736,"3","0"))=$B2736),1,0)),"")</f>
        <v/>
      </c>
      <c r="G2736" s="5" t="str">
        <f>IF(PhieuBauCu!$B$2&gt;3,IF(LEN($B2736)=0,"",IF(AND($B2736&gt;0,VALUE(SUBSTITUTE($B2736,"4","0"))=$B2736),1,0)),"")</f>
        <v/>
      </c>
      <c r="H2736" s="5" t="str">
        <f>IF(PhieuBauCu!$B$2&gt;4,IF(LEN($B2736)=0,"",IF(AND($B2736&gt;0,VALUE(SUBSTITUTE($B2736,"5","0"))=$B2736),1,0)),"")</f>
        <v/>
      </c>
      <c r="I2736" s="5" t="str">
        <f>IF(PhieuBauCu!$B$2&gt;5,IF(LEN($B2736)=0,"",IF(AND($B2736&gt;0,VALUE(SUBSTITUTE($B2736,"6","0"))=$B2736),1,0)),"")</f>
        <v/>
      </c>
      <c r="J2736" s="5" t="str">
        <f>IF(PhieuBauCu!$B$2&gt;6,IF(LEN($B2736)=0,"",IF(AND($B2736&gt;0,VALUE(SUBSTITUTE($B2736,"7","0"))=$B2736),1,0)),"")</f>
        <v/>
      </c>
      <c r="K2736" s="5" t="str">
        <f>IF(PhieuBauCu!$B$2&gt;7,IF(LEN($B2736)=0,"",IF(AND($B2736&gt;0,VALUE(SUBSTITUTE($B2736,"8","0"))=$B2736),1,0)),"")</f>
        <v/>
      </c>
      <c r="L2736" s="5" t="str">
        <f>IF(PhieuBauCu!$B$2&gt;8,IF(LEN($B2736)=0,"",IF(AND($B2736&gt;0,VALUE(SUBSTITUTE($B2736,"9","0"))=$B2736),1,0)),"")</f>
        <v/>
      </c>
      <c r="M2736" s="9">
        <f t="shared" si="85"/>
        <v>0</v>
      </c>
      <c r="N2736" s="36">
        <f>IF(AND(M2736&lt;=PhieuBauCu!$B$13,M2736&gt;=1),1,0)</f>
        <v>0</v>
      </c>
    </row>
    <row r="2737" spans="1:14" ht="28.5" customHeight="1">
      <c r="A2737" s="2">
        <v>2732</v>
      </c>
      <c r="B2737" s="3"/>
      <c r="C2737" s="48" t="str">
        <f t="shared" si="84"/>
        <v/>
      </c>
      <c r="D2737" s="5" t="str">
        <f>IF(PhieuBauCu!$B$2&gt;0,IF(LEN($B2737)=0,"",IF(AND($B2737&gt;0,VALUE(SUBSTITUTE($B2737,"1","0"))=$B2737),1,0)),"")</f>
        <v/>
      </c>
      <c r="E2737" s="5" t="str">
        <f>IF(PhieuBauCu!$B$2&gt;1,IF(LEN($B2737)=0,"",IF(AND($B2737&gt;0,VALUE(SUBSTITUTE($B2737,"2","0"))=$B2737),1,0)),"")</f>
        <v/>
      </c>
      <c r="F2737" s="5" t="str">
        <f>IF(PhieuBauCu!$B$2&gt;2,IF(LEN($B2737)=0,"",IF(AND($B2737&gt;0,VALUE(SUBSTITUTE($B2737,"3","0"))=$B2737),1,0)),"")</f>
        <v/>
      </c>
      <c r="G2737" s="5" t="str">
        <f>IF(PhieuBauCu!$B$2&gt;3,IF(LEN($B2737)=0,"",IF(AND($B2737&gt;0,VALUE(SUBSTITUTE($B2737,"4","0"))=$B2737),1,0)),"")</f>
        <v/>
      </c>
      <c r="H2737" s="5" t="str">
        <f>IF(PhieuBauCu!$B$2&gt;4,IF(LEN($B2737)=0,"",IF(AND($B2737&gt;0,VALUE(SUBSTITUTE($B2737,"5","0"))=$B2737),1,0)),"")</f>
        <v/>
      </c>
      <c r="I2737" s="5" t="str">
        <f>IF(PhieuBauCu!$B$2&gt;5,IF(LEN($B2737)=0,"",IF(AND($B2737&gt;0,VALUE(SUBSTITUTE($B2737,"6","0"))=$B2737),1,0)),"")</f>
        <v/>
      </c>
      <c r="J2737" s="5" t="str">
        <f>IF(PhieuBauCu!$B$2&gt;6,IF(LEN($B2737)=0,"",IF(AND($B2737&gt;0,VALUE(SUBSTITUTE($B2737,"7","0"))=$B2737),1,0)),"")</f>
        <v/>
      </c>
      <c r="K2737" s="5" t="str">
        <f>IF(PhieuBauCu!$B$2&gt;7,IF(LEN($B2737)=0,"",IF(AND($B2737&gt;0,VALUE(SUBSTITUTE($B2737,"8","0"))=$B2737),1,0)),"")</f>
        <v/>
      </c>
      <c r="L2737" s="5" t="str">
        <f>IF(PhieuBauCu!$B$2&gt;8,IF(LEN($B2737)=0,"",IF(AND($B2737&gt;0,VALUE(SUBSTITUTE($B2737,"9","0"))=$B2737),1,0)),"")</f>
        <v/>
      </c>
      <c r="M2737" s="9">
        <f t="shared" si="85"/>
        <v>0</v>
      </c>
      <c r="N2737" s="36">
        <f>IF(AND(M2737&lt;=PhieuBauCu!$B$13,M2737&gt;=1),1,0)</f>
        <v>0</v>
      </c>
    </row>
    <row r="2738" spans="1:14" ht="28.5" customHeight="1">
      <c r="A2738" s="2">
        <v>2733</v>
      </c>
      <c r="B2738" s="3"/>
      <c r="C2738" s="48" t="str">
        <f t="shared" si="84"/>
        <v/>
      </c>
      <c r="D2738" s="5" t="str">
        <f>IF(PhieuBauCu!$B$2&gt;0,IF(LEN($B2738)=0,"",IF(AND($B2738&gt;0,VALUE(SUBSTITUTE($B2738,"1","0"))=$B2738),1,0)),"")</f>
        <v/>
      </c>
      <c r="E2738" s="5" t="str">
        <f>IF(PhieuBauCu!$B$2&gt;1,IF(LEN($B2738)=0,"",IF(AND($B2738&gt;0,VALUE(SUBSTITUTE($B2738,"2","0"))=$B2738),1,0)),"")</f>
        <v/>
      </c>
      <c r="F2738" s="5" t="str">
        <f>IF(PhieuBauCu!$B$2&gt;2,IF(LEN($B2738)=0,"",IF(AND($B2738&gt;0,VALUE(SUBSTITUTE($B2738,"3","0"))=$B2738),1,0)),"")</f>
        <v/>
      </c>
      <c r="G2738" s="5" t="str">
        <f>IF(PhieuBauCu!$B$2&gt;3,IF(LEN($B2738)=0,"",IF(AND($B2738&gt;0,VALUE(SUBSTITUTE($B2738,"4","0"))=$B2738),1,0)),"")</f>
        <v/>
      </c>
      <c r="H2738" s="5" t="str">
        <f>IF(PhieuBauCu!$B$2&gt;4,IF(LEN($B2738)=0,"",IF(AND($B2738&gt;0,VALUE(SUBSTITUTE($B2738,"5","0"))=$B2738),1,0)),"")</f>
        <v/>
      </c>
      <c r="I2738" s="5" t="str">
        <f>IF(PhieuBauCu!$B$2&gt;5,IF(LEN($B2738)=0,"",IF(AND($B2738&gt;0,VALUE(SUBSTITUTE($B2738,"6","0"))=$B2738),1,0)),"")</f>
        <v/>
      </c>
      <c r="J2738" s="5" t="str">
        <f>IF(PhieuBauCu!$B$2&gt;6,IF(LEN($B2738)=0,"",IF(AND($B2738&gt;0,VALUE(SUBSTITUTE($B2738,"7","0"))=$B2738),1,0)),"")</f>
        <v/>
      </c>
      <c r="K2738" s="5" t="str">
        <f>IF(PhieuBauCu!$B$2&gt;7,IF(LEN($B2738)=0,"",IF(AND($B2738&gt;0,VALUE(SUBSTITUTE($B2738,"8","0"))=$B2738),1,0)),"")</f>
        <v/>
      </c>
      <c r="L2738" s="5" t="str">
        <f>IF(PhieuBauCu!$B$2&gt;8,IF(LEN($B2738)=0,"",IF(AND($B2738&gt;0,VALUE(SUBSTITUTE($B2738,"9","0"))=$B2738),1,0)),"")</f>
        <v/>
      </c>
      <c r="M2738" s="9">
        <f t="shared" si="85"/>
        <v>0</v>
      </c>
      <c r="N2738" s="36">
        <f>IF(AND(M2738&lt;=PhieuBauCu!$B$13,M2738&gt;=1),1,0)</f>
        <v>0</v>
      </c>
    </row>
    <row r="2739" spans="1:14" ht="28.5" customHeight="1">
      <c r="A2739" s="2">
        <v>2734</v>
      </c>
      <c r="B2739" s="3"/>
      <c r="C2739" s="48" t="str">
        <f t="shared" si="84"/>
        <v/>
      </c>
      <c r="D2739" s="5" t="str">
        <f>IF(PhieuBauCu!$B$2&gt;0,IF(LEN($B2739)=0,"",IF(AND($B2739&gt;0,VALUE(SUBSTITUTE($B2739,"1","0"))=$B2739),1,0)),"")</f>
        <v/>
      </c>
      <c r="E2739" s="5" t="str">
        <f>IF(PhieuBauCu!$B$2&gt;1,IF(LEN($B2739)=0,"",IF(AND($B2739&gt;0,VALUE(SUBSTITUTE($B2739,"2","0"))=$B2739),1,0)),"")</f>
        <v/>
      </c>
      <c r="F2739" s="5" t="str">
        <f>IF(PhieuBauCu!$B$2&gt;2,IF(LEN($B2739)=0,"",IF(AND($B2739&gt;0,VALUE(SUBSTITUTE($B2739,"3","0"))=$B2739),1,0)),"")</f>
        <v/>
      </c>
      <c r="G2739" s="5" t="str">
        <f>IF(PhieuBauCu!$B$2&gt;3,IF(LEN($B2739)=0,"",IF(AND($B2739&gt;0,VALUE(SUBSTITUTE($B2739,"4","0"))=$B2739),1,0)),"")</f>
        <v/>
      </c>
      <c r="H2739" s="5" t="str">
        <f>IF(PhieuBauCu!$B$2&gt;4,IF(LEN($B2739)=0,"",IF(AND($B2739&gt;0,VALUE(SUBSTITUTE($B2739,"5","0"))=$B2739),1,0)),"")</f>
        <v/>
      </c>
      <c r="I2739" s="5" t="str">
        <f>IF(PhieuBauCu!$B$2&gt;5,IF(LEN($B2739)=0,"",IF(AND($B2739&gt;0,VALUE(SUBSTITUTE($B2739,"6","0"))=$B2739),1,0)),"")</f>
        <v/>
      </c>
      <c r="J2739" s="5" t="str">
        <f>IF(PhieuBauCu!$B$2&gt;6,IF(LEN($B2739)=0,"",IF(AND($B2739&gt;0,VALUE(SUBSTITUTE($B2739,"7","0"))=$B2739),1,0)),"")</f>
        <v/>
      </c>
      <c r="K2739" s="5" t="str">
        <f>IF(PhieuBauCu!$B$2&gt;7,IF(LEN($B2739)=0,"",IF(AND($B2739&gt;0,VALUE(SUBSTITUTE($B2739,"8","0"))=$B2739),1,0)),"")</f>
        <v/>
      </c>
      <c r="L2739" s="5" t="str">
        <f>IF(PhieuBauCu!$B$2&gt;8,IF(LEN($B2739)=0,"",IF(AND($B2739&gt;0,VALUE(SUBSTITUTE($B2739,"9","0"))=$B2739),1,0)),"")</f>
        <v/>
      </c>
      <c r="M2739" s="9">
        <f t="shared" si="85"/>
        <v>0</v>
      </c>
      <c r="N2739" s="36">
        <f>IF(AND(M2739&lt;=PhieuBauCu!$B$13,M2739&gt;=1),1,0)</f>
        <v>0</v>
      </c>
    </row>
    <row r="2740" spans="1:14" ht="28.5" customHeight="1">
      <c r="A2740" s="2">
        <v>2735</v>
      </c>
      <c r="B2740" s="3"/>
      <c r="C2740" s="48" t="str">
        <f t="shared" si="84"/>
        <v/>
      </c>
      <c r="D2740" s="5" t="str">
        <f>IF(PhieuBauCu!$B$2&gt;0,IF(LEN($B2740)=0,"",IF(AND($B2740&gt;0,VALUE(SUBSTITUTE($B2740,"1","0"))=$B2740),1,0)),"")</f>
        <v/>
      </c>
      <c r="E2740" s="5" t="str">
        <f>IF(PhieuBauCu!$B$2&gt;1,IF(LEN($B2740)=0,"",IF(AND($B2740&gt;0,VALUE(SUBSTITUTE($B2740,"2","0"))=$B2740),1,0)),"")</f>
        <v/>
      </c>
      <c r="F2740" s="5" t="str">
        <f>IF(PhieuBauCu!$B$2&gt;2,IF(LEN($B2740)=0,"",IF(AND($B2740&gt;0,VALUE(SUBSTITUTE($B2740,"3","0"))=$B2740),1,0)),"")</f>
        <v/>
      </c>
      <c r="G2740" s="5" t="str">
        <f>IF(PhieuBauCu!$B$2&gt;3,IF(LEN($B2740)=0,"",IF(AND($B2740&gt;0,VALUE(SUBSTITUTE($B2740,"4","0"))=$B2740),1,0)),"")</f>
        <v/>
      </c>
      <c r="H2740" s="5" t="str">
        <f>IF(PhieuBauCu!$B$2&gt;4,IF(LEN($B2740)=0,"",IF(AND($B2740&gt;0,VALUE(SUBSTITUTE($B2740,"5","0"))=$B2740),1,0)),"")</f>
        <v/>
      </c>
      <c r="I2740" s="5" t="str">
        <f>IF(PhieuBauCu!$B$2&gt;5,IF(LEN($B2740)=0,"",IF(AND($B2740&gt;0,VALUE(SUBSTITUTE($B2740,"6","0"))=$B2740),1,0)),"")</f>
        <v/>
      </c>
      <c r="J2740" s="5" t="str">
        <f>IF(PhieuBauCu!$B$2&gt;6,IF(LEN($B2740)=0,"",IF(AND($B2740&gt;0,VALUE(SUBSTITUTE($B2740,"7","0"))=$B2740),1,0)),"")</f>
        <v/>
      </c>
      <c r="K2740" s="5" t="str">
        <f>IF(PhieuBauCu!$B$2&gt;7,IF(LEN($B2740)=0,"",IF(AND($B2740&gt;0,VALUE(SUBSTITUTE($B2740,"8","0"))=$B2740),1,0)),"")</f>
        <v/>
      </c>
      <c r="L2740" s="5" t="str">
        <f>IF(PhieuBauCu!$B$2&gt;8,IF(LEN($B2740)=0,"",IF(AND($B2740&gt;0,VALUE(SUBSTITUTE($B2740,"9","0"))=$B2740),1,0)),"")</f>
        <v/>
      </c>
      <c r="M2740" s="9">
        <f t="shared" si="85"/>
        <v>0</v>
      </c>
      <c r="N2740" s="36">
        <f>IF(AND(M2740&lt;=PhieuBauCu!$B$13,M2740&gt;=1),1,0)</f>
        <v>0</v>
      </c>
    </row>
    <row r="2741" spans="1:14" ht="28.5" customHeight="1">
      <c r="A2741" s="2">
        <v>2736</v>
      </c>
      <c r="B2741" s="3"/>
      <c r="C2741" s="48" t="str">
        <f t="shared" si="84"/>
        <v/>
      </c>
      <c r="D2741" s="5" t="str">
        <f>IF(PhieuBauCu!$B$2&gt;0,IF(LEN($B2741)=0,"",IF(AND($B2741&gt;0,VALUE(SUBSTITUTE($B2741,"1","0"))=$B2741),1,0)),"")</f>
        <v/>
      </c>
      <c r="E2741" s="5" t="str">
        <f>IF(PhieuBauCu!$B$2&gt;1,IF(LEN($B2741)=0,"",IF(AND($B2741&gt;0,VALUE(SUBSTITUTE($B2741,"2","0"))=$B2741),1,0)),"")</f>
        <v/>
      </c>
      <c r="F2741" s="5" t="str">
        <f>IF(PhieuBauCu!$B$2&gt;2,IF(LEN($B2741)=0,"",IF(AND($B2741&gt;0,VALUE(SUBSTITUTE($B2741,"3","0"))=$B2741),1,0)),"")</f>
        <v/>
      </c>
      <c r="G2741" s="5" t="str">
        <f>IF(PhieuBauCu!$B$2&gt;3,IF(LEN($B2741)=0,"",IF(AND($B2741&gt;0,VALUE(SUBSTITUTE($B2741,"4","0"))=$B2741),1,0)),"")</f>
        <v/>
      </c>
      <c r="H2741" s="5" t="str">
        <f>IF(PhieuBauCu!$B$2&gt;4,IF(LEN($B2741)=0,"",IF(AND($B2741&gt;0,VALUE(SUBSTITUTE($B2741,"5","0"))=$B2741),1,0)),"")</f>
        <v/>
      </c>
      <c r="I2741" s="5" t="str">
        <f>IF(PhieuBauCu!$B$2&gt;5,IF(LEN($B2741)=0,"",IF(AND($B2741&gt;0,VALUE(SUBSTITUTE($B2741,"6","0"))=$B2741),1,0)),"")</f>
        <v/>
      </c>
      <c r="J2741" s="5" t="str">
        <f>IF(PhieuBauCu!$B$2&gt;6,IF(LEN($B2741)=0,"",IF(AND($B2741&gt;0,VALUE(SUBSTITUTE($B2741,"7","0"))=$B2741),1,0)),"")</f>
        <v/>
      </c>
      <c r="K2741" s="5" t="str">
        <f>IF(PhieuBauCu!$B$2&gt;7,IF(LEN($B2741)=0,"",IF(AND($B2741&gt;0,VALUE(SUBSTITUTE($B2741,"8","0"))=$B2741),1,0)),"")</f>
        <v/>
      </c>
      <c r="L2741" s="5" t="str">
        <f>IF(PhieuBauCu!$B$2&gt;8,IF(LEN($B2741)=0,"",IF(AND($B2741&gt;0,VALUE(SUBSTITUTE($B2741,"9","0"))=$B2741),1,0)),"")</f>
        <v/>
      </c>
      <c r="M2741" s="9">
        <f t="shared" si="85"/>
        <v>0</v>
      </c>
      <c r="N2741" s="36">
        <f>IF(AND(M2741&lt;=PhieuBauCu!$B$13,M2741&gt;=1),1,0)</f>
        <v>0</v>
      </c>
    </row>
    <row r="2742" spans="1:14" ht="28.5" customHeight="1">
      <c r="A2742" s="2">
        <v>2737</v>
      </c>
      <c r="B2742" s="3"/>
      <c r="C2742" s="48" t="str">
        <f t="shared" si="84"/>
        <v/>
      </c>
      <c r="D2742" s="5" t="str">
        <f>IF(PhieuBauCu!$B$2&gt;0,IF(LEN($B2742)=0,"",IF(AND($B2742&gt;0,VALUE(SUBSTITUTE($B2742,"1","0"))=$B2742),1,0)),"")</f>
        <v/>
      </c>
      <c r="E2742" s="5" t="str">
        <f>IF(PhieuBauCu!$B$2&gt;1,IF(LEN($B2742)=0,"",IF(AND($B2742&gt;0,VALUE(SUBSTITUTE($B2742,"2","0"))=$B2742),1,0)),"")</f>
        <v/>
      </c>
      <c r="F2742" s="5" t="str">
        <f>IF(PhieuBauCu!$B$2&gt;2,IF(LEN($B2742)=0,"",IF(AND($B2742&gt;0,VALUE(SUBSTITUTE($B2742,"3","0"))=$B2742),1,0)),"")</f>
        <v/>
      </c>
      <c r="G2742" s="5" t="str">
        <f>IF(PhieuBauCu!$B$2&gt;3,IF(LEN($B2742)=0,"",IF(AND($B2742&gt;0,VALUE(SUBSTITUTE($B2742,"4","0"))=$B2742),1,0)),"")</f>
        <v/>
      </c>
      <c r="H2742" s="5" t="str">
        <f>IF(PhieuBauCu!$B$2&gt;4,IF(LEN($B2742)=0,"",IF(AND($B2742&gt;0,VALUE(SUBSTITUTE($B2742,"5","0"))=$B2742),1,0)),"")</f>
        <v/>
      </c>
      <c r="I2742" s="5" t="str">
        <f>IF(PhieuBauCu!$B$2&gt;5,IF(LEN($B2742)=0,"",IF(AND($B2742&gt;0,VALUE(SUBSTITUTE($B2742,"6","0"))=$B2742),1,0)),"")</f>
        <v/>
      </c>
      <c r="J2742" s="5" t="str">
        <f>IF(PhieuBauCu!$B$2&gt;6,IF(LEN($B2742)=0,"",IF(AND($B2742&gt;0,VALUE(SUBSTITUTE($B2742,"7","0"))=$B2742),1,0)),"")</f>
        <v/>
      </c>
      <c r="K2742" s="5" t="str">
        <f>IF(PhieuBauCu!$B$2&gt;7,IF(LEN($B2742)=0,"",IF(AND($B2742&gt;0,VALUE(SUBSTITUTE($B2742,"8","0"))=$B2742),1,0)),"")</f>
        <v/>
      </c>
      <c r="L2742" s="5" t="str">
        <f>IF(PhieuBauCu!$B$2&gt;8,IF(LEN($B2742)=0,"",IF(AND($B2742&gt;0,VALUE(SUBSTITUTE($B2742,"9","0"))=$B2742),1,0)),"")</f>
        <v/>
      </c>
      <c r="M2742" s="9">
        <f t="shared" si="85"/>
        <v>0</v>
      </c>
      <c r="N2742" s="36">
        <f>IF(AND(M2742&lt;=PhieuBauCu!$B$13,M2742&gt;=1),1,0)</f>
        <v>0</v>
      </c>
    </row>
    <row r="2743" spans="1:14" ht="28.5" customHeight="1">
      <c r="A2743" s="2">
        <v>2738</v>
      </c>
      <c r="B2743" s="3"/>
      <c r="C2743" s="48" t="str">
        <f t="shared" si="84"/>
        <v/>
      </c>
      <c r="D2743" s="5" t="str">
        <f>IF(PhieuBauCu!$B$2&gt;0,IF(LEN($B2743)=0,"",IF(AND($B2743&gt;0,VALUE(SUBSTITUTE($B2743,"1","0"))=$B2743),1,0)),"")</f>
        <v/>
      </c>
      <c r="E2743" s="5" t="str">
        <f>IF(PhieuBauCu!$B$2&gt;1,IF(LEN($B2743)=0,"",IF(AND($B2743&gt;0,VALUE(SUBSTITUTE($B2743,"2","0"))=$B2743),1,0)),"")</f>
        <v/>
      </c>
      <c r="F2743" s="5" t="str">
        <f>IF(PhieuBauCu!$B$2&gt;2,IF(LEN($B2743)=0,"",IF(AND($B2743&gt;0,VALUE(SUBSTITUTE($B2743,"3","0"))=$B2743),1,0)),"")</f>
        <v/>
      </c>
      <c r="G2743" s="5" t="str">
        <f>IF(PhieuBauCu!$B$2&gt;3,IF(LEN($B2743)=0,"",IF(AND($B2743&gt;0,VALUE(SUBSTITUTE($B2743,"4","0"))=$B2743),1,0)),"")</f>
        <v/>
      </c>
      <c r="H2743" s="5" t="str">
        <f>IF(PhieuBauCu!$B$2&gt;4,IF(LEN($B2743)=0,"",IF(AND($B2743&gt;0,VALUE(SUBSTITUTE($B2743,"5","0"))=$B2743),1,0)),"")</f>
        <v/>
      </c>
      <c r="I2743" s="5" t="str">
        <f>IF(PhieuBauCu!$B$2&gt;5,IF(LEN($B2743)=0,"",IF(AND($B2743&gt;0,VALUE(SUBSTITUTE($B2743,"6","0"))=$B2743),1,0)),"")</f>
        <v/>
      </c>
      <c r="J2743" s="5" t="str">
        <f>IF(PhieuBauCu!$B$2&gt;6,IF(LEN($B2743)=0,"",IF(AND($B2743&gt;0,VALUE(SUBSTITUTE($B2743,"7","0"))=$B2743),1,0)),"")</f>
        <v/>
      </c>
      <c r="K2743" s="5" t="str">
        <f>IF(PhieuBauCu!$B$2&gt;7,IF(LEN($B2743)=0,"",IF(AND($B2743&gt;0,VALUE(SUBSTITUTE($B2743,"8","0"))=$B2743),1,0)),"")</f>
        <v/>
      </c>
      <c r="L2743" s="5" t="str">
        <f>IF(PhieuBauCu!$B$2&gt;8,IF(LEN($B2743)=0,"",IF(AND($B2743&gt;0,VALUE(SUBSTITUTE($B2743,"9","0"))=$B2743),1,0)),"")</f>
        <v/>
      </c>
      <c r="M2743" s="9">
        <f t="shared" si="85"/>
        <v>0</v>
      </c>
      <c r="N2743" s="36">
        <f>IF(AND(M2743&lt;=PhieuBauCu!$B$13,M2743&gt;=1),1,0)</f>
        <v>0</v>
      </c>
    </row>
    <row r="2744" spans="1:14" ht="28.5" customHeight="1">
      <c r="A2744" s="2">
        <v>2739</v>
      </c>
      <c r="B2744" s="3"/>
      <c r="C2744" s="48" t="str">
        <f t="shared" si="84"/>
        <v/>
      </c>
      <c r="D2744" s="5" t="str">
        <f>IF(PhieuBauCu!$B$2&gt;0,IF(LEN($B2744)=0,"",IF(AND($B2744&gt;0,VALUE(SUBSTITUTE($B2744,"1","0"))=$B2744),1,0)),"")</f>
        <v/>
      </c>
      <c r="E2744" s="5" t="str">
        <f>IF(PhieuBauCu!$B$2&gt;1,IF(LEN($B2744)=0,"",IF(AND($B2744&gt;0,VALUE(SUBSTITUTE($B2744,"2","0"))=$B2744),1,0)),"")</f>
        <v/>
      </c>
      <c r="F2744" s="5" t="str">
        <f>IF(PhieuBauCu!$B$2&gt;2,IF(LEN($B2744)=0,"",IF(AND($B2744&gt;0,VALUE(SUBSTITUTE($B2744,"3","0"))=$B2744),1,0)),"")</f>
        <v/>
      </c>
      <c r="G2744" s="5" t="str">
        <f>IF(PhieuBauCu!$B$2&gt;3,IF(LEN($B2744)=0,"",IF(AND($B2744&gt;0,VALUE(SUBSTITUTE($B2744,"4","0"))=$B2744),1,0)),"")</f>
        <v/>
      </c>
      <c r="H2744" s="5" t="str">
        <f>IF(PhieuBauCu!$B$2&gt;4,IF(LEN($B2744)=0,"",IF(AND($B2744&gt;0,VALUE(SUBSTITUTE($B2744,"5","0"))=$B2744),1,0)),"")</f>
        <v/>
      </c>
      <c r="I2744" s="5" t="str">
        <f>IF(PhieuBauCu!$B$2&gt;5,IF(LEN($B2744)=0,"",IF(AND($B2744&gt;0,VALUE(SUBSTITUTE($B2744,"6","0"))=$B2744),1,0)),"")</f>
        <v/>
      </c>
      <c r="J2744" s="5" t="str">
        <f>IF(PhieuBauCu!$B$2&gt;6,IF(LEN($B2744)=0,"",IF(AND($B2744&gt;0,VALUE(SUBSTITUTE($B2744,"7","0"))=$B2744),1,0)),"")</f>
        <v/>
      </c>
      <c r="K2744" s="5" t="str">
        <f>IF(PhieuBauCu!$B$2&gt;7,IF(LEN($B2744)=0,"",IF(AND($B2744&gt;0,VALUE(SUBSTITUTE($B2744,"8","0"))=$B2744),1,0)),"")</f>
        <v/>
      </c>
      <c r="L2744" s="5" t="str">
        <f>IF(PhieuBauCu!$B$2&gt;8,IF(LEN($B2744)=0,"",IF(AND($B2744&gt;0,VALUE(SUBSTITUTE($B2744,"9","0"))=$B2744),1,0)),"")</f>
        <v/>
      </c>
      <c r="M2744" s="9">
        <f t="shared" si="85"/>
        <v>0</v>
      </c>
      <c r="N2744" s="36">
        <f>IF(AND(M2744&lt;=PhieuBauCu!$B$13,M2744&gt;=1),1,0)</f>
        <v>0</v>
      </c>
    </row>
    <row r="2745" spans="1:14" ht="28.5" customHeight="1">
      <c r="A2745" s="2">
        <v>2740</v>
      </c>
      <c r="B2745" s="3"/>
      <c r="C2745" s="48" t="str">
        <f t="shared" si="84"/>
        <v/>
      </c>
      <c r="D2745" s="5" t="str">
        <f>IF(PhieuBauCu!$B$2&gt;0,IF(LEN($B2745)=0,"",IF(AND($B2745&gt;0,VALUE(SUBSTITUTE($B2745,"1","0"))=$B2745),1,0)),"")</f>
        <v/>
      </c>
      <c r="E2745" s="5" t="str">
        <f>IF(PhieuBauCu!$B$2&gt;1,IF(LEN($B2745)=0,"",IF(AND($B2745&gt;0,VALUE(SUBSTITUTE($B2745,"2","0"))=$B2745),1,0)),"")</f>
        <v/>
      </c>
      <c r="F2745" s="5" t="str">
        <f>IF(PhieuBauCu!$B$2&gt;2,IF(LEN($B2745)=0,"",IF(AND($B2745&gt;0,VALUE(SUBSTITUTE($B2745,"3","0"))=$B2745),1,0)),"")</f>
        <v/>
      </c>
      <c r="G2745" s="5" t="str">
        <f>IF(PhieuBauCu!$B$2&gt;3,IF(LEN($B2745)=0,"",IF(AND($B2745&gt;0,VALUE(SUBSTITUTE($B2745,"4","0"))=$B2745),1,0)),"")</f>
        <v/>
      </c>
      <c r="H2745" s="5" t="str">
        <f>IF(PhieuBauCu!$B$2&gt;4,IF(LEN($B2745)=0,"",IF(AND($B2745&gt;0,VALUE(SUBSTITUTE($B2745,"5","0"))=$B2745),1,0)),"")</f>
        <v/>
      </c>
      <c r="I2745" s="5" t="str">
        <f>IF(PhieuBauCu!$B$2&gt;5,IF(LEN($B2745)=0,"",IF(AND($B2745&gt;0,VALUE(SUBSTITUTE($B2745,"6","0"))=$B2745),1,0)),"")</f>
        <v/>
      </c>
      <c r="J2745" s="5" t="str">
        <f>IF(PhieuBauCu!$B$2&gt;6,IF(LEN($B2745)=0,"",IF(AND($B2745&gt;0,VALUE(SUBSTITUTE($B2745,"7","0"))=$B2745),1,0)),"")</f>
        <v/>
      </c>
      <c r="K2745" s="5" t="str">
        <f>IF(PhieuBauCu!$B$2&gt;7,IF(LEN($B2745)=0,"",IF(AND($B2745&gt;0,VALUE(SUBSTITUTE($B2745,"8","0"))=$B2745),1,0)),"")</f>
        <v/>
      </c>
      <c r="L2745" s="5" t="str">
        <f>IF(PhieuBauCu!$B$2&gt;8,IF(LEN($B2745)=0,"",IF(AND($B2745&gt;0,VALUE(SUBSTITUTE($B2745,"9","0"))=$B2745),1,0)),"")</f>
        <v/>
      </c>
      <c r="M2745" s="9">
        <f t="shared" si="85"/>
        <v>0</v>
      </c>
      <c r="N2745" s="36">
        <f>IF(AND(M2745&lt;=PhieuBauCu!$B$13,M2745&gt;=1),1,0)</f>
        <v>0</v>
      </c>
    </row>
    <row r="2746" spans="1:14" ht="28.5" customHeight="1">
      <c r="A2746" s="2">
        <v>2741</v>
      </c>
      <c r="B2746" s="3"/>
      <c r="C2746" s="48" t="str">
        <f t="shared" si="84"/>
        <v/>
      </c>
      <c r="D2746" s="5" t="str">
        <f>IF(PhieuBauCu!$B$2&gt;0,IF(LEN($B2746)=0,"",IF(AND($B2746&gt;0,VALUE(SUBSTITUTE($B2746,"1","0"))=$B2746),1,0)),"")</f>
        <v/>
      </c>
      <c r="E2746" s="5" t="str">
        <f>IF(PhieuBauCu!$B$2&gt;1,IF(LEN($B2746)=0,"",IF(AND($B2746&gt;0,VALUE(SUBSTITUTE($B2746,"2","0"))=$B2746),1,0)),"")</f>
        <v/>
      </c>
      <c r="F2746" s="5" t="str">
        <f>IF(PhieuBauCu!$B$2&gt;2,IF(LEN($B2746)=0,"",IF(AND($B2746&gt;0,VALUE(SUBSTITUTE($B2746,"3","0"))=$B2746),1,0)),"")</f>
        <v/>
      </c>
      <c r="G2746" s="5" t="str">
        <f>IF(PhieuBauCu!$B$2&gt;3,IF(LEN($B2746)=0,"",IF(AND($B2746&gt;0,VALUE(SUBSTITUTE($B2746,"4","0"))=$B2746),1,0)),"")</f>
        <v/>
      </c>
      <c r="H2746" s="5" t="str">
        <f>IF(PhieuBauCu!$B$2&gt;4,IF(LEN($B2746)=0,"",IF(AND($B2746&gt;0,VALUE(SUBSTITUTE($B2746,"5","0"))=$B2746),1,0)),"")</f>
        <v/>
      </c>
      <c r="I2746" s="5" t="str">
        <f>IF(PhieuBauCu!$B$2&gt;5,IF(LEN($B2746)=0,"",IF(AND($B2746&gt;0,VALUE(SUBSTITUTE($B2746,"6","0"))=$B2746),1,0)),"")</f>
        <v/>
      </c>
      <c r="J2746" s="5" t="str">
        <f>IF(PhieuBauCu!$B$2&gt;6,IF(LEN($B2746)=0,"",IF(AND($B2746&gt;0,VALUE(SUBSTITUTE($B2746,"7","0"))=$B2746),1,0)),"")</f>
        <v/>
      </c>
      <c r="K2746" s="5" t="str">
        <f>IF(PhieuBauCu!$B$2&gt;7,IF(LEN($B2746)=0,"",IF(AND($B2746&gt;0,VALUE(SUBSTITUTE($B2746,"8","0"))=$B2746),1,0)),"")</f>
        <v/>
      </c>
      <c r="L2746" s="5" t="str">
        <f>IF(PhieuBauCu!$B$2&gt;8,IF(LEN($B2746)=0,"",IF(AND($B2746&gt;0,VALUE(SUBSTITUTE($B2746,"9","0"))=$B2746),1,0)),"")</f>
        <v/>
      </c>
      <c r="M2746" s="9">
        <f t="shared" si="85"/>
        <v>0</v>
      </c>
      <c r="N2746" s="36">
        <f>IF(AND(M2746&lt;=PhieuBauCu!$B$13,M2746&gt;=1),1,0)</f>
        <v>0</v>
      </c>
    </row>
    <row r="2747" spans="1:14" ht="28.5" customHeight="1">
      <c r="A2747" s="2">
        <v>2742</v>
      </c>
      <c r="B2747" s="3"/>
      <c r="C2747" s="48" t="str">
        <f t="shared" si="84"/>
        <v/>
      </c>
      <c r="D2747" s="5" t="str">
        <f>IF(PhieuBauCu!$B$2&gt;0,IF(LEN($B2747)=0,"",IF(AND($B2747&gt;0,VALUE(SUBSTITUTE($B2747,"1","0"))=$B2747),1,0)),"")</f>
        <v/>
      </c>
      <c r="E2747" s="5" t="str">
        <f>IF(PhieuBauCu!$B$2&gt;1,IF(LEN($B2747)=0,"",IF(AND($B2747&gt;0,VALUE(SUBSTITUTE($B2747,"2","0"))=$B2747),1,0)),"")</f>
        <v/>
      </c>
      <c r="F2747" s="5" t="str">
        <f>IF(PhieuBauCu!$B$2&gt;2,IF(LEN($B2747)=0,"",IF(AND($B2747&gt;0,VALUE(SUBSTITUTE($B2747,"3","0"))=$B2747),1,0)),"")</f>
        <v/>
      </c>
      <c r="G2747" s="5" t="str">
        <f>IF(PhieuBauCu!$B$2&gt;3,IF(LEN($B2747)=0,"",IF(AND($B2747&gt;0,VALUE(SUBSTITUTE($B2747,"4","0"))=$B2747),1,0)),"")</f>
        <v/>
      </c>
      <c r="H2747" s="5" t="str">
        <f>IF(PhieuBauCu!$B$2&gt;4,IF(LEN($B2747)=0,"",IF(AND($B2747&gt;0,VALUE(SUBSTITUTE($B2747,"5","0"))=$B2747),1,0)),"")</f>
        <v/>
      </c>
      <c r="I2747" s="5" t="str">
        <f>IF(PhieuBauCu!$B$2&gt;5,IF(LEN($B2747)=0,"",IF(AND($B2747&gt;0,VALUE(SUBSTITUTE($B2747,"6","0"))=$B2747),1,0)),"")</f>
        <v/>
      </c>
      <c r="J2747" s="5" t="str">
        <f>IF(PhieuBauCu!$B$2&gt;6,IF(LEN($B2747)=0,"",IF(AND($B2747&gt;0,VALUE(SUBSTITUTE($B2747,"7","0"))=$B2747),1,0)),"")</f>
        <v/>
      </c>
      <c r="K2747" s="5" t="str">
        <f>IF(PhieuBauCu!$B$2&gt;7,IF(LEN($B2747)=0,"",IF(AND($B2747&gt;0,VALUE(SUBSTITUTE($B2747,"8","0"))=$B2747),1,0)),"")</f>
        <v/>
      </c>
      <c r="L2747" s="5" t="str">
        <f>IF(PhieuBauCu!$B$2&gt;8,IF(LEN($B2747)=0,"",IF(AND($B2747&gt;0,VALUE(SUBSTITUTE($B2747,"9","0"))=$B2747),1,0)),"")</f>
        <v/>
      </c>
      <c r="M2747" s="9">
        <f t="shared" si="85"/>
        <v>0</v>
      </c>
      <c r="N2747" s="36">
        <f>IF(AND(M2747&lt;=PhieuBauCu!$B$13,M2747&gt;=1),1,0)</f>
        <v>0</v>
      </c>
    </row>
    <row r="2748" spans="1:14" ht="28.5" customHeight="1">
      <c r="A2748" s="2">
        <v>2743</v>
      </c>
      <c r="B2748" s="3"/>
      <c r="C2748" s="48" t="str">
        <f t="shared" si="84"/>
        <v/>
      </c>
      <c r="D2748" s="5" t="str">
        <f>IF(PhieuBauCu!$B$2&gt;0,IF(LEN($B2748)=0,"",IF(AND($B2748&gt;0,VALUE(SUBSTITUTE($B2748,"1","0"))=$B2748),1,0)),"")</f>
        <v/>
      </c>
      <c r="E2748" s="5" t="str">
        <f>IF(PhieuBauCu!$B$2&gt;1,IF(LEN($B2748)=0,"",IF(AND($B2748&gt;0,VALUE(SUBSTITUTE($B2748,"2","0"))=$B2748),1,0)),"")</f>
        <v/>
      </c>
      <c r="F2748" s="5" t="str">
        <f>IF(PhieuBauCu!$B$2&gt;2,IF(LEN($B2748)=0,"",IF(AND($B2748&gt;0,VALUE(SUBSTITUTE($B2748,"3","0"))=$B2748),1,0)),"")</f>
        <v/>
      </c>
      <c r="G2748" s="5" t="str">
        <f>IF(PhieuBauCu!$B$2&gt;3,IF(LEN($B2748)=0,"",IF(AND($B2748&gt;0,VALUE(SUBSTITUTE($B2748,"4","0"))=$B2748),1,0)),"")</f>
        <v/>
      </c>
      <c r="H2748" s="5" t="str">
        <f>IF(PhieuBauCu!$B$2&gt;4,IF(LEN($B2748)=0,"",IF(AND($B2748&gt;0,VALUE(SUBSTITUTE($B2748,"5","0"))=$B2748),1,0)),"")</f>
        <v/>
      </c>
      <c r="I2748" s="5" t="str">
        <f>IF(PhieuBauCu!$B$2&gt;5,IF(LEN($B2748)=0,"",IF(AND($B2748&gt;0,VALUE(SUBSTITUTE($B2748,"6","0"))=$B2748),1,0)),"")</f>
        <v/>
      </c>
      <c r="J2748" s="5" t="str">
        <f>IF(PhieuBauCu!$B$2&gt;6,IF(LEN($B2748)=0,"",IF(AND($B2748&gt;0,VALUE(SUBSTITUTE($B2748,"7","0"))=$B2748),1,0)),"")</f>
        <v/>
      </c>
      <c r="K2748" s="5" t="str">
        <f>IF(PhieuBauCu!$B$2&gt;7,IF(LEN($B2748)=0,"",IF(AND($B2748&gt;0,VALUE(SUBSTITUTE($B2748,"8","0"))=$B2748),1,0)),"")</f>
        <v/>
      </c>
      <c r="L2748" s="5" t="str">
        <f>IF(PhieuBauCu!$B$2&gt;8,IF(LEN($B2748)=0,"",IF(AND($B2748&gt;0,VALUE(SUBSTITUTE($B2748,"9","0"))=$B2748),1,0)),"")</f>
        <v/>
      </c>
      <c r="M2748" s="9">
        <f t="shared" si="85"/>
        <v>0</v>
      </c>
      <c r="N2748" s="36">
        <f>IF(AND(M2748&lt;=PhieuBauCu!$B$13,M2748&gt;=1),1,0)</f>
        <v>0</v>
      </c>
    </row>
    <row r="2749" spans="1:14" ht="28.5" customHeight="1">
      <c r="A2749" s="2">
        <v>2744</v>
      </c>
      <c r="B2749" s="3"/>
      <c r="C2749" s="48" t="str">
        <f t="shared" si="84"/>
        <v/>
      </c>
      <c r="D2749" s="5" t="str">
        <f>IF(PhieuBauCu!$B$2&gt;0,IF(LEN($B2749)=0,"",IF(AND($B2749&gt;0,VALUE(SUBSTITUTE($B2749,"1","0"))=$B2749),1,0)),"")</f>
        <v/>
      </c>
      <c r="E2749" s="5" t="str">
        <f>IF(PhieuBauCu!$B$2&gt;1,IF(LEN($B2749)=0,"",IF(AND($B2749&gt;0,VALUE(SUBSTITUTE($B2749,"2","0"))=$B2749),1,0)),"")</f>
        <v/>
      </c>
      <c r="F2749" s="5" t="str">
        <f>IF(PhieuBauCu!$B$2&gt;2,IF(LEN($B2749)=0,"",IF(AND($B2749&gt;0,VALUE(SUBSTITUTE($B2749,"3","0"))=$B2749),1,0)),"")</f>
        <v/>
      </c>
      <c r="G2749" s="5" t="str">
        <f>IF(PhieuBauCu!$B$2&gt;3,IF(LEN($B2749)=0,"",IF(AND($B2749&gt;0,VALUE(SUBSTITUTE($B2749,"4","0"))=$B2749),1,0)),"")</f>
        <v/>
      </c>
      <c r="H2749" s="5" t="str">
        <f>IF(PhieuBauCu!$B$2&gt;4,IF(LEN($B2749)=0,"",IF(AND($B2749&gt;0,VALUE(SUBSTITUTE($B2749,"5","0"))=$B2749),1,0)),"")</f>
        <v/>
      </c>
      <c r="I2749" s="5" t="str">
        <f>IF(PhieuBauCu!$B$2&gt;5,IF(LEN($B2749)=0,"",IF(AND($B2749&gt;0,VALUE(SUBSTITUTE($B2749,"6","0"))=$B2749),1,0)),"")</f>
        <v/>
      </c>
      <c r="J2749" s="5" t="str">
        <f>IF(PhieuBauCu!$B$2&gt;6,IF(LEN($B2749)=0,"",IF(AND($B2749&gt;0,VALUE(SUBSTITUTE($B2749,"7","0"))=$B2749),1,0)),"")</f>
        <v/>
      </c>
      <c r="K2749" s="5" t="str">
        <f>IF(PhieuBauCu!$B$2&gt;7,IF(LEN($B2749)=0,"",IF(AND($B2749&gt;0,VALUE(SUBSTITUTE($B2749,"8","0"))=$B2749),1,0)),"")</f>
        <v/>
      </c>
      <c r="L2749" s="5" t="str">
        <f>IF(PhieuBauCu!$B$2&gt;8,IF(LEN($B2749)=0,"",IF(AND($B2749&gt;0,VALUE(SUBSTITUTE($B2749,"9","0"))=$B2749),1,0)),"")</f>
        <v/>
      </c>
      <c r="M2749" s="9">
        <f t="shared" si="85"/>
        <v>0</v>
      </c>
      <c r="N2749" s="36">
        <f>IF(AND(M2749&lt;=PhieuBauCu!$B$13,M2749&gt;=1),1,0)</f>
        <v>0</v>
      </c>
    </row>
    <row r="2750" spans="1:14" ht="28.5" customHeight="1">
      <c r="A2750" s="2">
        <v>2745</v>
      </c>
      <c r="B2750" s="3"/>
      <c r="C2750" s="48" t="str">
        <f t="shared" si="84"/>
        <v/>
      </c>
      <c r="D2750" s="5" t="str">
        <f>IF(PhieuBauCu!$B$2&gt;0,IF(LEN($B2750)=0,"",IF(AND($B2750&gt;0,VALUE(SUBSTITUTE($B2750,"1","0"))=$B2750),1,0)),"")</f>
        <v/>
      </c>
      <c r="E2750" s="5" t="str">
        <f>IF(PhieuBauCu!$B$2&gt;1,IF(LEN($B2750)=0,"",IF(AND($B2750&gt;0,VALUE(SUBSTITUTE($B2750,"2","0"))=$B2750),1,0)),"")</f>
        <v/>
      </c>
      <c r="F2750" s="5" t="str">
        <f>IF(PhieuBauCu!$B$2&gt;2,IF(LEN($B2750)=0,"",IF(AND($B2750&gt;0,VALUE(SUBSTITUTE($B2750,"3","0"))=$B2750),1,0)),"")</f>
        <v/>
      </c>
      <c r="G2750" s="5" t="str">
        <f>IF(PhieuBauCu!$B$2&gt;3,IF(LEN($B2750)=0,"",IF(AND($B2750&gt;0,VALUE(SUBSTITUTE($B2750,"4","0"))=$B2750),1,0)),"")</f>
        <v/>
      </c>
      <c r="H2750" s="5" t="str">
        <f>IF(PhieuBauCu!$B$2&gt;4,IF(LEN($B2750)=0,"",IF(AND($B2750&gt;0,VALUE(SUBSTITUTE($B2750,"5","0"))=$B2750),1,0)),"")</f>
        <v/>
      </c>
      <c r="I2750" s="5" t="str">
        <f>IF(PhieuBauCu!$B$2&gt;5,IF(LEN($B2750)=0,"",IF(AND($B2750&gt;0,VALUE(SUBSTITUTE($B2750,"6","0"))=$B2750),1,0)),"")</f>
        <v/>
      </c>
      <c r="J2750" s="5" t="str">
        <f>IF(PhieuBauCu!$B$2&gt;6,IF(LEN($B2750)=0,"",IF(AND($B2750&gt;0,VALUE(SUBSTITUTE($B2750,"7","0"))=$B2750),1,0)),"")</f>
        <v/>
      </c>
      <c r="K2750" s="5" t="str">
        <f>IF(PhieuBauCu!$B$2&gt;7,IF(LEN($B2750)=0,"",IF(AND($B2750&gt;0,VALUE(SUBSTITUTE($B2750,"8","0"))=$B2750),1,0)),"")</f>
        <v/>
      </c>
      <c r="L2750" s="5" t="str">
        <f>IF(PhieuBauCu!$B$2&gt;8,IF(LEN($B2750)=0,"",IF(AND($B2750&gt;0,VALUE(SUBSTITUTE($B2750,"9","0"))=$B2750),1,0)),"")</f>
        <v/>
      </c>
      <c r="M2750" s="9">
        <f t="shared" si="85"/>
        <v>0</v>
      </c>
      <c r="N2750" s="36">
        <f>IF(AND(M2750&lt;=PhieuBauCu!$B$13,M2750&gt;=1),1,0)</f>
        <v>0</v>
      </c>
    </row>
    <row r="2751" spans="1:14" ht="28.5" customHeight="1">
      <c r="A2751" s="2">
        <v>2746</v>
      </c>
      <c r="B2751" s="3"/>
      <c r="C2751" s="48" t="str">
        <f t="shared" si="84"/>
        <v/>
      </c>
      <c r="D2751" s="5" t="str">
        <f>IF(PhieuBauCu!$B$2&gt;0,IF(LEN($B2751)=0,"",IF(AND($B2751&gt;0,VALUE(SUBSTITUTE($B2751,"1","0"))=$B2751),1,0)),"")</f>
        <v/>
      </c>
      <c r="E2751" s="5" t="str">
        <f>IF(PhieuBauCu!$B$2&gt;1,IF(LEN($B2751)=0,"",IF(AND($B2751&gt;0,VALUE(SUBSTITUTE($B2751,"2","0"))=$B2751),1,0)),"")</f>
        <v/>
      </c>
      <c r="F2751" s="5" t="str">
        <f>IF(PhieuBauCu!$B$2&gt;2,IF(LEN($B2751)=0,"",IF(AND($B2751&gt;0,VALUE(SUBSTITUTE($B2751,"3","0"))=$B2751),1,0)),"")</f>
        <v/>
      </c>
      <c r="G2751" s="5" t="str">
        <f>IF(PhieuBauCu!$B$2&gt;3,IF(LEN($B2751)=0,"",IF(AND($B2751&gt;0,VALUE(SUBSTITUTE($B2751,"4","0"))=$B2751),1,0)),"")</f>
        <v/>
      </c>
      <c r="H2751" s="5" t="str">
        <f>IF(PhieuBauCu!$B$2&gt;4,IF(LEN($B2751)=0,"",IF(AND($B2751&gt;0,VALUE(SUBSTITUTE($B2751,"5","0"))=$B2751),1,0)),"")</f>
        <v/>
      </c>
      <c r="I2751" s="5" t="str">
        <f>IF(PhieuBauCu!$B$2&gt;5,IF(LEN($B2751)=0,"",IF(AND($B2751&gt;0,VALUE(SUBSTITUTE($B2751,"6","0"))=$B2751),1,0)),"")</f>
        <v/>
      </c>
      <c r="J2751" s="5" t="str">
        <f>IF(PhieuBauCu!$B$2&gt;6,IF(LEN($B2751)=0,"",IF(AND($B2751&gt;0,VALUE(SUBSTITUTE($B2751,"7","0"))=$B2751),1,0)),"")</f>
        <v/>
      </c>
      <c r="K2751" s="5" t="str">
        <f>IF(PhieuBauCu!$B$2&gt;7,IF(LEN($B2751)=0,"",IF(AND($B2751&gt;0,VALUE(SUBSTITUTE($B2751,"8","0"))=$B2751),1,0)),"")</f>
        <v/>
      </c>
      <c r="L2751" s="5" t="str">
        <f>IF(PhieuBauCu!$B$2&gt;8,IF(LEN($B2751)=0,"",IF(AND($B2751&gt;0,VALUE(SUBSTITUTE($B2751,"9","0"))=$B2751),1,0)),"")</f>
        <v/>
      </c>
      <c r="M2751" s="9">
        <f t="shared" si="85"/>
        <v>0</v>
      </c>
      <c r="N2751" s="36">
        <f>IF(AND(M2751&lt;=PhieuBauCu!$B$13,M2751&gt;=1),1,0)</f>
        <v>0</v>
      </c>
    </row>
    <row r="2752" spans="1:14" ht="28.5" customHeight="1">
      <c r="A2752" s="2">
        <v>2747</v>
      </c>
      <c r="B2752" s="3"/>
      <c r="C2752" s="48" t="str">
        <f t="shared" si="84"/>
        <v/>
      </c>
      <c r="D2752" s="5" t="str">
        <f>IF(PhieuBauCu!$B$2&gt;0,IF(LEN($B2752)=0,"",IF(AND($B2752&gt;0,VALUE(SUBSTITUTE($B2752,"1","0"))=$B2752),1,0)),"")</f>
        <v/>
      </c>
      <c r="E2752" s="5" t="str">
        <f>IF(PhieuBauCu!$B$2&gt;1,IF(LEN($B2752)=0,"",IF(AND($B2752&gt;0,VALUE(SUBSTITUTE($B2752,"2","0"))=$B2752),1,0)),"")</f>
        <v/>
      </c>
      <c r="F2752" s="5" t="str">
        <f>IF(PhieuBauCu!$B$2&gt;2,IF(LEN($B2752)=0,"",IF(AND($B2752&gt;0,VALUE(SUBSTITUTE($B2752,"3","0"))=$B2752),1,0)),"")</f>
        <v/>
      </c>
      <c r="G2752" s="5" t="str">
        <f>IF(PhieuBauCu!$B$2&gt;3,IF(LEN($B2752)=0,"",IF(AND($B2752&gt;0,VALUE(SUBSTITUTE($B2752,"4","0"))=$B2752),1,0)),"")</f>
        <v/>
      </c>
      <c r="H2752" s="5" t="str">
        <f>IF(PhieuBauCu!$B$2&gt;4,IF(LEN($B2752)=0,"",IF(AND($B2752&gt;0,VALUE(SUBSTITUTE($B2752,"5","0"))=$B2752),1,0)),"")</f>
        <v/>
      </c>
      <c r="I2752" s="5" t="str">
        <f>IF(PhieuBauCu!$B$2&gt;5,IF(LEN($B2752)=0,"",IF(AND($B2752&gt;0,VALUE(SUBSTITUTE($B2752,"6","0"))=$B2752),1,0)),"")</f>
        <v/>
      </c>
      <c r="J2752" s="5" t="str">
        <f>IF(PhieuBauCu!$B$2&gt;6,IF(LEN($B2752)=0,"",IF(AND($B2752&gt;0,VALUE(SUBSTITUTE($B2752,"7","0"))=$B2752),1,0)),"")</f>
        <v/>
      </c>
      <c r="K2752" s="5" t="str">
        <f>IF(PhieuBauCu!$B$2&gt;7,IF(LEN($B2752)=0,"",IF(AND($B2752&gt;0,VALUE(SUBSTITUTE($B2752,"8","0"))=$B2752),1,0)),"")</f>
        <v/>
      </c>
      <c r="L2752" s="5" t="str">
        <f>IF(PhieuBauCu!$B$2&gt;8,IF(LEN($B2752)=0,"",IF(AND($B2752&gt;0,VALUE(SUBSTITUTE($B2752,"9","0"))=$B2752),1,0)),"")</f>
        <v/>
      </c>
      <c r="M2752" s="9">
        <f t="shared" si="85"/>
        <v>0</v>
      </c>
      <c r="N2752" s="36">
        <f>IF(AND(M2752&lt;=PhieuBauCu!$B$13,M2752&gt;=1),1,0)</f>
        <v>0</v>
      </c>
    </row>
    <row r="2753" spans="1:14" ht="28.5" customHeight="1">
      <c r="A2753" s="2">
        <v>2748</v>
      </c>
      <c r="B2753" s="3"/>
      <c r="C2753" s="48" t="str">
        <f t="shared" si="84"/>
        <v/>
      </c>
      <c r="D2753" s="5" t="str">
        <f>IF(PhieuBauCu!$B$2&gt;0,IF(LEN($B2753)=0,"",IF(AND($B2753&gt;0,VALUE(SUBSTITUTE($B2753,"1","0"))=$B2753),1,0)),"")</f>
        <v/>
      </c>
      <c r="E2753" s="5" t="str">
        <f>IF(PhieuBauCu!$B$2&gt;1,IF(LEN($B2753)=0,"",IF(AND($B2753&gt;0,VALUE(SUBSTITUTE($B2753,"2","0"))=$B2753),1,0)),"")</f>
        <v/>
      </c>
      <c r="F2753" s="5" t="str">
        <f>IF(PhieuBauCu!$B$2&gt;2,IF(LEN($B2753)=0,"",IF(AND($B2753&gt;0,VALUE(SUBSTITUTE($B2753,"3","0"))=$B2753),1,0)),"")</f>
        <v/>
      </c>
      <c r="G2753" s="5" t="str">
        <f>IF(PhieuBauCu!$B$2&gt;3,IF(LEN($B2753)=0,"",IF(AND($B2753&gt;0,VALUE(SUBSTITUTE($B2753,"4","0"))=$B2753),1,0)),"")</f>
        <v/>
      </c>
      <c r="H2753" s="5" t="str">
        <f>IF(PhieuBauCu!$B$2&gt;4,IF(LEN($B2753)=0,"",IF(AND($B2753&gt;0,VALUE(SUBSTITUTE($B2753,"5","0"))=$B2753),1,0)),"")</f>
        <v/>
      </c>
      <c r="I2753" s="5" t="str">
        <f>IF(PhieuBauCu!$B$2&gt;5,IF(LEN($B2753)=0,"",IF(AND($B2753&gt;0,VALUE(SUBSTITUTE($B2753,"6","0"))=$B2753),1,0)),"")</f>
        <v/>
      </c>
      <c r="J2753" s="5" t="str">
        <f>IF(PhieuBauCu!$B$2&gt;6,IF(LEN($B2753)=0,"",IF(AND($B2753&gt;0,VALUE(SUBSTITUTE($B2753,"7","0"))=$B2753),1,0)),"")</f>
        <v/>
      </c>
      <c r="K2753" s="5" t="str">
        <f>IF(PhieuBauCu!$B$2&gt;7,IF(LEN($B2753)=0,"",IF(AND($B2753&gt;0,VALUE(SUBSTITUTE($B2753,"8","0"))=$B2753),1,0)),"")</f>
        <v/>
      </c>
      <c r="L2753" s="5" t="str">
        <f>IF(PhieuBauCu!$B$2&gt;8,IF(LEN($B2753)=0,"",IF(AND($B2753&gt;0,VALUE(SUBSTITUTE($B2753,"9","0"))=$B2753),1,0)),"")</f>
        <v/>
      </c>
      <c r="M2753" s="9">
        <f t="shared" si="85"/>
        <v>0</v>
      </c>
      <c r="N2753" s="36">
        <f>IF(AND(M2753&lt;=PhieuBauCu!$B$13,M2753&gt;=1),1,0)</f>
        <v>0</v>
      </c>
    </row>
    <row r="2754" spans="1:14" ht="28.5" customHeight="1">
      <c r="A2754" s="2">
        <v>2749</v>
      </c>
      <c r="B2754" s="3"/>
      <c r="C2754" s="48" t="str">
        <f t="shared" si="84"/>
        <v/>
      </c>
      <c r="D2754" s="5" t="str">
        <f>IF(PhieuBauCu!$B$2&gt;0,IF(LEN($B2754)=0,"",IF(AND($B2754&gt;0,VALUE(SUBSTITUTE($B2754,"1","0"))=$B2754),1,0)),"")</f>
        <v/>
      </c>
      <c r="E2754" s="5" t="str">
        <f>IF(PhieuBauCu!$B$2&gt;1,IF(LEN($B2754)=0,"",IF(AND($B2754&gt;0,VALUE(SUBSTITUTE($B2754,"2","0"))=$B2754),1,0)),"")</f>
        <v/>
      </c>
      <c r="F2754" s="5" t="str">
        <f>IF(PhieuBauCu!$B$2&gt;2,IF(LEN($B2754)=0,"",IF(AND($B2754&gt;0,VALUE(SUBSTITUTE($B2754,"3","0"))=$B2754),1,0)),"")</f>
        <v/>
      </c>
      <c r="G2754" s="5" t="str">
        <f>IF(PhieuBauCu!$B$2&gt;3,IF(LEN($B2754)=0,"",IF(AND($B2754&gt;0,VALUE(SUBSTITUTE($B2754,"4","0"))=$B2754),1,0)),"")</f>
        <v/>
      </c>
      <c r="H2754" s="5" t="str">
        <f>IF(PhieuBauCu!$B$2&gt;4,IF(LEN($B2754)=0,"",IF(AND($B2754&gt;0,VALUE(SUBSTITUTE($B2754,"5","0"))=$B2754),1,0)),"")</f>
        <v/>
      </c>
      <c r="I2754" s="5" t="str">
        <f>IF(PhieuBauCu!$B$2&gt;5,IF(LEN($B2754)=0,"",IF(AND($B2754&gt;0,VALUE(SUBSTITUTE($B2754,"6","0"))=$B2754),1,0)),"")</f>
        <v/>
      </c>
      <c r="J2754" s="5" t="str">
        <f>IF(PhieuBauCu!$B$2&gt;6,IF(LEN($B2754)=0,"",IF(AND($B2754&gt;0,VALUE(SUBSTITUTE($B2754,"7","0"))=$B2754),1,0)),"")</f>
        <v/>
      </c>
      <c r="K2754" s="5" t="str">
        <f>IF(PhieuBauCu!$B$2&gt;7,IF(LEN($B2754)=0,"",IF(AND($B2754&gt;0,VALUE(SUBSTITUTE($B2754,"8","0"))=$B2754),1,0)),"")</f>
        <v/>
      </c>
      <c r="L2754" s="5" t="str">
        <f>IF(PhieuBauCu!$B$2&gt;8,IF(LEN($B2754)=0,"",IF(AND($B2754&gt;0,VALUE(SUBSTITUTE($B2754,"9","0"))=$B2754),1,0)),"")</f>
        <v/>
      </c>
      <c r="M2754" s="9">
        <f t="shared" si="85"/>
        <v>0</v>
      </c>
      <c r="N2754" s="36">
        <f>IF(AND(M2754&lt;=PhieuBauCu!$B$13,M2754&gt;=1),1,0)</f>
        <v>0</v>
      </c>
    </row>
    <row r="2755" spans="1:14" ht="28.5" customHeight="1">
      <c r="A2755" s="2">
        <v>2750</v>
      </c>
      <c r="B2755" s="3"/>
      <c r="C2755" s="48" t="str">
        <f t="shared" si="84"/>
        <v/>
      </c>
      <c r="D2755" s="5" t="str">
        <f>IF(PhieuBauCu!$B$2&gt;0,IF(LEN($B2755)=0,"",IF(AND($B2755&gt;0,VALUE(SUBSTITUTE($B2755,"1","0"))=$B2755),1,0)),"")</f>
        <v/>
      </c>
      <c r="E2755" s="5" t="str">
        <f>IF(PhieuBauCu!$B$2&gt;1,IF(LEN($B2755)=0,"",IF(AND($B2755&gt;0,VALUE(SUBSTITUTE($B2755,"2","0"))=$B2755),1,0)),"")</f>
        <v/>
      </c>
      <c r="F2755" s="5" t="str">
        <f>IF(PhieuBauCu!$B$2&gt;2,IF(LEN($B2755)=0,"",IF(AND($B2755&gt;0,VALUE(SUBSTITUTE($B2755,"3","0"))=$B2755),1,0)),"")</f>
        <v/>
      </c>
      <c r="G2755" s="5" t="str">
        <f>IF(PhieuBauCu!$B$2&gt;3,IF(LEN($B2755)=0,"",IF(AND($B2755&gt;0,VALUE(SUBSTITUTE($B2755,"4","0"))=$B2755),1,0)),"")</f>
        <v/>
      </c>
      <c r="H2755" s="5" t="str">
        <f>IF(PhieuBauCu!$B$2&gt;4,IF(LEN($B2755)=0,"",IF(AND($B2755&gt;0,VALUE(SUBSTITUTE($B2755,"5","0"))=$B2755),1,0)),"")</f>
        <v/>
      </c>
      <c r="I2755" s="5" t="str">
        <f>IF(PhieuBauCu!$B$2&gt;5,IF(LEN($B2755)=0,"",IF(AND($B2755&gt;0,VALUE(SUBSTITUTE($B2755,"6","0"))=$B2755),1,0)),"")</f>
        <v/>
      </c>
      <c r="J2755" s="5" t="str">
        <f>IF(PhieuBauCu!$B$2&gt;6,IF(LEN($B2755)=0,"",IF(AND($B2755&gt;0,VALUE(SUBSTITUTE($B2755,"7","0"))=$B2755),1,0)),"")</f>
        <v/>
      </c>
      <c r="K2755" s="5" t="str">
        <f>IF(PhieuBauCu!$B$2&gt;7,IF(LEN($B2755)=0,"",IF(AND($B2755&gt;0,VALUE(SUBSTITUTE($B2755,"8","0"))=$B2755),1,0)),"")</f>
        <v/>
      </c>
      <c r="L2755" s="5" t="str">
        <f>IF(PhieuBauCu!$B$2&gt;8,IF(LEN($B2755)=0,"",IF(AND($B2755&gt;0,VALUE(SUBSTITUTE($B2755,"9","0"))=$B2755),1,0)),"")</f>
        <v/>
      </c>
      <c r="M2755" s="9">
        <f t="shared" si="85"/>
        <v>0</v>
      </c>
      <c r="N2755" s="36">
        <f>IF(AND(M2755&lt;=PhieuBauCu!$B$13,M2755&gt;=1),1,0)</f>
        <v>0</v>
      </c>
    </row>
    <row r="2756" spans="1:14" ht="28.5" customHeight="1">
      <c r="A2756" s="2">
        <v>2751</v>
      </c>
      <c r="B2756" s="3"/>
      <c r="C2756" s="48" t="str">
        <f t="shared" si="84"/>
        <v/>
      </c>
      <c r="D2756" s="5" t="str">
        <f>IF(PhieuBauCu!$B$2&gt;0,IF(LEN($B2756)=0,"",IF(AND($B2756&gt;0,VALUE(SUBSTITUTE($B2756,"1","0"))=$B2756),1,0)),"")</f>
        <v/>
      </c>
      <c r="E2756" s="5" t="str">
        <f>IF(PhieuBauCu!$B$2&gt;1,IF(LEN($B2756)=0,"",IF(AND($B2756&gt;0,VALUE(SUBSTITUTE($B2756,"2","0"))=$B2756),1,0)),"")</f>
        <v/>
      </c>
      <c r="F2756" s="5" t="str">
        <f>IF(PhieuBauCu!$B$2&gt;2,IF(LEN($B2756)=0,"",IF(AND($B2756&gt;0,VALUE(SUBSTITUTE($B2756,"3","0"))=$B2756),1,0)),"")</f>
        <v/>
      </c>
      <c r="G2756" s="5" t="str">
        <f>IF(PhieuBauCu!$B$2&gt;3,IF(LEN($B2756)=0,"",IF(AND($B2756&gt;0,VALUE(SUBSTITUTE($B2756,"4","0"))=$B2756),1,0)),"")</f>
        <v/>
      </c>
      <c r="H2756" s="5" t="str">
        <f>IF(PhieuBauCu!$B$2&gt;4,IF(LEN($B2756)=0,"",IF(AND($B2756&gt;0,VALUE(SUBSTITUTE($B2756,"5","0"))=$B2756),1,0)),"")</f>
        <v/>
      </c>
      <c r="I2756" s="5" t="str">
        <f>IF(PhieuBauCu!$B$2&gt;5,IF(LEN($B2756)=0,"",IF(AND($B2756&gt;0,VALUE(SUBSTITUTE($B2756,"6","0"))=$B2756),1,0)),"")</f>
        <v/>
      </c>
      <c r="J2756" s="5" t="str">
        <f>IF(PhieuBauCu!$B$2&gt;6,IF(LEN($B2756)=0,"",IF(AND($B2756&gt;0,VALUE(SUBSTITUTE($B2756,"7","0"))=$B2756),1,0)),"")</f>
        <v/>
      </c>
      <c r="K2756" s="5" t="str">
        <f>IF(PhieuBauCu!$B$2&gt;7,IF(LEN($B2756)=0,"",IF(AND($B2756&gt;0,VALUE(SUBSTITUTE($B2756,"8","0"))=$B2756),1,0)),"")</f>
        <v/>
      </c>
      <c r="L2756" s="5" t="str">
        <f>IF(PhieuBauCu!$B$2&gt;8,IF(LEN($B2756)=0,"",IF(AND($B2756&gt;0,VALUE(SUBSTITUTE($B2756,"9","0"))=$B2756),1,0)),"")</f>
        <v/>
      </c>
      <c r="M2756" s="9">
        <f t="shared" si="85"/>
        <v>0</v>
      </c>
      <c r="N2756" s="36">
        <f>IF(AND(M2756&lt;=PhieuBauCu!$B$13,M2756&gt;=1),1,0)</f>
        <v>0</v>
      </c>
    </row>
    <row r="2757" spans="1:14" ht="28.5" customHeight="1">
      <c r="A2757" s="2">
        <v>2752</v>
      </c>
      <c r="B2757" s="3"/>
      <c r="C2757" s="48" t="str">
        <f t="shared" si="84"/>
        <v/>
      </c>
      <c r="D2757" s="5" t="str">
        <f>IF(PhieuBauCu!$B$2&gt;0,IF(LEN($B2757)=0,"",IF(AND($B2757&gt;0,VALUE(SUBSTITUTE($B2757,"1","0"))=$B2757),1,0)),"")</f>
        <v/>
      </c>
      <c r="E2757" s="5" t="str">
        <f>IF(PhieuBauCu!$B$2&gt;1,IF(LEN($B2757)=0,"",IF(AND($B2757&gt;0,VALUE(SUBSTITUTE($B2757,"2","0"))=$B2757),1,0)),"")</f>
        <v/>
      </c>
      <c r="F2757" s="5" t="str">
        <f>IF(PhieuBauCu!$B$2&gt;2,IF(LEN($B2757)=0,"",IF(AND($B2757&gt;0,VALUE(SUBSTITUTE($B2757,"3","0"))=$B2757),1,0)),"")</f>
        <v/>
      </c>
      <c r="G2757" s="5" t="str">
        <f>IF(PhieuBauCu!$B$2&gt;3,IF(LEN($B2757)=0,"",IF(AND($B2757&gt;0,VALUE(SUBSTITUTE($B2757,"4","0"))=$B2757),1,0)),"")</f>
        <v/>
      </c>
      <c r="H2757" s="5" t="str">
        <f>IF(PhieuBauCu!$B$2&gt;4,IF(LEN($B2757)=0,"",IF(AND($B2757&gt;0,VALUE(SUBSTITUTE($B2757,"5","0"))=$B2757),1,0)),"")</f>
        <v/>
      </c>
      <c r="I2757" s="5" t="str">
        <f>IF(PhieuBauCu!$B$2&gt;5,IF(LEN($B2757)=0,"",IF(AND($B2757&gt;0,VALUE(SUBSTITUTE($B2757,"6","0"))=$B2757),1,0)),"")</f>
        <v/>
      </c>
      <c r="J2757" s="5" t="str">
        <f>IF(PhieuBauCu!$B$2&gt;6,IF(LEN($B2757)=0,"",IF(AND($B2757&gt;0,VALUE(SUBSTITUTE($B2757,"7","0"))=$B2757),1,0)),"")</f>
        <v/>
      </c>
      <c r="K2757" s="5" t="str">
        <f>IF(PhieuBauCu!$B$2&gt;7,IF(LEN($B2757)=0,"",IF(AND($B2757&gt;0,VALUE(SUBSTITUTE($B2757,"8","0"))=$B2757),1,0)),"")</f>
        <v/>
      </c>
      <c r="L2757" s="5" t="str">
        <f>IF(PhieuBauCu!$B$2&gt;8,IF(LEN($B2757)=0,"",IF(AND($B2757&gt;0,VALUE(SUBSTITUTE($B2757,"9","0"))=$B2757),1,0)),"")</f>
        <v/>
      </c>
      <c r="M2757" s="9">
        <f t="shared" si="85"/>
        <v>0</v>
      </c>
      <c r="N2757" s="36">
        <f>IF(AND(M2757&lt;=PhieuBauCu!$B$13,M2757&gt;=1),1,0)</f>
        <v>0</v>
      </c>
    </row>
    <row r="2758" spans="1:14" ht="28.5" customHeight="1">
      <c r="A2758" s="2">
        <v>2753</v>
      </c>
      <c r="B2758" s="3"/>
      <c r="C2758" s="48" t="str">
        <f t="shared" si="84"/>
        <v/>
      </c>
      <c r="D2758" s="5" t="str">
        <f>IF(PhieuBauCu!$B$2&gt;0,IF(LEN($B2758)=0,"",IF(AND($B2758&gt;0,VALUE(SUBSTITUTE($B2758,"1","0"))=$B2758),1,0)),"")</f>
        <v/>
      </c>
      <c r="E2758" s="5" t="str">
        <f>IF(PhieuBauCu!$B$2&gt;1,IF(LEN($B2758)=0,"",IF(AND($B2758&gt;0,VALUE(SUBSTITUTE($B2758,"2","0"))=$B2758),1,0)),"")</f>
        <v/>
      </c>
      <c r="F2758" s="5" t="str">
        <f>IF(PhieuBauCu!$B$2&gt;2,IF(LEN($B2758)=0,"",IF(AND($B2758&gt;0,VALUE(SUBSTITUTE($B2758,"3","0"))=$B2758),1,0)),"")</f>
        <v/>
      </c>
      <c r="G2758" s="5" t="str">
        <f>IF(PhieuBauCu!$B$2&gt;3,IF(LEN($B2758)=0,"",IF(AND($B2758&gt;0,VALUE(SUBSTITUTE($B2758,"4","0"))=$B2758),1,0)),"")</f>
        <v/>
      </c>
      <c r="H2758" s="5" t="str">
        <f>IF(PhieuBauCu!$B$2&gt;4,IF(LEN($B2758)=0,"",IF(AND($B2758&gt;0,VALUE(SUBSTITUTE($B2758,"5","0"))=$B2758),1,0)),"")</f>
        <v/>
      </c>
      <c r="I2758" s="5" t="str">
        <f>IF(PhieuBauCu!$B$2&gt;5,IF(LEN($B2758)=0,"",IF(AND($B2758&gt;0,VALUE(SUBSTITUTE($B2758,"6","0"))=$B2758),1,0)),"")</f>
        <v/>
      </c>
      <c r="J2758" s="5" t="str">
        <f>IF(PhieuBauCu!$B$2&gt;6,IF(LEN($B2758)=0,"",IF(AND($B2758&gt;0,VALUE(SUBSTITUTE($B2758,"7","0"))=$B2758),1,0)),"")</f>
        <v/>
      </c>
      <c r="K2758" s="5" t="str">
        <f>IF(PhieuBauCu!$B$2&gt;7,IF(LEN($B2758)=0,"",IF(AND($B2758&gt;0,VALUE(SUBSTITUTE($B2758,"8","0"))=$B2758),1,0)),"")</f>
        <v/>
      </c>
      <c r="L2758" s="5" t="str">
        <f>IF(PhieuBauCu!$B$2&gt;8,IF(LEN($B2758)=0,"",IF(AND($B2758&gt;0,VALUE(SUBSTITUTE($B2758,"9","0"))=$B2758),1,0)),"")</f>
        <v/>
      </c>
      <c r="M2758" s="9">
        <f t="shared" si="85"/>
        <v>0</v>
      </c>
      <c r="N2758" s="36">
        <f>IF(AND(M2758&lt;=PhieuBauCu!$B$13,M2758&gt;=1),1,0)</f>
        <v>0</v>
      </c>
    </row>
    <row r="2759" spans="1:14" ht="28.5" customHeight="1">
      <c r="A2759" s="2">
        <v>2754</v>
      </c>
      <c r="B2759" s="3"/>
      <c r="C2759" s="48" t="str">
        <f t="shared" ref="C2759:C2822" si="86">IF(LEN(B2759)&gt;0,IF(N2759=1,"Ok","Not Ok"),"")</f>
        <v/>
      </c>
      <c r="D2759" s="5" t="str">
        <f>IF(PhieuBauCu!$B$2&gt;0,IF(LEN($B2759)=0,"",IF(AND($B2759&gt;0,VALUE(SUBSTITUTE($B2759,"1","0"))=$B2759),1,0)),"")</f>
        <v/>
      </c>
      <c r="E2759" s="5" t="str">
        <f>IF(PhieuBauCu!$B$2&gt;1,IF(LEN($B2759)=0,"",IF(AND($B2759&gt;0,VALUE(SUBSTITUTE($B2759,"2","0"))=$B2759),1,0)),"")</f>
        <v/>
      </c>
      <c r="F2759" s="5" t="str">
        <f>IF(PhieuBauCu!$B$2&gt;2,IF(LEN($B2759)=0,"",IF(AND($B2759&gt;0,VALUE(SUBSTITUTE($B2759,"3","0"))=$B2759),1,0)),"")</f>
        <v/>
      </c>
      <c r="G2759" s="5" t="str">
        <f>IF(PhieuBauCu!$B$2&gt;3,IF(LEN($B2759)=0,"",IF(AND($B2759&gt;0,VALUE(SUBSTITUTE($B2759,"4","0"))=$B2759),1,0)),"")</f>
        <v/>
      </c>
      <c r="H2759" s="5" t="str">
        <f>IF(PhieuBauCu!$B$2&gt;4,IF(LEN($B2759)=0,"",IF(AND($B2759&gt;0,VALUE(SUBSTITUTE($B2759,"5","0"))=$B2759),1,0)),"")</f>
        <v/>
      </c>
      <c r="I2759" s="5" t="str">
        <f>IF(PhieuBauCu!$B$2&gt;5,IF(LEN($B2759)=0,"",IF(AND($B2759&gt;0,VALUE(SUBSTITUTE($B2759,"6","0"))=$B2759),1,0)),"")</f>
        <v/>
      </c>
      <c r="J2759" s="5" t="str">
        <f>IF(PhieuBauCu!$B$2&gt;6,IF(LEN($B2759)=0,"",IF(AND($B2759&gt;0,VALUE(SUBSTITUTE($B2759,"7","0"))=$B2759),1,0)),"")</f>
        <v/>
      </c>
      <c r="K2759" s="5" t="str">
        <f>IF(PhieuBauCu!$B$2&gt;7,IF(LEN($B2759)=0,"",IF(AND($B2759&gt;0,VALUE(SUBSTITUTE($B2759,"8","0"))=$B2759),1,0)),"")</f>
        <v/>
      </c>
      <c r="L2759" s="5" t="str">
        <f>IF(PhieuBauCu!$B$2&gt;8,IF(LEN($B2759)=0,"",IF(AND($B2759&gt;0,VALUE(SUBSTITUTE($B2759,"9","0"))=$B2759),1,0)),"")</f>
        <v/>
      </c>
      <c r="M2759" s="9">
        <f t="shared" ref="M2759:M2822" si="87">SUMIF(D2759:L2759,1)</f>
        <v>0</v>
      </c>
      <c r="N2759" s="36">
        <f>IF(AND(M2759&lt;=PhieuBauCu!$B$13,M2759&gt;=1),1,0)</f>
        <v>0</v>
      </c>
    </row>
    <row r="2760" spans="1:14" ht="28.5" customHeight="1">
      <c r="A2760" s="2">
        <v>2755</v>
      </c>
      <c r="B2760" s="3"/>
      <c r="C2760" s="48" t="str">
        <f t="shared" si="86"/>
        <v/>
      </c>
      <c r="D2760" s="5" t="str">
        <f>IF(PhieuBauCu!$B$2&gt;0,IF(LEN($B2760)=0,"",IF(AND($B2760&gt;0,VALUE(SUBSTITUTE($B2760,"1","0"))=$B2760),1,0)),"")</f>
        <v/>
      </c>
      <c r="E2760" s="5" t="str">
        <f>IF(PhieuBauCu!$B$2&gt;1,IF(LEN($B2760)=0,"",IF(AND($B2760&gt;0,VALUE(SUBSTITUTE($B2760,"2","0"))=$B2760),1,0)),"")</f>
        <v/>
      </c>
      <c r="F2760" s="5" t="str">
        <f>IF(PhieuBauCu!$B$2&gt;2,IF(LEN($B2760)=0,"",IF(AND($B2760&gt;0,VALUE(SUBSTITUTE($B2760,"3","0"))=$B2760),1,0)),"")</f>
        <v/>
      </c>
      <c r="G2760" s="5" t="str">
        <f>IF(PhieuBauCu!$B$2&gt;3,IF(LEN($B2760)=0,"",IF(AND($B2760&gt;0,VALUE(SUBSTITUTE($B2760,"4","0"))=$B2760),1,0)),"")</f>
        <v/>
      </c>
      <c r="H2760" s="5" t="str">
        <f>IF(PhieuBauCu!$B$2&gt;4,IF(LEN($B2760)=0,"",IF(AND($B2760&gt;0,VALUE(SUBSTITUTE($B2760,"5","0"))=$B2760),1,0)),"")</f>
        <v/>
      </c>
      <c r="I2760" s="5" t="str">
        <f>IF(PhieuBauCu!$B$2&gt;5,IF(LEN($B2760)=0,"",IF(AND($B2760&gt;0,VALUE(SUBSTITUTE($B2760,"6","0"))=$B2760),1,0)),"")</f>
        <v/>
      </c>
      <c r="J2760" s="5" t="str">
        <f>IF(PhieuBauCu!$B$2&gt;6,IF(LEN($B2760)=0,"",IF(AND($B2760&gt;0,VALUE(SUBSTITUTE($B2760,"7","0"))=$B2760),1,0)),"")</f>
        <v/>
      </c>
      <c r="K2760" s="5" t="str">
        <f>IF(PhieuBauCu!$B$2&gt;7,IF(LEN($B2760)=0,"",IF(AND($B2760&gt;0,VALUE(SUBSTITUTE($B2760,"8","0"))=$B2760),1,0)),"")</f>
        <v/>
      </c>
      <c r="L2760" s="5" t="str">
        <f>IF(PhieuBauCu!$B$2&gt;8,IF(LEN($B2760)=0,"",IF(AND($B2760&gt;0,VALUE(SUBSTITUTE($B2760,"9","0"))=$B2760),1,0)),"")</f>
        <v/>
      </c>
      <c r="M2760" s="9">
        <f t="shared" si="87"/>
        <v>0</v>
      </c>
      <c r="N2760" s="36">
        <f>IF(AND(M2760&lt;=PhieuBauCu!$B$13,M2760&gt;=1),1,0)</f>
        <v>0</v>
      </c>
    </row>
    <row r="2761" spans="1:14" ht="28.5" customHeight="1">
      <c r="A2761" s="2">
        <v>2756</v>
      </c>
      <c r="B2761" s="3"/>
      <c r="C2761" s="48" t="str">
        <f t="shared" si="86"/>
        <v/>
      </c>
      <c r="D2761" s="5" t="str">
        <f>IF(PhieuBauCu!$B$2&gt;0,IF(LEN($B2761)=0,"",IF(AND($B2761&gt;0,VALUE(SUBSTITUTE($B2761,"1","0"))=$B2761),1,0)),"")</f>
        <v/>
      </c>
      <c r="E2761" s="5" t="str">
        <f>IF(PhieuBauCu!$B$2&gt;1,IF(LEN($B2761)=0,"",IF(AND($B2761&gt;0,VALUE(SUBSTITUTE($B2761,"2","0"))=$B2761),1,0)),"")</f>
        <v/>
      </c>
      <c r="F2761" s="5" t="str">
        <f>IF(PhieuBauCu!$B$2&gt;2,IF(LEN($B2761)=0,"",IF(AND($B2761&gt;0,VALUE(SUBSTITUTE($B2761,"3","0"))=$B2761),1,0)),"")</f>
        <v/>
      </c>
      <c r="G2761" s="5" t="str">
        <f>IF(PhieuBauCu!$B$2&gt;3,IF(LEN($B2761)=0,"",IF(AND($B2761&gt;0,VALUE(SUBSTITUTE($B2761,"4","0"))=$B2761),1,0)),"")</f>
        <v/>
      </c>
      <c r="H2761" s="5" t="str">
        <f>IF(PhieuBauCu!$B$2&gt;4,IF(LEN($B2761)=0,"",IF(AND($B2761&gt;0,VALUE(SUBSTITUTE($B2761,"5","0"))=$B2761),1,0)),"")</f>
        <v/>
      </c>
      <c r="I2761" s="5" t="str">
        <f>IF(PhieuBauCu!$B$2&gt;5,IF(LEN($B2761)=0,"",IF(AND($B2761&gt;0,VALUE(SUBSTITUTE($B2761,"6","0"))=$B2761),1,0)),"")</f>
        <v/>
      </c>
      <c r="J2761" s="5" t="str">
        <f>IF(PhieuBauCu!$B$2&gt;6,IF(LEN($B2761)=0,"",IF(AND($B2761&gt;0,VALUE(SUBSTITUTE($B2761,"7","0"))=$B2761),1,0)),"")</f>
        <v/>
      </c>
      <c r="K2761" s="5" t="str">
        <f>IF(PhieuBauCu!$B$2&gt;7,IF(LEN($B2761)=0,"",IF(AND($B2761&gt;0,VALUE(SUBSTITUTE($B2761,"8","0"))=$B2761),1,0)),"")</f>
        <v/>
      </c>
      <c r="L2761" s="5" t="str">
        <f>IF(PhieuBauCu!$B$2&gt;8,IF(LEN($B2761)=0,"",IF(AND($B2761&gt;0,VALUE(SUBSTITUTE($B2761,"9","0"))=$B2761),1,0)),"")</f>
        <v/>
      </c>
      <c r="M2761" s="9">
        <f t="shared" si="87"/>
        <v>0</v>
      </c>
      <c r="N2761" s="36">
        <f>IF(AND(M2761&lt;=PhieuBauCu!$B$13,M2761&gt;=1),1,0)</f>
        <v>0</v>
      </c>
    </row>
    <row r="2762" spans="1:14" ht="28.5" customHeight="1">
      <c r="A2762" s="2">
        <v>2757</v>
      </c>
      <c r="B2762" s="3"/>
      <c r="C2762" s="48" t="str">
        <f t="shared" si="86"/>
        <v/>
      </c>
      <c r="D2762" s="5" t="str">
        <f>IF(PhieuBauCu!$B$2&gt;0,IF(LEN($B2762)=0,"",IF(AND($B2762&gt;0,VALUE(SUBSTITUTE($B2762,"1","0"))=$B2762),1,0)),"")</f>
        <v/>
      </c>
      <c r="E2762" s="5" t="str">
        <f>IF(PhieuBauCu!$B$2&gt;1,IF(LEN($B2762)=0,"",IF(AND($B2762&gt;0,VALUE(SUBSTITUTE($B2762,"2","0"))=$B2762),1,0)),"")</f>
        <v/>
      </c>
      <c r="F2762" s="5" t="str">
        <f>IF(PhieuBauCu!$B$2&gt;2,IF(LEN($B2762)=0,"",IF(AND($B2762&gt;0,VALUE(SUBSTITUTE($B2762,"3","0"))=$B2762),1,0)),"")</f>
        <v/>
      </c>
      <c r="G2762" s="5" t="str">
        <f>IF(PhieuBauCu!$B$2&gt;3,IF(LEN($B2762)=0,"",IF(AND($B2762&gt;0,VALUE(SUBSTITUTE($B2762,"4","0"))=$B2762),1,0)),"")</f>
        <v/>
      </c>
      <c r="H2762" s="5" t="str">
        <f>IF(PhieuBauCu!$B$2&gt;4,IF(LEN($B2762)=0,"",IF(AND($B2762&gt;0,VALUE(SUBSTITUTE($B2762,"5","0"))=$B2762),1,0)),"")</f>
        <v/>
      </c>
      <c r="I2762" s="5" t="str">
        <f>IF(PhieuBauCu!$B$2&gt;5,IF(LEN($B2762)=0,"",IF(AND($B2762&gt;0,VALUE(SUBSTITUTE($B2762,"6","0"))=$B2762),1,0)),"")</f>
        <v/>
      </c>
      <c r="J2762" s="5" t="str">
        <f>IF(PhieuBauCu!$B$2&gt;6,IF(LEN($B2762)=0,"",IF(AND($B2762&gt;0,VALUE(SUBSTITUTE($B2762,"7","0"))=$B2762),1,0)),"")</f>
        <v/>
      </c>
      <c r="K2762" s="5" t="str">
        <f>IF(PhieuBauCu!$B$2&gt;7,IF(LEN($B2762)=0,"",IF(AND($B2762&gt;0,VALUE(SUBSTITUTE($B2762,"8","0"))=$B2762),1,0)),"")</f>
        <v/>
      </c>
      <c r="L2762" s="5" t="str">
        <f>IF(PhieuBauCu!$B$2&gt;8,IF(LEN($B2762)=0,"",IF(AND($B2762&gt;0,VALUE(SUBSTITUTE($B2762,"9","0"))=$B2762),1,0)),"")</f>
        <v/>
      </c>
      <c r="M2762" s="9">
        <f t="shared" si="87"/>
        <v>0</v>
      </c>
      <c r="N2762" s="36">
        <f>IF(AND(M2762&lt;=PhieuBauCu!$B$13,M2762&gt;=1),1,0)</f>
        <v>0</v>
      </c>
    </row>
    <row r="2763" spans="1:14" ht="28.5" customHeight="1">
      <c r="A2763" s="2">
        <v>2758</v>
      </c>
      <c r="B2763" s="3"/>
      <c r="C2763" s="48" t="str">
        <f t="shared" si="86"/>
        <v/>
      </c>
      <c r="D2763" s="5" t="str">
        <f>IF(PhieuBauCu!$B$2&gt;0,IF(LEN($B2763)=0,"",IF(AND($B2763&gt;0,VALUE(SUBSTITUTE($B2763,"1","0"))=$B2763),1,0)),"")</f>
        <v/>
      </c>
      <c r="E2763" s="5" t="str">
        <f>IF(PhieuBauCu!$B$2&gt;1,IF(LEN($B2763)=0,"",IF(AND($B2763&gt;0,VALUE(SUBSTITUTE($B2763,"2","0"))=$B2763),1,0)),"")</f>
        <v/>
      </c>
      <c r="F2763" s="5" t="str">
        <f>IF(PhieuBauCu!$B$2&gt;2,IF(LEN($B2763)=0,"",IF(AND($B2763&gt;0,VALUE(SUBSTITUTE($B2763,"3","0"))=$B2763),1,0)),"")</f>
        <v/>
      </c>
      <c r="G2763" s="5" t="str">
        <f>IF(PhieuBauCu!$B$2&gt;3,IF(LEN($B2763)=0,"",IF(AND($B2763&gt;0,VALUE(SUBSTITUTE($B2763,"4","0"))=$B2763),1,0)),"")</f>
        <v/>
      </c>
      <c r="H2763" s="5" t="str">
        <f>IF(PhieuBauCu!$B$2&gt;4,IF(LEN($B2763)=0,"",IF(AND($B2763&gt;0,VALUE(SUBSTITUTE($B2763,"5","0"))=$B2763),1,0)),"")</f>
        <v/>
      </c>
      <c r="I2763" s="5" t="str">
        <f>IF(PhieuBauCu!$B$2&gt;5,IF(LEN($B2763)=0,"",IF(AND($B2763&gt;0,VALUE(SUBSTITUTE($B2763,"6","0"))=$B2763),1,0)),"")</f>
        <v/>
      </c>
      <c r="J2763" s="5" t="str">
        <f>IF(PhieuBauCu!$B$2&gt;6,IF(LEN($B2763)=0,"",IF(AND($B2763&gt;0,VALUE(SUBSTITUTE($B2763,"7","0"))=$B2763),1,0)),"")</f>
        <v/>
      </c>
      <c r="K2763" s="5" t="str">
        <f>IF(PhieuBauCu!$B$2&gt;7,IF(LEN($B2763)=0,"",IF(AND($B2763&gt;0,VALUE(SUBSTITUTE($B2763,"8","0"))=$B2763),1,0)),"")</f>
        <v/>
      </c>
      <c r="L2763" s="5" t="str">
        <f>IF(PhieuBauCu!$B$2&gt;8,IF(LEN($B2763)=0,"",IF(AND($B2763&gt;0,VALUE(SUBSTITUTE($B2763,"9","0"))=$B2763),1,0)),"")</f>
        <v/>
      </c>
      <c r="M2763" s="9">
        <f t="shared" si="87"/>
        <v>0</v>
      </c>
      <c r="N2763" s="36">
        <f>IF(AND(M2763&lt;=PhieuBauCu!$B$13,M2763&gt;=1),1,0)</f>
        <v>0</v>
      </c>
    </row>
    <row r="2764" spans="1:14" ht="28.5" customHeight="1">
      <c r="A2764" s="2">
        <v>2759</v>
      </c>
      <c r="B2764" s="3"/>
      <c r="C2764" s="48" t="str">
        <f t="shared" si="86"/>
        <v/>
      </c>
      <c r="D2764" s="5" t="str">
        <f>IF(PhieuBauCu!$B$2&gt;0,IF(LEN($B2764)=0,"",IF(AND($B2764&gt;0,VALUE(SUBSTITUTE($B2764,"1","0"))=$B2764),1,0)),"")</f>
        <v/>
      </c>
      <c r="E2764" s="5" t="str">
        <f>IF(PhieuBauCu!$B$2&gt;1,IF(LEN($B2764)=0,"",IF(AND($B2764&gt;0,VALUE(SUBSTITUTE($B2764,"2","0"))=$B2764),1,0)),"")</f>
        <v/>
      </c>
      <c r="F2764" s="5" t="str">
        <f>IF(PhieuBauCu!$B$2&gt;2,IF(LEN($B2764)=0,"",IF(AND($B2764&gt;0,VALUE(SUBSTITUTE($B2764,"3","0"))=$B2764),1,0)),"")</f>
        <v/>
      </c>
      <c r="G2764" s="5" t="str">
        <f>IF(PhieuBauCu!$B$2&gt;3,IF(LEN($B2764)=0,"",IF(AND($B2764&gt;0,VALUE(SUBSTITUTE($B2764,"4","0"))=$B2764),1,0)),"")</f>
        <v/>
      </c>
      <c r="H2764" s="5" t="str">
        <f>IF(PhieuBauCu!$B$2&gt;4,IF(LEN($B2764)=0,"",IF(AND($B2764&gt;0,VALUE(SUBSTITUTE($B2764,"5","0"))=$B2764),1,0)),"")</f>
        <v/>
      </c>
      <c r="I2764" s="5" t="str">
        <f>IF(PhieuBauCu!$B$2&gt;5,IF(LEN($B2764)=0,"",IF(AND($B2764&gt;0,VALUE(SUBSTITUTE($B2764,"6","0"))=$B2764),1,0)),"")</f>
        <v/>
      </c>
      <c r="J2764" s="5" t="str">
        <f>IF(PhieuBauCu!$B$2&gt;6,IF(LEN($B2764)=0,"",IF(AND($B2764&gt;0,VALUE(SUBSTITUTE($B2764,"7","0"))=$B2764),1,0)),"")</f>
        <v/>
      </c>
      <c r="K2764" s="5" t="str">
        <f>IF(PhieuBauCu!$B$2&gt;7,IF(LEN($B2764)=0,"",IF(AND($B2764&gt;0,VALUE(SUBSTITUTE($B2764,"8","0"))=$B2764),1,0)),"")</f>
        <v/>
      </c>
      <c r="L2764" s="5" t="str">
        <f>IF(PhieuBauCu!$B$2&gt;8,IF(LEN($B2764)=0,"",IF(AND($B2764&gt;0,VALUE(SUBSTITUTE($B2764,"9","0"))=$B2764),1,0)),"")</f>
        <v/>
      </c>
      <c r="M2764" s="9">
        <f t="shared" si="87"/>
        <v>0</v>
      </c>
      <c r="N2764" s="36">
        <f>IF(AND(M2764&lt;=PhieuBauCu!$B$13,M2764&gt;=1),1,0)</f>
        <v>0</v>
      </c>
    </row>
    <row r="2765" spans="1:14" ht="28.5" customHeight="1">
      <c r="A2765" s="2">
        <v>2760</v>
      </c>
      <c r="B2765" s="3"/>
      <c r="C2765" s="48" t="str">
        <f t="shared" si="86"/>
        <v/>
      </c>
      <c r="D2765" s="5" t="str">
        <f>IF(PhieuBauCu!$B$2&gt;0,IF(LEN($B2765)=0,"",IF(AND($B2765&gt;0,VALUE(SUBSTITUTE($B2765,"1","0"))=$B2765),1,0)),"")</f>
        <v/>
      </c>
      <c r="E2765" s="5" t="str">
        <f>IF(PhieuBauCu!$B$2&gt;1,IF(LEN($B2765)=0,"",IF(AND($B2765&gt;0,VALUE(SUBSTITUTE($B2765,"2","0"))=$B2765),1,0)),"")</f>
        <v/>
      </c>
      <c r="F2765" s="5" t="str">
        <f>IF(PhieuBauCu!$B$2&gt;2,IF(LEN($B2765)=0,"",IF(AND($B2765&gt;0,VALUE(SUBSTITUTE($B2765,"3","0"))=$B2765),1,0)),"")</f>
        <v/>
      </c>
      <c r="G2765" s="5" t="str">
        <f>IF(PhieuBauCu!$B$2&gt;3,IF(LEN($B2765)=0,"",IF(AND($B2765&gt;0,VALUE(SUBSTITUTE($B2765,"4","0"))=$B2765),1,0)),"")</f>
        <v/>
      </c>
      <c r="H2765" s="5" t="str">
        <f>IF(PhieuBauCu!$B$2&gt;4,IF(LEN($B2765)=0,"",IF(AND($B2765&gt;0,VALUE(SUBSTITUTE($B2765,"5","0"))=$B2765),1,0)),"")</f>
        <v/>
      </c>
      <c r="I2765" s="5" t="str">
        <f>IF(PhieuBauCu!$B$2&gt;5,IF(LEN($B2765)=0,"",IF(AND($B2765&gt;0,VALUE(SUBSTITUTE($B2765,"6","0"))=$B2765),1,0)),"")</f>
        <v/>
      </c>
      <c r="J2765" s="5" t="str">
        <f>IF(PhieuBauCu!$B$2&gt;6,IF(LEN($B2765)=0,"",IF(AND($B2765&gt;0,VALUE(SUBSTITUTE($B2765,"7","0"))=$B2765),1,0)),"")</f>
        <v/>
      </c>
      <c r="K2765" s="5" t="str">
        <f>IF(PhieuBauCu!$B$2&gt;7,IF(LEN($B2765)=0,"",IF(AND($B2765&gt;0,VALUE(SUBSTITUTE($B2765,"8","0"))=$B2765),1,0)),"")</f>
        <v/>
      </c>
      <c r="L2765" s="5" t="str">
        <f>IF(PhieuBauCu!$B$2&gt;8,IF(LEN($B2765)=0,"",IF(AND($B2765&gt;0,VALUE(SUBSTITUTE($B2765,"9","0"))=$B2765),1,0)),"")</f>
        <v/>
      </c>
      <c r="M2765" s="9">
        <f t="shared" si="87"/>
        <v>0</v>
      </c>
      <c r="N2765" s="36">
        <f>IF(AND(M2765&lt;=PhieuBauCu!$B$13,M2765&gt;=1),1,0)</f>
        <v>0</v>
      </c>
    </row>
    <row r="2766" spans="1:14" ht="28.5" customHeight="1">
      <c r="A2766" s="2">
        <v>2761</v>
      </c>
      <c r="B2766" s="3"/>
      <c r="C2766" s="48" t="str">
        <f t="shared" si="86"/>
        <v/>
      </c>
      <c r="D2766" s="5" t="str">
        <f>IF(PhieuBauCu!$B$2&gt;0,IF(LEN($B2766)=0,"",IF(AND($B2766&gt;0,VALUE(SUBSTITUTE($B2766,"1","0"))=$B2766),1,0)),"")</f>
        <v/>
      </c>
      <c r="E2766" s="5" t="str">
        <f>IF(PhieuBauCu!$B$2&gt;1,IF(LEN($B2766)=0,"",IF(AND($B2766&gt;0,VALUE(SUBSTITUTE($B2766,"2","0"))=$B2766),1,0)),"")</f>
        <v/>
      </c>
      <c r="F2766" s="5" t="str">
        <f>IF(PhieuBauCu!$B$2&gt;2,IF(LEN($B2766)=0,"",IF(AND($B2766&gt;0,VALUE(SUBSTITUTE($B2766,"3","0"))=$B2766),1,0)),"")</f>
        <v/>
      </c>
      <c r="G2766" s="5" t="str">
        <f>IF(PhieuBauCu!$B$2&gt;3,IF(LEN($B2766)=0,"",IF(AND($B2766&gt;0,VALUE(SUBSTITUTE($B2766,"4","0"))=$B2766),1,0)),"")</f>
        <v/>
      </c>
      <c r="H2766" s="5" t="str">
        <f>IF(PhieuBauCu!$B$2&gt;4,IF(LEN($B2766)=0,"",IF(AND($B2766&gt;0,VALUE(SUBSTITUTE($B2766,"5","0"))=$B2766),1,0)),"")</f>
        <v/>
      </c>
      <c r="I2766" s="5" t="str">
        <f>IF(PhieuBauCu!$B$2&gt;5,IF(LEN($B2766)=0,"",IF(AND($B2766&gt;0,VALUE(SUBSTITUTE($B2766,"6","0"))=$B2766),1,0)),"")</f>
        <v/>
      </c>
      <c r="J2766" s="5" t="str">
        <f>IF(PhieuBauCu!$B$2&gt;6,IF(LEN($B2766)=0,"",IF(AND($B2766&gt;0,VALUE(SUBSTITUTE($B2766,"7","0"))=$B2766),1,0)),"")</f>
        <v/>
      </c>
      <c r="K2766" s="5" t="str">
        <f>IF(PhieuBauCu!$B$2&gt;7,IF(LEN($B2766)=0,"",IF(AND($B2766&gt;0,VALUE(SUBSTITUTE($B2766,"8","0"))=$B2766),1,0)),"")</f>
        <v/>
      </c>
      <c r="L2766" s="5" t="str">
        <f>IF(PhieuBauCu!$B$2&gt;8,IF(LEN($B2766)=0,"",IF(AND($B2766&gt;0,VALUE(SUBSTITUTE($B2766,"9","0"))=$B2766),1,0)),"")</f>
        <v/>
      </c>
      <c r="M2766" s="9">
        <f t="shared" si="87"/>
        <v>0</v>
      </c>
      <c r="N2766" s="36">
        <f>IF(AND(M2766&lt;=PhieuBauCu!$B$13,M2766&gt;=1),1,0)</f>
        <v>0</v>
      </c>
    </row>
    <row r="2767" spans="1:14" ht="28.5" customHeight="1">
      <c r="A2767" s="2">
        <v>2762</v>
      </c>
      <c r="B2767" s="3"/>
      <c r="C2767" s="48" t="str">
        <f t="shared" si="86"/>
        <v/>
      </c>
      <c r="D2767" s="5" t="str">
        <f>IF(PhieuBauCu!$B$2&gt;0,IF(LEN($B2767)=0,"",IF(AND($B2767&gt;0,VALUE(SUBSTITUTE($B2767,"1","0"))=$B2767),1,0)),"")</f>
        <v/>
      </c>
      <c r="E2767" s="5" t="str">
        <f>IF(PhieuBauCu!$B$2&gt;1,IF(LEN($B2767)=0,"",IF(AND($B2767&gt;0,VALUE(SUBSTITUTE($B2767,"2","0"))=$B2767),1,0)),"")</f>
        <v/>
      </c>
      <c r="F2767" s="5" t="str">
        <f>IF(PhieuBauCu!$B$2&gt;2,IF(LEN($B2767)=0,"",IF(AND($B2767&gt;0,VALUE(SUBSTITUTE($B2767,"3","0"))=$B2767),1,0)),"")</f>
        <v/>
      </c>
      <c r="G2767" s="5" t="str">
        <f>IF(PhieuBauCu!$B$2&gt;3,IF(LEN($B2767)=0,"",IF(AND($B2767&gt;0,VALUE(SUBSTITUTE($B2767,"4","0"))=$B2767),1,0)),"")</f>
        <v/>
      </c>
      <c r="H2767" s="5" t="str">
        <f>IF(PhieuBauCu!$B$2&gt;4,IF(LEN($B2767)=0,"",IF(AND($B2767&gt;0,VALUE(SUBSTITUTE($B2767,"5","0"))=$B2767),1,0)),"")</f>
        <v/>
      </c>
      <c r="I2767" s="5" t="str">
        <f>IF(PhieuBauCu!$B$2&gt;5,IF(LEN($B2767)=0,"",IF(AND($B2767&gt;0,VALUE(SUBSTITUTE($B2767,"6","0"))=$B2767),1,0)),"")</f>
        <v/>
      </c>
      <c r="J2767" s="5" t="str">
        <f>IF(PhieuBauCu!$B$2&gt;6,IF(LEN($B2767)=0,"",IF(AND($B2767&gt;0,VALUE(SUBSTITUTE($B2767,"7","0"))=$B2767),1,0)),"")</f>
        <v/>
      </c>
      <c r="K2767" s="5" t="str">
        <f>IF(PhieuBauCu!$B$2&gt;7,IF(LEN($B2767)=0,"",IF(AND($B2767&gt;0,VALUE(SUBSTITUTE($B2767,"8","0"))=$B2767),1,0)),"")</f>
        <v/>
      </c>
      <c r="L2767" s="5" t="str">
        <f>IF(PhieuBauCu!$B$2&gt;8,IF(LEN($B2767)=0,"",IF(AND($B2767&gt;0,VALUE(SUBSTITUTE($B2767,"9","0"))=$B2767),1,0)),"")</f>
        <v/>
      </c>
      <c r="M2767" s="9">
        <f t="shared" si="87"/>
        <v>0</v>
      </c>
      <c r="N2767" s="36">
        <f>IF(AND(M2767&lt;=PhieuBauCu!$B$13,M2767&gt;=1),1,0)</f>
        <v>0</v>
      </c>
    </row>
    <row r="2768" spans="1:14" ht="28.5" customHeight="1">
      <c r="A2768" s="2">
        <v>2763</v>
      </c>
      <c r="B2768" s="3"/>
      <c r="C2768" s="48" t="str">
        <f t="shared" si="86"/>
        <v/>
      </c>
      <c r="D2768" s="5" t="str">
        <f>IF(PhieuBauCu!$B$2&gt;0,IF(LEN($B2768)=0,"",IF(AND($B2768&gt;0,VALUE(SUBSTITUTE($B2768,"1","0"))=$B2768),1,0)),"")</f>
        <v/>
      </c>
      <c r="E2768" s="5" t="str">
        <f>IF(PhieuBauCu!$B$2&gt;1,IF(LEN($B2768)=0,"",IF(AND($B2768&gt;0,VALUE(SUBSTITUTE($B2768,"2","0"))=$B2768),1,0)),"")</f>
        <v/>
      </c>
      <c r="F2768" s="5" t="str">
        <f>IF(PhieuBauCu!$B$2&gt;2,IF(LEN($B2768)=0,"",IF(AND($B2768&gt;0,VALUE(SUBSTITUTE($B2768,"3","0"))=$B2768),1,0)),"")</f>
        <v/>
      </c>
      <c r="G2768" s="5" t="str">
        <f>IF(PhieuBauCu!$B$2&gt;3,IF(LEN($B2768)=0,"",IF(AND($B2768&gt;0,VALUE(SUBSTITUTE($B2768,"4","0"))=$B2768),1,0)),"")</f>
        <v/>
      </c>
      <c r="H2768" s="5" t="str">
        <f>IF(PhieuBauCu!$B$2&gt;4,IF(LEN($B2768)=0,"",IF(AND($B2768&gt;0,VALUE(SUBSTITUTE($B2768,"5","0"))=$B2768),1,0)),"")</f>
        <v/>
      </c>
      <c r="I2768" s="5" t="str">
        <f>IF(PhieuBauCu!$B$2&gt;5,IF(LEN($B2768)=0,"",IF(AND($B2768&gt;0,VALUE(SUBSTITUTE($B2768,"6","0"))=$B2768),1,0)),"")</f>
        <v/>
      </c>
      <c r="J2768" s="5" t="str">
        <f>IF(PhieuBauCu!$B$2&gt;6,IF(LEN($B2768)=0,"",IF(AND($B2768&gt;0,VALUE(SUBSTITUTE($B2768,"7","0"))=$B2768),1,0)),"")</f>
        <v/>
      </c>
      <c r="K2768" s="5" t="str">
        <f>IF(PhieuBauCu!$B$2&gt;7,IF(LEN($B2768)=0,"",IF(AND($B2768&gt;0,VALUE(SUBSTITUTE($B2768,"8","0"))=$B2768),1,0)),"")</f>
        <v/>
      </c>
      <c r="L2768" s="5" t="str">
        <f>IF(PhieuBauCu!$B$2&gt;8,IF(LEN($B2768)=0,"",IF(AND($B2768&gt;0,VALUE(SUBSTITUTE($B2768,"9","0"))=$B2768),1,0)),"")</f>
        <v/>
      </c>
      <c r="M2768" s="9">
        <f t="shared" si="87"/>
        <v>0</v>
      </c>
      <c r="N2768" s="36">
        <f>IF(AND(M2768&lt;=PhieuBauCu!$B$13,M2768&gt;=1),1,0)</f>
        <v>0</v>
      </c>
    </row>
    <row r="2769" spans="1:14" ht="28.5" customHeight="1">
      <c r="A2769" s="2">
        <v>2764</v>
      </c>
      <c r="B2769" s="3"/>
      <c r="C2769" s="48" t="str">
        <f t="shared" si="86"/>
        <v/>
      </c>
      <c r="D2769" s="5" t="str">
        <f>IF(PhieuBauCu!$B$2&gt;0,IF(LEN($B2769)=0,"",IF(AND($B2769&gt;0,VALUE(SUBSTITUTE($B2769,"1","0"))=$B2769),1,0)),"")</f>
        <v/>
      </c>
      <c r="E2769" s="5" t="str">
        <f>IF(PhieuBauCu!$B$2&gt;1,IF(LEN($B2769)=0,"",IF(AND($B2769&gt;0,VALUE(SUBSTITUTE($B2769,"2","0"))=$B2769),1,0)),"")</f>
        <v/>
      </c>
      <c r="F2769" s="5" t="str">
        <f>IF(PhieuBauCu!$B$2&gt;2,IF(LEN($B2769)=0,"",IF(AND($B2769&gt;0,VALUE(SUBSTITUTE($B2769,"3","0"))=$B2769),1,0)),"")</f>
        <v/>
      </c>
      <c r="G2769" s="5" t="str">
        <f>IF(PhieuBauCu!$B$2&gt;3,IF(LEN($B2769)=0,"",IF(AND($B2769&gt;0,VALUE(SUBSTITUTE($B2769,"4","0"))=$B2769),1,0)),"")</f>
        <v/>
      </c>
      <c r="H2769" s="5" t="str">
        <f>IF(PhieuBauCu!$B$2&gt;4,IF(LEN($B2769)=0,"",IF(AND($B2769&gt;0,VALUE(SUBSTITUTE($B2769,"5","0"))=$B2769),1,0)),"")</f>
        <v/>
      </c>
      <c r="I2769" s="5" t="str">
        <f>IF(PhieuBauCu!$B$2&gt;5,IF(LEN($B2769)=0,"",IF(AND($B2769&gt;0,VALUE(SUBSTITUTE($B2769,"6","0"))=$B2769),1,0)),"")</f>
        <v/>
      </c>
      <c r="J2769" s="5" t="str">
        <f>IF(PhieuBauCu!$B$2&gt;6,IF(LEN($B2769)=0,"",IF(AND($B2769&gt;0,VALUE(SUBSTITUTE($B2769,"7","0"))=$B2769),1,0)),"")</f>
        <v/>
      </c>
      <c r="K2769" s="5" t="str">
        <f>IF(PhieuBauCu!$B$2&gt;7,IF(LEN($B2769)=0,"",IF(AND($B2769&gt;0,VALUE(SUBSTITUTE($B2769,"8","0"))=$B2769),1,0)),"")</f>
        <v/>
      </c>
      <c r="L2769" s="5" t="str">
        <f>IF(PhieuBauCu!$B$2&gt;8,IF(LEN($B2769)=0,"",IF(AND($B2769&gt;0,VALUE(SUBSTITUTE($B2769,"9","0"))=$B2769),1,0)),"")</f>
        <v/>
      </c>
      <c r="M2769" s="9">
        <f t="shared" si="87"/>
        <v>0</v>
      </c>
      <c r="N2769" s="36">
        <f>IF(AND(M2769&lt;=PhieuBauCu!$B$13,M2769&gt;=1),1,0)</f>
        <v>0</v>
      </c>
    </row>
    <row r="2770" spans="1:14" ht="28.5" customHeight="1">
      <c r="A2770" s="2">
        <v>2765</v>
      </c>
      <c r="B2770" s="3"/>
      <c r="C2770" s="48" t="str">
        <f t="shared" si="86"/>
        <v/>
      </c>
      <c r="D2770" s="5" t="str">
        <f>IF(PhieuBauCu!$B$2&gt;0,IF(LEN($B2770)=0,"",IF(AND($B2770&gt;0,VALUE(SUBSTITUTE($B2770,"1","0"))=$B2770),1,0)),"")</f>
        <v/>
      </c>
      <c r="E2770" s="5" t="str">
        <f>IF(PhieuBauCu!$B$2&gt;1,IF(LEN($B2770)=0,"",IF(AND($B2770&gt;0,VALUE(SUBSTITUTE($B2770,"2","0"))=$B2770),1,0)),"")</f>
        <v/>
      </c>
      <c r="F2770" s="5" t="str">
        <f>IF(PhieuBauCu!$B$2&gt;2,IF(LEN($B2770)=0,"",IF(AND($B2770&gt;0,VALUE(SUBSTITUTE($B2770,"3","0"))=$B2770),1,0)),"")</f>
        <v/>
      </c>
      <c r="G2770" s="5" t="str">
        <f>IF(PhieuBauCu!$B$2&gt;3,IF(LEN($B2770)=0,"",IF(AND($B2770&gt;0,VALUE(SUBSTITUTE($B2770,"4","0"))=$B2770),1,0)),"")</f>
        <v/>
      </c>
      <c r="H2770" s="5" t="str">
        <f>IF(PhieuBauCu!$B$2&gt;4,IF(LEN($B2770)=0,"",IF(AND($B2770&gt;0,VALUE(SUBSTITUTE($B2770,"5","0"))=$B2770),1,0)),"")</f>
        <v/>
      </c>
      <c r="I2770" s="5" t="str">
        <f>IF(PhieuBauCu!$B$2&gt;5,IF(LEN($B2770)=0,"",IF(AND($B2770&gt;0,VALUE(SUBSTITUTE($B2770,"6","0"))=$B2770),1,0)),"")</f>
        <v/>
      </c>
      <c r="J2770" s="5" t="str">
        <f>IF(PhieuBauCu!$B$2&gt;6,IF(LEN($B2770)=0,"",IF(AND($B2770&gt;0,VALUE(SUBSTITUTE($B2770,"7","0"))=$B2770),1,0)),"")</f>
        <v/>
      </c>
      <c r="K2770" s="5" t="str">
        <f>IF(PhieuBauCu!$B$2&gt;7,IF(LEN($B2770)=0,"",IF(AND($B2770&gt;0,VALUE(SUBSTITUTE($B2770,"8","0"))=$B2770),1,0)),"")</f>
        <v/>
      </c>
      <c r="L2770" s="5" t="str">
        <f>IF(PhieuBauCu!$B$2&gt;8,IF(LEN($B2770)=0,"",IF(AND($B2770&gt;0,VALUE(SUBSTITUTE($B2770,"9","0"))=$B2770),1,0)),"")</f>
        <v/>
      </c>
      <c r="M2770" s="9">
        <f t="shared" si="87"/>
        <v>0</v>
      </c>
      <c r="N2770" s="36">
        <f>IF(AND(M2770&lt;=PhieuBauCu!$B$13,M2770&gt;=1),1,0)</f>
        <v>0</v>
      </c>
    </row>
    <row r="2771" spans="1:14" ht="28.5" customHeight="1">
      <c r="A2771" s="2">
        <v>2766</v>
      </c>
      <c r="B2771" s="3"/>
      <c r="C2771" s="48" t="str">
        <f t="shared" si="86"/>
        <v/>
      </c>
      <c r="D2771" s="5" t="str">
        <f>IF(PhieuBauCu!$B$2&gt;0,IF(LEN($B2771)=0,"",IF(AND($B2771&gt;0,VALUE(SUBSTITUTE($B2771,"1","0"))=$B2771),1,0)),"")</f>
        <v/>
      </c>
      <c r="E2771" s="5" t="str">
        <f>IF(PhieuBauCu!$B$2&gt;1,IF(LEN($B2771)=0,"",IF(AND($B2771&gt;0,VALUE(SUBSTITUTE($B2771,"2","0"))=$B2771),1,0)),"")</f>
        <v/>
      </c>
      <c r="F2771" s="5" t="str">
        <f>IF(PhieuBauCu!$B$2&gt;2,IF(LEN($B2771)=0,"",IF(AND($B2771&gt;0,VALUE(SUBSTITUTE($B2771,"3","0"))=$B2771),1,0)),"")</f>
        <v/>
      </c>
      <c r="G2771" s="5" t="str">
        <f>IF(PhieuBauCu!$B$2&gt;3,IF(LEN($B2771)=0,"",IF(AND($B2771&gt;0,VALUE(SUBSTITUTE($B2771,"4","0"))=$B2771),1,0)),"")</f>
        <v/>
      </c>
      <c r="H2771" s="5" t="str">
        <f>IF(PhieuBauCu!$B$2&gt;4,IF(LEN($B2771)=0,"",IF(AND($B2771&gt;0,VALUE(SUBSTITUTE($B2771,"5","0"))=$B2771),1,0)),"")</f>
        <v/>
      </c>
      <c r="I2771" s="5" t="str">
        <f>IF(PhieuBauCu!$B$2&gt;5,IF(LEN($B2771)=0,"",IF(AND($B2771&gt;0,VALUE(SUBSTITUTE($B2771,"6","0"))=$B2771),1,0)),"")</f>
        <v/>
      </c>
      <c r="J2771" s="5" t="str">
        <f>IF(PhieuBauCu!$B$2&gt;6,IF(LEN($B2771)=0,"",IF(AND($B2771&gt;0,VALUE(SUBSTITUTE($B2771,"7","0"))=$B2771),1,0)),"")</f>
        <v/>
      </c>
      <c r="K2771" s="5" t="str">
        <f>IF(PhieuBauCu!$B$2&gt;7,IF(LEN($B2771)=0,"",IF(AND($B2771&gt;0,VALUE(SUBSTITUTE($B2771,"8","0"))=$B2771),1,0)),"")</f>
        <v/>
      </c>
      <c r="L2771" s="5" t="str">
        <f>IF(PhieuBauCu!$B$2&gt;8,IF(LEN($B2771)=0,"",IF(AND($B2771&gt;0,VALUE(SUBSTITUTE($B2771,"9","0"))=$B2771),1,0)),"")</f>
        <v/>
      </c>
      <c r="M2771" s="9">
        <f t="shared" si="87"/>
        <v>0</v>
      </c>
      <c r="N2771" s="36">
        <f>IF(AND(M2771&lt;=PhieuBauCu!$B$13,M2771&gt;=1),1,0)</f>
        <v>0</v>
      </c>
    </row>
    <row r="2772" spans="1:14" ht="28.5" customHeight="1">
      <c r="A2772" s="2">
        <v>2767</v>
      </c>
      <c r="B2772" s="3"/>
      <c r="C2772" s="48" t="str">
        <f t="shared" si="86"/>
        <v/>
      </c>
      <c r="D2772" s="5" t="str">
        <f>IF(PhieuBauCu!$B$2&gt;0,IF(LEN($B2772)=0,"",IF(AND($B2772&gt;0,VALUE(SUBSTITUTE($B2772,"1","0"))=$B2772),1,0)),"")</f>
        <v/>
      </c>
      <c r="E2772" s="5" t="str">
        <f>IF(PhieuBauCu!$B$2&gt;1,IF(LEN($B2772)=0,"",IF(AND($B2772&gt;0,VALUE(SUBSTITUTE($B2772,"2","0"))=$B2772),1,0)),"")</f>
        <v/>
      </c>
      <c r="F2772" s="5" t="str">
        <f>IF(PhieuBauCu!$B$2&gt;2,IF(LEN($B2772)=0,"",IF(AND($B2772&gt;0,VALUE(SUBSTITUTE($B2772,"3","0"))=$B2772),1,0)),"")</f>
        <v/>
      </c>
      <c r="G2772" s="5" t="str">
        <f>IF(PhieuBauCu!$B$2&gt;3,IF(LEN($B2772)=0,"",IF(AND($B2772&gt;0,VALUE(SUBSTITUTE($B2772,"4","0"))=$B2772),1,0)),"")</f>
        <v/>
      </c>
      <c r="H2772" s="5" t="str">
        <f>IF(PhieuBauCu!$B$2&gt;4,IF(LEN($B2772)=0,"",IF(AND($B2772&gt;0,VALUE(SUBSTITUTE($B2772,"5","0"))=$B2772),1,0)),"")</f>
        <v/>
      </c>
      <c r="I2772" s="5" t="str">
        <f>IF(PhieuBauCu!$B$2&gt;5,IF(LEN($B2772)=0,"",IF(AND($B2772&gt;0,VALUE(SUBSTITUTE($B2772,"6","0"))=$B2772),1,0)),"")</f>
        <v/>
      </c>
      <c r="J2772" s="5" t="str">
        <f>IF(PhieuBauCu!$B$2&gt;6,IF(LEN($B2772)=0,"",IF(AND($B2772&gt;0,VALUE(SUBSTITUTE($B2772,"7","0"))=$B2772),1,0)),"")</f>
        <v/>
      </c>
      <c r="K2772" s="5" t="str">
        <f>IF(PhieuBauCu!$B$2&gt;7,IF(LEN($B2772)=0,"",IF(AND($B2772&gt;0,VALUE(SUBSTITUTE($B2772,"8","0"))=$B2772),1,0)),"")</f>
        <v/>
      </c>
      <c r="L2772" s="5" t="str">
        <f>IF(PhieuBauCu!$B$2&gt;8,IF(LEN($B2772)=0,"",IF(AND($B2772&gt;0,VALUE(SUBSTITUTE($B2772,"9","0"))=$B2772),1,0)),"")</f>
        <v/>
      </c>
      <c r="M2772" s="9">
        <f t="shared" si="87"/>
        <v>0</v>
      </c>
      <c r="N2772" s="36">
        <f>IF(AND(M2772&lt;=PhieuBauCu!$B$13,M2772&gt;=1),1,0)</f>
        <v>0</v>
      </c>
    </row>
    <row r="2773" spans="1:14" ht="28.5" customHeight="1">
      <c r="A2773" s="2">
        <v>2768</v>
      </c>
      <c r="B2773" s="3"/>
      <c r="C2773" s="48" t="str">
        <f t="shared" si="86"/>
        <v/>
      </c>
      <c r="D2773" s="5" t="str">
        <f>IF(PhieuBauCu!$B$2&gt;0,IF(LEN($B2773)=0,"",IF(AND($B2773&gt;0,VALUE(SUBSTITUTE($B2773,"1","0"))=$B2773),1,0)),"")</f>
        <v/>
      </c>
      <c r="E2773" s="5" t="str">
        <f>IF(PhieuBauCu!$B$2&gt;1,IF(LEN($B2773)=0,"",IF(AND($B2773&gt;0,VALUE(SUBSTITUTE($B2773,"2","0"))=$B2773),1,0)),"")</f>
        <v/>
      </c>
      <c r="F2773" s="5" t="str">
        <f>IF(PhieuBauCu!$B$2&gt;2,IF(LEN($B2773)=0,"",IF(AND($B2773&gt;0,VALUE(SUBSTITUTE($B2773,"3","0"))=$B2773),1,0)),"")</f>
        <v/>
      </c>
      <c r="G2773" s="5" t="str">
        <f>IF(PhieuBauCu!$B$2&gt;3,IF(LEN($B2773)=0,"",IF(AND($B2773&gt;0,VALUE(SUBSTITUTE($B2773,"4","0"))=$B2773),1,0)),"")</f>
        <v/>
      </c>
      <c r="H2773" s="5" t="str">
        <f>IF(PhieuBauCu!$B$2&gt;4,IF(LEN($B2773)=0,"",IF(AND($B2773&gt;0,VALUE(SUBSTITUTE($B2773,"5","0"))=$B2773),1,0)),"")</f>
        <v/>
      </c>
      <c r="I2773" s="5" t="str">
        <f>IF(PhieuBauCu!$B$2&gt;5,IF(LEN($B2773)=0,"",IF(AND($B2773&gt;0,VALUE(SUBSTITUTE($B2773,"6","0"))=$B2773),1,0)),"")</f>
        <v/>
      </c>
      <c r="J2773" s="5" t="str">
        <f>IF(PhieuBauCu!$B$2&gt;6,IF(LEN($B2773)=0,"",IF(AND($B2773&gt;0,VALUE(SUBSTITUTE($B2773,"7","0"))=$B2773),1,0)),"")</f>
        <v/>
      </c>
      <c r="K2773" s="5" t="str">
        <f>IF(PhieuBauCu!$B$2&gt;7,IF(LEN($B2773)=0,"",IF(AND($B2773&gt;0,VALUE(SUBSTITUTE($B2773,"8","0"))=$B2773),1,0)),"")</f>
        <v/>
      </c>
      <c r="L2773" s="5" t="str">
        <f>IF(PhieuBauCu!$B$2&gt;8,IF(LEN($B2773)=0,"",IF(AND($B2773&gt;0,VALUE(SUBSTITUTE($B2773,"9","0"))=$B2773),1,0)),"")</f>
        <v/>
      </c>
      <c r="M2773" s="9">
        <f t="shared" si="87"/>
        <v>0</v>
      </c>
      <c r="N2773" s="36">
        <f>IF(AND(M2773&lt;=PhieuBauCu!$B$13,M2773&gt;=1),1,0)</f>
        <v>0</v>
      </c>
    </row>
    <row r="2774" spans="1:14" ht="28.5" customHeight="1">
      <c r="A2774" s="2">
        <v>2769</v>
      </c>
      <c r="B2774" s="3"/>
      <c r="C2774" s="48" t="str">
        <f t="shared" si="86"/>
        <v/>
      </c>
      <c r="D2774" s="5" t="str">
        <f>IF(PhieuBauCu!$B$2&gt;0,IF(LEN($B2774)=0,"",IF(AND($B2774&gt;0,VALUE(SUBSTITUTE($B2774,"1","0"))=$B2774),1,0)),"")</f>
        <v/>
      </c>
      <c r="E2774" s="5" t="str">
        <f>IF(PhieuBauCu!$B$2&gt;1,IF(LEN($B2774)=0,"",IF(AND($B2774&gt;0,VALUE(SUBSTITUTE($B2774,"2","0"))=$B2774),1,0)),"")</f>
        <v/>
      </c>
      <c r="F2774" s="5" t="str">
        <f>IF(PhieuBauCu!$B$2&gt;2,IF(LEN($B2774)=0,"",IF(AND($B2774&gt;0,VALUE(SUBSTITUTE($B2774,"3","0"))=$B2774),1,0)),"")</f>
        <v/>
      </c>
      <c r="G2774" s="5" t="str">
        <f>IF(PhieuBauCu!$B$2&gt;3,IF(LEN($B2774)=0,"",IF(AND($B2774&gt;0,VALUE(SUBSTITUTE($B2774,"4","0"))=$B2774),1,0)),"")</f>
        <v/>
      </c>
      <c r="H2774" s="5" t="str">
        <f>IF(PhieuBauCu!$B$2&gt;4,IF(LEN($B2774)=0,"",IF(AND($B2774&gt;0,VALUE(SUBSTITUTE($B2774,"5","0"))=$B2774),1,0)),"")</f>
        <v/>
      </c>
      <c r="I2774" s="5" t="str">
        <f>IF(PhieuBauCu!$B$2&gt;5,IF(LEN($B2774)=0,"",IF(AND($B2774&gt;0,VALUE(SUBSTITUTE($B2774,"6","0"))=$B2774),1,0)),"")</f>
        <v/>
      </c>
      <c r="J2774" s="5" t="str">
        <f>IF(PhieuBauCu!$B$2&gt;6,IF(LEN($B2774)=0,"",IF(AND($B2774&gt;0,VALUE(SUBSTITUTE($B2774,"7","0"))=$B2774),1,0)),"")</f>
        <v/>
      </c>
      <c r="K2774" s="5" t="str">
        <f>IF(PhieuBauCu!$B$2&gt;7,IF(LEN($B2774)=0,"",IF(AND($B2774&gt;0,VALUE(SUBSTITUTE($B2774,"8","0"))=$B2774),1,0)),"")</f>
        <v/>
      </c>
      <c r="L2774" s="5" t="str">
        <f>IF(PhieuBauCu!$B$2&gt;8,IF(LEN($B2774)=0,"",IF(AND($B2774&gt;0,VALUE(SUBSTITUTE($B2774,"9","0"))=$B2774),1,0)),"")</f>
        <v/>
      </c>
      <c r="M2774" s="9">
        <f t="shared" si="87"/>
        <v>0</v>
      </c>
      <c r="N2774" s="36">
        <f>IF(AND(M2774&lt;=PhieuBauCu!$B$13,M2774&gt;=1),1,0)</f>
        <v>0</v>
      </c>
    </row>
    <row r="2775" spans="1:14" ht="28.5" customHeight="1">
      <c r="A2775" s="2">
        <v>2770</v>
      </c>
      <c r="B2775" s="3"/>
      <c r="C2775" s="48" t="str">
        <f t="shared" si="86"/>
        <v/>
      </c>
      <c r="D2775" s="5" t="str">
        <f>IF(PhieuBauCu!$B$2&gt;0,IF(LEN($B2775)=0,"",IF(AND($B2775&gt;0,VALUE(SUBSTITUTE($B2775,"1","0"))=$B2775),1,0)),"")</f>
        <v/>
      </c>
      <c r="E2775" s="5" t="str">
        <f>IF(PhieuBauCu!$B$2&gt;1,IF(LEN($B2775)=0,"",IF(AND($B2775&gt;0,VALUE(SUBSTITUTE($B2775,"2","0"))=$B2775),1,0)),"")</f>
        <v/>
      </c>
      <c r="F2775" s="5" t="str">
        <f>IF(PhieuBauCu!$B$2&gt;2,IF(LEN($B2775)=0,"",IF(AND($B2775&gt;0,VALUE(SUBSTITUTE($B2775,"3","0"))=$B2775),1,0)),"")</f>
        <v/>
      </c>
      <c r="G2775" s="5" t="str">
        <f>IF(PhieuBauCu!$B$2&gt;3,IF(LEN($B2775)=0,"",IF(AND($B2775&gt;0,VALUE(SUBSTITUTE($B2775,"4","0"))=$B2775),1,0)),"")</f>
        <v/>
      </c>
      <c r="H2775" s="5" t="str">
        <f>IF(PhieuBauCu!$B$2&gt;4,IF(LEN($B2775)=0,"",IF(AND($B2775&gt;0,VALUE(SUBSTITUTE($B2775,"5","0"))=$B2775),1,0)),"")</f>
        <v/>
      </c>
      <c r="I2775" s="5" t="str">
        <f>IF(PhieuBauCu!$B$2&gt;5,IF(LEN($B2775)=0,"",IF(AND($B2775&gt;0,VALUE(SUBSTITUTE($B2775,"6","0"))=$B2775),1,0)),"")</f>
        <v/>
      </c>
      <c r="J2775" s="5" t="str">
        <f>IF(PhieuBauCu!$B$2&gt;6,IF(LEN($B2775)=0,"",IF(AND($B2775&gt;0,VALUE(SUBSTITUTE($B2775,"7","0"))=$B2775),1,0)),"")</f>
        <v/>
      </c>
      <c r="K2775" s="5" t="str">
        <f>IF(PhieuBauCu!$B$2&gt;7,IF(LEN($B2775)=0,"",IF(AND($B2775&gt;0,VALUE(SUBSTITUTE($B2775,"8","0"))=$B2775),1,0)),"")</f>
        <v/>
      </c>
      <c r="L2775" s="5" t="str">
        <f>IF(PhieuBauCu!$B$2&gt;8,IF(LEN($B2775)=0,"",IF(AND($B2775&gt;0,VALUE(SUBSTITUTE($B2775,"9","0"))=$B2775),1,0)),"")</f>
        <v/>
      </c>
      <c r="M2775" s="9">
        <f t="shared" si="87"/>
        <v>0</v>
      </c>
      <c r="N2775" s="36">
        <f>IF(AND(M2775&lt;=PhieuBauCu!$B$13,M2775&gt;=1),1,0)</f>
        <v>0</v>
      </c>
    </row>
    <row r="2776" spans="1:14" ht="28.5" customHeight="1">
      <c r="A2776" s="2">
        <v>2771</v>
      </c>
      <c r="B2776" s="3"/>
      <c r="C2776" s="48" t="str">
        <f t="shared" si="86"/>
        <v/>
      </c>
      <c r="D2776" s="5" t="str">
        <f>IF(PhieuBauCu!$B$2&gt;0,IF(LEN($B2776)=0,"",IF(AND($B2776&gt;0,VALUE(SUBSTITUTE($B2776,"1","0"))=$B2776),1,0)),"")</f>
        <v/>
      </c>
      <c r="E2776" s="5" t="str">
        <f>IF(PhieuBauCu!$B$2&gt;1,IF(LEN($B2776)=0,"",IF(AND($B2776&gt;0,VALUE(SUBSTITUTE($B2776,"2","0"))=$B2776),1,0)),"")</f>
        <v/>
      </c>
      <c r="F2776" s="5" t="str">
        <f>IF(PhieuBauCu!$B$2&gt;2,IF(LEN($B2776)=0,"",IF(AND($B2776&gt;0,VALUE(SUBSTITUTE($B2776,"3","0"))=$B2776),1,0)),"")</f>
        <v/>
      </c>
      <c r="G2776" s="5" t="str">
        <f>IF(PhieuBauCu!$B$2&gt;3,IF(LEN($B2776)=0,"",IF(AND($B2776&gt;0,VALUE(SUBSTITUTE($B2776,"4","0"))=$B2776),1,0)),"")</f>
        <v/>
      </c>
      <c r="H2776" s="5" t="str">
        <f>IF(PhieuBauCu!$B$2&gt;4,IF(LEN($B2776)=0,"",IF(AND($B2776&gt;0,VALUE(SUBSTITUTE($B2776,"5","0"))=$B2776),1,0)),"")</f>
        <v/>
      </c>
      <c r="I2776" s="5" t="str">
        <f>IF(PhieuBauCu!$B$2&gt;5,IF(LEN($B2776)=0,"",IF(AND($B2776&gt;0,VALUE(SUBSTITUTE($B2776,"6","0"))=$B2776),1,0)),"")</f>
        <v/>
      </c>
      <c r="J2776" s="5" t="str">
        <f>IF(PhieuBauCu!$B$2&gt;6,IF(LEN($B2776)=0,"",IF(AND($B2776&gt;0,VALUE(SUBSTITUTE($B2776,"7","0"))=$B2776),1,0)),"")</f>
        <v/>
      </c>
      <c r="K2776" s="5" t="str">
        <f>IF(PhieuBauCu!$B$2&gt;7,IF(LEN($B2776)=0,"",IF(AND($B2776&gt;0,VALUE(SUBSTITUTE($B2776,"8","0"))=$B2776),1,0)),"")</f>
        <v/>
      </c>
      <c r="L2776" s="5" t="str">
        <f>IF(PhieuBauCu!$B$2&gt;8,IF(LEN($B2776)=0,"",IF(AND($B2776&gt;0,VALUE(SUBSTITUTE($B2776,"9","0"))=$B2776),1,0)),"")</f>
        <v/>
      </c>
      <c r="M2776" s="9">
        <f t="shared" si="87"/>
        <v>0</v>
      </c>
      <c r="N2776" s="36">
        <f>IF(AND(M2776&lt;=PhieuBauCu!$B$13,M2776&gt;=1),1,0)</f>
        <v>0</v>
      </c>
    </row>
    <row r="2777" spans="1:14" ht="28.5" customHeight="1">
      <c r="A2777" s="2">
        <v>2772</v>
      </c>
      <c r="B2777" s="3"/>
      <c r="C2777" s="48" t="str">
        <f t="shared" si="86"/>
        <v/>
      </c>
      <c r="D2777" s="5" t="str">
        <f>IF(PhieuBauCu!$B$2&gt;0,IF(LEN($B2777)=0,"",IF(AND($B2777&gt;0,VALUE(SUBSTITUTE($B2777,"1","0"))=$B2777),1,0)),"")</f>
        <v/>
      </c>
      <c r="E2777" s="5" t="str">
        <f>IF(PhieuBauCu!$B$2&gt;1,IF(LEN($B2777)=0,"",IF(AND($B2777&gt;0,VALUE(SUBSTITUTE($B2777,"2","0"))=$B2777),1,0)),"")</f>
        <v/>
      </c>
      <c r="F2777" s="5" t="str">
        <f>IF(PhieuBauCu!$B$2&gt;2,IF(LEN($B2777)=0,"",IF(AND($B2777&gt;0,VALUE(SUBSTITUTE($B2777,"3","0"))=$B2777),1,0)),"")</f>
        <v/>
      </c>
      <c r="G2777" s="5" t="str">
        <f>IF(PhieuBauCu!$B$2&gt;3,IF(LEN($B2777)=0,"",IF(AND($B2777&gt;0,VALUE(SUBSTITUTE($B2777,"4","0"))=$B2777),1,0)),"")</f>
        <v/>
      </c>
      <c r="H2777" s="5" t="str">
        <f>IF(PhieuBauCu!$B$2&gt;4,IF(LEN($B2777)=0,"",IF(AND($B2777&gt;0,VALUE(SUBSTITUTE($B2777,"5","0"))=$B2777),1,0)),"")</f>
        <v/>
      </c>
      <c r="I2777" s="5" t="str">
        <f>IF(PhieuBauCu!$B$2&gt;5,IF(LEN($B2777)=0,"",IF(AND($B2777&gt;0,VALUE(SUBSTITUTE($B2777,"6","0"))=$B2777),1,0)),"")</f>
        <v/>
      </c>
      <c r="J2777" s="5" t="str">
        <f>IF(PhieuBauCu!$B$2&gt;6,IF(LEN($B2777)=0,"",IF(AND($B2777&gt;0,VALUE(SUBSTITUTE($B2777,"7","0"))=$B2777),1,0)),"")</f>
        <v/>
      </c>
      <c r="K2777" s="5" t="str">
        <f>IF(PhieuBauCu!$B$2&gt;7,IF(LEN($B2777)=0,"",IF(AND($B2777&gt;0,VALUE(SUBSTITUTE($B2777,"8","0"))=$B2777),1,0)),"")</f>
        <v/>
      </c>
      <c r="L2777" s="5" t="str">
        <f>IF(PhieuBauCu!$B$2&gt;8,IF(LEN($B2777)=0,"",IF(AND($B2777&gt;0,VALUE(SUBSTITUTE($B2777,"9","0"))=$B2777),1,0)),"")</f>
        <v/>
      </c>
      <c r="M2777" s="9">
        <f t="shared" si="87"/>
        <v>0</v>
      </c>
      <c r="N2777" s="36">
        <f>IF(AND(M2777&lt;=PhieuBauCu!$B$13,M2777&gt;=1),1,0)</f>
        <v>0</v>
      </c>
    </row>
    <row r="2778" spans="1:14" ht="28.5" customHeight="1">
      <c r="A2778" s="2">
        <v>2773</v>
      </c>
      <c r="B2778" s="3"/>
      <c r="C2778" s="48" t="str">
        <f t="shared" si="86"/>
        <v/>
      </c>
      <c r="D2778" s="5" t="str">
        <f>IF(PhieuBauCu!$B$2&gt;0,IF(LEN($B2778)=0,"",IF(AND($B2778&gt;0,VALUE(SUBSTITUTE($B2778,"1","0"))=$B2778),1,0)),"")</f>
        <v/>
      </c>
      <c r="E2778" s="5" t="str">
        <f>IF(PhieuBauCu!$B$2&gt;1,IF(LEN($B2778)=0,"",IF(AND($B2778&gt;0,VALUE(SUBSTITUTE($B2778,"2","0"))=$B2778),1,0)),"")</f>
        <v/>
      </c>
      <c r="F2778" s="5" t="str">
        <f>IF(PhieuBauCu!$B$2&gt;2,IF(LEN($B2778)=0,"",IF(AND($B2778&gt;0,VALUE(SUBSTITUTE($B2778,"3","0"))=$B2778),1,0)),"")</f>
        <v/>
      </c>
      <c r="G2778" s="5" t="str">
        <f>IF(PhieuBauCu!$B$2&gt;3,IF(LEN($B2778)=0,"",IF(AND($B2778&gt;0,VALUE(SUBSTITUTE($B2778,"4","0"))=$B2778),1,0)),"")</f>
        <v/>
      </c>
      <c r="H2778" s="5" t="str">
        <f>IF(PhieuBauCu!$B$2&gt;4,IF(LEN($B2778)=0,"",IF(AND($B2778&gt;0,VALUE(SUBSTITUTE($B2778,"5","0"))=$B2778),1,0)),"")</f>
        <v/>
      </c>
      <c r="I2778" s="5" t="str">
        <f>IF(PhieuBauCu!$B$2&gt;5,IF(LEN($B2778)=0,"",IF(AND($B2778&gt;0,VALUE(SUBSTITUTE($B2778,"6","0"))=$B2778),1,0)),"")</f>
        <v/>
      </c>
      <c r="J2778" s="5" t="str">
        <f>IF(PhieuBauCu!$B$2&gt;6,IF(LEN($B2778)=0,"",IF(AND($B2778&gt;0,VALUE(SUBSTITUTE($B2778,"7","0"))=$B2778),1,0)),"")</f>
        <v/>
      </c>
      <c r="K2778" s="5" t="str">
        <f>IF(PhieuBauCu!$B$2&gt;7,IF(LEN($B2778)=0,"",IF(AND($B2778&gt;0,VALUE(SUBSTITUTE($B2778,"8","0"))=$B2778),1,0)),"")</f>
        <v/>
      </c>
      <c r="L2778" s="5" t="str">
        <f>IF(PhieuBauCu!$B$2&gt;8,IF(LEN($B2778)=0,"",IF(AND($B2778&gt;0,VALUE(SUBSTITUTE($B2778,"9","0"))=$B2778),1,0)),"")</f>
        <v/>
      </c>
      <c r="M2778" s="9">
        <f t="shared" si="87"/>
        <v>0</v>
      </c>
      <c r="N2778" s="36">
        <f>IF(AND(M2778&lt;=PhieuBauCu!$B$13,M2778&gt;=1),1,0)</f>
        <v>0</v>
      </c>
    </row>
    <row r="2779" spans="1:14" ht="28.5" customHeight="1">
      <c r="A2779" s="2">
        <v>2774</v>
      </c>
      <c r="B2779" s="3"/>
      <c r="C2779" s="48" t="str">
        <f t="shared" si="86"/>
        <v/>
      </c>
      <c r="D2779" s="5" t="str">
        <f>IF(PhieuBauCu!$B$2&gt;0,IF(LEN($B2779)=0,"",IF(AND($B2779&gt;0,VALUE(SUBSTITUTE($B2779,"1","0"))=$B2779),1,0)),"")</f>
        <v/>
      </c>
      <c r="E2779" s="5" t="str">
        <f>IF(PhieuBauCu!$B$2&gt;1,IF(LEN($B2779)=0,"",IF(AND($B2779&gt;0,VALUE(SUBSTITUTE($B2779,"2","0"))=$B2779),1,0)),"")</f>
        <v/>
      </c>
      <c r="F2779" s="5" t="str">
        <f>IF(PhieuBauCu!$B$2&gt;2,IF(LEN($B2779)=0,"",IF(AND($B2779&gt;0,VALUE(SUBSTITUTE($B2779,"3","0"))=$B2779),1,0)),"")</f>
        <v/>
      </c>
      <c r="G2779" s="5" t="str">
        <f>IF(PhieuBauCu!$B$2&gt;3,IF(LEN($B2779)=0,"",IF(AND($B2779&gt;0,VALUE(SUBSTITUTE($B2779,"4","0"))=$B2779),1,0)),"")</f>
        <v/>
      </c>
      <c r="H2779" s="5" t="str">
        <f>IF(PhieuBauCu!$B$2&gt;4,IF(LEN($B2779)=0,"",IF(AND($B2779&gt;0,VALUE(SUBSTITUTE($B2779,"5","0"))=$B2779),1,0)),"")</f>
        <v/>
      </c>
      <c r="I2779" s="5" t="str">
        <f>IF(PhieuBauCu!$B$2&gt;5,IF(LEN($B2779)=0,"",IF(AND($B2779&gt;0,VALUE(SUBSTITUTE($B2779,"6","0"))=$B2779),1,0)),"")</f>
        <v/>
      </c>
      <c r="J2779" s="5" t="str">
        <f>IF(PhieuBauCu!$B$2&gt;6,IF(LEN($B2779)=0,"",IF(AND($B2779&gt;0,VALUE(SUBSTITUTE($B2779,"7","0"))=$B2779),1,0)),"")</f>
        <v/>
      </c>
      <c r="K2779" s="5" t="str">
        <f>IF(PhieuBauCu!$B$2&gt;7,IF(LEN($B2779)=0,"",IF(AND($B2779&gt;0,VALUE(SUBSTITUTE($B2779,"8","0"))=$B2779),1,0)),"")</f>
        <v/>
      </c>
      <c r="L2779" s="5" t="str">
        <f>IF(PhieuBauCu!$B$2&gt;8,IF(LEN($B2779)=0,"",IF(AND($B2779&gt;0,VALUE(SUBSTITUTE($B2779,"9","0"))=$B2779),1,0)),"")</f>
        <v/>
      </c>
      <c r="M2779" s="9">
        <f t="shared" si="87"/>
        <v>0</v>
      </c>
      <c r="N2779" s="36">
        <f>IF(AND(M2779&lt;=PhieuBauCu!$B$13,M2779&gt;=1),1,0)</f>
        <v>0</v>
      </c>
    </row>
    <row r="2780" spans="1:14" ht="28.5" customHeight="1">
      <c r="A2780" s="2">
        <v>2775</v>
      </c>
      <c r="B2780" s="3"/>
      <c r="C2780" s="48" t="str">
        <f t="shared" si="86"/>
        <v/>
      </c>
      <c r="D2780" s="5" t="str">
        <f>IF(PhieuBauCu!$B$2&gt;0,IF(LEN($B2780)=0,"",IF(AND($B2780&gt;0,VALUE(SUBSTITUTE($B2780,"1","0"))=$B2780),1,0)),"")</f>
        <v/>
      </c>
      <c r="E2780" s="5" t="str">
        <f>IF(PhieuBauCu!$B$2&gt;1,IF(LEN($B2780)=0,"",IF(AND($B2780&gt;0,VALUE(SUBSTITUTE($B2780,"2","0"))=$B2780),1,0)),"")</f>
        <v/>
      </c>
      <c r="F2780" s="5" t="str">
        <f>IF(PhieuBauCu!$B$2&gt;2,IF(LEN($B2780)=0,"",IF(AND($B2780&gt;0,VALUE(SUBSTITUTE($B2780,"3","0"))=$B2780),1,0)),"")</f>
        <v/>
      </c>
      <c r="G2780" s="5" t="str">
        <f>IF(PhieuBauCu!$B$2&gt;3,IF(LEN($B2780)=0,"",IF(AND($B2780&gt;0,VALUE(SUBSTITUTE($B2780,"4","0"))=$B2780),1,0)),"")</f>
        <v/>
      </c>
      <c r="H2780" s="5" t="str">
        <f>IF(PhieuBauCu!$B$2&gt;4,IF(LEN($B2780)=0,"",IF(AND($B2780&gt;0,VALUE(SUBSTITUTE($B2780,"5","0"))=$B2780),1,0)),"")</f>
        <v/>
      </c>
      <c r="I2780" s="5" t="str">
        <f>IF(PhieuBauCu!$B$2&gt;5,IF(LEN($B2780)=0,"",IF(AND($B2780&gt;0,VALUE(SUBSTITUTE($B2780,"6","0"))=$B2780),1,0)),"")</f>
        <v/>
      </c>
      <c r="J2780" s="5" t="str">
        <f>IF(PhieuBauCu!$B$2&gt;6,IF(LEN($B2780)=0,"",IF(AND($B2780&gt;0,VALUE(SUBSTITUTE($B2780,"7","0"))=$B2780),1,0)),"")</f>
        <v/>
      </c>
      <c r="K2780" s="5" t="str">
        <f>IF(PhieuBauCu!$B$2&gt;7,IF(LEN($B2780)=0,"",IF(AND($B2780&gt;0,VALUE(SUBSTITUTE($B2780,"8","0"))=$B2780),1,0)),"")</f>
        <v/>
      </c>
      <c r="L2780" s="5" t="str">
        <f>IF(PhieuBauCu!$B$2&gt;8,IF(LEN($B2780)=0,"",IF(AND($B2780&gt;0,VALUE(SUBSTITUTE($B2780,"9","0"))=$B2780),1,0)),"")</f>
        <v/>
      </c>
      <c r="M2780" s="9">
        <f t="shared" si="87"/>
        <v>0</v>
      </c>
      <c r="N2780" s="36">
        <f>IF(AND(M2780&lt;=PhieuBauCu!$B$13,M2780&gt;=1),1,0)</f>
        <v>0</v>
      </c>
    </row>
    <row r="2781" spans="1:14" ht="28.5" customHeight="1">
      <c r="A2781" s="2">
        <v>2776</v>
      </c>
      <c r="B2781" s="3"/>
      <c r="C2781" s="48" t="str">
        <f t="shared" si="86"/>
        <v/>
      </c>
      <c r="D2781" s="5" t="str">
        <f>IF(PhieuBauCu!$B$2&gt;0,IF(LEN($B2781)=0,"",IF(AND($B2781&gt;0,VALUE(SUBSTITUTE($B2781,"1","0"))=$B2781),1,0)),"")</f>
        <v/>
      </c>
      <c r="E2781" s="5" t="str">
        <f>IF(PhieuBauCu!$B$2&gt;1,IF(LEN($B2781)=0,"",IF(AND($B2781&gt;0,VALUE(SUBSTITUTE($B2781,"2","0"))=$B2781),1,0)),"")</f>
        <v/>
      </c>
      <c r="F2781" s="5" t="str">
        <f>IF(PhieuBauCu!$B$2&gt;2,IF(LEN($B2781)=0,"",IF(AND($B2781&gt;0,VALUE(SUBSTITUTE($B2781,"3","0"))=$B2781),1,0)),"")</f>
        <v/>
      </c>
      <c r="G2781" s="5" t="str">
        <f>IF(PhieuBauCu!$B$2&gt;3,IF(LEN($B2781)=0,"",IF(AND($B2781&gt;0,VALUE(SUBSTITUTE($B2781,"4","0"))=$B2781),1,0)),"")</f>
        <v/>
      </c>
      <c r="H2781" s="5" t="str">
        <f>IF(PhieuBauCu!$B$2&gt;4,IF(LEN($B2781)=0,"",IF(AND($B2781&gt;0,VALUE(SUBSTITUTE($B2781,"5","0"))=$B2781),1,0)),"")</f>
        <v/>
      </c>
      <c r="I2781" s="5" t="str">
        <f>IF(PhieuBauCu!$B$2&gt;5,IF(LEN($B2781)=0,"",IF(AND($B2781&gt;0,VALUE(SUBSTITUTE($B2781,"6","0"))=$B2781),1,0)),"")</f>
        <v/>
      </c>
      <c r="J2781" s="5" t="str">
        <f>IF(PhieuBauCu!$B$2&gt;6,IF(LEN($B2781)=0,"",IF(AND($B2781&gt;0,VALUE(SUBSTITUTE($B2781,"7","0"))=$B2781),1,0)),"")</f>
        <v/>
      </c>
      <c r="K2781" s="5" t="str">
        <f>IF(PhieuBauCu!$B$2&gt;7,IF(LEN($B2781)=0,"",IF(AND($B2781&gt;0,VALUE(SUBSTITUTE($B2781,"8","0"))=$B2781),1,0)),"")</f>
        <v/>
      </c>
      <c r="L2781" s="5" t="str">
        <f>IF(PhieuBauCu!$B$2&gt;8,IF(LEN($B2781)=0,"",IF(AND($B2781&gt;0,VALUE(SUBSTITUTE($B2781,"9","0"))=$B2781),1,0)),"")</f>
        <v/>
      </c>
      <c r="M2781" s="9">
        <f t="shared" si="87"/>
        <v>0</v>
      </c>
      <c r="N2781" s="36">
        <f>IF(AND(M2781&lt;=PhieuBauCu!$B$13,M2781&gt;=1),1,0)</f>
        <v>0</v>
      </c>
    </row>
    <row r="2782" spans="1:14" ht="28.5" customHeight="1">
      <c r="A2782" s="2">
        <v>2777</v>
      </c>
      <c r="B2782" s="3"/>
      <c r="C2782" s="48" t="str">
        <f t="shared" si="86"/>
        <v/>
      </c>
      <c r="D2782" s="5" t="str">
        <f>IF(PhieuBauCu!$B$2&gt;0,IF(LEN($B2782)=0,"",IF(AND($B2782&gt;0,VALUE(SUBSTITUTE($B2782,"1","0"))=$B2782),1,0)),"")</f>
        <v/>
      </c>
      <c r="E2782" s="5" t="str">
        <f>IF(PhieuBauCu!$B$2&gt;1,IF(LEN($B2782)=0,"",IF(AND($B2782&gt;0,VALUE(SUBSTITUTE($B2782,"2","0"))=$B2782),1,0)),"")</f>
        <v/>
      </c>
      <c r="F2782" s="5" t="str">
        <f>IF(PhieuBauCu!$B$2&gt;2,IF(LEN($B2782)=0,"",IF(AND($B2782&gt;0,VALUE(SUBSTITUTE($B2782,"3","0"))=$B2782),1,0)),"")</f>
        <v/>
      </c>
      <c r="G2782" s="5" t="str">
        <f>IF(PhieuBauCu!$B$2&gt;3,IF(LEN($B2782)=0,"",IF(AND($B2782&gt;0,VALUE(SUBSTITUTE($B2782,"4","0"))=$B2782),1,0)),"")</f>
        <v/>
      </c>
      <c r="H2782" s="5" t="str">
        <f>IF(PhieuBauCu!$B$2&gt;4,IF(LEN($B2782)=0,"",IF(AND($B2782&gt;0,VALUE(SUBSTITUTE($B2782,"5","0"))=$B2782),1,0)),"")</f>
        <v/>
      </c>
      <c r="I2782" s="5" t="str">
        <f>IF(PhieuBauCu!$B$2&gt;5,IF(LEN($B2782)=0,"",IF(AND($B2782&gt;0,VALUE(SUBSTITUTE($B2782,"6","0"))=$B2782),1,0)),"")</f>
        <v/>
      </c>
      <c r="J2782" s="5" t="str">
        <f>IF(PhieuBauCu!$B$2&gt;6,IF(LEN($B2782)=0,"",IF(AND($B2782&gt;0,VALUE(SUBSTITUTE($B2782,"7","0"))=$B2782),1,0)),"")</f>
        <v/>
      </c>
      <c r="K2782" s="5" t="str">
        <f>IF(PhieuBauCu!$B$2&gt;7,IF(LEN($B2782)=0,"",IF(AND($B2782&gt;0,VALUE(SUBSTITUTE($B2782,"8","0"))=$B2782),1,0)),"")</f>
        <v/>
      </c>
      <c r="L2782" s="5" t="str">
        <f>IF(PhieuBauCu!$B$2&gt;8,IF(LEN($B2782)=0,"",IF(AND($B2782&gt;0,VALUE(SUBSTITUTE($B2782,"9","0"))=$B2782),1,0)),"")</f>
        <v/>
      </c>
      <c r="M2782" s="9">
        <f t="shared" si="87"/>
        <v>0</v>
      </c>
      <c r="N2782" s="36">
        <f>IF(AND(M2782&lt;=PhieuBauCu!$B$13,M2782&gt;=1),1,0)</f>
        <v>0</v>
      </c>
    </row>
    <row r="2783" spans="1:14" ht="28.5" customHeight="1">
      <c r="A2783" s="2">
        <v>2778</v>
      </c>
      <c r="B2783" s="3"/>
      <c r="C2783" s="48" t="str">
        <f t="shared" si="86"/>
        <v/>
      </c>
      <c r="D2783" s="5" t="str">
        <f>IF(PhieuBauCu!$B$2&gt;0,IF(LEN($B2783)=0,"",IF(AND($B2783&gt;0,VALUE(SUBSTITUTE($B2783,"1","0"))=$B2783),1,0)),"")</f>
        <v/>
      </c>
      <c r="E2783" s="5" t="str">
        <f>IF(PhieuBauCu!$B$2&gt;1,IF(LEN($B2783)=0,"",IF(AND($B2783&gt;0,VALUE(SUBSTITUTE($B2783,"2","0"))=$B2783),1,0)),"")</f>
        <v/>
      </c>
      <c r="F2783" s="5" t="str">
        <f>IF(PhieuBauCu!$B$2&gt;2,IF(LEN($B2783)=0,"",IF(AND($B2783&gt;0,VALUE(SUBSTITUTE($B2783,"3","0"))=$B2783),1,0)),"")</f>
        <v/>
      </c>
      <c r="G2783" s="5" t="str">
        <f>IF(PhieuBauCu!$B$2&gt;3,IF(LEN($B2783)=0,"",IF(AND($B2783&gt;0,VALUE(SUBSTITUTE($B2783,"4","0"))=$B2783),1,0)),"")</f>
        <v/>
      </c>
      <c r="H2783" s="5" t="str">
        <f>IF(PhieuBauCu!$B$2&gt;4,IF(LEN($B2783)=0,"",IF(AND($B2783&gt;0,VALUE(SUBSTITUTE($B2783,"5","0"))=$B2783),1,0)),"")</f>
        <v/>
      </c>
      <c r="I2783" s="5" t="str">
        <f>IF(PhieuBauCu!$B$2&gt;5,IF(LEN($B2783)=0,"",IF(AND($B2783&gt;0,VALUE(SUBSTITUTE($B2783,"6","0"))=$B2783),1,0)),"")</f>
        <v/>
      </c>
      <c r="J2783" s="5" t="str">
        <f>IF(PhieuBauCu!$B$2&gt;6,IF(LEN($B2783)=0,"",IF(AND($B2783&gt;0,VALUE(SUBSTITUTE($B2783,"7","0"))=$B2783),1,0)),"")</f>
        <v/>
      </c>
      <c r="K2783" s="5" t="str">
        <f>IF(PhieuBauCu!$B$2&gt;7,IF(LEN($B2783)=0,"",IF(AND($B2783&gt;0,VALUE(SUBSTITUTE($B2783,"8","0"))=$B2783),1,0)),"")</f>
        <v/>
      </c>
      <c r="L2783" s="5" t="str">
        <f>IF(PhieuBauCu!$B$2&gt;8,IF(LEN($B2783)=0,"",IF(AND($B2783&gt;0,VALUE(SUBSTITUTE($B2783,"9","0"))=$B2783),1,0)),"")</f>
        <v/>
      </c>
      <c r="M2783" s="9">
        <f t="shared" si="87"/>
        <v>0</v>
      </c>
      <c r="N2783" s="36">
        <f>IF(AND(M2783&lt;=PhieuBauCu!$B$13,M2783&gt;=1),1,0)</f>
        <v>0</v>
      </c>
    </row>
    <row r="2784" spans="1:14" ht="28.5" customHeight="1">
      <c r="A2784" s="2">
        <v>2779</v>
      </c>
      <c r="B2784" s="3"/>
      <c r="C2784" s="48" t="str">
        <f t="shared" si="86"/>
        <v/>
      </c>
      <c r="D2784" s="5" t="str">
        <f>IF(PhieuBauCu!$B$2&gt;0,IF(LEN($B2784)=0,"",IF(AND($B2784&gt;0,VALUE(SUBSTITUTE($B2784,"1","0"))=$B2784),1,0)),"")</f>
        <v/>
      </c>
      <c r="E2784" s="5" t="str">
        <f>IF(PhieuBauCu!$B$2&gt;1,IF(LEN($B2784)=0,"",IF(AND($B2784&gt;0,VALUE(SUBSTITUTE($B2784,"2","0"))=$B2784),1,0)),"")</f>
        <v/>
      </c>
      <c r="F2784" s="5" t="str">
        <f>IF(PhieuBauCu!$B$2&gt;2,IF(LEN($B2784)=0,"",IF(AND($B2784&gt;0,VALUE(SUBSTITUTE($B2784,"3","0"))=$B2784),1,0)),"")</f>
        <v/>
      </c>
      <c r="G2784" s="5" t="str">
        <f>IF(PhieuBauCu!$B$2&gt;3,IF(LEN($B2784)=0,"",IF(AND($B2784&gt;0,VALUE(SUBSTITUTE($B2784,"4","0"))=$B2784),1,0)),"")</f>
        <v/>
      </c>
      <c r="H2784" s="5" t="str">
        <f>IF(PhieuBauCu!$B$2&gt;4,IF(LEN($B2784)=0,"",IF(AND($B2784&gt;0,VALUE(SUBSTITUTE($B2784,"5","0"))=$B2784),1,0)),"")</f>
        <v/>
      </c>
      <c r="I2784" s="5" t="str">
        <f>IF(PhieuBauCu!$B$2&gt;5,IF(LEN($B2784)=0,"",IF(AND($B2784&gt;0,VALUE(SUBSTITUTE($B2784,"6","0"))=$B2784),1,0)),"")</f>
        <v/>
      </c>
      <c r="J2784" s="5" t="str">
        <f>IF(PhieuBauCu!$B$2&gt;6,IF(LEN($B2784)=0,"",IF(AND($B2784&gt;0,VALUE(SUBSTITUTE($B2784,"7","0"))=$B2784),1,0)),"")</f>
        <v/>
      </c>
      <c r="K2784" s="5" t="str">
        <f>IF(PhieuBauCu!$B$2&gt;7,IF(LEN($B2784)=0,"",IF(AND($B2784&gt;0,VALUE(SUBSTITUTE($B2784,"8","0"))=$B2784),1,0)),"")</f>
        <v/>
      </c>
      <c r="L2784" s="5" t="str">
        <f>IF(PhieuBauCu!$B$2&gt;8,IF(LEN($B2784)=0,"",IF(AND($B2784&gt;0,VALUE(SUBSTITUTE($B2784,"9","0"))=$B2784),1,0)),"")</f>
        <v/>
      </c>
      <c r="M2784" s="9">
        <f t="shared" si="87"/>
        <v>0</v>
      </c>
      <c r="N2784" s="36">
        <f>IF(AND(M2784&lt;=PhieuBauCu!$B$13,M2784&gt;=1),1,0)</f>
        <v>0</v>
      </c>
    </row>
    <row r="2785" spans="1:14" ht="28.5" customHeight="1">
      <c r="A2785" s="2">
        <v>2780</v>
      </c>
      <c r="B2785" s="3"/>
      <c r="C2785" s="48" t="str">
        <f t="shared" si="86"/>
        <v/>
      </c>
      <c r="D2785" s="5" t="str">
        <f>IF(PhieuBauCu!$B$2&gt;0,IF(LEN($B2785)=0,"",IF(AND($B2785&gt;0,VALUE(SUBSTITUTE($B2785,"1","0"))=$B2785),1,0)),"")</f>
        <v/>
      </c>
      <c r="E2785" s="5" t="str">
        <f>IF(PhieuBauCu!$B$2&gt;1,IF(LEN($B2785)=0,"",IF(AND($B2785&gt;0,VALUE(SUBSTITUTE($B2785,"2","0"))=$B2785),1,0)),"")</f>
        <v/>
      </c>
      <c r="F2785" s="5" t="str">
        <f>IF(PhieuBauCu!$B$2&gt;2,IF(LEN($B2785)=0,"",IF(AND($B2785&gt;0,VALUE(SUBSTITUTE($B2785,"3","0"))=$B2785),1,0)),"")</f>
        <v/>
      </c>
      <c r="G2785" s="5" t="str">
        <f>IF(PhieuBauCu!$B$2&gt;3,IF(LEN($B2785)=0,"",IF(AND($B2785&gt;0,VALUE(SUBSTITUTE($B2785,"4","0"))=$B2785),1,0)),"")</f>
        <v/>
      </c>
      <c r="H2785" s="5" t="str">
        <f>IF(PhieuBauCu!$B$2&gt;4,IF(LEN($B2785)=0,"",IF(AND($B2785&gt;0,VALUE(SUBSTITUTE($B2785,"5","0"))=$B2785),1,0)),"")</f>
        <v/>
      </c>
      <c r="I2785" s="5" t="str">
        <f>IF(PhieuBauCu!$B$2&gt;5,IF(LEN($B2785)=0,"",IF(AND($B2785&gt;0,VALUE(SUBSTITUTE($B2785,"6","0"))=$B2785),1,0)),"")</f>
        <v/>
      </c>
      <c r="J2785" s="5" t="str">
        <f>IF(PhieuBauCu!$B$2&gt;6,IF(LEN($B2785)=0,"",IF(AND($B2785&gt;0,VALUE(SUBSTITUTE($B2785,"7","0"))=$B2785),1,0)),"")</f>
        <v/>
      </c>
      <c r="K2785" s="5" t="str">
        <f>IF(PhieuBauCu!$B$2&gt;7,IF(LEN($B2785)=0,"",IF(AND($B2785&gt;0,VALUE(SUBSTITUTE($B2785,"8","0"))=$B2785),1,0)),"")</f>
        <v/>
      </c>
      <c r="L2785" s="5" t="str">
        <f>IF(PhieuBauCu!$B$2&gt;8,IF(LEN($B2785)=0,"",IF(AND($B2785&gt;0,VALUE(SUBSTITUTE($B2785,"9","0"))=$B2785),1,0)),"")</f>
        <v/>
      </c>
      <c r="M2785" s="9">
        <f t="shared" si="87"/>
        <v>0</v>
      </c>
      <c r="N2785" s="36">
        <f>IF(AND(M2785&lt;=PhieuBauCu!$B$13,M2785&gt;=1),1,0)</f>
        <v>0</v>
      </c>
    </row>
    <row r="2786" spans="1:14" ht="28.5" customHeight="1">
      <c r="A2786" s="2">
        <v>2781</v>
      </c>
      <c r="B2786" s="3"/>
      <c r="C2786" s="48" t="str">
        <f t="shared" si="86"/>
        <v/>
      </c>
      <c r="D2786" s="5" t="str">
        <f>IF(PhieuBauCu!$B$2&gt;0,IF(LEN($B2786)=0,"",IF(AND($B2786&gt;0,VALUE(SUBSTITUTE($B2786,"1","0"))=$B2786),1,0)),"")</f>
        <v/>
      </c>
      <c r="E2786" s="5" t="str">
        <f>IF(PhieuBauCu!$B$2&gt;1,IF(LEN($B2786)=0,"",IF(AND($B2786&gt;0,VALUE(SUBSTITUTE($B2786,"2","0"))=$B2786),1,0)),"")</f>
        <v/>
      </c>
      <c r="F2786" s="5" t="str">
        <f>IF(PhieuBauCu!$B$2&gt;2,IF(LEN($B2786)=0,"",IF(AND($B2786&gt;0,VALUE(SUBSTITUTE($B2786,"3","0"))=$B2786),1,0)),"")</f>
        <v/>
      </c>
      <c r="G2786" s="5" t="str">
        <f>IF(PhieuBauCu!$B$2&gt;3,IF(LEN($B2786)=0,"",IF(AND($B2786&gt;0,VALUE(SUBSTITUTE($B2786,"4","0"))=$B2786),1,0)),"")</f>
        <v/>
      </c>
      <c r="H2786" s="5" t="str">
        <f>IF(PhieuBauCu!$B$2&gt;4,IF(LEN($B2786)=0,"",IF(AND($B2786&gt;0,VALUE(SUBSTITUTE($B2786,"5","0"))=$B2786),1,0)),"")</f>
        <v/>
      </c>
      <c r="I2786" s="5" t="str">
        <f>IF(PhieuBauCu!$B$2&gt;5,IF(LEN($B2786)=0,"",IF(AND($B2786&gt;0,VALUE(SUBSTITUTE($B2786,"6","0"))=$B2786),1,0)),"")</f>
        <v/>
      </c>
      <c r="J2786" s="5" t="str">
        <f>IF(PhieuBauCu!$B$2&gt;6,IF(LEN($B2786)=0,"",IF(AND($B2786&gt;0,VALUE(SUBSTITUTE($B2786,"7","0"))=$B2786),1,0)),"")</f>
        <v/>
      </c>
      <c r="K2786" s="5" t="str">
        <f>IF(PhieuBauCu!$B$2&gt;7,IF(LEN($B2786)=0,"",IF(AND($B2786&gt;0,VALUE(SUBSTITUTE($B2786,"8","0"))=$B2786),1,0)),"")</f>
        <v/>
      </c>
      <c r="L2786" s="5" t="str">
        <f>IF(PhieuBauCu!$B$2&gt;8,IF(LEN($B2786)=0,"",IF(AND($B2786&gt;0,VALUE(SUBSTITUTE($B2786,"9","0"))=$B2786),1,0)),"")</f>
        <v/>
      </c>
      <c r="M2786" s="9">
        <f t="shared" si="87"/>
        <v>0</v>
      </c>
      <c r="N2786" s="36">
        <f>IF(AND(M2786&lt;=PhieuBauCu!$B$13,M2786&gt;=1),1,0)</f>
        <v>0</v>
      </c>
    </row>
    <row r="2787" spans="1:14" ht="28.5" customHeight="1">
      <c r="A2787" s="2">
        <v>2782</v>
      </c>
      <c r="B2787" s="3"/>
      <c r="C2787" s="48" t="str">
        <f t="shared" si="86"/>
        <v/>
      </c>
      <c r="D2787" s="5" t="str">
        <f>IF(PhieuBauCu!$B$2&gt;0,IF(LEN($B2787)=0,"",IF(AND($B2787&gt;0,VALUE(SUBSTITUTE($B2787,"1","0"))=$B2787),1,0)),"")</f>
        <v/>
      </c>
      <c r="E2787" s="5" t="str">
        <f>IF(PhieuBauCu!$B$2&gt;1,IF(LEN($B2787)=0,"",IF(AND($B2787&gt;0,VALUE(SUBSTITUTE($B2787,"2","0"))=$B2787),1,0)),"")</f>
        <v/>
      </c>
      <c r="F2787" s="5" t="str">
        <f>IF(PhieuBauCu!$B$2&gt;2,IF(LEN($B2787)=0,"",IF(AND($B2787&gt;0,VALUE(SUBSTITUTE($B2787,"3","0"))=$B2787),1,0)),"")</f>
        <v/>
      </c>
      <c r="G2787" s="5" t="str">
        <f>IF(PhieuBauCu!$B$2&gt;3,IF(LEN($B2787)=0,"",IF(AND($B2787&gt;0,VALUE(SUBSTITUTE($B2787,"4","0"))=$B2787),1,0)),"")</f>
        <v/>
      </c>
      <c r="H2787" s="5" t="str">
        <f>IF(PhieuBauCu!$B$2&gt;4,IF(LEN($B2787)=0,"",IF(AND($B2787&gt;0,VALUE(SUBSTITUTE($B2787,"5","0"))=$B2787),1,0)),"")</f>
        <v/>
      </c>
      <c r="I2787" s="5" t="str">
        <f>IF(PhieuBauCu!$B$2&gt;5,IF(LEN($B2787)=0,"",IF(AND($B2787&gt;0,VALUE(SUBSTITUTE($B2787,"6","0"))=$B2787),1,0)),"")</f>
        <v/>
      </c>
      <c r="J2787" s="5" t="str">
        <f>IF(PhieuBauCu!$B$2&gt;6,IF(LEN($B2787)=0,"",IF(AND($B2787&gt;0,VALUE(SUBSTITUTE($B2787,"7","0"))=$B2787),1,0)),"")</f>
        <v/>
      </c>
      <c r="K2787" s="5" t="str">
        <f>IF(PhieuBauCu!$B$2&gt;7,IF(LEN($B2787)=0,"",IF(AND($B2787&gt;0,VALUE(SUBSTITUTE($B2787,"8","0"))=$B2787),1,0)),"")</f>
        <v/>
      </c>
      <c r="L2787" s="5" t="str">
        <f>IF(PhieuBauCu!$B$2&gt;8,IF(LEN($B2787)=0,"",IF(AND($B2787&gt;0,VALUE(SUBSTITUTE($B2787,"9","0"))=$B2787),1,0)),"")</f>
        <v/>
      </c>
      <c r="M2787" s="9">
        <f t="shared" si="87"/>
        <v>0</v>
      </c>
      <c r="N2787" s="36">
        <f>IF(AND(M2787&lt;=PhieuBauCu!$B$13,M2787&gt;=1),1,0)</f>
        <v>0</v>
      </c>
    </row>
    <row r="2788" spans="1:14" ht="28.5" customHeight="1">
      <c r="A2788" s="2">
        <v>2783</v>
      </c>
      <c r="B2788" s="3"/>
      <c r="C2788" s="48" t="str">
        <f t="shared" si="86"/>
        <v/>
      </c>
      <c r="D2788" s="5" t="str">
        <f>IF(PhieuBauCu!$B$2&gt;0,IF(LEN($B2788)=0,"",IF(AND($B2788&gt;0,VALUE(SUBSTITUTE($B2788,"1","0"))=$B2788),1,0)),"")</f>
        <v/>
      </c>
      <c r="E2788" s="5" t="str">
        <f>IF(PhieuBauCu!$B$2&gt;1,IF(LEN($B2788)=0,"",IF(AND($B2788&gt;0,VALUE(SUBSTITUTE($B2788,"2","0"))=$B2788),1,0)),"")</f>
        <v/>
      </c>
      <c r="F2788" s="5" t="str">
        <f>IF(PhieuBauCu!$B$2&gt;2,IF(LEN($B2788)=0,"",IF(AND($B2788&gt;0,VALUE(SUBSTITUTE($B2788,"3","0"))=$B2788),1,0)),"")</f>
        <v/>
      </c>
      <c r="G2788" s="5" t="str">
        <f>IF(PhieuBauCu!$B$2&gt;3,IF(LEN($B2788)=0,"",IF(AND($B2788&gt;0,VALUE(SUBSTITUTE($B2788,"4","0"))=$B2788),1,0)),"")</f>
        <v/>
      </c>
      <c r="H2788" s="5" t="str">
        <f>IF(PhieuBauCu!$B$2&gt;4,IF(LEN($B2788)=0,"",IF(AND($B2788&gt;0,VALUE(SUBSTITUTE($B2788,"5","0"))=$B2788),1,0)),"")</f>
        <v/>
      </c>
      <c r="I2788" s="5" t="str">
        <f>IF(PhieuBauCu!$B$2&gt;5,IF(LEN($B2788)=0,"",IF(AND($B2788&gt;0,VALUE(SUBSTITUTE($B2788,"6","0"))=$B2788),1,0)),"")</f>
        <v/>
      </c>
      <c r="J2788" s="5" t="str">
        <f>IF(PhieuBauCu!$B$2&gt;6,IF(LEN($B2788)=0,"",IF(AND($B2788&gt;0,VALUE(SUBSTITUTE($B2788,"7","0"))=$B2788),1,0)),"")</f>
        <v/>
      </c>
      <c r="K2788" s="5" t="str">
        <f>IF(PhieuBauCu!$B$2&gt;7,IF(LEN($B2788)=0,"",IF(AND($B2788&gt;0,VALUE(SUBSTITUTE($B2788,"8","0"))=$B2788),1,0)),"")</f>
        <v/>
      </c>
      <c r="L2788" s="5" t="str">
        <f>IF(PhieuBauCu!$B$2&gt;8,IF(LEN($B2788)=0,"",IF(AND($B2788&gt;0,VALUE(SUBSTITUTE($B2788,"9","0"))=$B2788),1,0)),"")</f>
        <v/>
      </c>
      <c r="M2788" s="9">
        <f t="shared" si="87"/>
        <v>0</v>
      </c>
      <c r="N2788" s="36">
        <f>IF(AND(M2788&lt;=PhieuBauCu!$B$13,M2788&gt;=1),1,0)</f>
        <v>0</v>
      </c>
    </row>
    <row r="2789" spans="1:14" ht="28.5" customHeight="1">
      <c r="A2789" s="2">
        <v>2784</v>
      </c>
      <c r="B2789" s="3"/>
      <c r="C2789" s="48" t="str">
        <f t="shared" si="86"/>
        <v/>
      </c>
      <c r="D2789" s="5" t="str">
        <f>IF(PhieuBauCu!$B$2&gt;0,IF(LEN($B2789)=0,"",IF(AND($B2789&gt;0,VALUE(SUBSTITUTE($B2789,"1","0"))=$B2789),1,0)),"")</f>
        <v/>
      </c>
      <c r="E2789" s="5" t="str">
        <f>IF(PhieuBauCu!$B$2&gt;1,IF(LEN($B2789)=0,"",IF(AND($B2789&gt;0,VALUE(SUBSTITUTE($B2789,"2","0"))=$B2789),1,0)),"")</f>
        <v/>
      </c>
      <c r="F2789" s="5" t="str">
        <f>IF(PhieuBauCu!$B$2&gt;2,IF(LEN($B2789)=0,"",IF(AND($B2789&gt;0,VALUE(SUBSTITUTE($B2789,"3","0"))=$B2789),1,0)),"")</f>
        <v/>
      </c>
      <c r="G2789" s="5" t="str">
        <f>IF(PhieuBauCu!$B$2&gt;3,IF(LEN($B2789)=0,"",IF(AND($B2789&gt;0,VALUE(SUBSTITUTE($B2789,"4","0"))=$B2789),1,0)),"")</f>
        <v/>
      </c>
      <c r="H2789" s="5" t="str">
        <f>IF(PhieuBauCu!$B$2&gt;4,IF(LEN($B2789)=0,"",IF(AND($B2789&gt;0,VALUE(SUBSTITUTE($B2789,"5","0"))=$B2789),1,0)),"")</f>
        <v/>
      </c>
      <c r="I2789" s="5" t="str">
        <f>IF(PhieuBauCu!$B$2&gt;5,IF(LEN($B2789)=0,"",IF(AND($B2789&gt;0,VALUE(SUBSTITUTE($B2789,"6","0"))=$B2789),1,0)),"")</f>
        <v/>
      </c>
      <c r="J2789" s="5" t="str">
        <f>IF(PhieuBauCu!$B$2&gt;6,IF(LEN($B2789)=0,"",IF(AND($B2789&gt;0,VALUE(SUBSTITUTE($B2789,"7","0"))=$B2789),1,0)),"")</f>
        <v/>
      </c>
      <c r="K2789" s="5" t="str">
        <f>IF(PhieuBauCu!$B$2&gt;7,IF(LEN($B2789)=0,"",IF(AND($B2789&gt;0,VALUE(SUBSTITUTE($B2789,"8","0"))=$B2789),1,0)),"")</f>
        <v/>
      </c>
      <c r="L2789" s="5" t="str">
        <f>IF(PhieuBauCu!$B$2&gt;8,IF(LEN($B2789)=0,"",IF(AND($B2789&gt;0,VALUE(SUBSTITUTE($B2789,"9","0"))=$B2789),1,0)),"")</f>
        <v/>
      </c>
      <c r="M2789" s="9">
        <f t="shared" si="87"/>
        <v>0</v>
      </c>
      <c r="N2789" s="36">
        <f>IF(AND(M2789&lt;=PhieuBauCu!$B$13,M2789&gt;=1),1,0)</f>
        <v>0</v>
      </c>
    </row>
    <row r="2790" spans="1:14" ht="28.5" customHeight="1">
      <c r="A2790" s="2">
        <v>2785</v>
      </c>
      <c r="B2790" s="3"/>
      <c r="C2790" s="48" t="str">
        <f t="shared" si="86"/>
        <v/>
      </c>
      <c r="D2790" s="5" t="str">
        <f>IF(PhieuBauCu!$B$2&gt;0,IF(LEN($B2790)=0,"",IF(AND($B2790&gt;0,VALUE(SUBSTITUTE($B2790,"1","0"))=$B2790),1,0)),"")</f>
        <v/>
      </c>
      <c r="E2790" s="5" t="str">
        <f>IF(PhieuBauCu!$B$2&gt;1,IF(LEN($B2790)=0,"",IF(AND($B2790&gt;0,VALUE(SUBSTITUTE($B2790,"2","0"))=$B2790),1,0)),"")</f>
        <v/>
      </c>
      <c r="F2790" s="5" t="str">
        <f>IF(PhieuBauCu!$B$2&gt;2,IF(LEN($B2790)=0,"",IF(AND($B2790&gt;0,VALUE(SUBSTITUTE($B2790,"3","0"))=$B2790),1,0)),"")</f>
        <v/>
      </c>
      <c r="G2790" s="5" t="str">
        <f>IF(PhieuBauCu!$B$2&gt;3,IF(LEN($B2790)=0,"",IF(AND($B2790&gt;0,VALUE(SUBSTITUTE($B2790,"4","0"))=$B2790),1,0)),"")</f>
        <v/>
      </c>
      <c r="H2790" s="5" t="str">
        <f>IF(PhieuBauCu!$B$2&gt;4,IF(LEN($B2790)=0,"",IF(AND($B2790&gt;0,VALUE(SUBSTITUTE($B2790,"5","0"))=$B2790),1,0)),"")</f>
        <v/>
      </c>
      <c r="I2790" s="5" t="str">
        <f>IF(PhieuBauCu!$B$2&gt;5,IF(LEN($B2790)=0,"",IF(AND($B2790&gt;0,VALUE(SUBSTITUTE($B2790,"6","0"))=$B2790),1,0)),"")</f>
        <v/>
      </c>
      <c r="J2790" s="5" t="str">
        <f>IF(PhieuBauCu!$B$2&gt;6,IF(LEN($B2790)=0,"",IF(AND($B2790&gt;0,VALUE(SUBSTITUTE($B2790,"7","0"))=$B2790),1,0)),"")</f>
        <v/>
      </c>
      <c r="K2790" s="5" t="str">
        <f>IF(PhieuBauCu!$B$2&gt;7,IF(LEN($B2790)=0,"",IF(AND($B2790&gt;0,VALUE(SUBSTITUTE($B2790,"8","0"))=$B2790),1,0)),"")</f>
        <v/>
      </c>
      <c r="L2790" s="5" t="str">
        <f>IF(PhieuBauCu!$B$2&gt;8,IF(LEN($B2790)=0,"",IF(AND($B2790&gt;0,VALUE(SUBSTITUTE($B2790,"9","0"))=$B2790),1,0)),"")</f>
        <v/>
      </c>
      <c r="M2790" s="9">
        <f t="shared" si="87"/>
        <v>0</v>
      </c>
      <c r="N2790" s="36">
        <f>IF(AND(M2790&lt;=PhieuBauCu!$B$13,M2790&gt;=1),1,0)</f>
        <v>0</v>
      </c>
    </row>
    <row r="2791" spans="1:14" ht="28.5" customHeight="1">
      <c r="A2791" s="2">
        <v>2786</v>
      </c>
      <c r="B2791" s="3"/>
      <c r="C2791" s="48" t="str">
        <f t="shared" si="86"/>
        <v/>
      </c>
      <c r="D2791" s="5" t="str">
        <f>IF(PhieuBauCu!$B$2&gt;0,IF(LEN($B2791)=0,"",IF(AND($B2791&gt;0,VALUE(SUBSTITUTE($B2791,"1","0"))=$B2791),1,0)),"")</f>
        <v/>
      </c>
      <c r="E2791" s="5" t="str">
        <f>IF(PhieuBauCu!$B$2&gt;1,IF(LEN($B2791)=0,"",IF(AND($B2791&gt;0,VALUE(SUBSTITUTE($B2791,"2","0"))=$B2791),1,0)),"")</f>
        <v/>
      </c>
      <c r="F2791" s="5" t="str">
        <f>IF(PhieuBauCu!$B$2&gt;2,IF(LEN($B2791)=0,"",IF(AND($B2791&gt;0,VALUE(SUBSTITUTE($B2791,"3","0"))=$B2791),1,0)),"")</f>
        <v/>
      </c>
      <c r="G2791" s="5" t="str">
        <f>IF(PhieuBauCu!$B$2&gt;3,IF(LEN($B2791)=0,"",IF(AND($B2791&gt;0,VALUE(SUBSTITUTE($B2791,"4","0"))=$B2791),1,0)),"")</f>
        <v/>
      </c>
      <c r="H2791" s="5" t="str">
        <f>IF(PhieuBauCu!$B$2&gt;4,IF(LEN($B2791)=0,"",IF(AND($B2791&gt;0,VALUE(SUBSTITUTE($B2791,"5","0"))=$B2791),1,0)),"")</f>
        <v/>
      </c>
      <c r="I2791" s="5" t="str">
        <f>IF(PhieuBauCu!$B$2&gt;5,IF(LEN($B2791)=0,"",IF(AND($B2791&gt;0,VALUE(SUBSTITUTE($B2791,"6","0"))=$B2791),1,0)),"")</f>
        <v/>
      </c>
      <c r="J2791" s="5" t="str">
        <f>IF(PhieuBauCu!$B$2&gt;6,IF(LEN($B2791)=0,"",IF(AND($B2791&gt;0,VALUE(SUBSTITUTE($B2791,"7","0"))=$B2791),1,0)),"")</f>
        <v/>
      </c>
      <c r="K2791" s="5" t="str">
        <f>IF(PhieuBauCu!$B$2&gt;7,IF(LEN($B2791)=0,"",IF(AND($B2791&gt;0,VALUE(SUBSTITUTE($B2791,"8","0"))=$B2791),1,0)),"")</f>
        <v/>
      </c>
      <c r="L2791" s="5" t="str">
        <f>IF(PhieuBauCu!$B$2&gt;8,IF(LEN($B2791)=0,"",IF(AND($B2791&gt;0,VALUE(SUBSTITUTE($B2791,"9","0"))=$B2791),1,0)),"")</f>
        <v/>
      </c>
      <c r="M2791" s="9">
        <f t="shared" si="87"/>
        <v>0</v>
      </c>
      <c r="N2791" s="36">
        <f>IF(AND(M2791&lt;=PhieuBauCu!$B$13,M2791&gt;=1),1,0)</f>
        <v>0</v>
      </c>
    </row>
    <row r="2792" spans="1:14" ht="28.5" customHeight="1">
      <c r="A2792" s="2">
        <v>2787</v>
      </c>
      <c r="B2792" s="3"/>
      <c r="C2792" s="48" t="str">
        <f t="shared" si="86"/>
        <v/>
      </c>
      <c r="D2792" s="5" t="str">
        <f>IF(PhieuBauCu!$B$2&gt;0,IF(LEN($B2792)=0,"",IF(AND($B2792&gt;0,VALUE(SUBSTITUTE($B2792,"1","0"))=$B2792),1,0)),"")</f>
        <v/>
      </c>
      <c r="E2792" s="5" t="str">
        <f>IF(PhieuBauCu!$B$2&gt;1,IF(LEN($B2792)=0,"",IF(AND($B2792&gt;0,VALUE(SUBSTITUTE($B2792,"2","0"))=$B2792),1,0)),"")</f>
        <v/>
      </c>
      <c r="F2792" s="5" t="str">
        <f>IF(PhieuBauCu!$B$2&gt;2,IF(LEN($B2792)=0,"",IF(AND($B2792&gt;0,VALUE(SUBSTITUTE($B2792,"3","0"))=$B2792),1,0)),"")</f>
        <v/>
      </c>
      <c r="G2792" s="5" t="str">
        <f>IF(PhieuBauCu!$B$2&gt;3,IF(LEN($B2792)=0,"",IF(AND($B2792&gt;0,VALUE(SUBSTITUTE($B2792,"4","0"))=$B2792),1,0)),"")</f>
        <v/>
      </c>
      <c r="H2792" s="5" t="str">
        <f>IF(PhieuBauCu!$B$2&gt;4,IF(LEN($B2792)=0,"",IF(AND($B2792&gt;0,VALUE(SUBSTITUTE($B2792,"5","0"))=$B2792),1,0)),"")</f>
        <v/>
      </c>
      <c r="I2792" s="5" t="str">
        <f>IF(PhieuBauCu!$B$2&gt;5,IF(LEN($B2792)=0,"",IF(AND($B2792&gt;0,VALUE(SUBSTITUTE($B2792,"6","0"))=$B2792),1,0)),"")</f>
        <v/>
      </c>
      <c r="J2792" s="5" t="str">
        <f>IF(PhieuBauCu!$B$2&gt;6,IF(LEN($B2792)=0,"",IF(AND($B2792&gt;0,VALUE(SUBSTITUTE($B2792,"7","0"))=$B2792),1,0)),"")</f>
        <v/>
      </c>
      <c r="K2792" s="5" t="str">
        <f>IF(PhieuBauCu!$B$2&gt;7,IF(LEN($B2792)=0,"",IF(AND($B2792&gt;0,VALUE(SUBSTITUTE($B2792,"8","0"))=$B2792),1,0)),"")</f>
        <v/>
      </c>
      <c r="L2792" s="5" t="str">
        <f>IF(PhieuBauCu!$B$2&gt;8,IF(LEN($B2792)=0,"",IF(AND($B2792&gt;0,VALUE(SUBSTITUTE($B2792,"9","0"))=$B2792),1,0)),"")</f>
        <v/>
      </c>
      <c r="M2792" s="9">
        <f t="shared" si="87"/>
        <v>0</v>
      </c>
      <c r="N2792" s="36">
        <f>IF(AND(M2792&lt;=PhieuBauCu!$B$13,M2792&gt;=1),1,0)</f>
        <v>0</v>
      </c>
    </row>
    <row r="2793" spans="1:14" ht="28.5" customHeight="1">
      <c r="A2793" s="2">
        <v>2788</v>
      </c>
      <c r="B2793" s="3"/>
      <c r="C2793" s="48" t="str">
        <f t="shared" si="86"/>
        <v/>
      </c>
      <c r="D2793" s="5" t="str">
        <f>IF(PhieuBauCu!$B$2&gt;0,IF(LEN($B2793)=0,"",IF(AND($B2793&gt;0,VALUE(SUBSTITUTE($B2793,"1","0"))=$B2793),1,0)),"")</f>
        <v/>
      </c>
      <c r="E2793" s="5" t="str">
        <f>IF(PhieuBauCu!$B$2&gt;1,IF(LEN($B2793)=0,"",IF(AND($B2793&gt;0,VALUE(SUBSTITUTE($B2793,"2","0"))=$B2793),1,0)),"")</f>
        <v/>
      </c>
      <c r="F2793" s="5" t="str">
        <f>IF(PhieuBauCu!$B$2&gt;2,IF(LEN($B2793)=0,"",IF(AND($B2793&gt;0,VALUE(SUBSTITUTE($B2793,"3","0"))=$B2793),1,0)),"")</f>
        <v/>
      </c>
      <c r="G2793" s="5" t="str">
        <f>IF(PhieuBauCu!$B$2&gt;3,IF(LEN($B2793)=0,"",IF(AND($B2793&gt;0,VALUE(SUBSTITUTE($B2793,"4","0"))=$B2793),1,0)),"")</f>
        <v/>
      </c>
      <c r="H2793" s="5" t="str">
        <f>IF(PhieuBauCu!$B$2&gt;4,IF(LEN($B2793)=0,"",IF(AND($B2793&gt;0,VALUE(SUBSTITUTE($B2793,"5","0"))=$B2793),1,0)),"")</f>
        <v/>
      </c>
      <c r="I2793" s="5" t="str">
        <f>IF(PhieuBauCu!$B$2&gt;5,IF(LEN($B2793)=0,"",IF(AND($B2793&gt;0,VALUE(SUBSTITUTE($B2793,"6","0"))=$B2793),1,0)),"")</f>
        <v/>
      </c>
      <c r="J2793" s="5" t="str">
        <f>IF(PhieuBauCu!$B$2&gt;6,IF(LEN($B2793)=0,"",IF(AND($B2793&gt;0,VALUE(SUBSTITUTE($B2793,"7","0"))=$B2793),1,0)),"")</f>
        <v/>
      </c>
      <c r="K2793" s="5" t="str">
        <f>IF(PhieuBauCu!$B$2&gt;7,IF(LEN($B2793)=0,"",IF(AND($B2793&gt;0,VALUE(SUBSTITUTE($B2793,"8","0"))=$B2793),1,0)),"")</f>
        <v/>
      </c>
      <c r="L2793" s="5" t="str">
        <f>IF(PhieuBauCu!$B$2&gt;8,IF(LEN($B2793)=0,"",IF(AND($B2793&gt;0,VALUE(SUBSTITUTE($B2793,"9","0"))=$B2793),1,0)),"")</f>
        <v/>
      </c>
      <c r="M2793" s="9">
        <f t="shared" si="87"/>
        <v>0</v>
      </c>
      <c r="N2793" s="36">
        <f>IF(AND(M2793&lt;=PhieuBauCu!$B$13,M2793&gt;=1),1,0)</f>
        <v>0</v>
      </c>
    </row>
    <row r="2794" spans="1:14" ht="28.5" customHeight="1">
      <c r="A2794" s="2">
        <v>2789</v>
      </c>
      <c r="B2794" s="3"/>
      <c r="C2794" s="48" t="str">
        <f t="shared" si="86"/>
        <v/>
      </c>
      <c r="D2794" s="5" t="str">
        <f>IF(PhieuBauCu!$B$2&gt;0,IF(LEN($B2794)=0,"",IF(AND($B2794&gt;0,VALUE(SUBSTITUTE($B2794,"1","0"))=$B2794),1,0)),"")</f>
        <v/>
      </c>
      <c r="E2794" s="5" t="str">
        <f>IF(PhieuBauCu!$B$2&gt;1,IF(LEN($B2794)=0,"",IF(AND($B2794&gt;0,VALUE(SUBSTITUTE($B2794,"2","0"))=$B2794),1,0)),"")</f>
        <v/>
      </c>
      <c r="F2794" s="5" t="str">
        <f>IF(PhieuBauCu!$B$2&gt;2,IF(LEN($B2794)=0,"",IF(AND($B2794&gt;0,VALUE(SUBSTITUTE($B2794,"3","0"))=$B2794),1,0)),"")</f>
        <v/>
      </c>
      <c r="G2794" s="5" t="str">
        <f>IF(PhieuBauCu!$B$2&gt;3,IF(LEN($B2794)=0,"",IF(AND($B2794&gt;0,VALUE(SUBSTITUTE($B2794,"4","0"))=$B2794),1,0)),"")</f>
        <v/>
      </c>
      <c r="H2794" s="5" t="str">
        <f>IF(PhieuBauCu!$B$2&gt;4,IF(LEN($B2794)=0,"",IF(AND($B2794&gt;0,VALUE(SUBSTITUTE($B2794,"5","0"))=$B2794),1,0)),"")</f>
        <v/>
      </c>
      <c r="I2794" s="5" t="str">
        <f>IF(PhieuBauCu!$B$2&gt;5,IF(LEN($B2794)=0,"",IF(AND($B2794&gt;0,VALUE(SUBSTITUTE($B2794,"6","0"))=$B2794),1,0)),"")</f>
        <v/>
      </c>
      <c r="J2794" s="5" t="str">
        <f>IF(PhieuBauCu!$B$2&gt;6,IF(LEN($B2794)=0,"",IF(AND($B2794&gt;0,VALUE(SUBSTITUTE($B2794,"7","0"))=$B2794),1,0)),"")</f>
        <v/>
      </c>
      <c r="K2794" s="5" t="str">
        <f>IF(PhieuBauCu!$B$2&gt;7,IF(LEN($B2794)=0,"",IF(AND($B2794&gt;0,VALUE(SUBSTITUTE($B2794,"8","0"))=$B2794),1,0)),"")</f>
        <v/>
      </c>
      <c r="L2794" s="5" t="str">
        <f>IF(PhieuBauCu!$B$2&gt;8,IF(LEN($B2794)=0,"",IF(AND($B2794&gt;0,VALUE(SUBSTITUTE($B2794,"9","0"))=$B2794),1,0)),"")</f>
        <v/>
      </c>
      <c r="M2794" s="9">
        <f t="shared" si="87"/>
        <v>0</v>
      </c>
      <c r="N2794" s="36">
        <f>IF(AND(M2794&lt;=PhieuBauCu!$B$13,M2794&gt;=1),1,0)</f>
        <v>0</v>
      </c>
    </row>
    <row r="2795" spans="1:14" ht="28.5" customHeight="1">
      <c r="A2795" s="2">
        <v>2790</v>
      </c>
      <c r="B2795" s="3"/>
      <c r="C2795" s="48" t="str">
        <f t="shared" si="86"/>
        <v/>
      </c>
      <c r="D2795" s="5" t="str">
        <f>IF(PhieuBauCu!$B$2&gt;0,IF(LEN($B2795)=0,"",IF(AND($B2795&gt;0,VALUE(SUBSTITUTE($B2795,"1","0"))=$B2795),1,0)),"")</f>
        <v/>
      </c>
      <c r="E2795" s="5" t="str">
        <f>IF(PhieuBauCu!$B$2&gt;1,IF(LEN($B2795)=0,"",IF(AND($B2795&gt;0,VALUE(SUBSTITUTE($B2795,"2","0"))=$B2795),1,0)),"")</f>
        <v/>
      </c>
      <c r="F2795" s="5" t="str">
        <f>IF(PhieuBauCu!$B$2&gt;2,IF(LEN($B2795)=0,"",IF(AND($B2795&gt;0,VALUE(SUBSTITUTE($B2795,"3","0"))=$B2795),1,0)),"")</f>
        <v/>
      </c>
      <c r="G2795" s="5" t="str">
        <f>IF(PhieuBauCu!$B$2&gt;3,IF(LEN($B2795)=0,"",IF(AND($B2795&gt;0,VALUE(SUBSTITUTE($B2795,"4","0"))=$B2795),1,0)),"")</f>
        <v/>
      </c>
      <c r="H2795" s="5" t="str">
        <f>IF(PhieuBauCu!$B$2&gt;4,IF(LEN($B2795)=0,"",IF(AND($B2795&gt;0,VALUE(SUBSTITUTE($B2795,"5","0"))=$B2795),1,0)),"")</f>
        <v/>
      </c>
      <c r="I2795" s="5" t="str">
        <f>IF(PhieuBauCu!$B$2&gt;5,IF(LEN($B2795)=0,"",IF(AND($B2795&gt;0,VALUE(SUBSTITUTE($B2795,"6","0"))=$B2795),1,0)),"")</f>
        <v/>
      </c>
      <c r="J2795" s="5" t="str">
        <f>IF(PhieuBauCu!$B$2&gt;6,IF(LEN($B2795)=0,"",IF(AND($B2795&gt;0,VALUE(SUBSTITUTE($B2795,"7","0"))=$B2795),1,0)),"")</f>
        <v/>
      </c>
      <c r="K2795" s="5" t="str">
        <f>IF(PhieuBauCu!$B$2&gt;7,IF(LEN($B2795)=0,"",IF(AND($B2795&gt;0,VALUE(SUBSTITUTE($B2795,"8","0"))=$B2795),1,0)),"")</f>
        <v/>
      </c>
      <c r="L2795" s="5" t="str">
        <f>IF(PhieuBauCu!$B$2&gt;8,IF(LEN($B2795)=0,"",IF(AND($B2795&gt;0,VALUE(SUBSTITUTE($B2795,"9","0"))=$B2795),1,0)),"")</f>
        <v/>
      </c>
      <c r="M2795" s="9">
        <f t="shared" si="87"/>
        <v>0</v>
      </c>
      <c r="N2795" s="36">
        <f>IF(AND(M2795&lt;=PhieuBauCu!$B$13,M2795&gt;=1),1,0)</f>
        <v>0</v>
      </c>
    </row>
    <row r="2796" spans="1:14" ht="28.5" customHeight="1">
      <c r="A2796" s="2">
        <v>2791</v>
      </c>
      <c r="B2796" s="3"/>
      <c r="C2796" s="48" t="str">
        <f t="shared" si="86"/>
        <v/>
      </c>
      <c r="D2796" s="5" t="str">
        <f>IF(PhieuBauCu!$B$2&gt;0,IF(LEN($B2796)=0,"",IF(AND($B2796&gt;0,VALUE(SUBSTITUTE($B2796,"1","0"))=$B2796),1,0)),"")</f>
        <v/>
      </c>
      <c r="E2796" s="5" t="str">
        <f>IF(PhieuBauCu!$B$2&gt;1,IF(LEN($B2796)=0,"",IF(AND($B2796&gt;0,VALUE(SUBSTITUTE($B2796,"2","0"))=$B2796),1,0)),"")</f>
        <v/>
      </c>
      <c r="F2796" s="5" t="str">
        <f>IF(PhieuBauCu!$B$2&gt;2,IF(LEN($B2796)=0,"",IF(AND($B2796&gt;0,VALUE(SUBSTITUTE($B2796,"3","0"))=$B2796),1,0)),"")</f>
        <v/>
      </c>
      <c r="G2796" s="5" t="str">
        <f>IF(PhieuBauCu!$B$2&gt;3,IF(LEN($B2796)=0,"",IF(AND($B2796&gt;0,VALUE(SUBSTITUTE($B2796,"4","0"))=$B2796),1,0)),"")</f>
        <v/>
      </c>
      <c r="H2796" s="5" t="str">
        <f>IF(PhieuBauCu!$B$2&gt;4,IF(LEN($B2796)=0,"",IF(AND($B2796&gt;0,VALUE(SUBSTITUTE($B2796,"5","0"))=$B2796),1,0)),"")</f>
        <v/>
      </c>
      <c r="I2796" s="5" t="str">
        <f>IF(PhieuBauCu!$B$2&gt;5,IF(LEN($B2796)=0,"",IF(AND($B2796&gt;0,VALUE(SUBSTITUTE($B2796,"6","0"))=$B2796),1,0)),"")</f>
        <v/>
      </c>
      <c r="J2796" s="5" t="str">
        <f>IF(PhieuBauCu!$B$2&gt;6,IF(LEN($B2796)=0,"",IF(AND($B2796&gt;0,VALUE(SUBSTITUTE($B2796,"7","0"))=$B2796),1,0)),"")</f>
        <v/>
      </c>
      <c r="K2796" s="5" t="str">
        <f>IF(PhieuBauCu!$B$2&gt;7,IF(LEN($B2796)=0,"",IF(AND($B2796&gt;0,VALUE(SUBSTITUTE($B2796,"8","0"))=$B2796),1,0)),"")</f>
        <v/>
      </c>
      <c r="L2796" s="5" t="str">
        <f>IF(PhieuBauCu!$B$2&gt;8,IF(LEN($B2796)=0,"",IF(AND($B2796&gt;0,VALUE(SUBSTITUTE($B2796,"9","0"))=$B2796),1,0)),"")</f>
        <v/>
      </c>
      <c r="M2796" s="9">
        <f t="shared" si="87"/>
        <v>0</v>
      </c>
      <c r="N2796" s="36">
        <f>IF(AND(M2796&lt;=PhieuBauCu!$B$13,M2796&gt;=1),1,0)</f>
        <v>0</v>
      </c>
    </row>
    <row r="2797" spans="1:14" ht="28.5" customHeight="1">
      <c r="A2797" s="2">
        <v>2792</v>
      </c>
      <c r="B2797" s="3"/>
      <c r="C2797" s="48" t="str">
        <f t="shared" si="86"/>
        <v/>
      </c>
      <c r="D2797" s="5" t="str">
        <f>IF(PhieuBauCu!$B$2&gt;0,IF(LEN($B2797)=0,"",IF(AND($B2797&gt;0,VALUE(SUBSTITUTE($B2797,"1","0"))=$B2797),1,0)),"")</f>
        <v/>
      </c>
      <c r="E2797" s="5" t="str">
        <f>IF(PhieuBauCu!$B$2&gt;1,IF(LEN($B2797)=0,"",IF(AND($B2797&gt;0,VALUE(SUBSTITUTE($B2797,"2","0"))=$B2797),1,0)),"")</f>
        <v/>
      </c>
      <c r="F2797" s="5" t="str">
        <f>IF(PhieuBauCu!$B$2&gt;2,IF(LEN($B2797)=0,"",IF(AND($B2797&gt;0,VALUE(SUBSTITUTE($B2797,"3","0"))=$B2797),1,0)),"")</f>
        <v/>
      </c>
      <c r="G2797" s="5" t="str">
        <f>IF(PhieuBauCu!$B$2&gt;3,IF(LEN($B2797)=0,"",IF(AND($B2797&gt;0,VALUE(SUBSTITUTE($B2797,"4","0"))=$B2797),1,0)),"")</f>
        <v/>
      </c>
      <c r="H2797" s="5" t="str">
        <f>IF(PhieuBauCu!$B$2&gt;4,IF(LEN($B2797)=0,"",IF(AND($B2797&gt;0,VALUE(SUBSTITUTE($B2797,"5","0"))=$B2797),1,0)),"")</f>
        <v/>
      </c>
      <c r="I2797" s="5" t="str">
        <f>IF(PhieuBauCu!$B$2&gt;5,IF(LEN($B2797)=0,"",IF(AND($B2797&gt;0,VALUE(SUBSTITUTE($B2797,"6","0"))=$B2797),1,0)),"")</f>
        <v/>
      </c>
      <c r="J2797" s="5" t="str">
        <f>IF(PhieuBauCu!$B$2&gt;6,IF(LEN($B2797)=0,"",IF(AND($B2797&gt;0,VALUE(SUBSTITUTE($B2797,"7","0"))=$B2797),1,0)),"")</f>
        <v/>
      </c>
      <c r="K2797" s="5" t="str">
        <f>IF(PhieuBauCu!$B$2&gt;7,IF(LEN($B2797)=0,"",IF(AND($B2797&gt;0,VALUE(SUBSTITUTE($B2797,"8","0"))=$B2797),1,0)),"")</f>
        <v/>
      </c>
      <c r="L2797" s="5" t="str">
        <f>IF(PhieuBauCu!$B$2&gt;8,IF(LEN($B2797)=0,"",IF(AND($B2797&gt;0,VALUE(SUBSTITUTE($B2797,"9","0"))=$B2797),1,0)),"")</f>
        <v/>
      </c>
      <c r="M2797" s="9">
        <f t="shared" si="87"/>
        <v>0</v>
      </c>
      <c r="N2797" s="36">
        <f>IF(AND(M2797&lt;=PhieuBauCu!$B$13,M2797&gt;=1),1,0)</f>
        <v>0</v>
      </c>
    </row>
    <row r="2798" spans="1:14" ht="28.5" customHeight="1">
      <c r="A2798" s="2">
        <v>2793</v>
      </c>
      <c r="B2798" s="3"/>
      <c r="C2798" s="48" t="str">
        <f t="shared" si="86"/>
        <v/>
      </c>
      <c r="D2798" s="5" t="str">
        <f>IF(PhieuBauCu!$B$2&gt;0,IF(LEN($B2798)=0,"",IF(AND($B2798&gt;0,VALUE(SUBSTITUTE($B2798,"1","0"))=$B2798),1,0)),"")</f>
        <v/>
      </c>
      <c r="E2798" s="5" t="str">
        <f>IF(PhieuBauCu!$B$2&gt;1,IF(LEN($B2798)=0,"",IF(AND($B2798&gt;0,VALUE(SUBSTITUTE($B2798,"2","0"))=$B2798),1,0)),"")</f>
        <v/>
      </c>
      <c r="F2798" s="5" t="str">
        <f>IF(PhieuBauCu!$B$2&gt;2,IF(LEN($B2798)=0,"",IF(AND($B2798&gt;0,VALUE(SUBSTITUTE($B2798,"3","0"))=$B2798),1,0)),"")</f>
        <v/>
      </c>
      <c r="G2798" s="5" t="str">
        <f>IF(PhieuBauCu!$B$2&gt;3,IF(LEN($B2798)=0,"",IF(AND($B2798&gt;0,VALUE(SUBSTITUTE($B2798,"4","0"))=$B2798),1,0)),"")</f>
        <v/>
      </c>
      <c r="H2798" s="5" t="str">
        <f>IF(PhieuBauCu!$B$2&gt;4,IF(LEN($B2798)=0,"",IF(AND($B2798&gt;0,VALUE(SUBSTITUTE($B2798,"5","0"))=$B2798),1,0)),"")</f>
        <v/>
      </c>
      <c r="I2798" s="5" t="str">
        <f>IF(PhieuBauCu!$B$2&gt;5,IF(LEN($B2798)=0,"",IF(AND($B2798&gt;0,VALUE(SUBSTITUTE($B2798,"6","0"))=$B2798),1,0)),"")</f>
        <v/>
      </c>
      <c r="J2798" s="5" t="str">
        <f>IF(PhieuBauCu!$B$2&gt;6,IF(LEN($B2798)=0,"",IF(AND($B2798&gt;0,VALUE(SUBSTITUTE($B2798,"7","0"))=$B2798),1,0)),"")</f>
        <v/>
      </c>
      <c r="K2798" s="5" t="str">
        <f>IF(PhieuBauCu!$B$2&gt;7,IF(LEN($B2798)=0,"",IF(AND($B2798&gt;0,VALUE(SUBSTITUTE($B2798,"8","0"))=$B2798),1,0)),"")</f>
        <v/>
      </c>
      <c r="L2798" s="5" t="str">
        <f>IF(PhieuBauCu!$B$2&gt;8,IF(LEN($B2798)=0,"",IF(AND($B2798&gt;0,VALUE(SUBSTITUTE($B2798,"9","0"))=$B2798),1,0)),"")</f>
        <v/>
      </c>
      <c r="M2798" s="9">
        <f t="shared" si="87"/>
        <v>0</v>
      </c>
      <c r="N2798" s="36">
        <f>IF(AND(M2798&lt;=PhieuBauCu!$B$13,M2798&gt;=1),1,0)</f>
        <v>0</v>
      </c>
    </row>
    <row r="2799" spans="1:14" ht="28.5" customHeight="1">
      <c r="A2799" s="2">
        <v>2794</v>
      </c>
      <c r="B2799" s="3"/>
      <c r="C2799" s="48" t="str">
        <f t="shared" si="86"/>
        <v/>
      </c>
      <c r="D2799" s="5" t="str">
        <f>IF(PhieuBauCu!$B$2&gt;0,IF(LEN($B2799)=0,"",IF(AND($B2799&gt;0,VALUE(SUBSTITUTE($B2799,"1","0"))=$B2799),1,0)),"")</f>
        <v/>
      </c>
      <c r="E2799" s="5" t="str">
        <f>IF(PhieuBauCu!$B$2&gt;1,IF(LEN($B2799)=0,"",IF(AND($B2799&gt;0,VALUE(SUBSTITUTE($B2799,"2","0"))=$B2799),1,0)),"")</f>
        <v/>
      </c>
      <c r="F2799" s="5" t="str">
        <f>IF(PhieuBauCu!$B$2&gt;2,IF(LEN($B2799)=0,"",IF(AND($B2799&gt;0,VALUE(SUBSTITUTE($B2799,"3","0"))=$B2799),1,0)),"")</f>
        <v/>
      </c>
      <c r="G2799" s="5" t="str">
        <f>IF(PhieuBauCu!$B$2&gt;3,IF(LEN($B2799)=0,"",IF(AND($B2799&gt;0,VALUE(SUBSTITUTE($B2799,"4","0"))=$B2799),1,0)),"")</f>
        <v/>
      </c>
      <c r="H2799" s="5" t="str">
        <f>IF(PhieuBauCu!$B$2&gt;4,IF(LEN($B2799)=0,"",IF(AND($B2799&gt;0,VALUE(SUBSTITUTE($B2799,"5","0"))=$B2799),1,0)),"")</f>
        <v/>
      </c>
      <c r="I2799" s="5" t="str">
        <f>IF(PhieuBauCu!$B$2&gt;5,IF(LEN($B2799)=0,"",IF(AND($B2799&gt;0,VALUE(SUBSTITUTE($B2799,"6","0"))=$B2799),1,0)),"")</f>
        <v/>
      </c>
      <c r="J2799" s="5" t="str">
        <f>IF(PhieuBauCu!$B$2&gt;6,IF(LEN($B2799)=0,"",IF(AND($B2799&gt;0,VALUE(SUBSTITUTE($B2799,"7","0"))=$B2799),1,0)),"")</f>
        <v/>
      </c>
      <c r="K2799" s="5" t="str">
        <f>IF(PhieuBauCu!$B$2&gt;7,IF(LEN($B2799)=0,"",IF(AND($B2799&gt;0,VALUE(SUBSTITUTE($B2799,"8","0"))=$B2799),1,0)),"")</f>
        <v/>
      </c>
      <c r="L2799" s="5" t="str">
        <f>IF(PhieuBauCu!$B$2&gt;8,IF(LEN($B2799)=0,"",IF(AND($B2799&gt;0,VALUE(SUBSTITUTE($B2799,"9","0"))=$B2799),1,0)),"")</f>
        <v/>
      </c>
      <c r="M2799" s="9">
        <f t="shared" si="87"/>
        <v>0</v>
      </c>
      <c r="N2799" s="36">
        <f>IF(AND(M2799&lt;=PhieuBauCu!$B$13,M2799&gt;=1),1,0)</f>
        <v>0</v>
      </c>
    </row>
    <row r="2800" spans="1:14" ht="28.5" customHeight="1">
      <c r="A2800" s="2">
        <v>2795</v>
      </c>
      <c r="B2800" s="3"/>
      <c r="C2800" s="48" t="str">
        <f t="shared" si="86"/>
        <v/>
      </c>
      <c r="D2800" s="5" t="str">
        <f>IF(PhieuBauCu!$B$2&gt;0,IF(LEN($B2800)=0,"",IF(AND($B2800&gt;0,VALUE(SUBSTITUTE($B2800,"1","0"))=$B2800),1,0)),"")</f>
        <v/>
      </c>
      <c r="E2800" s="5" t="str">
        <f>IF(PhieuBauCu!$B$2&gt;1,IF(LEN($B2800)=0,"",IF(AND($B2800&gt;0,VALUE(SUBSTITUTE($B2800,"2","0"))=$B2800),1,0)),"")</f>
        <v/>
      </c>
      <c r="F2800" s="5" t="str">
        <f>IF(PhieuBauCu!$B$2&gt;2,IF(LEN($B2800)=0,"",IF(AND($B2800&gt;0,VALUE(SUBSTITUTE($B2800,"3","0"))=$B2800),1,0)),"")</f>
        <v/>
      </c>
      <c r="G2800" s="5" t="str">
        <f>IF(PhieuBauCu!$B$2&gt;3,IF(LEN($B2800)=0,"",IF(AND($B2800&gt;0,VALUE(SUBSTITUTE($B2800,"4","0"))=$B2800),1,0)),"")</f>
        <v/>
      </c>
      <c r="H2800" s="5" t="str">
        <f>IF(PhieuBauCu!$B$2&gt;4,IF(LEN($B2800)=0,"",IF(AND($B2800&gt;0,VALUE(SUBSTITUTE($B2800,"5","0"))=$B2800),1,0)),"")</f>
        <v/>
      </c>
      <c r="I2800" s="5" t="str">
        <f>IF(PhieuBauCu!$B$2&gt;5,IF(LEN($B2800)=0,"",IF(AND($B2800&gt;0,VALUE(SUBSTITUTE($B2800,"6","0"))=$B2800),1,0)),"")</f>
        <v/>
      </c>
      <c r="J2800" s="5" t="str">
        <f>IF(PhieuBauCu!$B$2&gt;6,IF(LEN($B2800)=0,"",IF(AND($B2800&gt;0,VALUE(SUBSTITUTE($B2800,"7","0"))=$B2800),1,0)),"")</f>
        <v/>
      </c>
      <c r="K2800" s="5" t="str">
        <f>IF(PhieuBauCu!$B$2&gt;7,IF(LEN($B2800)=0,"",IF(AND($B2800&gt;0,VALUE(SUBSTITUTE($B2800,"8","0"))=$B2800),1,0)),"")</f>
        <v/>
      </c>
      <c r="L2800" s="5" t="str">
        <f>IF(PhieuBauCu!$B$2&gt;8,IF(LEN($B2800)=0,"",IF(AND($B2800&gt;0,VALUE(SUBSTITUTE($B2800,"9","0"))=$B2800),1,0)),"")</f>
        <v/>
      </c>
      <c r="M2800" s="9">
        <f t="shared" si="87"/>
        <v>0</v>
      </c>
      <c r="N2800" s="36">
        <f>IF(AND(M2800&lt;=PhieuBauCu!$B$13,M2800&gt;=1),1,0)</f>
        <v>0</v>
      </c>
    </row>
    <row r="2801" spans="1:14" ht="28.5" customHeight="1">
      <c r="A2801" s="2">
        <v>2796</v>
      </c>
      <c r="B2801" s="3"/>
      <c r="C2801" s="48" t="str">
        <f t="shared" si="86"/>
        <v/>
      </c>
      <c r="D2801" s="5" t="str">
        <f>IF(PhieuBauCu!$B$2&gt;0,IF(LEN($B2801)=0,"",IF(AND($B2801&gt;0,VALUE(SUBSTITUTE($B2801,"1","0"))=$B2801),1,0)),"")</f>
        <v/>
      </c>
      <c r="E2801" s="5" t="str">
        <f>IF(PhieuBauCu!$B$2&gt;1,IF(LEN($B2801)=0,"",IF(AND($B2801&gt;0,VALUE(SUBSTITUTE($B2801,"2","0"))=$B2801),1,0)),"")</f>
        <v/>
      </c>
      <c r="F2801" s="5" t="str">
        <f>IF(PhieuBauCu!$B$2&gt;2,IF(LEN($B2801)=0,"",IF(AND($B2801&gt;0,VALUE(SUBSTITUTE($B2801,"3","0"))=$B2801),1,0)),"")</f>
        <v/>
      </c>
      <c r="G2801" s="5" t="str">
        <f>IF(PhieuBauCu!$B$2&gt;3,IF(LEN($B2801)=0,"",IF(AND($B2801&gt;0,VALUE(SUBSTITUTE($B2801,"4","0"))=$B2801),1,0)),"")</f>
        <v/>
      </c>
      <c r="H2801" s="5" t="str">
        <f>IF(PhieuBauCu!$B$2&gt;4,IF(LEN($B2801)=0,"",IF(AND($B2801&gt;0,VALUE(SUBSTITUTE($B2801,"5","0"))=$B2801),1,0)),"")</f>
        <v/>
      </c>
      <c r="I2801" s="5" t="str">
        <f>IF(PhieuBauCu!$B$2&gt;5,IF(LEN($B2801)=0,"",IF(AND($B2801&gt;0,VALUE(SUBSTITUTE($B2801,"6","0"))=$B2801),1,0)),"")</f>
        <v/>
      </c>
      <c r="J2801" s="5" t="str">
        <f>IF(PhieuBauCu!$B$2&gt;6,IF(LEN($B2801)=0,"",IF(AND($B2801&gt;0,VALUE(SUBSTITUTE($B2801,"7","0"))=$B2801),1,0)),"")</f>
        <v/>
      </c>
      <c r="K2801" s="5" t="str">
        <f>IF(PhieuBauCu!$B$2&gt;7,IF(LEN($B2801)=0,"",IF(AND($B2801&gt;0,VALUE(SUBSTITUTE($B2801,"8","0"))=$B2801),1,0)),"")</f>
        <v/>
      </c>
      <c r="L2801" s="5" t="str">
        <f>IF(PhieuBauCu!$B$2&gt;8,IF(LEN($B2801)=0,"",IF(AND($B2801&gt;0,VALUE(SUBSTITUTE($B2801,"9","0"))=$B2801),1,0)),"")</f>
        <v/>
      </c>
      <c r="M2801" s="9">
        <f t="shared" si="87"/>
        <v>0</v>
      </c>
      <c r="N2801" s="36">
        <f>IF(AND(M2801&lt;=PhieuBauCu!$B$13,M2801&gt;=1),1,0)</f>
        <v>0</v>
      </c>
    </row>
    <row r="2802" spans="1:14" ht="28.5" customHeight="1">
      <c r="A2802" s="2">
        <v>2797</v>
      </c>
      <c r="B2802" s="3"/>
      <c r="C2802" s="48" t="str">
        <f t="shared" si="86"/>
        <v/>
      </c>
      <c r="D2802" s="5" t="str">
        <f>IF(PhieuBauCu!$B$2&gt;0,IF(LEN($B2802)=0,"",IF(AND($B2802&gt;0,VALUE(SUBSTITUTE($B2802,"1","0"))=$B2802),1,0)),"")</f>
        <v/>
      </c>
      <c r="E2802" s="5" t="str">
        <f>IF(PhieuBauCu!$B$2&gt;1,IF(LEN($B2802)=0,"",IF(AND($B2802&gt;0,VALUE(SUBSTITUTE($B2802,"2","0"))=$B2802),1,0)),"")</f>
        <v/>
      </c>
      <c r="F2802" s="5" t="str">
        <f>IF(PhieuBauCu!$B$2&gt;2,IF(LEN($B2802)=0,"",IF(AND($B2802&gt;0,VALUE(SUBSTITUTE($B2802,"3","0"))=$B2802),1,0)),"")</f>
        <v/>
      </c>
      <c r="G2802" s="5" t="str">
        <f>IF(PhieuBauCu!$B$2&gt;3,IF(LEN($B2802)=0,"",IF(AND($B2802&gt;0,VALUE(SUBSTITUTE($B2802,"4","0"))=$B2802),1,0)),"")</f>
        <v/>
      </c>
      <c r="H2802" s="5" t="str">
        <f>IF(PhieuBauCu!$B$2&gt;4,IF(LEN($B2802)=0,"",IF(AND($B2802&gt;0,VALUE(SUBSTITUTE($B2802,"5","0"))=$B2802),1,0)),"")</f>
        <v/>
      </c>
      <c r="I2802" s="5" t="str">
        <f>IF(PhieuBauCu!$B$2&gt;5,IF(LEN($B2802)=0,"",IF(AND($B2802&gt;0,VALUE(SUBSTITUTE($B2802,"6","0"))=$B2802),1,0)),"")</f>
        <v/>
      </c>
      <c r="J2802" s="5" t="str">
        <f>IF(PhieuBauCu!$B$2&gt;6,IF(LEN($B2802)=0,"",IF(AND($B2802&gt;0,VALUE(SUBSTITUTE($B2802,"7","0"))=$B2802),1,0)),"")</f>
        <v/>
      </c>
      <c r="K2802" s="5" t="str">
        <f>IF(PhieuBauCu!$B$2&gt;7,IF(LEN($B2802)=0,"",IF(AND($B2802&gt;0,VALUE(SUBSTITUTE($B2802,"8","0"))=$B2802),1,0)),"")</f>
        <v/>
      </c>
      <c r="L2802" s="5" t="str">
        <f>IF(PhieuBauCu!$B$2&gt;8,IF(LEN($B2802)=0,"",IF(AND($B2802&gt;0,VALUE(SUBSTITUTE($B2802,"9","0"))=$B2802),1,0)),"")</f>
        <v/>
      </c>
      <c r="M2802" s="9">
        <f t="shared" si="87"/>
        <v>0</v>
      </c>
      <c r="N2802" s="36">
        <f>IF(AND(M2802&lt;=PhieuBauCu!$B$13,M2802&gt;=1),1,0)</f>
        <v>0</v>
      </c>
    </row>
    <row r="2803" spans="1:14" ht="28.5" customHeight="1">
      <c r="A2803" s="2">
        <v>2798</v>
      </c>
      <c r="B2803" s="3"/>
      <c r="C2803" s="48" t="str">
        <f t="shared" si="86"/>
        <v/>
      </c>
      <c r="D2803" s="5" t="str">
        <f>IF(PhieuBauCu!$B$2&gt;0,IF(LEN($B2803)=0,"",IF(AND($B2803&gt;0,VALUE(SUBSTITUTE($B2803,"1","0"))=$B2803),1,0)),"")</f>
        <v/>
      </c>
      <c r="E2803" s="5" t="str">
        <f>IF(PhieuBauCu!$B$2&gt;1,IF(LEN($B2803)=0,"",IF(AND($B2803&gt;0,VALUE(SUBSTITUTE($B2803,"2","0"))=$B2803),1,0)),"")</f>
        <v/>
      </c>
      <c r="F2803" s="5" t="str">
        <f>IF(PhieuBauCu!$B$2&gt;2,IF(LEN($B2803)=0,"",IF(AND($B2803&gt;0,VALUE(SUBSTITUTE($B2803,"3","0"))=$B2803),1,0)),"")</f>
        <v/>
      </c>
      <c r="G2803" s="5" t="str">
        <f>IF(PhieuBauCu!$B$2&gt;3,IF(LEN($B2803)=0,"",IF(AND($B2803&gt;0,VALUE(SUBSTITUTE($B2803,"4","0"))=$B2803),1,0)),"")</f>
        <v/>
      </c>
      <c r="H2803" s="5" t="str">
        <f>IF(PhieuBauCu!$B$2&gt;4,IF(LEN($B2803)=0,"",IF(AND($B2803&gt;0,VALUE(SUBSTITUTE($B2803,"5","0"))=$B2803),1,0)),"")</f>
        <v/>
      </c>
      <c r="I2803" s="5" t="str">
        <f>IF(PhieuBauCu!$B$2&gt;5,IF(LEN($B2803)=0,"",IF(AND($B2803&gt;0,VALUE(SUBSTITUTE($B2803,"6","0"))=$B2803),1,0)),"")</f>
        <v/>
      </c>
      <c r="J2803" s="5" t="str">
        <f>IF(PhieuBauCu!$B$2&gt;6,IF(LEN($B2803)=0,"",IF(AND($B2803&gt;0,VALUE(SUBSTITUTE($B2803,"7","0"))=$B2803),1,0)),"")</f>
        <v/>
      </c>
      <c r="K2803" s="5" t="str">
        <f>IF(PhieuBauCu!$B$2&gt;7,IF(LEN($B2803)=0,"",IF(AND($B2803&gt;0,VALUE(SUBSTITUTE($B2803,"8","0"))=$B2803),1,0)),"")</f>
        <v/>
      </c>
      <c r="L2803" s="5" t="str">
        <f>IF(PhieuBauCu!$B$2&gt;8,IF(LEN($B2803)=0,"",IF(AND($B2803&gt;0,VALUE(SUBSTITUTE($B2803,"9","0"))=$B2803),1,0)),"")</f>
        <v/>
      </c>
      <c r="M2803" s="9">
        <f t="shared" si="87"/>
        <v>0</v>
      </c>
      <c r="N2803" s="36">
        <f>IF(AND(M2803&lt;=PhieuBauCu!$B$13,M2803&gt;=1),1,0)</f>
        <v>0</v>
      </c>
    </row>
    <row r="2804" spans="1:14" ht="28.5" customHeight="1">
      <c r="A2804" s="2">
        <v>2799</v>
      </c>
      <c r="B2804" s="3"/>
      <c r="C2804" s="48" t="str">
        <f t="shared" si="86"/>
        <v/>
      </c>
      <c r="D2804" s="5" t="str">
        <f>IF(PhieuBauCu!$B$2&gt;0,IF(LEN($B2804)=0,"",IF(AND($B2804&gt;0,VALUE(SUBSTITUTE($B2804,"1","0"))=$B2804),1,0)),"")</f>
        <v/>
      </c>
      <c r="E2804" s="5" t="str">
        <f>IF(PhieuBauCu!$B$2&gt;1,IF(LEN($B2804)=0,"",IF(AND($B2804&gt;0,VALUE(SUBSTITUTE($B2804,"2","0"))=$B2804),1,0)),"")</f>
        <v/>
      </c>
      <c r="F2804" s="5" t="str">
        <f>IF(PhieuBauCu!$B$2&gt;2,IF(LEN($B2804)=0,"",IF(AND($B2804&gt;0,VALUE(SUBSTITUTE($B2804,"3","0"))=$B2804),1,0)),"")</f>
        <v/>
      </c>
      <c r="G2804" s="5" t="str">
        <f>IF(PhieuBauCu!$B$2&gt;3,IF(LEN($B2804)=0,"",IF(AND($B2804&gt;0,VALUE(SUBSTITUTE($B2804,"4","0"))=$B2804),1,0)),"")</f>
        <v/>
      </c>
      <c r="H2804" s="5" t="str">
        <f>IF(PhieuBauCu!$B$2&gt;4,IF(LEN($B2804)=0,"",IF(AND($B2804&gt;0,VALUE(SUBSTITUTE($B2804,"5","0"))=$B2804),1,0)),"")</f>
        <v/>
      </c>
      <c r="I2804" s="5" t="str">
        <f>IF(PhieuBauCu!$B$2&gt;5,IF(LEN($B2804)=0,"",IF(AND($B2804&gt;0,VALUE(SUBSTITUTE($B2804,"6","0"))=$B2804),1,0)),"")</f>
        <v/>
      </c>
      <c r="J2804" s="5" t="str">
        <f>IF(PhieuBauCu!$B$2&gt;6,IF(LEN($B2804)=0,"",IF(AND($B2804&gt;0,VALUE(SUBSTITUTE($B2804,"7","0"))=$B2804),1,0)),"")</f>
        <v/>
      </c>
      <c r="K2804" s="5" t="str">
        <f>IF(PhieuBauCu!$B$2&gt;7,IF(LEN($B2804)=0,"",IF(AND($B2804&gt;0,VALUE(SUBSTITUTE($B2804,"8","0"))=$B2804),1,0)),"")</f>
        <v/>
      </c>
      <c r="L2804" s="5" t="str">
        <f>IF(PhieuBauCu!$B$2&gt;8,IF(LEN($B2804)=0,"",IF(AND($B2804&gt;0,VALUE(SUBSTITUTE($B2804,"9","0"))=$B2804),1,0)),"")</f>
        <v/>
      </c>
      <c r="M2804" s="9">
        <f t="shared" si="87"/>
        <v>0</v>
      </c>
      <c r="N2804" s="36">
        <f>IF(AND(M2804&lt;=PhieuBauCu!$B$13,M2804&gt;=1),1,0)</f>
        <v>0</v>
      </c>
    </row>
    <row r="2805" spans="1:14" ht="28.5" customHeight="1">
      <c r="A2805" s="2">
        <v>2800</v>
      </c>
      <c r="B2805" s="3"/>
      <c r="C2805" s="48" t="str">
        <f t="shared" si="86"/>
        <v/>
      </c>
      <c r="D2805" s="5" t="str">
        <f>IF(PhieuBauCu!$B$2&gt;0,IF(LEN($B2805)=0,"",IF(AND($B2805&gt;0,VALUE(SUBSTITUTE($B2805,"1","0"))=$B2805),1,0)),"")</f>
        <v/>
      </c>
      <c r="E2805" s="5" t="str">
        <f>IF(PhieuBauCu!$B$2&gt;1,IF(LEN($B2805)=0,"",IF(AND($B2805&gt;0,VALUE(SUBSTITUTE($B2805,"2","0"))=$B2805),1,0)),"")</f>
        <v/>
      </c>
      <c r="F2805" s="5" t="str">
        <f>IF(PhieuBauCu!$B$2&gt;2,IF(LEN($B2805)=0,"",IF(AND($B2805&gt;0,VALUE(SUBSTITUTE($B2805,"3","0"))=$B2805),1,0)),"")</f>
        <v/>
      </c>
      <c r="G2805" s="5" t="str">
        <f>IF(PhieuBauCu!$B$2&gt;3,IF(LEN($B2805)=0,"",IF(AND($B2805&gt;0,VALUE(SUBSTITUTE($B2805,"4","0"))=$B2805),1,0)),"")</f>
        <v/>
      </c>
      <c r="H2805" s="5" t="str">
        <f>IF(PhieuBauCu!$B$2&gt;4,IF(LEN($B2805)=0,"",IF(AND($B2805&gt;0,VALUE(SUBSTITUTE($B2805,"5","0"))=$B2805),1,0)),"")</f>
        <v/>
      </c>
      <c r="I2805" s="5" t="str">
        <f>IF(PhieuBauCu!$B$2&gt;5,IF(LEN($B2805)=0,"",IF(AND($B2805&gt;0,VALUE(SUBSTITUTE($B2805,"6","0"))=$B2805),1,0)),"")</f>
        <v/>
      </c>
      <c r="J2805" s="5" t="str">
        <f>IF(PhieuBauCu!$B$2&gt;6,IF(LEN($B2805)=0,"",IF(AND($B2805&gt;0,VALUE(SUBSTITUTE($B2805,"7","0"))=$B2805),1,0)),"")</f>
        <v/>
      </c>
      <c r="K2805" s="5" t="str">
        <f>IF(PhieuBauCu!$B$2&gt;7,IF(LEN($B2805)=0,"",IF(AND($B2805&gt;0,VALUE(SUBSTITUTE($B2805,"8","0"))=$B2805),1,0)),"")</f>
        <v/>
      </c>
      <c r="L2805" s="5" t="str">
        <f>IF(PhieuBauCu!$B$2&gt;8,IF(LEN($B2805)=0,"",IF(AND($B2805&gt;0,VALUE(SUBSTITUTE($B2805,"9","0"))=$B2805),1,0)),"")</f>
        <v/>
      </c>
      <c r="M2805" s="9">
        <f t="shared" si="87"/>
        <v>0</v>
      </c>
      <c r="N2805" s="36">
        <f>IF(AND(M2805&lt;=PhieuBauCu!$B$13,M2805&gt;=1),1,0)</f>
        <v>0</v>
      </c>
    </row>
    <row r="2806" spans="1:14" ht="28.5" customHeight="1">
      <c r="A2806" s="2">
        <v>2801</v>
      </c>
      <c r="B2806" s="3"/>
      <c r="C2806" s="48" t="str">
        <f t="shared" si="86"/>
        <v/>
      </c>
      <c r="D2806" s="5" t="str">
        <f>IF(PhieuBauCu!$B$2&gt;0,IF(LEN($B2806)=0,"",IF(AND($B2806&gt;0,VALUE(SUBSTITUTE($B2806,"1","0"))=$B2806),1,0)),"")</f>
        <v/>
      </c>
      <c r="E2806" s="5" t="str">
        <f>IF(PhieuBauCu!$B$2&gt;1,IF(LEN($B2806)=0,"",IF(AND($B2806&gt;0,VALUE(SUBSTITUTE($B2806,"2","0"))=$B2806),1,0)),"")</f>
        <v/>
      </c>
      <c r="F2806" s="5" t="str">
        <f>IF(PhieuBauCu!$B$2&gt;2,IF(LEN($B2806)=0,"",IF(AND($B2806&gt;0,VALUE(SUBSTITUTE($B2806,"3","0"))=$B2806),1,0)),"")</f>
        <v/>
      </c>
      <c r="G2806" s="5" t="str">
        <f>IF(PhieuBauCu!$B$2&gt;3,IF(LEN($B2806)=0,"",IF(AND($B2806&gt;0,VALUE(SUBSTITUTE($B2806,"4","0"))=$B2806),1,0)),"")</f>
        <v/>
      </c>
      <c r="H2806" s="5" t="str">
        <f>IF(PhieuBauCu!$B$2&gt;4,IF(LEN($B2806)=0,"",IF(AND($B2806&gt;0,VALUE(SUBSTITUTE($B2806,"5","0"))=$B2806),1,0)),"")</f>
        <v/>
      </c>
      <c r="I2806" s="5" t="str">
        <f>IF(PhieuBauCu!$B$2&gt;5,IF(LEN($B2806)=0,"",IF(AND($B2806&gt;0,VALUE(SUBSTITUTE($B2806,"6","0"))=$B2806),1,0)),"")</f>
        <v/>
      </c>
      <c r="J2806" s="5" t="str">
        <f>IF(PhieuBauCu!$B$2&gt;6,IF(LEN($B2806)=0,"",IF(AND($B2806&gt;0,VALUE(SUBSTITUTE($B2806,"7","0"))=$B2806),1,0)),"")</f>
        <v/>
      </c>
      <c r="K2806" s="5" t="str">
        <f>IF(PhieuBauCu!$B$2&gt;7,IF(LEN($B2806)=0,"",IF(AND($B2806&gt;0,VALUE(SUBSTITUTE($B2806,"8","0"))=$B2806),1,0)),"")</f>
        <v/>
      </c>
      <c r="L2806" s="5" t="str">
        <f>IF(PhieuBauCu!$B$2&gt;8,IF(LEN($B2806)=0,"",IF(AND($B2806&gt;0,VALUE(SUBSTITUTE($B2806,"9","0"))=$B2806),1,0)),"")</f>
        <v/>
      </c>
      <c r="M2806" s="9">
        <f t="shared" si="87"/>
        <v>0</v>
      </c>
      <c r="N2806" s="36">
        <f>IF(AND(M2806&lt;=PhieuBauCu!$B$13,M2806&gt;=1),1,0)</f>
        <v>0</v>
      </c>
    </row>
    <row r="2807" spans="1:14" ht="28.5" customHeight="1">
      <c r="A2807" s="2">
        <v>2802</v>
      </c>
      <c r="B2807" s="3"/>
      <c r="C2807" s="48" t="str">
        <f t="shared" si="86"/>
        <v/>
      </c>
      <c r="D2807" s="5" t="str">
        <f>IF(PhieuBauCu!$B$2&gt;0,IF(LEN($B2807)=0,"",IF(AND($B2807&gt;0,VALUE(SUBSTITUTE($B2807,"1","0"))=$B2807),1,0)),"")</f>
        <v/>
      </c>
      <c r="E2807" s="5" t="str">
        <f>IF(PhieuBauCu!$B$2&gt;1,IF(LEN($B2807)=0,"",IF(AND($B2807&gt;0,VALUE(SUBSTITUTE($B2807,"2","0"))=$B2807),1,0)),"")</f>
        <v/>
      </c>
      <c r="F2807" s="5" t="str">
        <f>IF(PhieuBauCu!$B$2&gt;2,IF(LEN($B2807)=0,"",IF(AND($B2807&gt;0,VALUE(SUBSTITUTE($B2807,"3","0"))=$B2807),1,0)),"")</f>
        <v/>
      </c>
      <c r="G2807" s="5" t="str">
        <f>IF(PhieuBauCu!$B$2&gt;3,IF(LEN($B2807)=0,"",IF(AND($B2807&gt;0,VALUE(SUBSTITUTE($B2807,"4","0"))=$B2807),1,0)),"")</f>
        <v/>
      </c>
      <c r="H2807" s="5" t="str">
        <f>IF(PhieuBauCu!$B$2&gt;4,IF(LEN($B2807)=0,"",IF(AND($B2807&gt;0,VALUE(SUBSTITUTE($B2807,"5","0"))=$B2807),1,0)),"")</f>
        <v/>
      </c>
      <c r="I2807" s="5" t="str">
        <f>IF(PhieuBauCu!$B$2&gt;5,IF(LEN($B2807)=0,"",IF(AND($B2807&gt;0,VALUE(SUBSTITUTE($B2807,"6","0"))=$B2807),1,0)),"")</f>
        <v/>
      </c>
      <c r="J2807" s="5" t="str">
        <f>IF(PhieuBauCu!$B$2&gt;6,IF(LEN($B2807)=0,"",IF(AND($B2807&gt;0,VALUE(SUBSTITUTE($B2807,"7","0"))=$B2807),1,0)),"")</f>
        <v/>
      </c>
      <c r="K2807" s="5" t="str">
        <f>IF(PhieuBauCu!$B$2&gt;7,IF(LEN($B2807)=0,"",IF(AND($B2807&gt;0,VALUE(SUBSTITUTE($B2807,"8","0"))=$B2807),1,0)),"")</f>
        <v/>
      </c>
      <c r="L2807" s="5" t="str">
        <f>IF(PhieuBauCu!$B$2&gt;8,IF(LEN($B2807)=0,"",IF(AND($B2807&gt;0,VALUE(SUBSTITUTE($B2807,"9","0"))=$B2807),1,0)),"")</f>
        <v/>
      </c>
      <c r="M2807" s="9">
        <f t="shared" si="87"/>
        <v>0</v>
      </c>
      <c r="N2807" s="36">
        <f>IF(AND(M2807&lt;=PhieuBauCu!$B$13,M2807&gt;=1),1,0)</f>
        <v>0</v>
      </c>
    </row>
    <row r="2808" spans="1:14" ht="28.5" customHeight="1">
      <c r="A2808" s="2">
        <v>2803</v>
      </c>
      <c r="B2808" s="3"/>
      <c r="C2808" s="48" t="str">
        <f t="shared" si="86"/>
        <v/>
      </c>
      <c r="D2808" s="5" t="str">
        <f>IF(PhieuBauCu!$B$2&gt;0,IF(LEN($B2808)=0,"",IF(AND($B2808&gt;0,VALUE(SUBSTITUTE($B2808,"1","0"))=$B2808),1,0)),"")</f>
        <v/>
      </c>
      <c r="E2808" s="5" t="str">
        <f>IF(PhieuBauCu!$B$2&gt;1,IF(LEN($B2808)=0,"",IF(AND($B2808&gt;0,VALUE(SUBSTITUTE($B2808,"2","0"))=$B2808),1,0)),"")</f>
        <v/>
      </c>
      <c r="F2808" s="5" t="str">
        <f>IF(PhieuBauCu!$B$2&gt;2,IF(LEN($B2808)=0,"",IF(AND($B2808&gt;0,VALUE(SUBSTITUTE($B2808,"3","0"))=$B2808),1,0)),"")</f>
        <v/>
      </c>
      <c r="G2808" s="5" t="str">
        <f>IF(PhieuBauCu!$B$2&gt;3,IF(LEN($B2808)=0,"",IF(AND($B2808&gt;0,VALUE(SUBSTITUTE($B2808,"4","0"))=$B2808),1,0)),"")</f>
        <v/>
      </c>
      <c r="H2808" s="5" t="str">
        <f>IF(PhieuBauCu!$B$2&gt;4,IF(LEN($B2808)=0,"",IF(AND($B2808&gt;0,VALUE(SUBSTITUTE($B2808,"5","0"))=$B2808),1,0)),"")</f>
        <v/>
      </c>
      <c r="I2808" s="5" t="str">
        <f>IF(PhieuBauCu!$B$2&gt;5,IF(LEN($B2808)=0,"",IF(AND($B2808&gt;0,VALUE(SUBSTITUTE($B2808,"6","0"))=$B2808),1,0)),"")</f>
        <v/>
      </c>
      <c r="J2808" s="5" t="str">
        <f>IF(PhieuBauCu!$B$2&gt;6,IF(LEN($B2808)=0,"",IF(AND($B2808&gt;0,VALUE(SUBSTITUTE($B2808,"7","0"))=$B2808),1,0)),"")</f>
        <v/>
      </c>
      <c r="K2808" s="5" t="str">
        <f>IF(PhieuBauCu!$B$2&gt;7,IF(LEN($B2808)=0,"",IF(AND($B2808&gt;0,VALUE(SUBSTITUTE($B2808,"8","0"))=$B2808),1,0)),"")</f>
        <v/>
      </c>
      <c r="L2808" s="5" t="str">
        <f>IF(PhieuBauCu!$B$2&gt;8,IF(LEN($B2808)=0,"",IF(AND($B2808&gt;0,VALUE(SUBSTITUTE($B2808,"9","0"))=$B2808),1,0)),"")</f>
        <v/>
      </c>
      <c r="M2808" s="9">
        <f t="shared" si="87"/>
        <v>0</v>
      </c>
      <c r="N2808" s="36">
        <f>IF(AND(M2808&lt;=PhieuBauCu!$B$13,M2808&gt;=1),1,0)</f>
        <v>0</v>
      </c>
    </row>
    <row r="2809" spans="1:14" ht="28.5" customHeight="1">
      <c r="A2809" s="2">
        <v>2804</v>
      </c>
      <c r="B2809" s="3"/>
      <c r="C2809" s="48" t="str">
        <f t="shared" si="86"/>
        <v/>
      </c>
      <c r="D2809" s="5" t="str">
        <f>IF(PhieuBauCu!$B$2&gt;0,IF(LEN($B2809)=0,"",IF(AND($B2809&gt;0,VALUE(SUBSTITUTE($B2809,"1","0"))=$B2809),1,0)),"")</f>
        <v/>
      </c>
      <c r="E2809" s="5" t="str">
        <f>IF(PhieuBauCu!$B$2&gt;1,IF(LEN($B2809)=0,"",IF(AND($B2809&gt;0,VALUE(SUBSTITUTE($B2809,"2","0"))=$B2809),1,0)),"")</f>
        <v/>
      </c>
      <c r="F2809" s="5" t="str">
        <f>IF(PhieuBauCu!$B$2&gt;2,IF(LEN($B2809)=0,"",IF(AND($B2809&gt;0,VALUE(SUBSTITUTE($B2809,"3","0"))=$B2809),1,0)),"")</f>
        <v/>
      </c>
      <c r="G2809" s="5" t="str">
        <f>IF(PhieuBauCu!$B$2&gt;3,IF(LEN($B2809)=0,"",IF(AND($B2809&gt;0,VALUE(SUBSTITUTE($B2809,"4","0"))=$B2809),1,0)),"")</f>
        <v/>
      </c>
      <c r="H2809" s="5" t="str">
        <f>IF(PhieuBauCu!$B$2&gt;4,IF(LEN($B2809)=0,"",IF(AND($B2809&gt;0,VALUE(SUBSTITUTE($B2809,"5","0"))=$B2809),1,0)),"")</f>
        <v/>
      </c>
      <c r="I2809" s="5" t="str">
        <f>IF(PhieuBauCu!$B$2&gt;5,IF(LEN($B2809)=0,"",IF(AND($B2809&gt;0,VALUE(SUBSTITUTE($B2809,"6","0"))=$B2809),1,0)),"")</f>
        <v/>
      </c>
      <c r="J2809" s="5" t="str">
        <f>IF(PhieuBauCu!$B$2&gt;6,IF(LEN($B2809)=0,"",IF(AND($B2809&gt;0,VALUE(SUBSTITUTE($B2809,"7","0"))=$B2809),1,0)),"")</f>
        <v/>
      </c>
      <c r="K2809" s="5" t="str">
        <f>IF(PhieuBauCu!$B$2&gt;7,IF(LEN($B2809)=0,"",IF(AND($B2809&gt;0,VALUE(SUBSTITUTE($B2809,"8","0"))=$B2809),1,0)),"")</f>
        <v/>
      </c>
      <c r="L2809" s="5" t="str">
        <f>IF(PhieuBauCu!$B$2&gt;8,IF(LEN($B2809)=0,"",IF(AND($B2809&gt;0,VALUE(SUBSTITUTE($B2809,"9","0"))=$B2809),1,0)),"")</f>
        <v/>
      </c>
      <c r="M2809" s="9">
        <f t="shared" si="87"/>
        <v>0</v>
      </c>
      <c r="N2809" s="36">
        <f>IF(AND(M2809&lt;=PhieuBauCu!$B$13,M2809&gt;=1),1,0)</f>
        <v>0</v>
      </c>
    </row>
    <row r="2810" spans="1:14" ht="28.5" customHeight="1">
      <c r="A2810" s="2">
        <v>2805</v>
      </c>
      <c r="B2810" s="3"/>
      <c r="C2810" s="48" t="str">
        <f t="shared" si="86"/>
        <v/>
      </c>
      <c r="D2810" s="5" t="str">
        <f>IF(PhieuBauCu!$B$2&gt;0,IF(LEN($B2810)=0,"",IF(AND($B2810&gt;0,VALUE(SUBSTITUTE($B2810,"1","0"))=$B2810),1,0)),"")</f>
        <v/>
      </c>
      <c r="E2810" s="5" t="str">
        <f>IF(PhieuBauCu!$B$2&gt;1,IF(LEN($B2810)=0,"",IF(AND($B2810&gt;0,VALUE(SUBSTITUTE($B2810,"2","0"))=$B2810),1,0)),"")</f>
        <v/>
      </c>
      <c r="F2810" s="5" t="str">
        <f>IF(PhieuBauCu!$B$2&gt;2,IF(LEN($B2810)=0,"",IF(AND($B2810&gt;0,VALUE(SUBSTITUTE($B2810,"3","0"))=$B2810),1,0)),"")</f>
        <v/>
      </c>
      <c r="G2810" s="5" t="str">
        <f>IF(PhieuBauCu!$B$2&gt;3,IF(LEN($B2810)=0,"",IF(AND($B2810&gt;0,VALUE(SUBSTITUTE($B2810,"4","0"))=$B2810),1,0)),"")</f>
        <v/>
      </c>
      <c r="H2810" s="5" t="str">
        <f>IF(PhieuBauCu!$B$2&gt;4,IF(LEN($B2810)=0,"",IF(AND($B2810&gt;0,VALUE(SUBSTITUTE($B2810,"5","0"))=$B2810),1,0)),"")</f>
        <v/>
      </c>
      <c r="I2810" s="5" t="str">
        <f>IF(PhieuBauCu!$B$2&gt;5,IF(LEN($B2810)=0,"",IF(AND($B2810&gt;0,VALUE(SUBSTITUTE($B2810,"6","0"))=$B2810),1,0)),"")</f>
        <v/>
      </c>
      <c r="J2810" s="5" t="str">
        <f>IF(PhieuBauCu!$B$2&gt;6,IF(LEN($B2810)=0,"",IF(AND($B2810&gt;0,VALUE(SUBSTITUTE($B2810,"7","0"))=$B2810),1,0)),"")</f>
        <v/>
      </c>
      <c r="K2810" s="5" t="str">
        <f>IF(PhieuBauCu!$B$2&gt;7,IF(LEN($B2810)=0,"",IF(AND($B2810&gt;0,VALUE(SUBSTITUTE($B2810,"8","0"))=$B2810),1,0)),"")</f>
        <v/>
      </c>
      <c r="L2810" s="5" t="str">
        <f>IF(PhieuBauCu!$B$2&gt;8,IF(LEN($B2810)=0,"",IF(AND($B2810&gt;0,VALUE(SUBSTITUTE($B2810,"9","0"))=$B2810),1,0)),"")</f>
        <v/>
      </c>
      <c r="M2810" s="9">
        <f t="shared" si="87"/>
        <v>0</v>
      </c>
      <c r="N2810" s="36">
        <f>IF(AND(M2810&lt;=PhieuBauCu!$B$13,M2810&gt;=1),1,0)</f>
        <v>0</v>
      </c>
    </row>
    <row r="2811" spans="1:14" ht="28.5" customHeight="1">
      <c r="A2811" s="2">
        <v>2806</v>
      </c>
      <c r="B2811" s="3"/>
      <c r="C2811" s="48" t="str">
        <f t="shared" si="86"/>
        <v/>
      </c>
      <c r="D2811" s="5" t="str">
        <f>IF(PhieuBauCu!$B$2&gt;0,IF(LEN($B2811)=0,"",IF(AND($B2811&gt;0,VALUE(SUBSTITUTE($B2811,"1","0"))=$B2811),1,0)),"")</f>
        <v/>
      </c>
      <c r="E2811" s="5" t="str">
        <f>IF(PhieuBauCu!$B$2&gt;1,IF(LEN($B2811)=0,"",IF(AND($B2811&gt;0,VALUE(SUBSTITUTE($B2811,"2","0"))=$B2811),1,0)),"")</f>
        <v/>
      </c>
      <c r="F2811" s="5" t="str">
        <f>IF(PhieuBauCu!$B$2&gt;2,IF(LEN($B2811)=0,"",IF(AND($B2811&gt;0,VALUE(SUBSTITUTE($B2811,"3","0"))=$B2811),1,0)),"")</f>
        <v/>
      </c>
      <c r="G2811" s="5" t="str">
        <f>IF(PhieuBauCu!$B$2&gt;3,IF(LEN($B2811)=0,"",IF(AND($B2811&gt;0,VALUE(SUBSTITUTE($B2811,"4","0"))=$B2811),1,0)),"")</f>
        <v/>
      </c>
      <c r="H2811" s="5" t="str">
        <f>IF(PhieuBauCu!$B$2&gt;4,IF(LEN($B2811)=0,"",IF(AND($B2811&gt;0,VALUE(SUBSTITUTE($B2811,"5","0"))=$B2811),1,0)),"")</f>
        <v/>
      </c>
      <c r="I2811" s="5" t="str">
        <f>IF(PhieuBauCu!$B$2&gt;5,IF(LEN($B2811)=0,"",IF(AND($B2811&gt;0,VALUE(SUBSTITUTE($B2811,"6","0"))=$B2811),1,0)),"")</f>
        <v/>
      </c>
      <c r="J2811" s="5" t="str">
        <f>IF(PhieuBauCu!$B$2&gt;6,IF(LEN($B2811)=0,"",IF(AND($B2811&gt;0,VALUE(SUBSTITUTE($B2811,"7","0"))=$B2811),1,0)),"")</f>
        <v/>
      </c>
      <c r="K2811" s="5" t="str">
        <f>IF(PhieuBauCu!$B$2&gt;7,IF(LEN($B2811)=0,"",IF(AND($B2811&gt;0,VALUE(SUBSTITUTE($B2811,"8","0"))=$B2811),1,0)),"")</f>
        <v/>
      </c>
      <c r="L2811" s="5" t="str">
        <f>IF(PhieuBauCu!$B$2&gt;8,IF(LEN($B2811)=0,"",IF(AND($B2811&gt;0,VALUE(SUBSTITUTE($B2811,"9","0"))=$B2811),1,0)),"")</f>
        <v/>
      </c>
      <c r="M2811" s="9">
        <f t="shared" si="87"/>
        <v>0</v>
      </c>
      <c r="N2811" s="36">
        <f>IF(AND(M2811&lt;=PhieuBauCu!$B$13,M2811&gt;=1),1,0)</f>
        <v>0</v>
      </c>
    </row>
    <row r="2812" spans="1:14" ht="28.5" customHeight="1">
      <c r="A2812" s="2">
        <v>2807</v>
      </c>
      <c r="B2812" s="3"/>
      <c r="C2812" s="48" t="str">
        <f t="shared" si="86"/>
        <v/>
      </c>
      <c r="D2812" s="5" t="str">
        <f>IF(PhieuBauCu!$B$2&gt;0,IF(LEN($B2812)=0,"",IF(AND($B2812&gt;0,VALUE(SUBSTITUTE($B2812,"1","0"))=$B2812),1,0)),"")</f>
        <v/>
      </c>
      <c r="E2812" s="5" t="str">
        <f>IF(PhieuBauCu!$B$2&gt;1,IF(LEN($B2812)=0,"",IF(AND($B2812&gt;0,VALUE(SUBSTITUTE($B2812,"2","0"))=$B2812),1,0)),"")</f>
        <v/>
      </c>
      <c r="F2812" s="5" t="str">
        <f>IF(PhieuBauCu!$B$2&gt;2,IF(LEN($B2812)=0,"",IF(AND($B2812&gt;0,VALUE(SUBSTITUTE($B2812,"3","0"))=$B2812),1,0)),"")</f>
        <v/>
      </c>
      <c r="G2812" s="5" t="str">
        <f>IF(PhieuBauCu!$B$2&gt;3,IF(LEN($B2812)=0,"",IF(AND($B2812&gt;0,VALUE(SUBSTITUTE($B2812,"4","0"))=$B2812),1,0)),"")</f>
        <v/>
      </c>
      <c r="H2812" s="5" t="str">
        <f>IF(PhieuBauCu!$B$2&gt;4,IF(LEN($B2812)=0,"",IF(AND($B2812&gt;0,VALUE(SUBSTITUTE($B2812,"5","0"))=$B2812),1,0)),"")</f>
        <v/>
      </c>
      <c r="I2812" s="5" t="str">
        <f>IF(PhieuBauCu!$B$2&gt;5,IF(LEN($B2812)=0,"",IF(AND($B2812&gt;0,VALUE(SUBSTITUTE($B2812,"6","0"))=$B2812),1,0)),"")</f>
        <v/>
      </c>
      <c r="J2812" s="5" t="str">
        <f>IF(PhieuBauCu!$B$2&gt;6,IF(LEN($B2812)=0,"",IF(AND($B2812&gt;0,VALUE(SUBSTITUTE($B2812,"7","0"))=$B2812),1,0)),"")</f>
        <v/>
      </c>
      <c r="K2812" s="5" t="str">
        <f>IF(PhieuBauCu!$B$2&gt;7,IF(LEN($B2812)=0,"",IF(AND($B2812&gt;0,VALUE(SUBSTITUTE($B2812,"8","0"))=$B2812),1,0)),"")</f>
        <v/>
      </c>
      <c r="L2812" s="5" t="str">
        <f>IF(PhieuBauCu!$B$2&gt;8,IF(LEN($B2812)=0,"",IF(AND($B2812&gt;0,VALUE(SUBSTITUTE($B2812,"9","0"))=$B2812),1,0)),"")</f>
        <v/>
      </c>
      <c r="M2812" s="9">
        <f t="shared" si="87"/>
        <v>0</v>
      </c>
      <c r="N2812" s="36">
        <f>IF(AND(M2812&lt;=PhieuBauCu!$B$13,M2812&gt;=1),1,0)</f>
        <v>0</v>
      </c>
    </row>
    <row r="2813" spans="1:14" ht="28.5" customHeight="1">
      <c r="A2813" s="2">
        <v>2808</v>
      </c>
      <c r="B2813" s="3"/>
      <c r="C2813" s="48" t="str">
        <f t="shared" si="86"/>
        <v/>
      </c>
      <c r="D2813" s="5" t="str">
        <f>IF(PhieuBauCu!$B$2&gt;0,IF(LEN($B2813)=0,"",IF(AND($B2813&gt;0,VALUE(SUBSTITUTE($B2813,"1","0"))=$B2813),1,0)),"")</f>
        <v/>
      </c>
      <c r="E2813" s="5" t="str">
        <f>IF(PhieuBauCu!$B$2&gt;1,IF(LEN($B2813)=0,"",IF(AND($B2813&gt;0,VALUE(SUBSTITUTE($B2813,"2","0"))=$B2813),1,0)),"")</f>
        <v/>
      </c>
      <c r="F2813" s="5" t="str">
        <f>IF(PhieuBauCu!$B$2&gt;2,IF(LEN($B2813)=0,"",IF(AND($B2813&gt;0,VALUE(SUBSTITUTE($B2813,"3","0"))=$B2813),1,0)),"")</f>
        <v/>
      </c>
      <c r="G2813" s="5" t="str">
        <f>IF(PhieuBauCu!$B$2&gt;3,IF(LEN($B2813)=0,"",IF(AND($B2813&gt;0,VALUE(SUBSTITUTE($B2813,"4","0"))=$B2813),1,0)),"")</f>
        <v/>
      </c>
      <c r="H2813" s="5" t="str">
        <f>IF(PhieuBauCu!$B$2&gt;4,IF(LEN($B2813)=0,"",IF(AND($B2813&gt;0,VALUE(SUBSTITUTE($B2813,"5","0"))=$B2813),1,0)),"")</f>
        <v/>
      </c>
      <c r="I2813" s="5" t="str">
        <f>IF(PhieuBauCu!$B$2&gt;5,IF(LEN($B2813)=0,"",IF(AND($B2813&gt;0,VALUE(SUBSTITUTE($B2813,"6","0"))=$B2813),1,0)),"")</f>
        <v/>
      </c>
      <c r="J2813" s="5" t="str">
        <f>IF(PhieuBauCu!$B$2&gt;6,IF(LEN($B2813)=0,"",IF(AND($B2813&gt;0,VALUE(SUBSTITUTE($B2813,"7","0"))=$B2813),1,0)),"")</f>
        <v/>
      </c>
      <c r="K2813" s="5" t="str">
        <f>IF(PhieuBauCu!$B$2&gt;7,IF(LEN($B2813)=0,"",IF(AND($B2813&gt;0,VALUE(SUBSTITUTE($B2813,"8","0"))=$B2813),1,0)),"")</f>
        <v/>
      </c>
      <c r="L2813" s="5" t="str">
        <f>IF(PhieuBauCu!$B$2&gt;8,IF(LEN($B2813)=0,"",IF(AND($B2813&gt;0,VALUE(SUBSTITUTE($B2813,"9","0"))=$B2813),1,0)),"")</f>
        <v/>
      </c>
      <c r="M2813" s="9">
        <f t="shared" si="87"/>
        <v>0</v>
      </c>
      <c r="N2813" s="36">
        <f>IF(AND(M2813&lt;=PhieuBauCu!$B$13,M2813&gt;=1),1,0)</f>
        <v>0</v>
      </c>
    </row>
    <row r="2814" spans="1:14" ht="28.5" customHeight="1">
      <c r="A2814" s="2">
        <v>2809</v>
      </c>
      <c r="B2814" s="3"/>
      <c r="C2814" s="48" t="str">
        <f t="shared" si="86"/>
        <v/>
      </c>
      <c r="D2814" s="5" t="str">
        <f>IF(PhieuBauCu!$B$2&gt;0,IF(LEN($B2814)=0,"",IF(AND($B2814&gt;0,VALUE(SUBSTITUTE($B2814,"1","0"))=$B2814),1,0)),"")</f>
        <v/>
      </c>
      <c r="E2814" s="5" t="str">
        <f>IF(PhieuBauCu!$B$2&gt;1,IF(LEN($B2814)=0,"",IF(AND($B2814&gt;0,VALUE(SUBSTITUTE($B2814,"2","0"))=$B2814),1,0)),"")</f>
        <v/>
      </c>
      <c r="F2814" s="5" t="str">
        <f>IF(PhieuBauCu!$B$2&gt;2,IF(LEN($B2814)=0,"",IF(AND($B2814&gt;0,VALUE(SUBSTITUTE($B2814,"3","0"))=$B2814),1,0)),"")</f>
        <v/>
      </c>
      <c r="G2814" s="5" t="str">
        <f>IF(PhieuBauCu!$B$2&gt;3,IF(LEN($B2814)=0,"",IF(AND($B2814&gt;0,VALUE(SUBSTITUTE($B2814,"4","0"))=$B2814),1,0)),"")</f>
        <v/>
      </c>
      <c r="H2814" s="5" t="str">
        <f>IF(PhieuBauCu!$B$2&gt;4,IF(LEN($B2814)=0,"",IF(AND($B2814&gt;0,VALUE(SUBSTITUTE($B2814,"5","0"))=$B2814),1,0)),"")</f>
        <v/>
      </c>
      <c r="I2814" s="5" t="str">
        <f>IF(PhieuBauCu!$B$2&gt;5,IF(LEN($B2814)=0,"",IF(AND($B2814&gt;0,VALUE(SUBSTITUTE($B2814,"6","0"))=$B2814),1,0)),"")</f>
        <v/>
      </c>
      <c r="J2814" s="5" t="str">
        <f>IF(PhieuBauCu!$B$2&gt;6,IF(LEN($B2814)=0,"",IF(AND($B2814&gt;0,VALUE(SUBSTITUTE($B2814,"7","0"))=$B2814),1,0)),"")</f>
        <v/>
      </c>
      <c r="K2814" s="5" t="str">
        <f>IF(PhieuBauCu!$B$2&gt;7,IF(LEN($B2814)=0,"",IF(AND($B2814&gt;0,VALUE(SUBSTITUTE($B2814,"8","0"))=$B2814),1,0)),"")</f>
        <v/>
      </c>
      <c r="L2814" s="5" t="str">
        <f>IF(PhieuBauCu!$B$2&gt;8,IF(LEN($B2814)=0,"",IF(AND($B2814&gt;0,VALUE(SUBSTITUTE($B2814,"9","0"))=$B2814),1,0)),"")</f>
        <v/>
      </c>
      <c r="M2814" s="9">
        <f t="shared" si="87"/>
        <v>0</v>
      </c>
      <c r="N2814" s="36">
        <f>IF(AND(M2814&lt;=PhieuBauCu!$B$13,M2814&gt;=1),1,0)</f>
        <v>0</v>
      </c>
    </row>
    <row r="2815" spans="1:14" ht="28.5" customHeight="1">
      <c r="A2815" s="2">
        <v>2810</v>
      </c>
      <c r="B2815" s="3"/>
      <c r="C2815" s="48" t="str">
        <f t="shared" si="86"/>
        <v/>
      </c>
      <c r="D2815" s="5" t="str">
        <f>IF(PhieuBauCu!$B$2&gt;0,IF(LEN($B2815)=0,"",IF(AND($B2815&gt;0,VALUE(SUBSTITUTE($B2815,"1","0"))=$B2815),1,0)),"")</f>
        <v/>
      </c>
      <c r="E2815" s="5" t="str">
        <f>IF(PhieuBauCu!$B$2&gt;1,IF(LEN($B2815)=0,"",IF(AND($B2815&gt;0,VALUE(SUBSTITUTE($B2815,"2","0"))=$B2815),1,0)),"")</f>
        <v/>
      </c>
      <c r="F2815" s="5" t="str">
        <f>IF(PhieuBauCu!$B$2&gt;2,IF(LEN($B2815)=0,"",IF(AND($B2815&gt;0,VALUE(SUBSTITUTE($B2815,"3","0"))=$B2815),1,0)),"")</f>
        <v/>
      </c>
      <c r="G2815" s="5" t="str">
        <f>IF(PhieuBauCu!$B$2&gt;3,IF(LEN($B2815)=0,"",IF(AND($B2815&gt;0,VALUE(SUBSTITUTE($B2815,"4","0"))=$B2815),1,0)),"")</f>
        <v/>
      </c>
      <c r="H2815" s="5" t="str">
        <f>IF(PhieuBauCu!$B$2&gt;4,IF(LEN($B2815)=0,"",IF(AND($B2815&gt;0,VALUE(SUBSTITUTE($B2815,"5","0"))=$B2815),1,0)),"")</f>
        <v/>
      </c>
      <c r="I2815" s="5" t="str">
        <f>IF(PhieuBauCu!$B$2&gt;5,IF(LEN($B2815)=0,"",IF(AND($B2815&gt;0,VALUE(SUBSTITUTE($B2815,"6","0"))=$B2815),1,0)),"")</f>
        <v/>
      </c>
      <c r="J2815" s="5" t="str">
        <f>IF(PhieuBauCu!$B$2&gt;6,IF(LEN($B2815)=0,"",IF(AND($B2815&gt;0,VALUE(SUBSTITUTE($B2815,"7","0"))=$B2815),1,0)),"")</f>
        <v/>
      </c>
      <c r="K2815" s="5" t="str">
        <f>IF(PhieuBauCu!$B$2&gt;7,IF(LEN($B2815)=0,"",IF(AND($B2815&gt;0,VALUE(SUBSTITUTE($B2815,"8","0"))=$B2815),1,0)),"")</f>
        <v/>
      </c>
      <c r="L2815" s="5" t="str">
        <f>IF(PhieuBauCu!$B$2&gt;8,IF(LEN($B2815)=0,"",IF(AND($B2815&gt;0,VALUE(SUBSTITUTE($B2815,"9","0"))=$B2815),1,0)),"")</f>
        <v/>
      </c>
      <c r="M2815" s="9">
        <f t="shared" si="87"/>
        <v>0</v>
      </c>
      <c r="N2815" s="36">
        <f>IF(AND(M2815&lt;=PhieuBauCu!$B$13,M2815&gt;=1),1,0)</f>
        <v>0</v>
      </c>
    </row>
    <row r="2816" spans="1:14" ht="28.5" customHeight="1">
      <c r="A2816" s="2">
        <v>2811</v>
      </c>
      <c r="B2816" s="3"/>
      <c r="C2816" s="48" t="str">
        <f t="shared" si="86"/>
        <v/>
      </c>
      <c r="D2816" s="5" t="str">
        <f>IF(PhieuBauCu!$B$2&gt;0,IF(LEN($B2816)=0,"",IF(AND($B2816&gt;0,VALUE(SUBSTITUTE($B2816,"1","0"))=$B2816),1,0)),"")</f>
        <v/>
      </c>
      <c r="E2816" s="5" t="str">
        <f>IF(PhieuBauCu!$B$2&gt;1,IF(LEN($B2816)=0,"",IF(AND($B2816&gt;0,VALUE(SUBSTITUTE($B2816,"2","0"))=$B2816),1,0)),"")</f>
        <v/>
      </c>
      <c r="F2816" s="5" t="str">
        <f>IF(PhieuBauCu!$B$2&gt;2,IF(LEN($B2816)=0,"",IF(AND($B2816&gt;0,VALUE(SUBSTITUTE($B2816,"3","0"))=$B2816),1,0)),"")</f>
        <v/>
      </c>
      <c r="G2816" s="5" t="str">
        <f>IF(PhieuBauCu!$B$2&gt;3,IF(LEN($B2816)=0,"",IF(AND($B2816&gt;0,VALUE(SUBSTITUTE($B2816,"4","0"))=$B2816),1,0)),"")</f>
        <v/>
      </c>
      <c r="H2816" s="5" t="str">
        <f>IF(PhieuBauCu!$B$2&gt;4,IF(LEN($B2816)=0,"",IF(AND($B2816&gt;0,VALUE(SUBSTITUTE($B2816,"5","0"))=$B2816),1,0)),"")</f>
        <v/>
      </c>
      <c r="I2816" s="5" t="str">
        <f>IF(PhieuBauCu!$B$2&gt;5,IF(LEN($B2816)=0,"",IF(AND($B2816&gt;0,VALUE(SUBSTITUTE($B2816,"6","0"))=$B2816),1,0)),"")</f>
        <v/>
      </c>
      <c r="J2816" s="5" t="str">
        <f>IF(PhieuBauCu!$B$2&gt;6,IF(LEN($B2816)=0,"",IF(AND($B2816&gt;0,VALUE(SUBSTITUTE($B2816,"7","0"))=$B2816),1,0)),"")</f>
        <v/>
      </c>
      <c r="K2816" s="5" t="str">
        <f>IF(PhieuBauCu!$B$2&gt;7,IF(LEN($B2816)=0,"",IF(AND($B2816&gt;0,VALUE(SUBSTITUTE($B2816,"8","0"))=$B2816),1,0)),"")</f>
        <v/>
      </c>
      <c r="L2816" s="5" t="str">
        <f>IF(PhieuBauCu!$B$2&gt;8,IF(LEN($B2816)=0,"",IF(AND($B2816&gt;0,VALUE(SUBSTITUTE($B2816,"9","0"))=$B2816),1,0)),"")</f>
        <v/>
      </c>
      <c r="M2816" s="9">
        <f t="shared" si="87"/>
        <v>0</v>
      </c>
      <c r="N2816" s="36">
        <f>IF(AND(M2816&lt;=PhieuBauCu!$B$13,M2816&gt;=1),1,0)</f>
        <v>0</v>
      </c>
    </row>
    <row r="2817" spans="1:14" ht="28.5" customHeight="1">
      <c r="A2817" s="2">
        <v>2812</v>
      </c>
      <c r="B2817" s="3"/>
      <c r="C2817" s="48" t="str">
        <f t="shared" si="86"/>
        <v/>
      </c>
      <c r="D2817" s="5" t="str">
        <f>IF(PhieuBauCu!$B$2&gt;0,IF(LEN($B2817)=0,"",IF(AND($B2817&gt;0,VALUE(SUBSTITUTE($B2817,"1","0"))=$B2817),1,0)),"")</f>
        <v/>
      </c>
      <c r="E2817" s="5" t="str">
        <f>IF(PhieuBauCu!$B$2&gt;1,IF(LEN($B2817)=0,"",IF(AND($B2817&gt;0,VALUE(SUBSTITUTE($B2817,"2","0"))=$B2817),1,0)),"")</f>
        <v/>
      </c>
      <c r="F2817" s="5" t="str">
        <f>IF(PhieuBauCu!$B$2&gt;2,IF(LEN($B2817)=0,"",IF(AND($B2817&gt;0,VALUE(SUBSTITUTE($B2817,"3","0"))=$B2817),1,0)),"")</f>
        <v/>
      </c>
      <c r="G2817" s="5" t="str">
        <f>IF(PhieuBauCu!$B$2&gt;3,IF(LEN($B2817)=0,"",IF(AND($B2817&gt;0,VALUE(SUBSTITUTE($B2817,"4","0"))=$B2817),1,0)),"")</f>
        <v/>
      </c>
      <c r="H2817" s="5" t="str">
        <f>IF(PhieuBauCu!$B$2&gt;4,IF(LEN($B2817)=0,"",IF(AND($B2817&gt;0,VALUE(SUBSTITUTE($B2817,"5","0"))=$B2817),1,0)),"")</f>
        <v/>
      </c>
      <c r="I2817" s="5" t="str">
        <f>IF(PhieuBauCu!$B$2&gt;5,IF(LEN($B2817)=0,"",IF(AND($B2817&gt;0,VALUE(SUBSTITUTE($B2817,"6","0"))=$B2817),1,0)),"")</f>
        <v/>
      </c>
      <c r="J2817" s="5" t="str">
        <f>IF(PhieuBauCu!$B$2&gt;6,IF(LEN($B2817)=0,"",IF(AND($B2817&gt;0,VALUE(SUBSTITUTE($B2817,"7","0"))=$B2817),1,0)),"")</f>
        <v/>
      </c>
      <c r="K2817" s="5" t="str">
        <f>IF(PhieuBauCu!$B$2&gt;7,IF(LEN($B2817)=0,"",IF(AND($B2817&gt;0,VALUE(SUBSTITUTE($B2817,"8","0"))=$B2817),1,0)),"")</f>
        <v/>
      </c>
      <c r="L2817" s="5" t="str">
        <f>IF(PhieuBauCu!$B$2&gt;8,IF(LEN($B2817)=0,"",IF(AND($B2817&gt;0,VALUE(SUBSTITUTE($B2817,"9","0"))=$B2817),1,0)),"")</f>
        <v/>
      </c>
      <c r="M2817" s="9">
        <f t="shared" si="87"/>
        <v>0</v>
      </c>
      <c r="N2817" s="36">
        <f>IF(AND(M2817&lt;=PhieuBauCu!$B$13,M2817&gt;=1),1,0)</f>
        <v>0</v>
      </c>
    </row>
    <row r="2818" spans="1:14" ht="28.5" customHeight="1">
      <c r="A2818" s="2">
        <v>2813</v>
      </c>
      <c r="B2818" s="3"/>
      <c r="C2818" s="48" t="str">
        <f t="shared" si="86"/>
        <v/>
      </c>
      <c r="D2818" s="5" t="str">
        <f>IF(PhieuBauCu!$B$2&gt;0,IF(LEN($B2818)=0,"",IF(AND($B2818&gt;0,VALUE(SUBSTITUTE($B2818,"1","0"))=$B2818),1,0)),"")</f>
        <v/>
      </c>
      <c r="E2818" s="5" t="str">
        <f>IF(PhieuBauCu!$B$2&gt;1,IF(LEN($B2818)=0,"",IF(AND($B2818&gt;0,VALUE(SUBSTITUTE($B2818,"2","0"))=$B2818),1,0)),"")</f>
        <v/>
      </c>
      <c r="F2818" s="5" t="str">
        <f>IF(PhieuBauCu!$B$2&gt;2,IF(LEN($B2818)=0,"",IF(AND($B2818&gt;0,VALUE(SUBSTITUTE($B2818,"3","0"))=$B2818),1,0)),"")</f>
        <v/>
      </c>
      <c r="G2818" s="5" t="str">
        <f>IF(PhieuBauCu!$B$2&gt;3,IF(LEN($B2818)=0,"",IF(AND($B2818&gt;0,VALUE(SUBSTITUTE($B2818,"4","0"))=$B2818),1,0)),"")</f>
        <v/>
      </c>
      <c r="H2818" s="5" t="str">
        <f>IF(PhieuBauCu!$B$2&gt;4,IF(LEN($B2818)=0,"",IF(AND($B2818&gt;0,VALUE(SUBSTITUTE($B2818,"5","0"))=$B2818),1,0)),"")</f>
        <v/>
      </c>
      <c r="I2818" s="5" t="str">
        <f>IF(PhieuBauCu!$B$2&gt;5,IF(LEN($B2818)=0,"",IF(AND($B2818&gt;0,VALUE(SUBSTITUTE($B2818,"6","0"))=$B2818),1,0)),"")</f>
        <v/>
      </c>
      <c r="J2818" s="5" t="str">
        <f>IF(PhieuBauCu!$B$2&gt;6,IF(LEN($B2818)=0,"",IF(AND($B2818&gt;0,VALUE(SUBSTITUTE($B2818,"7","0"))=$B2818),1,0)),"")</f>
        <v/>
      </c>
      <c r="K2818" s="5" t="str">
        <f>IF(PhieuBauCu!$B$2&gt;7,IF(LEN($B2818)=0,"",IF(AND($B2818&gt;0,VALUE(SUBSTITUTE($B2818,"8","0"))=$B2818),1,0)),"")</f>
        <v/>
      </c>
      <c r="L2818" s="5" t="str">
        <f>IF(PhieuBauCu!$B$2&gt;8,IF(LEN($B2818)=0,"",IF(AND($B2818&gt;0,VALUE(SUBSTITUTE($B2818,"9","0"))=$B2818),1,0)),"")</f>
        <v/>
      </c>
      <c r="M2818" s="9">
        <f t="shared" si="87"/>
        <v>0</v>
      </c>
      <c r="N2818" s="36">
        <f>IF(AND(M2818&lt;=PhieuBauCu!$B$13,M2818&gt;=1),1,0)</f>
        <v>0</v>
      </c>
    </row>
    <row r="2819" spans="1:14" ht="28.5" customHeight="1">
      <c r="A2819" s="2">
        <v>2814</v>
      </c>
      <c r="B2819" s="3"/>
      <c r="C2819" s="48" t="str">
        <f t="shared" si="86"/>
        <v/>
      </c>
      <c r="D2819" s="5" t="str">
        <f>IF(PhieuBauCu!$B$2&gt;0,IF(LEN($B2819)=0,"",IF(AND($B2819&gt;0,VALUE(SUBSTITUTE($B2819,"1","0"))=$B2819),1,0)),"")</f>
        <v/>
      </c>
      <c r="E2819" s="5" t="str">
        <f>IF(PhieuBauCu!$B$2&gt;1,IF(LEN($B2819)=0,"",IF(AND($B2819&gt;0,VALUE(SUBSTITUTE($B2819,"2","0"))=$B2819),1,0)),"")</f>
        <v/>
      </c>
      <c r="F2819" s="5" t="str">
        <f>IF(PhieuBauCu!$B$2&gt;2,IF(LEN($B2819)=0,"",IF(AND($B2819&gt;0,VALUE(SUBSTITUTE($B2819,"3","0"))=$B2819),1,0)),"")</f>
        <v/>
      </c>
      <c r="G2819" s="5" t="str">
        <f>IF(PhieuBauCu!$B$2&gt;3,IF(LEN($B2819)=0,"",IF(AND($B2819&gt;0,VALUE(SUBSTITUTE($B2819,"4","0"))=$B2819),1,0)),"")</f>
        <v/>
      </c>
      <c r="H2819" s="5" t="str">
        <f>IF(PhieuBauCu!$B$2&gt;4,IF(LEN($B2819)=0,"",IF(AND($B2819&gt;0,VALUE(SUBSTITUTE($B2819,"5","0"))=$B2819),1,0)),"")</f>
        <v/>
      </c>
      <c r="I2819" s="5" t="str">
        <f>IF(PhieuBauCu!$B$2&gt;5,IF(LEN($B2819)=0,"",IF(AND($B2819&gt;0,VALUE(SUBSTITUTE($B2819,"6","0"))=$B2819),1,0)),"")</f>
        <v/>
      </c>
      <c r="J2819" s="5" t="str">
        <f>IF(PhieuBauCu!$B$2&gt;6,IF(LEN($B2819)=0,"",IF(AND($B2819&gt;0,VALUE(SUBSTITUTE($B2819,"7","0"))=$B2819),1,0)),"")</f>
        <v/>
      </c>
      <c r="K2819" s="5" t="str">
        <f>IF(PhieuBauCu!$B$2&gt;7,IF(LEN($B2819)=0,"",IF(AND($B2819&gt;0,VALUE(SUBSTITUTE($B2819,"8","0"))=$B2819),1,0)),"")</f>
        <v/>
      </c>
      <c r="L2819" s="5" t="str">
        <f>IF(PhieuBauCu!$B$2&gt;8,IF(LEN($B2819)=0,"",IF(AND($B2819&gt;0,VALUE(SUBSTITUTE($B2819,"9","0"))=$B2819),1,0)),"")</f>
        <v/>
      </c>
      <c r="M2819" s="9">
        <f t="shared" si="87"/>
        <v>0</v>
      </c>
      <c r="N2819" s="36">
        <f>IF(AND(M2819&lt;=PhieuBauCu!$B$13,M2819&gt;=1),1,0)</f>
        <v>0</v>
      </c>
    </row>
    <row r="2820" spans="1:14" ht="28.5" customHeight="1">
      <c r="A2820" s="2">
        <v>2815</v>
      </c>
      <c r="B2820" s="3"/>
      <c r="C2820" s="48" t="str">
        <f t="shared" si="86"/>
        <v/>
      </c>
      <c r="D2820" s="5" t="str">
        <f>IF(PhieuBauCu!$B$2&gt;0,IF(LEN($B2820)=0,"",IF(AND($B2820&gt;0,VALUE(SUBSTITUTE($B2820,"1","0"))=$B2820),1,0)),"")</f>
        <v/>
      </c>
      <c r="E2820" s="5" t="str">
        <f>IF(PhieuBauCu!$B$2&gt;1,IF(LEN($B2820)=0,"",IF(AND($B2820&gt;0,VALUE(SUBSTITUTE($B2820,"2","0"))=$B2820),1,0)),"")</f>
        <v/>
      </c>
      <c r="F2820" s="5" t="str">
        <f>IF(PhieuBauCu!$B$2&gt;2,IF(LEN($B2820)=0,"",IF(AND($B2820&gt;0,VALUE(SUBSTITUTE($B2820,"3","0"))=$B2820),1,0)),"")</f>
        <v/>
      </c>
      <c r="G2820" s="5" t="str">
        <f>IF(PhieuBauCu!$B$2&gt;3,IF(LEN($B2820)=0,"",IF(AND($B2820&gt;0,VALUE(SUBSTITUTE($B2820,"4","0"))=$B2820),1,0)),"")</f>
        <v/>
      </c>
      <c r="H2820" s="5" t="str">
        <f>IF(PhieuBauCu!$B$2&gt;4,IF(LEN($B2820)=0,"",IF(AND($B2820&gt;0,VALUE(SUBSTITUTE($B2820,"5","0"))=$B2820),1,0)),"")</f>
        <v/>
      </c>
      <c r="I2820" s="5" t="str">
        <f>IF(PhieuBauCu!$B$2&gt;5,IF(LEN($B2820)=0,"",IF(AND($B2820&gt;0,VALUE(SUBSTITUTE($B2820,"6","0"))=$B2820),1,0)),"")</f>
        <v/>
      </c>
      <c r="J2820" s="5" t="str">
        <f>IF(PhieuBauCu!$B$2&gt;6,IF(LEN($B2820)=0,"",IF(AND($B2820&gt;0,VALUE(SUBSTITUTE($B2820,"7","0"))=$B2820),1,0)),"")</f>
        <v/>
      </c>
      <c r="K2820" s="5" t="str">
        <f>IF(PhieuBauCu!$B$2&gt;7,IF(LEN($B2820)=0,"",IF(AND($B2820&gt;0,VALUE(SUBSTITUTE($B2820,"8","0"))=$B2820),1,0)),"")</f>
        <v/>
      </c>
      <c r="L2820" s="5" t="str">
        <f>IF(PhieuBauCu!$B$2&gt;8,IF(LEN($B2820)=0,"",IF(AND($B2820&gt;0,VALUE(SUBSTITUTE($B2820,"9","0"))=$B2820),1,0)),"")</f>
        <v/>
      </c>
      <c r="M2820" s="9">
        <f t="shared" si="87"/>
        <v>0</v>
      </c>
      <c r="N2820" s="36">
        <f>IF(AND(M2820&lt;=PhieuBauCu!$B$13,M2820&gt;=1),1,0)</f>
        <v>0</v>
      </c>
    </row>
    <row r="2821" spans="1:14" ht="28.5" customHeight="1">
      <c r="A2821" s="2">
        <v>2816</v>
      </c>
      <c r="B2821" s="3"/>
      <c r="C2821" s="48" t="str">
        <f t="shared" si="86"/>
        <v/>
      </c>
      <c r="D2821" s="5" t="str">
        <f>IF(PhieuBauCu!$B$2&gt;0,IF(LEN($B2821)=0,"",IF(AND($B2821&gt;0,VALUE(SUBSTITUTE($B2821,"1","0"))=$B2821),1,0)),"")</f>
        <v/>
      </c>
      <c r="E2821" s="5" t="str">
        <f>IF(PhieuBauCu!$B$2&gt;1,IF(LEN($B2821)=0,"",IF(AND($B2821&gt;0,VALUE(SUBSTITUTE($B2821,"2","0"))=$B2821),1,0)),"")</f>
        <v/>
      </c>
      <c r="F2821" s="5" t="str">
        <f>IF(PhieuBauCu!$B$2&gt;2,IF(LEN($B2821)=0,"",IF(AND($B2821&gt;0,VALUE(SUBSTITUTE($B2821,"3","0"))=$B2821),1,0)),"")</f>
        <v/>
      </c>
      <c r="G2821" s="5" t="str">
        <f>IF(PhieuBauCu!$B$2&gt;3,IF(LEN($B2821)=0,"",IF(AND($B2821&gt;0,VALUE(SUBSTITUTE($B2821,"4","0"))=$B2821),1,0)),"")</f>
        <v/>
      </c>
      <c r="H2821" s="5" t="str">
        <f>IF(PhieuBauCu!$B$2&gt;4,IF(LEN($B2821)=0,"",IF(AND($B2821&gt;0,VALUE(SUBSTITUTE($B2821,"5","0"))=$B2821),1,0)),"")</f>
        <v/>
      </c>
      <c r="I2821" s="5" t="str">
        <f>IF(PhieuBauCu!$B$2&gt;5,IF(LEN($B2821)=0,"",IF(AND($B2821&gt;0,VALUE(SUBSTITUTE($B2821,"6","0"))=$B2821),1,0)),"")</f>
        <v/>
      </c>
      <c r="J2821" s="5" t="str">
        <f>IF(PhieuBauCu!$B$2&gt;6,IF(LEN($B2821)=0,"",IF(AND($B2821&gt;0,VALUE(SUBSTITUTE($B2821,"7","0"))=$B2821),1,0)),"")</f>
        <v/>
      </c>
      <c r="K2821" s="5" t="str">
        <f>IF(PhieuBauCu!$B$2&gt;7,IF(LEN($B2821)=0,"",IF(AND($B2821&gt;0,VALUE(SUBSTITUTE($B2821,"8","0"))=$B2821),1,0)),"")</f>
        <v/>
      </c>
      <c r="L2821" s="5" t="str">
        <f>IF(PhieuBauCu!$B$2&gt;8,IF(LEN($B2821)=0,"",IF(AND($B2821&gt;0,VALUE(SUBSTITUTE($B2821,"9","0"))=$B2821),1,0)),"")</f>
        <v/>
      </c>
      <c r="M2821" s="9">
        <f t="shared" si="87"/>
        <v>0</v>
      </c>
      <c r="N2821" s="36">
        <f>IF(AND(M2821&lt;=PhieuBauCu!$B$13,M2821&gt;=1),1,0)</f>
        <v>0</v>
      </c>
    </row>
    <row r="2822" spans="1:14" ht="28.5" customHeight="1">
      <c r="A2822" s="2">
        <v>2817</v>
      </c>
      <c r="B2822" s="3"/>
      <c r="C2822" s="48" t="str">
        <f t="shared" si="86"/>
        <v/>
      </c>
      <c r="D2822" s="5" t="str">
        <f>IF(PhieuBauCu!$B$2&gt;0,IF(LEN($B2822)=0,"",IF(AND($B2822&gt;0,VALUE(SUBSTITUTE($B2822,"1","0"))=$B2822),1,0)),"")</f>
        <v/>
      </c>
      <c r="E2822" s="5" t="str">
        <f>IF(PhieuBauCu!$B$2&gt;1,IF(LEN($B2822)=0,"",IF(AND($B2822&gt;0,VALUE(SUBSTITUTE($B2822,"2","0"))=$B2822),1,0)),"")</f>
        <v/>
      </c>
      <c r="F2822" s="5" t="str">
        <f>IF(PhieuBauCu!$B$2&gt;2,IF(LEN($B2822)=0,"",IF(AND($B2822&gt;0,VALUE(SUBSTITUTE($B2822,"3","0"))=$B2822),1,0)),"")</f>
        <v/>
      </c>
      <c r="G2822" s="5" t="str">
        <f>IF(PhieuBauCu!$B$2&gt;3,IF(LEN($B2822)=0,"",IF(AND($B2822&gt;0,VALUE(SUBSTITUTE($B2822,"4","0"))=$B2822),1,0)),"")</f>
        <v/>
      </c>
      <c r="H2822" s="5" t="str">
        <f>IF(PhieuBauCu!$B$2&gt;4,IF(LEN($B2822)=0,"",IF(AND($B2822&gt;0,VALUE(SUBSTITUTE($B2822,"5","0"))=$B2822),1,0)),"")</f>
        <v/>
      </c>
      <c r="I2822" s="5" t="str">
        <f>IF(PhieuBauCu!$B$2&gt;5,IF(LEN($B2822)=0,"",IF(AND($B2822&gt;0,VALUE(SUBSTITUTE($B2822,"6","0"))=$B2822),1,0)),"")</f>
        <v/>
      </c>
      <c r="J2822" s="5" t="str">
        <f>IF(PhieuBauCu!$B$2&gt;6,IF(LEN($B2822)=0,"",IF(AND($B2822&gt;0,VALUE(SUBSTITUTE($B2822,"7","0"))=$B2822),1,0)),"")</f>
        <v/>
      </c>
      <c r="K2822" s="5" t="str">
        <f>IF(PhieuBauCu!$B$2&gt;7,IF(LEN($B2822)=0,"",IF(AND($B2822&gt;0,VALUE(SUBSTITUTE($B2822,"8","0"))=$B2822),1,0)),"")</f>
        <v/>
      </c>
      <c r="L2822" s="5" t="str">
        <f>IF(PhieuBauCu!$B$2&gt;8,IF(LEN($B2822)=0,"",IF(AND($B2822&gt;0,VALUE(SUBSTITUTE($B2822,"9","0"))=$B2822),1,0)),"")</f>
        <v/>
      </c>
      <c r="M2822" s="9">
        <f t="shared" si="87"/>
        <v>0</v>
      </c>
      <c r="N2822" s="36">
        <f>IF(AND(M2822&lt;=PhieuBauCu!$B$13,M2822&gt;=1),1,0)</f>
        <v>0</v>
      </c>
    </row>
    <row r="2823" spans="1:14" ht="28.5" customHeight="1">
      <c r="A2823" s="2">
        <v>2818</v>
      </c>
      <c r="B2823" s="3"/>
      <c r="C2823" s="48" t="str">
        <f t="shared" ref="C2823:C2886" si="88">IF(LEN(B2823)&gt;0,IF(N2823=1,"Ok","Not Ok"),"")</f>
        <v/>
      </c>
      <c r="D2823" s="5" t="str">
        <f>IF(PhieuBauCu!$B$2&gt;0,IF(LEN($B2823)=0,"",IF(AND($B2823&gt;0,VALUE(SUBSTITUTE($B2823,"1","0"))=$B2823),1,0)),"")</f>
        <v/>
      </c>
      <c r="E2823" s="5" t="str">
        <f>IF(PhieuBauCu!$B$2&gt;1,IF(LEN($B2823)=0,"",IF(AND($B2823&gt;0,VALUE(SUBSTITUTE($B2823,"2","0"))=$B2823),1,0)),"")</f>
        <v/>
      </c>
      <c r="F2823" s="5" t="str">
        <f>IF(PhieuBauCu!$B$2&gt;2,IF(LEN($B2823)=0,"",IF(AND($B2823&gt;0,VALUE(SUBSTITUTE($B2823,"3","0"))=$B2823),1,0)),"")</f>
        <v/>
      </c>
      <c r="G2823" s="5" t="str">
        <f>IF(PhieuBauCu!$B$2&gt;3,IF(LEN($B2823)=0,"",IF(AND($B2823&gt;0,VALUE(SUBSTITUTE($B2823,"4","0"))=$B2823),1,0)),"")</f>
        <v/>
      </c>
      <c r="H2823" s="5" t="str">
        <f>IF(PhieuBauCu!$B$2&gt;4,IF(LEN($B2823)=0,"",IF(AND($B2823&gt;0,VALUE(SUBSTITUTE($B2823,"5","0"))=$B2823),1,0)),"")</f>
        <v/>
      </c>
      <c r="I2823" s="5" t="str">
        <f>IF(PhieuBauCu!$B$2&gt;5,IF(LEN($B2823)=0,"",IF(AND($B2823&gt;0,VALUE(SUBSTITUTE($B2823,"6","0"))=$B2823),1,0)),"")</f>
        <v/>
      </c>
      <c r="J2823" s="5" t="str">
        <f>IF(PhieuBauCu!$B$2&gt;6,IF(LEN($B2823)=0,"",IF(AND($B2823&gt;0,VALUE(SUBSTITUTE($B2823,"7","0"))=$B2823),1,0)),"")</f>
        <v/>
      </c>
      <c r="K2823" s="5" t="str">
        <f>IF(PhieuBauCu!$B$2&gt;7,IF(LEN($B2823)=0,"",IF(AND($B2823&gt;0,VALUE(SUBSTITUTE($B2823,"8","0"))=$B2823),1,0)),"")</f>
        <v/>
      </c>
      <c r="L2823" s="5" t="str">
        <f>IF(PhieuBauCu!$B$2&gt;8,IF(LEN($B2823)=0,"",IF(AND($B2823&gt;0,VALUE(SUBSTITUTE($B2823,"9","0"))=$B2823),1,0)),"")</f>
        <v/>
      </c>
      <c r="M2823" s="9">
        <f t="shared" ref="M2823:M2886" si="89">SUMIF(D2823:L2823,1)</f>
        <v>0</v>
      </c>
      <c r="N2823" s="36">
        <f>IF(AND(M2823&lt;=PhieuBauCu!$B$13,M2823&gt;=1),1,0)</f>
        <v>0</v>
      </c>
    </row>
    <row r="2824" spans="1:14" ht="28.5" customHeight="1">
      <c r="A2824" s="2">
        <v>2819</v>
      </c>
      <c r="B2824" s="3"/>
      <c r="C2824" s="48" t="str">
        <f t="shared" si="88"/>
        <v/>
      </c>
      <c r="D2824" s="5" t="str">
        <f>IF(PhieuBauCu!$B$2&gt;0,IF(LEN($B2824)=0,"",IF(AND($B2824&gt;0,VALUE(SUBSTITUTE($B2824,"1","0"))=$B2824),1,0)),"")</f>
        <v/>
      </c>
      <c r="E2824" s="5" t="str">
        <f>IF(PhieuBauCu!$B$2&gt;1,IF(LEN($B2824)=0,"",IF(AND($B2824&gt;0,VALUE(SUBSTITUTE($B2824,"2","0"))=$B2824),1,0)),"")</f>
        <v/>
      </c>
      <c r="F2824" s="5" t="str">
        <f>IF(PhieuBauCu!$B$2&gt;2,IF(LEN($B2824)=0,"",IF(AND($B2824&gt;0,VALUE(SUBSTITUTE($B2824,"3","0"))=$B2824),1,0)),"")</f>
        <v/>
      </c>
      <c r="G2824" s="5" t="str">
        <f>IF(PhieuBauCu!$B$2&gt;3,IF(LEN($B2824)=0,"",IF(AND($B2824&gt;0,VALUE(SUBSTITUTE($B2824,"4","0"))=$B2824),1,0)),"")</f>
        <v/>
      </c>
      <c r="H2824" s="5" t="str">
        <f>IF(PhieuBauCu!$B$2&gt;4,IF(LEN($B2824)=0,"",IF(AND($B2824&gt;0,VALUE(SUBSTITUTE($B2824,"5","0"))=$B2824),1,0)),"")</f>
        <v/>
      </c>
      <c r="I2824" s="5" t="str">
        <f>IF(PhieuBauCu!$B$2&gt;5,IF(LEN($B2824)=0,"",IF(AND($B2824&gt;0,VALUE(SUBSTITUTE($B2824,"6","0"))=$B2824),1,0)),"")</f>
        <v/>
      </c>
      <c r="J2824" s="5" t="str">
        <f>IF(PhieuBauCu!$B$2&gt;6,IF(LEN($B2824)=0,"",IF(AND($B2824&gt;0,VALUE(SUBSTITUTE($B2824,"7","0"))=$B2824),1,0)),"")</f>
        <v/>
      </c>
      <c r="K2824" s="5" t="str">
        <f>IF(PhieuBauCu!$B$2&gt;7,IF(LEN($B2824)=0,"",IF(AND($B2824&gt;0,VALUE(SUBSTITUTE($B2824,"8","0"))=$B2824),1,0)),"")</f>
        <v/>
      </c>
      <c r="L2824" s="5" t="str">
        <f>IF(PhieuBauCu!$B$2&gt;8,IF(LEN($B2824)=0,"",IF(AND($B2824&gt;0,VALUE(SUBSTITUTE($B2824,"9","0"))=$B2824),1,0)),"")</f>
        <v/>
      </c>
      <c r="M2824" s="9">
        <f t="shared" si="89"/>
        <v>0</v>
      </c>
      <c r="N2824" s="36">
        <f>IF(AND(M2824&lt;=PhieuBauCu!$B$13,M2824&gt;=1),1,0)</f>
        <v>0</v>
      </c>
    </row>
    <row r="2825" spans="1:14" ht="28.5" customHeight="1">
      <c r="A2825" s="2">
        <v>2820</v>
      </c>
      <c r="B2825" s="3"/>
      <c r="C2825" s="48" t="str">
        <f t="shared" si="88"/>
        <v/>
      </c>
      <c r="D2825" s="5" t="str">
        <f>IF(PhieuBauCu!$B$2&gt;0,IF(LEN($B2825)=0,"",IF(AND($B2825&gt;0,VALUE(SUBSTITUTE($B2825,"1","0"))=$B2825),1,0)),"")</f>
        <v/>
      </c>
      <c r="E2825" s="5" t="str">
        <f>IF(PhieuBauCu!$B$2&gt;1,IF(LEN($B2825)=0,"",IF(AND($B2825&gt;0,VALUE(SUBSTITUTE($B2825,"2","0"))=$B2825),1,0)),"")</f>
        <v/>
      </c>
      <c r="F2825" s="5" t="str">
        <f>IF(PhieuBauCu!$B$2&gt;2,IF(LEN($B2825)=0,"",IF(AND($B2825&gt;0,VALUE(SUBSTITUTE($B2825,"3","0"))=$B2825),1,0)),"")</f>
        <v/>
      </c>
      <c r="G2825" s="5" t="str">
        <f>IF(PhieuBauCu!$B$2&gt;3,IF(LEN($B2825)=0,"",IF(AND($B2825&gt;0,VALUE(SUBSTITUTE($B2825,"4","0"))=$B2825),1,0)),"")</f>
        <v/>
      </c>
      <c r="H2825" s="5" t="str">
        <f>IF(PhieuBauCu!$B$2&gt;4,IF(LEN($B2825)=0,"",IF(AND($B2825&gt;0,VALUE(SUBSTITUTE($B2825,"5","0"))=$B2825),1,0)),"")</f>
        <v/>
      </c>
      <c r="I2825" s="5" t="str">
        <f>IF(PhieuBauCu!$B$2&gt;5,IF(LEN($B2825)=0,"",IF(AND($B2825&gt;0,VALUE(SUBSTITUTE($B2825,"6","0"))=$B2825),1,0)),"")</f>
        <v/>
      </c>
      <c r="J2825" s="5" t="str">
        <f>IF(PhieuBauCu!$B$2&gt;6,IF(LEN($B2825)=0,"",IF(AND($B2825&gt;0,VALUE(SUBSTITUTE($B2825,"7","0"))=$B2825),1,0)),"")</f>
        <v/>
      </c>
      <c r="K2825" s="5" t="str">
        <f>IF(PhieuBauCu!$B$2&gt;7,IF(LEN($B2825)=0,"",IF(AND($B2825&gt;0,VALUE(SUBSTITUTE($B2825,"8","0"))=$B2825),1,0)),"")</f>
        <v/>
      </c>
      <c r="L2825" s="5" t="str">
        <f>IF(PhieuBauCu!$B$2&gt;8,IF(LEN($B2825)=0,"",IF(AND($B2825&gt;0,VALUE(SUBSTITUTE($B2825,"9","0"))=$B2825),1,0)),"")</f>
        <v/>
      </c>
      <c r="M2825" s="9">
        <f t="shared" si="89"/>
        <v>0</v>
      </c>
      <c r="N2825" s="36">
        <f>IF(AND(M2825&lt;=PhieuBauCu!$B$13,M2825&gt;=1),1,0)</f>
        <v>0</v>
      </c>
    </row>
    <row r="2826" spans="1:14" ht="28.5" customHeight="1">
      <c r="A2826" s="2">
        <v>2821</v>
      </c>
      <c r="B2826" s="3"/>
      <c r="C2826" s="48" t="str">
        <f t="shared" si="88"/>
        <v/>
      </c>
      <c r="D2826" s="5" t="str">
        <f>IF(PhieuBauCu!$B$2&gt;0,IF(LEN($B2826)=0,"",IF(AND($B2826&gt;0,VALUE(SUBSTITUTE($B2826,"1","0"))=$B2826),1,0)),"")</f>
        <v/>
      </c>
      <c r="E2826" s="5" t="str">
        <f>IF(PhieuBauCu!$B$2&gt;1,IF(LEN($B2826)=0,"",IF(AND($B2826&gt;0,VALUE(SUBSTITUTE($B2826,"2","0"))=$B2826),1,0)),"")</f>
        <v/>
      </c>
      <c r="F2826" s="5" t="str">
        <f>IF(PhieuBauCu!$B$2&gt;2,IF(LEN($B2826)=0,"",IF(AND($B2826&gt;0,VALUE(SUBSTITUTE($B2826,"3","0"))=$B2826),1,0)),"")</f>
        <v/>
      </c>
      <c r="G2826" s="5" t="str">
        <f>IF(PhieuBauCu!$B$2&gt;3,IF(LEN($B2826)=0,"",IF(AND($B2826&gt;0,VALUE(SUBSTITUTE($B2826,"4","0"))=$B2826),1,0)),"")</f>
        <v/>
      </c>
      <c r="H2826" s="5" t="str">
        <f>IF(PhieuBauCu!$B$2&gt;4,IF(LEN($B2826)=0,"",IF(AND($B2826&gt;0,VALUE(SUBSTITUTE($B2826,"5","0"))=$B2826),1,0)),"")</f>
        <v/>
      </c>
      <c r="I2826" s="5" t="str">
        <f>IF(PhieuBauCu!$B$2&gt;5,IF(LEN($B2826)=0,"",IF(AND($B2826&gt;0,VALUE(SUBSTITUTE($B2826,"6","0"))=$B2826),1,0)),"")</f>
        <v/>
      </c>
      <c r="J2826" s="5" t="str">
        <f>IF(PhieuBauCu!$B$2&gt;6,IF(LEN($B2826)=0,"",IF(AND($B2826&gt;0,VALUE(SUBSTITUTE($B2826,"7","0"))=$B2826),1,0)),"")</f>
        <v/>
      </c>
      <c r="K2826" s="5" t="str">
        <f>IF(PhieuBauCu!$B$2&gt;7,IF(LEN($B2826)=0,"",IF(AND($B2826&gt;0,VALUE(SUBSTITUTE($B2826,"8","0"))=$B2826),1,0)),"")</f>
        <v/>
      </c>
      <c r="L2826" s="5" t="str">
        <f>IF(PhieuBauCu!$B$2&gt;8,IF(LEN($B2826)=0,"",IF(AND($B2826&gt;0,VALUE(SUBSTITUTE($B2826,"9","0"))=$B2826),1,0)),"")</f>
        <v/>
      </c>
      <c r="M2826" s="9">
        <f t="shared" si="89"/>
        <v>0</v>
      </c>
      <c r="N2826" s="36">
        <f>IF(AND(M2826&lt;=PhieuBauCu!$B$13,M2826&gt;=1),1,0)</f>
        <v>0</v>
      </c>
    </row>
    <row r="2827" spans="1:14" ht="28.5" customHeight="1">
      <c r="A2827" s="2">
        <v>2822</v>
      </c>
      <c r="B2827" s="3"/>
      <c r="C2827" s="48" t="str">
        <f t="shared" si="88"/>
        <v/>
      </c>
      <c r="D2827" s="5" t="str">
        <f>IF(PhieuBauCu!$B$2&gt;0,IF(LEN($B2827)=0,"",IF(AND($B2827&gt;0,VALUE(SUBSTITUTE($B2827,"1","0"))=$B2827),1,0)),"")</f>
        <v/>
      </c>
      <c r="E2827" s="5" t="str">
        <f>IF(PhieuBauCu!$B$2&gt;1,IF(LEN($B2827)=0,"",IF(AND($B2827&gt;0,VALUE(SUBSTITUTE($B2827,"2","0"))=$B2827),1,0)),"")</f>
        <v/>
      </c>
      <c r="F2827" s="5" t="str">
        <f>IF(PhieuBauCu!$B$2&gt;2,IF(LEN($B2827)=0,"",IF(AND($B2827&gt;0,VALUE(SUBSTITUTE($B2827,"3","0"))=$B2827),1,0)),"")</f>
        <v/>
      </c>
      <c r="G2827" s="5" t="str">
        <f>IF(PhieuBauCu!$B$2&gt;3,IF(LEN($B2827)=0,"",IF(AND($B2827&gt;0,VALUE(SUBSTITUTE($B2827,"4","0"))=$B2827),1,0)),"")</f>
        <v/>
      </c>
      <c r="H2827" s="5" t="str">
        <f>IF(PhieuBauCu!$B$2&gt;4,IF(LEN($B2827)=0,"",IF(AND($B2827&gt;0,VALUE(SUBSTITUTE($B2827,"5","0"))=$B2827),1,0)),"")</f>
        <v/>
      </c>
      <c r="I2827" s="5" t="str">
        <f>IF(PhieuBauCu!$B$2&gt;5,IF(LEN($B2827)=0,"",IF(AND($B2827&gt;0,VALUE(SUBSTITUTE($B2827,"6","0"))=$B2827),1,0)),"")</f>
        <v/>
      </c>
      <c r="J2827" s="5" t="str">
        <f>IF(PhieuBauCu!$B$2&gt;6,IF(LEN($B2827)=0,"",IF(AND($B2827&gt;0,VALUE(SUBSTITUTE($B2827,"7","0"))=$B2827),1,0)),"")</f>
        <v/>
      </c>
      <c r="K2827" s="5" t="str">
        <f>IF(PhieuBauCu!$B$2&gt;7,IF(LEN($B2827)=0,"",IF(AND($B2827&gt;0,VALUE(SUBSTITUTE($B2827,"8","0"))=$B2827),1,0)),"")</f>
        <v/>
      </c>
      <c r="L2827" s="5" t="str">
        <f>IF(PhieuBauCu!$B$2&gt;8,IF(LEN($B2827)=0,"",IF(AND($B2827&gt;0,VALUE(SUBSTITUTE($B2827,"9","0"))=$B2827),1,0)),"")</f>
        <v/>
      </c>
      <c r="M2827" s="9">
        <f t="shared" si="89"/>
        <v>0</v>
      </c>
      <c r="N2827" s="36">
        <f>IF(AND(M2827&lt;=PhieuBauCu!$B$13,M2827&gt;=1),1,0)</f>
        <v>0</v>
      </c>
    </row>
    <row r="2828" spans="1:14" ht="28.5" customHeight="1">
      <c r="A2828" s="2">
        <v>2823</v>
      </c>
      <c r="B2828" s="3"/>
      <c r="C2828" s="48" t="str">
        <f t="shared" si="88"/>
        <v/>
      </c>
      <c r="D2828" s="5" t="str">
        <f>IF(PhieuBauCu!$B$2&gt;0,IF(LEN($B2828)=0,"",IF(AND($B2828&gt;0,VALUE(SUBSTITUTE($B2828,"1","0"))=$B2828),1,0)),"")</f>
        <v/>
      </c>
      <c r="E2828" s="5" t="str">
        <f>IF(PhieuBauCu!$B$2&gt;1,IF(LEN($B2828)=0,"",IF(AND($B2828&gt;0,VALUE(SUBSTITUTE($B2828,"2","0"))=$B2828),1,0)),"")</f>
        <v/>
      </c>
      <c r="F2828" s="5" t="str">
        <f>IF(PhieuBauCu!$B$2&gt;2,IF(LEN($B2828)=0,"",IF(AND($B2828&gt;0,VALUE(SUBSTITUTE($B2828,"3","0"))=$B2828),1,0)),"")</f>
        <v/>
      </c>
      <c r="G2828" s="5" t="str">
        <f>IF(PhieuBauCu!$B$2&gt;3,IF(LEN($B2828)=0,"",IF(AND($B2828&gt;0,VALUE(SUBSTITUTE($B2828,"4","0"))=$B2828),1,0)),"")</f>
        <v/>
      </c>
      <c r="H2828" s="5" t="str">
        <f>IF(PhieuBauCu!$B$2&gt;4,IF(LEN($B2828)=0,"",IF(AND($B2828&gt;0,VALUE(SUBSTITUTE($B2828,"5","0"))=$B2828),1,0)),"")</f>
        <v/>
      </c>
      <c r="I2828" s="5" t="str">
        <f>IF(PhieuBauCu!$B$2&gt;5,IF(LEN($B2828)=0,"",IF(AND($B2828&gt;0,VALUE(SUBSTITUTE($B2828,"6","0"))=$B2828),1,0)),"")</f>
        <v/>
      </c>
      <c r="J2828" s="5" t="str">
        <f>IF(PhieuBauCu!$B$2&gt;6,IF(LEN($B2828)=0,"",IF(AND($B2828&gt;0,VALUE(SUBSTITUTE($B2828,"7","0"))=$B2828),1,0)),"")</f>
        <v/>
      </c>
      <c r="K2828" s="5" t="str">
        <f>IF(PhieuBauCu!$B$2&gt;7,IF(LEN($B2828)=0,"",IF(AND($B2828&gt;0,VALUE(SUBSTITUTE($B2828,"8","0"))=$B2828),1,0)),"")</f>
        <v/>
      </c>
      <c r="L2828" s="5" t="str">
        <f>IF(PhieuBauCu!$B$2&gt;8,IF(LEN($B2828)=0,"",IF(AND($B2828&gt;0,VALUE(SUBSTITUTE($B2828,"9","0"))=$B2828),1,0)),"")</f>
        <v/>
      </c>
      <c r="M2828" s="9">
        <f t="shared" si="89"/>
        <v>0</v>
      </c>
      <c r="N2828" s="36">
        <f>IF(AND(M2828&lt;=PhieuBauCu!$B$13,M2828&gt;=1),1,0)</f>
        <v>0</v>
      </c>
    </row>
    <row r="2829" spans="1:14" ht="28.5" customHeight="1">
      <c r="A2829" s="2">
        <v>2824</v>
      </c>
      <c r="B2829" s="3"/>
      <c r="C2829" s="48" t="str">
        <f t="shared" si="88"/>
        <v/>
      </c>
      <c r="D2829" s="5" t="str">
        <f>IF(PhieuBauCu!$B$2&gt;0,IF(LEN($B2829)=0,"",IF(AND($B2829&gt;0,VALUE(SUBSTITUTE($B2829,"1","0"))=$B2829),1,0)),"")</f>
        <v/>
      </c>
      <c r="E2829" s="5" t="str">
        <f>IF(PhieuBauCu!$B$2&gt;1,IF(LEN($B2829)=0,"",IF(AND($B2829&gt;0,VALUE(SUBSTITUTE($B2829,"2","0"))=$B2829),1,0)),"")</f>
        <v/>
      </c>
      <c r="F2829" s="5" t="str">
        <f>IF(PhieuBauCu!$B$2&gt;2,IF(LEN($B2829)=0,"",IF(AND($B2829&gt;0,VALUE(SUBSTITUTE($B2829,"3","0"))=$B2829),1,0)),"")</f>
        <v/>
      </c>
      <c r="G2829" s="5" t="str">
        <f>IF(PhieuBauCu!$B$2&gt;3,IF(LEN($B2829)=0,"",IF(AND($B2829&gt;0,VALUE(SUBSTITUTE($B2829,"4","0"))=$B2829),1,0)),"")</f>
        <v/>
      </c>
      <c r="H2829" s="5" t="str">
        <f>IF(PhieuBauCu!$B$2&gt;4,IF(LEN($B2829)=0,"",IF(AND($B2829&gt;0,VALUE(SUBSTITUTE($B2829,"5","0"))=$B2829),1,0)),"")</f>
        <v/>
      </c>
      <c r="I2829" s="5" t="str">
        <f>IF(PhieuBauCu!$B$2&gt;5,IF(LEN($B2829)=0,"",IF(AND($B2829&gt;0,VALUE(SUBSTITUTE($B2829,"6","0"))=$B2829),1,0)),"")</f>
        <v/>
      </c>
      <c r="J2829" s="5" t="str">
        <f>IF(PhieuBauCu!$B$2&gt;6,IF(LEN($B2829)=0,"",IF(AND($B2829&gt;0,VALUE(SUBSTITUTE($B2829,"7","0"))=$B2829),1,0)),"")</f>
        <v/>
      </c>
      <c r="K2829" s="5" t="str">
        <f>IF(PhieuBauCu!$B$2&gt;7,IF(LEN($B2829)=0,"",IF(AND($B2829&gt;0,VALUE(SUBSTITUTE($B2829,"8","0"))=$B2829),1,0)),"")</f>
        <v/>
      </c>
      <c r="L2829" s="5" t="str">
        <f>IF(PhieuBauCu!$B$2&gt;8,IF(LEN($B2829)=0,"",IF(AND($B2829&gt;0,VALUE(SUBSTITUTE($B2829,"9","0"))=$B2829),1,0)),"")</f>
        <v/>
      </c>
      <c r="M2829" s="9">
        <f t="shared" si="89"/>
        <v>0</v>
      </c>
      <c r="N2829" s="36">
        <f>IF(AND(M2829&lt;=PhieuBauCu!$B$13,M2829&gt;=1),1,0)</f>
        <v>0</v>
      </c>
    </row>
    <row r="2830" spans="1:14" ht="28.5" customHeight="1">
      <c r="A2830" s="2">
        <v>2825</v>
      </c>
      <c r="B2830" s="3"/>
      <c r="C2830" s="48" t="str">
        <f t="shared" si="88"/>
        <v/>
      </c>
      <c r="D2830" s="5" t="str">
        <f>IF(PhieuBauCu!$B$2&gt;0,IF(LEN($B2830)=0,"",IF(AND($B2830&gt;0,VALUE(SUBSTITUTE($B2830,"1","0"))=$B2830),1,0)),"")</f>
        <v/>
      </c>
      <c r="E2830" s="5" t="str">
        <f>IF(PhieuBauCu!$B$2&gt;1,IF(LEN($B2830)=0,"",IF(AND($B2830&gt;0,VALUE(SUBSTITUTE($B2830,"2","0"))=$B2830),1,0)),"")</f>
        <v/>
      </c>
      <c r="F2830" s="5" t="str">
        <f>IF(PhieuBauCu!$B$2&gt;2,IF(LEN($B2830)=0,"",IF(AND($B2830&gt;0,VALUE(SUBSTITUTE($B2830,"3","0"))=$B2830),1,0)),"")</f>
        <v/>
      </c>
      <c r="G2830" s="5" t="str">
        <f>IF(PhieuBauCu!$B$2&gt;3,IF(LEN($B2830)=0,"",IF(AND($B2830&gt;0,VALUE(SUBSTITUTE($B2830,"4","0"))=$B2830),1,0)),"")</f>
        <v/>
      </c>
      <c r="H2830" s="5" t="str">
        <f>IF(PhieuBauCu!$B$2&gt;4,IF(LEN($B2830)=0,"",IF(AND($B2830&gt;0,VALUE(SUBSTITUTE($B2830,"5","0"))=$B2830),1,0)),"")</f>
        <v/>
      </c>
      <c r="I2830" s="5" t="str">
        <f>IF(PhieuBauCu!$B$2&gt;5,IF(LEN($B2830)=0,"",IF(AND($B2830&gt;0,VALUE(SUBSTITUTE($B2830,"6","0"))=$B2830),1,0)),"")</f>
        <v/>
      </c>
      <c r="J2830" s="5" t="str">
        <f>IF(PhieuBauCu!$B$2&gt;6,IF(LEN($B2830)=0,"",IF(AND($B2830&gt;0,VALUE(SUBSTITUTE($B2830,"7","0"))=$B2830),1,0)),"")</f>
        <v/>
      </c>
      <c r="K2830" s="5" t="str">
        <f>IF(PhieuBauCu!$B$2&gt;7,IF(LEN($B2830)=0,"",IF(AND($B2830&gt;0,VALUE(SUBSTITUTE($B2830,"8","0"))=$B2830),1,0)),"")</f>
        <v/>
      </c>
      <c r="L2830" s="5" t="str">
        <f>IF(PhieuBauCu!$B$2&gt;8,IF(LEN($B2830)=0,"",IF(AND($B2830&gt;0,VALUE(SUBSTITUTE($B2830,"9","0"))=$B2830),1,0)),"")</f>
        <v/>
      </c>
      <c r="M2830" s="9">
        <f t="shared" si="89"/>
        <v>0</v>
      </c>
      <c r="N2830" s="36">
        <f>IF(AND(M2830&lt;=PhieuBauCu!$B$13,M2830&gt;=1),1,0)</f>
        <v>0</v>
      </c>
    </row>
    <row r="2831" spans="1:14" ht="28.5" customHeight="1">
      <c r="A2831" s="2">
        <v>2826</v>
      </c>
      <c r="B2831" s="3"/>
      <c r="C2831" s="48" t="str">
        <f t="shared" si="88"/>
        <v/>
      </c>
      <c r="D2831" s="5" t="str">
        <f>IF(PhieuBauCu!$B$2&gt;0,IF(LEN($B2831)=0,"",IF(AND($B2831&gt;0,VALUE(SUBSTITUTE($B2831,"1","0"))=$B2831),1,0)),"")</f>
        <v/>
      </c>
      <c r="E2831" s="5" t="str">
        <f>IF(PhieuBauCu!$B$2&gt;1,IF(LEN($B2831)=0,"",IF(AND($B2831&gt;0,VALUE(SUBSTITUTE($B2831,"2","0"))=$B2831),1,0)),"")</f>
        <v/>
      </c>
      <c r="F2831" s="5" t="str">
        <f>IF(PhieuBauCu!$B$2&gt;2,IF(LEN($B2831)=0,"",IF(AND($B2831&gt;0,VALUE(SUBSTITUTE($B2831,"3","0"))=$B2831),1,0)),"")</f>
        <v/>
      </c>
      <c r="G2831" s="5" t="str">
        <f>IF(PhieuBauCu!$B$2&gt;3,IF(LEN($B2831)=0,"",IF(AND($B2831&gt;0,VALUE(SUBSTITUTE($B2831,"4","0"))=$B2831),1,0)),"")</f>
        <v/>
      </c>
      <c r="H2831" s="5" t="str">
        <f>IF(PhieuBauCu!$B$2&gt;4,IF(LEN($B2831)=0,"",IF(AND($B2831&gt;0,VALUE(SUBSTITUTE($B2831,"5","0"))=$B2831),1,0)),"")</f>
        <v/>
      </c>
      <c r="I2831" s="5" t="str">
        <f>IF(PhieuBauCu!$B$2&gt;5,IF(LEN($B2831)=0,"",IF(AND($B2831&gt;0,VALUE(SUBSTITUTE($B2831,"6","0"))=$B2831),1,0)),"")</f>
        <v/>
      </c>
      <c r="J2831" s="5" t="str">
        <f>IF(PhieuBauCu!$B$2&gt;6,IF(LEN($B2831)=0,"",IF(AND($B2831&gt;0,VALUE(SUBSTITUTE($B2831,"7","0"))=$B2831),1,0)),"")</f>
        <v/>
      </c>
      <c r="K2831" s="5" t="str">
        <f>IF(PhieuBauCu!$B$2&gt;7,IF(LEN($B2831)=0,"",IF(AND($B2831&gt;0,VALUE(SUBSTITUTE($B2831,"8","0"))=$B2831),1,0)),"")</f>
        <v/>
      </c>
      <c r="L2831" s="5" t="str">
        <f>IF(PhieuBauCu!$B$2&gt;8,IF(LEN($B2831)=0,"",IF(AND($B2831&gt;0,VALUE(SUBSTITUTE($B2831,"9","0"))=$B2831),1,0)),"")</f>
        <v/>
      </c>
      <c r="M2831" s="9">
        <f t="shared" si="89"/>
        <v>0</v>
      </c>
      <c r="N2831" s="36">
        <f>IF(AND(M2831&lt;=PhieuBauCu!$B$13,M2831&gt;=1),1,0)</f>
        <v>0</v>
      </c>
    </row>
    <row r="2832" spans="1:14" ht="28.5" customHeight="1">
      <c r="A2832" s="2">
        <v>2827</v>
      </c>
      <c r="B2832" s="3"/>
      <c r="C2832" s="48" t="str">
        <f t="shared" si="88"/>
        <v/>
      </c>
      <c r="D2832" s="5" t="str">
        <f>IF(PhieuBauCu!$B$2&gt;0,IF(LEN($B2832)=0,"",IF(AND($B2832&gt;0,VALUE(SUBSTITUTE($B2832,"1","0"))=$B2832),1,0)),"")</f>
        <v/>
      </c>
      <c r="E2832" s="5" t="str">
        <f>IF(PhieuBauCu!$B$2&gt;1,IF(LEN($B2832)=0,"",IF(AND($B2832&gt;0,VALUE(SUBSTITUTE($B2832,"2","0"))=$B2832),1,0)),"")</f>
        <v/>
      </c>
      <c r="F2832" s="5" t="str">
        <f>IF(PhieuBauCu!$B$2&gt;2,IF(LEN($B2832)=0,"",IF(AND($B2832&gt;0,VALUE(SUBSTITUTE($B2832,"3","0"))=$B2832),1,0)),"")</f>
        <v/>
      </c>
      <c r="G2832" s="5" t="str">
        <f>IF(PhieuBauCu!$B$2&gt;3,IF(LEN($B2832)=0,"",IF(AND($B2832&gt;0,VALUE(SUBSTITUTE($B2832,"4","0"))=$B2832),1,0)),"")</f>
        <v/>
      </c>
      <c r="H2832" s="5" t="str">
        <f>IF(PhieuBauCu!$B$2&gt;4,IF(LEN($B2832)=0,"",IF(AND($B2832&gt;0,VALUE(SUBSTITUTE($B2832,"5","0"))=$B2832),1,0)),"")</f>
        <v/>
      </c>
      <c r="I2832" s="5" t="str">
        <f>IF(PhieuBauCu!$B$2&gt;5,IF(LEN($B2832)=0,"",IF(AND($B2832&gt;0,VALUE(SUBSTITUTE($B2832,"6","0"))=$B2832),1,0)),"")</f>
        <v/>
      </c>
      <c r="J2832" s="5" t="str">
        <f>IF(PhieuBauCu!$B$2&gt;6,IF(LEN($B2832)=0,"",IF(AND($B2832&gt;0,VALUE(SUBSTITUTE($B2832,"7","0"))=$B2832),1,0)),"")</f>
        <v/>
      </c>
      <c r="K2832" s="5" t="str">
        <f>IF(PhieuBauCu!$B$2&gt;7,IF(LEN($B2832)=0,"",IF(AND($B2832&gt;0,VALUE(SUBSTITUTE($B2832,"8","0"))=$B2832),1,0)),"")</f>
        <v/>
      </c>
      <c r="L2832" s="5" t="str">
        <f>IF(PhieuBauCu!$B$2&gt;8,IF(LEN($B2832)=0,"",IF(AND($B2832&gt;0,VALUE(SUBSTITUTE($B2832,"9","0"))=$B2832),1,0)),"")</f>
        <v/>
      </c>
      <c r="M2832" s="9">
        <f t="shared" si="89"/>
        <v>0</v>
      </c>
      <c r="N2832" s="36">
        <f>IF(AND(M2832&lt;=PhieuBauCu!$B$13,M2832&gt;=1),1,0)</f>
        <v>0</v>
      </c>
    </row>
    <row r="2833" spans="1:14" ht="28.5" customHeight="1">
      <c r="A2833" s="2">
        <v>2828</v>
      </c>
      <c r="B2833" s="3"/>
      <c r="C2833" s="48" t="str">
        <f t="shared" si="88"/>
        <v/>
      </c>
      <c r="D2833" s="5" t="str">
        <f>IF(PhieuBauCu!$B$2&gt;0,IF(LEN($B2833)=0,"",IF(AND($B2833&gt;0,VALUE(SUBSTITUTE($B2833,"1","0"))=$B2833),1,0)),"")</f>
        <v/>
      </c>
      <c r="E2833" s="5" t="str">
        <f>IF(PhieuBauCu!$B$2&gt;1,IF(LEN($B2833)=0,"",IF(AND($B2833&gt;0,VALUE(SUBSTITUTE($B2833,"2","0"))=$B2833),1,0)),"")</f>
        <v/>
      </c>
      <c r="F2833" s="5" t="str">
        <f>IF(PhieuBauCu!$B$2&gt;2,IF(LEN($B2833)=0,"",IF(AND($B2833&gt;0,VALUE(SUBSTITUTE($B2833,"3","0"))=$B2833),1,0)),"")</f>
        <v/>
      </c>
      <c r="G2833" s="5" t="str">
        <f>IF(PhieuBauCu!$B$2&gt;3,IF(LEN($B2833)=0,"",IF(AND($B2833&gt;0,VALUE(SUBSTITUTE($B2833,"4","0"))=$B2833),1,0)),"")</f>
        <v/>
      </c>
      <c r="H2833" s="5" t="str">
        <f>IF(PhieuBauCu!$B$2&gt;4,IF(LEN($B2833)=0,"",IF(AND($B2833&gt;0,VALUE(SUBSTITUTE($B2833,"5","0"))=$B2833),1,0)),"")</f>
        <v/>
      </c>
      <c r="I2833" s="5" t="str">
        <f>IF(PhieuBauCu!$B$2&gt;5,IF(LEN($B2833)=0,"",IF(AND($B2833&gt;0,VALUE(SUBSTITUTE($B2833,"6","0"))=$B2833),1,0)),"")</f>
        <v/>
      </c>
      <c r="J2833" s="5" t="str">
        <f>IF(PhieuBauCu!$B$2&gt;6,IF(LEN($B2833)=0,"",IF(AND($B2833&gt;0,VALUE(SUBSTITUTE($B2833,"7","0"))=$B2833),1,0)),"")</f>
        <v/>
      </c>
      <c r="K2833" s="5" t="str">
        <f>IF(PhieuBauCu!$B$2&gt;7,IF(LEN($B2833)=0,"",IF(AND($B2833&gt;0,VALUE(SUBSTITUTE($B2833,"8","0"))=$B2833),1,0)),"")</f>
        <v/>
      </c>
      <c r="L2833" s="5" t="str">
        <f>IF(PhieuBauCu!$B$2&gt;8,IF(LEN($B2833)=0,"",IF(AND($B2833&gt;0,VALUE(SUBSTITUTE($B2833,"9","0"))=$B2833),1,0)),"")</f>
        <v/>
      </c>
      <c r="M2833" s="9">
        <f t="shared" si="89"/>
        <v>0</v>
      </c>
      <c r="N2833" s="36">
        <f>IF(AND(M2833&lt;=PhieuBauCu!$B$13,M2833&gt;=1),1,0)</f>
        <v>0</v>
      </c>
    </row>
    <row r="2834" spans="1:14" ht="28.5" customHeight="1">
      <c r="A2834" s="2">
        <v>2829</v>
      </c>
      <c r="B2834" s="3"/>
      <c r="C2834" s="48" t="str">
        <f t="shared" si="88"/>
        <v/>
      </c>
      <c r="D2834" s="5" t="str">
        <f>IF(PhieuBauCu!$B$2&gt;0,IF(LEN($B2834)=0,"",IF(AND($B2834&gt;0,VALUE(SUBSTITUTE($B2834,"1","0"))=$B2834),1,0)),"")</f>
        <v/>
      </c>
      <c r="E2834" s="5" t="str">
        <f>IF(PhieuBauCu!$B$2&gt;1,IF(LEN($B2834)=0,"",IF(AND($B2834&gt;0,VALUE(SUBSTITUTE($B2834,"2","0"))=$B2834),1,0)),"")</f>
        <v/>
      </c>
      <c r="F2834" s="5" t="str">
        <f>IF(PhieuBauCu!$B$2&gt;2,IF(LEN($B2834)=0,"",IF(AND($B2834&gt;0,VALUE(SUBSTITUTE($B2834,"3","0"))=$B2834),1,0)),"")</f>
        <v/>
      </c>
      <c r="G2834" s="5" t="str">
        <f>IF(PhieuBauCu!$B$2&gt;3,IF(LEN($B2834)=0,"",IF(AND($B2834&gt;0,VALUE(SUBSTITUTE($B2834,"4","0"))=$B2834),1,0)),"")</f>
        <v/>
      </c>
      <c r="H2834" s="5" t="str">
        <f>IF(PhieuBauCu!$B$2&gt;4,IF(LEN($B2834)=0,"",IF(AND($B2834&gt;0,VALUE(SUBSTITUTE($B2834,"5","0"))=$B2834),1,0)),"")</f>
        <v/>
      </c>
      <c r="I2834" s="5" t="str">
        <f>IF(PhieuBauCu!$B$2&gt;5,IF(LEN($B2834)=0,"",IF(AND($B2834&gt;0,VALUE(SUBSTITUTE($B2834,"6","0"))=$B2834),1,0)),"")</f>
        <v/>
      </c>
      <c r="J2834" s="5" t="str">
        <f>IF(PhieuBauCu!$B$2&gt;6,IF(LEN($B2834)=0,"",IF(AND($B2834&gt;0,VALUE(SUBSTITUTE($B2834,"7","0"))=$B2834),1,0)),"")</f>
        <v/>
      </c>
      <c r="K2834" s="5" t="str">
        <f>IF(PhieuBauCu!$B$2&gt;7,IF(LEN($B2834)=0,"",IF(AND($B2834&gt;0,VALUE(SUBSTITUTE($B2834,"8","0"))=$B2834),1,0)),"")</f>
        <v/>
      </c>
      <c r="L2834" s="5" t="str">
        <f>IF(PhieuBauCu!$B$2&gt;8,IF(LEN($B2834)=0,"",IF(AND($B2834&gt;0,VALUE(SUBSTITUTE($B2834,"9","0"))=$B2834),1,0)),"")</f>
        <v/>
      </c>
      <c r="M2834" s="9">
        <f t="shared" si="89"/>
        <v>0</v>
      </c>
      <c r="N2834" s="36">
        <f>IF(AND(M2834&lt;=PhieuBauCu!$B$13,M2834&gt;=1),1,0)</f>
        <v>0</v>
      </c>
    </row>
    <row r="2835" spans="1:14" ht="28.5" customHeight="1">
      <c r="A2835" s="2">
        <v>2830</v>
      </c>
      <c r="B2835" s="3"/>
      <c r="C2835" s="48" t="str">
        <f t="shared" si="88"/>
        <v/>
      </c>
      <c r="D2835" s="5" t="str">
        <f>IF(PhieuBauCu!$B$2&gt;0,IF(LEN($B2835)=0,"",IF(AND($B2835&gt;0,VALUE(SUBSTITUTE($B2835,"1","0"))=$B2835),1,0)),"")</f>
        <v/>
      </c>
      <c r="E2835" s="5" t="str">
        <f>IF(PhieuBauCu!$B$2&gt;1,IF(LEN($B2835)=0,"",IF(AND($B2835&gt;0,VALUE(SUBSTITUTE($B2835,"2","0"))=$B2835),1,0)),"")</f>
        <v/>
      </c>
      <c r="F2835" s="5" t="str">
        <f>IF(PhieuBauCu!$B$2&gt;2,IF(LEN($B2835)=0,"",IF(AND($B2835&gt;0,VALUE(SUBSTITUTE($B2835,"3","0"))=$B2835),1,0)),"")</f>
        <v/>
      </c>
      <c r="G2835" s="5" t="str">
        <f>IF(PhieuBauCu!$B$2&gt;3,IF(LEN($B2835)=0,"",IF(AND($B2835&gt;0,VALUE(SUBSTITUTE($B2835,"4","0"))=$B2835),1,0)),"")</f>
        <v/>
      </c>
      <c r="H2835" s="5" t="str">
        <f>IF(PhieuBauCu!$B$2&gt;4,IF(LEN($B2835)=0,"",IF(AND($B2835&gt;0,VALUE(SUBSTITUTE($B2835,"5","0"))=$B2835),1,0)),"")</f>
        <v/>
      </c>
      <c r="I2835" s="5" t="str">
        <f>IF(PhieuBauCu!$B$2&gt;5,IF(LEN($B2835)=0,"",IF(AND($B2835&gt;0,VALUE(SUBSTITUTE($B2835,"6","0"))=$B2835),1,0)),"")</f>
        <v/>
      </c>
      <c r="J2835" s="5" t="str">
        <f>IF(PhieuBauCu!$B$2&gt;6,IF(LEN($B2835)=0,"",IF(AND($B2835&gt;0,VALUE(SUBSTITUTE($B2835,"7","0"))=$B2835),1,0)),"")</f>
        <v/>
      </c>
      <c r="K2835" s="5" t="str">
        <f>IF(PhieuBauCu!$B$2&gt;7,IF(LEN($B2835)=0,"",IF(AND($B2835&gt;0,VALUE(SUBSTITUTE($B2835,"8","0"))=$B2835),1,0)),"")</f>
        <v/>
      </c>
      <c r="L2835" s="5" t="str">
        <f>IF(PhieuBauCu!$B$2&gt;8,IF(LEN($B2835)=0,"",IF(AND($B2835&gt;0,VALUE(SUBSTITUTE($B2835,"9","0"))=$B2835),1,0)),"")</f>
        <v/>
      </c>
      <c r="M2835" s="9">
        <f t="shared" si="89"/>
        <v>0</v>
      </c>
      <c r="N2835" s="36">
        <f>IF(AND(M2835&lt;=PhieuBauCu!$B$13,M2835&gt;=1),1,0)</f>
        <v>0</v>
      </c>
    </row>
    <row r="2836" spans="1:14" ht="28.5" customHeight="1">
      <c r="A2836" s="2">
        <v>2831</v>
      </c>
      <c r="B2836" s="3"/>
      <c r="C2836" s="48" t="str">
        <f t="shared" si="88"/>
        <v/>
      </c>
      <c r="D2836" s="5" t="str">
        <f>IF(PhieuBauCu!$B$2&gt;0,IF(LEN($B2836)=0,"",IF(AND($B2836&gt;0,VALUE(SUBSTITUTE($B2836,"1","0"))=$B2836),1,0)),"")</f>
        <v/>
      </c>
      <c r="E2836" s="5" t="str">
        <f>IF(PhieuBauCu!$B$2&gt;1,IF(LEN($B2836)=0,"",IF(AND($B2836&gt;0,VALUE(SUBSTITUTE($B2836,"2","0"))=$B2836),1,0)),"")</f>
        <v/>
      </c>
      <c r="F2836" s="5" t="str">
        <f>IF(PhieuBauCu!$B$2&gt;2,IF(LEN($B2836)=0,"",IF(AND($B2836&gt;0,VALUE(SUBSTITUTE($B2836,"3","0"))=$B2836),1,0)),"")</f>
        <v/>
      </c>
      <c r="G2836" s="5" t="str">
        <f>IF(PhieuBauCu!$B$2&gt;3,IF(LEN($B2836)=0,"",IF(AND($B2836&gt;0,VALUE(SUBSTITUTE($B2836,"4","0"))=$B2836),1,0)),"")</f>
        <v/>
      </c>
      <c r="H2836" s="5" t="str">
        <f>IF(PhieuBauCu!$B$2&gt;4,IF(LEN($B2836)=0,"",IF(AND($B2836&gt;0,VALUE(SUBSTITUTE($B2836,"5","0"))=$B2836),1,0)),"")</f>
        <v/>
      </c>
      <c r="I2836" s="5" t="str">
        <f>IF(PhieuBauCu!$B$2&gt;5,IF(LEN($B2836)=0,"",IF(AND($B2836&gt;0,VALUE(SUBSTITUTE($B2836,"6","0"))=$B2836),1,0)),"")</f>
        <v/>
      </c>
      <c r="J2836" s="5" t="str">
        <f>IF(PhieuBauCu!$B$2&gt;6,IF(LEN($B2836)=0,"",IF(AND($B2836&gt;0,VALUE(SUBSTITUTE($B2836,"7","0"))=$B2836),1,0)),"")</f>
        <v/>
      </c>
      <c r="K2836" s="5" t="str">
        <f>IF(PhieuBauCu!$B$2&gt;7,IF(LEN($B2836)=0,"",IF(AND($B2836&gt;0,VALUE(SUBSTITUTE($B2836,"8","0"))=$B2836),1,0)),"")</f>
        <v/>
      </c>
      <c r="L2836" s="5" t="str">
        <f>IF(PhieuBauCu!$B$2&gt;8,IF(LEN($B2836)=0,"",IF(AND($B2836&gt;0,VALUE(SUBSTITUTE($B2836,"9","0"))=$B2836),1,0)),"")</f>
        <v/>
      </c>
      <c r="M2836" s="9">
        <f t="shared" si="89"/>
        <v>0</v>
      </c>
      <c r="N2836" s="36">
        <f>IF(AND(M2836&lt;=PhieuBauCu!$B$13,M2836&gt;=1),1,0)</f>
        <v>0</v>
      </c>
    </row>
    <row r="2837" spans="1:14" ht="28.5" customHeight="1">
      <c r="A2837" s="2">
        <v>2832</v>
      </c>
      <c r="B2837" s="3"/>
      <c r="C2837" s="48" t="str">
        <f t="shared" si="88"/>
        <v/>
      </c>
      <c r="D2837" s="5" t="str">
        <f>IF(PhieuBauCu!$B$2&gt;0,IF(LEN($B2837)=0,"",IF(AND($B2837&gt;0,VALUE(SUBSTITUTE($B2837,"1","0"))=$B2837),1,0)),"")</f>
        <v/>
      </c>
      <c r="E2837" s="5" t="str">
        <f>IF(PhieuBauCu!$B$2&gt;1,IF(LEN($B2837)=0,"",IF(AND($B2837&gt;0,VALUE(SUBSTITUTE($B2837,"2","0"))=$B2837),1,0)),"")</f>
        <v/>
      </c>
      <c r="F2837" s="5" t="str">
        <f>IF(PhieuBauCu!$B$2&gt;2,IF(LEN($B2837)=0,"",IF(AND($B2837&gt;0,VALUE(SUBSTITUTE($B2837,"3","0"))=$B2837),1,0)),"")</f>
        <v/>
      </c>
      <c r="G2837" s="5" t="str">
        <f>IF(PhieuBauCu!$B$2&gt;3,IF(LEN($B2837)=0,"",IF(AND($B2837&gt;0,VALUE(SUBSTITUTE($B2837,"4","0"))=$B2837),1,0)),"")</f>
        <v/>
      </c>
      <c r="H2837" s="5" t="str">
        <f>IF(PhieuBauCu!$B$2&gt;4,IF(LEN($B2837)=0,"",IF(AND($B2837&gt;0,VALUE(SUBSTITUTE($B2837,"5","0"))=$B2837),1,0)),"")</f>
        <v/>
      </c>
      <c r="I2837" s="5" t="str">
        <f>IF(PhieuBauCu!$B$2&gt;5,IF(LEN($B2837)=0,"",IF(AND($B2837&gt;0,VALUE(SUBSTITUTE($B2837,"6","0"))=$B2837),1,0)),"")</f>
        <v/>
      </c>
      <c r="J2837" s="5" t="str">
        <f>IF(PhieuBauCu!$B$2&gt;6,IF(LEN($B2837)=0,"",IF(AND($B2837&gt;0,VALUE(SUBSTITUTE($B2837,"7","0"))=$B2837),1,0)),"")</f>
        <v/>
      </c>
      <c r="K2837" s="5" t="str">
        <f>IF(PhieuBauCu!$B$2&gt;7,IF(LEN($B2837)=0,"",IF(AND($B2837&gt;0,VALUE(SUBSTITUTE($B2837,"8","0"))=$B2837),1,0)),"")</f>
        <v/>
      </c>
      <c r="L2837" s="5" t="str">
        <f>IF(PhieuBauCu!$B$2&gt;8,IF(LEN($B2837)=0,"",IF(AND($B2837&gt;0,VALUE(SUBSTITUTE($B2837,"9","0"))=$B2837),1,0)),"")</f>
        <v/>
      </c>
      <c r="M2837" s="9">
        <f t="shared" si="89"/>
        <v>0</v>
      </c>
      <c r="N2837" s="36">
        <f>IF(AND(M2837&lt;=PhieuBauCu!$B$13,M2837&gt;=1),1,0)</f>
        <v>0</v>
      </c>
    </row>
    <row r="2838" spans="1:14" ht="28.5" customHeight="1">
      <c r="A2838" s="2">
        <v>2833</v>
      </c>
      <c r="B2838" s="3"/>
      <c r="C2838" s="48" t="str">
        <f t="shared" si="88"/>
        <v/>
      </c>
      <c r="D2838" s="5" t="str">
        <f>IF(PhieuBauCu!$B$2&gt;0,IF(LEN($B2838)=0,"",IF(AND($B2838&gt;0,VALUE(SUBSTITUTE($B2838,"1","0"))=$B2838),1,0)),"")</f>
        <v/>
      </c>
      <c r="E2838" s="5" t="str">
        <f>IF(PhieuBauCu!$B$2&gt;1,IF(LEN($B2838)=0,"",IF(AND($B2838&gt;0,VALUE(SUBSTITUTE($B2838,"2","0"))=$B2838),1,0)),"")</f>
        <v/>
      </c>
      <c r="F2838" s="5" t="str">
        <f>IF(PhieuBauCu!$B$2&gt;2,IF(LEN($B2838)=0,"",IF(AND($B2838&gt;0,VALUE(SUBSTITUTE($B2838,"3","0"))=$B2838),1,0)),"")</f>
        <v/>
      </c>
      <c r="G2838" s="5" t="str">
        <f>IF(PhieuBauCu!$B$2&gt;3,IF(LEN($B2838)=0,"",IF(AND($B2838&gt;0,VALUE(SUBSTITUTE($B2838,"4","0"))=$B2838),1,0)),"")</f>
        <v/>
      </c>
      <c r="H2838" s="5" t="str">
        <f>IF(PhieuBauCu!$B$2&gt;4,IF(LEN($B2838)=0,"",IF(AND($B2838&gt;0,VALUE(SUBSTITUTE($B2838,"5","0"))=$B2838),1,0)),"")</f>
        <v/>
      </c>
      <c r="I2838" s="5" t="str">
        <f>IF(PhieuBauCu!$B$2&gt;5,IF(LEN($B2838)=0,"",IF(AND($B2838&gt;0,VALUE(SUBSTITUTE($B2838,"6","0"))=$B2838),1,0)),"")</f>
        <v/>
      </c>
      <c r="J2838" s="5" t="str">
        <f>IF(PhieuBauCu!$B$2&gt;6,IF(LEN($B2838)=0,"",IF(AND($B2838&gt;0,VALUE(SUBSTITUTE($B2838,"7","0"))=$B2838),1,0)),"")</f>
        <v/>
      </c>
      <c r="K2838" s="5" t="str">
        <f>IF(PhieuBauCu!$B$2&gt;7,IF(LEN($B2838)=0,"",IF(AND($B2838&gt;0,VALUE(SUBSTITUTE($B2838,"8","0"))=$B2838),1,0)),"")</f>
        <v/>
      </c>
      <c r="L2838" s="5" t="str">
        <f>IF(PhieuBauCu!$B$2&gt;8,IF(LEN($B2838)=0,"",IF(AND($B2838&gt;0,VALUE(SUBSTITUTE($B2838,"9","0"))=$B2838),1,0)),"")</f>
        <v/>
      </c>
      <c r="M2838" s="9">
        <f t="shared" si="89"/>
        <v>0</v>
      </c>
      <c r="N2838" s="36">
        <f>IF(AND(M2838&lt;=PhieuBauCu!$B$13,M2838&gt;=1),1,0)</f>
        <v>0</v>
      </c>
    </row>
    <row r="2839" spans="1:14" ht="28.5" customHeight="1">
      <c r="A2839" s="2">
        <v>2834</v>
      </c>
      <c r="B2839" s="3"/>
      <c r="C2839" s="48" t="str">
        <f t="shared" si="88"/>
        <v/>
      </c>
      <c r="D2839" s="5" t="str">
        <f>IF(PhieuBauCu!$B$2&gt;0,IF(LEN($B2839)=0,"",IF(AND($B2839&gt;0,VALUE(SUBSTITUTE($B2839,"1","0"))=$B2839),1,0)),"")</f>
        <v/>
      </c>
      <c r="E2839" s="5" t="str">
        <f>IF(PhieuBauCu!$B$2&gt;1,IF(LEN($B2839)=0,"",IF(AND($B2839&gt;0,VALUE(SUBSTITUTE($B2839,"2","0"))=$B2839),1,0)),"")</f>
        <v/>
      </c>
      <c r="F2839" s="5" t="str">
        <f>IF(PhieuBauCu!$B$2&gt;2,IF(LEN($B2839)=0,"",IF(AND($B2839&gt;0,VALUE(SUBSTITUTE($B2839,"3","0"))=$B2839),1,0)),"")</f>
        <v/>
      </c>
      <c r="G2839" s="5" t="str">
        <f>IF(PhieuBauCu!$B$2&gt;3,IF(LEN($B2839)=0,"",IF(AND($B2839&gt;0,VALUE(SUBSTITUTE($B2839,"4","0"))=$B2839),1,0)),"")</f>
        <v/>
      </c>
      <c r="H2839" s="5" t="str">
        <f>IF(PhieuBauCu!$B$2&gt;4,IF(LEN($B2839)=0,"",IF(AND($B2839&gt;0,VALUE(SUBSTITUTE($B2839,"5","0"))=$B2839),1,0)),"")</f>
        <v/>
      </c>
      <c r="I2839" s="5" t="str">
        <f>IF(PhieuBauCu!$B$2&gt;5,IF(LEN($B2839)=0,"",IF(AND($B2839&gt;0,VALUE(SUBSTITUTE($B2839,"6","0"))=$B2839),1,0)),"")</f>
        <v/>
      </c>
      <c r="J2839" s="5" t="str">
        <f>IF(PhieuBauCu!$B$2&gt;6,IF(LEN($B2839)=0,"",IF(AND($B2839&gt;0,VALUE(SUBSTITUTE($B2839,"7","0"))=$B2839),1,0)),"")</f>
        <v/>
      </c>
      <c r="K2839" s="5" t="str">
        <f>IF(PhieuBauCu!$B$2&gt;7,IF(LEN($B2839)=0,"",IF(AND($B2839&gt;0,VALUE(SUBSTITUTE($B2839,"8","0"))=$B2839),1,0)),"")</f>
        <v/>
      </c>
      <c r="L2839" s="5" t="str">
        <f>IF(PhieuBauCu!$B$2&gt;8,IF(LEN($B2839)=0,"",IF(AND($B2839&gt;0,VALUE(SUBSTITUTE($B2839,"9","0"))=$B2839),1,0)),"")</f>
        <v/>
      </c>
      <c r="M2839" s="9">
        <f t="shared" si="89"/>
        <v>0</v>
      </c>
      <c r="N2839" s="36">
        <f>IF(AND(M2839&lt;=PhieuBauCu!$B$13,M2839&gt;=1),1,0)</f>
        <v>0</v>
      </c>
    </row>
    <row r="2840" spans="1:14" ht="28.5" customHeight="1">
      <c r="A2840" s="2">
        <v>2835</v>
      </c>
      <c r="B2840" s="3"/>
      <c r="C2840" s="48" t="str">
        <f t="shared" si="88"/>
        <v/>
      </c>
      <c r="D2840" s="5" t="str">
        <f>IF(PhieuBauCu!$B$2&gt;0,IF(LEN($B2840)=0,"",IF(AND($B2840&gt;0,VALUE(SUBSTITUTE($B2840,"1","0"))=$B2840),1,0)),"")</f>
        <v/>
      </c>
      <c r="E2840" s="5" t="str">
        <f>IF(PhieuBauCu!$B$2&gt;1,IF(LEN($B2840)=0,"",IF(AND($B2840&gt;0,VALUE(SUBSTITUTE($B2840,"2","0"))=$B2840),1,0)),"")</f>
        <v/>
      </c>
      <c r="F2840" s="5" t="str">
        <f>IF(PhieuBauCu!$B$2&gt;2,IF(LEN($B2840)=0,"",IF(AND($B2840&gt;0,VALUE(SUBSTITUTE($B2840,"3","0"))=$B2840),1,0)),"")</f>
        <v/>
      </c>
      <c r="G2840" s="5" t="str">
        <f>IF(PhieuBauCu!$B$2&gt;3,IF(LEN($B2840)=0,"",IF(AND($B2840&gt;0,VALUE(SUBSTITUTE($B2840,"4","0"))=$B2840),1,0)),"")</f>
        <v/>
      </c>
      <c r="H2840" s="5" t="str">
        <f>IF(PhieuBauCu!$B$2&gt;4,IF(LEN($B2840)=0,"",IF(AND($B2840&gt;0,VALUE(SUBSTITUTE($B2840,"5","0"))=$B2840),1,0)),"")</f>
        <v/>
      </c>
      <c r="I2840" s="5" t="str">
        <f>IF(PhieuBauCu!$B$2&gt;5,IF(LEN($B2840)=0,"",IF(AND($B2840&gt;0,VALUE(SUBSTITUTE($B2840,"6","0"))=$B2840),1,0)),"")</f>
        <v/>
      </c>
      <c r="J2840" s="5" t="str">
        <f>IF(PhieuBauCu!$B$2&gt;6,IF(LEN($B2840)=0,"",IF(AND($B2840&gt;0,VALUE(SUBSTITUTE($B2840,"7","0"))=$B2840),1,0)),"")</f>
        <v/>
      </c>
      <c r="K2840" s="5" t="str">
        <f>IF(PhieuBauCu!$B$2&gt;7,IF(LEN($B2840)=0,"",IF(AND($B2840&gt;0,VALUE(SUBSTITUTE($B2840,"8","0"))=$B2840),1,0)),"")</f>
        <v/>
      </c>
      <c r="L2840" s="5" t="str">
        <f>IF(PhieuBauCu!$B$2&gt;8,IF(LEN($B2840)=0,"",IF(AND($B2840&gt;0,VALUE(SUBSTITUTE($B2840,"9","0"))=$B2840),1,0)),"")</f>
        <v/>
      </c>
      <c r="M2840" s="9">
        <f t="shared" si="89"/>
        <v>0</v>
      </c>
      <c r="N2840" s="36">
        <f>IF(AND(M2840&lt;=PhieuBauCu!$B$13,M2840&gt;=1),1,0)</f>
        <v>0</v>
      </c>
    </row>
    <row r="2841" spans="1:14" ht="28.5" customHeight="1">
      <c r="A2841" s="2">
        <v>2836</v>
      </c>
      <c r="B2841" s="3"/>
      <c r="C2841" s="48" t="str">
        <f t="shared" si="88"/>
        <v/>
      </c>
      <c r="D2841" s="5" t="str">
        <f>IF(PhieuBauCu!$B$2&gt;0,IF(LEN($B2841)=0,"",IF(AND($B2841&gt;0,VALUE(SUBSTITUTE($B2841,"1","0"))=$B2841),1,0)),"")</f>
        <v/>
      </c>
      <c r="E2841" s="5" t="str">
        <f>IF(PhieuBauCu!$B$2&gt;1,IF(LEN($B2841)=0,"",IF(AND($B2841&gt;0,VALUE(SUBSTITUTE($B2841,"2","0"))=$B2841),1,0)),"")</f>
        <v/>
      </c>
      <c r="F2841" s="5" t="str">
        <f>IF(PhieuBauCu!$B$2&gt;2,IF(LEN($B2841)=0,"",IF(AND($B2841&gt;0,VALUE(SUBSTITUTE($B2841,"3","0"))=$B2841),1,0)),"")</f>
        <v/>
      </c>
      <c r="G2841" s="5" t="str">
        <f>IF(PhieuBauCu!$B$2&gt;3,IF(LEN($B2841)=0,"",IF(AND($B2841&gt;0,VALUE(SUBSTITUTE($B2841,"4","0"))=$B2841),1,0)),"")</f>
        <v/>
      </c>
      <c r="H2841" s="5" t="str">
        <f>IF(PhieuBauCu!$B$2&gt;4,IF(LEN($B2841)=0,"",IF(AND($B2841&gt;0,VALUE(SUBSTITUTE($B2841,"5","0"))=$B2841),1,0)),"")</f>
        <v/>
      </c>
      <c r="I2841" s="5" t="str">
        <f>IF(PhieuBauCu!$B$2&gt;5,IF(LEN($B2841)=0,"",IF(AND($B2841&gt;0,VALUE(SUBSTITUTE($B2841,"6","0"))=$B2841),1,0)),"")</f>
        <v/>
      </c>
      <c r="J2841" s="5" t="str">
        <f>IF(PhieuBauCu!$B$2&gt;6,IF(LEN($B2841)=0,"",IF(AND($B2841&gt;0,VALUE(SUBSTITUTE($B2841,"7","0"))=$B2841),1,0)),"")</f>
        <v/>
      </c>
      <c r="K2841" s="5" t="str">
        <f>IF(PhieuBauCu!$B$2&gt;7,IF(LEN($B2841)=0,"",IF(AND($B2841&gt;0,VALUE(SUBSTITUTE($B2841,"8","0"))=$B2841),1,0)),"")</f>
        <v/>
      </c>
      <c r="L2841" s="5" t="str">
        <f>IF(PhieuBauCu!$B$2&gt;8,IF(LEN($B2841)=0,"",IF(AND($B2841&gt;0,VALUE(SUBSTITUTE($B2841,"9","0"))=$B2841),1,0)),"")</f>
        <v/>
      </c>
      <c r="M2841" s="9">
        <f t="shared" si="89"/>
        <v>0</v>
      </c>
      <c r="N2841" s="36">
        <f>IF(AND(M2841&lt;=PhieuBauCu!$B$13,M2841&gt;=1),1,0)</f>
        <v>0</v>
      </c>
    </row>
    <row r="2842" spans="1:14" ht="28.5" customHeight="1">
      <c r="A2842" s="2">
        <v>2837</v>
      </c>
      <c r="B2842" s="3"/>
      <c r="C2842" s="48" t="str">
        <f t="shared" si="88"/>
        <v/>
      </c>
      <c r="D2842" s="5" t="str">
        <f>IF(PhieuBauCu!$B$2&gt;0,IF(LEN($B2842)=0,"",IF(AND($B2842&gt;0,VALUE(SUBSTITUTE($B2842,"1","0"))=$B2842),1,0)),"")</f>
        <v/>
      </c>
      <c r="E2842" s="5" t="str">
        <f>IF(PhieuBauCu!$B$2&gt;1,IF(LEN($B2842)=0,"",IF(AND($B2842&gt;0,VALUE(SUBSTITUTE($B2842,"2","0"))=$B2842),1,0)),"")</f>
        <v/>
      </c>
      <c r="F2842" s="5" t="str">
        <f>IF(PhieuBauCu!$B$2&gt;2,IF(LEN($B2842)=0,"",IF(AND($B2842&gt;0,VALUE(SUBSTITUTE($B2842,"3","0"))=$B2842),1,0)),"")</f>
        <v/>
      </c>
      <c r="G2842" s="5" t="str">
        <f>IF(PhieuBauCu!$B$2&gt;3,IF(LEN($B2842)=0,"",IF(AND($B2842&gt;0,VALUE(SUBSTITUTE($B2842,"4","0"))=$B2842),1,0)),"")</f>
        <v/>
      </c>
      <c r="H2842" s="5" t="str">
        <f>IF(PhieuBauCu!$B$2&gt;4,IF(LEN($B2842)=0,"",IF(AND($B2842&gt;0,VALUE(SUBSTITUTE($B2842,"5","0"))=$B2842),1,0)),"")</f>
        <v/>
      </c>
      <c r="I2842" s="5" t="str">
        <f>IF(PhieuBauCu!$B$2&gt;5,IF(LEN($B2842)=0,"",IF(AND($B2842&gt;0,VALUE(SUBSTITUTE($B2842,"6","0"))=$B2842),1,0)),"")</f>
        <v/>
      </c>
      <c r="J2842" s="5" t="str">
        <f>IF(PhieuBauCu!$B$2&gt;6,IF(LEN($B2842)=0,"",IF(AND($B2842&gt;0,VALUE(SUBSTITUTE($B2842,"7","0"))=$B2842),1,0)),"")</f>
        <v/>
      </c>
      <c r="K2842" s="5" t="str">
        <f>IF(PhieuBauCu!$B$2&gt;7,IF(LEN($B2842)=0,"",IF(AND($B2842&gt;0,VALUE(SUBSTITUTE($B2842,"8","0"))=$B2842),1,0)),"")</f>
        <v/>
      </c>
      <c r="L2842" s="5" t="str">
        <f>IF(PhieuBauCu!$B$2&gt;8,IF(LEN($B2842)=0,"",IF(AND($B2842&gt;0,VALUE(SUBSTITUTE($B2842,"9","0"))=$B2842),1,0)),"")</f>
        <v/>
      </c>
      <c r="M2842" s="9">
        <f t="shared" si="89"/>
        <v>0</v>
      </c>
      <c r="N2842" s="36">
        <f>IF(AND(M2842&lt;=PhieuBauCu!$B$13,M2842&gt;=1),1,0)</f>
        <v>0</v>
      </c>
    </row>
    <row r="2843" spans="1:14" ht="28.5" customHeight="1">
      <c r="A2843" s="2">
        <v>2838</v>
      </c>
      <c r="B2843" s="3"/>
      <c r="C2843" s="48" t="str">
        <f t="shared" si="88"/>
        <v/>
      </c>
      <c r="D2843" s="5" t="str">
        <f>IF(PhieuBauCu!$B$2&gt;0,IF(LEN($B2843)=0,"",IF(AND($B2843&gt;0,VALUE(SUBSTITUTE($B2843,"1","0"))=$B2843),1,0)),"")</f>
        <v/>
      </c>
      <c r="E2843" s="5" t="str">
        <f>IF(PhieuBauCu!$B$2&gt;1,IF(LEN($B2843)=0,"",IF(AND($B2843&gt;0,VALUE(SUBSTITUTE($B2843,"2","0"))=$B2843),1,0)),"")</f>
        <v/>
      </c>
      <c r="F2843" s="5" t="str">
        <f>IF(PhieuBauCu!$B$2&gt;2,IF(LEN($B2843)=0,"",IF(AND($B2843&gt;0,VALUE(SUBSTITUTE($B2843,"3","0"))=$B2843),1,0)),"")</f>
        <v/>
      </c>
      <c r="G2843" s="5" t="str">
        <f>IF(PhieuBauCu!$B$2&gt;3,IF(LEN($B2843)=0,"",IF(AND($B2843&gt;0,VALUE(SUBSTITUTE($B2843,"4","0"))=$B2843),1,0)),"")</f>
        <v/>
      </c>
      <c r="H2843" s="5" t="str">
        <f>IF(PhieuBauCu!$B$2&gt;4,IF(LEN($B2843)=0,"",IF(AND($B2843&gt;0,VALUE(SUBSTITUTE($B2843,"5","0"))=$B2843),1,0)),"")</f>
        <v/>
      </c>
      <c r="I2843" s="5" t="str">
        <f>IF(PhieuBauCu!$B$2&gt;5,IF(LEN($B2843)=0,"",IF(AND($B2843&gt;0,VALUE(SUBSTITUTE($B2843,"6","0"))=$B2843),1,0)),"")</f>
        <v/>
      </c>
      <c r="J2843" s="5" t="str">
        <f>IF(PhieuBauCu!$B$2&gt;6,IF(LEN($B2843)=0,"",IF(AND($B2843&gt;0,VALUE(SUBSTITUTE($B2843,"7","0"))=$B2843),1,0)),"")</f>
        <v/>
      </c>
      <c r="K2843" s="5" t="str">
        <f>IF(PhieuBauCu!$B$2&gt;7,IF(LEN($B2843)=0,"",IF(AND($B2843&gt;0,VALUE(SUBSTITUTE($B2843,"8","0"))=$B2843),1,0)),"")</f>
        <v/>
      </c>
      <c r="L2843" s="5" t="str">
        <f>IF(PhieuBauCu!$B$2&gt;8,IF(LEN($B2843)=0,"",IF(AND($B2843&gt;0,VALUE(SUBSTITUTE($B2843,"9","0"))=$B2843),1,0)),"")</f>
        <v/>
      </c>
      <c r="M2843" s="9">
        <f t="shared" si="89"/>
        <v>0</v>
      </c>
      <c r="N2843" s="36">
        <f>IF(AND(M2843&lt;=PhieuBauCu!$B$13,M2843&gt;=1),1,0)</f>
        <v>0</v>
      </c>
    </row>
    <row r="2844" spans="1:14" ht="28.5" customHeight="1">
      <c r="A2844" s="2">
        <v>2839</v>
      </c>
      <c r="B2844" s="3"/>
      <c r="C2844" s="48" t="str">
        <f t="shared" si="88"/>
        <v/>
      </c>
      <c r="D2844" s="5" t="str">
        <f>IF(PhieuBauCu!$B$2&gt;0,IF(LEN($B2844)=0,"",IF(AND($B2844&gt;0,VALUE(SUBSTITUTE($B2844,"1","0"))=$B2844),1,0)),"")</f>
        <v/>
      </c>
      <c r="E2844" s="5" t="str">
        <f>IF(PhieuBauCu!$B$2&gt;1,IF(LEN($B2844)=0,"",IF(AND($B2844&gt;0,VALUE(SUBSTITUTE($B2844,"2","0"))=$B2844),1,0)),"")</f>
        <v/>
      </c>
      <c r="F2844" s="5" t="str">
        <f>IF(PhieuBauCu!$B$2&gt;2,IF(LEN($B2844)=0,"",IF(AND($B2844&gt;0,VALUE(SUBSTITUTE($B2844,"3","0"))=$B2844),1,0)),"")</f>
        <v/>
      </c>
      <c r="G2844" s="5" t="str">
        <f>IF(PhieuBauCu!$B$2&gt;3,IF(LEN($B2844)=0,"",IF(AND($B2844&gt;0,VALUE(SUBSTITUTE($B2844,"4","0"))=$B2844),1,0)),"")</f>
        <v/>
      </c>
      <c r="H2844" s="5" t="str">
        <f>IF(PhieuBauCu!$B$2&gt;4,IF(LEN($B2844)=0,"",IF(AND($B2844&gt;0,VALUE(SUBSTITUTE($B2844,"5","0"))=$B2844),1,0)),"")</f>
        <v/>
      </c>
      <c r="I2844" s="5" t="str">
        <f>IF(PhieuBauCu!$B$2&gt;5,IF(LEN($B2844)=0,"",IF(AND($B2844&gt;0,VALUE(SUBSTITUTE($B2844,"6","0"))=$B2844),1,0)),"")</f>
        <v/>
      </c>
      <c r="J2844" s="5" t="str">
        <f>IF(PhieuBauCu!$B$2&gt;6,IF(LEN($B2844)=0,"",IF(AND($B2844&gt;0,VALUE(SUBSTITUTE($B2844,"7","0"))=$B2844),1,0)),"")</f>
        <v/>
      </c>
      <c r="K2844" s="5" t="str">
        <f>IF(PhieuBauCu!$B$2&gt;7,IF(LEN($B2844)=0,"",IF(AND($B2844&gt;0,VALUE(SUBSTITUTE($B2844,"8","0"))=$B2844),1,0)),"")</f>
        <v/>
      </c>
      <c r="L2844" s="5" t="str">
        <f>IF(PhieuBauCu!$B$2&gt;8,IF(LEN($B2844)=0,"",IF(AND($B2844&gt;0,VALUE(SUBSTITUTE($B2844,"9","0"))=$B2844),1,0)),"")</f>
        <v/>
      </c>
      <c r="M2844" s="9">
        <f t="shared" si="89"/>
        <v>0</v>
      </c>
      <c r="N2844" s="36">
        <f>IF(AND(M2844&lt;=PhieuBauCu!$B$13,M2844&gt;=1),1,0)</f>
        <v>0</v>
      </c>
    </row>
    <row r="2845" spans="1:14" ht="28.5" customHeight="1">
      <c r="A2845" s="2">
        <v>2840</v>
      </c>
      <c r="B2845" s="3"/>
      <c r="C2845" s="48" t="str">
        <f t="shared" si="88"/>
        <v/>
      </c>
      <c r="D2845" s="5" t="str">
        <f>IF(PhieuBauCu!$B$2&gt;0,IF(LEN($B2845)=0,"",IF(AND($B2845&gt;0,VALUE(SUBSTITUTE($B2845,"1","0"))=$B2845),1,0)),"")</f>
        <v/>
      </c>
      <c r="E2845" s="5" t="str">
        <f>IF(PhieuBauCu!$B$2&gt;1,IF(LEN($B2845)=0,"",IF(AND($B2845&gt;0,VALUE(SUBSTITUTE($B2845,"2","0"))=$B2845),1,0)),"")</f>
        <v/>
      </c>
      <c r="F2845" s="5" t="str">
        <f>IF(PhieuBauCu!$B$2&gt;2,IF(LEN($B2845)=0,"",IF(AND($B2845&gt;0,VALUE(SUBSTITUTE($B2845,"3","0"))=$B2845),1,0)),"")</f>
        <v/>
      </c>
      <c r="G2845" s="5" t="str">
        <f>IF(PhieuBauCu!$B$2&gt;3,IF(LEN($B2845)=0,"",IF(AND($B2845&gt;0,VALUE(SUBSTITUTE($B2845,"4","0"))=$B2845),1,0)),"")</f>
        <v/>
      </c>
      <c r="H2845" s="5" t="str">
        <f>IF(PhieuBauCu!$B$2&gt;4,IF(LEN($B2845)=0,"",IF(AND($B2845&gt;0,VALUE(SUBSTITUTE($B2845,"5","0"))=$B2845),1,0)),"")</f>
        <v/>
      </c>
      <c r="I2845" s="5" t="str">
        <f>IF(PhieuBauCu!$B$2&gt;5,IF(LEN($B2845)=0,"",IF(AND($B2845&gt;0,VALUE(SUBSTITUTE($B2845,"6","0"))=$B2845),1,0)),"")</f>
        <v/>
      </c>
      <c r="J2845" s="5" t="str">
        <f>IF(PhieuBauCu!$B$2&gt;6,IF(LEN($B2845)=0,"",IF(AND($B2845&gt;0,VALUE(SUBSTITUTE($B2845,"7","0"))=$B2845),1,0)),"")</f>
        <v/>
      </c>
      <c r="K2845" s="5" t="str">
        <f>IF(PhieuBauCu!$B$2&gt;7,IF(LEN($B2845)=0,"",IF(AND($B2845&gt;0,VALUE(SUBSTITUTE($B2845,"8","0"))=$B2845),1,0)),"")</f>
        <v/>
      </c>
      <c r="L2845" s="5" t="str">
        <f>IF(PhieuBauCu!$B$2&gt;8,IF(LEN($B2845)=0,"",IF(AND($B2845&gt;0,VALUE(SUBSTITUTE($B2845,"9","0"))=$B2845),1,0)),"")</f>
        <v/>
      </c>
      <c r="M2845" s="9">
        <f t="shared" si="89"/>
        <v>0</v>
      </c>
      <c r="N2845" s="36">
        <f>IF(AND(M2845&lt;=PhieuBauCu!$B$13,M2845&gt;=1),1,0)</f>
        <v>0</v>
      </c>
    </row>
    <row r="2846" spans="1:14" ht="28.5" customHeight="1">
      <c r="A2846" s="2">
        <v>2841</v>
      </c>
      <c r="B2846" s="3"/>
      <c r="C2846" s="48" t="str">
        <f t="shared" si="88"/>
        <v/>
      </c>
      <c r="D2846" s="5" t="str">
        <f>IF(PhieuBauCu!$B$2&gt;0,IF(LEN($B2846)=0,"",IF(AND($B2846&gt;0,VALUE(SUBSTITUTE($B2846,"1","0"))=$B2846),1,0)),"")</f>
        <v/>
      </c>
      <c r="E2846" s="5" t="str">
        <f>IF(PhieuBauCu!$B$2&gt;1,IF(LEN($B2846)=0,"",IF(AND($B2846&gt;0,VALUE(SUBSTITUTE($B2846,"2","0"))=$B2846),1,0)),"")</f>
        <v/>
      </c>
      <c r="F2846" s="5" t="str">
        <f>IF(PhieuBauCu!$B$2&gt;2,IF(LEN($B2846)=0,"",IF(AND($B2846&gt;0,VALUE(SUBSTITUTE($B2846,"3","0"))=$B2846),1,0)),"")</f>
        <v/>
      </c>
      <c r="G2846" s="5" t="str">
        <f>IF(PhieuBauCu!$B$2&gt;3,IF(LEN($B2846)=0,"",IF(AND($B2846&gt;0,VALUE(SUBSTITUTE($B2846,"4","0"))=$B2846),1,0)),"")</f>
        <v/>
      </c>
      <c r="H2846" s="5" t="str">
        <f>IF(PhieuBauCu!$B$2&gt;4,IF(LEN($B2846)=0,"",IF(AND($B2846&gt;0,VALUE(SUBSTITUTE($B2846,"5","0"))=$B2846),1,0)),"")</f>
        <v/>
      </c>
      <c r="I2846" s="5" t="str">
        <f>IF(PhieuBauCu!$B$2&gt;5,IF(LEN($B2846)=0,"",IF(AND($B2846&gt;0,VALUE(SUBSTITUTE($B2846,"6","0"))=$B2846),1,0)),"")</f>
        <v/>
      </c>
      <c r="J2846" s="5" t="str">
        <f>IF(PhieuBauCu!$B$2&gt;6,IF(LEN($B2846)=0,"",IF(AND($B2846&gt;0,VALUE(SUBSTITUTE($B2846,"7","0"))=$B2846),1,0)),"")</f>
        <v/>
      </c>
      <c r="K2846" s="5" t="str">
        <f>IF(PhieuBauCu!$B$2&gt;7,IF(LEN($B2846)=0,"",IF(AND($B2846&gt;0,VALUE(SUBSTITUTE($B2846,"8","0"))=$B2846),1,0)),"")</f>
        <v/>
      </c>
      <c r="L2846" s="5" t="str">
        <f>IF(PhieuBauCu!$B$2&gt;8,IF(LEN($B2846)=0,"",IF(AND($B2846&gt;0,VALUE(SUBSTITUTE($B2846,"9","0"))=$B2846),1,0)),"")</f>
        <v/>
      </c>
      <c r="M2846" s="9">
        <f t="shared" si="89"/>
        <v>0</v>
      </c>
      <c r="N2846" s="36">
        <f>IF(AND(M2846&lt;=PhieuBauCu!$B$13,M2846&gt;=1),1,0)</f>
        <v>0</v>
      </c>
    </row>
    <row r="2847" spans="1:14" ht="28.5" customHeight="1">
      <c r="A2847" s="2">
        <v>2842</v>
      </c>
      <c r="B2847" s="3"/>
      <c r="C2847" s="48" t="str">
        <f t="shared" si="88"/>
        <v/>
      </c>
      <c r="D2847" s="5" t="str">
        <f>IF(PhieuBauCu!$B$2&gt;0,IF(LEN($B2847)=0,"",IF(AND($B2847&gt;0,VALUE(SUBSTITUTE($B2847,"1","0"))=$B2847),1,0)),"")</f>
        <v/>
      </c>
      <c r="E2847" s="5" t="str">
        <f>IF(PhieuBauCu!$B$2&gt;1,IF(LEN($B2847)=0,"",IF(AND($B2847&gt;0,VALUE(SUBSTITUTE($B2847,"2","0"))=$B2847),1,0)),"")</f>
        <v/>
      </c>
      <c r="F2847" s="5" t="str">
        <f>IF(PhieuBauCu!$B$2&gt;2,IF(LEN($B2847)=0,"",IF(AND($B2847&gt;0,VALUE(SUBSTITUTE($B2847,"3","0"))=$B2847),1,0)),"")</f>
        <v/>
      </c>
      <c r="G2847" s="5" t="str">
        <f>IF(PhieuBauCu!$B$2&gt;3,IF(LEN($B2847)=0,"",IF(AND($B2847&gt;0,VALUE(SUBSTITUTE($B2847,"4","0"))=$B2847),1,0)),"")</f>
        <v/>
      </c>
      <c r="H2847" s="5" t="str">
        <f>IF(PhieuBauCu!$B$2&gt;4,IF(LEN($B2847)=0,"",IF(AND($B2847&gt;0,VALUE(SUBSTITUTE($B2847,"5","0"))=$B2847),1,0)),"")</f>
        <v/>
      </c>
      <c r="I2847" s="5" t="str">
        <f>IF(PhieuBauCu!$B$2&gt;5,IF(LEN($B2847)=0,"",IF(AND($B2847&gt;0,VALUE(SUBSTITUTE($B2847,"6","0"))=$B2847),1,0)),"")</f>
        <v/>
      </c>
      <c r="J2847" s="5" t="str">
        <f>IF(PhieuBauCu!$B$2&gt;6,IF(LEN($B2847)=0,"",IF(AND($B2847&gt;0,VALUE(SUBSTITUTE($B2847,"7","0"))=$B2847),1,0)),"")</f>
        <v/>
      </c>
      <c r="K2847" s="5" t="str">
        <f>IF(PhieuBauCu!$B$2&gt;7,IF(LEN($B2847)=0,"",IF(AND($B2847&gt;0,VALUE(SUBSTITUTE($B2847,"8","0"))=$B2847),1,0)),"")</f>
        <v/>
      </c>
      <c r="L2847" s="5" t="str">
        <f>IF(PhieuBauCu!$B$2&gt;8,IF(LEN($B2847)=0,"",IF(AND($B2847&gt;0,VALUE(SUBSTITUTE($B2847,"9","0"))=$B2847),1,0)),"")</f>
        <v/>
      </c>
      <c r="M2847" s="9">
        <f t="shared" si="89"/>
        <v>0</v>
      </c>
      <c r="N2847" s="36">
        <f>IF(AND(M2847&lt;=PhieuBauCu!$B$13,M2847&gt;=1),1,0)</f>
        <v>0</v>
      </c>
    </row>
    <row r="2848" spans="1:14" ht="28.5" customHeight="1">
      <c r="A2848" s="2">
        <v>2843</v>
      </c>
      <c r="B2848" s="3"/>
      <c r="C2848" s="48" t="str">
        <f t="shared" si="88"/>
        <v/>
      </c>
      <c r="D2848" s="5" t="str">
        <f>IF(PhieuBauCu!$B$2&gt;0,IF(LEN($B2848)=0,"",IF(AND($B2848&gt;0,VALUE(SUBSTITUTE($B2848,"1","0"))=$B2848),1,0)),"")</f>
        <v/>
      </c>
      <c r="E2848" s="5" t="str">
        <f>IF(PhieuBauCu!$B$2&gt;1,IF(LEN($B2848)=0,"",IF(AND($B2848&gt;0,VALUE(SUBSTITUTE($B2848,"2","0"))=$B2848),1,0)),"")</f>
        <v/>
      </c>
      <c r="F2848" s="5" t="str">
        <f>IF(PhieuBauCu!$B$2&gt;2,IF(LEN($B2848)=0,"",IF(AND($B2848&gt;0,VALUE(SUBSTITUTE($B2848,"3","0"))=$B2848),1,0)),"")</f>
        <v/>
      </c>
      <c r="G2848" s="5" t="str">
        <f>IF(PhieuBauCu!$B$2&gt;3,IF(LEN($B2848)=0,"",IF(AND($B2848&gt;0,VALUE(SUBSTITUTE($B2848,"4","0"))=$B2848),1,0)),"")</f>
        <v/>
      </c>
      <c r="H2848" s="5" t="str">
        <f>IF(PhieuBauCu!$B$2&gt;4,IF(LEN($B2848)=0,"",IF(AND($B2848&gt;0,VALUE(SUBSTITUTE($B2848,"5","0"))=$B2848),1,0)),"")</f>
        <v/>
      </c>
      <c r="I2848" s="5" t="str">
        <f>IF(PhieuBauCu!$B$2&gt;5,IF(LEN($B2848)=0,"",IF(AND($B2848&gt;0,VALUE(SUBSTITUTE($B2848,"6","0"))=$B2848),1,0)),"")</f>
        <v/>
      </c>
      <c r="J2848" s="5" t="str">
        <f>IF(PhieuBauCu!$B$2&gt;6,IF(LEN($B2848)=0,"",IF(AND($B2848&gt;0,VALUE(SUBSTITUTE($B2848,"7","0"))=$B2848),1,0)),"")</f>
        <v/>
      </c>
      <c r="K2848" s="5" t="str">
        <f>IF(PhieuBauCu!$B$2&gt;7,IF(LEN($B2848)=0,"",IF(AND($B2848&gt;0,VALUE(SUBSTITUTE($B2848,"8","0"))=$B2848),1,0)),"")</f>
        <v/>
      </c>
      <c r="L2848" s="5" t="str">
        <f>IF(PhieuBauCu!$B$2&gt;8,IF(LEN($B2848)=0,"",IF(AND($B2848&gt;0,VALUE(SUBSTITUTE($B2848,"9","0"))=$B2848),1,0)),"")</f>
        <v/>
      </c>
      <c r="M2848" s="9">
        <f t="shared" si="89"/>
        <v>0</v>
      </c>
      <c r="N2848" s="36">
        <f>IF(AND(M2848&lt;=PhieuBauCu!$B$13,M2848&gt;=1),1,0)</f>
        <v>0</v>
      </c>
    </row>
    <row r="2849" spans="1:14" ht="28.5" customHeight="1">
      <c r="A2849" s="2">
        <v>2844</v>
      </c>
      <c r="B2849" s="3"/>
      <c r="C2849" s="48" t="str">
        <f t="shared" si="88"/>
        <v/>
      </c>
      <c r="D2849" s="5" t="str">
        <f>IF(PhieuBauCu!$B$2&gt;0,IF(LEN($B2849)=0,"",IF(AND($B2849&gt;0,VALUE(SUBSTITUTE($B2849,"1","0"))=$B2849),1,0)),"")</f>
        <v/>
      </c>
      <c r="E2849" s="5" t="str">
        <f>IF(PhieuBauCu!$B$2&gt;1,IF(LEN($B2849)=0,"",IF(AND($B2849&gt;0,VALUE(SUBSTITUTE($B2849,"2","0"))=$B2849),1,0)),"")</f>
        <v/>
      </c>
      <c r="F2849" s="5" t="str">
        <f>IF(PhieuBauCu!$B$2&gt;2,IF(LEN($B2849)=0,"",IF(AND($B2849&gt;0,VALUE(SUBSTITUTE($B2849,"3","0"))=$B2849),1,0)),"")</f>
        <v/>
      </c>
      <c r="G2849" s="5" t="str">
        <f>IF(PhieuBauCu!$B$2&gt;3,IF(LEN($B2849)=0,"",IF(AND($B2849&gt;0,VALUE(SUBSTITUTE($B2849,"4","0"))=$B2849),1,0)),"")</f>
        <v/>
      </c>
      <c r="H2849" s="5" t="str">
        <f>IF(PhieuBauCu!$B$2&gt;4,IF(LEN($B2849)=0,"",IF(AND($B2849&gt;0,VALUE(SUBSTITUTE($B2849,"5","0"))=$B2849),1,0)),"")</f>
        <v/>
      </c>
      <c r="I2849" s="5" t="str">
        <f>IF(PhieuBauCu!$B$2&gt;5,IF(LEN($B2849)=0,"",IF(AND($B2849&gt;0,VALUE(SUBSTITUTE($B2849,"6","0"))=$B2849),1,0)),"")</f>
        <v/>
      </c>
      <c r="J2849" s="5" t="str">
        <f>IF(PhieuBauCu!$B$2&gt;6,IF(LEN($B2849)=0,"",IF(AND($B2849&gt;0,VALUE(SUBSTITUTE($B2849,"7","0"))=$B2849),1,0)),"")</f>
        <v/>
      </c>
      <c r="K2849" s="5" t="str">
        <f>IF(PhieuBauCu!$B$2&gt;7,IF(LEN($B2849)=0,"",IF(AND($B2849&gt;0,VALUE(SUBSTITUTE($B2849,"8","0"))=$B2849),1,0)),"")</f>
        <v/>
      </c>
      <c r="L2849" s="5" t="str">
        <f>IF(PhieuBauCu!$B$2&gt;8,IF(LEN($B2849)=0,"",IF(AND($B2849&gt;0,VALUE(SUBSTITUTE($B2849,"9","0"))=$B2849),1,0)),"")</f>
        <v/>
      </c>
      <c r="M2849" s="9">
        <f t="shared" si="89"/>
        <v>0</v>
      </c>
      <c r="N2849" s="36">
        <f>IF(AND(M2849&lt;=PhieuBauCu!$B$13,M2849&gt;=1),1,0)</f>
        <v>0</v>
      </c>
    </row>
    <row r="2850" spans="1:14" ht="28.5" customHeight="1">
      <c r="A2850" s="2">
        <v>2845</v>
      </c>
      <c r="B2850" s="3"/>
      <c r="C2850" s="48" t="str">
        <f t="shared" si="88"/>
        <v/>
      </c>
      <c r="D2850" s="5" t="str">
        <f>IF(PhieuBauCu!$B$2&gt;0,IF(LEN($B2850)=0,"",IF(AND($B2850&gt;0,VALUE(SUBSTITUTE($B2850,"1","0"))=$B2850),1,0)),"")</f>
        <v/>
      </c>
      <c r="E2850" s="5" t="str">
        <f>IF(PhieuBauCu!$B$2&gt;1,IF(LEN($B2850)=0,"",IF(AND($B2850&gt;0,VALUE(SUBSTITUTE($B2850,"2","0"))=$B2850),1,0)),"")</f>
        <v/>
      </c>
      <c r="F2850" s="5" t="str">
        <f>IF(PhieuBauCu!$B$2&gt;2,IF(LEN($B2850)=0,"",IF(AND($B2850&gt;0,VALUE(SUBSTITUTE($B2850,"3","0"))=$B2850),1,0)),"")</f>
        <v/>
      </c>
      <c r="G2850" s="5" t="str">
        <f>IF(PhieuBauCu!$B$2&gt;3,IF(LEN($B2850)=0,"",IF(AND($B2850&gt;0,VALUE(SUBSTITUTE($B2850,"4","0"))=$B2850),1,0)),"")</f>
        <v/>
      </c>
      <c r="H2850" s="5" t="str">
        <f>IF(PhieuBauCu!$B$2&gt;4,IF(LEN($B2850)=0,"",IF(AND($B2850&gt;0,VALUE(SUBSTITUTE($B2850,"5","0"))=$B2850),1,0)),"")</f>
        <v/>
      </c>
      <c r="I2850" s="5" t="str">
        <f>IF(PhieuBauCu!$B$2&gt;5,IF(LEN($B2850)=0,"",IF(AND($B2850&gt;0,VALUE(SUBSTITUTE($B2850,"6","0"))=$B2850),1,0)),"")</f>
        <v/>
      </c>
      <c r="J2850" s="5" t="str">
        <f>IF(PhieuBauCu!$B$2&gt;6,IF(LEN($B2850)=0,"",IF(AND($B2850&gt;0,VALUE(SUBSTITUTE($B2850,"7","0"))=$B2850),1,0)),"")</f>
        <v/>
      </c>
      <c r="K2850" s="5" t="str">
        <f>IF(PhieuBauCu!$B$2&gt;7,IF(LEN($B2850)=0,"",IF(AND($B2850&gt;0,VALUE(SUBSTITUTE($B2850,"8","0"))=$B2850),1,0)),"")</f>
        <v/>
      </c>
      <c r="L2850" s="5" t="str">
        <f>IF(PhieuBauCu!$B$2&gt;8,IF(LEN($B2850)=0,"",IF(AND($B2850&gt;0,VALUE(SUBSTITUTE($B2850,"9","0"))=$B2850),1,0)),"")</f>
        <v/>
      </c>
      <c r="M2850" s="9">
        <f t="shared" si="89"/>
        <v>0</v>
      </c>
      <c r="N2850" s="36">
        <f>IF(AND(M2850&lt;=PhieuBauCu!$B$13,M2850&gt;=1),1,0)</f>
        <v>0</v>
      </c>
    </row>
    <row r="2851" spans="1:14" ht="28.5" customHeight="1">
      <c r="A2851" s="2">
        <v>2846</v>
      </c>
      <c r="B2851" s="3"/>
      <c r="C2851" s="48" t="str">
        <f t="shared" si="88"/>
        <v/>
      </c>
      <c r="D2851" s="5" t="str">
        <f>IF(PhieuBauCu!$B$2&gt;0,IF(LEN($B2851)=0,"",IF(AND($B2851&gt;0,VALUE(SUBSTITUTE($B2851,"1","0"))=$B2851),1,0)),"")</f>
        <v/>
      </c>
      <c r="E2851" s="5" t="str">
        <f>IF(PhieuBauCu!$B$2&gt;1,IF(LEN($B2851)=0,"",IF(AND($B2851&gt;0,VALUE(SUBSTITUTE($B2851,"2","0"))=$B2851),1,0)),"")</f>
        <v/>
      </c>
      <c r="F2851" s="5" t="str">
        <f>IF(PhieuBauCu!$B$2&gt;2,IF(LEN($B2851)=0,"",IF(AND($B2851&gt;0,VALUE(SUBSTITUTE($B2851,"3","0"))=$B2851),1,0)),"")</f>
        <v/>
      </c>
      <c r="G2851" s="5" t="str">
        <f>IF(PhieuBauCu!$B$2&gt;3,IF(LEN($B2851)=0,"",IF(AND($B2851&gt;0,VALUE(SUBSTITUTE($B2851,"4","0"))=$B2851),1,0)),"")</f>
        <v/>
      </c>
      <c r="H2851" s="5" t="str">
        <f>IF(PhieuBauCu!$B$2&gt;4,IF(LEN($B2851)=0,"",IF(AND($B2851&gt;0,VALUE(SUBSTITUTE($B2851,"5","0"))=$B2851),1,0)),"")</f>
        <v/>
      </c>
      <c r="I2851" s="5" t="str">
        <f>IF(PhieuBauCu!$B$2&gt;5,IF(LEN($B2851)=0,"",IF(AND($B2851&gt;0,VALUE(SUBSTITUTE($B2851,"6","0"))=$B2851),1,0)),"")</f>
        <v/>
      </c>
      <c r="J2851" s="5" t="str">
        <f>IF(PhieuBauCu!$B$2&gt;6,IF(LEN($B2851)=0,"",IF(AND($B2851&gt;0,VALUE(SUBSTITUTE($B2851,"7","0"))=$B2851),1,0)),"")</f>
        <v/>
      </c>
      <c r="K2851" s="5" t="str">
        <f>IF(PhieuBauCu!$B$2&gt;7,IF(LEN($B2851)=0,"",IF(AND($B2851&gt;0,VALUE(SUBSTITUTE($B2851,"8","0"))=$B2851),1,0)),"")</f>
        <v/>
      </c>
      <c r="L2851" s="5" t="str">
        <f>IF(PhieuBauCu!$B$2&gt;8,IF(LEN($B2851)=0,"",IF(AND($B2851&gt;0,VALUE(SUBSTITUTE($B2851,"9","0"))=$B2851),1,0)),"")</f>
        <v/>
      </c>
      <c r="M2851" s="9">
        <f t="shared" si="89"/>
        <v>0</v>
      </c>
      <c r="N2851" s="36">
        <f>IF(AND(M2851&lt;=PhieuBauCu!$B$13,M2851&gt;=1),1,0)</f>
        <v>0</v>
      </c>
    </row>
    <row r="2852" spans="1:14" ht="28.5" customHeight="1">
      <c r="A2852" s="2">
        <v>2847</v>
      </c>
      <c r="B2852" s="3"/>
      <c r="C2852" s="48" t="str">
        <f t="shared" si="88"/>
        <v/>
      </c>
      <c r="D2852" s="5" t="str">
        <f>IF(PhieuBauCu!$B$2&gt;0,IF(LEN($B2852)=0,"",IF(AND($B2852&gt;0,VALUE(SUBSTITUTE($B2852,"1","0"))=$B2852),1,0)),"")</f>
        <v/>
      </c>
      <c r="E2852" s="5" t="str">
        <f>IF(PhieuBauCu!$B$2&gt;1,IF(LEN($B2852)=0,"",IF(AND($B2852&gt;0,VALUE(SUBSTITUTE($B2852,"2","0"))=$B2852),1,0)),"")</f>
        <v/>
      </c>
      <c r="F2852" s="5" t="str">
        <f>IF(PhieuBauCu!$B$2&gt;2,IF(LEN($B2852)=0,"",IF(AND($B2852&gt;0,VALUE(SUBSTITUTE($B2852,"3","0"))=$B2852),1,0)),"")</f>
        <v/>
      </c>
      <c r="G2852" s="5" t="str">
        <f>IF(PhieuBauCu!$B$2&gt;3,IF(LEN($B2852)=0,"",IF(AND($B2852&gt;0,VALUE(SUBSTITUTE($B2852,"4","0"))=$B2852),1,0)),"")</f>
        <v/>
      </c>
      <c r="H2852" s="5" t="str">
        <f>IF(PhieuBauCu!$B$2&gt;4,IF(LEN($B2852)=0,"",IF(AND($B2852&gt;0,VALUE(SUBSTITUTE($B2852,"5","0"))=$B2852),1,0)),"")</f>
        <v/>
      </c>
      <c r="I2852" s="5" t="str">
        <f>IF(PhieuBauCu!$B$2&gt;5,IF(LEN($B2852)=0,"",IF(AND($B2852&gt;0,VALUE(SUBSTITUTE($B2852,"6","0"))=$B2852),1,0)),"")</f>
        <v/>
      </c>
      <c r="J2852" s="5" t="str">
        <f>IF(PhieuBauCu!$B$2&gt;6,IF(LEN($B2852)=0,"",IF(AND($B2852&gt;0,VALUE(SUBSTITUTE($B2852,"7","0"))=$B2852),1,0)),"")</f>
        <v/>
      </c>
      <c r="K2852" s="5" t="str">
        <f>IF(PhieuBauCu!$B$2&gt;7,IF(LEN($B2852)=0,"",IF(AND($B2852&gt;0,VALUE(SUBSTITUTE($B2852,"8","0"))=$B2852),1,0)),"")</f>
        <v/>
      </c>
      <c r="L2852" s="5" t="str">
        <f>IF(PhieuBauCu!$B$2&gt;8,IF(LEN($B2852)=0,"",IF(AND($B2852&gt;0,VALUE(SUBSTITUTE($B2852,"9","0"))=$B2852),1,0)),"")</f>
        <v/>
      </c>
      <c r="M2852" s="9">
        <f t="shared" si="89"/>
        <v>0</v>
      </c>
      <c r="N2852" s="36">
        <f>IF(AND(M2852&lt;=PhieuBauCu!$B$13,M2852&gt;=1),1,0)</f>
        <v>0</v>
      </c>
    </row>
    <row r="2853" spans="1:14" ht="28.5" customHeight="1">
      <c r="A2853" s="2">
        <v>2848</v>
      </c>
      <c r="B2853" s="3"/>
      <c r="C2853" s="48" t="str">
        <f t="shared" si="88"/>
        <v/>
      </c>
      <c r="D2853" s="5" t="str">
        <f>IF(PhieuBauCu!$B$2&gt;0,IF(LEN($B2853)=0,"",IF(AND($B2853&gt;0,VALUE(SUBSTITUTE($B2853,"1","0"))=$B2853),1,0)),"")</f>
        <v/>
      </c>
      <c r="E2853" s="5" t="str">
        <f>IF(PhieuBauCu!$B$2&gt;1,IF(LEN($B2853)=0,"",IF(AND($B2853&gt;0,VALUE(SUBSTITUTE($B2853,"2","0"))=$B2853),1,0)),"")</f>
        <v/>
      </c>
      <c r="F2853" s="5" t="str">
        <f>IF(PhieuBauCu!$B$2&gt;2,IF(LEN($B2853)=0,"",IF(AND($B2853&gt;0,VALUE(SUBSTITUTE($B2853,"3","0"))=$B2853),1,0)),"")</f>
        <v/>
      </c>
      <c r="G2853" s="5" t="str">
        <f>IF(PhieuBauCu!$B$2&gt;3,IF(LEN($B2853)=0,"",IF(AND($B2853&gt;0,VALUE(SUBSTITUTE($B2853,"4","0"))=$B2853),1,0)),"")</f>
        <v/>
      </c>
      <c r="H2853" s="5" t="str">
        <f>IF(PhieuBauCu!$B$2&gt;4,IF(LEN($B2853)=0,"",IF(AND($B2853&gt;0,VALUE(SUBSTITUTE($B2853,"5","0"))=$B2853),1,0)),"")</f>
        <v/>
      </c>
      <c r="I2853" s="5" t="str">
        <f>IF(PhieuBauCu!$B$2&gt;5,IF(LEN($B2853)=0,"",IF(AND($B2853&gt;0,VALUE(SUBSTITUTE($B2853,"6","0"))=$B2853),1,0)),"")</f>
        <v/>
      </c>
      <c r="J2853" s="5" t="str">
        <f>IF(PhieuBauCu!$B$2&gt;6,IF(LEN($B2853)=0,"",IF(AND($B2853&gt;0,VALUE(SUBSTITUTE($B2853,"7","0"))=$B2853),1,0)),"")</f>
        <v/>
      </c>
      <c r="K2853" s="5" t="str">
        <f>IF(PhieuBauCu!$B$2&gt;7,IF(LEN($B2853)=0,"",IF(AND($B2853&gt;0,VALUE(SUBSTITUTE($B2853,"8","0"))=$B2853),1,0)),"")</f>
        <v/>
      </c>
      <c r="L2853" s="5" t="str">
        <f>IF(PhieuBauCu!$B$2&gt;8,IF(LEN($B2853)=0,"",IF(AND($B2853&gt;0,VALUE(SUBSTITUTE($B2853,"9","0"))=$B2853),1,0)),"")</f>
        <v/>
      </c>
      <c r="M2853" s="9">
        <f t="shared" si="89"/>
        <v>0</v>
      </c>
      <c r="N2853" s="36">
        <f>IF(AND(M2853&lt;=PhieuBauCu!$B$13,M2853&gt;=1),1,0)</f>
        <v>0</v>
      </c>
    </row>
    <row r="2854" spans="1:14" ht="28.5" customHeight="1">
      <c r="A2854" s="2">
        <v>2849</v>
      </c>
      <c r="B2854" s="3"/>
      <c r="C2854" s="48" t="str">
        <f t="shared" si="88"/>
        <v/>
      </c>
      <c r="D2854" s="5" t="str">
        <f>IF(PhieuBauCu!$B$2&gt;0,IF(LEN($B2854)=0,"",IF(AND($B2854&gt;0,VALUE(SUBSTITUTE($B2854,"1","0"))=$B2854),1,0)),"")</f>
        <v/>
      </c>
      <c r="E2854" s="5" t="str">
        <f>IF(PhieuBauCu!$B$2&gt;1,IF(LEN($B2854)=0,"",IF(AND($B2854&gt;0,VALUE(SUBSTITUTE($B2854,"2","0"))=$B2854),1,0)),"")</f>
        <v/>
      </c>
      <c r="F2854" s="5" t="str">
        <f>IF(PhieuBauCu!$B$2&gt;2,IF(LEN($B2854)=0,"",IF(AND($B2854&gt;0,VALUE(SUBSTITUTE($B2854,"3","0"))=$B2854),1,0)),"")</f>
        <v/>
      </c>
      <c r="G2854" s="5" t="str">
        <f>IF(PhieuBauCu!$B$2&gt;3,IF(LEN($B2854)=0,"",IF(AND($B2854&gt;0,VALUE(SUBSTITUTE($B2854,"4","0"))=$B2854),1,0)),"")</f>
        <v/>
      </c>
      <c r="H2854" s="5" t="str">
        <f>IF(PhieuBauCu!$B$2&gt;4,IF(LEN($B2854)=0,"",IF(AND($B2854&gt;0,VALUE(SUBSTITUTE($B2854,"5","0"))=$B2854),1,0)),"")</f>
        <v/>
      </c>
      <c r="I2854" s="5" t="str">
        <f>IF(PhieuBauCu!$B$2&gt;5,IF(LEN($B2854)=0,"",IF(AND($B2854&gt;0,VALUE(SUBSTITUTE($B2854,"6","0"))=$B2854),1,0)),"")</f>
        <v/>
      </c>
      <c r="J2854" s="5" t="str">
        <f>IF(PhieuBauCu!$B$2&gt;6,IF(LEN($B2854)=0,"",IF(AND($B2854&gt;0,VALUE(SUBSTITUTE($B2854,"7","0"))=$B2854),1,0)),"")</f>
        <v/>
      </c>
      <c r="K2854" s="5" t="str">
        <f>IF(PhieuBauCu!$B$2&gt;7,IF(LEN($B2854)=0,"",IF(AND($B2854&gt;0,VALUE(SUBSTITUTE($B2854,"8","0"))=$B2854),1,0)),"")</f>
        <v/>
      </c>
      <c r="L2854" s="5" t="str">
        <f>IF(PhieuBauCu!$B$2&gt;8,IF(LEN($B2854)=0,"",IF(AND($B2854&gt;0,VALUE(SUBSTITUTE($B2854,"9","0"))=$B2854),1,0)),"")</f>
        <v/>
      </c>
      <c r="M2854" s="9">
        <f t="shared" si="89"/>
        <v>0</v>
      </c>
      <c r="N2854" s="36">
        <f>IF(AND(M2854&lt;=PhieuBauCu!$B$13,M2854&gt;=1),1,0)</f>
        <v>0</v>
      </c>
    </row>
    <row r="2855" spans="1:14" ht="28.5" customHeight="1">
      <c r="A2855" s="2">
        <v>2850</v>
      </c>
      <c r="B2855" s="3"/>
      <c r="C2855" s="48" t="str">
        <f t="shared" si="88"/>
        <v/>
      </c>
      <c r="D2855" s="5" t="str">
        <f>IF(PhieuBauCu!$B$2&gt;0,IF(LEN($B2855)=0,"",IF(AND($B2855&gt;0,VALUE(SUBSTITUTE($B2855,"1","0"))=$B2855),1,0)),"")</f>
        <v/>
      </c>
      <c r="E2855" s="5" t="str">
        <f>IF(PhieuBauCu!$B$2&gt;1,IF(LEN($B2855)=0,"",IF(AND($B2855&gt;0,VALUE(SUBSTITUTE($B2855,"2","0"))=$B2855),1,0)),"")</f>
        <v/>
      </c>
      <c r="F2855" s="5" t="str">
        <f>IF(PhieuBauCu!$B$2&gt;2,IF(LEN($B2855)=0,"",IF(AND($B2855&gt;0,VALUE(SUBSTITUTE($B2855,"3","0"))=$B2855),1,0)),"")</f>
        <v/>
      </c>
      <c r="G2855" s="5" t="str">
        <f>IF(PhieuBauCu!$B$2&gt;3,IF(LEN($B2855)=0,"",IF(AND($B2855&gt;0,VALUE(SUBSTITUTE($B2855,"4","0"))=$B2855),1,0)),"")</f>
        <v/>
      </c>
      <c r="H2855" s="5" t="str">
        <f>IF(PhieuBauCu!$B$2&gt;4,IF(LEN($B2855)=0,"",IF(AND($B2855&gt;0,VALUE(SUBSTITUTE($B2855,"5","0"))=$B2855),1,0)),"")</f>
        <v/>
      </c>
      <c r="I2855" s="5" t="str">
        <f>IF(PhieuBauCu!$B$2&gt;5,IF(LEN($B2855)=0,"",IF(AND($B2855&gt;0,VALUE(SUBSTITUTE($B2855,"6","0"))=$B2855),1,0)),"")</f>
        <v/>
      </c>
      <c r="J2855" s="5" t="str">
        <f>IF(PhieuBauCu!$B$2&gt;6,IF(LEN($B2855)=0,"",IF(AND($B2855&gt;0,VALUE(SUBSTITUTE($B2855,"7","0"))=$B2855),1,0)),"")</f>
        <v/>
      </c>
      <c r="K2855" s="5" t="str">
        <f>IF(PhieuBauCu!$B$2&gt;7,IF(LEN($B2855)=0,"",IF(AND($B2855&gt;0,VALUE(SUBSTITUTE($B2855,"8","0"))=$B2855),1,0)),"")</f>
        <v/>
      </c>
      <c r="L2855" s="5" t="str">
        <f>IF(PhieuBauCu!$B$2&gt;8,IF(LEN($B2855)=0,"",IF(AND($B2855&gt;0,VALUE(SUBSTITUTE($B2855,"9","0"))=$B2855),1,0)),"")</f>
        <v/>
      </c>
      <c r="M2855" s="9">
        <f t="shared" si="89"/>
        <v>0</v>
      </c>
      <c r="N2855" s="36">
        <f>IF(AND(M2855&lt;=PhieuBauCu!$B$13,M2855&gt;=1),1,0)</f>
        <v>0</v>
      </c>
    </row>
    <row r="2856" spans="1:14" ht="28.5" customHeight="1">
      <c r="A2856" s="2">
        <v>2851</v>
      </c>
      <c r="B2856" s="3"/>
      <c r="C2856" s="48" t="str">
        <f t="shared" si="88"/>
        <v/>
      </c>
      <c r="D2856" s="5" t="str">
        <f>IF(PhieuBauCu!$B$2&gt;0,IF(LEN($B2856)=0,"",IF(AND($B2856&gt;0,VALUE(SUBSTITUTE($B2856,"1","0"))=$B2856),1,0)),"")</f>
        <v/>
      </c>
      <c r="E2856" s="5" t="str">
        <f>IF(PhieuBauCu!$B$2&gt;1,IF(LEN($B2856)=0,"",IF(AND($B2856&gt;0,VALUE(SUBSTITUTE($B2856,"2","0"))=$B2856),1,0)),"")</f>
        <v/>
      </c>
      <c r="F2856" s="5" t="str">
        <f>IF(PhieuBauCu!$B$2&gt;2,IF(LEN($B2856)=0,"",IF(AND($B2856&gt;0,VALUE(SUBSTITUTE($B2856,"3","0"))=$B2856),1,0)),"")</f>
        <v/>
      </c>
      <c r="G2856" s="5" t="str">
        <f>IF(PhieuBauCu!$B$2&gt;3,IF(LEN($B2856)=0,"",IF(AND($B2856&gt;0,VALUE(SUBSTITUTE($B2856,"4","0"))=$B2856),1,0)),"")</f>
        <v/>
      </c>
      <c r="H2856" s="5" t="str">
        <f>IF(PhieuBauCu!$B$2&gt;4,IF(LEN($B2856)=0,"",IF(AND($B2856&gt;0,VALUE(SUBSTITUTE($B2856,"5","0"))=$B2856),1,0)),"")</f>
        <v/>
      </c>
      <c r="I2856" s="5" t="str">
        <f>IF(PhieuBauCu!$B$2&gt;5,IF(LEN($B2856)=0,"",IF(AND($B2856&gt;0,VALUE(SUBSTITUTE($B2856,"6","0"))=$B2856),1,0)),"")</f>
        <v/>
      </c>
      <c r="J2856" s="5" t="str">
        <f>IF(PhieuBauCu!$B$2&gt;6,IF(LEN($B2856)=0,"",IF(AND($B2856&gt;0,VALUE(SUBSTITUTE($B2856,"7","0"))=$B2856),1,0)),"")</f>
        <v/>
      </c>
      <c r="K2856" s="5" t="str">
        <f>IF(PhieuBauCu!$B$2&gt;7,IF(LEN($B2856)=0,"",IF(AND($B2856&gt;0,VALUE(SUBSTITUTE($B2856,"8","0"))=$B2856),1,0)),"")</f>
        <v/>
      </c>
      <c r="L2856" s="5" t="str">
        <f>IF(PhieuBauCu!$B$2&gt;8,IF(LEN($B2856)=0,"",IF(AND($B2856&gt;0,VALUE(SUBSTITUTE($B2856,"9","0"))=$B2856),1,0)),"")</f>
        <v/>
      </c>
      <c r="M2856" s="9">
        <f t="shared" si="89"/>
        <v>0</v>
      </c>
      <c r="N2856" s="36">
        <f>IF(AND(M2856&lt;=PhieuBauCu!$B$13,M2856&gt;=1),1,0)</f>
        <v>0</v>
      </c>
    </row>
    <row r="2857" spans="1:14" ht="28.5" customHeight="1">
      <c r="A2857" s="2">
        <v>2852</v>
      </c>
      <c r="B2857" s="3"/>
      <c r="C2857" s="48" t="str">
        <f t="shared" si="88"/>
        <v/>
      </c>
      <c r="D2857" s="5" t="str">
        <f>IF(PhieuBauCu!$B$2&gt;0,IF(LEN($B2857)=0,"",IF(AND($B2857&gt;0,VALUE(SUBSTITUTE($B2857,"1","0"))=$B2857),1,0)),"")</f>
        <v/>
      </c>
      <c r="E2857" s="5" t="str">
        <f>IF(PhieuBauCu!$B$2&gt;1,IF(LEN($B2857)=0,"",IF(AND($B2857&gt;0,VALUE(SUBSTITUTE($B2857,"2","0"))=$B2857),1,0)),"")</f>
        <v/>
      </c>
      <c r="F2857" s="5" t="str">
        <f>IF(PhieuBauCu!$B$2&gt;2,IF(LEN($B2857)=0,"",IF(AND($B2857&gt;0,VALUE(SUBSTITUTE($B2857,"3","0"))=$B2857),1,0)),"")</f>
        <v/>
      </c>
      <c r="G2857" s="5" t="str">
        <f>IF(PhieuBauCu!$B$2&gt;3,IF(LEN($B2857)=0,"",IF(AND($B2857&gt;0,VALUE(SUBSTITUTE($B2857,"4","0"))=$B2857),1,0)),"")</f>
        <v/>
      </c>
      <c r="H2857" s="5" t="str">
        <f>IF(PhieuBauCu!$B$2&gt;4,IF(LEN($B2857)=0,"",IF(AND($B2857&gt;0,VALUE(SUBSTITUTE($B2857,"5","0"))=$B2857),1,0)),"")</f>
        <v/>
      </c>
      <c r="I2857" s="5" t="str">
        <f>IF(PhieuBauCu!$B$2&gt;5,IF(LEN($B2857)=0,"",IF(AND($B2857&gt;0,VALUE(SUBSTITUTE($B2857,"6","0"))=$B2857),1,0)),"")</f>
        <v/>
      </c>
      <c r="J2857" s="5" t="str">
        <f>IF(PhieuBauCu!$B$2&gt;6,IF(LEN($B2857)=0,"",IF(AND($B2857&gt;0,VALUE(SUBSTITUTE($B2857,"7","0"))=$B2857),1,0)),"")</f>
        <v/>
      </c>
      <c r="K2857" s="5" t="str">
        <f>IF(PhieuBauCu!$B$2&gt;7,IF(LEN($B2857)=0,"",IF(AND($B2857&gt;0,VALUE(SUBSTITUTE($B2857,"8","0"))=$B2857),1,0)),"")</f>
        <v/>
      </c>
      <c r="L2857" s="5" t="str">
        <f>IF(PhieuBauCu!$B$2&gt;8,IF(LEN($B2857)=0,"",IF(AND($B2857&gt;0,VALUE(SUBSTITUTE($B2857,"9","0"))=$B2857),1,0)),"")</f>
        <v/>
      </c>
      <c r="M2857" s="9">
        <f t="shared" si="89"/>
        <v>0</v>
      </c>
      <c r="N2857" s="36">
        <f>IF(AND(M2857&lt;=PhieuBauCu!$B$13,M2857&gt;=1),1,0)</f>
        <v>0</v>
      </c>
    </row>
    <row r="2858" spans="1:14" ht="28.5" customHeight="1">
      <c r="A2858" s="2">
        <v>2853</v>
      </c>
      <c r="B2858" s="3"/>
      <c r="C2858" s="48" t="str">
        <f t="shared" si="88"/>
        <v/>
      </c>
      <c r="D2858" s="5" t="str">
        <f>IF(PhieuBauCu!$B$2&gt;0,IF(LEN($B2858)=0,"",IF(AND($B2858&gt;0,VALUE(SUBSTITUTE($B2858,"1","0"))=$B2858),1,0)),"")</f>
        <v/>
      </c>
      <c r="E2858" s="5" t="str">
        <f>IF(PhieuBauCu!$B$2&gt;1,IF(LEN($B2858)=0,"",IF(AND($B2858&gt;0,VALUE(SUBSTITUTE($B2858,"2","0"))=$B2858),1,0)),"")</f>
        <v/>
      </c>
      <c r="F2858" s="5" t="str">
        <f>IF(PhieuBauCu!$B$2&gt;2,IF(LEN($B2858)=0,"",IF(AND($B2858&gt;0,VALUE(SUBSTITUTE($B2858,"3","0"))=$B2858),1,0)),"")</f>
        <v/>
      </c>
      <c r="G2858" s="5" t="str">
        <f>IF(PhieuBauCu!$B$2&gt;3,IF(LEN($B2858)=0,"",IF(AND($B2858&gt;0,VALUE(SUBSTITUTE($B2858,"4","0"))=$B2858),1,0)),"")</f>
        <v/>
      </c>
      <c r="H2858" s="5" t="str">
        <f>IF(PhieuBauCu!$B$2&gt;4,IF(LEN($B2858)=0,"",IF(AND($B2858&gt;0,VALUE(SUBSTITUTE($B2858,"5","0"))=$B2858),1,0)),"")</f>
        <v/>
      </c>
      <c r="I2858" s="5" t="str">
        <f>IF(PhieuBauCu!$B$2&gt;5,IF(LEN($B2858)=0,"",IF(AND($B2858&gt;0,VALUE(SUBSTITUTE($B2858,"6","0"))=$B2858),1,0)),"")</f>
        <v/>
      </c>
      <c r="J2858" s="5" t="str">
        <f>IF(PhieuBauCu!$B$2&gt;6,IF(LEN($B2858)=0,"",IF(AND($B2858&gt;0,VALUE(SUBSTITUTE($B2858,"7","0"))=$B2858),1,0)),"")</f>
        <v/>
      </c>
      <c r="K2858" s="5" t="str">
        <f>IF(PhieuBauCu!$B$2&gt;7,IF(LEN($B2858)=0,"",IF(AND($B2858&gt;0,VALUE(SUBSTITUTE($B2858,"8","0"))=$B2858),1,0)),"")</f>
        <v/>
      </c>
      <c r="L2858" s="5" t="str">
        <f>IF(PhieuBauCu!$B$2&gt;8,IF(LEN($B2858)=0,"",IF(AND($B2858&gt;0,VALUE(SUBSTITUTE($B2858,"9","0"))=$B2858),1,0)),"")</f>
        <v/>
      </c>
      <c r="M2858" s="9">
        <f t="shared" si="89"/>
        <v>0</v>
      </c>
      <c r="N2858" s="36">
        <f>IF(AND(M2858&lt;=PhieuBauCu!$B$13,M2858&gt;=1),1,0)</f>
        <v>0</v>
      </c>
    </row>
    <row r="2859" spans="1:14" ht="28.5" customHeight="1">
      <c r="A2859" s="2">
        <v>2854</v>
      </c>
      <c r="B2859" s="3"/>
      <c r="C2859" s="48" t="str">
        <f t="shared" si="88"/>
        <v/>
      </c>
      <c r="D2859" s="5" t="str">
        <f>IF(PhieuBauCu!$B$2&gt;0,IF(LEN($B2859)=0,"",IF(AND($B2859&gt;0,VALUE(SUBSTITUTE($B2859,"1","0"))=$B2859),1,0)),"")</f>
        <v/>
      </c>
      <c r="E2859" s="5" t="str">
        <f>IF(PhieuBauCu!$B$2&gt;1,IF(LEN($B2859)=0,"",IF(AND($B2859&gt;0,VALUE(SUBSTITUTE($B2859,"2","0"))=$B2859),1,0)),"")</f>
        <v/>
      </c>
      <c r="F2859" s="5" t="str">
        <f>IF(PhieuBauCu!$B$2&gt;2,IF(LEN($B2859)=0,"",IF(AND($B2859&gt;0,VALUE(SUBSTITUTE($B2859,"3","0"))=$B2859),1,0)),"")</f>
        <v/>
      </c>
      <c r="G2859" s="5" t="str">
        <f>IF(PhieuBauCu!$B$2&gt;3,IF(LEN($B2859)=0,"",IF(AND($B2859&gt;0,VALUE(SUBSTITUTE($B2859,"4","0"))=$B2859),1,0)),"")</f>
        <v/>
      </c>
      <c r="H2859" s="5" t="str">
        <f>IF(PhieuBauCu!$B$2&gt;4,IF(LEN($B2859)=0,"",IF(AND($B2859&gt;0,VALUE(SUBSTITUTE($B2859,"5","0"))=$B2859),1,0)),"")</f>
        <v/>
      </c>
      <c r="I2859" s="5" t="str">
        <f>IF(PhieuBauCu!$B$2&gt;5,IF(LEN($B2859)=0,"",IF(AND($B2859&gt;0,VALUE(SUBSTITUTE($B2859,"6","0"))=$B2859),1,0)),"")</f>
        <v/>
      </c>
      <c r="J2859" s="5" t="str">
        <f>IF(PhieuBauCu!$B$2&gt;6,IF(LEN($B2859)=0,"",IF(AND($B2859&gt;0,VALUE(SUBSTITUTE($B2859,"7","0"))=$B2859),1,0)),"")</f>
        <v/>
      </c>
      <c r="K2859" s="5" t="str">
        <f>IF(PhieuBauCu!$B$2&gt;7,IF(LEN($B2859)=0,"",IF(AND($B2859&gt;0,VALUE(SUBSTITUTE($B2859,"8","0"))=$B2859),1,0)),"")</f>
        <v/>
      </c>
      <c r="L2859" s="5" t="str">
        <f>IF(PhieuBauCu!$B$2&gt;8,IF(LEN($B2859)=0,"",IF(AND($B2859&gt;0,VALUE(SUBSTITUTE($B2859,"9","0"))=$B2859),1,0)),"")</f>
        <v/>
      </c>
      <c r="M2859" s="9">
        <f t="shared" si="89"/>
        <v>0</v>
      </c>
      <c r="N2859" s="36">
        <f>IF(AND(M2859&lt;=PhieuBauCu!$B$13,M2859&gt;=1),1,0)</f>
        <v>0</v>
      </c>
    </row>
    <row r="2860" spans="1:14" ht="28.5" customHeight="1">
      <c r="A2860" s="2">
        <v>2855</v>
      </c>
      <c r="B2860" s="3"/>
      <c r="C2860" s="48" t="str">
        <f t="shared" si="88"/>
        <v/>
      </c>
      <c r="D2860" s="5" t="str">
        <f>IF(PhieuBauCu!$B$2&gt;0,IF(LEN($B2860)=0,"",IF(AND($B2860&gt;0,VALUE(SUBSTITUTE($B2860,"1","0"))=$B2860),1,0)),"")</f>
        <v/>
      </c>
      <c r="E2860" s="5" t="str">
        <f>IF(PhieuBauCu!$B$2&gt;1,IF(LEN($B2860)=0,"",IF(AND($B2860&gt;0,VALUE(SUBSTITUTE($B2860,"2","0"))=$B2860),1,0)),"")</f>
        <v/>
      </c>
      <c r="F2860" s="5" t="str">
        <f>IF(PhieuBauCu!$B$2&gt;2,IF(LEN($B2860)=0,"",IF(AND($B2860&gt;0,VALUE(SUBSTITUTE($B2860,"3","0"))=$B2860),1,0)),"")</f>
        <v/>
      </c>
      <c r="G2860" s="5" t="str">
        <f>IF(PhieuBauCu!$B$2&gt;3,IF(LEN($B2860)=0,"",IF(AND($B2860&gt;0,VALUE(SUBSTITUTE($B2860,"4","0"))=$B2860),1,0)),"")</f>
        <v/>
      </c>
      <c r="H2860" s="5" t="str">
        <f>IF(PhieuBauCu!$B$2&gt;4,IF(LEN($B2860)=0,"",IF(AND($B2860&gt;0,VALUE(SUBSTITUTE($B2860,"5","0"))=$B2860),1,0)),"")</f>
        <v/>
      </c>
      <c r="I2860" s="5" t="str">
        <f>IF(PhieuBauCu!$B$2&gt;5,IF(LEN($B2860)=0,"",IF(AND($B2860&gt;0,VALUE(SUBSTITUTE($B2860,"6","0"))=$B2860),1,0)),"")</f>
        <v/>
      </c>
      <c r="J2860" s="5" t="str">
        <f>IF(PhieuBauCu!$B$2&gt;6,IF(LEN($B2860)=0,"",IF(AND($B2860&gt;0,VALUE(SUBSTITUTE($B2860,"7","0"))=$B2860),1,0)),"")</f>
        <v/>
      </c>
      <c r="K2860" s="5" t="str">
        <f>IF(PhieuBauCu!$B$2&gt;7,IF(LEN($B2860)=0,"",IF(AND($B2860&gt;0,VALUE(SUBSTITUTE($B2860,"8","0"))=$B2860),1,0)),"")</f>
        <v/>
      </c>
      <c r="L2860" s="5" t="str">
        <f>IF(PhieuBauCu!$B$2&gt;8,IF(LEN($B2860)=0,"",IF(AND($B2860&gt;0,VALUE(SUBSTITUTE($B2860,"9","0"))=$B2860),1,0)),"")</f>
        <v/>
      </c>
      <c r="M2860" s="9">
        <f t="shared" si="89"/>
        <v>0</v>
      </c>
      <c r="N2860" s="36">
        <f>IF(AND(M2860&lt;=PhieuBauCu!$B$13,M2860&gt;=1),1,0)</f>
        <v>0</v>
      </c>
    </row>
    <row r="2861" spans="1:14" ht="28.5" customHeight="1">
      <c r="A2861" s="2">
        <v>2856</v>
      </c>
      <c r="B2861" s="3"/>
      <c r="C2861" s="48" t="str">
        <f t="shared" si="88"/>
        <v/>
      </c>
      <c r="D2861" s="5" t="str">
        <f>IF(PhieuBauCu!$B$2&gt;0,IF(LEN($B2861)=0,"",IF(AND($B2861&gt;0,VALUE(SUBSTITUTE($B2861,"1","0"))=$B2861),1,0)),"")</f>
        <v/>
      </c>
      <c r="E2861" s="5" t="str">
        <f>IF(PhieuBauCu!$B$2&gt;1,IF(LEN($B2861)=0,"",IF(AND($B2861&gt;0,VALUE(SUBSTITUTE($B2861,"2","0"))=$B2861),1,0)),"")</f>
        <v/>
      </c>
      <c r="F2861" s="5" t="str">
        <f>IF(PhieuBauCu!$B$2&gt;2,IF(LEN($B2861)=0,"",IF(AND($B2861&gt;0,VALUE(SUBSTITUTE($B2861,"3","0"))=$B2861),1,0)),"")</f>
        <v/>
      </c>
      <c r="G2861" s="5" t="str">
        <f>IF(PhieuBauCu!$B$2&gt;3,IF(LEN($B2861)=0,"",IF(AND($B2861&gt;0,VALUE(SUBSTITUTE($B2861,"4","0"))=$B2861),1,0)),"")</f>
        <v/>
      </c>
      <c r="H2861" s="5" t="str">
        <f>IF(PhieuBauCu!$B$2&gt;4,IF(LEN($B2861)=0,"",IF(AND($B2861&gt;0,VALUE(SUBSTITUTE($B2861,"5","0"))=$B2861),1,0)),"")</f>
        <v/>
      </c>
      <c r="I2861" s="5" t="str">
        <f>IF(PhieuBauCu!$B$2&gt;5,IF(LEN($B2861)=0,"",IF(AND($B2861&gt;0,VALUE(SUBSTITUTE($B2861,"6","0"))=$B2861),1,0)),"")</f>
        <v/>
      </c>
      <c r="J2861" s="5" t="str">
        <f>IF(PhieuBauCu!$B$2&gt;6,IF(LEN($B2861)=0,"",IF(AND($B2861&gt;0,VALUE(SUBSTITUTE($B2861,"7","0"))=$B2861),1,0)),"")</f>
        <v/>
      </c>
      <c r="K2861" s="5" t="str">
        <f>IF(PhieuBauCu!$B$2&gt;7,IF(LEN($B2861)=0,"",IF(AND($B2861&gt;0,VALUE(SUBSTITUTE($B2861,"8","0"))=$B2861),1,0)),"")</f>
        <v/>
      </c>
      <c r="L2861" s="5" t="str">
        <f>IF(PhieuBauCu!$B$2&gt;8,IF(LEN($B2861)=0,"",IF(AND($B2861&gt;0,VALUE(SUBSTITUTE($B2861,"9","0"))=$B2861),1,0)),"")</f>
        <v/>
      </c>
      <c r="M2861" s="9">
        <f t="shared" si="89"/>
        <v>0</v>
      </c>
      <c r="N2861" s="36">
        <f>IF(AND(M2861&lt;=PhieuBauCu!$B$13,M2861&gt;=1),1,0)</f>
        <v>0</v>
      </c>
    </row>
    <row r="2862" spans="1:14" ht="28.5" customHeight="1">
      <c r="A2862" s="2">
        <v>2857</v>
      </c>
      <c r="B2862" s="3"/>
      <c r="C2862" s="48" t="str">
        <f t="shared" si="88"/>
        <v/>
      </c>
      <c r="D2862" s="5" t="str">
        <f>IF(PhieuBauCu!$B$2&gt;0,IF(LEN($B2862)=0,"",IF(AND($B2862&gt;0,VALUE(SUBSTITUTE($B2862,"1","0"))=$B2862),1,0)),"")</f>
        <v/>
      </c>
      <c r="E2862" s="5" t="str">
        <f>IF(PhieuBauCu!$B$2&gt;1,IF(LEN($B2862)=0,"",IF(AND($B2862&gt;0,VALUE(SUBSTITUTE($B2862,"2","0"))=$B2862),1,0)),"")</f>
        <v/>
      </c>
      <c r="F2862" s="5" t="str">
        <f>IF(PhieuBauCu!$B$2&gt;2,IF(LEN($B2862)=0,"",IF(AND($B2862&gt;0,VALUE(SUBSTITUTE($B2862,"3","0"))=$B2862),1,0)),"")</f>
        <v/>
      </c>
      <c r="G2862" s="5" t="str">
        <f>IF(PhieuBauCu!$B$2&gt;3,IF(LEN($B2862)=0,"",IF(AND($B2862&gt;0,VALUE(SUBSTITUTE($B2862,"4","0"))=$B2862),1,0)),"")</f>
        <v/>
      </c>
      <c r="H2862" s="5" t="str">
        <f>IF(PhieuBauCu!$B$2&gt;4,IF(LEN($B2862)=0,"",IF(AND($B2862&gt;0,VALUE(SUBSTITUTE($B2862,"5","0"))=$B2862),1,0)),"")</f>
        <v/>
      </c>
      <c r="I2862" s="5" t="str">
        <f>IF(PhieuBauCu!$B$2&gt;5,IF(LEN($B2862)=0,"",IF(AND($B2862&gt;0,VALUE(SUBSTITUTE($B2862,"6","0"))=$B2862),1,0)),"")</f>
        <v/>
      </c>
      <c r="J2862" s="5" t="str">
        <f>IF(PhieuBauCu!$B$2&gt;6,IF(LEN($B2862)=0,"",IF(AND($B2862&gt;0,VALUE(SUBSTITUTE($B2862,"7","0"))=$B2862),1,0)),"")</f>
        <v/>
      </c>
      <c r="K2862" s="5" t="str">
        <f>IF(PhieuBauCu!$B$2&gt;7,IF(LEN($B2862)=0,"",IF(AND($B2862&gt;0,VALUE(SUBSTITUTE($B2862,"8","0"))=$B2862),1,0)),"")</f>
        <v/>
      </c>
      <c r="L2862" s="5" t="str">
        <f>IF(PhieuBauCu!$B$2&gt;8,IF(LEN($B2862)=0,"",IF(AND($B2862&gt;0,VALUE(SUBSTITUTE($B2862,"9","0"))=$B2862),1,0)),"")</f>
        <v/>
      </c>
      <c r="M2862" s="9">
        <f t="shared" si="89"/>
        <v>0</v>
      </c>
      <c r="N2862" s="36">
        <f>IF(AND(M2862&lt;=PhieuBauCu!$B$13,M2862&gt;=1),1,0)</f>
        <v>0</v>
      </c>
    </row>
    <row r="2863" spans="1:14" ht="28.5" customHeight="1">
      <c r="A2863" s="2">
        <v>2858</v>
      </c>
      <c r="B2863" s="3"/>
      <c r="C2863" s="48" t="str">
        <f t="shared" si="88"/>
        <v/>
      </c>
      <c r="D2863" s="5" t="str">
        <f>IF(PhieuBauCu!$B$2&gt;0,IF(LEN($B2863)=0,"",IF(AND($B2863&gt;0,VALUE(SUBSTITUTE($B2863,"1","0"))=$B2863),1,0)),"")</f>
        <v/>
      </c>
      <c r="E2863" s="5" t="str">
        <f>IF(PhieuBauCu!$B$2&gt;1,IF(LEN($B2863)=0,"",IF(AND($B2863&gt;0,VALUE(SUBSTITUTE($B2863,"2","0"))=$B2863),1,0)),"")</f>
        <v/>
      </c>
      <c r="F2863" s="5" t="str">
        <f>IF(PhieuBauCu!$B$2&gt;2,IF(LEN($B2863)=0,"",IF(AND($B2863&gt;0,VALUE(SUBSTITUTE($B2863,"3","0"))=$B2863),1,0)),"")</f>
        <v/>
      </c>
      <c r="G2863" s="5" t="str">
        <f>IF(PhieuBauCu!$B$2&gt;3,IF(LEN($B2863)=0,"",IF(AND($B2863&gt;0,VALUE(SUBSTITUTE($B2863,"4","0"))=$B2863),1,0)),"")</f>
        <v/>
      </c>
      <c r="H2863" s="5" t="str">
        <f>IF(PhieuBauCu!$B$2&gt;4,IF(LEN($B2863)=0,"",IF(AND($B2863&gt;0,VALUE(SUBSTITUTE($B2863,"5","0"))=$B2863),1,0)),"")</f>
        <v/>
      </c>
      <c r="I2863" s="5" t="str">
        <f>IF(PhieuBauCu!$B$2&gt;5,IF(LEN($B2863)=0,"",IF(AND($B2863&gt;0,VALUE(SUBSTITUTE($B2863,"6","0"))=$B2863),1,0)),"")</f>
        <v/>
      </c>
      <c r="J2863" s="5" t="str">
        <f>IF(PhieuBauCu!$B$2&gt;6,IF(LEN($B2863)=0,"",IF(AND($B2863&gt;0,VALUE(SUBSTITUTE($B2863,"7","0"))=$B2863),1,0)),"")</f>
        <v/>
      </c>
      <c r="K2863" s="5" t="str">
        <f>IF(PhieuBauCu!$B$2&gt;7,IF(LEN($B2863)=0,"",IF(AND($B2863&gt;0,VALUE(SUBSTITUTE($B2863,"8","0"))=$B2863),1,0)),"")</f>
        <v/>
      </c>
      <c r="L2863" s="5" t="str">
        <f>IF(PhieuBauCu!$B$2&gt;8,IF(LEN($B2863)=0,"",IF(AND($B2863&gt;0,VALUE(SUBSTITUTE($B2863,"9","0"))=$B2863),1,0)),"")</f>
        <v/>
      </c>
      <c r="M2863" s="9">
        <f t="shared" si="89"/>
        <v>0</v>
      </c>
      <c r="N2863" s="36">
        <f>IF(AND(M2863&lt;=PhieuBauCu!$B$13,M2863&gt;=1),1,0)</f>
        <v>0</v>
      </c>
    </row>
    <row r="2864" spans="1:14" ht="28.5" customHeight="1">
      <c r="A2864" s="2">
        <v>2859</v>
      </c>
      <c r="B2864" s="3"/>
      <c r="C2864" s="48" t="str">
        <f t="shared" si="88"/>
        <v/>
      </c>
      <c r="D2864" s="5" t="str">
        <f>IF(PhieuBauCu!$B$2&gt;0,IF(LEN($B2864)=0,"",IF(AND($B2864&gt;0,VALUE(SUBSTITUTE($B2864,"1","0"))=$B2864),1,0)),"")</f>
        <v/>
      </c>
      <c r="E2864" s="5" t="str">
        <f>IF(PhieuBauCu!$B$2&gt;1,IF(LEN($B2864)=0,"",IF(AND($B2864&gt;0,VALUE(SUBSTITUTE($B2864,"2","0"))=$B2864),1,0)),"")</f>
        <v/>
      </c>
      <c r="F2864" s="5" t="str">
        <f>IF(PhieuBauCu!$B$2&gt;2,IF(LEN($B2864)=0,"",IF(AND($B2864&gt;0,VALUE(SUBSTITUTE($B2864,"3","0"))=$B2864),1,0)),"")</f>
        <v/>
      </c>
      <c r="G2864" s="5" t="str">
        <f>IF(PhieuBauCu!$B$2&gt;3,IF(LEN($B2864)=0,"",IF(AND($B2864&gt;0,VALUE(SUBSTITUTE($B2864,"4","0"))=$B2864),1,0)),"")</f>
        <v/>
      </c>
      <c r="H2864" s="5" t="str">
        <f>IF(PhieuBauCu!$B$2&gt;4,IF(LEN($B2864)=0,"",IF(AND($B2864&gt;0,VALUE(SUBSTITUTE($B2864,"5","0"))=$B2864),1,0)),"")</f>
        <v/>
      </c>
      <c r="I2864" s="5" t="str">
        <f>IF(PhieuBauCu!$B$2&gt;5,IF(LEN($B2864)=0,"",IF(AND($B2864&gt;0,VALUE(SUBSTITUTE($B2864,"6","0"))=$B2864),1,0)),"")</f>
        <v/>
      </c>
      <c r="J2864" s="5" t="str">
        <f>IF(PhieuBauCu!$B$2&gt;6,IF(LEN($B2864)=0,"",IF(AND($B2864&gt;0,VALUE(SUBSTITUTE($B2864,"7","0"))=$B2864),1,0)),"")</f>
        <v/>
      </c>
      <c r="K2864" s="5" t="str">
        <f>IF(PhieuBauCu!$B$2&gt;7,IF(LEN($B2864)=0,"",IF(AND($B2864&gt;0,VALUE(SUBSTITUTE($B2864,"8","0"))=$B2864),1,0)),"")</f>
        <v/>
      </c>
      <c r="L2864" s="5" t="str">
        <f>IF(PhieuBauCu!$B$2&gt;8,IF(LEN($B2864)=0,"",IF(AND($B2864&gt;0,VALUE(SUBSTITUTE($B2864,"9","0"))=$B2864),1,0)),"")</f>
        <v/>
      </c>
      <c r="M2864" s="9">
        <f t="shared" si="89"/>
        <v>0</v>
      </c>
      <c r="N2864" s="36">
        <f>IF(AND(M2864&lt;=PhieuBauCu!$B$13,M2864&gt;=1),1,0)</f>
        <v>0</v>
      </c>
    </row>
    <row r="2865" spans="1:14" ht="28.5" customHeight="1">
      <c r="A2865" s="2">
        <v>2860</v>
      </c>
      <c r="B2865" s="3"/>
      <c r="C2865" s="48" t="str">
        <f t="shared" si="88"/>
        <v/>
      </c>
      <c r="D2865" s="5" t="str">
        <f>IF(PhieuBauCu!$B$2&gt;0,IF(LEN($B2865)=0,"",IF(AND($B2865&gt;0,VALUE(SUBSTITUTE($B2865,"1","0"))=$B2865),1,0)),"")</f>
        <v/>
      </c>
      <c r="E2865" s="5" t="str">
        <f>IF(PhieuBauCu!$B$2&gt;1,IF(LEN($B2865)=0,"",IF(AND($B2865&gt;0,VALUE(SUBSTITUTE($B2865,"2","0"))=$B2865),1,0)),"")</f>
        <v/>
      </c>
      <c r="F2865" s="5" t="str">
        <f>IF(PhieuBauCu!$B$2&gt;2,IF(LEN($B2865)=0,"",IF(AND($B2865&gt;0,VALUE(SUBSTITUTE($B2865,"3","0"))=$B2865),1,0)),"")</f>
        <v/>
      </c>
      <c r="G2865" s="5" t="str">
        <f>IF(PhieuBauCu!$B$2&gt;3,IF(LEN($B2865)=0,"",IF(AND($B2865&gt;0,VALUE(SUBSTITUTE($B2865,"4","0"))=$B2865),1,0)),"")</f>
        <v/>
      </c>
      <c r="H2865" s="5" t="str">
        <f>IF(PhieuBauCu!$B$2&gt;4,IF(LEN($B2865)=0,"",IF(AND($B2865&gt;0,VALUE(SUBSTITUTE($B2865,"5","0"))=$B2865),1,0)),"")</f>
        <v/>
      </c>
      <c r="I2865" s="5" t="str">
        <f>IF(PhieuBauCu!$B$2&gt;5,IF(LEN($B2865)=0,"",IF(AND($B2865&gt;0,VALUE(SUBSTITUTE($B2865,"6","0"))=$B2865),1,0)),"")</f>
        <v/>
      </c>
      <c r="J2865" s="5" t="str">
        <f>IF(PhieuBauCu!$B$2&gt;6,IF(LEN($B2865)=0,"",IF(AND($B2865&gt;0,VALUE(SUBSTITUTE($B2865,"7","0"))=$B2865),1,0)),"")</f>
        <v/>
      </c>
      <c r="K2865" s="5" t="str">
        <f>IF(PhieuBauCu!$B$2&gt;7,IF(LEN($B2865)=0,"",IF(AND($B2865&gt;0,VALUE(SUBSTITUTE($B2865,"8","0"))=$B2865),1,0)),"")</f>
        <v/>
      </c>
      <c r="L2865" s="5" t="str">
        <f>IF(PhieuBauCu!$B$2&gt;8,IF(LEN($B2865)=0,"",IF(AND($B2865&gt;0,VALUE(SUBSTITUTE($B2865,"9","0"))=$B2865),1,0)),"")</f>
        <v/>
      </c>
      <c r="M2865" s="9">
        <f t="shared" si="89"/>
        <v>0</v>
      </c>
      <c r="N2865" s="36">
        <f>IF(AND(M2865&lt;=PhieuBauCu!$B$13,M2865&gt;=1),1,0)</f>
        <v>0</v>
      </c>
    </row>
    <row r="2866" spans="1:14" ht="28.5" customHeight="1">
      <c r="A2866" s="2">
        <v>2861</v>
      </c>
      <c r="B2866" s="3"/>
      <c r="C2866" s="48" t="str">
        <f t="shared" si="88"/>
        <v/>
      </c>
      <c r="D2866" s="5" t="str">
        <f>IF(PhieuBauCu!$B$2&gt;0,IF(LEN($B2866)=0,"",IF(AND($B2866&gt;0,VALUE(SUBSTITUTE($B2866,"1","0"))=$B2866),1,0)),"")</f>
        <v/>
      </c>
      <c r="E2866" s="5" t="str">
        <f>IF(PhieuBauCu!$B$2&gt;1,IF(LEN($B2866)=0,"",IF(AND($B2866&gt;0,VALUE(SUBSTITUTE($B2866,"2","0"))=$B2866),1,0)),"")</f>
        <v/>
      </c>
      <c r="F2866" s="5" t="str">
        <f>IF(PhieuBauCu!$B$2&gt;2,IF(LEN($B2866)=0,"",IF(AND($B2866&gt;0,VALUE(SUBSTITUTE($B2866,"3","0"))=$B2866),1,0)),"")</f>
        <v/>
      </c>
      <c r="G2866" s="5" t="str">
        <f>IF(PhieuBauCu!$B$2&gt;3,IF(LEN($B2866)=0,"",IF(AND($B2866&gt;0,VALUE(SUBSTITUTE($B2866,"4","0"))=$B2866),1,0)),"")</f>
        <v/>
      </c>
      <c r="H2866" s="5" t="str">
        <f>IF(PhieuBauCu!$B$2&gt;4,IF(LEN($B2866)=0,"",IF(AND($B2866&gt;0,VALUE(SUBSTITUTE($B2866,"5","0"))=$B2866),1,0)),"")</f>
        <v/>
      </c>
      <c r="I2866" s="5" t="str">
        <f>IF(PhieuBauCu!$B$2&gt;5,IF(LEN($B2866)=0,"",IF(AND($B2866&gt;0,VALUE(SUBSTITUTE($B2866,"6","0"))=$B2866),1,0)),"")</f>
        <v/>
      </c>
      <c r="J2866" s="5" t="str">
        <f>IF(PhieuBauCu!$B$2&gt;6,IF(LEN($B2866)=0,"",IF(AND($B2866&gt;0,VALUE(SUBSTITUTE($B2866,"7","0"))=$B2866),1,0)),"")</f>
        <v/>
      </c>
      <c r="K2866" s="5" t="str">
        <f>IF(PhieuBauCu!$B$2&gt;7,IF(LEN($B2866)=0,"",IF(AND($B2866&gt;0,VALUE(SUBSTITUTE($B2866,"8","0"))=$B2866),1,0)),"")</f>
        <v/>
      </c>
      <c r="L2866" s="5" t="str">
        <f>IF(PhieuBauCu!$B$2&gt;8,IF(LEN($B2866)=0,"",IF(AND($B2866&gt;0,VALUE(SUBSTITUTE($B2866,"9","0"))=$B2866),1,0)),"")</f>
        <v/>
      </c>
      <c r="M2866" s="9">
        <f t="shared" si="89"/>
        <v>0</v>
      </c>
      <c r="N2866" s="36">
        <f>IF(AND(M2866&lt;=PhieuBauCu!$B$13,M2866&gt;=1),1,0)</f>
        <v>0</v>
      </c>
    </row>
    <row r="2867" spans="1:14" ht="28.5" customHeight="1">
      <c r="A2867" s="2">
        <v>2862</v>
      </c>
      <c r="B2867" s="3"/>
      <c r="C2867" s="48" t="str">
        <f t="shared" si="88"/>
        <v/>
      </c>
      <c r="D2867" s="5" t="str">
        <f>IF(PhieuBauCu!$B$2&gt;0,IF(LEN($B2867)=0,"",IF(AND($B2867&gt;0,VALUE(SUBSTITUTE($B2867,"1","0"))=$B2867),1,0)),"")</f>
        <v/>
      </c>
      <c r="E2867" s="5" t="str">
        <f>IF(PhieuBauCu!$B$2&gt;1,IF(LEN($B2867)=0,"",IF(AND($B2867&gt;0,VALUE(SUBSTITUTE($B2867,"2","0"))=$B2867),1,0)),"")</f>
        <v/>
      </c>
      <c r="F2867" s="5" t="str">
        <f>IF(PhieuBauCu!$B$2&gt;2,IF(LEN($B2867)=0,"",IF(AND($B2867&gt;0,VALUE(SUBSTITUTE($B2867,"3","0"))=$B2867),1,0)),"")</f>
        <v/>
      </c>
      <c r="G2867" s="5" t="str">
        <f>IF(PhieuBauCu!$B$2&gt;3,IF(LEN($B2867)=0,"",IF(AND($B2867&gt;0,VALUE(SUBSTITUTE($B2867,"4","0"))=$B2867),1,0)),"")</f>
        <v/>
      </c>
      <c r="H2867" s="5" t="str">
        <f>IF(PhieuBauCu!$B$2&gt;4,IF(LEN($B2867)=0,"",IF(AND($B2867&gt;0,VALUE(SUBSTITUTE($B2867,"5","0"))=$B2867),1,0)),"")</f>
        <v/>
      </c>
      <c r="I2867" s="5" t="str">
        <f>IF(PhieuBauCu!$B$2&gt;5,IF(LEN($B2867)=0,"",IF(AND($B2867&gt;0,VALUE(SUBSTITUTE($B2867,"6","0"))=$B2867),1,0)),"")</f>
        <v/>
      </c>
      <c r="J2867" s="5" t="str">
        <f>IF(PhieuBauCu!$B$2&gt;6,IF(LEN($B2867)=0,"",IF(AND($B2867&gt;0,VALUE(SUBSTITUTE($B2867,"7","0"))=$B2867),1,0)),"")</f>
        <v/>
      </c>
      <c r="K2867" s="5" t="str">
        <f>IF(PhieuBauCu!$B$2&gt;7,IF(LEN($B2867)=0,"",IF(AND($B2867&gt;0,VALUE(SUBSTITUTE($B2867,"8","0"))=$B2867),1,0)),"")</f>
        <v/>
      </c>
      <c r="L2867" s="5" t="str">
        <f>IF(PhieuBauCu!$B$2&gt;8,IF(LEN($B2867)=0,"",IF(AND($B2867&gt;0,VALUE(SUBSTITUTE($B2867,"9","0"))=$B2867),1,0)),"")</f>
        <v/>
      </c>
      <c r="M2867" s="9">
        <f t="shared" si="89"/>
        <v>0</v>
      </c>
      <c r="N2867" s="36">
        <f>IF(AND(M2867&lt;=PhieuBauCu!$B$13,M2867&gt;=1),1,0)</f>
        <v>0</v>
      </c>
    </row>
    <row r="2868" spans="1:14" ht="28.5" customHeight="1">
      <c r="A2868" s="2">
        <v>2863</v>
      </c>
      <c r="B2868" s="3"/>
      <c r="C2868" s="48" t="str">
        <f t="shared" si="88"/>
        <v/>
      </c>
      <c r="D2868" s="5" t="str">
        <f>IF(PhieuBauCu!$B$2&gt;0,IF(LEN($B2868)=0,"",IF(AND($B2868&gt;0,VALUE(SUBSTITUTE($B2868,"1","0"))=$B2868),1,0)),"")</f>
        <v/>
      </c>
      <c r="E2868" s="5" t="str">
        <f>IF(PhieuBauCu!$B$2&gt;1,IF(LEN($B2868)=0,"",IF(AND($B2868&gt;0,VALUE(SUBSTITUTE($B2868,"2","0"))=$B2868),1,0)),"")</f>
        <v/>
      </c>
      <c r="F2868" s="5" t="str">
        <f>IF(PhieuBauCu!$B$2&gt;2,IF(LEN($B2868)=0,"",IF(AND($B2868&gt;0,VALUE(SUBSTITUTE($B2868,"3","0"))=$B2868),1,0)),"")</f>
        <v/>
      </c>
      <c r="G2868" s="5" t="str">
        <f>IF(PhieuBauCu!$B$2&gt;3,IF(LEN($B2868)=0,"",IF(AND($B2868&gt;0,VALUE(SUBSTITUTE($B2868,"4","0"))=$B2868),1,0)),"")</f>
        <v/>
      </c>
      <c r="H2868" s="5" t="str">
        <f>IF(PhieuBauCu!$B$2&gt;4,IF(LEN($B2868)=0,"",IF(AND($B2868&gt;0,VALUE(SUBSTITUTE($B2868,"5","0"))=$B2868),1,0)),"")</f>
        <v/>
      </c>
      <c r="I2868" s="5" t="str">
        <f>IF(PhieuBauCu!$B$2&gt;5,IF(LEN($B2868)=0,"",IF(AND($B2868&gt;0,VALUE(SUBSTITUTE($B2868,"6","0"))=$B2868),1,0)),"")</f>
        <v/>
      </c>
      <c r="J2868" s="5" t="str">
        <f>IF(PhieuBauCu!$B$2&gt;6,IF(LEN($B2868)=0,"",IF(AND($B2868&gt;0,VALUE(SUBSTITUTE($B2868,"7","0"))=$B2868),1,0)),"")</f>
        <v/>
      </c>
      <c r="K2868" s="5" t="str">
        <f>IF(PhieuBauCu!$B$2&gt;7,IF(LEN($B2868)=0,"",IF(AND($B2868&gt;0,VALUE(SUBSTITUTE($B2868,"8","0"))=$B2868),1,0)),"")</f>
        <v/>
      </c>
      <c r="L2868" s="5" t="str">
        <f>IF(PhieuBauCu!$B$2&gt;8,IF(LEN($B2868)=0,"",IF(AND($B2868&gt;0,VALUE(SUBSTITUTE($B2868,"9","0"))=$B2868),1,0)),"")</f>
        <v/>
      </c>
      <c r="M2868" s="9">
        <f t="shared" si="89"/>
        <v>0</v>
      </c>
      <c r="N2868" s="36">
        <f>IF(AND(M2868&lt;=PhieuBauCu!$B$13,M2868&gt;=1),1,0)</f>
        <v>0</v>
      </c>
    </row>
    <row r="2869" spans="1:14" ht="28.5" customHeight="1">
      <c r="A2869" s="2">
        <v>2864</v>
      </c>
      <c r="B2869" s="3"/>
      <c r="C2869" s="48" t="str">
        <f t="shared" si="88"/>
        <v/>
      </c>
      <c r="D2869" s="5" t="str">
        <f>IF(PhieuBauCu!$B$2&gt;0,IF(LEN($B2869)=0,"",IF(AND($B2869&gt;0,VALUE(SUBSTITUTE($B2869,"1","0"))=$B2869),1,0)),"")</f>
        <v/>
      </c>
      <c r="E2869" s="5" t="str">
        <f>IF(PhieuBauCu!$B$2&gt;1,IF(LEN($B2869)=0,"",IF(AND($B2869&gt;0,VALUE(SUBSTITUTE($B2869,"2","0"))=$B2869),1,0)),"")</f>
        <v/>
      </c>
      <c r="F2869" s="5" t="str">
        <f>IF(PhieuBauCu!$B$2&gt;2,IF(LEN($B2869)=0,"",IF(AND($B2869&gt;0,VALUE(SUBSTITUTE($B2869,"3","0"))=$B2869),1,0)),"")</f>
        <v/>
      </c>
      <c r="G2869" s="5" t="str">
        <f>IF(PhieuBauCu!$B$2&gt;3,IF(LEN($B2869)=0,"",IF(AND($B2869&gt;0,VALUE(SUBSTITUTE($B2869,"4","0"))=$B2869),1,0)),"")</f>
        <v/>
      </c>
      <c r="H2869" s="5" t="str">
        <f>IF(PhieuBauCu!$B$2&gt;4,IF(LEN($B2869)=0,"",IF(AND($B2869&gt;0,VALUE(SUBSTITUTE($B2869,"5","0"))=$B2869),1,0)),"")</f>
        <v/>
      </c>
      <c r="I2869" s="5" t="str">
        <f>IF(PhieuBauCu!$B$2&gt;5,IF(LEN($B2869)=0,"",IF(AND($B2869&gt;0,VALUE(SUBSTITUTE($B2869,"6","0"))=$B2869),1,0)),"")</f>
        <v/>
      </c>
      <c r="J2869" s="5" t="str">
        <f>IF(PhieuBauCu!$B$2&gt;6,IF(LEN($B2869)=0,"",IF(AND($B2869&gt;0,VALUE(SUBSTITUTE($B2869,"7","0"))=$B2869),1,0)),"")</f>
        <v/>
      </c>
      <c r="K2869" s="5" t="str">
        <f>IF(PhieuBauCu!$B$2&gt;7,IF(LEN($B2869)=0,"",IF(AND($B2869&gt;0,VALUE(SUBSTITUTE($B2869,"8","0"))=$B2869),1,0)),"")</f>
        <v/>
      </c>
      <c r="L2869" s="5" t="str">
        <f>IF(PhieuBauCu!$B$2&gt;8,IF(LEN($B2869)=0,"",IF(AND($B2869&gt;0,VALUE(SUBSTITUTE($B2869,"9","0"))=$B2869),1,0)),"")</f>
        <v/>
      </c>
      <c r="M2869" s="9">
        <f t="shared" si="89"/>
        <v>0</v>
      </c>
      <c r="N2869" s="36">
        <f>IF(AND(M2869&lt;=PhieuBauCu!$B$13,M2869&gt;=1),1,0)</f>
        <v>0</v>
      </c>
    </row>
    <row r="2870" spans="1:14" ht="28.5" customHeight="1">
      <c r="A2870" s="2">
        <v>2865</v>
      </c>
      <c r="B2870" s="3"/>
      <c r="C2870" s="48" t="str">
        <f t="shared" si="88"/>
        <v/>
      </c>
      <c r="D2870" s="5" t="str">
        <f>IF(PhieuBauCu!$B$2&gt;0,IF(LEN($B2870)=0,"",IF(AND($B2870&gt;0,VALUE(SUBSTITUTE($B2870,"1","0"))=$B2870),1,0)),"")</f>
        <v/>
      </c>
      <c r="E2870" s="5" t="str">
        <f>IF(PhieuBauCu!$B$2&gt;1,IF(LEN($B2870)=0,"",IF(AND($B2870&gt;0,VALUE(SUBSTITUTE($B2870,"2","0"))=$B2870),1,0)),"")</f>
        <v/>
      </c>
      <c r="F2870" s="5" t="str">
        <f>IF(PhieuBauCu!$B$2&gt;2,IF(LEN($B2870)=0,"",IF(AND($B2870&gt;0,VALUE(SUBSTITUTE($B2870,"3","0"))=$B2870),1,0)),"")</f>
        <v/>
      </c>
      <c r="G2870" s="5" t="str">
        <f>IF(PhieuBauCu!$B$2&gt;3,IF(LEN($B2870)=0,"",IF(AND($B2870&gt;0,VALUE(SUBSTITUTE($B2870,"4","0"))=$B2870),1,0)),"")</f>
        <v/>
      </c>
      <c r="H2870" s="5" t="str">
        <f>IF(PhieuBauCu!$B$2&gt;4,IF(LEN($B2870)=0,"",IF(AND($B2870&gt;0,VALUE(SUBSTITUTE($B2870,"5","0"))=$B2870),1,0)),"")</f>
        <v/>
      </c>
      <c r="I2870" s="5" t="str">
        <f>IF(PhieuBauCu!$B$2&gt;5,IF(LEN($B2870)=0,"",IF(AND($B2870&gt;0,VALUE(SUBSTITUTE($B2870,"6","0"))=$B2870),1,0)),"")</f>
        <v/>
      </c>
      <c r="J2870" s="5" t="str">
        <f>IF(PhieuBauCu!$B$2&gt;6,IF(LEN($B2870)=0,"",IF(AND($B2870&gt;0,VALUE(SUBSTITUTE($B2870,"7","0"))=$B2870),1,0)),"")</f>
        <v/>
      </c>
      <c r="K2870" s="5" t="str">
        <f>IF(PhieuBauCu!$B$2&gt;7,IF(LEN($B2870)=0,"",IF(AND($B2870&gt;0,VALUE(SUBSTITUTE($B2870,"8","0"))=$B2870),1,0)),"")</f>
        <v/>
      </c>
      <c r="L2870" s="5" t="str">
        <f>IF(PhieuBauCu!$B$2&gt;8,IF(LEN($B2870)=0,"",IF(AND($B2870&gt;0,VALUE(SUBSTITUTE($B2870,"9","0"))=$B2870),1,0)),"")</f>
        <v/>
      </c>
      <c r="M2870" s="9">
        <f t="shared" si="89"/>
        <v>0</v>
      </c>
      <c r="N2870" s="36">
        <f>IF(AND(M2870&lt;=PhieuBauCu!$B$13,M2870&gt;=1),1,0)</f>
        <v>0</v>
      </c>
    </row>
    <row r="2871" spans="1:14" ht="28.5" customHeight="1">
      <c r="A2871" s="2">
        <v>2866</v>
      </c>
      <c r="B2871" s="3"/>
      <c r="C2871" s="48" t="str">
        <f t="shared" si="88"/>
        <v/>
      </c>
      <c r="D2871" s="5" t="str">
        <f>IF(PhieuBauCu!$B$2&gt;0,IF(LEN($B2871)=0,"",IF(AND($B2871&gt;0,VALUE(SUBSTITUTE($B2871,"1","0"))=$B2871),1,0)),"")</f>
        <v/>
      </c>
      <c r="E2871" s="5" t="str">
        <f>IF(PhieuBauCu!$B$2&gt;1,IF(LEN($B2871)=0,"",IF(AND($B2871&gt;0,VALUE(SUBSTITUTE($B2871,"2","0"))=$B2871),1,0)),"")</f>
        <v/>
      </c>
      <c r="F2871" s="5" t="str">
        <f>IF(PhieuBauCu!$B$2&gt;2,IF(LEN($B2871)=0,"",IF(AND($B2871&gt;0,VALUE(SUBSTITUTE($B2871,"3","0"))=$B2871),1,0)),"")</f>
        <v/>
      </c>
      <c r="G2871" s="5" t="str">
        <f>IF(PhieuBauCu!$B$2&gt;3,IF(LEN($B2871)=0,"",IF(AND($B2871&gt;0,VALUE(SUBSTITUTE($B2871,"4","0"))=$B2871),1,0)),"")</f>
        <v/>
      </c>
      <c r="H2871" s="5" t="str">
        <f>IF(PhieuBauCu!$B$2&gt;4,IF(LEN($B2871)=0,"",IF(AND($B2871&gt;0,VALUE(SUBSTITUTE($B2871,"5","0"))=$B2871),1,0)),"")</f>
        <v/>
      </c>
      <c r="I2871" s="5" t="str">
        <f>IF(PhieuBauCu!$B$2&gt;5,IF(LEN($B2871)=0,"",IF(AND($B2871&gt;0,VALUE(SUBSTITUTE($B2871,"6","0"))=$B2871),1,0)),"")</f>
        <v/>
      </c>
      <c r="J2871" s="5" t="str">
        <f>IF(PhieuBauCu!$B$2&gt;6,IF(LEN($B2871)=0,"",IF(AND($B2871&gt;0,VALUE(SUBSTITUTE($B2871,"7","0"))=$B2871),1,0)),"")</f>
        <v/>
      </c>
      <c r="K2871" s="5" t="str">
        <f>IF(PhieuBauCu!$B$2&gt;7,IF(LEN($B2871)=0,"",IF(AND($B2871&gt;0,VALUE(SUBSTITUTE($B2871,"8","0"))=$B2871),1,0)),"")</f>
        <v/>
      </c>
      <c r="L2871" s="5" t="str">
        <f>IF(PhieuBauCu!$B$2&gt;8,IF(LEN($B2871)=0,"",IF(AND($B2871&gt;0,VALUE(SUBSTITUTE($B2871,"9","0"))=$B2871),1,0)),"")</f>
        <v/>
      </c>
      <c r="M2871" s="9">
        <f t="shared" si="89"/>
        <v>0</v>
      </c>
      <c r="N2871" s="36">
        <f>IF(AND(M2871&lt;=PhieuBauCu!$B$13,M2871&gt;=1),1,0)</f>
        <v>0</v>
      </c>
    </row>
    <row r="2872" spans="1:14" ht="28.5" customHeight="1">
      <c r="A2872" s="2">
        <v>2867</v>
      </c>
      <c r="B2872" s="3"/>
      <c r="C2872" s="48" t="str">
        <f t="shared" si="88"/>
        <v/>
      </c>
      <c r="D2872" s="5" t="str">
        <f>IF(PhieuBauCu!$B$2&gt;0,IF(LEN($B2872)=0,"",IF(AND($B2872&gt;0,VALUE(SUBSTITUTE($B2872,"1","0"))=$B2872),1,0)),"")</f>
        <v/>
      </c>
      <c r="E2872" s="5" t="str">
        <f>IF(PhieuBauCu!$B$2&gt;1,IF(LEN($B2872)=0,"",IF(AND($B2872&gt;0,VALUE(SUBSTITUTE($B2872,"2","0"))=$B2872),1,0)),"")</f>
        <v/>
      </c>
      <c r="F2872" s="5" t="str">
        <f>IF(PhieuBauCu!$B$2&gt;2,IF(LEN($B2872)=0,"",IF(AND($B2872&gt;0,VALUE(SUBSTITUTE($B2872,"3","0"))=$B2872),1,0)),"")</f>
        <v/>
      </c>
      <c r="G2872" s="5" t="str">
        <f>IF(PhieuBauCu!$B$2&gt;3,IF(LEN($B2872)=0,"",IF(AND($B2872&gt;0,VALUE(SUBSTITUTE($B2872,"4","0"))=$B2872),1,0)),"")</f>
        <v/>
      </c>
      <c r="H2872" s="5" t="str">
        <f>IF(PhieuBauCu!$B$2&gt;4,IF(LEN($B2872)=0,"",IF(AND($B2872&gt;0,VALUE(SUBSTITUTE($B2872,"5","0"))=$B2872),1,0)),"")</f>
        <v/>
      </c>
      <c r="I2872" s="5" t="str">
        <f>IF(PhieuBauCu!$B$2&gt;5,IF(LEN($B2872)=0,"",IF(AND($B2872&gt;0,VALUE(SUBSTITUTE($B2872,"6","0"))=$B2872),1,0)),"")</f>
        <v/>
      </c>
      <c r="J2872" s="5" t="str">
        <f>IF(PhieuBauCu!$B$2&gt;6,IF(LEN($B2872)=0,"",IF(AND($B2872&gt;0,VALUE(SUBSTITUTE($B2872,"7","0"))=$B2872),1,0)),"")</f>
        <v/>
      </c>
      <c r="K2872" s="5" t="str">
        <f>IF(PhieuBauCu!$B$2&gt;7,IF(LEN($B2872)=0,"",IF(AND($B2872&gt;0,VALUE(SUBSTITUTE($B2872,"8","0"))=$B2872),1,0)),"")</f>
        <v/>
      </c>
      <c r="L2872" s="5" t="str">
        <f>IF(PhieuBauCu!$B$2&gt;8,IF(LEN($B2872)=0,"",IF(AND($B2872&gt;0,VALUE(SUBSTITUTE($B2872,"9","0"))=$B2872),1,0)),"")</f>
        <v/>
      </c>
      <c r="M2872" s="9">
        <f t="shared" si="89"/>
        <v>0</v>
      </c>
      <c r="N2872" s="36">
        <f>IF(AND(M2872&lt;=PhieuBauCu!$B$13,M2872&gt;=1),1,0)</f>
        <v>0</v>
      </c>
    </row>
    <row r="2873" spans="1:14" ht="28.5" customHeight="1">
      <c r="A2873" s="2">
        <v>2868</v>
      </c>
      <c r="B2873" s="3"/>
      <c r="C2873" s="48" t="str">
        <f t="shared" si="88"/>
        <v/>
      </c>
      <c r="D2873" s="5" t="str">
        <f>IF(PhieuBauCu!$B$2&gt;0,IF(LEN($B2873)=0,"",IF(AND($B2873&gt;0,VALUE(SUBSTITUTE($B2873,"1","0"))=$B2873),1,0)),"")</f>
        <v/>
      </c>
      <c r="E2873" s="5" t="str">
        <f>IF(PhieuBauCu!$B$2&gt;1,IF(LEN($B2873)=0,"",IF(AND($B2873&gt;0,VALUE(SUBSTITUTE($B2873,"2","0"))=$B2873),1,0)),"")</f>
        <v/>
      </c>
      <c r="F2873" s="5" t="str">
        <f>IF(PhieuBauCu!$B$2&gt;2,IF(LEN($B2873)=0,"",IF(AND($B2873&gt;0,VALUE(SUBSTITUTE($B2873,"3","0"))=$B2873),1,0)),"")</f>
        <v/>
      </c>
      <c r="G2873" s="5" t="str">
        <f>IF(PhieuBauCu!$B$2&gt;3,IF(LEN($B2873)=0,"",IF(AND($B2873&gt;0,VALUE(SUBSTITUTE($B2873,"4","0"))=$B2873),1,0)),"")</f>
        <v/>
      </c>
      <c r="H2873" s="5" t="str">
        <f>IF(PhieuBauCu!$B$2&gt;4,IF(LEN($B2873)=0,"",IF(AND($B2873&gt;0,VALUE(SUBSTITUTE($B2873,"5","0"))=$B2873),1,0)),"")</f>
        <v/>
      </c>
      <c r="I2873" s="5" t="str">
        <f>IF(PhieuBauCu!$B$2&gt;5,IF(LEN($B2873)=0,"",IF(AND($B2873&gt;0,VALUE(SUBSTITUTE($B2873,"6","0"))=$B2873),1,0)),"")</f>
        <v/>
      </c>
      <c r="J2873" s="5" t="str">
        <f>IF(PhieuBauCu!$B$2&gt;6,IF(LEN($B2873)=0,"",IF(AND($B2873&gt;0,VALUE(SUBSTITUTE($B2873,"7","0"))=$B2873),1,0)),"")</f>
        <v/>
      </c>
      <c r="K2873" s="5" t="str">
        <f>IF(PhieuBauCu!$B$2&gt;7,IF(LEN($B2873)=0,"",IF(AND($B2873&gt;0,VALUE(SUBSTITUTE($B2873,"8","0"))=$B2873),1,0)),"")</f>
        <v/>
      </c>
      <c r="L2873" s="5" t="str">
        <f>IF(PhieuBauCu!$B$2&gt;8,IF(LEN($B2873)=0,"",IF(AND($B2873&gt;0,VALUE(SUBSTITUTE($B2873,"9","0"))=$B2873),1,0)),"")</f>
        <v/>
      </c>
      <c r="M2873" s="9">
        <f t="shared" si="89"/>
        <v>0</v>
      </c>
      <c r="N2873" s="36">
        <f>IF(AND(M2873&lt;=PhieuBauCu!$B$13,M2873&gt;=1),1,0)</f>
        <v>0</v>
      </c>
    </row>
    <row r="2874" spans="1:14" ht="28.5" customHeight="1">
      <c r="A2874" s="2">
        <v>2869</v>
      </c>
      <c r="B2874" s="3"/>
      <c r="C2874" s="48" t="str">
        <f t="shared" si="88"/>
        <v/>
      </c>
      <c r="D2874" s="5" t="str">
        <f>IF(PhieuBauCu!$B$2&gt;0,IF(LEN($B2874)=0,"",IF(AND($B2874&gt;0,VALUE(SUBSTITUTE($B2874,"1","0"))=$B2874),1,0)),"")</f>
        <v/>
      </c>
      <c r="E2874" s="5" t="str">
        <f>IF(PhieuBauCu!$B$2&gt;1,IF(LEN($B2874)=0,"",IF(AND($B2874&gt;0,VALUE(SUBSTITUTE($B2874,"2","0"))=$B2874),1,0)),"")</f>
        <v/>
      </c>
      <c r="F2874" s="5" t="str">
        <f>IF(PhieuBauCu!$B$2&gt;2,IF(LEN($B2874)=0,"",IF(AND($B2874&gt;0,VALUE(SUBSTITUTE($B2874,"3","0"))=$B2874),1,0)),"")</f>
        <v/>
      </c>
      <c r="G2874" s="5" t="str">
        <f>IF(PhieuBauCu!$B$2&gt;3,IF(LEN($B2874)=0,"",IF(AND($B2874&gt;0,VALUE(SUBSTITUTE($B2874,"4","0"))=$B2874),1,0)),"")</f>
        <v/>
      </c>
      <c r="H2874" s="5" t="str">
        <f>IF(PhieuBauCu!$B$2&gt;4,IF(LEN($B2874)=0,"",IF(AND($B2874&gt;0,VALUE(SUBSTITUTE($B2874,"5","0"))=$B2874),1,0)),"")</f>
        <v/>
      </c>
      <c r="I2874" s="5" t="str">
        <f>IF(PhieuBauCu!$B$2&gt;5,IF(LEN($B2874)=0,"",IF(AND($B2874&gt;0,VALUE(SUBSTITUTE($B2874,"6","0"))=$B2874),1,0)),"")</f>
        <v/>
      </c>
      <c r="J2874" s="5" t="str">
        <f>IF(PhieuBauCu!$B$2&gt;6,IF(LEN($B2874)=0,"",IF(AND($B2874&gt;0,VALUE(SUBSTITUTE($B2874,"7","0"))=$B2874),1,0)),"")</f>
        <v/>
      </c>
      <c r="K2874" s="5" t="str">
        <f>IF(PhieuBauCu!$B$2&gt;7,IF(LEN($B2874)=0,"",IF(AND($B2874&gt;0,VALUE(SUBSTITUTE($B2874,"8","0"))=$B2874),1,0)),"")</f>
        <v/>
      </c>
      <c r="L2874" s="5" t="str">
        <f>IF(PhieuBauCu!$B$2&gt;8,IF(LEN($B2874)=0,"",IF(AND($B2874&gt;0,VALUE(SUBSTITUTE($B2874,"9","0"))=$B2874),1,0)),"")</f>
        <v/>
      </c>
      <c r="M2874" s="9">
        <f t="shared" si="89"/>
        <v>0</v>
      </c>
      <c r="N2874" s="36">
        <f>IF(AND(M2874&lt;=PhieuBauCu!$B$13,M2874&gt;=1),1,0)</f>
        <v>0</v>
      </c>
    </row>
    <row r="2875" spans="1:14" ht="28.5" customHeight="1">
      <c r="A2875" s="2">
        <v>2870</v>
      </c>
      <c r="B2875" s="3"/>
      <c r="C2875" s="48" t="str">
        <f t="shared" si="88"/>
        <v/>
      </c>
      <c r="D2875" s="5" t="str">
        <f>IF(PhieuBauCu!$B$2&gt;0,IF(LEN($B2875)=0,"",IF(AND($B2875&gt;0,VALUE(SUBSTITUTE($B2875,"1","0"))=$B2875),1,0)),"")</f>
        <v/>
      </c>
      <c r="E2875" s="5" t="str">
        <f>IF(PhieuBauCu!$B$2&gt;1,IF(LEN($B2875)=0,"",IF(AND($B2875&gt;0,VALUE(SUBSTITUTE($B2875,"2","0"))=$B2875),1,0)),"")</f>
        <v/>
      </c>
      <c r="F2875" s="5" t="str">
        <f>IF(PhieuBauCu!$B$2&gt;2,IF(LEN($B2875)=0,"",IF(AND($B2875&gt;0,VALUE(SUBSTITUTE($B2875,"3","0"))=$B2875),1,0)),"")</f>
        <v/>
      </c>
      <c r="G2875" s="5" t="str">
        <f>IF(PhieuBauCu!$B$2&gt;3,IF(LEN($B2875)=0,"",IF(AND($B2875&gt;0,VALUE(SUBSTITUTE($B2875,"4","0"))=$B2875),1,0)),"")</f>
        <v/>
      </c>
      <c r="H2875" s="5" t="str">
        <f>IF(PhieuBauCu!$B$2&gt;4,IF(LEN($B2875)=0,"",IF(AND($B2875&gt;0,VALUE(SUBSTITUTE($B2875,"5","0"))=$B2875),1,0)),"")</f>
        <v/>
      </c>
      <c r="I2875" s="5" t="str">
        <f>IF(PhieuBauCu!$B$2&gt;5,IF(LEN($B2875)=0,"",IF(AND($B2875&gt;0,VALUE(SUBSTITUTE($B2875,"6","0"))=$B2875),1,0)),"")</f>
        <v/>
      </c>
      <c r="J2875" s="5" t="str">
        <f>IF(PhieuBauCu!$B$2&gt;6,IF(LEN($B2875)=0,"",IF(AND($B2875&gt;0,VALUE(SUBSTITUTE($B2875,"7","0"))=$B2875),1,0)),"")</f>
        <v/>
      </c>
      <c r="K2875" s="5" t="str">
        <f>IF(PhieuBauCu!$B$2&gt;7,IF(LEN($B2875)=0,"",IF(AND($B2875&gt;0,VALUE(SUBSTITUTE($B2875,"8","0"))=$B2875),1,0)),"")</f>
        <v/>
      </c>
      <c r="L2875" s="5" t="str">
        <f>IF(PhieuBauCu!$B$2&gt;8,IF(LEN($B2875)=0,"",IF(AND($B2875&gt;0,VALUE(SUBSTITUTE($B2875,"9","0"))=$B2875),1,0)),"")</f>
        <v/>
      </c>
      <c r="M2875" s="9">
        <f t="shared" si="89"/>
        <v>0</v>
      </c>
      <c r="N2875" s="36">
        <f>IF(AND(M2875&lt;=PhieuBauCu!$B$13,M2875&gt;=1),1,0)</f>
        <v>0</v>
      </c>
    </row>
    <row r="2876" spans="1:14" ht="28.5" customHeight="1">
      <c r="A2876" s="2">
        <v>2871</v>
      </c>
      <c r="B2876" s="3"/>
      <c r="C2876" s="48" t="str">
        <f t="shared" si="88"/>
        <v/>
      </c>
      <c r="D2876" s="5" t="str">
        <f>IF(PhieuBauCu!$B$2&gt;0,IF(LEN($B2876)=0,"",IF(AND($B2876&gt;0,VALUE(SUBSTITUTE($B2876,"1","0"))=$B2876),1,0)),"")</f>
        <v/>
      </c>
      <c r="E2876" s="5" t="str">
        <f>IF(PhieuBauCu!$B$2&gt;1,IF(LEN($B2876)=0,"",IF(AND($B2876&gt;0,VALUE(SUBSTITUTE($B2876,"2","0"))=$B2876),1,0)),"")</f>
        <v/>
      </c>
      <c r="F2876" s="5" t="str">
        <f>IF(PhieuBauCu!$B$2&gt;2,IF(LEN($B2876)=0,"",IF(AND($B2876&gt;0,VALUE(SUBSTITUTE($B2876,"3","0"))=$B2876),1,0)),"")</f>
        <v/>
      </c>
      <c r="G2876" s="5" t="str">
        <f>IF(PhieuBauCu!$B$2&gt;3,IF(LEN($B2876)=0,"",IF(AND($B2876&gt;0,VALUE(SUBSTITUTE($B2876,"4","0"))=$B2876),1,0)),"")</f>
        <v/>
      </c>
      <c r="H2876" s="5" t="str">
        <f>IF(PhieuBauCu!$B$2&gt;4,IF(LEN($B2876)=0,"",IF(AND($B2876&gt;0,VALUE(SUBSTITUTE($B2876,"5","0"))=$B2876),1,0)),"")</f>
        <v/>
      </c>
      <c r="I2876" s="5" t="str">
        <f>IF(PhieuBauCu!$B$2&gt;5,IF(LEN($B2876)=0,"",IF(AND($B2876&gt;0,VALUE(SUBSTITUTE($B2876,"6","0"))=$B2876),1,0)),"")</f>
        <v/>
      </c>
      <c r="J2876" s="5" t="str">
        <f>IF(PhieuBauCu!$B$2&gt;6,IF(LEN($B2876)=0,"",IF(AND($B2876&gt;0,VALUE(SUBSTITUTE($B2876,"7","0"))=$B2876),1,0)),"")</f>
        <v/>
      </c>
      <c r="K2876" s="5" t="str">
        <f>IF(PhieuBauCu!$B$2&gt;7,IF(LEN($B2876)=0,"",IF(AND($B2876&gt;0,VALUE(SUBSTITUTE($B2876,"8","0"))=$B2876),1,0)),"")</f>
        <v/>
      </c>
      <c r="L2876" s="5" t="str">
        <f>IF(PhieuBauCu!$B$2&gt;8,IF(LEN($B2876)=0,"",IF(AND($B2876&gt;0,VALUE(SUBSTITUTE($B2876,"9","0"))=$B2876),1,0)),"")</f>
        <v/>
      </c>
      <c r="M2876" s="9">
        <f t="shared" si="89"/>
        <v>0</v>
      </c>
      <c r="N2876" s="36">
        <f>IF(AND(M2876&lt;=PhieuBauCu!$B$13,M2876&gt;=1),1,0)</f>
        <v>0</v>
      </c>
    </row>
    <row r="2877" spans="1:14" ht="28.5" customHeight="1">
      <c r="A2877" s="2">
        <v>2872</v>
      </c>
      <c r="B2877" s="3"/>
      <c r="C2877" s="48" t="str">
        <f t="shared" si="88"/>
        <v/>
      </c>
      <c r="D2877" s="5" t="str">
        <f>IF(PhieuBauCu!$B$2&gt;0,IF(LEN($B2877)=0,"",IF(AND($B2877&gt;0,VALUE(SUBSTITUTE($B2877,"1","0"))=$B2877),1,0)),"")</f>
        <v/>
      </c>
      <c r="E2877" s="5" t="str">
        <f>IF(PhieuBauCu!$B$2&gt;1,IF(LEN($B2877)=0,"",IF(AND($B2877&gt;0,VALUE(SUBSTITUTE($B2877,"2","0"))=$B2877),1,0)),"")</f>
        <v/>
      </c>
      <c r="F2877" s="5" t="str">
        <f>IF(PhieuBauCu!$B$2&gt;2,IF(LEN($B2877)=0,"",IF(AND($B2877&gt;0,VALUE(SUBSTITUTE($B2877,"3","0"))=$B2877),1,0)),"")</f>
        <v/>
      </c>
      <c r="G2877" s="5" t="str">
        <f>IF(PhieuBauCu!$B$2&gt;3,IF(LEN($B2877)=0,"",IF(AND($B2877&gt;0,VALUE(SUBSTITUTE($B2877,"4","0"))=$B2877),1,0)),"")</f>
        <v/>
      </c>
      <c r="H2877" s="5" t="str">
        <f>IF(PhieuBauCu!$B$2&gt;4,IF(LEN($B2877)=0,"",IF(AND($B2877&gt;0,VALUE(SUBSTITUTE($B2877,"5","0"))=$B2877),1,0)),"")</f>
        <v/>
      </c>
      <c r="I2877" s="5" t="str">
        <f>IF(PhieuBauCu!$B$2&gt;5,IF(LEN($B2877)=0,"",IF(AND($B2877&gt;0,VALUE(SUBSTITUTE($B2877,"6","0"))=$B2877),1,0)),"")</f>
        <v/>
      </c>
      <c r="J2877" s="5" t="str">
        <f>IF(PhieuBauCu!$B$2&gt;6,IF(LEN($B2877)=0,"",IF(AND($B2877&gt;0,VALUE(SUBSTITUTE($B2877,"7","0"))=$B2877),1,0)),"")</f>
        <v/>
      </c>
      <c r="K2877" s="5" t="str">
        <f>IF(PhieuBauCu!$B$2&gt;7,IF(LEN($B2877)=0,"",IF(AND($B2877&gt;0,VALUE(SUBSTITUTE($B2877,"8","0"))=$B2877),1,0)),"")</f>
        <v/>
      </c>
      <c r="L2877" s="5" t="str">
        <f>IF(PhieuBauCu!$B$2&gt;8,IF(LEN($B2877)=0,"",IF(AND($B2877&gt;0,VALUE(SUBSTITUTE($B2877,"9","0"))=$B2877),1,0)),"")</f>
        <v/>
      </c>
      <c r="M2877" s="9">
        <f t="shared" si="89"/>
        <v>0</v>
      </c>
      <c r="N2877" s="36">
        <f>IF(AND(M2877&lt;=PhieuBauCu!$B$13,M2877&gt;=1),1,0)</f>
        <v>0</v>
      </c>
    </row>
    <row r="2878" spans="1:14" ht="28.5" customHeight="1">
      <c r="A2878" s="2">
        <v>2873</v>
      </c>
      <c r="B2878" s="3"/>
      <c r="C2878" s="48" t="str">
        <f t="shared" si="88"/>
        <v/>
      </c>
      <c r="D2878" s="5" t="str">
        <f>IF(PhieuBauCu!$B$2&gt;0,IF(LEN($B2878)=0,"",IF(AND($B2878&gt;0,VALUE(SUBSTITUTE($B2878,"1","0"))=$B2878),1,0)),"")</f>
        <v/>
      </c>
      <c r="E2878" s="5" t="str">
        <f>IF(PhieuBauCu!$B$2&gt;1,IF(LEN($B2878)=0,"",IF(AND($B2878&gt;0,VALUE(SUBSTITUTE($B2878,"2","0"))=$B2878),1,0)),"")</f>
        <v/>
      </c>
      <c r="F2878" s="5" t="str">
        <f>IF(PhieuBauCu!$B$2&gt;2,IF(LEN($B2878)=0,"",IF(AND($B2878&gt;0,VALUE(SUBSTITUTE($B2878,"3","0"))=$B2878),1,0)),"")</f>
        <v/>
      </c>
      <c r="G2878" s="5" t="str">
        <f>IF(PhieuBauCu!$B$2&gt;3,IF(LEN($B2878)=0,"",IF(AND($B2878&gt;0,VALUE(SUBSTITUTE($B2878,"4","0"))=$B2878),1,0)),"")</f>
        <v/>
      </c>
      <c r="H2878" s="5" t="str">
        <f>IF(PhieuBauCu!$B$2&gt;4,IF(LEN($B2878)=0,"",IF(AND($B2878&gt;0,VALUE(SUBSTITUTE($B2878,"5","0"))=$B2878),1,0)),"")</f>
        <v/>
      </c>
      <c r="I2878" s="5" t="str">
        <f>IF(PhieuBauCu!$B$2&gt;5,IF(LEN($B2878)=0,"",IF(AND($B2878&gt;0,VALUE(SUBSTITUTE($B2878,"6","0"))=$B2878),1,0)),"")</f>
        <v/>
      </c>
      <c r="J2878" s="5" t="str">
        <f>IF(PhieuBauCu!$B$2&gt;6,IF(LEN($B2878)=0,"",IF(AND($B2878&gt;0,VALUE(SUBSTITUTE($B2878,"7","0"))=$B2878),1,0)),"")</f>
        <v/>
      </c>
      <c r="K2878" s="5" t="str">
        <f>IF(PhieuBauCu!$B$2&gt;7,IF(LEN($B2878)=0,"",IF(AND($B2878&gt;0,VALUE(SUBSTITUTE($B2878,"8","0"))=$B2878),1,0)),"")</f>
        <v/>
      </c>
      <c r="L2878" s="5" t="str">
        <f>IF(PhieuBauCu!$B$2&gt;8,IF(LEN($B2878)=0,"",IF(AND($B2878&gt;0,VALUE(SUBSTITUTE($B2878,"9","0"))=$B2878),1,0)),"")</f>
        <v/>
      </c>
      <c r="M2878" s="9">
        <f t="shared" si="89"/>
        <v>0</v>
      </c>
      <c r="N2878" s="36">
        <f>IF(AND(M2878&lt;=PhieuBauCu!$B$13,M2878&gt;=1),1,0)</f>
        <v>0</v>
      </c>
    </row>
    <row r="2879" spans="1:14" ht="28.5" customHeight="1">
      <c r="A2879" s="2">
        <v>2874</v>
      </c>
      <c r="B2879" s="3"/>
      <c r="C2879" s="48" t="str">
        <f t="shared" si="88"/>
        <v/>
      </c>
      <c r="D2879" s="5" t="str">
        <f>IF(PhieuBauCu!$B$2&gt;0,IF(LEN($B2879)=0,"",IF(AND($B2879&gt;0,VALUE(SUBSTITUTE($B2879,"1","0"))=$B2879),1,0)),"")</f>
        <v/>
      </c>
      <c r="E2879" s="5" t="str">
        <f>IF(PhieuBauCu!$B$2&gt;1,IF(LEN($B2879)=0,"",IF(AND($B2879&gt;0,VALUE(SUBSTITUTE($B2879,"2","0"))=$B2879),1,0)),"")</f>
        <v/>
      </c>
      <c r="F2879" s="5" t="str">
        <f>IF(PhieuBauCu!$B$2&gt;2,IF(LEN($B2879)=0,"",IF(AND($B2879&gt;0,VALUE(SUBSTITUTE($B2879,"3","0"))=$B2879),1,0)),"")</f>
        <v/>
      </c>
      <c r="G2879" s="5" t="str">
        <f>IF(PhieuBauCu!$B$2&gt;3,IF(LEN($B2879)=0,"",IF(AND($B2879&gt;0,VALUE(SUBSTITUTE($B2879,"4","0"))=$B2879),1,0)),"")</f>
        <v/>
      </c>
      <c r="H2879" s="5" t="str">
        <f>IF(PhieuBauCu!$B$2&gt;4,IF(LEN($B2879)=0,"",IF(AND($B2879&gt;0,VALUE(SUBSTITUTE($B2879,"5","0"))=$B2879),1,0)),"")</f>
        <v/>
      </c>
      <c r="I2879" s="5" t="str">
        <f>IF(PhieuBauCu!$B$2&gt;5,IF(LEN($B2879)=0,"",IF(AND($B2879&gt;0,VALUE(SUBSTITUTE($B2879,"6","0"))=$B2879),1,0)),"")</f>
        <v/>
      </c>
      <c r="J2879" s="5" t="str">
        <f>IF(PhieuBauCu!$B$2&gt;6,IF(LEN($B2879)=0,"",IF(AND($B2879&gt;0,VALUE(SUBSTITUTE($B2879,"7","0"))=$B2879),1,0)),"")</f>
        <v/>
      </c>
      <c r="K2879" s="5" t="str">
        <f>IF(PhieuBauCu!$B$2&gt;7,IF(LEN($B2879)=0,"",IF(AND($B2879&gt;0,VALUE(SUBSTITUTE($B2879,"8","0"))=$B2879),1,0)),"")</f>
        <v/>
      </c>
      <c r="L2879" s="5" t="str">
        <f>IF(PhieuBauCu!$B$2&gt;8,IF(LEN($B2879)=0,"",IF(AND($B2879&gt;0,VALUE(SUBSTITUTE($B2879,"9","0"))=$B2879),1,0)),"")</f>
        <v/>
      </c>
      <c r="M2879" s="9">
        <f t="shared" si="89"/>
        <v>0</v>
      </c>
      <c r="N2879" s="36">
        <f>IF(AND(M2879&lt;=PhieuBauCu!$B$13,M2879&gt;=1),1,0)</f>
        <v>0</v>
      </c>
    </row>
    <row r="2880" spans="1:14" ht="28.5" customHeight="1">
      <c r="A2880" s="2">
        <v>2875</v>
      </c>
      <c r="B2880" s="3"/>
      <c r="C2880" s="48" t="str">
        <f t="shared" si="88"/>
        <v/>
      </c>
      <c r="D2880" s="5" t="str">
        <f>IF(PhieuBauCu!$B$2&gt;0,IF(LEN($B2880)=0,"",IF(AND($B2880&gt;0,VALUE(SUBSTITUTE($B2880,"1","0"))=$B2880),1,0)),"")</f>
        <v/>
      </c>
      <c r="E2880" s="5" t="str">
        <f>IF(PhieuBauCu!$B$2&gt;1,IF(LEN($B2880)=0,"",IF(AND($B2880&gt;0,VALUE(SUBSTITUTE($B2880,"2","0"))=$B2880),1,0)),"")</f>
        <v/>
      </c>
      <c r="F2880" s="5" t="str">
        <f>IF(PhieuBauCu!$B$2&gt;2,IF(LEN($B2880)=0,"",IF(AND($B2880&gt;0,VALUE(SUBSTITUTE($B2880,"3","0"))=$B2880),1,0)),"")</f>
        <v/>
      </c>
      <c r="G2880" s="5" t="str">
        <f>IF(PhieuBauCu!$B$2&gt;3,IF(LEN($B2880)=0,"",IF(AND($B2880&gt;0,VALUE(SUBSTITUTE($B2880,"4","0"))=$B2880),1,0)),"")</f>
        <v/>
      </c>
      <c r="H2880" s="5" t="str">
        <f>IF(PhieuBauCu!$B$2&gt;4,IF(LEN($B2880)=0,"",IF(AND($B2880&gt;0,VALUE(SUBSTITUTE($B2880,"5","0"))=$B2880),1,0)),"")</f>
        <v/>
      </c>
      <c r="I2880" s="5" t="str">
        <f>IF(PhieuBauCu!$B$2&gt;5,IF(LEN($B2880)=0,"",IF(AND($B2880&gt;0,VALUE(SUBSTITUTE($B2880,"6","0"))=$B2880),1,0)),"")</f>
        <v/>
      </c>
      <c r="J2880" s="5" t="str">
        <f>IF(PhieuBauCu!$B$2&gt;6,IF(LEN($B2880)=0,"",IF(AND($B2880&gt;0,VALUE(SUBSTITUTE($B2880,"7","0"))=$B2880),1,0)),"")</f>
        <v/>
      </c>
      <c r="K2880" s="5" t="str">
        <f>IF(PhieuBauCu!$B$2&gt;7,IF(LEN($B2880)=0,"",IF(AND($B2880&gt;0,VALUE(SUBSTITUTE($B2880,"8","0"))=$B2880),1,0)),"")</f>
        <v/>
      </c>
      <c r="L2880" s="5" t="str">
        <f>IF(PhieuBauCu!$B$2&gt;8,IF(LEN($B2880)=0,"",IF(AND($B2880&gt;0,VALUE(SUBSTITUTE($B2880,"9","0"))=$B2880),1,0)),"")</f>
        <v/>
      </c>
      <c r="M2880" s="9">
        <f t="shared" si="89"/>
        <v>0</v>
      </c>
      <c r="N2880" s="36">
        <f>IF(AND(M2880&lt;=PhieuBauCu!$B$13,M2880&gt;=1),1,0)</f>
        <v>0</v>
      </c>
    </row>
    <row r="2881" spans="1:14" ht="28.5" customHeight="1">
      <c r="A2881" s="2">
        <v>2876</v>
      </c>
      <c r="B2881" s="3"/>
      <c r="C2881" s="48" t="str">
        <f t="shared" si="88"/>
        <v/>
      </c>
      <c r="D2881" s="5" t="str">
        <f>IF(PhieuBauCu!$B$2&gt;0,IF(LEN($B2881)=0,"",IF(AND($B2881&gt;0,VALUE(SUBSTITUTE($B2881,"1","0"))=$B2881),1,0)),"")</f>
        <v/>
      </c>
      <c r="E2881" s="5" t="str">
        <f>IF(PhieuBauCu!$B$2&gt;1,IF(LEN($B2881)=0,"",IF(AND($B2881&gt;0,VALUE(SUBSTITUTE($B2881,"2","0"))=$B2881),1,0)),"")</f>
        <v/>
      </c>
      <c r="F2881" s="5" t="str">
        <f>IF(PhieuBauCu!$B$2&gt;2,IF(LEN($B2881)=0,"",IF(AND($B2881&gt;0,VALUE(SUBSTITUTE($B2881,"3","0"))=$B2881),1,0)),"")</f>
        <v/>
      </c>
      <c r="G2881" s="5" t="str">
        <f>IF(PhieuBauCu!$B$2&gt;3,IF(LEN($B2881)=0,"",IF(AND($B2881&gt;0,VALUE(SUBSTITUTE($B2881,"4","0"))=$B2881),1,0)),"")</f>
        <v/>
      </c>
      <c r="H2881" s="5" t="str">
        <f>IF(PhieuBauCu!$B$2&gt;4,IF(LEN($B2881)=0,"",IF(AND($B2881&gt;0,VALUE(SUBSTITUTE($B2881,"5","0"))=$B2881),1,0)),"")</f>
        <v/>
      </c>
      <c r="I2881" s="5" t="str">
        <f>IF(PhieuBauCu!$B$2&gt;5,IF(LEN($B2881)=0,"",IF(AND($B2881&gt;0,VALUE(SUBSTITUTE($B2881,"6","0"))=$B2881),1,0)),"")</f>
        <v/>
      </c>
      <c r="J2881" s="5" t="str">
        <f>IF(PhieuBauCu!$B$2&gt;6,IF(LEN($B2881)=0,"",IF(AND($B2881&gt;0,VALUE(SUBSTITUTE($B2881,"7","0"))=$B2881),1,0)),"")</f>
        <v/>
      </c>
      <c r="K2881" s="5" t="str">
        <f>IF(PhieuBauCu!$B$2&gt;7,IF(LEN($B2881)=0,"",IF(AND($B2881&gt;0,VALUE(SUBSTITUTE($B2881,"8","0"))=$B2881),1,0)),"")</f>
        <v/>
      </c>
      <c r="L2881" s="5" t="str">
        <f>IF(PhieuBauCu!$B$2&gt;8,IF(LEN($B2881)=0,"",IF(AND($B2881&gt;0,VALUE(SUBSTITUTE($B2881,"9","0"))=$B2881),1,0)),"")</f>
        <v/>
      </c>
      <c r="M2881" s="9">
        <f t="shared" si="89"/>
        <v>0</v>
      </c>
      <c r="N2881" s="36">
        <f>IF(AND(M2881&lt;=PhieuBauCu!$B$13,M2881&gt;=1),1,0)</f>
        <v>0</v>
      </c>
    </row>
    <row r="2882" spans="1:14" ht="28.5" customHeight="1">
      <c r="A2882" s="2">
        <v>2877</v>
      </c>
      <c r="B2882" s="3"/>
      <c r="C2882" s="48" t="str">
        <f t="shared" si="88"/>
        <v/>
      </c>
      <c r="D2882" s="5" t="str">
        <f>IF(PhieuBauCu!$B$2&gt;0,IF(LEN($B2882)=0,"",IF(AND($B2882&gt;0,VALUE(SUBSTITUTE($B2882,"1","0"))=$B2882),1,0)),"")</f>
        <v/>
      </c>
      <c r="E2882" s="5" t="str">
        <f>IF(PhieuBauCu!$B$2&gt;1,IF(LEN($B2882)=0,"",IF(AND($B2882&gt;0,VALUE(SUBSTITUTE($B2882,"2","0"))=$B2882),1,0)),"")</f>
        <v/>
      </c>
      <c r="F2882" s="5" t="str">
        <f>IF(PhieuBauCu!$B$2&gt;2,IF(LEN($B2882)=0,"",IF(AND($B2882&gt;0,VALUE(SUBSTITUTE($B2882,"3","0"))=$B2882),1,0)),"")</f>
        <v/>
      </c>
      <c r="G2882" s="5" t="str">
        <f>IF(PhieuBauCu!$B$2&gt;3,IF(LEN($B2882)=0,"",IF(AND($B2882&gt;0,VALUE(SUBSTITUTE($B2882,"4","0"))=$B2882),1,0)),"")</f>
        <v/>
      </c>
      <c r="H2882" s="5" t="str">
        <f>IF(PhieuBauCu!$B$2&gt;4,IF(LEN($B2882)=0,"",IF(AND($B2882&gt;0,VALUE(SUBSTITUTE($B2882,"5","0"))=$B2882),1,0)),"")</f>
        <v/>
      </c>
      <c r="I2882" s="5" t="str">
        <f>IF(PhieuBauCu!$B$2&gt;5,IF(LEN($B2882)=0,"",IF(AND($B2882&gt;0,VALUE(SUBSTITUTE($B2882,"6","0"))=$B2882),1,0)),"")</f>
        <v/>
      </c>
      <c r="J2882" s="5" t="str">
        <f>IF(PhieuBauCu!$B$2&gt;6,IF(LEN($B2882)=0,"",IF(AND($B2882&gt;0,VALUE(SUBSTITUTE($B2882,"7","0"))=$B2882),1,0)),"")</f>
        <v/>
      </c>
      <c r="K2882" s="5" t="str">
        <f>IF(PhieuBauCu!$B$2&gt;7,IF(LEN($B2882)=0,"",IF(AND($B2882&gt;0,VALUE(SUBSTITUTE($B2882,"8","0"))=$B2882),1,0)),"")</f>
        <v/>
      </c>
      <c r="L2882" s="5" t="str">
        <f>IF(PhieuBauCu!$B$2&gt;8,IF(LEN($B2882)=0,"",IF(AND($B2882&gt;0,VALUE(SUBSTITUTE($B2882,"9","0"))=$B2882),1,0)),"")</f>
        <v/>
      </c>
      <c r="M2882" s="9">
        <f t="shared" si="89"/>
        <v>0</v>
      </c>
      <c r="N2882" s="36">
        <f>IF(AND(M2882&lt;=PhieuBauCu!$B$13,M2882&gt;=1),1,0)</f>
        <v>0</v>
      </c>
    </row>
    <row r="2883" spans="1:14" ht="28.5" customHeight="1">
      <c r="A2883" s="2">
        <v>2878</v>
      </c>
      <c r="B2883" s="3"/>
      <c r="C2883" s="48" t="str">
        <f t="shared" si="88"/>
        <v/>
      </c>
      <c r="D2883" s="5" t="str">
        <f>IF(PhieuBauCu!$B$2&gt;0,IF(LEN($B2883)=0,"",IF(AND($B2883&gt;0,VALUE(SUBSTITUTE($B2883,"1","0"))=$B2883),1,0)),"")</f>
        <v/>
      </c>
      <c r="E2883" s="5" t="str">
        <f>IF(PhieuBauCu!$B$2&gt;1,IF(LEN($B2883)=0,"",IF(AND($B2883&gt;0,VALUE(SUBSTITUTE($B2883,"2","0"))=$B2883),1,0)),"")</f>
        <v/>
      </c>
      <c r="F2883" s="5" t="str">
        <f>IF(PhieuBauCu!$B$2&gt;2,IF(LEN($B2883)=0,"",IF(AND($B2883&gt;0,VALUE(SUBSTITUTE($B2883,"3","0"))=$B2883),1,0)),"")</f>
        <v/>
      </c>
      <c r="G2883" s="5" t="str">
        <f>IF(PhieuBauCu!$B$2&gt;3,IF(LEN($B2883)=0,"",IF(AND($B2883&gt;0,VALUE(SUBSTITUTE($B2883,"4","0"))=$B2883),1,0)),"")</f>
        <v/>
      </c>
      <c r="H2883" s="5" t="str">
        <f>IF(PhieuBauCu!$B$2&gt;4,IF(LEN($B2883)=0,"",IF(AND($B2883&gt;0,VALUE(SUBSTITUTE($B2883,"5","0"))=$B2883),1,0)),"")</f>
        <v/>
      </c>
      <c r="I2883" s="5" t="str">
        <f>IF(PhieuBauCu!$B$2&gt;5,IF(LEN($B2883)=0,"",IF(AND($B2883&gt;0,VALUE(SUBSTITUTE($B2883,"6","0"))=$B2883),1,0)),"")</f>
        <v/>
      </c>
      <c r="J2883" s="5" t="str">
        <f>IF(PhieuBauCu!$B$2&gt;6,IF(LEN($B2883)=0,"",IF(AND($B2883&gt;0,VALUE(SUBSTITUTE($B2883,"7","0"))=$B2883),1,0)),"")</f>
        <v/>
      </c>
      <c r="K2883" s="5" t="str">
        <f>IF(PhieuBauCu!$B$2&gt;7,IF(LEN($B2883)=0,"",IF(AND($B2883&gt;0,VALUE(SUBSTITUTE($B2883,"8","0"))=$B2883),1,0)),"")</f>
        <v/>
      </c>
      <c r="L2883" s="5" t="str">
        <f>IF(PhieuBauCu!$B$2&gt;8,IF(LEN($B2883)=0,"",IF(AND($B2883&gt;0,VALUE(SUBSTITUTE($B2883,"9","0"))=$B2883),1,0)),"")</f>
        <v/>
      </c>
      <c r="M2883" s="9">
        <f t="shared" si="89"/>
        <v>0</v>
      </c>
      <c r="N2883" s="36">
        <f>IF(AND(M2883&lt;=PhieuBauCu!$B$13,M2883&gt;=1),1,0)</f>
        <v>0</v>
      </c>
    </row>
    <row r="2884" spans="1:14" ht="28.5" customHeight="1">
      <c r="A2884" s="2">
        <v>2879</v>
      </c>
      <c r="B2884" s="3"/>
      <c r="C2884" s="48" t="str">
        <f t="shared" si="88"/>
        <v/>
      </c>
      <c r="D2884" s="5" t="str">
        <f>IF(PhieuBauCu!$B$2&gt;0,IF(LEN($B2884)=0,"",IF(AND($B2884&gt;0,VALUE(SUBSTITUTE($B2884,"1","0"))=$B2884),1,0)),"")</f>
        <v/>
      </c>
      <c r="E2884" s="5" t="str">
        <f>IF(PhieuBauCu!$B$2&gt;1,IF(LEN($B2884)=0,"",IF(AND($B2884&gt;0,VALUE(SUBSTITUTE($B2884,"2","0"))=$B2884),1,0)),"")</f>
        <v/>
      </c>
      <c r="F2884" s="5" t="str">
        <f>IF(PhieuBauCu!$B$2&gt;2,IF(LEN($B2884)=0,"",IF(AND($B2884&gt;0,VALUE(SUBSTITUTE($B2884,"3","0"))=$B2884),1,0)),"")</f>
        <v/>
      </c>
      <c r="G2884" s="5" t="str">
        <f>IF(PhieuBauCu!$B$2&gt;3,IF(LEN($B2884)=0,"",IF(AND($B2884&gt;0,VALUE(SUBSTITUTE($B2884,"4","0"))=$B2884),1,0)),"")</f>
        <v/>
      </c>
      <c r="H2884" s="5" t="str">
        <f>IF(PhieuBauCu!$B$2&gt;4,IF(LEN($B2884)=0,"",IF(AND($B2884&gt;0,VALUE(SUBSTITUTE($B2884,"5","0"))=$B2884),1,0)),"")</f>
        <v/>
      </c>
      <c r="I2884" s="5" t="str">
        <f>IF(PhieuBauCu!$B$2&gt;5,IF(LEN($B2884)=0,"",IF(AND($B2884&gt;0,VALUE(SUBSTITUTE($B2884,"6","0"))=$B2884),1,0)),"")</f>
        <v/>
      </c>
      <c r="J2884" s="5" t="str">
        <f>IF(PhieuBauCu!$B$2&gt;6,IF(LEN($B2884)=0,"",IF(AND($B2884&gt;0,VALUE(SUBSTITUTE($B2884,"7","0"))=$B2884),1,0)),"")</f>
        <v/>
      </c>
      <c r="K2884" s="5" t="str">
        <f>IF(PhieuBauCu!$B$2&gt;7,IF(LEN($B2884)=0,"",IF(AND($B2884&gt;0,VALUE(SUBSTITUTE($B2884,"8","0"))=$B2884),1,0)),"")</f>
        <v/>
      </c>
      <c r="L2884" s="5" t="str">
        <f>IF(PhieuBauCu!$B$2&gt;8,IF(LEN($B2884)=0,"",IF(AND($B2884&gt;0,VALUE(SUBSTITUTE($B2884,"9","0"))=$B2884),1,0)),"")</f>
        <v/>
      </c>
      <c r="M2884" s="9">
        <f t="shared" si="89"/>
        <v>0</v>
      </c>
      <c r="N2884" s="36">
        <f>IF(AND(M2884&lt;=PhieuBauCu!$B$13,M2884&gt;=1),1,0)</f>
        <v>0</v>
      </c>
    </row>
    <row r="2885" spans="1:14" ht="28.5" customHeight="1">
      <c r="A2885" s="2">
        <v>2880</v>
      </c>
      <c r="B2885" s="3"/>
      <c r="C2885" s="48" t="str">
        <f t="shared" si="88"/>
        <v/>
      </c>
      <c r="D2885" s="5" t="str">
        <f>IF(PhieuBauCu!$B$2&gt;0,IF(LEN($B2885)=0,"",IF(AND($B2885&gt;0,VALUE(SUBSTITUTE($B2885,"1","0"))=$B2885),1,0)),"")</f>
        <v/>
      </c>
      <c r="E2885" s="5" t="str">
        <f>IF(PhieuBauCu!$B$2&gt;1,IF(LEN($B2885)=0,"",IF(AND($B2885&gt;0,VALUE(SUBSTITUTE($B2885,"2","0"))=$B2885),1,0)),"")</f>
        <v/>
      </c>
      <c r="F2885" s="5" t="str">
        <f>IF(PhieuBauCu!$B$2&gt;2,IF(LEN($B2885)=0,"",IF(AND($B2885&gt;0,VALUE(SUBSTITUTE($B2885,"3","0"))=$B2885),1,0)),"")</f>
        <v/>
      </c>
      <c r="G2885" s="5" t="str">
        <f>IF(PhieuBauCu!$B$2&gt;3,IF(LEN($B2885)=0,"",IF(AND($B2885&gt;0,VALUE(SUBSTITUTE($B2885,"4","0"))=$B2885),1,0)),"")</f>
        <v/>
      </c>
      <c r="H2885" s="5" t="str">
        <f>IF(PhieuBauCu!$B$2&gt;4,IF(LEN($B2885)=0,"",IF(AND($B2885&gt;0,VALUE(SUBSTITUTE($B2885,"5","0"))=$B2885),1,0)),"")</f>
        <v/>
      </c>
      <c r="I2885" s="5" t="str">
        <f>IF(PhieuBauCu!$B$2&gt;5,IF(LEN($B2885)=0,"",IF(AND($B2885&gt;0,VALUE(SUBSTITUTE($B2885,"6","0"))=$B2885),1,0)),"")</f>
        <v/>
      </c>
      <c r="J2885" s="5" t="str">
        <f>IF(PhieuBauCu!$B$2&gt;6,IF(LEN($B2885)=0,"",IF(AND($B2885&gt;0,VALUE(SUBSTITUTE($B2885,"7","0"))=$B2885),1,0)),"")</f>
        <v/>
      </c>
      <c r="K2885" s="5" t="str">
        <f>IF(PhieuBauCu!$B$2&gt;7,IF(LEN($B2885)=0,"",IF(AND($B2885&gt;0,VALUE(SUBSTITUTE($B2885,"8","0"))=$B2885),1,0)),"")</f>
        <v/>
      </c>
      <c r="L2885" s="5" t="str">
        <f>IF(PhieuBauCu!$B$2&gt;8,IF(LEN($B2885)=0,"",IF(AND($B2885&gt;0,VALUE(SUBSTITUTE($B2885,"9","0"))=$B2885),1,0)),"")</f>
        <v/>
      </c>
      <c r="M2885" s="9">
        <f t="shared" si="89"/>
        <v>0</v>
      </c>
      <c r="N2885" s="36">
        <f>IF(AND(M2885&lt;=PhieuBauCu!$B$13,M2885&gt;=1),1,0)</f>
        <v>0</v>
      </c>
    </row>
    <row r="2886" spans="1:14" ht="28.5" customHeight="1">
      <c r="A2886" s="2">
        <v>2881</v>
      </c>
      <c r="B2886" s="3"/>
      <c r="C2886" s="48" t="str">
        <f t="shared" si="88"/>
        <v/>
      </c>
      <c r="D2886" s="5" t="str">
        <f>IF(PhieuBauCu!$B$2&gt;0,IF(LEN($B2886)=0,"",IF(AND($B2886&gt;0,VALUE(SUBSTITUTE($B2886,"1","0"))=$B2886),1,0)),"")</f>
        <v/>
      </c>
      <c r="E2886" s="5" t="str">
        <f>IF(PhieuBauCu!$B$2&gt;1,IF(LEN($B2886)=0,"",IF(AND($B2886&gt;0,VALUE(SUBSTITUTE($B2886,"2","0"))=$B2886),1,0)),"")</f>
        <v/>
      </c>
      <c r="F2886" s="5" t="str">
        <f>IF(PhieuBauCu!$B$2&gt;2,IF(LEN($B2886)=0,"",IF(AND($B2886&gt;0,VALUE(SUBSTITUTE($B2886,"3","0"))=$B2886),1,0)),"")</f>
        <v/>
      </c>
      <c r="G2886" s="5" t="str">
        <f>IF(PhieuBauCu!$B$2&gt;3,IF(LEN($B2886)=0,"",IF(AND($B2886&gt;0,VALUE(SUBSTITUTE($B2886,"4","0"))=$B2886),1,0)),"")</f>
        <v/>
      </c>
      <c r="H2886" s="5" t="str">
        <f>IF(PhieuBauCu!$B$2&gt;4,IF(LEN($B2886)=0,"",IF(AND($B2886&gt;0,VALUE(SUBSTITUTE($B2886,"5","0"))=$B2886),1,0)),"")</f>
        <v/>
      </c>
      <c r="I2886" s="5" t="str">
        <f>IF(PhieuBauCu!$B$2&gt;5,IF(LEN($B2886)=0,"",IF(AND($B2886&gt;0,VALUE(SUBSTITUTE($B2886,"6","0"))=$B2886),1,0)),"")</f>
        <v/>
      </c>
      <c r="J2886" s="5" t="str">
        <f>IF(PhieuBauCu!$B$2&gt;6,IF(LEN($B2886)=0,"",IF(AND($B2886&gt;0,VALUE(SUBSTITUTE($B2886,"7","0"))=$B2886),1,0)),"")</f>
        <v/>
      </c>
      <c r="K2886" s="5" t="str">
        <f>IF(PhieuBauCu!$B$2&gt;7,IF(LEN($B2886)=0,"",IF(AND($B2886&gt;0,VALUE(SUBSTITUTE($B2886,"8","0"))=$B2886),1,0)),"")</f>
        <v/>
      </c>
      <c r="L2886" s="5" t="str">
        <f>IF(PhieuBauCu!$B$2&gt;8,IF(LEN($B2886)=0,"",IF(AND($B2886&gt;0,VALUE(SUBSTITUTE($B2886,"9","0"))=$B2886),1,0)),"")</f>
        <v/>
      </c>
      <c r="M2886" s="9">
        <f t="shared" si="89"/>
        <v>0</v>
      </c>
      <c r="N2886" s="36">
        <f>IF(AND(M2886&lt;=PhieuBauCu!$B$13,M2886&gt;=1),1,0)</f>
        <v>0</v>
      </c>
    </row>
    <row r="2887" spans="1:14" ht="28.5" customHeight="1">
      <c r="A2887" s="2">
        <v>2882</v>
      </c>
      <c r="B2887" s="3"/>
      <c r="C2887" s="48" t="str">
        <f t="shared" ref="C2887:C2950" si="90">IF(LEN(B2887)&gt;0,IF(N2887=1,"Ok","Not Ok"),"")</f>
        <v/>
      </c>
      <c r="D2887" s="5" t="str">
        <f>IF(PhieuBauCu!$B$2&gt;0,IF(LEN($B2887)=0,"",IF(AND($B2887&gt;0,VALUE(SUBSTITUTE($B2887,"1","0"))=$B2887),1,0)),"")</f>
        <v/>
      </c>
      <c r="E2887" s="5" t="str">
        <f>IF(PhieuBauCu!$B$2&gt;1,IF(LEN($B2887)=0,"",IF(AND($B2887&gt;0,VALUE(SUBSTITUTE($B2887,"2","0"))=$B2887),1,0)),"")</f>
        <v/>
      </c>
      <c r="F2887" s="5" t="str">
        <f>IF(PhieuBauCu!$B$2&gt;2,IF(LEN($B2887)=0,"",IF(AND($B2887&gt;0,VALUE(SUBSTITUTE($B2887,"3","0"))=$B2887),1,0)),"")</f>
        <v/>
      </c>
      <c r="G2887" s="5" t="str">
        <f>IF(PhieuBauCu!$B$2&gt;3,IF(LEN($B2887)=0,"",IF(AND($B2887&gt;0,VALUE(SUBSTITUTE($B2887,"4","0"))=$B2887),1,0)),"")</f>
        <v/>
      </c>
      <c r="H2887" s="5" t="str">
        <f>IF(PhieuBauCu!$B$2&gt;4,IF(LEN($B2887)=0,"",IF(AND($B2887&gt;0,VALUE(SUBSTITUTE($B2887,"5","0"))=$B2887),1,0)),"")</f>
        <v/>
      </c>
      <c r="I2887" s="5" t="str">
        <f>IF(PhieuBauCu!$B$2&gt;5,IF(LEN($B2887)=0,"",IF(AND($B2887&gt;0,VALUE(SUBSTITUTE($B2887,"6","0"))=$B2887),1,0)),"")</f>
        <v/>
      </c>
      <c r="J2887" s="5" t="str">
        <f>IF(PhieuBauCu!$B$2&gt;6,IF(LEN($B2887)=0,"",IF(AND($B2887&gt;0,VALUE(SUBSTITUTE($B2887,"7","0"))=$B2887),1,0)),"")</f>
        <v/>
      </c>
      <c r="K2887" s="5" t="str">
        <f>IF(PhieuBauCu!$B$2&gt;7,IF(LEN($B2887)=0,"",IF(AND($B2887&gt;0,VALUE(SUBSTITUTE($B2887,"8","0"))=$B2887),1,0)),"")</f>
        <v/>
      </c>
      <c r="L2887" s="5" t="str">
        <f>IF(PhieuBauCu!$B$2&gt;8,IF(LEN($B2887)=0,"",IF(AND($B2887&gt;0,VALUE(SUBSTITUTE($B2887,"9","0"))=$B2887),1,0)),"")</f>
        <v/>
      </c>
      <c r="M2887" s="9">
        <f t="shared" ref="M2887:M2950" si="91">SUMIF(D2887:L2887,1)</f>
        <v>0</v>
      </c>
      <c r="N2887" s="36">
        <f>IF(AND(M2887&lt;=PhieuBauCu!$B$13,M2887&gt;=1),1,0)</f>
        <v>0</v>
      </c>
    </row>
    <row r="2888" spans="1:14" ht="28.5" customHeight="1">
      <c r="A2888" s="2">
        <v>2883</v>
      </c>
      <c r="B2888" s="3"/>
      <c r="C2888" s="48" t="str">
        <f t="shared" si="90"/>
        <v/>
      </c>
      <c r="D2888" s="5" t="str">
        <f>IF(PhieuBauCu!$B$2&gt;0,IF(LEN($B2888)=0,"",IF(AND($B2888&gt;0,VALUE(SUBSTITUTE($B2888,"1","0"))=$B2888),1,0)),"")</f>
        <v/>
      </c>
      <c r="E2888" s="5" t="str">
        <f>IF(PhieuBauCu!$B$2&gt;1,IF(LEN($B2888)=0,"",IF(AND($B2888&gt;0,VALUE(SUBSTITUTE($B2888,"2","0"))=$B2888),1,0)),"")</f>
        <v/>
      </c>
      <c r="F2888" s="5" t="str">
        <f>IF(PhieuBauCu!$B$2&gt;2,IF(LEN($B2888)=0,"",IF(AND($B2888&gt;0,VALUE(SUBSTITUTE($B2888,"3","0"))=$B2888),1,0)),"")</f>
        <v/>
      </c>
      <c r="G2888" s="5" t="str">
        <f>IF(PhieuBauCu!$B$2&gt;3,IF(LEN($B2888)=0,"",IF(AND($B2888&gt;0,VALUE(SUBSTITUTE($B2888,"4","0"))=$B2888),1,0)),"")</f>
        <v/>
      </c>
      <c r="H2888" s="5" t="str">
        <f>IF(PhieuBauCu!$B$2&gt;4,IF(LEN($B2888)=0,"",IF(AND($B2888&gt;0,VALUE(SUBSTITUTE($B2888,"5","0"))=$B2888),1,0)),"")</f>
        <v/>
      </c>
      <c r="I2888" s="5" t="str">
        <f>IF(PhieuBauCu!$B$2&gt;5,IF(LEN($B2888)=0,"",IF(AND($B2888&gt;0,VALUE(SUBSTITUTE($B2888,"6","0"))=$B2888),1,0)),"")</f>
        <v/>
      </c>
      <c r="J2888" s="5" t="str">
        <f>IF(PhieuBauCu!$B$2&gt;6,IF(LEN($B2888)=0,"",IF(AND($B2888&gt;0,VALUE(SUBSTITUTE($B2888,"7","0"))=$B2888),1,0)),"")</f>
        <v/>
      </c>
      <c r="K2888" s="5" t="str">
        <f>IF(PhieuBauCu!$B$2&gt;7,IF(LEN($B2888)=0,"",IF(AND($B2888&gt;0,VALUE(SUBSTITUTE($B2888,"8","0"))=$B2888),1,0)),"")</f>
        <v/>
      </c>
      <c r="L2888" s="5" t="str">
        <f>IF(PhieuBauCu!$B$2&gt;8,IF(LEN($B2888)=0,"",IF(AND($B2888&gt;0,VALUE(SUBSTITUTE($B2888,"9","0"))=$B2888),1,0)),"")</f>
        <v/>
      </c>
      <c r="M2888" s="9">
        <f t="shared" si="91"/>
        <v>0</v>
      </c>
      <c r="N2888" s="36">
        <f>IF(AND(M2888&lt;=PhieuBauCu!$B$13,M2888&gt;=1),1,0)</f>
        <v>0</v>
      </c>
    </row>
    <row r="2889" spans="1:14" ht="28.5" customHeight="1">
      <c r="A2889" s="2">
        <v>2884</v>
      </c>
      <c r="B2889" s="3"/>
      <c r="C2889" s="48" t="str">
        <f t="shared" si="90"/>
        <v/>
      </c>
      <c r="D2889" s="5" t="str">
        <f>IF(PhieuBauCu!$B$2&gt;0,IF(LEN($B2889)=0,"",IF(AND($B2889&gt;0,VALUE(SUBSTITUTE($B2889,"1","0"))=$B2889),1,0)),"")</f>
        <v/>
      </c>
      <c r="E2889" s="5" t="str">
        <f>IF(PhieuBauCu!$B$2&gt;1,IF(LEN($B2889)=0,"",IF(AND($B2889&gt;0,VALUE(SUBSTITUTE($B2889,"2","0"))=$B2889),1,0)),"")</f>
        <v/>
      </c>
      <c r="F2889" s="5" t="str">
        <f>IF(PhieuBauCu!$B$2&gt;2,IF(LEN($B2889)=0,"",IF(AND($B2889&gt;0,VALUE(SUBSTITUTE($B2889,"3","0"))=$B2889),1,0)),"")</f>
        <v/>
      </c>
      <c r="G2889" s="5" t="str">
        <f>IF(PhieuBauCu!$B$2&gt;3,IF(LEN($B2889)=0,"",IF(AND($B2889&gt;0,VALUE(SUBSTITUTE($B2889,"4","0"))=$B2889),1,0)),"")</f>
        <v/>
      </c>
      <c r="H2889" s="5" t="str">
        <f>IF(PhieuBauCu!$B$2&gt;4,IF(LEN($B2889)=0,"",IF(AND($B2889&gt;0,VALUE(SUBSTITUTE($B2889,"5","0"))=$B2889),1,0)),"")</f>
        <v/>
      </c>
      <c r="I2889" s="5" t="str">
        <f>IF(PhieuBauCu!$B$2&gt;5,IF(LEN($B2889)=0,"",IF(AND($B2889&gt;0,VALUE(SUBSTITUTE($B2889,"6","0"))=$B2889),1,0)),"")</f>
        <v/>
      </c>
      <c r="J2889" s="5" t="str">
        <f>IF(PhieuBauCu!$B$2&gt;6,IF(LEN($B2889)=0,"",IF(AND($B2889&gt;0,VALUE(SUBSTITUTE($B2889,"7","0"))=$B2889),1,0)),"")</f>
        <v/>
      </c>
      <c r="K2889" s="5" t="str">
        <f>IF(PhieuBauCu!$B$2&gt;7,IF(LEN($B2889)=0,"",IF(AND($B2889&gt;0,VALUE(SUBSTITUTE($B2889,"8","0"))=$B2889),1,0)),"")</f>
        <v/>
      </c>
      <c r="L2889" s="5" t="str">
        <f>IF(PhieuBauCu!$B$2&gt;8,IF(LEN($B2889)=0,"",IF(AND($B2889&gt;0,VALUE(SUBSTITUTE($B2889,"9","0"))=$B2889),1,0)),"")</f>
        <v/>
      </c>
      <c r="M2889" s="9">
        <f t="shared" si="91"/>
        <v>0</v>
      </c>
      <c r="N2889" s="36">
        <f>IF(AND(M2889&lt;=PhieuBauCu!$B$13,M2889&gt;=1),1,0)</f>
        <v>0</v>
      </c>
    </row>
    <row r="2890" spans="1:14" ht="28.5" customHeight="1">
      <c r="A2890" s="2">
        <v>2885</v>
      </c>
      <c r="B2890" s="3"/>
      <c r="C2890" s="48" t="str">
        <f t="shared" si="90"/>
        <v/>
      </c>
      <c r="D2890" s="5" t="str">
        <f>IF(PhieuBauCu!$B$2&gt;0,IF(LEN($B2890)=0,"",IF(AND($B2890&gt;0,VALUE(SUBSTITUTE($B2890,"1","0"))=$B2890),1,0)),"")</f>
        <v/>
      </c>
      <c r="E2890" s="5" t="str">
        <f>IF(PhieuBauCu!$B$2&gt;1,IF(LEN($B2890)=0,"",IF(AND($B2890&gt;0,VALUE(SUBSTITUTE($B2890,"2","0"))=$B2890),1,0)),"")</f>
        <v/>
      </c>
      <c r="F2890" s="5" t="str">
        <f>IF(PhieuBauCu!$B$2&gt;2,IF(LEN($B2890)=0,"",IF(AND($B2890&gt;0,VALUE(SUBSTITUTE($B2890,"3","0"))=$B2890),1,0)),"")</f>
        <v/>
      </c>
      <c r="G2890" s="5" t="str">
        <f>IF(PhieuBauCu!$B$2&gt;3,IF(LEN($B2890)=0,"",IF(AND($B2890&gt;0,VALUE(SUBSTITUTE($B2890,"4","0"))=$B2890),1,0)),"")</f>
        <v/>
      </c>
      <c r="H2890" s="5" t="str">
        <f>IF(PhieuBauCu!$B$2&gt;4,IF(LEN($B2890)=0,"",IF(AND($B2890&gt;0,VALUE(SUBSTITUTE($B2890,"5","0"))=$B2890),1,0)),"")</f>
        <v/>
      </c>
      <c r="I2890" s="5" t="str">
        <f>IF(PhieuBauCu!$B$2&gt;5,IF(LEN($B2890)=0,"",IF(AND($B2890&gt;0,VALUE(SUBSTITUTE($B2890,"6","0"))=$B2890),1,0)),"")</f>
        <v/>
      </c>
      <c r="J2890" s="5" t="str">
        <f>IF(PhieuBauCu!$B$2&gt;6,IF(LEN($B2890)=0,"",IF(AND($B2890&gt;0,VALUE(SUBSTITUTE($B2890,"7","0"))=$B2890),1,0)),"")</f>
        <v/>
      </c>
      <c r="K2890" s="5" t="str">
        <f>IF(PhieuBauCu!$B$2&gt;7,IF(LEN($B2890)=0,"",IF(AND($B2890&gt;0,VALUE(SUBSTITUTE($B2890,"8","0"))=$B2890),1,0)),"")</f>
        <v/>
      </c>
      <c r="L2890" s="5" t="str">
        <f>IF(PhieuBauCu!$B$2&gt;8,IF(LEN($B2890)=0,"",IF(AND($B2890&gt;0,VALUE(SUBSTITUTE($B2890,"9","0"))=$B2890),1,0)),"")</f>
        <v/>
      </c>
      <c r="M2890" s="9">
        <f t="shared" si="91"/>
        <v>0</v>
      </c>
      <c r="N2890" s="36">
        <f>IF(AND(M2890&lt;=PhieuBauCu!$B$13,M2890&gt;=1),1,0)</f>
        <v>0</v>
      </c>
    </row>
    <row r="2891" spans="1:14" ht="28.5" customHeight="1">
      <c r="A2891" s="2">
        <v>2886</v>
      </c>
      <c r="B2891" s="3"/>
      <c r="C2891" s="48" t="str">
        <f t="shared" si="90"/>
        <v/>
      </c>
      <c r="D2891" s="5" t="str">
        <f>IF(PhieuBauCu!$B$2&gt;0,IF(LEN($B2891)=0,"",IF(AND($B2891&gt;0,VALUE(SUBSTITUTE($B2891,"1","0"))=$B2891),1,0)),"")</f>
        <v/>
      </c>
      <c r="E2891" s="5" t="str">
        <f>IF(PhieuBauCu!$B$2&gt;1,IF(LEN($B2891)=0,"",IF(AND($B2891&gt;0,VALUE(SUBSTITUTE($B2891,"2","0"))=$B2891),1,0)),"")</f>
        <v/>
      </c>
      <c r="F2891" s="5" t="str">
        <f>IF(PhieuBauCu!$B$2&gt;2,IF(LEN($B2891)=0,"",IF(AND($B2891&gt;0,VALUE(SUBSTITUTE($B2891,"3","0"))=$B2891),1,0)),"")</f>
        <v/>
      </c>
      <c r="G2891" s="5" t="str">
        <f>IF(PhieuBauCu!$B$2&gt;3,IF(LEN($B2891)=0,"",IF(AND($B2891&gt;0,VALUE(SUBSTITUTE($B2891,"4","0"))=$B2891),1,0)),"")</f>
        <v/>
      </c>
      <c r="H2891" s="5" t="str">
        <f>IF(PhieuBauCu!$B$2&gt;4,IF(LEN($B2891)=0,"",IF(AND($B2891&gt;0,VALUE(SUBSTITUTE($B2891,"5","0"))=$B2891),1,0)),"")</f>
        <v/>
      </c>
      <c r="I2891" s="5" t="str">
        <f>IF(PhieuBauCu!$B$2&gt;5,IF(LEN($B2891)=0,"",IF(AND($B2891&gt;0,VALUE(SUBSTITUTE($B2891,"6","0"))=$B2891),1,0)),"")</f>
        <v/>
      </c>
      <c r="J2891" s="5" t="str">
        <f>IF(PhieuBauCu!$B$2&gt;6,IF(LEN($B2891)=0,"",IF(AND($B2891&gt;0,VALUE(SUBSTITUTE($B2891,"7","0"))=$B2891),1,0)),"")</f>
        <v/>
      </c>
      <c r="K2891" s="5" t="str">
        <f>IF(PhieuBauCu!$B$2&gt;7,IF(LEN($B2891)=0,"",IF(AND($B2891&gt;0,VALUE(SUBSTITUTE($B2891,"8","0"))=$B2891),1,0)),"")</f>
        <v/>
      </c>
      <c r="L2891" s="5" t="str">
        <f>IF(PhieuBauCu!$B$2&gt;8,IF(LEN($B2891)=0,"",IF(AND($B2891&gt;0,VALUE(SUBSTITUTE($B2891,"9","0"))=$B2891),1,0)),"")</f>
        <v/>
      </c>
      <c r="M2891" s="9">
        <f t="shared" si="91"/>
        <v>0</v>
      </c>
      <c r="N2891" s="36">
        <f>IF(AND(M2891&lt;=PhieuBauCu!$B$13,M2891&gt;=1),1,0)</f>
        <v>0</v>
      </c>
    </row>
    <row r="2892" spans="1:14" ht="28.5" customHeight="1">
      <c r="A2892" s="2">
        <v>2887</v>
      </c>
      <c r="B2892" s="3"/>
      <c r="C2892" s="48" t="str">
        <f t="shared" si="90"/>
        <v/>
      </c>
      <c r="D2892" s="5" t="str">
        <f>IF(PhieuBauCu!$B$2&gt;0,IF(LEN($B2892)=0,"",IF(AND($B2892&gt;0,VALUE(SUBSTITUTE($B2892,"1","0"))=$B2892),1,0)),"")</f>
        <v/>
      </c>
      <c r="E2892" s="5" t="str">
        <f>IF(PhieuBauCu!$B$2&gt;1,IF(LEN($B2892)=0,"",IF(AND($B2892&gt;0,VALUE(SUBSTITUTE($B2892,"2","0"))=$B2892),1,0)),"")</f>
        <v/>
      </c>
      <c r="F2892" s="5" t="str">
        <f>IF(PhieuBauCu!$B$2&gt;2,IF(LEN($B2892)=0,"",IF(AND($B2892&gt;0,VALUE(SUBSTITUTE($B2892,"3","0"))=$B2892),1,0)),"")</f>
        <v/>
      </c>
      <c r="G2892" s="5" t="str">
        <f>IF(PhieuBauCu!$B$2&gt;3,IF(LEN($B2892)=0,"",IF(AND($B2892&gt;0,VALUE(SUBSTITUTE($B2892,"4","0"))=$B2892),1,0)),"")</f>
        <v/>
      </c>
      <c r="H2892" s="5" t="str">
        <f>IF(PhieuBauCu!$B$2&gt;4,IF(LEN($B2892)=0,"",IF(AND($B2892&gt;0,VALUE(SUBSTITUTE($B2892,"5","0"))=$B2892),1,0)),"")</f>
        <v/>
      </c>
      <c r="I2892" s="5" t="str">
        <f>IF(PhieuBauCu!$B$2&gt;5,IF(LEN($B2892)=0,"",IF(AND($B2892&gt;0,VALUE(SUBSTITUTE($B2892,"6","0"))=$B2892),1,0)),"")</f>
        <v/>
      </c>
      <c r="J2892" s="5" t="str">
        <f>IF(PhieuBauCu!$B$2&gt;6,IF(LEN($B2892)=0,"",IF(AND($B2892&gt;0,VALUE(SUBSTITUTE($B2892,"7","0"))=$B2892),1,0)),"")</f>
        <v/>
      </c>
      <c r="K2892" s="5" t="str">
        <f>IF(PhieuBauCu!$B$2&gt;7,IF(LEN($B2892)=0,"",IF(AND($B2892&gt;0,VALUE(SUBSTITUTE($B2892,"8","0"))=$B2892),1,0)),"")</f>
        <v/>
      </c>
      <c r="L2892" s="5" t="str">
        <f>IF(PhieuBauCu!$B$2&gt;8,IF(LEN($B2892)=0,"",IF(AND($B2892&gt;0,VALUE(SUBSTITUTE($B2892,"9","0"))=$B2892),1,0)),"")</f>
        <v/>
      </c>
      <c r="M2892" s="9">
        <f t="shared" si="91"/>
        <v>0</v>
      </c>
      <c r="N2892" s="36">
        <f>IF(AND(M2892&lt;=PhieuBauCu!$B$13,M2892&gt;=1),1,0)</f>
        <v>0</v>
      </c>
    </row>
    <row r="2893" spans="1:14" ht="28.5" customHeight="1">
      <c r="A2893" s="2">
        <v>2888</v>
      </c>
      <c r="B2893" s="3"/>
      <c r="C2893" s="48" t="str">
        <f t="shared" si="90"/>
        <v/>
      </c>
      <c r="D2893" s="5" t="str">
        <f>IF(PhieuBauCu!$B$2&gt;0,IF(LEN($B2893)=0,"",IF(AND($B2893&gt;0,VALUE(SUBSTITUTE($B2893,"1","0"))=$B2893),1,0)),"")</f>
        <v/>
      </c>
      <c r="E2893" s="5" t="str">
        <f>IF(PhieuBauCu!$B$2&gt;1,IF(LEN($B2893)=0,"",IF(AND($B2893&gt;0,VALUE(SUBSTITUTE($B2893,"2","0"))=$B2893),1,0)),"")</f>
        <v/>
      </c>
      <c r="F2893" s="5" t="str">
        <f>IF(PhieuBauCu!$B$2&gt;2,IF(LEN($B2893)=0,"",IF(AND($B2893&gt;0,VALUE(SUBSTITUTE($B2893,"3","0"))=$B2893),1,0)),"")</f>
        <v/>
      </c>
      <c r="G2893" s="5" t="str">
        <f>IF(PhieuBauCu!$B$2&gt;3,IF(LEN($B2893)=0,"",IF(AND($B2893&gt;0,VALUE(SUBSTITUTE($B2893,"4","0"))=$B2893),1,0)),"")</f>
        <v/>
      </c>
      <c r="H2893" s="5" t="str">
        <f>IF(PhieuBauCu!$B$2&gt;4,IF(LEN($B2893)=0,"",IF(AND($B2893&gt;0,VALUE(SUBSTITUTE($B2893,"5","0"))=$B2893),1,0)),"")</f>
        <v/>
      </c>
      <c r="I2893" s="5" t="str">
        <f>IF(PhieuBauCu!$B$2&gt;5,IF(LEN($B2893)=0,"",IF(AND($B2893&gt;0,VALUE(SUBSTITUTE($B2893,"6","0"))=$B2893),1,0)),"")</f>
        <v/>
      </c>
      <c r="J2893" s="5" t="str">
        <f>IF(PhieuBauCu!$B$2&gt;6,IF(LEN($B2893)=0,"",IF(AND($B2893&gt;0,VALUE(SUBSTITUTE($B2893,"7","0"))=$B2893),1,0)),"")</f>
        <v/>
      </c>
      <c r="K2893" s="5" t="str">
        <f>IF(PhieuBauCu!$B$2&gt;7,IF(LEN($B2893)=0,"",IF(AND($B2893&gt;0,VALUE(SUBSTITUTE($B2893,"8","0"))=$B2893),1,0)),"")</f>
        <v/>
      </c>
      <c r="L2893" s="5" t="str">
        <f>IF(PhieuBauCu!$B$2&gt;8,IF(LEN($B2893)=0,"",IF(AND($B2893&gt;0,VALUE(SUBSTITUTE($B2893,"9","0"))=$B2893),1,0)),"")</f>
        <v/>
      </c>
      <c r="M2893" s="9">
        <f t="shared" si="91"/>
        <v>0</v>
      </c>
      <c r="N2893" s="36">
        <f>IF(AND(M2893&lt;=PhieuBauCu!$B$13,M2893&gt;=1),1,0)</f>
        <v>0</v>
      </c>
    </row>
    <row r="2894" spans="1:14" ht="28.5" customHeight="1">
      <c r="A2894" s="2">
        <v>2889</v>
      </c>
      <c r="B2894" s="3"/>
      <c r="C2894" s="48" t="str">
        <f t="shared" si="90"/>
        <v/>
      </c>
      <c r="D2894" s="5" t="str">
        <f>IF(PhieuBauCu!$B$2&gt;0,IF(LEN($B2894)=0,"",IF(AND($B2894&gt;0,VALUE(SUBSTITUTE($B2894,"1","0"))=$B2894),1,0)),"")</f>
        <v/>
      </c>
      <c r="E2894" s="5" t="str">
        <f>IF(PhieuBauCu!$B$2&gt;1,IF(LEN($B2894)=0,"",IF(AND($B2894&gt;0,VALUE(SUBSTITUTE($B2894,"2","0"))=$B2894),1,0)),"")</f>
        <v/>
      </c>
      <c r="F2894" s="5" t="str">
        <f>IF(PhieuBauCu!$B$2&gt;2,IF(LEN($B2894)=0,"",IF(AND($B2894&gt;0,VALUE(SUBSTITUTE($B2894,"3","0"))=$B2894),1,0)),"")</f>
        <v/>
      </c>
      <c r="G2894" s="5" t="str">
        <f>IF(PhieuBauCu!$B$2&gt;3,IF(LEN($B2894)=0,"",IF(AND($B2894&gt;0,VALUE(SUBSTITUTE($B2894,"4","0"))=$B2894),1,0)),"")</f>
        <v/>
      </c>
      <c r="H2894" s="5" t="str">
        <f>IF(PhieuBauCu!$B$2&gt;4,IF(LEN($B2894)=0,"",IF(AND($B2894&gt;0,VALUE(SUBSTITUTE($B2894,"5","0"))=$B2894),1,0)),"")</f>
        <v/>
      </c>
      <c r="I2894" s="5" t="str">
        <f>IF(PhieuBauCu!$B$2&gt;5,IF(LEN($B2894)=0,"",IF(AND($B2894&gt;0,VALUE(SUBSTITUTE($B2894,"6","0"))=$B2894),1,0)),"")</f>
        <v/>
      </c>
      <c r="J2894" s="5" t="str">
        <f>IF(PhieuBauCu!$B$2&gt;6,IF(LEN($B2894)=0,"",IF(AND($B2894&gt;0,VALUE(SUBSTITUTE($B2894,"7","0"))=$B2894),1,0)),"")</f>
        <v/>
      </c>
      <c r="K2894" s="5" t="str">
        <f>IF(PhieuBauCu!$B$2&gt;7,IF(LEN($B2894)=0,"",IF(AND($B2894&gt;0,VALUE(SUBSTITUTE($B2894,"8","0"))=$B2894),1,0)),"")</f>
        <v/>
      </c>
      <c r="L2894" s="5" t="str">
        <f>IF(PhieuBauCu!$B$2&gt;8,IF(LEN($B2894)=0,"",IF(AND($B2894&gt;0,VALUE(SUBSTITUTE($B2894,"9","0"))=$B2894),1,0)),"")</f>
        <v/>
      </c>
      <c r="M2894" s="9">
        <f t="shared" si="91"/>
        <v>0</v>
      </c>
      <c r="N2894" s="36">
        <f>IF(AND(M2894&lt;=PhieuBauCu!$B$13,M2894&gt;=1),1,0)</f>
        <v>0</v>
      </c>
    </row>
    <row r="2895" spans="1:14" ht="28.5" customHeight="1">
      <c r="A2895" s="2">
        <v>2890</v>
      </c>
      <c r="B2895" s="3"/>
      <c r="C2895" s="48" t="str">
        <f t="shared" si="90"/>
        <v/>
      </c>
      <c r="D2895" s="5" t="str">
        <f>IF(PhieuBauCu!$B$2&gt;0,IF(LEN($B2895)=0,"",IF(AND($B2895&gt;0,VALUE(SUBSTITUTE($B2895,"1","0"))=$B2895),1,0)),"")</f>
        <v/>
      </c>
      <c r="E2895" s="5" t="str">
        <f>IF(PhieuBauCu!$B$2&gt;1,IF(LEN($B2895)=0,"",IF(AND($B2895&gt;0,VALUE(SUBSTITUTE($B2895,"2","0"))=$B2895),1,0)),"")</f>
        <v/>
      </c>
      <c r="F2895" s="5" t="str">
        <f>IF(PhieuBauCu!$B$2&gt;2,IF(LEN($B2895)=0,"",IF(AND($B2895&gt;0,VALUE(SUBSTITUTE($B2895,"3","0"))=$B2895),1,0)),"")</f>
        <v/>
      </c>
      <c r="G2895" s="5" t="str">
        <f>IF(PhieuBauCu!$B$2&gt;3,IF(LEN($B2895)=0,"",IF(AND($B2895&gt;0,VALUE(SUBSTITUTE($B2895,"4","0"))=$B2895),1,0)),"")</f>
        <v/>
      </c>
      <c r="H2895" s="5" t="str">
        <f>IF(PhieuBauCu!$B$2&gt;4,IF(LEN($B2895)=0,"",IF(AND($B2895&gt;0,VALUE(SUBSTITUTE($B2895,"5","0"))=$B2895),1,0)),"")</f>
        <v/>
      </c>
      <c r="I2895" s="5" t="str">
        <f>IF(PhieuBauCu!$B$2&gt;5,IF(LEN($B2895)=0,"",IF(AND($B2895&gt;0,VALUE(SUBSTITUTE($B2895,"6","0"))=$B2895),1,0)),"")</f>
        <v/>
      </c>
      <c r="J2895" s="5" t="str">
        <f>IF(PhieuBauCu!$B$2&gt;6,IF(LEN($B2895)=0,"",IF(AND($B2895&gt;0,VALUE(SUBSTITUTE($B2895,"7","0"))=$B2895),1,0)),"")</f>
        <v/>
      </c>
      <c r="K2895" s="5" t="str">
        <f>IF(PhieuBauCu!$B$2&gt;7,IF(LEN($B2895)=0,"",IF(AND($B2895&gt;0,VALUE(SUBSTITUTE($B2895,"8","0"))=$B2895),1,0)),"")</f>
        <v/>
      </c>
      <c r="L2895" s="5" t="str">
        <f>IF(PhieuBauCu!$B$2&gt;8,IF(LEN($B2895)=0,"",IF(AND($B2895&gt;0,VALUE(SUBSTITUTE($B2895,"9","0"))=$B2895),1,0)),"")</f>
        <v/>
      </c>
      <c r="M2895" s="9">
        <f t="shared" si="91"/>
        <v>0</v>
      </c>
      <c r="N2895" s="36">
        <f>IF(AND(M2895&lt;=PhieuBauCu!$B$13,M2895&gt;=1),1,0)</f>
        <v>0</v>
      </c>
    </row>
    <row r="2896" spans="1:14" ht="28.5" customHeight="1">
      <c r="A2896" s="2">
        <v>2891</v>
      </c>
      <c r="B2896" s="3"/>
      <c r="C2896" s="48" t="str">
        <f t="shared" si="90"/>
        <v/>
      </c>
      <c r="D2896" s="5" t="str">
        <f>IF(PhieuBauCu!$B$2&gt;0,IF(LEN($B2896)=0,"",IF(AND($B2896&gt;0,VALUE(SUBSTITUTE($B2896,"1","0"))=$B2896),1,0)),"")</f>
        <v/>
      </c>
      <c r="E2896" s="5" t="str">
        <f>IF(PhieuBauCu!$B$2&gt;1,IF(LEN($B2896)=0,"",IF(AND($B2896&gt;0,VALUE(SUBSTITUTE($B2896,"2","0"))=$B2896),1,0)),"")</f>
        <v/>
      </c>
      <c r="F2896" s="5" t="str">
        <f>IF(PhieuBauCu!$B$2&gt;2,IF(LEN($B2896)=0,"",IF(AND($B2896&gt;0,VALUE(SUBSTITUTE($B2896,"3","0"))=$B2896),1,0)),"")</f>
        <v/>
      </c>
      <c r="G2896" s="5" t="str">
        <f>IF(PhieuBauCu!$B$2&gt;3,IF(LEN($B2896)=0,"",IF(AND($B2896&gt;0,VALUE(SUBSTITUTE($B2896,"4","0"))=$B2896),1,0)),"")</f>
        <v/>
      </c>
      <c r="H2896" s="5" t="str">
        <f>IF(PhieuBauCu!$B$2&gt;4,IF(LEN($B2896)=0,"",IF(AND($B2896&gt;0,VALUE(SUBSTITUTE($B2896,"5","0"))=$B2896),1,0)),"")</f>
        <v/>
      </c>
      <c r="I2896" s="5" t="str">
        <f>IF(PhieuBauCu!$B$2&gt;5,IF(LEN($B2896)=0,"",IF(AND($B2896&gt;0,VALUE(SUBSTITUTE($B2896,"6","0"))=$B2896),1,0)),"")</f>
        <v/>
      </c>
      <c r="J2896" s="5" t="str">
        <f>IF(PhieuBauCu!$B$2&gt;6,IF(LEN($B2896)=0,"",IF(AND($B2896&gt;0,VALUE(SUBSTITUTE($B2896,"7","0"))=$B2896),1,0)),"")</f>
        <v/>
      </c>
      <c r="K2896" s="5" t="str">
        <f>IF(PhieuBauCu!$B$2&gt;7,IF(LEN($B2896)=0,"",IF(AND($B2896&gt;0,VALUE(SUBSTITUTE($B2896,"8","0"))=$B2896),1,0)),"")</f>
        <v/>
      </c>
      <c r="L2896" s="5" t="str">
        <f>IF(PhieuBauCu!$B$2&gt;8,IF(LEN($B2896)=0,"",IF(AND($B2896&gt;0,VALUE(SUBSTITUTE($B2896,"9","0"))=$B2896),1,0)),"")</f>
        <v/>
      </c>
      <c r="M2896" s="9">
        <f t="shared" si="91"/>
        <v>0</v>
      </c>
      <c r="N2896" s="36">
        <f>IF(AND(M2896&lt;=PhieuBauCu!$B$13,M2896&gt;=1),1,0)</f>
        <v>0</v>
      </c>
    </row>
    <row r="2897" spans="1:14" ht="28.5" customHeight="1">
      <c r="A2897" s="2">
        <v>2892</v>
      </c>
      <c r="B2897" s="3"/>
      <c r="C2897" s="48" t="str">
        <f t="shared" si="90"/>
        <v/>
      </c>
      <c r="D2897" s="5" t="str">
        <f>IF(PhieuBauCu!$B$2&gt;0,IF(LEN($B2897)=0,"",IF(AND($B2897&gt;0,VALUE(SUBSTITUTE($B2897,"1","0"))=$B2897),1,0)),"")</f>
        <v/>
      </c>
      <c r="E2897" s="5" t="str">
        <f>IF(PhieuBauCu!$B$2&gt;1,IF(LEN($B2897)=0,"",IF(AND($B2897&gt;0,VALUE(SUBSTITUTE($B2897,"2","0"))=$B2897),1,0)),"")</f>
        <v/>
      </c>
      <c r="F2897" s="5" t="str">
        <f>IF(PhieuBauCu!$B$2&gt;2,IF(LEN($B2897)=0,"",IF(AND($B2897&gt;0,VALUE(SUBSTITUTE($B2897,"3","0"))=$B2897),1,0)),"")</f>
        <v/>
      </c>
      <c r="G2897" s="5" t="str">
        <f>IF(PhieuBauCu!$B$2&gt;3,IF(LEN($B2897)=0,"",IF(AND($B2897&gt;0,VALUE(SUBSTITUTE($B2897,"4","0"))=$B2897),1,0)),"")</f>
        <v/>
      </c>
      <c r="H2897" s="5" t="str">
        <f>IF(PhieuBauCu!$B$2&gt;4,IF(LEN($B2897)=0,"",IF(AND($B2897&gt;0,VALUE(SUBSTITUTE($B2897,"5","0"))=$B2897),1,0)),"")</f>
        <v/>
      </c>
      <c r="I2897" s="5" t="str">
        <f>IF(PhieuBauCu!$B$2&gt;5,IF(LEN($B2897)=0,"",IF(AND($B2897&gt;0,VALUE(SUBSTITUTE($B2897,"6","0"))=$B2897),1,0)),"")</f>
        <v/>
      </c>
      <c r="J2897" s="5" t="str">
        <f>IF(PhieuBauCu!$B$2&gt;6,IF(LEN($B2897)=0,"",IF(AND($B2897&gt;0,VALUE(SUBSTITUTE($B2897,"7","0"))=$B2897),1,0)),"")</f>
        <v/>
      </c>
      <c r="K2897" s="5" t="str">
        <f>IF(PhieuBauCu!$B$2&gt;7,IF(LEN($B2897)=0,"",IF(AND($B2897&gt;0,VALUE(SUBSTITUTE($B2897,"8","0"))=$B2897),1,0)),"")</f>
        <v/>
      </c>
      <c r="L2897" s="5" t="str">
        <f>IF(PhieuBauCu!$B$2&gt;8,IF(LEN($B2897)=0,"",IF(AND($B2897&gt;0,VALUE(SUBSTITUTE($B2897,"9","0"))=$B2897),1,0)),"")</f>
        <v/>
      </c>
      <c r="M2897" s="9">
        <f t="shared" si="91"/>
        <v>0</v>
      </c>
      <c r="N2897" s="36">
        <f>IF(AND(M2897&lt;=PhieuBauCu!$B$13,M2897&gt;=1),1,0)</f>
        <v>0</v>
      </c>
    </row>
    <row r="2898" spans="1:14" ht="28.5" customHeight="1">
      <c r="A2898" s="2">
        <v>2893</v>
      </c>
      <c r="B2898" s="3"/>
      <c r="C2898" s="48" t="str">
        <f t="shared" si="90"/>
        <v/>
      </c>
      <c r="D2898" s="5" t="str">
        <f>IF(PhieuBauCu!$B$2&gt;0,IF(LEN($B2898)=0,"",IF(AND($B2898&gt;0,VALUE(SUBSTITUTE($B2898,"1","0"))=$B2898),1,0)),"")</f>
        <v/>
      </c>
      <c r="E2898" s="5" t="str">
        <f>IF(PhieuBauCu!$B$2&gt;1,IF(LEN($B2898)=0,"",IF(AND($B2898&gt;0,VALUE(SUBSTITUTE($B2898,"2","0"))=$B2898),1,0)),"")</f>
        <v/>
      </c>
      <c r="F2898" s="5" t="str">
        <f>IF(PhieuBauCu!$B$2&gt;2,IF(LEN($B2898)=0,"",IF(AND($B2898&gt;0,VALUE(SUBSTITUTE($B2898,"3","0"))=$B2898),1,0)),"")</f>
        <v/>
      </c>
      <c r="G2898" s="5" t="str">
        <f>IF(PhieuBauCu!$B$2&gt;3,IF(LEN($B2898)=0,"",IF(AND($B2898&gt;0,VALUE(SUBSTITUTE($B2898,"4","0"))=$B2898),1,0)),"")</f>
        <v/>
      </c>
      <c r="H2898" s="5" t="str">
        <f>IF(PhieuBauCu!$B$2&gt;4,IF(LEN($B2898)=0,"",IF(AND($B2898&gt;0,VALUE(SUBSTITUTE($B2898,"5","0"))=$B2898),1,0)),"")</f>
        <v/>
      </c>
      <c r="I2898" s="5" t="str">
        <f>IF(PhieuBauCu!$B$2&gt;5,IF(LEN($B2898)=0,"",IF(AND($B2898&gt;0,VALUE(SUBSTITUTE($B2898,"6","0"))=$B2898),1,0)),"")</f>
        <v/>
      </c>
      <c r="J2898" s="5" t="str">
        <f>IF(PhieuBauCu!$B$2&gt;6,IF(LEN($B2898)=0,"",IF(AND($B2898&gt;0,VALUE(SUBSTITUTE($B2898,"7","0"))=$B2898),1,0)),"")</f>
        <v/>
      </c>
      <c r="K2898" s="5" t="str">
        <f>IF(PhieuBauCu!$B$2&gt;7,IF(LEN($B2898)=0,"",IF(AND($B2898&gt;0,VALUE(SUBSTITUTE($B2898,"8","0"))=$B2898),1,0)),"")</f>
        <v/>
      </c>
      <c r="L2898" s="5" t="str">
        <f>IF(PhieuBauCu!$B$2&gt;8,IF(LEN($B2898)=0,"",IF(AND($B2898&gt;0,VALUE(SUBSTITUTE($B2898,"9","0"))=$B2898),1,0)),"")</f>
        <v/>
      </c>
      <c r="M2898" s="9">
        <f t="shared" si="91"/>
        <v>0</v>
      </c>
      <c r="N2898" s="36">
        <f>IF(AND(M2898&lt;=PhieuBauCu!$B$13,M2898&gt;=1),1,0)</f>
        <v>0</v>
      </c>
    </row>
    <row r="2899" spans="1:14" ht="28.5" customHeight="1">
      <c r="A2899" s="2">
        <v>2894</v>
      </c>
      <c r="B2899" s="3"/>
      <c r="C2899" s="48" t="str">
        <f t="shared" si="90"/>
        <v/>
      </c>
      <c r="D2899" s="5" t="str">
        <f>IF(PhieuBauCu!$B$2&gt;0,IF(LEN($B2899)=0,"",IF(AND($B2899&gt;0,VALUE(SUBSTITUTE($B2899,"1","0"))=$B2899),1,0)),"")</f>
        <v/>
      </c>
      <c r="E2899" s="5" t="str">
        <f>IF(PhieuBauCu!$B$2&gt;1,IF(LEN($B2899)=0,"",IF(AND($B2899&gt;0,VALUE(SUBSTITUTE($B2899,"2","0"))=$B2899),1,0)),"")</f>
        <v/>
      </c>
      <c r="F2899" s="5" t="str">
        <f>IF(PhieuBauCu!$B$2&gt;2,IF(LEN($B2899)=0,"",IF(AND($B2899&gt;0,VALUE(SUBSTITUTE($B2899,"3","0"))=$B2899),1,0)),"")</f>
        <v/>
      </c>
      <c r="G2899" s="5" t="str">
        <f>IF(PhieuBauCu!$B$2&gt;3,IF(LEN($B2899)=0,"",IF(AND($B2899&gt;0,VALUE(SUBSTITUTE($B2899,"4","0"))=$B2899),1,0)),"")</f>
        <v/>
      </c>
      <c r="H2899" s="5" t="str">
        <f>IF(PhieuBauCu!$B$2&gt;4,IF(LEN($B2899)=0,"",IF(AND($B2899&gt;0,VALUE(SUBSTITUTE($B2899,"5","0"))=$B2899),1,0)),"")</f>
        <v/>
      </c>
      <c r="I2899" s="5" t="str">
        <f>IF(PhieuBauCu!$B$2&gt;5,IF(LEN($B2899)=0,"",IF(AND($B2899&gt;0,VALUE(SUBSTITUTE($B2899,"6","0"))=$B2899),1,0)),"")</f>
        <v/>
      </c>
      <c r="J2899" s="5" t="str">
        <f>IF(PhieuBauCu!$B$2&gt;6,IF(LEN($B2899)=0,"",IF(AND($B2899&gt;0,VALUE(SUBSTITUTE($B2899,"7","0"))=$B2899),1,0)),"")</f>
        <v/>
      </c>
      <c r="K2899" s="5" t="str">
        <f>IF(PhieuBauCu!$B$2&gt;7,IF(LEN($B2899)=0,"",IF(AND($B2899&gt;0,VALUE(SUBSTITUTE($B2899,"8","0"))=$B2899),1,0)),"")</f>
        <v/>
      </c>
      <c r="L2899" s="5" t="str">
        <f>IF(PhieuBauCu!$B$2&gt;8,IF(LEN($B2899)=0,"",IF(AND($B2899&gt;0,VALUE(SUBSTITUTE($B2899,"9","0"))=$B2899),1,0)),"")</f>
        <v/>
      </c>
      <c r="M2899" s="9">
        <f t="shared" si="91"/>
        <v>0</v>
      </c>
      <c r="N2899" s="36">
        <f>IF(AND(M2899&lt;=PhieuBauCu!$B$13,M2899&gt;=1),1,0)</f>
        <v>0</v>
      </c>
    </row>
    <row r="2900" spans="1:14" ht="28.5" customHeight="1">
      <c r="A2900" s="2">
        <v>2895</v>
      </c>
      <c r="B2900" s="3"/>
      <c r="C2900" s="48" t="str">
        <f t="shared" si="90"/>
        <v/>
      </c>
      <c r="D2900" s="5" t="str">
        <f>IF(PhieuBauCu!$B$2&gt;0,IF(LEN($B2900)=0,"",IF(AND($B2900&gt;0,VALUE(SUBSTITUTE($B2900,"1","0"))=$B2900),1,0)),"")</f>
        <v/>
      </c>
      <c r="E2900" s="5" t="str">
        <f>IF(PhieuBauCu!$B$2&gt;1,IF(LEN($B2900)=0,"",IF(AND($B2900&gt;0,VALUE(SUBSTITUTE($B2900,"2","0"))=$B2900),1,0)),"")</f>
        <v/>
      </c>
      <c r="F2900" s="5" t="str">
        <f>IF(PhieuBauCu!$B$2&gt;2,IF(LEN($B2900)=0,"",IF(AND($B2900&gt;0,VALUE(SUBSTITUTE($B2900,"3","0"))=$B2900),1,0)),"")</f>
        <v/>
      </c>
      <c r="G2900" s="5" t="str">
        <f>IF(PhieuBauCu!$B$2&gt;3,IF(LEN($B2900)=0,"",IF(AND($B2900&gt;0,VALUE(SUBSTITUTE($B2900,"4","0"))=$B2900),1,0)),"")</f>
        <v/>
      </c>
      <c r="H2900" s="5" t="str">
        <f>IF(PhieuBauCu!$B$2&gt;4,IF(LEN($B2900)=0,"",IF(AND($B2900&gt;0,VALUE(SUBSTITUTE($B2900,"5","0"))=$B2900),1,0)),"")</f>
        <v/>
      </c>
      <c r="I2900" s="5" t="str">
        <f>IF(PhieuBauCu!$B$2&gt;5,IF(LEN($B2900)=0,"",IF(AND($B2900&gt;0,VALUE(SUBSTITUTE($B2900,"6","0"))=$B2900),1,0)),"")</f>
        <v/>
      </c>
      <c r="J2900" s="5" t="str">
        <f>IF(PhieuBauCu!$B$2&gt;6,IF(LEN($B2900)=0,"",IF(AND($B2900&gt;0,VALUE(SUBSTITUTE($B2900,"7","0"))=$B2900),1,0)),"")</f>
        <v/>
      </c>
      <c r="K2900" s="5" t="str">
        <f>IF(PhieuBauCu!$B$2&gt;7,IF(LEN($B2900)=0,"",IF(AND($B2900&gt;0,VALUE(SUBSTITUTE($B2900,"8","0"))=$B2900),1,0)),"")</f>
        <v/>
      </c>
      <c r="L2900" s="5" t="str">
        <f>IF(PhieuBauCu!$B$2&gt;8,IF(LEN($B2900)=0,"",IF(AND($B2900&gt;0,VALUE(SUBSTITUTE($B2900,"9","0"))=$B2900),1,0)),"")</f>
        <v/>
      </c>
      <c r="M2900" s="9">
        <f t="shared" si="91"/>
        <v>0</v>
      </c>
      <c r="N2900" s="36">
        <f>IF(AND(M2900&lt;=PhieuBauCu!$B$13,M2900&gt;=1),1,0)</f>
        <v>0</v>
      </c>
    </row>
    <row r="2901" spans="1:14" ht="28.5" customHeight="1">
      <c r="A2901" s="2">
        <v>2896</v>
      </c>
      <c r="B2901" s="3"/>
      <c r="C2901" s="48" t="str">
        <f t="shared" si="90"/>
        <v/>
      </c>
      <c r="D2901" s="5" t="str">
        <f>IF(PhieuBauCu!$B$2&gt;0,IF(LEN($B2901)=0,"",IF(AND($B2901&gt;0,VALUE(SUBSTITUTE($B2901,"1","0"))=$B2901),1,0)),"")</f>
        <v/>
      </c>
      <c r="E2901" s="5" t="str">
        <f>IF(PhieuBauCu!$B$2&gt;1,IF(LEN($B2901)=0,"",IF(AND($B2901&gt;0,VALUE(SUBSTITUTE($B2901,"2","0"))=$B2901),1,0)),"")</f>
        <v/>
      </c>
      <c r="F2901" s="5" t="str">
        <f>IF(PhieuBauCu!$B$2&gt;2,IF(LEN($B2901)=0,"",IF(AND($B2901&gt;0,VALUE(SUBSTITUTE($B2901,"3","0"))=$B2901),1,0)),"")</f>
        <v/>
      </c>
      <c r="G2901" s="5" t="str">
        <f>IF(PhieuBauCu!$B$2&gt;3,IF(LEN($B2901)=0,"",IF(AND($B2901&gt;0,VALUE(SUBSTITUTE($B2901,"4","0"))=$B2901),1,0)),"")</f>
        <v/>
      </c>
      <c r="H2901" s="5" t="str">
        <f>IF(PhieuBauCu!$B$2&gt;4,IF(LEN($B2901)=0,"",IF(AND($B2901&gt;0,VALUE(SUBSTITUTE($B2901,"5","0"))=$B2901),1,0)),"")</f>
        <v/>
      </c>
      <c r="I2901" s="5" t="str">
        <f>IF(PhieuBauCu!$B$2&gt;5,IF(LEN($B2901)=0,"",IF(AND($B2901&gt;0,VALUE(SUBSTITUTE($B2901,"6","0"))=$B2901),1,0)),"")</f>
        <v/>
      </c>
      <c r="J2901" s="5" t="str">
        <f>IF(PhieuBauCu!$B$2&gt;6,IF(LEN($B2901)=0,"",IF(AND($B2901&gt;0,VALUE(SUBSTITUTE($B2901,"7","0"))=$B2901),1,0)),"")</f>
        <v/>
      </c>
      <c r="K2901" s="5" t="str">
        <f>IF(PhieuBauCu!$B$2&gt;7,IF(LEN($B2901)=0,"",IF(AND($B2901&gt;0,VALUE(SUBSTITUTE($B2901,"8","0"))=$B2901),1,0)),"")</f>
        <v/>
      </c>
      <c r="L2901" s="5" t="str">
        <f>IF(PhieuBauCu!$B$2&gt;8,IF(LEN($B2901)=0,"",IF(AND($B2901&gt;0,VALUE(SUBSTITUTE($B2901,"9","0"))=$B2901),1,0)),"")</f>
        <v/>
      </c>
      <c r="M2901" s="9">
        <f t="shared" si="91"/>
        <v>0</v>
      </c>
      <c r="N2901" s="36">
        <f>IF(AND(M2901&lt;=PhieuBauCu!$B$13,M2901&gt;=1),1,0)</f>
        <v>0</v>
      </c>
    </row>
    <row r="2902" spans="1:14" ht="28.5" customHeight="1">
      <c r="A2902" s="2">
        <v>2897</v>
      </c>
      <c r="B2902" s="3"/>
      <c r="C2902" s="48" t="str">
        <f t="shared" si="90"/>
        <v/>
      </c>
      <c r="D2902" s="5" t="str">
        <f>IF(PhieuBauCu!$B$2&gt;0,IF(LEN($B2902)=0,"",IF(AND($B2902&gt;0,VALUE(SUBSTITUTE($B2902,"1","0"))=$B2902),1,0)),"")</f>
        <v/>
      </c>
      <c r="E2902" s="5" t="str">
        <f>IF(PhieuBauCu!$B$2&gt;1,IF(LEN($B2902)=0,"",IF(AND($B2902&gt;0,VALUE(SUBSTITUTE($B2902,"2","0"))=$B2902),1,0)),"")</f>
        <v/>
      </c>
      <c r="F2902" s="5" t="str">
        <f>IF(PhieuBauCu!$B$2&gt;2,IF(LEN($B2902)=0,"",IF(AND($B2902&gt;0,VALUE(SUBSTITUTE($B2902,"3","0"))=$B2902),1,0)),"")</f>
        <v/>
      </c>
      <c r="G2902" s="5" t="str">
        <f>IF(PhieuBauCu!$B$2&gt;3,IF(LEN($B2902)=0,"",IF(AND($B2902&gt;0,VALUE(SUBSTITUTE($B2902,"4","0"))=$B2902),1,0)),"")</f>
        <v/>
      </c>
      <c r="H2902" s="5" t="str">
        <f>IF(PhieuBauCu!$B$2&gt;4,IF(LEN($B2902)=0,"",IF(AND($B2902&gt;0,VALUE(SUBSTITUTE($B2902,"5","0"))=$B2902),1,0)),"")</f>
        <v/>
      </c>
      <c r="I2902" s="5" t="str">
        <f>IF(PhieuBauCu!$B$2&gt;5,IF(LEN($B2902)=0,"",IF(AND($B2902&gt;0,VALUE(SUBSTITUTE($B2902,"6","0"))=$B2902),1,0)),"")</f>
        <v/>
      </c>
      <c r="J2902" s="5" t="str">
        <f>IF(PhieuBauCu!$B$2&gt;6,IF(LEN($B2902)=0,"",IF(AND($B2902&gt;0,VALUE(SUBSTITUTE($B2902,"7","0"))=$B2902),1,0)),"")</f>
        <v/>
      </c>
      <c r="K2902" s="5" t="str">
        <f>IF(PhieuBauCu!$B$2&gt;7,IF(LEN($B2902)=0,"",IF(AND($B2902&gt;0,VALUE(SUBSTITUTE($B2902,"8","0"))=$B2902),1,0)),"")</f>
        <v/>
      </c>
      <c r="L2902" s="5" t="str">
        <f>IF(PhieuBauCu!$B$2&gt;8,IF(LEN($B2902)=0,"",IF(AND($B2902&gt;0,VALUE(SUBSTITUTE($B2902,"9","0"))=$B2902),1,0)),"")</f>
        <v/>
      </c>
      <c r="M2902" s="9">
        <f t="shared" si="91"/>
        <v>0</v>
      </c>
      <c r="N2902" s="36">
        <f>IF(AND(M2902&lt;=PhieuBauCu!$B$13,M2902&gt;=1),1,0)</f>
        <v>0</v>
      </c>
    </row>
    <row r="2903" spans="1:14" ht="28.5" customHeight="1">
      <c r="A2903" s="2">
        <v>2898</v>
      </c>
      <c r="B2903" s="3"/>
      <c r="C2903" s="48" t="str">
        <f t="shared" si="90"/>
        <v/>
      </c>
      <c r="D2903" s="5" t="str">
        <f>IF(PhieuBauCu!$B$2&gt;0,IF(LEN($B2903)=0,"",IF(AND($B2903&gt;0,VALUE(SUBSTITUTE($B2903,"1","0"))=$B2903),1,0)),"")</f>
        <v/>
      </c>
      <c r="E2903" s="5" t="str">
        <f>IF(PhieuBauCu!$B$2&gt;1,IF(LEN($B2903)=0,"",IF(AND($B2903&gt;0,VALUE(SUBSTITUTE($B2903,"2","0"))=$B2903),1,0)),"")</f>
        <v/>
      </c>
      <c r="F2903" s="5" t="str">
        <f>IF(PhieuBauCu!$B$2&gt;2,IF(LEN($B2903)=0,"",IF(AND($B2903&gt;0,VALUE(SUBSTITUTE($B2903,"3","0"))=$B2903),1,0)),"")</f>
        <v/>
      </c>
      <c r="G2903" s="5" t="str">
        <f>IF(PhieuBauCu!$B$2&gt;3,IF(LEN($B2903)=0,"",IF(AND($B2903&gt;0,VALUE(SUBSTITUTE($B2903,"4","0"))=$B2903),1,0)),"")</f>
        <v/>
      </c>
      <c r="H2903" s="5" t="str">
        <f>IF(PhieuBauCu!$B$2&gt;4,IF(LEN($B2903)=0,"",IF(AND($B2903&gt;0,VALUE(SUBSTITUTE($B2903,"5","0"))=$B2903),1,0)),"")</f>
        <v/>
      </c>
      <c r="I2903" s="5" t="str">
        <f>IF(PhieuBauCu!$B$2&gt;5,IF(LEN($B2903)=0,"",IF(AND($B2903&gt;0,VALUE(SUBSTITUTE($B2903,"6","0"))=$B2903),1,0)),"")</f>
        <v/>
      </c>
      <c r="J2903" s="5" t="str">
        <f>IF(PhieuBauCu!$B$2&gt;6,IF(LEN($B2903)=0,"",IF(AND($B2903&gt;0,VALUE(SUBSTITUTE($B2903,"7","0"))=$B2903),1,0)),"")</f>
        <v/>
      </c>
      <c r="K2903" s="5" t="str">
        <f>IF(PhieuBauCu!$B$2&gt;7,IF(LEN($B2903)=0,"",IF(AND($B2903&gt;0,VALUE(SUBSTITUTE($B2903,"8","0"))=$B2903),1,0)),"")</f>
        <v/>
      </c>
      <c r="L2903" s="5" t="str">
        <f>IF(PhieuBauCu!$B$2&gt;8,IF(LEN($B2903)=0,"",IF(AND($B2903&gt;0,VALUE(SUBSTITUTE($B2903,"9","0"))=$B2903),1,0)),"")</f>
        <v/>
      </c>
      <c r="M2903" s="9">
        <f t="shared" si="91"/>
        <v>0</v>
      </c>
      <c r="N2903" s="36">
        <f>IF(AND(M2903&lt;=PhieuBauCu!$B$13,M2903&gt;=1),1,0)</f>
        <v>0</v>
      </c>
    </row>
    <row r="2904" spans="1:14" ht="28.5" customHeight="1">
      <c r="A2904" s="2">
        <v>2899</v>
      </c>
      <c r="B2904" s="3"/>
      <c r="C2904" s="48" t="str">
        <f t="shared" si="90"/>
        <v/>
      </c>
      <c r="D2904" s="5" t="str">
        <f>IF(PhieuBauCu!$B$2&gt;0,IF(LEN($B2904)=0,"",IF(AND($B2904&gt;0,VALUE(SUBSTITUTE($B2904,"1","0"))=$B2904),1,0)),"")</f>
        <v/>
      </c>
      <c r="E2904" s="5" t="str">
        <f>IF(PhieuBauCu!$B$2&gt;1,IF(LEN($B2904)=0,"",IF(AND($B2904&gt;0,VALUE(SUBSTITUTE($B2904,"2","0"))=$B2904),1,0)),"")</f>
        <v/>
      </c>
      <c r="F2904" s="5" t="str">
        <f>IF(PhieuBauCu!$B$2&gt;2,IF(LEN($B2904)=0,"",IF(AND($B2904&gt;0,VALUE(SUBSTITUTE($B2904,"3","0"))=$B2904),1,0)),"")</f>
        <v/>
      </c>
      <c r="G2904" s="5" t="str">
        <f>IF(PhieuBauCu!$B$2&gt;3,IF(LEN($B2904)=0,"",IF(AND($B2904&gt;0,VALUE(SUBSTITUTE($B2904,"4","0"))=$B2904),1,0)),"")</f>
        <v/>
      </c>
      <c r="H2904" s="5" t="str">
        <f>IF(PhieuBauCu!$B$2&gt;4,IF(LEN($B2904)=0,"",IF(AND($B2904&gt;0,VALUE(SUBSTITUTE($B2904,"5","0"))=$B2904),1,0)),"")</f>
        <v/>
      </c>
      <c r="I2904" s="5" t="str">
        <f>IF(PhieuBauCu!$B$2&gt;5,IF(LEN($B2904)=0,"",IF(AND($B2904&gt;0,VALUE(SUBSTITUTE($B2904,"6","0"))=$B2904),1,0)),"")</f>
        <v/>
      </c>
      <c r="J2904" s="5" t="str">
        <f>IF(PhieuBauCu!$B$2&gt;6,IF(LEN($B2904)=0,"",IF(AND($B2904&gt;0,VALUE(SUBSTITUTE($B2904,"7","0"))=$B2904),1,0)),"")</f>
        <v/>
      </c>
      <c r="K2904" s="5" t="str">
        <f>IF(PhieuBauCu!$B$2&gt;7,IF(LEN($B2904)=0,"",IF(AND($B2904&gt;0,VALUE(SUBSTITUTE($B2904,"8","0"))=$B2904),1,0)),"")</f>
        <v/>
      </c>
      <c r="L2904" s="5" t="str">
        <f>IF(PhieuBauCu!$B$2&gt;8,IF(LEN($B2904)=0,"",IF(AND($B2904&gt;0,VALUE(SUBSTITUTE($B2904,"9","0"))=$B2904),1,0)),"")</f>
        <v/>
      </c>
      <c r="M2904" s="9">
        <f t="shared" si="91"/>
        <v>0</v>
      </c>
      <c r="N2904" s="36">
        <f>IF(AND(M2904&lt;=PhieuBauCu!$B$13,M2904&gt;=1),1,0)</f>
        <v>0</v>
      </c>
    </row>
    <row r="2905" spans="1:14" ht="28.5" customHeight="1">
      <c r="A2905" s="2">
        <v>2900</v>
      </c>
      <c r="B2905" s="3"/>
      <c r="C2905" s="48" t="str">
        <f t="shared" si="90"/>
        <v/>
      </c>
      <c r="D2905" s="5" t="str">
        <f>IF(PhieuBauCu!$B$2&gt;0,IF(LEN($B2905)=0,"",IF(AND($B2905&gt;0,VALUE(SUBSTITUTE($B2905,"1","0"))=$B2905),1,0)),"")</f>
        <v/>
      </c>
      <c r="E2905" s="5" t="str">
        <f>IF(PhieuBauCu!$B$2&gt;1,IF(LEN($B2905)=0,"",IF(AND($B2905&gt;0,VALUE(SUBSTITUTE($B2905,"2","0"))=$B2905),1,0)),"")</f>
        <v/>
      </c>
      <c r="F2905" s="5" t="str">
        <f>IF(PhieuBauCu!$B$2&gt;2,IF(LEN($B2905)=0,"",IF(AND($B2905&gt;0,VALUE(SUBSTITUTE($B2905,"3","0"))=$B2905),1,0)),"")</f>
        <v/>
      </c>
      <c r="G2905" s="5" t="str">
        <f>IF(PhieuBauCu!$B$2&gt;3,IF(LEN($B2905)=0,"",IF(AND($B2905&gt;0,VALUE(SUBSTITUTE($B2905,"4","0"))=$B2905),1,0)),"")</f>
        <v/>
      </c>
      <c r="H2905" s="5" t="str">
        <f>IF(PhieuBauCu!$B$2&gt;4,IF(LEN($B2905)=0,"",IF(AND($B2905&gt;0,VALUE(SUBSTITUTE($B2905,"5","0"))=$B2905),1,0)),"")</f>
        <v/>
      </c>
      <c r="I2905" s="5" t="str">
        <f>IF(PhieuBauCu!$B$2&gt;5,IF(LEN($B2905)=0,"",IF(AND($B2905&gt;0,VALUE(SUBSTITUTE($B2905,"6","0"))=$B2905),1,0)),"")</f>
        <v/>
      </c>
      <c r="J2905" s="5" t="str">
        <f>IF(PhieuBauCu!$B$2&gt;6,IF(LEN($B2905)=0,"",IF(AND($B2905&gt;0,VALUE(SUBSTITUTE($B2905,"7","0"))=$B2905),1,0)),"")</f>
        <v/>
      </c>
      <c r="K2905" s="5" t="str">
        <f>IF(PhieuBauCu!$B$2&gt;7,IF(LEN($B2905)=0,"",IF(AND($B2905&gt;0,VALUE(SUBSTITUTE($B2905,"8","0"))=$B2905),1,0)),"")</f>
        <v/>
      </c>
      <c r="L2905" s="5" t="str">
        <f>IF(PhieuBauCu!$B$2&gt;8,IF(LEN($B2905)=0,"",IF(AND($B2905&gt;0,VALUE(SUBSTITUTE($B2905,"9","0"))=$B2905),1,0)),"")</f>
        <v/>
      </c>
      <c r="M2905" s="9">
        <f t="shared" si="91"/>
        <v>0</v>
      </c>
      <c r="N2905" s="36">
        <f>IF(AND(M2905&lt;=PhieuBauCu!$B$13,M2905&gt;=1),1,0)</f>
        <v>0</v>
      </c>
    </row>
    <row r="2906" spans="1:14" ht="28.5" customHeight="1">
      <c r="A2906" s="2">
        <v>2901</v>
      </c>
      <c r="B2906" s="3"/>
      <c r="C2906" s="48" t="str">
        <f t="shared" si="90"/>
        <v/>
      </c>
      <c r="D2906" s="5" t="str">
        <f>IF(PhieuBauCu!$B$2&gt;0,IF(LEN($B2906)=0,"",IF(AND($B2906&gt;0,VALUE(SUBSTITUTE($B2906,"1","0"))=$B2906),1,0)),"")</f>
        <v/>
      </c>
      <c r="E2906" s="5" t="str">
        <f>IF(PhieuBauCu!$B$2&gt;1,IF(LEN($B2906)=0,"",IF(AND($B2906&gt;0,VALUE(SUBSTITUTE($B2906,"2","0"))=$B2906),1,0)),"")</f>
        <v/>
      </c>
      <c r="F2906" s="5" t="str">
        <f>IF(PhieuBauCu!$B$2&gt;2,IF(LEN($B2906)=0,"",IF(AND($B2906&gt;0,VALUE(SUBSTITUTE($B2906,"3","0"))=$B2906),1,0)),"")</f>
        <v/>
      </c>
      <c r="G2906" s="5" t="str">
        <f>IF(PhieuBauCu!$B$2&gt;3,IF(LEN($B2906)=0,"",IF(AND($B2906&gt;0,VALUE(SUBSTITUTE($B2906,"4","0"))=$B2906),1,0)),"")</f>
        <v/>
      </c>
      <c r="H2906" s="5" t="str">
        <f>IF(PhieuBauCu!$B$2&gt;4,IF(LEN($B2906)=0,"",IF(AND($B2906&gt;0,VALUE(SUBSTITUTE($B2906,"5","0"))=$B2906),1,0)),"")</f>
        <v/>
      </c>
      <c r="I2906" s="5" t="str">
        <f>IF(PhieuBauCu!$B$2&gt;5,IF(LEN($B2906)=0,"",IF(AND($B2906&gt;0,VALUE(SUBSTITUTE($B2906,"6","0"))=$B2906),1,0)),"")</f>
        <v/>
      </c>
      <c r="J2906" s="5" t="str">
        <f>IF(PhieuBauCu!$B$2&gt;6,IF(LEN($B2906)=0,"",IF(AND($B2906&gt;0,VALUE(SUBSTITUTE($B2906,"7","0"))=$B2906),1,0)),"")</f>
        <v/>
      </c>
      <c r="K2906" s="5" t="str">
        <f>IF(PhieuBauCu!$B$2&gt;7,IF(LEN($B2906)=0,"",IF(AND($B2906&gt;0,VALUE(SUBSTITUTE($B2906,"8","0"))=$B2906),1,0)),"")</f>
        <v/>
      </c>
      <c r="L2906" s="5" t="str">
        <f>IF(PhieuBauCu!$B$2&gt;8,IF(LEN($B2906)=0,"",IF(AND($B2906&gt;0,VALUE(SUBSTITUTE($B2906,"9","0"))=$B2906),1,0)),"")</f>
        <v/>
      </c>
      <c r="M2906" s="9">
        <f t="shared" si="91"/>
        <v>0</v>
      </c>
      <c r="N2906" s="36">
        <f>IF(AND(M2906&lt;=PhieuBauCu!$B$13,M2906&gt;=1),1,0)</f>
        <v>0</v>
      </c>
    </row>
    <row r="2907" spans="1:14" ht="28.5" customHeight="1">
      <c r="A2907" s="2">
        <v>2902</v>
      </c>
      <c r="B2907" s="3"/>
      <c r="C2907" s="48" t="str">
        <f t="shared" si="90"/>
        <v/>
      </c>
      <c r="D2907" s="5" t="str">
        <f>IF(PhieuBauCu!$B$2&gt;0,IF(LEN($B2907)=0,"",IF(AND($B2907&gt;0,VALUE(SUBSTITUTE($B2907,"1","0"))=$B2907),1,0)),"")</f>
        <v/>
      </c>
      <c r="E2907" s="5" t="str">
        <f>IF(PhieuBauCu!$B$2&gt;1,IF(LEN($B2907)=0,"",IF(AND($B2907&gt;0,VALUE(SUBSTITUTE($B2907,"2","0"))=$B2907),1,0)),"")</f>
        <v/>
      </c>
      <c r="F2907" s="5" t="str">
        <f>IF(PhieuBauCu!$B$2&gt;2,IF(LEN($B2907)=0,"",IF(AND($B2907&gt;0,VALUE(SUBSTITUTE($B2907,"3","0"))=$B2907),1,0)),"")</f>
        <v/>
      </c>
      <c r="G2907" s="5" t="str">
        <f>IF(PhieuBauCu!$B$2&gt;3,IF(LEN($B2907)=0,"",IF(AND($B2907&gt;0,VALUE(SUBSTITUTE($B2907,"4","0"))=$B2907),1,0)),"")</f>
        <v/>
      </c>
      <c r="H2907" s="5" t="str">
        <f>IF(PhieuBauCu!$B$2&gt;4,IF(LEN($B2907)=0,"",IF(AND($B2907&gt;0,VALUE(SUBSTITUTE($B2907,"5","0"))=$B2907),1,0)),"")</f>
        <v/>
      </c>
      <c r="I2907" s="5" t="str">
        <f>IF(PhieuBauCu!$B$2&gt;5,IF(LEN($B2907)=0,"",IF(AND($B2907&gt;0,VALUE(SUBSTITUTE($B2907,"6","0"))=$B2907),1,0)),"")</f>
        <v/>
      </c>
      <c r="J2907" s="5" t="str">
        <f>IF(PhieuBauCu!$B$2&gt;6,IF(LEN($B2907)=0,"",IF(AND($B2907&gt;0,VALUE(SUBSTITUTE($B2907,"7","0"))=$B2907),1,0)),"")</f>
        <v/>
      </c>
      <c r="K2907" s="5" t="str">
        <f>IF(PhieuBauCu!$B$2&gt;7,IF(LEN($B2907)=0,"",IF(AND($B2907&gt;0,VALUE(SUBSTITUTE($B2907,"8","0"))=$B2907),1,0)),"")</f>
        <v/>
      </c>
      <c r="L2907" s="5" t="str">
        <f>IF(PhieuBauCu!$B$2&gt;8,IF(LEN($B2907)=0,"",IF(AND($B2907&gt;0,VALUE(SUBSTITUTE($B2907,"9","0"))=$B2907),1,0)),"")</f>
        <v/>
      </c>
      <c r="M2907" s="9">
        <f t="shared" si="91"/>
        <v>0</v>
      </c>
      <c r="N2907" s="36">
        <f>IF(AND(M2907&lt;=PhieuBauCu!$B$13,M2907&gt;=1),1,0)</f>
        <v>0</v>
      </c>
    </row>
    <row r="2908" spans="1:14" ht="28.5" customHeight="1">
      <c r="A2908" s="2">
        <v>2903</v>
      </c>
      <c r="B2908" s="3"/>
      <c r="C2908" s="48" t="str">
        <f t="shared" si="90"/>
        <v/>
      </c>
      <c r="D2908" s="5" t="str">
        <f>IF(PhieuBauCu!$B$2&gt;0,IF(LEN($B2908)=0,"",IF(AND($B2908&gt;0,VALUE(SUBSTITUTE($B2908,"1","0"))=$B2908),1,0)),"")</f>
        <v/>
      </c>
      <c r="E2908" s="5" t="str">
        <f>IF(PhieuBauCu!$B$2&gt;1,IF(LEN($B2908)=0,"",IF(AND($B2908&gt;0,VALUE(SUBSTITUTE($B2908,"2","0"))=$B2908),1,0)),"")</f>
        <v/>
      </c>
      <c r="F2908" s="5" t="str">
        <f>IF(PhieuBauCu!$B$2&gt;2,IF(LEN($B2908)=0,"",IF(AND($B2908&gt;0,VALUE(SUBSTITUTE($B2908,"3","0"))=$B2908),1,0)),"")</f>
        <v/>
      </c>
      <c r="G2908" s="5" t="str">
        <f>IF(PhieuBauCu!$B$2&gt;3,IF(LEN($B2908)=0,"",IF(AND($B2908&gt;0,VALUE(SUBSTITUTE($B2908,"4","0"))=$B2908),1,0)),"")</f>
        <v/>
      </c>
      <c r="H2908" s="5" t="str">
        <f>IF(PhieuBauCu!$B$2&gt;4,IF(LEN($B2908)=0,"",IF(AND($B2908&gt;0,VALUE(SUBSTITUTE($B2908,"5","0"))=$B2908),1,0)),"")</f>
        <v/>
      </c>
      <c r="I2908" s="5" t="str">
        <f>IF(PhieuBauCu!$B$2&gt;5,IF(LEN($B2908)=0,"",IF(AND($B2908&gt;0,VALUE(SUBSTITUTE($B2908,"6","0"))=$B2908),1,0)),"")</f>
        <v/>
      </c>
      <c r="J2908" s="5" t="str">
        <f>IF(PhieuBauCu!$B$2&gt;6,IF(LEN($B2908)=0,"",IF(AND($B2908&gt;0,VALUE(SUBSTITUTE($B2908,"7","0"))=$B2908),1,0)),"")</f>
        <v/>
      </c>
      <c r="K2908" s="5" t="str">
        <f>IF(PhieuBauCu!$B$2&gt;7,IF(LEN($B2908)=0,"",IF(AND($B2908&gt;0,VALUE(SUBSTITUTE($B2908,"8","0"))=$B2908),1,0)),"")</f>
        <v/>
      </c>
      <c r="L2908" s="5" t="str">
        <f>IF(PhieuBauCu!$B$2&gt;8,IF(LEN($B2908)=0,"",IF(AND($B2908&gt;0,VALUE(SUBSTITUTE($B2908,"9","0"))=$B2908),1,0)),"")</f>
        <v/>
      </c>
      <c r="M2908" s="9">
        <f t="shared" si="91"/>
        <v>0</v>
      </c>
      <c r="N2908" s="36">
        <f>IF(AND(M2908&lt;=PhieuBauCu!$B$13,M2908&gt;=1),1,0)</f>
        <v>0</v>
      </c>
    </row>
    <row r="2909" spans="1:14" ht="28.5" customHeight="1">
      <c r="A2909" s="2">
        <v>2904</v>
      </c>
      <c r="B2909" s="3"/>
      <c r="C2909" s="48" t="str">
        <f t="shared" si="90"/>
        <v/>
      </c>
      <c r="D2909" s="5" t="str">
        <f>IF(PhieuBauCu!$B$2&gt;0,IF(LEN($B2909)=0,"",IF(AND($B2909&gt;0,VALUE(SUBSTITUTE($B2909,"1","0"))=$B2909),1,0)),"")</f>
        <v/>
      </c>
      <c r="E2909" s="5" t="str">
        <f>IF(PhieuBauCu!$B$2&gt;1,IF(LEN($B2909)=0,"",IF(AND($B2909&gt;0,VALUE(SUBSTITUTE($B2909,"2","0"))=$B2909),1,0)),"")</f>
        <v/>
      </c>
      <c r="F2909" s="5" t="str">
        <f>IF(PhieuBauCu!$B$2&gt;2,IF(LEN($B2909)=0,"",IF(AND($B2909&gt;0,VALUE(SUBSTITUTE($B2909,"3","0"))=$B2909),1,0)),"")</f>
        <v/>
      </c>
      <c r="G2909" s="5" t="str">
        <f>IF(PhieuBauCu!$B$2&gt;3,IF(LEN($B2909)=0,"",IF(AND($B2909&gt;0,VALUE(SUBSTITUTE($B2909,"4","0"))=$B2909),1,0)),"")</f>
        <v/>
      </c>
      <c r="H2909" s="5" t="str">
        <f>IF(PhieuBauCu!$B$2&gt;4,IF(LEN($B2909)=0,"",IF(AND($B2909&gt;0,VALUE(SUBSTITUTE($B2909,"5","0"))=$B2909),1,0)),"")</f>
        <v/>
      </c>
      <c r="I2909" s="5" t="str">
        <f>IF(PhieuBauCu!$B$2&gt;5,IF(LEN($B2909)=0,"",IF(AND($B2909&gt;0,VALUE(SUBSTITUTE($B2909,"6","0"))=$B2909),1,0)),"")</f>
        <v/>
      </c>
      <c r="J2909" s="5" t="str">
        <f>IF(PhieuBauCu!$B$2&gt;6,IF(LEN($B2909)=0,"",IF(AND($B2909&gt;0,VALUE(SUBSTITUTE($B2909,"7","0"))=$B2909),1,0)),"")</f>
        <v/>
      </c>
      <c r="K2909" s="5" t="str">
        <f>IF(PhieuBauCu!$B$2&gt;7,IF(LEN($B2909)=0,"",IF(AND($B2909&gt;0,VALUE(SUBSTITUTE($B2909,"8","0"))=$B2909),1,0)),"")</f>
        <v/>
      </c>
      <c r="L2909" s="5" t="str">
        <f>IF(PhieuBauCu!$B$2&gt;8,IF(LEN($B2909)=0,"",IF(AND($B2909&gt;0,VALUE(SUBSTITUTE($B2909,"9","0"))=$B2909),1,0)),"")</f>
        <v/>
      </c>
      <c r="M2909" s="9">
        <f t="shared" si="91"/>
        <v>0</v>
      </c>
      <c r="N2909" s="36">
        <f>IF(AND(M2909&lt;=PhieuBauCu!$B$13,M2909&gt;=1),1,0)</f>
        <v>0</v>
      </c>
    </row>
    <row r="2910" spans="1:14" ht="28.5" customHeight="1">
      <c r="A2910" s="2">
        <v>2905</v>
      </c>
      <c r="B2910" s="3"/>
      <c r="C2910" s="48" t="str">
        <f t="shared" si="90"/>
        <v/>
      </c>
      <c r="D2910" s="5" t="str">
        <f>IF(PhieuBauCu!$B$2&gt;0,IF(LEN($B2910)=0,"",IF(AND($B2910&gt;0,VALUE(SUBSTITUTE($B2910,"1","0"))=$B2910),1,0)),"")</f>
        <v/>
      </c>
      <c r="E2910" s="5" t="str">
        <f>IF(PhieuBauCu!$B$2&gt;1,IF(LEN($B2910)=0,"",IF(AND($B2910&gt;0,VALUE(SUBSTITUTE($B2910,"2","0"))=$B2910),1,0)),"")</f>
        <v/>
      </c>
      <c r="F2910" s="5" t="str">
        <f>IF(PhieuBauCu!$B$2&gt;2,IF(LEN($B2910)=0,"",IF(AND($B2910&gt;0,VALUE(SUBSTITUTE($B2910,"3","0"))=$B2910),1,0)),"")</f>
        <v/>
      </c>
      <c r="G2910" s="5" t="str">
        <f>IF(PhieuBauCu!$B$2&gt;3,IF(LEN($B2910)=0,"",IF(AND($B2910&gt;0,VALUE(SUBSTITUTE($B2910,"4","0"))=$B2910),1,0)),"")</f>
        <v/>
      </c>
      <c r="H2910" s="5" t="str">
        <f>IF(PhieuBauCu!$B$2&gt;4,IF(LEN($B2910)=0,"",IF(AND($B2910&gt;0,VALUE(SUBSTITUTE($B2910,"5","0"))=$B2910),1,0)),"")</f>
        <v/>
      </c>
      <c r="I2910" s="5" t="str">
        <f>IF(PhieuBauCu!$B$2&gt;5,IF(LEN($B2910)=0,"",IF(AND($B2910&gt;0,VALUE(SUBSTITUTE($B2910,"6","0"))=$B2910),1,0)),"")</f>
        <v/>
      </c>
      <c r="J2910" s="5" t="str">
        <f>IF(PhieuBauCu!$B$2&gt;6,IF(LEN($B2910)=0,"",IF(AND($B2910&gt;0,VALUE(SUBSTITUTE($B2910,"7","0"))=$B2910),1,0)),"")</f>
        <v/>
      </c>
      <c r="K2910" s="5" t="str">
        <f>IF(PhieuBauCu!$B$2&gt;7,IF(LEN($B2910)=0,"",IF(AND($B2910&gt;0,VALUE(SUBSTITUTE($B2910,"8","0"))=$B2910),1,0)),"")</f>
        <v/>
      </c>
      <c r="L2910" s="5" t="str">
        <f>IF(PhieuBauCu!$B$2&gt;8,IF(LEN($B2910)=0,"",IF(AND($B2910&gt;0,VALUE(SUBSTITUTE($B2910,"9","0"))=$B2910),1,0)),"")</f>
        <v/>
      </c>
      <c r="M2910" s="9">
        <f t="shared" si="91"/>
        <v>0</v>
      </c>
      <c r="N2910" s="36">
        <f>IF(AND(M2910&lt;=PhieuBauCu!$B$13,M2910&gt;=1),1,0)</f>
        <v>0</v>
      </c>
    </row>
    <row r="2911" spans="1:14" ht="28.5" customHeight="1">
      <c r="A2911" s="2">
        <v>2906</v>
      </c>
      <c r="B2911" s="3"/>
      <c r="C2911" s="48" t="str">
        <f t="shared" si="90"/>
        <v/>
      </c>
      <c r="D2911" s="5" t="str">
        <f>IF(PhieuBauCu!$B$2&gt;0,IF(LEN($B2911)=0,"",IF(AND($B2911&gt;0,VALUE(SUBSTITUTE($B2911,"1","0"))=$B2911),1,0)),"")</f>
        <v/>
      </c>
      <c r="E2911" s="5" t="str">
        <f>IF(PhieuBauCu!$B$2&gt;1,IF(LEN($B2911)=0,"",IF(AND($B2911&gt;0,VALUE(SUBSTITUTE($B2911,"2","0"))=$B2911),1,0)),"")</f>
        <v/>
      </c>
      <c r="F2911" s="5" t="str">
        <f>IF(PhieuBauCu!$B$2&gt;2,IF(LEN($B2911)=0,"",IF(AND($B2911&gt;0,VALUE(SUBSTITUTE($B2911,"3","0"))=$B2911),1,0)),"")</f>
        <v/>
      </c>
      <c r="G2911" s="5" t="str">
        <f>IF(PhieuBauCu!$B$2&gt;3,IF(LEN($B2911)=0,"",IF(AND($B2911&gt;0,VALUE(SUBSTITUTE($B2911,"4","0"))=$B2911),1,0)),"")</f>
        <v/>
      </c>
      <c r="H2911" s="5" t="str">
        <f>IF(PhieuBauCu!$B$2&gt;4,IF(LEN($B2911)=0,"",IF(AND($B2911&gt;0,VALUE(SUBSTITUTE($B2911,"5","0"))=$B2911),1,0)),"")</f>
        <v/>
      </c>
      <c r="I2911" s="5" t="str">
        <f>IF(PhieuBauCu!$B$2&gt;5,IF(LEN($B2911)=0,"",IF(AND($B2911&gt;0,VALUE(SUBSTITUTE($B2911,"6","0"))=$B2911),1,0)),"")</f>
        <v/>
      </c>
      <c r="J2911" s="5" t="str">
        <f>IF(PhieuBauCu!$B$2&gt;6,IF(LEN($B2911)=0,"",IF(AND($B2911&gt;0,VALUE(SUBSTITUTE($B2911,"7","0"))=$B2911),1,0)),"")</f>
        <v/>
      </c>
      <c r="K2911" s="5" t="str">
        <f>IF(PhieuBauCu!$B$2&gt;7,IF(LEN($B2911)=0,"",IF(AND($B2911&gt;0,VALUE(SUBSTITUTE($B2911,"8","0"))=$B2911),1,0)),"")</f>
        <v/>
      </c>
      <c r="L2911" s="5" t="str">
        <f>IF(PhieuBauCu!$B$2&gt;8,IF(LEN($B2911)=0,"",IF(AND($B2911&gt;0,VALUE(SUBSTITUTE($B2911,"9","0"))=$B2911),1,0)),"")</f>
        <v/>
      </c>
      <c r="M2911" s="9">
        <f t="shared" si="91"/>
        <v>0</v>
      </c>
      <c r="N2911" s="36">
        <f>IF(AND(M2911&lt;=PhieuBauCu!$B$13,M2911&gt;=1),1,0)</f>
        <v>0</v>
      </c>
    </row>
    <row r="2912" spans="1:14" ht="28.5" customHeight="1">
      <c r="A2912" s="2">
        <v>2907</v>
      </c>
      <c r="B2912" s="3"/>
      <c r="C2912" s="48" t="str">
        <f t="shared" si="90"/>
        <v/>
      </c>
      <c r="D2912" s="5" t="str">
        <f>IF(PhieuBauCu!$B$2&gt;0,IF(LEN($B2912)=0,"",IF(AND($B2912&gt;0,VALUE(SUBSTITUTE($B2912,"1","0"))=$B2912),1,0)),"")</f>
        <v/>
      </c>
      <c r="E2912" s="5" t="str">
        <f>IF(PhieuBauCu!$B$2&gt;1,IF(LEN($B2912)=0,"",IF(AND($B2912&gt;0,VALUE(SUBSTITUTE($B2912,"2","0"))=$B2912),1,0)),"")</f>
        <v/>
      </c>
      <c r="F2912" s="5" t="str">
        <f>IF(PhieuBauCu!$B$2&gt;2,IF(LEN($B2912)=0,"",IF(AND($B2912&gt;0,VALUE(SUBSTITUTE($B2912,"3","0"))=$B2912),1,0)),"")</f>
        <v/>
      </c>
      <c r="G2912" s="5" t="str">
        <f>IF(PhieuBauCu!$B$2&gt;3,IF(LEN($B2912)=0,"",IF(AND($B2912&gt;0,VALUE(SUBSTITUTE($B2912,"4","0"))=$B2912),1,0)),"")</f>
        <v/>
      </c>
      <c r="H2912" s="5" t="str">
        <f>IF(PhieuBauCu!$B$2&gt;4,IF(LEN($B2912)=0,"",IF(AND($B2912&gt;0,VALUE(SUBSTITUTE($B2912,"5","0"))=$B2912),1,0)),"")</f>
        <v/>
      </c>
      <c r="I2912" s="5" t="str">
        <f>IF(PhieuBauCu!$B$2&gt;5,IF(LEN($B2912)=0,"",IF(AND($B2912&gt;0,VALUE(SUBSTITUTE($B2912,"6","0"))=$B2912),1,0)),"")</f>
        <v/>
      </c>
      <c r="J2912" s="5" t="str">
        <f>IF(PhieuBauCu!$B$2&gt;6,IF(LEN($B2912)=0,"",IF(AND($B2912&gt;0,VALUE(SUBSTITUTE($B2912,"7","0"))=$B2912),1,0)),"")</f>
        <v/>
      </c>
      <c r="K2912" s="5" t="str">
        <f>IF(PhieuBauCu!$B$2&gt;7,IF(LEN($B2912)=0,"",IF(AND($B2912&gt;0,VALUE(SUBSTITUTE($B2912,"8","0"))=$B2912),1,0)),"")</f>
        <v/>
      </c>
      <c r="L2912" s="5" t="str">
        <f>IF(PhieuBauCu!$B$2&gt;8,IF(LEN($B2912)=0,"",IF(AND($B2912&gt;0,VALUE(SUBSTITUTE($B2912,"9","0"))=$B2912),1,0)),"")</f>
        <v/>
      </c>
      <c r="M2912" s="9">
        <f t="shared" si="91"/>
        <v>0</v>
      </c>
      <c r="N2912" s="36">
        <f>IF(AND(M2912&lt;=PhieuBauCu!$B$13,M2912&gt;=1),1,0)</f>
        <v>0</v>
      </c>
    </row>
    <row r="2913" spans="1:14" ht="28.5" customHeight="1">
      <c r="A2913" s="2">
        <v>2908</v>
      </c>
      <c r="B2913" s="3"/>
      <c r="C2913" s="48" t="str">
        <f t="shared" si="90"/>
        <v/>
      </c>
      <c r="D2913" s="5" t="str">
        <f>IF(PhieuBauCu!$B$2&gt;0,IF(LEN($B2913)=0,"",IF(AND($B2913&gt;0,VALUE(SUBSTITUTE($B2913,"1","0"))=$B2913),1,0)),"")</f>
        <v/>
      </c>
      <c r="E2913" s="5" t="str">
        <f>IF(PhieuBauCu!$B$2&gt;1,IF(LEN($B2913)=0,"",IF(AND($B2913&gt;0,VALUE(SUBSTITUTE($B2913,"2","0"))=$B2913),1,0)),"")</f>
        <v/>
      </c>
      <c r="F2913" s="5" t="str">
        <f>IF(PhieuBauCu!$B$2&gt;2,IF(LEN($B2913)=0,"",IF(AND($B2913&gt;0,VALUE(SUBSTITUTE($B2913,"3","0"))=$B2913),1,0)),"")</f>
        <v/>
      </c>
      <c r="G2913" s="5" t="str">
        <f>IF(PhieuBauCu!$B$2&gt;3,IF(LEN($B2913)=0,"",IF(AND($B2913&gt;0,VALUE(SUBSTITUTE($B2913,"4","0"))=$B2913),1,0)),"")</f>
        <v/>
      </c>
      <c r="H2913" s="5" t="str">
        <f>IF(PhieuBauCu!$B$2&gt;4,IF(LEN($B2913)=0,"",IF(AND($B2913&gt;0,VALUE(SUBSTITUTE($B2913,"5","0"))=$B2913),1,0)),"")</f>
        <v/>
      </c>
      <c r="I2913" s="5" t="str">
        <f>IF(PhieuBauCu!$B$2&gt;5,IF(LEN($B2913)=0,"",IF(AND($B2913&gt;0,VALUE(SUBSTITUTE($B2913,"6","0"))=$B2913),1,0)),"")</f>
        <v/>
      </c>
      <c r="J2913" s="5" t="str">
        <f>IF(PhieuBauCu!$B$2&gt;6,IF(LEN($B2913)=0,"",IF(AND($B2913&gt;0,VALUE(SUBSTITUTE($B2913,"7","0"))=$B2913),1,0)),"")</f>
        <v/>
      </c>
      <c r="K2913" s="5" t="str">
        <f>IF(PhieuBauCu!$B$2&gt;7,IF(LEN($B2913)=0,"",IF(AND($B2913&gt;0,VALUE(SUBSTITUTE($B2913,"8","0"))=$B2913),1,0)),"")</f>
        <v/>
      </c>
      <c r="L2913" s="5" t="str">
        <f>IF(PhieuBauCu!$B$2&gt;8,IF(LEN($B2913)=0,"",IF(AND($B2913&gt;0,VALUE(SUBSTITUTE($B2913,"9","0"))=$B2913),1,0)),"")</f>
        <v/>
      </c>
      <c r="M2913" s="9">
        <f t="shared" si="91"/>
        <v>0</v>
      </c>
      <c r="N2913" s="36">
        <f>IF(AND(M2913&lt;=PhieuBauCu!$B$13,M2913&gt;=1),1,0)</f>
        <v>0</v>
      </c>
    </row>
    <row r="2914" spans="1:14" ht="28.5" customHeight="1">
      <c r="A2914" s="2">
        <v>2909</v>
      </c>
      <c r="B2914" s="3"/>
      <c r="C2914" s="48" t="str">
        <f t="shared" si="90"/>
        <v/>
      </c>
      <c r="D2914" s="5" t="str">
        <f>IF(PhieuBauCu!$B$2&gt;0,IF(LEN($B2914)=0,"",IF(AND($B2914&gt;0,VALUE(SUBSTITUTE($B2914,"1","0"))=$B2914),1,0)),"")</f>
        <v/>
      </c>
      <c r="E2914" s="5" t="str">
        <f>IF(PhieuBauCu!$B$2&gt;1,IF(LEN($B2914)=0,"",IF(AND($B2914&gt;0,VALUE(SUBSTITUTE($B2914,"2","0"))=$B2914),1,0)),"")</f>
        <v/>
      </c>
      <c r="F2914" s="5" t="str">
        <f>IF(PhieuBauCu!$B$2&gt;2,IF(LEN($B2914)=0,"",IF(AND($B2914&gt;0,VALUE(SUBSTITUTE($B2914,"3","0"))=$B2914),1,0)),"")</f>
        <v/>
      </c>
      <c r="G2914" s="5" t="str">
        <f>IF(PhieuBauCu!$B$2&gt;3,IF(LEN($B2914)=0,"",IF(AND($B2914&gt;0,VALUE(SUBSTITUTE($B2914,"4","0"))=$B2914),1,0)),"")</f>
        <v/>
      </c>
      <c r="H2914" s="5" t="str">
        <f>IF(PhieuBauCu!$B$2&gt;4,IF(LEN($B2914)=0,"",IF(AND($B2914&gt;0,VALUE(SUBSTITUTE($B2914,"5","0"))=$B2914),1,0)),"")</f>
        <v/>
      </c>
      <c r="I2914" s="5" t="str">
        <f>IF(PhieuBauCu!$B$2&gt;5,IF(LEN($B2914)=0,"",IF(AND($B2914&gt;0,VALUE(SUBSTITUTE($B2914,"6","0"))=$B2914),1,0)),"")</f>
        <v/>
      </c>
      <c r="J2914" s="5" t="str">
        <f>IF(PhieuBauCu!$B$2&gt;6,IF(LEN($B2914)=0,"",IF(AND($B2914&gt;0,VALUE(SUBSTITUTE($B2914,"7","0"))=$B2914),1,0)),"")</f>
        <v/>
      </c>
      <c r="K2914" s="5" t="str">
        <f>IF(PhieuBauCu!$B$2&gt;7,IF(LEN($B2914)=0,"",IF(AND($B2914&gt;0,VALUE(SUBSTITUTE($B2914,"8","0"))=$B2914),1,0)),"")</f>
        <v/>
      </c>
      <c r="L2914" s="5" t="str">
        <f>IF(PhieuBauCu!$B$2&gt;8,IF(LEN($B2914)=0,"",IF(AND($B2914&gt;0,VALUE(SUBSTITUTE($B2914,"9","0"))=$B2914),1,0)),"")</f>
        <v/>
      </c>
      <c r="M2914" s="9">
        <f t="shared" si="91"/>
        <v>0</v>
      </c>
      <c r="N2914" s="36">
        <f>IF(AND(M2914&lt;=PhieuBauCu!$B$13,M2914&gt;=1),1,0)</f>
        <v>0</v>
      </c>
    </row>
    <row r="2915" spans="1:14" ht="28.5" customHeight="1">
      <c r="A2915" s="2">
        <v>2910</v>
      </c>
      <c r="B2915" s="3"/>
      <c r="C2915" s="48" t="str">
        <f t="shared" si="90"/>
        <v/>
      </c>
      <c r="D2915" s="5" t="str">
        <f>IF(PhieuBauCu!$B$2&gt;0,IF(LEN($B2915)=0,"",IF(AND($B2915&gt;0,VALUE(SUBSTITUTE($B2915,"1","0"))=$B2915),1,0)),"")</f>
        <v/>
      </c>
      <c r="E2915" s="5" t="str">
        <f>IF(PhieuBauCu!$B$2&gt;1,IF(LEN($B2915)=0,"",IF(AND($B2915&gt;0,VALUE(SUBSTITUTE($B2915,"2","0"))=$B2915),1,0)),"")</f>
        <v/>
      </c>
      <c r="F2915" s="5" t="str">
        <f>IF(PhieuBauCu!$B$2&gt;2,IF(LEN($B2915)=0,"",IF(AND($B2915&gt;0,VALUE(SUBSTITUTE($B2915,"3","0"))=$B2915),1,0)),"")</f>
        <v/>
      </c>
      <c r="G2915" s="5" t="str">
        <f>IF(PhieuBauCu!$B$2&gt;3,IF(LEN($B2915)=0,"",IF(AND($B2915&gt;0,VALUE(SUBSTITUTE($B2915,"4","0"))=$B2915),1,0)),"")</f>
        <v/>
      </c>
      <c r="H2915" s="5" t="str">
        <f>IF(PhieuBauCu!$B$2&gt;4,IF(LEN($B2915)=0,"",IF(AND($B2915&gt;0,VALUE(SUBSTITUTE($B2915,"5","0"))=$B2915),1,0)),"")</f>
        <v/>
      </c>
      <c r="I2915" s="5" t="str">
        <f>IF(PhieuBauCu!$B$2&gt;5,IF(LEN($B2915)=0,"",IF(AND($B2915&gt;0,VALUE(SUBSTITUTE($B2915,"6","0"))=$B2915),1,0)),"")</f>
        <v/>
      </c>
      <c r="J2915" s="5" t="str">
        <f>IF(PhieuBauCu!$B$2&gt;6,IF(LEN($B2915)=0,"",IF(AND($B2915&gt;0,VALUE(SUBSTITUTE($B2915,"7","0"))=$B2915),1,0)),"")</f>
        <v/>
      </c>
      <c r="K2915" s="5" t="str">
        <f>IF(PhieuBauCu!$B$2&gt;7,IF(LEN($B2915)=0,"",IF(AND($B2915&gt;0,VALUE(SUBSTITUTE($B2915,"8","0"))=$B2915),1,0)),"")</f>
        <v/>
      </c>
      <c r="L2915" s="5" t="str">
        <f>IF(PhieuBauCu!$B$2&gt;8,IF(LEN($B2915)=0,"",IF(AND($B2915&gt;0,VALUE(SUBSTITUTE($B2915,"9","0"))=$B2915),1,0)),"")</f>
        <v/>
      </c>
      <c r="M2915" s="9">
        <f t="shared" si="91"/>
        <v>0</v>
      </c>
      <c r="N2915" s="36">
        <f>IF(AND(M2915&lt;=PhieuBauCu!$B$13,M2915&gt;=1),1,0)</f>
        <v>0</v>
      </c>
    </row>
    <row r="2916" spans="1:14" ht="28.5" customHeight="1">
      <c r="A2916" s="2">
        <v>2911</v>
      </c>
      <c r="B2916" s="3"/>
      <c r="C2916" s="48" t="str">
        <f t="shared" si="90"/>
        <v/>
      </c>
      <c r="D2916" s="5" t="str">
        <f>IF(PhieuBauCu!$B$2&gt;0,IF(LEN($B2916)=0,"",IF(AND($B2916&gt;0,VALUE(SUBSTITUTE($B2916,"1","0"))=$B2916),1,0)),"")</f>
        <v/>
      </c>
      <c r="E2916" s="5" t="str">
        <f>IF(PhieuBauCu!$B$2&gt;1,IF(LEN($B2916)=0,"",IF(AND($B2916&gt;0,VALUE(SUBSTITUTE($B2916,"2","0"))=$B2916),1,0)),"")</f>
        <v/>
      </c>
      <c r="F2916" s="5" t="str">
        <f>IF(PhieuBauCu!$B$2&gt;2,IF(LEN($B2916)=0,"",IF(AND($B2916&gt;0,VALUE(SUBSTITUTE($B2916,"3","0"))=$B2916),1,0)),"")</f>
        <v/>
      </c>
      <c r="G2916" s="5" t="str">
        <f>IF(PhieuBauCu!$B$2&gt;3,IF(LEN($B2916)=0,"",IF(AND($B2916&gt;0,VALUE(SUBSTITUTE($B2916,"4","0"))=$B2916),1,0)),"")</f>
        <v/>
      </c>
      <c r="H2916" s="5" t="str">
        <f>IF(PhieuBauCu!$B$2&gt;4,IF(LEN($B2916)=0,"",IF(AND($B2916&gt;0,VALUE(SUBSTITUTE($B2916,"5","0"))=$B2916),1,0)),"")</f>
        <v/>
      </c>
      <c r="I2916" s="5" t="str">
        <f>IF(PhieuBauCu!$B$2&gt;5,IF(LEN($B2916)=0,"",IF(AND($B2916&gt;0,VALUE(SUBSTITUTE($B2916,"6","0"))=$B2916),1,0)),"")</f>
        <v/>
      </c>
      <c r="J2916" s="5" t="str">
        <f>IF(PhieuBauCu!$B$2&gt;6,IF(LEN($B2916)=0,"",IF(AND($B2916&gt;0,VALUE(SUBSTITUTE($B2916,"7","0"))=$B2916),1,0)),"")</f>
        <v/>
      </c>
      <c r="K2916" s="5" t="str">
        <f>IF(PhieuBauCu!$B$2&gt;7,IF(LEN($B2916)=0,"",IF(AND($B2916&gt;0,VALUE(SUBSTITUTE($B2916,"8","0"))=$B2916),1,0)),"")</f>
        <v/>
      </c>
      <c r="L2916" s="5" t="str">
        <f>IF(PhieuBauCu!$B$2&gt;8,IF(LEN($B2916)=0,"",IF(AND($B2916&gt;0,VALUE(SUBSTITUTE($B2916,"9","0"))=$B2916),1,0)),"")</f>
        <v/>
      </c>
      <c r="M2916" s="9">
        <f t="shared" si="91"/>
        <v>0</v>
      </c>
      <c r="N2916" s="36">
        <f>IF(AND(M2916&lt;=PhieuBauCu!$B$13,M2916&gt;=1),1,0)</f>
        <v>0</v>
      </c>
    </row>
    <row r="2917" spans="1:14" ht="28.5" customHeight="1">
      <c r="A2917" s="2">
        <v>2912</v>
      </c>
      <c r="B2917" s="3"/>
      <c r="C2917" s="48" t="str">
        <f t="shared" si="90"/>
        <v/>
      </c>
      <c r="D2917" s="5" t="str">
        <f>IF(PhieuBauCu!$B$2&gt;0,IF(LEN($B2917)=0,"",IF(AND($B2917&gt;0,VALUE(SUBSTITUTE($B2917,"1","0"))=$B2917),1,0)),"")</f>
        <v/>
      </c>
      <c r="E2917" s="5" t="str">
        <f>IF(PhieuBauCu!$B$2&gt;1,IF(LEN($B2917)=0,"",IF(AND($B2917&gt;0,VALUE(SUBSTITUTE($B2917,"2","0"))=$B2917),1,0)),"")</f>
        <v/>
      </c>
      <c r="F2917" s="5" t="str">
        <f>IF(PhieuBauCu!$B$2&gt;2,IF(LEN($B2917)=0,"",IF(AND($B2917&gt;0,VALUE(SUBSTITUTE($B2917,"3","0"))=$B2917),1,0)),"")</f>
        <v/>
      </c>
      <c r="G2917" s="5" t="str">
        <f>IF(PhieuBauCu!$B$2&gt;3,IF(LEN($B2917)=0,"",IF(AND($B2917&gt;0,VALUE(SUBSTITUTE($B2917,"4","0"))=$B2917),1,0)),"")</f>
        <v/>
      </c>
      <c r="H2917" s="5" t="str">
        <f>IF(PhieuBauCu!$B$2&gt;4,IF(LEN($B2917)=0,"",IF(AND($B2917&gt;0,VALUE(SUBSTITUTE($B2917,"5","0"))=$B2917),1,0)),"")</f>
        <v/>
      </c>
      <c r="I2917" s="5" t="str">
        <f>IF(PhieuBauCu!$B$2&gt;5,IF(LEN($B2917)=0,"",IF(AND($B2917&gt;0,VALUE(SUBSTITUTE($B2917,"6","0"))=$B2917),1,0)),"")</f>
        <v/>
      </c>
      <c r="J2917" s="5" t="str">
        <f>IF(PhieuBauCu!$B$2&gt;6,IF(LEN($B2917)=0,"",IF(AND($B2917&gt;0,VALUE(SUBSTITUTE($B2917,"7","0"))=$B2917),1,0)),"")</f>
        <v/>
      </c>
      <c r="K2917" s="5" t="str">
        <f>IF(PhieuBauCu!$B$2&gt;7,IF(LEN($B2917)=0,"",IF(AND($B2917&gt;0,VALUE(SUBSTITUTE($B2917,"8","0"))=$B2917),1,0)),"")</f>
        <v/>
      </c>
      <c r="L2917" s="5" t="str">
        <f>IF(PhieuBauCu!$B$2&gt;8,IF(LEN($B2917)=0,"",IF(AND($B2917&gt;0,VALUE(SUBSTITUTE($B2917,"9","0"))=$B2917),1,0)),"")</f>
        <v/>
      </c>
      <c r="M2917" s="9">
        <f t="shared" si="91"/>
        <v>0</v>
      </c>
      <c r="N2917" s="36">
        <f>IF(AND(M2917&lt;=PhieuBauCu!$B$13,M2917&gt;=1),1,0)</f>
        <v>0</v>
      </c>
    </row>
    <row r="2918" spans="1:14" ht="28.5" customHeight="1">
      <c r="A2918" s="2">
        <v>2913</v>
      </c>
      <c r="B2918" s="3"/>
      <c r="C2918" s="48" t="str">
        <f t="shared" si="90"/>
        <v/>
      </c>
      <c r="D2918" s="5" t="str">
        <f>IF(PhieuBauCu!$B$2&gt;0,IF(LEN($B2918)=0,"",IF(AND($B2918&gt;0,VALUE(SUBSTITUTE($B2918,"1","0"))=$B2918),1,0)),"")</f>
        <v/>
      </c>
      <c r="E2918" s="5" t="str">
        <f>IF(PhieuBauCu!$B$2&gt;1,IF(LEN($B2918)=0,"",IF(AND($B2918&gt;0,VALUE(SUBSTITUTE($B2918,"2","0"))=$B2918),1,0)),"")</f>
        <v/>
      </c>
      <c r="F2918" s="5" t="str">
        <f>IF(PhieuBauCu!$B$2&gt;2,IF(LEN($B2918)=0,"",IF(AND($B2918&gt;0,VALUE(SUBSTITUTE($B2918,"3","0"))=$B2918),1,0)),"")</f>
        <v/>
      </c>
      <c r="G2918" s="5" t="str">
        <f>IF(PhieuBauCu!$B$2&gt;3,IF(LEN($B2918)=0,"",IF(AND($B2918&gt;0,VALUE(SUBSTITUTE($B2918,"4","0"))=$B2918),1,0)),"")</f>
        <v/>
      </c>
      <c r="H2918" s="5" t="str">
        <f>IF(PhieuBauCu!$B$2&gt;4,IF(LEN($B2918)=0,"",IF(AND($B2918&gt;0,VALUE(SUBSTITUTE($B2918,"5","0"))=$B2918),1,0)),"")</f>
        <v/>
      </c>
      <c r="I2918" s="5" t="str">
        <f>IF(PhieuBauCu!$B$2&gt;5,IF(LEN($B2918)=0,"",IF(AND($B2918&gt;0,VALUE(SUBSTITUTE($B2918,"6","0"))=$B2918),1,0)),"")</f>
        <v/>
      </c>
      <c r="J2918" s="5" t="str">
        <f>IF(PhieuBauCu!$B$2&gt;6,IF(LEN($B2918)=0,"",IF(AND($B2918&gt;0,VALUE(SUBSTITUTE($B2918,"7","0"))=$B2918),1,0)),"")</f>
        <v/>
      </c>
      <c r="K2918" s="5" t="str">
        <f>IF(PhieuBauCu!$B$2&gt;7,IF(LEN($B2918)=0,"",IF(AND($B2918&gt;0,VALUE(SUBSTITUTE($B2918,"8","0"))=$B2918),1,0)),"")</f>
        <v/>
      </c>
      <c r="L2918" s="5" t="str">
        <f>IF(PhieuBauCu!$B$2&gt;8,IF(LEN($B2918)=0,"",IF(AND($B2918&gt;0,VALUE(SUBSTITUTE($B2918,"9","0"))=$B2918),1,0)),"")</f>
        <v/>
      </c>
      <c r="M2918" s="9">
        <f t="shared" si="91"/>
        <v>0</v>
      </c>
      <c r="N2918" s="36">
        <f>IF(AND(M2918&lt;=PhieuBauCu!$B$13,M2918&gt;=1),1,0)</f>
        <v>0</v>
      </c>
    </row>
    <row r="2919" spans="1:14" ht="28.5" customHeight="1">
      <c r="A2919" s="2">
        <v>2914</v>
      </c>
      <c r="B2919" s="3"/>
      <c r="C2919" s="48" t="str">
        <f t="shared" si="90"/>
        <v/>
      </c>
      <c r="D2919" s="5" t="str">
        <f>IF(PhieuBauCu!$B$2&gt;0,IF(LEN($B2919)=0,"",IF(AND($B2919&gt;0,VALUE(SUBSTITUTE($B2919,"1","0"))=$B2919),1,0)),"")</f>
        <v/>
      </c>
      <c r="E2919" s="5" t="str">
        <f>IF(PhieuBauCu!$B$2&gt;1,IF(LEN($B2919)=0,"",IF(AND($B2919&gt;0,VALUE(SUBSTITUTE($B2919,"2","0"))=$B2919),1,0)),"")</f>
        <v/>
      </c>
      <c r="F2919" s="5" t="str">
        <f>IF(PhieuBauCu!$B$2&gt;2,IF(LEN($B2919)=0,"",IF(AND($B2919&gt;0,VALUE(SUBSTITUTE($B2919,"3","0"))=$B2919),1,0)),"")</f>
        <v/>
      </c>
      <c r="G2919" s="5" t="str">
        <f>IF(PhieuBauCu!$B$2&gt;3,IF(LEN($B2919)=0,"",IF(AND($B2919&gt;0,VALUE(SUBSTITUTE($B2919,"4","0"))=$B2919),1,0)),"")</f>
        <v/>
      </c>
      <c r="H2919" s="5" t="str">
        <f>IF(PhieuBauCu!$B$2&gt;4,IF(LEN($B2919)=0,"",IF(AND($B2919&gt;0,VALUE(SUBSTITUTE($B2919,"5","0"))=$B2919),1,0)),"")</f>
        <v/>
      </c>
      <c r="I2919" s="5" t="str">
        <f>IF(PhieuBauCu!$B$2&gt;5,IF(LEN($B2919)=0,"",IF(AND($B2919&gt;0,VALUE(SUBSTITUTE($B2919,"6","0"))=$B2919),1,0)),"")</f>
        <v/>
      </c>
      <c r="J2919" s="5" t="str">
        <f>IF(PhieuBauCu!$B$2&gt;6,IF(LEN($B2919)=0,"",IF(AND($B2919&gt;0,VALUE(SUBSTITUTE($B2919,"7","0"))=$B2919),1,0)),"")</f>
        <v/>
      </c>
      <c r="K2919" s="5" t="str">
        <f>IF(PhieuBauCu!$B$2&gt;7,IF(LEN($B2919)=0,"",IF(AND($B2919&gt;0,VALUE(SUBSTITUTE($B2919,"8","0"))=$B2919),1,0)),"")</f>
        <v/>
      </c>
      <c r="L2919" s="5" t="str">
        <f>IF(PhieuBauCu!$B$2&gt;8,IF(LEN($B2919)=0,"",IF(AND($B2919&gt;0,VALUE(SUBSTITUTE($B2919,"9","0"))=$B2919),1,0)),"")</f>
        <v/>
      </c>
      <c r="M2919" s="9">
        <f t="shared" si="91"/>
        <v>0</v>
      </c>
      <c r="N2919" s="36">
        <f>IF(AND(M2919&lt;=PhieuBauCu!$B$13,M2919&gt;=1),1,0)</f>
        <v>0</v>
      </c>
    </row>
    <row r="2920" spans="1:14" ht="28.5" customHeight="1">
      <c r="A2920" s="2">
        <v>2915</v>
      </c>
      <c r="B2920" s="3"/>
      <c r="C2920" s="48" t="str">
        <f t="shared" si="90"/>
        <v/>
      </c>
      <c r="D2920" s="5" t="str">
        <f>IF(PhieuBauCu!$B$2&gt;0,IF(LEN($B2920)=0,"",IF(AND($B2920&gt;0,VALUE(SUBSTITUTE($B2920,"1","0"))=$B2920),1,0)),"")</f>
        <v/>
      </c>
      <c r="E2920" s="5" t="str">
        <f>IF(PhieuBauCu!$B$2&gt;1,IF(LEN($B2920)=0,"",IF(AND($B2920&gt;0,VALUE(SUBSTITUTE($B2920,"2","0"))=$B2920),1,0)),"")</f>
        <v/>
      </c>
      <c r="F2920" s="5" t="str">
        <f>IF(PhieuBauCu!$B$2&gt;2,IF(LEN($B2920)=0,"",IF(AND($B2920&gt;0,VALUE(SUBSTITUTE($B2920,"3","0"))=$B2920),1,0)),"")</f>
        <v/>
      </c>
      <c r="G2920" s="5" t="str">
        <f>IF(PhieuBauCu!$B$2&gt;3,IF(LEN($B2920)=0,"",IF(AND($B2920&gt;0,VALUE(SUBSTITUTE($B2920,"4","0"))=$B2920),1,0)),"")</f>
        <v/>
      </c>
      <c r="H2920" s="5" t="str">
        <f>IF(PhieuBauCu!$B$2&gt;4,IF(LEN($B2920)=0,"",IF(AND($B2920&gt;0,VALUE(SUBSTITUTE($B2920,"5","0"))=$B2920),1,0)),"")</f>
        <v/>
      </c>
      <c r="I2920" s="5" t="str">
        <f>IF(PhieuBauCu!$B$2&gt;5,IF(LEN($B2920)=0,"",IF(AND($B2920&gt;0,VALUE(SUBSTITUTE($B2920,"6","0"))=$B2920),1,0)),"")</f>
        <v/>
      </c>
      <c r="J2920" s="5" t="str">
        <f>IF(PhieuBauCu!$B$2&gt;6,IF(LEN($B2920)=0,"",IF(AND($B2920&gt;0,VALUE(SUBSTITUTE($B2920,"7","0"))=$B2920),1,0)),"")</f>
        <v/>
      </c>
      <c r="K2920" s="5" t="str">
        <f>IF(PhieuBauCu!$B$2&gt;7,IF(LEN($B2920)=0,"",IF(AND($B2920&gt;0,VALUE(SUBSTITUTE($B2920,"8","0"))=$B2920),1,0)),"")</f>
        <v/>
      </c>
      <c r="L2920" s="5" t="str">
        <f>IF(PhieuBauCu!$B$2&gt;8,IF(LEN($B2920)=0,"",IF(AND($B2920&gt;0,VALUE(SUBSTITUTE($B2920,"9","0"))=$B2920),1,0)),"")</f>
        <v/>
      </c>
      <c r="M2920" s="9">
        <f t="shared" si="91"/>
        <v>0</v>
      </c>
      <c r="N2920" s="36">
        <f>IF(AND(M2920&lt;=PhieuBauCu!$B$13,M2920&gt;=1),1,0)</f>
        <v>0</v>
      </c>
    </row>
    <row r="2921" spans="1:14" ht="28.5" customHeight="1">
      <c r="A2921" s="2">
        <v>2916</v>
      </c>
      <c r="B2921" s="3"/>
      <c r="C2921" s="48" t="str">
        <f t="shared" si="90"/>
        <v/>
      </c>
      <c r="D2921" s="5" t="str">
        <f>IF(PhieuBauCu!$B$2&gt;0,IF(LEN($B2921)=0,"",IF(AND($B2921&gt;0,VALUE(SUBSTITUTE($B2921,"1","0"))=$B2921),1,0)),"")</f>
        <v/>
      </c>
      <c r="E2921" s="5" t="str">
        <f>IF(PhieuBauCu!$B$2&gt;1,IF(LEN($B2921)=0,"",IF(AND($B2921&gt;0,VALUE(SUBSTITUTE($B2921,"2","0"))=$B2921),1,0)),"")</f>
        <v/>
      </c>
      <c r="F2921" s="5" t="str">
        <f>IF(PhieuBauCu!$B$2&gt;2,IF(LEN($B2921)=0,"",IF(AND($B2921&gt;0,VALUE(SUBSTITUTE($B2921,"3","0"))=$B2921),1,0)),"")</f>
        <v/>
      </c>
      <c r="G2921" s="5" t="str">
        <f>IF(PhieuBauCu!$B$2&gt;3,IF(LEN($B2921)=0,"",IF(AND($B2921&gt;0,VALUE(SUBSTITUTE($B2921,"4","0"))=$B2921),1,0)),"")</f>
        <v/>
      </c>
      <c r="H2921" s="5" t="str">
        <f>IF(PhieuBauCu!$B$2&gt;4,IF(LEN($B2921)=0,"",IF(AND($B2921&gt;0,VALUE(SUBSTITUTE($B2921,"5","0"))=$B2921),1,0)),"")</f>
        <v/>
      </c>
      <c r="I2921" s="5" t="str">
        <f>IF(PhieuBauCu!$B$2&gt;5,IF(LEN($B2921)=0,"",IF(AND($B2921&gt;0,VALUE(SUBSTITUTE($B2921,"6","0"))=$B2921),1,0)),"")</f>
        <v/>
      </c>
      <c r="J2921" s="5" t="str">
        <f>IF(PhieuBauCu!$B$2&gt;6,IF(LEN($B2921)=0,"",IF(AND($B2921&gt;0,VALUE(SUBSTITUTE($B2921,"7","0"))=$B2921),1,0)),"")</f>
        <v/>
      </c>
      <c r="K2921" s="5" t="str">
        <f>IF(PhieuBauCu!$B$2&gt;7,IF(LEN($B2921)=0,"",IF(AND($B2921&gt;0,VALUE(SUBSTITUTE($B2921,"8","0"))=$B2921),1,0)),"")</f>
        <v/>
      </c>
      <c r="L2921" s="5" t="str">
        <f>IF(PhieuBauCu!$B$2&gt;8,IF(LEN($B2921)=0,"",IF(AND($B2921&gt;0,VALUE(SUBSTITUTE($B2921,"9","0"))=$B2921),1,0)),"")</f>
        <v/>
      </c>
      <c r="M2921" s="9">
        <f t="shared" si="91"/>
        <v>0</v>
      </c>
      <c r="N2921" s="36">
        <f>IF(AND(M2921&lt;=PhieuBauCu!$B$13,M2921&gt;=1),1,0)</f>
        <v>0</v>
      </c>
    </row>
    <row r="2922" spans="1:14" ht="28.5" customHeight="1">
      <c r="A2922" s="2">
        <v>2917</v>
      </c>
      <c r="B2922" s="3"/>
      <c r="C2922" s="48" t="str">
        <f t="shared" si="90"/>
        <v/>
      </c>
      <c r="D2922" s="5" t="str">
        <f>IF(PhieuBauCu!$B$2&gt;0,IF(LEN($B2922)=0,"",IF(AND($B2922&gt;0,VALUE(SUBSTITUTE($B2922,"1","0"))=$B2922),1,0)),"")</f>
        <v/>
      </c>
      <c r="E2922" s="5" t="str">
        <f>IF(PhieuBauCu!$B$2&gt;1,IF(LEN($B2922)=0,"",IF(AND($B2922&gt;0,VALUE(SUBSTITUTE($B2922,"2","0"))=$B2922),1,0)),"")</f>
        <v/>
      </c>
      <c r="F2922" s="5" t="str">
        <f>IF(PhieuBauCu!$B$2&gt;2,IF(LEN($B2922)=0,"",IF(AND($B2922&gt;0,VALUE(SUBSTITUTE($B2922,"3","0"))=$B2922),1,0)),"")</f>
        <v/>
      </c>
      <c r="G2922" s="5" t="str">
        <f>IF(PhieuBauCu!$B$2&gt;3,IF(LEN($B2922)=0,"",IF(AND($B2922&gt;0,VALUE(SUBSTITUTE($B2922,"4","0"))=$B2922),1,0)),"")</f>
        <v/>
      </c>
      <c r="H2922" s="5" t="str">
        <f>IF(PhieuBauCu!$B$2&gt;4,IF(LEN($B2922)=0,"",IF(AND($B2922&gt;0,VALUE(SUBSTITUTE($B2922,"5","0"))=$B2922),1,0)),"")</f>
        <v/>
      </c>
      <c r="I2922" s="5" t="str">
        <f>IF(PhieuBauCu!$B$2&gt;5,IF(LEN($B2922)=0,"",IF(AND($B2922&gt;0,VALUE(SUBSTITUTE($B2922,"6","0"))=$B2922),1,0)),"")</f>
        <v/>
      </c>
      <c r="J2922" s="5" t="str">
        <f>IF(PhieuBauCu!$B$2&gt;6,IF(LEN($B2922)=0,"",IF(AND($B2922&gt;0,VALUE(SUBSTITUTE($B2922,"7","0"))=$B2922),1,0)),"")</f>
        <v/>
      </c>
      <c r="K2922" s="5" t="str">
        <f>IF(PhieuBauCu!$B$2&gt;7,IF(LEN($B2922)=0,"",IF(AND($B2922&gt;0,VALUE(SUBSTITUTE($B2922,"8","0"))=$B2922),1,0)),"")</f>
        <v/>
      </c>
      <c r="L2922" s="5" t="str">
        <f>IF(PhieuBauCu!$B$2&gt;8,IF(LEN($B2922)=0,"",IF(AND($B2922&gt;0,VALUE(SUBSTITUTE($B2922,"9","0"))=$B2922),1,0)),"")</f>
        <v/>
      </c>
      <c r="M2922" s="9">
        <f t="shared" si="91"/>
        <v>0</v>
      </c>
      <c r="N2922" s="36">
        <f>IF(AND(M2922&lt;=PhieuBauCu!$B$13,M2922&gt;=1),1,0)</f>
        <v>0</v>
      </c>
    </row>
    <row r="2923" spans="1:14" ht="28.5" customHeight="1">
      <c r="A2923" s="2">
        <v>2918</v>
      </c>
      <c r="B2923" s="3"/>
      <c r="C2923" s="48" t="str">
        <f t="shared" si="90"/>
        <v/>
      </c>
      <c r="D2923" s="5" t="str">
        <f>IF(PhieuBauCu!$B$2&gt;0,IF(LEN($B2923)=0,"",IF(AND($B2923&gt;0,VALUE(SUBSTITUTE($B2923,"1","0"))=$B2923),1,0)),"")</f>
        <v/>
      </c>
      <c r="E2923" s="5" t="str">
        <f>IF(PhieuBauCu!$B$2&gt;1,IF(LEN($B2923)=0,"",IF(AND($B2923&gt;0,VALUE(SUBSTITUTE($B2923,"2","0"))=$B2923),1,0)),"")</f>
        <v/>
      </c>
      <c r="F2923" s="5" t="str">
        <f>IF(PhieuBauCu!$B$2&gt;2,IF(LEN($B2923)=0,"",IF(AND($B2923&gt;0,VALUE(SUBSTITUTE($B2923,"3","0"))=$B2923),1,0)),"")</f>
        <v/>
      </c>
      <c r="G2923" s="5" t="str">
        <f>IF(PhieuBauCu!$B$2&gt;3,IF(LEN($B2923)=0,"",IF(AND($B2923&gt;0,VALUE(SUBSTITUTE($B2923,"4","0"))=$B2923),1,0)),"")</f>
        <v/>
      </c>
      <c r="H2923" s="5" t="str">
        <f>IF(PhieuBauCu!$B$2&gt;4,IF(LEN($B2923)=0,"",IF(AND($B2923&gt;0,VALUE(SUBSTITUTE($B2923,"5","0"))=$B2923),1,0)),"")</f>
        <v/>
      </c>
      <c r="I2923" s="5" t="str">
        <f>IF(PhieuBauCu!$B$2&gt;5,IF(LEN($B2923)=0,"",IF(AND($B2923&gt;0,VALUE(SUBSTITUTE($B2923,"6","0"))=$B2923),1,0)),"")</f>
        <v/>
      </c>
      <c r="J2923" s="5" t="str">
        <f>IF(PhieuBauCu!$B$2&gt;6,IF(LEN($B2923)=0,"",IF(AND($B2923&gt;0,VALUE(SUBSTITUTE($B2923,"7","0"))=$B2923),1,0)),"")</f>
        <v/>
      </c>
      <c r="K2923" s="5" t="str">
        <f>IF(PhieuBauCu!$B$2&gt;7,IF(LEN($B2923)=0,"",IF(AND($B2923&gt;0,VALUE(SUBSTITUTE($B2923,"8","0"))=$B2923),1,0)),"")</f>
        <v/>
      </c>
      <c r="L2923" s="5" t="str">
        <f>IF(PhieuBauCu!$B$2&gt;8,IF(LEN($B2923)=0,"",IF(AND($B2923&gt;0,VALUE(SUBSTITUTE($B2923,"9","0"))=$B2923),1,0)),"")</f>
        <v/>
      </c>
      <c r="M2923" s="9">
        <f t="shared" si="91"/>
        <v>0</v>
      </c>
      <c r="N2923" s="36">
        <f>IF(AND(M2923&lt;=PhieuBauCu!$B$13,M2923&gt;=1),1,0)</f>
        <v>0</v>
      </c>
    </row>
    <row r="2924" spans="1:14" ht="28.5" customHeight="1">
      <c r="A2924" s="2">
        <v>2919</v>
      </c>
      <c r="B2924" s="3"/>
      <c r="C2924" s="48" t="str">
        <f t="shared" si="90"/>
        <v/>
      </c>
      <c r="D2924" s="5" t="str">
        <f>IF(PhieuBauCu!$B$2&gt;0,IF(LEN($B2924)=0,"",IF(AND($B2924&gt;0,VALUE(SUBSTITUTE($B2924,"1","0"))=$B2924),1,0)),"")</f>
        <v/>
      </c>
      <c r="E2924" s="5" t="str">
        <f>IF(PhieuBauCu!$B$2&gt;1,IF(LEN($B2924)=0,"",IF(AND($B2924&gt;0,VALUE(SUBSTITUTE($B2924,"2","0"))=$B2924),1,0)),"")</f>
        <v/>
      </c>
      <c r="F2924" s="5" t="str">
        <f>IF(PhieuBauCu!$B$2&gt;2,IF(LEN($B2924)=0,"",IF(AND($B2924&gt;0,VALUE(SUBSTITUTE($B2924,"3","0"))=$B2924),1,0)),"")</f>
        <v/>
      </c>
      <c r="G2924" s="5" t="str">
        <f>IF(PhieuBauCu!$B$2&gt;3,IF(LEN($B2924)=0,"",IF(AND($B2924&gt;0,VALUE(SUBSTITUTE($B2924,"4","0"))=$B2924),1,0)),"")</f>
        <v/>
      </c>
      <c r="H2924" s="5" t="str">
        <f>IF(PhieuBauCu!$B$2&gt;4,IF(LEN($B2924)=0,"",IF(AND($B2924&gt;0,VALUE(SUBSTITUTE($B2924,"5","0"))=$B2924),1,0)),"")</f>
        <v/>
      </c>
      <c r="I2924" s="5" t="str">
        <f>IF(PhieuBauCu!$B$2&gt;5,IF(LEN($B2924)=0,"",IF(AND($B2924&gt;0,VALUE(SUBSTITUTE($B2924,"6","0"))=$B2924),1,0)),"")</f>
        <v/>
      </c>
      <c r="J2924" s="5" t="str">
        <f>IF(PhieuBauCu!$B$2&gt;6,IF(LEN($B2924)=0,"",IF(AND($B2924&gt;0,VALUE(SUBSTITUTE($B2924,"7","0"))=$B2924),1,0)),"")</f>
        <v/>
      </c>
      <c r="K2924" s="5" t="str">
        <f>IF(PhieuBauCu!$B$2&gt;7,IF(LEN($B2924)=0,"",IF(AND($B2924&gt;0,VALUE(SUBSTITUTE($B2924,"8","0"))=$B2924),1,0)),"")</f>
        <v/>
      </c>
      <c r="L2924" s="5" t="str">
        <f>IF(PhieuBauCu!$B$2&gt;8,IF(LEN($B2924)=0,"",IF(AND($B2924&gt;0,VALUE(SUBSTITUTE($B2924,"9","0"))=$B2924),1,0)),"")</f>
        <v/>
      </c>
      <c r="M2924" s="9">
        <f t="shared" si="91"/>
        <v>0</v>
      </c>
      <c r="N2924" s="36">
        <f>IF(AND(M2924&lt;=PhieuBauCu!$B$13,M2924&gt;=1),1,0)</f>
        <v>0</v>
      </c>
    </row>
    <row r="2925" spans="1:14" ht="28.5" customHeight="1">
      <c r="A2925" s="2">
        <v>2920</v>
      </c>
      <c r="B2925" s="3"/>
      <c r="C2925" s="48" t="str">
        <f t="shared" si="90"/>
        <v/>
      </c>
      <c r="D2925" s="5" t="str">
        <f>IF(PhieuBauCu!$B$2&gt;0,IF(LEN($B2925)=0,"",IF(AND($B2925&gt;0,VALUE(SUBSTITUTE($B2925,"1","0"))=$B2925),1,0)),"")</f>
        <v/>
      </c>
      <c r="E2925" s="5" t="str">
        <f>IF(PhieuBauCu!$B$2&gt;1,IF(LEN($B2925)=0,"",IF(AND($B2925&gt;0,VALUE(SUBSTITUTE($B2925,"2","0"))=$B2925),1,0)),"")</f>
        <v/>
      </c>
      <c r="F2925" s="5" t="str">
        <f>IF(PhieuBauCu!$B$2&gt;2,IF(LEN($B2925)=0,"",IF(AND($B2925&gt;0,VALUE(SUBSTITUTE($B2925,"3","0"))=$B2925),1,0)),"")</f>
        <v/>
      </c>
      <c r="G2925" s="5" t="str">
        <f>IF(PhieuBauCu!$B$2&gt;3,IF(LEN($B2925)=0,"",IF(AND($B2925&gt;0,VALUE(SUBSTITUTE($B2925,"4","0"))=$B2925),1,0)),"")</f>
        <v/>
      </c>
      <c r="H2925" s="5" t="str">
        <f>IF(PhieuBauCu!$B$2&gt;4,IF(LEN($B2925)=0,"",IF(AND($B2925&gt;0,VALUE(SUBSTITUTE($B2925,"5","0"))=$B2925),1,0)),"")</f>
        <v/>
      </c>
      <c r="I2925" s="5" t="str">
        <f>IF(PhieuBauCu!$B$2&gt;5,IF(LEN($B2925)=0,"",IF(AND($B2925&gt;0,VALUE(SUBSTITUTE($B2925,"6","0"))=$B2925),1,0)),"")</f>
        <v/>
      </c>
      <c r="J2925" s="5" t="str">
        <f>IF(PhieuBauCu!$B$2&gt;6,IF(LEN($B2925)=0,"",IF(AND($B2925&gt;0,VALUE(SUBSTITUTE($B2925,"7","0"))=$B2925),1,0)),"")</f>
        <v/>
      </c>
      <c r="K2925" s="5" t="str">
        <f>IF(PhieuBauCu!$B$2&gt;7,IF(LEN($B2925)=0,"",IF(AND($B2925&gt;0,VALUE(SUBSTITUTE($B2925,"8","0"))=$B2925),1,0)),"")</f>
        <v/>
      </c>
      <c r="L2925" s="5" t="str">
        <f>IF(PhieuBauCu!$B$2&gt;8,IF(LEN($B2925)=0,"",IF(AND($B2925&gt;0,VALUE(SUBSTITUTE($B2925,"9","0"))=$B2925),1,0)),"")</f>
        <v/>
      </c>
      <c r="M2925" s="9">
        <f t="shared" si="91"/>
        <v>0</v>
      </c>
      <c r="N2925" s="36">
        <f>IF(AND(M2925&lt;=PhieuBauCu!$B$13,M2925&gt;=1),1,0)</f>
        <v>0</v>
      </c>
    </row>
    <row r="2926" spans="1:14" ht="28.5" customHeight="1">
      <c r="A2926" s="2">
        <v>2921</v>
      </c>
      <c r="B2926" s="3"/>
      <c r="C2926" s="48" t="str">
        <f t="shared" si="90"/>
        <v/>
      </c>
      <c r="D2926" s="5" t="str">
        <f>IF(PhieuBauCu!$B$2&gt;0,IF(LEN($B2926)=0,"",IF(AND($B2926&gt;0,VALUE(SUBSTITUTE($B2926,"1","0"))=$B2926),1,0)),"")</f>
        <v/>
      </c>
      <c r="E2926" s="5" t="str">
        <f>IF(PhieuBauCu!$B$2&gt;1,IF(LEN($B2926)=0,"",IF(AND($B2926&gt;0,VALUE(SUBSTITUTE($B2926,"2","0"))=$B2926),1,0)),"")</f>
        <v/>
      </c>
      <c r="F2926" s="5" t="str">
        <f>IF(PhieuBauCu!$B$2&gt;2,IF(LEN($B2926)=0,"",IF(AND($B2926&gt;0,VALUE(SUBSTITUTE($B2926,"3","0"))=$B2926),1,0)),"")</f>
        <v/>
      </c>
      <c r="G2926" s="5" t="str">
        <f>IF(PhieuBauCu!$B$2&gt;3,IF(LEN($B2926)=0,"",IF(AND($B2926&gt;0,VALUE(SUBSTITUTE($B2926,"4","0"))=$B2926),1,0)),"")</f>
        <v/>
      </c>
      <c r="H2926" s="5" t="str">
        <f>IF(PhieuBauCu!$B$2&gt;4,IF(LEN($B2926)=0,"",IF(AND($B2926&gt;0,VALUE(SUBSTITUTE($B2926,"5","0"))=$B2926),1,0)),"")</f>
        <v/>
      </c>
      <c r="I2926" s="5" t="str">
        <f>IF(PhieuBauCu!$B$2&gt;5,IF(LEN($B2926)=0,"",IF(AND($B2926&gt;0,VALUE(SUBSTITUTE($B2926,"6","0"))=$B2926),1,0)),"")</f>
        <v/>
      </c>
      <c r="J2926" s="5" t="str">
        <f>IF(PhieuBauCu!$B$2&gt;6,IF(LEN($B2926)=0,"",IF(AND($B2926&gt;0,VALUE(SUBSTITUTE($B2926,"7","0"))=$B2926),1,0)),"")</f>
        <v/>
      </c>
      <c r="K2926" s="5" t="str">
        <f>IF(PhieuBauCu!$B$2&gt;7,IF(LEN($B2926)=0,"",IF(AND($B2926&gt;0,VALUE(SUBSTITUTE($B2926,"8","0"))=$B2926),1,0)),"")</f>
        <v/>
      </c>
      <c r="L2926" s="5" t="str">
        <f>IF(PhieuBauCu!$B$2&gt;8,IF(LEN($B2926)=0,"",IF(AND($B2926&gt;0,VALUE(SUBSTITUTE($B2926,"9","0"))=$B2926),1,0)),"")</f>
        <v/>
      </c>
      <c r="M2926" s="9">
        <f t="shared" si="91"/>
        <v>0</v>
      </c>
      <c r="N2926" s="36">
        <f>IF(AND(M2926&lt;=PhieuBauCu!$B$13,M2926&gt;=1),1,0)</f>
        <v>0</v>
      </c>
    </row>
    <row r="2927" spans="1:14" ht="28.5" customHeight="1">
      <c r="A2927" s="2">
        <v>2922</v>
      </c>
      <c r="B2927" s="3"/>
      <c r="C2927" s="48" t="str">
        <f t="shared" si="90"/>
        <v/>
      </c>
      <c r="D2927" s="5" t="str">
        <f>IF(PhieuBauCu!$B$2&gt;0,IF(LEN($B2927)=0,"",IF(AND($B2927&gt;0,VALUE(SUBSTITUTE($B2927,"1","0"))=$B2927),1,0)),"")</f>
        <v/>
      </c>
      <c r="E2927" s="5" t="str">
        <f>IF(PhieuBauCu!$B$2&gt;1,IF(LEN($B2927)=0,"",IF(AND($B2927&gt;0,VALUE(SUBSTITUTE($B2927,"2","0"))=$B2927),1,0)),"")</f>
        <v/>
      </c>
      <c r="F2927" s="5" t="str">
        <f>IF(PhieuBauCu!$B$2&gt;2,IF(LEN($B2927)=0,"",IF(AND($B2927&gt;0,VALUE(SUBSTITUTE($B2927,"3","0"))=$B2927),1,0)),"")</f>
        <v/>
      </c>
      <c r="G2927" s="5" t="str">
        <f>IF(PhieuBauCu!$B$2&gt;3,IF(LEN($B2927)=0,"",IF(AND($B2927&gt;0,VALUE(SUBSTITUTE($B2927,"4","0"))=$B2927),1,0)),"")</f>
        <v/>
      </c>
      <c r="H2927" s="5" t="str">
        <f>IF(PhieuBauCu!$B$2&gt;4,IF(LEN($B2927)=0,"",IF(AND($B2927&gt;0,VALUE(SUBSTITUTE($B2927,"5","0"))=$B2927),1,0)),"")</f>
        <v/>
      </c>
      <c r="I2927" s="5" t="str">
        <f>IF(PhieuBauCu!$B$2&gt;5,IF(LEN($B2927)=0,"",IF(AND($B2927&gt;0,VALUE(SUBSTITUTE($B2927,"6","0"))=$B2927),1,0)),"")</f>
        <v/>
      </c>
      <c r="J2927" s="5" t="str">
        <f>IF(PhieuBauCu!$B$2&gt;6,IF(LEN($B2927)=0,"",IF(AND($B2927&gt;0,VALUE(SUBSTITUTE($B2927,"7","0"))=$B2927),1,0)),"")</f>
        <v/>
      </c>
      <c r="K2927" s="5" t="str">
        <f>IF(PhieuBauCu!$B$2&gt;7,IF(LEN($B2927)=0,"",IF(AND($B2927&gt;0,VALUE(SUBSTITUTE($B2927,"8","0"))=$B2927),1,0)),"")</f>
        <v/>
      </c>
      <c r="L2927" s="5" t="str">
        <f>IF(PhieuBauCu!$B$2&gt;8,IF(LEN($B2927)=0,"",IF(AND($B2927&gt;0,VALUE(SUBSTITUTE($B2927,"9","0"))=$B2927),1,0)),"")</f>
        <v/>
      </c>
      <c r="M2927" s="9">
        <f t="shared" si="91"/>
        <v>0</v>
      </c>
      <c r="N2927" s="36">
        <f>IF(AND(M2927&lt;=PhieuBauCu!$B$13,M2927&gt;=1),1,0)</f>
        <v>0</v>
      </c>
    </row>
    <row r="2928" spans="1:14" ht="28.5" customHeight="1">
      <c r="A2928" s="2">
        <v>2923</v>
      </c>
      <c r="B2928" s="3"/>
      <c r="C2928" s="48" t="str">
        <f t="shared" si="90"/>
        <v/>
      </c>
      <c r="D2928" s="5" t="str">
        <f>IF(PhieuBauCu!$B$2&gt;0,IF(LEN($B2928)=0,"",IF(AND($B2928&gt;0,VALUE(SUBSTITUTE($B2928,"1","0"))=$B2928),1,0)),"")</f>
        <v/>
      </c>
      <c r="E2928" s="5" t="str">
        <f>IF(PhieuBauCu!$B$2&gt;1,IF(LEN($B2928)=0,"",IF(AND($B2928&gt;0,VALUE(SUBSTITUTE($B2928,"2","0"))=$B2928),1,0)),"")</f>
        <v/>
      </c>
      <c r="F2928" s="5" t="str">
        <f>IF(PhieuBauCu!$B$2&gt;2,IF(LEN($B2928)=0,"",IF(AND($B2928&gt;0,VALUE(SUBSTITUTE($B2928,"3","0"))=$B2928),1,0)),"")</f>
        <v/>
      </c>
      <c r="G2928" s="5" t="str">
        <f>IF(PhieuBauCu!$B$2&gt;3,IF(LEN($B2928)=0,"",IF(AND($B2928&gt;0,VALUE(SUBSTITUTE($B2928,"4","0"))=$B2928),1,0)),"")</f>
        <v/>
      </c>
      <c r="H2928" s="5" t="str">
        <f>IF(PhieuBauCu!$B$2&gt;4,IF(LEN($B2928)=0,"",IF(AND($B2928&gt;0,VALUE(SUBSTITUTE($B2928,"5","0"))=$B2928),1,0)),"")</f>
        <v/>
      </c>
      <c r="I2928" s="5" t="str">
        <f>IF(PhieuBauCu!$B$2&gt;5,IF(LEN($B2928)=0,"",IF(AND($B2928&gt;0,VALUE(SUBSTITUTE($B2928,"6","0"))=$B2928),1,0)),"")</f>
        <v/>
      </c>
      <c r="J2928" s="5" t="str">
        <f>IF(PhieuBauCu!$B$2&gt;6,IF(LEN($B2928)=0,"",IF(AND($B2928&gt;0,VALUE(SUBSTITUTE($B2928,"7","0"))=$B2928),1,0)),"")</f>
        <v/>
      </c>
      <c r="K2928" s="5" t="str">
        <f>IF(PhieuBauCu!$B$2&gt;7,IF(LEN($B2928)=0,"",IF(AND($B2928&gt;0,VALUE(SUBSTITUTE($B2928,"8","0"))=$B2928),1,0)),"")</f>
        <v/>
      </c>
      <c r="L2928" s="5" t="str">
        <f>IF(PhieuBauCu!$B$2&gt;8,IF(LEN($B2928)=0,"",IF(AND($B2928&gt;0,VALUE(SUBSTITUTE($B2928,"9","0"))=$B2928),1,0)),"")</f>
        <v/>
      </c>
      <c r="M2928" s="9">
        <f t="shared" si="91"/>
        <v>0</v>
      </c>
      <c r="N2928" s="36">
        <f>IF(AND(M2928&lt;=PhieuBauCu!$B$13,M2928&gt;=1),1,0)</f>
        <v>0</v>
      </c>
    </row>
    <row r="2929" spans="1:14" ht="28.5" customHeight="1">
      <c r="A2929" s="2">
        <v>2924</v>
      </c>
      <c r="B2929" s="3"/>
      <c r="C2929" s="48" t="str">
        <f t="shared" si="90"/>
        <v/>
      </c>
      <c r="D2929" s="5" t="str">
        <f>IF(PhieuBauCu!$B$2&gt;0,IF(LEN($B2929)=0,"",IF(AND($B2929&gt;0,VALUE(SUBSTITUTE($B2929,"1","0"))=$B2929),1,0)),"")</f>
        <v/>
      </c>
      <c r="E2929" s="5" t="str">
        <f>IF(PhieuBauCu!$B$2&gt;1,IF(LEN($B2929)=0,"",IF(AND($B2929&gt;0,VALUE(SUBSTITUTE($B2929,"2","0"))=$B2929),1,0)),"")</f>
        <v/>
      </c>
      <c r="F2929" s="5" t="str">
        <f>IF(PhieuBauCu!$B$2&gt;2,IF(LEN($B2929)=0,"",IF(AND($B2929&gt;0,VALUE(SUBSTITUTE($B2929,"3","0"))=$B2929),1,0)),"")</f>
        <v/>
      </c>
      <c r="G2929" s="5" t="str">
        <f>IF(PhieuBauCu!$B$2&gt;3,IF(LEN($B2929)=0,"",IF(AND($B2929&gt;0,VALUE(SUBSTITUTE($B2929,"4","0"))=$B2929),1,0)),"")</f>
        <v/>
      </c>
      <c r="H2929" s="5" t="str">
        <f>IF(PhieuBauCu!$B$2&gt;4,IF(LEN($B2929)=0,"",IF(AND($B2929&gt;0,VALUE(SUBSTITUTE($B2929,"5","0"))=$B2929),1,0)),"")</f>
        <v/>
      </c>
      <c r="I2929" s="5" t="str">
        <f>IF(PhieuBauCu!$B$2&gt;5,IF(LEN($B2929)=0,"",IF(AND($B2929&gt;0,VALUE(SUBSTITUTE($B2929,"6","0"))=$B2929),1,0)),"")</f>
        <v/>
      </c>
      <c r="J2929" s="5" t="str">
        <f>IF(PhieuBauCu!$B$2&gt;6,IF(LEN($B2929)=0,"",IF(AND($B2929&gt;0,VALUE(SUBSTITUTE($B2929,"7","0"))=$B2929),1,0)),"")</f>
        <v/>
      </c>
      <c r="K2929" s="5" t="str">
        <f>IF(PhieuBauCu!$B$2&gt;7,IF(LEN($B2929)=0,"",IF(AND($B2929&gt;0,VALUE(SUBSTITUTE($B2929,"8","0"))=$B2929),1,0)),"")</f>
        <v/>
      </c>
      <c r="L2929" s="5" t="str">
        <f>IF(PhieuBauCu!$B$2&gt;8,IF(LEN($B2929)=0,"",IF(AND($B2929&gt;0,VALUE(SUBSTITUTE($B2929,"9","0"))=$B2929),1,0)),"")</f>
        <v/>
      </c>
      <c r="M2929" s="9">
        <f t="shared" si="91"/>
        <v>0</v>
      </c>
      <c r="N2929" s="36">
        <f>IF(AND(M2929&lt;=PhieuBauCu!$B$13,M2929&gt;=1),1,0)</f>
        <v>0</v>
      </c>
    </row>
    <row r="2930" spans="1:14" ht="28.5" customHeight="1">
      <c r="A2930" s="2">
        <v>2925</v>
      </c>
      <c r="B2930" s="3"/>
      <c r="C2930" s="48" t="str">
        <f t="shared" si="90"/>
        <v/>
      </c>
      <c r="D2930" s="5" t="str">
        <f>IF(PhieuBauCu!$B$2&gt;0,IF(LEN($B2930)=0,"",IF(AND($B2930&gt;0,VALUE(SUBSTITUTE($B2930,"1","0"))=$B2930),1,0)),"")</f>
        <v/>
      </c>
      <c r="E2930" s="5" t="str">
        <f>IF(PhieuBauCu!$B$2&gt;1,IF(LEN($B2930)=0,"",IF(AND($B2930&gt;0,VALUE(SUBSTITUTE($B2930,"2","0"))=$B2930),1,0)),"")</f>
        <v/>
      </c>
      <c r="F2930" s="5" t="str">
        <f>IF(PhieuBauCu!$B$2&gt;2,IF(LEN($B2930)=0,"",IF(AND($B2930&gt;0,VALUE(SUBSTITUTE($B2930,"3","0"))=$B2930),1,0)),"")</f>
        <v/>
      </c>
      <c r="G2930" s="5" t="str">
        <f>IF(PhieuBauCu!$B$2&gt;3,IF(LEN($B2930)=0,"",IF(AND($B2930&gt;0,VALUE(SUBSTITUTE($B2930,"4","0"))=$B2930),1,0)),"")</f>
        <v/>
      </c>
      <c r="H2930" s="5" t="str">
        <f>IF(PhieuBauCu!$B$2&gt;4,IF(LEN($B2930)=0,"",IF(AND($B2930&gt;0,VALUE(SUBSTITUTE($B2930,"5","0"))=$B2930),1,0)),"")</f>
        <v/>
      </c>
      <c r="I2930" s="5" t="str">
        <f>IF(PhieuBauCu!$B$2&gt;5,IF(LEN($B2930)=0,"",IF(AND($B2930&gt;0,VALUE(SUBSTITUTE($B2930,"6","0"))=$B2930),1,0)),"")</f>
        <v/>
      </c>
      <c r="J2930" s="5" t="str">
        <f>IF(PhieuBauCu!$B$2&gt;6,IF(LEN($B2930)=0,"",IF(AND($B2930&gt;0,VALUE(SUBSTITUTE($B2930,"7","0"))=$B2930),1,0)),"")</f>
        <v/>
      </c>
      <c r="K2930" s="5" t="str">
        <f>IF(PhieuBauCu!$B$2&gt;7,IF(LEN($B2930)=0,"",IF(AND($B2930&gt;0,VALUE(SUBSTITUTE($B2930,"8","0"))=$B2930),1,0)),"")</f>
        <v/>
      </c>
      <c r="L2930" s="5" t="str">
        <f>IF(PhieuBauCu!$B$2&gt;8,IF(LEN($B2930)=0,"",IF(AND($B2930&gt;0,VALUE(SUBSTITUTE($B2930,"9","0"))=$B2930),1,0)),"")</f>
        <v/>
      </c>
      <c r="M2930" s="9">
        <f t="shared" si="91"/>
        <v>0</v>
      </c>
      <c r="N2930" s="36">
        <f>IF(AND(M2930&lt;=PhieuBauCu!$B$13,M2930&gt;=1),1,0)</f>
        <v>0</v>
      </c>
    </row>
    <row r="2931" spans="1:14" ht="28.5" customHeight="1">
      <c r="A2931" s="2">
        <v>2926</v>
      </c>
      <c r="B2931" s="3"/>
      <c r="C2931" s="48" t="str">
        <f t="shared" si="90"/>
        <v/>
      </c>
      <c r="D2931" s="5" t="str">
        <f>IF(PhieuBauCu!$B$2&gt;0,IF(LEN($B2931)=0,"",IF(AND($B2931&gt;0,VALUE(SUBSTITUTE($B2931,"1","0"))=$B2931),1,0)),"")</f>
        <v/>
      </c>
      <c r="E2931" s="5" t="str">
        <f>IF(PhieuBauCu!$B$2&gt;1,IF(LEN($B2931)=0,"",IF(AND($B2931&gt;0,VALUE(SUBSTITUTE($B2931,"2","0"))=$B2931),1,0)),"")</f>
        <v/>
      </c>
      <c r="F2931" s="5" t="str">
        <f>IF(PhieuBauCu!$B$2&gt;2,IF(LEN($B2931)=0,"",IF(AND($B2931&gt;0,VALUE(SUBSTITUTE($B2931,"3","0"))=$B2931),1,0)),"")</f>
        <v/>
      </c>
      <c r="G2931" s="5" t="str">
        <f>IF(PhieuBauCu!$B$2&gt;3,IF(LEN($B2931)=0,"",IF(AND($B2931&gt;0,VALUE(SUBSTITUTE($B2931,"4","0"))=$B2931),1,0)),"")</f>
        <v/>
      </c>
      <c r="H2931" s="5" t="str">
        <f>IF(PhieuBauCu!$B$2&gt;4,IF(LEN($B2931)=0,"",IF(AND($B2931&gt;0,VALUE(SUBSTITUTE($B2931,"5","0"))=$B2931),1,0)),"")</f>
        <v/>
      </c>
      <c r="I2931" s="5" t="str">
        <f>IF(PhieuBauCu!$B$2&gt;5,IF(LEN($B2931)=0,"",IF(AND($B2931&gt;0,VALUE(SUBSTITUTE($B2931,"6","0"))=$B2931),1,0)),"")</f>
        <v/>
      </c>
      <c r="J2931" s="5" t="str">
        <f>IF(PhieuBauCu!$B$2&gt;6,IF(LEN($B2931)=0,"",IF(AND($B2931&gt;0,VALUE(SUBSTITUTE($B2931,"7","0"))=$B2931),1,0)),"")</f>
        <v/>
      </c>
      <c r="K2931" s="5" t="str">
        <f>IF(PhieuBauCu!$B$2&gt;7,IF(LEN($B2931)=0,"",IF(AND($B2931&gt;0,VALUE(SUBSTITUTE($B2931,"8","0"))=$B2931),1,0)),"")</f>
        <v/>
      </c>
      <c r="L2931" s="5" t="str">
        <f>IF(PhieuBauCu!$B$2&gt;8,IF(LEN($B2931)=0,"",IF(AND($B2931&gt;0,VALUE(SUBSTITUTE($B2931,"9","0"))=$B2931),1,0)),"")</f>
        <v/>
      </c>
      <c r="M2931" s="9">
        <f t="shared" si="91"/>
        <v>0</v>
      </c>
      <c r="N2931" s="36">
        <f>IF(AND(M2931&lt;=PhieuBauCu!$B$13,M2931&gt;=1),1,0)</f>
        <v>0</v>
      </c>
    </row>
    <row r="2932" spans="1:14" ht="28.5" customHeight="1">
      <c r="A2932" s="2">
        <v>2927</v>
      </c>
      <c r="B2932" s="3"/>
      <c r="C2932" s="48" t="str">
        <f t="shared" si="90"/>
        <v/>
      </c>
      <c r="D2932" s="5" t="str">
        <f>IF(PhieuBauCu!$B$2&gt;0,IF(LEN($B2932)=0,"",IF(AND($B2932&gt;0,VALUE(SUBSTITUTE($B2932,"1","0"))=$B2932),1,0)),"")</f>
        <v/>
      </c>
      <c r="E2932" s="5" t="str">
        <f>IF(PhieuBauCu!$B$2&gt;1,IF(LEN($B2932)=0,"",IF(AND($B2932&gt;0,VALUE(SUBSTITUTE($B2932,"2","0"))=$B2932),1,0)),"")</f>
        <v/>
      </c>
      <c r="F2932" s="5" t="str">
        <f>IF(PhieuBauCu!$B$2&gt;2,IF(LEN($B2932)=0,"",IF(AND($B2932&gt;0,VALUE(SUBSTITUTE($B2932,"3","0"))=$B2932),1,0)),"")</f>
        <v/>
      </c>
      <c r="G2932" s="5" t="str">
        <f>IF(PhieuBauCu!$B$2&gt;3,IF(LEN($B2932)=0,"",IF(AND($B2932&gt;0,VALUE(SUBSTITUTE($B2932,"4","0"))=$B2932),1,0)),"")</f>
        <v/>
      </c>
      <c r="H2932" s="5" t="str">
        <f>IF(PhieuBauCu!$B$2&gt;4,IF(LEN($B2932)=0,"",IF(AND($B2932&gt;0,VALUE(SUBSTITUTE($B2932,"5","0"))=$B2932),1,0)),"")</f>
        <v/>
      </c>
      <c r="I2932" s="5" t="str">
        <f>IF(PhieuBauCu!$B$2&gt;5,IF(LEN($B2932)=0,"",IF(AND($B2932&gt;0,VALUE(SUBSTITUTE($B2932,"6","0"))=$B2932),1,0)),"")</f>
        <v/>
      </c>
      <c r="J2932" s="5" t="str">
        <f>IF(PhieuBauCu!$B$2&gt;6,IF(LEN($B2932)=0,"",IF(AND($B2932&gt;0,VALUE(SUBSTITUTE($B2932,"7","0"))=$B2932),1,0)),"")</f>
        <v/>
      </c>
      <c r="K2932" s="5" t="str">
        <f>IF(PhieuBauCu!$B$2&gt;7,IF(LEN($B2932)=0,"",IF(AND($B2932&gt;0,VALUE(SUBSTITUTE($B2932,"8","0"))=$B2932),1,0)),"")</f>
        <v/>
      </c>
      <c r="L2932" s="5" t="str">
        <f>IF(PhieuBauCu!$B$2&gt;8,IF(LEN($B2932)=0,"",IF(AND($B2932&gt;0,VALUE(SUBSTITUTE($B2932,"9","0"))=$B2932),1,0)),"")</f>
        <v/>
      </c>
      <c r="M2932" s="9">
        <f t="shared" si="91"/>
        <v>0</v>
      </c>
      <c r="N2932" s="36">
        <f>IF(AND(M2932&lt;=PhieuBauCu!$B$13,M2932&gt;=1),1,0)</f>
        <v>0</v>
      </c>
    </row>
    <row r="2933" spans="1:14" ht="28.5" customHeight="1">
      <c r="A2933" s="2">
        <v>2928</v>
      </c>
      <c r="B2933" s="3"/>
      <c r="C2933" s="48" t="str">
        <f t="shared" si="90"/>
        <v/>
      </c>
      <c r="D2933" s="5" t="str">
        <f>IF(PhieuBauCu!$B$2&gt;0,IF(LEN($B2933)=0,"",IF(AND($B2933&gt;0,VALUE(SUBSTITUTE($B2933,"1","0"))=$B2933),1,0)),"")</f>
        <v/>
      </c>
      <c r="E2933" s="5" t="str">
        <f>IF(PhieuBauCu!$B$2&gt;1,IF(LEN($B2933)=0,"",IF(AND($B2933&gt;0,VALUE(SUBSTITUTE($B2933,"2","0"))=$B2933),1,0)),"")</f>
        <v/>
      </c>
      <c r="F2933" s="5" t="str">
        <f>IF(PhieuBauCu!$B$2&gt;2,IF(LEN($B2933)=0,"",IF(AND($B2933&gt;0,VALUE(SUBSTITUTE($B2933,"3","0"))=$B2933),1,0)),"")</f>
        <v/>
      </c>
      <c r="G2933" s="5" t="str">
        <f>IF(PhieuBauCu!$B$2&gt;3,IF(LEN($B2933)=0,"",IF(AND($B2933&gt;0,VALUE(SUBSTITUTE($B2933,"4","0"))=$B2933),1,0)),"")</f>
        <v/>
      </c>
      <c r="H2933" s="5" t="str">
        <f>IF(PhieuBauCu!$B$2&gt;4,IF(LEN($B2933)=0,"",IF(AND($B2933&gt;0,VALUE(SUBSTITUTE($B2933,"5","0"))=$B2933),1,0)),"")</f>
        <v/>
      </c>
      <c r="I2933" s="5" t="str">
        <f>IF(PhieuBauCu!$B$2&gt;5,IF(LEN($B2933)=0,"",IF(AND($B2933&gt;0,VALUE(SUBSTITUTE($B2933,"6","0"))=$B2933),1,0)),"")</f>
        <v/>
      </c>
      <c r="J2933" s="5" t="str">
        <f>IF(PhieuBauCu!$B$2&gt;6,IF(LEN($B2933)=0,"",IF(AND($B2933&gt;0,VALUE(SUBSTITUTE($B2933,"7","0"))=$B2933),1,0)),"")</f>
        <v/>
      </c>
      <c r="K2933" s="5" t="str">
        <f>IF(PhieuBauCu!$B$2&gt;7,IF(LEN($B2933)=0,"",IF(AND($B2933&gt;0,VALUE(SUBSTITUTE($B2933,"8","0"))=$B2933),1,0)),"")</f>
        <v/>
      </c>
      <c r="L2933" s="5" t="str">
        <f>IF(PhieuBauCu!$B$2&gt;8,IF(LEN($B2933)=0,"",IF(AND($B2933&gt;0,VALUE(SUBSTITUTE($B2933,"9","0"))=$B2933),1,0)),"")</f>
        <v/>
      </c>
      <c r="M2933" s="9">
        <f t="shared" si="91"/>
        <v>0</v>
      </c>
      <c r="N2933" s="36">
        <f>IF(AND(M2933&lt;=PhieuBauCu!$B$13,M2933&gt;=1),1,0)</f>
        <v>0</v>
      </c>
    </row>
    <row r="2934" spans="1:14" ht="28.5" customHeight="1">
      <c r="A2934" s="2">
        <v>2929</v>
      </c>
      <c r="B2934" s="3"/>
      <c r="C2934" s="48" t="str">
        <f t="shared" si="90"/>
        <v/>
      </c>
      <c r="D2934" s="5" t="str">
        <f>IF(PhieuBauCu!$B$2&gt;0,IF(LEN($B2934)=0,"",IF(AND($B2934&gt;0,VALUE(SUBSTITUTE($B2934,"1","0"))=$B2934),1,0)),"")</f>
        <v/>
      </c>
      <c r="E2934" s="5" t="str">
        <f>IF(PhieuBauCu!$B$2&gt;1,IF(LEN($B2934)=0,"",IF(AND($B2934&gt;0,VALUE(SUBSTITUTE($B2934,"2","0"))=$B2934),1,0)),"")</f>
        <v/>
      </c>
      <c r="F2934" s="5" t="str">
        <f>IF(PhieuBauCu!$B$2&gt;2,IF(LEN($B2934)=0,"",IF(AND($B2934&gt;0,VALUE(SUBSTITUTE($B2934,"3","0"))=$B2934),1,0)),"")</f>
        <v/>
      </c>
      <c r="G2934" s="5" t="str">
        <f>IF(PhieuBauCu!$B$2&gt;3,IF(LEN($B2934)=0,"",IF(AND($B2934&gt;0,VALUE(SUBSTITUTE($B2934,"4","0"))=$B2934),1,0)),"")</f>
        <v/>
      </c>
      <c r="H2934" s="5" t="str">
        <f>IF(PhieuBauCu!$B$2&gt;4,IF(LEN($B2934)=0,"",IF(AND($B2934&gt;0,VALUE(SUBSTITUTE($B2934,"5","0"))=$B2934),1,0)),"")</f>
        <v/>
      </c>
      <c r="I2934" s="5" t="str">
        <f>IF(PhieuBauCu!$B$2&gt;5,IF(LEN($B2934)=0,"",IF(AND($B2934&gt;0,VALUE(SUBSTITUTE($B2934,"6","0"))=$B2934),1,0)),"")</f>
        <v/>
      </c>
      <c r="J2934" s="5" t="str">
        <f>IF(PhieuBauCu!$B$2&gt;6,IF(LEN($B2934)=0,"",IF(AND($B2934&gt;0,VALUE(SUBSTITUTE($B2934,"7","0"))=$B2934),1,0)),"")</f>
        <v/>
      </c>
      <c r="K2934" s="5" t="str">
        <f>IF(PhieuBauCu!$B$2&gt;7,IF(LEN($B2934)=0,"",IF(AND($B2934&gt;0,VALUE(SUBSTITUTE($B2934,"8","0"))=$B2934),1,0)),"")</f>
        <v/>
      </c>
      <c r="L2934" s="5" t="str">
        <f>IF(PhieuBauCu!$B$2&gt;8,IF(LEN($B2934)=0,"",IF(AND($B2934&gt;0,VALUE(SUBSTITUTE($B2934,"9","0"))=$B2934),1,0)),"")</f>
        <v/>
      </c>
      <c r="M2934" s="9">
        <f t="shared" si="91"/>
        <v>0</v>
      </c>
      <c r="N2934" s="36">
        <f>IF(AND(M2934&lt;=PhieuBauCu!$B$13,M2934&gt;=1),1,0)</f>
        <v>0</v>
      </c>
    </row>
    <row r="2935" spans="1:14" ht="28.5" customHeight="1">
      <c r="A2935" s="2">
        <v>2930</v>
      </c>
      <c r="B2935" s="3"/>
      <c r="C2935" s="48" t="str">
        <f t="shared" si="90"/>
        <v/>
      </c>
      <c r="D2935" s="5" t="str">
        <f>IF(PhieuBauCu!$B$2&gt;0,IF(LEN($B2935)=0,"",IF(AND($B2935&gt;0,VALUE(SUBSTITUTE($B2935,"1","0"))=$B2935),1,0)),"")</f>
        <v/>
      </c>
      <c r="E2935" s="5" t="str">
        <f>IF(PhieuBauCu!$B$2&gt;1,IF(LEN($B2935)=0,"",IF(AND($B2935&gt;0,VALUE(SUBSTITUTE($B2935,"2","0"))=$B2935),1,0)),"")</f>
        <v/>
      </c>
      <c r="F2935" s="5" t="str">
        <f>IF(PhieuBauCu!$B$2&gt;2,IF(LEN($B2935)=0,"",IF(AND($B2935&gt;0,VALUE(SUBSTITUTE($B2935,"3","0"))=$B2935),1,0)),"")</f>
        <v/>
      </c>
      <c r="G2935" s="5" t="str">
        <f>IF(PhieuBauCu!$B$2&gt;3,IF(LEN($B2935)=0,"",IF(AND($B2935&gt;0,VALUE(SUBSTITUTE($B2935,"4","0"))=$B2935),1,0)),"")</f>
        <v/>
      </c>
      <c r="H2935" s="5" t="str">
        <f>IF(PhieuBauCu!$B$2&gt;4,IF(LEN($B2935)=0,"",IF(AND($B2935&gt;0,VALUE(SUBSTITUTE($B2935,"5","0"))=$B2935),1,0)),"")</f>
        <v/>
      </c>
      <c r="I2935" s="5" t="str">
        <f>IF(PhieuBauCu!$B$2&gt;5,IF(LEN($B2935)=0,"",IF(AND($B2935&gt;0,VALUE(SUBSTITUTE($B2935,"6","0"))=$B2935),1,0)),"")</f>
        <v/>
      </c>
      <c r="J2935" s="5" t="str">
        <f>IF(PhieuBauCu!$B$2&gt;6,IF(LEN($B2935)=0,"",IF(AND($B2935&gt;0,VALUE(SUBSTITUTE($B2935,"7","0"))=$B2935),1,0)),"")</f>
        <v/>
      </c>
      <c r="K2935" s="5" t="str">
        <f>IF(PhieuBauCu!$B$2&gt;7,IF(LEN($B2935)=0,"",IF(AND($B2935&gt;0,VALUE(SUBSTITUTE($B2935,"8","0"))=$B2935),1,0)),"")</f>
        <v/>
      </c>
      <c r="L2935" s="5" t="str">
        <f>IF(PhieuBauCu!$B$2&gt;8,IF(LEN($B2935)=0,"",IF(AND($B2935&gt;0,VALUE(SUBSTITUTE($B2935,"9","0"))=$B2935),1,0)),"")</f>
        <v/>
      </c>
      <c r="M2935" s="9">
        <f t="shared" si="91"/>
        <v>0</v>
      </c>
      <c r="N2935" s="36">
        <f>IF(AND(M2935&lt;=PhieuBauCu!$B$13,M2935&gt;=1),1,0)</f>
        <v>0</v>
      </c>
    </row>
    <row r="2936" spans="1:14" ht="28.5" customHeight="1">
      <c r="A2936" s="2">
        <v>2931</v>
      </c>
      <c r="B2936" s="3"/>
      <c r="C2936" s="48" t="str">
        <f t="shared" si="90"/>
        <v/>
      </c>
      <c r="D2936" s="5" t="str">
        <f>IF(PhieuBauCu!$B$2&gt;0,IF(LEN($B2936)=0,"",IF(AND($B2936&gt;0,VALUE(SUBSTITUTE($B2936,"1","0"))=$B2936),1,0)),"")</f>
        <v/>
      </c>
      <c r="E2936" s="5" t="str">
        <f>IF(PhieuBauCu!$B$2&gt;1,IF(LEN($B2936)=0,"",IF(AND($B2936&gt;0,VALUE(SUBSTITUTE($B2936,"2","0"))=$B2936),1,0)),"")</f>
        <v/>
      </c>
      <c r="F2936" s="5" t="str">
        <f>IF(PhieuBauCu!$B$2&gt;2,IF(LEN($B2936)=0,"",IF(AND($B2936&gt;0,VALUE(SUBSTITUTE($B2936,"3","0"))=$B2936),1,0)),"")</f>
        <v/>
      </c>
      <c r="G2936" s="5" t="str">
        <f>IF(PhieuBauCu!$B$2&gt;3,IF(LEN($B2936)=0,"",IF(AND($B2936&gt;0,VALUE(SUBSTITUTE($B2936,"4","0"))=$B2936),1,0)),"")</f>
        <v/>
      </c>
      <c r="H2936" s="5" t="str">
        <f>IF(PhieuBauCu!$B$2&gt;4,IF(LEN($B2936)=0,"",IF(AND($B2936&gt;0,VALUE(SUBSTITUTE($B2936,"5","0"))=$B2936),1,0)),"")</f>
        <v/>
      </c>
      <c r="I2936" s="5" t="str">
        <f>IF(PhieuBauCu!$B$2&gt;5,IF(LEN($B2936)=0,"",IF(AND($B2936&gt;0,VALUE(SUBSTITUTE($B2936,"6","0"))=$B2936),1,0)),"")</f>
        <v/>
      </c>
      <c r="J2936" s="5" t="str">
        <f>IF(PhieuBauCu!$B$2&gt;6,IF(LEN($B2936)=0,"",IF(AND($B2936&gt;0,VALUE(SUBSTITUTE($B2936,"7","0"))=$B2936),1,0)),"")</f>
        <v/>
      </c>
      <c r="K2936" s="5" t="str">
        <f>IF(PhieuBauCu!$B$2&gt;7,IF(LEN($B2936)=0,"",IF(AND($B2936&gt;0,VALUE(SUBSTITUTE($B2936,"8","0"))=$B2936),1,0)),"")</f>
        <v/>
      </c>
      <c r="L2936" s="5" t="str">
        <f>IF(PhieuBauCu!$B$2&gt;8,IF(LEN($B2936)=0,"",IF(AND($B2936&gt;0,VALUE(SUBSTITUTE($B2936,"9","0"))=$B2936),1,0)),"")</f>
        <v/>
      </c>
      <c r="M2936" s="9">
        <f t="shared" si="91"/>
        <v>0</v>
      </c>
      <c r="N2936" s="36">
        <f>IF(AND(M2936&lt;=PhieuBauCu!$B$13,M2936&gt;=1),1,0)</f>
        <v>0</v>
      </c>
    </row>
    <row r="2937" spans="1:14" ht="28.5" customHeight="1">
      <c r="A2937" s="2">
        <v>2932</v>
      </c>
      <c r="B2937" s="3"/>
      <c r="C2937" s="48" t="str">
        <f t="shared" si="90"/>
        <v/>
      </c>
      <c r="D2937" s="5" t="str">
        <f>IF(PhieuBauCu!$B$2&gt;0,IF(LEN($B2937)=0,"",IF(AND($B2937&gt;0,VALUE(SUBSTITUTE($B2937,"1","0"))=$B2937),1,0)),"")</f>
        <v/>
      </c>
      <c r="E2937" s="5" t="str">
        <f>IF(PhieuBauCu!$B$2&gt;1,IF(LEN($B2937)=0,"",IF(AND($B2937&gt;0,VALUE(SUBSTITUTE($B2937,"2","0"))=$B2937),1,0)),"")</f>
        <v/>
      </c>
      <c r="F2937" s="5" t="str">
        <f>IF(PhieuBauCu!$B$2&gt;2,IF(LEN($B2937)=0,"",IF(AND($B2937&gt;0,VALUE(SUBSTITUTE($B2937,"3","0"))=$B2937),1,0)),"")</f>
        <v/>
      </c>
      <c r="G2937" s="5" t="str">
        <f>IF(PhieuBauCu!$B$2&gt;3,IF(LEN($B2937)=0,"",IF(AND($B2937&gt;0,VALUE(SUBSTITUTE($B2937,"4","0"))=$B2937),1,0)),"")</f>
        <v/>
      </c>
      <c r="H2937" s="5" t="str">
        <f>IF(PhieuBauCu!$B$2&gt;4,IF(LEN($B2937)=0,"",IF(AND($B2937&gt;0,VALUE(SUBSTITUTE($B2937,"5","0"))=$B2937),1,0)),"")</f>
        <v/>
      </c>
      <c r="I2937" s="5" t="str">
        <f>IF(PhieuBauCu!$B$2&gt;5,IF(LEN($B2937)=0,"",IF(AND($B2937&gt;0,VALUE(SUBSTITUTE($B2937,"6","0"))=$B2937),1,0)),"")</f>
        <v/>
      </c>
      <c r="J2937" s="5" t="str">
        <f>IF(PhieuBauCu!$B$2&gt;6,IF(LEN($B2937)=0,"",IF(AND($B2937&gt;0,VALUE(SUBSTITUTE($B2937,"7","0"))=$B2937),1,0)),"")</f>
        <v/>
      </c>
      <c r="K2937" s="5" t="str">
        <f>IF(PhieuBauCu!$B$2&gt;7,IF(LEN($B2937)=0,"",IF(AND($B2937&gt;0,VALUE(SUBSTITUTE($B2937,"8","0"))=$B2937),1,0)),"")</f>
        <v/>
      </c>
      <c r="L2937" s="5" t="str">
        <f>IF(PhieuBauCu!$B$2&gt;8,IF(LEN($B2937)=0,"",IF(AND($B2937&gt;0,VALUE(SUBSTITUTE($B2937,"9","0"))=$B2937),1,0)),"")</f>
        <v/>
      </c>
      <c r="M2937" s="9">
        <f t="shared" si="91"/>
        <v>0</v>
      </c>
      <c r="N2937" s="36">
        <f>IF(AND(M2937&lt;=PhieuBauCu!$B$13,M2937&gt;=1),1,0)</f>
        <v>0</v>
      </c>
    </row>
    <row r="2938" spans="1:14" ht="28.5" customHeight="1">
      <c r="A2938" s="2">
        <v>2933</v>
      </c>
      <c r="B2938" s="3"/>
      <c r="C2938" s="48" t="str">
        <f t="shared" si="90"/>
        <v/>
      </c>
      <c r="D2938" s="5" t="str">
        <f>IF(PhieuBauCu!$B$2&gt;0,IF(LEN($B2938)=0,"",IF(AND($B2938&gt;0,VALUE(SUBSTITUTE($B2938,"1","0"))=$B2938),1,0)),"")</f>
        <v/>
      </c>
      <c r="E2938" s="5" t="str">
        <f>IF(PhieuBauCu!$B$2&gt;1,IF(LEN($B2938)=0,"",IF(AND($B2938&gt;0,VALUE(SUBSTITUTE($B2938,"2","0"))=$B2938),1,0)),"")</f>
        <v/>
      </c>
      <c r="F2938" s="5" t="str">
        <f>IF(PhieuBauCu!$B$2&gt;2,IF(LEN($B2938)=0,"",IF(AND($B2938&gt;0,VALUE(SUBSTITUTE($B2938,"3","0"))=$B2938),1,0)),"")</f>
        <v/>
      </c>
      <c r="G2938" s="5" t="str">
        <f>IF(PhieuBauCu!$B$2&gt;3,IF(LEN($B2938)=0,"",IF(AND($B2938&gt;0,VALUE(SUBSTITUTE($B2938,"4","0"))=$B2938),1,0)),"")</f>
        <v/>
      </c>
      <c r="H2938" s="5" t="str">
        <f>IF(PhieuBauCu!$B$2&gt;4,IF(LEN($B2938)=0,"",IF(AND($B2938&gt;0,VALUE(SUBSTITUTE($B2938,"5","0"))=$B2938),1,0)),"")</f>
        <v/>
      </c>
      <c r="I2938" s="5" t="str">
        <f>IF(PhieuBauCu!$B$2&gt;5,IF(LEN($B2938)=0,"",IF(AND($B2938&gt;0,VALUE(SUBSTITUTE($B2938,"6","0"))=$B2938),1,0)),"")</f>
        <v/>
      </c>
      <c r="J2938" s="5" t="str">
        <f>IF(PhieuBauCu!$B$2&gt;6,IF(LEN($B2938)=0,"",IF(AND($B2938&gt;0,VALUE(SUBSTITUTE($B2938,"7","0"))=$B2938),1,0)),"")</f>
        <v/>
      </c>
      <c r="K2938" s="5" t="str">
        <f>IF(PhieuBauCu!$B$2&gt;7,IF(LEN($B2938)=0,"",IF(AND($B2938&gt;0,VALUE(SUBSTITUTE($B2938,"8","0"))=$B2938),1,0)),"")</f>
        <v/>
      </c>
      <c r="L2938" s="5" t="str">
        <f>IF(PhieuBauCu!$B$2&gt;8,IF(LEN($B2938)=0,"",IF(AND($B2938&gt;0,VALUE(SUBSTITUTE($B2938,"9","0"))=$B2938),1,0)),"")</f>
        <v/>
      </c>
      <c r="M2938" s="9">
        <f t="shared" si="91"/>
        <v>0</v>
      </c>
      <c r="N2938" s="36">
        <f>IF(AND(M2938&lt;=PhieuBauCu!$B$13,M2938&gt;=1),1,0)</f>
        <v>0</v>
      </c>
    </row>
    <row r="2939" spans="1:14" ht="28.5" customHeight="1">
      <c r="A2939" s="2">
        <v>2934</v>
      </c>
      <c r="B2939" s="3"/>
      <c r="C2939" s="48" t="str">
        <f t="shared" si="90"/>
        <v/>
      </c>
      <c r="D2939" s="5" t="str">
        <f>IF(PhieuBauCu!$B$2&gt;0,IF(LEN($B2939)=0,"",IF(AND($B2939&gt;0,VALUE(SUBSTITUTE($B2939,"1","0"))=$B2939),1,0)),"")</f>
        <v/>
      </c>
      <c r="E2939" s="5" t="str">
        <f>IF(PhieuBauCu!$B$2&gt;1,IF(LEN($B2939)=0,"",IF(AND($B2939&gt;0,VALUE(SUBSTITUTE($B2939,"2","0"))=$B2939),1,0)),"")</f>
        <v/>
      </c>
      <c r="F2939" s="5" t="str">
        <f>IF(PhieuBauCu!$B$2&gt;2,IF(LEN($B2939)=0,"",IF(AND($B2939&gt;0,VALUE(SUBSTITUTE($B2939,"3","0"))=$B2939),1,0)),"")</f>
        <v/>
      </c>
      <c r="G2939" s="5" t="str">
        <f>IF(PhieuBauCu!$B$2&gt;3,IF(LEN($B2939)=0,"",IF(AND($B2939&gt;0,VALUE(SUBSTITUTE($B2939,"4","0"))=$B2939),1,0)),"")</f>
        <v/>
      </c>
      <c r="H2939" s="5" t="str">
        <f>IF(PhieuBauCu!$B$2&gt;4,IF(LEN($B2939)=0,"",IF(AND($B2939&gt;0,VALUE(SUBSTITUTE($B2939,"5","0"))=$B2939),1,0)),"")</f>
        <v/>
      </c>
      <c r="I2939" s="5" t="str">
        <f>IF(PhieuBauCu!$B$2&gt;5,IF(LEN($B2939)=0,"",IF(AND($B2939&gt;0,VALUE(SUBSTITUTE($B2939,"6","0"))=$B2939),1,0)),"")</f>
        <v/>
      </c>
      <c r="J2939" s="5" t="str">
        <f>IF(PhieuBauCu!$B$2&gt;6,IF(LEN($B2939)=0,"",IF(AND($B2939&gt;0,VALUE(SUBSTITUTE($B2939,"7","0"))=$B2939),1,0)),"")</f>
        <v/>
      </c>
      <c r="K2939" s="5" t="str">
        <f>IF(PhieuBauCu!$B$2&gt;7,IF(LEN($B2939)=0,"",IF(AND($B2939&gt;0,VALUE(SUBSTITUTE($B2939,"8","0"))=$B2939),1,0)),"")</f>
        <v/>
      </c>
      <c r="L2939" s="5" t="str">
        <f>IF(PhieuBauCu!$B$2&gt;8,IF(LEN($B2939)=0,"",IF(AND($B2939&gt;0,VALUE(SUBSTITUTE($B2939,"9","0"))=$B2939),1,0)),"")</f>
        <v/>
      </c>
      <c r="M2939" s="9">
        <f t="shared" si="91"/>
        <v>0</v>
      </c>
      <c r="N2939" s="36">
        <f>IF(AND(M2939&lt;=PhieuBauCu!$B$13,M2939&gt;=1),1,0)</f>
        <v>0</v>
      </c>
    </row>
    <row r="2940" spans="1:14" ht="28.5" customHeight="1">
      <c r="A2940" s="2">
        <v>2935</v>
      </c>
      <c r="B2940" s="3"/>
      <c r="C2940" s="48" t="str">
        <f t="shared" si="90"/>
        <v/>
      </c>
      <c r="D2940" s="5" t="str">
        <f>IF(PhieuBauCu!$B$2&gt;0,IF(LEN($B2940)=0,"",IF(AND($B2940&gt;0,VALUE(SUBSTITUTE($B2940,"1","0"))=$B2940),1,0)),"")</f>
        <v/>
      </c>
      <c r="E2940" s="5" t="str">
        <f>IF(PhieuBauCu!$B$2&gt;1,IF(LEN($B2940)=0,"",IF(AND($B2940&gt;0,VALUE(SUBSTITUTE($B2940,"2","0"))=$B2940),1,0)),"")</f>
        <v/>
      </c>
      <c r="F2940" s="5" t="str">
        <f>IF(PhieuBauCu!$B$2&gt;2,IF(LEN($B2940)=0,"",IF(AND($B2940&gt;0,VALUE(SUBSTITUTE($B2940,"3","0"))=$B2940),1,0)),"")</f>
        <v/>
      </c>
      <c r="G2940" s="5" t="str">
        <f>IF(PhieuBauCu!$B$2&gt;3,IF(LEN($B2940)=0,"",IF(AND($B2940&gt;0,VALUE(SUBSTITUTE($B2940,"4","0"))=$B2940),1,0)),"")</f>
        <v/>
      </c>
      <c r="H2940" s="5" t="str">
        <f>IF(PhieuBauCu!$B$2&gt;4,IF(LEN($B2940)=0,"",IF(AND($B2940&gt;0,VALUE(SUBSTITUTE($B2940,"5","0"))=$B2940),1,0)),"")</f>
        <v/>
      </c>
      <c r="I2940" s="5" t="str">
        <f>IF(PhieuBauCu!$B$2&gt;5,IF(LEN($B2940)=0,"",IF(AND($B2940&gt;0,VALUE(SUBSTITUTE($B2940,"6","0"))=$B2940),1,0)),"")</f>
        <v/>
      </c>
      <c r="J2940" s="5" t="str">
        <f>IF(PhieuBauCu!$B$2&gt;6,IF(LEN($B2940)=0,"",IF(AND($B2940&gt;0,VALUE(SUBSTITUTE($B2940,"7","0"))=$B2940),1,0)),"")</f>
        <v/>
      </c>
      <c r="K2940" s="5" t="str">
        <f>IF(PhieuBauCu!$B$2&gt;7,IF(LEN($B2940)=0,"",IF(AND($B2940&gt;0,VALUE(SUBSTITUTE($B2940,"8","0"))=$B2940),1,0)),"")</f>
        <v/>
      </c>
      <c r="L2940" s="5" t="str">
        <f>IF(PhieuBauCu!$B$2&gt;8,IF(LEN($B2940)=0,"",IF(AND($B2940&gt;0,VALUE(SUBSTITUTE($B2940,"9","0"))=$B2940),1,0)),"")</f>
        <v/>
      </c>
      <c r="M2940" s="9">
        <f t="shared" si="91"/>
        <v>0</v>
      </c>
      <c r="N2940" s="36">
        <f>IF(AND(M2940&lt;=PhieuBauCu!$B$13,M2940&gt;=1),1,0)</f>
        <v>0</v>
      </c>
    </row>
    <row r="2941" spans="1:14" ht="28.5" customHeight="1">
      <c r="A2941" s="2">
        <v>2936</v>
      </c>
      <c r="B2941" s="3"/>
      <c r="C2941" s="48" t="str">
        <f t="shared" si="90"/>
        <v/>
      </c>
      <c r="D2941" s="5" t="str">
        <f>IF(PhieuBauCu!$B$2&gt;0,IF(LEN($B2941)=0,"",IF(AND($B2941&gt;0,VALUE(SUBSTITUTE($B2941,"1","0"))=$B2941),1,0)),"")</f>
        <v/>
      </c>
      <c r="E2941" s="5" t="str">
        <f>IF(PhieuBauCu!$B$2&gt;1,IF(LEN($B2941)=0,"",IF(AND($B2941&gt;0,VALUE(SUBSTITUTE($B2941,"2","0"))=$B2941),1,0)),"")</f>
        <v/>
      </c>
      <c r="F2941" s="5" t="str">
        <f>IF(PhieuBauCu!$B$2&gt;2,IF(LEN($B2941)=0,"",IF(AND($B2941&gt;0,VALUE(SUBSTITUTE($B2941,"3","0"))=$B2941),1,0)),"")</f>
        <v/>
      </c>
      <c r="G2941" s="5" t="str">
        <f>IF(PhieuBauCu!$B$2&gt;3,IF(LEN($B2941)=0,"",IF(AND($B2941&gt;0,VALUE(SUBSTITUTE($B2941,"4","0"))=$B2941),1,0)),"")</f>
        <v/>
      </c>
      <c r="H2941" s="5" t="str">
        <f>IF(PhieuBauCu!$B$2&gt;4,IF(LEN($B2941)=0,"",IF(AND($B2941&gt;0,VALUE(SUBSTITUTE($B2941,"5","0"))=$B2941),1,0)),"")</f>
        <v/>
      </c>
      <c r="I2941" s="5" t="str">
        <f>IF(PhieuBauCu!$B$2&gt;5,IF(LEN($B2941)=0,"",IF(AND($B2941&gt;0,VALUE(SUBSTITUTE($B2941,"6","0"))=$B2941),1,0)),"")</f>
        <v/>
      </c>
      <c r="J2941" s="5" t="str">
        <f>IF(PhieuBauCu!$B$2&gt;6,IF(LEN($B2941)=0,"",IF(AND($B2941&gt;0,VALUE(SUBSTITUTE($B2941,"7","0"))=$B2941),1,0)),"")</f>
        <v/>
      </c>
      <c r="K2941" s="5" t="str">
        <f>IF(PhieuBauCu!$B$2&gt;7,IF(LEN($B2941)=0,"",IF(AND($B2941&gt;0,VALUE(SUBSTITUTE($B2941,"8","0"))=$B2941),1,0)),"")</f>
        <v/>
      </c>
      <c r="L2941" s="5" t="str">
        <f>IF(PhieuBauCu!$B$2&gt;8,IF(LEN($B2941)=0,"",IF(AND($B2941&gt;0,VALUE(SUBSTITUTE($B2941,"9","0"))=$B2941),1,0)),"")</f>
        <v/>
      </c>
      <c r="M2941" s="9">
        <f t="shared" si="91"/>
        <v>0</v>
      </c>
      <c r="N2941" s="36">
        <f>IF(AND(M2941&lt;=PhieuBauCu!$B$13,M2941&gt;=1),1,0)</f>
        <v>0</v>
      </c>
    </row>
    <row r="2942" spans="1:14" ht="28.5" customHeight="1">
      <c r="A2942" s="2">
        <v>2937</v>
      </c>
      <c r="B2942" s="3"/>
      <c r="C2942" s="48" t="str">
        <f t="shared" si="90"/>
        <v/>
      </c>
      <c r="D2942" s="5" t="str">
        <f>IF(PhieuBauCu!$B$2&gt;0,IF(LEN($B2942)=0,"",IF(AND($B2942&gt;0,VALUE(SUBSTITUTE($B2942,"1","0"))=$B2942),1,0)),"")</f>
        <v/>
      </c>
      <c r="E2942" s="5" t="str">
        <f>IF(PhieuBauCu!$B$2&gt;1,IF(LEN($B2942)=0,"",IF(AND($B2942&gt;0,VALUE(SUBSTITUTE($B2942,"2","0"))=$B2942),1,0)),"")</f>
        <v/>
      </c>
      <c r="F2942" s="5" t="str">
        <f>IF(PhieuBauCu!$B$2&gt;2,IF(LEN($B2942)=0,"",IF(AND($B2942&gt;0,VALUE(SUBSTITUTE($B2942,"3","0"))=$B2942),1,0)),"")</f>
        <v/>
      </c>
      <c r="G2942" s="5" t="str">
        <f>IF(PhieuBauCu!$B$2&gt;3,IF(LEN($B2942)=0,"",IF(AND($B2942&gt;0,VALUE(SUBSTITUTE($B2942,"4","0"))=$B2942),1,0)),"")</f>
        <v/>
      </c>
      <c r="H2942" s="5" t="str">
        <f>IF(PhieuBauCu!$B$2&gt;4,IF(LEN($B2942)=0,"",IF(AND($B2942&gt;0,VALUE(SUBSTITUTE($B2942,"5","0"))=$B2942),1,0)),"")</f>
        <v/>
      </c>
      <c r="I2942" s="5" t="str">
        <f>IF(PhieuBauCu!$B$2&gt;5,IF(LEN($B2942)=0,"",IF(AND($B2942&gt;0,VALUE(SUBSTITUTE($B2942,"6","0"))=$B2942),1,0)),"")</f>
        <v/>
      </c>
      <c r="J2942" s="5" t="str">
        <f>IF(PhieuBauCu!$B$2&gt;6,IF(LEN($B2942)=0,"",IF(AND($B2942&gt;0,VALUE(SUBSTITUTE($B2942,"7","0"))=$B2942),1,0)),"")</f>
        <v/>
      </c>
      <c r="K2942" s="5" t="str">
        <f>IF(PhieuBauCu!$B$2&gt;7,IF(LEN($B2942)=0,"",IF(AND($B2942&gt;0,VALUE(SUBSTITUTE($B2942,"8","0"))=$B2942),1,0)),"")</f>
        <v/>
      </c>
      <c r="L2942" s="5" t="str">
        <f>IF(PhieuBauCu!$B$2&gt;8,IF(LEN($B2942)=0,"",IF(AND($B2942&gt;0,VALUE(SUBSTITUTE($B2942,"9","0"))=$B2942),1,0)),"")</f>
        <v/>
      </c>
      <c r="M2942" s="9">
        <f t="shared" si="91"/>
        <v>0</v>
      </c>
      <c r="N2942" s="36">
        <f>IF(AND(M2942&lt;=PhieuBauCu!$B$13,M2942&gt;=1),1,0)</f>
        <v>0</v>
      </c>
    </row>
    <row r="2943" spans="1:14" ht="28.5" customHeight="1">
      <c r="A2943" s="2">
        <v>2938</v>
      </c>
      <c r="B2943" s="3"/>
      <c r="C2943" s="48" t="str">
        <f t="shared" si="90"/>
        <v/>
      </c>
      <c r="D2943" s="5" t="str">
        <f>IF(PhieuBauCu!$B$2&gt;0,IF(LEN($B2943)=0,"",IF(AND($B2943&gt;0,VALUE(SUBSTITUTE($B2943,"1","0"))=$B2943),1,0)),"")</f>
        <v/>
      </c>
      <c r="E2943" s="5" t="str">
        <f>IF(PhieuBauCu!$B$2&gt;1,IF(LEN($B2943)=0,"",IF(AND($B2943&gt;0,VALUE(SUBSTITUTE($B2943,"2","0"))=$B2943),1,0)),"")</f>
        <v/>
      </c>
      <c r="F2943" s="5" t="str">
        <f>IF(PhieuBauCu!$B$2&gt;2,IF(LEN($B2943)=0,"",IF(AND($B2943&gt;0,VALUE(SUBSTITUTE($B2943,"3","0"))=$B2943),1,0)),"")</f>
        <v/>
      </c>
      <c r="G2943" s="5" t="str">
        <f>IF(PhieuBauCu!$B$2&gt;3,IF(LEN($B2943)=0,"",IF(AND($B2943&gt;0,VALUE(SUBSTITUTE($B2943,"4","0"))=$B2943),1,0)),"")</f>
        <v/>
      </c>
      <c r="H2943" s="5" t="str">
        <f>IF(PhieuBauCu!$B$2&gt;4,IF(LEN($B2943)=0,"",IF(AND($B2943&gt;0,VALUE(SUBSTITUTE($B2943,"5","0"))=$B2943),1,0)),"")</f>
        <v/>
      </c>
      <c r="I2943" s="5" t="str">
        <f>IF(PhieuBauCu!$B$2&gt;5,IF(LEN($B2943)=0,"",IF(AND($B2943&gt;0,VALUE(SUBSTITUTE($B2943,"6","0"))=$B2943),1,0)),"")</f>
        <v/>
      </c>
      <c r="J2943" s="5" t="str">
        <f>IF(PhieuBauCu!$B$2&gt;6,IF(LEN($B2943)=0,"",IF(AND($B2943&gt;0,VALUE(SUBSTITUTE($B2943,"7","0"))=$B2943),1,0)),"")</f>
        <v/>
      </c>
      <c r="K2943" s="5" t="str">
        <f>IF(PhieuBauCu!$B$2&gt;7,IF(LEN($B2943)=0,"",IF(AND($B2943&gt;0,VALUE(SUBSTITUTE($B2943,"8","0"))=$B2943),1,0)),"")</f>
        <v/>
      </c>
      <c r="L2943" s="5" t="str">
        <f>IF(PhieuBauCu!$B$2&gt;8,IF(LEN($B2943)=0,"",IF(AND($B2943&gt;0,VALUE(SUBSTITUTE($B2943,"9","0"))=$B2943),1,0)),"")</f>
        <v/>
      </c>
      <c r="M2943" s="9">
        <f t="shared" si="91"/>
        <v>0</v>
      </c>
      <c r="N2943" s="36">
        <f>IF(AND(M2943&lt;=PhieuBauCu!$B$13,M2943&gt;=1),1,0)</f>
        <v>0</v>
      </c>
    </row>
    <row r="2944" spans="1:14" ht="28.5" customHeight="1">
      <c r="A2944" s="2">
        <v>2939</v>
      </c>
      <c r="B2944" s="3"/>
      <c r="C2944" s="48" t="str">
        <f t="shared" si="90"/>
        <v/>
      </c>
      <c r="D2944" s="5" t="str">
        <f>IF(PhieuBauCu!$B$2&gt;0,IF(LEN($B2944)=0,"",IF(AND($B2944&gt;0,VALUE(SUBSTITUTE($B2944,"1","0"))=$B2944),1,0)),"")</f>
        <v/>
      </c>
      <c r="E2944" s="5" t="str">
        <f>IF(PhieuBauCu!$B$2&gt;1,IF(LEN($B2944)=0,"",IF(AND($B2944&gt;0,VALUE(SUBSTITUTE($B2944,"2","0"))=$B2944),1,0)),"")</f>
        <v/>
      </c>
      <c r="F2944" s="5" t="str">
        <f>IF(PhieuBauCu!$B$2&gt;2,IF(LEN($B2944)=0,"",IF(AND($B2944&gt;0,VALUE(SUBSTITUTE($B2944,"3","0"))=$B2944),1,0)),"")</f>
        <v/>
      </c>
      <c r="G2944" s="5" t="str">
        <f>IF(PhieuBauCu!$B$2&gt;3,IF(LEN($B2944)=0,"",IF(AND($B2944&gt;0,VALUE(SUBSTITUTE($B2944,"4","0"))=$B2944),1,0)),"")</f>
        <v/>
      </c>
      <c r="H2944" s="5" t="str">
        <f>IF(PhieuBauCu!$B$2&gt;4,IF(LEN($B2944)=0,"",IF(AND($B2944&gt;0,VALUE(SUBSTITUTE($B2944,"5","0"))=$B2944),1,0)),"")</f>
        <v/>
      </c>
      <c r="I2944" s="5" t="str">
        <f>IF(PhieuBauCu!$B$2&gt;5,IF(LEN($B2944)=0,"",IF(AND($B2944&gt;0,VALUE(SUBSTITUTE($B2944,"6","0"))=$B2944),1,0)),"")</f>
        <v/>
      </c>
      <c r="J2944" s="5" t="str">
        <f>IF(PhieuBauCu!$B$2&gt;6,IF(LEN($B2944)=0,"",IF(AND($B2944&gt;0,VALUE(SUBSTITUTE($B2944,"7","0"))=$B2944),1,0)),"")</f>
        <v/>
      </c>
      <c r="K2944" s="5" t="str">
        <f>IF(PhieuBauCu!$B$2&gt;7,IF(LEN($B2944)=0,"",IF(AND($B2944&gt;0,VALUE(SUBSTITUTE($B2944,"8","0"))=$B2944),1,0)),"")</f>
        <v/>
      </c>
      <c r="L2944" s="5" t="str">
        <f>IF(PhieuBauCu!$B$2&gt;8,IF(LEN($B2944)=0,"",IF(AND($B2944&gt;0,VALUE(SUBSTITUTE($B2944,"9","0"))=$B2944),1,0)),"")</f>
        <v/>
      </c>
      <c r="M2944" s="9">
        <f t="shared" si="91"/>
        <v>0</v>
      </c>
      <c r="N2944" s="36">
        <f>IF(AND(M2944&lt;=PhieuBauCu!$B$13,M2944&gt;=1),1,0)</f>
        <v>0</v>
      </c>
    </row>
    <row r="2945" spans="1:14" ht="28.5" customHeight="1">
      <c r="A2945" s="2">
        <v>2940</v>
      </c>
      <c r="B2945" s="3"/>
      <c r="C2945" s="48" t="str">
        <f t="shared" si="90"/>
        <v/>
      </c>
      <c r="D2945" s="5" t="str">
        <f>IF(PhieuBauCu!$B$2&gt;0,IF(LEN($B2945)=0,"",IF(AND($B2945&gt;0,VALUE(SUBSTITUTE($B2945,"1","0"))=$B2945),1,0)),"")</f>
        <v/>
      </c>
      <c r="E2945" s="5" t="str">
        <f>IF(PhieuBauCu!$B$2&gt;1,IF(LEN($B2945)=0,"",IF(AND($B2945&gt;0,VALUE(SUBSTITUTE($B2945,"2","0"))=$B2945),1,0)),"")</f>
        <v/>
      </c>
      <c r="F2945" s="5" t="str">
        <f>IF(PhieuBauCu!$B$2&gt;2,IF(LEN($B2945)=0,"",IF(AND($B2945&gt;0,VALUE(SUBSTITUTE($B2945,"3","0"))=$B2945),1,0)),"")</f>
        <v/>
      </c>
      <c r="G2945" s="5" t="str">
        <f>IF(PhieuBauCu!$B$2&gt;3,IF(LEN($B2945)=0,"",IF(AND($B2945&gt;0,VALUE(SUBSTITUTE($B2945,"4","0"))=$B2945),1,0)),"")</f>
        <v/>
      </c>
      <c r="H2945" s="5" t="str">
        <f>IF(PhieuBauCu!$B$2&gt;4,IF(LEN($B2945)=0,"",IF(AND($B2945&gt;0,VALUE(SUBSTITUTE($B2945,"5","0"))=$B2945),1,0)),"")</f>
        <v/>
      </c>
      <c r="I2945" s="5" t="str">
        <f>IF(PhieuBauCu!$B$2&gt;5,IF(LEN($B2945)=0,"",IF(AND($B2945&gt;0,VALUE(SUBSTITUTE($B2945,"6","0"))=$B2945),1,0)),"")</f>
        <v/>
      </c>
      <c r="J2945" s="5" t="str">
        <f>IF(PhieuBauCu!$B$2&gt;6,IF(LEN($B2945)=0,"",IF(AND($B2945&gt;0,VALUE(SUBSTITUTE($B2945,"7","0"))=$B2945),1,0)),"")</f>
        <v/>
      </c>
      <c r="K2945" s="5" t="str">
        <f>IF(PhieuBauCu!$B$2&gt;7,IF(LEN($B2945)=0,"",IF(AND($B2945&gt;0,VALUE(SUBSTITUTE($B2945,"8","0"))=$B2945),1,0)),"")</f>
        <v/>
      </c>
      <c r="L2945" s="5" t="str">
        <f>IF(PhieuBauCu!$B$2&gt;8,IF(LEN($B2945)=0,"",IF(AND($B2945&gt;0,VALUE(SUBSTITUTE($B2945,"9","0"))=$B2945),1,0)),"")</f>
        <v/>
      </c>
      <c r="M2945" s="9">
        <f t="shared" si="91"/>
        <v>0</v>
      </c>
      <c r="N2945" s="36">
        <f>IF(AND(M2945&lt;=PhieuBauCu!$B$13,M2945&gt;=1),1,0)</f>
        <v>0</v>
      </c>
    </row>
    <row r="2946" spans="1:14" ht="28.5" customHeight="1">
      <c r="A2946" s="2">
        <v>2941</v>
      </c>
      <c r="B2946" s="3"/>
      <c r="C2946" s="48" t="str">
        <f t="shared" si="90"/>
        <v/>
      </c>
      <c r="D2946" s="5" t="str">
        <f>IF(PhieuBauCu!$B$2&gt;0,IF(LEN($B2946)=0,"",IF(AND($B2946&gt;0,VALUE(SUBSTITUTE($B2946,"1","0"))=$B2946),1,0)),"")</f>
        <v/>
      </c>
      <c r="E2946" s="5" t="str">
        <f>IF(PhieuBauCu!$B$2&gt;1,IF(LEN($B2946)=0,"",IF(AND($B2946&gt;0,VALUE(SUBSTITUTE($B2946,"2","0"))=$B2946),1,0)),"")</f>
        <v/>
      </c>
      <c r="F2946" s="5" t="str">
        <f>IF(PhieuBauCu!$B$2&gt;2,IF(LEN($B2946)=0,"",IF(AND($B2946&gt;0,VALUE(SUBSTITUTE($B2946,"3","0"))=$B2946),1,0)),"")</f>
        <v/>
      </c>
      <c r="G2946" s="5" t="str">
        <f>IF(PhieuBauCu!$B$2&gt;3,IF(LEN($B2946)=0,"",IF(AND($B2946&gt;0,VALUE(SUBSTITUTE($B2946,"4","0"))=$B2946),1,0)),"")</f>
        <v/>
      </c>
      <c r="H2946" s="5" t="str">
        <f>IF(PhieuBauCu!$B$2&gt;4,IF(LEN($B2946)=0,"",IF(AND($B2946&gt;0,VALUE(SUBSTITUTE($B2946,"5","0"))=$B2946),1,0)),"")</f>
        <v/>
      </c>
      <c r="I2946" s="5" t="str">
        <f>IF(PhieuBauCu!$B$2&gt;5,IF(LEN($B2946)=0,"",IF(AND($B2946&gt;0,VALUE(SUBSTITUTE($B2946,"6","0"))=$B2946),1,0)),"")</f>
        <v/>
      </c>
      <c r="J2946" s="5" t="str">
        <f>IF(PhieuBauCu!$B$2&gt;6,IF(LEN($B2946)=0,"",IF(AND($B2946&gt;0,VALUE(SUBSTITUTE($B2946,"7","0"))=$B2946),1,0)),"")</f>
        <v/>
      </c>
      <c r="K2946" s="5" t="str">
        <f>IF(PhieuBauCu!$B$2&gt;7,IF(LEN($B2946)=0,"",IF(AND($B2946&gt;0,VALUE(SUBSTITUTE($B2946,"8","0"))=$B2946),1,0)),"")</f>
        <v/>
      </c>
      <c r="L2946" s="5" t="str">
        <f>IF(PhieuBauCu!$B$2&gt;8,IF(LEN($B2946)=0,"",IF(AND($B2946&gt;0,VALUE(SUBSTITUTE($B2946,"9","0"))=$B2946),1,0)),"")</f>
        <v/>
      </c>
      <c r="M2946" s="9">
        <f t="shared" si="91"/>
        <v>0</v>
      </c>
      <c r="N2946" s="36">
        <f>IF(AND(M2946&lt;=PhieuBauCu!$B$13,M2946&gt;=1),1,0)</f>
        <v>0</v>
      </c>
    </row>
    <row r="2947" spans="1:14" ht="28.5" customHeight="1">
      <c r="A2947" s="2">
        <v>2942</v>
      </c>
      <c r="B2947" s="3"/>
      <c r="C2947" s="48" t="str">
        <f t="shared" si="90"/>
        <v/>
      </c>
      <c r="D2947" s="5" t="str">
        <f>IF(PhieuBauCu!$B$2&gt;0,IF(LEN($B2947)=0,"",IF(AND($B2947&gt;0,VALUE(SUBSTITUTE($B2947,"1","0"))=$B2947),1,0)),"")</f>
        <v/>
      </c>
      <c r="E2947" s="5" t="str">
        <f>IF(PhieuBauCu!$B$2&gt;1,IF(LEN($B2947)=0,"",IF(AND($B2947&gt;0,VALUE(SUBSTITUTE($B2947,"2","0"))=$B2947),1,0)),"")</f>
        <v/>
      </c>
      <c r="F2947" s="5" t="str">
        <f>IF(PhieuBauCu!$B$2&gt;2,IF(LEN($B2947)=0,"",IF(AND($B2947&gt;0,VALUE(SUBSTITUTE($B2947,"3","0"))=$B2947),1,0)),"")</f>
        <v/>
      </c>
      <c r="G2947" s="5" t="str">
        <f>IF(PhieuBauCu!$B$2&gt;3,IF(LEN($B2947)=0,"",IF(AND($B2947&gt;0,VALUE(SUBSTITUTE($B2947,"4","0"))=$B2947),1,0)),"")</f>
        <v/>
      </c>
      <c r="H2947" s="5" t="str">
        <f>IF(PhieuBauCu!$B$2&gt;4,IF(LEN($B2947)=0,"",IF(AND($B2947&gt;0,VALUE(SUBSTITUTE($B2947,"5","0"))=$B2947),1,0)),"")</f>
        <v/>
      </c>
      <c r="I2947" s="5" t="str">
        <f>IF(PhieuBauCu!$B$2&gt;5,IF(LEN($B2947)=0,"",IF(AND($B2947&gt;0,VALUE(SUBSTITUTE($B2947,"6","0"))=$B2947),1,0)),"")</f>
        <v/>
      </c>
      <c r="J2947" s="5" t="str">
        <f>IF(PhieuBauCu!$B$2&gt;6,IF(LEN($B2947)=0,"",IF(AND($B2947&gt;0,VALUE(SUBSTITUTE($B2947,"7","0"))=$B2947),1,0)),"")</f>
        <v/>
      </c>
      <c r="K2947" s="5" t="str">
        <f>IF(PhieuBauCu!$B$2&gt;7,IF(LEN($B2947)=0,"",IF(AND($B2947&gt;0,VALUE(SUBSTITUTE($B2947,"8","0"))=$B2947),1,0)),"")</f>
        <v/>
      </c>
      <c r="L2947" s="5" t="str">
        <f>IF(PhieuBauCu!$B$2&gt;8,IF(LEN($B2947)=0,"",IF(AND($B2947&gt;0,VALUE(SUBSTITUTE($B2947,"9","0"))=$B2947),1,0)),"")</f>
        <v/>
      </c>
      <c r="M2947" s="9">
        <f t="shared" si="91"/>
        <v>0</v>
      </c>
      <c r="N2947" s="36">
        <f>IF(AND(M2947&lt;=PhieuBauCu!$B$13,M2947&gt;=1),1,0)</f>
        <v>0</v>
      </c>
    </row>
    <row r="2948" spans="1:14" ht="28.5" customHeight="1">
      <c r="A2948" s="2">
        <v>2943</v>
      </c>
      <c r="B2948" s="3"/>
      <c r="C2948" s="48" t="str">
        <f t="shared" si="90"/>
        <v/>
      </c>
      <c r="D2948" s="5" t="str">
        <f>IF(PhieuBauCu!$B$2&gt;0,IF(LEN($B2948)=0,"",IF(AND($B2948&gt;0,VALUE(SUBSTITUTE($B2948,"1","0"))=$B2948),1,0)),"")</f>
        <v/>
      </c>
      <c r="E2948" s="5" t="str">
        <f>IF(PhieuBauCu!$B$2&gt;1,IF(LEN($B2948)=0,"",IF(AND($B2948&gt;0,VALUE(SUBSTITUTE($B2948,"2","0"))=$B2948),1,0)),"")</f>
        <v/>
      </c>
      <c r="F2948" s="5" t="str">
        <f>IF(PhieuBauCu!$B$2&gt;2,IF(LEN($B2948)=0,"",IF(AND($B2948&gt;0,VALUE(SUBSTITUTE($B2948,"3","0"))=$B2948),1,0)),"")</f>
        <v/>
      </c>
      <c r="G2948" s="5" t="str">
        <f>IF(PhieuBauCu!$B$2&gt;3,IF(LEN($B2948)=0,"",IF(AND($B2948&gt;0,VALUE(SUBSTITUTE($B2948,"4","0"))=$B2948),1,0)),"")</f>
        <v/>
      </c>
      <c r="H2948" s="5" t="str">
        <f>IF(PhieuBauCu!$B$2&gt;4,IF(LEN($B2948)=0,"",IF(AND($B2948&gt;0,VALUE(SUBSTITUTE($B2948,"5","0"))=$B2948),1,0)),"")</f>
        <v/>
      </c>
      <c r="I2948" s="5" t="str">
        <f>IF(PhieuBauCu!$B$2&gt;5,IF(LEN($B2948)=0,"",IF(AND($B2948&gt;0,VALUE(SUBSTITUTE($B2948,"6","0"))=$B2948),1,0)),"")</f>
        <v/>
      </c>
      <c r="J2948" s="5" t="str">
        <f>IF(PhieuBauCu!$B$2&gt;6,IF(LEN($B2948)=0,"",IF(AND($B2948&gt;0,VALUE(SUBSTITUTE($B2948,"7","0"))=$B2948),1,0)),"")</f>
        <v/>
      </c>
      <c r="K2948" s="5" t="str">
        <f>IF(PhieuBauCu!$B$2&gt;7,IF(LEN($B2948)=0,"",IF(AND($B2948&gt;0,VALUE(SUBSTITUTE($B2948,"8","0"))=$B2948),1,0)),"")</f>
        <v/>
      </c>
      <c r="L2948" s="5" t="str">
        <f>IF(PhieuBauCu!$B$2&gt;8,IF(LEN($B2948)=0,"",IF(AND($B2948&gt;0,VALUE(SUBSTITUTE($B2948,"9","0"))=$B2948),1,0)),"")</f>
        <v/>
      </c>
      <c r="M2948" s="9">
        <f t="shared" si="91"/>
        <v>0</v>
      </c>
      <c r="N2948" s="36">
        <f>IF(AND(M2948&lt;=PhieuBauCu!$B$13,M2948&gt;=1),1,0)</f>
        <v>0</v>
      </c>
    </row>
    <row r="2949" spans="1:14" ht="28.5" customHeight="1">
      <c r="A2949" s="2">
        <v>2944</v>
      </c>
      <c r="B2949" s="3"/>
      <c r="C2949" s="48" t="str">
        <f t="shared" si="90"/>
        <v/>
      </c>
      <c r="D2949" s="5" t="str">
        <f>IF(PhieuBauCu!$B$2&gt;0,IF(LEN($B2949)=0,"",IF(AND($B2949&gt;0,VALUE(SUBSTITUTE($B2949,"1","0"))=$B2949),1,0)),"")</f>
        <v/>
      </c>
      <c r="E2949" s="5" t="str">
        <f>IF(PhieuBauCu!$B$2&gt;1,IF(LEN($B2949)=0,"",IF(AND($B2949&gt;0,VALUE(SUBSTITUTE($B2949,"2","0"))=$B2949),1,0)),"")</f>
        <v/>
      </c>
      <c r="F2949" s="5" t="str">
        <f>IF(PhieuBauCu!$B$2&gt;2,IF(LEN($B2949)=0,"",IF(AND($B2949&gt;0,VALUE(SUBSTITUTE($B2949,"3","0"))=$B2949),1,0)),"")</f>
        <v/>
      </c>
      <c r="G2949" s="5" t="str">
        <f>IF(PhieuBauCu!$B$2&gt;3,IF(LEN($B2949)=0,"",IF(AND($B2949&gt;0,VALUE(SUBSTITUTE($B2949,"4","0"))=$B2949),1,0)),"")</f>
        <v/>
      </c>
      <c r="H2949" s="5" t="str">
        <f>IF(PhieuBauCu!$B$2&gt;4,IF(LEN($B2949)=0,"",IF(AND($B2949&gt;0,VALUE(SUBSTITUTE($B2949,"5","0"))=$B2949),1,0)),"")</f>
        <v/>
      </c>
      <c r="I2949" s="5" t="str">
        <f>IF(PhieuBauCu!$B$2&gt;5,IF(LEN($B2949)=0,"",IF(AND($B2949&gt;0,VALUE(SUBSTITUTE($B2949,"6","0"))=$B2949),1,0)),"")</f>
        <v/>
      </c>
      <c r="J2949" s="5" t="str">
        <f>IF(PhieuBauCu!$B$2&gt;6,IF(LEN($B2949)=0,"",IF(AND($B2949&gt;0,VALUE(SUBSTITUTE($B2949,"7","0"))=$B2949),1,0)),"")</f>
        <v/>
      </c>
      <c r="K2949" s="5" t="str">
        <f>IF(PhieuBauCu!$B$2&gt;7,IF(LEN($B2949)=0,"",IF(AND($B2949&gt;0,VALUE(SUBSTITUTE($B2949,"8","0"))=$B2949),1,0)),"")</f>
        <v/>
      </c>
      <c r="L2949" s="5" t="str">
        <f>IF(PhieuBauCu!$B$2&gt;8,IF(LEN($B2949)=0,"",IF(AND($B2949&gt;0,VALUE(SUBSTITUTE($B2949,"9","0"))=$B2949),1,0)),"")</f>
        <v/>
      </c>
      <c r="M2949" s="9">
        <f t="shared" si="91"/>
        <v>0</v>
      </c>
      <c r="N2949" s="36">
        <f>IF(AND(M2949&lt;=PhieuBauCu!$B$13,M2949&gt;=1),1,0)</f>
        <v>0</v>
      </c>
    </row>
    <row r="2950" spans="1:14" ht="28.5" customHeight="1">
      <c r="A2950" s="2">
        <v>2945</v>
      </c>
      <c r="B2950" s="3"/>
      <c r="C2950" s="48" t="str">
        <f t="shared" si="90"/>
        <v/>
      </c>
      <c r="D2950" s="5" t="str">
        <f>IF(PhieuBauCu!$B$2&gt;0,IF(LEN($B2950)=0,"",IF(AND($B2950&gt;0,VALUE(SUBSTITUTE($B2950,"1","0"))=$B2950),1,0)),"")</f>
        <v/>
      </c>
      <c r="E2950" s="5" t="str">
        <f>IF(PhieuBauCu!$B$2&gt;1,IF(LEN($B2950)=0,"",IF(AND($B2950&gt;0,VALUE(SUBSTITUTE($B2950,"2","0"))=$B2950),1,0)),"")</f>
        <v/>
      </c>
      <c r="F2950" s="5" t="str">
        <f>IF(PhieuBauCu!$B$2&gt;2,IF(LEN($B2950)=0,"",IF(AND($B2950&gt;0,VALUE(SUBSTITUTE($B2950,"3","0"))=$B2950),1,0)),"")</f>
        <v/>
      </c>
      <c r="G2950" s="5" t="str">
        <f>IF(PhieuBauCu!$B$2&gt;3,IF(LEN($B2950)=0,"",IF(AND($B2950&gt;0,VALUE(SUBSTITUTE($B2950,"4","0"))=$B2950),1,0)),"")</f>
        <v/>
      </c>
      <c r="H2950" s="5" t="str">
        <f>IF(PhieuBauCu!$B$2&gt;4,IF(LEN($B2950)=0,"",IF(AND($B2950&gt;0,VALUE(SUBSTITUTE($B2950,"5","0"))=$B2950),1,0)),"")</f>
        <v/>
      </c>
      <c r="I2950" s="5" t="str">
        <f>IF(PhieuBauCu!$B$2&gt;5,IF(LEN($B2950)=0,"",IF(AND($B2950&gt;0,VALUE(SUBSTITUTE($B2950,"6","0"))=$B2950),1,0)),"")</f>
        <v/>
      </c>
      <c r="J2950" s="5" t="str">
        <f>IF(PhieuBauCu!$B$2&gt;6,IF(LEN($B2950)=0,"",IF(AND($B2950&gt;0,VALUE(SUBSTITUTE($B2950,"7","0"))=$B2950),1,0)),"")</f>
        <v/>
      </c>
      <c r="K2950" s="5" t="str">
        <f>IF(PhieuBauCu!$B$2&gt;7,IF(LEN($B2950)=0,"",IF(AND($B2950&gt;0,VALUE(SUBSTITUTE($B2950,"8","0"))=$B2950),1,0)),"")</f>
        <v/>
      </c>
      <c r="L2950" s="5" t="str">
        <f>IF(PhieuBauCu!$B$2&gt;8,IF(LEN($B2950)=0,"",IF(AND($B2950&gt;0,VALUE(SUBSTITUTE($B2950,"9","0"))=$B2950),1,0)),"")</f>
        <v/>
      </c>
      <c r="M2950" s="9">
        <f t="shared" si="91"/>
        <v>0</v>
      </c>
      <c r="N2950" s="36">
        <f>IF(AND(M2950&lt;=PhieuBauCu!$B$13,M2950&gt;=1),1,0)</f>
        <v>0</v>
      </c>
    </row>
    <row r="2951" spans="1:14" ht="28.5" customHeight="1">
      <c r="A2951" s="2">
        <v>2946</v>
      </c>
      <c r="B2951" s="3"/>
      <c r="C2951" s="48" t="str">
        <f t="shared" ref="C2951:C3005" si="92">IF(LEN(B2951)&gt;0,IF(N2951=1,"Ok","Not Ok"),"")</f>
        <v/>
      </c>
      <c r="D2951" s="5" t="str">
        <f>IF(PhieuBauCu!$B$2&gt;0,IF(LEN($B2951)=0,"",IF(AND($B2951&gt;0,VALUE(SUBSTITUTE($B2951,"1","0"))=$B2951),1,0)),"")</f>
        <v/>
      </c>
      <c r="E2951" s="5" t="str">
        <f>IF(PhieuBauCu!$B$2&gt;1,IF(LEN($B2951)=0,"",IF(AND($B2951&gt;0,VALUE(SUBSTITUTE($B2951,"2","0"))=$B2951),1,0)),"")</f>
        <v/>
      </c>
      <c r="F2951" s="5" t="str">
        <f>IF(PhieuBauCu!$B$2&gt;2,IF(LEN($B2951)=0,"",IF(AND($B2951&gt;0,VALUE(SUBSTITUTE($B2951,"3","0"))=$B2951),1,0)),"")</f>
        <v/>
      </c>
      <c r="G2951" s="5" t="str">
        <f>IF(PhieuBauCu!$B$2&gt;3,IF(LEN($B2951)=0,"",IF(AND($B2951&gt;0,VALUE(SUBSTITUTE($B2951,"4","0"))=$B2951),1,0)),"")</f>
        <v/>
      </c>
      <c r="H2951" s="5" t="str">
        <f>IF(PhieuBauCu!$B$2&gt;4,IF(LEN($B2951)=0,"",IF(AND($B2951&gt;0,VALUE(SUBSTITUTE($B2951,"5","0"))=$B2951),1,0)),"")</f>
        <v/>
      </c>
      <c r="I2951" s="5" t="str">
        <f>IF(PhieuBauCu!$B$2&gt;5,IF(LEN($B2951)=0,"",IF(AND($B2951&gt;0,VALUE(SUBSTITUTE($B2951,"6","0"))=$B2951),1,0)),"")</f>
        <v/>
      </c>
      <c r="J2951" s="5" t="str">
        <f>IF(PhieuBauCu!$B$2&gt;6,IF(LEN($B2951)=0,"",IF(AND($B2951&gt;0,VALUE(SUBSTITUTE($B2951,"7","0"))=$B2951),1,0)),"")</f>
        <v/>
      </c>
      <c r="K2951" s="5" t="str">
        <f>IF(PhieuBauCu!$B$2&gt;7,IF(LEN($B2951)=0,"",IF(AND($B2951&gt;0,VALUE(SUBSTITUTE($B2951,"8","0"))=$B2951),1,0)),"")</f>
        <v/>
      </c>
      <c r="L2951" s="5" t="str">
        <f>IF(PhieuBauCu!$B$2&gt;8,IF(LEN($B2951)=0,"",IF(AND($B2951&gt;0,VALUE(SUBSTITUTE($B2951,"9","0"))=$B2951),1,0)),"")</f>
        <v/>
      </c>
      <c r="M2951" s="9">
        <f t="shared" ref="M2951:M3005" si="93">SUMIF(D2951:L2951,1)</f>
        <v>0</v>
      </c>
      <c r="N2951" s="36">
        <f>IF(AND(M2951&lt;=PhieuBauCu!$B$13,M2951&gt;=1),1,0)</f>
        <v>0</v>
      </c>
    </row>
    <row r="2952" spans="1:14" ht="28.5" customHeight="1">
      <c r="A2952" s="2">
        <v>2947</v>
      </c>
      <c r="B2952" s="3"/>
      <c r="C2952" s="48" t="str">
        <f t="shared" si="92"/>
        <v/>
      </c>
      <c r="D2952" s="5" t="str">
        <f>IF(PhieuBauCu!$B$2&gt;0,IF(LEN($B2952)=0,"",IF(AND($B2952&gt;0,VALUE(SUBSTITUTE($B2952,"1","0"))=$B2952),1,0)),"")</f>
        <v/>
      </c>
      <c r="E2952" s="5" t="str">
        <f>IF(PhieuBauCu!$B$2&gt;1,IF(LEN($B2952)=0,"",IF(AND($B2952&gt;0,VALUE(SUBSTITUTE($B2952,"2","0"))=$B2952),1,0)),"")</f>
        <v/>
      </c>
      <c r="F2952" s="5" t="str">
        <f>IF(PhieuBauCu!$B$2&gt;2,IF(LEN($B2952)=0,"",IF(AND($B2952&gt;0,VALUE(SUBSTITUTE($B2952,"3","0"))=$B2952),1,0)),"")</f>
        <v/>
      </c>
      <c r="G2952" s="5" t="str">
        <f>IF(PhieuBauCu!$B$2&gt;3,IF(LEN($B2952)=0,"",IF(AND($B2952&gt;0,VALUE(SUBSTITUTE($B2952,"4","0"))=$B2952),1,0)),"")</f>
        <v/>
      </c>
      <c r="H2952" s="5" t="str">
        <f>IF(PhieuBauCu!$B$2&gt;4,IF(LEN($B2952)=0,"",IF(AND($B2952&gt;0,VALUE(SUBSTITUTE($B2952,"5","0"))=$B2952),1,0)),"")</f>
        <v/>
      </c>
      <c r="I2952" s="5" t="str">
        <f>IF(PhieuBauCu!$B$2&gt;5,IF(LEN($B2952)=0,"",IF(AND($B2952&gt;0,VALUE(SUBSTITUTE($B2952,"6","0"))=$B2952),1,0)),"")</f>
        <v/>
      </c>
      <c r="J2952" s="5" t="str">
        <f>IF(PhieuBauCu!$B$2&gt;6,IF(LEN($B2952)=0,"",IF(AND($B2952&gt;0,VALUE(SUBSTITUTE($B2952,"7","0"))=$B2952),1,0)),"")</f>
        <v/>
      </c>
      <c r="K2952" s="5" t="str">
        <f>IF(PhieuBauCu!$B$2&gt;7,IF(LEN($B2952)=0,"",IF(AND($B2952&gt;0,VALUE(SUBSTITUTE($B2952,"8","0"))=$B2952),1,0)),"")</f>
        <v/>
      </c>
      <c r="L2952" s="5" t="str">
        <f>IF(PhieuBauCu!$B$2&gt;8,IF(LEN($B2952)=0,"",IF(AND($B2952&gt;0,VALUE(SUBSTITUTE($B2952,"9","0"))=$B2952),1,0)),"")</f>
        <v/>
      </c>
      <c r="M2952" s="9">
        <f t="shared" si="93"/>
        <v>0</v>
      </c>
      <c r="N2952" s="36">
        <f>IF(AND(M2952&lt;=PhieuBauCu!$B$13,M2952&gt;=1),1,0)</f>
        <v>0</v>
      </c>
    </row>
    <row r="2953" spans="1:14" ht="28.5" customHeight="1">
      <c r="A2953" s="2">
        <v>2948</v>
      </c>
      <c r="B2953" s="3"/>
      <c r="C2953" s="48" t="str">
        <f t="shared" si="92"/>
        <v/>
      </c>
      <c r="D2953" s="5" t="str">
        <f>IF(PhieuBauCu!$B$2&gt;0,IF(LEN($B2953)=0,"",IF(AND($B2953&gt;0,VALUE(SUBSTITUTE($B2953,"1","0"))=$B2953),1,0)),"")</f>
        <v/>
      </c>
      <c r="E2953" s="5" t="str">
        <f>IF(PhieuBauCu!$B$2&gt;1,IF(LEN($B2953)=0,"",IF(AND($B2953&gt;0,VALUE(SUBSTITUTE($B2953,"2","0"))=$B2953),1,0)),"")</f>
        <v/>
      </c>
      <c r="F2953" s="5" t="str">
        <f>IF(PhieuBauCu!$B$2&gt;2,IF(LEN($B2953)=0,"",IF(AND($B2953&gt;0,VALUE(SUBSTITUTE($B2953,"3","0"))=$B2953),1,0)),"")</f>
        <v/>
      </c>
      <c r="G2953" s="5" t="str">
        <f>IF(PhieuBauCu!$B$2&gt;3,IF(LEN($B2953)=0,"",IF(AND($B2953&gt;0,VALUE(SUBSTITUTE($B2953,"4","0"))=$B2953),1,0)),"")</f>
        <v/>
      </c>
      <c r="H2953" s="5" t="str">
        <f>IF(PhieuBauCu!$B$2&gt;4,IF(LEN($B2953)=0,"",IF(AND($B2953&gt;0,VALUE(SUBSTITUTE($B2953,"5","0"))=$B2953),1,0)),"")</f>
        <v/>
      </c>
      <c r="I2953" s="5" t="str">
        <f>IF(PhieuBauCu!$B$2&gt;5,IF(LEN($B2953)=0,"",IF(AND($B2953&gt;0,VALUE(SUBSTITUTE($B2953,"6","0"))=$B2953),1,0)),"")</f>
        <v/>
      </c>
      <c r="J2953" s="5" t="str">
        <f>IF(PhieuBauCu!$B$2&gt;6,IF(LEN($B2953)=0,"",IF(AND($B2953&gt;0,VALUE(SUBSTITUTE($B2953,"7","0"))=$B2953),1,0)),"")</f>
        <v/>
      </c>
      <c r="K2953" s="5" t="str">
        <f>IF(PhieuBauCu!$B$2&gt;7,IF(LEN($B2953)=0,"",IF(AND($B2953&gt;0,VALUE(SUBSTITUTE($B2953,"8","0"))=$B2953),1,0)),"")</f>
        <v/>
      </c>
      <c r="L2953" s="5" t="str">
        <f>IF(PhieuBauCu!$B$2&gt;8,IF(LEN($B2953)=0,"",IF(AND($B2953&gt;0,VALUE(SUBSTITUTE($B2953,"9","0"))=$B2953),1,0)),"")</f>
        <v/>
      </c>
      <c r="M2953" s="9">
        <f t="shared" si="93"/>
        <v>0</v>
      </c>
      <c r="N2953" s="36">
        <f>IF(AND(M2953&lt;=PhieuBauCu!$B$13,M2953&gt;=1),1,0)</f>
        <v>0</v>
      </c>
    </row>
    <row r="2954" spans="1:14" ht="28.5" customHeight="1">
      <c r="A2954" s="2">
        <v>2949</v>
      </c>
      <c r="B2954" s="3"/>
      <c r="C2954" s="48" t="str">
        <f t="shared" si="92"/>
        <v/>
      </c>
      <c r="D2954" s="5" t="str">
        <f>IF(PhieuBauCu!$B$2&gt;0,IF(LEN($B2954)=0,"",IF(AND($B2954&gt;0,VALUE(SUBSTITUTE($B2954,"1","0"))=$B2954),1,0)),"")</f>
        <v/>
      </c>
      <c r="E2954" s="5" t="str">
        <f>IF(PhieuBauCu!$B$2&gt;1,IF(LEN($B2954)=0,"",IF(AND($B2954&gt;0,VALUE(SUBSTITUTE($B2954,"2","0"))=$B2954),1,0)),"")</f>
        <v/>
      </c>
      <c r="F2954" s="5" t="str">
        <f>IF(PhieuBauCu!$B$2&gt;2,IF(LEN($B2954)=0,"",IF(AND($B2954&gt;0,VALUE(SUBSTITUTE($B2954,"3","0"))=$B2954),1,0)),"")</f>
        <v/>
      </c>
      <c r="G2954" s="5" t="str">
        <f>IF(PhieuBauCu!$B$2&gt;3,IF(LEN($B2954)=0,"",IF(AND($B2954&gt;0,VALUE(SUBSTITUTE($B2954,"4","0"))=$B2954),1,0)),"")</f>
        <v/>
      </c>
      <c r="H2954" s="5" t="str">
        <f>IF(PhieuBauCu!$B$2&gt;4,IF(LEN($B2954)=0,"",IF(AND($B2954&gt;0,VALUE(SUBSTITUTE($B2954,"5","0"))=$B2954),1,0)),"")</f>
        <v/>
      </c>
      <c r="I2954" s="5" t="str">
        <f>IF(PhieuBauCu!$B$2&gt;5,IF(LEN($B2954)=0,"",IF(AND($B2954&gt;0,VALUE(SUBSTITUTE($B2954,"6","0"))=$B2954),1,0)),"")</f>
        <v/>
      </c>
      <c r="J2954" s="5" t="str">
        <f>IF(PhieuBauCu!$B$2&gt;6,IF(LEN($B2954)=0,"",IF(AND($B2954&gt;0,VALUE(SUBSTITUTE($B2954,"7","0"))=$B2954),1,0)),"")</f>
        <v/>
      </c>
      <c r="K2954" s="5" t="str">
        <f>IF(PhieuBauCu!$B$2&gt;7,IF(LEN($B2954)=0,"",IF(AND($B2954&gt;0,VALUE(SUBSTITUTE($B2954,"8","0"))=$B2954),1,0)),"")</f>
        <v/>
      </c>
      <c r="L2954" s="5" t="str">
        <f>IF(PhieuBauCu!$B$2&gt;8,IF(LEN($B2954)=0,"",IF(AND($B2954&gt;0,VALUE(SUBSTITUTE($B2954,"9","0"))=$B2954),1,0)),"")</f>
        <v/>
      </c>
      <c r="M2954" s="9">
        <f t="shared" si="93"/>
        <v>0</v>
      </c>
      <c r="N2954" s="36">
        <f>IF(AND(M2954&lt;=PhieuBauCu!$B$13,M2954&gt;=1),1,0)</f>
        <v>0</v>
      </c>
    </row>
    <row r="2955" spans="1:14" ht="28.5" customHeight="1">
      <c r="A2955" s="2">
        <v>2950</v>
      </c>
      <c r="B2955" s="3"/>
      <c r="C2955" s="48" t="str">
        <f t="shared" si="92"/>
        <v/>
      </c>
      <c r="D2955" s="5" t="str">
        <f>IF(PhieuBauCu!$B$2&gt;0,IF(LEN($B2955)=0,"",IF(AND($B2955&gt;0,VALUE(SUBSTITUTE($B2955,"1","0"))=$B2955),1,0)),"")</f>
        <v/>
      </c>
      <c r="E2955" s="5" t="str">
        <f>IF(PhieuBauCu!$B$2&gt;1,IF(LEN($B2955)=0,"",IF(AND($B2955&gt;0,VALUE(SUBSTITUTE($B2955,"2","0"))=$B2955),1,0)),"")</f>
        <v/>
      </c>
      <c r="F2955" s="5" t="str">
        <f>IF(PhieuBauCu!$B$2&gt;2,IF(LEN($B2955)=0,"",IF(AND($B2955&gt;0,VALUE(SUBSTITUTE($B2955,"3","0"))=$B2955),1,0)),"")</f>
        <v/>
      </c>
      <c r="G2955" s="5" t="str">
        <f>IF(PhieuBauCu!$B$2&gt;3,IF(LEN($B2955)=0,"",IF(AND($B2955&gt;0,VALUE(SUBSTITUTE($B2955,"4","0"))=$B2955),1,0)),"")</f>
        <v/>
      </c>
      <c r="H2955" s="5" t="str">
        <f>IF(PhieuBauCu!$B$2&gt;4,IF(LEN($B2955)=0,"",IF(AND($B2955&gt;0,VALUE(SUBSTITUTE($B2955,"5","0"))=$B2955),1,0)),"")</f>
        <v/>
      </c>
      <c r="I2955" s="5" t="str">
        <f>IF(PhieuBauCu!$B$2&gt;5,IF(LEN($B2955)=0,"",IF(AND($B2955&gt;0,VALUE(SUBSTITUTE($B2955,"6","0"))=$B2955),1,0)),"")</f>
        <v/>
      </c>
      <c r="J2955" s="5" t="str">
        <f>IF(PhieuBauCu!$B$2&gt;6,IF(LEN($B2955)=0,"",IF(AND($B2955&gt;0,VALUE(SUBSTITUTE($B2955,"7","0"))=$B2955),1,0)),"")</f>
        <v/>
      </c>
      <c r="K2955" s="5" t="str">
        <f>IF(PhieuBauCu!$B$2&gt;7,IF(LEN($B2955)=0,"",IF(AND($B2955&gt;0,VALUE(SUBSTITUTE($B2955,"8","0"))=$B2955),1,0)),"")</f>
        <v/>
      </c>
      <c r="L2955" s="5" t="str">
        <f>IF(PhieuBauCu!$B$2&gt;8,IF(LEN($B2955)=0,"",IF(AND($B2955&gt;0,VALUE(SUBSTITUTE($B2955,"9","0"))=$B2955),1,0)),"")</f>
        <v/>
      </c>
      <c r="M2955" s="9">
        <f t="shared" si="93"/>
        <v>0</v>
      </c>
      <c r="N2955" s="36">
        <f>IF(AND(M2955&lt;=PhieuBauCu!$B$13,M2955&gt;=1),1,0)</f>
        <v>0</v>
      </c>
    </row>
    <row r="2956" spans="1:14" ht="28.5" customHeight="1">
      <c r="A2956" s="2">
        <v>2951</v>
      </c>
      <c r="B2956" s="3"/>
      <c r="C2956" s="48" t="str">
        <f t="shared" si="92"/>
        <v/>
      </c>
      <c r="D2956" s="5" t="str">
        <f>IF(PhieuBauCu!$B$2&gt;0,IF(LEN($B2956)=0,"",IF(AND($B2956&gt;0,VALUE(SUBSTITUTE($B2956,"1","0"))=$B2956),1,0)),"")</f>
        <v/>
      </c>
      <c r="E2956" s="5" t="str">
        <f>IF(PhieuBauCu!$B$2&gt;1,IF(LEN($B2956)=0,"",IF(AND($B2956&gt;0,VALUE(SUBSTITUTE($B2956,"2","0"))=$B2956),1,0)),"")</f>
        <v/>
      </c>
      <c r="F2956" s="5" t="str">
        <f>IF(PhieuBauCu!$B$2&gt;2,IF(LEN($B2956)=0,"",IF(AND($B2956&gt;0,VALUE(SUBSTITUTE($B2956,"3","0"))=$B2956),1,0)),"")</f>
        <v/>
      </c>
      <c r="G2956" s="5" t="str">
        <f>IF(PhieuBauCu!$B$2&gt;3,IF(LEN($B2956)=0,"",IF(AND($B2956&gt;0,VALUE(SUBSTITUTE($B2956,"4","0"))=$B2956),1,0)),"")</f>
        <v/>
      </c>
      <c r="H2956" s="5" t="str">
        <f>IF(PhieuBauCu!$B$2&gt;4,IF(LEN($B2956)=0,"",IF(AND($B2956&gt;0,VALUE(SUBSTITUTE($B2956,"5","0"))=$B2956),1,0)),"")</f>
        <v/>
      </c>
      <c r="I2956" s="5" t="str">
        <f>IF(PhieuBauCu!$B$2&gt;5,IF(LEN($B2956)=0,"",IF(AND($B2956&gt;0,VALUE(SUBSTITUTE($B2956,"6","0"))=$B2956),1,0)),"")</f>
        <v/>
      </c>
      <c r="J2956" s="5" t="str">
        <f>IF(PhieuBauCu!$B$2&gt;6,IF(LEN($B2956)=0,"",IF(AND($B2956&gt;0,VALUE(SUBSTITUTE($B2956,"7","0"))=$B2956),1,0)),"")</f>
        <v/>
      </c>
      <c r="K2956" s="5" t="str">
        <f>IF(PhieuBauCu!$B$2&gt;7,IF(LEN($B2956)=0,"",IF(AND($B2956&gt;0,VALUE(SUBSTITUTE($B2956,"8","0"))=$B2956),1,0)),"")</f>
        <v/>
      </c>
      <c r="L2956" s="5" t="str">
        <f>IF(PhieuBauCu!$B$2&gt;8,IF(LEN($B2956)=0,"",IF(AND($B2956&gt;0,VALUE(SUBSTITUTE($B2956,"9","0"))=$B2956),1,0)),"")</f>
        <v/>
      </c>
      <c r="M2956" s="9">
        <f t="shared" si="93"/>
        <v>0</v>
      </c>
      <c r="N2956" s="36">
        <f>IF(AND(M2956&lt;=PhieuBauCu!$B$13,M2956&gt;=1),1,0)</f>
        <v>0</v>
      </c>
    </row>
    <row r="2957" spans="1:14" ht="28.5" customHeight="1">
      <c r="A2957" s="2">
        <v>2952</v>
      </c>
      <c r="B2957" s="3"/>
      <c r="C2957" s="48" t="str">
        <f t="shared" si="92"/>
        <v/>
      </c>
      <c r="D2957" s="5" t="str">
        <f>IF(PhieuBauCu!$B$2&gt;0,IF(LEN($B2957)=0,"",IF(AND($B2957&gt;0,VALUE(SUBSTITUTE($B2957,"1","0"))=$B2957),1,0)),"")</f>
        <v/>
      </c>
      <c r="E2957" s="5" t="str">
        <f>IF(PhieuBauCu!$B$2&gt;1,IF(LEN($B2957)=0,"",IF(AND($B2957&gt;0,VALUE(SUBSTITUTE($B2957,"2","0"))=$B2957),1,0)),"")</f>
        <v/>
      </c>
      <c r="F2957" s="5" t="str">
        <f>IF(PhieuBauCu!$B$2&gt;2,IF(LEN($B2957)=0,"",IF(AND($B2957&gt;0,VALUE(SUBSTITUTE($B2957,"3","0"))=$B2957),1,0)),"")</f>
        <v/>
      </c>
      <c r="G2957" s="5" t="str">
        <f>IF(PhieuBauCu!$B$2&gt;3,IF(LEN($B2957)=0,"",IF(AND($B2957&gt;0,VALUE(SUBSTITUTE($B2957,"4","0"))=$B2957),1,0)),"")</f>
        <v/>
      </c>
      <c r="H2957" s="5" t="str">
        <f>IF(PhieuBauCu!$B$2&gt;4,IF(LEN($B2957)=0,"",IF(AND($B2957&gt;0,VALUE(SUBSTITUTE($B2957,"5","0"))=$B2957),1,0)),"")</f>
        <v/>
      </c>
      <c r="I2957" s="5" t="str">
        <f>IF(PhieuBauCu!$B$2&gt;5,IF(LEN($B2957)=0,"",IF(AND($B2957&gt;0,VALUE(SUBSTITUTE($B2957,"6","0"))=$B2957),1,0)),"")</f>
        <v/>
      </c>
      <c r="J2957" s="5" t="str">
        <f>IF(PhieuBauCu!$B$2&gt;6,IF(LEN($B2957)=0,"",IF(AND($B2957&gt;0,VALUE(SUBSTITUTE($B2957,"7","0"))=$B2957),1,0)),"")</f>
        <v/>
      </c>
      <c r="K2957" s="5" t="str">
        <f>IF(PhieuBauCu!$B$2&gt;7,IF(LEN($B2957)=0,"",IF(AND($B2957&gt;0,VALUE(SUBSTITUTE($B2957,"8","0"))=$B2957),1,0)),"")</f>
        <v/>
      </c>
      <c r="L2957" s="5" t="str">
        <f>IF(PhieuBauCu!$B$2&gt;8,IF(LEN($B2957)=0,"",IF(AND($B2957&gt;0,VALUE(SUBSTITUTE($B2957,"9","0"))=$B2957),1,0)),"")</f>
        <v/>
      </c>
      <c r="M2957" s="9">
        <f t="shared" si="93"/>
        <v>0</v>
      </c>
      <c r="N2957" s="36">
        <f>IF(AND(M2957&lt;=PhieuBauCu!$B$13,M2957&gt;=1),1,0)</f>
        <v>0</v>
      </c>
    </row>
    <row r="2958" spans="1:14" ht="28.5" customHeight="1">
      <c r="A2958" s="2">
        <v>2953</v>
      </c>
      <c r="B2958" s="3"/>
      <c r="C2958" s="48" t="str">
        <f t="shared" si="92"/>
        <v/>
      </c>
      <c r="D2958" s="5" t="str">
        <f>IF(PhieuBauCu!$B$2&gt;0,IF(LEN($B2958)=0,"",IF(AND($B2958&gt;0,VALUE(SUBSTITUTE($B2958,"1","0"))=$B2958),1,0)),"")</f>
        <v/>
      </c>
      <c r="E2958" s="5" t="str">
        <f>IF(PhieuBauCu!$B$2&gt;1,IF(LEN($B2958)=0,"",IF(AND($B2958&gt;0,VALUE(SUBSTITUTE($B2958,"2","0"))=$B2958),1,0)),"")</f>
        <v/>
      </c>
      <c r="F2958" s="5" t="str">
        <f>IF(PhieuBauCu!$B$2&gt;2,IF(LEN($B2958)=0,"",IF(AND($B2958&gt;0,VALUE(SUBSTITUTE($B2958,"3","0"))=$B2958),1,0)),"")</f>
        <v/>
      </c>
      <c r="G2958" s="5" t="str">
        <f>IF(PhieuBauCu!$B$2&gt;3,IF(LEN($B2958)=0,"",IF(AND($B2958&gt;0,VALUE(SUBSTITUTE($B2958,"4","0"))=$B2958),1,0)),"")</f>
        <v/>
      </c>
      <c r="H2958" s="5" t="str">
        <f>IF(PhieuBauCu!$B$2&gt;4,IF(LEN($B2958)=0,"",IF(AND($B2958&gt;0,VALUE(SUBSTITUTE($B2958,"5","0"))=$B2958),1,0)),"")</f>
        <v/>
      </c>
      <c r="I2958" s="5" t="str">
        <f>IF(PhieuBauCu!$B$2&gt;5,IF(LEN($B2958)=0,"",IF(AND($B2958&gt;0,VALUE(SUBSTITUTE($B2958,"6","0"))=$B2958),1,0)),"")</f>
        <v/>
      </c>
      <c r="J2958" s="5" t="str">
        <f>IF(PhieuBauCu!$B$2&gt;6,IF(LEN($B2958)=0,"",IF(AND($B2958&gt;0,VALUE(SUBSTITUTE($B2958,"7","0"))=$B2958),1,0)),"")</f>
        <v/>
      </c>
      <c r="K2958" s="5" t="str">
        <f>IF(PhieuBauCu!$B$2&gt;7,IF(LEN($B2958)=0,"",IF(AND($B2958&gt;0,VALUE(SUBSTITUTE($B2958,"8","0"))=$B2958),1,0)),"")</f>
        <v/>
      </c>
      <c r="L2958" s="5" t="str">
        <f>IF(PhieuBauCu!$B$2&gt;8,IF(LEN($B2958)=0,"",IF(AND($B2958&gt;0,VALUE(SUBSTITUTE($B2958,"9","0"))=$B2958),1,0)),"")</f>
        <v/>
      </c>
      <c r="M2958" s="9">
        <f t="shared" si="93"/>
        <v>0</v>
      </c>
      <c r="N2958" s="36">
        <f>IF(AND(M2958&lt;=PhieuBauCu!$B$13,M2958&gt;=1),1,0)</f>
        <v>0</v>
      </c>
    </row>
    <row r="2959" spans="1:14" ht="28.5" customHeight="1">
      <c r="A2959" s="2">
        <v>2954</v>
      </c>
      <c r="B2959" s="3"/>
      <c r="C2959" s="48" t="str">
        <f t="shared" si="92"/>
        <v/>
      </c>
      <c r="D2959" s="5" t="str">
        <f>IF(PhieuBauCu!$B$2&gt;0,IF(LEN($B2959)=0,"",IF(AND($B2959&gt;0,VALUE(SUBSTITUTE($B2959,"1","0"))=$B2959),1,0)),"")</f>
        <v/>
      </c>
      <c r="E2959" s="5" t="str">
        <f>IF(PhieuBauCu!$B$2&gt;1,IF(LEN($B2959)=0,"",IF(AND($B2959&gt;0,VALUE(SUBSTITUTE($B2959,"2","0"))=$B2959),1,0)),"")</f>
        <v/>
      </c>
      <c r="F2959" s="5" t="str">
        <f>IF(PhieuBauCu!$B$2&gt;2,IF(LEN($B2959)=0,"",IF(AND($B2959&gt;0,VALUE(SUBSTITUTE($B2959,"3","0"))=$B2959),1,0)),"")</f>
        <v/>
      </c>
      <c r="G2959" s="5" t="str">
        <f>IF(PhieuBauCu!$B$2&gt;3,IF(LEN($B2959)=0,"",IF(AND($B2959&gt;0,VALUE(SUBSTITUTE($B2959,"4","0"))=$B2959),1,0)),"")</f>
        <v/>
      </c>
      <c r="H2959" s="5" t="str">
        <f>IF(PhieuBauCu!$B$2&gt;4,IF(LEN($B2959)=0,"",IF(AND($B2959&gt;0,VALUE(SUBSTITUTE($B2959,"5","0"))=$B2959),1,0)),"")</f>
        <v/>
      </c>
      <c r="I2959" s="5" t="str">
        <f>IF(PhieuBauCu!$B$2&gt;5,IF(LEN($B2959)=0,"",IF(AND($B2959&gt;0,VALUE(SUBSTITUTE($B2959,"6","0"))=$B2959),1,0)),"")</f>
        <v/>
      </c>
      <c r="J2959" s="5" t="str">
        <f>IF(PhieuBauCu!$B$2&gt;6,IF(LEN($B2959)=0,"",IF(AND($B2959&gt;0,VALUE(SUBSTITUTE($B2959,"7","0"))=$B2959),1,0)),"")</f>
        <v/>
      </c>
      <c r="K2959" s="5" t="str">
        <f>IF(PhieuBauCu!$B$2&gt;7,IF(LEN($B2959)=0,"",IF(AND($B2959&gt;0,VALUE(SUBSTITUTE($B2959,"8","0"))=$B2959),1,0)),"")</f>
        <v/>
      </c>
      <c r="L2959" s="5" t="str">
        <f>IF(PhieuBauCu!$B$2&gt;8,IF(LEN($B2959)=0,"",IF(AND($B2959&gt;0,VALUE(SUBSTITUTE($B2959,"9","0"))=$B2959),1,0)),"")</f>
        <v/>
      </c>
      <c r="M2959" s="9">
        <f t="shared" si="93"/>
        <v>0</v>
      </c>
      <c r="N2959" s="36">
        <f>IF(AND(M2959&lt;=PhieuBauCu!$B$13,M2959&gt;=1),1,0)</f>
        <v>0</v>
      </c>
    </row>
    <row r="2960" spans="1:14" ht="28.5" customHeight="1">
      <c r="A2960" s="2">
        <v>2955</v>
      </c>
      <c r="B2960" s="3"/>
      <c r="C2960" s="48" t="str">
        <f t="shared" si="92"/>
        <v/>
      </c>
      <c r="D2960" s="5" t="str">
        <f>IF(PhieuBauCu!$B$2&gt;0,IF(LEN($B2960)=0,"",IF(AND($B2960&gt;0,VALUE(SUBSTITUTE($B2960,"1","0"))=$B2960),1,0)),"")</f>
        <v/>
      </c>
      <c r="E2960" s="5" t="str">
        <f>IF(PhieuBauCu!$B$2&gt;1,IF(LEN($B2960)=0,"",IF(AND($B2960&gt;0,VALUE(SUBSTITUTE($B2960,"2","0"))=$B2960),1,0)),"")</f>
        <v/>
      </c>
      <c r="F2960" s="5" t="str">
        <f>IF(PhieuBauCu!$B$2&gt;2,IF(LEN($B2960)=0,"",IF(AND($B2960&gt;0,VALUE(SUBSTITUTE($B2960,"3","0"))=$B2960),1,0)),"")</f>
        <v/>
      </c>
      <c r="G2960" s="5" t="str">
        <f>IF(PhieuBauCu!$B$2&gt;3,IF(LEN($B2960)=0,"",IF(AND($B2960&gt;0,VALUE(SUBSTITUTE($B2960,"4","0"))=$B2960),1,0)),"")</f>
        <v/>
      </c>
      <c r="H2960" s="5" t="str">
        <f>IF(PhieuBauCu!$B$2&gt;4,IF(LEN($B2960)=0,"",IF(AND($B2960&gt;0,VALUE(SUBSTITUTE($B2960,"5","0"))=$B2960),1,0)),"")</f>
        <v/>
      </c>
      <c r="I2960" s="5" t="str">
        <f>IF(PhieuBauCu!$B$2&gt;5,IF(LEN($B2960)=0,"",IF(AND($B2960&gt;0,VALUE(SUBSTITUTE($B2960,"6","0"))=$B2960),1,0)),"")</f>
        <v/>
      </c>
      <c r="J2960" s="5" t="str">
        <f>IF(PhieuBauCu!$B$2&gt;6,IF(LEN($B2960)=0,"",IF(AND($B2960&gt;0,VALUE(SUBSTITUTE($B2960,"7","0"))=$B2960),1,0)),"")</f>
        <v/>
      </c>
      <c r="K2960" s="5" t="str">
        <f>IF(PhieuBauCu!$B$2&gt;7,IF(LEN($B2960)=0,"",IF(AND($B2960&gt;0,VALUE(SUBSTITUTE($B2960,"8","0"))=$B2960),1,0)),"")</f>
        <v/>
      </c>
      <c r="L2960" s="5" t="str">
        <f>IF(PhieuBauCu!$B$2&gt;8,IF(LEN($B2960)=0,"",IF(AND($B2960&gt;0,VALUE(SUBSTITUTE($B2960,"9","0"))=$B2960),1,0)),"")</f>
        <v/>
      </c>
      <c r="M2960" s="9">
        <f t="shared" si="93"/>
        <v>0</v>
      </c>
      <c r="N2960" s="36">
        <f>IF(AND(M2960&lt;=PhieuBauCu!$B$13,M2960&gt;=1),1,0)</f>
        <v>0</v>
      </c>
    </row>
    <row r="2961" spans="1:14" ht="28.5" customHeight="1">
      <c r="A2961" s="2">
        <v>2956</v>
      </c>
      <c r="B2961" s="3"/>
      <c r="C2961" s="48" t="str">
        <f t="shared" si="92"/>
        <v/>
      </c>
      <c r="D2961" s="5" t="str">
        <f>IF(PhieuBauCu!$B$2&gt;0,IF(LEN($B2961)=0,"",IF(AND($B2961&gt;0,VALUE(SUBSTITUTE($B2961,"1","0"))=$B2961),1,0)),"")</f>
        <v/>
      </c>
      <c r="E2961" s="5" t="str">
        <f>IF(PhieuBauCu!$B$2&gt;1,IF(LEN($B2961)=0,"",IF(AND($B2961&gt;0,VALUE(SUBSTITUTE($B2961,"2","0"))=$B2961),1,0)),"")</f>
        <v/>
      </c>
      <c r="F2961" s="5" t="str">
        <f>IF(PhieuBauCu!$B$2&gt;2,IF(LEN($B2961)=0,"",IF(AND($B2961&gt;0,VALUE(SUBSTITUTE($B2961,"3","0"))=$B2961),1,0)),"")</f>
        <v/>
      </c>
      <c r="G2961" s="5" t="str">
        <f>IF(PhieuBauCu!$B$2&gt;3,IF(LEN($B2961)=0,"",IF(AND($B2961&gt;0,VALUE(SUBSTITUTE($B2961,"4","0"))=$B2961),1,0)),"")</f>
        <v/>
      </c>
      <c r="H2961" s="5" t="str">
        <f>IF(PhieuBauCu!$B$2&gt;4,IF(LEN($B2961)=0,"",IF(AND($B2961&gt;0,VALUE(SUBSTITUTE($B2961,"5","0"))=$B2961),1,0)),"")</f>
        <v/>
      </c>
      <c r="I2961" s="5" t="str">
        <f>IF(PhieuBauCu!$B$2&gt;5,IF(LEN($B2961)=0,"",IF(AND($B2961&gt;0,VALUE(SUBSTITUTE($B2961,"6","0"))=$B2961),1,0)),"")</f>
        <v/>
      </c>
      <c r="J2961" s="5" t="str">
        <f>IF(PhieuBauCu!$B$2&gt;6,IF(LEN($B2961)=0,"",IF(AND($B2961&gt;0,VALUE(SUBSTITUTE($B2961,"7","0"))=$B2961),1,0)),"")</f>
        <v/>
      </c>
      <c r="K2961" s="5" t="str">
        <f>IF(PhieuBauCu!$B$2&gt;7,IF(LEN($B2961)=0,"",IF(AND($B2961&gt;0,VALUE(SUBSTITUTE($B2961,"8","0"))=$B2961),1,0)),"")</f>
        <v/>
      </c>
      <c r="L2961" s="5" t="str">
        <f>IF(PhieuBauCu!$B$2&gt;8,IF(LEN($B2961)=0,"",IF(AND($B2961&gt;0,VALUE(SUBSTITUTE($B2961,"9","0"))=$B2961),1,0)),"")</f>
        <v/>
      </c>
      <c r="M2961" s="9">
        <f t="shared" si="93"/>
        <v>0</v>
      </c>
      <c r="N2961" s="36">
        <f>IF(AND(M2961&lt;=PhieuBauCu!$B$13,M2961&gt;=1),1,0)</f>
        <v>0</v>
      </c>
    </row>
    <row r="2962" spans="1:14" ht="28.5" customHeight="1">
      <c r="A2962" s="2">
        <v>2957</v>
      </c>
      <c r="B2962" s="3"/>
      <c r="C2962" s="48" t="str">
        <f t="shared" si="92"/>
        <v/>
      </c>
      <c r="D2962" s="5" t="str">
        <f>IF(PhieuBauCu!$B$2&gt;0,IF(LEN($B2962)=0,"",IF(AND($B2962&gt;0,VALUE(SUBSTITUTE($B2962,"1","0"))=$B2962),1,0)),"")</f>
        <v/>
      </c>
      <c r="E2962" s="5" t="str">
        <f>IF(PhieuBauCu!$B$2&gt;1,IF(LEN($B2962)=0,"",IF(AND($B2962&gt;0,VALUE(SUBSTITUTE($B2962,"2","0"))=$B2962),1,0)),"")</f>
        <v/>
      </c>
      <c r="F2962" s="5" t="str">
        <f>IF(PhieuBauCu!$B$2&gt;2,IF(LEN($B2962)=0,"",IF(AND($B2962&gt;0,VALUE(SUBSTITUTE($B2962,"3","0"))=$B2962),1,0)),"")</f>
        <v/>
      </c>
      <c r="G2962" s="5" t="str">
        <f>IF(PhieuBauCu!$B$2&gt;3,IF(LEN($B2962)=0,"",IF(AND($B2962&gt;0,VALUE(SUBSTITUTE($B2962,"4","0"))=$B2962),1,0)),"")</f>
        <v/>
      </c>
      <c r="H2962" s="5" t="str">
        <f>IF(PhieuBauCu!$B$2&gt;4,IF(LEN($B2962)=0,"",IF(AND($B2962&gt;0,VALUE(SUBSTITUTE($B2962,"5","0"))=$B2962),1,0)),"")</f>
        <v/>
      </c>
      <c r="I2962" s="5" t="str">
        <f>IF(PhieuBauCu!$B$2&gt;5,IF(LEN($B2962)=0,"",IF(AND($B2962&gt;0,VALUE(SUBSTITUTE($B2962,"6","0"))=$B2962),1,0)),"")</f>
        <v/>
      </c>
      <c r="J2962" s="5" t="str">
        <f>IF(PhieuBauCu!$B$2&gt;6,IF(LEN($B2962)=0,"",IF(AND($B2962&gt;0,VALUE(SUBSTITUTE($B2962,"7","0"))=$B2962),1,0)),"")</f>
        <v/>
      </c>
      <c r="K2962" s="5" t="str">
        <f>IF(PhieuBauCu!$B$2&gt;7,IF(LEN($B2962)=0,"",IF(AND($B2962&gt;0,VALUE(SUBSTITUTE($B2962,"8","0"))=$B2962),1,0)),"")</f>
        <v/>
      </c>
      <c r="L2962" s="5" t="str">
        <f>IF(PhieuBauCu!$B$2&gt;8,IF(LEN($B2962)=0,"",IF(AND($B2962&gt;0,VALUE(SUBSTITUTE($B2962,"9","0"))=$B2962),1,0)),"")</f>
        <v/>
      </c>
      <c r="M2962" s="9">
        <f t="shared" si="93"/>
        <v>0</v>
      </c>
      <c r="N2962" s="36">
        <f>IF(AND(M2962&lt;=PhieuBauCu!$B$13,M2962&gt;=1),1,0)</f>
        <v>0</v>
      </c>
    </row>
    <row r="2963" spans="1:14" ht="28.5" customHeight="1">
      <c r="A2963" s="2">
        <v>2958</v>
      </c>
      <c r="B2963" s="3"/>
      <c r="C2963" s="48" t="str">
        <f t="shared" si="92"/>
        <v/>
      </c>
      <c r="D2963" s="5" t="str">
        <f>IF(PhieuBauCu!$B$2&gt;0,IF(LEN($B2963)=0,"",IF(AND($B2963&gt;0,VALUE(SUBSTITUTE($B2963,"1","0"))=$B2963),1,0)),"")</f>
        <v/>
      </c>
      <c r="E2963" s="5" t="str">
        <f>IF(PhieuBauCu!$B$2&gt;1,IF(LEN($B2963)=0,"",IF(AND($B2963&gt;0,VALUE(SUBSTITUTE($B2963,"2","0"))=$B2963),1,0)),"")</f>
        <v/>
      </c>
      <c r="F2963" s="5" t="str">
        <f>IF(PhieuBauCu!$B$2&gt;2,IF(LEN($B2963)=0,"",IF(AND($B2963&gt;0,VALUE(SUBSTITUTE($B2963,"3","0"))=$B2963),1,0)),"")</f>
        <v/>
      </c>
      <c r="G2963" s="5" t="str">
        <f>IF(PhieuBauCu!$B$2&gt;3,IF(LEN($B2963)=0,"",IF(AND($B2963&gt;0,VALUE(SUBSTITUTE($B2963,"4","0"))=$B2963),1,0)),"")</f>
        <v/>
      </c>
      <c r="H2963" s="5" t="str">
        <f>IF(PhieuBauCu!$B$2&gt;4,IF(LEN($B2963)=0,"",IF(AND($B2963&gt;0,VALUE(SUBSTITUTE($B2963,"5","0"))=$B2963),1,0)),"")</f>
        <v/>
      </c>
      <c r="I2963" s="5" t="str">
        <f>IF(PhieuBauCu!$B$2&gt;5,IF(LEN($B2963)=0,"",IF(AND($B2963&gt;0,VALUE(SUBSTITUTE($B2963,"6","0"))=$B2963),1,0)),"")</f>
        <v/>
      </c>
      <c r="J2963" s="5" t="str">
        <f>IF(PhieuBauCu!$B$2&gt;6,IF(LEN($B2963)=0,"",IF(AND($B2963&gt;0,VALUE(SUBSTITUTE($B2963,"7","0"))=$B2963),1,0)),"")</f>
        <v/>
      </c>
      <c r="K2963" s="5" t="str">
        <f>IF(PhieuBauCu!$B$2&gt;7,IF(LEN($B2963)=0,"",IF(AND($B2963&gt;0,VALUE(SUBSTITUTE($B2963,"8","0"))=$B2963),1,0)),"")</f>
        <v/>
      </c>
      <c r="L2963" s="5" t="str">
        <f>IF(PhieuBauCu!$B$2&gt;8,IF(LEN($B2963)=0,"",IF(AND($B2963&gt;0,VALUE(SUBSTITUTE($B2963,"9","0"))=$B2963),1,0)),"")</f>
        <v/>
      </c>
      <c r="M2963" s="9">
        <f t="shared" si="93"/>
        <v>0</v>
      </c>
      <c r="N2963" s="36">
        <f>IF(AND(M2963&lt;=PhieuBauCu!$B$13,M2963&gt;=1),1,0)</f>
        <v>0</v>
      </c>
    </row>
    <row r="2964" spans="1:14" ht="28.5" customHeight="1">
      <c r="A2964" s="2">
        <v>2959</v>
      </c>
      <c r="B2964" s="3"/>
      <c r="C2964" s="48" t="str">
        <f t="shared" si="92"/>
        <v/>
      </c>
      <c r="D2964" s="5" t="str">
        <f>IF(PhieuBauCu!$B$2&gt;0,IF(LEN($B2964)=0,"",IF(AND($B2964&gt;0,VALUE(SUBSTITUTE($B2964,"1","0"))=$B2964),1,0)),"")</f>
        <v/>
      </c>
      <c r="E2964" s="5" t="str">
        <f>IF(PhieuBauCu!$B$2&gt;1,IF(LEN($B2964)=0,"",IF(AND($B2964&gt;0,VALUE(SUBSTITUTE($B2964,"2","0"))=$B2964),1,0)),"")</f>
        <v/>
      </c>
      <c r="F2964" s="5" t="str">
        <f>IF(PhieuBauCu!$B$2&gt;2,IF(LEN($B2964)=0,"",IF(AND($B2964&gt;0,VALUE(SUBSTITUTE($B2964,"3","0"))=$B2964),1,0)),"")</f>
        <v/>
      </c>
      <c r="G2964" s="5" t="str">
        <f>IF(PhieuBauCu!$B$2&gt;3,IF(LEN($B2964)=0,"",IF(AND($B2964&gt;0,VALUE(SUBSTITUTE($B2964,"4","0"))=$B2964),1,0)),"")</f>
        <v/>
      </c>
      <c r="H2964" s="5" t="str">
        <f>IF(PhieuBauCu!$B$2&gt;4,IF(LEN($B2964)=0,"",IF(AND($B2964&gt;0,VALUE(SUBSTITUTE($B2964,"5","0"))=$B2964),1,0)),"")</f>
        <v/>
      </c>
      <c r="I2964" s="5" t="str">
        <f>IF(PhieuBauCu!$B$2&gt;5,IF(LEN($B2964)=0,"",IF(AND($B2964&gt;0,VALUE(SUBSTITUTE($B2964,"6","0"))=$B2964),1,0)),"")</f>
        <v/>
      </c>
      <c r="J2964" s="5" t="str">
        <f>IF(PhieuBauCu!$B$2&gt;6,IF(LEN($B2964)=0,"",IF(AND($B2964&gt;0,VALUE(SUBSTITUTE($B2964,"7","0"))=$B2964),1,0)),"")</f>
        <v/>
      </c>
      <c r="K2964" s="5" t="str">
        <f>IF(PhieuBauCu!$B$2&gt;7,IF(LEN($B2964)=0,"",IF(AND($B2964&gt;0,VALUE(SUBSTITUTE($B2964,"8","0"))=$B2964),1,0)),"")</f>
        <v/>
      </c>
      <c r="L2964" s="5" t="str">
        <f>IF(PhieuBauCu!$B$2&gt;8,IF(LEN($B2964)=0,"",IF(AND($B2964&gt;0,VALUE(SUBSTITUTE($B2964,"9","0"))=$B2964),1,0)),"")</f>
        <v/>
      </c>
      <c r="M2964" s="9">
        <f t="shared" si="93"/>
        <v>0</v>
      </c>
      <c r="N2964" s="36">
        <f>IF(AND(M2964&lt;=PhieuBauCu!$B$13,M2964&gt;=1),1,0)</f>
        <v>0</v>
      </c>
    </row>
    <row r="2965" spans="1:14" ht="28.5" customHeight="1">
      <c r="A2965" s="2">
        <v>2960</v>
      </c>
      <c r="B2965" s="3"/>
      <c r="C2965" s="48" t="str">
        <f t="shared" si="92"/>
        <v/>
      </c>
      <c r="D2965" s="5" t="str">
        <f>IF(PhieuBauCu!$B$2&gt;0,IF(LEN($B2965)=0,"",IF(AND($B2965&gt;0,VALUE(SUBSTITUTE($B2965,"1","0"))=$B2965),1,0)),"")</f>
        <v/>
      </c>
      <c r="E2965" s="5" t="str">
        <f>IF(PhieuBauCu!$B$2&gt;1,IF(LEN($B2965)=0,"",IF(AND($B2965&gt;0,VALUE(SUBSTITUTE($B2965,"2","0"))=$B2965),1,0)),"")</f>
        <v/>
      </c>
      <c r="F2965" s="5" t="str">
        <f>IF(PhieuBauCu!$B$2&gt;2,IF(LEN($B2965)=0,"",IF(AND($B2965&gt;0,VALUE(SUBSTITUTE($B2965,"3","0"))=$B2965),1,0)),"")</f>
        <v/>
      </c>
      <c r="G2965" s="5" t="str">
        <f>IF(PhieuBauCu!$B$2&gt;3,IF(LEN($B2965)=0,"",IF(AND($B2965&gt;0,VALUE(SUBSTITUTE($B2965,"4","0"))=$B2965),1,0)),"")</f>
        <v/>
      </c>
      <c r="H2965" s="5" t="str">
        <f>IF(PhieuBauCu!$B$2&gt;4,IF(LEN($B2965)=0,"",IF(AND($B2965&gt;0,VALUE(SUBSTITUTE($B2965,"5","0"))=$B2965),1,0)),"")</f>
        <v/>
      </c>
      <c r="I2965" s="5" t="str">
        <f>IF(PhieuBauCu!$B$2&gt;5,IF(LEN($B2965)=0,"",IF(AND($B2965&gt;0,VALUE(SUBSTITUTE($B2965,"6","0"))=$B2965),1,0)),"")</f>
        <v/>
      </c>
      <c r="J2965" s="5" t="str">
        <f>IF(PhieuBauCu!$B$2&gt;6,IF(LEN($B2965)=0,"",IF(AND($B2965&gt;0,VALUE(SUBSTITUTE($B2965,"7","0"))=$B2965),1,0)),"")</f>
        <v/>
      </c>
      <c r="K2965" s="5" t="str">
        <f>IF(PhieuBauCu!$B$2&gt;7,IF(LEN($B2965)=0,"",IF(AND($B2965&gt;0,VALUE(SUBSTITUTE($B2965,"8","0"))=$B2965),1,0)),"")</f>
        <v/>
      </c>
      <c r="L2965" s="5" t="str">
        <f>IF(PhieuBauCu!$B$2&gt;8,IF(LEN($B2965)=0,"",IF(AND($B2965&gt;0,VALUE(SUBSTITUTE($B2965,"9","0"))=$B2965),1,0)),"")</f>
        <v/>
      </c>
      <c r="M2965" s="9">
        <f t="shared" si="93"/>
        <v>0</v>
      </c>
      <c r="N2965" s="36">
        <f>IF(AND(M2965&lt;=PhieuBauCu!$B$13,M2965&gt;=1),1,0)</f>
        <v>0</v>
      </c>
    </row>
    <row r="2966" spans="1:14" ht="28.5" customHeight="1">
      <c r="A2966" s="2">
        <v>2961</v>
      </c>
      <c r="B2966" s="3"/>
      <c r="C2966" s="48" t="str">
        <f t="shared" si="92"/>
        <v/>
      </c>
      <c r="D2966" s="5" t="str">
        <f>IF(PhieuBauCu!$B$2&gt;0,IF(LEN($B2966)=0,"",IF(AND($B2966&gt;0,VALUE(SUBSTITUTE($B2966,"1","0"))=$B2966),1,0)),"")</f>
        <v/>
      </c>
      <c r="E2966" s="5" t="str">
        <f>IF(PhieuBauCu!$B$2&gt;1,IF(LEN($B2966)=0,"",IF(AND($B2966&gt;0,VALUE(SUBSTITUTE($B2966,"2","0"))=$B2966),1,0)),"")</f>
        <v/>
      </c>
      <c r="F2966" s="5" t="str">
        <f>IF(PhieuBauCu!$B$2&gt;2,IF(LEN($B2966)=0,"",IF(AND($B2966&gt;0,VALUE(SUBSTITUTE($B2966,"3","0"))=$B2966),1,0)),"")</f>
        <v/>
      </c>
      <c r="G2966" s="5" t="str">
        <f>IF(PhieuBauCu!$B$2&gt;3,IF(LEN($B2966)=0,"",IF(AND($B2966&gt;0,VALUE(SUBSTITUTE($B2966,"4","0"))=$B2966),1,0)),"")</f>
        <v/>
      </c>
      <c r="H2966" s="5" t="str">
        <f>IF(PhieuBauCu!$B$2&gt;4,IF(LEN($B2966)=0,"",IF(AND($B2966&gt;0,VALUE(SUBSTITUTE($B2966,"5","0"))=$B2966),1,0)),"")</f>
        <v/>
      </c>
      <c r="I2966" s="5" t="str">
        <f>IF(PhieuBauCu!$B$2&gt;5,IF(LEN($B2966)=0,"",IF(AND($B2966&gt;0,VALUE(SUBSTITUTE($B2966,"6","0"))=$B2966),1,0)),"")</f>
        <v/>
      </c>
      <c r="J2966" s="5" t="str">
        <f>IF(PhieuBauCu!$B$2&gt;6,IF(LEN($B2966)=0,"",IF(AND($B2966&gt;0,VALUE(SUBSTITUTE($B2966,"7","0"))=$B2966),1,0)),"")</f>
        <v/>
      </c>
      <c r="K2966" s="5" t="str">
        <f>IF(PhieuBauCu!$B$2&gt;7,IF(LEN($B2966)=0,"",IF(AND($B2966&gt;0,VALUE(SUBSTITUTE($B2966,"8","0"))=$B2966),1,0)),"")</f>
        <v/>
      </c>
      <c r="L2966" s="5" t="str">
        <f>IF(PhieuBauCu!$B$2&gt;8,IF(LEN($B2966)=0,"",IF(AND($B2966&gt;0,VALUE(SUBSTITUTE($B2966,"9","0"))=$B2966),1,0)),"")</f>
        <v/>
      </c>
      <c r="M2966" s="9">
        <f t="shared" si="93"/>
        <v>0</v>
      </c>
      <c r="N2966" s="36">
        <f>IF(AND(M2966&lt;=PhieuBauCu!$B$13,M2966&gt;=1),1,0)</f>
        <v>0</v>
      </c>
    </row>
    <row r="2967" spans="1:14" ht="28.5" customHeight="1">
      <c r="A2967" s="2">
        <v>2962</v>
      </c>
      <c r="B2967" s="3"/>
      <c r="C2967" s="48" t="str">
        <f t="shared" si="92"/>
        <v/>
      </c>
      <c r="D2967" s="5" t="str">
        <f>IF(PhieuBauCu!$B$2&gt;0,IF(LEN($B2967)=0,"",IF(AND($B2967&gt;0,VALUE(SUBSTITUTE($B2967,"1","0"))=$B2967),1,0)),"")</f>
        <v/>
      </c>
      <c r="E2967" s="5" t="str">
        <f>IF(PhieuBauCu!$B$2&gt;1,IF(LEN($B2967)=0,"",IF(AND($B2967&gt;0,VALUE(SUBSTITUTE($B2967,"2","0"))=$B2967),1,0)),"")</f>
        <v/>
      </c>
      <c r="F2967" s="5" t="str">
        <f>IF(PhieuBauCu!$B$2&gt;2,IF(LEN($B2967)=0,"",IF(AND($B2967&gt;0,VALUE(SUBSTITUTE($B2967,"3","0"))=$B2967),1,0)),"")</f>
        <v/>
      </c>
      <c r="G2967" s="5" t="str">
        <f>IF(PhieuBauCu!$B$2&gt;3,IF(LEN($B2967)=0,"",IF(AND($B2967&gt;0,VALUE(SUBSTITUTE($B2967,"4","0"))=$B2967),1,0)),"")</f>
        <v/>
      </c>
      <c r="H2967" s="5" t="str">
        <f>IF(PhieuBauCu!$B$2&gt;4,IF(LEN($B2967)=0,"",IF(AND($B2967&gt;0,VALUE(SUBSTITUTE($B2967,"5","0"))=$B2967),1,0)),"")</f>
        <v/>
      </c>
      <c r="I2967" s="5" t="str">
        <f>IF(PhieuBauCu!$B$2&gt;5,IF(LEN($B2967)=0,"",IF(AND($B2967&gt;0,VALUE(SUBSTITUTE($B2967,"6","0"))=$B2967),1,0)),"")</f>
        <v/>
      </c>
      <c r="J2967" s="5" t="str">
        <f>IF(PhieuBauCu!$B$2&gt;6,IF(LEN($B2967)=0,"",IF(AND($B2967&gt;0,VALUE(SUBSTITUTE($B2967,"7","0"))=$B2967),1,0)),"")</f>
        <v/>
      </c>
      <c r="K2967" s="5" t="str">
        <f>IF(PhieuBauCu!$B$2&gt;7,IF(LEN($B2967)=0,"",IF(AND($B2967&gt;0,VALUE(SUBSTITUTE($B2967,"8","0"))=$B2967),1,0)),"")</f>
        <v/>
      </c>
      <c r="L2967" s="5" t="str">
        <f>IF(PhieuBauCu!$B$2&gt;8,IF(LEN($B2967)=0,"",IF(AND($B2967&gt;0,VALUE(SUBSTITUTE($B2967,"9","0"))=$B2967),1,0)),"")</f>
        <v/>
      </c>
      <c r="M2967" s="9">
        <f t="shared" si="93"/>
        <v>0</v>
      </c>
      <c r="N2967" s="36">
        <f>IF(AND(M2967&lt;=PhieuBauCu!$B$13,M2967&gt;=1),1,0)</f>
        <v>0</v>
      </c>
    </row>
    <row r="2968" spans="1:14" ht="28.5" customHeight="1">
      <c r="A2968" s="2">
        <v>2963</v>
      </c>
      <c r="B2968" s="3"/>
      <c r="C2968" s="48" t="str">
        <f t="shared" si="92"/>
        <v/>
      </c>
      <c r="D2968" s="5" t="str">
        <f>IF(PhieuBauCu!$B$2&gt;0,IF(LEN($B2968)=0,"",IF(AND($B2968&gt;0,VALUE(SUBSTITUTE($B2968,"1","0"))=$B2968),1,0)),"")</f>
        <v/>
      </c>
      <c r="E2968" s="5" t="str">
        <f>IF(PhieuBauCu!$B$2&gt;1,IF(LEN($B2968)=0,"",IF(AND($B2968&gt;0,VALUE(SUBSTITUTE($B2968,"2","0"))=$B2968),1,0)),"")</f>
        <v/>
      </c>
      <c r="F2968" s="5" t="str">
        <f>IF(PhieuBauCu!$B$2&gt;2,IF(LEN($B2968)=0,"",IF(AND($B2968&gt;0,VALUE(SUBSTITUTE($B2968,"3","0"))=$B2968),1,0)),"")</f>
        <v/>
      </c>
      <c r="G2968" s="5" t="str">
        <f>IF(PhieuBauCu!$B$2&gt;3,IF(LEN($B2968)=0,"",IF(AND($B2968&gt;0,VALUE(SUBSTITUTE($B2968,"4","0"))=$B2968),1,0)),"")</f>
        <v/>
      </c>
      <c r="H2968" s="5" t="str">
        <f>IF(PhieuBauCu!$B$2&gt;4,IF(LEN($B2968)=0,"",IF(AND($B2968&gt;0,VALUE(SUBSTITUTE($B2968,"5","0"))=$B2968),1,0)),"")</f>
        <v/>
      </c>
      <c r="I2968" s="5" t="str">
        <f>IF(PhieuBauCu!$B$2&gt;5,IF(LEN($B2968)=0,"",IF(AND($B2968&gt;0,VALUE(SUBSTITUTE($B2968,"6","0"))=$B2968),1,0)),"")</f>
        <v/>
      </c>
      <c r="J2968" s="5" t="str">
        <f>IF(PhieuBauCu!$B$2&gt;6,IF(LEN($B2968)=0,"",IF(AND($B2968&gt;0,VALUE(SUBSTITUTE($B2968,"7","0"))=$B2968),1,0)),"")</f>
        <v/>
      </c>
      <c r="K2968" s="5" t="str">
        <f>IF(PhieuBauCu!$B$2&gt;7,IF(LEN($B2968)=0,"",IF(AND($B2968&gt;0,VALUE(SUBSTITUTE($B2968,"8","0"))=$B2968),1,0)),"")</f>
        <v/>
      </c>
      <c r="L2968" s="5" t="str">
        <f>IF(PhieuBauCu!$B$2&gt;8,IF(LEN($B2968)=0,"",IF(AND($B2968&gt;0,VALUE(SUBSTITUTE($B2968,"9","0"))=$B2968),1,0)),"")</f>
        <v/>
      </c>
      <c r="M2968" s="9">
        <f t="shared" si="93"/>
        <v>0</v>
      </c>
      <c r="N2968" s="36">
        <f>IF(AND(M2968&lt;=PhieuBauCu!$B$13,M2968&gt;=1),1,0)</f>
        <v>0</v>
      </c>
    </row>
    <row r="2969" spans="1:14" ht="28.5" customHeight="1">
      <c r="A2969" s="2">
        <v>2964</v>
      </c>
      <c r="B2969" s="3"/>
      <c r="C2969" s="48" t="str">
        <f t="shared" si="92"/>
        <v/>
      </c>
      <c r="D2969" s="5" t="str">
        <f>IF(PhieuBauCu!$B$2&gt;0,IF(LEN($B2969)=0,"",IF(AND($B2969&gt;0,VALUE(SUBSTITUTE($B2969,"1","0"))=$B2969),1,0)),"")</f>
        <v/>
      </c>
      <c r="E2969" s="5" t="str">
        <f>IF(PhieuBauCu!$B$2&gt;1,IF(LEN($B2969)=0,"",IF(AND($B2969&gt;0,VALUE(SUBSTITUTE($B2969,"2","0"))=$B2969),1,0)),"")</f>
        <v/>
      </c>
      <c r="F2969" s="5" t="str">
        <f>IF(PhieuBauCu!$B$2&gt;2,IF(LEN($B2969)=0,"",IF(AND($B2969&gt;0,VALUE(SUBSTITUTE($B2969,"3","0"))=$B2969),1,0)),"")</f>
        <v/>
      </c>
      <c r="G2969" s="5" t="str">
        <f>IF(PhieuBauCu!$B$2&gt;3,IF(LEN($B2969)=0,"",IF(AND($B2969&gt;0,VALUE(SUBSTITUTE($B2969,"4","0"))=$B2969),1,0)),"")</f>
        <v/>
      </c>
      <c r="H2969" s="5" t="str">
        <f>IF(PhieuBauCu!$B$2&gt;4,IF(LEN($B2969)=0,"",IF(AND($B2969&gt;0,VALUE(SUBSTITUTE($B2969,"5","0"))=$B2969),1,0)),"")</f>
        <v/>
      </c>
      <c r="I2969" s="5" t="str">
        <f>IF(PhieuBauCu!$B$2&gt;5,IF(LEN($B2969)=0,"",IF(AND($B2969&gt;0,VALUE(SUBSTITUTE($B2969,"6","0"))=$B2969),1,0)),"")</f>
        <v/>
      </c>
      <c r="J2969" s="5" t="str">
        <f>IF(PhieuBauCu!$B$2&gt;6,IF(LEN($B2969)=0,"",IF(AND($B2969&gt;0,VALUE(SUBSTITUTE($B2969,"7","0"))=$B2969),1,0)),"")</f>
        <v/>
      </c>
      <c r="K2969" s="5" t="str">
        <f>IF(PhieuBauCu!$B$2&gt;7,IF(LEN($B2969)=0,"",IF(AND($B2969&gt;0,VALUE(SUBSTITUTE($B2969,"8","0"))=$B2969),1,0)),"")</f>
        <v/>
      </c>
      <c r="L2969" s="5" t="str">
        <f>IF(PhieuBauCu!$B$2&gt;8,IF(LEN($B2969)=0,"",IF(AND($B2969&gt;0,VALUE(SUBSTITUTE($B2969,"9","0"))=$B2969),1,0)),"")</f>
        <v/>
      </c>
      <c r="M2969" s="9">
        <f t="shared" si="93"/>
        <v>0</v>
      </c>
      <c r="N2969" s="36">
        <f>IF(AND(M2969&lt;=PhieuBauCu!$B$13,M2969&gt;=1),1,0)</f>
        <v>0</v>
      </c>
    </row>
    <row r="2970" spans="1:14" ht="28.5" customHeight="1">
      <c r="A2970" s="2">
        <v>2965</v>
      </c>
      <c r="B2970" s="3"/>
      <c r="C2970" s="48" t="str">
        <f t="shared" si="92"/>
        <v/>
      </c>
      <c r="D2970" s="5" t="str">
        <f>IF(PhieuBauCu!$B$2&gt;0,IF(LEN($B2970)=0,"",IF(AND($B2970&gt;0,VALUE(SUBSTITUTE($B2970,"1","0"))=$B2970),1,0)),"")</f>
        <v/>
      </c>
      <c r="E2970" s="5" t="str">
        <f>IF(PhieuBauCu!$B$2&gt;1,IF(LEN($B2970)=0,"",IF(AND($B2970&gt;0,VALUE(SUBSTITUTE($B2970,"2","0"))=$B2970),1,0)),"")</f>
        <v/>
      </c>
      <c r="F2970" s="5" t="str">
        <f>IF(PhieuBauCu!$B$2&gt;2,IF(LEN($B2970)=0,"",IF(AND($B2970&gt;0,VALUE(SUBSTITUTE($B2970,"3","0"))=$B2970),1,0)),"")</f>
        <v/>
      </c>
      <c r="G2970" s="5" t="str">
        <f>IF(PhieuBauCu!$B$2&gt;3,IF(LEN($B2970)=0,"",IF(AND($B2970&gt;0,VALUE(SUBSTITUTE($B2970,"4","0"))=$B2970),1,0)),"")</f>
        <v/>
      </c>
      <c r="H2970" s="5" t="str">
        <f>IF(PhieuBauCu!$B$2&gt;4,IF(LEN($B2970)=0,"",IF(AND($B2970&gt;0,VALUE(SUBSTITUTE($B2970,"5","0"))=$B2970),1,0)),"")</f>
        <v/>
      </c>
      <c r="I2970" s="5" t="str">
        <f>IF(PhieuBauCu!$B$2&gt;5,IF(LEN($B2970)=0,"",IF(AND($B2970&gt;0,VALUE(SUBSTITUTE($B2970,"6","0"))=$B2970),1,0)),"")</f>
        <v/>
      </c>
      <c r="J2970" s="5" t="str">
        <f>IF(PhieuBauCu!$B$2&gt;6,IF(LEN($B2970)=0,"",IF(AND($B2970&gt;0,VALUE(SUBSTITUTE($B2970,"7","0"))=$B2970),1,0)),"")</f>
        <v/>
      </c>
      <c r="K2970" s="5" t="str">
        <f>IF(PhieuBauCu!$B$2&gt;7,IF(LEN($B2970)=0,"",IF(AND($B2970&gt;0,VALUE(SUBSTITUTE($B2970,"8","0"))=$B2970),1,0)),"")</f>
        <v/>
      </c>
      <c r="L2970" s="5" t="str">
        <f>IF(PhieuBauCu!$B$2&gt;8,IF(LEN($B2970)=0,"",IF(AND($B2970&gt;0,VALUE(SUBSTITUTE($B2970,"9","0"))=$B2970),1,0)),"")</f>
        <v/>
      </c>
      <c r="M2970" s="9">
        <f t="shared" si="93"/>
        <v>0</v>
      </c>
      <c r="N2970" s="36">
        <f>IF(AND(M2970&lt;=PhieuBauCu!$B$13,M2970&gt;=1),1,0)</f>
        <v>0</v>
      </c>
    </row>
    <row r="2971" spans="1:14" ht="28.5" customHeight="1">
      <c r="A2971" s="2">
        <v>2966</v>
      </c>
      <c r="B2971" s="3"/>
      <c r="C2971" s="48" t="str">
        <f t="shared" si="92"/>
        <v/>
      </c>
      <c r="D2971" s="5" t="str">
        <f>IF(PhieuBauCu!$B$2&gt;0,IF(LEN($B2971)=0,"",IF(AND($B2971&gt;0,VALUE(SUBSTITUTE($B2971,"1","0"))=$B2971),1,0)),"")</f>
        <v/>
      </c>
      <c r="E2971" s="5" t="str">
        <f>IF(PhieuBauCu!$B$2&gt;1,IF(LEN($B2971)=0,"",IF(AND($B2971&gt;0,VALUE(SUBSTITUTE($B2971,"2","0"))=$B2971),1,0)),"")</f>
        <v/>
      </c>
      <c r="F2971" s="5" t="str">
        <f>IF(PhieuBauCu!$B$2&gt;2,IF(LEN($B2971)=0,"",IF(AND($B2971&gt;0,VALUE(SUBSTITUTE($B2971,"3","0"))=$B2971),1,0)),"")</f>
        <v/>
      </c>
      <c r="G2971" s="5" t="str">
        <f>IF(PhieuBauCu!$B$2&gt;3,IF(LEN($B2971)=0,"",IF(AND($B2971&gt;0,VALUE(SUBSTITUTE($B2971,"4","0"))=$B2971),1,0)),"")</f>
        <v/>
      </c>
      <c r="H2971" s="5" t="str">
        <f>IF(PhieuBauCu!$B$2&gt;4,IF(LEN($B2971)=0,"",IF(AND($B2971&gt;0,VALUE(SUBSTITUTE($B2971,"5","0"))=$B2971),1,0)),"")</f>
        <v/>
      </c>
      <c r="I2971" s="5" t="str">
        <f>IF(PhieuBauCu!$B$2&gt;5,IF(LEN($B2971)=0,"",IF(AND($B2971&gt;0,VALUE(SUBSTITUTE($B2971,"6","0"))=$B2971),1,0)),"")</f>
        <v/>
      </c>
      <c r="J2971" s="5" t="str">
        <f>IF(PhieuBauCu!$B$2&gt;6,IF(LEN($B2971)=0,"",IF(AND($B2971&gt;0,VALUE(SUBSTITUTE($B2971,"7","0"))=$B2971),1,0)),"")</f>
        <v/>
      </c>
      <c r="K2971" s="5" t="str">
        <f>IF(PhieuBauCu!$B$2&gt;7,IF(LEN($B2971)=0,"",IF(AND($B2971&gt;0,VALUE(SUBSTITUTE($B2971,"8","0"))=$B2971),1,0)),"")</f>
        <v/>
      </c>
      <c r="L2971" s="5" t="str">
        <f>IF(PhieuBauCu!$B$2&gt;8,IF(LEN($B2971)=0,"",IF(AND($B2971&gt;0,VALUE(SUBSTITUTE($B2971,"9","0"))=$B2971),1,0)),"")</f>
        <v/>
      </c>
      <c r="M2971" s="9">
        <f t="shared" si="93"/>
        <v>0</v>
      </c>
      <c r="N2971" s="36">
        <f>IF(AND(M2971&lt;=PhieuBauCu!$B$13,M2971&gt;=1),1,0)</f>
        <v>0</v>
      </c>
    </row>
    <row r="2972" spans="1:14" ht="28.5" customHeight="1">
      <c r="A2972" s="2">
        <v>2967</v>
      </c>
      <c r="B2972" s="3"/>
      <c r="C2972" s="48" t="str">
        <f t="shared" si="92"/>
        <v/>
      </c>
      <c r="D2972" s="5" t="str">
        <f>IF(PhieuBauCu!$B$2&gt;0,IF(LEN($B2972)=0,"",IF(AND($B2972&gt;0,VALUE(SUBSTITUTE($B2972,"1","0"))=$B2972),1,0)),"")</f>
        <v/>
      </c>
      <c r="E2972" s="5" t="str">
        <f>IF(PhieuBauCu!$B$2&gt;1,IF(LEN($B2972)=0,"",IF(AND($B2972&gt;0,VALUE(SUBSTITUTE($B2972,"2","0"))=$B2972),1,0)),"")</f>
        <v/>
      </c>
      <c r="F2972" s="5" t="str">
        <f>IF(PhieuBauCu!$B$2&gt;2,IF(LEN($B2972)=0,"",IF(AND($B2972&gt;0,VALUE(SUBSTITUTE($B2972,"3","0"))=$B2972),1,0)),"")</f>
        <v/>
      </c>
      <c r="G2972" s="5" t="str">
        <f>IF(PhieuBauCu!$B$2&gt;3,IF(LEN($B2972)=0,"",IF(AND($B2972&gt;0,VALUE(SUBSTITUTE($B2972,"4","0"))=$B2972),1,0)),"")</f>
        <v/>
      </c>
      <c r="H2972" s="5" t="str">
        <f>IF(PhieuBauCu!$B$2&gt;4,IF(LEN($B2972)=0,"",IF(AND($B2972&gt;0,VALUE(SUBSTITUTE($B2972,"5","0"))=$B2972),1,0)),"")</f>
        <v/>
      </c>
      <c r="I2972" s="5" t="str">
        <f>IF(PhieuBauCu!$B$2&gt;5,IF(LEN($B2972)=0,"",IF(AND($B2972&gt;0,VALUE(SUBSTITUTE($B2972,"6","0"))=$B2972),1,0)),"")</f>
        <v/>
      </c>
      <c r="J2972" s="5" t="str">
        <f>IF(PhieuBauCu!$B$2&gt;6,IF(LEN($B2972)=0,"",IF(AND($B2972&gt;0,VALUE(SUBSTITUTE($B2972,"7","0"))=$B2972),1,0)),"")</f>
        <v/>
      </c>
      <c r="K2972" s="5" t="str">
        <f>IF(PhieuBauCu!$B$2&gt;7,IF(LEN($B2972)=0,"",IF(AND($B2972&gt;0,VALUE(SUBSTITUTE($B2972,"8","0"))=$B2972),1,0)),"")</f>
        <v/>
      </c>
      <c r="L2972" s="5" t="str">
        <f>IF(PhieuBauCu!$B$2&gt;8,IF(LEN($B2972)=0,"",IF(AND($B2972&gt;0,VALUE(SUBSTITUTE($B2972,"9","0"))=$B2972),1,0)),"")</f>
        <v/>
      </c>
      <c r="M2972" s="9">
        <f t="shared" si="93"/>
        <v>0</v>
      </c>
      <c r="N2972" s="36">
        <f>IF(AND(M2972&lt;=PhieuBauCu!$B$13,M2972&gt;=1),1,0)</f>
        <v>0</v>
      </c>
    </row>
    <row r="2973" spans="1:14" ht="28.5" customHeight="1">
      <c r="A2973" s="2">
        <v>2968</v>
      </c>
      <c r="B2973" s="3"/>
      <c r="C2973" s="48" t="str">
        <f t="shared" si="92"/>
        <v/>
      </c>
      <c r="D2973" s="5" t="str">
        <f>IF(PhieuBauCu!$B$2&gt;0,IF(LEN($B2973)=0,"",IF(AND($B2973&gt;0,VALUE(SUBSTITUTE($B2973,"1","0"))=$B2973),1,0)),"")</f>
        <v/>
      </c>
      <c r="E2973" s="5" t="str">
        <f>IF(PhieuBauCu!$B$2&gt;1,IF(LEN($B2973)=0,"",IF(AND($B2973&gt;0,VALUE(SUBSTITUTE($B2973,"2","0"))=$B2973),1,0)),"")</f>
        <v/>
      </c>
      <c r="F2973" s="5" t="str">
        <f>IF(PhieuBauCu!$B$2&gt;2,IF(LEN($B2973)=0,"",IF(AND($B2973&gt;0,VALUE(SUBSTITUTE($B2973,"3","0"))=$B2973),1,0)),"")</f>
        <v/>
      </c>
      <c r="G2973" s="5" t="str">
        <f>IF(PhieuBauCu!$B$2&gt;3,IF(LEN($B2973)=0,"",IF(AND($B2973&gt;0,VALUE(SUBSTITUTE($B2973,"4","0"))=$B2973),1,0)),"")</f>
        <v/>
      </c>
      <c r="H2973" s="5" t="str">
        <f>IF(PhieuBauCu!$B$2&gt;4,IF(LEN($B2973)=0,"",IF(AND($B2973&gt;0,VALUE(SUBSTITUTE($B2973,"5","0"))=$B2973),1,0)),"")</f>
        <v/>
      </c>
      <c r="I2973" s="5" t="str">
        <f>IF(PhieuBauCu!$B$2&gt;5,IF(LEN($B2973)=0,"",IF(AND($B2973&gt;0,VALUE(SUBSTITUTE($B2973,"6","0"))=$B2973),1,0)),"")</f>
        <v/>
      </c>
      <c r="J2973" s="5" t="str">
        <f>IF(PhieuBauCu!$B$2&gt;6,IF(LEN($B2973)=0,"",IF(AND($B2973&gt;0,VALUE(SUBSTITUTE($B2973,"7","0"))=$B2973),1,0)),"")</f>
        <v/>
      </c>
      <c r="K2973" s="5" t="str">
        <f>IF(PhieuBauCu!$B$2&gt;7,IF(LEN($B2973)=0,"",IF(AND($B2973&gt;0,VALUE(SUBSTITUTE($B2973,"8","0"))=$B2973),1,0)),"")</f>
        <v/>
      </c>
      <c r="L2973" s="5" t="str">
        <f>IF(PhieuBauCu!$B$2&gt;8,IF(LEN($B2973)=0,"",IF(AND($B2973&gt;0,VALUE(SUBSTITUTE($B2973,"9","0"))=$B2973),1,0)),"")</f>
        <v/>
      </c>
      <c r="M2973" s="9">
        <f t="shared" si="93"/>
        <v>0</v>
      </c>
      <c r="N2973" s="36">
        <f>IF(AND(M2973&lt;=PhieuBauCu!$B$13,M2973&gt;=1),1,0)</f>
        <v>0</v>
      </c>
    </row>
    <row r="2974" spans="1:14" ht="28.5" customHeight="1">
      <c r="A2974" s="2">
        <v>2969</v>
      </c>
      <c r="B2974" s="3"/>
      <c r="C2974" s="48" t="str">
        <f t="shared" si="92"/>
        <v/>
      </c>
      <c r="D2974" s="5" t="str">
        <f>IF(PhieuBauCu!$B$2&gt;0,IF(LEN($B2974)=0,"",IF(AND($B2974&gt;0,VALUE(SUBSTITUTE($B2974,"1","0"))=$B2974),1,0)),"")</f>
        <v/>
      </c>
      <c r="E2974" s="5" t="str">
        <f>IF(PhieuBauCu!$B$2&gt;1,IF(LEN($B2974)=0,"",IF(AND($B2974&gt;0,VALUE(SUBSTITUTE($B2974,"2","0"))=$B2974),1,0)),"")</f>
        <v/>
      </c>
      <c r="F2974" s="5" t="str">
        <f>IF(PhieuBauCu!$B$2&gt;2,IF(LEN($B2974)=0,"",IF(AND($B2974&gt;0,VALUE(SUBSTITUTE($B2974,"3","0"))=$B2974),1,0)),"")</f>
        <v/>
      </c>
      <c r="G2974" s="5" t="str">
        <f>IF(PhieuBauCu!$B$2&gt;3,IF(LEN($B2974)=0,"",IF(AND($B2974&gt;0,VALUE(SUBSTITUTE($B2974,"4","0"))=$B2974),1,0)),"")</f>
        <v/>
      </c>
      <c r="H2974" s="5" t="str">
        <f>IF(PhieuBauCu!$B$2&gt;4,IF(LEN($B2974)=0,"",IF(AND($B2974&gt;0,VALUE(SUBSTITUTE($B2974,"5","0"))=$B2974),1,0)),"")</f>
        <v/>
      </c>
      <c r="I2974" s="5" t="str">
        <f>IF(PhieuBauCu!$B$2&gt;5,IF(LEN($B2974)=0,"",IF(AND($B2974&gt;0,VALUE(SUBSTITUTE($B2974,"6","0"))=$B2974),1,0)),"")</f>
        <v/>
      </c>
      <c r="J2974" s="5" t="str">
        <f>IF(PhieuBauCu!$B$2&gt;6,IF(LEN($B2974)=0,"",IF(AND($B2974&gt;0,VALUE(SUBSTITUTE($B2974,"7","0"))=$B2974),1,0)),"")</f>
        <v/>
      </c>
      <c r="K2974" s="5" t="str">
        <f>IF(PhieuBauCu!$B$2&gt;7,IF(LEN($B2974)=0,"",IF(AND($B2974&gt;0,VALUE(SUBSTITUTE($B2974,"8","0"))=$B2974),1,0)),"")</f>
        <v/>
      </c>
      <c r="L2974" s="5" t="str">
        <f>IF(PhieuBauCu!$B$2&gt;8,IF(LEN($B2974)=0,"",IF(AND($B2974&gt;0,VALUE(SUBSTITUTE($B2974,"9","0"))=$B2974),1,0)),"")</f>
        <v/>
      </c>
      <c r="M2974" s="9">
        <f t="shared" si="93"/>
        <v>0</v>
      </c>
      <c r="N2974" s="36">
        <f>IF(AND(M2974&lt;=PhieuBauCu!$B$13,M2974&gt;=1),1,0)</f>
        <v>0</v>
      </c>
    </row>
    <row r="2975" spans="1:14" ht="28.5" customHeight="1">
      <c r="A2975" s="2">
        <v>2970</v>
      </c>
      <c r="B2975" s="3"/>
      <c r="C2975" s="48" t="str">
        <f t="shared" si="92"/>
        <v/>
      </c>
      <c r="D2975" s="5" t="str">
        <f>IF(PhieuBauCu!$B$2&gt;0,IF(LEN($B2975)=0,"",IF(AND($B2975&gt;0,VALUE(SUBSTITUTE($B2975,"1","0"))=$B2975),1,0)),"")</f>
        <v/>
      </c>
      <c r="E2975" s="5" t="str">
        <f>IF(PhieuBauCu!$B$2&gt;1,IF(LEN($B2975)=0,"",IF(AND($B2975&gt;0,VALUE(SUBSTITUTE($B2975,"2","0"))=$B2975),1,0)),"")</f>
        <v/>
      </c>
      <c r="F2975" s="5" t="str">
        <f>IF(PhieuBauCu!$B$2&gt;2,IF(LEN($B2975)=0,"",IF(AND($B2975&gt;0,VALUE(SUBSTITUTE($B2975,"3","0"))=$B2975),1,0)),"")</f>
        <v/>
      </c>
      <c r="G2975" s="5" t="str">
        <f>IF(PhieuBauCu!$B$2&gt;3,IF(LEN($B2975)=0,"",IF(AND($B2975&gt;0,VALUE(SUBSTITUTE($B2975,"4","0"))=$B2975),1,0)),"")</f>
        <v/>
      </c>
      <c r="H2975" s="5" t="str">
        <f>IF(PhieuBauCu!$B$2&gt;4,IF(LEN($B2975)=0,"",IF(AND($B2975&gt;0,VALUE(SUBSTITUTE($B2975,"5","0"))=$B2975),1,0)),"")</f>
        <v/>
      </c>
      <c r="I2975" s="5" t="str">
        <f>IF(PhieuBauCu!$B$2&gt;5,IF(LEN($B2975)=0,"",IF(AND($B2975&gt;0,VALUE(SUBSTITUTE($B2975,"6","0"))=$B2975),1,0)),"")</f>
        <v/>
      </c>
      <c r="J2975" s="5" t="str">
        <f>IF(PhieuBauCu!$B$2&gt;6,IF(LEN($B2975)=0,"",IF(AND($B2975&gt;0,VALUE(SUBSTITUTE($B2975,"7","0"))=$B2975),1,0)),"")</f>
        <v/>
      </c>
      <c r="K2975" s="5" t="str">
        <f>IF(PhieuBauCu!$B$2&gt;7,IF(LEN($B2975)=0,"",IF(AND($B2975&gt;0,VALUE(SUBSTITUTE($B2975,"8","0"))=$B2975),1,0)),"")</f>
        <v/>
      </c>
      <c r="L2975" s="5" t="str">
        <f>IF(PhieuBauCu!$B$2&gt;8,IF(LEN($B2975)=0,"",IF(AND($B2975&gt;0,VALUE(SUBSTITUTE($B2975,"9","0"))=$B2975),1,0)),"")</f>
        <v/>
      </c>
      <c r="M2975" s="9">
        <f t="shared" si="93"/>
        <v>0</v>
      </c>
      <c r="N2975" s="36">
        <f>IF(AND(M2975&lt;=PhieuBauCu!$B$13,M2975&gt;=1),1,0)</f>
        <v>0</v>
      </c>
    </row>
    <row r="2976" spans="1:14" ht="28.5" customHeight="1">
      <c r="A2976" s="2">
        <v>2971</v>
      </c>
      <c r="B2976" s="3"/>
      <c r="C2976" s="48" t="str">
        <f t="shared" si="92"/>
        <v/>
      </c>
      <c r="D2976" s="5" t="str">
        <f>IF(PhieuBauCu!$B$2&gt;0,IF(LEN($B2976)=0,"",IF(AND($B2976&gt;0,VALUE(SUBSTITUTE($B2976,"1","0"))=$B2976),1,0)),"")</f>
        <v/>
      </c>
      <c r="E2976" s="5" t="str">
        <f>IF(PhieuBauCu!$B$2&gt;1,IF(LEN($B2976)=0,"",IF(AND($B2976&gt;0,VALUE(SUBSTITUTE($B2976,"2","0"))=$B2976),1,0)),"")</f>
        <v/>
      </c>
      <c r="F2976" s="5" t="str">
        <f>IF(PhieuBauCu!$B$2&gt;2,IF(LEN($B2976)=0,"",IF(AND($B2976&gt;0,VALUE(SUBSTITUTE($B2976,"3","0"))=$B2976),1,0)),"")</f>
        <v/>
      </c>
      <c r="G2976" s="5" t="str">
        <f>IF(PhieuBauCu!$B$2&gt;3,IF(LEN($B2976)=0,"",IF(AND($B2976&gt;0,VALUE(SUBSTITUTE($B2976,"4","0"))=$B2976),1,0)),"")</f>
        <v/>
      </c>
      <c r="H2976" s="5" t="str">
        <f>IF(PhieuBauCu!$B$2&gt;4,IF(LEN($B2976)=0,"",IF(AND($B2976&gt;0,VALUE(SUBSTITUTE($B2976,"5","0"))=$B2976),1,0)),"")</f>
        <v/>
      </c>
      <c r="I2976" s="5" t="str">
        <f>IF(PhieuBauCu!$B$2&gt;5,IF(LEN($B2976)=0,"",IF(AND($B2976&gt;0,VALUE(SUBSTITUTE($B2976,"6","0"))=$B2976),1,0)),"")</f>
        <v/>
      </c>
      <c r="J2976" s="5" t="str">
        <f>IF(PhieuBauCu!$B$2&gt;6,IF(LEN($B2976)=0,"",IF(AND($B2976&gt;0,VALUE(SUBSTITUTE($B2976,"7","0"))=$B2976),1,0)),"")</f>
        <v/>
      </c>
      <c r="K2976" s="5" t="str">
        <f>IF(PhieuBauCu!$B$2&gt;7,IF(LEN($B2976)=0,"",IF(AND($B2976&gt;0,VALUE(SUBSTITUTE($B2976,"8","0"))=$B2976),1,0)),"")</f>
        <v/>
      </c>
      <c r="L2976" s="5" t="str">
        <f>IF(PhieuBauCu!$B$2&gt;8,IF(LEN($B2976)=0,"",IF(AND($B2976&gt;0,VALUE(SUBSTITUTE($B2976,"9","0"))=$B2976),1,0)),"")</f>
        <v/>
      </c>
      <c r="M2976" s="9">
        <f t="shared" si="93"/>
        <v>0</v>
      </c>
      <c r="N2976" s="36">
        <f>IF(AND(M2976&lt;=PhieuBauCu!$B$13,M2976&gt;=1),1,0)</f>
        <v>0</v>
      </c>
    </row>
    <row r="2977" spans="1:14" ht="28.5" customHeight="1">
      <c r="A2977" s="2">
        <v>2972</v>
      </c>
      <c r="B2977" s="3"/>
      <c r="C2977" s="48" t="str">
        <f t="shared" si="92"/>
        <v/>
      </c>
      <c r="D2977" s="5" t="str">
        <f>IF(PhieuBauCu!$B$2&gt;0,IF(LEN($B2977)=0,"",IF(AND($B2977&gt;0,VALUE(SUBSTITUTE($B2977,"1","0"))=$B2977),1,0)),"")</f>
        <v/>
      </c>
      <c r="E2977" s="5" t="str">
        <f>IF(PhieuBauCu!$B$2&gt;1,IF(LEN($B2977)=0,"",IF(AND($B2977&gt;0,VALUE(SUBSTITUTE($B2977,"2","0"))=$B2977),1,0)),"")</f>
        <v/>
      </c>
      <c r="F2977" s="5" t="str">
        <f>IF(PhieuBauCu!$B$2&gt;2,IF(LEN($B2977)=0,"",IF(AND($B2977&gt;0,VALUE(SUBSTITUTE($B2977,"3","0"))=$B2977),1,0)),"")</f>
        <v/>
      </c>
      <c r="G2977" s="5" t="str">
        <f>IF(PhieuBauCu!$B$2&gt;3,IF(LEN($B2977)=0,"",IF(AND($B2977&gt;0,VALUE(SUBSTITUTE($B2977,"4","0"))=$B2977),1,0)),"")</f>
        <v/>
      </c>
      <c r="H2977" s="5" t="str">
        <f>IF(PhieuBauCu!$B$2&gt;4,IF(LEN($B2977)=0,"",IF(AND($B2977&gt;0,VALUE(SUBSTITUTE($B2977,"5","0"))=$B2977),1,0)),"")</f>
        <v/>
      </c>
      <c r="I2977" s="5" t="str">
        <f>IF(PhieuBauCu!$B$2&gt;5,IF(LEN($B2977)=0,"",IF(AND($B2977&gt;0,VALUE(SUBSTITUTE($B2977,"6","0"))=$B2977),1,0)),"")</f>
        <v/>
      </c>
      <c r="J2977" s="5" t="str">
        <f>IF(PhieuBauCu!$B$2&gt;6,IF(LEN($B2977)=0,"",IF(AND($B2977&gt;0,VALUE(SUBSTITUTE($B2977,"7","0"))=$B2977),1,0)),"")</f>
        <v/>
      </c>
      <c r="K2977" s="5" t="str">
        <f>IF(PhieuBauCu!$B$2&gt;7,IF(LEN($B2977)=0,"",IF(AND($B2977&gt;0,VALUE(SUBSTITUTE($B2977,"8","0"))=$B2977),1,0)),"")</f>
        <v/>
      </c>
      <c r="L2977" s="5" t="str">
        <f>IF(PhieuBauCu!$B$2&gt;8,IF(LEN($B2977)=0,"",IF(AND($B2977&gt;0,VALUE(SUBSTITUTE($B2977,"9","0"))=$B2977),1,0)),"")</f>
        <v/>
      </c>
      <c r="M2977" s="9">
        <f t="shared" si="93"/>
        <v>0</v>
      </c>
      <c r="N2977" s="36">
        <f>IF(AND(M2977&lt;=PhieuBauCu!$B$13,M2977&gt;=1),1,0)</f>
        <v>0</v>
      </c>
    </row>
    <row r="2978" spans="1:14" ht="28.5" customHeight="1">
      <c r="A2978" s="2">
        <v>2973</v>
      </c>
      <c r="B2978" s="3"/>
      <c r="C2978" s="48" t="str">
        <f t="shared" si="92"/>
        <v/>
      </c>
      <c r="D2978" s="5" t="str">
        <f>IF(PhieuBauCu!$B$2&gt;0,IF(LEN($B2978)=0,"",IF(AND($B2978&gt;0,VALUE(SUBSTITUTE($B2978,"1","0"))=$B2978),1,0)),"")</f>
        <v/>
      </c>
      <c r="E2978" s="5" t="str">
        <f>IF(PhieuBauCu!$B$2&gt;1,IF(LEN($B2978)=0,"",IF(AND($B2978&gt;0,VALUE(SUBSTITUTE($B2978,"2","0"))=$B2978),1,0)),"")</f>
        <v/>
      </c>
      <c r="F2978" s="5" t="str">
        <f>IF(PhieuBauCu!$B$2&gt;2,IF(LEN($B2978)=0,"",IF(AND($B2978&gt;0,VALUE(SUBSTITUTE($B2978,"3","0"))=$B2978),1,0)),"")</f>
        <v/>
      </c>
      <c r="G2978" s="5" t="str">
        <f>IF(PhieuBauCu!$B$2&gt;3,IF(LEN($B2978)=0,"",IF(AND($B2978&gt;0,VALUE(SUBSTITUTE($B2978,"4","0"))=$B2978),1,0)),"")</f>
        <v/>
      </c>
      <c r="H2978" s="5" t="str">
        <f>IF(PhieuBauCu!$B$2&gt;4,IF(LEN($B2978)=0,"",IF(AND($B2978&gt;0,VALUE(SUBSTITUTE($B2978,"5","0"))=$B2978),1,0)),"")</f>
        <v/>
      </c>
      <c r="I2978" s="5" t="str">
        <f>IF(PhieuBauCu!$B$2&gt;5,IF(LEN($B2978)=0,"",IF(AND($B2978&gt;0,VALUE(SUBSTITUTE($B2978,"6","0"))=$B2978),1,0)),"")</f>
        <v/>
      </c>
      <c r="J2978" s="5" t="str">
        <f>IF(PhieuBauCu!$B$2&gt;6,IF(LEN($B2978)=0,"",IF(AND($B2978&gt;0,VALUE(SUBSTITUTE($B2978,"7","0"))=$B2978),1,0)),"")</f>
        <v/>
      </c>
      <c r="K2978" s="5" t="str">
        <f>IF(PhieuBauCu!$B$2&gt;7,IF(LEN($B2978)=0,"",IF(AND($B2978&gt;0,VALUE(SUBSTITUTE($B2978,"8","0"))=$B2978),1,0)),"")</f>
        <v/>
      </c>
      <c r="L2978" s="5" t="str">
        <f>IF(PhieuBauCu!$B$2&gt;8,IF(LEN($B2978)=0,"",IF(AND($B2978&gt;0,VALUE(SUBSTITUTE($B2978,"9","0"))=$B2978),1,0)),"")</f>
        <v/>
      </c>
      <c r="M2978" s="9">
        <f t="shared" si="93"/>
        <v>0</v>
      </c>
      <c r="N2978" s="36">
        <f>IF(AND(M2978&lt;=PhieuBauCu!$B$13,M2978&gt;=1),1,0)</f>
        <v>0</v>
      </c>
    </row>
    <row r="2979" spans="1:14" ht="28.5" customHeight="1">
      <c r="A2979" s="2">
        <v>2974</v>
      </c>
      <c r="B2979" s="3"/>
      <c r="C2979" s="48" t="str">
        <f t="shared" si="92"/>
        <v/>
      </c>
      <c r="D2979" s="5" t="str">
        <f>IF(PhieuBauCu!$B$2&gt;0,IF(LEN($B2979)=0,"",IF(AND($B2979&gt;0,VALUE(SUBSTITUTE($B2979,"1","0"))=$B2979),1,0)),"")</f>
        <v/>
      </c>
      <c r="E2979" s="5" t="str">
        <f>IF(PhieuBauCu!$B$2&gt;1,IF(LEN($B2979)=0,"",IF(AND($B2979&gt;0,VALUE(SUBSTITUTE($B2979,"2","0"))=$B2979),1,0)),"")</f>
        <v/>
      </c>
      <c r="F2979" s="5" t="str">
        <f>IF(PhieuBauCu!$B$2&gt;2,IF(LEN($B2979)=0,"",IF(AND($B2979&gt;0,VALUE(SUBSTITUTE($B2979,"3","0"))=$B2979),1,0)),"")</f>
        <v/>
      </c>
      <c r="G2979" s="5" t="str">
        <f>IF(PhieuBauCu!$B$2&gt;3,IF(LEN($B2979)=0,"",IF(AND($B2979&gt;0,VALUE(SUBSTITUTE($B2979,"4","0"))=$B2979),1,0)),"")</f>
        <v/>
      </c>
      <c r="H2979" s="5" t="str">
        <f>IF(PhieuBauCu!$B$2&gt;4,IF(LEN($B2979)=0,"",IF(AND($B2979&gt;0,VALUE(SUBSTITUTE($B2979,"5","0"))=$B2979),1,0)),"")</f>
        <v/>
      </c>
      <c r="I2979" s="5" t="str">
        <f>IF(PhieuBauCu!$B$2&gt;5,IF(LEN($B2979)=0,"",IF(AND($B2979&gt;0,VALUE(SUBSTITUTE($B2979,"6","0"))=$B2979),1,0)),"")</f>
        <v/>
      </c>
      <c r="J2979" s="5" t="str">
        <f>IF(PhieuBauCu!$B$2&gt;6,IF(LEN($B2979)=0,"",IF(AND($B2979&gt;0,VALUE(SUBSTITUTE($B2979,"7","0"))=$B2979),1,0)),"")</f>
        <v/>
      </c>
      <c r="K2979" s="5" t="str">
        <f>IF(PhieuBauCu!$B$2&gt;7,IF(LEN($B2979)=0,"",IF(AND($B2979&gt;0,VALUE(SUBSTITUTE($B2979,"8","0"))=$B2979),1,0)),"")</f>
        <v/>
      </c>
      <c r="L2979" s="5" t="str">
        <f>IF(PhieuBauCu!$B$2&gt;8,IF(LEN($B2979)=0,"",IF(AND($B2979&gt;0,VALUE(SUBSTITUTE($B2979,"9","0"))=$B2979),1,0)),"")</f>
        <v/>
      </c>
      <c r="M2979" s="9">
        <f t="shared" si="93"/>
        <v>0</v>
      </c>
      <c r="N2979" s="36">
        <f>IF(AND(M2979&lt;=PhieuBauCu!$B$13,M2979&gt;=1),1,0)</f>
        <v>0</v>
      </c>
    </row>
    <row r="2980" spans="1:14" ht="28.5" customHeight="1">
      <c r="A2980" s="2">
        <v>2975</v>
      </c>
      <c r="B2980" s="3"/>
      <c r="C2980" s="48" t="str">
        <f t="shared" si="92"/>
        <v/>
      </c>
      <c r="D2980" s="5" t="str">
        <f>IF(PhieuBauCu!$B$2&gt;0,IF(LEN($B2980)=0,"",IF(AND($B2980&gt;0,VALUE(SUBSTITUTE($B2980,"1","0"))=$B2980),1,0)),"")</f>
        <v/>
      </c>
      <c r="E2980" s="5" t="str">
        <f>IF(PhieuBauCu!$B$2&gt;1,IF(LEN($B2980)=0,"",IF(AND($B2980&gt;0,VALUE(SUBSTITUTE($B2980,"2","0"))=$B2980),1,0)),"")</f>
        <v/>
      </c>
      <c r="F2980" s="5" t="str">
        <f>IF(PhieuBauCu!$B$2&gt;2,IF(LEN($B2980)=0,"",IF(AND($B2980&gt;0,VALUE(SUBSTITUTE($B2980,"3","0"))=$B2980),1,0)),"")</f>
        <v/>
      </c>
      <c r="G2980" s="5" t="str">
        <f>IF(PhieuBauCu!$B$2&gt;3,IF(LEN($B2980)=0,"",IF(AND($B2980&gt;0,VALUE(SUBSTITUTE($B2980,"4","0"))=$B2980),1,0)),"")</f>
        <v/>
      </c>
      <c r="H2980" s="5" t="str">
        <f>IF(PhieuBauCu!$B$2&gt;4,IF(LEN($B2980)=0,"",IF(AND($B2980&gt;0,VALUE(SUBSTITUTE($B2980,"5","0"))=$B2980),1,0)),"")</f>
        <v/>
      </c>
      <c r="I2980" s="5" t="str">
        <f>IF(PhieuBauCu!$B$2&gt;5,IF(LEN($B2980)=0,"",IF(AND($B2980&gt;0,VALUE(SUBSTITUTE($B2980,"6","0"))=$B2980),1,0)),"")</f>
        <v/>
      </c>
      <c r="J2980" s="5" t="str">
        <f>IF(PhieuBauCu!$B$2&gt;6,IF(LEN($B2980)=0,"",IF(AND($B2980&gt;0,VALUE(SUBSTITUTE($B2980,"7","0"))=$B2980),1,0)),"")</f>
        <v/>
      </c>
      <c r="K2980" s="5" t="str">
        <f>IF(PhieuBauCu!$B$2&gt;7,IF(LEN($B2980)=0,"",IF(AND($B2980&gt;0,VALUE(SUBSTITUTE($B2980,"8","0"))=$B2980),1,0)),"")</f>
        <v/>
      </c>
      <c r="L2980" s="5" t="str">
        <f>IF(PhieuBauCu!$B$2&gt;8,IF(LEN($B2980)=0,"",IF(AND($B2980&gt;0,VALUE(SUBSTITUTE($B2980,"9","0"))=$B2980),1,0)),"")</f>
        <v/>
      </c>
      <c r="M2980" s="9">
        <f t="shared" si="93"/>
        <v>0</v>
      </c>
      <c r="N2980" s="36">
        <f>IF(AND(M2980&lt;=PhieuBauCu!$B$13,M2980&gt;=1),1,0)</f>
        <v>0</v>
      </c>
    </row>
    <row r="2981" spans="1:14" ht="28.5" customHeight="1">
      <c r="A2981" s="2">
        <v>2976</v>
      </c>
      <c r="B2981" s="3"/>
      <c r="C2981" s="48" t="str">
        <f t="shared" si="92"/>
        <v/>
      </c>
      <c r="D2981" s="5" t="str">
        <f>IF(PhieuBauCu!$B$2&gt;0,IF(LEN($B2981)=0,"",IF(AND($B2981&gt;0,VALUE(SUBSTITUTE($B2981,"1","0"))=$B2981),1,0)),"")</f>
        <v/>
      </c>
      <c r="E2981" s="5" t="str">
        <f>IF(PhieuBauCu!$B$2&gt;1,IF(LEN($B2981)=0,"",IF(AND($B2981&gt;0,VALUE(SUBSTITUTE($B2981,"2","0"))=$B2981),1,0)),"")</f>
        <v/>
      </c>
      <c r="F2981" s="5" t="str">
        <f>IF(PhieuBauCu!$B$2&gt;2,IF(LEN($B2981)=0,"",IF(AND($B2981&gt;0,VALUE(SUBSTITUTE($B2981,"3","0"))=$B2981),1,0)),"")</f>
        <v/>
      </c>
      <c r="G2981" s="5" t="str">
        <f>IF(PhieuBauCu!$B$2&gt;3,IF(LEN($B2981)=0,"",IF(AND($B2981&gt;0,VALUE(SUBSTITUTE($B2981,"4","0"))=$B2981),1,0)),"")</f>
        <v/>
      </c>
      <c r="H2981" s="5" t="str">
        <f>IF(PhieuBauCu!$B$2&gt;4,IF(LEN($B2981)=0,"",IF(AND($B2981&gt;0,VALUE(SUBSTITUTE($B2981,"5","0"))=$B2981),1,0)),"")</f>
        <v/>
      </c>
      <c r="I2981" s="5" t="str">
        <f>IF(PhieuBauCu!$B$2&gt;5,IF(LEN($B2981)=0,"",IF(AND($B2981&gt;0,VALUE(SUBSTITUTE($B2981,"6","0"))=$B2981),1,0)),"")</f>
        <v/>
      </c>
      <c r="J2981" s="5" t="str">
        <f>IF(PhieuBauCu!$B$2&gt;6,IF(LEN($B2981)=0,"",IF(AND($B2981&gt;0,VALUE(SUBSTITUTE($B2981,"7","0"))=$B2981),1,0)),"")</f>
        <v/>
      </c>
      <c r="K2981" s="5" t="str">
        <f>IF(PhieuBauCu!$B$2&gt;7,IF(LEN($B2981)=0,"",IF(AND($B2981&gt;0,VALUE(SUBSTITUTE($B2981,"8","0"))=$B2981),1,0)),"")</f>
        <v/>
      </c>
      <c r="L2981" s="5" t="str">
        <f>IF(PhieuBauCu!$B$2&gt;8,IF(LEN($B2981)=0,"",IF(AND($B2981&gt;0,VALUE(SUBSTITUTE($B2981,"9","0"))=$B2981),1,0)),"")</f>
        <v/>
      </c>
      <c r="M2981" s="9">
        <f t="shared" si="93"/>
        <v>0</v>
      </c>
      <c r="N2981" s="36">
        <f>IF(AND(M2981&lt;=PhieuBauCu!$B$13,M2981&gt;=1),1,0)</f>
        <v>0</v>
      </c>
    </row>
    <row r="2982" spans="1:14" ht="28.5" customHeight="1">
      <c r="A2982" s="2">
        <v>2977</v>
      </c>
      <c r="B2982" s="3"/>
      <c r="C2982" s="48" t="str">
        <f t="shared" si="92"/>
        <v/>
      </c>
      <c r="D2982" s="5" t="str">
        <f>IF(PhieuBauCu!$B$2&gt;0,IF(LEN($B2982)=0,"",IF(AND($B2982&gt;0,VALUE(SUBSTITUTE($B2982,"1","0"))=$B2982),1,0)),"")</f>
        <v/>
      </c>
      <c r="E2982" s="5" t="str">
        <f>IF(PhieuBauCu!$B$2&gt;1,IF(LEN($B2982)=0,"",IF(AND($B2982&gt;0,VALUE(SUBSTITUTE($B2982,"2","0"))=$B2982),1,0)),"")</f>
        <v/>
      </c>
      <c r="F2982" s="5" t="str">
        <f>IF(PhieuBauCu!$B$2&gt;2,IF(LEN($B2982)=0,"",IF(AND($B2982&gt;0,VALUE(SUBSTITUTE($B2982,"3","0"))=$B2982),1,0)),"")</f>
        <v/>
      </c>
      <c r="G2982" s="5" t="str">
        <f>IF(PhieuBauCu!$B$2&gt;3,IF(LEN($B2982)=0,"",IF(AND($B2982&gt;0,VALUE(SUBSTITUTE($B2982,"4","0"))=$B2982),1,0)),"")</f>
        <v/>
      </c>
      <c r="H2982" s="5" t="str">
        <f>IF(PhieuBauCu!$B$2&gt;4,IF(LEN($B2982)=0,"",IF(AND($B2982&gt;0,VALUE(SUBSTITUTE($B2982,"5","0"))=$B2982),1,0)),"")</f>
        <v/>
      </c>
      <c r="I2982" s="5" t="str">
        <f>IF(PhieuBauCu!$B$2&gt;5,IF(LEN($B2982)=0,"",IF(AND($B2982&gt;0,VALUE(SUBSTITUTE($B2982,"6","0"))=$B2982),1,0)),"")</f>
        <v/>
      </c>
      <c r="J2982" s="5" t="str">
        <f>IF(PhieuBauCu!$B$2&gt;6,IF(LEN($B2982)=0,"",IF(AND($B2982&gt;0,VALUE(SUBSTITUTE($B2982,"7","0"))=$B2982),1,0)),"")</f>
        <v/>
      </c>
      <c r="K2982" s="5" t="str">
        <f>IF(PhieuBauCu!$B$2&gt;7,IF(LEN($B2982)=0,"",IF(AND($B2982&gt;0,VALUE(SUBSTITUTE($B2982,"8","0"))=$B2982),1,0)),"")</f>
        <v/>
      </c>
      <c r="L2982" s="5" t="str">
        <f>IF(PhieuBauCu!$B$2&gt;8,IF(LEN($B2982)=0,"",IF(AND($B2982&gt;0,VALUE(SUBSTITUTE($B2982,"9","0"))=$B2982),1,0)),"")</f>
        <v/>
      </c>
      <c r="M2982" s="9">
        <f t="shared" si="93"/>
        <v>0</v>
      </c>
      <c r="N2982" s="36">
        <f>IF(AND(M2982&lt;=PhieuBauCu!$B$13,M2982&gt;=1),1,0)</f>
        <v>0</v>
      </c>
    </row>
    <row r="2983" spans="1:14" ht="28.5" customHeight="1">
      <c r="A2983" s="2">
        <v>2978</v>
      </c>
      <c r="B2983" s="3"/>
      <c r="C2983" s="48" t="str">
        <f t="shared" si="92"/>
        <v/>
      </c>
      <c r="D2983" s="5" t="str">
        <f>IF(PhieuBauCu!$B$2&gt;0,IF(LEN($B2983)=0,"",IF(AND($B2983&gt;0,VALUE(SUBSTITUTE($B2983,"1","0"))=$B2983),1,0)),"")</f>
        <v/>
      </c>
      <c r="E2983" s="5" t="str">
        <f>IF(PhieuBauCu!$B$2&gt;1,IF(LEN($B2983)=0,"",IF(AND($B2983&gt;0,VALUE(SUBSTITUTE($B2983,"2","0"))=$B2983),1,0)),"")</f>
        <v/>
      </c>
      <c r="F2983" s="5" t="str">
        <f>IF(PhieuBauCu!$B$2&gt;2,IF(LEN($B2983)=0,"",IF(AND($B2983&gt;0,VALUE(SUBSTITUTE($B2983,"3","0"))=$B2983),1,0)),"")</f>
        <v/>
      </c>
      <c r="G2983" s="5" t="str">
        <f>IF(PhieuBauCu!$B$2&gt;3,IF(LEN($B2983)=0,"",IF(AND($B2983&gt;0,VALUE(SUBSTITUTE($B2983,"4","0"))=$B2983),1,0)),"")</f>
        <v/>
      </c>
      <c r="H2983" s="5" t="str">
        <f>IF(PhieuBauCu!$B$2&gt;4,IF(LEN($B2983)=0,"",IF(AND($B2983&gt;0,VALUE(SUBSTITUTE($B2983,"5","0"))=$B2983),1,0)),"")</f>
        <v/>
      </c>
      <c r="I2983" s="5" t="str">
        <f>IF(PhieuBauCu!$B$2&gt;5,IF(LEN($B2983)=0,"",IF(AND($B2983&gt;0,VALUE(SUBSTITUTE($B2983,"6","0"))=$B2983),1,0)),"")</f>
        <v/>
      </c>
      <c r="J2983" s="5" t="str">
        <f>IF(PhieuBauCu!$B$2&gt;6,IF(LEN($B2983)=0,"",IF(AND($B2983&gt;0,VALUE(SUBSTITUTE($B2983,"7","0"))=$B2983),1,0)),"")</f>
        <v/>
      </c>
      <c r="K2983" s="5" t="str">
        <f>IF(PhieuBauCu!$B$2&gt;7,IF(LEN($B2983)=0,"",IF(AND($B2983&gt;0,VALUE(SUBSTITUTE($B2983,"8","0"))=$B2983),1,0)),"")</f>
        <v/>
      </c>
      <c r="L2983" s="5" t="str">
        <f>IF(PhieuBauCu!$B$2&gt;8,IF(LEN($B2983)=0,"",IF(AND($B2983&gt;0,VALUE(SUBSTITUTE($B2983,"9","0"))=$B2983),1,0)),"")</f>
        <v/>
      </c>
      <c r="M2983" s="9">
        <f t="shared" si="93"/>
        <v>0</v>
      </c>
      <c r="N2983" s="36">
        <f>IF(AND(M2983&lt;=PhieuBauCu!$B$13,M2983&gt;=1),1,0)</f>
        <v>0</v>
      </c>
    </row>
    <row r="2984" spans="1:14" ht="28.5" customHeight="1">
      <c r="A2984" s="2">
        <v>2979</v>
      </c>
      <c r="B2984" s="3"/>
      <c r="C2984" s="48" t="str">
        <f t="shared" si="92"/>
        <v/>
      </c>
      <c r="D2984" s="5" t="str">
        <f>IF(PhieuBauCu!$B$2&gt;0,IF(LEN($B2984)=0,"",IF(AND($B2984&gt;0,VALUE(SUBSTITUTE($B2984,"1","0"))=$B2984),1,0)),"")</f>
        <v/>
      </c>
      <c r="E2984" s="5" t="str">
        <f>IF(PhieuBauCu!$B$2&gt;1,IF(LEN($B2984)=0,"",IF(AND($B2984&gt;0,VALUE(SUBSTITUTE($B2984,"2","0"))=$B2984),1,0)),"")</f>
        <v/>
      </c>
      <c r="F2984" s="5" t="str">
        <f>IF(PhieuBauCu!$B$2&gt;2,IF(LEN($B2984)=0,"",IF(AND($B2984&gt;0,VALUE(SUBSTITUTE($B2984,"3","0"))=$B2984),1,0)),"")</f>
        <v/>
      </c>
      <c r="G2984" s="5" t="str">
        <f>IF(PhieuBauCu!$B$2&gt;3,IF(LEN($B2984)=0,"",IF(AND($B2984&gt;0,VALUE(SUBSTITUTE($B2984,"4","0"))=$B2984),1,0)),"")</f>
        <v/>
      </c>
      <c r="H2984" s="5" t="str">
        <f>IF(PhieuBauCu!$B$2&gt;4,IF(LEN($B2984)=0,"",IF(AND($B2984&gt;0,VALUE(SUBSTITUTE($B2984,"5","0"))=$B2984),1,0)),"")</f>
        <v/>
      </c>
      <c r="I2984" s="5" t="str">
        <f>IF(PhieuBauCu!$B$2&gt;5,IF(LEN($B2984)=0,"",IF(AND($B2984&gt;0,VALUE(SUBSTITUTE($B2984,"6","0"))=$B2984),1,0)),"")</f>
        <v/>
      </c>
      <c r="J2984" s="5" t="str">
        <f>IF(PhieuBauCu!$B$2&gt;6,IF(LEN($B2984)=0,"",IF(AND($B2984&gt;0,VALUE(SUBSTITUTE($B2984,"7","0"))=$B2984),1,0)),"")</f>
        <v/>
      </c>
      <c r="K2984" s="5" t="str">
        <f>IF(PhieuBauCu!$B$2&gt;7,IF(LEN($B2984)=0,"",IF(AND($B2984&gt;0,VALUE(SUBSTITUTE($B2984,"8","0"))=$B2984),1,0)),"")</f>
        <v/>
      </c>
      <c r="L2984" s="5" t="str">
        <f>IF(PhieuBauCu!$B$2&gt;8,IF(LEN($B2984)=0,"",IF(AND($B2984&gt;0,VALUE(SUBSTITUTE($B2984,"9","0"))=$B2984),1,0)),"")</f>
        <v/>
      </c>
      <c r="M2984" s="9">
        <f t="shared" si="93"/>
        <v>0</v>
      </c>
      <c r="N2984" s="36">
        <f>IF(AND(M2984&lt;=PhieuBauCu!$B$13,M2984&gt;=1),1,0)</f>
        <v>0</v>
      </c>
    </row>
    <row r="2985" spans="1:14" ht="28.5" customHeight="1">
      <c r="A2985" s="2">
        <v>2980</v>
      </c>
      <c r="B2985" s="3"/>
      <c r="C2985" s="48" t="str">
        <f t="shared" si="92"/>
        <v/>
      </c>
      <c r="D2985" s="5" t="str">
        <f>IF(PhieuBauCu!$B$2&gt;0,IF(LEN($B2985)=0,"",IF(AND($B2985&gt;0,VALUE(SUBSTITUTE($B2985,"1","0"))=$B2985),1,0)),"")</f>
        <v/>
      </c>
      <c r="E2985" s="5" t="str">
        <f>IF(PhieuBauCu!$B$2&gt;1,IF(LEN($B2985)=0,"",IF(AND($B2985&gt;0,VALUE(SUBSTITUTE($B2985,"2","0"))=$B2985),1,0)),"")</f>
        <v/>
      </c>
      <c r="F2985" s="5" t="str">
        <f>IF(PhieuBauCu!$B$2&gt;2,IF(LEN($B2985)=0,"",IF(AND($B2985&gt;0,VALUE(SUBSTITUTE($B2985,"3","0"))=$B2985),1,0)),"")</f>
        <v/>
      </c>
      <c r="G2985" s="5" t="str">
        <f>IF(PhieuBauCu!$B$2&gt;3,IF(LEN($B2985)=0,"",IF(AND($B2985&gt;0,VALUE(SUBSTITUTE($B2985,"4","0"))=$B2985),1,0)),"")</f>
        <v/>
      </c>
      <c r="H2985" s="5" t="str">
        <f>IF(PhieuBauCu!$B$2&gt;4,IF(LEN($B2985)=0,"",IF(AND($B2985&gt;0,VALUE(SUBSTITUTE($B2985,"5","0"))=$B2985),1,0)),"")</f>
        <v/>
      </c>
      <c r="I2985" s="5" t="str">
        <f>IF(PhieuBauCu!$B$2&gt;5,IF(LEN($B2985)=0,"",IF(AND($B2985&gt;0,VALUE(SUBSTITUTE($B2985,"6","0"))=$B2985),1,0)),"")</f>
        <v/>
      </c>
      <c r="J2985" s="5" t="str">
        <f>IF(PhieuBauCu!$B$2&gt;6,IF(LEN($B2985)=0,"",IF(AND($B2985&gt;0,VALUE(SUBSTITUTE($B2985,"7","0"))=$B2985),1,0)),"")</f>
        <v/>
      </c>
      <c r="K2985" s="5" t="str">
        <f>IF(PhieuBauCu!$B$2&gt;7,IF(LEN($B2985)=0,"",IF(AND($B2985&gt;0,VALUE(SUBSTITUTE($B2985,"8","0"))=$B2985),1,0)),"")</f>
        <v/>
      </c>
      <c r="L2985" s="5" t="str">
        <f>IF(PhieuBauCu!$B$2&gt;8,IF(LEN($B2985)=0,"",IF(AND($B2985&gt;0,VALUE(SUBSTITUTE($B2985,"9","0"))=$B2985),1,0)),"")</f>
        <v/>
      </c>
      <c r="M2985" s="9">
        <f t="shared" si="93"/>
        <v>0</v>
      </c>
      <c r="N2985" s="36">
        <f>IF(AND(M2985&lt;=PhieuBauCu!$B$13,M2985&gt;=1),1,0)</f>
        <v>0</v>
      </c>
    </row>
    <row r="2986" spans="1:14" ht="28.5" customHeight="1">
      <c r="A2986" s="2">
        <v>2981</v>
      </c>
      <c r="B2986" s="3"/>
      <c r="C2986" s="48" t="str">
        <f t="shared" si="92"/>
        <v/>
      </c>
      <c r="D2986" s="5" t="str">
        <f>IF(PhieuBauCu!$B$2&gt;0,IF(LEN($B2986)=0,"",IF(AND($B2986&gt;0,VALUE(SUBSTITUTE($B2986,"1","0"))=$B2986),1,0)),"")</f>
        <v/>
      </c>
      <c r="E2986" s="5" t="str">
        <f>IF(PhieuBauCu!$B$2&gt;1,IF(LEN($B2986)=0,"",IF(AND($B2986&gt;0,VALUE(SUBSTITUTE($B2986,"2","0"))=$B2986),1,0)),"")</f>
        <v/>
      </c>
      <c r="F2986" s="5" t="str">
        <f>IF(PhieuBauCu!$B$2&gt;2,IF(LEN($B2986)=0,"",IF(AND($B2986&gt;0,VALUE(SUBSTITUTE($B2986,"3","0"))=$B2986),1,0)),"")</f>
        <v/>
      </c>
      <c r="G2986" s="5" t="str">
        <f>IF(PhieuBauCu!$B$2&gt;3,IF(LEN($B2986)=0,"",IF(AND($B2986&gt;0,VALUE(SUBSTITUTE($B2986,"4","0"))=$B2986),1,0)),"")</f>
        <v/>
      </c>
      <c r="H2986" s="5" t="str">
        <f>IF(PhieuBauCu!$B$2&gt;4,IF(LEN($B2986)=0,"",IF(AND($B2986&gt;0,VALUE(SUBSTITUTE($B2986,"5","0"))=$B2986),1,0)),"")</f>
        <v/>
      </c>
      <c r="I2986" s="5" t="str">
        <f>IF(PhieuBauCu!$B$2&gt;5,IF(LEN($B2986)=0,"",IF(AND($B2986&gt;0,VALUE(SUBSTITUTE($B2986,"6","0"))=$B2986),1,0)),"")</f>
        <v/>
      </c>
      <c r="J2986" s="5" t="str">
        <f>IF(PhieuBauCu!$B$2&gt;6,IF(LEN($B2986)=0,"",IF(AND($B2986&gt;0,VALUE(SUBSTITUTE($B2986,"7","0"))=$B2986),1,0)),"")</f>
        <v/>
      </c>
      <c r="K2986" s="5" t="str">
        <f>IF(PhieuBauCu!$B$2&gt;7,IF(LEN($B2986)=0,"",IF(AND($B2986&gt;0,VALUE(SUBSTITUTE($B2986,"8","0"))=$B2986),1,0)),"")</f>
        <v/>
      </c>
      <c r="L2986" s="5" t="str">
        <f>IF(PhieuBauCu!$B$2&gt;8,IF(LEN($B2986)=0,"",IF(AND($B2986&gt;0,VALUE(SUBSTITUTE($B2986,"9","0"))=$B2986),1,0)),"")</f>
        <v/>
      </c>
      <c r="M2986" s="9">
        <f t="shared" si="93"/>
        <v>0</v>
      </c>
      <c r="N2986" s="36">
        <f>IF(AND(M2986&lt;=PhieuBauCu!$B$13,M2986&gt;=1),1,0)</f>
        <v>0</v>
      </c>
    </row>
    <row r="2987" spans="1:14" ht="28.5" customHeight="1">
      <c r="A2987" s="2">
        <v>2982</v>
      </c>
      <c r="B2987" s="3"/>
      <c r="C2987" s="48" t="str">
        <f t="shared" si="92"/>
        <v/>
      </c>
      <c r="D2987" s="5" t="str">
        <f>IF(PhieuBauCu!$B$2&gt;0,IF(LEN($B2987)=0,"",IF(AND($B2987&gt;0,VALUE(SUBSTITUTE($B2987,"1","0"))=$B2987),1,0)),"")</f>
        <v/>
      </c>
      <c r="E2987" s="5" t="str">
        <f>IF(PhieuBauCu!$B$2&gt;1,IF(LEN($B2987)=0,"",IF(AND($B2987&gt;0,VALUE(SUBSTITUTE($B2987,"2","0"))=$B2987),1,0)),"")</f>
        <v/>
      </c>
      <c r="F2987" s="5" t="str">
        <f>IF(PhieuBauCu!$B$2&gt;2,IF(LEN($B2987)=0,"",IF(AND($B2987&gt;0,VALUE(SUBSTITUTE($B2987,"3","0"))=$B2987),1,0)),"")</f>
        <v/>
      </c>
      <c r="G2987" s="5" t="str">
        <f>IF(PhieuBauCu!$B$2&gt;3,IF(LEN($B2987)=0,"",IF(AND($B2987&gt;0,VALUE(SUBSTITUTE($B2987,"4","0"))=$B2987),1,0)),"")</f>
        <v/>
      </c>
      <c r="H2987" s="5" t="str">
        <f>IF(PhieuBauCu!$B$2&gt;4,IF(LEN($B2987)=0,"",IF(AND($B2987&gt;0,VALUE(SUBSTITUTE($B2987,"5","0"))=$B2987),1,0)),"")</f>
        <v/>
      </c>
      <c r="I2987" s="5" t="str">
        <f>IF(PhieuBauCu!$B$2&gt;5,IF(LEN($B2987)=0,"",IF(AND($B2987&gt;0,VALUE(SUBSTITUTE($B2987,"6","0"))=$B2987),1,0)),"")</f>
        <v/>
      </c>
      <c r="J2987" s="5" t="str">
        <f>IF(PhieuBauCu!$B$2&gt;6,IF(LEN($B2987)=0,"",IF(AND($B2987&gt;0,VALUE(SUBSTITUTE($B2987,"7","0"))=$B2987),1,0)),"")</f>
        <v/>
      </c>
      <c r="K2987" s="5" t="str">
        <f>IF(PhieuBauCu!$B$2&gt;7,IF(LEN($B2987)=0,"",IF(AND($B2987&gt;0,VALUE(SUBSTITUTE($B2987,"8","0"))=$B2987),1,0)),"")</f>
        <v/>
      </c>
      <c r="L2987" s="5" t="str">
        <f>IF(PhieuBauCu!$B$2&gt;8,IF(LEN($B2987)=0,"",IF(AND($B2987&gt;0,VALUE(SUBSTITUTE($B2987,"9","0"))=$B2987),1,0)),"")</f>
        <v/>
      </c>
      <c r="M2987" s="9">
        <f t="shared" si="93"/>
        <v>0</v>
      </c>
      <c r="N2987" s="36">
        <f>IF(AND(M2987&lt;=PhieuBauCu!$B$13,M2987&gt;=1),1,0)</f>
        <v>0</v>
      </c>
    </row>
    <row r="2988" spans="1:14" ht="28.5" customHeight="1">
      <c r="A2988" s="2">
        <v>2983</v>
      </c>
      <c r="B2988" s="3"/>
      <c r="C2988" s="48" t="str">
        <f t="shared" si="92"/>
        <v/>
      </c>
      <c r="D2988" s="5" t="str">
        <f>IF(PhieuBauCu!$B$2&gt;0,IF(LEN($B2988)=0,"",IF(AND($B2988&gt;0,VALUE(SUBSTITUTE($B2988,"1","0"))=$B2988),1,0)),"")</f>
        <v/>
      </c>
      <c r="E2988" s="5" t="str">
        <f>IF(PhieuBauCu!$B$2&gt;1,IF(LEN($B2988)=0,"",IF(AND($B2988&gt;0,VALUE(SUBSTITUTE($B2988,"2","0"))=$B2988),1,0)),"")</f>
        <v/>
      </c>
      <c r="F2988" s="5" t="str">
        <f>IF(PhieuBauCu!$B$2&gt;2,IF(LEN($B2988)=0,"",IF(AND($B2988&gt;0,VALUE(SUBSTITUTE($B2988,"3","0"))=$B2988),1,0)),"")</f>
        <v/>
      </c>
      <c r="G2988" s="5" t="str">
        <f>IF(PhieuBauCu!$B$2&gt;3,IF(LEN($B2988)=0,"",IF(AND($B2988&gt;0,VALUE(SUBSTITUTE($B2988,"4","0"))=$B2988),1,0)),"")</f>
        <v/>
      </c>
      <c r="H2988" s="5" t="str">
        <f>IF(PhieuBauCu!$B$2&gt;4,IF(LEN($B2988)=0,"",IF(AND($B2988&gt;0,VALUE(SUBSTITUTE($B2988,"5","0"))=$B2988),1,0)),"")</f>
        <v/>
      </c>
      <c r="I2988" s="5" t="str">
        <f>IF(PhieuBauCu!$B$2&gt;5,IF(LEN($B2988)=0,"",IF(AND($B2988&gt;0,VALUE(SUBSTITUTE($B2988,"6","0"))=$B2988),1,0)),"")</f>
        <v/>
      </c>
      <c r="J2988" s="5" t="str">
        <f>IF(PhieuBauCu!$B$2&gt;6,IF(LEN($B2988)=0,"",IF(AND($B2988&gt;0,VALUE(SUBSTITUTE($B2988,"7","0"))=$B2988),1,0)),"")</f>
        <v/>
      </c>
      <c r="K2988" s="5" t="str">
        <f>IF(PhieuBauCu!$B$2&gt;7,IF(LEN($B2988)=0,"",IF(AND($B2988&gt;0,VALUE(SUBSTITUTE($B2988,"8","0"))=$B2988),1,0)),"")</f>
        <v/>
      </c>
      <c r="L2988" s="5" t="str">
        <f>IF(PhieuBauCu!$B$2&gt;8,IF(LEN($B2988)=0,"",IF(AND($B2988&gt;0,VALUE(SUBSTITUTE($B2988,"9","0"))=$B2988),1,0)),"")</f>
        <v/>
      </c>
      <c r="M2988" s="9">
        <f t="shared" si="93"/>
        <v>0</v>
      </c>
      <c r="N2988" s="36">
        <f>IF(AND(M2988&lt;=PhieuBauCu!$B$13,M2988&gt;=1),1,0)</f>
        <v>0</v>
      </c>
    </row>
    <row r="2989" spans="1:14" ht="28.5" customHeight="1">
      <c r="A2989" s="2">
        <v>2984</v>
      </c>
      <c r="B2989" s="3"/>
      <c r="C2989" s="48" t="str">
        <f t="shared" si="92"/>
        <v/>
      </c>
      <c r="D2989" s="5" t="str">
        <f>IF(PhieuBauCu!$B$2&gt;0,IF(LEN($B2989)=0,"",IF(AND($B2989&gt;0,VALUE(SUBSTITUTE($B2989,"1","0"))=$B2989),1,0)),"")</f>
        <v/>
      </c>
      <c r="E2989" s="5" t="str">
        <f>IF(PhieuBauCu!$B$2&gt;1,IF(LEN($B2989)=0,"",IF(AND($B2989&gt;0,VALUE(SUBSTITUTE($B2989,"2","0"))=$B2989),1,0)),"")</f>
        <v/>
      </c>
      <c r="F2989" s="5" t="str">
        <f>IF(PhieuBauCu!$B$2&gt;2,IF(LEN($B2989)=0,"",IF(AND($B2989&gt;0,VALUE(SUBSTITUTE($B2989,"3","0"))=$B2989),1,0)),"")</f>
        <v/>
      </c>
      <c r="G2989" s="5" t="str">
        <f>IF(PhieuBauCu!$B$2&gt;3,IF(LEN($B2989)=0,"",IF(AND($B2989&gt;0,VALUE(SUBSTITUTE($B2989,"4","0"))=$B2989),1,0)),"")</f>
        <v/>
      </c>
      <c r="H2989" s="5" t="str">
        <f>IF(PhieuBauCu!$B$2&gt;4,IF(LEN($B2989)=0,"",IF(AND($B2989&gt;0,VALUE(SUBSTITUTE($B2989,"5","0"))=$B2989),1,0)),"")</f>
        <v/>
      </c>
      <c r="I2989" s="5" t="str">
        <f>IF(PhieuBauCu!$B$2&gt;5,IF(LEN($B2989)=0,"",IF(AND($B2989&gt;0,VALUE(SUBSTITUTE($B2989,"6","0"))=$B2989),1,0)),"")</f>
        <v/>
      </c>
      <c r="J2989" s="5" t="str">
        <f>IF(PhieuBauCu!$B$2&gt;6,IF(LEN($B2989)=0,"",IF(AND($B2989&gt;0,VALUE(SUBSTITUTE($B2989,"7","0"))=$B2989),1,0)),"")</f>
        <v/>
      </c>
      <c r="K2989" s="5" t="str">
        <f>IF(PhieuBauCu!$B$2&gt;7,IF(LEN($B2989)=0,"",IF(AND($B2989&gt;0,VALUE(SUBSTITUTE($B2989,"8","0"))=$B2989),1,0)),"")</f>
        <v/>
      </c>
      <c r="L2989" s="5" t="str">
        <f>IF(PhieuBauCu!$B$2&gt;8,IF(LEN($B2989)=0,"",IF(AND($B2989&gt;0,VALUE(SUBSTITUTE($B2989,"9","0"))=$B2989),1,0)),"")</f>
        <v/>
      </c>
      <c r="M2989" s="9">
        <f t="shared" si="93"/>
        <v>0</v>
      </c>
      <c r="N2989" s="36">
        <f>IF(AND(M2989&lt;=PhieuBauCu!$B$13,M2989&gt;=1),1,0)</f>
        <v>0</v>
      </c>
    </row>
    <row r="2990" spans="1:14" ht="28.5" customHeight="1">
      <c r="A2990" s="2">
        <v>2985</v>
      </c>
      <c r="B2990" s="3"/>
      <c r="C2990" s="48" t="str">
        <f t="shared" si="92"/>
        <v/>
      </c>
      <c r="D2990" s="5" t="str">
        <f>IF(PhieuBauCu!$B$2&gt;0,IF(LEN($B2990)=0,"",IF(AND($B2990&gt;0,VALUE(SUBSTITUTE($B2990,"1","0"))=$B2990),1,0)),"")</f>
        <v/>
      </c>
      <c r="E2990" s="5" t="str">
        <f>IF(PhieuBauCu!$B$2&gt;1,IF(LEN($B2990)=0,"",IF(AND($B2990&gt;0,VALUE(SUBSTITUTE($B2990,"2","0"))=$B2990),1,0)),"")</f>
        <v/>
      </c>
      <c r="F2990" s="5" t="str">
        <f>IF(PhieuBauCu!$B$2&gt;2,IF(LEN($B2990)=0,"",IF(AND($B2990&gt;0,VALUE(SUBSTITUTE($B2990,"3","0"))=$B2990),1,0)),"")</f>
        <v/>
      </c>
      <c r="G2990" s="5" t="str">
        <f>IF(PhieuBauCu!$B$2&gt;3,IF(LEN($B2990)=0,"",IF(AND($B2990&gt;0,VALUE(SUBSTITUTE($B2990,"4","0"))=$B2990),1,0)),"")</f>
        <v/>
      </c>
      <c r="H2990" s="5" t="str">
        <f>IF(PhieuBauCu!$B$2&gt;4,IF(LEN($B2990)=0,"",IF(AND($B2990&gt;0,VALUE(SUBSTITUTE($B2990,"5","0"))=$B2990),1,0)),"")</f>
        <v/>
      </c>
      <c r="I2990" s="5" t="str">
        <f>IF(PhieuBauCu!$B$2&gt;5,IF(LEN($B2990)=0,"",IF(AND($B2990&gt;0,VALUE(SUBSTITUTE($B2990,"6","0"))=$B2990),1,0)),"")</f>
        <v/>
      </c>
      <c r="J2990" s="5" t="str">
        <f>IF(PhieuBauCu!$B$2&gt;6,IF(LEN($B2990)=0,"",IF(AND($B2990&gt;0,VALUE(SUBSTITUTE($B2990,"7","0"))=$B2990),1,0)),"")</f>
        <v/>
      </c>
      <c r="K2990" s="5" t="str">
        <f>IF(PhieuBauCu!$B$2&gt;7,IF(LEN($B2990)=0,"",IF(AND($B2990&gt;0,VALUE(SUBSTITUTE($B2990,"8","0"))=$B2990),1,0)),"")</f>
        <v/>
      </c>
      <c r="L2990" s="5" t="str">
        <f>IF(PhieuBauCu!$B$2&gt;8,IF(LEN($B2990)=0,"",IF(AND($B2990&gt;0,VALUE(SUBSTITUTE($B2990,"9","0"))=$B2990),1,0)),"")</f>
        <v/>
      </c>
      <c r="M2990" s="9">
        <f t="shared" si="93"/>
        <v>0</v>
      </c>
      <c r="N2990" s="36">
        <f>IF(AND(M2990&lt;=PhieuBauCu!$B$13,M2990&gt;=1),1,0)</f>
        <v>0</v>
      </c>
    </row>
    <row r="2991" spans="1:14" ht="28.5" customHeight="1">
      <c r="A2991" s="2">
        <v>2986</v>
      </c>
      <c r="B2991" s="3"/>
      <c r="C2991" s="48" t="str">
        <f t="shared" si="92"/>
        <v/>
      </c>
      <c r="D2991" s="5" t="str">
        <f>IF(PhieuBauCu!$B$2&gt;0,IF(LEN($B2991)=0,"",IF(AND($B2991&gt;0,VALUE(SUBSTITUTE($B2991,"1","0"))=$B2991),1,0)),"")</f>
        <v/>
      </c>
      <c r="E2991" s="5" t="str">
        <f>IF(PhieuBauCu!$B$2&gt;1,IF(LEN($B2991)=0,"",IF(AND($B2991&gt;0,VALUE(SUBSTITUTE($B2991,"2","0"))=$B2991),1,0)),"")</f>
        <v/>
      </c>
      <c r="F2991" s="5" t="str">
        <f>IF(PhieuBauCu!$B$2&gt;2,IF(LEN($B2991)=0,"",IF(AND($B2991&gt;0,VALUE(SUBSTITUTE($B2991,"3","0"))=$B2991),1,0)),"")</f>
        <v/>
      </c>
      <c r="G2991" s="5" t="str">
        <f>IF(PhieuBauCu!$B$2&gt;3,IF(LEN($B2991)=0,"",IF(AND($B2991&gt;0,VALUE(SUBSTITUTE($B2991,"4","0"))=$B2991),1,0)),"")</f>
        <v/>
      </c>
      <c r="H2991" s="5" t="str">
        <f>IF(PhieuBauCu!$B$2&gt;4,IF(LEN($B2991)=0,"",IF(AND($B2991&gt;0,VALUE(SUBSTITUTE($B2991,"5","0"))=$B2991),1,0)),"")</f>
        <v/>
      </c>
      <c r="I2991" s="5" t="str">
        <f>IF(PhieuBauCu!$B$2&gt;5,IF(LEN($B2991)=0,"",IF(AND($B2991&gt;0,VALUE(SUBSTITUTE($B2991,"6","0"))=$B2991),1,0)),"")</f>
        <v/>
      </c>
      <c r="J2991" s="5" t="str">
        <f>IF(PhieuBauCu!$B$2&gt;6,IF(LEN($B2991)=0,"",IF(AND($B2991&gt;0,VALUE(SUBSTITUTE($B2991,"7","0"))=$B2991),1,0)),"")</f>
        <v/>
      </c>
      <c r="K2991" s="5" t="str">
        <f>IF(PhieuBauCu!$B$2&gt;7,IF(LEN($B2991)=0,"",IF(AND($B2991&gt;0,VALUE(SUBSTITUTE($B2991,"8","0"))=$B2991),1,0)),"")</f>
        <v/>
      </c>
      <c r="L2991" s="5" t="str">
        <f>IF(PhieuBauCu!$B$2&gt;8,IF(LEN($B2991)=0,"",IF(AND($B2991&gt;0,VALUE(SUBSTITUTE($B2991,"9","0"))=$B2991),1,0)),"")</f>
        <v/>
      </c>
      <c r="M2991" s="9">
        <f t="shared" si="93"/>
        <v>0</v>
      </c>
      <c r="N2991" s="36">
        <f>IF(AND(M2991&lt;=PhieuBauCu!$B$13,M2991&gt;=1),1,0)</f>
        <v>0</v>
      </c>
    </row>
    <row r="2992" spans="1:14" ht="28.5" customHeight="1">
      <c r="A2992" s="2">
        <v>2987</v>
      </c>
      <c r="B2992" s="3"/>
      <c r="C2992" s="48" t="str">
        <f t="shared" si="92"/>
        <v/>
      </c>
      <c r="D2992" s="5" t="str">
        <f>IF(PhieuBauCu!$B$2&gt;0,IF(LEN($B2992)=0,"",IF(AND($B2992&gt;0,VALUE(SUBSTITUTE($B2992,"1","0"))=$B2992),1,0)),"")</f>
        <v/>
      </c>
      <c r="E2992" s="5" t="str">
        <f>IF(PhieuBauCu!$B$2&gt;1,IF(LEN($B2992)=0,"",IF(AND($B2992&gt;0,VALUE(SUBSTITUTE($B2992,"2","0"))=$B2992),1,0)),"")</f>
        <v/>
      </c>
      <c r="F2992" s="5" t="str">
        <f>IF(PhieuBauCu!$B$2&gt;2,IF(LEN($B2992)=0,"",IF(AND($B2992&gt;0,VALUE(SUBSTITUTE($B2992,"3","0"))=$B2992),1,0)),"")</f>
        <v/>
      </c>
      <c r="G2992" s="5" t="str">
        <f>IF(PhieuBauCu!$B$2&gt;3,IF(LEN($B2992)=0,"",IF(AND($B2992&gt;0,VALUE(SUBSTITUTE($B2992,"4","0"))=$B2992),1,0)),"")</f>
        <v/>
      </c>
      <c r="H2992" s="5" t="str">
        <f>IF(PhieuBauCu!$B$2&gt;4,IF(LEN($B2992)=0,"",IF(AND($B2992&gt;0,VALUE(SUBSTITUTE($B2992,"5","0"))=$B2992),1,0)),"")</f>
        <v/>
      </c>
      <c r="I2992" s="5" t="str">
        <f>IF(PhieuBauCu!$B$2&gt;5,IF(LEN($B2992)=0,"",IF(AND($B2992&gt;0,VALUE(SUBSTITUTE($B2992,"6","0"))=$B2992),1,0)),"")</f>
        <v/>
      </c>
      <c r="J2992" s="5" t="str">
        <f>IF(PhieuBauCu!$B$2&gt;6,IF(LEN($B2992)=0,"",IF(AND($B2992&gt;0,VALUE(SUBSTITUTE($B2992,"7","0"))=$B2992),1,0)),"")</f>
        <v/>
      </c>
      <c r="K2992" s="5" t="str">
        <f>IF(PhieuBauCu!$B$2&gt;7,IF(LEN($B2992)=0,"",IF(AND($B2992&gt;0,VALUE(SUBSTITUTE($B2992,"8","0"))=$B2992),1,0)),"")</f>
        <v/>
      </c>
      <c r="L2992" s="5" t="str">
        <f>IF(PhieuBauCu!$B$2&gt;8,IF(LEN($B2992)=0,"",IF(AND($B2992&gt;0,VALUE(SUBSTITUTE($B2992,"9","0"))=$B2992),1,0)),"")</f>
        <v/>
      </c>
      <c r="M2992" s="9">
        <f t="shared" si="93"/>
        <v>0</v>
      </c>
      <c r="N2992" s="36">
        <f>IF(AND(M2992&lt;=PhieuBauCu!$B$13,M2992&gt;=1),1,0)</f>
        <v>0</v>
      </c>
    </row>
    <row r="2993" spans="1:14" ht="28.5" customHeight="1">
      <c r="A2993" s="2">
        <v>2988</v>
      </c>
      <c r="B2993" s="3"/>
      <c r="C2993" s="48" t="str">
        <f t="shared" si="92"/>
        <v/>
      </c>
      <c r="D2993" s="5" t="str">
        <f>IF(PhieuBauCu!$B$2&gt;0,IF(LEN($B2993)=0,"",IF(AND($B2993&gt;0,VALUE(SUBSTITUTE($B2993,"1","0"))=$B2993),1,0)),"")</f>
        <v/>
      </c>
      <c r="E2993" s="5" t="str">
        <f>IF(PhieuBauCu!$B$2&gt;1,IF(LEN($B2993)=0,"",IF(AND($B2993&gt;0,VALUE(SUBSTITUTE($B2993,"2","0"))=$B2993),1,0)),"")</f>
        <v/>
      </c>
      <c r="F2993" s="5" t="str">
        <f>IF(PhieuBauCu!$B$2&gt;2,IF(LEN($B2993)=0,"",IF(AND($B2993&gt;0,VALUE(SUBSTITUTE($B2993,"3","0"))=$B2993),1,0)),"")</f>
        <v/>
      </c>
      <c r="G2993" s="5" t="str">
        <f>IF(PhieuBauCu!$B$2&gt;3,IF(LEN($B2993)=0,"",IF(AND($B2993&gt;0,VALUE(SUBSTITUTE($B2993,"4","0"))=$B2993),1,0)),"")</f>
        <v/>
      </c>
      <c r="H2993" s="5" t="str">
        <f>IF(PhieuBauCu!$B$2&gt;4,IF(LEN($B2993)=0,"",IF(AND($B2993&gt;0,VALUE(SUBSTITUTE($B2993,"5","0"))=$B2993),1,0)),"")</f>
        <v/>
      </c>
      <c r="I2993" s="5" t="str">
        <f>IF(PhieuBauCu!$B$2&gt;5,IF(LEN($B2993)=0,"",IF(AND($B2993&gt;0,VALUE(SUBSTITUTE($B2993,"6","0"))=$B2993),1,0)),"")</f>
        <v/>
      </c>
      <c r="J2993" s="5" t="str">
        <f>IF(PhieuBauCu!$B$2&gt;6,IF(LEN($B2993)=0,"",IF(AND($B2993&gt;0,VALUE(SUBSTITUTE($B2993,"7","0"))=$B2993),1,0)),"")</f>
        <v/>
      </c>
      <c r="K2993" s="5" t="str">
        <f>IF(PhieuBauCu!$B$2&gt;7,IF(LEN($B2993)=0,"",IF(AND($B2993&gt;0,VALUE(SUBSTITUTE($B2993,"8","0"))=$B2993),1,0)),"")</f>
        <v/>
      </c>
      <c r="L2993" s="5" t="str">
        <f>IF(PhieuBauCu!$B$2&gt;8,IF(LEN($B2993)=0,"",IF(AND($B2993&gt;0,VALUE(SUBSTITUTE($B2993,"9","0"))=$B2993),1,0)),"")</f>
        <v/>
      </c>
      <c r="M2993" s="9">
        <f t="shared" si="93"/>
        <v>0</v>
      </c>
      <c r="N2993" s="36">
        <f>IF(AND(M2993&lt;=PhieuBauCu!$B$13,M2993&gt;=1),1,0)</f>
        <v>0</v>
      </c>
    </row>
    <row r="2994" spans="1:14" ht="28.5" customHeight="1">
      <c r="A2994" s="2">
        <v>2989</v>
      </c>
      <c r="B2994" s="3"/>
      <c r="C2994" s="48" t="str">
        <f t="shared" si="92"/>
        <v/>
      </c>
      <c r="D2994" s="5" t="str">
        <f>IF(PhieuBauCu!$B$2&gt;0,IF(LEN($B2994)=0,"",IF(AND($B2994&gt;0,VALUE(SUBSTITUTE($B2994,"1","0"))=$B2994),1,0)),"")</f>
        <v/>
      </c>
      <c r="E2994" s="5" t="str">
        <f>IF(PhieuBauCu!$B$2&gt;1,IF(LEN($B2994)=0,"",IF(AND($B2994&gt;0,VALUE(SUBSTITUTE($B2994,"2","0"))=$B2994),1,0)),"")</f>
        <v/>
      </c>
      <c r="F2994" s="5" t="str">
        <f>IF(PhieuBauCu!$B$2&gt;2,IF(LEN($B2994)=0,"",IF(AND($B2994&gt;0,VALUE(SUBSTITUTE($B2994,"3","0"))=$B2994),1,0)),"")</f>
        <v/>
      </c>
      <c r="G2994" s="5" t="str">
        <f>IF(PhieuBauCu!$B$2&gt;3,IF(LEN($B2994)=0,"",IF(AND($B2994&gt;0,VALUE(SUBSTITUTE($B2994,"4","0"))=$B2994),1,0)),"")</f>
        <v/>
      </c>
      <c r="H2994" s="5" t="str">
        <f>IF(PhieuBauCu!$B$2&gt;4,IF(LEN($B2994)=0,"",IF(AND($B2994&gt;0,VALUE(SUBSTITUTE($B2994,"5","0"))=$B2994),1,0)),"")</f>
        <v/>
      </c>
      <c r="I2994" s="5" t="str">
        <f>IF(PhieuBauCu!$B$2&gt;5,IF(LEN($B2994)=0,"",IF(AND($B2994&gt;0,VALUE(SUBSTITUTE($B2994,"6","0"))=$B2994),1,0)),"")</f>
        <v/>
      </c>
      <c r="J2994" s="5" t="str">
        <f>IF(PhieuBauCu!$B$2&gt;6,IF(LEN($B2994)=0,"",IF(AND($B2994&gt;0,VALUE(SUBSTITUTE($B2994,"7","0"))=$B2994),1,0)),"")</f>
        <v/>
      </c>
      <c r="K2994" s="5" t="str">
        <f>IF(PhieuBauCu!$B$2&gt;7,IF(LEN($B2994)=0,"",IF(AND($B2994&gt;0,VALUE(SUBSTITUTE($B2994,"8","0"))=$B2994),1,0)),"")</f>
        <v/>
      </c>
      <c r="L2994" s="5" t="str">
        <f>IF(PhieuBauCu!$B$2&gt;8,IF(LEN($B2994)=0,"",IF(AND($B2994&gt;0,VALUE(SUBSTITUTE($B2994,"9","0"))=$B2994),1,0)),"")</f>
        <v/>
      </c>
      <c r="M2994" s="9">
        <f t="shared" si="93"/>
        <v>0</v>
      </c>
      <c r="N2994" s="36">
        <f>IF(AND(M2994&lt;=PhieuBauCu!$B$13,M2994&gt;=1),1,0)</f>
        <v>0</v>
      </c>
    </row>
    <row r="2995" spans="1:14" ht="28.5" customHeight="1">
      <c r="A2995" s="2">
        <v>2990</v>
      </c>
      <c r="B2995" s="3"/>
      <c r="C2995" s="48" t="str">
        <f t="shared" si="92"/>
        <v/>
      </c>
      <c r="D2995" s="5" t="str">
        <f>IF(PhieuBauCu!$B$2&gt;0,IF(LEN($B2995)=0,"",IF(AND($B2995&gt;0,VALUE(SUBSTITUTE($B2995,"1","0"))=$B2995),1,0)),"")</f>
        <v/>
      </c>
      <c r="E2995" s="5" t="str">
        <f>IF(PhieuBauCu!$B$2&gt;1,IF(LEN($B2995)=0,"",IF(AND($B2995&gt;0,VALUE(SUBSTITUTE($B2995,"2","0"))=$B2995),1,0)),"")</f>
        <v/>
      </c>
      <c r="F2995" s="5" t="str">
        <f>IF(PhieuBauCu!$B$2&gt;2,IF(LEN($B2995)=0,"",IF(AND($B2995&gt;0,VALUE(SUBSTITUTE($B2995,"3","0"))=$B2995),1,0)),"")</f>
        <v/>
      </c>
      <c r="G2995" s="5" t="str">
        <f>IF(PhieuBauCu!$B$2&gt;3,IF(LEN($B2995)=0,"",IF(AND($B2995&gt;0,VALUE(SUBSTITUTE($B2995,"4","0"))=$B2995),1,0)),"")</f>
        <v/>
      </c>
      <c r="H2995" s="5" t="str">
        <f>IF(PhieuBauCu!$B$2&gt;4,IF(LEN($B2995)=0,"",IF(AND($B2995&gt;0,VALUE(SUBSTITUTE($B2995,"5","0"))=$B2995),1,0)),"")</f>
        <v/>
      </c>
      <c r="I2995" s="5" t="str">
        <f>IF(PhieuBauCu!$B$2&gt;5,IF(LEN($B2995)=0,"",IF(AND($B2995&gt;0,VALUE(SUBSTITUTE($B2995,"6","0"))=$B2995),1,0)),"")</f>
        <v/>
      </c>
      <c r="J2995" s="5" t="str">
        <f>IF(PhieuBauCu!$B$2&gt;6,IF(LEN($B2995)=0,"",IF(AND($B2995&gt;0,VALUE(SUBSTITUTE($B2995,"7","0"))=$B2995),1,0)),"")</f>
        <v/>
      </c>
      <c r="K2995" s="5" t="str">
        <f>IF(PhieuBauCu!$B$2&gt;7,IF(LEN($B2995)=0,"",IF(AND($B2995&gt;0,VALUE(SUBSTITUTE($B2995,"8","0"))=$B2995),1,0)),"")</f>
        <v/>
      </c>
      <c r="L2995" s="5" t="str">
        <f>IF(PhieuBauCu!$B$2&gt;8,IF(LEN($B2995)=0,"",IF(AND($B2995&gt;0,VALUE(SUBSTITUTE($B2995,"9","0"))=$B2995),1,0)),"")</f>
        <v/>
      </c>
      <c r="M2995" s="9">
        <f t="shared" si="93"/>
        <v>0</v>
      </c>
      <c r="N2995" s="36">
        <f>IF(AND(M2995&lt;=PhieuBauCu!$B$13,M2995&gt;=1),1,0)</f>
        <v>0</v>
      </c>
    </row>
    <row r="2996" spans="1:14" ht="28.5" customHeight="1">
      <c r="A2996" s="2">
        <v>2991</v>
      </c>
      <c r="B2996" s="3"/>
      <c r="C2996" s="48" t="str">
        <f t="shared" si="92"/>
        <v/>
      </c>
      <c r="D2996" s="5" t="str">
        <f>IF(PhieuBauCu!$B$2&gt;0,IF(LEN($B2996)=0,"",IF(AND($B2996&gt;0,VALUE(SUBSTITUTE($B2996,"1","0"))=$B2996),1,0)),"")</f>
        <v/>
      </c>
      <c r="E2996" s="5" t="str">
        <f>IF(PhieuBauCu!$B$2&gt;1,IF(LEN($B2996)=0,"",IF(AND($B2996&gt;0,VALUE(SUBSTITUTE($B2996,"2","0"))=$B2996),1,0)),"")</f>
        <v/>
      </c>
      <c r="F2996" s="5" t="str">
        <f>IF(PhieuBauCu!$B$2&gt;2,IF(LEN($B2996)=0,"",IF(AND($B2996&gt;0,VALUE(SUBSTITUTE($B2996,"3","0"))=$B2996),1,0)),"")</f>
        <v/>
      </c>
      <c r="G2996" s="5" t="str">
        <f>IF(PhieuBauCu!$B$2&gt;3,IF(LEN($B2996)=0,"",IF(AND($B2996&gt;0,VALUE(SUBSTITUTE($B2996,"4","0"))=$B2996),1,0)),"")</f>
        <v/>
      </c>
      <c r="H2996" s="5" t="str">
        <f>IF(PhieuBauCu!$B$2&gt;4,IF(LEN($B2996)=0,"",IF(AND($B2996&gt;0,VALUE(SUBSTITUTE($B2996,"5","0"))=$B2996),1,0)),"")</f>
        <v/>
      </c>
      <c r="I2996" s="5" t="str">
        <f>IF(PhieuBauCu!$B$2&gt;5,IF(LEN($B2996)=0,"",IF(AND($B2996&gt;0,VALUE(SUBSTITUTE($B2996,"6","0"))=$B2996),1,0)),"")</f>
        <v/>
      </c>
      <c r="J2996" s="5" t="str">
        <f>IF(PhieuBauCu!$B$2&gt;6,IF(LEN($B2996)=0,"",IF(AND($B2996&gt;0,VALUE(SUBSTITUTE($B2996,"7","0"))=$B2996),1,0)),"")</f>
        <v/>
      </c>
      <c r="K2996" s="5" t="str">
        <f>IF(PhieuBauCu!$B$2&gt;7,IF(LEN($B2996)=0,"",IF(AND($B2996&gt;0,VALUE(SUBSTITUTE($B2996,"8","0"))=$B2996),1,0)),"")</f>
        <v/>
      </c>
      <c r="L2996" s="5" t="str">
        <f>IF(PhieuBauCu!$B$2&gt;8,IF(LEN($B2996)=0,"",IF(AND($B2996&gt;0,VALUE(SUBSTITUTE($B2996,"9","0"))=$B2996),1,0)),"")</f>
        <v/>
      </c>
      <c r="M2996" s="9">
        <f t="shared" si="93"/>
        <v>0</v>
      </c>
      <c r="N2996" s="36">
        <f>IF(AND(M2996&lt;=PhieuBauCu!$B$13,M2996&gt;=1),1,0)</f>
        <v>0</v>
      </c>
    </row>
    <row r="2997" spans="1:14" ht="28.5" customHeight="1">
      <c r="A2997" s="2">
        <v>2992</v>
      </c>
      <c r="B2997" s="3"/>
      <c r="C2997" s="48" t="str">
        <f t="shared" si="92"/>
        <v/>
      </c>
      <c r="D2997" s="5" t="str">
        <f>IF(PhieuBauCu!$B$2&gt;0,IF(LEN($B2997)=0,"",IF(AND($B2997&gt;0,VALUE(SUBSTITUTE($B2997,"1","0"))=$B2997),1,0)),"")</f>
        <v/>
      </c>
      <c r="E2997" s="5" t="str">
        <f>IF(PhieuBauCu!$B$2&gt;1,IF(LEN($B2997)=0,"",IF(AND($B2997&gt;0,VALUE(SUBSTITUTE($B2997,"2","0"))=$B2997),1,0)),"")</f>
        <v/>
      </c>
      <c r="F2997" s="5" t="str">
        <f>IF(PhieuBauCu!$B$2&gt;2,IF(LEN($B2997)=0,"",IF(AND($B2997&gt;0,VALUE(SUBSTITUTE($B2997,"3","0"))=$B2997),1,0)),"")</f>
        <v/>
      </c>
      <c r="G2997" s="5" t="str">
        <f>IF(PhieuBauCu!$B$2&gt;3,IF(LEN($B2997)=0,"",IF(AND($B2997&gt;0,VALUE(SUBSTITUTE($B2997,"4","0"))=$B2997),1,0)),"")</f>
        <v/>
      </c>
      <c r="H2997" s="5" t="str">
        <f>IF(PhieuBauCu!$B$2&gt;4,IF(LEN($B2997)=0,"",IF(AND($B2997&gt;0,VALUE(SUBSTITUTE($B2997,"5","0"))=$B2997),1,0)),"")</f>
        <v/>
      </c>
      <c r="I2997" s="5" t="str">
        <f>IF(PhieuBauCu!$B$2&gt;5,IF(LEN($B2997)=0,"",IF(AND($B2997&gt;0,VALUE(SUBSTITUTE($B2997,"6","0"))=$B2997),1,0)),"")</f>
        <v/>
      </c>
      <c r="J2997" s="5" t="str">
        <f>IF(PhieuBauCu!$B$2&gt;6,IF(LEN($B2997)=0,"",IF(AND($B2997&gt;0,VALUE(SUBSTITUTE($B2997,"7","0"))=$B2997),1,0)),"")</f>
        <v/>
      </c>
      <c r="K2997" s="5" t="str">
        <f>IF(PhieuBauCu!$B$2&gt;7,IF(LEN($B2997)=0,"",IF(AND($B2997&gt;0,VALUE(SUBSTITUTE($B2997,"8","0"))=$B2997),1,0)),"")</f>
        <v/>
      </c>
      <c r="L2997" s="5" t="str">
        <f>IF(PhieuBauCu!$B$2&gt;8,IF(LEN($B2997)=0,"",IF(AND($B2997&gt;0,VALUE(SUBSTITUTE($B2997,"9","0"))=$B2997),1,0)),"")</f>
        <v/>
      </c>
      <c r="M2997" s="9">
        <f t="shared" si="93"/>
        <v>0</v>
      </c>
      <c r="N2997" s="36">
        <f>IF(AND(M2997&lt;=PhieuBauCu!$B$13,M2997&gt;=1),1,0)</f>
        <v>0</v>
      </c>
    </row>
    <row r="2998" spans="1:14" ht="28.5" customHeight="1">
      <c r="A2998" s="2">
        <v>2993</v>
      </c>
      <c r="B2998" s="3"/>
      <c r="C2998" s="48" t="str">
        <f t="shared" si="92"/>
        <v/>
      </c>
      <c r="D2998" s="5" t="str">
        <f>IF(PhieuBauCu!$B$2&gt;0,IF(LEN($B2998)=0,"",IF(AND($B2998&gt;0,VALUE(SUBSTITUTE($B2998,"1","0"))=$B2998),1,0)),"")</f>
        <v/>
      </c>
      <c r="E2998" s="5" t="str">
        <f>IF(PhieuBauCu!$B$2&gt;1,IF(LEN($B2998)=0,"",IF(AND($B2998&gt;0,VALUE(SUBSTITUTE($B2998,"2","0"))=$B2998),1,0)),"")</f>
        <v/>
      </c>
      <c r="F2998" s="5" t="str">
        <f>IF(PhieuBauCu!$B$2&gt;2,IF(LEN($B2998)=0,"",IF(AND($B2998&gt;0,VALUE(SUBSTITUTE($B2998,"3","0"))=$B2998),1,0)),"")</f>
        <v/>
      </c>
      <c r="G2998" s="5" t="str">
        <f>IF(PhieuBauCu!$B$2&gt;3,IF(LEN($B2998)=0,"",IF(AND($B2998&gt;0,VALUE(SUBSTITUTE($B2998,"4","0"))=$B2998),1,0)),"")</f>
        <v/>
      </c>
      <c r="H2998" s="5" t="str">
        <f>IF(PhieuBauCu!$B$2&gt;4,IF(LEN($B2998)=0,"",IF(AND($B2998&gt;0,VALUE(SUBSTITUTE($B2998,"5","0"))=$B2998),1,0)),"")</f>
        <v/>
      </c>
      <c r="I2998" s="5" t="str">
        <f>IF(PhieuBauCu!$B$2&gt;5,IF(LEN($B2998)=0,"",IF(AND($B2998&gt;0,VALUE(SUBSTITUTE($B2998,"6","0"))=$B2998),1,0)),"")</f>
        <v/>
      </c>
      <c r="J2998" s="5" t="str">
        <f>IF(PhieuBauCu!$B$2&gt;6,IF(LEN($B2998)=0,"",IF(AND($B2998&gt;0,VALUE(SUBSTITUTE($B2998,"7","0"))=$B2998),1,0)),"")</f>
        <v/>
      </c>
      <c r="K2998" s="5" t="str">
        <f>IF(PhieuBauCu!$B$2&gt;7,IF(LEN($B2998)=0,"",IF(AND($B2998&gt;0,VALUE(SUBSTITUTE($B2998,"8","0"))=$B2998),1,0)),"")</f>
        <v/>
      </c>
      <c r="L2998" s="5" t="str">
        <f>IF(PhieuBauCu!$B$2&gt;8,IF(LEN($B2998)=0,"",IF(AND($B2998&gt;0,VALUE(SUBSTITUTE($B2998,"9","0"))=$B2998),1,0)),"")</f>
        <v/>
      </c>
      <c r="M2998" s="9">
        <f t="shared" si="93"/>
        <v>0</v>
      </c>
      <c r="N2998" s="36">
        <f>IF(AND(M2998&lt;=PhieuBauCu!$B$13,M2998&gt;=1),1,0)</f>
        <v>0</v>
      </c>
    </row>
    <row r="2999" spans="1:14" ht="28.5" customHeight="1">
      <c r="A2999" s="2">
        <v>2994</v>
      </c>
      <c r="B2999" s="3"/>
      <c r="C2999" s="48" t="str">
        <f t="shared" si="92"/>
        <v/>
      </c>
      <c r="D2999" s="5" t="str">
        <f>IF(PhieuBauCu!$B$2&gt;0,IF(LEN($B2999)=0,"",IF(AND($B2999&gt;0,VALUE(SUBSTITUTE($B2999,"1","0"))=$B2999),1,0)),"")</f>
        <v/>
      </c>
      <c r="E2999" s="5" t="str">
        <f>IF(PhieuBauCu!$B$2&gt;1,IF(LEN($B2999)=0,"",IF(AND($B2999&gt;0,VALUE(SUBSTITUTE($B2999,"2","0"))=$B2999),1,0)),"")</f>
        <v/>
      </c>
      <c r="F2999" s="5" t="str">
        <f>IF(PhieuBauCu!$B$2&gt;2,IF(LEN($B2999)=0,"",IF(AND($B2999&gt;0,VALUE(SUBSTITUTE($B2999,"3","0"))=$B2999),1,0)),"")</f>
        <v/>
      </c>
      <c r="G2999" s="5" t="str">
        <f>IF(PhieuBauCu!$B$2&gt;3,IF(LEN($B2999)=0,"",IF(AND($B2999&gt;0,VALUE(SUBSTITUTE($B2999,"4","0"))=$B2999),1,0)),"")</f>
        <v/>
      </c>
      <c r="H2999" s="5" t="str">
        <f>IF(PhieuBauCu!$B$2&gt;4,IF(LEN($B2999)=0,"",IF(AND($B2999&gt;0,VALUE(SUBSTITUTE($B2999,"5","0"))=$B2999),1,0)),"")</f>
        <v/>
      </c>
      <c r="I2999" s="5" t="str">
        <f>IF(PhieuBauCu!$B$2&gt;5,IF(LEN($B2999)=0,"",IF(AND($B2999&gt;0,VALUE(SUBSTITUTE($B2999,"6","0"))=$B2999),1,0)),"")</f>
        <v/>
      </c>
      <c r="J2999" s="5" t="str">
        <f>IF(PhieuBauCu!$B$2&gt;6,IF(LEN($B2999)=0,"",IF(AND($B2999&gt;0,VALUE(SUBSTITUTE($B2999,"7","0"))=$B2999),1,0)),"")</f>
        <v/>
      </c>
      <c r="K2999" s="5" t="str">
        <f>IF(PhieuBauCu!$B$2&gt;7,IF(LEN($B2999)=0,"",IF(AND($B2999&gt;0,VALUE(SUBSTITUTE($B2999,"8","0"))=$B2999),1,0)),"")</f>
        <v/>
      </c>
      <c r="L2999" s="5" t="str">
        <f>IF(PhieuBauCu!$B$2&gt;8,IF(LEN($B2999)=0,"",IF(AND($B2999&gt;0,VALUE(SUBSTITUTE($B2999,"9","0"))=$B2999),1,0)),"")</f>
        <v/>
      </c>
      <c r="M2999" s="9">
        <f t="shared" si="93"/>
        <v>0</v>
      </c>
      <c r="N2999" s="36">
        <f>IF(AND(M2999&lt;=PhieuBauCu!$B$13,M2999&gt;=1),1,0)</f>
        <v>0</v>
      </c>
    </row>
    <row r="3000" spans="1:14" ht="28.5" customHeight="1">
      <c r="A3000" s="2">
        <v>2995</v>
      </c>
      <c r="B3000" s="3"/>
      <c r="C3000" s="48" t="str">
        <f t="shared" si="92"/>
        <v/>
      </c>
      <c r="D3000" s="5" t="str">
        <f>IF(PhieuBauCu!$B$2&gt;0,IF(LEN($B3000)=0,"",IF(AND($B3000&gt;0,VALUE(SUBSTITUTE($B3000,"1","0"))=$B3000),1,0)),"")</f>
        <v/>
      </c>
      <c r="E3000" s="5" t="str">
        <f>IF(PhieuBauCu!$B$2&gt;1,IF(LEN($B3000)=0,"",IF(AND($B3000&gt;0,VALUE(SUBSTITUTE($B3000,"2","0"))=$B3000),1,0)),"")</f>
        <v/>
      </c>
      <c r="F3000" s="5" t="str">
        <f>IF(PhieuBauCu!$B$2&gt;2,IF(LEN($B3000)=0,"",IF(AND($B3000&gt;0,VALUE(SUBSTITUTE($B3000,"3","0"))=$B3000),1,0)),"")</f>
        <v/>
      </c>
      <c r="G3000" s="5" t="str">
        <f>IF(PhieuBauCu!$B$2&gt;3,IF(LEN($B3000)=0,"",IF(AND($B3000&gt;0,VALUE(SUBSTITUTE($B3000,"4","0"))=$B3000),1,0)),"")</f>
        <v/>
      </c>
      <c r="H3000" s="5" t="str">
        <f>IF(PhieuBauCu!$B$2&gt;4,IF(LEN($B3000)=0,"",IF(AND($B3000&gt;0,VALUE(SUBSTITUTE($B3000,"5","0"))=$B3000),1,0)),"")</f>
        <v/>
      </c>
      <c r="I3000" s="5" t="str">
        <f>IF(PhieuBauCu!$B$2&gt;5,IF(LEN($B3000)=0,"",IF(AND($B3000&gt;0,VALUE(SUBSTITUTE($B3000,"6","0"))=$B3000),1,0)),"")</f>
        <v/>
      </c>
      <c r="J3000" s="5" t="str">
        <f>IF(PhieuBauCu!$B$2&gt;6,IF(LEN($B3000)=0,"",IF(AND($B3000&gt;0,VALUE(SUBSTITUTE($B3000,"7","0"))=$B3000),1,0)),"")</f>
        <v/>
      </c>
      <c r="K3000" s="5" t="str">
        <f>IF(PhieuBauCu!$B$2&gt;7,IF(LEN($B3000)=0,"",IF(AND($B3000&gt;0,VALUE(SUBSTITUTE($B3000,"8","0"))=$B3000),1,0)),"")</f>
        <v/>
      </c>
      <c r="L3000" s="5" t="str">
        <f>IF(PhieuBauCu!$B$2&gt;8,IF(LEN($B3000)=0,"",IF(AND($B3000&gt;0,VALUE(SUBSTITUTE($B3000,"9","0"))=$B3000),1,0)),"")</f>
        <v/>
      </c>
      <c r="M3000" s="9">
        <f t="shared" si="93"/>
        <v>0</v>
      </c>
      <c r="N3000" s="36">
        <f>IF(AND(M3000&lt;=PhieuBauCu!$B$13,M3000&gt;=1),1,0)</f>
        <v>0</v>
      </c>
    </row>
    <row r="3001" spans="1:14" ht="28.5" customHeight="1">
      <c r="A3001" s="2">
        <v>2996</v>
      </c>
      <c r="B3001" s="3"/>
      <c r="C3001" s="48" t="str">
        <f t="shared" si="92"/>
        <v/>
      </c>
      <c r="D3001" s="5" t="str">
        <f>IF(PhieuBauCu!$B$2&gt;0,IF(LEN($B3001)=0,"",IF(AND($B3001&gt;0,VALUE(SUBSTITUTE($B3001,"1","0"))=$B3001),1,0)),"")</f>
        <v/>
      </c>
      <c r="E3001" s="5" t="str">
        <f>IF(PhieuBauCu!$B$2&gt;1,IF(LEN($B3001)=0,"",IF(AND($B3001&gt;0,VALUE(SUBSTITUTE($B3001,"2","0"))=$B3001),1,0)),"")</f>
        <v/>
      </c>
      <c r="F3001" s="5" t="str">
        <f>IF(PhieuBauCu!$B$2&gt;2,IF(LEN($B3001)=0,"",IF(AND($B3001&gt;0,VALUE(SUBSTITUTE($B3001,"3","0"))=$B3001),1,0)),"")</f>
        <v/>
      </c>
      <c r="G3001" s="5" t="str">
        <f>IF(PhieuBauCu!$B$2&gt;3,IF(LEN($B3001)=0,"",IF(AND($B3001&gt;0,VALUE(SUBSTITUTE($B3001,"4","0"))=$B3001),1,0)),"")</f>
        <v/>
      </c>
      <c r="H3001" s="5" t="str">
        <f>IF(PhieuBauCu!$B$2&gt;4,IF(LEN($B3001)=0,"",IF(AND($B3001&gt;0,VALUE(SUBSTITUTE($B3001,"5","0"))=$B3001),1,0)),"")</f>
        <v/>
      </c>
      <c r="I3001" s="5" t="str">
        <f>IF(PhieuBauCu!$B$2&gt;5,IF(LEN($B3001)=0,"",IF(AND($B3001&gt;0,VALUE(SUBSTITUTE($B3001,"6","0"))=$B3001),1,0)),"")</f>
        <v/>
      </c>
      <c r="J3001" s="5" t="str">
        <f>IF(PhieuBauCu!$B$2&gt;6,IF(LEN($B3001)=0,"",IF(AND($B3001&gt;0,VALUE(SUBSTITUTE($B3001,"7","0"))=$B3001),1,0)),"")</f>
        <v/>
      </c>
      <c r="K3001" s="5" t="str">
        <f>IF(PhieuBauCu!$B$2&gt;7,IF(LEN($B3001)=0,"",IF(AND($B3001&gt;0,VALUE(SUBSTITUTE($B3001,"8","0"))=$B3001),1,0)),"")</f>
        <v/>
      </c>
      <c r="L3001" s="5" t="str">
        <f>IF(PhieuBauCu!$B$2&gt;8,IF(LEN($B3001)=0,"",IF(AND($B3001&gt;0,VALUE(SUBSTITUTE($B3001,"9","0"))=$B3001),1,0)),"")</f>
        <v/>
      </c>
      <c r="M3001" s="9">
        <f t="shared" si="93"/>
        <v>0</v>
      </c>
      <c r="N3001" s="36">
        <f>IF(AND(M3001&lt;=PhieuBauCu!$B$13,M3001&gt;=1),1,0)</f>
        <v>0</v>
      </c>
    </row>
    <row r="3002" spans="1:14" ht="28.5" customHeight="1">
      <c r="A3002" s="2">
        <v>2997</v>
      </c>
      <c r="B3002" s="3"/>
      <c r="C3002" s="48" t="str">
        <f t="shared" si="92"/>
        <v/>
      </c>
      <c r="D3002" s="5" t="str">
        <f>IF(PhieuBauCu!$B$2&gt;0,IF(LEN($B3002)=0,"",IF(AND($B3002&gt;0,VALUE(SUBSTITUTE($B3002,"1","0"))=$B3002),1,0)),"")</f>
        <v/>
      </c>
      <c r="E3002" s="5" t="str">
        <f>IF(PhieuBauCu!$B$2&gt;1,IF(LEN($B3002)=0,"",IF(AND($B3002&gt;0,VALUE(SUBSTITUTE($B3002,"2","0"))=$B3002),1,0)),"")</f>
        <v/>
      </c>
      <c r="F3002" s="5" t="str">
        <f>IF(PhieuBauCu!$B$2&gt;2,IF(LEN($B3002)=0,"",IF(AND($B3002&gt;0,VALUE(SUBSTITUTE($B3002,"3","0"))=$B3002),1,0)),"")</f>
        <v/>
      </c>
      <c r="G3002" s="5" t="str">
        <f>IF(PhieuBauCu!$B$2&gt;3,IF(LEN($B3002)=0,"",IF(AND($B3002&gt;0,VALUE(SUBSTITUTE($B3002,"4","0"))=$B3002),1,0)),"")</f>
        <v/>
      </c>
      <c r="H3002" s="5" t="str">
        <f>IF(PhieuBauCu!$B$2&gt;4,IF(LEN($B3002)=0,"",IF(AND($B3002&gt;0,VALUE(SUBSTITUTE($B3002,"5","0"))=$B3002),1,0)),"")</f>
        <v/>
      </c>
      <c r="I3002" s="5" t="str">
        <f>IF(PhieuBauCu!$B$2&gt;5,IF(LEN($B3002)=0,"",IF(AND($B3002&gt;0,VALUE(SUBSTITUTE($B3002,"6","0"))=$B3002),1,0)),"")</f>
        <v/>
      </c>
      <c r="J3002" s="5" t="str">
        <f>IF(PhieuBauCu!$B$2&gt;6,IF(LEN($B3002)=0,"",IF(AND($B3002&gt;0,VALUE(SUBSTITUTE($B3002,"7","0"))=$B3002),1,0)),"")</f>
        <v/>
      </c>
      <c r="K3002" s="5" t="str">
        <f>IF(PhieuBauCu!$B$2&gt;7,IF(LEN($B3002)=0,"",IF(AND($B3002&gt;0,VALUE(SUBSTITUTE($B3002,"8","0"))=$B3002),1,0)),"")</f>
        <v/>
      </c>
      <c r="L3002" s="5" t="str">
        <f>IF(PhieuBauCu!$B$2&gt;8,IF(LEN($B3002)=0,"",IF(AND($B3002&gt;0,VALUE(SUBSTITUTE($B3002,"9","0"))=$B3002),1,0)),"")</f>
        <v/>
      </c>
      <c r="M3002" s="9">
        <f t="shared" si="93"/>
        <v>0</v>
      </c>
      <c r="N3002" s="36">
        <f>IF(AND(M3002&lt;=PhieuBauCu!$B$13,M3002&gt;=1),1,0)</f>
        <v>0</v>
      </c>
    </row>
    <row r="3003" spans="1:14" ht="28.5" customHeight="1">
      <c r="A3003" s="2">
        <v>2998</v>
      </c>
      <c r="B3003" s="3"/>
      <c r="C3003" s="48" t="str">
        <f t="shared" si="92"/>
        <v/>
      </c>
      <c r="D3003" s="5" t="str">
        <f>IF(PhieuBauCu!$B$2&gt;0,IF(LEN($B3003)=0,"",IF(AND($B3003&gt;0,VALUE(SUBSTITUTE($B3003,"1","0"))=$B3003),1,0)),"")</f>
        <v/>
      </c>
      <c r="E3003" s="5" t="str">
        <f>IF(PhieuBauCu!$B$2&gt;1,IF(LEN($B3003)=0,"",IF(AND($B3003&gt;0,VALUE(SUBSTITUTE($B3003,"2","0"))=$B3003),1,0)),"")</f>
        <v/>
      </c>
      <c r="F3003" s="5" t="str">
        <f>IF(PhieuBauCu!$B$2&gt;2,IF(LEN($B3003)=0,"",IF(AND($B3003&gt;0,VALUE(SUBSTITUTE($B3003,"3","0"))=$B3003),1,0)),"")</f>
        <v/>
      </c>
      <c r="G3003" s="5" t="str">
        <f>IF(PhieuBauCu!$B$2&gt;3,IF(LEN($B3003)=0,"",IF(AND($B3003&gt;0,VALUE(SUBSTITUTE($B3003,"4","0"))=$B3003),1,0)),"")</f>
        <v/>
      </c>
      <c r="H3003" s="5" t="str">
        <f>IF(PhieuBauCu!$B$2&gt;4,IF(LEN($B3003)=0,"",IF(AND($B3003&gt;0,VALUE(SUBSTITUTE($B3003,"5","0"))=$B3003),1,0)),"")</f>
        <v/>
      </c>
      <c r="I3003" s="5" t="str">
        <f>IF(PhieuBauCu!$B$2&gt;5,IF(LEN($B3003)=0,"",IF(AND($B3003&gt;0,VALUE(SUBSTITUTE($B3003,"6","0"))=$B3003),1,0)),"")</f>
        <v/>
      </c>
      <c r="J3003" s="5" t="str">
        <f>IF(PhieuBauCu!$B$2&gt;6,IF(LEN($B3003)=0,"",IF(AND($B3003&gt;0,VALUE(SUBSTITUTE($B3003,"7","0"))=$B3003),1,0)),"")</f>
        <v/>
      </c>
      <c r="K3003" s="5" t="str">
        <f>IF(PhieuBauCu!$B$2&gt;7,IF(LEN($B3003)=0,"",IF(AND($B3003&gt;0,VALUE(SUBSTITUTE($B3003,"8","0"))=$B3003),1,0)),"")</f>
        <v/>
      </c>
      <c r="L3003" s="5" t="str">
        <f>IF(PhieuBauCu!$B$2&gt;8,IF(LEN($B3003)=0,"",IF(AND($B3003&gt;0,VALUE(SUBSTITUTE($B3003,"9","0"))=$B3003),1,0)),"")</f>
        <v/>
      </c>
      <c r="M3003" s="9">
        <f t="shared" si="93"/>
        <v>0</v>
      </c>
      <c r="N3003" s="36">
        <f>IF(AND(M3003&lt;=PhieuBauCu!$B$13,M3003&gt;=1),1,0)</f>
        <v>0</v>
      </c>
    </row>
    <row r="3004" spans="1:14" ht="28.5" customHeight="1">
      <c r="A3004" s="2">
        <v>2999</v>
      </c>
      <c r="B3004" s="3"/>
      <c r="C3004" s="48" t="str">
        <f t="shared" si="92"/>
        <v/>
      </c>
      <c r="D3004" s="5" t="str">
        <f>IF(PhieuBauCu!$B$2&gt;0,IF(LEN($B3004)=0,"",IF(AND($B3004&gt;0,VALUE(SUBSTITUTE($B3004,"1","0"))=$B3004),1,0)),"")</f>
        <v/>
      </c>
      <c r="E3004" s="5" t="str">
        <f>IF(PhieuBauCu!$B$2&gt;1,IF(LEN($B3004)=0,"",IF(AND($B3004&gt;0,VALUE(SUBSTITUTE($B3004,"2","0"))=$B3004),1,0)),"")</f>
        <v/>
      </c>
      <c r="F3004" s="5" t="str">
        <f>IF(PhieuBauCu!$B$2&gt;2,IF(LEN($B3004)=0,"",IF(AND($B3004&gt;0,VALUE(SUBSTITUTE($B3004,"3","0"))=$B3004),1,0)),"")</f>
        <v/>
      </c>
      <c r="G3004" s="5" t="str">
        <f>IF(PhieuBauCu!$B$2&gt;3,IF(LEN($B3004)=0,"",IF(AND($B3004&gt;0,VALUE(SUBSTITUTE($B3004,"4","0"))=$B3004),1,0)),"")</f>
        <v/>
      </c>
      <c r="H3004" s="5" t="str">
        <f>IF(PhieuBauCu!$B$2&gt;4,IF(LEN($B3004)=0,"",IF(AND($B3004&gt;0,VALUE(SUBSTITUTE($B3004,"5","0"))=$B3004),1,0)),"")</f>
        <v/>
      </c>
      <c r="I3004" s="5" t="str">
        <f>IF(PhieuBauCu!$B$2&gt;5,IF(LEN($B3004)=0,"",IF(AND($B3004&gt;0,VALUE(SUBSTITUTE($B3004,"6","0"))=$B3004),1,0)),"")</f>
        <v/>
      </c>
      <c r="J3004" s="5" t="str">
        <f>IF(PhieuBauCu!$B$2&gt;6,IF(LEN($B3004)=0,"",IF(AND($B3004&gt;0,VALUE(SUBSTITUTE($B3004,"7","0"))=$B3004),1,0)),"")</f>
        <v/>
      </c>
      <c r="K3004" s="5" t="str">
        <f>IF(PhieuBauCu!$B$2&gt;7,IF(LEN($B3004)=0,"",IF(AND($B3004&gt;0,VALUE(SUBSTITUTE($B3004,"8","0"))=$B3004),1,0)),"")</f>
        <v/>
      </c>
      <c r="L3004" s="5" t="str">
        <f>IF(PhieuBauCu!$B$2&gt;8,IF(LEN($B3004)=0,"",IF(AND($B3004&gt;0,VALUE(SUBSTITUTE($B3004,"9","0"))=$B3004),1,0)),"")</f>
        <v/>
      </c>
      <c r="M3004" s="9">
        <f t="shared" si="93"/>
        <v>0</v>
      </c>
      <c r="N3004" s="36">
        <f>IF(AND(M3004&lt;=PhieuBauCu!$B$13,M3004&gt;=1),1,0)</f>
        <v>0</v>
      </c>
    </row>
    <row r="3005" spans="1:14" ht="28.5" customHeight="1">
      <c r="A3005" s="2">
        <v>3000</v>
      </c>
      <c r="B3005" s="3"/>
      <c r="C3005" s="48" t="str">
        <f t="shared" si="92"/>
        <v/>
      </c>
      <c r="D3005" s="5" t="str">
        <f>IF(PhieuBauCu!$B$2&gt;0,IF(LEN($B3005)=0,"",IF(AND($B3005&gt;0,VALUE(SUBSTITUTE($B3005,"1","0"))=$B3005),1,0)),"")</f>
        <v/>
      </c>
      <c r="E3005" s="5" t="str">
        <f>IF(PhieuBauCu!$B$2&gt;1,IF(LEN($B3005)=0,"",IF(AND($B3005&gt;0,VALUE(SUBSTITUTE($B3005,"2","0"))=$B3005),1,0)),"")</f>
        <v/>
      </c>
      <c r="F3005" s="5" t="str">
        <f>IF(PhieuBauCu!$B$2&gt;2,IF(LEN($B3005)=0,"",IF(AND($B3005&gt;0,VALUE(SUBSTITUTE($B3005,"3","0"))=$B3005),1,0)),"")</f>
        <v/>
      </c>
      <c r="G3005" s="5" t="str">
        <f>IF(PhieuBauCu!$B$2&gt;3,IF(LEN($B3005)=0,"",IF(AND($B3005&gt;0,VALUE(SUBSTITUTE($B3005,"4","0"))=$B3005),1,0)),"")</f>
        <v/>
      </c>
      <c r="H3005" s="5" t="str">
        <f>IF(PhieuBauCu!$B$2&gt;4,IF(LEN($B3005)=0,"",IF(AND($B3005&gt;0,VALUE(SUBSTITUTE($B3005,"5","0"))=$B3005),1,0)),"")</f>
        <v/>
      </c>
      <c r="I3005" s="5" t="str">
        <f>IF(PhieuBauCu!$B$2&gt;5,IF(LEN($B3005)=0,"",IF(AND($B3005&gt;0,VALUE(SUBSTITUTE($B3005,"6","0"))=$B3005),1,0)),"")</f>
        <v/>
      </c>
      <c r="J3005" s="5" t="str">
        <f>IF(PhieuBauCu!$B$2&gt;6,IF(LEN($B3005)=0,"",IF(AND($B3005&gt;0,VALUE(SUBSTITUTE($B3005,"7","0"))=$B3005),1,0)),"")</f>
        <v/>
      </c>
      <c r="K3005" s="5" t="str">
        <f>IF(PhieuBauCu!$B$2&gt;7,IF(LEN($B3005)=0,"",IF(AND($B3005&gt;0,VALUE(SUBSTITUTE($B3005,"8","0"))=$B3005),1,0)),"")</f>
        <v/>
      </c>
      <c r="L3005" s="5" t="str">
        <f>IF(PhieuBauCu!$B$2&gt;8,IF(LEN($B3005)=0,"",IF(AND($B3005&gt;0,VALUE(SUBSTITUTE($B3005,"9","0"))=$B3005),1,0)),"")</f>
        <v/>
      </c>
      <c r="M3005" s="9">
        <f t="shared" si="93"/>
        <v>0</v>
      </c>
      <c r="N3005" s="36">
        <f>IF(AND(M3005&lt;=PhieuBauCu!$B$13,M3005&gt;=1),1,0)</f>
        <v>0</v>
      </c>
    </row>
    <row r="3006" spans="1:14" ht="42.75" customHeight="1">
      <c r="A3006" s="4" t="s">
        <v>3</v>
      </c>
      <c r="B3006" s="14">
        <f>COUNT(B6:B3005)</f>
        <v>0</v>
      </c>
      <c r="C3006" s="27">
        <f t="array" ref="C3006">SUM(IF($C$6:$C$3005="Not Ok",1,0))</f>
        <v>0</v>
      </c>
      <c r="D3006" s="27">
        <f t="shared" ref="D3006:M3006" si="94">SUM(D6:D3005)</f>
        <v>0</v>
      </c>
      <c r="E3006" s="27">
        <f t="shared" si="94"/>
        <v>0</v>
      </c>
      <c r="F3006" s="27">
        <f t="shared" si="94"/>
        <v>0</v>
      </c>
      <c r="G3006" s="27">
        <f t="shared" si="94"/>
        <v>0</v>
      </c>
      <c r="H3006" s="27">
        <f t="shared" si="94"/>
        <v>0</v>
      </c>
      <c r="I3006" s="27">
        <f t="shared" si="94"/>
        <v>0</v>
      </c>
      <c r="J3006" s="27">
        <f t="shared" si="94"/>
        <v>0</v>
      </c>
      <c r="K3006" s="27">
        <f t="shared" si="94"/>
        <v>0</v>
      </c>
      <c r="L3006" s="27">
        <f t="shared" si="94"/>
        <v>0</v>
      </c>
      <c r="M3006" s="27">
        <f t="shared" si="94"/>
        <v>0</v>
      </c>
      <c r="N3006" s="36">
        <f>SUM(N6:N3005)</f>
        <v>0</v>
      </c>
    </row>
  </sheetData>
  <sheetProtection password="B1ED" sheet="1" objects="1" scenarios="1" selectLockedCells="1"/>
  <protectedRanges>
    <protectedRange password="CF7A" sqref="E4:L4" name="Range1_1" securityDescriptor="O:WDG:WDD:(A;;CC;;;WD)"/>
    <protectedRange password="CF7A" sqref="C2:C3" name="Range1_5" securityDescriptor="O:WDG:WDD:(A;;CC;;;WD)"/>
    <protectedRange password="CF7A" sqref="C4:D4" name="Range1_6" securityDescriptor="O:WDG:WDD:(A;;CC;;;WD)"/>
    <protectedRange password="CF7A" sqref="C5" name="Range1_7" securityDescriptor="O:WDG:WDD:(A;;CC;;;WD)"/>
  </protectedRanges>
  <mergeCells count="7">
    <mergeCell ref="A1:A5"/>
    <mergeCell ref="B1:B5"/>
    <mergeCell ref="D5:L5"/>
    <mergeCell ref="C4:D4"/>
    <mergeCell ref="E4:F4"/>
    <mergeCell ref="G4:I4"/>
    <mergeCell ref="J4:L4"/>
  </mergeCells>
  <phoneticPr fontId="0" type="noConversion"/>
  <conditionalFormatting sqref="C6:C3005">
    <cfRule type="cellIs" dxfId="23" priority="3" operator="equal">
      <formula>"Ok"</formula>
    </cfRule>
    <cfRule type="cellIs" dxfId="22" priority="4" operator="equal">
      <formula>"Not Ok"</formula>
    </cfRule>
  </conditionalFormatting>
  <conditionalFormatting sqref="C6:C3005">
    <cfRule type="cellIs" dxfId="21" priority="1" operator="equal">
      <formula>"Ok"</formula>
    </cfRule>
    <cfRule type="cellIs" dxfId="20" priority="2" operator="equal">
      <formula>"Not Ok"</formula>
    </cfRule>
  </conditionalFormatting>
  <printOptions horizontalCentered="1"/>
  <pageMargins left="0.17" right="0.16" top="0.32" bottom="0.42" header="0.23" footer="0.17"/>
  <pageSetup paperSize="9" orientation="landscape" verticalDpi="0" r:id="rId1"/>
  <headerFooter alignWithMargins="0"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"/>
  <dimension ref="A1:N3006"/>
  <sheetViews>
    <sheetView workbookViewId="0">
      <selection activeCell="B6" sqref="B6"/>
    </sheetView>
  </sheetViews>
  <sheetFormatPr defaultRowHeight="12.75"/>
  <cols>
    <col min="1" max="1" width="8.28515625" style="1" customWidth="1"/>
    <col min="2" max="2" width="16.42578125" style="1" customWidth="1"/>
    <col min="3" max="3" width="17.42578125" style="7" customWidth="1"/>
    <col min="4" max="12" width="10" style="7" customWidth="1"/>
    <col min="13" max="13" width="12.28515625" style="7" customWidth="1"/>
    <col min="14" max="14" width="2.28515625" style="1" hidden="1" customWidth="1"/>
    <col min="15" max="16384" width="9.140625" style="1"/>
  </cols>
  <sheetData>
    <row r="1" spans="1:14" ht="105" customHeight="1">
      <c r="A1" s="99" t="s">
        <v>0</v>
      </c>
      <c r="B1" s="100" t="s">
        <v>1</v>
      </c>
      <c r="C1" s="32" t="s">
        <v>2</v>
      </c>
      <c r="D1" s="33" t="str">
        <f>Bang1!D1</f>
        <v>Võ Đức Ân</v>
      </c>
      <c r="E1" s="33" t="str">
        <f>Bang1!E1</f>
        <v>Hồ văn Công</v>
      </c>
      <c r="F1" s="33" t="str">
        <f>Bang1!F1</f>
        <v>Nguyễn Công Kha</v>
      </c>
      <c r="G1" s="33" t="str">
        <f>Bang1!G1</f>
        <v>Nguyễn Tấn Khôi</v>
      </c>
      <c r="H1" s="33" t="str">
        <f>Bang1!H1</f>
        <v>Lê Viết Mẫn</v>
      </c>
      <c r="I1" s="33" t="str">
        <f>Bang1!I1</f>
        <v>Hồ Ngọc Nghĩa</v>
      </c>
      <c r="J1" s="33" t="str">
        <f>Bang1!J1</f>
        <v>Lê Văn Trung</v>
      </c>
      <c r="K1" s="33" t="str">
        <f>Bang1!K1</f>
        <v>Phạm Minh Tuấn</v>
      </c>
      <c r="L1" s="33" t="str">
        <f>Bang1!L1</f>
        <v>Bùi Anh Vũ</v>
      </c>
      <c r="M1" s="34" t="s">
        <v>8</v>
      </c>
    </row>
    <row r="2" spans="1:14" ht="23.25" customHeight="1">
      <c r="A2" s="99"/>
      <c r="B2" s="100"/>
      <c r="C2" s="37" t="s">
        <v>39</v>
      </c>
      <c r="D2" s="31">
        <f>Bang1!D2</f>
        <v>1</v>
      </c>
      <c r="E2" s="31">
        <f>Bang1!E2</f>
        <v>0</v>
      </c>
      <c r="F2" s="31">
        <f>Bang1!F2</f>
        <v>2</v>
      </c>
      <c r="G2" s="31">
        <f>Bang1!G2</f>
        <v>3</v>
      </c>
      <c r="H2" s="31">
        <f>Bang1!H2</f>
        <v>3</v>
      </c>
      <c r="I2" s="31">
        <f>Bang1!I2</f>
        <v>4</v>
      </c>
      <c r="J2" s="31">
        <f>Bang1!J2</f>
        <v>5</v>
      </c>
      <c r="K2" s="31">
        <f>Bang1!K2</f>
        <v>6</v>
      </c>
      <c r="L2" s="31">
        <f>Bang1!L2</f>
        <v>8</v>
      </c>
      <c r="M2" s="63">
        <f>SUM(D2:L2)</f>
        <v>32</v>
      </c>
    </row>
    <row r="3" spans="1:14" ht="23.25" customHeight="1">
      <c r="A3" s="99"/>
      <c r="B3" s="100"/>
      <c r="C3" s="37" t="s">
        <v>41</v>
      </c>
      <c r="D3" s="31">
        <f>Bang1!D3</f>
        <v>7</v>
      </c>
      <c r="E3" s="31">
        <f>Bang1!E3</f>
        <v>8</v>
      </c>
      <c r="F3" s="31">
        <f>Bang1!F3</f>
        <v>6</v>
      </c>
      <c r="G3" s="31">
        <f>Bang1!G3</f>
        <v>5</v>
      </c>
      <c r="H3" s="31">
        <f>Bang1!H3</f>
        <v>5</v>
      </c>
      <c r="I3" s="31">
        <f>Bang1!I3</f>
        <v>4</v>
      </c>
      <c r="J3" s="31">
        <f>Bang1!J3</f>
        <v>3</v>
      </c>
      <c r="K3" s="31">
        <f>Bang1!K3</f>
        <v>2</v>
      </c>
      <c r="L3" s="31">
        <f>Bang1!L3</f>
        <v>0</v>
      </c>
      <c r="M3" s="63">
        <f>SUM(D3:L3)</f>
        <v>40</v>
      </c>
    </row>
    <row r="4" spans="1:14" ht="23.25" customHeight="1">
      <c r="A4" s="99"/>
      <c r="B4" s="100"/>
      <c r="C4" s="105" t="s">
        <v>40</v>
      </c>
      <c r="D4" s="106"/>
      <c r="E4" s="107">
        <f>Bang1!E4</f>
        <v>10</v>
      </c>
      <c r="F4" s="108"/>
      <c r="G4" s="103"/>
      <c r="H4" s="103"/>
      <c r="I4" s="104"/>
      <c r="J4" s="109" t="s">
        <v>45</v>
      </c>
      <c r="K4" s="110"/>
      <c r="L4" s="111"/>
      <c r="M4" s="35">
        <f t="array" ref="M4">SUM(IF(LEN($B$6:$B$3005)&gt;0,1,0)* IF($N$6:$N$3005=0,1,0))</f>
        <v>0</v>
      </c>
    </row>
    <row r="5" spans="1:14" ht="23.25" customHeight="1">
      <c r="A5" s="99"/>
      <c r="B5" s="100"/>
      <c r="C5" s="6" t="s">
        <v>42</v>
      </c>
      <c r="D5" s="102">
        <f>Bang1!D5</f>
        <v>8</v>
      </c>
      <c r="E5" s="112"/>
      <c r="F5" s="112"/>
      <c r="G5" s="112"/>
      <c r="H5" s="112"/>
      <c r="I5" s="112"/>
      <c r="J5" s="112"/>
      <c r="K5" s="112"/>
      <c r="L5" s="112"/>
      <c r="M5" s="59"/>
    </row>
    <row r="6" spans="1:14" ht="28.5" customHeight="1">
      <c r="A6" s="2">
        <v>1</v>
      </c>
      <c r="B6" s="3"/>
      <c r="C6" s="48" t="str">
        <f>IF(LEN(B6)&gt;0,IF(N6=1,"Ok","Not Ok"),"")</f>
        <v/>
      </c>
      <c r="D6" s="5" t="str">
        <f>IF(PhieuBauCu!$B$2&gt;0,IF(LEN($B6)=0,"",IF(AND($B6&gt;0,VALUE(SUBSTITUTE($B6,"1","0"))=$B6),1,0)),"")</f>
        <v/>
      </c>
      <c r="E6" s="5" t="str">
        <f>IF(PhieuBauCu!$B$2&gt;1,IF(LEN($B6)=0,"",IF(AND($B6&gt;0,VALUE(SUBSTITUTE($B6,"2","0"))=$B6),1,0)),"")</f>
        <v/>
      </c>
      <c r="F6" s="5" t="str">
        <f>IF(PhieuBauCu!$B$2&gt;2,IF(LEN($B6)=0,"",IF(AND($B6&gt;0,VALUE(SUBSTITUTE($B6,"3","0"))=$B6),1,0)),"")</f>
        <v/>
      </c>
      <c r="G6" s="5" t="str">
        <f>IF(PhieuBauCu!$B$2&gt;3,IF(LEN($B6)=0,"",IF(AND($B6&gt;0,VALUE(SUBSTITUTE($B6,"4","0"))=$B6),1,0)),"")</f>
        <v/>
      </c>
      <c r="H6" s="5" t="str">
        <f>IF(PhieuBauCu!$B$2&gt;4,IF(LEN($B6)=0,"",IF(AND($B6&gt;0,VALUE(SUBSTITUTE($B6,"5","0"))=$B6),1,0)),"")</f>
        <v/>
      </c>
      <c r="I6" s="5" t="str">
        <f>IF(PhieuBauCu!$B$2&gt;5,IF(LEN($B6)=0,"",IF(AND($B6&gt;0,VALUE(SUBSTITUTE($B6,"6","0"))=$B6),1,0)),"")</f>
        <v/>
      </c>
      <c r="J6" s="5" t="str">
        <f>IF(PhieuBauCu!$B$2&gt;6,IF(LEN($B6)=0,"",IF(AND($B6&gt;0,VALUE(SUBSTITUTE($B6,"7","0"))=$B6),1,0)),"")</f>
        <v/>
      </c>
      <c r="K6" s="5" t="str">
        <f>IF(PhieuBauCu!$B$2&gt;7,IF(LEN($B6)=0,"",IF(AND($B6&gt;0,VALUE(SUBSTITUTE($B6,"8","0"))=$B6),1,0)),"")</f>
        <v/>
      </c>
      <c r="L6" s="5" t="str">
        <f>IF(PhieuBauCu!$B$2&gt;8,IF(LEN($B6)=0,"",IF(AND($B6&gt;0,VALUE(SUBSTITUTE($B6,"9","0"))=$B6),1,0)),"")</f>
        <v/>
      </c>
      <c r="M6" s="9">
        <f>SUMIF(D6:L6,1)</f>
        <v>0</v>
      </c>
      <c r="N6" s="36">
        <f>IF(AND(M6&lt;=PhieuBauCu!$B$13,M6&gt;=1),1,0)</f>
        <v>0</v>
      </c>
    </row>
    <row r="7" spans="1:14" ht="28.5" customHeight="1">
      <c r="A7" s="2">
        <v>2</v>
      </c>
      <c r="B7" s="3"/>
      <c r="C7" s="48" t="str">
        <f t="shared" ref="C7:C70" si="0">IF(LEN(B7)&gt;0,IF(N7=1,"Ok","Not Ok"),"")</f>
        <v/>
      </c>
      <c r="D7" s="5" t="str">
        <f>IF(PhieuBauCu!$B$2&gt;0,IF(LEN($B7)=0,"",IF(AND($B7&gt;0,VALUE(SUBSTITUTE($B7,"1","0"))=$B7),1,0)),"")</f>
        <v/>
      </c>
      <c r="E7" s="5" t="str">
        <f>IF(PhieuBauCu!$B$2&gt;1,IF(LEN($B7)=0,"",IF(AND($B7&gt;0,VALUE(SUBSTITUTE($B7,"2","0"))=$B7),1,0)),"")</f>
        <v/>
      </c>
      <c r="F7" s="5" t="str">
        <f>IF(PhieuBauCu!$B$2&gt;2,IF(LEN($B7)=0,"",IF(AND($B7&gt;0,VALUE(SUBSTITUTE($B7,"3","0"))=$B7),1,0)),"")</f>
        <v/>
      </c>
      <c r="G7" s="5" t="str">
        <f>IF(PhieuBauCu!$B$2&gt;3,IF(LEN($B7)=0,"",IF(AND($B7&gt;0,VALUE(SUBSTITUTE($B7,"4","0"))=$B7),1,0)),"")</f>
        <v/>
      </c>
      <c r="H7" s="5" t="str">
        <f>IF(PhieuBauCu!$B$2&gt;4,IF(LEN($B7)=0,"",IF(AND($B7&gt;0,VALUE(SUBSTITUTE($B7,"5","0"))=$B7),1,0)),"")</f>
        <v/>
      </c>
      <c r="I7" s="5" t="str">
        <f>IF(PhieuBauCu!$B$2&gt;5,IF(LEN($B7)=0,"",IF(AND($B7&gt;0,VALUE(SUBSTITUTE($B7,"6","0"))=$B7),1,0)),"")</f>
        <v/>
      </c>
      <c r="J7" s="5" t="str">
        <f>IF(PhieuBauCu!$B$2&gt;6,IF(LEN($B7)=0,"",IF(AND($B7&gt;0,VALUE(SUBSTITUTE($B7,"7","0"))=$B7),1,0)),"")</f>
        <v/>
      </c>
      <c r="K7" s="5" t="str">
        <f>IF(PhieuBauCu!$B$2&gt;7,IF(LEN($B7)=0,"",IF(AND($B7&gt;0,VALUE(SUBSTITUTE($B7,"8","0"))=$B7),1,0)),"")</f>
        <v/>
      </c>
      <c r="L7" s="5" t="str">
        <f>IF(PhieuBauCu!$B$2&gt;8,IF(LEN($B7)=0,"",IF(AND($B7&gt;0,VALUE(SUBSTITUTE($B7,"9","0"))=$B7),1,0)),"")</f>
        <v/>
      </c>
      <c r="M7" s="9">
        <f t="shared" ref="M7:M70" si="1">SUMIF(D7:L7,1)</f>
        <v>0</v>
      </c>
      <c r="N7" s="36">
        <f>IF(AND(M7&lt;=PhieuBauCu!$B$13,M7&gt;=1),1,0)</f>
        <v>0</v>
      </c>
    </row>
    <row r="8" spans="1:14" ht="28.5" customHeight="1">
      <c r="A8" s="2">
        <v>3</v>
      </c>
      <c r="B8" s="3"/>
      <c r="C8" s="48" t="str">
        <f t="shared" si="0"/>
        <v/>
      </c>
      <c r="D8" s="5" t="str">
        <f>IF(PhieuBauCu!$B$2&gt;0,IF(LEN($B8)=0,"",IF(AND($B8&gt;0,VALUE(SUBSTITUTE($B8,"1","0"))=$B8),1,0)),"")</f>
        <v/>
      </c>
      <c r="E8" s="5" t="str">
        <f>IF(PhieuBauCu!$B$2&gt;1,IF(LEN($B8)=0,"",IF(AND($B8&gt;0,VALUE(SUBSTITUTE($B8,"2","0"))=$B8),1,0)),"")</f>
        <v/>
      </c>
      <c r="F8" s="5" t="str">
        <f>IF(PhieuBauCu!$B$2&gt;2,IF(LEN($B8)=0,"",IF(AND($B8&gt;0,VALUE(SUBSTITUTE($B8,"3","0"))=$B8),1,0)),"")</f>
        <v/>
      </c>
      <c r="G8" s="5" t="str">
        <f>IF(PhieuBauCu!$B$2&gt;3,IF(LEN($B8)=0,"",IF(AND($B8&gt;0,VALUE(SUBSTITUTE($B8,"4","0"))=$B8),1,0)),"")</f>
        <v/>
      </c>
      <c r="H8" s="5" t="str">
        <f>IF(PhieuBauCu!$B$2&gt;4,IF(LEN($B8)=0,"",IF(AND($B8&gt;0,VALUE(SUBSTITUTE($B8,"5","0"))=$B8),1,0)),"")</f>
        <v/>
      </c>
      <c r="I8" s="5" t="str">
        <f>IF(PhieuBauCu!$B$2&gt;5,IF(LEN($B8)=0,"",IF(AND($B8&gt;0,VALUE(SUBSTITUTE($B8,"6","0"))=$B8),1,0)),"")</f>
        <v/>
      </c>
      <c r="J8" s="5" t="str">
        <f>IF(PhieuBauCu!$B$2&gt;6,IF(LEN($B8)=0,"",IF(AND($B8&gt;0,VALUE(SUBSTITUTE($B8,"7","0"))=$B8),1,0)),"")</f>
        <v/>
      </c>
      <c r="K8" s="5" t="str">
        <f>IF(PhieuBauCu!$B$2&gt;7,IF(LEN($B8)=0,"",IF(AND($B8&gt;0,VALUE(SUBSTITUTE($B8,"8","0"))=$B8),1,0)),"")</f>
        <v/>
      </c>
      <c r="L8" s="5" t="str">
        <f>IF(PhieuBauCu!$B$2&gt;8,IF(LEN($B8)=0,"",IF(AND($B8&gt;0,VALUE(SUBSTITUTE($B8,"9","0"))=$B8),1,0)),"")</f>
        <v/>
      </c>
      <c r="M8" s="9">
        <f t="shared" si="1"/>
        <v>0</v>
      </c>
      <c r="N8" s="36">
        <f>IF(AND(M8&lt;=PhieuBauCu!$B$13,M8&gt;=1),1,0)</f>
        <v>0</v>
      </c>
    </row>
    <row r="9" spans="1:14" ht="28.5" customHeight="1">
      <c r="A9" s="2">
        <v>4</v>
      </c>
      <c r="B9" s="3"/>
      <c r="C9" s="48" t="str">
        <f t="shared" si="0"/>
        <v/>
      </c>
      <c r="D9" s="5" t="str">
        <f>IF(PhieuBauCu!$B$2&gt;0,IF(LEN($B9)=0,"",IF(AND($B9&gt;0,VALUE(SUBSTITUTE($B9,"1","0"))=$B9),1,0)),"")</f>
        <v/>
      </c>
      <c r="E9" s="5" t="str">
        <f>IF(PhieuBauCu!$B$2&gt;1,IF(LEN($B9)=0,"",IF(AND($B9&gt;0,VALUE(SUBSTITUTE($B9,"2","0"))=$B9),1,0)),"")</f>
        <v/>
      </c>
      <c r="F9" s="5" t="str">
        <f>IF(PhieuBauCu!$B$2&gt;2,IF(LEN($B9)=0,"",IF(AND($B9&gt;0,VALUE(SUBSTITUTE($B9,"3","0"))=$B9),1,0)),"")</f>
        <v/>
      </c>
      <c r="G9" s="5" t="str">
        <f>IF(PhieuBauCu!$B$2&gt;3,IF(LEN($B9)=0,"",IF(AND($B9&gt;0,VALUE(SUBSTITUTE($B9,"4","0"))=$B9),1,0)),"")</f>
        <v/>
      </c>
      <c r="H9" s="5" t="str">
        <f>IF(PhieuBauCu!$B$2&gt;4,IF(LEN($B9)=0,"",IF(AND($B9&gt;0,VALUE(SUBSTITUTE($B9,"5","0"))=$B9),1,0)),"")</f>
        <v/>
      </c>
      <c r="I9" s="5" t="str">
        <f>IF(PhieuBauCu!$B$2&gt;5,IF(LEN($B9)=0,"",IF(AND($B9&gt;0,VALUE(SUBSTITUTE($B9,"6","0"))=$B9),1,0)),"")</f>
        <v/>
      </c>
      <c r="J9" s="5" t="str">
        <f>IF(PhieuBauCu!$B$2&gt;6,IF(LEN($B9)=0,"",IF(AND($B9&gt;0,VALUE(SUBSTITUTE($B9,"7","0"))=$B9),1,0)),"")</f>
        <v/>
      </c>
      <c r="K9" s="5" t="str">
        <f>IF(PhieuBauCu!$B$2&gt;7,IF(LEN($B9)=0,"",IF(AND($B9&gt;0,VALUE(SUBSTITUTE($B9,"8","0"))=$B9),1,0)),"")</f>
        <v/>
      </c>
      <c r="L9" s="5" t="str">
        <f>IF(PhieuBauCu!$B$2&gt;8,IF(LEN($B9)=0,"",IF(AND($B9&gt;0,VALUE(SUBSTITUTE($B9,"9","0"))=$B9),1,0)),"")</f>
        <v/>
      </c>
      <c r="M9" s="9">
        <f t="shared" si="1"/>
        <v>0</v>
      </c>
      <c r="N9" s="36">
        <f>IF(AND(M9&lt;=PhieuBauCu!$B$13,M9&gt;=1),1,0)</f>
        <v>0</v>
      </c>
    </row>
    <row r="10" spans="1:14" ht="28.5" customHeight="1">
      <c r="A10" s="2">
        <v>5</v>
      </c>
      <c r="B10" s="3"/>
      <c r="C10" s="48" t="str">
        <f t="shared" si="0"/>
        <v/>
      </c>
      <c r="D10" s="5" t="str">
        <f>IF(PhieuBauCu!$B$2&gt;0,IF(LEN($B10)=0,"",IF(AND($B10&gt;0,VALUE(SUBSTITUTE($B10,"1","0"))=$B10),1,0)),"")</f>
        <v/>
      </c>
      <c r="E10" s="5" t="str">
        <f>IF(PhieuBauCu!$B$2&gt;1,IF(LEN($B10)=0,"",IF(AND($B10&gt;0,VALUE(SUBSTITUTE($B10,"2","0"))=$B10),1,0)),"")</f>
        <v/>
      </c>
      <c r="F10" s="5" t="str">
        <f>IF(PhieuBauCu!$B$2&gt;2,IF(LEN($B10)=0,"",IF(AND($B10&gt;0,VALUE(SUBSTITUTE($B10,"3","0"))=$B10),1,0)),"")</f>
        <v/>
      </c>
      <c r="G10" s="5" t="str">
        <f>IF(PhieuBauCu!$B$2&gt;3,IF(LEN($B10)=0,"",IF(AND($B10&gt;0,VALUE(SUBSTITUTE($B10,"4","0"))=$B10),1,0)),"")</f>
        <v/>
      </c>
      <c r="H10" s="5" t="str">
        <f>IF(PhieuBauCu!$B$2&gt;4,IF(LEN($B10)=0,"",IF(AND($B10&gt;0,VALUE(SUBSTITUTE($B10,"5","0"))=$B10),1,0)),"")</f>
        <v/>
      </c>
      <c r="I10" s="5" t="str">
        <f>IF(PhieuBauCu!$B$2&gt;5,IF(LEN($B10)=0,"",IF(AND($B10&gt;0,VALUE(SUBSTITUTE($B10,"6","0"))=$B10),1,0)),"")</f>
        <v/>
      </c>
      <c r="J10" s="5" t="str">
        <f>IF(PhieuBauCu!$B$2&gt;6,IF(LEN($B10)=0,"",IF(AND($B10&gt;0,VALUE(SUBSTITUTE($B10,"7","0"))=$B10),1,0)),"")</f>
        <v/>
      </c>
      <c r="K10" s="5" t="str">
        <f>IF(PhieuBauCu!$B$2&gt;7,IF(LEN($B10)=0,"",IF(AND($B10&gt;0,VALUE(SUBSTITUTE($B10,"8","0"))=$B10),1,0)),"")</f>
        <v/>
      </c>
      <c r="L10" s="5" t="str">
        <f>IF(PhieuBauCu!$B$2&gt;8,IF(LEN($B10)=0,"",IF(AND($B10&gt;0,VALUE(SUBSTITUTE($B10,"9","0"))=$B10),1,0)),"")</f>
        <v/>
      </c>
      <c r="M10" s="9">
        <f t="shared" si="1"/>
        <v>0</v>
      </c>
      <c r="N10" s="36">
        <f>IF(AND(M10&lt;=PhieuBauCu!$B$13,M10&gt;=1),1,0)</f>
        <v>0</v>
      </c>
    </row>
    <row r="11" spans="1:14" ht="28.5" customHeight="1">
      <c r="A11" s="2">
        <v>6</v>
      </c>
      <c r="B11" s="3"/>
      <c r="C11" s="48" t="str">
        <f t="shared" si="0"/>
        <v/>
      </c>
      <c r="D11" s="5" t="str">
        <f>IF(PhieuBauCu!$B$2&gt;0,IF(LEN($B11)=0,"",IF(AND($B11&gt;0,VALUE(SUBSTITUTE($B11,"1","0"))=$B11),1,0)),"")</f>
        <v/>
      </c>
      <c r="E11" s="5" t="str">
        <f>IF(PhieuBauCu!$B$2&gt;1,IF(LEN($B11)=0,"",IF(AND($B11&gt;0,VALUE(SUBSTITUTE($B11,"2","0"))=$B11),1,0)),"")</f>
        <v/>
      </c>
      <c r="F11" s="5" t="str">
        <f>IF(PhieuBauCu!$B$2&gt;2,IF(LEN($B11)=0,"",IF(AND($B11&gt;0,VALUE(SUBSTITUTE($B11,"3","0"))=$B11),1,0)),"")</f>
        <v/>
      </c>
      <c r="G11" s="5" t="str">
        <f>IF(PhieuBauCu!$B$2&gt;3,IF(LEN($B11)=0,"",IF(AND($B11&gt;0,VALUE(SUBSTITUTE($B11,"4","0"))=$B11),1,0)),"")</f>
        <v/>
      </c>
      <c r="H11" s="5" t="str">
        <f>IF(PhieuBauCu!$B$2&gt;4,IF(LEN($B11)=0,"",IF(AND($B11&gt;0,VALUE(SUBSTITUTE($B11,"5","0"))=$B11),1,0)),"")</f>
        <v/>
      </c>
      <c r="I11" s="5" t="str">
        <f>IF(PhieuBauCu!$B$2&gt;5,IF(LEN($B11)=0,"",IF(AND($B11&gt;0,VALUE(SUBSTITUTE($B11,"6","0"))=$B11),1,0)),"")</f>
        <v/>
      </c>
      <c r="J11" s="5" t="str">
        <f>IF(PhieuBauCu!$B$2&gt;6,IF(LEN($B11)=0,"",IF(AND($B11&gt;0,VALUE(SUBSTITUTE($B11,"7","0"))=$B11),1,0)),"")</f>
        <v/>
      </c>
      <c r="K11" s="5" t="str">
        <f>IF(PhieuBauCu!$B$2&gt;7,IF(LEN($B11)=0,"",IF(AND($B11&gt;0,VALUE(SUBSTITUTE($B11,"8","0"))=$B11),1,0)),"")</f>
        <v/>
      </c>
      <c r="L11" s="5" t="str">
        <f>IF(PhieuBauCu!$B$2&gt;8,IF(LEN($B11)=0,"",IF(AND($B11&gt;0,VALUE(SUBSTITUTE($B11,"9","0"))=$B11),1,0)),"")</f>
        <v/>
      </c>
      <c r="M11" s="9">
        <f t="shared" si="1"/>
        <v>0</v>
      </c>
      <c r="N11" s="36">
        <f>IF(AND(M11&lt;=PhieuBauCu!$B$13,M11&gt;=1),1,0)</f>
        <v>0</v>
      </c>
    </row>
    <row r="12" spans="1:14" ht="28.5" customHeight="1">
      <c r="A12" s="2">
        <v>7</v>
      </c>
      <c r="B12" s="3"/>
      <c r="C12" s="48" t="str">
        <f t="shared" si="0"/>
        <v/>
      </c>
      <c r="D12" s="5" t="str">
        <f>IF(PhieuBauCu!$B$2&gt;0,IF(LEN($B12)=0,"",IF(AND($B12&gt;0,VALUE(SUBSTITUTE($B12,"1","0"))=$B12),1,0)),"")</f>
        <v/>
      </c>
      <c r="E12" s="5" t="str">
        <f>IF(PhieuBauCu!$B$2&gt;1,IF(LEN($B12)=0,"",IF(AND($B12&gt;0,VALUE(SUBSTITUTE($B12,"2","0"))=$B12),1,0)),"")</f>
        <v/>
      </c>
      <c r="F12" s="5" t="str">
        <f>IF(PhieuBauCu!$B$2&gt;2,IF(LEN($B12)=0,"",IF(AND($B12&gt;0,VALUE(SUBSTITUTE($B12,"3","0"))=$B12),1,0)),"")</f>
        <v/>
      </c>
      <c r="G12" s="5" t="str">
        <f>IF(PhieuBauCu!$B$2&gt;3,IF(LEN($B12)=0,"",IF(AND($B12&gt;0,VALUE(SUBSTITUTE($B12,"4","0"))=$B12),1,0)),"")</f>
        <v/>
      </c>
      <c r="H12" s="5" t="str">
        <f>IF(PhieuBauCu!$B$2&gt;4,IF(LEN($B12)=0,"",IF(AND($B12&gt;0,VALUE(SUBSTITUTE($B12,"5","0"))=$B12),1,0)),"")</f>
        <v/>
      </c>
      <c r="I12" s="5" t="str">
        <f>IF(PhieuBauCu!$B$2&gt;5,IF(LEN($B12)=0,"",IF(AND($B12&gt;0,VALUE(SUBSTITUTE($B12,"6","0"))=$B12),1,0)),"")</f>
        <v/>
      </c>
      <c r="J12" s="5" t="str">
        <f>IF(PhieuBauCu!$B$2&gt;6,IF(LEN($B12)=0,"",IF(AND($B12&gt;0,VALUE(SUBSTITUTE($B12,"7","0"))=$B12),1,0)),"")</f>
        <v/>
      </c>
      <c r="K12" s="5" t="str">
        <f>IF(PhieuBauCu!$B$2&gt;7,IF(LEN($B12)=0,"",IF(AND($B12&gt;0,VALUE(SUBSTITUTE($B12,"8","0"))=$B12),1,0)),"")</f>
        <v/>
      </c>
      <c r="L12" s="5" t="str">
        <f>IF(PhieuBauCu!$B$2&gt;8,IF(LEN($B12)=0,"",IF(AND($B12&gt;0,VALUE(SUBSTITUTE($B12,"9","0"))=$B12),1,0)),"")</f>
        <v/>
      </c>
      <c r="M12" s="9">
        <f t="shared" si="1"/>
        <v>0</v>
      </c>
      <c r="N12" s="36">
        <f>IF(AND(M12&lt;=PhieuBauCu!$B$13,M12&gt;=1),1,0)</f>
        <v>0</v>
      </c>
    </row>
    <row r="13" spans="1:14" ht="28.5" customHeight="1">
      <c r="A13" s="2">
        <v>8</v>
      </c>
      <c r="B13" s="3"/>
      <c r="C13" s="48" t="str">
        <f t="shared" si="0"/>
        <v/>
      </c>
      <c r="D13" s="5" t="str">
        <f>IF(PhieuBauCu!$B$2&gt;0,IF(LEN($B13)=0,"",IF(AND($B13&gt;0,VALUE(SUBSTITUTE($B13,"1","0"))=$B13),1,0)),"")</f>
        <v/>
      </c>
      <c r="E13" s="5" t="str">
        <f>IF(PhieuBauCu!$B$2&gt;1,IF(LEN($B13)=0,"",IF(AND($B13&gt;0,VALUE(SUBSTITUTE($B13,"2","0"))=$B13),1,0)),"")</f>
        <v/>
      </c>
      <c r="F13" s="5" t="str">
        <f>IF(PhieuBauCu!$B$2&gt;2,IF(LEN($B13)=0,"",IF(AND($B13&gt;0,VALUE(SUBSTITUTE($B13,"3","0"))=$B13),1,0)),"")</f>
        <v/>
      </c>
      <c r="G13" s="5" t="str">
        <f>IF(PhieuBauCu!$B$2&gt;3,IF(LEN($B13)=0,"",IF(AND($B13&gt;0,VALUE(SUBSTITUTE($B13,"4","0"))=$B13),1,0)),"")</f>
        <v/>
      </c>
      <c r="H13" s="5" t="str">
        <f>IF(PhieuBauCu!$B$2&gt;4,IF(LEN($B13)=0,"",IF(AND($B13&gt;0,VALUE(SUBSTITUTE($B13,"5","0"))=$B13),1,0)),"")</f>
        <v/>
      </c>
      <c r="I13" s="5" t="str">
        <f>IF(PhieuBauCu!$B$2&gt;5,IF(LEN($B13)=0,"",IF(AND($B13&gt;0,VALUE(SUBSTITUTE($B13,"6","0"))=$B13),1,0)),"")</f>
        <v/>
      </c>
      <c r="J13" s="5" t="str">
        <f>IF(PhieuBauCu!$B$2&gt;6,IF(LEN($B13)=0,"",IF(AND($B13&gt;0,VALUE(SUBSTITUTE($B13,"7","0"))=$B13),1,0)),"")</f>
        <v/>
      </c>
      <c r="K13" s="5" t="str">
        <f>IF(PhieuBauCu!$B$2&gt;7,IF(LEN($B13)=0,"",IF(AND($B13&gt;0,VALUE(SUBSTITUTE($B13,"8","0"))=$B13),1,0)),"")</f>
        <v/>
      </c>
      <c r="L13" s="5" t="str">
        <f>IF(PhieuBauCu!$B$2&gt;8,IF(LEN($B13)=0,"",IF(AND($B13&gt;0,VALUE(SUBSTITUTE($B13,"9","0"))=$B13),1,0)),"")</f>
        <v/>
      </c>
      <c r="M13" s="9">
        <f t="shared" si="1"/>
        <v>0</v>
      </c>
      <c r="N13" s="36">
        <f>IF(AND(M13&lt;=PhieuBauCu!$B$13,M13&gt;=1),1,0)</f>
        <v>0</v>
      </c>
    </row>
    <row r="14" spans="1:14" ht="28.5" customHeight="1">
      <c r="A14" s="2">
        <v>9</v>
      </c>
      <c r="B14" s="3"/>
      <c r="C14" s="48" t="str">
        <f t="shared" si="0"/>
        <v/>
      </c>
      <c r="D14" s="5" t="str">
        <f>IF(PhieuBauCu!$B$2&gt;0,IF(LEN($B14)=0,"",IF(AND($B14&gt;0,VALUE(SUBSTITUTE($B14,"1","0"))=$B14),1,0)),"")</f>
        <v/>
      </c>
      <c r="E14" s="5" t="str">
        <f>IF(PhieuBauCu!$B$2&gt;1,IF(LEN($B14)=0,"",IF(AND($B14&gt;0,VALUE(SUBSTITUTE($B14,"2","0"))=$B14),1,0)),"")</f>
        <v/>
      </c>
      <c r="F14" s="5" t="str">
        <f>IF(PhieuBauCu!$B$2&gt;2,IF(LEN($B14)=0,"",IF(AND($B14&gt;0,VALUE(SUBSTITUTE($B14,"3","0"))=$B14),1,0)),"")</f>
        <v/>
      </c>
      <c r="G14" s="5" t="str">
        <f>IF(PhieuBauCu!$B$2&gt;3,IF(LEN($B14)=0,"",IF(AND($B14&gt;0,VALUE(SUBSTITUTE($B14,"4","0"))=$B14),1,0)),"")</f>
        <v/>
      </c>
      <c r="H14" s="5" t="str">
        <f>IF(PhieuBauCu!$B$2&gt;4,IF(LEN($B14)=0,"",IF(AND($B14&gt;0,VALUE(SUBSTITUTE($B14,"5","0"))=$B14),1,0)),"")</f>
        <v/>
      </c>
      <c r="I14" s="5" t="str">
        <f>IF(PhieuBauCu!$B$2&gt;5,IF(LEN($B14)=0,"",IF(AND($B14&gt;0,VALUE(SUBSTITUTE($B14,"6","0"))=$B14),1,0)),"")</f>
        <v/>
      </c>
      <c r="J14" s="5" t="str">
        <f>IF(PhieuBauCu!$B$2&gt;6,IF(LEN($B14)=0,"",IF(AND($B14&gt;0,VALUE(SUBSTITUTE($B14,"7","0"))=$B14),1,0)),"")</f>
        <v/>
      </c>
      <c r="K14" s="5" t="str">
        <f>IF(PhieuBauCu!$B$2&gt;7,IF(LEN($B14)=0,"",IF(AND($B14&gt;0,VALUE(SUBSTITUTE($B14,"8","0"))=$B14),1,0)),"")</f>
        <v/>
      </c>
      <c r="L14" s="5" t="str">
        <f>IF(PhieuBauCu!$B$2&gt;8,IF(LEN($B14)=0,"",IF(AND($B14&gt;0,VALUE(SUBSTITUTE($B14,"9","0"))=$B14),1,0)),"")</f>
        <v/>
      </c>
      <c r="M14" s="9">
        <f t="shared" si="1"/>
        <v>0</v>
      </c>
      <c r="N14" s="36">
        <f>IF(AND(M14&lt;=PhieuBauCu!$B$13,M14&gt;=1),1,0)</f>
        <v>0</v>
      </c>
    </row>
    <row r="15" spans="1:14" ht="28.5" customHeight="1">
      <c r="A15" s="2">
        <v>10</v>
      </c>
      <c r="B15" s="3"/>
      <c r="C15" s="48" t="str">
        <f t="shared" si="0"/>
        <v/>
      </c>
      <c r="D15" s="5" t="str">
        <f>IF(PhieuBauCu!$B$2&gt;0,IF(LEN($B15)=0,"",IF(AND($B15&gt;0,VALUE(SUBSTITUTE($B15,"1","0"))=$B15),1,0)),"")</f>
        <v/>
      </c>
      <c r="E15" s="5" t="str">
        <f>IF(PhieuBauCu!$B$2&gt;1,IF(LEN($B15)=0,"",IF(AND($B15&gt;0,VALUE(SUBSTITUTE($B15,"2","0"))=$B15),1,0)),"")</f>
        <v/>
      </c>
      <c r="F15" s="5" t="str">
        <f>IF(PhieuBauCu!$B$2&gt;2,IF(LEN($B15)=0,"",IF(AND($B15&gt;0,VALUE(SUBSTITUTE($B15,"3","0"))=$B15),1,0)),"")</f>
        <v/>
      </c>
      <c r="G15" s="5" t="str">
        <f>IF(PhieuBauCu!$B$2&gt;3,IF(LEN($B15)=0,"",IF(AND($B15&gt;0,VALUE(SUBSTITUTE($B15,"4","0"))=$B15),1,0)),"")</f>
        <v/>
      </c>
      <c r="H15" s="5" t="str">
        <f>IF(PhieuBauCu!$B$2&gt;4,IF(LEN($B15)=0,"",IF(AND($B15&gt;0,VALUE(SUBSTITUTE($B15,"5","0"))=$B15),1,0)),"")</f>
        <v/>
      </c>
      <c r="I15" s="5" t="str">
        <f>IF(PhieuBauCu!$B$2&gt;5,IF(LEN($B15)=0,"",IF(AND($B15&gt;0,VALUE(SUBSTITUTE($B15,"6","0"))=$B15),1,0)),"")</f>
        <v/>
      </c>
      <c r="J15" s="5" t="str">
        <f>IF(PhieuBauCu!$B$2&gt;6,IF(LEN($B15)=0,"",IF(AND($B15&gt;0,VALUE(SUBSTITUTE($B15,"7","0"))=$B15),1,0)),"")</f>
        <v/>
      </c>
      <c r="K15" s="5" t="str">
        <f>IF(PhieuBauCu!$B$2&gt;7,IF(LEN($B15)=0,"",IF(AND($B15&gt;0,VALUE(SUBSTITUTE($B15,"8","0"))=$B15),1,0)),"")</f>
        <v/>
      </c>
      <c r="L15" s="5" t="str">
        <f>IF(PhieuBauCu!$B$2&gt;8,IF(LEN($B15)=0,"",IF(AND($B15&gt;0,VALUE(SUBSTITUTE($B15,"9","0"))=$B15),1,0)),"")</f>
        <v/>
      </c>
      <c r="M15" s="9">
        <f t="shared" si="1"/>
        <v>0</v>
      </c>
      <c r="N15" s="36">
        <f>IF(AND(M15&lt;=PhieuBauCu!$B$13,M15&gt;=1),1,0)</f>
        <v>0</v>
      </c>
    </row>
    <row r="16" spans="1:14" ht="28.5" customHeight="1">
      <c r="A16" s="2">
        <v>11</v>
      </c>
      <c r="B16" s="3"/>
      <c r="C16" s="48" t="str">
        <f t="shared" si="0"/>
        <v/>
      </c>
      <c r="D16" s="5" t="str">
        <f>IF(PhieuBauCu!$B$2&gt;0,IF(LEN($B16)=0,"",IF(AND($B16&gt;0,VALUE(SUBSTITUTE($B16,"1","0"))=$B16),1,0)),"")</f>
        <v/>
      </c>
      <c r="E16" s="5" t="str">
        <f>IF(PhieuBauCu!$B$2&gt;1,IF(LEN($B16)=0,"",IF(AND($B16&gt;0,VALUE(SUBSTITUTE($B16,"2","0"))=$B16),1,0)),"")</f>
        <v/>
      </c>
      <c r="F16" s="5" t="str">
        <f>IF(PhieuBauCu!$B$2&gt;2,IF(LEN($B16)=0,"",IF(AND($B16&gt;0,VALUE(SUBSTITUTE($B16,"3","0"))=$B16),1,0)),"")</f>
        <v/>
      </c>
      <c r="G16" s="5" t="str">
        <f>IF(PhieuBauCu!$B$2&gt;3,IF(LEN($B16)=0,"",IF(AND($B16&gt;0,VALUE(SUBSTITUTE($B16,"4","0"))=$B16),1,0)),"")</f>
        <v/>
      </c>
      <c r="H16" s="5" t="str">
        <f>IF(PhieuBauCu!$B$2&gt;4,IF(LEN($B16)=0,"",IF(AND($B16&gt;0,VALUE(SUBSTITUTE($B16,"5","0"))=$B16),1,0)),"")</f>
        <v/>
      </c>
      <c r="I16" s="5" t="str">
        <f>IF(PhieuBauCu!$B$2&gt;5,IF(LEN($B16)=0,"",IF(AND($B16&gt;0,VALUE(SUBSTITUTE($B16,"6","0"))=$B16),1,0)),"")</f>
        <v/>
      </c>
      <c r="J16" s="5" t="str">
        <f>IF(PhieuBauCu!$B$2&gt;6,IF(LEN($B16)=0,"",IF(AND($B16&gt;0,VALUE(SUBSTITUTE($B16,"7","0"))=$B16),1,0)),"")</f>
        <v/>
      </c>
      <c r="K16" s="5" t="str">
        <f>IF(PhieuBauCu!$B$2&gt;7,IF(LEN($B16)=0,"",IF(AND($B16&gt;0,VALUE(SUBSTITUTE($B16,"8","0"))=$B16),1,0)),"")</f>
        <v/>
      </c>
      <c r="L16" s="5" t="str">
        <f>IF(PhieuBauCu!$B$2&gt;8,IF(LEN($B16)=0,"",IF(AND($B16&gt;0,VALUE(SUBSTITUTE($B16,"9","0"))=$B16),1,0)),"")</f>
        <v/>
      </c>
      <c r="M16" s="9">
        <f t="shared" si="1"/>
        <v>0</v>
      </c>
      <c r="N16" s="36">
        <f>IF(AND(M16&lt;=PhieuBauCu!$B$13,M16&gt;=1),1,0)</f>
        <v>0</v>
      </c>
    </row>
    <row r="17" spans="1:14" ht="28.5" customHeight="1">
      <c r="A17" s="2">
        <v>12</v>
      </c>
      <c r="B17" s="3"/>
      <c r="C17" s="48" t="str">
        <f t="shared" si="0"/>
        <v/>
      </c>
      <c r="D17" s="5" t="str">
        <f>IF(PhieuBauCu!$B$2&gt;0,IF(LEN($B17)=0,"",IF(AND($B17&gt;0,VALUE(SUBSTITUTE($B17,"1","0"))=$B17),1,0)),"")</f>
        <v/>
      </c>
      <c r="E17" s="5" t="str">
        <f>IF(PhieuBauCu!$B$2&gt;1,IF(LEN($B17)=0,"",IF(AND($B17&gt;0,VALUE(SUBSTITUTE($B17,"2","0"))=$B17),1,0)),"")</f>
        <v/>
      </c>
      <c r="F17" s="5" t="str">
        <f>IF(PhieuBauCu!$B$2&gt;2,IF(LEN($B17)=0,"",IF(AND($B17&gt;0,VALUE(SUBSTITUTE($B17,"3","0"))=$B17),1,0)),"")</f>
        <v/>
      </c>
      <c r="G17" s="5" t="str">
        <f>IF(PhieuBauCu!$B$2&gt;3,IF(LEN($B17)=0,"",IF(AND($B17&gt;0,VALUE(SUBSTITUTE($B17,"4","0"))=$B17),1,0)),"")</f>
        <v/>
      </c>
      <c r="H17" s="5" t="str">
        <f>IF(PhieuBauCu!$B$2&gt;4,IF(LEN($B17)=0,"",IF(AND($B17&gt;0,VALUE(SUBSTITUTE($B17,"5","0"))=$B17),1,0)),"")</f>
        <v/>
      </c>
      <c r="I17" s="5" t="str">
        <f>IF(PhieuBauCu!$B$2&gt;5,IF(LEN($B17)=0,"",IF(AND($B17&gt;0,VALUE(SUBSTITUTE($B17,"6","0"))=$B17),1,0)),"")</f>
        <v/>
      </c>
      <c r="J17" s="5" t="str">
        <f>IF(PhieuBauCu!$B$2&gt;6,IF(LEN($B17)=0,"",IF(AND($B17&gt;0,VALUE(SUBSTITUTE($B17,"7","0"))=$B17),1,0)),"")</f>
        <v/>
      </c>
      <c r="K17" s="5" t="str">
        <f>IF(PhieuBauCu!$B$2&gt;7,IF(LEN($B17)=0,"",IF(AND($B17&gt;0,VALUE(SUBSTITUTE($B17,"8","0"))=$B17),1,0)),"")</f>
        <v/>
      </c>
      <c r="L17" s="5" t="str">
        <f>IF(PhieuBauCu!$B$2&gt;8,IF(LEN($B17)=0,"",IF(AND($B17&gt;0,VALUE(SUBSTITUTE($B17,"9","0"))=$B17),1,0)),"")</f>
        <v/>
      </c>
      <c r="M17" s="9">
        <f t="shared" si="1"/>
        <v>0</v>
      </c>
      <c r="N17" s="36">
        <f>IF(AND(M17&lt;=PhieuBauCu!$B$13,M17&gt;=1),1,0)</f>
        <v>0</v>
      </c>
    </row>
    <row r="18" spans="1:14" ht="28.5" customHeight="1">
      <c r="A18" s="2">
        <v>13</v>
      </c>
      <c r="B18" s="3"/>
      <c r="C18" s="48" t="str">
        <f t="shared" si="0"/>
        <v/>
      </c>
      <c r="D18" s="5" t="str">
        <f>IF(PhieuBauCu!$B$2&gt;0,IF(LEN($B18)=0,"",IF(AND($B18&gt;0,VALUE(SUBSTITUTE($B18,"1","0"))=$B18),1,0)),"")</f>
        <v/>
      </c>
      <c r="E18" s="5" t="str">
        <f>IF(PhieuBauCu!$B$2&gt;1,IF(LEN($B18)=0,"",IF(AND($B18&gt;0,VALUE(SUBSTITUTE($B18,"2","0"))=$B18),1,0)),"")</f>
        <v/>
      </c>
      <c r="F18" s="5" t="str">
        <f>IF(PhieuBauCu!$B$2&gt;2,IF(LEN($B18)=0,"",IF(AND($B18&gt;0,VALUE(SUBSTITUTE($B18,"3","0"))=$B18),1,0)),"")</f>
        <v/>
      </c>
      <c r="G18" s="5" t="str">
        <f>IF(PhieuBauCu!$B$2&gt;3,IF(LEN($B18)=0,"",IF(AND($B18&gt;0,VALUE(SUBSTITUTE($B18,"4","0"))=$B18),1,0)),"")</f>
        <v/>
      </c>
      <c r="H18" s="5" t="str">
        <f>IF(PhieuBauCu!$B$2&gt;4,IF(LEN($B18)=0,"",IF(AND($B18&gt;0,VALUE(SUBSTITUTE($B18,"5","0"))=$B18),1,0)),"")</f>
        <v/>
      </c>
      <c r="I18" s="5" t="str">
        <f>IF(PhieuBauCu!$B$2&gt;5,IF(LEN($B18)=0,"",IF(AND($B18&gt;0,VALUE(SUBSTITUTE($B18,"6","0"))=$B18),1,0)),"")</f>
        <v/>
      </c>
      <c r="J18" s="5" t="str">
        <f>IF(PhieuBauCu!$B$2&gt;6,IF(LEN($B18)=0,"",IF(AND($B18&gt;0,VALUE(SUBSTITUTE($B18,"7","0"))=$B18),1,0)),"")</f>
        <v/>
      </c>
      <c r="K18" s="5" t="str">
        <f>IF(PhieuBauCu!$B$2&gt;7,IF(LEN($B18)=0,"",IF(AND($B18&gt;0,VALUE(SUBSTITUTE($B18,"8","0"))=$B18),1,0)),"")</f>
        <v/>
      </c>
      <c r="L18" s="5" t="str">
        <f>IF(PhieuBauCu!$B$2&gt;8,IF(LEN($B18)=0,"",IF(AND($B18&gt;0,VALUE(SUBSTITUTE($B18,"9","0"))=$B18),1,0)),"")</f>
        <v/>
      </c>
      <c r="M18" s="9">
        <f t="shared" si="1"/>
        <v>0</v>
      </c>
      <c r="N18" s="36">
        <f>IF(AND(M18&lt;=PhieuBauCu!$B$13,M18&gt;=1),1,0)</f>
        <v>0</v>
      </c>
    </row>
    <row r="19" spans="1:14" ht="28.5" customHeight="1">
      <c r="A19" s="2">
        <v>14</v>
      </c>
      <c r="B19" s="3"/>
      <c r="C19" s="48" t="str">
        <f t="shared" si="0"/>
        <v/>
      </c>
      <c r="D19" s="5" t="str">
        <f>IF(PhieuBauCu!$B$2&gt;0,IF(LEN($B19)=0,"",IF(AND($B19&gt;0,VALUE(SUBSTITUTE($B19,"1","0"))=$B19),1,0)),"")</f>
        <v/>
      </c>
      <c r="E19" s="5" t="str">
        <f>IF(PhieuBauCu!$B$2&gt;1,IF(LEN($B19)=0,"",IF(AND($B19&gt;0,VALUE(SUBSTITUTE($B19,"2","0"))=$B19),1,0)),"")</f>
        <v/>
      </c>
      <c r="F19" s="5" t="str">
        <f>IF(PhieuBauCu!$B$2&gt;2,IF(LEN($B19)=0,"",IF(AND($B19&gt;0,VALUE(SUBSTITUTE($B19,"3","0"))=$B19),1,0)),"")</f>
        <v/>
      </c>
      <c r="G19" s="5" t="str">
        <f>IF(PhieuBauCu!$B$2&gt;3,IF(LEN($B19)=0,"",IF(AND($B19&gt;0,VALUE(SUBSTITUTE($B19,"4","0"))=$B19),1,0)),"")</f>
        <v/>
      </c>
      <c r="H19" s="5" t="str">
        <f>IF(PhieuBauCu!$B$2&gt;4,IF(LEN($B19)=0,"",IF(AND($B19&gt;0,VALUE(SUBSTITUTE($B19,"5","0"))=$B19),1,0)),"")</f>
        <v/>
      </c>
      <c r="I19" s="5" t="str">
        <f>IF(PhieuBauCu!$B$2&gt;5,IF(LEN($B19)=0,"",IF(AND($B19&gt;0,VALUE(SUBSTITUTE($B19,"6","0"))=$B19),1,0)),"")</f>
        <v/>
      </c>
      <c r="J19" s="5" t="str">
        <f>IF(PhieuBauCu!$B$2&gt;6,IF(LEN($B19)=0,"",IF(AND($B19&gt;0,VALUE(SUBSTITUTE($B19,"7","0"))=$B19),1,0)),"")</f>
        <v/>
      </c>
      <c r="K19" s="5" t="str">
        <f>IF(PhieuBauCu!$B$2&gt;7,IF(LEN($B19)=0,"",IF(AND($B19&gt;0,VALUE(SUBSTITUTE($B19,"8","0"))=$B19),1,0)),"")</f>
        <v/>
      </c>
      <c r="L19" s="5" t="str">
        <f>IF(PhieuBauCu!$B$2&gt;8,IF(LEN($B19)=0,"",IF(AND($B19&gt;0,VALUE(SUBSTITUTE($B19,"9","0"))=$B19),1,0)),"")</f>
        <v/>
      </c>
      <c r="M19" s="9">
        <f t="shared" si="1"/>
        <v>0</v>
      </c>
      <c r="N19" s="36">
        <f>IF(AND(M19&lt;=PhieuBauCu!$B$13,M19&gt;=1),1,0)</f>
        <v>0</v>
      </c>
    </row>
    <row r="20" spans="1:14" ht="28.5" customHeight="1">
      <c r="A20" s="2">
        <v>15</v>
      </c>
      <c r="B20" s="3"/>
      <c r="C20" s="48" t="str">
        <f t="shared" si="0"/>
        <v/>
      </c>
      <c r="D20" s="5" t="str">
        <f>IF(PhieuBauCu!$B$2&gt;0,IF(LEN($B20)=0,"",IF(AND($B20&gt;0,VALUE(SUBSTITUTE($B20,"1","0"))=$B20),1,0)),"")</f>
        <v/>
      </c>
      <c r="E20" s="5" t="str">
        <f>IF(PhieuBauCu!$B$2&gt;1,IF(LEN($B20)=0,"",IF(AND($B20&gt;0,VALUE(SUBSTITUTE($B20,"2","0"))=$B20),1,0)),"")</f>
        <v/>
      </c>
      <c r="F20" s="5" t="str">
        <f>IF(PhieuBauCu!$B$2&gt;2,IF(LEN($B20)=0,"",IF(AND($B20&gt;0,VALUE(SUBSTITUTE($B20,"3","0"))=$B20),1,0)),"")</f>
        <v/>
      </c>
      <c r="G20" s="5" t="str">
        <f>IF(PhieuBauCu!$B$2&gt;3,IF(LEN($B20)=0,"",IF(AND($B20&gt;0,VALUE(SUBSTITUTE($B20,"4","0"))=$B20),1,0)),"")</f>
        <v/>
      </c>
      <c r="H20" s="5" t="str">
        <f>IF(PhieuBauCu!$B$2&gt;4,IF(LEN($B20)=0,"",IF(AND($B20&gt;0,VALUE(SUBSTITUTE($B20,"5","0"))=$B20),1,0)),"")</f>
        <v/>
      </c>
      <c r="I20" s="5" t="str">
        <f>IF(PhieuBauCu!$B$2&gt;5,IF(LEN($B20)=0,"",IF(AND($B20&gt;0,VALUE(SUBSTITUTE($B20,"6","0"))=$B20),1,0)),"")</f>
        <v/>
      </c>
      <c r="J20" s="5" t="str">
        <f>IF(PhieuBauCu!$B$2&gt;6,IF(LEN($B20)=0,"",IF(AND($B20&gt;0,VALUE(SUBSTITUTE($B20,"7","0"))=$B20),1,0)),"")</f>
        <v/>
      </c>
      <c r="K20" s="5" t="str">
        <f>IF(PhieuBauCu!$B$2&gt;7,IF(LEN($B20)=0,"",IF(AND($B20&gt;0,VALUE(SUBSTITUTE($B20,"8","0"))=$B20),1,0)),"")</f>
        <v/>
      </c>
      <c r="L20" s="5" t="str">
        <f>IF(PhieuBauCu!$B$2&gt;8,IF(LEN($B20)=0,"",IF(AND($B20&gt;0,VALUE(SUBSTITUTE($B20,"9","0"))=$B20),1,0)),"")</f>
        <v/>
      </c>
      <c r="M20" s="9">
        <f t="shared" si="1"/>
        <v>0</v>
      </c>
      <c r="N20" s="36">
        <f>IF(AND(M20&lt;=PhieuBauCu!$B$13,M20&gt;=1),1,0)</f>
        <v>0</v>
      </c>
    </row>
    <row r="21" spans="1:14" ht="28.5" customHeight="1">
      <c r="A21" s="2">
        <v>16</v>
      </c>
      <c r="B21" s="3"/>
      <c r="C21" s="48" t="str">
        <f t="shared" si="0"/>
        <v/>
      </c>
      <c r="D21" s="5" t="str">
        <f>IF(PhieuBauCu!$B$2&gt;0,IF(LEN($B21)=0,"",IF(AND($B21&gt;0,VALUE(SUBSTITUTE($B21,"1","0"))=$B21),1,0)),"")</f>
        <v/>
      </c>
      <c r="E21" s="5" t="str">
        <f>IF(PhieuBauCu!$B$2&gt;1,IF(LEN($B21)=0,"",IF(AND($B21&gt;0,VALUE(SUBSTITUTE($B21,"2","0"))=$B21),1,0)),"")</f>
        <v/>
      </c>
      <c r="F21" s="5" t="str">
        <f>IF(PhieuBauCu!$B$2&gt;2,IF(LEN($B21)=0,"",IF(AND($B21&gt;0,VALUE(SUBSTITUTE($B21,"3","0"))=$B21),1,0)),"")</f>
        <v/>
      </c>
      <c r="G21" s="5" t="str">
        <f>IF(PhieuBauCu!$B$2&gt;3,IF(LEN($B21)=0,"",IF(AND($B21&gt;0,VALUE(SUBSTITUTE($B21,"4","0"))=$B21),1,0)),"")</f>
        <v/>
      </c>
      <c r="H21" s="5" t="str">
        <f>IF(PhieuBauCu!$B$2&gt;4,IF(LEN($B21)=0,"",IF(AND($B21&gt;0,VALUE(SUBSTITUTE($B21,"5","0"))=$B21),1,0)),"")</f>
        <v/>
      </c>
      <c r="I21" s="5" t="str">
        <f>IF(PhieuBauCu!$B$2&gt;5,IF(LEN($B21)=0,"",IF(AND($B21&gt;0,VALUE(SUBSTITUTE($B21,"6","0"))=$B21),1,0)),"")</f>
        <v/>
      </c>
      <c r="J21" s="5" t="str">
        <f>IF(PhieuBauCu!$B$2&gt;6,IF(LEN($B21)=0,"",IF(AND($B21&gt;0,VALUE(SUBSTITUTE($B21,"7","0"))=$B21),1,0)),"")</f>
        <v/>
      </c>
      <c r="K21" s="5" t="str">
        <f>IF(PhieuBauCu!$B$2&gt;7,IF(LEN($B21)=0,"",IF(AND($B21&gt;0,VALUE(SUBSTITUTE($B21,"8","0"))=$B21),1,0)),"")</f>
        <v/>
      </c>
      <c r="L21" s="5" t="str">
        <f>IF(PhieuBauCu!$B$2&gt;8,IF(LEN($B21)=0,"",IF(AND($B21&gt;0,VALUE(SUBSTITUTE($B21,"9","0"))=$B21),1,0)),"")</f>
        <v/>
      </c>
      <c r="M21" s="9">
        <f t="shared" si="1"/>
        <v>0</v>
      </c>
      <c r="N21" s="36">
        <f>IF(AND(M21&lt;=PhieuBauCu!$B$13,M21&gt;=1),1,0)</f>
        <v>0</v>
      </c>
    </row>
    <row r="22" spans="1:14" ht="28.5" customHeight="1">
      <c r="A22" s="2">
        <v>17</v>
      </c>
      <c r="B22" s="3"/>
      <c r="C22" s="48" t="str">
        <f t="shared" si="0"/>
        <v/>
      </c>
      <c r="D22" s="5" t="str">
        <f>IF(PhieuBauCu!$B$2&gt;0,IF(LEN($B22)=0,"",IF(AND($B22&gt;0,VALUE(SUBSTITUTE($B22,"1","0"))=$B22),1,0)),"")</f>
        <v/>
      </c>
      <c r="E22" s="5" t="str">
        <f>IF(PhieuBauCu!$B$2&gt;1,IF(LEN($B22)=0,"",IF(AND($B22&gt;0,VALUE(SUBSTITUTE($B22,"2","0"))=$B22),1,0)),"")</f>
        <v/>
      </c>
      <c r="F22" s="5" t="str">
        <f>IF(PhieuBauCu!$B$2&gt;2,IF(LEN($B22)=0,"",IF(AND($B22&gt;0,VALUE(SUBSTITUTE($B22,"3","0"))=$B22),1,0)),"")</f>
        <v/>
      </c>
      <c r="G22" s="5" t="str">
        <f>IF(PhieuBauCu!$B$2&gt;3,IF(LEN($B22)=0,"",IF(AND($B22&gt;0,VALUE(SUBSTITUTE($B22,"4","0"))=$B22),1,0)),"")</f>
        <v/>
      </c>
      <c r="H22" s="5" t="str">
        <f>IF(PhieuBauCu!$B$2&gt;4,IF(LEN($B22)=0,"",IF(AND($B22&gt;0,VALUE(SUBSTITUTE($B22,"5","0"))=$B22),1,0)),"")</f>
        <v/>
      </c>
      <c r="I22" s="5" t="str">
        <f>IF(PhieuBauCu!$B$2&gt;5,IF(LEN($B22)=0,"",IF(AND($B22&gt;0,VALUE(SUBSTITUTE($B22,"6","0"))=$B22),1,0)),"")</f>
        <v/>
      </c>
      <c r="J22" s="5" t="str">
        <f>IF(PhieuBauCu!$B$2&gt;6,IF(LEN($B22)=0,"",IF(AND($B22&gt;0,VALUE(SUBSTITUTE($B22,"7","0"))=$B22),1,0)),"")</f>
        <v/>
      </c>
      <c r="K22" s="5" t="str">
        <f>IF(PhieuBauCu!$B$2&gt;7,IF(LEN($B22)=0,"",IF(AND($B22&gt;0,VALUE(SUBSTITUTE($B22,"8","0"))=$B22),1,0)),"")</f>
        <v/>
      </c>
      <c r="L22" s="5" t="str">
        <f>IF(PhieuBauCu!$B$2&gt;8,IF(LEN($B22)=0,"",IF(AND($B22&gt;0,VALUE(SUBSTITUTE($B22,"9","0"))=$B22),1,0)),"")</f>
        <v/>
      </c>
      <c r="M22" s="9">
        <f t="shared" si="1"/>
        <v>0</v>
      </c>
      <c r="N22" s="36">
        <f>IF(AND(M22&lt;=PhieuBauCu!$B$13,M22&gt;=1),1,0)</f>
        <v>0</v>
      </c>
    </row>
    <row r="23" spans="1:14" ht="28.5" customHeight="1">
      <c r="A23" s="2">
        <v>18</v>
      </c>
      <c r="B23" s="3"/>
      <c r="C23" s="48" t="str">
        <f t="shared" si="0"/>
        <v/>
      </c>
      <c r="D23" s="5" t="str">
        <f>IF(PhieuBauCu!$B$2&gt;0,IF(LEN($B23)=0,"",IF(AND($B23&gt;0,VALUE(SUBSTITUTE($B23,"1","0"))=$B23),1,0)),"")</f>
        <v/>
      </c>
      <c r="E23" s="5" t="str">
        <f>IF(PhieuBauCu!$B$2&gt;1,IF(LEN($B23)=0,"",IF(AND($B23&gt;0,VALUE(SUBSTITUTE($B23,"2","0"))=$B23),1,0)),"")</f>
        <v/>
      </c>
      <c r="F23" s="5" t="str">
        <f>IF(PhieuBauCu!$B$2&gt;2,IF(LEN($B23)=0,"",IF(AND($B23&gt;0,VALUE(SUBSTITUTE($B23,"3","0"))=$B23),1,0)),"")</f>
        <v/>
      </c>
      <c r="G23" s="5" t="str">
        <f>IF(PhieuBauCu!$B$2&gt;3,IF(LEN($B23)=0,"",IF(AND($B23&gt;0,VALUE(SUBSTITUTE($B23,"4","0"))=$B23),1,0)),"")</f>
        <v/>
      </c>
      <c r="H23" s="5" t="str">
        <f>IF(PhieuBauCu!$B$2&gt;4,IF(LEN($B23)=0,"",IF(AND($B23&gt;0,VALUE(SUBSTITUTE($B23,"5","0"))=$B23),1,0)),"")</f>
        <v/>
      </c>
      <c r="I23" s="5" t="str">
        <f>IF(PhieuBauCu!$B$2&gt;5,IF(LEN($B23)=0,"",IF(AND($B23&gt;0,VALUE(SUBSTITUTE($B23,"6","0"))=$B23),1,0)),"")</f>
        <v/>
      </c>
      <c r="J23" s="5" t="str">
        <f>IF(PhieuBauCu!$B$2&gt;6,IF(LEN($B23)=0,"",IF(AND($B23&gt;0,VALUE(SUBSTITUTE($B23,"7","0"))=$B23),1,0)),"")</f>
        <v/>
      </c>
      <c r="K23" s="5" t="str">
        <f>IF(PhieuBauCu!$B$2&gt;7,IF(LEN($B23)=0,"",IF(AND($B23&gt;0,VALUE(SUBSTITUTE($B23,"8","0"))=$B23),1,0)),"")</f>
        <v/>
      </c>
      <c r="L23" s="5" t="str">
        <f>IF(PhieuBauCu!$B$2&gt;8,IF(LEN($B23)=0,"",IF(AND($B23&gt;0,VALUE(SUBSTITUTE($B23,"9","0"))=$B23),1,0)),"")</f>
        <v/>
      </c>
      <c r="M23" s="9">
        <f t="shared" si="1"/>
        <v>0</v>
      </c>
      <c r="N23" s="36">
        <f>IF(AND(M23&lt;=PhieuBauCu!$B$13,M23&gt;=1),1,0)</f>
        <v>0</v>
      </c>
    </row>
    <row r="24" spans="1:14" ht="28.5" customHeight="1">
      <c r="A24" s="2">
        <v>19</v>
      </c>
      <c r="B24" s="3"/>
      <c r="C24" s="48" t="str">
        <f t="shared" si="0"/>
        <v/>
      </c>
      <c r="D24" s="5" t="str">
        <f>IF(PhieuBauCu!$B$2&gt;0,IF(LEN($B24)=0,"",IF(AND($B24&gt;0,VALUE(SUBSTITUTE($B24,"1","0"))=$B24),1,0)),"")</f>
        <v/>
      </c>
      <c r="E24" s="5" t="str">
        <f>IF(PhieuBauCu!$B$2&gt;1,IF(LEN($B24)=0,"",IF(AND($B24&gt;0,VALUE(SUBSTITUTE($B24,"2","0"))=$B24),1,0)),"")</f>
        <v/>
      </c>
      <c r="F24" s="5" t="str">
        <f>IF(PhieuBauCu!$B$2&gt;2,IF(LEN($B24)=0,"",IF(AND($B24&gt;0,VALUE(SUBSTITUTE($B24,"3","0"))=$B24),1,0)),"")</f>
        <v/>
      </c>
      <c r="G24" s="5" t="str">
        <f>IF(PhieuBauCu!$B$2&gt;3,IF(LEN($B24)=0,"",IF(AND($B24&gt;0,VALUE(SUBSTITUTE($B24,"4","0"))=$B24),1,0)),"")</f>
        <v/>
      </c>
      <c r="H24" s="5" t="str">
        <f>IF(PhieuBauCu!$B$2&gt;4,IF(LEN($B24)=0,"",IF(AND($B24&gt;0,VALUE(SUBSTITUTE($B24,"5","0"))=$B24),1,0)),"")</f>
        <v/>
      </c>
      <c r="I24" s="5" t="str">
        <f>IF(PhieuBauCu!$B$2&gt;5,IF(LEN($B24)=0,"",IF(AND($B24&gt;0,VALUE(SUBSTITUTE($B24,"6","0"))=$B24),1,0)),"")</f>
        <v/>
      </c>
      <c r="J24" s="5" t="str">
        <f>IF(PhieuBauCu!$B$2&gt;6,IF(LEN($B24)=0,"",IF(AND($B24&gt;0,VALUE(SUBSTITUTE($B24,"7","0"))=$B24),1,0)),"")</f>
        <v/>
      </c>
      <c r="K24" s="5" t="str">
        <f>IF(PhieuBauCu!$B$2&gt;7,IF(LEN($B24)=0,"",IF(AND($B24&gt;0,VALUE(SUBSTITUTE($B24,"8","0"))=$B24),1,0)),"")</f>
        <v/>
      </c>
      <c r="L24" s="5" t="str">
        <f>IF(PhieuBauCu!$B$2&gt;8,IF(LEN($B24)=0,"",IF(AND($B24&gt;0,VALUE(SUBSTITUTE($B24,"9","0"))=$B24),1,0)),"")</f>
        <v/>
      </c>
      <c r="M24" s="9">
        <f t="shared" si="1"/>
        <v>0</v>
      </c>
      <c r="N24" s="36">
        <f>IF(AND(M24&lt;=PhieuBauCu!$B$13,M24&gt;=1),1,0)</f>
        <v>0</v>
      </c>
    </row>
    <row r="25" spans="1:14" ht="28.5" customHeight="1">
      <c r="A25" s="2">
        <v>20</v>
      </c>
      <c r="B25" s="3"/>
      <c r="C25" s="48" t="str">
        <f t="shared" si="0"/>
        <v/>
      </c>
      <c r="D25" s="5" t="str">
        <f>IF(PhieuBauCu!$B$2&gt;0,IF(LEN($B25)=0,"",IF(AND($B25&gt;0,VALUE(SUBSTITUTE($B25,"1","0"))=$B25),1,0)),"")</f>
        <v/>
      </c>
      <c r="E25" s="5" t="str">
        <f>IF(PhieuBauCu!$B$2&gt;1,IF(LEN($B25)=0,"",IF(AND($B25&gt;0,VALUE(SUBSTITUTE($B25,"2","0"))=$B25),1,0)),"")</f>
        <v/>
      </c>
      <c r="F25" s="5" t="str">
        <f>IF(PhieuBauCu!$B$2&gt;2,IF(LEN($B25)=0,"",IF(AND($B25&gt;0,VALUE(SUBSTITUTE($B25,"3","0"))=$B25),1,0)),"")</f>
        <v/>
      </c>
      <c r="G25" s="5" t="str">
        <f>IF(PhieuBauCu!$B$2&gt;3,IF(LEN($B25)=0,"",IF(AND($B25&gt;0,VALUE(SUBSTITUTE($B25,"4","0"))=$B25),1,0)),"")</f>
        <v/>
      </c>
      <c r="H25" s="5" t="str">
        <f>IF(PhieuBauCu!$B$2&gt;4,IF(LEN($B25)=0,"",IF(AND($B25&gt;0,VALUE(SUBSTITUTE($B25,"5","0"))=$B25),1,0)),"")</f>
        <v/>
      </c>
      <c r="I25" s="5" t="str">
        <f>IF(PhieuBauCu!$B$2&gt;5,IF(LEN($B25)=0,"",IF(AND($B25&gt;0,VALUE(SUBSTITUTE($B25,"6","0"))=$B25),1,0)),"")</f>
        <v/>
      </c>
      <c r="J25" s="5" t="str">
        <f>IF(PhieuBauCu!$B$2&gt;6,IF(LEN($B25)=0,"",IF(AND($B25&gt;0,VALUE(SUBSTITUTE($B25,"7","0"))=$B25),1,0)),"")</f>
        <v/>
      </c>
      <c r="K25" s="5" t="str">
        <f>IF(PhieuBauCu!$B$2&gt;7,IF(LEN($B25)=0,"",IF(AND($B25&gt;0,VALUE(SUBSTITUTE($B25,"8","0"))=$B25),1,0)),"")</f>
        <v/>
      </c>
      <c r="L25" s="5" t="str">
        <f>IF(PhieuBauCu!$B$2&gt;8,IF(LEN($B25)=0,"",IF(AND($B25&gt;0,VALUE(SUBSTITUTE($B25,"9","0"))=$B25),1,0)),"")</f>
        <v/>
      </c>
      <c r="M25" s="9">
        <f t="shared" si="1"/>
        <v>0</v>
      </c>
      <c r="N25" s="36">
        <f>IF(AND(M25&lt;=PhieuBauCu!$B$13,M25&gt;=1),1,0)</f>
        <v>0</v>
      </c>
    </row>
    <row r="26" spans="1:14" ht="28.5" customHeight="1">
      <c r="A26" s="2">
        <v>21</v>
      </c>
      <c r="B26" s="3"/>
      <c r="C26" s="48" t="str">
        <f t="shared" si="0"/>
        <v/>
      </c>
      <c r="D26" s="5" t="str">
        <f>IF(PhieuBauCu!$B$2&gt;0,IF(LEN($B26)=0,"",IF(AND($B26&gt;0,VALUE(SUBSTITUTE($B26,"1","0"))=$B26),1,0)),"")</f>
        <v/>
      </c>
      <c r="E26" s="5" t="str">
        <f>IF(PhieuBauCu!$B$2&gt;1,IF(LEN($B26)=0,"",IF(AND($B26&gt;0,VALUE(SUBSTITUTE($B26,"2","0"))=$B26),1,0)),"")</f>
        <v/>
      </c>
      <c r="F26" s="5" t="str">
        <f>IF(PhieuBauCu!$B$2&gt;2,IF(LEN($B26)=0,"",IF(AND($B26&gt;0,VALUE(SUBSTITUTE($B26,"3","0"))=$B26),1,0)),"")</f>
        <v/>
      </c>
      <c r="G26" s="5" t="str">
        <f>IF(PhieuBauCu!$B$2&gt;3,IF(LEN($B26)=0,"",IF(AND($B26&gt;0,VALUE(SUBSTITUTE($B26,"4","0"))=$B26),1,0)),"")</f>
        <v/>
      </c>
      <c r="H26" s="5" t="str">
        <f>IF(PhieuBauCu!$B$2&gt;4,IF(LEN($B26)=0,"",IF(AND($B26&gt;0,VALUE(SUBSTITUTE($B26,"5","0"))=$B26),1,0)),"")</f>
        <v/>
      </c>
      <c r="I26" s="5" t="str">
        <f>IF(PhieuBauCu!$B$2&gt;5,IF(LEN($B26)=0,"",IF(AND($B26&gt;0,VALUE(SUBSTITUTE($B26,"6","0"))=$B26),1,0)),"")</f>
        <v/>
      </c>
      <c r="J26" s="5" t="str">
        <f>IF(PhieuBauCu!$B$2&gt;6,IF(LEN($B26)=0,"",IF(AND($B26&gt;0,VALUE(SUBSTITUTE($B26,"7","0"))=$B26),1,0)),"")</f>
        <v/>
      </c>
      <c r="K26" s="5" t="str">
        <f>IF(PhieuBauCu!$B$2&gt;7,IF(LEN($B26)=0,"",IF(AND($B26&gt;0,VALUE(SUBSTITUTE($B26,"8","0"))=$B26),1,0)),"")</f>
        <v/>
      </c>
      <c r="L26" s="5" t="str">
        <f>IF(PhieuBauCu!$B$2&gt;8,IF(LEN($B26)=0,"",IF(AND($B26&gt;0,VALUE(SUBSTITUTE($B26,"9","0"))=$B26),1,0)),"")</f>
        <v/>
      </c>
      <c r="M26" s="9">
        <f t="shared" si="1"/>
        <v>0</v>
      </c>
      <c r="N26" s="36">
        <f>IF(AND(M26&lt;=PhieuBauCu!$B$13,M26&gt;=1),1,0)</f>
        <v>0</v>
      </c>
    </row>
    <row r="27" spans="1:14" ht="28.5" customHeight="1">
      <c r="A27" s="2">
        <v>22</v>
      </c>
      <c r="B27" s="3"/>
      <c r="C27" s="48" t="str">
        <f t="shared" si="0"/>
        <v/>
      </c>
      <c r="D27" s="5" t="str">
        <f>IF(PhieuBauCu!$B$2&gt;0,IF(LEN($B27)=0,"",IF(AND($B27&gt;0,VALUE(SUBSTITUTE($B27,"1","0"))=$B27),1,0)),"")</f>
        <v/>
      </c>
      <c r="E27" s="5" t="str">
        <f>IF(PhieuBauCu!$B$2&gt;1,IF(LEN($B27)=0,"",IF(AND($B27&gt;0,VALUE(SUBSTITUTE($B27,"2","0"))=$B27),1,0)),"")</f>
        <v/>
      </c>
      <c r="F27" s="5" t="str">
        <f>IF(PhieuBauCu!$B$2&gt;2,IF(LEN($B27)=0,"",IF(AND($B27&gt;0,VALUE(SUBSTITUTE($B27,"3","0"))=$B27),1,0)),"")</f>
        <v/>
      </c>
      <c r="G27" s="5" t="str">
        <f>IF(PhieuBauCu!$B$2&gt;3,IF(LEN($B27)=0,"",IF(AND($B27&gt;0,VALUE(SUBSTITUTE($B27,"4","0"))=$B27),1,0)),"")</f>
        <v/>
      </c>
      <c r="H27" s="5" t="str">
        <f>IF(PhieuBauCu!$B$2&gt;4,IF(LEN($B27)=0,"",IF(AND($B27&gt;0,VALUE(SUBSTITUTE($B27,"5","0"))=$B27),1,0)),"")</f>
        <v/>
      </c>
      <c r="I27" s="5" t="str">
        <f>IF(PhieuBauCu!$B$2&gt;5,IF(LEN($B27)=0,"",IF(AND($B27&gt;0,VALUE(SUBSTITUTE($B27,"6","0"))=$B27),1,0)),"")</f>
        <v/>
      </c>
      <c r="J27" s="5" t="str">
        <f>IF(PhieuBauCu!$B$2&gt;6,IF(LEN($B27)=0,"",IF(AND($B27&gt;0,VALUE(SUBSTITUTE($B27,"7","0"))=$B27),1,0)),"")</f>
        <v/>
      </c>
      <c r="K27" s="5" t="str">
        <f>IF(PhieuBauCu!$B$2&gt;7,IF(LEN($B27)=0,"",IF(AND($B27&gt;0,VALUE(SUBSTITUTE($B27,"8","0"))=$B27),1,0)),"")</f>
        <v/>
      </c>
      <c r="L27" s="5" t="str">
        <f>IF(PhieuBauCu!$B$2&gt;8,IF(LEN($B27)=0,"",IF(AND($B27&gt;0,VALUE(SUBSTITUTE($B27,"9","0"))=$B27),1,0)),"")</f>
        <v/>
      </c>
      <c r="M27" s="9">
        <f t="shared" si="1"/>
        <v>0</v>
      </c>
      <c r="N27" s="36">
        <f>IF(AND(M27&lt;=PhieuBauCu!$B$13,M27&gt;=1),1,0)</f>
        <v>0</v>
      </c>
    </row>
    <row r="28" spans="1:14" ht="28.5" customHeight="1">
      <c r="A28" s="2">
        <v>23</v>
      </c>
      <c r="B28" s="3"/>
      <c r="C28" s="48" t="str">
        <f t="shared" si="0"/>
        <v/>
      </c>
      <c r="D28" s="5" t="str">
        <f>IF(PhieuBauCu!$B$2&gt;0,IF(LEN($B28)=0,"",IF(AND($B28&gt;0,VALUE(SUBSTITUTE($B28,"1","0"))=$B28),1,0)),"")</f>
        <v/>
      </c>
      <c r="E28" s="5" t="str">
        <f>IF(PhieuBauCu!$B$2&gt;1,IF(LEN($B28)=0,"",IF(AND($B28&gt;0,VALUE(SUBSTITUTE($B28,"2","0"))=$B28),1,0)),"")</f>
        <v/>
      </c>
      <c r="F28" s="5" t="str">
        <f>IF(PhieuBauCu!$B$2&gt;2,IF(LEN($B28)=0,"",IF(AND($B28&gt;0,VALUE(SUBSTITUTE($B28,"3","0"))=$B28),1,0)),"")</f>
        <v/>
      </c>
      <c r="G28" s="5" t="str">
        <f>IF(PhieuBauCu!$B$2&gt;3,IF(LEN($B28)=0,"",IF(AND($B28&gt;0,VALUE(SUBSTITUTE($B28,"4","0"))=$B28),1,0)),"")</f>
        <v/>
      </c>
      <c r="H28" s="5" t="str">
        <f>IF(PhieuBauCu!$B$2&gt;4,IF(LEN($B28)=0,"",IF(AND($B28&gt;0,VALUE(SUBSTITUTE($B28,"5","0"))=$B28),1,0)),"")</f>
        <v/>
      </c>
      <c r="I28" s="5" t="str">
        <f>IF(PhieuBauCu!$B$2&gt;5,IF(LEN($B28)=0,"",IF(AND($B28&gt;0,VALUE(SUBSTITUTE($B28,"6","0"))=$B28),1,0)),"")</f>
        <v/>
      </c>
      <c r="J28" s="5" t="str">
        <f>IF(PhieuBauCu!$B$2&gt;6,IF(LEN($B28)=0,"",IF(AND($B28&gt;0,VALUE(SUBSTITUTE($B28,"7","0"))=$B28),1,0)),"")</f>
        <v/>
      </c>
      <c r="K28" s="5" t="str">
        <f>IF(PhieuBauCu!$B$2&gt;7,IF(LEN($B28)=0,"",IF(AND($B28&gt;0,VALUE(SUBSTITUTE($B28,"8","0"))=$B28),1,0)),"")</f>
        <v/>
      </c>
      <c r="L28" s="5" t="str">
        <f>IF(PhieuBauCu!$B$2&gt;8,IF(LEN($B28)=0,"",IF(AND($B28&gt;0,VALUE(SUBSTITUTE($B28,"9","0"))=$B28),1,0)),"")</f>
        <v/>
      </c>
      <c r="M28" s="9">
        <f t="shared" si="1"/>
        <v>0</v>
      </c>
      <c r="N28" s="36">
        <f>IF(AND(M28&lt;=PhieuBauCu!$B$13,M28&gt;=1),1,0)</f>
        <v>0</v>
      </c>
    </row>
    <row r="29" spans="1:14" ht="28.5" customHeight="1">
      <c r="A29" s="2">
        <v>24</v>
      </c>
      <c r="B29" s="3"/>
      <c r="C29" s="48" t="str">
        <f t="shared" si="0"/>
        <v/>
      </c>
      <c r="D29" s="5" t="str">
        <f>IF(PhieuBauCu!$B$2&gt;0,IF(LEN($B29)=0,"",IF(AND($B29&gt;0,VALUE(SUBSTITUTE($B29,"1","0"))=$B29),1,0)),"")</f>
        <v/>
      </c>
      <c r="E29" s="5" t="str">
        <f>IF(PhieuBauCu!$B$2&gt;1,IF(LEN($B29)=0,"",IF(AND($B29&gt;0,VALUE(SUBSTITUTE($B29,"2","0"))=$B29),1,0)),"")</f>
        <v/>
      </c>
      <c r="F29" s="5" t="str">
        <f>IF(PhieuBauCu!$B$2&gt;2,IF(LEN($B29)=0,"",IF(AND($B29&gt;0,VALUE(SUBSTITUTE($B29,"3","0"))=$B29),1,0)),"")</f>
        <v/>
      </c>
      <c r="G29" s="5" t="str">
        <f>IF(PhieuBauCu!$B$2&gt;3,IF(LEN($B29)=0,"",IF(AND($B29&gt;0,VALUE(SUBSTITUTE($B29,"4","0"))=$B29),1,0)),"")</f>
        <v/>
      </c>
      <c r="H29" s="5" t="str">
        <f>IF(PhieuBauCu!$B$2&gt;4,IF(LEN($B29)=0,"",IF(AND($B29&gt;0,VALUE(SUBSTITUTE($B29,"5","0"))=$B29),1,0)),"")</f>
        <v/>
      </c>
      <c r="I29" s="5" t="str">
        <f>IF(PhieuBauCu!$B$2&gt;5,IF(LEN($B29)=0,"",IF(AND($B29&gt;0,VALUE(SUBSTITUTE($B29,"6","0"))=$B29),1,0)),"")</f>
        <v/>
      </c>
      <c r="J29" s="5" t="str">
        <f>IF(PhieuBauCu!$B$2&gt;6,IF(LEN($B29)=0,"",IF(AND($B29&gt;0,VALUE(SUBSTITUTE($B29,"7","0"))=$B29),1,0)),"")</f>
        <v/>
      </c>
      <c r="K29" s="5" t="str">
        <f>IF(PhieuBauCu!$B$2&gt;7,IF(LEN($B29)=0,"",IF(AND($B29&gt;0,VALUE(SUBSTITUTE($B29,"8","0"))=$B29),1,0)),"")</f>
        <v/>
      </c>
      <c r="L29" s="5" t="str">
        <f>IF(PhieuBauCu!$B$2&gt;8,IF(LEN($B29)=0,"",IF(AND($B29&gt;0,VALUE(SUBSTITUTE($B29,"9","0"))=$B29),1,0)),"")</f>
        <v/>
      </c>
      <c r="M29" s="9">
        <f t="shared" si="1"/>
        <v>0</v>
      </c>
      <c r="N29" s="36">
        <f>IF(AND(M29&lt;=PhieuBauCu!$B$13,M29&gt;=1),1,0)</f>
        <v>0</v>
      </c>
    </row>
    <row r="30" spans="1:14" ht="28.5" customHeight="1">
      <c r="A30" s="2">
        <v>25</v>
      </c>
      <c r="B30" s="3"/>
      <c r="C30" s="48" t="str">
        <f t="shared" si="0"/>
        <v/>
      </c>
      <c r="D30" s="5" t="str">
        <f>IF(PhieuBauCu!$B$2&gt;0,IF(LEN($B30)=0,"",IF(AND($B30&gt;0,VALUE(SUBSTITUTE($B30,"1","0"))=$B30),1,0)),"")</f>
        <v/>
      </c>
      <c r="E30" s="5" t="str">
        <f>IF(PhieuBauCu!$B$2&gt;1,IF(LEN($B30)=0,"",IF(AND($B30&gt;0,VALUE(SUBSTITUTE($B30,"2","0"))=$B30),1,0)),"")</f>
        <v/>
      </c>
      <c r="F30" s="5" t="str">
        <f>IF(PhieuBauCu!$B$2&gt;2,IF(LEN($B30)=0,"",IF(AND($B30&gt;0,VALUE(SUBSTITUTE($B30,"3","0"))=$B30),1,0)),"")</f>
        <v/>
      </c>
      <c r="G30" s="5" t="str">
        <f>IF(PhieuBauCu!$B$2&gt;3,IF(LEN($B30)=0,"",IF(AND($B30&gt;0,VALUE(SUBSTITUTE($B30,"4","0"))=$B30),1,0)),"")</f>
        <v/>
      </c>
      <c r="H30" s="5" t="str">
        <f>IF(PhieuBauCu!$B$2&gt;4,IF(LEN($B30)=0,"",IF(AND($B30&gt;0,VALUE(SUBSTITUTE($B30,"5","0"))=$B30),1,0)),"")</f>
        <v/>
      </c>
      <c r="I30" s="5" t="str">
        <f>IF(PhieuBauCu!$B$2&gt;5,IF(LEN($B30)=0,"",IF(AND($B30&gt;0,VALUE(SUBSTITUTE($B30,"6","0"))=$B30),1,0)),"")</f>
        <v/>
      </c>
      <c r="J30" s="5" t="str">
        <f>IF(PhieuBauCu!$B$2&gt;6,IF(LEN($B30)=0,"",IF(AND($B30&gt;0,VALUE(SUBSTITUTE($B30,"7","0"))=$B30),1,0)),"")</f>
        <v/>
      </c>
      <c r="K30" s="5" t="str">
        <f>IF(PhieuBauCu!$B$2&gt;7,IF(LEN($B30)=0,"",IF(AND($B30&gt;0,VALUE(SUBSTITUTE($B30,"8","0"))=$B30),1,0)),"")</f>
        <v/>
      </c>
      <c r="L30" s="5" t="str">
        <f>IF(PhieuBauCu!$B$2&gt;8,IF(LEN($B30)=0,"",IF(AND($B30&gt;0,VALUE(SUBSTITUTE($B30,"9","0"))=$B30),1,0)),"")</f>
        <v/>
      </c>
      <c r="M30" s="9">
        <f t="shared" si="1"/>
        <v>0</v>
      </c>
      <c r="N30" s="36">
        <f>IF(AND(M30&lt;=PhieuBauCu!$B$13,M30&gt;=1),1,0)</f>
        <v>0</v>
      </c>
    </row>
    <row r="31" spans="1:14" ht="28.5" customHeight="1">
      <c r="A31" s="2">
        <v>26</v>
      </c>
      <c r="B31" s="3"/>
      <c r="C31" s="48" t="str">
        <f t="shared" si="0"/>
        <v/>
      </c>
      <c r="D31" s="5" t="str">
        <f>IF(PhieuBauCu!$B$2&gt;0,IF(LEN($B31)=0,"",IF(AND($B31&gt;0,VALUE(SUBSTITUTE($B31,"1","0"))=$B31),1,0)),"")</f>
        <v/>
      </c>
      <c r="E31" s="5" t="str">
        <f>IF(PhieuBauCu!$B$2&gt;1,IF(LEN($B31)=0,"",IF(AND($B31&gt;0,VALUE(SUBSTITUTE($B31,"2","0"))=$B31),1,0)),"")</f>
        <v/>
      </c>
      <c r="F31" s="5" t="str">
        <f>IF(PhieuBauCu!$B$2&gt;2,IF(LEN($B31)=0,"",IF(AND($B31&gt;0,VALUE(SUBSTITUTE($B31,"3","0"))=$B31),1,0)),"")</f>
        <v/>
      </c>
      <c r="G31" s="5" t="str">
        <f>IF(PhieuBauCu!$B$2&gt;3,IF(LEN($B31)=0,"",IF(AND($B31&gt;0,VALUE(SUBSTITUTE($B31,"4","0"))=$B31),1,0)),"")</f>
        <v/>
      </c>
      <c r="H31" s="5" t="str">
        <f>IF(PhieuBauCu!$B$2&gt;4,IF(LEN($B31)=0,"",IF(AND($B31&gt;0,VALUE(SUBSTITUTE($B31,"5","0"))=$B31),1,0)),"")</f>
        <v/>
      </c>
      <c r="I31" s="5" t="str">
        <f>IF(PhieuBauCu!$B$2&gt;5,IF(LEN($B31)=0,"",IF(AND($B31&gt;0,VALUE(SUBSTITUTE($B31,"6","0"))=$B31),1,0)),"")</f>
        <v/>
      </c>
      <c r="J31" s="5" t="str">
        <f>IF(PhieuBauCu!$B$2&gt;6,IF(LEN($B31)=0,"",IF(AND($B31&gt;0,VALUE(SUBSTITUTE($B31,"7","0"))=$B31),1,0)),"")</f>
        <v/>
      </c>
      <c r="K31" s="5" t="str">
        <f>IF(PhieuBauCu!$B$2&gt;7,IF(LEN($B31)=0,"",IF(AND($B31&gt;0,VALUE(SUBSTITUTE($B31,"8","0"))=$B31),1,0)),"")</f>
        <v/>
      </c>
      <c r="L31" s="5" t="str">
        <f>IF(PhieuBauCu!$B$2&gt;8,IF(LEN($B31)=0,"",IF(AND($B31&gt;0,VALUE(SUBSTITUTE($B31,"9","0"))=$B31),1,0)),"")</f>
        <v/>
      </c>
      <c r="M31" s="9">
        <f t="shared" si="1"/>
        <v>0</v>
      </c>
      <c r="N31" s="36">
        <f>IF(AND(M31&lt;=PhieuBauCu!$B$13,M31&gt;=1),1,0)</f>
        <v>0</v>
      </c>
    </row>
    <row r="32" spans="1:14" ht="28.5" customHeight="1">
      <c r="A32" s="2">
        <v>27</v>
      </c>
      <c r="B32" s="3"/>
      <c r="C32" s="48" t="str">
        <f t="shared" si="0"/>
        <v/>
      </c>
      <c r="D32" s="5" t="str">
        <f>IF(PhieuBauCu!$B$2&gt;0,IF(LEN($B32)=0,"",IF(AND($B32&gt;0,VALUE(SUBSTITUTE($B32,"1","0"))=$B32),1,0)),"")</f>
        <v/>
      </c>
      <c r="E32" s="5" t="str">
        <f>IF(PhieuBauCu!$B$2&gt;1,IF(LEN($B32)=0,"",IF(AND($B32&gt;0,VALUE(SUBSTITUTE($B32,"2","0"))=$B32),1,0)),"")</f>
        <v/>
      </c>
      <c r="F32" s="5" t="str">
        <f>IF(PhieuBauCu!$B$2&gt;2,IF(LEN($B32)=0,"",IF(AND($B32&gt;0,VALUE(SUBSTITUTE($B32,"3","0"))=$B32),1,0)),"")</f>
        <v/>
      </c>
      <c r="G32" s="5" t="str">
        <f>IF(PhieuBauCu!$B$2&gt;3,IF(LEN($B32)=0,"",IF(AND($B32&gt;0,VALUE(SUBSTITUTE($B32,"4","0"))=$B32),1,0)),"")</f>
        <v/>
      </c>
      <c r="H32" s="5" t="str">
        <f>IF(PhieuBauCu!$B$2&gt;4,IF(LEN($B32)=0,"",IF(AND($B32&gt;0,VALUE(SUBSTITUTE($B32,"5","0"))=$B32),1,0)),"")</f>
        <v/>
      </c>
      <c r="I32" s="5" t="str">
        <f>IF(PhieuBauCu!$B$2&gt;5,IF(LEN($B32)=0,"",IF(AND($B32&gt;0,VALUE(SUBSTITUTE($B32,"6","0"))=$B32),1,0)),"")</f>
        <v/>
      </c>
      <c r="J32" s="5" t="str">
        <f>IF(PhieuBauCu!$B$2&gt;6,IF(LEN($B32)=0,"",IF(AND($B32&gt;0,VALUE(SUBSTITUTE($B32,"7","0"))=$B32),1,0)),"")</f>
        <v/>
      </c>
      <c r="K32" s="5" t="str">
        <f>IF(PhieuBauCu!$B$2&gt;7,IF(LEN($B32)=0,"",IF(AND($B32&gt;0,VALUE(SUBSTITUTE($B32,"8","0"))=$B32),1,0)),"")</f>
        <v/>
      </c>
      <c r="L32" s="5" t="str">
        <f>IF(PhieuBauCu!$B$2&gt;8,IF(LEN($B32)=0,"",IF(AND($B32&gt;0,VALUE(SUBSTITUTE($B32,"9","0"))=$B32),1,0)),"")</f>
        <v/>
      </c>
      <c r="M32" s="9">
        <f t="shared" si="1"/>
        <v>0</v>
      </c>
      <c r="N32" s="36">
        <f>IF(AND(M32&lt;=PhieuBauCu!$B$13,M32&gt;=1),1,0)</f>
        <v>0</v>
      </c>
    </row>
    <row r="33" spans="1:14" ht="28.5" customHeight="1">
      <c r="A33" s="2">
        <v>28</v>
      </c>
      <c r="B33" s="3"/>
      <c r="C33" s="48" t="str">
        <f t="shared" si="0"/>
        <v/>
      </c>
      <c r="D33" s="5" t="str">
        <f>IF(PhieuBauCu!$B$2&gt;0,IF(LEN($B33)=0,"",IF(AND($B33&gt;0,VALUE(SUBSTITUTE($B33,"1","0"))=$B33),1,0)),"")</f>
        <v/>
      </c>
      <c r="E33" s="5" t="str">
        <f>IF(PhieuBauCu!$B$2&gt;1,IF(LEN($B33)=0,"",IF(AND($B33&gt;0,VALUE(SUBSTITUTE($B33,"2","0"))=$B33),1,0)),"")</f>
        <v/>
      </c>
      <c r="F33" s="5" t="str">
        <f>IF(PhieuBauCu!$B$2&gt;2,IF(LEN($B33)=0,"",IF(AND($B33&gt;0,VALUE(SUBSTITUTE($B33,"3","0"))=$B33),1,0)),"")</f>
        <v/>
      </c>
      <c r="G33" s="5" t="str">
        <f>IF(PhieuBauCu!$B$2&gt;3,IF(LEN($B33)=0,"",IF(AND($B33&gt;0,VALUE(SUBSTITUTE($B33,"4","0"))=$B33),1,0)),"")</f>
        <v/>
      </c>
      <c r="H33" s="5" t="str">
        <f>IF(PhieuBauCu!$B$2&gt;4,IF(LEN($B33)=0,"",IF(AND($B33&gt;0,VALUE(SUBSTITUTE($B33,"5","0"))=$B33),1,0)),"")</f>
        <v/>
      </c>
      <c r="I33" s="5" t="str">
        <f>IF(PhieuBauCu!$B$2&gt;5,IF(LEN($B33)=0,"",IF(AND($B33&gt;0,VALUE(SUBSTITUTE($B33,"6","0"))=$B33),1,0)),"")</f>
        <v/>
      </c>
      <c r="J33" s="5" t="str">
        <f>IF(PhieuBauCu!$B$2&gt;6,IF(LEN($B33)=0,"",IF(AND($B33&gt;0,VALUE(SUBSTITUTE($B33,"7","0"))=$B33),1,0)),"")</f>
        <v/>
      </c>
      <c r="K33" s="5" t="str">
        <f>IF(PhieuBauCu!$B$2&gt;7,IF(LEN($B33)=0,"",IF(AND($B33&gt;0,VALUE(SUBSTITUTE($B33,"8","0"))=$B33),1,0)),"")</f>
        <v/>
      </c>
      <c r="L33" s="5" t="str">
        <f>IF(PhieuBauCu!$B$2&gt;8,IF(LEN($B33)=0,"",IF(AND($B33&gt;0,VALUE(SUBSTITUTE($B33,"9","0"))=$B33),1,0)),"")</f>
        <v/>
      </c>
      <c r="M33" s="9">
        <f t="shared" si="1"/>
        <v>0</v>
      </c>
      <c r="N33" s="36">
        <f>IF(AND(M33&lt;=PhieuBauCu!$B$13,M33&gt;=1),1,0)</f>
        <v>0</v>
      </c>
    </row>
    <row r="34" spans="1:14" ht="28.5" customHeight="1">
      <c r="A34" s="2">
        <v>29</v>
      </c>
      <c r="B34" s="3"/>
      <c r="C34" s="48" t="str">
        <f t="shared" si="0"/>
        <v/>
      </c>
      <c r="D34" s="5" t="str">
        <f>IF(PhieuBauCu!$B$2&gt;0,IF(LEN($B34)=0,"",IF(AND($B34&gt;0,VALUE(SUBSTITUTE($B34,"1","0"))=$B34),1,0)),"")</f>
        <v/>
      </c>
      <c r="E34" s="5" t="str">
        <f>IF(PhieuBauCu!$B$2&gt;1,IF(LEN($B34)=0,"",IF(AND($B34&gt;0,VALUE(SUBSTITUTE($B34,"2","0"))=$B34),1,0)),"")</f>
        <v/>
      </c>
      <c r="F34" s="5" t="str">
        <f>IF(PhieuBauCu!$B$2&gt;2,IF(LEN($B34)=0,"",IF(AND($B34&gt;0,VALUE(SUBSTITUTE($B34,"3","0"))=$B34),1,0)),"")</f>
        <v/>
      </c>
      <c r="G34" s="5" t="str">
        <f>IF(PhieuBauCu!$B$2&gt;3,IF(LEN($B34)=0,"",IF(AND($B34&gt;0,VALUE(SUBSTITUTE($B34,"4","0"))=$B34),1,0)),"")</f>
        <v/>
      </c>
      <c r="H34" s="5" t="str">
        <f>IF(PhieuBauCu!$B$2&gt;4,IF(LEN($B34)=0,"",IF(AND($B34&gt;0,VALUE(SUBSTITUTE($B34,"5","0"))=$B34),1,0)),"")</f>
        <v/>
      </c>
      <c r="I34" s="5" t="str">
        <f>IF(PhieuBauCu!$B$2&gt;5,IF(LEN($B34)=0,"",IF(AND($B34&gt;0,VALUE(SUBSTITUTE($B34,"6","0"))=$B34),1,0)),"")</f>
        <v/>
      </c>
      <c r="J34" s="5" t="str">
        <f>IF(PhieuBauCu!$B$2&gt;6,IF(LEN($B34)=0,"",IF(AND($B34&gt;0,VALUE(SUBSTITUTE($B34,"7","0"))=$B34),1,0)),"")</f>
        <v/>
      </c>
      <c r="K34" s="5" t="str">
        <f>IF(PhieuBauCu!$B$2&gt;7,IF(LEN($B34)=0,"",IF(AND($B34&gt;0,VALUE(SUBSTITUTE($B34,"8","0"))=$B34),1,0)),"")</f>
        <v/>
      </c>
      <c r="L34" s="5" t="str">
        <f>IF(PhieuBauCu!$B$2&gt;8,IF(LEN($B34)=0,"",IF(AND($B34&gt;0,VALUE(SUBSTITUTE($B34,"9","0"))=$B34),1,0)),"")</f>
        <v/>
      </c>
      <c r="M34" s="9">
        <f t="shared" si="1"/>
        <v>0</v>
      </c>
      <c r="N34" s="36">
        <f>IF(AND(M34&lt;=PhieuBauCu!$B$13,M34&gt;=1),1,0)</f>
        <v>0</v>
      </c>
    </row>
    <row r="35" spans="1:14" ht="28.5" customHeight="1">
      <c r="A35" s="2">
        <v>30</v>
      </c>
      <c r="B35" s="3"/>
      <c r="C35" s="48" t="str">
        <f t="shared" si="0"/>
        <v/>
      </c>
      <c r="D35" s="5" t="str">
        <f>IF(PhieuBauCu!$B$2&gt;0,IF(LEN($B35)=0,"",IF(AND($B35&gt;0,VALUE(SUBSTITUTE($B35,"1","0"))=$B35),1,0)),"")</f>
        <v/>
      </c>
      <c r="E35" s="5" t="str">
        <f>IF(PhieuBauCu!$B$2&gt;1,IF(LEN($B35)=0,"",IF(AND($B35&gt;0,VALUE(SUBSTITUTE($B35,"2","0"))=$B35),1,0)),"")</f>
        <v/>
      </c>
      <c r="F35" s="5" t="str">
        <f>IF(PhieuBauCu!$B$2&gt;2,IF(LEN($B35)=0,"",IF(AND($B35&gt;0,VALUE(SUBSTITUTE($B35,"3","0"))=$B35),1,0)),"")</f>
        <v/>
      </c>
      <c r="G35" s="5" t="str">
        <f>IF(PhieuBauCu!$B$2&gt;3,IF(LEN($B35)=0,"",IF(AND($B35&gt;0,VALUE(SUBSTITUTE($B35,"4","0"))=$B35),1,0)),"")</f>
        <v/>
      </c>
      <c r="H35" s="5" t="str">
        <f>IF(PhieuBauCu!$B$2&gt;4,IF(LEN($B35)=0,"",IF(AND($B35&gt;0,VALUE(SUBSTITUTE($B35,"5","0"))=$B35),1,0)),"")</f>
        <v/>
      </c>
      <c r="I35" s="5" t="str">
        <f>IF(PhieuBauCu!$B$2&gt;5,IF(LEN($B35)=0,"",IF(AND($B35&gt;0,VALUE(SUBSTITUTE($B35,"6","0"))=$B35),1,0)),"")</f>
        <v/>
      </c>
      <c r="J35" s="5" t="str">
        <f>IF(PhieuBauCu!$B$2&gt;6,IF(LEN($B35)=0,"",IF(AND($B35&gt;0,VALUE(SUBSTITUTE($B35,"7","0"))=$B35),1,0)),"")</f>
        <v/>
      </c>
      <c r="K35" s="5" t="str">
        <f>IF(PhieuBauCu!$B$2&gt;7,IF(LEN($B35)=0,"",IF(AND($B35&gt;0,VALUE(SUBSTITUTE($B35,"8","0"))=$B35),1,0)),"")</f>
        <v/>
      </c>
      <c r="L35" s="5" t="str">
        <f>IF(PhieuBauCu!$B$2&gt;8,IF(LEN($B35)=0,"",IF(AND($B35&gt;0,VALUE(SUBSTITUTE($B35,"9","0"))=$B35),1,0)),"")</f>
        <v/>
      </c>
      <c r="M35" s="9">
        <f t="shared" si="1"/>
        <v>0</v>
      </c>
      <c r="N35" s="36">
        <f>IF(AND(M35&lt;=PhieuBauCu!$B$13,M35&gt;=1),1,0)</f>
        <v>0</v>
      </c>
    </row>
    <row r="36" spans="1:14" ht="28.5" customHeight="1">
      <c r="A36" s="2">
        <v>31</v>
      </c>
      <c r="B36" s="3"/>
      <c r="C36" s="48" t="str">
        <f t="shared" si="0"/>
        <v/>
      </c>
      <c r="D36" s="5" t="str">
        <f>IF(PhieuBauCu!$B$2&gt;0,IF(LEN($B36)=0,"",IF(AND($B36&gt;0,VALUE(SUBSTITUTE($B36,"1","0"))=$B36),1,0)),"")</f>
        <v/>
      </c>
      <c r="E36" s="5" t="str">
        <f>IF(PhieuBauCu!$B$2&gt;1,IF(LEN($B36)=0,"",IF(AND($B36&gt;0,VALUE(SUBSTITUTE($B36,"2","0"))=$B36),1,0)),"")</f>
        <v/>
      </c>
      <c r="F36" s="5" t="str">
        <f>IF(PhieuBauCu!$B$2&gt;2,IF(LEN($B36)=0,"",IF(AND($B36&gt;0,VALUE(SUBSTITUTE($B36,"3","0"))=$B36),1,0)),"")</f>
        <v/>
      </c>
      <c r="G36" s="5" t="str">
        <f>IF(PhieuBauCu!$B$2&gt;3,IF(LEN($B36)=0,"",IF(AND($B36&gt;0,VALUE(SUBSTITUTE($B36,"4","0"))=$B36),1,0)),"")</f>
        <v/>
      </c>
      <c r="H36" s="5" t="str">
        <f>IF(PhieuBauCu!$B$2&gt;4,IF(LEN($B36)=0,"",IF(AND($B36&gt;0,VALUE(SUBSTITUTE($B36,"5","0"))=$B36),1,0)),"")</f>
        <v/>
      </c>
      <c r="I36" s="5" t="str">
        <f>IF(PhieuBauCu!$B$2&gt;5,IF(LEN($B36)=0,"",IF(AND($B36&gt;0,VALUE(SUBSTITUTE($B36,"6","0"))=$B36),1,0)),"")</f>
        <v/>
      </c>
      <c r="J36" s="5" t="str">
        <f>IF(PhieuBauCu!$B$2&gt;6,IF(LEN($B36)=0,"",IF(AND($B36&gt;0,VALUE(SUBSTITUTE($B36,"7","0"))=$B36),1,0)),"")</f>
        <v/>
      </c>
      <c r="K36" s="5" t="str">
        <f>IF(PhieuBauCu!$B$2&gt;7,IF(LEN($B36)=0,"",IF(AND($B36&gt;0,VALUE(SUBSTITUTE($B36,"8","0"))=$B36),1,0)),"")</f>
        <v/>
      </c>
      <c r="L36" s="5" t="str">
        <f>IF(PhieuBauCu!$B$2&gt;8,IF(LEN($B36)=0,"",IF(AND($B36&gt;0,VALUE(SUBSTITUTE($B36,"9","0"))=$B36),1,0)),"")</f>
        <v/>
      </c>
      <c r="M36" s="9">
        <f t="shared" si="1"/>
        <v>0</v>
      </c>
      <c r="N36" s="36">
        <f>IF(AND(M36&lt;=PhieuBauCu!$B$13,M36&gt;=1),1,0)</f>
        <v>0</v>
      </c>
    </row>
    <row r="37" spans="1:14" ht="28.5" customHeight="1">
      <c r="A37" s="2">
        <v>32</v>
      </c>
      <c r="B37" s="3"/>
      <c r="C37" s="48" t="str">
        <f t="shared" si="0"/>
        <v/>
      </c>
      <c r="D37" s="5" t="str">
        <f>IF(PhieuBauCu!$B$2&gt;0,IF(LEN($B37)=0,"",IF(AND($B37&gt;0,VALUE(SUBSTITUTE($B37,"1","0"))=$B37),1,0)),"")</f>
        <v/>
      </c>
      <c r="E37" s="5" t="str">
        <f>IF(PhieuBauCu!$B$2&gt;1,IF(LEN($B37)=0,"",IF(AND($B37&gt;0,VALUE(SUBSTITUTE($B37,"2","0"))=$B37),1,0)),"")</f>
        <v/>
      </c>
      <c r="F37" s="5" t="str">
        <f>IF(PhieuBauCu!$B$2&gt;2,IF(LEN($B37)=0,"",IF(AND($B37&gt;0,VALUE(SUBSTITUTE($B37,"3","0"))=$B37),1,0)),"")</f>
        <v/>
      </c>
      <c r="G37" s="5" t="str">
        <f>IF(PhieuBauCu!$B$2&gt;3,IF(LEN($B37)=0,"",IF(AND($B37&gt;0,VALUE(SUBSTITUTE($B37,"4","0"))=$B37),1,0)),"")</f>
        <v/>
      </c>
      <c r="H37" s="5" t="str">
        <f>IF(PhieuBauCu!$B$2&gt;4,IF(LEN($B37)=0,"",IF(AND($B37&gt;0,VALUE(SUBSTITUTE($B37,"5","0"))=$B37),1,0)),"")</f>
        <v/>
      </c>
      <c r="I37" s="5" t="str">
        <f>IF(PhieuBauCu!$B$2&gt;5,IF(LEN($B37)=0,"",IF(AND($B37&gt;0,VALUE(SUBSTITUTE($B37,"6","0"))=$B37),1,0)),"")</f>
        <v/>
      </c>
      <c r="J37" s="5" t="str">
        <f>IF(PhieuBauCu!$B$2&gt;6,IF(LEN($B37)=0,"",IF(AND($B37&gt;0,VALUE(SUBSTITUTE($B37,"7","0"))=$B37),1,0)),"")</f>
        <v/>
      </c>
      <c r="K37" s="5" t="str">
        <f>IF(PhieuBauCu!$B$2&gt;7,IF(LEN($B37)=0,"",IF(AND($B37&gt;0,VALUE(SUBSTITUTE($B37,"8","0"))=$B37),1,0)),"")</f>
        <v/>
      </c>
      <c r="L37" s="5" t="str">
        <f>IF(PhieuBauCu!$B$2&gt;8,IF(LEN($B37)=0,"",IF(AND($B37&gt;0,VALUE(SUBSTITUTE($B37,"9","0"))=$B37),1,0)),"")</f>
        <v/>
      </c>
      <c r="M37" s="9">
        <f t="shared" si="1"/>
        <v>0</v>
      </c>
      <c r="N37" s="36">
        <f>IF(AND(M37&lt;=PhieuBauCu!$B$13,M37&gt;=1),1,0)</f>
        <v>0</v>
      </c>
    </row>
    <row r="38" spans="1:14" ht="28.5" customHeight="1">
      <c r="A38" s="2">
        <v>33</v>
      </c>
      <c r="B38" s="3"/>
      <c r="C38" s="48" t="str">
        <f t="shared" si="0"/>
        <v/>
      </c>
      <c r="D38" s="5" t="str">
        <f>IF(PhieuBauCu!$B$2&gt;0,IF(LEN($B38)=0,"",IF(AND($B38&gt;0,VALUE(SUBSTITUTE($B38,"1","0"))=$B38),1,0)),"")</f>
        <v/>
      </c>
      <c r="E38" s="5" t="str">
        <f>IF(PhieuBauCu!$B$2&gt;1,IF(LEN($B38)=0,"",IF(AND($B38&gt;0,VALUE(SUBSTITUTE($B38,"2","0"))=$B38),1,0)),"")</f>
        <v/>
      </c>
      <c r="F38" s="5" t="str">
        <f>IF(PhieuBauCu!$B$2&gt;2,IF(LEN($B38)=0,"",IF(AND($B38&gt;0,VALUE(SUBSTITUTE($B38,"3","0"))=$B38),1,0)),"")</f>
        <v/>
      </c>
      <c r="G38" s="5" t="str">
        <f>IF(PhieuBauCu!$B$2&gt;3,IF(LEN($B38)=0,"",IF(AND($B38&gt;0,VALUE(SUBSTITUTE($B38,"4","0"))=$B38),1,0)),"")</f>
        <v/>
      </c>
      <c r="H38" s="5" t="str">
        <f>IF(PhieuBauCu!$B$2&gt;4,IF(LEN($B38)=0,"",IF(AND($B38&gt;0,VALUE(SUBSTITUTE($B38,"5","0"))=$B38),1,0)),"")</f>
        <v/>
      </c>
      <c r="I38" s="5" t="str">
        <f>IF(PhieuBauCu!$B$2&gt;5,IF(LEN($B38)=0,"",IF(AND($B38&gt;0,VALUE(SUBSTITUTE($B38,"6","0"))=$B38),1,0)),"")</f>
        <v/>
      </c>
      <c r="J38" s="5" t="str">
        <f>IF(PhieuBauCu!$B$2&gt;6,IF(LEN($B38)=0,"",IF(AND($B38&gt;0,VALUE(SUBSTITUTE($B38,"7","0"))=$B38),1,0)),"")</f>
        <v/>
      </c>
      <c r="K38" s="5" t="str">
        <f>IF(PhieuBauCu!$B$2&gt;7,IF(LEN($B38)=0,"",IF(AND($B38&gt;0,VALUE(SUBSTITUTE($B38,"8","0"))=$B38),1,0)),"")</f>
        <v/>
      </c>
      <c r="L38" s="5" t="str">
        <f>IF(PhieuBauCu!$B$2&gt;8,IF(LEN($B38)=0,"",IF(AND($B38&gt;0,VALUE(SUBSTITUTE($B38,"9","0"))=$B38),1,0)),"")</f>
        <v/>
      </c>
      <c r="M38" s="9">
        <f t="shared" si="1"/>
        <v>0</v>
      </c>
      <c r="N38" s="36">
        <f>IF(AND(M38&lt;=PhieuBauCu!$B$13,M38&gt;=1),1,0)</f>
        <v>0</v>
      </c>
    </row>
    <row r="39" spans="1:14" ht="28.5" customHeight="1">
      <c r="A39" s="2">
        <v>34</v>
      </c>
      <c r="B39" s="3"/>
      <c r="C39" s="48" t="str">
        <f t="shared" si="0"/>
        <v/>
      </c>
      <c r="D39" s="5" t="str">
        <f>IF(PhieuBauCu!$B$2&gt;0,IF(LEN($B39)=0,"",IF(AND($B39&gt;0,VALUE(SUBSTITUTE($B39,"1","0"))=$B39),1,0)),"")</f>
        <v/>
      </c>
      <c r="E39" s="5" t="str">
        <f>IF(PhieuBauCu!$B$2&gt;1,IF(LEN($B39)=0,"",IF(AND($B39&gt;0,VALUE(SUBSTITUTE($B39,"2","0"))=$B39),1,0)),"")</f>
        <v/>
      </c>
      <c r="F39" s="5" t="str">
        <f>IF(PhieuBauCu!$B$2&gt;2,IF(LEN($B39)=0,"",IF(AND($B39&gt;0,VALUE(SUBSTITUTE($B39,"3","0"))=$B39),1,0)),"")</f>
        <v/>
      </c>
      <c r="G39" s="5" t="str">
        <f>IF(PhieuBauCu!$B$2&gt;3,IF(LEN($B39)=0,"",IF(AND($B39&gt;0,VALUE(SUBSTITUTE($B39,"4","0"))=$B39),1,0)),"")</f>
        <v/>
      </c>
      <c r="H39" s="5" t="str">
        <f>IF(PhieuBauCu!$B$2&gt;4,IF(LEN($B39)=0,"",IF(AND($B39&gt;0,VALUE(SUBSTITUTE($B39,"5","0"))=$B39),1,0)),"")</f>
        <v/>
      </c>
      <c r="I39" s="5" t="str">
        <f>IF(PhieuBauCu!$B$2&gt;5,IF(LEN($B39)=0,"",IF(AND($B39&gt;0,VALUE(SUBSTITUTE($B39,"6","0"))=$B39),1,0)),"")</f>
        <v/>
      </c>
      <c r="J39" s="5" t="str">
        <f>IF(PhieuBauCu!$B$2&gt;6,IF(LEN($B39)=0,"",IF(AND($B39&gt;0,VALUE(SUBSTITUTE($B39,"7","0"))=$B39),1,0)),"")</f>
        <v/>
      </c>
      <c r="K39" s="5" t="str">
        <f>IF(PhieuBauCu!$B$2&gt;7,IF(LEN($B39)=0,"",IF(AND($B39&gt;0,VALUE(SUBSTITUTE($B39,"8","0"))=$B39),1,0)),"")</f>
        <v/>
      </c>
      <c r="L39" s="5" t="str">
        <f>IF(PhieuBauCu!$B$2&gt;8,IF(LEN($B39)=0,"",IF(AND($B39&gt;0,VALUE(SUBSTITUTE($B39,"9","0"))=$B39),1,0)),"")</f>
        <v/>
      </c>
      <c r="M39" s="9">
        <f t="shared" si="1"/>
        <v>0</v>
      </c>
      <c r="N39" s="36">
        <f>IF(AND(M39&lt;=PhieuBauCu!$B$13,M39&gt;=1),1,0)</f>
        <v>0</v>
      </c>
    </row>
    <row r="40" spans="1:14" ht="28.5" customHeight="1">
      <c r="A40" s="2">
        <v>35</v>
      </c>
      <c r="B40" s="3"/>
      <c r="C40" s="48" t="str">
        <f t="shared" si="0"/>
        <v/>
      </c>
      <c r="D40" s="5" t="str">
        <f>IF(PhieuBauCu!$B$2&gt;0,IF(LEN($B40)=0,"",IF(AND($B40&gt;0,VALUE(SUBSTITUTE($B40,"1","0"))=$B40),1,0)),"")</f>
        <v/>
      </c>
      <c r="E40" s="5" t="str">
        <f>IF(PhieuBauCu!$B$2&gt;1,IF(LEN($B40)=0,"",IF(AND($B40&gt;0,VALUE(SUBSTITUTE($B40,"2","0"))=$B40),1,0)),"")</f>
        <v/>
      </c>
      <c r="F40" s="5" t="str">
        <f>IF(PhieuBauCu!$B$2&gt;2,IF(LEN($B40)=0,"",IF(AND($B40&gt;0,VALUE(SUBSTITUTE($B40,"3","0"))=$B40),1,0)),"")</f>
        <v/>
      </c>
      <c r="G40" s="5" t="str">
        <f>IF(PhieuBauCu!$B$2&gt;3,IF(LEN($B40)=0,"",IF(AND($B40&gt;0,VALUE(SUBSTITUTE($B40,"4","0"))=$B40),1,0)),"")</f>
        <v/>
      </c>
      <c r="H40" s="5" t="str">
        <f>IF(PhieuBauCu!$B$2&gt;4,IF(LEN($B40)=0,"",IF(AND($B40&gt;0,VALUE(SUBSTITUTE($B40,"5","0"))=$B40),1,0)),"")</f>
        <v/>
      </c>
      <c r="I40" s="5" t="str">
        <f>IF(PhieuBauCu!$B$2&gt;5,IF(LEN($B40)=0,"",IF(AND($B40&gt;0,VALUE(SUBSTITUTE($B40,"6","0"))=$B40),1,0)),"")</f>
        <v/>
      </c>
      <c r="J40" s="5" t="str">
        <f>IF(PhieuBauCu!$B$2&gt;6,IF(LEN($B40)=0,"",IF(AND($B40&gt;0,VALUE(SUBSTITUTE($B40,"7","0"))=$B40),1,0)),"")</f>
        <v/>
      </c>
      <c r="K40" s="5" t="str">
        <f>IF(PhieuBauCu!$B$2&gt;7,IF(LEN($B40)=0,"",IF(AND($B40&gt;0,VALUE(SUBSTITUTE($B40,"8","0"))=$B40),1,0)),"")</f>
        <v/>
      </c>
      <c r="L40" s="5" t="str">
        <f>IF(PhieuBauCu!$B$2&gt;8,IF(LEN($B40)=0,"",IF(AND($B40&gt;0,VALUE(SUBSTITUTE($B40,"9","0"))=$B40),1,0)),"")</f>
        <v/>
      </c>
      <c r="M40" s="9">
        <f t="shared" si="1"/>
        <v>0</v>
      </c>
      <c r="N40" s="36">
        <f>IF(AND(M40&lt;=PhieuBauCu!$B$13,M40&gt;=1),1,0)</f>
        <v>0</v>
      </c>
    </row>
    <row r="41" spans="1:14" ht="28.5" customHeight="1">
      <c r="A41" s="2">
        <v>36</v>
      </c>
      <c r="B41" s="3"/>
      <c r="C41" s="48" t="str">
        <f t="shared" si="0"/>
        <v/>
      </c>
      <c r="D41" s="5" t="str">
        <f>IF(PhieuBauCu!$B$2&gt;0,IF(LEN($B41)=0,"",IF(AND($B41&gt;0,VALUE(SUBSTITUTE($B41,"1","0"))=$B41),1,0)),"")</f>
        <v/>
      </c>
      <c r="E41" s="5" t="str">
        <f>IF(PhieuBauCu!$B$2&gt;1,IF(LEN($B41)=0,"",IF(AND($B41&gt;0,VALUE(SUBSTITUTE($B41,"2","0"))=$B41),1,0)),"")</f>
        <v/>
      </c>
      <c r="F41" s="5" t="str">
        <f>IF(PhieuBauCu!$B$2&gt;2,IF(LEN($B41)=0,"",IF(AND($B41&gt;0,VALUE(SUBSTITUTE($B41,"3","0"))=$B41),1,0)),"")</f>
        <v/>
      </c>
      <c r="G41" s="5" t="str">
        <f>IF(PhieuBauCu!$B$2&gt;3,IF(LEN($B41)=0,"",IF(AND($B41&gt;0,VALUE(SUBSTITUTE($B41,"4","0"))=$B41),1,0)),"")</f>
        <v/>
      </c>
      <c r="H41" s="5" t="str">
        <f>IF(PhieuBauCu!$B$2&gt;4,IF(LEN($B41)=0,"",IF(AND($B41&gt;0,VALUE(SUBSTITUTE($B41,"5","0"))=$B41),1,0)),"")</f>
        <v/>
      </c>
      <c r="I41" s="5" t="str">
        <f>IF(PhieuBauCu!$B$2&gt;5,IF(LEN($B41)=0,"",IF(AND($B41&gt;0,VALUE(SUBSTITUTE($B41,"6","0"))=$B41),1,0)),"")</f>
        <v/>
      </c>
      <c r="J41" s="5" t="str">
        <f>IF(PhieuBauCu!$B$2&gt;6,IF(LEN($B41)=0,"",IF(AND($B41&gt;0,VALUE(SUBSTITUTE($B41,"7","0"))=$B41),1,0)),"")</f>
        <v/>
      </c>
      <c r="K41" s="5" t="str">
        <f>IF(PhieuBauCu!$B$2&gt;7,IF(LEN($B41)=0,"",IF(AND($B41&gt;0,VALUE(SUBSTITUTE($B41,"8","0"))=$B41),1,0)),"")</f>
        <v/>
      </c>
      <c r="L41" s="5" t="str">
        <f>IF(PhieuBauCu!$B$2&gt;8,IF(LEN($B41)=0,"",IF(AND($B41&gt;0,VALUE(SUBSTITUTE($B41,"9","0"))=$B41),1,0)),"")</f>
        <v/>
      </c>
      <c r="M41" s="9">
        <f t="shared" si="1"/>
        <v>0</v>
      </c>
      <c r="N41" s="36">
        <f>IF(AND(M41&lt;=PhieuBauCu!$B$13,M41&gt;=1),1,0)</f>
        <v>0</v>
      </c>
    </row>
    <row r="42" spans="1:14" ht="28.5" customHeight="1">
      <c r="A42" s="2">
        <v>37</v>
      </c>
      <c r="B42" s="3"/>
      <c r="C42" s="48" t="str">
        <f t="shared" si="0"/>
        <v/>
      </c>
      <c r="D42" s="5" t="str">
        <f>IF(PhieuBauCu!$B$2&gt;0,IF(LEN($B42)=0,"",IF(AND($B42&gt;0,VALUE(SUBSTITUTE($B42,"1","0"))=$B42),1,0)),"")</f>
        <v/>
      </c>
      <c r="E42" s="5" t="str">
        <f>IF(PhieuBauCu!$B$2&gt;1,IF(LEN($B42)=0,"",IF(AND($B42&gt;0,VALUE(SUBSTITUTE($B42,"2","0"))=$B42),1,0)),"")</f>
        <v/>
      </c>
      <c r="F42" s="5" t="str">
        <f>IF(PhieuBauCu!$B$2&gt;2,IF(LEN($B42)=0,"",IF(AND($B42&gt;0,VALUE(SUBSTITUTE($B42,"3","0"))=$B42),1,0)),"")</f>
        <v/>
      </c>
      <c r="G42" s="5" t="str">
        <f>IF(PhieuBauCu!$B$2&gt;3,IF(LEN($B42)=0,"",IF(AND($B42&gt;0,VALUE(SUBSTITUTE($B42,"4","0"))=$B42),1,0)),"")</f>
        <v/>
      </c>
      <c r="H42" s="5" t="str">
        <f>IF(PhieuBauCu!$B$2&gt;4,IF(LEN($B42)=0,"",IF(AND($B42&gt;0,VALUE(SUBSTITUTE($B42,"5","0"))=$B42),1,0)),"")</f>
        <v/>
      </c>
      <c r="I42" s="5" t="str">
        <f>IF(PhieuBauCu!$B$2&gt;5,IF(LEN($B42)=0,"",IF(AND($B42&gt;0,VALUE(SUBSTITUTE($B42,"6","0"))=$B42),1,0)),"")</f>
        <v/>
      </c>
      <c r="J42" s="5" t="str">
        <f>IF(PhieuBauCu!$B$2&gt;6,IF(LEN($B42)=0,"",IF(AND($B42&gt;0,VALUE(SUBSTITUTE($B42,"7","0"))=$B42),1,0)),"")</f>
        <v/>
      </c>
      <c r="K42" s="5" t="str">
        <f>IF(PhieuBauCu!$B$2&gt;7,IF(LEN($B42)=0,"",IF(AND($B42&gt;0,VALUE(SUBSTITUTE($B42,"8","0"))=$B42),1,0)),"")</f>
        <v/>
      </c>
      <c r="L42" s="5" t="str">
        <f>IF(PhieuBauCu!$B$2&gt;8,IF(LEN($B42)=0,"",IF(AND($B42&gt;0,VALUE(SUBSTITUTE($B42,"9","0"))=$B42),1,0)),"")</f>
        <v/>
      </c>
      <c r="M42" s="9">
        <f t="shared" si="1"/>
        <v>0</v>
      </c>
      <c r="N42" s="36">
        <f>IF(AND(M42&lt;=PhieuBauCu!$B$13,M42&gt;=1),1,0)</f>
        <v>0</v>
      </c>
    </row>
    <row r="43" spans="1:14" ht="28.5" customHeight="1">
      <c r="A43" s="2">
        <v>38</v>
      </c>
      <c r="B43" s="3"/>
      <c r="C43" s="48" t="str">
        <f t="shared" si="0"/>
        <v/>
      </c>
      <c r="D43" s="5" t="str">
        <f>IF(PhieuBauCu!$B$2&gt;0,IF(LEN($B43)=0,"",IF(AND($B43&gt;0,VALUE(SUBSTITUTE($B43,"1","0"))=$B43),1,0)),"")</f>
        <v/>
      </c>
      <c r="E43" s="5" t="str">
        <f>IF(PhieuBauCu!$B$2&gt;1,IF(LEN($B43)=0,"",IF(AND($B43&gt;0,VALUE(SUBSTITUTE($B43,"2","0"))=$B43),1,0)),"")</f>
        <v/>
      </c>
      <c r="F43" s="5" t="str">
        <f>IF(PhieuBauCu!$B$2&gt;2,IF(LEN($B43)=0,"",IF(AND($B43&gt;0,VALUE(SUBSTITUTE($B43,"3","0"))=$B43),1,0)),"")</f>
        <v/>
      </c>
      <c r="G43" s="5" t="str">
        <f>IF(PhieuBauCu!$B$2&gt;3,IF(LEN($B43)=0,"",IF(AND($B43&gt;0,VALUE(SUBSTITUTE($B43,"4","0"))=$B43),1,0)),"")</f>
        <v/>
      </c>
      <c r="H43" s="5" t="str">
        <f>IF(PhieuBauCu!$B$2&gt;4,IF(LEN($B43)=0,"",IF(AND($B43&gt;0,VALUE(SUBSTITUTE($B43,"5","0"))=$B43),1,0)),"")</f>
        <v/>
      </c>
      <c r="I43" s="5" t="str">
        <f>IF(PhieuBauCu!$B$2&gt;5,IF(LEN($B43)=0,"",IF(AND($B43&gt;0,VALUE(SUBSTITUTE($B43,"6","0"))=$B43),1,0)),"")</f>
        <v/>
      </c>
      <c r="J43" s="5" t="str">
        <f>IF(PhieuBauCu!$B$2&gt;6,IF(LEN($B43)=0,"",IF(AND($B43&gt;0,VALUE(SUBSTITUTE($B43,"7","0"))=$B43),1,0)),"")</f>
        <v/>
      </c>
      <c r="K43" s="5" t="str">
        <f>IF(PhieuBauCu!$B$2&gt;7,IF(LEN($B43)=0,"",IF(AND($B43&gt;0,VALUE(SUBSTITUTE($B43,"8","0"))=$B43),1,0)),"")</f>
        <v/>
      </c>
      <c r="L43" s="5" t="str">
        <f>IF(PhieuBauCu!$B$2&gt;8,IF(LEN($B43)=0,"",IF(AND($B43&gt;0,VALUE(SUBSTITUTE($B43,"9","0"))=$B43),1,0)),"")</f>
        <v/>
      </c>
      <c r="M43" s="9">
        <f t="shared" si="1"/>
        <v>0</v>
      </c>
      <c r="N43" s="36">
        <f>IF(AND(M43&lt;=PhieuBauCu!$B$13,M43&gt;=1),1,0)</f>
        <v>0</v>
      </c>
    </row>
    <row r="44" spans="1:14" ht="28.5" customHeight="1">
      <c r="A44" s="2">
        <v>39</v>
      </c>
      <c r="B44" s="3"/>
      <c r="C44" s="48" t="str">
        <f t="shared" si="0"/>
        <v/>
      </c>
      <c r="D44" s="5" t="str">
        <f>IF(PhieuBauCu!$B$2&gt;0,IF(LEN($B44)=0,"",IF(AND($B44&gt;0,VALUE(SUBSTITUTE($B44,"1","0"))=$B44),1,0)),"")</f>
        <v/>
      </c>
      <c r="E44" s="5" t="str">
        <f>IF(PhieuBauCu!$B$2&gt;1,IF(LEN($B44)=0,"",IF(AND($B44&gt;0,VALUE(SUBSTITUTE($B44,"2","0"))=$B44),1,0)),"")</f>
        <v/>
      </c>
      <c r="F44" s="5" t="str">
        <f>IF(PhieuBauCu!$B$2&gt;2,IF(LEN($B44)=0,"",IF(AND($B44&gt;0,VALUE(SUBSTITUTE($B44,"3","0"))=$B44),1,0)),"")</f>
        <v/>
      </c>
      <c r="G44" s="5" t="str">
        <f>IF(PhieuBauCu!$B$2&gt;3,IF(LEN($B44)=0,"",IF(AND($B44&gt;0,VALUE(SUBSTITUTE($B44,"4","0"))=$B44),1,0)),"")</f>
        <v/>
      </c>
      <c r="H44" s="5" t="str">
        <f>IF(PhieuBauCu!$B$2&gt;4,IF(LEN($B44)=0,"",IF(AND($B44&gt;0,VALUE(SUBSTITUTE($B44,"5","0"))=$B44),1,0)),"")</f>
        <v/>
      </c>
      <c r="I44" s="5" t="str">
        <f>IF(PhieuBauCu!$B$2&gt;5,IF(LEN($B44)=0,"",IF(AND($B44&gt;0,VALUE(SUBSTITUTE($B44,"6","0"))=$B44),1,0)),"")</f>
        <v/>
      </c>
      <c r="J44" s="5" t="str">
        <f>IF(PhieuBauCu!$B$2&gt;6,IF(LEN($B44)=0,"",IF(AND($B44&gt;0,VALUE(SUBSTITUTE($B44,"7","0"))=$B44),1,0)),"")</f>
        <v/>
      </c>
      <c r="K44" s="5" t="str">
        <f>IF(PhieuBauCu!$B$2&gt;7,IF(LEN($B44)=0,"",IF(AND($B44&gt;0,VALUE(SUBSTITUTE($B44,"8","0"))=$B44),1,0)),"")</f>
        <v/>
      </c>
      <c r="L44" s="5" t="str">
        <f>IF(PhieuBauCu!$B$2&gt;8,IF(LEN($B44)=0,"",IF(AND($B44&gt;0,VALUE(SUBSTITUTE($B44,"9","0"))=$B44),1,0)),"")</f>
        <v/>
      </c>
      <c r="M44" s="9">
        <f t="shared" si="1"/>
        <v>0</v>
      </c>
      <c r="N44" s="36">
        <f>IF(AND(M44&lt;=PhieuBauCu!$B$13,M44&gt;=1),1,0)</f>
        <v>0</v>
      </c>
    </row>
    <row r="45" spans="1:14" ht="28.5" customHeight="1">
      <c r="A45" s="2">
        <v>40</v>
      </c>
      <c r="B45" s="3"/>
      <c r="C45" s="48" t="str">
        <f t="shared" si="0"/>
        <v/>
      </c>
      <c r="D45" s="5" t="str">
        <f>IF(PhieuBauCu!$B$2&gt;0,IF(LEN($B45)=0,"",IF(AND($B45&gt;0,VALUE(SUBSTITUTE($B45,"1","0"))=$B45),1,0)),"")</f>
        <v/>
      </c>
      <c r="E45" s="5" t="str">
        <f>IF(PhieuBauCu!$B$2&gt;1,IF(LEN($B45)=0,"",IF(AND($B45&gt;0,VALUE(SUBSTITUTE($B45,"2","0"))=$B45),1,0)),"")</f>
        <v/>
      </c>
      <c r="F45" s="5" t="str">
        <f>IF(PhieuBauCu!$B$2&gt;2,IF(LEN($B45)=0,"",IF(AND($B45&gt;0,VALUE(SUBSTITUTE($B45,"3","0"))=$B45),1,0)),"")</f>
        <v/>
      </c>
      <c r="G45" s="5" t="str">
        <f>IF(PhieuBauCu!$B$2&gt;3,IF(LEN($B45)=0,"",IF(AND($B45&gt;0,VALUE(SUBSTITUTE($B45,"4","0"))=$B45),1,0)),"")</f>
        <v/>
      </c>
      <c r="H45" s="5" t="str">
        <f>IF(PhieuBauCu!$B$2&gt;4,IF(LEN($B45)=0,"",IF(AND($B45&gt;0,VALUE(SUBSTITUTE($B45,"5","0"))=$B45),1,0)),"")</f>
        <v/>
      </c>
      <c r="I45" s="5" t="str">
        <f>IF(PhieuBauCu!$B$2&gt;5,IF(LEN($B45)=0,"",IF(AND($B45&gt;0,VALUE(SUBSTITUTE($B45,"6","0"))=$B45),1,0)),"")</f>
        <v/>
      </c>
      <c r="J45" s="5" t="str">
        <f>IF(PhieuBauCu!$B$2&gt;6,IF(LEN($B45)=0,"",IF(AND($B45&gt;0,VALUE(SUBSTITUTE($B45,"7","0"))=$B45),1,0)),"")</f>
        <v/>
      </c>
      <c r="K45" s="5" t="str">
        <f>IF(PhieuBauCu!$B$2&gt;7,IF(LEN($B45)=0,"",IF(AND($B45&gt;0,VALUE(SUBSTITUTE($B45,"8","0"))=$B45),1,0)),"")</f>
        <v/>
      </c>
      <c r="L45" s="5" t="str">
        <f>IF(PhieuBauCu!$B$2&gt;8,IF(LEN($B45)=0,"",IF(AND($B45&gt;0,VALUE(SUBSTITUTE($B45,"9","0"))=$B45),1,0)),"")</f>
        <v/>
      </c>
      <c r="M45" s="9">
        <f t="shared" si="1"/>
        <v>0</v>
      </c>
      <c r="N45" s="36">
        <f>IF(AND(M45&lt;=PhieuBauCu!$B$13,M45&gt;=1),1,0)</f>
        <v>0</v>
      </c>
    </row>
    <row r="46" spans="1:14" ht="28.5" customHeight="1">
      <c r="A46" s="2">
        <v>41</v>
      </c>
      <c r="B46" s="3"/>
      <c r="C46" s="48" t="str">
        <f t="shared" si="0"/>
        <v/>
      </c>
      <c r="D46" s="5" t="str">
        <f>IF(PhieuBauCu!$B$2&gt;0,IF(LEN($B46)=0,"",IF(AND($B46&gt;0,VALUE(SUBSTITUTE($B46,"1","0"))=$B46),1,0)),"")</f>
        <v/>
      </c>
      <c r="E46" s="5" t="str">
        <f>IF(PhieuBauCu!$B$2&gt;1,IF(LEN($B46)=0,"",IF(AND($B46&gt;0,VALUE(SUBSTITUTE($B46,"2","0"))=$B46),1,0)),"")</f>
        <v/>
      </c>
      <c r="F46" s="5" t="str">
        <f>IF(PhieuBauCu!$B$2&gt;2,IF(LEN($B46)=0,"",IF(AND($B46&gt;0,VALUE(SUBSTITUTE($B46,"3","0"))=$B46),1,0)),"")</f>
        <v/>
      </c>
      <c r="G46" s="5" t="str">
        <f>IF(PhieuBauCu!$B$2&gt;3,IF(LEN($B46)=0,"",IF(AND($B46&gt;0,VALUE(SUBSTITUTE($B46,"4","0"))=$B46),1,0)),"")</f>
        <v/>
      </c>
      <c r="H46" s="5" t="str">
        <f>IF(PhieuBauCu!$B$2&gt;4,IF(LEN($B46)=0,"",IF(AND($B46&gt;0,VALUE(SUBSTITUTE($B46,"5","0"))=$B46),1,0)),"")</f>
        <v/>
      </c>
      <c r="I46" s="5" t="str">
        <f>IF(PhieuBauCu!$B$2&gt;5,IF(LEN($B46)=0,"",IF(AND($B46&gt;0,VALUE(SUBSTITUTE($B46,"6","0"))=$B46),1,0)),"")</f>
        <v/>
      </c>
      <c r="J46" s="5" t="str">
        <f>IF(PhieuBauCu!$B$2&gt;6,IF(LEN($B46)=0,"",IF(AND($B46&gt;0,VALUE(SUBSTITUTE($B46,"7","0"))=$B46),1,0)),"")</f>
        <v/>
      </c>
      <c r="K46" s="5" t="str">
        <f>IF(PhieuBauCu!$B$2&gt;7,IF(LEN($B46)=0,"",IF(AND($B46&gt;0,VALUE(SUBSTITUTE($B46,"8","0"))=$B46),1,0)),"")</f>
        <v/>
      </c>
      <c r="L46" s="5" t="str">
        <f>IF(PhieuBauCu!$B$2&gt;8,IF(LEN($B46)=0,"",IF(AND($B46&gt;0,VALUE(SUBSTITUTE($B46,"9","0"))=$B46),1,0)),"")</f>
        <v/>
      </c>
      <c r="M46" s="9">
        <f t="shared" si="1"/>
        <v>0</v>
      </c>
      <c r="N46" s="36">
        <f>IF(AND(M46&lt;=PhieuBauCu!$B$13,M46&gt;=1),1,0)</f>
        <v>0</v>
      </c>
    </row>
    <row r="47" spans="1:14" ht="28.5" customHeight="1">
      <c r="A47" s="2">
        <v>42</v>
      </c>
      <c r="B47" s="3"/>
      <c r="C47" s="48" t="str">
        <f t="shared" si="0"/>
        <v/>
      </c>
      <c r="D47" s="5" t="str">
        <f>IF(PhieuBauCu!$B$2&gt;0,IF(LEN($B47)=0,"",IF(AND($B47&gt;0,VALUE(SUBSTITUTE($B47,"1","0"))=$B47),1,0)),"")</f>
        <v/>
      </c>
      <c r="E47" s="5" t="str">
        <f>IF(PhieuBauCu!$B$2&gt;1,IF(LEN($B47)=0,"",IF(AND($B47&gt;0,VALUE(SUBSTITUTE($B47,"2","0"))=$B47),1,0)),"")</f>
        <v/>
      </c>
      <c r="F47" s="5" t="str">
        <f>IF(PhieuBauCu!$B$2&gt;2,IF(LEN($B47)=0,"",IF(AND($B47&gt;0,VALUE(SUBSTITUTE($B47,"3","0"))=$B47),1,0)),"")</f>
        <v/>
      </c>
      <c r="G47" s="5" t="str">
        <f>IF(PhieuBauCu!$B$2&gt;3,IF(LEN($B47)=0,"",IF(AND($B47&gt;0,VALUE(SUBSTITUTE($B47,"4","0"))=$B47),1,0)),"")</f>
        <v/>
      </c>
      <c r="H47" s="5" t="str">
        <f>IF(PhieuBauCu!$B$2&gt;4,IF(LEN($B47)=0,"",IF(AND($B47&gt;0,VALUE(SUBSTITUTE($B47,"5","0"))=$B47),1,0)),"")</f>
        <v/>
      </c>
      <c r="I47" s="5" t="str">
        <f>IF(PhieuBauCu!$B$2&gt;5,IF(LEN($B47)=0,"",IF(AND($B47&gt;0,VALUE(SUBSTITUTE($B47,"6","0"))=$B47),1,0)),"")</f>
        <v/>
      </c>
      <c r="J47" s="5" t="str">
        <f>IF(PhieuBauCu!$B$2&gt;6,IF(LEN($B47)=0,"",IF(AND($B47&gt;0,VALUE(SUBSTITUTE($B47,"7","0"))=$B47),1,0)),"")</f>
        <v/>
      </c>
      <c r="K47" s="5" t="str">
        <f>IF(PhieuBauCu!$B$2&gt;7,IF(LEN($B47)=0,"",IF(AND($B47&gt;0,VALUE(SUBSTITUTE($B47,"8","0"))=$B47),1,0)),"")</f>
        <v/>
      </c>
      <c r="L47" s="5" t="str">
        <f>IF(PhieuBauCu!$B$2&gt;8,IF(LEN($B47)=0,"",IF(AND($B47&gt;0,VALUE(SUBSTITUTE($B47,"9","0"))=$B47),1,0)),"")</f>
        <v/>
      </c>
      <c r="M47" s="9">
        <f t="shared" si="1"/>
        <v>0</v>
      </c>
      <c r="N47" s="36">
        <f>IF(AND(M47&lt;=PhieuBauCu!$B$13,M47&gt;=1),1,0)</f>
        <v>0</v>
      </c>
    </row>
    <row r="48" spans="1:14" ht="28.5" customHeight="1">
      <c r="A48" s="2">
        <v>43</v>
      </c>
      <c r="B48" s="3"/>
      <c r="C48" s="48" t="str">
        <f t="shared" si="0"/>
        <v/>
      </c>
      <c r="D48" s="5" t="str">
        <f>IF(PhieuBauCu!$B$2&gt;0,IF(LEN($B48)=0,"",IF(AND($B48&gt;0,VALUE(SUBSTITUTE($B48,"1","0"))=$B48),1,0)),"")</f>
        <v/>
      </c>
      <c r="E48" s="5" t="str">
        <f>IF(PhieuBauCu!$B$2&gt;1,IF(LEN($B48)=0,"",IF(AND($B48&gt;0,VALUE(SUBSTITUTE($B48,"2","0"))=$B48),1,0)),"")</f>
        <v/>
      </c>
      <c r="F48" s="5" t="str">
        <f>IF(PhieuBauCu!$B$2&gt;2,IF(LEN($B48)=0,"",IF(AND($B48&gt;0,VALUE(SUBSTITUTE($B48,"3","0"))=$B48),1,0)),"")</f>
        <v/>
      </c>
      <c r="G48" s="5" t="str">
        <f>IF(PhieuBauCu!$B$2&gt;3,IF(LEN($B48)=0,"",IF(AND($B48&gt;0,VALUE(SUBSTITUTE($B48,"4","0"))=$B48),1,0)),"")</f>
        <v/>
      </c>
      <c r="H48" s="5" t="str">
        <f>IF(PhieuBauCu!$B$2&gt;4,IF(LEN($B48)=0,"",IF(AND($B48&gt;0,VALUE(SUBSTITUTE($B48,"5","0"))=$B48),1,0)),"")</f>
        <v/>
      </c>
      <c r="I48" s="5" t="str">
        <f>IF(PhieuBauCu!$B$2&gt;5,IF(LEN($B48)=0,"",IF(AND($B48&gt;0,VALUE(SUBSTITUTE($B48,"6","0"))=$B48),1,0)),"")</f>
        <v/>
      </c>
      <c r="J48" s="5" t="str">
        <f>IF(PhieuBauCu!$B$2&gt;6,IF(LEN($B48)=0,"",IF(AND($B48&gt;0,VALUE(SUBSTITUTE($B48,"7","0"))=$B48),1,0)),"")</f>
        <v/>
      </c>
      <c r="K48" s="5" t="str">
        <f>IF(PhieuBauCu!$B$2&gt;7,IF(LEN($B48)=0,"",IF(AND($B48&gt;0,VALUE(SUBSTITUTE($B48,"8","0"))=$B48),1,0)),"")</f>
        <v/>
      </c>
      <c r="L48" s="5" t="str">
        <f>IF(PhieuBauCu!$B$2&gt;8,IF(LEN($B48)=0,"",IF(AND($B48&gt;0,VALUE(SUBSTITUTE($B48,"9","0"))=$B48),1,0)),"")</f>
        <v/>
      </c>
      <c r="M48" s="9">
        <f t="shared" si="1"/>
        <v>0</v>
      </c>
      <c r="N48" s="36">
        <f>IF(AND(M48&lt;=PhieuBauCu!$B$13,M48&gt;=1),1,0)</f>
        <v>0</v>
      </c>
    </row>
    <row r="49" spans="1:14" ht="28.5" customHeight="1">
      <c r="A49" s="2">
        <v>44</v>
      </c>
      <c r="B49" s="3"/>
      <c r="C49" s="48" t="str">
        <f t="shared" si="0"/>
        <v/>
      </c>
      <c r="D49" s="5" t="str">
        <f>IF(PhieuBauCu!$B$2&gt;0,IF(LEN($B49)=0,"",IF(AND($B49&gt;0,VALUE(SUBSTITUTE($B49,"1","0"))=$B49),1,0)),"")</f>
        <v/>
      </c>
      <c r="E49" s="5" t="str">
        <f>IF(PhieuBauCu!$B$2&gt;1,IF(LEN($B49)=0,"",IF(AND($B49&gt;0,VALUE(SUBSTITUTE($B49,"2","0"))=$B49),1,0)),"")</f>
        <v/>
      </c>
      <c r="F49" s="5" t="str">
        <f>IF(PhieuBauCu!$B$2&gt;2,IF(LEN($B49)=0,"",IF(AND($B49&gt;0,VALUE(SUBSTITUTE($B49,"3","0"))=$B49),1,0)),"")</f>
        <v/>
      </c>
      <c r="G49" s="5" t="str">
        <f>IF(PhieuBauCu!$B$2&gt;3,IF(LEN($B49)=0,"",IF(AND($B49&gt;0,VALUE(SUBSTITUTE($B49,"4","0"))=$B49),1,0)),"")</f>
        <v/>
      </c>
      <c r="H49" s="5" t="str">
        <f>IF(PhieuBauCu!$B$2&gt;4,IF(LEN($B49)=0,"",IF(AND($B49&gt;0,VALUE(SUBSTITUTE($B49,"5","0"))=$B49),1,0)),"")</f>
        <v/>
      </c>
      <c r="I49" s="5" t="str">
        <f>IF(PhieuBauCu!$B$2&gt;5,IF(LEN($B49)=0,"",IF(AND($B49&gt;0,VALUE(SUBSTITUTE($B49,"6","0"))=$B49),1,0)),"")</f>
        <v/>
      </c>
      <c r="J49" s="5" t="str">
        <f>IF(PhieuBauCu!$B$2&gt;6,IF(LEN($B49)=0,"",IF(AND($B49&gt;0,VALUE(SUBSTITUTE($B49,"7","0"))=$B49),1,0)),"")</f>
        <v/>
      </c>
      <c r="K49" s="5" t="str">
        <f>IF(PhieuBauCu!$B$2&gt;7,IF(LEN($B49)=0,"",IF(AND($B49&gt;0,VALUE(SUBSTITUTE($B49,"8","0"))=$B49),1,0)),"")</f>
        <v/>
      </c>
      <c r="L49" s="5" t="str">
        <f>IF(PhieuBauCu!$B$2&gt;8,IF(LEN($B49)=0,"",IF(AND($B49&gt;0,VALUE(SUBSTITUTE($B49,"9","0"))=$B49),1,0)),"")</f>
        <v/>
      </c>
      <c r="M49" s="9">
        <f t="shared" si="1"/>
        <v>0</v>
      </c>
      <c r="N49" s="36">
        <f>IF(AND(M49&lt;=PhieuBauCu!$B$13,M49&gt;=1),1,0)</f>
        <v>0</v>
      </c>
    </row>
    <row r="50" spans="1:14" ht="28.5" customHeight="1">
      <c r="A50" s="2">
        <v>45</v>
      </c>
      <c r="B50" s="3"/>
      <c r="C50" s="48" t="str">
        <f t="shared" si="0"/>
        <v/>
      </c>
      <c r="D50" s="5" t="str">
        <f>IF(PhieuBauCu!$B$2&gt;0,IF(LEN($B50)=0,"",IF(AND($B50&gt;0,VALUE(SUBSTITUTE($B50,"1","0"))=$B50),1,0)),"")</f>
        <v/>
      </c>
      <c r="E50" s="5" t="str">
        <f>IF(PhieuBauCu!$B$2&gt;1,IF(LEN($B50)=0,"",IF(AND($B50&gt;0,VALUE(SUBSTITUTE($B50,"2","0"))=$B50),1,0)),"")</f>
        <v/>
      </c>
      <c r="F50" s="5" t="str">
        <f>IF(PhieuBauCu!$B$2&gt;2,IF(LEN($B50)=0,"",IF(AND($B50&gt;0,VALUE(SUBSTITUTE($B50,"3","0"))=$B50),1,0)),"")</f>
        <v/>
      </c>
      <c r="G50" s="5" t="str">
        <f>IF(PhieuBauCu!$B$2&gt;3,IF(LEN($B50)=0,"",IF(AND($B50&gt;0,VALUE(SUBSTITUTE($B50,"4","0"))=$B50),1,0)),"")</f>
        <v/>
      </c>
      <c r="H50" s="5" t="str">
        <f>IF(PhieuBauCu!$B$2&gt;4,IF(LEN($B50)=0,"",IF(AND($B50&gt;0,VALUE(SUBSTITUTE($B50,"5","0"))=$B50),1,0)),"")</f>
        <v/>
      </c>
      <c r="I50" s="5" t="str">
        <f>IF(PhieuBauCu!$B$2&gt;5,IF(LEN($B50)=0,"",IF(AND($B50&gt;0,VALUE(SUBSTITUTE($B50,"6","0"))=$B50),1,0)),"")</f>
        <v/>
      </c>
      <c r="J50" s="5" t="str">
        <f>IF(PhieuBauCu!$B$2&gt;6,IF(LEN($B50)=0,"",IF(AND($B50&gt;0,VALUE(SUBSTITUTE($B50,"7","0"))=$B50),1,0)),"")</f>
        <v/>
      </c>
      <c r="K50" s="5" t="str">
        <f>IF(PhieuBauCu!$B$2&gt;7,IF(LEN($B50)=0,"",IF(AND($B50&gt;0,VALUE(SUBSTITUTE($B50,"8","0"))=$B50),1,0)),"")</f>
        <v/>
      </c>
      <c r="L50" s="5" t="str">
        <f>IF(PhieuBauCu!$B$2&gt;8,IF(LEN($B50)=0,"",IF(AND($B50&gt;0,VALUE(SUBSTITUTE($B50,"9","0"))=$B50),1,0)),"")</f>
        <v/>
      </c>
      <c r="M50" s="9">
        <f t="shared" si="1"/>
        <v>0</v>
      </c>
      <c r="N50" s="36">
        <f>IF(AND(M50&lt;=PhieuBauCu!$B$13,M50&gt;=1),1,0)</f>
        <v>0</v>
      </c>
    </row>
    <row r="51" spans="1:14" ht="28.5" customHeight="1">
      <c r="A51" s="2">
        <v>46</v>
      </c>
      <c r="B51" s="3"/>
      <c r="C51" s="48" t="str">
        <f t="shared" si="0"/>
        <v/>
      </c>
      <c r="D51" s="5" t="str">
        <f>IF(PhieuBauCu!$B$2&gt;0,IF(LEN($B51)=0,"",IF(AND($B51&gt;0,VALUE(SUBSTITUTE($B51,"1","0"))=$B51),1,0)),"")</f>
        <v/>
      </c>
      <c r="E51" s="5" t="str">
        <f>IF(PhieuBauCu!$B$2&gt;1,IF(LEN($B51)=0,"",IF(AND($B51&gt;0,VALUE(SUBSTITUTE($B51,"2","0"))=$B51),1,0)),"")</f>
        <v/>
      </c>
      <c r="F51" s="5" t="str">
        <f>IF(PhieuBauCu!$B$2&gt;2,IF(LEN($B51)=0,"",IF(AND($B51&gt;0,VALUE(SUBSTITUTE($B51,"3","0"))=$B51),1,0)),"")</f>
        <v/>
      </c>
      <c r="G51" s="5" t="str">
        <f>IF(PhieuBauCu!$B$2&gt;3,IF(LEN($B51)=0,"",IF(AND($B51&gt;0,VALUE(SUBSTITUTE($B51,"4","0"))=$B51),1,0)),"")</f>
        <v/>
      </c>
      <c r="H51" s="5" t="str">
        <f>IF(PhieuBauCu!$B$2&gt;4,IF(LEN($B51)=0,"",IF(AND($B51&gt;0,VALUE(SUBSTITUTE($B51,"5","0"))=$B51),1,0)),"")</f>
        <v/>
      </c>
      <c r="I51" s="5" t="str">
        <f>IF(PhieuBauCu!$B$2&gt;5,IF(LEN($B51)=0,"",IF(AND($B51&gt;0,VALUE(SUBSTITUTE($B51,"6","0"))=$B51),1,0)),"")</f>
        <v/>
      </c>
      <c r="J51" s="5" t="str">
        <f>IF(PhieuBauCu!$B$2&gt;6,IF(LEN($B51)=0,"",IF(AND($B51&gt;0,VALUE(SUBSTITUTE($B51,"7","0"))=$B51),1,0)),"")</f>
        <v/>
      </c>
      <c r="K51" s="5" t="str">
        <f>IF(PhieuBauCu!$B$2&gt;7,IF(LEN($B51)=0,"",IF(AND($B51&gt;0,VALUE(SUBSTITUTE($B51,"8","0"))=$B51),1,0)),"")</f>
        <v/>
      </c>
      <c r="L51" s="5" t="str">
        <f>IF(PhieuBauCu!$B$2&gt;8,IF(LEN($B51)=0,"",IF(AND($B51&gt;0,VALUE(SUBSTITUTE($B51,"9","0"))=$B51),1,0)),"")</f>
        <v/>
      </c>
      <c r="M51" s="9">
        <f t="shared" si="1"/>
        <v>0</v>
      </c>
      <c r="N51" s="36">
        <f>IF(AND(M51&lt;=PhieuBauCu!$B$13,M51&gt;=1),1,0)</f>
        <v>0</v>
      </c>
    </row>
    <row r="52" spans="1:14" ht="28.5" customHeight="1">
      <c r="A52" s="2">
        <v>47</v>
      </c>
      <c r="B52" s="3"/>
      <c r="C52" s="48" t="str">
        <f t="shared" si="0"/>
        <v/>
      </c>
      <c r="D52" s="5" t="str">
        <f>IF(PhieuBauCu!$B$2&gt;0,IF(LEN($B52)=0,"",IF(AND($B52&gt;0,VALUE(SUBSTITUTE($B52,"1","0"))=$B52),1,0)),"")</f>
        <v/>
      </c>
      <c r="E52" s="5" t="str">
        <f>IF(PhieuBauCu!$B$2&gt;1,IF(LEN($B52)=0,"",IF(AND($B52&gt;0,VALUE(SUBSTITUTE($B52,"2","0"))=$B52),1,0)),"")</f>
        <v/>
      </c>
      <c r="F52" s="5" t="str">
        <f>IF(PhieuBauCu!$B$2&gt;2,IF(LEN($B52)=0,"",IF(AND($B52&gt;0,VALUE(SUBSTITUTE($B52,"3","0"))=$B52),1,0)),"")</f>
        <v/>
      </c>
      <c r="G52" s="5" t="str">
        <f>IF(PhieuBauCu!$B$2&gt;3,IF(LEN($B52)=0,"",IF(AND($B52&gt;0,VALUE(SUBSTITUTE($B52,"4","0"))=$B52),1,0)),"")</f>
        <v/>
      </c>
      <c r="H52" s="5" t="str">
        <f>IF(PhieuBauCu!$B$2&gt;4,IF(LEN($B52)=0,"",IF(AND($B52&gt;0,VALUE(SUBSTITUTE($B52,"5","0"))=$B52),1,0)),"")</f>
        <v/>
      </c>
      <c r="I52" s="5" t="str">
        <f>IF(PhieuBauCu!$B$2&gt;5,IF(LEN($B52)=0,"",IF(AND($B52&gt;0,VALUE(SUBSTITUTE($B52,"6","0"))=$B52),1,0)),"")</f>
        <v/>
      </c>
      <c r="J52" s="5" t="str">
        <f>IF(PhieuBauCu!$B$2&gt;6,IF(LEN($B52)=0,"",IF(AND($B52&gt;0,VALUE(SUBSTITUTE($B52,"7","0"))=$B52),1,0)),"")</f>
        <v/>
      </c>
      <c r="K52" s="5" t="str">
        <f>IF(PhieuBauCu!$B$2&gt;7,IF(LEN($B52)=0,"",IF(AND($B52&gt;0,VALUE(SUBSTITUTE($B52,"8","0"))=$B52),1,0)),"")</f>
        <v/>
      </c>
      <c r="L52" s="5" t="str">
        <f>IF(PhieuBauCu!$B$2&gt;8,IF(LEN($B52)=0,"",IF(AND($B52&gt;0,VALUE(SUBSTITUTE($B52,"9","0"))=$B52),1,0)),"")</f>
        <v/>
      </c>
      <c r="M52" s="9">
        <f t="shared" si="1"/>
        <v>0</v>
      </c>
      <c r="N52" s="36">
        <f>IF(AND(M52&lt;=PhieuBauCu!$B$13,M52&gt;=1),1,0)</f>
        <v>0</v>
      </c>
    </row>
    <row r="53" spans="1:14" ht="28.5" customHeight="1">
      <c r="A53" s="2">
        <v>48</v>
      </c>
      <c r="B53" s="3"/>
      <c r="C53" s="48" t="str">
        <f t="shared" si="0"/>
        <v/>
      </c>
      <c r="D53" s="5" t="str">
        <f>IF(PhieuBauCu!$B$2&gt;0,IF(LEN($B53)=0,"",IF(AND($B53&gt;0,VALUE(SUBSTITUTE($B53,"1","0"))=$B53),1,0)),"")</f>
        <v/>
      </c>
      <c r="E53" s="5" t="str">
        <f>IF(PhieuBauCu!$B$2&gt;1,IF(LEN($B53)=0,"",IF(AND($B53&gt;0,VALUE(SUBSTITUTE($B53,"2","0"))=$B53),1,0)),"")</f>
        <v/>
      </c>
      <c r="F53" s="5" t="str">
        <f>IF(PhieuBauCu!$B$2&gt;2,IF(LEN($B53)=0,"",IF(AND($B53&gt;0,VALUE(SUBSTITUTE($B53,"3","0"))=$B53),1,0)),"")</f>
        <v/>
      </c>
      <c r="G53" s="5" t="str">
        <f>IF(PhieuBauCu!$B$2&gt;3,IF(LEN($B53)=0,"",IF(AND($B53&gt;0,VALUE(SUBSTITUTE($B53,"4","0"))=$B53),1,0)),"")</f>
        <v/>
      </c>
      <c r="H53" s="5" t="str">
        <f>IF(PhieuBauCu!$B$2&gt;4,IF(LEN($B53)=0,"",IF(AND($B53&gt;0,VALUE(SUBSTITUTE($B53,"5","0"))=$B53),1,0)),"")</f>
        <v/>
      </c>
      <c r="I53" s="5" t="str">
        <f>IF(PhieuBauCu!$B$2&gt;5,IF(LEN($B53)=0,"",IF(AND($B53&gt;0,VALUE(SUBSTITUTE($B53,"6","0"))=$B53),1,0)),"")</f>
        <v/>
      </c>
      <c r="J53" s="5" t="str">
        <f>IF(PhieuBauCu!$B$2&gt;6,IF(LEN($B53)=0,"",IF(AND($B53&gt;0,VALUE(SUBSTITUTE($B53,"7","0"))=$B53),1,0)),"")</f>
        <v/>
      </c>
      <c r="K53" s="5" t="str">
        <f>IF(PhieuBauCu!$B$2&gt;7,IF(LEN($B53)=0,"",IF(AND($B53&gt;0,VALUE(SUBSTITUTE($B53,"8","0"))=$B53),1,0)),"")</f>
        <v/>
      </c>
      <c r="L53" s="5" t="str">
        <f>IF(PhieuBauCu!$B$2&gt;8,IF(LEN($B53)=0,"",IF(AND($B53&gt;0,VALUE(SUBSTITUTE($B53,"9","0"))=$B53),1,0)),"")</f>
        <v/>
      </c>
      <c r="M53" s="9">
        <f t="shared" si="1"/>
        <v>0</v>
      </c>
      <c r="N53" s="36">
        <f>IF(AND(M53&lt;=PhieuBauCu!$B$13,M53&gt;=1),1,0)</f>
        <v>0</v>
      </c>
    </row>
    <row r="54" spans="1:14" ht="28.5" customHeight="1">
      <c r="A54" s="2">
        <v>49</v>
      </c>
      <c r="B54" s="3"/>
      <c r="C54" s="48" t="str">
        <f t="shared" si="0"/>
        <v/>
      </c>
      <c r="D54" s="5" t="str">
        <f>IF(PhieuBauCu!$B$2&gt;0,IF(LEN($B54)=0,"",IF(AND($B54&gt;0,VALUE(SUBSTITUTE($B54,"1","0"))=$B54),1,0)),"")</f>
        <v/>
      </c>
      <c r="E54" s="5" t="str">
        <f>IF(PhieuBauCu!$B$2&gt;1,IF(LEN($B54)=0,"",IF(AND($B54&gt;0,VALUE(SUBSTITUTE($B54,"2","0"))=$B54),1,0)),"")</f>
        <v/>
      </c>
      <c r="F54" s="5" t="str">
        <f>IF(PhieuBauCu!$B$2&gt;2,IF(LEN($B54)=0,"",IF(AND($B54&gt;0,VALUE(SUBSTITUTE($B54,"3","0"))=$B54),1,0)),"")</f>
        <v/>
      </c>
      <c r="G54" s="5" t="str">
        <f>IF(PhieuBauCu!$B$2&gt;3,IF(LEN($B54)=0,"",IF(AND($B54&gt;0,VALUE(SUBSTITUTE($B54,"4","0"))=$B54),1,0)),"")</f>
        <v/>
      </c>
      <c r="H54" s="5" t="str">
        <f>IF(PhieuBauCu!$B$2&gt;4,IF(LEN($B54)=0,"",IF(AND($B54&gt;0,VALUE(SUBSTITUTE($B54,"5","0"))=$B54),1,0)),"")</f>
        <v/>
      </c>
      <c r="I54" s="5" t="str">
        <f>IF(PhieuBauCu!$B$2&gt;5,IF(LEN($B54)=0,"",IF(AND($B54&gt;0,VALUE(SUBSTITUTE($B54,"6","0"))=$B54),1,0)),"")</f>
        <v/>
      </c>
      <c r="J54" s="5" t="str">
        <f>IF(PhieuBauCu!$B$2&gt;6,IF(LEN($B54)=0,"",IF(AND($B54&gt;0,VALUE(SUBSTITUTE($B54,"7","0"))=$B54),1,0)),"")</f>
        <v/>
      </c>
      <c r="K54" s="5" t="str">
        <f>IF(PhieuBauCu!$B$2&gt;7,IF(LEN($B54)=0,"",IF(AND($B54&gt;0,VALUE(SUBSTITUTE($B54,"8","0"))=$B54),1,0)),"")</f>
        <v/>
      </c>
      <c r="L54" s="5" t="str">
        <f>IF(PhieuBauCu!$B$2&gt;8,IF(LEN($B54)=0,"",IF(AND($B54&gt;0,VALUE(SUBSTITUTE($B54,"9","0"))=$B54),1,0)),"")</f>
        <v/>
      </c>
      <c r="M54" s="9">
        <f t="shared" si="1"/>
        <v>0</v>
      </c>
      <c r="N54" s="36">
        <f>IF(AND(M54&lt;=PhieuBauCu!$B$13,M54&gt;=1),1,0)</f>
        <v>0</v>
      </c>
    </row>
    <row r="55" spans="1:14" ht="28.5" customHeight="1">
      <c r="A55" s="2">
        <v>50</v>
      </c>
      <c r="B55" s="3"/>
      <c r="C55" s="48" t="str">
        <f t="shared" si="0"/>
        <v/>
      </c>
      <c r="D55" s="5" t="str">
        <f>IF(PhieuBauCu!$B$2&gt;0,IF(LEN($B55)=0,"",IF(AND($B55&gt;0,VALUE(SUBSTITUTE($B55,"1","0"))=$B55),1,0)),"")</f>
        <v/>
      </c>
      <c r="E55" s="5" t="str">
        <f>IF(PhieuBauCu!$B$2&gt;1,IF(LEN($B55)=0,"",IF(AND($B55&gt;0,VALUE(SUBSTITUTE($B55,"2","0"))=$B55),1,0)),"")</f>
        <v/>
      </c>
      <c r="F55" s="5" t="str">
        <f>IF(PhieuBauCu!$B$2&gt;2,IF(LEN($B55)=0,"",IF(AND($B55&gt;0,VALUE(SUBSTITUTE($B55,"3","0"))=$B55),1,0)),"")</f>
        <v/>
      </c>
      <c r="G55" s="5" t="str">
        <f>IF(PhieuBauCu!$B$2&gt;3,IF(LEN($B55)=0,"",IF(AND($B55&gt;0,VALUE(SUBSTITUTE($B55,"4","0"))=$B55),1,0)),"")</f>
        <v/>
      </c>
      <c r="H55" s="5" t="str">
        <f>IF(PhieuBauCu!$B$2&gt;4,IF(LEN($B55)=0,"",IF(AND($B55&gt;0,VALUE(SUBSTITUTE($B55,"5","0"))=$B55),1,0)),"")</f>
        <v/>
      </c>
      <c r="I55" s="5" t="str">
        <f>IF(PhieuBauCu!$B$2&gt;5,IF(LEN($B55)=0,"",IF(AND($B55&gt;0,VALUE(SUBSTITUTE($B55,"6","0"))=$B55),1,0)),"")</f>
        <v/>
      </c>
      <c r="J55" s="5" t="str">
        <f>IF(PhieuBauCu!$B$2&gt;6,IF(LEN($B55)=0,"",IF(AND($B55&gt;0,VALUE(SUBSTITUTE($B55,"7","0"))=$B55),1,0)),"")</f>
        <v/>
      </c>
      <c r="K55" s="5" t="str">
        <f>IF(PhieuBauCu!$B$2&gt;7,IF(LEN($B55)=0,"",IF(AND($B55&gt;0,VALUE(SUBSTITUTE($B55,"8","0"))=$B55),1,0)),"")</f>
        <v/>
      </c>
      <c r="L55" s="5" t="str">
        <f>IF(PhieuBauCu!$B$2&gt;8,IF(LEN($B55)=0,"",IF(AND($B55&gt;0,VALUE(SUBSTITUTE($B55,"9","0"))=$B55),1,0)),"")</f>
        <v/>
      </c>
      <c r="M55" s="9">
        <f t="shared" si="1"/>
        <v>0</v>
      </c>
      <c r="N55" s="36">
        <f>IF(AND(M55&lt;=PhieuBauCu!$B$13,M55&gt;=1),1,0)</f>
        <v>0</v>
      </c>
    </row>
    <row r="56" spans="1:14" ht="28.5" customHeight="1">
      <c r="A56" s="2">
        <v>51</v>
      </c>
      <c r="B56" s="3"/>
      <c r="C56" s="48" t="str">
        <f t="shared" si="0"/>
        <v/>
      </c>
      <c r="D56" s="5" t="str">
        <f>IF(PhieuBauCu!$B$2&gt;0,IF(LEN($B56)=0,"",IF(AND($B56&gt;0,VALUE(SUBSTITUTE($B56,"1","0"))=$B56),1,0)),"")</f>
        <v/>
      </c>
      <c r="E56" s="5" t="str">
        <f>IF(PhieuBauCu!$B$2&gt;1,IF(LEN($B56)=0,"",IF(AND($B56&gt;0,VALUE(SUBSTITUTE($B56,"2","0"))=$B56),1,0)),"")</f>
        <v/>
      </c>
      <c r="F56" s="5" t="str">
        <f>IF(PhieuBauCu!$B$2&gt;2,IF(LEN($B56)=0,"",IF(AND($B56&gt;0,VALUE(SUBSTITUTE($B56,"3","0"))=$B56),1,0)),"")</f>
        <v/>
      </c>
      <c r="G56" s="5" t="str">
        <f>IF(PhieuBauCu!$B$2&gt;3,IF(LEN($B56)=0,"",IF(AND($B56&gt;0,VALUE(SUBSTITUTE($B56,"4","0"))=$B56),1,0)),"")</f>
        <v/>
      </c>
      <c r="H56" s="5" t="str">
        <f>IF(PhieuBauCu!$B$2&gt;4,IF(LEN($B56)=0,"",IF(AND($B56&gt;0,VALUE(SUBSTITUTE($B56,"5","0"))=$B56),1,0)),"")</f>
        <v/>
      </c>
      <c r="I56" s="5" t="str">
        <f>IF(PhieuBauCu!$B$2&gt;5,IF(LEN($B56)=0,"",IF(AND($B56&gt;0,VALUE(SUBSTITUTE($B56,"6","0"))=$B56),1,0)),"")</f>
        <v/>
      </c>
      <c r="J56" s="5" t="str">
        <f>IF(PhieuBauCu!$B$2&gt;6,IF(LEN($B56)=0,"",IF(AND($B56&gt;0,VALUE(SUBSTITUTE($B56,"7","0"))=$B56),1,0)),"")</f>
        <v/>
      </c>
      <c r="K56" s="5" t="str">
        <f>IF(PhieuBauCu!$B$2&gt;7,IF(LEN($B56)=0,"",IF(AND($B56&gt;0,VALUE(SUBSTITUTE($B56,"8","0"))=$B56),1,0)),"")</f>
        <v/>
      </c>
      <c r="L56" s="5" t="str">
        <f>IF(PhieuBauCu!$B$2&gt;8,IF(LEN($B56)=0,"",IF(AND($B56&gt;0,VALUE(SUBSTITUTE($B56,"9","0"))=$B56),1,0)),"")</f>
        <v/>
      </c>
      <c r="M56" s="9">
        <f t="shared" si="1"/>
        <v>0</v>
      </c>
      <c r="N56" s="36">
        <f>IF(AND(M56&lt;=PhieuBauCu!$B$13,M56&gt;=1),1,0)</f>
        <v>0</v>
      </c>
    </row>
    <row r="57" spans="1:14" ht="28.5" customHeight="1">
      <c r="A57" s="2">
        <v>52</v>
      </c>
      <c r="B57" s="3"/>
      <c r="C57" s="48" t="str">
        <f t="shared" si="0"/>
        <v/>
      </c>
      <c r="D57" s="5" t="str">
        <f>IF(PhieuBauCu!$B$2&gt;0,IF(LEN($B57)=0,"",IF(AND($B57&gt;0,VALUE(SUBSTITUTE($B57,"1","0"))=$B57),1,0)),"")</f>
        <v/>
      </c>
      <c r="E57" s="5" t="str">
        <f>IF(PhieuBauCu!$B$2&gt;1,IF(LEN($B57)=0,"",IF(AND($B57&gt;0,VALUE(SUBSTITUTE($B57,"2","0"))=$B57),1,0)),"")</f>
        <v/>
      </c>
      <c r="F57" s="5" t="str">
        <f>IF(PhieuBauCu!$B$2&gt;2,IF(LEN($B57)=0,"",IF(AND($B57&gt;0,VALUE(SUBSTITUTE($B57,"3","0"))=$B57),1,0)),"")</f>
        <v/>
      </c>
      <c r="G57" s="5" t="str">
        <f>IF(PhieuBauCu!$B$2&gt;3,IF(LEN($B57)=0,"",IF(AND($B57&gt;0,VALUE(SUBSTITUTE($B57,"4","0"))=$B57),1,0)),"")</f>
        <v/>
      </c>
      <c r="H57" s="5" t="str">
        <f>IF(PhieuBauCu!$B$2&gt;4,IF(LEN($B57)=0,"",IF(AND($B57&gt;0,VALUE(SUBSTITUTE($B57,"5","0"))=$B57),1,0)),"")</f>
        <v/>
      </c>
      <c r="I57" s="5" t="str">
        <f>IF(PhieuBauCu!$B$2&gt;5,IF(LEN($B57)=0,"",IF(AND($B57&gt;0,VALUE(SUBSTITUTE($B57,"6","0"))=$B57),1,0)),"")</f>
        <v/>
      </c>
      <c r="J57" s="5" t="str">
        <f>IF(PhieuBauCu!$B$2&gt;6,IF(LEN($B57)=0,"",IF(AND($B57&gt;0,VALUE(SUBSTITUTE($B57,"7","0"))=$B57),1,0)),"")</f>
        <v/>
      </c>
      <c r="K57" s="5" t="str">
        <f>IF(PhieuBauCu!$B$2&gt;7,IF(LEN($B57)=0,"",IF(AND($B57&gt;0,VALUE(SUBSTITUTE($B57,"8","0"))=$B57),1,0)),"")</f>
        <v/>
      </c>
      <c r="L57" s="5" t="str">
        <f>IF(PhieuBauCu!$B$2&gt;8,IF(LEN($B57)=0,"",IF(AND($B57&gt;0,VALUE(SUBSTITUTE($B57,"9","0"))=$B57),1,0)),"")</f>
        <v/>
      </c>
      <c r="M57" s="9">
        <f t="shared" si="1"/>
        <v>0</v>
      </c>
      <c r="N57" s="36">
        <f>IF(AND(M57&lt;=PhieuBauCu!$B$13,M57&gt;=1),1,0)</f>
        <v>0</v>
      </c>
    </row>
    <row r="58" spans="1:14" ht="28.5" customHeight="1">
      <c r="A58" s="2">
        <v>53</v>
      </c>
      <c r="B58" s="3"/>
      <c r="C58" s="48" t="str">
        <f t="shared" si="0"/>
        <v/>
      </c>
      <c r="D58" s="5" t="str">
        <f>IF(PhieuBauCu!$B$2&gt;0,IF(LEN($B58)=0,"",IF(AND($B58&gt;0,VALUE(SUBSTITUTE($B58,"1","0"))=$B58),1,0)),"")</f>
        <v/>
      </c>
      <c r="E58" s="5" t="str">
        <f>IF(PhieuBauCu!$B$2&gt;1,IF(LEN($B58)=0,"",IF(AND($B58&gt;0,VALUE(SUBSTITUTE($B58,"2","0"))=$B58),1,0)),"")</f>
        <v/>
      </c>
      <c r="F58" s="5" t="str">
        <f>IF(PhieuBauCu!$B$2&gt;2,IF(LEN($B58)=0,"",IF(AND($B58&gt;0,VALUE(SUBSTITUTE($B58,"3","0"))=$B58),1,0)),"")</f>
        <v/>
      </c>
      <c r="G58" s="5" t="str">
        <f>IF(PhieuBauCu!$B$2&gt;3,IF(LEN($B58)=0,"",IF(AND($B58&gt;0,VALUE(SUBSTITUTE($B58,"4","0"))=$B58),1,0)),"")</f>
        <v/>
      </c>
      <c r="H58" s="5" t="str">
        <f>IF(PhieuBauCu!$B$2&gt;4,IF(LEN($B58)=0,"",IF(AND($B58&gt;0,VALUE(SUBSTITUTE($B58,"5","0"))=$B58),1,0)),"")</f>
        <v/>
      </c>
      <c r="I58" s="5" t="str">
        <f>IF(PhieuBauCu!$B$2&gt;5,IF(LEN($B58)=0,"",IF(AND($B58&gt;0,VALUE(SUBSTITUTE($B58,"6","0"))=$B58),1,0)),"")</f>
        <v/>
      </c>
      <c r="J58" s="5" t="str">
        <f>IF(PhieuBauCu!$B$2&gt;6,IF(LEN($B58)=0,"",IF(AND($B58&gt;0,VALUE(SUBSTITUTE($B58,"7","0"))=$B58),1,0)),"")</f>
        <v/>
      </c>
      <c r="K58" s="5" t="str">
        <f>IF(PhieuBauCu!$B$2&gt;7,IF(LEN($B58)=0,"",IF(AND($B58&gt;0,VALUE(SUBSTITUTE($B58,"8","0"))=$B58),1,0)),"")</f>
        <v/>
      </c>
      <c r="L58" s="5" t="str">
        <f>IF(PhieuBauCu!$B$2&gt;8,IF(LEN($B58)=0,"",IF(AND($B58&gt;0,VALUE(SUBSTITUTE($B58,"9","0"))=$B58),1,0)),"")</f>
        <v/>
      </c>
      <c r="M58" s="9">
        <f t="shared" si="1"/>
        <v>0</v>
      </c>
      <c r="N58" s="36">
        <f>IF(AND(M58&lt;=PhieuBauCu!$B$13,M58&gt;=1),1,0)</f>
        <v>0</v>
      </c>
    </row>
    <row r="59" spans="1:14" ht="28.5" customHeight="1">
      <c r="A59" s="2">
        <v>54</v>
      </c>
      <c r="B59" s="3"/>
      <c r="C59" s="48" t="str">
        <f t="shared" si="0"/>
        <v/>
      </c>
      <c r="D59" s="5" t="str">
        <f>IF(PhieuBauCu!$B$2&gt;0,IF(LEN($B59)=0,"",IF(AND($B59&gt;0,VALUE(SUBSTITUTE($B59,"1","0"))=$B59),1,0)),"")</f>
        <v/>
      </c>
      <c r="E59" s="5" t="str">
        <f>IF(PhieuBauCu!$B$2&gt;1,IF(LEN($B59)=0,"",IF(AND($B59&gt;0,VALUE(SUBSTITUTE($B59,"2","0"))=$B59),1,0)),"")</f>
        <v/>
      </c>
      <c r="F59" s="5" t="str">
        <f>IF(PhieuBauCu!$B$2&gt;2,IF(LEN($B59)=0,"",IF(AND($B59&gt;0,VALUE(SUBSTITUTE($B59,"3","0"))=$B59),1,0)),"")</f>
        <v/>
      </c>
      <c r="G59" s="5" t="str">
        <f>IF(PhieuBauCu!$B$2&gt;3,IF(LEN($B59)=0,"",IF(AND($B59&gt;0,VALUE(SUBSTITUTE($B59,"4","0"))=$B59),1,0)),"")</f>
        <v/>
      </c>
      <c r="H59" s="5" t="str">
        <f>IF(PhieuBauCu!$B$2&gt;4,IF(LEN($B59)=0,"",IF(AND($B59&gt;0,VALUE(SUBSTITUTE($B59,"5","0"))=$B59),1,0)),"")</f>
        <v/>
      </c>
      <c r="I59" s="5" t="str">
        <f>IF(PhieuBauCu!$B$2&gt;5,IF(LEN($B59)=0,"",IF(AND($B59&gt;0,VALUE(SUBSTITUTE($B59,"6","0"))=$B59),1,0)),"")</f>
        <v/>
      </c>
      <c r="J59" s="5" t="str">
        <f>IF(PhieuBauCu!$B$2&gt;6,IF(LEN($B59)=0,"",IF(AND($B59&gt;0,VALUE(SUBSTITUTE($B59,"7","0"))=$B59),1,0)),"")</f>
        <v/>
      </c>
      <c r="K59" s="5" t="str">
        <f>IF(PhieuBauCu!$B$2&gt;7,IF(LEN($B59)=0,"",IF(AND($B59&gt;0,VALUE(SUBSTITUTE($B59,"8","0"))=$B59),1,0)),"")</f>
        <v/>
      </c>
      <c r="L59" s="5" t="str">
        <f>IF(PhieuBauCu!$B$2&gt;8,IF(LEN($B59)=0,"",IF(AND($B59&gt;0,VALUE(SUBSTITUTE($B59,"9","0"))=$B59),1,0)),"")</f>
        <v/>
      </c>
      <c r="M59" s="9">
        <f t="shared" si="1"/>
        <v>0</v>
      </c>
      <c r="N59" s="36">
        <f>IF(AND(M59&lt;=PhieuBauCu!$B$13,M59&gt;=1),1,0)</f>
        <v>0</v>
      </c>
    </row>
    <row r="60" spans="1:14" ht="28.5" customHeight="1">
      <c r="A60" s="2">
        <v>55</v>
      </c>
      <c r="B60" s="3"/>
      <c r="C60" s="48" t="str">
        <f t="shared" si="0"/>
        <v/>
      </c>
      <c r="D60" s="5" t="str">
        <f>IF(PhieuBauCu!$B$2&gt;0,IF(LEN($B60)=0,"",IF(AND($B60&gt;0,VALUE(SUBSTITUTE($B60,"1","0"))=$B60),1,0)),"")</f>
        <v/>
      </c>
      <c r="E60" s="5" t="str">
        <f>IF(PhieuBauCu!$B$2&gt;1,IF(LEN($B60)=0,"",IF(AND($B60&gt;0,VALUE(SUBSTITUTE($B60,"2","0"))=$B60),1,0)),"")</f>
        <v/>
      </c>
      <c r="F60" s="5" t="str">
        <f>IF(PhieuBauCu!$B$2&gt;2,IF(LEN($B60)=0,"",IF(AND($B60&gt;0,VALUE(SUBSTITUTE($B60,"3","0"))=$B60),1,0)),"")</f>
        <v/>
      </c>
      <c r="G60" s="5" t="str">
        <f>IF(PhieuBauCu!$B$2&gt;3,IF(LEN($B60)=0,"",IF(AND($B60&gt;0,VALUE(SUBSTITUTE($B60,"4","0"))=$B60),1,0)),"")</f>
        <v/>
      </c>
      <c r="H60" s="5" t="str">
        <f>IF(PhieuBauCu!$B$2&gt;4,IF(LEN($B60)=0,"",IF(AND($B60&gt;0,VALUE(SUBSTITUTE($B60,"5","0"))=$B60),1,0)),"")</f>
        <v/>
      </c>
      <c r="I60" s="5" t="str">
        <f>IF(PhieuBauCu!$B$2&gt;5,IF(LEN($B60)=0,"",IF(AND($B60&gt;0,VALUE(SUBSTITUTE($B60,"6","0"))=$B60),1,0)),"")</f>
        <v/>
      </c>
      <c r="J60" s="5" t="str">
        <f>IF(PhieuBauCu!$B$2&gt;6,IF(LEN($B60)=0,"",IF(AND($B60&gt;0,VALUE(SUBSTITUTE($B60,"7","0"))=$B60),1,0)),"")</f>
        <v/>
      </c>
      <c r="K60" s="5" t="str">
        <f>IF(PhieuBauCu!$B$2&gt;7,IF(LEN($B60)=0,"",IF(AND($B60&gt;0,VALUE(SUBSTITUTE($B60,"8","0"))=$B60),1,0)),"")</f>
        <v/>
      </c>
      <c r="L60" s="5" t="str">
        <f>IF(PhieuBauCu!$B$2&gt;8,IF(LEN($B60)=0,"",IF(AND($B60&gt;0,VALUE(SUBSTITUTE($B60,"9","0"))=$B60),1,0)),"")</f>
        <v/>
      </c>
      <c r="M60" s="9">
        <f t="shared" si="1"/>
        <v>0</v>
      </c>
      <c r="N60" s="36">
        <f>IF(AND(M60&lt;=PhieuBauCu!$B$13,M60&gt;=1),1,0)</f>
        <v>0</v>
      </c>
    </row>
    <row r="61" spans="1:14" ht="28.5" customHeight="1">
      <c r="A61" s="2">
        <v>56</v>
      </c>
      <c r="B61" s="3"/>
      <c r="C61" s="48" t="str">
        <f t="shared" si="0"/>
        <v/>
      </c>
      <c r="D61" s="5" t="str">
        <f>IF(PhieuBauCu!$B$2&gt;0,IF(LEN($B61)=0,"",IF(AND($B61&gt;0,VALUE(SUBSTITUTE($B61,"1","0"))=$B61),1,0)),"")</f>
        <v/>
      </c>
      <c r="E61" s="5" t="str">
        <f>IF(PhieuBauCu!$B$2&gt;1,IF(LEN($B61)=0,"",IF(AND($B61&gt;0,VALUE(SUBSTITUTE($B61,"2","0"))=$B61),1,0)),"")</f>
        <v/>
      </c>
      <c r="F61" s="5" t="str">
        <f>IF(PhieuBauCu!$B$2&gt;2,IF(LEN($B61)=0,"",IF(AND($B61&gt;0,VALUE(SUBSTITUTE($B61,"3","0"))=$B61),1,0)),"")</f>
        <v/>
      </c>
      <c r="G61" s="5" t="str">
        <f>IF(PhieuBauCu!$B$2&gt;3,IF(LEN($B61)=0,"",IF(AND($B61&gt;0,VALUE(SUBSTITUTE($B61,"4","0"))=$B61),1,0)),"")</f>
        <v/>
      </c>
      <c r="H61" s="5" t="str">
        <f>IF(PhieuBauCu!$B$2&gt;4,IF(LEN($B61)=0,"",IF(AND($B61&gt;0,VALUE(SUBSTITUTE($B61,"5","0"))=$B61),1,0)),"")</f>
        <v/>
      </c>
      <c r="I61" s="5" t="str">
        <f>IF(PhieuBauCu!$B$2&gt;5,IF(LEN($B61)=0,"",IF(AND($B61&gt;0,VALUE(SUBSTITUTE($B61,"6","0"))=$B61),1,0)),"")</f>
        <v/>
      </c>
      <c r="J61" s="5" t="str">
        <f>IF(PhieuBauCu!$B$2&gt;6,IF(LEN($B61)=0,"",IF(AND($B61&gt;0,VALUE(SUBSTITUTE($B61,"7","0"))=$B61),1,0)),"")</f>
        <v/>
      </c>
      <c r="K61" s="5" t="str">
        <f>IF(PhieuBauCu!$B$2&gt;7,IF(LEN($B61)=0,"",IF(AND($B61&gt;0,VALUE(SUBSTITUTE($B61,"8","0"))=$B61),1,0)),"")</f>
        <v/>
      </c>
      <c r="L61" s="5" t="str">
        <f>IF(PhieuBauCu!$B$2&gt;8,IF(LEN($B61)=0,"",IF(AND($B61&gt;0,VALUE(SUBSTITUTE($B61,"9","0"))=$B61),1,0)),"")</f>
        <v/>
      </c>
      <c r="M61" s="9">
        <f t="shared" si="1"/>
        <v>0</v>
      </c>
      <c r="N61" s="36">
        <f>IF(AND(M61&lt;=PhieuBauCu!$B$13,M61&gt;=1),1,0)</f>
        <v>0</v>
      </c>
    </row>
    <row r="62" spans="1:14" ht="28.5" customHeight="1">
      <c r="A62" s="2">
        <v>57</v>
      </c>
      <c r="B62" s="3"/>
      <c r="C62" s="48" t="str">
        <f t="shared" si="0"/>
        <v/>
      </c>
      <c r="D62" s="5" t="str">
        <f>IF(PhieuBauCu!$B$2&gt;0,IF(LEN($B62)=0,"",IF(AND($B62&gt;0,VALUE(SUBSTITUTE($B62,"1","0"))=$B62),1,0)),"")</f>
        <v/>
      </c>
      <c r="E62" s="5" t="str">
        <f>IF(PhieuBauCu!$B$2&gt;1,IF(LEN($B62)=0,"",IF(AND($B62&gt;0,VALUE(SUBSTITUTE($B62,"2","0"))=$B62),1,0)),"")</f>
        <v/>
      </c>
      <c r="F62" s="5" t="str">
        <f>IF(PhieuBauCu!$B$2&gt;2,IF(LEN($B62)=0,"",IF(AND($B62&gt;0,VALUE(SUBSTITUTE($B62,"3","0"))=$B62),1,0)),"")</f>
        <v/>
      </c>
      <c r="G62" s="5" t="str">
        <f>IF(PhieuBauCu!$B$2&gt;3,IF(LEN($B62)=0,"",IF(AND($B62&gt;0,VALUE(SUBSTITUTE($B62,"4","0"))=$B62),1,0)),"")</f>
        <v/>
      </c>
      <c r="H62" s="5" t="str">
        <f>IF(PhieuBauCu!$B$2&gt;4,IF(LEN($B62)=0,"",IF(AND($B62&gt;0,VALUE(SUBSTITUTE($B62,"5","0"))=$B62),1,0)),"")</f>
        <v/>
      </c>
      <c r="I62" s="5" t="str">
        <f>IF(PhieuBauCu!$B$2&gt;5,IF(LEN($B62)=0,"",IF(AND($B62&gt;0,VALUE(SUBSTITUTE($B62,"6","0"))=$B62),1,0)),"")</f>
        <v/>
      </c>
      <c r="J62" s="5" t="str">
        <f>IF(PhieuBauCu!$B$2&gt;6,IF(LEN($B62)=0,"",IF(AND($B62&gt;0,VALUE(SUBSTITUTE($B62,"7","0"))=$B62),1,0)),"")</f>
        <v/>
      </c>
      <c r="K62" s="5" t="str">
        <f>IF(PhieuBauCu!$B$2&gt;7,IF(LEN($B62)=0,"",IF(AND($B62&gt;0,VALUE(SUBSTITUTE($B62,"8","0"))=$B62),1,0)),"")</f>
        <v/>
      </c>
      <c r="L62" s="5" t="str">
        <f>IF(PhieuBauCu!$B$2&gt;8,IF(LEN($B62)=0,"",IF(AND($B62&gt;0,VALUE(SUBSTITUTE($B62,"9","0"))=$B62),1,0)),"")</f>
        <v/>
      </c>
      <c r="M62" s="9">
        <f t="shared" si="1"/>
        <v>0</v>
      </c>
      <c r="N62" s="36">
        <f>IF(AND(M62&lt;=PhieuBauCu!$B$13,M62&gt;=1),1,0)</f>
        <v>0</v>
      </c>
    </row>
    <row r="63" spans="1:14" ht="28.5" customHeight="1">
      <c r="A63" s="2">
        <v>58</v>
      </c>
      <c r="B63" s="3"/>
      <c r="C63" s="48" t="str">
        <f t="shared" si="0"/>
        <v/>
      </c>
      <c r="D63" s="5" t="str">
        <f>IF(PhieuBauCu!$B$2&gt;0,IF(LEN($B63)=0,"",IF(AND($B63&gt;0,VALUE(SUBSTITUTE($B63,"1","0"))=$B63),1,0)),"")</f>
        <v/>
      </c>
      <c r="E63" s="5" t="str">
        <f>IF(PhieuBauCu!$B$2&gt;1,IF(LEN($B63)=0,"",IF(AND($B63&gt;0,VALUE(SUBSTITUTE($B63,"2","0"))=$B63),1,0)),"")</f>
        <v/>
      </c>
      <c r="F63" s="5" t="str">
        <f>IF(PhieuBauCu!$B$2&gt;2,IF(LEN($B63)=0,"",IF(AND($B63&gt;0,VALUE(SUBSTITUTE($B63,"3","0"))=$B63),1,0)),"")</f>
        <v/>
      </c>
      <c r="G63" s="5" t="str">
        <f>IF(PhieuBauCu!$B$2&gt;3,IF(LEN($B63)=0,"",IF(AND($B63&gt;0,VALUE(SUBSTITUTE($B63,"4","0"))=$B63),1,0)),"")</f>
        <v/>
      </c>
      <c r="H63" s="5" t="str">
        <f>IF(PhieuBauCu!$B$2&gt;4,IF(LEN($B63)=0,"",IF(AND($B63&gt;0,VALUE(SUBSTITUTE($B63,"5","0"))=$B63),1,0)),"")</f>
        <v/>
      </c>
      <c r="I63" s="5" t="str">
        <f>IF(PhieuBauCu!$B$2&gt;5,IF(LEN($B63)=0,"",IF(AND($B63&gt;0,VALUE(SUBSTITUTE($B63,"6","0"))=$B63),1,0)),"")</f>
        <v/>
      </c>
      <c r="J63" s="5" t="str">
        <f>IF(PhieuBauCu!$B$2&gt;6,IF(LEN($B63)=0,"",IF(AND($B63&gt;0,VALUE(SUBSTITUTE($B63,"7","0"))=$B63),1,0)),"")</f>
        <v/>
      </c>
      <c r="K63" s="5" t="str">
        <f>IF(PhieuBauCu!$B$2&gt;7,IF(LEN($B63)=0,"",IF(AND($B63&gt;0,VALUE(SUBSTITUTE($B63,"8","0"))=$B63),1,0)),"")</f>
        <v/>
      </c>
      <c r="L63" s="5" t="str">
        <f>IF(PhieuBauCu!$B$2&gt;8,IF(LEN($B63)=0,"",IF(AND($B63&gt;0,VALUE(SUBSTITUTE($B63,"9","0"))=$B63),1,0)),"")</f>
        <v/>
      </c>
      <c r="M63" s="9">
        <f t="shared" si="1"/>
        <v>0</v>
      </c>
      <c r="N63" s="36">
        <f>IF(AND(M63&lt;=PhieuBauCu!$B$13,M63&gt;=1),1,0)</f>
        <v>0</v>
      </c>
    </row>
    <row r="64" spans="1:14" ht="28.5" customHeight="1">
      <c r="A64" s="2">
        <v>59</v>
      </c>
      <c r="B64" s="3"/>
      <c r="C64" s="48" t="str">
        <f t="shared" si="0"/>
        <v/>
      </c>
      <c r="D64" s="5" t="str">
        <f>IF(PhieuBauCu!$B$2&gt;0,IF(LEN($B64)=0,"",IF(AND($B64&gt;0,VALUE(SUBSTITUTE($B64,"1","0"))=$B64),1,0)),"")</f>
        <v/>
      </c>
      <c r="E64" s="5" t="str">
        <f>IF(PhieuBauCu!$B$2&gt;1,IF(LEN($B64)=0,"",IF(AND($B64&gt;0,VALUE(SUBSTITUTE($B64,"2","0"))=$B64),1,0)),"")</f>
        <v/>
      </c>
      <c r="F64" s="5" t="str">
        <f>IF(PhieuBauCu!$B$2&gt;2,IF(LEN($B64)=0,"",IF(AND($B64&gt;0,VALUE(SUBSTITUTE($B64,"3","0"))=$B64),1,0)),"")</f>
        <v/>
      </c>
      <c r="G64" s="5" t="str">
        <f>IF(PhieuBauCu!$B$2&gt;3,IF(LEN($B64)=0,"",IF(AND($B64&gt;0,VALUE(SUBSTITUTE($B64,"4","0"))=$B64),1,0)),"")</f>
        <v/>
      </c>
      <c r="H64" s="5" t="str">
        <f>IF(PhieuBauCu!$B$2&gt;4,IF(LEN($B64)=0,"",IF(AND($B64&gt;0,VALUE(SUBSTITUTE($B64,"5","0"))=$B64),1,0)),"")</f>
        <v/>
      </c>
      <c r="I64" s="5" t="str">
        <f>IF(PhieuBauCu!$B$2&gt;5,IF(LEN($B64)=0,"",IF(AND($B64&gt;0,VALUE(SUBSTITUTE($B64,"6","0"))=$B64),1,0)),"")</f>
        <v/>
      </c>
      <c r="J64" s="5" t="str">
        <f>IF(PhieuBauCu!$B$2&gt;6,IF(LEN($B64)=0,"",IF(AND($B64&gt;0,VALUE(SUBSTITUTE($B64,"7","0"))=$B64),1,0)),"")</f>
        <v/>
      </c>
      <c r="K64" s="5" t="str">
        <f>IF(PhieuBauCu!$B$2&gt;7,IF(LEN($B64)=0,"",IF(AND($B64&gt;0,VALUE(SUBSTITUTE($B64,"8","0"))=$B64),1,0)),"")</f>
        <v/>
      </c>
      <c r="L64" s="5" t="str">
        <f>IF(PhieuBauCu!$B$2&gt;8,IF(LEN($B64)=0,"",IF(AND($B64&gt;0,VALUE(SUBSTITUTE($B64,"9","0"))=$B64),1,0)),"")</f>
        <v/>
      </c>
      <c r="M64" s="9">
        <f t="shared" si="1"/>
        <v>0</v>
      </c>
      <c r="N64" s="36">
        <f>IF(AND(M64&lt;=PhieuBauCu!$B$13,M64&gt;=1),1,0)</f>
        <v>0</v>
      </c>
    </row>
    <row r="65" spans="1:14" ht="28.5" customHeight="1">
      <c r="A65" s="2">
        <v>60</v>
      </c>
      <c r="B65" s="3"/>
      <c r="C65" s="48" t="str">
        <f t="shared" si="0"/>
        <v/>
      </c>
      <c r="D65" s="5" t="str">
        <f>IF(PhieuBauCu!$B$2&gt;0,IF(LEN($B65)=0,"",IF(AND($B65&gt;0,VALUE(SUBSTITUTE($B65,"1","0"))=$B65),1,0)),"")</f>
        <v/>
      </c>
      <c r="E65" s="5" t="str">
        <f>IF(PhieuBauCu!$B$2&gt;1,IF(LEN($B65)=0,"",IF(AND($B65&gt;0,VALUE(SUBSTITUTE($B65,"2","0"))=$B65),1,0)),"")</f>
        <v/>
      </c>
      <c r="F65" s="5" t="str">
        <f>IF(PhieuBauCu!$B$2&gt;2,IF(LEN($B65)=0,"",IF(AND($B65&gt;0,VALUE(SUBSTITUTE($B65,"3","0"))=$B65),1,0)),"")</f>
        <v/>
      </c>
      <c r="G65" s="5" t="str">
        <f>IF(PhieuBauCu!$B$2&gt;3,IF(LEN($B65)=0,"",IF(AND($B65&gt;0,VALUE(SUBSTITUTE($B65,"4","0"))=$B65),1,0)),"")</f>
        <v/>
      </c>
      <c r="H65" s="5" t="str">
        <f>IF(PhieuBauCu!$B$2&gt;4,IF(LEN($B65)=0,"",IF(AND($B65&gt;0,VALUE(SUBSTITUTE($B65,"5","0"))=$B65),1,0)),"")</f>
        <v/>
      </c>
      <c r="I65" s="5" t="str">
        <f>IF(PhieuBauCu!$B$2&gt;5,IF(LEN($B65)=0,"",IF(AND($B65&gt;0,VALUE(SUBSTITUTE($B65,"6","0"))=$B65),1,0)),"")</f>
        <v/>
      </c>
      <c r="J65" s="5" t="str">
        <f>IF(PhieuBauCu!$B$2&gt;6,IF(LEN($B65)=0,"",IF(AND($B65&gt;0,VALUE(SUBSTITUTE($B65,"7","0"))=$B65),1,0)),"")</f>
        <v/>
      </c>
      <c r="K65" s="5" t="str">
        <f>IF(PhieuBauCu!$B$2&gt;7,IF(LEN($B65)=0,"",IF(AND($B65&gt;0,VALUE(SUBSTITUTE($B65,"8","0"))=$B65),1,0)),"")</f>
        <v/>
      </c>
      <c r="L65" s="5" t="str">
        <f>IF(PhieuBauCu!$B$2&gt;8,IF(LEN($B65)=0,"",IF(AND($B65&gt;0,VALUE(SUBSTITUTE($B65,"9","0"))=$B65),1,0)),"")</f>
        <v/>
      </c>
      <c r="M65" s="9">
        <f t="shared" si="1"/>
        <v>0</v>
      </c>
      <c r="N65" s="36">
        <f>IF(AND(M65&lt;=PhieuBauCu!$B$13,M65&gt;=1),1,0)</f>
        <v>0</v>
      </c>
    </row>
    <row r="66" spans="1:14" ht="28.5" customHeight="1">
      <c r="A66" s="2">
        <v>61</v>
      </c>
      <c r="B66" s="3"/>
      <c r="C66" s="48" t="str">
        <f t="shared" si="0"/>
        <v/>
      </c>
      <c r="D66" s="5" t="str">
        <f>IF(PhieuBauCu!$B$2&gt;0,IF(LEN($B66)=0,"",IF(AND($B66&gt;0,VALUE(SUBSTITUTE($B66,"1","0"))=$B66),1,0)),"")</f>
        <v/>
      </c>
      <c r="E66" s="5" t="str">
        <f>IF(PhieuBauCu!$B$2&gt;1,IF(LEN($B66)=0,"",IF(AND($B66&gt;0,VALUE(SUBSTITUTE($B66,"2","0"))=$B66),1,0)),"")</f>
        <v/>
      </c>
      <c r="F66" s="5" t="str">
        <f>IF(PhieuBauCu!$B$2&gt;2,IF(LEN($B66)=0,"",IF(AND($B66&gt;0,VALUE(SUBSTITUTE($B66,"3","0"))=$B66),1,0)),"")</f>
        <v/>
      </c>
      <c r="G66" s="5" t="str">
        <f>IF(PhieuBauCu!$B$2&gt;3,IF(LEN($B66)=0,"",IF(AND($B66&gt;0,VALUE(SUBSTITUTE($B66,"4","0"))=$B66),1,0)),"")</f>
        <v/>
      </c>
      <c r="H66" s="5" t="str">
        <f>IF(PhieuBauCu!$B$2&gt;4,IF(LEN($B66)=0,"",IF(AND($B66&gt;0,VALUE(SUBSTITUTE($B66,"5","0"))=$B66),1,0)),"")</f>
        <v/>
      </c>
      <c r="I66" s="5" t="str">
        <f>IF(PhieuBauCu!$B$2&gt;5,IF(LEN($B66)=0,"",IF(AND($B66&gt;0,VALUE(SUBSTITUTE($B66,"6","0"))=$B66),1,0)),"")</f>
        <v/>
      </c>
      <c r="J66" s="5" t="str">
        <f>IF(PhieuBauCu!$B$2&gt;6,IF(LEN($B66)=0,"",IF(AND($B66&gt;0,VALUE(SUBSTITUTE($B66,"7","0"))=$B66),1,0)),"")</f>
        <v/>
      </c>
      <c r="K66" s="5" t="str">
        <f>IF(PhieuBauCu!$B$2&gt;7,IF(LEN($B66)=0,"",IF(AND($B66&gt;0,VALUE(SUBSTITUTE($B66,"8","0"))=$B66),1,0)),"")</f>
        <v/>
      </c>
      <c r="L66" s="5" t="str">
        <f>IF(PhieuBauCu!$B$2&gt;8,IF(LEN($B66)=0,"",IF(AND($B66&gt;0,VALUE(SUBSTITUTE($B66,"9","0"))=$B66),1,0)),"")</f>
        <v/>
      </c>
      <c r="M66" s="9">
        <f t="shared" si="1"/>
        <v>0</v>
      </c>
      <c r="N66" s="36">
        <f>IF(AND(M66&lt;=PhieuBauCu!$B$13,M66&gt;=1),1,0)</f>
        <v>0</v>
      </c>
    </row>
    <row r="67" spans="1:14" ht="28.5" customHeight="1">
      <c r="A67" s="2">
        <v>62</v>
      </c>
      <c r="B67" s="3"/>
      <c r="C67" s="48" t="str">
        <f t="shared" si="0"/>
        <v/>
      </c>
      <c r="D67" s="5" t="str">
        <f>IF(PhieuBauCu!$B$2&gt;0,IF(LEN($B67)=0,"",IF(AND($B67&gt;0,VALUE(SUBSTITUTE($B67,"1","0"))=$B67),1,0)),"")</f>
        <v/>
      </c>
      <c r="E67" s="5" t="str">
        <f>IF(PhieuBauCu!$B$2&gt;1,IF(LEN($B67)=0,"",IF(AND($B67&gt;0,VALUE(SUBSTITUTE($B67,"2","0"))=$B67),1,0)),"")</f>
        <v/>
      </c>
      <c r="F67" s="5" t="str">
        <f>IF(PhieuBauCu!$B$2&gt;2,IF(LEN($B67)=0,"",IF(AND($B67&gt;0,VALUE(SUBSTITUTE($B67,"3","0"))=$B67),1,0)),"")</f>
        <v/>
      </c>
      <c r="G67" s="5" t="str">
        <f>IF(PhieuBauCu!$B$2&gt;3,IF(LEN($B67)=0,"",IF(AND($B67&gt;0,VALUE(SUBSTITUTE($B67,"4","0"))=$B67),1,0)),"")</f>
        <v/>
      </c>
      <c r="H67" s="5" t="str">
        <f>IF(PhieuBauCu!$B$2&gt;4,IF(LEN($B67)=0,"",IF(AND($B67&gt;0,VALUE(SUBSTITUTE($B67,"5","0"))=$B67),1,0)),"")</f>
        <v/>
      </c>
      <c r="I67" s="5" t="str">
        <f>IF(PhieuBauCu!$B$2&gt;5,IF(LEN($B67)=0,"",IF(AND($B67&gt;0,VALUE(SUBSTITUTE($B67,"6","0"))=$B67),1,0)),"")</f>
        <v/>
      </c>
      <c r="J67" s="5" t="str">
        <f>IF(PhieuBauCu!$B$2&gt;6,IF(LEN($B67)=0,"",IF(AND($B67&gt;0,VALUE(SUBSTITUTE($B67,"7","0"))=$B67),1,0)),"")</f>
        <v/>
      </c>
      <c r="K67" s="5" t="str">
        <f>IF(PhieuBauCu!$B$2&gt;7,IF(LEN($B67)=0,"",IF(AND($B67&gt;0,VALUE(SUBSTITUTE($B67,"8","0"))=$B67),1,0)),"")</f>
        <v/>
      </c>
      <c r="L67" s="5" t="str">
        <f>IF(PhieuBauCu!$B$2&gt;8,IF(LEN($B67)=0,"",IF(AND($B67&gt;0,VALUE(SUBSTITUTE($B67,"9","0"))=$B67),1,0)),"")</f>
        <v/>
      </c>
      <c r="M67" s="9">
        <f t="shared" si="1"/>
        <v>0</v>
      </c>
      <c r="N67" s="36">
        <f>IF(AND(M67&lt;=PhieuBauCu!$B$13,M67&gt;=1),1,0)</f>
        <v>0</v>
      </c>
    </row>
    <row r="68" spans="1:14" ht="28.5" customHeight="1">
      <c r="A68" s="2">
        <v>63</v>
      </c>
      <c r="B68" s="3"/>
      <c r="C68" s="48" t="str">
        <f t="shared" si="0"/>
        <v/>
      </c>
      <c r="D68" s="5" t="str">
        <f>IF(PhieuBauCu!$B$2&gt;0,IF(LEN($B68)=0,"",IF(AND($B68&gt;0,VALUE(SUBSTITUTE($B68,"1","0"))=$B68),1,0)),"")</f>
        <v/>
      </c>
      <c r="E68" s="5" t="str">
        <f>IF(PhieuBauCu!$B$2&gt;1,IF(LEN($B68)=0,"",IF(AND($B68&gt;0,VALUE(SUBSTITUTE($B68,"2","0"))=$B68),1,0)),"")</f>
        <v/>
      </c>
      <c r="F68" s="5" t="str">
        <f>IF(PhieuBauCu!$B$2&gt;2,IF(LEN($B68)=0,"",IF(AND($B68&gt;0,VALUE(SUBSTITUTE($B68,"3","0"))=$B68),1,0)),"")</f>
        <v/>
      </c>
      <c r="G68" s="5" t="str">
        <f>IF(PhieuBauCu!$B$2&gt;3,IF(LEN($B68)=0,"",IF(AND($B68&gt;0,VALUE(SUBSTITUTE($B68,"4","0"))=$B68),1,0)),"")</f>
        <v/>
      </c>
      <c r="H68" s="5" t="str">
        <f>IF(PhieuBauCu!$B$2&gt;4,IF(LEN($B68)=0,"",IF(AND($B68&gt;0,VALUE(SUBSTITUTE($B68,"5","0"))=$B68),1,0)),"")</f>
        <v/>
      </c>
      <c r="I68" s="5" t="str">
        <f>IF(PhieuBauCu!$B$2&gt;5,IF(LEN($B68)=0,"",IF(AND($B68&gt;0,VALUE(SUBSTITUTE($B68,"6","0"))=$B68),1,0)),"")</f>
        <v/>
      </c>
      <c r="J68" s="5" t="str">
        <f>IF(PhieuBauCu!$B$2&gt;6,IF(LEN($B68)=0,"",IF(AND($B68&gt;0,VALUE(SUBSTITUTE($B68,"7","0"))=$B68),1,0)),"")</f>
        <v/>
      </c>
      <c r="K68" s="5" t="str">
        <f>IF(PhieuBauCu!$B$2&gt;7,IF(LEN($B68)=0,"",IF(AND($B68&gt;0,VALUE(SUBSTITUTE($B68,"8","0"))=$B68),1,0)),"")</f>
        <v/>
      </c>
      <c r="L68" s="5" t="str">
        <f>IF(PhieuBauCu!$B$2&gt;8,IF(LEN($B68)=0,"",IF(AND($B68&gt;0,VALUE(SUBSTITUTE($B68,"9","0"))=$B68),1,0)),"")</f>
        <v/>
      </c>
      <c r="M68" s="9">
        <f t="shared" si="1"/>
        <v>0</v>
      </c>
      <c r="N68" s="36">
        <f>IF(AND(M68&lt;=PhieuBauCu!$B$13,M68&gt;=1),1,0)</f>
        <v>0</v>
      </c>
    </row>
    <row r="69" spans="1:14" ht="28.5" customHeight="1">
      <c r="A69" s="2">
        <v>64</v>
      </c>
      <c r="B69" s="3"/>
      <c r="C69" s="48" t="str">
        <f t="shared" si="0"/>
        <v/>
      </c>
      <c r="D69" s="5" t="str">
        <f>IF(PhieuBauCu!$B$2&gt;0,IF(LEN($B69)=0,"",IF(AND($B69&gt;0,VALUE(SUBSTITUTE($B69,"1","0"))=$B69),1,0)),"")</f>
        <v/>
      </c>
      <c r="E69" s="5" t="str">
        <f>IF(PhieuBauCu!$B$2&gt;1,IF(LEN($B69)=0,"",IF(AND($B69&gt;0,VALUE(SUBSTITUTE($B69,"2","0"))=$B69),1,0)),"")</f>
        <v/>
      </c>
      <c r="F69" s="5" t="str">
        <f>IF(PhieuBauCu!$B$2&gt;2,IF(LEN($B69)=0,"",IF(AND($B69&gt;0,VALUE(SUBSTITUTE($B69,"3","0"))=$B69),1,0)),"")</f>
        <v/>
      </c>
      <c r="G69" s="5" t="str">
        <f>IF(PhieuBauCu!$B$2&gt;3,IF(LEN($B69)=0,"",IF(AND($B69&gt;0,VALUE(SUBSTITUTE($B69,"4","0"))=$B69),1,0)),"")</f>
        <v/>
      </c>
      <c r="H69" s="5" t="str">
        <f>IF(PhieuBauCu!$B$2&gt;4,IF(LEN($B69)=0,"",IF(AND($B69&gt;0,VALUE(SUBSTITUTE($B69,"5","0"))=$B69),1,0)),"")</f>
        <v/>
      </c>
      <c r="I69" s="5" t="str">
        <f>IF(PhieuBauCu!$B$2&gt;5,IF(LEN($B69)=0,"",IF(AND($B69&gt;0,VALUE(SUBSTITUTE($B69,"6","0"))=$B69),1,0)),"")</f>
        <v/>
      </c>
      <c r="J69" s="5" t="str">
        <f>IF(PhieuBauCu!$B$2&gt;6,IF(LEN($B69)=0,"",IF(AND($B69&gt;0,VALUE(SUBSTITUTE($B69,"7","0"))=$B69),1,0)),"")</f>
        <v/>
      </c>
      <c r="K69" s="5" t="str">
        <f>IF(PhieuBauCu!$B$2&gt;7,IF(LEN($B69)=0,"",IF(AND($B69&gt;0,VALUE(SUBSTITUTE($B69,"8","0"))=$B69),1,0)),"")</f>
        <v/>
      </c>
      <c r="L69" s="5" t="str">
        <f>IF(PhieuBauCu!$B$2&gt;8,IF(LEN($B69)=0,"",IF(AND($B69&gt;0,VALUE(SUBSTITUTE($B69,"9","0"))=$B69),1,0)),"")</f>
        <v/>
      </c>
      <c r="M69" s="9">
        <f t="shared" si="1"/>
        <v>0</v>
      </c>
      <c r="N69" s="36">
        <f>IF(AND(M69&lt;=PhieuBauCu!$B$13,M69&gt;=1),1,0)</f>
        <v>0</v>
      </c>
    </row>
    <row r="70" spans="1:14" ht="28.5" customHeight="1">
      <c r="A70" s="2">
        <v>65</v>
      </c>
      <c r="B70" s="3"/>
      <c r="C70" s="48" t="str">
        <f t="shared" si="0"/>
        <v/>
      </c>
      <c r="D70" s="5" t="str">
        <f>IF(PhieuBauCu!$B$2&gt;0,IF(LEN($B70)=0,"",IF(AND($B70&gt;0,VALUE(SUBSTITUTE($B70,"1","0"))=$B70),1,0)),"")</f>
        <v/>
      </c>
      <c r="E70" s="5" t="str">
        <f>IF(PhieuBauCu!$B$2&gt;1,IF(LEN($B70)=0,"",IF(AND($B70&gt;0,VALUE(SUBSTITUTE($B70,"2","0"))=$B70),1,0)),"")</f>
        <v/>
      </c>
      <c r="F70" s="5" t="str">
        <f>IF(PhieuBauCu!$B$2&gt;2,IF(LEN($B70)=0,"",IF(AND($B70&gt;0,VALUE(SUBSTITUTE($B70,"3","0"))=$B70),1,0)),"")</f>
        <v/>
      </c>
      <c r="G70" s="5" t="str">
        <f>IF(PhieuBauCu!$B$2&gt;3,IF(LEN($B70)=0,"",IF(AND($B70&gt;0,VALUE(SUBSTITUTE($B70,"4","0"))=$B70),1,0)),"")</f>
        <v/>
      </c>
      <c r="H70" s="5" t="str">
        <f>IF(PhieuBauCu!$B$2&gt;4,IF(LEN($B70)=0,"",IF(AND($B70&gt;0,VALUE(SUBSTITUTE($B70,"5","0"))=$B70),1,0)),"")</f>
        <v/>
      </c>
      <c r="I70" s="5" t="str">
        <f>IF(PhieuBauCu!$B$2&gt;5,IF(LEN($B70)=0,"",IF(AND($B70&gt;0,VALUE(SUBSTITUTE($B70,"6","0"))=$B70),1,0)),"")</f>
        <v/>
      </c>
      <c r="J70" s="5" t="str">
        <f>IF(PhieuBauCu!$B$2&gt;6,IF(LEN($B70)=0,"",IF(AND($B70&gt;0,VALUE(SUBSTITUTE($B70,"7","0"))=$B70),1,0)),"")</f>
        <v/>
      </c>
      <c r="K70" s="5" t="str">
        <f>IF(PhieuBauCu!$B$2&gt;7,IF(LEN($B70)=0,"",IF(AND($B70&gt;0,VALUE(SUBSTITUTE($B70,"8","0"))=$B70),1,0)),"")</f>
        <v/>
      </c>
      <c r="L70" s="5" t="str">
        <f>IF(PhieuBauCu!$B$2&gt;8,IF(LEN($B70)=0,"",IF(AND($B70&gt;0,VALUE(SUBSTITUTE($B70,"9","0"))=$B70),1,0)),"")</f>
        <v/>
      </c>
      <c r="M70" s="9">
        <f t="shared" si="1"/>
        <v>0</v>
      </c>
      <c r="N70" s="36">
        <f>IF(AND(M70&lt;=PhieuBauCu!$B$13,M70&gt;=1),1,0)</f>
        <v>0</v>
      </c>
    </row>
    <row r="71" spans="1:14" ht="28.5" customHeight="1">
      <c r="A71" s="2">
        <v>66</v>
      </c>
      <c r="B71" s="3"/>
      <c r="C71" s="48" t="str">
        <f t="shared" ref="C71:C134" si="2">IF(LEN(B71)&gt;0,IF(N71=1,"Ok","Not Ok"),"")</f>
        <v/>
      </c>
      <c r="D71" s="5" t="str">
        <f>IF(PhieuBauCu!$B$2&gt;0,IF(LEN($B71)=0,"",IF(AND($B71&gt;0,VALUE(SUBSTITUTE($B71,"1","0"))=$B71),1,0)),"")</f>
        <v/>
      </c>
      <c r="E71" s="5" t="str">
        <f>IF(PhieuBauCu!$B$2&gt;1,IF(LEN($B71)=0,"",IF(AND($B71&gt;0,VALUE(SUBSTITUTE($B71,"2","0"))=$B71),1,0)),"")</f>
        <v/>
      </c>
      <c r="F71" s="5" t="str">
        <f>IF(PhieuBauCu!$B$2&gt;2,IF(LEN($B71)=0,"",IF(AND($B71&gt;0,VALUE(SUBSTITUTE($B71,"3","0"))=$B71),1,0)),"")</f>
        <v/>
      </c>
      <c r="G71" s="5" t="str">
        <f>IF(PhieuBauCu!$B$2&gt;3,IF(LEN($B71)=0,"",IF(AND($B71&gt;0,VALUE(SUBSTITUTE($B71,"4","0"))=$B71),1,0)),"")</f>
        <v/>
      </c>
      <c r="H71" s="5" t="str">
        <f>IF(PhieuBauCu!$B$2&gt;4,IF(LEN($B71)=0,"",IF(AND($B71&gt;0,VALUE(SUBSTITUTE($B71,"5","0"))=$B71),1,0)),"")</f>
        <v/>
      </c>
      <c r="I71" s="5" t="str">
        <f>IF(PhieuBauCu!$B$2&gt;5,IF(LEN($B71)=0,"",IF(AND($B71&gt;0,VALUE(SUBSTITUTE($B71,"6","0"))=$B71),1,0)),"")</f>
        <v/>
      </c>
      <c r="J71" s="5" t="str">
        <f>IF(PhieuBauCu!$B$2&gt;6,IF(LEN($B71)=0,"",IF(AND($B71&gt;0,VALUE(SUBSTITUTE($B71,"7","0"))=$B71),1,0)),"")</f>
        <v/>
      </c>
      <c r="K71" s="5" t="str">
        <f>IF(PhieuBauCu!$B$2&gt;7,IF(LEN($B71)=0,"",IF(AND($B71&gt;0,VALUE(SUBSTITUTE($B71,"8","0"))=$B71),1,0)),"")</f>
        <v/>
      </c>
      <c r="L71" s="5" t="str">
        <f>IF(PhieuBauCu!$B$2&gt;8,IF(LEN($B71)=0,"",IF(AND($B71&gt;0,VALUE(SUBSTITUTE($B71,"9","0"))=$B71),1,0)),"")</f>
        <v/>
      </c>
      <c r="M71" s="9">
        <f t="shared" ref="M71:M134" si="3">SUMIF(D71:L71,1)</f>
        <v>0</v>
      </c>
      <c r="N71" s="36">
        <f>IF(AND(M71&lt;=PhieuBauCu!$B$13,M71&gt;=1),1,0)</f>
        <v>0</v>
      </c>
    </row>
    <row r="72" spans="1:14" ht="28.5" customHeight="1">
      <c r="A72" s="2">
        <v>67</v>
      </c>
      <c r="B72" s="3"/>
      <c r="C72" s="48" t="str">
        <f t="shared" si="2"/>
        <v/>
      </c>
      <c r="D72" s="5" t="str">
        <f>IF(PhieuBauCu!$B$2&gt;0,IF(LEN($B72)=0,"",IF(AND($B72&gt;0,VALUE(SUBSTITUTE($B72,"1","0"))=$B72),1,0)),"")</f>
        <v/>
      </c>
      <c r="E72" s="5" t="str">
        <f>IF(PhieuBauCu!$B$2&gt;1,IF(LEN($B72)=0,"",IF(AND($B72&gt;0,VALUE(SUBSTITUTE($B72,"2","0"))=$B72),1,0)),"")</f>
        <v/>
      </c>
      <c r="F72" s="5" t="str">
        <f>IF(PhieuBauCu!$B$2&gt;2,IF(LEN($B72)=0,"",IF(AND($B72&gt;0,VALUE(SUBSTITUTE($B72,"3","0"))=$B72),1,0)),"")</f>
        <v/>
      </c>
      <c r="G72" s="5" t="str">
        <f>IF(PhieuBauCu!$B$2&gt;3,IF(LEN($B72)=0,"",IF(AND($B72&gt;0,VALUE(SUBSTITUTE($B72,"4","0"))=$B72),1,0)),"")</f>
        <v/>
      </c>
      <c r="H72" s="5" t="str">
        <f>IF(PhieuBauCu!$B$2&gt;4,IF(LEN($B72)=0,"",IF(AND($B72&gt;0,VALUE(SUBSTITUTE($B72,"5","0"))=$B72),1,0)),"")</f>
        <v/>
      </c>
      <c r="I72" s="5" t="str">
        <f>IF(PhieuBauCu!$B$2&gt;5,IF(LEN($B72)=0,"",IF(AND($B72&gt;0,VALUE(SUBSTITUTE($B72,"6","0"))=$B72),1,0)),"")</f>
        <v/>
      </c>
      <c r="J72" s="5" t="str">
        <f>IF(PhieuBauCu!$B$2&gt;6,IF(LEN($B72)=0,"",IF(AND($B72&gt;0,VALUE(SUBSTITUTE($B72,"7","0"))=$B72),1,0)),"")</f>
        <v/>
      </c>
      <c r="K72" s="5" t="str">
        <f>IF(PhieuBauCu!$B$2&gt;7,IF(LEN($B72)=0,"",IF(AND($B72&gt;0,VALUE(SUBSTITUTE($B72,"8","0"))=$B72),1,0)),"")</f>
        <v/>
      </c>
      <c r="L72" s="5" t="str">
        <f>IF(PhieuBauCu!$B$2&gt;8,IF(LEN($B72)=0,"",IF(AND($B72&gt;0,VALUE(SUBSTITUTE($B72,"9","0"))=$B72),1,0)),"")</f>
        <v/>
      </c>
      <c r="M72" s="9">
        <f t="shared" si="3"/>
        <v>0</v>
      </c>
      <c r="N72" s="36">
        <f>IF(AND(M72&lt;=PhieuBauCu!$B$13,M72&gt;=1),1,0)</f>
        <v>0</v>
      </c>
    </row>
    <row r="73" spans="1:14" ht="28.5" customHeight="1">
      <c r="A73" s="2">
        <v>68</v>
      </c>
      <c r="B73" s="3"/>
      <c r="C73" s="48" t="str">
        <f t="shared" si="2"/>
        <v/>
      </c>
      <c r="D73" s="5" t="str">
        <f>IF(PhieuBauCu!$B$2&gt;0,IF(LEN($B73)=0,"",IF(AND($B73&gt;0,VALUE(SUBSTITUTE($B73,"1","0"))=$B73),1,0)),"")</f>
        <v/>
      </c>
      <c r="E73" s="5" t="str">
        <f>IF(PhieuBauCu!$B$2&gt;1,IF(LEN($B73)=0,"",IF(AND($B73&gt;0,VALUE(SUBSTITUTE($B73,"2","0"))=$B73),1,0)),"")</f>
        <v/>
      </c>
      <c r="F73" s="5" t="str">
        <f>IF(PhieuBauCu!$B$2&gt;2,IF(LEN($B73)=0,"",IF(AND($B73&gt;0,VALUE(SUBSTITUTE($B73,"3","0"))=$B73),1,0)),"")</f>
        <v/>
      </c>
      <c r="G73" s="5" t="str">
        <f>IF(PhieuBauCu!$B$2&gt;3,IF(LEN($B73)=0,"",IF(AND($B73&gt;0,VALUE(SUBSTITUTE($B73,"4","0"))=$B73),1,0)),"")</f>
        <v/>
      </c>
      <c r="H73" s="5" t="str">
        <f>IF(PhieuBauCu!$B$2&gt;4,IF(LEN($B73)=0,"",IF(AND($B73&gt;0,VALUE(SUBSTITUTE($B73,"5","0"))=$B73),1,0)),"")</f>
        <v/>
      </c>
      <c r="I73" s="5" t="str">
        <f>IF(PhieuBauCu!$B$2&gt;5,IF(LEN($B73)=0,"",IF(AND($B73&gt;0,VALUE(SUBSTITUTE($B73,"6","0"))=$B73),1,0)),"")</f>
        <v/>
      </c>
      <c r="J73" s="5" t="str">
        <f>IF(PhieuBauCu!$B$2&gt;6,IF(LEN($B73)=0,"",IF(AND($B73&gt;0,VALUE(SUBSTITUTE($B73,"7","0"))=$B73),1,0)),"")</f>
        <v/>
      </c>
      <c r="K73" s="5" t="str">
        <f>IF(PhieuBauCu!$B$2&gt;7,IF(LEN($B73)=0,"",IF(AND($B73&gt;0,VALUE(SUBSTITUTE($B73,"8","0"))=$B73),1,0)),"")</f>
        <v/>
      </c>
      <c r="L73" s="5" t="str">
        <f>IF(PhieuBauCu!$B$2&gt;8,IF(LEN($B73)=0,"",IF(AND($B73&gt;0,VALUE(SUBSTITUTE($B73,"9","0"))=$B73),1,0)),"")</f>
        <v/>
      </c>
      <c r="M73" s="9">
        <f t="shared" si="3"/>
        <v>0</v>
      </c>
      <c r="N73" s="36">
        <f>IF(AND(M73&lt;=PhieuBauCu!$B$13,M73&gt;=1),1,0)</f>
        <v>0</v>
      </c>
    </row>
    <row r="74" spans="1:14" ht="28.5" customHeight="1">
      <c r="A74" s="2">
        <v>69</v>
      </c>
      <c r="B74" s="3"/>
      <c r="C74" s="48" t="str">
        <f t="shared" si="2"/>
        <v/>
      </c>
      <c r="D74" s="5" t="str">
        <f>IF(PhieuBauCu!$B$2&gt;0,IF(LEN($B74)=0,"",IF(AND($B74&gt;0,VALUE(SUBSTITUTE($B74,"1","0"))=$B74),1,0)),"")</f>
        <v/>
      </c>
      <c r="E74" s="5" t="str">
        <f>IF(PhieuBauCu!$B$2&gt;1,IF(LEN($B74)=0,"",IF(AND($B74&gt;0,VALUE(SUBSTITUTE($B74,"2","0"))=$B74),1,0)),"")</f>
        <v/>
      </c>
      <c r="F74" s="5" t="str">
        <f>IF(PhieuBauCu!$B$2&gt;2,IF(LEN($B74)=0,"",IF(AND($B74&gt;0,VALUE(SUBSTITUTE($B74,"3","0"))=$B74),1,0)),"")</f>
        <v/>
      </c>
      <c r="G74" s="5" t="str">
        <f>IF(PhieuBauCu!$B$2&gt;3,IF(LEN($B74)=0,"",IF(AND($B74&gt;0,VALUE(SUBSTITUTE($B74,"4","0"))=$B74),1,0)),"")</f>
        <v/>
      </c>
      <c r="H74" s="5" t="str">
        <f>IF(PhieuBauCu!$B$2&gt;4,IF(LEN($B74)=0,"",IF(AND($B74&gt;0,VALUE(SUBSTITUTE($B74,"5","0"))=$B74),1,0)),"")</f>
        <v/>
      </c>
      <c r="I74" s="5" t="str">
        <f>IF(PhieuBauCu!$B$2&gt;5,IF(LEN($B74)=0,"",IF(AND($B74&gt;0,VALUE(SUBSTITUTE($B74,"6","0"))=$B74),1,0)),"")</f>
        <v/>
      </c>
      <c r="J74" s="5" t="str">
        <f>IF(PhieuBauCu!$B$2&gt;6,IF(LEN($B74)=0,"",IF(AND($B74&gt;0,VALUE(SUBSTITUTE($B74,"7","0"))=$B74),1,0)),"")</f>
        <v/>
      </c>
      <c r="K74" s="5" t="str">
        <f>IF(PhieuBauCu!$B$2&gt;7,IF(LEN($B74)=0,"",IF(AND($B74&gt;0,VALUE(SUBSTITUTE($B74,"8","0"))=$B74),1,0)),"")</f>
        <v/>
      </c>
      <c r="L74" s="5" t="str">
        <f>IF(PhieuBauCu!$B$2&gt;8,IF(LEN($B74)=0,"",IF(AND($B74&gt;0,VALUE(SUBSTITUTE($B74,"9","0"))=$B74),1,0)),"")</f>
        <v/>
      </c>
      <c r="M74" s="9">
        <f t="shared" si="3"/>
        <v>0</v>
      </c>
      <c r="N74" s="36">
        <f>IF(AND(M74&lt;=PhieuBauCu!$B$13,M74&gt;=1),1,0)</f>
        <v>0</v>
      </c>
    </row>
    <row r="75" spans="1:14" ht="28.5" customHeight="1">
      <c r="A75" s="2">
        <v>70</v>
      </c>
      <c r="B75" s="3"/>
      <c r="C75" s="48" t="str">
        <f t="shared" si="2"/>
        <v/>
      </c>
      <c r="D75" s="5" t="str">
        <f>IF(PhieuBauCu!$B$2&gt;0,IF(LEN($B75)=0,"",IF(AND($B75&gt;0,VALUE(SUBSTITUTE($B75,"1","0"))=$B75),1,0)),"")</f>
        <v/>
      </c>
      <c r="E75" s="5" t="str">
        <f>IF(PhieuBauCu!$B$2&gt;1,IF(LEN($B75)=0,"",IF(AND($B75&gt;0,VALUE(SUBSTITUTE($B75,"2","0"))=$B75),1,0)),"")</f>
        <v/>
      </c>
      <c r="F75" s="5" t="str">
        <f>IF(PhieuBauCu!$B$2&gt;2,IF(LEN($B75)=0,"",IF(AND($B75&gt;0,VALUE(SUBSTITUTE($B75,"3","0"))=$B75),1,0)),"")</f>
        <v/>
      </c>
      <c r="G75" s="5" t="str">
        <f>IF(PhieuBauCu!$B$2&gt;3,IF(LEN($B75)=0,"",IF(AND($B75&gt;0,VALUE(SUBSTITUTE($B75,"4","0"))=$B75),1,0)),"")</f>
        <v/>
      </c>
      <c r="H75" s="5" t="str">
        <f>IF(PhieuBauCu!$B$2&gt;4,IF(LEN($B75)=0,"",IF(AND($B75&gt;0,VALUE(SUBSTITUTE($B75,"5","0"))=$B75),1,0)),"")</f>
        <v/>
      </c>
      <c r="I75" s="5" t="str">
        <f>IF(PhieuBauCu!$B$2&gt;5,IF(LEN($B75)=0,"",IF(AND($B75&gt;0,VALUE(SUBSTITUTE($B75,"6","0"))=$B75),1,0)),"")</f>
        <v/>
      </c>
      <c r="J75" s="5" t="str">
        <f>IF(PhieuBauCu!$B$2&gt;6,IF(LEN($B75)=0,"",IF(AND($B75&gt;0,VALUE(SUBSTITUTE($B75,"7","0"))=$B75),1,0)),"")</f>
        <v/>
      </c>
      <c r="K75" s="5" t="str">
        <f>IF(PhieuBauCu!$B$2&gt;7,IF(LEN($B75)=0,"",IF(AND($B75&gt;0,VALUE(SUBSTITUTE($B75,"8","0"))=$B75),1,0)),"")</f>
        <v/>
      </c>
      <c r="L75" s="5" t="str">
        <f>IF(PhieuBauCu!$B$2&gt;8,IF(LEN($B75)=0,"",IF(AND($B75&gt;0,VALUE(SUBSTITUTE($B75,"9","0"))=$B75),1,0)),"")</f>
        <v/>
      </c>
      <c r="M75" s="9">
        <f t="shared" si="3"/>
        <v>0</v>
      </c>
      <c r="N75" s="36">
        <f>IF(AND(M75&lt;=PhieuBauCu!$B$13,M75&gt;=1),1,0)</f>
        <v>0</v>
      </c>
    </row>
    <row r="76" spans="1:14" ht="28.5" customHeight="1">
      <c r="A76" s="2">
        <v>71</v>
      </c>
      <c r="B76" s="3"/>
      <c r="C76" s="48" t="str">
        <f t="shared" si="2"/>
        <v/>
      </c>
      <c r="D76" s="5" t="str">
        <f>IF(PhieuBauCu!$B$2&gt;0,IF(LEN($B76)=0,"",IF(AND($B76&gt;0,VALUE(SUBSTITUTE($B76,"1","0"))=$B76),1,0)),"")</f>
        <v/>
      </c>
      <c r="E76" s="5" t="str">
        <f>IF(PhieuBauCu!$B$2&gt;1,IF(LEN($B76)=0,"",IF(AND($B76&gt;0,VALUE(SUBSTITUTE($B76,"2","0"))=$B76),1,0)),"")</f>
        <v/>
      </c>
      <c r="F76" s="5" t="str">
        <f>IF(PhieuBauCu!$B$2&gt;2,IF(LEN($B76)=0,"",IF(AND($B76&gt;0,VALUE(SUBSTITUTE($B76,"3","0"))=$B76),1,0)),"")</f>
        <v/>
      </c>
      <c r="G76" s="5" t="str">
        <f>IF(PhieuBauCu!$B$2&gt;3,IF(LEN($B76)=0,"",IF(AND($B76&gt;0,VALUE(SUBSTITUTE($B76,"4","0"))=$B76),1,0)),"")</f>
        <v/>
      </c>
      <c r="H76" s="5" t="str">
        <f>IF(PhieuBauCu!$B$2&gt;4,IF(LEN($B76)=0,"",IF(AND($B76&gt;0,VALUE(SUBSTITUTE($B76,"5","0"))=$B76),1,0)),"")</f>
        <v/>
      </c>
      <c r="I76" s="5" t="str">
        <f>IF(PhieuBauCu!$B$2&gt;5,IF(LEN($B76)=0,"",IF(AND($B76&gt;0,VALUE(SUBSTITUTE($B76,"6","0"))=$B76),1,0)),"")</f>
        <v/>
      </c>
      <c r="J76" s="5" t="str">
        <f>IF(PhieuBauCu!$B$2&gt;6,IF(LEN($B76)=0,"",IF(AND($B76&gt;0,VALUE(SUBSTITUTE($B76,"7","0"))=$B76),1,0)),"")</f>
        <v/>
      </c>
      <c r="K76" s="5" t="str">
        <f>IF(PhieuBauCu!$B$2&gt;7,IF(LEN($B76)=0,"",IF(AND($B76&gt;0,VALUE(SUBSTITUTE($B76,"8","0"))=$B76),1,0)),"")</f>
        <v/>
      </c>
      <c r="L76" s="5" t="str">
        <f>IF(PhieuBauCu!$B$2&gt;8,IF(LEN($B76)=0,"",IF(AND($B76&gt;0,VALUE(SUBSTITUTE($B76,"9","0"))=$B76),1,0)),"")</f>
        <v/>
      </c>
      <c r="M76" s="9">
        <f t="shared" si="3"/>
        <v>0</v>
      </c>
      <c r="N76" s="36">
        <f>IF(AND(M76&lt;=PhieuBauCu!$B$13,M76&gt;=1),1,0)</f>
        <v>0</v>
      </c>
    </row>
    <row r="77" spans="1:14" ht="28.5" customHeight="1">
      <c r="A77" s="2">
        <v>72</v>
      </c>
      <c r="B77" s="3"/>
      <c r="C77" s="48" t="str">
        <f t="shared" si="2"/>
        <v/>
      </c>
      <c r="D77" s="5" t="str">
        <f>IF(PhieuBauCu!$B$2&gt;0,IF(LEN($B77)=0,"",IF(AND($B77&gt;0,VALUE(SUBSTITUTE($B77,"1","0"))=$B77),1,0)),"")</f>
        <v/>
      </c>
      <c r="E77" s="5" t="str">
        <f>IF(PhieuBauCu!$B$2&gt;1,IF(LEN($B77)=0,"",IF(AND($B77&gt;0,VALUE(SUBSTITUTE($B77,"2","0"))=$B77),1,0)),"")</f>
        <v/>
      </c>
      <c r="F77" s="5" t="str">
        <f>IF(PhieuBauCu!$B$2&gt;2,IF(LEN($B77)=0,"",IF(AND($B77&gt;0,VALUE(SUBSTITUTE($B77,"3","0"))=$B77),1,0)),"")</f>
        <v/>
      </c>
      <c r="G77" s="5" t="str">
        <f>IF(PhieuBauCu!$B$2&gt;3,IF(LEN($B77)=0,"",IF(AND($B77&gt;0,VALUE(SUBSTITUTE($B77,"4","0"))=$B77),1,0)),"")</f>
        <v/>
      </c>
      <c r="H77" s="5" t="str">
        <f>IF(PhieuBauCu!$B$2&gt;4,IF(LEN($B77)=0,"",IF(AND($B77&gt;0,VALUE(SUBSTITUTE($B77,"5","0"))=$B77),1,0)),"")</f>
        <v/>
      </c>
      <c r="I77" s="5" t="str">
        <f>IF(PhieuBauCu!$B$2&gt;5,IF(LEN($B77)=0,"",IF(AND($B77&gt;0,VALUE(SUBSTITUTE($B77,"6","0"))=$B77),1,0)),"")</f>
        <v/>
      </c>
      <c r="J77" s="5" t="str">
        <f>IF(PhieuBauCu!$B$2&gt;6,IF(LEN($B77)=0,"",IF(AND($B77&gt;0,VALUE(SUBSTITUTE($B77,"7","0"))=$B77),1,0)),"")</f>
        <v/>
      </c>
      <c r="K77" s="5" t="str">
        <f>IF(PhieuBauCu!$B$2&gt;7,IF(LEN($B77)=0,"",IF(AND($B77&gt;0,VALUE(SUBSTITUTE($B77,"8","0"))=$B77),1,0)),"")</f>
        <v/>
      </c>
      <c r="L77" s="5" t="str">
        <f>IF(PhieuBauCu!$B$2&gt;8,IF(LEN($B77)=0,"",IF(AND($B77&gt;0,VALUE(SUBSTITUTE($B77,"9","0"))=$B77),1,0)),"")</f>
        <v/>
      </c>
      <c r="M77" s="9">
        <f t="shared" si="3"/>
        <v>0</v>
      </c>
      <c r="N77" s="36">
        <f>IF(AND(M77&lt;=PhieuBauCu!$B$13,M77&gt;=1),1,0)</f>
        <v>0</v>
      </c>
    </row>
    <row r="78" spans="1:14" ht="28.5" customHeight="1">
      <c r="A78" s="2">
        <v>73</v>
      </c>
      <c r="B78" s="3"/>
      <c r="C78" s="48" t="str">
        <f t="shared" si="2"/>
        <v/>
      </c>
      <c r="D78" s="5" t="str">
        <f>IF(PhieuBauCu!$B$2&gt;0,IF(LEN($B78)=0,"",IF(AND($B78&gt;0,VALUE(SUBSTITUTE($B78,"1","0"))=$B78),1,0)),"")</f>
        <v/>
      </c>
      <c r="E78" s="5" t="str">
        <f>IF(PhieuBauCu!$B$2&gt;1,IF(LEN($B78)=0,"",IF(AND($B78&gt;0,VALUE(SUBSTITUTE($B78,"2","0"))=$B78),1,0)),"")</f>
        <v/>
      </c>
      <c r="F78" s="5" t="str">
        <f>IF(PhieuBauCu!$B$2&gt;2,IF(LEN($B78)=0,"",IF(AND($B78&gt;0,VALUE(SUBSTITUTE($B78,"3","0"))=$B78),1,0)),"")</f>
        <v/>
      </c>
      <c r="G78" s="5" t="str">
        <f>IF(PhieuBauCu!$B$2&gt;3,IF(LEN($B78)=0,"",IF(AND($B78&gt;0,VALUE(SUBSTITUTE($B78,"4","0"))=$B78),1,0)),"")</f>
        <v/>
      </c>
      <c r="H78" s="5" t="str">
        <f>IF(PhieuBauCu!$B$2&gt;4,IF(LEN($B78)=0,"",IF(AND($B78&gt;0,VALUE(SUBSTITUTE($B78,"5","0"))=$B78),1,0)),"")</f>
        <v/>
      </c>
      <c r="I78" s="5" t="str">
        <f>IF(PhieuBauCu!$B$2&gt;5,IF(LEN($B78)=0,"",IF(AND($B78&gt;0,VALUE(SUBSTITUTE($B78,"6","0"))=$B78),1,0)),"")</f>
        <v/>
      </c>
      <c r="J78" s="5" t="str">
        <f>IF(PhieuBauCu!$B$2&gt;6,IF(LEN($B78)=0,"",IF(AND($B78&gt;0,VALUE(SUBSTITUTE($B78,"7","0"))=$B78),1,0)),"")</f>
        <v/>
      </c>
      <c r="K78" s="5" t="str">
        <f>IF(PhieuBauCu!$B$2&gt;7,IF(LEN($B78)=0,"",IF(AND($B78&gt;0,VALUE(SUBSTITUTE($B78,"8","0"))=$B78),1,0)),"")</f>
        <v/>
      </c>
      <c r="L78" s="5" t="str">
        <f>IF(PhieuBauCu!$B$2&gt;8,IF(LEN($B78)=0,"",IF(AND($B78&gt;0,VALUE(SUBSTITUTE($B78,"9","0"))=$B78),1,0)),"")</f>
        <v/>
      </c>
      <c r="M78" s="9">
        <f t="shared" si="3"/>
        <v>0</v>
      </c>
      <c r="N78" s="36">
        <f>IF(AND(M78&lt;=PhieuBauCu!$B$13,M78&gt;=1),1,0)</f>
        <v>0</v>
      </c>
    </row>
    <row r="79" spans="1:14" ht="28.5" customHeight="1">
      <c r="A79" s="2">
        <v>74</v>
      </c>
      <c r="B79" s="3"/>
      <c r="C79" s="48" t="str">
        <f t="shared" si="2"/>
        <v/>
      </c>
      <c r="D79" s="5" t="str">
        <f>IF(PhieuBauCu!$B$2&gt;0,IF(LEN($B79)=0,"",IF(AND($B79&gt;0,VALUE(SUBSTITUTE($B79,"1","0"))=$B79),1,0)),"")</f>
        <v/>
      </c>
      <c r="E79" s="5" t="str">
        <f>IF(PhieuBauCu!$B$2&gt;1,IF(LEN($B79)=0,"",IF(AND($B79&gt;0,VALUE(SUBSTITUTE($B79,"2","0"))=$B79),1,0)),"")</f>
        <v/>
      </c>
      <c r="F79" s="5" t="str">
        <f>IF(PhieuBauCu!$B$2&gt;2,IF(LEN($B79)=0,"",IF(AND($B79&gt;0,VALUE(SUBSTITUTE($B79,"3","0"))=$B79),1,0)),"")</f>
        <v/>
      </c>
      <c r="G79" s="5" t="str">
        <f>IF(PhieuBauCu!$B$2&gt;3,IF(LEN($B79)=0,"",IF(AND($B79&gt;0,VALUE(SUBSTITUTE($B79,"4","0"))=$B79),1,0)),"")</f>
        <v/>
      </c>
      <c r="H79" s="5" t="str">
        <f>IF(PhieuBauCu!$B$2&gt;4,IF(LEN($B79)=0,"",IF(AND($B79&gt;0,VALUE(SUBSTITUTE($B79,"5","0"))=$B79),1,0)),"")</f>
        <v/>
      </c>
      <c r="I79" s="5" t="str">
        <f>IF(PhieuBauCu!$B$2&gt;5,IF(LEN($B79)=0,"",IF(AND($B79&gt;0,VALUE(SUBSTITUTE($B79,"6","0"))=$B79),1,0)),"")</f>
        <v/>
      </c>
      <c r="J79" s="5" t="str">
        <f>IF(PhieuBauCu!$B$2&gt;6,IF(LEN($B79)=0,"",IF(AND($B79&gt;0,VALUE(SUBSTITUTE($B79,"7","0"))=$B79),1,0)),"")</f>
        <v/>
      </c>
      <c r="K79" s="5" t="str">
        <f>IF(PhieuBauCu!$B$2&gt;7,IF(LEN($B79)=0,"",IF(AND($B79&gt;0,VALUE(SUBSTITUTE($B79,"8","0"))=$B79),1,0)),"")</f>
        <v/>
      </c>
      <c r="L79" s="5" t="str">
        <f>IF(PhieuBauCu!$B$2&gt;8,IF(LEN($B79)=0,"",IF(AND($B79&gt;0,VALUE(SUBSTITUTE($B79,"9","0"))=$B79),1,0)),"")</f>
        <v/>
      </c>
      <c r="M79" s="9">
        <f t="shared" si="3"/>
        <v>0</v>
      </c>
      <c r="N79" s="36">
        <f>IF(AND(M79&lt;=PhieuBauCu!$B$13,M79&gt;=1),1,0)</f>
        <v>0</v>
      </c>
    </row>
    <row r="80" spans="1:14" ht="28.5" customHeight="1">
      <c r="A80" s="2">
        <v>75</v>
      </c>
      <c r="B80" s="3"/>
      <c r="C80" s="48" t="str">
        <f t="shared" si="2"/>
        <v/>
      </c>
      <c r="D80" s="5" t="str">
        <f>IF(PhieuBauCu!$B$2&gt;0,IF(LEN($B80)=0,"",IF(AND($B80&gt;0,VALUE(SUBSTITUTE($B80,"1","0"))=$B80),1,0)),"")</f>
        <v/>
      </c>
      <c r="E80" s="5" t="str">
        <f>IF(PhieuBauCu!$B$2&gt;1,IF(LEN($B80)=0,"",IF(AND($B80&gt;0,VALUE(SUBSTITUTE($B80,"2","0"))=$B80),1,0)),"")</f>
        <v/>
      </c>
      <c r="F80" s="5" t="str">
        <f>IF(PhieuBauCu!$B$2&gt;2,IF(LEN($B80)=0,"",IF(AND($B80&gt;0,VALUE(SUBSTITUTE($B80,"3","0"))=$B80),1,0)),"")</f>
        <v/>
      </c>
      <c r="G80" s="5" t="str">
        <f>IF(PhieuBauCu!$B$2&gt;3,IF(LEN($B80)=0,"",IF(AND($B80&gt;0,VALUE(SUBSTITUTE($B80,"4","0"))=$B80),1,0)),"")</f>
        <v/>
      </c>
      <c r="H80" s="5" t="str">
        <f>IF(PhieuBauCu!$B$2&gt;4,IF(LEN($B80)=0,"",IF(AND($B80&gt;0,VALUE(SUBSTITUTE($B80,"5","0"))=$B80),1,0)),"")</f>
        <v/>
      </c>
      <c r="I80" s="5" t="str">
        <f>IF(PhieuBauCu!$B$2&gt;5,IF(LEN($B80)=0,"",IF(AND($B80&gt;0,VALUE(SUBSTITUTE($B80,"6","0"))=$B80),1,0)),"")</f>
        <v/>
      </c>
      <c r="J80" s="5" t="str">
        <f>IF(PhieuBauCu!$B$2&gt;6,IF(LEN($B80)=0,"",IF(AND($B80&gt;0,VALUE(SUBSTITUTE($B80,"7","0"))=$B80),1,0)),"")</f>
        <v/>
      </c>
      <c r="K80" s="5" t="str">
        <f>IF(PhieuBauCu!$B$2&gt;7,IF(LEN($B80)=0,"",IF(AND($B80&gt;0,VALUE(SUBSTITUTE($B80,"8","0"))=$B80),1,0)),"")</f>
        <v/>
      </c>
      <c r="L80" s="5" t="str">
        <f>IF(PhieuBauCu!$B$2&gt;8,IF(LEN($B80)=0,"",IF(AND($B80&gt;0,VALUE(SUBSTITUTE($B80,"9","0"))=$B80),1,0)),"")</f>
        <v/>
      </c>
      <c r="M80" s="9">
        <f t="shared" si="3"/>
        <v>0</v>
      </c>
      <c r="N80" s="36">
        <f>IF(AND(M80&lt;=PhieuBauCu!$B$13,M80&gt;=1),1,0)</f>
        <v>0</v>
      </c>
    </row>
    <row r="81" spans="1:14" ht="28.5" customHeight="1">
      <c r="A81" s="2">
        <v>76</v>
      </c>
      <c r="B81" s="3"/>
      <c r="C81" s="48" t="str">
        <f t="shared" si="2"/>
        <v/>
      </c>
      <c r="D81" s="5" t="str">
        <f>IF(PhieuBauCu!$B$2&gt;0,IF(LEN($B81)=0,"",IF(AND($B81&gt;0,VALUE(SUBSTITUTE($B81,"1","0"))=$B81),1,0)),"")</f>
        <v/>
      </c>
      <c r="E81" s="5" t="str">
        <f>IF(PhieuBauCu!$B$2&gt;1,IF(LEN($B81)=0,"",IF(AND($B81&gt;0,VALUE(SUBSTITUTE($B81,"2","0"))=$B81),1,0)),"")</f>
        <v/>
      </c>
      <c r="F81" s="5" t="str">
        <f>IF(PhieuBauCu!$B$2&gt;2,IF(LEN($B81)=0,"",IF(AND($B81&gt;0,VALUE(SUBSTITUTE($B81,"3","0"))=$B81),1,0)),"")</f>
        <v/>
      </c>
      <c r="G81" s="5" t="str">
        <f>IF(PhieuBauCu!$B$2&gt;3,IF(LEN($B81)=0,"",IF(AND($B81&gt;0,VALUE(SUBSTITUTE($B81,"4","0"))=$B81),1,0)),"")</f>
        <v/>
      </c>
      <c r="H81" s="5" t="str">
        <f>IF(PhieuBauCu!$B$2&gt;4,IF(LEN($B81)=0,"",IF(AND($B81&gt;0,VALUE(SUBSTITUTE($B81,"5","0"))=$B81),1,0)),"")</f>
        <v/>
      </c>
      <c r="I81" s="5" t="str">
        <f>IF(PhieuBauCu!$B$2&gt;5,IF(LEN($B81)=0,"",IF(AND($B81&gt;0,VALUE(SUBSTITUTE($B81,"6","0"))=$B81),1,0)),"")</f>
        <v/>
      </c>
      <c r="J81" s="5" t="str">
        <f>IF(PhieuBauCu!$B$2&gt;6,IF(LEN($B81)=0,"",IF(AND($B81&gt;0,VALUE(SUBSTITUTE($B81,"7","0"))=$B81),1,0)),"")</f>
        <v/>
      </c>
      <c r="K81" s="5" t="str">
        <f>IF(PhieuBauCu!$B$2&gt;7,IF(LEN($B81)=0,"",IF(AND($B81&gt;0,VALUE(SUBSTITUTE($B81,"8","0"))=$B81),1,0)),"")</f>
        <v/>
      </c>
      <c r="L81" s="5" t="str">
        <f>IF(PhieuBauCu!$B$2&gt;8,IF(LEN($B81)=0,"",IF(AND($B81&gt;0,VALUE(SUBSTITUTE($B81,"9","0"))=$B81),1,0)),"")</f>
        <v/>
      </c>
      <c r="M81" s="9">
        <f t="shared" si="3"/>
        <v>0</v>
      </c>
      <c r="N81" s="36">
        <f>IF(AND(M81&lt;=PhieuBauCu!$B$13,M81&gt;=1),1,0)</f>
        <v>0</v>
      </c>
    </row>
    <row r="82" spans="1:14" ht="28.5" customHeight="1">
      <c r="A82" s="2">
        <v>77</v>
      </c>
      <c r="B82" s="3"/>
      <c r="C82" s="48" t="str">
        <f t="shared" si="2"/>
        <v/>
      </c>
      <c r="D82" s="5" t="str">
        <f>IF(PhieuBauCu!$B$2&gt;0,IF(LEN($B82)=0,"",IF(AND($B82&gt;0,VALUE(SUBSTITUTE($B82,"1","0"))=$B82),1,0)),"")</f>
        <v/>
      </c>
      <c r="E82" s="5" t="str">
        <f>IF(PhieuBauCu!$B$2&gt;1,IF(LEN($B82)=0,"",IF(AND($B82&gt;0,VALUE(SUBSTITUTE($B82,"2","0"))=$B82),1,0)),"")</f>
        <v/>
      </c>
      <c r="F82" s="5" t="str">
        <f>IF(PhieuBauCu!$B$2&gt;2,IF(LEN($B82)=0,"",IF(AND($B82&gt;0,VALUE(SUBSTITUTE($B82,"3","0"))=$B82),1,0)),"")</f>
        <v/>
      </c>
      <c r="G82" s="5" t="str">
        <f>IF(PhieuBauCu!$B$2&gt;3,IF(LEN($B82)=0,"",IF(AND($B82&gt;0,VALUE(SUBSTITUTE($B82,"4","0"))=$B82),1,0)),"")</f>
        <v/>
      </c>
      <c r="H82" s="5" t="str">
        <f>IF(PhieuBauCu!$B$2&gt;4,IF(LEN($B82)=0,"",IF(AND($B82&gt;0,VALUE(SUBSTITUTE($B82,"5","0"))=$B82),1,0)),"")</f>
        <v/>
      </c>
      <c r="I82" s="5" t="str">
        <f>IF(PhieuBauCu!$B$2&gt;5,IF(LEN($B82)=0,"",IF(AND($B82&gt;0,VALUE(SUBSTITUTE($B82,"6","0"))=$B82),1,0)),"")</f>
        <v/>
      </c>
      <c r="J82" s="5" t="str">
        <f>IF(PhieuBauCu!$B$2&gt;6,IF(LEN($B82)=0,"",IF(AND($B82&gt;0,VALUE(SUBSTITUTE($B82,"7","0"))=$B82),1,0)),"")</f>
        <v/>
      </c>
      <c r="K82" s="5" t="str">
        <f>IF(PhieuBauCu!$B$2&gt;7,IF(LEN($B82)=0,"",IF(AND($B82&gt;0,VALUE(SUBSTITUTE($B82,"8","0"))=$B82),1,0)),"")</f>
        <v/>
      </c>
      <c r="L82" s="5" t="str">
        <f>IF(PhieuBauCu!$B$2&gt;8,IF(LEN($B82)=0,"",IF(AND($B82&gt;0,VALUE(SUBSTITUTE($B82,"9","0"))=$B82),1,0)),"")</f>
        <v/>
      </c>
      <c r="M82" s="9">
        <f t="shared" si="3"/>
        <v>0</v>
      </c>
      <c r="N82" s="36">
        <f>IF(AND(M82&lt;=PhieuBauCu!$B$13,M82&gt;=1),1,0)</f>
        <v>0</v>
      </c>
    </row>
    <row r="83" spans="1:14" ht="28.5" customHeight="1">
      <c r="A83" s="2">
        <v>78</v>
      </c>
      <c r="B83" s="3"/>
      <c r="C83" s="48" t="str">
        <f t="shared" si="2"/>
        <v/>
      </c>
      <c r="D83" s="5" t="str">
        <f>IF(PhieuBauCu!$B$2&gt;0,IF(LEN($B83)=0,"",IF(AND($B83&gt;0,VALUE(SUBSTITUTE($B83,"1","0"))=$B83),1,0)),"")</f>
        <v/>
      </c>
      <c r="E83" s="5" t="str">
        <f>IF(PhieuBauCu!$B$2&gt;1,IF(LEN($B83)=0,"",IF(AND($B83&gt;0,VALUE(SUBSTITUTE($B83,"2","0"))=$B83),1,0)),"")</f>
        <v/>
      </c>
      <c r="F83" s="5" t="str">
        <f>IF(PhieuBauCu!$B$2&gt;2,IF(LEN($B83)=0,"",IF(AND($B83&gt;0,VALUE(SUBSTITUTE($B83,"3","0"))=$B83),1,0)),"")</f>
        <v/>
      </c>
      <c r="G83" s="5" t="str">
        <f>IF(PhieuBauCu!$B$2&gt;3,IF(LEN($B83)=0,"",IF(AND($B83&gt;0,VALUE(SUBSTITUTE($B83,"4","0"))=$B83),1,0)),"")</f>
        <v/>
      </c>
      <c r="H83" s="5" t="str">
        <f>IF(PhieuBauCu!$B$2&gt;4,IF(LEN($B83)=0,"",IF(AND($B83&gt;0,VALUE(SUBSTITUTE($B83,"5","0"))=$B83),1,0)),"")</f>
        <v/>
      </c>
      <c r="I83" s="5" t="str">
        <f>IF(PhieuBauCu!$B$2&gt;5,IF(LEN($B83)=0,"",IF(AND($B83&gt;0,VALUE(SUBSTITUTE($B83,"6","0"))=$B83),1,0)),"")</f>
        <v/>
      </c>
      <c r="J83" s="5" t="str">
        <f>IF(PhieuBauCu!$B$2&gt;6,IF(LEN($B83)=0,"",IF(AND($B83&gt;0,VALUE(SUBSTITUTE($B83,"7","0"))=$B83),1,0)),"")</f>
        <v/>
      </c>
      <c r="K83" s="5" t="str">
        <f>IF(PhieuBauCu!$B$2&gt;7,IF(LEN($B83)=0,"",IF(AND($B83&gt;0,VALUE(SUBSTITUTE($B83,"8","0"))=$B83),1,0)),"")</f>
        <v/>
      </c>
      <c r="L83" s="5" t="str">
        <f>IF(PhieuBauCu!$B$2&gt;8,IF(LEN($B83)=0,"",IF(AND($B83&gt;0,VALUE(SUBSTITUTE($B83,"9","0"))=$B83),1,0)),"")</f>
        <v/>
      </c>
      <c r="M83" s="9">
        <f t="shared" si="3"/>
        <v>0</v>
      </c>
      <c r="N83" s="36">
        <f>IF(AND(M83&lt;=PhieuBauCu!$B$13,M83&gt;=1),1,0)</f>
        <v>0</v>
      </c>
    </row>
    <row r="84" spans="1:14" ht="28.5" customHeight="1">
      <c r="A84" s="2">
        <v>79</v>
      </c>
      <c r="B84" s="3"/>
      <c r="C84" s="48" t="str">
        <f t="shared" si="2"/>
        <v/>
      </c>
      <c r="D84" s="5" t="str">
        <f>IF(PhieuBauCu!$B$2&gt;0,IF(LEN($B84)=0,"",IF(AND($B84&gt;0,VALUE(SUBSTITUTE($B84,"1","0"))=$B84),1,0)),"")</f>
        <v/>
      </c>
      <c r="E84" s="5" t="str">
        <f>IF(PhieuBauCu!$B$2&gt;1,IF(LEN($B84)=0,"",IF(AND($B84&gt;0,VALUE(SUBSTITUTE($B84,"2","0"))=$B84),1,0)),"")</f>
        <v/>
      </c>
      <c r="F84" s="5" t="str">
        <f>IF(PhieuBauCu!$B$2&gt;2,IF(LEN($B84)=0,"",IF(AND($B84&gt;0,VALUE(SUBSTITUTE($B84,"3","0"))=$B84),1,0)),"")</f>
        <v/>
      </c>
      <c r="G84" s="5" t="str">
        <f>IF(PhieuBauCu!$B$2&gt;3,IF(LEN($B84)=0,"",IF(AND($B84&gt;0,VALUE(SUBSTITUTE($B84,"4","0"))=$B84),1,0)),"")</f>
        <v/>
      </c>
      <c r="H84" s="5" t="str">
        <f>IF(PhieuBauCu!$B$2&gt;4,IF(LEN($B84)=0,"",IF(AND($B84&gt;0,VALUE(SUBSTITUTE($B84,"5","0"))=$B84),1,0)),"")</f>
        <v/>
      </c>
      <c r="I84" s="5" t="str">
        <f>IF(PhieuBauCu!$B$2&gt;5,IF(LEN($B84)=0,"",IF(AND($B84&gt;0,VALUE(SUBSTITUTE($B84,"6","0"))=$B84),1,0)),"")</f>
        <v/>
      </c>
      <c r="J84" s="5" t="str">
        <f>IF(PhieuBauCu!$B$2&gt;6,IF(LEN($B84)=0,"",IF(AND($B84&gt;0,VALUE(SUBSTITUTE($B84,"7","0"))=$B84),1,0)),"")</f>
        <v/>
      </c>
      <c r="K84" s="5" t="str">
        <f>IF(PhieuBauCu!$B$2&gt;7,IF(LEN($B84)=0,"",IF(AND($B84&gt;0,VALUE(SUBSTITUTE($B84,"8","0"))=$B84),1,0)),"")</f>
        <v/>
      </c>
      <c r="L84" s="5" t="str">
        <f>IF(PhieuBauCu!$B$2&gt;8,IF(LEN($B84)=0,"",IF(AND($B84&gt;0,VALUE(SUBSTITUTE($B84,"9","0"))=$B84),1,0)),"")</f>
        <v/>
      </c>
      <c r="M84" s="9">
        <f t="shared" si="3"/>
        <v>0</v>
      </c>
      <c r="N84" s="36">
        <f>IF(AND(M84&lt;=PhieuBauCu!$B$13,M84&gt;=1),1,0)</f>
        <v>0</v>
      </c>
    </row>
    <row r="85" spans="1:14" ht="28.5" customHeight="1">
      <c r="A85" s="2">
        <v>80</v>
      </c>
      <c r="B85" s="3"/>
      <c r="C85" s="48" t="str">
        <f t="shared" si="2"/>
        <v/>
      </c>
      <c r="D85" s="5" t="str">
        <f>IF(PhieuBauCu!$B$2&gt;0,IF(LEN($B85)=0,"",IF(AND($B85&gt;0,VALUE(SUBSTITUTE($B85,"1","0"))=$B85),1,0)),"")</f>
        <v/>
      </c>
      <c r="E85" s="5" t="str">
        <f>IF(PhieuBauCu!$B$2&gt;1,IF(LEN($B85)=0,"",IF(AND($B85&gt;0,VALUE(SUBSTITUTE($B85,"2","0"))=$B85),1,0)),"")</f>
        <v/>
      </c>
      <c r="F85" s="5" t="str">
        <f>IF(PhieuBauCu!$B$2&gt;2,IF(LEN($B85)=0,"",IF(AND($B85&gt;0,VALUE(SUBSTITUTE($B85,"3","0"))=$B85),1,0)),"")</f>
        <v/>
      </c>
      <c r="G85" s="5" t="str">
        <f>IF(PhieuBauCu!$B$2&gt;3,IF(LEN($B85)=0,"",IF(AND($B85&gt;0,VALUE(SUBSTITUTE($B85,"4","0"))=$B85),1,0)),"")</f>
        <v/>
      </c>
      <c r="H85" s="5" t="str">
        <f>IF(PhieuBauCu!$B$2&gt;4,IF(LEN($B85)=0,"",IF(AND($B85&gt;0,VALUE(SUBSTITUTE($B85,"5","0"))=$B85),1,0)),"")</f>
        <v/>
      </c>
      <c r="I85" s="5" t="str">
        <f>IF(PhieuBauCu!$B$2&gt;5,IF(LEN($B85)=0,"",IF(AND($B85&gt;0,VALUE(SUBSTITUTE($B85,"6","0"))=$B85),1,0)),"")</f>
        <v/>
      </c>
      <c r="J85" s="5" t="str">
        <f>IF(PhieuBauCu!$B$2&gt;6,IF(LEN($B85)=0,"",IF(AND($B85&gt;0,VALUE(SUBSTITUTE($B85,"7","0"))=$B85),1,0)),"")</f>
        <v/>
      </c>
      <c r="K85" s="5" t="str">
        <f>IF(PhieuBauCu!$B$2&gt;7,IF(LEN($B85)=0,"",IF(AND($B85&gt;0,VALUE(SUBSTITUTE($B85,"8","0"))=$B85),1,0)),"")</f>
        <v/>
      </c>
      <c r="L85" s="5" t="str">
        <f>IF(PhieuBauCu!$B$2&gt;8,IF(LEN($B85)=0,"",IF(AND($B85&gt;0,VALUE(SUBSTITUTE($B85,"9","0"))=$B85),1,0)),"")</f>
        <v/>
      </c>
      <c r="M85" s="9">
        <f t="shared" si="3"/>
        <v>0</v>
      </c>
      <c r="N85" s="36">
        <f>IF(AND(M85&lt;=PhieuBauCu!$B$13,M85&gt;=1),1,0)</f>
        <v>0</v>
      </c>
    </row>
    <row r="86" spans="1:14" ht="28.5" customHeight="1">
      <c r="A86" s="2">
        <v>81</v>
      </c>
      <c r="B86" s="3"/>
      <c r="C86" s="48" t="str">
        <f t="shared" si="2"/>
        <v/>
      </c>
      <c r="D86" s="5" t="str">
        <f>IF(PhieuBauCu!$B$2&gt;0,IF(LEN($B86)=0,"",IF(AND($B86&gt;0,VALUE(SUBSTITUTE($B86,"1","0"))=$B86),1,0)),"")</f>
        <v/>
      </c>
      <c r="E86" s="5" t="str">
        <f>IF(PhieuBauCu!$B$2&gt;1,IF(LEN($B86)=0,"",IF(AND($B86&gt;0,VALUE(SUBSTITUTE($B86,"2","0"))=$B86),1,0)),"")</f>
        <v/>
      </c>
      <c r="F86" s="5" t="str">
        <f>IF(PhieuBauCu!$B$2&gt;2,IF(LEN($B86)=0,"",IF(AND($B86&gt;0,VALUE(SUBSTITUTE($B86,"3","0"))=$B86),1,0)),"")</f>
        <v/>
      </c>
      <c r="G86" s="5" t="str">
        <f>IF(PhieuBauCu!$B$2&gt;3,IF(LEN($B86)=0,"",IF(AND($B86&gt;0,VALUE(SUBSTITUTE($B86,"4","0"))=$B86),1,0)),"")</f>
        <v/>
      </c>
      <c r="H86" s="5" t="str">
        <f>IF(PhieuBauCu!$B$2&gt;4,IF(LEN($B86)=0,"",IF(AND($B86&gt;0,VALUE(SUBSTITUTE($B86,"5","0"))=$B86),1,0)),"")</f>
        <v/>
      </c>
      <c r="I86" s="5" t="str">
        <f>IF(PhieuBauCu!$B$2&gt;5,IF(LEN($B86)=0,"",IF(AND($B86&gt;0,VALUE(SUBSTITUTE($B86,"6","0"))=$B86),1,0)),"")</f>
        <v/>
      </c>
      <c r="J86" s="5" t="str">
        <f>IF(PhieuBauCu!$B$2&gt;6,IF(LEN($B86)=0,"",IF(AND($B86&gt;0,VALUE(SUBSTITUTE($B86,"7","0"))=$B86),1,0)),"")</f>
        <v/>
      </c>
      <c r="K86" s="5" t="str">
        <f>IF(PhieuBauCu!$B$2&gt;7,IF(LEN($B86)=0,"",IF(AND($B86&gt;0,VALUE(SUBSTITUTE($B86,"8","0"))=$B86),1,0)),"")</f>
        <v/>
      </c>
      <c r="L86" s="5" t="str">
        <f>IF(PhieuBauCu!$B$2&gt;8,IF(LEN($B86)=0,"",IF(AND($B86&gt;0,VALUE(SUBSTITUTE($B86,"9","0"))=$B86),1,0)),"")</f>
        <v/>
      </c>
      <c r="M86" s="9">
        <f t="shared" si="3"/>
        <v>0</v>
      </c>
      <c r="N86" s="36">
        <f>IF(AND(M86&lt;=PhieuBauCu!$B$13,M86&gt;=1),1,0)</f>
        <v>0</v>
      </c>
    </row>
    <row r="87" spans="1:14" ht="28.5" customHeight="1">
      <c r="A87" s="2">
        <v>82</v>
      </c>
      <c r="B87" s="3"/>
      <c r="C87" s="48" t="str">
        <f t="shared" si="2"/>
        <v/>
      </c>
      <c r="D87" s="5" t="str">
        <f>IF(PhieuBauCu!$B$2&gt;0,IF(LEN($B87)=0,"",IF(AND($B87&gt;0,VALUE(SUBSTITUTE($B87,"1","0"))=$B87),1,0)),"")</f>
        <v/>
      </c>
      <c r="E87" s="5" t="str">
        <f>IF(PhieuBauCu!$B$2&gt;1,IF(LEN($B87)=0,"",IF(AND($B87&gt;0,VALUE(SUBSTITUTE($B87,"2","0"))=$B87),1,0)),"")</f>
        <v/>
      </c>
      <c r="F87" s="5" t="str">
        <f>IF(PhieuBauCu!$B$2&gt;2,IF(LEN($B87)=0,"",IF(AND($B87&gt;0,VALUE(SUBSTITUTE($B87,"3","0"))=$B87),1,0)),"")</f>
        <v/>
      </c>
      <c r="G87" s="5" t="str">
        <f>IF(PhieuBauCu!$B$2&gt;3,IF(LEN($B87)=0,"",IF(AND($B87&gt;0,VALUE(SUBSTITUTE($B87,"4","0"))=$B87),1,0)),"")</f>
        <v/>
      </c>
      <c r="H87" s="5" t="str">
        <f>IF(PhieuBauCu!$B$2&gt;4,IF(LEN($B87)=0,"",IF(AND($B87&gt;0,VALUE(SUBSTITUTE($B87,"5","0"))=$B87),1,0)),"")</f>
        <v/>
      </c>
      <c r="I87" s="5" t="str">
        <f>IF(PhieuBauCu!$B$2&gt;5,IF(LEN($B87)=0,"",IF(AND($B87&gt;0,VALUE(SUBSTITUTE($B87,"6","0"))=$B87),1,0)),"")</f>
        <v/>
      </c>
      <c r="J87" s="5" t="str">
        <f>IF(PhieuBauCu!$B$2&gt;6,IF(LEN($B87)=0,"",IF(AND($B87&gt;0,VALUE(SUBSTITUTE($B87,"7","0"))=$B87),1,0)),"")</f>
        <v/>
      </c>
      <c r="K87" s="5" t="str">
        <f>IF(PhieuBauCu!$B$2&gt;7,IF(LEN($B87)=0,"",IF(AND($B87&gt;0,VALUE(SUBSTITUTE($B87,"8","0"))=$B87),1,0)),"")</f>
        <v/>
      </c>
      <c r="L87" s="5" t="str">
        <f>IF(PhieuBauCu!$B$2&gt;8,IF(LEN($B87)=0,"",IF(AND($B87&gt;0,VALUE(SUBSTITUTE($B87,"9","0"))=$B87),1,0)),"")</f>
        <v/>
      </c>
      <c r="M87" s="9">
        <f t="shared" si="3"/>
        <v>0</v>
      </c>
      <c r="N87" s="36">
        <f>IF(AND(M87&lt;=PhieuBauCu!$B$13,M87&gt;=1),1,0)</f>
        <v>0</v>
      </c>
    </row>
    <row r="88" spans="1:14" ht="28.5" customHeight="1">
      <c r="A88" s="2">
        <v>83</v>
      </c>
      <c r="B88" s="3"/>
      <c r="C88" s="48" t="str">
        <f t="shared" si="2"/>
        <v/>
      </c>
      <c r="D88" s="5" t="str">
        <f>IF(PhieuBauCu!$B$2&gt;0,IF(LEN($B88)=0,"",IF(AND($B88&gt;0,VALUE(SUBSTITUTE($B88,"1","0"))=$B88),1,0)),"")</f>
        <v/>
      </c>
      <c r="E88" s="5" t="str">
        <f>IF(PhieuBauCu!$B$2&gt;1,IF(LEN($B88)=0,"",IF(AND($B88&gt;0,VALUE(SUBSTITUTE($B88,"2","0"))=$B88),1,0)),"")</f>
        <v/>
      </c>
      <c r="F88" s="5" t="str">
        <f>IF(PhieuBauCu!$B$2&gt;2,IF(LEN($B88)=0,"",IF(AND($B88&gt;0,VALUE(SUBSTITUTE($B88,"3","0"))=$B88),1,0)),"")</f>
        <v/>
      </c>
      <c r="G88" s="5" t="str">
        <f>IF(PhieuBauCu!$B$2&gt;3,IF(LEN($B88)=0,"",IF(AND($B88&gt;0,VALUE(SUBSTITUTE($B88,"4","0"))=$B88),1,0)),"")</f>
        <v/>
      </c>
      <c r="H88" s="5" t="str">
        <f>IF(PhieuBauCu!$B$2&gt;4,IF(LEN($B88)=0,"",IF(AND($B88&gt;0,VALUE(SUBSTITUTE($B88,"5","0"))=$B88),1,0)),"")</f>
        <v/>
      </c>
      <c r="I88" s="5" t="str">
        <f>IF(PhieuBauCu!$B$2&gt;5,IF(LEN($B88)=0,"",IF(AND($B88&gt;0,VALUE(SUBSTITUTE($B88,"6","0"))=$B88),1,0)),"")</f>
        <v/>
      </c>
      <c r="J88" s="5" t="str">
        <f>IF(PhieuBauCu!$B$2&gt;6,IF(LEN($B88)=0,"",IF(AND($B88&gt;0,VALUE(SUBSTITUTE($B88,"7","0"))=$B88),1,0)),"")</f>
        <v/>
      </c>
      <c r="K88" s="5" t="str">
        <f>IF(PhieuBauCu!$B$2&gt;7,IF(LEN($B88)=0,"",IF(AND($B88&gt;0,VALUE(SUBSTITUTE($B88,"8","0"))=$B88),1,0)),"")</f>
        <v/>
      </c>
      <c r="L88" s="5" t="str">
        <f>IF(PhieuBauCu!$B$2&gt;8,IF(LEN($B88)=0,"",IF(AND($B88&gt;0,VALUE(SUBSTITUTE($B88,"9","0"))=$B88),1,0)),"")</f>
        <v/>
      </c>
      <c r="M88" s="9">
        <f t="shared" si="3"/>
        <v>0</v>
      </c>
      <c r="N88" s="36">
        <f>IF(AND(M88&lt;=PhieuBauCu!$B$13,M88&gt;=1),1,0)</f>
        <v>0</v>
      </c>
    </row>
    <row r="89" spans="1:14" ht="28.5" customHeight="1">
      <c r="A89" s="2">
        <v>84</v>
      </c>
      <c r="B89" s="3"/>
      <c r="C89" s="48" t="str">
        <f t="shared" si="2"/>
        <v/>
      </c>
      <c r="D89" s="5" t="str">
        <f>IF(PhieuBauCu!$B$2&gt;0,IF(LEN($B89)=0,"",IF(AND($B89&gt;0,VALUE(SUBSTITUTE($B89,"1","0"))=$B89),1,0)),"")</f>
        <v/>
      </c>
      <c r="E89" s="5" t="str">
        <f>IF(PhieuBauCu!$B$2&gt;1,IF(LEN($B89)=0,"",IF(AND($B89&gt;0,VALUE(SUBSTITUTE($B89,"2","0"))=$B89),1,0)),"")</f>
        <v/>
      </c>
      <c r="F89" s="5" t="str">
        <f>IF(PhieuBauCu!$B$2&gt;2,IF(LEN($B89)=0,"",IF(AND($B89&gt;0,VALUE(SUBSTITUTE($B89,"3","0"))=$B89),1,0)),"")</f>
        <v/>
      </c>
      <c r="G89" s="5" t="str">
        <f>IF(PhieuBauCu!$B$2&gt;3,IF(LEN($B89)=0,"",IF(AND($B89&gt;0,VALUE(SUBSTITUTE($B89,"4","0"))=$B89),1,0)),"")</f>
        <v/>
      </c>
      <c r="H89" s="5" t="str">
        <f>IF(PhieuBauCu!$B$2&gt;4,IF(LEN($B89)=0,"",IF(AND($B89&gt;0,VALUE(SUBSTITUTE($B89,"5","0"))=$B89),1,0)),"")</f>
        <v/>
      </c>
      <c r="I89" s="5" t="str">
        <f>IF(PhieuBauCu!$B$2&gt;5,IF(LEN($B89)=0,"",IF(AND($B89&gt;0,VALUE(SUBSTITUTE($B89,"6","0"))=$B89),1,0)),"")</f>
        <v/>
      </c>
      <c r="J89" s="5" t="str">
        <f>IF(PhieuBauCu!$B$2&gt;6,IF(LEN($B89)=0,"",IF(AND($B89&gt;0,VALUE(SUBSTITUTE($B89,"7","0"))=$B89),1,0)),"")</f>
        <v/>
      </c>
      <c r="K89" s="5" t="str">
        <f>IF(PhieuBauCu!$B$2&gt;7,IF(LEN($B89)=0,"",IF(AND($B89&gt;0,VALUE(SUBSTITUTE($B89,"8","0"))=$B89),1,0)),"")</f>
        <v/>
      </c>
      <c r="L89" s="5" t="str">
        <f>IF(PhieuBauCu!$B$2&gt;8,IF(LEN($B89)=0,"",IF(AND($B89&gt;0,VALUE(SUBSTITUTE($B89,"9","0"))=$B89),1,0)),"")</f>
        <v/>
      </c>
      <c r="M89" s="9">
        <f t="shared" si="3"/>
        <v>0</v>
      </c>
      <c r="N89" s="36">
        <f>IF(AND(M89&lt;=PhieuBauCu!$B$13,M89&gt;=1),1,0)</f>
        <v>0</v>
      </c>
    </row>
    <row r="90" spans="1:14" ht="28.5" customHeight="1">
      <c r="A90" s="2">
        <v>85</v>
      </c>
      <c r="B90" s="3"/>
      <c r="C90" s="48" t="str">
        <f t="shared" si="2"/>
        <v/>
      </c>
      <c r="D90" s="5" t="str">
        <f>IF(PhieuBauCu!$B$2&gt;0,IF(LEN($B90)=0,"",IF(AND($B90&gt;0,VALUE(SUBSTITUTE($B90,"1","0"))=$B90),1,0)),"")</f>
        <v/>
      </c>
      <c r="E90" s="5" t="str">
        <f>IF(PhieuBauCu!$B$2&gt;1,IF(LEN($B90)=0,"",IF(AND($B90&gt;0,VALUE(SUBSTITUTE($B90,"2","0"))=$B90),1,0)),"")</f>
        <v/>
      </c>
      <c r="F90" s="5" t="str">
        <f>IF(PhieuBauCu!$B$2&gt;2,IF(LEN($B90)=0,"",IF(AND($B90&gt;0,VALUE(SUBSTITUTE($B90,"3","0"))=$B90),1,0)),"")</f>
        <v/>
      </c>
      <c r="G90" s="5" t="str">
        <f>IF(PhieuBauCu!$B$2&gt;3,IF(LEN($B90)=0,"",IF(AND($B90&gt;0,VALUE(SUBSTITUTE($B90,"4","0"))=$B90),1,0)),"")</f>
        <v/>
      </c>
      <c r="H90" s="5" t="str">
        <f>IF(PhieuBauCu!$B$2&gt;4,IF(LEN($B90)=0,"",IF(AND($B90&gt;0,VALUE(SUBSTITUTE($B90,"5","0"))=$B90),1,0)),"")</f>
        <v/>
      </c>
      <c r="I90" s="5" t="str">
        <f>IF(PhieuBauCu!$B$2&gt;5,IF(LEN($B90)=0,"",IF(AND($B90&gt;0,VALUE(SUBSTITUTE($B90,"6","0"))=$B90),1,0)),"")</f>
        <v/>
      </c>
      <c r="J90" s="5" t="str">
        <f>IF(PhieuBauCu!$B$2&gt;6,IF(LEN($B90)=0,"",IF(AND($B90&gt;0,VALUE(SUBSTITUTE($B90,"7","0"))=$B90),1,0)),"")</f>
        <v/>
      </c>
      <c r="K90" s="5" t="str">
        <f>IF(PhieuBauCu!$B$2&gt;7,IF(LEN($B90)=0,"",IF(AND($B90&gt;0,VALUE(SUBSTITUTE($B90,"8","0"))=$B90),1,0)),"")</f>
        <v/>
      </c>
      <c r="L90" s="5" t="str">
        <f>IF(PhieuBauCu!$B$2&gt;8,IF(LEN($B90)=0,"",IF(AND($B90&gt;0,VALUE(SUBSTITUTE($B90,"9","0"))=$B90),1,0)),"")</f>
        <v/>
      </c>
      <c r="M90" s="9">
        <f t="shared" si="3"/>
        <v>0</v>
      </c>
      <c r="N90" s="36">
        <f>IF(AND(M90&lt;=PhieuBauCu!$B$13,M90&gt;=1),1,0)</f>
        <v>0</v>
      </c>
    </row>
    <row r="91" spans="1:14" ht="28.5" customHeight="1">
      <c r="A91" s="2">
        <v>86</v>
      </c>
      <c r="B91" s="3"/>
      <c r="C91" s="48" t="str">
        <f t="shared" si="2"/>
        <v/>
      </c>
      <c r="D91" s="5" t="str">
        <f>IF(PhieuBauCu!$B$2&gt;0,IF(LEN($B91)=0,"",IF(AND($B91&gt;0,VALUE(SUBSTITUTE($B91,"1","0"))=$B91),1,0)),"")</f>
        <v/>
      </c>
      <c r="E91" s="5" t="str">
        <f>IF(PhieuBauCu!$B$2&gt;1,IF(LEN($B91)=0,"",IF(AND($B91&gt;0,VALUE(SUBSTITUTE($B91,"2","0"))=$B91),1,0)),"")</f>
        <v/>
      </c>
      <c r="F91" s="5" t="str">
        <f>IF(PhieuBauCu!$B$2&gt;2,IF(LEN($B91)=0,"",IF(AND($B91&gt;0,VALUE(SUBSTITUTE($B91,"3","0"))=$B91),1,0)),"")</f>
        <v/>
      </c>
      <c r="G91" s="5" t="str">
        <f>IF(PhieuBauCu!$B$2&gt;3,IF(LEN($B91)=0,"",IF(AND($B91&gt;0,VALUE(SUBSTITUTE($B91,"4","0"))=$B91),1,0)),"")</f>
        <v/>
      </c>
      <c r="H91" s="5" t="str">
        <f>IF(PhieuBauCu!$B$2&gt;4,IF(LEN($B91)=0,"",IF(AND($B91&gt;0,VALUE(SUBSTITUTE($B91,"5","0"))=$B91),1,0)),"")</f>
        <v/>
      </c>
      <c r="I91" s="5" t="str">
        <f>IF(PhieuBauCu!$B$2&gt;5,IF(LEN($B91)=0,"",IF(AND($B91&gt;0,VALUE(SUBSTITUTE($B91,"6","0"))=$B91),1,0)),"")</f>
        <v/>
      </c>
      <c r="J91" s="5" t="str">
        <f>IF(PhieuBauCu!$B$2&gt;6,IF(LEN($B91)=0,"",IF(AND($B91&gt;0,VALUE(SUBSTITUTE($B91,"7","0"))=$B91),1,0)),"")</f>
        <v/>
      </c>
      <c r="K91" s="5" t="str">
        <f>IF(PhieuBauCu!$B$2&gt;7,IF(LEN($B91)=0,"",IF(AND($B91&gt;0,VALUE(SUBSTITUTE($B91,"8","0"))=$B91),1,0)),"")</f>
        <v/>
      </c>
      <c r="L91" s="5" t="str">
        <f>IF(PhieuBauCu!$B$2&gt;8,IF(LEN($B91)=0,"",IF(AND($B91&gt;0,VALUE(SUBSTITUTE($B91,"9","0"))=$B91),1,0)),"")</f>
        <v/>
      </c>
      <c r="M91" s="9">
        <f t="shared" si="3"/>
        <v>0</v>
      </c>
      <c r="N91" s="36">
        <f>IF(AND(M91&lt;=PhieuBauCu!$B$13,M91&gt;=1),1,0)</f>
        <v>0</v>
      </c>
    </row>
    <row r="92" spans="1:14" ht="28.5" customHeight="1">
      <c r="A92" s="2">
        <v>87</v>
      </c>
      <c r="B92" s="3"/>
      <c r="C92" s="48" t="str">
        <f t="shared" si="2"/>
        <v/>
      </c>
      <c r="D92" s="5" t="str">
        <f>IF(PhieuBauCu!$B$2&gt;0,IF(LEN($B92)=0,"",IF(AND($B92&gt;0,VALUE(SUBSTITUTE($B92,"1","0"))=$B92),1,0)),"")</f>
        <v/>
      </c>
      <c r="E92" s="5" t="str">
        <f>IF(PhieuBauCu!$B$2&gt;1,IF(LEN($B92)=0,"",IF(AND($B92&gt;0,VALUE(SUBSTITUTE($B92,"2","0"))=$B92),1,0)),"")</f>
        <v/>
      </c>
      <c r="F92" s="5" t="str">
        <f>IF(PhieuBauCu!$B$2&gt;2,IF(LEN($B92)=0,"",IF(AND($B92&gt;0,VALUE(SUBSTITUTE($B92,"3","0"))=$B92),1,0)),"")</f>
        <v/>
      </c>
      <c r="G92" s="5" t="str">
        <f>IF(PhieuBauCu!$B$2&gt;3,IF(LEN($B92)=0,"",IF(AND($B92&gt;0,VALUE(SUBSTITUTE($B92,"4","0"))=$B92),1,0)),"")</f>
        <v/>
      </c>
      <c r="H92" s="5" t="str">
        <f>IF(PhieuBauCu!$B$2&gt;4,IF(LEN($B92)=0,"",IF(AND($B92&gt;0,VALUE(SUBSTITUTE($B92,"5","0"))=$B92),1,0)),"")</f>
        <v/>
      </c>
      <c r="I92" s="5" t="str">
        <f>IF(PhieuBauCu!$B$2&gt;5,IF(LEN($B92)=0,"",IF(AND($B92&gt;0,VALUE(SUBSTITUTE($B92,"6","0"))=$B92),1,0)),"")</f>
        <v/>
      </c>
      <c r="J92" s="5" t="str">
        <f>IF(PhieuBauCu!$B$2&gt;6,IF(LEN($B92)=0,"",IF(AND($B92&gt;0,VALUE(SUBSTITUTE($B92,"7","0"))=$B92),1,0)),"")</f>
        <v/>
      </c>
      <c r="K92" s="5" t="str">
        <f>IF(PhieuBauCu!$B$2&gt;7,IF(LEN($B92)=0,"",IF(AND($B92&gt;0,VALUE(SUBSTITUTE($B92,"8","0"))=$B92),1,0)),"")</f>
        <v/>
      </c>
      <c r="L92" s="5" t="str">
        <f>IF(PhieuBauCu!$B$2&gt;8,IF(LEN($B92)=0,"",IF(AND($B92&gt;0,VALUE(SUBSTITUTE($B92,"9","0"))=$B92),1,0)),"")</f>
        <v/>
      </c>
      <c r="M92" s="9">
        <f t="shared" si="3"/>
        <v>0</v>
      </c>
      <c r="N92" s="36">
        <f>IF(AND(M92&lt;=PhieuBauCu!$B$13,M92&gt;=1),1,0)</f>
        <v>0</v>
      </c>
    </row>
    <row r="93" spans="1:14" ht="28.5" customHeight="1">
      <c r="A93" s="2">
        <v>88</v>
      </c>
      <c r="B93" s="3"/>
      <c r="C93" s="48" t="str">
        <f t="shared" si="2"/>
        <v/>
      </c>
      <c r="D93" s="5" t="str">
        <f>IF(PhieuBauCu!$B$2&gt;0,IF(LEN($B93)=0,"",IF(AND($B93&gt;0,VALUE(SUBSTITUTE($B93,"1","0"))=$B93),1,0)),"")</f>
        <v/>
      </c>
      <c r="E93" s="5" t="str">
        <f>IF(PhieuBauCu!$B$2&gt;1,IF(LEN($B93)=0,"",IF(AND($B93&gt;0,VALUE(SUBSTITUTE($B93,"2","0"))=$B93),1,0)),"")</f>
        <v/>
      </c>
      <c r="F93" s="5" t="str">
        <f>IF(PhieuBauCu!$B$2&gt;2,IF(LEN($B93)=0,"",IF(AND($B93&gt;0,VALUE(SUBSTITUTE($B93,"3","0"))=$B93),1,0)),"")</f>
        <v/>
      </c>
      <c r="G93" s="5" t="str">
        <f>IF(PhieuBauCu!$B$2&gt;3,IF(LEN($B93)=0,"",IF(AND($B93&gt;0,VALUE(SUBSTITUTE($B93,"4","0"))=$B93),1,0)),"")</f>
        <v/>
      </c>
      <c r="H93" s="5" t="str">
        <f>IF(PhieuBauCu!$B$2&gt;4,IF(LEN($B93)=0,"",IF(AND($B93&gt;0,VALUE(SUBSTITUTE($B93,"5","0"))=$B93),1,0)),"")</f>
        <v/>
      </c>
      <c r="I93" s="5" t="str">
        <f>IF(PhieuBauCu!$B$2&gt;5,IF(LEN($B93)=0,"",IF(AND($B93&gt;0,VALUE(SUBSTITUTE($B93,"6","0"))=$B93),1,0)),"")</f>
        <v/>
      </c>
      <c r="J93" s="5" t="str">
        <f>IF(PhieuBauCu!$B$2&gt;6,IF(LEN($B93)=0,"",IF(AND($B93&gt;0,VALUE(SUBSTITUTE($B93,"7","0"))=$B93),1,0)),"")</f>
        <v/>
      </c>
      <c r="K93" s="5" t="str">
        <f>IF(PhieuBauCu!$B$2&gt;7,IF(LEN($B93)=0,"",IF(AND($B93&gt;0,VALUE(SUBSTITUTE($B93,"8","0"))=$B93),1,0)),"")</f>
        <v/>
      </c>
      <c r="L93" s="5" t="str">
        <f>IF(PhieuBauCu!$B$2&gt;8,IF(LEN($B93)=0,"",IF(AND($B93&gt;0,VALUE(SUBSTITUTE($B93,"9","0"))=$B93),1,0)),"")</f>
        <v/>
      </c>
      <c r="M93" s="9">
        <f t="shared" si="3"/>
        <v>0</v>
      </c>
      <c r="N93" s="36">
        <f>IF(AND(M93&lt;=PhieuBauCu!$B$13,M93&gt;=1),1,0)</f>
        <v>0</v>
      </c>
    </row>
    <row r="94" spans="1:14" ht="28.5" customHeight="1">
      <c r="A94" s="2">
        <v>89</v>
      </c>
      <c r="B94" s="3"/>
      <c r="C94" s="48" t="str">
        <f t="shared" si="2"/>
        <v/>
      </c>
      <c r="D94" s="5" t="str">
        <f>IF(PhieuBauCu!$B$2&gt;0,IF(LEN($B94)=0,"",IF(AND($B94&gt;0,VALUE(SUBSTITUTE($B94,"1","0"))=$B94),1,0)),"")</f>
        <v/>
      </c>
      <c r="E94" s="5" t="str">
        <f>IF(PhieuBauCu!$B$2&gt;1,IF(LEN($B94)=0,"",IF(AND($B94&gt;0,VALUE(SUBSTITUTE($B94,"2","0"))=$B94),1,0)),"")</f>
        <v/>
      </c>
      <c r="F94" s="5" t="str">
        <f>IF(PhieuBauCu!$B$2&gt;2,IF(LEN($B94)=0,"",IF(AND($B94&gt;0,VALUE(SUBSTITUTE($B94,"3","0"))=$B94),1,0)),"")</f>
        <v/>
      </c>
      <c r="G94" s="5" t="str">
        <f>IF(PhieuBauCu!$B$2&gt;3,IF(LEN($B94)=0,"",IF(AND($B94&gt;0,VALUE(SUBSTITUTE($B94,"4","0"))=$B94),1,0)),"")</f>
        <v/>
      </c>
      <c r="H94" s="5" t="str">
        <f>IF(PhieuBauCu!$B$2&gt;4,IF(LEN($B94)=0,"",IF(AND($B94&gt;0,VALUE(SUBSTITUTE($B94,"5","0"))=$B94),1,0)),"")</f>
        <v/>
      </c>
      <c r="I94" s="5" t="str">
        <f>IF(PhieuBauCu!$B$2&gt;5,IF(LEN($B94)=0,"",IF(AND($B94&gt;0,VALUE(SUBSTITUTE($B94,"6","0"))=$B94),1,0)),"")</f>
        <v/>
      </c>
      <c r="J94" s="5" t="str">
        <f>IF(PhieuBauCu!$B$2&gt;6,IF(LEN($B94)=0,"",IF(AND($B94&gt;0,VALUE(SUBSTITUTE($B94,"7","0"))=$B94),1,0)),"")</f>
        <v/>
      </c>
      <c r="K94" s="5" t="str">
        <f>IF(PhieuBauCu!$B$2&gt;7,IF(LEN($B94)=0,"",IF(AND($B94&gt;0,VALUE(SUBSTITUTE($B94,"8","0"))=$B94),1,0)),"")</f>
        <v/>
      </c>
      <c r="L94" s="5" t="str">
        <f>IF(PhieuBauCu!$B$2&gt;8,IF(LEN($B94)=0,"",IF(AND($B94&gt;0,VALUE(SUBSTITUTE($B94,"9","0"))=$B94),1,0)),"")</f>
        <v/>
      </c>
      <c r="M94" s="9">
        <f t="shared" si="3"/>
        <v>0</v>
      </c>
      <c r="N94" s="36">
        <f>IF(AND(M94&lt;=PhieuBauCu!$B$13,M94&gt;=1),1,0)</f>
        <v>0</v>
      </c>
    </row>
    <row r="95" spans="1:14" ht="28.5" customHeight="1">
      <c r="A95" s="2">
        <v>90</v>
      </c>
      <c r="B95" s="3"/>
      <c r="C95" s="48" t="str">
        <f t="shared" si="2"/>
        <v/>
      </c>
      <c r="D95" s="5" t="str">
        <f>IF(PhieuBauCu!$B$2&gt;0,IF(LEN($B95)=0,"",IF(AND($B95&gt;0,VALUE(SUBSTITUTE($B95,"1","0"))=$B95),1,0)),"")</f>
        <v/>
      </c>
      <c r="E95" s="5" t="str">
        <f>IF(PhieuBauCu!$B$2&gt;1,IF(LEN($B95)=0,"",IF(AND($B95&gt;0,VALUE(SUBSTITUTE($B95,"2","0"))=$B95),1,0)),"")</f>
        <v/>
      </c>
      <c r="F95" s="5" t="str">
        <f>IF(PhieuBauCu!$B$2&gt;2,IF(LEN($B95)=0,"",IF(AND($B95&gt;0,VALUE(SUBSTITUTE($B95,"3","0"))=$B95),1,0)),"")</f>
        <v/>
      </c>
      <c r="G95" s="5" t="str">
        <f>IF(PhieuBauCu!$B$2&gt;3,IF(LEN($B95)=0,"",IF(AND($B95&gt;0,VALUE(SUBSTITUTE($B95,"4","0"))=$B95),1,0)),"")</f>
        <v/>
      </c>
      <c r="H95" s="5" t="str">
        <f>IF(PhieuBauCu!$B$2&gt;4,IF(LEN($B95)=0,"",IF(AND($B95&gt;0,VALUE(SUBSTITUTE($B95,"5","0"))=$B95),1,0)),"")</f>
        <v/>
      </c>
      <c r="I95" s="5" t="str">
        <f>IF(PhieuBauCu!$B$2&gt;5,IF(LEN($B95)=0,"",IF(AND($B95&gt;0,VALUE(SUBSTITUTE($B95,"6","0"))=$B95),1,0)),"")</f>
        <v/>
      </c>
      <c r="J95" s="5" t="str">
        <f>IF(PhieuBauCu!$B$2&gt;6,IF(LEN($B95)=0,"",IF(AND($B95&gt;0,VALUE(SUBSTITUTE($B95,"7","0"))=$B95),1,0)),"")</f>
        <v/>
      </c>
      <c r="K95" s="5" t="str">
        <f>IF(PhieuBauCu!$B$2&gt;7,IF(LEN($B95)=0,"",IF(AND($B95&gt;0,VALUE(SUBSTITUTE($B95,"8","0"))=$B95),1,0)),"")</f>
        <v/>
      </c>
      <c r="L95" s="5" t="str">
        <f>IF(PhieuBauCu!$B$2&gt;8,IF(LEN($B95)=0,"",IF(AND($B95&gt;0,VALUE(SUBSTITUTE($B95,"9","0"))=$B95),1,0)),"")</f>
        <v/>
      </c>
      <c r="M95" s="9">
        <f t="shared" si="3"/>
        <v>0</v>
      </c>
      <c r="N95" s="36">
        <f>IF(AND(M95&lt;=PhieuBauCu!$B$13,M95&gt;=1),1,0)</f>
        <v>0</v>
      </c>
    </row>
    <row r="96" spans="1:14" ht="28.5" customHeight="1">
      <c r="A96" s="2">
        <v>91</v>
      </c>
      <c r="B96" s="3"/>
      <c r="C96" s="48" t="str">
        <f t="shared" si="2"/>
        <v/>
      </c>
      <c r="D96" s="5" t="str">
        <f>IF(PhieuBauCu!$B$2&gt;0,IF(LEN($B96)=0,"",IF(AND($B96&gt;0,VALUE(SUBSTITUTE($B96,"1","0"))=$B96),1,0)),"")</f>
        <v/>
      </c>
      <c r="E96" s="5" t="str">
        <f>IF(PhieuBauCu!$B$2&gt;1,IF(LEN($B96)=0,"",IF(AND($B96&gt;0,VALUE(SUBSTITUTE($B96,"2","0"))=$B96),1,0)),"")</f>
        <v/>
      </c>
      <c r="F96" s="5" t="str">
        <f>IF(PhieuBauCu!$B$2&gt;2,IF(LEN($B96)=0,"",IF(AND($B96&gt;0,VALUE(SUBSTITUTE($B96,"3","0"))=$B96),1,0)),"")</f>
        <v/>
      </c>
      <c r="G96" s="5" t="str">
        <f>IF(PhieuBauCu!$B$2&gt;3,IF(LEN($B96)=0,"",IF(AND($B96&gt;0,VALUE(SUBSTITUTE($B96,"4","0"))=$B96),1,0)),"")</f>
        <v/>
      </c>
      <c r="H96" s="5" t="str">
        <f>IF(PhieuBauCu!$B$2&gt;4,IF(LEN($B96)=0,"",IF(AND($B96&gt;0,VALUE(SUBSTITUTE($B96,"5","0"))=$B96),1,0)),"")</f>
        <v/>
      </c>
      <c r="I96" s="5" t="str">
        <f>IF(PhieuBauCu!$B$2&gt;5,IF(LEN($B96)=0,"",IF(AND($B96&gt;0,VALUE(SUBSTITUTE($B96,"6","0"))=$B96),1,0)),"")</f>
        <v/>
      </c>
      <c r="J96" s="5" t="str">
        <f>IF(PhieuBauCu!$B$2&gt;6,IF(LEN($B96)=0,"",IF(AND($B96&gt;0,VALUE(SUBSTITUTE($B96,"7","0"))=$B96),1,0)),"")</f>
        <v/>
      </c>
      <c r="K96" s="5" t="str">
        <f>IF(PhieuBauCu!$B$2&gt;7,IF(LEN($B96)=0,"",IF(AND($B96&gt;0,VALUE(SUBSTITUTE($B96,"8","0"))=$B96),1,0)),"")</f>
        <v/>
      </c>
      <c r="L96" s="5" t="str">
        <f>IF(PhieuBauCu!$B$2&gt;8,IF(LEN($B96)=0,"",IF(AND($B96&gt;0,VALUE(SUBSTITUTE($B96,"9","0"))=$B96),1,0)),"")</f>
        <v/>
      </c>
      <c r="M96" s="9">
        <f t="shared" si="3"/>
        <v>0</v>
      </c>
      <c r="N96" s="36">
        <f>IF(AND(M96&lt;=PhieuBauCu!$B$13,M96&gt;=1),1,0)</f>
        <v>0</v>
      </c>
    </row>
    <row r="97" spans="1:14" ht="28.5" customHeight="1">
      <c r="A97" s="2">
        <v>92</v>
      </c>
      <c r="B97" s="3"/>
      <c r="C97" s="48" t="str">
        <f t="shared" si="2"/>
        <v/>
      </c>
      <c r="D97" s="5" t="str">
        <f>IF(PhieuBauCu!$B$2&gt;0,IF(LEN($B97)=0,"",IF(AND($B97&gt;0,VALUE(SUBSTITUTE($B97,"1","0"))=$B97),1,0)),"")</f>
        <v/>
      </c>
      <c r="E97" s="5" t="str">
        <f>IF(PhieuBauCu!$B$2&gt;1,IF(LEN($B97)=0,"",IF(AND($B97&gt;0,VALUE(SUBSTITUTE($B97,"2","0"))=$B97),1,0)),"")</f>
        <v/>
      </c>
      <c r="F97" s="5" t="str">
        <f>IF(PhieuBauCu!$B$2&gt;2,IF(LEN($B97)=0,"",IF(AND($B97&gt;0,VALUE(SUBSTITUTE($B97,"3","0"))=$B97),1,0)),"")</f>
        <v/>
      </c>
      <c r="G97" s="5" t="str">
        <f>IF(PhieuBauCu!$B$2&gt;3,IF(LEN($B97)=0,"",IF(AND($B97&gt;0,VALUE(SUBSTITUTE($B97,"4","0"))=$B97),1,0)),"")</f>
        <v/>
      </c>
      <c r="H97" s="5" t="str">
        <f>IF(PhieuBauCu!$B$2&gt;4,IF(LEN($B97)=0,"",IF(AND($B97&gt;0,VALUE(SUBSTITUTE($B97,"5","0"))=$B97),1,0)),"")</f>
        <v/>
      </c>
      <c r="I97" s="5" t="str">
        <f>IF(PhieuBauCu!$B$2&gt;5,IF(LEN($B97)=0,"",IF(AND($B97&gt;0,VALUE(SUBSTITUTE($B97,"6","0"))=$B97),1,0)),"")</f>
        <v/>
      </c>
      <c r="J97" s="5" t="str">
        <f>IF(PhieuBauCu!$B$2&gt;6,IF(LEN($B97)=0,"",IF(AND($B97&gt;0,VALUE(SUBSTITUTE($B97,"7","0"))=$B97),1,0)),"")</f>
        <v/>
      </c>
      <c r="K97" s="5" t="str">
        <f>IF(PhieuBauCu!$B$2&gt;7,IF(LEN($B97)=0,"",IF(AND($B97&gt;0,VALUE(SUBSTITUTE($B97,"8","0"))=$B97),1,0)),"")</f>
        <v/>
      </c>
      <c r="L97" s="5" t="str">
        <f>IF(PhieuBauCu!$B$2&gt;8,IF(LEN($B97)=0,"",IF(AND($B97&gt;0,VALUE(SUBSTITUTE($B97,"9","0"))=$B97),1,0)),"")</f>
        <v/>
      </c>
      <c r="M97" s="9">
        <f t="shared" si="3"/>
        <v>0</v>
      </c>
      <c r="N97" s="36">
        <f>IF(AND(M97&lt;=PhieuBauCu!$B$13,M97&gt;=1),1,0)</f>
        <v>0</v>
      </c>
    </row>
    <row r="98" spans="1:14" ht="28.5" customHeight="1">
      <c r="A98" s="2">
        <v>93</v>
      </c>
      <c r="B98" s="3"/>
      <c r="C98" s="48" t="str">
        <f t="shared" si="2"/>
        <v/>
      </c>
      <c r="D98" s="5" t="str">
        <f>IF(PhieuBauCu!$B$2&gt;0,IF(LEN($B98)=0,"",IF(AND($B98&gt;0,VALUE(SUBSTITUTE($B98,"1","0"))=$B98),1,0)),"")</f>
        <v/>
      </c>
      <c r="E98" s="5" t="str">
        <f>IF(PhieuBauCu!$B$2&gt;1,IF(LEN($B98)=0,"",IF(AND($B98&gt;0,VALUE(SUBSTITUTE($B98,"2","0"))=$B98),1,0)),"")</f>
        <v/>
      </c>
      <c r="F98" s="5" t="str">
        <f>IF(PhieuBauCu!$B$2&gt;2,IF(LEN($B98)=0,"",IF(AND($B98&gt;0,VALUE(SUBSTITUTE($B98,"3","0"))=$B98),1,0)),"")</f>
        <v/>
      </c>
      <c r="G98" s="5" t="str">
        <f>IF(PhieuBauCu!$B$2&gt;3,IF(LEN($B98)=0,"",IF(AND($B98&gt;0,VALUE(SUBSTITUTE($B98,"4","0"))=$B98),1,0)),"")</f>
        <v/>
      </c>
      <c r="H98" s="5" t="str">
        <f>IF(PhieuBauCu!$B$2&gt;4,IF(LEN($B98)=0,"",IF(AND($B98&gt;0,VALUE(SUBSTITUTE($B98,"5","0"))=$B98),1,0)),"")</f>
        <v/>
      </c>
      <c r="I98" s="5" t="str">
        <f>IF(PhieuBauCu!$B$2&gt;5,IF(LEN($B98)=0,"",IF(AND($B98&gt;0,VALUE(SUBSTITUTE($B98,"6","0"))=$B98),1,0)),"")</f>
        <v/>
      </c>
      <c r="J98" s="5" t="str">
        <f>IF(PhieuBauCu!$B$2&gt;6,IF(LEN($B98)=0,"",IF(AND($B98&gt;0,VALUE(SUBSTITUTE($B98,"7","0"))=$B98),1,0)),"")</f>
        <v/>
      </c>
      <c r="K98" s="5" t="str">
        <f>IF(PhieuBauCu!$B$2&gt;7,IF(LEN($B98)=0,"",IF(AND($B98&gt;0,VALUE(SUBSTITUTE($B98,"8","0"))=$B98),1,0)),"")</f>
        <v/>
      </c>
      <c r="L98" s="5" t="str">
        <f>IF(PhieuBauCu!$B$2&gt;8,IF(LEN($B98)=0,"",IF(AND($B98&gt;0,VALUE(SUBSTITUTE($B98,"9","0"))=$B98),1,0)),"")</f>
        <v/>
      </c>
      <c r="M98" s="9">
        <f t="shared" si="3"/>
        <v>0</v>
      </c>
      <c r="N98" s="36">
        <f>IF(AND(M98&lt;=PhieuBauCu!$B$13,M98&gt;=1),1,0)</f>
        <v>0</v>
      </c>
    </row>
    <row r="99" spans="1:14" ht="28.5" customHeight="1">
      <c r="A99" s="2">
        <v>94</v>
      </c>
      <c r="B99" s="3"/>
      <c r="C99" s="48" t="str">
        <f t="shared" si="2"/>
        <v/>
      </c>
      <c r="D99" s="5" t="str">
        <f>IF(PhieuBauCu!$B$2&gt;0,IF(LEN($B99)=0,"",IF(AND($B99&gt;0,VALUE(SUBSTITUTE($B99,"1","0"))=$B99),1,0)),"")</f>
        <v/>
      </c>
      <c r="E99" s="5" t="str">
        <f>IF(PhieuBauCu!$B$2&gt;1,IF(LEN($B99)=0,"",IF(AND($B99&gt;0,VALUE(SUBSTITUTE($B99,"2","0"))=$B99),1,0)),"")</f>
        <v/>
      </c>
      <c r="F99" s="5" t="str">
        <f>IF(PhieuBauCu!$B$2&gt;2,IF(LEN($B99)=0,"",IF(AND($B99&gt;0,VALUE(SUBSTITUTE($B99,"3","0"))=$B99),1,0)),"")</f>
        <v/>
      </c>
      <c r="G99" s="5" t="str">
        <f>IF(PhieuBauCu!$B$2&gt;3,IF(LEN($B99)=0,"",IF(AND($B99&gt;0,VALUE(SUBSTITUTE($B99,"4","0"))=$B99),1,0)),"")</f>
        <v/>
      </c>
      <c r="H99" s="5" t="str">
        <f>IF(PhieuBauCu!$B$2&gt;4,IF(LEN($B99)=0,"",IF(AND($B99&gt;0,VALUE(SUBSTITUTE($B99,"5","0"))=$B99),1,0)),"")</f>
        <v/>
      </c>
      <c r="I99" s="5" t="str">
        <f>IF(PhieuBauCu!$B$2&gt;5,IF(LEN($B99)=0,"",IF(AND($B99&gt;0,VALUE(SUBSTITUTE($B99,"6","0"))=$B99),1,0)),"")</f>
        <v/>
      </c>
      <c r="J99" s="5" t="str">
        <f>IF(PhieuBauCu!$B$2&gt;6,IF(LEN($B99)=0,"",IF(AND($B99&gt;0,VALUE(SUBSTITUTE($B99,"7","0"))=$B99),1,0)),"")</f>
        <v/>
      </c>
      <c r="K99" s="5" t="str">
        <f>IF(PhieuBauCu!$B$2&gt;7,IF(LEN($B99)=0,"",IF(AND($B99&gt;0,VALUE(SUBSTITUTE($B99,"8","0"))=$B99),1,0)),"")</f>
        <v/>
      </c>
      <c r="L99" s="5" t="str">
        <f>IF(PhieuBauCu!$B$2&gt;8,IF(LEN($B99)=0,"",IF(AND($B99&gt;0,VALUE(SUBSTITUTE($B99,"9","0"))=$B99),1,0)),"")</f>
        <v/>
      </c>
      <c r="M99" s="9">
        <f t="shared" si="3"/>
        <v>0</v>
      </c>
      <c r="N99" s="36">
        <f>IF(AND(M99&lt;=PhieuBauCu!$B$13,M99&gt;=1),1,0)</f>
        <v>0</v>
      </c>
    </row>
    <row r="100" spans="1:14" ht="28.5" customHeight="1">
      <c r="A100" s="2">
        <v>95</v>
      </c>
      <c r="B100" s="3"/>
      <c r="C100" s="48" t="str">
        <f t="shared" si="2"/>
        <v/>
      </c>
      <c r="D100" s="5" t="str">
        <f>IF(PhieuBauCu!$B$2&gt;0,IF(LEN($B100)=0,"",IF(AND($B100&gt;0,VALUE(SUBSTITUTE($B100,"1","0"))=$B100),1,0)),"")</f>
        <v/>
      </c>
      <c r="E100" s="5" t="str">
        <f>IF(PhieuBauCu!$B$2&gt;1,IF(LEN($B100)=0,"",IF(AND($B100&gt;0,VALUE(SUBSTITUTE($B100,"2","0"))=$B100),1,0)),"")</f>
        <v/>
      </c>
      <c r="F100" s="5" t="str">
        <f>IF(PhieuBauCu!$B$2&gt;2,IF(LEN($B100)=0,"",IF(AND($B100&gt;0,VALUE(SUBSTITUTE($B100,"3","0"))=$B100),1,0)),"")</f>
        <v/>
      </c>
      <c r="G100" s="5" t="str">
        <f>IF(PhieuBauCu!$B$2&gt;3,IF(LEN($B100)=0,"",IF(AND($B100&gt;0,VALUE(SUBSTITUTE($B100,"4","0"))=$B100),1,0)),"")</f>
        <v/>
      </c>
      <c r="H100" s="5" t="str">
        <f>IF(PhieuBauCu!$B$2&gt;4,IF(LEN($B100)=0,"",IF(AND($B100&gt;0,VALUE(SUBSTITUTE($B100,"5","0"))=$B100),1,0)),"")</f>
        <v/>
      </c>
      <c r="I100" s="5" t="str">
        <f>IF(PhieuBauCu!$B$2&gt;5,IF(LEN($B100)=0,"",IF(AND($B100&gt;0,VALUE(SUBSTITUTE($B100,"6","0"))=$B100),1,0)),"")</f>
        <v/>
      </c>
      <c r="J100" s="5" t="str">
        <f>IF(PhieuBauCu!$B$2&gt;6,IF(LEN($B100)=0,"",IF(AND($B100&gt;0,VALUE(SUBSTITUTE($B100,"7","0"))=$B100),1,0)),"")</f>
        <v/>
      </c>
      <c r="K100" s="5" t="str">
        <f>IF(PhieuBauCu!$B$2&gt;7,IF(LEN($B100)=0,"",IF(AND($B100&gt;0,VALUE(SUBSTITUTE($B100,"8","0"))=$B100),1,0)),"")</f>
        <v/>
      </c>
      <c r="L100" s="5" t="str">
        <f>IF(PhieuBauCu!$B$2&gt;8,IF(LEN($B100)=0,"",IF(AND($B100&gt;0,VALUE(SUBSTITUTE($B100,"9","0"))=$B100),1,0)),"")</f>
        <v/>
      </c>
      <c r="M100" s="9">
        <f t="shared" si="3"/>
        <v>0</v>
      </c>
      <c r="N100" s="36">
        <f>IF(AND(M100&lt;=PhieuBauCu!$B$13,M100&gt;=1),1,0)</f>
        <v>0</v>
      </c>
    </row>
    <row r="101" spans="1:14" ht="28.5" customHeight="1">
      <c r="A101" s="2">
        <v>96</v>
      </c>
      <c r="B101" s="3"/>
      <c r="C101" s="48" t="str">
        <f t="shared" si="2"/>
        <v/>
      </c>
      <c r="D101" s="5" t="str">
        <f>IF(PhieuBauCu!$B$2&gt;0,IF(LEN($B101)=0,"",IF(AND($B101&gt;0,VALUE(SUBSTITUTE($B101,"1","0"))=$B101),1,0)),"")</f>
        <v/>
      </c>
      <c r="E101" s="5" t="str">
        <f>IF(PhieuBauCu!$B$2&gt;1,IF(LEN($B101)=0,"",IF(AND($B101&gt;0,VALUE(SUBSTITUTE($B101,"2","0"))=$B101),1,0)),"")</f>
        <v/>
      </c>
      <c r="F101" s="5" t="str">
        <f>IF(PhieuBauCu!$B$2&gt;2,IF(LEN($B101)=0,"",IF(AND($B101&gt;0,VALUE(SUBSTITUTE($B101,"3","0"))=$B101),1,0)),"")</f>
        <v/>
      </c>
      <c r="G101" s="5" t="str">
        <f>IF(PhieuBauCu!$B$2&gt;3,IF(LEN($B101)=0,"",IF(AND($B101&gt;0,VALUE(SUBSTITUTE($B101,"4","0"))=$B101),1,0)),"")</f>
        <v/>
      </c>
      <c r="H101" s="5" t="str">
        <f>IF(PhieuBauCu!$B$2&gt;4,IF(LEN($B101)=0,"",IF(AND($B101&gt;0,VALUE(SUBSTITUTE($B101,"5","0"))=$B101),1,0)),"")</f>
        <v/>
      </c>
      <c r="I101" s="5" t="str">
        <f>IF(PhieuBauCu!$B$2&gt;5,IF(LEN($B101)=0,"",IF(AND($B101&gt;0,VALUE(SUBSTITUTE($B101,"6","0"))=$B101),1,0)),"")</f>
        <v/>
      </c>
      <c r="J101" s="5" t="str">
        <f>IF(PhieuBauCu!$B$2&gt;6,IF(LEN($B101)=0,"",IF(AND($B101&gt;0,VALUE(SUBSTITUTE($B101,"7","0"))=$B101),1,0)),"")</f>
        <v/>
      </c>
      <c r="K101" s="5" t="str">
        <f>IF(PhieuBauCu!$B$2&gt;7,IF(LEN($B101)=0,"",IF(AND($B101&gt;0,VALUE(SUBSTITUTE($B101,"8","0"))=$B101),1,0)),"")</f>
        <v/>
      </c>
      <c r="L101" s="5" t="str">
        <f>IF(PhieuBauCu!$B$2&gt;8,IF(LEN($B101)=0,"",IF(AND($B101&gt;0,VALUE(SUBSTITUTE($B101,"9","0"))=$B101),1,0)),"")</f>
        <v/>
      </c>
      <c r="M101" s="9">
        <f t="shared" si="3"/>
        <v>0</v>
      </c>
      <c r="N101" s="36">
        <f>IF(AND(M101&lt;=PhieuBauCu!$B$13,M101&gt;=1),1,0)</f>
        <v>0</v>
      </c>
    </row>
    <row r="102" spans="1:14" ht="28.5" customHeight="1">
      <c r="A102" s="2">
        <v>97</v>
      </c>
      <c r="B102" s="3"/>
      <c r="C102" s="48" t="str">
        <f t="shared" si="2"/>
        <v/>
      </c>
      <c r="D102" s="5" t="str">
        <f>IF(PhieuBauCu!$B$2&gt;0,IF(LEN($B102)=0,"",IF(AND($B102&gt;0,VALUE(SUBSTITUTE($B102,"1","0"))=$B102),1,0)),"")</f>
        <v/>
      </c>
      <c r="E102" s="5" t="str">
        <f>IF(PhieuBauCu!$B$2&gt;1,IF(LEN($B102)=0,"",IF(AND($B102&gt;0,VALUE(SUBSTITUTE($B102,"2","0"))=$B102),1,0)),"")</f>
        <v/>
      </c>
      <c r="F102" s="5" t="str">
        <f>IF(PhieuBauCu!$B$2&gt;2,IF(LEN($B102)=0,"",IF(AND($B102&gt;0,VALUE(SUBSTITUTE($B102,"3","0"))=$B102),1,0)),"")</f>
        <v/>
      </c>
      <c r="G102" s="5" t="str">
        <f>IF(PhieuBauCu!$B$2&gt;3,IF(LEN($B102)=0,"",IF(AND($B102&gt;0,VALUE(SUBSTITUTE($B102,"4","0"))=$B102),1,0)),"")</f>
        <v/>
      </c>
      <c r="H102" s="5" t="str">
        <f>IF(PhieuBauCu!$B$2&gt;4,IF(LEN($B102)=0,"",IF(AND($B102&gt;0,VALUE(SUBSTITUTE($B102,"5","0"))=$B102),1,0)),"")</f>
        <v/>
      </c>
      <c r="I102" s="5" t="str">
        <f>IF(PhieuBauCu!$B$2&gt;5,IF(LEN($B102)=0,"",IF(AND($B102&gt;0,VALUE(SUBSTITUTE($B102,"6","0"))=$B102),1,0)),"")</f>
        <v/>
      </c>
      <c r="J102" s="5" t="str">
        <f>IF(PhieuBauCu!$B$2&gt;6,IF(LEN($B102)=0,"",IF(AND($B102&gt;0,VALUE(SUBSTITUTE($B102,"7","0"))=$B102),1,0)),"")</f>
        <v/>
      </c>
      <c r="K102" s="5" t="str">
        <f>IF(PhieuBauCu!$B$2&gt;7,IF(LEN($B102)=0,"",IF(AND($B102&gt;0,VALUE(SUBSTITUTE($B102,"8","0"))=$B102),1,0)),"")</f>
        <v/>
      </c>
      <c r="L102" s="5" t="str">
        <f>IF(PhieuBauCu!$B$2&gt;8,IF(LEN($B102)=0,"",IF(AND($B102&gt;0,VALUE(SUBSTITUTE($B102,"9","0"))=$B102),1,0)),"")</f>
        <v/>
      </c>
      <c r="M102" s="9">
        <f t="shared" si="3"/>
        <v>0</v>
      </c>
      <c r="N102" s="36">
        <f>IF(AND(M102&lt;=PhieuBauCu!$B$13,M102&gt;=1),1,0)</f>
        <v>0</v>
      </c>
    </row>
    <row r="103" spans="1:14" ht="28.5" customHeight="1">
      <c r="A103" s="2">
        <v>98</v>
      </c>
      <c r="B103" s="3"/>
      <c r="C103" s="48" t="str">
        <f t="shared" si="2"/>
        <v/>
      </c>
      <c r="D103" s="5" t="str">
        <f>IF(PhieuBauCu!$B$2&gt;0,IF(LEN($B103)=0,"",IF(AND($B103&gt;0,VALUE(SUBSTITUTE($B103,"1","0"))=$B103),1,0)),"")</f>
        <v/>
      </c>
      <c r="E103" s="5" t="str">
        <f>IF(PhieuBauCu!$B$2&gt;1,IF(LEN($B103)=0,"",IF(AND($B103&gt;0,VALUE(SUBSTITUTE($B103,"2","0"))=$B103),1,0)),"")</f>
        <v/>
      </c>
      <c r="F103" s="5" t="str">
        <f>IF(PhieuBauCu!$B$2&gt;2,IF(LEN($B103)=0,"",IF(AND($B103&gt;0,VALUE(SUBSTITUTE($B103,"3","0"))=$B103),1,0)),"")</f>
        <v/>
      </c>
      <c r="G103" s="5" t="str">
        <f>IF(PhieuBauCu!$B$2&gt;3,IF(LEN($B103)=0,"",IF(AND($B103&gt;0,VALUE(SUBSTITUTE($B103,"4","0"))=$B103),1,0)),"")</f>
        <v/>
      </c>
      <c r="H103" s="5" t="str">
        <f>IF(PhieuBauCu!$B$2&gt;4,IF(LEN($B103)=0,"",IF(AND($B103&gt;0,VALUE(SUBSTITUTE($B103,"5","0"))=$B103),1,0)),"")</f>
        <v/>
      </c>
      <c r="I103" s="5" t="str">
        <f>IF(PhieuBauCu!$B$2&gt;5,IF(LEN($B103)=0,"",IF(AND($B103&gt;0,VALUE(SUBSTITUTE($B103,"6","0"))=$B103),1,0)),"")</f>
        <v/>
      </c>
      <c r="J103" s="5" t="str">
        <f>IF(PhieuBauCu!$B$2&gt;6,IF(LEN($B103)=0,"",IF(AND($B103&gt;0,VALUE(SUBSTITUTE($B103,"7","0"))=$B103),1,0)),"")</f>
        <v/>
      </c>
      <c r="K103" s="5" t="str">
        <f>IF(PhieuBauCu!$B$2&gt;7,IF(LEN($B103)=0,"",IF(AND($B103&gt;0,VALUE(SUBSTITUTE($B103,"8","0"))=$B103),1,0)),"")</f>
        <v/>
      </c>
      <c r="L103" s="5" t="str">
        <f>IF(PhieuBauCu!$B$2&gt;8,IF(LEN($B103)=0,"",IF(AND($B103&gt;0,VALUE(SUBSTITUTE($B103,"9","0"))=$B103),1,0)),"")</f>
        <v/>
      </c>
      <c r="M103" s="9">
        <f t="shared" si="3"/>
        <v>0</v>
      </c>
      <c r="N103" s="36">
        <f>IF(AND(M103&lt;=PhieuBauCu!$B$13,M103&gt;=1),1,0)</f>
        <v>0</v>
      </c>
    </row>
    <row r="104" spans="1:14" ht="28.5" customHeight="1">
      <c r="A104" s="2">
        <v>99</v>
      </c>
      <c r="B104" s="3"/>
      <c r="C104" s="48" t="str">
        <f t="shared" si="2"/>
        <v/>
      </c>
      <c r="D104" s="5" t="str">
        <f>IF(PhieuBauCu!$B$2&gt;0,IF(LEN($B104)=0,"",IF(AND($B104&gt;0,VALUE(SUBSTITUTE($B104,"1","0"))=$B104),1,0)),"")</f>
        <v/>
      </c>
      <c r="E104" s="5" t="str">
        <f>IF(PhieuBauCu!$B$2&gt;1,IF(LEN($B104)=0,"",IF(AND($B104&gt;0,VALUE(SUBSTITUTE($B104,"2","0"))=$B104),1,0)),"")</f>
        <v/>
      </c>
      <c r="F104" s="5" t="str">
        <f>IF(PhieuBauCu!$B$2&gt;2,IF(LEN($B104)=0,"",IF(AND($B104&gt;0,VALUE(SUBSTITUTE($B104,"3","0"))=$B104),1,0)),"")</f>
        <v/>
      </c>
      <c r="G104" s="5" t="str">
        <f>IF(PhieuBauCu!$B$2&gt;3,IF(LEN($B104)=0,"",IF(AND($B104&gt;0,VALUE(SUBSTITUTE($B104,"4","0"))=$B104),1,0)),"")</f>
        <v/>
      </c>
      <c r="H104" s="5" t="str">
        <f>IF(PhieuBauCu!$B$2&gt;4,IF(LEN($B104)=0,"",IF(AND($B104&gt;0,VALUE(SUBSTITUTE($B104,"5","0"))=$B104),1,0)),"")</f>
        <v/>
      </c>
      <c r="I104" s="5" t="str">
        <f>IF(PhieuBauCu!$B$2&gt;5,IF(LEN($B104)=0,"",IF(AND($B104&gt;0,VALUE(SUBSTITUTE($B104,"6","0"))=$B104),1,0)),"")</f>
        <v/>
      </c>
      <c r="J104" s="5" t="str">
        <f>IF(PhieuBauCu!$B$2&gt;6,IF(LEN($B104)=0,"",IF(AND($B104&gt;0,VALUE(SUBSTITUTE($B104,"7","0"))=$B104),1,0)),"")</f>
        <v/>
      </c>
      <c r="K104" s="5" t="str">
        <f>IF(PhieuBauCu!$B$2&gt;7,IF(LEN($B104)=0,"",IF(AND($B104&gt;0,VALUE(SUBSTITUTE($B104,"8","0"))=$B104),1,0)),"")</f>
        <v/>
      </c>
      <c r="L104" s="5" t="str">
        <f>IF(PhieuBauCu!$B$2&gt;8,IF(LEN($B104)=0,"",IF(AND($B104&gt;0,VALUE(SUBSTITUTE($B104,"9","0"))=$B104),1,0)),"")</f>
        <v/>
      </c>
      <c r="M104" s="9">
        <f t="shared" si="3"/>
        <v>0</v>
      </c>
      <c r="N104" s="36">
        <f>IF(AND(M104&lt;=PhieuBauCu!$B$13,M104&gt;=1),1,0)</f>
        <v>0</v>
      </c>
    </row>
    <row r="105" spans="1:14" ht="28.5" customHeight="1">
      <c r="A105" s="2">
        <v>100</v>
      </c>
      <c r="B105" s="3"/>
      <c r="C105" s="48" t="str">
        <f t="shared" si="2"/>
        <v/>
      </c>
      <c r="D105" s="5" t="str">
        <f>IF(PhieuBauCu!$B$2&gt;0,IF(LEN($B105)=0,"",IF(AND($B105&gt;0,VALUE(SUBSTITUTE($B105,"1","0"))=$B105),1,0)),"")</f>
        <v/>
      </c>
      <c r="E105" s="5" t="str">
        <f>IF(PhieuBauCu!$B$2&gt;1,IF(LEN($B105)=0,"",IF(AND($B105&gt;0,VALUE(SUBSTITUTE($B105,"2","0"))=$B105),1,0)),"")</f>
        <v/>
      </c>
      <c r="F105" s="5" t="str">
        <f>IF(PhieuBauCu!$B$2&gt;2,IF(LEN($B105)=0,"",IF(AND($B105&gt;0,VALUE(SUBSTITUTE($B105,"3","0"))=$B105),1,0)),"")</f>
        <v/>
      </c>
      <c r="G105" s="5" t="str">
        <f>IF(PhieuBauCu!$B$2&gt;3,IF(LEN($B105)=0,"",IF(AND($B105&gt;0,VALUE(SUBSTITUTE($B105,"4","0"))=$B105),1,0)),"")</f>
        <v/>
      </c>
      <c r="H105" s="5" t="str">
        <f>IF(PhieuBauCu!$B$2&gt;4,IF(LEN($B105)=0,"",IF(AND($B105&gt;0,VALUE(SUBSTITUTE($B105,"5","0"))=$B105),1,0)),"")</f>
        <v/>
      </c>
      <c r="I105" s="5" t="str">
        <f>IF(PhieuBauCu!$B$2&gt;5,IF(LEN($B105)=0,"",IF(AND($B105&gt;0,VALUE(SUBSTITUTE($B105,"6","0"))=$B105),1,0)),"")</f>
        <v/>
      </c>
      <c r="J105" s="5" t="str">
        <f>IF(PhieuBauCu!$B$2&gt;6,IF(LEN($B105)=0,"",IF(AND($B105&gt;0,VALUE(SUBSTITUTE($B105,"7","0"))=$B105),1,0)),"")</f>
        <v/>
      </c>
      <c r="K105" s="5" t="str">
        <f>IF(PhieuBauCu!$B$2&gt;7,IF(LEN($B105)=0,"",IF(AND($B105&gt;0,VALUE(SUBSTITUTE($B105,"8","0"))=$B105),1,0)),"")</f>
        <v/>
      </c>
      <c r="L105" s="5" t="str">
        <f>IF(PhieuBauCu!$B$2&gt;8,IF(LEN($B105)=0,"",IF(AND($B105&gt;0,VALUE(SUBSTITUTE($B105,"9","0"))=$B105),1,0)),"")</f>
        <v/>
      </c>
      <c r="M105" s="9">
        <f t="shared" si="3"/>
        <v>0</v>
      </c>
      <c r="N105" s="36">
        <f>IF(AND(M105&lt;=PhieuBauCu!$B$13,M105&gt;=1),1,0)</f>
        <v>0</v>
      </c>
    </row>
    <row r="106" spans="1:14" ht="28.5" customHeight="1">
      <c r="A106" s="2">
        <v>101</v>
      </c>
      <c r="B106" s="3"/>
      <c r="C106" s="48" t="str">
        <f t="shared" si="2"/>
        <v/>
      </c>
      <c r="D106" s="5" t="str">
        <f>IF(PhieuBauCu!$B$2&gt;0,IF(LEN($B106)=0,"",IF(AND($B106&gt;0,VALUE(SUBSTITUTE($B106,"1","0"))=$B106),1,0)),"")</f>
        <v/>
      </c>
      <c r="E106" s="5" t="str">
        <f>IF(PhieuBauCu!$B$2&gt;1,IF(LEN($B106)=0,"",IF(AND($B106&gt;0,VALUE(SUBSTITUTE($B106,"2","0"))=$B106),1,0)),"")</f>
        <v/>
      </c>
      <c r="F106" s="5" t="str">
        <f>IF(PhieuBauCu!$B$2&gt;2,IF(LEN($B106)=0,"",IF(AND($B106&gt;0,VALUE(SUBSTITUTE($B106,"3","0"))=$B106),1,0)),"")</f>
        <v/>
      </c>
      <c r="G106" s="5" t="str">
        <f>IF(PhieuBauCu!$B$2&gt;3,IF(LEN($B106)=0,"",IF(AND($B106&gt;0,VALUE(SUBSTITUTE($B106,"4","0"))=$B106),1,0)),"")</f>
        <v/>
      </c>
      <c r="H106" s="5" t="str">
        <f>IF(PhieuBauCu!$B$2&gt;4,IF(LEN($B106)=0,"",IF(AND($B106&gt;0,VALUE(SUBSTITUTE($B106,"5","0"))=$B106),1,0)),"")</f>
        <v/>
      </c>
      <c r="I106" s="5" t="str">
        <f>IF(PhieuBauCu!$B$2&gt;5,IF(LEN($B106)=0,"",IF(AND($B106&gt;0,VALUE(SUBSTITUTE($B106,"6","0"))=$B106),1,0)),"")</f>
        <v/>
      </c>
      <c r="J106" s="5" t="str">
        <f>IF(PhieuBauCu!$B$2&gt;6,IF(LEN($B106)=0,"",IF(AND($B106&gt;0,VALUE(SUBSTITUTE($B106,"7","0"))=$B106),1,0)),"")</f>
        <v/>
      </c>
      <c r="K106" s="5" t="str">
        <f>IF(PhieuBauCu!$B$2&gt;7,IF(LEN($B106)=0,"",IF(AND($B106&gt;0,VALUE(SUBSTITUTE($B106,"8","0"))=$B106),1,0)),"")</f>
        <v/>
      </c>
      <c r="L106" s="5" t="str">
        <f>IF(PhieuBauCu!$B$2&gt;8,IF(LEN($B106)=0,"",IF(AND($B106&gt;0,VALUE(SUBSTITUTE($B106,"9","0"))=$B106),1,0)),"")</f>
        <v/>
      </c>
      <c r="M106" s="9">
        <f t="shared" si="3"/>
        <v>0</v>
      </c>
      <c r="N106" s="36">
        <f>IF(AND(M106&lt;=PhieuBauCu!$B$13,M106&gt;=1),1,0)</f>
        <v>0</v>
      </c>
    </row>
    <row r="107" spans="1:14" ht="28.5" customHeight="1">
      <c r="A107" s="2">
        <v>102</v>
      </c>
      <c r="B107" s="3"/>
      <c r="C107" s="48" t="str">
        <f t="shared" si="2"/>
        <v/>
      </c>
      <c r="D107" s="5" t="str">
        <f>IF(PhieuBauCu!$B$2&gt;0,IF(LEN($B107)=0,"",IF(AND($B107&gt;0,VALUE(SUBSTITUTE($B107,"1","0"))=$B107),1,0)),"")</f>
        <v/>
      </c>
      <c r="E107" s="5" t="str">
        <f>IF(PhieuBauCu!$B$2&gt;1,IF(LEN($B107)=0,"",IF(AND($B107&gt;0,VALUE(SUBSTITUTE($B107,"2","0"))=$B107),1,0)),"")</f>
        <v/>
      </c>
      <c r="F107" s="5" t="str">
        <f>IF(PhieuBauCu!$B$2&gt;2,IF(LEN($B107)=0,"",IF(AND($B107&gt;0,VALUE(SUBSTITUTE($B107,"3","0"))=$B107),1,0)),"")</f>
        <v/>
      </c>
      <c r="G107" s="5" t="str">
        <f>IF(PhieuBauCu!$B$2&gt;3,IF(LEN($B107)=0,"",IF(AND($B107&gt;0,VALUE(SUBSTITUTE($B107,"4","0"))=$B107),1,0)),"")</f>
        <v/>
      </c>
      <c r="H107" s="5" t="str">
        <f>IF(PhieuBauCu!$B$2&gt;4,IF(LEN($B107)=0,"",IF(AND($B107&gt;0,VALUE(SUBSTITUTE($B107,"5","0"))=$B107),1,0)),"")</f>
        <v/>
      </c>
      <c r="I107" s="5" t="str">
        <f>IF(PhieuBauCu!$B$2&gt;5,IF(LEN($B107)=0,"",IF(AND($B107&gt;0,VALUE(SUBSTITUTE($B107,"6","0"))=$B107),1,0)),"")</f>
        <v/>
      </c>
      <c r="J107" s="5" t="str">
        <f>IF(PhieuBauCu!$B$2&gt;6,IF(LEN($B107)=0,"",IF(AND($B107&gt;0,VALUE(SUBSTITUTE($B107,"7","0"))=$B107),1,0)),"")</f>
        <v/>
      </c>
      <c r="K107" s="5" t="str">
        <f>IF(PhieuBauCu!$B$2&gt;7,IF(LEN($B107)=0,"",IF(AND($B107&gt;0,VALUE(SUBSTITUTE($B107,"8","0"))=$B107),1,0)),"")</f>
        <v/>
      </c>
      <c r="L107" s="5" t="str">
        <f>IF(PhieuBauCu!$B$2&gt;8,IF(LEN($B107)=0,"",IF(AND($B107&gt;0,VALUE(SUBSTITUTE($B107,"9","0"))=$B107),1,0)),"")</f>
        <v/>
      </c>
      <c r="M107" s="9">
        <f t="shared" si="3"/>
        <v>0</v>
      </c>
      <c r="N107" s="36">
        <f>IF(AND(M107&lt;=PhieuBauCu!$B$13,M107&gt;=1),1,0)</f>
        <v>0</v>
      </c>
    </row>
    <row r="108" spans="1:14" ht="28.5" customHeight="1">
      <c r="A108" s="2">
        <v>103</v>
      </c>
      <c r="B108" s="3"/>
      <c r="C108" s="48" t="str">
        <f t="shared" si="2"/>
        <v/>
      </c>
      <c r="D108" s="5" t="str">
        <f>IF(PhieuBauCu!$B$2&gt;0,IF(LEN($B108)=0,"",IF(AND($B108&gt;0,VALUE(SUBSTITUTE($B108,"1","0"))=$B108),1,0)),"")</f>
        <v/>
      </c>
      <c r="E108" s="5" t="str">
        <f>IF(PhieuBauCu!$B$2&gt;1,IF(LEN($B108)=0,"",IF(AND($B108&gt;0,VALUE(SUBSTITUTE($B108,"2","0"))=$B108),1,0)),"")</f>
        <v/>
      </c>
      <c r="F108" s="5" t="str">
        <f>IF(PhieuBauCu!$B$2&gt;2,IF(LEN($B108)=0,"",IF(AND($B108&gt;0,VALUE(SUBSTITUTE($B108,"3","0"))=$B108),1,0)),"")</f>
        <v/>
      </c>
      <c r="G108" s="5" t="str">
        <f>IF(PhieuBauCu!$B$2&gt;3,IF(LEN($B108)=0,"",IF(AND($B108&gt;0,VALUE(SUBSTITUTE($B108,"4","0"))=$B108),1,0)),"")</f>
        <v/>
      </c>
      <c r="H108" s="5" t="str">
        <f>IF(PhieuBauCu!$B$2&gt;4,IF(LEN($B108)=0,"",IF(AND($B108&gt;0,VALUE(SUBSTITUTE($B108,"5","0"))=$B108),1,0)),"")</f>
        <v/>
      </c>
      <c r="I108" s="5" t="str">
        <f>IF(PhieuBauCu!$B$2&gt;5,IF(LEN($B108)=0,"",IF(AND($B108&gt;0,VALUE(SUBSTITUTE($B108,"6","0"))=$B108),1,0)),"")</f>
        <v/>
      </c>
      <c r="J108" s="5" t="str">
        <f>IF(PhieuBauCu!$B$2&gt;6,IF(LEN($B108)=0,"",IF(AND($B108&gt;0,VALUE(SUBSTITUTE($B108,"7","0"))=$B108),1,0)),"")</f>
        <v/>
      </c>
      <c r="K108" s="5" t="str">
        <f>IF(PhieuBauCu!$B$2&gt;7,IF(LEN($B108)=0,"",IF(AND($B108&gt;0,VALUE(SUBSTITUTE($B108,"8","0"))=$B108),1,0)),"")</f>
        <v/>
      </c>
      <c r="L108" s="5" t="str">
        <f>IF(PhieuBauCu!$B$2&gt;8,IF(LEN($B108)=0,"",IF(AND($B108&gt;0,VALUE(SUBSTITUTE($B108,"9","0"))=$B108),1,0)),"")</f>
        <v/>
      </c>
      <c r="M108" s="9">
        <f t="shared" si="3"/>
        <v>0</v>
      </c>
      <c r="N108" s="36">
        <f>IF(AND(M108&lt;=PhieuBauCu!$B$13,M108&gt;=1),1,0)</f>
        <v>0</v>
      </c>
    </row>
    <row r="109" spans="1:14" ht="28.5" customHeight="1">
      <c r="A109" s="2">
        <v>104</v>
      </c>
      <c r="B109" s="3"/>
      <c r="C109" s="48" t="str">
        <f t="shared" si="2"/>
        <v/>
      </c>
      <c r="D109" s="5" t="str">
        <f>IF(PhieuBauCu!$B$2&gt;0,IF(LEN($B109)=0,"",IF(AND($B109&gt;0,VALUE(SUBSTITUTE($B109,"1","0"))=$B109),1,0)),"")</f>
        <v/>
      </c>
      <c r="E109" s="5" t="str">
        <f>IF(PhieuBauCu!$B$2&gt;1,IF(LEN($B109)=0,"",IF(AND($B109&gt;0,VALUE(SUBSTITUTE($B109,"2","0"))=$B109),1,0)),"")</f>
        <v/>
      </c>
      <c r="F109" s="5" t="str">
        <f>IF(PhieuBauCu!$B$2&gt;2,IF(LEN($B109)=0,"",IF(AND($B109&gt;0,VALUE(SUBSTITUTE($B109,"3","0"))=$B109),1,0)),"")</f>
        <v/>
      </c>
      <c r="G109" s="5" t="str">
        <f>IF(PhieuBauCu!$B$2&gt;3,IF(LEN($B109)=0,"",IF(AND($B109&gt;0,VALUE(SUBSTITUTE($B109,"4","0"))=$B109),1,0)),"")</f>
        <v/>
      </c>
      <c r="H109" s="5" t="str">
        <f>IF(PhieuBauCu!$B$2&gt;4,IF(LEN($B109)=0,"",IF(AND($B109&gt;0,VALUE(SUBSTITUTE($B109,"5","0"))=$B109),1,0)),"")</f>
        <v/>
      </c>
      <c r="I109" s="5" t="str">
        <f>IF(PhieuBauCu!$B$2&gt;5,IF(LEN($B109)=0,"",IF(AND($B109&gt;0,VALUE(SUBSTITUTE($B109,"6","0"))=$B109),1,0)),"")</f>
        <v/>
      </c>
      <c r="J109" s="5" t="str">
        <f>IF(PhieuBauCu!$B$2&gt;6,IF(LEN($B109)=0,"",IF(AND($B109&gt;0,VALUE(SUBSTITUTE($B109,"7","0"))=$B109),1,0)),"")</f>
        <v/>
      </c>
      <c r="K109" s="5" t="str">
        <f>IF(PhieuBauCu!$B$2&gt;7,IF(LEN($B109)=0,"",IF(AND($B109&gt;0,VALUE(SUBSTITUTE($B109,"8","0"))=$B109),1,0)),"")</f>
        <v/>
      </c>
      <c r="L109" s="5" t="str">
        <f>IF(PhieuBauCu!$B$2&gt;8,IF(LEN($B109)=0,"",IF(AND($B109&gt;0,VALUE(SUBSTITUTE($B109,"9","0"))=$B109),1,0)),"")</f>
        <v/>
      </c>
      <c r="M109" s="9">
        <f t="shared" si="3"/>
        <v>0</v>
      </c>
      <c r="N109" s="36">
        <f>IF(AND(M109&lt;=PhieuBauCu!$B$13,M109&gt;=1),1,0)</f>
        <v>0</v>
      </c>
    </row>
    <row r="110" spans="1:14" ht="28.5" customHeight="1">
      <c r="A110" s="2">
        <v>105</v>
      </c>
      <c r="B110" s="3"/>
      <c r="C110" s="48" t="str">
        <f t="shared" si="2"/>
        <v/>
      </c>
      <c r="D110" s="5" t="str">
        <f>IF(PhieuBauCu!$B$2&gt;0,IF(LEN($B110)=0,"",IF(AND($B110&gt;0,VALUE(SUBSTITUTE($B110,"1","0"))=$B110),1,0)),"")</f>
        <v/>
      </c>
      <c r="E110" s="5" t="str">
        <f>IF(PhieuBauCu!$B$2&gt;1,IF(LEN($B110)=0,"",IF(AND($B110&gt;0,VALUE(SUBSTITUTE($B110,"2","0"))=$B110),1,0)),"")</f>
        <v/>
      </c>
      <c r="F110" s="5" t="str">
        <f>IF(PhieuBauCu!$B$2&gt;2,IF(LEN($B110)=0,"",IF(AND($B110&gt;0,VALUE(SUBSTITUTE($B110,"3","0"))=$B110),1,0)),"")</f>
        <v/>
      </c>
      <c r="G110" s="5" t="str">
        <f>IF(PhieuBauCu!$B$2&gt;3,IF(LEN($B110)=0,"",IF(AND($B110&gt;0,VALUE(SUBSTITUTE($B110,"4","0"))=$B110),1,0)),"")</f>
        <v/>
      </c>
      <c r="H110" s="5" t="str">
        <f>IF(PhieuBauCu!$B$2&gt;4,IF(LEN($B110)=0,"",IF(AND($B110&gt;0,VALUE(SUBSTITUTE($B110,"5","0"))=$B110),1,0)),"")</f>
        <v/>
      </c>
      <c r="I110" s="5" t="str">
        <f>IF(PhieuBauCu!$B$2&gt;5,IF(LEN($B110)=0,"",IF(AND($B110&gt;0,VALUE(SUBSTITUTE($B110,"6","0"))=$B110),1,0)),"")</f>
        <v/>
      </c>
      <c r="J110" s="5" t="str">
        <f>IF(PhieuBauCu!$B$2&gt;6,IF(LEN($B110)=0,"",IF(AND($B110&gt;0,VALUE(SUBSTITUTE($B110,"7","0"))=$B110),1,0)),"")</f>
        <v/>
      </c>
      <c r="K110" s="5" t="str">
        <f>IF(PhieuBauCu!$B$2&gt;7,IF(LEN($B110)=0,"",IF(AND($B110&gt;0,VALUE(SUBSTITUTE($B110,"8","0"))=$B110),1,0)),"")</f>
        <v/>
      </c>
      <c r="L110" s="5" t="str">
        <f>IF(PhieuBauCu!$B$2&gt;8,IF(LEN($B110)=0,"",IF(AND($B110&gt;0,VALUE(SUBSTITUTE($B110,"9","0"))=$B110),1,0)),"")</f>
        <v/>
      </c>
      <c r="M110" s="9">
        <f t="shared" si="3"/>
        <v>0</v>
      </c>
      <c r="N110" s="36">
        <f>IF(AND(M110&lt;=PhieuBauCu!$B$13,M110&gt;=1),1,0)</f>
        <v>0</v>
      </c>
    </row>
    <row r="111" spans="1:14" ht="28.5" customHeight="1">
      <c r="A111" s="2">
        <v>106</v>
      </c>
      <c r="B111" s="3"/>
      <c r="C111" s="48" t="str">
        <f t="shared" si="2"/>
        <v/>
      </c>
      <c r="D111" s="5" t="str">
        <f>IF(PhieuBauCu!$B$2&gt;0,IF(LEN($B111)=0,"",IF(AND($B111&gt;0,VALUE(SUBSTITUTE($B111,"1","0"))=$B111),1,0)),"")</f>
        <v/>
      </c>
      <c r="E111" s="5" t="str">
        <f>IF(PhieuBauCu!$B$2&gt;1,IF(LEN($B111)=0,"",IF(AND($B111&gt;0,VALUE(SUBSTITUTE($B111,"2","0"))=$B111),1,0)),"")</f>
        <v/>
      </c>
      <c r="F111" s="5" t="str">
        <f>IF(PhieuBauCu!$B$2&gt;2,IF(LEN($B111)=0,"",IF(AND($B111&gt;0,VALUE(SUBSTITUTE($B111,"3","0"))=$B111),1,0)),"")</f>
        <v/>
      </c>
      <c r="G111" s="5" t="str">
        <f>IF(PhieuBauCu!$B$2&gt;3,IF(LEN($B111)=0,"",IF(AND($B111&gt;0,VALUE(SUBSTITUTE($B111,"4","0"))=$B111),1,0)),"")</f>
        <v/>
      </c>
      <c r="H111" s="5" t="str">
        <f>IF(PhieuBauCu!$B$2&gt;4,IF(LEN($B111)=0,"",IF(AND($B111&gt;0,VALUE(SUBSTITUTE($B111,"5","0"))=$B111),1,0)),"")</f>
        <v/>
      </c>
      <c r="I111" s="5" t="str">
        <f>IF(PhieuBauCu!$B$2&gt;5,IF(LEN($B111)=0,"",IF(AND($B111&gt;0,VALUE(SUBSTITUTE($B111,"6","0"))=$B111),1,0)),"")</f>
        <v/>
      </c>
      <c r="J111" s="5" t="str">
        <f>IF(PhieuBauCu!$B$2&gt;6,IF(LEN($B111)=0,"",IF(AND($B111&gt;0,VALUE(SUBSTITUTE($B111,"7","0"))=$B111),1,0)),"")</f>
        <v/>
      </c>
      <c r="K111" s="5" t="str">
        <f>IF(PhieuBauCu!$B$2&gt;7,IF(LEN($B111)=0,"",IF(AND($B111&gt;0,VALUE(SUBSTITUTE($B111,"8","0"))=$B111),1,0)),"")</f>
        <v/>
      </c>
      <c r="L111" s="5" t="str">
        <f>IF(PhieuBauCu!$B$2&gt;8,IF(LEN($B111)=0,"",IF(AND($B111&gt;0,VALUE(SUBSTITUTE($B111,"9","0"))=$B111),1,0)),"")</f>
        <v/>
      </c>
      <c r="M111" s="9">
        <f t="shared" si="3"/>
        <v>0</v>
      </c>
      <c r="N111" s="36">
        <f>IF(AND(M111&lt;=PhieuBauCu!$B$13,M111&gt;=1),1,0)</f>
        <v>0</v>
      </c>
    </row>
    <row r="112" spans="1:14" ht="28.5" customHeight="1">
      <c r="A112" s="2">
        <v>107</v>
      </c>
      <c r="B112" s="3"/>
      <c r="C112" s="48" t="str">
        <f t="shared" si="2"/>
        <v/>
      </c>
      <c r="D112" s="5" t="str">
        <f>IF(PhieuBauCu!$B$2&gt;0,IF(LEN($B112)=0,"",IF(AND($B112&gt;0,VALUE(SUBSTITUTE($B112,"1","0"))=$B112),1,0)),"")</f>
        <v/>
      </c>
      <c r="E112" s="5" t="str">
        <f>IF(PhieuBauCu!$B$2&gt;1,IF(LEN($B112)=0,"",IF(AND($B112&gt;0,VALUE(SUBSTITUTE($B112,"2","0"))=$B112),1,0)),"")</f>
        <v/>
      </c>
      <c r="F112" s="5" t="str">
        <f>IF(PhieuBauCu!$B$2&gt;2,IF(LEN($B112)=0,"",IF(AND($B112&gt;0,VALUE(SUBSTITUTE($B112,"3","0"))=$B112),1,0)),"")</f>
        <v/>
      </c>
      <c r="G112" s="5" t="str">
        <f>IF(PhieuBauCu!$B$2&gt;3,IF(LEN($B112)=0,"",IF(AND($B112&gt;0,VALUE(SUBSTITUTE($B112,"4","0"))=$B112),1,0)),"")</f>
        <v/>
      </c>
      <c r="H112" s="5" t="str">
        <f>IF(PhieuBauCu!$B$2&gt;4,IF(LEN($B112)=0,"",IF(AND($B112&gt;0,VALUE(SUBSTITUTE($B112,"5","0"))=$B112),1,0)),"")</f>
        <v/>
      </c>
      <c r="I112" s="5" t="str">
        <f>IF(PhieuBauCu!$B$2&gt;5,IF(LEN($B112)=0,"",IF(AND($B112&gt;0,VALUE(SUBSTITUTE($B112,"6","0"))=$B112),1,0)),"")</f>
        <v/>
      </c>
      <c r="J112" s="5" t="str">
        <f>IF(PhieuBauCu!$B$2&gt;6,IF(LEN($B112)=0,"",IF(AND($B112&gt;0,VALUE(SUBSTITUTE($B112,"7","0"))=$B112),1,0)),"")</f>
        <v/>
      </c>
      <c r="K112" s="5" t="str">
        <f>IF(PhieuBauCu!$B$2&gt;7,IF(LEN($B112)=0,"",IF(AND($B112&gt;0,VALUE(SUBSTITUTE($B112,"8","0"))=$B112),1,0)),"")</f>
        <v/>
      </c>
      <c r="L112" s="5" t="str">
        <f>IF(PhieuBauCu!$B$2&gt;8,IF(LEN($B112)=0,"",IF(AND($B112&gt;0,VALUE(SUBSTITUTE($B112,"9","0"))=$B112),1,0)),"")</f>
        <v/>
      </c>
      <c r="M112" s="9">
        <f t="shared" si="3"/>
        <v>0</v>
      </c>
      <c r="N112" s="36">
        <f>IF(AND(M112&lt;=PhieuBauCu!$B$13,M112&gt;=1),1,0)</f>
        <v>0</v>
      </c>
    </row>
    <row r="113" spans="1:14" ht="28.5" customHeight="1">
      <c r="A113" s="2">
        <v>108</v>
      </c>
      <c r="B113" s="3"/>
      <c r="C113" s="48" t="str">
        <f t="shared" si="2"/>
        <v/>
      </c>
      <c r="D113" s="5" t="str">
        <f>IF(PhieuBauCu!$B$2&gt;0,IF(LEN($B113)=0,"",IF(AND($B113&gt;0,VALUE(SUBSTITUTE($B113,"1","0"))=$B113),1,0)),"")</f>
        <v/>
      </c>
      <c r="E113" s="5" t="str">
        <f>IF(PhieuBauCu!$B$2&gt;1,IF(LEN($B113)=0,"",IF(AND($B113&gt;0,VALUE(SUBSTITUTE($B113,"2","0"))=$B113),1,0)),"")</f>
        <v/>
      </c>
      <c r="F113" s="5" t="str">
        <f>IF(PhieuBauCu!$B$2&gt;2,IF(LEN($B113)=0,"",IF(AND($B113&gt;0,VALUE(SUBSTITUTE($B113,"3","0"))=$B113),1,0)),"")</f>
        <v/>
      </c>
      <c r="G113" s="5" t="str">
        <f>IF(PhieuBauCu!$B$2&gt;3,IF(LEN($B113)=0,"",IF(AND($B113&gt;0,VALUE(SUBSTITUTE($B113,"4","0"))=$B113),1,0)),"")</f>
        <v/>
      </c>
      <c r="H113" s="5" t="str">
        <f>IF(PhieuBauCu!$B$2&gt;4,IF(LEN($B113)=0,"",IF(AND($B113&gt;0,VALUE(SUBSTITUTE($B113,"5","0"))=$B113),1,0)),"")</f>
        <v/>
      </c>
      <c r="I113" s="5" t="str">
        <f>IF(PhieuBauCu!$B$2&gt;5,IF(LEN($B113)=0,"",IF(AND($B113&gt;0,VALUE(SUBSTITUTE($B113,"6","0"))=$B113),1,0)),"")</f>
        <v/>
      </c>
      <c r="J113" s="5" t="str">
        <f>IF(PhieuBauCu!$B$2&gt;6,IF(LEN($B113)=0,"",IF(AND($B113&gt;0,VALUE(SUBSTITUTE($B113,"7","0"))=$B113),1,0)),"")</f>
        <v/>
      </c>
      <c r="K113" s="5" t="str">
        <f>IF(PhieuBauCu!$B$2&gt;7,IF(LEN($B113)=0,"",IF(AND($B113&gt;0,VALUE(SUBSTITUTE($B113,"8","0"))=$B113),1,0)),"")</f>
        <v/>
      </c>
      <c r="L113" s="5" t="str">
        <f>IF(PhieuBauCu!$B$2&gt;8,IF(LEN($B113)=0,"",IF(AND($B113&gt;0,VALUE(SUBSTITUTE($B113,"9","0"))=$B113),1,0)),"")</f>
        <v/>
      </c>
      <c r="M113" s="9">
        <f t="shared" si="3"/>
        <v>0</v>
      </c>
      <c r="N113" s="36">
        <f>IF(AND(M113&lt;=PhieuBauCu!$B$13,M113&gt;=1),1,0)</f>
        <v>0</v>
      </c>
    </row>
    <row r="114" spans="1:14" ht="28.5" customHeight="1">
      <c r="A114" s="2">
        <v>109</v>
      </c>
      <c r="B114" s="3"/>
      <c r="C114" s="48" t="str">
        <f t="shared" si="2"/>
        <v/>
      </c>
      <c r="D114" s="5" t="str">
        <f>IF(PhieuBauCu!$B$2&gt;0,IF(LEN($B114)=0,"",IF(AND($B114&gt;0,VALUE(SUBSTITUTE($B114,"1","0"))=$B114),1,0)),"")</f>
        <v/>
      </c>
      <c r="E114" s="5" t="str">
        <f>IF(PhieuBauCu!$B$2&gt;1,IF(LEN($B114)=0,"",IF(AND($B114&gt;0,VALUE(SUBSTITUTE($B114,"2","0"))=$B114),1,0)),"")</f>
        <v/>
      </c>
      <c r="F114" s="5" t="str">
        <f>IF(PhieuBauCu!$B$2&gt;2,IF(LEN($B114)=0,"",IF(AND($B114&gt;0,VALUE(SUBSTITUTE($B114,"3","0"))=$B114),1,0)),"")</f>
        <v/>
      </c>
      <c r="G114" s="5" t="str">
        <f>IF(PhieuBauCu!$B$2&gt;3,IF(LEN($B114)=0,"",IF(AND($B114&gt;0,VALUE(SUBSTITUTE($B114,"4","0"))=$B114),1,0)),"")</f>
        <v/>
      </c>
      <c r="H114" s="5" t="str">
        <f>IF(PhieuBauCu!$B$2&gt;4,IF(LEN($B114)=0,"",IF(AND($B114&gt;0,VALUE(SUBSTITUTE($B114,"5","0"))=$B114),1,0)),"")</f>
        <v/>
      </c>
      <c r="I114" s="5" t="str">
        <f>IF(PhieuBauCu!$B$2&gt;5,IF(LEN($B114)=0,"",IF(AND($B114&gt;0,VALUE(SUBSTITUTE($B114,"6","0"))=$B114),1,0)),"")</f>
        <v/>
      </c>
      <c r="J114" s="5" t="str">
        <f>IF(PhieuBauCu!$B$2&gt;6,IF(LEN($B114)=0,"",IF(AND($B114&gt;0,VALUE(SUBSTITUTE($B114,"7","0"))=$B114),1,0)),"")</f>
        <v/>
      </c>
      <c r="K114" s="5" t="str">
        <f>IF(PhieuBauCu!$B$2&gt;7,IF(LEN($B114)=0,"",IF(AND($B114&gt;0,VALUE(SUBSTITUTE($B114,"8","0"))=$B114),1,0)),"")</f>
        <v/>
      </c>
      <c r="L114" s="5" t="str">
        <f>IF(PhieuBauCu!$B$2&gt;8,IF(LEN($B114)=0,"",IF(AND($B114&gt;0,VALUE(SUBSTITUTE($B114,"9","0"))=$B114),1,0)),"")</f>
        <v/>
      </c>
      <c r="M114" s="9">
        <f t="shared" si="3"/>
        <v>0</v>
      </c>
      <c r="N114" s="36">
        <f>IF(AND(M114&lt;=PhieuBauCu!$B$13,M114&gt;=1),1,0)</f>
        <v>0</v>
      </c>
    </row>
    <row r="115" spans="1:14" ht="28.5" customHeight="1">
      <c r="A115" s="2">
        <v>110</v>
      </c>
      <c r="B115" s="3"/>
      <c r="C115" s="48" t="str">
        <f t="shared" si="2"/>
        <v/>
      </c>
      <c r="D115" s="5" t="str">
        <f>IF(PhieuBauCu!$B$2&gt;0,IF(LEN($B115)=0,"",IF(AND($B115&gt;0,VALUE(SUBSTITUTE($B115,"1","0"))=$B115),1,0)),"")</f>
        <v/>
      </c>
      <c r="E115" s="5" t="str">
        <f>IF(PhieuBauCu!$B$2&gt;1,IF(LEN($B115)=0,"",IF(AND($B115&gt;0,VALUE(SUBSTITUTE($B115,"2","0"))=$B115),1,0)),"")</f>
        <v/>
      </c>
      <c r="F115" s="5" t="str">
        <f>IF(PhieuBauCu!$B$2&gt;2,IF(LEN($B115)=0,"",IF(AND($B115&gt;0,VALUE(SUBSTITUTE($B115,"3","0"))=$B115),1,0)),"")</f>
        <v/>
      </c>
      <c r="G115" s="5" t="str">
        <f>IF(PhieuBauCu!$B$2&gt;3,IF(LEN($B115)=0,"",IF(AND($B115&gt;0,VALUE(SUBSTITUTE($B115,"4","0"))=$B115),1,0)),"")</f>
        <v/>
      </c>
      <c r="H115" s="5" t="str">
        <f>IF(PhieuBauCu!$B$2&gt;4,IF(LEN($B115)=0,"",IF(AND($B115&gt;0,VALUE(SUBSTITUTE($B115,"5","0"))=$B115),1,0)),"")</f>
        <v/>
      </c>
      <c r="I115" s="5" t="str">
        <f>IF(PhieuBauCu!$B$2&gt;5,IF(LEN($B115)=0,"",IF(AND($B115&gt;0,VALUE(SUBSTITUTE($B115,"6","0"))=$B115),1,0)),"")</f>
        <v/>
      </c>
      <c r="J115" s="5" t="str">
        <f>IF(PhieuBauCu!$B$2&gt;6,IF(LEN($B115)=0,"",IF(AND($B115&gt;0,VALUE(SUBSTITUTE($B115,"7","0"))=$B115),1,0)),"")</f>
        <v/>
      </c>
      <c r="K115" s="5" t="str">
        <f>IF(PhieuBauCu!$B$2&gt;7,IF(LEN($B115)=0,"",IF(AND($B115&gt;0,VALUE(SUBSTITUTE($B115,"8","0"))=$B115),1,0)),"")</f>
        <v/>
      </c>
      <c r="L115" s="5" t="str">
        <f>IF(PhieuBauCu!$B$2&gt;8,IF(LEN($B115)=0,"",IF(AND($B115&gt;0,VALUE(SUBSTITUTE($B115,"9","0"))=$B115),1,0)),"")</f>
        <v/>
      </c>
      <c r="M115" s="9">
        <f t="shared" si="3"/>
        <v>0</v>
      </c>
      <c r="N115" s="36">
        <f>IF(AND(M115&lt;=PhieuBauCu!$B$13,M115&gt;=1),1,0)</f>
        <v>0</v>
      </c>
    </row>
    <row r="116" spans="1:14" ht="28.5" customHeight="1">
      <c r="A116" s="2">
        <v>111</v>
      </c>
      <c r="B116" s="3"/>
      <c r="C116" s="48" t="str">
        <f t="shared" si="2"/>
        <v/>
      </c>
      <c r="D116" s="5" t="str">
        <f>IF(PhieuBauCu!$B$2&gt;0,IF(LEN($B116)=0,"",IF(AND($B116&gt;0,VALUE(SUBSTITUTE($B116,"1","0"))=$B116),1,0)),"")</f>
        <v/>
      </c>
      <c r="E116" s="5" t="str">
        <f>IF(PhieuBauCu!$B$2&gt;1,IF(LEN($B116)=0,"",IF(AND($B116&gt;0,VALUE(SUBSTITUTE($B116,"2","0"))=$B116),1,0)),"")</f>
        <v/>
      </c>
      <c r="F116" s="5" t="str">
        <f>IF(PhieuBauCu!$B$2&gt;2,IF(LEN($B116)=0,"",IF(AND($B116&gt;0,VALUE(SUBSTITUTE($B116,"3","0"))=$B116),1,0)),"")</f>
        <v/>
      </c>
      <c r="G116" s="5" t="str">
        <f>IF(PhieuBauCu!$B$2&gt;3,IF(LEN($B116)=0,"",IF(AND($B116&gt;0,VALUE(SUBSTITUTE($B116,"4","0"))=$B116),1,0)),"")</f>
        <v/>
      </c>
      <c r="H116" s="5" t="str">
        <f>IF(PhieuBauCu!$B$2&gt;4,IF(LEN($B116)=0,"",IF(AND($B116&gt;0,VALUE(SUBSTITUTE($B116,"5","0"))=$B116),1,0)),"")</f>
        <v/>
      </c>
      <c r="I116" s="5" t="str">
        <f>IF(PhieuBauCu!$B$2&gt;5,IF(LEN($B116)=0,"",IF(AND($B116&gt;0,VALUE(SUBSTITUTE($B116,"6","0"))=$B116),1,0)),"")</f>
        <v/>
      </c>
      <c r="J116" s="5" t="str">
        <f>IF(PhieuBauCu!$B$2&gt;6,IF(LEN($B116)=0,"",IF(AND($B116&gt;0,VALUE(SUBSTITUTE($B116,"7","0"))=$B116),1,0)),"")</f>
        <v/>
      </c>
      <c r="K116" s="5" t="str">
        <f>IF(PhieuBauCu!$B$2&gt;7,IF(LEN($B116)=0,"",IF(AND($B116&gt;0,VALUE(SUBSTITUTE($B116,"8","0"))=$B116),1,0)),"")</f>
        <v/>
      </c>
      <c r="L116" s="5" t="str">
        <f>IF(PhieuBauCu!$B$2&gt;8,IF(LEN($B116)=0,"",IF(AND($B116&gt;0,VALUE(SUBSTITUTE($B116,"9","0"))=$B116),1,0)),"")</f>
        <v/>
      </c>
      <c r="M116" s="9">
        <f t="shared" si="3"/>
        <v>0</v>
      </c>
      <c r="N116" s="36">
        <f>IF(AND(M116&lt;=PhieuBauCu!$B$13,M116&gt;=1),1,0)</f>
        <v>0</v>
      </c>
    </row>
    <row r="117" spans="1:14" ht="28.5" customHeight="1">
      <c r="A117" s="2">
        <v>112</v>
      </c>
      <c r="B117" s="3"/>
      <c r="C117" s="48" t="str">
        <f t="shared" si="2"/>
        <v/>
      </c>
      <c r="D117" s="5" t="str">
        <f>IF(PhieuBauCu!$B$2&gt;0,IF(LEN($B117)=0,"",IF(AND($B117&gt;0,VALUE(SUBSTITUTE($B117,"1","0"))=$B117),1,0)),"")</f>
        <v/>
      </c>
      <c r="E117" s="5" t="str">
        <f>IF(PhieuBauCu!$B$2&gt;1,IF(LEN($B117)=0,"",IF(AND($B117&gt;0,VALUE(SUBSTITUTE($B117,"2","0"))=$B117),1,0)),"")</f>
        <v/>
      </c>
      <c r="F117" s="5" t="str">
        <f>IF(PhieuBauCu!$B$2&gt;2,IF(LEN($B117)=0,"",IF(AND($B117&gt;0,VALUE(SUBSTITUTE($B117,"3","0"))=$B117),1,0)),"")</f>
        <v/>
      </c>
      <c r="G117" s="5" t="str">
        <f>IF(PhieuBauCu!$B$2&gt;3,IF(LEN($B117)=0,"",IF(AND($B117&gt;0,VALUE(SUBSTITUTE($B117,"4","0"))=$B117),1,0)),"")</f>
        <v/>
      </c>
      <c r="H117" s="5" t="str">
        <f>IF(PhieuBauCu!$B$2&gt;4,IF(LEN($B117)=0,"",IF(AND($B117&gt;0,VALUE(SUBSTITUTE($B117,"5","0"))=$B117),1,0)),"")</f>
        <v/>
      </c>
      <c r="I117" s="5" t="str">
        <f>IF(PhieuBauCu!$B$2&gt;5,IF(LEN($B117)=0,"",IF(AND($B117&gt;0,VALUE(SUBSTITUTE($B117,"6","0"))=$B117),1,0)),"")</f>
        <v/>
      </c>
      <c r="J117" s="5" t="str">
        <f>IF(PhieuBauCu!$B$2&gt;6,IF(LEN($B117)=0,"",IF(AND($B117&gt;0,VALUE(SUBSTITUTE($B117,"7","0"))=$B117),1,0)),"")</f>
        <v/>
      </c>
      <c r="K117" s="5" t="str">
        <f>IF(PhieuBauCu!$B$2&gt;7,IF(LEN($B117)=0,"",IF(AND($B117&gt;0,VALUE(SUBSTITUTE($B117,"8","0"))=$B117),1,0)),"")</f>
        <v/>
      </c>
      <c r="L117" s="5" t="str">
        <f>IF(PhieuBauCu!$B$2&gt;8,IF(LEN($B117)=0,"",IF(AND($B117&gt;0,VALUE(SUBSTITUTE($B117,"9","0"))=$B117),1,0)),"")</f>
        <v/>
      </c>
      <c r="M117" s="9">
        <f t="shared" si="3"/>
        <v>0</v>
      </c>
      <c r="N117" s="36">
        <f>IF(AND(M117&lt;=PhieuBauCu!$B$13,M117&gt;=1),1,0)</f>
        <v>0</v>
      </c>
    </row>
    <row r="118" spans="1:14" ht="28.5" customHeight="1">
      <c r="A118" s="2">
        <v>113</v>
      </c>
      <c r="B118" s="3"/>
      <c r="C118" s="48" t="str">
        <f t="shared" si="2"/>
        <v/>
      </c>
      <c r="D118" s="5" t="str">
        <f>IF(PhieuBauCu!$B$2&gt;0,IF(LEN($B118)=0,"",IF(AND($B118&gt;0,VALUE(SUBSTITUTE($B118,"1","0"))=$B118),1,0)),"")</f>
        <v/>
      </c>
      <c r="E118" s="5" t="str">
        <f>IF(PhieuBauCu!$B$2&gt;1,IF(LEN($B118)=0,"",IF(AND($B118&gt;0,VALUE(SUBSTITUTE($B118,"2","0"))=$B118),1,0)),"")</f>
        <v/>
      </c>
      <c r="F118" s="5" t="str">
        <f>IF(PhieuBauCu!$B$2&gt;2,IF(LEN($B118)=0,"",IF(AND($B118&gt;0,VALUE(SUBSTITUTE($B118,"3","0"))=$B118),1,0)),"")</f>
        <v/>
      </c>
      <c r="G118" s="5" t="str">
        <f>IF(PhieuBauCu!$B$2&gt;3,IF(LEN($B118)=0,"",IF(AND($B118&gt;0,VALUE(SUBSTITUTE($B118,"4","0"))=$B118),1,0)),"")</f>
        <v/>
      </c>
      <c r="H118" s="5" t="str">
        <f>IF(PhieuBauCu!$B$2&gt;4,IF(LEN($B118)=0,"",IF(AND($B118&gt;0,VALUE(SUBSTITUTE($B118,"5","0"))=$B118),1,0)),"")</f>
        <v/>
      </c>
      <c r="I118" s="5" t="str">
        <f>IF(PhieuBauCu!$B$2&gt;5,IF(LEN($B118)=0,"",IF(AND($B118&gt;0,VALUE(SUBSTITUTE($B118,"6","0"))=$B118),1,0)),"")</f>
        <v/>
      </c>
      <c r="J118" s="5" t="str">
        <f>IF(PhieuBauCu!$B$2&gt;6,IF(LEN($B118)=0,"",IF(AND($B118&gt;0,VALUE(SUBSTITUTE($B118,"7","0"))=$B118),1,0)),"")</f>
        <v/>
      </c>
      <c r="K118" s="5" t="str">
        <f>IF(PhieuBauCu!$B$2&gt;7,IF(LEN($B118)=0,"",IF(AND($B118&gt;0,VALUE(SUBSTITUTE($B118,"8","0"))=$B118),1,0)),"")</f>
        <v/>
      </c>
      <c r="L118" s="5" t="str">
        <f>IF(PhieuBauCu!$B$2&gt;8,IF(LEN($B118)=0,"",IF(AND($B118&gt;0,VALUE(SUBSTITUTE($B118,"9","0"))=$B118),1,0)),"")</f>
        <v/>
      </c>
      <c r="M118" s="9">
        <f t="shared" si="3"/>
        <v>0</v>
      </c>
      <c r="N118" s="36">
        <f>IF(AND(M118&lt;=PhieuBauCu!$B$13,M118&gt;=1),1,0)</f>
        <v>0</v>
      </c>
    </row>
    <row r="119" spans="1:14" ht="28.5" customHeight="1">
      <c r="A119" s="2">
        <v>114</v>
      </c>
      <c r="B119" s="3"/>
      <c r="C119" s="48" t="str">
        <f t="shared" si="2"/>
        <v/>
      </c>
      <c r="D119" s="5" t="str">
        <f>IF(PhieuBauCu!$B$2&gt;0,IF(LEN($B119)=0,"",IF(AND($B119&gt;0,VALUE(SUBSTITUTE($B119,"1","0"))=$B119),1,0)),"")</f>
        <v/>
      </c>
      <c r="E119" s="5" t="str">
        <f>IF(PhieuBauCu!$B$2&gt;1,IF(LEN($B119)=0,"",IF(AND($B119&gt;0,VALUE(SUBSTITUTE($B119,"2","0"))=$B119),1,0)),"")</f>
        <v/>
      </c>
      <c r="F119" s="5" t="str">
        <f>IF(PhieuBauCu!$B$2&gt;2,IF(LEN($B119)=0,"",IF(AND($B119&gt;0,VALUE(SUBSTITUTE($B119,"3","0"))=$B119),1,0)),"")</f>
        <v/>
      </c>
      <c r="G119" s="5" t="str">
        <f>IF(PhieuBauCu!$B$2&gt;3,IF(LEN($B119)=0,"",IF(AND($B119&gt;0,VALUE(SUBSTITUTE($B119,"4","0"))=$B119),1,0)),"")</f>
        <v/>
      </c>
      <c r="H119" s="5" t="str">
        <f>IF(PhieuBauCu!$B$2&gt;4,IF(LEN($B119)=0,"",IF(AND($B119&gt;0,VALUE(SUBSTITUTE($B119,"5","0"))=$B119),1,0)),"")</f>
        <v/>
      </c>
      <c r="I119" s="5" t="str">
        <f>IF(PhieuBauCu!$B$2&gt;5,IF(LEN($B119)=0,"",IF(AND($B119&gt;0,VALUE(SUBSTITUTE($B119,"6","0"))=$B119),1,0)),"")</f>
        <v/>
      </c>
      <c r="J119" s="5" t="str">
        <f>IF(PhieuBauCu!$B$2&gt;6,IF(LEN($B119)=0,"",IF(AND($B119&gt;0,VALUE(SUBSTITUTE($B119,"7","0"))=$B119),1,0)),"")</f>
        <v/>
      </c>
      <c r="K119" s="5" t="str">
        <f>IF(PhieuBauCu!$B$2&gt;7,IF(LEN($B119)=0,"",IF(AND($B119&gt;0,VALUE(SUBSTITUTE($B119,"8","0"))=$B119),1,0)),"")</f>
        <v/>
      </c>
      <c r="L119" s="5" t="str">
        <f>IF(PhieuBauCu!$B$2&gt;8,IF(LEN($B119)=0,"",IF(AND($B119&gt;0,VALUE(SUBSTITUTE($B119,"9","0"))=$B119),1,0)),"")</f>
        <v/>
      </c>
      <c r="M119" s="9">
        <f t="shared" si="3"/>
        <v>0</v>
      </c>
      <c r="N119" s="36">
        <f>IF(AND(M119&lt;=PhieuBauCu!$B$13,M119&gt;=1),1,0)</f>
        <v>0</v>
      </c>
    </row>
    <row r="120" spans="1:14" ht="28.5" customHeight="1">
      <c r="A120" s="2">
        <v>115</v>
      </c>
      <c r="B120" s="3"/>
      <c r="C120" s="48" t="str">
        <f t="shared" si="2"/>
        <v/>
      </c>
      <c r="D120" s="5" t="str">
        <f>IF(PhieuBauCu!$B$2&gt;0,IF(LEN($B120)=0,"",IF(AND($B120&gt;0,VALUE(SUBSTITUTE($B120,"1","0"))=$B120),1,0)),"")</f>
        <v/>
      </c>
      <c r="E120" s="5" t="str">
        <f>IF(PhieuBauCu!$B$2&gt;1,IF(LEN($B120)=0,"",IF(AND($B120&gt;0,VALUE(SUBSTITUTE($B120,"2","0"))=$B120),1,0)),"")</f>
        <v/>
      </c>
      <c r="F120" s="5" t="str">
        <f>IF(PhieuBauCu!$B$2&gt;2,IF(LEN($B120)=0,"",IF(AND($B120&gt;0,VALUE(SUBSTITUTE($B120,"3","0"))=$B120),1,0)),"")</f>
        <v/>
      </c>
      <c r="G120" s="5" t="str">
        <f>IF(PhieuBauCu!$B$2&gt;3,IF(LEN($B120)=0,"",IF(AND($B120&gt;0,VALUE(SUBSTITUTE($B120,"4","0"))=$B120),1,0)),"")</f>
        <v/>
      </c>
      <c r="H120" s="5" t="str">
        <f>IF(PhieuBauCu!$B$2&gt;4,IF(LEN($B120)=0,"",IF(AND($B120&gt;0,VALUE(SUBSTITUTE($B120,"5","0"))=$B120),1,0)),"")</f>
        <v/>
      </c>
      <c r="I120" s="5" t="str">
        <f>IF(PhieuBauCu!$B$2&gt;5,IF(LEN($B120)=0,"",IF(AND($B120&gt;0,VALUE(SUBSTITUTE($B120,"6","0"))=$B120),1,0)),"")</f>
        <v/>
      </c>
      <c r="J120" s="5" t="str">
        <f>IF(PhieuBauCu!$B$2&gt;6,IF(LEN($B120)=0,"",IF(AND($B120&gt;0,VALUE(SUBSTITUTE($B120,"7","0"))=$B120),1,0)),"")</f>
        <v/>
      </c>
      <c r="K120" s="5" t="str">
        <f>IF(PhieuBauCu!$B$2&gt;7,IF(LEN($B120)=0,"",IF(AND($B120&gt;0,VALUE(SUBSTITUTE($B120,"8","0"))=$B120),1,0)),"")</f>
        <v/>
      </c>
      <c r="L120" s="5" t="str">
        <f>IF(PhieuBauCu!$B$2&gt;8,IF(LEN($B120)=0,"",IF(AND($B120&gt;0,VALUE(SUBSTITUTE($B120,"9","0"))=$B120),1,0)),"")</f>
        <v/>
      </c>
      <c r="M120" s="9">
        <f t="shared" si="3"/>
        <v>0</v>
      </c>
      <c r="N120" s="36">
        <f>IF(AND(M120&lt;=PhieuBauCu!$B$13,M120&gt;=1),1,0)</f>
        <v>0</v>
      </c>
    </row>
    <row r="121" spans="1:14" ht="28.5" customHeight="1">
      <c r="A121" s="2">
        <v>116</v>
      </c>
      <c r="B121" s="3"/>
      <c r="C121" s="48" t="str">
        <f t="shared" si="2"/>
        <v/>
      </c>
      <c r="D121" s="5" t="str">
        <f>IF(PhieuBauCu!$B$2&gt;0,IF(LEN($B121)=0,"",IF(AND($B121&gt;0,VALUE(SUBSTITUTE($B121,"1","0"))=$B121),1,0)),"")</f>
        <v/>
      </c>
      <c r="E121" s="5" t="str">
        <f>IF(PhieuBauCu!$B$2&gt;1,IF(LEN($B121)=0,"",IF(AND($B121&gt;0,VALUE(SUBSTITUTE($B121,"2","0"))=$B121),1,0)),"")</f>
        <v/>
      </c>
      <c r="F121" s="5" t="str">
        <f>IF(PhieuBauCu!$B$2&gt;2,IF(LEN($B121)=0,"",IF(AND($B121&gt;0,VALUE(SUBSTITUTE($B121,"3","0"))=$B121),1,0)),"")</f>
        <v/>
      </c>
      <c r="G121" s="5" t="str">
        <f>IF(PhieuBauCu!$B$2&gt;3,IF(LEN($B121)=0,"",IF(AND($B121&gt;0,VALUE(SUBSTITUTE($B121,"4","0"))=$B121),1,0)),"")</f>
        <v/>
      </c>
      <c r="H121" s="5" t="str">
        <f>IF(PhieuBauCu!$B$2&gt;4,IF(LEN($B121)=0,"",IF(AND($B121&gt;0,VALUE(SUBSTITUTE($B121,"5","0"))=$B121),1,0)),"")</f>
        <v/>
      </c>
      <c r="I121" s="5" t="str">
        <f>IF(PhieuBauCu!$B$2&gt;5,IF(LEN($B121)=0,"",IF(AND($B121&gt;0,VALUE(SUBSTITUTE($B121,"6","0"))=$B121),1,0)),"")</f>
        <v/>
      </c>
      <c r="J121" s="5" t="str">
        <f>IF(PhieuBauCu!$B$2&gt;6,IF(LEN($B121)=0,"",IF(AND($B121&gt;0,VALUE(SUBSTITUTE($B121,"7","0"))=$B121),1,0)),"")</f>
        <v/>
      </c>
      <c r="K121" s="5" t="str">
        <f>IF(PhieuBauCu!$B$2&gt;7,IF(LEN($B121)=0,"",IF(AND($B121&gt;0,VALUE(SUBSTITUTE($B121,"8","0"))=$B121),1,0)),"")</f>
        <v/>
      </c>
      <c r="L121" s="5" t="str">
        <f>IF(PhieuBauCu!$B$2&gt;8,IF(LEN($B121)=0,"",IF(AND($B121&gt;0,VALUE(SUBSTITUTE($B121,"9","0"))=$B121),1,0)),"")</f>
        <v/>
      </c>
      <c r="M121" s="9">
        <f t="shared" si="3"/>
        <v>0</v>
      </c>
      <c r="N121" s="36">
        <f>IF(AND(M121&lt;=PhieuBauCu!$B$13,M121&gt;=1),1,0)</f>
        <v>0</v>
      </c>
    </row>
    <row r="122" spans="1:14" ht="28.5" customHeight="1">
      <c r="A122" s="2">
        <v>117</v>
      </c>
      <c r="B122" s="3"/>
      <c r="C122" s="48" t="str">
        <f t="shared" si="2"/>
        <v/>
      </c>
      <c r="D122" s="5" t="str">
        <f>IF(PhieuBauCu!$B$2&gt;0,IF(LEN($B122)=0,"",IF(AND($B122&gt;0,VALUE(SUBSTITUTE($B122,"1","0"))=$B122),1,0)),"")</f>
        <v/>
      </c>
      <c r="E122" s="5" t="str">
        <f>IF(PhieuBauCu!$B$2&gt;1,IF(LEN($B122)=0,"",IF(AND($B122&gt;0,VALUE(SUBSTITUTE($B122,"2","0"))=$B122),1,0)),"")</f>
        <v/>
      </c>
      <c r="F122" s="5" t="str">
        <f>IF(PhieuBauCu!$B$2&gt;2,IF(LEN($B122)=0,"",IF(AND($B122&gt;0,VALUE(SUBSTITUTE($B122,"3","0"))=$B122),1,0)),"")</f>
        <v/>
      </c>
      <c r="G122" s="5" t="str">
        <f>IF(PhieuBauCu!$B$2&gt;3,IF(LEN($B122)=0,"",IF(AND($B122&gt;0,VALUE(SUBSTITUTE($B122,"4","0"))=$B122),1,0)),"")</f>
        <v/>
      </c>
      <c r="H122" s="5" t="str">
        <f>IF(PhieuBauCu!$B$2&gt;4,IF(LEN($B122)=0,"",IF(AND($B122&gt;0,VALUE(SUBSTITUTE($B122,"5","0"))=$B122),1,0)),"")</f>
        <v/>
      </c>
      <c r="I122" s="5" t="str">
        <f>IF(PhieuBauCu!$B$2&gt;5,IF(LEN($B122)=0,"",IF(AND($B122&gt;0,VALUE(SUBSTITUTE($B122,"6","0"))=$B122),1,0)),"")</f>
        <v/>
      </c>
      <c r="J122" s="5" t="str">
        <f>IF(PhieuBauCu!$B$2&gt;6,IF(LEN($B122)=0,"",IF(AND($B122&gt;0,VALUE(SUBSTITUTE($B122,"7","0"))=$B122),1,0)),"")</f>
        <v/>
      </c>
      <c r="K122" s="5" t="str">
        <f>IF(PhieuBauCu!$B$2&gt;7,IF(LEN($B122)=0,"",IF(AND($B122&gt;0,VALUE(SUBSTITUTE($B122,"8","0"))=$B122),1,0)),"")</f>
        <v/>
      </c>
      <c r="L122" s="5" t="str">
        <f>IF(PhieuBauCu!$B$2&gt;8,IF(LEN($B122)=0,"",IF(AND($B122&gt;0,VALUE(SUBSTITUTE($B122,"9","0"))=$B122),1,0)),"")</f>
        <v/>
      </c>
      <c r="M122" s="9">
        <f t="shared" si="3"/>
        <v>0</v>
      </c>
      <c r="N122" s="36">
        <f>IF(AND(M122&lt;=PhieuBauCu!$B$13,M122&gt;=1),1,0)</f>
        <v>0</v>
      </c>
    </row>
    <row r="123" spans="1:14" ht="28.5" customHeight="1">
      <c r="A123" s="2">
        <v>118</v>
      </c>
      <c r="B123" s="3"/>
      <c r="C123" s="48" t="str">
        <f t="shared" si="2"/>
        <v/>
      </c>
      <c r="D123" s="5" t="str">
        <f>IF(PhieuBauCu!$B$2&gt;0,IF(LEN($B123)=0,"",IF(AND($B123&gt;0,VALUE(SUBSTITUTE($B123,"1","0"))=$B123),1,0)),"")</f>
        <v/>
      </c>
      <c r="E123" s="5" t="str">
        <f>IF(PhieuBauCu!$B$2&gt;1,IF(LEN($B123)=0,"",IF(AND($B123&gt;0,VALUE(SUBSTITUTE($B123,"2","0"))=$B123),1,0)),"")</f>
        <v/>
      </c>
      <c r="F123" s="5" t="str">
        <f>IF(PhieuBauCu!$B$2&gt;2,IF(LEN($B123)=0,"",IF(AND($B123&gt;0,VALUE(SUBSTITUTE($B123,"3","0"))=$B123),1,0)),"")</f>
        <v/>
      </c>
      <c r="G123" s="5" t="str">
        <f>IF(PhieuBauCu!$B$2&gt;3,IF(LEN($B123)=0,"",IF(AND($B123&gt;0,VALUE(SUBSTITUTE($B123,"4","0"))=$B123),1,0)),"")</f>
        <v/>
      </c>
      <c r="H123" s="5" t="str">
        <f>IF(PhieuBauCu!$B$2&gt;4,IF(LEN($B123)=0,"",IF(AND($B123&gt;0,VALUE(SUBSTITUTE($B123,"5","0"))=$B123),1,0)),"")</f>
        <v/>
      </c>
      <c r="I123" s="5" t="str">
        <f>IF(PhieuBauCu!$B$2&gt;5,IF(LEN($B123)=0,"",IF(AND($B123&gt;0,VALUE(SUBSTITUTE($B123,"6","0"))=$B123),1,0)),"")</f>
        <v/>
      </c>
      <c r="J123" s="5" t="str">
        <f>IF(PhieuBauCu!$B$2&gt;6,IF(LEN($B123)=0,"",IF(AND($B123&gt;0,VALUE(SUBSTITUTE($B123,"7","0"))=$B123),1,0)),"")</f>
        <v/>
      </c>
      <c r="K123" s="5" t="str">
        <f>IF(PhieuBauCu!$B$2&gt;7,IF(LEN($B123)=0,"",IF(AND($B123&gt;0,VALUE(SUBSTITUTE($B123,"8","0"))=$B123),1,0)),"")</f>
        <v/>
      </c>
      <c r="L123" s="5" t="str">
        <f>IF(PhieuBauCu!$B$2&gt;8,IF(LEN($B123)=0,"",IF(AND($B123&gt;0,VALUE(SUBSTITUTE($B123,"9","0"))=$B123),1,0)),"")</f>
        <v/>
      </c>
      <c r="M123" s="9">
        <f t="shared" si="3"/>
        <v>0</v>
      </c>
      <c r="N123" s="36">
        <f>IF(AND(M123&lt;=PhieuBauCu!$B$13,M123&gt;=1),1,0)</f>
        <v>0</v>
      </c>
    </row>
    <row r="124" spans="1:14" ht="28.5" customHeight="1">
      <c r="A124" s="2">
        <v>119</v>
      </c>
      <c r="B124" s="3"/>
      <c r="C124" s="48" t="str">
        <f t="shared" si="2"/>
        <v/>
      </c>
      <c r="D124" s="5" t="str">
        <f>IF(PhieuBauCu!$B$2&gt;0,IF(LEN($B124)=0,"",IF(AND($B124&gt;0,VALUE(SUBSTITUTE($B124,"1","0"))=$B124),1,0)),"")</f>
        <v/>
      </c>
      <c r="E124" s="5" t="str">
        <f>IF(PhieuBauCu!$B$2&gt;1,IF(LEN($B124)=0,"",IF(AND($B124&gt;0,VALUE(SUBSTITUTE($B124,"2","0"))=$B124),1,0)),"")</f>
        <v/>
      </c>
      <c r="F124" s="5" t="str">
        <f>IF(PhieuBauCu!$B$2&gt;2,IF(LEN($B124)=0,"",IF(AND($B124&gt;0,VALUE(SUBSTITUTE($B124,"3","0"))=$B124),1,0)),"")</f>
        <v/>
      </c>
      <c r="G124" s="5" t="str">
        <f>IF(PhieuBauCu!$B$2&gt;3,IF(LEN($B124)=0,"",IF(AND($B124&gt;0,VALUE(SUBSTITUTE($B124,"4","0"))=$B124),1,0)),"")</f>
        <v/>
      </c>
      <c r="H124" s="5" t="str">
        <f>IF(PhieuBauCu!$B$2&gt;4,IF(LEN($B124)=0,"",IF(AND($B124&gt;0,VALUE(SUBSTITUTE($B124,"5","0"))=$B124),1,0)),"")</f>
        <v/>
      </c>
      <c r="I124" s="5" t="str">
        <f>IF(PhieuBauCu!$B$2&gt;5,IF(LEN($B124)=0,"",IF(AND($B124&gt;0,VALUE(SUBSTITUTE($B124,"6","0"))=$B124),1,0)),"")</f>
        <v/>
      </c>
      <c r="J124" s="5" t="str">
        <f>IF(PhieuBauCu!$B$2&gt;6,IF(LEN($B124)=0,"",IF(AND($B124&gt;0,VALUE(SUBSTITUTE($B124,"7","0"))=$B124),1,0)),"")</f>
        <v/>
      </c>
      <c r="K124" s="5" t="str">
        <f>IF(PhieuBauCu!$B$2&gt;7,IF(LEN($B124)=0,"",IF(AND($B124&gt;0,VALUE(SUBSTITUTE($B124,"8","0"))=$B124),1,0)),"")</f>
        <v/>
      </c>
      <c r="L124" s="5" t="str">
        <f>IF(PhieuBauCu!$B$2&gt;8,IF(LEN($B124)=0,"",IF(AND($B124&gt;0,VALUE(SUBSTITUTE($B124,"9","0"))=$B124),1,0)),"")</f>
        <v/>
      </c>
      <c r="M124" s="9">
        <f t="shared" si="3"/>
        <v>0</v>
      </c>
      <c r="N124" s="36">
        <f>IF(AND(M124&lt;=PhieuBauCu!$B$13,M124&gt;=1),1,0)</f>
        <v>0</v>
      </c>
    </row>
    <row r="125" spans="1:14" ht="28.5" customHeight="1">
      <c r="A125" s="2">
        <v>120</v>
      </c>
      <c r="B125" s="3"/>
      <c r="C125" s="48" t="str">
        <f t="shared" si="2"/>
        <v/>
      </c>
      <c r="D125" s="5" t="str">
        <f>IF(PhieuBauCu!$B$2&gt;0,IF(LEN($B125)=0,"",IF(AND($B125&gt;0,VALUE(SUBSTITUTE($B125,"1","0"))=$B125),1,0)),"")</f>
        <v/>
      </c>
      <c r="E125" s="5" t="str">
        <f>IF(PhieuBauCu!$B$2&gt;1,IF(LEN($B125)=0,"",IF(AND($B125&gt;0,VALUE(SUBSTITUTE($B125,"2","0"))=$B125),1,0)),"")</f>
        <v/>
      </c>
      <c r="F125" s="5" t="str">
        <f>IF(PhieuBauCu!$B$2&gt;2,IF(LEN($B125)=0,"",IF(AND($B125&gt;0,VALUE(SUBSTITUTE($B125,"3","0"))=$B125),1,0)),"")</f>
        <v/>
      </c>
      <c r="G125" s="5" t="str">
        <f>IF(PhieuBauCu!$B$2&gt;3,IF(LEN($B125)=0,"",IF(AND($B125&gt;0,VALUE(SUBSTITUTE($B125,"4","0"))=$B125),1,0)),"")</f>
        <v/>
      </c>
      <c r="H125" s="5" t="str">
        <f>IF(PhieuBauCu!$B$2&gt;4,IF(LEN($B125)=0,"",IF(AND($B125&gt;0,VALUE(SUBSTITUTE($B125,"5","0"))=$B125),1,0)),"")</f>
        <v/>
      </c>
      <c r="I125" s="5" t="str">
        <f>IF(PhieuBauCu!$B$2&gt;5,IF(LEN($B125)=0,"",IF(AND($B125&gt;0,VALUE(SUBSTITUTE($B125,"6","0"))=$B125),1,0)),"")</f>
        <v/>
      </c>
      <c r="J125" s="5" t="str">
        <f>IF(PhieuBauCu!$B$2&gt;6,IF(LEN($B125)=0,"",IF(AND($B125&gt;0,VALUE(SUBSTITUTE($B125,"7","0"))=$B125),1,0)),"")</f>
        <v/>
      </c>
      <c r="K125" s="5" t="str">
        <f>IF(PhieuBauCu!$B$2&gt;7,IF(LEN($B125)=0,"",IF(AND($B125&gt;0,VALUE(SUBSTITUTE($B125,"8","0"))=$B125),1,0)),"")</f>
        <v/>
      </c>
      <c r="L125" s="5" t="str">
        <f>IF(PhieuBauCu!$B$2&gt;8,IF(LEN($B125)=0,"",IF(AND($B125&gt;0,VALUE(SUBSTITUTE($B125,"9","0"))=$B125),1,0)),"")</f>
        <v/>
      </c>
      <c r="M125" s="9">
        <f t="shared" si="3"/>
        <v>0</v>
      </c>
      <c r="N125" s="36">
        <f>IF(AND(M125&lt;=PhieuBauCu!$B$13,M125&gt;=1),1,0)</f>
        <v>0</v>
      </c>
    </row>
    <row r="126" spans="1:14" ht="28.5" customHeight="1">
      <c r="A126" s="2">
        <v>121</v>
      </c>
      <c r="B126" s="3"/>
      <c r="C126" s="48" t="str">
        <f t="shared" si="2"/>
        <v/>
      </c>
      <c r="D126" s="5" t="str">
        <f>IF(PhieuBauCu!$B$2&gt;0,IF(LEN($B126)=0,"",IF(AND($B126&gt;0,VALUE(SUBSTITUTE($B126,"1","0"))=$B126),1,0)),"")</f>
        <v/>
      </c>
      <c r="E126" s="5" t="str">
        <f>IF(PhieuBauCu!$B$2&gt;1,IF(LEN($B126)=0,"",IF(AND($B126&gt;0,VALUE(SUBSTITUTE($B126,"2","0"))=$B126),1,0)),"")</f>
        <v/>
      </c>
      <c r="F126" s="5" t="str">
        <f>IF(PhieuBauCu!$B$2&gt;2,IF(LEN($B126)=0,"",IF(AND($B126&gt;0,VALUE(SUBSTITUTE($B126,"3","0"))=$B126),1,0)),"")</f>
        <v/>
      </c>
      <c r="G126" s="5" t="str">
        <f>IF(PhieuBauCu!$B$2&gt;3,IF(LEN($B126)=0,"",IF(AND($B126&gt;0,VALUE(SUBSTITUTE($B126,"4","0"))=$B126),1,0)),"")</f>
        <v/>
      </c>
      <c r="H126" s="5" t="str">
        <f>IF(PhieuBauCu!$B$2&gt;4,IF(LEN($B126)=0,"",IF(AND($B126&gt;0,VALUE(SUBSTITUTE($B126,"5","0"))=$B126),1,0)),"")</f>
        <v/>
      </c>
      <c r="I126" s="5" t="str">
        <f>IF(PhieuBauCu!$B$2&gt;5,IF(LEN($B126)=0,"",IF(AND($B126&gt;0,VALUE(SUBSTITUTE($B126,"6","0"))=$B126),1,0)),"")</f>
        <v/>
      </c>
      <c r="J126" s="5" t="str">
        <f>IF(PhieuBauCu!$B$2&gt;6,IF(LEN($B126)=0,"",IF(AND($B126&gt;0,VALUE(SUBSTITUTE($B126,"7","0"))=$B126),1,0)),"")</f>
        <v/>
      </c>
      <c r="K126" s="5" t="str">
        <f>IF(PhieuBauCu!$B$2&gt;7,IF(LEN($B126)=0,"",IF(AND($B126&gt;0,VALUE(SUBSTITUTE($B126,"8","0"))=$B126),1,0)),"")</f>
        <v/>
      </c>
      <c r="L126" s="5" t="str">
        <f>IF(PhieuBauCu!$B$2&gt;8,IF(LEN($B126)=0,"",IF(AND($B126&gt;0,VALUE(SUBSTITUTE($B126,"9","0"))=$B126),1,0)),"")</f>
        <v/>
      </c>
      <c r="M126" s="9">
        <f t="shared" si="3"/>
        <v>0</v>
      </c>
      <c r="N126" s="36">
        <f>IF(AND(M126&lt;=PhieuBauCu!$B$13,M126&gt;=1),1,0)</f>
        <v>0</v>
      </c>
    </row>
    <row r="127" spans="1:14" ht="28.5" customHeight="1">
      <c r="A127" s="2">
        <v>122</v>
      </c>
      <c r="B127" s="3"/>
      <c r="C127" s="48" t="str">
        <f t="shared" si="2"/>
        <v/>
      </c>
      <c r="D127" s="5" t="str">
        <f>IF(PhieuBauCu!$B$2&gt;0,IF(LEN($B127)=0,"",IF(AND($B127&gt;0,VALUE(SUBSTITUTE($B127,"1","0"))=$B127),1,0)),"")</f>
        <v/>
      </c>
      <c r="E127" s="5" t="str">
        <f>IF(PhieuBauCu!$B$2&gt;1,IF(LEN($B127)=0,"",IF(AND($B127&gt;0,VALUE(SUBSTITUTE($B127,"2","0"))=$B127),1,0)),"")</f>
        <v/>
      </c>
      <c r="F127" s="5" t="str">
        <f>IF(PhieuBauCu!$B$2&gt;2,IF(LEN($B127)=0,"",IF(AND($B127&gt;0,VALUE(SUBSTITUTE($B127,"3","0"))=$B127),1,0)),"")</f>
        <v/>
      </c>
      <c r="G127" s="5" t="str">
        <f>IF(PhieuBauCu!$B$2&gt;3,IF(LEN($B127)=0,"",IF(AND($B127&gt;0,VALUE(SUBSTITUTE($B127,"4","0"))=$B127),1,0)),"")</f>
        <v/>
      </c>
      <c r="H127" s="5" t="str">
        <f>IF(PhieuBauCu!$B$2&gt;4,IF(LEN($B127)=0,"",IF(AND($B127&gt;0,VALUE(SUBSTITUTE($B127,"5","0"))=$B127),1,0)),"")</f>
        <v/>
      </c>
      <c r="I127" s="5" t="str">
        <f>IF(PhieuBauCu!$B$2&gt;5,IF(LEN($B127)=0,"",IF(AND($B127&gt;0,VALUE(SUBSTITUTE($B127,"6","0"))=$B127),1,0)),"")</f>
        <v/>
      </c>
      <c r="J127" s="5" t="str">
        <f>IF(PhieuBauCu!$B$2&gt;6,IF(LEN($B127)=0,"",IF(AND($B127&gt;0,VALUE(SUBSTITUTE($B127,"7","0"))=$B127),1,0)),"")</f>
        <v/>
      </c>
      <c r="K127" s="5" t="str">
        <f>IF(PhieuBauCu!$B$2&gt;7,IF(LEN($B127)=0,"",IF(AND($B127&gt;0,VALUE(SUBSTITUTE($B127,"8","0"))=$B127),1,0)),"")</f>
        <v/>
      </c>
      <c r="L127" s="5" t="str">
        <f>IF(PhieuBauCu!$B$2&gt;8,IF(LEN($B127)=0,"",IF(AND($B127&gt;0,VALUE(SUBSTITUTE($B127,"9","0"))=$B127),1,0)),"")</f>
        <v/>
      </c>
      <c r="M127" s="9">
        <f t="shared" si="3"/>
        <v>0</v>
      </c>
      <c r="N127" s="36">
        <f>IF(AND(M127&lt;=PhieuBauCu!$B$13,M127&gt;=1),1,0)</f>
        <v>0</v>
      </c>
    </row>
    <row r="128" spans="1:14" ht="28.5" customHeight="1">
      <c r="A128" s="2">
        <v>123</v>
      </c>
      <c r="B128" s="3"/>
      <c r="C128" s="48" t="str">
        <f t="shared" si="2"/>
        <v/>
      </c>
      <c r="D128" s="5" t="str">
        <f>IF(PhieuBauCu!$B$2&gt;0,IF(LEN($B128)=0,"",IF(AND($B128&gt;0,VALUE(SUBSTITUTE($B128,"1","0"))=$B128),1,0)),"")</f>
        <v/>
      </c>
      <c r="E128" s="5" t="str">
        <f>IF(PhieuBauCu!$B$2&gt;1,IF(LEN($B128)=0,"",IF(AND($B128&gt;0,VALUE(SUBSTITUTE($B128,"2","0"))=$B128),1,0)),"")</f>
        <v/>
      </c>
      <c r="F128" s="5" t="str">
        <f>IF(PhieuBauCu!$B$2&gt;2,IF(LEN($B128)=0,"",IF(AND($B128&gt;0,VALUE(SUBSTITUTE($B128,"3","0"))=$B128),1,0)),"")</f>
        <v/>
      </c>
      <c r="G128" s="5" t="str">
        <f>IF(PhieuBauCu!$B$2&gt;3,IF(LEN($B128)=0,"",IF(AND($B128&gt;0,VALUE(SUBSTITUTE($B128,"4","0"))=$B128),1,0)),"")</f>
        <v/>
      </c>
      <c r="H128" s="5" t="str">
        <f>IF(PhieuBauCu!$B$2&gt;4,IF(LEN($B128)=0,"",IF(AND($B128&gt;0,VALUE(SUBSTITUTE($B128,"5","0"))=$B128),1,0)),"")</f>
        <v/>
      </c>
      <c r="I128" s="5" t="str">
        <f>IF(PhieuBauCu!$B$2&gt;5,IF(LEN($B128)=0,"",IF(AND($B128&gt;0,VALUE(SUBSTITUTE($B128,"6","0"))=$B128),1,0)),"")</f>
        <v/>
      </c>
      <c r="J128" s="5" t="str">
        <f>IF(PhieuBauCu!$B$2&gt;6,IF(LEN($B128)=0,"",IF(AND($B128&gt;0,VALUE(SUBSTITUTE($B128,"7","0"))=$B128),1,0)),"")</f>
        <v/>
      </c>
      <c r="K128" s="5" t="str">
        <f>IF(PhieuBauCu!$B$2&gt;7,IF(LEN($B128)=0,"",IF(AND($B128&gt;0,VALUE(SUBSTITUTE($B128,"8","0"))=$B128),1,0)),"")</f>
        <v/>
      </c>
      <c r="L128" s="5" t="str">
        <f>IF(PhieuBauCu!$B$2&gt;8,IF(LEN($B128)=0,"",IF(AND($B128&gt;0,VALUE(SUBSTITUTE($B128,"9","0"))=$B128),1,0)),"")</f>
        <v/>
      </c>
      <c r="M128" s="9">
        <f t="shared" si="3"/>
        <v>0</v>
      </c>
      <c r="N128" s="36">
        <f>IF(AND(M128&lt;=PhieuBauCu!$B$13,M128&gt;=1),1,0)</f>
        <v>0</v>
      </c>
    </row>
    <row r="129" spans="1:14" ht="28.5" customHeight="1">
      <c r="A129" s="2">
        <v>124</v>
      </c>
      <c r="B129" s="3"/>
      <c r="C129" s="48" t="str">
        <f t="shared" si="2"/>
        <v/>
      </c>
      <c r="D129" s="5" t="str">
        <f>IF(PhieuBauCu!$B$2&gt;0,IF(LEN($B129)=0,"",IF(AND($B129&gt;0,VALUE(SUBSTITUTE($B129,"1","0"))=$B129),1,0)),"")</f>
        <v/>
      </c>
      <c r="E129" s="5" t="str">
        <f>IF(PhieuBauCu!$B$2&gt;1,IF(LEN($B129)=0,"",IF(AND($B129&gt;0,VALUE(SUBSTITUTE($B129,"2","0"))=$B129),1,0)),"")</f>
        <v/>
      </c>
      <c r="F129" s="5" t="str">
        <f>IF(PhieuBauCu!$B$2&gt;2,IF(LEN($B129)=0,"",IF(AND($B129&gt;0,VALUE(SUBSTITUTE($B129,"3","0"))=$B129),1,0)),"")</f>
        <v/>
      </c>
      <c r="G129" s="5" t="str">
        <f>IF(PhieuBauCu!$B$2&gt;3,IF(LEN($B129)=0,"",IF(AND($B129&gt;0,VALUE(SUBSTITUTE($B129,"4","0"))=$B129),1,0)),"")</f>
        <v/>
      </c>
      <c r="H129" s="5" t="str">
        <f>IF(PhieuBauCu!$B$2&gt;4,IF(LEN($B129)=0,"",IF(AND($B129&gt;0,VALUE(SUBSTITUTE($B129,"5","0"))=$B129),1,0)),"")</f>
        <v/>
      </c>
      <c r="I129" s="5" t="str">
        <f>IF(PhieuBauCu!$B$2&gt;5,IF(LEN($B129)=0,"",IF(AND($B129&gt;0,VALUE(SUBSTITUTE($B129,"6","0"))=$B129),1,0)),"")</f>
        <v/>
      </c>
      <c r="J129" s="5" t="str">
        <f>IF(PhieuBauCu!$B$2&gt;6,IF(LEN($B129)=0,"",IF(AND($B129&gt;0,VALUE(SUBSTITUTE($B129,"7","0"))=$B129),1,0)),"")</f>
        <v/>
      </c>
      <c r="K129" s="5" t="str">
        <f>IF(PhieuBauCu!$B$2&gt;7,IF(LEN($B129)=0,"",IF(AND($B129&gt;0,VALUE(SUBSTITUTE($B129,"8","0"))=$B129),1,0)),"")</f>
        <v/>
      </c>
      <c r="L129" s="5" t="str">
        <f>IF(PhieuBauCu!$B$2&gt;8,IF(LEN($B129)=0,"",IF(AND($B129&gt;0,VALUE(SUBSTITUTE($B129,"9","0"))=$B129),1,0)),"")</f>
        <v/>
      </c>
      <c r="M129" s="9">
        <f t="shared" si="3"/>
        <v>0</v>
      </c>
      <c r="N129" s="36">
        <f>IF(AND(M129&lt;=PhieuBauCu!$B$13,M129&gt;=1),1,0)</f>
        <v>0</v>
      </c>
    </row>
    <row r="130" spans="1:14" ht="28.5" customHeight="1">
      <c r="A130" s="2">
        <v>125</v>
      </c>
      <c r="B130" s="3"/>
      <c r="C130" s="48" t="str">
        <f t="shared" si="2"/>
        <v/>
      </c>
      <c r="D130" s="5" t="str">
        <f>IF(PhieuBauCu!$B$2&gt;0,IF(LEN($B130)=0,"",IF(AND($B130&gt;0,VALUE(SUBSTITUTE($B130,"1","0"))=$B130),1,0)),"")</f>
        <v/>
      </c>
      <c r="E130" s="5" t="str">
        <f>IF(PhieuBauCu!$B$2&gt;1,IF(LEN($B130)=0,"",IF(AND($B130&gt;0,VALUE(SUBSTITUTE($B130,"2","0"))=$B130),1,0)),"")</f>
        <v/>
      </c>
      <c r="F130" s="5" t="str">
        <f>IF(PhieuBauCu!$B$2&gt;2,IF(LEN($B130)=0,"",IF(AND($B130&gt;0,VALUE(SUBSTITUTE($B130,"3","0"))=$B130),1,0)),"")</f>
        <v/>
      </c>
      <c r="G130" s="5" t="str">
        <f>IF(PhieuBauCu!$B$2&gt;3,IF(LEN($B130)=0,"",IF(AND($B130&gt;0,VALUE(SUBSTITUTE($B130,"4","0"))=$B130),1,0)),"")</f>
        <v/>
      </c>
      <c r="H130" s="5" t="str">
        <f>IF(PhieuBauCu!$B$2&gt;4,IF(LEN($B130)=0,"",IF(AND($B130&gt;0,VALUE(SUBSTITUTE($B130,"5","0"))=$B130),1,0)),"")</f>
        <v/>
      </c>
      <c r="I130" s="5" t="str">
        <f>IF(PhieuBauCu!$B$2&gt;5,IF(LEN($B130)=0,"",IF(AND($B130&gt;0,VALUE(SUBSTITUTE($B130,"6","0"))=$B130),1,0)),"")</f>
        <v/>
      </c>
      <c r="J130" s="5" t="str">
        <f>IF(PhieuBauCu!$B$2&gt;6,IF(LEN($B130)=0,"",IF(AND($B130&gt;0,VALUE(SUBSTITUTE($B130,"7","0"))=$B130),1,0)),"")</f>
        <v/>
      </c>
      <c r="K130" s="5" t="str">
        <f>IF(PhieuBauCu!$B$2&gt;7,IF(LEN($B130)=0,"",IF(AND($B130&gt;0,VALUE(SUBSTITUTE($B130,"8","0"))=$B130),1,0)),"")</f>
        <v/>
      </c>
      <c r="L130" s="5" t="str">
        <f>IF(PhieuBauCu!$B$2&gt;8,IF(LEN($B130)=0,"",IF(AND($B130&gt;0,VALUE(SUBSTITUTE($B130,"9","0"))=$B130),1,0)),"")</f>
        <v/>
      </c>
      <c r="M130" s="9">
        <f t="shared" si="3"/>
        <v>0</v>
      </c>
      <c r="N130" s="36">
        <f>IF(AND(M130&lt;=PhieuBauCu!$B$13,M130&gt;=1),1,0)</f>
        <v>0</v>
      </c>
    </row>
    <row r="131" spans="1:14" ht="28.5" customHeight="1">
      <c r="A131" s="2">
        <v>126</v>
      </c>
      <c r="B131" s="3"/>
      <c r="C131" s="48" t="str">
        <f t="shared" si="2"/>
        <v/>
      </c>
      <c r="D131" s="5" t="str">
        <f>IF(PhieuBauCu!$B$2&gt;0,IF(LEN($B131)=0,"",IF(AND($B131&gt;0,VALUE(SUBSTITUTE($B131,"1","0"))=$B131),1,0)),"")</f>
        <v/>
      </c>
      <c r="E131" s="5" t="str">
        <f>IF(PhieuBauCu!$B$2&gt;1,IF(LEN($B131)=0,"",IF(AND($B131&gt;0,VALUE(SUBSTITUTE($B131,"2","0"))=$B131),1,0)),"")</f>
        <v/>
      </c>
      <c r="F131" s="5" t="str">
        <f>IF(PhieuBauCu!$B$2&gt;2,IF(LEN($B131)=0,"",IF(AND($B131&gt;0,VALUE(SUBSTITUTE($B131,"3","0"))=$B131),1,0)),"")</f>
        <v/>
      </c>
      <c r="G131" s="5" t="str">
        <f>IF(PhieuBauCu!$B$2&gt;3,IF(LEN($B131)=0,"",IF(AND($B131&gt;0,VALUE(SUBSTITUTE($B131,"4","0"))=$B131),1,0)),"")</f>
        <v/>
      </c>
      <c r="H131" s="5" t="str">
        <f>IF(PhieuBauCu!$B$2&gt;4,IF(LEN($B131)=0,"",IF(AND($B131&gt;0,VALUE(SUBSTITUTE($B131,"5","0"))=$B131),1,0)),"")</f>
        <v/>
      </c>
      <c r="I131" s="5" t="str">
        <f>IF(PhieuBauCu!$B$2&gt;5,IF(LEN($B131)=0,"",IF(AND($B131&gt;0,VALUE(SUBSTITUTE($B131,"6","0"))=$B131),1,0)),"")</f>
        <v/>
      </c>
      <c r="J131" s="5" t="str">
        <f>IF(PhieuBauCu!$B$2&gt;6,IF(LEN($B131)=0,"",IF(AND($B131&gt;0,VALUE(SUBSTITUTE($B131,"7","0"))=$B131),1,0)),"")</f>
        <v/>
      </c>
      <c r="K131" s="5" t="str">
        <f>IF(PhieuBauCu!$B$2&gt;7,IF(LEN($B131)=0,"",IF(AND($B131&gt;0,VALUE(SUBSTITUTE($B131,"8","0"))=$B131),1,0)),"")</f>
        <v/>
      </c>
      <c r="L131" s="5" t="str">
        <f>IF(PhieuBauCu!$B$2&gt;8,IF(LEN($B131)=0,"",IF(AND($B131&gt;0,VALUE(SUBSTITUTE($B131,"9","0"))=$B131),1,0)),"")</f>
        <v/>
      </c>
      <c r="M131" s="9">
        <f t="shared" si="3"/>
        <v>0</v>
      </c>
      <c r="N131" s="36">
        <f>IF(AND(M131&lt;=PhieuBauCu!$B$13,M131&gt;=1),1,0)</f>
        <v>0</v>
      </c>
    </row>
    <row r="132" spans="1:14" ht="28.5" customHeight="1">
      <c r="A132" s="2">
        <v>127</v>
      </c>
      <c r="B132" s="3"/>
      <c r="C132" s="48" t="str">
        <f t="shared" si="2"/>
        <v/>
      </c>
      <c r="D132" s="5" t="str">
        <f>IF(PhieuBauCu!$B$2&gt;0,IF(LEN($B132)=0,"",IF(AND($B132&gt;0,VALUE(SUBSTITUTE($B132,"1","0"))=$B132),1,0)),"")</f>
        <v/>
      </c>
      <c r="E132" s="5" t="str">
        <f>IF(PhieuBauCu!$B$2&gt;1,IF(LEN($B132)=0,"",IF(AND($B132&gt;0,VALUE(SUBSTITUTE($B132,"2","0"))=$B132),1,0)),"")</f>
        <v/>
      </c>
      <c r="F132" s="5" t="str">
        <f>IF(PhieuBauCu!$B$2&gt;2,IF(LEN($B132)=0,"",IF(AND($B132&gt;0,VALUE(SUBSTITUTE($B132,"3","0"))=$B132),1,0)),"")</f>
        <v/>
      </c>
      <c r="G132" s="5" t="str">
        <f>IF(PhieuBauCu!$B$2&gt;3,IF(LEN($B132)=0,"",IF(AND($B132&gt;0,VALUE(SUBSTITUTE($B132,"4","0"))=$B132),1,0)),"")</f>
        <v/>
      </c>
      <c r="H132" s="5" t="str">
        <f>IF(PhieuBauCu!$B$2&gt;4,IF(LEN($B132)=0,"",IF(AND($B132&gt;0,VALUE(SUBSTITUTE($B132,"5","0"))=$B132),1,0)),"")</f>
        <v/>
      </c>
      <c r="I132" s="5" t="str">
        <f>IF(PhieuBauCu!$B$2&gt;5,IF(LEN($B132)=0,"",IF(AND($B132&gt;0,VALUE(SUBSTITUTE($B132,"6","0"))=$B132),1,0)),"")</f>
        <v/>
      </c>
      <c r="J132" s="5" t="str">
        <f>IF(PhieuBauCu!$B$2&gt;6,IF(LEN($B132)=0,"",IF(AND($B132&gt;0,VALUE(SUBSTITUTE($B132,"7","0"))=$B132),1,0)),"")</f>
        <v/>
      </c>
      <c r="K132" s="5" t="str">
        <f>IF(PhieuBauCu!$B$2&gt;7,IF(LEN($B132)=0,"",IF(AND($B132&gt;0,VALUE(SUBSTITUTE($B132,"8","0"))=$B132),1,0)),"")</f>
        <v/>
      </c>
      <c r="L132" s="5" t="str">
        <f>IF(PhieuBauCu!$B$2&gt;8,IF(LEN($B132)=0,"",IF(AND($B132&gt;0,VALUE(SUBSTITUTE($B132,"9","0"))=$B132),1,0)),"")</f>
        <v/>
      </c>
      <c r="M132" s="9">
        <f t="shared" si="3"/>
        <v>0</v>
      </c>
      <c r="N132" s="36">
        <f>IF(AND(M132&lt;=PhieuBauCu!$B$13,M132&gt;=1),1,0)</f>
        <v>0</v>
      </c>
    </row>
    <row r="133" spans="1:14" ht="28.5" customHeight="1">
      <c r="A133" s="2">
        <v>128</v>
      </c>
      <c r="B133" s="3"/>
      <c r="C133" s="48" t="str">
        <f t="shared" si="2"/>
        <v/>
      </c>
      <c r="D133" s="5" t="str">
        <f>IF(PhieuBauCu!$B$2&gt;0,IF(LEN($B133)=0,"",IF(AND($B133&gt;0,VALUE(SUBSTITUTE($B133,"1","0"))=$B133),1,0)),"")</f>
        <v/>
      </c>
      <c r="E133" s="5" t="str">
        <f>IF(PhieuBauCu!$B$2&gt;1,IF(LEN($B133)=0,"",IF(AND($B133&gt;0,VALUE(SUBSTITUTE($B133,"2","0"))=$B133),1,0)),"")</f>
        <v/>
      </c>
      <c r="F133" s="5" t="str">
        <f>IF(PhieuBauCu!$B$2&gt;2,IF(LEN($B133)=0,"",IF(AND($B133&gt;0,VALUE(SUBSTITUTE($B133,"3","0"))=$B133),1,0)),"")</f>
        <v/>
      </c>
      <c r="G133" s="5" t="str">
        <f>IF(PhieuBauCu!$B$2&gt;3,IF(LEN($B133)=0,"",IF(AND($B133&gt;0,VALUE(SUBSTITUTE($B133,"4","0"))=$B133),1,0)),"")</f>
        <v/>
      </c>
      <c r="H133" s="5" t="str">
        <f>IF(PhieuBauCu!$B$2&gt;4,IF(LEN($B133)=0,"",IF(AND($B133&gt;0,VALUE(SUBSTITUTE($B133,"5","0"))=$B133),1,0)),"")</f>
        <v/>
      </c>
      <c r="I133" s="5" t="str">
        <f>IF(PhieuBauCu!$B$2&gt;5,IF(LEN($B133)=0,"",IF(AND($B133&gt;0,VALUE(SUBSTITUTE($B133,"6","0"))=$B133),1,0)),"")</f>
        <v/>
      </c>
      <c r="J133" s="5" t="str">
        <f>IF(PhieuBauCu!$B$2&gt;6,IF(LEN($B133)=0,"",IF(AND($B133&gt;0,VALUE(SUBSTITUTE($B133,"7","0"))=$B133),1,0)),"")</f>
        <v/>
      </c>
      <c r="K133" s="5" t="str">
        <f>IF(PhieuBauCu!$B$2&gt;7,IF(LEN($B133)=0,"",IF(AND($B133&gt;0,VALUE(SUBSTITUTE($B133,"8","0"))=$B133),1,0)),"")</f>
        <v/>
      </c>
      <c r="L133" s="5" t="str">
        <f>IF(PhieuBauCu!$B$2&gt;8,IF(LEN($B133)=0,"",IF(AND($B133&gt;0,VALUE(SUBSTITUTE($B133,"9","0"))=$B133),1,0)),"")</f>
        <v/>
      </c>
      <c r="M133" s="9">
        <f t="shared" si="3"/>
        <v>0</v>
      </c>
      <c r="N133" s="36">
        <f>IF(AND(M133&lt;=PhieuBauCu!$B$13,M133&gt;=1),1,0)</f>
        <v>0</v>
      </c>
    </row>
    <row r="134" spans="1:14" ht="28.5" customHeight="1">
      <c r="A134" s="2">
        <v>129</v>
      </c>
      <c r="B134" s="3"/>
      <c r="C134" s="48" t="str">
        <f t="shared" si="2"/>
        <v/>
      </c>
      <c r="D134" s="5" t="str">
        <f>IF(PhieuBauCu!$B$2&gt;0,IF(LEN($B134)=0,"",IF(AND($B134&gt;0,VALUE(SUBSTITUTE($B134,"1","0"))=$B134),1,0)),"")</f>
        <v/>
      </c>
      <c r="E134" s="5" t="str">
        <f>IF(PhieuBauCu!$B$2&gt;1,IF(LEN($B134)=0,"",IF(AND($B134&gt;0,VALUE(SUBSTITUTE($B134,"2","0"))=$B134),1,0)),"")</f>
        <v/>
      </c>
      <c r="F134" s="5" t="str">
        <f>IF(PhieuBauCu!$B$2&gt;2,IF(LEN($B134)=0,"",IF(AND($B134&gt;0,VALUE(SUBSTITUTE($B134,"3","0"))=$B134),1,0)),"")</f>
        <v/>
      </c>
      <c r="G134" s="5" t="str">
        <f>IF(PhieuBauCu!$B$2&gt;3,IF(LEN($B134)=0,"",IF(AND($B134&gt;0,VALUE(SUBSTITUTE($B134,"4","0"))=$B134),1,0)),"")</f>
        <v/>
      </c>
      <c r="H134" s="5" t="str">
        <f>IF(PhieuBauCu!$B$2&gt;4,IF(LEN($B134)=0,"",IF(AND($B134&gt;0,VALUE(SUBSTITUTE($B134,"5","0"))=$B134),1,0)),"")</f>
        <v/>
      </c>
      <c r="I134" s="5" t="str">
        <f>IF(PhieuBauCu!$B$2&gt;5,IF(LEN($B134)=0,"",IF(AND($B134&gt;0,VALUE(SUBSTITUTE($B134,"6","0"))=$B134),1,0)),"")</f>
        <v/>
      </c>
      <c r="J134" s="5" t="str">
        <f>IF(PhieuBauCu!$B$2&gt;6,IF(LEN($B134)=0,"",IF(AND($B134&gt;0,VALUE(SUBSTITUTE($B134,"7","0"))=$B134),1,0)),"")</f>
        <v/>
      </c>
      <c r="K134" s="5" t="str">
        <f>IF(PhieuBauCu!$B$2&gt;7,IF(LEN($B134)=0,"",IF(AND($B134&gt;0,VALUE(SUBSTITUTE($B134,"8","0"))=$B134),1,0)),"")</f>
        <v/>
      </c>
      <c r="L134" s="5" t="str">
        <f>IF(PhieuBauCu!$B$2&gt;8,IF(LEN($B134)=0,"",IF(AND($B134&gt;0,VALUE(SUBSTITUTE($B134,"9","0"))=$B134),1,0)),"")</f>
        <v/>
      </c>
      <c r="M134" s="9">
        <f t="shared" si="3"/>
        <v>0</v>
      </c>
      <c r="N134" s="36">
        <f>IF(AND(M134&lt;=PhieuBauCu!$B$13,M134&gt;=1),1,0)</f>
        <v>0</v>
      </c>
    </row>
    <row r="135" spans="1:14" ht="28.5" customHeight="1">
      <c r="A135" s="2">
        <v>130</v>
      </c>
      <c r="B135" s="3"/>
      <c r="C135" s="48" t="str">
        <f t="shared" ref="C135:C198" si="4">IF(LEN(B135)&gt;0,IF(N135=1,"Ok","Not Ok"),"")</f>
        <v/>
      </c>
      <c r="D135" s="5" t="str">
        <f>IF(PhieuBauCu!$B$2&gt;0,IF(LEN($B135)=0,"",IF(AND($B135&gt;0,VALUE(SUBSTITUTE($B135,"1","0"))=$B135),1,0)),"")</f>
        <v/>
      </c>
      <c r="E135" s="5" t="str">
        <f>IF(PhieuBauCu!$B$2&gt;1,IF(LEN($B135)=0,"",IF(AND($B135&gt;0,VALUE(SUBSTITUTE($B135,"2","0"))=$B135),1,0)),"")</f>
        <v/>
      </c>
      <c r="F135" s="5" t="str">
        <f>IF(PhieuBauCu!$B$2&gt;2,IF(LEN($B135)=0,"",IF(AND($B135&gt;0,VALUE(SUBSTITUTE($B135,"3","0"))=$B135),1,0)),"")</f>
        <v/>
      </c>
      <c r="G135" s="5" t="str">
        <f>IF(PhieuBauCu!$B$2&gt;3,IF(LEN($B135)=0,"",IF(AND($B135&gt;0,VALUE(SUBSTITUTE($B135,"4","0"))=$B135),1,0)),"")</f>
        <v/>
      </c>
      <c r="H135" s="5" t="str">
        <f>IF(PhieuBauCu!$B$2&gt;4,IF(LEN($B135)=0,"",IF(AND($B135&gt;0,VALUE(SUBSTITUTE($B135,"5","0"))=$B135),1,0)),"")</f>
        <v/>
      </c>
      <c r="I135" s="5" t="str">
        <f>IF(PhieuBauCu!$B$2&gt;5,IF(LEN($B135)=0,"",IF(AND($B135&gt;0,VALUE(SUBSTITUTE($B135,"6","0"))=$B135),1,0)),"")</f>
        <v/>
      </c>
      <c r="J135" s="5" t="str">
        <f>IF(PhieuBauCu!$B$2&gt;6,IF(LEN($B135)=0,"",IF(AND($B135&gt;0,VALUE(SUBSTITUTE($B135,"7","0"))=$B135),1,0)),"")</f>
        <v/>
      </c>
      <c r="K135" s="5" t="str">
        <f>IF(PhieuBauCu!$B$2&gt;7,IF(LEN($B135)=0,"",IF(AND($B135&gt;0,VALUE(SUBSTITUTE($B135,"8","0"))=$B135),1,0)),"")</f>
        <v/>
      </c>
      <c r="L135" s="5" t="str">
        <f>IF(PhieuBauCu!$B$2&gt;8,IF(LEN($B135)=0,"",IF(AND($B135&gt;0,VALUE(SUBSTITUTE($B135,"9","0"))=$B135),1,0)),"")</f>
        <v/>
      </c>
      <c r="M135" s="9">
        <f t="shared" ref="M135:M198" si="5">SUMIF(D135:L135,1)</f>
        <v>0</v>
      </c>
      <c r="N135" s="36">
        <f>IF(AND(M135&lt;=PhieuBauCu!$B$13,M135&gt;=1),1,0)</f>
        <v>0</v>
      </c>
    </row>
    <row r="136" spans="1:14" ht="28.5" customHeight="1">
      <c r="A136" s="2">
        <v>131</v>
      </c>
      <c r="B136" s="3"/>
      <c r="C136" s="48" t="str">
        <f t="shared" si="4"/>
        <v/>
      </c>
      <c r="D136" s="5" t="str">
        <f>IF(PhieuBauCu!$B$2&gt;0,IF(LEN($B136)=0,"",IF(AND($B136&gt;0,VALUE(SUBSTITUTE($B136,"1","0"))=$B136),1,0)),"")</f>
        <v/>
      </c>
      <c r="E136" s="5" t="str">
        <f>IF(PhieuBauCu!$B$2&gt;1,IF(LEN($B136)=0,"",IF(AND($B136&gt;0,VALUE(SUBSTITUTE($B136,"2","0"))=$B136),1,0)),"")</f>
        <v/>
      </c>
      <c r="F136" s="5" t="str">
        <f>IF(PhieuBauCu!$B$2&gt;2,IF(LEN($B136)=0,"",IF(AND($B136&gt;0,VALUE(SUBSTITUTE($B136,"3","0"))=$B136),1,0)),"")</f>
        <v/>
      </c>
      <c r="G136" s="5" t="str">
        <f>IF(PhieuBauCu!$B$2&gt;3,IF(LEN($B136)=0,"",IF(AND($B136&gt;0,VALUE(SUBSTITUTE($B136,"4","0"))=$B136),1,0)),"")</f>
        <v/>
      </c>
      <c r="H136" s="5" t="str">
        <f>IF(PhieuBauCu!$B$2&gt;4,IF(LEN($B136)=0,"",IF(AND($B136&gt;0,VALUE(SUBSTITUTE($B136,"5","0"))=$B136),1,0)),"")</f>
        <v/>
      </c>
      <c r="I136" s="5" t="str">
        <f>IF(PhieuBauCu!$B$2&gt;5,IF(LEN($B136)=0,"",IF(AND($B136&gt;0,VALUE(SUBSTITUTE($B136,"6","0"))=$B136),1,0)),"")</f>
        <v/>
      </c>
      <c r="J136" s="5" t="str">
        <f>IF(PhieuBauCu!$B$2&gt;6,IF(LEN($B136)=0,"",IF(AND($B136&gt;0,VALUE(SUBSTITUTE($B136,"7","0"))=$B136),1,0)),"")</f>
        <v/>
      </c>
      <c r="K136" s="5" t="str">
        <f>IF(PhieuBauCu!$B$2&gt;7,IF(LEN($B136)=0,"",IF(AND($B136&gt;0,VALUE(SUBSTITUTE($B136,"8","0"))=$B136),1,0)),"")</f>
        <v/>
      </c>
      <c r="L136" s="5" t="str">
        <f>IF(PhieuBauCu!$B$2&gt;8,IF(LEN($B136)=0,"",IF(AND($B136&gt;0,VALUE(SUBSTITUTE($B136,"9","0"))=$B136),1,0)),"")</f>
        <v/>
      </c>
      <c r="M136" s="9">
        <f t="shared" si="5"/>
        <v>0</v>
      </c>
      <c r="N136" s="36">
        <f>IF(AND(M136&lt;=PhieuBauCu!$B$13,M136&gt;=1),1,0)</f>
        <v>0</v>
      </c>
    </row>
    <row r="137" spans="1:14" ht="28.5" customHeight="1">
      <c r="A137" s="2">
        <v>132</v>
      </c>
      <c r="B137" s="3"/>
      <c r="C137" s="48" t="str">
        <f t="shared" si="4"/>
        <v/>
      </c>
      <c r="D137" s="5" t="str">
        <f>IF(PhieuBauCu!$B$2&gt;0,IF(LEN($B137)=0,"",IF(AND($B137&gt;0,VALUE(SUBSTITUTE($B137,"1","0"))=$B137),1,0)),"")</f>
        <v/>
      </c>
      <c r="E137" s="5" t="str">
        <f>IF(PhieuBauCu!$B$2&gt;1,IF(LEN($B137)=0,"",IF(AND($B137&gt;0,VALUE(SUBSTITUTE($B137,"2","0"))=$B137),1,0)),"")</f>
        <v/>
      </c>
      <c r="F137" s="5" t="str">
        <f>IF(PhieuBauCu!$B$2&gt;2,IF(LEN($B137)=0,"",IF(AND($B137&gt;0,VALUE(SUBSTITUTE($B137,"3","0"))=$B137),1,0)),"")</f>
        <v/>
      </c>
      <c r="G137" s="5" t="str">
        <f>IF(PhieuBauCu!$B$2&gt;3,IF(LEN($B137)=0,"",IF(AND($B137&gt;0,VALUE(SUBSTITUTE($B137,"4","0"))=$B137),1,0)),"")</f>
        <v/>
      </c>
      <c r="H137" s="5" t="str">
        <f>IF(PhieuBauCu!$B$2&gt;4,IF(LEN($B137)=0,"",IF(AND($B137&gt;0,VALUE(SUBSTITUTE($B137,"5","0"))=$B137),1,0)),"")</f>
        <v/>
      </c>
      <c r="I137" s="5" t="str">
        <f>IF(PhieuBauCu!$B$2&gt;5,IF(LEN($B137)=0,"",IF(AND($B137&gt;0,VALUE(SUBSTITUTE($B137,"6","0"))=$B137),1,0)),"")</f>
        <v/>
      </c>
      <c r="J137" s="5" t="str">
        <f>IF(PhieuBauCu!$B$2&gt;6,IF(LEN($B137)=0,"",IF(AND($B137&gt;0,VALUE(SUBSTITUTE($B137,"7","0"))=$B137),1,0)),"")</f>
        <v/>
      </c>
      <c r="K137" s="5" t="str">
        <f>IF(PhieuBauCu!$B$2&gt;7,IF(LEN($B137)=0,"",IF(AND($B137&gt;0,VALUE(SUBSTITUTE($B137,"8","0"))=$B137),1,0)),"")</f>
        <v/>
      </c>
      <c r="L137" s="5" t="str">
        <f>IF(PhieuBauCu!$B$2&gt;8,IF(LEN($B137)=0,"",IF(AND($B137&gt;0,VALUE(SUBSTITUTE($B137,"9","0"))=$B137),1,0)),"")</f>
        <v/>
      </c>
      <c r="M137" s="9">
        <f t="shared" si="5"/>
        <v>0</v>
      </c>
      <c r="N137" s="36">
        <f>IF(AND(M137&lt;=PhieuBauCu!$B$13,M137&gt;=1),1,0)</f>
        <v>0</v>
      </c>
    </row>
    <row r="138" spans="1:14" ht="28.5" customHeight="1">
      <c r="A138" s="2">
        <v>133</v>
      </c>
      <c r="B138" s="3"/>
      <c r="C138" s="48" t="str">
        <f t="shared" si="4"/>
        <v/>
      </c>
      <c r="D138" s="5" t="str">
        <f>IF(PhieuBauCu!$B$2&gt;0,IF(LEN($B138)=0,"",IF(AND($B138&gt;0,VALUE(SUBSTITUTE($B138,"1","0"))=$B138),1,0)),"")</f>
        <v/>
      </c>
      <c r="E138" s="5" t="str">
        <f>IF(PhieuBauCu!$B$2&gt;1,IF(LEN($B138)=0,"",IF(AND($B138&gt;0,VALUE(SUBSTITUTE($B138,"2","0"))=$B138),1,0)),"")</f>
        <v/>
      </c>
      <c r="F138" s="5" t="str">
        <f>IF(PhieuBauCu!$B$2&gt;2,IF(LEN($B138)=0,"",IF(AND($B138&gt;0,VALUE(SUBSTITUTE($B138,"3","0"))=$B138),1,0)),"")</f>
        <v/>
      </c>
      <c r="G138" s="5" t="str">
        <f>IF(PhieuBauCu!$B$2&gt;3,IF(LEN($B138)=0,"",IF(AND($B138&gt;0,VALUE(SUBSTITUTE($B138,"4","0"))=$B138),1,0)),"")</f>
        <v/>
      </c>
      <c r="H138" s="5" t="str">
        <f>IF(PhieuBauCu!$B$2&gt;4,IF(LEN($B138)=0,"",IF(AND($B138&gt;0,VALUE(SUBSTITUTE($B138,"5","0"))=$B138),1,0)),"")</f>
        <v/>
      </c>
      <c r="I138" s="5" t="str">
        <f>IF(PhieuBauCu!$B$2&gt;5,IF(LEN($B138)=0,"",IF(AND($B138&gt;0,VALUE(SUBSTITUTE($B138,"6","0"))=$B138),1,0)),"")</f>
        <v/>
      </c>
      <c r="J138" s="5" t="str">
        <f>IF(PhieuBauCu!$B$2&gt;6,IF(LEN($B138)=0,"",IF(AND($B138&gt;0,VALUE(SUBSTITUTE($B138,"7","0"))=$B138),1,0)),"")</f>
        <v/>
      </c>
      <c r="K138" s="5" t="str">
        <f>IF(PhieuBauCu!$B$2&gt;7,IF(LEN($B138)=0,"",IF(AND($B138&gt;0,VALUE(SUBSTITUTE($B138,"8","0"))=$B138),1,0)),"")</f>
        <v/>
      </c>
      <c r="L138" s="5" t="str">
        <f>IF(PhieuBauCu!$B$2&gt;8,IF(LEN($B138)=0,"",IF(AND($B138&gt;0,VALUE(SUBSTITUTE($B138,"9","0"))=$B138),1,0)),"")</f>
        <v/>
      </c>
      <c r="M138" s="9">
        <f t="shared" si="5"/>
        <v>0</v>
      </c>
      <c r="N138" s="36">
        <f>IF(AND(M138&lt;=PhieuBauCu!$B$13,M138&gt;=1),1,0)</f>
        <v>0</v>
      </c>
    </row>
    <row r="139" spans="1:14" ht="28.5" customHeight="1">
      <c r="A139" s="2">
        <v>134</v>
      </c>
      <c r="B139" s="3"/>
      <c r="C139" s="48" t="str">
        <f t="shared" si="4"/>
        <v/>
      </c>
      <c r="D139" s="5" t="str">
        <f>IF(PhieuBauCu!$B$2&gt;0,IF(LEN($B139)=0,"",IF(AND($B139&gt;0,VALUE(SUBSTITUTE($B139,"1","0"))=$B139),1,0)),"")</f>
        <v/>
      </c>
      <c r="E139" s="5" t="str">
        <f>IF(PhieuBauCu!$B$2&gt;1,IF(LEN($B139)=0,"",IF(AND($B139&gt;0,VALUE(SUBSTITUTE($B139,"2","0"))=$B139),1,0)),"")</f>
        <v/>
      </c>
      <c r="F139" s="5" t="str">
        <f>IF(PhieuBauCu!$B$2&gt;2,IF(LEN($B139)=0,"",IF(AND($B139&gt;0,VALUE(SUBSTITUTE($B139,"3","0"))=$B139),1,0)),"")</f>
        <v/>
      </c>
      <c r="G139" s="5" t="str">
        <f>IF(PhieuBauCu!$B$2&gt;3,IF(LEN($B139)=0,"",IF(AND($B139&gt;0,VALUE(SUBSTITUTE($B139,"4","0"))=$B139),1,0)),"")</f>
        <v/>
      </c>
      <c r="H139" s="5" t="str">
        <f>IF(PhieuBauCu!$B$2&gt;4,IF(LEN($B139)=0,"",IF(AND($B139&gt;0,VALUE(SUBSTITUTE($B139,"5","0"))=$B139),1,0)),"")</f>
        <v/>
      </c>
      <c r="I139" s="5" t="str">
        <f>IF(PhieuBauCu!$B$2&gt;5,IF(LEN($B139)=0,"",IF(AND($B139&gt;0,VALUE(SUBSTITUTE($B139,"6","0"))=$B139),1,0)),"")</f>
        <v/>
      </c>
      <c r="J139" s="5" t="str">
        <f>IF(PhieuBauCu!$B$2&gt;6,IF(LEN($B139)=0,"",IF(AND($B139&gt;0,VALUE(SUBSTITUTE($B139,"7","0"))=$B139),1,0)),"")</f>
        <v/>
      </c>
      <c r="K139" s="5" t="str">
        <f>IF(PhieuBauCu!$B$2&gt;7,IF(LEN($B139)=0,"",IF(AND($B139&gt;0,VALUE(SUBSTITUTE($B139,"8","0"))=$B139),1,0)),"")</f>
        <v/>
      </c>
      <c r="L139" s="5" t="str">
        <f>IF(PhieuBauCu!$B$2&gt;8,IF(LEN($B139)=0,"",IF(AND($B139&gt;0,VALUE(SUBSTITUTE($B139,"9","0"))=$B139),1,0)),"")</f>
        <v/>
      </c>
      <c r="M139" s="9">
        <f t="shared" si="5"/>
        <v>0</v>
      </c>
      <c r="N139" s="36">
        <f>IF(AND(M139&lt;=PhieuBauCu!$B$13,M139&gt;=1),1,0)</f>
        <v>0</v>
      </c>
    </row>
    <row r="140" spans="1:14" ht="28.5" customHeight="1">
      <c r="A140" s="2">
        <v>135</v>
      </c>
      <c r="B140" s="3"/>
      <c r="C140" s="48" t="str">
        <f t="shared" si="4"/>
        <v/>
      </c>
      <c r="D140" s="5" t="str">
        <f>IF(PhieuBauCu!$B$2&gt;0,IF(LEN($B140)=0,"",IF(AND($B140&gt;0,VALUE(SUBSTITUTE($B140,"1","0"))=$B140),1,0)),"")</f>
        <v/>
      </c>
      <c r="E140" s="5" t="str">
        <f>IF(PhieuBauCu!$B$2&gt;1,IF(LEN($B140)=0,"",IF(AND($B140&gt;0,VALUE(SUBSTITUTE($B140,"2","0"))=$B140),1,0)),"")</f>
        <v/>
      </c>
      <c r="F140" s="5" t="str">
        <f>IF(PhieuBauCu!$B$2&gt;2,IF(LEN($B140)=0,"",IF(AND($B140&gt;0,VALUE(SUBSTITUTE($B140,"3","0"))=$B140),1,0)),"")</f>
        <v/>
      </c>
      <c r="G140" s="5" t="str">
        <f>IF(PhieuBauCu!$B$2&gt;3,IF(LEN($B140)=0,"",IF(AND($B140&gt;0,VALUE(SUBSTITUTE($B140,"4","0"))=$B140),1,0)),"")</f>
        <v/>
      </c>
      <c r="H140" s="5" t="str">
        <f>IF(PhieuBauCu!$B$2&gt;4,IF(LEN($B140)=0,"",IF(AND($B140&gt;0,VALUE(SUBSTITUTE($B140,"5","0"))=$B140),1,0)),"")</f>
        <v/>
      </c>
      <c r="I140" s="5" t="str">
        <f>IF(PhieuBauCu!$B$2&gt;5,IF(LEN($B140)=0,"",IF(AND($B140&gt;0,VALUE(SUBSTITUTE($B140,"6","0"))=$B140),1,0)),"")</f>
        <v/>
      </c>
      <c r="J140" s="5" t="str">
        <f>IF(PhieuBauCu!$B$2&gt;6,IF(LEN($B140)=0,"",IF(AND($B140&gt;0,VALUE(SUBSTITUTE($B140,"7","0"))=$B140),1,0)),"")</f>
        <v/>
      </c>
      <c r="K140" s="5" t="str">
        <f>IF(PhieuBauCu!$B$2&gt;7,IF(LEN($B140)=0,"",IF(AND($B140&gt;0,VALUE(SUBSTITUTE($B140,"8","0"))=$B140),1,0)),"")</f>
        <v/>
      </c>
      <c r="L140" s="5" t="str">
        <f>IF(PhieuBauCu!$B$2&gt;8,IF(LEN($B140)=0,"",IF(AND($B140&gt;0,VALUE(SUBSTITUTE($B140,"9","0"))=$B140),1,0)),"")</f>
        <v/>
      </c>
      <c r="M140" s="9">
        <f t="shared" si="5"/>
        <v>0</v>
      </c>
      <c r="N140" s="36">
        <f>IF(AND(M140&lt;=PhieuBauCu!$B$13,M140&gt;=1),1,0)</f>
        <v>0</v>
      </c>
    </row>
    <row r="141" spans="1:14" ht="28.5" customHeight="1">
      <c r="A141" s="2">
        <v>136</v>
      </c>
      <c r="B141" s="3"/>
      <c r="C141" s="48" t="str">
        <f t="shared" si="4"/>
        <v/>
      </c>
      <c r="D141" s="5" t="str">
        <f>IF(PhieuBauCu!$B$2&gt;0,IF(LEN($B141)=0,"",IF(AND($B141&gt;0,VALUE(SUBSTITUTE($B141,"1","0"))=$B141),1,0)),"")</f>
        <v/>
      </c>
      <c r="E141" s="5" t="str">
        <f>IF(PhieuBauCu!$B$2&gt;1,IF(LEN($B141)=0,"",IF(AND($B141&gt;0,VALUE(SUBSTITUTE($B141,"2","0"))=$B141),1,0)),"")</f>
        <v/>
      </c>
      <c r="F141" s="5" t="str">
        <f>IF(PhieuBauCu!$B$2&gt;2,IF(LEN($B141)=0,"",IF(AND($B141&gt;0,VALUE(SUBSTITUTE($B141,"3","0"))=$B141),1,0)),"")</f>
        <v/>
      </c>
      <c r="G141" s="5" t="str">
        <f>IF(PhieuBauCu!$B$2&gt;3,IF(LEN($B141)=0,"",IF(AND($B141&gt;0,VALUE(SUBSTITUTE($B141,"4","0"))=$B141),1,0)),"")</f>
        <v/>
      </c>
      <c r="H141" s="5" t="str">
        <f>IF(PhieuBauCu!$B$2&gt;4,IF(LEN($B141)=0,"",IF(AND($B141&gt;0,VALUE(SUBSTITUTE($B141,"5","0"))=$B141),1,0)),"")</f>
        <v/>
      </c>
      <c r="I141" s="5" t="str">
        <f>IF(PhieuBauCu!$B$2&gt;5,IF(LEN($B141)=0,"",IF(AND($B141&gt;0,VALUE(SUBSTITUTE($B141,"6","0"))=$B141),1,0)),"")</f>
        <v/>
      </c>
      <c r="J141" s="5" t="str">
        <f>IF(PhieuBauCu!$B$2&gt;6,IF(LEN($B141)=0,"",IF(AND($B141&gt;0,VALUE(SUBSTITUTE($B141,"7","0"))=$B141),1,0)),"")</f>
        <v/>
      </c>
      <c r="K141" s="5" t="str">
        <f>IF(PhieuBauCu!$B$2&gt;7,IF(LEN($B141)=0,"",IF(AND($B141&gt;0,VALUE(SUBSTITUTE($B141,"8","0"))=$B141),1,0)),"")</f>
        <v/>
      </c>
      <c r="L141" s="5" t="str">
        <f>IF(PhieuBauCu!$B$2&gt;8,IF(LEN($B141)=0,"",IF(AND($B141&gt;0,VALUE(SUBSTITUTE($B141,"9","0"))=$B141),1,0)),"")</f>
        <v/>
      </c>
      <c r="M141" s="9">
        <f t="shared" si="5"/>
        <v>0</v>
      </c>
      <c r="N141" s="36">
        <f>IF(AND(M141&lt;=PhieuBauCu!$B$13,M141&gt;=1),1,0)</f>
        <v>0</v>
      </c>
    </row>
    <row r="142" spans="1:14" ht="28.5" customHeight="1">
      <c r="A142" s="2">
        <v>137</v>
      </c>
      <c r="B142" s="3"/>
      <c r="C142" s="48" t="str">
        <f t="shared" si="4"/>
        <v/>
      </c>
      <c r="D142" s="5" t="str">
        <f>IF(PhieuBauCu!$B$2&gt;0,IF(LEN($B142)=0,"",IF(AND($B142&gt;0,VALUE(SUBSTITUTE($B142,"1","0"))=$B142),1,0)),"")</f>
        <v/>
      </c>
      <c r="E142" s="5" t="str">
        <f>IF(PhieuBauCu!$B$2&gt;1,IF(LEN($B142)=0,"",IF(AND($B142&gt;0,VALUE(SUBSTITUTE($B142,"2","0"))=$B142),1,0)),"")</f>
        <v/>
      </c>
      <c r="F142" s="5" t="str">
        <f>IF(PhieuBauCu!$B$2&gt;2,IF(LEN($B142)=0,"",IF(AND($B142&gt;0,VALUE(SUBSTITUTE($B142,"3","0"))=$B142),1,0)),"")</f>
        <v/>
      </c>
      <c r="G142" s="5" t="str">
        <f>IF(PhieuBauCu!$B$2&gt;3,IF(LEN($B142)=0,"",IF(AND($B142&gt;0,VALUE(SUBSTITUTE($B142,"4","0"))=$B142),1,0)),"")</f>
        <v/>
      </c>
      <c r="H142" s="5" t="str">
        <f>IF(PhieuBauCu!$B$2&gt;4,IF(LEN($B142)=0,"",IF(AND($B142&gt;0,VALUE(SUBSTITUTE($B142,"5","0"))=$B142),1,0)),"")</f>
        <v/>
      </c>
      <c r="I142" s="5" t="str">
        <f>IF(PhieuBauCu!$B$2&gt;5,IF(LEN($B142)=0,"",IF(AND($B142&gt;0,VALUE(SUBSTITUTE($B142,"6","0"))=$B142),1,0)),"")</f>
        <v/>
      </c>
      <c r="J142" s="5" t="str">
        <f>IF(PhieuBauCu!$B$2&gt;6,IF(LEN($B142)=0,"",IF(AND($B142&gt;0,VALUE(SUBSTITUTE($B142,"7","0"))=$B142),1,0)),"")</f>
        <v/>
      </c>
      <c r="K142" s="5" t="str">
        <f>IF(PhieuBauCu!$B$2&gt;7,IF(LEN($B142)=0,"",IF(AND($B142&gt;0,VALUE(SUBSTITUTE($B142,"8","0"))=$B142),1,0)),"")</f>
        <v/>
      </c>
      <c r="L142" s="5" t="str">
        <f>IF(PhieuBauCu!$B$2&gt;8,IF(LEN($B142)=0,"",IF(AND($B142&gt;0,VALUE(SUBSTITUTE($B142,"9","0"))=$B142),1,0)),"")</f>
        <v/>
      </c>
      <c r="M142" s="9">
        <f t="shared" si="5"/>
        <v>0</v>
      </c>
      <c r="N142" s="36">
        <f>IF(AND(M142&lt;=PhieuBauCu!$B$13,M142&gt;=1),1,0)</f>
        <v>0</v>
      </c>
    </row>
    <row r="143" spans="1:14" ht="28.5" customHeight="1">
      <c r="A143" s="2">
        <v>138</v>
      </c>
      <c r="B143" s="3"/>
      <c r="C143" s="48" t="str">
        <f t="shared" si="4"/>
        <v/>
      </c>
      <c r="D143" s="5" t="str">
        <f>IF(PhieuBauCu!$B$2&gt;0,IF(LEN($B143)=0,"",IF(AND($B143&gt;0,VALUE(SUBSTITUTE($B143,"1","0"))=$B143),1,0)),"")</f>
        <v/>
      </c>
      <c r="E143" s="5" t="str">
        <f>IF(PhieuBauCu!$B$2&gt;1,IF(LEN($B143)=0,"",IF(AND($B143&gt;0,VALUE(SUBSTITUTE($B143,"2","0"))=$B143),1,0)),"")</f>
        <v/>
      </c>
      <c r="F143" s="5" t="str">
        <f>IF(PhieuBauCu!$B$2&gt;2,IF(LEN($B143)=0,"",IF(AND($B143&gt;0,VALUE(SUBSTITUTE($B143,"3","0"))=$B143),1,0)),"")</f>
        <v/>
      </c>
      <c r="G143" s="5" t="str">
        <f>IF(PhieuBauCu!$B$2&gt;3,IF(LEN($B143)=0,"",IF(AND($B143&gt;0,VALUE(SUBSTITUTE($B143,"4","0"))=$B143),1,0)),"")</f>
        <v/>
      </c>
      <c r="H143" s="5" t="str">
        <f>IF(PhieuBauCu!$B$2&gt;4,IF(LEN($B143)=0,"",IF(AND($B143&gt;0,VALUE(SUBSTITUTE($B143,"5","0"))=$B143),1,0)),"")</f>
        <v/>
      </c>
      <c r="I143" s="5" t="str">
        <f>IF(PhieuBauCu!$B$2&gt;5,IF(LEN($B143)=0,"",IF(AND($B143&gt;0,VALUE(SUBSTITUTE($B143,"6","0"))=$B143),1,0)),"")</f>
        <v/>
      </c>
      <c r="J143" s="5" t="str">
        <f>IF(PhieuBauCu!$B$2&gt;6,IF(LEN($B143)=0,"",IF(AND($B143&gt;0,VALUE(SUBSTITUTE($B143,"7","0"))=$B143),1,0)),"")</f>
        <v/>
      </c>
      <c r="K143" s="5" t="str">
        <f>IF(PhieuBauCu!$B$2&gt;7,IF(LEN($B143)=0,"",IF(AND($B143&gt;0,VALUE(SUBSTITUTE($B143,"8","0"))=$B143),1,0)),"")</f>
        <v/>
      </c>
      <c r="L143" s="5" t="str">
        <f>IF(PhieuBauCu!$B$2&gt;8,IF(LEN($B143)=0,"",IF(AND($B143&gt;0,VALUE(SUBSTITUTE($B143,"9","0"))=$B143),1,0)),"")</f>
        <v/>
      </c>
      <c r="M143" s="9">
        <f t="shared" si="5"/>
        <v>0</v>
      </c>
      <c r="N143" s="36">
        <f>IF(AND(M143&lt;=PhieuBauCu!$B$13,M143&gt;=1),1,0)</f>
        <v>0</v>
      </c>
    </row>
    <row r="144" spans="1:14" ht="28.5" customHeight="1">
      <c r="A144" s="2">
        <v>139</v>
      </c>
      <c r="B144" s="3"/>
      <c r="C144" s="48" t="str">
        <f t="shared" si="4"/>
        <v/>
      </c>
      <c r="D144" s="5" t="str">
        <f>IF(PhieuBauCu!$B$2&gt;0,IF(LEN($B144)=0,"",IF(AND($B144&gt;0,VALUE(SUBSTITUTE($B144,"1","0"))=$B144),1,0)),"")</f>
        <v/>
      </c>
      <c r="E144" s="5" t="str">
        <f>IF(PhieuBauCu!$B$2&gt;1,IF(LEN($B144)=0,"",IF(AND($B144&gt;0,VALUE(SUBSTITUTE($B144,"2","0"))=$B144),1,0)),"")</f>
        <v/>
      </c>
      <c r="F144" s="5" t="str">
        <f>IF(PhieuBauCu!$B$2&gt;2,IF(LEN($B144)=0,"",IF(AND($B144&gt;0,VALUE(SUBSTITUTE($B144,"3","0"))=$B144),1,0)),"")</f>
        <v/>
      </c>
      <c r="G144" s="5" t="str">
        <f>IF(PhieuBauCu!$B$2&gt;3,IF(LEN($B144)=0,"",IF(AND($B144&gt;0,VALUE(SUBSTITUTE($B144,"4","0"))=$B144),1,0)),"")</f>
        <v/>
      </c>
      <c r="H144" s="5" t="str">
        <f>IF(PhieuBauCu!$B$2&gt;4,IF(LEN($B144)=0,"",IF(AND($B144&gt;0,VALUE(SUBSTITUTE($B144,"5","0"))=$B144),1,0)),"")</f>
        <v/>
      </c>
      <c r="I144" s="5" t="str">
        <f>IF(PhieuBauCu!$B$2&gt;5,IF(LEN($B144)=0,"",IF(AND($B144&gt;0,VALUE(SUBSTITUTE($B144,"6","0"))=$B144),1,0)),"")</f>
        <v/>
      </c>
      <c r="J144" s="5" t="str">
        <f>IF(PhieuBauCu!$B$2&gt;6,IF(LEN($B144)=0,"",IF(AND($B144&gt;0,VALUE(SUBSTITUTE($B144,"7","0"))=$B144),1,0)),"")</f>
        <v/>
      </c>
      <c r="K144" s="5" t="str">
        <f>IF(PhieuBauCu!$B$2&gt;7,IF(LEN($B144)=0,"",IF(AND($B144&gt;0,VALUE(SUBSTITUTE($B144,"8","0"))=$B144),1,0)),"")</f>
        <v/>
      </c>
      <c r="L144" s="5" t="str">
        <f>IF(PhieuBauCu!$B$2&gt;8,IF(LEN($B144)=0,"",IF(AND($B144&gt;0,VALUE(SUBSTITUTE($B144,"9","0"))=$B144),1,0)),"")</f>
        <v/>
      </c>
      <c r="M144" s="9">
        <f t="shared" si="5"/>
        <v>0</v>
      </c>
      <c r="N144" s="36">
        <f>IF(AND(M144&lt;=PhieuBauCu!$B$13,M144&gt;=1),1,0)</f>
        <v>0</v>
      </c>
    </row>
    <row r="145" spans="1:14" ht="28.5" customHeight="1">
      <c r="A145" s="2">
        <v>140</v>
      </c>
      <c r="B145" s="3"/>
      <c r="C145" s="48" t="str">
        <f t="shared" si="4"/>
        <v/>
      </c>
      <c r="D145" s="5" t="str">
        <f>IF(PhieuBauCu!$B$2&gt;0,IF(LEN($B145)=0,"",IF(AND($B145&gt;0,VALUE(SUBSTITUTE($B145,"1","0"))=$B145),1,0)),"")</f>
        <v/>
      </c>
      <c r="E145" s="5" t="str">
        <f>IF(PhieuBauCu!$B$2&gt;1,IF(LEN($B145)=0,"",IF(AND($B145&gt;0,VALUE(SUBSTITUTE($B145,"2","0"))=$B145),1,0)),"")</f>
        <v/>
      </c>
      <c r="F145" s="5" t="str">
        <f>IF(PhieuBauCu!$B$2&gt;2,IF(LEN($B145)=0,"",IF(AND($B145&gt;0,VALUE(SUBSTITUTE($B145,"3","0"))=$B145),1,0)),"")</f>
        <v/>
      </c>
      <c r="G145" s="5" t="str">
        <f>IF(PhieuBauCu!$B$2&gt;3,IF(LEN($B145)=0,"",IF(AND($B145&gt;0,VALUE(SUBSTITUTE($B145,"4","0"))=$B145),1,0)),"")</f>
        <v/>
      </c>
      <c r="H145" s="5" t="str">
        <f>IF(PhieuBauCu!$B$2&gt;4,IF(LEN($B145)=0,"",IF(AND($B145&gt;0,VALUE(SUBSTITUTE($B145,"5","0"))=$B145),1,0)),"")</f>
        <v/>
      </c>
      <c r="I145" s="5" t="str">
        <f>IF(PhieuBauCu!$B$2&gt;5,IF(LEN($B145)=0,"",IF(AND($B145&gt;0,VALUE(SUBSTITUTE($B145,"6","0"))=$B145),1,0)),"")</f>
        <v/>
      </c>
      <c r="J145" s="5" t="str">
        <f>IF(PhieuBauCu!$B$2&gt;6,IF(LEN($B145)=0,"",IF(AND($B145&gt;0,VALUE(SUBSTITUTE($B145,"7","0"))=$B145),1,0)),"")</f>
        <v/>
      </c>
      <c r="K145" s="5" t="str">
        <f>IF(PhieuBauCu!$B$2&gt;7,IF(LEN($B145)=0,"",IF(AND($B145&gt;0,VALUE(SUBSTITUTE($B145,"8","0"))=$B145),1,0)),"")</f>
        <v/>
      </c>
      <c r="L145" s="5" t="str">
        <f>IF(PhieuBauCu!$B$2&gt;8,IF(LEN($B145)=0,"",IF(AND($B145&gt;0,VALUE(SUBSTITUTE($B145,"9","0"))=$B145),1,0)),"")</f>
        <v/>
      </c>
      <c r="M145" s="9">
        <f t="shared" si="5"/>
        <v>0</v>
      </c>
      <c r="N145" s="36">
        <f>IF(AND(M145&lt;=PhieuBauCu!$B$13,M145&gt;=1),1,0)</f>
        <v>0</v>
      </c>
    </row>
    <row r="146" spans="1:14" ht="28.5" customHeight="1">
      <c r="A146" s="2">
        <v>141</v>
      </c>
      <c r="B146" s="3"/>
      <c r="C146" s="48" t="str">
        <f t="shared" si="4"/>
        <v/>
      </c>
      <c r="D146" s="5" t="str">
        <f>IF(PhieuBauCu!$B$2&gt;0,IF(LEN($B146)=0,"",IF(AND($B146&gt;0,VALUE(SUBSTITUTE($B146,"1","0"))=$B146),1,0)),"")</f>
        <v/>
      </c>
      <c r="E146" s="5" t="str">
        <f>IF(PhieuBauCu!$B$2&gt;1,IF(LEN($B146)=0,"",IF(AND($B146&gt;0,VALUE(SUBSTITUTE($B146,"2","0"))=$B146),1,0)),"")</f>
        <v/>
      </c>
      <c r="F146" s="5" t="str">
        <f>IF(PhieuBauCu!$B$2&gt;2,IF(LEN($B146)=0,"",IF(AND($B146&gt;0,VALUE(SUBSTITUTE($B146,"3","0"))=$B146),1,0)),"")</f>
        <v/>
      </c>
      <c r="G146" s="5" t="str">
        <f>IF(PhieuBauCu!$B$2&gt;3,IF(LEN($B146)=0,"",IF(AND($B146&gt;0,VALUE(SUBSTITUTE($B146,"4","0"))=$B146),1,0)),"")</f>
        <v/>
      </c>
      <c r="H146" s="5" t="str">
        <f>IF(PhieuBauCu!$B$2&gt;4,IF(LEN($B146)=0,"",IF(AND($B146&gt;0,VALUE(SUBSTITUTE($B146,"5","0"))=$B146),1,0)),"")</f>
        <v/>
      </c>
      <c r="I146" s="5" t="str">
        <f>IF(PhieuBauCu!$B$2&gt;5,IF(LEN($B146)=0,"",IF(AND($B146&gt;0,VALUE(SUBSTITUTE($B146,"6","0"))=$B146),1,0)),"")</f>
        <v/>
      </c>
      <c r="J146" s="5" t="str">
        <f>IF(PhieuBauCu!$B$2&gt;6,IF(LEN($B146)=0,"",IF(AND($B146&gt;0,VALUE(SUBSTITUTE($B146,"7","0"))=$B146),1,0)),"")</f>
        <v/>
      </c>
      <c r="K146" s="5" t="str">
        <f>IF(PhieuBauCu!$B$2&gt;7,IF(LEN($B146)=0,"",IF(AND($B146&gt;0,VALUE(SUBSTITUTE($B146,"8","0"))=$B146),1,0)),"")</f>
        <v/>
      </c>
      <c r="L146" s="5" t="str">
        <f>IF(PhieuBauCu!$B$2&gt;8,IF(LEN($B146)=0,"",IF(AND($B146&gt;0,VALUE(SUBSTITUTE($B146,"9","0"))=$B146),1,0)),"")</f>
        <v/>
      </c>
      <c r="M146" s="9">
        <f t="shared" si="5"/>
        <v>0</v>
      </c>
      <c r="N146" s="36">
        <f>IF(AND(M146&lt;=PhieuBauCu!$B$13,M146&gt;=1),1,0)</f>
        <v>0</v>
      </c>
    </row>
    <row r="147" spans="1:14" ht="28.5" customHeight="1">
      <c r="A147" s="2">
        <v>142</v>
      </c>
      <c r="B147" s="3"/>
      <c r="C147" s="48" t="str">
        <f t="shared" si="4"/>
        <v/>
      </c>
      <c r="D147" s="5" t="str">
        <f>IF(PhieuBauCu!$B$2&gt;0,IF(LEN($B147)=0,"",IF(AND($B147&gt;0,VALUE(SUBSTITUTE($B147,"1","0"))=$B147),1,0)),"")</f>
        <v/>
      </c>
      <c r="E147" s="5" t="str">
        <f>IF(PhieuBauCu!$B$2&gt;1,IF(LEN($B147)=0,"",IF(AND($B147&gt;0,VALUE(SUBSTITUTE($B147,"2","0"))=$B147),1,0)),"")</f>
        <v/>
      </c>
      <c r="F147" s="5" t="str">
        <f>IF(PhieuBauCu!$B$2&gt;2,IF(LEN($B147)=0,"",IF(AND($B147&gt;0,VALUE(SUBSTITUTE($B147,"3","0"))=$B147),1,0)),"")</f>
        <v/>
      </c>
      <c r="G147" s="5" t="str">
        <f>IF(PhieuBauCu!$B$2&gt;3,IF(LEN($B147)=0,"",IF(AND($B147&gt;0,VALUE(SUBSTITUTE($B147,"4","0"))=$B147),1,0)),"")</f>
        <v/>
      </c>
      <c r="H147" s="5" t="str">
        <f>IF(PhieuBauCu!$B$2&gt;4,IF(LEN($B147)=0,"",IF(AND($B147&gt;0,VALUE(SUBSTITUTE($B147,"5","0"))=$B147),1,0)),"")</f>
        <v/>
      </c>
      <c r="I147" s="5" t="str">
        <f>IF(PhieuBauCu!$B$2&gt;5,IF(LEN($B147)=0,"",IF(AND($B147&gt;0,VALUE(SUBSTITUTE($B147,"6","0"))=$B147),1,0)),"")</f>
        <v/>
      </c>
      <c r="J147" s="5" t="str">
        <f>IF(PhieuBauCu!$B$2&gt;6,IF(LEN($B147)=0,"",IF(AND($B147&gt;0,VALUE(SUBSTITUTE($B147,"7","0"))=$B147),1,0)),"")</f>
        <v/>
      </c>
      <c r="K147" s="5" t="str">
        <f>IF(PhieuBauCu!$B$2&gt;7,IF(LEN($B147)=0,"",IF(AND($B147&gt;0,VALUE(SUBSTITUTE($B147,"8","0"))=$B147),1,0)),"")</f>
        <v/>
      </c>
      <c r="L147" s="5" t="str">
        <f>IF(PhieuBauCu!$B$2&gt;8,IF(LEN($B147)=0,"",IF(AND($B147&gt;0,VALUE(SUBSTITUTE($B147,"9","0"))=$B147),1,0)),"")</f>
        <v/>
      </c>
      <c r="M147" s="9">
        <f t="shared" si="5"/>
        <v>0</v>
      </c>
      <c r="N147" s="36">
        <f>IF(AND(M147&lt;=PhieuBauCu!$B$13,M147&gt;=1),1,0)</f>
        <v>0</v>
      </c>
    </row>
    <row r="148" spans="1:14" ht="28.5" customHeight="1">
      <c r="A148" s="2">
        <v>143</v>
      </c>
      <c r="B148" s="3"/>
      <c r="C148" s="48" t="str">
        <f t="shared" si="4"/>
        <v/>
      </c>
      <c r="D148" s="5" t="str">
        <f>IF(PhieuBauCu!$B$2&gt;0,IF(LEN($B148)=0,"",IF(AND($B148&gt;0,VALUE(SUBSTITUTE($B148,"1","0"))=$B148),1,0)),"")</f>
        <v/>
      </c>
      <c r="E148" s="5" t="str">
        <f>IF(PhieuBauCu!$B$2&gt;1,IF(LEN($B148)=0,"",IF(AND($B148&gt;0,VALUE(SUBSTITUTE($B148,"2","0"))=$B148),1,0)),"")</f>
        <v/>
      </c>
      <c r="F148" s="5" t="str">
        <f>IF(PhieuBauCu!$B$2&gt;2,IF(LEN($B148)=0,"",IF(AND($B148&gt;0,VALUE(SUBSTITUTE($B148,"3","0"))=$B148),1,0)),"")</f>
        <v/>
      </c>
      <c r="G148" s="5" t="str">
        <f>IF(PhieuBauCu!$B$2&gt;3,IF(LEN($B148)=0,"",IF(AND($B148&gt;0,VALUE(SUBSTITUTE($B148,"4","0"))=$B148),1,0)),"")</f>
        <v/>
      </c>
      <c r="H148" s="5" t="str">
        <f>IF(PhieuBauCu!$B$2&gt;4,IF(LEN($B148)=0,"",IF(AND($B148&gt;0,VALUE(SUBSTITUTE($B148,"5","0"))=$B148),1,0)),"")</f>
        <v/>
      </c>
      <c r="I148" s="5" t="str">
        <f>IF(PhieuBauCu!$B$2&gt;5,IF(LEN($B148)=0,"",IF(AND($B148&gt;0,VALUE(SUBSTITUTE($B148,"6","0"))=$B148),1,0)),"")</f>
        <v/>
      </c>
      <c r="J148" s="5" t="str">
        <f>IF(PhieuBauCu!$B$2&gt;6,IF(LEN($B148)=0,"",IF(AND($B148&gt;0,VALUE(SUBSTITUTE($B148,"7","0"))=$B148),1,0)),"")</f>
        <v/>
      </c>
      <c r="K148" s="5" t="str">
        <f>IF(PhieuBauCu!$B$2&gt;7,IF(LEN($B148)=0,"",IF(AND($B148&gt;0,VALUE(SUBSTITUTE($B148,"8","0"))=$B148),1,0)),"")</f>
        <v/>
      </c>
      <c r="L148" s="5" t="str">
        <f>IF(PhieuBauCu!$B$2&gt;8,IF(LEN($B148)=0,"",IF(AND($B148&gt;0,VALUE(SUBSTITUTE($B148,"9","0"))=$B148),1,0)),"")</f>
        <v/>
      </c>
      <c r="M148" s="9">
        <f t="shared" si="5"/>
        <v>0</v>
      </c>
      <c r="N148" s="36">
        <f>IF(AND(M148&lt;=PhieuBauCu!$B$13,M148&gt;=1),1,0)</f>
        <v>0</v>
      </c>
    </row>
    <row r="149" spans="1:14" ht="28.5" customHeight="1">
      <c r="A149" s="2">
        <v>144</v>
      </c>
      <c r="B149" s="3"/>
      <c r="C149" s="48" t="str">
        <f t="shared" si="4"/>
        <v/>
      </c>
      <c r="D149" s="5" t="str">
        <f>IF(PhieuBauCu!$B$2&gt;0,IF(LEN($B149)=0,"",IF(AND($B149&gt;0,VALUE(SUBSTITUTE($B149,"1","0"))=$B149),1,0)),"")</f>
        <v/>
      </c>
      <c r="E149" s="5" t="str">
        <f>IF(PhieuBauCu!$B$2&gt;1,IF(LEN($B149)=0,"",IF(AND($B149&gt;0,VALUE(SUBSTITUTE($B149,"2","0"))=$B149),1,0)),"")</f>
        <v/>
      </c>
      <c r="F149" s="5" t="str">
        <f>IF(PhieuBauCu!$B$2&gt;2,IF(LEN($B149)=0,"",IF(AND($B149&gt;0,VALUE(SUBSTITUTE($B149,"3","0"))=$B149),1,0)),"")</f>
        <v/>
      </c>
      <c r="G149" s="5" t="str">
        <f>IF(PhieuBauCu!$B$2&gt;3,IF(LEN($B149)=0,"",IF(AND($B149&gt;0,VALUE(SUBSTITUTE($B149,"4","0"))=$B149),1,0)),"")</f>
        <v/>
      </c>
      <c r="H149" s="5" t="str">
        <f>IF(PhieuBauCu!$B$2&gt;4,IF(LEN($B149)=0,"",IF(AND($B149&gt;0,VALUE(SUBSTITUTE($B149,"5","0"))=$B149),1,0)),"")</f>
        <v/>
      </c>
      <c r="I149" s="5" t="str">
        <f>IF(PhieuBauCu!$B$2&gt;5,IF(LEN($B149)=0,"",IF(AND($B149&gt;0,VALUE(SUBSTITUTE($B149,"6","0"))=$B149),1,0)),"")</f>
        <v/>
      </c>
      <c r="J149" s="5" t="str">
        <f>IF(PhieuBauCu!$B$2&gt;6,IF(LEN($B149)=0,"",IF(AND($B149&gt;0,VALUE(SUBSTITUTE($B149,"7","0"))=$B149),1,0)),"")</f>
        <v/>
      </c>
      <c r="K149" s="5" t="str">
        <f>IF(PhieuBauCu!$B$2&gt;7,IF(LEN($B149)=0,"",IF(AND($B149&gt;0,VALUE(SUBSTITUTE($B149,"8","0"))=$B149),1,0)),"")</f>
        <v/>
      </c>
      <c r="L149" s="5" t="str">
        <f>IF(PhieuBauCu!$B$2&gt;8,IF(LEN($B149)=0,"",IF(AND($B149&gt;0,VALUE(SUBSTITUTE($B149,"9","0"))=$B149),1,0)),"")</f>
        <v/>
      </c>
      <c r="M149" s="9">
        <f t="shared" si="5"/>
        <v>0</v>
      </c>
      <c r="N149" s="36">
        <f>IF(AND(M149&lt;=PhieuBauCu!$B$13,M149&gt;=1),1,0)</f>
        <v>0</v>
      </c>
    </row>
    <row r="150" spans="1:14" ht="28.5" customHeight="1">
      <c r="A150" s="2">
        <v>145</v>
      </c>
      <c r="B150" s="3"/>
      <c r="C150" s="48" t="str">
        <f t="shared" si="4"/>
        <v/>
      </c>
      <c r="D150" s="5" t="str">
        <f>IF(PhieuBauCu!$B$2&gt;0,IF(LEN($B150)=0,"",IF(AND($B150&gt;0,VALUE(SUBSTITUTE($B150,"1","0"))=$B150),1,0)),"")</f>
        <v/>
      </c>
      <c r="E150" s="5" t="str">
        <f>IF(PhieuBauCu!$B$2&gt;1,IF(LEN($B150)=0,"",IF(AND($B150&gt;0,VALUE(SUBSTITUTE($B150,"2","0"))=$B150),1,0)),"")</f>
        <v/>
      </c>
      <c r="F150" s="5" t="str">
        <f>IF(PhieuBauCu!$B$2&gt;2,IF(LEN($B150)=0,"",IF(AND($B150&gt;0,VALUE(SUBSTITUTE($B150,"3","0"))=$B150),1,0)),"")</f>
        <v/>
      </c>
      <c r="G150" s="5" t="str">
        <f>IF(PhieuBauCu!$B$2&gt;3,IF(LEN($B150)=0,"",IF(AND($B150&gt;0,VALUE(SUBSTITUTE($B150,"4","0"))=$B150),1,0)),"")</f>
        <v/>
      </c>
      <c r="H150" s="5" t="str">
        <f>IF(PhieuBauCu!$B$2&gt;4,IF(LEN($B150)=0,"",IF(AND($B150&gt;0,VALUE(SUBSTITUTE($B150,"5","0"))=$B150),1,0)),"")</f>
        <v/>
      </c>
      <c r="I150" s="5" t="str">
        <f>IF(PhieuBauCu!$B$2&gt;5,IF(LEN($B150)=0,"",IF(AND($B150&gt;0,VALUE(SUBSTITUTE($B150,"6","0"))=$B150),1,0)),"")</f>
        <v/>
      </c>
      <c r="J150" s="5" t="str">
        <f>IF(PhieuBauCu!$B$2&gt;6,IF(LEN($B150)=0,"",IF(AND($B150&gt;0,VALUE(SUBSTITUTE($B150,"7","0"))=$B150),1,0)),"")</f>
        <v/>
      </c>
      <c r="K150" s="5" t="str">
        <f>IF(PhieuBauCu!$B$2&gt;7,IF(LEN($B150)=0,"",IF(AND($B150&gt;0,VALUE(SUBSTITUTE($B150,"8","0"))=$B150),1,0)),"")</f>
        <v/>
      </c>
      <c r="L150" s="5" t="str">
        <f>IF(PhieuBauCu!$B$2&gt;8,IF(LEN($B150)=0,"",IF(AND($B150&gt;0,VALUE(SUBSTITUTE($B150,"9","0"))=$B150),1,0)),"")</f>
        <v/>
      </c>
      <c r="M150" s="9">
        <f t="shared" si="5"/>
        <v>0</v>
      </c>
      <c r="N150" s="36">
        <f>IF(AND(M150&lt;=PhieuBauCu!$B$13,M150&gt;=1),1,0)</f>
        <v>0</v>
      </c>
    </row>
    <row r="151" spans="1:14" ht="28.5" customHeight="1">
      <c r="A151" s="2">
        <v>146</v>
      </c>
      <c r="B151" s="3"/>
      <c r="C151" s="48" t="str">
        <f t="shared" si="4"/>
        <v/>
      </c>
      <c r="D151" s="5" t="str">
        <f>IF(PhieuBauCu!$B$2&gt;0,IF(LEN($B151)=0,"",IF(AND($B151&gt;0,VALUE(SUBSTITUTE($B151,"1","0"))=$B151),1,0)),"")</f>
        <v/>
      </c>
      <c r="E151" s="5" t="str">
        <f>IF(PhieuBauCu!$B$2&gt;1,IF(LEN($B151)=0,"",IF(AND($B151&gt;0,VALUE(SUBSTITUTE($B151,"2","0"))=$B151),1,0)),"")</f>
        <v/>
      </c>
      <c r="F151" s="5" t="str">
        <f>IF(PhieuBauCu!$B$2&gt;2,IF(LEN($B151)=0,"",IF(AND($B151&gt;0,VALUE(SUBSTITUTE($B151,"3","0"))=$B151),1,0)),"")</f>
        <v/>
      </c>
      <c r="G151" s="5" t="str">
        <f>IF(PhieuBauCu!$B$2&gt;3,IF(LEN($B151)=0,"",IF(AND($B151&gt;0,VALUE(SUBSTITUTE($B151,"4","0"))=$B151),1,0)),"")</f>
        <v/>
      </c>
      <c r="H151" s="5" t="str">
        <f>IF(PhieuBauCu!$B$2&gt;4,IF(LEN($B151)=0,"",IF(AND($B151&gt;0,VALUE(SUBSTITUTE($B151,"5","0"))=$B151),1,0)),"")</f>
        <v/>
      </c>
      <c r="I151" s="5" t="str">
        <f>IF(PhieuBauCu!$B$2&gt;5,IF(LEN($B151)=0,"",IF(AND($B151&gt;0,VALUE(SUBSTITUTE($B151,"6","0"))=$B151),1,0)),"")</f>
        <v/>
      </c>
      <c r="J151" s="5" t="str">
        <f>IF(PhieuBauCu!$B$2&gt;6,IF(LEN($B151)=0,"",IF(AND($B151&gt;0,VALUE(SUBSTITUTE($B151,"7","0"))=$B151),1,0)),"")</f>
        <v/>
      </c>
      <c r="K151" s="5" t="str">
        <f>IF(PhieuBauCu!$B$2&gt;7,IF(LEN($B151)=0,"",IF(AND($B151&gt;0,VALUE(SUBSTITUTE($B151,"8","0"))=$B151),1,0)),"")</f>
        <v/>
      </c>
      <c r="L151" s="5" t="str">
        <f>IF(PhieuBauCu!$B$2&gt;8,IF(LEN($B151)=0,"",IF(AND($B151&gt;0,VALUE(SUBSTITUTE($B151,"9","0"))=$B151),1,0)),"")</f>
        <v/>
      </c>
      <c r="M151" s="9">
        <f t="shared" si="5"/>
        <v>0</v>
      </c>
      <c r="N151" s="36">
        <f>IF(AND(M151&lt;=PhieuBauCu!$B$13,M151&gt;=1),1,0)</f>
        <v>0</v>
      </c>
    </row>
    <row r="152" spans="1:14" ht="28.5" customHeight="1">
      <c r="A152" s="2">
        <v>147</v>
      </c>
      <c r="B152" s="3"/>
      <c r="C152" s="48" t="str">
        <f t="shared" si="4"/>
        <v/>
      </c>
      <c r="D152" s="5" t="str">
        <f>IF(PhieuBauCu!$B$2&gt;0,IF(LEN($B152)=0,"",IF(AND($B152&gt;0,VALUE(SUBSTITUTE($B152,"1","0"))=$B152),1,0)),"")</f>
        <v/>
      </c>
      <c r="E152" s="5" t="str">
        <f>IF(PhieuBauCu!$B$2&gt;1,IF(LEN($B152)=0,"",IF(AND($B152&gt;0,VALUE(SUBSTITUTE($B152,"2","0"))=$B152),1,0)),"")</f>
        <v/>
      </c>
      <c r="F152" s="5" t="str">
        <f>IF(PhieuBauCu!$B$2&gt;2,IF(LEN($B152)=0,"",IF(AND($B152&gt;0,VALUE(SUBSTITUTE($B152,"3","0"))=$B152),1,0)),"")</f>
        <v/>
      </c>
      <c r="G152" s="5" t="str">
        <f>IF(PhieuBauCu!$B$2&gt;3,IF(LEN($B152)=0,"",IF(AND($B152&gt;0,VALUE(SUBSTITUTE($B152,"4","0"))=$B152),1,0)),"")</f>
        <v/>
      </c>
      <c r="H152" s="5" t="str">
        <f>IF(PhieuBauCu!$B$2&gt;4,IF(LEN($B152)=0,"",IF(AND($B152&gt;0,VALUE(SUBSTITUTE($B152,"5","0"))=$B152),1,0)),"")</f>
        <v/>
      </c>
      <c r="I152" s="5" t="str">
        <f>IF(PhieuBauCu!$B$2&gt;5,IF(LEN($B152)=0,"",IF(AND($B152&gt;0,VALUE(SUBSTITUTE($B152,"6","0"))=$B152),1,0)),"")</f>
        <v/>
      </c>
      <c r="J152" s="5" t="str">
        <f>IF(PhieuBauCu!$B$2&gt;6,IF(LEN($B152)=0,"",IF(AND($B152&gt;0,VALUE(SUBSTITUTE($B152,"7","0"))=$B152),1,0)),"")</f>
        <v/>
      </c>
      <c r="K152" s="5" t="str">
        <f>IF(PhieuBauCu!$B$2&gt;7,IF(LEN($B152)=0,"",IF(AND($B152&gt;0,VALUE(SUBSTITUTE($B152,"8","0"))=$B152),1,0)),"")</f>
        <v/>
      </c>
      <c r="L152" s="5" t="str">
        <f>IF(PhieuBauCu!$B$2&gt;8,IF(LEN($B152)=0,"",IF(AND($B152&gt;0,VALUE(SUBSTITUTE($B152,"9","0"))=$B152),1,0)),"")</f>
        <v/>
      </c>
      <c r="M152" s="9">
        <f t="shared" si="5"/>
        <v>0</v>
      </c>
      <c r="N152" s="36">
        <f>IF(AND(M152&lt;=PhieuBauCu!$B$13,M152&gt;=1),1,0)</f>
        <v>0</v>
      </c>
    </row>
    <row r="153" spans="1:14" ht="28.5" customHeight="1">
      <c r="A153" s="2">
        <v>148</v>
      </c>
      <c r="B153" s="3"/>
      <c r="C153" s="48" t="str">
        <f t="shared" si="4"/>
        <v/>
      </c>
      <c r="D153" s="5" t="str">
        <f>IF(PhieuBauCu!$B$2&gt;0,IF(LEN($B153)=0,"",IF(AND($B153&gt;0,VALUE(SUBSTITUTE($B153,"1","0"))=$B153),1,0)),"")</f>
        <v/>
      </c>
      <c r="E153" s="5" t="str">
        <f>IF(PhieuBauCu!$B$2&gt;1,IF(LEN($B153)=0,"",IF(AND($B153&gt;0,VALUE(SUBSTITUTE($B153,"2","0"))=$B153),1,0)),"")</f>
        <v/>
      </c>
      <c r="F153" s="5" t="str">
        <f>IF(PhieuBauCu!$B$2&gt;2,IF(LEN($B153)=0,"",IF(AND($B153&gt;0,VALUE(SUBSTITUTE($B153,"3","0"))=$B153),1,0)),"")</f>
        <v/>
      </c>
      <c r="G153" s="5" t="str">
        <f>IF(PhieuBauCu!$B$2&gt;3,IF(LEN($B153)=0,"",IF(AND($B153&gt;0,VALUE(SUBSTITUTE($B153,"4","0"))=$B153),1,0)),"")</f>
        <v/>
      </c>
      <c r="H153" s="5" t="str">
        <f>IF(PhieuBauCu!$B$2&gt;4,IF(LEN($B153)=0,"",IF(AND($B153&gt;0,VALUE(SUBSTITUTE($B153,"5","0"))=$B153),1,0)),"")</f>
        <v/>
      </c>
      <c r="I153" s="5" t="str">
        <f>IF(PhieuBauCu!$B$2&gt;5,IF(LEN($B153)=0,"",IF(AND($B153&gt;0,VALUE(SUBSTITUTE($B153,"6","0"))=$B153),1,0)),"")</f>
        <v/>
      </c>
      <c r="J153" s="5" t="str">
        <f>IF(PhieuBauCu!$B$2&gt;6,IF(LEN($B153)=0,"",IF(AND($B153&gt;0,VALUE(SUBSTITUTE($B153,"7","0"))=$B153),1,0)),"")</f>
        <v/>
      </c>
      <c r="K153" s="5" t="str">
        <f>IF(PhieuBauCu!$B$2&gt;7,IF(LEN($B153)=0,"",IF(AND($B153&gt;0,VALUE(SUBSTITUTE($B153,"8","0"))=$B153),1,0)),"")</f>
        <v/>
      </c>
      <c r="L153" s="5" t="str">
        <f>IF(PhieuBauCu!$B$2&gt;8,IF(LEN($B153)=0,"",IF(AND($B153&gt;0,VALUE(SUBSTITUTE($B153,"9","0"))=$B153),1,0)),"")</f>
        <v/>
      </c>
      <c r="M153" s="9">
        <f t="shared" si="5"/>
        <v>0</v>
      </c>
      <c r="N153" s="36">
        <f>IF(AND(M153&lt;=PhieuBauCu!$B$13,M153&gt;=1),1,0)</f>
        <v>0</v>
      </c>
    </row>
    <row r="154" spans="1:14" ht="28.5" customHeight="1">
      <c r="A154" s="2">
        <v>149</v>
      </c>
      <c r="B154" s="3"/>
      <c r="C154" s="48" t="str">
        <f t="shared" si="4"/>
        <v/>
      </c>
      <c r="D154" s="5" t="str">
        <f>IF(PhieuBauCu!$B$2&gt;0,IF(LEN($B154)=0,"",IF(AND($B154&gt;0,VALUE(SUBSTITUTE($B154,"1","0"))=$B154),1,0)),"")</f>
        <v/>
      </c>
      <c r="E154" s="5" t="str">
        <f>IF(PhieuBauCu!$B$2&gt;1,IF(LEN($B154)=0,"",IF(AND($B154&gt;0,VALUE(SUBSTITUTE($B154,"2","0"))=$B154),1,0)),"")</f>
        <v/>
      </c>
      <c r="F154" s="5" t="str">
        <f>IF(PhieuBauCu!$B$2&gt;2,IF(LEN($B154)=0,"",IF(AND($B154&gt;0,VALUE(SUBSTITUTE($B154,"3","0"))=$B154),1,0)),"")</f>
        <v/>
      </c>
      <c r="G154" s="5" t="str">
        <f>IF(PhieuBauCu!$B$2&gt;3,IF(LEN($B154)=0,"",IF(AND($B154&gt;0,VALUE(SUBSTITUTE($B154,"4","0"))=$B154),1,0)),"")</f>
        <v/>
      </c>
      <c r="H154" s="5" t="str">
        <f>IF(PhieuBauCu!$B$2&gt;4,IF(LEN($B154)=0,"",IF(AND($B154&gt;0,VALUE(SUBSTITUTE($B154,"5","0"))=$B154),1,0)),"")</f>
        <v/>
      </c>
      <c r="I154" s="5" t="str">
        <f>IF(PhieuBauCu!$B$2&gt;5,IF(LEN($B154)=0,"",IF(AND($B154&gt;0,VALUE(SUBSTITUTE($B154,"6","0"))=$B154),1,0)),"")</f>
        <v/>
      </c>
      <c r="J154" s="5" t="str">
        <f>IF(PhieuBauCu!$B$2&gt;6,IF(LEN($B154)=0,"",IF(AND($B154&gt;0,VALUE(SUBSTITUTE($B154,"7","0"))=$B154),1,0)),"")</f>
        <v/>
      </c>
      <c r="K154" s="5" t="str">
        <f>IF(PhieuBauCu!$B$2&gt;7,IF(LEN($B154)=0,"",IF(AND($B154&gt;0,VALUE(SUBSTITUTE($B154,"8","0"))=$B154),1,0)),"")</f>
        <v/>
      </c>
      <c r="L154" s="5" t="str">
        <f>IF(PhieuBauCu!$B$2&gt;8,IF(LEN($B154)=0,"",IF(AND($B154&gt;0,VALUE(SUBSTITUTE($B154,"9","0"))=$B154),1,0)),"")</f>
        <v/>
      </c>
      <c r="M154" s="9">
        <f t="shared" si="5"/>
        <v>0</v>
      </c>
      <c r="N154" s="36">
        <f>IF(AND(M154&lt;=PhieuBauCu!$B$13,M154&gt;=1),1,0)</f>
        <v>0</v>
      </c>
    </row>
    <row r="155" spans="1:14" ht="28.5" customHeight="1">
      <c r="A155" s="2">
        <v>150</v>
      </c>
      <c r="B155" s="3"/>
      <c r="C155" s="48" t="str">
        <f t="shared" si="4"/>
        <v/>
      </c>
      <c r="D155" s="5" t="str">
        <f>IF(PhieuBauCu!$B$2&gt;0,IF(LEN($B155)=0,"",IF(AND($B155&gt;0,VALUE(SUBSTITUTE($B155,"1","0"))=$B155),1,0)),"")</f>
        <v/>
      </c>
      <c r="E155" s="5" t="str">
        <f>IF(PhieuBauCu!$B$2&gt;1,IF(LEN($B155)=0,"",IF(AND($B155&gt;0,VALUE(SUBSTITUTE($B155,"2","0"))=$B155),1,0)),"")</f>
        <v/>
      </c>
      <c r="F155" s="5" t="str">
        <f>IF(PhieuBauCu!$B$2&gt;2,IF(LEN($B155)=0,"",IF(AND($B155&gt;0,VALUE(SUBSTITUTE($B155,"3","0"))=$B155),1,0)),"")</f>
        <v/>
      </c>
      <c r="G155" s="5" t="str">
        <f>IF(PhieuBauCu!$B$2&gt;3,IF(LEN($B155)=0,"",IF(AND($B155&gt;0,VALUE(SUBSTITUTE($B155,"4","0"))=$B155),1,0)),"")</f>
        <v/>
      </c>
      <c r="H155" s="5" t="str">
        <f>IF(PhieuBauCu!$B$2&gt;4,IF(LEN($B155)=0,"",IF(AND($B155&gt;0,VALUE(SUBSTITUTE($B155,"5","0"))=$B155),1,0)),"")</f>
        <v/>
      </c>
      <c r="I155" s="5" t="str">
        <f>IF(PhieuBauCu!$B$2&gt;5,IF(LEN($B155)=0,"",IF(AND($B155&gt;0,VALUE(SUBSTITUTE($B155,"6","0"))=$B155),1,0)),"")</f>
        <v/>
      </c>
      <c r="J155" s="5" t="str">
        <f>IF(PhieuBauCu!$B$2&gt;6,IF(LEN($B155)=0,"",IF(AND($B155&gt;0,VALUE(SUBSTITUTE($B155,"7","0"))=$B155),1,0)),"")</f>
        <v/>
      </c>
      <c r="K155" s="5" t="str">
        <f>IF(PhieuBauCu!$B$2&gt;7,IF(LEN($B155)=0,"",IF(AND($B155&gt;0,VALUE(SUBSTITUTE($B155,"8","0"))=$B155),1,0)),"")</f>
        <v/>
      </c>
      <c r="L155" s="5" t="str">
        <f>IF(PhieuBauCu!$B$2&gt;8,IF(LEN($B155)=0,"",IF(AND($B155&gt;0,VALUE(SUBSTITUTE($B155,"9","0"))=$B155),1,0)),"")</f>
        <v/>
      </c>
      <c r="M155" s="9">
        <f t="shared" si="5"/>
        <v>0</v>
      </c>
      <c r="N155" s="36">
        <f>IF(AND(M155&lt;=PhieuBauCu!$B$13,M155&gt;=1),1,0)</f>
        <v>0</v>
      </c>
    </row>
    <row r="156" spans="1:14" ht="28.5" customHeight="1">
      <c r="A156" s="2">
        <v>151</v>
      </c>
      <c r="B156" s="3"/>
      <c r="C156" s="48" t="str">
        <f t="shared" si="4"/>
        <v/>
      </c>
      <c r="D156" s="5" t="str">
        <f>IF(PhieuBauCu!$B$2&gt;0,IF(LEN($B156)=0,"",IF(AND($B156&gt;0,VALUE(SUBSTITUTE($B156,"1","0"))=$B156),1,0)),"")</f>
        <v/>
      </c>
      <c r="E156" s="5" t="str">
        <f>IF(PhieuBauCu!$B$2&gt;1,IF(LEN($B156)=0,"",IF(AND($B156&gt;0,VALUE(SUBSTITUTE($B156,"2","0"))=$B156),1,0)),"")</f>
        <v/>
      </c>
      <c r="F156" s="5" t="str">
        <f>IF(PhieuBauCu!$B$2&gt;2,IF(LEN($B156)=0,"",IF(AND($B156&gt;0,VALUE(SUBSTITUTE($B156,"3","0"))=$B156),1,0)),"")</f>
        <v/>
      </c>
      <c r="G156" s="5" t="str">
        <f>IF(PhieuBauCu!$B$2&gt;3,IF(LEN($B156)=0,"",IF(AND($B156&gt;0,VALUE(SUBSTITUTE($B156,"4","0"))=$B156),1,0)),"")</f>
        <v/>
      </c>
      <c r="H156" s="5" t="str">
        <f>IF(PhieuBauCu!$B$2&gt;4,IF(LEN($B156)=0,"",IF(AND($B156&gt;0,VALUE(SUBSTITUTE($B156,"5","0"))=$B156),1,0)),"")</f>
        <v/>
      </c>
      <c r="I156" s="5" t="str">
        <f>IF(PhieuBauCu!$B$2&gt;5,IF(LEN($B156)=0,"",IF(AND($B156&gt;0,VALUE(SUBSTITUTE($B156,"6","0"))=$B156),1,0)),"")</f>
        <v/>
      </c>
      <c r="J156" s="5" t="str">
        <f>IF(PhieuBauCu!$B$2&gt;6,IF(LEN($B156)=0,"",IF(AND($B156&gt;0,VALUE(SUBSTITUTE($B156,"7","0"))=$B156),1,0)),"")</f>
        <v/>
      </c>
      <c r="K156" s="5" t="str">
        <f>IF(PhieuBauCu!$B$2&gt;7,IF(LEN($B156)=0,"",IF(AND($B156&gt;0,VALUE(SUBSTITUTE($B156,"8","0"))=$B156),1,0)),"")</f>
        <v/>
      </c>
      <c r="L156" s="5" t="str">
        <f>IF(PhieuBauCu!$B$2&gt;8,IF(LEN($B156)=0,"",IF(AND($B156&gt;0,VALUE(SUBSTITUTE($B156,"9","0"))=$B156),1,0)),"")</f>
        <v/>
      </c>
      <c r="M156" s="9">
        <f t="shared" si="5"/>
        <v>0</v>
      </c>
      <c r="N156" s="36">
        <f>IF(AND(M156&lt;=PhieuBauCu!$B$13,M156&gt;=1),1,0)</f>
        <v>0</v>
      </c>
    </row>
    <row r="157" spans="1:14" ht="28.5" customHeight="1">
      <c r="A157" s="2">
        <v>152</v>
      </c>
      <c r="B157" s="3"/>
      <c r="C157" s="48" t="str">
        <f t="shared" si="4"/>
        <v/>
      </c>
      <c r="D157" s="5" t="str">
        <f>IF(PhieuBauCu!$B$2&gt;0,IF(LEN($B157)=0,"",IF(AND($B157&gt;0,VALUE(SUBSTITUTE($B157,"1","0"))=$B157),1,0)),"")</f>
        <v/>
      </c>
      <c r="E157" s="5" t="str">
        <f>IF(PhieuBauCu!$B$2&gt;1,IF(LEN($B157)=0,"",IF(AND($B157&gt;0,VALUE(SUBSTITUTE($B157,"2","0"))=$B157),1,0)),"")</f>
        <v/>
      </c>
      <c r="F157" s="5" t="str">
        <f>IF(PhieuBauCu!$B$2&gt;2,IF(LEN($B157)=0,"",IF(AND($B157&gt;0,VALUE(SUBSTITUTE($B157,"3","0"))=$B157),1,0)),"")</f>
        <v/>
      </c>
      <c r="G157" s="5" t="str">
        <f>IF(PhieuBauCu!$B$2&gt;3,IF(LEN($B157)=0,"",IF(AND($B157&gt;0,VALUE(SUBSTITUTE($B157,"4","0"))=$B157),1,0)),"")</f>
        <v/>
      </c>
      <c r="H157" s="5" t="str">
        <f>IF(PhieuBauCu!$B$2&gt;4,IF(LEN($B157)=0,"",IF(AND($B157&gt;0,VALUE(SUBSTITUTE($B157,"5","0"))=$B157),1,0)),"")</f>
        <v/>
      </c>
      <c r="I157" s="5" t="str">
        <f>IF(PhieuBauCu!$B$2&gt;5,IF(LEN($B157)=0,"",IF(AND($B157&gt;0,VALUE(SUBSTITUTE($B157,"6","0"))=$B157),1,0)),"")</f>
        <v/>
      </c>
      <c r="J157" s="5" t="str">
        <f>IF(PhieuBauCu!$B$2&gt;6,IF(LEN($B157)=0,"",IF(AND($B157&gt;0,VALUE(SUBSTITUTE($B157,"7","0"))=$B157),1,0)),"")</f>
        <v/>
      </c>
      <c r="K157" s="5" t="str">
        <f>IF(PhieuBauCu!$B$2&gt;7,IF(LEN($B157)=0,"",IF(AND($B157&gt;0,VALUE(SUBSTITUTE($B157,"8","0"))=$B157),1,0)),"")</f>
        <v/>
      </c>
      <c r="L157" s="5" t="str">
        <f>IF(PhieuBauCu!$B$2&gt;8,IF(LEN($B157)=0,"",IF(AND($B157&gt;0,VALUE(SUBSTITUTE($B157,"9","0"))=$B157),1,0)),"")</f>
        <v/>
      </c>
      <c r="M157" s="9">
        <f t="shared" si="5"/>
        <v>0</v>
      </c>
      <c r="N157" s="36">
        <f>IF(AND(M157&lt;=PhieuBauCu!$B$13,M157&gt;=1),1,0)</f>
        <v>0</v>
      </c>
    </row>
    <row r="158" spans="1:14" ht="28.5" customHeight="1">
      <c r="A158" s="2">
        <v>153</v>
      </c>
      <c r="B158" s="3"/>
      <c r="C158" s="48" t="str">
        <f t="shared" si="4"/>
        <v/>
      </c>
      <c r="D158" s="5" t="str">
        <f>IF(PhieuBauCu!$B$2&gt;0,IF(LEN($B158)=0,"",IF(AND($B158&gt;0,VALUE(SUBSTITUTE($B158,"1","0"))=$B158),1,0)),"")</f>
        <v/>
      </c>
      <c r="E158" s="5" t="str">
        <f>IF(PhieuBauCu!$B$2&gt;1,IF(LEN($B158)=0,"",IF(AND($B158&gt;0,VALUE(SUBSTITUTE($B158,"2","0"))=$B158),1,0)),"")</f>
        <v/>
      </c>
      <c r="F158" s="5" t="str">
        <f>IF(PhieuBauCu!$B$2&gt;2,IF(LEN($B158)=0,"",IF(AND($B158&gt;0,VALUE(SUBSTITUTE($B158,"3","0"))=$B158),1,0)),"")</f>
        <v/>
      </c>
      <c r="G158" s="5" t="str">
        <f>IF(PhieuBauCu!$B$2&gt;3,IF(LEN($B158)=0,"",IF(AND($B158&gt;0,VALUE(SUBSTITUTE($B158,"4","0"))=$B158),1,0)),"")</f>
        <v/>
      </c>
      <c r="H158" s="5" t="str">
        <f>IF(PhieuBauCu!$B$2&gt;4,IF(LEN($B158)=0,"",IF(AND($B158&gt;0,VALUE(SUBSTITUTE($B158,"5","0"))=$B158),1,0)),"")</f>
        <v/>
      </c>
      <c r="I158" s="5" t="str">
        <f>IF(PhieuBauCu!$B$2&gt;5,IF(LEN($B158)=0,"",IF(AND($B158&gt;0,VALUE(SUBSTITUTE($B158,"6","0"))=$B158),1,0)),"")</f>
        <v/>
      </c>
      <c r="J158" s="5" t="str">
        <f>IF(PhieuBauCu!$B$2&gt;6,IF(LEN($B158)=0,"",IF(AND($B158&gt;0,VALUE(SUBSTITUTE($B158,"7","0"))=$B158),1,0)),"")</f>
        <v/>
      </c>
      <c r="K158" s="5" t="str">
        <f>IF(PhieuBauCu!$B$2&gt;7,IF(LEN($B158)=0,"",IF(AND($B158&gt;0,VALUE(SUBSTITUTE($B158,"8","0"))=$B158),1,0)),"")</f>
        <v/>
      </c>
      <c r="L158" s="5" t="str">
        <f>IF(PhieuBauCu!$B$2&gt;8,IF(LEN($B158)=0,"",IF(AND($B158&gt;0,VALUE(SUBSTITUTE($B158,"9","0"))=$B158),1,0)),"")</f>
        <v/>
      </c>
      <c r="M158" s="9">
        <f t="shared" si="5"/>
        <v>0</v>
      </c>
      <c r="N158" s="36">
        <f>IF(AND(M158&lt;=PhieuBauCu!$B$13,M158&gt;=1),1,0)</f>
        <v>0</v>
      </c>
    </row>
    <row r="159" spans="1:14" ht="28.5" customHeight="1">
      <c r="A159" s="2">
        <v>154</v>
      </c>
      <c r="B159" s="3"/>
      <c r="C159" s="48" t="str">
        <f t="shared" si="4"/>
        <v/>
      </c>
      <c r="D159" s="5" t="str">
        <f>IF(PhieuBauCu!$B$2&gt;0,IF(LEN($B159)=0,"",IF(AND($B159&gt;0,VALUE(SUBSTITUTE($B159,"1","0"))=$B159),1,0)),"")</f>
        <v/>
      </c>
      <c r="E159" s="5" t="str">
        <f>IF(PhieuBauCu!$B$2&gt;1,IF(LEN($B159)=0,"",IF(AND($B159&gt;0,VALUE(SUBSTITUTE($B159,"2","0"))=$B159),1,0)),"")</f>
        <v/>
      </c>
      <c r="F159" s="5" t="str">
        <f>IF(PhieuBauCu!$B$2&gt;2,IF(LEN($B159)=0,"",IF(AND($B159&gt;0,VALUE(SUBSTITUTE($B159,"3","0"))=$B159),1,0)),"")</f>
        <v/>
      </c>
      <c r="G159" s="5" t="str">
        <f>IF(PhieuBauCu!$B$2&gt;3,IF(LEN($B159)=0,"",IF(AND($B159&gt;0,VALUE(SUBSTITUTE($B159,"4","0"))=$B159),1,0)),"")</f>
        <v/>
      </c>
      <c r="H159" s="5" t="str">
        <f>IF(PhieuBauCu!$B$2&gt;4,IF(LEN($B159)=0,"",IF(AND($B159&gt;0,VALUE(SUBSTITUTE($B159,"5","0"))=$B159),1,0)),"")</f>
        <v/>
      </c>
      <c r="I159" s="5" t="str">
        <f>IF(PhieuBauCu!$B$2&gt;5,IF(LEN($B159)=0,"",IF(AND($B159&gt;0,VALUE(SUBSTITUTE($B159,"6","0"))=$B159),1,0)),"")</f>
        <v/>
      </c>
      <c r="J159" s="5" t="str">
        <f>IF(PhieuBauCu!$B$2&gt;6,IF(LEN($B159)=0,"",IF(AND($B159&gt;0,VALUE(SUBSTITUTE($B159,"7","0"))=$B159),1,0)),"")</f>
        <v/>
      </c>
      <c r="K159" s="5" t="str">
        <f>IF(PhieuBauCu!$B$2&gt;7,IF(LEN($B159)=0,"",IF(AND($B159&gt;0,VALUE(SUBSTITUTE($B159,"8","0"))=$B159),1,0)),"")</f>
        <v/>
      </c>
      <c r="L159" s="5" t="str">
        <f>IF(PhieuBauCu!$B$2&gt;8,IF(LEN($B159)=0,"",IF(AND($B159&gt;0,VALUE(SUBSTITUTE($B159,"9","0"))=$B159),1,0)),"")</f>
        <v/>
      </c>
      <c r="M159" s="9">
        <f t="shared" si="5"/>
        <v>0</v>
      </c>
      <c r="N159" s="36">
        <f>IF(AND(M159&lt;=PhieuBauCu!$B$13,M159&gt;=1),1,0)</f>
        <v>0</v>
      </c>
    </row>
    <row r="160" spans="1:14" ht="28.5" customHeight="1">
      <c r="A160" s="2">
        <v>155</v>
      </c>
      <c r="B160" s="3"/>
      <c r="C160" s="48" t="str">
        <f t="shared" si="4"/>
        <v/>
      </c>
      <c r="D160" s="5" t="str">
        <f>IF(PhieuBauCu!$B$2&gt;0,IF(LEN($B160)=0,"",IF(AND($B160&gt;0,VALUE(SUBSTITUTE($B160,"1","0"))=$B160),1,0)),"")</f>
        <v/>
      </c>
      <c r="E160" s="5" t="str">
        <f>IF(PhieuBauCu!$B$2&gt;1,IF(LEN($B160)=0,"",IF(AND($B160&gt;0,VALUE(SUBSTITUTE($B160,"2","0"))=$B160),1,0)),"")</f>
        <v/>
      </c>
      <c r="F160" s="5" t="str">
        <f>IF(PhieuBauCu!$B$2&gt;2,IF(LEN($B160)=0,"",IF(AND($B160&gt;0,VALUE(SUBSTITUTE($B160,"3","0"))=$B160),1,0)),"")</f>
        <v/>
      </c>
      <c r="G160" s="5" t="str">
        <f>IF(PhieuBauCu!$B$2&gt;3,IF(LEN($B160)=0,"",IF(AND($B160&gt;0,VALUE(SUBSTITUTE($B160,"4","0"))=$B160),1,0)),"")</f>
        <v/>
      </c>
      <c r="H160" s="5" t="str">
        <f>IF(PhieuBauCu!$B$2&gt;4,IF(LEN($B160)=0,"",IF(AND($B160&gt;0,VALUE(SUBSTITUTE($B160,"5","0"))=$B160),1,0)),"")</f>
        <v/>
      </c>
      <c r="I160" s="5" t="str">
        <f>IF(PhieuBauCu!$B$2&gt;5,IF(LEN($B160)=0,"",IF(AND($B160&gt;0,VALUE(SUBSTITUTE($B160,"6","0"))=$B160),1,0)),"")</f>
        <v/>
      </c>
      <c r="J160" s="5" t="str">
        <f>IF(PhieuBauCu!$B$2&gt;6,IF(LEN($B160)=0,"",IF(AND($B160&gt;0,VALUE(SUBSTITUTE($B160,"7","0"))=$B160),1,0)),"")</f>
        <v/>
      </c>
      <c r="K160" s="5" t="str">
        <f>IF(PhieuBauCu!$B$2&gt;7,IF(LEN($B160)=0,"",IF(AND($B160&gt;0,VALUE(SUBSTITUTE($B160,"8","0"))=$B160),1,0)),"")</f>
        <v/>
      </c>
      <c r="L160" s="5" t="str">
        <f>IF(PhieuBauCu!$B$2&gt;8,IF(LEN($B160)=0,"",IF(AND($B160&gt;0,VALUE(SUBSTITUTE($B160,"9","0"))=$B160),1,0)),"")</f>
        <v/>
      </c>
      <c r="M160" s="9">
        <f t="shared" si="5"/>
        <v>0</v>
      </c>
      <c r="N160" s="36">
        <f>IF(AND(M160&lt;=PhieuBauCu!$B$13,M160&gt;=1),1,0)</f>
        <v>0</v>
      </c>
    </row>
    <row r="161" spans="1:14" ht="28.5" customHeight="1">
      <c r="A161" s="2">
        <v>156</v>
      </c>
      <c r="B161" s="3"/>
      <c r="C161" s="48" t="str">
        <f t="shared" si="4"/>
        <v/>
      </c>
      <c r="D161" s="5" t="str">
        <f>IF(PhieuBauCu!$B$2&gt;0,IF(LEN($B161)=0,"",IF(AND($B161&gt;0,VALUE(SUBSTITUTE($B161,"1","0"))=$B161),1,0)),"")</f>
        <v/>
      </c>
      <c r="E161" s="5" t="str">
        <f>IF(PhieuBauCu!$B$2&gt;1,IF(LEN($B161)=0,"",IF(AND($B161&gt;0,VALUE(SUBSTITUTE($B161,"2","0"))=$B161),1,0)),"")</f>
        <v/>
      </c>
      <c r="F161" s="5" t="str">
        <f>IF(PhieuBauCu!$B$2&gt;2,IF(LEN($B161)=0,"",IF(AND($B161&gt;0,VALUE(SUBSTITUTE($B161,"3","0"))=$B161),1,0)),"")</f>
        <v/>
      </c>
      <c r="G161" s="5" t="str">
        <f>IF(PhieuBauCu!$B$2&gt;3,IF(LEN($B161)=0,"",IF(AND($B161&gt;0,VALUE(SUBSTITUTE($B161,"4","0"))=$B161),1,0)),"")</f>
        <v/>
      </c>
      <c r="H161" s="5" t="str">
        <f>IF(PhieuBauCu!$B$2&gt;4,IF(LEN($B161)=0,"",IF(AND($B161&gt;0,VALUE(SUBSTITUTE($B161,"5","0"))=$B161),1,0)),"")</f>
        <v/>
      </c>
      <c r="I161" s="5" t="str">
        <f>IF(PhieuBauCu!$B$2&gt;5,IF(LEN($B161)=0,"",IF(AND($B161&gt;0,VALUE(SUBSTITUTE($B161,"6","0"))=$B161),1,0)),"")</f>
        <v/>
      </c>
      <c r="J161" s="5" t="str">
        <f>IF(PhieuBauCu!$B$2&gt;6,IF(LEN($B161)=0,"",IF(AND($B161&gt;0,VALUE(SUBSTITUTE($B161,"7","0"))=$B161),1,0)),"")</f>
        <v/>
      </c>
      <c r="K161" s="5" t="str">
        <f>IF(PhieuBauCu!$B$2&gt;7,IF(LEN($B161)=0,"",IF(AND($B161&gt;0,VALUE(SUBSTITUTE($B161,"8","0"))=$B161),1,0)),"")</f>
        <v/>
      </c>
      <c r="L161" s="5" t="str">
        <f>IF(PhieuBauCu!$B$2&gt;8,IF(LEN($B161)=0,"",IF(AND($B161&gt;0,VALUE(SUBSTITUTE($B161,"9","0"))=$B161),1,0)),"")</f>
        <v/>
      </c>
      <c r="M161" s="9">
        <f t="shared" si="5"/>
        <v>0</v>
      </c>
      <c r="N161" s="36">
        <f>IF(AND(M161&lt;=PhieuBauCu!$B$13,M161&gt;=1),1,0)</f>
        <v>0</v>
      </c>
    </row>
    <row r="162" spans="1:14" ht="28.5" customHeight="1">
      <c r="A162" s="2">
        <v>157</v>
      </c>
      <c r="B162" s="3"/>
      <c r="C162" s="48" t="str">
        <f t="shared" si="4"/>
        <v/>
      </c>
      <c r="D162" s="5" t="str">
        <f>IF(PhieuBauCu!$B$2&gt;0,IF(LEN($B162)=0,"",IF(AND($B162&gt;0,VALUE(SUBSTITUTE($B162,"1","0"))=$B162),1,0)),"")</f>
        <v/>
      </c>
      <c r="E162" s="5" t="str">
        <f>IF(PhieuBauCu!$B$2&gt;1,IF(LEN($B162)=0,"",IF(AND($B162&gt;0,VALUE(SUBSTITUTE($B162,"2","0"))=$B162),1,0)),"")</f>
        <v/>
      </c>
      <c r="F162" s="5" t="str">
        <f>IF(PhieuBauCu!$B$2&gt;2,IF(LEN($B162)=0,"",IF(AND($B162&gt;0,VALUE(SUBSTITUTE($B162,"3","0"))=$B162),1,0)),"")</f>
        <v/>
      </c>
      <c r="G162" s="5" t="str">
        <f>IF(PhieuBauCu!$B$2&gt;3,IF(LEN($B162)=0,"",IF(AND($B162&gt;0,VALUE(SUBSTITUTE($B162,"4","0"))=$B162),1,0)),"")</f>
        <v/>
      </c>
      <c r="H162" s="5" t="str">
        <f>IF(PhieuBauCu!$B$2&gt;4,IF(LEN($B162)=0,"",IF(AND($B162&gt;0,VALUE(SUBSTITUTE($B162,"5","0"))=$B162),1,0)),"")</f>
        <v/>
      </c>
      <c r="I162" s="5" t="str">
        <f>IF(PhieuBauCu!$B$2&gt;5,IF(LEN($B162)=0,"",IF(AND($B162&gt;0,VALUE(SUBSTITUTE($B162,"6","0"))=$B162),1,0)),"")</f>
        <v/>
      </c>
      <c r="J162" s="5" t="str">
        <f>IF(PhieuBauCu!$B$2&gt;6,IF(LEN($B162)=0,"",IF(AND($B162&gt;0,VALUE(SUBSTITUTE($B162,"7","0"))=$B162),1,0)),"")</f>
        <v/>
      </c>
      <c r="K162" s="5" t="str">
        <f>IF(PhieuBauCu!$B$2&gt;7,IF(LEN($B162)=0,"",IF(AND($B162&gt;0,VALUE(SUBSTITUTE($B162,"8","0"))=$B162),1,0)),"")</f>
        <v/>
      </c>
      <c r="L162" s="5" t="str">
        <f>IF(PhieuBauCu!$B$2&gt;8,IF(LEN($B162)=0,"",IF(AND($B162&gt;0,VALUE(SUBSTITUTE($B162,"9","0"))=$B162),1,0)),"")</f>
        <v/>
      </c>
      <c r="M162" s="9">
        <f t="shared" si="5"/>
        <v>0</v>
      </c>
      <c r="N162" s="36">
        <f>IF(AND(M162&lt;=PhieuBauCu!$B$13,M162&gt;=1),1,0)</f>
        <v>0</v>
      </c>
    </row>
    <row r="163" spans="1:14" ht="28.5" customHeight="1">
      <c r="A163" s="2">
        <v>158</v>
      </c>
      <c r="B163" s="3"/>
      <c r="C163" s="48" t="str">
        <f t="shared" si="4"/>
        <v/>
      </c>
      <c r="D163" s="5" t="str">
        <f>IF(PhieuBauCu!$B$2&gt;0,IF(LEN($B163)=0,"",IF(AND($B163&gt;0,VALUE(SUBSTITUTE($B163,"1","0"))=$B163),1,0)),"")</f>
        <v/>
      </c>
      <c r="E163" s="5" t="str">
        <f>IF(PhieuBauCu!$B$2&gt;1,IF(LEN($B163)=0,"",IF(AND($B163&gt;0,VALUE(SUBSTITUTE($B163,"2","0"))=$B163),1,0)),"")</f>
        <v/>
      </c>
      <c r="F163" s="5" t="str">
        <f>IF(PhieuBauCu!$B$2&gt;2,IF(LEN($B163)=0,"",IF(AND($B163&gt;0,VALUE(SUBSTITUTE($B163,"3","0"))=$B163),1,0)),"")</f>
        <v/>
      </c>
      <c r="G163" s="5" t="str">
        <f>IF(PhieuBauCu!$B$2&gt;3,IF(LEN($B163)=0,"",IF(AND($B163&gt;0,VALUE(SUBSTITUTE($B163,"4","0"))=$B163),1,0)),"")</f>
        <v/>
      </c>
      <c r="H163" s="5" t="str">
        <f>IF(PhieuBauCu!$B$2&gt;4,IF(LEN($B163)=0,"",IF(AND($B163&gt;0,VALUE(SUBSTITUTE($B163,"5","0"))=$B163),1,0)),"")</f>
        <v/>
      </c>
      <c r="I163" s="5" t="str">
        <f>IF(PhieuBauCu!$B$2&gt;5,IF(LEN($B163)=0,"",IF(AND($B163&gt;0,VALUE(SUBSTITUTE($B163,"6","0"))=$B163),1,0)),"")</f>
        <v/>
      </c>
      <c r="J163" s="5" t="str">
        <f>IF(PhieuBauCu!$B$2&gt;6,IF(LEN($B163)=0,"",IF(AND($B163&gt;0,VALUE(SUBSTITUTE($B163,"7","0"))=$B163),1,0)),"")</f>
        <v/>
      </c>
      <c r="K163" s="5" t="str">
        <f>IF(PhieuBauCu!$B$2&gt;7,IF(LEN($B163)=0,"",IF(AND($B163&gt;0,VALUE(SUBSTITUTE($B163,"8","0"))=$B163),1,0)),"")</f>
        <v/>
      </c>
      <c r="L163" s="5" t="str">
        <f>IF(PhieuBauCu!$B$2&gt;8,IF(LEN($B163)=0,"",IF(AND($B163&gt;0,VALUE(SUBSTITUTE($B163,"9","0"))=$B163),1,0)),"")</f>
        <v/>
      </c>
      <c r="M163" s="9">
        <f t="shared" si="5"/>
        <v>0</v>
      </c>
      <c r="N163" s="36">
        <f>IF(AND(M163&lt;=PhieuBauCu!$B$13,M163&gt;=1),1,0)</f>
        <v>0</v>
      </c>
    </row>
    <row r="164" spans="1:14" ht="28.5" customHeight="1">
      <c r="A164" s="2">
        <v>159</v>
      </c>
      <c r="B164" s="3"/>
      <c r="C164" s="48" t="str">
        <f t="shared" si="4"/>
        <v/>
      </c>
      <c r="D164" s="5" t="str">
        <f>IF(PhieuBauCu!$B$2&gt;0,IF(LEN($B164)=0,"",IF(AND($B164&gt;0,VALUE(SUBSTITUTE($B164,"1","0"))=$B164),1,0)),"")</f>
        <v/>
      </c>
      <c r="E164" s="5" t="str">
        <f>IF(PhieuBauCu!$B$2&gt;1,IF(LEN($B164)=0,"",IF(AND($B164&gt;0,VALUE(SUBSTITUTE($B164,"2","0"))=$B164),1,0)),"")</f>
        <v/>
      </c>
      <c r="F164" s="5" t="str">
        <f>IF(PhieuBauCu!$B$2&gt;2,IF(LEN($B164)=0,"",IF(AND($B164&gt;0,VALUE(SUBSTITUTE($B164,"3","0"))=$B164),1,0)),"")</f>
        <v/>
      </c>
      <c r="G164" s="5" t="str">
        <f>IF(PhieuBauCu!$B$2&gt;3,IF(LEN($B164)=0,"",IF(AND($B164&gt;0,VALUE(SUBSTITUTE($B164,"4","0"))=$B164),1,0)),"")</f>
        <v/>
      </c>
      <c r="H164" s="5" t="str">
        <f>IF(PhieuBauCu!$B$2&gt;4,IF(LEN($B164)=0,"",IF(AND($B164&gt;0,VALUE(SUBSTITUTE($B164,"5","0"))=$B164),1,0)),"")</f>
        <v/>
      </c>
      <c r="I164" s="5" t="str">
        <f>IF(PhieuBauCu!$B$2&gt;5,IF(LEN($B164)=0,"",IF(AND($B164&gt;0,VALUE(SUBSTITUTE($B164,"6","0"))=$B164),1,0)),"")</f>
        <v/>
      </c>
      <c r="J164" s="5" t="str">
        <f>IF(PhieuBauCu!$B$2&gt;6,IF(LEN($B164)=0,"",IF(AND($B164&gt;0,VALUE(SUBSTITUTE($B164,"7","0"))=$B164),1,0)),"")</f>
        <v/>
      </c>
      <c r="K164" s="5" t="str">
        <f>IF(PhieuBauCu!$B$2&gt;7,IF(LEN($B164)=0,"",IF(AND($B164&gt;0,VALUE(SUBSTITUTE($B164,"8","0"))=$B164),1,0)),"")</f>
        <v/>
      </c>
      <c r="L164" s="5" t="str">
        <f>IF(PhieuBauCu!$B$2&gt;8,IF(LEN($B164)=0,"",IF(AND($B164&gt;0,VALUE(SUBSTITUTE($B164,"9","0"))=$B164),1,0)),"")</f>
        <v/>
      </c>
      <c r="M164" s="9">
        <f t="shared" si="5"/>
        <v>0</v>
      </c>
      <c r="N164" s="36">
        <f>IF(AND(M164&lt;=PhieuBauCu!$B$13,M164&gt;=1),1,0)</f>
        <v>0</v>
      </c>
    </row>
    <row r="165" spans="1:14" ht="28.5" customHeight="1">
      <c r="A165" s="2">
        <v>160</v>
      </c>
      <c r="B165" s="3"/>
      <c r="C165" s="48" t="str">
        <f t="shared" si="4"/>
        <v/>
      </c>
      <c r="D165" s="5" t="str">
        <f>IF(PhieuBauCu!$B$2&gt;0,IF(LEN($B165)=0,"",IF(AND($B165&gt;0,VALUE(SUBSTITUTE($B165,"1","0"))=$B165),1,0)),"")</f>
        <v/>
      </c>
      <c r="E165" s="5" t="str">
        <f>IF(PhieuBauCu!$B$2&gt;1,IF(LEN($B165)=0,"",IF(AND($B165&gt;0,VALUE(SUBSTITUTE($B165,"2","0"))=$B165),1,0)),"")</f>
        <v/>
      </c>
      <c r="F165" s="5" t="str">
        <f>IF(PhieuBauCu!$B$2&gt;2,IF(LEN($B165)=0,"",IF(AND($B165&gt;0,VALUE(SUBSTITUTE($B165,"3","0"))=$B165),1,0)),"")</f>
        <v/>
      </c>
      <c r="G165" s="5" t="str">
        <f>IF(PhieuBauCu!$B$2&gt;3,IF(LEN($B165)=0,"",IF(AND($B165&gt;0,VALUE(SUBSTITUTE($B165,"4","0"))=$B165),1,0)),"")</f>
        <v/>
      </c>
      <c r="H165" s="5" t="str">
        <f>IF(PhieuBauCu!$B$2&gt;4,IF(LEN($B165)=0,"",IF(AND($B165&gt;0,VALUE(SUBSTITUTE($B165,"5","0"))=$B165),1,0)),"")</f>
        <v/>
      </c>
      <c r="I165" s="5" t="str">
        <f>IF(PhieuBauCu!$B$2&gt;5,IF(LEN($B165)=0,"",IF(AND($B165&gt;0,VALUE(SUBSTITUTE($B165,"6","0"))=$B165),1,0)),"")</f>
        <v/>
      </c>
      <c r="J165" s="5" t="str">
        <f>IF(PhieuBauCu!$B$2&gt;6,IF(LEN($B165)=0,"",IF(AND($B165&gt;0,VALUE(SUBSTITUTE($B165,"7","0"))=$B165),1,0)),"")</f>
        <v/>
      </c>
      <c r="K165" s="5" t="str">
        <f>IF(PhieuBauCu!$B$2&gt;7,IF(LEN($B165)=0,"",IF(AND($B165&gt;0,VALUE(SUBSTITUTE($B165,"8","0"))=$B165),1,0)),"")</f>
        <v/>
      </c>
      <c r="L165" s="5" t="str">
        <f>IF(PhieuBauCu!$B$2&gt;8,IF(LEN($B165)=0,"",IF(AND($B165&gt;0,VALUE(SUBSTITUTE($B165,"9","0"))=$B165),1,0)),"")</f>
        <v/>
      </c>
      <c r="M165" s="9">
        <f t="shared" si="5"/>
        <v>0</v>
      </c>
      <c r="N165" s="36">
        <f>IF(AND(M165&lt;=PhieuBauCu!$B$13,M165&gt;=1),1,0)</f>
        <v>0</v>
      </c>
    </row>
    <row r="166" spans="1:14" ht="28.5" customHeight="1">
      <c r="A166" s="2">
        <v>161</v>
      </c>
      <c r="B166" s="3"/>
      <c r="C166" s="48" t="str">
        <f t="shared" si="4"/>
        <v/>
      </c>
      <c r="D166" s="5" t="str">
        <f>IF(PhieuBauCu!$B$2&gt;0,IF(LEN($B166)=0,"",IF(AND($B166&gt;0,VALUE(SUBSTITUTE($B166,"1","0"))=$B166),1,0)),"")</f>
        <v/>
      </c>
      <c r="E166" s="5" t="str">
        <f>IF(PhieuBauCu!$B$2&gt;1,IF(LEN($B166)=0,"",IF(AND($B166&gt;0,VALUE(SUBSTITUTE($B166,"2","0"))=$B166),1,0)),"")</f>
        <v/>
      </c>
      <c r="F166" s="5" t="str">
        <f>IF(PhieuBauCu!$B$2&gt;2,IF(LEN($B166)=0,"",IF(AND($B166&gt;0,VALUE(SUBSTITUTE($B166,"3","0"))=$B166),1,0)),"")</f>
        <v/>
      </c>
      <c r="G166" s="5" t="str">
        <f>IF(PhieuBauCu!$B$2&gt;3,IF(LEN($B166)=0,"",IF(AND($B166&gt;0,VALUE(SUBSTITUTE($B166,"4","0"))=$B166),1,0)),"")</f>
        <v/>
      </c>
      <c r="H166" s="5" t="str">
        <f>IF(PhieuBauCu!$B$2&gt;4,IF(LEN($B166)=0,"",IF(AND($B166&gt;0,VALUE(SUBSTITUTE($B166,"5","0"))=$B166),1,0)),"")</f>
        <v/>
      </c>
      <c r="I166" s="5" t="str">
        <f>IF(PhieuBauCu!$B$2&gt;5,IF(LEN($B166)=0,"",IF(AND($B166&gt;0,VALUE(SUBSTITUTE($B166,"6","0"))=$B166),1,0)),"")</f>
        <v/>
      </c>
      <c r="J166" s="5" t="str">
        <f>IF(PhieuBauCu!$B$2&gt;6,IF(LEN($B166)=0,"",IF(AND($B166&gt;0,VALUE(SUBSTITUTE($B166,"7","0"))=$B166),1,0)),"")</f>
        <v/>
      </c>
      <c r="K166" s="5" t="str">
        <f>IF(PhieuBauCu!$B$2&gt;7,IF(LEN($B166)=0,"",IF(AND($B166&gt;0,VALUE(SUBSTITUTE($B166,"8","0"))=$B166),1,0)),"")</f>
        <v/>
      </c>
      <c r="L166" s="5" t="str">
        <f>IF(PhieuBauCu!$B$2&gt;8,IF(LEN($B166)=0,"",IF(AND($B166&gt;0,VALUE(SUBSTITUTE($B166,"9","0"))=$B166),1,0)),"")</f>
        <v/>
      </c>
      <c r="M166" s="9">
        <f t="shared" si="5"/>
        <v>0</v>
      </c>
      <c r="N166" s="36">
        <f>IF(AND(M166&lt;=PhieuBauCu!$B$13,M166&gt;=1),1,0)</f>
        <v>0</v>
      </c>
    </row>
    <row r="167" spans="1:14" ht="28.5" customHeight="1">
      <c r="A167" s="2">
        <v>162</v>
      </c>
      <c r="B167" s="3"/>
      <c r="C167" s="48" t="str">
        <f t="shared" si="4"/>
        <v/>
      </c>
      <c r="D167" s="5" t="str">
        <f>IF(PhieuBauCu!$B$2&gt;0,IF(LEN($B167)=0,"",IF(AND($B167&gt;0,VALUE(SUBSTITUTE($B167,"1","0"))=$B167),1,0)),"")</f>
        <v/>
      </c>
      <c r="E167" s="5" t="str">
        <f>IF(PhieuBauCu!$B$2&gt;1,IF(LEN($B167)=0,"",IF(AND($B167&gt;0,VALUE(SUBSTITUTE($B167,"2","0"))=$B167),1,0)),"")</f>
        <v/>
      </c>
      <c r="F167" s="5" t="str">
        <f>IF(PhieuBauCu!$B$2&gt;2,IF(LEN($B167)=0,"",IF(AND($B167&gt;0,VALUE(SUBSTITUTE($B167,"3","0"))=$B167),1,0)),"")</f>
        <v/>
      </c>
      <c r="G167" s="5" t="str">
        <f>IF(PhieuBauCu!$B$2&gt;3,IF(LEN($B167)=0,"",IF(AND($B167&gt;0,VALUE(SUBSTITUTE($B167,"4","0"))=$B167),1,0)),"")</f>
        <v/>
      </c>
      <c r="H167" s="5" t="str">
        <f>IF(PhieuBauCu!$B$2&gt;4,IF(LEN($B167)=0,"",IF(AND($B167&gt;0,VALUE(SUBSTITUTE($B167,"5","0"))=$B167),1,0)),"")</f>
        <v/>
      </c>
      <c r="I167" s="5" t="str">
        <f>IF(PhieuBauCu!$B$2&gt;5,IF(LEN($B167)=0,"",IF(AND($B167&gt;0,VALUE(SUBSTITUTE($B167,"6","0"))=$B167),1,0)),"")</f>
        <v/>
      </c>
      <c r="J167" s="5" t="str">
        <f>IF(PhieuBauCu!$B$2&gt;6,IF(LEN($B167)=0,"",IF(AND($B167&gt;0,VALUE(SUBSTITUTE($B167,"7","0"))=$B167),1,0)),"")</f>
        <v/>
      </c>
      <c r="K167" s="5" t="str">
        <f>IF(PhieuBauCu!$B$2&gt;7,IF(LEN($B167)=0,"",IF(AND($B167&gt;0,VALUE(SUBSTITUTE($B167,"8","0"))=$B167),1,0)),"")</f>
        <v/>
      </c>
      <c r="L167" s="5" t="str">
        <f>IF(PhieuBauCu!$B$2&gt;8,IF(LEN($B167)=0,"",IF(AND($B167&gt;0,VALUE(SUBSTITUTE($B167,"9","0"))=$B167),1,0)),"")</f>
        <v/>
      </c>
      <c r="M167" s="9">
        <f t="shared" si="5"/>
        <v>0</v>
      </c>
      <c r="N167" s="36">
        <f>IF(AND(M167&lt;=PhieuBauCu!$B$13,M167&gt;=1),1,0)</f>
        <v>0</v>
      </c>
    </row>
    <row r="168" spans="1:14" ht="28.5" customHeight="1">
      <c r="A168" s="2">
        <v>163</v>
      </c>
      <c r="B168" s="3"/>
      <c r="C168" s="48" t="str">
        <f t="shared" si="4"/>
        <v/>
      </c>
      <c r="D168" s="5" t="str">
        <f>IF(PhieuBauCu!$B$2&gt;0,IF(LEN($B168)=0,"",IF(AND($B168&gt;0,VALUE(SUBSTITUTE($B168,"1","0"))=$B168),1,0)),"")</f>
        <v/>
      </c>
      <c r="E168" s="5" t="str">
        <f>IF(PhieuBauCu!$B$2&gt;1,IF(LEN($B168)=0,"",IF(AND($B168&gt;0,VALUE(SUBSTITUTE($B168,"2","0"))=$B168),1,0)),"")</f>
        <v/>
      </c>
      <c r="F168" s="5" t="str">
        <f>IF(PhieuBauCu!$B$2&gt;2,IF(LEN($B168)=0,"",IF(AND($B168&gt;0,VALUE(SUBSTITUTE($B168,"3","0"))=$B168),1,0)),"")</f>
        <v/>
      </c>
      <c r="G168" s="5" t="str">
        <f>IF(PhieuBauCu!$B$2&gt;3,IF(LEN($B168)=0,"",IF(AND($B168&gt;0,VALUE(SUBSTITUTE($B168,"4","0"))=$B168),1,0)),"")</f>
        <v/>
      </c>
      <c r="H168" s="5" t="str">
        <f>IF(PhieuBauCu!$B$2&gt;4,IF(LEN($B168)=0,"",IF(AND($B168&gt;0,VALUE(SUBSTITUTE($B168,"5","0"))=$B168),1,0)),"")</f>
        <v/>
      </c>
      <c r="I168" s="5" t="str">
        <f>IF(PhieuBauCu!$B$2&gt;5,IF(LEN($B168)=0,"",IF(AND($B168&gt;0,VALUE(SUBSTITUTE($B168,"6","0"))=$B168),1,0)),"")</f>
        <v/>
      </c>
      <c r="J168" s="5" t="str">
        <f>IF(PhieuBauCu!$B$2&gt;6,IF(LEN($B168)=0,"",IF(AND($B168&gt;0,VALUE(SUBSTITUTE($B168,"7","0"))=$B168),1,0)),"")</f>
        <v/>
      </c>
      <c r="K168" s="5" t="str">
        <f>IF(PhieuBauCu!$B$2&gt;7,IF(LEN($B168)=0,"",IF(AND($B168&gt;0,VALUE(SUBSTITUTE($B168,"8","0"))=$B168),1,0)),"")</f>
        <v/>
      </c>
      <c r="L168" s="5" t="str">
        <f>IF(PhieuBauCu!$B$2&gt;8,IF(LEN($B168)=0,"",IF(AND($B168&gt;0,VALUE(SUBSTITUTE($B168,"9","0"))=$B168),1,0)),"")</f>
        <v/>
      </c>
      <c r="M168" s="9">
        <f t="shared" si="5"/>
        <v>0</v>
      </c>
      <c r="N168" s="36">
        <f>IF(AND(M168&lt;=PhieuBauCu!$B$13,M168&gt;=1),1,0)</f>
        <v>0</v>
      </c>
    </row>
    <row r="169" spans="1:14" ht="28.5" customHeight="1">
      <c r="A169" s="2">
        <v>164</v>
      </c>
      <c r="B169" s="3"/>
      <c r="C169" s="48" t="str">
        <f t="shared" si="4"/>
        <v/>
      </c>
      <c r="D169" s="5" t="str">
        <f>IF(PhieuBauCu!$B$2&gt;0,IF(LEN($B169)=0,"",IF(AND($B169&gt;0,VALUE(SUBSTITUTE($B169,"1","0"))=$B169),1,0)),"")</f>
        <v/>
      </c>
      <c r="E169" s="5" t="str">
        <f>IF(PhieuBauCu!$B$2&gt;1,IF(LEN($B169)=0,"",IF(AND($B169&gt;0,VALUE(SUBSTITUTE($B169,"2","0"))=$B169),1,0)),"")</f>
        <v/>
      </c>
      <c r="F169" s="5" t="str">
        <f>IF(PhieuBauCu!$B$2&gt;2,IF(LEN($B169)=0,"",IF(AND($B169&gt;0,VALUE(SUBSTITUTE($B169,"3","0"))=$B169),1,0)),"")</f>
        <v/>
      </c>
      <c r="G169" s="5" t="str">
        <f>IF(PhieuBauCu!$B$2&gt;3,IF(LEN($B169)=0,"",IF(AND($B169&gt;0,VALUE(SUBSTITUTE($B169,"4","0"))=$B169),1,0)),"")</f>
        <v/>
      </c>
      <c r="H169" s="5" t="str">
        <f>IF(PhieuBauCu!$B$2&gt;4,IF(LEN($B169)=0,"",IF(AND($B169&gt;0,VALUE(SUBSTITUTE($B169,"5","0"))=$B169),1,0)),"")</f>
        <v/>
      </c>
      <c r="I169" s="5" t="str">
        <f>IF(PhieuBauCu!$B$2&gt;5,IF(LEN($B169)=0,"",IF(AND($B169&gt;0,VALUE(SUBSTITUTE($B169,"6","0"))=$B169),1,0)),"")</f>
        <v/>
      </c>
      <c r="J169" s="5" t="str">
        <f>IF(PhieuBauCu!$B$2&gt;6,IF(LEN($B169)=0,"",IF(AND($B169&gt;0,VALUE(SUBSTITUTE($B169,"7","0"))=$B169),1,0)),"")</f>
        <v/>
      </c>
      <c r="K169" s="5" t="str">
        <f>IF(PhieuBauCu!$B$2&gt;7,IF(LEN($B169)=0,"",IF(AND($B169&gt;0,VALUE(SUBSTITUTE($B169,"8","0"))=$B169),1,0)),"")</f>
        <v/>
      </c>
      <c r="L169" s="5" t="str">
        <f>IF(PhieuBauCu!$B$2&gt;8,IF(LEN($B169)=0,"",IF(AND($B169&gt;0,VALUE(SUBSTITUTE($B169,"9","0"))=$B169),1,0)),"")</f>
        <v/>
      </c>
      <c r="M169" s="9">
        <f t="shared" si="5"/>
        <v>0</v>
      </c>
      <c r="N169" s="36">
        <f>IF(AND(M169&lt;=PhieuBauCu!$B$13,M169&gt;=1),1,0)</f>
        <v>0</v>
      </c>
    </row>
    <row r="170" spans="1:14" ht="28.5" customHeight="1">
      <c r="A170" s="2">
        <v>165</v>
      </c>
      <c r="B170" s="3"/>
      <c r="C170" s="48" t="str">
        <f t="shared" si="4"/>
        <v/>
      </c>
      <c r="D170" s="5" t="str">
        <f>IF(PhieuBauCu!$B$2&gt;0,IF(LEN($B170)=0,"",IF(AND($B170&gt;0,VALUE(SUBSTITUTE($B170,"1","0"))=$B170),1,0)),"")</f>
        <v/>
      </c>
      <c r="E170" s="5" t="str">
        <f>IF(PhieuBauCu!$B$2&gt;1,IF(LEN($B170)=0,"",IF(AND($B170&gt;0,VALUE(SUBSTITUTE($B170,"2","0"))=$B170),1,0)),"")</f>
        <v/>
      </c>
      <c r="F170" s="5" t="str">
        <f>IF(PhieuBauCu!$B$2&gt;2,IF(LEN($B170)=0,"",IF(AND($B170&gt;0,VALUE(SUBSTITUTE($B170,"3","0"))=$B170),1,0)),"")</f>
        <v/>
      </c>
      <c r="G170" s="5" t="str">
        <f>IF(PhieuBauCu!$B$2&gt;3,IF(LEN($B170)=0,"",IF(AND($B170&gt;0,VALUE(SUBSTITUTE($B170,"4","0"))=$B170),1,0)),"")</f>
        <v/>
      </c>
      <c r="H170" s="5" t="str">
        <f>IF(PhieuBauCu!$B$2&gt;4,IF(LEN($B170)=0,"",IF(AND($B170&gt;0,VALUE(SUBSTITUTE($B170,"5","0"))=$B170),1,0)),"")</f>
        <v/>
      </c>
      <c r="I170" s="5" t="str">
        <f>IF(PhieuBauCu!$B$2&gt;5,IF(LEN($B170)=0,"",IF(AND($B170&gt;0,VALUE(SUBSTITUTE($B170,"6","0"))=$B170),1,0)),"")</f>
        <v/>
      </c>
      <c r="J170" s="5" t="str">
        <f>IF(PhieuBauCu!$B$2&gt;6,IF(LEN($B170)=0,"",IF(AND($B170&gt;0,VALUE(SUBSTITUTE($B170,"7","0"))=$B170),1,0)),"")</f>
        <v/>
      </c>
      <c r="K170" s="5" t="str">
        <f>IF(PhieuBauCu!$B$2&gt;7,IF(LEN($B170)=0,"",IF(AND($B170&gt;0,VALUE(SUBSTITUTE($B170,"8","0"))=$B170),1,0)),"")</f>
        <v/>
      </c>
      <c r="L170" s="5" t="str">
        <f>IF(PhieuBauCu!$B$2&gt;8,IF(LEN($B170)=0,"",IF(AND($B170&gt;0,VALUE(SUBSTITUTE($B170,"9","0"))=$B170),1,0)),"")</f>
        <v/>
      </c>
      <c r="M170" s="9">
        <f t="shared" si="5"/>
        <v>0</v>
      </c>
      <c r="N170" s="36">
        <f>IF(AND(M170&lt;=PhieuBauCu!$B$13,M170&gt;=1),1,0)</f>
        <v>0</v>
      </c>
    </row>
    <row r="171" spans="1:14" ht="28.5" customHeight="1">
      <c r="A171" s="2">
        <v>166</v>
      </c>
      <c r="B171" s="3"/>
      <c r="C171" s="48" t="str">
        <f t="shared" si="4"/>
        <v/>
      </c>
      <c r="D171" s="5" t="str">
        <f>IF(PhieuBauCu!$B$2&gt;0,IF(LEN($B171)=0,"",IF(AND($B171&gt;0,VALUE(SUBSTITUTE($B171,"1","0"))=$B171),1,0)),"")</f>
        <v/>
      </c>
      <c r="E171" s="5" t="str">
        <f>IF(PhieuBauCu!$B$2&gt;1,IF(LEN($B171)=0,"",IF(AND($B171&gt;0,VALUE(SUBSTITUTE($B171,"2","0"))=$B171),1,0)),"")</f>
        <v/>
      </c>
      <c r="F171" s="5" t="str">
        <f>IF(PhieuBauCu!$B$2&gt;2,IF(LEN($B171)=0,"",IF(AND($B171&gt;0,VALUE(SUBSTITUTE($B171,"3","0"))=$B171),1,0)),"")</f>
        <v/>
      </c>
      <c r="G171" s="5" t="str">
        <f>IF(PhieuBauCu!$B$2&gt;3,IF(LEN($B171)=0,"",IF(AND($B171&gt;0,VALUE(SUBSTITUTE($B171,"4","0"))=$B171),1,0)),"")</f>
        <v/>
      </c>
      <c r="H171" s="5" t="str">
        <f>IF(PhieuBauCu!$B$2&gt;4,IF(LEN($B171)=0,"",IF(AND($B171&gt;0,VALUE(SUBSTITUTE($B171,"5","0"))=$B171),1,0)),"")</f>
        <v/>
      </c>
      <c r="I171" s="5" t="str">
        <f>IF(PhieuBauCu!$B$2&gt;5,IF(LEN($B171)=0,"",IF(AND($B171&gt;0,VALUE(SUBSTITUTE($B171,"6","0"))=$B171),1,0)),"")</f>
        <v/>
      </c>
      <c r="J171" s="5" t="str">
        <f>IF(PhieuBauCu!$B$2&gt;6,IF(LEN($B171)=0,"",IF(AND($B171&gt;0,VALUE(SUBSTITUTE($B171,"7","0"))=$B171),1,0)),"")</f>
        <v/>
      </c>
      <c r="K171" s="5" t="str">
        <f>IF(PhieuBauCu!$B$2&gt;7,IF(LEN($B171)=0,"",IF(AND($B171&gt;0,VALUE(SUBSTITUTE($B171,"8","0"))=$B171),1,0)),"")</f>
        <v/>
      </c>
      <c r="L171" s="5" t="str">
        <f>IF(PhieuBauCu!$B$2&gt;8,IF(LEN($B171)=0,"",IF(AND($B171&gt;0,VALUE(SUBSTITUTE($B171,"9","0"))=$B171),1,0)),"")</f>
        <v/>
      </c>
      <c r="M171" s="9">
        <f t="shared" si="5"/>
        <v>0</v>
      </c>
      <c r="N171" s="36">
        <f>IF(AND(M171&lt;=PhieuBauCu!$B$13,M171&gt;=1),1,0)</f>
        <v>0</v>
      </c>
    </row>
    <row r="172" spans="1:14" ht="28.5" customHeight="1">
      <c r="A172" s="2">
        <v>167</v>
      </c>
      <c r="B172" s="3"/>
      <c r="C172" s="48" t="str">
        <f t="shared" si="4"/>
        <v/>
      </c>
      <c r="D172" s="5" t="str">
        <f>IF(PhieuBauCu!$B$2&gt;0,IF(LEN($B172)=0,"",IF(AND($B172&gt;0,VALUE(SUBSTITUTE($B172,"1","0"))=$B172),1,0)),"")</f>
        <v/>
      </c>
      <c r="E172" s="5" t="str">
        <f>IF(PhieuBauCu!$B$2&gt;1,IF(LEN($B172)=0,"",IF(AND($B172&gt;0,VALUE(SUBSTITUTE($B172,"2","0"))=$B172),1,0)),"")</f>
        <v/>
      </c>
      <c r="F172" s="5" t="str">
        <f>IF(PhieuBauCu!$B$2&gt;2,IF(LEN($B172)=0,"",IF(AND($B172&gt;0,VALUE(SUBSTITUTE($B172,"3","0"))=$B172),1,0)),"")</f>
        <v/>
      </c>
      <c r="G172" s="5" t="str">
        <f>IF(PhieuBauCu!$B$2&gt;3,IF(LEN($B172)=0,"",IF(AND($B172&gt;0,VALUE(SUBSTITUTE($B172,"4","0"))=$B172),1,0)),"")</f>
        <v/>
      </c>
      <c r="H172" s="5" t="str">
        <f>IF(PhieuBauCu!$B$2&gt;4,IF(LEN($B172)=0,"",IF(AND($B172&gt;0,VALUE(SUBSTITUTE($B172,"5","0"))=$B172),1,0)),"")</f>
        <v/>
      </c>
      <c r="I172" s="5" t="str">
        <f>IF(PhieuBauCu!$B$2&gt;5,IF(LEN($B172)=0,"",IF(AND($B172&gt;0,VALUE(SUBSTITUTE($B172,"6","0"))=$B172),1,0)),"")</f>
        <v/>
      </c>
      <c r="J172" s="5" t="str">
        <f>IF(PhieuBauCu!$B$2&gt;6,IF(LEN($B172)=0,"",IF(AND($B172&gt;0,VALUE(SUBSTITUTE($B172,"7","0"))=$B172),1,0)),"")</f>
        <v/>
      </c>
      <c r="K172" s="5" t="str">
        <f>IF(PhieuBauCu!$B$2&gt;7,IF(LEN($B172)=0,"",IF(AND($B172&gt;0,VALUE(SUBSTITUTE($B172,"8","0"))=$B172),1,0)),"")</f>
        <v/>
      </c>
      <c r="L172" s="5" t="str">
        <f>IF(PhieuBauCu!$B$2&gt;8,IF(LEN($B172)=0,"",IF(AND($B172&gt;0,VALUE(SUBSTITUTE($B172,"9","0"))=$B172),1,0)),"")</f>
        <v/>
      </c>
      <c r="M172" s="9">
        <f t="shared" si="5"/>
        <v>0</v>
      </c>
      <c r="N172" s="36">
        <f>IF(AND(M172&lt;=PhieuBauCu!$B$13,M172&gt;=1),1,0)</f>
        <v>0</v>
      </c>
    </row>
    <row r="173" spans="1:14" ht="28.5" customHeight="1">
      <c r="A173" s="2">
        <v>168</v>
      </c>
      <c r="B173" s="3"/>
      <c r="C173" s="48" t="str">
        <f t="shared" si="4"/>
        <v/>
      </c>
      <c r="D173" s="5" t="str">
        <f>IF(PhieuBauCu!$B$2&gt;0,IF(LEN($B173)=0,"",IF(AND($B173&gt;0,VALUE(SUBSTITUTE($B173,"1","0"))=$B173),1,0)),"")</f>
        <v/>
      </c>
      <c r="E173" s="5" t="str">
        <f>IF(PhieuBauCu!$B$2&gt;1,IF(LEN($B173)=0,"",IF(AND($B173&gt;0,VALUE(SUBSTITUTE($B173,"2","0"))=$B173),1,0)),"")</f>
        <v/>
      </c>
      <c r="F173" s="5" t="str">
        <f>IF(PhieuBauCu!$B$2&gt;2,IF(LEN($B173)=0,"",IF(AND($B173&gt;0,VALUE(SUBSTITUTE($B173,"3","0"))=$B173),1,0)),"")</f>
        <v/>
      </c>
      <c r="G173" s="5" t="str">
        <f>IF(PhieuBauCu!$B$2&gt;3,IF(LEN($B173)=0,"",IF(AND($B173&gt;0,VALUE(SUBSTITUTE($B173,"4","0"))=$B173),1,0)),"")</f>
        <v/>
      </c>
      <c r="H173" s="5" t="str">
        <f>IF(PhieuBauCu!$B$2&gt;4,IF(LEN($B173)=0,"",IF(AND($B173&gt;0,VALUE(SUBSTITUTE($B173,"5","0"))=$B173),1,0)),"")</f>
        <v/>
      </c>
      <c r="I173" s="5" t="str">
        <f>IF(PhieuBauCu!$B$2&gt;5,IF(LEN($B173)=0,"",IF(AND($B173&gt;0,VALUE(SUBSTITUTE($B173,"6","0"))=$B173),1,0)),"")</f>
        <v/>
      </c>
      <c r="J173" s="5" t="str">
        <f>IF(PhieuBauCu!$B$2&gt;6,IF(LEN($B173)=0,"",IF(AND($B173&gt;0,VALUE(SUBSTITUTE($B173,"7","0"))=$B173),1,0)),"")</f>
        <v/>
      </c>
      <c r="K173" s="5" t="str">
        <f>IF(PhieuBauCu!$B$2&gt;7,IF(LEN($B173)=0,"",IF(AND($B173&gt;0,VALUE(SUBSTITUTE($B173,"8","0"))=$B173),1,0)),"")</f>
        <v/>
      </c>
      <c r="L173" s="5" t="str">
        <f>IF(PhieuBauCu!$B$2&gt;8,IF(LEN($B173)=0,"",IF(AND($B173&gt;0,VALUE(SUBSTITUTE($B173,"9","0"))=$B173),1,0)),"")</f>
        <v/>
      </c>
      <c r="M173" s="9">
        <f t="shared" si="5"/>
        <v>0</v>
      </c>
      <c r="N173" s="36">
        <f>IF(AND(M173&lt;=PhieuBauCu!$B$13,M173&gt;=1),1,0)</f>
        <v>0</v>
      </c>
    </row>
    <row r="174" spans="1:14" ht="28.5" customHeight="1">
      <c r="A174" s="2">
        <v>169</v>
      </c>
      <c r="B174" s="3"/>
      <c r="C174" s="48" t="str">
        <f t="shared" si="4"/>
        <v/>
      </c>
      <c r="D174" s="5" t="str">
        <f>IF(PhieuBauCu!$B$2&gt;0,IF(LEN($B174)=0,"",IF(AND($B174&gt;0,VALUE(SUBSTITUTE($B174,"1","0"))=$B174),1,0)),"")</f>
        <v/>
      </c>
      <c r="E174" s="5" t="str">
        <f>IF(PhieuBauCu!$B$2&gt;1,IF(LEN($B174)=0,"",IF(AND($B174&gt;0,VALUE(SUBSTITUTE($B174,"2","0"))=$B174),1,0)),"")</f>
        <v/>
      </c>
      <c r="F174" s="5" t="str">
        <f>IF(PhieuBauCu!$B$2&gt;2,IF(LEN($B174)=0,"",IF(AND($B174&gt;0,VALUE(SUBSTITUTE($B174,"3","0"))=$B174),1,0)),"")</f>
        <v/>
      </c>
      <c r="G174" s="5" t="str">
        <f>IF(PhieuBauCu!$B$2&gt;3,IF(LEN($B174)=0,"",IF(AND($B174&gt;0,VALUE(SUBSTITUTE($B174,"4","0"))=$B174),1,0)),"")</f>
        <v/>
      </c>
      <c r="H174" s="5" t="str">
        <f>IF(PhieuBauCu!$B$2&gt;4,IF(LEN($B174)=0,"",IF(AND($B174&gt;0,VALUE(SUBSTITUTE($B174,"5","0"))=$B174),1,0)),"")</f>
        <v/>
      </c>
      <c r="I174" s="5" t="str">
        <f>IF(PhieuBauCu!$B$2&gt;5,IF(LEN($B174)=0,"",IF(AND($B174&gt;0,VALUE(SUBSTITUTE($B174,"6","0"))=$B174),1,0)),"")</f>
        <v/>
      </c>
      <c r="J174" s="5" t="str">
        <f>IF(PhieuBauCu!$B$2&gt;6,IF(LEN($B174)=0,"",IF(AND($B174&gt;0,VALUE(SUBSTITUTE($B174,"7","0"))=$B174),1,0)),"")</f>
        <v/>
      </c>
      <c r="K174" s="5" t="str">
        <f>IF(PhieuBauCu!$B$2&gt;7,IF(LEN($B174)=0,"",IF(AND($B174&gt;0,VALUE(SUBSTITUTE($B174,"8","0"))=$B174),1,0)),"")</f>
        <v/>
      </c>
      <c r="L174" s="5" t="str">
        <f>IF(PhieuBauCu!$B$2&gt;8,IF(LEN($B174)=0,"",IF(AND($B174&gt;0,VALUE(SUBSTITUTE($B174,"9","0"))=$B174),1,0)),"")</f>
        <v/>
      </c>
      <c r="M174" s="9">
        <f t="shared" si="5"/>
        <v>0</v>
      </c>
      <c r="N174" s="36">
        <f>IF(AND(M174&lt;=PhieuBauCu!$B$13,M174&gt;=1),1,0)</f>
        <v>0</v>
      </c>
    </row>
    <row r="175" spans="1:14" ht="28.5" customHeight="1">
      <c r="A175" s="2">
        <v>170</v>
      </c>
      <c r="B175" s="3"/>
      <c r="C175" s="48" t="str">
        <f t="shared" si="4"/>
        <v/>
      </c>
      <c r="D175" s="5" t="str">
        <f>IF(PhieuBauCu!$B$2&gt;0,IF(LEN($B175)=0,"",IF(AND($B175&gt;0,VALUE(SUBSTITUTE($B175,"1","0"))=$B175),1,0)),"")</f>
        <v/>
      </c>
      <c r="E175" s="5" t="str">
        <f>IF(PhieuBauCu!$B$2&gt;1,IF(LEN($B175)=0,"",IF(AND($B175&gt;0,VALUE(SUBSTITUTE($B175,"2","0"))=$B175),1,0)),"")</f>
        <v/>
      </c>
      <c r="F175" s="5" t="str">
        <f>IF(PhieuBauCu!$B$2&gt;2,IF(LEN($B175)=0,"",IF(AND($B175&gt;0,VALUE(SUBSTITUTE($B175,"3","0"))=$B175),1,0)),"")</f>
        <v/>
      </c>
      <c r="G175" s="5" t="str">
        <f>IF(PhieuBauCu!$B$2&gt;3,IF(LEN($B175)=0,"",IF(AND($B175&gt;0,VALUE(SUBSTITUTE($B175,"4","0"))=$B175),1,0)),"")</f>
        <v/>
      </c>
      <c r="H175" s="5" t="str">
        <f>IF(PhieuBauCu!$B$2&gt;4,IF(LEN($B175)=0,"",IF(AND($B175&gt;0,VALUE(SUBSTITUTE($B175,"5","0"))=$B175),1,0)),"")</f>
        <v/>
      </c>
      <c r="I175" s="5" t="str">
        <f>IF(PhieuBauCu!$B$2&gt;5,IF(LEN($B175)=0,"",IF(AND($B175&gt;0,VALUE(SUBSTITUTE($B175,"6","0"))=$B175),1,0)),"")</f>
        <v/>
      </c>
      <c r="J175" s="5" t="str">
        <f>IF(PhieuBauCu!$B$2&gt;6,IF(LEN($B175)=0,"",IF(AND($B175&gt;0,VALUE(SUBSTITUTE($B175,"7","0"))=$B175),1,0)),"")</f>
        <v/>
      </c>
      <c r="K175" s="5" t="str">
        <f>IF(PhieuBauCu!$B$2&gt;7,IF(LEN($B175)=0,"",IF(AND($B175&gt;0,VALUE(SUBSTITUTE($B175,"8","0"))=$B175),1,0)),"")</f>
        <v/>
      </c>
      <c r="L175" s="5" t="str">
        <f>IF(PhieuBauCu!$B$2&gt;8,IF(LEN($B175)=0,"",IF(AND($B175&gt;0,VALUE(SUBSTITUTE($B175,"9","0"))=$B175),1,0)),"")</f>
        <v/>
      </c>
      <c r="M175" s="9">
        <f t="shared" si="5"/>
        <v>0</v>
      </c>
      <c r="N175" s="36">
        <f>IF(AND(M175&lt;=PhieuBauCu!$B$13,M175&gt;=1),1,0)</f>
        <v>0</v>
      </c>
    </row>
    <row r="176" spans="1:14" ht="28.5" customHeight="1">
      <c r="A176" s="2">
        <v>171</v>
      </c>
      <c r="B176" s="3"/>
      <c r="C176" s="48" t="str">
        <f t="shared" si="4"/>
        <v/>
      </c>
      <c r="D176" s="5" t="str">
        <f>IF(PhieuBauCu!$B$2&gt;0,IF(LEN($B176)=0,"",IF(AND($B176&gt;0,VALUE(SUBSTITUTE($B176,"1","0"))=$B176),1,0)),"")</f>
        <v/>
      </c>
      <c r="E176" s="5" t="str">
        <f>IF(PhieuBauCu!$B$2&gt;1,IF(LEN($B176)=0,"",IF(AND($B176&gt;0,VALUE(SUBSTITUTE($B176,"2","0"))=$B176),1,0)),"")</f>
        <v/>
      </c>
      <c r="F176" s="5" t="str">
        <f>IF(PhieuBauCu!$B$2&gt;2,IF(LEN($B176)=0,"",IF(AND($B176&gt;0,VALUE(SUBSTITUTE($B176,"3","0"))=$B176),1,0)),"")</f>
        <v/>
      </c>
      <c r="G176" s="5" t="str">
        <f>IF(PhieuBauCu!$B$2&gt;3,IF(LEN($B176)=0,"",IF(AND($B176&gt;0,VALUE(SUBSTITUTE($B176,"4","0"))=$B176),1,0)),"")</f>
        <v/>
      </c>
      <c r="H176" s="5" t="str">
        <f>IF(PhieuBauCu!$B$2&gt;4,IF(LEN($B176)=0,"",IF(AND($B176&gt;0,VALUE(SUBSTITUTE($B176,"5","0"))=$B176),1,0)),"")</f>
        <v/>
      </c>
      <c r="I176" s="5" t="str">
        <f>IF(PhieuBauCu!$B$2&gt;5,IF(LEN($B176)=0,"",IF(AND($B176&gt;0,VALUE(SUBSTITUTE($B176,"6","0"))=$B176),1,0)),"")</f>
        <v/>
      </c>
      <c r="J176" s="5" t="str">
        <f>IF(PhieuBauCu!$B$2&gt;6,IF(LEN($B176)=0,"",IF(AND($B176&gt;0,VALUE(SUBSTITUTE($B176,"7","0"))=$B176),1,0)),"")</f>
        <v/>
      </c>
      <c r="K176" s="5" t="str">
        <f>IF(PhieuBauCu!$B$2&gt;7,IF(LEN($B176)=0,"",IF(AND($B176&gt;0,VALUE(SUBSTITUTE($B176,"8","0"))=$B176),1,0)),"")</f>
        <v/>
      </c>
      <c r="L176" s="5" t="str">
        <f>IF(PhieuBauCu!$B$2&gt;8,IF(LEN($B176)=0,"",IF(AND($B176&gt;0,VALUE(SUBSTITUTE($B176,"9","0"))=$B176),1,0)),"")</f>
        <v/>
      </c>
      <c r="M176" s="9">
        <f t="shared" si="5"/>
        <v>0</v>
      </c>
      <c r="N176" s="36">
        <f>IF(AND(M176&lt;=PhieuBauCu!$B$13,M176&gt;=1),1,0)</f>
        <v>0</v>
      </c>
    </row>
    <row r="177" spans="1:14" ht="28.5" customHeight="1">
      <c r="A177" s="2">
        <v>172</v>
      </c>
      <c r="B177" s="3"/>
      <c r="C177" s="48" t="str">
        <f t="shared" si="4"/>
        <v/>
      </c>
      <c r="D177" s="5" t="str">
        <f>IF(PhieuBauCu!$B$2&gt;0,IF(LEN($B177)=0,"",IF(AND($B177&gt;0,VALUE(SUBSTITUTE($B177,"1","0"))=$B177),1,0)),"")</f>
        <v/>
      </c>
      <c r="E177" s="5" t="str">
        <f>IF(PhieuBauCu!$B$2&gt;1,IF(LEN($B177)=0,"",IF(AND($B177&gt;0,VALUE(SUBSTITUTE($B177,"2","0"))=$B177),1,0)),"")</f>
        <v/>
      </c>
      <c r="F177" s="5" t="str">
        <f>IF(PhieuBauCu!$B$2&gt;2,IF(LEN($B177)=0,"",IF(AND($B177&gt;0,VALUE(SUBSTITUTE($B177,"3","0"))=$B177),1,0)),"")</f>
        <v/>
      </c>
      <c r="G177" s="5" t="str">
        <f>IF(PhieuBauCu!$B$2&gt;3,IF(LEN($B177)=0,"",IF(AND($B177&gt;0,VALUE(SUBSTITUTE($B177,"4","0"))=$B177),1,0)),"")</f>
        <v/>
      </c>
      <c r="H177" s="5" t="str">
        <f>IF(PhieuBauCu!$B$2&gt;4,IF(LEN($B177)=0,"",IF(AND($B177&gt;0,VALUE(SUBSTITUTE($B177,"5","0"))=$B177),1,0)),"")</f>
        <v/>
      </c>
      <c r="I177" s="5" t="str">
        <f>IF(PhieuBauCu!$B$2&gt;5,IF(LEN($B177)=0,"",IF(AND($B177&gt;0,VALUE(SUBSTITUTE($B177,"6","0"))=$B177),1,0)),"")</f>
        <v/>
      </c>
      <c r="J177" s="5" t="str">
        <f>IF(PhieuBauCu!$B$2&gt;6,IF(LEN($B177)=0,"",IF(AND($B177&gt;0,VALUE(SUBSTITUTE($B177,"7","0"))=$B177),1,0)),"")</f>
        <v/>
      </c>
      <c r="K177" s="5" t="str">
        <f>IF(PhieuBauCu!$B$2&gt;7,IF(LEN($B177)=0,"",IF(AND($B177&gt;0,VALUE(SUBSTITUTE($B177,"8","0"))=$B177),1,0)),"")</f>
        <v/>
      </c>
      <c r="L177" s="5" t="str">
        <f>IF(PhieuBauCu!$B$2&gt;8,IF(LEN($B177)=0,"",IF(AND($B177&gt;0,VALUE(SUBSTITUTE($B177,"9","0"))=$B177),1,0)),"")</f>
        <v/>
      </c>
      <c r="M177" s="9">
        <f t="shared" si="5"/>
        <v>0</v>
      </c>
      <c r="N177" s="36">
        <f>IF(AND(M177&lt;=PhieuBauCu!$B$13,M177&gt;=1),1,0)</f>
        <v>0</v>
      </c>
    </row>
    <row r="178" spans="1:14" ht="28.5" customHeight="1">
      <c r="A178" s="2">
        <v>173</v>
      </c>
      <c r="B178" s="3"/>
      <c r="C178" s="48" t="str">
        <f t="shared" si="4"/>
        <v/>
      </c>
      <c r="D178" s="5" t="str">
        <f>IF(PhieuBauCu!$B$2&gt;0,IF(LEN($B178)=0,"",IF(AND($B178&gt;0,VALUE(SUBSTITUTE($B178,"1","0"))=$B178),1,0)),"")</f>
        <v/>
      </c>
      <c r="E178" s="5" t="str">
        <f>IF(PhieuBauCu!$B$2&gt;1,IF(LEN($B178)=0,"",IF(AND($B178&gt;0,VALUE(SUBSTITUTE($B178,"2","0"))=$B178),1,0)),"")</f>
        <v/>
      </c>
      <c r="F178" s="5" t="str">
        <f>IF(PhieuBauCu!$B$2&gt;2,IF(LEN($B178)=0,"",IF(AND($B178&gt;0,VALUE(SUBSTITUTE($B178,"3","0"))=$B178),1,0)),"")</f>
        <v/>
      </c>
      <c r="G178" s="5" t="str">
        <f>IF(PhieuBauCu!$B$2&gt;3,IF(LEN($B178)=0,"",IF(AND($B178&gt;0,VALUE(SUBSTITUTE($B178,"4","0"))=$B178),1,0)),"")</f>
        <v/>
      </c>
      <c r="H178" s="5" t="str">
        <f>IF(PhieuBauCu!$B$2&gt;4,IF(LEN($B178)=0,"",IF(AND($B178&gt;0,VALUE(SUBSTITUTE($B178,"5","0"))=$B178),1,0)),"")</f>
        <v/>
      </c>
      <c r="I178" s="5" t="str">
        <f>IF(PhieuBauCu!$B$2&gt;5,IF(LEN($B178)=0,"",IF(AND($B178&gt;0,VALUE(SUBSTITUTE($B178,"6","0"))=$B178),1,0)),"")</f>
        <v/>
      </c>
      <c r="J178" s="5" t="str">
        <f>IF(PhieuBauCu!$B$2&gt;6,IF(LEN($B178)=0,"",IF(AND($B178&gt;0,VALUE(SUBSTITUTE($B178,"7","0"))=$B178),1,0)),"")</f>
        <v/>
      </c>
      <c r="K178" s="5" t="str">
        <f>IF(PhieuBauCu!$B$2&gt;7,IF(LEN($B178)=0,"",IF(AND($B178&gt;0,VALUE(SUBSTITUTE($B178,"8","0"))=$B178),1,0)),"")</f>
        <v/>
      </c>
      <c r="L178" s="5" t="str">
        <f>IF(PhieuBauCu!$B$2&gt;8,IF(LEN($B178)=0,"",IF(AND($B178&gt;0,VALUE(SUBSTITUTE($B178,"9","0"))=$B178),1,0)),"")</f>
        <v/>
      </c>
      <c r="M178" s="9">
        <f t="shared" si="5"/>
        <v>0</v>
      </c>
      <c r="N178" s="36">
        <f>IF(AND(M178&lt;=PhieuBauCu!$B$13,M178&gt;=1),1,0)</f>
        <v>0</v>
      </c>
    </row>
    <row r="179" spans="1:14" ht="28.5" customHeight="1">
      <c r="A179" s="2">
        <v>174</v>
      </c>
      <c r="B179" s="3"/>
      <c r="C179" s="48" t="str">
        <f t="shared" si="4"/>
        <v/>
      </c>
      <c r="D179" s="5" t="str">
        <f>IF(PhieuBauCu!$B$2&gt;0,IF(LEN($B179)=0,"",IF(AND($B179&gt;0,VALUE(SUBSTITUTE($B179,"1","0"))=$B179),1,0)),"")</f>
        <v/>
      </c>
      <c r="E179" s="5" t="str">
        <f>IF(PhieuBauCu!$B$2&gt;1,IF(LEN($B179)=0,"",IF(AND($B179&gt;0,VALUE(SUBSTITUTE($B179,"2","0"))=$B179),1,0)),"")</f>
        <v/>
      </c>
      <c r="F179" s="5" t="str">
        <f>IF(PhieuBauCu!$B$2&gt;2,IF(LEN($B179)=0,"",IF(AND($B179&gt;0,VALUE(SUBSTITUTE($B179,"3","0"))=$B179),1,0)),"")</f>
        <v/>
      </c>
      <c r="G179" s="5" t="str">
        <f>IF(PhieuBauCu!$B$2&gt;3,IF(LEN($B179)=0,"",IF(AND($B179&gt;0,VALUE(SUBSTITUTE($B179,"4","0"))=$B179),1,0)),"")</f>
        <v/>
      </c>
      <c r="H179" s="5" t="str">
        <f>IF(PhieuBauCu!$B$2&gt;4,IF(LEN($B179)=0,"",IF(AND($B179&gt;0,VALUE(SUBSTITUTE($B179,"5","0"))=$B179),1,0)),"")</f>
        <v/>
      </c>
      <c r="I179" s="5" t="str">
        <f>IF(PhieuBauCu!$B$2&gt;5,IF(LEN($B179)=0,"",IF(AND($B179&gt;0,VALUE(SUBSTITUTE($B179,"6","0"))=$B179),1,0)),"")</f>
        <v/>
      </c>
      <c r="J179" s="5" t="str">
        <f>IF(PhieuBauCu!$B$2&gt;6,IF(LEN($B179)=0,"",IF(AND($B179&gt;0,VALUE(SUBSTITUTE($B179,"7","0"))=$B179),1,0)),"")</f>
        <v/>
      </c>
      <c r="K179" s="5" t="str">
        <f>IF(PhieuBauCu!$B$2&gt;7,IF(LEN($B179)=0,"",IF(AND($B179&gt;0,VALUE(SUBSTITUTE($B179,"8","0"))=$B179),1,0)),"")</f>
        <v/>
      </c>
      <c r="L179" s="5" t="str">
        <f>IF(PhieuBauCu!$B$2&gt;8,IF(LEN($B179)=0,"",IF(AND($B179&gt;0,VALUE(SUBSTITUTE($B179,"9","0"))=$B179),1,0)),"")</f>
        <v/>
      </c>
      <c r="M179" s="9">
        <f t="shared" si="5"/>
        <v>0</v>
      </c>
      <c r="N179" s="36">
        <f>IF(AND(M179&lt;=PhieuBauCu!$B$13,M179&gt;=1),1,0)</f>
        <v>0</v>
      </c>
    </row>
    <row r="180" spans="1:14" ht="28.5" customHeight="1">
      <c r="A180" s="2">
        <v>175</v>
      </c>
      <c r="B180" s="3"/>
      <c r="C180" s="48" t="str">
        <f t="shared" si="4"/>
        <v/>
      </c>
      <c r="D180" s="5" t="str">
        <f>IF(PhieuBauCu!$B$2&gt;0,IF(LEN($B180)=0,"",IF(AND($B180&gt;0,VALUE(SUBSTITUTE($B180,"1","0"))=$B180),1,0)),"")</f>
        <v/>
      </c>
      <c r="E180" s="5" t="str">
        <f>IF(PhieuBauCu!$B$2&gt;1,IF(LEN($B180)=0,"",IF(AND($B180&gt;0,VALUE(SUBSTITUTE($B180,"2","0"))=$B180),1,0)),"")</f>
        <v/>
      </c>
      <c r="F180" s="5" t="str">
        <f>IF(PhieuBauCu!$B$2&gt;2,IF(LEN($B180)=0,"",IF(AND($B180&gt;0,VALUE(SUBSTITUTE($B180,"3","0"))=$B180),1,0)),"")</f>
        <v/>
      </c>
      <c r="G180" s="5" t="str">
        <f>IF(PhieuBauCu!$B$2&gt;3,IF(LEN($B180)=0,"",IF(AND($B180&gt;0,VALUE(SUBSTITUTE($B180,"4","0"))=$B180),1,0)),"")</f>
        <v/>
      </c>
      <c r="H180" s="5" t="str">
        <f>IF(PhieuBauCu!$B$2&gt;4,IF(LEN($B180)=0,"",IF(AND($B180&gt;0,VALUE(SUBSTITUTE($B180,"5","0"))=$B180),1,0)),"")</f>
        <v/>
      </c>
      <c r="I180" s="5" t="str">
        <f>IF(PhieuBauCu!$B$2&gt;5,IF(LEN($B180)=0,"",IF(AND($B180&gt;0,VALUE(SUBSTITUTE($B180,"6","0"))=$B180),1,0)),"")</f>
        <v/>
      </c>
      <c r="J180" s="5" t="str">
        <f>IF(PhieuBauCu!$B$2&gt;6,IF(LEN($B180)=0,"",IF(AND($B180&gt;0,VALUE(SUBSTITUTE($B180,"7","0"))=$B180),1,0)),"")</f>
        <v/>
      </c>
      <c r="K180" s="5" t="str">
        <f>IF(PhieuBauCu!$B$2&gt;7,IF(LEN($B180)=0,"",IF(AND($B180&gt;0,VALUE(SUBSTITUTE($B180,"8","0"))=$B180),1,0)),"")</f>
        <v/>
      </c>
      <c r="L180" s="5" t="str">
        <f>IF(PhieuBauCu!$B$2&gt;8,IF(LEN($B180)=0,"",IF(AND($B180&gt;0,VALUE(SUBSTITUTE($B180,"9","0"))=$B180),1,0)),"")</f>
        <v/>
      </c>
      <c r="M180" s="9">
        <f t="shared" si="5"/>
        <v>0</v>
      </c>
      <c r="N180" s="36">
        <f>IF(AND(M180&lt;=PhieuBauCu!$B$13,M180&gt;=1),1,0)</f>
        <v>0</v>
      </c>
    </row>
    <row r="181" spans="1:14" ht="28.5" customHeight="1">
      <c r="A181" s="2">
        <v>176</v>
      </c>
      <c r="B181" s="3"/>
      <c r="C181" s="48" t="str">
        <f t="shared" si="4"/>
        <v/>
      </c>
      <c r="D181" s="5" t="str">
        <f>IF(PhieuBauCu!$B$2&gt;0,IF(LEN($B181)=0,"",IF(AND($B181&gt;0,VALUE(SUBSTITUTE($B181,"1","0"))=$B181),1,0)),"")</f>
        <v/>
      </c>
      <c r="E181" s="5" t="str">
        <f>IF(PhieuBauCu!$B$2&gt;1,IF(LEN($B181)=0,"",IF(AND($B181&gt;0,VALUE(SUBSTITUTE($B181,"2","0"))=$B181),1,0)),"")</f>
        <v/>
      </c>
      <c r="F181" s="5" t="str">
        <f>IF(PhieuBauCu!$B$2&gt;2,IF(LEN($B181)=0,"",IF(AND($B181&gt;0,VALUE(SUBSTITUTE($B181,"3","0"))=$B181),1,0)),"")</f>
        <v/>
      </c>
      <c r="G181" s="5" t="str">
        <f>IF(PhieuBauCu!$B$2&gt;3,IF(LEN($B181)=0,"",IF(AND($B181&gt;0,VALUE(SUBSTITUTE($B181,"4","0"))=$B181),1,0)),"")</f>
        <v/>
      </c>
      <c r="H181" s="5" t="str">
        <f>IF(PhieuBauCu!$B$2&gt;4,IF(LEN($B181)=0,"",IF(AND($B181&gt;0,VALUE(SUBSTITUTE($B181,"5","0"))=$B181),1,0)),"")</f>
        <v/>
      </c>
      <c r="I181" s="5" t="str">
        <f>IF(PhieuBauCu!$B$2&gt;5,IF(LEN($B181)=0,"",IF(AND($B181&gt;0,VALUE(SUBSTITUTE($B181,"6","0"))=$B181),1,0)),"")</f>
        <v/>
      </c>
      <c r="J181" s="5" t="str">
        <f>IF(PhieuBauCu!$B$2&gt;6,IF(LEN($B181)=0,"",IF(AND($B181&gt;0,VALUE(SUBSTITUTE($B181,"7","0"))=$B181),1,0)),"")</f>
        <v/>
      </c>
      <c r="K181" s="5" t="str">
        <f>IF(PhieuBauCu!$B$2&gt;7,IF(LEN($B181)=0,"",IF(AND($B181&gt;0,VALUE(SUBSTITUTE($B181,"8","0"))=$B181),1,0)),"")</f>
        <v/>
      </c>
      <c r="L181" s="5" t="str">
        <f>IF(PhieuBauCu!$B$2&gt;8,IF(LEN($B181)=0,"",IF(AND($B181&gt;0,VALUE(SUBSTITUTE($B181,"9","0"))=$B181),1,0)),"")</f>
        <v/>
      </c>
      <c r="M181" s="9">
        <f t="shared" si="5"/>
        <v>0</v>
      </c>
      <c r="N181" s="36">
        <f>IF(AND(M181&lt;=PhieuBauCu!$B$13,M181&gt;=1),1,0)</f>
        <v>0</v>
      </c>
    </row>
    <row r="182" spans="1:14" ht="28.5" customHeight="1">
      <c r="A182" s="2">
        <v>177</v>
      </c>
      <c r="B182" s="3"/>
      <c r="C182" s="48" t="str">
        <f t="shared" si="4"/>
        <v/>
      </c>
      <c r="D182" s="5" t="str">
        <f>IF(PhieuBauCu!$B$2&gt;0,IF(LEN($B182)=0,"",IF(AND($B182&gt;0,VALUE(SUBSTITUTE($B182,"1","0"))=$B182),1,0)),"")</f>
        <v/>
      </c>
      <c r="E182" s="5" t="str">
        <f>IF(PhieuBauCu!$B$2&gt;1,IF(LEN($B182)=0,"",IF(AND($B182&gt;0,VALUE(SUBSTITUTE($B182,"2","0"))=$B182),1,0)),"")</f>
        <v/>
      </c>
      <c r="F182" s="5" t="str">
        <f>IF(PhieuBauCu!$B$2&gt;2,IF(LEN($B182)=0,"",IF(AND($B182&gt;0,VALUE(SUBSTITUTE($B182,"3","0"))=$B182),1,0)),"")</f>
        <v/>
      </c>
      <c r="G182" s="5" t="str">
        <f>IF(PhieuBauCu!$B$2&gt;3,IF(LEN($B182)=0,"",IF(AND($B182&gt;0,VALUE(SUBSTITUTE($B182,"4","0"))=$B182),1,0)),"")</f>
        <v/>
      </c>
      <c r="H182" s="5" t="str">
        <f>IF(PhieuBauCu!$B$2&gt;4,IF(LEN($B182)=0,"",IF(AND($B182&gt;0,VALUE(SUBSTITUTE($B182,"5","0"))=$B182),1,0)),"")</f>
        <v/>
      </c>
      <c r="I182" s="5" t="str">
        <f>IF(PhieuBauCu!$B$2&gt;5,IF(LEN($B182)=0,"",IF(AND($B182&gt;0,VALUE(SUBSTITUTE($B182,"6","0"))=$B182),1,0)),"")</f>
        <v/>
      </c>
      <c r="J182" s="5" t="str">
        <f>IF(PhieuBauCu!$B$2&gt;6,IF(LEN($B182)=0,"",IF(AND($B182&gt;0,VALUE(SUBSTITUTE($B182,"7","0"))=$B182),1,0)),"")</f>
        <v/>
      </c>
      <c r="K182" s="5" t="str">
        <f>IF(PhieuBauCu!$B$2&gt;7,IF(LEN($B182)=0,"",IF(AND($B182&gt;0,VALUE(SUBSTITUTE($B182,"8","0"))=$B182),1,0)),"")</f>
        <v/>
      </c>
      <c r="L182" s="5" t="str">
        <f>IF(PhieuBauCu!$B$2&gt;8,IF(LEN($B182)=0,"",IF(AND($B182&gt;0,VALUE(SUBSTITUTE($B182,"9","0"))=$B182),1,0)),"")</f>
        <v/>
      </c>
      <c r="M182" s="9">
        <f t="shared" si="5"/>
        <v>0</v>
      </c>
      <c r="N182" s="36">
        <f>IF(AND(M182&lt;=PhieuBauCu!$B$13,M182&gt;=1),1,0)</f>
        <v>0</v>
      </c>
    </row>
    <row r="183" spans="1:14" ht="28.5" customHeight="1">
      <c r="A183" s="2">
        <v>178</v>
      </c>
      <c r="B183" s="3"/>
      <c r="C183" s="48" t="str">
        <f t="shared" si="4"/>
        <v/>
      </c>
      <c r="D183" s="5" t="str">
        <f>IF(PhieuBauCu!$B$2&gt;0,IF(LEN($B183)=0,"",IF(AND($B183&gt;0,VALUE(SUBSTITUTE($B183,"1","0"))=$B183),1,0)),"")</f>
        <v/>
      </c>
      <c r="E183" s="5" t="str">
        <f>IF(PhieuBauCu!$B$2&gt;1,IF(LEN($B183)=0,"",IF(AND($B183&gt;0,VALUE(SUBSTITUTE($B183,"2","0"))=$B183),1,0)),"")</f>
        <v/>
      </c>
      <c r="F183" s="5" t="str">
        <f>IF(PhieuBauCu!$B$2&gt;2,IF(LEN($B183)=0,"",IF(AND($B183&gt;0,VALUE(SUBSTITUTE($B183,"3","0"))=$B183),1,0)),"")</f>
        <v/>
      </c>
      <c r="G183" s="5" t="str">
        <f>IF(PhieuBauCu!$B$2&gt;3,IF(LEN($B183)=0,"",IF(AND($B183&gt;0,VALUE(SUBSTITUTE($B183,"4","0"))=$B183),1,0)),"")</f>
        <v/>
      </c>
      <c r="H183" s="5" t="str">
        <f>IF(PhieuBauCu!$B$2&gt;4,IF(LEN($B183)=0,"",IF(AND($B183&gt;0,VALUE(SUBSTITUTE($B183,"5","0"))=$B183),1,0)),"")</f>
        <v/>
      </c>
      <c r="I183" s="5" t="str">
        <f>IF(PhieuBauCu!$B$2&gt;5,IF(LEN($B183)=0,"",IF(AND($B183&gt;0,VALUE(SUBSTITUTE($B183,"6","0"))=$B183),1,0)),"")</f>
        <v/>
      </c>
      <c r="J183" s="5" t="str">
        <f>IF(PhieuBauCu!$B$2&gt;6,IF(LEN($B183)=0,"",IF(AND($B183&gt;0,VALUE(SUBSTITUTE($B183,"7","0"))=$B183),1,0)),"")</f>
        <v/>
      </c>
      <c r="K183" s="5" t="str">
        <f>IF(PhieuBauCu!$B$2&gt;7,IF(LEN($B183)=0,"",IF(AND($B183&gt;0,VALUE(SUBSTITUTE($B183,"8","0"))=$B183),1,0)),"")</f>
        <v/>
      </c>
      <c r="L183" s="5" t="str">
        <f>IF(PhieuBauCu!$B$2&gt;8,IF(LEN($B183)=0,"",IF(AND($B183&gt;0,VALUE(SUBSTITUTE($B183,"9","0"))=$B183),1,0)),"")</f>
        <v/>
      </c>
      <c r="M183" s="9">
        <f t="shared" si="5"/>
        <v>0</v>
      </c>
      <c r="N183" s="36">
        <f>IF(AND(M183&lt;=PhieuBauCu!$B$13,M183&gt;=1),1,0)</f>
        <v>0</v>
      </c>
    </row>
    <row r="184" spans="1:14" ht="28.5" customHeight="1">
      <c r="A184" s="2">
        <v>179</v>
      </c>
      <c r="B184" s="3"/>
      <c r="C184" s="48" t="str">
        <f t="shared" si="4"/>
        <v/>
      </c>
      <c r="D184" s="5" t="str">
        <f>IF(PhieuBauCu!$B$2&gt;0,IF(LEN($B184)=0,"",IF(AND($B184&gt;0,VALUE(SUBSTITUTE($B184,"1","0"))=$B184),1,0)),"")</f>
        <v/>
      </c>
      <c r="E184" s="5" t="str">
        <f>IF(PhieuBauCu!$B$2&gt;1,IF(LEN($B184)=0,"",IF(AND($B184&gt;0,VALUE(SUBSTITUTE($B184,"2","0"))=$B184),1,0)),"")</f>
        <v/>
      </c>
      <c r="F184" s="5" t="str">
        <f>IF(PhieuBauCu!$B$2&gt;2,IF(LEN($B184)=0,"",IF(AND($B184&gt;0,VALUE(SUBSTITUTE($B184,"3","0"))=$B184),1,0)),"")</f>
        <v/>
      </c>
      <c r="G184" s="5" t="str">
        <f>IF(PhieuBauCu!$B$2&gt;3,IF(LEN($B184)=0,"",IF(AND($B184&gt;0,VALUE(SUBSTITUTE($B184,"4","0"))=$B184),1,0)),"")</f>
        <v/>
      </c>
      <c r="H184" s="5" t="str">
        <f>IF(PhieuBauCu!$B$2&gt;4,IF(LEN($B184)=0,"",IF(AND($B184&gt;0,VALUE(SUBSTITUTE($B184,"5","0"))=$B184),1,0)),"")</f>
        <v/>
      </c>
      <c r="I184" s="5" t="str">
        <f>IF(PhieuBauCu!$B$2&gt;5,IF(LEN($B184)=0,"",IF(AND($B184&gt;0,VALUE(SUBSTITUTE($B184,"6","0"))=$B184),1,0)),"")</f>
        <v/>
      </c>
      <c r="J184" s="5" t="str">
        <f>IF(PhieuBauCu!$B$2&gt;6,IF(LEN($B184)=0,"",IF(AND($B184&gt;0,VALUE(SUBSTITUTE($B184,"7","0"))=$B184),1,0)),"")</f>
        <v/>
      </c>
      <c r="K184" s="5" t="str">
        <f>IF(PhieuBauCu!$B$2&gt;7,IF(LEN($B184)=0,"",IF(AND($B184&gt;0,VALUE(SUBSTITUTE($B184,"8","0"))=$B184),1,0)),"")</f>
        <v/>
      </c>
      <c r="L184" s="5" t="str">
        <f>IF(PhieuBauCu!$B$2&gt;8,IF(LEN($B184)=0,"",IF(AND($B184&gt;0,VALUE(SUBSTITUTE($B184,"9","0"))=$B184),1,0)),"")</f>
        <v/>
      </c>
      <c r="M184" s="9">
        <f t="shared" si="5"/>
        <v>0</v>
      </c>
      <c r="N184" s="36">
        <f>IF(AND(M184&lt;=PhieuBauCu!$B$13,M184&gt;=1),1,0)</f>
        <v>0</v>
      </c>
    </row>
    <row r="185" spans="1:14" ht="28.5" customHeight="1">
      <c r="A185" s="2">
        <v>180</v>
      </c>
      <c r="B185" s="3"/>
      <c r="C185" s="48" t="str">
        <f t="shared" si="4"/>
        <v/>
      </c>
      <c r="D185" s="5" t="str">
        <f>IF(PhieuBauCu!$B$2&gt;0,IF(LEN($B185)=0,"",IF(AND($B185&gt;0,VALUE(SUBSTITUTE($B185,"1","0"))=$B185),1,0)),"")</f>
        <v/>
      </c>
      <c r="E185" s="5" t="str">
        <f>IF(PhieuBauCu!$B$2&gt;1,IF(LEN($B185)=0,"",IF(AND($B185&gt;0,VALUE(SUBSTITUTE($B185,"2","0"))=$B185),1,0)),"")</f>
        <v/>
      </c>
      <c r="F185" s="5" t="str">
        <f>IF(PhieuBauCu!$B$2&gt;2,IF(LEN($B185)=0,"",IF(AND($B185&gt;0,VALUE(SUBSTITUTE($B185,"3","0"))=$B185),1,0)),"")</f>
        <v/>
      </c>
      <c r="G185" s="5" t="str">
        <f>IF(PhieuBauCu!$B$2&gt;3,IF(LEN($B185)=0,"",IF(AND($B185&gt;0,VALUE(SUBSTITUTE($B185,"4","0"))=$B185),1,0)),"")</f>
        <v/>
      </c>
      <c r="H185" s="5" t="str">
        <f>IF(PhieuBauCu!$B$2&gt;4,IF(LEN($B185)=0,"",IF(AND($B185&gt;0,VALUE(SUBSTITUTE($B185,"5","0"))=$B185),1,0)),"")</f>
        <v/>
      </c>
      <c r="I185" s="5" t="str">
        <f>IF(PhieuBauCu!$B$2&gt;5,IF(LEN($B185)=0,"",IF(AND($B185&gt;0,VALUE(SUBSTITUTE($B185,"6","0"))=$B185),1,0)),"")</f>
        <v/>
      </c>
      <c r="J185" s="5" t="str">
        <f>IF(PhieuBauCu!$B$2&gt;6,IF(LEN($B185)=0,"",IF(AND($B185&gt;0,VALUE(SUBSTITUTE($B185,"7","0"))=$B185),1,0)),"")</f>
        <v/>
      </c>
      <c r="K185" s="5" t="str">
        <f>IF(PhieuBauCu!$B$2&gt;7,IF(LEN($B185)=0,"",IF(AND($B185&gt;0,VALUE(SUBSTITUTE($B185,"8","0"))=$B185),1,0)),"")</f>
        <v/>
      </c>
      <c r="L185" s="5" t="str">
        <f>IF(PhieuBauCu!$B$2&gt;8,IF(LEN($B185)=0,"",IF(AND($B185&gt;0,VALUE(SUBSTITUTE($B185,"9","0"))=$B185),1,0)),"")</f>
        <v/>
      </c>
      <c r="M185" s="9">
        <f t="shared" si="5"/>
        <v>0</v>
      </c>
      <c r="N185" s="36">
        <f>IF(AND(M185&lt;=PhieuBauCu!$B$13,M185&gt;=1),1,0)</f>
        <v>0</v>
      </c>
    </row>
    <row r="186" spans="1:14" ht="28.5" customHeight="1">
      <c r="A186" s="2">
        <v>181</v>
      </c>
      <c r="B186" s="3"/>
      <c r="C186" s="48" t="str">
        <f t="shared" si="4"/>
        <v/>
      </c>
      <c r="D186" s="5" t="str">
        <f>IF(PhieuBauCu!$B$2&gt;0,IF(LEN($B186)=0,"",IF(AND($B186&gt;0,VALUE(SUBSTITUTE($B186,"1","0"))=$B186),1,0)),"")</f>
        <v/>
      </c>
      <c r="E186" s="5" t="str">
        <f>IF(PhieuBauCu!$B$2&gt;1,IF(LEN($B186)=0,"",IF(AND($B186&gt;0,VALUE(SUBSTITUTE($B186,"2","0"))=$B186),1,0)),"")</f>
        <v/>
      </c>
      <c r="F186" s="5" t="str">
        <f>IF(PhieuBauCu!$B$2&gt;2,IF(LEN($B186)=0,"",IF(AND($B186&gt;0,VALUE(SUBSTITUTE($B186,"3","0"))=$B186),1,0)),"")</f>
        <v/>
      </c>
      <c r="G186" s="5" t="str">
        <f>IF(PhieuBauCu!$B$2&gt;3,IF(LEN($B186)=0,"",IF(AND($B186&gt;0,VALUE(SUBSTITUTE($B186,"4","0"))=$B186),1,0)),"")</f>
        <v/>
      </c>
      <c r="H186" s="5" t="str">
        <f>IF(PhieuBauCu!$B$2&gt;4,IF(LEN($B186)=0,"",IF(AND($B186&gt;0,VALUE(SUBSTITUTE($B186,"5","0"))=$B186),1,0)),"")</f>
        <v/>
      </c>
      <c r="I186" s="5" t="str">
        <f>IF(PhieuBauCu!$B$2&gt;5,IF(LEN($B186)=0,"",IF(AND($B186&gt;0,VALUE(SUBSTITUTE($B186,"6","0"))=$B186),1,0)),"")</f>
        <v/>
      </c>
      <c r="J186" s="5" t="str">
        <f>IF(PhieuBauCu!$B$2&gt;6,IF(LEN($B186)=0,"",IF(AND($B186&gt;0,VALUE(SUBSTITUTE($B186,"7","0"))=$B186),1,0)),"")</f>
        <v/>
      </c>
      <c r="K186" s="5" t="str">
        <f>IF(PhieuBauCu!$B$2&gt;7,IF(LEN($B186)=0,"",IF(AND($B186&gt;0,VALUE(SUBSTITUTE($B186,"8","0"))=$B186),1,0)),"")</f>
        <v/>
      </c>
      <c r="L186" s="5" t="str">
        <f>IF(PhieuBauCu!$B$2&gt;8,IF(LEN($B186)=0,"",IF(AND($B186&gt;0,VALUE(SUBSTITUTE($B186,"9","0"))=$B186),1,0)),"")</f>
        <v/>
      </c>
      <c r="M186" s="9">
        <f t="shared" si="5"/>
        <v>0</v>
      </c>
      <c r="N186" s="36">
        <f>IF(AND(M186&lt;=PhieuBauCu!$B$13,M186&gt;=1),1,0)</f>
        <v>0</v>
      </c>
    </row>
    <row r="187" spans="1:14" ht="28.5" customHeight="1">
      <c r="A187" s="2">
        <v>182</v>
      </c>
      <c r="B187" s="3"/>
      <c r="C187" s="48" t="str">
        <f t="shared" si="4"/>
        <v/>
      </c>
      <c r="D187" s="5" t="str">
        <f>IF(PhieuBauCu!$B$2&gt;0,IF(LEN($B187)=0,"",IF(AND($B187&gt;0,VALUE(SUBSTITUTE($B187,"1","0"))=$B187),1,0)),"")</f>
        <v/>
      </c>
      <c r="E187" s="5" t="str">
        <f>IF(PhieuBauCu!$B$2&gt;1,IF(LEN($B187)=0,"",IF(AND($B187&gt;0,VALUE(SUBSTITUTE($B187,"2","0"))=$B187),1,0)),"")</f>
        <v/>
      </c>
      <c r="F187" s="5" t="str">
        <f>IF(PhieuBauCu!$B$2&gt;2,IF(LEN($B187)=0,"",IF(AND($B187&gt;0,VALUE(SUBSTITUTE($B187,"3","0"))=$B187),1,0)),"")</f>
        <v/>
      </c>
      <c r="G187" s="5" t="str">
        <f>IF(PhieuBauCu!$B$2&gt;3,IF(LEN($B187)=0,"",IF(AND($B187&gt;0,VALUE(SUBSTITUTE($B187,"4","0"))=$B187),1,0)),"")</f>
        <v/>
      </c>
      <c r="H187" s="5" t="str">
        <f>IF(PhieuBauCu!$B$2&gt;4,IF(LEN($B187)=0,"",IF(AND($B187&gt;0,VALUE(SUBSTITUTE($B187,"5","0"))=$B187),1,0)),"")</f>
        <v/>
      </c>
      <c r="I187" s="5" t="str">
        <f>IF(PhieuBauCu!$B$2&gt;5,IF(LEN($B187)=0,"",IF(AND($B187&gt;0,VALUE(SUBSTITUTE($B187,"6","0"))=$B187),1,0)),"")</f>
        <v/>
      </c>
      <c r="J187" s="5" t="str">
        <f>IF(PhieuBauCu!$B$2&gt;6,IF(LEN($B187)=0,"",IF(AND($B187&gt;0,VALUE(SUBSTITUTE($B187,"7","0"))=$B187),1,0)),"")</f>
        <v/>
      </c>
      <c r="K187" s="5" t="str">
        <f>IF(PhieuBauCu!$B$2&gt;7,IF(LEN($B187)=0,"",IF(AND($B187&gt;0,VALUE(SUBSTITUTE($B187,"8","0"))=$B187),1,0)),"")</f>
        <v/>
      </c>
      <c r="L187" s="5" t="str">
        <f>IF(PhieuBauCu!$B$2&gt;8,IF(LEN($B187)=0,"",IF(AND($B187&gt;0,VALUE(SUBSTITUTE($B187,"9","0"))=$B187),1,0)),"")</f>
        <v/>
      </c>
      <c r="M187" s="9">
        <f t="shared" si="5"/>
        <v>0</v>
      </c>
      <c r="N187" s="36">
        <f>IF(AND(M187&lt;=PhieuBauCu!$B$13,M187&gt;=1),1,0)</f>
        <v>0</v>
      </c>
    </row>
    <row r="188" spans="1:14" ht="28.5" customHeight="1">
      <c r="A188" s="2">
        <v>183</v>
      </c>
      <c r="B188" s="3"/>
      <c r="C188" s="48" t="str">
        <f t="shared" si="4"/>
        <v/>
      </c>
      <c r="D188" s="5" t="str">
        <f>IF(PhieuBauCu!$B$2&gt;0,IF(LEN($B188)=0,"",IF(AND($B188&gt;0,VALUE(SUBSTITUTE($B188,"1","0"))=$B188),1,0)),"")</f>
        <v/>
      </c>
      <c r="E188" s="5" t="str">
        <f>IF(PhieuBauCu!$B$2&gt;1,IF(LEN($B188)=0,"",IF(AND($B188&gt;0,VALUE(SUBSTITUTE($B188,"2","0"))=$B188),1,0)),"")</f>
        <v/>
      </c>
      <c r="F188" s="5" t="str">
        <f>IF(PhieuBauCu!$B$2&gt;2,IF(LEN($B188)=0,"",IF(AND($B188&gt;0,VALUE(SUBSTITUTE($B188,"3","0"))=$B188),1,0)),"")</f>
        <v/>
      </c>
      <c r="G188" s="5" t="str">
        <f>IF(PhieuBauCu!$B$2&gt;3,IF(LEN($B188)=0,"",IF(AND($B188&gt;0,VALUE(SUBSTITUTE($B188,"4","0"))=$B188),1,0)),"")</f>
        <v/>
      </c>
      <c r="H188" s="5" t="str">
        <f>IF(PhieuBauCu!$B$2&gt;4,IF(LEN($B188)=0,"",IF(AND($B188&gt;0,VALUE(SUBSTITUTE($B188,"5","0"))=$B188),1,0)),"")</f>
        <v/>
      </c>
      <c r="I188" s="5" t="str">
        <f>IF(PhieuBauCu!$B$2&gt;5,IF(LEN($B188)=0,"",IF(AND($B188&gt;0,VALUE(SUBSTITUTE($B188,"6","0"))=$B188),1,0)),"")</f>
        <v/>
      </c>
      <c r="J188" s="5" t="str">
        <f>IF(PhieuBauCu!$B$2&gt;6,IF(LEN($B188)=0,"",IF(AND($B188&gt;0,VALUE(SUBSTITUTE($B188,"7","0"))=$B188),1,0)),"")</f>
        <v/>
      </c>
      <c r="K188" s="5" t="str">
        <f>IF(PhieuBauCu!$B$2&gt;7,IF(LEN($B188)=0,"",IF(AND($B188&gt;0,VALUE(SUBSTITUTE($B188,"8","0"))=$B188),1,0)),"")</f>
        <v/>
      </c>
      <c r="L188" s="5" t="str">
        <f>IF(PhieuBauCu!$B$2&gt;8,IF(LEN($B188)=0,"",IF(AND($B188&gt;0,VALUE(SUBSTITUTE($B188,"9","0"))=$B188),1,0)),"")</f>
        <v/>
      </c>
      <c r="M188" s="9">
        <f t="shared" si="5"/>
        <v>0</v>
      </c>
      <c r="N188" s="36">
        <f>IF(AND(M188&lt;=PhieuBauCu!$B$13,M188&gt;=1),1,0)</f>
        <v>0</v>
      </c>
    </row>
    <row r="189" spans="1:14" ht="28.5" customHeight="1">
      <c r="A189" s="2">
        <v>184</v>
      </c>
      <c r="B189" s="3"/>
      <c r="C189" s="48" t="str">
        <f t="shared" si="4"/>
        <v/>
      </c>
      <c r="D189" s="5" t="str">
        <f>IF(PhieuBauCu!$B$2&gt;0,IF(LEN($B189)=0,"",IF(AND($B189&gt;0,VALUE(SUBSTITUTE($B189,"1","0"))=$B189),1,0)),"")</f>
        <v/>
      </c>
      <c r="E189" s="5" t="str">
        <f>IF(PhieuBauCu!$B$2&gt;1,IF(LEN($B189)=0,"",IF(AND($B189&gt;0,VALUE(SUBSTITUTE($B189,"2","0"))=$B189),1,0)),"")</f>
        <v/>
      </c>
      <c r="F189" s="5" t="str">
        <f>IF(PhieuBauCu!$B$2&gt;2,IF(LEN($B189)=0,"",IF(AND($B189&gt;0,VALUE(SUBSTITUTE($B189,"3","0"))=$B189),1,0)),"")</f>
        <v/>
      </c>
      <c r="G189" s="5" t="str">
        <f>IF(PhieuBauCu!$B$2&gt;3,IF(LEN($B189)=0,"",IF(AND($B189&gt;0,VALUE(SUBSTITUTE($B189,"4","0"))=$B189),1,0)),"")</f>
        <v/>
      </c>
      <c r="H189" s="5" t="str">
        <f>IF(PhieuBauCu!$B$2&gt;4,IF(LEN($B189)=0,"",IF(AND($B189&gt;0,VALUE(SUBSTITUTE($B189,"5","0"))=$B189),1,0)),"")</f>
        <v/>
      </c>
      <c r="I189" s="5" t="str">
        <f>IF(PhieuBauCu!$B$2&gt;5,IF(LEN($B189)=0,"",IF(AND($B189&gt;0,VALUE(SUBSTITUTE($B189,"6","0"))=$B189),1,0)),"")</f>
        <v/>
      </c>
      <c r="J189" s="5" t="str">
        <f>IF(PhieuBauCu!$B$2&gt;6,IF(LEN($B189)=0,"",IF(AND($B189&gt;0,VALUE(SUBSTITUTE($B189,"7","0"))=$B189),1,0)),"")</f>
        <v/>
      </c>
      <c r="K189" s="5" t="str">
        <f>IF(PhieuBauCu!$B$2&gt;7,IF(LEN($B189)=0,"",IF(AND($B189&gt;0,VALUE(SUBSTITUTE($B189,"8","0"))=$B189),1,0)),"")</f>
        <v/>
      </c>
      <c r="L189" s="5" t="str">
        <f>IF(PhieuBauCu!$B$2&gt;8,IF(LEN($B189)=0,"",IF(AND($B189&gt;0,VALUE(SUBSTITUTE($B189,"9","0"))=$B189),1,0)),"")</f>
        <v/>
      </c>
      <c r="M189" s="9">
        <f t="shared" si="5"/>
        <v>0</v>
      </c>
      <c r="N189" s="36">
        <f>IF(AND(M189&lt;=PhieuBauCu!$B$13,M189&gt;=1),1,0)</f>
        <v>0</v>
      </c>
    </row>
    <row r="190" spans="1:14" ht="28.5" customHeight="1">
      <c r="A190" s="2">
        <v>185</v>
      </c>
      <c r="B190" s="3"/>
      <c r="C190" s="48" t="str">
        <f t="shared" si="4"/>
        <v/>
      </c>
      <c r="D190" s="5" t="str">
        <f>IF(PhieuBauCu!$B$2&gt;0,IF(LEN($B190)=0,"",IF(AND($B190&gt;0,VALUE(SUBSTITUTE($B190,"1","0"))=$B190),1,0)),"")</f>
        <v/>
      </c>
      <c r="E190" s="5" t="str">
        <f>IF(PhieuBauCu!$B$2&gt;1,IF(LEN($B190)=0,"",IF(AND($B190&gt;0,VALUE(SUBSTITUTE($B190,"2","0"))=$B190),1,0)),"")</f>
        <v/>
      </c>
      <c r="F190" s="5" t="str">
        <f>IF(PhieuBauCu!$B$2&gt;2,IF(LEN($B190)=0,"",IF(AND($B190&gt;0,VALUE(SUBSTITUTE($B190,"3","0"))=$B190),1,0)),"")</f>
        <v/>
      </c>
      <c r="G190" s="5" t="str">
        <f>IF(PhieuBauCu!$B$2&gt;3,IF(LEN($B190)=0,"",IF(AND($B190&gt;0,VALUE(SUBSTITUTE($B190,"4","0"))=$B190),1,0)),"")</f>
        <v/>
      </c>
      <c r="H190" s="5" t="str">
        <f>IF(PhieuBauCu!$B$2&gt;4,IF(LEN($B190)=0,"",IF(AND($B190&gt;0,VALUE(SUBSTITUTE($B190,"5","0"))=$B190),1,0)),"")</f>
        <v/>
      </c>
      <c r="I190" s="5" t="str">
        <f>IF(PhieuBauCu!$B$2&gt;5,IF(LEN($B190)=0,"",IF(AND($B190&gt;0,VALUE(SUBSTITUTE($B190,"6","0"))=$B190),1,0)),"")</f>
        <v/>
      </c>
      <c r="J190" s="5" t="str">
        <f>IF(PhieuBauCu!$B$2&gt;6,IF(LEN($B190)=0,"",IF(AND($B190&gt;0,VALUE(SUBSTITUTE($B190,"7","0"))=$B190),1,0)),"")</f>
        <v/>
      </c>
      <c r="K190" s="5" t="str">
        <f>IF(PhieuBauCu!$B$2&gt;7,IF(LEN($B190)=0,"",IF(AND($B190&gt;0,VALUE(SUBSTITUTE($B190,"8","0"))=$B190),1,0)),"")</f>
        <v/>
      </c>
      <c r="L190" s="5" t="str">
        <f>IF(PhieuBauCu!$B$2&gt;8,IF(LEN($B190)=0,"",IF(AND($B190&gt;0,VALUE(SUBSTITUTE($B190,"9","0"))=$B190),1,0)),"")</f>
        <v/>
      </c>
      <c r="M190" s="9">
        <f t="shared" si="5"/>
        <v>0</v>
      </c>
      <c r="N190" s="36">
        <f>IF(AND(M190&lt;=PhieuBauCu!$B$13,M190&gt;=1),1,0)</f>
        <v>0</v>
      </c>
    </row>
    <row r="191" spans="1:14" ht="28.5" customHeight="1">
      <c r="A191" s="2">
        <v>186</v>
      </c>
      <c r="B191" s="3"/>
      <c r="C191" s="48" t="str">
        <f t="shared" si="4"/>
        <v/>
      </c>
      <c r="D191" s="5" t="str">
        <f>IF(PhieuBauCu!$B$2&gt;0,IF(LEN($B191)=0,"",IF(AND($B191&gt;0,VALUE(SUBSTITUTE($B191,"1","0"))=$B191),1,0)),"")</f>
        <v/>
      </c>
      <c r="E191" s="5" t="str">
        <f>IF(PhieuBauCu!$B$2&gt;1,IF(LEN($B191)=0,"",IF(AND($B191&gt;0,VALUE(SUBSTITUTE($B191,"2","0"))=$B191),1,0)),"")</f>
        <v/>
      </c>
      <c r="F191" s="5" t="str">
        <f>IF(PhieuBauCu!$B$2&gt;2,IF(LEN($B191)=0,"",IF(AND($B191&gt;0,VALUE(SUBSTITUTE($B191,"3","0"))=$B191),1,0)),"")</f>
        <v/>
      </c>
      <c r="G191" s="5" t="str">
        <f>IF(PhieuBauCu!$B$2&gt;3,IF(LEN($B191)=0,"",IF(AND($B191&gt;0,VALUE(SUBSTITUTE($B191,"4","0"))=$B191),1,0)),"")</f>
        <v/>
      </c>
      <c r="H191" s="5" t="str">
        <f>IF(PhieuBauCu!$B$2&gt;4,IF(LEN($B191)=0,"",IF(AND($B191&gt;0,VALUE(SUBSTITUTE($B191,"5","0"))=$B191),1,0)),"")</f>
        <v/>
      </c>
      <c r="I191" s="5" t="str">
        <f>IF(PhieuBauCu!$B$2&gt;5,IF(LEN($B191)=0,"",IF(AND($B191&gt;0,VALUE(SUBSTITUTE($B191,"6","0"))=$B191),1,0)),"")</f>
        <v/>
      </c>
      <c r="J191" s="5" t="str">
        <f>IF(PhieuBauCu!$B$2&gt;6,IF(LEN($B191)=0,"",IF(AND($B191&gt;0,VALUE(SUBSTITUTE($B191,"7","0"))=$B191),1,0)),"")</f>
        <v/>
      </c>
      <c r="K191" s="5" t="str">
        <f>IF(PhieuBauCu!$B$2&gt;7,IF(LEN($B191)=0,"",IF(AND($B191&gt;0,VALUE(SUBSTITUTE($B191,"8","0"))=$B191),1,0)),"")</f>
        <v/>
      </c>
      <c r="L191" s="5" t="str">
        <f>IF(PhieuBauCu!$B$2&gt;8,IF(LEN($B191)=0,"",IF(AND($B191&gt;0,VALUE(SUBSTITUTE($B191,"9","0"))=$B191),1,0)),"")</f>
        <v/>
      </c>
      <c r="M191" s="9">
        <f t="shared" si="5"/>
        <v>0</v>
      </c>
      <c r="N191" s="36">
        <f>IF(AND(M191&lt;=PhieuBauCu!$B$13,M191&gt;=1),1,0)</f>
        <v>0</v>
      </c>
    </row>
    <row r="192" spans="1:14" ht="28.5" customHeight="1">
      <c r="A192" s="2">
        <v>187</v>
      </c>
      <c r="B192" s="3"/>
      <c r="C192" s="48" t="str">
        <f t="shared" si="4"/>
        <v/>
      </c>
      <c r="D192" s="5" t="str">
        <f>IF(PhieuBauCu!$B$2&gt;0,IF(LEN($B192)=0,"",IF(AND($B192&gt;0,VALUE(SUBSTITUTE($B192,"1","0"))=$B192),1,0)),"")</f>
        <v/>
      </c>
      <c r="E192" s="5" t="str">
        <f>IF(PhieuBauCu!$B$2&gt;1,IF(LEN($B192)=0,"",IF(AND($B192&gt;0,VALUE(SUBSTITUTE($B192,"2","0"))=$B192),1,0)),"")</f>
        <v/>
      </c>
      <c r="F192" s="5" t="str">
        <f>IF(PhieuBauCu!$B$2&gt;2,IF(LEN($B192)=0,"",IF(AND($B192&gt;0,VALUE(SUBSTITUTE($B192,"3","0"))=$B192),1,0)),"")</f>
        <v/>
      </c>
      <c r="G192" s="5" t="str">
        <f>IF(PhieuBauCu!$B$2&gt;3,IF(LEN($B192)=0,"",IF(AND($B192&gt;0,VALUE(SUBSTITUTE($B192,"4","0"))=$B192),1,0)),"")</f>
        <v/>
      </c>
      <c r="H192" s="5" t="str">
        <f>IF(PhieuBauCu!$B$2&gt;4,IF(LEN($B192)=0,"",IF(AND($B192&gt;0,VALUE(SUBSTITUTE($B192,"5","0"))=$B192),1,0)),"")</f>
        <v/>
      </c>
      <c r="I192" s="5" t="str">
        <f>IF(PhieuBauCu!$B$2&gt;5,IF(LEN($B192)=0,"",IF(AND($B192&gt;0,VALUE(SUBSTITUTE($B192,"6","0"))=$B192),1,0)),"")</f>
        <v/>
      </c>
      <c r="J192" s="5" t="str">
        <f>IF(PhieuBauCu!$B$2&gt;6,IF(LEN($B192)=0,"",IF(AND($B192&gt;0,VALUE(SUBSTITUTE($B192,"7","0"))=$B192),1,0)),"")</f>
        <v/>
      </c>
      <c r="K192" s="5" t="str">
        <f>IF(PhieuBauCu!$B$2&gt;7,IF(LEN($B192)=0,"",IF(AND($B192&gt;0,VALUE(SUBSTITUTE($B192,"8","0"))=$B192),1,0)),"")</f>
        <v/>
      </c>
      <c r="L192" s="5" t="str">
        <f>IF(PhieuBauCu!$B$2&gt;8,IF(LEN($B192)=0,"",IF(AND($B192&gt;0,VALUE(SUBSTITUTE($B192,"9","0"))=$B192),1,0)),"")</f>
        <v/>
      </c>
      <c r="M192" s="9">
        <f t="shared" si="5"/>
        <v>0</v>
      </c>
      <c r="N192" s="36">
        <f>IF(AND(M192&lt;=PhieuBauCu!$B$13,M192&gt;=1),1,0)</f>
        <v>0</v>
      </c>
    </row>
    <row r="193" spans="1:14" ht="28.5" customHeight="1">
      <c r="A193" s="2">
        <v>188</v>
      </c>
      <c r="B193" s="3"/>
      <c r="C193" s="48" t="str">
        <f t="shared" si="4"/>
        <v/>
      </c>
      <c r="D193" s="5" t="str">
        <f>IF(PhieuBauCu!$B$2&gt;0,IF(LEN($B193)=0,"",IF(AND($B193&gt;0,VALUE(SUBSTITUTE($B193,"1","0"))=$B193),1,0)),"")</f>
        <v/>
      </c>
      <c r="E193" s="5" t="str">
        <f>IF(PhieuBauCu!$B$2&gt;1,IF(LEN($B193)=0,"",IF(AND($B193&gt;0,VALUE(SUBSTITUTE($B193,"2","0"))=$B193),1,0)),"")</f>
        <v/>
      </c>
      <c r="F193" s="5" t="str">
        <f>IF(PhieuBauCu!$B$2&gt;2,IF(LEN($B193)=0,"",IF(AND($B193&gt;0,VALUE(SUBSTITUTE($B193,"3","0"))=$B193),1,0)),"")</f>
        <v/>
      </c>
      <c r="G193" s="5" t="str">
        <f>IF(PhieuBauCu!$B$2&gt;3,IF(LEN($B193)=0,"",IF(AND($B193&gt;0,VALUE(SUBSTITUTE($B193,"4","0"))=$B193),1,0)),"")</f>
        <v/>
      </c>
      <c r="H193" s="5" t="str">
        <f>IF(PhieuBauCu!$B$2&gt;4,IF(LEN($B193)=0,"",IF(AND($B193&gt;0,VALUE(SUBSTITUTE($B193,"5","0"))=$B193),1,0)),"")</f>
        <v/>
      </c>
      <c r="I193" s="5" t="str">
        <f>IF(PhieuBauCu!$B$2&gt;5,IF(LEN($B193)=0,"",IF(AND($B193&gt;0,VALUE(SUBSTITUTE($B193,"6","0"))=$B193),1,0)),"")</f>
        <v/>
      </c>
      <c r="J193" s="5" t="str">
        <f>IF(PhieuBauCu!$B$2&gt;6,IF(LEN($B193)=0,"",IF(AND($B193&gt;0,VALUE(SUBSTITUTE($B193,"7","0"))=$B193),1,0)),"")</f>
        <v/>
      </c>
      <c r="K193" s="5" t="str">
        <f>IF(PhieuBauCu!$B$2&gt;7,IF(LEN($B193)=0,"",IF(AND($B193&gt;0,VALUE(SUBSTITUTE($B193,"8","0"))=$B193),1,0)),"")</f>
        <v/>
      </c>
      <c r="L193" s="5" t="str">
        <f>IF(PhieuBauCu!$B$2&gt;8,IF(LEN($B193)=0,"",IF(AND($B193&gt;0,VALUE(SUBSTITUTE($B193,"9","0"))=$B193),1,0)),"")</f>
        <v/>
      </c>
      <c r="M193" s="9">
        <f t="shared" si="5"/>
        <v>0</v>
      </c>
      <c r="N193" s="36">
        <f>IF(AND(M193&lt;=PhieuBauCu!$B$13,M193&gt;=1),1,0)</f>
        <v>0</v>
      </c>
    </row>
    <row r="194" spans="1:14" ht="28.5" customHeight="1">
      <c r="A194" s="2">
        <v>189</v>
      </c>
      <c r="B194" s="3"/>
      <c r="C194" s="48" t="str">
        <f t="shared" si="4"/>
        <v/>
      </c>
      <c r="D194" s="5" t="str">
        <f>IF(PhieuBauCu!$B$2&gt;0,IF(LEN($B194)=0,"",IF(AND($B194&gt;0,VALUE(SUBSTITUTE($B194,"1","0"))=$B194),1,0)),"")</f>
        <v/>
      </c>
      <c r="E194" s="5" t="str">
        <f>IF(PhieuBauCu!$B$2&gt;1,IF(LEN($B194)=0,"",IF(AND($B194&gt;0,VALUE(SUBSTITUTE($B194,"2","0"))=$B194),1,0)),"")</f>
        <v/>
      </c>
      <c r="F194" s="5" t="str">
        <f>IF(PhieuBauCu!$B$2&gt;2,IF(LEN($B194)=0,"",IF(AND($B194&gt;0,VALUE(SUBSTITUTE($B194,"3","0"))=$B194),1,0)),"")</f>
        <v/>
      </c>
      <c r="G194" s="5" t="str">
        <f>IF(PhieuBauCu!$B$2&gt;3,IF(LEN($B194)=0,"",IF(AND($B194&gt;0,VALUE(SUBSTITUTE($B194,"4","0"))=$B194),1,0)),"")</f>
        <v/>
      </c>
      <c r="H194" s="5" t="str">
        <f>IF(PhieuBauCu!$B$2&gt;4,IF(LEN($B194)=0,"",IF(AND($B194&gt;0,VALUE(SUBSTITUTE($B194,"5","0"))=$B194),1,0)),"")</f>
        <v/>
      </c>
      <c r="I194" s="5" t="str">
        <f>IF(PhieuBauCu!$B$2&gt;5,IF(LEN($B194)=0,"",IF(AND($B194&gt;0,VALUE(SUBSTITUTE($B194,"6","0"))=$B194),1,0)),"")</f>
        <v/>
      </c>
      <c r="J194" s="5" t="str">
        <f>IF(PhieuBauCu!$B$2&gt;6,IF(LEN($B194)=0,"",IF(AND($B194&gt;0,VALUE(SUBSTITUTE($B194,"7","0"))=$B194),1,0)),"")</f>
        <v/>
      </c>
      <c r="K194" s="5" t="str">
        <f>IF(PhieuBauCu!$B$2&gt;7,IF(LEN($B194)=0,"",IF(AND($B194&gt;0,VALUE(SUBSTITUTE($B194,"8","0"))=$B194),1,0)),"")</f>
        <v/>
      </c>
      <c r="L194" s="5" t="str">
        <f>IF(PhieuBauCu!$B$2&gt;8,IF(LEN($B194)=0,"",IF(AND($B194&gt;0,VALUE(SUBSTITUTE($B194,"9","0"))=$B194),1,0)),"")</f>
        <v/>
      </c>
      <c r="M194" s="9">
        <f t="shared" si="5"/>
        <v>0</v>
      </c>
      <c r="N194" s="36">
        <f>IF(AND(M194&lt;=PhieuBauCu!$B$13,M194&gt;=1),1,0)</f>
        <v>0</v>
      </c>
    </row>
    <row r="195" spans="1:14" ht="28.5" customHeight="1">
      <c r="A195" s="2">
        <v>190</v>
      </c>
      <c r="B195" s="3"/>
      <c r="C195" s="48" t="str">
        <f t="shared" si="4"/>
        <v/>
      </c>
      <c r="D195" s="5" t="str">
        <f>IF(PhieuBauCu!$B$2&gt;0,IF(LEN($B195)=0,"",IF(AND($B195&gt;0,VALUE(SUBSTITUTE($B195,"1","0"))=$B195),1,0)),"")</f>
        <v/>
      </c>
      <c r="E195" s="5" t="str">
        <f>IF(PhieuBauCu!$B$2&gt;1,IF(LEN($B195)=0,"",IF(AND($B195&gt;0,VALUE(SUBSTITUTE($B195,"2","0"))=$B195),1,0)),"")</f>
        <v/>
      </c>
      <c r="F195" s="5" t="str">
        <f>IF(PhieuBauCu!$B$2&gt;2,IF(LEN($B195)=0,"",IF(AND($B195&gt;0,VALUE(SUBSTITUTE($B195,"3","0"))=$B195),1,0)),"")</f>
        <v/>
      </c>
      <c r="G195" s="5" t="str">
        <f>IF(PhieuBauCu!$B$2&gt;3,IF(LEN($B195)=0,"",IF(AND($B195&gt;0,VALUE(SUBSTITUTE($B195,"4","0"))=$B195),1,0)),"")</f>
        <v/>
      </c>
      <c r="H195" s="5" t="str">
        <f>IF(PhieuBauCu!$B$2&gt;4,IF(LEN($B195)=0,"",IF(AND($B195&gt;0,VALUE(SUBSTITUTE($B195,"5","0"))=$B195),1,0)),"")</f>
        <v/>
      </c>
      <c r="I195" s="5" t="str">
        <f>IF(PhieuBauCu!$B$2&gt;5,IF(LEN($B195)=0,"",IF(AND($B195&gt;0,VALUE(SUBSTITUTE($B195,"6","0"))=$B195),1,0)),"")</f>
        <v/>
      </c>
      <c r="J195" s="5" t="str">
        <f>IF(PhieuBauCu!$B$2&gt;6,IF(LEN($B195)=0,"",IF(AND($B195&gt;0,VALUE(SUBSTITUTE($B195,"7","0"))=$B195),1,0)),"")</f>
        <v/>
      </c>
      <c r="K195" s="5" t="str">
        <f>IF(PhieuBauCu!$B$2&gt;7,IF(LEN($B195)=0,"",IF(AND($B195&gt;0,VALUE(SUBSTITUTE($B195,"8","0"))=$B195),1,0)),"")</f>
        <v/>
      </c>
      <c r="L195" s="5" t="str">
        <f>IF(PhieuBauCu!$B$2&gt;8,IF(LEN($B195)=0,"",IF(AND($B195&gt;0,VALUE(SUBSTITUTE($B195,"9","0"))=$B195),1,0)),"")</f>
        <v/>
      </c>
      <c r="M195" s="9">
        <f t="shared" si="5"/>
        <v>0</v>
      </c>
      <c r="N195" s="36">
        <f>IF(AND(M195&lt;=PhieuBauCu!$B$13,M195&gt;=1),1,0)</f>
        <v>0</v>
      </c>
    </row>
    <row r="196" spans="1:14" ht="28.5" customHeight="1">
      <c r="A196" s="2">
        <v>191</v>
      </c>
      <c r="B196" s="3"/>
      <c r="C196" s="48" t="str">
        <f t="shared" si="4"/>
        <v/>
      </c>
      <c r="D196" s="5" t="str">
        <f>IF(PhieuBauCu!$B$2&gt;0,IF(LEN($B196)=0,"",IF(AND($B196&gt;0,VALUE(SUBSTITUTE($B196,"1","0"))=$B196),1,0)),"")</f>
        <v/>
      </c>
      <c r="E196" s="5" t="str">
        <f>IF(PhieuBauCu!$B$2&gt;1,IF(LEN($B196)=0,"",IF(AND($B196&gt;0,VALUE(SUBSTITUTE($B196,"2","0"))=$B196),1,0)),"")</f>
        <v/>
      </c>
      <c r="F196" s="5" t="str">
        <f>IF(PhieuBauCu!$B$2&gt;2,IF(LEN($B196)=0,"",IF(AND($B196&gt;0,VALUE(SUBSTITUTE($B196,"3","0"))=$B196),1,0)),"")</f>
        <v/>
      </c>
      <c r="G196" s="5" t="str">
        <f>IF(PhieuBauCu!$B$2&gt;3,IF(LEN($B196)=0,"",IF(AND($B196&gt;0,VALUE(SUBSTITUTE($B196,"4","0"))=$B196),1,0)),"")</f>
        <v/>
      </c>
      <c r="H196" s="5" t="str">
        <f>IF(PhieuBauCu!$B$2&gt;4,IF(LEN($B196)=0,"",IF(AND($B196&gt;0,VALUE(SUBSTITUTE($B196,"5","0"))=$B196),1,0)),"")</f>
        <v/>
      </c>
      <c r="I196" s="5" t="str">
        <f>IF(PhieuBauCu!$B$2&gt;5,IF(LEN($B196)=0,"",IF(AND($B196&gt;0,VALUE(SUBSTITUTE($B196,"6","0"))=$B196),1,0)),"")</f>
        <v/>
      </c>
      <c r="J196" s="5" t="str">
        <f>IF(PhieuBauCu!$B$2&gt;6,IF(LEN($B196)=0,"",IF(AND($B196&gt;0,VALUE(SUBSTITUTE($B196,"7","0"))=$B196),1,0)),"")</f>
        <v/>
      </c>
      <c r="K196" s="5" t="str">
        <f>IF(PhieuBauCu!$B$2&gt;7,IF(LEN($B196)=0,"",IF(AND($B196&gt;0,VALUE(SUBSTITUTE($B196,"8","0"))=$B196),1,0)),"")</f>
        <v/>
      </c>
      <c r="L196" s="5" t="str">
        <f>IF(PhieuBauCu!$B$2&gt;8,IF(LEN($B196)=0,"",IF(AND($B196&gt;0,VALUE(SUBSTITUTE($B196,"9","0"))=$B196),1,0)),"")</f>
        <v/>
      </c>
      <c r="M196" s="9">
        <f t="shared" si="5"/>
        <v>0</v>
      </c>
      <c r="N196" s="36">
        <f>IF(AND(M196&lt;=PhieuBauCu!$B$13,M196&gt;=1),1,0)</f>
        <v>0</v>
      </c>
    </row>
    <row r="197" spans="1:14" ht="28.5" customHeight="1">
      <c r="A197" s="2">
        <v>192</v>
      </c>
      <c r="B197" s="3"/>
      <c r="C197" s="48" t="str">
        <f t="shared" si="4"/>
        <v/>
      </c>
      <c r="D197" s="5" t="str">
        <f>IF(PhieuBauCu!$B$2&gt;0,IF(LEN($B197)=0,"",IF(AND($B197&gt;0,VALUE(SUBSTITUTE($B197,"1","0"))=$B197),1,0)),"")</f>
        <v/>
      </c>
      <c r="E197" s="5" t="str">
        <f>IF(PhieuBauCu!$B$2&gt;1,IF(LEN($B197)=0,"",IF(AND($B197&gt;0,VALUE(SUBSTITUTE($B197,"2","0"))=$B197),1,0)),"")</f>
        <v/>
      </c>
      <c r="F197" s="5" t="str">
        <f>IF(PhieuBauCu!$B$2&gt;2,IF(LEN($B197)=0,"",IF(AND($B197&gt;0,VALUE(SUBSTITUTE($B197,"3","0"))=$B197),1,0)),"")</f>
        <v/>
      </c>
      <c r="G197" s="5" t="str">
        <f>IF(PhieuBauCu!$B$2&gt;3,IF(LEN($B197)=0,"",IF(AND($B197&gt;0,VALUE(SUBSTITUTE($B197,"4","0"))=$B197),1,0)),"")</f>
        <v/>
      </c>
      <c r="H197" s="5" t="str">
        <f>IF(PhieuBauCu!$B$2&gt;4,IF(LEN($B197)=0,"",IF(AND($B197&gt;0,VALUE(SUBSTITUTE($B197,"5","0"))=$B197),1,0)),"")</f>
        <v/>
      </c>
      <c r="I197" s="5" t="str">
        <f>IF(PhieuBauCu!$B$2&gt;5,IF(LEN($B197)=0,"",IF(AND($B197&gt;0,VALUE(SUBSTITUTE($B197,"6","0"))=$B197),1,0)),"")</f>
        <v/>
      </c>
      <c r="J197" s="5" t="str">
        <f>IF(PhieuBauCu!$B$2&gt;6,IF(LEN($B197)=0,"",IF(AND($B197&gt;0,VALUE(SUBSTITUTE($B197,"7","0"))=$B197),1,0)),"")</f>
        <v/>
      </c>
      <c r="K197" s="5" t="str">
        <f>IF(PhieuBauCu!$B$2&gt;7,IF(LEN($B197)=0,"",IF(AND($B197&gt;0,VALUE(SUBSTITUTE($B197,"8","0"))=$B197),1,0)),"")</f>
        <v/>
      </c>
      <c r="L197" s="5" t="str">
        <f>IF(PhieuBauCu!$B$2&gt;8,IF(LEN($B197)=0,"",IF(AND($B197&gt;0,VALUE(SUBSTITUTE($B197,"9","0"))=$B197),1,0)),"")</f>
        <v/>
      </c>
      <c r="M197" s="9">
        <f t="shared" si="5"/>
        <v>0</v>
      </c>
      <c r="N197" s="36">
        <f>IF(AND(M197&lt;=PhieuBauCu!$B$13,M197&gt;=1),1,0)</f>
        <v>0</v>
      </c>
    </row>
    <row r="198" spans="1:14" ht="28.5" customHeight="1">
      <c r="A198" s="2">
        <v>193</v>
      </c>
      <c r="B198" s="3"/>
      <c r="C198" s="48" t="str">
        <f t="shared" si="4"/>
        <v/>
      </c>
      <c r="D198" s="5" t="str">
        <f>IF(PhieuBauCu!$B$2&gt;0,IF(LEN($B198)=0,"",IF(AND($B198&gt;0,VALUE(SUBSTITUTE($B198,"1","0"))=$B198),1,0)),"")</f>
        <v/>
      </c>
      <c r="E198" s="5" t="str">
        <f>IF(PhieuBauCu!$B$2&gt;1,IF(LEN($B198)=0,"",IF(AND($B198&gt;0,VALUE(SUBSTITUTE($B198,"2","0"))=$B198),1,0)),"")</f>
        <v/>
      </c>
      <c r="F198" s="5" t="str">
        <f>IF(PhieuBauCu!$B$2&gt;2,IF(LEN($B198)=0,"",IF(AND($B198&gt;0,VALUE(SUBSTITUTE($B198,"3","0"))=$B198),1,0)),"")</f>
        <v/>
      </c>
      <c r="G198" s="5" t="str">
        <f>IF(PhieuBauCu!$B$2&gt;3,IF(LEN($B198)=0,"",IF(AND($B198&gt;0,VALUE(SUBSTITUTE($B198,"4","0"))=$B198),1,0)),"")</f>
        <v/>
      </c>
      <c r="H198" s="5" t="str">
        <f>IF(PhieuBauCu!$B$2&gt;4,IF(LEN($B198)=0,"",IF(AND($B198&gt;0,VALUE(SUBSTITUTE($B198,"5","0"))=$B198),1,0)),"")</f>
        <v/>
      </c>
      <c r="I198" s="5" t="str">
        <f>IF(PhieuBauCu!$B$2&gt;5,IF(LEN($B198)=0,"",IF(AND($B198&gt;0,VALUE(SUBSTITUTE($B198,"6","0"))=$B198),1,0)),"")</f>
        <v/>
      </c>
      <c r="J198" s="5" t="str">
        <f>IF(PhieuBauCu!$B$2&gt;6,IF(LEN($B198)=0,"",IF(AND($B198&gt;0,VALUE(SUBSTITUTE($B198,"7","0"))=$B198),1,0)),"")</f>
        <v/>
      </c>
      <c r="K198" s="5" t="str">
        <f>IF(PhieuBauCu!$B$2&gt;7,IF(LEN($B198)=0,"",IF(AND($B198&gt;0,VALUE(SUBSTITUTE($B198,"8","0"))=$B198),1,0)),"")</f>
        <v/>
      </c>
      <c r="L198" s="5" t="str">
        <f>IF(PhieuBauCu!$B$2&gt;8,IF(LEN($B198)=0,"",IF(AND($B198&gt;0,VALUE(SUBSTITUTE($B198,"9","0"))=$B198),1,0)),"")</f>
        <v/>
      </c>
      <c r="M198" s="9">
        <f t="shared" si="5"/>
        <v>0</v>
      </c>
      <c r="N198" s="36">
        <f>IF(AND(M198&lt;=PhieuBauCu!$B$13,M198&gt;=1),1,0)</f>
        <v>0</v>
      </c>
    </row>
    <row r="199" spans="1:14" ht="28.5" customHeight="1">
      <c r="A199" s="2">
        <v>194</v>
      </c>
      <c r="B199" s="3"/>
      <c r="C199" s="48" t="str">
        <f t="shared" ref="C199:C262" si="6">IF(LEN(B199)&gt;0,IF(N199=1,"Ok","Not Ok"),"")</f>
        <v/>
      </c>
      <c r="D199" s="5" t="str">
        <f>IF(PhieuBauCu!$B$2&gt;0,IF(LEN($B199)=0,"",IF(AND($B199&gt;0,VALUE(SUBSTITUTE($B199,"1","0"))=$B199),1,0)),"")</f>
        <v/>
      </c>
      <c r="E199" s="5" t="str">
        <f>IF(PhieuBauCu!$B$2&gt;1,IF(LEN($B199)=0,"",IF(AND($B199&gt;0,VALUE(SUBSTITUTE($B199,"2","0"))=$B199),1,0)),"")</f>
        <v/>
      </c>
      <c r="F199" s="5" t="str">
        <f>IF(PhieuBauCu!$B$2&gt;2,IF(LEN($B199)=0,"",IF(AND($B199&gt;0,VALUE(SUBSTITUTE($B199,"3","0"))=$B199),1,0)),"")</f>
        <v/>
      </c>
      <c r="G199" s="5" t="str">
        <f>IF(PhieuBauCu!$B$2&gt;3,IF(LEN($B199)=0,"",IF(AND($B199&gt;0,VALUE(SUBSTITUTE($B199,"4","0"))=$B199),1,0)),"")</f>
        <v/>
      </c>
      <c r="H199" s="5" t="str">
        <f>IF(PhieuBauCu!$B$2&gt;4,IF(LEN($B199)=0,"",IF(AND($B199&gt;0,VALUE(SUBSTITUTE($B199,"5","0"))=$B199),1,0)),"")</f>
        <v/>
      </c>
      <c r="I199" s="5" t="str">
        <f>IF(PhieuBauCu!$B$2&gt;5,IF(LEN($B199)=0,"",IF(AND($B199&gt;0,VALUE(SUBSTITUTE($B199,"6","0"))=$B199),1,0)),"")</f>
        <v/>
      </c>
      <c r="J199" s="5" t="str">
        <f>IF(PhieuBauCu!$B$2&gt;6,IF(LEN($B199)=0,"",IF(AND($B199&gt;0,VALUE(SUBSTITUTE($B199,"7","0"))=$B199),1,0)),"")</f>
        <v/>
      </c>
      <c r="K199" s="5" t="str">
        <f>IF(PhieuBauCu!$B$2&gt;7,IF(LEN($B199)=0,"",IF(AND($B199&gt;0,VALUE(SUBSTITUTE($B199,"8","0"))=$B199),1,0)),"")</f>
        <v/>
      </c>
      <c r="L199" s="5" t="str">
        <f>IF(PhieuBauCu!$B$2&gt;8,IF(LEN($B199)=0,"",IF(AND($B199&gt;0,VALUE(SUBSTITUTE($B199,"9","0"))=$B199),1,0)),"")</f>
        <v/>
      </c>
      <c r="M199" s="9">
        <f t="shared" ref="M199:M262" si="7">SUMIF(D199:L199,1)</f>
        <v>0</v>
      </c>
      <c r="N199" s="36">
        <f>IF(AND(M199&lt;=PhieuBauCu!$B$13,M199&gt;=1),1,0)</f>
        <v>0</v>
      </c>
    </row>
    <row r="200" spans="1:14" ht="28.5" customHeight="1">
      <c r="A200" s="2">
        <v>195</v>
      </c>
      <c r="B200" s="3"/>
      <c r="C200" s="48" t="str">
        <f t="shared" si="6"/>
        <v/>
      </c>
      <c r="D200" s="5" t="str">
        <f>IF(PhieuBauCu!$B$2&gt;0,IF(LEN($B200)=0,"",IF(AND($B200&gt;0,VALUE(SUBSTITUTE($B200,"1","0"))=$B200),1,0)),"")</f>
        <v/>
      </c>
      <c r="E200" s="5" t="str">
        <f>IF(PhieuBauCu!$B$2&gt;1,IF(LEN($B200)=0,"",IF(AND($B200&gt;0,VALUE(SUBSTITUTE($B200,"2","0"))=$B200),1,0)),"")</f>
        <v/>
      </c>
      <c r="F200" s="5" t="str">
        <f>IF(PhieuBauCu!$B$2&gt;2,IF(LEN($B200)=0,"",IF(AND($B200&gt;0,VALUE(SUBSTITUTE($B200,"3","0"))=$B200),1,0)),"")</f>
        <v/>
      </c>
      <c r="G200" s="5" t="str">
        <f>IF(PhieuBauCu!$B$2&gt;3,IF(LEN($B200)=0,"",IF(AND($B200&gt;0,VALUE(SUBSTITUTE($B200,"4","0"))=$B200),1,0)),"")</f>
        <v/>
      </c>
      <c r="H200" s="5" t="str">
        <f>IF(PhieuBauCu!$B$2&gt;4,IF(LEN($B200)=0,"",IF(AND($B200&gt;0,VALUE(SUBSTITUTE($B200,"5","0"))=$B200),1,0)),"")</f>
        <v/>
      </c>
      <c r="I200" s="5" t="str">
        <f>IF(PhieuBauCu!$B$2&gt;5,IF(LEN($B200)=0,"",IF(AND($B200&gt;0,VALUE(SUBSTITUTE($B200,"6","0"))=$B200),1,0)),"")</f>
        <v/>
      </c>
      <c r="J200" s="5" t="str">
        <f>IF(PhieuBauCu!$B$2&gt;6,IF(LEN($B200)=0,"",IF(AND($B200&gt;0,VALUE(SUBSTITUTE($B200,"7","0"))=$B200),1,0)),"")</f>
        <v/>
      </c>
      <c r="K200" s="5" t="str">
        <f>IF(PhieuBauCu!$B$2&gt;7,IF(LEN($B200)=0,"",IF(AND($B200&gt;0,VALUE(SUBSTITUTE($B200,"8","0"))=$B200),1,0)),"")</f>
        <v/>
      </c>
      <c r="L200" s="5" t="str">
        <f>IF(PhieuBauCu!$B$2&gt;8,IF(LEN($B200)=0,"",IF(AND($B200&gt;0,VALUE(SUBSTITUTE($B200,"9","0"))=$B200),1,0)),"")</f>
        <v/>
      </c>
      <c r="M200" s="9">
        <f t="shared" si="7"/>
        <v>0</v>
      </c>
      <c r="N200" s="36">
        <f>IF(AND(M200&lt;=PhieuBauCu!$B$13,M200&gt;=1),1,0)</f>
        <v>0</v>
      </c>
    </row>
    <row r="201" spans="1:14" ht="28.5" customHeight="1">
      <c r="A201" s="2">
        <v>196</v>
      </c>
      <c r="B201" s="3"/>
      <c r="C201" s="48" t="str">
        <f t="shared" si="6"/>
        <v/>
      </c>
      <c r="D201" s="5" t="str">
        <f>IF(PhieuBauCu!$B$2&gt;0,IF(LEN($B201)=0,"",IF(AND($B201&gt;0,VALUE(SUBSTITUTE($B201,"1","0"))=$B201),1,0)),"")</f>
        <v/>
      </c>
      <c r="E201" s="5" t="str">
        <f>IF(PhieuBauCu!$B$2&gt;1,IF(LEN($B201)=0,"",IF(AND($B201&gt;0,VALUE(SUBSTITUTE($B201,"2","0"))=$B201),1,0)),"")</f>
        <v/>
      </c>
      <c r="F201" s="5" t="str">
        <f>IF(PhieuBauCu!$B$2&gt;2,IF(LEN($B201)=0,"",IF(AND($B201&gt;0,VALUE(SUBSTITUTE($B201,"3","0"))=$B201),1,0)),"")</f>
        <v/>
      </c>
      <c r="G201" s="5" t="str">
        <f>IF(PhieuBauCu!$B$2&gt;3,IF(LEN($B201)=0,"",IF(AND($B201&gt;0,VALUE(SUBSTITUTE($B201,"4","0"))=$B201),1,0)),"")</f>
        <v/>
      </c>
      <c r="H201" s="5" t="str">
        <f>IF(PhieuBauCu!$B$2&gt;4,IF(LEN($B201)=0,"",IF(AND($B201&gt;0,VALUE(SUBSTITUTE($B201,"5","0"))=$B201),1,0)),"")</f>
        <v/>
      </c>
      <c r="I201" s="5" t="str">
        <f>IF(PhieuBauCu!$B$2&gt;5,IF(LEN($B201)=0,"",IF(AND($B201&gt;0,VALUE(SUBSTITUTE($B201,"6","0"))=$B201),1,0)),"")</f>
        <v/>
      </c>
      <c r="J201" s="5" t="str">
        <f>IF(PhieuBauCu!$B$2&gt;6,IF(LEN($B201)=0,"",IF(AND($B201&gt;0,VALUE(SUBSTITUTE($B201,"7","0"))=$B201),1,0)),"")</f>
        <v/>
      </c>
      <c r="K201" s="5" t="str">
        <f>IF(PhieuBauCu!$B$2&gt;7,IF(LEN($B201)=0,"",IF(AND($B201&gt;0,VALUE(SUBSTITUTE($B201,"8","0"))=$B201),1,0)),"")</f>
        <v/>
      </c>
      <c r="L201" s="5" t="str">
        <f>IF(PhieuBauCu!$B$2&gt;8,IF(LEN($B201)=0,"",IF(AND($B201&gt;0,VALUE(SUBSTITUTE($B201,"9","0"))=$B201),1,0)),"")</f>
        <v/>
      </c>
      <c r="M201" s="9">
        <f t="shared" si="7"/>
        <v>0</v>
      </c>
      <c r="N201" s="36">
        <f>IF(AND(M201&lt;=PhieuBauCu!$B$13,M201&gt;=1),1,0)</f>
        <v>0</v>
      </c>
    </row>
    <row r="202" spans="1:14" ht="28.5" customHeight="1">
      <c r="A202" s="2">
        <v>197</v>
      </c>
      <c r="B202" s="3"/>
      <c r="C202" s="48" t="str">
        <f t="shared" si="6"/>
        <v/>
      </c>
      <c r="D202" s="5" t="str">
        <f>IF(PhieuBauCu!$B$2&gt;0,IF(LEN($B202)=0,"",IF(AND($B202&gt;0,VALUE(SUBSTITUTE($B202,"1","0"))=$B202),1,0)),"")</f>
        <v/>
      </c>
      <c r="E202" s="5" t="str">
        <f>IF(PhieuBauCu!$B$2&gt;1,IF(LEN($B202)=0,"",IF(AND($B202&gt;0,VALUE(SUBSTITUTE($B202,"2","0"))=$B202),1,0)),"")</f>
        <v/>
      </c>
      <c r="F202" s="5" t="str">
        <f>IF(PhieuBauCu!$B$2&gt;2,IF(LEN($B202)=0,"",IF(AND($B202&gt;0,VALUE(SUBSTITUTE($B202,"3","0"))=$B202),1,0)),"")</f>
        <v/>
      </c>
      <c r="G202" s="5" t="str">
        <f>IF(PhieuBauCu!$B$2&gt;3,IF(LEN($B202)=0,"",IF(AND($B202&gt;0,VALUE(SUBSTITUTE($B202,"4","0"))=$B202),1,0)),"")</f>
        <v/>
      </c>
      <c r="H202" s="5" t="str">
        <f>IF(PhieuBauCu!$B$2&gt;4,IF(LEN($B202)=0,"",IF(AND($B202&gt;0,VALUE(SUBSTITUTE($B202,"5","0"))=$B202),1,0)),"")</f>
        <v/>
      </c>
      <c r="I202" s="5" t="str">
        <f>IF(PhieuBauCu!$B$2&gt;5,IF(LEN($B202)=0,"",IF(AND($B202&gt;0,VALUE(SUBSTITUTE($B202,"6","0"))=$B202),1,0)),"")</f>
        <v/>
      </c>
      <c r="J202" s="5" t="str">
        <f>IF(PhieuBauCu!$B$2&gt;6,IF(LEN($B202)=0,"",IF(AND($B202&gt;0,VALUE(SUBSTITUTE($B202,"7","0"))=$B202),1,0)),"")</f>
        <v/>
      </c>
      <c r="K202" s="5" t="str">
        <f>IF(PhieuBauCu!$B$2&gt;7,IF(LEN($B202)=0,"",IF(AND($B202&gt;0,VALUE(SUBSTITUTE($B202,"8","0"))=$B202),1,0)),"")</f>
        <v/>
      </c>
      <c r="L202" s="5" t="str">
        <f>IF(PhieuBauCu!$B$2&gt;8,IF(LEN($B202)=0,"",IF(AND($B202&gt;0,VALUE(SUBSTITUTE($B202,"9","0"))=$B202),1,0)),"")</f>
        <v/>
      </c>
      <c r="M202" s="9">
        <f t="shared" si="7"/>
        <v>0</v>
      </c>
      <c r="N202" s="36">
        <f>IF(AND(M202&lt;=PhieuBauCu!$B$13,M202&gt;=1),1,0)</f>
        <v>0</v>
      </c>
    </row>
    <row r="203" spans="1:14" ht="28.5" customHeight="1">
      <c r="A203" s="2">
        <v>198</v>
      </c>
      <c r="B203" s="3"/>
      <c r="C203" s="48" t="str">
        <f t="shared" si="6"/>
        <v/>
      </c>
      <c r="D203" s="5" t="str">
        <f>IF(PhieuBauCu!$B$2&gt;0,IF(LEN($B203)=0,"",IF(AND($B203&gt;0,VALUE(SUBSTITUTE($B203,"1","0"))=$B203),1,0)),"")</f>
        <v/>
      </c>
      <c r="E203" s="5" t="str">
        <f>IF(PhieuBauCu!$B$2&gt;1,IF(LEN($B203)=0,"",IF(AND($B203&gt;0,VALUE(SUBSTITUTE($B203,"2","0"))=$B203),1,0)),"")</f>
        <v/>
      </c>
      <c r="F203" s="5" t="str">
        <f>IF(PhieuBauCu!$B$2&gt;2,IF(LEN($B203)=0,"",IF(AND($B203&gt;0,VALUE(SUBSTITUTE($B203,"3","0"))=$B203),1,0)),"")</f>
        <v/>
      </c>
      <c r="G203" s="5" t="str">
        <f>IF(PhieuBauCu!$B$2&gt;3,IF(LEN($B203)=0,"",IF(AND($B203&gt;0,VALUE(SUBSTITUTE($B203,"4","0"))=$B203),1,0)),"")</f>
        <v/>
      </c>
      <c r="H203" s="5" t="str">
        <f>IF(PhieuBauCu!$B$2&gt;4,IF(LEN($B203)=0,"",IF(AND($B203&gt;0,VALUE(SUBSTITUTE($B203,"5","0"))=$B203),1,0)),"")</f>
        <v/>
      </c>
      <c r="I203" s="5" t="str">
        <f>IF(PhieuBauCu!$B$2&gt;5,IF(LEN($B203)=0,"",IF(AND($B203&gt;0,VALUE(SUBSTITUTE($B203,"6","0"))=$B203),1,0)),"")</f>
        <v/>
      </c>
      <c r="J203" s="5" t="str">
        <f>IF(PhieuBauCu!$B$2&gt;6,IF(LEN($B203)=0,"",IF(AND($B203&gt;0,VALUE(SUBSTITUTE($B203,"7","0"))=$B203),1,0)),"")</f>
        <v/>
      </c>
      <c r="K203" s="5" t="str">
        <f>IF(PhieuBauCu!$B$2&gt;7,IF(LEN($B203)=0,"",IF(AND($B203&gt;0,VALUE(SUBSTITUTE($B203,"8","0"))=$B203),1,0)),"")</f>
        <v/>
      </c>
      <c r="L203" s="5" t="str">
        <f>IF(PhieuBauCu!$B$2&gt;8,IF(LEN($B203)=0,"",IF(AND($B203&gt;0,VALUE(SUBSTITUTE($B203,"9","0"))=$B203),1,0)),"")</f>
        <v/>
      </c>
      <c r="M203" s="9">
        <f t="shared" si="7"/>
        <v>0</v>
      </c>
      <c r="N203" s="36">
        <f>IF(AND(M203&lt;=PhieuBauCu!$B$13,M203&gt;=1),1,0)</f>
        <v>0</v>
      </c>
    </row>
    <row r="204" spans="1:14" ht="28.5" customHeight="1">
      <c r="A204" s="2">
        <v>199</v>
      </c>
      <c r="B204" s="3"/>
      <c r="C204" s="48" t="str">
        <f t="shared" si="6"/>
        <v/>
      </c>
      <c r="D204" s="5" t="str">
        <f>IF(PhieuBauCu!$B$2&gt;0,IF(LEN($B204)=0,"",IF(AND($B204&gt;0,VALUE(SUBSTITUTE($B204,"1","0"))=$B204),1,0)),"")</f>
        <v/>
      </c>
      <c r="E204" s="5" t="str">
        <f>IF(PhieuBauCu!$B$2&gt;1,IF(LEN($B204)=0,"",IF(AND($B204&gt;0,VALUE(SUBSTITUTE($B204,"2","0"))=$B204),1,0)),"")</f>
        <v/>
      </c>
      <c r="F204" s="5" t="str">
        <f>IF(PhieuBauCu!$B$2&gt;2,IF(LEN($B204)=0,"",IF(AND($B204&gt;0,VALUE(SUBSTITUTE($B204,"3","0"))=$B204),1,0)),"")</f>
        <v/>
      </c>
      <c r="G204" s="5" t="str">
        <f>IF(PhieuBauCu!$B$2&gt;3,IF(LEN($B204)=0,"",IF(AND($B204&gt;0,VALUE(SUBSTITUTE($B204,"4","0"))=$B204),1,0)),"")</f>
        <v/>
      </c>
      <c r="H204" s="5" t="str">
        <f>IF(PhieuBauCu!$B$2&gt;4,IF(LEN($B204)=0,"",IF(AND($B204&gt;0,VALUE(SUBSTITUTE($B204,"5","0"))=$B204),1,0)),"")</f>
        <v/>
      </c>
      <c r="I204" s="5" t="str">
        <f>IF(PhieuBauCu!$B$2&gt;5,IF(LEN($B204)=0,"",IF(AND($B204&gt;0,VALUE(SUBSTITUTE($B204,"6","0"))=$B204),1,0)),"")</f>
        <v/>
      </c>
      <c r="J204" s="5" t="str">
        <f>IF(PhieuBauCu!$B$2&gt;6,IF(LEN($B204)=0,"",IF(AND($B204&gt;0,VALUE(SUBSTITUTE($B204,"7","0"))=$B204),1,0)),"")</f>
        <v/>
      </c>
      <c r="K204" s="5" t="str">
        <f>IF(PhieuBauCu!$B$2&gt;7,IF(LEN($B204)=0,"",IF(AND($B204&gt;0,VALUE(SUBSTITUTE($B204,"8","0"))=$B204),1,0)),"")</f>
        <v/>
      </c>
      <c r="L204" s="5" t="str">
        <f>IF(PhieuBauCu!$B$2&gt;8,IF(LEN($B204)=0,"",IF(AND($B204&gt;0,VALUE(SUBSTITUTE($B204,"9","0"))=$B204),1,0)),"")</f>
        <v/>
      </c>
      <c r="M204" s="9">
        <f t="shared" si="7"/>
        <v>0</v>
      </c>
      <c r="N204" s="36">
        <f>IF(AND(M204&lt;=PhieuBauCu!$B$13,M204&gt;=1),1,0)</f>
        <v>0</v>
      </c>
    </row>
    <row r="205" spans="1:14" ht="28.5" customHeight="1">
      <c r="A205" s="2">
        <v>200</v>
      </c>
      <c r="B205" s="3"/>
      <c r="C205" s="48" t="str">
        <f t="shared" si="6"/>
        <v/>
      </c>
      <c r="D205" s="5" t="str">
        <f>IF(PhieuBauCu!$B$2&gt;0,IF(LEN($B205)=0,"",IF(AND($B205&gt;0,VALUE(SUBSTITUTE($B205,"1","0"))=$B205),1,0)),"")</f>
        <v/>
      </c>
      <c r="E205" s="5" t="str">
        <f>IF(PhieuBauCu!$B$2&gt;1,IF(LEN($B205)=0,"",IF(AND($B205&gt;0,VALUE(SUBSTITUTE($B205,"2","0"))=$B205),1,0)),"")</f>
        <v/>
      </c>
      <c r="F205" s="5" t="str">
        <f>IF(PhieuBauCu!$B$2&gt;2,IF(LEN($B205)=0,"",IF(AND($B205&gt;0,VALUE(SUBSTITUTE($B205,"3","0"))=$B205),1,0)),"")</f>
        <v/>
      </c>
      <c r="G205" s="5" t="str">
        <f>IF(PhieuBauCu!$B$2&gt;3,IF(LEN($B205)=0,"",IF(AND($B205&gt;0,VALUE(SUBSTITUTE($B205,"4","0"))=$B205),1,0)),"")</f>
        <v/>
      </c>
      <c r="H205" s="5" t="str">
        <f>IF(PhieuBauCu!$B$2&gt;4,IF(LEN($B205)=0,"",IF(AND($B205&gt;0,VALUE(SUBSTITUTE($B205,"5","0"))=$B205),1,0)),"")</f>
        <v/>
      </c>
      <c r="I205" s="5" t="str">
        <f>IF(PhieuBauCu!$B$2&gt;5,IF(LEN($B205)=0,"",IF(AND($B205&gt;0,VALUE(SUBSTITUTE($B205,"6","0"))=$B205),1,0)),"")</f>
        <v/>
      </c>
      <c r="J205" s="5" t="str">
        <f>IF(PhieuBauCu!$B$2&gt;6,IF(LEN($B205)=0,"",IF(AND($B205&gt;0,VALUE(SUBSTITUTE($B205,"7","0"))=$B205),1,0)),"")</f>
        <v/>
      </c>
      <c r="K205" s="5" t="str">
        <f>IF(PhieuBauCu!$B$2&gt;7,IF(LEN($B205)=0,"",IF(AND($B205&gt;0,VALUE(SUBSTITUTE($B205,"8","0"))=$B205),1,0)),"")</f>
        <v/>
      </c>
      <c r="L205" s="5" t="str">
        <f>IF(PhieuBauCu!$B$2&gt;8,IF(LEN($B205)=0,"",IF(AND($B205&gt;0,VALUE(SUBSTITUTE($B205,"9","0"))=$B205),1,0)),"")</f>
        <v/>
      </c>
      <c r="M205" s="9">
        <f t="shared" si="7"/>
        <v>0</v>
      </c>
      <c r="N205" s="36">
        <f>IF(AND(M205&lt;=PhieuBauCu!$B$13,M205&gt;=1),1,0)</f>
        <v>0</v>
      </c>
    </row>
    <row r="206" spans="1:14" ht="28.5" customHeight="1">
      <c r="A206" s="2">
        <v>201</v>
      </c>
      <c r="B206" s="3"/>
      <c r="C206" s="48" t="str">
        <f t="shared" si="6"/>
        <v/>
      </c>
      <c r="D206" s="5" t="str">
        <f>IF(PhieuBauCu!$B$2&gt;0,IF(LEN($B206)=0,"",IF(AND($B206&gt;0,VALUE(SUBSTITUTE($B206,"1","0"))=$B206),1,0)),"")</f>
        <v/>
      </c>
      <c r="E206" s="5" t="str">
        <f>IF(PhieuBauCu!$B$2&gt;1,IF(LEN($B206)=0,"",IF(AND($B206&gt;0,VALUE(SUBSTITUTE($B206,"2","0"))=$B206),1,0)),"")</f>
        <v/>
      </c>
      <c r="F206" s="5" t="str">
        <f>IF(PhieuBauCu!$B$2&gt;2,IF(LEN($B206)=0,"",IF(AND($B206&gt;0,VALUE(SUBSTITUTE($B206,"3","0"))=$B206),1,0)),"")</f>
        <v/>
      </c>
      <c r="G206" s="5" t="str">
        <f>IF(PhieuBauCu!$B$2&gt;3,IF(LEN($B206)=0,"",IF(AND($B206&gt;0,VALUE(SUBSTITUTE($B206,"4","0"))=$B206),1,0)),"")</f>
        <v/>
      </c>
      <c r="H206" s="5" t="str">
        <f>IF(PhieuBauCu!$B$2&gt;4,IF(LEN($B206)=0,"",IF(AND($B206&gt;0,VALUE(SUBSTITUTE($B206,"5","0"))=$B206),1,0)),"")</f>
        <v/>
      </c>
      <c r="I206" s="5" t="str">
        <f>IF(PhieuBauCu!$B$2&gt;5,IF(LEN($B206)=0,"",IF(AND($B206&gt;0,VALUE(SUBSTITUTE($B206,"6","0"))=$B206),1,0)),"")</f>
        <v/>
      </c>
      <c r="J206" s="5" t="str">
        <f>IF(PhieuBauCu!$B$2&gt;6,IF(LEN($B206)=0,"",IF(AND($B206&gt;0,VALUE(SUBSTITUTE($B206,"7","0"))=$B206),1,0)),"")</f>
        <v/>
      </c>
      <c r="K206" s="5" t="str">
        <f>IF(PhieuBauCu!$B$2&gt;7,IF(LEN($B206)=0,"",IF(AND($B206&gt;0,VALUE(SUBSTITUTE($B206,"8","0"))=$B206),1,0)),"")</f>
        <v/>
      </c>
      <c r="L206" s="5" t="str">
        <f>IF(PhieuBauCu!$B$2&gt;8,IF(LEN($B206)=0,"",IF(AND($B206&gt;0,VALUE(SUBSTITUTE($B206,"9","0"))=$B206),1,0)),"")</f>
        <v/>
      </c>
      <c r="M206" s="9">
        <f t="shared" si="7"/>
        <v>0</v>
      </c>
      <c r="N206" s="36">
        <f>IF(AND(M206&lt;=PhieuBauCu!$B$13,M206&gt;=1),1,0)</f>
        <v>0</v>
      </c>
    </row>
    <row r="207" spans="1:14" ht="28.5" customHeight="1">
      <c r="A207" s="2">
        <v>202</v>
      </c>
      <c r="B207" s="3"/>
      <c r="C207" s="48" t="str">
        <f t="shared" si="6"/>
        <v/>
      </c>
      <c r="D207" s="5" t="str">
        <f>IF(PhieuBauCu!$B$2&gt;0,IF(LEN($B207)=0,"",IF(AND($B207&gt;0,VALUE(SUBSTITUTE($B207,"1","0"))=$B207),1,0)),"")</f>
        <v/>
      </c>
      <c r="E207" s="5" t="str">
        <f>IF(PhieuBauCu!$B$2&gt;1,IF(LEN($B207)=0,"",IF(AND($B207&gt;0,VALUE(SUBSTITUTE($B207,"2","0"))=$B207),1,0)),"")</f>
        <v/>
      </c>
      <c r="F207" s="5" t="str">
        <f>IF(PhieuBauCu!$B$2&gt;2,IF(LEN($B207)=0,"",IF(AND($B207&gt;0,VALUE(SUBSTITUTE($B207,"3","0"))=$B207),1,0)),"")</f>
        <v/>
      </c>
      <c r="G207" s="5" t="str">
        <f>IF(PhieuBauCu!$B$2&gt;3,IF(LEN($B207)=0,"",IF(AND($B207&gt;0,VALUE(SUBSTITUTE($B207,"4","0"))=$B207),1,0)),"")</f>
        <v/>
      </c>
      <c r="H207" s="5" t="str">
        <f>IF(PhieuBauCu!$B$2&gt;4,IF(LEN($B207)=0,"",IF(AND($B207&gt;0,VALUE(SUBSTITUTE($B207,"5","0"))=$B207),1,0)),"")</f>
        <v/>
      </c>
      <c r="I207" s="5" t="str">
        <f>IF(PhieuBauCu!$B$2&gt;5,IF(LEN($B207)=0,"",IF(AND($B207&gt;0,VALUE(SUBSTITUTE($B207,"6","0"))=$B207),1,0)),"")</f>
        <v/>
      </c>
      <c r="J207" s="5" t="str">
        <f>IF(PhieuBauCu!$B$2&gt;6,IF(LEN($B207)=0,"",IF(AND($B207&gt;0,VALUE(SUBSTITUTE($B207,"7","0"))=$B207),1,0)),"")</f>
        <v/>
      </c>
      <c r="K207" s="5" t="str">
        <f>IF(PhieuBauCu!$B$2&gt;7,IF(LEN($B207)=0,"",IF(AND($B207&gt;0,VALUE(SUBSTITUTE($B207,"8","0"))=$B207),1,0)),"")</f>
        <v/>
      </c>
      <c r="L207" s="5" t="str">
        <f>IF(PhieuBauCu!$B$2&gt;8,IF(LEN($B207)=0,"",IF(AND($B207&gt;0,VALUE(SUBSTITUTE($B207,"9","0"))=$B207),1,0)),"")</f>
        <v/>
      </c>
      <c r="M207" s="9">
        <f t="shared" si="7"/>
        <v>0</v>
      </c>
      <c r="N207" s="36">
        <f>IF(AND(M207&lt;=PhieuBauCu!$B$13,M207&gt;=1),1,0)</f>
        <v>0</v>
      </c>
    </row>
    <row r="208" spans="1:14" ht="28.5" customHeight="1">
      <c r="A208" s="2">
        <v>203</v>
      </c>
      <c r="B208" s="3"/>
      <c r="C208" s="48" t="str">
        <f t="shared" si="6"/>
        <v/>
      </c>
      <c r="D208" s="5" t="str">
        <f>IF(PhieuBauCu!$B$2&gt;0,IF(LEN($B208)=0,"",IF(AND($B208&gt;0,VALUE(SUBSTITUTE($B208,"1","0"))=$B208),1,0)),"")</f>
        <v/>
      </c>
      <c r="E208" s="5" t="str">
        <f>IF(PhieuBauCu!$B$2&gt;1,IF(LEN($B208)=0,"",IF(AND($B208&gt;0,VALUE(SUBSTITUTE($B208,"2","0"))=$B208),1,0)),"")</f>
        <v/>
      </c>
      <c r="F208" s="5" t="str">
        <f>IF(PhieuBauCu!$B$2&gt;2,IF(LEN($B208)=0,"",IF(AND($B208&gt;0,VALUE(SUBSTITUTE($B208,"3","0"))=$B208),1,0)),"")</f>
        <v/>
      </c>
      <c r="G208" s="5" t="str">
        <f>IF(PhieuBauCu!$B$2&gt;3,IF(LEN($B208)=0,"",IF(AND($B208&gt;0,VALUE(SUBSTITUTE($B208,"4","0"))=$B208),1,0)),"")</f>
        <v/>
      </c>
      <c r="H208" s="5" t="str">
        <f>IF(PhieuBauCu!$B$2&gt;4,IF(LEN($B208)=0,"",IF(AND($B208&gt;0,VALUE(SUBSTITUTE($B208,"5","0"))=$B208),1,0)),"")</f>
        <v/>
      </c>
      <c r="I208" s="5" t="str">
        <f>IF(PhieuBauCu!$B$2&gt;5,IF(LEN($B208)=0,"",IF(AND($B208&gt;0,VALUE(SUBSTITUTE($B208,"6","0"))=$B208),1,0)),"")</f>
        <v/>
      </c>
      <c r="J208" s="5" t="str">
        <f>IF(PhieuBauCu!$B$2&gt;6,IF(LEN($B208)=0,"",IF(AND($B208&gt;0,VALUE(SUBSTITUTE($B208,"7","0"))=$B208),1,0)),"")</f>
        <v/>
      </c>
      <c r="K208" s="5" t="str">
        <f>IF(PhieuBauCu!$B$2&gt;7,IF(LEN($B208)=0,"",IF(AND($B208&gt;0,VALUE(SUBSTITUTE($B208,"8","0"))=$B208),1,0)),"")</f>
        <v/>
      </c>
      <c r="L208" s="5" t="str">
        <f>IF(PhieuBauCu!$B$2&gt;8,IF(LEN($B208)=0,"",IF(AND($B208&gt;0,VALUE(SUBSTITUTE($B208,"9","0"))=$B208),1,0)),"")</f>
        <v/>
      </c>
      <c r="M208" s="9">
        <f t="shared" si="7"/>
        <v>0</v>
      </c>
      <c r="N208" s="36">
        <f>IF(AND(M208&lt;=PhieuBauCu!$B$13,M208&gt;=1),1,0)</f>
        <v>0</v>
      </c>
    </row>
    <row r="209" spans="1:14" ht="28.5" customHeight="1">
      <c r="A209" s="2">
        <v>204</v>
      </c>
      <c r="B209" s="3"/>
      <c r="C209" s="48" t="str">
        <f t="shared" si="6"/>
        <v/>
      </c>
      <c r="D209" s="5" t="str">
        <f>IF(PhieuBauCu!$B$2&gt;0,IF(LEN($B209)=0,"",IF(AND($B209&gt;0,VALUE(SUBSTITUTE($B209,"1","0"))=$B209),1,0)),"")</f>
        <v/>
      </c>
      <c r="E209" s="5" t="str">
        <f>IF(PhieuBauCu!$B$2&gt;1,IF(LEN($B209)=0,"",IF(AND($B209&gt;0,VALUE(SUBSTITUTE($B209,"2","0"))=$B209),1,0)),"")</f>
        <v/>
      </c>
      <c r="F209" s="5" t="str">
        <f>IF(PhieuBauCu!$B$2&gt;2,IF(LEN($B209)=0,"",IF(AND($B209&gt;0,VALUE(SUBSTITUTE($B209,"3","0"))=$B209),1,0)),"")</f>
        <v/>
      </c>
      <c r="G209" s="5" t="str">
        <f>IF(PhieuBauCu!$B$2&gt;3,IF(LEN($B209)=0,"",IF(AND($B209&gt;0,VALUE(SUBSTITUTE($B209,"4","0"))=$B209),1,0)),"")</f>
        <v/>
      </c>
      <c r="H209" s="5" t="str">
        <f>IF(PhieuBauCu!$B$2&gt;4,IF(LEN($B209)=0,"",IF(AND($B209&gt;0,VALUE(SUBSTITUTE($B209,"5","0"))=$B209),1,0)),"")</f>
        <v/>
      </c>
      <c r="I209" s="5" t="str">
        <f>IF(PhieuBauCu!$B$2&gt;5,IF(LEN($B209)=0,"",IF(AND($B209&gt;0,VALUE(SUBSTITUTE($B209,"6","0"))=$B209),1,0)),"")</f>
        <v/>
      </c>
      <c r="J209" s="5" t="str">
        <f>IF(PhieuBauCu!$B$2&gt;6,IF(LEN($B209)=0,"",IF(AND($B209&gt;0,VALUE(SUBSTITUTE($B209,"7","0"))=$B209),1,0)),"")</f>
        <v/>
      </c>
      <c r="K209" s="5" t="str">
        <f>IF(PhieuBauCu!$B$2&gt;7,IF(LEN($B209)=0,"",IF(AND($B209&gt;0,VALUE(SUBSTITUTE($B209,"8","0"))=$B209),1,0)),"")</f>
        <v/>
      </c>
      <c r="L209" s="5" t="str">
        <f>IF(PhieuBauCu!$B$2&gt;8,IF(LEN($B209)=0,"",IF(AND($B209&gt;0,VALUE(SUBSTITUTE($B209,"9","0"))=$B209),1,0)),"")</f>
        <v/>
      </c>
      <c r="M209" s="9">
        <f t="shared" si="7"/>
        <v>0</v>
      </c>
      <c r="N209" s="36">
        <f>IF(AND(M209&lt;=PhieuBauCu!$B$13,M209&gt;=1),1,0)</f>
        <v>0</v>
      </c>
    </row>
    <row r="210" spans="1:14" ht="28.5" customHeight="1">
      <c r="A210" s="2">
        <v>205</v>
      </c>
      <c r="B210" s="3"/>
      <c r="C210" s="48" t="str">
        <f t="shared" si="6"/>
        <v/>
      </c>
      <c r="D210" s="5" t="str">
        <f>IF(PhieuBauCu!$B$2&gt;0,IF(LEN($B210)=0,"",IF(AND($B210&gt;0,VALUE(SUBSTITUTE($B210,"1","0"))=$B210),1,0)),"")</f>
        <v/>
      </c>
      <c r="E210" s="5" t="str">
        <f>IF(PhieuBauCu!$B$2&gt;1,IF(LEN($B210)=0,"",IF(AND($B210&gt;0,VALUE(SUBSTITUTE($B210,"2","0"))=$B210),1,0)),"")</f>
        <v/>
      </c>
      <c r="F210" s="5" t="str">
        <f>IF(PhieuBauCu!$B$2&gt;2,IF(LEN($B210)=0,"",IF(AND($B210&gt;0,VALUE(SUBSTITUTE($B210,"3","0"))=$B210),1,0)),"")</f>
        <v/>
      </c>
      <c r="G210" s="5" t="str">
        <f>IF(PhieuBauCu!$B$2&gt;3,IF(LEN($B210)=0,"",IF(AND($B210&gt;0,VALUE(SUBSTITUTE($B210,"4","0"))=$B210),1,0)),"")</f>
        <v/>
      </c>
      <c r="H210" s="5" t="str">
        <f>IF(PhieuBauCu!$B$2&gt;4,IF(LEN($B210)=0,"",IF(AND($B210&gt;0,VALUE(SUBSTITUTE($B210,"5","0"))=$B210),1,0)),"")</f>
        <v/>
      </c>
      <c r="I210" s="5" t="str">
        <f>IF(PhieuBauCu!$B$2&gt;5,IF(LEN($B210)=0,"",IF(AND($B210&gt;0,VALUE(SUBSTITUTE($B210,"6","0"))=$B210),1,0)),"")</f>
        <v/>
      </c>
      <c r="J210" s="5" t="str">
        <f>IF(PhieuBauCu!$B$2&gt;6,IF(LEN($B210)=0,"",IF(AND($B210&gt;0,VALUE(SUBSTITUTE($B210,"7","0"))=$B210),1,0)),"")</f>
        <v/>
      </c>
      <c r="K210" s="5" t="str">
        <f>IF(PhieuBauCu!$B$2&gt;7,IF(LEN($B210)=0,"",IF(AND($B210&gt;0,VALUE(SUBSTITUTE($B210,"8","0"))=$B210),1,0)),"")</f>
        <v/>
      </c>
      <c r="L210" s="5" t="str">
        <f>IF(PhieuBauCu!$B$2&gt;8,IF(LEN($B210)=0,"",IF(AND($B210&gt;0,VALUE(SUBSTITUTE($B210,"9","0"))=$B210),1,0)),"")</f>
        <v/>
      </c>
      <c r="M210" s="9">
        <f t="shared" si="7"/>
        <v>0</v>
      </c>
      <c r="N210" s="36">
        <f>IF(AND(M210&lt;=PhieuBauCu!$B$13,M210&gt;=1),1,0)</f>
        <v>0</v>
      </c>
    </row>
    <row r="211" spans="1:14" ht="28.5" customHeight="1">
      <c r="A211" s="2">
        <v>206</v>
      </c>
      <c r="B211" s="3"/>
      <c r="C211" s="48" t="str">
        <f t="shared" si="6"/>
        <v/>
      </c>
      <c r="D211" s="5" t="str">
        <f>IF(PhieuBauCu!$B$2&gt;0,IF(LEN($B211)=0,"",IF(AND($B211&gt;0,VALUE(SUBSTITUTE($B211,"1","0"))=$B211),1,0)),"")</f>
        <v/>
      </c>
      <c r="E211" s="5" t="str">
        <f>IF(PhieuBauCu!$B$2&gt;1,IF(LEN($B211)=0,"",IF(AND($B211&gt;0,VALUE(SUBSTITUTE($B211,"2","0"))=$B211),1,0)),"")</f>
        <v/>
      </c>
      <c r="F211" s="5" t="str">
        <f>IF(PhieuBauCu!$B$2&gt;2,IF(LEN($B211)=0,"",IF(AND($B211&gt;0,VALUE(SUBSTITUTE($B211,"3","0"))=$B211),1,0)),"")</f>
        <v/>
      </c>
      <c r="G211" s="5" t="str">
        <f>IF(PhieuBauCu!$B$2&gt;3,IF(LEN($B211)=0,"",IF(AND($B211&gt;0,VALUE(SUBSTITUTE($B211,"4","0"))=$B211),1,0)),"")</f>
        <v/>
      </c>
      <c r="H211" s="5" t="str">
        <f>IF(PhieuBauCu!$B$2&gt;4,IF(LEN($B211)=0,"",IF(AND($B211&gt;0,VALUE(SUBSTITUTE($B211,"5","0"))=$B211),1,0)),"")</f>
        <v/>
      </c>
      <c r="I211" s="5" t="str">
        <f>IF(PhieuBauCu!$B$2&gt;5,IF(LEN($B211)=0,"",IF(AND($B211&gt;0,VALUE(SUBSTITUTE($B211,"6","0"))=$B211),1,0)),"")</f>
        <v/>
      </c>
      <c r="J211" s="5" t="str">
        <f>IF(PhieuBauCu!$B$2&gt;6,IF(LEN($B211)=0,"",IF(AND($B211&gt;0,VALUE(SUBSTITUTE($B211,"7","0"))=$B211),1,0)),"")</f>
        <v/>
      </c>
      <c r="K211" s="5" t="str">
        <f>IF(PhieuBauCu!$B$2&gt;7,IF(LEN($B211)=0,"",IF(AND($B211&gt;0,VALUE(SUBSTITUTE($B211,"8","0"))=$B211),1,0)),"")</f>
        <v/>
      </c>
      <c r="L211" s="5" t="str">
        <f>IF(PhieuBauCu!$B$2&gt;8,IF(LEN($B211)=0,"",IF(AND($B211&gt;0,VALUE(SUBSTITUTE($B211,"9","0"))=$B211),1,0)),"")</f>
        <v/>
      </c>
      <c r="M211" s="9">
        <f t="shared" si="7"/>
        <v>0</v>
      </c>
      <c r="N211" s="36">
        <f>IF(AND(M211&lt;=PhieuBauCu!$B$13,M211&gt;=1),1,0)</f>
        <v>0</v>
      </c>
    </row>
    <row r="212" spans="1:14" ht="28.5" customHeight="1">
      <c r="A212" s="2">
        <v>207</v>
      </c>
      <c r="B212" s="3"/>
      <c r="C212" s="48" t="str">
        <f t="shared" si="6"/>
        <v/>
      </c>
      <c r="D212" s="5" t="str">
        <f>IF(PhieuBauCu!$B$2&gt;0,IF(LEN($B212)=0,"",IF(AND($B212&gt;0,VALUE(SUBSTITUTE($B212,"1","0"))=$B212),1,0)),"")</f>
        <v/>
      </c>
      <c r="E212" s="5" t="str">
        <f>IF(PhieuBauCu!$B$2&gt;1,IF(LEN($B212)=0,"",IF(AND($B212&gt;0,VALUE(SUBSTITUTE($B212,"2","0"))=$B212),1,0)),"")</f>
        <v/>
      </c>
      <c r="F212" s="5" t="str">
        <f>IF(PhieuBauCu!$B$2&gt;2,IF(LEN($B212)=0,"",IF(AND($B212&gt;0,VALUE(SUBSTITUTE($B212,"3","0"))=$B212),1,0)),"")</f>
        <v/>
      </c>
      <c r="G212" s="5" t="str">
        <f>IF(PhieuBauCu!$B$2&gt;3,IF(LEN($B212)=0,"",IF(AND($B212&gt;0,VALUE(SUBSTITUTE($B212,"4","0"))=$B212),1,0)),"")</f>
        <v/>
      </c>
      <c r="H212" s="5" t="str">
        <f>IF(PhieuBauCu!$B$2&gt;4,IF(LEN($B212)=0,"",IF(AND($B212&gt;0,VALUE(SUBSTITUTE($B212,"5","0"))=$B212),1,0)),"")</f>
        <v/>
      </c>
      <c r="I212" s="5" t="str">
        <f>IF(PhieuBauCu!$B$2&gt;5,IF(LEN($B212)=0,"",IF(AND($B212&gt;0,VALUE(SUBSTITUTE($B212,"6","0"))=$B212),1,0)),"")</f>
        <v/>
      </c>
      <c r="J212" s="5" t="str">
        <f>IF(PhieuBauCu!$B$2&gt;6,IF(LEN($B212)=0,"",IF(AND($B212&gt;0,VALUE(SUBSTITUTE($B212,"7","0"))=$B212),1,0)),"")</f>
        <v/>
      </c>
      <c r="K212" s="5" t="str">
        <f>IF(PhieuBauCu!$B$2&gt;7,IF(LEN($B212)=0,"",IF(AND($B212&gt;0,VALUE(SUBSTITUTE($B212,"8","0"))=$B212),1,0)),"")</f>
        <v/>
      </c>
      <c r="L212" s="5" t="str">
        <f>IF(PhieuBauCu!$B$2&gt;8,IF(LEN($B212)=0,"",IF(AND($B212&gt;0,VALUE(SUBSTITUTE($B212,"9","0"))=$B212),1,0)),"")</f>
        <v/>
      </c>
      <c r="M212" s="9">
        <f t="shared" si="7"/>
        <v>0</v>
      </c>
      <c r="N212" s="36">
        <f>IF(AND(M212&lt;=PhieuBauCu!$B$13,M212&gt;=1),1,0)</f>
        <v>0</v>
      </c>
    </row>
    <row r="213" spans="1:14" ht="28.5" customHeight="1">
      <c r="A213" s="2">
        <v>208</v>
      </c>
      <c r="B213" s="3"/>
      <c r="C213" s="48" t="str">
        <f t="shared" si="6"/>
        <v/>
      </c>
      <c r="D213" s="5" t="str">
        <f>IF(PhieuBauCu!$B$2&gt;0,IF(LEN($B213)=0,"",IF(AND($B213&gt;0,VALUE(SUBSTITUTE($B213,"1","0"))=$B213),1,0)),"")</f>
        <v/>
      </c>
      <c r="E213" s="5" t="str">
        <f>IF(PhieuBauCu!$B$2&gt;1,IF(LEN($B213)=0,"",IF(AND($B213&gt;0,VALUE(SUBSTITUTE($B213,"2","0"))=$B213),1,0)),"")</f>
        <v/>
      </c>
      <c r="F213" s="5" t="str">
        <f>IF(PhieuBauCu!$B$2&gt;2,IF(LEN($B213)=0,"",IF(AND($B213&gt;0,VALUE(SUBSTITUTE($B213,"3","0"))=$B213),1,0)),"")</f>
        <v/>
      </c>
      <c r="G213" s="5" t="str">
        <f>IF(PhieuBauCu!$B$2&gt;3,IF(LEN($B213)=0,"",IF(AND($B213&gt;0,VALUE(SUBSTITUTE($B213,"4","0"))=$B213),1,0)),"")</f>
        <v/>
      </c>
      <c r="H213" s="5" t="str">
        <f>IF(PhieuBauCu!$B$2&gt;4,IF(LEN($B213)=0,"",IF(AND($B213&gt;0,VALUE(SUBSTITUTE($B213,"5","0"))=$B213),1,0)),"")</f>
        <v/>
      </c>
      <c r="I213" s="5" t="str">
        <f>IF(PhieuBauCu!$B$2&gt;5,IF(LEN($B213)=0,"",IF(AND($B213&gt;0,VALUE(SUBSTITUTE($B213,"6","0"))=$B213),1,0)),"")</f>
        <v/>
      </c>
      <c r="J213" s="5" t="str">
        <f>IF(PhieuBauCu!$B$2&gt;6,IF(LEN($B213)=0,"",IF(AND($B213&gt;0,VALUE(SUBSTITUTE($B213,"7","0"))=$B213),1,0)),"")</f>
        <v/>
      </c>
      <c r="K213" s="5" t="str">
        <f>IF(PhieuBauCu!$B$2&gt;7,IF(LEN($B213)=0,"",IF(AND($B213&gt;0,VALUE(SUBSTITUTE($B213,"8","0"))=$B213),1,0)),"")</f>
        <v/>
      </c>
      <c r="L213" s="5" t="str">
        <f>IF(PhieuBauCu!$B$2&gt;8,IF(LEN($B213)=0,"",IF(AND($B213&gt;0,VALUE(SUBSTITUTE($B213,"9","0"))=$B213),1,0)),"")</f>
        <v/>
      </c>
      <c r="M213" s="9">
        <f t="shared" si="7"/>
        <v>0</v>
      </c>
      <c r="N213" s="36">
        <f>IF(AND(M213&lt;=PhieuBauCu!$B$13,M213&gt;=1),1,0)</f>
        <v>0</v>
      </c>
    </row>
    <row r="214" spans="1:14" ht="28.5" customHeight="1">
      <c r="A214" s="2">
        <v>209</v>
      </c>
      <c r="B214" s="3"/>
      <c r="C214" s="48" t="str">
        <f t="shared" si="6"/>
        <v/>
      </c>
      <c r="D214" s="5" t="str">
        <f>IF(PhieuBauCu!$B$2&gt;0,IF(LEN($B214)=0,"",IF(AND($B214&gt;0,VALUE(SUBSTITUTE($B214,"1","0"))=$B214),1,0)),"")</f>
        <v/>
      </c>
      <c r="E214" s="5" t="str">
        <f>IF(PhieuBauCu!$B$2&gt;1,IF(LEN($B214)=0,"",IF(AND($B214&gt;0,VALUE(SUBSTITUTE($B214,"2","0"))=$B214),1,0)),"")</f>
        <v/>
      </c>
      <c r="F214" s="5" t="str">
        <f>IF(PhieuBauCu!$B$2&gt;2,IF(LEN($B214)=0,"",IF(AND($B214&gt;0,VALUE(SUBSTITUTE($B214,"3","0"))=$B214),1,0)),"")</f>
        <v/>
      </c>
      <c r="G214" s="5" t="str">
        <f>IF(PhieuBauCu!$B$2&gt;3,IF(LEN($B214)=0,"",IF(AND($B214&gt;0,VALUE(SUBSTITUTE($B214,"4","0"))=$B214),1,0)),"")</f>
        <v/>
      </c>
      <c r="H214" s="5" t="str">
        <f>IF(PhieuBauCu!$B$2&gt;4,IF(LEN($B214)=0,"",IF(AND($B214&gt;0,VALUE(SUBSTITUTE($B214,"5","0"))=$B214),1,0)),"")</f>
        <v/>
      </c>
      <c r="I214" s="5" t="str">
        <f>IF(PhieuBauCu!$B$2&gt;5,IF(LEN($B214)=0,"",IF(AND($B214&gt;0,VALUE(SUBSTITUTE($B214,"6","0"))=$B214),1,0)),"")</f>
        <v/>
      </c>
      <c r="J214" s="5" t="str">
        <f>IF(PhieuBauCu!$B$2&gt;6,IF(LEN($B214)=0,"",IF(AND($B214&gt;0,VALUE(SUBSTITUTE($B214,"7","0"))=$B214),1,0)),"")</f>
        <v/>
      </c>
      <c r="K214" s="5" t="str">
        <f>IF(PhieuBauCu!$B$2&gt;7,IF(LEN($B214)=0,"",IF(AND($B214&gt;0,VALUE(SUBSTITUTE($B214,"8","0"))=$B214),1,0)),"")</f>
        <v/>
      </c>
      <c r="L214" s="5" t="str">
        <f>IF(PhieuBauCu!$B$2&gt;8,IF(LEN($B214)=0,"",IF(AND($B214&gt;0,VALUE(SUBSTITUTE($B214,"9","0"))=$B214),1,0)),"")</f>
        <v/>
      </c>
      <c r="M214" s="9">
        <f t="shared" si="7"/>
        <v>0</v>
      </c>
      <c r="N214" s="36">
        <f>IF(AND(M214&lt;=PhieuBauCu!$B$13,M214&gt;=1),1,0)</f>
        <v>0</v>
      </c>
    </row>
    <row r="215" spans="1:14" ht="28.5" customHeight="1">
      <c r="A215" s="2">
        <v>210</v>
      </c>
      <c r="B215" s="3"/>
      <c r="C215" s="48" t="str">
        <f t="shared" si="6"/>
        <v/>
      </c>
      <c r="D215" s="5" t="str">
        <f>IF(PhieuBauCu!$B$2&gt;0,IF(LEN($B215)=0,"",IF(AND($B215&gt;0,VALUE(SUBSTITUTE($B215,"1","0"))=$B215),1,0)),"")</f>
        <v/>
      </c>
      <c r="E215" s="5" t="str">
        <f>IF(PhieuBauCu!$B$2&gt;1,IF(LEN($B215)=0,"",IF(AND($B215&gt;0,VALUE(SUBSTITUTE($B215,"2","0"))=$B215),1,0)),"")</f>
        <v/>
      </c>
      <c r="F215" s="5" t="str">
        <f>IF(PhieuBauCu!$B$2&gt;2,IF(LEN($B215)=0,"",IF(AND($B215&gt;0,VALUE(SUBSTITUTE($B215,"3","0"))=$B215),1,0)),"")</f>
        <v/>
      </c>
      <c r="G215" s="5" t="str">
        <f>IF(PhieuBauCu!$B$2&gt;3,IF(LEN($B215)=0,"",IF(AND($B215&gt;0,VALUE(SUBSTITUTE($B215,"4","0"))=$B215),1,0)),"")</f>
        <v/>
      </c>
      <c r="H215" s="5" t="str">
        <f>IF(PhieuBauCu!$B$2&gt;4,IF(LEN($B215)=0,"",IF(AND($B215&gt;0,VALUE(SUBSTITUTE($B215,"5","0"))=$B215),1,0)),"")</f>
        <v/>
      </c>
      <c r="I215" s="5" t="str">
        <f>IF(PhieuBauCu!$B$2&gt;5,IF(LEN($B215)=0,"",IF(AND($B215&gt;0,VALUE(SUBSTITUTE($B215,"6","0"))=$B215),1,0)),"")</f>
        <v/>
      </c>
      <c r="J215" s="5" t="str">
        <f>IF(PhieuBauCu!$B$2&gt;6,IF(LEN($B215)=0,"",IF(AND($B215&gt;0,VALUE(SUBSTITUTE($B215,"7","0"))=$B215),1,0)),"")</f>
        <v/>
      </c>
      <c r="K215" s="5" t="str">
        <f>IF(PhieuBauCu!$B$2&gt;7,IF(LEN($B215)=0,"",IF(AND($B215&gt;0,VALUE(SUBSTITUTE($B215,"8","0"))=$B215),1,0)),"")</f>
        <v/>
      </c>
      <c r="L215" s="5" t="str">
        <f>IF(PhieuBauCu!$B$2&gt;8,IF(LEN($B215)=0,"",IF(AND($B215&gt;0,VALUE(SUBSTITUTE($B215,"9","0"))=$B215),1,0)),"")</f>
        <v/>
      </c>
      <c r="M215" s="9">
        <f t="shared" si="7"/>
        <v>0</v>
      </c>
      <c r="N215" s="36">
        <f>IF(AND(M215&lt;=PhieuBauCu!$B$13,M215&gt;=1),1,0)</f>
        <v>0</v>
      </c>
    </row>
    <row r="216" spans="1:14" ht="28.5" customHeight="1">
      <c r="A216" s="2">
        <v>211</v>
      </c>
      <c r="B216" s="3"/>
      <c r="C216" s="48" t="str">
        <f t="shared" si="6"/>
        <v/>
      </c>
      <c r="D216" s="5" t="str">
        <f>IF(PhieuBauCu!$B$2&gt;0,IF(LEN($B216)=0,"",IF(AND($B216&gt;0,VALUE(SUBSTITUTE($B216,"1","0"))=$B216),1,0)),"")</f>
        <v/>
      </c>
      <c r="E216" s="5" t="str">
        <f>IF(PhieuBauCu!$B$2&gt;1,IF(LEN($B216)=0,"",IF(AND($B216&gt;0,VALUE(SUBSTITUTE($B216,"2","0"))=$B216),1,0)),"")</f>
        <v/>
      </c>
      <c r="F216" s="5" t="str">
        <f>IF(PhieuBauCu!$B$2&gt;2,IF(LEN($B216)=0,"",IF(AND($B216&gt;0,VALUE(SUBSTITUTE($B216,"3","0"))=$B216),1,0)),"")</f>
        <v/>
      </c>
      <c r="G216" s="5" t="str">
        <f>IF(PhieuBauCu!$B$2&gt;3,IF(LEN($B216)=0,"",IF(AND($B216&gt;0,VALUE(SUBSTITUTE($B216,"4","0"))=$B216),1,0)),"")</f>
        <v/>
      </c>
      <c r="H216" s="5" t="str">
        <f>IF(PhieuBauCu!$B$2&gt;4,IF(LEN($B216)=0,"",IF(AND($B216&gt;0,VALUE(SUBSTITUTE($B216,"5","0"))=$B216),1,0)),"")</f>
        <v/>
      </c>
      <c r="I216" s="5" t="str">
        <f>IF(PhieuBauCu!$B$2&gt;5,IF(LEN($B216)=0,"",IF(AND($B216&gt;0,VALUE(SUBSTITUTE($B216,"6","0"))=$B216),1,0)),"")</f>
        <v/>
      </c>
      <c r="J216" s="5" t="str">
        <f>IF(PhieuBauCu!$B$2&gt;6,IF(LEN($B216)=0,"",IF(AND($B216&gt;0,VALUE(SUBSTITUTE($B216,"7","0"))=$B216),1,0)),"")</f>
        <v/>
      </c>
      <c r="K216" s="5" t="str">
        <f>IF(PhieuBauCu!$B$2&gt;7,IF(LEN($B216)=0,"",IF(AND($B216&gt;0,VALUE(SUBSTITUTE($B216,"8","0"))=$B216),1,0)),"")</f>
        <v/>
      </c>
      <c r="L216" s="5" t="str">
        <f>IF(PhieuBauCu!$B$2&gt;8,IF(LEN($B216)=0,"",IF(AND($B216&gt;0,VALUE(SUBSTITUTE($B216,"9","0"))=$B216),1,0)),"")</f>
        <v/>
      </c>
      <c r="M216" s="9">
        <f t="shared" si="7"/>
        <v>0</v>
      </c>
      <c r="N216" s="36">
        <f>IF(AND(M216&lt;=PhieuBauCu!$B$13,M216&gt;=1),1,0)</f>
        <v>0</v>
      </c>
    </row>
    <row r="217" spans="1:14" ht="28.5" customHeight="1">
      <c r="A217" s="2">
        <v>212</v>
      </c>
      <c r="B217" s="3"/>
      <c r="C217" s="48" t="str">
        <f t="shared" si="6"/>
        <v/>
      </c>
      <c r="D217" s="5" t="str">
        <f>IF(PhieuBauCu!$B$2&gt;0,IF(LEN($B217)=0,"",IF(AND($B217&gt;0,VALUE(SUBSTITUTE($B217,"1","0"))=$B217),1,0)),"")</f>
        <v/>
      </c>
      <c r="E217" s="5" t="str">
        <f>IF(PhieuBauCu!$B$2&gt;1,IF(LEN($B217)=0,"",IF(AND($B217&gt;0,VALUE(SUBSTITUTE($B217,"2","0"))=$B217),1,0)),"")</f>
        <v/>
      </c>
      <c r="F217" s="5" t="str">
        <f>IF(PhieuBauCu!$B$2&gt;2,IF(LEN($B217)=0,"",IF(AND($B217&gt;0,VALUE(SUBSTITUTE($B217,"3","0"))=$B217),1,0)),"")</f>
        <v/>
      </c>
      <c r="G217" s="5" t="str">
        <f>IF(PhieuBauCu!$B$2&gt;3,IF(LEN($B217)=0,"",IF(AND($B217&gt;0,VALUE(SUBSTITUTE($B217,"4","0"))=$B217),1,0)),"")</f>
        <v/>
      </c>
      <c r="H217" s="5" t="str">
        <f>IF(PhieuBauCu!$B$2&gt;4,IF(LEN($B217)=0,"",IF(AND($B217&gt;0,VALUE(SUBSTITUTE($B217,"5","0"))=$B217),1,0)),"")</f>
        <v/>
      </c>
      <c r="I217" s="5" t="str">
        <f>IF(PhieuBauCu!$B$2&gt;5,IF(LEN($B217)=0,"",IF(AND($B217&gt;0,VALUE(SUBSTITUTE($B217,"6","0"))=$B217),1,0)),"")</f>
        <v/>
      </c>
      <c r="J217" s="5" t="str">
        <f>IF(PhieuBauCu!$B$2&gt;6,IF(LEN($B217)=0,"",IF(AND($B217&gt;0,VALUE(SUBSTITUTE($B217,"7","0"))=$B217),1,0)),"")</f>
        <v/>
      </c>
      <c r="K217" s="5" t="str">
        <f>IF(PhieuBauCu!$B$2&gt;7,IF(LEN($B217)=0,"",IF(AND($B217&gt;0,VALUE(SUBSTITUTE($B217,"8","0"))=$B217),1,0)),"")</f>
        <v/>
      </c>
      <c r="L217" s="5" t="str">
        <f>IF(PhieuBauCu!$B$2&gt;8,IF(LEN($B217)=0,"",IF(AND($B217&gt;0,VALUE(SUBSTITUTE($B217,"9","0"))=$B217),1,0)),"")</f>
        <v/>
      </c>
      <c r="M217" s="9">
        <f t="shared" si="7"/>
        <v>0</v>
      </c>
      <c r="N217" s="36">
        <f>IF(AND(M217&lt;=PhieuBauCu!$B$13,M217&gt;=1),1,0)</f>
        <v>0</v>
      </c>
    </row>
    <row r="218" spans="1:14" ht="28.5" customHeight="1">
      <c r="A218" s="2">
        <v>213</v>
      </c>
      <c r="B218" s="3"/>
      <c r="C218" s="48" t="str">
        <f t="shared" si="6"/>
        <v/>
      </c>
      <c r="D218" s="5" t="str">
        <f>IF(PhieuBauCu!$B$2&gt;0,IF(LEN($B218)=0,"",IF(AND($B218&gt;0,VALUE(SUBSTITUTE($B218,"1","0"))=$B218),1,0)),"")</f>
        <v/>
      </c>
      <c r="E218" s="5" t="str">
        <f>IF(PhieuBauCu!$B$2&gt;1,IF(LEN($B218)=0,"",IF(AND($B218&gt;0,VALUE(SUBSTITUTE($B218,"2","0"))=$B218),1,0)),"")</f>
        <v/>
      </c>
      <c r="F218" s="5" t="str">
        <f>IF(PhieuBauCu!$B$2&gt;2,IF(LEN($B218)=0,"",IF(AND($B218&gt;0,VALUE(SUBSTITUTE($B218,"3","0"))=$B218),1,0)),"")</f>
        <v/>
      </c>
      <c r="G218" s="5" t="str">
        <f>IF(PhieuBauCu!$B$2&gt;3,IF(LEN($B218)=0,"",IF(AND($B218&gt;0,VALUE(SUBSTITUTE($B218,"4","0"))=$B218),1,0)),"")</f>
        <v/>
      </c>
      <c r="H218" s="5" t="str">
        <f>IF(PhieuBauCu!$B$2&gt;4,IF(LEN($B218)=0,"",IF(AND($B218&gt;0,VALUE(SUBSTITUTE($B218,"5","0"))=$B218),1,0)),"")</f>
        <v/>
      </c>
      <c r="I218" s="5" t="str">
        <f>IF(PhieuBauCu!$B$2&gt;5,IF(LEN($B218)=0,"",IF(AND($B218&gt;0,VALUE(SUBSTITUTE($B218,"6","0"))=$B218),1,0)),"")</f>
        <v/>
      </c>
      <c r="J218" s="5" t="str">
        <f>IF(PhieuBauCu!$B$2&gt;6,IF(LEN($B218)=0,"",IF(AND($B218&gt;0,VALUE(SUBSTITUTE($B218,"7","0"))=$B218),1,0)),"")</f>
        <v/>
      </c>
      <c r="K218" s="5" t="str">
        <f>IF(PhieuBauCu!$B$2&gt;7,IF(LEN($B218)=0,"",IF(AND($B218&gt;0,VALUE(SUBSTITUTE($B218,"8","0"))=$B218),1,0)),"")</f>
        <v/>
      </c>
      <c r="L218" s="5" t="str">
        <f>IF(PhieuBauCu!$B$2&gt;8,IF(LEN($B218)=0,"",IF(AND($B218&gt;0,VALUE(SUBSTITUTE($B218,"9","0"))=$B218),1,0)),"")</f>
        <v/>
      </c>
      <c r="M218" s="9">
        <f t="shared" si="7"/>
        <v>0</v>
      </c>
      <c r="N218" s="36">
        <f>IF(AND(M218&lt;=PhieuBauCu!$B$13,M218&gt;=1),1,0)</f>
        <v>0</v>
      </c>
    </row>
    <row r="219" spans="1:14" ht="28.5" customHeight="1">
      <c r="A219" s="2">
        <v>214</v>
      </c>
      <c r="B219" s="3"/>
      <c r="C219" s="48" t="str">
        <f t="shared" si="6"/>
        <v/>
      </c>
      <c r="D219" s="5" t="str">
        <f>IF(PhieuBauCu!$B$2&gt;0,IF(LEN($B219)=0,"",IF(AND($B219&gt;0,VALUE(SUBSTITUTE($B219,"1","0"))=$B219),1,0)),"")</f>
        <v/>
      </c>
      <c r="E219" s="5" t="str">
        <f>IF(PhieuBauCu!$B$2&gt;1,IF(LEN($B219)=0,"",IF(AND($B219&gt;0,VALUE(SUBSTITUTE($B219,"2","0"))=$B219),1,0)),"")</f>
        <v/>
      </c>
      <c r="F219" s="5" t="str">
        <f>IF(PhieuBauCu!$B$2&gt;2,IF(LEN($B219)=0,"",IF(AND($B219&gt;0,VALUE(SUBSTITUTE($B219,"3","0"))=$B219),1,0)),"")</f>
        <v/>
      </c>
      <c r="G219" s="5" t="str">
        <f>IF(PhieuBauCu!$B$2&gt;3,IF(LEN($B219)=0,"",IF(AND($B219&gt;0,VALUE(SUBSTITUTE($B219,"4","0"))=$B219),1,0)),"")</f>
        <v/>
      </c>
      <c r="H219" s="5" t="str">
        <f>IF(PhieuBauCu!$B$2&gt;4,IF(LEN($B219)=0,"",IF(AND($B219&gt;0,VALUE(SUBSTITUTE($B219,"5","0"))=$B219),1,0)),"")</f>
        <v/>
      </c>
      <c r="I219" s="5" t="str">
        <f>IF(PhieuBauCu!$B$2&gt;5,IF(LEN($B219)=0,"",IF(AND($B219&gt;0,VALUE(SUBSTITUTE($B219,"6","0"))=$B219),1,0)),"")</f>
        <v/>
      </c>
      <c r="J219" s="5" t="str">
        <f>IF(PhieuBauCu!$B$2&gt;6,IF(LEN($B219)=0,"",IF(AND($B219&gt;0,VALUE(SUBSTITUTE($B219,"7","0"))=$B219),1,0)),"")</f>
        <v/>
      </c>
      <c r="K219" s="5" t="str">
        <f>IF(PhieuBauCu!$B$2&gt;7,IF(LEN($B219)=0,"",IF(AND($B219&gt;0,VALUE(SUBSTITUTE($B219,"8","0"))=$B219),1,0)),"")</f>
        <v/>
      </c>
      <c r="L219" s="5" t="str">
        <f>IF(PhieuBauCu!$B$2&gt;8,IF(LEN($B219)=0,"",IF(AND($B219&gt;0,VALUE(SUBSTITUTE($B219,"9","0"))=$B219),1,0)),"")</f>
        <v/>
      </c>
      <c r="M219" s="9">
        <f t="shared" si="7"/>
        <v>0</v>
      </c>
      <c r="N219" s="36">
        <f>IF(AND(M219&lt;=PhieuBauCu!$B$13,M219&gt;=1),1,0)</f>
        <v>0</v>
      </c>
    </row>
    <row r="220" spans="1:14" ht="28.5" customHeight="1">
      <c r="A220" s="2">
        <v>215</v>
      </c>
      <c r="B220" s="3"/>
      <c r="C220" s="48" t="str">
        <f t="shared" si="6"/>
        <v/>
      </c>
      <c r="D220" s="5" t="str">
        <f>IF(PhieuBauCu!$B$2&gt;0,IF(LEN($B220)=0,"",IF(AND($B220&gt;0,VALUE(SUBSTITUTE($B220,"1","0"))=$B220),1,0)),"")</f>
        <v/>
      </c>
      <c r="E220" s="5" t="str">
        <f>IF(PhieuBauCu!$B$2&gt;1,IF(LEN($B220)=0,"",IF(AND($B220&gt;0,VALUE(SUBSTITUTE($B220,"2","0"))=$B220),1,0)),"")</f>
        <v/>
      </c>
      <c r="F220" s="5" t="str">
        <f>IF(PhieuBauCu!$B$2&gt;2,IF(LEN($B220)=0,"",IF(AND($B220&gt;0,VALUE(SUBSTITUTE($B220,"3","0"))=$B220),1,0)),"")</f>
        <v/>
      </c>
      <c r="G220" s="5" t="str">
        <f>IF(PhieuBauCu!$B$2&gt;3,IF(LEN($B220)=0,"",IF(AND($B220&gt;0,VALUE(SUBSTITUTE($B220,"4","0"))=$B220),1,0)),"")</f>
        <v/>
      </c>
      <c r="H220" s="5" t="str">
        <f>IF(PhieuBauCu!$B$2&gt;4,IF(LEN($B220)=0,"",IF(AND($B220&gt;0,VALUE(SUBSTITUTE($B220,"5","0"))=$B220),1,0)),"")</f>
        <v/>
      </c>
      <c r="I220" s="5" t="str">
        <f>IF(PhieuBauCu!$B$2&gt;5,IF(LEN($B220)=0,"",IF(AND($B220&gt;0,VALUE(SUBSTITUTE($B220,"6","0"))=$B220),1,0)),"")</f>
        <v/>
      </c>
      <c r="J220" s="5" t="str">
        <f>IF(PhieuBauCu!$B$2&gt;6,IF(LEN($B220)=0,"",IF(AND($B220&gt;0,VALUE(SUBSTITUTE($B220,"7","0"))=$B220),1,0)),"")</f>
        <v/>
      </c>
      <c r="K220" s="5" t="str">
        <f>IF(PhieuBauCu!$B$2&gt;7,IF(LEN($B220)=0,"",IF(AND($B220&gt;0,VALUE(SUBSTITUTE($B220,"8","0"))=$B220),1,0)),"")</f>
        <v/>
      </c>
      <c r="L220" s="5" t="str">
        <f>IF(PhieuBauCu!$B$2&gt;8,IF(LEN($B220)=0,"",IF(AND($B220&gt;0,VALUE(SUBSTITUTE($B220,"9","0"))=$B220),1,0)),"")</f>
        <v/>
      </c>
      <c r="M220" s="9">
        <f t="shared" si="7"/>
        <v>0</v>
      </c>
      <c r="N220" s="36">
        <f>IF(AND(M220&lt;=PhieuBauCu!$B$13,M220&gt;=1),1,0)</f>
        <v>0</v>
      </c>
    </row>
    <row r="221" spans="1:14" ht="28.5" customHeight="1">
      <c r="A221" s="2">
        <v>216</v>
      </c>
      <c r="B221" s="3"/>
      <c r="C221" s="48" t="str">
        <f t="shared" si="6"/>
        <v/>
      </c>
      <c r="D221" s="5" t="str">
        <f>IF(PhieuBauCu!$B$2&gt;0,IF(LEN($B221)=0,"",IF(AND($B221&gt;0,VALUE(SUBSTITUTE($B221,"1","0"))=$B221),1,0)),"")</f>
        <v/>
      </c>
      <c r="E221" s="5" t="str">
        <f>IF(PhieuBauCu!$B$2&gt;1,IF(LEN($B221)=0,"",IF(AND($B221&gt;0,VALUE(SUBSTITUTE($B221,"2","0"))=$B221),1,0)),"")</f>
        <v/>
      </c>
      <c r="F221" s="5" t="str">
        <f>IF(PhieuBauCu!$B$2&gt;2,IF(LEN($B221)=0,"",IF(AND($B221&gt;0,VALUE(SUBSTITUTE($B221,"3","0"))=$B221),1,0)),"")</f>
        <v/>
      </c>
      <c r="G221" s="5" t="str">
        <f>IF(PhieuBauCu!$B$2&gt;3,IF(LEN($B221)=0,"",IF(AND($B221&gt;0,VALUE(SUBSTITUTE($B221,"4","0"))=$B221),1,0)),"")</f>
        <v/>
      </c>
      <c r="H221" s="5" t="str">
        <f>IF(PhieuBauCu!$B$2&gt;4,IF(LEN($B221)=0,"",IF(AND($B221&gt;0,VALUE(SUBSTITUTE($B221,"5","0"))=$B221),1,0)),"")</f>
        <v/>
      </c>
      <c r="I221" s="5" t="str">
        <f>IF(PhieuBauCu!$B$2&gt;5,IF(LEN($B221)=0,"",IF(AND($B221&gt;0,VALUE(SUBSTITUTE($B221,"6","0"))=$B221),1,0)),"")</f>
        <v/>
      </c>
      <c r="J221" s="5" t="str">
        <f>IF(PhieuBauCu!$B$2&gt;6,IF(LEN($B221)=0,"",IF(AND($B221&gt;0,VALUE(SUBSTITUTE($B221,"7","0"))=$B221),1,0)),"")</f>
        <v/>
      </c>
      <c r="K221" s="5" t="str">
        <f>IF(PhieuBauCu!$B$2&gt;7,IF(LEN($B221)=0,"",IF(AND($B221&gt;0,VALUE(SUBSTITUTE($B221,"8","0"))=$B221),1,0)),"")</f>
        <v/>
      </c>
      <c r="L221" s="5" t="str">
        <f>IF(PhieuBauCu!$B$2&gt;8,IF(LEN($B221)=0,"",IF(AND($B221&gt;0,VALUE(SUBSTITUTE($B221,"9","0"))=$B221),1,0)),"")</f>
        <v/>
      </c>
      <c r="M221" s="9">
        <f t="shared" si="7"/>
        <v>0</v>
      </c>
      <c r="N221" s="36">
        <f>IF(AND(M221&lt;=PhieuBauCu!$B$13,M221&gt;=1),1,0)</f>
        <v>0</v>
      </c>
    </row>
    <row r="222" spans="1:14" ht="28.5" customHeight="1">
      <c r="A222" s="2">
        <v>217</v>
      </c>
      <c r="B222" s="3"/>
      <c r="C222" s="48" t="str">
        <f t="shared" si="6"/>
        <v/>
      </c>
      <c r="D222" s="5" t="str">
        <f>IF(PhieuBauCu!$B$2&gt;0,IF(LEN($B222)=0,"",IF(AND($B222&gt;0,VALUE(SUBSTITUTE($B222,"1","0"))=$B222),1,0)),"")</f>
        <v/>
      </c>
      <c r="E222" s="5" t="str">
        <f>IF(PhieuBauCu!$B$2&gt;1,IF(LEN($B222)=0,"",IF(AND($B222&gt;0,VALUE(SUBSTITUTE($B222,"2","0"))=$B222),1,0)),"")</f>
        <v/>
      </c>
      <c r="F222" s="5" t="str">
        <f>IF(PhieuBauCu!$B$2&gt;2,IF(LEN($B222)=0,"",IF(AND($B222&gt;0,VALUE(SUBSTITUTE($B222,"3","0"))=$B222),1,0)),"")</f>
        <v/>
      </c>
      <c r="G222" s="5" t="str">
        <f>IF(PhieuBauCu!$B$2&gt;3,IF(LEN($B222)=0,"",IF(AND($B222&gt;0,VALUE(SUBSTITUTE($B222,"4","0"))=$B222),1,0)),"")</f>
        <v/>
      </c>
      <c r="H222" s="5" t="str">
        <f>IF(PhieuBauCu!$B$2&gt;4,IF(LEN($B222)=0,"",IF(AND($B222&gt;0,VALUE(SUBSTITUTE($B222,"5","0"))=$B222),1,0)),"")</f>
        <v/>
      </c>
      <c r="I222" s="5" t="str">
        <f>IF(PhieuBauCu!$B$2&gt;5,IF(LEN($B222)=0,"",IF(AND($B222&gt;0,VALUE(SUBSTITUTE($B222,"6","0"))=$B222),1,0)),"")</f>
        <v/>
      </c>
      <c r="J222" s="5" t="str">
        <f>IF(PhieuBauCu!$B$2&gt;6,IF(LEN($B222)=0,"",IF(AND($B222&gt;0,VALUE(SUBSTITUTE($B222,"7","0"))=$B222),1,0)),"")</f>
        <v/>
      </c>
      <c r="K222" s="5" t="str">
        <f>IF(PhieuBauCu!$B$2&gt;7,IF(LEN($B222)=0,"",IF(AND($B222&gt;0,VALUE(SUBSTITUTE($B222,"8","0"))=$B222),1,0)),"")</f>
        <v/>
      </c>
      <c r="L222" s="5" t="str">
        <f>IF(PhieuBauCu!$B$2&gt;8,IF(LEN($B222)=0,"",IF(AND($B222&gt;0,VALUE(SUBSTITUTE($B222,"9","0"))=$B222),1,0)),"")</f>
        <v/>
      </c>
      <c r="M222" s="9">
        <f t="shared" si="7"/>
        <v>0</v>
      </c>
      <c r="N222" s="36">
        <f>IF(AND(M222&lt;=PhieuBauCu!$B$13,M222&gt;=1),1,0)</f>
        <v>0</v>
      </c>
    </row>
    <row r="223" spans="1:14" ht="28.5" customHeight="1">
      <c r="A223" s="2">
        <v>218</v>
      </c>
      <c r="B223" s="3"/>
      <c r="C223" s="48" t="str">
        <f t="shared" si="6"/>
        <v/>
      </c>
      <c r="D223" s="5" t="str">
        <f>IF(PhieuBauCu!$B$2&gt;0,IF(LEN($B223)=0,"",IF(AND($B223&gt;0,VALUE(SUBSTITUTE($B223,"1","0"))=$B223),1,0)),"")</f>
        <v/>
      </c>
      <c r="E223" s="5" t="str">
        <f>IF(PhieuBauCu!$B$2&gt;1,IF(LEN($B223)=0,"",IF(AND($B223&gt;0,VALUE(SUBSTITUTE($B223,"2","0"))=$B223),1,0)),"")</f>
        <v/>
      </c>
      <c r="F223" s="5" t="str">
        <f>IF(PhieuBauCu!$B$2&gt;2,IF(LEN($B223)=0,"",IF(AND($B223&gt;0,VALUE(SUBSTITUTE($B223,"3","0"))=$B223),1,0)),"")</f>
        <v/>
      </c>
      <c r="G223" s="5" t="str">
        <f>IF(PhieuBauCu!$B$2&gt;3,IF(LEN($B223)=0,"",IF(AND($B223&gt;0,VALUE(SUBSTITUTE($B223,"4","0"))=$B223),1,0)),"")</f>
        <v/>
      </c>
      <c r="H223" s="5" t="str">
        <f>IF(PhieuBauCu!$B$2&gt;4,IF(LEN($B223)=0,"",IF(AND($B223&gt;0,VALUE(SUBSTITUTE($B223,"5","0"))=$B223),1,0)),"")</f>
        <v/>
      </c>
      <c r="I223" s="5" t="str">
        <f>IF(PhieuBauCu!$B$2&gt;5,IF(LEN($B223)=0,"",IF(AND($B223&gt;0,VALUE(SUBSTITUTE($B223,"6","0"))=$B223),1,0)),"")</f>
        <v/>
      </c>
      <c r="J223" s="5" t="str">
        <f>IF(PhieuBauCu!$B$2&gt;6,IF(LEN($B223)=0,"",IF(AND($B223&gt;0,VALUE(SUBSTITUTE($B223,"7","0"))=$B223),1,0)),"")</f>
        <v/>
      </c>
      <c r="K223" s="5" t="str">
        <f>IF(PhieuBauCu!$B$2&gt;7,IF(LEN($B223)=0,"",IF(AND($B223&gt;0,VALUE(SUBSTITUTE($B223,"8","0"))=$B223),1,0)),"")</f>
        <v/>
      </c>
      <c r="L223" s="5" t="str">
        <f>IF(PhieuBauCu!$B$2&gt;8,IF(LEN($B223)=0,"",IF(AND($B223&gt;0,VALUE(SUBSTITUTE($B223,"9","0"))=$B223),1,0)),"")</f>
        <v/>
      </c>
      <c r="M223" s="9">
        <f t="shared" si="7"/>
        <v>0</v>
      </c>
      <c r="N223" s="36">
        <f>IF(AND(M223&lt;=PhieuBauCu!$B$13,M223&gt;=1),1,0)</f>
        <v>0</v>
      </c>
    </row>
    <row r="224" spans="1:14" ht="28.5" customHeight="1">
      <c r="A224" s="2">
        <v>219</v>
      </c>
      <c r="B224" s="3"/>
      <c r="C224" s="48" t="str">
        <f t="shared" si="6"/>
        <v/>
      </c>
      <c r="D224" s="5" t="str">
        <f>IF(PhieuBauCu!$B$2&gt;0,IF(LEN($B224)=0,"",IF(AND($B224&gt;0,VALUE(SUBSTITUTE($B224,"1","0"))=$B224),1,0)),"")</f>
        <v/>
      </c>
      <c r="E224" s="5" t="str">
        <f>IF(PhieuBauCu!$B$2&gt;1,IF(LEN($B224)=0,"",IF(AND($B224&gt;0,VALUE(SUBSTITUTE($B224,"2","0"))=$B224),1,0)),"")</f>
        <v/>
      </c>
      <c r="F224" s="5" t="str">
        <f>IF(PhieuBauCu!$B$2&gt;2,IF(LEN($B224)=0,"",IF(AND($B224&gt;0,VALUE(SUBSTITUTE($B224,"3","0"))=$B224),1,0)),"")</f>
        <v/>
      </c>
      <c r="G224" s="5" t="str">
        <f>IF(PhieuBauCu!$B$2&gt;3,IF(LEN($B224)=0,"",IF(AND($B224&gt;0,VALUE(SUBSTITUTE($B224,"4","0"))=$B224),1,0)),"")</f>
        <v/>
      </c>
      <c r="H224" s="5" t="str">
        <f>IF(PhieuBauCu!$B$2&gt;4,IF(LEN($B224)=0,"",IF(AND($B224&gt;0,VALUE(SUBSTITUTE($B224,"5","0"))=$B224),1,0)),"")</f>
        <v/>
      </c>
      <c r="I224" s="5" t="str">
        <f>IF(PhieuBauCu!$B$2&gt;5,IF(LEN($B224)=0,"",IF(AND($B224&gt;0,VALUE(SUBSTITUTE($B224,"6","0"))=$B224),1,0)),"")</f>
        <v/>
      </c>
      <c r="J224" s="5" t="str">
        <f>IF(PhieuBauCu!$B$2&gt;6,IF(LEN($B224)=0,"",IF(AND($B224&gt;0,VALUE(SUBSTITUTE($B224,"7","0"))=$B224),1,0)),"")</f>
        <v/>
      </c>
      <c r="K224" s="5" t="str">
        <f>IF(PhieuBauCu!$B$2&gt;7,IF(LEN($B224)=0,"",IF(AND($B224&gt;0,VALUE(SUBSTITUTE($B224,"8","0"))=$B224),1,0)),"")</f>
        <v/>
      </c>
      <c r="L224" s="5" t="str">
        <f>IF(PhieuBauCu!$B$2&gt;8,IF(LEN($B224)=0,"",IF(AND($B224&gt;0,VALUE(SUBSTITUTE($B224,"9","0"))=$B224),1,0)),"")</f>
        <v/>
      </c>
      <c r="M224" s="9">
        <f t="shared" si="7"/>
        <v>0</v>
      </c>
      <c r="N224" s="36">
        <f>IF(AND(M224&lt;=PhieuBauCu!$B$13,M224&gt;=1),1,0)</f>
        <v>0</v>
      </c>
    </row>
    <row r="225" spans="1:14" ht="28.5" customHeight="1">
      <c r="A225" s="2">
        <v>220</v>
      </c>
      <c r="B225" s="3"/>
      <c r="C225" s="48" t="str">
        <f t="shared" si="6"/>
        <v/>
      </c>
      <c r="D225" s="5" t="str">
        <f>IF(PhieuBauCu!$B$2&gt;0,IF(LEN($B225)=0,"",IF(AND($B225&gt;0,VALUE(SUBSTITUTE($B225,"1","0"))=$B225),1,0)),"")</f>
        <v/>
      </c>
      <c r="E225" s="5" t="str">
        <f>IF(PhieuBauCu!$B$2&gt;1,IF(LEN($B225)=0,"",IF(AND($B225&gt;0,VALUE(SUBSTITUTE($B225,"2","0"))=$B225),1,0)),"")</f>
        <v/>
      </c>
      <c r="F225" s="5" t="str">
        <f>IF(PhieuBauCu!$B$2&gt;2,IF(LEN($B225)=0,"",IF(AND($B225&gt;0,VALUE(SUBSTITUTE($B225,"3","0"))=$B225),1,0)),"")</f>
        <v/>
      </c>
      <c r="G225" s="5" t="str">
        <f>IF(PhieuBauCu!$B$2&gt;3,IF(LEN($B225)=0,"",IF(AND($B225&gt;0,VALUE(SUBSTITUTE($B225,"4","0"))=$B225),1,0)),"")</f>
        <v/>
      </c>
      <c r="H225" s="5" t="str">
        <f>IF(PhieuBauCu!$B$2&gt;4,IF(LEN($B225)=0,"",IF(AND($B225&gt;0,VALUE(SUBSTITUTE($B225,"5","0"))=$B225),1,0)),"")</f>
        <v/>
      </c>
      <c r="I225" s="5" t="str">
        <f>IF(PhieuBauCu!$B$2&gt;5,IF(LEN($B225)=0,"",IF(AND($B225&gt;0,VALUE(SUBSTITUTE($B225,"6","0"))=$B225),1,0)),"")</f>
        <v/>
      </c>
      <c r="J225" s="5" t="str">
        <f>IF(PhieuBauCu!$B$2&gt;6,IF(LEN($B225)=0,"",IF(AND($B225&gt;0,VALUE(SUBSTITUTE($B225,"7","0"))=$B225),1,0)),"")</f>
        <v/>
      </c>
      <c r="K225" s="5" t="str">
        <f>IF(PhieuBauCu!$B$2&gt;7,IF(LEN($B225)=0,"",IF(AND($B225&gt;0,VALUE(SUBSTITUTE($B225,"8","0"))=$B225),1,0)),"")</f>
        <v/>
      </c>
      <c r="L225" s="5" t="str">
        <f>IF(PhieuBauCu!$B$2&gt;8,IF(LEN($B225)=0,"",IF(AND($B225&gt;0,VALUE(SUBSTITUTE($B225,"9","0"))=$B225),1,0)),"")</f>
        <v/>
      </c>
      <c r="M225" s="9">
        <f t="shared" si="7"/>
        <v>0</v>
      </c>
      <c r="N225" s="36">
        <f>IF(AND(M225&lt;=PhieuBauCu!$B$13,M225&gt;=1),1,0)</f>
        <v>0</v>
      </c>
    </row>
    <row r="226" spans="1:14" ht="28.5" customHeight="1">
      <c r="A226" s="2">
        <v>221</v>
      </c>
      <c r="B226" s="3"/>
      <c r="C226" s="48" t="str">
        <f t="shared" si="6"/>
        <v/>
      </c>
      <c r="D226" s="5" t="str">
        <f>IF(PhieuBauCu!$B$2&gt;0,IF(LEN($B226)=0,"",IF(AND($B226&gt;0,VALUE(SUBSTITUTE($B226,"1","0"))=$B226),1,0)),"")</f>
        <v/>
      </c>
      <c r="E226" s="5" t="str">
        <f>IF(PhieuBauCu!$B$2&gt;1,IF(LEN($B226)=0,"",IF(AND($B226&gt;0,VALUE(SUBSTITUTE($B226,"2","0"))=$B226),1,0)),"")</f>
        <v/>
      </c>
      <c r="F226" s="5" t="str">
        <f>IF(PhieuBauCu!$B$2&gt;2,IF(LEN($B226)=0,"",IF(AND($B226&gt;0,VALUE(SUBSTITUTE($B226,"3","0"))=$B226),1,0)),"")</f>
        <v/>
      </c>
      <c r="G226" s="5" t="str">
        <f>IF(PhieuBauCu!$B$2&gt;3,IF(LEN($B226)=0,"",IF(AND($B226&gt;0,VALUE(SUBSTITUTE($B226,"4","0"))=$B226),1,0)),"")</f>
        <v/>
      </c>
      <c r="H226" s="5" t="str">
        <f>IF(PhieuBauCu!$B$2&gt;4,IF(LEN($B226)=0,"",IF(AND($B226&gt;0,VALUE(SUBSTITUTE($B226,"5","0"))=$B226),1,0)),"")</f>
        <v/>
      </c>
      <c r="I226" s="5" t="str">
        <f>IF(PhieuBauCu!$B$2&gt;5,IF(LEN($B226)=0,"",IF(AND($B226&gt;0,VALUE(SUBSTITUTE($B226,"6","0"))=$B226),1,0)),"")</f>
        <v/>
      </c>
      <c r="J226" s="5" t="str">
        <f>IF(PhieuBauCu!$B$2&gt;6,IF(LEN($B226)=0,"",IF(AND($B226&gt;0,VALUE(SUBSTITUTE($B226,"7","0"))=$B226),1,0)),"")</f>
        <v/>
      </c>
      <c r="K226" s="5" t="str">
        <f>IF(PhieuBauCu!$B$2&gt;7,IF(LEN($B226)=0,"",IF(AND($B226&gt;0,VALUE(SUBSTITUTE($B226,"8","0"))=$B226),1,0)),"")</f>
        <v/>
      </c>
      <c r="L226" s="5" t="str">
        <f>IF(PhieuBauCu!$B$2&gt;8,IF(LEN($B226)=0,"",IF(AND($B226&gt;0,VALUE(SUBSTITUTE($B226,"9","0"))=$B226),1,0)),"")</f>
        <v/>
      </c>
      <c r="M226" s="9">
        <f t="shared" si="7"/>
        <v>0</v>
      </c>
      <c r="N226" s="36">
        <f>IF(AND(M226&lt;=PhieuBauCu!$B$13,M226&gt;=1),1,0)</f>
        <v>0</v>
      </c>
    </row>
    <row r="227" spans="1:14" ht="28.5" customHeight="1">
      <c r="A227" s="2">
        <v>222</v>
      </c>
      <c r="B227" s="3"/>
      <c r="C227" s="48" t="str">
        <f t="shared" si="6"/>
        <v/>
      </c>
      <c r="D227" s="5" t="str">
        <f>IF(PhieuBauCu!$B$2&gt;0,IF(LEN($B227)=0,"",IF(AND($B227&gt;0,VALUE(SUBSTITUTE($B227,"1","0"))=$B227),1,0)),"")</f>
        <v/>
      </c>
      <c r="E227" s="5" t="str">
        <f>IF(PhieuBauCu!$B$2&gt;1,IF(LEN($B227)=0,"",IF(AND($B227&gt;0,VALUE(SUBSTITUTE($B227,"2","0"))=$B227),1,0)),"")</f>
        <v/>
      </c>
      <c r="F227" s="5" t="str">
        <f>IF(PhieuBauCu!$B$2&gt;2,IF(LEN($B227)=0,"",IF(AND($B227&gt;0,VALUE(SUBSTITUTE($B227,"3","0"))=$B227),1,0)),"")</f>
        <v/>
      </c>
      <c r="G227" s="5" t="str">
        <f>IF(PhieuBauCu!$B$2&gt;3,IF(LEN($B227)=0,"",IF(AND($B227&gt;0,VALUE(SUBSTITUTE($B227,"4","0"))=$B227),1,0)),"")</f>
        <v/>
      </c>
      <c r="H227" s="5" t="str">
        <f>IF(PhieuBauCu!$B$2&gt;4,IF(LEN($B227)=0,"",IF(AND($B227&gt;0,VALUE(SUBSTITUTE($B227,"5","0"))=$B227),1,0)),"")</f>
        <v/>
      </c>
      <c r="I227" s="5" t="str">
        <f>IF(PhieuBauCu!$B$2&gt;5,IF(LEN($B227)=0,"",IF(AND($B227&gt;0,VALUE(SUBSTITUTE($B227,"6","0"))=$B227),1,0)),"")</f>
        <v/>
      </c>
      <c r="J227" s="5" t="str">
        <f>IF(PhieuBauCu!$B$2&gt;6,IF(LEN($B227)=0,"",IF(AND($B227&gt;0,VALUE(SUBSTITUTE($B227,"7","0"))=$B227),1,0)),"")</f>
        <v/>
      </c>
      <c r="K227" s="5" t="str">
        <f>IF(PhieuBauCu!$B$2&gt;7,IF(LEN($B227)=0,"",IF(AND($B227&gt;0,VALUE(SUBSTITUTE($B227,"8","0"))=$B227),1,0)),"")</f>
        <v/>
      </c>
      <c r="L227" s="5" t="str">
        <f>IF(PhieuBauCu!$B$2&gt;8,IF(LEN($B227)=0,"",IF(AND($B227&gt;0,VALUE(SUBSTITUTE($B227,"9","0"))=$B227),1,0)),"")</f>
        <v/>
      </c>
      <c r="M227" s="9">
        <f t="shared" si="7"/>
        <v>0</v>
      </c>
      <c r="N227" s="36">
        <f>IF(AND(M227&lt;=PhieuBauCu!$B$13,M227&gt;=1),1,0)</f>
        <v>0</v>
      </c>
    </row>
    <row r="228" spans="1:14" ht="28.5" customHeight="1">
      <c r="A228" s="2">
        <v>223</v>
      </c>
      <c r="B228" s="3"/>
      <c r="C228" s="48" t="str">
        <f t="shared" si="6"/>
        <v/>
      </c>
      <c r="D228" s="5" t="str">
        <f>IF(PhieuBauCu!$B$2&gt;0,IF(LEN($B228)=0,"",IF(AND($B228&gt;0,VALUE(SUBSTITUTE($B228,"1","0"))=$B228),1,0)),"")</f>
        <v/>
      </c>
      <c r="E228" s="5" t="str">
        <f>IF(PhieuBauCu!$B$2&gt;1,IF(LEN($B228)=0,"",IF(AND($B228&gt;0,VALUE(SUBSTITUTE($B228,"2","0"))=$B228),1,0)),"")</f>
        <v/>
      </c>
      <c r="F228" s="5" t="str">
        <f>IF(PhieuBauCu!$B$2&gt;2,IF(LEN($B228)=0,"",IF(AND($B228&gt;0,VALUE(SUBSTITUTE($B228,"3","0"))=$B228),1,0)),"")</f>
        <v/>
      </c>
      <c r="G228" s="5" t="str">
        <f>IF(PhieuBauCu!$B$2&gt;3,IF(LEN($B228)=0,"",IF(AND($B228&gt;0,VALUE(SUBSTITUTE($B228,"4","0"))=$B228),1,0)),"")</f>
        <v/>
      </c>
      <c r="H228" s="5" t="str">
        <f>IF(PhieuBauCu!$B$2&gt;4,IF(LEN($B228)=0,"",IF(AND($B228&gt;0,VALUE(SUBSTITUTE($B228,"5","0"))=$B228),1,0)),"")</f>
        <v/>
      </c>
      <c r="I228" s="5" t="str">
        <f>IF(PhieuBauCu!$B$2&gt;5,IF(LEN($B228)=0,"",IF(AND($B228&gt;0,VALUE(SUBSTITUTE($B228,"6","0"))=$B228),1,0)),"")</f>
        <v/>
      </c>
      <c r="J228" s="5" t="str">
        <f>IF(PhieuBauCu!$B$2&gt;6,IF(LEN($B228)=0,"",IF(AND($B228&gt;0,VALUE(SUBSTITUTE($B228,"7","0"))=$B228),1,0)),"")</f>
        <v/>
      </c>
      <c r="K228" s="5" t="str">
        <f>IF(PhieuBauCu!$B$2&gt;7,IF(LEN($B228)=0,"",IF(AND($B228&gt;0,VALUE(SUBSTITUTE($B228,"8","0"))=$B228),1,0)),"")</f>
        <v/>
      </c>
      <c r="L228" s="5" t="str">
        <f>IF(PhieuBauCu!$B$2&gt;8,IF(LEN($B228)=0,"",IF(AND($B228&gt;0,VALUE(SUBSTITUTE($B228,"9","0"))=$B228),1,0)),"")</f>
        <v/>
      </c>
      <c r="M228" s="9">
        <f t="shared" si="7"/>
        <v>0</v>
      </c>
      <c r="N228" s="36">
        <f>IF(AND(M228&lt;=PhieuBauCu!$B$13,M228&gt;=1),1,0)</f>
        <v>0</v>
      </c>
    </row>
    <row r="229" spans="1:14" ht="28.5" customHeight="1">
      <c r="A229" s="2">
        <v>224</v>
      </c>
      <c r="B229" s="3"/>
      <c r="C229" s="48" t="str">
        <f t="shared" si="6"/>
        <v/>
      </c>
      <c r="D229" s="5" t="str">
        <f>IF(PhieuBauCu!$B$2&gt;0,IF(LEN($B229)=0,"",IF(AND($B229&gt;0,VALUE(SUBSTITUTE($B229,"1","0"))=$B229),1,0)),"")</f>
        <v/>
      </c>
      <c r="E229" s="5" t="str">
        <f>IF(PhieuBauCu!$B$2&gt;1,IF(LEN($B229)=0,"",IF(AND($B229&gt;0,VALUE(SUBSTITUTE($B229,"2","0"))=$B229),1,0)),"")</f>
        <v/>
      </c>
      <c r="F229" s="5" t="str">
        <f>IF(PhieuBauCu!$B$2&gt;2,IF(LEN($B229)=0,"",IF(AND($B229&gt;0,VALUE(SUBSTITUTE($B229,"3","0"))=$B229),1,0)),"")</f>
        <v/>
      </c>
      <c r="G229" s="5" t="str">
        <f>IF(PhieuBauCu!$B$2&gt;3,IF(LEN($B229)=0,"",IF(AND($B229&gt;0,VALUE(SUBSTITUTE($B229,"4","0"))=$B229),1,0)),"")</f>
        <v/>
      </c>
      <c r="H229" s="5" t="str">
        <f>IF(PhieuBauCu!$B$2&gt;4,IF(LEN($B229)=0,"",IF(AND($B229&gt;0,VALUE(SUBSTITUTE($B229,"5","0"))=$B229),1,0)),"")</f>
        <v/>
      </c>
      <c r="I229" s="5" t="str">
        <f>IF(PhieuBauCu!$B$2&gt;5,IF(LEN($B229)=0,"",IF(AND($B229&gt;0,VALUE(SUBSTITUTE($B229,"6","0"))=$B229),1,0)),"")</f>
        <v/>
      </c>
      <c r="J229" s="5" t="str">
        <f>IF(PhieuBauCu!$B$2&gt;6,IF(LEN($B229)=0,"",IF(AND($B229&gt;0,VALUE(SUBSTITUTE($B229,"7","0"))=$B229),1,0)),"")</f>
        <v/>
      </c>
      <c r="K229" s="5" t="str">
        <f>IF(PhieuBauCu!$B$2&gt;7,IF(LEN($B229)=0,"",IF(AND($B229&gt;0,VALUE(SUBSTITUTE($B229,"8","0"))=$B229),1,0)),"")</f>
        <v/>
      </c>
      <c r="L229" s="5" t="str">
        <f>IF(PhieuBauCu!$B$2&gt;8,IF(LEN($B229)=0,"",IF(AND($B229&gt;0,VALUE(SUBSTITUTE($B229,"9","0"))=$B229),1,0)),"")</f>
        <v/>
      </c>
      <c r="M229" s="9">
        <f t="shared" si="7"/>
        <v>0</v>
      </c>
      <c r="N229" s="36">
        <f>IF(AND(M229&lt;=PhieuBauCu!$B$13,M229&gt;=1),1,0)</f>
        <v>0</v>
      </c>
    </row>
    <row r="230" spans="1:14" ht="28.5" customHeight="1">
      <c r="A230" s="2">
        <v>225</v>
      </c>
      <c r="B230" s="3"/>
      <c r="C230" s="48" t="str">
        <f t="shared" si="6"/>
        <v/>
      </c>
      <c r="D230" s="5" t="str">
        <f>IF(PhieuBauCu!$B$2&gt;0,IF(LEN($B230)=0,"",IF(AND($B230&gt;0,VALUE(SUBSTITUTE($B230,"1","0"))=$B230),1,0)),"")</f>
        <v/>
      </c>
      <c r="E230" s="5" t="str">
        <f>IF(PhieuBauCu!$B$2&gt;1,IF(LEN($B230)=0,"",IF(AND($B230&gt;0,VALUE(SUBSTITUTE($B230,"2","0"))=$B230),1,0)),"")</f>
        <v/>
      </c>
      <c r="F230" s="5" t="str">
        <f>IF(PhieuBauCu!$B$2&gt;2,IF(LEN($B230)=0,"",IF(AND($B230&gt;0,VALUE(SUBSTITUTE($B230,"3","0"))=$B230),1,0)),"")</f>
        <v/>
      </c>
      <c r="G230" s="5" t="str">
        <f>IF(PhieuBauCu!$B$2&gt;3,IF(LEN($B230)=0,"",IF(AND($B230&gt;0,VALUE(SUBSTITUTE($B230,"4","0"))=$B230),1,0)),"")</f>
        <v/>
      </c>
      <c r="H230" s="5" t="str">
        <f>IF(PhieuBauCu!$B$2&gt;4,IF(LEN($B230)=0,"",IF(AND($B230&gt;0,VALUE(SUBSTITUTE($B230,"5","0"))=$B230),1,0)),"")</f>
        <v/>
      </c>
      <c r="I230" s="5" t="str">
        <f>IF(PhieuBauCu!$B$2&gt;5,IF(LEN($B230)=0,"",IF(AND($B230&gt;0,VALUE(SUBSTITUTE($B230,"6","0"))=$B230),1,0)),"")</f>
        <v/>
      </c>
      <c r="J230" s="5" t="str">
        <f>IF(PhieuBauCu!$B$2&gt;6,IF(LEN($B230)=0,"",IF(AND($B230&gt;0,VALUE(SUBSTITUTE($B230,"7","0"))=$B230),1,0)),"")</f>
        <v/>
      </c>
      <c r="K230" s="5" t="str">
        <f>IF(PhieuBauCu!$B$2&gt;7,IF(LEN($B230)=0,"",IF(AND($B230&gt;0,VALUE(SUBSTITUTE($B230,"8","0"))=$B230),1,0)),"")</f>
        <v/>
      </c>
      <c r="L230" s="5" t="str">
        <f>IF(PhieuBauCu!$B$2&gt;8,IF(LEN($B230)=0,"",IF(AND($B230&gt;0,VALUE(SUBSTITUTE($B230,"9","0"))=$B230),1,0)),"")</f>
        <v/>
      </c>
      <c r="M230" s="9">
        <f t="shared" si="7"/>
        <v>0</v>
      </c>
      <c r="N230" s="36">
        <f>IF(AND(M230&lt;=PhieuBauCu!$B$13,M230&gt;=1),1,0)</f>
        <v>0</v>
      </c>
    </row>
    <row r="231" spans="1:14" ht="28.5" customHeight="1">
      <c r="A231" s="2">
        <v>226</v>
      </c>
      <c r="B231" s="3"/>
      <c r="C231" s="48" t="str">
        <f t="shared" si="6"/>
        <v/>
      </c>
      <c r="D231" s="5" t="str">
        <f>IF(PhieuBauCu!$B$2&gt;0,IF(LEN($B231)=0,"",IF(AND($B231&gt;0,VALUE(SUBSTITUTE($B231,"1","0"))=$B231),1,0)),"")</f>
        <v/>
      </c>
      <c r="E231" s="5" t="str">
        <f>IF(PhieuBauCu!$B$2&gt;1,IF(LEN($B231)=0,"",IF(AND($B231&gt;0,VALUE(SUBSTITUTE($B231,"2","0"))=$B231),1,0)),"")</f>
        <v/>
      </c>
      <c r="F231" s="5" t="str">
        <f>IF(PhieuBauCu!$B$2&gt;2,IF(LEN($B231)=0,"",IF(AND($B231&gt;0,VALUE(SUBSTITUTE($B231,"3","0"))=$B231),1,0)),"")</f>
        <v/>
      </c>
      <c r="G231" s="5" t="str">
        <f>IF(PhieuBauCu!$B$2&gt;3,IF(LEN($B231)=0,"",IF(AND($B231&gt;0,VALUE(SUBSTITUTE($B231,"4","0"))=$B231),1,0)),"")</f>
        <v/>
      </c>
      <c r="H231" s="5" t="str">
        <f>IF(PhieuBauCu!$B$2&gt;4,IF(LEN($B231)=0,"",IF(AND($B231&gt;0,VALUE(SUBSTITUTE($B231,"5","0"))=$B231),1,0)),"")</f>
        <v/>
      </c>
      <c r="I231" s="5" t="str">
        <f>IF(PhieuBauCu!$B$2&gt;5,IF(LEN($B231)=0,"",IF(AND($B231&gt;0,VALUE(SUBSTITUTE($B231,"6","0"))=$B231),1,0)),"")</f>
        <v/>
      </c>
      <c r="J231" s="5" t="str">
        <f>IF(PhieuBauCu!$B$2&gt;6,IF(LEN($B231)=0,"",IF(AND($B231&gt;0,VALUE(SUBSTITUTE($B231,"7","0"))=$B231),1,0)),"")</f>
        <v/>
      </c>
      <c r="K231" s="5" t="str">
        <f>IF(PhieuBauCu!$B$2&gt;7,IF(LEN($B231)=0,"",IF(AND($B231&gt;0,VALUE(SUBSTITUTE($B231,"8","0"))=$B231),1,0)),"")</f>
        <v/>
      </c>
      <c r="L231" s="5" t="str">
        <f>IF(PhieuBauCu!$B$2&gt;8,IF(LEN($B231)=0,"",IF(AND($B231&gt;0,VALUE(SUBSTITUTE($B231,"9","0"))=$B231),1,0)),"")</f>
        <v/>
      </c>
      <c r="M231" s="9">
        <f t="shared" si="7"/>
        <v>0</v>
      </c>
      <c r="N231" s="36">
        <f>IF(AND(M231&lt;=PhieuBauCu!$B$13,M231&gt;=1),1,0)</f>
        <v>0</v>
      </c>
    </row>
    <row r="232" spans="1:14" ht="28.5" customHeight="1">
      <c r="A232" s="2">
        <v>227</v>
      </c>
      <c r="B232" s="3"/>
      <c r="C232" s="48" t="str">
        <f t="shared" si="6"/>
        <v/>
      </c>
      <c r="D232" s="5" t="str">
        <f>IF(PhieuBauCu!$B$2&gt;0,IF(LEN($B232)=0,"",IF(AND($B232&gt;0,VALUE(SUBSTITUTE($B232,"1","0"))=$B232),1,0)),"")</f>
        <v/>
      </c>
      <c r="E232" s="5" t="str">
        <f>IF(PhieuBauCu!$B$2&gt;1,IF(LEN($B232)=0,"",IF(AND($B232&gt;0,VALUE(SUBSTITUTE($B232,"2","0"))=$B232),1,0)),"")</f>
        <v/>
      </c>
      <c r="F232" s="5" t="str">
        <f>IF(PhieuBauCu!$B$2&gt;2,IF(LEN($B232)=0,"",IF(AND($B232&gt;0,VALUE(SUBSTITUTE($B232,"3","0"))=$B232),1,0)),"")</f>
        <v/>
      </c>
      <c r="G232" s="5" t="str">
        <f>IF(PhieuBauCu!$B$2&gt;3,IF(LEN($B232)=0,"",IF(AND($B232&gt;0,VALUE(SUBSTITUTE($B232,"4","0"))=$B232),1,0)),"")</f>
        <v/>
      </c>
      <c r="H232" s="5" t="str">
        <f>IF(PhieuBauCu!$B$2&gt;4,IF(LEN($B232)=0,"",IF(AND($B232&gt;0,VALUE(SUBSTITUTE($B232,"5","0"))=$B232),1,0)),"")</f>
        <v/>
      </c>
      <c r="I232" s="5" t="str">
        <f>IF(PhieuBauCu!$B$2&gt;5,IF(LEN($B232)=0,"",IF(AND($B232&gt;0,VALUE(SUBSTITUTE($B232,"6","0"))=$B232),1,0)),"")</f>
        <v/>
      </c>
      <c r="J232" s="5" t="str">
        <f>IF(PhieuBauCu!$B$2&gt;6,IF(LEN($B232)=0,"",IF(AND($B232&gt;0,VALUE(SUBSTITUTE($B232,"7","0"))=$B232),1,0)),"")</f>
        <v/>
      </c>
      <c r="K232" s="5" t="str">
        <f>IF(PhieuBauCu!$B$2&gt;7,IF(LEN($B232)=0,"",IF(AND($B232&gt;0,VALUE(SUBSTITUTE($B232,"8","0"))=$B232),1,0)),"")</f>
        <v/>
      </c>
      <c r="L232" s="5" t="str">
        <f>IF(PhieuBauCu!$B$2&gt;8,IF(LEN($B232)=0,"",IF(AND($B232&gt;0,VALUE(SUBSTITUTE($B232,"9","0"))=$B232),1,0)),"")</f>
        <v/>
      </c>
      <c r="M232" s="9">
        <f t="shared" si="7"/>
        <v>0</v>
      </c>
      <c r="N232" s="36">
        <f>IF(AND(M232&lt;=PhieuBauCu!$B$13,M232&gt;=1),1,0)</f>
        <v>0</v>
      </c>
    </row>
    <row r="233" spans="1:14" ht="28.5" customHeight="1">
      <c r="A233" s="2">
        <v>228</v>
      </c>
      <c r="B233" s="3"/>
      <c r="C233" s="48" t="str">
        <f t="shared" si="6"/>
        <v/>
      </c>
      <c r="D233" s="5" t="str">
        <f>IF(PhieuBauCu!$B$2&gt;0,IF(LEN($B233)=0,"",IF(AND($B233&gt;0,VALUE(SUBSTITUTE($B233,"1","0"))=$B233),1,0)),"")</f>
        <v/>
      </c>
      <c r="E233" s="5" t="str">
        <f>IF(PhieuBauCu!$B$2&gt;1,IF(LEN($B233)=0,"",IF(AND($B233&gt;0,VALUE(SUBSTITUTE($B233,"2","0"))=$B233),1,0)),"")</f>
        <v/>
      </c>
      <c r="F233" s="5" t="str">
        <f>IF(PhieuBauCu!$B$2&gt;2,IF(LEN($B233)=0,"",IF(AND($B233&gt;0,VALUE(SUBSTITUTE($B233,"3","0"))=$B233),1,0)),"")</f>
        <v/>
      </c>
      <c r="G233" s="5" t="str">
        <f>IF(PhieuBauCu!$B$2&gt;3,IF(LEN($B233)=0,"",IF(AND($B233&gt;0,VALUE(SUBSTITUTE($B233,"4","0"))=$B233),1,0)),"")</f>
        <v/>
      </c>
      <c r="H233" s="5" t="str">
        <f>IF(PhieuBauCu!$B$2&gt;4,IF(LEN($B233)=0,"",IF(AND($B233&gt;0,VALUE(SUBSTITUTE($B233,"5","0"))=$B233),1,0)),"")</f>
        <v/>
      </c>
      <c r="I233" s="5" t="str">
        <f>IF(PhieuBauCu!$B$2&gt;5,IF(LEN($B233)=0,"",IF(AND($B233&gt;0,VALUE(SUBSTITUTE($B233,"6","0"))=$B233),1,0)),"")</f>
        <v/>
      </c>
      <c r="J233" s="5" t="str">
        <f>IF(PhieuBauCu!$B$2&gt;6,IF(LEN($B233)=0,"",IF(AND($B233&gt;0,VALUE(SUBSTITUTE($B233,"7","0"))=$B233),1,0)),"")</f>
        <v/>
      </c>
      <c r="K233" s="5" t="str">
        <f>IF(PhieuBauCu!$B$2&gt;7,IF(LEN($B233)=0,"",IF(AND($B233&gt;0,VALUE(SUBSTITUTE($B233,"8","0"))=$B233),1,0)),"")</f>
        <v/>
      </c>
      <c r="L233" s="5" t="str">
        <f>IF(PhieuBauCu!$B$2&gt;8,IF(LEN($B233)=0,"",IF(AND($B233&gt;0,VALUE(SUBSTITUTE($B233,"9","0"))=$B233),1,0)),"")</f>
        <v/>
      </c>
      <c r="M233" s="9">
        <f t="shared" si="7"/>
        <v>0</v>
      </c>
      <c r="N233" s="36">
        <f>IF(AND(M233&lt;=PhieuBauCu!$B$13,M233&gt;=1),1,0)</f>
        <v>0</v>
      </c>
    </row>
    <row r="234" spans="1:14" ht="28.5" customHeight="1">
      <c r="A234" s="2">
        <v>229</v>
      </c>
      <c r="B234" s="3"/>
      <c r="C234" s="48" t="str">
        <f t="shared" si="6"/>
        <v/>
      </c>
      <c r="D234" s="5" t="str">
        <f>IF(PhieuBauCu!$B$2&gt;0,IF(LEN($B234)=0,"",IF(AND($B234&gt;0,VALUE(SUBSTITUTE($B234,"1","0"))=$B234),1,0)),"")</f>
        <v/>
      </c>
      <c r="E234" s="5" t="str">
        <f>IF(PhieuBauCu!$B$2&gt;1,IF(LEN($B234)=0,"",IF(AND($B234&gt;0,VALUE(SUBSTITUTE($B234,"2","0"))=$B234),1,0)),"")</f>
        <v/>
      </c>
      <c r="F234" s="5" t="str">
        <f>IF(PhieuBauCu!$B$2&gt;2,IF(LEN($B234)=0,"",IF(AND($B234&gt;0,VALUE(SUBSTITUTE($B234,"3","0"))=$B234),1,0)),"")</f>
        <v/>
      </c>
      <c r="G234" s="5" t="str">
        <f>IF(PhieuBauCu!$B$2&gt;3,IF(LEN($B234)=0,"",IF(AND($B234&gt;0,VALUE(SUBSTITUTE($B234,"4","0"))=$B234),1,0)),"")</f>
        <v/>
      </c>
      <c r="H234" s="5" t="str">
        <f>IF(PhieuBauCu!$B$2&gt;4,IF(LEN($B234)=0,"",IF(AND($B234&gt;0,VALUE(SUBSTITUTE($B234,"5","0"))=$B234),1,0)),"")</f>
        <v/>
      </c>
      <c r="I234" s="5" t="str">
        <f>IF(PhieuBauCu!$B$2&gt;5,IF(LEN($B234)=0,"",IF(AND($B234&gt;0,VALUE(SUBSTITUTE($B234,"6","0"))=$B234),1,0)),"")</f>
        <v/>
      </c>
      <c r="J234" s="5" t="str">
        <f>IF(PhieuBauCu!$B$2&gt;6,IF(LEN($B234)=0,"",IF(AND($B234&gt;0,VALUE(SUBSTITUTE($B234,"7","0"))=$B234),1,0)),"")</f>
        <v/>
      </c>
      <c r="K234" s="5" t="str">
        <f>IF(PhieuBauCu!$B$2&gt;7,IF(LEN($B234)=0,"",IF(AND($B234&gt;0,VALUE(SUBSTITUTE($B234,"8","0"))=$B234),1,0)),"")</f>
        <v/>
      </c>
      <c r="L234" s="5" t="str">
        <f>IF(PhieuBauCu!$B$2&gt;8,IF(LEN($B234)=0,"",IF(AND($B234&gt;0,VALUE(SUBSTITUTE($B234,"9","0"))=$B234),1,0)),"")</f>
        <v/>
      </c>
      <c r="M234" s="9">
        <f t="shared" si="7"/>
        <v>0</v>
      </c>
      <c r="N234" s="36">
        <f>IF(AND(M234&lt;=PhieuBauCu!$B$13,M234&gt;=1),1,0)</f>
        <v>0</v>
      </c>
    </row>
    <row r="235" spans="1:14" ht="28.5" customHeight="1">
      <c r="A235" s="2">
        <v>230</v>
      </c>
      <c r="B235" s="3"/>
      <c r="C235" s="48" t="str">
        <f t="shared" si="6"/>
        <v/>
      </c>
      <c r="D235" s="5" t="str">
        <f>IF(PhieuBauCu!$B$2&gt;0,IF(LEN($B235)=0,"",IF(AND($B235&gt;0,VALUE(SUBSTITUTE($B235,"1","0"))=$B235),1,0)),"")</f>
        <v/>
      </c>
      <c r="E235" s="5" t="str">
        <f>IF(PhieuBauCu!$B$2&gt;1,IF(LEN($B235)=0,"",IF(AND($B235&gt;0,VALUE(SUBSTITUTE($B235,"2","0"))=$B235),1,0)),"")</f>
        <v/>
      </c>
      <c r="F235" s="5" t="str">
        <f>IF(PhieuBauCu!$B$2&gt;2,IF(LEN($B235)=0,"",IF(AND($B235&gt;0,VALUE(SUBSTITUTE($B235,"3","0"))=$B235),1,0)),"")</f>
        <v/>
      </c>
      <c r="G235" s="5" t="str">
        <f>IF(PhieuBauCu!$B$2&gt;3,IF(LEN($B235)=0,"",IF(AND($B235&gt;0,VALUE(SUBSTITUTE($B235,"4","0"))=$B235),1,0)),"")</f>
        <v/>
      </c>
      <c r="H235" s="5" t="str">
        <f>IF(PhieuBauCu!$B$2&gt;4,IF(LEN($B235)=0,"",IF(AND($B235&gt;0,VALUE(SUBSTITUTE($B235,"5","0"))=$B235),1,0)),"")</f>
        <v/>
      </c>
      <c r="I235" s="5" t="str">
        <f>IF(PhieuBauCu!$B$2&gt;5,IF(LEN($B235)=0,"",IF(AND($B235&gt;0,VALUE(SUBSTITUTE($B235,"6","0"))=$B235),1,0)),"")</f>
        <v/>
      </c>
      <c r="J235" s="5" t="str">
        <f>IF(PhieuBauCu!$B$2&gt;6,IF(LEN($B235)=0,"",IF(AND($B235&gt;0,VALUE(SUBSTITUTE($B235,"7","0"))=$B235),1,0)),"")</f>
        <v/>
      </c>
      <c r="K235" s="5" t="str">
        <f>IF(PhieuBauCu!$B$2&gt;7,IF(LEN($B235)=0,"",IF(AND($B235&gt;0,VALUE(SUBSTITUTE($B235,"8","0"))=$B235),1,0)),"")</f>
        <v/>
      </c>
      <c r="L235" s="5" t="str">
        <f>IF(PhieuBauCu!$B$2&gt;8,IF(LEN($B235)=0,"",IF(AND($B235&gt;0,VALUE(SUBSTITUTE($B235,"9","0"))=$B235),1,0)),"")</f>
        <v/>
      </c>
      <c r="M235" s="9">
        <f t="shared" si="7"/>
        <v>0</v>
      </c>
      <c r="N235" s="36">
        <f>IF(AND(M235&lt;=PhieuBauCu!$B$13,M235&gt;=1),1,0)</f>
        <v>0</v>
      </c>
    </row>
    <row r="236" spans="1:14" ht="28.5" customHeight="1">
      <c r="A236" s="2">
        <v>231</v>
      </c>
      <c r="B236" s="3"/>
      <c r="C236" s="48" t="str">
        <f t="shared" si="6"/>
        <v/>
      </c>
      <c r="D236" s="5" t="str">
        <f>IF(PhieuBauCu!$B$2&gt;0,IF(LEN($B236)=0,"",IF(AND($B236&gt;0,VALUE(SUBSTITUTE($B236,"1","0"))=$B236),1,0)),"")</f>
        <v/>
      </c>
      <c r="E236" s="5" t="str">
        <f>IF(PhieuBauCu!$B$2&gt;1,IF(LEN($B236)=0,"",IF(AND($B236&gt;0,VALUE(SUBSTITUTE($B236,"2","0"))=$B236),1,0)),"")</f>
        <v/>
      </c>
      <c r="F236" s="5" t="str">
        <f>IF(PhieuBauCu!$B$2&gt;2,IF(LEN($B236)=0,"",IF(AND($B236&gt;0,VALUE(SUBSTITUTE($B236,"3","0"))=$B236),1,0)),"")</f>
        <v/>
      </c>
      <c r="G236" s="5" t="str">
        <f>IF(PhieuBauCu!$B$2&gt;3,IF(LEN($B236)=0,"",IF(AND($B236&gt;0,VALUE(SUBSTITUTE($B236,"4","0"))=$B236),1,0)),"")</f>
        <v/>
      </c>
      <c r="H236" s="5" t="str">
        <f>IF(PhieuBauCu!$B$2&gt;4,IF(LEN($B236)=0,"",IF(AND($B236&gt;0,VALUE(SUBSTITUTE($B236,"5","0"))=$B236),1,0)),"")</f>
        <v/>
      </c>
      <c r="I236" s="5" t="str">
        <f>IF(PhieuBauCu!$B$2&gt;5,IF(LEN($B236)=0,"",IF(AND($B236&gt;0,VALUE(SUBSTITUTE($B236,"6","0"))=$B236),1,0)),"")</f>
        <v/>
      </c>
      <c r="J236" s="5" t="str">
        <f>IF(PhieuBauCu!$B$2&gt;6,IF(LEN($B236)=0,"",IF(AND($B236&gt;0,VALUE(SUBSTITUTE($B236,"7","0"))=$B236),1,0)),"")</f>
        <v/>
      </c>
      <c r="K236" s="5" t="str">
        <f>IF(PhieuBauCu!$B$2&gt;7,IF(LEN($B236)=0,"",IF(AND($B236&gt;0,VALUE(SUBSTITUTE($B236,"8","0"))=$B236),1,0)),"")</f>
        <v/>
      </c>
      <c r="L236" s="5" t="str">
        <f>IF(PhieuBauCu!$B$2&gt;8,IF(LEN($B236)=0,"",IF(AND($B236&gt;0,VALUE(SUBSTITUTE($B236,"9","0"))=$B236),1,0)),"")</f>
        <v/>
      </c>
      <c r="M236" s="9">
        <f t="shared" si="7"/>
        <v>0</v>
      </c>
      <c r="N236" s="36">
        <f>IF(AND(M236&lt;=PhieuBauCu!$B$13,M236&gt;=1),1,0)</f>
        <v>0</v>
      </c>
    </row>
    <row r="237" spans="1:14" ht="28.5" customHeight="1">
      <c r="A237" s="2">
        <v>232</v>
      </c>
      <c r="B237" s="3"/>
      <c r="C237" s="48" t="str">
        <f t="shared" si="6"/>
        <v/>
      </c>
      <c r="D237" s="5" t="str">
        <f>IF(PhieuBauCu!$B$2&gt;0,IF(LEN($B237)=0,"",IF(AND($B237&gt;0,VALUE(SUBSTITUTE($B237,"1","0"))=$B237),1,0)),"")</f>
        <v/>
      </c>
      <c r="E237" s="5" t="str">
        <f>IF(PhieuBauCu!$B$2&gt;1,IF(LEN($B237)=0,"",IF(AND($B237&gt;0,VALUE(SUBSTITUTE($B237,"2","0"))=$B237),1,0)),"")</f>
        <v/>
      </c>
      <c r="F237" s="5" t="str">
        <f>IF(PhieuBauCu!$B$2&gt;2,IF(LEN($B237)=0,"",IF(AND($B237&gt;0,VALUE(SUBSTITUTE($B237,"3","0"))=$B237),1,0)),"")</f>
        <v/>
      </c>
      <c r="G237" s="5" t="str">
        <f>IF(PhieuBauCu!$B$2&gt;3,IF(LEN($B237)=0,"",IF(AND($B237&gt;0,VALUE(SUBSTITUTE($B237,"4","0"))=$B237),1,0)),"")</f>
        <v/>
      </c>
      <c r="H237" s="5" t="str">
        <f>IF(PhieuBauCu!$B$2&gt;4,IF(LEN($B237)=0,"",IF(AND($B237&gt;0,VALUE(SUBSTITUTE($B237,"5","0"))=$B237),1,0)),"")</f>
        <v/>
      </c>
      <c r="I237" s="5" t="str">
        <f>IF(PhieuBauCu!$B$2&gt;5,IF(LEN($B237)=0,"",IF(AND($B237&gt;0,VALUE(SUBSTITUTE($B237,"6","0"))=$B237),1,0)),"")</f>
        <v/>
      </c>
      <c r="J237" s="5" t="str">
        <f>IF(PhieuBauCu!$B$2&gt;6,IF(LEN($B237)=0,"",IF(AND($B237&gt;0,VALUE(SUBSTITUTE($B237,"7","0"))=$B237),1,0)),"")</f>
        <v/>
      </c>
      <c r="K237" s="5" t="str">
        <f>IF(PhieuBauCu!$B$2&gt;7,IF(LEN($B237)=0,"",IF(AND($B237&gt;0,VALUE(SUBSTITUTE($B237,"8","0"))=$B237),1,0)),"")</f>
        <v/>
      </c>
      <c r="L237" s="5" t="str">
        <f>IF(PhieuBauCu!$B$2&gt;8,IF(LEN($B237)=0,"",IF(AND($B237&gt;0,VALUE(SUBSTITUTE($B237,"9","0"))=$B237),1,0)),"")</f>
        <v/>
      </c>
      <c r="M237" s="9">
        <f t="shared" si="7"/>
        <v>0</v>
      </c>
      <c r="N237" s="36">
        <f>IF(AND(M237&lt;=PhieuBauCu!$B$13,M237&gt;=1),1,0)</f>
        <v>0</v>
      </c>
    </row>
    <row r="238" spans="1:14" ht="28.5" customHeight="1">
      <c r="A238" s="2">
        <v>233</v>
      </c>
      <c r="B238" s="3"/>
      <c r="C238" s="48" t="str">
        <f t="shared" si="6"/>
        <v/>
      </c>
      <c r="D238" s="5" t="str">
        <f>IF(PhieuBauCu!$B$2&gt;0,IF(LEN($B238)=0,"",IF(AND($B238&gt;0,VALUE(SUBSTITUTE($B238,"1","0"))=$B238),1,0)),"")</f>
        <v/>
      </c>
      <c r="E238" s="5" t="str">
        <f>IF(PhieuBauCu!$B$2&gt;1,IF(LEN($B238)=0,"",IF(AND($B238&gt;0,VALUE(SUBSTITUTE($B238,"2","0"))=$B238),1,0)),"")</f>
        <v/>
      </c>
      <c r="F238" s="5" t="str">
        <f>IF(PhieuBauCu!$B$2&gt;2,IF(LEN($B238)=0,"",IF(AND($B238&gt;0,VALUE(SUBSTITUTE($B238,"3","0"))=$B238),1,0)),"")</f>
        <v/>
      </c>
      <c r="G238" s="5" t="str">
        <f>IF(PhieuBauCu!$B$2&gt;3,IF(LEN($B238)=0,"",IF(AND($B238&gt;0,VALUE(SUBSTITUTE($B238,"4","0"))=$B238),1,0)),"")</f>
        <v/>
      </c>
      <c r="H238" s="5" t="str">
        <f>IF(PhieuBauCu!$B$2&gt;4,IF(LEN($B238)=0,"",IF(AND($B238&gt;0,VALUE(SUBSTITUTE($B238,"5","0"))=$B238),1,0)),"")</f>
        <v/>
      </c>
      <c r="I238" s="5" t="str">
        <f>IF(PhieuBauCu!$B$2&gt;5,IF(LEN($B238)=0,"",IF(AND($B238&gt;0,VALUE(SUBSTITUTE($B238,"6","0"))=$B238),1,0)),"")</f>
        <v/>
      </c>
      <c r="J238" s="5" t="str">
        <f>IF(PhieuBauCu!$B$2&gt;6,IF(LEN($B238)=0,"",IF(AND($B238&gt;0,VALUE(SUBSTITUTE($B238,"7","0"))=$B238),1,0)),"")</f>
        <v/>
      </c>
      <c r="K238" s="5" t="str">
        <f>IF(PhieuBauCu!$B$2&gt;7,IF(LEN($B238)=0,"",IF(AND($B238&gt;0,VALUE(SUBSTITUTE($B238,"8","0"))=$B238),1,0)),"")</f>
        <v/>
      </c>
      <c r="L238" s="5" t="str">
        <f>IF(PhieuBauCu!$B$2&gt;8,IF(LEN($B238)=0,"",IF(AND($B238&gt;0,VALUE(SUBSTITUTE($B238,"9","0"))=$B238),1,0)),"")</f>
        <v/>
      </c>
      <c r="M238" s="9">
        <f t="shared" si="7"/>
        <v>0</v>
      </c>
      <c r="N238" s="36">
        <f>IF(AND(M238&lt;=PhieuBauCu!$B$13,M238&gt;=1),1,0)</f>
        <v>0</v>
      </c>
    </row>
    <row r="239" spans="1:14" ht="28.5" customHeight="1">
      <c r="A239" s="2">
        <v>234</v>
      </c>
      <c r="B239" s="3"/>
      <c r="C239" s="48" t="str">
        <f t="shared" si="6"/>
        <v/>
      </c>
      <c r="D239" s="5" t="str">
        <f>IF(PhieuBauCu!$B$2&gt;0,IF(LEN($B239)=0,"",IF(AND($B239&gt;0,VALUE(SUBSTITUTE($B239,"1","0"))=$B239),1,0)),"")</f>
        <v/>
      </c>
      <c r="E239" s="5" t="str">
        <f>IF(PhieuBauCu!$B$2&gt;1,IF(LEN($B239)=0,"",IF(AND($B239&gt;0,VALUE(SUBSTITUTE($B239,"2","0"))=$B239),1,0)),"")</f>
        <v/>
      </c>
      <c r="F239" s="5" t="str">
        <f>IF(PhieuBauCu!$B$2&gt;2,IF(LEN($B239)=0,"",IF(AND($B239&gt;0,VALUE(SUBSTITUTE($B239,"3","0"))=$B239),1,0)),"")</f>
        <v/>
      </c>
      <c r="G239" s="5" t="str">
        <f>IF(PhieuBauCu!$B$2&gt;3,IF(LEN($B239)=0,"",IF(AND($B239&gt;0,VALUE(SUBSTITUTE($B239,"4","0"))=$B239),1,0)),"")</f>
        <v/>
      </c>
      <c r="H239" s="5" t="str">
        <f>IF(PhieuBauCu!$B$2&gt;4,IF(LEN($B239)=0,"",IF(AND($B239&gt;0,VALUE(SUBSTITUTE($B239,"5","0"))=$B239),1,0)),"")</f>
        <v/>
      </c>
      <c r="I239" s="5" t="str">
        <f>IF(PhieuBauCu!$B$2&gt;5,IF(LEN($B239)=0,"",IF(AND($B239&gt;0,VALUE(SUBSTITUTE($B239,"6","0"))=$B239),1,0)),"")</f>
        <v/>
      </c>
      <c r="J239" s="5" t="str">
        <f>IF(PhieuBauCu!$B$2&gt;6,IF(LEN($B239)=0,"",IF(AND($B239&gt;0,VALUE(SUBSTITUTE($B239,"7","0"))=$B239),1,0)),"")</f>
        <v/>
      </c>
      <c r="K239" s="5" t="str">
        <f>IF(PhieuBauCu!$B$2&gt;7,IF(LEN($B239)=0,"",IF(AND($B239&gt;0,VALUE(SUBSTITUTE($B239,"8","0"))=$B239),1,0)),"")</f>
        <v/>
      </c>
      <c r="L239" s="5" t="str">
        <f>IF(PhieuBauCu!$B$2&gt;8,IF(LEN($B239)=0,"",IF(AND($B239&gt;0,VALUE(SUBSTITUTE($B239,"9","0"))=$B239),1,0)),"")</f>
        <v/>
      </c>
      <c r="M239" s="9">
        <f t="shared" si="7"/>
        <v>0</v>
      </c>
      <c r="N239" s="36">
        <f>IF(AND(M239&lt;=PhieuBauCu!$B$13,M239&gt;=1),1,0)</f>
        <v>0</v>
      </c>
    </row>
    <row r="240" spans="1:14" ht="28.5" customHeight="1">
      <c r="A240" s="2">
        <v>235</v>
      </c>
      <c r="B240" s="3"/>
      <c r="C240" s="48" t="str">
        <f t="shared" si="6"/>
        <v/>
      </c>
      <c r="D240" s="5" t="str">
        <f>IF(PhieuBauCu!$B$2&gt;0,IF(LEN($B240)=0,"",IF(AND($B240&gt;0,VALUE(SUBSTITUTE($B240,"1","0"))=$B240),1,0)),"")</f>
        <v/>
      </c>
      <c r="E240" s="5" t="str">
        <f>IF(PhieuBauCu!$B$2&gt;1,IF(LEN($B240)=0,"",IF(AND($B240&gt;0,VALUE(SUBSTITUTE($B240,"2","0"))=$B240),1,0)),"")</f>
        <v/>
      </c>
      <c r="F240" s="5" t="str">
        <f>IF(PhieuBauCu!$B$2&gt;2,IF(LEN($B240)=0,"",IF(AND($B240&gt;0,VALUE(SUBSTITUTE($B240,"3","0"))=$B240),1,0)),"")</f>
        <v/>
      </c>
      <c r="G240" s="5" t="str">
        <f>IF(PhieuBauCu!$B$2&gt;3,IF(LEN($B240)=0,"",IF(AND($B240&gt;0,VALUE(SUBSTITUTE($B240,"4","0"))=$B240),1,0)),"")</f>
        <v/>
      </c>
      <c r="H240" s="5" t="str">
        <f>IF(PhieuBauCu!$B$2&gt;4,IF(LEN($B240)=0,"",IF(AND($B240&gt;0,VALUE(SUBSTITUTE($B240,"5","0"))=$B240),1,0)),"")</f>
        <v/>
      </c>
      <c r="I240" s="5" t="str">
        <f>IF(PhieuBauCu!$B$2&gt;5,IF(LEN($B240)=0,"",IF(AND($B240&gt;0,VALUE(SUBSTITUTE($B240,"6","0"))=$B240),1,0)),"")</f>
        <v/>
      </c>
      <c r="J240" s="5" t="str">
        <f>IF(PhieuBauCu!$B$2&gt;6,IF(LEN($B240)=0,"",IF(AND($B240&gt;0,VALUE(SUBSTITUTE($B240,"7","0"))=$B240),1,0)),"")</f>
        <v/>
      </c>
      <c r="K240" s="5" t="str">
        <f>IF(PhieuBauCu!$B$2&gt;7,IF(LEN($B240)=0,"",IF(AND($B240&gt;0,VALUE(SUBSTITUTE($B240,"8","0"))=$B240),1,0)),"")</f>
        <v/>
      </c>
      <c r="L240" s="5" t="str">
        <f>IF(PhieuBauCu!$B$2&gt;8,IF(LEN($B240)=0,"",IF(AND($B240&gt;0,VALUE(SUBSTITUTE($B240,"9","0"))=$B240),1,0)),"")</f>
        <v/>
      </c>
      <c r="M240" s="9">
        <f t="shared" si="7"/>
        <v>0</v>
      </c>
      <c r="N240" s="36">
        <f>IF(AND(M240&lt;=PhieuBauCu!$B$13,M240&gt;=1),1,0)</f>
        <v>0</v>
      </c>
    </row>
    <row r="241" spans="1:14" ht="28.5" customHeight="1">
      <c r="A241" s="2">
        <v>236</v>
      </c>
      <c r="B241" s="3"/>
      <c r="C241" s="48" t="str">
        <f t="shared" si="6"/>
        <v/>
      </c>
      <c r="D241" s="5" t="str">
        <f>IF(PhieuBauCu!$B$2&gt;0,IF(LEN($B241)=0,"",IF(AND($B241&gt;0,VALUE(SUBSTITUTE($B241,"1","0"))=$B241),1,0)),"")</f>
        <v/>
      </c>
      <c r="E241" s="5" t="str">
        <f>IF(PhieuBauCu!$B$2&gt;1,IF(LEN($B241)=0,"",IF(AND($B241&gt;0,VALUE(SUBSTITUTE($B241,"2","0"))=$B241),1,0)),"")</f>
        <v/>
      </c>
      <c r="F241" s="5" t="str">
        <f>IF(PhieuBauCu!$B$2&gt;2,IF(LEN($B241)=0,"",IF(AND($B241&gt;0,VALUE(SUBSTITUTE($B241,"3","0"))=$B241),1,0)),"")</f>
        <v/>
      </c>
      <c r="G241" s="5" t="str">
        <f>IF(PhieuBauCu!$B$2&gt;3,IF(LEN($B241)=0,"",IF(AND($B241&gt;0,VALUE(SUBSTITUTE($B241,"4","0"))=$B241),1,0)),"")</f>
        <v/>
      </c>
      <c r="H241" s="5" t="str">
        <f>IF(PhieuBauCu!$B$2&gt;4,IF(LEN($B241)=0,"",IF(AND($B241&gt;0,VALUE(SUBSTITUTE($B241,"5","0"))=$B241),1,0)),"")</f>
        <v/>
      </c>
      <c r="I241" s="5" t="str">
        <f>IF(PhieuBauCu!$B$2&gt;5,IF(LEN($B241)=0,"",IF(AND($B241&gt;0,VALUE(SUBSTITUTE($B241,"6","0"))=$B241),1,0)),"")</f>
        <v/>
      </c>
      <c r="J241" s="5" t="str">
        <f>IF(PhieuBauCu!$B$2&gt;6,IF(LEN($B241)=0,"",IF(AND($B241&gt;0,VALUE(SUBSTITUTE($B241,"7","0"))=$B241),1,0)),"")</f>
        <v/>
      </c>
      <c r="K241" s="5" t="str">
        <f>IF(PhieuBauCu!$B$2&gt;7,IF(LEN($B241)=0,"",IF(AND($B241&gt;0,VALUE(SUBSTITUTE($B241,"8","0"))=$B241),1,0)),"")</f>
        <v/>
      </c>
      <c r="L241" s="5" t="str">
        <f>IF(PhieuBauCu!$B$2&gt;8,IF(LEN($B241)=0,"",IF(AND($B241&gt;0,VALUE(SUBSTITUTE($B241,"9","0"))=$B241),1,0)),"")</f>
        <v/>
      </c>
      <c r="M241" s="9">
        <f t="shared" si="7"/>
        <v>0</v>
      </c>
      <c r="N241" s="36">
        <f>IF(AND(M241&lt;=PhieuBauCu!$B$13,M241&gt;=1),1,0)</f>
        <v>0</v>
      </c>
    </row>
    <row r="242" spans="1:14" ht="28.5" customHeight="1">
      <c r="A242" s="2">
        <v>237</v>
      </c>
      <c r="B242" s="3"/>
      <c r="C242" s="48" t="str">
        <f t="shared" si="6"/>
        <v/>
      </c>
      <c r="D242" s="5" t="str">
        <f>IF(PhieuBauCu!$B$2&gt;0,IF(LEN($B242)=0,"",IF(AND($B242&gt;0,VALUE(SUBSTITUTE($B242,"1","0"))=$B242),1,0)),"")</f>
        <v/>
      </c>
      <c r="E242" s="5" t="str">
        <f>IF(PhieuBauCu!$B$2&gt;1,IF(LEN($B242)=0,"",IF(AND($B242&gt;0,VALUE(SUBSTITUTE($B242,"2","0"))=$B242),1,0)),"")</f>
        <v/>
      </c>
      <c r="F242" s="5" t="str">
        <f>IF(PhieuBauCu!$B$2&gt;2,IF(LEN($B242)=0,"",IF(AND($B242&gt;0,VALUE(SUBSTITUTE($B242,"3","0"))=$B242),1,0)),"")</f>
        <v/>
      </c>
      <c r="G242" s="5" t="str">
        <f>IF(PhieuBauCu!$B$2&gt;3,IF(LEN($B242)=0,"",IF(AND($B242&gt;0,VALUE(SUBSTITUTE($B242,"4","0"))=$B242),1,0)),"")</f>
        <v/>
      </c>
      <c r="H242" s="5" t="str">
        <f>IF(PhieuBauCu!$B$2&gt;4,IF(LEN($B242)=0,"",IF(AND($B242&gt;0,VALUE(SUBSTITUTE($B242,"5","0"))=$B242),1,0)),"")</f>
        <v/>
      </c>
      <c r="I242" s="5" t="str">
        <f>IF(PhieuBauCu!$B$2&gt;5,IF(LEN($B242)=0,"",IF(AND($B242&gt;0,VALUE(SUBSTITUTE($B242,"6","0"))=$B242),1,0)),"")</f>
        <v/>
      </c>
      <c r="J242" s="5" t="str">
        <f>IF(PhieuBauCu!$B$2&gt;6,IF(LEN($B242)=0,"",IF(AND($B242&gt;0,VALUE(SUBSTITUTE($B242,"7","0"))=$B242),1,0)),"")</f>
        <v/>
      </c>
      <c r="K242" s="5" t="str">
        <f>IF(PhieuBauCu!$B$2&gt;7,IF(LEN($B242)=0,"",IF(AND($B242&gt;0,VALUE(SUBSTITUTE($B242,"8","0"))=$B242),1,0)),"")</f>
        <v/>
      </c>
      <c r="L242" s="5" t="str">
        <f>IF(PhieuBauCu!$B$2&gt;8,IF(LEN($B242)=0,"",IF(AND($B242&gt;0,VALUE(SUBSTITUTE($B242,"9","0"))=$B242),1,0)),"")</f>
        <v/>
      </c>
      <c r="M242" s="9">
        <f t="shared" si="7"/>
        <v>0</v>
      </c>
      <c r="N242" s="36">
        <f>IF(AND(M242&lt;=PhieuBauCu!$B$13,M242&gt;=1),1,0)</f>
        <v>0</v>
      </c>
    </row>
    <row r="243" spans="1:14" ht="28.5" customHeight="1">
      <c r="A243" s="2">
        <v>238</v>
      </c>
      <c r="B243" s="3"/>
      <c r="C243" s="48" t="str">
        <f t="shared" si="6"/>
        <v/>
      </c>
      <c r="D243" s="5" t="str">
        <f>IF(PhieuBauCu!$B$2&gt;0,IF(LEN($B243)=0,"",IF(AND($B243&gt;0,VALUE(SUBSTITUTE($B243,"1","0"))=$B243),1,0)),"")</f>
        <v/>
      </c>
      <c r="E243" s="5" t="str">
        <f>IF(PhieuBauCu!$B$2&gt;1,IF(LEN($B243)=0,"",IF(AND($B243&gt;0,VALUE(SUBSTITUTE($B243,"2","0"))=$B243),1,0)),"")</f>
        <v/>
      </c>
      <c r="F243" s="5" t="str">
        <f>IF(PhieuBauCu!$B$2&gt;2,IF(LEN($B243)=0,"",IF(AND($B243&gt;0,VALUE(SUBSTITUTE($B243,"3","0"))=$B243),1,0)),"")</f>
        <v/>
      </c>
      <c r="G243" s="5" t="str">
        <f>IF(PhieuBauCu!$B$2&gt;3,IF(LEN($B243)=0,"",IF(AND($B243&gt;0,VALUE(SUBSTITUTE($B243,"4","0"))=$B243),1,0)),"")</f>
        <v/>
      </c>
      <c r="H243" s="5" t="str">
        <f>IF(PhieuBauCu!$B$2&gt;4,IF(LEN($B243)=0,"",IF(AND($B243&gt;0,VALUE(SUBSTITUTE($B243,"5","0"))=$B243),1,0)),"")</f>
        <v/>
      </c>
      <c r="I243" s="5" t="str">
        <f>IF(PhieuBauCu!$B$2&gt;5,IF(LEN($B243)=0,"",IF(AND($B243&gt;0,VALUE(SUBSTITUTE($B243,"6","0"))=$B243),1,0)),"")</f>
        <v/>
      </c>
      <c r="J243" s="5" t="str">
        <f>IF(PhieuBauCu!$B$2&gt;6,IF(LEN($B243)=0,"",IF(AND($B243&gt;0,VALUE(SUBSTITUTE($B243,"7","0"))=$B243),1,0)),"")</f>
        <v/>
      </c>
      <c r="K243" s="5" t="str">
        <f>IF(PhieuBauCu!$B$2&gt;7,IF(LEN($B243)=0,"",IF(AND($B243&gt;0,VALUE(SUBSTITUTE($B243,"8","0"))=$B243),1,0)),"")</f>
        <v/>
      </c>
      <c r="L243" s="5" t="str">
        <f>IF(PhieuBauCu!$B$2&gt;8,IF(LEN($B243)=0,"",IF(AND($B243&gt;0,VALUE(SUBSTITUTE($B243,"9","0"))=$B243),1,0)),"")</f>
        <v/>
      </c>
      <c r="M243" s="9">
        <f t="shared" si="7"/>
        <v>0</v>
      </c>
      <c r="N243" s="36">
        <f>IF(AND(M243&lt;=PhieuBauCu!$B$13,M243&gt;=1),1,0)</f>
        <v>0</v>
      </c>
    </row>
    <row r="244" spans="1:14" ht="28.5" customHeight="1">
      <c r="A244" s="2">
        <v>239</v>
      </c>
      <c r="B244" s="3"/>
      <c r="C244" s="48" t="str">
        <f t="shared" si="6"/>
        <v/>
      </c>
      <c r="D244" s="5" t="str">
        <f>IF(PhieuBauCu!$B$2&gt;0,IF(LEN($B244)=0,"",IF(AND($B244&gt;0,VALUE(SUBSTITUTE($B244,"1","0"))=$B244),1,0)),"")</f>
        <v/>
      </c>
      <c r="E244" s="5" t="str">
        <f>IF(PhieuBauCu!$B$2&gt;1,IF(LEN($B244)=0,"",IF(AND($B244&gt;0,VALUE(SUBSTITUTE($B244,"2","0"))=$B244),1,0)),"")</f>
        <v/>
      </c>
      <c r="F244" s="5" t="str">
        <f>IF(PhieuBauCu!$B$2&gt;2,IF(LEN($B244)=0,"",IF(AND($B244&gt;0,VALUE(SUBSTITUTE($B244,"3","0"))=$B244),1,0)),"")</f>
        <v/>
      </c>
      <c r="G244" s="5" t="str">
        <f>IF(PhieuBauCu!$B$2&gt;3,IF(LEN($B244)=0,"",IF(AND($B244&gt;0,VALUE(SUBSTITUTE($B244,"4","0"))=$B244),1,0)),"")</f>
        <v/>
      </c>
      <c r="H244" s="5" t="str">
        <f>IF(PhieuBauCu!$B$2&gt;4,IF(LEN($B244)=0,"",IF(AND($B244&gt;0,VALUE(SUBSTITUTE($B244,"5","0"))=$B244),1,0)),"")</f>
        <v/>
      </c>
      <c r="I244" s="5" t="str">
        <f>IF(PhieuBauCu!$B$2&gt;5,IF(LEN($B244)=0,"",IF(AND($B244&gt;0,VALUE(SUBSTITUTE($B244,"6","0"))=$B244),1,0)),"")</f>
        <v/>
      </c>
      <c r="J244" s="5" t="str">
        <f>IF(PhieuBauCu!$B$2&gt;6,IF(LEN($B244)=0,"",IF(AND($B244&gt;0,VALUE(SUBSTITUTE($B244,"7","0"))=$B244),1,0)),"")</f>
        <v/>
      </c>
      <c r="K244" s="5" t="str">
        <f>IF(PhieuBauCu!$B$2&gt;7,IF(LEN($B244)=0,"",IF(AND($B244&gt;0,VALUE(SUBSTITUTE($B244,"8","0"))=$B244),1,0)),"")</f>
        <v/>
      </c>
      <c r="L244" s="5" t="str">
        <f>IF(PhieuBauCu!$B$2&gt;8,IF(LEN($B244)=0,"",IF(AND($B244&gt;0,VALUE(SUBSTITUTE($B244,"9","0"))=$B244),1,0)),"")</f>
        <v/>
      </c>
      <c r="M244" s="9">
        <f t="shared" si="7"/>
        <v>0</v>
      </c>
      <c r="N244" s="36">
        <f>IF(AND(M244&lt;=PhieuBauCu!$B$13,M244&gt;=1),1,0)</f>
        <v>0</v>
      </c>
    </row>
    <row r="245" spans="1:14" ht="28.5" customHeight="1">
      <c r="A245" s="2">
        <v>240</v>
      </c>
      <c r="B245" s="3"/>
      <c r="C245" s="48" t="str">
        <f t="shared" si="6"/>
        <v/>
      </c>
      <c r="D245" s="5" t="str">
        <f>IF(PhieuBauCu!$B$2&gt;0,IF(LEN($B245)=0,"",IF(AND($B245&gt;0,VALUE(SUBSTITUTE($B245,"1","0"))=$B245),1,0)),"")</f>
        <v/>
      </c>
      <c r="E245" s="5" t="str">
        <f>IF(PhieuBauCu!$B$2&gt;1,IF(LEN($B245)=0,"",IF(AND($B245&gt;0,VALUE(SUBSTITUTE($B245,"2","0"))=$B245),1,0)),"")</f>
        <v/>
      </c>
      <c r="F245" s="5" t="str">
        <f>IF(PhieuBauCu!$B$2&gt;2,IF(LEN($B245)=0,"",IF(AND($B245&gt;0,VALUE(SUBSTITUTE($B245,"3","0"))=$B245),1,0)),"")</f>
        <v/>
      </c>
      <c r="G245" s="5" t="str">
        <f>IF(PhieuBauCu!$B$2&gt;3,IF(LEN($B245)=0,"",IF(AND($B245&gt;0,VALUE(SUBSTITUTE($B245,"4","0"))=$B245),1,0)),"")</f>
        <v/>
      </c>
      <c r="H245" s="5" t="str">
        <f>IF(PhieuBauCu!$B$2&gt;4,IF(LEN($B245)=0,"",IF(AND($B245&gt;0,VALUE(SUBSTITUTE($B245,"5","0"))=$B245),1,0)),"")</f>
        <v/>
      </c>
      <c r="I245" s="5" t="str">
        <f>IF(PhieuBauCu!$B$2&gt;5,IF(LEN($B245)=0,"",IF(AND($B245&gt;0,VALUE(SUBSTITUTE($B245,"6","0"))=$B245),1,0)),"")</f>
        <v/>
      </c>
      <c r="J245" s="5" t="str">
        <f>IF(PhieuBauCu!$B$2&gt;6,IF(LEN($B245)=0,"",IF(AND($B245&gt;0,VALUE(SUBSTITUTE($B245,"7","0"))=$B245),1,0)),"")</f>
        <v/>
      </c>
      <c r="K245" s="5" t="str">
        <f>IF(PhieuBauCu!$B$2&gt;7,IF(LEN($B245)=0,"",IF(AND($B245&gt;0,VALUE(SUBSTITUTE($B245,"8","0"))=$B245),1,0)),"")</f>
        <v/>
      </c>
      <c r="L245" s="5" t="str">
        <f>IF(PhieuBauCu!$B$2&gt;8,IF(LEN($B245)=0,"",IF(AND($B245&gt;0,VALUE(SUBSTITUTE($B245,"9","0"))=$B245),1,0)),"")</f>
        <v/>
      </c>
      <c r="M245" s="9">
        <f t="shared" si="7"/>
        <v>0</v>
      </c>
      <c r="N245" s="36">
        <f>IF(AND(M245&lt;=PhieuBauCu!$B$13,M245&gt;=1),1,0)</f>
        <v>0</v>
      </c>
    </row>
    <row r="246" spans="1:14" ht="28.5" customHeight="1">
      <c r="A246" s="2">
        <v>241</v>
      </c>
      <c r="B246" s="3"/>
      <c r="C246" s="48" t="str">
        <f t="shared" si="6"/>
        <v/>
      </c>
      <c r="D246" s="5" t="str">
        <f>IF(PhieuBauCu!$B$2&gt;0,IF(LEN($B246)=0,"",IF(AND($B246&gt;0,VALUE(SUBSTITUTE($B246,"1","0"))=$B246),1,0)),"")</f>
        <v/>
      </c>
      <c r="E246" s="5" t="str">
        <f>IF(PhieuBauCu!$B$2&gt;1,IF(LEN($B246)=0,"",IF(AND($B246&gt;0,VALUE(SUBSTITUTE($B246,"2","0"))=$B246),1,0)),"")</f>
        <v/>
      </c>
      <c r="F246" s="5" t="str">
        <f>IF(PhieuBauCu!$B$2&gt;2,IF(LEN($B246)=0,"",IF(AND($B246&gt;0,VALUE(SUBSTITUTE($B246,"3","0"))=$B246),1,0)),"")</f>
        <v/>
      </c>
      <c r="G246" s="5" t="str">
        <f>IF(PhieuBauCu!$B$2&gt;3,IF(LEN($B246)=0,"",IF(AND($B246&gt;0,VALUE(SUBSTITUTE($B246,"4","0"))=$B246),1,0)),"")</f>
        <v/>
      </c>
      <c r="H246" s="5" t="str">
        <f>IF(PhieuBauCu!$B$2&gt;4,IF(LEN($B246)=0,"",IF(AND($B246&gt;0,VALUE(SUBSTITUTE($B246,"5","0"))=$B246),1,0)),"")</f>
        <v/>
      </c>
      <c r="I246" s="5" t="str">
        <f>IF(PhieuBauCu!$B$2&gt;5,IF(LEN($B246)=0,"",IF(AND($B246&gt;0,VALUE(SUBSTITUTE($B246,"6","0"))=$B246),1,0)),"")</f>
        <v/>
      </c>
      <c r="J246" s="5" t="str">
        <f>IF(PhieuBauCu!$B$2&gt;6,IF(LEN($B246)=0,"",IF(AND($B246&gt;0,VALUE(SUBSTITUTE($B246,"7","0"))=$B246),1,0)),"")</f>
        <v/>
      </c>
      <c r="K246" s="5" t="str">
        <f>IF(PhieuBauCu!$B$2&gt;7,IF(LEN($B246)=0,"",IF(AND($B246&gt;0,VALUE(SUBSTITUTE($B246,"8","0"))=$B246),1,0)),"")</f>
        <v/>
      </c>
      <c r="L246" s="5" t="str">
        <f>IF(PhieuBauCu!$B$2&gt;8,IF(LEN($B246)=0,"",IF(AND($B246&gt;0,VALUE(SUBSTITUTE($B246,"9","0"))=$B246),1,0)),"")</f>
        <v/>
      </c>
      <c r="M246" s="9">
        <f t="shared" si="7"/>
        <v>0</v>
      </c>
      <c r="N246" s="36">
        <f>IF(AND(M246&lt;=PhieuBauCu!$B$13,M246&gt;=1),1,0)</f>
        <v>0</v>
      </c>
    </row>
    <row r="247" spans="1:14" ht="28.5" customHeight="1">
      <c r="A247" s="2">
        <v>242</v>
      </c>
      <c r="B247" s="3"/>
      <c r="C247" s="48" t="str">
        <f t="shared" si="6"/>
        <v/>
      </c>
      <c r="D247" s="5" t="str">
        <f>IF(PhieuBauCu!$B$2&gt;0,IF(LEN($B247)=0,"",IF(AND($B247&gt;0,VALUE(SUBSTITUTE($B247,"1","0"))=$B247),1,0)),"")</f>
        <v/>
      </c>
      <c r="E247" s="5" t="str">
        <f>IF(PhieuBauCu!$B$2&gt;1,IF(LEN($B247)=0,"",IF(AND($B247&gt;0,VALUE(SUBSTITUTE($B247,"2","0"))=$B247),1,0)),"")</f>
        <v/>
      </c>
      <c r="F247" s="5" t="str">
        <f>IF(PhieuBauCu!$B$2&gt;2,IF(LEN($B247)=0,"",IF(AND($B247&gt;0,VALUE(SUBSTITUTE($B247,"3","0"))=$B247),1,0)),"")</f>
        <v/>
      </c>
      <c r="G247" s="5" t="str">
        <f>IF(PhieuBauCu!$B$2&gt;3,IF(LEN($B247)=0,"",IF(AND($B247&gt;0,VALUE(SUBSTITUTE($B247,"4","0"))=$B247),1,0)),"")</f>
        <v/>
      </c>
      <c r="H247" s="5" t="str">
        <f>IF(PhieuBauCu!$B$2&gt;4,IF(LEN($B247)=0,"",IF(AND($B247&gt;0,VALUE(SUBSTITUTE($B247,"5","0"))=$B247),1,0)),"")</f>
        <v/>
      </c>
      <c r="I247" s="5" t="str">
        <f>IF(PhieuBauCu!$B$2&gt;5,IF(LEN($B247)=0,"",IF(AND($B247&gt;0,VALUE(SUBSTITUTE($B247,"6","0"))=$B247),1,0)),"")</f>
        <v/>
      </c>
      <c r="J247" s="5" t="str">
        <f>IF(PhieuBauCu!$B$2&gt;6,IF(LEN($B247)=0,"",IF(AND($B247&gt;0,VALUE(SUBSTITUTE($B247,"7","0"))=$B247),1,0)),"")</f>
        <v/>
      </c>
      <c r="K247" s="5" t="str">
        <f>IF(PhieuBauCu!$B$2&gt;7,IF(LEN($B247)=0,"",IF(AND($B247&gt;0,VALUE(SUBSTITUTE($B247,"8","0"))=$B247),1,0)),"")</f>
        <v/>
      </c>
      <c r="L247" s="5" t="str">
        <f>IF(PhieuBauCu!$B$2&gt;8,IF(LEN($B247)=0,"",IF(AND($B247&gt;0,VALUE(SUBSTITUTE($B247,"9","0"))=$B247),1,0)),"")</f>
        <v/>
      </c>
      <c r="M247" s="9">
        <f t="shared" si="7"/>
        <v>0</v>
      </c>
      <c r="N247" s="36">
        <f>IF(AND(M247&lt;=PhieuBauCu!$B$13,M247&gt;=1),1,0)</f>
        <v>0</v>
      </c>
    </row>
    <row r="248" spans="1:14" ht="28.5" customHeight="1">
      <c r="A248" s="2">
        <v>243</v>
      </c>
      <c r="B248" s="3"/>
      <c r="C248" s="48" t="str">
        <f t="shared" si="6"/>
        <v/>
      </c>
      <c r="D248" s="5" t="str">
        <f>IF(PhieuBauCu!$B$2&gt;0,IF(LEN($B248)=0,"",IF(AND($B248&gt;0,VALUE(SUBSTITUTE($B248,"1","0"))=$B248),1,0)),"")</f>
        <v/>
      </c>
      <c r="E248" s="5" t="str">
        <f>IF(PhieuBauCu!$B$2&gt;1,IF(LEN($B248)=0,"",IF(AND($B248&gt;0,VALUE(SUBSTITUTE($B248,"2","0"))=$B248),1,0)),"")</f>
        <v/>
      </c>
      <c r="F248" s="5" t="str">
        <f>IF(PhieuBauCu!$B$2&gt;2,IF(LEN($B248)=0,"",IF(AND($B248&gt;0,VALUE(SUBSTITUTE($B248,"3","0"))=$B248),1,0)),"")</f>
        <v/>
      </c>
      <c r="G248" s="5" t="str">
        <f>IF(PhieuBauCu!$B$2&gt;3,IF(LEN($B248)=0,"",IF(AND($B248&gt;0,VALUE(SUBSTITUTE($B248,"4","0"))=$B248),1,0)),"")</f>
        <v/>
      </c>
      <c r="H248" s="5" t="str">
        <f>IF(PhieuBauCu!$B$2&gt;4,IF(LEN($B248)=0,"",IF(AND($B248&gt;0,VALUE(SUBSTITUTE($B248,"5","0"))=$B248),1,0)),"")</f>
        <v/>
      </c>
      <c r="I248" s="5" t="str">
        <f>IF(PhieuBauCu!$B$2&gt;5,IF(LEN($B248)=0,"",IF(AND($B248&gt;0,VALUE(SUBSTITUTE($B248,"6","0"))=$B248),1,0)),"")</f>
        <v/>
      </c>
      <c r="J248" s="5" t="str">
        <f>IF(PhieuBauCu!$B$2&gt;6,IF(LEN($B248)=0,"",IF(AND($B248&gt;0,VALUE(SUBSTITUTE($B248,"7","0"))=$B248),1,0)),"")</f>
        <v/>
      </c>
      <c r="K248" s="5" t="str">
        <f>IF(PhieuBauCu!$B$2&gt;7,IF(LEN($B248)=0,"",IF(AND($B248&gt;0,VALUE(SUBSTITUTE($B248,"8","0"))=$B248),1,0)),"")</f>
        <v/>
      </c>
      <c r="L248" s="5" t="str">
        <f>IF(PhieuBauCu!$B$2&gt;8,IF(LEN($B248)=0,"",IF(AND($B248&gt;0,VALUE(SUBSTITUTE($B248,"9","0"))=$B248),1,0)),"")</f>
        <v/>
      </c>
      <c r="M248" s="9">
        <f t="shared" si="7"/>
        <v>0</v>
      </c>
      <c r="N248" s="36">
        <f>IF(AND(M248&lt;=PhieuBauCu!$B$13,M248&gt;=1),1,0)</f>
        <v>0</v>
      </c>
    </row>
    <row r="249" spans="1:14" ht="28.5" customHeight="1">
      <c r="A249" s="2">
        <v>244</v>
      </c>
      <c r="B249" s="3"/>
      <c r="C249" s="48" t="str">
        <f t="shared" si="6"/>
        <v/>
      </c>
      <c r="D249" s="5" t="str">
        <f>IF(PhieuBauCu!$B$2&gt;0,IF(LEN($B249)=0,"",IF(AND($B249&gt;0,VALUE(SUBSTITUTE($B249,"1","0"))=$B249),1,0)),"")</f>
        <v/>
      </c>
      <c r="E249" s="5" t="str">
        <f>IF(PhieuBauCu!$B$2&gt;1,IF(LEN($B249)=0,"",IF(AND($B249&gt;0,VALUE(SUBSTITUTE($B249,"2","0"))=$B249),1,0)),"")</f>
        <v/>
      </c>
      <c r="F249" s="5" t="str">
        <f>IF(PhieuBauCu!$B$2&gt;2,IF(LEN($B249)=0,"",IF(AND($B249&gt;0,VALUE(SUBSTITUTE($B249,"3","0"))=$B249),1,0)),"")</f>
        <v/>
      </c>
      <c r="G249" s="5" t="str">
        <f>IF(PhieuBauCu!$B$2&gt;3,IF(LEN($B249)=0,"",IF(AND($B249&gt;0,VALUE(SUBSTITUTE($B249,"4","0"))=$B249),1,0)),"")</f>
        <v/>
      </c>
      <c r="H249" s="5" t="str">
        <f>IF(PhieuBauCu!$B$2&gt;4,IF(LEN($B249)=0,"",IF(AND($B249&gt;0,VALUE(SUBSTITUTE($B249,"5","0"))=$B249),1,0)),"")</f>
        <v/>
      </c>
      <c r="I249" s="5" t="str">
        <f>IF(PhieuBauCu!$B$2&gt;5,IF(LEN($B249)=0,"",IF(AND($B249&gt;0,VALUE(SUBSTITUTE($B249,"6","0"))=$B249),1,0)),"")</f>
        <v/>
      </c>
      <c r="J249" s="5" t="str">
        <f>IF(PhieuBauCu!$B$2&gt;6,IF(LEN($B249)=0,"",IF(AND($B249&gt;0,VALUE(SUBSTITUTE($B249,"7","0"))=$B249),1,0)),"")</f>
        <v/>
      </c>
      <c r="K249" s="5" t="str">
        <f>IF(PhieuBauCu!$B$2&gt;7,IF(LEN($B249)=0,"",IF(AND($B249&gt;0,VALUE(SUBSTITUTE($B249,"8","0"))=$B249),1,0)),"")</f>
        <v/>
      </c>
      <c r="L249" s="5" t="str">
        <f>IF(PhieuBauCu!$B$2&gt;8,IF(LEN($B249)=0,"",IF(AND($B249&gt;0,VALUE(SUBSTITUTE($B249,"9","0"))=$B249),1,0)),"")</f>
        <v/>
      </c>
      <c r="M249" s="9">
        <f t="shared" si="7"/>
        <v>0</v>
      </c>
      <c r="N249" s="36">
        <f>IF(AND(M249&lt;=PhieuBauCu!$B$13,M249&gt;=1),1,0)</f>
        <v>0</v>
      </c>
    </row>
    <row r="250" spans="1:14" ht="28.5" customHeight="1">
      <c r="A250" s="2">
        <v>245</v>
      </c>
      <c r="B250" s="3"/>
      <c r="C250" s="48" t="str">
        <f t="shared" si="6"/>
        <v/>
      </c>
      <c r="D250" s="5" t="str">
        <f>IF(PhieuBauCu!$B$2&gt;0,IF(LEN($B250)=0,"",IF(AND($B250&gt;0,VALUE(SUBSTITUTE($B250,"1","0"))=$B250),1,0)),"")</f>
        <v/>
      </c>
      <c r="E250" s="5" t="str">
        <f>IF(PhieuBauCu!$B$2&gt;1,IF(LEN($B250)=0,"",IF(AND($B250&gt;0,VALUE(SUBSTITUTE($B250,"2","0"))=$B250),1,0)),"")</f>
        <v/>
      </c>
      <c r="F250" s="5" t="str">
        <f>IF(PhieuBauCu!$B$2&gt;2,IF(LEN($B250)=0,"",IF(AND($B250&gt;0,VALUE(SUBSTITUTE($B250,"3","0"))=$B250),1,0)),"")</f>
        <v/>
      </c>
      <c r="G250" s="5" t="str">
        <f>IF(PhieuBauCu!$B$2&gt;3,IF(LEN($B250)=0,"",IF(AND($B250&gt;0,VALUE(SUBSTITUTE($B250,"4","0"))=$B250),1,0)),"")</f>
        <v/>
      </c>
      <c r="H250" s="5" t="str">
        <f>IF(PhieuBauCu!$B$2&gt;4,IF(LEN($B250)=0,"",IF(AND($B250&gt;0,VALUE(SUBSTITUTE($B250,"5","0"))=$B250),1,0)),"")</f>
        <v/>
      </c>
      <c r="I250" s="5" t="str">
        <f>IF(PhieuBauCu!$B$2&gt;5,IF(LEN($B250)=0,"",IF(AND($B250&gt;0,VALUE(SUBSTITUTE($B250,"6","0"))=$B250),1,0)),"")</f>
        <v/>
      </c>
      <c r="J250" s="5" t="str">
        <f>IF(PhieuBauCu!$B$2&gt;6,IF(LEN($B250)=0,"",IF(AND($B250&gt;0,VALUE(SUBSTITUTE($B250,"7","0"))=$B250),1,0)),"")</f>
        <v/>
      </c>
      <c r="K250" s="5" t="str">
        <f>IF(PhieuBauCu!$B$2&gt;7,IF(LEN($B250)=0,"",IF(AND($B250&gt;0,VALUE(SUBSTITUTE($B250,"8","0"))=$B250),1,0)),"")</f>
        <v/>
      </c>
      <c r="L250" s="5" t="str">
        <f>IF(PhieuBauCu!$B$2&gt;8,IF(LEN($B250)=0,"",IF(AND($B250&gt;0,VALUE(SUBSTITUTE($B250,"9","0"))=$B250),1,0)),"")</f>
        <v/>
      </c>
      <c r="M250" s="9">
        <f t="shared" si="7"/>
        <v>0</v>
      </c>
      <c r="N250" s="36">
        <f>IF(AND(M250&lt;=PhieuBauCu!$B$13,M250&gt;=1),1,0)</f>
        <v>0</v>
      </c>
    </row>
    <row r="251" spans="1:14" ht="28.5" customHeight="1">
      <c r="A251" s="2">
        <v>246</v>
      </c>
      <c r="B251" s="3"/>
      <c r="C251" s="48" t="str">
        <f t="shared" si="6"/>
        <v/>
      </c>
      <c r="D251" s="5" t="str">
        <f>IF(PhieuBauCu!$B$2&gt;0,IF(LEN($B251)=0,"",IF(AND($B251&gt;0,VALUE(SUBSTITUTE($B251,"1","0"))=$B251),1,0)),"")</f>
        <v/>
      </c>
      <c r="E251" s="5" t="str">
        <f>IF(PhieuBauCu!$B$2&gt;1,IF(LEN($B251)=0,"",IF(AND($B251&gt;0,VALUE(SUBSTITUTE($B251,"2","0"))=$B251),1,0)),"")</f>
        <v/>
      </c>
      <c r="F251" s="5" t="str">
        <f>IF(PhieuBauCu!$B$2&gt;2,IF(LEN($B251)=0,"",IF(AND($B251&gt;0,VALUE(SUBSTITUTE($B251,"3","0"))=$B251),1,0)),"")</f>
        <v/>
      </c>
      <c r="G251" s="5" t="str">
        <f>IF(PhieuBauCu!$B$2&gt;3,IF(LEN($B251)=0,"",IF(AND($B251&gt;0,VALUE(SUBSTITUTE($B251,"4","0"))=$B251),1,0)),"")</f>
        <v/>
      </c>
      <c r="H251" s="5" t="str">
        <f>IF(PhieuBauCu!$B$2&gt;4,IF(LEN($B251)=0,"",IF(AND($B251&gt;0,VALUE(SUBSTITUTE($B251,"5","0"))=$B251),1,0)),"")</f>
        <v/>
      </c>
      <c r="I251" s="5" t="str">
        <f>IF(PhieuBauCu!$B$2&gt;5,IF(LEN($B251)=0,"",IF(AND($B251&gt;0,VALUE(SUBSTITUTE($B251,"6","0"))=$B251),1,0)),"")</f>
        <v/>
      </c>
      <c r="J251" s="5" t="str">
        <f>IF(PhieuBauCu!$B$2&gt;6,IF(LEN($B251)=0,"",IF(AND($B251&gt;0,VALUE(SUBSTITUTE($B251,"7","0"))=$B251),1,0)),"")</f>
        <v/>
      </c>
      <c r="K251" s="5" t="str">
        <f>IF(PhieuBauCu!$B$2&gt;7,IF(LEN($B251)=0,"",IF(AND($B251&gt;0,VALUE(SUBSTITUTE($B251,"8","0"))=$B251),1,0)),"")</f>
        <v/>
      </c>
      <c r="L251" s="5" t="str">
        <f>IF(PhieuBauCu!$B$2&gt;8,IF(LEN($B251)=0,"",IF(AND($B251&gt;0,VALUE(SUBSTITUTE($B251,"9","0"))=$B251),1,0)),"")</f>
        <v/>
      </c>
      <c r="M251" s="9">
        <f t="shared" si="7"/>
        <v>0</v>
      </c>
      <c r="N251" s="36">
        <f>IF(AND(M251&lt;=PhieuBauCu!$B$13,M251&gt;=1),1,0)</f>
        <v>0</v>
      </c>
    </row>
    <row r="252" spans="1:14" ht="28.5" customHeight="1">
      <c r="A252" s="2">
        <v>247</v>
      </c>
      <c r="B252" s="3"/>
      <c r="C252" s="48" t="str">
        <f t="shared" si="6"/>
        <v/>
      </c>
      <c r="D252" s="5" t="str">
        <f>IF(PhieuBauCu!$B$2&gt;0,IF(LEN($B252)=0,"",IF(AND($B252&gt;0,VALUE(SUBSTITUTE($B252,"1","0"))=$B252),1,0)),"")</f>
        <v/>
      </c>
      <c r="E252" s="5" t="str">
        <f>IF(PhieuBauCu!$B$2&gt;1,IF(LEN($B252)=0,"",IF(AND($B252&gt;0,VALUE(SUBSTITUTE($B252,"2","0"))=$B252),1,0)),"")</f>
        <v/>
      </c>
      <c r="F252" s="5" t="str">
        <f>IF(PhieuBauCu!$B$2&gt;2,IF(LEN($B252)=0,"",IF(AND($B252&gt;0,VALUE(SUBSTITUTE($B252,"3","0"))=$B252),1,0)),"")</f>
        <v/>
      </c>
      <c r="G252" s="5" t="str">
        <f>IF(PhieuBauCu!$B$2&gt;3,IF(LEN($B252)=0,"",IF(AND($B252&gt;0,VALUE(SUBSTITUTE($B252,"4","0"))=$B252),1,0)),"")</f>
        <v/>
      </c>
      <c r="H252" s="5" t="str">
        <f>IF(PhieuBauCu!$B$2&gt;4,IF(LEN($B252)=0,"",IF(AND($B252&gt;0,VALUE(SUBSTITUTE($B252,"5","0"))=$B252),1,0)),"")</f>
        <v/>
      </c>
      <c r="I252" s="5" t="str">
        <f>IF(PhieuBauCu!$B$2&gt;5,IF(LEN($B252)=0,"",IF(AND($B252&gt;0,VALUE(SUBSTITUTE($B252,"6","0"))=$B252),1,0)),"")</f>
        <v/>
      </c>
      <c r="J252" s="5" t="str">
        <f>IF(PhieuBauCu!$B$2&gt;6,IF(LEN($B252)=0,"",IF(AND($B252&gt;0,VALUE(SUBSTITUTE($B252,"7","0"))=$B252),1,0)),"")</f>
        <v/>
      </c>
      <c r="K252" s="5" t="str">
        <f>IF(PhieuBauCu!$B$2&gt;7,IF(LEN($B252)=0,"",IF(AND($B252&gt;0,VALUE(SUBSTITUTE($B252,"8","0"))=$B252),1,0)),"")</f>
        <v/>
      </c>
      <c r="L252" s="5" t="str">
        <f>IF(PhieuBauCu!$B$2&gt;8,IF(LEN($B252)=0,"",IF(AND($B252&gt;0,VALUE(SUBSTITUTE($B252,"9","0"))=$B252),1,0)),"")</f>
        <v/>
      </c>
      <c r="M252" s="9">
        <f t="shared" si="7"/>
        <v>0</v>
      </c>
      <c r="N252" s="36">
        <f>IF(AND(M252&lt;=PhieuBauCu!$B$13,M252&gt;=1),1,0)</f>
        <v>0</v>
      </c>
    </row>
    <row r="253" spans="1:14" ht="28.5" customHeight="1">
      <c r="A253" s="2">
        <v>248</v>
      </c>
      <c r="B253" s="3"/>
      <c r="C253" s="48" t="str">
        <f t="shared" si="6"/>
        <v/>
      </c>
      <c r="D253" s="5" t="str">
        <f>IF(PhieuBauCu!$B$2&gt;0,IF(LEN($B253)=0,"",IF(AND($B253&gt;0,VALUE(SUBSTITUTE($B253,"1","0"))=$B253),1,0)),"")</f>
        <v/>
      </c>
      <c r="E253" s="5" t="str">
        <f>IF(PhieuBauCu!$B$2&gt;1,IF(LEN($B253)=0,"",IF(AND($B253&gt;0,VALUE(SUBSTITUTE($B253,"2","0"))=$B253),1,0)),"")</f>
        <v/>
      </c>
      <c r="F253" s="5" t="str">
        <f>IF(PhieuBauCu!$B$2&gt;2,IF(LEN($B253)=0,"",IF(AND($B253&gt;0,VALUE(SUBSTITUTE($B253,"3","0"))=$B253),1,0)),"")</f>
        <v/>
      </c>
      <c r="G253" s="5" t="str">
        <f>IF(PhieuBauCu!$B$2&gt;3,IF(LEN($B253)=0,"",IF(AND($B253&gt;0,VALUE(SUBSTITUTE($B253,"4","0"))=$B253),1,0)),"")</f>
        <v/>
      </c>
      <c r="H253" s="5" t="str">
        <f>IF(PhieuBauCu!$B$2&gt;4,IF(LEN($B253)=0,"",IF(AND($B253&gt;0,VALUE(SUBSTITUTE($B253,"5","0"))=$B253),1,0)),"")</f>
        <v/>
      </c>
      <c r="I253" s="5" t="str">
        <f>IF(PhieuBauCu!$B$2&gt;5,IF(LEN($B253)=0,"",IF(AND($B253&gt;0,VALUE(SUBSTITUTE($B253,"6","0"))=$B253),1,0)),"")</f>
        <v/>
      </c>
      <c r="J253" s="5" t="str">
        <f>IF(PhieuBauCu!$B$2&gt;6,IF(LEN($B253)=0,"",IF(AND($B253&gt;0,VALUE(SUBSTITUTE($B253,"7","0"))=$B253),1,0)),"")</f>
        <v/>
      </c>
      <c r="K253" s="5" t="str">
        <f>IF(PhieuBauCu!$B$2&gt;7,IF(LEN($B253)=0,"",IF(AND($B253&gt;0,VALUE(SUBSTITUTE($B253,"8","0"))=$B253),1,0)),"")</f>
        <v/>
      </c>
      <c r="L253" s="5" t="str">
        <f>IF(PhieuBauCu!$B$2&gt;8,IF(LEN($B253)=0,"",IF(AND($B253&gt;0,VALUE(SUBSTITUTE($B253,"9","0"))=$B253),1,0)),"")</f>
        <v/>
      </c>
      <c r="M253" s="9">
        <f t="shared" si="7"/>
        <v>0</v>
      </c>
      <c r="N253" s="36">
        <f>IF(AND(M253&lt;=PhieuBauCu!$B$13,M253&gt;=1),1,0)</f>
        <v>0</v>
      </c>
    </row>
    <row r="254" spans="1:14" ht="28.5" customHeight="1">
      <c r="A254" s="2">
        <v>249</v>
      </c>
      <c r="B254" s="3"/>
      <c r="C254" s="48" t="str">
        <f t="shared" si="6"/>
        <v/>
      </c>
      <c r="D254" s="5" t="str">
        <f>IF(PhieuBauCu!$B$2&gt;0,IF(LEN($B254)=0,"",IF(AND($B254&gt;0,VALUE(SUBSTITUTE($B254,"1","0"))=$B254),1,0)),"")</f>
        <v/>
      </c>
      <c r="E254" s="5" t="str">
        <f>IF(PhieuBauCu!$B$2&gt;1,IF(LEN($B254)=0,"",IF(AND($B254&gt;0,VALUE(SUBSTITUTE($B254,"2","0"))=$B254),1,0)),"")</f>
        <v/>
      </c>
      <c r="F254" s="5" t="str">
        <f>IF(PhieuBauCu!$B$2&gt;2,IF(LEN($B254)=0,"",IF(AND($B254&gt;0,VALUE(SUBSTITUTE($B254,"3","0"))=$B254),1,0)),"")</f>
        <v/>
      </c>
      <c r="G254" s="5" t="str">
        <f>IF(PhieuBauCu!$B$2&gt;3,IF(LEN($B254)=0,"",IF(AND($B254&gt;0,VALUE(SUBSTITUTE($B254,"4","0"))=$B254),1,0)),"")</f>
        <v/>
      </c>
      <c r="H254" s="5" t="str">
        <f>IF(PhieuBauCu!$B$2&gt;4,IF(LEN($B254)=0,"",IF(AND($B254&gt;0,VALUE(SUBSTITUTE($B254,"5","0"))=$B254),1,0)),"")</f>
        <v/>
      </c>
      <c r="I254" s="5" t="str">
        <f>IF(PhieuBauCu!$B$2&gt;5,IF(LEN($B254)=0,"",IF(AND($B254&gt;0,VALUE(SUBSTITUTE($B254,"6","0"))=$B254),1,0)),"")</f>
        <v/>
      </c>
      <c r="J254" s="5" t="str">
        <f>IF(PhieuBauCu!$B$2&gt;6,IF(LEN($B254)=0,"",IF(AND($B254&gt;0,VALUE(SUBSTITUTE($B254,"7","0"))=$B254),1,0)),"")</f>
        <v/>
      </c>
      <c r="K254" s="5" t="str">
        <f>IF(PhieuBauCu!$B$2&gt;7,IF(LEN($B254)=0,"",IF(AND($B254&gt;0,VALUE(SUBSTITUTE($B254,"8","0"))=$B254),1,0)),"")</f>
        <v/>
      </c>
      <c r="L254" s="5" t="str">
        <f>IF(PhieuBauCu!$B$2&gt;8,IF(LEN($B254)=0,"",IF(AND($B254&gt;0,VALUE(SUBSTITUTE($B254,"9","0"))=$B254),1,0)),"")</f>
        <v/>
      </c>
      <c r="M254" s="9">
        <f t="shared" si="7"/>
        <v>0</v>
      </c>
      <c r="N254" s="36">
        <f>IF(AND(M254&lt;=PhieuBauCu!$B$13,M254&gt;=1),1,0)</f>
        <v>0</v>
      </c>
    </row>
    <row r="255" spans="1:14" ht="28.5" customHeight="1">
      <c r="A255" s="2">
        <v>250</v>
      </c>
      <c r="B255" s="3"/>
      <c r="C255" s="48" t="str">
        <f t="shared" si="6"/>
        <v/>
      </c>
      <c r="D255" s="5" t="str">
        <f>IF(PhieuBauCu!$B$2&gt;0,IF(LEN($B255)=0,"",IF(AND($B255&gt;0,VALUE(SUBSTITUTE($B255,"1","0"))=$B255),1,0)),"")</f>
        <v/>
      </c>
      <c r="E255" s="5" t="str">
        <f>IF(PhieuBauCu!$B$2&gt;1,IF(LEN($B255)=0,"",IF(AND($B255&gt;0,VALUE(SUBSTITUTE($B255,"2","0"))=$B255),1,0)),"")</f>
        <v/>
      </c>
      <c r="F255" s="5" t="str">
        <f>IF(PhieuBauCu!$B$2&gt;2,IF(LEN($B255)=0,"",IF(AND($B255&gt;0,VALUE(SUBSTITUTE($B255,"3","0"))=$B255),1,0)),"")</f>
        <v/>
      </c>
      <c r="G255" s="5" t="str">
        <f>IF(PhieuBauCu!$B$2&gt;3,IF(LEN($B255)=0,"",IF(AND($B255&gt;0,VALUE(SUBSTITUTE($B255,"4","0"))=$B255),1,0)),"")</f>
        <v/>
      </c>
      <c r="H255" s="5" t="str">
        <f>IF(PhieuBauCu!$B$2&gt;4,IF(LEN($B255)=0,"",IF(AND($B255&gt;0,VALUE(SUBSTITUTE($B255,"5","0"))=$B255),1,0)),"")</f>
        <v/>
      </c>
      <c r="I255" s="5" t="str">
        <f>IF(PhieuBauCu!$B$2&gt;5,IF(LEN($B255)=0,"",IF(AND($B255&gt;0,VALUE(SUBSTITUTE($B255,"6","0"))=$B255),1,0)),"")</f>
        <v/>
      </c>
      <c r="J255" s="5" t="str">
        <f>IF(PhieuBauCu!$B$2&gt;6,IF(LEN($B255)=0,"",IF(AND($B255&gt;0,VALUE(SUBSTITUTE($B255,"7","0"))=$B255),1,0)),"")</f>
        <v/>
      </c>
      <c r="K255" s="5" t="str">
        <f>IF(PhieuBauCu!$B$2&gt;7,IF(LEN($B255)=0,"",IF(AND($B255&gt;0,VALUE(SUBSTITUTE($B255,"8","0"))=$B255),1,0)),"")</f>
        <v/>
      </c>
      <c r="L255" s="5" t="str">
        <f>IF(PhieuBauCu!$B$2&gt;8,IF(LEN($B255)=0,"",IF(AND($B255&gt;0,VALUE(SUBSTITUTE($B255,"9","0"))=$B255),1,0)),"")</f>
        <v/>
      </c>
      <c r="M255" s="9">
        <f t="shared" si="7"/>
        <v>0</v>
      </c>
      <c r="N255" s="36">
        <f>IF(AND(M255&lt;=PhieuBauCu!$B$13,M255&gt;=1),1,0)</f>
        <v>0</v>
      </c>
    </row>
    <row r="256" spans="1:14" ht="28.5" customHeight="1">
      <c r="A256" s="2">
        <v>251</v>
      </c>
      <c r="B256" s="3"/>
      <c r="C256" s="48" t="str">
        <f t="shared" si="6"/>
        <v/>
      </c>
      <c r="D256" s="5" t="str">
        <f>IF(PhieuBauCu!$B$2&gt;0,IF(LEN($B256)=0,"",IF(AND($B256&gt;0,VALUE(SUBSTITUTE($B256,"1","0"))=$B256),1,0)),"")</f>
        <v/>
      </c>
      <c r="E256" s="5" t="str">
        <f>IF(PhieuBauCu!$B$2&gt;1,IF(LEN($B256)=0,"",IF(AND($B256&gt;0,VALUE(SUBSTITUTE($B256,"2","0"))=$B256),1,0)),"")</f>
        <v/>
      </c>
      <c r="F256" s="5" t="str">
        <f>IF(PhieuBauCu!$B$2&gt;2,IF(LEN($B256)=0,"",IF(AND($B256&gt;0,VALUE(SUBSTITUTE($B256,"3","0"))=$B256),1,0)),"")</f>
        <v/>
      </c>
      <c r="G256" s="5" t="str">
        <f>IF(PhieuBauCu!$B$2&gt;3,IF(LEN($B256)=0,"",IF(AND($B256&gt;0,VALUE(SUBSTITUTE($B256,"4","0"))=$B256),1,0)),"")</f>
        <v/>
      </c>
      <c r="H256" s="5" t="str">
        <f>IF(PhieuBauCu!$B$2&gt;4,IF(LEN($B256)=0,"",IF(AND($B256&gt;0,VALUE(SUBSTITUTE($B256,"5","0"))=$B256),1,0)),"")</f>
        <v/>
      </c>
      <c r="I256" s="5" t="str">
        <f>IF(PhieuBauCu!$B$2&gt;5,IF(LEN($B256)=0,"",IF(AND($B256&gt;0,VALUE(SUBSTITUTE($B256,"6","0"))=$B256),1,0)),"")</f>
        <v/>
      </c>
      <c r="J256" s="5" t="str">
        <f>IF(PhieuBauCu!$B$2&gt;6,IF(LEN($B256)=0,"",IF(AND($B256&gt;0,VALUE(SUBSTITUTE($B256,"7","0"))=$B256),1,0)),"")</f>
        <v/>
      </c>
      <c r="K256" s="5" t="str">
        <f>IF(PhieuBauCu!$B$2&gt;7,IF(LEN($B256)=0,"",IF(AND($B256&gt;0,VALUE(SUBSTITUTE($B256,"8","0"))=$B256),1,0)),"")</f>
        <v/>
      </c>
      <c r="L256" s="5" t="str">
        <f>IF(PhieuBauCu!$B$2&gt;8,IF(LEN($B256)=0,"",IF(AND($B256&gt;0,VALUE(SUBSTITUTE($B256,"9","0"))=$B256),1,0)),"")</f>
        <v/>
      </c>
      <c r="M256" s="9">
        <f t="shared" si="7"/>
        <v>0</v>
      </c>
      <c r="N256" s="36">
        <f>IF(AND(M256&lt;=PhieuBauCu!$B$13,M256&gt;=1),1,0)</f>
        <v>0</v>
      </c>
    </row>
    <row r="257" spans="1:14" ht="28.5" customHeight="1">
      <c r="A257" s="2">
        <v>252</v>
      </c>
      <c r="B257" s="3"/>
      <c r="C257" s="48" t="str">
        <f t="shared" si="6"/>
        <v/>
      </c>
      <c r="D257" s="5" t="str">
        <f>IF(PhieuBauCu!$B$2&gt;0,IF(LEN($B257)=0,"",IF(AND($B257&gt;0,VALUE(SUBSTITUTE($B257,"1","0"))=$B257),1,0)),"")</f>
        <v/>
      </c>
      <c r="E257" s="5" t="str">
        <f>IF(PhieuBauCu!$B$2&gt;1,IF(LEN($B257)=0,"",IF(AND($B257&gt;0,VALUE(SUBSTITUTE($B257,"2","0"))=$B257),1,0)),"")</f>
        <v/>
      </c>
      <c r="F257" s="5" t="str">
        <f>IF(PhieuBauCu!$B$2&gt;2,IF(LEN($B257)=0,"",IF(AND($B257&gt;0,VALUE(SUBSTITUTE($B257,"3","0"))=$B257),1,0)),"")</f>
        <v/>
      </c>
      <c r="G257" s="5" t="str">
        <f>IF(PhieuBauCu!$B$2&gt;3,IF(LEN($B257)=0,"",IF(AND($B257&gt;0,VALUE(SUBSTITUTE($B257,"4","0"))=$B257),1,0)),"")</f>
        <v/>
      </c>
      <c r="H257" s="5" t="str">
        <f>IF(PhieuBauCu!$B$2&gt;4,IF(LEN($B257)=0,"",IF(AND($B257&gt;0,VALUE(SUBSTITUTE($B257,"5","0"))=$B257),1,0)),"")</f>
        <v/>
      </c>
      <c r="I257" s="5" t="str">
        <f>IF(PhieuBauCu!$B$2&gt;5,IF(LEN($B257)=0,"",IF(AND($B257&gt;0,VALUE(SUBSTITUTE($B257,"6","0"))=$B257),1,0)),"")</f>
        <v/>
      </c>
      <c r="J257" s="5" t="str">
        <f>IF(PhieuBauCu!$B$2&gt;6,IF(LEN($B257)=0,"",IF(AND($B257&gt;0,VALUE(SUBSTITUTE($B257,"7","0"))=$B257),1,0)),"")</f>
        <v/>
      </c>
      <c r="K257" s="5" t="str">
        <f>IF(PhieuBauCu!$B$2&gt;7,IF(LEN($B257)=0,"",IF(AND($B257&gt;0,VALUE(SUBSTITUTE($B257,"8","0"))=$B257),1,0)),"")</f>
        <v/>
      </c>
      <c r="L257" s="5" t="str">
        <f>IF(PhieuBauCu!$B$2&gt;8,IF(LEN($B257)=0,"",IF(AND($B257&gt;0,VALUE(SUBSTITUTE($B257,"9","0"))=$B257),1,0)),"")</f>
        <v/>
      </c>
      <c r="M257" s="9">
        <f t="shared" si="7"/>
        <v>0</v>
      </c>
      <c r="N257" s="36">
        <f>IF(AND(M257&lt;=PhieuBauCu!$B$13,M257&gt;=1),1,0)</f>
        <v>0</v>
      </c>
    </row>
    <row r="258" spans="1:14" ht="28.5" customHeight="1">
      <c r="A258" s="2">
        <v>253</v>
      </c>
      <c r="B258" s="3"/>
      <c r="C258" s="48" t="str">
        <f t="shared" si="6"/>
        <v/>
      </c>
      <c r="D258" s="5" t="str">
        <f>IF(PhieuBauCu!$B$2&gt;0,IF(LEN($B258)=0,"",IF(AND($B258&gt;0,VALUE(SUBSTITUTE($B258,"1","0"))=$B258),1,0)),"")</f>
        <v/>
      </c>
      <c r="E258" s="5" t="str">
        <f>IF(PhieuBauCu!$B$2&gt;1,IF(LEN($B258)=0,"",IF(AND($B258&gt;0,VALUE(SUBSTITUTE($B258,"2","0"))=$B258),1,0)),"")</f>
        <v/>
      </c>
      <c r="F258" s="5" t="str">
        <f>IF(PhieuBauCu!$B$2&gt;2,IF(LEN($B258)=0,"",IF(AND($B258&gt;0,VALUE(SUBSTITUTE($B258,"3","0"))=$B258),1,0)),"")</f>
        <v/>
      </c>
      <c r="G258" s="5" t="str">
        <f>IF(PhieuBauCu!$B$2&gt;3,IF(LEN($B258)=0,"",IF(AND($B258&gt;0,VALUE(SUBSTITUTE($B258,"4","0"))=$B258),1,0)),"")</f>
        <v/>
      </c>
      <c r="H258" s="5" t="str">
        <f>IF(PhieuBauCu!$B$2&gt;4,IF(LEN($B258)=0,"",IF(AND($B258&gt;0,VALUE(SUBSTITUTE($B258,"5","0"))=$B258),1,0)),"")</f>
        <v/>
      </c>
      <c r="I258" s="5" t="str">
        <f>IF(PhieuBauCu!$B$2&gt;5,IF(LEN($B258)=0,"",IF(AND($B258&gt;0,VALUE(SUBSTITUTE($B258,"6","0"))=$B258),1,0)),"")</f>
        <v/>
      </c>
      <c r="J258" s="5" t="str">
        <f>IF(PhieuBauCu!$B$2&gt;6,IF(LEN($B258)=0,"",IF(AND($B258&gt;0,VALUE(SUBSTITUTE($B258,"7","0"))=$B258),1,0)),"")</f>
        <v/>
      </c>
      <c r="K258" s="5" t="str">
        <f>IF(PhieuBauCu!$B$2&gt;7,IF(LEN($B258)=0,"",IF(AND($B258&gt;0,VALUE(SUBSTITUTE($B258,"8","0"))=$B258),1,0)),"")</f>
        <v/>
      </c>
      <c r="L258" s="5" t="str">
        <f>IF(PhieuBauCu!$B$2&gt;8,IF(LEN($B258)=0,"",IF(AND($B258&gt;0,VALUE(SUBSTITUTE($B258,"9","0"))=$B258),1,0)),"")</f>
        <v/>
      </c>
      <c r="M258" s="9">
        <f t="shared" si="7"/>
        <v>0</v>
      </c>
      <c r="N258" s="36">
        <f>IF(AND(M258&lt;=PhieuBauCu!$B$13,M258&gt;=1),1,0)</f>
        <v>0</v>
      </c>
    </row>
    <row r="259" spans="1:14" ht="28.5" customHeight="1">
      <c r="A259" s="2">
        <v>254</v>
      </c>
      <c r="B259" s="3"/>
      <c r="C259" s="48" t="str">
        <f t="shared" si="6"/>
        <v/>
      </c>
      <c r="D259" s="5" t="str">
        <f>IF(PhieuBauCu!$B$2&gt;0,IF(LEN($B259)=0,"",IF(AND($B259&gt;0,VALUE(SUBSTITUTE($B259,"1","0"))=$B259),1,0)),"")</f>
        <v/>
      </c>
      <c r="E259" s="5" t="str">
        <f>IF(PhieuBauCu!$B$2&gt;1,IF(LEN($B259)=0,"",IF(AND($B259&gt;0,VALUE(SUBSTITUTE($B259,"2","0"))=$B259),1,0)),"")</f>
        <v/>
      </c>
      <c r="F259" s="5" t="str">
        <f>IF(PhieuBauCu!$B$2&gt;2,IF(LEN($B259)=0,"",IF(AND($B259&gt;0,VALUE(SUBSTITUTE($B259,"3","0"))=$B259),1,0)),"")</f>
        <v/>
      </c>
      <c r="G259" s="5" t="str">
        <f>IF(PhieuBauCu!$B$2&gt;3,IF(LEN($B259)=0,"",IF(AND($B259&gt;0,VALUE(SUBSTITUTE($B259,"4","0"))=$B259),1,0)),"")</f>
        <v/>
      </c>
      <c r="H259" s="5" t="str">
        <f>IF(PhieuBauCu!$B$2&gt;4,IF(LEN($B259)=0,"",IF(AND($B259&gt;0,VALUE(SUBSTITUTE($B259,"5","0"))=$B259),1,0)),"")</f>
        <v/>
      </c>
      <c r="I259" s="5" t="str">
        <f>IF(PhieuBauCu!$B$2&gt;5,IF(LEN($B259)=0,"",IF(AND($B259&gt;0,VALUE(SUBSTITUTE($B259,"6","0"))=$B259),1,0)),"")</f>
        <v/>
      </c>
      <c r="J259" s="5" t="str">
        <f>IF(PhieuBauCu!$B$2&gt;6,IF(LEN($B259)=0,"",IF(AND($B259&gt;0,VALUE(SUBSTITUTE($B259,"7","0"))=$B259),1,0)),"")</f>
        <v/>
      </c>
      <c r="K259" s="5" t="str">
        <f>IF(PhieuBauCu!$B$2&gt;7,IF(LEN($B259)=0,"",IF(AND($B259&gt;0,VALUE(SUBSTITUTE($B259,"8","0"))=$B259),1,0)),"")</f>
        <v/>
      </c>
      <c r="L259" s="5" t="str">
        <f>IF(PhieuBauCu!$B$2&gt;8,IF(LEN($B259)=0,"",IF(AND($B259&gt;0,VALUE(SUBSTITUTE($B259,"9","0"))=$B259),1,0)),"")</f>
        <v/>
      </c>
      <c r="M259" s="9">
        <f t="shared" si="7"/>
        <v>0</v>
      </c>
      <c r="N259" s="36">
        <f>IF(AND(M259&lt;=PhieuBauCu!$B$13,M259&gt;=1),1,0)</f>
        <v>0</v>
      </c>
    </row>
    <row r="260" spans="1:14" ht="28.5" customHeight="1">
      <c r="A260" s="2">
        <v>255</v>
      </c>
      <c r="B260" s="3"/>
      <c r="C260" s="48" t="str">
        <f t="shared" si="6"/>
        <v/>
      </c>
      <c r="D260" s="5" t="str">
        <f>IF(PhieuBauCu!$B$2&gt;0,IF(LEN($B260)=0,"",IF(AND($B260&gt;0,VALUE(SUBSTITUTE($B260,"1","0"))=$B260),1,0)),"")</f>
        <v/>
      </c>
      <c r="E260" s="5" t="str">
        <f>IF(PhieuBauCu!$B$2&gt;1,IF(LEN($B260)=0,"",IF(AND($B260&gt;0,VALUE(SUBSTITUTE($B260,"2","0"))=$B260),1,0)),"")</f>
        <v/>
      </c>
      <c r="F260" s="5" t="str">
        <f>IF(PhieuBauCu!$B$2&gt;2,IF(LEN($B260)=0,"",IF(AND($B260&gt;0,VALUE(SUBSTITUTE($B260,"3","0"))=$B260),1,0)),"")</f>
        <v/>
      </c>
      <c r="G260" s="5" t="str">
        <f>IF(PhieuBauCu!$B$2&gt;3,IF(LEN($B260)=0,"",IF(AND($B260&gt;0,VALUE(SUBSTITUTE($B260,"4","0"))=$B260),1,0)),"")</f>
        <v/>
      </c>
      <c r="H260" s="5" t="str">
        <f>IF(PhieuBauCu!$B$2&gt;4,IF(LEN($B260)=0,"",IF(AND($B260&gt;0,VALUE(SUBSTITUTE($B260,"5","0"))=$B260),1,0)),"")</f>
        <v/>
      </c>
      <c r="I260" s="5" t="str">
        <f>IF(PhieuBauCu!$B$2&gt;5,IF(LEN($B260)=0,"",IF(AND($B260&gt;0,VALUE(SUBSTITUTE($B260,"6","0"))=$B260),1,0)),"")</f>
        <v/>
      </c>
      <c r="J260" s="5" t="str">
        <f>IF(PhieuBauCu!$B$2&gt;6,IF(LEN($B260)=0,"",IF(AND($B260&gt;0,VALUE(SUBSTITUTE($B260,"7","0"))=$B260),1,0)),"")</f>
        <v/>
      </c>
      <c r="K260" s="5" t="str">
        <f>IF(PhieuBauCu!$B$2&gt;7,IF(LEN($B260)=0,"",IF(AND($B260&gt;0,VALUE(SUBSTITUTE($B260,"8","0"))=$B260),1,0)),"")</f>
        <v/>
      </c>
      <c r="L260" s="5" t="str">
        <f>IF(PhieuBauCu!$B$2&gt;8,IF(LEN($B260)=0,"",IF(AND($B260&gt;0,VALUE(SUBSTITUTE($B260,"9","0"))=$B260),1,0)),"")</f>
        <v/>
      </c>
      <c r="M260" s="9">
        <f t="shared" si="7"/>
        <v>0</v>
      </c>
      <c r="N260" s="36">
        <f>IF(AND(M260&lt;=PhieuBauCu!$B$13,M260&gt;=1),1,0)</f>
        <v>0</v>
      </c>
    </row>
    <row r="261" spans="1:14" ht="28.5" customHeight="1">
      <c r="A261" s="2">
        <v>256</v>
      </c>
      <c r="B261" s="3"/>
      <c r="C261" s="48" t="str">
        <f t="shared" si="6"/>
        <v/>
      </c>
      <c r="D261" s="5" t="str">
        <f>IF(PhieuBauCu!$B$2&gt;0,IF(LEN($B261)=0,"",IF(AND($B261&gt;0,VALUE(SUBSTITUTE($B261,"1","0"))=$B261),1,0)),"")</f>
        <v/>
      </c>
      <c r="E261" s="5" t="str">
        <f>IF(PhieuBauCu!$B$2&gt;1,IF(LEN($B261)=0,"",IF(AND($B261&gt;0,VALUE(SUBSTITUTE($B261,"2","0"))=$B261),1,0)),"")</f>
        <v/>
      </c>
      <c r="F261" s="5" t="str">
        <f>IF(PhieuBauCu!$B$2&gt;2,IF(LEN($B261)=0,"",IF(AND($B261&gt;0,VALUE(SUBSTITUTE($B261,"3","0"))=$B261),1,0)),"")</f>
        <v/>
      </c>
      <c r="G261" s="5" t="str">
        <f>IF(PhieuBauCu!$B$2&gt;3,IF(LEN($B261)=0,"",IF(AND($B261&gt;0,VALUE(SUBSTITUTE($B261,"4","0"))=$B261),1,0)),"")</f>
        <v/>
      </c>
      <c r="H261" s="5" t="str">
        <f>IF(PhieuBauCu!$B$2&gt;4,IF(LEN($B261)=0,"",IF(AND($B261&gt;0,VALUE(SUBSTITUTE($B261,"5","0"))=$B261),1,0)),"")</f>
        <v/>
      </c>
      <c r="I261" s="5" t="str">
        <f>IF(PhieuBauCu!$B$2&gt;5,IF(LEN($B261)=0,"",IF(AND($B261&gt;0,VALUE(SUBSTITUTE($B261,"6","0"))=$B261),1,0)),"")</f>
        <v/>
      </c>
      <c r="J261" s="5" t="str">
        <f>IF(PhieuBauCu!$B$2&gt;6,IF(LEN($B261)=0,"",IF(AND($B261&gt;0,VALUE(SUBSTITUTE($B261,"7","0"))=$B261),1,0)),"")</f>
        <v/>
      </c>
      <c r="K261" s="5" t="str">
        <f>IF(PhieuBauCu!$B$2&gt;7,IF(LEN($B261)=0,"",IF(AND($B261&gt;0,VALUE(SUBSTITUTE($B261,"8","0"))=$B261),1,0)),"")</f>
        <v/>
      </c>
      <c r="L261" s="5" t="str">
        <f>IF(PhieuBauCu!$B$2&gt;8,IF(LEN($B261)=0,"",IF(AND($B261&gt;0,VALUE(SUBSTITUTE($B261,"9","0"))=$B261),1,0)),"")</f>
        <v/>
      </c>
      <c r="M261" s="9">
        <f t="shared" si="7"/>
        <v>0</v>
      </c>
      <c r="N261" s="36">
        <f>IF(AND(M261&lt;=PhieuBauCu!$B$13,M261&gt;=1),1,0)</f>
        <v>0</v>
      </c>
    </row>
    <row r="262" spans="1:14" ht="28.5" customHeight="1">
      <c r="A262" s="2">
        <v>257</v>
      </c>
      <c r="B262" s="3"/>
      <c r="C262" s="48" t="str">
        <f t="shared" si="6"/>
        <v/>
      </c>
      <c r="D262" s="5" t="str">
        <f>IF(PhieuBauCu!$B$2&gt;0,IF(LEN($B262)=0,"",IF(AND($B262&gt;0,VALUE(SUBSTITUTE($B262,"1","0"))=$B262),1,0)),"")</f>
        <v/>
      </c>
      <c r="E262" s="5" t="str">
        <f>IF(PhieuBauCu!$B$2&gt;1,IF(LEN($B262)=0,"",IF(AND($B262&gt;0,VALUE(SUBSTITUTE($B262,"2","0"))=$B262),1,0)),"")</f>
        <v/>
      </c>
      <c r="F262" s="5" t="str">
        <f>IF(PhieuBauCu!$B$2&gt;2,IF(LEN($B262)=0,"",IF(AND($B262&gt;0,VALUE(SUBSTITUTE($B262,"3","0"))=$B262),1,0)),"")</f>
        <v/>
      </c>
      <c r="G262" s="5" t="str">
        <f>IF(PhieuBauCu!$B$2&gt;3,IF(LEN($B262)=0,"",IF(AND($B262&gt;0,VALUE(SUBSTITUTE($B262,"4","0"))=$B262),1,0)),"")</f>
        <v/>
      </c>
      <c r="H262" s="5" t="str">
        <f>IF(PhieuBauCu!$B$2&gt;4,IF(LEN($B262)=0,"",IF(AND($B262&gt;0,VALUE(SUBSTITUTE($B262,"5","0"))=$B262),1,0)),"")</f>
        <v/>
      </c>
      <c r="I262" s="5" t="str">
        <f>IF(PhieuBauCu!$B$2&gt;5,IF(LEN($B262)=0,"",IF(AND($B262&gt;0,VALUE(SUBSTITUTE($B262,"6","0"))=$B262),1,0)),"")</f>
        <v/>
      </c>
      <c r="J262" s="5" t="str">
        <f>IF(PhieuBauCu!$B$2&gt;6,IF(LEN($B262)=0,"",IF(AND($B262&gt;0,VALUE(SUBSTITUTE($B262,"7","0"))=$B262),1,0)),"")</f>
        <v/>
      </c>
      <c r="K262" s="5" t="str">
        <f>IF(PhieuBauCu!$B$2&gt;7,IF(LEN($B262)=0,"",IF(AND($B262&gt;0,VALUE(SUBSTITUTE($B262,"8","0"))=$B262),1,0)),"")</f>
        <v/>
      </c>
      <c r="L262" s="5" t="str">
        <f>IF(PhieuBauCu!$B$2&gt;8,IF(LEN($B262)=0,"",IF(AND($B262&gt;0,VALUE(SUBSTITUTE($B262,"9","0"))=$B262),1,0)),"")</f>
        <v/>
      </c>
      <c r="M262" s="9">
        <f t="shared" si="7"/>
        <v>0</v>
      </c>
      <c r="N262" s="36">
        <f>IF(AND(M262&lt;=PhieuBauCu!$B$13,M262&gt;=1),1,0)</f>
        <v>0</v>
      </c>
    </row>
    <row r="263" spans="1:14" ht="28.5" customHeight="1">
      <c r="A263" s="2">
        <v>258</v>
      </c>
      <c r="B263" s="3"/>
      <c r="C263" s="48" t="str">
        <f t="shared" ref="C263:C326" si="8">IF(LEN(B263)&gt;0,IF(N263=1,"Ok","Not Ok"),"")</f>
        <v/>
      </c>
      <c r="D263" s="5" t="str">
        <f>IF(PhieuBauCu!$B$2&gt;0,IF(LEN($B263)=0,"",IF(AND($B263&gt;0,VALUE(SUBSTITUTE($B263,"1","0"))=$B263),1,0)),"")</f>
        <v/>
      </c>
      <c r="E263" s="5" t="str">
        <f>IF(PhieuBauCu!$B$2&gt;1,IF(LEN($B263)=0,"",IF(AND($B263&gt;0,VALUE(SUBSTITUTE($B263,"2","0"))=$B263),1,0)),"")</f>
        <v/>
      </c>
      <c r="F263" s="5" t="str">
        <f>IF(PhieuBauCu!$B$2&gt;2,IF(LEN($B263)=0,"",IF(AND($B263&gt;0,VALUE(SUBSTITUTE($B263,"3","0"))=$B263),1,0)),"")</f>
        <v/>
      </c>
      <c r="G263" s="5" t="str">
        <f>IF(PhieuBauCu!$B$2&gt;3,IF(LEN($B263)=0,"",IF(AND($B263&gt;0,VALUE(SUBSTITUTE($B263,"4","0"))=$B263),1,0)),"")</f>
        <v/>
      </c>
      <c r="H263" s="5" t="str">
        <f>IF(PhieuBauCu!$B$2&gt;4,IF(LEN($B263)=0,"",IF(AND($B263&gt;0,VALUE(SUBSTITUTE($B263,"5","0"))=$B263),1,0)),"")</f>
        <v/>
      </c>
      <c r="I263" s="5" t="str">
        <f>IF(PhieuBauCu!$B$2&gt;5,IF(LEN($B263)=0,"",IF(AND($B263&gt;0,VALUE(SUBSTITUTE($B263,"6","0"))=$B263),1,0)),"")</f>
        <v/>
      </c>
      <c r="J263" s="5" t="str">
        <f>IF(PhieuBauCu!$B$2&gt;6,IF(LEN($B263)=0,"",IF(AND($B263&gt;0,VALUE(SUBSTITUTE($B263,"7","0"))=$B263),1,0)),"")</f>
        <v/>
      </c>
      <c r="K263" s="5" t="str">
        <f>IF(PhieuBauCu!$B$2&gt;7,IF(LEN($B263)=0,"",IF(AND($B263&gt;0,VALUE(SUBSTITUTE($B263,"8","0"))=$B263),1,0)),"")</f>
        <v/>
      </c>
      <c r="L263" s="5" t="str">
        <f>IF(PhieuBauCu!$B$2&gt;8,IF(LEN($B263)=0,"",IF(AND($B263&gt;0,VALUE(SUBSTITUTE($B263,"9","0"))=$B263),1,0)),"")</f>
        <v/>
      </c>
      <c r="M263" s="9">
        <f t="shared" ref="M263:M326" si="9">SUMIF(D263:L263,1)</f>
        <v>0</v>
      </c>
      <c r="N263" s="36">
        <f>IF(AND(M263&lt;=PhieuBauCu!$B$13,M263&gt;=1),1,0)</f>
        <v>0</v>
      </c>
    </row>
    <row r="264" spans="1:14" ht="28.5" customHeight="1">
      <c r="A264" s="2">
        <v>259</v>
      </c>
      <c r="B264" s="3"/>
      <c r="C264" s="48" t="str">
        <f t="shared" si="8"/>
        <v/>
      </c>
      <c r="D264" s="5" t="str">
        <f>IF(PhieuBauCu!$B$2&gt;0,IF(LEN($B264)=0,"",IF(AND($B264&gt;0,VALUE(SUBSTITUTE($B264,"1","0"))=$B264),1,0)),"")</f>
        <v/>
      </c>
      <c r="E264" s="5" t="str">
        <f>IF(PhieuBauCu!$B$2&gt;1,IF(LEN($B264)=0,"",IF(AND($B264&gt;0,VALUE(SUBSTITUTE($B264,"2","0"))=$B264),1,0)),"")</f>
        <v/>
      </c>
      <c r="F264" s="5" t="str">
        <f>IF(PhieuBauCu!$B$2&gt;2,IF(LEN($B264)=0,"",IF(AND($B264&gt;0,VALUE(SUBSTITUTE($B264,"3","0"))=$B264),1,0)),"")</f>
        <v/>
      </c>
      <c r="G264" s="5" t="str">
        <f>IF(PhieuBauCu!$B$2&gt;3,IF(LEN($B264)=0,"",IF(AND($B264&gt;0,VALUE(SUBSTITUTE($B264,"4","0"))=$B264),1,0)),"")</f>
        <v/>
      </c>
      <c r="H264" s="5" t="str">
        <f>IF(PhieuBauCu!$B$2&gt;4,IF(LEN($B264)=0,"",IF(AND($B264&gt;0,VALUE(SUBSTITUTE($B264,"5","0"))=$B264),1,0)),"")</f>
        <v/>
      </c>
      <c r="I264" s="5" t="str">
        <f>IF(PhieuBauCu!$B$2&gt;5,IF(LEN($B264)=0,"",IF(AND($B264&gt;0,VALUE(SUBSTITUTE($B264,"6","0"))=$B264),1,0)),"")</f>
        <v/>
      </c>
      <c r="J264" s="5" t="str">
        <f>IF(PhieuBauCu!$B$2&gt;6,IF(LEN($B264)=0,"",IF(AND($B264&gt;0,VALUE(SUBSTITUTE($B264,"7","0"))=$B264),1,0)),"")</f>
        <v/>
      </c>
      <c r="K264" s="5" t="str">
        <f>IF(PhieuBauCu!$B$2&gt;7,IF(LEN($B264)=0,"",IF(AND($B264&gt;0,VALUE(SUBSTITUTE($B264,"8","0"))=$B264),1,0)),"")</f>
        <v/>
      </c>
      <c r="L264" s="5" t="str">
        <f>IF(PhieuBauCu!$B$2&gt;8,IF(LEN($B264)=0,"",IF(AND($B264&gt;0,VALUE(SUBSTITUTE($B264,"9","0"))=$B264),1,0)),"")</f>
        <v/>
      </c>
      <c r="M264" s="9">
        <f t="shared" si="9"/>
        <v>0</v>
      </c>
      <c r="N264" s="36">
        <f>IF(AND(M264&lt;=PhieuBauCu!$B$13,M264&gt;=1),1,0)</f>
        <v>0</v>
      </c>
    </row>
    <row r="265" spans="1:14" ht="28.5" customHeight="1">
      <c r="A265" s="2">
        <v>260</v>
      </c>
      <c r="B265" s="3"/>
      <c r="C265" s="48" t="str">
        <f t="shared" si="8"/>
        <v/>
      </c>
      <c r="D265" s="5" t="str">
        <f>IF(PhieuBauCu!$B$2&gt;0,IF(LEN($B265)=0,"",IF(AND($B265&gt;0,VALUE(SUBSTITUTE($B265,"1","0"))=$B265),1,0)),"")</f>
        <v/>
      </c>
      <c r="E265" s="5" t="str">
        <f>IF(PhieuBauCu!$B$2&gt;1,IF(LEN($B265)=0,"",IF(AND($B265&gt;0,VALUE(SUBSTITUTE($B265,"2","0"))=$B265),1,0)),"")</f>
        <v/>
      </c>
      <c r="F265" s="5" t="str">
        <f>IF(PhieuBauCu!$B$2&gt;2,IF(LEN($B265)=0,"",IF(AND($B265&gt;0,VALUE(SUBSTITUTE($B265,"3","0"))=$B265),1,0)),"")</f>
        <v/>
      </c>
      <c r="G265" s="5" t="str">
        <f>IF(PhieuBauCu!$B$2&gt;3,IF(LEN($B265)=0,"",IF(AND($B265&gt;0,VALUE(SUBSTITUTE($B265,"4","0"))=$B265),1,0)),"")</f>
        <v/>
      </c>
      <c r="H265" s="5" t="str">
        <f>IF(PhieuBauCu!$B$2&gt;4,IF(LEN($B265)=0,"",IF(AND($B265&gt;0,VALUE(SUBSTITUTE($B265,"5","0"))=$B265),1,0)),"")</f>
        <v/>
      </c>
      <c r="I265" s="5" t="str">
        <f>IF(PhieuBauCu!$B$2&gt;5,IF(LEN($B265)=0,"",IF(AND($B265&gt;0,VALUE(SUBSTITUTE($B265,"6","0"))=$B265),1,0)),"")</f>
        <v/>
      </c>
      <c r="J265" s="5" t="str">
        <f>IF(PhieuBauCu!$B$2&gt;6,IF(LEN($B265)=0,"",IF(AND($B265&gt;0,VALUE(SUBSTITUTE($B265,"7","0"))=$B265),1,0)),"")</f>
        <v/>
      </c>
      <c r="K265" s="5" t="str">
        <f>IF(PhieuBauCu!$B$2&gt;7,IF(LEN($B265)=0,"",IF(AND($B265&gt;0,VALUE(SUBSTITUTE($B265,"8","0"))=$B265),1,0)),"")</f>
        <v/>
      </c>
      <c r="L265" s="5" t="str">
        <f>IF(PhieuBauCu!$B$2&gt;8,IF(LEN($B265)=0,"",IF(AND($B265&gt;0,VALUE(SUBSTITUTE($B265,"9","0"))=$B265),1,0)),"")</f>
        <v/>
      </c>
      <c r="M265" s="9">
        <f t="shared" si="9"/>
        <v>0</v>
      </c>
      <c r="N265" s="36">
        <f>IF(AND(M265&lt;=PhieuBauCu!$B$13,M265&gt;=1),1,0)</f>
        <v>0</v>
      </c>
    </row>
    <row r="266" spans="1:14" ht="28.5" customHeight="1">
      <c r="A266" s="2">
        <v>261</v>
      </c>
      <c r="B266" s="3"/>
      <c r="C266" s="48" t="str">
        <f t="shared" si="8"/>
        <v/>
      </c>
      <c r="D266" s="5" t="str">
        <f>IF(PhieuBauCu!$B$2&gt;0,IF(LEN($B266)=0,"",IF(AND($B266&gt;0,VALUE(SUBSTITUTE($B266,"1","0"))=$B266),1,0)),"")</f>
        <v/>
      </c>
      <c r="E266" s="5" t="str">
        <f>IF(PhieuBauCu!$B$2&gt;1,IF(LEN($B266)=0,"",IF(AND($B266&gt;0,VALUE(SUBSTITUTE($B266,"2","0"))=$B266),1,0)),"")</f>
        <v/>
      </c>
      <c r="F266" s="5" t="str">
        <f>IF(PhieuBauCu!$B$2&gt;2,IF(LEN($B266)=0,"",IF(AND($B266&gt;0,VALUE(SUBSTITUTE($B266,"3","0"))=$B266),1,0)),"")</f>
        <v/>
      </c>
      <c r="G266" s="5" t="str">
        <f>IF(PhieuBauCu!$B$2&gt;3,IF(LEN($B266)=0,"",IF(AND($B266&gt;0,VALUE(SUBSTITUTE($B266,"4","0"))=$B266),1,0)),"")</f>
        <v/>
      </c>
      <c r="H266" s="5" t="str">
        <f>IF(PhieuBauCu!$B$2&gt;4,IF(LEN($B266)=0,"",IF(AND($B266&gt;0,VALUE(SUBSTITUTE($B266,"5","0"))=$B266),1,0)),"")</f>
        <v/>
      </c>
      <c r="I266" s="5" t="str">
        <f>IF(PhieuBauCu!$B$2&gt;5,IF(LEN($B266)=0,"",IF(AND($B266&gt;0,VALUE(SUBSTITUTE($B266,"6","0"))=$B266),1,0)),"")</f>
        <v/>
      </c>
      <c r="J266" s="5" t="str">
        <f>IF(PhieuBauCu!$B$2&gt;6,IF(LEN($B266)=0,"",IF(AND($B266&gt;0,VALUE(SUBSTITUTE($B266,"7","0"))=$B266),1,0)),"")</f>
        <v/>
      </c>
      <c r="K266" s="5" t="str">
        <f>IF(PhieuBauCu!$B$2&gt;7,IF(LEN($B266)=0,"",IF(AND($B266&gt;0,VALUE(SUBSTITUTE($B266,"8","0"))=$B266),1,0)),"")</f>
        <v/>
      </c>
      <c r="L266" s="5" t="str">
        <f>IF(PhieuBauCu!$B$2&gt;8,IF(LEN($B266)=0,"",IF(AND($B266&gt;0,VALUE(SUBSTITUTE($B266,"9","0"))=$B266),1,0)),"")</f>
        <v/>
      </c>
      <c r="M266" s="9">
        <f t="shared" si="9"/>
        <v>0</v>
      </c>
      <c r="N266" s="36">
        <f>IF(AND(M266&lt;=PhieuBauCu!$B$13,M266&gt;=1),1,0)</f>
        <v>0</v>
      </c>
    </row>
    <row r="267" spans="1:14" ht="28.5" customHeight="1">
      <c r="A267" s="2">
        <v>262</v>
      </c>
      <c r="B267" s="3"/>
      <c r="C267" s="48" t="str">
        <f t="shared" si="8"/>
        <v/>
      </c>
      <c r="D267" s="5" t="str">
        <f>IF(PhieuBauCu!$B$2&gt;0,IF(LEN($B267)=0,"",IF(AND($B267&gt;0,VALUE(SUBSTITUTE($B267,"1","0"))=$B267),1,0)),"")</f>
        <v/>
      </c>
      <c r="E267" s="5" t="str">
        <f>IF(PhieuBauCu!$B$2&gt;1,IF(LEN($B267)=0,"",IF(AND($B267&gt;0,VALUE(SUBSTITUTE($B267,"2","0"))=$B267),1,0)),"")</f>
        <v/>
      </c>
      <c r="F267" s="5" t="str">
        <f>IF(PhieuBauCu!$B$2&gt;2,IF(LEN($B267)=0,"",IF(AND($B267&gt;0,VALUE(SUBSTITUTE($B267,"3","0"))=$B267),1,0)),"")</f>
        <v/>
      </c>
      <c r="G267" s="5" t="str">
        <f>IF(PhieuBauCu!$B$2&gt;3,IF(LEN($B267)=0,"",IF(AND($B267&gt;0,VALUE(SUBSTITUTE($B267,"4","0"))=$B267),1,0)),"")</f>
        <v/>
      </c>
      <c r="H267" s="5" t="str">
        <f>IF(PhieuBauCu!$B$2&gt;4,IF(LEN($B267)=0,"",IF(AND($B267&gt;0,VALUE(SUBSTITUTE($B267,"5","0"))=$B267),1,0)),"")</f>
        <v/>
      </c>
      <c r="I267" s="5" t="str">
        <f>IF(PhieuBauCu!$B$2&gt;5,IF(LEN($B267)=0,"",IF(AND($B267&gt;0,VALUE(SUBSTITUTE($B267,"6","0"))=$B267),1,0)),"")</f>
        <v/>
      </c>
      <c r="J267" s="5" t="str">
        <f>IF(PhieuBauCu!$B$2&gt;6,IF(LEN($B267)=0,"",IF(AND($B267&gt;0,VALUE(SUBSTITUTE($B267,"7","0"))=$B267),1,0)),"")</f>
        <v/>
      </c>
      <c r="K267" s="5" t="str">
        <f>IF(PhieuBauCu!$B$2&gt;7,IF(LEN($B267)=0,"",IF(AND($B267&gt;0,VALUE(SUBSTITUTE($B267,"8","0"))=$B267),1,0)),"")</f>
        <v/>
      </c>
      <c r="L267" s="5" t="str">
        <f>IF(PhieuBauCu!$B$2&gt;8,IF(LEN($B267)=0,"",IF(AND($B267&gt;0,VALUE(SUBSTITUTE($B267,"9","0"))=$B267),1,0)),"")</f>
        <v/>
      </c>
      <c r="M267" s="9">
        <f t="shared" si="9"/>
        <v>0</v>
      </c>
      <c r="N267" s="36">
        <f>IF(AND(M267&lt;=PhieuBauCu!$B$13,M267&gt;=1),1,0)</f>
        <v>0</v>
      </c>
    </row>
    <row r="268" spans="1:14" ht="28.5" customHeight="1">
      <c r="A268" s="2">
        <v>263</v>
      </c>
      <c r="B268" s="3"/>
      <c r="C268" s="48" t="str">
        <f t="shared" si="8"/>
        <v/>
      </c>
      <c r="D268" s="5" t="str">
        <f>IF(PhieuBauCu!$B$2&gt;0,IF(LEN($B268)=0,"",IF(AND($B268&gt;0,VALUE(SUBSTITUTE($B268,"1","0"))=$B268),1,0)),"")</f>
        <v/>
      </c>
      <c r="E268" s="5" t="str">
        <f>IF(PhieuBauCu!$B$2&gt;1,IF(LEN($B268)=0,"",IF(AND($B268&gt;0,VALUE(SUBSTITUTE($B268,"2","0"))=$B268),1,0)),"")</f>
        <v/>
      </c>
      <c r="F268" s="5" t="str">
        <f>IF(PhieuBauCu!$B$2&gt;2,IF(LEN($B268)=0,"",IF(AND($B268&gt;0,VALUE(SUBSTITUTE($B268,"3","0"))=$B268),1,0)),"")</f>
        <v/>
      </c>
      <c r="G268" s="5" t="str">
        <f>IF(PhieuBauCu!$B$2&gt;3,IF(LEN($B268)=0,"",IF(AND($B268&gt;0,VALUE(SUBSTITUTE($B268,"4","0"))=$B268),1,0)),"")</f>
        <v/>
      </c>
      <c r="H268" s="5" t="str">
        <f>IF(PhieuBauCu!$B$2&gt;4,IF(LEN($B268)=0,"",IF(AND($B268&gt;0,VALUE(SUBSTITUTE($B268,"5","0"))=$B268),1,0)),"")</f>
        <v/>
      </c>
      <c r="I268" s="5" t="str">
        <f>IF(PhieuBauCu!$B$2&gt;5,IF(LEN($B268)=0,"",IF(AND($B268&gt;0,VALUE(SUBSTITUTE($B268,"6","0"))=$B268),1,0)),"")</f>
        <v/>
      </c>
      <c r="J268" s="5" t="str">
        <f>IF(PhieuBauCu!$B$2&gt;6,IF(LEN($B268)=0,"",IF(AND($B268&gt;0,VALUE(SUBSTITUTE($B268,"7","0"))=$B268),1,0)),"")</f>
        <v/>
      </c>
      <c r="K268" s="5" t="str">
        <f>IF(PhieuBauCu!$B$2&gt;7,IF(LEN($B268)=0,"",IF(AND($B268&gt;0,VALUE(SUBSTITUTE($B268,"8","0"))=$B268),1,0)),"")</f>
        <v/>
      </c>
      <c r="L268" s="5" t="str">
        <f>IF(PhieuBauCu!$B$2&gt;8,IF(LEN($B268)=0,"",IF(AND($B268&gt;0,VALUE(SUBSTITUTE($B268,"9","0"))=$B268),1,0)),"")</f>
        <v/>
      </c>
      <c r="M268" s="9">
        <f t="shared" si="9"/>
        <v>0</v>
      </c>
      <c r="N268" s="36">
        <f>IF(AND(M268&lt;=PhieuBauCu!$B$13,M268&gt;=1),1,0)</f>
        <v>0</v>
      </c>
    </row>
    <row r="269" spans="1:14" ht="28.5" customHeight="1">
      <c r="A269" s="2">
        <v>264</v>
      </c>
      <c r="B269" s="3"/>
      <c r="C269" s="48" t="str">
        <f t="shared" si="8"/>
        <v/>
      </c>
      <c r="D269" s="5" t="str">
        <f>IF(PhieuBauCu!$B$2&gt;0,IF(LEN($B269)=0,"",IF(AND($B269&gt;0,VALUE(SUBSTITUTE($B269,"1","0"))=$B269),1,0)),"")</f>
        <v/>
      </c>
      <c r="E269" s="5" t="str">
        <f>IF(PhieuBauCu!$B$2&gt;1,IF(LEN($B269)=0,"",IF(AND($B269&gt;0,VALUE(SUBSTITUTE($B269,"2","0"))=$B269),1,0)),"")</f>
        <v/>
      </c>
      <c r="F269" s="5" t="str">
        <f>IF(PhieuBauCu!$B$2&gt;2,IF(LEN($B269)=0,"",IF(AND($B269&gt;0,VALUE(SUBSTITUTE($B269,"3","0"))=$B269),1,0)),"")</f>
        <v/>
      </c>
      <c r="G269" s="5" t="str">
        <f>IF(PhieuBauCu!$B$2&gt;3,IF(LEN($B269)=0,"",IF(AND($B269&gt;0,VALUE(SUBSTITUTE($B269,"4","0"))=$B269),1,0)),"")</f>
        <v/>
      </c>
      <c r="H269" s="5" t="str">
        <f>IF(PhieuBauCu!$B$2&gt;4,IF(LEN($B269)=0,"",IF(AND($B269&gt;0,VALUE(SUBSTITUTE($B269,"5","0"))=$B269),1,0)),"")</f>
        <v/>
      </c>
      <c r="I269" s="5" t="str">
        <f>IF(PhieuBauCu!$B$2&gt;5,IF(LEN($B269)=0,"",IF(AND($B269&gt;0,VALUE(SUBSTITUTE($B269,"6","0"))=$B269),1,0)),"")</f>
        <v/>
      </c>
      <c r="J269" s="5" t="str">
        <f>IF(PhieuBauCu!$B$2&gt;6,IF(LEN($B269)=0,"",IF(AND($B269&gt;0,VALUE(SUBSTITUTE($B269,"7","0"))=$B269),1,0)),"")</f>
        <v/>
      </c>
      <c r="K269" s="5" t="str">
        <f>IF(PhieuBauCu!$B$2&gt;7,IF(LEN($B269)=0,"",IF(AND($B269&gt;0,VALUE(SUBSTITUTE($B269,"8","0"))=$B269),1,0)),"")</f>
        <v/>
      </c>
      <c r="L269" s="5" t="str">
        <f>IF(PhieuBauCu!$B$2&gt;8,IF(LEN($B269)=0,"",IF(AND($B269&gt;0,VALUE(SUBSTITUTE($B269,"9","0"))=$B269),1,0)),"")</f>
        <v/>
      </c>
      <c r="M269" s="9">
        <f t="shared" si="9"/>
        <v>0</v>
      </c>
      <c r="N269" s="36">
        <f>IF(AND(M269&lt;=PhieuBauCu!$B$13,M269&gt;=1),1,0)</f>
        <v>0</v>
      </c>
    </row>
    <row r="270" spans="1:14" ht="28.5" customHeight="1">
      <c r="A270" s="2">
        <v>265</v>
      </c>
      <c r="B270" s="3"/>
      <c r="C270" s="48" t="str">
        <f t="shared" si="8"/>
        <v/>
      </c>
      <c r="D270" s="5" t="str">
        <f>IF(PhieuBauCu!$B$2&gt;0,IF(LEN($B270)=0,"",IF(AND($B270&gt;0,VALUE(SUBSTITUTE($B270,"1","0"))=$B270),1,0)),"")</f>
        <v/>
      </c>
      <c r="E270" s="5" t="str">
        <f>IF(PhieuBauCu!$B$2&gt;1,IF(LEN($B270)=0,"",IF(AND($B270&gt;0,VALUE(SUBSTITUTE($B270,"2","0"))=$B270),1,0)),"")</f>
        <v/>
      </c>
      <c r="F270" s="5" t="str">
        <f>IF(PhieuBauCu!$B$2&gt;2,IF(LEN($B270)=0,"",IF(AND($B270&gt;0,VALUE(SUBSTITUTE($B270,"3","0"))=$B270),1,0)),"")</f>
        <v/>
      </c>
      <c r="G270" s="5" t="str">
        <f>IF(PhieuBauCu!$B$2&gt;3,IF(LEN($B270)=0,"",IF(AND($B270&gt;0,VALUE(SUBSTITUTE($B270,"4","0"))=$B270),1,0)),"")</f>
        <v/>
      </c>
      <c r="H270" s="5" t="str">
        <f>IF(PhieuBauCu!$B$2&gt;4,IF(LEN($B270)=0,"",IF(AND($B270&gt;0,VALUE(SUBSTITUTE($B270,"5","0"))=$B270),1,0)),"")</f>
        <v/>
      </c>
      <c r="I270" s="5" t="str">
        <f>IF(PhieuBauCu!$B$2&gt;5,IF(LEN($B270)=0,"",IF(AND($B270&gt;0,VALUE(SUBSTITUTE($B270,"6","0"))=$B270),1,0)),"")</f>
        <v/>
      </c>
      <c r="J270" s="5" t="str">
        <f>IF(PhieuBauCu!$B$2&gt;6,IF(LEN($B270)=0,"",IF(AND($B270&gt;0,VALUE(SUBSTITUTE($B270,"7","0"))=$B270),1,0)),"")</f>
        <v/>
      </c>
      <c r="K270" s="5" t="str">
        <f>IF(PhieuBauCu!$B$2&gt;7,IF(LEN($B270)=0,"",IF(AND($B270&gt;0,VALUE(SUBSTITUTE($B270,"8","0"))=$B270),1,0)),"")</f>
        <v/>
      </c>
      <c r="L270" s="5" t="str">
        <f>IF(PhieuBauCu!$B$2&gt;8,IF(LEN($B270)=0,"",IF(AND($B270&gt;0,VALUE(SUBSTITUTE($B270,"9","0"))=$B270),1,0)),"")</f>
        <v/>
      </c>
      <c r="M270" s="9">
        <f t="shared" si="9"/>
        <v>0</v>
      </c>
      <c r="N270" s="36">
        <f>IF(AND(M270&lt;=PhieuBauCu!$B$13,M270&gt;=1),1,0)</f>
        <v>0</v>
      </c>
    </row>
    <row r="271" spans="1:14" ht="28.5" customHeight="1">
      <c r="A271" s="2">
        <v>266</v>
      </c>
      <c r="B271" s="3"/>
      <c r="C271" s="48" t="str">
        <f t="shared" si="8"/>
        <v/>
      </c>
      <c r="D271" s="5" t="str">
        <f>IF(PhieuBauCu!$B$2&gt;0,IF(LEN($B271)=0,"",IF(AND($B271&gt;0,VALUE(SUBSTITUTE($B271,"1","0"))=$B271),1,0)),"")</f>
        <v/>
      </c>
      <c r="E271" s="5" t="str">
        <f>IF(PhieuBauCu!$B$2&gt;1,IF(LEN($B271)=0,"",IF(AND($B271&gt;0,VALUE(SUBSTITUTE($B271,"2","0"))=$B271),1,0)),"")</f>
        <v/>
      </c>
      <c r="F271" s="5" t="str">
        <f>IF(PhieuBauCu!$B$2&gt;2,IF(LEN($B271)=0,"",IF(AND($B271&gt;0,VALUE(SUBSTITUTE($B271,"3","0"))=$B271),1,0)),"")</f>
        <v/>
      </c>
      <c r="G271" s="5" t="str">
        <f>IF(PhieuBauCu!$B$2&gt;3,IF(LEN($B271)=0,"",IF(AND($B271&gt;0,VALUE(SUBSTITUTE($B271,"4","0"))=$B271),1,0)),"")</f>
        <v/>
      </c>
      <c r="H271" s="5" t="str">
        <f>IF(PhieuBauCu!$B$2&gt;4,IF(LEN($B271)=0,"",IF(AND($B271&gt;0,VALUE(SUBSTITUTE($B271,"5","0"))=$B271),1,0)),"")</f>
        <v/>
      </c>
      <c r="I271" s="5" t="str">
        <f>IF(PhieuBauCu!$B$2&gt;5,IF(LEN($B271)=0,"",IF(AND($B271&gt;0,VALUE(SUBSTITUTE($B271,"6","0"))=$B271),1,0)),"")</f>
        <v/>
      </c>
      <c r="J271" s="5" t="str">
        <f>IF(PhieuBauCu!$B$2&gt;6,IF(LEN($B271)=0,"",IF(AND($B271&gt;0,VALUE(SUBSTITUTE($B271,"7","0"))=$B271),1,0)),"")</f>
        <v/>
      </c>
      <c r="K271" s="5" t="str">
        <f>IF(PhieuBauCu!$B$2&gt;7,IF(LEN($B271)=0,"",IF(AND($B271&gt;0,VALUE(SUBSTITUTE($B271,"8","0"))=$B271),1,0)),"")</f>
        <v/>
      </c>
      <c r="L271" s="5" t="str">
        <f>IF(PhieuBauCu!$B$2&gt;8,IF(LEN($B271)=0,"",IF(AND($B271&gt;0,VALUE(SUBSTITUTE($B271,"9","0"))=$B271),1,0)),"")</f>
        <v/>
      </c>
      <c r="M271" s="9">
        <f t="shared" si="9"/>
        <v>0</v>
      </c>
      <c r="N271" s="36">
        <f>IF(AND(M271&lt;=PhieuBauCu!$B$13,M271&gt;=1),1,0)</f>
        <v>0</v>
      </c>
    </row>
    <row r="272" spans="1:14" ht="28.5" customHeight="1">
      <c r="A272" s="2">
        <v>267</v>
      </c>
      <c r="B272" s="3"/>
      <c r="C272" s="48" t="str">
        <f t="shared" si="8"/>
        <v/>
      </c>
      <c r="D272" s="5" t="str">
        <f>IF(PhieuBauCu!$B$2&gt;0,IF(LEN($B272)=0,"",IF(AND($B272&gt;0,VALUE(SUBSTITUTE($B272,"1","0"))=$B272),1,0)),"")</f>
        <v/>
      </c>
      <c r="E272" s="5" t="str">
        <f>IF(PhieuBauCu!$B$2&gt;1,IF(LEN($B272)=0,"",IF(AND($B272&gt;0,VALUE(SUBSTITUTE($B272,"2","0"))=$B272),1,0)),"")</f>
        <v/>
      </c>
      <c r="F272" s="5" t="str">
        <f>IF(PhieuBauCu!$B$2&gt;2,IF(LEN($B272)=0,"",IF(AND($B272&gt;0,VALUE(SUBSTITUTE($B272,"3","0"))=$B272),1,0)),"")</f>
        <v/>
      </c>
      <c r="G272" s="5" t="str">
        <f>IF(PhieuBauCu!$B$2&gt;3,IF(LEN($B272)=0,"",IF(AND($B272&gt;0,VALUE(SUBSTITUTE($B272,"4","0"))=$B272),1,0)),"")</f>
        <v/>
      </c>
      <c r="H272" s="5" t="str">
        <f>IF(PhieuBauCu!$B$2&gt;4,IF(LEN($B272)=0,"",IF(AND($B272&gt;0,VALUE(SUBSTITUTE($B272,"5","0"))=$B272),1,0)),"")</f>
        <v/>
      </c>
      <c r="I272" s="5" t="str">
        <f>IF(PhieuBauCu!$B$2&gt;5,IF(LEN($B272)=0,"",IF(AND($B272&gt;0,VALUE(SUBSTITUTE($B272,"6","0"))=$B272),1,0)),"")</f>
        <v/>
      </c>
      <c r="J272" s="5" t="str">
        <f>IF(PhieuBauCu!$B$2&gt;6,IF(LEN($B272)=0,"",IF(AND($B272&gt;0,VALUE(SUBSTITUTE($B272,"7","0"))=$B272),1,0)),"")</f>
        <v/>
      </c>
      <c r="K272" s="5" t="str">
        <f>IF(PhieuBauCu!$B$2&gt;7,IF(LEN($B272)=0,"",IF(AND($B272&gt;0,VALUE(SUBSTITUTE($B272,"8","0"))=$B272),1,0)),"")</f>
        <v/>
      </c>
      <c r="L272" s="5" t="str">
        <f>IF(PhieuBauCu!$B$2&gt;8,IF(LEN($B272)=0,"",IF(AND($B272&gt;0,VALUE(SUBSTITUTE($B272,"9","0"))=$B272),1,0)),"")</f>
        <v/>
      </c>
      <c r="M272" s="9">
        <f t="shared" si="9"/>
        <v>0</v>
      </c>
      <c r="N272" s="36">
        <f>IF(AND(M272&lt;=PhieuBauCu!$B$13,M272&gt;=1),1,0)</f>
        <v>0</v>
      </c>
    </row>
    <row r="273" spans="1:14" ht="28.5" customHeight="1">
      <c r="A273" s="2">
        <v>268</v>
      </c>
      <c r="B273" s="3"/>
      <c r="C273" s="48" t="str">
        <f t="shared" si="8"/>
        <v/>
      </c>
      <c r="D273" s="5" t="str">
        <f>IF(PhieuBauCu!$B$2&gt;0,IF(LEN($B273)=0,"",IF(AND($B273&gt;0,VALUE(SUBSTITUTE($B273,"1","0"))=$B273),1,0)),"")</f>
        <v/>
      </c>
      <c r="E273" s="5" t="str">
        <f>IF(PhieuBauCu!$B$2&gt;1,IF(LEN($B273)=0,"",IF(AND($B273&gt;0,VALUE(SUBSTITUTE($B273,"2","0"))=$B273),1,0)),"")</f>
        <v/>
      </c>
      <c r="F273" s="5" t="str">
        <f>IF(PhieuBauCu!$B$2&gt;2,IF(LEN($B273)=0,"",IF(AND($B273&gt;0,VALUE(SUBSTITUTE($B273,"3","0"))=$B273),1,0)),"")</f>
        <v/>
      </c>
      <c r="G273" s="5" t="str">
        <f>IF(PhieuBauCu!$B$2&gt;3,IF(LEN($B273)=0,"",IF(AND($B273&gt;0,VALUE(SUBSTITUTE($B273,"4","0"))=$B273),1,0)),"")</f>
        <v/>
      </c>
      <c r="H273" s="5" t="str">
        <f>IF(PhieuBauCu!$B$2&gt;4,IF(LEN($B273)=0,"",IF(AND($B273&gt;0,VALUE(SUBSTITUTE($B273,"5","0"))=$B273),1,0)),"")</f>
        <v/>
      </c>
      <c r="I273" s="5" t="str">
        <f>IF(PhieuBauCu!$B$2&gt;5,IF(LEN($B273)=0,"",IF(AND($B273&gt;0,VALUE(SUBSTITUTE($B273,"6","0"))=$B273),1,0)),"")</f>
        <v/>
      </c>
      <c r="J273" s="5" t="str">
        <f>IF(PhieuBauCu!$B$2&gt;6,IF(LEN($B273)=0,"",IF(AND($B273&gt;0,VALUE(SUBSTITUTE($B273,"7","0"))=$B273),1,0)),"")</f>
        <v/>
      </c>
      <c r="K273" s="5" t="str">
        <f>IF(PhieuBauCu!$B$2&gt;7,IF(LEN($B273)=0,"",IF(AND($B273&gt;0,VALUE(SUBSTITUTE($B273,"8","0"))=$B273),1,0)),"")</f>
        <v/>
      </c>
      <c r="L273" s="5" t="str">
        <f>IF(PhieuBauCu!$B$2&gt;8,IF(LEN($B273)=0,"",IF(AND($B273&gt;0,VALUE(SUBSTITUTE($B273,"9","0"))=$B273),1,0)),"")</f>
        <v/>
      </c>
      <c r="M273" s="9">
        <f t="shared" si="9"/>
        <v>0</v>
      </c>
      <c r="N273" s="36">
        <f>IF(AND(M273&lt;=PhieuBauCu!$B$13,M273&gt;=1),1,0)</f>
        <v>0</v>
      </c>
    </row>
    <row r="274" spans="1:14" ht="28.5" customHeight="1">
      <c r="A274" s="2">
        <v>269</v>
      </c>
      <c r="B274" s="3"/>
      <c r="C274" s="48" t="str">
        <f t="shared" si="8"/>
        <v/>
      </c>
      <c r="D274" s="5" t="str">
        <f>IF(PhieuBauCu!$B$2&gt;0,IF(LEN($B274)=0,"",IF(AND($B274&gt;0,VALUE(SUBSTITUTE($B274,"1","0"))=$B274),1,0)),"")</f>
        <v/>
      </c>
      <c r="E274" s="5" t="str">
        <f>IF(PhieuBauCu!$B$2&gt;1,IF(LEN($B274)=0,"",IF(AND($B274&gt;0,VALUE(SUBSTITUTE($B274,"2","0"))=$B274),1,0)),"")</f>
        <v/>
      </c>
      <c r="F274" s="5" t="str">
        <f>IF(PhieuBauCu!$B$2&gt;2,IF(LEN($B274)=0,"",IF(AND($B274&gt;0,VALUE(SUBSTITUTE($B274,"3","0"))=$B274),1,0)),"")</f>
        <v/>
      </c>
      <c r="G274" s="5" t="str">
        <f>IF(PhieuBauCu!$B$2&gt;3,IF(LEN($B274)=0,"",IF(AND($B274&gt;0,VALUE(SUBSTITUTE($B274,"4","0"))=$B274),1,0)),"")</f>
        <v/>
      </c>
      <c r="H274" s="5" t="str">
        <f>IF(PhieuBauCu!$B$2&gt;4,IF(LEN($B274)=0,"",IF(AND($B274&gt;0,VALUE(SUBSTITUTE($B274,"5","0"))=$B274),1,0)),"")</f>
        <v/>
      </c>
      <c r="I274" s="5" t="str">
        <f>IF(PhieuBauCu!$B$2&gt;5,IF(LEN($B274)=0,"",IF(AND($B274&gt;0,VALUE(SUBSTITUTE($B274,"6","0"))=$B274),1,0)),"")</f>
        <v/>
      </c>
      <c r="J274" s="5" t="str">
        <f>IF(PhieuBauCu!$B$2&gt;6,IF(LEN($B274)=0,"",IF(AND($B274&gt;0,VALUE(SUBSTITUTE($B274,"7","0"))=$B274),1,0)),"")</f>
        <v/>
      </c>
      <c r="K274" s="5" t="str">
        <f>IF(PhieuBauCu!$B$2&gt;7,IF(LEN($B274)=0,"",IF(AND($B274&gt;0,VALUE(SUBSTITUTE($B274,"8","0"))=$B274),1,0)),"")</f>
        <v/>
      </c>
      <c r="L274" s="5" t="str">
        <f>IF(PhieuBauCu!$B$2&gt;8,IF(LEN($B274)=0,"",IF(AND($B274&gt;0,VALUE(SUBSTITUTE($B274,"9","0"))=$B274),1,0)),"")</f>
        <v/>
      </c>
      <c r="M274" s="9">
        <f t="shared" si="9"/>
        <v>0</v>
      </c>
      <c r="N274" s="36">
        <f>IF(AND(M274&lt;=PhieuBauCu!$B$13,M274&gt;=1),1,0)</f>
        <v>0</v>
      </c>
    </row>
    <row r="275" spans="1:14" ht="28.5" customHeight="1">
      <c r="A275" s="2">
        <v>270</v>
      </c>
      <c r="B275" s="3"/>
      <c r="C275" s="48" t="str">
        <f t="shared" si="8"/>
        <v/>
      </c>
      <c r="D275" s="5" t="str">
        <f>IF(PhieuBauCu!$B$2&gt;0,IF(LEN($B275)=0,"",IF(AND($B275&gt;0,VALUE(SUBSTITUTE($B275,"1","0"))=$B275),1,0)),"")</f>
        <v/>
      </c>
      <c r="E275" s="5" t="str">
        <f>IF(PhieuBauCu!$B$2&gt;1,IF(LEN($B275)=0,"",IF(AND($B275&gt;0,VALUE(SUBSTITUTE($B275,"2","0"))=$B275),1,0)),"")</f>
        <v/>
      </c>
      <c r="F275" s="5" t="str">
        <f>IF(PhieuBauCu!$B$2&gt;2,IF(LEN($B275)=0,"",IF(AND($B275&gt;0,VALUE(SUBSTITUTE($B275,"3","0"))=$B275),1,0)),"")</f>
        <v/>
      </c>
      <c r="G275" s="5" t="str">
        <f>IF(PhieuBauCu!$B$2&gt;3,IF(LEN($B275)=0,"",IF(AND($B275&gt;0,VALUE(SUBSTITUTE($B275,"4","0"))=$B275),1,0)),"")</f>
        <v/>
      </c>
      <c r="H275" s="5" t="str">
        <f>IF(PhieuBauCu!$B$2&gt;4,IF(LEN($B275)=0,"",IF(AND($B275&gt;0,VALUE(SUBSTITUTE($B275,"5","0"))=$B275),1,0)),"")</f>
        <v/>
      </c>
      <c r="I275" s="5" t="str">
        <f>IF(PhieuBauCu!$B$2&gt;5,IF(LEN($B275)=0,"",IF(AND($B275&gt;0,VALUE(SUBSTITUTE($B275,"6","0"))=$B275),1,0)),"")</f>
        <v/>
      </c>
      <c r="J275" s="5" t="str">
        <f>IF(PhieuBauCu!$B$2&gt;6,IF(LEN($B275)=0,"",IF(AND($B275&gt;0,VALUE(SUBSTITUTE($B275,"7","0"))=$B275),1,0)),"")</f>
        <v/>
      </c>
      <c r="K275" s="5" t="str">
        <f>IF(PhieuBauCu!$B$2&gt;7,IF(LEN($B275)=0,"",IF(AND($B275&gt;0,VALUE(SUBSTITUTE($B275,"8","0"))=$B275),1,0)),"")</f>
        <v/>
      </c>
      <c r="L275" s="5" t="str">
        <f>IF(PhieuBauCu!$B$2&gt;8,IF(LEN($B275)=0,"",IF(AND($B275&gt;0,VALUE(SUBSTITUTE($B275,"9","0"))=$B275),1,0)),"")</f>
        <v/>
      </c>
      <c r="M275" s="9">
        <f t="shared" si="9"/>
        <v>0</v>
      </c>
      <c r="N275" s="36">
        <f>IF(AND(M275&lt;=PhieuBauCu!$B$13,M275&gt;=1),1,0)</f>
        <v>0</v>
      </c>
    </row>
    <row r="276" spans="1:14" ht="28.5" customHeight="1">
      <c r="A276" s="2">
        <v>271</v>
      </c>
      <c r="B276" s="3"/>
      <c r="C276" s="48" t="str">
        <f t="shared" si="8"/>
        <v/>
      </c>
      <c r="D276" s="5" t="str">
        <f>IF(PhieuBauCu!$B$2&gt;0,IF(LEN($B276)=0,"",IF(AND($B276&gt;0,VALUE(SUBSTITUTE($B276,"1","0"))=$B276),1,0)),"")</f>
        <v/>
      </c>
      <c r="E276" s="5" t="str">
        <f>IF(PhieuBauCu!$B$2&gt;1,IF(LEN($B276)=0,"",IF(AND($B276&gt;0,VALUE(SUBSTITUTE($B276,"2","0"))=$B276),1,0)),"")</f>
        <v/>
      </c>
      <c r="F276" s="5" t="str">
        <f>IF(PhieuBauCu!$B$2&gt;2,IF(LEN($B276)=0,"",IF(AND($B276&gt;0,VALUE(SUBSTITUTE($B276,"3","0"))=$B276),1,0)),"")</f>
        <v/>
      </c>
      <c r="G276" s="5" t="str">
        <f>IF(PhieuBauCu!$B$2&gt;3,IF(LEN($B276)=0,"",IF(AND($B276&gt;0,VALUE(SUBSTITUTE($B276,"4","0"))=$B276),1,0)),"")</f>
        <v/>
      </c>
      <c r="H276" s="5" t="str">
        <f>IF(PhieuBauCu!$B$2&gt;4,IF(LEN($B276)=0,"",IF(AND($B276&gt;0,VALUE(SUBSTITUTE($B276,"5","0"))=$B276),1,0)),"")</f>
        <v/>
      </c>
      <c r="I276" s="5" t="str">
        <f>IF(PhieuBauCu!$B$2&gt;5,IF(LEN($B276)=0,"",IF(AND($B276&gt;0,VALUE(SUBSTITUTE($B276,"6","0"))=$B276),1,0)),"")</f>
        <v/>
      </c>
      <c r="J276" s="5" t="str">
        <f>IF(PhieuBauCu!$B$2&gt;6,IF(LEN($B276)=0,"",IF(AND($B276&gt;0,VALUE(SUBSTITUTE($B276,"7","0"))=$B276),1,0)),"")</f>
        <v/>
      </c>
      <c r="K276" s="5" t="str">
        <f>IF(PhieuBauCu!$B$2&gt;7,IF(LEN($B276)=0,"",IF(AND($B276&gt;0,VALUE(SUBSTITUTE($B276,"8","0"))=$B276),1,0)),"")</f>
        <v/>
      </c>
      <c r="L276" s="5" t="str">
        <f>IF(PhieuBauCu!$B$2&gt;8,IF(LEN($B276)=0,"",IF(AND($B276&gt;0,VALUE(SUBSTITUTE($B276,"9","0"))=$B276),1,0)),"")</f>
        <v/>
      </c>
      <c r="M276" s="9">
        <f t="shared" si="9"/>
        <v>0</v>
      </c>
      <c r="N276" s="36">
        <f>IF(AND(M276&lt;=PhieuBauCu!$B$13,M276&gt;=1),1,0)</f>
        <v>0</v>
      </c>
    </row>
    <row r="277" spans="1:14" ht="28.5" customHeight="1">
      <c r="A277" s="2">
        <v>272</v>
      </c>
      <c r="B277" s="3"/>
      <c r="C277" s="48" t="str">
        <f t="shared" si="8"/>
        <v/>
      </c>
      <c r="D277" s="5" t="str">
        <f>IF(PhieuBauCu!$B$2&gt;0,IF(LEN($B277)=0,"",IF(AND($B277&gt;0,VALUE(SUBSTITUTE($B277,"1","0"))=$B277),1,0)),"")</f>
        <v/>
      </c>
      <c r="E277" s="5" t="str">
        <f>IF(PhieuBauCu!$B$2&gt;1,IF(LEN($B277)=0,"",IF(AND($B277&gt;0,VALUE(SUBSTITUTE($B277,"2","0"))=$B277),1,0)),"")</f>
        <v/>
      </c>
      <c r="F277" s="5" t="str">
        <f>IF(PhieuBauCu!$B$2&gt;2,IF(LEN($B277)=0,"",IF(AND($B277&gt;0,VALUE(SUBSTITUTE($B277,"3","0"))=$B277),1,0)),"")</f>
        <v/>
      </c>
      <c r="G277" s="5" t="str">
        <f>IF(PhieuBauCu!$B$2&gt;3,IF(LEN($B277)=0,"",IF(AND($B277&gt;0,VALUE(SUBSTITUTE($B277,"4","0"))=$B277),1,0)),"")</f>
        <v/>
      </c>
      <c r="H277" s="5" t="str">
        <f>IF(PhieuBauCu!$B$2&gt;4,IF(LEN($B277)=0,"",IF(AND($B277&gt;0,VALUE(SUBSTITUTE($B277,"5","0"))=$B277),1,0)),"")</f>
        <v/>
      </c>
      <c r="I277" s="5" t="str">
        <f>IF(PhieuBauCu!$B$2&gt;5,IF(LEN($B277)=0,"",IF(AND($B277&gt;0,VALUE(SUBSTITUTE($B277,"6","0"))=$B277),1,0)),"")</f>
        <v/>
      </c>
      <c r="J277" s="5" t="str">
        <f>IF(PhieuBauCu!$B$2&gt;6,IF(LEN($B277)=0,"",IF(AND($B277&gt;0,VALUE(SUBSTITUTE($B277,"7","0"))=$B277),1,0)),"")</f>
        <v/>
      </c>
      <c r="K277" s="5" t="str">
        <f>IF(PhieuBauCu!$B$2&gt;7,IF(LEN($B277)=0,"",IF(AND($B277&gt;0,VALUE(SUBSTITUTE($B277,"8","0"))=$B277),1,0)),"")</f>
        <v/>
      </c>
      <c r="L277" s="5" t="str">
        <f>IF(PhieuBauCu!$B$2&gt;8,IF(LEN($B277)=0,"",IF(AND($B277&gt;0,VALUE(SUBSTITUTE($B277,"9","0"))=$B277),1,0)),"")</f>
        <v/>
      </c>
      <c r="M277" s="9">
        <f t="shared" si="9"/>
        <v>0</v>
      </c>
      <c r="N277" s="36">
        <f>IF(AND(M277&lt;=PhieuBauCu!$B$13,M277&gt;=1),1,0)</f>
        <v>0</v>
      </c>
    </row>
    <row r="278" spans="1:14" ht="28.5" customHeight="1">
      <c r="A278" s="2">
        <v>273</v>
      </c>
      <c r="B278" s="3"/>
      <c r="C278" s="48" t="str">
        <f t="shared" si="8"/>
        <v/>
      </c>
      <c r="D278" s="5" t="str">
        <f>IF(PhieuBauCu!$B$2&gt;0,IF(LEN($B278)=0,"",IF(AND($B278&gt;0,VALUE(SUBSTITUTE($B278,"1","0"))=$B278),1,0)),"")</f>
        <v/>
      </c>
      <c r="E278" s="5" t="str">
        <f>IF(PhieuBauCu!$B$2&gt;1,IF(LEN($B278)=0,"",IF(AND($B278&gt;0,VALUE(SUBSTITUTE($B278,"2","0"))=$B278),1,0)),"")</f>
        <v/>
      </c>
      <c r="F278" s="5" t="str">
        <f>IF(PhieuBauCu!$B$2&gt;2,IF(LEN($B278)=0,"",IF(AND($B278&gt;0,VALUE(SUBSTITUTE($B278,"3","0"))=$B278),1,0)),"")</f>
        <v/>
      </c>
      <c r="G278" s="5" t="str">
        <f>IF(PhieuBauCu!$B$2&gt;3,IF(LEN($B278)=0,"",IF(AND($B278&gt;0,VALUE(SUBSTITUTE($B278,"4","0"))=$B278),1,0)),"")</f>
        <v/>
      </c>
      <c r="H278" s="5" t="str">
        <f>IF(PhieuBauCu!$B$2&gt;4,IF(LEN($B278)=0,"",IF(AND($B278&gt;0,VALUE(SUBSTITUTE($B278,"5","0"))=$B278),1,0)),"")</f>
        <v/>
      </c>
      <c r="I278" s="5" t="str">
        <f>IF(PhieuBauCu!$B$2&gt;5,IF(LEN($B278)=0,"",IF(AND($B278&gt;0,VALUE(SUBSTITUTE($B278,"6","0"))=$B278),1,0)),"")</f>
        <v/>
      </c>
      <c r="J278" s="5" t="str">
        <f>IF(PhieuBauCu!$B$2&gt;6,IF(LEN($B278)=0,"",IF(AND($B278&gt;0,VALUE(SUBSTITUTE($B278,"7","0"))=$B278),1,0)),"")</f>
        <v/>
      </c>
      <c r="K278" s="5" t="str">
        <f>IF(PhieuBauCu!$B$2&gt;7,IF(LEN($B278)=0,"",IF(AND($B278&gt;0,VALUE(SUBSTITUTE($B278,"8","0"))=$B278),1,0)),"")</f>
        <v/>
      </c>
      <c r="L278" s="5" t="str">
        <f>IF(PhieuBauCu!$B$2&gt;8,IF(LEN($B278)=0,"",IF(AND($B278&gt;0,VALUE(SUBSTITUTE($B278,"9","0"))=$B278),1,0)),"")</f>
        <v/>
      </c>
      <c r="M278" s="9">
        <f t="shared" si="9"/>
        <v>0</v>
      </c>
      <c r="N278" s="36">
        <f>IF(AND(M278&lt;=PhieuBauCu!$B$13,M278&gt;=1),1,0)</f>
        <v>0</v>
      </c>
    </row>
    <row r="279" spans="1:14" ht="28.5" customHeight="1">
      <c r="A279" s="2">
        <v>274</v>
      </c>
      <c r="B279" s="3"/>
      <c r="C279" s="48" t="str">
        <f t="shared" si="8"/>
        <v/>
      </c>
      <c r="D279" s="5" t="str">
        <f>IF(PhieuBauCu!$B$2&gt;0,IF(LEN($B279)=0,"",IF(AND($B279&gt;0,VALUE(SUBSTITUTE($B279,"1","0"))=$B279),1,0)),"")</f>
        <v/>
      </c>
      <c r="E279" s="5" t="str">
        <f>IF(PhieuBauCu!$B$2&gt;1,IF(LEN($B279)=0,"",IF(AND($B279&gt;0,VALUE(SUBSTITUTE($B279,"2","0"))=$B279),1,0)),"")</f>
        <v/>
      </c>
      <c r="F279" s="5" t="str">
        <f>IF(PhieuBauCu!$B$2&gt;2,IF(LEN($B279)=0,"",IF(AND($B279&gt;0,VALUE(SUBSTITUTE($B279,"3","0"))=$B279),1,0)),"")</f>
        <v/>
      </c>
      <c r="G279" s="5" t="str">
        <f>IF(PhieuBauCu!$B$2&gt;3,IF(LEN($B279)=0,"",IF(AND($B279&gt;0,VALUE(SUBSTITUTE($B279,"4","0"))=$B279),1,0)),"")</f>
        <v/>
      </c>
      <c r="H279" s="5" t="str">
        <f>IF(PhieuBauCu!$B$2&gt;4,IF(LEN($B279)=0,"",IF(AND($B279&gt;0,VALUE(SUBSTITUTE($B279,"5","0"))=$B279),1,0)),"")</f>
        <v/>
      </c>
      <c r="I279" s="5" t="str">
        <f>IF(PhieuBauCu!$B$2&gt;5,IF(LEN($B279)=0,"",IF(AND($B279&gt;0,VALUE(SUBSTITUTE($B279,"6","0"))=$B279),1,0)),"")</f>
        <v/>
      </c>
      <c r="J279" s="5" t="str">
        <f>IF(PhieuBauCu!$B$2&gt;6,IF(LEN($B279)=0,"",IF(AND($B279&gt;0,VALUE(SUBSTITUTE($B279,"7","0"))=$B279),1,0)),"")</f>
        <v/>
      </c>
      <c r="K279" s="5" t="str">
        <f>IF(PhieuBauCu!$B$2&gt;7,IF(LEN($B279)=0,"",IF(AND($B279&gt;0,VALUE(SUBSTITUTE($B279,"8","0"))=$B279),1,0)),"")</f>
        <v/>
      </c>
      <c r="L279" s="5" t="str">
        <f>IF(PhieuBauCu!$B$2&gt;8,IF(LEN($B279)=0,"",IF(AND($B279&gt;0,VALUE(SUBSTITUTE($B279,"9","0"))=$B279),1,0)),"")</f>
        <v/>
      </c>
      <c r="M279" s="9">
        <f t="shared" si="9"/>
        <v>0</v>
      </c>
      <c r="N279" s="36">
        <f>IF(AND(M279&lt;=PhieuBauCu!$B$13,M279&gt;=1),1,0)</f>
        <v>0</v>
      </c>
    </row>
    <row r="280" spans="1:14" ht="28.5" customHeight="1">
      <c r="A280" s="2">
        <v>275</v>
      </c>
      <c r="B280" s="3"/>
      <c r="C280" s="48" t="str">
        <f t="shared" si="8"/>
        <v/>
      </c>
      <c r="D280" s="5" t="str">
        <f>IF(PhieuBauCu!$B$2&gt;0,IF(LEN($B280)=0,"",IF(AND($B280&gt;0,VALUE(SUBSTITUTE($B280,"1","0"))=$B280),1,0)),"")</f>
        <v/>
      </c>
      <c r="E280" s="5" t="str">
        <f>IF(PhieuBauCu!$B$2&gt;1,IF(LEN($B280)=0,"",IF(AND($B280&gt;0,VALUE(SUBSTITUTE($B280,"2","0"))=$B280),1,0)),"")</f>
        <v/>
      </c>
      <c r="F280" s="5" t="str">
        <f>IF(PhieuBauCu!$B$2&gt;2,IF(LEN($B280)=0,"",IF(AND($B280&gt;0,VALUE(SUBSTITUTE($B280,"3","0"))=$B280),1,0)),"")</f>
        <v/>
      </c>
      <c r="G280" s="5" t="str">
        <f>IF(PhieuBauCu!$B$2&gt;3,IF(LEN($B280)=0,"",IF(AND($B280&gt;0,VALUE(SUBSTITUTE($B280,"4","0"))=$B280),1,0)),"")</f>
        <v/>
      </c>
      <c r="H280" s="5" t="str">
        <f>IF(PhieuBauCu!$B$2&gt;4,IF(LEN($B280)=0,"",IF(AND($B280&gt;0,VALUE(SUBSTITUTE($B280,"5","0"))=$B280),1,0)),"")</f>
        <v/>
      </c>
      <c r="I280" s="5" t="str">
        <f>IF(PhieuBauCu!$B$2&gt;5,IF(LEN($B280)=0,"",IF(AND($B280&gt;0,VALUE(SUBSTITUTE($B280,"6","0"))=$B280),1,0)),"")</f>
        <v/>
      </c>
      <c r="J280" s="5" t="str">
        <f>IF(PhieuBauCu!$B$2&gt;6,IF(LEN($B280)=0,"",IF(AND($B280&gt;0,VALUE(SUBSTITUTE($B280,"7","0"))=$B280),1,0)),"")</f>
        <v/>
      </c>
      <c r="K280" s="5" t="str">
        <f>IF(PhieuBauCu!$B$2&gt;7,IF(LEN($B280)=0,"",IF(AND($B280&gt;0,VALUE(SUBSTITUTE($B280,"8","0"))=$B280),1,0)),"")</f>
        <v/>
      </c>
      <c r="L280" s="5" t="str">
        <f>IF(PhieuBauCu!$B$2&gt;8,IF(LEN($B280)=0,"",IF(AND($B280&gt;0,VALUE(SUBSTITUTE($B280,"9","0"))=$B280),1,0)),"")</f>
        <v/>
      </c>
      <c r="M280" s="9">
        <f t="shared" si="9"/>
        <v>0</v>
      </c>
      <c r="N280" s="36">
        <f>IF(AND(M280&lt;=PhieuBauCu!$B$13,M280&gt;=1),1,0)</f>
        <v>0</v>
      </c>
    </row>
    <row r="281" spans="1:14" ht="28.5" customHeight="1">
      <c r="A281" s="2">
        <v>276</v>
      </c>
      <c r="B281" s="3"/>
      <c r="C281" s="48" t="str">
        <f t="shared" si="8"/>
        <v/>
      </c>
      <c r="D281" s="5" t="str">
        <f>IF(PhieuBauCu!$B$2&gt;0,IF(LEN($B281)=0,"",IF(AND($B281&gt;0,VALUE(SUBSTITUTE($B281,"1","0"))=$B281),1,0)),"")</f>
        <v/>
      </c>
      <c r="E281" s="5" t="str">
        <f>IF(PhieuBauCu!$B$2&gt;1,IF(LEN($B281)=0,"",IF(AND($B281&gt;0,VALUE(SUBSTITUTE($B281,"2","0"))=$B281),1,0)),"")</f>
        <v/>
      </c>
      <c r="F281" s="5" t="str">
        <f>IF(PhieuBauCu!$B$2&gt;2,IF(LEN($B281)=0,"",IF(AND($B281&gt;0,VALUE(SUBSTITUTE($B281,"3","0"))=$B281),1,0)),"")</f>
        <v/>
      </c>
      <c r="G281" s="5" t="str">
        <f>IF(PhieuBauCu!$B$2&gt;3,IF(LEN($B281)=0,"",IF(AND($B281&gt;0,VALUE(SUBSTITUTE($B281,"4","0"))=$B281),1,0)),"")</f>
        <v/>
      </c>
      <c r="H281" s="5" t="str">
        <f>IF(PhieuBauCu!$B$2&gt;4,IF(LEN($B281)=0,"",IF(AND($B281&gt;0,VALUE(SUBSTITUTE($B281,"5","0"))=$B281),1,0)),"")</f>
        <v/>
      </c>
      <c r="I281" s="5" t="str">
        <f>IF(PhieuBauCu!$B$2&gt;5,IF(LEN($B281)=0,"",IF(AND($B281&gt;0,VALUE(SUBSTITUTE($B281,"6","0"))=$B281),1,0)),"")</f>
        <v/>
      </c>
      <c r="J281" s="5" t="str">
        <f>IF(PhieuBauCu!$B$2&gt;6,IF(LEN($B281)=0,"",IF(AND($B281&gt;0,VALUE(SUBSTITUTE($B281,"7","0"))=$B281),1,0)),"")</f>
        <v/>
      </c>
      <c r="K281" s="5" t="str">
        <f>IF(PhieuBauCu!$B$2&gt;7,IF(LEN($B281)=0,"",IF(AND($B281&gt;0,VALUE(SUBSTITUTE($B281,"8","0"))=$B281),1,0)),"")</f>
        <v/>
      </c>
      <c r="L281" s="5" t="str">
        <f>IF(PhieuBauCu!$B$2&gt;8,IF(LEN($B281)=0,"",IF(AND($B281&gt;0,VALUE(SUBSTITUTE($B281,"9","0"))=$B281),1,0)),"")</f>
        <v/>
      </c>
      <c r="M281" s="9">
        <f t="shared" si="9"/>
        <v>0</v>
      </c>
      <c r="N281" s="36">
        <f>IF(AND(M281&lt;=PhieuBauCu!$B$13,M281&gt;=1),1,0)</f>
        <v>0</v>
      </c>
    </row>
    <row r="282" spans="1:14" ht="28.5" customHeight="1">
      <c r="A282" s="2">
        <v>277</v>
      </c>
      <c r="B282" s="3"/>
      <c r="C282" s="48" t="str">
        <f t="shared" si="8"/>
        <v/>
      </c>
      <c r="D282" s="5" t="str">
        <f>IF(PhieuBauCu!$B$2&gt;0,IF(LEN($B282)=0,"",IF(AND($B282&gt;0,VALUE(SUBSTITUTE($B282,"1","0"))=$B282),1,0)),"")</f>
        <v/>
      </c>
      <c r="E282" s="5" t="str">
        <f>IF(PhieuBauCu!$B$2&gt;1,IF(LEN($B282)=0,"",IF(AND($B282&gt;0,VALUE(SUBSTITUTE($B282,"2","0"))=$B282),1,0)),"")</f>
        <v/>
      </c>
      <c r="F282" s="5" t="str">
        <f>IF(PhieuBauCu!$B$2&gt;2,IF(LEN($B282)=0,"",IF(AND($B282&gt;0,VALUE(SUBSTITUTE($B282,"3","0"))=$B282),1,0)),"")</f>
        <v/>
      </c>
      <c r="G282" s="5" t="str">
        <f>IF(PhieuBauCu!$B$2&gt;3,IF(LEN($B282)=0,"",IF(AND($B282&gt;0,VALUE(SUBSTITUTE($B282,"4","0"))=$B282),1,0)),"")</f>
        <v/>
      </c>
      <c r="H282" s="5" t="str">
        <f>IF(PhieuBauCu!$B$2&gt;4,IF(LEN($B282)=0,"",IF(AND($B282&gt;0,VALUE(SUBSTITUTE($B282,"5","0"))=$B282),1,0)),"")</f>
        <v/>
      </c>
      <c r="I282" s="5" t="str">
        <f>IF(PhieuBauCu!$B$2&gt;5,IF(LEN($B282)=0,"",IF(AND($B282&gt;0,VALUE(SUBSTITUTE($B282,"6","0"))=$B282),1,0)),"")</f>
        <v/>
      </c>
      <c r="J282" s="5" t="str">
        <f>IF(PhieuBauCu!$B$2&gt;6,IF(LEN($B282)=0,"",IF(AND($B282&gt;0,VALUE(SUBSTITUTE($B282,"7","0"))=$B282),1,0)),"")</f>
        <v/>
      </c>
      <c r="K282" s="5" t="str">
        <f>IF(PhieuBauCu!$B$2&gt;7,IF(LEN($B282)=0,"",IF(AND($B282&gt;0,VALUE(SUBSTITUTE($B282,"8","0"))=$B282),1,0)),"")</f>
        <v/>
      </c>
      <c r="L282" s="5" t="str">
        <f>IF(PhieuBauCu!$B$2&gt;8,IF(LEN($B282)=0,"",IF(AND($B282&gt;0,VALUE(SUBSTITUTE($B282,"9","0"))=$B282),1,0)),"")</f>
        <v/>
      </c>
      <c r="M282" s="9">
        <f t="shared" si="9"/>
        <v>0</v>
      </c>
      <c r="N282" s="36">
        <f>IF(AND(M282&lt;=PhieuBauCu!$B$13,M282&gt;=1),1,0)</f>
        <v>0</v>
      </c>
    </row>
    <row r="283" spans="1:14" ht="28.5" customHeight="1">
      <c r="A283" s="2">
        <v>278</v>
      </c>
      <c r="B283" s="3"/>
      <c r="C283" s="48" t="str">
        <f t="shared" si="8"/>
        <v/>
      </c>
      <c r="D283" s="5" t="str">
        <f>IF(PhieuBauCu!$B$2&gt;0,IF(LEN($B283)=0,"",IF(AND($B283&gt;0,VALUE(SUBSTITUTE($B283,"1","0"))=$B283),1,0)),"")</f>
        <v/>
      </c>
      <c r="E283" s="5" t="str">
        <f>IF(PhieuBauCu!$B$2&gt;1,IF(LEN($B283)=0,"",IF(AND($B283&gt;0,VALUE(SUBSTITUTE($B283,"2","0"))=$B283),1,0)),"")</f>
        <v/>
      </c>
      <c r="F283" s="5" t="str">
        <f>IF(PhieuBauCu!$B$2&gt;2,IF(LEN($B283)=0,"",IF(AND($B283&gt;0,VALUE(SUBSTITUTE($B283,"3","0"))=$B283),1,0)),"")</f>
        <v/>
      </c>
      <c r="G283" s="5" t="str">
        <f>IF(PhieuBauCu!$B$2&gt;3,IF(LEN($B283)=0,"",IF(AND($B283&gt;0,VALUE(SUBSTITUTE($B283,"4","0"))=$B283),1,0)),"")</f>
        <v/>
      </c>
      <c r="H283" s="5" t="str">
        <f>IF(PhieuBauCu!$B$2&gt;4,IF(LEN($B283)=0,"",IF(AND($B283&gt;0,VALUE(SUBSTITUTE($B283,"5","0"))=$B283),1,0)),"")</f>
        <v/>
      </c>
      <c r="I283" s="5" t="str">
        <f>IF(PhieuBauCu!$B$2&gt;5,IF(LEN($B283)=0,"",IF(AND($B283&gt;0,VALUE(SUBSTITUTE($B283,"6","0"))=$B283),1,0)),"")</f>
        <v/>
      </c>
      <c r="J283" s="5" t="str">
        <f>IF(PhieuBauCu!$B$2&gt;6,IF(LEN($B283)=0,"",IF(AND($B283&gt;0,VALUE(SUBSTITUTE($B283,"7","0"))=$B283),1,0)),"")</f>
        <v/>
      </c>
      <c r="K283" s="5" t="str">
        <f>IF(PhieuBauCu!$B$2&gt;7,IF(LEN($B283)=0,"",IF(AND($B283&gt;0,VALUE(SUBSTITUTE($B283,"8","0"))=$B283),1,0)),"")</f>
        <v/>
      </c>
      <c r="L283" s="5" t="str">
        <f>IF(PhieuBauCu!$B$2&gt;8,IF(LEN($B283)=0,"",IF(AND($B283&gt;0,VALUE(SUBSTITUTE($B283,"9","0"))=$B283),1,0)),"")</f>
        <v/>
      </c>
      <c r="M283" s="9">
        <f t="shared" si="9"/>
        <v>0</v>
      </c>
      <c r="N283" s="36">
        <f>IF(AND(M283&lt;=PhieuBauCu!$B$13,M283&gt;=1),1,0)</f>
        <v>0</v>
      </c>
    </row>
    <row r="284" spans="1:14" ht="28.5" customHeight="1">
      <c r="A284" s="2">
        <v>279</v>
      </c>
      <c r="B284" s="3"/>
      <c r="C284" s="48" t="str">
        <f t="shared" si="8"/>
        <v/>
      </c>
      <c r="D284" s="5" t="str">
        <f>IF(PhieuBauCu!$B$2&gt;0,IF(LEN($B284)=0,"",IF(AND($B284&gt;0,VALUE(SUBSTITUTE($B284,"1","0"))=$B284),1,0)),"")</f>
        <v/>
      </c>
      <c r="E284" s="5" t="str">
        <f>IF(PhieuBauCu!$B$2&gt;1,IF(LEN($B284)=0,"",IF(AND($B284&gt;0,VALUE(SUBSTITUTE($B284,"2","0"))=$B284),1,0)),"")</f>
        <v/>
      </c>
      <c r="F284" s="5" t="str">
        <f>IF(PhieuBauCu!$B$2&gt;2,IF(LEN($B284)=0,"",IF(AND($B284&gt;0,VALUE(SUBSTITUTE($B284,"3","0"))=$B284),1,0)),"")</f>
        <v/>
      </c>
      <c r="G284" s="5" t="str">
        <f>IF(PhieuBauCu!$B$2&gt;3,IF(LEN($B284)=0,"",IF(AND($B284&gt;0,VALUE(SUBSTITUTE($B284,"4","0"))=$B284),1,0)),"")</f>
        <v/>
      </c>
      <c r="H284" s="5" t="str">
        <f>IF(PhieuBauCu!$B$2&gt;4,IF(LEN($B284)=0,"",IF(AND($B284&gt;0,VALUE(SUBSTITUTE($B284,"5","0"))=$B284),1,0)),"")</f>
        <v/>
      </c>
      <c r="I284" s="5" t="str">
        <f>IF(PhieuBauCu!$B$2&gt;5,IF(LEN($B284)=0,"",IF(AND($B284&gt;0,VALUE(SUBSTITUTE($B284,"6","0"))=$B284),1,0)),"")</f>
        <v/>
      </c>
      <c r="J284" s="5" t="str">
        <f>IF(PhieuBauCu!$B$2&gt;6,IF(LEN($B284)=0,"",IF(AND($B284&gt;0,VALUE(SUBSTITUTE($B284,"7","0"))=$B284),1,0)),"")</f>
        <v/>
      </c>
      <c r="K284" s="5" t="str">
        <f>IF(PhieuBauCu!$B$2&gt;7,IF(LEN($B284)=0,"",IF(AND($B284&gt;0,VALUE(SUBSTITUTE($B284,"8","0"))=$B284),1,0)),"")</f>
        <v/>
      </c>
      <c r="L284" s="5" t="str">
        <f>IF(PhieuBauCu!$B$2&gt;8,IF(LEN($B284)=0,"",IF(AND($B284&gt;0,VALUE(SUBSTITUTE($B284,"9","0"))=$B284),1,0)),"")</f>
        <v/>
      </c>
      <c r="M284" s="9">
        <f t="shared" si="9"/>
        <v>0</v>
      </c>
      <c r="N284" s="36">
        <f>IF(AND(M284&lt;=PhieuBauCu!$B$13,M284&gt;=1),1,0)</f>
        <v>0</v>
      </c>
    </row>
    <row r="285" spans="1:14" ht="28.5" customHeight="1">
      <c r="A285" s="2">
        <v>280</v>
      </c>
      <c r="B285" s="3"/>
      <c r="C285" s="48" t="str">
        <f t="shared" si="8"/>
        <v/>
      </c>
      <c r="D285" s="5" t="str">
        <f>IF(PhieuBauCu!$B$2&gt;0,IF(LEN($B285)=0,"",IF(AND($B285&gt;0,VALUE(SUBSTITUTE($B285,"1","0"))=$B285),1,0)),"")</f>
        <v/>
      </c>
      <c r="E285" s="5" t="str">
        <f>IF(PhieuBauCu!$B$2&gt;1,IF(LEN($B285)=0,"",IF(AND($B285&gt;0,VALUE(SUBSTITUTE($B285,"2","0"))=$B285),1,0)),"")</f>
        <v/>
      </c>
      <c r="F285" s="5" t="str">
        <f>IF(PhieuBauCu!$B$2&gt;2,IF(LEN($B285)=0,"",IF(AND($B285&gt;0,VALUE(SUBSTITUTE($B285,"3","0"))=$B285),1,0)),"")</f>
        <v/>
      </c>
      <c r="G285" s="5" t="str">
        <f>IF(PhieuBauCu!$B$2&gt;3,IF(LEN($B285)=0,"",IF(AND($B285&gt;0,VALUE(SUBSTITUTE($B285,"4","0"))=$B285),1,0)),"")</f>
        <v/>
      </c>
      <c r="H285" s="5" t="str">
        <f>IF(PhieuBauCu!$B$2&gt;4,IF(LEN($B285)=0,"",IF(AND($B285&gt;0,VALUE(SUBSTITUTE($B285,"5","0"))=$B285),1,0)),"")</f>
        <v/>
      </c>
      <c r="I285" s="5" t="str">
        <f>IF(PhieuBauCu!$B$2&gt;5,IF(LEN($B285)=0,"",IF(AND($B285&gt;0,VALUE(SUBSTITUTE($B285,"6","0"))=$B285),1,0)),"")</f>
        <v/>
      </c>
      <c r="J285" s="5" t="str">
        <f>IF(PhieuBauCu!$B$2&gt;6,IF(LEN($B285)=0,"",IF(AND($B285&gt;0,VALUE(SUBSTITUTE($B285,"7","0"))=$B285),1,0)),"")</f>
        <v/>
      </c>
      <c r="K285" s="5" t="str">
        <f>IF(PhieuBauCu!$B$2&gt;7,IF(LEN($B285)=0,"",IF(AND($B285&gt;0,VALUE(SUBSTITUTE($B285,"8","0"))=$B285),1,0)),"")</f>
        <v/>
      </c>
      <c r="L285" s="5" t="str">
        <f>IF(PhieuBauCu!$B$2&gt;8,IF(LEN($B285)=0,"",IF(AND($B285&gt;0,VALUE(SUBSTITUTE($B285,"9","0"))=$B285),1,0)),"")</f>
        <v/>
      </c>
      <c r="M285" s="9">
        <f t="shared" si="9"/>
        <v>0</v>
      </c>
      <c r="N285" s="36">
        <f>IF(AND(M285&lt;=PhieuBauCu!$B$13,M285&gt;=1),1,0)</f>
        <v>0</v>
      </c>
    </row>
    <row r="286" spans="1:14" ht="28.5" customHeight="1">
      <c r="A286" s="2">
        <v>281</v>
      </c>
      <c r="B286" s="3"/>
      <c r="C286" s="48" t="str">
        <f t="shared" si="8"/>
        <v/>
      </c>
      <c r="D286" s="5" t="str">
        <f>IF(PhieuBauCu!$B$2&gt;0,IF(LEN($B286)=0,"",IF(AND($B286&gt;0,VALUE(SUBSTITUTE($B286,"1","0"))=$B286),1,0)),"")</f>
        <v/>
      </c>
      <c r="E286" s="5" t="str">
        <f>IF(PhieuBauCu!$B$2&gt;1,IF(LEN($B286)=0,"",IF(AND($B286&gt;0,VALUE(SUBSTITUTE($B286,"2","0"))=$B286),1,0)),"")</f>
        <v/>
      </c>
      <c r="F286" s="5" t="str">
        <f>IF(PhieuBauCu!$B$2&gt;2,IF(LEN($B286)=0,"",IF(AND($B286&gt;0,VALUE(SUBSTITUTE($B286,"3","0"))=$B286),1,0)),"")</f>
        <v/>
      </c>
      <c r="G286" s="5" t="str">
        <f>IF(PhieuBauCu!$B$2&gt;3,IF(LEN($B286)=0,"",IF(AND($B286&gt;0,VALUE(SUBSTITUTE($B286,"4","0"))=$B286),1,0)),"")</f>
        <v/>
      </c>
      <c r="H286" s="5" t="str">
        <f>IF(PhieuBauCu!$B$2&gt;4,IF(LEN($B286)=0,"",IF(AND($B286&gt;0,VALUE(SUBSTITUTE($B286,"5","0"))=$B286),1,0)),"")</f>
        <v/>
      </c>
      <c r="I286" s="5" t="str">
        <f>IF(PhieuBauCu!$B$2&gt;5,IF(LEN($B286)=0,"",IF(AND($B286&gt;0,VALUE(SUBSTITUTE($B286,"6","0"))=$B286),1,0)),"")</f>
        <v/>
      </c>
      <c r="J286" s="5" t="str">
        <f>IF(PhieuBauCu!$B$2&gt;6,IF(LEN($B286)=0,"",IF(AND($B286&gt;0,VALUE(SUBSTITUTE($B286,"7","0"))=$B286),1,0)),"")</f>
        <v/>
      </c>
      <c r="K286" s="5" t="str">
        <f>IF(PhieuBauCu!$B$2&gt;7,IF(LEN($B286)=0,"",IF(AND($B286&gt;0,VALUE(SUBSTITUTE($B286,"8","0"))=$B286),1,0)),"")</f>
        <v/>
      </c>
      <c r="L286" s="5" t="str">
        <f>IF(PhieuBauCu!$B$2&gt;8,IF(LEN($B286)=0,"",IF(AND($B286&gt;0,VALUE(SUBSTITUTE($B286,"9","0"))=$B286),1,0)),"")</f>
        <v/>
      </c>
      <c r="M286" s="9">
        <f t="shared" si="9"/>
        <v>0</v>
      </c>
      <c r="N286" s="36">
        <f>IF(AND(M286&lt;=PhieuBauCu!$B$13,M286&gt;=1),1,0)</f>
        <v>0</v>
      </c>
    </row>
    <row r="287" spans="1:14" ht="28.5" customHeight="1">
      <c r="A287" s="2">
        <v>282</v>
      </c>
      <c r="B287" s="3"/>
      <c r="C287" s="48" t="str">
        <f t="shared" si="8"/>
        <v/>
      </c>
      <c r="D287" s="5" t="str">
        <f>IF(PhieuBauCu!$B$2&gt;0,IF(LEN($B287)=0,"",IF(AND($B287&gt;0,VALUE(SUBSTITUTE($B287,"1","0"))=$B287),1,0)),"")</f>
        <v/>
      </c>
      <c r="E287" s="5" t="str">
        <f>IF(PhieuBauCu!$B$2&gt;1,IF(LEN($B287)=0,"",IF(AND($B287&gt;0,VALUE(SUBSTITUTE($B287,"2","0"))=$B287),1,0)),"")</f>
        <v/>
      </c>
      <c r="F287" s="5" t="str">
        <f>IF(PhieuBauCu!$B$2&gt;2,IF(LEN($B287)=0,"",IF(AND($B287&gt;0,VALUE(SUBSTITUTE($B287,"3","0"))=$B287),1,0)),"")</f>
        <v/>
      </c>
      <c r="G287" s="5" t="str">
        <f>IF(PhieuBauCu!$B$2&gt;3,IF(LEN($B287)=0,"",IF(AND($B287&gt;0,VALUE(SUBSTITUTE($B287,"4","0"))=$B287),1,0)),"")</f>
        <v/>
      </c>
      <c r="H287" s="5" t="str">
        <f>IF(PhieuBauCu!$B$2&gt;4,IF(LEN($B287)=0,"",IF(AND($B287&gt;0,VALUE(SUBSTITUTE($B287,"5","0"))=$B287),1,0)),"")</f>
        <v/>
      </c>
      <c r="I287" s="5" t="str">
        <f>IF(PhieuBauCu!$B$2&gt;5,IF(LEN($B287)=0,"",IF(AND($B287&gt;0,VALUE(SUBSTITUTE($B287,"6","0"))=$B287),1,0)),"")</f>
        <v/>
      </c>
      <c r="J287" s="5" t="str">
        <f>IF(PhieuBauCu!$B$2&gt;6,IF(LEN($B287)=0,"",IF(AND($B287&gt;0,VALUE(SUBSTITUTE($B287,"7","0"))=$B287),1,0)),"")</f>
        <v/>
      </c>
      <c r="K287" s="5" t="str">
        <f>IF(PhieuBauCu!$B$2&gt;7,IF(LEN($B287)=0,"",IF(AND($B287&gt;0,VALUE(SUBSTITUTE($B287,"8","0"))=$B287),1,0)),"")</f>
        <v/>
      </c>
      <c r="L287" s="5" t="str">
        <f>IF(PhieuBauCu!$B$2&gt;8,IF(LEN($B287)=0,"",IF(AND($B287&gt;0,VALUE(SUBSTITUTE($B287,"9","0"))=$B287),1,0)),"")</f>
        <v/>
      </c>
      <c r="M287" s="9">
        <f t="shared" si="9"/>
        <v>0</v>
      </c>
      <c r="N287" s="36">
        <f>IF(AND(M287&lt;=PhieuBauCu!$B$13,M287&gt;=1),1,0)</f>
        <v>0</v>
      </c>
    </row>
    <row r="288" spans="1:14" ht="28.5" customHeight="1">
      <c r="A288" s="2">
        <v>283</v>
      </c>
      <c r="B288" s="3"/>
      <c r="C288" s="48" t="str">
        <f t="shared" si="8"/>
        <v/>
      </c>
      <c r="D288" s="5" t="str">
        <f>IF(PhieuBauCu!$B$2&gt;0,IF(LEN($B288)=0,"",IF(AND($B288&gt;0,VALUE(SUBSTITUTE($B288,"1","0"))=$B288),1,0)),"")</f>
        <v/>
      </c>
      <c r="E288" s="5" t="str">
        <f>IF(PhieuBauCu!$B$2&gt;1,IF(LEN($B288)=0,"",IF(AND($B288&gt;0,VALUE(SUBSTITUTE($B288,"2","0"))=$B288),1,0)),"")</f>
        <v/>
      </c>
      <c r="F288" s="5" t="str">
        <f>IF(PhieuBauCu!$B$2&gt;2,IF(LEN($B288)=0,"",IF(AND($B288&gt;0,VALUE(SUBSTITUTE($B288,"3","0"))=$B288),1,0)),"")</f>
        <v/>
      </c>
      <c r="G288" s="5" t="str">
        <f>IF(PhieuBauCu!$B$2&gt;3,IF(LEN($B288)=0,"",IF(AND($B288&gt;0,VALUE(SUBSTITUTE($B288,"4","0"))=$B288),1,0)),"")</f>
        <v/>
      </c>
      <c r="H288" s="5" t="str">
        <f>IF(PhieuBauCu!$B$2&gt;4,IF(LEN($B288)=0,"",IF(AND($B288&gt;0,VALUE(SUBSTITUTE($B288,"5","0"))=$B288),1,0)),"")</f>
        <v/>
      </c>
      <c r="I288" s="5" t="str">
        <f>IF(PhieuBauCu!$B$2&gt;5,IF(LEN($B288)=0,"",IF(AND($B288&gt;0,VALUE(SUBSTITUTE($B288,"6","0"))=$B288),1,0)),"")</f>
        <v/>
      </c>
      <c r="J288" s="5" t="str">
        <f>IF(PhieuBauCu!$B$2&gt;6,IF(LEN($B288)=0,"",IF(AND($B288&gt;0,VALUE(SUBSTITUTE($B288,"7","0"))=$B288),1,0)),"")</f>
        <v/>
      </c>
      <c r="K288" s="5" t="str">
        <f>IF(PhieuBauCu!$B$2&gt;7,IF(LEN($B288)=0,"",IF(AND($B288&gt;0,VALUE(SUBSTITUTE($B288,"8","0"))=$B288),1,0)),"")</f>
        <v/>
      </c>
      <c r="L288" s="5" t="str">
        <f>IF(PhieuBauCu!$B$2&gt;8,IF(LEN($B288)=0,"",IF(AND($B288&gt;0,VALUE(SUBSTITUTE($B288,"9","0"))=$B288),1,0)),"")</f>
        <v/>
      </c>
      <c r="M288" s="9">
        <f t="shared" si="9"/>
        <v>0</v>
      </c>
      <c r="N288" s="36">
        <f>IF(AND(M288&lt;=PhieuBauCu!$B$13,M288&gt;=1),1,0)</f>
        <v>0</v>
      </c>
    </row>
    <row r="289" spans="1:14" ht="28.5" customHeight="1">
      <c r="A289" s="2">
        <v>284</v>
      </c>
      <c r="B289" s="3"/>
      <c r="C289" s="48" t="str">
        <f t="shared" si="8"/>
        <v/>
      </c>
      <c r="D289" s="5" t="str">
        <f>IF(PhieuBauCu!$B$2&gt;0,IF(LEN($B289)=0,"",IF(AND($B289&gt;0,VALUE(SUBSTITUTE($B289,"1","0"))=$B289),1,0)),"")</f>
        <v/>
      </c>
      <c r="E289" s="5" t="str">
        <f>IF(PhieuBauCu!$B$2&gt;1,IF(LEN($B289)=0,"",IF(AND($B289&gt;0,VALUE(SUBSTITUTE($B289,"2","0"))=$B289),1,0)),"")</f>
        <v/>
      </c>
      <c r="F289" s="5" t="str">
        <f>IF(PhieuBauCu!$B$2&gt;2,IF(LEN($B289)=0,"",IF(AND($B289&gt;0,VALUE(SUBSTITUTE($B289,"3","0"))=$B289),1,0)),"")</f>
        <v/>
      </c>
      <c r="G289" s="5" t="str">
        <f>IF(PhieuBauCu!$B$2&gt;3,IF(LEN($B289)=0,"",IF(AND($B289&gt;0,VALUE(SUBSTITUTE($B289,"4","0"))=$B289),1,0)),"")</f>
        <v/>
      </c>
      <c r="H289" s="5" t="str">
        <f>IF(PhieuBauCu!$B$2&gt;4,IF(LEN($B289)=0,"",IF(AND($B289&gt;0,VALUE(SUBSTITUTE($B289,"5","0"))=$B289),1,0)),"")</f>
        <v/>
      </c>
      <c r="I289" s="5" t="str">
        <f>IF(PhieuBauCu!$B$2&gt;5,IF(LEN($B289)=0,"",IF(AND($B289&gt;0,VALUE(SUBSTITUTE($B289,"6","0"))=$B289),1,0)),"")</f>
        <v/>
      </c>
      <c r="J289" s="5" t="str">
        <f>IF(PhieuBauCu!$B$2&gt;6,IF(LEN($B289)=0,"",IF(AND($B289&gt;0,VALUE(SUBSTITUTE($B289,"7","0"))=$B289),1,0)),"")</f>
        <v/>
      </c>
      <c r="K289" s="5" t="str">
        <f>IF(PhieuBauCu!$B$2&gt;7,IF(LEN($B289)=0,"",IF(AND($B289&gt;0,VALUE(SUBSTITUTE($B289,"8","0"))=$B289),1,0)),"")</f>
        <v/>
      </c>
      <c r="L289" s="5" t="str">
        <f>IF(PhieuBauCu!$B$2&gt;8,IF(LEN($B289)=0,"",IF(AND($B289&gt;0,VALUE(SUBSTITUTE($B289,"9","0"))=$B289),1,0)),"")</f>
        <v/>
      </c>
      <c r="M289" s="9">
        <f t="shared" si="9"/>
        <v>0</v>
      </c>
      <c r="N289" s="36">
        <f>IF(AND(M289&lt;=PhieuBauCu!$B$13,M289&gt;=1),1,0)</f>
        <v>0</v>
      </c>
    </row>
    <row r="290" spans="1:14" ht="28.5" customHeight="1">
      <c r="A290" s="2">
        <v>285</v>
      </c>
      <c r="B290" s="3"/>
      <c r="C290" s="48" t="str">
        <f t="shared" si="8"/>
        <v/>
      </c>
      <c r="D290" s="5" t="str">
        <f>IF(PhieuBauCu!$B$2&gt;0,IF(LEN($B290)=0,"",IF(AND($B290&gt;0,VALUE(SUBSTITUTE($B290,"1","0"))=$B290),1,0)),"")</f>
        <v/>
      </c>
      <c r="E290" s="5" t="str">
        <f>IF(PhieuBauCu!$B$2&gt;1,IF(LEN($B290)=0,"",IF(AND($B290&gt;0,VALUE(SUBSTITUTE($B290,"2","0"))=$B290),1,0)),"")</f>
        <v/>
      </c>
      <c r="F290" s="5" t="str">
        <f>IF(PhieuBauCu!$B$2&gt;2,IF(LEN($B290)=0,"",IF(AND($B290&gt;0,VALUE(SUBSTITUTE($B290,"3","0"))=$B290),1,0)),"")</f>
        <v/>
      </c>
      <c r="G290" s="5" t="str">
        <f>IF(PhieuBauCu!$B$2&gt;3,IF(LEN($B290)=0,"",IF(AND($B290&gt;0,VALUE(SUBSTITUTE($B290,"4","0"))=$B290),1,0)),"")</f>
        <v/>
      </c>
      <c r="H290" s="5" t="str">
        <f>IF(PhieuBauCu!$B$2&gt;4,IF(LEN($B290)=0,"",IF(AND($B290&gt;0,VALUE(SUBSTITUTE($B290,"5","0"))=$B290),1,0)),"")</f>
        <v/>
      </c>
      <c r="I290" s="5" t="str">
        <f>IF(PhieuBauCu!$B$2&gt;5,IF(LEN($B290)=0,"",IF(AND($B290&gt;0,VALUE(SUBSTITUTE($B290,"6","0"))=$B290),1,0)),"")</f>
        <v/>
      </c>
      <c r="J290" s="5" t="str">
        <f>IF(PhieuBauCu!$B$2&gt;6,IF(LEN($B290)=0,"",IF(AND($B290&gt;0,VALUE(SUBSTITUTE($B290,"7","0"))=$B290),1,0)),"")</f>
        <v/>
      </c>
      <c r="K290" s="5" t="str">
        <f>IF(PhieuBauCu!$B$2&gt;7,IF(LEN($B290)=0,"",IF(AND($B290&gt;0,VALUE(SUBSTITUTE($B290,"8","0"))=$B290),1,0)),"")</f>
        <v/>
      </c>
      <c r="L290" s="5" t="str">
        <f>IF(PhieuBauCu!$B$2&gt;8,IF(LEN($B290)=0,"",IF(AND($B290&gt;0,VALUE(SUBSTITUTE($B290,"9","0"))=$B290),1,0)),"")</f>
        <v/>
      </c>
      <c r="M290" s="9">
        <f t="shared" si="9"/>
        <v>0</v>
      </c>
      <c r="N290" s="36">
        <f>IF(AND(M290&lt;=PhieuBauCu!$B$13,M290&gt;=1),1,0)</f>
        <v>0</v>
      </c>
    </row>
    <row r="291" spans="1:14" ht="28.5" customHeight="1">
      <c r="A291" s="2">
        <v>286</v>
      </c>
      <c r="B291" s="3"/>
      <c r="C291" s="48" t="str">
        <f t="shared" si="8"/>
        <v/>
      </c>
      <c r="D291" s="5" t="str">
        <f>IF(PhieuBauCu!$B$2&gt;0,IF(LEN($B291)=0,"",IF(AND($B291&gt;0,VALUE(SUBSTITUTE($B291,"1","0"))=$B291),1,0)),"")</f>
        <v/>
      </c>
      <c r="E291" s="5" t="str">
        <f>IF(PhieuBauCu!$B$2&gt;1,IF(LEN($B291)=0,"",IF(AND($B291&gt;0,VALUE(SUBSTITUTE($B291,"2","0"))=$B291),1,0)),"")</f>
        <v/>
      </c>
      <c r="F291" s="5" t="str">
        <f>IF(PhieuBauCu!$B$2&gt;2,IF(LEN($B291)=0,"",IF(AND($B291&gt;0,VALUE(SUBSTITUTE($B291,"3","0"))=$B291),1,0)),"")</f>
        <v/>
      </c>
      <c r="G291" s="5" t="str">
        <f>IF(PhieuBauCu!$B$2&gt;3,IF(LEN($B291)=0,"",IF(AND($B291&gt;0,VALUE(SUBSTITUTE($B291,"4","0"))=$B291),1,0)),"")</f>
        <v/>
      </c>
      <c r="H291" s="5" t="str">
        <f>IF(PhieuBauCu!$B$2&gt;4,IF(LEN($B291)=0,"",IF(AND($B291&gt;0,VALUE(SUBSTITUTE($B291,"5","0"))=$B291),1,0)),"")</f>
        <v/>
      </c>
      <c r="I291" s="5" t="str">
        <f>IF(PhieuBauCu!$B$2&gt;5,IF(LEN($B291)=0,"",IF(AND($B291&gt;0,VALUE(SUBSTITUTE($B291,"6","0"))=$B291),1,0)),"")</f>
        <v/>
      </c>
      <c r="J291" s="5" t="str">
        <f>IF(PhieuBauCu!$B$2&gt;6,IF(LEN($B291)=0,"",IF(AND($B291&gt;0,VALUE(SUBSTITUTE($B291,"7","0"))=$B291),1,0)),"")</f>
        <v/>
      </c>
      <c r="K291" s="5" t="str">
        <f>IF(PhieuBauCu!$B$2&gt;7,IF(LEN($B291)=0,"",IF(AND($B291&gt;0,VALUE(SUBSTITUTE($B291,"8","0"))=$B291),1,0)),"")</f>
        <v/>
      </c>
      <c r="L291" s="5" t="str">
        <f>IF(PhieuBauCu!$B$2&gt;8,IF(LEN($B291)=0,"",IF(AND($B291&gt;0,VALUE(SUBSTITUTE($B291,"9","0"))=$B291),1,0)),"")</f>
        <v/>
      </c>
      <c r="M291" s="9">
        <f t="shared" si="9"/>
        <v>0</v>
      </c>
      <c r="N291" s="36">
        <f>IF(AND(M291&lt;=PhieuBauCu!$B$13,M291&gt;=1),1,0)</f>
        <v>0</v>
      </c>
    </row>
    <row r="292" spans="1:14" ht="28.5" customHeight="1">
      <c r="A292" s="2">
        <v>287</v>
      </c>
      <c r="B292" s="3"/>
      <c r="C292" s="48" t="str">
        <f t="shared" si="8"/>
        <v/>
      </c>
      <c r="D292" s="5" t="str">
        <f>IF(PhieuBauCu!$B$2&gt;0,IF(LEN($B292)=0,"",IF(AND($B292&gt;0,VALUE(SUBSTITUTE($B292,"1","0"))=$B292),1,0)),"")</f>
        <v/>
      </c>
      <c r="E292" s="5" t="str">
        <f>IF(PhieuBauCu!$B$2&gt;1,IF(LEN($B292)=0,"",IF(AND($B292&gt;0,VALUE(SUBSTITUTE($B292,"2","0"))=$B292),1,0)),"")</f>
        <v/>
      </c>
      <c r="F292" s="5" t="str">
        <f>IF(PhieuBauCu!$B$2&gt;2,IF(LEN($B292)=0,"",IF(AND($B292&gt;0,VALUE(SUBSTITUTE($B292,"3","0"))=$B292),1,0)),"")</f>
        <v/>
      </c>
      <c r="G292" s="5" t="str">
        <f>IF(PhieuBauCu!$B$2&gt;3,IF(LEN($B292)=0,"",IF(AND($B292&gt;0,VALUE(SUBSTITUTE($B292,"4","0"))=$B292),1,0)),"")</f>
        <v/>
      </c>
      <c r="H292" s="5" t="str">
        <f>IF(PhieuBauCu!$B$2&gt;4,IF(LEN($B292)=0,"",IF(AND($B292&gt;0,VALUE(SUBSTITUTE($B292,"5","0"))=$B292),1,0)),"")</f>
        <v/>
      </c>
      <c r="I292" s="5" t="str">
        <f>IF(PhieuBauCu!$B$2&gt;5,IF(LEN($B292)=0,"",IF(AND($B292&gt;0,VALUE(SUBSTITUTE($B292,"6","0"))=$B292),1,0)),"")</f>
        <v/>
      </c>
      <c r="J292" s="5" t="str">
        <f>IF(PhieuBauCu!$B$2&gt;6,IF(LEN($B292)=0,"",IF(AND($B292&gt;0,VALUE(SUBSTITUTE($B292,"7","0"))=$B292),1,0)),"")</f>
        <v/>
      </c>
      <c r="K292" s="5" t="str">
        <f>IF(PhieuBauCu!$B$2&gt;7,IF(LEN($B292)=0,"",IF(AND($B292&gt;0,VALUE(SUBSTITUTE($B292,"8","0"))=$B292),1,0)),"")</f>
        <v/>
      </c>
      <c r="L292" s="5" t="str">
        <f>IF(PhieuBauCu!$B$2&gt;8,IF(LEN($B292)=0,"",IF(AND($B292&gt;0,VALUE(SUBSTITUTE($B292,"9","0"))=$B292),1,0)),"")</f>
        <v/>
      </c>
      <c r="M292" s="9">
        <f t="shared" si="9"/>
        <v>0</v>
      </c>
      <c r="N292" s="36">
        <f>IF(AND(M292&lt;=PhieuBauCu!$B$13,M292&gt;=1),1,0)</f>
        <v>0</v>
      </c>
    </row>
    <row r="293" spans="1:14" ht="28.5" customHeight="1">
      <c r="A293" s="2">
        <v>288</v>
      </c>
      <c r="B293" s="3"/>
      <c r="C293" s="48" t="str">
        <f t="shared" si="8"/>
        <v/>
      </c>
      <c r="D293" s="5" t="str">
        <f>IF(PhieuBauCu!$B$2&gt;0,IF(LEN($B293)=0,"",IF(AND($B293&gt;0,VALUE(SUBSTITUTE($B293,"1","0"))=$B293),1,0)),"")</f>
        <v/>
      </c>
      <c r="E293" s="5" t="str">
        <f>IF(PhieuBauCu!$B$2&gt;1,IF(LEN($B293)=0,"",IF(AND($B293&gt;0,VALUE(SUBSTITUTE($B293,"2","0"))=$B293),1,0)),"")</f>
        <v/>
      </c>
      <c r="F293" s="5" t="str">
        <f>IF(PhieuBauCu!$B$2&gt;2,IF(LEN($B293)=0,"",IF(AND($B293&gt;0,VALUE(SUBSTITUTE($B293,"3","0"))=$B293),1,0)),"")</f>
        <v/>
      </c>
      <c r="G293" s="5" t="str">
        <f>IF(PhieuBauCu!$B$2&gt;3,IF(LEN($B293)=0,"",IF(AND($B293&gt;0,VALUE(SUBSTITUTE($B293,"4","0"))=$B293),1,0)),"")</f>
        <v/>
      </c>
      <c r="H293" s="5" t="str">
        <f>IF(PhieuBauCu!$B$2&gt;4,IF(LEN($B293)=0,"",IF(AND($B293&gt;0,VALUE(SUBSTITUTE($B293,"5","0"))=$B293),1,0)),"")</f>
        <v/>
      </c>
      <c r="I293" s="5" t="str">
        <f>IF(PhieuBauCu!$B$2&gt;5,IF(LEN($B293)=0,"",IF(AND($B293&gt;0,VALUE(SUBSTITUTE($B293,"6","0"))=$B293),1,0)),"")</f>
        <v/>
      </c>
      <c r="J293" s="5" t="str">
        <f>IF(PhieuBauCu!$B$2&gt;6,IF(LEN($B293)=0,"",IF(AND($B293&gt;0,VALUE(SUBSTITUTE($B293,"7","0"))=$B293),1,0)),"")</f>
        <v/>
      </c>
      <c r="K293" s="5" t="str">
        <f>IF(PhieuBauCu!$B$2&gt;7,IF(LEN($B293)=0,"",IF(AND($B293&gt;0,VALUE(SUBSTITUTE($B293,"8","0"))=$B293),1,0)),"")</f>
        <v/>
      </c>
      <c r="L293" s="5" t="str">
        <f>IF(PhieuBauCu!$B$2&gt;8,IF(LEN($B293)=0,"",IF(AND($B293&gt;0,VALUE(SUBSTITUTE($B293,"9","0"))=$B293),1,0)),"")</f>
        <v/>
      </c>
      <c r="M293" s="9">
        <f t="shared" si="9"/>
        <v>0</v>
      </c>
      <c r="N293" s="36">
        <f>IF(AND(M293&lt;=PhieuBauCu!$B$13,M293&gt;=1),1,0)</f>
        <v>0</v>
      </c>
    </row>
    <row r="294" spans="1:14" ht="28.5" customHeight="1">
      <c r="A294" s="2">
        <v>289</v>
      </c>
      <c r="B294" s="3"/>
      <c r="C294" s="48" t="str">
        <f t="shared" si="8"/>
        <v/>
      </c>
      <c r="D294" s="5" t="str">
        <f>IF(PhieuBauCu!$B$2&gt;0,IF(LEN($B294)=0,"",IF(AND($B294&gt;0,VALUE(SUBSTITUTE($B294,"1","0"))=$B294),1,0)),"")</f>
        <v/>
      </c>
      <c r="E294" s="5" t="str">
        <f>IF(PhieuBauCu!$B$2&gt;1,IF(LEN($B294)=0,"",IF(AND($B294&gt;0,VALUE(SUBSTITUTE($B294,"2","0"))=$B294),1,0)),"")</f>
        <v/>
      </c>
      <c r="F294" s="5" t="str">
        <f>IF(PhieuBauCu!$B$2&gt;2,IF(LEN($B294)=0,"",IF(AND($B294&gt;0,VALUE(SUBSTITUTE($B294,"3","0"))=$B294),1,0)),"")</f>
        <v/>
      </c>
      <c r="G294" s="5" t="str">
        <f>IF(PhieuBauCu!$B$2&gt;3,IF(LEN($B294)=0,"",IF(AND($B294&gt;0,VALUE(SUBSTITUTE($B294,"4","0"))=$B294),1,0)),"")</f>
        <v/>
      </c>
      <c r="H294" s="5" t="str">
        <f>IF(PhieuBauCu!$B$2&gt;4,IF(LEN($B294)=0,"",IF(AND($B294&gt;0,VALUE(SUBSTITUTE($B294,"5","0"))=$B294),1,0)),"")</f>
        <v/>
      </c>
      <c r="I294" s="5" t="str">
        <f>IF(PhieuBauCu!$B$2&gt;5,IF(LEN($B294)=0,"",IF(AND($B294&gt;0,VALUE(SUBSTITUTE($B294,"6","0"))=$B294),1,0)),"")</f>
        <v/>
      </c>
      <c r="J294" s="5" t="str">
        <f>IF(PhieuBauCu!$B$2&gt;6,IF(LEN($B294)=0,"",IF(AND($B294&gt;0,VALUE(SUBSTITUTE($B294,"7","0"))=$B294),1,0)),"")</f>
        <v/>
      </c>
      <c r="K294" s="5" t="str">
        <f>IF(PhieuBauCu!$B$2&gt;7,IF(LEN($B294)=0,"",IF(AND($B294&gt;0,VALUE(SUBSTITUTE($B294,"8","0"))=$B294),1,0)),"")</f>
        <v/>
      </c>
      <c r="L294" s="5" t="str">
        <f>IF(PhieuBauCu!$B$2&gt;8,IF(LEN($B294)=0,"",IF(AND($B294&gt;0,VALUE(SUBSTITUTE($B294,"9","0"))=$B294),1,0)),"")</f>
        <v/>
      </c>
      <c r="M294" s="9">
        <f t="shared" si="9"/>
        <v>0</v>
      </c>
      <c r="N294" s="36">
        <f>IF(AND(M294&lt;=PhieuBauCu!$B$13,M294&gt;=1),1,0)</f>
        <v>0</v>
      </c>
    </row>
    <row r="295" spans="1:14" ht="28.5" customHeight="1">
      <c r="A295" s="2">
        <v>290</v>
      </c>
      <c r="B295" s="3"/>
      <c r="C295" s="48" t="str">
        <f t="shared" si="8"/>
        <v/>
      </c>
      <c r="D295" s="5" t="str">
        <f>IF(PhieuBauCu!$B$2&gt;0,IF(LEN($B295)=0,"",IF(AND($B295&gt;0,VALUE(SUBSTITUTE($B295,"1","0"))=$B295),1,0)),"")</f>
        <v/>
      </c>
      <c r="E295" s="5" t="str">
        <f>IF(PhieuBauCu!$B$2&gt;1,IF(LEN($B295)=0,"",IF(AND($B295&gt;0,VALUE(SUBSTITUTE($B295,"2","0"))=$B295),1,0)),"")</f>
        <v/>
      </c>
      <c r="F295" s="5" t="str">
        <f>IF(PhieuBauCu!$B$2&gt;2,IF(LEN($B295)=0,"",IF(AND($B295&gt;0,VALUE(SUBSTITUTE($B295,"3","0"))=$B295),1,0)),"")</f>
        <v/>
      </c>
      <c r="G295" s="5" t="str">
        <f>IF(PhieuBauCu!$B$2&gt;3,IF(LEN($B295)=0,"",IF(AND($B295&gt;0,VALUE(SUBSTITUTE($B295,"4","0"))=$B295),1,0)),"")</f>
        <v/>
      </c>
      <c r="H295" s="5" t="str">
        <f>IF(PhieuBauCu!$B$2&gt;4,IF(LEN($B295)=0,"",IF(AND($B295&gt;0,VALUE(SUBSTITUTE($B295,"5","0"))=$B295),1,0)),"")</f>
        <v/>
      </c>
      <c r="I295" s="5" t="str">
        <f>IF(PhieuBauCu!$B$2&gt;5,IF(LEN($B295)=0,"",IF(AND($B295&gt;0,VALUE(SUBSTITUTE($B295,"6","0"))=$B295),1,0)),"")</f>
        <v/>
      </c>
      <c r="J295" s="5" t="str">
        <f>IF(PhieuBauCu!$B$2&gt;6,IF(LEN($B295)=0,"",IF(AND($B295&gt;0,VALUE(SUBSTITUTE($B295,"7","0"))=$B295),1,0)),"")</f>
        <v/>
      </c>
      <c r="K295" s="5" t="str">
        <f>IF(PhieuBauCu!$B$2&gt;7,IF(LEN($B295)=0,"",IF(AND($B295&gt;0,VALUE(SUBSTITUTE($B295,"8","0"))=$B295),1,0)),"")</f>
        <v/>
      </c>
      <c r="L295" s="5" t="str">
        <f>IF(PhieuBauCu!$B$2&gt;8,IF(LEN($B295)=0,"",IF(AND($B295&gt;0,VALUE(SUBSTITUTE($B295,"9","0"))=$B295),1,0)),"")</f>
        <v/>
      </c>
      <c r="M295" s="9">
        <f t="shared" si="9"/>
        <v>0</v>
      </c>
      <c r="N295" s="36">
        <f>IF(AND(M295&lt;=PhieuBauCu!$B$13,M295&gt;=1),1,0)</f>
        <v>0</v>
      </c>
    </row>
    <row r="296" spans="1:14" ht="28.5" customHeight="1">
      <c r="A296" s="2">
        <v>291</v>
      </c>
      <c r="B296" s="3"/>
      <c r="C296" s="48" t="str">
        <f t="shared" si="8"/>
        <v/>
      </c>
      <c r="D296" s="5" t="str">
        <f>IF(PhieuBauCu!$B$2&gt;0,IF(LEN($B296)=0,"",IF(AND($B296&gt;0,VALUE(SUBSTITUTE($B296,"1","0"))=$B296),1,0)),"")</f>
        <v/>
      </c>
      <c r="E296" s="5" t="str">
        <f>IF(PhieuBauCu!$B$2&gt;1,IF(LEN($B296)=0,"",IF(AND($B296&gt;0,VALUE(SUBSTITUTE($B296,"2","0"))=$B296),1,0)),"")</f>
        <v/>
      </c>
      <c r="F296" s="5" t="str">
        <f>IF(PhieuBauCu!$B$2&gt;2,IF(LEN($B296)=0,"",IF(AND($B296&gt;0,VALUE(SUBSTITUTE($B296,"3","0"))=$B296),1,0)),"")</f>
        <v/>
      </c>
      <c r="G296" s="5" t="str">
        <f>IF(PhieuBauCu!$B$2&gt;3,IF(LEN($B296)=0,"",IF(AND($B296&gt;0,VALUE(SUBSTITUTE($B296,"4","0"))=$B296),1,0)),"")</f>
        <v/>
      </c>
      <c r="H296" s="5" t="str">
        <f>IF(PhieuBauCu!$B$2&gt;4,IF(LEN($B296)=0,"",IF(AND($B296&gt;0,VALUE(SUBSTITUTE($B296,"5","0"))=$B296),1,0)),"")</f>
        <v/>
      </c>
      <c r="I296" s="5" t="str">
        <f>IF(PhieuBauCu!$B$2&gt;5,IF(LEN($B296)=0,"",IF(AND($B296&gt;0,VALUE(SUBSTITUTE($B296,"6","0"))=$B296),1,0)),"")</f>
        <v/>
      </c>
      <c r="J296" s="5" t="str">
        <f>IF(PhieuBauCu!$B$2&gt;6,IF(LEN($B296)=0,"",IF(AND($B296&gt;0,VALUE(SUBSTITUTE($B296,"7","0"))=$B296),1,0)),"")</f>
        <v/>
      </c>
      <c r="K296" s="5" t="str">
        <f>IF(PhieuBauCu!$B$2&gt;7,IF(LEN($B296)=0,"",IF(AND($B296&gt;0,VALUE(SUBSTITUTE($B296,"8","0"))=$B296),1,0)),"")</f>
        <v/>
      </c>
      <c r="L296" s="5" t="str">
        <f>IF(PhieuBauCu!$B$2&gt;8,IF(LEN($B296)=0,"",IF(AND($B296&gt;0,VALUE(SUBSTITUTE($B296,"9","0"))=$B296),1,0)),"")</f>
        <v/>
      </c>
      <c r="M296" s="9">
        <f t="shared" si="9"/>
        <v>0</v>
      </c>
      <c r="N296" s="36">
        <f>IF(AND(M296&lt;=PhieuBauCu!$B$13,M296&gt;=1),1,0)</f>
        <v>0</v>
      </c>
    </row>
    <row r="297" spans="1:14" ht="28.5" customHeight="1">
      <c r="A297" s="2">
        <v>292</v>
      </c>
      <c r="B297" s="3"/>
      <c r="C297" s="48" t="str">
        <f t="shared" si="8"/>
        <v/>
      </c>
      <c r="D297" s="5" t="str">
        <f>IF(PhieuBauCu!$B$2&gt;0,IF(LEN($B297)=0,"",IF(AND($B297&gt;0,VALUE(SUBSTITUTE($B297,"1","0"))=$B297),1,0)),"")</f>
        <v/>
      </c>
      <c r="E297" s="5" t="str">
        <f>IF(PhieuBauCu!$B$2&gt;1,IF(LEN($B297)=0,"",IF(AND($B297&gt;0,VALUE(SUBSTITUTE($B297,"2","0"))=$B297),1,0)),"")</f>
        <v/>
      </c>
      <c r="F297" s="5" t="str">
        <f>IF(PhieuBauCu!$B$2&gt;2,IF(LEN($B297)=0,"",IF(AND($B297&gt;0,VALUE(SUBSTITUTE($B297,"3","0"))=$B297),1,0)),"")</f>
        <v/>
      </c>
      <c r="G297" s="5" t="str">
        <f>IF(PhieuBauCu!$B$2&gt;3,IF(LEN($B297)=0,"",IF(AND($B297&gt;0,VALUE(SUBSTITUTE($B297,"4","0"))=$B297),1,0)),"")</f>
        <v/>
      </c>
      <c r="H297" s="5" t="str">
        <f>IF(PhieuBauCu!$B$2&gt;4,IF(LEN($B297)=0,"",IF(AND($B297&gt;0,VALUE(SUBSTITUTE($B297,"5","0"))=$B297),1,0)),"")</f>
        <v/>
      </c>
      <c r="I297" s="5" t="str">
        <f>IF(PhieuBauCu!$B$2&gt;5,IF(LEN($B297)=0,"",IF(AND($B297&gt;0,VALUE(SUBSTITUTE($B297,"6","0"))=$B297),1,0)),"")</f>
        <v/>
      </c>
      <c r="J297" s="5" t="str">
        <f>IF(PhieuBauCu!$B$2&gt;6,IF(LEN($B297)=0,"",IF(AND($B297&gt;0,VALUE(SUBSTITUTE($B297,"7","0"))=$B297),1,0)),"")</f>
        <v/>
      </c>
      <c r="K297" s="5" t="str">
        <f>IF(PhieuBauCu!$B$2&gt;7,IF(LEN($B297)=0,"",IF(AND($B297&gt;0,VALUE(SUBSTITUTE($B297,"8","0"))=$B297),1,0)),"")</f>
        <v/>
      </c>
      <c r="L297" s="5" t="str">
        <f>IF(PhieuBauCu!$B$2&gt;8,IF(LEN($B297)=0,"",IF(AND($B297&gt;0,VALUE(SUBSTITUTE($B297,"9","0"))=$B297),1,0)),"")</f>
        <v/>
      </c>
      <c r="M297" s="9">
        <f t="shared" si="9"/>
        <v>0</v>
      </c>
      <c r="N297" s="36">
        <f>IF(AND(M297&lt;=PhieuBauCu!$B$13,M297&gt;=1),1,0)</f>
        <v>0</v>
      </c>
    </row>
    <row r="298" spans="1:14" ht="28.5" customHeight="1">
      <c r="A298" s="2">
        <v>293</v>
      </c>
      <c r="B298" s="3"/>
      <c r="C298" s="48" t="str">
        <f t="shared" si="8"/>
        <v/>
      </c>
      <c r="D298" s="5" t="str">
        <f>IF(PhieuBauCu!$B$2&gt;0,IF(LEN($B298)=0,"",IF(AND($B298&gt;0,VALUE(SUBSTITUTE($B298,"1","0"))=$B298),1,0)),"")</f>
        <v/>
      </c>
      <c r="E298" s="5" t="str">
        <f>IF(PhieuBauCu!$B$2&gt;1,IF(LEN($B298)=0,"",IF(AND($B298&gt;0,VALUE(SUBSTITUTE($B298,"2","0"))=$B298),1,0)),"")</f>
        <v/>
      </c>
      <c r="F298" s="5" t="str">
        <f>IF(PhieuBauCu!$B$2&gt;2,IF(LEN($B298)=0,"",IF(AND($B298&gt;0,VALUE(SUBSTITUTE($B298,"3","0"))=$B298),1,0)),"")</f>
        <v/>
      </c>
      <c r="G298" s="5" t="str">
        <f>IF(PhieuBauCu!$B$2&gt;3,IF(LEN($B298)=0,"",IF(AND($B298&gt;0,VALUE(SUBSTITUTE($B298,"4","0"))=$B298),1,0)),"")</f>
        <v/>
      </c>
      <c r="H298" s="5" t="str">
        <f>IF(PhieuBauCu!$B$2&gt;4,IF(LEN($B298)=0,"",IF(AND($B298&gt;0,VALUE(SUBSTITUTE($B298,"5","0"))=$B298),1,0)),"")</f>
        <v/>
      </c>
      <c r="I298" s="5" t="str">
        <f>IF(PhieuBauCu!$B$2&gt;5,IF(LEN($B298)=0,"",IF(AND($B298&gt;0,VALUE(SUBSTITUTE($B298,"6","0"))=$B298),1,0)),"")</f>
        <v/>
      </c>
      <c r="J298" s="5" t="str">
        <f>IF(PhieuBauCu!$B$2&gt;6,IF(LEN($B298)=0,"",IF(AND($B298&gt;0,VALUE(SUBSTITUTE($B298,"7","0"))=$B298),1,0)),"")</f>
        <v/>
      </c>
      <c r="K298" s="5" t="str">
        <f>IF(PhieuBauCu!$B$2&gt;7,IF(LEN($B298)=0,"",IF(AND($B298&gt;0,VALUE(SUBSTITUTE($B298,"8","0"))=$B298),1,0)),"")</f>
        <v/>
      </c>
      <c r="L298" s="5" t="str">
        <f>IF(PhieuBauCu!$B$2&gt;8,IF(LEN($B298)=0,"",IF(AND($B298&gt;0,VALUE(SUBSTITUTE($B298,"9","0"))=$B298),1,0)),"")</f>
        <v/>
      </c>
      <c r="M298" s="9">
        <f t="shared" si="9"/>
        <v>0</v>
      </c>
      <c r="N298" s="36">
        <f>IF(AND(M298&lt;=PhieuBauCu!$B$13,M298&gt;=1),1,0)</f>
        <v>0</v>
      </c>
    </row>
    <row r="299" spans="1:14" ht="28.5" customHeight="1">
      <c r="A299" s="2">
        <v>294</v>
      </c>
      <c r="B299" s="3"/>
      <c r="C299" s="48" t="str">
        <f t="shared" si="8"/>
        <v/>
      </c>
      <c r="D299" s="5" t="str">
        <f>IF(PhieuBauCu!$B$2&gt;0,IF(LEN($B299)=0,"",IF(AND($B299&gt;0,VALUE(SUBSTITUTE($B299,"1","0"))=$B299),1,0)),"")</f>
        <v/>
      </c>
      <c r="E299" s="5" t="str">
        <f>IF(PhieuBauCu!$B$2&gt;1,IF(LEN($B299)=0,"",IF(AND($B299&gt;0,VALUE(SUBSTITUTE($B299,"2","0"))=$B299),1,0)),"")</f>
        <v/>
      </c>
      <c r="F299" s="5" t="str">
        <f>IF(PhieuBauCu!$B$2&gt;2,IF(LEN($B299)=0,"",IF(AND($B299&gt;0,VALUE(SUBSTITUTE($B299,"3","0"))=$B299),1,0)),"")</f>
        <v/>
      </c>
      <c r="G299" s="5" t="str">
        <f>IF(PhieuBauCu!$B$2&gt;3,IF(LEN($B299)=0,"",IF(AND($B299&gt;0,VALUE(SUBSTITUTE($B299,"4","0"))=$B299),1,0)),"")</f>
        <v/>
      </c>
      <c r="H299" s="5" t="str">
        <f>IF(PhieuBauCu!$B$2&gt;4,IF(LEN($B299)=0,"",IF(AND($B299&gt;0,VALUE(SUBSTITUTE($B299,"5","0"))=$B299),1,0)),"")</f>
        <v/>
      </c>
      <c r="I299" s="5" t="str">
        <f>IF(PhieuBauCu!$B$2&gt;5,IF(LEN($B299)=0,"",IF(AND($B299&gt;0,VALUE(SUBSTITUTE($B299,"6","0"))=$B299),1,0)),"")</f>
        <v/>
      </c>
      <c r="J299" s="5" t="str">
        <f>IF(PhieuBauCu!$B$2&gt;6,IF(LEN($B299)=0,"",IF(AND($B299&gt;0,VALUE(SUBSTITUTE($B299,"7","0"))=$B299),1,0)),"")</f>
        <v/>
      </c>
      <c r="K299" s="5" t="str">
        <f>IF(PhieuBauCu!$B$2&gt;7,IF(LEN($B299)=0,"",IF(AND($B299&gt;0,VALUE(SUBSTITUTE($B299,"8","0"))=$B299),1,0)),"")</f>
        <v/>
      </c>
      <c r="L299" s="5" t="str">
        <f>IF(PhieuBauCu!$B$2&gt;8,IF(LEN($B299)=0,"",IF(AND($B299&gt;0,VALUE(SUBSTITUTE($B299,"9","0"))=$B299),1,0)),"")</f>
        <v/>
      </c>
      <c r="M299" s="9">
        <f t="shared" si="9"/>
        <v>0</v>
      </c>
      <c r="N299" s="36">
        <f>IF(AND(M299&lt;=PhieuBauCu!$B$13,M299&gt;=1),1,0)</f>
        <v>0</v>
      </c>
    </row>
    <row r="300" spans="1:14" ht="28.5" customHeight="1">
      <c r="A300" s="2">
        <v>295</v>
      </c>
      <c r="B300" s="3"/>
      <c r="C300" s="48" t="str">
        <f t="shared" si="8"/>
        <v/>
      </c>
      <c r="D300" s="5" t="str">
        <f>IF(PhieuBauCu!$B$2&gt;0,IF(LEN($B300)=0,"",IF(AND($B300&gt;0,VALUE(SUBSTITUTE($B300,"1","0"))=$B300),1,0)),"")</f>
        <v/>
      </c>
      <c r="E300" s="5" t="str">
        <f>IF(PhieuBauCu!$B$2&gt;1,IF(LEN($B300)=0,"",IF(AND($B300&gt;0,VALUE(SUBSTITUTE($B300,"2","0"))=$B300),1,0)),"")</f>
        <v/>
      </c>
      <c r="F300" s="5" t="str">
        <f>IF(PhieuBauCu!$B$2&gt;2,IF(LEN($B300)=0,"",IF(AND($B300&gt;0,VALUE(SUBSTITUTE($B300,"3","0"))=$B300),1,0)),"")</f>
        <v/>
      </c>
      <c r="G300" s="5" t="str">
        <f>IF(PhieuBauCu!$B$2&gt;3,IF(LEN($B300)=0,"",IF(AND($B300&gt;0,VALUE(SUBSTITUTE($B300,"4","0"))=$B300),1,0)),"")</f>
        <v/>
      </c>
      <c r="H300" s="5" t="str">
        <f>IF(PhieuBauCu!$B$2&gt;4,IF(LEN($B300)=0,"",IF(AND($B300&gt;0,VALUE(SUBSTITUTE($B300,"5","0"))=$B300),1,0)),"")</f>
        <v/>
      </c>
      <c r="I300" s="5" t="str">
        <f>IF(PhieuBauCu!$B$2&gt;5,IF(LEN($B300)=0,"",IF(AND($B300&gt;0,VALUE(SUBSTITUTE($B300,"6","0"))=$B300),1,0)),"")</f>
        <v/>
      </c>
      <c r="J300" s="5" t="str">
        <f>IF(PhieuBauCu!$B$2&gt;6,IF(LEN($B300)=0,"",IF(AND($B300&gt;0,VALUE(SUBSTITUTE($B300,"7","0"))=$B300),1,0)),"")</f>
        <v/>
      </c>
      <c r="K300" s="5" t="str">
        <f>IF(PhieuBauCu!$B$2&gt;7,IF(LEN($B300)=0,"",IF(AND($B300&gt;0,VALUE(SUBSTITUTE($B300,"8","0"))=$B300),1,0)),"")</f>
        <v/>
      </c>
      <c r="L300" s="5" t="str">
        <f>IF(PhieuBauCu!$B$2&gt;8,IF(LEN($B300)=0,"",IF(AND($B300&gt;0,VALUE(SUBSTITUTE($B300,"9","0"))=$B300),1,0)),"")</f>
        <v/>
      </c>
      <c r="M300" s="9">
        <f t="shared" si="9"/>
        <v>0</v>
      </c>
      <c r="N300" s="36">
        <f>IF(AND(M300&lt;=PhieuBauCu!$B$13,M300&gt;=1),1,0)</f>
        <v>0</v>
      </c>
    </row>
    <row r="301" spans="1:14" ht="28.5" customHeight="1">
      <c r="A301" s="2">
        <v>296</v>
      </c>
      <c r="B301" s="3"/>
      <c r="C301" s="48" t="str">
        <f t="shared" si="8"/>
        <v/>
      </c>
      <c r="D301" s="5" t="str">
        <f>IF(PhieuBauCu!$B$2&gt;0,IF(LEN($B301)=0,"",IF(AND($B301&gt;0,VALUE(SUBSTITUTE($B301,"1","0"))=$B301),1,0)),"")</f>
        <v/>
      </c>
      <c r="E301" s="5" t="str">
        <f>IF(PhieuBauCu!$B$2&gt;1,IF(LEN($B301)=0,"",IF(AND($B301&gt;0,VALUE(SUBSTITUTE($B301,"2","0"))=$B301),1,0)),"")</f>
        <v/>
      </c>
      <c r="F301" s="5" t="str">
        <f>IF(PhieuBauCu!$B$2&gt;2,IF(LEN($B301)=0,"",IF(AND($B301&gt;0,VALUE(SUBSTITUTE($B301,"3","0"))=$B301),1,0)),"")</f>
        <v/>
      </c>
      <c r="G301" s="5" t="str">
        <f>IF(PhieuBauCu!$B$2&gt;3,IF(LEN($B301)=0,"",IF(AND($B301&gt;0,VALUE(SUBSTITUTE($B301,"4","0"))=$B301),1,0)),"")</f>
        <v/>
      </c>
      <c r="H301" s="5" t="str">
        <f>IF(PhieuBauCu!$B$2&gt;4,IF(LEN($B301)=0,"",IF(AND($B301&gt;0,VALUE(SUBSTITUTE($B301,"5","0"))=$B301),1,0)),"")</f>
        <v/>
      </c>
      <c r="I301" s="5" t="str">
        <f>IF(PhieuBauCu!$B$2&gt;5,IF(LEN($B301)=0,"",IF(AND($B301&gt;0,VALUE(SUBSTITUTE($B301,"6","0"))=$B301),1,0)),"")</f>
        <v/>
      </c>
      <c r="J301" s="5" t="str">
        <f>IF(PhieuBauCu!$B$2&gt;6,IF(LEN($B301)=0,"",IF(AND($B301&gt;0,VALUE(SUBSTITUTE($B301,"7","0"))=$B301),1,0)),"")</f>
        <v/>
      </c>
      <c r="K301" s="5" t="str">
        <f>IF(PhieuBauCu!$B$2&gt;7,IF(LEN($B301)=0,"",IF(AND($B301&gt;0,VALUE(SUBSTITUTE($B301,"8","0"))=$B301),1,0)),"")</f>
        <v/>
      </c>
      <c r="L301" s="5" t="str">
        <f>IF(PhieuBauCu!$B$2&gt;8,IF(LEN($B301)=0,"",IF(AND($B301&gt;0,VALUE(SUBSTITUTE($B301,"9","0"))=$B301),1,0)),"")</f>
        <v/>
      </c>
      <c r="M301" s="9">
        <f t="shared" si="9"/>
        <v>0</v>
      </c>
      <c r="N301" s="36">
        <f>IF(AND(M301&lt;=PhieuBauCu!$B$13,M301&gt;=1),1,0)</f>
        <v>0</v>
      </c>
    </row>
    <row r="302" spans="1:14" ht="28.5" customHeight="1">
      <c r="A302" s="2">
        <v>297</v>
      </c>
      <c r="B302" s="3"/>
      <c r="C302" s="48" t="str">
        <f t="shared" si="8"/>
        <v/>
      </c>
      <c r="D302" s="5" t="str">
        <f>IF(PhieuBauCu!$B$2&gt;0,IF(LEN($B302)=0,"",IF(AND($B302&gt;0,VALUE(SUBSTITUTE($B302,"1","0"))=$B302),1,0)),"")</f>
        <v/>
      </c>
      <c r="E302" s="5" t="str">
        <f>IF(PhieuBauCu!$B$2&gt;1,IF(LEN($B302)=0,"",IF(AND($B302&gt;0,VALUE(SUBSTITUTE($B302,"2","0"))=$B302),1,0)),"")</f>
        <v/>
      </c>
      <c r="F302" s="5" t="str">
        <f>IF(PhieuBauCu!$B$2&gt;2,IF(LEN($B302)=0,"",IF(AND($B302&gt;0,VALUE(SUBSTITUTE($B302,"3","0"))=$B302),1,0)),"")</f>
        <v/>
      </c>
      <c r="G302" s="5" t="str">
        <f>IF(PhieuBauCu!$B$2&gt;3,IF(LEN($B302)=0,"",IF(AND($B302&gt;0,VALUE(SUBSTITUTE($B302,"4","0"))=$B302),1,0)),"")</f>
        <v/>
      </c>
      <c r="H302" s="5" t="str">
        <f>IF(PhieuBauCu!$B$2&gt;4,IF(LEN($B302)=0,"",IF(AND($B302&gt;0,VALUE(SUBSTITUTE($B302,"5","0"))=$B302),1,0)),"")</f>
        <v/>
      </c>
      <c r="I302" s="5" t="str">
        <f>IF(PhieuBauCu!$B$2&gt;5,IF(LEN($B302)=0,"",IF(AND($B302&gt;0,VALUE(SUBSTITUTE($B302,"6","0"))=$B302),1,0)),"")</f>
        <v/>
      </c>
      <c r="J302" s="5" t="str">
        <f>IF(PhieuBauCu!$B$2&gt;6,IF(LEN($B302)=0,"",IF(AND($B302&gt;0,VALUE(SUBSTITUTE($B302,"7","0"))=$B302),1,0)),"")</f>
        <v/>
      </c>
      <c r="K302" s="5" t="str">
        <f>IF(PhieuBauCu!$B$2&gt;7,IF(LEN($B302)=0,"",IF(AND($B302&gt;0,VALUE(SUBSTITUTE($B302,"8","0"))=$B302),1,0)),"")</f>
        <v/>
      </c>
      <c r="L302" s="5" t="str">
        <f>IF(PhieuBauCu!$B$2&gt;8,IF(LEN($B302)=0,"",IF(AND($B302&gt;0,VALUE(SUBSTITUTE($B302,"9","0"))=$B302),1,0)),"")</f>
        <v/>
      </c>
      <c r="M302" s="9">
        <f t="shared" si="9"/>
        <v>0</v>
      </c>
      <c r="N302" s="36">
        <f>IF(AND(M302&lt;=PhieuBauCu!$B$13,M302&gt;=1),1,0)</f>
        <v>0</v>
      </c>
    </row>
    <row r="303" spans="1:14" ht="28.5" customHeight="1">
      <c r="A303" s="2">
        <v>298</v>
      </c>
      <c r="B303" s="3"/>
      <c r="C303" s="48" t="str">
        <f t="shared" si="8"/>
        <v/>
      </c>
      <c r="D303" s="5" t="str">
        <f>IF(PhieuBauCu!$B$2&gt;0,IF(LEN($B303)=0,"",IF(AND($B303&gt;0,VALUE(SUBSTITUTE($B303,"1","0"))=$B303),1,0)),"")</f>
        <v/>
      </c>
      <c r="E303" s="5" t="str">
        <f>IF(PhieuBauCu!$B$2&gt;1,IF(LEN($B303)=0,"",IF(AND($B303&gt;0,VALUE(SUBSTITUTE($B303,"2","0"))=$B303),1,0)),"")</f>
        <v/>
      </c>
      <c r="F303" s="5" t="str">
        <f>IF(PhieuBauCu!$B$2&gt;2,IF(LEN($B303)=0,"",IF(AND($B303&gt;0,VALUE(SUBSTITUTE($B303,"3","0"))=$B303),1,0)),"")</f>
        <v/>
      </c>
      <c r="G303" s="5" t="str">
        <f>IF(PhieuBauCu!$B$2&gt;3,IF(LEN($B303)=0,"",IF(AND($B303&gt;0,VALUE(SUBSTITUTE($B303,"4","0"))=$B303),1,0)),"")</f>
        <v/>
      </c>
      <c r="H303" s="5" t="str">
        <f>IF(PhieuBauCu!$B$2&gt;4,IF(LEN($B303)=0,"",IF(AND($B303&gt;0,VALUE(SUBSTITUTE($B303,"5","0"))=$B303),1,0)),"")</f>
        <v/>
      </c>
      <c r="I303" s="5" t="str">
        <f>IF(PhieuBauCu!$B$2&gt;5,IF(LEN($B303)=0,"",IF(AND($B303&gt;0,VALUE(SUBSTITUTE($B303,"6","0"))=$B303),1,0)),"")</f>
        <v/>
      </c>
      <c r="J303" s="5" t="str">
        <f>IF(PhieuBauCu!$B$2&gt;6,IF(LEN($B303)=0,"",IF(AND($B303&gt;0,VALUE(SUBSTITUTE($B303,"7","0"))=$B303),1,0)),"")</f>
        <v/>
      </c>
      <c r="K303" s="5" t="str">
        <f>IF(PhieuBauCu!$B$2&gt;7,IF(LEN($B303)=0,"",IF(AND($B303&gt;0,VALUE(SUBSTITUTE($B303,"8","0"))=$B303),1,0)),"")</f>
        <v/>
      </c>
      <c r="L303" s="5" t="str">
        <f>IF(PhieuBauCu!$B$2&gt;8,IF(LEN($B303)=0,"",IF(AND($B303&gt;0,VALUE(SUBSTITUTE($B303,"9","0"))=$B303),1,0)),"")</f>
        <v/>
      </c>
      <c r="M303" s="9">
        <f t="shared" si="9"/>
        <v>0</v>
      </c>
      <c r="N303" s="36">
        <f>IF(AND(M303&lt;=PhieuBauCu!$B$13,M303&gt;=1),1,0)</f>
        <v>0</v>
      </c>
    </row>
    <row r="304" spans="1:14" ht="28.5" customHeight="1">
      <c r="A304" s="2">
        <v>299</v>
      </c>
      <c r="B304" s="3"/>
      <c r="C304" s="48" t="str">
        <f t="shared" si="8"/>
        <v/>
      </c>
      <c r="D304" s="5" t="str">
        <f>IF(PhieuBauCu!$B$2&gt;0,IF(LEN($B304)=0,"",IF(AND($B304&gt;0,VALUE(SUBSTITUTE($B304,"1","0"))=$B304),1,0)),"")</f>
        <v/>
      </c>
      <c r="E304" s="5" t="str">
        <f>IF(PhieuBauCu!$B$2&gt;1,IF(LEN($B304)=0,"",IF(AND($B304&gt;0,VALUE(SUBSTITUTE($B304,"2","0"))=$B304),1,0)),"")</f>
        <v/>
      </c>
      <c r="F304" s="5" t="str">
        <f>IF(PhieuBauCu!$B$2&gt;2,IF(LEN($B304)=0,"",IF(AND($B304&gt;0,VALUE(SUBSTITUTE($B304,"3","0"))=$B304),1,0)),"")</f>
        <v/>
      </c>
      <c r="G304" s="5" t="str">
        <f>IF(PhieuBauCu!$B$2&gt;3,IF(LEN($B304)=0,"",IF(AND($B304&gt;0,VALUE(SUBSTITUTE($B304,"4","0"))=$B304),1,0)),"")</f>
        <v/>
      </c>
      <c r="H304" s="5" t="str">
        <f>IF(PhieuBauCu!$B$2&gt;4,IF(LEN($B304)=0,"",IF(AND($B304&gt;0,VALUE(SUBSTITUTE($B304,"5","0"))=$B304),1,0)),"")</f>
        <v/>
      </c>
      <c r="I304" s="5" t="str">
        <f>IF(PhieuBauCu!$B$2&gt;5,IF(LEN($B304)=0,"",IF(AND($B304&gt;0,VALUE(SUBSTITUTE($B304,"6","0"))=$B304),1,0)),"")</f>
        <v/>
      </c>
      <c r="J304" s="5" t="str">
        <f>IF(PhieuBauCu!$B$2&gt;6,IF(LEN($B304)=0,"",IF(AND($B304&gt;0,VALUE(SUBSTITUTE($B304,"7","0"))=$B304),1,0)),"")</f>
        <v/>
      </c>
      <c r="K304" s="5" t="str">
        <f>IF(PhieuBauCu!$B$2&gt;7,IF(LEN($B304)=0,"",IF(AND($B304&gt;0,VALUE(SUBSTITUTE($B304,"8","0"))=$B304),1,0)),"")</f>
        <v/>
      </c>
      <c r="L304" s="5" t="str">
        <f>IF(PhieuBauCu!$B$2&gt;8,IF(LEN($B304)=0,"",IF(AND($B304&gt;0,VALUE(SUBSTITUTE($B304,"9","0"))=$B304),1,0)),"")</f>
        <v/>
      </c>
      <c r="M304" s="9">
        <f t="shared" si="9"/>
        <v>0</v>
      </c>
      <c r="N304" s="36">
        <f>IF(AND(M304&lt;=PhieuBauCu!$B$13,M304&gt;=1),1,0)</f>
        <v>0</v>
      </c>
    </row>
    <row r="305" spans="1:14" ht="28.5" customHeight="1">
      <c r="A305" s="2">
        <v>300</v>
      </c>
      <c r="B305" s="3"/>
      <c r="C305" s="48" t="str">
        <f t="shared" si="8"/>
        <v/>
      </c>
      <c r="D305" s="5" t="str">
        <f>IF(PhieuBauCu!$B$2&gt;0,IF(LEN($B305)=0,"",IF(AND($B305&gt;0,VALUE(SUBSTITUTE($B305,"1","0"))=$B305),1,0)),"")</f>
        <v/>
      </c>
      <c r="E305" s="5" t="str">
        <f>IF(PhieuBauCu!$B$2&gt;1,IF(LEN($B305)=0,"",IF(AND($B305&gt;0,VALUE(SUBSTITUTE($B305,"2","0"))=$B305),1,0)),"")</f>
        <v/>
      </c>
      <c r="F305" s="5" t="str">
        <f>IF(PhieuBauCu!$B$2&gt;2,IF(LEN($B305)=0,"",IF(AND($B305&gt;0,VALUE(SUBSTITUTE($B305,"3","0"))=$B305),1,0)),"")</f>
        <v/>
      </c>
      <c r="G305" s="5" t="str">
        <f>IF(PhieuBauCu!$B$2&gt;3,IF(LEN($B305)=0,"",IF(AND($B305&gt;0,VALUE(SUBSTITUTE($B305,"4","0"))=$B305),1,0)),"")</f>
        <v/>
      </c>
      <c r="H305" s="5" t="str">
        <f>IF(PhieuBauCu!$B$2&gt;4,IF(LEN($B305)=0,"",IF(AND($B305&gt;0,VALUE(SUBSTITUTE($B305,"5","0"))=$B305),1,0)),"")</f>
        <v/>
      </c>
      <c r="I305" s="5" t="str">
        <f>IF(PhieuBauCu!$B$2&gt;5,IF(LEN($B305)=0,"",IF(AND($B305&gt;0,VALUE(SUBSTITUTE($B305,"6","0"))=$B305),1,0)),"")</f>
        <v/>
      </c>
      <c r="J305" s="5" t="str">
        <f>IF(PhieuBauCu!$B$2&gt;6,IF(LEN($B305)=0,"",IF(AND($B305&gt;0,VALUE(SUBSTITUTE($B305,"7","0"))=$B305),1,0)),"")</f>
        <v/>
      </c>
      <c r="K305" s="5" t="str">
        <f>IF(PhieuBauCu!$B$2&gt;7,IF(LEN($B305)=0,"",IF(AND($B305&gt;0,VALUE(SUBSTITUTE($B305,"8","0"))=$B305),1,0)),"")</f>
        <v/>
      </c>
      <c r="L305" s="5" t="str">
        <f>IF(PhieuBauCu!$B$2&gt;8,IF(LEN($B305)=0,"",IF(AND($B305&gt;0,VALUE(SUBSTITUTE($B305,"9","0"))=$B305),1,0)),"")</f>
        <v/>
      </c>
      <c r="M305" s="9">
        <f t="shared" si="9"/>
        <v>0</v>
      </c>
      <c r="N305" s="36">
        <f>IF(AND(M305&lt;=PhieuBauCu!$B$13,M305&gt;=1),1,0)</f>
        <v>0</v>
      </c>
    </row>
    <row r="306" spans="1:14" ht="28.5" customHeight="1">
      <c r="A306" s="2">
        <v>301</v>
      </c>
      <c r="B306" s="3"/>
      <c r="C306" s="48" t="str">
        <f t="shared" si="8"/>
        <v/>
      </c>
      <c r="D306" s="5" t="str">
        <f>IF(PhieuBauCu!$B$2&gt;0,IF(LEN($B306)=0,"",IF(AND($B306&gt;0,VALUE(SUBSTITUTE($B306,"1","0"))=$B306),1,0)),"")</f>
        <v/>
      </c>
      <c r="E306" s="5" t="str">
        <f>IF(PhieuBauCu!$B$2&gt;1,IF(LEN($B306)=0,"",IF(AND($B306&gt;0,VALUE(SUBSTITUTE($B306,"2","0"))=$B306),1,0)),"")</f>
        <v/>
      </c>
      <c r="F306" s="5" t="str">
        <f>IF(PhieuBauCu!$B$2&gt;2,IF(LEN($B306)=0,"",IF(AND($B306&gt;0,VALUE(SUBSTITUTE($B306,"3","0"))=$B306),1,0)),"")</f>
        <v/>
      </c>
      <c r="G306" s="5" t="str">
        <f>IF(PhieuBauCu!$B$2&gt;3,IF(LEN($B306)=0,"",IF(AND($B306&gt;0,VALUE(SUBSTITUTE($B306,"4","0"))=$B306),1,0)),"")</f>
        <v/>
      </c>
      <c r="H306" s="5" t="str">
        <f>IF(PhieuBauCu!$B$2&gt;4,IF(LEN($B306)=0,"",IF(AND($B306&gt;0,VALUE(SUBSTITUTE($B306,"5","0"))=$B306),1,0)),"")</f>
        <v/>
      </c>
      <c r="I306" s="5" t="str">
        <f>IF(PhieuBauCu!$B$2&gt;5,IF(LEN($B306)=0,"",IF(AND($B306&gt;0,VALUE(SUBSTITUTE($B306,"6","0"))=$B306),1,0)),"")</f>
        <v/>
      </c>
      <c r="J306" s="5" t="str">
        <f>IF(PhieuBauCu!$B$2&gt;6,IF(LEN($B306)=0,"",IF(AND($B306&gt;0,VALUE(SUBSTITUTE($B306,"7","0"))=$B306),1,0)),"")</f>
        <v/>
      </c>
      <c r="K306" s="5" t="str">
        <f>IF(PhieuBauCu!$B$2&gt;7,IF(LEN($B306)=0,"",IF(AND($B306&gt;0,VALUE(SUBSTITUTE($B306,"8","0"))=$B306),1,0)),"")</f>
        <v/>
      </c>
      <c r="L306" s="5" t="str">
        <f>IF(PhieuBauCu!$B$2&gt;8,IF(LEN($B306)=0,"",IF(AND($B306&gt;0,VALUE(SUBSTITUTE($B306,"9","0"))=$B306),1,0)),"")</f>
        <v/>
      </c>
      <c r="M306" s="9">
        <f t="shared" si="9"/>
        <v>0</v>
      </c>
      <c r="N306" s="36">
        <f>IF(AND(M306&lt;=PhieuBauCu!$B$13,M306&gt;=1),1,0)</f>
        <v>0</v>
      </c>
    </row>
    <row r="307" spans="1:14" ht="28.5" customHeight="1">
      <c r="A307" s="2">
        <v>302</v>
      </c>
      <c r="B307" s="3"/>
      <c r="C307" s="48" t="str">
        <f t="shared" si="8"/>
        <v/>
      </c>
      <c r="D307" s="5" t="str">
        <f>IF(PhieuBauCu!$B$2&gt;0,IF(LEN($B307)=0,"",IF(AND($B307&gt;0,VALUE(SUBSTITUTE($B307,"1","0"))=$B307),1,0)),"")</f>
        <v/>
      </c>
      <c r="E307" s="5" t="str">
        <f>IF(PhieuBauCu!$B$2&gt;1,IF(LEN($B307)=0,"",IF(AND($B307&gt;0,VALUE(SUBSTITUTE($B307,"2","0"))=$B307),1,0)),"")</f>
        <v/>
      </c>
      <c r="F307" s="5" t="str">
        <f>IF(PhieuBauCu!$B$2&gt;2,IF(LEN($B307)=0,"",IF(AND($B307&gt;0,VALUE(SUBSTITUTE($B307,"3","0"))=$B307),1,0)),"")</f>
        <v/>
      </c>
      <c r="G307" s="5" t="str">
        <f>IF(PhieuBauCu!$B$2&gt;3,IF(LEN($B307)=0,"",IF(AND($B307&gt;0,VALUE(SUBSTITUTE($B307,"4","0"))=$B307),1,0)),"")</f>
        <v/>
      </c>
      <c r="H307" s="5" t="str">
        <f>IF(PhieuBauCu!$B$2&gt;4,IF(LEN($B307)=0,"",IF(AND($B307&gt;0,VALUE(SUBSTITUTE($B307,"5","0"))=$B307),1,0)),"")</f>
        <v/>
      </c>
      <c r="I307" s="5" t="str">
        <f>IF(PhieuBauCu!$B$2&gt;5,IF(LEN($B307)=0,"",IF(AND($B307&gt;0,VALUE(SUBSTITUTE($B307,"6","0"))=$B307),1,0)),"")</f>
        <v/>
      </c>
      <c r="J307" s="5" t="str">
        <f>IF(PhieuBauCu!$B$2&gt;6,IF(LEN($B307)=0,"",IF(AND($B307&gt;0,VALUE(SUBSTITUTE($B307,"7","0"))=$B307),1,0)),"")</f>
        <v/>
      </c>
      <c r="K307" s="5" t="str">
        <f>IF(PhieuBauCu!$B$2&gt;7,IF(LEN($B307)=0,"",IF(AND($B307&gt;0,VALUE(SUBSTITUTE($B307,"8","0"))=$B307),1,0)),"")</f>
        <v/>
      </c>
      <c r="L307" s="5" t="str">
        <f>IF(PhieuBauCu!$B$2&gt;8,IF(LEN($B307)=0,"",IF(AND($B307&gt;0,VALUE(SUBSTITUTE($B307,"9","0"))=$B307),1,0)),"")</f>
        <v/>
      </c>
      <c r="M307" s="9">
        <f t="shared" si="9"/>
        <v>0</v>
      </c>
      <c r="N307" s="36">
        <f>IF(AND(M307&lt;=PhieuBauCu!$B$13,M307&gt;=1),1,0)</f>
        <v>0</v>
      </c>
    </row>
    <row r="308" spans="1:14" ht="28.5" customHeight="1">
      <c r="A308" s="2">
        <v>303</v>
      </c>
      <c r="B308" s="3"/>
      <c r="C308" s="48" t="str">
        <f t="shared" si="8"/>
        <v/>
      </c>
      <c r="D308" s="5" t="str">
        <f>IF(PhieuBauCu!$B$2&gt;0,IF(LEN($B308)=0,"",IF(AND($B308&gt;0,VALUE(SUBSTITUTE($B308,"1","0"))=$B308),1,0)),"")</f>
        <v/>
      </c>
      <c r="E308" s="5" t="str">
        <f>IF(PhieuBauCu!$B$2&gt;1,IF(LEN($B308)=0,"",IF(AND($B308&gt;0,VALUE(SUBSTITUTE($B308,"2","0"))=$B308),1,0)),"")</f>
        <v/>
      </c>
      <c r="F308" s="5" t="str">
        <f>IF(PhieuBauCu!$B$2&gt;2,IF(LEN($B308)=0,"",IF(AND($B308&gt;0,VALUE(SUBSTITUTE($B308,"3","0"))=$B308),1,0)),"")</f>
        <v/>
      </c>
      <c r="G308" s="5" t="str">
        <f>IF(PhieuBauCu!$B$2&gt;3,IF(LEN($B308)=0,"",IF(AND($B308&gt;0,VALUE(SUBSTITUTE($B308,"4","0"))=$B308),1,0)),"")</f>
        <v/>
      </c>
      <c r="H308" s="5" t="str">
        <f>IF(PhieuBauCu!$B$2&gt;4,IF(LEN($B308)=0,"",IF(AND($B308&gt;0,VALUE(SUBSTITUTE($B308,"5","0"))=$B308),1,0)),"")</f>
        <v/>
      </c>
      <c r="I308" s="5" t="str">
        <f>IF(PhieuBauCu!$B$2&gt;5,IF(LEN($B308)=0,"",IF(AND($B308&gt;0,VALUE(SUBSTITUTE($B308,"6","0"))=$B308),1,0)),"")</f>
        <v/>
      </c>
      <c r="J308" s="5" t="str">
        <f>IF(PhieuBauCu!$B$2&gt;6,IF(LEN($B308)=0,"",IF(AND($B308&gt;0,VALUE(SUBSTITUTE($B308,"7","0"))=$B308),1,0)),"")</f>
        <v/>
      </c>
      <c r="K308" s="5" t="str">
        <f>IF(PhieuBauCu!$B$2&gt;7,IF(LEN($B308)=0,"",IF(AND($B308&gt;0,VALUE(SUBSTITUTE($B308,"8","0"))=$B308),1,0)),"")</f>
        <v/>
      </c>
      <c r="L308" s="5" t="str">
        <f>IF(PhieuBauCu!$B$2&gt;8,IF(LEN($B308)=0,"",IF(AND($B308&gt;0,VALUE(SUBSTITUTE($B308,"9","0"))=$B308),1,0)),"")</f>
        <v/>
      </c>
      <c r="M308" s="9">
        <f t="shared" si="9"/>
        <v>0</v>
      </c>
      <c r="N308" s="36">
        <f>IF(AND(M308&lt;=PhieuBauCu!$B$13,M308&gt;=1),1,0)</f>
        <v>0</v>
      </c>
    </row>
    <row r="309" spans="1:14" ht="28.5" customHeight="1">
      <c r="A309" s="2">
        <v>304</v>
      </c>
      <c r="B309" s="3"/>
      <c r="C309" s="48" t="str">
        <f t="shared" si="8"/>
        <v/>
      </c>
      <c r="D309" s="5" t="str">
        <f>IF(PhieuBauCu!$B$2&gt;0,IF(LEN($B309)=0,"",IF(AND($B309&gt;0,VALUE(SUBSTITUTE($B309,"1","0"))=$B309),1,0)),"")</f>
        <v/>
      </c>
      <c r="E309" s="5" t="str">
        <f>IF(PhieuBauCu!$B$2&gt;1,IF(LEN($B309)=0,"",IF(AND($B309&gt;0,VALUE(SUBSTITUTE($B309,"2","0"))=$B309),1,0)),"")</f>
        <v/>
      </c>
      <c r="F309" s="5" t="str">
        <f>IF(PhieuBauCu!$B$2&gt;2,IF(LEN($B309)=0,"",IF(AND($B309&gt;0,VALUE(SUBSTITUTE($B309,"3","0"))=$B309),1,0)),"")</f>
        <v/>
      </c>
      <c r="G309" s="5" t="str">
        <f>IF(PhieuBauCu!$B$2&gt;3,IF(LEN($B309)=0,"",IF(AND($B309&gt;0,VALUE(SUBSTITUTE($B309,"4","0"))=$B309),1,0)),"")</f>
        <v/>
      </c>
      <c r="H309" s="5" t="str">
        <f>IF(PhieuBauCu!$B$2&gt;4,IF(LEN($B309)=0,"",IF(AND($B309&gt;0,VALUE(SUBSTITUTE($B309,"5","0"))=$B309),1,0)),"")</f>
        <v/>
      </c>
      <c r="I309" s="5" t="str">
        <f>IF(PhieuBauCu!$B$2&gt;5,IF(LEN($B309)=0,"",IF(AND($B309&gt;0,VALUE(SUBSTITUTE($B309,"6","0"))=$B309),1,0)),"")</f>
        <v/>
      </c>
      <c r="J309" s="5" t="str">
        <f>IF(PhieuBauCu!$B$2&gt;6,IF(LEN($B309)=0,"",IF(AND($B309&gt;0,VALUE(SUBSTITUTE($B309,"7","0"))=$B309),1,0)),"")</f>
        <v/>
      </c>
      <c r="K309" s="5" t="str">
        <f>IF(PhieuBauCu!$B$2&gt;7,IF(LEN($B309)=0,"",IF(AND($B309&gt;0,VALUE(SUBSTITUTE($B309,"8","0"))=$B309),1,0)),"")</f>
        <v/>
      </c>
      <c r="L309" s="5" t="str">
        <f>IF(PhieuBauCu!$B$2&gt;8,IF(LEN($B309)=0,"",IF(AND($B309&gt;0,VALUE(SUBSTITUTE($B309,"9","0"))=$B309),1,0)),"")</f>
        <v/>
      </c>
      <c r="M309" s="9">
        <f t="shared" si="9"/>
        <v>0</v>
      </c>
      <c r="N309" s="36">
        <f>IF(AND(M309&lt;=PhieuBauCu!$B$13,M309&gt;=1),1,0)</f>
        <v>0</v>
      </c>
    </row>
    <row r="310" spans="1:14" ht="28.5" customHeight="1">
      <c r="A310" s="2">
        <v>305</v>
      </c>
      <c r="B310" s="3"/>
      <c r="C310" s="48" t="str">
        <f t="shared" si="8"/>
        <v/>
      </c>
      <c r="D310" s="5" t="str">
        <f>IF(PhieuBauCu!$B$2&gt;0,IF(LEN($B310)=0,"",IF(AND($B310&gt;0,VALUE(SUBSTITUTE($B310,"1","0"))=$B310),1,0)),"")</f>
        <v/>
      </c>
      <c r="E310" s="5" t="str">
        <f>IF(PhieuBauCu!$B$2&gt;1,IF(LEN($B310)=0,"",IF(AND($B310&gt;0,VALUE(SUBSTITUTE($B310,"2","0"))=$B310),1,0)),"")</f>
        <v/>
      </c>
      <c r="F310" s="5" t="str">
        <f>IF(PhieuBauCu!$B$2&gt;2,IF(LEN($B310)=0,"",IF(AND($B310&gt;0,VALUE(SUBSTITUTE($B310,"3","0"))=$B310),1,0)),"")</f>
        <v/>
      </c>
      <c r="G310" s="5" t="str">
        <f>IF(PhieuBauCu!$B$2&gt;3,IF(LEN($B310)=0,"",IF(AND($B310&gt;0,VALUE(SUBSTITUTE($B310,"4","0"))=$B310),1,0)),"")</f>
        <v/>
      </c>
      <c r="H310" s="5" t="str">
        <f>IF(PhieuBauCu!$B$2&gt;4,IF(LEN($B310)=0,"",IF(AND($B310&gt;0,VALUE(SUBSTITUTE($B310,"5","0"))=$B310),1,0)),"")</f>
        <v/>
      </c>
      <c r="I310" s="5" t="str">
        <f>IF(PhieuBauCu!$B$2&gt;5,IF(LEN($B310)=0,"",IF(AND($B310&gt;0,VALUE(SUBSTITUTE($B310,"6","0"))=$B310),1,0)),"")</f>
        <v/>
      </c>
      <c r="J310" s="5" t="str">
        <f>IF(PhieuBauCu!$B$2&gt;6,IF(LEN($B310)=0,"",IF(AND($B310&gt;0,VALUE(SUBSTITUTE($B310,"7","0"))=$B310),1,0)),"")</f>
        <v/>
      </c>
      <c r="K310" s="5" t="str">
        <f>IF(PhieuBauCu!$B$2&gt;7,IF(LEN($B310)=0,"",IF(AND($B310&gt;0,VALUE(SUBSTITUTE($B310,"8","0"))=$B310),1,0)),"")</f>
        <v/>
      </c>
      <c r="L310" s="5" t="str">
        <f>IF(PhieuBauCu!$B$2&gt;8,IF(LEN($B310)=0,"",IF(AND($B310&gt;0,VALUE(SUBSTITUTE($B310,"9","0"))=$B310),1,0)),"")</f>
        <v/>
      </c>
      <c r="M310" s="9">
        <f t="shared" si="9"/>
        <v>0</v>
      </c>
      <c r="N310" s="36">
        <f>IF(AND(M310&lt;=PhieuBauCu!$B$13,M310&gt;=1),1,0)</f>
        <v>0</v>
      </c>
    </row>
    <row r="311" spans="1:14" ht="28.5" customHeight="1">
      <c r="A311" s="2">
        <v>306</v>
      </c>
      <c r="B311" s="3"/>
      <c r="C311" s="48" t="str">
        <f t="shared" si="8"/>
        <v/>
      </c>
      <c r="D311" s="5" t="str">
        <f>IF(PhieuBauCu!$B$2&gt;0,IF(LEN($B311)=0,"",IF(AND($B311&gt;0,VALUE(SUBSTITUTE($B311,"1","0"))=$B311),1,0)),"")</f>
        <v/>
      </c>
      <c r="E311" s="5" t="str">
        <f>IF(PhieuBauCu!$B$2&gt;1,IF(LEN($B311)=0,"",IF(AND($B311&gt;0,VALUE(SUBSTITUTE($B311,"2","0"))=$B311),1,0)),"")</f>
        <v/>
      </c>
      <c r="F311" s="5" t="str">
        <f>IF(PhieuBauCu!$B$2&gt;2,IF(LEN($B311)=0,"",IF(AND($B311&gt;0,VALUE(SUBSTITUTE($B311,"3","0"))=$B311),1,0)),"")</f>
        <v/>
      </c>
      <c r="G311" s="5" t="str">
        <f>IF(PhieuBauCu!$B$2&gt;3,IF(LEN($B311)=0,"",IF(AND($B311&gt;0,VALUE(SUBSTITUTE($B311,"4","0"))=$B311),1,0)),"")</f>
        <v/>
      </c>
      <c r="H311" s="5" t="str">
        <f>IF(PhieuBauCu!$B$2&gt;4,IF(LEN($B311)=0,"",IF(AND($B311&gt;0,VALUE(SUBSTITUTE($B311,"5","0"))=$B311),1,0)),"")</f>
        <v/>
      </c>
      <c r="I311" s="5" t="str">
        <f>IF(PhieuBauCu!$B$2&gt;5,IF(LEN($B311)=0,"",IF(AND($B311&gt;0,VALUE(SUBSTITUTE($B311,"6","0"))=$B311),1,0)),"")</f>
        <v/>
      </c>
      <c r="J311" s="5" t="str">
        <f>IF(PhieuBauCu!$B$2&gt;6,IF(LEN($B311)=0,"",IF(AND($B311&gt;0,VALUE(SUBSTITUTE($B311,"7","0"))=$B311),1,0)),"")</f>
        <v/>
      </c>
      <c r="K311" s="5" t="str">
        <f>IF(PhieuBauCu!$B$2&gt;7,IF(LEN($B311)=0,"",IF(AND($B311&gt;0,VALUE(SUBSTITUTE($B311,"8","0"))=$B311),1,0)),"")</f>
        <v/>
      </c>
      <c r="L311" s="5" t="str">
        <f>IF(PhieuBauCu!$B$2&gt;8,IF(LEN($B311)=0,"",IF(AND($B311&gt;0,VALUE(SUBSTITUTE($B311,"9","0"))=$B311),1,0)),"")</f>
        <v/>
      </c>
      <c r="M311" s="9">
        <f t="shared" si="9"/>
        <v>0</v>
      </c>
      <c r="N311" s="36">
        <f>IF(AND(M311&lt;=PhieuBauCu!$B$13,M311&gt;=1),1,0)</f>
        <v>0</v>
      </c>
    </row>
    <row r="312" spans="1:14" ht="28.5" customHeight="1">
      <c r="A312" s="2">
        <v>307</v>
      </c>
      <c r="B312" s="3"/>
      <c r="C312" s="48" t="str">
        <f t="shared" si="8"/>
        <v/>
      </c>
      <c r="D312" s="5" t="str">
        <f>IF(PhieuBauCu!$B$2&gt;0,IF(LEN($B312)=0,"",IF(AND($B312&gt;0,VALUE(SUBSTITUTE($B312,"1","0"))=$B312),1,0)),"")</f>
        <v/>
      </c>
      <c r="E312" s="5" t="str">
        <f>IF(PhieuBauCu!$B$2&gt;1,IF(LEN($B312)=0,"",IF(AND($B312&gt;0,VALUE(SUBSTITUTE($B312,"2","0"))=$B312),1,0)),"")</f>
        <v/>
      </c>
      <c r="F312" s="5" t="str">
        <f>IF(PhieuBauCu!$B$2&gt;2,IF(LEN($B312)=0,"",IF(AND($B312&gt;0,VALUE(SUBSTITUTE($B312,"3","0"))=$B312),1,0)),"")</f>
        <v/>
      </c>
      <c r="G312" s="5" t="str">
        <f>IF(PhieuBauCu!$B$2&gt;3,IF(LEN($B312)=0,"",IF(AND($B312&gt;0,VALUE(SUBSTITUTE($B312,"4","0"))=$B312),1,0)),"")</f>
        <v/>
      </c>
      <c r="H312" s="5" t="str">
        <f>IF(PhieuBauCu!$B$2&gt;4,IF(LEN($B312)=0,"",IF(AND($B312&gt;0,VALUE(SUBSTITUTE($B312,"5","0"))=$B312),1,0)),"")</f>
        <v/>
      </c>
      <c r="I312" s="5" t="str">
        <f>IF(PhieuBauCu!$B$2&gt;5,IF(LEN($B312)=0,"",IF(AND($B312&gt;0,VALUE(SUBSTITUTE($B312,"6","0"))=$B312),1,0)),"")</f>
        <v/>
      </c>
      <c r="J312" s="5" t="str">
        <f>IF(PhieuBauCu!$B$2&gt;6,IF(LEN($B312)=0,"",IF(AND($B312&gt;0,VALUE(SUBSTITUTE($B312,"7","0"))=$B312),1,0)),"")</f>
        <v/>
      </c>
      <c r="K312" s="5" t="str">
        <f>IF(PhieuBauCu!$B$2&gt;7,IF(LEN($B312)=0,"",IF(AND($B312&gt;0,VALUE(SUBSTITUTE($B312,"8","0"))=$B312),1,0)),"")</f>
        <v/>
      </c>
      <c r="L312" s="5" t="str">
        <f>IF(PhieuBauCu!$B$2&gt;8,IF(LEN($B312)=0,"",IF(AND($B312&gt;0,VALUE(SUBSTITUTE($B312,"9","0"))=$B312),1,0)),"")</f>
        <v/>
      </c>
      <c r="M312" s="9">
        <f t="shared" si="9"/>
        <v>0</v>
      </c>
      <c r="N312" s="36">
        <f>IF(AND(M312&lt;=PhieuBauCu!$B$13,M312&gt;=1),1,0)</f>
        <v>0</v>
      </c>
    </row>
    <row r="313" spans="1:14" ht="28.5" customHeight="1">
      <c r="A313" s="2">
        <v>308</v>
      </c>
      <c r="B313" s="3"/>
      <c r="C313" s="48" t="str">
        <f t="shared" si="8"/>
        <v/>
      </c>
      <c r="D313" s="5" t="str">
        <f>IF(PhieuBauCu!$B$2&gt;0,IF(LEN($B313)=0,"",IF(AND($B313&gt;0,VALUE(SUBSTITUTE($B313,"1","0"))=$B313),1,0)),"")</f>
        <v/>
      </c>
      <c r="E313" s="5" t="str">
        <f>IF(PhieuBauCu!$B$2&gt;1,IF(LEN($B313)=0,"",IF(AND($B313&gt;0,VALUE(SUBSTITUTE($B313,"2","0"))=$B313),1,0)),"")</f>
        <v/>
      </c>
      <c r="F313" s="5" t="str">
        <f>IF(PhieuBauCu!$B$2&gt;2,IF(LEN($B313)=0,"",IF(AND($B313&gt;0,VALUE(SUBSTITUTE($B313,"3","0"))=$B313),1,0)),"")</f>
        <v/>
      </c>
      <c r="G313" s="5" t="str">
        <f>IF(PhieuBauCu!$B$2&gt;3,IF(LEN($B313)=0,"",IF(AND($B313&gt;0,VALUE(SUBSTITUTE($B313,"4","0"))=$B313),1,0)),"")</f>
        <v/>
      </c>
      <c r="H313" s="5" t="str">
        <f>IF(PhieuBauCu!$B$2&gt;4,IF(LEN($B313)=0,"",IF(AND($B313&gt;0,VALUE(SUBSTITUTE($B313,"5","0"))=$B313),1,0)),"")</f>
        <v/>
      </c>
      <c r="I313" s="5" t="str">
        <f>IF(PhieuBauCu!$B$2&gt;5,IF(LEN($B313)=0,"",IF(AND($B313&gt;0,VALUE(SUBSTITUTE($B313,"6","0"))=$B313),1,0)),"")</f>
        <v/>
      </c>
      <c r="J313" s="5" t="str">
        <f>IF(PhieuBauCu!$B$2&gt;6,IF(LEN($B313)=0,"",IF(AND($B313&gt;0,VALUE(SUBSTITUTE($B313,"7","0"))=$B313),1,0)),"")</f>
        <v/>
      </c>
      <c r="K313" s="5" t="str">
        <f>IF(PhieuBauCu!$B$2&gt;7,IF(LEN($B313)=0,"",IF(AND($B313&gt;0,VALUE(SUBSTITUTE($B313,"8","0"))=$B313),1,0)),"")</f>
        <v/>
      </c>
      <c r="L313" s="5" t="str">
        <f>IF(PhieuBauCu!$B$2&gt;8,IF(LEN($B313)=0,"",IF(AND($B313&gt;0,VALUE(SUBSTITUTE($B313,"9","0"))=$B313),1,0)),"")</f>
        <v/>
      </c>
      <c r="M313" s="9">
        <f t="shared" si="9"/>
        <v>0</v>
      </c>
      <c r="N313" s="36">
        <f>IF(AND(M313&lt;=PhieuBauCu!$B$13,M313&gt;=1),1,0)</f>
        <v>0</v>
      </c>
    </row>
    <row r="314" spans="1:14" ht="28.5" customHeight="1">
      <c r="A314" s="2">
        <v>309</v>
      </c>
      <c r="B314" s="3"/>
      <c r="C314" s="48" t="str">
        <f t="shared" si="8"/>
        <v/>
      </c>
      <c r="D314" s="5" t="str">
        <f>IF(PhieuBauCu!$B$2&gt;0,IF(LEN($B314)=0,"",IF(AND($B314&gt;0,VALUE(SUBSTITUTE($B314,"1","0"))=$B314),1,0)),"")</f>
        <v/>
      </c>
      <c r="E314" s="5" t="str">
        <f>IF(PhieuBauCu!$B$2&gt;1,IF(LEN($B314)=0,"",IF(AND($B314&gt;0,VALUE(SUBSTITUTE($B314,"2","0"))=$B314),1,0)),"")</f>
        <v/>
      </c>
      <c r="F314" s="5" t="str">
        <f>IF(PhieuBauCu!$B$2&gt;2,IF(LEN($B314)=0,"",IF(AND($B314&gt;0,VALUE(SUBSTITUTE($B314,"3","0"))=$B314),1,0)),"")</f>
        <v/>
      </c>
      <c r="G314" s="5" t="str">
        <f>IF(PhieuBauCu!$B$2&gt;3,IF(LEN($B314)=0,"",IF(AND($B314&gt;0,VALUE(SUBSTITUTE($B314,"4","0"))=$B314),1,0)),"")</f>
        <v/>
      </c>
      <c r="H314" s="5" t="str">
        <f>IF(PhieuBauCu!$B$2&gt;4,IF(LEN($B314)=0,"",IF(AND($B314&gt;0,VALUE(SUBSTITUTE($B314,"5","0"))=$B314),1,0)),"")</f>
        <v/>
      </c>
      <c r="I314" s="5" t="str">
        <f>IF(PhieuBauCu!$B$2&gt;5,IF(LEN($B314)=0,"",IF(AND($B314&gt;0,VALUE(SUBSTITUTE($B314,"6","0"))=$B314),1,0)),"")</f>
        <v/>
      </c>
      <c r="J314" s="5" t="str">
        <f>IF(PhieuBauCu!$B$2&gt;6,IF(LEN($B314)=0,"",IF(AND($B314&gt;0,VALUE(SUBSTITUTE($B314,"7","0"))=$B314),1,0)),"")</f>
        <v/>
      </c>
      <c r="K314" s="5" t="str">
        <f>IF(PhieuBauCu!$B$2&gt;7,IF(LEN($B314)=0,"",IF(AND($B314&gt;0,VALUE(SUBSTITUTE($B314,"8","0"))=$B314),1,0)),"")</f>
        <v/>
      </c>
      <c r="L314" s="5" t="str">
        <f>IF(PhieuBauCu!$B$2&gt;8,IF(LEN($B314)=0,"",IF(AND($B314&gt;0,VALUE(SUBSTITUTE($B314,"9","0"))=$B314),1,0)),"")</f>
        <v/>
      </c>
      <c r="M314" s="9">
        <f t="shared" si="9"/>
        <v>0</v>
      </c>
      <c r="N314" s="36">
        <f>IF(AND(M314&lt;=PhieuBauCu!$B$13,M314&gt;=1),1,0)</f>
        <v>0</v>
      </c>
    </row>
    <row r="315" spans="1:14" ht="28.5" customHeight="1">
      <c r="A315" s="2">
        <v>310</v>
      </c>
      <c r="B315" s="3"/>
      <c r="C315" s="48" t="str">
        <f t="shared" si="8"/>
        <v/>
      </c>
      <c r="D315" s="5" t="str">
        <f>IF(PhieuBauCu!$B$2&gt;0,IF(LEN($B315)=0,"",IF(AND($B315&gt;0,VALUE(SUBSTITUTE($B315,"1","0"))=$B315),1,0)),"")</f>
        <v/>
      </c>
      <c r="E315" s="5" t="str">
        <f>IF(PhieuBauCu!$B$2&gt;1,IF(LEN($B315)=0,"",IF(AND($B315&gt;0,VALUE(SUBSTITUTE($B315,"2","0"))=$B315),1,0)),"")</f>
        <v/>
      </c>
      <c r="F315" s="5" t="str">
        <f>IF(PhieuBauCu!$B$2&gt;2,IF(LEN($B315)=0,"",IF(AND($B315&gt;0,VALUE(SUBSTITUTE($B315,"3","0"))=$B315),1,0)),"")</f>
        <v/>
      </c>
      <c r="G315" s="5" t="str">
        <f>IF(PhieuBauCu!$B$2&gt;3,IF(LEN($B315)=0,"",IF(AND($B315&gt;0,VALUE(SUBSTITUTE($B315,"4","0"))=$B315),1,0)),"")</f>
        <v/>
      </c>
      <c r="H315" s="5" t="str">
        <f>IF(PhieuBauCu!$B$2&gt;4,IF(LEN($B315)=0,"",IF(AND($B315&gt;0,VALUE(SUBSTITUTE($B315,"5","0"))=$B315),1,0)),"")</f>
        <v/>
      </c>
      <c r="I315" s="5" t="str">
        <f>IF(PhieuBauCu!$B$2&gt;5,IF(LEN($B315)=0,"",IF(AND($B315&gt;0,VALUE(SUBSTITUTE($B315,"6","0"))=$B315),1,0)),"")</f>
        <v/>
      </c>
      <c r="J315" s="5" t="str">
        <f>IF(PhieuBauCu!$B$2&gt;6,IF(LEN($B315)=0,"",IF(AND($B315&gt;0,VALUE(SUBSTITUTE($B315,"7","0"))=$B315),1,0)),"")</f>
        <v/>
      </c>
      <c r="K315" s="5" t="str">
        <f>IF(PhieuBauCu!$B$2&gt;7,IF(LEN($B315)=0,"",IF(AND($B315&gt;0,VALUE(SUBSTITUTE($B315,"8","0"))=$B315),1,0)),"")</f>
        <v/>
      </c>
      <c r="L315" s="5" t="str">
        <f>IF(PhieuBauCu!$B$2&gt;8,IF(LEN($B315)=0,"",IF(AND($B315&gt;0,VALUE(SUBSTITUTE($B315,"9","0"))=$B315),1,0)),"")</f>
        <v/>
      </c>
      <c r="M315" s="9">
        <f t="shared" si="9"/>
        <v>0</v>
      </c>
      <c r="N315" s="36">
        <f>IF(AND(M315&lt;=PhieuBauCu!$B$13,M315&gt;=1),1,0)</f>
        <v>0</v>
      </c>
    </row>
    <row r="316" spans="1:14" ht="28.5" customHeight="1">
      <c r="A316" s="2">
        <v>311</v>
      </c>
      <c r="B316" s="3"/>
      <c r="C316" s="48" t="str">
        <f t="shared" si="8"/>
        <v/>
      </c>
      <c r="D316" s="5" t="str">
        <f>IF(PhieuBauCu!$B$2&gt;0,IF(LEN($B316)=0,"",IF(AND($B316&gt;0,VALUE(SUBSTITUTE($B316,"1","0"))=$B316),1,0)),"")</f>
        <v/>
      </c>
      <c r="E316" s="5" t="str">
        <f>IF(PhieuBauCu!$B$2&gt;1,IF(LEN($B316)=0,"",IF(AND($B316&gt;0,VALUE(SUBSTITUTE($B316,"2","0"))=$B316),1,0)),"")</f>
        <v/>
      </c>
      <c r="F316" s="5" t="str">
        <f>IF(PhieuBauCu!$B$2&gt;2,IF(LEN($B316)=0,"",IF(AND($B316&gt;0,VALUE(SUBSTITUTE($B316,"3","0"))=$B316),1,0)),"")</f>
        <v/>
      </c>
      <c r="G316" s="5" t="str">
        <f>IF(PhieuBauCu!$B$2&gt;3,IF(LEN($B316)=0,"",IF(AND($B316&gt;0,VALUE(SUBSTITUTE($B316,"4","0"))=$B316),1,0)),"")</f>
        <v/>
      </c>
      <c r="H316" s="5" t="str">
        <f>IF(PhieuBauCu!$B$2&gt;4,IF(LEN($B316)=0,"",IF(AND($B316&gt;0,VALUE(SUBSTITUTE($B316,"5","0"))=$B316),1,0)),"")</f>
        <v/>
      </c>
      <c r="I316" s="5" t="str">
        <f>IF(PhieuBauCu!$B$2&gt;5,IF(LEN($B316)=0,"",IF(AND($B316&gt;0,VALUE(SUBSTITUTE($B316,"6","0"))=$B316),1,0)),"")</f>
        <v/>
      </c>
      <c r="J316" s="5" t="str">
        <f>IF(PhieuBauCu!$B$2&gt;6,IF(LEN($B316)=0,"",IF(AND($B316&gt;0,VALUE(SUBSTITUTE($B316,"7","0"))=$B316),1,0)),"")</f>
        <v/>
      </c>
      <c r="K316" s="5" t="str">
        <f>IF(PhieuBauCu!$B$2&gt;7,IF(LEN($B316)=0,"",IF(AND($B316&gt;0,VALUE(SUBSTITUTE($B316,"8","0"))=$B316),1,0)),"")</f>
        <v/>
      </c>
      <c r="L316" s="5" t="str">
        <f>IF(PhieuBauCu!$B$2&gt;8,IF(LEN($B316)=0,"",IF(AND($B316&gt;0,VALUE(SUBSTITUTE($B316,"9","0"))=$B316),1,0)),"")</f>
        <v/>
      </c>
      <c r="M316" s="9">
        <f t="shared" si="9"/>
        <v>0</v>
      </c>
      <c r="N316" s="36">
        <f>IF(AND(M316&lt;=PhieuBauCu!$B$13,M316&gt;=1),1,0)</f>
        <v>0</v>
      </c>
    </row>
    <row r="317" spans="1:14" ht="28.5" customHeight="1">
      <c r="A317" s="2">
        <v>312</v>
      </c>
      <c r="B317" s="3"/>
      <c r="C317" s="48" t="str">
        <f t="shared" si="8"/>
        <v/>
      </c>
      <c r="D317" s="5" t="str">
        <f>IF(PhieuBauCu!$B$2&gt;0,IF(LEN($B317)=0,"",IF(AND($B317&gt;0,VALUE(SUBSTITUTE($B317,"1","0"))=$B317),1,0)),"")</f>
        <v/>
      </c>
      <c r="E317" s="5" t="str">
        <f>IF(PhieuBauCu!$B$2&gt;1,IF(LEN($B317)=0,"",IF(AND($B317&gt;0,VALUE(SUBSTITUTE($B317,"2","0"))=$B317),1,0)),"")</f>
        <v/>
      </c>
      <c r="F317" s="5" t="str">
        <f>IF(PhieuBauCu!$B$2&gt;2,IF(LEN($B317)=0,"",IF(AND($B317&gt;0,VALUE(SUBSTITUTE($B317,"3","0"))=$B317),1,0)),"")</f>
        <v/>
      </c>
      <c r="G317" s="5" t="str">
        <f>IF(PhieuBauCu!$B$2&gt;3,IF(LEN($B317)=0,"",IF(AND($B317&gt;0,VALUE(SUBSTITUTE($B317,"4","0"))=$B317),1,0)),"")</f>
        <v/>
      </c>
      <c r="H317" s="5" t="str">
        <f>IF(PhieuBauCu!$B$2&gt;4,IF(LEN($B317)=0,"",IF(AND($B317&gt;0,VALUE(SUBSTITUTE($B317,"5","0"))=$B317),1,0)),"")</f>
        <v/>
      </c>
      <c r="I317" s="5" t="str">
        <f>IF(PhieuBauCu!$B$2&gt;5,IF(LEN($B317)=0,"",IF(AND($B317&gt;0,VALUE(SUBSTITUTE($B317,"6","0"))=$B317),1,0)),"")</f>
        <v/>
      </c>
      <c r="J317" s="5" t="str">
        <f>IF(PhieuBauCu!$B$2&gt;6,IF(LEN($B317)=0,"",IF(AND($B317&gt;0,VALUE(SUBSTITUTE($B317,"7","0"))=$B317),1,0)),"")</f>
        <v/>
      </c>
      <c r="K317" s="5" t="str">
        <f>IF(PhieuBauCu!$B$2&gt;7,IF(LEN($B317)=0,"",IF(AND($B317&gt;0,VALUE(SUBSTITUTE($B317,"8","0"))=$B317),1,0)),"")</f>
        <v/>
      </c>
      <c r="L317" s="5" t="str">
        <f>IF(PhieuBauCu!$B$2&gt;8,IF(LEN($B317)=0,"",IF(AND($B317&gt;0,VALUE(SUBSTITUTE($B317,"9","0"))=$B317),1,0)),"")</f>
        <v/>
      </c>
      <c r="M317" s="9">
        <f t="shared" si="9"/>
        <v>0</v>
      </c>
      <c r="N317" s="36">
        <f>IF(AND(M317&lt;=PhieuBauCu!$B$13,M317&gt;=1),1,0)</f>
        <v>0</v>
      </c>
    </row>
    <row r="318" spans="1:14" ht="28.5" customHeight="1">
      <c r="A318" s="2">
        <v>313</v>
      </c>
      <c r="B318" s="3"/>
      <c r="C318" s="48" t="str">
        <f t="shared" si="8"/>
        <v/>
      </c>
      <c r="D318" s="5" t="str">
        <f>IF(PhieuBauCu!$B$2&gt;0,IF(LEN($B318)=0,"",IF(AND($B318&gt;0,VALUE(SUBSTITUTE($B318,"1","0"))=$B318),1,0)),"")</f>
        <v/>
      </c>
      <c r="E318" s="5" t="str">
        <f>IF(PhieuBauCu!$B$2&gt;1,IF(LEN($B318)=0,"",IF(AND($B318&gt;0,VALUE(SUBSTITUTE($B318,"2","0"))=$B318),1,0)),"")</f>
        <v/>
      </c>
      <c r="F318" s="5" t="str">
        <f>IF(PhieuBauCu!$B$2&gt;2,IF(LEN($B318)=0,"",IF(AND($B318&gt;0,VALUE(SUBSTITUTE($B318,"3","0"))=$B318),1,0)),"")</f>
        <v/>
      </c>
      <c r="G318" s="5" t="str">
        <f>IF(PhieuBauCu!$B$2&gt;3,IF(LEN($B318)=0,"",IF(AND($B318&gt;0,VALUE(SUBSTITUTE($B318,"4","0"))=$B318),1,0)),"")</f>
        <v/>
      </c>
      <c r="H318" s="5" t="str">
        <f>IF(PhieuBauCu!$B$2&gt;4,IF(LEN($B318)=0,"",IF(AND($B318&gt;0,VALUE(SUBSTITUTE($B318,"5","0"))=$B318),1,0)),"")</f>
        <v/>
      </c>
      <c r="I318" s="5" t="str">
        <f>IF(PhieuBauCu!$B$2&gt;5,IF(LEN($B318)=0,"",IF(AND($B318&gt;0,VALUE(SUBSTITUTE($B318,"6","0"))=$B318),1,0)),"")</f>
        <v/>
      </c>
      <c r="J318" s="5" t="str">
        <f>IF(PhieuBauCu!$B$2&gt;6,IF(LEN($B318)=0,"",IF(AND($B318&gt;0,VALUE(SUBSTITUTE($B318,"7","0"))=$B318),1,0)),"")</f>
        <v/>
      </c>
      <c r="K318" s="5" t="str">
        <f>IF(PhieuBauCu!$B$2&gt;7,IF(LEN($B318)=0,"",IF(AND($B318&gt;0,VALUE(SUBSTITUTE($B318,"8","0"))=$B318),1,0)),"")</f>
        <v/>
      </c>
      <c r="L318" s="5" t="str">
        <f>IF(PhieuBauCu!$B$2&gt;8,IF(LEN($B318)=0,"",IF(AND($B318&gt;0,VALUE(SUBSTITUTE($B318,"9","0"))=$B318),1,0)),"")</f>
        <v/>
      </c>
      <c r="M318" s="9">
        <f t="shared" si="9"/>
        <v>0</v>
      </c>
      <c r="N318" s="36">
        <f>IF(AND(M318&lt;=PhieuBauCu!$B$13,M318&gt;=1),1,0)</f>
        <v>0</v>
      </c>
    </row>
    <row r="319" spans="1:14" ht="28.5" customHeight="1">
      <c r="A319" s="2">
        <v>314</v>
      </c>
      <c r="B319" s="3"/>
      <c r="C319" s="48" t="str">
        <f t="shared" si="8"/>
        <v/>
      </c>
      <c r="D319" s="5" t="str">
        <f>IF(PhieuBauCu!$B$2&gt;0,IF(LEN($B319)=0,"",IF(AND($B319&gt;0,VALUE(SUBSTITUTE($B319,"1","0"))=$B319),1,0)),"")</f>
        <v/>
      </c>
      <c r="E319" s="5" t="str">
        <f>IF(PhieuBauCu!$B$2&gt;1,IF(LEN($B319)=0,"",IF(AND($B319&gt;0,VALUE(SUBSTITUTE($B319,"2","0"))=$B319),1,0)),"")</f>
        <v/>
      </c>
      <c r="F319" s="5" t="str">
        <f>IF(PhieuBauCu!$B$2&gt;2,IF(LEN($B319)=0,"",IF(AND($B319&gt;0,VALUE(SUBSTITUTE($B319,"3","0"))=$B319),1,0)),"")</f>
        <v/>
      </c>
      <c r="G319" s="5" t="str">
        <f>IF(PhieuBauCu!$B$2&gt;3,IF(LEN($B319)=0,"",IF(AND($B319&gt;0,VALUE(SUBSTITUTE($B319,"4","0"))=$B319),1,0)),"")</f>
        <v/>
      </c>
      <c r="H319" s="5" t="str">
        <f>IF(PhieuBauCu!$B$2&gt;4,IF(LEN($B319)=0,"",IF(AND($B319&gt;0,VALUE(SUBSTITUTE($B319,"5","0"))=$B319),1,0)),"")</f>
        <v/>
      </c>
      <c r="I319" s="5" t="str">
        <f>IF(PhieuBauCu!$B$2&gt;5,IF(LEN($B319)=0,"",IF(AND($B319&gt;0,VALUE(SUBSTITUTE($B319,"6","0"))=$B319),1,0)),"")</f>
        <v/>
      </c>
      <c r="J319" s="5" t="str">
        <f>IF(PhieuBauCu!$B$2&gt;6,IF(LEN($B319)=0,"",IF(AND($B319&gt;0,VALUE(SUBSTITUTE($B319,"7","0"))=$B319),1,0)),"")</f>
        <v/>
      </c>
      <c r="K319" s="5" t="str">
        <f>IF(PhieuBauCu!$B$2&gt;7,IF(LEN($B319)=0,"",IF(AND($B319&gt;0,VALUE(SUBSTITUTE($B319,"8","0"))=$B319),1,0)),"")</f>
        <v/>
      </c>
      <c r="L319" s="5" t="str">
        <f>IF(PhieuBauCu!$B$2&gt;8,IF(LEN($B319)=0,"",IF(AND($B319&gt;0,VALUE(SUBSTITUTE($B319,"9","0"))=$B319),1,0)),"")</f>
        <v/>
      </c>
      <c r="M319" s="9">
        <f t="shared" si="9"/>
        <v>0</v>
      </c>
      <c r="N319" s="36">
        <f>IF(AND(M319&lt;=PhieuBauCu!$B$13,M319&gt;=1),1,0)</f>
        <v>0</v>
      </c>
    </row>
    <row r="320" spans="1:14" ht="28.5" customHeight="1">
      <c r="A320" s="2">
        <v>315</v>
      </c>
      <c r="B320" s="3"/>
      <c r="C320" s="48" t="str">
        <f t="shared" si="8"/>
        <v/>
      </c>
      <c r="D320" s="5" t="str">
        <f>IF(PhieuBauCu!$B$2&gt;0,IF(LEN($B320)=0,"",IF(AND($B320&gt;0,VALUE(SUBSTITUTE($B320,"1","0"))=$B320),1,0)),"")</f>
        <v/>
      </c>
      <c r="E320" s="5" t="str">
        <f>IF(PhieuBauCu!$B$2&gt;1,IF(LEN($B320)=0,"",IF(AND($B320&gt;0,VALUE(SUBSTITUTE($B320,"2","0"))=$B320),1,0)),"")</f>
        <v/>
      </c>
      <c r="F320" s="5" t="str">
        <f>IF(PhieuBauCu!$B$2&gt;2,IF(LEN($B320)=0,"",IF(AND($B320&gt;0,VALUE(SUBSTITUTE($B320,"3","0"))=$B320),1,0)),"")</f>
        <v/>
      </c>
      <c r="G320" s="5" t="str">
        <f>IF(PhieuBauCu!$B$2&gt;3,IF(LEN($B320)=0,"",IF(AND($B320&gt;0,VALUE(SUBSTITUTE($B320,"4","0"))=$B320),1,0)),"")</f>
        <v/>
      </c>
      <c r="H320" s="5" t="str">
        <f>IF(PhieuBauCu!$B$2&gt;4,IF(LEN($B320)=0,"",IF(AND($B320&gt;0,VALUE(SUBSTITUTE($B320,"5","0"))=$B320),1,0)),"")</f>
        <v/>
      </c>
      <c r="I320" s="5" t="str">
        <f>IF(PhieuBauCu!$B$2&gt;5,IF(LEN($B320)=0,"",IF(AND($B320&gt;0,VALUE(SUBSTITUTE($B320,"6","0"))=$B320),1,0)),"")</f>
        <v/>
      </c>
      <c r="J320" s="5" t="str">
        <f>IF(PhieuBauCu!$B$2&gt;6,IF(LEN($B320)=0,"",IF(AND($B320&gt;0,VALUE(SUBSTITUTE($B320,"7","0"))=$B320),1,0)),"")</f>
        <v/>
      </c>
      <c r="K320" s="5" t="str">
        <f>IF(PhieuBauCu!$B$2&gt;7,IF(LEN($B320)=0,"",IF(AND($B320&gt;0,VALUE(SUBSTITUTE($B320,"8","0"))=$B320),1,0)),"")</f>
        <v/>
      </c>
      <c r="L320" s="5" t="str">
        <f>IF(PhieuBauCu!$B$2&gt;8,IF(LEN($B320)=0,"",IF(AND($B320&gt;0,VALUE(SUBSTITUTE($B320,"9","0"))=$B320),1,0)),"")</f>
        <v/>
      </c>
      <c r="M320" s="9">
        <f t="shared" si="9"/>
        <v>0</v>
      </c>
      <c r="N320" s="36">
        <f>IF(AND(M320&lt;=PhieuBauCu!$B$13,M320&gt;=1),1,0)</f>
        <v>0</v>
      </c>
    </row>
    <row r="321" spans="1:14" ht="28.5" customHeight="1">
      <c r="A321" s="2">
        <v>316</v>
      </c>
      <c r="B321" s="3"/>
      <c r="C321" s="48" t="str">
        <f t="shared" si="8"/>
        <v/>
      </c>
      <c r="D321" s="5" t="str">
        <f>IF(PhieuBauCu!$B$2&gt;0,IF(LEN($B321)=0,"",IF(AND($B321&gt;0,VALUE(SUBSTITUTE($B321,"1","0"))=$B321),1,0)),"")</f>
        <v/>
      </c>
      <c r="E321" s="5" t="str">
        <f>IF(PhieuBauCu!$B$2&gt;1,IF(LEN($B321)=0,"",IF(AND($B321&gt;0,VALUE(SUBSTITUTE($B321,"2","0"))=$B321),1,0)),"")</f>
        <v/>
      </c>
      <c r="F321" s="5" t="str">
        <f>IF(PhieuBauCu!$B$2&gt;2,IF(LEN($B321)=0,"",IF(AND($B321&gt;0,VALUE(SUBSTITUTE($B321,"3","0"))=$B321),1,0)),"")</f>
        <v/>
      </c>
      <c r="G321" s="5" t="str">
        <f>IF(PhieuBauCu!$B$2&gt;3,IF(LEN($B321)=0,"",IF(AND($B321&gt;0,VALUE(SUBSTITUTE($B321,"4","0"))=$B321),1,0)),"")</f>
        <v/>
      </c>
      <c r="H321" s="5" t="str">
        <f>IF(PhieuBauCu!$B$2&gt;4,IF(LEN($B321)=0,"",IF(AND($B321&gt;0,VALUE(SUBSTITUTE($B321,"5","0"))=$B321),1,0)),"")</f>
        <v/>
      </c>
      <c r="I321" s="5" t="str">
        <f>IF(PhieuBauCu!$B$2&gt;5,IF(LEN($B321)=0,"",IF(AND($B321&gt;0,VALUE(SUBSTITUTE($B321,"6","0"))=$B321),1,0)),"")</f>
        <v/>
      </c>
      <c r="J321" s="5" t="str">
        <f>IF(PhieuBauCu!$B$2&gt;6,IF(LEN($B321)=0,"",IF(AND($B321&gt;0,VALUE(SUBSTITUTE($B321,"7","0"))=$B321),1,0)),"")</f>
        <v/>
      </c>
      <c r="K321" s="5" t="str">
        <f>IF(PhieuBauCu!$B$2&gt;7,IF(LEN($B321)=0,"",IF(AND($B321&gt;0,VALUE(SUBSTITUTE($B321,"8","0"))=$B321),1,0)),"")</f>
        <v/>
      </c>
      <c r="L321" s="5" t="str">
        <f>IF(PhieuBauCu!$B$2&gt;8,IF(LEN($B321)=0,"",IF(AND($B321&gt;0,VALUE(SUBSTITUTE($B321,"9","0"))=$B321),1,0)),"")</f>
        <v/>
      </c>
      <c r="M321" s="9">
        <f t="shared" si="9"/>
        <v>0</v>
      </c>
      <c r="N321" s="36">
        <f>IF(AND(M321&lt;=PhieuBauCu!$B$13,M321&gt;=1),1,0)</f>
        <v>0</v>
      </c>
    </row>
    <row r="322" spans="1:14" ht="28.5" customHeight="1">
      <c r="A322" s="2">
        <v>317</v>
      </c>
      <c r="B322" s="3"/>
      <c r="C322" s="48" t="str">
        <f t="shared" si="8"/>
        <v/>
      </c>
      <c r="D322" s="5" t="str">
        <f>IF(PhieuBauCu!$B$2&gt;0,IF(LEN($B322)=0,"",IF(AND($B322&gt;0,VALUE(SUBSTITUTE($B322,"1","0"))=$B322),1,0)),"")</f>
        <v/>
      </c>
      <c r="E322" s="5" t="str">
        <f>IF(PhieuBauCu!$B$2&gt;1,IF(LEN($B322)=0,"",IF(AND($B322&gt;0,VALUE(SUBSTITUTE($B322,"2","0"))=$B322),1,0)),"")</f>
        <v/>
      </c>
      <c r="F322" s="5" t="str">
        <f>IF(PhieuBauCu!$B$2&gt;2,IF(LEN($B322)=0,"",IF(AND($B322&gt;0,VALUE(SUBSTITUTE($B322,"3","0"))=$B322),1,0)),"")</f>
        <v/>
      </c>
      <c r="G322" s="5" t="str">
        <f>IF(PhieuBauCu!$B$2&gt;3,IF(LEN($B322)=0,"",IF(AND($B322&gt;0,VALUE(SUBSTITUTE($B322,"4","0"))=$B322),1,0)),"")</f>
        <v/>
      </c>
      <c r="H322" s="5" t="str">
        <f>IF(PhieuBauCu!$B$2&gt;4,IF(LEN($B322)=0,"",IF(AND($B322&gt;0,VALUE(SUBSTITUTE($B322,"5","0"))=$B322),1,0)),"")</f>
        <v/>
      </c>
      <c r="I322" s="5" t="str">
        <f>IF(PhieuBauCu!$B$2&gt;5,IF(LEN($B322)=0,"",IF(AND($B322&gt;0,VALUE(SUBSTITUTE($B322,"6","0"))=$B322),1,0)),"")</f>
        <v/>
      </c>
      <c r="J322" s="5" t="str">
        <f>IF(PhieuBauCu!$B$2&gt;6,IF(LEN($B322)=0,"",IF(AND($B322&gt;0,VALUE(SUBSTITUTE($B322,"7","0"))=$B322),1,0)),"")</f>
        <v/>
      </c>
      <c r="K322" s="5" t="str">
        <f>IF(PhieuBauCu!$B$2&gt;7,IF(LEN($B322)=0,"",IF(AND($B322&gt;0,VALUE(SUBSTITUTE($B322,"8","0"))=$B322),1,0)),"")</f>
        <v/>
      </c>
      <c r="L322" s="5" t="str">
        <f>IF(PhieuBauCu!$B$2&gt;8,IF(LEN($B322)=0,"",IF(AND($B322&gt;0,VALUE(SUBSTITUTE($B322,"9","0"))=$B322),1,0)),"")</f>
        <v/>
      </c>
      <c r="M322" s="9">
        <f t="shared" si="9"/>
        <v>0</v>
      </c>
      <c r="N322" s="36">
        <f>IF(AND(M322&lt;=PhieuBauCu!$B$13,M322&gt;=1),1,0)</f>
        <v>0</v>
      </c>
    </row>
    <row r="323" spans="1:14" ht="28.5" customHeight="1">
      <c r="A323" s="2">
        <v>318</v>
      </c>
      <c r="B323" s="3"/>
      <c r="C323" s="48" t="str">
        <f t="shared" si="8"/>
        <v/>
      </c>
      <c r="D323" s="5" t="str">
        <f>IF(PhieuBauCu!$B$2&gt;0,IF(LEN($B323)=0,"",IF(AND($B323&gt;0,VALUE(SUBSTITUTE($B323,"1","0"))=$B323),1,0)),"")</f>
        <v/>
      </c>
      <c r="E323" s="5" t="str">
        <f>IF(PhieuBauCu!$B$2&gt;1,IF(LEN($B323)=0,"",IF(AND($B323&gt;0,VALUE(SUBSTITUTE($B323,"2","0"))=$B323),1,0)),"")</f>
        <v/>
      </c>
      <c r="F323" s="5" t="str">
        <f>IF(PhieuBauCu!$B$2&gt;2,IF(LEN($B323)=0,"",IF(AND($B323&gt;0,VALUE(SUBSTITUTE($B323,"3","0"))=$B323),1,0)),"")</f>
        <v/>
      </c>
      <c r="G323" s="5" t="str">
        <f>IF(PhieuBauCu!$B$2&gt;3,IF(LEN($B323)=0,"",IF(AND($B323&gt;0,VALUE(SUBSTITUTE($B323,"4","0"))=$B323),1,0)),"")</f>
        <v/>
      </c>
      <c r="H323" s="5" t="str">
        <f>IF(PhieuBauCu!$B$2&gt;4,IF(LEN($B323)=0,"",IF(AND($B323&gt;0,VALUE(SUBSTITUTE($B323,"5","0"))=$B323),1,0)),"")</f>
        <v/>
      </c>
      <c r="I323" s="5" t="str">
        <f>IF(PhieuBauCu!$B$2&gt;5,IF(LEN($B323)=0,"",IF(AND($B323&gt;0,VALUE(SUBSTITUTE($B323,"6","0"))=$B323),1,0)),"")</f>
        <v/>
      </c>
      <c r="J323" s="5" t="str">
        <f>IF(PhieuBauCu!$B$2&gt;6,IF(LEN($B323)=0,"",IF(AND($B323&gt;0,VALUE(SUBSTITUTE($B323,"7","0"))=$B323),1,0)),"")</f>
        <v/>
      </c>
      <c r="K323" s="5" t="str">
        <f>IF(PhieuBauCu!$B$2&gt;7,IF(LEN($B323)=0,"",IF(AND($B323&gt;0,VALUE(SUBSTITUTE($B323,"8","0"))=$B323),1,0)),"")</f>
        <v/>
      </c>
      <c r="L323" s="5" t="str">
        <f>IF(PhieuBauCu!$B$2&gt;8,IF(LEN($B323)=0,"",IF(AND($B323&gt;0,VALUE(SUBSTITUTE($B323,"9","0"))=$B323),1,0)),"")</f>
        <v/>
      </c>
      <c r="M323" s="9">
        <f t="shared" si="9"/>
        <v>0</v>
      </c>
      <c r="N323" s="36">
        <f>IF(AND(M323&lt;=PhieuBauCu!$B$13,M323&gt;=1),1,0)</f>
        <v>0</v>
      </c>
    </row>
    <row r="324" spans="1:14" ht="28.5" customHeight="1">
      <c r="A324" s="2">
        <v>319</v>
      </c>
      <c r="B324" s="3"/>
      <c r="C324" s="48" t="str">
        <f t="shared" si="8"/>
        <v/>
      </c>
      <c r="D324" s="5" t="str">
        <f>IF(PhieuBauCu!$B$2&gt;0,IF(LEN($B324)=0,"",IF(AND($B324&gt;0,VALUE(SUBSTITUTE($B324,"1","0"))=$B324),1,0)),"")</f>
        <v/>
      </c>
      <c r="E324" s="5" t="str">
        <f>IF(PhieuBauCu!$B$2&gt;1,IF(LEN($B324)=0,"",IF(AND($B324&gt;0,VALUE(SUBSTITUTE($B324,"2","0"))=$B324),1,0)),"")</f>
        <v/>
      </c>
      <c r="F324" s="5" t="str">
        <f>IF(PhieuBauCu!$B$2&gt;2,IF(LEN($B324)=0,"",IF(AND($B324&gt;0,VALUE(SUBSTITUTE($B324,"3","0"))=$B324),1,0)),"")</f>
        <v/>
      </c>
      <c r="G324" s="5" t="str">
        <f>IF(PhieuBauCu!$B$2&gt;3,IF(LEN($B324)=0,"",IF(AND($B324&gt;0,VALUE(SUBSTITUTE($B324,"4","0"))=$B324),1,0)),"")</f>
        <v/>
      </c>
      <c r="H324" s="5" t="str">
        <f>IF(PhieuBauCu!$B$2&gt;4,IF(LEN($B324)=0,"",IF(AND($B324&gt;0,VALUE(SUBSTITUTE($B324,"5","0"))=$B324),1,0)),"")</f>
        <v/>
      </c>
      <c r="I324" s="5" t="str">
        <f>IF(PhieuBauCu!$B$2&gt;5,IF(LEN($B324)=0,"",IF(AND($B324&gt;0,VALUE(SUBSTITUTE($B324,"6","0"))=$B324),1,0)),"")</f>
        <v/>
      </c>
      <c r="J324" s="5" t="str">
        <f>IF(PhieuBauCu!$B$2&gt;6,IF(LEN($B324)=0,"",IF(AND($B324&gt;0,VALUE(SUBSTITUTE($B324,"7","0"))=$B324),1,0)),"")</f>
        <v/>
      </c>
      <c r="K324" s="5" t="str">
        <f>IF(PhieuBauCu!$B$2&gt;7,IF(LEN($B324)=0,"",IF(AND($B324&gt;0,VALUE(SUBSTITUTE($B324,"8","0"))=$B324),1,0)),"")</f>
        <v/>
      </c>
      <c r="L324" s="5" t="str">
        <f>IF(PhieuBauCu!$B$2&gt;8,IF(LEN($B324)=0,"",IF(AND($B324&gt;0,VALUE(SUBSTITUTE($B324,"9","0"))=$B324),1,0)),"")</f>
        <v/>
      </c>
      <c r="M324" s="9">
        <f t="shared" si="9"/>
        <v>0</v>
      </c>
      <c r="N324" s="36">
        <f>IF(AND(M324&lt;=PhieuBauCu!$B$13,M324&gt;=1),1,0)</f>
        <v>0</v>
      </c>
    </row>
    <row r="325" spans="1:14" ht="28.5" customHeight="1">
      <c r="A325" s="2">
        <v>320</v>
      </c>
      <c r="B325" s="3"/>
      <c r="C325" s="48" t="str">
        <f t="shared" si="8"/>
        <v/>
      </c>
      <c r="D325" s="5" t="str">
        <f>IF(PhieuBauCu!$B$2&gt;0,IF(LEN($B325)=0,"",IF(AND($B325&gt;0,VALUE(SUBSTITUTE($B325,"1","0"))=$B325),1,0)),"")</f>
        <v/>
      </c>
      <c r="E325" s="5" t="str">
        <f>IF(PhieuBauCu!$B$2&gt;1,IF(LEN($B325)=0,"",IF(AND($B325&gt;0,VALUE(SUBSTITUTE($B325,"2","0"))=$B325),1,0)),"")</f>
        <v/>
      </c>
      <c r="F325" s="5" t="str">
        <f>IF(PhieuBauCu!$B$2&gt;2,IF(LEN($B325)=0,"",IF(AND($B325&gt;0,VALUE(SUBSTITUTE($B325,"3","0"))=$B325),1,0)),"")</f>
        <v/>
      </c>
      <c r="G325" s="5" t="str">
        <f>IF(PhieuBauCu!$B$2&gt;3,IF(LEN($B325)=0,"",IF(AND($B325&gt;0,VALUE(SUBSTITUTE($B325,"4","0"))=$B325),1,0)),"")</f>
        <v/>
      </c>
      <c r="H325" s="5" t="str">
        <f>IF(PhieuBauCu!$B$2&gt;4,IF(LEN($B325)=0,"",IF(AND($B325&gt;0,VALUE(SUBSTITUTE($B325,"5","0"))=$B325),1,0)),"")</f>
        <v/>
      </c>
      <c r="I325" s="5" t="str">
        <f>IF(PhieuBauCu!$B$2&gt;5,IF(LEN($B325)=0,"",IF(AND($B325&gt;0,VALUE(SUBSTITUTE($B325,"6","0"))=$B325),1,0)),"")</f>
        <v/>
      </c>
      <c r="J325" s="5" t="str">
        <f>IF(PhieuBauCu!$B$2&gt;6,IF(LEN($B325)=0,"",IF(AND($B325&gt;0,VALUE(SUBSTITUTE($B325,"7","0"))=$B325),1,0)),"")</f>
        <v/>
      </c>
      <c r="K325" s="5" t="str">
        <f>IF(PhieuBauCu!$B$2&gt;7,IF(LEN($B325)=0,"",IF(AND($B325&gt;0,VALUE(SUBSTITUTE($B325,"8","0"))=$B325),1,0)),"")</f>
        <v/>
      </c>
      <c r="L325" s="5" t="str">
        <f>IF(PhieuBauCu!$B$2&gt;8,IF(LEN($B325)=0,"",IF(AND($B325&gt;0,VALUE(SUBSTITUTE($B325,"9","0"))=$B325),1,0)),"")</f>
        <v/>
      </c>
      <c r="M325" s="9">
        <f t="shared" si="9"/>
        <v>0</v>
      </c>
      <c r="N325" s="36">
        <f>IF(AND(M325&lt;=PhieuBauCu!$B$13,M325&gt;=1),1,0)</f>
        <v>0</v>
      </c>
    </row>
    <row r="326" spans="1:14" ht="28.5" customHeight="1">
      <c r="A326" s="2">
        <v>321</v>
      </c>
      <c r="B326" s="3"/>
      <c r="C326" s="48" t="str">
        <f t="shared" si="8"/>
        <v/>
      </c>
      <c r="D326" s="5" t="str">
        <f>IF(PhieuBauCu!$B$2&gt;0,IF(LEN($B326)=0,"",IF(AND($B326&gt;0,VALUE(SUBSTITUTE($B326,"1","0"))=$B326),1,0)),"")</f>
        <v/>
      </c>
      <c r="E326" s="5" t="str">
        <f>IF(PhieuBauCu!$B$2&gt;1,IF(LEN($B326)=0,"",IF(AND($B326&gt;0,VALUE(SUBSTITUTE($B326,"2","0"))=$B326),1,0)),"")</f>
        <v/>
      </c>
      <c r="F326" s="5" t="str">
        <f>IF(PhieuBauCu!$B$2&gt;2,IF(LEN($B326)=0,"",IF(AND($B326&gt;0,VALUE(SUBSTITUTE($B326,"3","0"))=$B326),1,0)),"")</f>
        <v/>
      </c>
      <c r="G326" s="5" t="str">
        <f>IF(PhieuBauCu!$B$2&gt;3,IF(LEN($B326)=0,"",IF(AND($B326&gt;0,VALUE(SUBSTITUTE($B326,"4","0"))=$B326),1,0)),"")</f>
        <v/>
      </c>
      <c r="H326" s="5" t="str">
        <f>IF(PhieuBauCu!$B$2&gt;4,IF(LEN($B326)=0,"",IF(AND($B326&gt;0,VALUE(SUBSTITUTE($B326,"5","0"))=$B326),1,0)),"")</f>
        <v/>
      </c>
      <c r="I326" s="5" t="str">
        <f>IF(PhieuBauCu!$B$2&gt;5,IF(LEN($B326)=0,"",IF(AND($B326&gt;0,VALUE(SUBSTITUTE($B326,"6","0"))=$B326),1,0)),"")</f>
        <v/>
      </c>
      <c r="J326" s="5" t="str">
        <f>IF(PhieuBauCu!$B$2&gt;6,IF(LEN($B326)=0,"",IF(AND($B326&gt;0,VALUE(SUBSTITUTE($B326,"7","0"))=$B326),1,0)),"")</f>
        <v/>
      </c>
      <c r="K326" s="5" t="str">
        <f>IF(PhieuBauCu!$B$2&gt;7,IF(LEN($B326)=0,"",IF(AND($B326&gt;0,VALUE(SUBSTITUTE($B326,"8","0"))=$B326),1,0)),"")</f>
        <v/>
      </c>
      <c r="L326" s="5" t="str">
        <f>IF(PhieuBauCu!$B$2&gt;8,IF(LEN($B326)=0,"",IF(AND($B326&gt;0,VALUE(SUBSTITUTE($B326,"9","0"))=$B326),1,0)),"")</f>
        <v/>
      </c>
      <c r="M326" s="9">
        <f t="shared" si="9"/>
        <v>0</v>
      </c>
      <c r="N326" s="36">
        <f>IF(AND(M326&lt;=PhieuBauCu!$B$13,M326&gt;=1),1,0)</f>
        <v>0</v>
      </c>
    </row>
    <row r="327" spans="1:14" ht="28.5" customHeight="1">
      <c r="A327" s="2">
        <v>322</v>
      </c>
      <c r="B327" s="3"/>
      <c r="C327" s="48" t="str">
        <f t="shared" ref="C327:C390" si="10">IF(LEN(B327)&gt;0,IF(N327=1,"Ok","Not Ok"),"")</f>
        <v/>
      </c>
      <c r="D327" s="5" t="str">
        <f>IF(PhieuBauCu!$B$2&gt;0,IF(LEN($B327)=0,"",IF(AND($B327&gt;0,VALUE(SUBSTITUTE($B327,"1","0"))=$B327),1,0)),"")</f>
        <v/>
      </c>
      <c r="E327" s="5" t="str">
        <f>IF(PhieuBauCu!$B$2&gt;1,IF(LEN($B327)=0,"",IF(AND($B327&gt;0,VALUE(SUBSTITUTE($B327,"2","0"))=$B327),1,0)),"")</f>
        <v/>
      </c>
      <c r="F327" s="5" t="str">
        <f>IF(PhieuBauCu!$B$2&gt;2,IF(LEN($B327)=0,"",IF(AND($B327&gt;0,VALUE(SUBSTITUTE($B327,"3","0"))=$B327),1,0)),"")</f>
        <v/>
      </c>
      <c r="G327" s="5" t="str">
        <f>IF(PhieuBauCu!$B$2&gt;3,IF(LEN($B327)=0,"",IF(AND($B327&gt;0,VALUE(SUBSTITUTE($B327,"4","0"))=$B327),1,0)),"")</f>
        <v/>
      </c>
      <c r="H327" s="5" t="str">
        <f>IF(PhieuBauCu!$B$2&gt;4,IF(LEN($B327)=0,"",IF(AND($B327&gt;0,VALUE(SUBSTITUTE($B327,"5","0"))=$B327),1,0)),"")</f>
        <v/>
      </c>
      <c r="I327" s="5" t="str">
        <f>IF(PhieuBauCu!$B$2&gt;5,IF(LEN($B327)=0,"",IF(AND($B327&gt;0,VALUE(SUBSTITUTE($B327,"6","0"))=$B327),1,0)),"")</f>
        <v/>
      </c>
      <c r="J327" s="5" t="str">
        <f>IF(PhieuBauCu!$B$2&gt;6,IF(LEN($B327)=0,"",IF(AND($B327&gt;0,VALUE(SUBSTITUTE($B327,"7","0"))=$B327),1,0)),"")</f>
        <v/>
      </c>
      <c r="K327" s="5" t="str">
        <f>IF(PhieuBauCu!$B$2&gt;7,IF(LEN($B327)=0,"",IF(AND($B327&gt;0,VALUE(SUBSTITUTE($B327,"8","0"))=$B327),1,0)),"")</f>
        <v/>
      </c>
      <c r="L327" s="5" t="str">
        <f>IF(PhieuBauCu!$B$2&gt;8,IF(LEN($B327)=0,"",IF(AND($B327&gt;0,VALUE(SUBSTITUTE($B327,"9","0"))=$B327),1,0)),"")</f>
        <v/>
      </c>
      <c r="M327" s="9">
        <f t="shared" ref="M327:M390" si="11">SUMIF(D327:L327,1)</f>
        <v>0</v>
      </c>
      <c r="N327" s="36">
        <f>IF(AND(M327&lt;=PhieuBauCu!$B$13,M327&gt;=1),1,0)</f>
        <v>0</v>
      </c>
    </row>
    <row r="328" spans="1:14" ht="28.5" customHeight="1">
      <c r="A328" s="2">
        <v>323</v>
      </c>
      <c r="B328" s="3"/>
      <c r="C328" s="48" t="str">
        <f t="shared" si="10"/>
        <v/>
      </c>
      <c r="D328" s="5" t="str">
        <f>IF(PhieuBauCu!$B$2&gt;0,IF(LEN($B328)=0,"",IF(AND($B328&gt;0,VALUE(SUBSTITUTE($B328,"1","0"))=$B328),1,0)),"")</f>
        <v/>
      </c>
      <c r="E328" s="5" t="str">
        <f>IF(PhieuBauCu!$B$2&gt;1,IF(LEN($B328)=0,"",IF(AND($B328&gt;0,VALUE(SUBSTITUTE($B328,"2","0"))=$B328),1,0)),"")</f>
        <v/>
      </c>
      <c r="F328" s="5" t="str">
        <f>IF(PhieuBauCu!$B$2&gt;2,IF(LEN($B328)=0,"",IF(AND($B328&gt;0,VALUE(SUBSTITUTE($B328,"3","0"))=$B328),1,0)),"")</f>
        <v/>
      </c>
      <c r="G328" s="5" t="str">
        <f>IF(PhieuBauCu!$B$2&gt;3,IF(LEN($B328)=0,"",IF(AND($B328&gt;0,VALUE(SUBSTITUTE($B328,"4","0"))=$B328),1,0)),"")</f>
        <v/>
      </c>
      <c r="H328" s="5" t="str">
        <f>IF(PhieuBauCu!$B$2&gt;4,IF(LEN($B328)=0,"",IF(AND($B328&gt;0,VALUE(SUBSTITUTE($B328,"5","0"))=$B328),1,0)),"")</f>
        <v/>
      </c>
      <c r="I328" s="5" t="str">
        <f>IF(PhieuBauCu!$B$2&gt;5,IF(LEN($B328)=0,"",IF(AND($B328&gt;0,VALUE(SUBSTITUTE($B328,"6","0"))=$B328),1,0)),"")</f>
        <v/>
      </c>
      <c r="J328" s="5" t="str">
        <f>IF(PhieuBauCu!$B$2&gt;6,IF(LEN($B328)=0,"",IF(AND($B328&gt;0,VALUE(SUBSTITUTE($B328,"7","0"))=$B328),1,0)),"")</f>
        <v/>
      </c>
      <c r="K328" s="5" t="str">
        <f>IF(PhieuBauCu!$B$2&gt;7,IF(LEN($B328)=0,"",IF(AND($B328&gt;0,VALUE(SUBSTITUTE($B328,"8","0"))=$B328),1,0)),"")</f>
        <v/>
      </c>
      <c r="L328" s="5" t="str">
        <f>IF(PhieuBauCu!$B$2&gt;8,IF(LEN($B328)=0,"",IF(AND($B328&gt;0,VALUE(SUBSTITUTE($B328,"9","0"))=$B328),1,0)),"")</f>
        <v/>
      </c>
      <c r="M328" s="9">
        <f t="shared" si="11"/>
        <v>0</v>
      </c>
      <c r="N328" s="36">
        <f>IF(AND(M328&lt;=PhieuBauCu!$B$13,M328&gt;=1),1,0)</f>
        <v>0</v>
      </c>
    </row>
    <row r="329" spans="1:14" ht="28.5" customHeight="1">
      <c r="A329" s="2">
        <v>324</v>
      </c>
      <c r="B329" s="3"/>
      <c r="C329" s="48" t="str">
        <f t="shared" si="10"/>
        <v/>
      </c>
      <c r="D329" s="5" t="str">
        <f>IF(PhieuBauCu!$B$2&gt;0,IF(LEN($B329)=0,"",IF(AND($B329&gt;0,VALUE(SUBSTITUTE($B329,"1","0"))=$B329),1,0)),"")</f>
        <v/>
      </c>
      <c r="E329" s="5" t="str">
        <f>IF(PhieuBauCu!$B$2&gt;1,IF(LEN($B329)=0,"",IF(AND($B329&gt;0,VALUE(SUBSTITUTE($B329,"2","0"))=$B329),1,0)),"")</f>
        <v/>
      </c>
      <c r="F329" s="5" t="str">
        <f>IF(PhieuBauCu!$B$2&gt;2,IF(LEN($B329)=0,"",IF(AND($B329&gt;0,VALUE(SUBSTITUTE($B329,"3","0"))=$B329),1,0)),"")</f>
        <v/>
      </c>
      <c r="G329" s="5" t="str">
        <f>IF(PhieuBauCu!$B$2&gt;3,IF(LEN($B329)=0,"",IF(AND($B329&gt;0,VALUE(SUBSTITUTE($B329,"4","0"))=$B329),1,0)),"")</f>
        <v/>
      </c>
      <c r="H329" s="5" t="str">
        <f>IF(PhieuBauCu!$B$2&gt;4,IF(LEN($B329)=0,"",IF(AND($B329&gt;0,VALUE(SUBSTITUTE($B329,"5","0"))=$B329),1,0)),"")</f>
        <v/>
      </c>
      <c r="I329" s="5" t="str">
        <f>IF(PhieuBauCu!$B$2&gt;5,IF(LEN($B329)=0,"",IF(AND($B329&gt;0,VALUE(SUBSTITUTE($B329,"6","0"))=$B329),1,0)),"")</f>
        <v/>
      </c>
      <c r="J329" s="5" t="str">
        <f>IF(PhieuBauCu!$B$2&gt;6,IF(LEN($B329)=0,"",IF(AND($B329&gt;0,VALUE(SUBSTITUTE($B329,"7","0"))=$B329),1,0)),"")</f>
        <v/>
      </c>
      <c r="K329" s="5" t="str">
        <f>IF(PhieuBauCu!$B$2&gt;7,IF(LEN($B329)=0,"",IF(AND($B329&gt;0,VALUE(SUBSTITUTE($B329,"8","0"))=$B329),1,0)),"")</f>
        <v/>
      </c>
      <c r="L329" s="5" t="str">
        <f>IF(PhieuBauCu!$B$2&gt;8,IF(LEN($B329)=0,"",IF(AND($B329&gt;0,VALUE(SUBSTITUTE($B329,"9","0"))=$B329),1,0)),"")</f>
        <v/>
      </c>
      <c r="M329" s="9">
        <f t="shared" si="11"/>
        <v>0</v>
      </c>
      <c r="N329" s="36">
        <f>IF(AND(M329&lt;=PhieuBauCu!$B$13,M329&gt;=1),1,0)</f>
        <v>0</v>
      </c>
    </row>
    <row r="330" spans="1:14" ht="28.5" customHeight="1">
      <c r="A330" s="2">
        <v>325</v>
      </c>
      <c r="B330" s="3"/>
      <c r="C330" s="48" t="str">
        <f t="shared" si="10"/>
        <v/>
      </c>
      <c r="D330" s="5" t="str">
        <f>IF(PhieuBauCu!$B$2&gt;0,IF(LEN($B330)=0,"",IF(AND($B330&gt;0,VALUE(SUBSTITUTE($B330,"1","0"))=$B330),1,0)),"")</f>
        <v/>
      </c>
      <c r="E330" s="5" t="str">
        <f>IF(PhieuBauCu!$B$2&gt;1,IF(LEN($B330)=0,"",IF(AND($B330&gt;0,VALUE(SUBSTITUTE($B330,"2","0"))=$B330),1,0)),"")</f>
        <v/>
      </c>
      <c r="F330" s="5" t="str">
        <f>IF(PhieuBauCu!$B$2&gt;2,IF(LEN($B330)=0,"",IF(AND($B330&gt;0,VALUE(SUBSTITUTE($B330,"3","0"))=$B330),1,0)),"")</f>
        <v/>
      </c>
      <c r="G330" s="5" t="str">
        <f>IF(PhieuBauCu!$B$2&gt;3,IF(LEN($B330)=0,"",IF(AND($B330&gt;0,VALUE(SUBSTITUTE($B330,"4","0"))=$B330),1,0)),"")</f>
        <v/>
      </c>
      <c r="H330" s="5" t="str">
        <f>IF(PhieuBauCu!$B$2&gt;4,IF(LEN($B330)=0,"",IF(AND($B330&gt;0,VALUE(SUBSTITUTE($B330,"5","0"))=$B330),1,0)),"")</f>
        <v/>
      </c>
      <c r="I330" s="5" t="str">
        <f>IF(PhieuBauCu!$B$2&gt;5,IF(LEN($B330)=0,"",IF(AND($B330&gt;0,VALUE(SUBSTITUTE($B330,"6","0"))=$B330),1,0)),"")</f>
        <v/>
      </c>
      <c r="J330" s="5" t="str">
        <f>IF(PhieuBauCu!$B$2&gt;6,IF(LEN($B330)=0,"",IF(AND($B330&gt;0,VALUE(SUBSTITUTE($B330,"7","0"))=$B330),1,0)),"")</f>
        <v/>
      </c>
      <c r="K330" s="5" t="str">
        <f>IF(PhieuBauCu!$B$2&gt;7,IF(LEN($B330)=0,"",IF(AND($B330&gt;0,VALUE(SUBSTITUTE($B330,"8","0"))=$B330),1,0)),"")</f>
        <v/>
      </c>
      <c r="L330" s="5" t="str">
        <f>IF(PhieuBauCu!$B$2&gt;8,IF(LEN($B330)=0,"",IF(AND($B330&gt;0,VALUE(SUBSTITUTE($B330,"9","0"))=$B330),1,0)),"")</f>
        <v/>
      </c>
      <c r="M330" s="9">
        <f t="shared" si="11"/>
        <v>0</v>
      </c>
      <c r="N330" s="36">
        <f>IF(AND(M330&lt;=PhieuBauCu!$B$13,M330&gt;=1),1,0)</f>
        <v>0</v>
      </c>
    </row>
    <row r="331" spans="1:14" ht="28.5" customHeight="1">
      <c r="A331" s="2">
        <v>326</v>
      </c>
      <c r="B331" s="3"/>
      <c r="C331" s="48" t="str">
        <f t="shared" si="10"/>
        <v/>
      </c>
      <c r="D331" s="5" t="str">
        <f>IF(PhieuBauCu!$B$2&gt;0,IF(LEN($B331)=0,"",IF(AND($B331&gt;0,VALUE(SUBSTITUTE($B331,"1","0"))=$B331),1,0)),"")</f>
        <v/>
      </c>
      <c r="E331" s="5" t="str">
        <f>IF(PhieuBauCu!$B$2&gt;1,IF(LEN($B331)=0,"",IF(AND($B331&gt;0,VALUE(SUBSTITUTE($B331,"2","0"))=$B331),1,0)),"")</f>
        <v/>
      </c>
      <c r="F331" s="5" t="str">
        <f>IF(PhieuBauCu!$B$2&gt;2,IF(LEN($B331)=0,"",IF(AND($B331&gt;0,VALUE(SUBSTITUTE($B331,"3","0"))=$B331),1,0)),"")</f>
        <v/>
      </c>
      <c r="G331" s="5" t="str">
        <f>IF(PhieuBauCu!$B$2&gt;3,IF(LEN($B331)=0,"",IF(AND($B331&gt;0,VALUE(SUBSTITUTE($B331,"4","0"))=$B331),1,0)),"")</f>
        <v/>
      </c>
      <c r="H331" s="5" t="str">
        <f>IF(PhieuBauCu!$B$2&gt;4,IF(LEN($B331)=0,"",IF(AND($B331&gt;0,VALUE(SUBSTITUTE($B331,"5","0"))=$B331),1,0)),"")</f>
        <v/>
      </c>
      <c r="I331" s="5" t="str">
        <f>IF(PhieuBauCu!$B$2&gt;5,IF(LEN($B331)=0,"",IF(AND($B331&gt;0,VALUE(SUBSTITUTE($B331,"6","0"))=$B331),1,0)),"")</f>
        <v/>
      </c>
      <c r="J331" s="5" t="str">
        <f>IF(PhieuBauCu!$B$2&gt;6,IF(LEN($B331)=0,"",IF(AND($B331&gt;0,VALUE(SUBSTITUTE($B331,"7","0"))=$B331),1,0)),"")</f>
        <v/>
      </c>
      <c r="K331" s="5" t="str">
        <f>IF(PhieuBauCu!$B$2&gt;7,IF(LEN($B331)=0,"",IF(AND($B331&gt;0,VALUE(SUBSTITUTE($B331,"8","0"))=$B331),1,0)),"")</f>
        <v/>
      </c>
      <c r="L331" s="5" t="str">
        <f>IF(PhieuBauCu!$B$2&gt;8,IF(LEN($B331)=0,"",IF(AND($B331&gt;0,VALUE(SUBSTITUTE($B331,"9","0"))=$B331),1,0)),"")</f>
        <v/>
      </c>
      <c r="M331" s="9">
        <f t="shared" si="11"/>
        <v>0</v>
      </c>
      <c r="N331" s="36">
        <f>IF(AND(M331&lt;=PhieuBauCu!$B$13,M331&gt;=1),1,0)</f>
        <v>0</v>
      </c>
    </row>
    <row r="332" spans="1:14" ht="28.5" customHeight="1">
      <c r="A332" s="2">
        <v>327</v>
      </c>
      <c r="B332" s="3"/>
      <c r="C332" s="48" t="str">
        <f t="shared" si="10"/>
        <v/>
      </c>
      <c r="D332" s="5" t="str">
        <f>IF(PhieuBauCu!$B$2&gt;0,IF(LEN($B332)=0,"",IF(AND($B332&gt;0,VALUE(SUBSTITUTE($B332,"1","0"))=$B332),1,0)),"")</f>
        <v/>
      </c>
      <c r="E332" s="5" t="str">
        <f>IF(PhieuBauCu!$B$2&gt;1,IF(LEN($B332)=0,"",IF(AND($B332&gt;0,VALUE(SUBSTITUTE($B332,"2","0"))=$B332),1,0)),"")</f>
        <v/>
      </c>
      <c r="F332" s="5" t="str">
        <f>IF(PhieuBauCu!$B$2&gt;2,IF(LEN($B332)=0,"",IF(AND($B332&gt;0,VALUE(SUBSTITUTE($B332,"3","0"))=$B332),1,0)),"")</f>
        <v/>
      </c>
      <c r="G332" s="5" t="str">
        <f>IF(PhieuBauCu!$B$2&gt;3,IF(LEN($B332)=0,"",IF(AND($B332&gt;0,VALUE(SUBSTITUTE($B332,"4","0"))=$B332),1,0)),"")</f>
        <v/>
      </c>
      <c r="H332" s="5" t="str">
        <f>IF(PhieuBauCu!$B$2&gt;4,IF(LEN($B332)=0,"",IF(AND($B332&gt;0,VALUE(SUBSTITUTE($B332,"5","0"))=$B332),1,0)),"")</f>
        <v/>
      </c>
      <c r="I332" s="5" t="str">
        <f>IF(PhieuBauCu!$B$2&gt;5,IF(LEN($B332)=0,"",IF(AND($B332&gt;0,VALUE(SUBSTITUTE($B332,"6","0"))=$B332),1,0)),"")</f>
        <v/>
      </c>
      <c r="J332" s="5" t="str">
        <f>IF(PhieuBauCu!$B$2&gt;6,IF(LEN($B332)=0,"",IF(AND($B332&gt;0,VALUE(SUBSTITUTE($B332,"7","0"))=$B332),1,0)),"")</f>
        <v/>
      </c>
      <c r="K332" s="5" t="str">
        <f>IF(PhieuBauCu!$B$2&gt;7,IF(LEN($B332)=0,"",IF(AND($B332&gt;0,VALUE(SUBSTITUTE($B332,"8","0"))=$B332),1,0)),"")</f>
        <v/>
      </c>
      <c r="L332" s="5" t="str">
        <f>IF(PhieuBauCu!$B$2&gt;8,IF(LEN($B332)=0,"",IF(AND($B332&gt;0,VALUE(SUBSTITUTE($B332,"9","0"))=$B332),1,0)),"")</f>
        <v/>
      </c>
      <c r="M332" s="9">
        <f t="shared" si="11"/>
        <v>0</v>
      </c>
      <c r="N332" s="36">
        <f>IF(AND(M332&lt;=PhieuBauCu!$B$13,M332&gt;=1),1,0)</f>
        <v>0</v>
      </c>
    </row>
    <row r="333" spans="1:14" ht="28.5" customHeight="1">
      <c r="A333" s="2">
        <v>328</v>
      </c>
      <c r="B333" s="3"/>
      <c r="C333" s="48" t="str">
        <f t="shared" si="10"/>
        <v/>
      </c>
      <c r="D333" s="5" t="str">
        <f>IF(PhieuBauCu!$B$2&gt;0,IF(LEN($B333)=0,"",IF(AND($B333&gt;0,VALUE(SUBSTITUTE($B333,"1","0"))=$B333),1,0)),"")</f>
        <v/>
      </c>
      <c r="E333" s="5" t="str">
        <f>IF(PhieuBauCu!$B$2&gt;1,IF(LEN($B333)=0,"",IF(AND($B333&gt;0,VALUE(SUBSTITUTE($B333,"2","0"))=$B333),1,0)),"")</f>
        <v/>
      </c>
      <c r="F333" s="5" t="str">
        <f>IF(PhieuBauCu!$B$2&gt;2,IF(LEN($B333)=0,"",IF(AND($B333&gt;0,VALUE(SUBSTITUTE($B333,"3","0"))=$B333),1,0)),"")</f>
        <v/>
      </c>
      <c r="G333" s="5" t="str">
        <f>IF(PhieuBauCu!$B$2&gt;3,IF(LEN($B333)=0,"",IF(AND($B333&gt;0,VALUE(SUBSTITUTE($B333,"4","0"))=$B333),1,0)),"")</f>
        <v/>
      </c>
      <c r="H333" s="5" t="str">
        <f>IF(PhieuBauCu!$B$2&gt;4,IF(LEN($B333)=0,"",IF(AND($B333&gt;0,VALUE(SUBSTITUTE($B333,"5","0"))=$B333),1,0)),"")</f>
        <v/>
      </c>
      <c r="I333" s="5" t="str">
        <f>IF(PhieuBauCu!$B$2&gt;5,IF(LEN($B333)=0,"",IF(AND($B333&gt;0,VALUE(SUBSTITUTE($B333,"6","0"))=$B333),1,0)),"")</f>
        <v/>
      </c>
      <c r="J333" s="5" t="str">
        <f>IF(PhieuBauCu!$B$2&gt;6,IF(LEN($B333)=0,"",IF(AND($B333&gt;0,VALUE(SUBSTITUTE($B333,"7","0"))=$B333),1,0)),"")</f>
        <v/>
      </c>
      <c r="K333" s="5" t="str">
        <f>IF(PhieuBauCu!$B$2&gt;7,IF(LEN($B333)=0,"",IF(AND($B333&gt;0,VALUE(SUBSTITUTE($B333,"8","0"))=$B333),1,0)),"")</f>
        <v/>
      </c>
      <c r="L333" s="5" t="str">
        <f>IF(PhieuBauCu!$B$2&gt;8,IF(LEN($B333)=0,"",IF(AND($B333&gt;0,VALUE(SUBSTITUTE($B333,"9","0"))=$B333),1,0)),"")</f>
        <v/>
      </c>
      <c r="M333" s="9">
        <f t="shared" si="11"/>
        <v>0</v>
      </c>
      <c r="N333" s="36">
        <f>IF(AND(M333&lt;=PhieuBauCu!$B$13,M333&gt;=1),1,0)</f>
        <v>0</v>
      </c>
    </row>
    <row r="334" spans="1:14" ht="28.5" customHeight="1">
      <c r="A334" s="2">
        <v>329</v>
      </c>
      <c r="B334" s="3"/>
      <c r="C334" s="48" t="str">
        <f t="shared" si="10"/>
        <v/>
      </c>
      <c r="D334" s="5" t="str">
        <f>IF(PhieuBauCu!$B$2&gt;0,IF(LEN($B334)=0,"",IF(AND($B334&gt;0,VALUE(SUBSTITUTE($B334,"1","0"))=$B334),1,0)),"")</f>
        <v/>
      </c>
      <c r="E334" s="5" t="str">
        <f>IF(PhieuBauCu!$B$2&gt;1,IF(LEN($B334)=0,"",IF(AND($B334&gt;0,VALUE(SUBSTITUTE($B334,"2","0"))=$B334),1,0)),"")</f>
        <v/>
      </c>
      <c r="F334" s="5" t="str">
        <f>IF(PhieuBauCu!$B$2&gt;2,IF(LEN($B334)=0,"",IF(AND($B334&gt;0,VALUE(SUBSTITUTE($B334,"3","0"))=$B334),1,0)),"")</f>
        <v/>
      </c>
      <c r="G334" s="5" t="str">
        <f>IF(PhieuBauCu!$B$2&gt;3,IF(LEN($B334)=0,"",IF(AND($B334&gt;0,VALUE(SUBSTITUTE($B334,"4","0"))=$B334),1,0)),"")</f>
        <v/>
      </c>
      <c r="H334" s="5" t="str">
        <f>IF(PhieuBauCu!$B$2&gt;4,IF(LEN($B334)=0,"",IF(AND($B334&gt;0,VALUE(SUBSTITUTE($B334,"5","0"))=$B334),1,0)),"")</f>
        <v/>
      </c>
      <c r="I334" s="5" t="str">
        <f>IF(PhieuBauCu!$B$2&gt;5,IF(LEN($B334)=0,"",IF(AND($B334&gt;0,VALUE(SUBSTITUTE($B334,"6","0"))=$B334),1,0)),"")</f>
        <v/>
      </c>
      <c r="J334" s="5" t="str">
        <f>IF(PhieuBauCu!$B$2&gt;6,IF(LEN($B334)=0,"",IF(AND($B334&gt;0,VALUE(SUBSTITUTE($B334,"7","0"))=$B334),1,0)),"")</f>
        <v/>
      </c>
      <c r="K334" s="5" t="str">
        <f>IF(PhieuBauCu!$B$2&gt;7,IF(LEN($B334)=0,"",IF(AND($B334&gt;0,VALUE(SUBSTITUTE($B334,"8","0"))=$B334),1,0)),"")</f>
        <v/>
      </c>
      <c r="L334" s="5" t="str">
        <f>IF(PhieuBauCu!$B$2&gt;8,IF(LEN($B334)=0,"",IF(AND($B334&gt;0,VALUE(SUBSTITUTE($B334,"9","0"))=$B334),1,0)),"")</f>
        <v/>
      </c>
      <c r="M334" s="9">
        <f t="shared" si="11"/>
        <v>0</v>
      </c>
      <c r="N334" s="36">
        <f>IF(AND(M334&lt;=PhieuBauCu!$B$13,M334&gt;=1),1,0)</f>
        <v>0</v>
      </c>
    </row>
    <row r="335" spans="1:14" ht="28.5" customHeight="1">
      <c r="A335" s="2">
        <v>330</v>
      </c>
      <c r="B335" s="3"/>
      <c r="C335" s="48" t="str">
        <f t="shared" si="10"/>
        <v/>
      </c>
      <c r="D335" s="5" t="str">
        <f>IF(PhieuBauCu!$B$2&gt;0,IF(LEN($B335)=0,"",IF(AND($B335&gt;0,VALUE(SUBSTITUTE($B335,"1","0"))=$B335),1,0)),"")</f>
        <v/>
      </c>
      <c r="E335" s="5" t="str">
        <f>IF(PhieuBauCu!$B$2&gt;1,IF(LEN($B335)=0,"",IF(AND($B335&gt;0,VALUE(SUBSTITUTE($B335,"2","0"))=$B335),1,0)),"")</f>
        <v/>
      </c>
      <c r="F335" s="5" t="str">
        <f>IF(PhieuBauCu!$B$2&gt;2,IF(LEN($B335)=0,"",IF(AND($B335&gt;0,VALUE(SUBSTITUTE($B335,"3","0"))=$B335),1,0)),"")</f>
        <v/>
      </c>
      <c r="G335" s="5" t="str">
        <f>IF(PhieuBauCu!$B$2&gt;3,IF(LEN($B335)=0,"",IF(AND($B335&gt;0,VALUE(SUBSTITUTE($B335,"4","0"))=$B335),1,0)),"")</f>
        <v/>
      </c>
      <c r="H335" s="5" t="str">
        <f>IF(PhieuBauCu!$B$2&gt;4,IF(LEN($B335)=0,"",IF(AND($B335&gt;0,VALUE(SUBSTITUTE($B335,"5","0"))=$B335),1,0)),"")</f>
        <v/>
      </c>
      <c r="I335" s="5" t="str">
        <f>IF(PhieuBauCu!$B$2&gt;5,IF(LEN($B335)=0,"",IF(AND($B335&gt;0,VALUE(SUBSTITUTE($B335,"6","0"))=$B335),1,0)),"")</f>
        <v/>
      </c>
      <c r="J335" s="5" t="str">
        <f>IF(PhieuBauCu!$B$2&gt;6,IF(LEN($B335)=0,"",IF(AND($B335&gt;0,VALUE(SUBSTITUTE($B335,"7","0"))=$B335),1,0)),"")</f>
        <v/>
      </c>
      <c r="K335" s="5" t="str">
        <f>IF(PhieuBauCu!$B$2&gt;7,IF(LEN($B335)=0,"",IF(AND($B335&gt;0,VALUE(SUBSTITUTE($B335,"8","0"))=$B335),1,0)),"")</f>
        <v/>
      </c>
      <c r="L335" s="5" t="str">
        <f>IF(PhieuBauCu!$B$2&gt;8,IF(LEN($B335)=0,"",IF(AND($B335&gt;0,VALUE(SUBSTITUTE($B335,"9","0"))=$B335),1,0)),"")</f>
        <v/>
      </c>
      <c r="M335" s="9">
        <f t="shared" si="11"/>
        <v>0</v>
      </c>
      <c r="N335" s="36">
        <f>IF(AND(M335&lt;=PhieuBauCu!$B$13,M335&gt;=1),1,0)</f>
        <v>0</v>
      </c>
    </row>
    <row r="336" spans="1:14" ht="28.5" customHeight="1">
      <c r="A336" s="2">
        <v>331</v>
      </c>
      <c r="B336" s="3"/>
      <c r="C336" s="48" t="str">
        <f t="shared" si="10"/>
        <v/>
      </c>
      <c r="D336" s="5" t="str">
        <f>IF(PhieuBauCu!$B$2&gt;0,IF(LEN($B336)=0,"",IF(AND($B336&gt;0,VALUE(SUBSTITUTE($B336,"1","0"))=$B336),1,0)),"")</f>
        <v/>
      </c>
      <c r="E336" s="5" t="str">
        <f>IF(PhieuBauCu!$B$2&gt;1,IF(LEN($B336)=0,"",IF(AND($B336&gt;0,VALUE(SUBSTITUTE($B336,"2","0"))=$B336),1,0)),"")</f>
        <v/>
      </c>
      <c r="F336" s="5" t="str">
        <f>IF(PhieuBauCu!$B$2&gt;2,IF(LEN($B336)=0,"",IF(AND($B336&gt;0,VALUE(SUBSTITUTE($B336,"3","0"))=$B336),1,0)),"")</f>
        <v/>
      </c>
      <c r="G336" s="5" t="str">
        <f>IF(PhieuBauCu!$B$2&gt;3,IF(LEN($B336)=0,"",IF(AND($B336&gt;0,VALUE(SUBSTITUTE($B336,"4","0"))=$B336),1,0)),"")</f>
        <v/>
      </c>
      <c r="H336" s="5" t="str">
        <f>IF(PhieuBauCu!$B$2&gt;4,IF(LEN($B336)=0,"",IF(AND($B336&gt;0,VALUE(SUBSTITUTE($B336,"5","0"))=$B336),1,0)),"")</f>
        <v/>
      </c>
      <c r="I336" s="5" t="str">
        <f>IF(PhieuBauCu!$B$2&gt;5,IF(LEN($B336)=0,"",IF(AND($B336&gt;0,VALUE(SUBSTITUTE($B336,"6","0"))=$B336),1,0)),"")</f>
        <v/>
      </c>
      <c r="J336" s="5" t="str">
        <f>IF(PhieuBauCu!$B$2&gt;6,IF(LEN($B336)=0,"",IF(AND($B336&gt;0,VALUE(SUBSTITUTE($B336,"7","0"))=$B336),1,0)),"")</f>
        <v/>
      </c>
      <c r="K336" s="5" t="str">
        <f>IF(PhieuBauCu!$B$2&gt;7,IF(LEN($B336)=0,"",IF(AND($B336&gt;0,VALUE(SUBSTITUTE($B336,"8","0"))=$B336),1,0)),"")</f>
        <v/>
      </c>
      <c r="L336" s="5" t="str">
        <f>IF(PhieuBauCu!$B$2&gt;8,IF(LEN($B336)=0,"",IF(AND($B336&gt;0,VALUE(SUBSTITUTE($B336,"9","0"))=$B336),1,0)),"")</f>
        <v/>
      </c>
      <c r="M336" s="9">
        <f t="shared" si="11"/>
        <v>0</v>
      </c>
      <c r="N336" s="36">
        <f>IF(AND(M336&lt;=PhieuBauCu!$B$13,M336&gt;=1),1,0)</f>
        <v>0</v>
      </c>
    </row>
    <row r="337" spans="1:14" ht="28.5" customHeight="1">
      <c r="A337" s="2">
        <v>332</v>
      </c>
      <c r="B337" s="3"/>
      <c r="C337" s="48" t="str">
        <f t="shared" si="10"/>
        <v/>
      </c>
      <c r="D337" s="5" t="str">
        <f>IF(PhieuBauCu!$B$2&gt;0,IF(LEN($B337)=0,"",IF(AND($B337&gt;0,VALUE(SUBSTITUTE($B337,"1","0"))=$B337),1,0)),"")</f>
        <v/>
      </c>
      <c r="E337" s="5" t="str">
        <f>IF(PhieuBauCu!$B$2&gt;1,IF(LEN($B337)=0,"",IF(AND($B337&gt;0,VALUE(SUBSTITUTE($B337,"2","0"))=$B337),1,0)),"")</f>
        <v/>
      </c>
      <c r="F337" s="5" t="str">
        <f>IF(PhieuBauCu!$B$2&gt;2,IF(LEN($B337)=0,"",IF(AND($B337&gt;0,VALUE(SUBSTITUTE($B337,"3","0"))=$B337),1,0)),"")</f>
        <v/>
      </c>
      <c r="G337" s="5" t="str">
        <f>IF(PhieuBauCu!$B$2&gt;3,IF(LEN($B337)=0,"",IF(AND($B337&gt;0,VALUE(SUBSTITUTE($B337,"4","0"))=$B337),1,0)),"")</f>
        <v/>
      </c>
      <c r="H337" s="5" t="str">
        <f>IF(PhieuBauCu!$B$2&gt;4,IF(LEN($B337)=0,"",IF(AND($B337&gt;0,VALUE(SUBSTITUTE($B337,"5","0"))=$B337),1,0)),"")</f>
        <v/>
      </c>
      <c r="I337" s="5" t="str">
        <f>IF(PhieuBauCu!$B$2&gt;5,IF(LEN($B337)=0,"",IF(AND($B337&gt;0,VALUE(SUBSTITUTE($B337,"6","0"))=$B337),1,0)),"")</f>
        <v/>
      </c>
      <c r="J337" s="5" t="str">
        <f>IF(PhieuBauCu!$B$2&gt;6,IF(LEN($B337)=0,"",IF(AND($B337&gt;0,VALUE(SUBSTITUTE($B337,"7","0"))=$B337),1,0)),"")</f>
        <v/>
      </c>
      <c r="K337" s="5" t="str">
        <f>IF(PhieuBauCu!$B$2&gt;7,IF(LEN($B337)=0,"",IF(AND($B337&gt;0,VALUE(SUBSTITUTE($B337,"8","0"))=$B337),1,0)),"")</f>
        <v/>
      </c>
      <c r="L337" s="5" t="str">
        <f>IF(PhieuBauCu!$B$2&gt;8,IF(LEN($B337)=0,"",IF(AND($B337&gt;0,VALUE(SUBSTITUTE($B337,"9","0"))=$B337),1,0)),"")</f>
        <v/>
      </c>
      <c r="M337" s="9">
        <f t="shared" si="11"/>
        <v>0</v>
      </c>
      <c r="N337" s="36">
        <f>IF(AND(M337&lt;=PhieuBauCu!$B$13,M337&gt;=1),1,0)</f>
        <v>0</v>
      </c>
    </row>
    <row r="338" spans="1:14" ht="28.5" customHeight="1">
      <c r="A338" s="2">
        <v>333</v>
      </c>
      <c r="B338" s="3"/>
      <c r="C338" s="48" t="str">
        <f t="shared" si="10"/>
        <v/>
      </c>
      <c r="D338" s="5" t="str">
        <f>IF(PhieuBauCu!$B$2&gt;0,IF(LEN($B338)=0,"",IF(AND($B338&gt;0,VALUE(SUBSTITUTE($B338,"1","0"))=$B338),1,0)),"")</f>
        <v/>
      </c>
      <c r="E338" s="5" t="str">
        <f>IF(PhieuBauCu!$B$2&gt;1,IF(LEN($B338)=0,"",IF(AND($B338&gt;0,VALUE(SUBSTITUTE($B338,"2","0"))=$B338),1,0)),"")</f>
        <v/>
      </c>
      <c r="F338" s="5" t="str">
        <f>IF(PhieuBauCu!$B$2&gt;2,IF(LEN($B338)=0,"",IF(AND($B338&gt;0,VALUE(SUBSTITUTE($B338,"3","0"))=$B338),1,0)),"")</f>
        <v/>
      </c>
      <c r="G338" s="5" t="str">
        <f>IF(PhieuBauCu!$B$2&gt;3,IF(LEN($B338)=0,"",IF(AND($B338&gt;0,VALUE(SUBSTITUTE($B338,"4","0"))=$B338),1,0)),"")</f>
        <v/>
      </c>
      <c r="H338" s="5" t="str">
        <f>IF(PhieuBauCu!$B$2&gt;4,IF(LEN($B338)=0,"",IF(AND($B338&gt;0,VALUE(SUBSTITUTE($B338,"5","0"))=$B338),1,0)),"")</f>
        <v/>
      </c>
      <c r="I338" s="5" t="str">
        <f>IF(PhieuBauCu!$B$2&gt;5,IF(LEN($B338)=0,"",IF(AND($B338&gt;0,VALUE(SUBSTITUTE($B338,"6","0"))=$B338),1,0)),"")</f>
        <v/>
      </c>
      <c r="J338" s="5" t="str">
        <f>IF(PhieuBauCu!$B$2&gt;6,IF(LEN($B338)=0,"",IF(AND($B338&gt;0,VALUE(SUBSTITUTE($B338,"7","0"))=$B338),1,0)),"")</f>
        <v/>
      </c>
      <c r="K338" s="5" t="str">
        <f>IF(PhieuBauCu!$B$2&gt;7,IF(LEN($B338)=0,"",IF(AND($B338&gt;0,VALUE(SUBSTITUTE($B338,"8","0"))=$B338),1,0)),"")</f>
        <v/>
      </c>
      <c r="L338" s="5" t="str">
        <f>IF(PhieuBauCu!$B$2&gt;8,IF(LEN($B338)=0,"",IF(AND($B338&gt;0,VALUE(SUBSTITUTE($B338,"9","0"))=$B338),1,0)),"")</f>
        <v/>
      </c>
      <c r="M338" s="9">
        <f t="shared" si="11"/>
        <v>0</v>
      </c>
      <c r="N338" s="36">
        <f>IF(AND(M338&lt;=PhieuBauCu!$B$13,M338&gt;=1),1,0)</f>
        <v>0</v>
      </c>
    </row>
    <row r="339" spans="1:14" ht="28.5" customHeight="1">
      <c r="A339" s="2">
        <v>334</v>
      </c>
      <c r="B339" s="3"/>
      <c r="C339" s="48" t="str">
        <f t="shared" si="10"/>
        <v/>
      </c>
      <c r="D339" s="5" t="str">
        <f>IF(PhieuBauCu!$B$2&gt;0,IF(LEN($B339)=0,"",IF(AND($B339&gt;0,VALUE(SUBSTITUTE($B339,"1","0"))=$B339),1,0)),"")</f>
        <v/>
      </c>
      <c r="E339" s="5" t="str">
        <f>IF(PhieuBauCu!$B$2&gt;1,IF(LEN($B339)=0,"",IF(AND($B339&gt;0,VALUE(SUBSTITUTE($B339,"2","0"))=$B339),1,0)),"")</f>
        <v/>
      </c>
      <c r="F339" s="5" t="str">
        <f>IF(PhieuBauCu!$B$2&gt;2,IF(LEN($B339)=0,"",IF(AND($B339&gt;0,VALUE(SUBSTITUTE($B339,"3","0"))=$B339),1,0)),"")</f>
        <v/>
      </c>
      <c r="G339" s="5" t="str">
        <f>IF(PhieuBauCu!$B$2&gt;3,IF(LEN($B339)=0,"",IF(AND($B339&gt;0,VALUE(SUBSTITUTE($B339,"4","0"))=$B339),1,0)),"")</f>
        <v/>
      </c>
      <c r="H339" s="5" t="str">
        <f>IF(PhieuBauCu!$B$2&gt;4,IF(LEN($B339)=0,"",IF(AND($B339&gt;0,VALUE(SUBSTITUTE($B339,"5","0"))=$B339),1,0)),"")</f>
        <v/>
      </c>
      <c r="I339" s="5" t="str">
        <f>IF(PhieuBauCu!$B$2&gt;5,IF(LEN($B339)=0,"",IF(AND($B339&gt;0,VALUE(SUBSTITUTE($B339,"6","0"))=$B339),1,0)),"")</f>
        <v/>
      </c>
      <c r="J339" s="5" t="str">
        <f>IF(PhieuBauCu!$B$2&gt;6,IF(LEN($B339)=0,"",IF(AND($B339&gt;0,VALUE(SUBSTITUTE($B339,"7","0"))=$B339),1,0)),"")</f>
        <v/>
      </c>
      <c r="K339" s="5" t="str">
        <f>IF(PhieuBauCu!$B$2&gt;7,IF(LEN($B339)=0,"",IF(AND($B339&gt;0,VALUE(SUBSTITUTE($B339,"8","0"))=$B339),1,0)),"")</f>
        <v/>
      </c>
      <c r="L339" s="5" t="str">
        <f>IF(PhieuBauCu!$B$2&gt;8,IF(LEN($B339)=0,"",IF(AND($B339&gt;0,VALUE(SUBSTITUTE($B339,"9","0"))=$B339),1,0)),"")</f>
        <v/>
      </c>
      <c r="M339" s="9">
        <f t="shared" si="11"/>
        <v>0</v>
      </c>
      <c r="N339" s="36">
        <f>IF(AND(M339&lt;=PhieuBauCu!$B$13,M339&gt;=1),1,0)</f>
        <v>0</v>
      </c>
    </row>
    <row r="340" spans="1:14" ht="28.5" customHeight="1">
      <c r="A340" s="2">
        <v>335</v>
      </c>
      <c r="B340" s="3"/>
      <c r="C340" s="48" t="str">
        <f t="shared" si="10"/>
        <v/>
      </c>
      <c r="D340" s="5" t="str">
        <f>IF(PhieuBauCu!$B$2&gt;0,IF(LEN($B340)=0,"",IF(AND($B340&gt;0,VALUE(SUBSTITUTE($B340,"1","0"))=$B340),1,0)),"")</f>
        <v/>
      </c>
      <c r="E340" s="5" t="str">
        <f>IF(PhieuBauCu!$B$2&gt;1,IF(LEN($B340)=0,"",IF(AND($B340&gt;0,VALUE(SUBSTITUTE($B340,"2","0"))=$B340),1,0)),"")</f>
        <v/>
      </c>
      <c r="F340" s="5" t="str">
        <f>IF(PhieuBauCu!$B$2&gt;2,IF(LEN($B340)=0,"",IF(AND($B340&gt;0,VALUE(SUBSTITUTE($B340,"3","0"))=$B340),1,0)),"")</f>
        <v/>
      </c>
      <c r="G340" s="5" t="str">
        <f>IF(PhieuBauCu!$B$2&gt;3,IF(LEN($B340)=0,"",IF(AND($B340&gt;0,VALUE(SUBSTITUTE($B340,"4","0"))=$B340),1,0)),"")</f>
        <v/>
      </c>
      <c r="H340" s="5" t="str">
        <f>IF(PhieuBauCu!$B$2&gt;4,IF(LEN($B340)=0,"",IF(AND($B340&gt;0,VALUE(SUBSTITUTE($B340,"5","0"))=$B340),1,0)),"")</f>
        <v/>
      </c>
      <c r="I340" s="5" t="str">
        <f>IF(PhieuBauCu!$B$2&gt;5,IF(LEN($B340)=0,"",IF(AND($B340&gt;0,VALUE(SUBSTITUTE($B340,"6","0"))=$B340),1,0)),"")</f>
        <v/>
      </c>
      <c r="J340" s="5" t="str">
        <f>IF(PhieuBauCu!$B$2&gt;6,IF(LEN($B340)=0,"",IF(AND($B340&gt;0,VALUE(SUBSTITUTE($B340,"7","0"))=$B340),1,0)),"")</f>
        <v/>
      </c>
      <c r="K340" s="5" t="str">
        <f>IF(PhieuBauCu!$B$2&gt;7,IF(LEN($B340)=0,"",IF(AND($B340&gt;0,VALUE(SUBSTITUTE($B340,"8","0"))=$B340),1,0)),"")</f>
        <v/>
      </c>
      <c r="L340" s="5" t="str">
        <f>IF(PhieuBauCu!$B$2&gt;8,IF(LEN($B340)=0,"",IF(AND($B340&gt;0,VALUE(SUBSTITUTE($B340,"9","0"))=$B340),1,0)),"")</f>
        <v/>
      </c>
      <c r="M340" s="9">
        <f t="shared" si="11"/>
        <v>0</v>
      </c>
      <c r="N340" s="36">
        <f>IF(AND(M340&lt;=PhieuBauCu!$B$13,M340&gt;=1),1,0)</f>
        <v>0</v>
      </c>
    </row>
    <row r="341" spans="1:14" ht="28.5" customHeight="1">
      <c r="A341" s="2">
        <v>336</v>
      </c>
      <c r="B341" s="3"/>
      <c r="C341" s="48" t="str">
        <f t="shared" si="10"/>
        <v/>
      </c>
      <c r="D341" s="5" t="str">
        <f>IF(PhieuBauCu!$B$2&gt;0,IF(LEN($B341)=0,"",IF(AND($B341&gt;0,VALUE(SUBSTITUTE($B341,"1","0"))=$B341),1,0)),"")</f>
        <v/>
      </c>
      <c r="E341" s="5" t="str">
        <f>IF(PhieuBauCu!$B$2&gt;1,IF(LEN($B341)=0,"",IF(AND($B341&gt;0,VALUE(SUBSTITUTE($B341,"2","0"))=$B341),1,0)),"")</f>
        <v/>
      </c>
      <c r="F341" s="5" t="str">
        <f>IF(PhieuBauCu!$B$2&gt;2,IF(LEN($B341)=0,"",IF(AND($B341&gt;0,VALUE(SUBSTITUTE($B341,"3","0"))=$B341),1,0)),"")</f>
        <v/>
      </c>
      <c r="G341" s="5" t="str">
        <f>IF(PhieuBauCu!$B$2&gt;3,IF(LEN($B341)=0,"",IF(AND($B341&gt;0,VALUE(SUBSTITUTE($B341,"4","0"))=$B341),1,0)),"")</f>
        <v/>
      </c>
      <c r="H341" s="5" t="str">
        <f>IF(PhieuBauCu!$B$2&gt;4,IF(LEN($B341)=0,"",IF(AND($B341&gt;0,VALUE(SUBSTITUTE($B341,"5","0"))=$B341),1,0)),"")</f>
        <v/>
      </c>
      <c r="I341" s="5" t="str">
        <f>IF(PhieuBauCu!$B$2&gt;5,IF(LEN($B341)=0,"",IF(AND($B341&gt;0,VALUE(SUBSTITUTE($B341,"6","0"))=$B341),1,0)),"")</f>
        <v/>
      </c>
      <c r="J341" s="5" t="str">
        <f>IF(PhieuBauCu!$B$2&gt;6,IF(LEN($B341)=0,"",IF(AND($B341&gt;0,VALUE(SUBSTITUTE($B341,"7","0"))=$B341),1,0)),"")</f>
        <v/>
      </c>
      <c r="K341" s="5" t="str">
        <f>IF(PhieuBauCu!$B$2&gt;7,IF(LEN($B341)=0,"",IF(AND($B341&gt;0,VALUE(SUBSTITUTE($B341,"8","0"))=$B341),1,0)),"")</f>
        <v/>
      </c>
      <c r="L341" s="5" t="str">
        <f>IF(PhieuBauCu!$B$2&gt;8,IF(LEN($B341)=0,"",IF(AND($B341&gt;0,VALUE(SUBSTITUTE($B341,"9","0"))=$B341),1,0)),"")</f>
        <v/>
      </c>
      <c r="M341" s="9">
        <f t="shared" si="11"/>
        <v>0</v>
      </c>
      <c r="N341" s="36">
        <f>IF(AND(M341&lt;=PhieuBauCu!$B$13,M341&gt;=1),1,0)</f>
        <v>0</v>
      </c>
    </row>
    <row r="342" spans="1:14" ht="28.5" customHeight="1">
      <c r="A342" s="2">
        <v>337</v>
      </c>
      <c r="B342" s="3"/>
      <c r="C342" s="48" t="str">
        <f t="shared" si="10"/>
        <v/>
      </c>
      <c r="D342" s="5" t="str">
        <f>IF(PhieuBauCu!$B$2&gt;0,IF(LEN($B342)=0,"",IF(AND($B342&gt;0,VALUE(SUBSTITUTE($B342,"1","0"))=$B342),1,0)),"")</f>
        <v/>
      </c>
      <c r="E342" s="5" t="str">
        <f>IF(PhieuBauCu!$B$2&gt;1,IF(LEN($B342)=0,"",IF(AND($B342&gt;0,VALUE(SUBSTITUTE($B342,"2","0"))=$B342),1,0)),"")</f>
        <v/>
      </c>
      <c r="F342" s="5" t="str">
        <f>IF(PhieuBauCu!$B$2&gt;2,IF(LEN($B342)=0,"",IF(AND($B342&gt;0,VALUE(SUBSTITUTE($B342,"3","0"))=$B342),1,0)),"")</f>
        <v/>
      </c>
      <c r="G342" s="5" t="str">
        <f>IF(PhieuBauCu!$B$2&gt;3,IF(LEN($B342)=0,"",IF(AND($B342&gt;0,VALUE(SUBSTITUTE($B342,"4","0"))=$B342),1,0)),"")</f>
        <v/>
      </c>
      <c r="H342" s="5" t="str">
        <f>IF(PhieuBauCu!$B$2&gt;4,IF(LEN($B342)=0,"",IF(AND($B342&gt;0,VALUE(SUBSTITUTE($B342,"5","0"))=$B342),1,0)),"")</f>
        <v/>
      </c>
      <c r="I342" s="5" t="str">
        <f>IF(PhieuBauCu!$B$2&gt;5,IF(LEN($B342)=0,"",IF(AND($B342&gt;0,VALUE(SUBSTITUTE($B342,"6","0"))=$B342),1,0)),"")</f>
        <v/>
      </c>
      <c r="J342" s="5" t="str">
        <f>IF(PhieuBauCu!$B$2&gt;6,IF(LEN($B342)=0,"",IF(AND($B342&gt;0,VALUE(SUBSTITUTE($B342,"7","0"))=$B342),1,0)),"")</f>
        <v/>
      </c>
      <c r="K342" s="5" t="str">
        <f>IF(PhieuBauCu!$B$2&gt;7,IF(LEN($B342)=0,"",IF(AND($B342&gt;0,VALUE(SUBSTITUTE($B342,"8","0"))=$B342),1,0)),"")</f>
        <v/>
      </c>
      <c r="L342" s="5" t="str">
        <f>IF(PhieuBauCu!$B$2&gt;8,IF(LEN($B342)=0,"",IF(AND($B342&gt;0,VALUE(SUBSTITUTE($B342,"9","0"))=$B342),1,0)),"")</f>
        <v/>
      </c>
      <c r="M342" s="9">
        <f t="shared" si="11"/>
        <v>0</v>
      </c>
      <c r="N342" s="36">
        <f>IF(AND(M342&lt;=PhieuBauCu!$B$13,M342&gt;=1),1,0)</f>
        <v>0</v>
      </c>
    </row>
    <row r="343" spans="1:14" ht="28.5" customHeight="1">
      <c r="A343" s="2">
        <v>338</v>
      </c>
      <c r="B343" s="3"/>
      <c r="C343" s="48" t="str">
        <f t="shared" si="10"/>
        <v/>
      </c>
      <c r="D343" s="5" t="str">
        <f>IF(PhieuBauCu!$B$2&gt;0,IF(LEN($B343)=0,"",IF(AND($B343&gt;0,VALUE(SUBSTITUTE($B343,"1","0"))=$B343),1,0)),"")</f>
        <v/>
      </c>
      <c r="E343" s="5" t="str">
        <f>IF(PhieuBauCu!$B$2&gt;1,IF(LEN($B343)=0,"",IF(AND($B343&gt;0,VALUE(SUBSTITUTE($B343,"2","0"))=$B343),1,0)),"")</f>
        <v/>
      </c>
      <c r="F343" s="5" t="str">
        <f>IF(PhieuBauCu!$B$2&gt;2,IF(LEN($B343)=0,"",IF(AND($B343&gt;0,VALUE(SUBSTITUTE($B343,"3","0"))=$B343),1,0)),"")</f>
        <v/>
      </c>
      <c r="G343" s="5" t="str">
        <f>IF(PhieuBauCu!$B$2&gt;3,IF(LEN($B343)=0,"",IF(AND($B343&gt;0,VALUE(SUBSTITUTE($B343,"4","0"))=$B343),1,0)),"")</f>
        <v/>
      </c>
      <c r="H343" s="5" t="str">
        <f>IF(PhieuBauCu!$B$2&gt;4,IF(LEN($B343)=0,"",IF(AND($B343&gt;0,VALUE(SUBSTITUTE($B343,"5","0"))=$B343),1,0)),"")</f>
        <v/>
      </c>
      <c r="I343" s="5" t="str">
        <f>IF(PhieuBauCu!$B$2&gt;5,IF(LEN($B343)=0,"",IF(AND($B343&gt;0,VALUE(SUBSTITUTE($B343,"6","0"))=$B343),1,0)),"")</f>
        <v/>
      </c>
      <c r="J343" s="5" t="str">
        <f>IF(PhieuBauCu!$B$2&gt;6,IF(LEN($B343)=0,"",IF(AND($B343&gt;0,VALUE(SUBSTITUTE($B343,"7","0"))=$B343),1,0)),"")</f>
        <v/>
      </c>
      <c r="K343" s="5" t="str">
        <f>IF(PhieuBauCu!$B$2&gt;7,IF(LEN($B343)=0,"",IF(AND($B343&gt;0,VALUE(SUBSTITUTE($B343,"8","0"))=$B343),1,0)),"")</f>
        <v/>
      </c>
      <c r="L343" s="5" t="str">
        <f>IF(PhieuBauCu!$B$2&gt;8,IF(LEN($B343)=0,"",IF(AND($B343&gt;0,VALUE(SUBSTITUTE($B343,"9","0"))=$B343),1,0)),"")</f>
        <v/>
      </c>
      <c r="M343" s="9">
        <f t="shared" si="11"/>
        <v>0</v>
      </c>
      <c r="N343" s="36">
        <f>IF(AND(M343&lt;=PhieuBauCu!$B$13,M343&gt;=1),1,0)</f>
        <v>0</v>
      </c>
    </row>
    <row r="344" spans="1:14" ht="28.5" customHeight="1">
      <c r="A344" s="2">
        <v>339</v>
      </c>
      <c r="B344" s="3"/>
      <c r="C344" s="48" t="str">
        <f t="shared" si="10"/>
        <v/>
      </c>
      <c r="D344" s="5" t="str">
        <f>IF(PhieuBauCu!$B$2&gt;0,IF(LEN($B344)=0,"",IF(AND($B344&gt;0,VALUE(SUBSTITUTE($B344,"1","0"))=$B344),1,0)),"")</f>
        <v/>
      </c>
      <c r="E344" s="5" t="str">
        <f>IF(PhieuBauCu!$B$2&gt;1,IF(LEN($B344)=0,"",IF(AND($B344&gt;0,VALUE(SUBSTITUTE($B344,"2","0"))=$B344),1,0)),"")</f>
        <v/>
      </c>
      <c r="F344" s="5" t="str">
        <f>IF(PhieuBauCu!$B$2&gt;2,IF(LEN($B344)=0,"",IF(AND($B344&gt;0,VALUE(SUBSTITUTE($B344,"3","0"))=$B344),1,0)),"")</f>
        <v/>
      </c>
      <c r="G344" s="5" t="str">
        <f>IF(PhieuBauCu!$B$2&gt;3,IF(LEN($B344)=0,"",IF(AND($B344&gt;0,VALUE(SUBSTITUTE($B344,"4","0"))=$B344),1,0)),"")</f>
        <v/>
      </c>
      <c r="H344" s="5" t="str">
        <f>IF(PhieuBauCu!$B$2&gt;4,IF(LEN($B344)=0,"",IF(AND($B344&gt;0,VALUE(SUBSTITUTE($B344,"5","0"))=$B344),1,0)),"")</f>
        <v/>
      </c>
      <c r="I344" s="5" t="str">
        <f>IF(PhieuBauCu!$B$2&gt;5,IF(LEN($B344)=0,"",IF(AND($B344&gt;0,VALUE(SUBSTITUTE($B344,"6","0"))=$B344),1,0)),"")</f>
        <v/>
      </c>
      <c r="J344" s="5" t="str">
        <f>IF(PhieuBauCu!$B$2&gt;6,IF(LEN($B344)=0,"",IF(AND($B344&gt;0,VALUE(SUBSTITUTE($B344,"7","0"))=$B344),1,0)),"")</f>
        <v/>
      </c>
      <c r="K344" s="5" t="str">
        <f>IF(PhieuBauCu!$B$2&gt;7,IF(LEN($B344)=0,"",IF(AND($B344&gt;0,VALUE(SUBSTITUTE($B344,"8","0"))=$B344),1,0)),"")</f>
        <v/>
      </c>
      <c r="L344" s="5" t="str">
        <f>IF(PhieuBauCu!$B$2&gt;8,IF(LEN($B344)=0,"",IF(AND($B344&gt;0,VALUE(SUBSTITUTE($B344,"9","0"))=$B344),1,0)),"")</f>
        <v/>
      </c>
      <c r="M344" s="9">
        <f t="shared" si="11"/>
        <v>0</v>
      </c>
      <c r="N344" s="36">
        <f>IF(AND(M344&lt;=PhieuBauCu!$B$13,M344&gt;=1),1,0)</f>
        <v>0</v>
      </c>
    </row>
    <row r="345" spans="1:14" ht="28.5" customHeight="1">
      <c r="A345" s="2">
        <v>340</v>
      </c>
      <c r="B345" s="3"/>
      <c r="C345" s="48" t="str">
        <f t="shared" si="10"/>
        <v/>
      </c>
      <c r="D345" s="5" t="str">
        <f>IF(PhieuBauCu!$B$2&gt;0,IF(LEN($B345)=0,"",IF(AND($B345&gt;0,VALUE(SUBSTITUTE($B345,"1","0"))=$B345),1,0)),"")</f>
        <v/>
      </c>
      <c r="E345" s="5" t="str">
        <f>IF(PhieuBauCu!$B$2&gt;1,IF(LEN($B345)=0,"",IF(AND($B345&gt;0,VALUE(SUBSTITUTE($B345,"2","0"))=$B345),1,0)),"")</f>
        <v/>
      </c>
      <c r="F345" s="5" t="str">
        <f>IF(PhieuBauCu!$B$2&gt;2,IF(LEN($B345)=0,"",IF(AND($B345&gt;0,VALUE(SUBSTITUTE($B345,"3","0"))=$B345),1,0)),"")</f>
        <v/>
      </c>
      <c r="G345" s="5" t="str">
        <f>IF(PhieuBauCu!$B$2&gt;3,IF(LEN($B345)=0,"",IF(AND($B345&gt;0,VALUE(SUBSTITUTE($B345,"4","0"))=$B345),1,0)),"")</f>
        <v/>
      </c>
      <c r="H345" s="5" t="str">
        <f>IF(PhieuBauCu!$B$2&gt;4,IF(LEN($B345)=0,"",IF(AND($B345&gt;0,VALUE(SUBSTITUTE($B345,"5","0"))=$B345),1,0)),"")</f>
        <v/>
      </c>
      <c r="I345" s="5" t="str">
        <f>IF(PhieuBauCu!$B$2&gt;5,IF(LEN($B345)=0,"",IF(AND($B345&gt;0,VALUE(SUBSTITUTE($B345,"6","0"))=$B345),1,0)),"")</f>
        <v/>
      </c>
      <c r="J345" s="5" t="str">
        <f>IF(PhieuBauCu!$B$2&gt;6,IF(LEN($B345)=0,"",IF(AND($B345&gt;0,VALUE(SUBSTITUTE($B345,"7","0"))=$B345),1,0)),"")</f>
        <v/>
      </c>
      <c r="K345" s="5" t="str">
        <f>IF(PhieuBauCu!$B$2&gt;7,IF(LEN($B345)=0,"",IF(AND($B345&gt;0,VALUE(SUBSTITUTE($B345,"8","0"))=$B345),1,0)),"")</f>
        <v/>
      </c>
      <c r="L345" s="5" t="str">
        <f>IF(PhieuBauCu!$B$2&gt;8,IF(LEN($B345)=0,"",IF(AND($B345&gt;0,VALUE(SUBSTITUTE($B345,"9","0"))=$B345),1,0)),"")</f>
        <v/>
      </c>
      <c r="M345" s="9">
        <f t="shared" si="11"/>
        <v>0</v>
      </c>
      <c r="N345" s="36">
        <f>IF(AND(M345&lt;=PhieuBauCu!$B$13,M345&gt;=1),1,0)</f>
        <v>0</v>
      </c>
    </row>
    <row r="346" spans="1:14" ht="28.5" customHeight="1">
      <c r="A346" s="2">
        <v>341</v>
      </c>
      <c r="B346" s="3"/>
      <c r="C346" s="48" t="str">
        <f t="shared" si="10"/>
        <v/>
      </c>
      <c r="D346" s="5" t="str">
        <f>IF(PhieuBauCu!$B$2&gt;0,IF(LEN($B346)=0,"",IF(AND($B346&gt;0,VALUE(SUBSTITUTE($B346,"1","0"))=$B346),1,0)),"")</f>
        <v/>
      </c>
      <c r="E346" s="5" t="str">
        <f>IF(PhieuBauCu!$B$2&gt;1,IF(LEN($B346)=0,"",IF(AND($B346&gt;0,VALUE(SUBSTITUTE($B346,"2","0"))=$B346),1,0)),"")</f>
        <v/>
      </c>
      <c r="F346" s="5" t="str">
        <f>IF(PhieuBauCu!$B$2&gt;2,IF(LEN($B346)=0,"",IF(AND($B346&gt;0,VALUE(SUBSTITUTE($B346,"3","0"))=$B346),1,0)),"")</f>
        <v/>
      </c>
      <c r="G346" s="5" t="str">
        <f>IF(PhieuBauCu!$B$2&gt;3,IF(LEN($B346)=0,"",IF(AND($B346&gt;0,VALUE(SUBSTITUTE($B346,"4","0"))=$B346),1,0)),"")</f>
        <v/>
      </c>
      <c r="H346" s="5" t="str">
        <f>IF(PhieuBauCu!$B$2&gt;4,IF(LEN($B346)=0,"",IF(AND($B346&gt;0,VALUE(SUBSTITUTE($B346,"5","0"))=$B346),1,0)),"")</f>
        <v/>
      </c>
      <c r="I346" s="5" t="str">
        <f>IF(PhieuBauCu!$B$2&gt;5,IF(LEN($B346)=0,"",IF(AND($B346&gt;0,VALUE(SUBSTITUTE($B346,"6","0"))=$B346),1,0)),"")</f>
        <v/>
      </c>
      <c r="J346" s="5" t="str">
        <f>IF(PhieuBauCu!$B$2&gt;6,IF(LEN($B346)=0,"",IF(AND($B346&gt;0,VALUE(SUBSTITUTE($B346,"7","0"))=$B346),1,0)),"")</f>
        <v/>
      </c>
      <c r="K346" s="5" t="str">
        <f>IF(PhieuBauCu!$B$2&gt;7,IF(LEN($B346)=0,"",IF(AND($B346&gt;0,VALUE(SUBSTITUTE($B346,"8","0"))=$B346),1,0)),"")</f>
        <v/>
      </c>
      <c r="L346" s="5" t="str">
        <f>IF(PhieuBauCu!$B$2&gt;8,IF(LEN($B346)=0,"",IF(AND($B346&gt;0,VALUE(SUBSTITUTE($B346,"9","0"))=$B346),1,0)),"")</f>
        <v/>
      </c>
      <c r="M346" s="9">
        <f t="shared" si="11"/>
        <v>0</v>
      </c>
      <c r="N346" s="36">
        <f>IF(AND(M346&lt;=PhieuBauCu!$B$13,M346&gt;=1),1,0)</f>
        <v>0</v>
      </c>
    </row>
    <row r="347" spans="1:14" ht="28.5" customHeight="1">
      <c r="A347" s="2">
        <v>342</v>
      </c>
      <c r="B347" s="3"/>
      <c r="C347" s="48" t="str">
        <f t="shared" si="10"/>
        <v/>
      </c>
      <c r="D347" s="5" t="str">
        <f>IF(PhieuBauCu!$B$2&gt;0,IF(LEN($B347)=0,"",IF(AND($B347&gt;0,VALUE(SUBSTITUTE($B347,"1","0"))=$B347),1,0)),"")</f>
        <v/>
      </c>
      <c r="E347" s="5" t="str">
        <f>IF(PhieuBauCu!$B$2&gt;1,IF(LEN($B347)=0,"",IF(AND($B347&gt;0,VALUE(SUBSTITUTE($B347,"2","0"))=$B347),1,0)),"")</f>
        <v/>
      </c>
      <c r="F347" s="5" t="str">
        <f>IF(PhieuBauCu!$B$2&gt;2,IF(LEN($B347)=0,"",IF(AND($B347&gt;0,VALUE(SUBSTITUTE($B347,"3","0"))=$B347),1,0)),"")</f>
        <v/>
      </c>
      <c r="G347" s="5" t="str">
        <f>IF(PhieuBauCu!$B$2&gt;3,IF(LEN($B347)=0,"",IF(AND($B347&gt;0,VALUE(SUBSTITUTE($B347,"4","0"))=$B347),1,0)),"")</f>
        <v/>
      </c>
      <c r="H347" s="5" t="str">
        <f>IF(PhieuBauCu!$B$2&gt;4,IF(LEN($B347)=0,"",IF(AND($B347&gt;0,VALUE(SUBSTITUTE($B347,"5","0"))=$B347),1,0)),"")</f>
        <v/>
      </c>
      <c r="I347" s="5" t="str">
        <f>IF(PhieuBauCu!$B$2&gt;5,IF(LEN($B347)=0,"",IF(AND($B347&gt;0,VALUE(SUBSTITUTE($B347,"6","0"))=$B347),1,0)),"")</f>
        <v/>
      </c>
      <c r="J347" s="5" t="str">
        <f>IF(PhieuBauCu!$B$2&gt;6,IF(LEN($B347)=0,"",IF(AND($B347&gt;0,VALUE(SUBSTITUTE($B347,"7","0"))=$B347),1,0)),"")</f>
        <v/>
      </c>
      <c r="K347" s="5" t="str">
        <f>IF(PhieuBauCu!$B$2&gt;7,IF(LEN($B347)=0,"",IF(AND($B347&gt;0,VALUE(SUBSTITUTE($B347,"8","0"))=$B347),1,0)),"")</f>
        <v/>
      </c>
      <c r="L347" s="5" t="str">
        <f>IF(PhieuBauCu!$B$2&gt;8,IF(LEN($B347)=0,"",IF(AND($B347&gt;0,VALUE(SUBSTITUTE($B347,"9","0"))=$B347),1,0)),"")</f>
        <v/>
      </c>
      <c r="M347" s="9">
        <f t="shared" si="11"/>
        <v>0</v>
      </c>
      <c r="N347" s="36">
        <f>IF(AND(M347&lt;=PhieuBauCu!$B$13,M347&gt;=1),1,0)</f>
        <v>0</v>
      </c>
    </row>
    <row r="348" spans="1:14" ht="28.5" customHeight="1">
      <c r="A348" s="2">
        <v>343</v>
      </c>
      <c r="B348" s="3"/>
      <c r="C348" s="48" t="str">
        <f t="shared" si="10"/>
        <v/>
      </c>
      <c r="D348" s="5" t="str">
        <f>IF(PhieuBauCu!$B$2&gt;0,IF(LEN($B348)=0,"",IF(AND($B348&gt;0,VALUE(SUBSTITUTE($B348,"1","0"))=$B348),1,0)),"")</f>
        <v/>
      </c>
      <c r="E348" s="5" t="str">
        <f>IF(PhieuBauCu!$B$2&gt;1,IF(LEN($B348)=0,"",IF(AND($B348&gt;0,VALUE(SUBSTITUTE($B348,"2","0"))=$B348),1,0)),"")</f>
        <v/>
      </c>
      <c r="F348" s="5" t="str">
        <f>IF(PhieuBauCu!$B$2&gt;2,IF(LEN($B348)=0,"",IF(AND($B348&gt;0,VALUE(SUBSTITUTE($B348,"3","0"))=$B348),1,0)),"")</f>
        <v/>
      </c>
      <c r="G348" s="5" t="str">
        <f>IF(PhieuBauCu!$B$2&gt;3,IF(LEN($B348)=0,"",IF(AND($B348&gt;0,VALUE(SUBSTITUTE($B348,"4","0"))=$B348),1,0)),"")</f>
        <v/>
      </c>
      <c r="H348" s="5" t="str">
        <f>IF(PhieuBauCu!$B$2&gt;4,IF(LEN($B348)=0,"",IF(AND($B348&gt;0,VALUE(SUBSTITUTE($B348,"5","0"))=$B348),1,0)),"")</f>
        <v/>
      </c>
      <c r="I348" s="5" t="str">
        <f>IF(PhieuBauCu!$B$2&gt;5,IF(LEN($B348)=0,"",IF(AND($B348&gt;0,VALUE(SUBSTITUTE($B348,"6","0"))=$B348),1,0)),"")</f>
        <v/>
      </c>
      <c r="J348" s="5" t="str">
        <f>IF(PhieuBauCu!$B$2&gt;6,IF(LEN($B348)=0,"",IF(AND($B348&gt;0,VALUE(SUBSTITUTE($B348,"7","0"))=$B348),1,0)),"")</f>
        <v/>
      </c>
      <c r="K348" s="5" t="str">
        <f>IF(PhieuBauCu!$B$2&gt;7,IF(LEN($B348)=0,"",IF(AND($B348&gt;0,VALUE(SUBSTITUTE($B348,"8","0"))=$B348),1,0)),"")</f>
        <v/>
      </c>
      <c r="L348" s="5" t="str">
        <f>IF(PhieuBauCu!$B$2&gt;8,IF(LEN($B348)=0,"",IF(AND($B348&gt;0,VALUE(SUBSTITUTE($B348,"9","0"))=$B348),1,0)),"")</f>
        <v/>
      </c>
      <c r="M348" s="9">
        <f t="shared" si="11"/>
        <v>0</v>
      </c>
      <c r="N348" s="36">
        <f>IF(AND(M348&lt;=PhieuBauCu!$B$13,M348&gt;=1),1,0)</f>
        <v>0</v>
      </c>
    </row>
    <row r="349" spans="1:14" ht="28.5" customHeight="1">
      <c r="A349" s="2">
        <v>344</v>
      </c>
      <c r="B349" s="3"/>
      <c r="C349" s="48" t="str">
        <f t="shared" si="10"/>
        <v/>
      </c>
      <c r="D349" s="5" t="str">
        <f>IF(PhieuBauCu!$B$2&gt;0,IF(LEN($B349)=0,"",IF(AND($B349&gt;0,VALUE(SUBSTITUTE($B349,"1","0"))=$B349),1,0)),"")</f>
        <v/>
      </c>
      <c r="E349" s="5" t="str">
        <f>IF(PhieuBauCu!$B$2&gt;1,IF(LEN($B349)=0,"",IF(AND($B349&gt;0,VALUE(SUBSTITUTE($B349,"2","0"))=$B349),1,0)),"")</f>
        <v/>
      </c>
      <c r="F349" s="5" t="str">
        <f>IF(PhieuBauCu!$B$2&gt;2,IF(LEN($B349)=0,"",IF(AND($B349&gt;0,VALUE(SUBSTITUTE($B349,"3","0"))=$B349),1,0)),"")</f>
        <v/>
      </c>
      <c r="G349" s="5" t="str">
        <f>IF(PhieuBauCu!$B$2&gt;3,IF(LEN($B349)=0,"",IF(AND($B349&gt;0,VALUE(SUBSTITUTE($B349,"4","0"))=$B349),1,0)),"")</f>
        <v/>
      </c>
      <c r="H349" s="5" t="str">
        <f>IF(PhieuBauCu!$B$2&gt;4,IF(LEN($B349)=0,"",IF(AND($B349&gt;0,VALUE(SUBSTITUTE($B349,"5","0"))=$B349),1,0)),"")</f>
        <v/>
      </c>
      <c r="I349" s="5" t="str">
        <f>IF(PhieuBauCu!$B$2&gt;5,IF(LEN($B349)=0,"",IF(AND($B349&gt;0,VALUE(SUBSTITUTE($B349,"6","0"))=$B349),1,0)),"")</f>
        <v/>
      </c>
      <c r="J349" s="5" t="str">
        <f>IF(PhieuBauCu!$B$2&gt;6,IF(LEN($B349)=0,"",IF(AND($B349&gt;0,VALUE(SUBSTITUTE($B349,"7","0"))=$B349),1,0)),"")</f>
        <v/>
      </c>
      <c r="K349" s="5" t="str">
        <f>IF(PhieuBauCu!$B$2&gt;7,IF(LEN($B349)=0,"",IF(AND($B349&gt;0,VALUE(SUBSTITUTE($B349,"8","0"))=$B349),1,0)),"")</f>
        <v/>
      </c>
      <c r="L349" s="5" t="str">
        <f>IF(PhieuBauCu!$B$2&gt;8,IF(LEN($B349)=0,"",IF(AND($B349&gt;0,VALUE(SUBSTITUTE($B349,"9","0"))=$B349),1,0)),"")</f>
        <v/>
      </c>
      <c r="M349" s="9">
        <f t="shared" si="11"/>
        <v>0</v>
      </c>
      <c r="N349" s="36">
        <f>IF(AND(M349&lt;=PhieuBauCu!$B$13,M349&gt;=1),1,0)</f>
        <v>0</v>
      </c>
    </row>
    <row r="350" spans="1:14" ht="28.5" customHeight="1">
      <c r="A350" s="2">
        <v>345</v>
      </c>
      <c r="B350" s="3"/>
      <c r="C350" s="48" t="str">
        <f t="shared" si="10"/>
        <v/>
      </c>
      <c r="D350" s="5" t="str">
        <f>IF(PhieuBauCu!$B$2&gt;0,IF(LEN($B350)=0,"",IF(AND($B350&gt;0,VALUE(SUBSTITUTE($B350,"1","0"))=$B350),1,0)),"")</f>
        <v/>
      </c>
      <c r="E350" s="5" t="str">
        <f>IF(PhieuBauCu!$B$2&gt;1,IF(LEN($B350)=0,"",IF(AND($B350&gt;0,VALUE(SUBSTITUTE($B350,"2","0"))=$B350),1,0)),"")</f>
        <v/>
      </c>
      <c r="F350" s="5" t="str">
        <f>IF(PhieuBauCu!$B$2&gt;2,IF(LEN($B350)=0,"",IF(AND($B350&gt;0,VALUE(SUBSTITUTE($B350,"3","0"))=$B350),1,0)),"")</f>
        <v/>
      </c>
      <c r="G350" s="5" t="str">
        <f>IF(PhieuBauCu!$B$2&gt;3,IF(LEN($B350)=0,"",IF(AND($B350&gt;0,VALUE(SUBSTITUTE($B350,"4","0"))=$B350),1,0)),"")</f>
        <v/>
      </c>
      <c r="H350" s="5" t="str">
        <f>IF(PhieuBauCu!$B$2&gt;4,IF(LEN($B350)=0,"",IF(AND($B350&gt;0,VALUE(SUBSTITUTE($B350,"5","0"))=$B350),1,0)),"")</f>
        <v/>
      </c>
      <c r="I350" s="5" t="str">
        <f>IF(PhieuBauCu!$B$2&gt;5,IF(LEN($B350)=0,"",IF(AND($B350&gt;0,VALUE(SUBSTITUTE($B350,"6","0"))=$B350),1,0)),"")</f>
        <v/>
      </c>
      <c r="J350" s="5" t="str">
        <f>IF(PhieuBauCu!$B$2&gt;6,IF(LEN($B350)=0,"",IF(AND($B350&gt;0,VALUE(SUBSTITUTE($B350,"7","0"))=$B350),1,0)),"")</f>
        <v/>
      </c>
      <c r="K350" s="5" t="str">
        <f>IF(PhieuBauCu!$B$2&gt;7,IF(LEN($B350)=0,"",IF(AND($B350&gt;0,VALUE(SUBSTITUTE($B350,"8","0"))=$B350),1,0)),"")</f>
        <v/>
      </c>
      <c r="L350" s="5" t="str">
        <f>IF(PhieuBauCu!$B$2&gt;8,IF(LEN($B350)=0,"",IF(AND($B350&gt;0,VALUE(SUBSTITUTE($B350,"9","0"))=$B350),1,0)),"")</f>
        <v/>
      </c>
      <c r="M350" s="9">
        <f t="shared" si="11"/>
        <v>0</v>
      </c>
      <c r="N350" s="36">
        <f>IF(AND(M350&lt;=PhieuBauCu!$B$13,M350&gt;=1),1,0)</f>
        <v>0</v>
      </c>
    </row>
    <row r="351" spans="1:14" ht="28.5" customHeight="1">
      <c r="A351" s="2">
        <v>346</v>
      </c>
      <c r="B351" s="3"/>
      <c r="C351" s="48" t="str">
        <f t="shared" si="10"/>
        <v/>
      </c>
      <c r="D351" s="5" t="str">
        <f>IF(PhieuBauCu!$B$2&gt;0,IF(LEN($B351)=0,"",IF(AND($B351&gt;0,VALUE(SUBSTITUTE($B351,"1","0"))=$B351),1,0)),"")</f>
        <v/>
      </c>
      <c r="E351" s="5" t="str">
        <f>IF(PhieuBauCu!$B$2&gt;1,IF(LEN($B351)=0,"",IF(AND($B351&gt;0,VALUE(SUBSTITUTE($B351,"2","0"))=$B351),1,0)),"")</f>
        <v/>
      </c>
      <c r="F351" s="5" t="str">
        <f>IF(PhieuBauCu!$B$2&gt;2,IF(LEN($B351)=0,"",IF(AND($B351&gt;0,VALUE(SUBSTITUTE($B351,"3","0"))=$B351),1,0)),"")</f>
        <v/>
      </c>
      <c r="G351" s="5" t="str">
        <f>IF(PhieuBauCu!$B$2&gt;3,IF(LEN($B351)=0,"",IF(AND($B351&gt;0,VALUE(SUBSTITUTE($B351,"4","0"))=$B351),1,0)),"")</f>
        <v/>
      </c>
      <c r="H351" s="5" t="str">
        <f>IF(PhieuBauCu!$B$2&gt;4,IF(LEN($B351)=0,"",IF(AND($B351&gt;0,VALUE(SUBSTITUTE($B351,"5","0"))=$B351),1,0)),"")</f>
        <v/>
      </c>
      <c r="I351" s="5" t="str">
        <f>IF(PhieuBauCu!$B$2&gt;5,IF(LEN($B351)=0,"",IF(AND($B351&gt;0,VALUE(SUBSTITUTE($B351,"6","0"))=$B351),1,0)),"")</f>
        <v/>
      </c>
      <c r="J351" s="5" t="str">
        <f>IF(PhieuBauCu!$B$2&gt;6,IF(LEN($B351)=0,"",IF(AND($B351&gt;0,VALUE(SUBSTITUTE($B351,"7","0"))=$B351),1,0)),"")</f>
        <v/>
      </c>
      <c r="K351" s="5" t="str">
        <f>IF(PhieuBauCu!$B$2&gt;7,IF(LEN($B351)=0,"",IF(AND($B351&gt;0,VALUE(SUBSTITUTE($B351,"8","0"))=$B351),1,0)),"")</f>
        <v/>
      </c>
      <c r="L351" s="5" t="str">
        <f>IF(PhieuBauCu!$B$2&gt;8,IF(LEN($B351)=0,"",IF(AND($B351&gt;0,VALUE(SUBSTITUTE($B351,"9","0"))=$B351),1,0)),"")</f>
        <v/>
      </c>
      <c r="M351" s="9">
        <f t="shared" si="11"/>
        <v>0</v>
      </c>
      <c r="N351" s="36">
        <f>IF(AND(M351&lt;=PhieuBauCu!$B$13,M351&gt;=1),1,0)</f>
        <v>0</v>
      </c>
    </row>
    <row r="352" spans="1:14" ht="28.5" customHeight="1">
      <c r="A352" s="2">
        <v>347</v>
      </c>
      <c r="B352" s="3"/>
      <c r="C352" s="48" t="str">
        <f t="shared" si="10"/>
        <v/>
      </c>
      <c r="D352" s="5" t="str">
        <f>IF(PhieuBauCu!$B$2&gt;0,IF(LEN($B352)=0,"",IF(AND($B352&gt;0,VALUE(SUBSTITUTE($B352,"1","0"))=$B352),1,0)),"")</f>
        <v/>
      </c>
      <c r="E352" s="5" t="str">
        <f>IF(PhieuBauCu!$B$2&gt;1,IF(LEN($B352)=0,"",IF(AND($B352&gt;0,VALUE(SUBSTITUTE($B352,"2","0"))=$B352),1,0)),"")</f>
        <v/>
      </c>
      <c r="F352" s="5" t="str">
        <f>IF(PhieuBauCu!$B$2&gt;2,IF(LEN($B352)=0,"",IF(AND($B352&gt;0,VALUE(SUBSTITUTE($B352,"3","0"))=$B352),1,0)),"")</f>
        <v/>
      </c>
      <c r="G352" s="5" t="str">
        <f>IF(PhieuBauCu!$B$2&gt;3,IF(LEN($B352)=0,"",IF(AND($B352&gt;0,VALUE(SUBSTITUTE($B352,"4","0"))=$B352),1,0)),"")</f>
        <v/>
      </c>
      <c r="H352" s="5" t="str">
        <f>IF(PhieuBauCu!$B$2&gt;4,IF(LEN($B352)=0,"",IF(AND($B352&gt;0,VALUE(SUBSTITUTE($B352,"5","0"))=$B352),1,0)),"")</f>
        <v/>
      </c>
      <c r="I352" s="5" t="str">
        <f>IF(PhieuBauCu!$B$2&gt;5,IF(LEN($B352)=0,"",IF(AND($B352&gt;0,VALUE(SUBSTITUTE($B352,"6","0"))=$B352),1,0)),"")</f>
        <v/>
      </c>
      <c r="J352" s="5" t="str">
        <f>IF(PhieuBauCu!$B$2&gt;6,IF(LEN($B352)=0,"",IF(AND($B352&gt;0,VALUE(SUBSTITUTE($B352,"7","0"))=$B352),1,0)),"")</f>
        <v/>
      </c>
      <c r="K352" s="5" t="str">
        <f>IF(PhieuBauCu!$B$2&gt;7,IF(LEN($B352)=0,"",IF(AND($B352&gt;0,VALUE(SUBSTITUTE($B352,"8","0"))=$B352),1,0)),"")</f>
        <v/>
      </c>
      <c r="L352" s="5" t="str">
        <f>IF(PhieuBauCu!$B$2&gt;8,IF(LEN($B352)=0,"",IF(AND($B352&gt;0,VALUE(SUBSTITUTE($B352,"9","0"))=$B352),1,0)),"")</f>
        <v/>
      </c>
      <c r="M352" s="9">
        <f t="shared" si="11"/>
        <v>0</v>
      </c>
      <c r="N352" s="36">
        <f>IF(AND(M352&lt;=PhieuBauCu!$B$13,M352&gt;=1),1,0)</f>
        <v>0</v>
      </c>
    </row>
    <row r="353" spans="1:14" ht="28.5" customHeight="1">
      <c r="A353" s="2">
        <v>348</v>
      </c>
      <c r="B353" s="3"/>
      <c r="C353" s="48" t="str">
        <f t="shared" si="10"/>
        <v/>
      </c>
      <c r="D353" s="5" t="str">
        <f>IF(PhieuBauCu!$B$2&gt;0,IF(LEN($B353)=0,"",IF(AND($B353&gt;0,VALUE(SUBSTITUTE($B353,"1","0"))=$B353),1,0)),"")</f>
        <v/>
      </c>
      <c r="E353" s="5" t="str">
        <f>IF(PhieuBauCu!$B$2&gt;1,IF(LEN($B353)=0,"",IF(AND($B353&gt;0,VALUE(SUBSTITUTE($B353,"2","0"))=$B353),1,0)),"")</f>
        <v/>
      </c>
      <c r="F353" s="5" t="str">
        <f>IF(PhieuBauCu!$B$2&gt;2,IF(LEN($B353)=0,"",IF(AND($B353&gt;0,VALUE(SUBSTITUTE($B353,"3","0"))=$B353),1,0)),"")</f>
        <v/>
      </c>
      <c r="G353" s="5" t="str">
        <f>IF(PhieuBauCu!$B$2&gt;3,IF(LEN($B353)=0,"",IF(AND($B353&gt;0,VALUE(SUBSTITUTE($B353,"4","0"))=$B353),1,0)),"")</f>
        <v/>
      </c>
      <c r="H353" s="5" t="str">
        <f>IF(PhieuBauCu!$B$2&gt;4,IF(LEN($B353)=0,"",IF(AND($B353&gt;0,VALUE(SUBSTITUTE($B353,"5","0"))=$B353),1,0)),"")</f>
        <v/>
      </c>
      <c r="I353" s="5" t="str">
        <f>IF(PhieuBauCu!$B$2&gt;5,IF(LEN($B353)=0,"",IF(AND($B353&gt;0,VALUE(SUBSTITUTE($B353,"6","0"))=$B353),1,0)),"")</f>
        <v/>
      </c>
      <c r="J353" s="5" t="str">
        <f>IF(PhieuBauCu!$B$2&gt;6,IF(LEN($B353)=0,"",IF(AND($B353&gt;0,VALUE(SUBSTITUTE($B353,"7","0"))=$B353),1,0)),"")</f>
        <v/>
      </c>
      <c r="K353" s="5" t="str">
        <f>IF(PhieuBauCu!$B$2&gt;7,IF(LEN($B353)=0,"",IF(AND($B353&gt;0,VALUE(SUBSTITUTE($B353,"8","0"))=$B353),1,0)),"")</f>
        <v/>
      </c>
      <c r="L353" s="5" t="str">
        <f>IF(PhieuBauCu!$B$2&gt;8,IF(LEN($B353)=0,"",IF(AND($B353&gt;0,VALUE(SUBSTITUTE($B353,"9","0"))=$B353),1,0)),"")</f>
        <v/>
      </c>
      <c r="M353" s="9">
        <f t="shared" si="11"/>
        <v>0</v>
      </c>
      <c r="N353" s="36">
        <f>IF(AND(M353&lt;=PhieuBauCu!$B$13,M353&gt;=1),1,0)</f>
        <v>0</v>
      </c>
    </row>
    <row r="354" spans="1:14" ht="28.5" customHeight="1">
      <c r="A354" s="2">
        <v>349</v>
      </c>
      <c r="B354" s="3"/>
      <c r="C354" s="48" t="str">
        <f t="shared" si="10"/>
        <v/>
      </c>
      <c r="D354" s="5" t="str">
        <f>IF(PhieuBauCu!$B$2&gt;0,IF(LEN($B354)=0,"",IF(AND($B354&gt;0,VALUE(SUBSTITUTE($B354,"1","0"))=$B354),1,0)),"")</f>
        <v/>
      </c>
      <c r="E354" s="5" t="str">
        <f>IF(PhieuBauCu!$B$2&gt;1,IF(LEN($B354)=0,"",IF(AND($B354&gt;0,VALUE(SUBSTITUTE($B354,"2","0"))=$B354),1,0)),"")</f>
        <v/>
      </c>
      <c r="F354" s="5" t="str">
        <f>IF(PhieuBauCu!$B$2&gt;2,IF(LEN($B354)=0,"",IF(AND($B354&gt;0,VALUE(SUBSTITUTE($B354,"3","0"))=$B354),1,0)),"")</f>
        <v/>
      </c>
      <c r="G354" s="5" t="str">
        <f>IF(PhieuBauCu!$B$2&gt;3,IF(LEN($B354)=0,"",IF(AND($B354&gt;0,VALUE(SUBSTITUTE($B354,"4","0"))=$B354),1,0)),"")</f>
        <v/>
      </c>
      <c r="H354" s="5" t="str">
        <f>IF(PhieuBauCu!$B$2&gt;4,IF(LEN($B354)=0,"",IF(AND($B354&gt;0,VALUE(SUBSTITUTE($B354,"5","0"))=$B354),1,0)),"")</f>
        <v/>
      </c>
      <c r="I354" s="5" t="str">
        <f>IF(PhieuBauCu!$B$2&gt;5,IF(LEN($B354)=0,"",IF(AND($B354&gt;0,VALUE(SUBSTITUTE($B354,"6","0"))=$B354),1,0)),"")</f>
        <v/>
      </c>
      <c r="J354" s="5" t="str">
        <f>IF(PhieuBauCu!$B$2&gt;6,IF(LEN($B354)=0,"",IF(AND($B354&gt;0,VALUE(SUBSTITUTE($B354,"7","0"))=$B354),1,0)),"")</f>
        <v/>
      </c>
      <c r="K354" s="5" t="str">
        <f>IF(PhieuBauCu!$B$2&gt;7,IF(LEN($B354)=0,"",IF(AND($B354&gt;0,VALUE(SUBSTITUTE($B354,"8","0"))=$B354),1,0)),"")</f>
        <v/>
      </c>
      <c r="L354" s="5" t="str">
        <f>IF(PhieuBauCu!$B$2&gt;8,IF(LEN($B354)=0,"",IF(AND($B354&gt;0,VALUE(SUBSTITUTE($B354,"9","0"))=$B354),1,0)),"")</f>
        <v/>
      </c>
      <c r="M354" s="9">
        <f t="shared" si="11"/>
        <v>0</v>
      </c>
      <c r="N354" s="36">
        <f>IF(AND(M354&lt;=PhieuBauCu!$B$13,M354&gt;=1),1,0)</f>
        <v>0</v>
      </c>
    </row>
    <row r="355" spans="1:14" ht="28.5" customHeight="1">
      <c r="A355" s="2">
        <v>350</v>
      </c>
      <c r="B355" s="3"/>
      <c r="C355" s="48" t="str">
        <f t="shared" si="10"/>
        <v/>
      </c>
      <c r="D355" s="5" t="str">
        <f>IF(PhieuBauCu!$B$2&gt;0,IF(LEN($B355)=0,"",IF(AND($B355&gt;0,VALUE(SUBSTITUTE($B355,"1","0"))=$B355),1,0)),"")</f>
        <v/>
      </c>
      <c r="E355" s="5" t="str">
        <f>IF(PhieuBauCu!$B$2&gt;1,IF(LEN($B355)=0,"",IF(AND($B355&gt;0,VALUE(SUBSTITUTE($B355,"2","0"))=$B355),1,0)),"")</f>
        <v/>
      </c>
      <c r="F355" s="5" t="str">
        <f>IF(PhieuBauCu!$B$2&gt;2,IF(LEN($B355)=0,"",IF(AND($B355&gt;0,VALUE(SUBSTITUTE($B355,"3","0"))=$B355),1,0)),"")</f>
        <v/>
      </c>
      <c r="G355" s="5" t="str">
        <f>IF(PhieuBauCu!$B$2&gt;3,IF(LEN($B355)=0,"",IF(AND($B355&gt;0,VALUE(SUBSTITUTE($B355,"4","0"))=$B355),1,0)),"")</f>
        <v/>
      </c>
      <c r="H355" s="5" t="str">
        <f>IF(PhieuBauCu!$B$2&gt;4,IF(LEN($B355)=0,"",IF(AND($B355&gt;0,VALUE(SUBSTITUTE($B355,"5","0"))=$B355),1,0)),"")</f>
        <v/>
      </c>
      <c r="I355" s="5" t="str">
        <f>IF(PhieuBauCu!$B$2&gt;5,IF(LEN($B355)=0,"",IF(AND($B355&gt;0,VALUE(SUBSTITUTE($B355,"6","0"))=$B355),1,0)),"")</f>
        <v/>
      </c>
      <c r="J355" s="5" t="str">
        <f>IF(PhieuBauCu!$B$2&gt;6,IF(LEN($B355)=0,"",IF(AND($B355&gt;0,VALUE(SUBSTITUTE($B355,"7","0"))=$B355),1,0)),"")</f>
        <v/>
      </c>
      <c r="K355" s="5" t="str">
        <f>IF(PhieuBauCu!$B$2&gt;7,IF(LEN($B355)=0,"",IF(AND($B355&gt;0,VALUE(SUBSTITUTE($B355,"8","0"))=$B355),1,0)),"")</f>
        <v/>
      </c>
      <c r="L355" s="5" t="str">
        <f>IF(PhieuBauCu!$B$2&gt;8,IF(LEN($B355)=0,"",IF(AND($B355&gt;0,VALUE(SUBSTITUTE($B355,"9","0"))=$B355),1,0)),"")</f>
        <v/>
      </c>
      <c r="M355" s="9">
        <f t="shared" si="11"/>
        <v>0</v>
      </c>
      <c r="N355" s="36">
        <f>IF(AND(M355&lt;=PhieuBauCu!$B$13,M355&gt;=1),1,0)</f>
        <v>0</v>
      </c>
    </row>
    <row r="356" spans="1:14" ht="28.5" customHeight="1">
      <c r="A356" s="2">
        <v>351</v>
      </c>
      <c r="B356" s="3"/>
      <c r="C356" s="48" t="str">
        <f t="shared" si="10"/>
        <v/>
      </c>
      <c r="D356" s="5" t="str">
        <f>IF(PhieuBauCu!$B$2&gt;0,IF(LEN($B356)=0,"",IF(AND($B356&gt;0,VALUE(SUBSTITUTE($B356,"1","0"))=$B356),1,0)),"")</f>
        <v/>
      </c>
      <c r="E356" s="5" t="str">
        <f>IF(PhieuBauCu!$B$2&gt;1,IF(LEN($B356)=0,"",IF(AND($B356&gt;0,VALUE(SUBSTITUTE($B356,"2","0"))=$B356),1,0)),"")</f>
        <v/>
      </c>
      <c r="F356" s="5" t="str">
        <f>IF(PhieuBauCu!$B$2&gt;2,IF(LEN($B356)=0,"",IF(AND($B356&gt;0,VALUE(SUBSTITUTE($B356,"3","0"))=$B356),1,0)),"")</f>
        <v/>
      </c>
      <c r="G356" s="5" t="str">
        <f>IF(PhieuBauCu!$B$2&gt;3,IF(LEN($B356)=0,"",IF(AND($B356&gt;0,VALUE(SUBSTITUTE($B356,"4","0"))=$B356),1,0)),"")</f>
        <v/>
      </c>
      <c r="H356" s="5" t="str">
        <f>IF(PhieuBauCu!$B$2&gt;4,IF(LEN($B356)=0,"",IF(AND($B356&gt;0,VALUE(SUBSTITUTE($B356,"5","0"))=$B356),1,0)),"")</f>
        <v/>
      </c>
      <c r="I356" s="5" t="str">
        <f>IF(PhieuBauCu!$B$2&gt;5,IF(LEN($B356)=0,"",IF(AND($B356&gt;0,VALUE(SUBSTITUTE($B356,"6","0"))=$B356),1,0)),"")</f>
        <v/>
      </c>
      <c r="J356" s="5" t="str">
        <f>IF(PhieuBauCu!$B$2&gt;6,IF(LEN($B356)=0,"",IF(AND($B356&gt;0,VALUE(SUBSTITUTE($B356,"7","0"))=$B356),1,0)),"")</f>
        <v/>
      </c>
      <c r="K356" s="5" t="str">
        <f>IF(PhieuBauCu!$B$2&gt;7,IF(LEN($B356)=0,"",IF(AND($B356&gt;0,VALUE(SUBSTITUTE($B356,"8","0"))=$B356),1,0)),"")</f>
        <v/>
      </c>
      <c r="L356" s="5" t="str">
        <f>IF(PhieuBauCu!$B$2&gt;8,IF(LEN($B356)=0,"",IF(AND($B356&gt;0,VALUE(SUBSTITUTE($B356,"9","0"))=$B356),1,0)),"")</f>
        <v/>
      </c>
      <c r="M356" s="9">
        <f t="shared" si="11"/>
        <v>0</v>
      </c>
      <c r="N356" s="36">
        <f>IF(AND(M356&lt;=PhieuBauCu!$B$13,M356&gt;=1),1,0)</f>
        <v>0</v>
      </c>
    </row>
    <row r="357" spans="1:14" ht="28.5" customHeight="1">
      <c r="A357" s="2">
        <v>352</v>
      </c>
      <c r="B357" s="3"/>
      <c r="C357" s="48" t="str">
        <f t="shared" si="10"/>
        <v/>
      </c>
      <c r="D357" s="5" t="str">
        <f>IF(PhieuBauCu!$B$2&gt;0,IF(LEN($B357)=0,"",IF(AND($B357&gt;0,VALUE(SUBSTITUTE($B357,"1","0"))=$B357),1,0)),"")</f>
        <v/>
      </c>
      <c r="E357" s="5" t="str">
        <f>IF(PhieuBauCu!$B$2&gt;1,IF(LEN($B357)=0,"",IF(AND($B357&gt;0,VALUE(SUBSTITUTE($B357,"2","0"))=$B357),1,0)),"")</f>
        <v/>
      </c>
      <c r="F357" s="5" t="str">
        <f>IF(PhieuBauCu!$B$2&gt;2,IF(LEN($B357)=0,"",IF(AND($B357&gt;0,VALUE(SUBSTITUTE($B357,"3","0"))=$B357),1,0)),"")</f>
        <v/>
      </c>
      <c r="G357" s="5" t="str">
        <f>IF(PhieuBauCu!$B$2&gt;3,IF(LEN($B357)=0,"",IF(AND($B357&gt;0,VALUE(SUBSTITUTE($B357,"4","0"))=$B357),1,0)),"")</f>
        <v/>
      </c>
      <c r="H357" s="5" t="str">
        <f>IF(PhieuBauCu!$B$2&gt;4,IF(LEN($B357)=0,"",IF(AND($B357&gt;0,VALUE(SUBSTITUTE($B357,"5","0"))=$B357),1,0)),"")</f>
        <v/>
      </c>
      <c r="I357" s="5" t="str">
        <f>IF(PhieuBauCu!$B$2&gt;5,IF(LEN($B357)=0,"",IF(AND($B357&gt;0,VALUE(SUBSTITUTE($B357,"6","0"))=$B357),1,0)),"")</f>
        <v/>
      </c>
      <c r="J357" s="5" t="str">
        <f>IF(PhieuBauCu!$B$2&gt;6,IF(LEN($B357)=0,"",IF(AND($B357&gt;0,VALUE(SUBSTITUTE($B357,"7","0"))=$B357),1,0)),"")</f>
        <v/>
      </c>
      <c r="K357" s="5" t="str">
        <f>IF(PhieuBauCu!$B$2&gt;7,IF(LEN($B357)=0,"",IF(AND($B357&gt;0,VALUE(SUBSTITUTE($B357,"8","0"))=$B357),1,0)),"")</f>
        <v/>
      </c>
      <c r="L357" s="5" t="str">
        <f>IF(PhieuBauCu!$B$2&gt;8,IF(LEN($B357)=0,"",IF(AND($B357&gt;0,VALUE(SUBSTITUTE($B357,"9","0"))=$B357),1,0)),"")</f>
        <v/>
      </c>
      <c r="M357" s="9">
        <f t="shared" si="11"/>
        <v>0</v>
      </c>
      <c r="N357" s="36">
        <f>IF(AND(M357&lt;=PhieuBauCu!$B$13,M357&gt;=1),1,0)</f>
        <v>0</v>
      </c>
    </row>
    <row r="358" spans="1:14" ht="28.5" customHeight="1">
      <c r="A358" s="2">
        <v>353</v>
      </c>
      <c r="B358" s="3"/>
      <c r="C358" s="48" t="str">
        <f t="shared" si="10"/>
        <v/>
      </c>
      <c r="D358" s="5" t="str">
        <f>IF(PhieuBauCu!$B$2&gt;0,IF(LEN($B358)=0,"",IF(AND($B358&gt;0,VALUE(SUBSTITUTE($B358,"1","0"))=$B358),1,0)),"")</f>
        <v/>
      </c>
      <c r="E358" s="5" t="str">
        <f>IF(PhieuBauCu!$B$2&gt;1,IF(LEN($B358)=0,"",IF(AND($B358&gt;0,VALUE(SUBSTITUTE($B358,"2","0"))=$B358),1,0)),"")</f>
        <v/>
      </c>
      <c r="F358" s="5" t="str">
        <f>IF(PhieuBauCu!$B$2&gt;2,IF(LEN($B358)=0,"",IF(AND($B358&gt;0,VALUE(SUBSTITUTE($B358,"3","0"))=$B358),1,0)),"")</f>
        <v/>
      </c>
      <c r="G358" s="5" t="str">
        <f>IF(PhieuBauCu!$B$2&gt;3,IF(LEN($B358)=0,"",IF(AND($B358&gt;0,VALUE(SUBSTITUTE($B358,"4","0"))=$B358),1,0)),"")</f>
        <v/>
      </c>
      <c r="H358" s="5" t="str">
        <f>IF(PhieuBauCu!$B$2&gt;4,IF(LEN($B358)=0,"",IF(AND($B358&gt;0,VALUE(SUBSTITUTE($B358,"5","0"))=$B358),1,0)),"")</f>
        <v/>
      </c>
      <c r="I358" s="5" t="str">
        <f>IF(PhieuBauCu!$B$2&gt;5,IF(LEN($B358)=0,"",IF(AND($B358&gt;0,VALUE(SUBSTITUTE($B358,"6","0"))=$B358),1,0)),"")</f>
        <v/>
      </c>
      <c r="J358" s="5" t="str">
        <f>IF(PhieuBauCu!$B$2&gt;6,IF(LEN($B358)=0,"",IF(AND($B358&gt;0,VALUE(SUBSTITUTE($B358,"7","0"))=$B358),1,0)),"")</f>
        <v/>
      </c>
      <c r="K358" s="5" t="str">
        <f>IF(PhieuBauCu!$B$2&gt;7,IF(LEN($B358)=0,"",IF(AND($B358&gt;0,VALUE(SUBSTITUTE($B358,"8","0"))=$B358),1,0)),"")</f>
        <v/>
      </c>
      <c r="L358" s="5" t="str">
        <f>IF(PhieuBauCu!$B$2&gt;8,IF(LEN($B358)=0,"",IF(AND($B358&gt;0,VALUE(SUBSTITUTE($B358,"9","0"))=$B358),1,0)),"")</f>
        <v/>
      </c>
      <c r="M358" s="9">
        <f t="shared" si="11"/>
        <v>0</v>
      </c>
      <c r="N358" s="36">
        <f>IF(AND(M358&lt;=PhieuBauCu!$B$13,M358&gt;=1),1,0)</f>
        <v>0</v>
      </c>
    </row>
    <row r="359" spans="1:14" ht="28.5" customHeight="1">
      <c r="A359" s="2">
        <v>354</v>
      </c>
      <c r="B359" s="3"/>
      <c r="C359" s="48" t="str">
        <f t="shared" si="10"/>
        <v/>
      </c>
      <c r="D359" s="5" t="str">
        <f>IF(PhieuBauCu!$B$2&gt;0,IF(LEN($B359)=0,"",IF(AND($B359&gt;0,VALUE(SUBSTITUTE($B359,"1","0"))=$B359),1,0)),"")</f>
        <v/>
      </c>
      <c r="E359" s="5" t="str">
        <f>IF(PhieuBauCu!$B$2&gt;1,IF(LEN($B359)=0,"",IF(AND($B359&gt;0,VALUE(SUBSTITUTE($B359,"2","0"))=$B359),1,0)),"")</f>
        <v/>
      </c>
      <c r="F359" s="5" t="str">
        <f>IF(PhieuBauCu!$B$2&gt;2,IF(LEN($B359)=0,"",IF(AND($B359&gt;0,VALUE(SUBSTITUTE($B359,"3","0"))=$B359),1,0)),"")</f>
        <v/>
      </c>
      <c r="G359" s="5" t="str">
        <f>IF(PhieuBauCu!$B$2&gt;3,IF(LEN($B359)=0,"",IF(AND($B359&gt;0,VALUE(SUBSTITUTE($B359,"4","0"))=$B359),1,0)),"")</f>
        <v/>
      </c>
      <c r="H359" s="5" t="str">
        <f>IF(PhieuBauCu!$B$2&gt;4,IF(LEN($B359)=0,"",IF(AND($B359&gt;0,VALUE(SUBSTITUTE($B359,"5","0"))=$B359),1,0)),"")</f>
        <v/>
      </c>
      <c r="I359" s="5" t="str">
        <f>IF(PhieuBauCu!$B$2&gt;5,IF(LEN($B359)=0,"",IF(AND($B359&gt;0,VALUE(SUBSTITUTE($B359,"6","0"))=$B359),1,0)),"")</f>
        <v/>
      </c>
      <c r="J359" s="5" t="str">
        <f>IF(PhieuBauCu!$B$2&gt;6,IF(LEN($B359)=0,"",IF(AND($B359&gt;0,VALUE(SUBSTITUTE($B359,"7","0"))=$B359),1,0)),"")</f>
        <v/>
      </c>
      <c r="K359" s="5" t="str">
        <f>IF(PhieuBauCu!$B$2&gt;7,IF(LEN($B359)=0,"",IF(AND($B359&gt;0,VALUE(SUBSTITUTE($B359,"8","0"))=$B359),1,0)),"")</f>
        <v/>
      </c>
      <c r="L359" s="5" t="str">
        <f>IF(PhieuBauCu!$B$2&gt;8,IF(LEN($B359)=0,"",IF(AND($B359&gt;0,VALUE(SUBSTITUTE($B359,"9","0"))=$B359),1,0)),"")</f>
        <v/>
      </c>
      <c r="M359" s="9">
        <f t="shared" si="11"/>
        <v>0</v>
      </c>
      <c r="N359" s="36">
        <f>IF(AND(M359&lt;=PhieuBauCu!$B$13,M359&gt;=1),1,0)</f>
        <v>0</v>
      </c>
    </row>
    <row r="360" spans="1:14" ht="28.5" customHeight="1">
      <c r="A360" s="2">
        <v>355</v>
      </c>
      <c r="B360" s="3"/>
      <c r="C360" s="48" t="str">
        <f t="shared" si="10"/>
        <v/>
      </c>
      <c r="D360" s="5" t="str">
        <f>IF(PhieuBauCu!$B$2&gt;0,IF(LEN($B360)=0,"",IF(AND($B360&gt;0,VALUE(SUBSTITUTE($B360,"1","0"))=$B360),1,0)),"")</f>
        <v/>
      </c>
      <c r="E360" s="5" t="str">
        <f>IF(PhieuBauCu!$B$2&gt;1,IF(LEN($B360)=0,"",IF(AND($B360&gt;0,VALUE(SUBSTITUTE($B360,"2","0"))=$B360),1,0)),"")</f>
        <v/>
      </c>
      <c r="F360" s="5" t="str">
        <f>IF(PhieuBauCu!$B$2&gt;2,IF(LEN($B360)=0,"",IF(AND($B360&gt;0,VALUE(SUBSTITUTE($B360,"3","0"))=$B360),1,0)),"")</f>
        <v/>
      </c>
      <c r="G360" s="5" t="str">
        <f>IF(PhieuBauCu!$B$2&gt;3,IF(LEN($B360)=0,"",IF(AND($B360&gt;0,VALUE(SUBSTITUTE($B360,"4","0"))=$B360),1,0)),"")</f>
        <v/>
      </c>
      <c r="H360" s="5" t="str">
        <f>IF(PhieuBauCu!$B$2&gt;4,IF(LEN($B360)=0,"",IF(AND($B360&gt;0,VALUE(SUBSTITUTE($B360,"5","0"))=$B360),1,0)),"")</f>
        <v/>
      </c>
      <c r="I360" s="5" t="str">
        <f>IF(PhieuBauCu!$B$2&gt;5,IF(LEN($B360)=0,"",IF(AND($B360&gt;0,VALUE(SUBSTITUTE($B360,"6","0"))=$B360),1,0)),"")</f>
        <v/>
      </c>
      <c r="J360" s="5" t="str">
        <f>IF(PhieuBauCu!$B$2&gt;6,IF(LEN($B360)=0,"",IF(AND($B360&gt;0,VALUE(SUBSTITUTE($B360,"7","0"))=$B360),1,0)),"")</f>
        <v/>
      </c>
      <c r="K360" s="5" t="str">
        <f>IF(PhieuBauCu!$B$2&gt;7,IF(LEN($B360)=0,"",IF(AND($B360&gt;0,VALUE(SUBSTITUTE($B360,"8","0"))=$B360),1,0)),"")</f>
        <v/>
      </c>
      <c r="L360" s="5" t="str">
        <f>IF(PhieuBauCu!$B$2&gt;8,IF(LEN($B360)=0,"",IF(AND($B360&gt;0,VALUE(SUBSTITUTE($B360,"9","0"))=$B360),1,0)),"")</f>
        <v/>
      </c>
      <c r="M360" s="9">
        <f t="shared" si="11"/>
        <v>0</v>
      </c>
      <c r="N360" s="36">
        <f>IF(AND(M360&lt;=PhieuBauCu!$B$13,M360&gt;=1),1,0)</f>
        <v>0</v>
      </c>
    </row>
    <row r="361" spans="1:14" ht="28.5" customHeight="1">
      <c r="A361" s="2">
        <v>356</v>
      </c>
      <c r="B361" s="3"/>
      <c r="C361" s="48" t="str">
        <f t="shared" si="10"/>
        <v/>
      </c>
      <c r="D361" s="5" t="str">
        <f>IF(PhieuBauCu!$B$2&gt;0,IF(LEN($B361)=0,"",IF(AND($B361&gt;0,VALUE(SUBSTITUTE($B361,"1","0"))=$B361),1,0)),"")</f>
        <v/>
      </c>
      <c r="E361" s="5" t="str">
        <f>IF(PhieuBauCu!$B$2&gt;1,IF(LEN($B361)=0,"",IF(AND($B361&gt;0,VALUE(SUBSTITUTE($B361,"2","0"))=$B361),1,0)),"")</f>
        <v/>
      </c>
      <c r="F361" s="5" t="str">
        <f>IF(PhieuBauCu!$B$2&gt;2,IF(LEN($B361)=0,"",IF(AND($B361&gt;0,VALUE(SUBSTITUTE($B361,"3","0"))=$B361),1,0)),"")</f>
        <v/>
      </c>
      <c r="G361" s="5" t="str">
        <f>IF(PhieuBauCu!$B$2&gt;3,IF(LEN($B361)=0,"",IF(AND($B361&gt;0,VALUE(SUBSTITUTE($B361,"4","0"))=$B361),1,0)),"")</f>
        <v/>
      </c>
      <c r="H361" s="5" t="str">
        <f>IF(PhieuBauCu!$B$2&gt;4,IF(LEN($B361)=0,"",IF(AND($B361&gt;0,VALUE(SUBSTITUTE($B361,"5","0"))=$B361),1,0)),"")</f>
        <v/>
      </c>
      <c r="I361" s="5" t="str">
        <f>IF(PhieuBauCu!$B$2&gt;5,IF(LEN($B361)=0,"",IF(AND($B361&gt;0,VALUE(SUBSTITUTE($B361,"6","0"))=$B361),1,0)),"")</f>
        <v/>
      </c>
      <c r="J361" s="5" t="str">
        <f>IF(PhieuBauCu!$B$2&gt;6,IF(LEN($B361)=0,"",IF(AND($B361&gt;0,VALUE(SUBSTITUTE($B361,"7","0"))=$B361),1,0)),"")</f>
        <v/>
      </c>
      <c r="K361" s="5" t="str">
        <f>IF(PhieuBauCu!$B$2&gt;7,IF(LEN($B361)=0,"",IF(AND($B361&gt;0,VALUE(SUBSTITUTE($B361,"8","0"))=$B361),1,0)),"")</f>
        <v/>
      </c>
      <c r="L361" s="5" t="str">
        <f>IF(PhieuBauCu!$B$2&gt;8,IF(LEN($B361)=0,"",IF(AND($B361&gt;0,VALUE(SUBSTITUTE($B361,"9","0"))=$B361),1,0)),"")</f>
        <v/>
      </c>
      <c r="M361" s="9">
        <f t="shared" si="11"/>
        <v>0</v>
      </c>
      <c r="N361" s="36">
        <f>IF(AND(M361&lt;=PhieuBauCu!$B$13,M361&gt;=1),1,0)</f>
        <v>0</v>
      </c>
    </row>
    <row r="362" spans="1:14" ht="28.5" customHeight="1">
      <c r="A362" s="2">
        <v>357</v>
      </c>
      <c r="B362" s="3"/>
      <c r="C362" s="48" t="str">
        <f t="shared" si="10"/>
        <v/>
      </c>
      <c r="D362" s="5" t="str">
        <f>IF(PhieuBauCu!$B$2&gt;0,IF(LEN($B362)=0,"",IF(AND($B362&gt;0,VALUE(SUBSTITUTE($B362,"1","0"))=$B362),1,0)),"")</f>
        <v/>
      </c>
      <c r="E362" s="5" t="str">
        <f>IF(PhieuBauCu!$B$2&gt;1,IF(LEN($B362)=0,"",IF(AND($B362&gt;0,VALUE(SUBSTITUTE($B362,"2","0"))=$B362),1,0)),"")</f>
        <v/>
      </c>
      <c r="F362" s="5" t="str">
        <f>IF(PhieuBauCu!$B$2&gt;2,IF(LEN($B362)=0,"",IF(AND($B362&gt;0,VALUE(SUBSTITUTE($B362,"3","0"))=$B362),1,0)),"")</f>
        <v/>
      </c>
      <c r="G362" s="5" t="str">
        <f>IF(PhieuBauCu!$B$2&gt;3,IF(LEN($B362)=0,"",IF(AND($B362&gt;0,VALUE(SUBSTITUTE($B362,"4","0"))=$B362),1,0)),"")</f>
        <v/>
      </c>
      <c r="H362" s="5" t="str">
        <f>IF(PhieuBauCu!$B$2&gt;4,IF(LEN($B362)=0,"",IF(AND($B362&gt;0,VALUE(SUBSTITUTE($B362,"5","0"))=$B362),1,0)),"")</f>
        <v/>
      </c>
      <c r="I362" s="5" t="str">
        <f>IF(PhieuBauCu!$B$2&gt;5,IF(LEN($B362)=0,"",IF(AND($B362&gt;0,VALUE(SUBSTITUTE($B362,"6","0"))=$B362),1,0)),"")</f>
        <v/>
      </c>
      <c r="J362" s="5" t="str">
        <f>IF(PhieuBauCu!$B$2&gt;6,IF(LEN($B362)=0,"",IF(AND($B362&gt;0,VALUE(SUBSTITUTE($B362,"7","0"))=$B362),1,0)),"")</f>
        <v/>
      </c>
      <c r="K362" s="5" t="str">
        <f>IF(PhieuBauCu!$B$2&gt;7,IF(LEN($B362)=0,"",IF(AND($B362&gt;0,VALUE(SUBSTITUTE($B362,"8","0"))=$B362),1,0)),"")</f>
        <v/>
      </c>
      <c r="L362" s="5" t="str">
        <f>IF(PhieuBauCu!$B$2&gt;8,IF(LEN($B362)=0,"",IF(AND($B362&gt;0,VALUE(SUBSTITUTE($B362,"9","0"))=$B362),1,0)),"")</f>
        <v/>
      </c>
      <c r="M362" s="9">
        <f t="shared" si="11"/>
        <v>0</v>
      </c>
      <c r="N362" s="36">
        <f>IF(AND(M362&lt;=PhieuBauCu!$B$13,M362&gt;=1),1,0)</f>
        <v>0</v>
      </c>
    </row>
    <row r="363" spans="1:14" ht="28.5" customHeight="1">
      <c r="A363" s="2">
        <v>358</v>
      </c>
      <c r="B363" s="3"/>
      <c r="C363" s="48" t="str">
        <f t="shared" si="10"/>
        <v/>
      </c>
      <c r="D363" s="5" t="str">
        <f>IF(PhieuBauCu!$B$2&gt;0,IF(LEN($B363)=0,"",IF(AND($B363&gt;0,VALUE(SUBSTITUTE($B363,"1","0"))=$B363),1,0)),"")</f>
        <v/>
      </c>
      <c r="E363" s="5" t="str">
        <f>IF(PhieuBauCu!$B$2&gt;1,IF(LEN($B363)=0,"",IF(AND($B363&gt;0,VALUE(SUBSTITUTE($B363,"2","0"))=$B363),1,0)),"")</f>
        <v/>
      </c>
      <c r="F363" s="5" t="str">
        <f>IF(PhieuBauCu!$B$2&gt;2,IF(LEN($B363)=0,"",IF(AND($B363&gt;0,VALUE(SUBSTITUTE($B363,"3","0"))=$B363),1,0)),"")</f>
        <v/>
      </c>
      <c r="G363" s="5" t="str">
        <f>IF(PhieuBauCu!$B$2&gt;3,IF(LEN($B363)=0,"",IF(AND($B363&gt;0,VALUE(SUBSTITUTE($B363,"4","0"))=$B363),1,0)),"")</f>
        <v/>
      </c>
      <c r="H363" s="5" t="str">
        <f>IF(PhieuBauCu!$B$2&gt;4,IF(LEN($B363)=0,"",IF(AND($B363&gt;0,VALUE(SUBSTITUTE($B363,"5","0"))=$B363),1,0)),"")</f>
        <v/>
      </c>
      <c r="I363" s="5" t="str">
        <f>IF(PhieuBauCu!$B$2&gt;5,IF(LEN($B363)=0,"",IF(AND($B363&gt;0,VALUE(SUBSTITUTE($B363,"6","0"))=$B363),1,0)),"")</f>
        <v/>
      </c>
      <c r="J363" s="5" t="str">
        <f>IF(PhieuBauCu!$B$2&gt;6,IF(LEN($B363)=0,"",IF(AND($B363&gt;0,VALUE(SUBSTITUTE($B363,"7","0"))=$B363),1,0)),"")</f>
        <v/>
      </c>
      <c r="K363" s="5" t="str">
        <f>IF(PhieuBauCu!$B$2&gt;7,IF(LEN($B363)=0,"",IF(AND($B363&gt;0,VALUE(SUBSTITUTE($B363,"8","0"))=$B363),1,0)),"")</f>
        <v/>
      </c>
      <c r="L363" s="5" t="str">
        <f>IF(PhieuBauCu!$B$2&gt;8,IF(LEN($B363)=0,"",IF(AND($B363&gt;0,VALUE(SUBSTITUTE($B363,"9","0"))=$B363),1,0)),"")</f>
        <v/>
      </c>
      <c r="M363" s="9">
        <f t="shared" si="11"/>
        <v>0</v>
      </c>
      <c r="N363" s="36">
        <f>IF(AND(M363&lt;=PhieuBauCu!$B$13,M363&gt;=1),1,0)</f>
        <v>0</v>
      </c>
    </row>
    <row r="364" spans="1:14" ht="28.5" customHeight="1">
      <c r="A364" s="2">
        <v>359</v>
      </c>
      <c r="B364" s="3"/>
      <c r="C364" s="48" t="str">
        <f t="shared" si="10"/>
        <v/>
      </c>
      <c r="D364" s="5" t="str">
        <f>IF(PhieuBauCu!$B$2&gt;0,IF(LEN($B364)=0,"",IF(AND($B364&gt;0,VALUE(SUBSTITUTE($B364,"1","0"))=$B364),1,0)),"")</f>
        <v/>
      </c>
      <c r="E364" s="5" t="str">
        <f>IF(PhieuBauCu!$B$2&gt;1,IF(LEN($B364)=0,"",IF(AND($B364&gt;0,VALUE(SUBSTITUTE($B364,"2","0"))=$B364),1,0)),"")</f>
        <v/>
      </c>
      <c r="F364" s="5" t="str">
        <f>IF(PhieuBauCu!$B$2&gt;2,IF(LEN($B364)=0,"",IF(AND($B364&gt;0,VALUE(SUBSTITUTE($B364,"3","0"))=$B364),1,0)),"")</f>
        <v/>
      </c>
      <c r="G364" s="5" t="str">
        <f>IF(PhieuBauCu!$B$2&gt;3,IF(LEN($B364)=0,"",IF(AND($B364&gt;0,VALUE(SUBSTITUTE($B364,"4","0"))=$B364),1,0)),"")</f>
        <v/>
      </c>
      <c r="H364" s="5" t="str">
        <f>IF(PhieuBauCu!$B$2&gt;4,IF(LEN($B364)=0,"",IF(AND($B364&gt;0,VALUE(SUBSTITUTE($B364,"5","0"))=$B364),1,0)),"")</f>
        <v/>
      </c>
      <c r="I364" s="5" t="str">
        <f>IF(PhieuBauCu!$B$2&gt;5,IF(LEN($B364)=0,"",IF(AND($B364&gt;0,VALUE(SUBSTITUTE($B364,"6","0"))=$B364),1,0)),"")</f>
        <v/>
      </c>
      <c r="J364" s="5" t="str">
        <f>IF(PhieuBauCu!$B$2&gt;6,IF(LEN($B364)=0,"",IF(AND($B364&gt;0,VALUE(SUBSTITUTE($B364,"7","0"))=$B364),1,0)),"")</f>
        <v/>
      </c>
      <c r="K364" s="5" t="str">
        <f>IF(PhieuBauCu!$B$2&gt;7,IF(LEN($B364)=0,"",IF(AND($B364&gt;0,VALUE(SUBSTITUTE($B364,"8","0"))=$B364),1,0)),"")</f>
        <v/>
      </c>
      <c r="L364" s="5" t="str">
        <f>IF(PhieuBauCu!$B$2&gt;8,IF(LEN($B364)=0,"",IF(AND($B364&gt;0,VALUE(SUBSTITUTE($B364,"9","0"))=$B364),1,0)),"")</f>
        <v/>
      </c>
      <c r="M364" s="9">
        <f t="shared" si="11"/>
        <v>0</v>
      </c>
      <c r="N364" s="36">
        <f>IF(AND(M364&lt;=PhieuBauCu!$B$13,M364&gt;=1),1,0)</f>
        <v>0</v>
      </c>
    </row>
    <row r="365" spans="1:14" ht="28.5" customHeight="1">
      <c r="A365" s="2">
        <v>360</v>
      </c>
      <c r="B365" s="3"/>
      <c r="C365" s="48" t="str">
        <f t="shared" si="10"/>
        <v/>
      </c>
      <c r="D365" s="5" t="str">
        <f>IF(PhieuBauCu!$B$2&gt;0,IF(LEN($B365)=0,"",IF(AND($B365&gt;0,VALUE(SUBSTITUTE($B365,"1","0"))=$B365),1,0)),"")</f>
        <v/>
      </c>
      <c r="E365" s="5" t="str">
        <f>IF(PhieuBauCu!$B$2&gt;1,IF(LEN($B365)=0,"",IF(AND($B365&gt;0,VALUE(SUBSTITUTE($B365,"2","0"))=$B365),1,0)),"")</f>
        <v/>
      </c>
      <c r="F365" s="5" t="str">
        <f>IF(PhieuBauCu!$B$2&gt;2,IF(LEN($B365)=0,"",IF(AND($B365&gt;0,VALUE(SUBSTITUTE($B365,"3","0"))=$B365),1,0)),"")</f>
        <v/>
      </c>
      <c r="G365" s="5" t="str">
        <f>IF(PhieuBauCu!$B$2&gt;3,IF(LEN($B365)=0,"",IF(AND($B365&gt;0,VALUE(SUBSTITUTE($B365,"4","0"))=$B365),1,0)),"")</f>
        <v/>
      </c>
      <c r="H365" s="5" t="str">
        <f>IF(PhieuBauCu!$B$2&gt;4,IF(LEN($B365)=0,"",IF(AND($B365&gt;0,VALUE(SUBSTITUTE($B365,"5","0"))=$B365),1,0)),"")</f>
        <v/>
      </c>
      <c r="I365" s="5" t="str">
        <f>IF(PhieuBauCu!$B$2&gt;5,IF(LEN($B365)=0,"",IF(AND($B365&gt;0,VALUE(SUBSTITUTE($B365,"6","0"))=$B365),1,0)),"")</f>
        <v/>
      </c>
      <c r="J365" s="5" t="str">
        <f>IF(PhieuBauCu!$B$2&gt;6,IF(LEN($B365)=0,"",IF(AND($B365&gt;0,VALUE(SUBSTITUTE($B365,"7","0"))=$B365),1,0)),"")</f>
        <v/>
      </c>
      <c r="K365" s="5" t="str">
        <f>IF(PhieuBauCu!$B$2&gt;7,IF(LEN($B365)=0,"",IF(AND($B365&gt;0,VALUE(SUBSTITUTE($B365,"8","0"))=$B365),1,0)),"")</f>
        <v/>
      </c>
      <c r="L365" s="5" t="str">
        <f>IF(PhieuBauCu!$B$2&gt;8,IF(LEN($B365)=0,"",IF(AND($B365&gt;0,VALUE(SUBSTITUTE($B365,"9","0"))=$B365),1,0)),"")</f>
        <v/>
      </c>
      <c r="M365" s="9">
        <f t="shared" si="11"/>
        <v>0</v>
      </c>
      <c r="N365" s="36">
        <f>IF(AND(M365&lt;=PhieuBauCu!$B$13,M365&gt;=1),1,0)</f>
        <v>0</v>
      </c>
    </row>
    <row r="366" spans="1:14" ht="28.5" customHeight="1">
      <c r="A366" s="2">
        <v>361</v>
      </c>
      <c r="B366" s="3"/>
      <c r="C366" s="48" t="str">
        <f t="shared" si="10"/>
        <v/>
      </c>
      <c r="D366" s="5" t="str">
        <f>IF(PhieuBauCu!$B$2&gt;0,IF(LEN($B366)=0,"",IF(AND($B366&gt;0,VALUE(SUBSTITUTE($B366,"1","0"))=$B366),1,0)),"")</f>
        <v/>
      </c>
      <c r="E366" s="5" t="str">
        <f>IF(PhieuBauCu!$B$2&gt;1,IF(LEN($B366)=0,"",IF(AND($B366&gt;0,VALUE(SUBSTITUTE($B366,"2","0"))=$B366),1,0)),"")</f>
        <v/>
      </c>
      <c r="F366" s="5" t="str">
        <f>IF(PhieuBauCu!$B$2&gt;2,IF(LEN($B366)=0,"",IF(AND($B366&gt;0,VALUE(SUBSTITUTE($B366,"3","0"))=$B366),1,0)),"")</f>
        <v/>
      </c>
      <c r="G366" s="5" t="str">
        <f>IF(PhieuBauCu!$B$2&gt;3,IF(LEN($B366)=0,"",IF(AND($B366&gt;0,VALUE(SUBSTITUTE($B366,"4","0"))=$B366),1,0)),"")</f>
        <v/>
      </c>
      <c r="H366" s="5" t="str">
        <f>IF(PhieuBauCu!$B$2&gt;4,IF(LEN($B366)=0,"",IF(AND($B366&gt;0,VALUE(SUBSTITUTE($B366,"5","0"))=$B366),1,0)),"")</f>
        <v/>
      </c>
      <c r="I366" s="5" t="str">
        <f>IF(PhieuBauCu!$B$2&gt;5,IF(LEN($B366)=0,"",IF(AND($B366&gt;0,VALUE(SUBSTITUTE($B366,"6","0"))=$B366),1,0)),"")</f>
        <v/>
      </c>
      <c r="J366" s="5" t="str">
        <f>IF(PhieuBauCu!$B$2&gt;6,IF(LEN($B366)=0,"",IF(AND($B366&gt;0,VALUE(SUBSTITUTE($B366,"7","0"))=$B366),1,0)),"")</f>
        <v/>
      </c>
      <c r="K366" s="5" t="str">
        <f>IF(PhieuBauCu!$B$2&gt;7,IF(LEN($B366)=0,"",IF(AND($B366&gt;0,VALUE(SUBSTITUTE($B366,"8","0"))=$B366),1,0)),"")</f>
        <v/>
      </c>
      <c r="L366" s="5" t="str">
        <f>IF(PhieuBauCu!$B$2&gt;8,IF(LEN($B366)=0,"",IF(AND($B366&gt;0,VALUE(SUBSTITUTE($B366,"9","0"))=$B366),1,0)),"")</f>
        <v/>
      </c>
      <c r="M366" s="9">
        <f t="shared" si="11"/>
        <v>0</v>
      </c>
      <c r="N366" s="36">
        <f>IF(AND(M366&lt;=PhieuBauCu!$B$13,M366&gt;=1),1,0)</f>
        <v>0</v>
      </c>
    </row>
    <row r="367" spans="1:14" ht="28.5" customHeight="1">
      <c r="A367" s="2">
        <v>362</v>
      </c>
      <c r="B367" s="3"/>
      <c r="C367" s="48" t="str">
        <f t="shared" si="10"/>
        <v/>
      </c>
      <c r="D367" s="5" t="str">
        <f>IF(PhieuBauCu!$B$2&gt;0,IF(LEN($B367)=0,"",IF(AND($B367&gt;0,VALUE(SUBSTITUTE($B367,"1","0"))=$B367),1,0)),"")</f>
        <v/>
      </c>
      <c r="E367" s="5" t="str">
        <f>IF(PhieuBauCu!$B$2&gt;1,IF(LEN($B367)=0,"",IF(AND($B367&gt;0,VALUE(SUBSTITUTE($B367,"2","0"))=$B367),1,0)),"")</f>
        <v/>
      </c>
      <c r="F367" s="5" t="str">
        <f>IF(PhieuBauCu!$B$2&gt;2,IF(LEN($B367)=0,"",IF(AND($B367&gt;0,VALUE(SUBSTITUTE($B367,"3","0"))=$B367),1,0)),"")</f>
        <v/>
      </c>
      <c r="G367" s="5" t="str">
        <f>IF(PhieuBauCu!$B$2&gt;3,IF(LEN($B367)=0,"",IF(AND($B367&gt;0,VALUE(SUBSTITUTE($B367,"4","0"))=$B367),1,0)),"")</f>
        <v/>
      </c>
      <c r="H367" s="5" t="str">
        <f>IF(PhieuBauCu!$B$2&gt;4,IF(LEN($B367)=0,"",IF(AND($B367&gt;0,VALUE(SUBSTITUTE($B367,"5","0"))=$B367),1,0)),"")</f>
        <v/>
      </c>
      <c r="I367" s="5" t="str">
        <f>IF(PhieuBauCu!$B$2&gt;5,IF(LEN($B367)=0,"",IF(AND($B367&gt;0,VALUE(SUBSTITUTE($B367,"6","0"))=$B367),1,0)),"")</f>
        <v/>
      </c>
      <c r="J367" s="5" t="str">
        <f>IF(PhieuBauCu!$B$2&gt;6,IF(LEN($B367)=0,"",IF(AND($B367&gt;0,VALUE(SUBSTITUTE($B367,"7","0"))=$B367),1,0)),"")</f>
        <v/>
      </c>
      <c r="K367" s="5" t="str">
        <f>IF(PhieuBauCu!$B$2&gt;7,IF(LEN($B367)=0,"",IF(AND($B367&gt;0,VALUE(SUBSTITUTE($B367,"8","0"))=$B367),1,0)),"")</f>
        <v/>
      </c>
      <c r="L367" s="5" t="str">
        <f>IF(PhieuBauCu!$B$2&gt;8,IF(LEN($B367)=0,"",IF(AND($B367&gt;0,VALUE(SUBSTITUTE($B367,"9","0"))=$B367),1,0)),"")</f>
        <v/>
      </c>
      <c r="M367" s="9">
        <f t="shared" si="11"/>
        <v>0</v>
      </c>
      <c r="N367" s="36">
        <f>IF(AND(M367&lt;=PhieuBauCu!$B$13,M367&gt;=1),1,0)</f>
        <v>0</v>
      </c>
    </row>
    <row r="368" spans="1:14" ht="28.5" customHeight="1">
      <c r="A368" s="2">
        <v>363</v>
      </c>
      <c r="B368" s="3"/>
      <c r="C368" s="48" t="str">
        <f t="shared" si="10"/>
        <v/>
      </c>
      <c r="D368" s="5" t="str">
        <f>IF(PhieuBauCu!$B$2&gt;0,IF(LEN($B368)=0,"",IF(AND($B368&gt;0,VALUE(SUBSTITUTE($B368,"1","0"))=$B368),1,0)),"")</f>
        <v/>
      </c>
      <c r="E368" s="5" t="str">
        <f>IF(PhieuBauCu!$B$2&gt;1,IF(LEN($B368)=0,"",IF(AND($B368&gt;0,VALUE(SUBSTITUTE($B368,"2","0"))=$B368),1,0)),"")</f>
        <v/>
      </c>
      <c r="F368" s="5" t="str">
        <f>IF(PhieuBauCu!$B$2&gt;2,IF(LEN($B368)=0,"",IF(AND($B368&gt;0,VALUE(SUBSTITUTE($B368,"3","0"))=$B368),1,0)),"")</f>
        <v/>
      </c>
      <c r="G368" s="5" t="str">
        <f>IF(PhieuBauCu!$B$2&gt;3,IF(LEN($B368)=0,"",IF(AND($B368&gt;0,VALUE(SUBSTITUTE($B368,"4","0"))=$B368),1,0)),"")</f>
        <v/>
      </c>
      <c r="H368" s="5" t="str">
        <f>IF(PhieuBauCu!$B$2&gt;4,IF(LEN($B368)=0,"",IF(AND($B368&gt;0,VALUE(SUBSTITUTE($B368,"5","0"))=$B368),1,0)),"")</f>
        <v/>
      </c>
      <c r="I368" s="5" t="str">
        <f>IF(PhieuBauCu!$B$2&gt;5,IF(LEN($B368)=0,"",IF(AND($B368&gt;0,VALUE(SUBSTITUTE($B368,"6","0"))=$B368),1,0)),"")</f>
        <v/>
      </c>
      <c r="J368" s="5" t="str">
        <f>IF(PhieuBauCu!$B$2&gt;6,IF(LEN($B368)=0,"",IF(AND($B368&gt;0,VALUE(SUBSTITUTE($B368,"7","0"))=$B368),1,0)),"")</f>
        <v/>
      </c>
      <c r="K368" s="5" t="str">
        <f>IF(PhieuBauCu!$B$2&gt;7,IF(LEN($B368)=0,"",IF(AND($B368&gt;0,VALUE(SUBSTITUTE($B368,"8","0"))=$B368),1,0)),"")</f>
        <v/>
      </c>
      <c r="L368" s="5" t="str">
        <f>IF(PhieuBauCu!$B$2&gt;8,IF(LEN($B368)=0,"",IF(AND($B368&gt;0,VALUE(SUBSTITUTE($B368,"9","0"))=$B368),1,0)),"")</f>
        <v/>
      </c>
      <c r="M368" s="9">
        <f t="shared" si="11"/>
        <v>0</v>
      </c>
      <c r="N368" s="36">
        <f>IF(AND(M368&lt;=PhieuBauCu!$B$13,M368&gt;=1),1,0)</f>
        <v>0</v>
      </c>
    </row>
    <row r="369" spans="1:14" ht="28.5" customHeight="1">
      <c r="A369" s="2">
        <v>364</v>
      </c>
      <c r="B369" s="3"/>
      <c r="C369" s="48" t="str">
        <f t="shared" si="10"/>
        <v/>
      </c>
      <c r="D369" s="5" t="str">
        <f>IF(PhieuBauCu!$B$2&gt;0,IF(LEN($B369)=0,"",IF(AND($B369&gt;0,VALUE(SUBSTITUTE($B369,"1","0"))=$B369),1,0)),"")</f>
        <v/>
      </c>
      <c r="E369" s="5" t="str">
        <f>IF(PhieuBauCu!$B$2&gt;1,IF(LEN($B369)=0,"",IF(AND($B369&gt;0,VALUE(SUBSTITUTE($B369,"2","0"))=$B369),1,0)),"")</f>
        <v/>
      </c>
      <c r="F369" s="5" t="str">
        <f>IF(PhieuBauCu!$B$2&gt;2,IF(LEN($B369)=0,"",IF(AND($B369&gt;0,VALUE(SUBSTITUTE($B369,"3","0"))=$B369),1,0)),"")</f>
        <v/>
      </c>
      <c r="G369" s="5" t="str">
        <f>IF(PhieuBauCu!$B$2&gt;3,IF(LEN($B369)=0,"",IF(AND($B369&gt;0,VALUE(SUBSTITUTE($B369,"4","0"))=$B369),1,0)),"")</f>
        <v/>
      </c>
      <c r="H369" s="5" t="str">
        <f>IF(PhieuBauCu!$B$2&gt;4,IF(LEN($B369)=0,"",IF(AND($B369&gt;0,VALUE(SUBSTITUTE($B369,"5","0"))=$B369),1,0)),"")</f>
        <v/>
      </c>
      <c r="I369" s="5" t="str">
        <f>IF(PhieuBauCu!$B$2&gt;5,IF(LEN($B369)=0,"",IF(AND($B369&gt;0,VALUE(SUBSTITUTE($B369,"6","0"))=$B369),1,0)),"")</f>
        <v/>
      </c>
      <c r="J369" s="5" t="str">
        <f>IF(PhieuBauCu!$B$2&gt;6,IF(LEN($B369)=0,"",IF(AND($B369&gt;0,VALUE(SUBSTITUTE($B369,"7","0"))=$B369),1,0)),"")</f>
        <v/>
      </c>
      <c r="K369" s="5" t="str">
        <f>IF(PhieuBauCu!$B$2&gt;7,IF(LEN($B369)=0,"",IF(AND($B369&gt;0,VALUE(SUBSTITUTE($B369,"8","0"))=$B369),1,0)),"")</f>
        <v/>
      </c>
      <c r="L369" s="5" t="str">
        <f>IF(PhieuBauCu!$B$2&gt;8,IF(LEN($B369)=0,"",IF(AND($B369&gt;0,VALUE(SUBSTITUTE($B369,"9","0"))=$B369),1,0)),"")</f>
        <v/>
      </c>
      <c r="M369" s="9">
        <f t="shared" si="11"/>
        <v>0</v>
      </c>
      <c r="N369" s="36">
        <f>IF(AND(M369&lt;=PhieuBauCu!$B$13,M369&gt;=1),1,0)</f>
        <v>0</v>
      </c>
    </row>
    <row r="370" spans="1:14" ht="28.5" customHeight="1">
      <c r="A370" s="2">
        <v>365</v>
      </c>
      <c r="B370" s="3"/>
      <c r="C370" s="48" t="str">
        <f t="shared" si="10"/>
        <v/>
      </c>
      <c r="D370" s="5" t="str">
        <f>IF(PhieuBauCu!$B$2&gt;0,IF(LEN($B370)=0,"",IF(AND($B370&gt;0,VALUE(SUBSTITUTE($B370,"1","0"))=$B370),1,0)),"")</f>
        <v/>
      </c>
      <c r="E370" s="5" t="str">
        <f>IF(PhieuBauCu!$B$2&gt;1,IF(LEN($B370)=0,"",IF(AND($B370&gt;0,VALUE(SUBSTITUTE($B370,"2","0"))=$B370),1,0)),"")</f>
        <v/>
      </c>
      <c r="F370" s="5" t="str">
        <f>IF(PhieuBauCu!$B$2&gt;2,IF(LEN($B370)=0,"",IF(AND($B370&gt;0,VALUE(SUBSTITUTE($B370,"3","0"))=$B370),1,0)),"")</f>
        <v/>
      </c>
      <c r="G370" s="5" t="str">
        <f>IF(PhieuBauCu!$B$2&gt;3,IF(LEN($B370)=0,"",IF(AND($B370&gt;0,VALUE(SUBSTITUTE($B370,"4","0"))=$B370),1,0)),"")</f>
        <v/>
      </c>
      <c r="H370" s="5" t="str">
        <f>IF(PhieuBauCu!$B$2&gt;4,IF(LEN($B370)=0,"",IF(AND($B370&gt;0,VALUE(SUBSTITUTE($B370,"5","0"))=$B370),1,0)),"")</f>
        <v/>
      </c>
      <c r="I370" s="5" t="str">
        <f>IF(PhieuBauCu!$B$2&gt;5,IF(LEN($B370)=0,"",IF(AND($B370&gt;0,VALUE(SUBSTITUTE($B370,"6","0"))=$B370),1,0)),"")</f>
        <v/>
      </c>
      <c r="J370" s="5" t="str">
        <f>IF(PhieuBauCu!$B$2&gt;6,IF(LEN($B370)=0,"",IF(AND($B370&gt;0,VALUE(SUBSTITUTE($B370,"7","0"))=$B370),1,0)),"")</f>
        <v/>
      </c>
      <c r="K370" s="5" t="str">
        <f>IF(PhieuBauCu!$B$2&gt;7,IF(LEN($B370)=0,"",IF(AND($B370&gt;0,VALUE(SUBSTITUTE($B370,"8","0"))=$B370),1,0)),"")</f>
        <v/>
      </c>
      <c r="L370" s="5" t="str">
        <f>IF(PhieuBauCu!$B$2&gt;8,IF(LEN($B370)=0,"",IF(AND($B370&gt;0,VALUE(SUBSTITUTE($B370,"9","0"))=$B370),1,0)),"")</f>
        <v/>
      </c>
      <c r="M370" s="9">
        <f t="shared" si="11"/>
        <v>0</v>
      </c>
      <c r="N370" s="36">
        <f>IF(AND(M370&lt;=PhieuBauCu!$B$13,M370&gt;=1),1,0)</f>
        <v>0</v>
      </c>
    </row>
    <row r="371" spans="1:14" ht="28.5" customHeight="1">
      <c r="A371" s="2">
        <v>366</v>
      </c>
      <c r="B371" s="3"/>
      <c r="C371" s="48" t="str">
        <f t="shared" si="10"/>
        <v/>
      </c>
      <c r="D371" s="5" t="str">
        <f>IF(PhieuBauCu!$B$2&gt;0,IF(LEN($B371)=0,"",IF(AND($B371&gt;0,VALUE(SUBSTITUTE($B371,"1","0"))=$B371),1,0)),"")</f>
        <v/>
      </c>
      <c r="E371" s="5" t="str">
        <f>IF(PhieuBauCu!$B$2&gt;1,IF(LEN($B371)=0,"",IF(AND($B371&gt;0,VALUE(SUBSTITUTE($B371,"2","0"))=$B371),1,0)),"")</f>
        <v/>
      </c>
      <c r="F371" s="5" t="str">
        <f>IF(PhieuBauCu!$B$2&gt;2,IF(LEN($B371)=0,"",IF(AND($B371&gt;0,VALUE(SUBSTITUTE($B371,"3","0"))=$B371),1,0)),"")</f>
        <v/>
      </c>
      <c r="G371" s="5" t="str">
        <f>IF(PhieuBauCu!$B$2&gt;3,IF(LEN($B371)=0,"",IF(AND($B371&gt;0,VALUE(SUBSTITUTE($B371,"4","0"))=$B371),1,0)),"")</f>
        <v/>
      </c>
      <c r="H371" s="5" t="str">
        <f>IF(PhieuBauCu!$B$2&gt;4,IF(LEN($B371)=0,"",IF(AND($B371&gt;0,VALUE(SUBSTITUTE($B371,"5","0"))=$B371),1,0)),"")</f>
        <v/>
      </c>
      <c r="I371" s="5" t="str">
        <f>IF(PhieuBauCu!$B$2&gt;5,IF(LEN($B371)=0,"",IF(AND($B371&gt;0,VALUE(SUBSTITUTE($B371,"6","0"))=$B371),1,0)),"")</f>
        <v/>
      </c>
      <c r="J371" s="5" t="str">
        <f>IF(PhieuBauCu!$B$2&gt;6,IF(LEN($B371)=0,"",IF(AND($B371&gt;0,VALUE(SUBSTITUTE($B371,"7","0"))=$B371),1,0)),"")</f>
        <v/>
      </c>
      <c r="K371" s="5" t="str">
        <f>IF(PhieuBauCu!$B$2&gt;7,IF(LEN($B371)=0,"",IF(AND($B371&gt;0,VALUE(SUBSTITUTE($B371,"8","0"))=$B371),1,0)),"")</f>
        <v/>
      </c>
      <c r="L371" s="5" t="str">
        <f>IF(PhieuBauCu!$B$2&gt;8,IF(LEN($B371)=0,"",IF(AND($B371&gt;0,VALUE(SUBSTITUTE($B371,"9","0"))=$B371),1,0)),"")</f>
        <v/>
      </c>
      <c r="M371" s="9">
        <f t="shared" si="11"/>
        <v>0</v>
      </c>
      <c r="N371" s="36">
        <f>IF(AND(M371&lt;=PhieuBauCu!$B$13,M371&gt;=1),1,0)</f>
        <v>0</v>
      </c>
    </row>
    <row r="372" spans="1:14" ht="28.5" customHeight="1">
      <c r="A372" s="2">
        <v>367</v>
      </c>
      <c r="B372" s="3"/>
      <c r="C372" s="48" t="str">
        <f t="shared" si="10"/>
        <v/>
      </c>
      <c r="D372" s="5" t="str">
        <f>IF(PhieuBauCu!$B$2&gt;0,IF(LEN($B372)=0,"",IF(AND($B372&gt;0,VALUE(SUBSTITUTE($B372,"1","0"))=$B372),1,0)),"")</f>
        <v/>
      </c>
      <c r="E372" s="5" t="str">
        <f>IF(PhieuBauCu!$B$2&gt;1,IF(LEN($B372)=0,"",IF(AND($B372&gt;0,VALUE(SUBSTITUTE($B372,"2","0"))=$B372),1,0)),"")</f>
        <v/>
      </c>
      <c r="F372" s="5" t="str">
        <f>IF(PhieuBauCu!$B$2&gt;2,IF(LEN($B372)=0,"",IF(AND($B372&gt;0,VALUE(SUBSTITUTE($B372,"3","0"))=$B372),1,0)),"")</f>
        <v/>
      </c>
      <c r="G372" s="5" t="str">
        <f>IF(PhieuBauCu!$B$2&gt;3,IF(LEN($B372)=0,"",IF(AND($B372&gt;0,VALUE(SUBSTITUTE($B372,"4","0"))=$B372),1,0)),"")</f>
        <v/>
      </c>
      <c r="H372" s="5" t="str">
        <f>IF(PhieuBauCu!$B$2&gt;4,IF(LEN($B372)=0,"",IF(AND($B372&gt;0,VALUE(SUBSTITUTE($B372,"5","0"))=$B372),1,0)),"")</f>
        <v/>
      </c>
      <c r="I372" s="5" t="str">
        <f>IF(PhieuBauCu!$B$2&gt;5,IF(LEN($B372)=0,"",IF(AND($B372&gt;0,VALUE(SUBSTITUTE($B372,"6","0"))=$B372),1,0)),"")</f>
        <v/>
      </c>
      <c r="J372" s="5" t="str">
        <f>IF(PhieuBauCu!$B$2&gt;6,IF(LEN($B372)=0,"",IF(AND($B372&gt;0,VALUE(SUBSTITUTE($B372,"7","0"))=$B372),1,0)),"")</f>
        <v/>
      </c>
      <c r="K372" s="5" t="str">
        <f>IF(PhieuBauCu!$B$2&gt;7,IF(LEN($B372)=0,"",IF(AND($B372&gt;0,VALUE(SUBSTITUTE($B372,"8","0"))=$B372),1,0)),"")</f>
        <v/>
      </c>
      <c r="L372" s="5" t="str">
        <f>IF(PhieuBauCu!$B$2&gt;8,IF(LEN($B372)=0,"",IF(AND($B372&gt;0,VALUE(SUBSTITUTE($B372,"9","0"))=$B372),1,0)),"")</f>
        <v/>
      </c>
      <c r="M372" s="9">
        <f t="shared" si="11"/>
        <v>0</v>
      </c>
      <c r="N372" s="36">
        <f>IF(AND(M372&lt;=PhieuBauCu!$B$13,M372&gt;=1),1,0)</f>
        <v>0</v>
      </c>
    </row>
    <row r="373" spans="1:14" ht="28.5" customHeight="1">
      <c r="A373" s="2">
        <v>368</v>
      </c>
      <c r="B373" s="3"/>
      <c r="C373" s="48" t="str">
        <f t="shared" si="10"/>
        <v/>
      </c>
      <c r="D373" s="5" t="str">
        <f>IF(PhieuBauCu!$B$2&gt;0,IF(LEN($B373)=0,"",IF(AND($B373&gt;0,VALUE(SUBSTITUTE($B373,"1","0"))=$B373),1,0)),"")</f>
        <v/>
      </c>
      <c r="E373" s="5" t="str">
        <f>IF(PhieuBauCu!$B$2&gt;1,IF(LEN($B373)=0,"",IF(AND($B373&gt;0,VALUE(SUBSTITUTE($B373,"2","0"))=$B373),1,0)),"")</f>
        <v/>
      </c>
      <c r="F373" s="5" t="str">
        <f>IF(PhieuBauCu!$B$2&gt;2,IF(LEN($B373)=0,"",IF(AND($B373&gt;0,VALUE(SUBSTITUTE($B373,"3","0"))=$B373),1,0)),"")</f>
        <v/>
      </c>
      <c r="G373" s="5" t="str">
        <f>IF(PhieuBauCu!$B$2&gt;3,IF(LEN($B373)=0,"",IF(AND($B373&gt;0,VALUE(SUBSTITUTE($B373,"4","0"))=$B373),1,0)),"")</f>
        <v/>
      </c>
      <c r="H373" s="5" t="str">
        <f>IF(PhieuBauCu!$B$2&gt;4,IF(LEN($B373)=0,"",IF(AND($B373&gt;0,VALUE(SUBSTITUTE($B373,"5","0"))=$B373),1,0)),"")</f>
        <v/>
      </c>
      <c r="I373" s="5" t="str">
        <f>IF(PhieuBauCu!$B$2&gt;5,IF(LEN($B373)=0,"",IF(AND($B373&gt;0,VALUE(SUBSTITUTE($B373,"6","0"))=$B373),1,0)),"")</f>
        <v/>
      </c>
      <c r="J373" s="5" t="str">
        <f>IF(PhieuBauCu!$B$2&gt;6,IF(LEN($B373)=0,"",IF(AND($B373&gt;0,VALUE(SUBSTITUTE($B373,"7","0"))=$B373),1,0)),"")</f>
        <v/>
      </c>
      <c r="K373" s="5" t="str">
        <f>IF(PhieuBauCu!$B$2&gt;7,IF(LEN($B373)=0,"",IF(AND($B373&gt;0,VALUE(SUBSTITUTE($B373,"8","0"))=$B373),1,0)),"")</f>
        <v/>
      </c>
      <c r="L373" s="5" t="str">
        <f>IF(PhieuBauCu!$B$2&gt;8,IF(LEN($B373)=0,"",IF(AND($B373&gt;0,VALUE(SUBSTITUTE($B373,"9","0"))=$B373),1,0)),"")</f>
        <v/>
      </c>
      <c r="M373" s="9">
        <f t="shared" si="11"/>
        <v>0</v>
      </c>
      <c r="N373" s="36">
        <f>IF(AND(M373&lt;=PhieuBauCu!$B$13,M373&gt;=1),1,0)</f>
        <v>0</v>
      </c>
    </row>
    <row r="374" spans="1:14" ht="28.5" customHeight="1">
      <c r="A374" s="2">
        <v>369</v>
      </c>
      <c r="B374" s="3"/>
      <c r="C374" s="48" t="str">
        <f t="shared" si="10"/>
        <v/>
      </c>
      <c r="D374" s="5" t="str">
        <f>IF(PhieuBauCu!$B$2&gt;0,IF(LEN($B374)=0,"",IF(AND($B374&gt;0,VALUE(SUBSTITUTE($B374,"1","0"))=$B374),1,0)),"")</f>
        <v/>
      </c>
      <c r="E374" s="5" t="str">
        <f>IF(PhieuBauCu!$B$2&gt;1,IF(LEN($B374)=0,"",IF(AND($B374&gt;0,VALUE(SUBSTITUTE($B374,"2","0"))=$B374),1,0)),"")</f>
        <v/>
      </c>
      <c r="F374" s="5" t="str">
        <f>IF(PhieuBauCu!$B$2&gt;2,IF(LEN($B374)=0,"",IF(AND($B374&gt;0,VALUE(SUBSTITUTE($B374,"3","0"))=$B374),1,0)),"")</f>
        <v/>
      </c>
      <c r="G374" s="5" t="str">
        <f>IF(PhieuBauCu!$B$2&gt;3,IF(LEN($B374)=0,"",IF(AND($B374&gt;0,VALUE(SUBSTITUTE($B374,"4","0"))=$B374),1,0)),"")</f>
        <v/>
      </c>
      <c r="H374" s="5" t="str">
        <f>IF(PhieuBauCu!$B$2&gt;4,IF(LEN($B374)=0,"",IF(AND($B374&gt;0,VALUE(SUBSTITUTE($B374,"5","0"))=$B374),1,0)),"")</f>
        <v/>
      </c>
      <c r="I374" s="5" t="str">
        <f>IF(PhieuBauCu!$B$2&gt;5,IF(LEN($B374)=0,"",IF(AND($B374&gt;0,VALUE(SUBSTITUTE($B374,"6","0"))=$B374),1,0)),"")</f>
        <v/>
      </c>
      <c r="J374" s="5" t="str">
        <f>IF(PhieuBauCu!$B$2&gt;6,IF(LEN($B374)=0,"",IF(AND($B374&gt;0,VALUE(SUBSTITUTE($B374,"7","0"))=$B374),1,0)),"")</f>
        <v/>
      </c>
      <c r="K374" s="5" t="str">
        <f>IF(PhieuBauCu!$B$2&gt;7,IF(LEN($B374)=0,"",IF(AND($B374&gt;0,VALUE(SUBSTITUTE($B374,"8","0"))=$B374),1,0)),"")</f>
        <v/>
      </c>
      <c r="L374" s="5" t="str">
        <f>IF(PhieuBauCu!$B$2&gt;8,IF(LEN($B374)=0,"",IF(AND($B374&gt;0,VALUE(SUBSTITUTE($B374,"9","0"))=$B374),1,0)),"")</f>
        <v/>
      </c>
      <c r="M374" s="9">
        <f t="shared" si="11"/>
        <v>0</v>
      </c>
      <c r="N374" s="36">
        <f>IF(AND(M374&lt;=PhieuBauCu!$B$13,M374&gt;=1),1,0)</f>
        <v>0</v>
      </c>
    </row>
    <row r="375" spans="1:14" ht="28.5" customHeight="1">
      <c r="A375" s="2">
        <v>370</v>
      </c>
      <c r="B375" s="3"/>
      <c r="C375" s="48" t="str">
        <f t="shared" si="10"/>
        <v/>
      </c>
      <c r="D375" s="5" t="str">
        <f>IF(PhieuBauCu!$B$2&gt;0,IF(LEN($B375)=0,"",IF(AND($B375&gt;0,VALUE(SUBSTITUTE($B375,"1","0"))=$B375),1,0)),"")</f>
        <v/>
      </c>
      <c r="E375" s="5" t="str">
        <f>IF(PhieuBauCu!$B$2&gt;1,IF(LEN($B375)=0,"",IF(AND($B375&gt;0,VALUE(SUBSTITUTE($B375,"2","0"))=$B375),1,0)),"")</f>
        <v/>
      </c>
      <c r="F375" s="5" t="str">
        <f>IF(PhieuBauCu!$B$2&gt;2,IF(LEN($B375)=0,"",IF(AND($B375&gt;0,VALUE(SUBSTITUTE($B375,"3","0"))=$B375),1,0)),"")</f>
        <v/>
      </c>
      <c r="G375" s="5" t="str">
        <f>IF(PhieuBauCu!$B$2&gt;3,IF(LEN($B375)=0,"",IF(AND($B375&gt;0,VALUE(SUBSTITUTE($B375,"4","0"))=$B375),1,0)),"")</f>
        <v/>
      </c>
      <c r="H375" s="5" t="str">
        <f>IF(PhieuBauCu!$B$2&gt;4,IF(LEN($B375)=0,"",IF(AND($B375&gt;0,VALUE(SUBSTITUTE($B375,"5","0"))=$B375),1,0)),"")</f>
        <v/>
      </c>
      <c r="I375" s="5" t="str">
        <f>IF(PhieuBauCu!$B$2&gt;5,IF(LEN($B375)=0,"",IF(AND($B375&gt;0,VALUE(SUBSTITUTE($B375,"6","0"))=$B375),1,0)),"")</f>
        <v/>
      </c>
      <c r="J375" s="5" t="str">
        <f>IF(PhieuBauCu!$B$2&gt;6,IF(LEN($B375)=0,"",IF(AND($B375&gt;0,VALUE(SUBSTITUTE($B375,"7","0"))=$B375),1,0)),"")</f>
        <v/>
      </c>
      <c r="K375" s="5" t="str">
        <f>IF(PhieuBauCu!$B$2&gt;7,IF(LEN($B375)=0,"",IF(AND($B375&gt;0,VALUE(SUBSTITUTE($B375,"8","0"))=$B375),1,0)),"")</f>
        <v/>
      </c>
      <c r="L375" s="5" t="str">
        <f>IF(PhieuBauCu!$B$2&gt;8,IF(LEN($B375)=0,"",IF(AND($B375&gt;0,VALUE(SUBSTITUTE($B375,"9","0"))=$B375),1,0)),"")</f>
        <v/>
      </c>
      <c r="M375" s="9">
        <f t="shared" si="11"/>
        <v>0</v>
      </c>
      <c r="N375" s="36">
        <f>IF(AND(M375&lt;=PhieuBauCu!$B$13,M375&gt;=1),1,0)</f>
        <v>0</v>
      </c>
    </row>
    <row r="376" spans="1:14" ht="28.5" customHeight="1">
      <c r="A376" s="2">
        <v>371</v>
      </c>
      <c r="B376" s="3"/>
      <c r="C376" s="48" t="str">
        <f t="shared" si="10"/>
        <v/>
      </c>
      <c r="D376" s="5" t="str">
        <f>IF(PhieuBauCu!$B$2&gt;0,IF(LEN($B376)=0,"",IF(AND($B376&gt;0,VALUE(SUBSTITUTE($B376,"1","0"))=$B376),1,0)),"")</f>
        <v/>
      </c>
      <c r="E376" s="5" t="str">
        <f>IF(PhieuBauCu!$B$2&gt;1,IF(LEN($B376)=0,"",IF(AND($B376&gt;0,VALUE(SUBSTITUTE($B376,"2","0"))=$B376),1,0)),"")</f>
        <v/>
      </c>
      <c r="F376" s="5" t="str">
        <f>IF(PhieuBauCu!$B$2&gt;2,IF(LEN($B376)=0,"",IF(AND($B376&gt;0,VALUE(SUBSTITUTE($B376,"3","0"))=$B376),1,0)),"")</f>
        <v/>
      </c>
      <c r="G376" s="5" t="str">
        <f>IF(PhieuBauCu!$B$2&gt;3,IF(LEN($B376)=0,"",IF(AND($B376&gt;0,VALUE(SUBSTITUTE($B376,"4","0"))=$B376),1,0)),"")</f>
        <v/>
      </c>
      <c r="H376" s="5" t="str">
        <f>IF(PhieuBauCu!$B$2&gt;4,IF(LEN($B376)=0,"",IF(AND($B376&gt;0,VALUE(SUBSTITUTE($B376,"5","0"))=$B376),1,0)),"")</f>
        <v/>
      </c>
      <c r="I376" s="5" t="str">
        <f>IF(PhieuBauCu!$B$2&gt;5,IF(LEN($B376)=0,"",IF(AND($B376&gt;0,VALUE(SUBSTITUTE($B376,"6","0"))=$B376),1,0)),"")</f>
        <v/>
      </c>
      <c r="J376" s="5" t="str">
        <f>IF(PhieuBauCu!$B$2&gt;6,IF(LEN($B376)=0,"",IF(AND($B376&gt;0,VALUE(SUBSTITUTE($B376,"7","0"))=$B376),1,0)),"")</f>
        <v/>
      </c>
      <c r="K376" s="5" t="str">
        <f>IF(PhieuBauCu!$B$2&gt;7,IF(LEN($B376)=0,"",IF(AND($B376&gt;0,VALUE(SUBSTITUTE($B376,"8","0"))=$B376),1,0)),"")</f>
        <v/>
      </c>
      <c r="L376" s="5" t="str">
        <f>IF(PhieuBauCu!$B$2&gt;8,IF(LEN($B376)=0,"",IF(AND($B376&gt;0,VALUE(SUBSTITUTE($B376,"9","0"))=$B376),1,0)),"")</f>
        <v/>
      </c>
      <c r="M376" s="9">
        <f t="shared" si="11"/>
        <v>0</v>
      </c>
      <c r="N376" s="36">
        <f>IF(AND(M376&lt;=PhieuBauCu!$B$13,M376&gt;=1),1,0)</f>
        <v>0</v>
      </c>
    </row>
    <row r="377" spans="1:14" ht="28.5" customHeight="1">
      <c r="A377" s="2">
        <v>372</v>
      </c>
      <c r="B377" s="3"/>
      <c r="C377" s="48" t="str">
        <f t="shared" si="10"/>
        <v/>
      </c>
      <c r="D377" s="5" t="str">
        <f>IF(PhieuBauCu!$B$2&gt;0,IF(LEN($B377)=0,"",IF(AND($B377&gt;0,VALUE(SUBSTITUTE($B377,"1","0"))=$B377),1,0)),"")</f>
        <v/>
      </c>
      <c r="E377" s="5" t="str">
        <f>IF(PhieuBauCu!$B$2&gt;1,IF(LEN($B377)=0,"",IF(AND($B377&gt;0,VALUE(SUBSTITUTE($B377,"2","0"))=$B377),1,0)),"")</f>
        <v/>
      </c>
      <c r="F377" s="5" t="str">
        <f>IF(PhieuBauCu!$B$2&gt;2,IF(LEN($B377)=0,"",IF(AND($B377&gt;0,VALUE(SUBSTITUTE($B377,"3","0"))=$B377),1,0)),"")</f>
        <v/>
      </c>
      <c r="G377" s="5" t="str">
        <f>IF(PhieuBauCu!$B$2&gt;3,IF(LEN($B377)=0,"",IF(AND($B377&gt;0,VALUE(SUBSTITUTE($B377,"4","0"))=$B377),1,0)),"")</f>
        <v/>
      </c>
      <c r="H377" s="5" t="str">
        <f>IF(PhieuBauCu!$B$2&gt;4,IF(LEN($B377)=0,"",IF(AND($B377&gt;0,VALUE(SUBSTITUTE($B377,"5","0"))=$B377),1,0)),"")</f>
        <v/>
      </c>
      <c r="I377" s="5" t="str">
        <f>IF(PhieuBauCu!$B$2&gt;5,IF(LEN($B377)=0,"",IF(AND($B377&gt;0,VALUE(SUBSTITUTE($B377,"6","0"))=$B377),1,0)),"")</f>
        <v/>
      </c>
      <c r="J377" s="5" t="str">
        <f>IF(PhieuBauCu!$B$2&gt;6,IF(LEN($B377)=0,"",IF(AND($B377&gt;0,VALUE(SUBSTITUTE($B377,"7","0"))=$B377),1,0)),"")</f>
        <v/>
      </c>
      <c r="K377" s="5" t="str">
        <f>IF(PhieuBauCu!$B$2&gt;7,IF(LEN($B377)=0,"",IF(AND($B377&gt;0,VALUE(SUBSTITUTE($B377,"8","0"))=$B377),1,0)),"")</f>
        <v/>
      </c>
      <c r="L377" s="5" t="str">
        <f>IF(PhieuBauCu!$B$2&gt;8,IF(LEN($B377)=0,"",IF(AND($B377&gt;0,VALUE(SUBSTITUTE($B377,"9","0"))=$B377),1,0)),"")</f>
        <v/>
      </c>
      <c r="M377" s="9">
        <f t="shared" si="11"/>
        <v>0</v>
      </c>
      <c r="N377" s="36">
        <f>IF(AND(M377&lt;=PhieuBauCu!$B$13,M377&gt;=1),1,0)</f>
        <v>0</v>
      </c>
    </row>
    <row r="378" spans="1:14" ht="28.5" customHeight="1">
      <c r="A378" s="2">
        <v>373</v>
      </c>
      <c r="B378" s="3"/>
      <c r="C378" s="48" t="str">
        <f t="shared" si="10"/>
        <v/>
      </c>
      <c r="D378" s="5" t="str">
        <f>IF(PhieuBauCu!$B$2&gt;0,IF(LEN($B378)=0,"",IF(AND($B378&gt;0,VALUE(SUBSTITUTE($B378,"1","0"))=$B378),1,0)),"")</f>
        <v/>
      </c>
      <c r="E378" s="5" t="str">
        <f>IF(PhieuBauCu!$B$2&gt;1,IF(LEN($B378)=0,"",IF(AND($B378&gt;0,VALUE(SUBSTITUTE($B378,"2","0"))=$B378),1,0)),"")</f>
        <v/>
      </c>
      <c r="F378" s="5" t="str">
        <f>IF(PhieuBauCu!$B$2&gt;2,IF(LEN($B378)=0,"",IF(AND($B378&gt;0,VALUE(SUBSTITUTE($B378,"3","0"))=$B378),1,0)),"")</f>
        <v/>
      </c>
      <c r="G378" s="5" t="str">
        <f>IF(PhieuBauCu!$B$2&gt;3,IF(LEN($B378)=0,"",IF(AND($B378&gt;0,VALUE(SUBSTITUTE($B378,"4","0"))=$B378),1,0)),"")</f>
        <v/>
      </c>
      <c r="H378" s="5" t="str">
        <f>IF(PhieuBauCu!$B$2&gt;4,IF(LEN($B378)=0,"",IF(AND($B378&gt;0,VALUE(SUBSTITUTE($B378,"5","0"))=$B378),1,0)),"")</f>
        <v/>
      </c>
      <c r="I378" s="5" t="str">
        <f>IF(PhieuBauCu!$B$2&gt;5,IF(LEN($B378)=0,"",IF(AND($B378&gt;0,VALUE(SUBSTITUTE($B378,"6","0"))=$B378),1,0)),"")</f>
        <v/>
      </c>
      <c r="J378" s="5" t="str">
        <f>IF(PhieuBauCu!$B$2&gt;6,IF(LEN($B378)=0,"",IF(AND($B378&gt;0,VALUE(SUBSTITUTE($B378,"7","0"))=$B378),1,0)),"")</f>
        <v/>
      </c>
      <c r="K378" s="5" t="str">
        <f>IF(PhieuBauCu!$B$2&gt;7,IF(LEN($B378)=0,"",IF(AND($B378&gt;0,VALUE(SUBSTITUTE($B378,"8","0"))=$B378),1,0)),"")</f>
        <v/>
      </c>
      <c r="L378" s="5" t="str">
        <f>IF(PhieuBauCu!$B$2&gt;8,IF(LEN($B378)=0,"",IF(AND($B378&gt;0,VALUE(SUBSTITUTE($B378,"9","0"))=$B378),1,0)),"")</f>
        <v/>
      </c>
      <c r="M378" s="9">
        <f t="shared" si="11"/>
        <v>0</v>
      </c>
      <c r="N378" s="36">
        <f>IF(AND(M378&lt;=PhieuBauCu!$B$13,M378&gt;=1),1,0)</f>
        <v>0</v>
      </c>
    </row>
    <row r="379" spans="1:14" ht="28.5" customHeight="1">
      <c r="A379" s="2">
        <v>374</v>
      </c>
      <c r="B379" s="3"/>
      <c r="C379" s="48" t="str">
        <f t="shared" si="10"/>
        <v/>
      </c>
      <c r="D379" s="5" t="str">
        <f>IF(PhieuBauCu!$B$2&gt;0,IF(LEN($B379)=0,"",IF(AND($B379&gt;0,VALUE(SUBSTITUTE($B379,"1","0"))=$B379),1,0)),"")</f>
        <v/>
      </c>
      <c r="E379" s="5" t="str">
        <f>IF(PhieuBauCu!$B$2&gt;1,IF(LEN($B379)=0,"",IF(AND($B379&gt;0,VALUE(SUBSTITUTE($B379,"2","0"))=$B379),1,0)),"")</f>
        <v/>
      </c>
      <c r="F379" s="5" t="str">
        <f>IF(PhieuBauCu!$B$2&gt;2,IF(LEN($B379)=0,"",IF(AND($B379&gt;0,VALUE(SUBSTITUTE($B379,"3","0"))=$B379),1,0)),"")</f>
        <v/>
      </c>
      <c r="G379" s="5" t="str">
        <f>IF(PhieuBauCu!$B$2&gt;3,IF(LEN($B379)=0,"",IF(AND($B379&gt;0,VALUE(SUBSTITUTE($B379,"4","0"))=$B379),1,0)),"")</f>
        <v/>
      </c>
      <c r="H379" s="5" t="str">
        <f>IF(PhieuBauCu!$B$2&gt;4,IF(LEN($B379)=0,"",IF(AND($B379&gt;0,VALUE(SUBSTITUTE($B379,"5","0"))=$B379),1,0)),"")</f>
        <v/>
      </c>
      <c r="I379" s="5" t="str">
        <f>IF(PhieuBauCu!$B$2&gt;5,IF(LEN($B379)=0,"",IF(AND($B379&gt;0,VALUE(SUBSTITUTE($B379,"6","0"))=$B379),1,0)),"")</f>
        <v/>
      </c>
      <c r="J379" s="5" t="str">
        <f>IF(PhieuBauCu!$B$2&gt;6,IF(LEN($B379)=0,"",IF(AND($B379&gt;0,VALUE(SUBSTITUTE($B379,"7","0"))=$B379),1,0)),"")</f>
        <v/>
      </c>
      <c r="K379" s="5" t="str">
        <f>IF(PhieuBauCu!$B$2&gt;7,IF(LEN($B379)=0,"",IF(AND($B379&gt;0,VALUE(SUBSTITUTE($B379,"8","0"))=$B379),1,0)),"")</f>
        <v/>
      </c>
      <c r="L379" s="5" t="str">
        <f>IF(PhieuBauCu!$B$2&gt;8,IF(LEN($B379)=0,"",IF(AND($B379&gt;0,VALUE(SUBSTITUTE($B379,"9","0"))=$B379),1,0)),"")</f>
        <v/>
      </c>
      <c r="M379" s="9">
        <f t="shared" si="11"/>
        <v>0</v>
      </c>
      <c r="N379" s="36">
        <f>IF(AND(M379&lt;=PhieuBauCu!$B$13,M379&gt;=1),1,0)</f>
        <v>0</v>
      </c>
    </row>
    <row r="380" spans="1:14" ht="28.5" customHeight="1">
      <c r="A380" s="2">
        <v>375</v>
      </c>
      <c r="B380" s="3"/>
      <c r="C380" s="48" t="str">
        <f t="shared" si="10"/>
        <v/>
      </c>
      <c r="D380" s="5" t="str">
        <f>IF(PhieuBauCu!$B$2&gt;0,IF(LEN($B380)=0,"",IF(AND($B380&gt;0,VALUE(SUBSTITUTE($B380,"1","0"))=$B380),1,0)),"")</f>
        <v/>
      </c>
      <c r="E380" s="5" t="str">
        <f>IF(PhieuBauCu!$B$2&gt;1,IF(LEN($B380)=0,"",IF(AND($B380&gt;0,VALUE(SUBSTITUTE($B380,"2","0"))=$B380),1,0)),"")</f>
        <v/>
      </c>
      <c r="F380" s="5" t="str">
        <f>IF(PhieuBauCu!$B$2&gt;2,IF(LEN($B380)=0,"",IF(AND($B380&gt;0,VALUE(SUBSTITUTE($B380,"3","0"))=$B380),1,0)),"")</f>
        <v/>
      </c>
      <c r="G380" s="5" t="str">
        <f>IF(PhieuBauCu!$B$2&gt;3,IF(LEN($B380)=0,"",IF(AND($B380&gt;0,VALUE(SUBSTITUTE($B380,"4","0"))=$B380),1,0)),"")</f>
        <v/>
      </c>
      <c r="H380" s="5" t="str">
        <f>IF(PhieuBauCu!$B$2&gt;4,IF(LEN($B380)=0,"",IF(AND($B380&gt;0,VALUE(SUBSTITUTE($B380,"5","0"))=$B380),1,0)),"")</f>
        <v/>
      </c>
      <c r="I380" s="5" t="str">
        <f>IF(PhieuBauCu!$B$2&gt;5,IF(LEN($B380)=0,"",IF(AND($B380&gt;0,VALUE(SUBSTITUTE($B380,"6","0"))=$B380),1,0)),"")</f>
        <v/>
      </c>
      <c r="J380" s="5" t="str">
        <f>IF(PhieuBauCu!$B$2&gt;6,IF(LEN($B380)=0,"",IF(AND($B380&gt;0,VALUE(SUBSTITUTE($B380,"7","0"))=$B380),1,0)),"")</f>
        <v/>
      </c>
      <c r="K380" s="5" t="str">
        <f>IF(PhieuBauCu!$B$2&gt;7,IF(LEN($B380)=0,"",IF(AND($B380&gt;0,VALUE(SUBSTITUTE($B380,"8","0"))=$B380),1,0)),"")</f>
        <v/>
      </c>
      <c r="L380" s="5" t="str">
        <f>IF(PhieuBauCu!$B$2&gt;8,IF(LEN($B380)=0,"",IF(AND($B380&gt;0,VALUE(SUBSTITUTE($B380,"9","0"))=$B380),1,0)),"")</f>
        <v/>
      </c>
      <c r="M380" s="9">
        <f t="shared" si="11"/>
        <v>0</v>
      </c>
      <c r="N380" s="36">
        <f>IF(AND(M380&lt;=PhieuBauCu!$B$13,M380&gt;=1),1,0)</f>
        <v>0</v>
      </c>
    </row>
    <row r="381" spans="1:14" ht="28.5" customHeight="1">
      <c r="A381" s="2">
        <v>376</v>
      </c>
      <c r="B381" s="3"/>
      <c r="C381" s="48" t="str">
        <f t="shared" si="10"/>
        <v/>
      </c>
      <c r="D381" s="5" t="str">
        <f>IF(PhieuBauCu!$B$2&gt;0,IF(LEN($B381)=0,"",IF(AND($B381&gt;0,VALUE(SUBSTITUTE($B381,"1","0"))=$B381),1,0)),"")</f>
        <v/>
      </c>
      <c r="E381" s="5" t="str">
        <f>IF(PhieuBauCu!$B$2&gt;1,IF(LEN($B381)=0,"",IF(AND($B381&gt;0,VALUE(SUBSTITUTE($B381,"2","0"))=$B381),1,0)),"")</f>
        <v/>
      </c>
      <c r="F381" s="5" t="str">
        <f>IF(PhieuBauCu!$B$2&gt;2,IF(LEN($B381)=0,"",IF(AND($B381&gt;0,VALUE(SUBSTITUTE($B381,"3","0"))=$B381),1,0)),"")</f>
        <v/>
      </c>
      <c r="G381" s="5" t="str">
        <f>IF(PhieuBauCu!$B$2&gt;3,IF(LEN($B381)=0,"",IF(AND($B381&gt;0,VALUE(SUBSTITUTE($B381,"4","0"))=$B381),1,0)),"")</f>
        <v/>
      </c>
      <c r="H381" s="5" t="str">
        <f>IF(PhieuBauCu!$B$2&gt;4,IF(LEN($B381)=0,"",IF(AND($B381&gt;0,VALUE(SUBSTITUTE($B381,"5","0"))=$B381),1,0)),"")</f>
        <v/>
      </c>
      <c r="I381" s="5" t="str">
        <f>IF(PhieuBauCu!$B$2&gt;5,IF(LEN($B381)=0,"",IF(AND($B381&gt;0,VALUE(SUBSTITUTE($B381,"6","0"))=$B381),1,0)),"")</f>
        <v/>
      </c>
      <c r="J381" s="5" t="str">
        <f>IF(PhieuBauCu!$B$2&gt;6,IF(LEN($B381)=0,"",IF(AND($B381&gt;0,VALUE(SUBSTITUTE($B381,"7","0"))=$B381),1,0)),"")</f>
        <v/>
      </c>
      <c r="K381" s="5" t="str">
        <f>IF(PhieuBauCu!$B$2&gt;7,IF(LEN($B381)=0,"",IF(AND($B381&gt;0,VALUE(SUBSTITUTE($B381,"8","0"))=$B381),1,0)),"")</f>
        <v/>
      </c>
      <c r="L381" s="5" t="str">
        <f>IF(PhieuBauCu!$B$2&gt;8,IF(LEN($B381)=0,"",IF(AND($B381&gt;0,VALUE(SUBSTITUTE($B381,"9","0"))=$B381),1,0)),"")</f>
        <v/>
      </c>
      <c r="M381" s="9">
        <f t="shared" si="11"/>
        <v>0</v>
      </c>
      <c r="N381" s="36">
        <f>IF(AND(M381&lt;=PhieuBauCu!$B$13,M381&gt;=1),1,0)</f>
        <v>0</v>
      </c>
    </row>
    <row r="382" spans="1:14" ht="28.5" customHeight="1">
      <c r="A382" s="2">
        <v>377</v>
      </c>
      <c r="B382" s="3"/>
      <c r="C382" s="48" t="str">
        <f t="shared" si="10"/>
        <v/>
      </c>
      <c r="D382" s="5" t="str">
        <f>IF(PhieuBauCu!$B$2&gt;0,IF(LEN($B382)=0,"",IF(AND($B382&gt;0,VALUE(SUBSTITUTE($B382,"1","0"))=$B382),1,0)),"")</f>
        <v/>
      </c>
      <c r="E382" s="5" t="str">
        <f>IF(PhieuBauCu!$B$2&gt;1,IF(LEN($B382)=0,"",IF(AND($B382&gt;0,VALUE(SUBSTITUTE($B382,"2","0"))=$B382),1,0)),"")</f>
        <v/>
      </c>
      <c r="F382" s="5" t="str">
        <f>IF(PhieuBauCu!$B$2&gt;2,IF(LEN($B382)=0,"",IF(AND($B382&gt;0,VALUE(SUBSTITUTE($B382,"3","0"))=$B382),1,0)),"")</f>
        <v/>
      </c>
      <c r="G382" s="5" t="str">
        <f>IF(PhieuBauCu!$B$2&gt;3,IF(LEN($B382)=0,"",IF(AND($B382&gt;0,VALUE(SUBSTITUTE($B382,"4","0"))=$B382),1,0)),"")</f>
        <v/>
      </c>
      <c r="H382" s="5" t="str">
        <f>IF(PhieuBauCu!$B$2&gt;4,IF(LEN($B382)=0,"",IF(AND($B382&gt;0,VALUE(SUBSTITUTE($B382,"5","0"))=$B382),1,0)),"")</f>
        <v/>
      </c>
      <c r="I382" s="5" t="str">
        <f>IF(PhieuBauCu!$B$2&gt;5,IF(LEN($B382)=0,"",IF(AND($B382&gt;0,VALUE(SUBSTITUTE($B382,"6","0"))=$B382),1,0)),"")</f>
        <v/>
      </c>
      <c r="J382" s="5" t="str">
        <f>IF(PhieuBauCu!$B$2&gt;6,IF(LEN($B382)=0,"",IF(AND($B382&gt;0,VALUE(SUBSTITUTE($B382,"7","0"))=$B382),1,0)),"")</f>
        <v/>
      </c>
      <c r="K382" s="5" t="str">
        <f>IF(PhieuBauCu!$B$2&gt;7,IF(LEN($B382)=0,"",IF(AND($B382&gt;0,VALUE(SUBSTITUTE($B382,"8","0"))=$B382),1,0)),"")</f>
        <v/>
      </c>
      <c r="L382" s="5" t="str">
        <f>IF(PhieuBauCu!$B$2&gt;8,IF(LEN($B382)=0,"",IF(AND($B382&gt;0,VALUE(SUBSTITUTE($B382,"9","0"))=$B382),1,0)),"")</f>
        <v/>
      </c>
      <c r="M382" s="9">
        <f t="shared" si="11"/>
        <v>0</v>
      </c>
      <c r="N382" s="36">
        <f>IF(AND(M382&lt;=PhieuBauCu!$B$13,M382&gt;=1),1,0)</f>
        <v>0</v>
      </c>
    </row>
    <row r="383" spans="1:14" ht="28.5" customHeight="1">
      <c r="A383" s="2">
        <v>378</v>
      </c>
      <c r="B383" s="3"/>
      <c r="C383" s="48" t="str">
        <f t="shared" si="10"/>
        <v/>
      </c>
      <c r="D383" s="5" t="str">
        <f>IF(PhieuBauCu!$B$2&gt;0,IF(LEN($B383)=0,"",IF(AND($B383&gt;0,VALUE(SUBSTITUTE($B383,"1","0"))=$B383),1,0)),"")</f>
        <v/>
      </c>
      <c r="E383" s="5" t="str">
        <f>IF(PhieuBauCu!$B$2&gt;1,IF(LEN($B383)=0,"",IF(AND($B383&gt;0,VALUE(SUBSTITUTE($B383,"2","0"))=$B383),1,0)),"")</f>
        <v/>
      </c>
      <c r="F383" s="5" t="str">
        <f>IF(PhieuBauCu!$B$2&gt;2,IF(LEN($B383)=0,"",IF(AND($B383&gt;0,VALUE(SUBSTITUTE($B383,"3","0"))=$B383),1,0)),"")</f>
        <v/>
      </c>
      <c r="G383" s="5" t="str">
        <f>IF(PhieuBauCu!$B$2&gt;3,IF(LEN($B383)=0,"",IF(AND($B383&gt;0,VALUE(SUBSTITUTE($B383,"4","0"))=$B383),1,0)),"")</f>
        <v/>
      </c>
      <c r="H383" s="5" t="str">
        <f>IF(PhieuBauCu!$B$2&gt;4,IF(LEN($B383)=0,"",IF(AND($B383&gt;0,VALUE(SUBSTITUTE($B383,"5","0"))=$B383),1,0)),"")</f>
        <v/>
      </c>
      <c r="I383" s="5" t="str">
        <f>IF(PhieuBauCu!$B$2&gt;5,IF(LEN($B383)=0,"",IF(AND($B383&gt;0,VALUE(SUBSTITUTE($B383,"6","0"))=$B383),1,0)),"")</f>
        <v/>
      </c>
      <c r="J383" s="5" t="str">
        <f>IF(PhieuBauCu!$B$2&gt;6,IF(LEN($B383)=0,"",IF(AND($B383&gt;0,VALUE(SUBSTITUTE($B383,"7","0"))=$B383),1,0)),"")</f>
        <v/>
      </c>
      <c r="K383" s="5" t="str">
        <f>IF(PhieuBauCu!$B$2&gt;7,IF(LEN($B383)=0,"",IF(AND($B383&gt;0,VALUE(SUBSTITUTE($B383,"8","0"))=$B383),1,0)),"")</f>
        <v/>
      </c>
      <c r="L383" s="5" t="str">
        <f>IF(PhieuBauCu!$B$2&gt;8,IF(LEN($B383)=0,"",IF(AND($B383&gt;0,VALUE(SUBSTITUTE($B383,"9","0"))=$B383),1,0)),"")</f>
        <v/>
      </c>
      <c r="M383" s="9">
        <f t="shared" si="11"/>
        <v>0</v>
      </c>
      <c r="N383" s="36">
        <f>IF(AND(M383&lt;=PhieuBauCu!$B$13,M383&gt;=1),1,0)</f>
        <v>0</v>
      </c>
    </row>
    <row r="384" spans="1:14" ht="28.5" customHeight="1">
      <c r="A384" s="2">
        <v>379</v>
      </c>
      <c r="B384" s="3"/>
      <c r="C384" s="48" t="str">
        <f t="shared" si="10"/>
        <v/>
      </c>
      <c r="D384" s="5" t="str">
        <f>IF(PhieuBauCu!$B$2&gt;0,IF(LEN($B384)=0,"",IF(AND($B384&gt;0,VALUE(SUBSTITUTE($B384,"1","0"))=$B384),1,0)),"")</f>
        <v/>
      </c>
      <c r="E384" s="5" t="str">
        <f>IF(PhieuBauCu!$B$2&gt;1,IF(LEN($B384)=0,"",IF(AND($B384&gt;0,VALUE(SUBSTITUTE($B384,"2","0"))=$B384),1,0)),"")</f>
        <v/>
      </c>
      <c r="F384" s="5" t="str">
        <f>IF(PhieuBauCu!$B$2&gt;2,IF(LEN($B384)=0,"",IF(AND($B384&gt;0,VALUE(SUBSTITUTE($B384,"3","0"))=$B384),1,0)),"")</f>
        <v/>
      </c>
      <c r="G384" s="5" t="str">
        <f>IF(PhieuBauCu!$B$2&gt;3,IF(LEN($B384)=0,"",IF(AND($B384&gt;0,VALUE(SUBSTITUTE($B384,"4","0"))=$B384),1,0)),"")</f>
        <v/>
      </c>
      <c r="H384" s="5" t="str">
        <f>IF(PhieuBauCu!$B$2&gt;4,IF(LEN($B384)=0,"",IF(AND($B384&gt;0,VALUE(SUBSTITUTE($B384,"5","0"))=$B384),1,0)),"")</f>
        <v/>
      </c>
      <c r="I384" s="5" t="str">
        <f>IF(PhieuBauCu!$B$2&gt;5,IF(LEN($B384)=0,"",IF(AND($B384&gt;0,VALUE(SUBSTITUTE($B384,"6","0"))=$B384),1,0)),"")</f>
        <v/>
      </c>
      <c r="J384" s="5" t="str">
        <f>IF(PhieuBauCu!$B$2&gt;6,IF(LEN($B384)=0,"",IF(AND($B384&gt;0,VALUE(SUBSTITUTE($B384,"7","0"))=$B384),1,0)),"")</f>
        <v/>
      </c>
      <c r="K384" s="5" t="str">
        <f>IF(PhieuBauCu!$B$2&gt;7,IF(LEN($B384)=0,"",IF(AND($B384&gt;0,VALUE(SUBSTITUTE($B384,"8","0"))=$B384),1,0)),"")</f>
        <v/>
      </c>
      <c r="L384" s="5" t="str">
        <f>IF(PhieuBauCu!$B$2&gt;8,IF(LEN($B384)=0,"",IF(AND($B384&gt;0,VALUE(SUBSTITUTE($B384,"9","0"))=$B384),1,0)),"")</f>
        <v/>
      </c>
      <c r="M384" s="9">
        <f t="shared" si="11"/>
        <v>0</v>
      </c>
      <c r="N384" s="36">
        <f>IF(AND(M384&lt;=PhieuBauCu!$B$13,M384&gt;=1),1,0)</f>
        <v>0</v>
      </c>
    </row>
    <row r="385" spans="1:14" ht="28.5" customHeight="1">
      <c r="A385" s="2">
        <v>380</v>
      </c>
      <c r="B385" s="3"/>
      <c r="C385" s="48" t="str">
        <f t="shared" si="10"/>
        <v/>
      </c>
      <c r="D385" s="5" t="str">
        <f>IF(PhieuBauCu!$B$2&gt;0,IF(LEN($B385)=0,"",IF(AND($B385&gt;0,VALUE(SUBSTITUTE($B385,"1","0"))=$B385),1,0)),"")</f>
        <v/>
      </c>
      <c r="E385" s="5" t="str">
        <f>IF(PhieuBauCu!$B$2&gt;1,IF(LEN($B385)=0,"",IF(AND($B385&gt;0,VALUE(SUBSTITUTE($B385,"2","0"))=$B385),1,0)),"")</f>
        <v/>
      </c>
      <c r="F385" s="5" t="str">
        <f>IF(PhieuBauCu!$B$2&gt;2,IF(LEN($B385)=0,"",IF(AND($B385&gt;0,VALUE(SUBSTITUTE($B385,"3","0"))=$B385),1,0)),"")</f>
        <v/>
      </c>
      <c r="G385" s="5" t="str">
        <f>IF(PhieuBauCu!$B$2&gt;3,IF(LEN($B385)=0,"",IF(AND($B385&gt;0,VALUE(SUBSTITUTE($B385,"4","0"))=$B385),1,0)),"")</f>
        <v/>
      </c>
      <c r="H385" s="5" t="str">
        <f>IF(PhieuBauCu!$B$2&gt;4,IF(LEN($B385)=0,"",IF(AND($B385&gt;0,VALUE(SUBSTITUTE($B385,"5","0"))=$B385),1,0)),"")</f>
        <v/>
      </c>
      <c r="I385" s="5" t="str">
        <f>IF(PhieuBauCu!$B$2&gt;5,IF(LEN($B385)=0,"",IF(AND($B385&gt;0,VALUE(SUBSTITUTE($B385,"6","0"))=$B385),1,0)),"")</f>
        <v/>
      </c>
      <c r="J385" s="5" t="str">
        <f>IF(PhieuBauCu!$B$2&gt;6,IF(LEN($B385)=0,"",IF(AND($B385&gt;0,VALUE(SUBSTITUTE($B385,"7","0"))=$B385),1,0)),"")</f>
        <v/>
      </c>
      <c r="K385" s="5" t="str">
        <f>IF(PhieuBauCu!$B$2&gt;7,IF(LEN($B385)=0,"",IF(AND($B385&gt;0,VALUE(SUBSTITUTE($B385,"8","0"))=$B385),1,0)),"")</f>
        <v/>
      </c>
      <c r="L385" s="5" t="str">
        <f>IF(PhieuBauCu!$B$2&gt;8,IF(LEN($B385)=0,"",IF(AND($B385&gt;0,VALUE(SUBSTITUTE($B385,"9","0"))=$B385),1,0)),"")</f>
        <v/>
      </c>
      <c r="M385" s="9">
        <f t="shared" si="11"/>
        <v>0</v>
      </c>
      <c r="N385" s="36">
        <f>IF(AND(M385&lt;=PhieuBauCu!$B$13,M385&gt;=1),1,0)</f>
        <v>0</v>
      </c>
    </row>
    <row r="386" spans="1:14" ht="28.5" customHeight="1">
      <c r="A386" s="2">
        <v>381</v>
      </c>
      <c r="B386" s="3"/>
      <c r="C386" s="48" t="str">
        <f t="shared" si="10"/>
        <v/>
      </c>
      <c r="D386" s="5" t="str">
        <f>IF(PhieuBauCu!$B$2&gt;0,IF(LEN($B386)=0,"",IF(AND($B386&gt;0,VALUE(SUBSTITUTE($B386,"1","0"))=$B386),1,0)),"")</f>
        <v/>
      </c>
      <c r="E386" s="5" t="str">
        <f>IF(PhieuBauCu!$B$2&gt;1,IF(LEN($B386)=0,"",IF(AND($B386&gt;0,VALUE(SUBSTITUTE($B386,"2","0"))=$B386),1,0)),"")</f>
        <v/>
      </c>
      <c r="F386" s="5" t="str">
        <f>IF(PhieuBauCu!$B$2&gt;2,IF(LEN($B386)=0,"",IF(AND($B386&gt;0,VALUE(SUBSTITUTE($B386,"3","0"))=$B386),1,0)),"")</f>
        <v/>
      </c>
      <c r="G386" s="5" t="str">
        <f>IF(PhieuBauCu!$B$2&gt;3,IF(LEN($B386)=0,"",IF(AND($B386&gt;0,VALUE(SUBSTITUTE($B386,"4","0"))=$B386),1,0)),"")</f>
        <v/>
      </c>
      <c r="H386" s="5" t="str">
        <f>IF(PhieuBauCu!$B$2&gt;4,IF(LEN($B386)=0,"",IF(AND($B386&gt;0,VALUE(SUBSTITUTE($B386,"5","0"))=$B386),1,0)),"")</f>
        <v/>
      </c>
      <c r="I386" s="5" t="str">
        <f>IF(PhieuBauCu!$B$2&gt;5,IF(LEN($B386)=0,"",IF(AND($B386&gt;0,VALUE(SUBSTITUTE($B386,"6","0"))=$B386),1,0)),"")</f>
        <v/>
      </c>
      <c r="J386" s="5" t="str">
        <f>IF(PhieuBauCu!$B$2&gt;6,IF(LEN($B386)=0,"",IF(AND($B386&gt;0,VALUE(SUBSTITUTE($B386,"7","0"))=$B386),1,0)),"")</f>
        <v/>
      </c>
      <c r="K386" s="5" t="str">
        <f>IF(PhieuBauCu!$B$2&gt;7,IF(LEN($B386)=0,"",IF(AND($B386&gt;0,VALUE(SUBSTITUTE($B386,"8","0"))=$B386),1,0)),"")</f>
        <v/>
      </c>
      <c r="L386" s="5" t="str">
        <f>IF(PhieuBauCu!$B$2&gt;8,IF(LEN($B386)=0,"",IF(AND($B386&gt;0,VALUE(SUBSTITUTE($B386,"9","0"))=$B386),1,0)),"")</f>
        <v/>
      </c>
      <c r="M386" s="9">
        <f t="shared" si="11"/>
        <v>0</v>
      </c>
      <c r="N386" s="36">
        <f>IF(AND(M386&lt;=PhieuBauCu!$B$13,M386&gt;=1),1,0)</f>
        <v>0</v>
      </c>
    </row>
    <row r="387" spans="1:14" ht="28.5" customHeight="1">
      <c r="A387" s="2">
        <v>382</v>
      </c>
      <c r="B387" s="3"/>
      <c r="C387" s="48" t="str">
        <f t="shared" si="10"/>
        <v/>
      </c>
      <c r="D387" s="5" t="str">
        <f>IF(PhieuBauCu!$B$2&gt;0,IF(LEN($B387)=0,"",IF(AND($B387&gt;0,VALUE(SUBSTITUTE($B387,"1","0"))=$B387),1,0)),"")</f>
        <v/>
      </c>
      <c r="E387" s="5" t="str">
        <f>IF(PhieuBauCu!$B$2&gt;1,IF(LEN($B387)=0,"",IF(AND($B387&gt;0,VALUE(SUBSTITUTE($B387,"2","0"))=$B387),1,0)),"")</f>
        <v/>
      </c>
      <c r="F387" s="5" t="str">
        <f>IF(PhieuBauCu!$B$2&gt;2,IF(LEN($B387)=0,"",IF(AND($B387&gt;0,VALUE(SUBSTITUTE($B387,"3","0"))=$B387),1,0)),"")</f>
        <v/>
      </c>
      <c r="G387" s="5" t="str">
        <f>IF(PhieuBauCu!$B$2&gt;3,IF(LEN($B387)=0,"",IF(AND($B387&gt;0,VALUE(SUBSTITUTE($B387,"4","0"))=$B387),1,0)),"")</f>
        <v/>
      </c>
      <c r="H387" s="5" t="str">
        <f>IF(PhieuBauCu!$B$2&gt;4,IF(LEN($B387)=0,"",IF(AND($B387&gt;0,VALUE(SUBSTITUTE($B387,"5","0"))=$B387),1,0)),"")</f>
        <v/>
      </c>
      <c r="I387" s="5" t="str">
        <f>IF(PhieuBauCu!$B$2&gt;5,IF(LEN($B387)=0,"",IF(AND($B387&gt;0,VALUE(SUBSTITUTE($B387,"6","0"))=$B387),1,0)),"")</f>
        <v/>
      </c>
      <c r="J387" s="5" t="str">
        <f>IF(PhieuBauCu!$B$2&gt;6,IF(LEN($B387)=0,"",IF(AND($B387&gt;0,VALUE(SUBSTITUTE($B387,"7","0"))=$B387),1,0)),"")</f>
        <v/>
      </c>
      <c r="K387" s="5" t="str">
        <f>IF(PhieuBauCu!$B$2&gt;7,IF(LEN($B387)=0,"",IF(AND($B387&gt;0,VALUE(SUBSTITUTE($B387,"8","0"))=$B387),1,0)),"")</f>
        <v/>
      </c>
      <c r="L387" s="5" t="str">
        <f>IF(PhieuBauCu!$B$2&gt;8,IF(LEN($B387)=0,"",IF(AND($B387&gt;0,VALUE(SUBSTITUTE($B387,"9","0"))=$B387),1,0)),"")</f>
        <v/>
      </c>
      <c r="M387" s="9">
        <f t="shared" si="11"/>
        <v>0</v>
      </c>
      <c r="N387" s="36">
        <f>IF(AND(M387&lt;=PhieuBauCu!$B$13,M387&gt;=1),1,0)</f>
        <v>0</v>
      </c>
    </row>
    <row r="388" spans="1:14" ht="28.5" customHeight="1">
      <c r="A388" s="2">
        <v>383</v>
      </c>
      <c r="B388" s="3"/>
      <c r="C388" s="48" t="str">
        <f t="shared" si="10"/>
        <v/>
      </c>
      <c r="D388" s="5" t="str">
        <f>IF(PhieuBauCu!$B$2&gt;0,IF(LEN($B388)=0,"",IF(AND($B388&gt;0,VALUE(SUBSTITUTE($B388,"1","0"))=$B388),1,0)),"")</f>
        <v/>
      </c>
      <c r="E388" s="5" t="str">
        <f>IF(PhieuBauCu!$B$2&gt;1,IF(LEN($B388)=0,"",IF(AND($B388&gt;0,VALUE(SUBSTITUTE($B388,"2","0"))=$B388),1,0)),"")</f>
        <v/>
      </c>
      <c r="F388" s="5" t="str">
        <f>IF(PhieuBauCu!$B$2&gt;2,IF(LEN($B388)=0,"",IF(AND($B388&gt;0,VALUE(SUBSTITUTE($B388,"3","0"))=$B388),1,0)),"")</f>
        <v/>
      </c>
      <c r="G388" s="5" t="str">
        <f>IF(PhieuBauCu!$B$2&gt;3,IF(LEN($B388)=0,"",IF(AND($B388&gt;0,VALUE(SUBSTITUTE($B388,"4","0"))=$B388),1,0)),"")</f>
        <v/>
      </c>
      <c r="H388" s="5" t="str">
        <f>IF(PhieuBauCu!$B$2&gt;4,IF(LEN($B388)=0,"",IF(AND($B388&gt;0,VALUE(SUBSTITUTE($B388,"5","0"))=$B388),1,0)),"")</f>
        <v/>
      </c>
      <c r="I388" s="5" t="str">
        <f>IF(PhieuBauCu!$B$2&gt;5,IF(LEN($B388)=0,"",IF(AND($B388&gt;0,VALUE(SUBSTITUTE($B388,"6","0"))=$B388),1,0)),"")</f>
        <v/>
      </c>
      <c r="J388" s="5" t="str">
        <f>IF(PhieuBauCu!$B$2&gt;6,IF(LEN($B388)=0,"",IF(AND($B388&gt;0,VALUE(SUBSTITUTE($B388,"7","0"))=$B388),1,0)),"")</f>
        <v/>
      </c>
      <c r="K388" s="5" t="str">
        <f>IF(PhieuBauCu!$B$2&gt;7,IF(LEN($B388)=0,"",IF(AND($B388&gt;0,VALUE(SUBSTITUTE($B388,"8","0"))=$B388),1,0)),"")</f>
        <v/>
      </c>
      <c r="L388" s="5" t="str">
        <f>IF(PhieuBauCu!$B$2&gt;8,IF(LEN($B388)=0,"",IF(AND($B388&gt;0,VALUE(SUBSTITUTE($B388,"9","0"))=$B388),1,0)),"")</f>
        <v/>
      </c>
      <c r="M388" s="9">
        <f t="shared" si="11"/>
        <v>0</v>
      </c>
      <c r="N388" s="36">
        <f>IF(AND(M388&lt;=PhieuBauCu!$B$13,M388&gt;=1),1,0)</f>
        <v>0</v>
      </c>
    </row>
    <row r="389" spans="1:14" ht="28.5" customHeight="1">
      <c r="A389" s="2">
        <v>384</v>
      </c>
      <c r="B389" s="3"/>
      <c r="C389" s="48" t="str">
        <f t="shared" si="10"/>
        <v/>
      </c>
      <c r="D389" s="5" t="str">
        <f>IF(PhieuBauCu!$B$2&gt;0,IF(LEN($B389)=0,"",IF(AND($B389&gt;0,VALUE(SUBSTITUTE($B389,"1","0"))=$B389),1,0)),"")</f>
        <v/>
      </c>
      <c r="E389" s="5" t="str">
        <f>IF(PhieuBauCu!$B$2&gt;1,IF(LEN($B389)=0,"",IF(AND($B389&gt;0,VALUE(SUBSTITUTE($B389,"2","0"))=$B389),1,0)),"")</f>
        <v/>
      </c>
      <c r="F389" s="5" t="str">
        <f>IF(PhieuBauCu!$B$2&gt;2,IF(LEN($B389)=0,"",IF(AND($B389&gt;0,VALUE(SUBSTITUTE($B389,"3","0"))=$B389),1,0)),"")</f>
        <v/>
      </c>
      <c r="G389" s="5" t="str">
        <f>IF(PhieuBauCu!$B$2&gt;3,IF(LEN($B389)=0,"",IF(AND($B389&gt;0,VALUE(SUBSTITUTE($B389,"4","0"))=$B389),1,0)),"")</f>
        <v/>
      </c>
      <c r="H389" s="5" t="str">
        <f>IF(PhieuBauCu!$B$2&gt;4,IF(LEN($B389)=0,"",IF(AND($B389&gt;0,VALUE(SUBSTITUTE($B389,"5","0"))=$B389),1,0)),"")</f>
        <v/>
      </c>
      <c r="I389" s="5" t="str">
        <f>IF(PhieuBauCu!$B$2&gt;5,IF(LEN($B389)=0,"",IF(AND($B389&gt;0,VALUE(SUBSTITUTE($B389,"6","0"))=$B389),1,0)),"")</f>
        <v/>
      </c>
      <c r="J389" s="5" t="str">
        <f>IF(PhieuBauCu!$B$2&gt;6,IF(LEN($B389)=0,"",IF(AND($B389&gt;0,VALUE(SUBSTITUTE($B389,"7","0"))=$B389),1,0)),"")</f>
        <v/>
      </c>
      <c r="K389" s="5" t="str">
        <f>IF(PhieuBauCu!$B$2&gt;7,IF(LEN($B389)=0,"",IF(AND($B389&gt;0,VALUE(SUBSTITUTE($B389,"8","0"))=$B389),1,0)),"")</f>
        <v/>
      </c>
      <c r="L389" s="5" t="str">
        <f>IF(PhieuBauCu!$B$2&gt;8,IF(LEN($B389)=0,"",IF(AND($B389&gt;0,VALUE(SUBSTITUTE($B389,"9","0"))=$B389),1,0)),"")</f>
        <v/>
      </c>
      <c r="M389" s="9">
        <f t="shared" si="11"/>
        <v>0</v>
      </c>
      <c r="N389" s="36">
        <f>IF(AND(M389&lt;=PhieuBauCu!$B$13,M389&gt;=1),1,0)</f>
        <v>0</v>
      </c>
    </row>
    <row r="390" spans="1:14" ht="28.5" customHeight="1">
      <c r="A390" s="2">
        <v>385</v>
      </c>
      <c r="B390" s="3"/>
      <c r="C390" s="48" t="str">
        <f t="shared" si="10"/>
        <v/>
      </c>
      <c r="D390" s="5" t="str">
        <f>IF(PhieuBauCu!$B$2&gt;0,IF(LEN($B390)=0,"",IF(AND($B390&gt;0,VALUE(SUBSTITUTE($B390,"1","0"))=$B390),1,0)),"")</f>
        <v/>
      </c>
      <c r="E390" s="5" t="str">
        <f>IF(PhieuBauCu!$B$2&gt;1,IF(LEN($B390)=0,"",IF(AND($B390&gt;0,VALUE(SUBSTITUTE($B390,"2","0"))=$B390),1,0)),"")</f>
        <v/>
      </c>
      <c r="F390" s="5" t="str">
        <f>IF(PhieuBauCu!$B$2&gt;2,IF(LEN($B390)=0,"",IF(AND($B390&gt;0,VALUE(SUBSTITUTE($B390,"3","0"))=$B390),1,0)),"")</f>
        <v/>
      </c>
      <c r="G390" s="5" t="str">
        <f>IF(PhieuBauCu!$B$2&gt;3,IF(LEN($B390)=0,"",IF(AND($B390&gt;0,VALUE(SUBSTITUTE($B390,"4","0"))=$B390),1,0)),"")</f>
        <v/>
      </c>
      <c r="H390" s="5" t="str">
        <f>IF(PhieuBauCu!$B$2&gt;4,IF(LEN($B390)=0,"",IF(AND($B390&gt;0,VALUE(SUBSTITUTE($B390,"5","0"))=$B390),1,0)),"")</f>
        <v/>
      </c>
      <c r="I390" s="5" t="str">
        <f>IF(PhieuBauCu!$B$2&gt;5,IF(LEN($B390)=0,"",IF(AND($B390&gt;0,VALUE(SUBSTITUTE($B390,"6","0"))=$B390),1,0)),"")</f>
        <v/>
      </c>
      <c r="J390" s="5" t="str">
        <f>IF(PhieuBauCu!$B$2&gt;6,IF(LEN($B390)=0,"",IF(AND($B390&gt;0,VALUE(SUBSTITUTE($B390,"7","0"))=$B390),1,0)),"")</f>
        <v/>
      </c>
      <c r="K390" s="5" t="str">
        <f>IF(PhieuBauCu!$B$2&gt;7,IF(LEN($B390)=0,"",IF(AND($B390&gt;0,VALUE(SUBSTITUTE($B390,"8","0"))=$B390),1,0)),"")</f>
        <v/>
      </c>
      <c r="L390" s="5" t="str">
        <f>IF(PhieuBauCu!$B$2&gt;8,IF(LEN($B390)=0,"",IF(AND($B390&gt;0,VALUE(SUBSTITUTE($B390,"9","0"))=$B390),1,0)),"")</f>
        <v/>
      </c>
      <c r="M390" s="9">
        <f t="shared" si="11"/>
        <v>0</v>
      </c>
      <c r="N390" s="36">
        <f>IF(AND(M390&lt;=PhieuBauCu!$B$13,M390&gt;=1),1,0)</f>
        <v>0</v>
      </c>
    </row>
    <row r="391" spans="1:14" ht="28.5" customHeight="1">
      <c r="A391" s="2">
        <v>386</v>
      </c>
      <c r="B391" s="3"/>
      <c r="C391" s="48" t="str">
        <f t="shared" ref="C391:C454" si="12">IF(LEN(B391)&gt;0,IF(N391=1,"Ok","Not Ok"),"")</f>
        <v/>
      </c>
      <c r="D391" s="5" t="str">
        <f>IF(PhieuBauCu!$B$2&gt;0,IF(LEN($B391)=0,"",IF(AND($B391&gt;0,VALUE(SUBSTITUTE($B391,"1","0"))=$B391),1,0)),"")</f>
        <v/>
      </c>
      <c r="E391" s="5" t="str">
        <f>IF(PhieuBauCu!$B$2&gt;1,IF(LEN($B391)=0,"",IF(AND($B391&gt;0,VALUE(SUBSTITUTE($B391,"2","0"))=$B391),1,0)),"")</f>
        <v/>
      </c>
      <c r="F391" s="5" t="str">
        <f>IF(PhieuBauCu!$B$2&gt;2,IF(LEN($B391)=0,"",IF(AND($B391&gt;0,VALUE(SUBSTITUTE($B391,"3","0"))=$B391),1,0)),"")</f>
        <v/>
      </c>
      <c r="G391" s="5" t="str">
        <f>IF(PhieuBauCu!$B$2&gt;3,IF(LEN($B391)=0,"",IF(AND($B391&gt;0,VALUE(SUBSTITUTE($B391,"4","0"))=$B391),1,0)),"")</f>
        <v/>
      </c>
      <c r="H391" s="5" t="str">
        <f>IF(PhieuBauCu!$B$2&gt;4,IF(LEN($B391)=0,"",IF(AND($B391&gt;0,VALUE(SUBSTITUTE($B391,"5","0"))=$B391),1,0)),"")</f>
        <v/>
      </c>
      <c r="I391" s="5" t="str">
        <f>IF(PhieuBauCu!$B$2&gt;5,IF(LEN($B391)=0,"",IF(AND($B391&gt;0,VALUE(SUBSTITUTE($B391,"6","0"))=$B391),1,0)),"")</f>
        <v/>
      </c>
      <c r="J391" s="5" t="str">
        <f>IF(PhieuBauCu!$B$2&gt;6,IF(LEN($B391)=0,"",IF(AND($B391&gt;0,VALUE(SUBSTITUTE($B391,"7","0"))=$B391),1,0)),"")</f>
        <v/>
      </c>
      <c r="K391" s="5" t="str">
        <f>IF(PhieuBauCu!$B$2&gt;7,IF(LEN($B391)=0,"",IF(AND($B391&gt;0,VALUE(SUBSTITUTE($B391,"8","0"))=$B391),1,0)),"")</f>
        <v/>
      </c>
      <c r="L391" s="5" t="str">
        <f>IF(PhieuBauCu!$B$2&gt;8,IF(LEN($B391)=0,"",IF(AND($B391&gt;0,VALUE(SUBSTITUTE($B391,"9","0"))=$B391),1,0)),"")</f>
        <v/>
      </c>
      <c r="M391" s="9">
        <f t="shared" ref="M391:M454" si="13">SUMIF(D391:L391,1)</f>
        <v>0</v>
      </c>
      <c r="N391" s="36">
        <f>IF(AND(M391&lt;=PhieuBauCu!$B$13,M391&gt;=1),1,0)</f>
        <v>0</v>
      </c>
    </row>
    <row r="392" spans="1:14" ht="28.5" customHeight="1">
      <c r="A392" s="2">
        <v>387</v>
      </c>
      <c r="B392" s="3"/>
      <c r="C392" s="48" t="str">
        <f t="shared" si="12"/>
        <v/>
      </c>
      <c r="D392" s="5" t="str">
        <f>IF(PhieuBauCu!$B$2&gt;0,IF(LEN($B392)=0,"",IF(AND($B392&gt;0,VALUE(SUBSTITUTE($B392,"1","0"))=$B392),1,0)),"")</f>
        <v/>
      </c>
      <c r="E392" s="5" t="str">
        <f>IF(PhieuBauCu!$B$2&gt;1,IF(LEN($B392)=0,"",IF(AND($B392&gt;0,VALUE(SUBSTITUTE($B392,"2","0"))=$B392),1,0)),"")</f>
        <v/>
      </c>
      <c r="F392" s="5" t="str">
        <f>IF(PhieuBauCu!$B$2&gt;2,IF(LEN($B392)=0,"",IF(AND($B392&gt;0,VALUE(SUBSTITUTE($B392,"3","0"))=$B392),1,0)),"")</f>
        <v/>
      </c>
      <c r="G392" s="5" t="str">
        <f>IF(PhieuBauCu!$B$2&gt;3,IF(LEN($B392)=0,"",IF(AND($B392&gt;0,VALUE(SUBSTITUTE($B392,"4","0"))=$B392),1,0)),"")</f>
        <v/>
      </c>
      <c r="H392" s="5" t="str">
        <f>IF(PhieuBauCu!$B$2&gt;4,IF(LEN($B392)=0,"",IF(AND($B392&gt;0,VALUE(SUBSTITUTE($B392,"5","0"))=$B392),1,0)),"")</f>
        <v/>
      </c>
      <c r="I392" s="5" t="str">
        <f>IF(PhieuBauCu!$B$2&gt;5,IF(LEN($B392)=0,"",IF(AND($B392&gt;0,VALUE(SUBSTITUTE($B392,"6","0"))=$B392),1,0)),"")</f>
        <v/>
      </c>
      <c r="J392" s="5" t="str">
        <f>IF(PhieuBauCu!$B$2&gt;6,IF(LEN($B392)=0,"",IF(AND($B392&gt;0,VALUE(SUBSTITUTE($B392,"7","0"))=$B392),1,0)),"")</f>
        <v/>
      </c>
      <c r="K392" s="5" t="str">
        <f>IF(PhieuBauCu!$B$2&gt;7,IF(LEN($B392)=0,"",IF(AND($B392&gt;0,VALUE(SUBSTITUTE($B392,"8","0"))=$B392),1,0)),"")</f>
        <v/>
      </c>
      <c r="L392" s="5" t="str">
        <f>IF(PhieuBauCu!$B$2&gt;8,IF(LEN($B392)=0,"",IF(AND($B392&gt;0,VALUE(SUBSTITUTE($B392,"9","0"))=$B392),1,0)),"")</f>
        <v/>
      </c>
      <c r="M392" s="9">
        <f t="shared" si="13"/>
        <v>0</v>
      </c>
      <c r="N392" s="36">
        <f>IF(AND(M392&lt;=PhieuBauCu!$B$13,M392&gt;=1),1,0)</f>
        <v>0</v>
      </c>
    </row>
    <row r="393" spans="1:14" ht="28.5" customHeight="1">
      <c r="A393" s="2">
        <v>388</v>
      </c>
      <c r="B393" s="3"/>
      <c r="C393" s="48" t="str">
        <f t="shared" si="12"/>
        <v/>
      </c>
      <c r="D393" s="5" t="str">
        <f>IF(PhieuBauCu!$B$2&gt;0,IF(LEN($B393)=0,"",IF(AND($B393&gt;0,VALUE(SUBSTITUTE($B393,"1","0"))=$B393),1,0)),"")</f>
        <v/>
      </c>
      <c r="E393" s="5" t="str">
        <f>IF(PhieuBauCu!$B$2&gt;1,IF(LEN($B393)=0,"",IF(AND($B393&gt;0,VALUE(SUBSTITUTE($B393,"2","0"))=$B393),1,0)),"")</f>
        <v/>
      </c>
      <c r="F393" s="5" t="str">
        <f>IF(PhieuBauCu!$B$2&gt;2,IF(LEN($B393)=0,"",IF(AND($B393&gt;0,VALUE(SUBSTITUTE($B393,"3","0"))=$B393),1,0)),"")</f>
        <v/>
      </c>
      <c r="G393" s="5" t="str">
        <f>IF(PhieuBauCu!$B$2&gt;3,IF(LEN($B393)=0,"",IF(AND($B393&gt;0,VALUE(SUBSTITUTE($B393,"4","0"))=$B393),1,0)),"")</f>
        <v/>
      </c>
      <c r="H393" s="5" t="str">
        <f>IF(PhieuBauCu!$B$2&gt;4,IF(LEN($B393)=0,"",IF(AND($B393&gt;0,VALUE(SUBSTITUTE($B393,"5","0"))=$B393),1,0)),"")</f>
        <v/>
      </c>
      <c r="I393" s="5" t="str">
        <f>IF(PhieuBauCu!$B$2&gt;5,IF(LEN($B393)=0,"",IF(AND($B393&gt;0,VALUE(SUBSTITUTE($B393,"6","0"))=$B393),1,0)),"")</f>
        <v/>
      </c>
      <c r="J393" s="5" t="str">
        <f>IF(PhieuBauCu!$B$2&gt;6,IF(LEN($B393)=0,"",IF(AND($B393&gt;0,VALUE(SUBSTITUTE($B393,"7","0"))=$B393),1,0)),"")</f>
        <v/>
      </c>
      <c r="K393" s="5" t="str">
        <f>IF(PhieuBauCu!$B$2&gt;7,IF(LEN($B393)=0,"",IF(AND($B393&gt;0,VALUE(SUBSTITUTE($B393,"8","0"))=$B393),1,0)),"")</f>
        <v/>
      </c>
      <c r="L393" s="5" t="str">
        <f>IF(PhieuBauCu!$B$2&gt;8,IF(LEN($B393)=0,"",IF(AND($B393&gt;0,VALUE(SUBSTITUTE($B393,"9","0"))=$B393),1,0)),"")</f>
        <v/>
      </c>
      <c r="M393" s="9">
        <f t="shared" si="13"/>
        <v>0</v>
      </c>
      <c r="N393" s="36">
        <f>IF(AND(M393&lt;=PhieuBauCu!$B$13,M393&gt;=1),1,0)</f>
        <v>0</v>
      </c>
    </row>
    <row r="394" spans="1:14" ht="28.5" customHeight="1">
      <c r="A394" s="2">
        <v>389</v>
      </c>
      <c r="B394" s="3"/>
      <c r="C394" s="48" t="str">
        <f t="shared" si="12"/>
        <v/>
      </c>
      <c r="D394" s="5" t="str">
        <f>IF(PhieuBauCu!$B$2&gt;0,IF(LEN($B394)=0,"",IF(AND($B394&gt;0,VALUE(SUBSTITUTE($B394,"1","0"))=$B394),1,0)),"")</f>
        <v/>
      </c>
      <c r="E394" s="5" t="str">
        <f>IF(PhieuBauCu!$B$2&gt;1,IF(LEN($B394)=0,"",IF(AND($B394&gt;0,VALUE(SUBSTITUTE($B394,"2","0"))=$B394),1,0)),"")</f>
        <v/>
      </c>
      <c r="F394" s="5" t="str">
        <f>IF(PhieuBauCu!$B$2&gt;2,IF(LEN($B394)=0,"",IF(AND($B394&gt;0,VALUE(SUBSTITUTE($B394,"3","0"))=$B394),1,0)),"")</f>
        <v/>
      </c>
      <c r="G394" s="5" t="str">
        <f>IF(PhieuBauCu!$B$2&gt;3,IF(LEN($B394)=0,"",IF(AND($B394&gt;0,VALUE(SUBSTITUTE($B394,"4","0"))=$B394),1,0)),"")</f>
        <v/>
      </c>
      <c r="H394" s="5" t="str">
        <f>IF(PhieuBauCu!$B$2&gt;4,IF(LEN($B394)=0,"",IF(AND($B394&gt;0,VALUE(SUBSTITUTE($B394,"5","0"))=$B394),1,0)),"")</f>
        <v/>
      </c>
      <c r="I394" s="5" t="str">
        <f>IF(PhieuBauCu!$B$2&gt;5,IF(LEN($B394)=0,"",IF(AND($B394&gt;0,VALUE(SUBSTITUTE($B394,"6","0"))=$B394),1,0)),"")</f>
        <v/>
      </c>
      <c r="J394" s="5" t="str">
        <f>IF(PhieuBauCu!$B$2&gt;6,IF(LEN($B394)=0,"",IF(AND($B394&gt;0,VALUE(SUBSTITUTE($B394,"7","0"))=$B394),1,0)),"")</f>
        <v/>
      </c>
      <c r="K394" s="5" t="str">
        <f>IF(PhieuBauCu!$B$2&gt;7,IF(LEN($B394)=0,"",IF(AND($B394&gt;0,VALUE(SUBSTITUTE($B394,"8","0"))=$B394),1,0)),"")</f>
        <v/>
      </c>
      <c r="L394" s="5" t="str">
        <f>IF(PhieuBauCu!$B$2&gt;8,IF(LEN($B394)=0,"",IF(AND($B394&gt;0,VALUE(SUBSTITUTE($B394,"9","0"))=$B394),1,0)),"")</f>
        <v/>
      </c>
      <c r="M394" s="9">
        <f t="shared" si="13"/>
        <v>0</v>
      </c>
      <c r="N394" s="36">
        <f>IF(AND(M394&lt;=PhieuBauCu!$B$13,M394&gt;=1),1,0)</f>
        <v>0</v>
      </c>
    </row>
    <row r="395" spans="1:14" ht="28.5" customHeight="1">
      <c r="A395" s="2">
        <v>390</v>
      </c>
      <c r="B395" s="3"/>
      <c r="C395" s="48" t="str">
        <f t="shared" si="12"/>
        <v/>
      </c>
      <c r="D395" s="5" t="str">
        <f>IF(PhieuBauCu!$B$2&gt;0,IF(LEN($B395)=0,"",IF(AND($B395&gt;0,VALUE(SUBSTITUTE($B395,"1","0"))=$B395),1,0)),"")</f>
        <v/>
      </c>
      <c r="E395" s="5" t="str">
        <f>IF(PhieuBauCu!$B$2&gt;1,IF(LEN($B395)=0,"",IF(AND($B395&gt;0,VALUE(SUBSTITUTE($B395,"2","0"))=$B395),1,0)),"")</f>
        <v/>
      </c>
      <c r="F395" s="5" t="str">
        <f>IF(PhieuBauCu!$B$2&gt;2,IF(LEN($B395)=0,"",IF(AND($B395&gt;0,VALUE(SUBSTITUTE($B395,"3","0"))=$B395),1,0)),"")</f>
        <v/>
      </c>
      <c r="G395" s="5" t="str">
        <f>IF(PhieuBauCu!$B$2&gt;3,IF(LEN($B395)=0,"",IF(AND($B395&gt;0,VALUE(SUBSTITUTE($B395,"4","0"))=$B395),1,0)),"")</f>
        <v/>
      </c>
      <c r="H395" s="5" t="str">
        <f>IF(PhieuBauCu!$B$2&gt;4,IF(LEN($B395)=0,"",IF(AND($B395&gt;0,VALUE(SUBSTITUTE($B395,"5","0"))=$B395),1,0)),"")</f>
        <v/>
      </c>
      <c r="I395" s="5" t="str">
        <f>IF(PhieuBauCu!$B$2&gt;5,IF(LEN($B395)=0,"",IF(AND($B395&gt;0,VALUE(SUBSTITUTE($B395,"6","0"))=$B395),1,0)),"")</f>
        <v/>
      </c>
      <c r="J395" s="5" t="str">
        <f>IF(PhieuBauCu!$B$2&gt;6,IF(LEN($B395)=0,"",IF(AND($B395&gt;0,VALUE(SUBSTITUTE($B395,"7","0"))=$B395),1,0)),"")</f>
        <v/>
      </c>
      <c r="K395" s="5" t="str">
        <f>IF(PhieuBauCu!$B$2&gt;7,IF(LEN($B395)=0,"",IF(AND($B395&gt;0,VALUE(SUBSTITUTE($B395,"8","0"))=$B395),1,0)),"")</f>
        <v/>
      </c>
      <c r="L395" s="5" t="str">
        <f>IF(PhieuBauCu!$B$2&gt;8,IF(LEN($B395)=0,"",IF(AND($B395&gt;0,VALUE(SUBSTITUTE($B395,"9","0"))=$B395),1,0)),"")</f>
        <v/>
      </c>
      <c r="M395" s="9">
        <f t="shared" si="13"/>
        <v>0</v>
      </c>
      <c r="N395" s="36">
        <f>IF(AND(M395&lt;=PhieuBauCu!$B$13,M395&gt;=1),1,0)</f>
        <v>0</v>
      </c>
    </row>
    <row r="396" spans="1:14" ht="28.5" customHeight="1">
      <c r="A396" s="2">
        <v>391</v>
      </c>
      <c r="B396" s="3"/>
      <c r="C396" s="48" t="str">
        <f t="shared" si="12"/>
        <v/>
      </c>
      <c r="D396" s="5" t="str">
        <f>IF(PhieuBauCu!$B$2&gt;0,IF(LEN($B396)=0,"",IF(AND($B396&gt;0,VALUE(SUBSTITUTE($B396,"1","0"))=$B396),1,0)),"")</f>
        <v/>
      </c>
      <c r="E396" s="5" t="str">
        <f>IF(PhieuBauCu!$B$2&gt;1,IF(LEN($B396)=0,"",IF(AND($B396&gt;0,VALUE(SUBSTITUTE($B396,"2","0"))=$B396),1,0)),"")</f>
        <v/>
      </c>
      <c r="F396" s="5" t="str">
        <f>IF(PhieuBauCu!$B$2&gt;2,IF(LEN($B396)=0,"",IF(AND($B396&gt;0,VALUE(SUBSTITUTE($B396,"3","0"))=$B396),1,0)),"")</f>
        <v/>
      </c>
      <c r="G396" s="5" t="str">
        <f>IF(PhieuBauCu!$B$2&gt;3,IF(LEN($B396)=0,"",IF(AND($B396&gt;0,VALUE(SUBSTITUTE($B396,"4","0"))=$B396),1,0)),"")</f>
        <v/>
      </c>
      <c r="H396" s="5" t="str">
        <f>IF(PhieuBauCu!$B$2&gt;4,IF(LEN($B396)=0,"",IF(AND($B396&gt;0,VALUE(SUBSTITUTE($B396,"5","0"))=$B396),1,0)),"")</f>
        <v/>
      </c>
      <c r="I396" s="5" t="str">
        <f>IF(PhieuBauCu!$B$2&gt;5,IF(LEN($B396)=0,"",IF(AND($B396&gt;0,VALUE(SUBSTITUTE($B396,"6","0"))=$B396),1,0)),"")</f>
        <v/>
      </c>
      <c r="J396" s="5" t="str">
        <f>IF(PhieuBauCu!$B$2&gt;6,IF(LEN($B396)=0,"",IF(AND($B396&gt;0,VALUE(SUBSTITUTE($B396,"7","0"))=$B396),1,0)),"")</f>
        <v/>
      </c>
      <c r="K396" s="5" t="str">
        <f>IF(PhieuBauCu!$B$2&gt;7,IF(LEN($B396)=0,"",IF(AND($B396&gt;0,VALUE(SUBSTITUTE($B396,"8","0"))=$B396),1,0)),"")</f>
        <v/>
      </c>
      <c r="L396" s="5" t="str">
        <f>IF(PhieuBauCu!$B$2&gt;8,IF(LEN($B396)=0,"",IF(AND($B396&gt;0,VALUE(SUBSTITUTE($B396,"9","0"))=$B396),1,0)),"")</f>
        <v/>
      </c>
      <c r="M396" s="9">
        <f t="shared" si="13"/>
        <v>0</v>
      </c>
      <c r="N396" s="36">
        <f>IF(AND(M396&lt;=PhieuBauCu!$B$13,M396&gt;=1),1,0)</f>
        <v>0</v>
      </c>
    </row>
    <row r="397" spans="1:14" ht="28.5" customHeight="1">
      <c r="A397" s="2">
        <v>392</v>
      </c>
      <c r="B397" s="3"/>
      <c r="C397" s="48" t="str">
        <f t="shared" si="12"/>
        <v/>
      </c>
      <c r="D397" s="5" t="str">
        <f>IF(PhieuBauCu!$B$2&gt;0,IF(LEN($B397)=0,"",IF(AND($B397&gt;0,VALUE(SUBSTITUTE($B397,"1","0"))=$B397),1,0)),"")</f>
        <v/>
      </c>
      <c r="E397" s="5" t="str">
        <f>IF(PhieuBauCu!$B$2&gt;1,IF(LEN($B397)=0,"",IF(AND($B397&gt;0,VALUE(SUBSTITUTE($B397,"2","0"))=$B397),1,0)),"")</f>
        <v/>
      </c>
      <c r="F397" s="5" t="str">
        <f>IF(PhieuBauCu!$B$2&gt;2,IF(LEN($B397)=0,"",IF(AND($B397&gt;0,VALUE(SUBSTITUTE($B397,"3","0"))=$B397),1,0)),"")</f>
        <v/>
      </c>
      <c r="G397" s="5" t="str">
        <f>IF(PhieuBauCu!$B$2&gt;3,IF(LEN($B397)=0,"",IF(AND($B397&gt;0,VALUE(SUBSTITUTE($B397,"4","0"))=$B397),1,0)),"")</f>
        <v/>
      </c>
      <c r="H397" s="5" t="str">
        <f>IF(PhieuBauCu!$B$2&gt;4,IF(LEN($B397)=0,"",IF(AND($B397&gt;0,VALUE(SUBSTITUTE($B397,"5","0"))=$B397),1,0)),"")</f>
        <v/>
      </c>
      <c r="I397" s="5" t="str">
        <f>IF(PhieuBauCu!$B$2&gt;5,IF(LEN($B397)=0,"",IF(AND($B397&gt;0,VALUE(SUBSTITUTE($B397,"6","0"))=$B397),1,0)),"")</f>
        <v/>
      </c>
      <c r="J397" s="5" t="str">
        <f>IF(PhieuBauCu!$B$2&gt;6,IF(LEN($B397)=0,"",IF(AND($B397&gt;0,VALUE(SUBSTITUTE($B397,"7","0"))=$B397),1,0)),"")</f>
        <v/>
      </c>
      <c r="K397" s="5" t="str">
        <f>IF(PhieuBauCu!$B$2&gt;7,IF(LEN($B397)=0,"",IF(AND($B397&gt;0,VALUE(SUBSTITUTE($B397,"8","0"))=$B397),1,0)),"")</f>
        <v/>
      </c>
      <c r="L397" s="5" t="str">
        <f>IF(PhieuBauCu!$B$2&gt;8,IF(LEN($B397)=0,"",IF(AND($B397&gt;0,VALUE(SUBSTITUTE($B397,"9","0"))=$B397),1,0)),"")</f>
        <v/>
      </c>
      <c r="M397" s="9">
        <f t="shared" si="13"/>
        <v>0</v>
      </c>
      <c r="N397" s="36">
        <f>IF(AND(M397&lt;=PhieuBauCu!$B$13,M397&gt;=1),1,0)</f>
        <v>0</v>
      </c>
    </row>
    <row r="398" spans="1:14" ht="28.5" customHeight="1">
      <c r="A398" s="2">
        <v>393</v>
      </c>
      <c r="B398" s="3"/>
      <c r="C398" s="48" t="str">
        <f t="shared" si="12"/>
        <v/>
      </c>
      <c r="D398" s="5" t="str">
        <f>IF(PhieuBauCu!$B$2&gt;0,IF(LEN($B398)=0,"",IF(AND($B398&gt;0,VALUE(SUBSTITUTE($B398,"1","0"))=$B398),1,0)),"")</f>
        <v/>
      </c>
      <c r="E398" s="5" t="str">
        <f>IF(PhieuBauCu!$B$2&gt;1,IF(LEN($B398)=0,"",IF(AND($B398&gt;0,VALUE(SUBSTITUTE($B398,"2","0"))=$B398),1,0)),"")</f>
        <v/>
      </c>
      <c r="F398" s="5" t="str">
        <f>IF(PhieuBauCu!$B$2&gt;2,IF(LEN($B398)=0,"",IF(AND($B398&gt;0,VALUE(SUBSTITUTE($B398,"3","0"))=$B398),1,0)),"")</f>
        <v/>
      </c>
      <c r="G398" s="5" t="str">
        <f>IF(PhieuBauCu!$B$2&gt;3,IF(LEN($B398)=0,"",IF(AND($B398&gt;0,VALUE(SUBSTITUTE($B398,"4","0"))=$B398),1,0)),"")</f>
        <v/>
      </c>
      <c r="H398" s="5" t="str">
        <f>IF(PhieuBauCu!$B$2&gt;4,IF(LEN($B398)=0,"",IF(AND($B398&gt;0,VALUE(SUBSTITUTE($B398,"5","0"))=$B398),1,0)),"")</f>
        <v/>
      </c>
      <c r="I398" s="5" t="str">
        <f>IF(PhieuBauCu!$B$2&gt;5,IF(LEN($B398)=0,"",IF(AND($B398&gt;0,VALUE(SUBSTITUTE($B398,"6","0"))=$B398),1,0)),"")</f>
        <v/>
      </c>
      <c r="J398" s="5" t="str">
        <f>IF(PhieuBauCu!$B$2&gt;6,IF(LEN($B398)=0,"",IF(AND($B398&gt;0,VALUE(SUBSTITUTE($B398,"7","0"))=$B398),1,0)),"")</f>
        <v/>
      </c>
      <c r="K398" s="5" t="str">
        <f>IF(PhieuBauCu!$B$2&gt;7,IF(LEN($B398)=0,"",IF(AND($B398&gt;0,VALUE(SUBSTITUTE($B398,"8","0"))=$B398),1,0)),"")</f>
        <v/>
      </c>
      <c r="L398" s="5" t="str">
        <f>IF(PhieuBauCu!$B$2&gt;8,IF(LEN($B398)=0,"",IF(AND($B398&gt;0,VALUE(SUBSTITUTE($B398,"9","0"))=$B398),1,0)),"")</f>
        <v/>
      </c>
      <c r="M398" s="9">
        <f t="shared" si="13"/>
        <v>0</v>
      </c>
      <c r="N398" s="36">
        <f>IF(AND(M398&lt;=PhieuBauCu!$B$13,M398&gt;=1),1,0)</f>
        <v>0</v>
      </c>
    </row>
    <row r="399" spans="1:14" ht="28.5" customHeight="1">
      <c r="A399" s="2">
        <v>394</v>
      </c>
      <c r="B399" s="3"/>
      <c r="C399" s="48" t="str">
        <f t="shared" si="12"/>
        <v/>
      </c>
      <c r="D399" s="5" t="str">
        <f>IF(PhieuBauCu!$B$2&gt;0,IF(LEN($B399)=0,"",IF(AND($B399&gt;0,VALUE(SUBSTITUTE($B399,"1","0"))=$B399),1,0)),"")</f>
        <v/>
      </c>
      <c r="E399" s="5" t="str">
        <f>IF(PhieuBauCu!$B$2&gt;1,IF(LEN($B399)=0,"",IF(AND($B399&gt;0,VALUE(SUBSTITUTE($B399,"2","0"))=$B399),1,0)),"")</f>
        <v/>
      </c>
      <c r="F399" s="5" t="str">
        <f>IF(PhieuBauCu!$B$2&gt;2,IF(LEN($B399)=0,"",IF(AND($B399&gt;0,VALUE(SUBSTITUTE($B399,"3","0"))=$B399),1,0)),"")</f>
        <v/>
      </c>
      <c r="G399" s="5" t="str">
        <f>IF(PhieuBauCu!$B$2&gt;3,IF(LEN($B399)=0,"",IF(AND($B399&gt;0,VALUE(SUBSTITUTE($B399,"4","0"))=$B399),1,0)),"")</f>
        <v/>
      </c>
      <c r="H399" s="5" t="str">
        <f>IF(PhieuBauCu!$B$2&gt;4,IF(LEN($B399)=0,"",IF(AND($B399&gt;0,VALUE(SUBSTITUTE($B399,"5","0"))=$B399),1,0)),"")</f>
        <v/>
      </c>
      <c r="I399" s="5" t="str">
        <f>IF(PhieuBauCu!$B$2&gt;5,IF(LEN($B399)=0,"",IF(AND($B399&gt;0,VALUE(SUBSTITUTE($B399,"6","0"))=$B399),1,0)),"")</f>
        <v/>
      </c>
      <c r="J399" s="5" t="str">
        <f>IF(PhieuBauCu!$B$2&gt;6,IF(LEN($B399)=0,"",IF(AND($B399&gt;0,VALUE(SUBSTITUTE($B399,"7","0"))=$B399),1,0)),"")</f>
        <v/>
      </c>
      <c r="K399" s="5" t="str">
        <f>IF(PhieuBauCu!$B$2&gt;7,IF(LEN($B399)=0,"",IF(AND($B399&gt;0,VALUE(SUBSTITUTE($B399,"8","0"))=$B399),1,0)),"")</f>
        <v/>
      </c>
      <c r="L399" s="5" t="str">
        <f>IF(PhieuBauCu!$B$2&gt;8,IF(LEN($B399)=0,"",IF(AND($B399&gt;0,VALUE(SUBSTITUTE($B399,"9","0"))=$B399),1,0)),"")</f>
        <v/>
      </c>
      <c r="M399" s="9">
        <f t="shared" si="13"/>
        <v>0</v>
      </c>
      <c r="N399" s="36">
        <f>IF(AND(M399&lt;=PhieuBauCu!$B$13,M399&gt;=1),1,0)</f>
        <v>0</v>
      </c>
    </row>
    <row r="400" spans="1:14" ht="28.5" customHeight="1">
      <c r="A400" s="2">
        <v>395</v>
      </c>
      <c r="B400" s="3"/>
      <c r="C400" s="48" t="str">
        <f t="shared" si="12"/>
        <v/>
      </c>
      <c r="D400" s="5" t="str">
        <f>IF(PhieuBauCu!$B$2&gt;0,IF(LEN($B400)=0,"",IF(AND($B400&gt;0,VALUE(SUBSTITUTE($B400,"1","0"))=$B400),1,0)),"")</f>
        <v/>
      </c>
      <c r="E400" s="5" t="str">
        <f>IF(PhieuBauCu!$B$2&gt;1,IF(LEN($B400)=0,"",IF(AND($B400&gt;0,VALUE(SUBSTITUTE($B400,"2","0"))=$B400),1,0)),"")</f>
        <v/>
      </c>
      <c r="F400" s="5" t="str">
        <f>IF(PhieuBauCu!$B$2&gt;2,IF(LEN($B400)=0,"",IF(AND($B400&gt;0,VALUE(SUBSTITUTE($B400,"3","0"))=$B400),1,0)),"")</f>
        <v/>
      </c>
      <c r="G400" s="5" t="str">
        <f>IF(PhieuBauCu!$B$2&gt;3,IF(LEN($B400)=0,"",IF(AND($B400&gt;0,VALUE(SUBSTITUTE($B400,"4","0"))=$B400),1,0)),"")</f>
        <v/>
      </c>
      <c r="H400" s="5" t="str">
        <f>IF(PhieuBauCu!$B$2&gt;4,IF(LEN($B400)=0,"",IF(AND($B400&gt;0,VALUE(SUBSTITUTE($B400,"5","0"))=$B400),1,0)),"")</f>
        <v/>
      </c>
      <c r="I400" s="5" t="str">
        <f>IF(PhieuBauCu!$B$2&gt;5,IF(LEN($B400)=0,"",IF(AND($B400&gt;0,VALUE(SUBSTITUTE($B400,"6","0"))=$B400),1,0)),"")</f>
        <v/>
      </c>
      <c r="J400" s="5" t="str">
        <f>IF(PhieuBauCu!$B$2&gt;6,IF(LEN($B400)=0,"",IF(AND($B400&gt;0,VALUE(SUBSTITUTE($B400,"7","0"))=$B400),1,0)),"")</f>
        <v/>
      </c>
      <c r="K400" s="5" t="str">
        <f>IF(PhieuBauCu!$B$2&gt;7,IF(LEN($B400)=0,"",IF(AND($B400&gt;0,VALUE(SUBSTITUTE($B400,"8","0"))=$B400),1,0)),"")</f>
        <v/>
      </c>
      <c r="L400" s="5" t="str">
        <f>IF(PhieuBauCu!$B$2&gt;8,IF(LEN($B400)=0,"",IF(AND($B400&gt;0,VALUE(SUBSTITUTE($B400,"9","0"))=$B400),1,0)),"")</f>
        <v/>
      </c>
      <c r="M400" s="9">
        <f t="shared" si="13"/>
        <v>0</v>
      </c>
      <c r="N400" s="36">
        <f>IF(AND(M400&lt;=PhieuBauCu!$B$13,M400&gt;=1),1,0)</f>
        <v>0</v>
      </c>
    </row>
    <row r="401" spans="1:14" ht="28.5" customHeight="1">
      <c r="A401" s="2">
        <v>396</v>
      </c>
      <c r="B401" s="3"/>
      <c r="C401" s="48" t="str">
        <f t="shared" si="12"/>
        <v/>
      </c>
      <c r="D401" s="5" t="str">
        <f>IF(PhieuBauCu!$B$2&gt;0,IF(LEN($B401)=0,"",IF(AND($B401&gt;0,VALUE(SUBSTITUTE($B401,"1","0"))=$B401),1,0)),"")</f>
        <v/>
      </c>
      <c r="E401" s="5" t="str">
        <f>IF(PhieuBauCu!$B$2&gt;1,IF(LEN($B401)=0,"",IF(AND($B401&gt;0,VALUE(SUBSTITUTE($B401,"2","0"))=$B401),1,0)),"")</f>
        <v/>
      </c>
      <c r="F401" s="5" t="str">
        <f>IF(PhieuBauCu!$B$2&gt;2,IF(LEN($B401)=0,"",IF(AND($B401&gt;0,VALUE(SUBSTITUTE($B401,"3","0"))=$B401),1,0)),"")</f>
        <v/>
      </c>
      <c r="G401" s="5" t="str">
        <f>IF(PhieuBauCu!$B$2&gt;3,IF(LEN($B401)=0,"",IF(AND($B401&gt;0,VALUE(SUBSTITUTE($B401,"4","0"))=$B401),1,0)),"")</f>
        <v/>
      </c>
      <c r="H401" s="5" t="str">
        <f>IF(PhieuBauCu!$B$2&gt;4,IF(LEN($B401)=0,"",IF(AND($B401&gt;0,VALUE(SUBSTITUTE($B401,"5","0"))=$B401),1,0)),"")</f>
        <v/>
      </c>
      <c r="I401" s="5" t="str">
        <f>IF(PhieuBauCu!$B$2&gt;5,IF(LEN($B401)=0,"",IF(AND($B401&gt;0,VALUE(SUBSTITUTE($B401,"6","0"))=$B401),1,0)),"")</f>
        <v/>
      </c>
      <c r="J401" s="5" t="str">
        <f>IF(PhieuBauCu!$B$2&gt;6,IF(LEN($B401)=0,"",IF(AND($B401&gt;0,VALUE(SUBSTITUTE($B401,"7","0"))=$B401),1,0)),"")</f>
        <v/>
      </c>
      <c r="K401" s="5" t="str">
        <f>IF(PhieuBauCu!$B$2&gt;7,IF(LEN($B401)=0,"",IF(AND($B401&gt;0,VALUE(SUBSTITUTE($B401,"8","0"))=$B401),1,0)),"")</f>
        <v/>
      </c>
      <c r="L401" s="5" t="str">
        <f>IF(PhieuBauCu!$B$2&gt;8,IF(LEN($B401)=0,"",IF(AND($B401&gt;0,VALUE(SUBSTITUTE($B401,"9","0"))=$B401),1,0)),"")</f>
        <v/>
      </c>
      <c r="M401" s="9">
        <f t="shared" si="13"/>
        <v>0</v>
      </c>
      <c r="N401" s="36">
        <f>IF(AND(M401&lt;=PhieuBauCu!$B$13,M401&gt;=1),1,0)</f>
        <v>0</v>
      </c>
    </row>
    <row r="402" spans="1:14" ht="28.5" customHeight="1">
      <c r="A402" s="2">
        <v>397</v>
      </c>
      <c r="B402" s="3"/>
      <c r="C402" s="48" t="str">
        <f t="shared" si="12"/>
        <v/>
      </c>
      <c r="D402" s="5" t="str">
        <f>IF(PhieuBauCu!$B$2&gt;0,IF(LEN($B402)=0,"",IF(AND($B402&gt;0,VALUE(SUBSTITUTE($B402,"1","0"))=$B402),1,0)),"")</f>
        <v/>
      </c>
      <c r="E402" s="5" t="str">
        <f>IF(PhieuBauCu!$B$2&gt;1,IF(LEN($B402)=0,"",IF(AND($B402&gt;0,VALUE(SUBSTITUTE($B402,"2","0"))=$B402),1,0)),"")</f>
        <v/>
      </c>
      <c r="F402" s="5" t="str">
        <f>IF(PhieuBauCu!$B$2&gt;2,IF(LEN($B402)=0,"",IF(AND($B402&gt;0,VALUE(SUBSTITUTE($B402,"3","0"))=$B402),1,0)),"")</f>
        <v/>
      </c>
      <c r="G402" s="5" t="str">
        <f>IF(PhieuBauCu!$B$2&gt;3,IF(LEN($B402)=0,"",IF(AND($B402&gt;0,VALUE(SUBSTITUTE($B402,"4","0"))=$B402),1,0)),"")</f>
        <v/>
      </c>
      <c r="H402" s="5" t="str">
        <f>IF(PhieuBauCu!$B$2&gt;4,IF(LEN($B402)=0,"",IF(AND($B402&gt;0,VALUE(SUBSTITUTE($B402,"5","0"))=$B402),1,0)),"")</f>
        <v/>
      </c>
      <c r="I402" s="5" t="str">
        <f>IF(PhieuBauCu!$B$2&gt;5,IF(LEN($B402)=0,"",IF(AND($B402&gt;0,VALUE(SUBSTITUTE($B402,"6","0"))=$B402),1,0)),"")</f>
        <v/>
      </c>
      <c r="J402" s="5" t="str">
        <f>IF(PhieuBauCu!$B$2&gt;6,IF(LEN($B402)=0,"",IF(AND($B402&gt;0,VALUE(SUBSTITUTE($B402,"7","0"))=$B402),1,0)),"")</f>
        <v/>
      </c>
      <c r="K402" s="5" t="str">
        <f>IF(PhieuBauCu!$B$2&gt;7,IF(LEN($B402)=0,"",IF(AND($B402&gt;0,VALUE(SUBSTITUTE($B402,"8","0"))=$B402),1,0)),"")</f>
        <v/>
      </c>
      <c r="L402" s="5" t="str">
        <f>IF(PhieuBauCu!$B$2&gt;8,IF(LEN($B402)=0,"",IF(AND($B402&gt;0,VALUE(SUBSTITUTE($B402,"9","0"))=$B402),1,0)),"")</f>
        <v/>
      </c>
      <c r="M402" s="9">
        <f t="shared" si="13"/>
        <v>0</v>
      </c>
      <c r="N402" s="36">
        <f>IF(AND(M402&lt;=PhieuBauCu!$B$13,M402&gt;=1),1,0)</f>
        <v>0</v>
      </c>
    </row>
    <row r="403" spans="1:14" ht="28.5" customHeight="1">
      <c r="A403" s="2">
        <v>398</v>
      </c>
      <c r="B403" s="3"/>
      <c r="C403" s="48" t="str">
        <f t="shared" si="12"/>
        <v/>
      </c>
      <c r="D403" s="5" t="str">
        <f>IF(PhieuBauCu!$B$2&gt;0,IF(LEN($B403)=0,"",IF(AND($B403&gt;0,VALUE(SUBSTITUTE($B403,"1","0"))=$B403),1,0)),"")</f>
        <v/>
      </c>
      <c r="E403" s="5" t="str">
        <f>IF(PhieuBauCu!$B$2&gt;1,IF(LEN($B403)=0,"",IF(AND($B403&gt;0,VALUE(SUBSTITUTE($B403,"2","0"))=$B403),1,0)),"")</f>
        <v/>
      </c>
      <c r="F403" s="5" t="str">
        <f>IF(PhieuBauCu!$B$2&gt;2,IF(LEN($B403)=0,"",IF(AND($B403&gt;0,VALUE(SUBSTITUTE($B403,"3","0"))=$B403),1,0)),"")</f>
        <v/>
      </c>
      <c r="G403" s="5" t="str">
        <f>IF(PhieuBauCu!$B$2&gt;3,IF(LEN($B403)=0,"",IF(AND($B403&gt;0,VALUE(SUBSTITUTE($B403,"4","0"))=$B403),1,0)),"")</f>
        <v/>
      </c>
      <c r="H403" s="5" t="str">
        <f>IF(PhieuBauCu!$B$2&gt;4,IF(LEN($B403)=0,"",IF(AND($B403&gt;0,VALUE(SUBSTITUTE($B403,"5","0"))=$B403),1,0)),"")</f>
        <v/>
      </c>
      <c r="I403" s="5" t="str">
        <f>IF(PhieuBauCu!$B$2&gt;5,IF(LEN($B403)=0,"",IF(AND($B403&gt;0,VALUE(SUBSTITUTE($B403,"6","0"))=$B403),1,0)),"")</f>
        <v/>
      </c>
      <c r="J403" s="5" t="str">
        <f>IF(PhieuBauCu!$B$2&gt;6,IF(LEN($B403)=0,"",IF(AND($B403&gt;0,VALUE(SUBSTITUTE($B403,"7","0"))=$B403),1,0)),"")</f>
        <v/>
      </c>
      <c r="K403" s="5" t="str">
        <f>IF(PhieuBauCu!$B$2&gt;7,IF(LEN($B403)=0,"",IF(AND($B403&gt;0,VALUE(SUBSTITUTE($B403,"8","0"))=$B403),1,0)),"")</f>
        <v/>
      </c>
      <c r="L403" s="5" t="str">
        <f>IF(PhieuBauCu!$B$2&gt;8,IF(LEN($B403)=0,"",IF(AND($B403&gt;0,VALUE(SUBSTITUTE($B403,"9","0"))=$B403),1,0)),"")</f>
        <v/>
      </c>
      <c r="M403" s="9">
        <f t="shared" si="13"/>
        <v>0</v>
      </c>
      <c r="N403" s="36">
        <f>IF(AND(M403&lt;=PhieuBauCu!$B$13,M403&gt;=1),1,0)</f>
        <v>0</v>
      </c>
    </row>
    <row r="404" spans="1:14" ht="28.5" customHeight="1">
      <c r="A404" s="2">
        <v>399</v>
      </c>
      <c r="B404" s="3"/>
      <c r="C404" s="48" t="str">
        <f t="shared" si="12"/>
        <v/>
      </c>
      <c r="D404" s="5" t="str">
        <f>IF(PhieuBauCu!$B$2&gt;0,IF(LEN($B404)=0,"",IF(AND($B404&gt;0,VALUE(SUBSTITUTE($B404,"1","0"))=$B404),1,0)),"")</f>
        <v/>
      </c>
      <c r="E404" s="5" t="str">
        <f>IF(PhieuBauCu!$B$2&gt;1,IF(LEN($B404)=0,"",IF(AND($B404&gt;0,VALUE(SUBSTITUTE($B404,"2","0"))=$B404),1,0)),"")</f>
        <v/>
      </c>
      <c r="F404" s="5" t="str">
        <f>IF(PhieuBauCu!$B$2&gt;2,IF(LEN($B404)=0,"",IF(AND($B404&gt;0,VALUE(SUBSTITUTE($B404,"3","0"))=$B404),1,0)),"")</f>
        <v/>
      </c>
      <c r="G404" s="5" t="str">
        <f>IF(PhieuBauCu!$B$2&gt;3,IF(LEN($B404)=0,"",IF(AND($B404&gt;0,VALUE(SUBSTITUTE($B404,"4","0"))=$B404),1,0)),"")</f>
        <v/>
      </c>
      <c r="H404" s="5" t="str">
        <f>IF(PhieuBauCu!$B$2&gt;4,IF(LEN($B404)=0,"",IF(AND($B404&gt;0,VALUE(SUBSTITUTE($B404,"5","0"))=$B404),1,0)),"")</f>
        <v/>
      </c>
      <c r="I404" s="5" t="str">
        <f>IF(PhieuBauCu!$B$2&gt;5,IF(LEN($B404)=0,"",IF(AND($B404&gt;0,VALUE(SUBSTITUTE($B404,"6","0"))=$B404),1,0)),"")</f>
        <v/>
      </c>
      <c r="J404" s="5" t="str">
        <f>IF(PhieuBauCu!$B$2&gt;6,IF(LEN($B404)=0,"",IF(AND($B404&gt;0,VALUE(SUBSTITUTE($B404,"7","0"))=$B404),1,0)),"")</f>
        <v/>
      </c>
      <c r="K404" s="5" t="str">
        <f>IF(PhieuBauCu!$B$2&gt;7,IF(LEN($B404)=0,"",IF(AND($B404&gt;0,VALUE(SUBSTITUTE($B404,"8","0"))=$B404),1,0)),"")</f>
        <v/>
      </c>
      <c r="L404" s="5" t="str">
        <f>IF(PhieuBauCu!$B$2&gt;8,IF(LEN($B404)=0,"",IF(AND($B404&gt;0,VALUE(SUBSTITUTE($B404,"9","0"))=$B404),1,0)),"")</f>
        <v/>
      </c>
      <c r="M404" s="9">
        <f t="shared" si="13"/>
        <v>0</v>
      </c>
      <c r="N404" s="36">
        <f>IF(AND(M404&lt;=PhieuBauCu!$B$13,M404&gt;=1),1,0)</f>
        <v>0</v>
      </c>
    </row>
    <row r="405" spans="1:14" ht="28.5" customHeight="1">
      <c r="A405" s="2">
        <v>400</v>
      </c>
      <c r="B405" s="3"/>
      <c r="C405" s="48" t="str">
        <f t="shared" si="12"/>
        <v/>
      </c>
      <c r="D405" s="5" t="str">
        <f>IF(PhieuBauCu!$B$2&gt;0,IF(LEN($B405)=0,"",IF(AND($B405&gt;0,VALUE(SUBSTITUTE($B405,"1","0"))=$B405),1,0)),"")</f>
        <v/>
      </c>
      <c r="E405" s="5" t="str">
        <f>IF(PhieuBauCu!$B$2&gt;1,IF(LEN($B405)=0,"",IF(AND($B405&gt;0,VALUE(SUBSTITUTE($B405,"2","0"))=$B405),1,0)),"")</f>
        <v/>
      </c>
      <c r="F405" s="5" t="str">
        <f>IF(PhieuBauCu!$B$2&gt;2,IF(LEN($B405)=0,"",IF(AND($B405&gt;0,VALUE(SUBSTITUTE($B405,"3","0"))=$B405),1,0)),"")</f>
        <v/>
      </c>
      <c r="G405" s="5" t="str">
        <f>IF(PhieuBauCu!$B$2&gt;3,IF(LEN($B405)=0,"",IF(AND($B405&gt;0,VALUE(SUBSTITUTE($B405,"4","0"))=$B405),1,0)),"")</f>
        <v/>
      </c>
      <c r="H405" s="5" t="str">
        <f>IF(PhieuBauCu!$B$2&gt;4,IF(LEN($B405)=0,"",IF(AND($B405&gt;0,VALUE(SUBSTITUTE($B405,"5","0"))=$B405),1,0)),"")</f>
        <v/>
      </c>
      <c r="I405" s="5" t="str">
        <f>IF(PhieuBauCu!$B$2&gt;5,IF(LEN($B405)=0,"",IF(AND($B405&gt;0,VALUE(SUBSTITUTE($B405,"6","0"))=$B405),1,0)),"")</f>
        <v/>
      </c>
      <c r="J405" s="5" t="str">
        <f>IF(PhieuBauCu!$B$2&gt;6,IF(LEN($B405)=0,"",IF(AND($B405&gt;0,VALUE(SUBSTITUTE($B405,"7","0"))=$B405),1,0)),"")</f>
        <v/>
      </c>
      <c r="K405" s="5" t="str">
        <f>IF(PhieuBauCu!$B$2&gt;7,IF(LEN($B405)=0,"",IF(AND($B405&gt;0,VALUE(SUBSTITUTE($B405,"8","0"))=$B405),1,0)),"")</f>
        <v/>
      </c>
      <c r="L405" s="5" t="str">
        <f>IF(PhieuBauCu!$B$2&gt;8,IF(LEN($B405)=0,"",IF(AND($B405&gt;0,VALUE(SUBSTITUTE($B405,"9","0"))=$B405),1,0)),"")</f>
        <v/>
      </c>
      <c r="M405" s="9">
        <f t="shared" si="13"/>
        <v>0</v>
      </c>
      <c r="N405" s="36">
        <f>IF(AND(M405&lt;=PhieuBauCu!$B$13,M405&gt;=1),1,0)</f>
        <v>0</v>
      </c>
    </row>
    <row r="406" spans="1:14" ht="28.5" customHeight="1">
      <c r="A406" s="2">
        <v>401</v>
      </c>
      <c r="B406" s="3"/>
      <c r="C406" s="48" t="str">
        <f t="shared" si="12"/>
        <v/>
      </c>
      <c r="D406" s="5" t="str">
        <f>IF(PhieuBauCu!$B$2&gt;0,IF(LEN($B406)=0,"",IF(AND($B406&gt;0,VALUE(SUBSTITUTE($B406,"1","0"))=$B406),1,0)),"")</f>
        <v/>
      </c>
      <c r="E406" s="5" t="str">
        <f>IF(PhieuBauCu!$B$2&gt;1,IF(LEN($B406)=0,"",IF(AND($B406&gt;0,VALUE(SUBSTITUTE($B406,"2","0"))=$B406),1,0)),"")</f>
        <v/>
      </c>
      <c r="F406" s="5" t="str">
        <f>IF(PhieuBauCu!$B$2&gt;2,IF(LEN($B406)=0,"",IF(AND($B406&gt;0,VALUE(SUBSTITUTE($B406,"3","0"))=$B406),1,0)),"")</f>
        <v/>
      </c>
      <c r="G406" s="5" t="str">
        <f>IF(PhieuBauCu!$B$2&gt;3,IF(LEN($B406)=0,"",IF(AND($B406&gt;0,VALUE(SUBSTITUTE($B406,"4","0"))=$B406),1,0)),"")</f>
        <v/>
      </c>
      <c r="H406" s="5" t="str">
        <f>IF(PhieuBauCu!$B$2&gt;4,IF(LEN($B406)=0,"",IF(AND($B406&gt;0,VALUE(SUBSTITUTE($B406,"5","0"))=$B406),1,0)),"")</f>
        <v/>
      </c>
      <c r="I406" s="5" t="str">
        <f>IF(PhieuBauCu!$B$2&gt;5,IF(LEN($B406)=0,"",IF(AND($B406&gt;0,VALUE(SUBSTITUTE($B406,"6","0"))=$B406),1,0)),"")</f>
        <v/>
      </c>
      <c r="J406" s="5" t="str">
        <f>IF(PhieuBauCu!$B$2&gt;6,IF(LEN($B406)=0,"",IF(AND($B406&gt;0,VALUE(SUBSTITUTE($B406,"7","0"))=$B406),1,0)),"")</f>
        <v/>
      </c>
      <c r="K406" s="5" t="str">
        <f>IF(PhieuBauCu!$B$2&gt;7,IF(LEN($B406)=0,"",IF(AND($B406&gt;0,VALUE(SUBSTITUTE($B406,"8","0"))=$B406),1,0)),"")</f>
        <v/>
      </c>
      <c r="L406" s="5" t="str">
        <f>IF(PhieuBauCu!$B$2&gt;8,IF(LEN($B406)=0,"",IF(AND($B406&gt;0,VALUE(SUBSTITUTE($B406,"9","0"))=$B406),1,0)),"")</f>
        <v/>
      </c>
      <c r="M406" s="9">
        <f t="shared" si="13"/>
        <v>0</v>
      </c>
      <c r="N406" s="36">
        <f>IF(AND(M406&lt;=PhieuBauCu!$B$13,M406&gt;=1),1,0)</f>
        <v>0</v>
      </c>
    </row>
    <row r="407" spans="1:14" ht="28.5" customHeight="1">
      <c r="A407" s="2">
        <v>402</v>
      </c>
      <c r="B407" s="3"/>
      <c r="C407" s="48" t="str">
        <f t="shared" si="12"/>
        <v/>
      </c>
      <c r="D407" s="5" t="str">
        <f>IF(PhieuBauCu!$B$2&gt;0,IF(LEN($B407)=0,"",IF(AND($B407&gt;0,VALUE(SUBSTITUTE($B407,"1","0"))=$B407),1,0)),"")</f>
        <v/>
      </c>
      <c r="E407" s="5" t="str">
        <f>IF(PhieuBauCu!$B$2&gt;1,IF(LEN($B407)=0,"",IF(AND($B407&gt;0,VALUE(SUBSTITUTE($B407,"2","0"))=$B407),1,0)),"")</f>
        <v/>
      </c>
      <c r="F407" s="5" t="str">
        <f>IF(PhieuBauCu!$B$2&gt;2,IF(LEN($B407)=0,"",IF(AND($B407&gt;0,VALUE(SUBSTITUTE($B407,"3","0"))=$B407),1,0)),"")</f>
        <v/>
      </c>
      <c r="G407" s="5" t="str">
        <f>IF(PhieuBauCu!$B$2&gt;3,IF(LEN($B407)=0,"",IF(AND($B407&gt;0,VALUE(SUBSTITUTE($B407,"4","0"))=$B407),1,0)),"")</f>
        <v/>
      </c>
      <c r="H407" s="5" t="str">
        <f>IF(PhieuBauCu!$B$2&gt;4,IF(LEN($B407)=0,"",IF(AND($B407&gt;0,VALUE(SUBSTITUTE($B407,"5","0"))=$B407),1,0)),"")</f>
        <v/>
      </c>
      <c r="I407" s="5" t="str">
        <f>IF(PhieuBauCu!$B$2&gt;5,IF(LEN($B407)=0,"",IF(AND($B407&gt;0,VALUE(SUBSTITUTE($B407,"6","0"))=$B407),1,0)),"")</f>
        <v/>
      </c>
      <c r="J407" s="5" t="str">
        <f>IF(PhieuBauCu!$B$2&gt;6,IF(LEN($B407)=0,"",IF(AND($B407&gt;0,VALUE(SUBSTITUTE($B407,"7","0"))=$B407),1,0)),"")</f>
        <v/>
      </c>
      <c r="K407" s="5" t="str">
        <f>IF(PhieuBauCu!$B$2&gt;7,IF(LEN($B407)=0,"",IF(AND($B407&gt;0,VALUE(SUBSTITUTE($B407,"8","0"))=$B407),1,0)),"")</f>
        <v/>
      </c>
      <c r="L407" s="5" t="str">
        <f>IF(PhieuBauCu!$B$2&gt;8,IF(LEN($B407)=0,"",IF(AND($B407&gt;0,VALUE(SUBSTITUTE($B407,"9","0"))=$B407),1,0)),"")</f>
        <v/>
      </c>
      <c r="M407" s="9">
        <f t="shared" si="13"/>
        <v>0</v>
      </c>
      <c r="N407" s="36">
        <f>IF(AND(M407&lt;=PhieuBauCu!$B$13,M407&gt;=1),1,0)</f>
        <v>0</v>
      </c>
    </row>
    <row r="408" spans="1:14" ht="28.5" customHeight="1">
      <c r="A408" s="2">
        <v>403</v>
      </c>
      <c r="B408" s="3"/>
      <c r="C408" s="48" t="str">
        <f t="shared" si="12"/>
        <v/>
      </c>
      <c r="D408" s="5" t="str">
        <f>IF(PhieuBauCu!$B$2&gt;0,IF(LEN($B408)=0,"",IF(AND($B408&gt;0,VALUE(SUBSTITUTE($B408,"1","0"))=$B408),1,0)),"")</f>
        <v/>
      </c>
      <c r="E408" s="5" t="str">
        <f>IF(PhieuBauCu!$B$2&gt;1,IF(LEN($B408)=0,"",IF(AND($B408&gt;0,VALUE(SUBSTITUTE($B408,"2","0"))=$B408),1,0)),"")</f>
        <v/>
      </c>
      <c r="F408" s="5" t="str">
        <f>IF(PhieuBauCu!$B$2&gt;2,IF(LEN($B408)=0,"",IF(AND($B408&gt;0,VALUE(SUBSTITUTE($B408,"3","0"))=$B408),1,0)),"")</f>
        <v/>
      </c>
      <c r="G408" s="5" t="str">
        <f>IF(PhieuBauCu!$B$2&gt;3,IF(LEN($B408)=0,"",IF(AND($B408&gt;0,VALUE(SUBSTITUTE($B408,"4","0"))=$B408),1,0)),"")</f>
        <v/>
      </c>
      <c r="H408" s="5" t="str">
        <f>IF(PhieuBauCu!$B$2&gt;4,IF(LEN($B408)=0,"",IF(AND($B408&gt;0,VALUE(SUBSTITUTE($B408,"5","0"))=$B408),1,0)),"")</f>
        <v/>
      </c>
      <c r="I408" s="5" t="str">
        <f>IF(PhieuBauCu!$B$2&gt;5,IF(LEN($B408)=0,"",IF(AND($B408&gt;0,VALUE(SUBSTITUTE($B408,"6","0"))=$B408),1,0)),"")</f>
        <v/>
      </c>
      <c r="J408" s="5" t="str">
        <f>IF(PhieuBauCu!$B$2&gt;6,IF(LEN($B408)=0,"",IF(AND($B408&gt;0,VALUE(SUBSTITUTE($B408,"7","0"))=$B408),1,0)),"")</f>
        <v/>
      </c>
      <c r="K408" s="5" t="str">
        <f>IF(PhieuBauCu!$B$2&gt;7,IF(LEN($B408)=0,"",IF(AND($B408&gt;0,VALUE(SUBSTITUTE($B408,"8","0"))=$B408),1,0)),"")</f>
        <v/>
      </c>
      <c r="L408" s="5" t="str">
        <f>IF(PhieuBauCu!$B$2&gt;8,IF(LEN($B408)=0,"",IF(AND($B408&gt;0,VALUE(SUBSTITUTE($B408,"9","0"))=$B408),1,0)),"")</f>
        <v/>
      </c>
      <c r="M408" s="9">
        <f t="shared" si="13"/>
        <v>0</v>
      </c>
      <c r="N408" s="36">
        <f>IF(AND(M408&lt;=PhieuBauCu!$B$13,M408&gt;=1),1,0)</f>
        <v>0</v>
      </c>
    </row>
    <row r="409" spans="1:14" ht="28.5" customHeight="1">
      <c r="A409" s="2">
        <v>404</v>
      </c>
      <c r="B409" s="3"/>
      <c r="C409" s="48" t="str">
        <f t="shared" si="12"/>
        <v/>
      </c>
      <c r="D409" s="5" t="str">
        <f>IF(PhieuBauCu!$B$2&gt;0,IF(LEN($B409)=0,"",IF(AND($B409&gt;0,VALUE(SUBSTITUTE($B409,"1","0"))=$B409),1,0)),"")</f>
        <v/>
      </c>
      <c r="E409" s="5" t="str">
        <f>IF(PhieuBauCu!$B$2&gt;1,IF(LEN($B409)=0,"",IF(AND($B409&gt;0,VALUE(SUBSTITUTE($B409,"2","0"))=$B409),1,0)),"")</f>
        <v/>
      </c>
      <c r="F409" s="5" t="str">
        <f>IF(PhieuBauCu!$B$2&gt;2,IF(LEN($B409)=0,"",IF(AND($B409&gt;0,VALUE(SUBSTITUTE($B409,"3","0"))=$B409),1,0)),"")</f>
        <v/>
      </c>
      <c r="G409" s="5" t="str">
        <f>IF(PhieuBauCu!$B$2&gt;3,IF(LEN($B409)=0,"",IF(AND($B409&gt;0,VALUE(SUBSTITUTE($B409,"4","0"))=$B409),1,0)),"")</f>
        <v/>
      </c>
      <c r="H409" s="5" t="str">
        <f>IF(PhieuBauCu!$B$2&gt;4,IF(LEN($B409)=0,"",IF(AND($B409&gt;0,VALUE(SUBSTITUTE($B409,"5","0"))=$B409),1,0)),"")</f>
        <v/>
      </c>
      <c r="I409" s="5" t="str">
        <f>IF(PhieuBauCu!$B$2&gt;5,IF(LEN($B409)=0,"",IF(AND($B409&gt;0,VALUE(SUBSTITUTE($B409,"6","0"))=$B409),1,0)),"")</f>
        <v/>
      </c>
      <c r="J409" s="5" t="str">
        <f>IF(PhieuBauCu!$B$2&gt;6,IF(LEN($B409)=0,"",IF(AND($B409&gt;0,VALUE(SUBSTITUTE($B409,"7","0"))=$B409),1,0)),"")</f>
        <v/>
      </c>
      <c r="K409" s="5" t="str">
        <f>IF(PhieuBauCu!$B$2&gt;7,IF(LEN($B409)=0,"",IF(AND($B409&gt;0,VALUE(SUBSTITUTE($B409,"8","0"))=$B409),1,0)),"")</f>
        <v/>
      </c>
      <c r="L409" s="5" t="str">
        <f>IF(PhieuBauCu!$B$2&gt;8,IF(LEN($B409)=0,"",IF(AND($B409&gt;0,VALUE(SUBSTITUTE($B409,"9","0"))=$B409),1,0)),"")</f>
        <v/>
      </c>
      <c r="M409" s="9">
        <f t="shared" si="13"/>
        <v>0</v>
      </c>
      <c r="N409" s="36">
        <f>IF(AND(M409&lt;=PhieuBauCu!$B$13,M409&gt;=1),1,0)</f>
        <v>0</v>
      </c>
    </row>
    <row r="410" spans="1:14" ht="28.5" customHeight="1">
      <c r="A410" s="2">
        <v>405</v>
      </c>
      <c r="B410" s="3"/>
      <c r="C410" s="48" t="str">
        <f t="shared" si="12"/>
        <v/>
      </c>
      <c r="D410" s="5" t="str">
        <f>IF(PhieuBauCu!$B$2&gt;0,IF(LEN($B410)=0,"",IF(AND($B410&gt;0,VALUE(SUBSTITUTE($B410,"1","0"))=$B410),1,0)),"")</f>
        <v/>
      </c>
      <c r="E410" s="5" t="str">
        <f>IF(PhieuBauCu!$B$2&gt;1,IF(LEN($B410)=0,"",IF(AND($B410&gt;0,VALUE(SUBSTITUTE($B410,"2","0"))=$B410),1,0)),"")</f>
        <v/>
      </c>
      <c r="F410" s="5" t="str">
        <f>IF(PhieuBauCu!$B$2&gt;2,IF(LEN($B410)=0,"",IF(AND($B410&gt;0,VALUE(SUBSTITUTE($B410,"3","0"))=$B410),1,0)),"")</f>
        <v/>
      </c>
      <c r="G410" s="5" t="str">
        <f>IF(PhieuBauCu!$B$2&gt;3,IF(LEN($B410)=0,"",IF(AND($B410&gt;0,VALUE(SUBSTITUTE($B410,"4","0"))=$B410),1,0)),"")</f>
        <v/>
      </c>
      <c r="H410" s="5" t="str">
        <f>IF(PhieuBauCu!$B$2&gt;4,IF(LEN($B410)=0,"",IF(AND($B410&gt;0,VALUE(SUBSTITUTE($B410,"5","0"))=$B410),1,0)),"")</f>
        <v/>
      </c>
      <c r="I410" s="5" t="str">
        <f>IF(PhieuBauCu!$B$2&gt;5,IF(LEN($B410)=0,"",IF(AND($B410&gt;0,VALUE(SUBSTITUTE($B410,"6","0"))=$B410),1,0)),"")</f>
        <v/>
      </c>
      <c r="J410" s="5" t="str">
        <f>IF(PhieuBauCu!$B$2&gt;6,IF(LEN($B410)=0,"",IF(AND($B410&gt;0,VALUE(SUBSTITUTE($B410,"7","0"))=$B410),1,0)),"")</f>
        <v/>
      </c>
      <c r="K410" s="5" t="str">
        <f>IF(PhieuBauCu!$B$2&gt;7,IF(LEN($B410)=0,"",IF(AND($B410&gt;0,VALUE(SUBSTITUTE($B410,"8","0"))=$B410),1,0)),"")</f>
        <v/>
      </c>
      <c r="L410" s="5" t="str">
        <f>IF(PhieuBauCu!$B$2&gt;8,IF(LEN($B410)=0,"",IF(AND($B410&gt;0,VALUE(SUBSTITUTE($B410,"9","0"))=$B410),1,0)),"")</f>
        <v/>
      </c>
      <c r="M410" s="9">
        <f t="shared" si="13"/>
        <v>0</v>
      </c>
      <c r="N410" s="36">
        <f>IF(AND(M410&lt;=PhieuBauCu!$B$13,M410&gt;=1),1,0)</f>
        <v>0</v>
      </c>
    </row>
    <row r="411" spans="1:14" ht="28.5" customHeight="1">
      <c r="A411" s="2">
        <v>406</v>
      </c>
      <c r="B411" s="3"/>
      <c r="C411" s="48" t="str">
        <f t="shared" si="12"/>
        <v/>
      </c>
      <c r="D411" s="5" t="str">
        <f>IF(PhieuBauCu!$B$2&gt;0,IF(LEN($B411)=0,"",IF(AND($B411&gt;0,VALUE(SUBSTITUTE($B411,"1","0"))=$B411),1,0)),"")</f>
        <v/>
      </c>
      <c r="E411" s="5" t="str">
        <f>IF(PhieuBauCu!$B$2&gt;1,IF(LEN($B411)=0,"",IF(AND($B411&gt;0,VALUE(SUBSTITUTE($B411,"2","0"))=$B411),1,0)),"")</f>
        <v/>
      </c>
      <c r="F411" s="5" t="str">
        <f>IF(PhieuBauCu!$B$2&gt;2,IF(LEN($B411)=0,"",IF(AND($B411&gt;0,VALUE(SUBSTITUTE($B411,"3","0"))=$B411),1,0)),"")</f>
        <v/>
      </c>
      <c r="G411" s="5" t="str">
        <f>IF(PhieuBauCu!$B$2&gt;3,IF(LEN($B411)=0,"",IF(AND($B411&gt;0,VALUE(SUBSTITUTE($B411,"4","0"))=$B411),1,0)),"")</f>
        <v/>
      </c>
      <c r="H411" s="5" t="str">
        <f>IF(PhieuBauCu!$B$2&gt;4,IF(LEN($B411)=0,"",IF(AND($B411&gt;0,VALUE(SUBSTITUTE($B411,"5","0"))=$B411),1,0)),"")</f>
        <v/>
      </c>
      <c r="I411" s="5" t="str">
        <f>IF(PhieuBauCu!$B$2&gt;5,IF(LEN($B411)=0,"",IF(AND($B411&gt;0,VALUE(SUBSTITUTE($B411,"6","0"))=$B411),1,0)),"")</f>
        <v/>
      </c>
      <c r="J411" s="5" t="str">
        <f>IF(PhieuBauCu!$B$2&gt;6,IF(LEN($B411)=0,"",IF(AND($B411&gt;0,VALUE(SUBSTITUTE($B411,"7","0"))=$B411),1,0)),"")</f>
        <v/>
      </c>
      <c r="K411" s="5" t="str">
        <f>IF(PhieuBauCu!$B$2&gt;7,IF(LEN($B411)=0,"",IF(AND($B411&gt;0,VALUE(SUBSTITUTE($B411,"8","0"))=$B411),1,0)),"")</f>
        <v/>
      </c>
      <c r="L411" s="5" t="str">
        <f>IF(PhieuBauCu!$B$2&gt;8,IF(LEN($B411)=0,"",IF(AND($B411&gt;0,VALUE(SUBSTITUTE($B411,"9","0"))=$B411),1,0)),"")</f>
        <v/>
      </c>
      <c r="M411" s="9">
        <f t="shared" si="13"/>
        <v>0</v>
      </c>
      <c r="N411" s="36">
        <f>IF(AND(M411&lt;=PhieuBauCu!$B$13,M411&gt;=1),1,0)</f>
        <v>0</v>
      </c>
    </row>
    <row r="412" spans="1:14" ht="28.5" customHeight="1">
      <c r="A412" s="2">
        <v>407</v>
      </c>
      <c r="B412" s="3"/>
      <c r="C412" s="48" t="str">
        <f t="shared" si="12"/>
        <v/>
      </c>
      <c r="D412" s="5" t="str">
        <f>IF(PhieuBauCu!$B$2&gt;0,IF(LEN($B412)=0,"",IF(AND($B412&gt;0,VALUE(SUBSTITUTE($B412,"1","0"))=$B412),1,0)),"")</f>
        <v/>
      </c>
      <c r="E412" s="5" t="str">
        <f>IF(PhieuBauCu!$B$2&gt;1,IF(LEN($B412)=0,"",IF(AND($B412&gt;0,VALUE(SUBSTITUTE($B412,"2","0"))=$B412),1,0)),"")</f>
        <v/>
      </c>
      <c r="F412" s="5" t="str">
        <f>IF(PhieuBauCu!$B$2&gt;2,IF(LEN($B412)=0,"",IF(AND($B412&gt;0,VALUE(SUBSTITUTE($B412,"3","0"))=$B412),1,0)),"")</f>
        <v/>
      </c>
      <c r="G412" s="5" t="str">
        <f>IF(PhieuBauCu!$B$2&gt;3,IF(LEN($B412)=0,"",IF(AND($B412&gt;0,VALUE(SUBSTITUTE($B412,"4","0"))=$B412),1,0)),"")</f>
        <v/>
      </c>
      <c r="H412" s="5" t="str">
        <f>IF(PhieuBauCu!$B$2&gt;4,IF(LEN($B412)=0,"",IF(AND($B412&gt;0,VALUE(SUBSTITUTE($B412,"5","0"))=$B412),1,0)),"")</f>
        <v/>
      </c>
      <c r="I412" s="5" t="str">
        <f>IF(PhieuBauCu!$B$2&gt;5,IF(LEN($B412)=0,"",IF(AND($B412&gt;0,VALUE(SUBSTITUTE($B412,"6","0"))=$B412),1,0)),"")</f>
        <v/>
      </c>
      <c r="J412" s="5" t="str">
        <f>IF(PhieuBauCu!$B$2&gt;6,IF(LEN($B412)=0,"",IF(AND($B412&gt;0,VALUE(SUBSTITUTE($B412,"7","0"))=$B412),1,0)),"")</f>
        <v/>
      </c>
      <c r="K412" s="5" t="str">
        <f>IF(PhieuBauCu!$B$2&gt;7,IF(LEN($B412)=0,"",IF(AND($B412&gt;0,VALUE(SUBSTITUTE($B412,"8","0"))=$B412),1,0)),"")</f>
        <v/>
      </c>
      <c r="L412" s="5" t="str">
        <f>IF(PhieuBauCu!$B$2&gt;8,IF(LEN($B412)=0,"",IF(AND($B412&gt;0,VALUE(SUBSTITUTE($B412,"9","0"))=$B412),1,0)),"")</f>
        <v/>
      </c>
      <c r="M412" s="9">
        <f t="shared" si="13"/>
        <v>0</v>
      </c>
      <c r="N412" s="36">
        <f>IF(AND(M412&lt;=PhieuBauCu!$B$13,M412&gt;=1),1,0)</f>
        <v>0</v>
      </c>
    </row>
    <row r="413" spans="1:14" ht="28.5" customHeight="1">
      <c r="A413" s="2">
        <v>408</v>
      </c>
      <c r="B413" s="3"/>
      <c r="C413" s="48" t="str">
        <f t="shared" si="12"/>
        <v/>
      </c>
      <c r="D413" s="5" t="str">
        <f>IF(PhieuBauCu!$B$2&gt;0,IF(LEN($B413)=0,"",IF(AND($B413&gt;0,VALUE(SUBSTITUTE($B413,"1","0"))=$B413),1,0)),"")</f>
        <v/>
      </c>
      <c r="E413" s="5" t="str">
        <f>IF(PhieuBauCu!$B$2&gt;1,IF(LEN($B413)=0,"",IF(AND($B413&gt;0,VALUE(SUBSTITUTE($B413,"2","0"))=$B413),1,0)),"")</f>
        <v/>
      </c>
      <c r="F413" s="5" t="str">
        <f>IF(PhieuBauCu!$B$2&gt;2,IF(LEN($B413)=0,"",IF(AND($B413&gt;0,VALUE(SUBSTITUTE($B413,"3","0"))=$B413),1,0)),"")</f>
        <v/>
      </c>
      <c r="G413" s="5" t="str">
        <f>IF(PhieuBauCu!$B$2&gt;3,IF(LEN($B413)=0,"",IF(AND($B413&gt;0,VALUE(SUBSTITUTE($B413,"4","0"))=$B413),1,0)),"")</f>
        <v/>
      </c>
      <c r="H413" s="5" t="str">
        <f>IF(PhieuBauCu!$B$2&gt;4,IF(LEN($B413)=0,"",IF(AND($B413&gt;0,VALUE(SUBSTITUTE($B413,"5","0"))=$B413),1,0)),"")</f>
        <v/>
      </c>
      <c r="I413" s="5" t="str">
        <f>IF(PhieuBauCu!$B$2&gt;5,IF(LEN($B413)=0,"",IF(AND($B413&gt;0,VALUE(SUBSTITUTE($B413,"6","0"))=$B413),1,0)),"")</f>
        <v/>
      </c>
      <c r="J413" s="5" t="str">
        <f>IF(PhieuBauCu!$B$2&gt;6,IF(LEN($B413)=0,"",IF(AND($B413&gt;0,VALUE(SUBSTITUTE($B413,"7","0"))=$B413),1,0)),"")</f>
        <v/>
      </c>
      <c r="K413" s="5" t="str">
        <f>IF(PhieuBauCu!$B$2&gt;7,IF(LEN($B413)=0,"",IF(AND($B413&gt;0,VALUE(SUBSTITUTE($B413,"8","0"))=$B413),1,0)),"")</f>
        <v/>
      </c>
      <c r="L413" s="5" t="str">
        <f>IF(PhieuBauCu!$B$2&gt;8,IF(LEN($B413)=0,"",IF(AND($B413&gt;0,VALUE(SUBSTITUTE($B413,"9","0"))=$B413),1,0)),"")</f>
        <v/>
      </c>
      <c r="M413" s="9">
        <f t="shared" si="13"/>
        <v>0</v>
      </c>
      <c r="N413" s="36">
        <f>IF(AND(M413&lt;=PhieuBauCu!$B$13,M413&gt;=1),1,0)</f>
        <v>0</v>
      </c>
    </row>
    <row r="414" spans="1:14" ht="28.5" customHeight="1">
      <c r="A414" s="2">
        <v>409</v>
      </c>
      <c r="B414" s="3"/>
      <c r="C414" s="48" t="str">
        <f t="shared" si="12"/>
        <v/>
      </c>
      <c r="D414" s="5" t="str">
        <f>IF(PhieuBauCu!$B$2&gt;0,IF(LEN($B414)=0,"",IF(AND($B414&gt;0,VALUE(SUBSTITUTE($B414,"1","0"))=$B414),1,0)),"")</f>
        <v/>
      </c>
      <c r="E414" s="5" t="str">
        <f>IF(PhieuBauCu!$B$2&gt;1,IF(LEN($B414)=0,"",IF(AND($B414&gt;0,VALUE(SUBSTITUTE($B414,"2","0"))=$B414),1,0)),"")</f>
        <v/>
      </c>
      <c r="F414" s="5" t="str">
        <f>IF(PhieuBauCu!$B$2&gt;2,IF(LEN($B414)=0,"",IF(AND($B414&gt;0,VALUE(SUBSTITUTE($B414,"3","0"))=$B414),1,0)),"")</f>
        <v/>
      </c>
      <c r="G414" s="5" t="str">
        <f>IF(PhieuBauCu!$B$2&gt;3,IF(LEN($B414)=0,"",IF(AND($B414&gt;0,VALUE(SUBSTITUTE($B414,"4","0"))=$B414),1,0)),"")</f>
        <v/>
      </c>
      <c r="H414" s="5" t="str">
        <f>IF(PhieuBauCu!$B$2&gt;4,IF(LEN($B414)=0,"",IF(AND($B414&gt;0,VALUE(SUBSTITUTE($B414,"5","0"))=$B414),1,0)),"")</f>
        <v/>
      </c>
      <c r="I414" s="5" t="str">
        <f>IF(PhieuBauCu!$B$2&gt;5,IF(LEN($B414)=0,"",IF(AND($B414&gt;0,VALUE(SUBSTITUTE($B414,"6","0"))=$B414),1,0)),"")</f>
        <v/>
      </c>
      <c r="J414" s="5" t="str">
        <f>IF(PhieuBauCu!$B$2&gt;6,IF(LEN($B414)=0,"",IF(AND($B414&gt;0,VALUE(SUBSTITUTE($B414,"7","0"))=$B414),1,0)),"")</f>
        <v/>
      </c>
      <c r="K414" s="5" t="str">
        <f>IF(PhieuBauCu!$B$2&gt;7,IF(LEN($B414)=0,"",IF(AND($B414&gt;0,VALUE(SUBSTITUTE($B414,"8","0"))=$B414),1,0)),"")</f>
        <v/>
      </c>
      <c r="L414" s="5" t="str">
        <f>IF(PhieuBauCu!$B$2&gt;8,IF(LEN($B414)=0,"",IF(AND($B414&gt;0,VALUE(SUBSTITUTE($B414,"9","0"))=$B414),1,0)),"")</f>
        <v/>
      </c>
      <c r="M414" s="9">
        <f t="shared" si="13"/>
        <v>0</v>
      </c>
      <c r="N414" s="36">
        <f>IF(AND(M414&lt;=PhieuBauCu!$B$13,M414&gt;=1),1,0)</f>
        <v>0</v>
      </c>
    </row>
    <row r="415" spans="1:14" ht="28.5" customHeight="1">
      <c r="A415" s="2">
        <v>410</v>
      </c>
      <c r="B415" s="3"/>
      <c r="C415" s="48" t="str">
        <f t="shared" si="12"/>
        <v/>
      </c>
      <c r="D415" s="5" t="str">
        <f>IF(PhieuBauCu!$B$2&gt;0,IF(LEN($B415)=0,"",IF(AND($B415&gt;0,VALUE(SUBSTITUTE($B415,"1","0"))=$B415),1,0)),"")</f>
        <v/>
      </c>
      <c r="E415" s="5" t="str">
        <f>IF(PhieuBauCu!$B$2&gt;1,IF(LEN($B415)=0,"",IF(AND($B415&gt;0,VALUE(SUBSTITUTE($B415,"2","0"))=$B415),1,0)),"")</f>
        <v/>
      </c>
      <c r="F415" s="5" t="str">
        <f>IF(PhieuBauCu!$B$2&gt;2,IF(LEN($B415)=0,"",IF(AND($B415&gt;0,VALUE(SUBSTITUTE($B415,"3","0"))=$B415),1,0)),"")</f>
        <v/>
      </c>
      <c r="G415" s="5" t="str">
        <f>IF(PhieuBauCu!$B$2&gt;3,IF(LEN($B415)=0,"",IF(AND($B415&gt;0,VALUE(SUBSTITUTE($B415,"4","0"))=$B415),1,0)),"")</f>
        <v/>
      </c>
      <c r="H415" s="5" t="str">
        <f>IF(PhieuBauCu!$B$2&gt;4,IF(LEN($B415)=0,"",IF(AND($B415&gt;0,VALUE(SUBSTITUTE($B415,"5","0"))=$B415),1,0)),"")</f>
        <v/>
      </c>
      <c r="I415" s="5" t="str">
        <f>IF(PhieuBauCu!$B$2&gt;5,IF(LEN($B415)=0,"",IF(AND($B415&gt;0,VALUE(SUBSTITUTE($B415,"6","0"))=$B415),1,0)),"")</f>
        <v/>
      </c>
      <c r="J415" s="5" t="str">
        <f>IF(PhieuBauCu!$B$2&gt;6,IF(LEN($B415)=0,"",IF(AND($B415&gt;0,VALUE(SUBSTITUTE($B415,"7","0"))=$B415),1,0)),"")</f>
        <v/>
      </c>
      <c r="K415" s="5" t="str">
        <f>IF(PhieuBauCu!$B$2&gt;7,IF(LEN($B415)=0,"",IF(AND($B415&gt;0,VALUE(SUBSTITUTE($B415,"8","0"))=$B415),1,0)),"")</f>
        <v/>
      </c>
      <c r="L415" s="5" t="str">
        <f>IF(PhieuBauCu!$B$2&gt;8,IF(LEN($B415)=0,"",IF(AND($B415&gt;0,VALUE(SUBSTITUTE($B415,"9","0"))=$B415),1,0)),"")</f>
        <v/>
      </c>
      <c r="M415" s="9">
        <f t="shared" si="13"/>
        <v>0</v>
      </c>
      <c r="N415" s="36">
        <f>IF(AND(M415&lt;=PhieuBauCu!$B$13,M415&gt;=1),1,0)</f>
        <v>0</v>
      </c>
    </row>
    <row r="416" spans="1:14" ht="28.5" customHeight="1">
      <c r="A416" s="2">
        <v>411</v>
      </c>
      <c r="B416" s="3"/>
      <c r="C416" s="48" t="str">
        <f t="shared" si="12"/>
        <v/>
      </c>
      <c r="D416" s="5" t="str">
        <f>IF(PhieuBauCu!$B$2&gt;0,IF(LEN($B416)=0,"",IF(AND($B416&gt;0,VALUE(SUBSTITUTE($B416,"1","0"))=$B416),1,0)),"")</f>
        <v/>
      </c>
      <c r="E416" s="5" t="str">
        <f>IF(PhieuBauCu!$B$2&gt;1,IF(LEN($B416)=0,"",IF(AND($B416&gt;0,VALUE(SUBSTITUTE($B416,"2","0"))=$B416),1,0)),"")</f>
        <v/>
      </c>
      <c r="F416" s="5" t="str">
        <f>IF(PhieuBauCu!$B$2&gt;2,IF(LEN($B416)=0,"",IF(AND($B416&gt;0,VALUE(SUBSTITUTE($B416,"3","0"))=$B416),1,0)),"")</f>
        <v/>
      </c>
      <c r="G416" s="5" t="str">
        <f>IF(PhieuBauCu!$B$2&gt;3,IF(LEN($B416)=0,"",IF(AND($B416&gt;0,VALUE(SUBSTITUTE($B416,"4","0"))=$B416),1,0)),"")</f>
        <v/>
      </c>
      <c r="H416" s="5" t="str">
        <f>IF(PhieuBauCu!$B$2&gt;4,IF(LEN($B416)=0,"",IF(AND($B416&gt;0,VALUE(SUBSTITUTE($B416,"5","0"))=$B416),1,0)),"")</f>
        <v/>
      </c>
      <c r="I416" s="5" t="str">
        <f>IF(PhieuBauCu!$B$2&gt;5,IF(LEN($B416)=0,"",IF(AND($B416&gt;0,VALUE(SUBSTITUTE($B416,"6","0"))=$B416),1,0)),"")</f>
        <v/>
      </c>
      <c r="J416" s="5" t="str">
        <f>IF(PhieuBauCu!$B$2&gt;6,IF(LEN($B416)=0,"",IF(AND($B416&gt;0,VALUE(SUBSTITUTE($B416,"7","0"))=$B416),1,0)),"")</f>
        <v/>
      </c>
      <c r="K416" s="5" t="str">
        <f>IF(PhieuBauCu!$B$2&gt;7,IF(LEN($B416)=0,"",IF(AND($B416&gt;0,VALUE(SUBSTITUTE($B416,"8","0"))=$B416),1,0)),"")</f>
        <v/>
      </c>
      <c r="L416" s="5" t="str">
        <f>IF(PhieuBauCu!$B$2&gt;8,IF(LEN($B416)=0,"",IF(AND($B416&gt;0,VALUE(SUBSTITUTE($B416,"9","0"))=$B416),1,0)),"")</f>
        <v/>
      </c>
      <c r="M416" s="9">
        <f t="shared" si="13"/>
        <v>0</v>
      </c>
      <c r="N416" s="36">
        <f>IF(AND(M416&lt;=PhieuBauCu!$B$13,M416&gt;=1),1,0)</f>
        <v>0</v>
      </c>
    </row>
    <row r="417" spans="1:14" ht="28.5" customHeight="1">
      <c r="A417" s="2">
        <v>412</v>
      </c>
      <c r="B417" s="3"/>
      <c r="C417" s="48" t="str">
        <f t="shared" si="12"/>
        <v/>
      </c>
      <c r="D417" s="5" t="str">
        <f>IF(PhieuBauCu!$B$2&gt;0,IF(LEN($B417)=0,"",IF(AND($B417&gt;0,VALUE(SUBSTITUTE($B417,"1","0"))=$B417),1,0)),"")</f>
        <v/>
      </c>
      <c r="E417" s="5" t="str">
        <f>IF(PhieuBauCu!$B$2&gt;1,IF(LEN($B417)=0,"",IF(AND($B417&gt;0,VALUE(SUBSTITUTE($B417,"2","0"))=$B417),1,0)),"")</f>
        <v/>
      </c>
      <c r="F417" s="5" t="str">
        <f>IF(PhieuBauCu!$B$2&gt;2,IF(LEN($B417)=0,"",IF(AND($B417&gt;0,VALUE(SUBSTITUTE($B417,"3","0"))=$B417),1,0)),"")</f>
        <v/>
      </c>
      <c r="G417" s="5" t="str">
        <f>IF(PhieuBauCu!$B$2&gt;3,IF(LEN($B417)=0,"",IF(AND($B417&gt;0,VALUE(SUBSTITUTE($B417,"4","0"))=$B417),1,0)),"")</f>
        <v/>
      </c>
      <c r="H417" s="5" t="str">
        <f>IF(PhieuBauCu!$B$2&gt;4,IF(LEN($B417)=0,"",IF(AND($B417&gt;0,VALUE(SUBSTITUTE($B417,"5","0"))=$B417),1,0)),"")</f>
        <v/>
      </c>
      <c r="I417" s="5" t="str">
        <f>IF(PhieuBauCu!$B$2&gt;5,IF(LEN($B417)=0,"",IF(AND($B417&gt;0,VALUE(SUBSTITUTE($B417,"6","0"))=$B417),1,0)),"")</f>
        <v/>
      </c>
      <c r="J417" s="5" t="str">
        <f>IF(PhieuBauCu!$B$2&gt;6,IF(LEN($B417)=0,"",IF(AND($B417&gt;0,VALUE(SUBSTITUTE($B417,"7","0"))=$B417),1,0)),"")</f>
        <v/>
      </c>
      <c r="K417" s="5" t="str">
        <f>IF(PhieuBauCu!$B$2&gt;7,IF(LEN($B417)=0,"",IF(AND($B417&gt;0,VALUE(SUBSTITUTE($B417,"8","0"))=$B417),1,0)),"")</f>
        <v/>
      </c>
      <c r="L417" s="5" t="str">
        <f>IF(PhieuBauCu!$B$2&gt;8,IF(LEN($B417)=0,"",IF(AND($B417&gt;0,VALUE(SUBSTITUTE($B417,"9","0"))=$B417),1,0)),"")</f>
        <v/>
      </c>
      <c r="M417" s="9">
        <f t="shared" si="13"/>
        <v>0</v>
      </c>
      <c r="N417" s="36">
        <f>IF(AND(M417&lt;=PhieuBauCu!$B$13,M417&gt;=1),1,0)</f>
        <v>0</v>
      </c>
    </row>
    <row r="418" spans="1:14" ht="28.5" customHeight="1">
      <c r="A418" s="2">
        <v>413</v>
      </c>
      <c r="B418" s="3"/>
      <c r="C418" s="48" t="str">
        <f t="shared" si="12"/>
        <v/>
      </c>
      <c r="D418" s="5" t="str">
        <f>IF(PhieuBauCu!$B$2&gt;0,IF(LEN($B418)=0,"",IF(AND($B418&gt;0,VALUE(SUBSTITUTE($B418,"1","0"))=$B418),1,0)),"")</f>
        <v/>
      </c>
      <c r="E418" s="5" t="str">
        <f>IF(PhieuBauCu!$B$2&gt;1,IF(LEN($B418)=0,"",IF(AND($B418&gt;0,VALUE(SUBSTITUTE($B418,"2","0"))=$B418),1,0)),"")</f>
        <v/>
      </c>
      <c r="F418" s="5" t="str">
        <f>IF(PhieuBauCu!$B$2&gt;2,IF(LEN($B418)=0,"",IF(AND($B418&gt;0,VALUE(SUBSTITUTE($B418,"3","0"))=$B418),1,0)),"")</f>
        <v/>
      </c>
      <c r="G418" s="5" t="str">
        <f>IF(PhieuBauCu!$B$2&gt;3,IF(LEN($B418)=0,"",IF(AND($B418&gt;0,VALUE(SUBSTITUTE($B418,"4","0"))=$B418),1,0)),"")</f>
        <v/>
      </c>
      <c r="H418" s="5" t="str">
        <f>IF(PhieuBauCu!$B$2&gt;4,IF(LEN($B418)=0,"",IF(AND($B418&gt;0,VALUE(SUBSTITUTE($B418,"5","0"))=$B418),1,0)),"")</f>
        <v/>
      </c>
      <c r="I418" s="5" t="str">
        <f>IF(PhieuBauCu!$B$2&gt;5,IF(LEN($B418)=0,"",IF(AND($B418&gt;0,VALUE(SUBSTITUTE($B418,"6","0"))=$B418),1,0)),"")</f>
        <v/>
      </c>
      <c r="J418" s="5" t="str">
        <f>IF(PhieuBauCu!$B$2&gt;6,IF(LEN($B418)=0,"",IF(AND($B418&gt;0,VALUE(SUBSTITUTE($B418,"7","0"))=$B418),1,0)),"")</f>
        <v/>
      </c>
      <c r="K418" s="5" t="str">
        <f>IF(PhieuBauCu!$B$2&gt;7,IF(LEN($B418)=0,"",IF(AND($B418&gt;0,VALUE(SUBSTITUTE($B418,"8","0"))=$B418),1,0)),"")</f>
        <v/>
      </c>
      <c r="L418" s="5" t="str">
        <f>IF(PhieuBauCu!$B$2&gt;8,IF(LEN($B418)=0,"",IF(AND($B418&gt;0,VALUE(SUBSTITUTE($B418,"9","0"))=$B418),1,0)),"")</f>
        <v/>
      </c>
      <c r="M418" s="9">
        <f t="shared" si="13"/>
        <v>0</v>
      </c>
      <c r="N418" s="36">
        <f>IF(AND(M418&lt;=PhieuBauCu!$B$13,M418&gt;=1),1,0)</f>
        <v>0</v>
      </c>
    </row>
    <row r="419" spans="1:14" ht="28.5" customHeight="1">
      <c r="A419" s="2">
        <v>414</v>
      </c>
      <c r="B419" s="3"/>
      <c r="C419" s="48" t="str">
        <f t="shared" si="12"/>
        <v/>
      </c>
      <c r="D419" s="5" t="str">
        <f>IF(PhieuBauCu!$B$2&gt;0,IF(LEN($B419)=0,"",IF(AND($B419&gt;0,VALUE(SUBSTITUTE($B419,"1","0"))=$B419),1,0)),"")</f>
        <v/>
      </c>
      <c r="E419" s="5" t="str">
        <f>IF(PhieuBauCu!$B$2&gt;1,IF(LEN($B419)=0,"",IF(AND($B419&gt;0,VALUE(SUBSTITUTE($B419,"2","0"))=$B419),1,0)),"")</f>
        <v/>
      </c>
      <c r="F419" s="5" t="str">
        <f>IF(PhieuBauCu!$B$2&gt;2,IF(LEN($B419)=0,"",IF(AND($B419&gt;0,VALUE(SUBSTITUTE($B419,"3","0"))=$B419),1,0)),"")</f>
        <v/>
      </c>
      <c r="G419" s="5" t="str">
        <f>IF(PhieuBauCu!$B$2&gt;3,IF(LEN($B419)=0,"",IF(AND($B419&gt;0,VALUE(SUBSTITUTE($B419,"4","0"))=$B419),1,0)),"")</f>
        <v/>
      </c>
      <c r="H419" s="5" t="str">
        <f>IF(PhieuBauCu!$B$2&gt;4,IF(LEN($B419)=0,"",IF(AND($B419&gt;0,VALUE(SUBSTITUTE($B419,"5","0"))=$B419),1,0)),"")</f>
        <v/>
      </c>
      <c r="I419" s="5" t="str">
        <f>IF(PhieuBauCu!$B$2&gt;5,IF(LEN($B419)=0,"",IF(AND($B419&gt;0,VALUE(SUBSTITUTE($B419,"6","0"))=$B419),1,0)),"")</f>
        <v/>
      </c>
      <c r="J419" s="5" t="str">
        <f>IF(PhieuBauCu!$B$2&gt;6,IF(LEN($B419)=0,"",IF(AND($B419&gt;0,VALUE(SUBSTITUTE($B419,"7","0"))=$B419),1,0)),"")</f>
        <v/>
      </c>
      <c r="K419" s="5" t="str">
        <f>IF(PhieuBauCu!$B$2&gt;7,IF(LEN($B419)=0,"",IF(AND($B419&gt;0,VALUE(SUBSTITUTE($B419,"8","0"))=$B419),1,0)),"")</f>
        <v/>
      </c>
      <c r="L419" s="5" t="str">
        <f>IF(PhieuBauCu!$B$2&gt;8,IF(LEN($B419)=0,"",IF(AND($B419&gt;0,VALUE(SUBSTITUTE($B419,"9","0"))=$B419),1,0)),"")</f>
        <v/>
      </c>
      <c r="M419" s="9">
        <f t="shared" si="13"/>
        <v>0</v>
      </c>
      <c r="N419" s="36">
        <f>IF(AND(M419&lt;=PhieuBauCu!$B$13,M419&gt;=1),1,0)</f>
        <v>0</v>
      </c>
    </row>
    <row r="420" spans="1:14" ht="28.5" customHeight="1">
      <c r="A420" s="2">
        <v>415</v>
      </c>
      <c r="B420" s="3"/>
      <c r="C420" s="48" t="str">
        <f t="shared" si="12"/>
        <v/>
      </c>
      <c r="D420" s="5" t="str">
        <f>IF(PhieuBauCu!$B$2&gt;0,IF(LEN($B420)=0,"",IF(AND($B420&gt;0,VALUE(SUBSTITUTE($B420,"1","0"))=$B420),1,0)),"")</f>
        <v/>
      </c>
      <c r="E420" s="5" t="str">
        <f>IF(PhieuBauCu!$B$2&gt;1,IF(LEN($B420)=0,"",IF(AND($B420&gt;0,VALUE(SUBSTITUTE($B420,"2","0"))=$B420),1,0)),"")</f>
        <v/>
      </c>
      <c r="F420" s="5" t="str">
        <f>IF(PhieuBauCu!$B$2&gt;2,IF(LEN($B420)=0,"",IF(AND($B420&gt;0,VALUE(SUBSTITUTE($B420,"3","0"))=$B420),1,0)),"")</f>
        <v/>
      </c>
      <c r="G420" s="5" t="str">
        <f>IF(PhieuBauCu!$B$2&gt;3,IF(LEN($B420)=0,"",IF(AND($B420&gt;0,VALUE(SUBSTITUTE($B420,"4","0"))=$B420),1,0)),"")</f>
        <v/>
      </c>
      <c r="H420" s="5" t="str">
        <f>IF(PhieuBauCu!$B$2&gt;4,IF(LEN($B420)=0,"",IF(AND($B420&gt;0,VALUE(SUBSTITUTE($B420,"5","0"))=$B420),1,0)),"")</f>
        <v/>
      </c>
      <c r="I420" s="5" t="str">
        <f>IF(PhieuBauCu!$B$2&gt;5,IF(LEN($B420)=0,"",IF(AND($B420&gt;0,VALUE(SUBSTITUTE($B420,"6","0"))=$B420),1,0)),"")</f>
        <v/>
      </c>
      <c r="J420" s="5" t="str">
        <f>IF(PhieuBauCu!$B$2&gt;6,IF(LEN($B420)=0,"",IF(AND($B420&gt;0,VALUE(SUBSTITUTE($B420,"7","0"))=$B420),1,0)),"")</f>
        <v/>
      </c>
      <c r="K420" s="5" t="str">
        <f>IF(PhieuBauCu!$B$2&gt;7,IF(LEN($B420)=0,"",IF(AND($B420&gt;0,VALUE(SUBSTITUTE($B420,"8","0"))=$B420),1,0)),"")</f>
        <v/>
      </c>
      <c r="L420" s="5" t="str">
        <f>IF(PhieuBauCu!$B$2&gt;8,IF(LEN($B420)=0,"",IF(AND($B420&gt;0,VALUE(SUBSTITUTE($B420,"9","0"))=$B420),1,0)),"")</f>
        <v/>
      </c>
      <c r="M420" s="9">
        <f t="shared" si="13"/>
        <v>0</v>
      </c>
      <c r="N420" s="36">
        <f>IF(AND(M420&lt;=PhieuBauCu!$B$13,M420&gt;=1),1,0)</f>
        <v>0</v>
      </c>
    </row>
    <row r="421" spans="1:14" ht="28.5" customHeight="1">
      <c r="A421" s="2">
        <v>416</v>
      </c>
      <c r="B421" s="3"/>
      <c r="C421" s="48" t="str">
        <f t="shared" si="12"/>
        <v/>
      </c>
      <c r="D421" s="5" t="str">
        <f>IF(PhieuBauCu!$B$2&gt;0,IF(LEN($B421)=0,"",IF(AND($B421&gt;0,VALUE(SUBSTITUTE($B421,"1","0"))=$B421),1,0)),"")</f>
        <v/>
      </c>
      <c r="E421" s="5" t="str">
        <f>IF(PhieuBauCu!$B$2&gt;1,IF(LEN($B421)=0,"",IF(AND($B421&gt;0,VALUE(SUBSTITUTE($B421,"2","0"))=$B421),1,0)),"")</f>
        <v/>
      </c>
      <c r="F421" s="5" t="str">
        <f>IF(PhieuBauCu!$B$2&gt;2,IF(LEN($B421)=0,"",IF(AND($B421&gt;0,VALUE(SUBSTITUTE($B421,"3","0"))=$B421),1,0)),"")</f>
        <v/>
      </c>
      <c r="G421" s="5" t="str">
        <f>IF(PhieuBauCu!$B$2&gt;3,IF(LEN($B421)=0,"",IF(AND($B421&gt;0,VALUE(SUBSTITUTE($B421,"4","0"))=$B421),1,0)),"")</f>
        <v/>
      </c>
      <c r="H421" s="5" t="str">
        <f>IF(PhieuBauCu!$B$2&gt;4,IF(LEN($B421)=0,"",IF(AND($B421&gt;0,VALUE(SUBSTITUTE($B421,"5","0"))=$B421),1,0)),"")</f>
        <v/>
      </c>
      <c r="I421" s="5" t="str">
        <f>IF(PhieuBauCu!$B$2&gt;5,IF(LEN($B421)=0,"",IF(AND($B421&gt;0,VALUE(SUBSTITUTE($B421,"6","0"))=$B421),1,0)),"")</f>
        <v/>
      </c>
      <c r="J421" s="5" t="str">
        <f>IF(PhieuBauCu!$B$2&gt;6,IF(LEN($B421)=0,"",IF(AND($B421&gt;0,VALUE(SUBSTITUTE($B421,"7","0"))=$B421),1,0)),"")</f>
        <v/>
      </c>
      <c r="K421" s="5" t="str">
        <f>IF(PhieuBauCu!$B$2&gt;7,IF(LEN($B421)=0,"",IF(AND($B421&gt;0,VALUE(SUBSTITUTE($B421,"8","0"))=$B421),1,0)),"")</f>
        <v/>
      </c>
      <c r="L421" s="5" t="str">
        <f>IF(PhieuBauCu!$B$2&gt;8,IF(LEN($B421)=0,"",IF(AND($B421&gt;0,VALUE(SUBSTITUTE($B421,"9","0"))=$B421),1,0)),"")</f>
        <v/>
      </c>
      <c r="M421" s="9">
        <f t="shared" si="13"/>
        <v>0</v>
      </c>
      <c r="N421" s="36">
        <f>IF(AND(M421&lt;=PhieuBauCu!$B$13,M421&gt;=1),1,0)</f>
        <v>0</v>
      </c>
    </row>
    <row r="422" spans="1:14" ht="28.5" customHeight="1">
      <c r="A422" s="2">
        <v>417</v>
      </c>
      <c r="B422" s="3"/>
      <c r="C422" s="48" t="str">
        <f t="shared" si="12"/>
        <v/>
      </c>
      <c r="D422" s="5" t="str">
        <f>IF(PhieuBauCu!$B$2&gt;0,IF(LEN($B422)=0,"",IF(AND($B422&gt;0,VALUE(SUBSTITUTE($B422,"1","0"))=$B422),1,0)),"")</f>
        <v/>
      </c>
      <c r="E422" s="5" t="str">
        <f>IF(PhieuBauCu!$B$2&gt;1,IF(LEN($B422)=0,"",IF(AND($B422&gt;0,VALUE(SUBSTITUTE($B422,"2","0"))=$B422),1,0)),"")</f>
        <v/>
      </c>
      <c r="F422" s="5" t="str">
        <f>IF(PhieuBauCu!$B$2&gt;2,IF(LEN($B422)=0,"",IF(AND($B422&gt;0,VALUE(SUBSTITUTE($B422,"3","0"))=$B422),1,0)),"")</f>
        <v/>
      </c>
      <c r="G422" s="5" t="str">
        <f>IF(PhieuBauCu!$B$2&gt;3,IF(LEN($B422)=0,"",IF(AND($B422&gt;0,VALUE(SUBSTITUTE($B422,"4","0"))=$B422),1,0)),"")</f>
        <v/>
      </c>
      <c r="H422" s="5" t="str">
        <f>IF(PhieuBauCu!$B$2&gt;4,IF(LEN($B422)=0,"",IF(AND($B422&gt;0,VALUE(SUBSTITUTE($B422,"5","0"))=$B422),1,0)),"")</f>
        <v/>
      </c>
      <c r="I422" s="5" t="str">
        <f>IF(PhieuBauCu!$B$2&gt;5,IF(LEN($B422)=0,"",IF(AND($B422&gt;0,VALUE(SUBSTITUTE($B422,"6","0"))=$B422),1,0)),"")</f>
        <v/>
      </c>
      <c r="J422" s="5" t="str">
        <f>IF(PhieuBauCu!$B$2&gt;6,IF(LEN($B422)=0,"",IF(AND($B422&gt;0,VALUE(SUBSTITUTE($B422,"7","0"))=$B422),1,0)),"")</f>
        <v/>
      </c>
      <c r="K422" s="5" t="str">
        <f>IF(PhieuBauCu!$B$2&gt;7,IF(LEN($B422)=0,"",IF(AND($B422&gt;0,VALUE(SUBSTITUTE($B422,"8","0"))=$B422),1,0)),"")</f>
        <v/>
      </c>
      <c r="L422" s="5" t="str">
        <f>IF(PhieuBauCu!$B$2&gt;8,IF(LEN($B422)=0,"",IF(AND($B422&gt;0,VALUE(SUBSTITUTE($B422,"9","0"))=$B422),1,0)),"")</f>
        <v/>
      </c>
      <c r="M422" s="9">
        <f t="shared" si="13"/>
        <v>0</v>
      </c>
      <c r="N422" s="36">
        <f>IF(AND(M422&lt;=PhieuBauCu!$B$13,M422&gt;=1),1,0)</f>
        <v>0</v>
      </c>
    </row>
    <row r="423" spans="1:14" ht="28.5" customHeight="1">
      <c r="A423" s="2">
        <v>418</v>
      </c>
      <c r="B423" s="3"/>
      <c r="C423" s="48" t="str">
        <f t="shared" si="12"/>
        <v/>
      </c>
      <c r="D423" s="5" t="str">
        <f>IF(PhieuBauCu!$B$2&gt;0,IF(LEN($B423)=0,"",IF(AND($B423&gt;0,VALUE(SUBSTITUTE($B423,"1","0"))=$B423),1,0)),"")</f>
        <v/>
      </c>
      <c r="E423" s="5" t="str">
        <f>IF(PhieuBauCu!$B$2&gt;1,IF(LEN($B423)=0,"",IF(AND($B423&gt;0,VALUE(SUBSTITUTE($B423,"2","0"))=$B423),1,0)),"")</f>
        <v/>
      </c>
      <c r="F423" s="5" t="str">
        <f>IF(PhieuBauCu!$B$2&gt;2,IF(LEN($B423)=0,"",IF(AND($B423&gt;0,VALUE(SUBSTITUTE($B423,"3","0"))=$B423),1,0)),"")</f>
        <v/>
      </c>
      <c r="G423" s="5" t="str">
        <f>IF(PhieuBauCu!$B$2&gt;3,IF(LEN($B423)=0,"",IF(AND($B423&gt;0,VALUE(SUBSTITUTE($B423,"4","0"))=$B423),1,0)),"")</f>
        <v/>
      </c>
      <c r="H423" s="5" t="str">
        <f>IF(PhieuBauCu!$B$2&gt;4,IF(LEN($B423)=0,"",IF(AND($B423&gt;0,VALUE(SUBSTITUTE($B423,"5","0"))=$B423),1,0)),"")</f>
        <v/>
      </c>
      <c r="I423" s="5" t="str">
        <f>IF(PhieuBauCu!$B$2&gt;5,IF(LEN($B423)=0,"",IF(AND($B423&gt;0,VALUE(SUBSTITUTE($B423,"6","0"))=$B423),1,0)),"")</f>
        <v/>
      </c>
      <c r="J423" s="5" t="str">
        <f>IF(PhieuBauCu!$B$2&gt;6,IF(LEN($B423)=0,"",IF(AND($B423&gt;0,VALUE(SUBSTITUTE($B423,"7","0"))=$B423),1,0)),"")</f>
        <v/>
      </c>
      <c r="K423" s="5" t="str">
        <f>IF(PhieuBauCu!$B$2&gt;7,IF(LEN($B423)=0,"",IF(AND($B423&gt;0,VALUE(SUBSTITUTE($B423,"8","0"))=$B423),1,0)),"")</f>
        <v/>
      </c>
      <c r="L423" s="5" t="str">
        <f>IF(PhieuBauCu!$B$2&gt;8,IF(LEN($B423)=0,"",IF(AND($B423&gt;0,VALUE(SUBSTITUTE($B423,"9","0"))=$B423),1,0)),"")</f>
        <v/>
      </c>
      <c r="M423" s="9">
        <f t="shared" si="13"/>
        <v>0</v>
      </c>
      <c r="N423" s="36">
        <f>IF(AND(M423&lt;=PhieuBauCu!$B$13,M423&gt;=1),1,0)</f>
        <v>0</v>
      </c>
    </row>
    <row r="424" spans="1:14" ht="28.5" customHeight="1">
      <c r="A424" s="2">
        <v>419</v>
      </c>
      <c r="B424" s="3"/>
      <c r="C424" s="48" t="str">
        <f t="shared" si="12"/>
        <v/>
      </c>
      <c r="D424" s="5" t="str">
        <f>IF(PhieuBauCu!$B$2&gt;0,IF(LEN($B424)=0,"",IF(AND($B424&gt;0,VALUE(SUBSTITUTE($B424,"1","0"))=$B424),1,0)),"")</f>
        <v/>
      </c>
      <c r="E424" s="5" t="str">
        <f>IF(PhieuBauCu!$B$2&gt;1,IF(LEN($B424)=0,"",IF(AND($B424&gt;0,VALUE(SUBSTITUTE($B424,"2","0"))=$B424),1,0)),"")</f>
        <v/>
      </c>
      <c r="F424" s="5" t="str">
        <f>IF(PhieuBauCu!$B$2&gt;2,IF(LEN($B424)=0,"",IF(AND($B424&gt;0,VALUE(SUBSTITUTE($B424,"3","0"))=$B424),1,0)),"")</f>
        <v/>
      </c>
      <c r="G424" s="5" t="str">
        <f>IF(PhieuBauCu!$B$2&gt;3,IF(LEN($B424)=0,"",IF(AND($B424&gt;0,VALUE(SUBSTITUTE($B424,"4","0"))=$B424),1,0)),"")</f>
        <v/>
      </c>
      <c r="H424" s="5" t="str">
        <f>IF(PhieuBauCu!$B$2&gt;4,IF(LEN($B424)=0,"",IF(AND($B424&gt;0,VALUE(SUBSTITUTE($B424,"5","0"))=$B424),1,0)),"")</f>
        <v/>
      </c>
      <c r="I424" s="5" t="str">
        <f>IF(PhieuBauCu!$B$2&gt;5,IF(LEN($B424)=0,"",IF(AND($B424&gt;0,VALUE(SUBSTITUTE($B424,"6","0"))=$B424),1,0)),"")</f>
        <v/>
      </c>
      <c r="J424" s="5" t="str">
        <f>IF(PhieuBauCu!$B$2&gt;6,IF(LEN($B424)=0,"",IF(AND($B424&gt;0,VALUE(SUBSTITUTE($B424,"7","0"))=$B424),1,0)),"")</f>
        <v/>
      </c>
      <c r="K424" s="5" t="str">
        <f>IF(PhieuBauCu!$B$2&gt;7,IF(LEN($B424)=0,"",IF(AND($B424&gt;0,VALUE(SUBSTITUTE($B424,"8","0"))=$B424),1,0)),"")</f>
        <v/>
      </c>
      <c r="L424" s="5" t="str">
        <f>IF(PhieuBauCu!$B$2&gt;8,IF(LEN($B424)=0,"",IF(AND($B424&gt;0,VALUE(SUBSTITUTE($B424,"9","0"))=$B424),1,0)),"")</f>
        <v/>
      </c>
      <c r="M424" s="9">
        <f t="shared" si="13"/>
        <v>0</v>
      </c>
      <c r="N424" s="36">
        <f>IF(AND(M424&lt;=PhieuBauCu!$B$13,M424&gt;=1),1,0)</f>
        <v>0</v>
      </c>
    </row>
    <row r="425" spans="1:14" ht="28.5" customHeight="1">
      <c r="A425" s="2">
        <v>420</v>
      </c>
      <c r="B425" s="3"/>
      <c r="C425" s="48" t="str">
        <f t="shared" si="12"/>
        <v/>
      </c>
      <c r="D425" s="5" t="str">
        <f>IF(PhieuBauCu!$B$2&gt;0,IF(LEN($B425)=0,"",IF(AND($B425&gt;0,VALUE(SUBSTITUTE($B425,"1","0"))=$B425),1,0)),"")</f>
        <v/>
      </c>
      <c r="E425" s="5" t="str">
        <f>IF(PhieuBauCu!$B$2&gt;1,IF(LEN($B425)=0,"",IF(AND($B425&gt;0,VALUE(SUBSTITUTE($B425,"2","0"))=$B425),1,0)),"")</f>
        <v/>
      </c>
      <c r="F425" s="5" t="str">
        <f>IF(PhieuBauCu!$B$2&gt;2,IF(LEN($B425)=0,"",IF(AND($B425&gt;0,VALUE(SUBSTITUTE($B425,"3","0"))=$B425),1,0)),"")</f>
        <v/>
      </c>
      <c r="G425" s="5" t="str">
        <f>IF(PhieuBauCu!$B$2&gt;3,IF(LEN($B425)=0,"",IF(AND($B425&gt;0,VALUE(SUBSTITUTE($B425,"4","0"))=$B425),1,0)),"")</f>
        <v/>
      </c>
      <c r="H425" s="5" t="str">
        <f>IF(PhieuBauCu!$B$2&gt;4,IF(LEN($B425)=0,"",IF(AND($B425&gt;0,VALUE(SUBSTITUTE($B425,"5","0"))=$B425),1,0)),"")</f>
        <v/>
      </c>
      <c r="I425" s="5" t="str">
        <f>IF(PhieuBauCu!$B$2&gt;5,IF(LEN($B425)=0,"",IF(AND($B425&gt;0,VALUE(SUBSTITUTE($B425,"6","0"))=$B425),1,0)),"")</f>
        <v/>
      </c>
      <c r="J425" s="5" t="str">
        <f>IF(PhieuBauCu!$B$2&gt;6,IF(LEN($B425)=0,"",IF(AND($B425&gt;0,VALUE(SUBSTITUTE($B425,"7","0"))=$B425),1,0)),"")</f>
        <v/>
      </c>
      <c r="K425" s="5" t="str">
        <f>IF(PhieuBauCu!$B$2&gt;7,IF(LEN($B425)=0,"",IF(AND($B425&gt;0,VALUE(SUBSTITUTE($B425,"8","0"))=$B425),1,0)),"")</f>
        <v/>
      </c>
      <c r="L425" s="5" t="str">
        <f>IF(PhieuBauCu!$B$2&gt;8,IF(LEN($B425)=0,"",IF(AND($B425&gt;0,VALUE(SUBSTITUTE($B425,"9","0"))=$B425),1,0)),"")</f>
        <v/>
      </c>
      <c r="M425" s="9">
        <f t="shared" si="13"/>
        <v>0</v>
      </c>
      <c r="N425" s="36">
        <f>IF(AND(M425&lt;=PhieuBauCu!$B$13,M425&gt;=1),1,0)</f>
        <v>0</v>
      </c>
    </row>
    <row r="426" spans="1:14" ht="28.5" customHeight="1">
      <c r="A426" s="2">
        <v>421</v>
      </c>
      <c r="B426" s="3"/>
      <c r="C426" s="48" t="str">
        <f t="shared" si="12"/>
        <v/>
      </c>
      <c r="D426" s="5" t="str">
        <f>IF(PhieuBauCu!$B$2&gt;0,IF(LEN($B426)=0,"",IF(AND($B426&gt;0,VALUE(SUBSTITUTE($B426,"1","0"))=$B426),1,0)),"")</f>
        <v/>
      </c>
      <c r="E426" s="5" t="str">
        <f>IF(PhieuBauCu!$B$2&gt;1,IF(LEN($B426)=0,"",IF(AND($B426&gt;0,VALUE(SUBSTITUTE($B426,"2","0"))=$B426),1,0)),"")</f>
        <v/>
      </c>
      <c r="F426" s="5" t="str">
        <f>IF(PhieuBauCu!$B$2&gt;2,IF(LEN($B426)=0,"",IF(AND($B426&gt;0,VALUE(SUBSTITUTE($B426,"3","0"))=$B426),1,0)),"")</f>
        <v/>
      </c>
      <c r="G426" s="5" t="str">
        <f>IF(PhieuBauCu!$B$2&gt;3,IF(LEN($B426)=0,"",IF(AND($B426&gt;0,VALUE(SUBSTITUTE($B426,"4","0"))=$B426),1,0)),"")</f>
        <v/>
      </c>
      <c r="H426" s="5" t="str">
        <f>IF(PhieuBauCu!$B$2&gt;4,IF(LEN($B426)=0,"",IF(AND($B426&gt;0,VALUE(SUBSTITUTE($B426,"5","0"))=$B426),1,0)),"")</f>
        <v/>
      </c>
      <c r="I426" s="5" t="str">
        <f>IF(PhieuBauCu!$B$2&gt;5,IF(LEN($B426)=0,"",IF(AND($B426&gt;0,VALUE(SUBSTITUTE($B426,"6","0"))=$B426),1,0)),"")</f>
        <v/>
      </c>
      <c r="J426" s="5" t="str">
        <f>IF(PhieuBauCu!$B$2&gt;6,IF(LEN($B426)=0,"",IF(AND($B426&gt;0,VALUE(SUBSTITUTE($B426,"7","0"))=$B426),1,0)),"")</f>
        <v/>
      </c>
      <c r="K426" s="5" t="str">
        <f>IF(PhieuBauCu!$B$2&gt;7,IF(LEN($B426)=0,"",IF(AND($B426&gt;0,VALUE(SUBSTITUTE($B426,"8","0"))=$B426),1,0)),"")</f>
        <v/>
      </c>
      <c r="L426" s="5" t="str">
        <f>IF(PhieuBauCu!$B$2&gt;8,IF(LEN($B426)=0,"",IF(AND($B426&gt;0,VALUE(SUBSTITUTE($B426,"9","0"))=$B426),1,0)),"")</f>
        <v/>
      </c>
      <c r="M426" s="9">
        <f t="shared" si="13"/>
        <v>0</v>
      </c>
      <c r="N426" s="36">
        <f>IF(AND(M426&lt;=PhieuBauCu!$B$13,M426&gt;=1),1,0)</f>
        <v>0</v>
      </c>
    </row>
    <row r="427" spans="1:14" ht="28.5" customHeight="1">
      <c r="A427" s="2">
        <v>422</v>
      </c>
      <c r="B427" s="3"/>
      <c r="C427" s="48" t="str">
        <f t="shared" si="12"/>
        <v/>
      </c>
      <c r="D427" s="5" t="str">
        <f>IF(PhieuBauCu!$B$2&gt;0,IF(LEN($B427)=0,"",IF(AND($B427&gt;0,VALUE(SUBSTITUTE($B427,"1","0"))=$B427),1,0)),"")</f>
        <v/>
      </c>
      <c r="E427" s="5" t="str">
        <f>IF(PhieuBauCu!$B$2&gt;1,IF(LEN($B427)=0,"",IF(AND($B427&gt;0,VALUE(SUBSTITUTE($B427,"2","0"))=$B427),1,0)),"")</f>
        <v/>
      </c>
      <c r="F427" s="5" t="str">
        <f>IF(PhieuBauCu!$B$2&gt;2,IF(LEN($B427)=0,"",IF(AND($B427&gt;0,VALUE(SUBSTITUTE($B427,"3","0"))=$B427),1,0)),"")</f>
        <v/>
      </c>
      <c r="G427" s="5" t="str">
        <f>IF(PhieuBauCu!$B$2&gt;3,IF(LEN($B427)=0,"",IF(AND($B427&gt;0,VALUE(SUBSTITUTE($B427,"4","0"))=$B427),1,0)),"")</f>
        <v/>
      </c>
      <c r="H427" s="5" t="str">
        <f>IF(PhieuBauCu!$B$2&gt;4,IF(LEN($B427)=0,"",IF(AND($B427&gt;0,VALUE(SUBSTITUTE($B427,"5","0"))=$B427),1,0)),"")</f>
        <v/>
      </c>
      <c r="I427" s="5" t="str">
        <f>IF(PhieuBauCu!$B$2&gt;5,IF(LEN($B427)=0,"",IF(AND($B427&gt;0,VALUE(SUBSTITUTE($B427,"6","0"))=$B427),1,0)),"")</f>
        <v/>
      </c>
      <c r="J427" s="5" t="str">
        <f>IF(PhieuBauCu!$B$2&gt;6,IF(LEN($B427)=0,"",IF(AND($B427&gt;0,VALUE(SUBSTITUTE($B427,"7","0"))=$B427),1,0)),"")</f>
        <v/>
      </c>
      <c r="K427" s="5" t="str">
        <f>IF(PhieuBauCu!$B$2&gt;7,IF(LEN($B427)=0,"",IF(AND($B427&gt;0,VALUE(SUBSTITUTE($B427,"8","0"))=$B427),1,0)),"")</f>
        <v/>
      </c>
      <c r="L427" s="5" t="str">
        <f>IF(PhieuBauCu!$B$2&gt;8,IF(LEN($B427)=0,"",IF(AND($B427&gt;0,VALUE(SUBSTITUTE($B427,"9","0"))=$B427),1,0)),"")</f>
        <v/>
      </c>
      <c r="M427" s="9">
        <f t="shared" si="13"/>
        <v>0</v>
      </c>
      <c r="N427" s="36">
        <f>IF(AND(M427&lt;=PhieuBauCu!$B$13,M427&gt;=1),1,0)</f>
        <v>0</v>
      </c>
    </row>
    <row r="428" spans="1:14" ht="28.5" customHeight="1">
      <c r="A428" s="2">
        <v>423</v>
      </c>
      <c r="B428" s="3"/>
      <c r="C428" s="48" t="str">
        <f t="shared" si="12"/>
        <v/>
      </c>
      <c r="D428" s="5" t="str">
        <f>IF(PhieuBauCu!$B$2&gt;0,IF(LEN($B428)=0,"",IF(AND($B428&gt;0,VALUE(SUBSTITUTE($B428,"1","0"))=$B428),1,0)),"")</f>
        <v/>
      </c>
      <c r="E428" s="5" t="str">
        <f>IF(PhieuBauCu!$B$2&gt;1,IF(LEN($B428)=0,"",IF(AND($B428&gt;0,VALUE(SUBSTITUTE($B428,"2","0"))=$B428),1,0)),"")</f>
        <v/>
      </c>
      <c r="F428" s="5" t="str">
        <f>IF(PhieuBauCu!$B$2&gt;2,IF(LEN($B428)=0,"",IF(AND($B428&gt;0,VALUE(SUBSTITUTE($B428,"3","0"))=$B428),1,0)),"")</f>
        <v/>
      </c>
      <c r="G428" s="5" t="str">
        <f>IF(PhieuBauCu!$B$2&gt;3,IF(LEN($B428)=0,"",IF(AND($B428&gt;0,VALUE(SUBSTITUTE($B428,"4","0"))=$B428),1,0)),"")</f>
        <v/>
      </c>
      <c r="H428" s="5" t="str">
        <f>IF(PhieuBauCu!$B$2&gt;4,IF(LEN($B428)=0,"",IF(AND($B428&gt;0,VALUE(SUBSTITUTE($B428,"5","0"))=$B428),1,0)),"")</f>
        <v/>
      </c>
      <c r="I428" s="5" t="str">
        <f>IF(PhieuBauCu!$B$2&gt;5,IF(LEN($B428)=0,"",IF(AND($B428&gt;0,VALUE(SUBSTITUTE($B428,"6","0"))=$B428),1,0)),"")</f>
        <v/>
      </c>
      <c r="J428" s="5" t="str">
        <f>IF(PhieuBauCu!$B$2&gt;6,IF(LEN($B428)=0,"",IF(AND($B428&gt;0,VALUE(SUBSTITUTE($B428,"7","0"))=$B428),1,0)),"")</f>
        <v/>
      </c>
      <c r="K428" s="5" t="str">
        <f>IF(PhieuBauCu!$B$2&gt;7,IF(LEN($B428)=0,"",IF(AND($B428&gt;0,VALUE(SUBSTITUTE($B428,"8","0"))=$B428),1,0)),"")</f>
        <v/>
      </c>
      <c r="L428" s="5" t="str">
        <f>IF(PhieuBauCu!$B$2&gt;8,IF(LEN($B428)=0,"",IF(AND($B428&gt;0,VALUE(SUBSTITUTE($B428,"9","0"))=$B428),1,0)),"")</f>
        <v/>
      </c>
      <c r="M428" s="9">
        <f t="shared" si="13"/>
        <v>0</v>
      </c>
      <c r="N428" s="36">
        <f>IF(AND(M428&lt;=PhieuBauCu!$B$13,M428&gt;=1),1,0)</f>
        <v>0</v>
      </c>
    </row>
    <row r="429" spans="1:14" ht="28.5" customHeight="1">
      <c r="A429" s="2">
        <v>424</v>
      </c>
      <c r="B429" s="3"/>
      <c r="C429" s="48" t="str">
        <f t="shared" si="12"/>
        <v/>
      </c>
      <c r="D429" s="5" t="str">
        <f>IF(PhieuBauCu!$B$2&gt;0,IF(LEN($B429)=0,"",IF(AND($B429&gt;0,VALUE(SUBSTITUTE($B429,"1","0"))=$B429),1,0)),"")</f>
        <v/>
      </c>
      <c r="E429" s="5" t="str">
        <f>IF(PhieuBauCu!$B$2&gt;1,IF(LEN($B429)=0,"",IF(AND($B429&gt;0,VALUE(SUBSTITUTE($B429,"2","0"))=$B429),1,0)),"")</f>
        <v/>
      </c>
      <c r="F429" s="5" t="str">
        <f>IF(PhieuBauCu!$B$2&gt;2,IF(LEN($B429)=0,"",IF(AND($B429&gt;0,VALUE(SUBSTITUTE($B429,"3","0"))=$B429),1,0)),"")</f>
        <v/>
      </c>
      <c r="G429" s="5" t="str">
        <f>IF(PhieuBauCu!$B$2&gt;3,IF(LEN($B429)=0,"",IF(AND($B429&gt;0,VALUE(SUBSTITUTE($B429,"4","0"))=$B429),1,0)),"")</f>
        <v/>
      </c>
      <c r="H429" s="5" t="str">
        <f>IF(PhieuBauCu!$B$2&gt;4,IF(LEN($B429)=0,"",IF(AND($B429&gt;0,VALUE(SUBSTITUTE($B429,"5","0"))=$B429),1,0)),"")</f>
        <v/>
      </c>
      <c r="I429" s="5" t="str">
        <f>IF(PhieuBauCu!$B$2&gt;5,IF(LEN($B429)=0,"",IF(AND($B429&gt;0,VALUE(SUBSTITUTE($B429,"6","0"))=$B429),1,0)),"")</f>
        <v/>
      </c>
      <c r="J429" s="5" t="str">
        <f>IF(PhieuBauCu!$B$2&gt;6,IF(LEN($B429)=0,"",IF(AND($B429&gt;0,VALUE(SUBSTITUTE($B429,"7","0"))=$B429),1,0)),"")</f>
        <v/>
      </c>
      <c r="K429" s="5" t="str">
        <f>IF(PhieuBauCu!$B$2&gt;7,IF(LEN($B429)=0,"",IF(AND($B429&gt;0,VALUE(SUBSTITUTE($B429,"8","0"))=$B429),1,0)),"")</f>
        <v/>
      </c>
      <c r="L429" s="5" t="str">
        <f>IF(PhieuBauCu!$B$2&gt;8,IF(LEN($B429)=0,"",IF(AND($B429&gt;0,VALUE(SUBSTITUTE($B429,"9","0"))=$B429),1,0)),"")</f>
        <v/>
      </c>
      <c r="M429" s="9">
        <f t="shared" si="13"/>
        <v>0</v>
      </c>
      <c r="N429" s="36">
        <f>IF(AND(M429&lt;=PhieuBauCu!$B$13,M429&gt;=1),1,0)</f>
        <v>0</v>
      </c>
    </row>
    <row r="430" spans="1:14" ht="28.5" customHeight="1">
      <c r="A430" s="2">
        <v>425</v>
      </c>
      <c r="B430" s="3"/>
      <c r="C430" s="48" t="str">
        <f t="shared" si="12"/>
        <v/>
      </c>
      <c r="D430" s="5" t="str">
        <f>IF(PhieuBauCu!$B$2&gt;0,IF(LEN($B430)=0,"",IF(AND($B430&gt;0,VALUE(SUBSTITUTE($B430,"1","0"))=$B430),1,0)),"")</f>
        <v/>
      </c>
      <c r="E430" s="5" t="str">
        <f>IF(PhieuBauCu!$B$2&gt;1,IF(LEN($B430)=0,"",IF(AND($B430&gt;0,VALUE(SUBSTITUTE($B430,"2","0"))=$B430),1,0)),"")</f>
        <v/>
      </c>
      <c r="F430" s="5" t="str">
        <f>IF(PhieuBauCu!$B$2&gt;2,IF(LEN($B430)=0,"",IF(AND($B430&gt;0,VALUE(SUBSTITUTE($B430,"3","0"))=$B430),1,0)),"")</f>
        <v/>
      </c>
      <c r="G430" s="5" t="str">
        <f>IF(PhieuBauCu!$B$2&gt;3,IF(LEN($B430)=0,"",IF(AND($B430&gt;0,VALUE(SUBSTITUTE($B430,"4","0"))=$B430),1,0)),"")</f>
        <v/>
      </c>
      <c r="H430" s="5" t="str">
        <f>IF(PhieuBauCu!$B$2&gt;4,IF(LEN($B430)=0,"",IF(AND($B430&gt;0,VALUE(SUBSTITUTE($B430,"5","0"))=$B430),1,0)),"")</f>
        <v/>
      </c>
      <c r="I430" s="5" t="str">
        <f>IF(PhieuBauCu!$B$2&gt;5,IF(LEN($B430)=0,"",IF(AND($B430&gt;0,VALUE(SUBSTITUTE($B430,"6","0"))=$B430),1,0)),"")</f>
        <v/>
      </c>
      <c r="J430" s="5" t="str">
        <f>IF(PhieuBauCu!$B$2&gt;6,IF(LEN($B430)=0,"",IF(AND($B430&gt;0,VALUE(SUBSTITUTE($B430,"7","0"))=$B430),1,0)),"")</f>
        <v/>
      </c>
      <c r="K430" s="5" t="str">
        <f>IF(PhieuBauCu!$B$2&gt;7,IF(LEN($B430)=0,"",IF(AND($B430&gt;0,VALUE(SUBSTITUTE($B430,"8","0"))=$B430),1,0)),"")</f>
        <v/>
      </c>
      <c r="L430" s="5" t="str">
        <f>IF(PhieuBauCu!$B$2&gt;8,IF(LEN($B430)=0,"",IF(AND($B430&gt;0,VALUE(SUBSTITUTE($B430,"9","0"))=$B430),1,0)),"")</f>
        <v/>
      </c>
      <c r="M430" s="9">
        <f t="shared" si="13"/>
        <v>0</v>
      </c>
      <c r="N430" s="36">
        <f>IF(AND(M430&lt;=PhieuBauCu!$B$13,M430&gt;=1),1,0)</f>
        <v>0</v>
      </c>
    </row>
    <row r="431" spans="1:14" ht="28.5" customHeight="1">
      <c r="A431" s="2">
        <v>426</v>
      </c>
      <c r="B431" s="3"/>
      <c r="C431" s="48" t="str">
        <f t="shared" si="12"/>
        <v/>
      </c>
      <c r="D431" s="5" t="str">
        <f>IF(PhieuBauCu!$B$2&gt;0,IF(LEN($B431)=0,"",IF(AND($B431&gt;0,VALUE(SUBSTITUTE($B431,"1","0"))=$B431),1,0)),"")</f>
        <v/>
      </c>
      <c r="E431" s="5" t="str">
        <f>IF(PhieuBauCu!$B$2&gt;1,IF(LEN($B431)=0,"",IF(AND($B431&gt;0,VALUE(SUBSTITUTE($B431,"2","0"))=$B431),1,0)),"")</f>
        <v/>
      </c>
      <c r="F431" s="5" t="str">
        <f>IF(PhieuBauCu!$B$2&gt;2,IF(LEN($B431)=0,"",IF(AND($B431&gt;0,VALUE(SUBSTITUTE($B431,"3","0"))=$B431),1,0)),"")</f>
        <v/>
      </c>
      <c r="G431" s="5" t="str">
        <f>IF(PhieuBauCu!$B$2&gt;3,IF(LEN($B431)=0,"",IF(AND($B431&gt;0,VALUE(SUBSTITUTE($B431,"4","0"))=$B431),1,0)),"")</f>
        <v/>
      </c>
      <c r="H431" s="5" t="str">
        <f>IF(PhieuBauCu!$B$2&gt;4,IF(LEN($B431)=0,"",IF(AND($B431&gt;0,VALUE(SUBSTITUTE($B431,"5","0"))=$B431),1,0)),"")</f>
        <v/>
      </c>
      <c r="I431" s="5" t="str">
        <f>IF(PhieuBauCu!$B$2&gt;5,IF(LEN($B431)=0,"",IF(AND($B431&gt;0,VALUE(SUBSTITUTE($B431,"6","0"))=$B431),1,0)),"")</f>
        <v/>
      </c>
      <c r="J431" s="5" t="str">
        <f>IF(PhieuBauCu!$B$2&gt;6,IF(LEN($B431)=0,"",IF(AND($B431&gt;0,VALUE(SUBSTITUTE($B431,"7","0"))=$B431),1,0)),"")</f>
        <v/>
      </c>
      <c r="K431" s="5" t="str">
        <f>IF(PhieuBauCu!$B$2&gt;7,IF(LEN($B431)=0,"",IF(AND($B431&gt;0,VALUE(SUBSTITUTE($B431,"8","0"))=$B431),1,0)),"")</f>
        <v/>
      </c>
      <c r="L431" s="5" t="str">
        <f>IF(PhieuBauCu!$B$2&gt;8,IF(LEN($B431)=0,"",IF(AND($B431&gt;0,VALUE(SUBSTITUTE($B431,"9","0"))=$B431),1,0)),"")</f>
        <v/>
      </c>
      <c r="M431" s="9">
        <f t="shared" si="13"/>
        <v>0</v>
      </c>
      <c r="N431" s="36">
        <f>IF(AND(M431&lt;=PhieuBauCu!$B$13,M431&gt;=1),1,0)</f>
        <v>0</v>
      </c>
    </row>
    <row r="432" spans="1:14" ht="28.5" customHeight="1">
      <c r="A432" s="2">
        <v>427</v>
      </c>
      <c r="B432" s="3"/>
      <c r="C432" s="48" t="str">
        <f t="shared" si="12"/>
        <v/>
      </c>
      <c r="D432" s="5" t="str">
        <f>IF(PhieuBauCu!$B$2&gt;0,IF(LEN($B432)=0,"",IF(AND($B432&gt;0,VALUE(SUBSTITUTE($B432,"1","0"))=$B432),1,0)),"")</f>
        <v/>
      </c>
      <c r="E432" s="5" t="str">
        <f>IF(PhieuBauCu!$B$2&gt;1,IF(LEN($B432)=0,"",IF(AND($B432&gt;0,VALUE(SUBSTITUTE($B432,"2","0"))=$B432),1,0)),"")</f>
        <v/>
      </c>
      <c r="F432" s="5" t="str">
        <f>IF(PhieuBauCu!$B$2&gt;2,IF(LEN($B432)=0,"",IF(AND($B432&gt;0,VALUE(SUBSTITUTE($B432,"3","0"))=$B432),1,0)),"")</f>
        <v/>
      </c>
      <c r="G432" s="5" t="str">
        <f>IF(PhieuBauCu!$B$2&gt;3,IF(LEN($B432)=0,"",IF(AND($B432&gt;0,VALUE(SUBSTITUTE($B432,"4","0"))=$B432),1,0)),"")</f>
        <v/>
      </c>
      <c r="H432" s="5" t="str">
        <f>IF(PhieuBauCu!$B$2&gt;4,IF(LEN($B432)=0,"",IF(AND($B432&gt;0,VALUE(SUBSTITUTE($B432,"5","0"))=$B432),1,0)),"")</f>
        <v/>
      </c>
      <c r="I432" s="5" t="str">
        <f>IF(PhieuBauCu!$B$2&gt;5,IF(LEN($B432)=0,"",IF(AND($B432&gt;0,VALUE(SUBSTITUTE($B432,"6","0"))=$B432),1,0)),"")</f>
        <v/>
      </c>
      <c r="J432" s="5" t="str">
        <f>IF(PhieuBauCu!$B$2&gt;6,IF(LEN($B432)=0,"",IF(AND($B432&gt;0,VALUE(SUBSTITUTE($B432,"7","0"))=$B432),1,0)),"")</f>
        <v/>
      </c>
      <c r="K432" s="5" t="str">
        <f>IF(PhieuBauCu!$B$2&gt;7,IF(LEN($B432)=0,"",IF(AND($B432&gt;0,VALUE(SUBSTITUTE($B432,"8","0"))=$B432),1,0)),"")</f>
        <v/>
      </c>
      <c r="L432" s="5" t="str">
        <f>IF(PhieuBauCu!$B$2&gt;8,IF(LEN($B432)=0,"",IF(AND($B432&gt;0,VALUE(SUBSTITUTE($B432,"9","0"))=$B432),1,0)),"")</f>
        <v/>
      </c>
      <c r="M432" s="9">
        <f t="shared" si="13"/>
        <v>0</v>
      </c>
      <c r="N432" s="36">
        <f>IF(AND(M432&lt;=PhieuBauCu!$B$13,M432&gt;=1),1,0)</f>
        <v>0</v>
      </c>
    </row>
    <row r="433" spans="1:14" ht="28.5" customHeight="1">
      <c r="A433" s="2">
        <v>428</v>
      </c>
      <c r="B433" s="3"/>
      <c r="C433" s="48" t="str">
        <f t="shared" si="12"/>
        <v/>
      </c>
      <c r="D433" s="5" t="str">
        <f>IF(PhieuBauCu!$B$2&gt;0,IF(LEN($B433)=0,"",IF(AND($B433&gt;0,VALUE(SUBSTITUTE($B433,"1","0"))=$B433),1,0)),"")</f>
        <v/>
      </c>
      <c r="E433" s="5" t="str">
        <f>IF(PhieuBauCu!$B$2&gt;1,IF(LEN($B433)=0,"",IF(AND($B433&gt;0,VALUE(SUBSTITUTE($B433,"2","0"))=$B433),1,0)),"")</f>
        <v/>
      </c>
      <c r="F433" s="5" t="str">
        <f>IF(PhieuBauCu!$B$2&gt;2,IF(LEN($B433)=0,"",IF(AND($B433&gt;0,VALUE(SUBSTITUTE($B433,"3","0"))=$B433),1,0)),"")</f>
        <v/>
      </c>
      <c r="G433" s="5" t="str">
        <f>IF(PhieuBauCu!$B$2&gt;3,IF(LEN($B433)=0,"",IF(AND($B433&gt;0,VALUE(SUBSTITUTE($B433,"4","0"))=$B433),1,0)),"")</f>
        <v/>
      </c>
      <c r="H433" s="5" t="str">
        <f>IF(PhieuBauCu!$B$2&gt;4,IF(LEN($B433)=0,"",IF(AND($B433&gt;0,VALUE(SUBSTITUTE($B433,"5","0"))=$B433),1,0)),"")</f>
        <v/>
      </c>
      <c r="I433" s="5" t="str">
        <f>IF(PhieuBauCu!$B$2&gt;5,IF(LEN($B433)=0,"",IF(AND($B433&gt;0,VALUE(SUBSTITUTE($B433,"6","0"))=$B433),1,0)),"")</f>
        <v/>
      </c>
      <c r="J433" s="5" t="str">
        <f>IF(PhieuBauCu!$B$2&gt;6,IF(LEN($B433)=0,"",IF(AND($B433&gt;0,VALUE(SUBSTITUTE($B433,"7","0"))=$B433),1,0)),"")</f>
        <v/>
      </c>
      <c r="K433" s="5" t="str">
        <f>IF(PhieuBauCu!$B$2&gt;7,IF(LEN($B433)=0,"",IF(AND($B433&gt;0,VALUE(SUBSTITUTE($B433,"8","0"))=$B433),1,0)),"")</f>
        <v/>
      </c>
      <c r="L433" s="5" t="str">
        <f>IF(PhieuBauCu!$B$2&gt;8,IF(LEN($B433)=0,"",IF(AND($B433&gt;0,VALUE(SUBSTITUTE($B433,"9","0"))=$B433),1,0)),"")</f>
        <v/>
      </c>
      <c r="M433" s="9">
        <f t="shared" si="13"/>
        <v>0</v>
      </c>
      <c r="N433" s="36">
        <f>IF(AND(M433&lt;=PhieuBauCu!$B$13,M433&gt;=1),1,0)</f>
        <v>0</v>
      </c>
    </row>
    <row r="434" spans="1:14" ht="28.5" customHeight="1">
      <c r="A434" s="2">
        <v>429</v>
      </c>
      <c r="B434" s="3"/>
      <c r="C434" s="48" t="str">
        <f t="shared" si="12"/>
        <v/>
      </c>
      <c r="D434" s="5" t="str">
        <f>IF(PhieuBauCu!$B$2&gt;0,IF(LEN($B434)=0,"",IF(AND($B434&gt;0,VALUE(SUBSTITUTE($B434,"1","0"))=$B434),1,0)),"")</f>
        <v/>
      </c>
      <c r="E434" s="5" t="str">
        <f>IF(PhieuBauCu!$B$2&gt;1,IF(LEN($B434)=0,"",IF(AND($B434&gt;0,VALUE(SUBSTITUTE($B434,"2","0"))=$B434),1,0)),"")</f>
        <v/>
      </c>
      <c r="F434" s="5" t="str">
        <f>IF(PhieuBauCu!$B$2&gt;2,IF(LEN($B434)=0,"",IF(AND($B434&gt;0,VALUE(SUBSTITUTE($B434,"3","0"))=$B434),1,0)),"")</f>
        <v/>
      </c>
      <c r="G434" s="5" t="str">
        <f>IF(PhieuBauCu!$B$2&gt;3,IF(LEN($B434)=0,"",IF(AND($B434&gt;0,VALUE(SUBSTITUTE($B434,"4","0"))=$B434),1,0)),"")</f>
        <v/>
      </c>
      <c r="H434" s="5" t="str">
        <f>IF(PhieuBauCu!$B$2&gt;4,IF(LEN($B434)=0,"",IF(AND($B434&gt;0,VALUE(SUBSTITUTE($B434,"5","0"))=$B434),1,0)),"")</f>
        <v/>
      </c>
      <c r="I434" s="5" t="str">
        <f>IF(PhieuBauCu!$B$2&gt;5,IF(LEN($B434)=0,"",IF(AND($B434&gt;0,VALUE(SUBSTITUTE($B434,"6","0"))=$B434),1,0)),"")</f>
        <v/>
      </c>
      <c r="J434" s="5" t="str">
        <f>IF(PhieuBauCu!$B$2&gt;6,IF(LEN($B434)=0,"",IF(AND($B434&gt;0,VALUE(SUBSTITUTE($B434,"7","0"))=$B434),1,0)),"")</f>
        <v/>
      </c>
      <c r="K434" s="5" t="str">
        <f>IF(PhieuBauCu!$B$2&gt;7,IF(LEN($B434)=0,"",IF(AND($B434&gt;0,VALUE(SUBSTITUTE($B434,"8","0"))=$B434),1,0)),"")</f>
        <v/>
      </c>
      <c r="L434" s="5" t="str">
        <f>IF(PhieuBauCu!$B$2&gt;8,IF(LEN($B434)=0,"",IF(AND($B434&gt;0,VALUE(SUBSTITUTE($B434,"9","0"))=$B434),1,0)),"")</f>
        <v/>
      </c>
      <c r="M434" s="9">
        <f t="shared" si="13"/>
        <v>0</v>
      </c>
      <c r="N434" s="36">
        <f>IF(AND(M434&lt;=PhieuBauCu!$B$13,M434&gt;=1),1,0)</f>
        <v>0</v>
      </c>
    </row>
    <row r="435" spans="1:14" ht="28.5" customHeight="1">
      <c r="A435" s="2">
        <v>430</v>
      </c>
      <c r="B435" s="3"/>
      <c r="C435" s="48" t="str">
        <f t="shared" si="12"/>
        <v/>
      </c>
      <c r="D435" s="5" t="str">
        <f>IF(PhieuBauCu!$B$2&gt;0,IF(LEN($B435)=0,"",IF(AND($B435&gt;0,VALUE(SUBSTITUTE($B435,"1","0"))=$B435),1,0)),"")</f>
        <v/>
      </c>
      <c r="E435" s="5" t="str">
        <f>IF(PhieuBauCu!$B$2&gt;1,IF(LEN($B435)=0,"",IF(AND($B435&gt;0,VALUE(SUBSTITUTE($B435,"2","0"))=$B435),1,0)),"")</f>
        <v/>
      </c>
      <c r="F435" s="5" t="str">
        <f>IF(PhieuBauCu!$B$2&gt;2,IF(LEN($B435)=0,"",IF(AND($B435&gt;0,VALUE(SUBSTITUTE($B435,"3","0"))=$B435),1,0)),"")</f>
        <v/>
      </c>
      <c r="G435" s="5" t="str">
        <f>IF(PhieuBauCu!$B$2&gt;3,IF(LEN($B435)=0,"",IF(AND($B435&gt;0,VALUE(SUBSTITUTE($B435,"4","0"))=$B435),1,0)),"")</f>
        <v/>
      </c>
      <c r="H435" s="5" t="str">
        <f>IF(PhieuBauCu!$B$2&gt;4,IF(LEN($B435)=0,"",IF(AND($B435&gt;0,VALUE(SUBSTITUTE($B435,"5","0"))=$B435),1,0)),"")</f>
        <v/>
      </c>
      <c r="I435" s="5" t="str">
        <f>IF(PhieuBauCu!$B$2&gt;5,IF(LEN($B435)=0,"",IF(AND($B435&gt;0,VALUE(SUBSTITUTE($B435,"6","0"))=$B435),1,0)),"")</f>
        <v/>
      </c>
      <c r="J435" s="5" t="str">
        <f>IF(PhieuBauCu!$B$2&gt;6,IF(LEN($B435)=0,"",IF(AND($B435&gt;0,VALUE(SUBSTITUTE($B435,"7","0"))=$B435),1,0)),"")</f>
        <v/>
      </c>
      <c r="K435" s="5" t="str">
        <f>IF(PhieuBauCu!$B$2&gt;7,IF(LEN($B435)=0,"",IF(AND($B435&gt;0,VALUE(SUBSTITUTE($B435,"8","0"))=$B435),1,0)),"")</f>
        <v/>
      </c>
      <c r="L435" s="5" t="str">
        <f>IF(PhieuBauCu!$B$2&gt;8,IF(LEN($B435)=0,"",IF(AND($B435&gt;0,VALUE(SUBSTITUTE($B435,"9","0"))=$B435),1,0)),"")</f>
        <v/>
      </c>
      <c r="M435" s="9">
        <f t="shared" si="13"/>
        <v>0</v>
      </c>
      <c r="N435" s="36">
        <f>IF(AND(M435&lt;=PhieuBauCu!$B$13,M435&gt;=1),1,0)</f>
        <v>0</v>
      </c>
    </row>
    <row r="436" spans="1:14" ht="28.5" customHeight="1">
      <c r="A436" s="2">
        <v>431</v>
      </c>
      <c r="B436" s="3"/>
      <c r="C436" s="48" t="str">
        <f t="shared" si="12"/>
        <v/>
      </c>
      <c r="D436" s="5" t="str">
        <f>IF(PhieuBauCu!$B$2&gt;0,IF(LEN($B436)=0,"",IF(AND($B436&gt;0,VALUE(SUBSTITUTE($B436,"1","0"))=$B436),1,0)),"")</f>
        <v/>
      </c>
      <c r="E436" s="5" t="str">
        <f>IF(PhieuBauCu!$B$2&gt;1,IF(LEN($B436)=0,"",IF(AND($B436&gt;0,VALUE(SUBSTITUTE($B436,"2","0"))=$B436),1,0)),"")</f>
        <v/>
      </c>
      <c r="F436" s="5" t="str">
        <f>IF(PhieuBauCu!$B$2&gt;2,IF(LEN($B436)=0,"",IF(AND($B436&gt;0,VALUE(SUBSTITUTE($B436,"3","0"))=$B436),1,0)),"")</f>
        <v/>
      </c>
      <c r="G436" s="5" t="str">
        <f>IF(PhieuBauCu!$B$2&gt;3,IF(LEN($B436)=0,"",IF(AND($B436&gt;0,VALUE(SUBSTITUTE($B436,"4","0"))=$B436),1,0)),"")</f>
        <v/>
      </c>
      <c r="H436" s="5" t="str">
        <f>IF(PhieuBauCu!$B$2&gt;4,IF(LEN($B436)=0,"",IF(AND($B436&gt;0,VALUE(SUBSTITUTE($B436,"5","0"))=$B436),1,0)),"")</f>
        <v/>
      </c>
      <c r="I436" s="5" t="str">
        <f>IF(PhieuBauCu!$B$2&gt;5,IF(LEN($B436)=0,"",IF(AND($B436&gt;0,VALUE(SUBSTITUTE($B436,"6","0"))=$B436),1,0)),"")</f>
        <v/>
      </c>
      <c r="J436" s="5" t="str">
        <f>IF(PhieuBauCu!$B$2&gt;6,IF(LEN($B436)=0,"",IF(AND($B436&gt;0,VALUE(SUBSTITUTE($B436,"7","0"))=$B436),1,0)),"")</f>
        <v/>
      </c>
      <c r="K436" s="5" t="str">
        <f>IF(PhieuBauCu!$B$2&gt;7,IF(LEN($B436)=0,"",IF(AND($B436&gt;0,VALUE(SUBSTITUTE($B436,"8","0"))=$B436),1,0)),"")</f>
        <v/>
      </c>
      <c r="L436" s="5" t="str">
        <f>IF(PhieuBauCu!$B$2&gt;8,IF(LEN($B436)=0,"",IF(AND($B436&gt;0,VALUE(SUBSTITUTE($B436,"9","0"))=$B436),1,0)),"")</f>
        <v/>
      </c>
      <c r="M436" s="9">
        <f t="shared" si="13"/>
        <v>0</v>
      </c>
      <c r="N436" s="36">
        <f>IF(AND(M436&lt;=PhieuBauCu!$B$13,M436&gt;=1),1,0)</f>
        <v>0</v>
      </c>
    </row>
    <row r="437" spans="1:14" ht="28.5" customHeight="1">
      <c r="A437" s="2">
        <v>432</v>
      </c>
      <c r="B437" s="3"/>
      <c r="C437" s="48" t="str">
        <f t="shared" si="12"/>
        <v/>
      </c>
      <c r="D437" s="5" t="str">
        <f>IF(PhieuBauCu!$B$2&gt;0,IF(LEN($B437)=0,"",IF(AND($B437&gt;0,VALUE(SUBSTITUTE($B437,"1","0"))=$B437),1,0)),"")</f>
        <v/>
      </c>
      <c r="E437" s="5" t="str">
        <f>IF(PhieuBauCu!$B$2&gt;1,IF(LEN($B437)=0,"",IF(AND($B437&gt;0,VALUE(SUBSTITUTE($B437,"2","0"))=$B437),1,0)),"")</f>
        <v/>
      </c>
      <c r="F437" s="5" t="str">
        <f>IF(PhieuBauCu!$B$2&gt;2,IF(LEN($B437)=0,"",IF(AND($B437&gt;0,VALUE(SUBSTITUTE($B437,"3","0"))=$B437),1,0)),"")</f>
        <v/>
      </c>
      <c r="G437" s="5" t="str">
        <f>IF(PhieuBauCu!$B$2&gt;3,IF(LEN($B437)=0,"",IF(AND($B437&gt;0,VALUE(SUBSTITUTE($B437,"4","0"))=$B437),1,0)),"")</f>
        <v/>
      </c>
      <c r="H437" s="5" t="str">
        <f>IF(PhieuBauCu!$B$2&gt;4,IF(LEN($B437)=0,"",IF(AND($B437&gt;0,VALUE(SUBSTITUTE($B437,"5","0"))=$B437),1,0)),"")</f>
        <v/>
      </c>
      <c r="I437" s="5" t="str">
        <f>IF(PhieuBauCu!$B$2&gt;5,IF(LEN($B437)=0,"",IF(AND($B437&gt;0,VALUE(SUBSTITUTE($B437,"6","0"))=$B437),1,0)),"")</f>
        <v/>
      </c>
      <c r="J437" s="5" t="str">
        <f>IF(PhieuBauCu!$B$2&gt;6,IF(LEN($B437)=0,"",IF(AND($B437&gt;0,VALUE(SUBSTITUTE($B437,"7","0"))=$B437),1,0)),"")</f>
        <v/>
      </c>
      <c r="K437" s="5" t="str">
        <f>IF(PhieuBauCu!$B$2&gt;7,IF(LEN($B437)=0,"",IF(AND($B437&gt;0,VALUE(SUBSTITUTE($B437,"8","0"))=$B437),1,0)),"")</f>
        <v/>
      </c>
      <c r="L437" s="5" t="str">
        <f>IF(PhieuBauCu!$B$2&gt;8,IF(LEN($B437)=0,"",IF(AND($B437&gt;0,VALUE(SUBSTITUTE($B437,"9","0"))=$B437),1,0)),"")</f>
        <v/>
      </c>
      <c r="M437" s="9">
        <f t="shared" si="13"/>
        <v>0</v>
      </c>
      <c r="N437" s="36">
        <f>IF(AND(M437&lt;=PhieuBauCu!$B$13,M437&gt;=1),1,0)</f>
        <v>0</v>
      </c>
    </row>
    <row r="438" spans="1:14" ht="28.5" customHeight="1">
      <c r="A438" s="2">
        <v>433</v>
      </c>
      <c r="B438" s="3"/>
      <c r="C438" s="48" t="str">
        <f t="shared" si="12"/>
        <v/>
      </c>
      <c r="D438" s="5" t="str">
        <f>IF(PhieuBauCu!$B$2&gt;0,IF(LEN($B438)=0,"",IF(AND($B438&gt;0,VALUE(SUBSTITUTE($B438,"1","0"))=$B438),1,0)),"")</f>
        <v/>
      </c>
      <c r="E438" s="5" t="str">
        <f>IF(PhieuBauCu!$B$2&gt;1,IF(LEN($B438)=0,"",IF(AND($B438&gt;0,VALUE(SUBSTITUTE($B438,"2","0"))=$B438),1,0)),"")</f>
        <v/>
      </c>
      <c r="F438" s="5" t="str">
        <f>IF(PhieuBauCu!$B$2&gt;2,IF(LEN($B438)=0,"",IF(AND($B438&gt;0,VALUE(SUBSTITUTE($B438,"3","0"))=$B438),1,0)),"")</f>
        <v/>
      </c>
      <c r="G438" s="5" t="str">
        <f>IF(PhieuBauCu!$B$2&gt;3,IF(LEN($B438)=0,"",IF(AND($B438&gt;0,VALUE(SUBSTITUTE($B438,"4","0"))=$B438),1,0)),"")</f>
        <v/>
      </c>
      <c r="H438" s="5" t="str">
        <f>IF(PhieuBauCu!$B$2&gt;4,IF(LEN($B438)=0,"",IF(AND($B438&gt;0,VALUE(SUBSTITUTE($B438,"5","0"))=$B438),1,0)),"")</f>
        <v/>
      </c>
      <c r="I438" s="5" t="str">
        <f>IF(PhieuBauCu!$B$2&gt;5,IF(LEN($B438)=0,"",IF(AND($B438&gt;0,VALUE(SUBSTITUTE($B438,"6","0"))=$B438),1,0)),"")</f>
        <v/>
      </c>
      <c r="J438" s="5" t="str">
        <f>IF(PhieuBauCu!$B$2&gt;6,IF(LEN($B438)=0,"",IF(AND($B438&gt;0,VALUE(SUBSTITUTE($B438,"7","0"))=$B438),1,0)),"")</f>
        <v/>
      </c>
      <c r="K438" s="5" t="str">
        <f>IF(PhieuBauCu!$B$2&gt;7,IF(LEN($B438)=0,"",IF(AND($B438&gt;0,VALUE(SUBSTITUTE($B438,"8","0"))=$B438),1,0)),"")</f>
        <v/>
      </c>
      <c r="L438" s="5" t="str">
        <f>IF(PhieuBauCu!$B$2&gt;8,IF(LEN($B438)=0,"",IF(AND($B438&gt;0,VALUE(SUBSTITUTE($B438,"9","0"))=$B438),1,0)),"")</f>
        <v/>
      </c>
      <c r="M438" s="9">
        <f t="shared" si="13"/>
        <v>0</v>
      </c>
      <c r="N438" s="36">
        <f>IF(AND(M438&lt;=PhieuBauCu!$B$13,M438&gt;=1),1,0)</f>
        <v>0</v>
      </c>
    </row>
    <row r="439" spans="1:14" ht="28.5" customHeight="1">
      <c r="A439" s="2">
        <v>434</v>
      </c>
      <c r="B439" s="3"/>
      <c r="C439" s="48" t="str">
        <f t="shared" si="12"/>
        <v/>
      </c>
      <c r="D439" s="5" t="str">
        <f>IF(PhieuBauCu!$B$2&gt;0,IF(LEN($B439)=0,"",IF(AND($B439&gt;0,VALUE(SUBSTITUTE($B439,"1","0"))=$B439),1,0)),"")</f>
        <v/>
      </c>
      <c r="E439" s="5" t="str">
        <f>IF(PhieuBauCu!$B$2&gt;1,IF(LEN($B439)=0,"",IF(AND($B439&gt;0,VALUE(SUBSTITUTE($B439,"2","0"))=$B439),1,0)),"")</f>
        <v/>
      </c>
      <c r="F439" s="5" t="str">
        <f>IF(PhieuBauCu!$B$2&gt;2,IF(LEN($B439)=0,"",IF(AND($B439&gt;0,VALUE(SUBSTITUTE($B439,"3","0"))=$B439),1,0)),"")</f>
        <v/>
      </c>
      <c r="G439" s="5" t="str">
        <f>IF(PhieuBauCu!$B$2&gt;3,IF(LEN($B439)=0,"",IF(AND($B439&gt;0,VALUE(SUBSTITUTE($B439,"4","0"))=$B439),1,0)),"")</f>
        <v/>
      </c>
      <c r="H439" s="5" t="str">
        <f>IF(PhieuBauCu!$B$2&gt;4,IF(LEN($B439)=0,"",IF(AND($B439&gt;0,VALUE(SUBSTITUTE($B439,"5","0"))=$B439),1,0)),"")</f>
        <v/>
      </c>
      <c r="I439" s="5" t="str">
        <f>IF(PhieuBauCu!$B$2&gt;5,IF(LEN($B439)=0,"",IF(AND($B439&gt;0,VALUE(SUBSTITUTE($B439,"6","0"))=$B439),1,0)),"")</f>
        <v/>
      </c>
      <c r="J439" s="5" t="str">
        <f>IF(PhieuBauCu!$B$2&gt;6,IF(LEN($B439)=0,"",IF(AND($B439&gt;0,VALUE(SUBSTITUTE($B439,"7","0"))=$B439),1,0)),"")</f>
        <v/>
      </c>
      <c r="K439" s="5" t="str">
        <f>IF(PhieuBauCu!$B$2&gt;7,IF(LEN($B439)=0,"",IF(AND($B439&gt;0,VALUE(SUBSTITUTE($B439,"8","0"))=$B439),1,0)),"")</f>
        <v/>
      </c>
      <c r="L439" s="5" t="str">
        <f>IF(PhieuBauCu!$B$2&gt;8,IF(LEN($B439)=0,"",IF(AND($B439&gt;0,VALUE(SUBSTITUTE($B439,"9","0"))=$B439),1,0)),"")</f>
        <v/>
      </c>
      <c r="M439" s="9">
        <f t="shared" si="13"/>
        <v>0</v>
      </c>
      <c r="N439" s="36">
        <f>IF(AND(M439&lt;=PhieuBauCu!$B$13,M439&gt;=1),1,0)</f>
        <v>0</v>
      </c>
    </row>
    <row r="440" spans="1:14" ht="28.5" customHeight="1">
      <c r="A440" s="2">
        <v>435</v>
      </c>
      <c r="B440" s="3"/>
      <c r="C440" s="48" t="str">
        <f t="shared" si="12"/>
        <v/>
      </c>
      <c r="D440" s="5" t="str">
        <f>IF(PhieuBauCu!$B$2&gt;0,IF(LEN($B440)=0,"",IF(AND($B440&gt;0,VALUE(SUBSTITUTE($B440,"1","0"))=$B440),1,0)),"")</f>
        <v/>
      </c>
      <c r="E440" s="5" t="str">
        <f>IF(PhieuBauCu!$B$2&gt;1,IF(LEN($B440)=0,"",IF(AND($B440&gt;0,VALUE(SUBSTITUTE($B440,"2","0"))=$B440),1,0)),"")</f>
        <v/>
      </c>
      <c r="F440" s="5" t="str">
        <f>IF(PhieuBauCu!$B$2&gt;2,IF(LEN($B440)=0,"",IF(AND($B440&gt;0,VALUE(SUBSTITUTE($B440,"3","0"))=$B440),1,0)),"")</f>
        <v/>
      </c>
      <c r="G440" s="5" t="str">
        <f>IF(PhieuBauCu!$B$2&gt;3,IF(LEN($B440)=0,"",IF(AND($B440&gt;0,VALUE(SUBSTITUTE($B440,"4","0"))=$B440),1,0)),"")</f>
        <v/>
      </c>
      <c r="H440" s="5" t="str">
        <f>IF(PhieuBauCu!$B$2&gt;4,IF(LEN($B440)=0,"",IF(AND($B440&gt;0,VALUE(SUBSTITUTE($B440,"5","0"))=$B440),1,0)),"")</f>
        <v/>
      </c>
      <c r="I440" s="5" t="str">
        <f>IF(PhieuBauCu!$B$2&gt;5,IF(LEN($B440)=0,"",IF(AND($B440&gt;0,VALUE(SUBSTITUTE($B440,"6","0"))=$B440),1,0)),"")</f>
        <v/>
      </c>
      <c r="J440" s="5" t="str">
        <f>IF(PhieuBauCu!$B$2&gt;6,IF(LEN($B440)=0,"",IF(AND($B440&gt;0,VALUE(SUBSTITUTE($B440,"7","0"))=$B440),1,0)),"")</f>
        <v/>
      </c>
      <c r="K440" s="5" t="str">
        <f>IF(PhieuBauCu!$B$2&gt;7,IF(LEN($B440)=0,"",IF(AND($B440&gt;0,VALUE(SUBSTITUTE($B440,"8","0"))=$B440),1,0)),"")</f>
        <v/>
      </c>
      <c r="L440" s="5" t="str">
        <f>IF(PhieuBauCu!$B$2&gt;8,IF(LEN($B440)=0,"",IF(AND($B440&gt;0,VALUE(SUBSTITUTE($B440,"9","0"))=$B440),1,0)),"")</f>
        <v/>
      </c>
      <c r="M440" s="9">
        <f t="shared" si="13"/>
        <v>0</v>
      </c>
      <c r="N440" s="36">
        <f>IF(AND(M440&lt;=PhieuBauCu!$B$13,M440&gt;=1),1,0)</f>
        <v>0</v>
      </c>
    </row>
    <row r="441" spans="1:14" ht="28.5" customHeight="1">
      <c r="A441" s="2">
        <v>436</v>
      </c>
      <c r="B441" s="3"/>
      <c r="C441" s="48" t="str">
        <f t="shared" si="12"/>
        <v/>
      </c>
      <c r="D441" s="5" t="str">
        <f>IF(PhieuBauCu!$B$2&gt;0,IF(LEN($B441)=0,"",IF(AND($B441&gt;0,VALUE(SUBSTITUTE($B441,"1","0"))=$B441),1,0)),"")</f>
        <v/>
      </c>
      <c r="E441" s="5" t="str">
        <f>IF(PhieuBauCu!$B$2&gt;1,IF(LEN($B441)=0,"",IF(AND($B441&gt;0,VALUE(SUBSTITUTE($B441,"2","0"))=$B441),1,0)),"")</f>
        <v/>
      </c>
      <c r="F441" s="5" t="str">
        <f>IF(PhieuBauCu!$B$2&gt;2,IF(LEN($B441)=0,"",IF(AND($B441&gt;0,VALUE(SUBSTITUTE($B441,"3","0"))=$B441),1,0)),"")</f>
        <v/>
      </c>
      <c r="G441" s="5" t="str">
        <f>IF(PhieuBauCu!$B$2&gt;3,IF(LEN($B441)=0,"",IF(AND($B441&gt;0,VALUE(SUBSTITUTE($B441,"4","0"))=$B441),1,0)),"")</f>
        <v/>
      </c>
      <c r="H441" s="5" t="str">
        <f>IF(PhieuBauCu!$B$2&gt;4,IF(LEN($B441)=0,"",IF(AND($B441&gt;0,VALUE(SUBSTITUTE($B441,"5","0"))=$B441),1,0)),"")</f>
        <v/>
      </c>
      <c r="I441" s="5" t="str">
        <f>IF(PhieuBauCu!$B$2&gt;5,IF(LEN($B441)=0,"",IF(AND($B441&gt;0,VALUE(SUBSTITUTE($B441,"6","0"))=$B441),1,0)),"")</f>
        <v/>
      </c>
      <c r="J441" s="5" t="str">
        <f>IF(PhieuBauCu!$B$2&gt;6,IF(LEN($B441)=0,"",IF(AND($B441&gt;0,VALUE(SUBSTITUTE($B441,"7","0"))=$B441),1,0)),"")</f>
        <v/>
      </c>
      <c r="K441" s="5" t="str">
        <f>IF(PhieuBauCu!$B$2&gt;7,IF(LEN($B441)=0,"",IF(AND($B441&gt;0,VALUE(SUBSTITUTE($B441,"8","0"))=$B441),1,0)),"")</f>
        <v/>
      </c>
      <c r="L441" s="5" t="str">
        <f>IF(PhieuBauCu!$B$2&gt;8,IF(LEN($B441)=0,"",IF(AND($B441&gt;0,VALUE(SUBSTITUTE($B441,"9","0"))=$B441),1,0)),"")</f>
        <v/>
      </c>
      <c r="M441" s="9">
        <f t="shared" si="13"/>
        <v>0</v>
      </c>
      <c r="N441" s="36">
        <f>IF(AND(M441&lt;=PhieuBauCu!$B$13,M441&gt;=1),1,0)</f>
        <v>0</v>
      </c>
    </row>
    <row r="442" spans="1:14" ht="28.5" customHeight="1">
      <c r="A442" s="2">
        <v>437</v>
      </c>
      <c r="B442" s="3"/>
      <c r="C442" s="48" t="str">
        <f t="shared" si="12"/>
        <v/>
      </c>
      <c r="D442" s="5" t="str">
        <f>IF(PhieuBauCu!$B$2&gt;0,IF(LEN($B442)=0,"",IF(AND($B442&gt;0,VALUE(SUBSTITUTE($B442,"1","0"))=$B442),1,0)),"")</f>
        <v/>
      </c>
      <c r="E442" s="5" t="str">
        <f>IF(PhieuBauCu!$B$2&gt;1,IF(LEN($B442)=0,"",IF(AND($B442&gt;0,VALUE(SUBSTITUTE($B442,"2","0"))=$B442),1,0)),"")</f>
        <v/>
      </c>
      <c r="F442" s="5" t="str">
        <f>IF(PhieuBauCu!$B$2&gt;2,IF(LEN($B442)=0,"",IF(AND($B442&gt;0,VALUE(SUBSTITUTE($B442,"3","0"))=$B442),1,0)),"")</f>
        <v/>
      </c>
      <c r="G442" s="5" t="str">
        <f>IF(PhieuBauCu!$B$2&gt;3,IF(LEN($B442)=0,"",IF(AND($B442&gt;0,VALUE(SUBSTITUTE($B442,"4","0"))=$B442),1,0)),"")</f>
        <v/>
      </c>
      <c r="H442" s="5" t="str">
        <f>IF(PhieuBauCu!$B$2&gt;4,IF(LEN($B442)=0,"",IF(AND($B442&gt;0,VALUE(SUBSTITUTE($B442,"5","0"))=$B442),1,0)),"")</f>
        <v/>
      </c>
      <c r="I442" s="5" t="str">
        <f>IF(PhieuBauCu!$B$2&gt;5,IF(LEN($B442)=0,"",IF(AND($B442&gt;0,VALUE(SUBSTITUTE($B442,"6","0"))=$B442),1,0)),"")</f>
        <v/>
      </c>
      <c r="J442" s="5" t="str">
        <f>IF(PhieuBauCu!$B$2&gt;6,IF(LEN($B442)=0,"",IF(AND($B442&gt;0,VALUE(SUBSTITUTE($B442,"7","0"))=$B442),1,0)),"")</f>
        <v/>
      </c>
      <c r="K442" s="5" t="str">
        <f>IF(PhieuBauCu!$B$2&gt;7,IF(LEN($B442)=0,"",IF(AND($B442&gt;0,VALUE(SUBSTITUTE($B442,"8","0"))=$B442),1,0)),"")</f>
        <v/>
      </c>
      <c r="L442" s="5" t="str">
        <f>IF(PhieuBauCu!$B$2&gt;8,IF(LEN($B442)=0,"",IF(AND($B442&gt;0,VALUE(SUBSTITUTE($B442,"9","0"))=$B442),1,0)),"")</f>
        <v/>
      </c>
      <c r="M442" s="9">
        <f t="shared" si="13"/>
        <v>0</v>
      </c>
      <c r="N442" s="36">
        <f>IF(AND(M442&lt;=PhieuBauCu!$B$13,M442&gt;=1),1,0)</f>
        <v>0</v>
      </c>
    </row>
    <row r="443" spans="1:14" ht="28.5" customHeight="1">
      <c r="A443" s="2">
        <v>438</v>
      </c>
      <c r="B443" s="3"/>
      <c r="C443" s="48" t="str">
        <f t="shared" si="12"/>
        <v/>
      </c>
      <c r="D443" s="5" t="str">
        <f>IF(PhieuBauCu!$B$2&gt;0,IF(LEN($B443)=0,"",IF(AND($B443&gt;0,VALUE(SUBSTITUTE($B443,"1","0"))=$B443),1,0)),"")</f>
        <v/>
      </c>
      <c r="E443" s="5" t="str">
        <f>IF(PhieuBauCu!$B$2&gt;1,IF(LEN($B443)=0,"",IF(AND($B443&gt;0,VALUE(SUBSTITUTE($B443,"2","0"))=$B443),1,0)),"")</f>
        <v/>
      </c>
      <c r="F443" s="5" t="str">
        <f>IF(PhieuBauCu!$B$2&gt;2,IF(LEN($B443)=0,"",IF(AND($B443&gt;0,VALUE(SUBSTITUTE($B443,"3","0"))=$B443),1,0)),"")</f>
        <v/>
      </c>
      <c r="G443" s="5" t="str">
        <f>IF(PhieuBauCu!$B$2&gt;3,IF(LEN($B443)=0,"",IF(AND($B443&gt;0,VALUE(SUBSTITUTE($B443,"4","0"))=$B443),1,0)),"")</f>
        <v/>
      </c>
      <c r="H443" s="5" t="str">
        <f>IF(PhieuBauCu!$B$2&gt;4,IF(LEN($B443)=0,"",IF(AND($B443&gt;0,VALUE(SUBSTITUTE($B443,"5","0"))=$B443),1,0)),"")</f>
        <v/>
      </c>
      <c r="I443" s="5" t="str">
        <f>IF(PhieuBauCu!$B$2&gt;5,IF(LEN($B443)=0,"",IF(AND($B443&gt;0,VALUE(SUBSTITUTE($B443,"6","0"))=$B443),1,0)),"")</f>
        <v/>
      </c>
      <c r="J443" s="5" t="str">
        <f>IF(PhieuBauCu!$B$2&gt;6,IF(LEN($B443)=0,"",IF(AND($B443&gt;0,VALUE(SUBSTITUTE($B443,"7","0"))=$B443),1,0)),"")</f>
        <v/>
      </c>
      <c r="K443" s="5" t="str">
        <f>IF(PhieuBauCu!$B$2&gt;7,IF(LEN($B443)=0,"",IF(AND($B443&gt;0,VALUE(SUBSTITUTE($B443,"8","0"))=$B443),1,0)),"")</f>
        <v/>
      </c>
      <c r="L443" s="5" t="str">
        <f>IF(PhieuBauCu!$B$2&gt;8,IF(LEN($B443)=0,"",IF(AND($B443&gt;0,VALUE(SUBSTITUTE($B443,"9","0"))=$B443),1,0)),"")</f>
        <v/>
      </c>
      <c r="M443" s="9">
        <f t="shared" si="13"/>
        <v>0</v>
      </c>
      <c r="N443" s="36">
        <f>IF(AND(M443&lt;=PhieuBauCu!$B$13,M443&gt;=1),1,0)</f>
        <v>0</v>
      </c>
    </row>
    <row r="444" spans="1:14" ht="28.5" customHeight="1">
      <c r="A444" s="2">
        <v>439</v>
      </c>
      <c r="B444" s="3"/>
      <c r="C444" s="48" t="str">
        <f t="shared" si="12"/>
        <v/>
      </c>
      <c r="D444" s="5" t="str">
        <f>IF(PhieuBauCu!$B$2&gt;0,IF(LEN($B444)=0,"",IF(AND($B444&gt;0,VALUE(SUBSTITUTE($B444,"1","0"))=$B444),1,0)),"")</f>
        <v/>
      </c>
      <c r="E444" s="5" t="str">
        <f>IF(PhieuBauCu!$B$2&gt;1,IF(LEN($B444)=0,"",IF(AND($B444&gt;0,VALUE(SUBSTITUTE($B444,"2","0"))=$B444),1,0)),"")</f>
        <v/>
      </c>
      <c r="F444" s="5" t="str">
        <f>IF(PhieuBauCu!$B$2&gt;2,IF(LEN($B444)=0,"",IF(AND($B444&gt;0,VALUE(SUBSTITUTE($B444,"3","0"))=$B444),1,0)),"")</f>
        <v/>
      </c>
      <c r="G444" s="5" t="str">
        <f>IF(PhieuBauCu!$B$2&gt;3,IF(LEN($B444)=0,"",IF(AND($B444&gt;0,VALUE(SUBSTITUTE($B444,"4","0"))=$B444),1,0)),"")</f>
        <v/>
      </c>
      <c r="H444" s="5" t="str">
        <f>IF(PhieuBauCu!$B$2&gt;4,IF(LEN($B444)=0,"",IF(AND($B444&gt;0,VALUE(SUBSTITUTE($B444,"5","0"))=$B444),1,0)),"")</f>
        <v/>
      </c>
      <c r="I444" s="5" t="str">
        <f>IF(PhieuBauCu!$B$2&gt;5,IF(LEN($B444)=0,"",IF(AND($B444&gt;0,VALUE(SUBSTITUTE($B444,"6","0"))=$B444),1,0)),"")</f>
        <v/>
      </c>
      <c r="J444" s="5" t="str">
        <f>IF(PhieuBauCu!$B$2&gt;6,IF(LEN($B444)=0,"",IF(AND($B444&gt;0,VALUE(SUBSTITUTE($B444,"7","0"))=$B444),1,0)),"")</f>
        <v/>
      </c>
      <c r="K444" s="5" t="str">
        <f>IF(PhieuBauCu!$B$2&gt;7,IF(LEN($B444)=0,"",IF(AND($B444&gt;0,VALUE(SUBSTITUTE($B444,"8","0"))=$B444),1,0)),"")</f>
        <v/>
      </c>
      <c r="L444" s="5" t="str">
        <f>IF(PhieuBauCu!$B$2&gt;8,IF(LEN($B444)=0,"",IF(AND($B444&gt;0,VALUE(SUBSTITUTE($B444,"9","0"))=$B444),1,0)),"")</f>
        <v/>
      </c>
      <c r="M444" s="9">
        <f t="shared" si="13"/>
        <v>0</v>
      </c>
      <c r="N444" s="36">
        <f>IF(AND(M444&lt;=PhieuBauCu!$B$13,M444&gt;=1),1,0)</f>
        <v>0</v>
      </c>
    </row>
    <row r="445" spans="1:14" ht="28.5" customHeight="1">
      <c r="A445" s="2">
        <v>440</v>
      </c>
      <c r="B445" s="3"/>
      <c r="C445" s="48" t="str">
        <f t="shared" si="12"/>
        <v/>
      </c>
      <c r="D445" s="5" t="str">
        <f>IF(PhieuBauCu!$B$2&gt;0,IF(LEN($B445)=0,"",IF(AND($B445&gt;0,VALUE(SUBSTITUTE($B445,"1","0"))=$B445),1,0)),"")</f>
        <v/>
      </c>
      <c r="E445" s="5" t="str">
        <f>IF(PhieuBauCu!$B$2&gt;1,IF(LEN($B445)=0,"",IF(AND($B445&gt;0,VALUE(SUBSTITUTE($B445,"2","0"))=$B445),1,0)),"")</f>
        <v/>
      </c>
      <c r="F445" s="5" t="str">
        <f>IF(PhieuBauCu!$B$2&gt;2,IF(LEN($B445)=0,"",IF(AND($B445&gt;0,VALUE(SUBSTITUTE($B445,"3","0"))=$B445),1,0)),"")</f>
        <v/>
      </c>
      <c r="G445" s="5" t="str">
        <f>IF(PhieuBauCu!$B$2&gt;3,IF(LEN($B445)=0,"",IF(AND($B445&gt;0,VALUE(SUBSTITUTE($B445,"4","0"))=$B445),1,0)),"")</f>
        <v/>
      </c>
      <c r="H445" s="5" t="str">
        <f>IF(PhieuBauCu!$B$2&gt;4,IF(LEN($B445)=0,"",IF(AND($B445&gt;0,VALUE(SUBSTITUTE($B445,"5","0"))=$B445),1,0)),"")</f>
        <v/>
      </c>
      <c r="I445" s="5" t="str">
        <f>IF(PhieuBauCu!$B$2&gt;5,IF(LEN($B445)=0,"",IF(AND($B445&gt;0,VALUE(SUBSTITUTE($B445,"6","0"))=$B445),1,0)),"")</f>
        <v/>
      </c>
      <c r="J445" s="5" t="str">
        <f>IF(PhieuBauCu!$B$2&gt;6,IF(LEN($B445)=0,"",IF(AND($B445&gt;0,VALUE(SUBSTITUTE($B445,"7","0"))=$B445),1,0)),"")</f>
        <v/>
      </c>
      <c r="K445" s="5" t="str">
        <f>IF(PhieuBauCu!$B$2&gt;7,IF(LEN($B445)=0,"",IF(AND($B445&gt;0,VALUE(SUBSTITUTE($B445,"8","0"))=$B445),1,0)),"")</f>
        <v/>
      </c>
      <c r="L445" s="5" t="str">
        <f>IF(PhieuBauCu!$B$2&gt;8,IF(LEN($B445)=0,"",IF(AND($B445&gt;0,VALUE(SUBSTITUTE($B445,"9","0"))=$B445),1,0)),"")</f>
        <v/>
      </c>
      <c r="M445" s="9">
        <f t="shared" si="13"/>
        <v>0</v>
      </c>
      <c r="N445" s="36">
        <f>IF(AND(M445&lt;=PhieuBauCu!$B$13,M445&gt;=1),1,0)</f>
        <v>0</v>
      </c>
    </row>
    <row r="446" spans="1:14" ht="28.5" customHeight="1">
      <c r="A446" s="2">
        <v>441</v>
      </c>
      <c r="B446" s="3"/>
      <c r="C446" s="48" t="str">
        <f t="shared" si="12"/>
        <v/>
      </c>
      <c r="D446" s="5" t="str">
        <f>IF(PhieuBauCu!$B$2&gt;0,IF(LEN($B446)=0,"",IF(AND($B446&gt;0,VALUE(SUBSTITUTE($B446,"1","0"))=$B446),1,0)),"")</f>
        <v/>
      </c>
      <c r="E446" s="5" t="str">
        <f>IF(PhieuBauCu!$B$2&gt;1,IF(LEN($B446)=0,"",IF(AND($B446&gt;0,VALUE(SUBSTITUTE($B446,"2","0"))=$B446),1,0)),"")</f>
        <v/>
      </c>
      <c r="F446" s="5" t="str">
        <f>IF(PhieuBauCu!$B$2&gt;2,IF(LEN($B446)=0,"",IF(AND($B446&gt;0,VALUE(SUBSTITUTE($B446,"3","0"))=$B446),1,0)),"")</f>
        <v/>
      </c>
      <c r="G446" s="5" t="str">
        <f>IF(PhieuBauCu!$B$2&gt;3,IF(LEN($B446)=0,"",IF(AND($B446&gt;0,VALUE(SUBSTITUTE($B446,"4","0"))=$B446),1,0)),"")</f>
        <v/>
      </c>
      <c r="H446" s="5" t="str">
        <f>IF(PhieuBauCu!$B$2&gt;4,IF(LEN($B446)=0,"",IF(AND($B446&gt;0,VALUE(SUBSTITUTE($B446,"5","0"))=$B446),1,0)),"")</f>
        <v/>
      </c>
      <c r="I446" s="5" t="str">
        <f>IF(PhieuBauCu!$B$2&gt;5,IF(LEN($B446)=0,"",IF(AND($B446&gt;0,VALUE(SUBSTITUTE($B446,"6","0"))=$B446),1,0)),"")</f>
        <v/>
      </c>
      <c r="J446" s="5" t="str">
        <f>IF(PhieuBauCu!$B$2&gt;6,IF(LEN($B446)=0,"",IF(AND($B446&gt;0,VALUE(SUBSTITUTE($B446,"7","0"))=$B446),1,0)),"")</f>
        <v/>
      </c>
      <c r="K446" s="5" t="str">
        <f>IF(PhieuBauCu!$B$2&gt;7,IF(LEN($B446)=0,"",IF(AND($B446&gt;0,VALUE(SUBSTITUTE($B446,"8","0"))=$B446),1,0)),"")</f>
        <v/>
      </c>
      <c r="L446" s="5" t="str">
        <f>IF(PhieuBauCu!$B$2&gt;8,IF(LEN($B446)=0,"",IF(AND($B446&gt;0,VALUE(SUBSTITUTE($B446,"9","0"))=$B446),1,0)),"")</f>
        <v/>
      </c>
      <c r="M446" s="9">
        <f t="shared" si="13"/>
        <v>0</v>
      </c>
      <c r="N446" s="36">
        <f>IF(AND(M446&lt;=PhieuBauCu!$B$13,M446&gt;=1),1,0)</f>
        <v>0</v>
      </c>
    </row>
    <row r="447" spans="1:14" ht="28.5" customHeight="1">
      <c r="A447" s="2">
        <v>442</v>
      </c>
      <c r="B447" s="3"/>
      <c r="C447" s="48" t="str">
        <f t="shared" si="12"/>
        <v/>
      </c>
      <c r="D447" s="5" t="str">
        <f>IF(PhieuBauCu!$B$2&gt;0,IF(LEN($B447)=0,"",IF(AND($B447&gt;0,VALUE(SUBSTITUTE($B447,"1","0"))=$B447),1,0)),"")</f>
        <v/>
      </c>
      <c r="E447" s="5" t="str">
        <f>IF(PhieuBauCu!$B$2&gt;1,IF(LEN($B447)=0,"",IF(AND($B447&gt;0,VALUE(SUBSTITUTE($B447,"2","0"))=$B447),1,0)),"")</f>
        <v/>
      </c>
      <c r="F447" s="5" t="str">
        <f>IF(PhieuBauCu!$B$2&gt;2,IF(LEN($B447)=0,"",IF(AND($B447&gt;0,VALUE(SUBSTITUTE($B447,"3","0"))=$B447),1,0)),"")</f>
        <v/>
      </c>
      <c r="G447" s="5" t="str">
        <f>IF(PhieuBauCu!$B$2&gt;3,IF(LEN($B447)=0,"",IF(AND($B447&gt;0,VALUE(SUBSTITUTE($B447,"4","0"))=$B447),1,0)),"")</f>
        <v/>
      </c>
      <c r="H447" s="5" t="str">
        <f>IF(PhieuBauCu!$B$2&gt;4,IF(LEN($B447)=0,"",IF(AND($B447&gt;0,VALUE(SUBSTITUTE($B447,"5","0"))=$B447),1,0)),"")</f>
        <v/>
      </c>
      <c r="I447" s="5" t="str">
        <f>IF(PhieuBauCu!$B$2&gt;5,IF(LEN($B447)=0,"",IF(AND($B447&gt;0,VALUE(SUBSTITUTE($B447,"6","0"))=$B447),1,0)),"")</f>
        <v/>
      </c>
      <c r="J447" s="5" t="str">
        <f>IF(PhieuBauCu!$B$2&gt;6,IF(LEN($B447)=0,"",IF(AND($B447&gt;0,VALUE(SUBSTITUTE($B447,"7","0"))=$B447),1,0)),"")</f>
        <v/>
      </c>
      <c r="K447" s="5" t="str">
        <f>IF(PhieuBauCu!$B$2&gt;7,IF(LEN($B447)=0,"",IF(AND($B447&gt;0,VALUE(SUBSTITUTE($B447,"8","0"))=$B447),1,0)),"")</f>
        <v/>
      </c>
      <c r="L447" s="5" t="str">
        <f>IF(PhieuBauCu!$B$2&gt;8,IF(LEN($B447)=0,"",IF(AND($B447&gt;0,VALUE(SUBSTITUTE($B447,"9","0"))=$B447),1,0)),"")</f>
        <v/>
      </c>
      <c r="M447" s="9">
        <f t="shared" si="13"/>
        <v>0</v>
      </c>
      <c r="N447" s="36">
        <f>IF(AND(M447&lt;=PhieuBauCu!$B$13,M447&gt;=1),1,0)</f>
        <v>0</v>
      </c>
    </row>
    <row r="448" spans="1:14" ht="28.5" customHeight="1">
      <c r="A448" s="2">
        <v>443</v>
      </c>
      <c r="B448" s="3"/>
      <c r="C448" s="48" t="str">
        <f t="shared" si="12"/>
        <v/>
      </c>
      <c r="D448" s="5" t="str">
        <f>IF(PhieuBauCu!$B$2&gt;0,IF(LEN($B448)=0,"",IF(AND($B448&gt;0,VALUE(SUBSTITUTE($B448,"1","0"))=$B448),1,0)),"")</f>
        <v/>
      </c>
      <c r="E448" s="5" t="str">
        <f>IF(PhieuBauCu!$B$2&gt;1,IF(LEN($B448)=0,"",IF(AND($B448&gt;0,VALUE(SUBSTITUTE($B448,"2","0"))=$B448),1,0)),"")</f>
        <v/>
      </c>
      <c r="F448" s="5" t="str">
        <f>IF(PhieuBauCu!$B$2&gt;2,IF(LEN($B448)=0,"",IF(AND($B448&gt;0,VALUE(SUBSTITUTE($B448,"3","0"))=$B448),1,0)),"")</f>
        <v/>
      </c>
      <c r="G448" s="5" t="str">
        <f>IF(PhieuBauCu!$B$2&gt;3,IF(LEN($B448)=0,"",IF(AND($B448&gt;0,VALUE(SUBSTITUTE($B448,"4","0"))=$B448),1,0)),"")</f>
        <v/>
      </c>
      <c r="H448" s="5" t="str">
        <f>IF(PhieuBauCu!$B$2&gt;4,IF(LEN($B448)=0,"",IF(AND($B448&gt;0,VALUE(SUBSTITUTE($B448,"5","0"))=$B448),1,0)),"")</f>
        <v/>
      </c>
      <c r="I448" s="5" t="str">
        <f>IF(PhieuBauCu!$B$2&gt;5,IF(LEN($B448)=0,"",IF(AND($B448&gt;0,VALUE(SUBSTITUTE($B448,"6","0"))=$B448),1,0)),"")</f>
        <v/>
      </c>
      <c r="J448" s="5" t="str">
        <f>IF(PhieuBauCu!$B$2&gt;6,IF(LEN($B448)=0,"",IF(AND($B448&gt;0,VALUE(SUBSTITUTE($B448,"7","0"))=$B448),1,0)),"")</f>
        <v/>
      </c>
      <c r="K448" s="5" t="str">
        <f>IF(PhieuBauCu!$B$2&gt;7,IF(LEN($B448)=0,"",IF(AND($B448&gt;0,VALUE(SUBSTITUTE($B448,"8","0"))=$B448),1,0)),"")</f>
        <v/>
      </c>
      <c r="L448" s="5" t="str">
        <f>IF(PhieuBauCu!$B$2&gt;8,IF(LEN($B448)=0,"",IF(AND($B448&gt;0,VALUE(SUBSTITUTE($B448,"9","0"))=$B448),1,0)),"")</f>
        <v/>
      </c>
      <c r="M448" s="9">
        <f t="shared" si="13"/>
        <v>0</v>
      </c>
      <c r="N448" s="36">
        <f>IF(AND(M448&lt;=PhieuBauCu!$B$13,M448&gt;=1),1,0)</f>
        <v>0</v>
      </c>
    </row>
    <row r="449" spans="1:14" ht="28.5" customHeight="1">
      <c r="A449" s="2">
        <v>444</v>
      </c>
      <c r="B449" s="3"/>
      <c r="C449" s="48" t="str">
        <f t="shared" si="12"/>
        <v/>
      </c>
      <c r="D449" s="5" t="str">
        <f>IF(PhieuBauCu!$B$2&gt;0,IF(LEN($B449)=0,"",IF(AND($B449&gt;0,VALUE(SUBSTITUTE($B449,"1","0"))=$B449),1,0)),"")</f>
        <v/>
      </c>
      <c r="E449" s="5" t="str">
        <f>IF(PhieuBauCu!$B$2&gt;1,IF(LEN($B449)=0,"",IF(AND($B449&gt;0,VALUE(SUBSTITUTE($B449,"2","0"))=$B449),1,0)),"")</f>
        <v/>
      </c>
      <c r="F449" s="5" t="str">
        <f>IF(PhieuBauCu!$B$2&gt;2,IF(LEN($B449)=0,"",IF(AND($B449&gt;0,VALUE(SUBSTITUTE($B449,"3","0"))=$B449),1,0)),"")</f>
        <v/>
      </c>
      <c r="G449" s="5" t="str">
        <f>IF(PhieuBauCu!$B$2&gt;3,IF(LEN($B449)=0,"",IF(AND($B449&gt;0,VALUE(SUBSTITUTE($B449,"4","0"))=$B449),1,0)),"")</f>
        <v/>
      </c>
      <c r="H449" s="5" t="str">
        <f>IF(PhieuBauCu!$B$2&gt;4,IF(LEN($B449)=0,"",IF(AND($B449&gt;0,VALUE(SUBSTITUTE($B449,"5","0"))=$B449),1,0)),"")</f>
        <v/>
      </c>
      <c r="I449" s="5" t="str">
        <f>IF(PhieuBauCu!$B$2&gt;5,IF(LEN($B449)=0,"",IF(AND($B449&gt;0,VALUE(SUBSTITUTE($B449,"6","0"))=$B449),1,0)),"")</f>
        <v/>
      </c>
      <c r="J449" s="5" t="str">
        <f>IF(PhieuBauCu!$B$2&gt;6,IF(LEN($B449)=0,"",IF(AND($B449&gt;0,VALUE(SUBSTITUTE($B449,"7","0"))=$B449),1,0)),"")</f>
        <v/>
      </c>
      <c r="K449" s="5" t="str">
        <f>IF(PhieuBauCu!$B$2&gt;7,IF(LEN($B449)=0,"",IF(AND($B449&gt;0,VALUE(SUBSTITUTE($B449,"8","0"))=$B449),1,0)),"")</f>
        <v/>
      </c>
      <c r="L449" s="5" t="str">
        <f>IF(PhieuBauCu!$B$2&gt;8,IF(LEN($B449)=0,"",IF(AND($B449&gt;0,VALUE(SUBSTITUTE($B449,"9","0"))=$B449),1,0)),"")</f>
        <v/>
      </c>
      <c r="M449" s="9">
        <f t="shared" si="13"/>
        <v>0</v>
      </c>
      <c r="N449" s="36">
        <f>IF(AND(M449&lt;=PhieuBauCu!$B$13,M449&gt;=1),1,0)</f>
        <v>0</v>
      </c>
    </row>
    <row r="450" spans="1:14" ht="28.5" customHeight="1">
      <c r="A450" s="2">
        <v>445</v>
      </c>
      <c r="B450" s="3"/>
      <c r="C450" s="48" t="str">
        <f t="shared" si="12"/>
        <v/>
      </c>
      <c r="D450" s="5" t="str">
        <f>IF(PhieuBauCu!$B$2&gt;0,IF(LEN($B450)=0,"",IF(AND($B450&gt;0,VALUE(SUBSTITUTE($B450,"1","0"))=$B450),1,0)),"")</f>
        <v/>
      </c>
      <c r="E450" s="5" t="str">
        <f>IF(PhieuBauCu!$B$2&gt;1,IF(LEN($B450)=0,"",IF(AND($B450&gt;0,VALUE(SUBSTITUTE($B450,"2","0"))=$B450),1,0)),"")</f>
        <v/>
      </c>
      <c r="F450" s="5" t="str">
        <f>IF(PhieuBauCu!$B$2&gt;2,IF(LEN($B450)=0,"",IF(AND($B450&gt;0,VALUE(SUBSTITUTE($B450,"3","0"))=$B450),1,0)),"")</f>
        <v/>
      </c>
      <c r="G450" s="5" t="str">
        <f>IF(PhieuBauCu!$B$2&gt;3,IF(LEN($B450)=0,"",IF(AND($B450&gt;0,VALUE(SUBSTITUTE($B450,"4","0"))=$B450),1,0)),"")</f>
        <v/>
      </c>
      <c r="H450" s="5" t="str">
        <f>IF(PhieuBauCu!$B$2&gt;4,IF(LEN($B450)=0,"",IF(AND($B450&gt;0,VALUE(SUBSTITUTE($B450,"5","0"))=$B450),1,0)),"")</f>
        <v/>
      </c>
      <c r="I450" s="5" t="str">
        <f>IF(PhieuBauCu!$B$2&gt;5,IF(LEN($B450)=0,"",IF(AND($B450&gt;0,VALUE(SUBSTITUTE($B450,"6","0"))=$B450),1,0)),"")</f>
        <v/>
      </c>
      <c r="J450" s="5" t="str">
        <f>IF(PhieuBauCu!$B$2&gt;6,IF(LEN($B450)=0,"",IF(AND($B450&gt;0,VALUE(SUBSTITUTE($B450,"7","0"))=$B450),1,0)),"")</f>
        <v/>
      </c>
      <c r="K450" s="5" t="str">
        <f>IF(PhieuBauCu!$B$2&gt;7,IF(LEN($B450)=0,"",IF(AND($B450&gt;0,VALUE(SUBSTITUTE($B450,"8","0"))=$B450),1,0)),"")</f>
        <v/>
      </c>
      <c r="L450" s="5" t="str">
        <f>IF(PhieuBauCu!$B$2&gt;8,IF(LEN($B450)=0,"",IF(AND($B450&gt;0,VALUE(SUBSTITUTE($B450,"9","0"))=$B450),1,0)),"")</f>
        <v/>
      </c>
      <c r="M450" s="9">
        <f t="shared" si="13"/>
        <v>0</v>
      </c>
      <c r="N450" s="36">
        <f>IF(AND(M450&lt;=PhieuBauCu!$B$13,M450&gt;=1),1,0)</f>
        <v>0</v>
      </c>
    </row>
    <row r="451" spans="1:14" ht="28.5" customHeight="1">
      <c r="A451" s="2">
        <v>446</v>
      </c>
      <c r="B451" s="3"/>
      <c r="C451" s="48" t="str">
        <f t="shared" si="12"/>
        <v/>
      </c>
      <c r="D451" s="5" t="str">
        <f>IF(PhieuBauCu!$B$2&gt;0,IF(LEN($B451)=0,"",IF(AND($B451&gt;0,VALUE(SUBSTITUTE($B451,"1","0"))=$B451),1,0)),"")</f>
        <v/>
      </c>
      <c r="E451" s="5" t="str">
        <f>IF(PhieuBauCu!$B$2&gt;1,IF(LEN($B451)=0,"",IF(AND($B451&gt;0,VALUE(SUBSTITUTE($B451,"2","0"))=$B451),1,0)),"")</f>
        <v/>
      </c>
      <c r="F451" s="5" t="str">
        <f>IF(PhieuBauCu!$B$2&gt;2,IF(LEN($B451)=0,"",IF(AND($B451&gt;0,VALUE(SUBSTITUTE($B451,"3","0"))=$B451),1,0)),"")</f>
        <v/>
      </c>
      <c r="G451" s="5" t="str">
        <f>IF(PhieuBauCu!$B$2&gt;3,IF(LEN($B451)=0,"",IF(AND($B451&gt;0,VALUE(SUBSTITUTE($B451,"4","0"))=$B451),1,0)),"")</f>
        <v/>
      </c>
      <c r="H451" s="5" t="str">
        <f>IF(PhieuBauCu!$B$2&gt;4,IF(LEN($B451)=0,"",IF(AND($B451&gt;0,VALUE(SUBSTITUTE($B451,"5","0"))=$B451),1,0)),"")</f>
        <v/>
      </c>
      <c r="I451" s="5" t="str">
        <f>IF(PhieuBauCu!$B$2&gt;5,IF(LEN($B451)=0,"",IF(AND($B451&gt;0,VALUE(SUBSTITUTE($B451,"6","0"))=$B451),1,0)),"")</f>
        <v/>
      </c>
      <c r="J451" s="5" t="str">
        <f>IF(PhieuBauCu!$B$2&gt;6,IF(LEN($B451)=0,"",IF(AND($B451&gt;0,VALUE(SUBSTITUTE($B451,"7","0"))=$B451),1,0)),"")</f>
        <v/>
      </c>
      <c r="K451" s="5" t="str">
        <f>IF(PhieuBauCu!$B$2&gt;7,IF(LEN($B451)=0,"",IF(AND($B451&gt;0,VALUE(SUBSTITUTE($B451,"8","0"))=$B451),1,0)),"")</f>
        <v/>
      </c>
      <c r="L451" s="5" t="str">
        <f>IF(PhieuBauCu!$B$2&gt;8,IF(LEN($B451)=0,"",IF(AND($B451&gt;0,VALUE(SUBSTITUTE($B451,"9","0"))=$B451),1,0)),"")</f>
        <v/>
      </c>
      <c r="M451" s="9">
        <f t="shared" si="13"/>
        <v>0</v>
      </c>
      <c r="N451" s="36">
        <f>IF(AND(M451&lt;=PhieuBauCu!$B$13,M451&gt;=1),1,0)</f>
        <v>0</v>
      </c>
    </row>
    <row r="452" spans="1:14" ht="28.5" customHeight="1">
      <c r="A452" s="2">
        <v>447</v>
      </c>
      <c r="B452" s="3"/>
      <c r="C452" s="48" t="str">
        <f t="shared" si="12"/>
        <v/>
      </c>
      <c r="D452" s="5" t="str">
        <f>IF(PhieuBauCu!$B$2&gt;0,IF(LEN($B452)=0,"",IF(AND($B452&gt;0,VALUE(SUBSTITUTE($B452,"1","0"))=$B452),1,0)),"")</f>
        <v/>
      </c>
      <c r="E452" s="5" t="str">
        <f>IF(PhieuBauCu!$B$2&gt;1,IF(LEN($B452)=0,"",IF(AND($B452&gt;0,VALUE(SUBSTITUTE($B452,"2","0"))=$B452),1,0)),"")</f>
        <v/>
      </c>
      <c r="F452" s="5" t="str">
        <f>IF(PhieuBauCu!$B$2&gt;2,IF(LEN($B452)=0,"",IF(AND($B452&gt;0,VALUE(SUBSTITUTE($B452,"3","0"))=$B452),1,0)),"")</f>
        <v/>
      </c>
      <c r="G452" s="5" t="str">
        <f>IF(PhieuBauCu!$B$2&gt;3,IF(LEN($B452)=0,"",IF(AND($B452&gt;0,VALUE(SUBSTITUTE($B452,"4","0"))=$B452),1,0)),"")</f>
        <v/>
      </c>
      <c r="H452" s="5" t="str">
        <f>IF(PhieuBauCu!$B$2&gt;4,IF(LEN($B452)=0,"",IF(AND($B452&gt;0,VALUE(SUBSTITUTE($B452,"5","0"))=$B452),1,0)),"")</f>
        <v/>
      </c>
      <c r="I452" s="5" t="str">
        <f>IF(PhieuBauCu!$B$2&gt;5,IF(LEN($B452)=0,"",IF(AND($B452&gt;0,VALUE(SUBSTITUTE($B452,"6","0"))=$B452),1,0)),"")</f>
        <v/>
      </c>
      <c r="J452" s="5" t="str">
        <f>IF(PhieuBauCu!$B$2&gt;6,IF(LEN($B452)=0,"",IF(AND($B452&gt;0,VALUE(SUBSTITUTE($B452,"7","0"))=$B452),1,0)),"")</f>
        <v/>
      </c>
      <c r="K452" s="5" t="str">
        <f>IF(PhieuBauCu!$B$2&gt;7,IF(LEN($B452)=0,"",IF(AND($B452&gt;0,VALUE(SUBSTITUTE($B452,"8","0"))=$B452),1,0)),"")</f>
        <v/>
      </c>
      <c r="L452" s="5" t="str">
        <f>IF(PhieuBauCu!$B$2&gt;8,IF(LEN($B452)=0,"",IF(AND($B452&gt;0,VALUE(SUBSTITUTE($B452,"9","0"))=$B452),1,0)),"")</f>
        <v/>
      </c>
      <c r="M452" s="9">
        <f t="shared" si="13"/>
        <v>0</v>
      </c>
      <c r="N452" s="36">
        <f>IF(AND(M452&lt;=PhieuBauCu!$B$13,M452&gt;=1),1,0)</f>
        <v>0</v>
      </c>
    </row>
    <row r="453" spans="1:14" ht="28.5" customHeight="1">
      <c r="A453" s="2">
        <v>448</v>
      </c>
      <c r="B453" s="3"/>
      <c r="C453" s="48" t="str">
        <f t="shared" si="12"/>
        <v/>
      </c>
      <c r="D453" s="5" t="str">
        <f>IF(PhieuBauCu!$B$2&gt;0,IF(LEN($B453)=0,"",IF(AND($B453&gt;0,VALUE(SUBSTITUTE($B453,"1","0"))=$B453),1,0)),"")</f>
        <v/>
      </c>
      <c r="E453" s="5" t="str">
        <f>IF(PhieuBauCu!$B$2&gt;1,IF(LEN($B453)=0,"",IF(AND($B453&gt;0,VALUE(SUBSTITUTE($B453,"2","0"))=$B453),1,0)),"")</f>
        <v/>
      </c>
      <c r="F453" s="5" t="str">
        <f>IF(PhieuBauCu!$B$2&gt;2,IF(LEN($B453)=0,"",IF(AND($B453&gt;0,VALUE(SUBSTITUTE($B453,"3","0"))=$B453),1,0)),"")</f>
        <v/>
      </c>
      <c r="G453" s="5" t="str">
        <f>IF(PhieuBauCu!$B$2&gt;3,IF(LEN($B453)=0,"",IF(AND($B453&gt;0,VALUE(SUBSTITUTE($B453,"4","0"))=$B453),1,0)),"")</f>
        <v/>
      </c>
      <c r="H453" s="5" t="str">
        <f>IF(PhieuBauCu!$B$2&gt;4,IF(LEN($B453)=0,"",IF(AND($B453&gt;0,VALUE(SUBSTITUTE($B453,"5","0"))=$B453),1,0)),"")</f>
        <v/>
      </c>
      <c r="I453" s="5" t="str">
        <f>IF(PhieuBauCu!$B$2&gt;5,IF(LEN($B453)=0,"",IF(AND($B453&gt;0,VALUE(SUBSTITUTE($B453,"6","0"))=$B453),1,0)),"")</f>
        <v/>
      </c>
      <c r="J453" s="5" t="str">
        <f>IF(PhieuBauCu!$B$2&gt;6,IF(LEN($B453)=0,"",IF(AND($B453&gt;0,VALUE(SUBSTITUTE($B453,"7","0"))=$B453),1,0)),"")</f>
        <v/>
      </c>
      <c r="K453" s="5" t="str">
        <f>IF(PhieuBauCu!$B$2&gt;7,IF(LEN($B453)=0,"",IF(AND($B453&gt;0,VALUE(SUBSTITUTE($B453,"8","0"))=$B453),1,0)),"")</f>
        <v/>
      </c>
      <c r="L453" s="5" t="str">
        <f>IF(PhieuBauCu!$B$2&gt;8,IF(LEN($B453)=0,"",IF(AND($B453&gt;0,VALUE(SUBSTITUTE($B453,"9","0"))=$B453),1,0)),"")</f>
        <v/>
      </c>
      <c r="M453" s="9">
        <f t="shared" si="13"/>
        <v>0</v>
      </c>
      <c r="N453" s="36">
        <f>IF(AND(M453&lt;=PhieuBauCu!$B$13,M453&gt;=1),1,0)</f>
        <v>0</v>
      </c>
    </row>
    <row r="454" spans="1:14" ht="28.5" customHeight="1">
      <c r="A454" s="2">
        <v>449</v>
      </c>
      <c r="B454" s="3"/>
      <c r="C454" s="48" t="str">
        <f t="shared" si="12"/>
        <v/>
      </c>
      <c r="D454" s="5" t="str">
        <f>IF(PhieuBauCu!$B$2&gt;0,IF(LEN($B454)=0,"",IF(AND($B454&gt;0,VALUE(SUBSTITUTE($B454,"1","0"))=$B454),1,0)),"")</f>
        <v/>
      </c>
      <c r="E454" s="5" t="str">
        <f>IF(PhieuBauCu!$B$2&gt;1,IF(LEN($B454)=0,"",IF(AND($B454&gt;0,VALUE(SUBSTITUTE($B454,"2","0"))=$B454),1,0)),"")</f>
        <v/>
      </c>
      <c r="F454" s="5" t="str">
        <f>IF(PhieuBauCu!$B$2&gt;2,IF(LEN($B454)=0,"",IF(AND($B454&gt;0,VALUE(SUBSTITUTE($B454,"3","0"))=$B454),1,0)),"")</f>
        <v/>
      </c>
      <c r="G454" s="5" t="str">
        <f>IF(PhieuBauCu!$B$2&gt;3,IF(LEN($B454)=0,"",IF(AND($B454&gt;0,VALUE(SUBSTITUTE($B454,"4","0"))=$B454),1,0)),"")</f>
        <v/>
      </c>
      <c r="H454" s="5" t="str">
        <f>IF(PhieuBauCu!$B$2&gt;4,IF(LEN($B454)=0,"",IF(AND($B454&gt;0,VALUE(SUBSTITUTE($B454,"5","0"))=$B454),1,0)),"")</f>
        <v/>
      </c>
      <c r="I454" s="5" t="str">
        <f>IF(PhieuBauCu!$B$2&gt;5,IF(LEN($B454)=0,"",IF(AND($B454&gt;0,VALUE(SUBSTITUTE($B454,"6","0"))=$B454),1,0)),"")</f>
        <v/>
      </c>
      <c r="J454" s="5" t="str">
        <f>IF(PhieuBauCu!$B$2&gt;6,IF(LEN($B454)=0,"",IF(AND($B454&gt;0,VALUE(SUBSTITUTE($B454,"7","0"))=$B454),1,0)),"")</f>
        <v/>
      </c>
      <c r="K454" s="5" t="str">
        <f>IF(PhieuBauCu!$B$2&gt;7,IF(LEN($B454)=0,"",IF(AND($B454&gt;0,VALUE(SUBSTITUTE($B454,"8","0"))=$B454),1,0)),"")</f>
        <v/>
      </c>
      <c r="L454" s="5" t="str">
        <f>IF(PhieuBauCu!$B$2&gt;8,IF(LEN($B454)=0,"",IF(AND($B454&gt;0,VALUE(SUBSTITUTE($B454,"9","0"))=$B454),1,0)),"")</f>
        <v/>
      </c>
      <c r="M454" s="9">
        <f t="shared" si="13"/>
        <v>0</v>
      </c>
      <c r="N454" s="36">
        <f>IF(AND(M454&lt;=PhieuBauCu!$B$13,M454&gt;=1),1,0)</f>
        <v>0</v>
      </c>
    </row>
    <row r="455" spans="1:14" ht="28.5" customHeight="1">
      <c r="A455" s="2">
        <v>450</v>
      </c>
      <c r="B455" s="3"/>
      <c r="C455" s="48" t="str">
        <f t="shared" ref="C455:C518" si="14">IF(LEN(B455)&gt;0,IF(N455=1,"Ok","Not Ok"),"")</f>
        <v/>
      </c>
      <c r="D455" s="5" t="str">
        <f>IF(PhieuBauCu!$B$2&gt;0,IF(LEN($B455)=0,"",IF(AND($B455&gt;0,VALUE(SUBSTITUTE($B455,"1","0"))=$B455),1,0)),"")</f>
        <v/>
      </c>
      <c r="E455" s="5" t="str">
        <f>IF(PhieuBauCu!$B$2&gt;1,IF(LEN($B455)=0,"",IF(AND($B455&gt;0,VALUE(SUBSTITUTE($B455,"2","0"))=$B455),1,0)),"")</f>
        <v/>
      </c>
      <c r="F455" s="5" t="str">
        <f>IF(PhieuBauCu!$B$2&gt;2,IF(LEN($B455)=0,"",IF(AND($B455&gt;0,VALUE(SUBSTITUTE($B455,"3","0"))=$B455),1,0)),"")</f>
        <v/>
      </c>
      <c r="G455" s="5" t="str">
        <f>IF(PhieuBauCu!$B$2&gt;3,IF(LEN($B455)=0,"",IF(AND($B455&gt;0,VALUE(SUBSTITUTE($B455,"4","0"))=$B455),1,0)),"")</f>
        <v/>
      </c>
      <c r="H455" s="5" t="str">
        <f>IF(PhieuBauCu!$B$2&gt;4,IF(LEN($B455)=0,"",IF(AND($B455&gt;0,VALUE(SUBSTITUTE($B455,"5","0"))=$B455),1,0)),"")</f>
        <v/>
      </c>
      <c r="I455" s="5" t="str">
        <f>IF(PhieuBauCu!$B$2&gt;5,IF(LEN($B455)=0,"",IF(AND($B455&gt;0,VALUE(SUBSTITUTE($B455,"6","0"))=$B455),1,0)),"")</f>
        <v/>
      </c>
      <c r="J455" s="5" t="str">
        <f>IF(PhieuBauCu!$B$2&gt;6,IF(LEN($B455)=0,"",IF(AND($B455&gt;0,VALUE(SUBSTITUTE($B455,"7","0"))=$B455),1,0)),"")</f>
        <v/>
      </c>
      <c r="K455" s="5" t="str">
        <f>IF(PhieuBauCu!$B$2&gt;7,IF(LEN($B455)=0,"",IF(AND($B455&gt;0,VALUE(SUBSTITUTE($B455,"8","0"))=$B455),1,0)),"")</f>
        <v/>
      </c>
      <c r="L455" s="5" t="str">
        <f>IF(PhieuBauCu!$B$2&gt;8,IF(LEN($B455)=0,"",IF(AND($B455&gt;0,VALUE(SUBSTITUTE($B455,"9","0"))=$B455),1,0)),"")</f>
        <v/>
      </c>
      <c r="M455" s="9">
        <f t="shared" ref="M455:M518" si="15">SUMIF(D455:L455,1)</f>
        <v>0</v>
      </c>
      <c r="N455" s="36">
        <f>IF(AND(M455&lt;=PhieuBauCu!$B$13,M455&gt;=1),1,0)</f>
        <v>0</v>
      </c>
    </row>
    <row r="456" spans="1:14" ht="28.5" customHeight="1">
      <c r="A456" s="2">
        <v>451</v>
      </c>
      <c r="B456" s="3"/>
      <c r="C456" s="48" t="str">
        <f t="shared" si="14"/>
        <v/>
      </c>
      <c r="D456" s="5" t="str">
        <f>IF(PhieuBauCu!$B$2&gt;0,IF(LEN($B456)=0,"",IF(AND($B456&gt;0,VALUE(SUBSTITUTE($B456,"1","0"))=$B456),1,0)),"")</f>
        <v/>
      </c>
      <c r="E456" s="5" t="str">
        <f>IF(PhieuBauCu!$B$2&gt;1,IF(LEN($B456)=0,"",IF(AND($B456&gt;0,VALUE(SUBSTITUTE($B456,"2","0"))=$B456),1,0)),"")</f>
        <v/>
      </c>
      <c r="F456" s="5" t="str">
        <f>IF(PhieuBauCu!$B$2&gt;2,IF(LEN($B456)=0,"",IF(AND($B456&gt;0,VALUE(SUBSTITUTE($B456,"3","0"))=$B456),1,0)),"")</f>
        <v/>
      </c>
      <c r="G456" s="5" t="str">
        <f>IF(PhieuBauCu!$B$2&gt;3,IF(LEN($B456)=0,"",IF(AND($B456&gt;0,VALUE(SUBSTITUTE($B456,"4","0"))=$B456),1,0)),"")</f>
        <v/>
      </c>
      <c r="H456" s="5" t="str">
        <f>IF(PhieuBauCu!$B$2&gt;4,IF(LEN($B456)=0,"",IF(AND($B456&gt;0,VALUE(SUBSTITUTE($B456,"5","0"))=$B456),1,0)),"")</f>
        <v/>
      </c>
      <c r="I456" s="5" t="str">
        <f>IF(PhieuBauCu!$B$2&gt;5,IF(LEN($B456)=0,"",IF(AND($B456&gt;0,VALUE(SUBSTITUTE($B456,"6","0"))=$B456),1,0)),"")</f>
        <v/>
      </c>
      <c r="J456" s="5" t="str">
        <f>IF(PhieuBauCu!$B$2&gt;6,IF(LEN($B456)=0,"",IF(AND($B456&gt;0,VALUE(SUBSTITUTE($B456,"7","0"))=$B456),1,0)),"")</f>
        <v/>
      </c>
      <c r="K456" s="5" t="str">
        <f>IF(PhieuBauCu!$B$2&gt;7,IF(LEN($B456)=0,"",IF(AND($B456&gt;0,VALUE(SUBSTITUTE($B456,"8","0"))=$B456),1,0)),"")</f>
        <v/>
      </c>
      <c r="L456" s="5" t="str">
        <f>IF(PhieuBauCu!$B$2&gt;8,IF(LEN($B456)=0,"",IF(AND($B456&gt;0,VALUE(SUBSTITUTE($B456,"9","0"))=$B456),1,0)),"")</f>
        <v/>
      </c>
      <c r="M456" s="9">
        <f t="shared" si="15"/>
        <v>0</v>
      </c>
      <c r="N456" s="36">
        <f>IF(AND(M456&lt;=PhieuBauCu!$B$13,M456&gt;=1),1,0)</f>
        <v>0</v>
      </c>
    </row>
    <row r="457" spans="1:14" ht="28.5" customHeight="1">
      <c r="A457" s="2">
        <v>452</v>
      </c>
      <c r="B457" s="3"/>
      <c r="C457" s="48" t="str">
        <f t="shared" si="14"/>
        <v/>
      </c>
      <c r="D457" s="5" t="str">
        <f>IF(PhieuBauCu!$B$2&gt;0,IF(LEN($B457)=0,"",IF(AND($B457&gt;0,VALUE(SUBSTITUTE($B457,"1","0"))=$B457),1,0)),"")</f>
        <v/>
      </c>
      <c r="E457" s="5" t="str">
        <f>IF(PhieuBauCu!$B$2&gt;1,IF(LEN($B457)=0,"",IF(AND($B457&gt;0,VALUE(SUBSTITUTE($B457,"2","0"))=$B457),1,0)),"")</f>
        <v/>
      </c>
      <c r="F457" s="5" t="str">
        <f>IF(PhieuBauCu!$B$2&gt;2,IF(LEN($B457)=0,"",IF(AND($B457&gt;0,VALUE(SUBSTITUTE($B457,"3","0"))=$B457),1,0)),"")</f>
        <v/>
      </c>
      <c r="G457" s="5" t="str">
        <f>IF(PhieuBauCu!$B$2&gt;3,IF(LEN($B457)=0,"",IF(AND($B457&gt;0,VALUE(SUBSTITUTE($B457,"4","0"))=$B457),1,0)),"")</f>
        <v/>
      </c>
      <c r="H457" s="5" t="str">
        <f>IF(PhieuBauCu!$B$2&gt;4,IF(LEN($B457)=0,"",IF(AND($B457&gt;0,VALUE(SUBSTITUTE($B457,"5","0"))=$B457),1,0)),"")</f>
        <v/>
      </c>
      <c r="I457" s="5" t="str">
        <f>IF(PhieuBauCu!$B$2&gt;5,IF(LEN($B457)=0,"",IF(AND($B457&gt;0,VALUE(SUBSTITUTE($B457,"6","0"))=$B457),1,0)),"")</f>
        <v/>
      </c>
      <c r="J457" s="5" t="str">
        <f>IF(PhieuBauCu!$B$2&gt;6,IF(LEN($B457)=0,"",IF(AND($B457&gt;0,VALUE(SUBSTITUTE($B457,"7","0"))=$B457),1,0)),"")</f>
        <v/>
      </c>
      <c r="K457" s="5" t="str">
        <f>IF(PhieuBauCu!$B$2&gt;7,IF(LEN($B457)=0,"",IF(AND($B457&gt;0,VALUE(SUBSTITUTE($B457,"8","0"))=$B457),1,0)),"")</f>
        <v/>
      </c>
      <c r="L457" s="5" t="str">
        <f>IF(PhieuBauCu!$B$2&gt;8,IF(LEN($B457)=0,"",IF(AND($B457&gt;0,VALUE(SUBSTITUTE($B457,"9","0"))=$B457),1,0)),"")</f>
        <v/>
      </c>
      <c r="M457" s="9">
        <f t="shared" si="15"/>
        <v>0</v>
      </c>
      <c r="N457" s="36">
        <f>IF(AND(M457&lt;=PhieuBauCu!$B$13,M457&gt;=1),1,0)</f>
        <v>0</v>
      </c>
    </row>
    <row r="458" spans="1:14" ht="28.5" customHeight="1">
      <c r="A458" s="2">
        <v>453</v>
      </c>
      <c r="B458" s="3"/>
      <c r="C458" s="48" t="str">
        <f t="shared" si="14"/>
        <v/>
      </c>
      <c r="D458" s="5" t="str">
        <f>IF(PhieuBauCu!$B$2&gt;0,IF(LEN($B458)=0,"",IF(AND($B458&gt;0,VALUE(SUBSTITUTE($B458,"1","0"))=$B458),1,0)),"")</f>
        <v/>
      </c>
      <c r="E458" s="5" t="str">
        <f>IF(PhieuBauCu!$B$2&gt;1,IF(LEN($B458)=0,"",IF(AND($B458&gt;0,VALUE(SUBSTITUTE($B458,"2","0"))=$B458),1,0)),"")</f>
        <v/>
      </c>
      <c r="F458" s="5" t="str">
        <f>IF(PhieuBauCu!$B$2&gt;2,IF(LEN($B458)=0,"",IF(AND($B458&gt;0,VALUE(SUBSTITUTE($B458,"3","0"))=$B458),1,0)),"")</f>
        <v/>
      </c>
      <c r="G458" s="5" t="str">
        <f>IF(PhieuBauCu!$B$2&gt;3,IF(LEN($B458)=0,"",IF(AND($B458&gt;0,VALUE(SUBSTITUTE($B458,"4","0"))=$B458),1,0)),"")</f>
        <v/>
      </c>
      <c r="H458" s="5" t="str">
        <f>IF(PhieuBauCu!$B$2&gt;4,IF(LEN($B458)=0,"",IF(AND($B458&gt;0,VALUE(SUBSTITUTE($B458,"5","0"))=$B458),1,0)),"")</f>
        <v/>
      </c>
      <c r="I458" s="5" t="str">
        <f>IF(PhieuBauCu!$B$2&gt;5,IF(LEN($B458)=0,"",IF(AND($B458&gt;0,VALUE(SUBSTITUTE($B458,"6","0"))=$B458),1,0)),"")</f>
        <v/>
      </c>
      <c r="J458" s="5" t="str">
        <f>IF(PhieuBauCu!$B$2&gt;6,IF(LEN($B458)=0,"",IF(AND($B458&gt;0,VALUE(SUBSTITUTE($B458,"7","0"))=$B458),1,0)),"")</f>
        <v/>
      </c>
      <c r="K458" s="5" t="str">
        <f>IF(PhieuBauCu!$B$2&gt;7,IF(LEN($B458)=0,"",IF(AND($B458&gt;0,VALUE(SUBSTITUTE($B458,"8","0"))=$B458),1,0)),"")</f>
        <v/>
      </c>
      <c r="L458" s="5" t="str">
        <f>IF(PhieuBauCu!$B$2&gt;8,IF(LEN($B458)=0,"",IF(AND($B458&gt;0,VALUE(SUBSTITUTE($B458,"9","0"))=$B458),1,0)),"")</f>
        <v/>
      </c>
      <c r="M458" s="9">
        <f t="shared" si="15"/>
        <v>0</v>
      </c>
      <c r="N458" s="36">
        <f>IF(AND(M458&lt;=PhieuBauCu!$B$13,M458&gt;=1),1,0)</f>
        <v>0</v>
      </c>
    </row>
    <row r="459" spans="1:14" ht="28.5" customHeight="1">
      <c r="A459" s="2">
        <v>454</v>
      </c>
      <c r="B459" s="3"/>
      <c r="C459" s="48" t="str">
        <f t="shared" si="14"/>
        <v/>
      </c>
      <c r="D459" s="5" t="str">
        <f>IF(PhieuBauCu!$B$2&gt;0,IF(LEN($B459)=0,"",IF(AND($B459&gt;0,VALUE(SUBSTITUTE($B459,"1","0"))=$B459),1,0)),"")</f>
        <v/>
      </c>
      <c r="E459" s="5" t="str">
        <f>IF(PhieuBauCu!$B$2&gt;1,IF(LEN($B459)=0,"",IF(AND($B459&gt;0,VALUE(SUBSTITUTE($B459,"2","0"))=$B459),1,0)),"")</f>
        <v/>
      </c>
      <c r="F459" s="5" t="str">
        <f>IF(PhieuBauCu!$B$2&gt;2,IF(LEN($B459)=0,"",IF(AND($B459&gt;0,VALUE(SUBSTITUTE($B459,"3","0"))=$B459),1,0)),"")</f>
        <v/>
      </c>
      <c r="G459" s="5" t="str">
        <f>IF(PhieuBauCu!$B$2&gt;3,IF(LEN($B459)=0,"",IF(AND($B459&gt;0,VALUE(SUBSTITUTE($B459,"4","0"))=$B459),1,0)),"")</f>
        <v/>
      </c>
      <c r="H459" s="5" t="str">
        <f>IF(PhieuBauCu!$B$2&gt;4,IF(LEN($B459)=0,"",IF(AND($B459&gt;0,VALUE(SUBSTITUTE($B459,"5","0"))=$B459),1,0)),"")</f>
        <v/>
      </c>
      <c r="I459" s="5" t="str">
        <f>IF(PhieuBauCu!$B$2&gt;5,IF(LEN($B459)=0,"",IF(AND($B459&gt;0,VALUE(SUBSTITUTE($B459,"6","0"))=$B459),1,0)),"")</f>
        <v/>
      </c>
      <c r="J459" s="5" t="str">
        <f>IF(PhieuBauCu!$B$2&gt;6,IF(LEN($B459)=0,"",IF(AND($B459&gt;0,VALUE(SUBSTITUTE($B459,"7","0"))=$B459),1,0)),"")</f>
        <v/>
      </c>
      <c r="K459" s="5" t="str">
        <f>IF(PhieuBauCu!$B$2&gt;7,IF(LEN($B459)=0,"",IF(AND($B459&gt;0,VALUE(SUBSTITUTE($B459,"8","0"))=$B459),1,0)),"")</f>
        <v/>
      </c>
      <c r="L459" s="5" t="str">
        <f>IF(PhieuBauCu!$B$2&gt;8,IF(LEN($B459)=0,"",IF(AND($B459&gt;0,VALUE(SUBSTITUTE($B459,"9","0"))=$B459),1,0)),"")</f>
        <v/>
      </c>
      <c r="M459" s="9">
        <f t="shared" si="15"/>
        <v>0</v>
      </c>
      <c r="N459" s="36">
        <f>IF(AND(M459&lt;=PhieuBauCu!$B$13,M459&gt;=1),1,0)</f>
        <v>0</v>
      </c>
    </row>
    <row r="460" spans="1:14" ht="28.5" customHeight="1">
      <c r="A460" s="2">
        <v>455</v>
      </c>
      <c r="B460" s="3"/>
      <c r="C460" s="48" t="str">
        <f t="shared" si="14"/>
        <v/>
      </c>
      <c r="D460" s="5" t="str">
        <f>IF(PhieuBauCu!$B$2&gt;0,IF(LEN($B460)=0,"",IF(AND($B460&gt;0,VALUE(SUBSTITUTE($B460,"1","0"))=$B460),1,0)),"")</f>
        <v/>
      </c>
      <c r="E460" s="5" t="str">
        <f>IF(PhieuBauCu!$B$2&gt;1,IF(LEN($B460)=0,"",IF(AND($B460&gt;0,VALUE(SUBSTITUTE($B460,"2","0"))=$B460),1,0)),"")</f>
        <v/>
      </c>
      <c r="F460" s="5" t="str">
        <f>IF(PhieuBauCu!$B$2&gt;2,IF(LEN($B460)=0,"",IF(AND($B460&gt;0,VALUE(SUBSTITUTE($B460,"3","0"))=$B460),1,0)),"")</f>
        <v/>
      </c>
      <c r="G460" s="5" t="str">
        <f>IF(PhieuBauCu!$B$2&gt;3,IF(LEN($B460)=0,"",IF(AND($B460&gt;0,VALUE(SUBSTITUTE($B460,"4","0"))=$B460),1,0)),"")</f>
        <v/>
      </c>
      <c r="H460" s="5" t="str">
        <f>IF(PhieuBauCu!$B$2&gt;4,IF(LEN($B460)=0,"",IF(AND($B460&gt;0,VALUE(SUBSTITUTE($B460,"5","0"))=$B460),1,0)),"")</f>
        <v/>
      </c>
      <c r="I460" s="5" t="str">
        <f>IF(PhieuBauCu!$B$2&gt;5,IF(LEN($B460)=0,"",IF(AND($B460&gt;0,VALUE(SUBSTITUTE($B460,"6","0"))=$B460),1,0)),"")</f>
        <v/>
      </c>
      <c r="J460" s="5" t="str">
        <f>IF(PhieuBauCu!$B$2&gt;6,IF(LEN($B460)=0,"",IF(AND($B460&gt;0,VALUE(SUBSTITUTE($B460,"7","0"))=$B460),1,0)),"")</f>
        <v/>
      </c>
      <c r="K460" s="5" t="str">
        <f>IF(PhieuBauCu!$B$2&gt;7,IF(LEN($B460)=0,"",IF(AND($B460&gt;0,VALUE(SUBSTITUTE($B460,"8","0"))=$B460),1,0)),"")</f>
        <v/>
      </c>
      <c r="L460" s="5" t="str">
        <f>IF(PhieuBauCu!$B$2&gt;8,IF(LEN($B460)=0,"",IF(AND($B460&gt;0,VALUE(SUBSTITUTE($B460,"9","0"))=$B460),1,0)),"")</f>
        <v/>
      </c>
      <c r="M460" s="9">
        <f t="shared" si="15"/>
        <v>0</v>
      </c>
      <c r="N460" s="36">
        <f>IF(AND(M460&lt;=PhieuBauCu!$B$13,M460&gt;=1),1,0)</f>
        <v>0</v>
      </c>
    </row>
    <row r="461" spans="1:14" ht="28.5" customHeight="1">
      <c r="A461" s="2">
        <v>456</v>
      </c>
      <c r="B461" s="3"/>
      <c r="C461" s="48" t="str">
        <f t="shared" si="14"/>
        <v/>
      </c>
      <c r="D461" s="5" t="str">
        <f>IF(PhieuBauCu!$B$2&gt;0,IF(LEN($B461)=0,"",IF(AND($B461&gt;0,VALUE(SUBSTITUTE($B461,"1","0"))=$B461),1,0)),"")</f>
        <v/>
      </c>
      <c r="E461" s="5" t="str">
        <f>IF(PhieuBauCu!$B$2&gt;1,IF(LEN($B461)=0,"",IF(AND($B461&gt;0,VALUE(SUBSTITUTE($B461,"2","0"))=$B461),1,0)),"")</f>
        <v/>
      </c>
      <c r="F461" s="5" t="str">
        <f>IF(PhieuBauCu!$B$2&gt;2,IF(LEN($B461)=0,"",IF(AND($B461&gt;0,VALUE(SUBSTITUTE($B461,"3","0"))=$B461),1,0)),"")</f>
        <v/>
      </c>
      <c r="G461" s="5" t="str">
        <f>IF(PhieuBauCu!$B$2&gt;3,IF(LEN($B461)=0,"",IF(AND($B461&gt;0,VALUE(SUBSTITUTE($B461,"4","0"))=$B461),1,0)),"")</f>
        <v/>
      </c>
      <c r="H461" s="5" t="str">
        <f>IF(PhieuBauCu!$B$2&gt;4,IF(LEN($B461)=0,"",IF(AND($B461&gt;0,VALUE(SUBSTITUTE($B461,"5","0"))=$B461),1,0)),"")</f>
        <v/>
      </c>
      <c r="I461" s="5" t="str">
        <f>IF(PhieuBauCu!$B$2&gt;5,IF(LEN($B461)=0,"",IF(AND($B461&gt;0,VALUE(SUBSTITUTE($B461,"6","0"))=$B461),1,0)),"")</f>
        <v/>
      </c>
      <c r="J461" s="5" t="str">
        <f>IF(PhieuBauCu!$B$2&gt;6,IF(LEN($B461)=0,"",IF(AND($B461&gt;0,VALUE(SUBSTITUTE($B461,"7","0"))=$B461),1,0)),"")</f>
        <v/>
      </c>
      <c r="K461" s="5" t="str">
        <f>IF(PhieuBauCu!$B$2&gt;7,IF(LEN($B461)=0,"",IF(AND($B461&gt;0,VALUE(SUBSTITUTE($B461,"8","0"))=$B461),1,0)),"")</f>
        <v/>
      </c>
      <c r="L461" s="5" t="str">
        <f>IF(PhieuBauCu!$B$2&gt;8,IF(LEN($B461)=0,"",IF(AND($B461&gt;0,VALUE(SUBSTITUTE($B461,"9","0"))=$B461),1,0)),"")</f>
        <v/>
      </c>
      <c r="M461" s="9">
        <f t="shared" si="15"/>
        <v>0</v>
      </c>
      <c r="N461" s="36">
        <f>IF(AND(M461&lt;=PhieuBauCu!$B$13,M461&gt;=1),1,0)</f>
        <v>0</v>
      </c>
    </row>
    <row r="462" spans="1:14" ht="28.5" customHeight="1">
      <c r="A462" s="2">
        <v>457</v>
      </c>
      <c r="B462" s="3"/>
      <c r="C462" s="48" t="str">
        <f t="shared" si="14"/>
        <v/>
      </c>
      <c r="D462" s="5" t="str">
        <f>IF(PhieuBauCu!$B$2&gt;0,IF(LEN($B462)=0,"",IF(AND($B462&gt;0,VALUE(SUBSTITUTE($B462,"1","0"))=$B462),1,0)),"")</f>
        <v/>
      </c>
      <c r="E462" s="5" t="str">
        <f>IF(PhieuBauCu!$B$2&gt;1,IF(LEN($B462)=0,"",IF(AND($B462&gt;0,VALUE(SUBSTITUTE($B462,"2","0"))=$B462),1,0)),"")</f>
        <v/>
      </c>
      <c r="F462" s="5" t="str">
        <f>IF(PhieuBauCu!$B$2&gt;2,IF(LEN($B462)=0,"",IF(AND($B462&gt;0,VALUE(SUBSTITUTE($B462,"3","0"))=$B462),1,0)),"")</f>
        <v/>
      </c>
      <c r="G462" s="5" t="str">
        <f>IF(PhieuBauCu!$B$2&gt;3,IF(LEN($B462)=0,"",IF(AND($B462&gt;0,VALUE(SUBSTITUTE($B462,"4","0"))=$B462),1,0)),"")</f>
        <v/>
      </c>
      <c r="H462" s="5" t="str">
        <f>IF(PhieuBauCu!$B$2&gt;4,IF(LEN($B462)=0,"",IF(AND($B462&gt;0,VALUE(SUBSTITUTE($B462,"5","0"))=$B462),1,0)),"")</f>
        <v/>
      </c>
      <c r="I462" s="5" t="str">
        <f>IF(PhieuBauCu!$B$2&gt;5,IF(LEN($B462)=0,"",IF(AND($B462&gt;0,VALUE(SUBSTITUTE($B462,"6","0"))=$B462),1,0)),"")</f>
        <v/>
      </c>
      <c r="J462" s="5" t="str">
        <f>IF(PhieuBauCu!$B$2&gt;6,IF(LEN($B462)=0,"",IF(AND($B462&gt;0,VALUE(SUBSTITUTE($B462,"7","0"))=$B462),1,0)),"")</f>
        <v/>
      </c>
      <c r="K462" s="5" t="str">
        <f>IF(PhieuBauCu!$B$2&gt;7,IF(LEN($B462)=0,"",IF(AND($B462&gt;0,VALUE(SUBSTITUTE($B462,"8","0"))=$B462),1,0)),"")</f>
        <v/>
      </c>
      <c r="L462" s="5" t="str">
        <f>IF(PhieuBauCu!$B$2&gt;8,IF(LEN($B462)=0,"",IF(AND($B462&gt;0,VALUE(SUBSTITUTE($B462,"9","0"))=$B462),1,0)),"")</f>
        <v/>
      </c>
      <c r="M462" s="9">
        <f t="shared" si="15"/>
        <v>0</v>
      </c>
      <c r="N462" s="36">
        <f>IF(AND(M462&lt;=PhieuBauCu!$B$13,M462&gt;=1),1,0)</f>
        <v>0</v>
      </c>
    </row>
    <row r="463" spans="1:14" ht="28.5" customHeight="1">
      <c r="A463" s="2">
        <v>458</v>
      </c>
      <c r="B463" s="3"/>
      <c r="C463" s="48" t="str">
        <f t="shared" si="14"/>
        <v/>
      </c>
      <c r="D463" s="5" t="str">
        <f>IF(PhieuBauCu!$B$2&gt;0,IF(LEN($B463)=0,"",IF(AND($B463&gt;0,VALUE(SUBSTITUTE($B463,"1","0"))=$B463),1,0)),"")</f>
        <v/>
      </c>
      <c r="E463" s="5" t="str">
        <f>IF(PhieuBauCu!$B$2&gt;1,IF(LEN($B463)=0,"",IF(AND($B463&gt;0,VALUE(SUBSTITUTE($B463,"2","0"))=$B463),1,0)),"")</f>
        <v/>
      </c>
      <c r="F463" s="5" t="str">
        <f>IF(PhieuBauCu!$B$2&gt;2,IF(LEN($B463)=0,"",IF(AND($B463&gt;0,VALUE(SUBSTITUTE($B463,"3","0"))=$B463),1,0)),"")</f>
        <v/>
      </c>
      <c r="G463" s="5" t="str">
        <f>IF(PhieuBauCu!$B$2&gt;3,IF(LEN($B463)=0,"",IF(AND($B463&gt;0,VALUE(SUBSTITUTE($B463,"4","0"))=$B463),1,0)),"")</f>
        <v/>
      </c>
      <c r="H463" s="5" t="str">
        <f>IF(PhieuBauCu!$B$2&gt;4,IF(LEN($B463)=0,"",IF(AND($B463&gt;0,VALUE(SUBSTITUTE($B463,"5","0"))=$B463),1,0)),"")</f>
        <v/>
      </c>
      <c r="I463" s="5" t="str">
        <f>IF(PhieuBauCu!$B$2&gt;5,IF(LEN($B463)=0,"",IF(AND($B463&gt;0,VALUE(SUBSTITUTE($B463,"6","0"))=$B463),1,0)),"")</f>
        <v/>
      </c>
      <c r="J463" s="5" t="str">
        <f>IF(PhieuBauCu!$B$2&gt;6,IF(LEN($B463)=0,"",IF(AND($B463&gt;0,VALUE(SUBSTITUTE($B463,"7","0"))=$B463),1,0)),"")</f>
        <v/>
      </c>
      <c r="K463" s="5" t="str">
        <f>IF(PhieuBauCu!$B$2&gt;7,IF(LEN($B463)=0,"",IF(AND($B463&gt;0,VALUE(SUBSTITUTE($B463,"8","0"))=$B463),1,0)),"")</f>
        <v/>
      </c>
      <c r="L463" s="5" t="str">
        <f>IF(PhieuBauCu!$B$2&gt;8,IF(LEN($B463)=0,"",IF(AND($B463&gt;0,VALUE(SUBSTITUTE($B463,"9","0"))=$B463),1,0)),"")</f>
        <v/>
      </c>
      <c r="M463" s="9">
        <f t="shared" si="15"/>
        <v>0</v>
      </c>
      <c r="N463" s="36">
        <f>IF(AND(M463&lt;=PhieuBauCu!$B$13,M463&gt;=1),1,0)</f>
        <v>0</v>
      </c>
    </row>
    <row r="464" spans="1:14" ht="28.5" customHeight="1">
      <c r="A464" s="2">
        <v>459</v>
      </c>
      <c r="B464" s="3"/>
      <c r="C464" s="48" t="str">
        <f t="shared" si="14"/>
        <v/>
      </c>
      <c r="D464" s="5" t="str">
        <f>IF(PhieuBauCu!$B$2&gt;0,IF(LEN($B464)=0,"",IF(AND($B464&gt;0,VALUE(SUBSTITUTE($B464,"1","0"))=$B464),1,0)),"")</f>
        <v/>
      </c>
      <c r="E464" s="5" t="str">
        <f>IF(PhieuBauCu!$B$2&gt;1,IF(LEN($B464)=0,"",IF(AND($B464&gt;0,VALUE(SUBSTITUTE($B464,"2","0"))=$B464),1,0)),"")</f>
        <v/>
      </c>
      <c r="F464" s="5" t="str">
        <f>IF(PhieuBauCu!$B$2&gt;2,IF(LEN($B464)=0,"",IF(AND($B464&gt;0,VALUE(SUBSTITUTE($B464,"3","0"))=$B464),1,0)),"")</f>
        <v/>
      </c>
      <c r="G464" s="5" t="str">
        <f>IF(PhieuBauCu!$B$2&gt;3,IF(LEN($B464)=0,"",IF(AND($B464&gt;0,VALUE(SUBSTITUTE($B464,"4","0"))=$B464),1,0)),"")</f>
        <v/>
      </c>
      <c r="H464" s="5" t="str">
        <f>IF(PhieuBauCu!$B$2&gt;4,IF(LEN($B464)=0,"",IF(AND($B464&gt;0,VALUE(SUBSTITUTE($B464,"5","0"))=$B464),1,0)),"")</f>
        <v/>
      </c>
      <c r="I464" s="5" t="str">
        <f>IF(PhieuBauCu!$B$2&gt;5,IF(LEN($B464)=0,"",IF(AND($B464&gt;0,VALUE(SUBSTITUTE($B464,"6","0"))=$B464),1,0)),"")</f>
        <v/>
      </c>
      <c r="J464" s="5" t="str">
        <f>IF(PhieuBauCu!$B$2&gt;6,IF(LEN($B464)=0,"",IF(AND($B464&gt;0,VALUE(SUBSTITUTE($B464,"7","0"))=$B464),1,0)),"")</f>
        <v/>
      </c>
      <c r="K464" s="5" t="str">
        <f>IF(PhieuBauCu!$B$2&gt;7,IF(LEN($B464)=0,"",IF(AND($B464&gt;0,VALUE(SUBSTITUTE($B464,"8","0"))=$B464),1,0)),"")</f>
        <v/>
      </c>
      <c r="L464" s="5" t="str">
        <f>IF(PhieuBauCu!$B$2&gt;8,IF(LEN($B464)=0,"",IF(AND($B464&gt;0,VALUE(SUBSTITUTE($B464,"9","0"))=$B464),1,0)),"")</f>
        <v/>
      </c>
      <c r="M464" s="9">
        <f t="shared" si="15"/>
        <v>0</v>
      </c>
      <c r="N464" s="36">
        <f>IF(AND(M464&lt;=PhieuBauCu!$B$13,M464&gt;=1),1,0)</f>
        <v>0</v>
      </c>
    </row>
    <row r="465" spans="1:14" ht="28.5" customHeight="1">
      <c r="A465" s="2">
        <v>460</v>
      </c>
      <c r="B465" s="3"/>
      <c r="C465" s="48" t="str">
        <f t="shared" si="14"/>
        <v/>
      </c>
      <c r="D465" s="5" t="str">
        <f>IF(PhieuBauCu!$B$2&gt;0,IF(LEN($B465)=0,"",IF(AND($B465&gt;0,VALUE(SUBSTITUTE($B465,"1","0"))=$B465),1,0)),"")</f>
        <v/>
      </c>
      <c r="E465" s="5" t="str">
        <f>IF(PhieuBauCu!$B$2&gt;1,IF(LEN($B465)=0,"",IF(AND($B465&gt;0,VALUE(SUBSTITUTE($B465,"2","0"))=$B465),1,0)),"")</f>
        <v/>
      </c>
      <c r="F465" s="5" t="str">
        <f>IF(PhieuBauCu!$B$2&gt;2,IF(LEN($B465)=0,"",IF(AND($B465&gt;0,VALUE(SUBSTITUTE($B465,"3","0"))=$B465),1,0)),"")</f>
        <v/>
      </c>
      <c r="G465" s="5" t="str">
        <f>IF(PhieuBauCu!$B$2&gt;3,IF(LEN($B465)=0,"",IF(AND($B465&gt;0,VALUE(SUBSTITUTE($B465,"4","0"))=$B465),1,0)),"")</f>
        <v/>
      </c>
      <c r="H465" s="5" t="str">
        <f>IF(PhieuBauCu!$B$2&gt;4,IF(LEN($B465)=0,"",IF(AND($B465&gt;0,VALUE(SUBSTITUTE($B465,"5","0"))=$B465),1,0)),"")</f>
        <v/>
      </c>
      <c r="I465" s="5" t="str">
        <f>IF(PhieuBauCu!$B$2&gt;5,IF(LEN($B465)=0,"",IF(AND($B465&gt;0,VALUE(SUBSTITUTE($B465,"6","0"))=$B465),1,0)),"")</f>
        <v/>
      </c>
      <c r="J465" s="5" t="str">
        <f>IF(PhieuBauCu!$B$2&gt;6,IF(LEN($B465)=0,"",IF(AND($B465&gt;0,VALUE(SUBSTITUTE($B465,"7","0"))=$B465),1,0)),"")</f>
        <v/>
      </c>
      <c r="K465" s="5" t="str">
        <f>IF(PhieuBauCu!$B$2&gt;7,IF(LEN($B465)=0,"",IF(AND($B465&gt;0,VALUE(SUBSTITUTE($B465,"8","0"))=$B465),1,0)),"")</f>
        <v/>
      </c>
      <c r="L465" s="5" t="str">
        <f>IF(PhieuBauCu!$B$2&gt;8,IF(LEN($B465)=0,"",IF(AND($B465&gt;0,VALUE(SUBSTITUTE($B465,"9","0"))=$B465),1,0)),"")</f>
        <v/>
      </c>
      <c r="M465" s="9">
        <f t="shared" si="15"/>
        <v>0</v>
      </c>
      <c r="N465" s="36">
        <f>IF(AND(M465&lt;=PhieuBauCu!$B$13,M465&gt;=1),1,0)</f>
        <v>0</v>
      </c>
    </row>
    <row r="466" spans="1:14" ht="28.5" customHeight="1">
      <c r="A466" s="2">
        <v>461</v>
      </c>
      <c r="B466" s="3"/>
      <c r="C466" s="48" t="str">
        <f t="shared" si="14"/>
        <v/>
      </c>
      <c r="D466" s="5" t="str">
        <f>IF(PhieuBauCu!$B$2&gt;0,IF(LEN($B466)=0,"",IF(AND($B466&gt;0,VALUE(SUBSTITUTE($B466,"1","0"))=$B466),1,0)),"")</f>
        <v/>
      </c>
      <c r="E466" s="5" t="str">
        <f>IF(PhieuBauCu!$B$2&gt;1,IF(LEN($B466)=0,"",IF(AND($B466&gt;0,VALUE(SUBSTITUTE($B466,"2","0"))=$B466),1,0)),"")</f>
        <v/>
      </c>
      <c r="F466" s="5" t="str">
        <f>IF(PhieuBauCu!$B$2&gt;2,IF(LEN($B466)=0,"",IF(AND($B466&gt;0,VALUE(SUBSTITUTE($B466,"3","0"))=$B466),1,0)),"")</f>
        <v/>
      </c>
      <c r="G466" s="5" t="str">
        <f>IF(PhieuBauCu!$B$2&gt;3,IF(LEN($B466)=0,"",IF(AND($B466&gt;0,VALUE(SUBSTITUTE($B466,"4","0"))=$B466),1,0)),"")</f>
        <v/>
      </c>
      <c r="H466" s="5" t="str">
        <f>IF(PhieuBauCu!$B$2&gt;4,IF(LEN($B466)=0,"",IF(AND($B466&gt;0,VALUE(SUBSTITUTE($B466,"5","0"))=$B466),1,0)),"")</f>
        <v/>
      </c>
      <c r="I466" s="5" t="str">
        <f>IF(PhieuBauCu!$B$2&gt;5,IF(LEN($B466)=0,"",IF(AND($B466&gt;0,VALUE(SUBSTITUTE($B466,"6","0"))=$B466),1,0)),"")</f>
        <v/>
      </c>
      <c r="J466" s="5" t="str">
        <f>IF(PhieuBauCu!$B$2&gt;6,IF(LEN($B466)=0,"",IF(AND($B466&gt;0,VALUE(SUBSTITUTE($B466,"7","0"))=$B466),1,0)),"")</f>
        <v/>
      </c>
      <c r="K466" s="5" t="str">
        <f>IF(PhieuBauCu!$B$2&gt;7,IF(LEN($B466)=0,"",IF(AND($B466&gt;0,VALUE(SUBSTITUTE($B466,"8","0"))=$B466),1,0)),"")</f>
        <v/>
      </c>
      <c r="L466" s="5" t="str">
        <f>IF(PhieuBauCu!$B$2&gt;8,IF(LEN($B466)=0,"",IF(AND($B466&gt;0,VALUE(SUBSTITUTE($B466,"9","0"))=$B466),1,0)),"")</f>
        <v/>
      </c>
      <c r="M466" s="9">
        <f t="shared" si="15"/>
        <v>0</v>
      </c>
      <c r="N466" s="36">
        <f>IF(AND(M466&lt;=PhieuBauCu!$B$13,M466&gt;=1),1,0)</f>
        <v>0</v>
      </c>
    </row>
    <row r="467" spans="1:14" ht="28.5" customHeight="1">
      <c r="A467" s="2">
        <v>462</v>
      </c>
      <c r="B467" s="3"/>
      <c r="C467" s="48" t="str">
        <f t="shared" si="14"/>
        <v/>
      </c>
      <c r="D467" s="5" t="str">
        <f>IF(PhieuBauCu!$B$2&gt;0,IF(LEN($B467)=0,"",IF(AND($B467&gt;0,VALUE(SUBSTITUTE($B467,"1","0"))=$B467),1,0)),"")</f>
        <v/>
      </c>
      <c r="E467" s="5" t="str">
        <f>IF(PhieuBauCu!$B$2&gt;1,IF(LEN($B467)=0,"",IF(AND($B467&gt;0,VALUE(SUBSTITUTE($B467,"2","0"))=$B467),1,0)),"")</f>
        <v/>
      </c>
      <c r="F467" s="5" t="str">
        <f>IF(PhieuBauCu!$B$2&gt;2,IF(LEN($B467)=0,"",IF(AND($B467&gt;0,VALUE(SUBSTITUTE($B467,"3","0"))=$B467),1,0)),"")</f>
        <v/>
      </c>
      <c r="G467" s="5" t="str">
        <f>IF(PhieuBauCu!$B$2&gt;3,IF(LEN($B467)=0,"",IF(AND($B467&gt;0,VALUE(SUBSTITUTE($B467,"4","0"))=$B467),1,0)),"")</f>
        <v/>
      </c>
      <c r="H467" s="5" t="str">
        <f>IF(PhieuBauCu!$B$2&gt;4,IF(LEN($B467)=0,"",IF(AND($B467&gt;0,VALUE(SUBSTITUTE($B467,"5","0"))=$B467),1,0)),"")</f>
        <v/>
      </c>
      <c r="I467" s="5" t="str">
        <f>IF(PhieuBauCu!$B$2&gt;5,IF(LEN($B467)=0,"",IF(AND($B467&gt;0,VALUE(SUBSTITUTE($B467,"6","0"))=$B467),1,0)),"")</f>
        <v/>
      </c>
      <c r="J467" s="5" t="str">
        <f>IF(PhieuBauCu!$B$2&gt;6,IF(LEN($B467)=0,"",IF(AND($B467&gt;0,VALUE(SUBSTITUTE($B467,"7","0"))=$B467),1,0)),"")</f>
        <v/>
      </c>
      <c r="K467" s="5" t="str">
        <f>IF(PhieuBauCu!$B$2&gt;7,IF(LEN($B467)=0,"",IF(AND($B467&gt;0,VALUE(SUBSTITUTE($B467,"8","0"))=$B467),1,0)),"")</f>
        <v/>
      </c>
      <c r="L467" s="5" t="str">
        <f>IF(PhieuBauCu!$B$2&gt;8,IF(LEN($B467)=0,"",IF(AND($B467&gt;0,VALUE(SUBSTITUTE($B467,"9","0"))=$B467),1,0)),"")</f>
        <v/>
      </c>
      <c r="M467" s="9">
        <f t="shared" si="15"/>
        <v>0</v>
      </c>
      <c r="N467" s="36">
        <f>IF(AND(M467&lt;=PhieuBauCu!$B$13,M467&gt;=1),1,0)</f>
        <v>0</v>
      </c>
    </row>
    <row r="468" spans="1:14" ht="28.5" customHeight="1">
      <c r="A468" s="2">
        <v>463</v>
      </c>
      <c r="B468" s="3"/>
      <c r="C468" s="48" t="str">
        <f t="shared" si="14"/>
        <v/>
      </c>
      <c r="D468" s="5" t="str">
        <f>IF(PhieuBauCu!$B$2&gt;0,IF(LEN($B468)=0,"",IF(AND($B468&gt;0,VALUE(SUBSTITUTE($B468,"1","0"))=$B468),1,0)),"")</f>
        <v/>
      </c>
      <c r="E468" s="5" t="str">
        <f>IF(PhieuBauCu!$B$2&gt;1,IF(LEN($B468)=0,"",IF(AND($B468&gt;0,VALUE(SUBSTITUTE($B468,"2","0"))=$B468),1,0)),"")</f>
        <v/>
      </c>
      <c r="F468" s="5" t="str">
        <f>IF(PhieuBauCu!$B$2&gt;2,IF(LEN($B468)=0,"",IF(AND($B468&gt;0,VALUE(SUBSTITUTE($B468,"3","0"))=$B468),1,0)),"")</f>
        <v/>
      </c>
      <c r="G468" s="5" t="str">
        <f>IF(PhieuBauCu!$B$2&gt;3,IF(LEN($B468)=0,"",IF(AND($B468&gt;0,VALUE(SUBSTITUTE($B468,"4","0"))=$B468),1,0)),"")</f>
        <v/>
      </c>
      <c r="H468" s="5" t="str">
        <f>IF(PhieuBauCu!$B$2&gt;4,IF(LEN($B468)=0,"",IF(AND($B468&gt;0,VALUE(SUBSTITUTE($B468,"5","0"))=$B468),1,0)),"")</f>
        <v/>
      </c>
      <c r="I468" s="5" t="str">
        <f>IF(PhieuBauCu!$B$2&gt;5,IF(LEN($B468)=0,"",IF(AND($B468&gt;0,VALUE(SUBSTITUTE($B468,"6","0"))=$B468),1,0)),"")</f>
        <v/>
      </c>
      <c r="J468" s="5" t="str">
        <f>IF(PhieuBauCu!$B$2&gt;6,IF(LEN($B468)=0,"",IF(AND($B468&gt;0,VALUE(SUBSTITUTE($B468,"7","0"))=$B468),1,0)),"")</f>
        <v/>
      </c>
      <c r="K468" s="5" t="str">
        <f>IF(PhieuBauCu!$B$2&gt;7,IF(LEN($B468)=0,"",IF(AND($B468&gt;0,VALUE(SUBSTITUTE($B468,"8","0"))=$B468),1,0)),"")</f>
        <v/>
      </c>
      <c r="L468" s="5" t="str">
        <f>IF(PhieuBauCu!$B$2&gt;8,IF(LEN($B468)=0,"",IF(AND($B468&gt;0,VALUE(SUBSTITUTE($B468,"9","0"))=$B468),1,0)),"")</f>
        <v/>
      </c>
      <c r="M468" s="9">
        <f t="shared" si="15"/>
        <v>0</v>
      </c>
      <c r="N468" s="36">
        <f>IF(AND(M468&lt;=PhieuBauCu!$B$13,M468&gt;=1),1,0)</f>
        <v>0</v>
      </c>
    </row>
    <row r="469" spans="1:14" ht="28.5" customHeight="1">
      <c r="A469" s="2">
        <v>464</v>
      </c>
      <c r="B469" s="3"/>
      <c r="C469" s="48" t="str">
        <f t="shared" si="14"/>
        <v/>
      </c>
      <c r="D469" s="5" t="str">
        <f>IF(PhieuBauCu!$B$2&gt;0,IF(LEN($B469)=0,"",IF(AND($B469&gt;0,VALUE(SUBSTITUTE($B469,"1","0"))=$B469),1,0)),"")</f>
        <v/>
      </c>
      <c r="E469" s="5" t="str">
        <f>IF(PhieuBauCu!$B$2&gt;1,IF(LEN($B469)=0,"",IF(AND($B469&gt;0,VALUE(SUBSTITUTE($B469,"2","0"))=$B469),1,0)),"")</f>
        <v/>
      </c>
      <c r="F469" s="5" t="str">
        <f>IF(PhieuBauCu!$B$2&gt;2,IF(LEN($B469)=0,"",IF(AND($B469&gt;0,VALUE(SUBSTITUTE($B469,"3","0"))=$B469),1,0)),"")</f>
        <v/>
      </c>
      <c r="G469" s="5" t="str">
        <f>IF(PhieuBauCu!$B$2&gt;3,IF(LEN($B469)=0,"",IF(AND($B469&gt;0,VALUE(SUBSTITUTE($B469,"4","0"))=$B469),1,0)),"")</f>
        <v/>
      </c>
      <c r="H469" s="5" t="str">
        <f>IF(PhieuBauCu!$B$2&gt;4,IF(LEN($B469)=0,"",IF(AND($B469&gt;0,VALUE(SUBSTITUTE($B469,"5","0"))=$B469),1,0)),"")</f>
        <v/>
      </c>
      <c r="I469" s="5" t="str">
        <f>IF(PhieuBauCu!$B$2&gt;5,IF(LEN($B469)=0,"",IF(AND($B469&gt;0,VALUE(SUBSTITUTE($B469,"6","0"))=$B469),1,0)),"")</f>
        <v/>
      </c>
      <c r="J469" s="5" t="str">
        <f>IF(PhieuBauCu!$B$2&gt;6,IF(LEN($B469)=0,"",IF(AND($B469&gt;0,VALUE(SUBSTITUTE($B469,"7","0"))=$B469),1,0)),"")</f>
        <v/>
      </c>
      <c r="K469" s="5" t="str">
        <f>IF(PhieuBauCu!$B$2&gt;7,IF(LEN($B469)=0,"",IF(AND($B469&gt;0,VALUE(SUBSTITUTE($B469,"8","0"))=$B469),1,0)),"")</f>
        <v/>
      </c>
      <c r="L469" s="5" t="str">
        <f>IF(PhieuBauCu!$B$2&gt;8,IF(LEN($B469)=0,"",IF(AND($B469&gt;0,VALUE(SUBSTITUTE($B469,"9","0"))=$B469),1,0)),"")</f>
        <v/>
      </c>
      <c r="M469" s="9">
        <f t="shared" si="15"/>
        <v>0</v>
      </c>
      <c r="N469" s="36">
        <f>IF(AND(M469&lt;=PhieuBauCu!$B$13,M469&gt;=1),1,0)</f>
        <v>0</v>
      </c>
    </row>
    <row r="470" spans="1:14" ht="28.5" customHeight="1">
      <c r="A470" s="2">
        <v>465</v>
      </c>
      <c r="B470" s="3"/>
      <c r="C470" s="48" t="str">
        <f t="shared" si="14"/>
        <v/>
      </c>
      <c r="D470" s="5" t="str">
        <f>IF(PhieuBauCu!$B$2&gt;0,IF(LEN($B470)=0,"",IF(AND($B470&gt;0,VALUE(SUBSTITUTE($B470,"1","0"))=$B470),1,0)),"")</f>
        <v/>
      </c>
      <c r="E470" s="5" t="str">
        <f>IF(PhieuBauCu!$B$2&gt;1,IF(LEN($B470)=0,"",IF(AND($B470&gt;0,VALUE(SUBSTITUTE($B470,"2","0"))=$B470),1,0)),"")</f>
        <v/>
      </c>
      <c r="F470" s="5" t="str">
        <f>IF(PhieuBauCu!$B$2&gt;2,IF(LEN($B470)=0,"",IF(AND($B470&gt;0,VALUE(SUBSTITUTE($B470,"3","0"))=$B470),1,0)),"")</f>
        <v/>
      </c>
      <c r="G470" s="5" t="str">
        <f>IF(PhieuBauCu!$B$2&gt;3,IF(LEN($B470)=0,"",IF(AND($B470&gt;0,VALUE(SUBSTITUTE($B470,"4","0"))=$B470),1,0)),"")</f>
        <v/>
      </c>
      <c r="H470" s="5" t="str">
        <f>IF(PhieuBauCu!$B$2&gt;4,IF(LEN($B470)=0,"",IF(AND($B470&gt;0,VALUE(SUBSTITUTE($B470,"5","0"))=$B470),1,0)),"")</f>
        <v/>
      </c>
      <c r="I470" s="5" t="str">
        <f>IF(PhieuBauCu!$B$2&gt;5,IF(LEN($B470)=0,"",IF(AND($B470&gt;0,VALUE(SUBSTITUTE($B470,"6","0"))=$B470),1,0)),"")</f>
        <v/>
      </c>
      <c r="J470" s="5" t="str">
        <f>IF(PhieuBauCu!$B$2&gt;6,IF(LEN($B470)=0,"",IF(AND($B470&gt;0,VALUE(SUBSTITUTE($B470,"7","0"))=$B470),1,0)),"")</f>
        <v/>
      </c>
      <c r="K470" s="5" t="str">
        <f>IF(PhieuBauCu!$B$2&gt;7,IF(LEN($B470)=0,"",IF(AND($B470&gt;0,VALUE(SUBSTITUTE($B470,"8","0"))=$B470),1,0)),"")</f>
        <v/>
      </c>
      <c r="L470" s="5" t="str">
        <f>IF(PhieuBauCu!$B$2&gt;8,IF(LEN($B470)=0,"",IF(AND($B470&gt;0,VALUE(SUBSTITUTE($B470,"9","0"))=$B470),1,0)),"")</f>
        <v/>
      </c>
      <c r="M470" s="9">
        <f t="shared" si="15"/>
        <v>0</v>
      </c>
      <c r="N470" s="36">
        <f>IF(AND(M470&lt;=PhieuBauCu!$B$13,M470&gt;=1),1,0)</f>
        <v>0</v>
      </c>
    </row>
    <row r="471" spans="1:14" ht="28.5" customHeight="1">
      <c r="A471" s="2">
        <v>466</v>
      </c>
      <c r="B471" s="3"/>
      <c r="C471" s="48" t="str">
        <f t="shared" si="14"/>
        <v/>
      </c>
      <c r="D471" s="5" t="str">
        <f>IF(PhieuBauCu!$B$2&gt;0,IF(LEN($B471)=0,"",IF(AND($B471&gt;0,VALUE(SUBSTITUTE($B471,"1","0"))=$B471),1,0)),"")</f>
        <v/>
      </c>
      <c r="E471" s="5" t="str">
        <f>IF(PhieuBauCu!$B$2&gt;1,IF(LEN($B471)=0,"",IF(AND($B471&gt;0,VALUE(SUBSTITUTE($B471,"2","0"))=$B471),1,0)),"")</f>
        <v/>
      </c>
      <c r="F471" s="5" t="str">
        <f>IF(PhieuBauCu!$B$2&gt;2,IF(LEN($B471)=0,"",IF(AND($B471&gt;0,VALUE(SUBSTITUTE($B471,"3","0"))=$B471),1,0)),"")</f>
        <v/>
      </c>
      <c r="G471" s="5" t="str">
        <f>IF(PhieuBauCu!$B$2&gt;3,IF(LEN($B471)=0,"",IF(AND($B471&gt;0,VALUE(SUBSTITUTE($B471,"4","0"))=$B471),1,0)),"")</f>
        <v/>
      </c>
      <c r="H471" s="5" t="str">
        <f>IF(PhieuBauCu!$B$2&gt;4,IF(LEN($B471)=0,"",IF(AND($B471&gt;0,VALUE(SUBSTITUTE($B471,"5","0"))=$B471),1,0)),"")</f>
        <v/>
      </c>
      <c r="I471" s="5" t="str">
        <f>IF(PhieuBauCu!$B$2&gt;5,IF(LEN($B471)=0,"",IF(AND($B471&gt;0,VALUE(SUBSTITUTE($B471,"6","0"))=$B471),1,0)),"")</f>
        <v/>
      </c>
      <c r="J471" s="5" t="str">
        <f>IF(PhieuBauCu!$B$2&gt;6,IF(LEN($B471)=0,"",IF(AND($B471&gt;0,VALUE(SUBSTITUTE($B471,"7","0"))=$B471),1,0)),"")</f>
        <v/>
      </c>
      <c r="K471" s="5" t="str">
        <f>IF(PhieuBauCu!$B$2&gt;7,IF(LEN($B471)=0,"",IF(AND($B471&gt;0,VALUE(SUBSTITUTE($B471,"8","0"))=$B471),1,0)),"")</f>
        <v/>
      </c>
      <c r="L471" s="5" t="str">
        <f>IF(PhieuBauCu!$B$2&gt;8,IF(LEN($B471)=0,"",IF(AND($B471&gt;0,VALUE(SUBSTITUTE($B471,"9","0"))=$B471),1,0)),"")</f>
        <v/>
      </c>
      <c r="M471" s="9">
        <f t="shared" si="15"/>
        <v>0</v>
      </c>
      <c r="N471" s="36">
        <f>IF(AND(M471&lt;=PhieuBauCu!$B$13,M471&gt;=1),1,0)</f>
        <v>0</v>
      </c>
    </row>
    <row r="472" spans="1:14" ht="28.5" customHeight="1">
      <c r="A472" s="2">
        <v>467</v>
      </c>
      <c r="B472" s="3"/>
      <c r="C472" s="48" t="str">
        <f t="shared" si="14"/>
        <v/>
      </c>
      <c r="D472" s="5" t="str">
        <f>IF(PhieuBauCu!$B$2&gt;0,IF(LEN($B472)=0,"",IF(AND($B472&gt;0,VALUE(SUBSTITUTE($B472,"1","0"))=$B472),1,0)),"")</f>
        <v/>
      </c>
      <c r="E472" s="5" t="str">
        <f>IF(PhieuBauCu!$B$2&gt;1,IF(LEN($B472)=0,"",IF(AND($B472&gt;0,VALUE(SUBSTITUTE($B472,"2","0"))=$B472),1,0)),"")</f>
        <v/>
      </c>
      <c r="F472" s="5" t="str">
        <f>IF(PhieuBauCu!$B$2&gt;2,IF(LEN($B472)=0,"",IF(AND($B472&gt;0,VALUE(SUBSTITUTE($B472,"3","0"))=$B472),1,0)),"")</f>
        <v/>
      </c>
      <c r="G472" s="5" t="str">
        <f>IF(PhieuBauCu!$B$2&gt;3,IF(LEN($B472)=0,"",IF(AND($B472&gt;0,VALUE(SUBSTITUTE($B472,"4","0"))=$B472),1,0)),"")</f>
        <v/>
      </c>
      <c r="H472" s="5" t="str">
        <f>IF(PhieuBauCu!$B$2&gt;4,IF(LEN($B472)=0,"",IF(AND($B472&gt;0,VALUE(SUBSTITUTE($B472,"5","0"))=$B472),1,0)),"")</f>
        <v/>
      </c>
      <c r="I472" s="5" t="str">
        <f>IF(PhieuBauCu!$B$2&gt;5,IF(LEN($B472)=0,"",IF(AND($B472&gt;0,VALUE(SUBSTITUTE($B472,"6","0"))=$B472),1,0)),"")</f>
        <v/>
      </c>
      <c r="J472" s="5" t="str">
        <f>IF(PhieuBauCu!$B$2&gt;6,IF(LEN($B472)=0,"",IF(AND($B472&gt;0,VALUE(SUBSTITUTE($B472,"7","0"))=$B472),1,0)),"")</f>
        <v/>
      </c>
      <c r="K472" s="5" t="str">
        <f>IF(PhieuBauCu!$B$2&gt;7,IF(LEN($B472)=0,"",IF(AND($B472&gt;0,VALUE(SUBSTITUTE($B472,"8","0"))=$B472),1,0)),"")</f>
        <v/>
      </c>
      <c r="L472" s="5" t="str">
        <f>IF(PhieuBauCu!$B$2&gt;8,IF(LEN($B472)=0,"",IF(AND($B472&gt;0,VALUE(SUBSTITUTE($B472,"9","0"))=$B472),1,0)),"")</f>
        <v/>
      </c>
      <c r="M472" s="9">
        <f t="shared" si="15"/>
        <v>0</v>
      </c>
      <c r="N472" s="36">
        <f>IF(AND(M472&lt;=PhieuBauCu!$B$13,M472&gt;=1),1,0)</f>
        <v>0</v>
      </c>
    </row>
    <row r="473" spans="1:14" ht="28.5" customHeight="1">
      <c r="A473" s="2">
        <v>468</v>
      </c>
      <c r="B473" s="3"/>
      <c r="C473" s="48" t="str">
        <f t="shared" si="14"/>
        <v/>
      </c>
      <c r="D473" s="5" t="str">
        <f>IF(PhieuBauCu!$B$2&gt;0,IF(LEN($B473)=0,"",IF(AND($B473&gt;0,VALUE(SUBSTITUTE($B473,"1","0"))=$B473),1,0)),"")</f>
        <v/>
      </c>
      <c r="E473" s="5" t="str">
        <f>IF(PhieuBauCu!$B$2&gt;1,IF(LEN($B473)=0,"",IF(AND($B473&gt;0,VALUE(SUBSTITUTE($B473,"2","0"))=$B473),1,0)),"")</f>
        <v/>
      </c>
      <c r="F473" s="5" t="str">
        <f>IF(PhieuBauCu!$B$2&gt;2,IF(LEN($B473)=0,"",IF(AND($B473&gt;0,VALUE(SUBSTITUTE($B473,"3","0"))=$B473),1,0)),"")</f>
        <v/>
      </c>
      <c r="G473" s="5" t="str">
        <f>IF(PhieuBauCu!$B$2&gt;3,IF(LEN($B473)=0,"",IF(AND($B473&gt;0,VALUE(SUBSTITUTE($B473,"4","0"))=$B473),1,0)),"")</f>
        <v/>
      </c>
      <c r="H473" s="5" t="str">
        <f>IF(PhieuBauCu!$B$2&gt;4,IF(LEN($B473)=0,"",IF(AND($B473&gt;0,VALUE(SUBSTITUTE($B473,"5","0"))=$B473),1,0)),"")</f>
        <v/>
      </c>
      <c r="I473" s="5" t="str">
        <f>IF(PhieuBauCu!$B$2&gt;5,IF(LEN($B473)=0,"",IF(AND($B473&gt;0,VALUE(SUBSTITUTE($B473,"6","0"))=$B473),1,0)),"")</f>
        <v/>
      </c>
      <c r="J473" s="5" t="str">
        <f>IF(PhieuBauCu!$B$2&gt;6,IF(LEN($B473)=0,"",IF(AND($B473&gt;0,VALUE(SUBSTITUTE($B473,"7","0"))=$B473),1,0)),"")</f>
        <v/>
      </c>
      <c r="K473" s="5" t="str">
        <f>IF(PhieuBauCu!$B$2&gt;7,IF(LEN($B473)=0,"",IF(AND($B473&gt;0,VALUE(SUBSTITUTE($B473,"8","0"))=$B473),1,0)),"")</f>
        <v/>
      </c>
      <c r="L473" s="5" t="str">
        <f>IF(PhieuBauCu!$B$2&gt;8,IF(LEN($B473)=0,"",IF(AND($B473&gt;0,VALUE(SUBSTITUTE($B473,"9","0"))=$B473),1,0)),"")</f>
        <v/>
      </c>
      <c r="M473" s="9">
        <f t="shared" si="15"/>
        <v>0</v>
      </c>
      <c r="N473" s="36">
        <f>IF(AND(M473&lt;=PhieuBauCu!$B$13,M473&gt;=1),1,0)</f>
        <v>0</v>
      </c>
    </row>
    <row r="474" spans="1:14" ht="28.5" customHeight="1">
      <c r="A474" s="2">
        <v>469</v>
      </c>
      <c r="B474" s="3"/>
      <c r="C474" s="48" t="str">
        <f t="shared" si="14"/>
        <v/>
      </c>
      <c r="D474" s="5" t="str">
        <f>IF(PhieuBauCu!$B$2&gt;0,IF(LEN($B474)=0,"",IF(AND($B474&gt;0,VALUE(SUBSTITUTE($B474,"1","0"))=$B474),1,0)),"")</f>
        <v/>
      </c>
      <c r="E474" s="5" t="str">
        <f>IF(PhieuBauCu!$B$2&gt;1,IF(LEN($B474)=0,"",IF(AND($B474&gt;0,VALUE(SUBSTITUTE($B474,"2","0"))=$B474),1,0)),"")</f>
        <v/>
      </c>
      <c r="F474" s="5" t="str">
        <f>IF(PhieuBauCu!$B$2&gt;2,IF(LEN($B474)=0,"",IF(AND($B474&gt;0,VALUE(SUBSTITUTE($B474,"3","0"))=$B474),1,0)),"")</f>
        <v/>
      </c>
      <c r="G474" s="5" t="str">
        <f>IF(PhieuBauCu!$B$2&gt;3,IF(LEN($B474)=0,"",IF(AND($B474&gt;0,VALUE(SUBSTITUTE($B474,"4","0"))=$B474),1,0)),"")</f>
        <v/>
      </c>
      <c r="H474" s="5" t="str">
        <f>IF(PhieuBauCu!$B$2&gt;4,IF(LEN($B474)=0,"",IF(AND($B474&gt;0,VALUE(SUBSTITUTE($B474,"5","0"))=$B474),1,0)),"")</f>
        <v/>
      </c>
      <c r="I474" s="5" t="str">
        <f>IF(PhieuBauCu!$B$2&gt;5,IF(LEN($B474)=0,"",IF(AND($B474&gt;0,VALUE(SUBSTITUTE($B474,"6","0"))=$B474),1,0)),"")</f>
        <v/>
      </c>
      <c r="J474" s="5" t="str">
        <f>IF(PhieuBauCu!$B$2&gt;6,IF(LEN($B474)=0,"",IF(AND($B474&gt;0,VALUE(SUBSTITUTE($B474,"7","0"))=$B474),1,0)),"")</f>
        <v/>
      </c>
      <c r="K474" s="5" t="str">
        <f>IF(PhieuBauCu!$B$2&gt;7,IF(LEN($B474)=0,"",IF(AND($B474&gt;0,VALUE(SUBSTITUTE($B474,"8","0"))=$B474),1,0)),"")</f>
        <v/>
      </c>
      <c r="L474" s="5" t="str">
        <f>IF(PhieuBauCu!$B$2&gt;8,IF(LEN($B474)=0,"",IF(AND($B474&gt;0,VALUE(SUBSTITUTE($B474,"9","0"))=$B474),1,0)),"")</f>
        <v/>
      </c>
      <c r="M474" s="9">
        <f t="shared" si="15"/>
        <v>0</v>
      </c>
      <c r="N474" s="36">
        <f>IF(AND(M474&lt;=PhieuBauCu!$B$13,M474&gt;=1),1,0)</f>
        <v>0</v>
      </c>
    </row>
    <row r="475" spans="1:14" ht="28.5" customHeight="1">
      <c r="A475" s="2">
        <v>470</v>
      </c>
      <c r="B475" s="3"/>
      <c r="C475" s="48" t="str">
        <f t="shared" si="14"/>
        <v/>
      </c>
      <c r="D475" s="5" t="str">
        <f>IF(PhieuBauCu!$B$2&gt;0,IF(LEN($B475)=0,"",IF(AND($B475&gt;0,VALUE(SUBSTITUTE($B475,"1","0"))=$B475),1,0)),"")</f>
        <v/>
      </c>
      <c r="E475" s="5" t="str">
        <f>IF(PhieuBauCu!$B$2&gt;1,IF(LEN($B475)=0,"",IF(AND($B475&gt;0,VALUE(SUBSTITUTE($B475,"2","0"))=$B475),1,0)),"")</f>
        <v/>
      </c>
      <c r="F475" s="5" t="str">
        <f>IF(PhieuBauCu!$B$2&gt;2,IF(LEN($B475)=0,"",IF(AND($B475&gt;0,VALUE(SUBSTITUTE($B475,"3","0"))=$B475),1,0)),"")</f>
        <v/>
      </c>
      <c r="G475" s="5" t="str">
        <f>IF(PhieuBauCu!$B$2&gt;3,IF(LEN($B475)=0,"",IF(AND($B475&gt;0,VALUE(SUBSTITUTE($B475,"4","0"))=$B475),1,0)),"")</f>
        <v/>
      </c>
      <c r="H475" s="5" t="str">
        <f>IF(PhieuBauCu!$B$2&gt;4,IF(LEN($B475)=0,"",IF(AND($B475&gt;0,VALUE(SUBSTITUTE($B475,"5","0"))=$B475),1,0)),"")</f>
        <v/>
      </c>
      <c r="I475" s="5" t="str">
        <f>IF(PhieuBauCu!$B$2&gt;5,IF(LEN($B475)=0,"",IF(AND($B475&gt;0,VALUE(SUBSTITUTE($B475,"6","0"))=$B475),1,0)),"")</f>
        <v/>
      </c>
      <c r="J475" s="5" t="str">
        <f>IF(PhieuBauCu!$B$2&gt;6,IF(LEN($B475)=0,"",IF(AND($B475&gt;0,VALUE(SUBSTITUTE($B475,"7","0"))=$B475),1,0)),"")</f>
        <v/>
      </c>
      <c r="K475" s="5" t="str">
        <f>IF(PhieuBauCu!$B$2&gt;7,IF(LEN($B475)=0,"",IF(AND($B475&gt;0,VALUE(SUBSTITUTE($B475,"8","0"))=$B475),1,0)),"")</f>
        <v/>
      </c>
      <c r="L475" s="5" t="str">
        <f>IF(PhieuBauCu!$B$2&gt;8,IF(LEN($B475)=0,"",IF(AND($B475&gt;0,VALUE(SUBSTITUTE($B475,"9","0"))=$B475),1,0)),"")</f>
        <v/>
      </c>
      <c r="M475" s="9">
        <f t="shared" si="15"/>
        <v>0</v>
      </c>
      <c r="N475" s="36">
        <f>IF(AND(M475&lt;=PhieuBauCu!$B$13,M475&gt;=1),1,0)</f>
        <v>0</v>
      </c>
    </row>
    <row r="476" spans="1:14" ht="28.5" customHeight="1">
      <c r="A476" s="2">
        <v>471</v>
      </c>
      <c r="B476" s="3"/>
      <c r="C476" s="48" t="str">
        <f t="shared" si="14"/>
        <v/>
      </c>
      <c r="D476" s="5" t="str">
        <f>IF(PhieuBauCu!$B$2&gt;0,IF(LEN($B476)=0,"",IF(AND($B476&gt;0,VALUE(SUBSTITUTE($B476,"1","0"))=$B476),1,0)),"")</f>
        <v/>
      </c>
      <c r="E476" s="5" t="str">
        <f>IF(PhieuBauCu!$B$2&gt;1,IF(LEN($B476)=0,"",IF(AND($B476&gt;0,VALUE(SUBSTITUTE($B476,"2","0"))=$B476),1,0)),"")</f>
        <v/>
      </c>
      <c r="F476" s="5" t="str">
        <f>IF(PhieuBauCu!$B$2&gt;2,IF(LEN($B476)=0,"",IF(AND($B476&gt;0,VALUE(SUBSTITUTE($B476,"3","0"))=$B476),1,0)),"")</f>
        <v/>
      </c>
      <c r="G476" s="5" t="str">
        <f>IF(PhieuBauCu!$B$2&gt;3,IF(LEN($B476)=0,"",IF(AND($B476&gt;0,VALUE(SUBSTITUTE($B476,"4","0"))=$B476),1,0)),"")</f>
        <v/>
      </c>
      <c r="H476" s="5" t="str">
        <f>IF(PhieuBauCu!$B$2&gt;4,IF(LEN($B476)=0,"",IF(AND($B476&gt;0,VALUE(SUBSTITUTE($B476,"5","0"))=$B476),1,0)),"")</f>
        <v/>
      </c>
      <c r="I476" s="5" t="str">
        <f>IF(PhieuBauCu!$B$2&gt;5,IF(LEN($B476)=0,"",IF(AND($B476&gt;0,VALUE(SUBSTITUTE($B476,"6","0"))=$B476),1,0)),"")</f>
        <v/>
      </c>
      <c r="J476" s="5" t="str">
        <f>IF(PhieuBauCu!$B$2&gt;6,IF(LEN($B476)=0,"",IF(AND($B476&gt;0,VALUE(SUBSTITUTE($B476,"7","0"))=$B476),1,0)),"")</f>
        <v/>
      </c>
      <c r="K476" s="5" t="str">
        <f>IF(PhieuBauCu!$B$2&gt;7,IF(LEN($B476)=0,"",IF(AND($B476&gt;0,VALUE(SUBSTITUTE($B476,"8","0"))=$B476),1,0)),"")</f>
        <v/>
      </c>
      <c r="L476" s="5" t="str">
        <f>IF(PhieuBauCu!$B$2&gt;8,IF(LEN($B476)=0,"",IF(AND($B476&gt;0,VALUE(SUBSTITUTE($B476,"9","0"))=$B476),1,0)),"")</f>
        <v/>
      </c>
      <c r="M476" s="9">
        <f t="shared" si="15"/>
        <v>0</v>
      </c>
      <c r="N476" s="36">
        <f>IF(AND(M476&lt;=PhieuBauCu!$B$13,M476&gt;=1),1,0)</f>
        <v>0</v>
      </c>
    </row>
    <row r="477" spans="1:14" ht="28.5" customHeight="1">
      <c r="A477" s="2">
        <v>472</v>
      </c>
      <c r="B477" s="3"/>
      <c r="C477" s="48" t="str">
        <f t="shared" si="14"/>
        <v/>
      </c>
      <c r="D477" s="5" t="str">
        <f>IF(PhieuBauCu!$B$2&gt;0,IF(LEN($B477)=0,"",IF(AND($B477&gt;0,VALUE(SUBSTITUTE($B477,"1","0"))=$B477),1,0)),"")</f>
        <v/>
      </c>
      <c r="E477" s="5" t="str">
        <f>IF(PhieuBauCu!$B$2&gt;1,IF(LEN($B477)=0,"",IF(AND($B477&gt;0,VALUE(SUBSTITUTE($B477,"2","0"))=$B477),1,0)),"")</f>
        <v/>
      </c>
      <c r="F477" s="5" t="str">
        <f>IF(PhieuBauCu!$B$2&gt;2,IF(LEN($B477)=0,"",IF(AND($B477&gt;0,VALUE(SUBSTITUTE($B477,"3","0"))=$B477),1,0)),"")</f>
        <v/>
      </c>
      <c r="G477" s="5" t="str">
        <f>IF(PhieuBauCu!$B$2&gt;3,IF(LEN($B477)=0,"",IF(AND($B477&gt;0,VALUE(SUBSTITUTE($B477,"4","0"))=$B477),1,0)),"")</f>
        <v/>
      </c>
      <c r="H477" s="5" t="str">
        <f>IF(PhieuBauCu!$B$2&gt;4,IF(LEN($B477)=0,"",IF(AND($B477&gt;0,VALUE(SUBSTITUTE($B477,"5","0"))=$B477),1,0)),"")</f>
        <v/>
      </c>
      <c r="I477" s="5" t="str">
        <f>IF(PhieuBauCu!$B$2&gt;5,IF(LEN($B477)=0,"",IF(AND($B477&gt;0,VALUE(SUBSTITUTE($B477,"6","0"))=$B477),1,0)),"")</f>
        <v/>
      </c>
      <c r="J477" s="5" t="str">
        <f>IF(PhieuBauCu!$B$2&gt;6,IF(LEN($B477)=0,"",IF(AND($B477&gt;0,VALUE(SUBSTITUTE($B477,"7","0"))=$B477),1,0)),"")</f>
        <v/>
      </c>
      <c r="K477" s="5" t="str">
        <f>IF(PhieuBauCu!$B$2&gt;7,IF(LEN($B477)=0,"",IF(AND($B477&gt;0,VALUE(SUBSTITUTE($B477,"8","0"))=$B477),1,0)),"")</f>
        <v/>
      </c>
      <c r="L477" s="5" t="str">
        <f>IF(PhieuBauCu!$B$2&gt;8,IF(LEN($B477)=0,"",IF(AND($B477&gt;0,VALUE(SUBSTITUTE($B477,"9","0"))=$B477),1,0)),"")</f>
        <v/>
      </c>
      <c r="M477" s="9">
        <f t="shared" si="15"/>
        <v>0</v>
      </c>
      <c r="N477" s="36">
        <f>IF(AND(M477&lt;=PhieuBauCu!$B$13,M477&gt;=1),1,0)</f>
        <v>0</v>
      </c>
    </row>
    <row r="478" spans="1:14" ht="28.5" customHeight="1">
      <c r="A478" s="2">
        <v>473</v>
      </c>
      <c r="B478" s="3"/>
      <c r="C478" s="48" t="str">
        <f t="shared" si="14"/>
        <v/>
      </c>
      <c r="D478" s="5" t="str">
        <f>IF(PhieuBauCu!$B$2&gt;0,IF(LEN($B478)=0,"",IF(AND($B478&gt;0,VALUE(SUBSTITUTE($B478,"1","0"))=$B478),1,0)),"")</f>
        <v/>
      </c>
      <c r="E478" s="5" t="str">
        <f>IF(PhieuBauCu!$B$2&gt;1,IF(LEN($B478)=0,"",IF(AND($B478&gt;0,VALUE(SUBSTITUTE($B478,"2","0"))=$B478),1,0)),"")</f>
        <v/>
      </c>
      <c r="F478" s="5" t="str">
        <f>IF(PhieuBauCu!$B$2&gt;2,IF(LEN($B478)=0,"",IF(AND($B478&gt;0,VALUE(SUBSTITUTE($B478,"3","0"))=$B478),1,0)),"")</f>
        <v/>
      </c>
      <c r="G478" s="5" t="str">
        <f>IF(PhieuBauCu!$B$2&gt;3,IF(LEN($B478)=0,"",IF(AND($B478&gt;0,VALUE(SUBSTITUTE($B478,"4","0"))=$B478),1,0)),"")</f>
        <v/>
      </c>
      <c r="H478" s="5" t="str">
        <f>IF(PhieuBauCu!$B$2&gt;4,IF(LEN($B478)=0,"",IF(AND($B478&gt;0,VALUE(SUBSTITUTE($B478,"5","0"))=$B478),1,0)),"")</f>
        <v/>
      </c>
      <c r="I478" s="5" t="str">
        <f>IF(PhieuBauCu!$B$2&gt;5,IF(LEN($B478)=0,"",IF(AND($B478&gt;0,VALUE(SUBSTITUTE($B478,"6","0"))=$B478),1,0)),"")</f>
        <v/>
      </c>
      <c r="J478" s="5" t="str">
        <f>IF(PhieuBauCu!$B$2&gt;6,IF(LEN($B478)=0,"",IF(AND($B478&gt;0,VALUE(SUBSTITUTE($B478,"7","0"))=$B478),1,0)),"")</f>
        <v/>
      </c>
      <c r="K478" s="5" t="str">
        <f>IF(PhieuBauCu!$B$2&gt;7,IF(LEN($B478)=0,"",IF(AND($B478&gt;0,VALUE(SUBSTITUTE($B478,"8","0"))=$B478),1,0)),"")</f>
        <v/>
      </c>
      <c r="L478" s="5" t="str">
        <f>IF(PhieuBauCu!$B$2&gt;8,IF(LEN($B478)=0,"",IF(AND($B478&gt;0,VALUE(SUBSTITUTE($B478,"9","0"))=$B478),1,0)),"")</f>
        <v/>
      </c>
      <c r="M478" s="9">
        <f t="shared" si="15"/>
        <v>0</v>
      </c>
      <c r="N478" s="36">
        <f>IF(AND(M478&lt;=PhieuBauCu!$B$13,M478&gt;=1),1,0)</f>
        <v>0</v>
      </c>
    </row>
    <row r="479" spans="1:14" ht="28.5" customHeight="1">
      <c r="A479" s="2">
        <v>474</v>
      </c>
      <c r="B479" s="3"/>
      <c r="C479" s="48" t="str">
        <f t="shared" si="14"/>
        <v/>
      </c>
      <c r="D479" s="5" t="str">
        <f>IF(PhieuBauCu!$B$2&gt;0,IF(LEN($B479)=0,"",IF(AND($B479&gt;0,VALUE(SUBSTITUTE($B479,"1","0"))=$B479),1,0)),"")</f>
        <v/>
      </c>
      <c r="E479" s="5" t="str">
        <f>IF(PhieuBauCu!$B$2&gt;1,IF(LEN($B479)=0,"",IF(AND($B479&gt;0,VALUE(SUBSTITUTE($B479,"2","0"))=$B479),1,0)),"")</f>
        <v/>
      </c>
      <c r="F479" s="5" t="str">
        <f>IF(PhieuBauCu!$B$2&gt;2,IF(LEN($B479)=0,"",IF(AND($B479&gt;0,VALUE(SUBSTITUTE($B479,"3","0"))=$B479),1,0)),"")</f>
        <v/>
      </c>
      <c r="G479" s="5" t="str">
        <f>IF(PhieuBauCu!$B$2&gt;3,IF(LEN($B479)=0,"",IF(AND($B479&gt;0,VALUE(SUBSTITUTE($B479,"4","0"))=$B479),1,0)),"")</f>
        <v/>
      </c>
      <c r="H479" s="5" t="str">
        <f>IF(PhieuBauCu!$B$2&gt;4,IF(LEN($B479)=0,"",IF(AND($B479&gt;0,VALUE(SUBSTITUTE($B479,"5","0"))=$B479),1,0)),"")</f>
        <v/>
      </c>
      <c r="I479" s="5" t="str">
        <f>IF(PhieuBauCu!$B$2&gt;5,IF(LEN($B479)=0,"",IF(AND($B479&gt;0,VALUE(SUBSTITUTE($B479,"6","0"))=$B479),1,0)),"")</f>
        <v/>
      </c>
      <c r="J479" s="5" t="str">
        <f>IF(PhieuBauCu!$B$2&gt;6,IF(LEN($B479)=0,"",IF(AND($B479&gt;0,VALUE(SUBSTITUTE($B479,"7","0"))=$B479),1,0)),"")</f>
        <v/>
      </c>
      <c r="K479" s="5" t="str">
        <f>IF(PhieuBauCu!$B$2&gt;7,IF(LEN($B479)=0,"",IF(AND($B479&gt;0,VALUE(SUBSTITUTE($B479,"8","0"))=$B479),1,0)),"")</f>
        <v/>
      </c>
      <c r="L479" s="5" t="str">
        <f>IF(PhieuBauCu!$B$2&gt;8,IF(LEN($B479)=0,"",IF(AND($B479&gt;0,VALUE(SUBSTITUTE($B479,"9","0"))=$B479),1,0)),"")</f>
        <v/>
      </c>
      <c r="M479" s="9">
        <f t="shared" si="15"/>
        <v>0</v>
      </c>
      <c r="N479" s="36">
        <f>IF(AND(M479&lt;=PhieuBauCu!$B$13,M479&gt;=1),1,0)</f>
        <v>0</v>
      </c>
    </row>
    <row r="480" spans="1:14" ht="28.5" customHeight="1">
      <c r="A480" s="2">
        <v>475</v>
      </c>
      <c r="B480" s="3"/>
      <c r="C480" s="48" t="str">
        <f t="shared" si="14"/>
        <v/>
      </c>
      <c r="D480" s="5" t="str">
        <f>IF(PhieuBauCu!$B$2&gt;0,IF(LEN($B480)=0,"",IF(AND($B480&gt;0,VALUE(SUBSTITUTE($B480,"1","0"))=$B480),1,0)),"")</f>
        <v/>
      </c>
      <c r="E480" s="5" t="str">
        <f>IF(PhieuBauCu!$B$2&gt;1,IF(LEN($B480)=0,"",IF(AND($B480&gt;0,VALUE(SUBSTITUTE($B480,"2","0"))=$B480),1,0)),"")</f>
        <v/>
      </c>
      <c r="F480" s="5" t="str">
        <f>IF(PhieuBauCu!$B$2&gt;2,IF(LEN($B480)=0,"",IF(AND($B480&gt;0,VALUE(SUBSTITUTE($B480,"3","0"))=$B480),1,0)),"")</f>
        <v/>
      </c>
      <c r="G480" s="5" t="str">
        <f>IF(PhieuBauCu!$B$2&gt;3,IF(LEN($B480)=0,"",IF(AND($B480&gt;0,VALUE(SUBSTITUTE($B480,"4","0"))=$B480),1,0)),"")</f>
        <v/>
      </c>
      <c r="H480" s="5" t="str">
        <f>IF(PhieuBauCu!$B$2&gt;4,IF(LEN($B480)=0,"",IF(AND($B480&gt;0,VALUE(SUBSTITUTE($B480,"5","0"))=$B480),1,0)),"")</f>
        <v/>
      </c>
      <c r="I480" s="5" t="str">
        <f>IF(PhieuBauCu!$B$2&gt;5,IF(LEN($B480)=0,"",IF(AND($B480&gt;0,VALUE(SUBSTITUTE($B480,"6","0"))=$B480),1,0)),"")</f>
        <v/>
      </c>
      <c r="J480" s="5" t="str">
        <f>IF(PhieuBauCu!$B$2&gt;6,IF(LEN($B480)=0,"",IF(AND($B480&gt;0,VALUE(SUBSTITUTE($B480,"7","0"))=$B480),1,0)),"")</f>
        <v/>
      </c>
      <c r="K480" s="5" t="str">
        <f>IF(PhieuBauCu!$B$2&gt;7,IF(LEN($B480)=0,"",IF(AND($B480&gt;0,VALUE(SUBSTITUTE($B480,"8","0"))=$B480),1,0)),"")</f>
        <v/>
      </c>
      <c r="L480" s="5" t="str">
        <f>IF(PhieuBauCu!$B$2&gt;8,IF(LEN($B480)=0,"",IF(AND($B480&gt;0,VALUE(SUBSTITUTE($B480,"9","0"))=$B480),1,0)),"")</f>
        <v/>
      </c>
      <c r="M480" s="9">
        <f t="shared" si="15"/>
        <v>0</v>
      </c>
      <c r="N480" s="36">
        <f>IF(AND(M480&lt;=PhieuBauCu!$B$13,M480&gt;=1),1,0)</f>
        <v>0</v>
      </c>
    </row>
    <row r="481" spans="1:14" ht="28.5" customHeight="1">
      <c r="A481" s="2">
        <v>476</v>
      </c>
      <c r="B481" s="3"/>
      <c r="C481" s="48" t="str">
        <f t="shared" si="14"/>
        <v/>
      </c>
      <c r="D481" s="5" t="str">
        <f>IF(PhieuBauCu!$B$2&gt;0,IF(LEN($B481)=0,"",IF(AND($B481&gt;0,VALUE(SUBSTITUTE($B481,"1","0"))=$B481),1,0)),"")</f>
        <v/>
      </c>
      <c r="E481" s="5" t="str">
        <f>IF(PhieuBauCu!$B$2&gt;1,IF(LEN($B481)=0,"",IF(AND($B481&gt;0,VALUE(SUBSTITUTE($B481,"2","0"))=$B481),1,0)),"")</f>
        <v/>
      </c>
      <c r="F481" s="5" t="str">
        <f>IF(PhieuBauCu!$B$2&gt;2,IF(LEN($B481)=0,"",IF(AND($B481&gt;0,VALUE(SUBSTITUTE($B481,"3","0"))=$B481),1,0)),"")</f>
        <v/>
      </c>
      <c r="G481" s="5" t="str">
        <f>IF(PhieuBauCu!$B$2&gt;3,IF(LEN($B481)=0,"",IF(AND($B481&gt;0,VALUE(SUBSTITUTE($B481,"4","0"))=$B481),1,0)),"")</f>
        <v/>
      </c>
      <c r="H481" s="5" t="str">
        <f>IF(PhieuBauCu!$B$2&gt;4,IF(LEN($B481)=0,"",IF(AND($B481&gt;0,VALUE(SUBSTITUTE($B481,"5","0"))=$B481),1,0)),"")</f>
        <v/>
      </c>
      <c r="I481" s="5" t="str">
        <f>IF(PhieuBauCu!$B$2&gt;5,IF(LEN($B481)=0,"",IF(AND($B481&gt;0,VALUE(SUBSTITUTE($B481,"6","0"))=$B481),1,0)),"")</f>
        <v/>
      </c>
      <c r="J481" s="5" t="str">
        <f>IF(PhieuBauCu!$B$2&gt;6,IF(LEN($B481)=0,"",IF(AND($B481&gt;0,VALUE(SUBSTITUTE($B481,"7","0"))=$B481),1,0)),"")</f>
        <v/>
      </c>
      <c r="K481" s="5" t="str">
        <f>IF(PhieuBauCu!$B$2&gt;7,IF(LEN($B481)=0,"",IF(AND($B481&gt;0,VALUE(SUBSTITUTE($B481,"8","0"))=$B481),1,0)),"")</f>
        <v/>
      </c>
      <c r="L481" s="5" t="str">
        <f>IF(PhieuBauCu!$B$2&gt;8,IF(LEN($B481)=0,"",IF(AND($B481&gt;0,VALUE(SUBSTITUTE($B481,"9","0"))=$B481),1,0)),"")</f>
        <v/>
      </c>
      <c r="M481" s="9">
        <f t="shared" si="15"/>
        <v>0</v>
      </c>
      <c r="N481" s="36">
        <f>IF(AND(M481&lt;=PhieuBauCu!$B$13,M481&gt;=1),1,0)</f>
        <v>0</v>
      </c>
    </row>
    <row r="482" spans="1:14" ht="28.5" customHeight="1">
      <c r="A482" s="2">
        <v>477</v>
      </c>
      <c r="B482" s="3"/>
      <c r="C482" s="48" t="str">
        <f t="shared" si="14"/>
        <v/>
      </c>
      <c r="D482" s="5" t="str">
        <f>IF(PhieuBauCu!$B$2&gt;0,IF(LEN($B482)=0,"",IF(AND($B482&gt;0,VALUE(SUBSTITUTE($B482,"1","0"))=$B482),1,0)),"")</f>
        <v/>
      </c>
      <c r="E482" s="5" t="str">
        <f>IF(PhieuBauCu!$B$2&gt;1,IF(LEN($B482)=0,"",IF(AND($B482&gt;0,VALUE(SUBSTITUTE($B482,"2","0"))=$B482),1,0)),"")</f>
        <v/>
      </c>
      <c r="F482" s="5" t="str">
        <f>IF(PhieuBauCu!$B$2&gt;2,IF(LEN($B482)=0,"",IF(AND($B482&gt;0,VALUE(SUBSTITUTE($B482,"3","0"))=$B482),1,0)),"")</f>
        <v/>
      </c>
      <c r="G482" s="5" t="str">
        <f>IF(PhieuBauCu!$B$2&gt;3,IF(LEN($B482)=0,"",IF(AND($B482&gt;0,VALUE(SUBSTITUTE($B482,"4","0"))=$B482),1,0)),"")</f>
        <v/>
      </c>
      <c r="H482" s="5" t="str">
        <f>IF(PhieuBauCu!$B$2&gt;4,IF(LEN($B482)=0,"",IF(AND($B482&gt;0,VALUE(SUBSTITUTE($B482,"5","0"))=$B482),1,0)),"")</f>
        <v/>
      </c>
      <c r="I482" s="5" t="str">
        <f>IF(PhieuBauCu!$B$2&gt;5,IF(LEN($B482)=0,"",IF(AND($B482&gt;0,VALUE(SUBSTITUTE($B482,"6","0"))=$B482),1,0)),"")</f>
        <v/>
      </c>
      <c r="J482" s="5" t="str">
        <f>IF(PhieuBauCu!$B$2&gt;6,IF(LEN($B482)=0,"",IF(AND($B482&gt;0,VALUE(SUBSTITUTE($B482,"7","0"))=$B482),1,0)),"")</f>
        <v/>
      </c>
      <c r="K482" s="5" t="str">
        <f>IF(PhieuBauCu!$B$2&gt;7,IF(LEN($B482)=0,"",IF(AND($B482&gt;0,VALUE(SUBSTITUTE($B482,"8","0"))=$B482),1,0)),"")</f>
        <v/>
      </c>
      <c r="L482" s="5" t="str">
        <f>IF(PhieuBauCu!$B$2&gt;8,IF(LEN($B482)=0,"",IF(AND($B482&gt;0,VALUE(SUBSTITUTE($B482,"9","0"))=$B482),1,0)),"")</f>
        <v/>
      </c>
      <c r="M482" s="9">
        <f t="shared" si="15"/>
        <v>0</v>
      </c>
      <c r="N482" s="36">
        <f>IF(AND(M482&lt;=PhieuBauCu!$B$13,M482&gt;=1),1,0)</f>
        <v>0</v>
      </c>
    </row>
    <row r="483" spans="1:14" ht="28.5" customHeight="1">
      <c r="A483" s="2">
        <v>478</v>
      </c>
      <c r="B483" s="3"/>
      <c r="C483" s="48" t="str">
        <f t="shared" si="14"/>
        <v/>
      </c>
      <c r="D483" s="5" t="str">
        <f>IF(PhieuBauCu!$B$2&gt;0,IF(LEN($B483)=0,"",IF(AND($B483&gt;0,VALUE(SUBSTITUTE($B483,"1","0"))=$B483),1,0)),"")</f>
        <v/>
      </c>
      <c r="E483" s="5" t="str">
        <f>IF(PhieuBauCu!$B$2&gt;1,IF(LEN($B483)=0,"",IF(AND($B483&gt;0,VALUE(SUBSTITUTE($B483,"2","0"))=$B483),1,0)),"")</f>
        <v/>
      </c>
      <c r="F483" s="5" t="str">
        <f>IF(PhieuBauCu!$B$2&gt;2,IF(LEN($B483)=0,"",IF(AND($B483&gt;0,VALUE(SUBSTITUTE($B483,"3","0"))=$B483),1,0)),"")</f>
        <v/>
      </c>
      <c r="G483" s="5" t="str">
        <f>IF(PhieuBauCu!$B$2&gt;3,IF(LEN($B483)=0,"",IF(AND($B483&gt;0,VALUE(SUBSTITUTE($B483,"4","0"))=$B483),1,0)),"")</f>
        <v/>
      </c>
      <c r="H483" s="5" t="str">
        <f>IF(PhieuBauCu!$B$2&gt;4,IF(LEN($B483)=0,"",IF(AND($B483&gt;0,VALUE(SUBSTITUTE($B483,"5","0"))=$B483),1,0)),"")</f>
        <v/>
      </c>
      <c r="I483" s="5" t="str">
        <f>IF(PhieuBauCu!$B$2&gt;5,IF(LEN($B483)=0,"",IF(AND($B483&gt;0,VALUE(SUBSTITUTE($B483,"6","0"))=$B483),1,0)),"")</f>
        <v/>
      </c>
      <c r="J483" s="5" t="str">
        <f>IF(PhieuBauCu!$B$2&gt;6,IF(LEN($B483)=0,"",IF(AND($B483&gt;0,VALUE(SUBSTITUTE($B483,"7","0"))=$B483),1,0)),"")</f>
        <v/>
      </c>
      <c r="K483" s="5" t="str">
        <f>IF(PhieuBauCu!$B$2&gt;7,IF(LEN($B483)=0,"",IF(AND($B483&gt;0,VALUE(SUBSTITUTE($B483,"8","0"))=$B483),1,0)),"")</f>
        <v/>
      </c>
      <c r="L483" s="5" t="str">
        <f>IF(PhieuBauCu!$B$2&gt;8,IF(LEN($B483)=0,"",IF(AND($B483&gt;0,VALUE(SUBSTITUTE($B483,"9","0"))=$B483),1,0)),"")</f>
        <v/>
      </c>
      <c r="M483" s="9">
        <f t="shared" si="15"/>
        <v>0</v>
      </c>
      <c r="N483" s="36">
        <f>IF(AND(M483&lt;=PhieuBauCu!$B$13,M483&gt;=1),1,0)</f>
        <v>0</v>
      </c>
    </row>
    <row r="484" spans="1:14" ht="28.5" customHeight="1">
      <c r="A484" s="2">
        <v>479</v>
      </c>
      <c r="B484" s="3"/>
      <c r="C484" s="48" t="str">
        <f t="shared" si="14"/>
        <v/>
      </c>
      <c r="D484" s="5" t="str">
        <f>IF(PhieuBauCu!$B$2&gt;0,IF(LEN($B484)=0,"",IF(AND($B484&gt;0,VALUE(SUBSTITUTE($B484,"1","0"))=$B484),1,0)),"")</f>
        <v/>
      </c>
      <c r="E484" s="5" t="str">
        <f>IF(PhieuBauCu!$B$2&gt;1,IF(LEN($B484)=0,"",IF(AND($B484&gt;0,VALUE(SUBSTITUTE($B484,"2","0"))=$B484),1,0)),"")</f>
        <v/>
      </c>
      <c r="F484" s="5" t="str">
        <f>IF(PhieuBauCu!$B$2&gt;2,IF(LEN($B484)=0,"",IF(AND($B484&gt;0,VALUE(SUBSTITUTE($B484,"3","0"))=$B484),1,0)),"")</f>
        <v/>
      </c>
      <c r="G484" s="5" t="str">
        <f>IF(PhieuBauCu!$B$2&gt;3,IF(LEN($B484)=0,"",IF(AND($B484&gt;0,VALUE(SUBSTITUTE($B484,"4","0"))=$B484),1,0)),"")</f>
        <v/>
      </c>
      <c r="H484" s="5" t="str">
        <f>IF(PhieuBauCu!$B$2&gt;4,IF(LEN($B484)=0,"",IF(AND($B484&gt;0,VALUE(SUBSTITUTE($B484,"5","0"))=$B484),1,0)),"")</f>
        <v/>
      </c>
      <c r="I484" s="5" t="str">
        <f>IF(PhieuBauCu!$B$2&gt;5,IF(LEN($B484)=0,"",IF(AND($B484&gt;0,VALUE(SUBSTITUTE($B484,"6","0"))=$B484),1,0)),"")</f>
        <v/>
      </c>
      <c r="J484" s="5" t="str">
        <f>IF(PhieuBauCu!$B$2&gt;6,IF(LEN($B484)=0,"",IF(AND($B484&gt;0,VALUE(SUBSTITUTE($B484,"7","0"))=$B484),1,0)),"")</f>
        <v/>
      </c>
      <c r="K484" s="5" t="str">
        <f>IF(PhieuBauCu!$B$2&gt;7,IF(LEN($B484)=0,"",IF(AND($B484&gt;0,VALUE(SUBSTITUTE($B484,"8","0"))=$B484),1,0)),"")</f>
        <v/>
      </c>
      <c r="L484" s="5" t="str">
        <f>IF(PhieuBauCu!$B$2&gt;8,IF(LEN($B484)=0,"",IF(AND($B484&gt;0,VALUE(SUBSTITUTE($B484,"9","0"))=$B484),1,0)),"")</f>
        <v/>
      </c>
      <c r="M484" s="9">
        <f t="shared" si="15"/>
        <v>0</v>
      </c>
      <c r="N484" s="36">
        <f>IF(AND(M484&lt;=PhieuBauCu!$B$13,M484&gt;=1),1,0)</f>
        <v>0</v>
      </c>
    </row>
    <row r="485" spans="1:14" ht="28.5" customHeight="1">
      <c r="A485" s="2">
        <v>480</v>
      </c>
      <c r="B485" s="3"/>
      <c r="C485" s="48" t="str">
        <f t="shared" si="14"/>
        <v/>
      </c>
      <c r="D485" s="5" t="str">
        <f>IF(PhieuBauCu!$B$2&gt;0,IF(LEN($B485)=0,"",IF(AND($B485&gt;0,VALUE(SUBSTITUTE($B485,"1","0"))=$B485),1,0)),"")</f>
        <v/>
      </c>
      <c r="E485" s="5" t="str">
        <f>IF(PhieuBauCu!$B$2&gt;1,IF(LEN($B485)=0,"",IF(AND($B485&gt;0,VALUE(SUBSTITUTE($B485,"2","0"))=$B485),1,0)),"")</f>
        <v/>
      </c>
      <c r="F485" s="5" t="str">
        <f>IF(PhieuBauCu!$B$2&gt;2,IF(LEN($B485)=0,"",IF(AND($B485&gt;0,VALUE(SUBSTITUTE($B485,"3","0"))=$B485),1,0)),"")</f>
        <v/>
      </c>
      <c r="G485" s="5" t="str">
        <f>IF(PhieuBauCu!$B$2&gt;3,IF(LEN($B485)=0,"",IF(AND($B485&gt;0,VALUE(SUBSTITUTE($B485,"4","0"))=$B485),1,0)),"")</f>
        <v/>
      </c>
      <c r="H485" s="5" t="str">
        <f>IF(PhieuBauCu!$B$2&gt;4,IF(LEN($B485)=0,"",IF(AND($B485&gt;0,VALUE(SUBSTITUTE($B485,"5","0"))=$B485),1,0)),"")</f>
        <v/>
      </c>
      <c r="I485" s="5" t="str">
        <f>IF(PhieuBauCu!$B$2&gt;5,IF(LEN($B485)=0,"",IF(AND($B485&gt;0,VALUE(SUBSTITUTE($B485,"6","0"))=$B485),1,0)),"")</f>
        <v/>
      </c>
      <c r="J485" s="5" t="str">
        <f>IF(PhieuBauCu!$B$2&gt;6,IF(LEN($B485)=0,"",IF(AND($B485&gt;0,VALUE(SUBSTITUTE($B485,"7","0"))=$B485),1,0)),"")</f>
        <v/>
      </c>
      <c r="K485" s="5" t="str">
        <f>IF(PhieuBauCu!$B$2&gt;7,IF(LEN($B485)=0,"",IF(AND($B485&gt;0,VALUE(SUBSTITUTE($B485,"8","0"))=$B485),1,0)),"")</f>
        <v/>
      </c>
      <c r="L485" s="5" t="str">
        <f>IF(PhieuBauCu!$B$2&gt;8,IF(LEN($B485)=0,"",IF(AND($B485&gt;0,VALUE(SUBSTITUTE($B485,"9","0"))=$B485),1,0)),"")</f>
        <v/>
      </c>
      <c r="M485" s="9">
        <f t="shared" si="15"/>
        <v>0</v>
      </c>
      <c r="N485" s="36">
        <f>IF(AND(M485&lt;=PhieuBauCu!$B$13,M485&gt;=1),1,0)</f>
        <v>0</v>
      </c>
    </row>
    <row r="486" spans="1:14" ht="28.5" customHeight="1">
      <c r="A486" s="2">
        <v>481</v>
      </c>
      <c r="B486" s="3"/>
      <c r="C486" s="48" t="str">
        <f t="shared" si="14"/>
        <v/>
      </c>
      <c r="D486" s="5" t="str">
        <f>IF(PhieuBauCu!$B$2&gt;0,IF(LEN($B486)=0,"",IF(AND($B486&gt;0,VALUE(SUBSTITUTE($B486,"1","0"))=$B486),1,0)),"")</f>
        <v/>
      </c>
      <c r="E486" s="5" t="str">
        <f>IF(PhieuBauCu!$B$2&gt;1,IF(LEN($B486)=0,"",IF(AND($B486&gt;0,VALUE(SUBSTITUTE($B486,"2","0"))=$B486),1,0)),"")</f>
        <v/>
      </c>
      <c r="F486" s="5" t="str">
        <f>IF(PhieuBauCu!$B$2&gt;2,IF(LEN($B486)=0,"",IF(AND($B486&gt;0,VALUE(SUBSTITUTE($B486,"3","0"))=$B486),1,0)),"")</f>
        <v/>
      </c>
      <c r="G486" s="5" t="str">
        <f>IF(PhieuBauCu!$B$2&gt;3,IF(LEN($B486)=0,"",IF(AND($B486&gt;0,VALUE(SUBSTITUTE($B486,"4","0"))=$B486),1,0)),"")</f>
        <v/>
      </c>
      <c r="H486" s="5" t="str">
        <f>IF(PhieuBauCu!$B$2&gt;4,IF(LEN($B486)=0,"",IF(AND($B486&gt;0,VALUE(SUBSTITUTE($B486,"5","0"))=$B486),1,0)),"")</f>
        <v/>
      </c>
      <c r="I486" s="5" t="str">
        <f>IF(PhieuBauCu!$B$2&gt;5,IF(LEN($B486)=0,"",IF(AND($B486&gt;0,VALUE(SUBSTITUTE($B486,"6","0"))=$B486),1,0)),"")</f>
        <v/>
      </c>
      <c r="J486" s="5" t="str">
        <f>IF(PhieuBauCu!$B$2&gt;6,IF(LEN($B486)=0,"",IF(AND($B486&gt;0,VALUE(SUBSTITUTE($B486,"7","0"))=$B486),1,0)),"")</f>
        <v/>
      </c>
      <c r="K486" s="5" t="str">
        <f>IF(PhieuBauCu!$B$2&gt;7,IF(LEN($B486)=0,"",IF(AND($B486&gt;0,VALUE(SUBSTITUTE($B486,"8","0"))=$B486),1,0)),"")</f>
        <v/>
      </c>
      <c r="L486" s="5" t="str">
        <f>IF(PhieuBauCu!$B$2&gt;8,IF(LEN($B486)=0,"",IF(AND($B486&gt;0,VALUE(SUBSTITUTE($B486,"9","0"))=$B486),1,0)),"")</f>
        <v/>
      </c>
      <c r="M486" s="9">
        <f t="shared" si="15"/>
        <v>0</v>
      </c>
      <c r="N486" s="36">
        <f>IF(AND(M486&lt;=PhieuBauCu!$B$13,M486&gt;=1),1,0)</f>
        <v>0</v>
      </c>
    </row>
    <row r="487" spans="1:14" ht="28.5" customHeight="1">
      <c r="A487" s="2">
        <v>482</v>
      </c>
      <c r="B487" s="3"/>
      <c r="C487" s="48" t="str">
        <f t="shared" si="14"/>
        <v/>
      </c>
      <c r="D487" s="5" t="str">
        <f>IF(PhieuBauCu!$B$2&gt;0,IF(LEN($B487)=0,"",IF(AND($B487&gt;0,VALUE(SUBSTITUTE($B487,"1","0"))=$B487),1,0)),"")</f>
        <v/>
      </c>
      <c r="E487" s="5" t="str">
        <f>IF(PhieuBauCu!$B$2&gt;1,IF(LEN($B487)=0,"",IF(AND($B487&gt;0,VALUE(SUBSTITUTE($B487,"2","0"))=$B487),1,0)),"")</f>
        <v/>
      </c>
      <c r="F487" s="5" t="str">
        <f>IF(PhieuBauCu!$B$2&gt;2,IF(LEN($B487)=0,"",IF(AND($B487&gt;0,VALUE(SUBSTITUTE($B487,"3","0"))=$B487),1,0)),"")</f>
        <v/>
      </c>
      <c r="G487" s="5" t="str">
        <f>IF(PhieuBauCu!$B$2&gt;3,IF(LEN($B487)=0,"",IF(AND($B487&gt;0,VALUE(SUBSTITUTE($B487,"4","0"))=$B487),1,0)),"")</f>
        <v/>
      </c>
      <c r="H487" s="5" t="str">
        <f>IF(PhieuBauCu!$B$2&gt;4,IF(LEN($B487)=0,"",IF(AND($B487&gt;0,VALUE(SUBSTITUTE($B487,"5","0"))=$B487),1,0)),"")</f>
        <v/>
      </c>
      <c r="I487" s="5" t="str">
        <f>IF(PhieuBauCu!$B$2&gt;5,IF(LEN($B487)=0,"",IF(AND($B487&gt;0,VALUE(SUBSTITUTE($B487,"6","0"))=$B487),1,0)),"")</f>
        <v/>
      </c>
      <c r="J487" s="5" t="str">
        <f>IF(PhieuBauCu!$B$2&gt;6,IF(LEN($B487)=0,"",IF(AND($B487&gt;0,VALUE(SUBSTITUTE($B487,"7","0"))=$B487),1,0)),"")</f>
        <v/>
      </c>
      <c r="K487" s="5" t="str">
        <f>IF(PhieuBauCu!$B$2&gt;7,IF(LEN($B487)=0,"",IF(AND($B487&gt;0,VALUE(SUBSTITUTE($B487,"8","0"))=$B487),1,0)),"")</f>
        <v/>
      </c>
      <c r="L487" s="5" t="str">
        <f>IF(PhieuBauCu!$B$2&gt;8,IF(LEN($B487)=0,"",IF(AND($B487&gt;0,VALUE(SUBSTITUTE($B487,"9","0"))=$B487),1,0)),"")</f>
        <v/>
      </c>
      <c r="M487" s="9">
        <f t="shared" si="15"/>
        <v>0</v>
      </c>
      <c r="N487" s="36">
        <f>IF(AND(M487&lt;=PhieuBauCu!$B$13,M487&gt;=1),1,0)</f>
        <v>0</v>
      </c>
    </row>
    <row r="488" spans="1:14" ht="28.5" customHeight="1">
      <c r="A488" s="2">
        <v>483</v>
      </c>
      <c r="B488" s="3"/>
      <c r="C488" s="48" t="str">
        <f t="shared" si="14"/>
        <v/>
      </c>
      <c r="D488" s="5" t="str">
        <f>IF(PhieuBauCu!$B$2&gt;0,IF(LEN($B488)=0,"",IF(AND($B488&gt;0,VALUE(SUBSTITUTE($B488,"1","0"))=$B488),1,0)),"")</f>
        <v/>
      </c>
      <c r="E488" s="5" t="str">
        <f>IF(PhieuBauCu!$B$2&gt;1,IF(LEN($B488)=0,"",IF(AND($B488&gt;0,VALUE(SUBSTITUTE($B488,"2","0"))=$B488),1,0)),"")</f>
        <v/>
      </c>
      <c r="F488" s="5" t="str">
        <f>IF(PhieuBauCu!$B$2&gt;2,IF(LEN($B488)=0,"",IF(AND($B488&gt;0,VALUE(SUBSTITUTE($B488,"3","0"))=$B488),1,0)),"")</f>
        <v/>
      </c>
      <c r="G488" s="5" t="str">
        <f>IF(PhieuBauCu!$B$2&gt;3,IF(LEN($B488)=0,"",IF(AND($B488&gt;0,VALUE(SUBSTITUTE($B488,"4","0"))=$B488),1,0)),"")</f>
        <v/>
      </c>
      <c r="H488" s="5" t="str">
        <f>IF(PhieuBauCu!$B$2&gt;4,IF(LEN($B488)=0,"",IF(AND($B488&gt;0,VALUE(SUBSTITUTE($B488,"5","0"))=$B488),1,0)),"")</f>
        <v/>
      </c>
      <c r="I488" s="5" t="str">
        <f>IF(PhieuBauCu!$B$2&gt;5,IF(LEN($B488)=0,"",IF(AND($B488&gt;0,VALUE(SUBSTITUTE($B488,"6","0"))=$B488),1,0)),"")</f>
        <v/>
      </c>
      <c r="J488" s="5" t="str">
        <f>IF(PhieuBauCu!$B$2&gt;6,IF(LEN($B488)=0,"",IF(AND($B488&gt;0,VALUE(SUBSTITUTE($B488,"7","0"))=$B488),1,0)),"")</f>
        <v/>
      </c>
      <c r="K488" s="5" t="str">
        <f>IF(PhieuBauCu!$B$2&gt;7,IF(LEN($B488)=0,"",IF(AND($B488&gt;0,VALUE(SUBSTITUTE($B488,"8","0"))=$B488),1,0)),"")</f>
        <v/>
      </c>
      <c r="L488" s="5" t="str">
        <f>IF(PhieuBauCu!$B$2&gt;8,IF(LEN($B488)=0,"",IF(AND($B488&gt;0,VALUE(SUBSTITUTE($B488,"9","0"))=$B488),1,0)),"")</f>
        <v/>
      </c>
      <c r="M488" s="9">
        <f t="shared" si="15"/>
        <v>0</v>
      </c>
      <c r="N488" s="36">
        <f>IF(AND(M488&lt;=PhieuBauCu!$B$13,M488&gt;=1),1,0)</f>
        <v>0</v>
      </c>
    </row>
    <row r="489" spans="1:14" ht="28.5" customHeight="1">
      <c r="A489" s="2">
        <v>484</v>
      </c>
      <c r="B489" s="3"/>
      <c r="C489" s="48" t="str">
        <f t="shared" si="14"/>
        <v/>
      </c>
      <c r="D489" s="5" t="str">
        <f>IF(PhieuBauCu!$B$2&gt;0,IF(LEN($B489)=0,"",IF(AND($B489&gt;0,VALUE(SUBSTITUTE($B489,"1","0"))=$B489),1,0)),"")</f>
        <v/>
      </c>
      <c r="E489" s="5" t="str">
        <f>IF(PhieuBauCu!$B$2&gt;1,IF(LEN($B489)=0,"",IF(AND($B489&gt;0,VALUE(SUBSTITUTE($B489,"2","0"))=$B489),1,0)),"")</f>
        <v/>
      </c>
      <c r="F489" s="5" t="str">
        <f>IF(PhieuBauCu!$B$2&gt;2,IF(LEN($B489)=0,"",IF(AND($B489&gt;0,VALUE(SUBSTITUTE($B489,"3","0"))=$B489),1,0)),"")</f>
        <v/>
      </c>
      <c r="G489" s="5" t="str">
        <f>IF(PhieuBauCu!$B$2&gt;3,IF(LEN($B489)=0,"",IF(AND($B489&gt;0,VALUE(SUBSTITUTE($B489,"4","0"))=$B489),1,0)),"")</f>
        <v/>
      </c>
      <c r="H489" s="5" t="str">
        <f>IF(PhieuBauCu!$B$2&gt;4,IF(LEN($B489)=0,"",IF(AND($B489&gt;0,VALUE(SUBSTITUTE($B489,"5","0"))=$B489),1,0)),"")</f>
        <v/>
      </c>
      <c r="I489" s="5" t="str">
        <f>IF(PhieuBauCu!$B$2&gt;5,IF(LEN($B489)=0,"",IF(AND($B489&gt;0,VALUE(SUBSTITUTE($B489,"6","0"))=$B489),1,0)),"")</f>
        <v/>
      </c>
      <c r="J489" s="5" t="str">
        <f>IF(PhieuBauCu!$B$2&gt;6,IF(LEN($B489)=0,"",IF(AND($B489&gt;0,VALUE(SUBSTITUTE($B489,"7","0"))=$B489),1,0)),"")</f>
        <v/>
      </c>
      <c r="K489" s="5" t="str">
        <f>IF(PhieuBauCu!$B$2&gt;7,IF(LEN($B489)=0,"",IF(AND($B489&gt;0,VALUE(SUBSTITUTE($B489,"8","0"))=$B489),1,0)),"")</f>
        <v/>
      </c>
      <c r="L489" s="5" t="str">
        <f>IF(PhieuBauCu!$B$2&gt;8,IF(LEN($B489)=0,"",IF(AND($B489&gt;0,VALUE(SUBSTITUTE($B489,"9","0"))=$B489),1,0)),"")</f>
        <v/>
      </c>
      <c r="M489" s="9">
        <f t="shared" si="15"/>
        <v>0</v>
      </c>
      <c r="N489" s="36">
        <f>IF(AND(M489&lt;=PhieuBauCu!$B$13,M489&gt;=1),1,0)</f>
        <v>0</v>
      </c>
    </row>
    <row r="490" spans="1:14" ht="28.5" customHeight="1">
      <c r="A490" s="2">
        <v>485</v>
      </c>
      <c r="B490" s="3"/>
      <c r="C490" s="48" t="str">
        <f t="shared" si="14"/>
        <v/>
      </c>
      <c r="D490" s="5" t="str">
        <f>IF(PhieuBauCu!$B$2&gt;0,IF(LEN($B490)=0,"",IF(AND($B490&gt;0,VALUE(SUBSTITUTE($B490,"1","0"))=$B490),1,0)),"")</f>
        <v/>
      </c>
      <c r="E490" s="5" t="str">
        <f>IF(PhieuBauCu!$B$2&gt;1,IF(LEN($B490)=0,"",IF(AND($B490&gt;0,VALUE(SUBSTITUTE($B490,"2","0"))=$B490),1,0)),"")</f>
        <v/>
      </c>
      <c r="F490" s="5" t="str">
        <f>IF(PhieuBauCu!$B$2&gt;2,IF(LEN($B490)=0,"",IF(AND($B490&gt;0,VALUE(SUBSTITUTE($B490,"3","0"))=$B490),1,0)),"")</f>
        <v/>
      </c>
      <c r="G490" s="5" t="str">
        <f>IF(PhieuBauCu!$B$2&gt;3,IF(LEN($B490)=0,"",IF(AND($B490&gt;0,VALUE(SUBSTITUTE($B490,"4","0"))=$B490),1,0)),"")</f>
        <v/>
      </c>
      <c r="H490" s="5" t="str">
        <f>IF(PhieuBauCu!$B$2&gt;4,IF(LEN($B490)=0,"",IF(AND($B490&gt;0,VALUE(SUBSTITUTE($B490,"5","0"))=$B490),1,0)),"")</f>
        <v/>
      </c>
      <c r="I490" s="5" t="str">
        <f>IF(PhieuBauCu!$B$2&gt;5,IF(LEN($B490)=0,"",IF(AND($B490&gt;0,VALUE(SUBSTITUTE($B490,"6","0"))=$B490),1,0)),"")</f>
        <v/>
      </c>
      <c r="J490" s="5" t="str">
        <f>IF(PhieuBauCu!$B$2&gt;6,IF(LEN($B490)=0,"",IF(AND($B490&gt;0,VALUE(SUBSTITUTE($B490,"7","0"))=$B490),1,0)),"")</f>
        <v/>
      </c>
      <c r="K490" s="5" t="str">
        <f>IF(PhieuBauCu!$B$2&gt;7,IF(LEN($B490)=0,"",IF(AND($B490&gt;0,VALUE(SUBSTITUTE($B490,"8","0"))=$B490),1,0)),"")</f>
        <v/>
      </c>
      <c r="L490" s="5" t="str">
        <f>IF(PhieuBauCu!$B$2&gt;8,IF(LEN($B490)=0,"",IF(AND($B490&gt;0,VALUE(SUBSTITUTE($B490,"9","0"))=$B490),1,0)),"")</f>
        <v/>
      </c>
      <c r="M490" s="9">
        <f t="shared" si="15"/>
        <v>0</v>
      </c>
      <c r="N490" s="36">
        <f>IF(AND(M490&lt;=PhieuBauCu!$B$13,M490&gt;=1),1,0)</f>
        <v>0</v>
      </c>
    </row>
    <row r="491" spans="1:14" ht="28.5" customHeight="1">
      <c r="A491" s="2">
        <v>486</v>
      </c>
      <c r="B491" s="3"/>
      <c r="C491" s="48" t="str">
        <f t="shared" si="14"/>
        <v/>
      </c>
      <c r="D491" s="5" t="str">
        <f>IF(PhieuBauCu!$B$2&gt;0,IF(LEN($B491)=0,"",IF(AND($B491&gt;0,VALUE(SUBSTITUTE($B491,"1","0"))=$B491),1,0)),"")</f>
        <v/>
      </c>
      <c r="E491" s="5" t="str">
        <f>IF(PhieuBauCu!$B$2&gt;1,IF(LEN($B491)=0,"",IF(AND($B491&gt;0,VALUE(SUBSTITUTE($B491,"2","0"))=$B491),1,0)),"")</f>
        <v/>
      </c>
      <c r="F491" s="5" t="str">
        <f>IF(PhieuBauCu!$B$2&gt;2,IF(LEN($B491)=0,"",IF(AND($B491&gt;0,VALUE(SUBSTITUTE($B491,"3","0"))=$B491),1,0)),"")</f>
        <v/>
      </c>
      <c r="G491" s="5" t="str">
        <f>IF(PhieuBauCu!$B$2&gt;3,IF(LEN($B491)=0,"",IF(AND($B491&gt;0,VALUE(SUBSTITUTE($B491,"4","0"))=$B491),1,0)),"")</f>
        <v/>
      </c>
      <c r="H491" s="5" t="str">
        <f>IF(PhieuBauCu!$B$2&gt;4,IF(LEN($B491)=0,"",IF(AND($B491&gt;0,VALUE(SUBSTITUTE($B491,"5","0"))=$B491),1,0)),"")</f>
        <v/>
      </c>
      <c r="I491" s="5" t="str">
        <f>IF(PhieuBauCu!$B$2&gt;5,IF(LEN($B491)=0,"",IF(AND($B491&gt;0,VALUE(SUBSTITUTE($B491,"6","0"))=$B491),1,0)),"")</f>
        <v/>
      </c>
      <c r="J491" s="5" t="str">
        <f>IF(PhieuBauCu!$B$2&gt;6,IF(LEN($B491)=0,"",IF(AND($B491&gt;0,VALUE(SUBSTITUTE($B491,"7","0"))=$B491),1,0)),"")</f>
        <v/>
      </c>
      <c r="K491" s="5" t="str">
        <f>IF(PhieuBauCu!$B$2&gt;7,IF(LEN($B491)=0,"",IF(AND($B491&gt;0,VALUE(SUBSTITUTE($B491,"8","0"))=$B491),1,0)),"")</f>
        <v/>
      </c>
      <c r="L491" s="5" t="str">
        <f>IF(PhieuBauCu!$B$2&gt;8,IF(LEN($B491)=0,"",IF(AND($B491&gt;0,VALUE(SUBSTITUTE($B491,"9","0"))=$B491),1,0)),"")</f>
        <v/>
      </c>
      <c r="M491" s="9">
        <f t="shared" si="15"/>
        <v>0</v>
      </c>
      <c r="N491" s="36">
        <f>IF(AND(M491&lt;=PhieuBauCu!$B$13,M491&gt;=1),1,0)</f>
        <v>0</v>
      </c>
    </row>
    <row r="492" spans="1:14" ht="28.5" customHeight="1">
      <c r="A492" s="2">
        <v>487</v>
      </c>
      <c r="B492" s="3"/>
      <c r="C492" s="48" t="str">
        <f t="shared" si="14"/>
        <v/>
      </c>
      <c r="D492" s="5" t="str">
        <f>IF(PhieuBauCu!$B$2&gt;0,IF(LEN($B492)=0,"",IF(AND($B492&gt;0,VALUE(SUBSTITUTE($B492,"1","0"))=$B492),1,0)),"")</f>
        <v/>
      </c>
      <c r="E492" s="5" t="str">
        <f>IF(PhieuBauCu!$B$2&gt;1,IF(LEN($B492)=0,"",IF(AND($B492&gt;0,VALUE(SUBSTITUTE($B492,"2","0"))=$B492),1,0)),"")</f>
        <v/>
      </c>
      <c r="F492" s="5" t="str">
        <f>IF(PhieuBauCu!$B$2&gt;2,IF(LEN($B492)=0,"",IF(AND($B492&gt;0,VALUE(SUBSTITUTE($B492,"3","0"))=$B492),1,0)),"")</f>
        <v/>
      </c>
      <c r="G492" s="5" t="str">
        <f>IF(PhieuBauCu!$B$2&gt;3,IF(LEN($B492)=0,"",IF(AND($B492&gt;0,VALUE(SUBSTITUTE($B492,"4","0"))=$B492),1,0)),"")</f>
        <v/>
      </c>
      <c r="H492" s="5" t="str">
        <f>IF(PhieuBauCu!$B$2&gt;4,IF(LEN($B492)=0,"",IF(AND($B492&gt;0,VALUE(SUBSTITUTE($B492,"5","0"))=$B492),1,0)),"")</f>
        <v/>
      </c>
      <c r="I492" s="5" t="str">
        <f>IF(PhieuBauCu!$B$2&gt;5,IF(LEN($B492)=0,"",IF(AND($B492&gt;0,VALUE(SUBSTITUTE($B492,"6","0"))=$B492),1,0)),"")</f>
        <v/>
      </c>
      <c r="J492" s="5" t="str">
        <f>IF(PhieuBauCu!$B$2&gt;6,IF(LEN($B492)=0,"",IF(AND($B492&gt;0,VALUE(SUBSTITUTE($B492,"7","0"))=$B492),1,0)),"")</f>
        <v/>
      </c>
      <c r="K492" s="5" t="str">
        <f>IF(PhieuBauCu!$B$2&gt;7,IF(LEN($B492)=0,"",IF(AND($B492&gt;0,VALUE(SUBSTITUTE($B492,"8","0"))=$B492),1,0)),"")</f>
        <v/>
      </c>
      <c r="L492" s="5" t="str">
        <f>IF(PhieuBauCu!$B$2&gt;8,IF(LEN($B492)=0,"",IF(AND($B492&gt;0,VALUE(SUBSTITUTE($B492,"9","0"))=$B492),1,0)),"")</f>
        <v/>
      </c>
      <c r="M492" s="9">
        <f t="shared" si="15"/>
        <v>0</v>
      </c>
      <c r="N492" s="36">
        <f>IF(AND(M492&lt;=PhieuBauCu!$B$13,M492&gt;=1),1,0)</f>
        <v>0</v>
      </c>
    </row>
    <row r="493" spans="1:14" ht="28.5" customHeight="1">
      <c r="A493" s="2">
        <v>488</v>
      </c>
      <c r="B493" s="3"/>
      <c r="C493" s="48" t="str">
        <f t="shared" si="14"/>
        <v/>
      </c>
      <c r="D493" s="5" t="str">
        <f>IF(PhieuBauCu!$B$2&gt;0,IF(LEN($B493)=0,"",IF(AND($B493&gt;0,VALUE(SUBSTITUTE($B493,"1","0"))=$B493),1,0)),"")</f>
        <v/>
      </c>
      <c r="E493" s="5" t="str">
        <f>IF(PhieuBauCu!$B$2&gt;1,IF(LEN($B493)=0,"",IF(AND($B493&gt;0,VALUE(SUBSTITUTE($B493,"2","0"))=$B493),1,0)),"")</f>
        <v/>
      </c>
      <c r="F493" s="5" t="str">
        <f>IF(PhieuBauCu!$B$2&gt;2,IF(LEN($B493)=0,"",IF(AND($B493&gt;0,VALUE(SUBSTITUTE($B493,"3","0"))=$B493),1,0)),"")</f>
        <v/>
      </c>
      <c r="G493" s="5" t="str">
        <f>IF(PhieuBauCu!$B$2&gt;3,IF(LEN($B493)=0,"",IF(AND($B493&gt;0,VALUE(SUBSTITUTE($B493,"4","0"))=$B493),1,0)),"")</f>
        <v/>
      </c>
      <c r="H493" s="5" t="str">
        <f>IF(PhieuBauCu!$B$2&gt;4,IF(LEN($B493)=0,"",IF(AND($B493&gt;0,VALUE(SUBSTITUTE($B493,"5","0"))=$B493),1,0)),"")</f>
        <v/>
      </c>
      <c r="I493" s="5" t="str">
        <f>IF(PhieuBauCu!$B$2&gt;5,IF(LEN($B493)=0,"",IF(AND($B493&gt;0,VALUE(SUBSTITUTE($B493,"6","0"))=$B493),1,0)),"")</f>
        <v/>
      </c>
      <c r="J493" s="5" t="str">
        <f>IF(PhieuBauCu!$B$2&gt;6,IF(LEN($B493)=0,"",IF(AND($B493&gt;0,VALUE(SUBSTITUTE($B493,"7","0"))=$B493),1,0)),"")</f>
        <v/>
      </c>
      <c r="K493" s="5" t="str">
        <f>IF(PhieuBauCu!$B$2&gt;7,IF(LEN($B493)=0,"",IF(AND($B493&gt;0,VALUE(SUBSTITUTE($B493,"8","0"))=$B493),1,0)),"")</f>
        <v/>
      </c>
      <c r="L493" s="5" t="str">
        <f>IF(PhieuBauCu!$B$2&gt;8,IF(LEN($B493)=0,"",IF(AND($B493&gt;0,VALUE(SUBSTITUTE($B493,"9","0"))=$B493),1,0)),"")</f>
        <v/>
      </c>
      <c r="M493" s="9">
        <f t="shared" si="15"/>
        <v>0</v>
      </c>
      <c r="N493" s="36">
        <f>IF(AND(M493&lt;=PhieuBauCu!$B$13,M493&gt;=1),1,0)</f>
        <v>0</v>
      </c>
    </row>
    <row r="494" spans="1:14" ht="28.5" customHeight="1">
      <c r="A494" s="2">
        <v>489</v>
      </c>
      <c r="B494" s="3"/>
      <c r="C494" s="48" t="str">
        <f t="shared" si="14"/>
        <v/>
      </c>
      <c r="D494" s="5" t="str">
        <f>IF(PhieuBauCu!$B$2&gt;0,IF(LEN($B494)=0,"",IF(AND($B494&gt;0,VALUE(SUBSTITUTE($B494,"1","0"))=$B494),1,0)),"")</f>
        <v/>
      </c>
      <c r="E494" s="5" t="str">
        <f>IF(PhieuBauCu!$B$2&gt;1,IF(LEN($B494)=0,"",IF(AND($B494&gt;0,VALUE(SUBSTITUTE($B494,"2","0"))=$B494),1,0)),"")</f>
        <v/>
      </c>
      <c r="F494" s="5" t="str">
        <f>IF(PhieuBauCu!$B$2&gt;2,IF(LEN($B494)=0,"",IF(AND($B494&gt;0,VALUE(SUBSTITUTE($B494,"3","0"))=$B494),1,0)),"")</f>
        <v/>
      </c>
      <c r="G494" s="5" t="str">
        <f>IF(PhieuBauCu!$B$2&gt;3,IF(LEN($B494)=0,"",IF(AND($B494&gt;0,VALUE(SUBSTITUTE($B494,"4","0"))=$B494),1,0)),"")</f>
        <v/>
      </c>
      <c r="H494" s="5" t="str">
        <f>IF(PhieuBauCu!$B$2&gt;4,IF(LEN($B494)=0,"",IF(AND($B494&gt;0,VALUE(SUBSTITUTE($B494,"5","0"))=$B494),1,0)),"")</f>
        <v/>
      </c>
      <c r="I494" s="5" t="str">
        <f>IF(PhieuBauCu!$B$2&gt;5,IF(LEN($B494)=0,"",IF(AND($B494&gt;0,VALUE(SUBSTITUTE($B494,"6","0"))=$B494),1,0)),"")</f>
        <v/>
      </c>
      <c r="J494" s="5" t="str">
        <f>IF(PhieuBauCu!$B$2&gt;6,IF(LEN($B494)=0,"",IF(AND($B494&gt;0,VALUE(SUBSTITUTE($B494,"7","0"))=$B494),1,0)),"")</f>
        <v/>
      </c>
      <c r="K494" s="5" t="str">
        <f>IF(PhieuBauCu!$B$2&gt;7,IF(LEN($B494)=0,"",IF(AND($B494&gt;0,VALUE(SUBSTITUTE($B494,"8","0"))=$B494),1,0)),"")</f>
        <v/>
      </c>
      <c r="L494" s="5" t="str">
        <f>IF(PhieuBauCu!$B$2&gt;8,IF(LEN($B494)=0,"",IF(AND($B494&gt;0,VALUE(SUBSTITUTE($B494,"9","0"))=$B494),1,0)),"")</f>
        <v/>
      </c>
      <c r="M494" s="9">
        <f t="shared" si="15"/>
        <v>0</v>
      </c>
      <c r="N494" s="36">
        <f>IF(AND(M494&lt;=PhieuBauCu!$B$13,M494&gt;=1),1,0)</f>
        <v>0</v>
      </c>
    </row>
    <row r="495" spans="1:14" ht="28.5" customHeight="1">
      <c r="A495" s="2">
        <v>490</v>
      </c>
      <c r="B495" s="3"/>
      <c r="C495" s="48" t="str">
        <f t="shared" si="14"/>
        <v/>
      </c>
      <c r="D495" s="5" t="str">
        <f>IF(PhieuBauCu!$B$2&gt;0,IF(LEN($B495)=0,"",IF(AND($B495&gt;0,VALUE(SUBSTITUTE($B495,"1","0"))=$B495),1,0)),"")</f>
        <v/>
      </c>
      <c r="E495" s="5" t="str">
        <f>IF(PhieuBauCu!$B$2&gt;1,IF(LEN($B495)=0,"",IF(AND($B495&gt;0,VALUE(SUBSTITUTE($B495,"2","0"))=$B495),1,0)),"")</f>
        <v/>
      </c>
      <c r="F495" s="5" t="str">
        <f>IF(PhieuBauCu!$B$2&gt;2,IF(LEN($B495)=0,"",IF(AND($B495&gt;0,VALUE(SUBSTITUTE($B495,"3","0"))=$B495),1,0)),"")</f>
        <v/>
      </c>
      <c r="G495" s="5" t="str">
        <f>IF(PhieuBauCu!$B$2&gt;3,IF(LEN($B495)=0,"",IF(AND($B495&gt;0,VALUE(SUBSTITUTE($B495,"4","0"))=$B495),1,0)),"")</f>
        <v/>
      </c>
      <c r="H495" s="5" t="str">
        <f>IF(PhieuBauCu!$B$2&gt;4,IF(LEN($B495)=0,"",IF(AND($B495&gt;0,VALUE(SUBSTITUTE($B495,"5","0"))=$B495),1,0)),"")</f>
        <v/>
      </c>
      <c r="I495" s="5" t="str">
        <f>IF(PhieuBauCu!$B$2&gt;5,IF(LEN($B495)=0,"",IF(AND($B495&gt;0,VALUE(SUBSTITUTE($B495,"6","0"))=$B495),1,0)),"")</f>
        <v/>
      </c>
      <c r="J495" s="5" t="str">
        <f>IF(PhieuBauCu!$B$2&gt;6,IF(LEN($B495)=0,"",IF(AND($B495&gt;0,VALUE(SUBSTITUTE($B495,"7","0"))=$B495),1,0)),"")</f>
        <v/>
      </c>
      <c r="K495" s="5" t="str">
        <f>IF(PhieuBauCu!$B$2&gt;7,IF(LEN($B495)=0,"",IF(AND($B495&gt;0,VALUE(SUBSTITUTE($B495,"8","0"))=$B495),1,0)),"")</f>
        <v/>
      </c>
      <c r="L495" s="5" t="str">
        <f>IF(PhieuBauCu!$B$2&gt;8,IF(LEN($B495)=0,"",IF(AND($B495&gt;0,VALUE(SUBSTITUTE($B495,"9","0"))=$B495),1,0)),"")</f>
        <v/>
      </c>
      <c r="M495" s="9">
        <f t="shared" si="15"/>
        <v>0</v>
      </c>
      <c r="N495" s="36">
        <f>IF(AND(M495&lt;=PhieuBauCu!$B$13,M495&gt;=1),1,0)</f>
        <v>0</v>
      </c>
    </row>
    <row r="496" spans="1:14" ht="28.5" customHeight="1">
      <c r="A496" s="2">
        <v>491</v>
      </c>
      <c r="B496" s="3"/>
      <c r="C496" s="48" t="str">
        <f t="shared" si="14"/>
        <v/>
      </c>
      <c r="D496" s="5" t="str">
        <f>IF(PhieuBauCu!$B$2&gt;0,IF(LEN($B496)=0,"",IF(AND($B496&gt;0,VALUE(SUBSTITUTE($B496,"1","0"))=$B496),1,0)),"")</f>
        <v/>
      </c>
      <c r="E496" s="5" t="str">
        <f>IF(PhieuBauCu!$B$2&gt;1,IF(LEN($B496)=0,"",IF(AND($B496&gt;0,VALUE(SUBSTITUTE($B496,"2","0"))=$B496),1,0)),"")</f>
        <v/>
      </c>
      <c r="F496" s="5" t="str">
        <f>IF(PhieuBauCu!$B$2&gt;2,IF(LEN($B496)=0,"",IF(AND($B496&gt;0,VALUE(SUBSTITUTE($B496,"3","0"))=$B496),1,0)),"")</f>
        <v/>
      </c>
      <c r="G496" s="5" t="str">
        <f>IF(PhieuBauCu!$B$2&gt;3,IF(LEN($B496)=0,"",IF(AND($B496&gt;0,VALUE(SUBSTITUTE($B496,"4","0"))=$B496),1,0)),"")</f>
        <v/>
      </c>
      <c r="H496" s="5" t="str">
        <f>IF(PhieuBauCu!$B$2&gt;4,IF(LEN($B496)=0,"",IF(AND($B496&gt;0,VALUE(SUBSTITUTE($B496,"5","0"))=$B496),1,0)),"")</f>
        <v/>
      </c>
      <c r="I496" s="5" t="str">
        <f>IF(PhieuBauCu!$B$2&gt;5,IF(LEN($B496)=0,"",IF(AND($B496&gt;0,VALUE(SUBSTITUTE($B496,"6","0"))=$B496),1,0)),"")</f>
        <v/>
      </c>
      <c r="J496" s="5" t="str">
        <f>IF(PhieuBauCu!$B$2&gt;6,IF(LEN($B496)=0,"",IF(AND($B496&gt;0,VALUE(SUBSTITUTE($B496,"7","0"))=$B496),1,0)),"")</f>
        <v/>
      </c>
      <c r="K496" s="5" t="str">
        <f>IF(PhieuBauCu!$B$2&gt;7,IF(LEN($B496)=0,"",IF(AND($B496&gt;0,VALUE(SUBSTITUTE($B496,"8","0"))=$B496),1,0)),"")</f>
        <v/>
      </c>
      <c r="L496" s="5" t="str">
        <f>IF(PhieuBauCu!$B$2&gt;8,IF(LEN($B496)=0,"",IF(AND($B496&gt;0,VALUE(SUBSTITUTE($B496,"9","0"))=$B496),1,0)),"")</f>
        <v/>
      </c>
      <c r="M496" s="9">
        <f t="shared" si="15"/>
        <v>0</v>
      </c>
      <c r="N496" s="36">
        <f>IF(AND(M496&lt;=PhieuBauCu!$B$13,M496&gt;=1),1,0)</f>
        <v>0</v>
      </c>
    </row>
    <row r="497" spans="1:14" ht="28.5" customHeight="1">
      <c r="A497" s="2">
        <v>492</v>
      </c>
      <c r="B497" s="3"/>
      <c r="C497" s="48" t="str">
        <f t="shared" si="14"/>
        <v/>
      </c>
      <c r="D497" s="5" t="str">
        <f>IF(PhieuBauCu!$B$2&gt;0,IF(LEN($B497)=0,"",IF(AND($B497&gt;0,VALUE(SUBSTITUTE($B497,"1","0"))=$B497),1,0)),"")</f>
        <v/>
      </c>
      <c r="E497" s="5" t="str">
        <f>IF(PhieuBauCu!$B$2&gt;1,IF(LEN($B497)=0,"",IF(AND($B497&gt;0,VALUE(SUBSTITUTE($B497,"2","0"))=$B497),1,0)),"")</f>
        <v/>
      </c>
      <c r="F497" s="5" t="str">
        <f>IF(PhieuBauCu!$B$2&gt;2,IF(LEN($B497)=0,"",IF(AND($B497&gt;0,VALUE(SUBSTITUTE($B497,"3","0"))=$B497),1,0)),"")</f>
        <v/>
      </c>
      <c r="G497" s="5" t="str">
        <f>IF(PhieuBauCu!$B$2&gt;3,IF(LEN($B497)=0,"",IF(AND($B497&gt;0,VALUE(SUBSTITUTE($B497,"4","0"))=$B497),1,0)),"")</f>
        <v/>
      </c>
      <c r="H497" s="5" t="str">
        <f>IF(PhieuBauCu!$B$2&gt;4,IF(LEN($B497)=0,"",IF(AND($B497&gt;0,VALUE(SUBSTITUTE($B497,"5","0"))=$B497),1,0)),"")</f>
        <v/>
      </c>
      <c r="I497" s="5" t="str">
        <f>IF(PhieuBauCu!$B$2&gt;5,IF(LEN($B497)=0,"",IF(AND($B497&gt;0,VALUE(SUBSTITUTE($B497,"6","0"))=$B497),1,0)),"")</f>
        <v/>
      </c>
      <c r="J497" s="5" t="str">
        <f>IF(PhieuBauCu!$B$2&gt;6,IF(LEN($B497)=0,"",IF(AND($B497&gt;0,VALUE(SUBSTITUTE($B497,"7","0"))=$B497),1,0)),"")</f>
        <v/>
      </c>
      <c r="K497" s="5" t="str">
        <f>IF(PhieuBauCu!$B$2&gt;7,IF(LEN($B497)=0,"",IF(AND($B497&gt;0,VALUE(SUBSTITUTE($B497,"8","0"))=$B497),1,0)),"")</f>
        <v/>
      </c>
      <c r="L497" s="5" t="str">
        <f>IF(PhieuBauCu!$B$2&gt;8,IF(LEN($B497)=0,"",IF(AND($B497&gt;0,VALUE(SUBSTITUTE($B497,"9","0"))=$B497),1,0)),"")</f>
        <v/>
      </c>
      <c r="M497" s="9">
        <f t="shared" si="15"/>
        <v>0</v>
      </c>
      <c r="N497" s="36">
        <f>IF(AND(M497&lt;=PhieuBauCu!$B$13,M497&gt;=1),1,0)</f>
        <v>0</v>
      </c>
    </row>
    <row r="498" spans="1:14" ht="28.5" customHeight="1">
      <c r="A498" s="2">
        <v>493</v>
      </c>
      <c r="B498" s="3"/>
      <c r="C498" s="48" t="str">
        <f t="shared" si="14"/>
        <v/>
      </c>
      <c r="D498" s="5" t="str">
        <f>IF(PhieuBauCu!$B$2&gt;0,IF(LEN($B498)=0,"",IF(AND($B498&gt;0,VALUE(SUBSTITUTE($B498,"1","0"))=$B498),1,0)),"")</f>
        <v/>
      </c>
      <c r="E498" s="5" t="str">
        <f>IF(PhieuBauCu!$B$2&gt;1,IF(LEN($B498)=0,"",IF(AND($B498&gt;0,VALUE(SUBSTITUTE($B498,"2","0"))=$B498),1,0)),"")</f>
        <v/>
      </c>
      <c r="F498" s="5" t="str">
        <f>IF(PhieuBauCu!$B$2&gt;2,IF(LEN($B498)=0,"",IF(AND($B498&gt;0,VALUE(SUBSTITUTE($B498,"3","0"))=$B498),1,0)),"")</f>
        <v/>
      </c>
      <c r="G498" s="5" t="str">
        <f>IF(PhieuBauCu!$B$2&gt;3,IF(LEN($B498)=0,"",IF(AND($B498&gt;0,VALUE(SUBSTITUTE($B498,"4","0"))=$B498),1,0)),"")</f>
        <v/>
      </c>
      <c r="H498" s="5" t="str">
        <f>IF(PhieuBauCu!$B$2&gt;4,IF(LEN($B498)=0,"",IF(AND($B498&gt;0,VALUE(SUBSTITUTE($B498,"5","0"))=$B498),1,0)),"")</f>
        <v/>
      </c>
      <c r="I498" s="5" t="str">
        <f>IF(PhieuBauCu!$B$2&gt;5,IF(LEN($B498)=0,"",IF(AND($B498&gt;0,VALUE(SUBSTITUTE($B498,"6","0"))=$B498),1,0)),"")</f>
        <v/>
      </c>
      <c r="J498" s="5" t="str">
        <f>IF(PhieuBauCu!$B$2&gt;6,IF(LEN($B498)=0,"",IF(AND($B498&gt;0,VALUE(SUBSTITUTE($B498,"7","0"))=$B498),1,0)),"")</f>
        <v/>
      </c>
      <c r="K498" s="5" t="str">
        <f>IF(PhieuBauCu!$B$2&gt;7,IF(LEN($B498)=0,"",IF(AND($B498&gt;0,VALUE(SUBSTITUTE($B498,"8","0"))=$B498),1,0)),"")</f>
        <v/>
      </c>
      <c r="L498" s="5" t="str">
        <f>IF(PhieuBauCu!$B$2&gt;8,IF(LEN($B498)=0,"",IF(AND($B498&gt;0,VALUE(SUBSTITUTE($B498,"9","0"))=$B498),1,0)),"")</f>
        <v/>
      </c>
      <c r="M498" s="9">
        <f t="shared" si="15"/>
        <v>0</v>
      </c>
      <c r="N498" s="36">
        <f>IF(AND(M498&lt;=PhieuBauCu!$B$13,M498&gt;=1),1,0)</f>
        <v>0</v>
      </c>
    </row>
    <row r="499" spans="1:14" ht="28.5" customHeight="1">
      <c r="A499" s="2">
        <v>494</v>
      </c>
      <c r="B499" s="3"/>
      <c r="C499" s="48" t="str">
        <f t="shared" si="14"/>
        <v/>
      </c>
      <c r="D499" s="5" t="str">
        <f>IF(PhieuBauCu!$B$2&gt;0,IF(LEN($B499)=0,"",IF(AND($B499&gt;0,VALUE(SUBSTITUTE($B499,"1","0"))=$B499),1,0)),"")</f>
        <v/>
      </c>
      <c r="E499" s="5" t="str">
        <f>IF(PhieuBauCu!$B$2&gt;1,IF(LEN($B499)=0,"",IF(AND($B499&gt;0,VALUE(SUBSTITUTE($B499,"2","0"))=$B499),1,0)),"")</f>
        <v/>
      </c>
      <c r="F499" s="5" t="str">
        <f>IF(PhieuBauCu!$B$2&gt;2,IF(LEN($B499)=0,"",IF(AND($B499&gt;0,VALUE(SUBSTITUTE($B499,"3","0"))=$B499),1,0)),"")</f>
        <v/>
      </c>
      <c r="G499" s="5" t="str">
        <f>IF(PhieuBauCu!$B$2&gt;3,IF(LEN($B499)=0,"",IF(AND($B499&gt;0,VALUE(SUBSTITUTE($B499,"4","0"))=$B499),1,0)),"")</f>
        <v/>
      </c>
      <c r="H499" s="5" t="str">
        <f>IF(PhieuBauCu!$B$2&gt;4,IF(LEN($B499)=0,"",IF(AND($B499&gt;0,VALUE(SUBSTITUTE($B499,"5","0"))=$B499),1,0)),"")</f>
        <v/>
      </c>
      <c r="I499" s="5" t="str">
        <f>IF(PhieuBauCu!$B$2&gt;5,IF(LEN($B499)=0,"",IF(AND($B499&gt;0,VALUE(SUBSTITUTE($B499,"6","0"))=$B499),1,0)),"")</f>
        <v/>
      </c>
      <c r="J499" s="5" t="str">
        <f>IF(PhieuBauCu!$B$2&gt;6,IF(LEN($B499)=0,"",IF(AND($B499&gt;0,VALUE(SUBSTITUTE($B499,"7","0"))=$B499),1,0)),"")</f>
        <v/>
      </c>
      <c r="K499" s="5" t="str">
        <f>IF(PhieuBauCu!$B$2&gt;7,IF(LEN($B499)=0,"",IF(AND($B499&gt;0,VALUE(SUBSTITUTE($B499,"8","0"))=$B499),1,0)),"")</f>
        <v/>
      </c>
      <c r="L499" s="5" t="str">
        <f>IF(PhieuBauCu!$B$2&gt;8,IF(LEN($B499)=0,"",IF(AND($B499&gt;0,VALUE(SUBSTITUTE($B499,"9","0"))=$B499),1,0)),"")</f>
        <v/>
      </c>
      <c r="M499" s="9">
        <f t="shared" si="15"/>
        <v>0</v>
      </c>
      <c r="N499" s="36">
        <f>IF(AND(M499&lt;=PhieuBauCu!$B$13,M499&gt;=1),1,0)</f>
        <v>0</v>
      </c>
    </row>
    <row r="500" spans="1:14" ht="28.5" customHeight="1">
      <c r="A500" s="2">
        <v>495</v>
      </c>
      <c r="B500" s="3"/>
      <c r="C500" s="48" t="str">
        <f t="shared" si="14"/>
        <v/>
      </c>
      <c r="D500" s="5" t="str">
        <f>IF(PhieuBauCu!$B$2&gt;0,IF(LEN($B500)=0,"",IF(AND($B500&gt;0,VALUE(SUBSTITUTE($B500,"1","0"))=$B500),1,0)),"")</f>
        <v/>
      </c>
      <c r="E500" s="5" t="str">
        <f>IF(PhieuBauCu!$B$2&gt;1,IF(LEN($B500)=0,"",IF(AND($B500&gt;0,VALUE(SUBSTITUTE($B500,"2","0"))=$B500),1,0)),"")</f>
        <v/>
      </c>
      <c r="F500" s="5" t="str">
        <f>IF(PhieuBauCu!$B$2&gt;2,IF(LEN($B500)=0,"",IF(AND($B500&gt;0,VALUE(SUBSTITUTE($B500,"3","0"))=$B500),1,0)),"")</f>
        <v/>
      </c>
      <c r="G500" s="5" t="str">
        <f>IF(PhieuBauCu!$B$2&gt;3,IF(LEN($B500)=0,"",IF(AND($B500&gt;0,VALUE(SUBSTITUTE($B500,"4","0"))=$B500),1,0)),"")</f>
        <v/>
      </c>
      <c r="H500" s="5" t="str">
        <f>IF(PhieuBauCu!$B$2&gt;4,IF(LEN($B500)=0,"",IF(AND($B500&gt;0,VALUE(SUBSTITUTE($B500,"5","0"))=$B500),1,0)),"")</f>
        <v/>
      </c>
      <c r="I500" s="5" t="str">
        <f>IF(PhieuBauCu!$B$2&gt;5,IF(LEN($B500)=0,"",IF(AND($B500&gt;0,VALUE(SUBSTITUTE($B500,"6","0"))=$B500),1,0)),"")</f>
        <v/>
      </c>
      <c r="J500" s="5" t="str">
        <f>IF(PhieuBauCu!$B$2&gt;6,IF(LEN($B500)=0,"",IF(AND($B500&gt;0,VALUE(SUBSTITUTE($B500,"7","0"))=$B500),1,0)),"")</f>
        <v/>
      </c>
      <c r="K500" s="5" t="str">
        <f>IF(PhieuBauCu!$B$2&gt;7,IF(LEN($B500)=0,"",IF(AND($B500&gt;0,VALUE(SUBSTITUTE($B500,"8","0"))=$B500),1,0)),"")</f>
        <v/>
      </c>
      <c r="L500" s="5" t="str">
        <f>IF(PhieuBauCu!$B$2&gt;8,IF(LEN($B500)=0,"",IF(AND($B500&gt;0,VALUE(SUBSTITUTE($B500,"9","0"))=$B500),1,0)),"")</f>
        <v/>
      </c>
      <c r="M500" s="9">
        <f t="shared" si="15"/>
        <v>0</v>
      </c>
      <c r="N500" s="36">
        <f>IF(AND(M500&lt;=PhieuBauCu!$B$13,M500&gt;=1),1,0)</f>
        <v>0</v>
      </c>
    </row>
    <row r="501" spans="1:14" ht="28.5" customHeight="1">
      <c r="A501" s="2">
        <v>496</v>
      </c>
      <c r="B501" s="3"/>
      <c r="C501" s="48" t="str">
        <f t="shared" si="14"/>
        <v/>
      </c>
      <c r="D501" s="5" t="str">
        <f>IF(PhieuBauCu!$B$2&gt;0,IF(LEN($B501)=0,"",IF(AND($B501&gt;0,VALUE(SUBSTITUTE($B501,"1","0"))=$B501),1,0)),"")</f>
        <v/>
      </c>
      <c r="E501" s="5" t="str">
        <f>IF(PhieuBauCu!$B$2&gt;1,IF(LEN($B501)=0,"",IF(AND($B501&gt;0,VALUE(SUBSTITUTE($B501,"2","0"))=$B501),1,0)),"")</f>
        <v/>
      </c>
      <c r="F501" s="5" t="str">
        <f>IF(PhieuBauCu!$B$2&gt;2,IF(LEN($B501)=0,"",IF(AND($B501&gt;0,VALUE(SUBSTITUTE($B501,"3","0"))=$B501),1,0)),"")</f>
        <v/>
      </c>
      <c r="G501" s="5" t="str">
        <f>IF(PhieuBauCu!$B$2&gt;3,IF(LEN($B501)=0,"",IF(AND($B501&gt;0,VALUE(SUBSTITUTE($B501,"4","0"))=$B501),1,0)),"")</f>
        <v/>
      </c>
      <c r="H501" s="5" t="str">
        <f>IF(PhieuBauCu!$B$2&gt;4,IF(LEN($B501)=0,"",IF(AND($B501&gt;0,VALUE(SUBSTITUTE($B501,"5","0"))=$B501),1,0)),"")</f>
        <v/>
      </c>
      <c r="I501" s="5" t="str">
        <f>IF(PhieuBauCu!$B$2&gt;5,IF(LEN($B501)=0,"",IF(AND($B501&gt;0,VALUE(SUBSTITUTE($B501,"6","0"))=$B501),1,0)),"")</f>
        <v/>
      </c>
      <c r="J501" s="5" t="str">
        <f>IF(PhieuBauCu!$B$2&gt;6,IF(LEN($B501)=0,"",IF(AND($B501&gt;0,VALUE(SUBSTITUTE($B501,"7","0"))=$B501),1,0)),"")</f>
        <v/>
      </c>
      <c r="K501" s="5" t="str">
        <f>IF(PhieuBauCu!$B$2&gt;7,IF(LEN($B501)=0,"",IF(AND($B501&gt;0,VALUE(SUBSTITUTE($B501,"8","0"))=$B501),1,0)),"")</f>
        <v/>
      </c>
      <c r="L501" s="5" t="str">
        <f>IF(PhieuBauCu!$B$2&gt;8,IF(LEN($B501)=0,"",IF(AND($B501&gt;0,VALUE(SUBSTITUTE($B501,"9","0"))=$B501),1,0)),"")</f>
        <v/>
      </c>
      <c r="M501" s="9">
        <f t="shared" si="15"/>
        <v>0</v>
      </c>
      <c r="N501" s="36">
        <f>IF(AND(M501&lt;=PhieuBauCu!$B$13,M501&gt;=1),1,0)</f>
        <v>0</v>
      </c>
    </row>
    <row r="502" spans="1:14" ht="28.5" customHeight="1">
      <c r="A502" s="2">
        <v>497</v>
      </c>
      <c r="B502" s="3"/>
      <c r="C502" s="48" t="str">
        <f t="shared" si="14"/>
        <v/>
      </c>
      <c r="D502" s="5" t="str">
        <f>IF(PhieuBauCu!$B$2&gt;0,IF(LEN($B502)=0,"",IF(AND($B502&gt;0,VALUE(SUBSTITUTE($B502,"1","0"))=$B502),1,0)),"")</f>
        <v/>
      </c>
      <c r="E502" s="5" t="str">
        <f>IF(PhieuBauCu!$B$2&gt;1,IF(LEN($B502)=0,"",IF(AND($B502&gt;0,VALUE(SUBSTITUTE($B502,"2","0"))=$B502),1,0)),"")</f>
        <v/>
      </c>
      <c r="F502" s="5" t="str">
        <f>IF(PhieuBauCu!$B$2&gt;2,IF(LEN($B502)=0,"",IF(AND($B502&gt;0,VALUE(SUBSTITUTE($B502,"3","0"))=$B502),1,0)),"")</f>
        <v/>
      </c>
      <c r="G502" s="5" t="str">
        <f>IF(PhieuBauCu!$B$2&gt;3,IF(LEN($B502)=0,"",IF(AND($B502&gt;0,VALUE(SUBSTITUTE($B502,"4","0"))=$B502),1,0)),"")</f>
        <v/>
      </c>
      <c r="H502" s="5" t="str">
        <f>IF(PhieuBauCu!$B$2&gt;4,IF(LEN($B502)=0,"",IF(AND($B502&gt;0,VALUE(SUBSTITUTE($B502,"5","0"))=$B502),1,0)),"")</f>
        <v/>
      </c>
      <c r="I502" s="5" t="str">
        <f>IF(PhieuBauCu!$B$2&gt;5,IF(LEN($B502)=0,"",IF(AND($B502&gt;0,VALUE(SUBSTITUTE($B502,"6","0"))=$B502),1,0)),"")</f>
        <v/>
      </c>
      <c r="J502" s="5" t="str">
        <f>IF(PhieuBauCu!$B$2&gt;6,IF(LEN($B502)=0,"",IF(AND($B502&gt;0,VALUE(SUBSTITUTE($B502,"7","0"))=$B502),1,0)),"")</f>
        <v/>
      </c>
      <c r="K502" s="5" t="str">
        <f>IF(PhieuBauCu!$B$2&gt;7,IF(LEN($B502)=0,"",IF(AND($B502&gt;0,VALUE(SUBSTITUTE($B502,"8","0"))=$B502),1,0)),"")</f>
        <v/>
      </c>
      <c r="L502" s="5" t="str">
        <f>IF(PhieuBauCu!$B$2&gt;8,IF(LEN($B502)=0,"",IF(AND($B502&gt;0,VALUE(SUBSTITUTE($B502,"9","0"))=$B502),1,0)),"")</f>
        <v/>
      </c>
      <c r="M502" s="9">
        <f t="shared" si="15"/>
        <v>0</v>
      </c>
      <c r="N502" s="36">
        <f>IF(AND(M502&lt;=PhieuBauCu!$B$13,M502&gt;=1),1,0)</f>
        <v>0</v>
      </c>
    </row>
    <row r="503" spans="1:14" ht="28.5" customHeight="1">
      <c r="A503" s="2">
        <v>498</v>
      </c>
      <c r="B503" s="3"/>
      <c r="C503" s="48" t="str">
        <f t="shared" si="14"/>
        <v/>
      </c>
      <c r="D503" s="5" t="str">
        <f>IF(PhieuBauCu!$B$2&gt;0,IF(LEN($B503)=0,"",IF(AND($B503&gt;0,VALUE(SUBSTITUTE($B503,"1","0"))=$B503),1,0)),"")</f>
        <v/>
      </c>
      <c r="E503" s="5" t="str">
        <f>IF(PhieuBauCu!$B$2&gt;1,IF(LEN($B503)=0,"",IF(AND($B503&gt;0,VALUE(SUBSTITUTE($B503,"2","0"))=$B503),1,0)),"")</f>
        <v/>
      </c>
      <c r="F503" s="5" t="str">
        <f>IF(PhieuBauCu!$B$2&gt;2,IF(LEN($B503)=0,"",IF(AND($B503&gt;0,VALUE(SUBSTITUTE($B503,"3","0"))=$B503),1,0)),"")</f>
        <v/>
      </c>
      <c r="G503" s="5" t="str">
        <f>IF(PhieuBauCu!$B$2&gt;3,IF(LEN($B503)=0,"",IF(AND($B503&gt;0,VALUE(SUBSTITUTE($B503,"4","0"))=$B503),1,0)),"")</f>
        <v/>
      </c>
      <c r="H503" s="5" t="str">
        <f>IF(PhieuBauCu!$B$2&gt;4,IF(LEN($B503)=0,"",IF(AND($B503&gt;0,VALUE(SUBSTITUTE($B503,"5","0"))=$B503),1,0)),"")</f>
        <v/>
      </c>
      <c r="I503" s="5" t="str">
        <f>IF(PhieuBauCu!$B$2&gt;5,IF(LEN($B503)=0,"",IF(AND($B503&gt;0,VALUE(SUBSTITUTE($B503,"6","0"))=$B503),1,0)),"")</f>
        <v/>
      </c>
      <c r="J503" s="5" t="str">
        <f>IF(PhieuBauCu!$B$2&gt;6,IF(LEN($B503)=0,"",IF(AND($B503&gt;0,VALUE(SUBSTITUTE($B503,"7","0"))=$B503),1,0)),"")</f>
        <v/>
      </c>
      <c r="K503" s="5" t="str">
        <f>IF(PhieuBauCu!$B$2&gt;7,IF(LEN($B503)=0,"",IF(AND($B503&gt;0,VALUE(SUBSTITUTE($B503,"8","0"))=$B503),1,0)),"")</f>
        <v/>
      </c>
      <c r="L503" s="5" t="str">
        <f>IF(PhieuBauCu!$B$2&gt;8,IF(LEN($B503)=0,"",IF(AND($B503&gt;0,VALUE(SUBSTITUTE($B503,"9","0"))=$B503),1,0)),"")</f>
        <v/>
      </c>
      <c r="M503" s="9">
        <f t="shared" si="15"/>
        <v>0</v>
      </c>
      <c r="N503" s="36">
        <f>IF(AND(M503&lt;=PhieuBauCu!$B$13,M503&gt;=1),1,0)</f>
        <v>0</v>
      </c>
    </row>
    <row r="504" spans="1:14" ht="28.5" customHeight="1">
      <c r="A504" s="2">
        <v>499</v>
      </c>
      <c r="B504" s="3"/>
      <c r="C504" s="48" t="str">
        <f t="shared" si="14"/>
        <v/>
      </c>
      <c r="D504" s="5" t="str">
        <f>IF(PhieuBauCu!$B$2&gt;0,IF(LEN($B504)=0,"",IF(AND($B504&gt;0,VALUE(SUBSTITUTE($B504,"1","0"))=$B504),1,0)),"")</f>
        <v/>
      </c>
      <c r="E504" s="5" t="str">
        <f>IF(PhieuBauCu!$B$2&gt;1,IF(LEN($B504)=0,"",IF(AND($B504&gt;0,VALUE(SUBSTITUTE($B504,"2","0"))=$B504),1,0)),"")</f>
        <v/>
      </c>
      <c r="F504" s="5" t="str">
        <f>IF(PhieuBauCu!$B$2&gt;2,IF(LEN($B504)=0,"",IF(AND($B504&gt;0,VALUE(SUBSTITUTE($B504,"3","0"))=$B504),1,0)),"")</f>
        <v/>
      </c>
      <c r="G504" s="5" t="str">
        <f>IF(PhieuBauCu!$B$2&gt;3,IF(LEN($B504)=0,"",IF(AND($B504&gt;0,VALUE(SUBSTITUTE($B504,"4","0"))=$B504),1,0)),"")</f>
        <v/>
      </c>
      <c r="H504" s="5" t="str">
        <f>IF(PhieuBauCu!$B$2&gt;4,IF(LEN($B504)=0,"",IF(AND($B504&gt;0,VALUE(SUBSTITUTE($B504,"5","0"))=$B504),1,0)),"")</f>
        <v/>
      </c>
      <c r="I504" s="5" t="str">
        <f>IF(PhieuBauCu!$B$2&gt;5,IF(LEN($B504)=0,"",IF(AND($B504&gt;0,VALUE(SUBSTITUTE($B504,"6","0"))=$B504),1,0)),"")</f>
        <v/>
      </c>
      <c r="J504" s="5" t="str">
        <f>IF(PhieuBauCu!$B$2&gt;6,IF(LEN($B504)=0,"",IF(AND($B504&gt;0,VALUE(SUBSTITUTE($B504,"7","0"))=$B504),1,0)),"")</f>
        <v/>
      </c>
      <c r="K504" s="5" t="str">
        <f>IF(PhieuBauCu!$B$2&gt;7,IF(LEN($B504)=0,"",IF(AND($B504&gt;0,VALUE(SUBSTITUTE($B504,"8","0"))=$B504),1,0)),"")</f>
        <v/>
      </c>
      <c r="L504" s="5" t="str">
        <f>IF(PhieuBauCu!$B$2&gt;8,IF(LEN($B504)=0,"",IF(AND($B504&gt;0,VALUE(SUBSTITUTE($B504,"9","0"))=$B504),1,0)),"")</f>
        <v/>
      </c>
      <c r="M504" s="9">
        <f t="shared" si="15"/>
        <v>0</v>
      </c>
      <c r="N504" s="36">
        <f>IF(AND(M504&lt;=PhieuBauCu!$B$13,M504&gt;=1),1,0)</f>
        <v>0</v>
      </c>
    </row>
    <row r="505" spans="1:14" ht="28.5" customHeight="1">
      <c r="A505" s="2">
        <v>500</v>
      </c>
      <c r="B505" s="3"/>
      <c r="C505" s="48" t="str">
        <f t="shared" si="14"/>
        <v/>
      </c>
      <c r="D505" s="5" t="str">
        <f>IF(PhieuBauCu!$B$2&gt;0,IF(LEN($B505)=0,"",IF(AND($B505&gt;0,VALUE(SUBSTITUTE($B505,"1","0"))=$B505),1,0)),"")</f>
        <v/>
      </c>
      <c r="E505" s="5" t="str">
        <f>IF(PhieuBauCu!$B$2&gt;1,IF(LEN($B505)=0,"",IF(AND($B505&gt;0,VALUE(SUBSTITUTE($B505,"2","0"))=$B505),1,0)),"")</f>
        <v/>
      </c>
      <c r="F505" s="5" t="str">
        <f>IF(PhieuBauCu!$B$2&gt;2,IF(LEN($B505)=0,"",IF(AND($B505&gt;0,VALUE(SUBSTITUTE($B505,"3","0"))=$B505),1,0)),"")</f>
        <v/>
      </c>
      <c r="G505" s="5" t="str">
        <f>IF(PhieuBauCu!$B$2&gt;3,IF(LEN($B505)=0,"",IF(AND($B505&gt;0,VALUE(SUBSTITUTE($B505,"4","0"))=$B505),1,0)),"")</f>
        <v/>
      </c>
      <c r="H505" s="5" t="str">
        <f>IF(PhieuBauCu!$B$2&gt;4,IF(LEN($B505)=0,"",IF(AND($B505&gt;0,VALUE(SUBSTITUTE($B505,"5","0"))=$B505),1,0)),"")</f>
        <v/>
      </c>
      <c r="I505" s="5" t="str">
        <f>IF(PhieuBauCu!$B$2&gt;5,IF(LEN($B505)=0,"",IF(AND($B505&gt;0,VALUE(SUBSTITUTE($B505,"6","0"))=$B505),1,0)),"")</f>
        <v/>
      </c>
      <c r="J505" s="5" t="str">
        <f>IF(PhieuBauCu!$B$2&gt;6,IF(LEN($B505)=0,"",IF(AND($B505&gt;0,VALUE(SUBSTITUTE($B505,"7","0"))=$B505),1,0)),"")</f>
        <v/>
      </c>
      <c r="K505" s="5" t="str">
        <f>IF(PhieuBauCu!$B$2&gt;7,IF(LEN($B505)=0,"",IF(AND($B505&gt;0,VALUE(SUBSTITUTE($B505,"8","0"))=$B505),1,0)),"")</f>
        <v/>
      </c>
      <c r="L505" s="5" t="str">
        <f>IF(PhieuBauCu!$B$2&gt;8,IF(LEN($B505)=0,"",IF(AND($B505&gt;0,VALUE(SUBSTITUTE($B505,"9","0"))=$B505),1,0)),"")</f>
        <v/>
      </c>
      <c r="M505" s="9">
        <f t="shared" si="15"/>
        <v>0</v>
      </c>
      <c r="N505" s="36">
        <f>IF(AND(M505&lt;=PhieuBauCu!$B$13,M505&gt;=1),1,0)</f>
        <v>0</v>
      </c>
    </row>
    <row r="506" spans="1:14" ht="28.5" customHeight="1">
      <c r="A506" s="2">
        <v>501</v>
      </c>
      <c r="B506" s="3"/>
      <c r="C506" s="48" t="str">
        <f t="shared" si="14"/>
        <v/>
      </c>
      <c r="D506" s="5" t="str">
        <f>IF(PhieuBauCu!$B$2&gt;0,IF(LEN($B506)=0,"",IF(AND($B506&gt;0,VALUE(SUBSTITUTE($B506,"1","0"))=$B506),1,0)),"")</f>
        <v/>
      </c>
      <c r="E506" s="5" t="str">
        <f>IF(PhieuBauCu!$B$2&gt;1,IF(LEN($B506)=0,"",IF(AND($B506&gt;0,VALUE(SUBSTITUTE($B506,"2","0"))=$B506),1,0)),"")</f>
        <v/>
      </c>
      <c r="F506" s="5" t="str">
        <f>IF(PhieuBauCu!$B$2&gt;2,IF(LEN($B506)=0,"",IF(AND($B506&gt;0,VALUE(SUBSTITUTE($B506,"3","0"))=$B506),1,0)),"")</f>
        <v/>
      </c>
      <c r="G506" s="5" t="str">
        <f>IF(PhieuBauCu!$B$2&gt;3,IF(LEN($B506)=0,"",IF(AND($B506&gt;0,VALUE(SUBSTITUTE($B506,"4","0"))=$B506),1,0)),"")</f>
        <v/>
      </c>
      <c r="H506" s="5" t="str">
        <f>IF(PhieuBauCu!$B$2&gt;4,IF(LEN($B506)=0,"",IF(AND($B506&gt;0,VALUE(SUBSTITUTE($B506,"5","0"))=$B506),1,0)),"")</f>
        <v/>
      </c>
      <c r="I506" s="5" t="str">
        <f>IF(PhieuBauCu!$B$2&gt;5,IF(LEN($B506)=0,"",IF(AND($B506&gt;0,VALUE(SUBSTITUTE($B506,"6","0"))=$B506),1,0)),"")</f>
        <v/>
      </c>
      <c r="J506" s="5" t="str">
        <f>IF(PhieuBauCu!$B$2&gt;6,IF(LEN($B506)=0,"",IF(AND($B506&gt;0,VALUE(SUBSTITUTE($B506,"7","0"))=$B506),1,0)),"")</f>
        <v/>
      </c>
      <c r="K506" s="5" t="str">
        <f>IF(PhieuBauCu!$B$2&gt;7,IF(LEN($B506)=0,"",IF(AND($B506&gt;0,VALUE(SUBSTITUTE($B506,"8","0"))=$B506),1,0)),"")</f>
        <v/>
      </c>
      <c r="L506" s="5" t="str">
        <f>IF(PhieuBauCu!$B$2&gt;8,IF(LEN($B506)=0,"",IF(AND($B506&gt;0,VALUE(SUBSTITUTE($B506,"9","0"))=$B506),1,0)),"")</f>
        <v/>
      </c>
      <c r="M506" s="9">
        <f t="shared" si="15"/>
        <v>0</v>
      </c>
      <c r="N506" s="36">
        <f>IF(AND(M506&lt;=PhieuBauCu!$B$13,M506&gt;=1),1,0)</f>
        <v>0</v>
      </c>
    </row>
    <row r="507" spans="1:14" ht="28.5" customHeight="1">
      <c r="A507" s="2">
        <v>502</v>
      </c>
      <c r="B507" s="3"/>
      <c r="C507" s="48" t="str">
        <f t="shared" si="14"/>
        <v/>
      </c>
      <c r="D507" s="5" t="str">
        <f>IF(PhieuBauCu!$B$2&gt;0,IF(LEN($B507)=0,"",IF(AND($B507&gt;0,VALUE(SUBSTITUTE($B507,"1","0"))=$B507),1,0)),"")</f>
        <v/>
      </c>
      <c r="E507" s="5" t="str">
        <f>IF(PhieuBauCu!$B$2&gt;1,IF(LEN($B507)=0,"",IF(AND($B507&gt;0,VALUE(SUBSTITUTE($B507,"2","0"))=$B507),1,0)),"")</f>
        <v/>
      </c>
      <c r="F507" s="5" t="str">
        <f>IF(PhieuBauCu!$B$2&gt;2,IF(LEN($B507)=0,"",IF(AND($B507&gt;0,VALUE(SUBSTITUTE($B507,"3","0"))=$B507),1,0)),"")</f>
        <v/>
      </c>
      <c r="G507" s="5" t="str">
        <f>IF(PhieuBauCu!$B$2&gt;3,IF(LEN($B507)=0,"",IF(AND($B507&gt;0,VALUE(SUBSTITUTE($B507,"4","0"))=$B507),1,0)),"")</f>
        <v/>
      </c>
      <c r="H507" s="5" t="str">
        <f>IF(PhieuBauCu!$B$2&gt;4,IF(LEN($B507)=0,"",IF(AND($B507&gt;0,VALUE(SUBSTITUTE($B507,"5","0"))=$B507),1,0)),"")</f>
        <v/>
      </c>
      <c r="I507" s="5" t="str">
        <f>IF(PhieuBauCu!$B$2&gt;5,IF(LEN($B507)=0,"",IF(AND($B507&gt;0,VALUE(SUBSTITUTE($B507,"6","0"))=$B507),1,0)),"")</f>
        <v/>
      </c>
      <c r="J507" s="5" t="str">
        <f>IF(PhieuBauCu!$B$2&gt;6,IF(LEN($B507)=0,"",IF(AND($B507&gt;0,VALUE(SUBSTITUTE($B507,"7","0"))=$B507),1,0)),"")</f>
        <v/>
      </c>
      <c r="K507" s="5" t="str">
        <f>IF(PhieuBauCu!$B$2&gt;7,IF(LEN($B507)=0,"",IF(AND($B507&gt;0,VALUE(SUBSTITUTE($B507,"8","0"))=$B507),1,0)),"")</f>
        <v/>
      </c>
      <c r="L507" s="5" t="str">
        <f>IF(PhieuBauCu!$B$2&gt;8,IF(LEN($B507)=0,"",IF(AND($B507&gt;0,VALUE(SUBSTITUTE($B507,"9","0"))=$B507),1,0)),"")</f>
        <v/>
      </c>
      <c r="M507" s="9">
        <f t="shared" si="15"/>
        <v>0</v>
      </c>
      <c r="N507" s="36">
        <f>IF(AND(M507&lt;=PhieuBauCu!$B$13,M507&gt;=1),1,0)</f>
        <v>0</v>
      </c>
    </row>
    <row r="508" spans="1:14" ht="28.5" customHeight="1">
      <c r="A508" s="2">
        <v>503</v>
      </c>
      <c r="B508" s="3"/>
      <c r="C508" s="48" t="str">
        <f t="shared" si="14"/>
        <v/>
      </c>
      <c r="D508" s="5" t="str">
        <f>IF(PhieuBauCu!$B$2&gt;0,IF(LEN($B508)=0,"",IF(AND($B508&gt;0,VALUE(SUBSTITUTE($B508,"1","0"))=$B508),1,0)),"")</f>
        <v/>
      </c>
      <c r="E508" s="5" t="str">
        <f>IF(PhieuBauCu!$B$2&gt;1,IF(LEN($B508)=0,"",IF(AND($B508&gt;0,VALUE(SUBSTITUTE($B508,"2","0"))=$B508),1,0)),"")</f>
        <v/>
      </c>
      <c r="F508" s="5" t="str">
        <f>IF(PhieuBauCu!$B$2&gt;2,IF(LEN($B508)=0,"",IF(AND($B508&gt;0,VALUE(SUBSTITUTE($B508,"3","0"))=$B508),1,0)),"")</f>
        <v/>
      </c>
      <c r="G508" s="5" t="str">
        <f>IF(PhieuBauCu!$B$2&gt;3,IF(LEN($B508)=0,"",IF(AND($B508&gt;0,VALUE(SUBSTITUTE($B508,"4","0"))=$B508),1,0)),"")</f>
        <v/>
      </c>
      <c r="H508" s="5" t="str">
        <f>IF(PhieuBauCu!$B$2&gt;4,IF(LEN($B508)=0,"",IF(AND($B508&gt;0,VALUE(SUBSTITUTE($B508,"5","0"))=$B508),1,0)),"")</f>
        <v/>
      </c>
      <c r="I508" s="5" t="str">
        <f>IF(PhieuBauCu!$B$2&gt;5,IF(LEN($B508)=0,"",IF(AND($B508&gt;0,VALUE(SUBSTITUTE($B508,"6","0"))=$B508),1,0)),"")</f>
        <v/>
      </c>
      <c r="J508" s="5" t="str">
        <f>IF(PhieuBauCu!$B$2&gt;6,IF(LEN($B508)=0,"",IF(AND($B508&gt;0,VALUE(SUBSTITUTE($B508,"7","0"))=$B508),1,0)),"")</f>
        <v/>
      </c>
      <c r="K508" s="5" t="str">
        <f>IF(PhieuBauCu!$B$2&gt;7,IF(LEN($B508)=0,"",IF(AND($B508&gt;0,VALUE(SUBSTITUTE($B508,"8","0"))=$B508),1,0)),"")</f>
        <v/>
      </c>
      <c r="L508" s="5" t="str">
        <f>IF(PhieuBauCu!$B$2&gt;8,IF(LEN($B508)=0,"",IF(AND($B508&gt;0,VALUE(SUBSTITUTE($B508,"9","0"))=$B508),1,0)),"")</f>
        <v/>
      </c>
      <c r="M508" s="9">
        <f t="shared" si="15"/>
        <v>0</v>
      </c>
      <c r="N508" s="36">
        <f>IF(AND(M508&lt;=PhieuBauCu!$B$13,M508&gt;=1),1,0)</f>
        <v>0</v>
      </c>
    </row>
    <row r="509" spans="1:14" ht="28.5" customHeight="1">
      <c r="A509" s="2">
        <v>504</v>
      </c>
      <c r="B509" s="3"/>
      <c r="C509" s="48" t="str">
        <f t="shared" si="14"/>
        <v/>
      </c>
      <c r="D509" s="5" t="str">
        <f>IF(PhieuBauCu!$B$2&gt;0,IF(LEN($B509)=0,"",IF(AND($B509&gt;0,VALUE(SUBSTITUTE($B509,"1","0"))=$B509),1,0)),"")</f>
        <v/>
      </c>
      <c r="E509" s="5" t="str">
        <f>IF(PhieuBauCu!$B$2&gt;1,IF(LEN($B509)=0,"",IF(AND($B509&gt;0,VALUE(SUBSTITUTE($B509,"2","0"))=$B509),1,0)),"")</f>
        <v/>
      </c>
      <c r="F509" s="5" t="str">
        <f>IF(PhieuBauCu!$B$2&gt;2,IF(LEN($B509)=0,"",IF(AND($B509&gt;0,VALUE(SUBSTITUTE($B509,"3","0"))=$B509),1,0)),"")</f>
        <v/>
      </c>
      <c r="G509" s="5" t="str">
        <f>IF(PhieuBauCu!$B$2&gt;3,IF(LEN($B509)=0,"",IF(AND($B509&gt;0,VALUE(SUBSTITUTE($B509,"4","0"))=$B509),1,0)),"")</f>
        <v/>
      </c>
      <c r="H509" s="5" t="str">
        <f>IF(PhieuBauCu!$B$2&gt;4,IF(LEN($B509)=0,"",IF(AND($B509&gt;0,VALUE(SUBSTITUTE($B509,"5","0"))=$B509),1,0)),"")</f>
        <v/>
      </c>
      <c r="I509" s="5" t="str">
        <f>IF(PhieuBauCu!$B$2&gt;5,IF(LEN($B509)=0,"",IF(AND($B509&gt;0,VALUE(SUBSTITUTE($B509,"6","0"))=$B509),1,0)),"")</f>
        <v/>
      </c>
      <c r="J509" s="5" t="str">
        <f>IF(PhieuBauCu!$B$2&gt;6,IF(LEN($B509)=0,"",IF(AND($B509&gt;0,VALUE(SUBSTITUTE($B509,"7","0"))=$B509),1,0)),"")</f>
        <v/>
      </c>
      <c r="K509" s="5" t="str">
        <f>IF(PhieuBauCu!$B$2&gt;7,IF(LEN($B509)=0,"",IF(AND($B509&gt;0,VALUE(SUBSTITUTE($B509,"8","0"))=$B509),1,0)),"")</f>
        <v/>
      </c>
      <c r="L509" s="5" t="str">
        <f>IF(PhieuBauCu!$B$2&gt;8,IF(LEN($B509)=0,"",IF(AND($B509&gt;0,VALUE(SUBSTITUTE($B509,"9","0"))=$B509),1,0)),"")</f>
        <v/>
      </c>
      <c r="M509" s="9">
        <f t="shared" si="15"/>
        <v>0</v>
      </c>
      <c r="N509" s="36">
        <f>IF(AND(M509&lt;=PhieuBauCu!$B$13,M509&gt;=1),1,0)</f>
        <v>0</v>
      </c>
    </row>
    <row r="510" spans="1:14" ht="28.5" customHeight="1">
      <c r="A510" s="2">
        <v>505</v>
      </c>
      <c r="B510" s="3"/>
      <c r="C510" s="48" t="str">
        <f t="shared" si="14"/>
        <v/>
      </c>
      <c r="D510" s="5" t="str">
        <f>IF(PhieuBauCu!$B$2&gt;0,IF(LEN($B510)=0,"",IF(AND($B510&gt;0,VALUE(SUBSTITUTE($B510,"1","0"))=$B510),1,0)),"")</f>
        <v/>
      </c>
      <c r="E510" s="5" t="str">
        <f>IF(PhieuBauCu!$B$2&gt;1,IF(LEN($B510)=0,"",IF(AND($B510&gt;0,VALUE(SUBSTITUTE($B510,"2","0"))=$B510),1,0)),"")</f>
        <v/>
      </c>
      <c r="F510" s="5" t="str">
        <f>IF(PhieuBauCu!$B$2&gt;2,IF(LEN($B510)=0,"",IF(AND($B510&gt;0,VALUE(SUBSTITUTE($B510,"3","0"))=$B510),1,0)),"")</f>
        <v/>
      </c>
      <c r="G510" s="5" t="str">
        <f>IF(PhieuBauCu!$B$2&gt;3,IF(LEN($B510)=0,"",IF(AND($B510&gt;0,VALUE(SUBSTITUTE($B510,"4","0"))=$B510),1,0)),"")</f>
        <v/>
      </c>
      <c r="H510" s="5" t="str">
        <f>IF(PhieuBauCu!$B$2&gt;4,IF(LEN($B510)=0,"",IF(AND($B510&gt;0,VALUE(SUBSTITUTE($B510,"5","0"))=$B510),1,0)),"")</f>
        <v/>
      </c>
      <c r="I510" s="5" t="str">
        <f>IF(PhieuBauCu!$B$2&gt;5,IF(LEN($B510)=0,"",IF(AND($B510&gt;0,VALUE(SUBSTITUTE($B510,"6","0"))=$B510),1,0)),"")</f>
        <v/>
      </c>
      <c r="J510" s="5" t="str">
        <f>IF(PhieuBauCu!$B$2&gt;6,IF(LEN($B510)=0,"",IF(AND($B510&gt;0,VALUE(SUBSTITUTE($B510,"7","0"))=$B510),1,0)),"")</f>
        <v/>
      </c>
      <c r="K510" s="5" t="str">
        <f>IF(PhieuBauCu!$B$2&gt;7,IF(LEN($B510)=0,"",IF(AND($B510&gt;0,VALUE(SUBSTITUTE($B510,"8","0"))=$B510),1,0)),"")</f>
        <v/>
      </c>
      <c r="L510" s="5" t="str">
        <f>IF(PhieuBauCu!$B$2&gt;8,IF(LEN($B510)=0,"",IF(AND($B510&gt;0,VALUE(SUBSTITUTE($B510,"9","0"))=$B510),1,0)),"")</f>
        <v/>
      </c>
      <c r="M510" s="9">
        <f t="shared" si="15"/>
        <v>0</v>
      </c>
      <c r="N510" s="36">
        <f>IF(AND(M510&lt;=PhieuBauCu!$B$13,M510&gt;=1),1,0)</f>
        <v>0</v>
      </c>
    </row>
    <row r="511" spans="1:14" ht="28.5" customHeight="1">
      <c r="A511" s="2">
        <v>506</v>
      </c>
      <c r="B511" s="3"/>
      <c r="C511" s="48" t="str">
        <f t="shared" si="14"/>
        <v/>
      </c>
      <c r="D511" s="5" t="str">
        <f>IF(PhieuBauCu!$B$2&gt;0,IF(LEN($B511)=0,"",IF(AND($B511&gt;0,VALUE(SUBSTITUTE($B511,"1","0"))=$B511),1,0)),"")</f>
        <v/>
      </c>
      <c r="E511" s="5" t="str">
        <f>IF(PhieuBauCu!$B$2&gt;1,IF(LEN($B511)=0,"",IF(AND($B511&gt;0,VALUE(SUBSTITUTE($B511,"2","0"))=$B511),1,0)),"")</f>
        <v/>
      </c>
      <c r="F511" s="5" t="str">
        <f>IF(PhieuBauCu!$B$2&gt;2,IF(LEN($B511)=0,"",IF(AND($B511&gt;0,VALUE(SUBSTITUTE($B511,"3","0"))=$B511),1,0)),"")</f>
        <v/>
      </c>
      <c r="G511" s="5" t="str">
        <f>IF(PhieuBauCu!$B$2&gt;3,IF(LEN($B511)=0,"",IF(AND($B511&gt;0,VALUE(SUBSTITUTE($B511,"4","0"))=$B511),1,0)),"")</f>
        <v/>
      </c>
      <c r="H511" s="5" t="str">
        <f>IF(PhieuBauCu!$B$2&gt;4,IF(LEN($B511)=0,"",IF(AND($B511&gt;0,VALUE(SUBSTITUTE($B511,"5","0"))=$B511),1,0)),"")</f>
        <v/>
      </c>
      <c r="I511" s="5" t="str">
        <f>IF(PhieuBauCu!$B$2&gt;5,IF(LEN($B511)=0,"",IF(AND($B511&gt;0,VALUE(SUBSTITUTE($B511,"6","0"))=$B511),1,0)),"")</f>
        <v/>
      </c>
      <c r="J511" s="5" t="str">
        <f>IF(PhieuBauCu!$B$2&gt;6,IF(LEN($B511)=0,"",IF(AND($B511&gt;0,VALUE(SUBSTITUTE($B511,"7","0"))=$B511),1,0)),"")</f>
        <v/>
      </c>
      <c r="K511" s="5" t="str">
        <f>IF(PhieuBauCu!$B$2&gt;7,IF(LEN($B511)=0,"",IF(AND($B511&gt;0,VALUE(SUBSTITUTE($B511,"8","0"))=$B511),1,0)),"")</f>
        <v/>
      </c>
      <c r="L511" s="5" t="str">
        <f>IF(PhieuBauCu!$B$2&gt;8,IF(LEN($B511)=0,"",IF(AND($B511&gt;0,VALUE(SUBSTITUTE($B511,"9","0"))=$B511),1,0)),"")</f>
        <v/>
      </c>
      <c r="M511" s="9">
        <f t="shared" si="15"/>
        <v>0</v>
      </c>
      <c r="N511" s="36">
        <f>IF(AND(M511&lt;=PhieuBauCu!$B$13,M511&gt;=1),1,0)</f>
        <v>0</v>
      </c>
    </row>
    <row r="512" spans="1:14" ht="28.5" customHeight="1">
      <c r="A512" s="2">
        <v>507</v>
      </c>
      <c r="B512" s="3"/>
      <c r="C512" s="48" t="str">
        <f t="shared" si="14"/>
        <v/>
      </c>
      <c r="D512" s="5" t="str">
        <f>IF(PhieuBauCu!$B$2&gt;0,IF(LEN($B512)=0,"",IF(AND($B512&gt;0,VALUE(SUBSTITUTE($B512,"1","0"))=$B512),1,0)),"")</f>
        <v/>
      </c>
      <c r="E512" s="5" t="str">
        <f>IF(PhieuBauCu!$B$2&gt;1,IF(LEN($B512)=0,"",IF(AND($B512&gt;0,VALUE(SUBSTITUTE($B512,"2","0"))=$B512),1,0)),"")</f>
        <v/>
      </c>
      <c r="F512" s="5" t="str">
        <f>IF(PhieuBauCu!$B$2&gt;2,IF(LEN($B512)=0,"",IF(AND($B512&gt;0,VALUE(SUBSTITUTE($B512,"3","0"))=$B512),1,0)),"")</f>
        <v/>
      </c>
      <c r="G512" s="5" t="str">
        <f>IF(PhieuBauCu!$B$2&gt;3,IF(LEN($B512)=0,"",IF(AND($B512&gt;0,VALUE(SUBSTITUTE($B512,"4","0"))=$B512),1,0)),"")</f>
        <v/>
      </c>
      <c r="H512" s="5" t="str">
        <f>IF(PhieuBauCu!$B$2&gt;4,IF(LEN($B512)=0,"",IF(AND($B512&gt;0,VALUE(SUBSTITUTE($B512,"5","0"))=$B512),1,0)),"")</f>
        <v/>
      </c>
      <c r="I512" s="5" t="str">
        <f>IF(PhieuBauCu!$B$2&gt;5,IF(LEN($B512)=0,"",IF(AND($B512&gt;0,VALUE(SUBSTITUTE($B512,"6","0"))=$B512),1,0)),"")</f>
        <v/>
      </c>
      <c r="J512" s="5" t="str">
        <f>IF(PhieuBauCu!$B$2&gt;6,IF(LEN($B512)=0,"",IF(AND($B512&gt;0,VALUE(SUBSTITUTE($B512,"7","0"))=$B512),1,0)),"")</f>
        <v/>
      </c>
      <c r="K512" s="5" t="str">
        <f>IF(PhieuBauCu!$B$2&gt;7,IF(LEN($B512)=0,"",IF(AND($B512&gt;0,VALUE(SUBSTITUTE($B512,"8","0"))=$B512),1,0)),"")</f>
        <v/>
      </c>
      <c r="L512" s="5" t="str">
        <f>IF(PhieuBauCu!$B$2&gt;8,IF(LEN($B512)=0,"",IF(AND($B512&gt;0,VALUE(SUBSTITUTE($B512,"9","0"))=$B512),1,0)),"")</f>
        <v/>
      </c>
      <c r="M512" s="9">
        <f t="shared" si="15"/>
        <v>0</v>
      </c>
      <c r="N512" s="36">
        <f>IF(AND(M512&lt;=PhieuBauCu!$B$13,M512&gt;=1),1,0)</f>
        <v>0</v>
      </c>
    </row>
    <row r="513" spans="1:14" ht="28.5" customHeight="1">
      <c r="A513" s="2">
        <v>508</v>
      </c>
      <c r="B513" s="3"/>
      <c r="C513" s="48" t="str">
        <f t="shared" si="14"/>
        <v/>
      </c>
      <c r="D513" s="5" t="str">
        <f>IF(PhieuBauCu!$B$2&gt;0,IF(LEN($B513)=0,"",IF(AND($B513&gt;0,VALUE(SUBSTITUTE($B513,"1","0"))=$B513),1,0)),"")</f>
        <v/>
      </c>
      <c r="E513" s="5" t="str">
        <f>IF(PhieuBauCu!$B$2&gt;1,IF(LEN($B513)=0,"",IF(AND($B513&gt;0,VALUE(SUBSTITUTE($B513,"2","0"))=$B513),1,0)),"")</f>
        <v/>
      </c>
      <c r="F513" s="5" t="str">
        <f>IF(PhieuBauCu!$B$2&gt;2,IF(LEN($B513)=0,"",IF(AND($B513&gt;0,VALUE(SUBSTITUTE($B513,"3","0"))=$B513),1,0)),"")</f>
        <v/>
      </c>
      <c r="G513" s="5" t="str">
        <f>IF(PhieuBauCu!$B$2&gt;3,IF(LEN($B513)=0,"",IF(AND($B513&gt;0,VALUE(SUBSTITUTE($B513,"4","0"))=$B513),1,0)),"")</f>
        <v/>
      </c>
      <c r="H513" s="5" t="str">
        <f>IF(PhieuBauCu!$B$2&gt;4,IF(LEN($B513)=0,"",IF(AND($B513&gt;0,VALUE(SUBSTITUTE($B513,"5","0"))=$B513),1,0)),"")</f>
        <v/>
      </c>
      <c r="I513" s="5" t="str">
        <f>IF(PhieuBauCu!$B$2&gt;5,IF(LEN($B513)=0,"",IF(AND($B513&gt;0,VALUE(SUBSTITUTE($B513,"6","0"))=$B513),1,0)),"")</f>
        <v/>
      </c>
      <c r="J513" s="5" t="str">
        <f>IF(PhieuBauCu!$B$2&gt;6,IF(LEN($B513)=0,"",IF(AND($B513&gt;0,VALUE(SUBSTITUTE($B513,"7","0"))=$B513),1,0)),"")</f>
        <v/>
      </c>
      <c r="K513" s="5" t="str">
        <f>IF(PhieuBauCu!$B$2&gt;7,IF(LEN($B513)=0,"",IF(AND($B513&gt;0,VALUE(SUBSTITUTE($B513,"8","0"))=$B513),1,0)),"")</f>
        <v/>
      </c>
      <c r="L513" s="5" t="str">
        <f>IF(PhieuBauCu!$B$2&gt;8,IF(LEN($B513)=0,"",IF(AND($B513&gt;0,VALUE(SUBSTITUTE($B513,"9","0"))=$B513),1,0)),"")</f>
        <v/>
      </c>
      <c r="M513" s="9">
        <f t="shared" si="15"/>
        <v>0</v>
      </c>
      <c r="N513" s="36">
        <f>IF(AND(M513&lt;=PhieuBauCu!$B$13,M513&gt;=1),1,0)</f>
        <v>0</v>
      </c>
    </row>
    <row r="514" spans="1:14" ht="28.5" customHeight="1">
      <c r="A514" s="2">
        <v>509</v>
      </c>
      <c r="B514" s="3"/>
      <c r="C514" s="48" t="str">
        <f t="shared" si="14"/>
        <v/>
      </c>
      <c r="D514" s="5" t="str">
        <f>IF(PhieuBauCu!$B$2&gt;0,IF(LEN($B514)=0,"",IF(AND($B514&gt;0,VALUE(SUBSTITUTE($B514,"1","0"))=$B514),1,0)),"")</f>
        <v/>
      </c>
      <c r="E514" s="5" t="str">
        <f>IF(PhieuBauCu!$B$2&gt;1,IF(LEN($B514)=0,"",IF(AND($B514&gt;0,VALUE(SUBSTITUTE($B514,"2","0"))=$B514),1,0)),"")</f>
        <v/>
      </c>
      <c r="F514" s="5" t="str">
        <f>IF(PhieuBauCu!$B$2&gt;2,IF(LEN($B514)=0,"",IF(AND($B514&gt;0,VALUE(SUBSTITUTE($B514,"3","0"))=$B514),1,0)),"")</f>
        <v/>
      </c>
      <c r="G514" s="5" t="str">
        <f>IF(PhieuBauCu!$B$2&gt;3,IF(LEN($B514)=0,"",IF(AND($B514&gt;0,VALUE(SUBSTITUTE($B514,"4","0"))=$B514),1,0)),"")</f>
        <v/>
      </c>
      <c r="H514" s="5" t="str">
        <f>IF(PhieuBauCu!$B$2&gt;4,IF(LEN($B514)=0,"",IF(AND($B514&gt;0,VALUE(SUBSTITUTE($B514,"5","0"))=$B514),1,0)),"")</f>
        <v/>
      </c>
      <c r="I514" s="5" t="str">
        <f>IF(PhieuBauCu!$B$2&gt;5,IF(LEN($B514)=0,"",IF(AND($B514&gt;0,VALUE(SUBSTITUTE($B514,"6","0"))=$B514),1,0)),"")</f>
        <v/>
      </c>
      <c r="J514" s="5" t="str">
        <f>IF(PhieuBauCu!$B$2&gt;6,IF(LEN($B514)=0,"",IF(AND($B514&gt;0,VALUE(SUBSTITUTE($B514,"7","0"))=$B514),1,0)),"")</f>
        <v/>
      </c>
      <c r="K514" s="5" t="str">
        <f>IF(PhieuBauCu!$B$2&gt;7,IF(LEN($B514)=0,"",IF(AND($B514&gt;0,VALUE(SUBSTITUTE($B514,"8","0"))=$B514),1,0)),"")</f>
        <v/>
      </c>
      <c r="L514" s="5" t="str">
        <f>IF(PhieuBauCu!$B$2&gt;8,IF(LEN($B514)=0,"",IF(AND($B514&gt;0,VALUE(SUBSTITUTE($B514,"9","0"))=$B514),1,0)),"")</f>
        <v/>
      </c>
      <c r="M514" s="9">
        <f t="shared" si="15"/>
        <v>0</v>
      </c>
      <c r="N514" s="36">
        <f>IF(AND(M514&lt;=PhieuBauCu!$B$13,M514&gt;=1),1,0)</f>
        <v>0</v>
      </c>
    </row>
    <row r="515" spans="1:14" ht="28.5" customHeight="1">
      <c r="A515" s="2">
        <v>510</v>
      </c>
      <c r="B515" s="3"/>
      <c r="C515" s="48" t="str">
        <f t="shared" si="14"/>
        <v/>
      </c>
      <c r="D515" s="5" t="str">
        <f>IF(PhieuBauCu!$B$2&gt;0,IF(LEN($B515)=0,"",IF(AND($B515&gt;0,VALUE(SUBSTITUTE($B515,"1","0"))=$B515),1,0)),"")</f>
        <v/>
      </c>
      <c r="E515" s="5" t="str">
        <f>IF(PhieuBauCu!$B$2&gt;1,IF(LEN($B515)=0,"",IF(AND($B515&gt;0,VALUE(SUBSTITUTE($B515,"2","0"))=$B515),1,0)),"")</f>
        <v/>
      </c>
      <c r="F515" s="5" t="str">
        <f>IF(PhieuBauCu!$B$2&gt;2,IF(LEN($B515)=0,"",IF(AND($B515&gt;0,VALUE(SUBSTITUTE($B515,"3","0"))=$B515),1,0)),"")</f>
        <v/>
      </c>
      <c r="G515" s="5" t="str">
        <f>IF(PhieuBauCu!$B$2&gt;3,IF(LEN($B515)=0,"",IF(AND($B515&gt;0,VALUE(SUBSTITUTE($B515,"4","0"))=$B515),1,0)),"")</f>
        <v/>
      </c>
      <c r="H515" s="5" t="str">
        <f>IF(PhieuBauCu!$B$2&gt;4,IF(LEN($B515)=0,"",IF(AND($B515&gt;0,VALUE(SUBSTITUTE($B515,"5","0"))=$B515),1,0)),"")</f>
        <v/>
      </c>
      <c r="I515" s="5" t="str">
        <f>IF(PhieuBauCu!$B$2&gt;5,IF(LEN($B515)=0,"",IF(AND($B515&gt;0,VALUE(SUBSTITUTE($B515,"6","0"))=$B515),1,0)),"")</f>
        <v/>
      </c>
      <c r="J515" s="5" t="str">
        <f>IF(PhieuBauCu!$B$2&gt;6,IF(LEN($B515)=0,"",IF(AND($B515&gt;0,VALUE(SUBSTITUTE($B515,"7","0"))=$B515),1,0)),"")</f>
        <v/>
      </c>
      <c r="K515" s="5" t="str">
        <f>IF(PhieuBauCu!$B$2&gt;7,IF(LEN($B515)=0,"",IF(AND($B515&gt;0,VALUE(SUBSTITUTE($B515,"8","0"))=$B515),1,0)),"")</f>
        <v/>
      </c>
      <c r="L515" s="5" t="str">
        <f>IF(PhieuBauCu!$B$2&gt;8,IF(LEN($B515)=0,"",IF(AND($B515&gt;0,VALUE(SUBSTITUTE($B515,"9","0"))=$B515),1,0)),"")</f>
        <v/>
      </c>
      <c r="M515" s="9">
        <f t="shared" si="15"/>
        <v>0</v>
      </c>
      <c r="N515" s="36">
        <f>IF(AND(M515&lt;=PhieuBauCu!$B$13,M515&gt;=1),1,0)</f>
        <v>0</v>
      </c>
    </row>
    <row r="516" spans="1:14" ht="28.5" customHeight="1">
      <c r="A516" s="2">
        <v>511</v>
      </c>
      <c r="B516" s="3"/>
      <c r="C516" s="48" t="str">
        <f t="shared" si="14"/>
        <v/>
      </c>
      <c r="D516" s="5" t="str">
        <f>IF(PhieuBauCu!$B$2&gt;0,IF(LEN($B516)=0,"",IF(AND($B516&gt;0,VALUE(SUBSTITUTE($B516,"1","0"))=$B516),1,0)),"")</f>
        <v/>
      </c>
      <c r="E516" s="5" t="str">
        <f>IF(PhieuBauCu!$B$2&gt;1,IF(LEN($B516)=0,"",IF(AND($B516&gt;0,VALUE(SUBSTITUTE($B516,"2","0"))=$B516),1,0)),"")</f>
        <v/>
      </c>
      <c r="F516" s="5" t="str">
        <f>IF(PhieuBauCu!$B$2&gt;2,IF(LEN($B516)=0,"",IF(AND($B516&gt;0,VALUE(SUBSTITUTE($B516,"3","0"))=$B516),1,0)),"")</f>
        <v/>
      </c>
      <c r="G516" s="5" t="str">
        <f>IF(PhieuBauCu!$B$2&gt;3,IF(LEN($B516)=0,"",IF(AND($B516&gt;0,VALUE(SUBSTITUTE($B516,"4","0"))=$B516),1,0)),"")</f>
        <v/>
      </c>
      <c r="H516" s="5" t="str">
        <f>IF(PhieuBauCu!$B$2&gt;4,IF(LEN($B516)=0,"",IF(AND($B516&gt;0,VALUE(SUBSTITUTE($B516,"5","0"))=$B516),1,0)),"")</f>
        <v/>
      </c>
      <c r="I516" s="5" t="str">
        <f>IF(PhieuBauCu!$B$2&gt;5,IF(LEN($B516)=0,"",IF(AND($B516&gt;0,VALUE(SUBSTITUTE($B516,"6","0"))=$B516),1,0)),"")</f>
        <v/>
      </c>
      <c r="J516" s="5" t="str">
        <f>IF(PhieuBauCu!$B$2&gt;6,IF(LEN($B516)=0,"",IF(AND($B516&gt;0,VALUE(SUBSTITUTE($B516,"7","0"))=$B516),1,0)),"")</f>
        <v/>
      </c>
      <c r="K516" s="5" t="str">
        <f>IF(PhieuBauCu!$B$2&gt;7,IF(LEN($B516)=0,"",IF(AND($B516&gt;0,VALUE(SUBSTITUTE($B516,"8","0"))=$B516),1,0)),"")</f>
        <v/>
      </c>
      <c r="L516" s="5" t="str">
        <f>IF(PhieuBauCu!$B$2&gt;8,IF(LEN($B516)=0,"",IF(AND($B516&gt;0,VALUE(SUBSTITUTE($B516,"9","0"))=$B516),1,0)),"")</f>
        <v/>
      </c>
      <c r="M516" s="9">
        <f t="shared" si="15"/>
        <v>0</v>
      </c>
      <c r="N516" s="36">
        <f>IF(AND(M516&lt;=PhieuBauCu!$B$13,M516&gt;=1),1,0)</f>
        <v>0</v>
      </c>
    </row>
    <row r="517" spans="1:14" ht="28.5" customHeight="1">
      <c r="A517" s="2">
        <v>512</v>
      </c>
      <c r="B517" s="3"/>
      <c r="C517" s="48" t="str">
        <f t="shared" si="14"/>
        <v/>
      </c>
      <c r="D517" s="5" t="str">
        <f>IF(PhieuBauCu!$B$2&gt;0,IF(LEN($B517)=0,"",IF(AND($B517&gt;0,VALUE(SUBSTITUTE($B517,"1","0"))=$B517),1,0)),"")</f>
        <v/>
      </c>
      <c r="E517" s="5" t="str">
        <f>IF(PhieuBauCu!$B$2&gt;1,IF(LEN($B517)=0,"",IF(AND($B517&gt;0,VALUE(SUBSTITUTE($B517,"2","0"))=$B517),1,0)),"")</f>
        <v/>
      </c>
      <c r="F517" s="5" t="str">
        <f>IF(PhieuBauCu!$B$2&gt;2,IF(LEN($B517)=0,"",IF(AND($B517&gt;0,VALUE(SUBSTITUTE($B517,"3","0"))=$B517),1,0)),"")</f>
        <v/>
      </c>
      <c r="G517" s="5" t="str">
        <f>IF(PhieuBauCu!$B$2&gt;3,IF(LEN($B517)=0,"",IF(AND($B517&gt;0,VALUE(SUBSTITUTE($B517,"4","0"))=$B517),1,0)),"")</f>
        <v/>
      </c>
      <c r="H517" s="5" t="str">
        <f>IF(PhieuBauCu!$B$2&gt;4,IF(LEN($B517)=0,"",IF(AND($B517&gt;0,VALUE(SUBSTITUTE($B517,"5","0"))=$B517),1,0)),"")</f>
        <v/>
      </c>
      <c r="I517" s="5" t="str">
        <f>IF(PhieuBauCu!$B$2&gt;5,IF(LEN($B517)=0,"",IF(AND($B517&gt;0,VALUE(SUBSTITUTE($B517,"6","0"))=$B517),1,0)),"")</f>
        <v/>
      </c>
      <c r="J517" s="5" t="str">
        <f>IF(PhieuBauCu!$B$2&gt;6,IF(LEN($B517)=0,"",IF(AND($B517&gt;0,VALUE(SUBSTITUTE($B517,"7","0"))=$B517),1,0)),"")</f>
        <v/>
      </c>
      <c r="K517" s="5" t="str">
        <f>IF(PhieuBauCu!$B$2&gt;7,IF(LEN($B517)=0,"",IF(AND($B517&gt;0,VALUE(SUBSTITUTE($B517,"8","0"))=$B517),1,0)),"")</f>
        <v/>
      </c>
      <c r="L517" s="5" t="str">
        <f>IF(PhieuBauCu!$B$2&gt;8,IF(LEN($B517)=0,"",IF(AND($B517&gt;0,VALUE(SUBSTITUTE($B517,"9","0"))=$B517),1,0)),"")</f>
        <v/>
      </c>
      <c r="M517" s="9">
        <f t="shared" si="15"/>
        <v>0</v>
      </c>
      <c r="N517" s="36">
        <f>IF(AND(M517&lt;=PhieuBauCu!$B$13,M517&gt;=1),1,0)</f>
        <v>0</v>
      </c>
    </row>
    <row r="518" spans="1:14" ht="28.5" customHeight="1">
      <c r="A518" s="2">
        <v>513</v>
      </c>
      <c r="B518" s="3"/>
      <c r="C518" s="48" t="str">
        <f t="shared" si="14"/>
        <v/>
      </c>
      <c r="D518" s="5" t="str">
        <f>IF(PhieuBauCu!$B$2&gt;0,IF(LEN($B518)=0,"",IF(AND($B518&gt;0,VALUE(SUBSTITUTE($B518,"1","0"))=$B518),1,0)),"")</f>
        <v/>
      </c>
      <c r="E518" s="5" t="str">
        <f>IF(PhieuBauCu!$B$2&gt;1,IF(LEN($B518)=0,"",IF(AND($B518&gt;0,VALUE(SUBSTITUTE($B518,"2","0"))=$B518),1,0)),"")</f>
        <v/>
      </c>
      <c r="F518" s="5" t="str">
        <f>IF(PhieuBauCu!$B$2&gt;2,IF(LEN($B518)=0,"",IF(AND($B518&gt;0,VALUE(SUBSTITUTE($B518,"3","0"))=$B518),1,0)),"")</f>
        <v/>
      </c>
      <c r="G518" s="5" t="str">
        <f>IF(PhieuBauCu!$B$2&gt;3,IF(LEN($B518)=0,"",IF(AND($B518&gt;0,VALUE(SUBSTITUTE($B518,"4","0"))=$B518),1,0)),"")</f>
        <v/>
      </c>
      <c r="H518" s="5" t="str">
        <f>IF(PhieuBauCu!$B$2&gt;4,IF(LEN($B518)=0,"",IF(AND($B518&gt;0,VALUE(SUBSTITUTE($B518,"5","0"))=$B518),1,0)),"")</f>
        <v/>
      </c>
      <c r="I518" s="5" t="str">
        <f>IF(PhieuBauCu!$B$2&gt;5,IF(LEN($B518)=0,"",IF(AND($B518&gt;0,VALUE(SUBSTITUTE($B518,"6","0"))=$B518),1,0)),"")</f>
        <v/>
      </c>
      <c r="J518" s="5" t="str">
        <f>IF(PhieuBauCu!$B$2&gt;6,IF(LEN($B518)=0,"",IF(AND($B518&gt;0,VALUE(SUBSTITUTE($B518,"7","0"))=$B518),1,0)),"")</f>
        <v/>
      </c>
      <c r="K518" s="5" t="str">
        <f>IF(PhieuBauCu!$B$2&gt;7,IF(LEN($B518)=0,"",IF(AND($B518&gt;0,VALUE(SUBSTITUTE($B518,"8","0"))=$B518),1,0)),"")</f>
        <v/>
      </c>
      <c r="L518" s="5" t="str">
        <f>IF(PhieuBauCu!$B$2&gt;8,IF(LEN($B518)=0,"",IF(AND($B518&gt;0,VALUE(SUBSTITUTE($B518,"9","0"))=$B518),1,0)),"")</f>
        <v/>
      </c>
      <c r="M518" s="9">
        <f t="shared" si="15"/>
        <v>0</v>
      </c>
      <c r="N518" s="36">
        <f>IF(AND(M518&lt;=PhieuBauCu!$B$13,M518&gt;=1),1,0)</f>
        <v>0</v>
      </c>
    </row>
    <row r="519" spans="1:14" ht="28.5" customHeight="1">
      <c r="A519" s="2">
        <v>514</v>
      </c>
      <c r="B519" s="3"/>
      <c r="C519" s="48" t="str">
        <f t="shared" ref="C519:C582" si="16">IF(LEN(B519)&gt;0,IF(N519=1,"Ok","Not Ok"),"")</f>
        <v/>
      </c>
      <c r="D519" s="5" t="str">
        <f>IF(PhieuBauCu!$B$2&gt;0,IF(LEN($B519)=0,"",IF(AND($B519&gt;0,VALUE(SUBSTITUTE($B519,"1","0"))=$B519),1,0)),"")</f>
        <v/>
      </c>
      <c r="E519" s="5" t="str">
        <f>IF(PhieuBauCu!$B$2&gt;1,IF(LEN($B519)=0,"",IF(AND($B519&gt;0,VALUE(SUBSTITUTE($B519,"2","0"))=$B519),1,0)),"")</f>
        <v/>
      </c>
      <c r="F519" s="5" t="str">
        <f>IF(PhieuBauCu!$B$2&gt;2,IF(LEN($B519)=0,"",IF(AND($B519&gt;0,VALUE(SUBSTITUTE($B519,"3","0"))=$B519),1,0)),"")</f>
        <v/>
      </c>
      <c r="G519" s="5" t="str">
        <f>IF(PhieuBauCu!$B$2&gt;3,IF(LEN($B519)=0,"",IF(AND($B519&gt;0,VALUE(SUBSTITUTE($B519,"4","0"))=$B519),1,0)),"")</f>
        <v/>
      </c>
      <c r="H519" s="5" t="str">
        <f>IF(PhieuBauCu!$B$2&gt;4,IF(LEN($B519)=0,"",IF(AND($B519&gt;0,VALUE(SUBSTITUTE($B519,"5","0"))=$B519),1,0)),"")</f>
        <v/>
      </c>
      <c r="I519" s="5" t="str">
        <f>IF(PhieuBauCu!$B$2&gt;5,IF(LEN($B519)=0,"",IF(AND($B519&gt;0,VALUE(SUBSTITUTE($B519,"6","0"))=$B519),1,0)),"")</f>
        <v/>
      </c>
      <c r="J519" s="5" t="str">
        <f>IF(PhieuBauCu!$B$2&gt;6,IF(LEN($B519)=0,"",IF(AND($B519&gt;0,VALUE(SUBSTITUTE($B519,"7","0"))=$B519),1,0)),"")</f>
        <v/>
      </c>
      <c r="K519" s="5" t="str">
        <f>IF(PhieuBauCu!$B$2&gt;7,IF(LEN($B519)=0,"",IF(AND($B519&gt;0,VALUE(SUBSTITUTE($B519,"8","0"))=$B519),1,0)),"")</f>
        <v/>
      </c>
      <c r="L519" s="5" t="str">
        <f>IF(PhieuBauCu!$B$2&gt;8,IF(LEN($B519)=0,"",IF(AND($B519&gt;0,VALUE(SUBSTITUTE($B519,"9","0"))=$B519),1,0)),"")</f>
        <v/>
      </c>
      <c r="M519" s="9">
        <f t="shared" ref="M519:M582" si="17">SUMIF(D519:L519,1)</f>
        <v>0</v>
      </c>
      <c r="N519" s="36">
        <f>IF(AND(M519&lt;=PhieuBauCu!$B$13,M519&gt;=1),1,0)</f>
        <v>0</v>
      </c>
    </row>
    <row r="520" spans="1:14" ht="28.5" customHeight="1">
      <c r="A520" s="2">
        <v>515</v>
      </c>
      <c r="B520" s="3"/>
      <c r="C520" s="48" t="str">
        <f t="shared" si="16"/>
        <v/>
      </c>
      <c r="D520" s="5" t="str">
        <f>IF(PhieuBauCu!$B$2&gt;0,IF(LEN($B520)=0,"",IF(AND($B520&gt;0,VALUE(SUBSTITUTE($B520,"1","0"))=$B520),1,0)),"")</f>
        <v/>
      </c>
      <c r="E520" s="5" t="str">
        <f>IF(PhieuBauCu!$B$2&gt;1,IF(LEN($B520)=0,"",IF(AND($B520&gt;0,VALUE(SUBSTITUTE($B520,"2","0"))=$B520),1,0)),"")</f>
        <v/>
      </c>
      <c r="F520" s="5" t="str">
        <f>IF(PhieuBauCu!$B$2&gt;2,IF(LEN($B520)=0,"",IF(AND($B520&gt;0,VALUE(SUBSTITUTE($B520,"3","0"))=$B520),1,0)),"")</f>
        <v/>
      </c>
      <c r="G520" s="5" t="str">
        <f>IF(PhieuBauCu!$B$2&gt;3,IF(LEN($B520)=0,"",IF(AND($B520&gt;0,VALUE(SUBSTITUTE($B520,"4","0"))=$B520),1,0)),"")</f>
        <v/>
      </c>
      <c r="H520" s="5" t="str">
        <f>IF(PhieuBauCu!$B$2&gt;4,IF(LEN($B520)=0,"",IF(AND($B520&gt;0,VALUE(SUBSTITUTE($B520,"5","0"))=$B520),1,0)),"")</f>
        <v/>
      </c>
      <c r="I520" s="5" t="str">
        <f>IF(PhieuBauCu!$B$2&gt;5,IF(LEN($B520)=0,"",IF(AND($B520&gt;0,VALUE(SUBSTITUTE($B520,"6","0"))=$B520),1,0)),"")</f>
        <v/>
      </c>
      <c r="J520" s="5" t="str">
        <f>IF(PhieuBauCu!$B$2&gt;6,IF(LEN($B520)=0,"",IF(AND($B520&gt;0,VALUE(SUBSTITUTE($B520,"7","0"))=$B520),1,0)),"")</f>
        <v/>
      </c>
      <c r="K520" s="5" t="str">
        <f>IF(PhieuBauCu!$B$2&gt;7,IF(LEN($B520)=0,"",IF(AND($B520&gt;0,VALUE(SUBSTITUTE($B520,"8","0"))=$B520),1,0)),"")</f>
        <v/>
      </c>
      <c r="L520" s="5" t="str">
        <f>IF(PhieuBauCu!$B$2&gt;8,IF(LEN($B520)=0,"",IF(AND($B520&gt;0,VALUE(SUBSTITUTE($B520,"9","0"))=$B520),1,0)),"")</f>
        <v/>
      </c>
      <c r="M520" s="9">
        <f t="shared" si="17"/>
        <v>0</v>
      </c>
      <c r="N520" s="36">
        <f>IF(AND(M520&lt;=PhieuBauCu!$B$13,M520&gt;=1),1,0)</f>
        <v>0</v>
      </c>
    </row>
    <row r="521" spans="1:14" ht="28.5" customHeight="1">
      <c r="A521" s="2">
        <v>516</v>
      </c>
      <c r="B521" s="3"/>
      <c r="C521" s="48" t="str">
        <f t="shared" si="16"/>
        <v/>
      </c>
      <c r="D521" s="5" t="str">
        <f>IF(PhieuBauCu!$B$2&gt;0,IF(LEN($B521)=0,"",IF(AND($B521&gt;0,VALUE(SUBSTITUTE($B521,"1","0"))=$B521),1,0)),"")</f>
        <v/>
      </c>
      <c r="E521" s="5" t="str">
        <f>IF(PhieuBauCu!$B$2&gt;1,IF(LEN($B521)=0,"",IF(AND($B521&gt;0,VALUE(SUBSTITUTE($B521,"2","0"))=$B521),1,0)),"")</f>
        <v/>
      </c>
      <c r="F521" s="5" t="str">
        <f>IF(PhieuBauCu!$B$2&gt;2,IF(LEN($B521)=0,"",IF(AND($B521&gt;0,VALUE(SUBSTITUTE($B521,"3","0"))=$B521),1,0)),"")</f>
        <v/>
      </c>
      <c r="G521" s="5" t="str">
        <f>IF(PhieuBauCu!$B$2&gt;3,IF(LEN($B521)=0,"",IF(AND($B521&gt;0,VALUE(SUBSTITUTE($B521,"4","0"))=$B521),1,0)),"")</f>
        <v/>
      </c>
      <c r="H521" s="5" t="str">
        <f>IF(PhieuBauCu!$B$2&gt;4,IF(LEN($B521)=0,"",IF(AND($B521&gt;0,VALUE(SUBSTITUTE($B521,"5","0"))=$B521),1,0)),"")</f>
        <v/>
      </c>
      <c r="I521" s="5" t="str">
        <f>IF(PhieuBauCu!$B$2&gt;5,IF(LEN($B521)=0,"",IF(AND($B521&gt;0,VALUE(SUBSTITUTE($B521,"6","0"))=$B521),1,0)),"")</f>
        <v/>
      </c>
      <c r="J521" s="5" t="str">
        <f>IF(PhieuBauCu!$B$2&gt;6,IF(LEN($B521)=0,"",IF(AND($B521&gt;0,VALUE(SUBSTITUTE($B521,"7","0"))=$B521),1,0)),"")</f>
        <v/>
      </c>
      <c r="K521" s="5" t="str">
        <f>IF(PhieuBauCu!$B$2&gt;7,IF(LEN($B521)=0,"",IF(AND($B521&gt;0,VALUE(SUBSTITUTE($B521,"8","0"))=$B521),1,0)),"")</f>
        <v/>
      </c>
      <c r="L521" s="5" t="str">
        <f>IF(PhieuBauCu!$B$2&gt;8,IF(LEN($B521)=0,"",IF(AND($B521&gt;0,VALUE(SUBSTITUTE($B521,"9","0"))=$B521),1,0)),"")</f>
        <v/>
      </c>
      <c r="M521" s="9">
        <f t="shared" si="17"/>
        <v>0</v>
      </c>
      <c r="N521" s="36">
        <f>IF(AND(M521&lt;=PhieuBauCu!$B$13,M521&gt;=1),1,0)</f>
        <v>0</v>
      </c>
    </row>
    <row r="522" spans="1:14" ht="28.5" customHeight="1">
      <c r="A522" s="2">
        <v>517</v>
      </c>
      <c r="B522" s="3"/>
      <c r="C522" s="48" t="str">
        <f t="shared" si="16"/>
        <v/>
      </c>
      <c r="D522" s="5" t="str">
        <f>IF(PhieuBauCu!$B$2&gt;0,IF(LEN($B522)=0,"",IF(AND($B522&gt;0,VALUE(SUBSTITUTE($B522,"1","0"))=$B522),1,0)),"")</f>
        <v/>
      </c>
      <c r="E522" s="5" t="str">
        <f>IF(PhieuBauCu!$B$2&gt;1,IF(LEN($B522)=0,"",IF(AND($B522&gt;0,VALUE(SUBSTITUTE($B522,"2","0"))=$B522),1,0)),"")</f>
        <v/>
      </c>
      <c r="F522" s="5" t="str">
        <f>IF(PhieuBauCu!$B$2&gt;2,IF(LEN($B522)=0,"",IF(AND($B522&gt;0,VALUE(SUBSTITUTE($B522,"3","0"))=$B522),1,0)),"")</f>
        <v/>
      </c>
      <c r="G522" s="5" t="str">
        <f>IF(PhieuBauCu!$B$2&gt;3,IF(LEN($B522)=0,"",IF(AND($B522&gt;0,VALUE(SUBSTITUTE($B522,"4","0"))=$B522),1,0)),"")</f>
        <v/>
      </c>
      <c r="H522" s="5" t="str">
        <f>IF(PhieuBauCu!$B$2&gt;4,IF(LEN($B522)=0,"",IF(AND($B522&gt;0,VALUE(SUBSTITUTE($B522,"5","0"))=$B522),1,0)),"")</f>
        <v/>
      </c>
      <c r="I522" s="5" t="str">
        <f>IF(PhieuBauCu!$B$2&gt;5,IF(LEN($B522)=0,"",IF(AND($B522&gt;0,VALUE(SUBSTITUTE($B522,"6","0"))=$B522),1,0)),"")</f>
        <v/>
      </c>
      <c r="J522" s="5" t="str">
        <f>IF(PhieuBauCu!$B$2&gt;6,IF(LEN($B522)=0,"",IF(AND($B522&gt;0,VALUE(SUBSTITUTE($B522,"7","0"))=$B522),1,0)),"")</f>
        <v/>
      </c>
      <c r="K522" s="5" t="str">
        <f>IF(PhieuBauCu!$B$2&gt;7,IF(LEN($B522)=0,"",IF(AND($B522&gt;0,VALUE(SUBSTITUTE($B522,"8","0"))=$B522),1,0)),"")</f>
        <v/>
      </c>
      <c r="L522" s="5" t="str">
        <f>IF(PhieuBauCu!$B$2&gt;8,IF(LEN($B522)=0,"",IF(AND($B522&gt;0,VALUE(SUBSTITUTE($B522,"9","0"))=$B522),1,0)),"")</f>
        <v/>
      </c>
      <c r="M522" s="9">
        <f t="shared" si="17"/>
        <v>0</v>
      </c>
      <c r="N522" s="36">
        <f>IF(AND(M522&lt;=PhieuBauCu!$B$13,M522&gt;=1),1,0)</f>
        <v>0</v>
      </c>
    </row>
    <row r="523" spans="1:14" ht="28.5" customHeight="1">
      <c r="A523" s="2">
        <v>518</v>
      </c>
      <c r="B523" s="3"/>
      <c r="C523" s="48" t="str">
        <f t="shared" si="16"/>
        <v/>
      </c>
      <c r="D523" s="5" t="str">
        <f>IF(PhieuBauCu!$B$2&gt;0,IF(LEN($B523)=0,"",IF(AND($B523&gt;0,VALUE(SUBSTITUTE($B523,"1","0"))=$B523),1,0)),"")</f>
        <v/>
      </c>
      <c r="E523" s="5" t="str">
        <f>IF(PhieuBauCu!$B$2&gt;1,IF(LEN($B523)=0,"",IF(AND($B523&gt;0,VALUE(SUBSTITUTE($B523,"2","0"))=$B523),1,0)),"")</f>
        <v/>
      </c>
      <c r="F523" s="5" t="str">
        <f>IF(PhieuBauCu!$B$2&gt;2,IF(LEN($B523)=0,"",IF(AND($B523&gt;0,VALUE(SUBSTITUTE($B523,"3","0"))=$B523),1,0)),"")</f>
        <v/>
      </c>
      <c r="G523" s="5" t="str">
        <f>IF(PhieuBauCu!$B$2&gt;3,IF(LEN($B523)=0,"",IF(AND($B523&gt;0,VALUE(SUBSTITUTE($B523,"4","0"))=$B523),1,0)),"")</f>
        <v/>
      </c>
      <c r="H523" s="5" t="str">
        <f>IF(PhieuBauCu!$B$2&gt;4,IF(LEN($B523)=0,"",IF(AND($B523&gt;0,VALUE(SUBSTITUTE($B523,"5","0"))=$B523),1,0)),"")</f>
        <v/>
      </c>
      <c r="I523" s="5" t="str">
        <f>IF(PhieuBauCu!$B$2&gt;5,IF(LEN($B523)=0,"",IF(AND($B523&gt;0,VALUE(SUBSTITUTE($B523,"6","0"))=$B523),1,0)),"")</f>
        <v/>
      </c>
      <c r="J523" s="5" t="str">
        <f>IF(PhieuBauCu!$B$2&gt;6,IF(LEN($B523)=0,"",IF(AND($B523&gt;0,VALUE(SUBSTITUTE($B523,"7","0"))=$B523),1,0)),"")</f>
        <v/>
      </c>
      <c r="K523" s="5" t="str">
        <f>IF(PhieuBauCu!$B$2&gt;7,IF(LEN($B523)=0,"",IF(AND($B523&gt;0,VALUE(SUBSTITUTE($B523,"8","0"))=$B523),1,0)),"")</f>
        <v/>
      </c>
      <c r="L523" s="5" t="str">
        <f>IF(PhieuBauCu!$B$2&gt;8,IF(LEN($B523)=0,"",IF(AND($B523&gt;0,VALUE(SUBSTITUTE($B523,"9","0"))=$B523),1,0)),"")</f>
        <v/>
      </c>
      <c r="M523" s="9">
        <f t="shared" si="17"/>
        <v>0</v>
      </c>
      <c r="N523" s="36">
        <f>IF(AND(M523&lt;=PhieuBauCu!$B$13,M523&gt;=1),1,0)</f>
        <v>0</v>
      </c>
    </row>
    <row r="524" spans="1:14" ht="28.5" customHeight="1">
      <c r="A524" s="2">
        <v>519</v>
      </c>
      <c r="B524" s="3"/>
      <c r="C524" s="48" t="str">
        <f t="shared" si="16"/>
        <v/>
      </c>
      <c r="D524" s="5" t="str">
        <f>IF(PhieuBauCu!$B$2&gt;0,IF(LEN($B524)=0,"",IF(AND($B524&gt;0,VALUE(SUBSTITUTE($B524,"1","0"))=$B524),1,0)),"")</f>
        <v/>
      </c>
      <c r="E524" s="5" t="str">
        <f>IF(PhieuBauCu!$B$2&gt;1,IF(LEN($B524)=0,"",IF(AND($B524&gt;0,VALUE(SUBSTITUTE($B524,"2","0"))=$B524),1,0)),"")</f>
        <v/>
      </c>
      <c r="F524" s="5" t="str">
        <f>IF(PhieuBauCu!$B$2&gt;2,IF(LEN($B524)=0,"",IF(AND($B524&gt;0,VALUE(SUBSTITUTE($B524,"3","0"))=$B524),1,0)),"")</f>
        <v/>
      </c>
      <c r="G524" s="5" t="str">
        <f>IF(PhieuBauCu!$B$2&gt;3,IF(LEN($B524)=0,"",IF(AND($B524&gt;0,VALUE(SUBSTITUTE($B524,"4","0"))=$B524),1,0)),"")</f>
        <v/>
      </c>
      <c r="H524" s="5" t="str">
        <f>IF(PhieuBauCu!$B$2&gt;4,IF(LEN($B524)=0,"",IF(AND($B524&gt;0,VALUE(SUBSTITUTE($B524,"5","0"))=$B524),1,0)),"")</f>
        <v/>
      </c>
      <c r="I524" s="5" t="str">
        <f>IF(PhieuBauCu!$B$2&gt;5,IF(LEN($B524)=0,"",IF(AND($B524&gt;0,VALUE(SUBSTITUTE($B524,"6","0"))=$B524),1,0)),"")</f>
        <v/>
      </c>
      <c r="J524" s="5" t="str">
        <f>IF(PhieuBauCu!$B$2&gt;6,IF(LEN($B524)=0,"",IF(AND($B524&gt;0,VALUE(SUBSTITUTE($B524,"7","0"))=$B524),1,0)),"")</f>
        <v/>
      </c>
      <c r="K524" s="5" t="str">
        <f>IF(PhieuBauCu!$B$2&gt;7,IF(LEN($B524)=0,"",IF(AND($B524&gt;0,VALUE(SUBSTITUTE($B524,"8","0"))=$B524),1,0)),"")</f>
        <v/>
      </c>
      <c r="L524" s="5" t="str">
        <f>IF(PhieuBauCu!$B$2&gt;8,IF(LEN($B524)=0,"",IF(AND($B524&gt;0,VALUE(SUBSTITUTE($B524,"9","0"))=$B524),1,0)),"")</f>
        <v/>
      </c>
      <c r="M524" s="9">
        <f t="shared" si="17"/>
        <v>0</v>
      </c>
      <c r="N524" s="36">
        <f>IF(AND(M524&lt;=PhieuBauCu!$B$13,M524&gt;=1),1,0)</f>
        <v>0</v>
      </c>
    </row>
    <row r="525" spans="1:14" ht="28.5" customHeight="1">
      <c r="A525" s="2">
        <v>520</v>
      </c>
      <c r="B525" s="3"/>
      <c r="C525" s="48" t="str">
        <f t="shared" si="16"/>
        <v/>
      </c>
      <c r="D525" s="5" t="str">
        <f>IF(PhieuBauCu!$B$2&gt;0,IF(LEN($B525)=0,"",IF(AND($B525&gt;0,VALUE(SUBSTITUTE($B525,"1","0"))=$B525),1,0)),"")</f>
        <v/>
      </c>
      <c r="E525" s="5" t="str">
        <f>IF(PhieuBauCu!$B$2&gt;1,IF(LEN($B525)=0,"",IF(AND($B525&gt;0,VALUE(SUBSTITUTE($B525,"2","0"))=$B525),1,0)),"")</f>
        <v/>
      </c>
      <c r="F525" s="5" t="str">
        <f>IF(PhieuBauCu!$B$2&gt;2,IF(LEN($B525)=0,"",IF(AND($B525&gt;0,VALUE(SUBSTITUTE($B525,"3","0"))=$B525),1,0)),"")</f>
        <v/>
      </c>
      <c r="G525" s="5" t="str">
        <f>IF(PhieuBauCu!$B$2&gt;3,IF(LEN($B525)=0,"",IF(AND($B525&gt;0,VALUE(SUBSTITUTE($B525,"4","0"))=$B525),1,0)),"")</f>
        <v/>
      </c>
      <c r="H525" s="5" t="str">
        <f>IF(PhieuBauCu!$B$2&gt;4,IF(LEN($B525)=0,"",IF(AND($B525&gt;0,VALUE(SUBSTITUTE($B525,"5","0"))=$B525),1,0)),"")</f>
        <v/>
      </c>
      <c r="I525" s="5" t="str">
        <f>IF(PhieuBauCu!$B$2&gt;5,IF(LEN($B525)=0,"",IF(AND($B525&gt;0,VALUE(SUBSTITUTE($B525,"6","0"))=$B525),1,0)),"")</f>
        <v/>
      </c>
      <c r="J525" s="5" t="str">
        <f>IF(PhieuBauCu!$B$2&gt;6,IF(LEN($B525)=0,"",IF(AND($B525&gt;0,VALUE(SUBSTITUTE($B525,"7","0"))=$B525),1,0)),"")</f>
        <v/>
      </c>
      <c r="K525" s="5" t="str">
        <f>IF(PhieuBauCu!$B$2&gt;7,IF(LEN($B525)=0,"",IF(AND($B525&gt;0,VALUE(SUBSTITUTE($B525,"8","0"))=$B525),1,0)),"")</f>
        <v/>
      </c>
      <c r="L525" s="5" t="str">
        <f>IF(PhieuBauCu!$B$2&gt;8,IF(LEN($B525)=0,"",IF(AND($B525&gt;0,VALUE(SUBSTITUTE($B525,"9","0"))=$B525),1,0)),"")</f>
        <v/>
      </c>
      <c r="M525" s="9">
        <f t="shared" si="17"/>
        <v>0</v>
      </c>
      <c r="N525" s="36">
        <f>IF(AND(M525&lt;=PhieuBauCu!$B$13,M525&gt;=1),1,0)</f>
        <v>0</v>
      </c>
    </row>
    <row r="526" spans="1:14" ht="28.5" customHeight="1">
      <c r="A526" s="2">
        <v>521</v>
      </c>
      <c r="B526" s="3"/>
      <c r="C526" s="48" t="str">
        <f t="shared" si="16"/>
        <v/>
      </c>
      <c r="D526" s="5" t="str">
        <f>IF(PhieuBauCu!$B$2&gt;0,IF(LEN($B526)=0,"",IF(AND($B526&gt;0,VALUE(SUBSTITUTE($B526,"1","0"))=$B526),1,0)),"")</f>
        <v/>
      </c>
      <c r="E526" s="5" t="str">
        <f>IF(PhieuBauCu!$B$2&gt;1,IF(LEN($B526)=0,"",IF(AND($B526&gt;0,VALUE(SUBSTITUTE($B526,"2","0"))=$B526),1,0)),"")</f>
        <v/>
      </c>
      <c r="F526" s="5" t="str">
        <f>IF(PhieuBauCu!$B$2&gt;2,IF(LEN($B526)=0,"",IF(AND($B526&gt;0,VALUE(SUBSTITUTE($B526,"3","0"))=$B526),1,0)),"")</f>
        <v/>
      </c>
      <c r="G526" s="5" t="str">
        <f>IF(PhieuBauCu!$B$2&gt;3,IF(LEN($B526)=0,"",IF(AND($B526&gt;0,VALUE(SUBSTITUTE($B526,"4","0"))=$B526),1,0)),"")</f>
        <v/>
      </c>
      <c r="H526" s="5" t="str">
        <f>IF(PhieuBauCu!$B$2&gt;4,IF(LEN($B526)=0,"",IF(AND($B526&gt;0,VALUE(SUBSTITUTE($B526,"5","0"))=$B526),1,0)),"")</f>
        <v/>
      </c>
      <c r="I526" s="5" t="str">
        <f>IF(PhieuBauCu!$B$2&gt;5,IF(LEN($B526)=0,"",IF(AND($B526&gt;0,VALUE(SUBSTITUTE($B526,"6","0"))=$B526),1,0)),"")</f>
        <v/>
      </c>
      <c r="J526" s="5" t="str">
        <f>IF(PhieuBauCu!$B$2&gt;6,IF(LEN($B526)=0,"",IF(AND($B526&gt;0,VALUE(SUBSTITUTE($B526,"7","0"))=$B526),1,0)),"")</f>
        <v/>
      </c>
      <c r="K526" s="5" t="str">
        <f>IF(PhieuBauCu!$B$2&gt;7,IF(LEN($B526)=0,"",IF(AND($B526&gt;0,VALUE(SUBSTITUTE($B526,"8","0"))=$B526),1,0)),"")</f>
        <v/>
      </c>
      <c r="L526" s="5" t="str">
        <f>IF(PhieuBauCu!$B$2&gt;8,IF(LEN($B526)=0,"",IF(AND($B526&gt;0,VALUE(SUBSTITUTE($B526,"9","0"))=$B526),1,0)),"")</f>
        <v/>
      </c>
      <c r="M526" s="9">
        <f t="shared" si="17"/>
        <v>0</v>
      </c>
      <c r="N526" s="36">
        <f>IF(AND(M526&lt;=PhieuBauCu!$B$13,M526&gt;=1),1,0)</f>
        <v>0</v>
      </c>
    </row>
    <row r="527" spans="1:14" ht="28.5" customHeight="1">
      <c r="A527" s="2">
        <v>522</v>
      </c>
      <c r="B527" s="3"/>
      <c r="C527" s="48" t="str">
        <f t="shared" si="16"/>
        <v/>
      </c>
      <c r="D527" s="5" t="str">
        <f>IF(PhieuBauCu!$B$2&gt;0,IF(LEN($B527)=0,"",IF(AND($B527&gt;0,VALUE(SUBSTITUTE($B527,"1","0"))=$B527),1,0)),"")</f>
        <v/>
      </c>
      <c r="E527" s="5" t="str">
        <f>IF(PhieuBauCu!$B$2&gt;1,IF(LEN($B527)=0,"",IF(AND($B527&gt;0,VALUE(SUBSTITUTE($B527,"2","0"))=$B527),1,0)),"")</f>
        <v/>
      </c>
      <c r="F527" s="5" t="str">
        <f>IF(PhieuBauCu!$B$2&gt;2,IF(LEN($B527)=0,"",IF(AND($B527&gt;0,VALUE(SUBSTITUTE($B527,"3","0"))=$B527),1,0)),"")</f>
        <v/>
      </c>
      <c r="G527" s="5" t="str">
        <f>IF(PhieuBauCu!$B$2&gt;3,IF(LEN($B527)=0,"",IF(AND($B527&gt;0,VALUE(SUBSTITUTE($B527,"4","0"))=$B527),1,0)),"")</f>
        <v/>
      </c>
      <c r="H527" s="5" t="str">
        <f>IF(PhieuBauCu!$B$2&gt;4,IF(LEN($B527)=0,"",IF(AND($B527&gt;0,VALUE(SUBSTITUTE($B527,"5","0"))=$B527),1,0)),"")</f>
        <v/>
      </c>
      <c r="I527" s="5" t="str">
        <f>IF(PhieuBauCu!$B$2&gt;5,IF(LEN($B527)=0,"",IF(AND($B527&gt;0,VALUE(SUBSTITUTE($B527,"6","0"))=$B527),1,0)),"")</f>
        <v/>
      </c>
      <c r="J527" s="5" t="str">
        <f>IF(PhieuBauCu!$B$2&gt;6,IF(LEN($B527)=0,"",IF(AND($B527&gt;0,VALUE(SUBSTITUTE($B527,"7","0"))=$B527),1,0)),"")</f>
        <v/>
      </c>
      <c r="K527" s="5" t="str">
        <f>IF(PhieuBauCu!$B$2&gt;7,IF(LEN($B527)=0,"",IF(AND($B527&gt;0,VALUE(SUBSTITUTE($B527,"8","0"))=$B527),1,0)),"")</f>
        <v/>
      </c>
      <c r="L527" s="5" t="str">
        <f>IF(PhieuBauCu!$B$2&gt;8,IF(LEN($B527)=0,"",IF(AND($B527&gt;0,VALUE(SUBSTITUTE($B527,"9","0"))=$B527),1,0)),"")</f>
        <v/>
      </c>
      <c r="M527" s="9">
        <f t="shared" si="17"/>
        <v>0</v>
      </c>
      <c r="N527" s="36">
        <f>IF(AND(M527&lt;=PhieuBauCu!$B$13,M527&gt;=1),1,0)</f>
        <v>0</v>
      </c>
    </row>
    <row r="528" spans="1:14" ht="28.5" customHeight="1">
      <c r="A528" s="2">
        <v>523</v>
      </c>
      <c r="B528" s="3"/>
      <c r="C528" s="48" t="str">
        <f t="shared" si="16"/>
        <v/>
      </c>
      <c r="D528" s="5" t="str">
        <f>IF(PhieuBauCu!$B$2&gt;0,IF(LEN($B528)=0,"",IF(AND($B528&gt;0,VALUE(SUBSTITUTE($B528,"1","0"))=$B528),1,0)),"")</f>
        <v/>
      </c>
      <c r="E528" s="5" t="str">
        <f>IF(PhieuBauCu!$B$2&gt;1,IF(LEN($B528)=0,"",IF(AND($B528&gt;0,VALUE(SUBSTITUTE($B528,"2","0"))=$B528),1,0)),"")</f>
        <v/>
      </c>
      <c r="F528" s="5" t="str">
        <f>IF(PhieuBauCu!$B$2&gt;2,IF(LEN($B528)=0,"",IF(AND($B528&gt;0,VALUE(SUBSTITUTE($B528,"3","0"))=$B528),1,0)),"")</f>
        <v/>
      </c>
      <c r="G528" s="5" t="str">
        <f>IF(PhieuBauCu!$B$2&gt;3,IF(LEN($B528)=0,"",IF(AND($B528&gt;0,VALUE(SUBSTITUTE($B528,"4","0"))=$B528),1,0)),"")</f>
        <v/>
      </c>
      <c r="H528" s="5" t="str">
        <f>IF(PhieuBauCu!$B$2&gt;4,IF(LEN($B528)=0,"",IF(AND($B528&gt;0,VALUE(SUBSTITUTE($B528,"5","0"))=$B528),1,0)),"")</f>
        <v/>
      </c>
      <c r="I528" s="5" t="str">
        <f>IF(PhieuBauCu!$B$2&gt;5,IF(LEN($B528)=0,"",IF(AND($B528&gt;0,VALUE(SUBSTITUTE($B528,"6","0"))=$B528),1,0)),"")</f>
        <v/>
      </c>
      <c r="J528" s="5" t="str">
        <f>IF(PhieuBauCu!$B$2&gt;6,IF(LEN($B528)=0,"",IF(AND($B528&gt;0,VALUE(SUBSTITUTE($B528,"7","0"))=$B528),1,0)),"")</f>
        <v/>
      </c>
      <c r="K528" s="5" t="str">
        <f>IF(PhieuBauCu!$B$2&gt;7,IF(LEN($B528)=0,"",IF(AND($B528&gt;0,VALUE(SUBSTITUTE($B528,"8","0"))=$B528),1,0)),"")</f>
        <v/>
      </c>
      <c r="L528" s="5" t="str">
        <f>IF(PhieuBauCu!$B$2&gt;8,IF(LEN($B528)=0,"",IF(AND($B528&gt;0,VALUE(SUBSTITUTE($B528,"9","0"))=$B528),1,0)),"")</f>
        <v/>
      </c>
      <c r="M528" s="9">
        <f t="shared" si="17"/>
        <v>0</v>
      </c>
      <c r="N528" s="36">
        <f>IF(AND(M528&lt;=PhieuBauCu!$B$13,M528&gt;=1),1,0)</f>
        <v>0</v>
      </c>
    </row>
    <row r="529" spans="1:14" ht="28.5" customHeight="1">
      <c r="A529" s="2">
        <v>524</v>
      </c>
      <c r="B529" s="3"/>
      <c r="C529" s="48" t="str">
        <f t="shared" si="16"/>
        <v/>
      </c>
      <c r="D529" s="5" t="str">
        <f>IF(PhieuBauCu!$B$2&gt;0,IF(LEN($B529)=0,"",IF(AND($B529&gt;0,VALUE(SUBSTITUTE($B529,"1","0"))=$B529),1,0)),"")</f>
        <v/>
      </c>
      <c r="E529" s="5" t="str">
        <f>IF(PhieuBauCu!$B$2&gt;1,IF(LEN($B529)=0,"",IF(AND($B529&gt;0,VALUE(SUBSTITUTE($B529,"2","0"))=$B529),1,0)),"")</f>
        <v/>
      </c>
      <c r="F529" s="5" t="str">
        <f>IF(PhieuBauCu!$B$2&gt;2,IF(LEN($B529)=0,"",IF(AND($B529&gt;0,VALUE(SUBSTITUTE($B529,"3","0"))=$B529),1,0)),"")</f>
        <v/>
      </c>
      <c r="G529" s="5" t="str">
        <f>IF(PhieuBauCu!$B$2&gt;3,IF(LEN($B529)=0,"",IF(AND($B529&gt;0,VALUE(SUBSTITUTE($B529,"4","0"))=$B529),1,0)),"")</f>
        <v/>
      </c>
      <c r="H529" s="5" t="str">
        <f>IF(PhieuBauCu!$B$2&gt;4,IF(LEN($B529)=0,"",IF(AND($B529&gt;0,VALUE(SUBSTITUTE($B529,"5","0"))=$B529),1,0)),"")</f>
        <v/>
      </c>
      <c r="I529" s="5" t="str">
        <f>IF(PhieuBauCu!$B$2&gt;5,IF(LEN($B529)=0,"",IF(AND($B529&gt;0,VALUE(SUBSTITUTE($B529,"6","0"))=$B529),1,0)),"")</f>
        <v/>
      </c>
      <c r="J529" s="5" t="str">
        <f>IF(PhieuBauCu!$B$2&gt;6,IF(LEN($B529)=0,"",IF(AND($B529&gt;0,VALUE(SUBSTITUTE($B529,"7","0"))=$B529),1,0)),"")</f>
        <v/>
      </c>
      <c r="K529" s="5" t="str">
        <f>IF(PhieuBauCu!$B$2&gt;7,IF(LEN($B529)=0,"",IF(AND($B529&gt;0,VALUE(SUBSTITUTE($B529,"8","0"))=$B529),1,0)),"")</f>
        <v/>
      </c>
      <c r="L529" s="5" t="str">
        <f>IF(PhieuBauCu!$B$2&gt;8,IF(LEN($B529)=0,"",IF(AND($B529&gt;0,VALUE(SUBSTITUTE($B529,"9","0"))=$B529),1,0)),"")</f>
        <v/>
      </c>
      <c r="M529" s="9">
        <f t="shared" si="17"/>
        <v>0</v>
      </c>
      <c r="N529" s="36">
        <f>IF(AND(M529&lt;=PhieuBauCu!$B$13,M529&gt;=1),1,0)</f>
        <v>0</v>
      </c>
    </row>
    <row r="530" spans="1:14" ht="28.5" customHeight="1">
      <c r="A530" s="2">
        <v>525</v>
      </c>
      <c r="B530" s="3"/>
      <c r="C530" s="48" t="str">
        <f t="shared" si="16"/>
        <v/>
      </c>
      <c r="D530" s="5" t="str">
        <f>IF(PhieuBauCu!$B$2&gt;0,IF(LEN($B530)=0,"",IF(AND($B530&gt;0,VALUE(SUBSTITUTE($B530,"1","0"))=$B530),1,0)),"")</f>
        <v/>
      </c>
      <c r="E530" s="5" t="str">
        <f>IF(PhieuBauCu!$B$2&gt;1,IF(LEN($B530)=0,"",IF(AND($B530&gt;0,VALUE(SUBSTITUTE($B530,"2","0"))=$B530),1,0)),"")</f>
        <v/>
      </c>
      <c r="F530" s="5" t="str">
        <f>IF(PhieuBauCu!$B$2&gt;2,IF(LEN($B530)=0,"",IF(AND($B530&gt;0,VALUE(SUBSTITUTE($B530,"3","0"))=$B530),1,0)),"")</f>
        <v/>
      </c>
      <c r="G530" s="5" t="str">
        <f>IF(PhieuBauCu!$B$2&gt;3,IF(LEN($B530)=0,"",IF(AND($B530&gt;0,VALUE(SUBSTITUTE($B530,"4","0"))=$B530),1,0)),"")</f>
        <v/>
      </c>
      <c r="H530" s="5" t="str">
        <f>IF(PhieuBauCu!$B$2&gt;4,IF(LEN($B530)=0,"",IF(AND($B530&gt;0,VALUE(SUBSTITUTE($B530,"5","0"))=$B530),1,0)),"")</f>
        <v/>
      </c>
      <c r="I530" s="5" t="str">
        <f>IF(PhieuBauCu!$B$2&gt;5,IF(LEN($B530)=0,"",IF(AND($B530&gt;0,VALUE(SUBSTITUTE($B530,"6","0"))=$B530),1,0)),"")</f>
        <v/>
      </c>
      <c r="J530" s="5" t="str">
        <f>IF(PhieuBauCu!$B$2&gt;6,IF(LEN($B530)=0,"",IF(AND($B530&gt;0,VALUE(SUBSTITUTE($B530,"7","0"))=$B530),1,0)),"")</f>
        <v/>
      </c>
      <c r="K530" s="5" t="str">
        <f>IF(PhieuBauCu!$B$2&gt;7,IF(LEN($B530)=0,"",IF(AND($B530&gt;0,VALUE(SUBSTITUTE($B530,"8","0"))=$B530),1,0)),"")</f>
        <v/>
      </c>
      <c r="L530" s="5" t="str">
        <f>IF(PhieuBauCu!$B$2&gt;8,IF(LEN($B530)=0,"",IF(AND($B530&gt;0,VALUE(SUBSTITUTE($B530,"9","0"))=$B530),1,0)),"")</f>
        <v/>
      </c>
      <c r="M530" s="9">
        <f t="shared" si="17"/>
        <v>0</v>
      </c>
      <c r="N530" s="36">
        <f>IF(AND(M530&lt;=PhieuBauCu!$B$13,M530&gt;=1),1,0)</f>
        <v>0</v>
      </c>
    </row>
    <row r="531" spans="1:14" ht="28.5" customHeight="1">
      <c r="A531" s="2">
        <v>526</v>
      </c>
      <c r="B531" s="3"/>
      <c r="C531" s="48" t="str">
        <f t="shared" si="16"/>
        <v/>
      </c>
      <c r="D531" s="5" t="str">
        <f>IF(PhieuBauCu!$B$2&gt;0,IF(LEN($B531)=0,"",IF(AND($B531&gt;0,VALUE(SUBSTITUTE($B531,"1","0"))=$B531),1,0)),"")</f>
        <v/>
      </c>
      <c r="E531" s="5" t="str">
        <f>IF(PhieuBauCu!$B$2&gt;1,IF(LEN($B531)=0,"",IF(AND($B531&gt;0,VALUE(SUBSTITUTE($B531,"2","0"))=$B531),1,0)),"")</f>
        <v/>
      </c>
      <c r="F531" s="5" t="str">
        <f>IF(PhieuBauCu!$B$2&gt;2,IF(LEN($B531)=0,"",IF(AND($B531&gt;0,VALUE(SUBSTITUTE($B531,"3","0"))=$B531),1,0)),"")</f>
        <v/>
      </c>
      <c r="G531" s="5" t="str">
        <f>IF(PhieuBauCu!$B$2&gt;3,IF(LEN($B531)=0,"",IF(AND($B531&gt;0,VALUE(SUBSTITUTE($B531,"4","0"))=$B531),1,0)),"")</f>
        <v/>
      </c>
      <c r="H531" s="5" t="str">
        <f>IF(PhieuBauCu!$B$2&gt;4,IF(LEN($B531)=0,"",IF(AND($B531&gt;0,VALUE(SUBSTITUTE($B531,"5","0"))=$B531),1,0)),"")</f>
        <v/>
      </c>
      <c r="I531" s="5" t="str">
        <f>IF(PhieuBauCu!$B$2&gt;5,IF(LEN($B531)=0,"",IF(AND($B531&gt;0,VALUE(SUBSTITUTE($B531,"6","0"))=$B531),1,0)),"")</f>
        <v/>
      </c>
      <c r="J531" s="5" t="str">
        <f>IF(PhieuBauCu!$B$2&gt;6,IF(LEN($B531)=0,"",IF(AND($B531&gt;0,VALUE(SUBSTITUTE($B531,"7","0"))=$B531),1,0)),"")</f>
        <v/>
      </c>
      <c r="K531" s="5" t="str">
        <f>IF(PhieuBauCu!$B$2&gt;7,IF(LEN($B531)=0,"",IF(AND($B531&gt;0,VALUE(SUBSTITUTE($B531,"8","0"))=$B531),1,0)),"")</f>
        <v/>
      </c>
      <c r="L531" s="5" t="str">
        <f>IF(PhieuBauCu!$B$2&gt;8,IF(LEN($B531)=0,"",IF(AND($B531&gt;0,VALUE(SUBSTITUTE($B531,"9","0"))=$B531),1,0)),"")</f>
        <v/>
      </c>
      <c r="M531" s="9">
        <f t="shared" si="17"/>
        <v>0</v>
      </c>
      <c r="N531" s="36">
        <f>IF(AND(M531&lt;=PhieuBauCu!$B$13,M531&gt;=1),1,0)</f>
        <v>0</v>
      </c>
    </row>
    <row r="532" spans="1:14" ht="28.5" customHeight="1">
      <c r="A532" s="2">
        <v>527</v>
      </c>
      <c r="B532" s="3"/>
      <c r="C532" s="48" t="str">
        <f t="shared" si="16"/>
        <v/>
      </c>
      <c r="D532" s="5" t="str">
        <f>IF(PhieuBauCu!$B$2&gt;0,IF(LEN($B532)=0,"",IF(AND($B532&gt;0,VALUE(SUBSTITUTE($B532,"1","0"))=$B532),1,0)),"")</f>
        <v/>
      </c>
      <c r="E532" s="5" t="str">
        <f>IF(PhieuBauCu!$B$2&gt;1,IF(LEN($B532)=0,"",IF(AND($B532&gt;0,VALUE(SUBSTITUTE($B532,"2","0"))=$B532),1,0)),"")</f>
        <v/>
      </c>
      <c r="F532" s="5" t="str">
        <f>IF(PhieuBauCu!$B$2&gt;2,IF(LEN($B532)=0,"",IF(AND($B532&gt;0,VALUE(SUBSTITUTE($B532,"3","0"))=$B532),1,0)),"")</f>
        <v/>
      </c>
      <c r="G532" s="5" t="str">
        <f>IF(PhieuBauCu!$B$2&gt;3,IF(LEN($B532)=0,"",IF(AND($B532&gt;0,VALUE(SUBSTITUTE($B532,"4","0"))=$B532),1,0)),"")</f>
        <v/>
      </c>
      <c r="H532" s="5" t="str">
        <f>IF(PhieuBauCu!$B$2&gt;4,IF(LEN($B532)=0,"",IF(AND($B532&gt;0,VALUE(SUBSTITUTE($B532,"5","0"))=$B532),1,0)),"")</f>
        <v/>
      </c>
      <c r="I532" s="5" t="str">
        <f>IF(PhieuBauCu!$B$2&gt;5,IF(LEN($B532)=0,"",IF(AND($B532&gt;0,VALUE(SUBSTITUTE($B532,"6","0"))=$B532),1,0)),"")</f>
        <v/>
      </c>
      <c r="J532" s="5" t="str">
        <f>IF(PhieuBauCu!$B$2&gt;6,IF(LEN($B532)=0,"",IF(AND($B532&gt;0,VALUE(SUBSTITUTE($B532,"7","0"))=$B532),1,0)),"")</f>
        <v/>
      </c>
      <c r="K532" s="5" t="str">
        <f>IF(PhieuBauCu!$B$2&gt;7,IF(LEN($B532)=0,"",IF(AND($B532&gt;0,VALUE(SUBSTITUTE($B532,"8","0"))=$B532),1,0)),"")</f>
        <v/>
      </c>
      <c r="L532" s="5" t="str">
        <f>IF(PhieuBauCu!$B$2&gt;8,IF(LEN($B532)=0,"",IF(AND($B532&gt;0,VALUE(SUBSTITUTE($B532,"9","0"))=$B532),1,0)),"")</f>
        <v/>
      </c>
      <c r="M532" s="9">
        <f t="shared" si="17"/>
        <v>0</v>
      </c>
      <c r="N532" s="36">
        <f>IF(AND(M532&lt;=PhieuBauCu!$B$13,M532&gt;=1),1,0)</f>
        <v>0</v>
      </c>
    </row>
    <row r="533" spans="1:14" ht="28.5" customHeight="1">
      <c r="A533" s="2">
        <v>528</v>
      </c>
      <c r="B533" s="3"/>
      <c r="C533" s="48" t="str">
        <f t="shared" si="16"/>
        <v/>
      </c>
      <c r="D533" s="5" t="str">
        <f>IF(PhieuBauCu!$B$2&gt;0,IF(LEN($B533)=0,"",IF(AND($B533&gt;0,VALUE(SUBSTITUTE($B533,"1","0"))=$B533),1,0)),"")</f>
        <v/>
      </c>
      <c r="E533" s="5" t="str">
        <f>IF(PhieuBauCu!$B$2&gt;1,IF(LEN($B533)=0,"",IF(AND($B533&gt;0,VALUE(SUBSTITUTE($B533,"2","0"))=$B533),1,0)),"")</f>
        <v/>
      </c>
      <c r="F533" s="5" t="str">
        <f>IF(PhieuBauCu!$B$2&gt;2,IF(LEN($B533)=0,"",IF(AND($B533&gt;0,VALUE(SUBSTITUTE($B533,"3","0"))=$B533),1,0)),"")</f>
        <v/>
      </c>
      <c r="G533" s="5" t="str">
        <f>IF(PhieuBauCu!$B$2&gt;3,IF(LEN($B533)=0,"",IF(AND($B533&gt;0,VALUE(SUBSTITUTE($B533,"4","0"))=$B533),1,0)),"")</f>
        <v/>
      </c>
      <c r="H533" s="5" t="str">
        <f>IF(PhieuBauCu!$B$2&gt;4,IF(LEN($B533)=0,"",IF(AND($B533&gt;0,VALUE(SUBSTITUTE($B533,"5","0"))=$B533),1,0)),"")</f>
        <v/>
      </c>
      <c r="I533" s="5" t="str">
        <f>IF(PhieuBauCu!$B$2&gt;5,IF(LEN($B533)=0,"",IF(AND($B533&gt;0,VALUE(SUBSTITUTE($B533,"6","0"))=$B533),1,0)),"")</f>
        <v/>
      </c>
      <c r="J533" s="5" t="str">
        <f>IF(PhieuBauCu!$B$2&gt;6,IF(LEN($B533)=0,"",IF(AND($B533&gt;0,VALUE(SUBSTITUTE($B533,"7","0"))=$B533),1,0)),"")</f>
        <v/>
      </c>
      <c r="K533" s="5" t="str">
        <f>IF(PhieuBauCu!$B$2&gt;7,IF(LEN($B533)=0,"",IF(AND($B533&gt;0,VALUE(SUBSTITUTE($B533,"8","0"))=$B533),1,0)),"")</f>
        <v/>
      </c>
      <c r="L533" s="5" t="str">
        <f>IF(PhieuBauCu!$B$2&gt;8,IF(LEN($B533)=0,"",IF(AND($B533&gt;0,VALUE(SUBSTITUTE($B533,"9","0"))=$B533),1,0)),"")</f>
        <v/>
      </c>
      <c r="M533" s="9">
        <f t="shared" si="17"/>
        <v>0</v>
      </c>
      <c r="N533" s="36">
        <f>IF(AND(M533&lt;=PhieuBauCu!$B$13,M533&gt;=1),1,0)</f>
        <v>0</v>
      </c>
    </row>
    <row r="534" spans="1:14" ht="28.5" customHeight="1">
      <c r="A534" s="2">
        <v>529</v>
      </c>
      <c r="B534" s="3"/>
      <c r="C534" s="48" t="str">
        <f t="shared" si="16"/>
        <v/>
      </c>
      <c r="D534" s="5" t="str">
        <f>IF(PhieuBauCu!$B$2&gt;0,IF(LEN($B534)=0,"",IF(AND($B534&gt;0,VALUE(SUBSTITUTE($B534,"1","0"))=$B534),1,0)),"")</f>
        <v/>
      </c>
      <c r="E534" s="5" t="str">
        <f>IF(PhieuBauCu!$B$2&gt;1,IF(LEN($B534)=0,"",IF(AND($B534&gt;0,VALUE(SUBSTITUTE($B534,"2","0"))=$B534),1,0)),"")</f>
        <v/>
      </c>
      <c r="F534" s="5" t="str">
        <f>IF(PhieuBauCu!$B$2&gt;2,IF(LEN($B534)=0,"",IF(AND($B534&gt;0,VALUE(SUBSTITUTE($B534,"3","0"))=$B534),1,0)),"")</f>
        <v/>
      </c>
      <c r="G534" s="5" t="str">
        <f>IF(PhieuBauCu!$B$2&gt;3,IF(LEN($B534)=0,"",IF(AND($B534&gt;0,VALUE(SUBSTITUTE($B534,"4","0"))=$B534),1,0)),"")</f>
        <v/>
      </c>
      <c r="H534" s="5" t="str">
        <f>IF(PhieuBauCu!$B$2&gt;4,IF(LEN($B534)=0,"",IF(AND($B534&gt;0,VALUE(SUBSTITUTE($B534,"5","0"))=$B534),1,0)),"")</f>
        <v/>
      </c>
      <c r="I534" s="5" t="str">
        <f>IF(PhieuBauCu!$B$2&gt;5,IF(LEN($B534)=0,"",IF(AND($B534&gt;0,VALUE(SUBSTITUTE($B534,"6","0"))=$B534),1,0)),"")</f>
        <v/>
      </c>
      <c r="J534" s="5" t="str">
        <f>IF(PhieuBauCu!$B$2&gt;6,IF(LEN($B534)=0,"",IF(AND($B534&gt;0,VALUE(SUBSTITUTE($B534,"7","0"))=$B534),1,0)),"")</f>
        <v/>
      </c>
      <c r="K534" s="5" t="str">
        <f>IF(PhieuBauCu!$B$2&gt;7,IF(LEN($B534)=0,"",IF(AND($B534&gt;0,VALUE(SUBSTITUTE($B534,"8","0"))=$B534),1,0)),"")</f>
        <v/>
      </c>
      <c r="L534" s="5" t="str">
        <f>IF(PhieuBauCu!$B$2&gt;8,IF(LEN($B534)=0,"",IF(AND($B534&gt;0,VALUE(SUBSTITUTE($B534,"9","0"))=$B534),1,0)),"")</f>
        <v/>
      </c>
      <c r="M534" s="9">
        <f t="shared" si="17"/>
        <v>0</v>
      </c>
      <c r="N534" s="36">
        <f>IF(AND(M534&lt;=PhieuBauCu!$B$13,M534&gt;=1),1,0)</f>
        <v>0</v>
      </c>
    </row>
    <row r="535" spans="1:14" ht="28.5" customHeight="1">
      <c r="A535" s="2">
        <v>530</v>
      </c>
      <c r="B535" s="3"/>
      <c r="C535" s="48" t="str">
        <f t="shared" si="16"/>
        <v/>
      </c>
      <c r="D535" s="5" t="str">
        <f>IF(PhieuBauCu!$B$2&gt;0,IF(LEN($B535)=0,"",IF(AND($B535&gt;0,VALUE(SUBSTITUTE($B535,"1","0"))=$B535),1,0)),"")</f>
        <v/>
      </c>
      <c r="E535" s="5" t="str">
        <f>IF(PhieuBauCu!$B$2&gt;1,IF(LEN($B535)=0,"",IF(AND($B535&gt;0,VALUE(SUBSTITUTE($B535,"2","0"))=$B535),1,0)),"")</f>
        <v/>
      </c>
      <c r="F535" s="5" t="str">
        <f>IF(PhieuBauCu!$B$2&gt;2,IF(LEN($B535)=0,"",IF(AND($B535&gt;0,VALUE(SUBSTITUTE($B535,"3","0"))=$B535),1,0)),"")</f>
        <v/>
      </c>
      <c r="G535" s="5" t="str">
        <f>IF(PhieuBauCu!$B$2&gt;3,IF(LEN($B535)=0,"",IF(AND($B535&gt;0,VALUE(SUBSTITUTE($B535,"4","0"))=$B535),1,0)),"")</f>
        <v/>
      </c>
      <c r="H535" s="5" t="str">
        <f>IF(PhieuBauCu!$B$2&gt;4,IF(LEN($B535)=0,"",IF(AND($B535&gt;0,VALUE(SUBSTITUTE($B535,"5","0"))=$B535),1,0)),"")</f>
        <v/>
      </c>
      <c r="I535" s="5" t="str">
        <f>IF(PhieuBauCu!$B$2&gt;5,IF(LEN($B535)=0,"",IF(AND($B535&gt;0,VALUE(SUBSTITUTE($B535,"6","0"))=$B535),1,0)),"")</f>
        <v/>
      </c>
      <c r="J535" s="5" t="str">
        <f>IF(PhieuBauCu!$B$2&gt;6,IF(LEN($B535)=0,"",IF(AND($B535&gt;0,VALUE(SUBSTITUTE($B535,"7","0"))=$B535),1,0)),"")</f>
        <v/>
      </c>
      <c r="K535" s="5" t="str">
        <f>IF(PhieuBauCu!$B$2&gt;7,IF(LEN($B535)=0,"",IF(AND($B535&gt;0,VALUE(SUBSTITUTE($B535,"8","0"))=$B535),1,0)),"")</f>
        <v/>
      </c>
      <c r="L535" s="5" t="str">
        <f>IF(PhieuBauCu!$B$2&gt;8,IF(LEN($B535)=0,"",IF(AND($B535&gt;0,VALUE(SUBSTITUTE($B535,"9","0"))=$B535),1,0)),"")</f>
        <v/>
      </c>
      <c r="M535" s="9">
        <f t="shared" si="17"/>
        <v>0</v>
      </c>
      <c r="N535" s="36">
        <f>IF(AND(M535&lt;=PhieuBauCu!$B$13,M535&gt;=1),1,0)</f>
        <v>0</v>
      </c>
    </row>
    <row r="536" spans="1:14" ht="28.5" customHeight="1">
      <c r="A536" s="2">
        <v>531</v>
      </c>
      <c r="B536" s="3"/>
      <c r="C536" s="48" t="str">
        <f t="shared" si="16"/>
        <v/>
      </c>
      <c r="D536" s="5" t="str">
        <f>IF(PhieuBauCu!$B$2&gt;0,IF(LEN($B536)=0,"",IF(AND($B536&gt;0,VALUE(SUBSTITUTE($B536,"1","0"))=$B536),1,0)),"")</f>
        <v/>
      </c>
      <c r="E536" s="5" t="str">
        <f>IF(PhieuBauCu!$B$2&gt;1,IF(LEN($B536)=0,"",IF(AND($B536&gt;0,VALUE(SUBSTITUTE($B536,"2","0"))=$B536),1,0)),"")</f>
        <v/>
      </c>
      <c r="F536" s="5" t="str">
        <f>IF(PhieuBauCu!$B$2&gt;2,IF(LEN($B536)=0,"",IF(AND($B536&gt;0,VALUE(SUBSTITUTE($B536,"3","0"))=$B536),1,0)),"")</f>
        <v/>
      </c>
      <c r="G536" s="5" t="str">
        <f>IF(PhieuBauCu!$B$2&gt;3,IF(LEN($B536)=0,"",IF(AND($B536&gt;0,VALUE(SUBSTITUTE($B536,"4","0"))=$B536),1,0)),"")</f>
        <v/>
      </c>
      <c r="H536" s="5" t="str">
        <f>IF(PhieuBauCu!$B$2&gt;4,IF(LEN($B536)=0,"",IF(AND($B536&gt;0,VALUE(SUBSTITUTE($B536,"5","0"))=$B536),1,0)),"")</f>
        <v/>
      </c>
      <c r="I536" s="5" t="str">
        <f>IF(PhieuBauCu!$B$2&gt;5,IF(LEN($B536)=0,"",IF(AND($B536&gt;0,VALUE(SUBSTITUTE($B536,"6","0"))=$B536),1,0)),"")</f>
        <v/>
      </c>
      <c r="J536" s="5" t="str">
        <f>IF(PhieuBauCu!$B$2&gt;6,IF(LEN($B536)=0,"",IF(AND($B536&gt;0,VALUE(SUBSTITUTE($B536,"7","0"))=$B536),1,0)),"")</f>
        <v/>
      </c>
      <c r="K536" s="5" t="str">
        <f>IF(PhieuBauCu!$B$2&gt;7,IF(LEN($B536)=0,"",IF(AND($B536&gt;0,VALUE(SUBSTITUTE($B536,"8","0"))=$B536),1,0)),"")</f>
        <v/>
      </c>
      <c r="L536" s="5" t="str">
        <f>IF(PhieuBauCu!$B$2&gt;8,IF(LEN($B536)=0,"",IF(AND($B536&gt;0,VALUE(SUBSTITUTE($B536,"9","0"))=$B536),1,0)),"")</f>
        <v/>
      </c>
      <c r="M536" s="9">
        <f t="shared" si="17"/>
        <v>0</v>
      </c>
      <c r="N536" s="36">
        <f>IF(AND(M536&lt;=PhieuBauCu!$B$13,M536&gt;=1),1,0)</f>
        <v>0</v>
      </c>
    </row>
    <row r="537" spans="1:14" ht="28.5" customHeight="1">
      <c r="A537" s="2">
        <v>532</v>
      </c>
      <c r="B537" s="3"/>
      <c r="C537" s="48" t="str">
        <f t="shared" si="16"/>
        <v/>
      </c>
      <c r="D537" s="5" t="str">
        <f>IF(PhieuBauCu!$B$2&gt;0,IF(LEN($B537)=0,"",IF(AND($B537&gt;0,VALUE(SUBSTITUTE($B537,"1","0"))=$B537),1,0)),"")</f>
        <v/>
      </c>
      <c r="E537" s="5" t="str">
        <f>IF(PhieuBauCu!$B$2&gt;1,IF(LEN($B537)=0,"",IF(AND($B537&gt;0,VALUE(SUBSTITUTE($B537,"2","0"))=$B537),1,0)),"")</f>
        <v/>
      </c>
      <c r="F537" s="5" t="str">
        <f>IF(PhieuBauCu!$B$2&gt;2,IF(LEN($B537)=0,"",IF(AND($B537&gt;0,VALUE(SUBSTITUTE($B537,"3","0"))=$B537),1,0)),"")</f>
        <v/>
      </c>
      <c r="G537" s="5" t="str">
        <f>IF(PhieuBauCu!$B$2&gt;3,IF(LEN($B537)=0,"",IF(AND($B537&gt;0,VALUE(SUBSTITUTE($B537,"4","0"))=$B537),1,0)),"")</f>
        <v/>
      </c>
      <c r="H537" s="5" t="str">
        <f>IF(PhieuBauCu!$B$2&gt;4,IF(LEN($B537)=0,"",IF(AND($B537&gt;0,VALUE(SUBSTITUTE($B537,"5","0"))=$B537),1,0)),"")</f>
        <v/>
      </c>
      <c r="I537" s="5" t="str">
        <f>IF(PhieuBauCu!$B$2&gt;5,IF(LEN($B537)=0,"",IF(AND($B537&gt;0,VALUE(SUBSTITUTE($B537,"6","0"))=$B537),1,0)),"")</f>
        <v/>
      </c>
      <c r="J537" s="5" t="str">
        <f>IF(PhieuBauCu!$B$2&gt;6,IF(LEN($B537)=0,"",IF(AND($B537&gt;0,VALUE(SUBSTITUTE($B537,"7","0"))=$B537),1,0)),"")</f>
        <v/>
      </c>
      <c r="K537" s="5" t="str">
        <f>IF(PhieuBauCu!$B$2&gt;7,IF(LEN($B537)=0,"",IF(AND($B537&gt;0,VALUE(SUBSTITUTE($B537,"8","0"))=$B537),1,0)),"")</f>
        <v/>
      </c>
      <c r="L537" s="5" t="str">
        <f>IF(PhieuBauCu!$B$2&gt;8,IF(LEN($B537)=0,"",IF(AND($B537&gt;0,VALUE(SUBSTITUTE($B537,"9","0"))=$B537),1,0)),"")</f>
        <v/>
      </c>
      <c r="M537" s="9">
        <f t="shared" si="17"/>
        <v>0</v>
      </c>
      <c r="N537" s="36">
        <f>IF(AND(M537&lt;=PhieuBauCu!$B$13,M537&gt;=1),1,0)</f>
        <v>0</v>
      </c>
    </row>
    <row r="538" spans="1:14" ht="28.5" customHeight="1">
      <c r="A538" s="2">
        <v>533</v>
      </c>
      <c r="B538" s="3"/>
      <c r="C538" s="48" t="str">
        <f t="shared" si="16"/>
        <v/>
      </c>
      <c r="D538" s="5" t="str">
        <f>IF(PhieuBauCu!$B$2&gt;0,IF(LEN($B538)=0,"",IF(AND($B538&gt;0,VALUE(SUBSTITUTE($B538,"1","0"))=$B538),1,0)),"")</f>
        <v/>
      </c>
      <c r="E538" s="5" t="str">
        <f>IF(PhieuBauCu!$B$2&gt;1,IF(LEN($B538)=0,"",IF(AND($B538&gt;0,VALUE(SUBSTITUTE($B538,"2","0"))=$B538),1,0)),"")</f>
        <v/>
      </c>
      <c r="F538" s="5" t="str">
        <f>IF(PhieuBauCu!$B$2&gt;2,IF(LEN($B538)=0,"",IF(AND($B538&gt;0,VALUE(SUBSTITUTE($B538,"3","0"))=$B538),1,0)),"")</f>
        <v/>
      </c>
      <c r="G538" s="5" t="str">
        <f>IF(PhieuBauCu!$B$2&gt;3,IF(LEN($B538)=0,"",IF(AND($B538&gt;0,VALUE(SUBSTITUTE($B538,"4","0"))=$B538),1,0)),"")</f>
        <v/>
      </c>
      <c r="H538" s="5" t="str">
        <f>IF(PhieuBauCu!$B$2&gt;4,IF(LEN($B538)=0,"",IF(AND($B538&gt;0,VALUE(SUBSTITUTE($B538,"5","0"))=$B538),1,0)),"")</f>
        <v/>
      </c>
      <c r="I538" s="5" t="str">
        <f>IF(PhieuBauCu!$B$2&gt;5,IF(LEN($B538)=0,"",IF(AND($B538&gt;0,VALUE(SUBSTITUTE($B538,"6","0"))=$B538),1,0)),"")</f>
        <v/>
      </c>
      <c r="J538" s="5" t="str">
        <f>IF(PhieuBauCu!$B$2&gt;6,IF(LEN($B538)=0,"",IF(AND($B538&gt;0,VALUE(SUBSTITUTE($B538,"7","0"))=$B538),1,0)),"")</f>
        <v/>
      </c>
      <c r="K538" s="5" t="str">
        <f>IF(PhieuBauCu!$B$2&gt;7,IF(LEN($B538)=0,"",IF(AND($B538&gt;0,VALUE(SUBSTITUTE($B538,"8","0"))=$B538),1,0)),"")</f>
        <v/>
      </c>
      <c r="L538" s="5" t="str">
        <f>IF(PhieuBauCu!$B$2&gt;8,IF(LEN($B538)=0,"",IF(AND($B538&gt;0,VALUE(SUBSTITUTE($B538,"9","0"))=$B538),1,0)),"")</f>
        <v/>
      </c>
      <c r="M538" s="9">
        <f t="shared" si="17"/>
        <v>0</v>
      </c>
      <c r="N538" s="36">
        <f>IF(AND(M538&lt;=PhieuBauCu!$B$13,M538&gt;=1),1,0)</f>
        <v>0</v>
      </c>
    </row>
    <row r="539" spans="1:14" ht="28.5" customHeight="1">
      <c r="A539" s="2">
        <v>534</v>
      </c>
      <c r="B539" s="3"/>
      <c r="C539" s="48" t="str">
        <f t="shared" si="16"/>
        <v/>
      </c>
      <c r="D539" s="5" t="str">
        <f>IF(PhieuBauCu!$B$2&gt;0,IF(LEN($B539)=0,"",IF(AND($B539&gt;0,VALUE(SUBSTITUTE($B539,"1","0"))=$B539),1,0)),"")</f>
        <v/>
      </c>
      <c r="E539" s="5" t="str">
        <f>IF(PhieuBauCu!$B$2&gt;1,IF(LEN($B539)=0,"",IF(AND($B539&gt;0,VALUE(SUBSTITUTE($B539,"2","0"))=$B539),1,0)),"")</f>
        <v/>
      </c>
      <c r="F539" s="5" t="str">
        <f>IF(PhieuBauCu!$B$2&gt;2,IF(LEN($B539)=0,"",IF(AND($B539&gt;0,VALUE(SUBSTITUTE($B539,"3","0"))=$B539),1,0)),"")</f>
        <v/>
      </c>
      <c r="G539" s="5" t="str">
        <f>IF(PhieuBauCu!$B$2&gt;3,IF(LEN($B539)=0,"",IF(AND($B539&gt;0,VALUE(SUBSTITUTE($B539,"4","0"))=$B539),1,0)),"")</f>
        <v/>
      </c>
      <c r="H539" s="5" t="str">
        <f>IF(PhieuBauCu!$B$2&gt;4,IF(LEN($B539)=0,"",IF(AND($B539&gt;0,VALUE(SUBSTITUTE($B539,"5","0"))=$B539),1,0)),"")</f>
        <v/>
      </c>
      <c r="I539" s="5" t="str">
        <f>IF(PhieuBauCu!$B$2&gt;5,IF(LEN($B539)=0,"",IF(AND($B539&gt;0,VALUE(SUBSTITUTE($B539,"6","0"))=$B539),1,0)),"")</f>
        <v/>
      </c>
      <c r="J539" s="5" t="str">
        <f>IF(PhieuBauCu!$B$2&gt;6,IF(LEN($B539)=0,"",IF(AND($B539&gt;0,VALUE(SUBSTITUTE($B539,"7","0"))=$B539),1,0)),"")</f>
        <v/>
      </c>
      <c r="K539" s="5" t="str">
        <f>IF(PhieuBauCu!$B$2&gt;7,IF(LEN($B539)=0,"",IF(AND($B539&gt;0,VALUE(SUBSTITUTE($B539,"8","0"))=$B539),1,0)),"")</f>
        <v/>
      </c>
      <c r="L539" s="5" t="str">
        <f>IF(PhieuBauCu!$B$2&gt;8,IF(LEN($B539)=0,"",IF(AND($B539&gt;0,VALUE(SUBSTITUTE($B539,"9","0"))=$B539),1,0)),"")</f>
        <v/>
      </c>
      <c r="M539" s="9">
        <f t="shared" si="17"/>
        <v>0</v>
      </c>
      <c r="N539" s="36">
        <f>IF(AND(M539&lt;=PhieuBauCu!$B$13,M539&gt;=1),1,0)</f>
        <v>0</v>
      </c>
    </row>
    <row r="540" spans="1:14" ht="28.5" customHeight="1">
      <c r="A540" s="2">
        <v>535</v>
      </c>
      <c r="B540" s="3"/>
      <c r="C540" s="48" t="str">
        <f t="shared" si="16"/>
        <v/>
      </c>
      <c r="D540" s="5" t="str">
        <f>IF(PhieuBauCu!$B$2&gt;0,IF(LEN($B540)=0,"",IF(AND($B540&gt;0,VALUE(SUBSTITUTE($B540,"1","0"))=$B540),1,0)),"")</f>
        <v/>
      </c>
      <c r="E540" s="5" t="str">
        <f>IF(PhieuBauCu!$B$2&gt;1,IF(LEN($B540)=0,"",IF(AND($B540&gt;0,VALUE(SUBSTITUTE($B540,"2","0"))=$B540),1,0)),"")</f>
        <v/>
      </c>
      <c r="F540" s="5" t="str">
        <f>IF(PhieuBauCu!$B$2&gt;2,IF(LEN($B540)=0,"",IF(AND($B540&gt;0,VALUE(SUBSTITUTE($B540,"3","0"))=$B540),1,0)),"")</f>
        <v/>
      </c>
      <c r="G540" s="5" t="str">
        <f>IF(PhieuBauCu!$B$2&gt;3,IF(LEN($B540)=0,"",IF(AND($B540&gt;0,VALUE(SUBSTITUTE($B540,"4","0"))=$B540),1,0)),"")</f>
        <v/>
      </c>
      <c r="H540" s="5" t="str">
        <f>IF(PhieuBauCu!$B$2&gt;4,IF(LEN($B540)=0,"",IF(AND($B540&gt;0,VALUE(SUBSTITUTE($B540,"5","0"))=$B540),1,0)),"")</f>
        <v/>
      </c>
      <c r="I540" s="5" t="str">
        <f>IF(PhieuBauCu!$B$2&gt;5,IF(LEN($B540)=0,"",IF(AND($B540&gt;0,VALUE(SUBSTITUTE($B540,"6","0"))=$B540),1,0)),"")</f>
        <v/>
      </c>
      <c r="J540" s="5" t="str">
        <f>IF(PhieuBauCu!$B$2&gt;6,IF(LEN($B540)=0,"",IF(AND($B540&gt;0,VALUE(SUBSTITUTE($B540,"7","0"))=$B540),1,0)),"")</f>
        <v/>
      </c>
      <c r="K540" s="5" t="str">
        <f>IF(PhieuBauCu!$B$2&gt;7,IF(LEN($B540)=0,"",IF(AND($B540&gt;0,VALUE(SUBSTITUTE($B540,"8","0"))=$B540),1,0)),"")</f>
        <v/>
      </c>
      <c r="L540" s="5" t="str">
        <f>IF(PhieuBauCu!$B$2&gt;8,IF(LEN($B540)=0,"",IF(AND($B540&gt;0,VALUE(SUBSTITUTE($B540,"9","0"))=$B540),1,0)),"")</f>
        <v/>
      </c>
      <c r="M540" s="9">
        <f t="shared" si="17"/>
        <v>0</v>
      </c>
      <c r="N540" s="36">
        <f>IF(AND(M540&lt;=PhieuBauCu!$B$13,M540&gt;=1),1,0)</f>
        <v>0</v>
      </c>
    </row>
    <row r="541" spans="1:14" ht="28.5" customHeight="1">
      <c r="A541" s="2">
        <v>536</v>
      </c>
      <c r="B541" s="3"/>
      <c r="C541" s="48" t="str">
        <f t="shared" si="16"/>
        <v/>
      </c>
      <c r="D541" s="5" t="str">
        <f>IF(PhieuBauCu!$B$2&gt;0,IF(LEN($B541)=0,"",IF(AND($B541&gt;0,VALUE(SUBSTITUTE($B541,"1","0"))=$B541),1,0)),"")</f>
        <v/>
      </c>
      <c r="E541" s="5" t="str">
        <f>IF(PhieuBauCu!$B$2&gt;1,IF(LEN($B541)=0,"",IF(AND($B541&gt;0,VALUE(SUBSTITUTE($B541,"2","0"))=$B541),1,0)),"")</f>
        <v/>
      </c>
      <c r="F541" s="5" t="str">
        <f>IF(PhieuBauCu!$B$2&gt;2,IF(LEN($B541)=0,"",IF(AND($B541&gt;0,VALUE(SUBSTITUTE($B541,"3","0"))=$B541),1,0)),"")</f>
        <v/>
      </c>
      <c r="G541" s="5" t="str">
        <f>IF(PhieuBauCu!$B$2&gt;3,IF(LEN($B541)=0,"",IF(AND($B541&gt;0,VALUE(SUBSTITUTE($B541,"4","0"))=$B541),1,0)),"")</f>
        <v/>
      </c>
      <c r="H541" s="5" t="str">
        <f>IF(PhieuBauCu!$B$2&gt;4,IF(LEN($B541)=0,"",IF(AND($B541&gt;0,VALUE(SUBSTITUTE($B541,"5","0"))=$B541),1,0)),"")</f>
        <v/>
      </c>
      <c r="I541" s="5" t="str">
        <f>IF(PhieuBauCu!$B$2&gt;5,IF(LEN($B541)=0,"",IF(AND($B541&gt;0,VALUE(SUBSTITUTE($B541,"6","0"))=$B541),1,0)),"")</f>
        <v/>
      </c>
      <c r="J541" s="5" t="str">
        <f>IF(PhieuBauCu!$B$2&gt;6,IF(LEN($B541)=0,"",IF(AND($B541&gt;0,VALUE(SUBSTITUTE($B541,"7","0"))=$B541),1,0)),"")</f>
        <v/>
      </c>
      <c r="K541" s="5" t="str">
        <f>IF(PhieuBauCu!$B$2&gt;7,IF(LEN($B541)=0,"",IF(AND($B541&gt;0,VALUE(SUBSTITUTE($B541,"8","0"))=$B541),1,0)),"")</f>
        <v/>
      </c>
      <c r="L541" s="5" t="str">
        <f>IF(PhieuBauCu!$B$2&gt;8,IF(LEN($B541)=0,"",IF(AND($B541&gt;0,VALUE(SUBSTITUTE($B541,"9","0"))=$B541),1,0)),"")</f>
        <v/>
      </c>
      <c r="M541" s="9">
        <f t="shared" si="17"/>
        <v>0</v>
      </c>
      <c r="N541" s="36">
        <f>IF(AND(M541&lt;=PhieuBauCu!$B$13,M541&gt;=1),1,0)</f>
        <v>0</v>
      </c>
    </row>
    <row r="542" spans="1:14" ht="28.5" customHeight="1">
      <c r="A542" s="2">
        <v>537</v>
      </c>
      <c r="B542" s="3"/>
      <c r="C542" s="48" t="str">
        <f t="shared" si="16"/>
        <v/>
      </c>
      <c r="D542" s="5" t="str">
        <f>IF(PhieuBauCu!$B$2&gt;0,IF(LEN($B542)=0,"",IF(AND($B542&gt;0,VALUE(SUBSTITUTE($B542,"1","0"))=$B542),1,0)),"")</f>
        <v/>
      </c>
      <c r="E542" s="5" t="str">
        <f>IF(PhieuBauCu!$B$2&gt;1,IF(LEN($B542)=0,"",IF(AND($B542&gt;0,VALUE(SUBSTITUTE($B542,"2","0"))=$B542),1,0)),"")</f>
        <v/>
      </c>
      <c r="F542" s="5" t="str">
        <f>IF(PhieuBauCu!$B$2&gt;2,IF(LEN($B542)=0,"",IF(AND($B542&gt;0,VALUE(SUBSTITUTE($B542,"3","0"))=$B542),1,0)),"")</f>
        <v/>
      </c>
      <c r="G542" s="5" t="str">
        <f>IF(PhieuBauCu!$B$2&gt;3,IF(LEN($B542)=0,"",IF(AND($B542&gt;0,VALUE(SUBSTITUTE($B542,"4","0"))=$B542),1,0)),"")</f>
        <v/>
      </c>
      <c r="H542" s="5" t="str">
        <f>IF(PhieuBauCu!$B$2&gt;4,IF(LEN($B542)=0,"",IF(AND($B542&gt;0,VALUE(SUBSTITUTE($B542,"5","0"))=$B542),1,0)),"")</f>
        <v/>
      </c>
      <c r="I542" s="5" t="str">
        <f>IF(PhieuBauCu!$B$2&gt;5,IF(LEN($B542)=0,"",IF(AND($B542&gt;0,VALUE(SUBSTITUTE($B542,"6","0"))=$B542),1,0)),"")</f>
        <v/>
      </c>
      <c r="J542" s="5" t="str">
        <f>IF(PhieuBauCu!$B$2&gt;6,IF(LEN($B542)=0,"",IF(AND($B542&gt;0,VALUE(SUBSTITUTE($B542,"7","0"))=$B542),1,0)),"")</f>
        <v/>
      </c>
      <c r="K542" s="5" t="str">
        <f>IF(PhieuBauCu!$B$2&gt;7,IF(LEN($B542)=0,"",IF(AND($B542&gt;0,VALUE(SUBSTITUTE($B542,"8","0"))=$B542),1,0)),"")</f>
        <v/>
      </c>
      <c r="L542" s="5" t="str">
        <f>IF(PhieuBauCu!$B$2&gt;8,IF(LEN($B542)=0,"",IF(AND($B542&gt;0,VALUE(SUBSTITUTE($B542,"9","0"))=$B542),1,0)),"")</f>
        <v/>
      </c>
      <c r="M542" s="9">
        <f t="shared" si="17"/>
        <v>0</v>
      </c>
      <c r="N542" s="36">
        <f>IF(AND(M542&lt;=PhieuBauCu!$B$13,M542&gt;=1),1,0)</f>
        <v>0</v>
      </c>
    </row>
    <row r="543" spans="1:14" ht="28.5" customHeight="1">
      <c r="A543" s="2">
        <v>538</v>
      </c>
      <c r="B543" s="3"/>
      <c r="C543" s="48" t="str">
        <f t="shared" si="16"/>
        <v/>
      </c>
      <c r="D543" s="5" t="str">
        <f>IF(PhieuBauCu!$B$2&gt;0,IF(LEN($B543)=0,"",IF(AND($B543&gt;0,VALUE(SUBSTITUTE($B543,"1","0"))=$B543),1,0)),"")</f>
        <v/>
      </c>
      <c r="E543" s="5" t="str">
        <f>IF(PhieuBauCu!$B$2&gt;1,IF(LEN($B543)=0,"",IF(AND($B543&gt;0,VALUE(SUBSTITUTE($B543,"2","0"))=$B543),1,0)),"")</f>
        <v/>
      </c>
      <c r="F543" s="5" t="str">
        <f>IF(PhieuBauCu!$B$2&gt;2,IF(LEN($B543)=0,"",IF(AND($B543&gt;0,VALUE(SUBSTITUTE($B543,"3","0"))=$B543),1,0)),"")</f>
        <v/>
      </c>
      <c r="G543" s="5" t="str">
        <f>IF(PhieuBauCu!$B$2&gt;3,IF(LEN($B543)=0,"",IF(AND($B543&gt;0,VALUE(SUBSTITUTE($B543,"4","0"))=$B543),1,0)),"")</f>
        <v/>
      </c>
      <c r="H543" s="5" t="str">
        <f>IF(PhieuBauCu!$B$2&gt;4,IF(LEN($B543)=0,"",IF(AND($B543&gt;0,VALUE(SUBSTITUTE($B543,"5","0"))=$B543),1,0)),"")</f>
        <v/>
      </c>
      <c r="I543" s="5" t="str">
        <f>IF(PhieuBauCu!$B$2&gt;5,IF(LEN($B543)=0,"",IF(AND($B543&gt;0,VALUE(SUBSTITUTE($B543,"6","0"))=$B543),1,0)),"")</f>
        <v/>
      </c>
      <c r="J543" s="5" t="str">
        <f>IF(PhieuBauCu!$B$2&gt;6,IF(LEN($B543)=0,"",IF(AND($B543&gt;0,VALUE(SUBSTITUTE($B543,"7","0"))=$B543),1,0)),"")</f>
        <v/>
      </c>
      <c r="K543" s="5" t="str">
        <f>IF(PhieuBauCu!$B$2&gt;7,IF(LEN($B543)=0,"",IF(AND($B543&gt;0,VALUE(SUBSTITUTE($B543,"8","0"))=$B543),1,0)),"")</f>
        <v/>
      </c>
      <c r="L543" s="5" t="str">
        <f>IF(PhieuBauCu!$B$2&gt;8,IF(LEN($B543)=0,"",IF(AND($B543&gt;0,VALUE(SUBSTITUTE($B543,"9","0"))=$B543),1,0)),"")</f>
        <v/>
      </c>
      <c r="M543" s="9">
        <f t="shared" si="17"/>
        <v>0</v>
      </c>
      <c r="N543" s="36">
        <f>IF(AND(M543&lt;=PhieuBauCu!$B$13,M543&gt;=1),1,0)</f>
        <v>0</v>
      </c>
    </row>
    <row r="544" spans="1:14" ht="28.5" customHeight="1">
      <c r="A544" s="2">
        <v>539</v>
      </c>
      <c r="B544" s="3"/>
      <c r="C544" s="48" t="str">
        <f t="shared" si="16"/>
        <v/>
      </c>
      <c r="D544" s="5" t="str">
        <f>IF(PhieuBauCu!$B$2&gt;0,IF(LEN($B544)=0,"",IF(AND($B544&gt;0,VALUE(SUBSTITUTE($B544,"1","0"))=$B544),1,0)),"")</f>
        <v/>
      </c>
      <c r="E544" s="5" t="str">
        <f>IF(PhieuBauCu!$B$2&gt;1,IF(LEN($B544)=0,"",IF(AND($B544&gt;0,VALUE(SUBSTITUTE($B544,"2","0"))=$B544),1,0)),"")</f>
        <v/>
      </c>
      <c r="F544" s="5" t="str">
        <f>IF(PhieuBauCu!$B$2&gt;2,IF(LEN($B544)=0,"",IF(AND($B544&gt;0,VALUE(SUBSTITUTE($B544,"3","0"))=$B544),1,0)),"")</f>
        <v/>
      </c>
      <c r="G544" s="5" t="str">
        <f>IF(PhieuBauCu!$B$2&gt;3,IF(LEN($B544)=0,"",IF(AND($B544&gt;0,VALUE(SUBSTITUTE($B544,"4","0"))=$B544),1,0)),"")</f>
        <v/>
      </c>
      <c r="H544" s="5" t="str">
        <f>IF(PhieuBauCu!$B$2&gt;4,IF(LEN($B544)=0,"",IF(AND($B544&gt;0,VALUE(SUBSTITUTE($B544,"5","0"))=$B544),1,0)),"")</f>
        <v/>
      </c>
      <c r="I544" s="5" t="str">
        <f>IF(PhieuBauCu!$B$2&gt;5,IF(LEN($B544)=0,"",IF(AND($B544&gt;0,VALUE(SUBSTITUTE($B544,"6","0"))=$B544),1,0)),"")</f>
        <v/>
      </c>
      <c r="J544" s="5" t="str">
        <f>IF(PhieuBauCu!$B$2&gt;6,IF(LEN($B544)=0,"",IF(AND($B544&gt;0,VALUE(SUBSTITUTE($B544,"7","0"))=$B544),1,0)),"")</f>
        <v/>
      </c>
      <c r="K544" s="5" t="str">
        <f>IF(PhieuBauCu!$B$2&gt;7,IF(LEN($B544)=0,"",IF(AND($B544&gt;0,VALUE(SUBSTITUTE($B544,"8","0"))=$B544),1,0)),"")</f>
        <v/>
      </c>
      <c r="L544" s="5" t="str">
        <f>IF(PhieuBauCu!$B$2&gt;8,IF(LEN($B544)=0,"",IF(AND($B544&gt;0,VALUE(SUBSTITUTE($B544,"9","0"))=$B544),1,0)),"")</f>
        <v/>
      </c>
      <c r="M544" s="9">
        <f t="shared" si="17"/>
        <v>0</v>
      </c>
      <c r="N544" s="36">
        <f>IF(AND(M544&lt;=PhieuBauCu!$B$13,M544&gt;=1),1,0)</f>
        <v>0</v>
      </c>
    </row>
    <row r="545" spans="1:14" ht="28.5" customHeight="1">
      <c r="A545" s="2">
        <v>540</v>
      </c>
      <c r="B545" s="3"/>
      <c r="C545" s="48" t="str">
        <f t="shared" si="16"/>
        <v/>
      </c>
      <c r="D545" s="5" t="str">
        <f>IF(PhieuBauCu!$B$2&gt;0,IF(LEN($B545)=0,"",IF(AND($B545&gt;0,VALUE(SUBSTITUTE($B545,"1","0"))=$B545),1,0)),"")</f>
        <v/>
      </c>
      <c r="E545" s="5" t="str">
        <f>IF(PhieuBauCu!$B$2&gt;1,IF(LEN($B545)=0,"",IF(AND($B545&gt;0,VALUE(SUBSTITUTE($B545,"2","0"))=$B545),1,0)),"")</f>
        <v/>
      </c>
      <c r="F545" s="5" t="str">
        <f>IF(PhieuBauCu!$B$2&gt;2,IF(LEN($B545)=0,"",IF(AND($B545&gt;0,VALUE(SUBSTITUTE($B545,"3","0"))=$B545),1,0)),"")</f>
        <v/>
      </c>
      <c r="G545" s="5" t="str">
        <f>IF(PhieuBauCu!$B$2&gt;3,IF(LEN($B545)=0,"",IF(AND($B545&gt;0,VALUE(SUBSTITUTE($B545,"4","0"))=$B545),1,0)),"")</f>
        <v/>
      </c>
      <c r="H545" s="5" t="str">
        <f>IF(PhieuBauCu!$B$2&gt;4,IF(LEN($B545)=0,"",IF(AND($B545&gt;0,VALUE(SUBSTITUTE($B545,"5","0"))=$B545),1,0)),"")</f>
        <v/>
      </c>
      <c r="I545" s="5" t="str">
        <f>IF(PhieuBauCu!$B$2&gt;5,IF(LEN($B545)=0,"",IF(AND($B545&gt;0,VALUE(SUBSTITUTE($B545,"6","0"))=$B545),1,0)),"")</f>
        <v/>
      </c>
      <c r="J545" s="5" t="str">
        <f>IF(PhieuBauCu!$B$2&gt;6,IF(LEN($B545)=0,"",IF(AND($B545&gt;0,VALUE(SUBSTITUTE($B545,"7","0"))=$B545),1,0)),"")</f>
        <v/>
      </c>
      <c r="K545" s="5" t="str">
        <f>IF(PhieuBauCu!$B$2&gt;7,IF(LEN($B545)=0,"",IF(AND($B545&gt;0,VALUE(SUBSTITUTE($B545,"8","0"))=$B545),1,0)),"")</f>
        <v/>
      </c>
      <c r="L545" s="5" t="str">
        <f>IF(PhieuBauCu!$B$2&gt;8,IF(LEN($B545)=0,"",IF(AND($B545&gt;0,VALUE(SUBSTITUTE($B545,"9","0"))=$B545),1,0)),"")</f>
        <v/>
      </c>
      <c r="M545" s="9">
        <f t="shared" si="17"/>
        <v>0</v>
      </c>
      <c r="N545" s="36">
        <f>IF(AND(M545&lt;=PhieuBauCu!$B$13,M545&gt;=1),1,0)</f>
        <v>0</v>
      </c>
    </row>
    <row r="546" spans="1:14" ht="28.5" customHeight="1">
      <c r="A546" s="2">
        <v>541</v>
      </c>
      <c r="B546" s="3"/>
      <c r="C546" s="48" t="str">
        <f t="shared" si="16"/>
        <v/>
      </c>
      <c r="D546" s="5" t="str">
        <f>IF(PhieuBauCu!$B$2&gt;0,IF(LEN($B546)=0,"",IF(AND($B546&gt;0,VALUE(SUBSTITUTE($B546,"1","0"))=$B546),1,0)),"")</f>
        <v/>
      </c>
      <c r="E546" s="5" t="str">
        <f>IF(PhieuBauCu!$B$2&gt;1,IF(LEN($B546)=0,"",IF(AND($B546&gt;0,VALUE(SUBSTITUTE($B546,"2","0"))=$B546),1,0)),"")</f>
        <v/>
      </c>
      <c r="F546" s="5" t="str">
        <f>IF(PhieuBauCu!$B$2&gt;2,IF(LEN($B546)=0,"",IF(AND($B546&gt;0,VALUE(SUBSTITUTE($B546,"3","0"))=$B546),1,0)),"")</f>
        <v/>
      </c>
      <c r="G546" s="5" t="str">
        <f>IF(PhieuBauCu!$B$2&gt;3,IF(LEN($B546)=0,"",IF(AND($B546&gt;0,VALUE(SUBSTITUTE($B546,"4","0"))=$B546),1,0)),"")</f>
        <v/>
      </c>
      <c r="H546" s="5" t="str">
        <f>IF(PhieuBauCu!$B$2&gt;4,IF(LEN($B546)=0,"",IF(AND($B546&gt;0,VALUE(SUBSTITUTE($B546,"5","0"))=$B546),1,0)),"")</f>
        <v/>
      </c>
      <c r="I546" s="5" t="str">
        <f>IF(PhieuBauCu!$B$2&gt;5,IF(LEN($B546)=0,"",IF(AND($B546&gt;0,VALUE(SUBSTITUTE($B546,"6","0"))=$B546),1,0)),"")</f>
        <v/>
      </c>
      <c r="J546" s="5" t="str">
        <f>IF(PhieuBauCu!$B$2&gt;6,IF(LEN($B546)=0,"",IF(AND($B546&gt;0,VALUE(SUBSTITUTE($B546,"7","0"))=$B546),1,0)),"")</f>
        <v/>
      </c>
      <c r="K546" s="5" t="str">
        <f>IF(PhieuBauCu!$B$2&gt;7,IF(LEN($B546)=0,"",IF(AND($B546&gt;0,VALUE(SUBSTITUTE($B546,"8","0"))=$B546),1,0)),"")</f>
        <v/>
      </c>
      <c r="L546" s="5" t="str">
        <f>IF(PhieuBauCu!$B$2&gt;8,IF(LEN($B546)=0,"",IF(AND($B546&gt;0,VALUE(SUBSTITUTE($B546,"9","0"))=$B546),1,0)),"")</f>
        <v/>
      </c>
      <c r="M546" s="9">
        <f t="shared" si="17"/>
        <v>0</v>
      </c>
      <c r="N546" s="36">
        <f>IF(AND(M546&lt;=PhieuBauCu!$B$13,M546&gt;=1),1,0)</f>
        <v>0</v>
      </c>
    </row>
    <row r="547" spans="1:14" ht="28.5" customHeight="1">
      <c r="A547" s="2">
        <v>542</v>
      </c>
      <c r="B547" s="3"/>
      <c r="C547" s="48" t="str">
        <f t="shared" si="16"/>
        <v/>
      </c>
      <c r="D547" s="5" t="str">
        <f>IF(PhieuBauCu!$B$2&gt;0,IF(LEN($B547)=0,"",IF(AND($B547&gt;0,VALUE(SUBSTITUTE($B547,"1","0"))=$B547),1,0)),"")</f>
        <v/>
      </c>
      <c r="E547" s="5" t="str">
        <f>IF(PhieuBauCu!$B$2&gt;1,IF(LEN($B547)=0,"",IF(AND($B547&gt;0,VALUE(SUBSTITUTE($B547,"2","0"))=$B547),1,0)),"")</f>
        <v/>
      </c>
      <c r="F547" s="5" t="str">
        <f>IF(PhieuBauCu!$B$2&gt;2,IF(LEN($B547)=0,"",IF(AND($B547&gt;0,VALUE(SUBSTITUTE($B547,"3","0"))=$B547),1,0)),"")</f>
        <v/>
      </c>
      <c r="G547" s="5" t="str">
        <f>IF(PhieuBauCu!$B$2&gt;3,IF(LEN($B547)=0,"",IF(AND($B547&gt;0,VALUE(SUBSTITUTE($B547,"4","0"))=$B547),1,0)),"")</f>
        <v/>
      </c>
      <c r="H547" s="5" t="str">
        <f>IF(PhieuBauCu!$B$2&gt;4,IF(LEN($B547)=0,"",IF(AND($B547&gt;0,VALUE(SUBSTITUTE($B547,"5","0"))=$B547),1,0)),"")</f>
        <v/>
      </c>
      <c r="I547" s="5" t="str">
        <f>IF(PhieuBauCu!$B$2&gt;5,IF(LEN($B547)=0,"",IF(AND($B547&gt;0,VALUE(SUBSTITUTE($B547,"6","0"))=$B547),1,0)),"")</f>
        <v/>
      </c>
      <c r="J547" s="5" t="str">
        <f>IF(PhieuBauCu!$B$2&gt;6,IF(LEN($B547)=0,"",IF(AND($B547&gt;0,VALUE(SUBSTITUTE($B547,"7","0"))=$B547),1,0)),"")</f>
        <v/>
      </c>
      <c r="K547" s="5" t="str">
        <f>IF(PhieuBauCu!$B$2&gt;7,IF(LEN($B547)=0,"",IF(AND($B547&gt;0,VALUE(SUBSTITUTE($B547,"8","0"))=$B547),1,0)),"")</f>
        <v/>
      </c>
      <c r="L547" s="5" t="str">
        <f>IF(PhieuBauCu!$B$2&gt;8,IF(LEN($B547)=0,"",IF(AND($B547&gt;0,VALUE(SUBSTITUTE($B547,"9","0"))=$B547),1,0)),"")</f>
        <v/>
      </c>
      <c r="M547" s="9">
        <f t="shared" si="17"/>
        <v>0</v>
      </c>
      <c r="N547" s="36">
        <f>IF(AND(M547&lt;=PhieuBauCu!$B$13,M547&gt;=1),1,0)</f>
        <v>0</v>
      </c>
    </row>
    <row r="548" spans="1:14" ht="28.5" customHeight="1">
      <c r="A548" s="2">
        <v>543</v>
      </c>
      <c r="B548" s="3"/>
      <c r="C548" s="48" t="str">
        <f t="shared" si="16"/>
        <v/>
      </c>
      <c r="D548" s="5" t="str">
        <f>IF(PhieuBauCu!$B$2&gt;0,IF(LEN($B548)=0,"",IF(AND($B548&gt;0,VALUE(SUBSTITUTE($B548,"1","0"))=$B548),1,0)),"")</f>
        <v/>
      </c>
      <c r="E548" s="5" t="str">
        <f>IF(PhieuBauCu!$B$2&gt;1,IF(LEN($B548)=0,"",IF(AND($B548&gt;0,VALUE(SUBSTITUTE($B548,"2","0"))=$B548),1,0)),"")</f>
        <v/>
      </c>
      <c r="F548" s="5" t="str">
        <f>IF(PhieuBauCu!$B$2&gt;2,IF(LEN($B548)=0,"",IF(AND($B548&gt;0,VALUE(SUBSTITUTE($B548,"3","0"))=$B548),1,0)),"")</f>
        <v/>
      </c>
      <c r="G548" s="5" t="str">
        <f>IF(PhieuBauCu!$B$2&gt;3,IF(LEN($B548)=0,"",IF(AND($B548&gt;0,VALUE(SUBSTITUTE($B548,"4","0"))=$B548),1,0)),"")</f>
        <v/>
      </c>
      <c r="H548" s="5" t="str">
        <f>IF(PhieuBauCu!$B$2&gt;4,IF(LEN($B548)=0,"",IF(AND($B548&gt;0,VALUE(SUBSTITUTE($B548,"5","0"))=$B548),1,0)),"")</f>
        <v/>
      </c>
      <c r="I548" s="5" t="str">
        <f>IF(PhieuBauCu!$B$2&gt;5,IF(LEN($B548)=0,"",IF(AND($B548&gt;0,VALUE(SUBSTITUTE($B548,"6","0"))=$B548),1,0)),"")</f>
        <v/>
      </c>
      <c r="J548" s="5" t="str">
        <f>IF(PhieuBauCu!$B$2&gt;6,IF(LEN($B548)=0,"",IF(AND($B548&gt;0,VALUE(SUBSTITUTE($B548,"7","0"))=$B548),1,0)),"")</f>
        <v/>
      </c>
      <c r="K548" s="5" t="str">
        <f>IF(PhieuBauCu!$B$2&gt;7,IF(LEN($B548)=0,"",IF(AND($B548&gt;0,VALUE(SUBSTITUTE($B548,"8","0"))=$B548),1,0)),"")</f>
        <v/>
      </c>
      <c r="L548" s="5" t="str">
        <f>IF(PhieuBauCu!$B$2&gt;8,IF(LEN($B548)=0,"",IF(AND($B548&gt;0,VALUE(SUBSTITUTE($B548,"9","0"))=$B548),1,0)),"")</f>
        <v/>
      </c>
      <c r="M548" s="9">
        <f t="shared" si="17"/>
        <v>0</v>
      </c>
      <c r="N548" s="36">
        <f>IF(AND(M548&lt;=PhieuBauCu!$B$13,M548&gt;=1),1,0)</f>
        <v>0</v>
      </c>
    </row>
    <row r="549" spans="1:14" ht="28.5" customHeight="1">
      <c r="A549" s="2">
        <v>544</v>
      </c>
      <c r="B549" s="3"/>
      <c r="C549" s="48" t="str">
        <f t="shared" si="16"/>
        <v/>
      </c>
      <c r="D549" s="5" t="str">
        <f>IF(PhieuBauCu!$B$2&gt;0,IF(LEN($B549)=0,"",IF(AND($B549&gt;0,VALUE(SUBSTITUTE($B549,"1","0"))=$B549),1,0)),"")</f>
        <v/>
      </c>
      <c r="E549" s="5" t="str">
        <f>IF(PhieuBauCu!$B$2&gt;1,IF(LEN($B549)=0,"",IF(AND($B549&gt;0,VALUE(SUBSTITUTE($B549,"2","0"))=$B549),1,0)),"")</f>
        <v/>
      </c>
      <c r="F549" s="5" t="str">
        <f>IF(PhieuBauCu!$B$2&gt;2,IF(LEN($B549)=0,"",IF(AND($B549&gt;0,VALUE(SUBSTITUTE($B549,"3","0"))=$B549),1,0)),"")</f>
        <v/>
      </c>
      <c r="G549" s="5" t="str">
        <f>IF(PhieuBauCu!$B$2&gt;3,IF(LEN($B549)=0,"",IF(AND($B549&gt;0,VALUE(SUBSTITUTE($B549,"4","0"))=$B549),1,0)),"")</f>
        <v/>
      </c>
      <c r="H549" s="5" t="str">
        <f>IF(PhieuBauCu!$B$2&gt;4,IF(LEN($B549)=0,"",IF(AND($B549&gt;0,VALUE(SUBSTITUTE($B549,"5","0"))=$B549),1,0)),"")</f>
        <v/>
      </c>
      <c r="I549" s="5" t="str">
        <f>IF(PhieuBauCu!$B$2&gt;5,IF(LEN($B549)=0,"",IF(AND($B549&gt;0,VALUE(SUBSTITUTE($B549,"6","0"))=$B549),1,0)),"")</f>
        <v/>
      </c>
      <c r="J549" s="5" t="str">
        <f>IF(PhieuBauCu!$B$2&gt;6,IF(LEN($B549)=0,"",IF(AND($B549&gt;0,VALUE(SUBSTITUTE($B549,"7","0"))=$B549),1,0)),"")</f>
        <v/>
      </c>
      <c r="K549" s="5" t="str">
        <f>IF(PhieuBauCu!$B$2&gt;7,IF(LEN($B549)=0,"",IF(AND($B549&gt;0,VALUE(SUBSTITUTE($B549,"8","0"))=$B549),1,0)),"")</f>
        <v/>
      </c>
      <c r="L549" s="5" t="str">
        <f>IF(PhieuBauCu!$B$2&gt;8,IF(LEN($B549)=0,"",IF(AND($B549&gt;0,VALUE(SUBSTITUTE($B549,"9","0"))=$B549),1,0)),"")</f>
        <v/>
      </c>
      <c r="M549" s="9">
        <f t="shared" si="17"/>
        <v>0</v>
      </c>
      <c r="N549" s="36">
        <f>IF(AND(M549&lt;=PhieuBauCu!$B$13,M549&gt;=1),1,0)</f>
        <v>0</v>
      </c>
    </row>
    <row r="550" spans="1:14" ht="28.5" customHeight="1">
      <c r="A550" s="2">
        <v>545</v>
      </c>
      <c r="B550" s="3"/>
      <c r="C550" s="48" t="str">
        <f t="shared" si="16"/>
        <v/>
      </c>
      <c r="D550" s="5" t="str">
        <f>IF(PhieuBauCu!$B$2&gt;0,IF(LEN($B550)=0,"",IF(AND($B550&gt;0,VALUE(SUBSTITUTE($B550,"1","0"))=$B550),1,0)),"")</f>
        <v/>
      </c>
      <c r="E550" s="5" t="str">
        <f>IF(PhieuBauCu!$B$2&gt;1,IF(LEN($B550)=0,"",IF(AND($B550&gt;0,VALUE(SUBSTITUTE($B550,"2","0"))=$B550),1,0)),"")</f>
        <v/>
      </c>
      <c r="F550" s="5" t="str">
        <f>IF(PhieuBauCu!$B$2&gt;2,IF(LEN($B550)=0,"",IF(AND($B550&gt;0,VALUE(SUBSTITUTE($B550,"3","0"))=$B550),1,0)),"")</f>
        <v/>
      </c>
      <c r="G550" s="5" t="str">
        <f>IF(PhieuBauCu!$B$2&gt;3,IF(LEN($B550)=0,"",IF(AND($B550&gt;0,VALUE(SUBSTITUTE($B550,"4","0"))=$B550),1,0)),"")</f>
        <v/>
      </c>
      <c r="H550" s="5" t="str">
        <f>IF(PhieuBauCu!$B$2&gt;4,IF(LEN($B550)=0,"",IF(AND($B550&gt;0,VALUE(SUBSTITUTE($B550,"5","0"))=$B550),1,0)),"")</f>
        <v/>
      </c>
      <c r="I550" s="5" t="str">
        <f>IF(PhieuBauCu!$B$2&gt;5,IF(LEN($B550)=0,"",IF(AND($B550&gt;0,VALUE(SUBSTITUTE($B550,"6","0"))=$B550),1,0)),"")</f>
        <v/>
      </c>
      <c r="J550" s="5" t="str">
        <f>IF(PhieuBauCu!$B$2&gt;6,IF(LEN($B550)=0,"",IF(AND($B550&gt;0,VALUE(SUBSTITUTE($B550,"7","0"))=$B550),1,0)),"")</f>
        <v/>
      </c>
      <c r="K550" s="5" t="str">
        <f>IF(PhieuBauCu!$B$2&gt;7,IF(LEN($B550)=0,"",IF(AND($B550&gt;0,VALUE(SUBSTITUTE($B550,"8","0"))=$B550),1,0)),"")</f>
        <v/>
      </c>
      <c r="L550" s="5" t="str">
        <f>IF(PhieuBauCu!$B$2&gt;8,IF(LEN($B550)=0,"",IF(AND($B550&gt;0,VALUE(SUBSTITUTE($B550,"9","0"))=$B550),1,0)),"")</f>
        <v/>
      </c>
      <c r="M550" s="9">
        <f t="shared" si="17"/>
        <v>0</v>
      </c>
      <c r="N550" s="36">
        <f>IF(AND(M550&lt;=PhieuBauCu!$B$13,M550&gt;=1),1,0)</f>
        <v>0</v>
      </c>
    </row>
    <row r="551" spans="1:14" ht="28.5" customHeight="1">
      <c r="A551" s="2">
        <v>546</v>
      </c>
      <c r="B551" s="3"/>
      <c r="C551" s="48" t="str">
        <f t="shared" si="16"/>
        <v/>
      </c>
      <c r="D551" s="5" t="str">
        <f>IF(PhieuBauCu!$B$2&gt;0,IF(LEN($B551)=0,"",IF(AND($B551&gt;0,VALUE(SUBSTITUTE($B551,"1","0"))=$B551),1,0)),"")</f>
        <v/>
      </c>
      <c r="E551" s="5" t="str">
        <f>IF(PhieuBauCu!$B$2&gt;1,IF(LEN($B551)=0,"",IF(AND($B551&gt;0,VALUE(SUBSTITUTE($B551,"2","0"))=$B551),1,0)),"")</f>
        <v/>
      </c>
      <c r="F551" s="5" t="str">
        <f>IF(PhieuBauCu!$B$2&gt;2,IF(LEN($B551)=0,"",IF(AND($B551&gt;0,VALUE(SUBSTITUTE($B551,"3","0"))=$B551),1,0)),"")</f>
        <v/>
      </c>
      <c r="G551" s="5" t="str">
        <f>IF(PhieuBauCu!$B$2&gt;3,IF(LEN($B551)=0,"",IF(AND($B551&gt;0,VALUE(SUBSTITUTE($B551,"4","0"))=$B551),1,0)),"")</f>
        <v/>
      </c>
      <c r="H551" s="5" t="str">
        <f>IF(PhieuBauCu!$B$2&gt;4,IF(LEN($B551)=0,"",IF(AND($B551&gt;0,VALUE(SUBSTITUTE($B551,"5","0"))=$B551),1,0)),"")</f>
        <v/>
      </c>
      <c r="I551" s="5" t="str">
        <f>IF(PhieuBauCu!$B$2&gt;5,IF(LEN($B551)=0,"",IF(AND($B551&gt;0,VALUE(SUBSTITUTE($B551,"6","0"))=$B551),1,0)),"")</f>
        <v/>
      </c>
      <c r="J551" s="5" t="str">
        <f>IF(PhieuBauCu!$B$2&gt;6,IF(LEN($B551)=0,"",IF(AND($B551&gt;0,VALUE(SUBSTITUTE($B551,"7","0"))=$B551),1,0)),"")</f>
        <v/>
      </c>
      <c r="K551" s="5" t="str">
        <f>IF(PhieuBauCu!$B$2&gt;7,IF(LEN($B551)=0,"",IF(AND($B551&gt;0,VALUE(SUBSTITUTE($B551,"8","0"))=$B551),1,0)),"")</f>
        <v/>
      </c>
      <c r="L551" s="5" t="str">
        <f>IF(PhieuBauCu!$B$2&gt;8,IF(LEN($B551)=0,"",IF(AND($B551&gt;0,VALUE(SUBSTITUTE($B551,"9","0"))=$B551),1,0)),"")</f>
        <v/>
      </c>
      <c r="M551" s="9">
        <f t="shared" si="17"/>
        <v>0</v>
      </c>
      <c r="N551" s="36">
        <f>IF(AND(M551&lt;=PhieuBauCu!$B$13,M551&gt;=1),1,0)</f>
        <v>0</v>
      </c>
    </row>
    <row r="552" spans="1:14" ht="28.5" customHeight="1">
      <c r="A552" s="2">
        <v>547</v>
      </c>
      <c r="B552" s="3"/>
      <c r="C552" s="48" t="str">
        <f t="shared" si="16"/>
        <v/>
      </c>
      <c r="D552" s="5" t="str">
        <f>IF(PhieuBauCu!$B$2&gt;0,IF(LEN($B552)=0,"",IF(AND($B552&gt;0,VALUE(SUBSTITUTE($B552,"1","0"))=$B552),1,0)),"")</f>
        <v/>
      </c>
      <c r="E552" s="5" t="str">
        <f>IF(PhieuBauCu!$B$2&gt;1,IF(LEN($B552)=0,"",IF(AND($B552&gt;0,VALUE(SUBSTITUTE($B552,"2","0"))=$B552),1,0)),"")</f>
        <v/>
      </c>
      <c r="F552" s="5" t="str">
        <f>IF(PhieuBauCu!$B$2&gt;2,IF(LEN($B552)=0,"",IF(AND($B552&gt;0,VALUE(SUBSTITUTE($B552,"3","0"))=$B552),1,0)),"")</f>
        <v/>
      </c>
      <c r="G552" s="5" t="str">
        <f>IF(PhieuBauCu!$B$2&gt;3,IF(LEN($B552)=0,"",IF(AND($B552&gt;0,VALUE(SUBSTITUTE($B552,"4","0"))=$B552),1,0)),"")</f>
        <v/>
      </c>
      <c r="H552" s="5" t="str">
        <f>IF(PhieuBauCu!$B$2&gt;4,IF(LEN($B552)=0,"",IF(AND($B552&gt;0,VALUE(SUBSTITUTE($B552,"5","0"))=$B552),1,0)),"")</f>
        <v/>
      </c>
      <c r="I552" s="5" t="str">
        <f>IF(PhieuBauCu!$B$2&gt;5,IF(LEN($B552)=0,"",IF(AND($B552&gt;0,VALUE(SUBSTITUTE($B552,"6","0"))=$B552),1,0)),"")</f>
        <v/>
      </c>
      <c r="J552" s="5" t="str">
        <f>IF(PhieuBauCu!$B$2&gt;6,IF(LEN($B552)=0,"",IF(AND($B552&gt;0,VALUE(SUBSTITUTE($B552,"7","0"))=$B552),1,0)),"")</f>
        <v/>
      </c>
      <c r="K552" s="5" t="str">
        <f>IF(PhieuBauCu!$B$2&gt;7,IF(LEN($B552)=0,"",IF(AND($B552&gt;0,VALUE(SUBSTITUTE($B552,"8","0"))=$B552),1,0)),"")</f>
        <v/>
      </c>
      <c r="L552" s="5" t="str">
        <f>IF(PhieuBauCu!$B$2&gt;8,IF(LEN($B552)=0,"",IF(AND($B552&gt;0,VALUE(SUBSTITUTE($B552,"9","0"))=$B552),1,0)),"")</f>
        <v/>
      </c>
      <c r="M552" s="9">
        <f t="shared" si="17"/>
        <v>0</v>
      </c>
      <c r="N552" s="36">
        <f>IF(AND(M552&lt;=PhieuBauCu!$B$13,M552&gt;=1),1,0)</f>
        <v>0</v>
      </c>
    </row>
    <row r="553" spans="1:14" ht="28.5" customHeight="1">
      <c r="A553" s="2">
        <v>548</v>
      </c>
      <c r="B553" s="3"/>
      <c r="C553" s="48" t="str">
        <f t="shared" si="16"/>
        <v/>
      </c>
      <c r="D553" s="5" t="str">
        <f>IF(PhieuBauCu!$B$2&gt;0,IF(LEN($B553)=0,"",IF(AND($B553&gt;0,VALUE(SUBSTITUTE($B553,"1","0"))=$B553),1,0)),"")</f>
        <v/>
      </c>
      <c r="E553" s="5" t="str">
        <f>IF(PhieuBauCu!$B$2&gt;1,IF(LEN($B553)=0,"",IF(AND($B553&gt;0,VALUE(SUBSTITUTE($B553,"2","0"))=$B553),1,0)),"")</f>
        <v/>
      </c>
      <c r="F553" s="5" t="str">
        <f>IF(PhieuBauCu!$B$2&gt;2,IF(LEN($B553)=0,"",IF(AND($B553&gt;0,VALUE(SUBSTITUTE($B553,"3","0"))=$B553),1,0)),"")</f>
        <v/>
      </c>
      <c r="G553" s="5" t="str">
        <f>IF(PhieuBauCu!$B$2&gt;3,IF(LEN($B553)=0,"",IF(AND($B553&gt;0,VALUE(SUBSTITUTE($B553,"4","0"))=$B553),1,0)),"")</f>
        <v/>
      </c>
      <c r="H553" s="5" t="str">
        <f>IF(PhieuBauCu!$B$2&gt;4,IF(LEN($B553)=0,"",IF(AND($B553&gt;0,VALUE(SUBSTITUTE($B553,"5","0"))=$B553),1,0)),"")</f>
        <v/>
      </c>
      <c r="I553" s="5" t="str">
        <f>IF(PhieuBauCu!$B$2&gt;5,IF(LEN($B553)=0,"",IF(AND($B553&gt;0,VALUE(SUBSTITUTE($B553,"6","0"))=$B553),1,0)),"")</f>
        <v/>
      </c>
      <c r="J553" s="5" t="str">
        <f>IF(PhieuBauCu!$B$2&gt;6,IF(LEN($B553)=0,"",IF(AND($B553&gt;0,VALUE(SUBSTITUTE($B553,"7","0"))=$B553),1,0)),"")</f>
        <v/>
      </c>
      <c r="K553" s="5" t="str">
        <f>IF(PhieuBauCu!$B$2&gt;7,IF(LEN($B553)=0,"",IF(AND($B553&gt;0,VALUE(SUBSTITUTE($B553,"8","0"))=$B553),1,0)),"")</f>
        <v/>
      </c>
      <c r="L553" s="5" t="str">
        <f>IF(PhieuBauCu!$B$2&gt;8,IF(LEN($B553)=0,"",IF(AND($B553&gt;0,VALUE(SUBSTITUTE($B553,"9","0"))=$B553),1,0)),"")</f>
        <v/>
      </c>
      <c r="M553" s="9">
        <f t="shared" si="17"/>
        <v>0</v>
      </c>
      <c r="N553" s="36">
        <f>IF(AND(M553&lt;=PhieuBauCu!$B$13,M553&gt;=1),1,0)</f>
        <v>0</v>
      </c>
    </row>
    <row r="554" spans="1:14" ht="28.5" customHeight="1">
      <c r="A554" s="2">
        <v>549</v>
      </c>
      <c r="B554" s="3"/>
      <c r="C554" s="48" t="str">
        <f t="shared" si="16"/>
        <v/>
      </c>
      <c r="D554" s="5" t="str">
        <f>IF(PhieuBauCu!$B$2&gt;0,IF(LEN($B554)=0,"",IF(AND($B554&gt;0,VALUE(SUBSTITUTE($B554,"1","0"))=$B554),1,0)),"")</f>
        <v/>
      </c>
      <c r="E554" s="5" t="str">
        <f>IF(PhieuBauCu!$B$2&gt;1,IF(LEN($B554)=0,"",IF(AND($B554&gt;0,VALUE(SUBSTITUTE($B554,"2","0"))=$B554),1,0)),"")</f>
        <v/>
      </c>
      <c r="F554" s="5" t="str">
        <f>IF(PhieuBauCu!$B$2&gt;2,IF(LEN($B554)=0,"",IF(AND($B554&gt;0,VALUE(SUBSTITUTE($B554,"3","0"))=$B554),1,0)),"")</f>
        <v/>
      </c>
      <c r="G554" s="5" t="str">
        <f>IF(PhieuBauCu!$B$2&gt;3,IF(LEN($B554)=0,"",IF(AND($B554&gt;0,VALUE(SUBSTITUTE($B554,"4","0"))=$B554),1,0)),"")</f>
        <v/>
      </c>
      <c r="H554" s="5" t="str">
        <f>IF(PhieuBauCu!$B$2&gt;4,IF(LEN($B554)=0,"",IF(AND($B554&gt;0,VALUE(SUBSTITUTE($B554,"5","0"))=$B554),1,0)),"")</f>
        <v/>
      </c>
      <c r="I554" s="5" t="str">
        <f>IF(PhieuBauCu!$B$2&gt;5,IF(LEN($B554)=0,"",IF(AND($B554&gt;0,VALUE(SUBSTITUTE($B554,"6","0"))=$B554),1,0)),"")</f>
        <v/>
      </c>
      <c r="J554" s="5" t="str">
        <f>IF(PhieuBauCu!$B$2&gt;6,IF(LEN($B554)=0,"",IF(AND($B554&gt;0,VALUE(SUBSTITUTE($B554,"7","0"))=$B554),1,0)),"")</f>
        <v/>
      </c>
      <c r="K554" s="5" t="str">
        <f>IF(PhieuBauCu!$B$2&gt;7,IF(LEN($B554)=0,"",IF(AND($B554&gt;0,VALUE(SUBSTITUTE($B554,"8","0"))=$B554),1,0)),"")</f>
        <v/>
      </c>
      <c r="L554" s="5" t="str">
        <f>IF(PhieuBauCu!$B$2&gt;8,IF(LEN($B554)=0,"",IF(AND($B554&gt;0,VALUE(SUBSTITUTE($B554,"9","0"))=$B554),1,0)),"")</f>
        <v/>
      </c>
      <c r="M554" s="9">
        <f t="shared" si="17"/>
        <v>0</v>
      </c>
      <c r="N554" s="36">
        <f>IF(AND(M554&lt;=PhieuBauCu!$B$13,M554&gt;=1),1,0)</f>
        <v>0</v>
      </c>
    </row>
    <row r="555" spans="1:14" ht="28.5" customHeight="1">
      <c r="A555" s="2">
        <v>550</v>
      </c>
      <c r="B555" s="3"/>
      <c r="C555" s="48" t="str">
        <f t="shared" si="16"/>
        <v/>
      </c>
      <c r="D555" s="5" t="str">
        <f>IF(PhieuBauCu!$B$2&gt;0,IF(LEN($B555)=0,"",IF(AND($B555&gt;0,VALUE(SUBSTITUTE($B555,"1","0"))=$B555),1,0)),"")</f>
        <v/>
      </c>
      <c r="E555" s="5" t="str">
        <f>IF(PhieuBauCu!$B$2&gt;1,IF(LEN($B555)=0,"",IF(AND($B555&gt;0,VALUE(SUBSTITUTE($B555,"2","0"))=$B555),1,0)),"")</f>
        <v/>
      </c>
      <c r="F555" s="5" t="str">
        <f>IF(PhieuBauCu!$B$2&gt;2,IF(LEN($B555)=0,"",IF(AND($B555&gt;0,VALUE(SUBSTITUTE($B555,"3","0"))=$B555),1,0)),"")</f>
        <v/>
      </c>
      <c r="G555" s="5" t="str">
        <f>IF(PhieuBauCu!$B$2&gt;3,IF(LEN($B555)=0,"",IF(AND($B555&gt;0,VALUE(SUBSTITUTE($B555,"4","0"))=$B555),1,0)),"")</f>
        <v/>
      </c>
      <c r="H555" s="5" t="str">
        <f>IF(PhieuBauCu!$B$2&gt;4,IF(LEN($B555)=0,"",IF(AND($B555&gt;0,VALUE(SUBSTITUTE($B555,"5","0"))=$B555),1,0)),"")</f>
        <v/>
      </c>
      <c r="I555" s="5" t="str">
        <f>IF(PhieuBauCu!$B$2&gt;5,IF(LEN($B555)=0,"",IF(AND($B555&gt;0,VALUE(SUBSTITUTE($B555,"6","0"))=$B555),1,0)),"")</f>
        <v/>
      </c>
      <c r="J555" s="5" t="str">
        <f>IF(PhieuBauCu!$B$2&gt;6,IF(LEN($B555)=0,"",IF(AND($B555&gt;0,VALUE(SUBSTITUTE($B555,"7","0"))=$B555),1,0)),"")</f>
        <v/>
      </c>
      <c r="K555" s="5" t="str">
        <f>IF(PhieuBauCu!$B$2&gt;7,IF(LEN($B555)=0,"",IF(AND($B555&gt;0,VALUE(SUBSTITUTE($B555,"8","0"))=$B555),1,0)),"")</f>
        <v/>
      </c>
      <c r="L555" s="5" t="str">
        <f>IF(PhieuBauCu!$B$2&gt;8,IF(LEN($B555)=0,"",IF(AND($B555&gt;0,VALUE(SUBSTITUTE($B555,"9","0"))=$B555),1,0)),"")</f>
        <v/>
      </c>
      <c r="M555" s="9">
        <f t="shared" si="17"/>
        <v>0</v>
      </c>
      <c r="N555" s="36">
        <f>IF(AND(M555&lt;=PhieuBauCu!$B$13,M555&gt;=1),1,0)</f>
        <v>0</v>
      </c>
    </row>
    <row r="556" spans="1:14" ht="28.5" customHeight="1">
      <c r="A556" s="2">
        <v>551</v>
      </c>
      <c r="B556" s="3"/>
      <c r="C556" s="48" t="str">
        <f t="shared" si="16"/>
        <v/>
      </c>
      <c r="D556" s="5" t="str">
        <f>IF(PhieuBauCu!$B$2&gt;0,IF(LEN($B556)=0,"",IF(AND($B556&gt;0,VALUE(SUBSTITUTE($B556,"1","0"))=$B556),1,0)),"")</f>
        <v/>
      </c>
      <c r="E556" s="5" t="str">
        <f>IF(PhieuBauCu!$B$2&gt;1,IF(LEN($B556)=0,"",IF(AND($B556&gt;0,VALUE(SUBSTITUTE($B556,"2","0"))=$B556),1,0)),"")</f>
        <v/>
      </c>
      <c r="F556" s="5" t="str">
        <f>IF(PhieuBauCu!$B$2&gt;2,IF(LEN($B556)=0,"",IF(AND($B556&gt;0,VALUE(SUBSTITUTE($B556,"3","0"))=$B556),1,0)),"")</f>
        <v/>
      </c>
      <c r="G556" s="5" t="str">
        <f>IF(PhieuBauCu!$B$2&gt;3,IF(LEN($B556)=0,"",IF(AND($B556&gt;0,VALUE(SUBSTITUTE($B556,"4","0"))=$B556),1,0)),"")</f>
        <v/>
      </c>
      <c r="H556" s="5" t="str">
        <f>IF(PhieuBauCu!$B$2&gt;4,IF(LEN($B556)=0,"",IF(AND($B556&gt;0,VALUE(SUBSTITUTE($B556,"5","0"))=$B556),1,0)),"")</f>
        <v/>
      </c>
      <c r="I556" s="5" t="str">
        <f>IF(PhieuBauCu!$B$2&gt;5,IF(LEN($B556)=0,"",IF(AND($B556&gt;0,VALUE(SUBSTITUTE($B556,"6","0"))=$B556),1,0)),"")</f>
        <v/>
      </c>
      <c r="J556" s="5" t="str">
        <f>IF(PhieuBauCu!$B$2&gt;6,IF(LEN($B556)=0,"",IF(AND($B556&gt;0,VALUE(SUBSTITUTE($B556,"7","0"))=$B556),1,0)),"")</f>
        <v/>
      </c>
      <c r="K556" s="5" t="str">
        <f>IF(PhieuBauCu!$B$2&gt;7,IF(LEN($B556)=0,"",IF(AND($B556&gt;0,VALUE(SUBSTITUTE($B556,"8","0"))=$B556),1,0)),"")</f>
        <v/>
      </c>
      <c r="L556" s="5" t="str">
        <f>IF(PhieuBauCu!$B$2&gt;8,IF(LEN($B556)=0,"",IF(AND($B556&gt;0,VALUE(SUBSTITUTE($B556,"9","0"))=$B556),1,0)),"")</f>
        <v/>
      </c>
      <c r="M556" s="9">
        <f t="shared" si="17"/>
        <v>0</v>
      </c>
      <c r="N556" s="36">
        <f>IF(AND(M556&lt;=PhieuBauCu!$B$13,M556&gt;=1),1,0)</f>
        <v>0</v>
      </c>
    </row>
    <row r="557" spans="1:14" ht="28.5" customHeight="1">
      <c r="A557" s="2">
        <v>552</v>
      </c>
      <c r="B557" s="3"/>
      <c r="C557" s="48" t="str">
        <f t="shared" si="16"/>
        <v/>
      </c>
      <c r="D557" s="5" t="str">
        <f>IF(PhieuBauCu!$B$2&gt;0,IF(LEN($B557)=0,"",IF(AND($B557&gt;0,VALUE(SUBSTITUTE($B557,"1","0"))=$B557),1,0)),"")</f>
        <v/>
      </c>
      <c r="E557" s="5" t="str">
        <f>IF(PhieuBauCu!$B$2&gt;1,IF(LEN($B557)=0,"",IF(AND($B557&gt;0,VALUE(SUBSTITUTE($B557,"2","0"))=$B557),1,0)),"")</f>
        <v/>
      </c>
      <c r="F557" s="5" t="str">
        <f>IF(PhieuBauCu!$B$2&gt;2,IF(LEN($B557)=0,"",IF(AND($B557&gt;0,VALUE(SUBSTITUTE($B557,"3","0"))=$B557),1,0)),"")</f>
        <v/>
      </c>
      <c r="G557" s="5" t="str">
        <f>IF(PhieuBauCu!$B$2&gt;3,IF(LEN($B557)=0,"",IF(AND($B557&gt;0,VALUE(SUBSTITUTE($B557,"4","0"))=$B557),1,0)),"")</f>
        <v/>
      </c>
      <c r="H557" s="5" t="str">
        <f>IF(PhieuBauCu!$B$2&gt;4,IF(LEN($B557)=0,"",IF(AND($B557&gt;0,VALUE(SUBSTITUTE($B557,"5","0"))=$B557),1,0)),"")</f>
        <v/>
      </c>
      <c r="I557" s="5" t="str">
        <f>IF(PhieuBauCu!$B$2&gt;5,IF(LEN($B557)=0,"",IF(AND($B557&gt;0,VALUE(SUBSTITUTE($B557,"6","0"))=$B557),1,0)),"")</f>
        <v/>
      </c>
      <c r="J557" s="5" t="str">
        <f>IF(PhieuBauCu!$B$2&gt;6,IF(LEN($B557)=0,"",IF(AND($B557&gt;0,VALUE(SUBSTITUTE($B557,"7","0"))=$B557),1,0)),"")</f>
        <v/>
      </c>
      <c r="K557" s="5" t="str">
        <f>IF(PhieuBauCu!$B$2&gt;7,IF(LEN($B557)=0,"",IF(AND($B557&gt;0,VALUE(SUBSTITUTE($B557,"8","0"))=$B557),1,0)),"")</f>
        <v/>
      </c>
      <c r="L557" s="5" t="str">
        <f>IF(PhieuBauCu!$B$2&gt;8,IF(LEN($B557)=0,"",IF(AND($B557&gt;0,VALUE(SUBSTITUTE($B557,"9","0"))=$B557),1,0)),"")</f>
        <v/>
      </c>
      <c r="M557" s="9">
        <f t="shared" si="17"/>
        <v>0</v>
      </c>
      <c r="N557" s="36">
        <f>IF(AND(M557&lt;=PhieuBauCu!$B$13,M557&gt;=1),1,0)</f>
        <v>0</v>
      </c>
    </row>
    <row r="558" spans="1:14" ht="28.5" customHeight="1">
      <c r="A558" s="2">
        <v>553</v>
      </c>
      <c r="B558" s="3"/>
      <c r="C558" s="48" t="str">
        <f t="shared" si="16"/>
        <v/>
      </c>
      <c r="D558" s="5" t="str">
        <f>IF(PhieuBauCu!$B$2&gt;0,IF(LEN($B558)=0,"",IF(AND($B558&gt;0,VALUE(SUBSTITUTE($B558,"1","0"))=$B558),1,0)),"")</f>
        <v/>
      </c>
      <c r="E558" s="5" t="str">
        <f>IF(PhieuBauCu!$B$2&gt;1,IF(LEN($B558)=0,"",IF(AND($B558&gt;0,VALUE(SUBSTITUTE($B558,"2","0"))=$B558),1,0)),"")</f>
        <v/>
      </c>
      <c r="F558" s="5" t="str">
        <f>IF(PhieuBauCu!$B$2&gt;2,IF(LEN($B558)=0,"",IF(AND($B558&gt;0,VALUE(SUBSTITUTE($B558,"3","0"))=$B558),1,0)),"")</f>
        <v/>
      </c>
      <c r="G558" s="5" t="str">
        <f>IF(PhieuBauCu!$B$2&gt;3,IF(LEN($B558)=0,"",IF(AND($B558&gt;0,VALUE(SUBSTITUTE($B558,"4","0"))=$B558),1,0)),"")</f>
        <v/>
      </c>
      <c r="H558" s="5" t="str">
        <f>IF(PhieuBauCu!$B$2&gt;4,IF(LEN($B558)=0,"",IF(AND($B558&gt;0,VALUE(SUBSTITUTE($B558,"5","0"))=$B558),1,0)),"")</f>
        <v/>
      </c>
      <c r="I558" s="5" t="str">
        <f>IF(PhieuBauCu!$B$2&gt;5,IF(LEN($B558)=0,"",IF(AND($B558&gt;0,VALUE(SUBSTITUTE($B558,"6","0"))=$B558),1,0)),"")</f>
        <v/>
      </c>
      <c r="J558" s="5" t="str">
        <f>IF(PhieuBauCu!$B$2&gt;6,IF(LEN($B558)=0,"",IF(AND($B558&gt;0,VALUE(SUBSTITUTE($B558,"7","0"))=$B558),1,0)),"")</f>
        <v/>
      </c>
      <c r="K558" s="5" t="str">
        <f>IF(PhieuBauCu!$B$2&gt;7,IF(LEN($B558)=0,"",IF(AND($B558&gt;0,VALUE(SUBSTITUTE($B558,"8","0"))=$B558),1,0)),"")</f>
        <v/>
      </c>
      <c r="L558" s="5" t="str">
        <f>IF(PhieuBauCu!$B$2&gt;8,IF(LEN($B558)=0,"",IF(AND($B558&gt;0,VALUE(SUBSTITUTE($B558,"9","0"))=$B558),1,0)),"")</f>
        <v/>
      </c>
      <c r="M558" s="9">
        <f t="shared" si="17"/>
        <v>0</v>
      </c>
      <c r="N558" s="36">
        <f>IF(AND(M558&lt;=PhieuBauCu!$B$13,M558&gt;=1),1,0)</f>
        <v>0</v>
      </c>
    </row>
    <row r="559" spans="1:14" ht="28.5" customHeight="1">
      <c r="A559" s="2">
        <v>554</v>
      </c>
      <c r="B559" s="3"/>
      <c r="C559" s="48" t="str">
        <f t="shared" si="16"/>
        <v/>
      </c>
      <c r="D559" s="5" t="str">
        <f>IF(PhieuBauCu!$B$2&gt;0,IF(LEN($B559)=0,"",IF(AND($B559&gt;0,VALUE(SUBSTITUTE($B559,"1","0"))=$B559),1,0)),"")</f>
        <v/>
      </c>
      <c r="E559" s="5" t="str">
        <f>IF(PhieuBauCu!$B$2&gt;1,IF(LEN($B559)=0,"",IF(AND($B559&gt;0,VALUE(SUBSTITUTE($B559,"2","0"))=$B559),1,0)),"")</f>
        <v/>
      </c>
      <c r="F559" s="5" t="str">
        <f>IF(PhieuBauCu!$B$2&gt;2,IF(LEN($B559)=0,"",IF(AND($B559&gt;0,VALUE(SUBSTITUTE($B559,"3","0"))=$B559),1,0)),"")</f>
        <v/>
      </c>
      <c r="G559" s="5" t="str">
        <f>IF(PhieuBauCu!$B$2&gt;3,IF(LEN($B559)=0,"",IF(AND($B559&gt;0,VALUE(SUBSTITUTE($B559,"4","0"))=$B559),1,0)),"")</f>
        <v/>
      </c>
      <c r="H559" s="5" t="str">
        <f>IF(PhieuBauCu!$B$2&gt;4,IF(LEN($B559)=0,"",IF(AND($B559&gt;0,VALUE(SUBSTITUTE($B559,"5","0"))=$B559),1,0)),"")</f>
        <v/>
      </c>
      <c r="I559" s="5" t="str">
        <f>IF(PhieuBauCu!$B$2&gt;5,IF(LEN($B559)=0,"",IF(AND($B559&gt;0,VALUE(SUBSTITUTE($B559,"6","0"))=$B559),1,0)),"")</f>
        <v/>
      </c>
      <c r="J559" s="5" t="str">
        <f>IF(PhieuBauCu!$B$2&gt;6,IF(LEN($B559)=0,"",IF(AND($B559&gt;0,VALUE(SUBSTITUTE($B559,"7","0"))=$B559),1,0)),"")</f>
        <v/>
      </c>
      <c r="K559" s="5" t="str">
        <f>IF(PhieuBauCu!$B$2&gt;7,IF(LEN($B559)=0,"",IF(AND($B559&gt;0,VALUE(SUBSTITUTE($B559,"8","0"))=$B559),1,0)),"")</f>
        <v/>
      </c>
      <c r="L559" s="5" t="str">
        <f>IF(PhieuBauCu!$B$2&gt;8,IF(LEN($B559)=0,"",IF(AND($B559&gt;0,VALUE(SUBSTITUTE($B559,"9","0"))=$B559),1,0)),"")</f>
        <v/>
      </c>
      <c r="M559" s="9">
        <f t="shared" si="17"/>
        <v>0</v>
      </c>
      <c r="N559" s="36">
        <f>IF(AND(M559&lt;=PhieuBauCu!$B$13,M559&gt;=1),1,0)</f>
        <v>0</v>
      </c>
    </row>
    <row r="560" spans="1:14" ht="28.5" customHeight="1">
      <c r="A560" s="2">
        <v>555</v>
      </c>
      <c r="B560" s="3"/>
      <c r="C560" s="48" t="str">
        <f t="shared" si="16"/>
        <v/>
      </c>
      <c r="D560" s="5" t="str">
        <f>IF(PhieuBauCu!$B$2&gt;0,IF(LEN($B560)=0,"",IF(AND($B560&gt;0,VALUE(SUBSTITUTE($B560,"1","0"))=$B560),1,0)),"")</f>
        <v/>
      </c>
      <c r="E560" s="5" t="str">
        <f>IF(PhieuBauCu!$B$2&gt;1,IF(LEN($B560)=0,"",IF(AND($B560&gt;0,VALUE(SUBSTITUTE($B560,"2","0"))=$B560),1,0)),"")</f>
        <v/>
      </c>
      <c r="F560" s="5" t="str">
        <f>IF(PhieuBauCu!$B$2&gt;2,IF(LEN($B560)=0,"",IF(AND($B560&gt;0,VALUE(SUBSTITUTE($B560,"3","0"))=$B560),1,0)),"")</f>
        <v/>
      </c>
      <c r="G560" s="5" t="str">
        <f>IF(PhieuBauCu!$B$2&gt;3,IF(LEN($B560)=0,"",IF(AND($B560&gt;0,VALUE(SUBSTITUTE($B560,"4","0"))=$B560),1,0)),"")</f>
        <v/>
      </c>
      <c r="H560" s="5" t="str">
        <f>IF(PhieuBauCu!$B$2&gt;4,IF(LEN($B560)=0,"",IF(AND($B560&gt;0,VALUE(SUBSTITUTE($B560,"5","0"))=$B560),1,0)),"")</f>
        <v/>
      </c>
      <c r="I560" s="5" t="str">
        <f>IF(PhieuBauCu!$B$2&gt;5,IF(LEN($B560)=0,"",IF(AND($B560&gt;0,VALUE(SUBSTITUTE($B560,"6","0"))=$B560),1,0)),"")</f>
        <v/>
      </c>
      <c r="J560" s="5" t="str">
        <f>IF(PhieuBauCu!$B$2&gt;6,IF(LEN($B560)=0,"",IF(AND($B560&gt;0,VALUE(SUBSTITUTE($B560,"7","0"))=$B560),1,0)),"")</f>
        <v/>
      </c>
      <c r="K560" s="5" t="str">
        <f>IF(PhieuBauCu!$B$2&gt;7,IF(LEN($B560)=0,"",IF(AND($B560&gt;0,VALUE(SUBSTITUTE($B560,"8","0"))=$B560),1,0)),"")</f>
        <v/>
      </c>
      <c r="L560" s="5" t="str">
        <f>IF(PhieuBauCu!$B$2&gt;8,IF(LEN($B560)=0,"",IF(AND($B560&gt;0,VALUE(SUBSTITUTE($B560,"9","0"))=$B560),1,0)),"")</f>
        <v/>
      </c>
      <c r="M560" s="9">
        <f t="shared" si="17"/>
        <v>0</v>
      </c>
      <c r="N560" s="36">
        <f>IF(AND(M560&lt;=PhieuBauCu!$B$13,M560&gt;=1),1,0)</f>
        <v>0</v>
      </c>
    </row>
    <row r="561" spans="1:14" ht="28.5" customHeight="1">
      <c r="A561" s="2">
        <v>556</v>
      </c>
      <c r="B561" s="3"/>
      <c r="C561" s="48" t="str">
        <f t="shared" si="16"/>
        <v/>
      </c>
      <c r="D561" s="5" t="str">
        <f>IF(PhieuBauCu!$B$2&gt;0,IF(LEN($B561)=0,"",IF(AND($B561&gt;0,VALUE(SUBSTITUTE($B561,"1","0"))=$B561),1,0)),"")</f>
        <v/>
      </c>
      <c r="E561" s="5" t="str">
        <f>IF(PhieuBauCu!$B$2&gt;1,IF(LEN($B561)=0,"",IF(AND($B561&gt;0,VALUE(SUBSTITUTE($B561,"2","0"))=$B561),1,0)),"")</f>
        <v/>
      </c>
      <c r="F561" s="5" t="str">
        <f>IF(PhieuBauCu!$B$2&gt;2,IF(LEN($B561)=0,"",IF(AND($B561&gt;0,VALUE(SUBSTITUTE($B561,"3","0"))=$B561),1,0)),"")</f>
        <v/>
      </c>
      <c r="G561" s="5" t="str">
        <f>IF(PhieuBauCu!$B$2&gt;3,IF(LEN($B561)=0,"",IF(AND($B561&gt;0,VALUE(SUBSTITUTE($B561,"4","0"))=$B561),1,0)),"")</f>
        <v/>
      </c>
      <c r="H561" s="5" t="str">
        <f>IF(PhieuBauCu!$B$2&gt;4,IF(LEN($B561)=0,"",IF(AND($B561&gt;0,VALUE(SUBSTITUTE($B561,"5","0"))=$B561),1,0)),"")</f>
        <v/>
      </c>
      <c r="I561" s="5" t="str">
        <f>IF(PhieuBauCu!$B$2&gt;5,IF(LEN($B561)=0,"",IF(AND($B561&gt;0,VALUE(SUBSTITUTE($B561,"6","0"))=$B561),1,0)),"")</f>
        <v/>
      </c>
      <c r="J561" s="5" t="str">
        <f>IF(PhieuBauCu!$B$2&gt;6,IF(LEN($B561)=0,"",IF(AND($B561&gt;0,VALUE(SUBSTITUTE($B561,"7","0"))=$B561),1,0)),"")</f>
        <v/>
      </c>
      <c r="K561" s="5" t="str">
        <f>IF(PhieuBauCu!$B$2&gt;7,IF(LEN($B561)=0,"",IF(AND($B561&gt;0,VALUE(SUBSTITUTE($B561,"8","0"))=$B561),1,0)),"")</f>
        <v/>
      </c>
      <c r="L561" s="5" t="str">
        <f>IF(PhieuBauCu!$B$2&gt;8,IF(LEN($B561)=0,"",IF(AND($B561&gt;0,VALUE(SUBSTITUTE($B561,"9","0"))=$B561),1,0)),"")</f>
        <v/>
      </c>
      <c r="M561" s="9">
        <f t="shared" si="17"/>
        <v>0</v>
      </c>
      <c r="N561" s="36">
        <f>IF(AND(M561&lt;=PhieuBauCu!$B$13,M561&gt;=1),1,0)</f>
        <v>0</v>
      </c>
    </row>
    <row r="562" spans="1:14" ht="28.5" customHeight="1">
      <c r="A562" s="2">
        <v>557</v>
      </c>
      <c r="B562" s="3"/>
      <c r="C562" s="48" t="str">
        <f t="shared" si="16"/>
        <v/>
      </c>
      <c r="D562" s="5" t="str">
        <f>IF(PhieuBauCu!$B$2&gt;0,IF(LEN($B562)=0,"",IF(AND($B562&gt;0,VALUE(SUBSTITUTE($B562,"1","0"))=$B562),1,0)),"")</f>
        <v/>
      </c>
      <c r="E562" s="5" t="str">
        <f>IF(PhieuBauCu!$B$2&gt;1,IF(LEN($B562)=0,"",IF(AND($B562&gt;0,VALUE(SUBSTITUTE($B562,"2","0"))=$B562),1,0)),"")</f>
        <v/>
      </c>
      <c r="F562" s="5" t="str">
        <f>IF(PhieuBauCu!$B$2&gt;2,IF(LEN($B562)=0,"",IF(AND($B562&gt;0,VALUE(SUBSTITUTE($B562,"3","0"))=$B562),1,0)),"")</f>
        <v/>
      </c>
      <c r="G562" s="5" t="str">
        <f>IF(PhieuBauCu!$B$2&gt;3,IF(LEN($B562)=0,"",IF(AND($B562&gt;0,VALUE(SUBSTITUTE($B562,"4","0"))=$B562),1,0)),"")</f>
        <v/>
      </c>
      <c r="H562" s="5" t="str">
        <f>IF(PhieuBauCu!$B$2&gt;4,IF(LEN($B562)=0,"",IF(AND($B562&gt;0,VALUE(SUBSTITUTE($B562,"5","0"))=$B562),1,0)),"")</f>
        <v/>
      </c>
      <c r="I562" s="5" t="str">
        <f>IF(PhieuBauCu!$B$2&gt;5,IF(LEN($B562)=0,"",IF(AND($B562&gt;0,VALUE(SUBSTITUTE($B562,"6","0"))=$B562),1,0)),"")</f>
        <v/>
      </c>
      <c r="J562" s="5" t="str">
        <f>IF(PhieuBauCu!$B$2&gt;6,IF(LEN($B562)=0,"",IF(AND($B562&gt;0,VALUE(SUBSTITUTE($B562,"7","0"))=$B562),1,0)),"")</f>
        <v/>
      </c>
      <c r="K562" s="5" t="str">
        <f>IF(PhieuBauCu!$B$2&gt;7,IF(LEN($B562)=0,"",IF(AND($B562&gt;0,VALUE(SUBSTITUTE($B562,"8","0"))=$B562),1,0)),"")</f>
        <v/>
      </c>
      <c r="L562" s="5" t="str">
        <f>IF(PhieuBauCu!$B$2&gt;8,IF(LEN($B562)=0,"",IF(AND($B562&gt;0,VALUE(SUBSTITUTE($B562,"9","0"))=$B562),1,0)),"")</f>
        <v/>
      </c>
      <c r="M562" s="9">
        <f t="shared" si="17"/>
        <v>0</v>
      </c>
      <c r="N562" s="36">
        <f>IF(AND(M562&lt;=PhieuBauCu!$B$13,M562&gt;=1),1,0)</f>
        <v>0</v>
      </c>
    </row>
    <row r="563" spans="1:14" ht="28.5" customHeight="1">
      <c r="A563" s="2">
        <v>558</v>
      </c>
      <c r="B563" s="3"/>
      <c r="C563" s="48" t="str">
        <f t="shared" si="16"/>
        <v/>
      </c>
      <c r="D563" s="5" t="str">
        <f>IF(PhieuBauCu!$B$2&gt;0,IF(LEN($B563)=0,"",IF(AND($B563&gt;0,VALUE(SUBSTITUTE($B563,"1","0"))=$B563),1,0)),"")</f>
        <v/>
      </c>
      <c r="E563" s="5" t="str">
        <f>IF(PhieuBauCu!$B$2&gt;1,IF(LEN($B563)=0,"",IF(AND($B563&gt;0,VALUE(SUBSTITUTE($B563,"2","0"))=$B563),1,0)),"")</f>
        <v/>
      </c>
      <c r="F563" s="5" t="str">
        <f>IF(PhieuBauCu!$B$2&gt;2,IF(LEN($B563)=0,"",IF(AND($B563&gt;0,VALUE(SUBSTITUTE($B563,"3","0"))=$B563),1,0)),"")</f>
        <v/>
      </c>
      <c r="G563" s="5" t="str">
        <f>IF(PhieuBauCu!$B$2&gt;3,IF(LEN($B563)=0,"",IF(AND($B563&gt;0,VALUE(SUBSTITUTE($B563,"4","0"))=$B563),1,0)),"")</f>
        <v/>
      </c>
      <c r="H563" s="5" t="str">
        <f>IF(PhieuBauCu!$B$2&gt;4,IF(LEN($B563)=0,"",IF(AND($B563&gt;0,VALUE(SUBSTITUTE($B563,"5","0"))=$B563),1,0)),"")</f>
        <v/>
      </c>
      <c r="I563" s="5" t="str">
        <f>IF(PhieuBauCu!$B$2&gt;5,IF(LEN($B563)=0,"",IF(AND($B563&gt;0,VALUE(SUBSTITUTE($B563,"6","0"))=$B563),1,0)),"")</f>
        <v/>
      </c>
      <c r="J563" s="5" t="str">
        <f>IF(PhieuBauCu!$B$2&gt;6,IF(LEN($B563)=0,"",IF(AND($B563&gt;0,VALUE(SUBSTITUTE($B563,"7","0"))=$B563),1,0)),"")</f>
        <v/>
      </c>
      <c r="K563" s="5" t="str">
        <f>IF(PhieuBauCu!$B$2&gt;7,IF(LEN($B563)=0,"",IF(AND($B563&gt;0,VALUE(SUBSTITUTE($B563,"8","0"))=$B563),1,0)),"")</f>
        <v/>
      </c>
      <c r="L563" s="5" t="str">
        <f>IF(PhieuBauCu!$B$2&gt;8,IF(LEN($B563)=0,"",IF(AND($B563&gt;0,VALUE(SUBSTITUTE($B563,"9","0"))=$B563),1,0)),"")</f>
        <v/>
      </c>
      <c r="M563" s="9">
        <f t="shared" si="17"/>
        <v>0</v>
      </c>
      <c r="N563" s="36">
        <f>IF(AND(M563&lt;=PhieuBauCu!$B$13,M563&gt;=1),1,0)</f>
        <v>0</v>
      </c>
    </row>
    <row r="564" spans="1:14" ht="28.5" customHeight="1">
      <c r="A564" s="2">
        <v>559</v>
      </c>
      <c r="B564" s="3"/>
      <c r="C564" s="48" t="str">
        <f t="shared" si="16"/>
        <v/>
      </c>
      <c r="D564" s="5" t="str">
        <f>IF(PhieuBauCu!$B$2&gt;0,IF(LEN($B564)=0,"",IF(AND($B564&gt;0,VALUE(SUBSTITUTE($B564,"1","0"))=$B564),1,0)),"")</f>
        <v/>
      </c>
      <c r="E564" s="5" t="str">
        <f>IF(PhieuBauCu!$B$2&gt;1,IF(LEN($B564)=0,"",IF(AND($B564&gt;0,VALUE(SUBSTITUTE($B564,"2","0"))=$B564),1,0)),"")</f>
        <v/>
      </c>
      <c r="F564" s="5" t="str">
        <f>IF(PhieuBauCu!$B$2&gt;2,IF(LEN($B564)=0,"",IF(AND($B564&gt;0,VALUE(SUBSTITUTE($B564,"3","0"))=$B564),1,0)),"")</f>
        <v/>
      </c>
      <c r="G564" s="5" t="str">
        <f>IF(PhieuBauCu!$B$2&gt;3,IF(LEN($B564)=0,"",IF(AND($B564&gt;0,VALUE(SUBSTITUTE($B564,"4","0"))=$B564),1,0)),"")</f>
        <v/>
      </c>
      <c r="H564" s="5" t="str">
        <f>IF(PhieuBauCu!$B$2&gt;4,IF(LEN($B564)=0,"",IF(AND($B564&gt;0,VALUE(SUBSTITUTE($B564,"5","0"))=$B564),1,0)),"")</f>
        <v/>
      </c>
      <c r="I564" s="5" t="str">
        <f>IF(PhieuBauCu!$B$2&gt;5,IF(LEN($B564)=0,"",IF(AND($B564&gt;0,VALUE(SUBSTITUTE($B564,"6","0"))=$B564),1,0)),"")</f>
        <v/>
      </c>
      <c r="J564" s="5" t="str">
        <f>IF(PhieuBauCu!$B$2&gt;6,IF(LEN($B564)=0,"",IF(AND($B564&gt;0,VALUE(SUBSTITUTE($B564,"7","0"))=$B564),1,0)),"")</f>
        <v/>
      </c>
      <c r="K564" s="5" t="str">
        <f>IF(PhieuBauCu!$B$2&gt;7,IF(LEN($B564)=0,"",IF(AND($B564&gt;0,VALUE(SUBSTITUTE($B564,"8","0"))=$B564),1,0)),"")</f>
        <v/>
      </c>
      <c r="L564" s="5" t="str">
        <f>IF(PhieuBauCu!$B$2&gt;8,IF(LEN($B564)=0,"",IF(AND($B564&gt;0,VALUE(SUBSTITUTE($B564,"9","0"))=$B564),1,0)),"")</f>
        <v/>
      </c>
      <c r="M564" s="9">
        <f t="shared" si="17"/>
        <v>0</v>
      </c>
      <c r="N564" s="36">
        <f>IF(AND(M564&lt;=PhieuBauCu!$B$13,M564&gt;=1),1,0)</f>
        <v>0</v>
      </c>
    </row>
    <row r="565" spans="1:14" ht="28.5" customHeight="1">
      <c r="A565" s="2">
        <v>560</v>
      </c>
      <c r="B565" s="3"/>
      <c r="C565" s="48" t="str">
        <f t="shared" si="16"/>
        <v/>
      </c>
      <c r="D565" s="5" t="str">
        <f>IF(PhieuBauCu!$B$2&gt;0,IF(LEN($B565)=0,"",IF(AND($B565&gt;0,VALUE(SUBSTITUTE($B565,"1","0"))=$B565),1,0)),"")</f>
        <v/>
      </c>
      <c r="E565" s="5" t="str">
        <f>IF(PhieuBauCu!$B$2&gt;1,IF(LEN($B565)=0,"",IF(AND($B565&gt;0,VALUE(SUBSTITUTE($B565,"2","0"))=$B565),1,0)),"")</f>
        <v/>
      </c>
      <c r="F565" s="5" t="str">
        <f>IF(PhieuBauCu!$B$2&gt;2,IF(LEN($B565)=0,"",IF(AND($B565&gt;0,VALUE(SUBSTITUTE($B565,"3","0"))=$B565),1,0)),"")</f>
        <v/>
      </c>
      <c r="G565" s="5" t="str">
        <f>IF(PhieuBauCu!$B$2&gt;3,IF(LEN($B565)=0,"",IF(AND($B565&gt;0,VALUE(SUBSTITUTE($B565,"4","0"))=$B565),1,0)),"")</f>
        <v/>
      </c>
      <c r="H565" s="5" t="str">
        <f>IF(PhieuBauCu!$B$2&gt;4,IF(LEN($B565)=0,"",IF(AND($B565&gt;0,VALUE(SUBSTITUTE($B565,"5","0"))=$B565),1,0)),"")</f>
        <v/>
      </c>
      <c r="I565" s="5" t="str">
        <f>IF(PhieuBauCu!$B$2&gt;5,IF(LEN($B565)=0,"",IF(AND($B565&gt;0,VALUE(SUBSTITUTE($B565,"6","0"))=$B565),1,0)),"")</f>
        <v/>
      </c>
      <c r="J565" s="5" t="str">
        <f>IF(PhieuBauCu!$B$2&gt;6,IF(LEN($B565)=0,"",IF(AND($B565&gt;0,VALUE(SUBSTITUTE($B565,"7","0"))=$B565),1,0)),"")</f>
        <v/>
      </c>
      <c r="K565" s="5" t="str">
        <f>IF(PhieuBauCu!$B$2&gt;7,IF(LEN($B565)=0,"",IF(AND($B565&gt;0,VALUE(SUBSTITUTE($B565,"8","0"))=$B565),1,0)),"")</f>
        <v/>
      </c>
      <c r="L565" s="5" t="str">
        <f>IF(PhieuBauCu!$B$2&gt;8,IF(LEN($B565)=0,"",IF(AND($B565&gt;0,VALUE(SUBSTITUTE($B565,"9","0"))=$B565),1,0)),"")</f>
        <v/>
      </c>
      <c r="M565" s="9">
        <f t="shared" si="17"/>
        <v>0</v>
      </c>
      <c r="N565" s="36">
        <f>IF(AND(M565&lt;=PhieuBauCu!$B$13,M565&gt;=1),1,0)</f>
        <v>0</v>
      </c>
    </row>
    <row r="566" spans="1:14" ht="28.5" customHeight="1">
      <c r="A566" s="2">
        <v>561</v>
      </c>
      <c r="B566" s="3"/>
      <c r="C566" s="48" t="str">
        <f t="shared" si="16"/>
        <v/>
      </c>
      <c r="D566" s="5" t="str">
        <f>IF(PhieuBauCu!$B$2&gt;0,IF(LEN($B566)=0,"",IF(AND($B566&gt;0,VALUE(SUBSTITUTE($B566,"1","0"))=$B566),1,0)),"")</f>
        <v/>
      </c>
      <c r="E566" s="5" t="str">
        <f>IF(PhieuBauCu!$B$2&gt;1,IF(LEN($B566)=0,"",IF(AND($B566&gt;0,VALUE(SUBSTITUTE($B566,"2","0"))=$B566),1,0)),"")</f>
        <v/>
      </c>
      <c r="F566" s="5" t="str">
        <f>IF(PhieuBauCu!$B$2&gt;2,IF(LEN($B566)=0,"",IF(AND($B566&gt;0,VALUE(SUBSTITUTE($B566,"3","0"))=$B566),1,0)),"")</f>
        <v/>
      </c>
      <c r="G566" s="5" t="str">
        <f>IF(PhieuBauCu!$B$2&gt;3,IF(LEN($B566)=0,"",IF(AND($B566&gt;0,VALUE(SUBSTITUTE($B566,"4","0"))=$B566),1,0)),"")</f>
        <v/>
      </c>
      <c r="H566" s="5" t="str">
        <f>IF(PhieuBauCu!$B$2&gt;4,IF(LEN($B566)=0,"",IF(AND($B566&gt;0,VALUE(SUBSTITUTE($B566,"5","0"))=$B566),1,0)),"")</f>
        <v/>
      </c>
      <c r="I566" s="5" t="str">
        <f>IF(PhieuBauCu!$B$2&gt;5,IF(LEN($B566)=0,"",IF(AND($B566&gt;0,VALUE(SUBSTITUTE($B566,"6","0"))=$B566),1,0)),"")</f>
        <v/>
      </c>
      <c r="J566" s="5" t="str">
        <f>IF(PhieuBauCu!$B$2&gt;6,IF(LEN($B566)=0,"",IF(AND($B566&gt;0,VALUE(SUBSTITUTE($B566,"7","0"))=$B566),1,0)),"")</f>
        <v/>
      </c>
      <c r="K566" s="5" t="str">
        <f>IF(PhieuBauCu!$B$2&gt;7,IF(LEN($B566)=0,"",IF(AND($B566&gt;0,VALUE(SUBSTITUTE($B566,"8","0"))=$B566),1,0)),"")</f>
        <v/>
      </c>
      <c r="L566" s="5" t="str">
        <f>IF(PhieuBauCu!$B$2&gt;8,IF(LEN($B566)=0,"",IF(AND($B566&gt;0,VALUE(SUBSTITUTE($B566,"9","0"))=$B566),1,0)),"")</f>
        <v/>
      </c>
      <c r="M566" s="9">
        <f t="shared" si="17"/>
        <v>0</v>
      </c>
      <c r="N566" s="36">
        <f>IF(AND(M566&lt;=PhieuBauCu!$B$13,M566&gt;=1),1,0)</f>
        <v>0</v>
      </c>
    </row>
    <row r="567" spans="1:14" ht="28.5" customHeight="1">
      <c r="A567" s="2">
        <v>562</v>
      </c>
      <c r="B567" s="3"/>
      <c r="C567" s="48" t="str">
        <f t="shared" si="16"/>
        <v/>
      </c>
      <c r="D567" s="5" t="str">
        <f>IF(PhieuBauCu!$B$2&gt;0,IF(LEN($B567)=0,"",IF(AND($B567&gt;0,VALUE(SUBSTITUTE($B567,"1","0"))=$B567),1,0)),"")</f>
        <v/>
      </c>
      <c r="E567" s="5" t="str">
        <f>IF(PhieuBauCu!$B$2&gt;1,IF(LEN($B567)=0,"",IF(AND($B567&gt;0,VALUE(SUBSTITUTE($B567,"2","0"))=$B567),1,0)),"")</f>
        <v/>
      </c>
      <c r="F567" s="5" t="str">
        <f>IF(PhieuBauCu!$B$2&gt;2,IF(LEN($B567)=0,"",IF(AND($B567&gt;0,VALUE(SUBSTITUTE($B567,"3","0"))=$B567),1,0)),"")</f>
        <v/>
      </c>
      <c r="G567" s="5" t="str">
        <f>IF(PhieuBauCu!$B$2&gt;3,IF(LEN($B567)=0,"",IF(AND($B567&gt;0,VALUE(SUBSTITUTE($B567,"4","0"))=$B567),1,0)),"")</f>
        <v/>
      </c>
      <c r="H567" s="5" t="str">
        <f>IF(PhieuBauCu!$B$2&gt;4,IF(LEN($B567)=0,"",IF(AND($B567&gt;0,VALUE(SUBSTITUTE($B567,"5","0"))=$B567),1,0)),"")</f>
        <v/>
      </c>
      <c r="I567" s="5" t="str">
        <f>IF(PhieuBauCu!$B$2&gt;5,IF(LEN($B567)=0,"",IF(AND($B567&gt;0,VALUE(SUBSTITUTE($B567,"6","0"))=$B567),1,0)),"")</f>
        <v/>
      </c>
      <c r="J567" s="5" t="str">
        <f>IF(PhieuBauCu!$B$2&gt;6,IF(LEN($B567)=0,"",IF(AND($B567&gt;0,VALUE(SUBSTITUTE($B567,"7","0"))=$B567),1,0)),"")</f>
        <v/>
      </c>
      <c r="K567" s="5" t="str">
        <f>IF(PhieuBauCu!$B$2&gt;7,IF(LEN($B567)=0,"",IF(AND($B567&gt;0,VALUE(SUBSTITUTE($B567,"8","0"))=$B567),1,0)),"")</f>
        <v/>
      </c>
      <c r="L567" s="5" t="str">
        <f>IF(PhieuBauCu!$B$2&gt;8,IF(LEN($B567)=0,"",IF(AND($B567&gt;0,VALUE(SUBSTITUTE($B567,"9","0"))=$B567),1,0)),"")</f>
        <v/>
      </c>
      <c r="M567" s="9">
        <f t="shared" si="17"/>
        <v>0</v>
      </c>
      <c r="N567" s="36">
        <f>IF(AND(M567&lt;=PhieuBauCu!$B$13,M567&gt;=1),1,0)</f>
        <v>0</v>
      </c>
    </row>
    <row r="568" spans="1:14" ht="28.5" customHeight="1">
      <c r="A568" s="2">
        <v>563</v>
      </c>
      <c r="B568" s="3"/>
      <c r="C568" s="48" t="str">
        <f t="shared" si="16"/>
        <v/>
      </c>
      <c r="D568" s="5" t="str">
        <f>IF(PhieuBauCu!$B$2&gt;0,IF(LEN($B568)=0,"",IF(AND($B568&gt;0,VALUE(SUBSTITUTE($B568,"1","0"))=$B568),1,0)),"")</f>
        <v/>
      </c>
      <c r="E568" s="5" t="str">
        <f>IF(PhieuBauCu!$B$2&gt;1,IF(LEN($B568)=0,"",IF(AND($B568&gt;0,VALUE(SUBSTITUTE($B568,"2","0"))=$B568),1,0)),"")</f>
        <v/>
      </c>
      <c r="F568" s="5" t="str">
        <f>IF(PhieuBauCu!$B$2&gt;2,IF(LEN($B568)=0,"",IF(AND($B568&gt;0,VALUE(SUBSTITUTE($B568,"3","0"))=$B568),1,0)),"")</f>
        <v/>
      </c>
      <c r="G568" s="5" t="str">
        <f>IF(PhieuBauCu!$B$2&gt;3,IF(LEN($B568)=0,"",IF(AND($B568&gt;0,VALUE(SUBSTITUTE($B568,"4","0"))=$B568),1,0)),"")</f>
        <v/>
      </c>
      <c r="H568" s="5" t="str">
        <f>IF(PhieuBauCu!$B$2&gt;4,IF(LEN($B568)=0,"",IF(AND($B568&gt;0,VALUE(SUBSTITUTE($B568,"5","0"))=$B568),1,0)),"")</f>
        <v/>
      </c>
      <c r="I568" s="5" t="str">
        <f>IF(PhieuBauCu!$B$2&gt;5,IF(LEN($B568)=0,"",IF(AND($B568&gt;0,VALUE(SUBSTITUTE($B568,"6","0"))=$B568),1,0)),"")</f>
        <v/>
      </c>
      <c r="J568" s="5" t="str">
        <f>IF(PhieuBauCu!$B$2&gt;6,IF(LEN($B568)=0,"",IF(AND($B568&gt;0,VALUE(SUBSTITUTE($B568,"7","0"))=$B568),1,0)),"")</f>
        <v/>
      </c>
      <c r="K568" s="5" t="str">
        <f>IF(PhieuBauCu!$B$2&gt;7,IF(LEN($B568)=0,"",IF(AND($B568&gt;0,VALUE(SUBSTITUTE($B568,"8","0"))=$B568),1,0)),"")</f>
        <v/>
      </c>
      <c r="L568" s="5" t="str">
        <f>IF(PhieuBauCu!$B$2&gt;8,IF(LEN($B568)=0,"",IF(AND($B568&gt;0,VALUE(SUBSTITUTE($B568,"9","0"))=$B568),1,0)),"")</f>
        <v/>
      </c>
      <c r="M568" s="9">
        <f t="shared" si="17"/>
        <v>0</v>
      </c>
      <c r="N568" s="36">
        <f>IF(AND(M568&lt;=PhieuBauCu!$B$13,M568&gt;=1),1,0)</f>
        <v>0</v>
      </c>
    </row>
    <row r="569" spans="1:14" ht="28.5" customHeight="1">
      <c r="A569" s="2">
        <v>564</v>
      </c>
      <c r="B569" s="3"/>
      <c r="C569" s="48" t="str">
        <f t="shared" si="16"/>
        <v/>
      </c>
      <c r="D569" s="5" t="str">
        <f>IF(PhieuBauCu!$B$2&gt;0,IF(LEN($B569)=0,"",IF(AND($B569&gt;0,VALUE(SUBSTITUTE($B569,"1","0"))=$B569),1,0)),"")</f>
        <v/>
      </c>
      <c r="E569" s="5" t="str">
        <f>IF(PhieuBauCu!$B$2&gt;1,IF(LEN($B569)=0,"",IF(AND($B569&gt;0,VALUE(SUBSTITUTE($B569,"2","0"))=$B569),1,0)),"")</f>
        <v/>
      </c>
      <c r="F569" s="5" t="str">
        <f>IF(PhieuBauCu!$B$2&gt;2,IF(LEN($B569)=0,"",IF(AND($B569&gt;0,VALUE(SUBSTITUTE($B569,"3","0"))=$B569),1,0)),"")</f>
        <v/>
      </c>
      <c r="G569" s="5" t="str">
        <f>IF(PhieuBauCu!$B$2&gt;3,IF(LEN($B569)=0,"",IF(AND($B569&gt;0,VALUE(SUBSTITUTE($B569,"4","0"))=$B569),1,0)),"")</f>
        <v/>
      </c>
      <c r="H569" s="5" t="str">
        <f>IF(PhieuBauCu!$B$2&gt;4,IF(LEN($B569)=0,"",IF(AND($B569&gt;0,VALUE(SUBSTITUTE($B569,"5","0"))=$B569),1,0)),"")</f>
        <v/>
      </c>
      <c r="I569" s="5" t="str">
        <f>IF(PhieuBauCu!$B$2&gt;5,IF(LEN($B569)=0,"",IF(AND($B569&gt;0,VALUE(SUBSTITUTE($B569,"6","0"))=$B569),1,0)),"")</f>
        <v/>
      </c>
      <c r="J569" s="5" t="str">
        <f>IF(PhieuBauCu!$B$2&gt;6,IF(LEN($B569)=0,"",IF(AND($B569&gt;0,VALUE(SUBSTITUTE($B569,"7","0"))=$B569),1,0)),"")</f>
        <v/>
      </c>
      <c r="K569" s="5" t="str">
        <f>IF(PhieuBauCu!$B$2&gt;7,IF(LEN($B569)=0,"",IF(AND($B569&gt;0,VALUE(SUBSTITUTE($B569,"8","0"))=$B569),1,0)),"")</f>
        <v/>
      </c>
      <c r="L569" s="5" t="str">
        <f>IF(PhieuBauCu!$B$2&gt;8,IF(LEN($B569)=0,"",IF(AND($B569&gt;0,VALUE(SUBSTITUTE($B569,"9","0"))=$B569),1,0)),"")</f>
        <v/>
      </c>
      <c r="M569" s="9">
        <f t="shared" si="17"/>
        <v>0</v>
      </c>
      <c r="N569" s="36">
        <f>IF(AND(M569&lt;=PhieuBauCu!$B$13,M569&gt;=1),1,0)</f>
        <v>0</v>
      </c>
    </row>
    <row r="570" spans="1:14" ht="28.5" customHeight="1">
      <c r="A570" s="2">
        <v>565</v>
      </c>
      <c r="B570" s="3"/>
      <c r="C570" s="48" t="str">
        <f t="shared" si="16"/>
        <v/>
      </c>
      <c r="D570" s="5" t="str">
        <f>IF(PhieuBauCu!$B$2&gt;0,IF(LEN($B570)=0,"",IF(AND($B570&gt;0,VALUE(SUBSTITUTE($B570,"1","0"))=$B570),1,0)),"")</f>
        <v/>
      </c>
      <c r="E570" s="5" t="str">
        <f>IF(PhieuBauCu!$B$2&gt;1,IF(LEN($B570)=0,"",IF(AND($B570&gt;0,VALUE(SUBSTITUTE($B570,"2","0"))=$B570),1,0)),"")</f>
        <v/>
      </c>
      <c r="F570" s="5" t="str">
        <f>IF(PhieuBauCu!$B$2&gt;2,IF(LEN($B570)=0,"",IF(AND($B570&gt;0,VALUE(SUBSTITUTE($B570,"3","0"))=$B570),1,0)),"")</f>
        <v/>
      </c>
      <c r="G570" s="5" t="str">
        <f>IF(PhieuBauCu!$B$2&gt;3,IF(LEN($B570)=0,"",IF(AND($B570&gt;0,VALUE(SUBSTITUTE($B570,"4","0"))=$B570),1,0)),"")</f>
        <v/>
      </c>
      <c r="H570" s="5" t="str">
        <f>IF(PhieuBauCu!$B$2&gt;4,IF(LEN($B570)=0,"",IF(AND($B570&gt;0,VALUE(SUBSTITUTE($B570,"5","0"))=$B570),1,0)),"")</f>
        <v/>
      </c>
      <c r="I570" s="5" t="str">
        <f>IF(PhieuBauCu!$B$2&gt;5,IF(LEN($B570)=0,"",IF(AND($B570&gt;0,VALUE(SUBSTITUTE($B570,"6","0"))=$B570),1,0)),"")</f>
        <v/>
      </c>
      <c r="J570" s="5" t="str">
        <f>IF(PhieuBauCu!$B$2&gt;6,IF(LEN($B570)=0,"",IF(AND($B570&gt;0,VALUE(SUBSTITUTE($B570,"7","0"))=$B570),1,0)),"")</f>
        <v/>
      </c>
      <c r="K570" s="5" t="str">
        <f>IF(PhieuBauCu!$B$2&gt;7,IF(LEN($B570)=0,"",IF(AND($B570&gt;0,VALUE(SUBSTITUTE($B570,"8","0"))=$B570),1,0)),"")</f>
        <v/>
      </c>
      <c r="L570" s="5" t="str">
        <f>IF(PhieuBauCu!$B$2&gt;8,IF(LEN($B570)=0,"",IF(AND($B570&gt;0,VALUE(SUBSTITUTE($B570,"9","0"))=$B570),1,0)),"")</f>
        <v/>
      </c>
      <c r="M570" s="9">
        <f t="shared" si="17"/>
        <v>0</v>
      </c>
      <c r="N570" s="36">
        <f>IF(AND(M570&lt;=PhieuBauCu!$B$13,M570&gt;=1),1,0)</f>
        <v>0</v>
      </c>
    </row>
    <row r="571" spans="1:14" ht="28.5" customHeight="1">
      <c r="A571" s="2">
        <v>566</v>
      </c>
      <c r="B571" s="3"/>
      <c r="C571" s="48" t="str">
        <f t="shared" si="16"/>
        <v/>
      </c>
      <c r="D571" s="5" t="str">
        <f>IF(PhieuBauCu!$B$2&gt;0,IF(LEN($B571)=0,"",IF(AND($B571&gt;0,VALUE(SUBSTITUTE($B571,"1","0"))=$B571),1,0)),"")</f>
        <v/>
      </c>
      <c r="E571" s="5" t="str">
        <f>IF(PhieuBauCu!$B$2&gt;1,IF(LEN($B571)=0,"",IF(AND($B571&gt;0,VALUE(SUBSTITUTE($B571,"2","0"))=$B571),1,0)),"")</f>
        <v/>
      </c>
      <c r="F571" s="5" t="str">
        <f>IF(PhieuBauCu!$B$2&gt;2,IF(LEN($B571)=0,"",IF(AND($B571&gt;0,VALUE(SUBSTITUTE($B571,"3","0"))=$B571),1,0)),"")</f>
        <v/>
      </c>
      <c r="G571" s="5" t="str">
        <f>IF(PhieuBauCu!$B$2&gt;3,IF(LEN($B571)=0,"",IF(AND($B571&gt;0,VALUE(SUBSTITUTE($B571,"4","0"))=$B571),1,0)),"")</f>
        <v/>
      </c>
      <c r="H571" s="5" t="str">
        <f>IF(PhieuBauCu!$B$2&gt;4,IF(LEN($B571)=0,"",IF(AND($B571&gt;0,VALUE(SUBSTITUTE($B571,"5","0"))=$B571),1,0)),"")</f>
        <v/>
      </c>
      <c r="I571" s="5" t="str">
        <f>IF(PhieuBauCu!$B$2&gt;5,IF(LEN($B571)=0,"",IF(AND($B571&gt;0,VALUE(SUBSTITUTE($B571,"6","0"))=$B571),1,0)),"")</f>
        <v/>
      </c>
      <c r="J571" s="5" t="str">
        <f>IF(PhieuBauCu!$B$2&gt;6,IF(LEN($B571)=0,"",IF(AND($B571&gt;0,VALUE(SUBSTITUTE($B571,"7","0"))=$B571),1,0)),"")</f>
        <v/>
      </c>
      <c r="K571" s="5" t="str">
        <f>IF(PhieuBauCu!$B$2&gt;7,IF(LEN($B571)=0,"",IF(AND($B571&gt;0,VALUE(SUBSTITUTE($B571,"8","0"))=$B571),1,0)),"")</f>
        <v/>
      </c>
      <c r="L571" s="5" t="str">
        <f>IF(PhieuBauCu!$B$2&gt;8,IF(LEN($B571)=0,"",IF(AND($B571&gt;0,VALUE(SUBSTITUTE($B571,"9","0"))=$B571),1,0)),"")</f>
        <v/>
      </c>
      <c r="M571" s="9">
        <f t="shared" si="17"/>
        <v>0</v>
      </c>
      <c r="N571" s="36">
        <f>IF(AND(M571&lt;=PhieuBauCu!$B$13,M571&gt;=1),1,0)</f>
        <v>0</v>
      </c>
    </row>
    <row r="572" spans="1:14" ht="28.5" customHeight="1">
      <c r="A572" s="2">
        <v>567</v>
      </c>
      <c r="B572" s="3"/>
      <c r="C572" s="48" t="str">
        <f t="shared" si="16"/>
        <v/>
      </c>
      <c r="D572" s="5" t="str">
        <f>IF(PhieuBauCu!$B$2&gt;0,IF(LEN($B572)=0,"",IF(AND($B572&gt;0,VALUE(SUBSTITUTE($B572,"1","0"))=$B572),1,0)),"")</f>
        <v/>
      </c>
      <c r="E572" s="5" t="str">
        <f>IF(PhieuBauCu!$B$2&gt;1,IF(LEN($B572)=0,"",IF(AND($B572&gt;0,VALUE(SUBSTITUTE($B572,"2","0"))=$B572),1,0)),"")</f>
        <v/>
      </c>
      <c r="F572" s="5" t="str">
        <f>IF(PhieuBauCu!$B$2&gt;2,IF(LEN($B572)=0,"",IF(AND($B572&gt;0,VALUE(SUBSTITUTE($B572,"3","0"))=$B572),1,0)),"")</f>
        <v/>
      </c>
      <c r="G572" s="5" t="str">
        <f>IF(PhieuBauCu!$B$2&gt;3,IF(LEN($B572)=0,"",IF(AND($B572&gt;0,VALUE(SUBSTITUTE($B572,"4","0"))=$B572),1,0)),"")</f>
        <v/>
      </c>
      <c r="H572" s="5" t="str">
        <f>IF(PhieuBauCu!$B$2&gt;4,IF(LEN($B572)=0,"",IF(AND($B572&gt;0,VALUE(SUBSTITUTE($B572,"5","0"))=$B572),1,0)),"")</f>
        <v/>
      </c>
      <c r="I572" s="5" t="str">
        <f>IF(PhieuBauCu!$B$2&gt;5,IF(LEN($B572)=0,"",IF(AND($B572&gt;0,VALUE(SUBSTITUTE($B572,"6","0"))=$B572),1,0)),"")</f>
        <v/>
      </c>
      <c r="J572" s="5" t="str">
        <f>IF(PhieuBauCu!$B$2&gt;6,IF(LEN($B572)=0,"",IF(AND($B572&gt;0,VALUE(SUBSTITUTE($B572,"7","0"))=$B572),1,0)),"")</f>
        <v/>
      </c>
      <c r="K572" s="5" t="str">
        <f>IF(PhieuBauCu!$B$2&gt;7,IF(LEN($B572)=0,"",IF(AND($B572&gt;0,VALUE(SUBSTITUTE($B572,"8","0"))=$B572),1,0)),"")</f>
        <v/>
      </c>
      <c r="L572" s="5" t="str">
        <f>IF(PhieuBauCu!$B$2&gt;8,IF(LEN($B572)=0,"",IF(AND($B572&gt;0,VALUE(SUBSTITUTE($B572,"9","0"))=$B572),1,0)),"")</f>
        <v/>
      </c>
      <c r="M572" s="9">
        <f t="shared" si="17"/>
        <v>0</v>
      </c>
      <c r="N572" s="36">
        <f>IF(AND(M572&lt;=PhieuBauCu!$B$13,M572&gt;=1),1,0)</f>
        <v>0</v>
      </c>
    </row>
    <row r="573" spans="1:14" ht="28.5" customHeight="1">
      <c r="A573" s="2">
        <v>568</v>
      </c>
      <c r="B573" s="3"/>
      <c r="C573" s="48" t="str">
        <f t="shared" si="16"/>
        <v/>
      </c>
      <c r="D573" s="5" t="str">
        <f>IF(PhieuBauCu!$B$2&gt;0,IF(LEN($B573)=0,"",IF(AND($B573&gt;0,VALUE(SUBSTITUTE($B573,"1","0"))=$B573),1,0)),"")</f>
        <v/>
      </c>
      <c r="E573" s="5" t="str">
        <f>IF(PhieuBauCu!$B$2&gt;1,IF(LEN($B573)=0,"",IF(AND($B573&gt;0,VALUE(SUBSTITUTE($B573,"2","0"))=$B573),1,0)),"")</f>
        <v/>
      </c>
      <c r="F573" s="5" t="str">
        <f>IF(PhieuBauCu!$B$2&gt;2,IF(LEN($B573)=0,"",IF(AND($B573&gt;0,VALUE(SUBSTITUTE($B573,"3","0"))=$B573),1,0)),"")</f>
        <v/>
      </c>
      <c r="G573" s="5" t="str">
        <f>IF(PhieuBauCu!$B$2&gt;3,IF(LEN($B573)=0,"",IF(AND($B573&gt;0,VALUE(SUBSTITUTE($B573,"4","0"))=$B573),1,0)),"")</f>
        <v/>
      </c>
      <c r="H573" s="5" t="str">
        <f>IF(PhieuBauCu!$B$2&gt;4,IF(LEN($B573)=0,"",IF(AND($B573&gt;0,VALUE(SUBSTITUTE($B573,"5","0"))=$B573),1,0)),"")</f>
        <v/>
      </c>
      <c r="I573" s="5" t="str">
        <f>IF(PhieuBauCu!$B$2&gt;5,IF(LEN($B573)=0,"",IF(AND($B573&gt;0,VALUE(SUBSTITUTE($B573,"6","0"))=$B573),1,0)),"")</f>
        <v/>
      </c>
      <c r="J573" s="5" t="str">
        <f>IF(PhieuBauCu!$B$2&gt;6,IF(LEN($B573)=0,"",IF(AND($B573&gt;0,VALUE(SUBSTITUTE($B573,"7","0"))=$B573),1,0)),"")</f>
        <v/>
      </c>
      <c r="K573" s="5" t="str">
        <f>IF(PhieuBauCu!$B$2&gt;7,IF(LEN($B573)=0,"",IF(AND($B573&gt;0,VALUE(SUBSTITUTE($B573,"8","0"))=$B573),1,0)),"")</f>
        <v/>
      </c>
      <c r="L573" s="5" t="str">
        <f>IF(PhieuBauCu!$B$2&gt;8,IF(LEN($B573)=0,"",IF(AND($B573&gt;0,VALUE(SUBSTITUTE($B573,"9","0"))=$B573),1,0)),"")</f>
        <v/>
      </c>
      <c r="M573" s="9">
        <f t="shared" si="17"/>
        <v>0</v>
      </c>
      <c r="N573" s="36">
        <f>IF(AND(M573&lt;=PhieuBauCu!$B$13,M573&gt;=1),1,0)</f>
        <v>0</v>
      </c>
    </row>
    <row r="574" spans="1:14" ht="28.5" customHeight="1">
      <c r="A574" s="2">
        <v>569</v>
      </c>
      <c r="B574" s="3"/>
      <c r="C574" s="48" t="str">
        <f t="shared" si="16"/>
        <v/>
      </c>
      <c r="D574" s="5" t="str">
        <f>IF(PhieuBauCu!$B$2&gt;0,IF(LEN($B574)=0,"",IF(AND($B574&gt;0,VALUE(SUBSTITUTE($B574,"1","0"))=$B574),1,0)),"")</f>
        <v/>
      </c>
      <c r="E574" s="5" t="str">
        <f>IF(PhieuBauCu!$B$2&gt;1,IF(LEN($B574)=0,"",IF(AND($B574&gt;0,VALUE(SUBSTITUTE($B574,"2","0"))=$B574),1,0)),"")</f>
        <v/>
      </c>
      <c r="F574" s="5" t="str">
        <f>IF(PhieuBauCu!$B$2&gt;2,IF(LEN($B574)=0,"",IF(AND($B574&gt;0,VALUE(SUBSTITUTE($B574,"3","0"))=$B574),1,0)),"")</f>
        <v/>
      </c>
      <c r="G574" s="5" t="str">
        <f>IF(PhieuBauCu!$B$2&gt;3,IF(LEN($B574)=0,"",IF(AND($B574&gt;0,VALUE(SUBSTITUTE($B574,"4","0"))=$B574),1,0)),"")</f>
        <v/>
      </c>
      <c r="H574" s="5" t="str">
        <f>IF(PhieuBauCu!$B$2&gt;4,IF(LEN($B574)=0,"",IF(AND($B574&gt;0,VALUE(SUBSTITUTE($B574,"5","0"))=$B574),1,0)),"")</f>
        <v/>
      </c>
      <c r="I574" s="5" t="str">
        <f>IF(PhieuBauCu!$B$2&gt;5,IF(LEN($B574)=0,"",IF(AND($B574&gt;0,VALUE(SUBSTITUTE($B574,"6","0"))=$B574),1,0)),"")</f>
        <v/>
      </c>
      <c r="J574" s="5" t="str">
        <f>IF(PhieuBauCu!$B$2&gt;6,IF(LEN($B574)=0,"",IF(AND($B574&gt;0,VALUE(SUBSTITUTE($B574,"7","0"))=$B574),1,0)),"")</f>
        <v/>
      </c>
      <c r="K574" s="5" t="str">
        <f>IF(PhieuBauCu!$B$2&gt;7,IF(LEN($B574)=0,"",IF(AND($B574&gt;0,VALUE(SUBSTITUTE($B574,"8","0"))=$B574),1,0)),"")</f>
        <v/>
      </c>
      <c r="L574" s="5" t="str">
        <f>IF(PhieuBauCu!$B$2&gt;8,IF(LEN($B574)=0,"",IF(AND($B574&gt;0,VALUE(SUBSTITUTE($B574,"9","0"))=$B574),1,0)),"")</f>
        <v/>
      </c>
      <c r="M574" s="9">
        <f t="shared" si="17"/>
        <v>0</v>
      </c>
      <c r="N574" s="36">
        <f>IF(AND(M574&lt;=PhieuBauCu!$B$13,M574&gt;=1),1,0)</f>
        <v>0</v>
      </c>
    </row>
    <row r="575" spans="1:14" ht="28.5" customHeight="1">
      <c r="A575" s="2">
        <v>570</v>
      </c>
      <c r="B575" s="3"/>
      <c r="C575" s="48" t="str">
        <f t="shared" si="16"/>
        <v/>
      </c>
      <c r="D575" s="5" t="str">
        <f>IF(PhieuBauCu!$B$2&gt;0,IF(LEN($B575)=0,"",IF(AND($B575&gt;0,VALUE(SUBSTITUTE($B575,"1","0"))=$B575),1,0)),"")</f>
        <v/>
      </c>
      <c r="E575" s="5" t="str">
        <f>IF(PhieuBauCu!$B$2&gt;1,IF(LEN($B575)=0,"",IF(AND($B575&gt;0,VALUE(SUBSTITUTE($B575,"2","0"))=$B575),1,0)),"")</f>
        <v/>
      </c>
      <c r="F575" s="5" t="str">
        <f>IF(PhieuBauCu!$B$2&gt;2,IF(LEN($B575)=0,"",IF(AND($B575&gt;0,VALUE(SUBSTITUTE($B575,"3","0"))=$B575),1,0)),"")</f>
        <v/>
      </c>
      <c r="G575" s="5" t="str">
        <f>IF(PhieuBauCu!$B$2&gt;3,IF(LEN($B575)=0,"",IF(AND($B575&gt;0,VALUE(SUBSTITUTE($B575,"4","0"))=$B575),1,0)),"")</f>
        <v/>
      </c>
      <c r="H575" s="5" t="str">
        <f>IF(PhieuBauCu!$B$2&gt;4,IF(LEN($B575)=0,"",IF(AND($B575&gt;0,VALUE(SUBSTITUTE($B575,"5","0"))=$B575),1,0)),"")</f>
        <v/>
      </c>
      <c r="I575" s="5" t="str">
        <f>IF(PhieuBauCu!$B$2&gt;5,IF(LEN($B575)=0,"",IF(AND($B575&gt;0,VALUE(SUBSTITUTE($B575,"6","0"))=$B575),1,0)),"")</f>
        <v/>
      </c>
      <c r="J575" s="5" t="str">
        <f>IF(PhieuBauCu!$B$2&gt;6,IF(LEN($B575)=0,"",IF(AND($B575&gt;0,VALUE(SUBSTITUTE($B575,"7","0"))=$B575),1,0)),"")</f>
        <v/>
      </c>
      <c r="K575" s="5" t="str">
        <f>IF(PhieuBauCu!$B$2&gt;7,IF(LEN($B575)=0,"",IF(AND($B575&gt;0,VALUE(SUBSTITUTE($B575,"8","0"))=$B575),1,0)),"")</f>
        <v/>
      </c>
      <c r="L575" s="5" t="str">
        <f>IF(PhieuBauCu!$B$2&gt;8,IF(LEN($B575)=0,"",IF(AND($B575&gt;0,VALUE(SUBSTITUTE($B575,"9","0"))=$B575),1,0)),"")</f>
        <v/>
      </c>
      <c r="M575" s="9">
        <f t="shared" si="17"/>
        <v>0</v>
      </c>
      <c r="N575" s="36">
        <f>IF(AND(M575&lt;=PhieuBauCu!$B$13,M575&gt;=1),1,0)</f>
        <v>0</v>
      </c>
    </row>
    <row r="576" spans="1:14" ht="28.5" customHeight="1">
      <c r="A576" s="2">
        <v>571</v>
      </c>
      <c r="B576" s="3"/>
      <c r="C576" s="48" t="str">
        <f t="shared" si="16"/>
        <v/>
      </c>
      <c r="D576" s="5" t="str">
        <f>IF(PhieuBauCu!$B$2&gt;0,IF(LEN($B576)=0,"",IF(AND($B576&gt;0,VALUE(SUBSTITUTE($B576,"1","0"))=$B576),1,0)),"")</f>
        <v/>
      </c>
      <c r="E576" s="5" t="str">
        <f>IF(PhieuBauCu!$B$2&gt;1,IF(LEN($B576)=0,"",IF(AND($B576&gt;0,VALUE(SUBSTITUTE($B576,"2","0"))=$B576),1,0)),"")</f>
        <v/>
      </c>
      <c r="F576" s="5" t="str">
        <f>IF(PhieuBauCu!$B$2&gt;2,IF(LEN($B576)=0,"",IF(AND($B576&gt;0,VALUE(SUBSTITUTE($B576,"3","0"))=$B576),1,0)),"")</f>
        <v/>
      </c>
      <c r="G576" s="5" t="str">
        <f>IF(PhieuBauCu!$B$2&gt;3,IF(LEN($B576)=0,"",IF(AND($B576&gt;0,VALUE(SUBSTITUTE($B576,"4","0"))=$B576),1,0)),"")</f>
        <v/>
      </c>
      <c r="H576" s="5" t="str">
        <f>IF(PhieuBauCu!$B$2&gt;4,IF(LEN($B576)=0,"",IF(AND($B576&gt;0,VALUE(SUBSTITUTE($B576,"5","0"))=$B576),1,0)),"")</f>
        <v/>
      </c>
      <c r="I576" s="5" t="str">
        <f>IF(PhieuBauCu!$B$2&gt;5,IF(LEN($B576)=0,"",IF(AND($B576&gt;0,VALUE(SUBSTITUTE($B576,"6","0"))=$B576),1,0)),"")</f>
        <v/>
      </c>
      <c r="J576" s="5" t="str">
        <f>IF(PhieuBauCu!$B$2&gt;6,IF(LEN($B576)=0,"",IF(AND($B576&gt;0,VALUE(SUBSTITUTE($B576,"7","0"))=$B576),1,0)),"")</f>
        <v/>
      </c>
      <c r="K576" s="5" t="str">
        <f>IF(PhieuBauCu!$B$2&gt;7,IF(LEN($B576)=0,"",IF(AND($B576&gt;0,VALUE(SUBSTITUTE($B576,"8","0"))=$B576),1,0)),"")</f>
        <v/>
      </c>
      <c r="L576" s="5" t="str">
        <f>IF(PhieuBauCu!$B$2&gt;8,IF(LEN($B576)=0,"",IF(AND($B576&gt;0,VALUE(SUBSTITUTE($B576,"9","0"))=$B576),1,0)),"")</f>
        <v/>
      </c>
      <c r="M576" s="9">
        <f t="shared" si="17"/>
        <v>0</v>
      </c>
      <c r="N576" s="36">
        <f>IF(AND(M576&lt;=PhieuBauCu!$B$13,M576&gt;=1),1,0)</f>
        <v>0</v>
      </c>
    </row>
    <row r="577" spans="1:14" ht="28.5" customHeight="1">
      <c r="A577" s="2">
        <v>572</v>
      </c>
      <c r="B577" s="3"/>
      <c r="C577" s="48" t="str">
        <f t="shared" si="16"/>
        <v/>
      </c>
      <c r="D577" s="5" t="str">
        <f>IF(PhieuBauCu!$B$2&gt;0,IF(LEN($B577)=0,"",IF(AND($B577&gt;0,VALUE(SUBSTITUTE($B577,"1","0"))=$B577),1,0)),"")</f>
        <v/>
      </c>
      <c r="E577" s="5" t="str">
        <f>IF(PhieuBauCu!$B$2&gt;1,IF(LEN($B577)=0,"",IF(AND($B577&gt;0,VALUE(SUBSTITUTE($B577,"2","0"))=$B577),1,0)),"")</f>
        <v/>
      </c>
      <c r="F577" s="5" t="str">
        <f>IF(PhieuBauCu!$B$2&gt;2,IF(LEN($B577)=0,"",IF(AND($B577&gt;0,VALUE(SUBSTITUTE($B577,"3","0"))=$B577),1,0)),"")</f>
        <v/>
      </c>
      <c r="G577" s="5" t="str">
        <f>IF(PhieuBauCu!$B$2&gt;3,IF(LEN($B577)=0,"",IF(AND($B577&gt;0,VALUE(SUBSTITUTE($B577,"4","0"))=$B577),1,0)),"")</f>
        <v/>
      </c>
      <c r="H577" s="5" t="str">
        <f>IF(PhieuBauCu!$B$2&gt;4,IF(LEN($B577)=0,"",IF(AND($B577&gt;0,VALUE(SUBSTITUTE($B577,"5","0"))=$B577),1,0)),"")</f>
        <v/>
      </c>
      <c r="I577" s="5" t="str">
        <f>IF(PhieuBauCu!$B$2&gt;5,IF(LEN($B577)=0,"",IF(AND($B577&gt;0,VALUE(SUBSTITUTE($B577,"6","0"))=$B577),1,0)),"")</f>
        <v/>
      </c>
      <c r="J577" s="5" t="str">
        <f>IF(PhieuBauCu!$B$2&gt;6,IF(LEN($B577)=0,"",IF(AND($B577&gt;0,VALUE(SUBSTITUTE($B577,"7","0"))=$B577),1,0)),"")</f>
        <v/>
      </c>
      <c r="K577" s="5" t="str">
        <f>IF(PhieuBauCu!$B$2&gt;7,IF(LEN($B577)=0,"",IF(AND($B577&gt;0,VALUE(SUBSTITUTE($B577,"8","0"))=$B577),1,0)),"")</f>
        <v/>
      </c>
      <c r="L577" s="5" t="str">
        <f>IF(PhieuBauCu!$B$2&gt;8,IF(LEN($B577)=0,"",IF(AND($B577&gt;0,VALUE(SUBSTITUTE($B577,"9","0"))=$B577),1,0)),"")</f>
        <v/>
      </c>
      <c r="M577" s="9">
        <f t="shared" si="17"/>
        <v>0</v>
      </c>
      <c r="N577" s="36">
        <f>IF(AND(M577&lt;=PhieuBauCu!$B$13,M577&gt;=1),1,0)</f>
        <v>0</v>
      </c>
    </row>
    <row r="578" spans="1:14" ht="28.5" customHeight="1">
      <c r="A578" s="2">
        <v>573</v>
      </c>
      <c r="B578" s="3"/>
      <c r="C578" s="48" t="str">
        <f t="shared" si="16"/>
        <v/>
      </c>
      <c r="D578" s="5" t="str">
        <f>IF(PhieuBauCu!$B$2&gt;0,IF(LEN($B578)=0,"",IF(AND($B578&gt;0,VALUE(SUBSTITUTE($B578,"1","0"))=$B578),1,0)),"")</f>
        <v/>
      </c>
      <c r="E578" s="5" t="str">
        <f>IF(PhieuBauCu!$B$2&gt;1,IF(LEN($B578)=0,"",IF(AND($B578&gt;0,VALUE(SUBSTITUTE($B578,"2","0"))=$B578),1,0)),"")</f>
        <v/>
      </c>
      <c r="F578" s="5" t="str">
        <f>IF(PhieuBauCu!$B$2&gt;2,IF(LEN($B578)=0,"",IF(AND($B578&gt;0,VALUE(SUBSTITUTE($B578,"3","0"))=$B578),1,0)),"")</f>
        <v/>
      </c>
      <c r="G578" s="5" t="str">
        <f>IF(PhieuBauCu!$B$2&gt;3,IF(LEN($B578)=0,"",IF(AND($B578&gt;0,VALUE(SUBSTITUTE($B578,"4","0"))=$B578),1,0)),"")</f>
        <v/>
      </c>
      <c r="H578" s="5" t="str">
        <f>IF(PhieuBauCu!$B$2&gt;4,IF(LEN($B578)=0,"",IF(AND($B578&gt;0,VALUE(SUBSTITUTE($B578,"5","0"))=$B578),1,0)),"")</f>
        <v/>
      </c>
      <c r="I578" s="5" t="str">
        <f>IF(PhieuBauCu!$B$2&gt;5,IF(LEN($B578)=0,"",IF(AND($B578&gt;0,VALUE(SUBSTITUTE($B578,"6","0"))=$B578),1,0)),"")</f>
        <v/>
      </c>
      <c r="J578" s="5" t="str">
        <f>IF(PhieuBauCu!$B$2&gt;6,IF(LEN($B578)=0,"",IF(AND($B578&gt;0,VALUE(SUBSTITUTE($B578,"7","0"))=$B578),1,0)),"")</f>
        <v/>
      </c>
      <c r="K578" s="5" t="str">
        <f>IF(PhieuBauCu!$B$2&gt;7,IF(LEN($B578)=0,"",IF(AND($B578&gt;0,VALUE(SUBSTITUTE($B578,"8","0"))=$B578),1,0)),"")</f>
        <v/>
      </c>
      <c r="L578" s="5" t="str">
        <f>IF(PhieuBauCu!$B$2&gt;8,IF(LEN($B578)=0,"",IF(AND($B578&gt;0,VALUE(SUBSTITUTE($B578,"9","0"))=$B578),1,0)),"")</f>
        <v/>
      </c>
      <c r="M578" s="9">
        <f t="shared" si="17"/>
        <v>0</v>
      </c>
      <c r="N578" s="36">
        <f>IF(AND(M578&lt;=PhieuBauCu!$B$13,M578&gt;=1),1,0)</f>
        <v>0</v>
      </c>
    </row>
    <row r="579" spans="1:14" ht="28.5" customHeight="1">
      <c r="A579" s="2">
        <v>574</v>
      </c>
      <c r="B579" s="3"/>
      <c r="C579" s="48" t="str">
        <f t="shared" si="16"/>
        <v/>
      </c>
      <c r="D579" s="5" t="str">
        <f>IF(PhieuBauCu!$B$2&gt;0,IF(LEN($B579)=0,"",IF(AND($B579&gt;0,VALUE(SUBSTITUTE($B579,"1","0"))=$B579),1,0)),"")</f>
        <v/>
      </c>
      <c r="E579" s="5" t="str">
        <f>IF(PhieuBauCu!$B$2&gt;1,IF(LEN($B579)=0,"",IF(AND($B579&gt;0,VALUE(SUBSTITUTE($B579,"2","0"))=$B579),1,0)),"")</f>
        <v/>
      </c>
      <c r="F579" s="5" t="str">
        <f>IF(PhieuBauCu!$B$2&gt;2,IF(LEN($B579)=0,"",IF(AND($B579&gt;0,VALUE(SUBSTITUTE($B579,"3","0"))=$B579),1,0)),"")</f>
        <v/>
      </c>
      <c r="G579" s="5" t="str">
        <f>IF(PhieuBauCu!$B$2&gt;3,IF(LEN($B579)=0,"",IF(AND($B579&gt;0,VALUE(SUBSTITUTE($B579,"4","0"))=$B579),1,0)),"")</f>
        <v/>
      </c>
      <c r="H579" s="5" t="str">
        <f>IF(PhieuBauCu!$B$2&gt;4,IF(LEN($B579)=0,"",IF(AND($B579&gt;0,VALUE(SUBSTITUTE($B579,"5","0"))=$B579),1,0)),"")</f>
        <v/>
      </c>
      <c r="I579" s="5" t="str">
        <f>IF(PhieuBauCu!$B$2&gt;5,IF(LEN($B579)=0,"",IF(AND($B579&gt;0,VALUE(SUBSTITUTE($B579,"6","0"))=$B579),1,0)),"")</f>
        <v/>
      </c>
      <c r="J579" s="5" t="str">
        <f>IF(PhieuBauCu!$B$2&gt;6,IF(LEN($B579)=0,"",IF(AND($B579&gt;0,VALUE(SUBSTITUTE($B579,"7","0"))=$B579),1,0)),"")</f>
        <v/>
      </c>
      <c r="K579" s="5" t="str">
        <f>IF(PhieuBauCu!$B$2&gt;7,IF(LEN($B579)=0,"",IF(AND($B579&gt;0,VALUE(SUBSTITUTE($B579,"8","0"))=$B579),1,0)),"")</f>
        <v/>
      </c>
      <c r="L579" s="5" t="str">
        <f>IF(PhieuBauCu!$B$2&gt;8,IF(LEN($B579)=0,"",IF(AND($B579&gt;0,VALUE(SUBSTITUTE($B579,"9","0"))=$B579),1,0)),"")</f>
        <v/>
      </c>
      <c r="M579" s="9">
        <f t="shared" si="17"/>
        <v>0</v>
      </c>
      <c r="N579" s="36">
        <f>IF(AND(M579&lt;=PhieuBauCu!$B$13,M579&gt;=1),1,0)</f>
        <v>0</v>
      </c>
    </row>
    <row r="580" spans="1:14" ht="28.5" customHeight="1">
      <c r="A580" s="2">
        <v>575</v>
      </c>
      <c r="B580" s="3"/>
      <c r="C580" s="48" t="str">
        <f t="shared" si="16"/>
        <v/>
      </c>
      <c r="D580" s="5" t="str">
        <f>IF(PhieuBauCu!$B$2&gt;0,IF(LEN($B580)=0,"",IF(AND($B580&gt;0,VALUE(SUBSTITUTE($B580,"1","0"))=$B580),1,0)),"")</f>
        <v/>
      </c>
      <c r="E580" s="5" t="str">
        <f>IF(PhieuBauCu!$B$2&gt;1,IF(LEN($B580)=0,"",IF(AND($B580&gt;0,VALUE(SUBSTITUTE($B580,"2","0"))=$B580),1,0)),"")</f>
        <v/>
      </c>
      <c r="F580" s="5" t="str">
        <f>IF(PhieuBauCu!$B$2&gt;2,IF(LEN($B580)=0,"",IF(AND($B580&gt;0,VALUE(SUBSTITUTE($B580,"3","0"))=$B580),1,0)),"")</f>
        <v/>
      </c>
      <c r="G580" s="5" t="str">
        <f>IF(PhieuBauCu!$B$2&gt;3,IF(LEN($B580)=0,"",IF(AND($B580&gt;0,VALUE(SUBSTITUTE($B580,"4","0"))=$B580),1,0)),"")</f>
        <v/>
      </c>
      <c r="H580" s="5" t="str">
        <f>IF(PhieuBauCu!$B$2&gt;4,IF(LEN($B580)=0,"",IF(AND($B580&gt;0,VALUE(SUBSTITUTE($B580,"5","0"))=$B580),1,0)),"")</f>
        <v/>
      </c>
      <c r="I580" s="5" t="str">
        <f>IF(PhieuBauCu!$B$2&gt;5,IF(LEN($B580)=0,"",IF(AND($B580&gt;0,VALUE(SUBSTITUTE($B580,"6","0"))=$B580),1,0)),"")</f>
        <v/>
      </c>
      <c r="J580" s="5" t="str">
        <f>IF(PhieuBauCu!$B$2&gt;6,IF(LEN($B580)=0,"",IF(AND($B580&gt;0,VALUE(SUBSTITUTE($B580,"7","0"))=$B580),1,0)),"")</f>
        <v/>
      </c>
      <c r="K580" s="5" t="str">
        <f>IF(PhieuBauCu!$B$2&gt;7,IF(LEN($B580)=0,"",IF(AND($B580&gt;0,VALUE(SUBSTITUTE($B580,"8","0"))=$B580),1,0)),"")</f>
        <v/>
      </c>
      <c r="L580" s="5" t="str">
        <f>IF(PhieuBauCu!$B$2&gt;8,IF(LEN($B580)=0,"",IF(AND($B580&gt;0,VALUE(SUBSTITUTE($B580,"9","0"))=$B580),1,0)),"")</f>
        <v/>
      </c>
      <c r="M580" s="9">
        <f t="shared" si="17"/>
        <v>0</v>
      </c>
      <c r="N580" s="36">
        <f>IF(AND(M580&lt;=PhieuBauCu!$B$13,M580&gt;=1),1,0)</f>
        <v>0</v>
      </c>
    </row>
    <row r="581" spans="1:14" ht="28.5" customHeight="1">
      <c r="A581" s="2">
        <v>576</v>
      </c>
      <c r="B581" s="3"/>
      <c r="C581" s="48" t="str">
        <f t="shared" si="16"/>
        <v/>
      </c>
      <c r="D581" s="5" t="str">
        <f>IF(PhieuBauCu!$B$2&gt;0,IF(LEN($B581)=0,"",IF(AND($B581&gt;0,VALUE(SUBSTITUTE($B581,"1","0"))=$B581),1,0)),"")</f>
        <v/>
      </c>
      <c r="E581" s="5" t="str">
        <f>IF(PhieuBauCu!$B$2&gt;1,IF(LEN($B581)=0,"",IF(AND($B581&gt;0,VALUE(SUBSTITUTE($B581,"2","0"))=$B581),1,0)),"")</f>
        <v/>
      </c>
      <c r="F581" s="5" t="str">
        <f>IF(PhieuBauCu!$B$2&gt;2,IF(LEN($B581)=0,"",IF(AND($B581&gt;0,VALUE(SUBSTITUTE($B581,"3","0"))=$B581),1,0)),"")</f>
        <v/>
      </c>
      <c r="G581" s="5" t="str">
        <f>IF(PhieuBauCu!$B$2&gt;3,IF(LEN($B581)=0,"",IF(AND($B581&gt;0,VALUE(SUBSTITUTE($B581,"4","0"))=$B581),1,0)),"")</f>
        <v/>
      </c>
      <c r="H581" s="5" t="str">
        <f>IF(PhieuBauCu!$B$2&gt;4,IF(LEN($B581)=0,"",IF(AND($B581&gt;0,VALUE(SUBSTITUTE($B581,"5","0"))=$B581),1,0)),"")</f>
        <v/>
      </c>
      <c r="I581" s="5" t="str">
        <f>IF(PhieuBauCu!$B$2&gt;5,IF(LEN($B581)=0,"",IF(AND($B581&gt;0,VALUE(SUBSTITUTE($B581,"6","0"))=$B581),1,0)),"")</f>
        <v/>
      </c>
      <c r="J581" s="5" t="str">
        <f>IF(PhieuBauCu!$B$2&gt;6,IF(LEN($B581)=0,"",IF(AND($B581&gt;0,VALUE(SUBSTITUTE($B581,"7","0"))=$B581),1,0)),"")</f>
        <v/>
      </c>
      <c r="K581" s="5" t="str">
        <f>IF(PhieuBauCu!$B$2&gt;7,IF(LEN($B581)=0,"",IF(AND($B581&gt;0,VALUE(SUBSTITUTE($B581,"8","0"))=$B581),1,0)),"")</f>
        <v/>
      </c>
      <c r="L581" s="5" t="str">
        <f>IF(PhieuBauCu!$B$2&gt;8,IF(LEN($B581)=0,"",IF(AND($B581&gt;0,VALUE(SUBSTITUTE($B581,"9","0"))=$B581),1,0)),"")</f>
        <v/>
      </c>
      <c r="M581" s="9">
        <f t="shared" si="17"/>
        <v>0</v>
      </c>
      <c r="N581" s="36">
        <f>IF(AND(M581&lt;=PhieuBauCu!$B$13,M581&gt;=1),1,0)</f>
        <v>0</v>
      </c>
    </row>
    <row r="582" spans="1:14" ht="28.5" customHeight="1">
      <c r="A582" s="2">
        <v>577</v>
      </c>
      <c r="B582" s="3"/>
      <c r="C582" s="48" t="str">
        <f t="shared" si="16"/>
        <v/>
      </c>
      <c r="D582" s="5" t="str">
        <f>IF(PhieuBauCu!$B$2&gt;0,IF(LEN($B582)=0,"",IF(AND($B582&gt;0,VALUE(SUBSTITUTE($B582,"1","0"))=$B582),1,0)),"")</f>
        <v/>
      </c>
      <c r="E582" s="5" t="str">
        <f>IF(PhieuBauCu!$B$2&gt;1,IF(LEN($B582)=0,"",IF(AND($B582&gt;0,VALUE(SUBSTITUTE($B582,"2","0"))=$B582),1,0)),"")</f>
        <v/>
      </c>
      <c r="F582" s="5" t="str">
        <f>IF(PhieuBauCu!$B$2&gt;2,IF(LEN($B582)=0,"",IF(AND($B582&gt;0,VALUE(SUBSTITUTE($B582,"3","0"))=$B582),1,0)),"")</f>
        <v/>
      </c>
      <c r="G582" s="5" t="str">
        <f>IF(PhieuBauCu!$B$2&gt;3,IF(LEN($B582)=0,"",IF(AND($B582&gt;0,VALUE(SUBSTITUTE($B582,"4","0"))=$B582),1,0)),"")</f>
        <v/>
      </c>
      <c r="H582" s="5" t="str">
        <f>IF(PhieuBauCu!$B$2&gt;4,IF(LEN($B582)=0,"",IF(AND($B582&gt;0,VALUE(SUBSTITUTE($B582,"5","0"))=$B582),1,0)),"")</f>
        <v/>
      </c>
      <c r="I582" s="5" t="str">
        <f>IF(PhieuBauCu!$B$2&gt;5,IF(LEN($B582)=0,"",IF(AND($B582&gt;0,VALUE(SUBSTITUTE($B582,"6","0"))=$B582),1,0)),"")</f>
        <v/>
      </c>
      <c r="J582" s="5" t="str">
        <f>IF(PhieuBauCu!$B$2&gt;6,IF(LEN($B582)=0,"",IF(AND($B582&gt;0,VALUE(SUBSTITUTE($B582,"7","0"))=$B582),1,0)),"")</f>
        <v/>
      </c>
      <c r="K582" s="5" t="str">
        <f>IF(PhieuBauCu!$B$2&gt;7,IF(LEN($B582)=0,"",IF(AND($B582&gt;0,VALUE(SUBSTITUTE($B582,"8","0"))=$B582),1,0)),"")</f>
        <v/>
      </c>
      <c r="L582" s="5" t="str">
        <f>IF(PhieuBauCu!$B$2&gt;8,IF(LEN($B582)=0,"",IF(AND($B582&gt;0,VALUE(SUBSTITUTE($B582,"9","0"))=$B582),1,0)),"")</f>
        <v/>
      </c>
      <c r="M582" s="9">
        <f t="shared" si="17"/>
        <v>0</v>
      </c>
      <c r="N582" s="36">
        <f>IF(AND(M582&lt;=PhieuBauCu!$B$13,M582&gt;=1),1,0)</f>
        <v>0</v>
      </c>
    </row>
    <row r="583" spans="1:14" ht="28.5" customHeight="1">
      <c r="A583" s="2">
        <v>578</v>
      </c>
      <c r="B583" s="3"/>
      <c r="C583" s="48" t="str">
        <f t="shared" ref="C583:C646" si="18">IF(LEN(B583)&gt;0,IF(N583=1,"Ok","Not Ok"),"")</f>
        <v/>
      </c>
      <c r="D583" s="5" t="str">
        <f>IF(PhieuBauCu!$B$2&gt;0,IF(LEN($B583)=0,"",IF(AND($B583&gt;0,VALUE(SUBSTITUTE($B583,"1","0"))=$B583),1,0)),"")</f>
        <v/>
      </c>
      <c r="E583" s="5" t="str">
        <f>IF(PhieuBauCu!$B$2&gt;1,IF(LEN($B583)=0,"",IF(AND($B583&gt;0,VALUE(SUBSTITUTE($B583,"2","0"))=$B583),1,0)),"")</f>
        <v/>
      </c>
      <c r="F583" s="5" t="str">
        <f>IF(PhieuBauCu!$B$2&gt;2,IF(LEN($B583)=0,"",IF(AND($B583&gt;0,VALUE(SUBSTITUTE($B583,"3","0"))=$B583),1,0)),"")</f>
        <v/>
      </c>
      <c r="G583" s="5" t="str">
        <f>IF(PhieuBauCu!$B$2&gt;3,IF(LEN($B583)=0,"",IF(AND($B583&gt;0,VALUE(SUBSTITUTE($B583,"4","0"))=$B583),1,0)),"")</f>
        <v/>
      </c>
      <c r="H583" s="5" t="str">
        <f>IF(PhieuBauCu!$B$2&gt;4,IF(LEN($B583)=0,"",IF(AND($B583&gt;0,VALUE(SUBSTITUTE($B583,"5","0"))=$B583),1,0)),"")</f>
        <v/>
      </c>
      <c r="I583" s="5" t="str">
        <f>IF(PhieuBauCu!$B$2&gt;5,IF(LEN($B583)=0,"",IF(AND($B583&gt;0,VALUE(SUBSTITUTE($B583,"6","0"))=$B583),1,0)),"")</f>
        <v/>
      </c>
      <c r="J583" s="5" t="str">
        <f>IF(PhieuBauCu!$B$2&gt;6,IF(LEN($B583)=0,"",IF(AND($B583&gt;0,VALUE(SUBSTITUTE($B583,"7","0"))=$B583),1,0)),"")</f>
        <v/>
      </c>
      <c r="K583" s="5" t="str">
        <f>IF(PhieuBauCu!$B$2&gt;7,IF(LEN($B583)=0,"",IF(AND($B583&gt;0,VALUE(SUBSTITUTE($B583,"8","0"))=$B583),1,0)),"")</f>
        <v/>
      </c>
      <c r="L583" s="5" t="str">
        <f>IF(PhieuBauCu!$B$2&gt;8,IF(LEN($B583)=0,"",IF(AND($B583&gt;0,VALUE(SUBSTITUTE($B583,"9","0"))=$B583),1,0)),"")</f>
        <v/>
      </c>
      <c r="M583" s="9">
        <f t="shared" ref="M583:M646" si="19">SUMIF(D583:L583,1)</f>
        <v>0</v>
      </c>
      <c r="N583" s="36">
        <f>IF(AND(M583&lt;=PhieuBauCu!$B$13,M583&gt;=1),1,0)</f>
        <v>0</v>
      </c>
    </row>
    <row r="584" spans="1:14" ht="28.5" customHeight="1">
      <c r="A584" s="2">
        <v>579</v>
      </c>
      <c r="B584" s="3"/>
      <c r="C584" s="48" t="str">
        <f t="shared" si="18"/>
        <v/>
      </c>
      <c r="D584" s="5" t="str">
        <f>IF(PhieuBauCu!$B$2&gt;0,IF(LEN($B584)=0,"",IF(AND($B584&gt;0,VALUE(SUBSTITUTE($B584,"1","0"))=$B584),1,0)),"")</f>
        <v/>
      </c>
      <c r="E584" s="5" t="str">
        <f>IF(PhieuBauCu!$B$2&gt;1,IF(LEN($B584)=0,"",IF(AND($B584&gt;0,VALUE(SUBSTITUTE($B584,"2","0"))=$B584),1,0)),"")</f>
        <v/>
      </c>
      <c r="F584" s="5" t="str">
        <f>IF(PhieuBauCu!$B$2&gt;2,IF(LEN($B584)=0,"",IF(AND($B584&gt;0,VALUE(SUBSTITUTE($B584,"3","0"))=$B584),1,0)),"")</f>
        <v/>
      </c>
      <c r="G584" s="5" t="str">
        <f>IF(PhieuBauCu!$B$2&gt;3,IF(LEN($B584)=0,"",IF(AND($B584&gt;0,VALUE(SUBSTITUTE($B584,"4","0"))=$B584),1,0)),"")</f>
        <v/>
      </c>
      <c r="H584" s="5" t="str">
        <f>IF(PhieuBauCu!$B$2&gt;4,IF(LEN($B584)=0,"",IF(AND($B584&gt;0,VALUE(SUBSTITUTE($B584,"5","0"))=$B584),1,0)),"")</f>
        <v/>
      </c>
      <c r="I584" s="5" t="str">
        <f>IF(PhieuBauCu!$B$2&gt;5,IF(LEN($B584)=0,"",IF(AND($B584&gt;0,VALUE(SUBSTITUTE($B584,"6","0"))=$B584),1,0)),"")</f>
        <v/>
      </c>
      <c r="J584" s="5" t="str">
        <f>IF(PhieuBauCu!$B$2&gt;6,IF(LEN($B584)=0,"",IF(AND($B584&gt;0,VALUE(SUBSTITUTE($B584,"7","0"))=$B584),1,0)),"")</f>
        <v/>
      </c>
      <c r="K584" s="5" t="str">
        <f>IF(PhieuBauCu!$B$2&gt;7,IF(LEN($B584)=0,"",IF(AND($B584&gt;0,VALUE(SUBSTITUTE($B584,"8","0"))=$B584),1,0)),"")</f>
        <v/>
      </c>
      <c r="L584" s="5" t="str">
        <f>IF(PhieuBauCu!$B$2&gt;8,IF(LEN($B584)=0,"",IF(AND($B584&gt;0,VALUE(SUBSTITUTE($B584,"9","0"))=$B584),1,0)),"")</f>
        <v/>
      </c>
      <c r="M584" s="9">
        <f t="shared" si="19"/>
        <v>0</v>
      </c>
      <c r="N584" s="36">
        <f>IF(AND(M584&lt;=PhieuBauCu!$B$13,M584&gt;=1),1,0)</f>
        <v>0</v>
      </c>
    </row>
    <row r="585" spans="1:14" ht="28.5" customHeight="1">
      <c r="A585" s="2">
        <v>580</v>
      </c>
      <c r="B585" s="3"/>
      <c r="C585" s="48" t="str">
        <f t="shared" si="18"/>
        <v/>
      </c>
      <c r="D585" s="5" t="str">
        <f>IF(PhieuBauCu!$B$2&gt;0,IF(LEN($B585)=0,"",IF(AND($B585&gt;0,VALUE(SUBSTITUTE($B585,"1","0"))=$B585),1,0)),"")</f>
        <v/>
      </c>
      <c r="E585" s="5" t="str">
        <f>IF(PhieuBauCu!$B$2&gt;1,IF(LEN($B585)=0,"",IF(AND($B585&gt;0,VALUE(SUBSTITUTE($B585,"2","0"))=$B585),1,0)),"")</f>
        <v/>
      </c>
      <c r="F585" s="5" t="str">
        <f>IF(PhieuBauCu!$B$2&gt;2,IF(LEN($B585)=0,"",IF(AND($B585&gt;0,VALUE(SUBSTITUTE($B585,"3","0"))=$B585),1,0)),"")</f>
        <v/>
      </c>
      <c r="G585" s="5" t="str">
        <f>IF(PhieuBauCu!$B$2&gt;3,IF(LEN($B585)=0,"",IF(AND($B585&gt;0,VALUE(SUBSTITUTE($B585,"4","0"))=$B585),1,0)),"")</f>
        <v/>
      </c>
      <c r="H585" s="5" t="str">
        <f>IF(PhieuBauCu!$B$2&gt;4,IF(LEN($B585)=0,"",IF(AND($B585&gt;0,VALUE(SUBSTITUTE($B585,"5","0"))=$B585),1,0)),"")</f>
        <v/>
      </c>
      <c r="I585" s="5" t="str">
        <f>IF(PhieuBauCu!$B$2&gt;5,IF(LEN($B585)=0,"",IF(AND($B585&gt;0,VALUE(SUBSTITUTE($B585,"6","0"))=$B585),1,0)),"")</f>
        <v/>
      </c>
      <c r="J585" s="5" t="str">
        <f>IF(PhieuBauCu!$B$2&gt;6,IF(LEN($B585)=0,"",IF(AND($B585&gt;0,VALUE(SUBSTITUTE($B585,"7","0"))=$B585),1,0)),"")</f>
        <v/>
      </c>
      <c r="K585" s="5" t="str">
        <f>IF(PhieuBauCu!$B$2&gt;7,IF(LEN($B585)=0,"",IF(AND($B585&gt;0,VALUE(SUBSTITUTE($B585,"8","0"))=$B585),1,0)),"")</f>
        <v/>
      </c>
      <c r="L585" s="5" t="str">
        <f>IF(PhieuBauCu!$B$2&gt;8,IF(LEN($B585)=0,"",IF(AND($B585&gt;0,VALUE(SUBSTITUTE($B585,"9","0"))=$B585),1,0)),"")</f>
        <v/>
      </c>
      <c r="M585" s="9">
        <f t="shared" si="19"/>
        <v>0</v>
      </c>
      <c r="N585" s="36">
        <f>IF(AND(M585&lt;=PhieuBauCu!$B$13,M585&gt;=1),1,0)</f>
        <v>0</v>
      </c>
    </row>
    <row r="586" spans="1:14" ht="28.5" customHeight="1">
      <c r="A586" s="2">
        <v>581</v>
      </c>
      <c r="B586" s="3"/>
      <c r="C586" s="48" t="str">
        <f t="shared" si="18"/>
        <v/>
      </c>
      <c r="D586" s="5" t="str">
        <f>IF(PhieuBauCu!$B$2&gt;0,IF(LEN($B586)=0,"",IF(AND($B586&gt;0,VALUE(SUBSTITUTE($B586,"1","0"))=$B586),1,0)),"")</f>
        <v/>
      </c>
      <c r="E586" s="5" t="str">
        <f>IF(PhieuBauCu!$B$2&gt;1,IF(LEN($B586)=0,"",IF(AND($B586&gt;0,VALUE(SUBSTITUTE($B586,"2","0"))=$B586),1,0)),"")</f>
        <v/>
      </c>
      <c r="F586" s="5" t="str">
        <f>IF(PhieuBauCu!$B$2&gt;2,IF(LEN($B586)=0,"",IF(AND($B586&gt;0,VALUE(SUBSTITUTE($B586,"3","0"))=$B586),1,0)),"")</f>
        <v/>
      </c>
      <c r="G586" s="5" t="str">
        <f>IF(PhieuBauCu!$B$2&gt;3,IF(LEN($B586)=0,"",IF(AND($B586&gt;0,VALUE(SUBSTITUTE($B586,"4","0"))=$B586),1,0)),"")</f>
        <v/>
      </c>
      <c r="H586" s="5" t="str">
        <f>IF(PhieuBauCu!$B$2&gt;4,IF(LEN($B586)=0,"",IF(AND($B586&gt;0,VALUE(SUBSTITUTE($B586,"5","0"))=$B586),1,0)),"")</f>
        <v/>
      </c>
      <c r="I586" s="5" t="str">
        <f>IF(PhieuBauCu!$B$2&gt;5,IF(LEN($B586)=0,"",IF(AND($B586&gt;0,VALUE(SUBSTITUTE($B586,"6","0"))=$B586),1,0)),"")</f>
        <v/>
      </c>
      <c r="J586" s="5" t="str">
        <f>IF(PhieuBauCu!$B$2&gt;6,IF(LEN($B586)=0,"",IF(AND($B586&gt;0,VALUE(SUBSTITUTE($B586,"7","0"))=$B586),1,0)),"")</f>
        <v/>
      </c>
      <c r="K586" s="5" t="str">
        <f>IF(PhieuBauCu!$B$2&gt;7,IF(LEN($B586)=0,"",IF(AND($B586&gt;0,VALUE(SUBSTITUTE($B586,"8","0"))=$B586),1,0)),"")</f>
        <v/>
      </c>
      <c r="L586" s="5" t="str">
        <f>IF(PhieuBauCu!$B$2&gt;8,IF(LEN($B586)=0,"",IF(AND($B586&gt;0,VALUE(SUBSTITUTE($B586,"9","0"))=$B586),1,0)),"")</f>
        <v/>
      </c>
      <c r="M586" s="9">
        <f t="shared" si="19"/>
        <v>0</v>
      </c>
      <c r="N586" s="36">
        <f>IF(AND(M586&lt;=PhieuBauCu!$B$13,M586&gt;=1),1,0)</f>
        <v>0</v>
      </c>
    </row>
    <row r="587" spans="1:14" ht="28.5" customHeight="1">
      <c r="A587" s="2">
        <v>582</v>
      </c>
      <c r="B587" s="3"/>
      <c r="C587" s="48" t="str">
        <f t="shared" si="18"/>
        <v/>
      </c>
      <c r="D587" s="5" t="str">
        <f>IF(PhieuBauCu!$B$2&gt;0,IF(LEN($B587)=0,"",IF(AND($B587&gt;0,VALUE(SUBSTITUTE($B587,"1","0"))=$B587),1,0)),"")</f>
        <v/>
      </c>
      <c r="E587" s="5" t="str">
        <f>IF(PhieuBauCu!$B$2&gt;1,IF(LEN($B587)=0,"",IF(AND($B587&gt;0,VALUE(SUBSTITUTE($B587,"2","0"))=$B587),1,0)),"")</f>
        <v/>
      </c>
      <c r="F587" s="5" t="str">
        <f>IF(PhieuBauCu!$B$2&gt;2,IF(LEN($B587)=0,"",IF(AND($B587&gt;0,VALUE(SUBSTITUTE($B587,"3","0"))=$B587),1,0)),"")</f>
        <v/>
      </c>
      <c r="G587" s="5" t="str">
        <f>IF(PhieuBauCu!$B$2&gt;3,IF(LEN($B587)=0,"",IF(AND($B587&gt;0,VALUE(SUBSTITUTE($B587,"4","0"))=$B587),1,0)),"")</f>
        <v/>
      </c>
      <c r="H587" s="5" t="str">
        <f>IF(PhieuBauCu!$B$2&gt;4,IF(LEN($B587)=0,"",IF(AND($B587&gt;0,VALUE(SUBSTITUTE($B587,"5","0"))=$B587),1,0)),"")</f>
        <v/>
      </c>
      <c r="I587" s="5" t="str">
        <f>IF(PhieuBauCu!$B$2&gt;5,IF(LEN($B587)=0,"",IF(AND($B587&gt;0,VALUE(SUBSTITUTE($B587,"6","0"))=$B587),1,0)),"")</f>
        <v/>
      </c>
      <c r="J587" s="5" t="str">
        <f>IF(PhieuBauCu!$B$2&gt;6,IF(LEN($B587)=0,"",IF(AND($B587&gt;0,VALUE(SUBSTITUTE($B587,"7","0"))=$B587),1,0)),"")</f>
        <v/>
      </c>
      <c r="K587" s="5" t="str">
        <f>IF(PhieuBauCu!$B$2&gt;7,IF(LEN($B587)=0,"",IF(AND($B587&gt;0,VALUE(SUBSTITUTE($B587,"8","0"))=$B587),1,0)),"")</f>
        <v/>
      </c>
      <c r="L587" s="5" t="str">
        <f>IF(PhieuBauCu!$B$2&gt;8,IF(LEN($B587)=0,"",IF(AND($B587&gt;0,VALUE(SUBSTITUTE($B587,"9","0"))=$B587),1,0)),"")</f>
        <v/>
      </c>
      <c r="M587" s="9">
        <f t="shared" si="19"/>
        <v>0</v>
      </c>
      <c r="N587" s="36">
        <f>IF(AND(M587&lt;=PhieuBauCu!$B$13,M587&gt;=1),1,0)</f>
        <v>0</v>
      </c>
    </row>
    <row r="588" spans="1:14" ht="28.5" customHeight="1">
      <c r="A588" s="2">
        <v>583</v>
      </c>
      <c r="B588" s="3"/>
      <c r="C588" s="48" t="str">
        <f t="shared" si="18"/>
        <v/>
      </c>
      <c r="D588" s="5" t="str">
        <f>IF(PhieuBauCu!$B$2&gt;0,IF(LEN($B588)=0,"",IF(AND($B588&gt;0,VALUE(SUBSTITUTE($B588,"1","0"))=$B588),1,0)),"")</f>
        <v/>
      </c>
      <c r="E588" s="5" t="str">
        <f>IF(PhieuBauCu!$B$2&gt;1,IF(LEN($B588)=0,"",IF(AND($B588&gt;0,VALUE(SUBSTITUTE($B588,"2","0"))=$B588),1,0)),"")</f>
        <v/>
      </c>
      <c r="F588" s="5" t="str">
        <f>IF(PhieuBauCu!$B$2&gt;2,IF(LEN($B588)=0,"",IF(AND($B588&gt;0,VALUE(SUBSTITUTE($B588,"3","0"))=$B588),1,0)),"")</f>
        <v/>
      </c>
      <c r="G588" s="5" t="str">
        <f>IF(PhieuBauCu!$B$2&gt;3,IF(LEN($B588)=0,"",IF(AND($B588&gt;0,VALUE(SUBSTITUTE($B588,"4","0"))=$B588),1,0)),"")</f>
        <v/>
      </c>
      <c r="H588" s="5" t="str">
        <f>IF(PhieuBauCu!$B$2&gt;4,IF(LEN($B588)=0,"",IF(AND($B588&gt;0,VALUE(SUBSTITUTE($B588,"5","0"))=$B588),1,0)),"")</f>
        <v/>
      </c>
      <c r="I588" s="5" t="str">
        <f>IF(PhieuBauCu!$B$2&gt;5,IF(LEN($B588)=0,"",IF(AND($B588&gt;0,VALUE(SUBSTITUTE($B588,"6","0"))=$B588),1,0)),"")</f>
        <v/>
      </c>
      <c r="J588" s="5" t="str">
        <f>IF(PhieuBauCu!$B$2&gt;6,IF(LEN($B588)=0,"",IF(AND($B588&gt;0,VALUE(SUBSTITUTE($B588,"7","0"))=$B588),1,0)),"")</f>
        <v/>
      </c>
      <c r="K588" s="5" t="str">
        <f>IF(PhieuBauCu!$B$2&gt;7,IF(LEN($B588)=0,"",IF(AND($B588&gt;0,VALUE(SUBSTITUTE($B588,"8","0"))=$B588),1,0)),"")</f>
        <v/>
      </c>
      <c r="L588" s="5" t="str">
        <f>IF(PhieuBauCu!$B$2&gt;8,IF(LEN($B588)=0,"",IF(AND($B588&gt;0,VALUE(SUBSTITUTE($B588,"9","0"))=$B588),1,0)),"")</f>
        <v/>
      </c>
      <c r="M588" s="9">
        <f t="shared" si="19"/>
        <v>0</v>
      </c>
      <c r="N588" s="36">
        <f>IF(AND(M588&lt;=PhieuBauCu!$B$13,M588&gt;=1),1,0)</f>
        <v>0</v>
      </c>
    </row>
    <row r="589" spans="1:14" ht="28.5" customHeight="1">
      <c r="A589" s="2">
        <v>584</v>
      </c>
      <c r="B589" s="3"/>
      <c r="C589" s="48" t="str">
        <f t="shared" si="18"/>
        <v/>
      </c>
      <c r="D589" s="5" t="str">
        <f>IF(PhieuBauCu!$B$2&gt;0,IF(LEN($B589)=0,"",IF(AND($B589&gt;0,VALUE(SUBSTITUTE($B589,"1","0"))=$B589),1,0)),"")</f>
        <v/>
      </c>
      <c r="E589" s="5" t="str">
        <f>IF(PhieuBauCu!$B$2&gt;1,IF(LEN($B589)=0,"",IF(AND($B589&gt;0,VALUE(SUBSTITUTE($B589,"2","0"))=$B589),1,0)),"")</f>
        <v/>
      </c>
      <c r="F589" s="5" t="str">
        <f>IF(PhieuBauCu!$B$2&gt;2,IF(LEN($B589)=0,"",IF(AND($B589&gt;0,VALUE(SUBSTITUTE($B589,"3","0"))=$B589),1,0)),"")</f>
        <v/>
      </c>
      <c r="G589" s="5" t="str">
        <f>IF(PhieuBauCu!$B$2&gt;3,IF(LEN($B589)=0,"",IF(AND($B589&gt;0,VALUE(SUBSTITUTE($B589,"4","0"))=$B589),1,0)),"")</f>
        <v/>
      </c>
      <c r="H589" s="5" t="str">
        <f>IF(PhieuBauCu!$B$2&gt;4,IF(LEN($B589)=0,"",IF(AND($B589&gt;0,VALUE(SUBSTITUTE($B589,"5","0"))=$B589),1,0)),"")</f>
        <v/>
      </c>
      <c r="I589" s="5" t="str">
        <f>IF(PhieuBauCu!$B$2&gt;5,IF(LEN($B589)=0,"",IF(AND($B589&gt;0,VALUE(SUBSTITUTE($B589,"6","0"))=$B589),1,0)),"")</f>
        <v/>
      </c>
      <c r="J589" s="5" t="str">
        <f>IF(PhieuBauCu!$B$2&gt;6,IF(LEN($B589)=0,"",IF(AND($B589&gt;0,VALUE(SUBSTITUTE($B589,"7","0"))=$B589),1,0)),"")</f>
        <v/>
      </c>
      <c r="K589" s="5" t="str">
        <f>IF(PhieuBauCu!$B$2&gt;7,IF(LEN($B589)=0,"",IF(AND($B589&gt;0,VALUE(SUBSTITUTE($B589,"8","0"))=$B589),1,0)),"")</f>
        <v/>
      </c>
      <c r="L589" s="5" t="str">
        <f>IF(PhieuBauCu!$B$2&gt;8,IF(LEN($B589)=0,"",IF(AND($B589&gt;0,VALUE(SUBSTITUTE($B589,"9","0"))=$B589),1,0)),"")</f>
        <v/>
      </c>
      <c r="M589" s="9">
        <f t="shared" si="19"/>
        <v>0</v>
      </c>
      <c r="N589" s="36">
        <f>IF(AND(M589&lt;=PhieuBauCu!$B$13,M589&gt;=1),1,0)</f>
        <v>0</v>
      </c>
    </row>
    <row r="590" spans="1:14" ht="28.5" customHeight="1">
      <c r="A590" s="2">
        <v>585</v>
      </c>
      <c r="B590" s="3"/>
      <c r="C590" s="48" t="str">
        <f t="shared" si="18"/>
        <v/>
      </c>
      <c r="D590" s="5" t="str">
        <f>IF(PhieuBauCu!$B$2&gt;0,IF(LEN($B590)=0,"",IF(AND($B590&gt;0,VALUE(SUBSTITUTE($B590,"1","0"))=$B590),1,0)),"")</f>
        <v/>
      </c>
      <c r="E590" s="5" t="str">
        <f>IF(PhieuBauCu!$B$2&gt;1,IF(LEN($B590)=0,"",IF(AND($B590&gt;0,VALUE(SUBSTITUTE($B590,"2","0"))=$B590),1,0)),"")</f>
        <v/>
      </c>
      <c r="F590" s="5" t="str">
        <f>IF(PhieuBauCu!$B$2&gt;2,IF(LEN($B590)=0,"",IF(AND($B590&gt;0,VALUE(SUBSTITUTE($B590,"3","0"))=$B590),1,0)),"")</f>
        <v/>
      </c>
      <c r="G590" s="5" t="str">
        <f>IF(PhieuBauCu!$B$2&gt;3,IF(LEN($B590)=0,"",IF(AND($B590&gt;0,VALUE(SUBSTITUTE($B590,"4","0"))=$B590),1,0)),"")</f>
        <v/>
      </c>
      <c r="H590" s="5" t="str">
        <f>IF(PhieuBauCu!$B$2&gt;4,IF(LEN($B590)=0,"",IF(AND($B590&gt;0,VALUE(SUBSTITUTE($B590,"5","0"))=$B590),1,0)),"")</f>
        <v/>
      </c>
      <c r="I590" s="5" t="str">
        <f>IF(PhieuBauCu!$B$2&gt;5,IF(LEN($B590)=0,"",IF(AND($B590&gt;0,VALUE(SUBSTITUTE($B590,"6","0"))=$B590),1,0)),"")</f>
        <v/>
      </c>
      <c r="J590" s="5" t="str">
        <f>IF(PhieuBauCu!$B$2&gt;6,IF(LEN($B590)=0,"",IF(AND($B590&gt;0,VALUE(SUBSTITUTE($B590,"7","0"))=$B590),1,0)),"")</f>
        <v/>
      </c>
      <c r="K590" s="5" t="str">
        <f>IF(PhieuBauCu!$B$2&gt;7,IF(LEN($B590)=0,"",IF(AND($B590&gt;0,VALUE(SUBSTITUTE($B590,"8","0"))=$B590),1,0)),"")</f>
        <v/>
      </c>
      <c r="L590" s="5" t="str">
        <f>IF(PhieuBauCu!$B$2&gt;8,IF(LEN($B590)=0,"",IF(AND($B590&gt;0,VALUE(SUBSTITUTE($B590,"9","0"))=$B590),1,0)),"")</f>
        <v/>
      </c>
      <c r="M590" s="9">
        <f t="shared" si="19"/>
        <v>0</v>
      </c>
      <c r="N590" s="36">
        <f>IF(AND(M590&lt;=PhieuBauCu!$B$13,M590&gt;=1),1,0)</f>
        <v>0</v>
      </c>
    </row>
    <row r="591" spans="1:14" ht="28.5" customHeight="1">
      <c r="A591" s="2">
        <v>586</v>
      </c>
      <c r="B591" s="3"/>
      <c r="C591" s="48" t="str">
        <f t="shared" si="18"/>
        <v/>
      </c>
      <c r="D591" s="5" t="str">
        <f>IF(PhieuBauCu!$B$2&gt;0,IF(LEN($B591)=0,"",IF(AND($B591&gt;0,VALUE(SUBSTITUTE($B591,"1","0"))=$B591),1,0)),"")</f>
        <v/>
      </c>
      <c r="E591" s="5" t="str">
        <f>IF(PhieuBauCu!$B$2&gt;1,IF(LEN($B591)=0,"",IF(AND($B591&gt;0,VALUE(SUBSTITUTE($B591,"2","0"))=$B591),1,0)),"")</f>
        <v/>
      </c>
      <c r="F591" s="5" t="str">
        <f>IF(PhieuBauCu!$B$2&gt;2,IF(LEN($B591)=0,"",IF(AND($B591&gt;0,VALUE(SUBSTITUTE($B591,"3","0"))=$B591),1,0)),"")</f>
        <v/>
      </c>
      <c r="G591" s="5" t="str">
        <f>IF(PhieuBauCu!$B$2&gt;3,IF(LEN($B591)=0,"",IF(AND($B591&gt;0,VALUE(SUBSTITUTE($B591,"4","0"))=$B591),1,0)),"")</f>
        <v/>
      </c>
      <c r="H591" s="5" t="str">
        <f>IF(PhieuBauCu!$B$2&gt;4,IF(LEN($B591)=0,"",IF(AND($B591&gt;0,VALUE(SUBSTITUTE($B591,"5","0"))=$B591),1,0)),"")</f>
        <v/>
      </c>
      <c r="I591" s="5" t="str">
        <f>IF(PhieuBauCu!$B$2&gt;5,IF(LEN($B591)=0,"",IF(AND($B591&gt;0,VALUE(SUBSTITUTE($B591,"6","0"))=$B591),1,0)),"")</f>
        <v/>
      </c>
      <c r="J591" s="5" t="str">
        <f>IF(PhieuBauCu!$B$2&gt;6,IF(LEN($B591)=0,"",IF(AND($B591&gt;0,VALUE(SUBSTITUTE($B591,"7","0"))=$B591),1,0)),"")</f>
        <v/>
      </c>
      <c r="K591" s="5" t="str">
        <f>IF(PhieuBauCu!$B$2&gt;7,IF(LEN($B591)=0,"",IF(AND($B591&gt;0,VALUE(SUBSTITUTE($B591,"8","0"))=$B591),1,0)),"")</f>
        <v/>
      </c>
      <c r="L591" s="5" t="str">
        <f>IF(PhieuBauCu!$B$2&gt;8,IF(LEN($B591)=0,"",IF(AND($B591&gt;0,VALUE(SUBSTITUTE($B591,"9","0"))=$B591),1,0)),"")</f>
        <v/>
      </c>
      <c r="M591" s="9">
        <f t="shared" si="19"/>
        <v>0</v>
      </c>
      <c r="N591" s="36">
        <f>IF(AND(M591&lt;=PhieuBauCu!$B$13,M591&gt;=1),1,0)</f>
        <v>0</v>
      </c>
    </row>
    <row r="592" spans="1:14" ht="28.5" customHeight="1">
      <c r="A592" s="2">
        <v>587</v>
      </c>
      <c r="B592" s="3"/>
      <c r="C592" s="48" t="str">
        <f t="shared" si="18"/>
        <v/>
      </c>
      <c r="D592" s="5" t="str">
        <f>IF(PhieuBauCu!$B$2&gt;0,IF(LEN($B592)=0,"",IF(AND($B592&gt;0,VALUE(SUBSTITUTE($B592,"1","0"))=$B592),1,0)),"")</f>
        <v/>
      </c>
      <c r="E592" s="5" t="str">
        <f>IF(PhieuBauCu!$B$2&gt;1,IF(LEN($B592)=0,"",IF(AND($B592&gt;0,VALUE(SUBSTITUTE($B592,"2","0"))=$B592),1,0)),"")</f>
        <v/>
      </c>
      <c r="F592" s="5" t="str">
        <f>IF(PhieuBauCu!$B$2&gt;2,IF(LEN($B592)=0,"",IF(AND($B592&gt;0,VALUE(SUBSTITUTE($B592,"3","0"))=$B592),1,0)),"")</f>
        <v/>
      </c>
      <c r="G592" s="5" t="str">
        <f>IF(PhieuBauCu!$B$2&gt;3,IF(LEN($B592)=0,"",IF(AND($B592&gt;0,VALUE(SUBSTITUTE($B592,"4","0"))=$B592),1,0)),"")</f>
        <v/>
      </c>
      <c r="H592" s="5" t="str">
        <f>IF(PhieuBauCu!$B$2&gt;4,IF(LEN($B592)=0,"",IF(AND($B592&gt;0,VALUE(SUBSTITUTE($B592,"5","0"))=$B592),1,0)),"")</f>
        <v/>
      </c>
      <c r="I592" s="5" t="str">
        <f>IF(PhieuBauCu!$B$2&gt;5,IF(LEN($B592)=0,"",IF(AND($B592&gt;0,VALUE(SUBSTITUTE($B592,"6","0"))=$B592),1,0)),"")</f>
        <v/>
      </c>
      <c r="J592" s="5" t="str">
        <f>IF(PhieuBauCu!$B$2&gt;6,IF(LEN($B592)=0,"",IF(AND($B592&gt;0,VALUE(SUBSTITUTE($B592,"7","0"))=$B592),1,0)),"")</f>
        <v/>
      </c>
      <c r="K592" s="5" t="str">
        <f>IF(PhieuBauCu!$B$2&gt;7,IF(LEN($B592)=0,"",IF(AND($B592&gt;0,VALUE(SUBSTITUTE($B592,"8","0"))=$B592),1,0)),"")</f>
        <v/>
      </c>
      <c r="L592" s="5" t="str">
        <f>IF(PhieuBauCu!$B$2&gt;8,IF(LEN($B592)=0,"",IF(AND($B592&gt;0,VALUE(SUBSTITUTE($B592,"9","0"))=$B592),1,0)),"")</f>
        <v/>
      </c>
      <c r="M592" s="9">
        <f t="shared" si="19"/>
        <v>0</v>
      </c>
      <c r="N592" s="36">
        <f>IF(AND(M592&lt;=PhieuBauCu!$B$13,M592&gt;=1),1,0)</f>
        <v>0</v>
      </c>
    </row>
    <row r="593" spans="1:14" ht="28.5" customHeight="1">
      <c r="A593" s="2">
        <v>588</v>
      </c>
      <c r="B593" s="3"/>
      <c r="C593" s="48" t="str">
        <f t="shared" si="18"/>
        <v/>
      </c>
      <c r="D593" s="5" t="str">
        <f>IF(PhieuBauCu!$B$2&gt;0,IF(LEN($B593)=0,"",IF(AND($B593&gt;0,VALUE(SUBSTITUTE($B593,"1","0"))=$B593),1,0)),"")</f>
        <v/>
      </c>
      <c r="E593" s="5" t="str">
        <f>IF(PhieuBauCu!$B$2&gt;1,IF(LEN($B593)=0,"",IF(AND($B593&gt;0,VALUE(SUBSTITUTE($B593,"2","0"))=$B593),1,0)),"")</f>
        <v/>
      </c>
      <c r="F593" s="5" t="str">
        <f>IF(PhieuBauCu!$B$2&gt;2,IF(LEN($B593)=0,"",IF(AND($B593&gt;0,VALUE(SUBSTITUTE($B593,"3","0"))=$B593),1,0)),"")</f>
        <v/>
      </c>
      <c r="G593" s="5" t="str">
        <f>IF(PhieuBauCu!$B$2&gt;3,IF(LEN($B593)=0,"",IF(AND($B593&gt;0,VALUE(SUBSTITUTE($B593,"4","0"))=$B593),1,0)),"")</f>
        <v/>
      </c>
      <c r="H593" s="5" t="str">
        <f>IF(PhieuBauCu!$B$2&gt;4,IF(LEN($B593)=0,"",IF(AND($B593&gt;0,VALUE(SUBSTITUTE($B593,"5","0"))=$B593),1,0)),"")</f>
        <v/>
      </c>
      <c r="I593" s="5" t="str">
        <f>IF(PhieuBauCu!$B$2&gt;5,IF(LEN($B593)=0,"",IF(AND($B593&gt;0,VALUE(SUBSTITUTE($B593,"6","0"))=$B593),1,0)),"")</f>
        <v/>
      </c>
      <c r="J593" s="5" t="str">
        <f>IF(PhieuBauCu!$B$2&gt;6,IF(LEN($B593)=0,"",IF(AND($B593&gt;0,VALUE(SUBSTITUTE($B593,"7","0"))=$B593),1,0)),"")</f>
        <v/>
      </c>
      <c r="K593" s="5" t="str">
        <f>IF(PhieuBauCu!$B$2&gt;7,IF(LEN($B593)=0,"",IF(AND($B593&gt;0,VALUE(SUBSTITUTE($B593,"8","0"))=$B593),1,0)),"")</f>
        <v/>
      </c>
      <c r="L593" s="5" t="str">
        <f>IF(PhieuBauCu!$B$2&gt;8,IF(LEN($B593)=0,"",IF(AND($B593&gt;0,VALUE(SUBSTITUTE($B593,"9","0"))=$B593),1,0)),"")</f>
        <v/>
      </c>
      <c r="M593" s="9">
        <f t="shared" si="19"/>
        <v>0</v>
      </c>
      <c r="N593" s="36">
        <f>IF(AND(M593&lt;=PhieuBauCu!$B$13,M593&gt;=1),1,0)</f>
        <v>0</v>
      </c>
    </row>
    <row r="594" spans="1:14" ht="28.5" customHeight="1">
      <c r="A594" s="2">
        <v>589</v>
      </c>
      <c r="B594" s="3"/>
      <c r="C594" s="48" t="str">
        <f t="shared" si="18"/>
        <v/>
      </c>
      <c r="D594" s="5" t="str">
        <f>IF(PhieuBauCu!$B$2&gt;0,IF(LEN($B594)=0,"",IF(AND($B594&gt;0,VALUE(SUBSTITUTE($B594,"1","0"))=$B594),1,0)),"")</f>
        <v/>
      </c>
      <c r="E594" s="5" t="str">
        <f>IF(PhieuBauCu!$B$2&gt;1,IF(LEN($B594)=0,"",IF(AND($B594&gt;0,VALUE(SUBSTITUTE($B594,"2","0"))=$B594),1,0)),"")</f>
        <v/>
      </c>
      <c r="F594" s="5" t="str">
        <f>IF(PhieuBauCu!$B$2&gt;2,IF(LEN($B594)=0,"",IF(AND($B594&gt;0,VALUE(SUBSTITUTE($B594,"3","0"))=$B594),1,0)),"")</f>
        <v/>
      </c>
      <c r="G594" s="5" t="str">
        <f>IF(PhieuBauCu!$B$2&gt;3,IF(LEN($B594)=0,"",IF(AND($B594&gt;0,VALUE(SUBSTITUTE($B594,"4","0"))=$B594),1,0)),"")</f>
        <v/>
      </c>
      <c r="H594" s="5" t="str">
        <f>IF(PhieuBauCu!$B$2&gt;4,IF(LEN($B594)=0,"",IF(AND($B594&gt;0,VALUE(SUBSTITUTE($B594,"5","0"))=$B594),1,0)),"")</f>
        <v/>
      </c>
      <c r="I594" s="5" t="str">
        <f>IF(PhieuBauCu!$B$2&gt;5,IF(LEN($B594)=0,"",IF(AND($B594&gt;0,VALUE(SUBSTITUTE($B594,"6","0"))=$B594),1,0)),"")</f>
        <v/>
      </c>
      <c r="J594" s="5" t="str">
        <f>IF(PhieuBauCu!$B$2&gt;6,IF(LEN($B594)=0,"",IF(AND($B594&gt;0,VALUE(SUBSTITUTE($B594,"7","0"))=$B594),1,0)),"")</f>
        <v/>
      </c>
      <c r="K594" s="5" t="str">
        <f>IF(PhieuBauCu!$B$2&gt;7,IF(LEN($B594)=0,"",IF(AND($B594&gt;0,VALUE(SUBSTITUTE($B594,"8","0"))=$B594),1,0)),"")</f>
        <v/>
      </c>
      <c r="L594" s="5" t="str">
        <f>IF(PhieuBauCu!$B$2&gt;8,IF(LEN($B594)=0,"",IF(AND($B594&gt;0,VALUE(SUBSTITUTE($B594,"9","0"))=$B594),1,0)),"")</f>
        <v/>
      </c>
      <c r="M594" s="9">
        <f t="shared" si="19"/>
        <v>0</v>
      </c>
      <c r="N594" s="36">
        <f>IF(AND(M594&lt;=PhieuBauCu!$B$13,M594&gt;=1),1,0)</f>
        <v>0</v>
      </c>
    </row>
    <row r="595" spans="1:14" ht="28.5" customHeight="1">
      <c r="A595" s="2">
        <v>590</v>
      </c>
      <c r="B595" s="3"/>
      <c r="C595" s="48" t="str">
        <f t="shared" si="18"/>
        <v/>
      </c>
      <c r="D595" s="5" t="str">
        <f>IF(PhieuBauCu!$B$2&gt;0,IF(LEN($B595)=0,"",IF(AND($B595&gt;0,VALUE(SUBSTITUTE($B595,"1","0"))=$B595),1,0)),"")</f>
        <v/>
      </c>
      <c r="E595" s="5" t="str">
        <f>IF(PhieuBauCu!$B$2&gt;1,IF(LEN($B595)=0,"",IF(AND($B595&gt;0,VALUE(SUBSTITUTE($B595,"2","0"))=$B595),1,0)),"")</f>
        <v/>
      </c>
      <c r="F595" s="5" t="str">
        <f>IF(PhieuBauCu!$B$2&gt;2,IF(LEN($B595)=0,"",IF(AND($B595&gt;0,VALUE(SUBSTITUTE($B595,"3","0"))=$B595),1,0)),"")</f>
        <v/>
      </c>
      <c r="G595" s="5" t="str">
        <f>IF(PhieuBauCu!$B$2&gt;3,IF(LEN($B595)=0,"",IF(AND($B595&gt;0,VALUE(SUBSTITUTE($B595,"4","0"))=$B595),1,0)),"")</f>
        <v/>
      </c>
      <c r="H595" s="5" t="str">
        <f>IF(PhieuBauCu!$B$2&gt;4,IF(LEN($B595)=0,"",IF(AND($B595&gt;0,VALUE(SUBSTITUTE($B595,"5","0"))=$B595),1,0)),"")</f>
        <v/>
      </c>
      <c r="I595" s="5" t="str">
        <f>IF(PhieuBauCu!$B$2&gt;5,IF(LEN($B595)=0,"",IF(AND($B595&gt;0,VALUE(SUBSTITUTE($B595,"6","0"))=$B595),1,0)),"")</f>
        <v/>
      </c>
      <c r="J595" s="5" t="str">
        <f>IF(PhieuBauCu!$B$2&gt;6,IF(LEN($B595)=0,"",IF(AND($B595&gt;0,VALUE(SUBSTITUTE($B595,"7","0"))=$B595),1,0)),"")</f>
        <v/>
      </c>
      <c r="K595" s="5" t="str">
        <f>IF(PhieuBauCu!$B$2&gt;7,IF(LEN($B595)=0,"",IF(AND($B595&gt;0,VALUE(SUBSTITUTE($B595,"8","0"))=$B595),1,0)),"")</f>
        <v/>
      </c>
      <c r="L595" s="5" t="str">
        <f>IF(PhieuBauCu!$B$2&gt;8,IF(LEN($B595)=0,"",IF(AND($B595&gt;0,VALUE(SUBSTITUTE($B595,"9","0"))=$B595),1,0)),"")</f>
        <v/>
      </c>
      <c r="M595" s="9">
        <f t="shared" si="19"/>
        <v>0</v>
      </c>
      <c r="N595" s="36">
        <f>IF(AND(M595&lt;=PhieuBauCu!$B$13,M595&gt;=1),1,0)</f>
        <v>0</v>
      </c>
    </row>
    <row r="596" spans="1:14" ht="28.5" customHeight="1">
      <c r="A596" s="2">
        <v>591</v>
      </c>
      <c r="B596" s="3"/>
      <c r="C596" s="48" t="str">
        <f t="shared" si="18"/>
        <v/>
      </c>
      <c r="D596" s="5" t="str">
        <f>IF(PhieuBauCu!$B$2&gt;0,IF(LEN($B596)=0,"",IF(AND($B596&gt;0,VALUE(SUBSTITUTE($B596,"1","0"))=$B596),1,0)),"")</f>
        <v/>
      </c>
      <c r="E596" s="5" t="str">
        <f>IF(PhieuBauCu!$B$2&gt;1,IF(LEN($B596)=0,"",IF(AND($B596&gt;0,VALUE(SUBSTITUTE($B596,"2","0"))=$B596),1,0)),"")</f>
        <v/>
      </c>
      <c r="F596" s="5" t="str">
        <f>IF(PhieuBauCu!$B$2&gt;2,IF(LEN($B596)=0,"",IF(AND($B596&gt;0,VALUE(SUBSTITUTE($B596,"3","0"))=$B596),1,0)),"")</f>
        <v/>
      </c>
      <c r="G596" s="5" t="str">
        <f>IF(PhieuBauCu!$B$2&gt;3,IF(LEN($B596)=0,"",IF(AND($B596&gt;0,VALUE(SUBSTITUTE($B596,"4","0"))=$B596),1,0)),"")</f>
        <v/>
      </c>
      <c r="H596" s="5" t="str">
        <f>IF(PhieuBauCu!$B$2&gt;4,IF(LEN($B596)=0,"",IF(AND($B596&gt;0,VALUE(SUBSTITUTE($B596,"5","0"))=$B596),1,0)),"")</f>
        <v/>
      </c>
      <c r="I596" s="5" t="str">
        <f>IF(PhieuBauCu!$B$2&gt;5,IF(LEN($B596)=0,"",IF(AND($B596&gt;0,VALUE(SUBSTITUTE($B596,"6","0"))=$B596),1,0)),"")</f>
        <v/>
      </c>
      <c r="J596" s="5" t="str">
        <f>IF(PhieuBauCu!$B$2&gt;6,IF(LEN($B596)=0,"",IF(AND($B596&gt;0,VALUE(SUBSTITUTE($B596,"7","0"))=$B596),1,0)),"")</f>
        <v/>
      </c>
      <c r="K596" s="5" t="str">
        <f>IF(PhieuBauCu!$B$2&gt;7,IF(LEN($B596)=0,"",IF(AND($B596&gt;0,VALUE(SUBSTITUTE($B596,"8","0"))=$B596),1,0)),"")</f>
        <v/>
      </c>
      <c r="L596" s="5" t="str">
        <f>IF(PhieuBauCu!$B$2&gt;8,IF(LEN($B596)=0,"",IF(AND($B596&gt;0,VALUE(SUBSTITUTE($B596,"9","0"))=$B596),1,0)),"")</f>
        <v/>
      </c>
      <c r="M596" s="9">
        <f t="shared" si="19"/>
        <v>0</v>
      </c>
      <c r="N596" s="36">
        <f>IF(AND(M596&lt;=PhieuBauCu!$B$13,M596&gt;=1),1,0)</f>
        <v>0</v>
      </c>
    </row>
    <row r="597" spans="1:14" ht="28.5" customHeight="1">
      <c r="A597" s="2">
        <v>592</v>
      </c>
      <c r="B597" s="3"/>
      <c r="C597" s="48" t="str">
        <f t="shared" si="18"/>
        <v/>
      </c>
      <c r="D597" s="5" t="str">
        <f>IF(PhieuBauCu!$B$2&gt;0,IF(LEN($B597)=0,"",IF(AND($B597&gt;0,VALUE(SUBSTITUTE($B597,"1","0"))=$B597),1,0)),"")</f>
        <v/>
      </c>
      <c r="E597" s="5" t="str">
        <f>IF(PhieuBauCu!$B$2&gt;1,IF(LEN($B597)=0,"",IF(AND($B597&gt;0,VALUE(SUBSTITUTE($B597,"2","0"))=$B597),1,0)),"")</f>
        <v/>
      </c>
      <c r="F597" s="5" t="str">
        <f>IF(PhieuBauCu!$B$2&gt;2,IF(LEN($B597)=0,"",IF(AND($B597&gt;0,VALUE(SUBSTITUTE($B597,"3","0"))=$B597),1,0)),"")</f>
        <v/>
      </c>
      <c r="G597" s="5" t="str">
        <f>IF(PhieuBauCu!$B$2&gt;3,IF(LEN($B597)=0,"",IF(AND($B597&gt;0,VALUE(SUBSTITUTE($B597,"4","0"))=$B597),1,0)),"")</f>
        <v/>
      </c>
      <c r="H597" s="5" t="str">
        <f>IF(PhieuBauCu!$B$2&gt;4,IF(LEN($B597)=0,"",IF(AND($B597&gt;0,VALUE(SUBSTITUTE($B597,"5","0"))=$B597),1,0)),"")</f>
        <v/>
      </c>
      <c r="I597" s="5" t="str">
        <f>IF(PhieuBauCu!$B$2&gt;5,IF(LEN($B597)=0,"",IF(AND($B597&gt;0,VALUE(SUBSTITUTE($B597,"6","0"))=$B597),1,0)),"")</f>
        <v/>
      </c>
      <c r="J597" s="5" t="str">
        <f>IF(PhieuBauCu!$B$2&gt;6,IF(LEN($B597)=0,"",IF(AND($B597&gt;0,VALUE(SUBSTITUTE($B597,"7","0"))=$B597),1,0)),"")</f>
        <v/>
      </c>
      <c r="K597" s="5" t="str">
        <f>IF(PhieuBauCu!$B$2&gt;7,IF(LEN($B597)=0,"",IF(AND($B597&gt;0,VALUE(SUBSTITUTE($B597,"8","0"))=$B597),1,0)),"")</f>
        <v/>
      </c>
      <c r="L597" s="5" t="str">
        <f>IF(PhieuBauCu!$B$2&gt;8,IF(LEN($B597)=0,"",IF(AND($B597&gt;0,VALUE(SUBSTITUTE($B597,"9","0"))=$B597),1,0)),"")</f>
        <v/>
      </c>
      <c r="M597" s="9">
        <f t="shared" si="19"/>
        <v>0</v>
      </c>
      <c r="N597" s="36">
        <f>IF(AND(M597&lt;=PhieuBauCu!$B$13,M597&gt;=1),1,0)</f>
        <v>0</v>
      </c>
    </row>
    <row r="598" spans="1:14" ht="28.5" customHeight="1">
      <c r="A598" s="2">
        <v>593</v>
      </c>
      <c r="B598" s="3"/>
      <c r="C598" s="48" t="str">
        <f t="shared" si="18"/>
        <v/>
      </c>
      <c r="D598" s="5" t="str">
        <f>IF(PhieuBauCu!$B$2&gt;0,IF(LEN($B598)=0,"",IF(AND($B598&gt;0,VALUE(SUBSTITUTE($B598,"1","0"))=$B598),1,0)),"")</f>
        <v/>
      </c>
      <c r="E598" s="5" t="str">
        <f>IF(PhieuBauCu!$B$2&gt;1,IF(LEN($B598)=0,"",IF(AND($B598&gt;0,VALUE(SUBSTITUTE($B598,"2","0"))=$B598),1,0)),"")</f>
        <v/>
      </c>
      <c r="F598" s="5" t="str">
        <f>IF(PhieuBauCu!$B$2&gt;2,IF(LEN($B598)=0,"",IF(AND($B598&gt;0,VALUE(SUBSTITUTE($B598,"3","0"))=$B598),1,0)),"")</f>
        <v/>
      </c>
      <c r="G598" s="5" t="str">
        <f>IF(PhieuBauCu!$B$2&gt;3,IF(LEN($B598)=0,"",IF(AND($B598&gt;0,VALUE(SUBSTITUTE($B598,"4","0"))=$B598),1,0)),"")</f>
        <v/>
      </c>
      <c r="H598" s="5" t="str">
        <f>IF(PhieuBauCu!$B$2&gt;4,IF(LEN($B598)=0,"",IF(AND($B598&gt;0,VALUE(SUBSTITUTE($B598,"5","0"))=$B598),1,0)),"")</f>
        <v/>
      </c>
      <c r="I598" s="5" t="str">
        <f>IF(PhieuBauCu!$B$2&gt;5,IF(LEN($B598)=0,"",IF(AND($B598&gt;0,VALUE(SUBSTITUTE($B598,"6","0"))=$B598),1,0)),"")</f>
        <v/>
      </c>
      <c r="J598" s="5" t="str">
        <f>IF(PhieuBauCu!$B$2&gt;6,IF(LEN($B598)=0,"",IF(AND($B598&gt;0,VALUE(SUBSTITUTE($B598,"7","0"))=$B598),1,0)),"")</f>
        <v/>
      </c>
      <c r="K598" s="5" t="str">
        <f>IF(PhieuBauCu!$B$2&gt;7,IF(LEN($B598)=0,"",IF(AND($B598&gt;0,VALUE(SUBSTITUTE($B598,"8","0"))=$B598),1,0)),"")</f>
        <v/>
      </c>
      <c r="L598" s="5" t="str">
        <f>IF(PhieuBauCu!$B$2&gt;8,IF(LEN($B598)=0,"",IF(AND($B598&gt;0,VALUE(SUBSTITUTE($B598,"9","0"))=$B598),1,0)),"")</f>
        <v/>
      </c>
      <c r="M598" s="9">
        <f t="shared" si="19"/>
        <v>0</v>
      </c>
      <c r="N598" s="36">
        <f>IF(AND(M598&lt;=PhieuBauCu!$B$13,M598&gt;=1),1,0)</f>
        <v>0</v>
      </c>
    </row>
    <row r="599" spans="1:14" ht="28.5" customHeight="1">
      <c r="A599" s="2">
        <v>594</v>
      </c>
      <c r="B599" s="3"/>
      <c r="C599" s="48" t="str">
        <f t="shared" si="18"/>
        <v/>
      </c>
      <c r="D599" s="5" t="str">
        <f>IF(PhieuBauCu!$B$2&gt;0,IF(LEN($B599)=0,"",IF(AND($B599&gt;0,VALUE(SUBSTITUTE($B599,"1","0"))=$B599),1,0)),"")</f>
        <v/>
      </c>
      <c r="E599" s="5" t="str">
        <f>IF(PhieuBauCu!$B$2&gt;1,IF(LEN($B599)=0,"",IF(AND($B599&gt;0,VALUE(SUBSTITUTE($B599,"2","0"))=$B599),1,0)),"")</f>
        <v/>
      </c>
      <c r="F599" s="5" t="str">
        <f>IF(PhieuBauCu!$B$2&gt;2,IF(LEN($B599)=0,"",IF(AND($B599&gt;0,VALUE(SUBSTITUTE($B599,"3","0"))=$B599),1,0)),"")</f>
        <v/>
      </c>
      <c r="G599" s="5" t="str">
        <f>IF(PhieuBauCu!$B$2&gt;3,IF(LEN($B599)=0,"",IF(AND($B599&gt;0,VALUE(SUBSTITUTE($B599,"4","0"))=$B599),1,0)),"")</f>
        <v/>
      </c>
      <c r="H599" s="5" t="str">
        <f>IF(PhieuBauCu!$B$2&gt;4,IF(LEN($B599)=0,"",IF(AND($B599&gt;0,VALUE(SUBSTITUTE($B599,"5","0"))=$B599),1,0)),"")</f>
        <v/>
      </c>
      <c r="I599" s="5" t="str">
        <f>IF(PhieuBauCu!$B$2&gt;5,IF(LEN($B599)=0,"",IF(AND($B599&gt;0,VALUE(SUBSTITUTE($B599,"6","0"))=$B599),1,0)),"")</f>
        <v/>
      </c>
      <c r="J599" s="5" t="str">
        <f>IF(PhieuBauCu!$B$2&gt;6,IF(LEN($B599)=0,"",IF(AND($B599&gt;0,VALUE(SUBSTITUTE($B599,"7","0"))=$B599),1,0)),"")</f>
        <v/>
      </c>
      <c r="K599" s="5" t="str">
        <f>IF(PhieuBauCu!$B$2&gt;7,IF(LEN($B599)=0,"",IF(AND($B599&gt;0,VALUE(SUBSTITUTE($B599,"8","0"))=$B599),1,0)),"")</f>
        <v/>
      </c>
      <c r="L599" s="5" t="str">
        <f>IF(PhieuBauCu!$B$2&gt;8,IF(LEN($B599)=0,"",IF(AND($B599&gt;0,VALUE(SUBSTITUTE($B599,"9","0"))=$B599),1,0)),"")</f>
        <v/>
      </c>
      <c r="M599" s="9">
        <f t="shared" si="19"/>
        <v>0</v>
      </c>
      <c r="N599" s="36">
        <f>IF(AND(M599&lt;=PhieuBauCu!$B$13,M599&gt;=1),1,0)</f>
        <v>0</v>
      </c>
    </row>
    <row r="600" spans="1:14" ht="28.5" customHeight="1">
      <c r="A600" s="2">
        <v>595</v>
      </c>
      <c r="B600" s="3"/>
      <c r="C600" s="48" t="str">
        <f t="shared" si="18"/>
        <v/>
      </c>
      <c r="D600" s="5" t="str">
        <f>IF(PhieuBauCu!$B$2&gt;0,IF(LEN($B600)=0,"",IF(AND($B600&gt;0,VALUE(SUBSTITUTE($B600,"1","0"))=$B600),1,0)),"")</f>
        <v/>
      </c>
      <c r="E600" s="5" t="str">
        <f>IF(PhieuBauCu!$B$2&gt;1,IF(LEN($B600)=0,"",IF(AND($B600&gt;0,VALUE(SUBSTITUTE($B600,"2","0"))=$B600),1,0)),"")</f>
        <v/>
      </c>
      <c r="F600" s="5" t="str">
        <f>IF(PhieuBauCu!$B$2&gt;2,IF(LEN($B600)=0,"",IF(AND($B600&gt;0,VALUE(SUBSTITUTE($B600,"3","0"))=$B600),1,0)),"")</f>
        <v/>
      </c>
      <c r="G600" s="5" t="str">
        <f>IF(PhieuBauCu!$B$2&gt;3,IF(LEN($B600)=0,"",IF(AND($B600&gt;0,VALUE(SUBSTITUTE($B600,"4","0"))=$B600),1,0)),"")</f>
        <v/>
      </c>
      <c r="H600" s="5" t="str">
        <f>IF(PhieuBauCu!$B$2&gt;4,IF(LEN($B600)=0,"",IF(AND($B600&gt;0,VALUE(SUBSTITUTE($B600,"5","0"))=$B600),1,0)),"")</f>
        <v/>
      </c>
      <c r="I600" s="5" t="str">
        <f>IF(PhieuBauCu!$B$2&gt;5,IF(LEN($B600)=0,"",IF(AND($B600&gt;0,VALUE(SUBSTITUTE($B600,"6","0"))=$B600),1,0)),"")</f>
        <v/>
      </c>
      <c r="J600" s="5" t="str">
        <f>IF(PhieuBauCu!$B$2&gt;6,IF(LEN($B600)=0,"",IF(AND($B600&gt;0,VALUE(SUBSTITUTE($B600,"7","0"))=$B600),1,0)),"")</f>
        <v/>
      </c>
      <c r="K600" s="5" t="str">
        <f>IF(PhieuBauCu!$B$2&gt;7,IF(LEN($B600)=0,"",IF(AND($B600&gt;0,VALUE(SUBSTITUTE($B600,"8","0"))=$B600),1,0)),"")</f>
        <v/>
      </c>
      <c r="L600" s="5" t="str">
        <f>IF(PhieuBauCu!$B$2&gt;8,IF(LEN($B600)=0,"",IF(AND($B600&gt;0,VALUE(SUBSTITUTE($B600,"9","0"))=$B600),1,0)),"")</f>
        <v/>
      </c>
      <c r="M600" s="9">
        <f t="shared" si="19"/>
        <v>0</v>
      </c>
      <c r="N600" s="36">
        <f>IF(AND(M600&lt;=PhieuBauCu!$B$13,M600&gt;=1),1,0)</f>
        <v>0</v>
      </c>
    </row>
    <row r="601" spans="1:14" ht="28.5" customHeight="1">
      <c r="A601" s="2">
        <v>596</v>
      </c>
      <c r="B601" s="3"/>
      <c r="C601" s="48" t="str">
        <f t="shared" si="18"/>
        <v/>
      </c>
      <c r="D601" s="5" t="str">
        <f>IF(PhieuBauCu!$B$2&gt;0,IF(LEN($B601)=0,"",IF(AND($B601&gt;0,VALUE(SUBSTITUTE($B601,"1","0"))=$B601),1,0)),"")</f>
        <v/>
      </c>
      <c r="E601" s="5" t="str">
        <f>IF(PhieuBauCu!$B$2&gt;1,IF(LEN($B601)=0,"",IF(AND($B601&gt;0,VALUE(SUBSTITUTE($B601,"2","0"))=$B601),1,0)),"")</f>
        <v/>
      </c>
      <c r="F601" s="5" t="str">
        <f>IF(PhieuBauCu!$B$2&gt;2,IF(LEN($B601)=0,"",IF(AND($B601&gt;0,VALUE(SUBSTITUTE($B601,"3","0"))=$B601),1,0)),"")</f>
        <v/>
      </c>
      <c r="G601" s="5" t="str">
        <f>IF(PhieuBauCu!$B$2&gt;3,IF(LEN($B601)=0,"",IF(AND($B601&gt;0,VALUE(SUBSTITUTE($B601,"4","0"))=$B601),1,0)),"")</f>
        <v/>
      </c>
      <c r="H601" s="5" t="str">
        <f>IF(PhieuBauCu!$B$2&gt;4,IF(LEN($B601)=0,"",IF(AND($B601&gt;0,VALUE(SUBSTITUTE($B601,"5","0"))=$B601),1,0)),"")</f>
        <v/>
      </c>
      <c r="I601" s="5" t="str">
        <f>IF(PhieuBauCu!$B$2&gt;5,IF(LEN($B601)=0,"",IF(AND($B601&gt;0,VALUE(SUBSTITUTE($B601,"6","0"))=$B601),1,0)),"")</f>
        <v/>
      </c>
      <c r="J601" s="5" t="str">
        <f>IF(PhieuBauCu!$B$2&gt;6,IF(LEN($B601)=0,"",IF(AND($B601&gt;0,VALUE(SUBSTITUTE($B601,"7","0"))=$B601),1,0)),"")</f>
        <v/>
      </c>
      <c r="K601" s="5" t="str">
        <f>IF(PhieuBauCu!$B$2&gt;7,IF(LEN($B601)=0,"",IF(AND($B601&gt;0,VALUE(SUBSTITUTE($B601,"8","0"))=$B601),1,0)),"")</f>
        <v/>
      </c>
      <c r="L601" s="5" t="str">
        <f>IF(PhieuBauCu!$B$2&gt;8,IF(LEN($B601)=0,"",IF(AND($B601&gt;0,VALUE(SUBSTITUTE($B601,"9","0"))=$B601),1,0)),"")</f>
        <v/>
      </c>
      <c r="M601" s="9">
        <f t="shared" si="19"/>
        <v>0</v>
      </c>
      <c r="N601" s="36">
        <f>IF(AND(M601&lt;=PhieuBauCu!$B$13,M601&gt;=1),1,0)</f>
        <v>0</v>
      </c>
    </row>
    <row r="602" spans="1:14" ht="28.5" customHeight="1">
      <c r="A602" s="2">
        <v>597</v>
      </c>
      <c r="B602" s="3"/>
      <c r="C602" s="48" t="str">
        <f t="shared" si="18"/>
        <v/>
      </c>
      <c r="D602" s="5" t="str">
        <f>IF(PhieuBauCu!$B$2&gt;0,IF(LEN($B602)=0,"",IF(AND($B602&gt;0,VALUE(SUBSTITUTE($B602,"1","0"))=$B602),1,0)),"")</f>
        <v/>
      </c>
      <c r="E602" s="5" t="str">
        <f>IF(PhieuBauCu!$B$2&gt;1,IF(LEN($B602)=0,"",IF(AND($B602&gt;0,VALUE(SUBSTITUTE($B602,"2","0"))=$B602),1,0)),"")</f>
        <v/>
      </c>
      <c r="F602" s="5" t="str">
        <f>IF(PhieuBauCu!$B$2&gt;2,IF(LEN($B602)=0,"",IF(AND($B602&gt;0,VALUE(SUBSTITUTE($B602,"3","0"))=$B602),1,0)),"")</f>
        <v/>
      </c>
      <c r="G602" s="5" t="str">
        <f>IF(PhieuBauCu!$B$2&gt;3,IF(LEN($B602)=0,"",IF(AND($B602&gt;0,VALUE(SUBSTITUTE($B602,"4","0"))=$B602),1,0)),"")</f>
        <v/>
      </c>
      <c r="H602" s="5" t="str">
        <f>IF(PhieuBauCu!$B$2&gt;4,IF(LEN($B602)=0,"",IF(AND($B602&gt;0,VALUE(SUBSTITUTE($B602,"5","0"))=$B602),1,0)),"")</f>
        <v/>
      </c>
      <c r="I602" s="5" t="str">
        <f>IF(PhieuBauCu!$B$2&gt;5,IF(LEN($B602)=0,"",IF(AND($B602&gt;0,VALUE(SUBSTITUTE($B602,"6","0"))=$B602),1,0)),"")</f>
        <v/>
      </c>
      <c r="J602" s="5" t="str">
        <f>IF(PhieuBauCu!$B$2&gt;6,IF(LEN($B602)=0,"",IF(AND($B602&gt;0,VALUE(SUBSTITUTE($B602,"7","0"))=$B602),1,0)),"")</f>
        <v/>
      </c>
      <c r="K602" s="5" t="str">
        <f>IF(PhieuBauCu!$B$2&gt;7,IF(LEN($B602)=0,"",IF(AND($B602&gt;0,VALUE(SUBSTITUTE($B602,"8","0"))=$B602),1,0)),"")</f>
        <v/>
      </c>
      <c r="L602" s="5" t="str">
        <f>IF(PhieuBauCu!$B$2&gt;8,IF(LEN($B602)=0,"",IF(AND($B602&gt;0,VALUE(SUBSTITUTE($B602,"9","0"))=$B602),1,0)),"")</f>
        <v/>
      </c>
      <c r="M602" s="9">
        <f t="shared" si="19"/>
        <v>0</v>
      </c>
      <c r="N602" s="36">
        <f>IF(AND(M602&lt;=PhieuBauCu!$B$13,M602&gt;=1),1,0)</f>
        <v>0</v>
      </c>
    </row>
    <row r="603" spans="1:14" ht="28.5" customHeight="1">
      <c r="A603" s="2">
        <v>598</v>
      </c>
      <c r="B603" s="3"/>
      <c r="C603" s="48" t="str">
        <f t="shared" si="18"/>
        <v/>
      </c>
      <c r="D603" s="5" t="str">
        <f>IF(PhieuBauCu!$B$2&gt;0,IF(LEN($B603)=0,"",IF(AND($B603&gt;0,VALUE(SUBSTITUTE($B603,"1","0"))=$B603),1,0)),"")</f>
        <v/>
      </c>
      <c r="E603" s="5" t="str">
        <f>IF(PhieuBauCu!$B$2&gt;1,IF(LEN($B603)=0,"",IF(AND($B603&gt;0,VALUE(SUBSTITUTE($B603,"2","0"))=$B603),1,0)),"")</f>
        <v/>
      </c>
      <c r="F603" s="5" t="str">
        <f>IF(PhieuBauCu!$B$2&gt;2,IF(LEN($B603)=0,"",IF(AND($B603&gt;0,VALUE(SUBSTITUTE($B603,"3","0"))=$B603),1,0)),"")</f>
        <v/>
      </c>
      <c r="G603" s="5" t="str">
        <f>IF(PhieuBauCu!$B$2&gt;3,IF(LEN($B603)=0,"",IF(AND($B603&gt;0,VALUE(SUBSTITUTE($B603,"4","0"))=$B603),1,0)),"")</f>
        <v/>
      </c>
      <c r="H603" s="5" t="str">
        <f>IF(PhieuBauCu!$B$2&gt;4,IF(LEN($B603)=0,"",IF(AND($B603&gt;0,VALUE(SUBSTITUTE($B603,"5","0"))=$B603),1,0)),"")</f>
        <v/>
      </c>
      <c r="I603" s="5" t="str">
        <f>IF(PhieuBauCu!$B$2&gt;5,IF(LEN($B603)=0,"",IF(AND($B603&gt;0,VALUE(SUBSTITUTE($B603,"6","0"))=$B603),1,0)),"")</f>
        <v/>
      </c>
      <c r="J603" s="5" t="str">
        <f>IF(PhieuBauCu!$B$2&gt;6,IF(LEN($B603)=0,"",IF(AND($B603&gt;0,VALUE(SUBSTITUTE($B603,"7","0"))=$B603),1,0)),"")</f>
        <v/>
      </c>
      <c r="K603" s="5" t="str">
        <f>IF(PhieuBauCu!$B$2&gt;7,IF(LEN($B603)=0,"",IF(AND($B603&gt;0,VALUE(SUBSTITUTE($B603,"8","0"))=$B603),1,0)),"")</f>
        <v/>
      </c>
      <c r="L603" s="5" t="str">
        <f>IF(PhieuBauCu!$B$2&gt;8,IF(LEN($B603)=0,"",IF(AND($B603&gt;0,VALUE(SUBSTITUTE($B603,"9","0"))=$B603),1,0)),"")</f>
        <v/>
      </c>
      <c r="M603" s="9">
        <f t="shared" si="19"/>
        <v>0</v>
      </c>
      <c r="N603" s="36">
        <f>IF(AND(M603&lt;=PhieuBauCu!$B$13,M603&gt;=1),1,0)</f>
        <v>0</v>
      </c>
    </row>
    <row r="604" spans="1:14" ht="28.5" customHeight="1">
      <c r="A604" s="2">
        <v>599</v>
      </c>
      <c r="B604" s="3"/>
      <c r="C604" s="48" t="str">
        <f t="shared" si="18"/>
        <v/>
      </c>
      <c r="D604" s="5" t="str">
        <f>IF(PhieuBauCu!$B$2&gt;0,IF(LEN($B604)=0,"",IF(AND($B604&gt;0,VALUE(SUBSTITUTE($B604,"1","0"))=$B604),1,0)),"")</f>
        <v/>
      </c>
      <c r="E604" s="5" t="str">
        <f>IF(PhieuBauCu!$B$2&gt;1,IF(LEN($B604)=0,"",IF(AND($B604&gt;0,VALUE(SUBSTITUTE($B604,"2","0"))=$B604),1,0)),"")</f>
        <v/>
      </c>
      <c r="F604" s="5" t="str">
        <f>IF(PhieuBauCu!$B$2&gt;2,IF(LEN($B604)=0,"",IF(AND($B604&gt;0,VALUE(SUBSTITUTE($B604,"3","0"))=$B604),1,0)),"")</f>
        <v/>
      </c>
      <c r="G604" s="5" t="str">
        <f>IF(PhieuBauCu!$B$2&gt;3,IF(LEN($B604)=0,"",IF(AND($B604&gt;0,VALUE(SUBSTITUTE($B604,"4","0"))=$B604),1,0)),"")</f>
        <v/>
      </c>
      <c r="H604" s="5" t="str">
        <f>IF(PhieuBauCu!$B$2&gt;4,IF(LEN($B604)=0,"",IF(AND($B604&gt;0,VALUE(SUBSTITUTE($B604,"5","0"))=$B604),1,0)),"")</f>
        <v/>
      </c>
      <c r="I604" s="5" t="str">
        <f>IF(PhieuBauCu!$B$2&gt;5,IF(LEN($B604)=0,"",IF(AND($B604&gt;0,VALUE(SUBSTITUTE($B604,"6","0"))=$B604),1,0)),"")</f>
        <v/>
      </c>
      <c r="J604" s="5" t="str">
        <f>IF(PhieuBauCu!$B$2&gt;6,IF(LEN($B604)=0,"",IF(AND($B604&gt;0,VALUE(SUBSTITUTE($B604,"7","0"))=$B604),1,0)),"")</f>
        <v/>
      </c>
      <c r="K604" s="5" t="str">
        <f>IF(PhieuBauCu!$B$2&gt;7,IF(LEN($B604)=0,"",IF(AND($B604&gt;0,VALUE(SUBSTITUTE($B604,"8","0"))=$B604),1,0)),"")</f>
        <v/>
      </c>
      <c r="L604" s="5" t="str">
        <f>IF(PhieuBauCu!$B$2&gt;8,IF(LEN($B604)=0,"",IF(AND($B604&gt;0,VALUE(SUBSTITUTE($B604,"9","0"))=$B604),1,0)),"")</f>
        <v/>
      </c>
      <c r="M604" s="9">
        <f t="shared" si="19"/>
        <v>0</v>
      </c>
      <c r="N604" s="36">
        <f>IF(AND(M604&lt;=PhieuBauCu!$B$13,M604&gt;=1),1,0)</f>
        <v>0</v>
      </c>
    </row>
    <row r="605" spans="1:14" ht="28.5" customHeight="1">
      <c r="A605" s="2">
        <v>600</v>
      </c>
      <c r="B605" s="3"/>
      <c r="C605" s="48" t="str">
        <f t="shared" si="18"/>
        <v/>
      </c>
      <c r="D605" s="5" t="str">
        <f>IF(PhieuBauCu!$B$2&gt;0,IF(LEN($B605)=0,"",IF(AND($B605&gt;0,VALUE(SUBSTITUTE($B605,"1","0"))=$B605),1,0)),"")</f>
        <v/>
      </c>
      <c r="E605" s="5" t="str">
        <f>IF(PhieuBauCu!$B$2&gt;1,IF(LEN($B605)=0,"",IF(AND($B605&gt;0,VALUE(SUBSTITUTE($B605,"2","0"))=$B605),1,0)),"")</f>
        <v/>
      </c>
      <c r="F605" s="5" t="str">
        <f>IF(PhieuBauCu!$B$2&gt;2,IF(LEN($B605)=0,"",IF(AND($B605&gt;0,VALUE(SUBSTITUTE($B605,"3","0"))=$B605),1,0)),"")</f>
        <v/>
      </c>
      <c r="G605" s="5" t="str">
        <f>IF(PhieuBauCu!$B$2&gt;3,IF(LEN($B605)=0,"",IF(AND($B605&gt;0,VALUE(SUBSTITUTE($B605,"4","0"))=$B605),1,0)),"")</f>
        <v/>
      </c>
      <c r="H605" s="5" t="str">
        <f>IF(PhieuBauCu!$B$2&gt;4,IF(LEN($B605)=0,"",IF(AND($B605&gt;0,VALUE(SUBSTITUTE($B605,"5","0"))=$B605),1,0)),"")</f>
        <v/>
      </c>
      <c r="I605" s="5" t="str">
        <f>IF(PhieuBauCu!$B$2&gt;5,IF(LEN($B605)=0,"",IF(AND($B605&gt;0,VALUE(SUBSTITUTE($B605,"6","0"))=$B605),1,0)),"")</f>
        <v/>
      </c>
      <c r="J605" s="5" t="str">
        <f>IF(PhieuBauCu!$B$2&gt;6,IF(LEN($B605)=0,"",IF(AND($B605&gt;0,VALUE(SUBSTITUTE($B605,"7","0"))=$B605),1,0)),"")</f>
        <v/>
      </c>
      <c r="K605" s="5" t="str">
        <f>IF(PhieuBauCu!$B$2&gt;7,IF(LEN($B605)=0,"",IF(AND($B605&gt;0,VALUE(SUBSTITUTE($B605,"8","0"))=$B605),1,0)),"")</f>
        <v/>
      </c>
      <c r="L605" s="5" t="str">
        <f>IF(PhieuBauCu!$B$2&gt;8,IF(LEN($B605)=0,"",IF(AND($B605&gt;0,VALUE(SUBSTITUTE($B605,"9","0"))=$B605),1,0)),"")</f>
        <v/>
      </c>
      <c r="M605" s="9">
        <f t="shared" si="19"/>
        <v>0</v>
      </c>
      <c r="N605" s="36">
        <f>IF(AND(M605&lt;=PhieuBauCu!$B$13,M605&gt;=1),1,0)</f>
        <v>0</v>
      </c>
    </row>
    <row r="606" spans="1:14" ht="28.5" customHeight="1">
      <c r="A606" s="2">
        <v>601</v>
      </c>
      <c r="B606" s="3"/>
      <c r="C606" s="48" t="str">
        <f t="shared" si="18"/>
        <v/>
      </c>
      <c r="D606" s="5" t="str">
        <f>IF(PhieuBauCu!$B$2&gt;0,IF(LEN($B606)=0,"",IF(AND($B606&gt;0,VALUE(SUBSTITUTE($B606,"1","0"))=$B606),1,0)),"")</f>
        <v/>
      </c>
      <c r="E606" s="5" t="str">
        <f>IF(PhieuBauCu!$B$2&gt;1,IF(LEN($B606)=0,"",IF(AND($B606&gt;0,VALUE(SUBSTITUTE($B606,"2","0"))=$B606),1,0)),"")</f>
        <v/>
      </c>
      <c r="F606" s="5" t="str">
        <f>IF(PhieuBauCu!$B$2&gt;2,IF(LEN($B606)=0,"",IF(AND($B606&gt;0,VALUE(SUBSTITUTE($B606,"3","0"))=$B606),1,0)),"")</f>
        <v/>
      </c>
      <c r="G606" s="5" t="str">
        <f>IF(PhieuBauCu!$B$2&gt;3,IF(LEN($B606)=0,"",IF(AND($B606&gt;0,VALUE(SUBSTITUTE($B606,"4","0"))=$B606),1,0)),"")</f>
        <v/>
      </c>
      <c r="H606" s="5" t="str">
        <f>IF(PhieuBauCu!$B$2&gt;4,IF(LEN($B606)=0,"",IF(AND($B606&gt;0,VALUE(SUBSTITUTE($B606,"5","0"))=$B606),1,0)),"")</f>
        <v/>
      </c>
      <c r="I606" s="5" t="str">
        <f>IF(PhieuBauCu!$B$2&gt;5,IF(LEN($B606)=0,"",IF(AND($B606&gt;0,VALUE(SUBSTITUTE($B606,"6","0"))=$B606),1,0)),"")</f>
        <v/>
      </c>
      <c r="J606" s="5" t="str">
        <f>IF(PhieuBauCu!$B$2&gt;6,IF(LEN($B606)=0,"",IF(AND($B606&gt;0,VALUE(SUBSTITUTE($B606,"7","0"))=$B606),1,0)),"")</f>
        <v/>
      </c>
      <c r="K606" s="5" t="str">
        <f>IF(PhieuBauCu!$B$2&gt;7,IF(LEN($B606)=0,"",IF(AND($B606&gt;0,VALUE(SUBSTITUTE($B606,"8","0"))=$B606),1,0)),"")</f>
        <v/>
      </c>
      <c r="L606" s="5" t="str">
        <f>IF(PhieuBauCu!$B$2&gt;8,IF(LEN($B606)=0,"",IF(AND($B606&gt;0,VALUE(SUBSTITUTE($B606,"9","0"))=$B606),1,0)),"")</f>
        <v/>
      </c>
      <c r="M606" s="9">
        <f t="shared" si="19"/>
        <v>0</v>
      </c>
      <c r="N606" s="36">
        <f>IF(AND(M606&lt;=PhieuBauCu!$B$13,M606&gt;=1),1,0)</f>
        <v>0</v>
      </c>
    </row>
    <row r="607" spans="1:14" ht="28.5" customHeight="1">
      <c r="A607" s="2">
        <v>602</v>
      </c>
      <c r="B607" s="3"/>
      <c r="C607" s="48" t="str">
        <f t="shared" si="18"/>
        <v/>
      </c>
      <c r="D607" s="5" t="str">
        <f>IF(PhieuBauCu!$B$2&gt;0,IF(LEN($B607)=0,"",IF(AND($B607&gt;0,VALUE(SUBSTITUTE($B607,"1","0"))=$B607),1,0)),"")</f>
        <v/>
      </c>
      <c r="E607" s="5" t="str">
        <f>IF(PhieuBauCu!$B$2&gt;1,IF(LEN($B607)=0,"",IF(AND($B607&gt;0,VALUE(SUBSTITUTE($B607,"2","0"))=$B607),1,0)),"")</f>
        <v/>
      </c>
      <c r="F607" s="5" t="str">
        <f>IF(PhieuBauCu!$B$2&gt;2,IF(LEN($B607)=0,"",IF(AND($B607&gt;0,VALUE(SUBSTITUTE($B607,"3","0"))=$B607),1,0)),"")</f>
        <v/>
      </c>
      <c r="G607" s="5" t="str">
        <f>IF(PhieuBauCu!$B$2&gt;3,IF(LEN($B607)=0,"",IF(AND($B607&gt;0,VALUE(SUBSTITUTE($B607,"4","0"))=$B607),1,0)),"")</f>
        <v/>
      </c>
      <c r="H607" s="5" t="str">
        <f>IF(PhieuBauCu!$B$2&gt;4,IF(LEN($B607)=0,"",IF(AND($B607&gt;0,VALUE(SUBSTITUTE($B607,"5","0"))=$B607),1,0)),"")</f>
        <v/>
      </c>
      <c r="I607" s="5" t="str">
        <f>IF(PhieuBauCu!$B$2&gt;5,IF(LEN($B607)=0,"",IF(AND($B607&gt;0,VALUE(SUBSTITUTE($B607,"6","0"))=$B607),1,0)),"")</f>
        <v/>
      </c>
      <c r="J607" s="5" t="str">
        <f>IF(PhieuBauCu!$B$2&gt;6,IF(LEN($B607)=0,"",IF(AND($B607&gt;0,VALUE(SUBSTITUTE($B607,"7","0"))=$B607),1,0)),"")</f>
        <v/>
      </c>
      <c r="K607" s="5" t="str">
        <f>IF(PhieuBauCu!$B$2&gt;7,IF(LEN($B607)=0,"",IF(AND($B607&gt;0,VALUE(SUBSTITUTE($B607,"8","0"))=$B607),1,0)),"")</f>
        <v/>
      </c>
      <c r="L607" s="5" t="str">
        <f>IF(PhieuBauCu!$B$2&gt;8,IF(LEN($B607)=0,"",IF(AND($B607&gt;0,VALUE(SUBSTITUTE($B607,"9","0"))=$B607),1,0)),"")</f>
        <v/>
      </c>
      <c r="M607" s="9">
        <f t="shared" si="19"/>
        <v>0</v>
      </c>
      <c r="N607" s="36">
        <f>IF(AND(M607&lt;=PhieuBauCu!$B$13,M607&gt;=1),1,0)</f>
        <v>0</v>
      </c>
    </row>
    <row r="608" spans="1:14" ht="28.5" customHeight="1">
      <c r="A608" s="2">
        <v>603</v>
      </c>
      <c r="B608" s="3"/>
      <c r="C608" s="48" t="str">
        <f t="shared" si="18"/>
        <v/>
      </c>
      <c r="D608" s="5" t="str">
        <f>IF(PhieuBauCu!$B$2&gt;0,IF(LEN($B608)=0,"",IF(AND($B608&gt;0,VALUE(SUBSTITUTE($B608,"1","0"))=$B608),1,0)),"")</f>
        <v/>
      </c>
      <c r="E608" s="5" t="str">
        <f>IF(PhieuBauCu!$B$2&gt;1,IF(LEN($B608)=0,"",IF(AND($B608&gt;0,VALUE(SUBSTITUTE($B608,"2","0"))=$B608),1,0)),"")</f>
        <v/>
      </c>
      <c r="F608" s="5" t="str">
        <f>IF(PhieuBauCu!$B$2&gt;2,IF(LEN($B608)=0,"",IF(AND($B608&gt;0,VALUE(SUBSTITUTE($B608,"3","0"))=$B608),1,0)),"")</f>
        <v/>
      </c>
      <c r="G608" s="5" t="str">
        <f>IF(PhieuBauCu!$B$2&gt;3,IF(LEN($B608)=0,"",IF(AND($B608&gt;0,VALUE(SUBSTITUTE($B608,"4","0"))=$B608),1,0)),"")</f>
        <v/>
      </c>
      <c r="H608" s="5" t="str">
        <f>IF(PhieuBauCu!$B$2&gt;4,IF(LEN($B608)=0,"",IF(AND($B608&gt;0,VALUE(SUBSTITUTE($B608,"5","0"))=$B608),1,0)),"")</f>
        <v/>
      </c>
      <c r="I608" s="5" t="str">
        <f>IF(PhieuBauCu!$B$2&gt;5,IF(LEN($B608)=0,"",IF(AND($B608&gt;0,VALUE(SUBSTITUTE($B608,"6","0"))=$B608),1,0)),"")</f>
        <v/>
      </c>
      <c r="J608" s="5" t="str">
        <f>IF(PhieuBauCu!$B$2&gt;6,IF(LEN($B608)=0,"",IF(AND($B608&gt;0,VALUE(SUBSTITUTE($B608,"7","0"))=$B608),1,0)),"")</f>
        <v/>
      </c>
      <c r="K608" s="5" t="str">
        <f>IF(PhieuBauCu!$B$2&gt;7,IF(LEN($B608)=0,"",IF(AND($B608&gt;0,VALUE(SUBSTITUTE($B608,"8","0"))=$B608),1,0)),"")</f>
        <v/>
      </c>
      <c r="L608" s="5" t="str">
        <f>IF(PhieuBauCu!$B$2&gt;8,IF(LEN($B608)=0,"",IF(AND($B608&gt;0,VALUE(SUBSTITUTE($B608,"9","0"))=$B608),1,0)),"")</f>
        <v/>
      </c>
      <c r="M608" s="9">
        <f t="shared" si="19"/>
        <v>0</v>
      </c>
      <c r="N608" s="36">
        <f>IF(AND(M608&lt;=PhieuBauCu!$B$13,M608&gt;=1),1,0)</f>
        <v>0</v>
      </c>
    </row>
    <row r="609" spans="1:14" ht="28.5" customHeight="1">
      <c r="A609" s="2">
        <v>604</v>
      </c>
      <c r="B609" s="3"/>
      <c r="C609" s="48" t="str">
        <f t="shared" si="18"/>
        <v/>
      </c>
      <c r="D609" s="5" t="str">
        <f>IF(PhieuBauCu!$B$2&gt;0,IF(LEN($B609)=0,"",IF(AND($B609&gt;0,VALUE(SUBSTITUTE($B609,"1","0"))=$B609),1,0)),"")</f>
        <v/>
      </c>
      <c r="E609" s="5" t="str">
        <f>IF(PhieuBauCu!$B$2&gt;1,IF(LEN($B609)=0,"",IF(AND($B609&gt;0,VALUE(SUBSTITUTE($B609,"2","0"))=$B609),1,0)),"")</f>
        <v/>
      </c>
      <c r="F609" s="5" t="str">
        <f>IF(PhieuBauCu!$B$2&gt;2,IF(LEN($B609)=0,"",IF(AND($B609&gt;0,VALUE(SUBSTITUTE($B609,"3","0"))=$B609),1,0)),"")</f>
        <v/>
      </c>
      <c r="G609" s="5" t="str">
        <f>IF(PhieuBauCu!$B$2&gt;3,IF(LEN($B609)=0,"",IF(AND($B609&gt;0,VALUE(SUBSTITUTE($B609,"4","0"))=$B609),1,0)),"")</f>
        <v/>
      </c>
      <c r="H609" s="5" t="str">
        <f>IF(PhieuBauCu!$B$2&gt;4,IF(LEN($B609)=0,"",IF(AND($B609&gt;0,VALUE(SUBSTITUTE($B609,"5","0"))=$B609),1,0)),"")</f>
        <v/>
      </c>
      <c r="I609" s="5" t="str">
        <f>IF(PhieuBauCu!$B$2&gt;5,IF(LEN($B609)=0,"",IF(AND($B609&gt;0,VALUE(SUBSTITUTE($B609,"6","0"))=$B609),1,0)),"")</f>
        <v/>
      </c>
      <c r="J609" s="5" t="str">
        <f>IF(PhieuBauCu!$B$2&gt;6,IF(LEN($B609)=0,"",IF(AND($B609&gt;0,VALUE(SUBSTITUTE($B609,"7","0"))=$B609),1,0)),"")</f>
        <v/>
      </c>
      <c r="K609" s="5" t="str">
        <f>IF(PhieuBauCu!$B$2&gt;7,IF(LEN($B609)=0,"",IF(AND($B609&gt;0,VALUE(SUBSTITUTE($B609,"8","0"))=$B609),1,0)),"")</f>
        <v/>
      </c>
      <c r="L609" s="5" t="str">
        <f>IF(PhieuBauCu!$B$2&gt;8,IF(LEN($B609)=0,"",IF(AND($B609&gt;0,VALUE(SUBSTITUTE($B609,"9","0"))=$B609),1,0)),"")</f>
        <v/>
      </c>
      <c r="M609" s="9">
        <f t="shared" si="19"/>
        <v>0</v>
      </c>
      <c r="N609" s="36">
        <f>IF(AND(M609&lt;=PhieuBauCu!$B$13,M609&gt;=1),1,0)</f>
        <v>0</v>
      </c>
    </row>
    <row r="610" spans="1:14" ht="28.5" customHeight="1">
      <c r="A610" s="2">
        <v>605</v>
      </c>
      <c r="B610" s="3"/>
      <c r="C610" s="48" t="str">
        <f t="shared" si="18"/>
        <v/>
      </c>
      <c r="D610" s="5" t="str">
        <f>IF(PhieuBauCu!$B$2&gt;0,IF(LEN($B610)=0,"",IF(AND($B610&gt;0,VALUE(SUBSTITUTE($B610,"1","0"))=$B610),1,0)),"")</f>
        <v/>
      </c>
      <c r="E610" s="5" t="str">
        <f>IF(PhieuBauCu!$B$2&gt;1,IF(LEN($B610)=0,"",IF(AND($B610&gt;0,VALUE(SUBSTITUTE($B610,"2","0"))=$B610),1,0)),"")</f>
        <v/>
      </c>
      <c r="F610" s="5" t="str">
        <f>IF(PhieuBauCu!$B$2&gt;2,IF(LEN($B610)=0,"",IF(AND($B610&gt;0,VALUE(SUBSTITUTE($B610,"3","0"))=$B610),1,0)),"")</f>
        <v/>
      </c>
      <c r="G610" s="5" t="str">
        <f>IF(PhieuBauCu!$B$2&gt;3,IF(LEN($B610)=0,"",IF(AND($B610&gt;0,VALUE(SUBSTITUTE($B610,"4","0"))=$B610),1,0)),"")</f>
        <v/>
      </c>
      <c r="H610" s="5" t="str">
        <f>IF(PhieuBauCu!$B$2&gt;4,IF(LEN($B610)=0,"",IF(AND($B610&gt;0,VALUE(SUBSTITUTE($B610,"5","0"))=$B610),1,0)),"")</f>
        <v/>
      </c>
      <c r="I610" s="5" t="str">
        <f>IF(PhieuBauCu!$B$2&gt;5,IF(LEN($B610)=0,"",IF(AND($B610&gt;0,VALUE(SUBSTITUTE($B610,"6","0"))=$B610),1,0)),"")</f>
        <v/>
      </c>
      <c r="J610" s="5" t="str">
        <f>IF(PhieuBauCu!$B$2&gt;6,IF(LEN($B610)=0,"",IF(AND($B610&gt;0,VALUE(SUBSTITUTE($B610,"7","0"))=$B610),1,0)),"")</f>
        <v/>
      </c>
      <c r="K610" s="5" t="str">
        <f>IF(PhieuBauCu!$B$2&gt;7,IF(LEN($B610)=0,"",IF(AND($B610&gt;0,VALUE(SUBSTITUTE($B610,"8","0"))=$B610),1,0)),"")</f>
        <v/>
      </c>
      <c r="L610" s="5" t="str">
        <f>IF(PhieuBauCu!$B$2&gt;8,IF(LEN($B610)=0,"",IF(AND($B610&gt;0,VALUE(SUBSTITUTE($B610,"9","0"))=$B610),1,0)),"")</f>
        <v/>
      </c>
      <c r="M610" s="9">
        <f t="shared" si="19"/>
        <v>0</v>
      </c>
      <c r="N610" s="36">
        <f>IF(AND(M610&lt;=PhieuBauCu!$B$13,M610&gt;=1),1,0)</f>
        <v>0</v>
      </c>
    </row>
    <row r="611" spans="1:14" ht="28.5" customHeight="1">
      <c r="A611" s="2">
        <v>606</v>
      </c>
      <c r="B611" s="3"/>
      <c r="C611" s="48" t="str">
        <f t="shared" si="18"/>
        <v/>
      </c>
      <c r="D611" s="5" t="str">
        <f>IF(PhieuBauCu!$B$2&gt;0,IF(LEN($B611)=0,"",IF(AND($B611&gt;0,VALUE(SUBSTITUTE($B611,"1","0"))=$B611),1,0)),"")</f>
        <v/>
      </c>
      <c r="E611" s="5" t="str">
        <f>IF(PhieuBauCu!$B$2&gt;1,IF(LEN($B611)=0,"",IF(AND($B611&gt;0,VALUE(SUBSTITUTE($B611,"2","0"))=$B611),1,0)),"")</f>
        <v/>
      </c>
      <c r="F611" s="5" t="str">
        <f>IF(PhieuBauCu!$B$2&gt;2,IF(LEN($B611)=0,"",IF(AND($B611&gt;0,VALUE(SUBSTITUTE($B611,"3","0"))=$B611),1,0)),"")</f>
        <v/>
      </c>
      <c r="G611" s="5" t="str">
        <f>IF(PhieuBauCu!$B$2&gt;3,IF(LEN($B611)=0,"",IF(AND($B611&gt;0,VALUE(SUBSTITUTE($B611,"4","0"))=$B611),1,0)),"")</f>
        <v/>
      </c>
      <c r="H611" s="5" t="str">
        <f>IF(PhieuBauCu!$B$2&gt;4,IF(LEN($B611)=0,"",IF(AND($B611&gt;0,VALUE(SUBSTITUTE($B611,"5","0"))=$B611),1,0)),"")</f>
        <v/>
      </c>
      <c r="I611" s="5" t="str">
        <f>IF(PhieuBauCu!$B$2&gt;5,IF(LEN($B611)=0,"",IF(AND($B611&gt;0,VALUE(SUBSTITUTE($B611,"6","0"))=$B611),1,0)),"")</f>
        <v/>
      </c>
      <c r="J611" s="5" t="str">
        <f>IF(PhieuBauCu!$B$2&gt;6,IF(LEN($B611)=0,"",IF(AND($B611&gt;0,VALUE(SUBSTITUTE($B611,"7","0"))=$B611),1,0)),"")</f>
        <v/>
      </c>
      <c r="K611" s="5" t="str">
        <f>IF(PhieuBauCu!$B$2&gt;7,IF(LEN($B611)=0,"",IF(AND($B611&gt;0,VALUE(SUBSTITUTE($B611,"8","0"))=$B611),1,0)),"")</f>
        <v/>
      </c>
      <c r="L611" s="5" t="str">
        <f>IF(PhieuBauCu!$B$2&gt;8,IF(LEN($B611)=0,"",IF(AND($B611&gt;0,VALUE(SUBSTITUTE($B611,"9","0"))=$B611),1,0)),"")</f>
        <v/>
      </c>
      <c r="M611" s="9">
        <f t="shared" si="19"/>
        <v>0</v>
      </c>
      <c r="N611" s="36">
        <f>IF(AND(M611&lt;=PhieuBauCu!$B$13,M611&gt;=1),1,0)</f>
        <v>0</v>
      </c>
    </row>
    <row r="612" spans="1:14" ht="28.5" customHeight="1">
      <c r="A612" s="2">
        <v>607</v>
      </c>
      <c r="B612" s="3"/>
      <c r="C612" s="48" t="str">
        <f t="shared" si="18"/>
        <v/>
      </c>
      <c r="D612" s="5" t="str">
        <f>IF(PhieuBauCu!$B$2&gt;0,IF(LEN($B612)=0,"",IF(AND($B612&gt;0,VALUE(SUBSTITUTE($B612,"1","0"))=$B612),1,0)),"")</f>
        <v/>
      </c>
      <c r="E612" s="5" t="str">
        <f>IF(PhieuBauCu!$B$2&gt;1,IF(LEN($B612)=0,"",IF(AND($B612&gt;0,VALUE(SUBSTITUTE($B612,"2","0"))=$B612),1,0)),"")</f>
        <v/>
      </c>
      <c r="F612" s="5" t="str">
        <f>IF(PhieuBauCu!$B$2&gt;2,IF(LEN($B612)=0,"",IF(AND($B612&gt;0,VALUE(SUBSTITUTE($B612,"3","0"))=$B612),1,0)),"")</f>
        <v/>
      </c>
      <c r="G612" s="5" t="str">
        <f>IF(PhieuBauCu!$B$2&gt;3,IF(LEN($B612)=0,"",IF(AND($B612&gt;0,VALUE(SUBSTITUTE($B612,"4","0"))=$B612),1,0)),"")</f>
        <v/>
      </c>
      <c r="H612" s="5" t="str">
        <f>IF(PhieuBauCu!$B$2&gt;4,IF(LEN($B612)=0,"",IF(AND($B612&gt;0,VALUE(SUBSTITUTE($B612,"5","0"))=$B612),1,0)),"")</f>
        <v/>
      </c>
      <c r="I612" s="5" t="str">
        <f>IF(PhieuBauCu!$B$2&gt;5,IF(LEN($B612)=0,"",IF(AND($B612&gt;0,VALUE(SUBSTITUTE($B612,"6","0"))=$B612),1,0)),"")</f>
        <v/>
      </c>
      <c r="J612" s="5" t="str">
        <f>IF(PhieuBauCu!$B$2&gt;6,IF(LEN($B612)=0,"",IF(AND($B612&gt;0,VALUE(SUBSTITUTE($B612,"7","0"))=$B612),1,0)),"")</f>
        <v/>
      </c>
      <c r="K612" s="5" t="str">
        <f>IF(PhieuBauCu!$B$2&gt;7,IF(LEN($B612)=0,"",IF(AND($B612&gt;0,VALUE(SUBSTITUTE($B612,"8","0"))=$B612),1,0)),"")</f>
        <v/>
      </c>
      <c r="L612" s="5" t="str">
        <f>IF(PhieuBauCu!$B$2&gt;8,IF(LEN($B612)=0,"",IF(AND($B612&gt;0,VALUE(SUBSTITUTE($B612,"9","0"))=$B612),1,0)),"")</f>
        <v/>
      </c>
      <c r="M612" s="9">
        <f t="shared" si="19"/>
        <v>0</v>
      </c>
      <c r="N612" s="36">
        <f>IF(AND(M612&lt;=PhieuBauCu!$B$13,M612&gt;=1),1,0)</f>
        <v>0</v>
      </c>
    </row>
    <row r="613" spans="1:14" ht="28.5" customHeight="1">
      <c r="A613" s="2">
        <v>608</v>
      </c>
      <c r="B613" s="3"/>
      <c r="C613" s="48" t="str">
        <f t="shared" si="18"/>
        <v/>
      </c>
      <c r="D613" s="5" t="str">
        <f>IF(PhieuBauCu!$B$2&gt;0,IF(LEN($B613)=0,"",IF(AND($B613&gt;0,VALUE(SUBSTITUTE($B613,"1","0"))=$B613),1,0)),"")</f>
        <v/>
      </c>
      <c r="E613" s="5" t="str">
        <f>IF(PhieuBauCu!$B$2&gt;1,IF(LEN($B613)=0,"",IF(AND($B613&gt;0,VALUE(SUBSTITUTE($B613,"2","0"))=$B613),1,0)),"")</f>
        <v/>
      </c>
      <c r="F613" s="5" t="str">
        <f>IF(PhieuBauCu!$B$2&gt;2,IF(LEN($B613)=0,"",IF(AND($B613&gt;0,VALUE(SUBSTITUTE($B613,"3","0"))=$B613),1,0)),"")</f>
        <v/>
      </c>
      <c r="G613" s="5" t="str">
        <f>IF(PhieuBauCu!$B$2&gt;3,IF(LEN($B613)=0,"",IF(AND($B613&gt;0,VALUE(SUBSTITUTE($B613,"4","0"))=$B613),1,0)),"")</f>
        <v/>
      </c>
      <c r="H613" s="5" t="str">
        <f>IF(PhieuBauCu!$B$2&gt;4,IF(LEN($B613)=0,"",IF(AND($B613&gt;0,VALUE(SUBSTITUTE($B613,"5","0"))=$B613),1,0)),"")</f>
        <v/>
      </c>
      <c r="I613" s="5" t="str">
        <f>IF(PhieuBauCu!$B$2&gt;5,IF(LEN($B613)=0,"",IF(AND($B613&gt;0,VALUE(SUBSTITUTE($B613,"6","0"))=$B613),1,0)),"")</f>
        <v/>
      </c>
      <c r="J613" s="5" t="str">
        <f>IF(PhieuBauCu!$B$2&gt;6,IF(LEN($B613)=0,"",IF(AND($B613&gt;0,VALUE(SUBSTITUTE($B613,"7","0"))=$B613),1,0)),"")</f>
        <v/>
      </c>
      <c r="K613" s="5" t="str">
        <f>IF(PhieuBauCu!$B$2&gt;7,IF(LEN($B613)=0,"",IF(AND($B613&gt;0,VALUE(SUBSTITUTE($B613,"8","0"))=$B613),1,0)),"")</f>
        <v/>
      </c>
      <c r="L613" s="5" t="str">
        <f>IF(PhieuBauCu!$B$2&gt;8,IF(LEN($B613)=0,"",IF(AND($B613&gt;0,VALUE(SUBSTITUTE($B613,"9","0"))=$B613),1,0)),"")</f>
        <v/>
      </c>
      <c r="M613" s="9">
        <f t="shared" si="19"/>
        <v>0</v>
      </c>
      <c r="N613" s="36">
        <f>IF(AND(M613&lt;=PhieuBauCu!$B$13,M613&gt;=1),1,0)</f>
        <v>0</v>
      </c>
    </row>
    <row r="614" spans="1:14" ht="28.5" customHeight="1">
      <c r="A614" s="2">
        <v>609</v>
      </c>
      <c r="B614" s="3"/>
      <c r="C614" s="48" t="str">
        <f t="shared" si="18"/>
        <v/>
      </c>
      <c r="D614" s="5" t="str">
        <f>IF(PhieuBauCu!$B$2&gt;0,IF(LEN($B614)=0,"",IF(AND($B614&gt;0,VALUE(SUBSTITUTE($B614,"1","0"))=$B614),1,0)),"")</f>
        <v/>
      </c>
      <c r="E614" s="5" t="str">
        <f>IF(PhieuBauCu!$B$2&gt;1,IF(LEN($B614)=0,"",IF(AND($B614&gt;0,VALUE(SUBSTITUTE($B614,"2","0"))=$B614),1,0)),"")</f>
        <v/>
      </c>
      <c r="F614" s="5" t="str">
        <f>IF(PhieuBauCu!$B$2&gt;2,IF(LEN($B614)=0,"",IF(AND($B614&gt;0,VALUE(SUBSTITUTE($B614,"3","0"))=$B614),1,0)),"")</f>
        <v/>
      </c>
      <c r="G614" s="5" t="str">
        <f>IF(PhieuBauCu!$B$2&gt;3,IF(LEN($B614)=0,"",IF(AND($B614&gt;0,VALUE(SUBSTITUTE($B614,"4","0"))=$B614),1,0)),"")</f>
        <v/>
      </c>
      <c r="H614" s="5" t="str">
        <f>IF(PhieuBauCu!$B$2&gt;4,IF(LEN($B614)=0,"",IF(AND($B614&gt;0,VALUE(SUBSTITUTE($B614,"5","0"))=$B614),1,0)),"")</f>
        <v/>
      </c>
      <c r="I614" s="5" t="str">
        <f>IF(PhieuBauCu!$B$2&gt;5,IF(LEN($B614)=0,"",IF(AND($B614&gt;0,VALUE(SUBSTITUTE($B614,"6","0"))=$B614),1,0)),"")</f>
        <v/>
      </c>
      <c r="J614" s="5" t="str">
        <f>IF(PhieuBauCu!$B$2&gt;6,IF(LEN($B614)=0,"",IF(AND($B614&gt;0,VALUE(SUBSTITUTE($B614,"7","0"))=$B614),1,0)),"")</f>
        <v/>
      </c>
      <c r="K614" s="5" t="str">
        <f>IF(PhieuBauCu!$B$2&gt;7,IF(LEN($B614)=0,"",IF(AND($B614&gt;0,VALUE(SUBSTITUTE($B614,"8","0"))=$B614),1,0)),"")</f>
        <v/>
      </c>
      <c r="L614" s="5" t="str">
        <f>IF(PhieuBauCu!$B$2&gt;8,IF(LEN($B614)=0,"",IF(AND($B614&gt;0,VALUE(SUBSTITUTE($B614,"9","0"))=$B614),1,0)),"")</f>
        <v/>
      </c>
      <c r="M614" s="9">
        <f t="shared" si="19"/>
        <v>0</v>
      </c>
      <c r="N614" s="36">
        <f>IF(AND(M614&lt;=PhieuBauCu!$B$13,M614&gt;=1),1,0)</f>
        <v>0</v>
      </c>
    </row>
    <row r="615" spans="1:14" ht="28.5" customHeight="1">
      <c r="A615" s="2">
        <v>610</v>
      </c>
      <c r="B615" s="3"/>
      <c r="C615" s="48" t="str">
        <f t="shared" si="18"/>
        <v/>
      </c>
      <c r="D615" s="5" t="str">
        <f>IF(PhieuBauCu!$B$2&gt;0,IF(LEN($B615)=0,"",IF(AND($B615&gt;0,VALUE(SUBSTITUTE($B615,"1","0"))=$B615),1,0)),"")</f>
        <v/>
      </c>
      <c r="E615" s="5" t="str">
        <f>IF(PhieuBauCu!$B$2&gt;1,IF(LEN($B615)=0,"",IF(AND($B615&gt;0,VALUE(SUBSTITUTE($B615,"2","0"))=$B615),1,0)),"")</f>
        <v/>
      </c>
      <c r="F615" s="5" t="str">
        <f>IF(PhieuBauCu!$B$2&gt;2,IF(LEN($B615)=0,"",IF(AND($B615&gt;0,VALUE(SUBSTITUTE($B615,"3","0"))=$B615),1,0)),"")</f>
        <v/>
      </c>
      <c r="G615" s="5" t="str">
        <f>IF(PhieuBauCu!$B$2&gt;3,IF(LEN($B615)=0,"",IF(AND($B615&gt;0,VALUE(SUBSTITUTE($B615,"4","0"))=$B615),1,0)),"")</f>
        <v/>
      </c>
      <c r="H615" s="5" t="str">
        <f>IF(PhieuBauCu!$B$2&gt;4,IF(LEN($B615)=0,"",IF(AND($B615&gt;0,VALUE(SUBSTITUTE($B615,"5","0"))=$B615),1,0)),"")</f>
        <v/>
      </c>
      <c r="I615" s="5" t="str">
        <f>IF(PhieuBauCu!$B$2&gt;5,IF(LEN($B615)=0,"",IF(AND($B615&gt;0,VALUE(SUBSTITUTE($B615,"6","0"))=$B615),1,0)),"")</f>
        <v/>
      </c>
      <c r="J615" s="5" t="str">
        <f>IF(PhieuBauCu!$B$2&gt;6,IF(LEN($B615)=0,"",IF(AND($B615&gt;0,VALUE(SUBSTITUTE($B615,"7","0"))=$B615),1,0)),"")</f>
        <v/>
      </c>
      <c r="K615" s="5" t="str">
        <f>IF(PhieuBauCu!$B$2&gt;7,IF(LEN($B615)=0,"",IF(AND($B615&gt;0,VALUE(SUBSTITUTE($B615,"8","0"))=$B615),1,0)),"")</f>
        <v/>
      </c>
      <c r="L615" s="5" t="str">
        <f>IF(PhieuBauCu!$B$2&gt;8,IF(LEN($B615)=0,"",IF(AND($B615&gt;0,VALUE(SUBSTITUTE($B615,"9","0"))=$B615),1,0)),"")</f>
        <v/>
      </c>
      <c r="M615" s="9">
        <f t="shared" si="19"/>
        <v>0</v>
      </c>
      <c r="N615" s="36">
        <f>IF(AND(M615&lt;=PhieuBauCu!$B$13,M615&gt;=1),1,0)</f>
        <v>0</v>
      </c>
    </row>
    <row r="616" spans="1:14" ht="28.5" customHeight="1">
      <c r="A616" s="2">
        <v>611</v>
      </c>
      <c r="B616" s="3"/>
      <c r="C616" s="48" t="str">
        <f t="shared" si="18"/>
        <v/>
      </c>
      <c r="D616" s="5" t="str">
        <f>IF(PhieuBauCu!$B$2&gt;0,IF(LEN($B616)=0,"",IF(AND($B616&gt;0,VALUE(SUBSTITUTE($B616,"1","0"))=$B616),1,0)),"")</f>
        <v/>
      </c>
      <c r="E616" s="5" t="str">
        <f>IF(PhieuBauCu!$B$2&gt;1,IF(LEN($B616)=0,"",IF(AND($B616&gt;0,VALUE(SUBSTITUTE($B616,"2","0"))=$B616),1,0)),"")</f>
        <v/>
      </c>
      <c r="F616" s="5" t="str">
        <f>IF(PhieuBauCu!$B$2&gt;2,IF(LEN($B616)=0,"",IF(AND($B616&gt;0,VALUE(SUBSTITUTE($B616,"3","0"))=$B616),1,0)),"")</f>
        <v/>
      </c>
      <c r="G616" s="5" t="str">
        <f>IF(PhieuBauCu!$B$2&gt;3,IF(LEN($B616)=0,"",IF(AND($B616&gt;0,VALUE(SUBSTITUTE($B616,"4","0"))=$B616),1,0)),"")</f>
        <v/>
      </c>
      <c r="H616" s="5" t="str">
        <f>IF(PhieuBauCu!$B$2&gt;4,IF(LEN($B616)=0,"",IF(AND($B616&gt;0,VALUE(SUBSTITUTE($B616,"5","0"))=$B616),1,0)),"")</f>
        <v/>
      </c>
      <c r="I616" s="5" t="str">
        <f>IF(PhieuBauCu!$B$2&gt;5,IF(LEN($B616)=0,"",IF(AND($B616&gt;0,VALUE(SUBSTITUTE($B616,"6","0"))=$B616),1,0)),"")</f>
        <v/>
      </c>
      <c r="J616" s="5" t="str">
        <f>IF(PhieuBauCu!$B$2&gt;6,IF(LEN($B616)=0,"",IF(AND($B616&gt;0,VALUE(SUBSTITUTE($B616,"7","0"))=$B616),1,0)),"")</f>
        <v/>
      </c>
      <c r="K616" s="5" t="str">
        <f>IF(PhieuBauCu!$B$2&gt;7,IF(LEN($B616)=0,"",IF(AND($B616&gt;0,VALUE(SUBSTITUTE($B616,"8","0"))=$B616),1,0)),"")</f>
        <v/>
      </c>
      <c r="L616" s="5" t="str">
        <f>IF(PhieuBauCu!$B$2&gt;8,IF(LEN($B616)=0,"",IF(AND($B616&gt;0,VALUE(SUBSTITUTE($B616,"9","0"))=$B616),1,0)),"")</f>
        <v/>
      </c>
      <c r="M616" s="9">
        <f t="shared" si="19"/>
        <v>0</v>
      </c>
      <c r="N616" s="36">
        <f>IF(AND(M616&lt;=PhieuBauCu!$B$13,M616&gt;=1),1,0)</f>
        <v>0</v>
      </c>
    </row>
    <row r="617" spans="1:14" ht="28.5" customHeight="1">
      <c r="A617" s="2">
        <v>612</v>
      </c>
      <c r="B617" s="3"/>
      <c r="C617" s="48" t="str">
        <f t="shared" si="18"/>
        <v/>
      </c>
      <c r="D617" s="5" t="str">
        <f>IF(PhieuBauCu!$B$2&gt;0,IF(LEN($B617)=0,"",IF(AND($B617&gt;0,VALUE(SUBSTITUTE($B617,"1","0"))=$B617),1,0)),"")</f>
        <v/>
      </c>
      <c r="E617" s="5" t="str">
        <f>IF(PhieuBauCu!$B$2&gt;1,IF(LEN($B617)=0,"",IF(AND($B617&gt;0,VALUE(SUBSTITUTE($B617,"2","0"))=$B617),1,0)),"")</f>
        <v/>
      </c>
      <c r="F617" s="5" t="str">
        <f>IF(PhieuBauCu!$B$2&gt;2,IF(LEN($B617)=0,"",IF(AND($B617&gt;0,VALUE(SUBSTITUTE($B617,"3","0"))=$B617),1,0)),"")</f>
        <v/>
      </c>
      <c r="G617" s="5" t="str">
        <f>IF(PhieuBauCu!$B$2&gt;3,IF(LEN($B617)=0,"",IF(AND($B617&gt;0,VALUE(SUBSTITUTE($B617,"4","0"))=$B617),1,0)),"")</f>
        <v/>
      </c>
      <c r="H617" s="5" t="str">
        <f>IF(PhieuBauCu!$B$2&gt;4,IF(LEN($B617)=0,"",IF(AND($B617&gt;0,VALUE(SUBSTITUTE($B617,"5","0"))=$B617),1,0)),"")</f>
        <v/>
      </c>
      <c r="I617" s="5" t="str">
        <f>IF(PhieuBauCu!$B$2&gt;5,IF(LEN($B617)=0,"",IF(AND($B617&gt;0,VALUE(SUBSTITUTE($B617,"6","0"))=$B617),1,0)),"")</f>
        <v/>
      </c>
      <c r="J617" s="5" t="str">
        <f>IF(PhieuBauCu!$B$2&gt;6,IF(LEN($B617)=0,"",IF(AND($B617&gt;0,VALUE(SUBSTITUTE($B617,"7","0"))=$B617),1,0)),"")</f>
        <v/>
      </c>
      <c r="K617" s="5" t="str">
        <f>IF(PhieuBauCu!$B$2&gt;7,IF(LEN($B617)=0,"",IF(AND($B617&gt;0,VALUE(SUBSTITUTE($B617,"8","0"))=$B617),1,0)),"")</f>
        <v/>
      </c>
      <c r="L617" s="5" t="str">
        <f>IF(PhieuBauCu!$B$2&gt;8,IF(LEN($B617)=0,"",IF(AND($B617&gt;0,VALUE(SUBSTITUTE($B617,"9","0"))=$B617),1,0)),"")</f>
        <v/>
      </c>
      <c r="M617" s="9">
        <f t="shared" si="19"/>
        <v>0</v>
      </c>
      <c r="N617" s="36">
        <f>IF(AND(M617&lt;=PhieuBauCu!$B$13,M617&gt;=1),1,0)</f>
        <v>0</v>
      </c>
    </row>
    <row r="618" spans="1:14" ht="28.5" customHeight="1">
      <c r="A618" s="2">
        <v>613</v>
      </c>
      <c r="B618" s="3"/>
      <c r="C618" s="48" t="str">
        <f t="shared" si="18"/>
        <v/>
      </c>
      <c r="D618" s="5" t="str">
        <f>IF(PhieuBauCu!$B$2&gt;0,IF(LEN($B618)=0,"",IF(AND($B618&gt;0,VALUE(SUBSTITUTE($B618,"1","0"))=$B618),1,0)),"")</f>
        <v/>
      </c>
      <c r="E618" s="5" t="str">
        <f>IF(PhieuBauCu!$B$2&gt;1,IF(LEN($B618)=0,"",IF(AND($B618&gt;0,VALUE(SUBSTITUTE($B618,"2","0"))=$B618),1,0)),"")</f>
        <v/>
      </c>
      <c r="F618" s="5" t="str">
        <f>IF(PhieuBauCu!$B$2&gt;2,IF(LEN($B618)=0,"",IF(AND($B618&gt;0,VALUE(SUBSTITUTE($B618,"3","0"))=$B618),1,0)),"")</f>
        <v/>
      </c>
      <c r="G618" s="5" t="str">
        <f>IF(PhieuBauCu!$B$2&gt;3,IF(LEN($B618)=0,"",IF(AND($B618&gt;0,VALUE(SUBSTITUTE($B618,"4","0"))=$B618),1,0)),"")</f>
        <v/>
      </c>
      <c r="H618" s="5" t="str">
        <f>IF(PhieuBauCu!$B$2&gt;4,IF(LEN($B618)=0,"",IF(AND($B618&gt;0,VALUE(SUBSTITUTE($B618,"5","0"))=$B618),1,0)),"")</f>
        <v/>
      </c>
      <c r="I618" s="5" t="str">
        <f>IF(PhieuBauCu!$B$2&gt;5,IF(LEN($B618)=0,"",IF(AND($B618&gt;0,VALUE(SUBSTITUTE($B618,"6","0"))=$B618),1,0)),"")</f>
        <v/>
      </c>
      <c r="J618" s="5" t="str">
        <f>IF(PhieuBauCu!$B$2&gt;6,IF(LEN($B618)=0,"",IF(AND($B618&gt;0,VALUE(SUBSTITUTE($B618,"7","0"))=$B618),1,0)),"")</f>
        <v/>
      </c>
      <c r="K618" s="5" t="str">
        <f>IF(PhieuBauCu!$B$2&gt;7,IF(LEN($B618)=0,"",IF(AND($B618&gt;0,VALUE(SUBSTITUTE($B618,"8","0"))=$B618),1,0)),"")</f>
        <v/>
      </c>
      <c r="L618" s="5" t="str">
        <f>IF(PhieuBauCu!$B$2&gt;8,IF(LEN($B618)=0,"",IF(AND($B618&gt;0,VALUE(SUBSTITUTE($B618,"9","0"))=$B618),1,0)),"")</f>
        <v/>
      </c>
      <c r="M618" s="9">
        <f t="shared" si="19"/>
        <v>0</v>
      </c>
      <c r="N618" s="36">
        <f>IF(AND(M618&lt;=PhieuBauCu!$B$13,M618&gt;=1),1,0)</f>
        <v>0</v>
      </c>
    </row>
    <row r="619" spans="1:14" ht="28.5" customHeight="1">
      <c r="A619" s="2">
        <v>614</v>
      </c>
      <c r="B619" s="3"/>
      <c r="C619" s="48" t="str">
        <f t="shared" si="18"/>
        <v/>
      </c>
      <c r="D619" s="5" t="str">
        <f>IF(PhieuBauCu!$B$2&gt;0,IF(LEN($B619)=0,"",IF(AND($B619&gt;0,VALUE(SUBSTITUTE($B619,"1","0"))=$B619),1,0)),"")</f>
        <v/>
      </c>
      <c r="E619" s="5" t="str">
        <f>IF(PhieuBauCu!$B$2&gt;1,IF(LEN($B619)=0,"",IF(AND($B619&gt;0,VALUE(SUBSTITUTE($B619,"2","0"))=$B619),1,0)),"")</f>
        <v/>
      </c>
      <c r="F619" s="5" t="str">
        <f>IF(PhieuBauCu!$B$2&gt;2,IF(LEN($B619)=0,"",IF(AND($B619&gt;0,VALUE(SUBSTITUTE($B619,"3","0"))=$B619),1,0)),"")</f>
        <v/>
      </c>
      <c r="G619" s="5" t="str">
        <f>IF(PhieuBauCu!$B$2&gt;3,IF(LEN($B619)=0,"",IF(AND($B619&gt;0,VALUE(SUBSTITUTE($B619,"4","0"))=$B619),1,0)),"")</f>
        <v/>
      </c>
      <c r="H619" s="5" t="str">
        <f>IF(PhieuBauCu!$B$2&gt;4,IF(LEN($B619)=0,"",IF(AND($B619&gt;0,VALUE(SUBSTITUTE($B619,"5","0"))=$B619),1,0)),"")</f>
        <v/>
      </c>
      <c r="I619" s="5" t="str">
        <f>IF(PhieuBauCu!$B$2&gt;5,IF(LEN($B619)=0,"",IF(AND($B619&gt;0,VALUE(SUBSTITUTE($B619,"6","0"))=$B619),1,0)),"")</f>
        <v/>
      </c>
      <c r="J619" s="5" t="str">
        <f>IF(PhieuBauCu!$B$2&gt;6,IF(LEN($B619)=0,"",IF(AND($B619&gt;0,VALUE(SUBSTITUTE($B619,"7","0"))=$B619),1,0)),"")</f>
        <v/>
      </c>
      <c r="K619" s="5" t="str">
        <f>IF(PhieuBauCu!$B$2&gt;7,IF(LEN($B619)=0,"",IF(AND($B619&gt;0,VALUE(SUBSTITUTE($B619,"8","0"))=$B619),1,0)),"")</f>
        <v/>
      </c>
      <c r="L619" s="5" t="str">
        <f>IF(PhieuBauCu!$B$2&gt;8,IF(LEN($B619)=0,"",IF(AND($B619&gt;0,VALUE(SUBSTITUTE($B619,"9","0"))=$B619),1,0)),"")</f>
        <v/>
      </c>
      <c r="M619" s="9">
        <f t="shared" si="19"/>
        <v>0</v>
      </c>
      <c r="N619" s="36">
        <f>IF(AND(M619&lt;=PhieuBauCu!$B$13,M619&gt;=1),1,0)</f>
        <v>0</v>
      </c>
    </row>
    <row r="620" spans="1:14" ht="28.5" customHeight="1">
      <c r="A620" s="2">
        <v>615</v>
      </c>
      <c r="B620" s="3"/>
      <c r="C620" s="48" t="str">
        <f t="shared" si="18"/>
        <v/>
      </c>
      <c r="D620" s="5" t="str">
        <f>IF(PhieuBauCu!$B$2&gt;0,IF(LEN($B620)=0,"",IF(AND($B620&gt;0,VALUE(SUBSTITUTE($B620,"1","0"))=$B620),1,0)),"")</f>
        <v/>
      </c>
      <c r="E620" s="5" t="str">
        <f>IF(PhieuBauCu!$B$2&gt;1,IF(LEN($B620)=0,"",IF(AND($B620&gt;0,VALUE(SUBSTITUTE($B620,"2","0"))=$B620),1,0)),"")</f>
        <v/>
      </c>
      <c r="F620" s="5" t="str">
        <f>IF(PhieuBauCu!$B$2&gt;2,IF(LEN($B620)=0,"",IF(AND($B620&gt;0,VALUE(SUBSTITUTE($B620,"3","0"))=$B620),1,0)),"")</f>
        <v/>
      </c>
      <c r="G620" s="5" t="str">
        <f>IF(PhieuBauCu!$B$2&gt;3,IF(LEN($B620)=0,"",IF(AND($B620&gt;0,VALUE(SUBSTITUTE($B620,"4","0"))=$B620),1,0)),"")</f>
        <v/>
      </c>
      <c r="H620" s="5" t="str">
        <f>IF(PhieuBauCu!$B$2&gt;4,IF(LEN($B620)=0,"",IF(AND($B620&gt;0,VALUE(SUBSTITUTE($B620,"5","0"))=$B620),1,0)),"")</f>
        <v/>
      </c>
      <c r="I620" s="5" t="str">
        <f>IF(PhieuBauCu!$B$2&gt;5,IF(LEN($B620)=0,"",IF(AND($B620&gt;0,VALUE(SUBSTITUTE($B620,"6","0"))=$B620),1,0)),"")</f>
        <v/>
      </c>
      <c r="J620" s="5" t="str">
        <f>IF(PhieuBauCu!$B$2&gt;6,IF(LEN($B620)=0,"",IF(AND($B620&gt;0,VALUE(SUBSTITUTE($B620,"7","0"))=$B620),1,0)),"")</f>
        <v/>
      </c>
      <c r="K620" s="5" t="str">
        <f>IF(PhieuBauCu!$B$2&gt;7,IF(LEN($B620)=0,"",IF(AND($B620&gt;0,VALUE(SUBSTITUTE($B620,"8","0"))=$B620),1,0)),"")</f>
        <v/>
      </c>
      <c r="L620" s="5" t="str">
        <f>IF(PhieuBauCu!$B$2&gt;8,IF(LEN($B620)=0,"",IF(AND($B620&gt;0,VALUE(SUBSTITUTE($B620,"9","0"))=$B620),1,0)),"")</f>
        <v/>
      </c>
      <c r="M620" s="9">
        <f t="shared" si="19"/>
        <v>0</v>
      </c>
      <c r="N620" s="36">
        <f>IF(AND(M620&lt;=PhieuBauCu!$B$13,M620&gt;=1),1,0)</f>
        <v>0</v>
      </c>
    </row>
    <row r="621" spans="1:14" ht="28.5" customHeight="1">
      <c r="A621" s="2">
        <v>616</v>
      </c>
      <c r="B621" s="3"/>
      <c r="C621" s="48" t="str">
        <f t="shared" si="18"/>
        <v/>
      </c>
      <c r="D621" s="5" t="str">
        <f>IF(PhieuBauCu!$B$2&gt;0,IF(LEN($B621)=0,"",IF(AND($B621&gt;0,VALUE(SUBSTITUTE($B621,"1","0"))=$B621),1,0)),"")</f>
        <v/>
      </c>
      <c r="E621" s="5" t="str">
        <f>IF(PhieuBauCu!$B$2&gt;1,IF(LEN($B621)=0,"",IF(AND($B621&gt;0,VALUE(SUBSTITUTE($B621,"2","0"))=$B621),1,0)),"")</f>
        <v/>
      </c>
      <c r="F621" s="5" t="str">
        <f>IF(PhieuBauCu!$B$2&gt;2,IF(LEN($B621)=0,"",IF(AND($B621&gt;0,VALUE(SUBSTITUTE($B621,"3","0"))=$B621),1,0)),"")</f>
        <v/>
      </c>
      <c r="G621" s="5" t="str">
        <f>IF(PhieuBauCu!$B$2&gt;3,IF(LEN($B621)=0,"",IF(AND($B621&gt;0,VALUE(SUBSTITUTE($B621,"4","0"))=$B621),1,0)),"")</f>
        <v/>
      </c>
      <c r="H621" s="5" t="str">
        <f>IF(PhieuBauCu!$B$2&gt;4,IF(LEN($B621)=0,"",IF(AND($B621&gt;0,VALUE(SUBSTITUTE($B621,"5","0"))=$B621),1,0)),"")</f>
        <v/>
      </c>
      <c r="I621" s="5" t="str">
        <f>IF(PhieuBauCu!$B$2&gt;5,IF(LEN($B621)=0,"",IF(AND($B621&gt;0,VALUE(SUBSTITUTE($B621,"6","0"))=$B621),1,0)),"")</f>
        <v/>
      </c>
      <c r="J621" s="5" t="str">
        <f>IF(PhieuBauCu!$B$2&gt;6,IF(LEN($B621)=0,"",IF(AND($B621&gt;0,VALUE(SUBSTITUTE($B621,"7","0"))=$B621),1,0)),"")</f>
        <v/>
      </c>
      <c r="K621" s="5" t="str">
        <f>IF(PhieuBauCu!$B$2&gt;7,IF(LEN($B621)=0,"",IF(AND($B621&gt;0,VALUE(SUBSTITUTE($B621,"8","0"))=$B621),1,0)),"")</f>
        <v/>
      </c>
      <c r="L621" s="5" t="str">
        <f>IF(PhieuBauCu!$B$2&gt;8,IF(LEN($B621)=0,"",IF(AND($B621&gt;0,VALUE(SUBSTITUTE($B621,"9","0"))=$B621),1,0)),"")</f>
        <v/>
      </c>
      <c r="M621" s="9">
        <f t="shared" si="19"/>
        <v>0</v>
      </c>
      <c r="N621" s="36">
        <f>IF(AND(M621&lt;=PhieuBauCu!$B$13,M621&gt;=1),1,0)</f>
        <v>0</v>
      </c>
    </row>
    <row r="622" spans="1:14" ht="28.5" customHeight="1">
      <c r="A622" s="2">
        <v>617</v>
      </c>
      <c r="B622" s="3"/>
      <c r="C622" s="48" t="str">
        <f t="shared" si="18"/>
        <v/>
      </c>
      <c r="D622" s="5" t="str">
        <f>IF(PhieuBauCu!$B$2&gt;0,IF(LEN($B622)=0,"",IF(AND($B622&gt;0,VALUE(SUBSTITUTE($B622,"1","0"))=$B622),1,0)),"")</f>
        <v/>
      </c>
      <c r="E622" s="5" t="str">
        <f>IF(PhieuBauCu!$B$2&gt;1,IF(LEN($B622)=0,"",IF(AND($B622&gt;0,VALUE(SUBSTITUTE($B622,"2","0"))=$B622),1,0)),"")</f>
        <v/>
      </c>
      <c r="F622" s="5" t="str">
        <f>IF(PhieuBauCu!$B$2&gt;2,IF(LEN($B622)=0,"",IF(AND($B622&gt;0,VALUE(SUBSTITUTE($B622,"3","0"))=$B622),1,0)),"")</f>
        <v/>
      </c>
      <c r="G622" s="5" t="str">
        <f>IF(PhieuBauCu!$B$2&gt;3,IF(LEN($B622)=0,"",IF(AND($B622&gt;0,VALUE(SUBSTITUTE($B622,"4","0"))=$B622),1,0)),"")</f>
        <v/>
      </c>
      <c r="H622" s="5" t="str">
        <f>IF(PhieuBauCu!$B$2&gt;4,IF(LEN($B622)=0,"",IF(AND($B622&gt;0,VALUE(SUBSTITUTE($B622,"5","0"))=$B622),1,0)),"")</f>
        <v/>
      </c>
      <c r="I622" s="5" t="str">
        <f>IF(PhieuBauCu!$B$2&gt;5,IF(LEN($B622)=0,"",IF(AND($B622&gt;0,VALUE(SUBSTITUTE($B622,"6","0"))=$B622),1,0)),"")</f>
        <v/>
      </c>
      <c r="J622" s="5" t="str">
        <f>IF(PhieuBauCu!$B$2&gt;6,IF(LEN($B622)=0,"",IF(AND($B622&gt;0,VALUE(SUBSTITUTE($B622,"7","0"))=$B622),1,0)),"")</f>
        <v/>
      </c>
      <c r="K622" s="5" t="str">
        <f>IF(PhieuBauCu!$B$2&gt;7,IF(LEN($B622)=0,"",IF(AND($B622&gt;0,VALUE(SUBSTITUTE($B622,"8","0"))=$B622),1,0)),"")</f>
        <v/>
      </c>
      <c r="L622" s="5" t="str">
        <f>IF(PhieuBauCu!$B$2&gt;8,IF(LEN($B622)=0,"",IF(AND($B622&gt;0,VALUE(SUBSTITUTE($B622,"9","0"))=$B622),1,0)),"")</f>
        <v/>
      </c>
      <c r="M622" s="9">
        <f t="shared" si="19"/>
        <v>0</v>
      </c>
      <c r="N622" s="36">
        <f>IF(AND(M622&lt;=PhieuBauCu!$B$13,M622&gt;=1),1,0)</f>
        <v>0</v>
      </c>
    </row>
    <row r="623" spans="1:14" ht="28.5" customHeight="1">
      <c r="A623" s="2">
        <v>618</v>
      </c>
      <c r="B623" s="3"/>
      <c r="C623" s="48" t="str">
        <f t="shared" si="18"/>
        <v/>
      </c>
      <c r="D623" s="5" t="str">
        <f>IF(PhieuBauCu!$B$2&gt;0,IF(LEN($B623)=0,"",IF(AND($B623&gt;0,VALUE(SUBSTITUTE($B623,"1","0"))=$B623),1,0)),"")</f>
        <v/>
      </c>
      <c r="E623" s="5" t="str">
        <f>IF(PhieuBauCu!$B$2&gt;1,IF(LEN($B623)=0,"",IF(AND($B623&gt;0,VALUE(SUBSTITUTE($B623,"2","0"))=$B623),1,0)),"")</f>
        <v/>
      </c>
      <c r="F623" s="5" t="str">
        <f>IF(PhieuBauCu!$B$2&gt;2,IF(LEN($B623)=0,"",IF(AND($B623&gt;0,VALUE(SUBSTITUTE($B623,"3","0"))=$B623),1,0)),"")</f>
        <v/>
      </c>
      <c r="G623" s="5" t="str">
        <f>IF(PhieuBauCu!$B$2&gt;3,IF(LEN($B623)=0,"",IF(AND($B623&gt;0,VALUE(SUBSTITUTE($B623,"4","0"))=$B623),1,0)),"")</f>
        <v/>
      </c>
      <c r="H623" s="5" t="str">
        <f>IF(PhieuBauCu!$B$2&gt;4,IF(LEN($B623)=0,"",IF(AND($B623&gt;0,VALUE(SUBSTITUTE($B623,"5","0"))=$B623),1,0)),"")</f>
        <v/>
      </c>
      <c r="I623" s="5" t="str">
        <f>IF(PhieuBauCu!$B$2&gt;5,IF(LEN($B623)=0,"",IF(AND($B623&gt;0,VALUE(SUBSTITUTE($B623,"6","0"))=$B623),1,0)),"")</f>
        <v/>
      </c>
      <c r="J623" s="5" t="str">
        <f>IF(PhieuBauCu!$B$2&gt;6,IF(LEN($B623)=0,"",IF(AND($B623&gt;0,VALUE(SUBSTITUTE($B623,"7","0"))=$B623),1,0)),"")</f>
        <v/>
      </c>
      <c r="K623" s="5" t="str">
        <f>IF(PhieuBauCu!$B$2&gt;7,IF(LEN($B623)=0,"",IF(AND($B623&gt;0,VALUE(SUBSTITUTE($B623,"8","0"))=$B623),1,0)),"")</f>
        <v/>
      </c>
      <c r="L623" s="5" t="str">
        <f>IF(PhieuBauCu!$B$2&gt;8,IF(LEN($B623)=0,"",IF(AND($B623&gt;0,VALUE(SUBSTITUTE($B623,"9","0"))=$B623),1,0)),"")</f>
        <v/>
      </c>
      <c r="M623" s="9">
        <f t="shared" si="19"/>
        <v>0</v>
      </c>
      <c r="N623" s="36">
        <f>IF(AND(M623&lt;=PhieuBauCu!$B$13,M623&gt;=1),1,0)</f>
        <v>0</v>
      </c>
    </row>
    <row r="624" spans="1:14" ht="28.5" customHeight="1">
      <c r="A624" s="2">
        <v>619</v>
      </c>
      <c r="B624" s="3"/>
      <c r="C624" s="48" t="str">
        <f t="shared" si="18"/>
        <v/>
      </c>
      <c r="D624" s="5" t="str">
        <f>IF(PhieuBauCu!$B$2&gt;0,IF(LEN($B624)=0,"",IF(AND($B624&gt;0,VALUE(SUBSTITUTE($B624,"1","0"))=$B624),1,0)),"")</f>
        <v/>
      </c>
      <c r="E624" s="5" t="str">
        <f>IF(PhieuBauCu!$B$2&gt;1,IF(LEN($B624)=0,"",IF(AND($B624&gt;0,VALUE(SUBSTITUTE($B624,"2","0"))=$B624),1,0)),"")</f>
        <v/>
      </c>
      <c r="F624" s="5" t="str">
        <f>IF(PhieuBauCu!$B$2&gt;2,IF(LEN($B624)=0,"",IF(AND($B624&gt;0,VALUE(SUBSTITUTE($B624,"3","0"))=$B624),1,0)),"")</f>
        <v/>
      </c>
      <c r="G624" s="5" t="str">
        <f>IF(PhieuBauCu!$B$2&gt;3,IF(LEN($B624)=0,"",IF(AND($B624&gt;0,VALUE(SUBSTITUTE($B624,"4","0"))=$B624),1,0)),"")</f>
        <v/>
      </c>
      <c r="H624" s="5" t="str">
        <f>IF(PhieuBauCu!$B$2&gt;4,IF(LEN($B624)=0,"",IF(AND($B624&gt;0,VALUE(SUBSTITUTE($B624,"5","0"))=$B624),1,0)),"")</f>
        <v/>
      </c>
      <c r="I624" s="5" t="str">
        <f>IF(PhieuBauCu!$B$2&gt;5,IF(LEN($B624)=0,"",IF(AND($B624&gt;0,VALUE(SUBSTITUTE($B624,"6","0"))=$B624),1,0)),"")</f>
        <v/>
      </c>
      <c r="J624" s="5" t="str">
        <f>IF(PhieuBauCu!$B$2&gt;6,IF(LEN($B624)=0,"",IF(AND($B624&gt;0,VALUE(SUBSTITUTE($B624,"7","0"))=$B624),1,0)),"")</f>
        <v/>
      </c>
      <c r="K624" s="5" t="str">
        <f>IF(PhieuBauCu!$B$2&gt;7,IF(LEN($B624)=0,"",IF(AND($B624&gt;0,VALUE(SUBSTITUTE($B624,"8","0"))=$B624),1,0)),"")</f>
        <v/>
      </c>
      <c r="L624" s="5" t="str">
        <f>IF(PhieuBauCu!$B$2&gt;8,IF(LEN($B624)=0,"",IF(AND($B624&gt;0,VALUE(SUBSTITUTE($B624,"9","0"))=$B624),1,0)),"")</f>
        <v/>
      </c>
      <c r="M624" s="9">
        <f t="shared" si="19"/>
        <v>0</v>
      </c>
      <c r="N624" s="36">
        <f>IF(AND(M624&lt;=PhieuBauCu!$B$13,M624&gt;=1),1,0)</f>
        <v>0</v>
      </c>
    </row>
    <row r="625" spans="1:14" ht="28.5" customHeight="1">
      <c r="A625" s="2">
        <v>620</v>
      </c>
      <c r="B625" s="3"/>
      <c r="C625" s="48" t="str">
        <f t="shared" si="18"/>
        <v/>
      </c>
      <c r="D625" s="5" t="str">
        <f>IF(PhieuBauCu!$B$2&gt;0,IF(LEN($B625)=0,"",IF(AND($B625&gt;0,VALUE(SUBSTITUTE($B625,"1","0"))=$B625),1,0)),"")</f>
        <v/>
      </c>
      <c r="E625" s="5" t="str">
        <f>IF(PhieuBauCu!$B$2&gt;1,IF(LEN($B625)=0,"",IF(AND($B625&gt;0,VALUE(SUBSTITUTE($B625,"2","0"))=$B625),1,0)),"")</f>
        <v/>
      </c>
      <c r="F625" s="5" t="str">
        <f>IF(PhieuBauCu!$B$2&gt;2,IF(LEN($B625)=0,"",IF(AND($B625&gt;0,VALUE(SUBSTITUTE($B625,"3","0"))=$B625),1,0)),"")</f>
        <v/>
      </c>
      <c r="G625" s="5" t="str">
        <f>IF(PhieuBauCu!$B$2&gt;3,IF(LEN($B625)=0,"",IF(AND($B625&gt;0,VALUE(SUBSTITUTE($B625,"4","0"))=$B625),1,0)),"")</f>
        <v/>
      </c>
      <c r="H625" s="5" t="str">
        <f>IF(PhieuBauCu!$B$2&gt;4,IF(LEN($B625)=0,"",IF(AND($B625&gt;0,VALUE(SUBSTITUTE($B625,"5","0"))=$B625),1,0)),"")</f>
        <v/>
      </c>
      <c r="I625" s="5" t="str">
        <f>IF(PhieuBauCu!$B$2&gt;5,IF(LEN($B625)=0,"",IF(AND($B625&gt;0,VALUE(SUBSTITUTE($B625,"6","0"))=$B625),1,0)),"")</f>
        <v/>
      </c>
      <c r="J625" s="5" t="str">
        <f>IF(PhieuBauCu!$B$2&gt;6,IF(LEN($B625)=0,"",IF(AND($B625&gt;0,VALUE(SUBSTITUTE($B625,"7","0"))=$B625),1,0)),"")</f>
        <v/>
      </c>
      <c r="K625" s="5" t="str">
        <f>IF(PhieuBauCu!$B$2&gt;7,IF(LEN($B625)=0,"",IF(AND($B625&gt;0,VALUE(SUBSTITUTE($B625,"8","0"))=$B625),1,0)),"")</f>
        <v/>
      </c>
      <c r="L625" s="5" t="str">
        <f>IF(PhieuBauCu!$B$2&gt;8,IF(LEN($B625)=0,"",IF(AND($B625&gt;0,VALUE(SUBSTITUTE($B625,"9","0"))=$B625),1,0)),"")</f>
        <v/>
      </c>
      <c r="M625" s="9">
        <f t="shared" si="19"/>
        <v>0</v>
      </c>
      <c r="N625" s="36">
        <f>IF(AND(M625&lt;=PhieuBauCu!$B$13,M625&gt;=1),1,0)</f>
        <v>0</v>
      </c>
    </row>
    <row r="626" spans="1:14" ht="28.5" customHeight="1">
      <c r="A626" s="2">
        <v>621</v>
      </c>
      <c r="B626" s="3"/>
      <c r="C626" s="48" t="str">
        <f t="shared" si="18"/>
        <v/>
      </c>
      <c r="D626" s="5" t="str">
        <f>IF(PhieuBauCu!$B$2&gt;0,IF(LEN($B626)=0,"",IF(AND($B626&gt;0,VALUE(SUBSTITUTE($B626,"1","0"))=$B626),1,0)),"")</f>
        <v/>
      </c>
      <c r="E626" s="5" t="str">
        <f>IF(PhieuBauCu!$B$2&gt;1,IF(LEN($B626)=0,"",IF(AND($B626&gt;0,VALUE(SUBSTITUTE($B626,"2","0"))=$B626),1,0)),"")</f>
        <v/>
      </c>
      <c r="F626" s="5" t="str">
        <f>IF(PhieuBauCu!$B$2&gt;2,IF(LEN($B626)=0,"",IF(AND($B626&gt;0,VALUE(SUBSTITUTE($B626,"3","0"))=$B626),1,0)),"")</f>
        <v/>
      </c>
      <c r="G626" s="5" t="str">
        <f>IF(PhieuBauCu!$B$2&gt;3,IF(LEN($B626)=0,"",IF(AND($B626&gt;0,VALUE(SUBSTITUTE($B626,"4","0"))=$B626),1,0)),"")</f>
        <v/>
      </c>
      <c r="H626" s="5" t="str">
        <f>IF(PhieuBauCu!$B$2&gt;4,IF(LEN($B626)=0,"",IF(AND($B626&gt;0,VALUE(SUBSTITUTE($B626,"5","0"))=$B626),1,0)),"")</f>
        <v/>
      </c>
      <c r="I626" s="5" t="str">
        <f>IF(PhieuBauCu!$B$2&gt;5,IF(LEN($B626)=0,"",IF(AND($B626&gt;0,VALUE(SUBSTITUTE($B626,"6","0"))=$B626),1,0)),"")</f>
        <v/>
      </c>
      <c r="J626" s="5" t="str">
        <f>IF(PhieuBauCu!$B$2&gt;6,IF(LEN($B626)=0,"",IF(AND($B626&gt;0,VALUE(SUBSTITUTE($B626,"7","0"))=$B626),1,0)),"")</f>
        <v/>
      </c>
      <c r="K626" s="5" t="str">
        <f>IF(PhieuBauCu!$B$2&gt;7,IF(LEN($B626)=0,"",IF(AND($B626&gt;0,VALUE(SUBSTITUTE($B626,"8","0"))=$B626),1,0)),"")</f>
        <v/>
      </c>
      <c r="L626" s="5" t="str">
        <f>IF(PhieuBauCu!$B$2&gt;8,IF(LEN($B626)=0,"",IF(AND($B626&gt;0,VALUE(SUBSTITUTE($B626,"9","0"))=$B626),1,0)),"")</f>
        <v/>
      </c>
      <c r="M626" s="9">
        <f t="shared" si="19"/>
        <v>0</v>
      </c>
      <c r="N626" s="36">
        <f>IF(AND(M626&lt;=PhieuBauCu!$B$13,M626&gt;=1),1,0)</f>
        <v>0</v>
      </c>
    </row>
    <row r="627" spans="1:14" ht="28.5" customHeight="1">
      <c r="A627" s="2">
        <v>622</v>
      </c>
      <c r="B627" s="3"/>
      <c r="C627" s="48" t="str">
        <f t="shared" si="18"/>
        <v/>
      </c>
      <c r="D627" s="5" t="str">
        <f>IF(PhieuBauCu!$B$2&gt;0,IF(LEN($B627)=0,"",IF(AND($B627&gt;0,VALUE(SUBSTITUTE($B627,"1","0"))=$B627),1,0)),"")</f>
        <v/>
      </c>
      <c r="E627" s="5" t="str">
        <f>IF(PhieuBauCu!$B$2&gt;1,IF(LEN($B627)=0,"",IF(AND($B627&gt;0,VALUE(SUBSTITUTE($B627,"2","0"))=$B627),1,0)),"")</f>
        <v/>
      </c>
      <c r="F627" s="5" t="str">
        <f>IF(PhieuBauCu!$B$2&gt;2,IF(LEN($B627)=0,"",IF(AND($B627&gt;0,VALUE(SUBSTITUTE($B627,"3","0"))=$B627),1,0)),"")</f>
        <v/>
      </c>
      <c r="G627" s="5" t="str">
        <f>IF(PhieuBauCu!$B$2&gt;3,IF(LEN($B627)=0,"",IF(AND($B627&gt;0,VALUE(SUBSTITUTE($B627,"4","0"))=$B627),1,0)),"")</f>
        <v/>
      </c>
      <c r="H627" s="5" t="str">
        <f>IF(PhieuBauCu!$B$2&gt;4,IF(LEN($B627)=0,"",IF(AND($B627&gt;0,VALUE(SUBSTITUTE($B627,"5","0"))=$B627),1,0)),"")</f>
        <v/>
      </c>
      <c r="I627" s="5" t="str">
        <f>IF(PhieuBauCu!$B$2&gt;5,IF(LEN($B627)=0,"",IF(AND($B627&gt;0,VALUE(SUBSTITUTE($B627,"6","0"))=$B627),1,0)),"")</f>
        <v/>
      </c>
      <c r="J627" s="5" t="str">
        <f>IF(PhieuBauCu!$B$2&gt;6,IF(LEN($B627)=0,"",IF(AND($B627&gt;0,VALUE(SUBSTITUTE($B627,"7","0"))=$B627),1,0)),"")</f>
        <v/>
      </c>
      <c r="K627" s="5" t="str">
        <f>IF(PhieuBauCu!$B$2&gt;7,IF(LEN($B627)=0,"",IF(AND($B627&gt;0,VALUE(SUBSTITUTE($B627,"8","0"))=$B627),1,0)),"")</f>
        <v/>
      </c>
      <c r="L627" s="5" t="str">
        <f>IF(PhieuBauCu!$B$2&gt;8,IF(LEN($B627)=0,"",IF(AND($B627&gt;0,VALUE(SUBSTITUTE($B627,"9","0"))=$B627),1,0)),"")</f>
        <v/>
      </c>
      <c r="M627" s="9">
        <f t="shared" si="19"/>
        <v>0</v>
      </c>
      <c r="N627" s="36">
        <f>IF(AND(M627&lt;=PhieuBauCu!$B$13,M627&gt;=1),1,0)</f>
        <v>0</v>
      </c>
    </row>
    <row r="628" spans="1:14" ht="28.5" customHeight="1">
      <c r="A628" s="2">
        <v>623</v>
      </c>
      <c r="B628" s="3"/>
      <c r="C628" s="48" t="str">
        <f t="shared" si="18"/>
        <v/>
      </c>
      <c r="D628" s="5" t="str">
        <f>IF(PhieuBauCu!$B$2&gt;0,IF(LEN($B628)=0,"",IF(AND($B628&gt;0,VALUE(SUBSTITUTE($B628,"1","0"))=$B628),1,0)),"")</f>
        <v/>
      </c>
      <c r="E628" s="5" t="str">
        <f>IF(PhieuBauCu!$B$2&gt;1,IF(LEN($B628)=0,"",IF(AND($B628&gt;0,VALUE(SUBSTITUTE($B628,"2","0"))=$B628),1,0)),"")</f>
        <v/>
      </c>
      <c r="F628" s="5" t="str">
        <f>IF(PhieuBauCu!$B$2&gt;2,IF(LEN($B628)=0,"",IF(AND($B628&gt;0,VALUE(SUBSTITUTE($B628,"3","0"))=$B628),1,0)),"")</f>
        <v/>
      </c>
      <c r="G628" s="5" t="str">
        <f>IF(PhieuBauCu!$B$2&gt;3,IF(LEN($B628)=0,"",IF(AND($B628&gt;0,VALUE(SUBSTITUTE($B628,"4","0"))=$B628),1,0)),"")</f>
        <v/>
      </c>
      <c r="H628" s="5" t="str">
        <f>IF(PhieuBauCu!$B$2&gt;4,IF(LEN($B628)=0,"",IF(AND($B628&gt;0,VALUE(SUBSTITUTE($B628,"5","0"))=$B628),1,0)),"")</f>
        <v/>
      </c>
      <c r="I628" s="5" t="str">
        <f>IF(PhieuBauCu!$B$2&gt;5,IF(LEN($B628)=0,"",IF(AND($B628&gt;0,VALUE(SUBSTITUTE($B628,"6","0"))=$B628),1,0)),"")</f>
        <v/>
      </c>
      <c r="J628" s="5" t="str">
        <f>IF(PhieuBauCu!$B$2&gt;6,IF(LEN($B628)=0,"",IF(AND($B628&gt;0,VALUE(SUBSTITUTE($B628,"7","0"))=$B628),1,0)),"")</f>
        <v/>
      </c>
      <c r="K628" s="5" t="str">
        <f>IF(PhieuBauCu!$B$2&gt;7,IF(LEN($B628)=0,"",IF(AND($B628&gt;0,VALUE(SUBSTITUTE($B628,"8","0"))=$B628),1,0)),"")</f>
        <v/>
      </c>
      <c r="L628" s="5" t="str">
        <f>IF(PhieuBauCu!$B$2&gt;8,IF(LEN($B628)=0,"",IF(AND($B628&gt;0,VALUE(SUBSTITUTE($B628,"9","0"))=$B628),1,0)),"")</f>
        <v/>
      </c>
      <c r="M628" s="9">
        <f t="shared" si="19"/>
        <v>0</v>
      </c>
      <c r="N628" s="36">
        <f>IF(AND(M628&lt;=PhieuBauCu!$B$13,M628&gt;=1),1,0)</f>
        <v>0</v>
      </c>
    </row>
    <row r="629" spans="1:14" ht="28.5" customHeight="1">
      <c r="A629" s="2">
        <v>624</v>
      </c>
      <c r="B629" s="3"/>
      <c r="C629" s="48" t="str">
        <f t="shared" si="18"/>
        <v/>
      </c>
      <c r="D629" s="5" t="str">
        <f>IF(PhieuBauCu!$B$2&gt;0,IF(LEN($B629)=0,"",IF(AND($B629&gt;0,VALUE(SUBSTITUTE($B629,"1","0"))=$B629),1,0)),"")</f>
        <v/>
      </c>
      <c r="E629" s="5" t="str">
        <f>IF(PhieuBauCu!$B$2&gt;1,IF(LEN($B629)=0,"",IF(AND($B629&gt;0,VALUE(SUBSTITUTE($B629,"2","0"))=$B629),1,0)),"")</f>
        <v/>
      </c>
      <c r="F629" s="5" t="str">
        <f>IF(PhieuBauCu!$B$2&gt;2,IF(LEN($B629)=0,"",IF(AND($B629&gt;0,VALUE(SUBSTITUTE($B629,"3","0"))=$B629),1,0)),"")</f>
        <v/>
      </c>
      <c r="G629" s="5" t="str">
        <f>IF(PhieuBauCu!$B$2&gt;3,IF(LEN($B629)=0,"",IF(AND($B629&gt;0,VALUE(SUBSTITUTE($B629,"4","0"))=$B629),1,0)),"")</f>
        <v/>
      </c>
      <c r="H629" s="5" t="str">
        <f>IF(PhieuBauCu!$B$2&gt;4,IF(LEN($B629)=0,"",IF(AND($B629&gt;0,VALUE(SUBSTITUTE($B629,"5","0"))=$B629),1,0)),"")</f>
        <v/>
      </c>
      <c r="I629" s="5" t="str">
        <f>IF(PhieuBauCu!$B$2&gt;5,IF(LEN($B629)=0,"",IF(AND($B629&gt;0,VALUE(SUBSTITUTE($B629,"6","0"))=$B629),1,0)),"")</f>
        <v/>
      </c>
      <c r="J629" s="5" t="str">
        <f>IF(PhieuBauCu!$B$2&gt;6,IF(LEN($B629)=0,"",IF(AND($B629&gt;0,VALUE(SUBSTITUTE($B629,"7","0"))=$B629),1,0)),"")</f>
        <v/>
      </c>
      <c r="K629" s="5" t="str">
        <f>IF(PhieuBauCu!$B$2&gt;7,IF(LEN($B629)=0,"",IF(AND($B629&gt;0,VALUE(SUBSTITUTE($B629,"8","0"))=$B629),1,0)),"")</f>
        <v/>
      </c>
      <c r="L629" s="5" t="str">
        <f>IF(PhieuBauCu!$B$2&gt;8,IF(LEN($B629)=0,"",IF(AND($B629&gt;0,VALUE(SUBSTITUTE($B629,"9","0"))=$B629),1,0)),"")</f>
        <v/>
      </c>
      <c r="M629" s="9">
        <f t="shared" si="19"/>
        <v>0</v>
      </c>
      <c r="N629" s="36">
        <f>IF(AND(M629&lt;=PhieuBauCu!$B$13,M629&gt;=1),1,0)</f>
        <v>0</v>
      </c>
    </row>
    <row r="630" spans="1:14" ht="28.5" customHeight="1">
      <c r="A630" s="2">
        <v>625</v>
      </c>
      <c r="B630" s="3"/>
      <c r="C630" s="48" t="str">
        <f t="shared" si="18"/>
        <v/>
      </c>
      <c r="D630" s="5" t="str">
        <f>IF(PhieuBauCu!$B$2&gt;0,IF(LEN($B630)=0,"",IF(AND($B630&gt;0,VALUE(SUBSTITUTE($B630,"1","0"))=$B630),1,0)),"")</f>
        <v/>
      </c>
      <c r="E630" s="5" t="str">
        <f>IF(PhieuBauCu!$B$2&gt;1,IF(LEN($B630)=0,"",IF(AND($B630&gt;0,VALUE(SUBSTITUTE($B630,"2","0"))=$B630),1,0)),"")</f>
        <v/>
      </c>
      <c r="F630" s="5" t="str">
        <f>IF(PhieuBauCu!$B$2&gt;2,IF(LEN($B630)=0,"",IF(AND($B630&gt;0,VALUE(SUBSTITUTE($B630,"3","0"))=$B630),1,0)),"")</f>
        <v/>
      </c>
      <c r="G630" s="5" t="str">
        <f>IF(PhieuBauCu!$B$2&gt;3,IF(LEN($B630)=0,"",IF(AND($B630&gt;0,VALUE(SUBSTITUTE($B630,"4","0"))=$B630),1,0)),"")</f>
        <v/>
      </c>
      <c r="H630" s="5" t="str">
        <f>IF(PhieuBauCu!$B$2&gt;4,IF(LEN($B630)=0,"",IF(AND($B630&gt;0,VALUE(SUBSTITUTE($B630,"5","0"))=$B630),1,0)),"")</f>
        <v/>
      </c>
      <c r="I630" s="5" t="str">
        <f>IF(PhieuBauCu!$B$2&gt;5,IF(LEN($B630)=0,"",IF(AND($B630&gt;0,VALUE(SUBSTITUTE($B630,"6","0"))=$B630),1,0)),"")</f>
        <v/>
      </c>
      <c r="J630" s="5" t="str">
        <f>IF(PhieuBauCu!$B$2&gt;6,IF(LEN($B630)=0,"",IF(AND($B630&gt;0,VALUE(SUBSTITUTE($B630,"7","0"))=$B630),1,0)),"")</f>
        <v/>
      </c>
      <c r="K630" s="5" t="str">
        <f>IF(PhieuBauCu!$B$2&gt;7,IF(LEN($B630)=0,"",IF(AND($B630&gt;0,VALUE(SUBSTITUTE($B630,"8","0"))=$B630),1,0)),"")</f>
        <v/>
      </c>
      <c r="L630" s="5" t="str">
        <f>IF(PhieuBauCu!$B$2&gt;8,IF(LEN($B630)=0,"",IF(AND($B630&gt;0,VALUE(SUBSTITUTE($B630,"9","0"))=$B630),1,0)),"")</f>
        <v/>
      </c>
      <c r="M630" s="9">
        <f t="shared" si="19"/>
        <v>0</v>
      </c>
      <c r="N630" s="36">
        <f>IF(AND(M630&lt;=PhieuBauCu!$B$13,M630&gt;=1),1,0)</f>
        <v>0</v>
      </c>
    </row>
    <row r="631" spans="1:14" ht="28.5" customHeight="1">
      <c r="A631" s="2">
        <v>626</v>
      </c>
      <c r="B631" s="3"/>
      <c r="C631" s="48" t="str">
        <f t="shared" si="18"/>
        <v/>
      </c>
      <c r="D631" s="5" t="str">
        <f>IF(PhieuBauCu!$B$2&gt;0,IF(LEN($B631)=0,"",IF(AND($B631&gt;0,VALUE(SUBSTITUTE($B631,"1","0"))=$B631),1,0)),"")</f>
        <v/>
      </c>
      <c r="E631" s="5" t="str">
        <f>IF(PhieuBauCu!$B$2&gt;1,IF(LEN($B631)=0,"",IF(AND($B631&gt;0,VALUE(SUBSTITUTE($B631,"2","0"))=$B631),1,0)),"")</f>
        <v/>
      </c>
      <c r="F631" s="5" t="str">
        <f>IF(PhieuBauCu!$B$2&gt;2,IF(LEN($B631)=0,"",IF(AND($B631&gt;0,VALUE(SUBSTITUTE($B631,"3","0"))=$B631),1,0)),"")</f>
        <v/>
      </c>
      <c r="G631" s="5" t="str">
        <f>IF(PhieuBauCu!$B$2&gt;3,IF(LEN($B631)=0,"",IF(AND($B631&gt;0,VALUE(SUBSTITUTE($B631,"4","0"))=$B631),1,0)),"")</f>
        <v/>
      </c>
      <c r="H631" s="5" t="str">
        <f>IF(PhieuBauCu!$B$2&gt;4,IF(LEN($B631)=0,"",IF(AND($B631&gt;0,VALUE(SUBSTITUTE($B631,"5","0"))=$B631),1,0)),"")</f>
        <v/>
      </c>
      <c r="I631" s="5" t="str">
        <f>IF(PhieuBauCu!$B$2&gt;5,IF(LEN($B631)=0,"",IF(AND($B631&gt;0,VALUE(SUBSTITUTE($B631,"6","0"))=$B631),1,0)),"")</f>
        <v/>
      </c>
      <c r="J631" s="5" t="str">
        <f>IF(PhieuBauCu!$B$2&gt;6,IF(LEN($B631)=0,"",IF(AND($B631&gt;0,VALUE(SUBSTITUTE($B631,"7","0"))=$B631),1,0)),"")</f>
        <v/>
      </c>
      <c r="K631" s="5" t="str">
        <f>IF(PhieuBauCu!$B$2&gt;7,IF(LEN($B631)=0,"",IF(AND($B631&gt;0,VALUE(SUBSTITUTE($B631,"8","0"))=$B631),1,0)),"")</f>
        <v/>
      </c>
      <c r="L631" s="5" t="str">
        <f>IF(PhieuBauCu!$B$2&gt;8,IF(LEN($B631)=0,"",IF(AND($B631&gt;0,VALUE(SUBSTITUTE($B631,"9","0"))=$B631),1,0)),"")</f>
        <v/>
      </c>
      <c r="M631" s="9">
        <f t="shared" si="19"/>
        <v>0</v>
      </c>
      <c r="N631" s="36">
        <f>IF(AND(M631&lt;=PhieuBauCu!$B$13,M631&gt;=1),1,0)</f>
        <v>0</v>
      </c>
    </row>
    <row r="632" spans="1:14" ht="28.5" customHeight="1">
      <c r="A632" s="2">
        <v>627</v>
      </c>
      <c r="B632" s="3"/>
      <c r="C632" s="48" t="str">
        <f t="shared" si="18"/>
        <v/>
      </c>
      <c r="D632" s="5" t="str">
        <f>IF(PhieuBauCu!$B$2&gt;0,IF(LEN($B632)=0,"",IF(AND($B632&gt;0,VALUE(SUBSTITUTE($B632,"1","0"))=$B632),1,0)),"")</f>
        <v/>
      </c>
      <c r="E632" s="5" t="str">
        <f>IF(PhieuBauCu!$B$2&gt;1,IF(LEN($B632)=0,"",IF(AND($B632&gt;0,VALUE(SUBSTITUTE($B632,"2","0"))=$B632),1,0)),"")</f>
        <v/>
      </c>
      <c r="F632" s="5" t="str">
        <f>IF(PhieuBauCu!$B$2&gt;2,IF(LEN($B632)=0,"",IF(AND($B632&gt;0,VALUE(SUBSTITUTE($B632,"3","0"))=$B632),1,0)),"")</f>
        <v/>
      </c>
      <c r="G632" s="5" t="str">
        <f>IF(PhieuBauCu!$B$2&gt;3,IF(LEN($B632)=0,"",IF(AND($B632&gt;0,VALUE(SUBSTITUTE($B632,"4","0"))=$B632),1,0)),"")</f>
        <v/>
      </c>
      <c r="H632" s="5" t="str">
        <f>IF(PhieuBauCu!$B$2&gt;4,IF(LEN($B632)=0,"",IF(AND($B632&gt;0,VALUE(SUBSTITUTE($B632,"5","0"))=$B632),1,0)),"")</f>
        <v/>
      </c>
      <c r="I632" s="5" t="str">
        <f>IF(PhieuBauCu!$B$2&gt;5,IF(LEN($B632)=0,"",IF(AND($B632&gt;0,VALUE(SUBSTITUTE($B632,"6","0"))=$B632),1,0)),"")</f>
        <v/>
      </c>
      <c r="J632" s="5" t="str">
        <f>IF(PhieuBauCu!$B$2&gt;6,IF(LEN($B632)=0,"",IF(AND($B632&gt;0,VALUE(SUBSTITUTE($B632,"7","0"))=$B632),1,0)),"")</f>
        <v/>
      </c>
      <c r="K632" s="5" t="str">
        <f>IF(PhieuBauCu!$B$2&gt;7,IF(LEN($B632)=0,"",IF(AND($B632&gt;0,VALUE(SUBSTITUTE($B632,"8","0"))=$B632),1,0)),"")</f>
        <v/>
      </c>
      <c r="L632" s="5" t="str">
        <f>IF(PhieuBauCu!$B$2&gt;8,IF(LEN($B632)=0,"",IF(AND($B632&gt;0,VALUE(SUBSTITUTE($B632,"9","0"))=$B632),1,0)),"")</f>
        <v/>
      </c>
      <c r="M632" s="9">
        <f t="shared" si="19"/>
        <v>0</v>
      </c>
      <c r="N632" s="36">
        <f>IF(AND(M632&lt;=PhieuBauCu!$B$13,M632&gt;=1),1,0)</f>
        <v>0</v>
      </c>
    </row>
    <row r="633" spans="1:14" ht="28.5" customHeight="1">
      <c r="A633" s="2">
        <v>628</v>
      </c>
      <c r="B633" s="3"/>
      <c r="C633" s="48" t="str">
        <f t="shared" si="18"/>
        <v/>
      </c>
      <c r="D633" s="5" t="str">
        <f>IF(PhieuBauCu!$B$2&gt;0,IF(LEN($B633)=0,"",IF(AND($B633&gt;0,VALUE(SUBSTITUTE($B633,"1","0"))=$B633),1,0)),"")</f>
        <v/>
      </c>
      <c r="E633" s="5" t="str">
        <f>IF(PhieuBauCu!$B$2&gt;1,IF(LEN($B633)=0,"",IF(AND($B633&gt;0,VALUE(SUBSTITUTE($B633,"2","0"))=$B633),1,0)),"")</f>
        <v/>
      </c>
      <c r="F633" s="5" t="str">
        <f>IF(PhieuBauCu!$B$2&gt;2,IF(LEN($B633)=0,"",IF(AND($B633&gt;0,VALUE(SUBSTITUTE($B633,"3","0"))=$B633),1,0)),"")</f>
        <v/>
      </c>
      <c r="G633" s="5" t="str">
        <f>IF(PhieuBauCu!$B$2&gt;3,IF(LEN($B633)=0,"",IF(AND($B633&gt;0,VALUE(SUBSTITUTE($B633,"4","0"))=$B633),1,0)),"")</f>
        <v/>
      </c>
      <c r="H633" s="5" t="str">
        <f>IF(PhieuBauCu!$B$2&gt;4,IF(LEN($B633)=0,"",IF(AND($B633&gt;0,VALUE(SUBSTITUTE($B633,"5","0"))=$B633),1,0)),"")</f>
        <v/>
      </c>
      <c r="I633" s="5" t="str">
        <f>IF(PhieuBauCu!$B$2&gt;5,IF(LEN($B633)=0,"",IF(AND($B633&gt;0,VALUE(SUBSTITUTE($B633,"6","0"))=$B633),1,0)),"")</f>
        <v/>
      </c>
      <c r="J633" s="5" t="str">
        <f>IF(PhieuBauCu!$B$2&gt;6,IF(LEN($B633)=0,"",IF(AND($B633&gt;0,VALUE(SUBSTITUTE($B633,"7","0"))=$B633),1,0)),"")</f>
        <v/>
      </c>
      <c r="K633" s="5" t="str">
        <f>IF(PhieuBauCu!$B$2&gt;7,IF(LEN($B633)=0,"",IF(AND($B633&gt;0,VALUE(SUBSTITUTE($B633,"8","0"))=$B633),1,0)),"")</f>
        <v/>
      </c>
      <c r="L633" s="5" t="str">
        <f>IF(PhieuBauCu!$B$2&gt;8,IF(LEN($B633)=0,"",IF(AND($B633&gt;0,VALUE(SUBSTITUTE($B633,"9","0"))=$B633),1,0)),"")</f>
        <v/>
      </c>
      <c r="M633" s="9">
        <f t="shared" si="19"/>
        <v>0</v>
      </c>
      <c r="N633" s="36">
        <f>IF(AND(M633&lt;=PhieuBauCu!$B$13,M633&gt;=1),1,0)</f>
        <v>0</v>
      </c>
    </row>
    <row r="634" spans="1:14" ht="28.5" customHeight="1">
      <c r="A634" s="2">
        <v>629</v>
      </c>
      <c r="B634" s="3"/>
      <c r="C634" s="48" t="str">
        <f t="shared" si="18"/>
        <v/>
      </c>
      <c r="D634" s="5" t="str">
        <f>IF(PhieuBauCu!$B$2&gt;0,IF(LEN($B634)=0,"",IF(AND($B634&gt;0,VALUE(SUBSTITUTE($B634,"1","0"))=$B634),1,0)),"")</f>
        <v/>
      </c>
      <c r="E634" s="5" t="str">
        <f>IF(PhieuBauCu!$B$2&gt;1,IF(LEN($B634)=0,"",IF(AND($B634&gt;0,VALUE(SUBSTITUTE($B634,"2","0"))=$B634),1,0)),"")</f>
        <v/>
      </c>
      <c r="F634" s="5" t="str">
        <f>IF(PhieuBauCu!$B$2&gt;2,IF(LEN($B634)=0,"",IF(AND($B634&gt;0,VALUE(SUBSTITUTE($B634,"3","0"))=$B634),1,0)),"")</f>
        <v/>
      </c>
      <c r="G634" s="5" t="str">
        <f>IF(PhieuBauCu!$B$2&gt;3,IF(LEN($B634)=0,"",IF(AND($B634&gt;0,VALUE(SUBSTITUTE($B634,"4","0"))=$B634),1,0)),"")</f>
        <v/>
      </c>
      <c r="H634" s="5" t="str">
        <f>IF(PhieuBauCu!$B$2&gt;4,IF(LEN($B634)=0,"",IF(AND($B634&gt;0,VALUE(SUBSTITUTE($B634,"5","0"))=$B634),1,0)),"")</f>
        <v/>
      </c>
      <c r="I634" s="5" t="str">
        <f>IF(PhieuBauCu!$B$2&gt;5,IF(LEN($B634)=0,"",IF(AND($B634&gt;0,VALUE(SUBSTITUTE($B634,"6","0"))=$B634),1,0)),"")</f>
        <v/>
      </c>
      <c r="J634" s="5" t="str">
        <f>IF(PhieuBauCu!$B$2&gt;6,IF(LEN($B634)=0,"",IF(AND($B634&gt;0,VALUE(SUBSTITUTE($B634,"7","0"))=$B634),1,0)),"")</f>
        <v/>
      </c>
      <c r="K634" s="5" t="str">
        <f>IF(PhieuBauCu!$B$2&gt;7,IF(LEN($B634)=0,"",IF(AND($B634&gt;0,VALUE(SUBSTITUTE($B634,"8","0"))=$B634),1,0)),"")</f>
        <v/>
      </c>
      <c r="L634" s="5" t="str">
        <f>IF(PhieuBauCu!$B$2&gt;8,IF(LEN($B634)=0,"",IF(AND($B634&gt;0,VALUE(SUBSTITUTE($B634,"9","0"))=$B634),1,0)),"")</f>
        <v/>
      </c>
      <c r="M634" s="9">
        <f t="shared" si="19"/>
        <v>0</v>
      </c>
      <c r="N634" s="36">
        <f>IF(AND(M634&lt;=PhieuBauCu!$B$13,M634&gt;=1),1,0)</f>
        <v>0</v>
      </c>
    </row>
    <row r="635" spans="1:14" ht="28.5" customHeight="1">
      <c r="A635" s="2">
        <v>630</v>
      </c>
      <c r="B635" s="3"/>
      <c r="C635" s="48" t="str">
        <f t="shared" si="18"/>
        <v/>
      </c>
      <c r="D635" s="5" t="str">
        <f>IF(PhieuBauCu!$B$2&gt;0,IF(LEN($B635)=0,"",IF(AND($B635&gt;0,VALUE(SUBSTITUTE($B635,"1","0"))=$B635),1,0)),"")</f>
        <v/>
      </c>
      <c r="E635" s="5" t="str">
        <f>IF(PhieuBauCu!$B$2&gt;1,IF(LEN($B635)=0,"",IF(AND($B635&gt;0,VALUE(SUBSTITUTE($B635,"2","0"))=$B635),1,0)),"")</f>
        <v/>
      </c>
      <c r="F635" s="5" t="str">
        <f>IF(PhieuBauCu!$B$2&gt;2,IF(LEN($B635)=0,"",IF(AND($B635&gt;0,VALUE(SUBSTITUTE($B635,"3","0"))=$B635),1,0)),"")</f>
        <v/>
      </c>
      <c r="G635" s="5" t="str">
        <f>IF(PhieuBauCu!$B$2&gt;3,IF(LEN($B635)=0,"",IF(AND($B635&gt;0,VALUE(SUBSTITUTE($B635,"4","0"))=$B635),1,0)),"")</f>
        <v/>
      </c>
      <c r="H635" s="5" t="str">
        <f>IF(PhieuBauCu!$B$2&gt;4,IF(LEN($B635)=0,"",IF(AND($B635&gt;0,VALUE(SUBSTITUTE($B635,"5","0"))=$B635),1,0)),"")</f>
        <v/>
      </c>
      <c r="I635" s="5" t="str">
        <f>IF(PhieuBauCu!$B$2&gt;5,IF(LEN($B635)=0,"",IF(AND($B635&gt;0,VALUE(SUBSTITUTE($B635,"6","0"))=$B635),1,0)),"")</f>
        <v/>
      </c>
      <c r="J635" s="5" t="str">
        <f>IF(PhieuBauCu!$B$2&gt;6,IF(LEN($B635)=0,"",IF(AND($B635&gt;0,VALUE(SUBSTITUTE($B635,"7","0"))=$B635),1,0)),"")</f>
        <v/>
      </c>
      <c r="K635" s="5" t="str">
        <f>IF(PhieuBauCu!$B$2&gt;7,IF(LEN($B635)=0,"",IF(AND($B635&gt;0,VALUE(SUBSTITUTE($B635,"8","0"))=$B635),1,0)),"")</f>
        <v/>
      </c>
      <c r="L635" s="5" t="str">
        <f>IF(PhieuBauCu!$B$2&gt;8,IF(LEN($B635)=0,"",IF(AND($B635&gt;0,VALUE(SUBSTITUTE($B635,"9","0"))=$B635),1,0)),"")</f>
        <v/>
      </c>
      <c r="M635" s="9">
        <f t="shared" si="19"/>
        <v>0</v>
      </c>
      <c r="N635" s="36">
        <f>IF(AND(M635&lt;=PhieuBauCu!$B$13,M635&gt;=1),1,0)</f>
        <v>0</v>
      </c>
    </row>
    <row r="636" spans="1:14" ht="28.5" customHeight="1">
      <c r="A636" s="2">
        <v>631</v>
      </c>
      <c r="B636" s="3"/>
      <c r="C636" s="48" t="str">
        <f t="shared" si="18"/>
        <v/>
      </c>
      <c r="D636" s="5" t="str">
        <f>IF(PhieuBauCu!$B$2&gt;0,IF(LEN($B636)=0,"",IF(AND($B636&gt;0,VALUE(SUBSTITUTE($B636,"1","0"))=$B636),1,0)),"")</f>
        <v/>
      </c>
      <c r="E636" s="5" t="str">
        <f>IF(PhieuBauCu!$B$2&gt;1,IF(LEN($B636)=0,"",IF(AND($B636&gt;0,VALUE(SUBSTITUTE($B636,"2","0"))=$B636),1,0)),"")</f>
        <v/>
      </c>
      <c r="F636" s="5" t="str">
        <f>IF(PhieuBauCu!$B$2&gt;2,IF(LEN($B636)=0,"",IF(AND($B636&gt;0,VALUE(SUBSTITUTE($B636,"3","0"))=$B636),1,0)),"")</f>
        <v/>
      </c>
      <c r="G636" s="5" t="str">
        <f>IF(PhieuBauCu!$B$2&gt;3,IF(LEN($B636)=0,"",IF(AND($B636&gt;0,VALUE(SUBSTITUTE($B636,"4","0"))=$B636),1,0)),"")</f>
        <v/>
      </c>
      <c r="H636" s="5" t="str">
        <f>IF(PhieuBauCu!$B$2&gt;4,IF(LEN($B636)=0,"",IF(AND($B636&gt;0,VALUE(SUBSTITUTE($B636,"5","0"))=$B636),1,0)),"")</f>
        <v/>
      </c>
      <c r="I636" s="5" t="str">
        <f>IF(PhieuBauCu!$B$2&gt;5,IF(LEN($B636)=0,"",IF(AND($B636&gt;0,VALUE(SUBSTITUTE($B636,"6","0"))=$B636),1,0)),"")</f>
        <v/>
      </c>
      <c r="J636" s="5" t="str">
        <f>IF(PhieuBauCu!$B$2&gt;6,IF(LEN($B636)=0,"",IF(AND($B636&gt;0,VALUE(SUBSTITUTE($B636,"7","0"))=$B636),1,0)),"")</f>
        <v/>
      </c>
      <c r="K636" s="5" t="str">
        <f>IF(PhieuBauCu!$B$2&gt;7,IF(LEN($B636)=0,"",IF(AND($B636&gt;0,VALUE(SUBSTITUTE($B636,"8","0"))=$B636),1,0)),"")</f>
        <v/>
      </c>
      <c r="L636" s="5" t="str">
        <f>IF(PhieuBauCu!$B$2&gt;8,IF(LEN($B636)=0,"",IF(AND($B636&gt;0,VALUE(SUBSTITUTE($B636,"9","0"))=$B636),1,0)),"")</f>
        <v/>
      </c>
      <c r="M636" s="9">
        <f t="shared" si="19"/>
        <v>0</v>
      </c>
      <c r="N636" s="36">
        <f>IF(AND(M636&lt;=PhieuBauCu!$B$13,M636&gt;=1),1,0)</f>
        <v>0</v>
      </c>
    </row>
    <row r="637" spans="1:14" ht="28.5" customHeight="1">
      <c r="A637" s="2">
        <v>632</v>
      </c>
      <c r="B637" s="3"/>
      <c r="C637" s="48" t="str">
        <f t="shared" si="18"/>
        <v/>
      </c>
      <c r="D637" s="5" t="str">
        <f>IF(PhieuBauCu!$B$2&gt;0,IF(LEN($B637)=0,"",IF(AND($B637&gt;0,VALUE(SUBSTITUTE($B637,"1","0"))=$B637),1,0)),"")</f>
        <v/>
      </c>
      <c r="E637" s="5" t="str">
        <f>IF(PhieuBauCu!$B$2&gt;1,IF(LEN($B637)=0,"",IF(AND($B637&gt;0,VALUE(SUBSTITUTE($B637,"2","0"))=$B637),1,0)),"")</f>
        <v/>
      </c>
      <c r="F637" s="5" t="str">
        <f>IF(PhieuBauCu!$B$2&gt;2,IF(LEN($B637)=0,"",IF(AND($B637&gt;0,VALUE(SUBSTITUTE($B637,"3","0"))=$B637),1,0)),"")</f>
        <v/>
      </c>
      <c r="G637" s="5" t="str">
        <f>IF(PhieuBauCu!$B$2&gt;3,IF(LEN($B637)=0,"",IF(AND($B637&gt;0,VALUE(SUBSTITUTE($B637,"4","0"))=$B637),1,0)),"")</f>
        <v/>
      </c>
      <c r="H637" s="5" t="str">
        <f>IF(PhieuBauCu!$B$2&gt;4,IF(LEN($B637)=0,"",IF(AND($B637&gt;0,VALUE(SUBSTITUTE($B637,"5","0"))=$B637),1,0)),"")</f>
        <v/>
      </c>
      <c r="I637" s="5" t="str">
        <f>IF(PhieuBauCu!$B$2&gt;5,IF(LEN($B637)=0,"",IF(AND($B637&gt;0,VALUE(SUBSTITUTE($B637,"6","0"))=$B637),1,0)),"")</f>
        <v/>
      </c>
      <c r="J637" s="5" t="str">
        <f>IF(PhieuBauCu!$B$2&gt;6,IF(LEN($B637)=0,"",IF(AND($B637&gt;0,VALUE(SUBSTITUTE($B637,"7","0"))=$B637),1,0)),"")</f>
        <v/>
      </c>
      <c r="K637" s="5" t="str">
        <f>IF(PhieuBauCu!$B$2&gt;7,IF(LEN($B637)=0,"",IF(AND($B637&gt;0,VALUE(SUBSTITUTE($B637,"8","0"))=$B637),1,0)),"")</f>
        <v/>
      </c>
      <c r="L637" s="5" t="str">
        <f>IF(PhieuBauCu!$B$2&gt;8,IF(LEN($B637)=0,"",IF(AND($B637&gt;0,VALUE(SUBSTITUTE($B637,"9","0"))=$B637),1,0)),"")</f>
        <v/>
      </c>
      <c r="M637" s="9">
        <f t="shared" si="19"/>
        <v>0</v>
      </c>
      <c r="N637" s="36">
        <f>IF(AND(M637&lt;=PhieuBauCu!$B$13,M637&gt;=1),1,0)</f>
        <v>0</v>
      </c>
    </row>
    <row r="638" spans="1:14" ht="28.5" customHeight="1">
      <c r="A638" s="2">
        <v>633</v>
      </c>
      <c r="B638" s="3"/>
      <c r="C638" s="48" t="str">
        <f t="shared" si="18"/>
        <v/>
      </c>
      <c r="D638" s="5" t="str">
        <f>IF(PhieuBauCu!$B$2&gt;0,IF(LEN($B638)=0,"",IF(AND($B638&gt;0,VALUE(SUBSTITUTE($B638,"1","0"))=$B638),1,0)),"")</f>
        <v/>
      </c>
      <c r="E638" s="5" t="str">
        <f>IF(PhieuBauCu!$B$2&gt;1,IF(LEN($B638)=0,"",IF(AND($B638&gt;0,VALUE(SUBSTITUTE($B638,"2","0"))=$B638),1,0)),"")</f>
        <v/>
      </c>
      <c r="F638" s="5" t="str">
        <f>IF(PhieuBauCu!$B$2&gt;2,IF(LEN($B638)=0,"",IF(AND($B638&gt;0,VALUE(SUBSTITUTE($B638,"3","0"))=$B638),1,0)),"")</f>
        <v/>
      </c>
      <c r="G638" s="5" t="str">
        <f>IF(PhieuBauCu!$B$2&gt;3,IF(LEN($B638)=0,"",IF(AND($B638&gt;0,VALUE(SUBSTITUTE($B638,"4","0"))=$B638),1,0)),"")</f>
        <v/>
      </c>
      <c r="H638" s="5" t="str">
        <f>IF(PhieuBauCu!$B$2&gt;4,IF(LEN($B638)=0,"",IF(AND($B638&gt;0,VALUE(SUBSTITUTE($B638,"5","0"))=$B638),1,0)),"")</f>
        <v/>
      </c>
      <c r="I638" s="5" t="str">
        <f>IF(PhieuBauCu!$B$2&gt;5,IF(LEN($B638)=0,"",IF(AND($B638&gt;0,VALUE(SUBSTITUTE($B638,"6","0"))=$B638),1,0)),"")</f>
        <v/>
      </c>
      <c r="J638" s="5" t="str">
        <f>IF(PhieuBauCu!$B$2&gt;6,IF(LEN($B638)=0,"",IF(AND($B638&gt;0,VALUE(SUBSTITUTE($B638,"7","0"))=$B638),1,0)),"")</f>
        <v/>
      </c>
      <c r="K638" s="5" t="str">
        <f>IF(PhieuBauCu!$B$2&gt;7,IF(LEN($B638)=0,"",IF(AND($B638&gt;0,VALUE(SUBSTITUTE($B638,"8","0"))=$B638),1,0)),"")</f>
        <v/>
      </c>
      <c r="L638" s="5" t="str">
        <f>IF(PhieuBauCu!$B$2&gt;8,IF(LEN($B638)=0,"",IF(AND($B638&gt;0,VALUE(SUBSTITUTE($B638,"9","0"))=$B638),1,0)),"")</f>
        <v/>
      </c>
      <c r="M638" s="9">
        <f t="shared" si="19"/>
        <v>0</v>
      </c>
      <c r="N638" s="36">
        <f>IF(AND(M638&lt;=PhieuBauCu!$B$13,M638&gt;=1),1,0)</f>
        <v>0</v>
      </c>
    </row>
    <row r="639" spans="1:14" ht="28.5" customHeight="1">
      <c r="A639" s="2">
        <v>634</v>
      </c>
      <c r="B639" s="3"/>
      <c r="C639" s="48" t="str">
        <f t="shared" si="18"/>
        <v/>
      </c>
      <c r="D639" s="5" t="str">
        <f>IF(PhieuBauCu!$B$2&gt;0,IF(LEN($B639)=0,"",IF(AND($B639&gt;0,VALUE(SUBSTITUTE($B639,"1","0"))=$B639),1,0)),"")</f>
        <v/>
      </c>
      <c r="E639" s="5" t="str">
        <f>IF(PhieuBauCu!$B$2&gt;1,IF(LEN($B639)=0,"",IF(AND($B639&gt;0,VALUE(SUBSTITUTE($B639,"2","0"))=$B639),1,0)),"")</f>
        <v/>
      </c>
      <c r="F639" s="5" t="str">
        <f>IF(PhieuBauCu!$B$2&gt;2,IF(LEN($B639)=0,"",IF(AND($B639&gt;0,VALUE(SUBSTITUTE($B639,"3","0"))=$B639),1,0)),"")</f>
        <v/>
      </c>
      <c r="G639" s="5" t="str">
        <f>IF(PhieuBauCu!$B$2&gt;3,IF(LEN($B639)=0,"",IF(AND($B639&gt;0,VALUE(SUBSTITUTE($B639,"4","0"))=$B639),1,0)),"")</f>
        <v/>
      </c>
      <c r="H639" s="5" t="str">
        <f>IF(PhieuBauCu!$B$2&gt;4,IF(LEN($B639)=0,"",IF(AND($B639&gt;0,VALUE(SUBSTITUTE($B639,"5","0"))=$B639),1,0)),"")</f>
        <v/>
      </c>
      <c r="I639" s="5" t="str">
        <f>IF(PhieuBauCu!$B$2&gt;5,IF(LEN($B639)=0,"",IF(AND($B639&gt;0,VALUE(SUBSTITUTE($B639,"6","0"))=$B639),1,0)),"")</f>
        <v/>
      </c>
      <c r="J639" s="5" t="str">
        <f>IF(PhieuBauCu!$B$2&gt;6,IF(LEN($B639)=0,"",IF(AND($B639&gt;0,VALUE(SUBSTITUTE($B639,"7","0"))=$B639),1,0)),"")</f>
        <v/>
      </c>
      <c r="K639" s="5" t="str">
        <f>IF(PhieuBauCu!$B$2&gt;7,IF(LEN($B639)=0,"",IF(AND($B639&gt;0,VALUE(SUBSTITUTE($B639,"8","0"))=$B639),1,0)),"")</f>
        <v/>
      </c>
      <c r="L639" s="5" t="str">
        <f>IF(PhieuBauCu!$B$2&gt;8,IF(LEN($B639)=0,"",IF(AND($B639&gt;0,VALUE(SUBSTITUTE($B639,"9","0"))=$B639),1,0)),"")</f>
        <v/>
      </c>
      <c r="M639" s="9">
        <f t="shared" si="19"/>
        <v>0</v>
      </c>
      <c r="N639" s="36">
        <f>IF(AND(M639&lt;=PhieuBauCu!$B$13,M639&gt;=1),1,0)</f>
        <v>0</v>
      </c>
    </row>
    <row r="640" spans="1:14" ht="28.5" customHeight="1">
      <c r="A640" s="2">
        <v>635</v>
      </c>
      <c r="B640" s="3"/>
      <c r="C640" s="48" t="str">
        <f t="shared" si="18"/>
        <v/>
      </c>
      <c r="D640" s="5" t="str">
        <f>IF(PhieuBauCu!$B$2&gt;0,IF(LEN($B640)=0,"",IF(AND($B640&gt;0,VALUE(SUBSTITUTE($B640,"1","0"))=$B640),1,0)),"")</f>
        <v/>
      </c>
      <c r="E640" s="5" t="str">
        <f>IF(PhieuBauCu!$B$2&gt;1,IF(LEN($B640)=0,"",IF(AND($B640&gt;0,VALUE(SUBSTITUTE($B640,"2","0"))=$B640),1,0)),"")</f>
        <v/>
      </c>
      <c r="F640" s="5" t="str">
        <f>IF(PhieuBauCu!$B$2&gt;2,IF(LEN($B640)=0,"",IF(AND($B640&gt;0,VALUE(SUBSTITUTE($B640,"3","0"))=$B640),1,0)),"")</f>
        <v/>
      </c>
      <c r="G640" s="5" t="str">
        <f>IF(PhieuBauCu!$B$2&gt;3,IF(LEN($B640)=0,"",IF(AND($B640&gt;0,VALUE(SUBSTITUTE($B640,"4","0"))=$B640),1,0)),"")</f>
        <v/>
      </c>
      <c r="H640" s="5" t="str">
        <f>IF(PhieuBauCu!$B$2&gt;4,IF(LEN($B640)=0,"",IF(AND($B640&gt;0,VALUE(SUBSTITUTE($B640,"5","0"))=$B640),1,0)),"")</f>
        <v/>
      </c>
      <c r="I640" s="5" t="str">
        <f>IF(PhieuBauCu!$B$2&gt;5,IF(LEN($B640)=0,"",IF(AND($B640&gt;0,VALUE(SUBSTITUTE($B640,"6","0"))=$B640),1,0)),"")</f>
        <v/>
      </c>
      <c r="J640" s="5" t="str">
        <f>IF(PhieuBauCu!$B$2&gt;6,IF(LEN($B640)=0,"",IF(AND($B640&gt;0,VALUE(SUBSTITUTE($B640,"7","0"))=$B640),1,0)),"")</f>
        <v/>
      </c>
      <c r="K640" s="5" t="str">
        <f>IF(PhieuBauCu!$B$2&gt;7,IF(LEN($B640)=0,"",IF(AND($B640&gt;0,VALUE(SUBSTITUTE($B640,"8","0"))=$B640),1,0)),"")</f>
        <v/>
      </c>
      <c r="L640" s="5" t="str">
        <f>IF(PhieuBauCu!$B$2&gt;8,IF(LEN($B640)=0,"",IF(AND($B640&gt;0,VALUE(SUBSTITUTE($B640,"9","0"))=$B640),1,0)),"")</f>
        <v/>
      </c>
      <c r="M640" s="9">
        <f t="shared" si="19"/>
        <v>0</v>
      </c>
      <c r="N640" s="36">
        <f>IF(AND(M640&lt;=PhieuBauCu!$B$13,M640&gt;=1),1,0)</f>
        <v>0</v>
      </c>
    </row>
    <row r="641" spans="1:14" ht="28.5" customHeight="1">
      <c r="A641" s="2">
        <v>636</v>
      </c>
      <c r="B641" s="3"/>
      <c r="C641" s="48" t="str">
        <f t="shared" si="18"/>
        <v/>
      </c>
      <c r="D641" s="5" t="str">
        <f>IF(PhieuBauCu!$B$2&gt;0,IF(LEN($B641)=0,"",IF(AND($B641&gt;0,VALUE(SUBSTITUTE($B641,"1","0"))=$B641),1,0)),"")</f>
        <v/>
      </c>
      <c r="E641" s="5" t="str">
        <f>IF(PhieuBauCu!$B$2&gt;1,IF(LEN($B641)=0,"",IF(AND($B641&gt;0,VALUE(SUBSTITUTE($B641,"2","0"))=$B641),1,0)),"")</f>
        <v/>
      </c>
      <c r="F641" s="5" t="str">
        <f>IF(PhieuBauCu!$B$2&gt;2,IF(LEN($B641)=0,"",IF(AND($B641&gt;0,VALUE(SUBSTITUTE($B641,"3","0"))=$B641),1,0)),"")</f>
        <v/>
      </c>
      <c r="G641" s="5" t="str">
        <f>IF(PhieuBauCu!$B$2&gt;3,IF(LEN($B641)=0,"",IF(AND($B641&gt;0,VALUE(SUBSTITUTE($B641,"4","0"))=$B641),1,0)),"")</f>
        <v/>
      </c>
      <c r="H641" s="5" t="str">
        <f>IF(PhieuBauCu!$B$2&gt;4,IF(LEN($B641)=0,"",IF(AND($B641&gt;0,VALUE(SUBSTITUTE($B641,"5","0"))=$B641),1,0)),"")</f>
        <v/>
      </c>
      <c r="I641" s="5" t="str">
        <f>IF(PhieuBauCu!$B$2&gt;5,IF(LEN($B641)=0,"",IF(AND($B641&gt;0,VALUE(SUBSTITUTE($B641,"6","0"))=$B641),1,0)),"")</f>
        <v/>
      </c>
      <c r="J641" s="5" t="str">
        <f>IF(PhieuBauCu!$B$2&gt;6,IF(LEN($B641)=0,"",IF(AND($B641&gt;0,VALUE(SUBSTITUTE($B641,"7","0"))=$B641),1,0)),"")</f>
        <v/>
      </c>
      <c r="K641" s="5" t="str">
        <f>IF(PhieuBauCu!$B$2&gt;7,IF(LEN($B641)=0,"",IF(AND($B641&gt;0,VALUE(SUBSTITUTE($B641,"8","0"))=$B641),1,0)),"")</f>
        <v/>
      </c>
      <c r="L641" s="5" t="str">
        <f>IF(PhieuBauCu!$B$2&gt;8,IF(LEN($B641)=0,"",IF(AND($B641&gt;0,VALUE(SUBSTITUTE($B641,"9","0"))=$B641),1,0)),"")</f>
        <v/>
      </c>
      <c r="M641" s="9">
        <f t="shared" si="19"/>
        <v>0</v>
      </c>
      <c r="N641" s="36">
        <f>IF(AND(M641&lt;=PhieuBauCu!$B$13,M641&gt;=1),1,0)</f>
        <v>0</v>
      </c>
    </row>
    <row r="642" spans="1:14" ht="28.5" customHeight="1">
      <c r="A642" s="2">
        <v>637</v>
      </c>
      <c r="B642" s="3"/>
      <c r="C642" s="48" t="str">
        <f t="shared" si="18"/>
        <v/>
      </c>
      <c r="D642" s="5" t="str">
        <f>IF(PhieuBauCu!$B$2&gt;0,IF(LEN($B642)=0,"",IF(AND($B642&gt;0,VALUE(SUBSTITUTE($B642,"1","0"))=$B642),1,0)),"")</f>
        <v/>
      </c>
      <c r="E642" s="5" t="str">
        <f>IF(PhieuBauCu!$B$2&gt;1,IF(LEN($B642)=0,"",IF(AND($B642&gt;0,VALUE(SUBSTITUTE($B642,"2","0"))=$B642),1,0)),"")</f>
        <v/>
      </c>
      <c r="F642" s="5" t="str">
        <f>IF(PhieuBauCu!$B$2&gt;2,IF(LEN($B642)=0,"",IF(AND($B642&gt;0,VALUE(SUBSTITUTE($B642,"3","0"))=$B642),1,0)),"")</f>
        <v/>
      </c>
      <c r="G642" s="5" t="str">
        <f>IF(PhieuBauCu!$B$2&gt;3,IF(LEN($B642)=0,"",IF(AND($B642&gt;0,VALUE(SUBSTITUTE($B642,"4","0"))=$B642),1,0)),"")</f>
        <v/>
      </c>
      <c r="H642" s="5" t="str">
        <f>IF(PhieuBauCu!$B$2&gt;4,IF(LEN($B642)=0,"",IF(AND($B642&gt;0,VALUE(SUBSTITUTE($B642,"5","0"))=$B642),1,0)),"")</f>
        <v/>
      </c>
      <c r="I642" s="5" t="str">
        <f>IF(PhieuBauCu!$B$2&gt;5,IF(LEN($B642)=0,"",IF(AND($B642&gt;0,VALUE(SUBSTITUTE($B642,"6","0"))=$B642),1,0)),"")</f>
        <v/>
      </c>
      <c r="J642" s="5" t="str">
        <f>IF(PhieuBauCu!$B$2&gt;6,IF(LEN($B642)=0,"",IF(AND($B642&gt;0,VALUE(SUBSTITUTE($B642,"7","0"))=$B642),1,0)),"")</f>
        <v/>
      </c>
      <c r="K642" s="5" t="str">
        <f>IF(PhieuBauCu!$B$2&gt;7,IF(LEN($B642)=0,"",IF(AND($B642&gt;0,VALUE(SUBSTITUTE($B642,"8","0"))=$B642),1,0)),"")</f>
        <v/>
      </c>
      <c r="L642" s="5" t="str">
        <f>IF(PhieuBauCu!$B$2&gt;8,IF(LEN($B642)=0,"",IF(AND($B642&gt;0,VALUE(SUBSTITUTE($B642,"9","0"))=$B642),1,0)),"")</f>
        <v/>
      </c>
      <c r="M642" s="9">
        <f t="shared" si="19"/>
        <v>0</v>
      </c>
      <c r="N642" s="36">
        <f>IF(AND(M642&lt;=PhieuBauCu!$B$13,M642&gt;=1),1,0)</f>
        <v>0</v>
      </c>
    </row>
    <row r="643" spans="1:14" ht="28.5" customHeight="1">
      <c r="A643" s="2">
        <v>638</v>
      </c>
      <c r="B643" s="3"/>
      <c r="C643" s="48" t="str">
        <f t="shared" si="18"/>
        <v/>
      </c>
      <c r="D643" s="5" t="str">
        <f>IF(PhieuBauCu!$B$2&gt;0,IF(LEN($B643)=0,"",IF(AND($B643&gt;0,VALUE(SUBSTITUTE($B643,"1","0"))=$B643),1,0)),"")</f>
        <v/>
      </c>
      <c r="E643" s="5" t="str">
        <f>IF(PhieuBauCu!$B$2&gt;1,IF(LEN($B643)=0,"",IF(AND($B643&gt;0,VALUE(SUBSTITUTE($B643,"2","0"))=$B643),1,0)),"")</f>
        <v/>
      </c>
      <c r="F643" s="5" t="str">
        <f>IF(PhieuBauCu!$B$2&gt;2,IF(LEN($B643)=0,"",IF(AND($B643&gt;0,VALUE(SUBSTITUTE($B643,"3","0"))=$B643),1,0)),"")</f>
        <v/>
      </c>
      <c r="G643" s="5" t="str">
        <f>IF(PhieuBauCu!$B$2&gt;3,IF(LEN($B643)=0,"",IF(AND($B643&gt;0,VALUE(SUBSTITUTE($B643,"4","0"))=$B643),1,0)),"")</f>
        <v/>
      </c>
      <c r="H643" s="5" t="str">
        <f>IF(PhieuBauCu!$B$2&gt;4,IF(LEN($B643)=0,"",IF(AND($B643&gt;0,VALUE(SUBSTITUTE($B643,"5","0"))=$B643),1,0)),"")</f>
        <v/>
      </c>
      <c r="I643" s="5" t="str">
        <f>IF(PhieuBauCu!$B$2&gt;5,IF(LEN($B643)=0,"",IF(AND($B643&gt;0,VALUE(SUBSTITUTE($B643,"6","0"))=$B643),1,0)),"")</f>
        <v/>
      </c>
      <c r="J643" s="5" t="str">
        <f>IF(PhieuBauCu!$B$2&gt;6,IF(LEN($B643)=0,"",IF(AND($B643&gt;0,VALUE(SUBSTITUTE($B643,"7","0"))=$B643),1,0)),"")</f>
        <v/>
      </c>
      <c r="K643" s="5" t="str">
        <f>IF(PhieuBauCu!$B$2&gt;7,IF(LEN($B643)=0,"",IF(AND($B643&gt;0,VALUE(SUBSTITUTE($B643,"8","0"))=$B643),1,0)),"")</f>
        <v/>
      </c>
      <c r="L643" s="5" t="str">
        <f>IF(PhieuBauCu!$B$2&gt;8,IF(LEN($B643)=0,"",IF(AND($B643&gt;0,VALUE(SUBSTITUTE($B643,"9","0"))=$B643),1,0)),"")</f>
        <v/>
      </c>
      <c r="M643" s="9">
        <f t="shared" si="19"/>
        <v>0</v>
      </c>
      <c r="N643" s="36">
        <f>IF(AND(M643&lt;=PhieuBauCu!$B$13,M643&gt;=1),1,0)</f>
        <v>0</v>
      </c>
    </row>
    <row r="644" spans="1:14" ht="28.5" customHeight="1">
      <c r="A644" s="2">
        <v>639</v>
      </c>
      <c r="B644" s="3"/>
      <c r="C644" s="48" t="str">
        <f t="shared" si="18"/>
        <v/>
      </c>
      <c r="D644" s="5" t="str">
        <f>IF(PhieuBauCu!$B$2&gt;0,IF(LEN($B644)=0,"",IF(AND($B644&gt;0,VALUE(SUBSTITUTE($B644,"1","0"))=$B644),1,0)),"")</f>
        <v/>
      </c>
      <c r="E644" s="5" t="str">
        <f>IF(PhieuBauCu!$B$2&gt;1,IF(LEN($B644)=0,"",IF(AND($B644&gt;0,VALUE(SUBSTITUTE($B644,"2","0"))=$B644),1,0)),"")</f>
        <v/>
      </c>
      <c r="F644" s="5" t="str">
        <f>IF(PhieuBauCu!$B$2&gt;2,IF(LEN($B644)=0,"",IF(AND($B644&gt;0,VALUE(SUBSTITUTE($B644,"3","0"))=$B644),1,0)),"")</f>
        <v/>
      </c>
      <c r="G644" s="5" t="str">
        <f>IF(PhieuBauCu!$B$2&gt;3,IF(LEN($B644)=0,"",IF(AND($B644&gt;0,VALUE(SUBSTITUTE($B644,"4","0"))=$B644),1,0)),"")</f>
        <v/>
      </c>
      <c r="H644" s="5" t="str">
        <f>IF(PhieuBauCu!$B$2&gt;4,IF(LEN($B644)=0,"",IF(AND($B644&gt;0,VALUE(SUBSTITUTE($B644,"5","0"))=$B644),1,0)),"")</f>
        <v/>
      </c>
      <c r="I644" s="5" t="str">
        <f>IF(PhieuBauCu!$B$2&gt;5,IF(LEN($B644)=0,"",IF(AND($B644&gt;0,VALUE(SUBSTITUTE($B644,"6","0"))=$B644),1,0)),"")</f>
        <v/>
      </c>
      <c r="J644" s="5" t="str">
        <f>IF(PhieuBauCu!$B$2&gt;6,IF(LEN($B644)=0,"",IF(AND($B644&gt;0,VALUE(SUBSTITUTE($B644,"7","0"))=$B644),1,0)),"")</f>
        <v/>
      </c>
      <c r="K644" s="5" t="str">
        <f>IF(PhieuBauCu!$B$2&gt;7,IF(LEN($B644)=0,"",IF(AND($B644&gt;0,VALUE(SUBSTITUTE($B644,"8","0"))=$B644),1,0)),"")</f>
        <v/>
      </c>
      <c r="L644" s="5" t="str">
        <f>IF(PhieuBauCu!$B$2&gt;8,IF(LEN($B644)=0,"",IF(AND($B644&gt;0,VALUE(SUBSTITUTE($B644,"9","0"))=$B644),1,0)),"")</f>
        <v/>
      </c>
      <c r="M644" s="9">
        <f t="shared" si="19"/>
        <v>0</v>
      </c>
      <c r="N644" s="36">
        <f>IF(AND(M644&lt;=PhieuBauCu!$B$13,M644&gt;=1),1,0)</f>
        <v>0</v>
      </c>
    </row>
    <row r="645" spans="1:14" ht="28.5" customHeight="1">
      <c r="A645" s="2">
        <v>640</v>
      </c>
      <c r="B645" s="3"/>
      <c r="C645" s="48" t="str">
        <f t="shared" si="18"/>
        <v/>
      </c>
      <c r="D645" s="5" t="str">
        <f>IF(PhieuBauCu!$B$2&gt;0,IF(LEN($B645)=0,"",IF(AND($B645&gt;0,VALUE(SUBSTITUTE($B645,"1","0"))=$B645),1,0)),"")</f>
        <v/>
      </c>
      <c r="E645" s="5" t="str">
        <f>IF(PhieuBauCu!$B$2&gt;1,IF(LEN($B645)=0,"",IF(AND($B645&gt;0,VALUE(SUBSTITUTE($B645,"2","0"))=$B645),1,0)),"")</f>
        <v/>
      </c>
      <c r="F645" s="5" t="str">
        <f>IF(PhieuBauCu!$B$2&gt;2,IF(LEN($B645)=0,"",IF(AND($B645&gt;0,VALUE(SUBSTITUTE($B645,"3","0"))=$B645),1,0)),"")</f>
        <v/>
      </c>
      <c r="G645" s="5" t="str">
        <f>IF(PhieuBauCu!$B$2&gt;3,IF(LEN($B645)=0,"",IF(AND($B645&gt;0,VALUE(SUBSTITUTE($B645,"4","0"))=$B645),1,0)),"")</f>
        <v/>
      </c>
      <c r="H645" s="5" t="str">
        <f>IF(PhieuBauCu!$B$2&gt;4,IF(LEN($B645)=0,"",IF(AND($B645&gt;0,VALUE(SUBSTITUTE($B645,"5","0"))=$B645),1,0)),"")</f>
        <v/>
      </c>
      <c r="I645" s="5" t="str">
        <f>IF(PhieuBauCu!$B$2&gt;5,IF(LEN($B645)=0,"",IF(AND($B645&gt;0,VALUE(SUBSTITUTE($B645,"6","0"))=$B645),1,0)),"")</f>
        <v/>
      </c>
      <c r="J645" s="5" t="str">
        <f>IF(PhieuBauCu!$B$2&gt;6,IF(LEN($B645)=0,"",IF(AND($B645&gt;0,VALUE(SUBSTITUTE($B645,"7","0"))=$B645),1,0)),"")</f>
        <v/>
      </c>
      <c r="K645" s="5" t="str">
        <f>IF(PhieuBauCu!$B$2&gt;7,IF(LEN($B645)=0,"",IF(AND($B645&gt;0,VALUE(SUBSTITUTE($B645,"8","0"))=$B645),1,0)),"")</f>
        <v/>
      </c>
      <c r="L645" s="5" t="str">
        <f>IF(PhieuBauCu!$B$2&gt;8,IF(LEN($B645)=0,"",IF(AND($B645&gt;0,VALUE(SUBSTITUTE($B645,"9","0"))=$B645),1,0)),"")</f>
        <v/>
      </c>
      <c r="M645" s="9">
        <f t="shared" si="19"/>
        <v>0</v>
      </c>
      <c r="N645" s="36">
        <f>IF(AND(M645&lt;=PhieuBauCu!$B$13,M645&gt;=1),1,0)</f>
        <v>0</v>
      </c>
    </row>
    <row r="646" spans="1:14" ht="28.5" customHeight="1">
      <c r="A646" s="2">
        <v>641</v>
      </c>
      <c r="B646" s="3"/>
      <c r="C646" s="48" t="str">
        <f t="shared" si="18"/>
        <v/>
      </c>
      <c r="D646" s="5" t="str">
        <f>IF(PhieuBauCu!$B$2&gt;0,IF(LEN($B646)=0,"",IF(AND($B646&gt;0,VALUE(SUBSTITUTE($B646,"1","0"))=$B646),1,0)),"")</f>
        <v/>
      </c>
      <c r="E646" s="5" t="str">
        <f>IF(PhieuBauCu!$B$2&gt;1,IF(LEN($B646)=0,"",IF(AND($B646&gt;0,VALUE(SUBSTITUTE($B646,"2","0"))=$B646),1,0)),"")</f>
        <v/>
      </c>
      <c r="F646" s="5" t="str">
        <f>IF(PhieuBauCu!$B$2&gt;2,IF(LEN($B646)=0,"",IF(AND($B646&gt;0,VALUE(SUBSTITUTE($B646,"3","0"))=$B646),1,0)),"")</f>
        <v/>
      </c>
      <c r="G646" s="5" t="str">
        <f>IF(PhieuBauCu!$B$2&gt;3,IF(LEN($B646)=0,"",IF(AND($B646&gt;0,VALUE(SUBSTITUTE($B646,"4","0"))=$B646),1,0)),"")</f>
        <v/>
      </c>
      <c r="H646" s="5" t="str">
        <f>IF(PhieuBauCu!$B$2&gt;4,IF(LEN($B646)=0,"",IF(AND($B646&gt;0,VALUE(SUBSTITUTE($B646,"5","0"))=$B646),1,0)),"")</f>
        <v/>
      </c>
      <c r="I646" s="5" t="str">
        <f>IF(PhieuBauCu!$B$2&gt;5,IF(LEN($B646)=0,"",IF(AND($B646&gt;0,VALUE(SUBSTITUTE($B646,"6","0"))=$B646),1,0)),"")</f>
        <v/>
      </c>
      <c r="J646" s="5" t="str">
        <f>IF(PhieuBauCu!$B$2&gt;6,IF(LEN($B646)=0,"",IF(AND($B646&gt;0,VALUE(SUBSTITUTE($B646,"7","0"))=$B646),1,0)),"")</f>
        <v/>
      </c>
      <c r="K646" s="5" t="str">
        <f>IF(PhieuBauCu!$B$2&gt;7,IF(LEN($B646)=0,"",IF(AND($B646&gt;0,VALUE(SUBSTITUTE($B646,"8","0"))=$B646),1,0)),"")</f>
        <v/>
      </c>
      <c r="L646" s="5" t="str">
        <f>IF(PhieuBauCu!$B$2&gt;8,IF(LEN($B646)=0,"",IF(AND($B646&gt;0,VALUE(SUBSTITUTE($B646,"9","0"))=$B646),1,0)),"")</f>
        <v/>
      </c>
      <c r="M646" s="9">
        <f t="shared" si="19"/>
        <v>0</v>
      </c>
      <c r="N646" s="36">
        <f>IF(AND(M646&lt;=PhieuBauCu!$B$13,M646&gt;=1),1,0)</f>
        <v>0</v>
      </c>
    </row>
    <row r="647" spans="1:14" ht="28.5" customHeight="1">
      <c r="A647" s="2">
        <v>642</v>
      </c>
      <c r="B647" s="3"/>
      <c r="C647" s="48" t="str">
        <f t="shared" ref="C647:C710" si="20">IF(LEN(B647)&gt;0,IF(N647=1,"Ok","Not Ok"),"")</f>
        <v/>
      </c>
      <c r="D647" s="5" t="str">
        <f>IF(PhieuBauCu!$B$2&gt;0,IF(LEN($B647)=0,"",IF(AND($B647&gt;0,VALUE(SUBSTITUTE($B647,"1","0"))=$B647),1,0)),"")</f>
        <v/>
      </c>
      <c r="E647" s="5" t="str">
        <f>IF(PhieuBauCu!$B$2&gt;1,IF(LEN($B647)=0,"",IF(AND($B647&gt;0,VALUE(SUBSTITUTE($B647,"2","0"))=$B647),1,0)),"")</f>
        <v/>
      </c>
      <c r="F647" s="5" t="str">
        <f>IF(PhieuBauCu!$B$2&gt;2,IF(LEN($B647)=0,"",IF(AND($B647&gt;0,VALUE(SUBSTITUTE($B647,"3","0"))=$B647),1,0)),"")</f>
        <v/>
      </c>
      <c r="G647" s="5" t="str">
        <f>IF(PhieuBauCu!$B$2&gt;3,IF(LEN($B647)=0,"",IF(AND($B647&gt;0,VALUE(SUBSTITUTE($B647,"4","0"))=$B647),1,0)),"")</f>
        <v/>
      </c>
      <c r="H647" s="5" t="str">
        <f>IF(PhieuBauCu!$B$2&gt;4,IF(LEN($B647)=0,"",IF(AND($B647&gt;0,VALUE(SUBSTITUTE($B647,"5","0"))=$B647),1,0)),"")</f>
        <v/>
      </c>
      <c r="I647" s="5" t="str">
        <f>IF(PhieuBauCu!$B$2&gt;5,IF(LEN($B647)=0,"",IF(AND($B647&gt;0,VALUE(SUBSTITUTE($B647,"6","0"))=$B647),1,0)),"")</f>
        <v/>
      </c>
      <c r="J647" s="5" t="str">
        <f>IF(PhieuBauCu!$B$2&gt;6,IF(LEN($B647)=0,"",IF(AND($B647&gt;0,VALUE(SUBSTITUTE($B647,"7","0"))=$B647),1,0)),"")</f>
        <v/>
      </c>
      <c r="K647" s="5" t="str">
        <f>IF(PhieuBauCu!$B$2&gt;7,IF(LEN($B647)=0,"",IF(AND($B647&gt;0,VALUE(SUBSTITUTE($B647,"8","0"))=$B647),1,0)),"")</f>
        <v/>
      </c>
      <c r="L647" s="5" t="str">
        <f>IF(PhieuBauCu!$B$2&gt;8,IF(LEN($B647)=0,"",IF(AND($B647&gt;0,VALUE(SUBSTITUTE($B647,"9","0"))=$B647),1,0)),"")</f>
        <v/>
      </c>
      <c r="M647" s="9">
        <f t="shared" ref="M647:M710" si="21">SUMIF(D647:L647,1)</f>
        <v>0</v>
      </c>
      <c r="N647" s="36">
        <f>IF(AND(M647&lt;=PhieuBauCu!$B$13,M647&gt;=1),1,0)</f>
        <v>0</v>
      </c>
    </row>
    <row r="648" spans="1:14" ht="28.5" customHeight="1">
      <c r="A648" s="2">
        <v>643</v>
      </c>
      <c r="B648" s="3"/>
      <c r="C648" s="48" t="str">
        <f t="shared" si="20"/>
        <v/>
      </c>
      <c r="D648" s="5" t="str">
        <f>IF(PhieuBauCu!$B$2&gt;0,IF(LEN($B648)=0,"",IF(AND($B648&gt;0,VALUE(SUBSTITUTE($B648,"1","0"))=$B648),1,0)),"")</f>
        <v/>
      </c>
      <c r="E648" s="5" t="str">
        <f>IF(PhieuBauCu!$B$2&gt;1,IF(LEN($B648)=0,"",IF(AND($B648&gt;0,VALUE(SUBSTITUTE($B648,"2","0"))=$B648),1,0)),"")</f>
        <v/>
      </c>
      <c r="F648" s="5" t="str">
        <f>IF(PhieuBauCu!$B$2&gt;2,IF(LEN($B648)=0,"",IF(AND($B648&gt;0,VALUE(SUBSTITUTE($B648,"3","0"))=$B648),1,0)),"")</f>
        <v/>
      </c>
      <c r="G648" s="5" t="str">
        <f>IF(PhieuBauCu!$B$2&gt;3,IF(LEN($B648)=0,"",IF(AND($B648&gt;0,VALUE(SUBSTITUTE($B648,"4","0"))=$B648),1,0)),"")</f>
        <v/>
      </c>
      <c r="H648" s="5" t="str">
        <f>IF(PhieuBauCu!$B$2&gt;4,IF(LEN($B648)=0,"",IF(AND($B648&gt;0,VALUE(SUBSTITUTE($B648,"5","0"))=$B648),1,0)),"")</f>
        <v/>
      </c>
      <c r="I648" s="5" t="str">
        <f>IF(PhieuBauCu!$B$2&gt;5,IF(LEN($B648)=0,"",IF(AND($B648&gt;0,VALUE(SUBSTITUTE($B648,"6","0"))=$B648),1,0)),"")</f>
        <v/>
      </c>
      <c r="J648" s="5" t="str">
        <f>IF(PhieuBauCu!$B$2&gt;6,IF(LEN($B648)=0,"",IF(AND($B648&gt;0,VALUE(SUBSTITUTE($B648,"7","0"))=$B648),1,0)),"")</f>
        <v/>
      </c>
      <c r="K648" s="5" t="str">
        <f>IF(PhieuBauCu!$B$2&gt;7,IF(LEN($B648)=0,"",IF(AND($B648&gt;0,VALUE(SUBSTITUTE($B648,"8","0"))=$B648),1,0)),"")</f>
        <v/>
      </c>
      <c r="L648" s="5" t="str">
        <f>IF(PhieuBauCu!$B$2&gt;8,IF(LEN($B648)=0,"",IF(AND($B648&gt;0,VALUE(SUBSTITUTE($B648,"9","0"))=$B648),1,0)),"")</f>
        <v/>
      </c>
      <c r="M648" s="9">
        <f t="shared" si="21"/>
        <v>0</v>
      </c>
      <c r="N648" s="36">
        <f>IF(AND(M648&lt;=PhieuBauCu!$B$13,M648&gt;=1),1,0)</f>
        <v>0</v>
      </c>
    </row>
    <row r="649" spans="1:14" ht="28.5" customHeight="1">
      <c r="A649" s="2">
        <v>644</v>
      </c>
      <c r="B649" s="3"/>
      <c r="C649" s="48" t="str">
        <f t="shared" si="20"/>
        <v/>
      </c>
      <c r="D649" s="5" t="str">
        <f>IF(PhieuBauCu!$B$2&gt;0,IF(LEN($B649)=0,"",IF(AND($B649&gt;0,VALUE(SUBSTITUTE($B649,"1","0"))=$B649),1,0)),"")</f>
        <v/>
      </c>
      <c r="E649" s="5" t="str">
        <f>IF(PhieuBauCu!$B$2&gt;1,IF(LEN($B649)=0,"",IF(AND($B649&gt;0,VALUE(SUBSTITUTE($B649,"2","0"))=$B649),1,0)),"")</f>
        <v/>
      </c>
      <c r="F649" s="5" t="str">
        <f>IF(PhieuBauCu!$B$2&gt;2,IF(LEN($B649)=0,"",IF(AND($B649&gt;0,VALUE(SUBSTITUTE($B649,"3","0"))=$B649),1,0)),"")</f>
        <v/>
      </c>
      <c r="G649" s="5" t="str">
        <f>IF(PhieuBauCu!$B$2&gt;3,IF(LEN($B649)=0,"",IF(AND($B649&gt;0,VALUE(SUBSTITUTE($B649,"4","0"))=$B649),1,0)),"")</f>
        <v/>
      </c>
      <c r="H649" s="5" t="str">
        <f>IF(PhieuBauCu!$B$2&gt;4,IF(LEN($B649)=0,"",IF(AND($B649&gt;0,VALUE(SUBSTITUTE($B649,"5","0"))=$B649),1,0)),"")</f>
        <v/>
      </c>
      <c r="I649" s="5" t="str">
        <f>IF(PhieuBauCu!$B$2&gt;5,IF(LEN($B649)=0,"",IF(AND($B649&gt;0,VALUE(SUBSTITUTE($B649,"6","0"))=$B649),1,0)),"")</f>
        <v/>
      </c>
      <c r="J649" s="5" t="str">
        <f>IF(PhieuBauCu!$B$2&gt;6,IF(LEN($B649)=0,"",IF(AND($B649&gt;0,VALUE(SUBSTITUTE($B649,"7","0"))=$B649),1,0)),"")</f>
        <v/>
      </c>
      <c r="K649" s="5" t="str">
        <f>IF(PhieuBauCu!$B$2&gt;7,IF(LEN($B649)=0,"",IF(AND($B649&gt;0,VALUE(SUBSTITUTE($B649,"8","0"))=$B649),1,0)),"")</f>
        <v/>
      </c>
      <c r="L649" s="5" t="str">
        <f>IF(PhieuBauCu!$B$2&gt;8,IF(LEN($B649)=0,"",IF(AND($B649&gt;0,VALUE(SUBSTITUTE($B649,"9","0"))=$B649),1,0)),"")</f>
        <v/>
      </c>
      <c r="M649" s="9">
        <f t="shared" si="21"/>
        <v>0</v>
      </c>
      <c r="N649" s="36">
        <f>IF(AND(M649&lt;=PhieuBauCu!$B$13,M649&gt;=1),1,0)</f>
        <v>0</v>
      </c>
    </row>
    <row r="650" spans="1:14" ht="28.5" customHeight="1">
      <c r="A650" s="2">
        <v>645</v>
      </c>
      <c r="B650" s="3"/>
      <c r="C650" s="48" t="str">
        <f t="shared" si="20"/>
        <v/>
      </c>
      <c r="D650" s="5" t="str">
        <f>IF(PhieuBauCu!$B$2&gt;0,IF(LEN($B650)=0,"",IF(AND($B650&gt;0,VALUE(SUBSTITUTE($B650,"1","0"))=$B650),1,0)),"")</f>
        <v/>
      </c>
      <c r="E650" s="5" t="str">
        <f>IF(PhieuBauCu!$B$2&gt;1,IF(LEN($B650)=0,"",IF(AND($B650&gt;0,VALUE(SUBSTITUTE($B650,"2","0"))=$B650),1,0)),"")</f>
        <v/>
      </c>
      <c r="F650" s="5" t="str">
        <f>IF(PhieuBauCu!$B$2&gt;2,IF(LEN($B650)=0,"",IF(AND($B650&gt;0,VALUE(SUBSTITUTE($B650,"3","0"))=$B650),1,0)),"")</f>
        <v/>
      </c>
      <c r="G650" s="5" t="str">
        <f>IF(PhieuBauCu!$B$2&gt;3,IF(LEN($B650)=0,"",IF(AND($B650&gt;0,VALUE(SUBSTITUTE($B650,"4","0"))=$B650),1,0)),"")</f>
        <v/>
      </c>
      <c r="H650" s="5" t="str">
        <f>IF(PhieuBauCu!$B$2&gt;4,IF(LEN($B650)=0,"",IF(AND($B650&gt;0,VALUE(SUBSTITUTE($B650,"5","0"))=$B650),1,0)),"")</f>
        <v/>
      </c>
      <c r="I650" s="5" t="str">
        <f>IF(PhieuBauCu!$B$2&gt;5,IF(LEN($B650)=0,"",IF(AND($B650&gt;0,VALUE(SUBSTITUTE($B650,"6","0"))=$B650),1,0)),"")</f>
        <v/>
      </c>
      <c r="J650" s="5" t="str">
        <f>IF(PhieuBauCu!$B$2&gt;6,IF(LEN($B650)=0,"",IF(AND($B650&gt;0,VALUE(SUBSTITUTE($B650,"7","0"))=$B650),1,0)),"")</f>
        <v/>
      </c>
      <c r="K650" s="5" t="str">
        <f>IF(PhieuBauCu!$B$2&gt;7,IF(LEN($B650)=0,"",IF(AND($B650&gt;0,VALUE(SUBSTITUTE($B650,"8","0"))=$B650),1,0)),"")</f>
        <v/>
      </c>
      <c r="L650" s="5" t="str">
        <f>IF(PhieuBauCu!$B$2&gt;8,IF(LEN($B650)=0,"",IF(AND($B650&gt;0,VALUE(SUBSTITUTE($B650,"9","0"))=$B650),1,0)),"")</f>
        <v/>
      </c>
      <c r="M650" s="9">
        <f t="shared" si="21"/>
        <v>0</v>
      </c>
      <c r="N650" s="36">
        <f>IF(AND(M650&lt;=PhieuBauCu!$B$13,M650&gt;=1),1,0)</f>
        <v>0</v>
      </c>
    </row>
    <row r="651" spans="1:14" ht="28.5" customHeight="1">
      <c r="A651" s="2">
        <v>646</v>
      </c>
      <c r="B651" s="3"/>
      <c r="C651" s="48" t="str">
        <f t="shared" si="20"/>
        <v/>
      </c>
      <c r="D651" s="5" t="str">
        <f>IF(PhieuBauCu!$B$2&gt;0,IF(LEN($B651)=0,"",IF(AND($B651&gt;0,VALUE(SUBSTITUTE($B651,"1","0"))=$B651),1,0)),"")</f>
        <v/>
      </c>
      <c r="E651" s="5" t="str">
        <f>IF(PhieuBauCu!$B$2&gt;1,IF(LEN($B651)=0,"",IF(AND($B651&gt;0,VALUE(SUBSTITUTE($B651,"2","0"))=$B651),1,0)),"")</f>
        <v/>
      </c>
      <c r="F651" s="5" t="str">
        <f>IF(PhieuBauCu!$B$2&gt;2,IF(LEN($B651)=0,"",IF(AND($B651&gt;0,VALUE(SUBSTITUTE($B651,"3","0"))=$B651),1,0)),"")</f>
        <v/>
      </c>
      <c r="G651" s="5" t="str">
        <f>IF(PhieuBauCu!$B$2&gt;3,IF(LEN($B651)=0,"",IF(AND($B651&gt;0,VALUE(SUBSTITUTE($B651,"4","0"))=$B651),1,0)),"")</f>
        <v/>
      </c>
      <c r="H651" s="5" t="str">
        <f>IF(PhieuBauCu!$B$2&gt;4,IF(LEN($B651)=0,"",IF(AND($B651&gt;0,VALUE(SUBSTITUTE($B651,"5","0"))=$B651),1,0)),"")</f>
        <v/>
      </c>
      <c r="I651" s="5" t="str">
        <f>IF(PhieuBauCu!$B$2&gt;5,IF(LEN($B651)=0,"",IF(AND($B651&gt;0,VALUE(SUBSTITUTE($B651,"6","0"))=$B651),1,0)),"")</f>
        <v/>
      </c>
      <c r="J651" s="5" t="str">
        <f>IF(PhieuBauCu!$B$2&gt;6,IF(LEN($B651)=0,"",IF(AND($B651&gt;0,VALUE(SUBSTITUTE($B651,"7","0"))=$B651),1,0)),"")</f>
        <v/>
      </c>
      <c r="K651" s="5" t="str">
        <f>IF(PhieuBauCu!$B$2&gt;7,IF(LEN($B651)=0,"",IF(AND($B651&gt;0,VALUE(SUBSTITUTE($B651,"8","0"))=$B651),1,0)),"")</f>
        <v/>
      </c>
      <c r="L651" s="5" t="str">
        <f>IF(PhieuBauCu!$B$2&gt;8,IF(LEN($B651)=0,"",IF(AND($B651&gt;0,VALUE(SUBSTITUTE($B651,"9","0"))=$B651),1,0)),"")</f>
        <v/>
      </c>
      <c r="M651" s="9">
        <f t="shared" si="21"/>
        <v>0</v>
      </c>
      <c r="N651" s="36">
        <f>IF(AND(M651&lt;=PhieuBauCu!$B$13,M651&gt;=1),1,0)</f>
        <v>0</v>
      </c>
    </row>
    <row r="652" spans="1:14" ht="28.5" customHeight="1">
      <c r="A652" s="2">
        <v>647</v>
      </c>
      <c r="B652" s="3"/>
      <c r="C652" s="48" t="str">
        <f t="shared" si="20"/>
        <v/>
      </c>
      <c r="D652" s="5" t="str">
        <f>IF(PhieuBauCu!$B$2&gt;0,IF(LEN($B652)=0,"",IF(AND($B652&gt;0,VALUE(SUBSTITUTE($B652,"1","0"))=$B652),1,0)),"")</f>
        <v/>
      </c>
      <c r="E652" s="5" t="str">
        <f>IF(PhieuBauCu!$B$2&gt;1,IF(LEN($B652)=0,"",IF(AND($B652&gt;0,VALUE(SUBSTITUTE($B652,"2","0"))=$B652),1,0)),"")</f>
        <v/>
      </c>
      <c r="F652" s="5" t="str">
        <f>IF(PhieuBauCu!$B$2&gt;2,IF(LEN($B652)=0,"",IF(AND($B652&gt;0,VALUE(SUBSTITUTE($B652,"3","0"))=$B652),1,0)),"")</f>
        <v/>
      </c>
      <c r="G652" s="5" t="str">
        <f>IF(PhieuBauCu!$B$2&gt;3,IF(LEN($B652)=0,"",IF(AND($B652&gt;0,VALUE(SUBSTITUTE($B652,"4","0"))=$B652),1,0)),"")</f>
        <v/>
      </c>
      <c r="H652" s="5" t="str">
        <f>IF(PhieuBauCu!$B$2&gt;4,IF(LEN($B652)=0,"",IF(AND($B652&gt;0,VALUE(SUBSTITUTE($B652,"5","0"))=$B652),1,0)),"")</f>
        <v/>
      </c>
      <c r="I652" s="5" t="str">
        <f>IF(PhieuBauCu!$B$2&gt;5,IF(LEN($B652)=0,"",IF(AND($B652&gt;0,VALUE(SUBSTITUTE($B652,"6","0"))=$B652),1,0)),"")</f>
        <v/>
      </c>
      <c r="J652" s="5" t="str">
        <f>IF(PhieuBauCu!$B$2&gt;6,IF(LEN($B652)=0,"",IF(AND($B652&gt;0,VALUE(SUBSTITUTE($B652,"7","0"))=$B652),1,0)),"")</f>
        <v/>
      </c>
      <c r="K652" s="5" t="str">
        <f>IF(PhieuBauCu!$B$2&gt;7,IF(LEN($B652)=0,"",IF(AND($B652&gt;0,VALUE(SUBSTITUTE($B652,"8","0"))=$B652),1,0)),"")</f>
        <v/>
      </c>
      <c r="L652" s="5" t="str">
        <f>IF(PhieuBauCu!$B$2&gt;8,IF(LEN($B652)=0,"",IF(AND($B652&gt;0,VALUE(SUBSTITUTE($B652,"9","0"))=$B652),1,0)),"")</f>
        <v/>
      </c>
      <c r="M652" s="9">
        <f t="shared" si="21"/>
        <v>0</v>
      </c>
      <c r="N652" s="36">
        <f>IF(AND(M652&lt;=PhieuBauCu!$B$13,M652&gt;=1),1,0)</f>
        <v>0</v>
      </c>
    </row>
    <row r="653" spans="1:14" ht="28.5" customHeight="1">
      <c r="A653" s="2">
        <v>648</v>
      </c>
      <c r="B653" s="3"/>
      <c r="C653" s="48" t="str">
        <f t="shared" si="20"/>
        <v/>
      </c>
      <c r="D653" s="5" t="str">
        <f>IF(PhieuBauCu!$B$2&gt;0,IF(LEN($B653)=0,"",IF(AND($B653&gt;0,VALUE(SUBSTITUTE($B653,"1","0"))=$B653),1,0)),"")</f>
        <v/>
      </c>
      <c r="E653" s="5" t="str">
        <f>IF(PhieuBauCu!$B$2&gt;1,IF(LEN($B653)=0,"",IF(AND($B653&gt;0,VALUE(SUBSTITUTE($B653,"2","0"))=$B653),1,0)),"")</f>
        <v/>
      </c>
      <c r="F653" s="5" t="str">
        <f>IF(PhieuBauCu!$B$2&gt;2,IF(LEN($B653)=0,"",IF(AND($B653&gt;0,VALUE(SUBSTITUTE($B653,"3","0"))=$B653),1,0)),"")</f>
        <v/>
      </c>
      <c r="G653" s="5" t="str">
        <f>IF(PhieuBauCu!$B$2&gt;3,IF(LEN($B653)=0,"",IF(AND($B653&gt;0,VALUE(SUBSTITUTE($B653,"4","0"))=$B653),1,0)),"")</f>
        <v/>
      </c>
      <c r="H653" s="5" t="str">
        <f>IF(PhieuBauCu!$B$2&gt;4,IF(LEN($B653)=0,"",IF(AND($B653&gt;0,VALUE(SUBSTITUTE($B653,"5","0"))=$B653),1,0)),"")</f>
        <v/>
      </c>
      <c r="I653" s="5" t="str">
        <f>IF(PhieuBauCu!$B$2&gt;5,IF(LEN($B653)=0,"",IF(AND($B653&gt;0,VALUE(SUBSTITUTE($B653,"6","0"))=$B653),1,0)),"")</f>
        <v/>
      </c>
      <c r="J653" s="5" t="str">
        <f>IF(PhieuBauCu!$B$2&gt;6,IF(LEN($B653)=0,"",IF(AND($B653&gt;0,VALUE(SUBSTITUTE($B653,"7","0"))=$B653),1,0)),"")</f>
        <v/>
      </c>
      <c r="K653" s="5" t="str">
        <f>IF(PhieuBauCu!$B$2&gt;7,IF(LEN($B653)=0,"",IF(AND($B653&gt;0,VALUE(SUBSTITUTE($B653,"8","0"))=$B653),1,0)),"")</f>
        <v/>
      </c>
      <c r="L653" s="5" t="str">
        <f>IF(PhieuBauCu!$B$2&gt;8,IF(LEN($B653)=0,"",IF(AND($B653&gt;0,VALUE(SUBSTITUTE($B653,"9","0"))=$B653),1,0)),"")</f>
        <v/>
      </c>
      <c r="M653" s="9">
        <f t="shared" si="21"/>
        <v>0</v>
      </c>
      <c r="N653" s="36">
        <f>IF(AND(M653&lt;=PhieuBauCu!$B$13,M653&gt;=1),1,0)</f>
        <v>0</v>
      </c>
    </row>
    <row r="654" spans="1:14" ht="28.5" customHeight="1">
      <c r="A654" s="2">
        <v>649</v>
      </c>
      <c r="B654" s="3"/>
      <c r="C654" s="48" t="str">
        <f t="shared" si="20"/>
        <v/>
      </c>
      <c r="D654" s="5" t="str">
        <f>IF(PhieuBauCu!$B$2&gt;0,IF(LEN($B654)=0,"",IF(AND($B654&gt;0,VALUE(SUBSTITUTE($B654,"1","0"))=$B654),1,0)),"")</f>
        <v/>
      </c>
      <c r="E654" s="5" t="str">
        <f>IF(PhieuBauCu!$B$2&gt;1,IF(LEN($B654)=0,"",IF(AND($B654&gt;0,VALUE(SUBSTITUTE($B654,"2","0"))=$B654),1,0)),"")</f>
        <v/>
      </c>
      <c r="F654" s="5" t="str">
        <f>IF(PhieuBauCu!$B$2&gt;2,IF(LEN($B654)=0,"",IF(AND($B654&gt;0,VALUE(SUBSTITUTE($B654,"3","0"))=$B654),1,0)),"")</f>
        <v/>
      </c>
      <c r="G654" s="5" t="str">
        <f>IF(PhieuBauCu!$B$2&gt;3,IF(LEN($B654)=0,"",IF(AND($B654&gt;0,VALUE(SUBSTITUTE($B654,"4","0"))=$B654),1,0)),"")</f>
        <v/>
      </c>
      <c r="H654" s="5" t="str">
        <f>IF(PhieuBauCu!$B$2&gt;4,IF(LEN($B654)=0,"",IF(AND($B654&gt;0,VALUE(SUBSTITUTE($B654,"5","0"))=$B654),1,0)),"")</f>
        <v/>
      </c>
      <c r="I654" s="5" t="str">
        <f>IF(PhieuBauCu!$B$2&gt;5,IF(LEN($B654)=0,"",IF(AND($B654&gt;0,VALUE(SUBSTITUTE($B654,"6","0"))=$B654),1,0)),"")</f>
        <v/>
      </c>
      <c r="J654" s="5" t="str">
        <f>IF(PhieuBauCu!$B$2&gt;6,IF(LEN($B654)=0,"",IF(AND($B654&gt;0,VALUE(SUBSTITUTE($B654,"7","0"))=$B654),1,0)),"")</f>
        <v/>
      </c>
      <c r="K654" s="5" t="str">
        <f>IF(PhieuBauCu!$B$2&gt;7,IF(LEN($B654)=0,"",IF(AND($B654&gt;0,VALUE(SUBSTITUTE($B654,"8","0"))=$B654),1,0)),"")</f>
        <v/>
      </c>
      <c r="L654" s="5" t="str">
        <f>IF(PhieuBauCu!$B$2&gt;8,IF(LEN($B654)=0,"",IF(AND($B654&gt;0,VALUE(SUBSTITUTE($B654,"9","0"))=$B654),1,0)),"")</f>
        <v/>
      </c>
      <c r="M654" s="9">
        <f t="shared" si="21"/>
        <v>0</v>
      </c>
      <c r="N654" s="36">
        <f>IF(AND(M654&lt;=PhieuBauCu!$B$13,M654&gt;=1),1,0)</f>
        <v>0</v>
      </c>
    </row>
    <row r="655" spans="1:14" ht="28.5" customHeight="1">
      <c r="A655" s="2">
        <v>650</v>
      </c>
      <c r="B655" s="3"/>
      <c r="C655" s="48" t="str">
        <f t="shared" si="20"/>
        <v/>
      </c>
      <c r="D655" s="5" t="str">
        <f>IF(PhieuBauCu!$B$2&gt;0,IF(LEN($B655)=0,"",IF(AND($B655&gt;0,VALUE(SUBSTITUTE($B655,"1","0"))=$B655),1,0)),"")</f>
        <v/>
      </c>
      <c r="E655" s="5" t="str">
        <f>IF(PhieuBauCu!$B$2&gt;1,IF(LEN($B655)=0,"",IF(AND($B655&gt;0,VALUE(SUBSTITUTE($B655,"2","0"))=$B655),1,0)),"")</f>
        <v/>
      </c>
      <c r="F655" s="5" t="str">
        <f>IF(PhieuBauCu!$B$2&gt;2,IF(LEN($B655)=0,"",IF(AND($B655&gt;0,VALUE(SUBSTITUTE($B655,"3","0"))=$B655),1,0)),"")</f>
        <v/>
      </c>
      <c r="G655" s="5" t="str">
        <f>IF(PhieuBauCu!$B$2&gt;3,IF(LEN($B655)=0,"",IF(AND($B655&gt;0,VALUE(SUBSTITUTE($B655,"4","0"))=$B655),1,0)),"")</f>
        <v/>
      </c>
      <c r="H655" s="5" t="str">
        <f>IF(PhieuBauCu!$B$2&gt;4,IF(LEN($B655)=0,"",IF(AND($B655&gt;0,VALUE(SUBSTITUTE($B655,"5","0"))=$B655),1,0)),"")</f>
        <v/>
      </c>
      <c r="I655" s="5" t="str">
        <f>IF(PhieuBauCu!$B$2&gt;5,IF(LEN($B655)=0,"",IF(AND($B655&gt;0,VALUE(SUBSTITUTE($B655,"6","0"))=$B655),1,0)),"")</f>
        <v/>
      </c>
      <c r="J655" s="5" t="str">
        <f>IF(PhieuBauCu!$B$2&gt;6,IF(LEN($B655)=0,"",IF(AND($B655&gt;0,VALUE(SUBSTITUTE($B655,"7","0"))=$B655),1,0)),"")</f>
        <v/>
      </c>
      <c r="K655" s="5" t="str">
        <f>IF(PhieuBauCu!$B$2&gt;7,IF(LEN($B655)=0,"",IF(AND($B655&gt;0,VALUE(SUBSTITUTE($B655,"8","0"))=$B655),1,0)),"")</f>
        <v/>
      </c>
      <c r="L655" s="5" t="str">
        <f>IF(PhieuBauCu!$B$2&gt;8,IF(LEN($B655)=0,"",IF(AND($B655&gt;0,VALUE(SUBSTITUTE($B655,"9","0"))=$B655),1,0)),"")</f>
        <v/>
      </c>
      <c r="M655" s="9">
        <f t="shared" si="21"/>
        <v>0</v>
      </c>
      <c r="N655" s="36">
        <f>IF(AND(M655&lt;=PhieuBauCu!$B$13,M655&gt;=1),1,0)</f>
        <v>0</v>
      </c>
    </row>
    <row r="656" spans="1:14" ht="28.5" customHeight="1">
      <c r="A656" s="2">
        <v>651</v>
      </c>
      <c r="B656" s="3"/>
      <c r="C656" s="48" t="str">
        <f t="shared" si="20"/>
        <v/>
      </c>
      <c r="D656" s="5" t="str">
        <f>IF(PhieuBauCu!$B$2&gt;0,IF(LEN($B656)=0,"",IF(AND($B656&gt;0,VALUE(SUBSTITUTE($B656,"1","0"))=$B656),1,0)),"")</f>
        <v/>
      </c>
      <c r="E656" s="5" t="str">
        <f>IF(PhieuBauCu!$B$2&gt;1,IF(LEN($B656)=0,"",IF(AND($B656&gt;0,VALUE(SUBSTITUTE($B656,"2","0"))=$B656),1,0)),"")</f>
        <v/>
      </c>
      <c r="F656" s="5" t="str">
        <f>IF(PhieuBauCu!$B$2&gt;2,IF(LEN($B656)=0,"",IF(AND($B656&gt;0,VALUE(SUBSTITUTE($B656,"3","0"))=$B656),1,0)),"")</f>
        <v/>
      </c>
      <c r="G656" s="5" t="str">
        <f>IF(PhieuBauCu!$B$2&gt;3,IF(LEN($B656)=0,"",IF(AND($B656&gt;0,VALUE(SUBSTITUTE($B656,"4","0"))=$B656),1,0)),"")</f>
        <v/>
      </c>
      <c r="H656" s="5" t="str">
        <f>IF(PhieuBauCu!$B$2&gt;4,IF(LEN($B656)=0,"",IF(AND($B656&gt;0,VALUE(SUBSTITUTE($B656,"5","0"))=$B656),1,0)),"")</f>
        <v/>
      </c>
      <c r="I656" s="5" t="str">
        <f>IF(PhieuBauCu!$B$2&gt;5,IF(LEN($B656)=0,"",IF(AND($B656&gt;0,VALUE(SUBSTITUTE($B656,"6","0"))=$B656),1,0)),"")</f>
        <v/>
      </c>
      <c r="J656" s="5" t="str">
        <f>IF(PhieuBauCu!$B$2&gt;6,IF(LEN($B656)=0,"",IF(AND($B656&gt;0,VALUE(SUBSTITUTE($B656,"7","0"))=$B656),1,0)),"")</f>
        <v/>
      </c>
      <c r="K656" s="5" t="str">
        <f>IF(PhieuBauCu!$B$2&gt;7,IF(LEN($B656)=0,"",IF(AND($B656&gt;0,VALUE(SUBSTITUTE($B656,"8","0"))=$B656),1,0)),"")</f>
        <v/>
      </c>
      <c r="L656" s="5" t="str">
        <f>IF(PhieuBauCu!$B$2&gt;8,IF(LEN($B656)=0,"",IF(AND($B656&gt;0,VALUE(SUBSTITUTE($B656,"9","0"))=$B656),1,0)),"")</f>
        <v/>
      </c>
      <c r="M656" s="9">
        <f t="shared" si="21"/>
        <v>0</v>
      </c>
      <c r="N656" s="36">
        <f>IF(AND(M656&lt;=PhieuBauCu!$B$13,M656&gt;=1),1,0)</f>
        <v>0</v>
      </c>
    </row>
    <row r="657" spans="1:14" ht="28.5" customHeight="1">
      <c r="A657" s="2">
        <v>652</v>
      </c>
      <c r="B657" s="3"/>
      <c r="C657" s="48" t="str">
        <f t="shared" si="20"/>
        <v/>
      </c>
      <c r="D657" s="5" t="str">
        <f>IF(PhieuBauCu!$B$2&gt;0,IF(LEN($B657)=0,"",IF(AND($B657&gt;0,VALUE(SUBSTITUTE($B657,"1","0"))=$B657),1,0)),"")</f>
        <v/>
      </c>
      <c r="E657" s="5" t="str">
        <f>IF(PhieuBauCu!$B$2&gt;1,IF(LEN($B657)=0,"",IF(AND($B657&gt;0,VALUE(SUBSTITUTE($B657,"2","0"))=$B657),1,0)),"")</f>
        <v/>
      </c>
      <c r="F657" s="5" t="str">
        <f>IF(PhieuBauCu!$B$2&gt;2,IF(LEN($B657)=0,"",IF(AND($B657&gt;0,VALUE(SUBSTITUTE($B657,"3","0"))=$B657),1,0)),"")</f>
        <v/>
      </c>
      <c r="G657" s="5" t="str">
        <f>IF(PhieuBauCu!$B$2&gt;3,IF(LEN($B657)=0,"",IF(AND($B657&gt;0,VALUE(SUBSTITUTE($B657,"4","0"))=$B657),1,0)),"")</f>
        <v/>
      </c>
      <c r="H657" s="5" t="str">
        <f>IF(PhieuBauCu!$B$2&gt;4,IF(LEN($B657)=0,"",IF(AND($B657&gt;0,VALUE(SUBSTITUTE($B657,"5","0"))=$B657),1,0)),"")</f>
        <v/>
      </c>
      <c r="I657" s="5" t="str">
        <f>IF(PhieuBauCu!$B$2&gt;5,IF(LEN($B657)=0,"",IF(AND($B657&gt;0,VALUE(SUBSTITUTE($B657,"6","0"))=$B657),1,0)),"")</f>
        <v/>
      </c>
      <c r="J657" s="5" t="str">
        <f>IF(PhieuBauCu!$B$2&gt;6,IF(LEN($B657)=0,"",IF(AND($B657&gt;0,VALUE(SUBSTITUTE($B657,"7","0"))=$B657),1,0)),"")</f>
        <v/>
      </c>
      <c r="K657" s="5" t="str">
        <f>IF(PhieuBauCu!$B$2&gt;7,IF(LEN($B657)=0,"",IF(AND($B657&gt;0,VALUE(SUBSTITUTE($B657,"8","0"))=$B657),1,0)),"")</f>
        <v/>
      </c>
      <c r="L657" s="5" t="str">
        <f>IF(PhieuBauCu!$B$2&gt;8,IF(LEN($B657)=0,"",IF(AND($B657&gt;0,VALUE(SUBSTITUTE($B657,"9","0"))=$B657),1,0)),"")</f>
        <v/>
      </c>
      <c r="M657" s="9">
        <f t="shared" si="21"/>
        <v>0</v>
      </c>
      <c r="N657" s="36">
        <f>IF(AND(M657&lt;=PhieuBauCu!$B$13,M657&gt;=1),1,0)</f>
        <v>0</v>
      </c>
    </row>
    <row r="658" spans="1:14" ht="28.5" customHeight="1">
      <c r="A658" s="2">
        <v>653</v>
      </c>
      <c r="B658" s="3"/>
      <c r="C658" s="48" t="str">
        <f t="shared" si="20"/>
        <v/>
      </c>
      <c r="D658" s="5" t="str">
        <f>IF(PhieuBauCu!$B$2&gt;0,IF(LEN($B658)=0,"",IF(AND($B658&gt;0,VALUE(SUBSTITUTE($B658,"1","0"))=$B658),1,0)),"")</f>
        <v/>
      </c>
      <c r="E658" s="5" t="str">
        <f>IF(PhieuBauCu!$B$2&gt;1,IF(LEN($B658)=0,"",IF(AND($B658&gt;0,VALUE(SUBSTITUTE($B658,"2","0"))=$B658),1,0)),"")</f>
        <v/>
      </c>
      <c r="F658" s="5" t="str">
        <f>IF(PhieuBauCu!$B$2&gt;2,IF(LEN($B658)=0,"",IF(AND($B658&gt;0,VALUE(SUBSTITUTE($B658,"3","0"))=$B658),1,0)),"")</f>
        <v/>
      </c>
      <c r="G658" s="5" t="str">
        <f>IF(PhieuBauCu!$B$2&gt;3,IF(LEN($B658)=0,"",IF(AND($B658&gt;0,VALUE(SUBSTITUTE($B658,"4","0"))=$B658),1,0)),"")</f>
        <v/>
      </c>
      <c r="H658" s="5" t="str">
        <f>IF(PhieuBauCu!$B$2&gt;4,IF(LEN($B658)=0,"",IF(AND($B658&gt;0,VALUE(SUBSTITUTE($B658,"5","0"))=$B658),1,0)),"")</f>
        <v/>
      </c>
      <c r="I658" s="5" t="str">
        <f>IF(PhieuBauCu!$B$2&gt;5,IF(LEN($B658)=0,"",IF(AND($B658&gt;0,VALUE(SUBSTITUTE($B658,"6","0"))=$B658),1,0)),"")</f>
        <v/>
      </c>
      <c r="J658" s="5" t="str">
        <f>IF(PhieuBauCu!$B$2&gt;6,IF(LEN($B658)=0,"",IF(AND($B658&gt;0,VALUE(SUBSTITUTE($B658,"7","0"))=$B658),1,0)),"")</f>
        <v/>
      </c>
      <c r="K658" s="5" t="str">
        <f>IF(PhieuBauCu!$B$2&gt;7,IF(LEN($B658)=0,"",IF(AND($B658&gt;0,VALUE(SUBSTITUTE($B658,"8","0"))=$B658),1,0)),"")</f>
        <v/>
      </c>
      <c r="L658" s="5" t="str">
        <f>IF(PhieuBauCu!$B$2&gt;8,IF(LEN($B658)=0,"",IF(AND($B658&gt;0,VALUE(SUBSTITUTE($B658,"9","0"))=$B658),1,0)),"")</f>
        <v/>
      </c>
      <c r="M658" s="9">
        <f t="shared" si="21"/>
        <v>0</v>
      </c>
      <c r="N658" s="36">
        <f>IF(AND(M658&lt;=PhieuBauCu!$B$13,M658&gt;=1),1,0)</f>
        <v>0</v>
      </c>
    </row>
    <row r="659" spans="1:14" ht="28.5" customHeight="1">
      <c r="A659" s="2">
        <v>654</v>
      </c>
      <c r="B659" s="3"/>
      <c r="C659" s="48" t="str">
        <f t="shared" si="20"/>
        <v/>
      </c>
      <c r="D659" s="5" t="str">
        <f>IF(PhieuBauCu!$B$2&gt;0,IF(LEN($B659)=0,"",IF(AND($B659&gt;0,VALUE(SUBSTITUTE($B659,"1","0"))=$B659),1,0)),"")</f>
        <v/>
      </c>
      <c r="E659" s="5" t="str">
        <f>IF(PhieuBauCu!$B$2&gt;1,IF(LEN($B659)=0,"",IF(AND($B659&gt;0,VALUE(SUBSTITUTE($B659,"2","0"))=$B659),1,0)),"")</f>
        <v/>
      </c>
      <c r="F659" s="5" t="str">
        <f>IF(PhieuBauCu!$B$2&gt;2,IF(LEN($B659)=0,"",IF(AND($B659&gt;0,VALUE(SUBSTITUTE($B659,"3","0"))=$B659),1,0)),"")</f>
        <v/>
      </c>
      <c r="G659" s="5" t="str">
        <f>IF(PhieuBauCu!$B$2&gt;3,IF(LEN($B659)=0,"",IF(AND($B659&gt;0,VALUE(SUBSTITUTE($B659,"4","0"))=$B659),1,0)),"")</f>
        <v/>
      </c>
      <c r="H659" s="5" t="str">
        <f>IF(PhieuBauCu!$B$2&gt;4,IF(LEN($B659)=0,"",IF(AND($B659&gt;0,VALUE(SUBSTITUTE($B659,"5","0"))=$B659),1,0)),"")</f>
        <v/>
      </c>
      <c r="I659" s="5" t="str">
        <f>IF(PhieuBauCu!$B$2&gt;5,IF(LEN($B659)=0,"",IF(AND($B659&gt;0,VALUE(SUBSTITUTE($B659,"6","0"))=$B659),1,0)),"")</f>
        <v/>
      </c>
      <c r="J659" s="5" t="str">
        <f>IF(PhieuBauCu!$B$2&gt;6,IF(LEN($B659)=0,"",IF(AND($B659&gt;0,VALUE(SUBSTITUTE($B659,"7","0"))=$B659),1,0)),"")</f>
        <v/>
      </c>
      <c r="K659" s="5" t="str">
        <f>IF(PhieuBauCu!$B$2&gt;7,IF(LEN($B659)=0,"",IF(AND($B659&gt;0,VALUE(SUBSTITUTE($B659,"8","0"))=$B659),1,0)),"")</f>
        <v/>
      </c>
      <c r="L659" s="5" t="str">
        <f>IF(PhieuBauCu!$B$2&gt;8,IF(LEN($B659)=0,"",IF(AND($B659&gt;0,VALUE(SUBSTITUTE($B659,"9","0"))=$B659),1,0)),"")</f>
        <v/>
      </c>
      <c r="M659" s="9">
        <f t="shared" si="21"/>
        <v>0</v>
      </c>
      <c r="N659" s="36">
        <f>IF(AND(M659&lt;=PhieuBauCu!$B$13,M659&gt;=1),1,0)</f>
        <v>0</v>
      </c>
    </row>
    <row r="660" spans="1:14" ht="28.5" customHeight="1">
      <c r="A660" s="2">
        <v>655</v>
      </c>
      <c r="B660" s="3"/>
      <c r="C660" s="48" t="str">
        <f t="shared" si="20"/>
        <v/>
      </c>
      <c r="D660" s="5" t="str">
        <f>IF(PhieuBauCu!$B$2&gt;0,IF(LEN($B660)=0,"",IF(AND($B660&gt;0,VALUE(SUBSTITUTE($B660,"1","0"))=$B660),1,0)),"")</f>
        <v/>
      </c>
      <c r="E660" s="5" t="str">
        <f>IF(PhieuBauCu!$B$2&gt;1,IF(LEN($B660)=0,"",IF(AND($B660&gt;0,VALUE(SUBSTITUTE($B660,"2","0"))=$B660),1,0)),"")</f>
        <v/>
      </c>
      <c r="F660" s="5" t="str">
        <f>IF(PhieuBauCu!$B$2&gt;2,IF(LEN($B660)=0,"",IF(AND($B660&gt;0,VALUE(SUBSTITUTE($B660,"3","0"))=$B660),1,0)),"")</f>
        <v/>
      </c>
      <c r="G660" s="5" t="str">
        <f>IF(PhieuBauCu!$B$2&gt;3,IF(LEN($B660)=0,"",IF(AND($B660&gt;0,VALUE(SUBSTITUTE($B660,"4","0"))=$B660),1,0)),"")</f>
        <v/>
      </c>
      <c r="H660" s="5" t="str">
        <f>IF(PhieuBauCu!$B$2&gt;4,IF(LEN($B660)=0,"",IF(AND($B660&gt;0,VALUE(SUBSTITUTE($B660,"5","0"))=$B660),1,0)),"")</f>
        <v/>
      </c>
      <c r="I660" s="5" t="str">
        <f>IF(PhieuBauCu!$B$2&gt;5,IF(LEN($B660)=0,"",IF(AND($B660&gt;0,VALUE(SUBSTITUTE($B660,"6","0"))=$B660),1,0)),"")</f>
        <v/>
      </c>
      <c r="J660" s="5" t="str">
        <f>IF(PhieuBauCu!$B$2&gt;6,IF(LEN($B660)=0,"",IF(AND($B660&gt;0,VALUE(SUBSTITUTE($B660,"7","0"))=$B660),1,0)),"")</f>
        <v/>
      </c>
      <c r="K660" s="5" t="str">
        <f>IF(PhieuBauCu!$B$2&gt;7,IF(LEN($B660)=0,"",IF(AND($B660&gt;0,VALUE(SUBSTITUTE($B660,"8","0"))=$B660),1,0)),"")</f>
        <v/>
      </c>
      <c r="L660" s="5" t="str">
        <f>IF(PhieuBauCu!$B$2&gt;8,IF(LEN($B660)=0,"",IF(AND($B660&gt;0,VALUE(SUBSTITUTE($B660,"9","0"))=$B660),1,0)),"")</f>
        <v/>
      </c>
      <c r="M660" s="9">
        <f t="shared" si="21"/>
        <v>0</v>
      </c>
      <c r="N660" s="36">
        <f>IF(AND(M660&lt;=PhieuBauCu!$B$13,M660&gt;=1),1,0)</f>
        <v>0</v>
      </c>
    </row>
    <row r="661" spans="1:14" ht="28.5" customHeight="1">
      <c r="A661" s="2">
        <v>656</v>
      </c>
      <c r="B661" s="3"/>
      <c r="C661" s="48" t="str">
        <f t="shared" si="20"/>
        <v/>
      </c>
      <c r="D661" s="5" t="str">
        <f>IF(PhieuBauCu!$B$2&gt;0,IF(LEN($B661)=0,"",IF(AND($B661&gt;0,VALUE(SUBSTITUTE($B661,"1","0"))=$B661),1,0)),"")</f>
        <v/>
      </c>
      <c r="E661" s="5" t="str">
        <f>IF(PhieuBauCu!$B$2&gt;1,IF(LEN($B661)=0,"",IF(AND($B661&gt;0,VALUE(SUBSTITUTE($B661,"2","0"))=$B661),1,0)),"")</f>
        <v/>
      </c>
      <c r="F661" s="5" t="str">
        <f>IF(PhieuBauCu!$B$2&gt;2,IF(LEN($B661)=0,"",IF(AND($B661&gt;0,VALUE(SUBSTITUTE($B661,"3","0"))=$B661),1,0)),"")</f>
        <v/>
      </c>
      <c r="G661" s="5" t="str">
        <f>IF(PhieuBauCu!$B$2&gt;3,IF(LEN($B661)=0,"",IF(AND($B661&gt;0,VALUE(SUBSTITUTE($B661,"4","0"))=$B661),1,0)),"")</f>
        <v/>
      </c>
      <c r="H661" s="5" t="str">
        <f>IF(PhieuBauCu!$B$2&gt;4,IF(LEN($B661)=0,"",IF(AND($B661&gt;0,VALUE(SUBSTITUTE($B661,"5","0"))=$B661),1,0)),"")</f>
        <v/>
      </c>
      <c r="I661" s="5" t="str">
        <f>IF(PhieuBauCu!$B$2&gt;5,IF(LEN($B661)=0,"",IF(AND($B661&gt;0,VALUE(SUBSTITUTE($B661,"6","0"))=$B661),1,0)),"")</f>
        <v/>
      </c>
      <c r="J661" s="5" t="str">
        <f>IF(PhieuBauCu!$B$2&gt;6,IF(LEN($B661)=0,"",IF(AND($B661&gt;0,VALUE(SUBSTITUTE($B661,"7","0"))=$B661),1,0)),"")</f>
        <v/>
      </c>
      <c r="K661" s="5" t="str">
        <f>IF(PhieuBauCu!$B$2&gt;7,IF(LEN($B661)=0,"",IF(AND($B661&gt;0,VALUE(SUBSTITUTE($B661,"8","0"))=$B661),1,0)),"")</f>
        <v/>
      </c>
      <c r="L661" s="5" t="str">
        <f>IF(PhieuBauCu!$B$2&gt;8,IF(LEN($B661)=0,"",IF(AND($B661&gt;0,VALUE(SUBSTITUTE($B661,"9","0"))=$B661),1,0)),"")</f>
        <v/>
      </c>
      <c r="M661" s="9">
        <f t="shared" si="21"/>
        <v>0</v>
      </c>
      <c r="N661" s="36">
        <f>IF(AND(M661&lt;=PhieuBauCu!$B$13,M661&gt;=1),1,0)</f>
        <v>0</v>
      </c>
    </row>
    <row r="662" spans="1:14" ht="28.5" customHeight="1">
      <c r="A662" s="2">
        <v>657</v>
      </c>
      <c r="B662" s="3"/>
      <c r="C662" s="48" t="str">
        <f t="shared" si="20"/>
        <v/>
      </c>
      <c r="D662" s="5" t="str">
        <f>IF(PhieuBauCu!$B$2&gt;0,IF(LEN($B662)=0,"",IF(AND($B662&gt;0,VALUE(SUBSTITUTE($B662,"1","0"))=$B662),1,0)),"")</f>
        <v/>
      </c>
      <c r="E662" s="5" t="str">
        <f>IF(PhieuBauCu!$B$2&gt;1,IF(LEN($B662)=0,"",IF(AND($B662&gt;0,VALUE(SUBSTITUTE($B662,"2","0"))=$B662),1,0)),"")</f>
        <v/>
      </c>
      <c r="F662" s="5" t="str">
        <f>IF(PhieuBauCu!$B$2&gt;2,IF(LEN($B662)=0,"",IF(AND($B662&gt;0,VALUE(SUBSTITUTE($B662,"3","0"))=$B662),1,0)),"")</f>
        <v/>
      </c>
      <c r="G662" s="5" t="str">
        <f>IF(PhieuBauCu!$B$2&gt;3,IF(LEN($B662)=0,"",IF(AND($B662&gt;0,VALUE(SUBSTITUTE($B662,"4","0"))=$B662),1,0)),"")</f>
        <v/>
      </c>
      <c r="H662" s="5" t="str">
        <f>IF(PhieuBauCu!$B$2&gt;4,IF(LEN($B662)=0,"",IF(AND($B662&gt;0,VALUE(SUBSTITUTE($B662,"5","0"))=$B662),1,0)),"")</f>
        <v/>
      </c>
      <c r="I662" s="5" t="str">
        <f>IF(PhieuBauCu!$B$2&gt;5,IF(LEN($B662)=0,"",IF(AND($B662&gt;0,VALUE(SUBSTITUTE($B662,"6","0"))=$B662),1,0)),"")</f>
        <v/>
      </c>
      <c r="J662" s="5" t="str">
        <f>IF(PhieuBauCu!$B$2&gt;6,IF(LEN($B662)=0,"",IF(AND($B662&gt;0,VALUE(SUBSTITUTE($B662,"7","0"))=$B662),1,0)),"")</f>
        <v/>
      </c>
      <c r="K662" s="5" t="str">
        <f>IF(PhieuBauCu!$B$2&gt;7,IF(LEN($B662)=0,"",IF(AND($B662&gt;0,VALUE(SUBSTITUTE($B662,"8","0"))=$B662),1,0)),"")</f>
        <v/>
      </c>
      <c r="L662" s="5" t="str">
        <f>IF(PhieuBauCu!$B$2&gt;8,IF(LEN($B662)=0,"",IF(AND($B662&gt;0,VALUE(SUBSTITUTE($B662,"9","0"))=$B662),1,0)),"")</f>
        <v/>
      </c>
      <c r="M662" s="9">
        <f t="shared" si="21"/>
        <v>0</v>
      </c>
      <c r="N662" s="36">
        <f>IF(AND(M662&lt;=PhieuBauCu!$B$13,M662&gt;=1),1,0)</f>
        <v>0</v>
      </c>
    </row>
    <row r="663" spans="1:14" ht="28.5" customHeight="1">
      <c r="A663" s="2">
        <v>658</v>
      </c>
      <c r="B663" s="3"/>
      <c r="C663" s="48" t="str">
        <f t="shared" si="20"/>
        <v/>
      </c>
      <c r="D663" s="5" t="str">
        <f>IF(PhieuBauCu!$B$2&gt;0,IF(LEN($B663)=0,"",IF(AND($B663&gt;0,VALUE(SUBSTITUTE($B663,"1","0"))=$B663),1,0)),"")</f>
        <v/>
      </c>
      <c r="E663" s="5" t="str">
        <f>IF(PhieuBauCu!$B$2&gt;1,IF(LEN($B663)=0,"",IF(AND($B663&gt;0,VALUE(SUBSTITUTE($B663,"2","0"))=$B663),1,0)),"")</f>
        <v/>
      </c>
      <c r="F663" s="5" t="str">
        <f>IF(PhieuBauCu!$B$2&gt;2,IF(LEN($B663)=0,"",IF(AND($B663&gt;0,VALUE(SUBSTITUTE($B663,"3","0"))=$B663),1,0)),"")</f>
        <v/>
      </c>
      <c r="G663" s="5" t="str">
        <f>IF(PhieuBauCu!$B$2&gt;3,IF(LEN($B663)=0,"",IF(AND($B663&gt;0,VALUE(SUBSTITUTE($B663,"4","0"))=$B663),1,0)),"")</f>
        <v/>
      </c>
      <c r="H663" s="5" t="str">
        <f>IF(PhieuBauCu!$B$2&gt;4,IF(LEN($B663)=0,"",IF(AND($B663&gt;0,VALUE(SUBSTITUTE($B663,"5","0"))=$B663),1,0)),"")</f>
        <v/>
      </c>
      <c r="I663" s="5" t="str">
        <f>IF(PhieuBauCu!$B$2&gt;5,IF(LEN($B663)=0,"",IF(AND($B663&gt;0,VALUE(SUBSTITUTE($B663,"6","0"))=$B663),1,0)),"")</f>
        <v/>
      </c>
      <c r="J663" s="5" t="str">
        <f>IF(PhieuBauCu!$B$2&gt;6,IF(LEN($B663)=0,"",IF(AND($B663&gt;0,VALUE(SUBSTITUTE($B663,"7","0"))=$B663),1,0)),"")</f>
        <v/>
      </c>
      <c r="K663" s="5" t="str">
        <f>IF(PhieuBauCu!$B$2&gt;7,IF(LEN($B663)=0,"",IF(AND($B663&gt;0,VALUE(SUBSTITUTE($B663,"8","0"))=$B663),1,0)),"")</f>
        <v/>
      </c>
      <c r="L663" s="5" t="str">
        <f>IF(PhieuBauCu!$B$2&gt;8,IF(LEN($B663)=0,"",IF(AND($B663&gt;0,VALUE(SUBSTITUTE($B663,"9","0"))=$B663),1,0)),"")</f>
        <v/>
      </c>
      <c r="M663" s="9">
        <f t="shared" si="21"/>
        <v>0</v>
      </c>
      <c r="N663" s="36">
        <f>IF(AND(M663&lt;=PhieuBauCu!$B$13,M663&gt;=1),1,0)</f>
        <v>0</v>
      </c>
    </row>
    <row r="664" spans="1:14" ht="28.5" customHeight="1">
      <c r="A664" s="2">
        <v>659</v>
      </c>
      <c r="B664" s="3"/>
      <c r="C664" s="48" t="str">
        <f t="shared" si="20"/>
        <v/>
      </c>
      <c r="D664" s="5" t="str">
        <f>IF(PhieuBauCu!$B$2&gt;0,IF(LEN($B664)=0,"",IF(AND($B664&gt;0,VALUE(SUBSTITUTE($B664,"1","0"))=$B664),1,0)),"")</f>
        <v/>
      </c>
      <c r="E664" s="5" t="str">
        <f>IF(PhieuBauCu!$B$2&gt;1,IF(LEN($B664)=0,"",IF(AND($B664&gt;0,VALUE(SUBSTITUTE($B664,"2","0"))=$B664),1,0)),"")</f>
        <v/>
      </c>
      <c r="F664" s="5" t="str">
        <f>IF(PhieuBauCu!$B$2&gt;2,IF(LEN($B664)=0,"",IF(AND($B664&gt;0,VALUE(SUBSTITUTE($B664,"3","0"))=$B664),1,0)),"")</f>
        <v/>
      </c>
      <c r="G664" s="5" t="str">
        <f>IF(PhieuBauCu!$B$2&gt;3,IF(LEN($B664)=0,"",IF(AND($B664&gt;0,VALUE(SUBSTITUTE($B664,"4","0"))=$B664),1,0)),"")</f>
        <v/>
      </c>
      <c r="H664" s="5" t="str">
        <f>IF(PhieuBauCu!$B$2&gt;4,IF(LEN($B664)=0,"",IF(AND($B664&gt;0,VALUE(SUBSTITUTE($B664,"5","0"))=$B664),1,0)),"")</f>
        <v/>
      </c>
      <c r="I664" s="5" t="str">
        <f>IF(PhieuBauCu!$B$2&gt;5,IF(LEN($B664)=0,"",IF(AND($B664&gt;0,VALUE(SUBSTITUTE($B664,"6","0"))=$B664),1,0)),"")</f>
        <v/>
      </c>
      <c r="J664" s="5" t="str">
        <f>IF(PhieuBauCu!$B$2&gt;6,IF(LEN($B664)=0,"",IF(AND($B664&gt;0,VALUE(SUBSTITUTE($B664,"7","0"))=$B664),1,0)),"")</f>
        <v/>
      </c>
      <c r="K664" s="5" t="str">
        <f>IF(PhieuBauCu!$B$2&gt;7,IF(LEN($B664)=0,"",IF(AND($B664&gt;0,VALUE(SUBSTITUTE($B664,"8","0"))=$B664),1,0)),"")</f>
        <v/>
      </c>
      <c r="L664" s="5" t="str">
        <f>IF(PhieuBauCu!$B$2&gt;8,IF(LEN($B664)=0,"",IF(AND($B664&gt;0,VALUE(SUBSTITUTE($B664,"9","0"))=$B664),1,0)),"")</f>
        <v/>
      </c>
      <c r="M664" s="9">
        <f t="shared" si="21"/>
        <v>0</v>
      </c>
      <c r="N664" s="36">
        <f>IF(AND(M664&lt;=PhieuBauCu!$B$13,M664&gt;=1),1,0)</f>
        <v>0</v>
      </c>
    </row>
    <row r="665" spans="1:14" ht="28.5" customHeight="1">
      <c r="A665" s="2">
        <v>660</v>
      </c>
      <c r="B665" s="3"/>
      <c r="C665" s="48" t="str">
        <f t="shared" si="20"/>
        <v/>
      </c>
      <c r="D665" s="5" t="str">
        <f>IF(PhieuBauCu!$B$2&gt;0,IF(LEN($B665)=0,"",IF(AND($B665&gt;0,VALUE(SUBSTITUTE($B665,"1","0"))=$B665),1,0)),"")</f>
        <v/>
      </c>
      <c r="E665" s="5" t="str">
        <f>IF(PhieuBauCu!$B$2&gt;1,IF(LEN($B665)=0,"",IF(AND($B665&gt;0,VALUE(SUBSTITUTE($B665,"2","0"))=$B665),1,0)),"")</f>
        <v/>
      </c>
      <c r="F665" s="5" t="str">
        <f>IF(PhieuBauCu!$B$2&gt;2,IF(LEN($B665)=0,"",IF(AND($B665&gt;0,VALUE(SUBSTITUTE($B665,"3","0"))=$B665),1,0)),"")</f>
        <v/>
      </c>
      <c r="G665" s="5" t="str">
        <f>IF(PhieuBauCu!$B$2&gt;3,IF(LEN($B665)=0,"",IF(AND($B665&gt;0,VALUE(SUBSTITUTE($B665,"4","0"))=$B665),1,0)),"")</f>
        <v/>
      </c>
      <c r="H665" s="5" t="str">
        <f>IF(PhieuBauCu!$B$2&gt;4,IF(LEN($B665)=0,"",IF(AND($B665&gt;0,VALUE(SUBSTITUTE($B665,"5","0"))=$B665),1,0)),"")</f>
        <v/>
      </c>
      <c r="I665" s="5" t="str">
        <f>IF(PhieuBauCu!$B$2&gt;5,IF(LEN($B665)=0,"",IF(AND($B665&gt;0,VALUE(SUBSTITUTE($B665,"6","0"))=$B665),1,0)),"")</f>
        <v/>
      </c>
      <c r="J665" s="5" t="str">
        <f>IF(PhieuBauCu!$B$2&gt;6,IF(LEN($B665)=0,"",IF(AND($B665&gt;0,VALUE(SUBSTITUTE($B665,"7","0"))=$B665),1,0)),"")</f>
        <v/>
      </c>
      <c r="K665" s="5" t="str">
        <f>IF(PhieuBauCu!$B$2&gt;7,IF(LEN($B665)=0,"",IF(AND($B665&gt;0,VALUE(SUBSTITUTE($B665,"8","0"))=$B665),1,0)),"")</f>
        <v/>
      </c>
      <c r="L665" s="5" t="str">
        <f>IF(PhieuBauCu!$B$2&gt;8,IF(LEN($B665)=0,"",IF(AND($B665&gt;0,VALUE(SUBSTITUTE($B665,"9","0"))=$B665),1,0)),"")</f>
        <v/>
      </c>
      <c r="M665" s="9">
        <f t="shared" si="21"/>
        <v>0</v>
      </c>
      <c r="N665" s="36">
        <f>IF(AND(M665&lt;=PhieuBauCu!$B$13,M665&gt;=1),1,0)</f>
        <v>0</v>
      </c>
    </row>
    <row r="666" spans="1:14" ht="28.5" customHeight="1">
      <c r="A666" s="2">
        <v>661</v>
      </c>
      <c r="B666" s="3"/>
      <c r="C666" s="48" t="str">
        <f t="shared" si="20"/>
        <v/>
      </c>
      <c r="D666" s="5" t="str">
        <f>IF(PhieuBauCu!$B$2&gt;0,IF(LEN($B666)=0,"",IF(AND($B666&gt;0,VALUE(SUBSTITUTE($B666,"1","0"))=$B666),1,0)),"")</f>
        <v/>
      </c>
      <c r="E666" s="5" t="str">
        <f>IF(PhieuBauCu!$B$2&gt;1,IF(LEN($B666)=0,"",IF(AND($B666&gt;0,VALUE(SUBSTITUTE($B666,"2","0"))=$B666),1,0)),"")</f>
        <v/>
      </c>
      <c r="F666" s="5" t="str">
        <f>IF(PhieuBauCu!$B$2&gt;2,IF(LEN($B666)=0,"",IF(AND($B666&gt;0,VALUE(SUBSTITUTE($B666,"3","0"))=$B666),1,0)),"")</f>
        <v/>
      </c>
      <c r="G666" s="5" t="str">
        <f>IF(PhieuBauCu!$B$2&gt;3,IF(LEN($B666)=0,"",IF(AND($B666&gt;0,VALUE(SUBSTITUTE($B666,"4","0"))=$B666),1,0)),"")</f>
        <v/>
      </c>
      <c r="H666" s="5" t="str">
        <f>IF(PhieuBauCu!$B$2&gt;4,IF(LEN($B666)=0,"",IF(AND($B666&gt;0,VALUE(SUBSTITUTE($B666,"5","0"))=$B666),1,0)),"")</f>
        <v/>
      </c>
      <c r="I666" s="5" t="str">
        <f>IF(PhieuBauCu!$B$2&gt;5,IF(LEN($B666)=0,"",IF(AND($B666&gt;0,VALUE(SUBSTITUTE($B666,"6","0"))=$B666),1,0)),"")</f>
        <v/>
      </c>
      <c r="J666" s="5" t="str">
        <f>IF(PhieuBauCu!$B$2&gt;6,IF(LEN($B666)=0,"",IF(AND($B666&gt;0,VALUE(SUBSTITUTE($B666,"7","0"))=$B666),1,0)),"")</f>
        <v/>
      </c>
      <c r="K666" s="5" t="str">
        <f>IF(PhieuBauCu!$B$2&gt;7,IF(LEN($B666)=0,"",IF(AND($B666&gt;0,VALUE(SUBSTITUTE($B666,"8","0"))=$B666),1,0)),"")</f>
        <v/>
      </c>
      <c r="L666" s="5" t="str">
        <f>IF(PhieuBauCu!$B$2&gt;8,IF(LEN($B666)=0,"",IF(AND($B666&gt;0,VALUE(SUBSTITUTE($B666,"9","0"))=$B666),1,0)),"")</f>
        <v/>
      </c>
      <c r="M666" s="9">
        <f t="shared" si="21"/>
        <v>0</v>
      </c>
      <c r="N666" s="36">
        <f>IF(AND(M666&lt;=PhieuBauCu!$B$13,M666&gt;=1),1,0)</f>
        <v>0</v>
      </c>
    </row>
    <row r="667" spans="1:14" ht="28.5" customHeight="1">
      <c r="A667" s="2">
        <v>662</v>
      </c>
      <c r="B667" s="3"/>
      <c r="C667" s="48" t="str">
        <f t="shared" si="20"/>
        <v/>
      </c>
      <c r="D667" s="5" t="str">
        <f>IF(PhieuBauCu!$B$2&gt;0,IF(LEN($B667)=0,"",IF(AND($B667&gt;0,VALUE(SUBSTITUTE($B667,"1","0"))=$B667),1,0)),"")</f>
        <v/>
      </c>
      <c r="E667" s="5" t="str">
        <f>IF(PhieuBauCu!$B$2&gt;1,IF(LEN($B667)=0,"",IF(AND($B667&gt;0,VALUE(SUBSTITUTE($B667,"2","0"))=$B667),1,0)),"")</f>
        <v/>
      </c>
      <c r="F667" s="5" t="str">
        <f>IF(PhieuBauCu!$B$2&gt;2,IF(LEN($B667)=0,"",IF(AND($B667&gt;0,VALUE(SUBSTITUTE($B667,"3","0"))=$B667),1,0)),"")</f>
        <v/>
      </c>
      <c r="G667" s="5" t="str">
        <f>IF(PhieuBauCu!$B$2&gt;3,IF(LEN($B667)=0,"",IF(AND($B667&gt;0,VALUE(SUBSTITUTE($B667,"4","0"))=$B667),1,0)),"")</f>
        <v/>
      </c>
      <c r="H667" s="5" t="str">
        <f>IF(PhieuBauCu!$B$2&gt;4,IF(LEN($B667)=0,"",IF(AND($B667&gt;0,VALUE(SUBSTITUTE($B667,"5","0"))=$B667),1,0)),"")</f>
        <v/>
      </c>
      <c r="I667" s="5" t="str">
        <f>IF(PhieuBauCu!$B$2&gt;5,IF(LEN($B667)=0,"",IF(AND($B667&gt;0,VALUE(SUBSTITUTE($B667,"6","0"))=$B667),1,0)),"")</f>
        <v/>
      </c>
      <c r="J667" s="5" t="str">
        <f>IF(PhieuBauCu!$B$2&gt;6,IF(LEN($B667)=0,"",IF(AND($B667&gt;0,VALUE(SUBSTITUTE($B667,"7","0"))=$B667),1,0)),"")</f>
        <v/>
      </c>
      <c r="K667" s="5" t="str">
        <f>IF(PhieuBauCu!$B$2&gt;7,IF(LEN($B667)=0,"",IF(AND($B667&gt;0,VALUE(SUBSTITUTE($B667,"8","0"))=$B667),1,0)),"")</f>
        <v/>
      </c>
      <c r="L667" s="5" t="str">
        <f>IF(PhieuBauCu!$B$2&gt;8,IF(LEN($B667)=0,"",IF(AND($B667&gt;0,VALUE(SUBSTITUTE($B667,"9","0"))=$B667),1,0)),"")</f>
        <v/>
      </c>
      <c r="M667" s="9">
        <f t="shared" si="21"/>
        <v>0</v>
      </c>
      <c r="N667" s="36">
        <f>IF(AND(M667&lt;=PhieuBauCu!$B$13,M667&gt;=1),1,0)</f>
        <v>0</v>
      </c>
    </row>
    <row r="668" spans="1:14" ht="28.5" customHeight="1">
      <c r="A668" s="2">
        <v>663</v>
      </c>
      <c r="B668" s="3"/>
      <c r="C668" s="48" t="str">
        <f t="shared" si="20"/>
        <v/>
      </c>
      <c r="D668" s="5" t="str">
        <f>IF(PhieuBauCu!$B$2&gt;0,IF(LEN($B668)=0,"",IF(AND($B668&gt;0,VALUE(SUBSTITUTE($B668,"1","0"))=$B668),1,0)),"")</f>
        <v/>
      </c>
      <c r="E668" s="5" t="str">
        <f>IF(PhieuBauCu!$B$2&gt;1,IF(LEN($B668)=0,"",IF(AND($B668&gt;0,VALUE(SUBSTITUTE($B668,"2","0"))=$B668),1,0)),"")</f>
        <v/>
      </c>
      <c r="F668" s="5" t="str">
        <f>IF(PhieuBauCu!$B$2&gt;2,IF(LEN($B668)=0,"",IF(AND($B668&gt;0,VALUE(SUBSTITUTE($B668,"3","0"))=$B668),1,0)),"")</f>
        <v/>
      </c>
      <c r="G668" s="5" t="str">
        <f>IF(PhieuBauCu!$B$2&gt;3,IF(LEN($B668)=0,"",IF(AND($B668&gt;0,VALUE(SUBSTITUTE($B668,"4","0"))=$B668),1,0)),"")</f>
        <v/>
      </c>
      <c r="H668" s="5" t="str">
        <f>IF(PhieuBauCu!$B$2&gt;4,IF(LEN($B668)=0,"",IF(AND($B668&gt;0,VALUE(SUBSTITUTE($B668,"5","0"))=$B668),1,0)),"")</f>
        <v/>
      </c>
      <c r="I668" s="5" t="str">
        <f>IF(PhieuBauCu!$B$2&gt;5,IF(LEN($B668)=0,"",IF(AND($B668&gt;0,VALUE(SUBSTITUTE($B668,"6","0"))=$B668),1,0)),"")</f>
        <v/>
      </c>
      <c r="J668" s="5" t="str">
        <f>IF(PhieuBauCu!$B$2&gt;6,IF(LEN($B668)=0,"",IF(AND($B668&gt;0,VALUE(SUBSTITUTE($B668,"7","0"))=$B668),1,0)),"")</f>
        <v/>
      </c>
      <c r="K668" s="5" t="str">
        <f>IF(PhieuBauCu!$B$2&gt;7,IF(LEN($B668)=0,"",IF(AND($B668&gt;0,VALUE(SUBSTITUTE($B668,"8","0"))=$B668),1,0)),"")</f>
        <v/>
      </c>
      <c r="L668" s="5" t="str">
        <f>IF(PhieuBauCu!$B$2&gt;8,IF(LEN($B668)=0,"",IF(AND($B668&gt;0,VALUE(SUBSTITUTE($B668,"9","0"))=$B668),1,0)),"")</f>
        <v/>
      </c>
      <c r="M668" s="9">
        <f t="shared" si="21"/>
        <v>0</v>
      </c>
      <c r="N668" s="36">
        <f>IF(AND(M668&lt;=PhieuBauCu!$B$13,M668&gt;=1),1,0)</f>
        <v>0</v>
      </c>
    </row>
    <row r="669" spans="1:14" ht="28.5" customHeight="1">
      <c r="A669" s="2">
        <v>664</v>
      </c>
      <c r="B669" s="3"/>
      <c r="C669" s="48" t="str">
        <f t="shared" si="20"/>
        <v/>
      </c>
      <c r="D669" s="5" t="str">
        <f>IF(PhieuBauCu!$B$2&gt;0,IF(LEN($B669)=0,"",IF(AND($B669&gt;0,VALUE(SUBSTITUTE($B669,"1","0"))=$B669),1,0)),"")</f>
        <v/>
      </c>
      <c r="E669" s="5" t="str">
        <f>IF(PhieuBauCu!$B$2&gt;1,IF(LEN($B669)=0,"",IF(AND($B669&gt;0,VALUE(SUBSTITUTE($B669,"2","0"))=$B669),1,0)),"")</f>
        <v/>
      </c>
      <c r="F669" s="5" t="str">
        <f>IF(PhieuBauCu!$B$2&gt;2,IF(LEN($B669)=0,"",IF(AND($B669&gt;0,VALUE(SUBSTITUTE($B669,"3","0"))=$B669),1,0)),"")</f>
        <v/>
      </c>
      <c r="G669" s="5" t="str">
        <f>IF(PhieuBauCu!$B$2&gt;3,IF(LEN($B669)=0,"",IF(AND($B669&gt;0,VALUE(SUBSTITUTE($B669,"4","0"))=$B669),1,0)),"")</f>
        <v/>
      </c>
      <c r="H669" s="5" t="str">
        <f>IF(PhieuBauCu!$B$2&gt;4,IF(LEN($B669)=0,"",IF(AND($B669&gt;0,VALUE(SUBSTITUTE($B669,"5","0"))=$B669),1,0)),"")</f>
        <v/>
      </c>
      <c r="I669" s="5" t="str">
        <f>IF(PhieuBauCu!$B$2&gt;5,IF(LEN($B669)=0,"",IF(AND($B669&gt;0,VALUE(SUBSTITUTE($B669,"6","0"))=$B669),1,0)),"")</f>
        <v/>
      </c>
      <c r="J669" s="5" t="str">
        <f>IF(PhieuBauCu!$B$2&gt;6,IF(LEN($B669)=0,"",IF(AND($B669&gt;0,VALUE(SUBSTITUTE($B669,"7","0"))=$B669),1,0)),"")</f>
        <v/>
      </c>
      <c r="K669" s="5" t="str">
        <f>IF(PhieuBauCu!$B$2&gt;7,IF(LEN($B669)=0,"",IF(AND($B669&gt;0,VALUE(SUBSTITUTE($B669,"8","0"))=$B669),1,0)),"")</f>
        <v/>
      </c>
      <c r="L669" s="5" t="str">
        <f>IF(PhieuBauCu!$B$2&gt;8,IF(LEN($B669)=0,"",IF(AND($B669&gt;0,VALUE(SUBSTITUTE($B669,"9","0"))=$B669),1,0)),"")</f>
        <v/>
      </c>
      <c r="M669" s="9">
        <f t="shared" si="21"/>
        <v>0</v>
      </c>
      <c r="N669" s="36">
        <f>IF(AND(M669&lt;=PhieuBauCu!$B$13,M669&gt;=1),1,0)</f>
        <v>0</v>
      </c>
    </row>
    <row r="670" spans="1:14" ht="28.5" customHeight="1">
      <c r="A670" s="2">
        <v>665</v>
      </c>
      <c r="B670" s="3"/>
      <c r="C670" s="48" t="str">
        <f t="shared" si="20"/>
        <v/>
      </c>
      <c r="D670" s="5" t="str">
        <f>IF(PhieuBauCu!$B$2&gt;0,IF(LEN($B670)=0,"",IF(AND($B670&gt;0,VALUE(SUBSTITUTE($B670,"1","0"))=$B670),1,0)),"")</f>
        <v/>
      </c>
      <c r="E670" s="5" t="str">
        <f>IF(PhieuBauCu!$B$2&gt;1,IF(LEN($B670)=0,"",IF(AND($B670&gt;0,VALUE(SUBSTITUTE($B670,"2","0"))=$B670),1,0)),"")</f>
        <v/>
      </c>
      <c r="F670" s="5" t="str">
        <f>IF(PhieuBauCu!$B$2&gt;2,IF(LEN($B670)=0,"",IF(AND($B670&gt;0,VALUE(SUBSTITUTE($B670,"3","0"))=$B670),1,0)),"")</f>
        <v/>
      </c>
      <c r="G670" s="5" t="str">
        <f>IF(PhieuBauCu!$B$2&gt;3,IF(LEN($B670)=0,"",IF(AND($B670&gt;0,VALUE(SUBSTITUTE($B670,"4","0"))=$B670),1,0)),"")</f>
        <v/>
      </c>
      <c r="H670" s="5" t="str">
        <f>IF(PhieuBauCu!$B$2&gt;4,IF(LEN($B670)=0,"",IF(AND($B670&gt;0,VALUE(SUBSTITUTE($B670,"5","0"))=$B670),1,0)),"")</f>
        <v/>
      </c>
      <c r="I670" s="5" t="str">
        <f>IF(PhieuBauCu!$B$2&gt;5,IF(LEN($B670)=0,"",IF(AND($B670&gt;0,VALUE(SUBSTITUTE($B670,"6","0"))=$B670),1,0)),"")</f>
        <v/>
      </c>
      <c r="J670" s="5" t="str">
        <f>IF(PhieuBauCu!$B$2&gt;6,IF(LEN($B670)=0,"",IF(AND($B670&gt;0,VALUE(SUBSTITUTE($B670,"7","0"))=$B670),1,0)),"")</f>
        <v/>
      </c>
      <c r="K670" s="5" t="str">
        <f>IF(PhieuBauCu!$B$2&gt;7,IF(LEN($B670)=0,"",IF(AND($B670&gt;0,VALUE(SUBSTITUTE($B670,"8","0"))=$B670),1,0)),"")</f>
        <v/>
      </c>
      <c r="L670" s="5" t="str">
        <f>IF(PhieuBauCu!$B$2&gt;8,IF(LEN($B670)=0,"",IF(AND($B670&gt;0,VALUE(SUBSTITUTE($B670,"9","0"))=$B670),1,0)),"")</f>
        <v/>
      </c>
      <c r="M670" s="9">
        <f t="shared" si="21"/>
        <v>0</v>
      </c>
      <c r="N670" s="36">
        <f>IF(AND(M670&lt;=PhieuBauCu!$B$13,M670&gt;=1),1,0)</f>
        <v>0</v>
      </c>
    </row>
    <row r="671" spans="1:14" ht="28.5" customHeight="1">
      <c r="A671" s="2">
        <v>666</v>
      </c>
      <c r="B671" s="3"/>
      <c r="C671" s="48" t="str">
        <f t="shared" si="20"/>
        <v/>
      </c>
      <c r="D671" s="5" t="str">
        <f>IF(PhieuBauCu!$B$2&gt;0,IF(LEN($B671)=0,"",IF(AND($B671&gt;0,VALUE(SUBSTITUTE($B671,"1","0"))=$B671),1,0)),"")</f>
        <v/>
      </c>
      <c r="E671" s="5" t="str">
        <f>IF(PhieuBauCu!$B$2&gt;1,IF(LEN($B671)=0,"",IF(AND($B671&gt;0,VALUE(SUBSTITUTE($B671,"2","0"))=$B671),1,0)),"")</f>
        <v/>
      </c>
      <c r="F671" s="5" t="str">
        <f>IF(PhieuBauCu!$B$2&gt;2,IF(LEN($B671)=0,"",IF(AND($B671&gt;0,VALUE(SUBSTITUTE($B671,"3","0"))=$B671),1,0)),"")</f>
        <v/>
      </c>
      <c r="G671" s="5" t="str">
        <f>IF(PhieuBauCu!$B$2&gt;3,IF(LEN($B671)=0,"",IF(AND($B671&gt;0,VALUE(SUBSTITUTE($B671,"4","0"))=$B671),1,0)),"")</f>
        <v/>
      </c>
      <c r="H671" s="5" t="str">
        <f>IF(PhieuBauCu!$B$2&gt;4,IF(LEN($B671)=0,"",IF(AND($B671&gt;0,VALUE(SUBSTITUTE($B671,"5","0"))=$B671),1,0)),"")</f>
        <v/>
      </c>
      <c r="I671" s="5" t="str">
        <f>IF(PhieuBauCu!$B$2&gt;5,IF(LEN($B671)=0,"",IF(AND($B671&gt;0,VALUE(SUBSTITUTE($B671,"6","0"))=$B671),1,0)),"")</f>
        <v/>
      </c>
      <c r="J671" s="5" t="str">
        <f>IF(PhieuBauCu!$B$2&gt;6,IF(LEN($B671)=0,"",IF(AND($B671&gt;0,VALUE(SUBSTITUTE($B671,"7","0"))=$B671),1,0)),"")</f>
        <v/>
      </c>
      <c r="K671" s="5" t="str">
        <f>IF(PhieuBauCu!$B$2&gt;7,IF(LEN($B671)=0,"",IF(AND($B671&gt;0,VALUE(SUBSTITUTE($B671,"8","0"))=$B671),1,0)),"")</f>
        <v/>
      </c>
      <c r="L671" s="5" t="str">
        <f>IF(PhieuBauCu!$B$2&gt;8,IF(LEN($B671)=0,"",IF(AND($B671&gt;0,VALUE(SUBSTITUTE($B671,"9","0"))=$B671),1,0)),"")</f>
        <v/>
      </c>
      <c r="M671" s="9">
        <f t="shared" si="21"/>
        <v>0</v>
      </c>
      <c r="N671" s="36">
        <f>IF(AND(M671&lt;=PhieuBauCu!$B$13,M671&gt;=1),1,0)</f>
        <v>0</v>
      </c>
    </row>
    <row r="672" spans="1:14" ht="28.5" customHeight="1">
      <c r="A672" s="2">
        <v>667</v>
      </c>
      <c r="B672" s="3"/>
      <c r="C672" s="48" t="str">
        <f t="shared" si="20"/>
        <v/>
      </c>
      <c r="D672" s="5" t="str">
        <f>IF(PhieuBauCu!$B$2&gt;0,IF(LEN($B672)=0,"",IF(AND($B672&gt;0,VALUE(SUBSTITUTE($B672,"1","0"))=$B672),1,0)),"")</f>
        <v/>
      </c>
      <c r="E672" s="5" t="str">
        <f>IF(PhieuBauCu!$B$2&gt;1,IF(LEN($B672)=0,"",IF(AND($B672&gt;0,VALUE(SUBSTITUTE($B672,"2","0"))=$B672),1,0)),"")</f>
        <v/>
      </c>
      <c r="F672" s="5" t="str">
        <f>IF(PhieuBauCu!$B$2&gt;2,IF(LEN($B672)=0,"",IF(AND($B672&gt;0,VALUE(SUBSTITUTE($B672,"3","0"))=$B672),1,0)),"")</f>
        <v/>
      </c>
      <c r="G672" s="5" t="str">
        <f>IF(PhieuBauCu!$B$2&gt;3,IF(LEN($B672)=0,"",IF(AND($B672&gt;0,VALUE(SUBSTITUTE($B672,"4","0"))=$B672),1,0)),"")</f>
        <v/>
      </c>
      <c r="H672" s="5" t="str">
        <f>IF(PhieuBauCu!$B$2&gt;4,IF(LEN($B672)=0,"",IF(AND($B672&gt;0,VALUE(SUBSTITUTE($B672,"5","0"))=$B672),1,0)),"")</f>
        <v/>
      </c>
      <c r="I672" s="5" t="str">
        <f>IF(PhieuBauCu!$B$2&gt;5,IF(LEN($B672)=0,"",IF(AND($B672&gt;0,VALUE(SUBSTITUTE($B672,"6","0"))=$B672),1,0)),"")</f>
        <v/>
      </c>
      <c r="J672" s="5" t="str">
        <f>IF(PhieuBauCu!$B$2&gt;6,IF(LEN($B672)=0,"",IF(AND($B672&gt;0,VALUE(SUBSTITUTE($B672,"7","0"))=$B672),1,0)),"")</f>
        <v/>
      </c>
      <c r="K672" s="5" t="str">
        <f>IF(PhieuBauCu!$B$2&gt;7,IF(LEN($B672)=0,"",IF(AND($B672&gt;0,VALUE(SUBSTITUTE($B672,"8","0"))=$B672),1,0)),"")</f>
        <v/>
      </c>
      <c r="L672" s="5" t="str">
        <f>IF(PhieuBauCu!$B$2&gt;8,IF(LEN($B672)=0,"",IF(AND($B672&gt;0,VALUE(SUBSTITUTE($B672,"9","0"))=$B672),1,0)),"")</f>
        <v/>
      </c>
      <c r="M672" s="9">
        <f t="shared" si="21"/>
        <v>0</v>
      </c>
      <c r="N672" s="36">
        <f>IF(AND(M672&lt;=PhieuBauCu!$B$13,M672&gt;=1),1,0)</f>
        <v>0</v>
      </c>
    </row>
    <row r="673" spans="1:14" ht="28.5" customHeight="1">
      <c r="A673" s="2">
        <v>668</v>
      </c>
      <c r="B673" s="3"/>
      <c r="C673" s="48" t="str">
        <f t="shared" si="20"/>
        <v/>
      </c>
      <c r="D673" s="5" t="str">
        <f>IF(PhieuBauCu!$B$2&gt;0,IF(LEN($B673)=0,"",IF(AND($B673&gt;0,VALUE(SUBSTITUTE($B673,"1","0"))=$B673),1,0)),"")</f>
        <v/>
      </c>
      <c r="E673" s="5" t="str">
        <f>IF(PhieuBauCu!$B$2&gt;1,IF(LEN($B673)=0,"",IF(AND($B673&gt;0,VALUE(SUBSTITUTE($B673,"2","0"))=$B673),1,0)),"")</f>
        <v/>
      </c>
      <c r="F673" s="5" t="str">
        <f>IF(PhieuBauCu!$B$2&gt;2,IF(LEN($B673)=0,"",IF(AND($B673&gt;0,VALUE(SUBSTITUTE($B673,"3","0"))=$B673),1,0)),"")</f>
        <v/>
      </c>
      <c r="G673" s="5" t="str">
        <f>IF(PhieuBauCu!$B$2&gt;3,IF(LEN($B673)=0,"",IF(AND($B673&gt;0,VALUE(SUBSTITUTE($B673,"4","0"))=$B673),1,0)),"")</f>
        <v/>
      </c>
      <c r="H673" s="5" t="str">
        <f>IF(PhieuBauCu!$B$2&gt;4,IF(LEN($B673)=0,"",IF(AND($B673&gt;0,VALUE(SUBSTITUTE($B673,"5","0"))=$B673),1,0)),"")</f>
        <v/>
      </c>
      <c r="I673" s="5" t="str">
        <f>IF(PhieuBauCu!$B$2&gt;5,IF(LEN($B673)=0,"",IF(AND($B673&gt;0,VALUE(SUBSTITUTE($B673,"6","0"))=$B673),1,0)),"")</f>
        <v/>
      </c>
      <c r="J673" s="5" t="str">
        <f>IF(PhieuBauCu!$B$2&gt;6,IF(LEN($B673)=0,"",IF(AND($B673&gt;0,VALUE(SUBSTITUTE($B673,"7","0"))=$B673),1,0)),"")</f>
        <v/>
      </c>
      <c r="K673" s="5" t="str">
        <f>IF(PhieuBauCu!$B$2&gt;7,IF(LEN($B673)=0,"",IF(AND($B673&gt;0,VALUE(SUBSTITUTE($B673,"8","0"))=$B673),1,0)),"")</f>
        <v/>
      </c>
      <c r="L673" s="5" t="str">
        <f>IF(PhieuBauCu!$B$2&gt;8,IF(LEN($B673)=0,"",IF(AND($B673&gt;0,VALUE(SUBSTITUTE($B673,"9","0"))=$B673),1,0)),"")</f>
        <v/>
      </c>
      <c r="M673" s="9">
        <f t="shared" si="21"/>
        <v>0</v>
      </c>
      <c r="N673" s="36">
        <f>IF(AND(M673&lt;=PhieuBauCu!$B$13,M673&gt;=1),1,0)</f>
        <v>0</v>
      </c>
    </row>
    <row r="674" spans="1:14" ht="28.5" customHeight="1">
      <c r="A674" s="2">
        <v>669</v>
      </c>
      <c r="B674" s="3"/>
      <c r="C674" s="48" t="str">
        <f t="shared" si="20"/>
        <v/>
      </c>
      <c r="D674" s="5" t="str">
        <f>IF(PhieuBauCu!$B$2&gt;0,IF(LEN($B674)=0,"",IF(AND($B674&gt;0,VALUE(SUBSTITUTE($B674,"1","0"))=$B674),1,0)),"")</f>
        <v/>
      </c>
      <c r="E674" s="5" t="str">
        <f>IF(PhieuBauCu!$B$2&gt;1,IF(LEN($B674)=0,"",IF(AND($B674&gt;0,VALUE(SUBSTITUTE($B674,"2","0"))=$B674),1,0)),"")</f>
        <v/>
      </c>
      <c r="F674" s="5" t="str">
        <f>IF(PhieuBauCu!$B$2&gt;2,IF(LEN($B674)=0,"",IF(AND($B674&gt;0,VALUE(SUBSTITUTE($B674,"3","0"))=$B674),1,0)),"")</f>
        <v/>
      </c>
      <c r="G674" s="5" t="str">
        <f>IF(PhieuBauCu!$B$2&gt;3,IF(LEN($B674)=0,"",IF(AND($B674&gt;0,VALUE(SUBSTITUTE($B674,"4","0"))=$B674),1,0)),"")</f>
        <v/>
      </c>
      <c r="H674" s="5" t="str">
        <f>IF(PhieuBauCu!$B$2&gt;4,IF(LEN($B674)=0,"",IF(AND($B674&gt;0,VALUE(SUBSTITUTE($B674,"5","0"))=$B674),1,0)),"")</f>
        <v/>
      </c>
      <c r="I674" s="5" t="str">
        <f>IF(PhieuBauCu!$B$2&gt;5,IF(LEN($B674)=0,"",IF(AND($B674&gt;0,VALUE(SUBSTITUTE($B674,"6","0"))=$B674),1,0)),"")</f>
        <v/>
      </c>
      <c r="J674" s="5" t="str">
        <f>IF(PhieuBauCu!$B$2&gt;6,IF(LEN($B674)=0,"",IF(AND($B674&gt;0,VALUE(SUBSTITUTE($B674,"7","0"))=$B674),1,0)),"")</f>
        <v/>
      </c>
      <c r="K674" s="5" t="str">
        <f>IF(PhieuBauCu!$B$2&gt;7,IF(LEN($B674)=0,"",IF(AND($B674&gt;0,VALUE(SUBSTITUTE($B674,"8","0"))=$B674),1,0)),"")</f>
        <v/>
      </c>
      <c r="L674" s="5" t="str">
        <f>IF(PhieuBauCu!$B$2&gt;8,IF(LEN($B674)=0,"",IF(AND($B674&gt;0,VALUE(SUBSTITUTE($B674,"9","0"))=$B674),1,0)),"")</f>
        <v/>
      </c>
      <c r="M674" s="9">
        <f t="shared" si="21"/>
        <v>0</v>
      </c>
      <c r="N674" s="36">
        <f>IF(AND(M674&lt;=PhieuBauCu!$B$13,M674&gt;=1),1,0)</f>
        <v>0</v>
      </c>
    </row>
    <row r="675" spans="1:14" ht="28.5" customHeight="1">
      <c r="A675" s="2">
        <v>670</v>
      </c>
      <c r="B675" s="3"/>
      <c r="C675" s="48" t="str">
        <f t="shared" si="20"/>
        <v/>
      </c>
      <c r="D675" s="5" t="str">
        <f>IF(PhieuBauCu!$B$2&gt;0,IF(LEN($B675)=0,"",IF(AND($B675&gt;0,VALUE(SUBSTITUTE($B675,"1","0"))=$B675),1,0)),"")</f>
        <v/>
      </c>
      <c r="E675" s="5" t="str">
        <f>IF(PhieuBauCu!$B$2&gt;1,IF(LEN($B675)=0,"",IF(AND($B675&gt;0,VALUE(SUBSTITUTE($B675,"2","0"))=$B675),1,0)),"")</f>
        <v/>
      </c>
      <c r="F675" s="5" t="str">
        <f>IF(PhieuBauCu!$B$2&gt;2,IF(LEN($B675)=0,"",IF(AND($B675&gt;0,VALUE(SUBSTITUTE($B675,"3","0"))=$B675),1,0)),"")</f>
        <v/>
      </c>
      <c r="G675" s="5" t="str">
        <f>IF(PhieuBauCu!$B$2&gt;3,IF(LEN($B675)=0,"",IF(AND($B675&gt;0,VALUE(SUBSTITUTE($B675,"4","0"))=$B675),1,0)),"")</f>
        <v/>
      </c>
      <c r="H675" s="5" t="str">
        <f>IF(PhieuBauCu!$B$2&gt;4,IF(LEN($B675)=0,"",IF(AND($B675&gt;0,VALUE(SUBSTITUTE($B675,"5","0"))=$B675),1,0)),"")</f>
        <v/>
      </c>
      <c r="I675" s="5" t="str">
        <f>IF(PhieuBauCu!$B$2&gt;5,IF(LEN($B675)=0,"",IF(AND($B675&gt;0,VALUE(SUBSTITUTE($B675,"6","0"))=$B675),1,0)),"")</f>
        <v/>
      </c>
      <c r="J675" s="5" t="str">
        <f>IF(PhieuBauCu!$B$2&gt;6,IF(LEN($B675)=0,"",IF(AND($B675&gt;0,VALUE(SUBSTITUTE($B675,"7","0"))=$B675),1,0)),"")</f>
        <v/>
      </c>
      <c r="K675" s="5" t="str">
        <f>IF(PhieuBauCu!$B$2&gt;7,IF(LEN($B675)=0,"",IF(AND($B675&gt;0,VALUE(SUBSTITUTE($B675,"8","0"))=$B675),1,0)),"")</f>
        <v/>
      </c>
      <c r="L675" s="5" t="str">
        <f>IF(PhieuBauCu!$B$2&gt;8,IF(LEN($B675)=0,"",IF(AND($B675&gt;0,VALUE(SUBSTITUTE($B675,"9","0"))=$B675),1,0)),"")</f>
        <v/>
      </c>
      <c r="M675" s="9">
        <f t="shared" si="21"/>
        <v>0</v>
      </c>
      <c r="N675" s="36">
        <f>IF(AND(M675&lt;=PhieuBauCu!$B$13,M675&gt;=1),1,0)</f>
        <v>0</v>
      </c>
    </row>
    <row r="676" spans="1:14" ht="28.5" customHeight="1">
      <c r="A676" s="2">
        <v>671</v>
      </c>
      <c r="B676" s="3"/>
      <c r="C676" s="48" t="str">
        <f t="shared" si="20"/>
        <v/>
      </c>
      <c r="D676" s="5" t="str">
        <f>IF(PhieuBauCu!$B$2&gt;0,IF(LEN($B676)=0,"",IF(AND($B676&gt;0,VALUE(SUBSTITUTE($B676,"1","0"))=$B676),1,0)),"")</f>
        <v/>
      </c>
      <c r="E676" s="5" t="str">
        <f>IF(PhieuBauCu!$B$2&gt;1,IF(LEN($B676)=0,"",IF(AND($B676&gt;0,VALUE(SUBSTITUTE($B676,"2","0"))=$B676),1,0)),"")</f>
        <v/>
      </c>
      <c r="F676" s="5" t="str">
        <f>IF(PhieuBauCu!$B$2&gt;2,IF(LEN($B676)=0,"",IF(AND($B676&gt;0,VALUE(SUBSTITUTE($B676,"3","0"))=$B676),1,0)),"")</f>
        <v/>
      </c>
      <c r="G676" s="5" t="str">
        <f>IF(PhieuBauCu!$B$2&gt;3,IF(LEN($B676)=0,"",IF(AND($B676&gt;0,VALUE(SUBSTITUTE($B676,"4","0"))=$B676),1,0)),"")</f>
        <v/>
      </c>
      <c r="H676" s="5" t="str">
        <f>IF(PhieuBauCu!$B$2&gt;4,IF(LEN($B676)=0,"",IF(AND($B676&gt;0,VALUE(SUBSTITUTE($B676,"5","0"))=$B676),1,0)),"")</f>
        <v/>
      </c>
      <c r="I676" s="5" t="str">
        <f>IF(PhieuBauCu!$B$2&gt;5,IF(LEN($B676)=0,"",IF(AND($B676&gt;0,VALUE(SUBSTITUTE($B676,"6","0"))=$B676),1,0)),"")</f>
        <v/>
      </c>
      <c r="J676" s="5" t="str">
        <f>IF(PhieuBauCu!$B$2&gt;6,IF(LEN($B676)=0,"",IF(AND($B676&gt;0,VALUE(SUBSTITUTE($B676,"7","0"))=$B676),1,0)),"")</f>
        <v/>
      </c>
      <c r="K676" s="5" t="str">
        <f>IF(PhieuBauCu!$B$2&gt;7,IF(LEN($B676)=0,"",IF(AND($B676&gt;0,VALUE(SUBSTITUTE($B676,"8","0"))=$B676),1,0)),"")</f>
        <v/>
      </c>
      <c r="L676" s="5" t="str">
        <f>IF(PhieuBauCu!$B$2&gt;8,IF(LEN($B676)=0,"",IF(AND($B676&gt;0,VALUE(SUBSTITUTE($B676,"9","0"))=$B676),1,0)),"")</f>
        <v/>
      </c>
      <c r="M676" s="9">
        <f t="shared" si="21"/>
        <v>0</v>
      </c>
      <c r="N676" s="36">
        <f>IF(AND(M676&lt;=PhieuBauCu!$B$13,M676&gt;=1),1,0)</f>
        <v>0</v>
      </c>
    </row>
    <row r="677" spans="1:14" ht="28.5" customHeight="1">
      <c r="A677" s="2">
        <v>672</v>
      </c>
      <c r="B677" s="3"/>
      <c r="C677" s="48" t="str">
        <f t="shared" si="20"/>
        <v/>
      </c>
      <c r="D677" s="5" t="str">
        <f>IF(PhieuBauCu!$B$2&gt;0,IF(LEN($B677)=0,"",IF(AND($B677&gt;0,VALUE(SUBSTITUTE($B677,"1","0"))=$B677),1,0)),"")</f>
        <v/>
      </c>
      <c r="E677" s="5" t="str">
        <f>IF(PhieuBauCu!$B$2&gt;1,IF(LEN($B677)=0,"",IF(AND($B677&gt;0,VALUE(SUBSTITUTE($B677,"2","0"))=$B677),1,0)),"")</f>
        <v/>
      </c>
      <c r="F677" s="5" t="str">
        <f>IF(PhieuBauCu!$B$2&gt;2,IF(LEN($B677)=0,"",IF(AND($B677&gt;0,VALUE(SUBSTITUTE($B677,"3","0"))=$B677),1,0)),"")</f>
        <v/>
      </c>
      <c r="G677" s="5" t="str">
        <f>IF(PhieuBauCu!$B$2&gt;3,IF(LEN($B677)=0,"",IF(AND($B677&gt;0,VALUE(SUBSTITUTE($B677,"4","0"))=$B677),1,0)),"")</f>
        <v/>
      </c>
      <c r="H677" s="5" t="str">
        <f>IF(PhieuBauCu!$B$2&gt;4,IF(LEN($B677)=0,"",IF(AND($B677&gt;0,VALUE(SUBSTITUTE($B677,"5","0"))=$B677),1,0)),"")</f>
        <v/>
      </c>
      <c r="I677" s="5" t="str">
        <f>IF(PhieuBauCu!$B$2&gt;5,IF(LEN($B677)=0,"",IF(AND($B677&gt;0,VALUE(SUBSTITUTE($B677,"6","0"))=$B677),1,0)),"")</f>
        <v/>
      </c>
      <c r="J677" s="5" t="str">
        <f>IF(PhieuBauCu!$B$2&gt;6,IF(LEN($B677)=0,"",IF(AND($B677&gt;0,VALUE(SUBSTITUTE($B677,"7","0"))=$B677),1,0)),"")</f>
        <v/>
      </c>
      <c r="K677" s="5" t="str">
        <f>IF(PhieuBauCu!$B$2&gt;7,IF(LEN($B677)=0,"",IF(AND($B677&gt;0,VALUE(SUBSTITUTE($B677,"8","0"))=$B677),1,0)),"")</f>
        <v/>
      </c>
      <c r="L677" s="5" t="str">
        <f>IF(PhieuBauCu!$B$2&gt;8,IF(LEN($B677)=0,"",IF(AND($B677&gt;0,VALUE(SUBSTITUTE($B677,"9","0"))=$B677),1,0)),"")</f>
        <v/>
      </c>
      <c r="M677" s="9">
        <f t="shared" si="21"/>
        <v>0</v>
      </c>
      <c r="N677" s="36">
        <f>IF(AND(M677&lt;=PhieuBauCu!$B$13,M677&gt;=1),1,0)</f>
        <v>0</v>
      </c>
    </row>
    <row r="678" spans="1:14" ht="28.5" customHeight="1">
      <c r="A678" s="2">
        <v>673</v>
      </c>
      <c r="B678" s="3"/>
      <c r="C678" s="48" t="str">
        <f t="shared" si="20"/>
        <v/>
      </c>
      <c r="D678" s="5" t="str">
        <f>IF(PhieuBauCu!$B$2&gt;0,IF(LEN($B678)=0,"",IF(AND($B678&gt;0,VALUE(SUBSTITUTE($B678,"1","0"))=$B678),1,0)),"")</f>
        <v/>
      </c>
      <c r="E678" s="5" t="str">
        <f>IF(PhieuBauCu!$B$2&gt;1,IF(LEN($B678)=0,"",IF(AND($B678&gt;0,VALUE(SUBSTITUTE($B678,"2","0"))=$B678),1,0)),"")</f>
        <v/>
      </c>
      <c r="F678" s="5" t="str">
        <f>IF(PhieuBauCu!$B$2&gt;2,IF(LEN($B678)=0,"",IF(AND($B678&gt;0,VALUE(SUBSTITUTE($B678,"3","0"))=$B678),1,0)),"")</f>
        <v/>
      </c>
      <c r="G678" s="5" t="str">
        <f>IF(PhieuBauCu!$B$2&gt;3,IF(LEN($B678)=0,"",IF(AND($B678&gt;0,VALUE(SUBSTITUTE($B678,"4","0"))=$B678),1,0)),"")</f>
        <v/>
      </c>
      <c r="H678" s="5" t="str">
        <f>IF(PhieuBauCu!$B$2&gt;4,IF(LEN($B678)=0,"",IF(AND($B678&gt;0,VALUE(SUBSTITUTE($B678,"5","0"))=$B678),1,0)),"")</f>
        <v/>
      </c>
      <c r="I678" s="5" t="str">
        <f>IF(PhieuBauCu!$B$2&gt;5,IF(LEN($B678)=0,"",IF(AND($B678&gt;0,VALUE(SUBSTITUTE($B678,"6","0"))=$B678),1,0)),"")</f>
        <v/>
      </c>
      <c r="J678" s="5" t="str">
        <f>IF(PhieuBauCu!$B$2&gt;6,IF(LEN($B678)=0,"",IF(AND($B678&gt;0,VALUE(SUBSTITUTE($B678,"7","0"))=$B678),1,0)),"")</f>
        <v/>
      </c>
      <c r="K678" s="5" t="str">
        <f>IF(PhieuBauCu!$B$2&gt;7,IF(LEN($B678)=0,"",IF(AND($B678&gt;0,VALUE(SUBSTITUTE($B678,"8","0"))=$B678),1,0)),"")</f>
        <v/>
      </c>
      <c r="L678" s="5" t="str">
        <f>IF(PhieuBauCu!$B$2&gt;8,IF(LEN($B678)=0,"",IF(AND($B678&gt;0,VALUE(SUBSTITUTE($B678,"9","0"))=$B678),1,0)),"")</f>
        <v/>
      </c>
      <c r="M678" s="9">
        <f t="shared" si="21"/>
        <v>0</v>
      </c>
      <c r="N678" s="36">
        <f>IF(AND(M678&lt;=PhieuBauCu!$B$13,M678&gt;=1),1,0)</f>
        <v>0</v>
      </c>
    </row>
    <row r="679" spans="1:14" ht="28.5" customHeight="1">
      <c r="A679" s="2">
        <v>674</v>
      </c>
      <c r="B679" s="3"/>
      <c r="C679" s="48" t="str">
        <f t="shared" si="20"/>
        <v/>
      </c>
      <c r="D679" s="5" t="str">
        <f>IF(PhieuBauCu!$B$2&gt;0,IF(LEN($B679)=0,"",IF(AND($B679&gt;0,VALUE(SUBSTITUTE($B679,"1","0"))=$B679),1,0)),"")</f>
        <v/>
      </c>
      <c r="E679" s="5" t="str">
        <f>IF(PhieuBauCu!$B$2&gt;1,IF(LEN($B679)=0,"",IF(AND($B679&gt;0,VALUE(SUBSTITUTE($B679,"2","0"))=$B679),1,0)),"")</f>
        <v/>
      </c>
      <c r="F679" s="5" t="str">
        <f>IF(PhieuBauCu!$B$2&gt;2,IF(LEN($B679)=0,"",IF(AND($B679&gt;0,VALUE(SUBSTITUTE($B679,"3","0"))=$B679),1,0)),"")</f>
        <v/>
      </c>
      <c r="G679" s="5" t="str">
        <f>IF(PhieuBauCu!$B$2&gt;3,IF(LEN($B679)=0,"",IF(AND($B679&gt;0,VALUE(SUBSTITUTE($B679,"4","0"))=$B679),1,0)),"")</f>
        <v/>
      </c>
      <c r="H679" s="5" t="str">
        <f>IF(PhieuBauCu!$B$2&gt;4,IF(LEN($B679)=0,"",IF(AND($B679&gt;0,VALUE(SUBSTITUTE($B679,"5","0"))=$B679),1,0)),"")</f>
        <v/>
      </c>
      <c r="I679" s="5" t="str">
        <f>IF(PhieuBauCu!$B$2&gt;5,IF(LEN($B679)=0,"",IF(AND($B679&gt;0,VALUE(SUBSTITUTE($B679,"6","0"))=$B679),1,0)),"")</f>
        <v/>
      </c>
      <c r="J679" s="5" t="str">
        <f>IF(PhieuBauCu!$B$2&gt;6,IF(LEN($B679)=0,"",IF(AND($B679&gt;0,VALUE(SUBSTITUTE($B679,"7","0"))=$B679),1,0)),"")</f>
        <v/>
      </c>
      <c r="K679" s="5" t="str">
        <f>IF(PhieuBauCu!$B$2&gt;7,IF(LEN($B679)=0,"",IF(AND($B679&gt;0,VALUE(SUBSTITUTE($B679,"8","0"))=$B679),1,0)),"")</f>
        <v/>
      </c>
      <c r="L679" s="5" t="str">
        <f>IF(PhieuBauCu!$B$2&gt;8,IF(LEN($B679)=0,"",IF(AND($B679&gt;0,VALUE(SUBSTITUTE($B679,"9","0"))=$B679),1,0)),"")</f>
        <v/>
      </c>
      <c r="M679" s="9">
        <f t="shared" si="21"/>
        <v>0</v>
      </c>
      <c r="N679" s="36">
        <f>IF(AND(M679&lt;=PhieuBauCu!$B$13,M679&gt;=1),1,0)</f>
        <v>0</v>
      </c>
    </row>
    <row r="680" spans="1:14" ht="28.5" customHeight="1">
      <c r="A680" s="2">
        <v>675</v>
      </c>
      <c r="B680" s="3"/>
      <c r="C680" s="48" t="str">
        <f t="shared" si="20"/>
        <v/>
      </c>
      <c r="D680" s="5" t="str">
        <f>IF(PhieuBauCu!$B$2&gt;0,IF(LEN($B680)=0,"",IF(AND($B680&gt;0,VALUE(SUBSTITUTE($B680,"1","0"))=$B680),1,0)),"")</f>
        <v/>
      </c>
      <c r="E680" s="5" t="str">
        <f>IF(PhieuBauCu!$B$2&gt;1,IF(LEN($B680)=0,"",IF(AND($B680&gt;0,VALUE(SUBSTITUTE($B680,"2","0"))=$B680),1,0)),"")</f>
        <v/>
      </c>
      <c r="F680" s="5" t="str">
        <f>IF(PhieuBauCu!$B$2&gt;2,IF(LEN($B680)=0,"",IF(AND($B680&gt;0,VALUE(SUBSTITUTE($B680,"3","0"))=$B680),1,0)),"")</f>
        <v/>
      </c>
      <c r="G680" s="5" t="str">
        <f>IF(PhieuBauCu!$B$2&gt;3,IF(LEN($B680)=0,"",IF(AND($B680&gt;0,VALUE(SUBSTITUTE($B680,"4","0"))=$B680),1,0)),"")</f>
        <v/>
      </c>
      <c r="H680" s="5" t="str">
        <f>IF(PhieuBauCu!$B$2&gt;4,IF(LEN($B680)=0,"",IF(AND($B680&gt;0,VALUE(SUBSTITUTE($B680,"5","0"))=$B680),1,0)),"")</f>
        <v/>
      </c>
      <c r="I680" s="5" t="str">
        <f>IF(PhieuBauCu!$B$2&gt;5,IF(LEN($B680)=0,"",IF(AND($B680&gt;0,VALUE(SUBSTITUTE($B680,"6","0"))=$B680),1,0)),"")</f>
        <v/>
      </c>
      <c r="J680" s="5" t="str">
        <f>IF(PhieuBauCu!$B$2&gt;6,IF(LEN($B680)=0,"",IF(AND($B680&gt;0,VALUE(SUBSTITUTE($B680,"7","0"))=$B680),1,0)),"")</f>
        <v/>
      </c>
      <c r="K680" s="5" t="str">
        <f>IF(PhieuBauCu!$B$2&gt;7,IF(LEN($B680)=0,"",IF(AND($B680&gt;0,VALUE(SUBSTITUTE($B680,"8","0"))=$B680),1,0)),"")</f>
        <v/>
      </c>
      <c r="L680" s="5" t="str">
        <f>IF(PhieuBauCu!$B$2&gt;8,IF(LEN($B680)=0,"",IF(AND($B680&gt;0,VALUE(SUBSTITUTE($B680,"9","0"))=$B680),1,0)),"")</f>
        <v/>
      </c>
      <c r="M680" s="9">
        <f t="shared" si="21"/>
        <v>0</v>
      </c>
      <c r="N680" s="36">
        <f>IF(AND(M680&lt;=PhieuBauCu!$B$13,M680&gt;=1),1,0)</f>
        <v>0</v>
      </c>
    </row>
    <row r="681" spans="1:14" ht="28.5" customHeight="1">
      <c r="A681" s="2">
        <v>676</v>
      </c>
      <c r="B681" s="3"/>
      <c r="C681" s="48" t="str">
        <f t="shared" si="20"/>
        <v/>
      </c>
      <c r="D681" s="5" t="str">
        <f>IF(PhieuBauCu!$B$2&gt;0,IF(LEN($B681)=0,"",IF(AND($B681&gt;0,VALUE(SUBSTITUTE($B681,"1","0"))=$B681),1,0)),"")</f>
        <v/>
      </c>
      <c r="E681" s="5" t="str">
        <f>IF(PhieuBauCu!$B$2&gt;1,IF(LEN($B681)=0,"",IF(AND($B681&gt;0,VALUE(SUBSTITUTE($B681,"2","0"))=$B681),1,0)),"")</f>
        <v/>
      </c>
      <c r="F681" s="5" t="str">
        <f>IF(PhieuBauCu!$B$2&gt;2,IF(LEN($B681)=0,"",IF(AND($B681&gt;0,VALUE(SUBSTITUTE($B681,"3","0"))=$B681),1,0)),"")</f>
        <v/>
      </c>
      <c r="G681" s="5" t="str">
        <f>IF(PhieuBauCu!$B$2&gt;3,IF(LEN($B681)=0,"",IF(AND($B681&gt;0,VALUE(SUBSTITUTE($B681,"4","0"))=$B681),1,0)),"")</f>
        <v/>
      </c>
      <c r="H681" s="5" t="str">
        <f>IF(PhieuBauCu!$B$2&gt;4,IF(LEN($B681)=0,"",IF(AND($B681&gt;0,VALUE(SUBSTITUTE($B681,"5","0"))=$B681),1,0)),"")</f>
        <v/>
      </c>
      <c r="I681" s="5" t="str">
        <f>IF(PhieuBauCu!$B$2&gt;5,IF(LEN($B681)=0,"",IF(AND($B681&gt;0,VALUE(SUBSTITUTE($B681,"6","0"))=$B681),1,0)),"")</f>
        <v/>
      </c>
      <c r="J681" s="5" t="str">
        <f>IF(PhieuBauCu!$B$2&gt;6,IF(LEN($B681)=0,"",IF(AND($B681&gt;0,VALUE(SUBSTITUTE($B681,"7","0"))=$B681),1,0)),"")</f>
        <v/>
      </c>
      <c r="K681" s="5" t="str">
        <f>IF(PhieuBauCu!$B$2&gt;7,IF(LEN($B681)=0,"",IF(AND($B681&gt;0,VALUE(SUBSTITUTE($B681,"8","0"))=$B681),1,0)),"")</f>
        <v/>
      </c>
      <c r="L681" s="5" t="str">
        <f>IF(PhieuBauCu!$B$2&gt;8,IF(LEN($B681)=0,"",IF(AND($B681&gt;0,VALUE(SUBSTITUTE($B681,"9","0"))=$B681),1,0)),"")</f>
        <v/>
      </c>
      <c r="M681" s="9">
        <f t="shared" si="21"/>
        <v>0</v>
      </c>
      <c r="N681" s="36">
        <f>IF(AND(M681&lt;=PhieuBauCu!$B$13,M681&gt;=1),1,0)</f>
        <v>0</v>
      </c>
    </row>
    <row r="682" spans="1:14" ht="28.5" customHeight="1">
      <c r="A682" s="2">
        <v>677</v>
      </c>
      <c r="B682" s="3"/>
      <c r="C682" s="48" t="str">
        <f t="shared" si="20"/>
        <v/>
      </c>
      <c r="D682" s="5" t="str">
        <f>IF(PhieuBauCu!$B$2&gt;0,IF(LEN($B682)=0,"",IF(AND($B682&gt;0,VALUE(SUBSTITUTE($B682,"1","0"))=$B682),1,0)),"")</f>
        <v/>
      </c>
      <c r="E682" s="5" t="str">
        <f>IF(PhieuBauCu!$B$2&gt;1,IF(LEN($B682)=0,"",IF(AND($B682&gt;0,VALUE(SUBSTITUTE($B682,"2","0"))=$B682),1,0)),"")</f>
        <v/>
      </c>
      <c r="F682" s="5" t="str">
        <f>IF(PhieuBauCu!$B$2&gt;2,IF(LEN($B682)=0,"",IF(AND($B682&gt;0,VALUE(SUBSTITUTE($B682,"3","0"))=$B682),1,0)),"")</f>
        <v/>
      </c>
      <c r="G682" s="5" t="str">
        <f>IF(PhieuBauCu!$B$2&gt;3,IF(LEN($B682)=0,"",IF(AND($B682&gt;0,VALUE(SUBSTITUTE($B682,"4","0"))=$B682),1,0)),"")</f>
        <v/>
      </c>
      <c r="H682" s="5" t="str">
        <f>IF(PhieuBauCu!$B$2&gt;4,IF(LEN($B682)=0,"",IF(AND($B682&gt;0,VALUE(SUBSTITUTE($B682,"5","0"))=$B682),1,0)),"")</f>
        <v/>
      </c>
      <c r="I682" s="5" t="str">
        <f>IF(PhieuBauCu!$B$2&gt;5,IF(LEN($B682)=0,"",IF(AND($B682&gt;0,VALUE(SUBSTITUTE($B682,"6","0"))=$B682),1,0)),"")</f>
        <v/>
      </c>
      <c r="J682" s="5" t="str">
        <f>IF(PhieuBauCu!$B$2&gt;6,IF(LEN($B682)=0,"",IF(AND($B682&gt;0,VALUE(SUBSTITUTE($B682,"7","0"))=$B682),1,0)),"")</f>
        <v/>
      </c>
      <c r="K682" s="5" t="str">
        <f>IF(PhieuBauCu!$B$2&gt;7,IF(LEN($B682)=0,"",IF(AND($B682&gt;0,VALUE(SUBSTITUTE($B682,"8","0"))=$B682),1,0)),"")</f>
        <v/>
      </c>
      <c r="L682" s="5" t="str">
        <f>IF(PhieuBauCu!$B$2&gt;8,IF(LEN($B682)=0,"",IF(AND($B682&gt;0,VALUE(SUBSTITUTE($B682,"9","0"))=$B682),1,0)),"")</f>
        <v/>
      </c>
      <c r="M682" s="9">
        <f t="shared" si="21"/>
        <v>0</v>
      </c>
      <c r="N682" s="36">
        <f>IF(AND(M682&lt;=PhieuBauCu!$B$13,M682&gt;=1),1,0)</f>
        <v>0</v>
      </c>
    </row>
    <row r="683" spans="1:14" ht="28.5" customHeight="1">
      <c r="A683" s="2">
        <v>678</v>
      </c>
      <c r="B683" s="3"/>
      <c r="C683" s="48" t="str">
        <f t="shared" si="20"/>
        <v/>
      </c>
      <c r="D683" s="5" t="str">
        <f>IF(PhieuBauCu!$B$2&gt;0,IF(LEN($B683)=0,"",IF(AND($B683&gt;0,VALUE(SUBSTITUTE($B683,"1","0"))=$B683),1,0)),"")</f>
        <v/>
      </c>
      <c r="E683" s="5" t="str">
        <f>IF(PhieuBauCu!$B$2&gt;1,IF(LEN($B683)=0,"",IF(AND($B683&gt;0,VALUE(SUBSTITUTE($B683,"2","0"))=$B683),1,0)),"")</f>
        <v/>
      </c>
      <c r="F683" s="5" t="str">
        <f>IF(PhieuBauCu!$B$2&gt;2,IF(LEN($B683)=0,"",IF(AND($B683&gt;0,VALUE(SUBSTITUTE($B683,"3","0"))=$B683),1,0)),"")</f>
        <v/>
      </c>
      <c r="G683" s="5" t="str">
        <f>IF(PhieuBauCu!$B$2&gt;3,IF(LEN($B683)=0,"",IF(AND($B683&gt;0,VALUE(SUBSTITUTE($B683,"4","0"))=$B683),1,0)),"")</f>
        <v/>
      </c>
      <c r="H683" s="5" t="str">
        <f>IF(PhieuBauCu!$B$2&gt;4,IF(LEN($B683)=0,"",IF(AND($B683&gt;0,VALUE(SUBSTITUTE($B683,"5","0"))=$B683),1,0)),"")</f>
        <v/>
      </c>
      <c r="I683" s="5" t="str">
        <f>IF(PhieuBauCu!$B$2&gt;5,IF(LEN($B683)=0,"",IF(AND($B683&gt;0,VALUE(SUBSTITUTE($B683,"6","0"))=$B683),1,0)),"")</f>
        <v/>
      </c>
      <c r="J683" s="5" t="str">
        <f>IF(PhieuBauCu!$B$2&gt;6,IF(LEN($B683)=0,"",IF(AND($B683&gt;0,VALUE(SUBSTITUTE($B683,"7","0"))=$B683),1,0)),"")</f>
        <v/>
      </c>
      <c r="K683" s="5" t="str">
        <f>IF(PhieuBauCu!$B$2&gt;7,IF(LEN($B683)=0,"",IF(AND($B683&gt;0,VALUE(SUBSTITUTE($B683,"8","0"))=$B683),1,0)),"")</f>
        <v/>
      </c>
      <c r="L683" s="5" t="str">
        <f>IF(PhieuBauCu!$B$2&gt;8,IF(LEN($B683)=0,"",IF(AND($B683&gt;0,VALUE(SUBSTITUTE($B683,"9","0"))=$B683),1,0)),"")</f>
        <v/>
      </c>
      <c r="M683" s="9">
        <f t="shared" si="21"/>
        <v>0</v>
      </c>
      <c r="N683" s="36">
        <f>IF(AND(M683&lt;=PhieuBauCu!$B$13,M683&gt;=1),1,0)</f>
        <v>0</v>
      </c>
    </row>
    <row r="684" spans="1:14" ht="28.5" customHeight="1">
      <c r="A684" s="2">
        <v>679</v>
      </c>
      <c r="B684" s="3"/>
      <c r="C684" s="48" t="str">
        <f t="shared" si="20"/>
        <v/>
      </c>
      <c r="D684" s="5" t="str">
        <f>IF(PhieuBauCu!$B$2&gt;0,IF(LEN($B684)=0,"",IF(AND($B684&gt;0,VALUE(SUBSTITUTE($B684,"1","0"))=$B684),1,0)),"")</f>
        <v/>
      </c>
      <c r="E684" s="5" t="str">
        <f>IF(PhieuBauCu!$B$2&gt;1,IF(LEN($B684)=0,"",IF(AND($B684&gt;0,VALUE(SUBSTITUTE($B684,"2","0"))=$B684),1,0)),"")</f>
        <v/>
      </c>
      <c r="F684" s="5" t="str">
        <f>IF(PhieuBauCu!$B$2&gt;2,IF(LEN($B684)=0,"",IF(AND($B684&gt;0,VALUE(SUBSTITUTE($B684,"3","0"))=$B684),1,0)),"")</f>
        <v/>
      </c>
      <c r="G684" s="5" t="str">
        <f>IF(PhieuBauCu!$B$2&gt;3,IF(LEN($B684)=0,"",IF(AND($B684&gt;0,VALUE(SUBSTITUTE($B684,"4","0"))=$B684),1,0)),"")</f>
        <v/>
      </c>
      <c r="H684" s="5" t="str">
        <f>IF(PhieuBauCu!$B$2&gt;4,IF(LEN($B684)=0,"",IF(AND($B684&gt;0,VALUE(SUBSTITUTE($B684,"5","0"))=$B684),1,0)),"")</f>
        <v/>
      </c>
      <c r="I684" s="5" t="str">
        <f>IF(PhieuBauCu!$B$2&gt;5,IF(LEN($B684)=0,"",IF(AND($B684&gt;0,VALUE(SUBSTITUTE($B684,"6","0"))=$B684),1,0)),"")</f>
        <v/>
      </c>
      <c r="J684" s="5" t="str">
        <f>IF(PhieuBauCu!$B$2&gt;6,IF(LEN($B684)=0,"",IF(AND($B684&gt;0,VALUE(SUBSTITUTE($B684,"7","0"))=$B684),1,0)),"")</f>
        <v/>
      </c>
      <c r="K684" s="5" t="str">
        <f>IF(PhieuBauCu!$B$2&gt;7,IF(LEN($B684)=0,"",IF(AND($B684&gt;0,VALUE(SUBSTITUTE($B684,"8","0"))=$B684),1,0)),"")</f>
        <v/>
      </c>
      <c r="L684" s="5" t="str">
        <f>IF(PhieuBauCu!$B$2&gt;8,IF(LEN($B684)=0,"",IF(AND($B684&gt;0,VALUE(SUBSTITUTE($B684,"9","0"))=$B684),1,0)),"")</f>
        <v/>
      </c>
      <c r="M684" s="9">
        <f t="shared" si="21"/>
        <v>0</v>
      </c>
      <c r="N684" s="36">
        <f>IF(AND(M684&lt;=PhieuBauCu!$B$13,M684&gt;=1),1,0)</f>
        <v>0</v>
      </c>
    </row>
    <row r="685" spans="1:14" ht="28.5" customHeight="1">
      <c r="A685" s="2">
        <v>680</v>
      </c>
      <c r="B685" s="3"/>
      <c r="C685" s="48" t="str">
        <f t="shared" si="20"/>
        <v/>
      </c>
      <c r="D685" s="5" t="str">
        <f>IF(PhieuBauCu!$B$2&gt;0,IF(LEN($B685)=0,"",IF(AND($B685&gt;0,VALUE(SUBSTITUTE($B685,"1","0"))=$B685),1,0)),"")</f>
        <v/>
      </c>
      <c r="E685" s="5" t="str">
        <f>IF(PhieuBauCu!$B$2&gt;1,IF(LEN($B685)=0,"",IF(AND($B685&gt;0,VALUE(SUBSTITUTE($B685,"2","0"))=$B685),1,0)),"")</f>
        <v/>
      </c>
      <c r="F685" s="5" t="str">
        <f>IF(PhieuBauCu!$B$2&gt;2,IF(LEN($B685)=0,"",IF(AND($B685&gt;0,VALUE(SUBSTITUTE($B685,"3","0"))=$B685),1,0)),"")</f>
        <v/>
      </c>
      <c r="G685" s="5" t="str">
        <f>IF(PhieuBauCu!$B$2&gt;3,IF(LEN($B685)=0,"",IF(AND($B685&gt;0,VALUE(SUBSTITUTE($B685,"4","0"))=$B685),1,0)),"")</f>
        <v/>
      </c>
      <c r="H685" s="5" t="str">
        <f>IF(PhieuBauCu!$B$2&gt;4,IF(LEN($B685)=0,"",IF(AND($B685&gt;0,VALUE(SUBSTITUTE($B685,"5","0"))=$B685),1,0)),"")</f>
        <v/>
      </c>
      <c r="I685" s="5" t="str">
        <f>IF(PhieuBauCu!$B$2&gt;5,IF(LEN($B685)=0,"",IF(AND($B685&gt;0,VALUE(SUBSTITUTE($B685,"6","0"))=$B685),1,0)),"")</f>
        <v/>
      </c>
      <c r="J685" s="5" t="str">
        <f>IF(PhieuBauCu!$B$2&gt;6,IF(LEN($B685)=0,"",IF(AND($B685&gt;0,VALUE(SUBSTITUTE($B685,"7","0"))=$B685),1,0)),"")</f>
        <v/>
      </c>
      <c r="K685" s="5" t="str">
        <f>IF(PhieuBauCu!$B$2&gt;7,IF(LEN($B685)=0,"",IF(AND($B685&gt;0,VALUE(SUBSTITUTE($B685,"8","0"))=$B685),1,0)),"")</f>
        <v/>
      </c>
      <c r="L685" s="5" t="str">
        <f>IF(PhieuBauCu!$B$2&gt;8,IF(LEN($B685)=0,"",IF(AND($B685&gt;0,VALUE(SUBSTITUTE($B685,"9","0"))=$B685),1,0)),"")</f>
        <v/>
      </c>
      <c r="M685" s="9">
        <f t="shared" si="21"/>
        <v>0</v>
      </c>
      <c r="N685" s="36">
        <f>IF(AND(M685&lt;=PhieuBauCu!$B$13,M685&gt;=1),1,0)</f>
        <v>0</v>
      </c>
    </row>
    <row r="686" spans="1:14" ht="28.5" customHeight="1">
      <c r="A686" s="2">
        <v>681</v>
      </c>
      <c r="B686" s="3"/>
      <c r="C686" s="48" t="str">
        <f t="shared" si="20"/>
        <v/>
      </c>
      <c r="D686" s="5" t="str">
        <f>IF(PhieuBauCu!$B$2&gt;0,IF(LEN($B686)=0,"",IF(AND($B686&gt;0,VALUE(SUBSTITUTE($B686,"1","0"))=$B686),1,0)),"")</f>
        <v/>
      </c>
      <c r="E686" s="5" t="str">
        <f>IF(PhieuBauCu!$B$2&gt;1,IF(LEN($B686)=0,"",IF(AND($B686&gt;0,VALUE(SUBSTITUTE($B686,"2","0"))=$B686),1,0)),"")</f>
        <v/>
      </c>
      <c r="F686" s="5" t="str">
        <f>IF(PhieuBauCu!$B$2&gt;2,IF(LEN($B686)=0,"",IF(AND($B686&gt;0,VALUE(SUBSTITUTE($B686,"3","0"))=$B686),1,0)),"")</f>
        <v/>
      </c>
      <c r="G686" s="5" t="str">
        <f>IF(PhieuBauCu!$B$2&gt;3,IF(LEN($B686)=0,"",IF(AND($B686&gt;0,VALUE(SUBSTITUTE($B686,"4","0"))=$B686),1,0)),"")</f>
        <v/>
      </c>
      <c r="H686" s="5" t="str">
        <f>IF(PhieuBauCu!$B$2&gt;4,IF(LEN($B686)=0,"",IF(AND($B686&gt;0,VALUE(SUBSTITUTE($B686,"5","0"))=$B686),1,0)),"")</f>
        <v/>
      </c>
      <c r="I686" s="5" t="str">
        <f>IF(PhieuBauCu!$B$2&gt;5,IF(LEN($B686)=0,"",IF(AND($B686&gt;0,VALUE(SUBSTITUTE($B686,"6","0"))=$B686),1,0)),"")</f>
        <v/>
      </c>
      <c r="J686" s="5" t="str">
        <f>IF(PhieuBauCu!$B$2&gt;6,IF(LEN($B686)=0,"",IF(AND($B686&gt;0,VALUE(SUBSTITUTE($B686,"7","0"))=$B686),1,0)),"")</f>
        <v/>
      </c>
      <c r="K686" s="5" t="str">
        <f>IF(PhieuBauCu!$B$2&gt;7,IF(LEN($B686)=0,"",IF(AND($B686&gt;0,VALUE(SUBSTITUTE($B686,"8","0"))=$B686),1,0)),"")</f>
        <v/>
      </c>
      <c r="L686" s="5" t="str">
        <f>IF(PhieuBauCu!$B$2&gt;8,IF(LEN($B686)=0,"",IF(AND($B686&gt;0,VALUE(SUBSTITUTE($B686,"9","0"))=$B686),1,0)),"")</f>
        <v/>
      </c>
      <c r="M686" s="9">
        <f t="shared" si="21"/>
        <v>0</v>
      </c>
      <c r="N686" s="36">
        <f>IF(AND(M686&lt;=PhieuBauCu!$B$13,M686&gt;=1),1,0)</f>
        <v>0</v>
      </c>
    </row>
    <row r="687" spans="1:14" ht="28.5" customHeight="1">
      <c r="A687" s="2">
        <v>682</v>
      </c>
      <c r="B687" s="3"/>
      <c r="C687" s="48" t="str">
        <f t="shared" si="20"/>
        <v/>
      </c>
      <c r="D687" s="5" t="str">
        <f>IF(PhieuBauCu!$B$2&gt;0,IF(LEN($B687)=0,"",IF(AND($B687&gt;0,VALUE(SUBSTITUTE($B687,"1","0"))=$B687),1,0)),"")</f>
        <v/>
      </c>
      <c r="E687" s="5" t="str">
        <f>IF(PhieuBauCu!$B$2&gt;1,IF(LEN($B687)=0,"",IF(AND($B687&gt;0,VALUE(SUBSTITUTE($B687,"2","0"))=$B687),1,0)),"")</f>
        <v/>
      </c>
      <c r="F687" s="5" t="str">
        <f>IF(PhieuBauCu!$B$2&gt;2,IF(LEN($B687)=0,"",IF(AND($B687&gt;0,VALUE(SUBSTITUTE($B687,"3","0"))=$B687),1,0)),"")</f>
        <v/>
      </c>
      <c r="G687" s="5" t="str">
        <f>IF(PhieuBauCu!$B$2&gt;3,IF(LEN($B687)=0,"",IF(AND($B687&gt;0,VALUE(SUBSTITUTE($B687,"4","0"))=$B687),1,0)),"")</f>
        <v/>
      </c>
      <c r="H687" s="5" t="str">
        <f>IF(PhieuBauCu!$B$2&gt;4,IF(LEN($B687)=0,"",IF(AND($B687&gt;0,VALUE(SUBSTITUTE($B687,"5","0"))=$B687),1,0)),"")</f>
        <v/>
      </c>
      <c r="I687" s="5" t="str">
        <f>IF(PhieuBauCu!$B$2&gt;5,IF(LEN($B687)=0,"",IF(AND($B687&gt;0,VALUE(SUBSTITUTE($B687,"6","0"))=$B687),1,0)),"")</f>
        <v/>
      </c>
      <c r="J687" s="5" t="str">
        <f>IF(PhieuBauCu!$B$2&gt;6,IF(LEN($B687)=0,"",IF(AND($B687&gt;0,VALUE(SUBSTITUTE($B687,"7","0"))=$B687),1,0)),"")</f>
        <v/>
      </c>
      <c r="K687" s="5" t="str">
        <f>IF(PhieuBauCu!$B$2&gt;7,IF(LEN($B687)=0,"",IF(AND($B687&gt;0,VALUE(SUBSTITUTE($B687,"8","0"))=$B687),1,0)),"")</f>
        <v/>
      </c>
      <c r="L687" s="5" t="str">
        <f>IF(PhieuBauCu!$B$2&gt;8,IF(LEN($B687)=0,"",IF(AND($B687&gt;0,VALUE(SUBSTITUTE($B687,"9","0"))=$B687),1,0)),"")</f>
        <v/>
      </c>
      <c r="M687" s="9">
        <f t="shared" si="21"/>
        <v>0</v>
      </c>
      <c r="N687" s="36">
        <f>IF(AND(M687&lt;=PhieuBauCu!$B$13,M687&gt;=1),1,0)</f>
        <v>0</v>
      </c>
    </row>
    <row r="688" spans="1:14" ht="28.5" customHeight="1">
      <c r="A688" s="2">
        <v>683</v>
      </c>
      <c r="B688" s="3"/>
      <c r="C688" s="48" t="str">
        <f t="shared" si="20"/>
        <v/>
      </c>
      <c r="D688" s="5" t="str">
        <f>IF(PhieuBauCu!$B$2&gt;0,IF(LEN($B688)=0,"",IF(AND($B688&gt;0,VALUE(SUBSTITUTE($B688,"1","0"))=$B688),1,0)),"")</f>
        <v/>
      </c>
      <c r="E688" s="5" t="str">
        <f>IF(PhieuBauCu!$B$2&gt;1,IF(LEN($B688)=0,"",IF(AND($B688&gt;0,VALUE(SUBSTITUTE($B688,"2","0"))=$B688),1,0)),"")</f>
        <v/>
      </c>
      <c r="F688" s="5" t="str">
        <f>IF(PhieuBauCu!$B$2&gt;2,IF(LEN($B688)=0,"",IF(AND($B688&gt;0,VALUE(SUBSTITUTE($B688,"3","0"))=$B688),1,0)),"")</f>
        <v/>
      </c>
      <c r="G688" s="5" t="str">
        <f>IF(PhieuBauCu!$B$2&gt;3,IF(LEN($B688)=0,"",IF(AND($B688&gt;0,VALUE(SUBSTITUTE($B688,"4","0"))=$B688),1,0)),"")</f>
        <v/>
      </c>
      <c r="H688" s="5" t="str">
        <f>IF(PhieuBauCu!$B$2&gt;4,IF(LEN($B688)=0,"",IF(AND($B688&gt;0,VALUE(SUBSTITUTE($B688,"5","0"))=$B688),1,0)),"")</f>
        <v/>
      </c>
      <c r="I688" s="5" t="str">
        <f>IF(PhieuBauCu!$B$2&gt;5,IF(LEN($B688)=0,"",IF(AND($B688&gt;0,VALUE(SUBSTITUTE($B688,"6","0"))=$B688),1,0)),"")</f>
        <v/>
      </c>
      <c r="J688" s="5" t="str">
        <f>IF(PhieuBauCu!$B$2&gt;6,IF(LEN($B688)=0,"",IF(AND($B688&gt;0,VALUE(SUBSTITUTE($B688,"7","0"))=$B688),1,0)),"")</f>
        <v/>
      </c>
      <c r="K688" s="5" t="str">
        <f>IF(PhieuBauCu!$B$2&gt;7,IF(LEN($B688)=0,"",IF(AND($B688&gt;0,VALUE(SUBSTITUTE($B688,"8","0"))=$B688),1,0)),"")</f>
        <v/>
      </c>
      <c r="L688" s="5" t="str">
        <f>IF(PhieuBauCu!$B$2&gt;8,IF(LEN($B688)=0,"",IF(AND($B688&gt;0,VALUE(SUBSTITUTE($B688,"9","0"))=$B688),1,0)),"")</f>
        <v/>
      </c>
      <c r="M688" s="9">
        <f t="shared" si="21"/>
        <v>0</v>
      </c>
      <c r="N688" s="36">
        <f>IF(AND(M688&lt;=PhieuBauCu!$B$13,M688&gt;=1),1,0)</f>
        <v>0</v>
      </c>
    </row>
    <row r="689" spans="1:14" ht="28.5" customHeight="1">
      <c r="A689" s="2">
        <v>684</v>
      </c>
      <c r="B689" s="3"/>
      <c r="C689" s="48" t="str">
        <f t="shared" si="20"/>
        <v/>
      </c>
      <c r="D689" s="5" t="str">
        <f>IF(PhieuBauCu!$B$2&gt;0,IF(LEN($B689)=0,"",IF(AND($B689&gt;0,VALUE(SUBSTITUTE($B689,"1","0"))=$B689),1,0)),"")</f>
        <v/>
      </c>
      <c r="E689" s="5" t="str">
        <f>IF(PhieuBauCu!$B$2&gt;1,IF(LEN($B689)=0,"",IF(AND($B689&gt;0,VALUE(SUBSTITUTE($B689,"2","0"))=$B689),1,0)),"")</f>
        <v/>
      </c>
      <c r="F689" s="5" t="str">
        <f>IF(PhieuBauCu!$B$2&gt;2,IF(LEN($B689)=0,"",IF(AND($B689&gt;0,VALUE(SUBSTITUTE($B689,"3","0"))=$B689),1,0)),"")</f>
        <v/>
      </c>
      <c r="G689" s="5" t="str">
        <f>IF(PhieuBauCu!$B$2&gt;3,IF(LEN($B689)=0,"",IF(AND($B689&gt;0,VALUE(SUBSTITUTE($B689,"4","0"))=$B689),1,0)),"")</f>
        <v/>
      </c>
      <c r="H689" s="5" t="str">
        <f>IF(PhieuBauCu!$B$2&gt;4,IF(LEN($B689)=0,"",IF(AND($B689&gt;0,VALUE(SUBSTITUTE($B689,"5","0"))=$B689),1,0)),"")</f>
        <v/>
      </c>
      <c r="I689" s="5" t="str">
        <f>IF(PhieuBauCu!$B$2&gt;5,IF(LEN($B689)=0,"",IF(AND($B689&gt;0,VALUE(SUBSTITUTE($B689,"6","0"))=$B689),1,0)),"")</f>
        <v/>
      </c>
      <c r="J689" s="5" t="str">
        <f>IF(PhieuBauCu!$B$2&gt;6,IF(LEN($B689)=0,"",IF(AND($B689&gt;0,VALUE(SUBSTITUTE($B689,"7","0"))=$B689),1,0)),"")</f>
        <v/>
      </c>
      <c r="K689" s="5" t="str">
        <f>IF(PhieuBauCu!$B$2&gt;7,IF(LEN($B689)=0,"",IF(AND($B689&gt;0,VALUE(SUBSTITUTE($B689,"8","0"))=$B689),1,0)),"")</f>
        <v/>
      </c>
      <c r="L689" s="5" t="str">
        <f>IF(PhieuBauCu!$B$2&gt;8,IF(LEN($B689)=0,"",IF(AND($B689&gt;0,VALUE(SUBSTITUTE($B689,"9","0"))=$B689),1,0)),"")</f>
        <v/>
      </c>
      <c r="M689" s="9">
        <f t="shared" si="21"/>
        <v>0</v>
      </c>
      <c r="N689" s="36">
        <f>IF(AND(M689&lt;=PhieuBauCu!$B$13,M689&gt;=1),1,0)</f>
        <v>0</v>
      </c>
    </row>
    <row r="690" spans="1:14" ht="28.5" customHeight="1">
      <c r="A690" s="2">
        <v>685</v>
      </c>
      <c r="B690" s="3"/>
      <c r="C690" s="48" t="str">
        <f t="shared" si="20"/>
        <v/>
      </c>
      <c r="D690" s="5" t="str">
        <f>IF(PhieuBauCu!$B$2&gt;0,IF(LEN($B690)=0,"",IF(AND($B690&gt;0,VALUE(SUBSTITUTE($B690,"1","0"))=$B690),1,0)),"")</f>
        <v/>
      </c>
      <c r="E690" s="5" t="str">
        <f>IF(PhieuBauCu!$B$2&gt;1,IF(LEN($B690)=0,"",IF(AND($B690&gt;0,VALUE(SUBSTITUTE($B690,"2","0"))=$B690),1,0)),"")</f>
        <v/>
      </c>
      <c r="F690" s="5" t="str">
        <f>IF(PhieuBauCu!$B$2&gt;2,IF(LEN($B690)=0,"",IF(AND($B690&gt;0,VALUE(SUBSTITUTE($B690,"3","0"))=$B690),1,0)),"")</f>
        <v/>
      </c>
      <c r="G690" s="5" t="str">
        <f>IF(PhieuBauCu!$B$2&gt;3,IF(LEN($B690)=0,"",IF(AND($B690&gt;0,VALUE(SUBSTITUTE($B690,"4","0"))=$B690),1,0)),"")</f>
        <v/>
      </c>
      <c r="H690" s="5" t="str">
        <f>IF(PhieuBauCu!$B$2&gt;4,IF(LEN($B690)=0,"",IF(AND($B690&gt;0,VALUE(SUBSTITUTE($B690,"5","0"))=$B690),1,0)),"")</f>
        <v/>
      </c>
      <c r="I690" s="5" t="str">
        <f>IF(PhieuBauCu!$B$2&gt;5,IF(LEN($B690)=0,"",IF(AND($B690&gt;0,VALUE(SUBSTITUTE($B690,"6","0"))=$B690),1,0)),"")</f>
        <v/>
      </c>
      <c r="J690" s="5" t="str">
        <f>IF(PhieuBauCu!$B$2&gt;6,IF(LEN($B690)=0,"",IF(AND($B690&gt;0,VALUE(SUBSTITUTE($B690,"7","0"))=$B690),1,0)),"")</f>
        <v/>
      </c>
      <c r="K690" s="5" t="str">
        <f>IF(PhieuBauCu!$B$2&gt;7,IF(LEN($B690)=0,"",IF(AND($B690&gt;0,VALUE(SUBSTITUTE($B690,"8","0"))=$B690),1,0)),"")</f>
        <v/>
      </c>
      <c r="L690" s="5" t="str">
        <f>IF(PhieuBauCu!$B$2&gt;8,IF(LEN($B690)=0,"",IF(AND($B690&gt;0,VALUE(SUBSTITUTE($B690,"9","0"))=$B690),1,0)),"")</f>
        <v/>
      </c>
      <c r="M690" s="9">
        <f t="shared" si="21"/>
        <v>0</v>
      </c>
      <c r="N690" s="36">
        <f>IF(AND(M690&lt;=PhieuBauCu!$B$13,M690&gt;=1),1,0)</f>
        <v>0</v>
      </c>
    </row>
    <row r="691" spans="1:14" ht="28.5" customHeight="1">
      <c r="A691" s="2">
        <v>686</v>
      </c>
      <c r="B691" s="3"/>
      <c r="C691" s="48" t="str">
        <f t="shared" si="20"/>
        <v/>
      </c>
      <c r="D691" s="5" t="str">
        <f>IF(PhieuBauCu!$B$2&gt;0,IF(LEN($B691)=0,"",IF(AND($B691&gt;0,VALUE(SUBSTITUTE($B691,"1","0"))=$B691),1,0)),"")</f>
        <v/>
      </c>
      <c r="E691" s="5" t="str">
        <f>IF(PhieuBauCu!$B$2&gt;1,IF(LEN($B691)=0,"",IF(AND($B691&gt;0,VALUE(SUBSTITUTE($B691,"2","0"))=$B691),1,0)),"")</f>
        <v/>
      </c>
      <c r="F691" s="5" t="str">
        <f>IF(PhieuBauCu!$B$2&gt;2,IF(LEN($B691)=0,"",IF(AND($B691&gt;0,VALUE(SUBSTITUTE($B691,"3","0"))=$B691),1,0)),"")</f>
        <v/>
      </c>
      <c r="G691" s="5" t="str">
        <f>IF(PhieuBauCu!$B$2&gt;3,IF(LEN($B691)=0,"",IF(AND($B691&gt;0,VALUE(SUBSTITUTE($B691,"4","0"))=$B691),1,0)),"")</f>
        <v/>
      </c>
      <c r="H691" s="5" t="str">
        <f>IF(PhieuBauCu!$B$2&gt;4,IF(LEN($B691)=0,"",IF(AND($B691&gt;0,VALUE(SUBSTITUTE($B691,"5","0"))=$B691),1,0)),"")</f>
        <v/>
      </c>
      <c r="I691" s="5" t="str">
        <f>IF(PhieuBauCu!$B$2&gt;5,IF(LEN($B691)=0,"",IF(AND($B691&gt;0,VALUE(SUBSTITUTE($B691,"6","0"))=$B691),1,0)),"")</f>
        <v/>
      </c>
      <c r="J691" s="5" t="str">
        <f>IF(PhieuBauCu!$B$2&gt;6,IF(LEN($B691)=0,"",IF(AND($B691&gt;0,VALUE(SUBSTITUTE($B691,"7","0"))=$B691),1,0)),"")</f>
        <v/>
      </c>
      <c r="K691" s="5" t="str">
        <f>IF(PhieuBauCu!$B$2&gt;7,IF(LEN($B691)=0,"",IF(AND($B691&gt;0,VALUE(SUBSTITUTE($B691,"8","0"))=$B691),1,0)),"")</f>
        <v/>
      </c>
      <c r="L691" s="5" t="str">
        <f>IF(PhieuBauCu!$B$2&gt;8,IF(LEN($B691)=0,"",IF(AND($B691&gt;0,VALUE(SUBSTITUTE($B691,"9","0"))=$B691),1,0)),"")</f>
        <v/>
      </c>
      <c r="M691" s="9">
        <f t="shared" si="21"/>
        <v>0</v>
      </c>
      <c r="N691" s="36">
        <f>IF(AND(M691&lt;=PhieuBauCu!$B$13,M691&gt;=1),1,0)</f>
        <v>0</v>
      </c>
    </row>
    <row r="692" spans="1:14" ht="28.5" customHeight="1">
      <c r="A692" s="2">
        <v>687</v>
      </c>
      <c r="B692" s="3"/>
      <c r="C692" s="48" t="str">
        <f t="shared" si="20"/>
        <v/>
      </c>
      <c r="D692" s="5" t="str">
        <f>IF(PhieuBauCu!$B$2&gt;0,IF(LEN($B692)=0,"",IF(AND($B692&gt;0,VALUE(SUBSTITUTE($B692,"1","0"))=$B692),1,0)),"")</f>
        <v/>
      </c>
      <c r="E692" s="5" t="str">
        <f>IF(PhieuBauCu!$B$2&gt;1,IF(LEN($B692)=0,"",IF(AND($B692&gt;0,VALUE(SUBSTITUTE($B692,"2","0"))=$B692),1,0)),"")</f>
        <v/>
      </c>
      <c r="F692" s="5" t="str">
        <f>IF(PhieuBauCu!$B$2&gt;2,IF(LEN($B692)=0,"",IF(AND($B692&gt;0,VALUE(SUBSTITUTE($B692,"3","0"))=$B692),1,0)),"")</f>
        <v/>
      </c>
      <c r="G692" s="5" t="str">
        <f>IF(PhieuBauCu!$B$2&gt;3,IF(LEN($B692)=0,"",IF(AND($B692&gt;0,VALUE(SUBSTITUTE($B692,"4","0"))=$B692),1,0)),"")</f>
        <v/>
      </c>
      <c r="H692" s="5" t="str">
        <f>IF(PhieuBauCu!$B$2&gt;4,IF(LEN($B692)=0,"",IF(AND($B692&gt;0,VALUE(SUBSTITUTE($B692,"5","0"))=$B692),1,0)),"")</f>
        <v/>
      </c>
      <c r="I692" s="5" t="str">
        <f>IF(PhieuBauCu!$B$2&gt;5,IF(LEN($B692)=0,"",IF(AND($B692&gt;0,VALUE(SUBSTITUTE($B692,"6","0"))=$B692),1,0)),"")</f>
        <v/>
      </c>
      <c r="J692" s="5" t="str">
        <f>IF(PhieuBauCu!$B$2&gt;6,IF(LEN($B692)=0,"",IF(AND($B692&gt;0,VALUE(SUBSTITUTE($B692,"7","0"))=$B692),1,0)),"")</f>
        <v/>
      </c>
      <c r="K692" s="5" t="str">
        <f>IF(PhieuBauCu!$B$2&gt;7,IF(LEN($B692)=0,"",IF(AND($B692&gt;0,VALUE(SUBSTITUTE($B692,"8","0"))=$B692),1,0)),"")</f>
        <v/>
      </c>
      <c r="L692" s="5" t="str">
        <f>IF(PhieuBauCu!$B$2&gt;8,IF(LEN($B692)=0,"",IF(AND($B692&gt;0,VALUE(SUBSTITUTE($B692,"9","0"))=$B692),1,0)),"")</f>
        <v/>
      </c>
      <c r="M692" s="9">
        <f t="shared" si="21"/>
        <v>0</v>
      </c>
      <c r="N692" s="36">
        <f>IF(AND(M692&lt;=PhieuBauCu!$B$13,M692&gt;=1),1,0)</f>
        <v>0</v>
      </c>
    </row>
    <row r="693" spans="1:14" ht="28.5" customHeight="1">
      <c r="A693" s="2">
        <v>688</v>
      </c>
      <c r="B693" s="3"/>
      <c r="C693" s="48" t="str">
        <f t="shared" si="20"/>
        <v/>
      </c>
      <c r="D693" s="5" t="str">
        <f>IF(PhieuBauCu!$B$2&gt;0,IF(LEN($B693)=0,"",IF(AND($B693&gt;0,VALUE(SUBSTITUTE($B693,"1","0"))=$B693),1,0)),"")</f>
        <v/>
      </c>
      <c r="E693" s="5" t="str">
        <f>IF(PhieuBauCu!$B$2&gt;1,IF(LEN($B693)=0,"",IF(AND($B693&gt;0,VALUE(SUBSTITUTE($B693,"2","0"))=$B693),1,0)),"")</f>
        <v/>
      </c>
      <c r="F693" s="5" t="str">
        <f>IF(PhieuBauCu!$B$2&gt;2,IF(LEN($B693)=0,"",IF(AND($B693&gt;0,VALUE(SUBSTITUTE($B693,"3","0"))=$B693),1,0)),"")</f>
        <v/>
      </c>
      <c r="G693" s="5" t="str">
        <f>IF(PhieuBauCu!$B$2&gt;3,IF(LEN($B693)=0,"",IF(AND($B693&gt;0,VALUE(SUBSTITUTE($B693,"4","0"))=$B693),1,0)),"")</f>
        <v/>
      </c>
      <c r="H693" s="5" t="str">
        <f>IF(PhieuBauCu!$B$2&gt;4,IF(LEN($B693)=0,"",IF(AND($B693&gt;0,VALUE(SUBSTITUTE($B693,"5","0"))=$B693),1,0)),"")</f>
        <v/>
      </c>
      <c r="I693" s="5" t="str">
        <f>IF(PhieuBauCu!$B$2&gt;5,IF(LEN($B693)=0,"",IF(AND($B693&gt;0,VALUE(SUBSTITUTE($B693,"6","0"))=$B693),1,0)),"")</f>
        <v/>
      </c>
      <c r="J693" s="5" t="str">
        <f>IF(PhieuBauCu!$B$2&gt;6,IF(LEN($B693)=0,"",IF(AND($B693&gt;0,VALUE(SUBSTITUTE($B693,"7","0"))=$B693),1,0)),"")</f>
        <v/>
      </c>
      <c r="K693" s="5" t="str">
        <f>IF(PhieuBauCu!$B$2&gt;7,IF(LEN($B693)=0,"",IF(AND($B693&gt;0,VALUE(SUBSTITUTE($B693,"8","0"))=$B693),1,0)),"")</f>
        <v/>
      </c>
      <c r="L693" s="5" t="str">
        <f>IF(PhieuBauCu!$B$2&gt;8,IF(LEN($B693)=0,"",IF(AND($B693&gt;0,VALUE(SUBSTITUTE($B693,"9","0"))=$B693),1,0)),"")</f>
        <v/>
      </c>
      <c r="M693" s="9">
        <f t="shared" si="21"/>
        <v>0</v>
      </c>
      <c r="N693" s="36">
        <f>IF(AND(M693&lt;=PhieuBauCu!$B$13,M693&gt;=1),1,0)</f>
        <v>0</v>
      </c>
    </row>
    <row r="694" spans="1:14" ht="28.5" customHeight="1">
      <c r="A694" s="2">
        <v>689</v>
      </c>
      <c r="B694" s="3"/>
      <c r="C694" s="48" t="str">
        <f t="shared" si="20"/>
        <v/>
      </c>
      <c r="D694" s="5" t="str">
        <f>IF(PhieuBauCu!$B$2&gt;0,IF(LEN($B694)=0,"",IF(AND($B694&gt;0,VALUE(SUBSTITUTE($B694,"1","0"))=$B694),1,0)),"")</f>
        <v/>
      </c>
      <c r="E694" s="5" t="str">
        <f>IF(PhieuBauCu!$B$2&gt;1,IF(LEN($B694)=0,"",IF(AND($B694&gt;0,VALUE(SUBSTITUTE($B694,"2","0"))=$B694),1,0)),"")</f>
        <v/>
      </c>
      <c r="F694" s="5" t="str">
        <f>IF(PhieuBauCu!$B$2&gt;2,IF(LEN($B694)=0,"",IF(AND($B694&gt;0,VALUE(SUBSTITUTE($B694,"3","0"))=$B694),1,0)),"")</f>
        <v/>
      </c>
      <c r="G694" s="5" t="str">
        <f>IF(PhieuBauCu!$B$2&gt;3,IF(LEN($B694)=0,"",IF(AND($B694&gt;0,VALUE(SUBSTITUTE($B694,"4","0"))=$B694),1,0)),"")</f>
        <v/>
      </c>
      <c r="H694" s="5" t="str">
        <f>IF(PhieuBauCu!$B$2&gt;4,IF(LEN($B694)=0,"",IF(AND($B694&gt;0,VALUE(SUBSTITUTE($B694,"5","0"))=$B694),1,0)),"")</f>
        <v/>
      </c>
      <c r="I694" s="5" t="str">
        <f>IF(PhieuBauCu!$B$2&gt;5,IF(LEN($B694)=0,"",IF(AND($B694&gt;0,VALUE(SUBSTITUTE($B694,"6","0"))=$B694),1,0)),"")</f>
        <v/>
      </c>
      <c r="J694" s="5" t="str">
        <f>IF(PhieuBauCu!$B$2&gt;6,IF(LEN($B694)=0,"",IF(AND($B694&gt;0,VALUE(SUBSTITUTE($B694,"7","0"))=$B694),1,0)),"")</f>
        <v/>
      </c>
      <c r="K694" s="5" t="str">
        <f>IF(PhieuBauCu!$B$2&gt;7,IF(LEN($B694)=0,"",IF(AND($B694&gt;0,VALUE(SUBSTITUTE($B694,"8","0"))=$B694),1,0)),"")</f>
        <v/>
      </c>
      <c r="L694" s="5" t="str">
        <f>IF(PhieuBauCu!$B$2&gt;8,IF(LEN($B694)=0,"",IF(AND($B694&gt;0,VALUE(SUBSTITUTE($B694,"9","0"))=$B694),1,0)),"")</f>
        <v/>
      </c>
      <c r="M694" s="9">
        <f t="shared" si="21"/>
        <v>0</v>
      </c>
      <c r="N694" s="36">
        <f>IF(AND(M694&lt;=PhieuBauCu!$B$13,M694&gt;=1),1,0)</f>
        <v>0</v>
      </c>
    </row>
    <row r="695" spans="1:14" ht="28.5" customHeight="1">
      <c r="A695" s="2">
        <v>690</v>
      </c>
      <c r="B695" s="3"/>
      <c r="C695" s="48" t="str">
        <f t="shared" si="20"/>
        <v/>
      </c>
      <c r="D695" s="5" t="str">
        <f>IF(PhieuBauCu!$B$2&gt;0,IF(LEN($B695)=0,"",IF(AND($B695&gt;0,VALUE(SUBSTITUTE($B695,"1","0"))=$B695),1,0)),"")</f>
        <v/>
      </c>
      <c r="E695" s="5" t="str">
        <f>IF(PhieuBauCu!$B$2&gt;1,IF(LEN($B695)=0,"",IF(AND($B695&gt;0,VALUE(SUBSTITUTE($B695,"2","0"))=$B695),1,0)),"")</f>
        <v/>
      </c>
      <c r="F695" s="5" t="str">
        <f>IF(PhieuBauCu!$B$2&gt;2,IF(LEN($B695)=0,"",IF(AND($B695&gt;0,VALUE(SUBSTITUTE($B695,"3","0"))=$B695),1,0)),"")</f>
        <v/>
      </c>
      <c r="G695" s="5" t="str">
        <f>IF(PhieuBauCu!$B$2&gt;3,IF(LEN($B695)=0,"",IF(AND($B695&gt;0,VALUE(SUBSTITUTE($B695,"4","0"))=$B695),1,0)),"")</f>
        <v/>
      </c>
      <c r="H695" s="5" t="str">
        <f>IF(PhieuBauCu!$B$2&gt;4,IF(LEN($B695)=0,"",IF(AND($B695&gt;0,VALUE(SUBSTITUTE($B695,"5","0"))=$B695),1,0)),"")</f>
        <v/>
      </c>
      <c r="I695" s="5" t="str">
        <f>IF(PhieuBauCu!$B$2&gt;5,IF(LEN($B695)=0,"",IF(AND($B695&gt;0,VALUE(SUBSTITUTE($B695,"6","0"))=$B695),1,0)),"")</f>
        <v/>
      </c>
      <c r="J695" s="5" t="str">
        <f>IF(PhieuBauCu!$B$2&gt;6,IF(LEN($B695)=0,"",IF(AND($B695&gt;0,VALUE(SUBSTITUTE($B695,"7","0"))=$B695),1,0)),"")</f>
        <v/>
      </c>
      <c r="K695" s="5" t="str">
        <f>IF(PhieuBauCu!$B$2&gt;7,IF(LEN($B695)=0,"",IF(AND($B695&gt;0,VALUE(SUBSTITUTE($B695,"8","0"))=$B695),1,0)),"")</f>
        <v/>
      </c>
      <c r="L695" s="5" t="str">
        <f>IF(PhieuBauCu!$B$2&gt;8,IF(LEN($B695)=0,"",IF(AND($B695&gt;0,VALUE(SUBSTITUTE($B695,"9","0"))=$B695),1,0)),"")</f>
        <v/>
      </c>
      <c r="M695" s="9">
        <f t="shared" si="21"/>
        <v>0</v>
      </c>
      <c r="N695" s="36">
        <f>IF(AND(M695&lt;=PhieuBauCu!$B$13,M695&gt;=1),1,0)</f>
        <v>0</v>
      </c>
    </row>
    <row r="696" spans="1:14" ht="28.5" customHeight="1">
      <c r="A696" s="2">
        <v>691</v>
      </c>
      <c r="B696" s="3"/>
      <c r="C696" s="48" t="str">
        <f t="shared" si="20"/>
        <v/>
      </c>
      <c r="D696" s="5" t="str">
        <f>IF(PhieuBauCu!$B$2&gt;0,IF(LEN($B696)=0,"",IF(AND($B696&gt;0,VALUE(SUBSTITUTE($B696,"1","0"))=$B696),1,0)),"")</f>
        <v/>
      </c>
      <c r="E696" s="5" t="str">
        <f>IF(PhieuBauCu!$B$2&gt;1,IF(LEN($B696)=0,"",IF(AND($B696&gt;0,VALUE(SUBSTITUTE($B696,"2","0"))=$B696),1,0)),"")</f>
        <v/>
      </c>
      <c r="F696" s="5" t="str">
        <f>IF(PhieuBauCu!$B$2&gt;2,IF(LEN($B696)=0,"",IF(AND($B696&gt;0,VALUE(SUBSTITUTE($B696,"3","0"))=$B696),1,0)),"")</f>
        <v/>
      </c>
      <c r="G696" s="5" t="str">
        <f>IF(PhieuBauCu!$B$2&gt;3,IF(LEN($B696)=0,"",IF(AND($B696&gt;0,VALUE(SUBSTITUTE($B696,"4","0"))=$B696),1,0)),"")</f>
        <v/>
      </c>
      <c r="H696" s="5" t="str">
        <f>IF(PhieuBauCu!$B$2&gt;4,IF(LEN($B696)=0,"",IF(AND($B696&gt;0,VALUE(SUBSTITUTE($B696,"5","0"))=$B696),1,0)),"")</f>
        <v/>
      </c>
      <c r="I696" s="5" t="str">
        <f>IF(PhieuBauCu!$B$2&gt;5,IF(LEN($B696)=0,"",IF(AND($B696&gt;0,VALUE(SUBSTITUTE($B696,"6","0"))=$B696),1,0)),"")</f>
        <v/>
      </c>
      <c r="J696" s="5" t="str">
        <f>IF(PhieuBauCu!$B$2&gt;6,IF(LEN($B696)=0,"",IF(AND($B696&gt;0,VALUE(SUBSTITUTE($B696,"7","0"))=$B696),1,0)),"")</f>
        <v/>
      </c>
      <c r="K696" s="5" t="str">
        <f>IF(PhieuBauCu!$B$2&gt;7,IF(LEN($B696)=0,"",IF(AND($B696&gt;0,VALUE(SUBSTITUTE($B696,"8","0"))=$B696),1,0)),"")</f>
        <v/>
      </c>
      <c r="L696" s="5" t="str">
        <f>IF(PhieuBauCu!$B$2&gt;8,IF(LEN($B696)=0,"",IF(AND($B696&gt;0,VALUE(SUBSTITUTE($B696,"9","0"))=$B696),1,0)),"")</f>
        <v/>
      </c>
      <c r="M696" s="9">
        <f t="shared" si="21"/>
        <v>0</v>
      </c>
      <c r="N696" s="36">
        <f>IF(AND(M696&lt;=PhieuBauCu!$B$13,M696&gt;=1),1,0)</f>
        <v>0</v>
      </c>
    </row>
    <row r="697" spans="1:14" ht="28.5" customHeight="1">
      <c r="A697" s="2">
        <v>692</v>
      </c>
      <c r="B697" s="3"/>
      <c r="C697" s="48" t="str">
        <f t="shared" si="20"/>
        <v/>
      </c>
      <c r="D697" s="5" t="str">
        <f>IF(PhieuBauCu!$B$2&gt;0,IF(LEN($B697)=0,"",IF(AND($B697&gt;0,VALUE(SUBSTITUTE($B697,"1","0"))=$B697),1,0)),"")</f>
        <v/>
      </c>
      <c r="E697" s="5" t="str">
        <f>IF(PhieuBauCu!$B$2&gt;1,IF(LEN($B697)=0,"",IF(AND($B697&gt;0,VALUE(SUBSTITUTE($B697,"2","0"))=$B697),1,0)),"")</f>
        <v/>
      </c>
      <c r="F697" s="5" t="str">
        <f>IF(PhieuBauCu!$B$2&gt;2,IF(LEN($B697)=0,"",IF(AND($B697&gt;0,VALUE(SUBSTITUTE($B697,"3","0"))=$B697),1,0)),"")</f>
        <v/>
      </c>
      <c r="G697" s="5" t="str">
        <f>IF(PhieuBauCu!$B$2&gt;3,IF(LEN($B697)=0,"",IF(AND($B697&gt;0,VALUE(SUBSTITUTE($B697,"4","0"))=$B697),1,0)),"")</f>
        <v/>
      </c>
      <c r="H697" s="5" t="str">
        <f>IF(PhieuBauCu!$B$2&gt;4,IF(LEN($B697)=0,"",IF(AND($B697&gt;0,VALUE(SUBSTITUTE($B697,"5","0"))=$B697),1,0)),"")</f>
        <v/>
      </c>
      <c r="I697" s="5" t="str">
        <f>IF(PhieuBauCu!$B$2&gt;5,IF(LEN($B697)=0,"",IF(AND($B697&gt;0,VALUE(SUBSTITUTE($B697,"6","0"))=$B697),1,0)),"")</f>
        <v/>
      </c>
      <c r="J697" s="5" t="str">
        <f>IF(PhieuBauCu!$B$2&gt;6,IF(LEN($B697)=0,"",IF(AND($B697&gt;0,VALUE(SUBSTITUTE($B697,"7","0"))=$B697),1,0)),"")</f>
        <v/>
      </c>
      <c r="K697" s="5" t="str">
        <f>IF(PhieuBauCu!$B$2&gt;7,IF(LEN($B697)=0,"",IF(AND($B697&gt;0,VALUE(SUBSTITUTE($B697,"8","0"))=$B697),1,0)),"")</f>
        <v/>
      </c>
      <c r="L697" s="5" t="str">
        <f>IF(PhieuBauCu!$B$2&gt;8,IF(LEN($B697)=0,"",IF(AND($B697&gt;0,VALUE(SUBSTITUTE($B697,"9","0"))=$B697),1,0)),"")</f>
        <v/>
      </c>
      <c r="M697" s="9">
        <f t="shared" si="21"/>
        <v>0</v>
      </c>
      <c r="N697" s="36">
        <f>IF(AND(M697&lt;=PhieuBauCu!$B$13,M697&gt;=1),1,0)</f>
        <v>0</v>
      </c>
    </row>
    <row r="698" spans="1:14" ht="28.5" customHeight="1">
      <c r="A698" s="2">
        <v>693</v>
      </c>
      <c r="B698" s="3"/>
      <c r="C698" s="48" t="str">
        <f t="shared" si="20"/>
        <v/>
      </c>
      <c r="D698" s="5" t="str">
        <f>IF(PhieuBauCu!$B$2&gt;0,IF(LEN($B698)=0,"",IF(AND($B698&gt;0,VALUE(SUBSTITUTE($B698,"1","0"))=$B698),1,0)),"")</f>
        <v/>
      </c>
      <c r="E698" s="5" t="str">
        <f>IF(PhieuBauCu!$B$2&gt;1,IF(LEN($B698)=0,"",IF(AND($B698&gt;0,VALUE(SUBSTITUTE($B698,"2","0"))=$B698),1,0)),"")</f>
        <v/>
      </c>
      <c r="F698" s="5" t="str">
        <f>IF(PhieuBauCu!$B$2&gt;2,IF(LEN($B698)=0,"",IF(AND($B698&gt;0,VALUE(SUBSTITUTE($B698,"3","0"))=$B698),1,0)),"")</f>
        <v/>
      </c>
      <c r="G698" s="5" t="str">
        <f>IF(PhieuBauCu!$B$2&gt;3,IF(LEN($B698)=0,"",IF(AND($B698&gt;0,VALUE(SUBSTITUTE($B698,"4","0"))=$B698),1,0)),"")</f>
        <v/>
      </c>
      <c r="H698" s="5" t="str">
        <f>IF(PhieuBauCu!$B$2&gt;4,IF(LEN($B698)=0,"",IF(AND($B698&gt;0,VALUE(SUBSTITUTE($B698,"5","0"))=$B698),1,0)),"")</f>
        <v/>
      </c>
      <c r="I698" s="5" t="str">
        <f>IF(PhieuBauCu!$B$2&gt;5,IF(LEN($B698)=0,"",IF(AND($B698&gt;0,VALUE(SUBSTITUTE($B698,"6","0"))=$B698),1,0)),"")</f>
        <v/>
      </c>
      <c r="J698" s="5" t="str">
        <f>IF(PhieuBauCu!$B$2&gt;6,IF(LEN($B698)=0,"",IF(AND($B698&gt;0,VALUE(SUBSTITUTE($B698,"7","0"))=$B698),1,0)),"")</f>
        <v/>
      </c>
      <c r="K698" s="5" t="str">
        <f>IF(PhieuBauCu!$B$2&gt;7,IF(LEN($B698)=0,"",IF(AND($B698&gt;0,VALUE(SUBSTITUTE($B698,"8","0"))=$B698),1,0)),"")</f>
        <v/>
      </c>
      <c r="L698" s="5" t="str">
        <f>IF(PhieuBauCu!$B$2&gt;8,IF(LEN($B698)=0,"",IF(AND($B698&gt;0,VALUE(SUBSTITUTE($B698,"9","0"))=$B698),1,0)),"")</f>
        <v/>
      </c>
      <c r="M698" s="9">
        <f t="shared" si="21"/>
        <v>0</v>
      </c>
      <c r="N698" s="36">
        <f>IF(AND(M698&lt;=PhieuBauCu!$B$13,M698&gt;=1),1,0)</f>
        <v>0</v>
      </c>
    </row>
    <row r="699" spans="1:14" ht="28.5" customHeight="1">
      <c r="A699" s="2">
        <v>694</v>
      </c>
      <c r="B699" s="3"/>
      <c r="C699" s="48" t="str">
        <f t="shared" si="20"/>
        <v/>
      </c>
      <c r="D699" s="5" t="str">
        <f>IF(PhieuBauCu!$B$2&gt;0,IF(LEN($B699)=0,"",IF(AND($B699&gt;0,VALUE(SUBSTITUTE($B699,"1","0"))=$B699),1,0)),"")</f>
        <v/>
      </c>
      <c r="E699" s="5" t="str">
        <f>IF(PhieuBauCu!$B$2&gt;1,IF(LEN($B699)=0,"",IF(AND($B699&gt;0,VALUE(SUBSTITUTE($B699,"2","0"))=$B699),1,0)),"")</f>
        <v/>
      </c>
      <c r="F699" s="5" t="str">
        <f>IF(PhieuBauCu!$B$2&gt;2,IF(LEN($B699)=0,"",IF(AND($B699&gt;0,VALUE(SUBSTITUTE($B699,"3","0"))=$B699),1,0)),"")</f>
        <v/>
      </c>
      <c r="G699" s="5" t="str">
        <f>IF(PhieuBauCu!$B$2&gt;3,IF(LEN($B699)=0,"",IF(AND($B699&gt;0,VALUE(SUBSTITUTE($B699,"4","0"))=$B699),1,0)),"")</f>
        <v/>
      </c>
      <c r="H699" s="5" t="str">
        <f>IF(PhieuBauCu!$B$2&gt;4,IF(LEN($B699)=0,"",IF(AND($B699&gt;0,VALUE(SUBSTITUTE($B699,"5","0"))=$B699),1,0)),"")</f>
        <v/>
      </c>
      <c r="I699" s="5" t="str">
        <f>IF(PhieuBauCu!$B$2&gt;5,IF(LEN($B699)=0,"",IF(AND($B699&gt;0,VALUE(SUBSTITUTE($B699,"6","0"))=$B699),1,0)),"")</f>
        <v/>
      </c>
      <c r="J699" s="5" t="str">
        <f>IF(PhieuBauCu!$B$2&gt;6,IF(LEN($B699)=0,"",IF(AND($B699&gt;0,VALUE(SUBSTITUTE($B699,"7","0"))=$B699),1,0)),"")</f>
        <v/>
      </c>
      <c r="K699" s="5" t="str">
        <f>IF(PhieuBauCu!$B$2&gt;7,IF(LEN($B699)=0,"",IF(AND($B699&gt;0,VALUE(SUBSTITUTE($B699,"8","0"))=$B699),1,0)),"")</f>
        <v/>
      </c>
      <c r="L699" s="5" t="str">
        <f>IF(PhieuBauCu!$B$2&gt;8,IF(LEN($B699)=0,"",IF(AND($B699&gt;0,VALUE(SUBSTITUTE($B699,"9","0"))=$B699),1,0)),"")</f>
        <v/>
      </c>
      <c r="M699" s="9">
        <f t="shared" si="21"/>
        <v>0</v>
      </c>
      <c r="N699" s="36">
        <f>IF(AND(M699&lt;=PhieuBauCu!$B$13,M699&gt;=1),1,0)</f>
        <v>0</v>
      </c>
    </row>
    <row r="700" spans="1:14" ht="28.5" customHeight="1">
      <c r="A700" s="2">
        <v>695</v>
      </c>
      <c r="B700" s="3"/>
      <c r="C700" s="48" t="str">
        <f t="shared" si="20"/>
        <v/>
      </c>
      <c r="D700" s="5" t="str">
        <f>IF(PhieuBauCu!$B$2&gt;0,IF(LEN($B700)=0,"",IF(AND($B700&gt;0,VALUE(SUBSTITUTE($B700,"1","0"))=$B700),1,0)),"")</f>
        <v/>
      </c>
      <c r="E700" s="5" t="str">
        <f>IF(PhieuBauCu!$B$2&gt;1,IF(LEN($B700)=0,"",IF(AND($B700&gt;0,VALUE(SUBSTITUTE($B700,"2","0"))=$B700),1,0)),"")</f>
        <v/>
      </c>
      <c r="F700" s="5" t="str">
        <f>IF(PhieuBauCu!$B$2&gt;2,IF(LEN($B700)=0,"",IF(AND($B700&gt;0,VALUE(SUBSTITUTE($B700,"3","0"))=$B700),1,0)),"")</f>
        <v/>
      </c>
      <c r="G700" s="5" t="str">
        <f>IF(PhieuBauCu!$B$2&gt;3,IF(LEN($B700)=0,"",IF(AND($B700&gt;0,VALUE(SUBSTITUTE($B700,"4","0"))=$B700),1,0)),"")</f>
        <v/>
      </c>
      <c r="H700" s="5" t="str">
        <f>IF(PhieuBauCu!$B$2&gt;4,IF(LEN($B700)=0,"",IF(AND($B700&gt;0,VALUE(SUBSTITUTE($B700,"5","0"))=$B700),1,0)),"")</f>
        <v/>
      </c>
      <c r="I700" s="5" t="str">
        <f>IF(PhieuBauCu!$B$2&gt;5,IF(LEN($B700)=0,"",IF(AND($B700&gt;0,VALUE(SUBSTITUTE($B700,"6","0"))=$B700),1,0)),"")</f>
        <v/>
      </c>
      <c r="J700" s="5" t="str">
        <f>IF(PhieuBauCu!$B$2&gt;6,IF(LEN($B700)=0,"",IF(AND($B700&gt;0,VALUE(SUBSTITUTE($B700,"7","0"))=$B700),1,0)),"")</f>
        <v/>
      </c>
      <c r="K700" s="5" t="str">
        <f>IF(PhieuBauCu!$B$2&gt;7,IF(LEN($B700)=0,"",IF(AND($B700&gt;0,VALUE(SUBSTITUTE($B700,"8","0"))=$B700),1,0)),"")</f>
        <v/>
      </c>
      <c r="L700" s="5" t="str">
        <f>IF(PhieuBauCu!$B$2&gt;8,IF(LEN($B700)=0,"",IF(AND($B700&gt;0,VALUE(SUBSTITUTE($B700,"9","0"))=$B700),1,0)),"")</f>
        <v/>
      </c>
      <c r="M700" s="9">
        <f t="shared" si="21"/>
        <v>0</v>
      </c>
      <c r="N700" s="36">
        <f>IF(AND(M700&lt;=PhieuBauCu!$B$13,M700&gt;=1),1,0)</f>
        <v>0</v>
      </c>
    </row>
    <row r="701" spans="1:14" ht="28.5" customHeight="1">
      <c r="A701" s="2">
        <v>696</v>
      </c>
      <c r="B701" s="3"/>
      <c r="C701" s="48" t="str">
        <f t="shared" si="20"/>
        <v/>
      </c>
      <c r="D701" s="5" t="str">
        <f>IF(PhieuBauCu!$B$2&gt;0,IF(LEN($B701)=0,"",IF(AND($B701&gt;0,VALUE(SUBSTITUTE($B701,"1","0"))=$B701),1,0)),"")</f>
        <v/>
      </c>
      <c r="E701" s="5" t="str">
        <f>IF(PhieuBauCu!$B$2&gt;1,IF(LEN($B701)=0,"",IF(AND($B701&gt;0,VALUE(SUBSTITUTE($B701,"2","0"))=$B701),1,0)),"")</f>
        <v/>
      </c>
      <c r="F701" s="5" t="str">
        <f>IF(PhieuBauCu!$B$2&gt;2,IF(LEN($B701)=0,"",IF(AND($B701&gt;0,VALUE(SUBSTITUTE($B701,"3","0"))=$B701),1,0)),"")</f>
        <v/>
      </c>
      <c r="G701" s="5" t="str">
        <f>IF(PhieuBauCu!$B$2&gt;3,IF(LEN($B701)=0,"",IF(AND($B701&gt;0,VALUE(SUBSTITUTE($B701,"4","0"))=$B701),1,0)),"")</f>
        <v/>
      </c>
      <c r="H701" s="5" t="str">
        <f>IF(PhieuBauCu!$B$2&gt;4,IF(LEN($B701)=0,"",IF(AND($B701&gt;0,VALUE(SUBSTITUTE($B701,"5","0"))=$B701),1,0)),"")</f>
        <v/>
      </c>
      <c r="I701" s="5" t="str">
        <f>IF(PhieuBauCu!$B$2&gt;5,IF(LEN($B701)=0,"",IF(AND($B701&gt;0,VALUE(SUBSTITUTE($B701,"6","0"))=$B701),1,0)),"")</f>
        <v/>
      </c>
      <c r="J701" s="5" t="str">
        <f>IF(PhieuBauCu!$B$2&gt;6,IF(LEN($B701)=0,"",IF(AND($B701&gt;0,VALUE(SUBSTITUTE($B701,"7","0"))=$B701),1,0)),"")</f>
        <v/>
      </c>
      <c r="K701" s="5" t="str">
        <f>IF(PhieuBauCu!$B$2&gt;7,IF(LEN($B701)=0,"",IF(AND($B701&gt;0,VALUE(SUBSTITUTE($B701,"8","0"))=$B701),1,0)),"")</f>
        <v/>
      </c>
      <c r="L701" s="5" t="str">
        <f>IF(PhieuBauCu!$B$2&gt;8,IF(LEN($B701)=0,"",IF(AND($B701&gt;0,VALUE(SUBSTITUTE($B701,"9","0"))=$B701),1,0)),"")</f>
        <v/>
      </c>
      <c r="M701" s="9">
        <f t="shared" si="21"/>
        <v>0</v>
      </c>
      <c r="N701" s="36">
        <f>IF(AND(M701&lt;=PhieuBauCu!$B$13,M701&gt;=1),1,0)</f>
        <v>0</v>
      </c>
    </row>
    <row r="702" spans="1:14" ht="28.5" customHeight="1">
      <c r="A702" s="2">
        <v>697</v>
      </c>
      <c r="B702" s="3"/>
      <c r="C702" s="48" t="str">
        <f t="shared" si="20"/>
        <v/>
      </c>
      <c r="D702" s="5" t="str">
        <f>IF(PhieuBauCu!$B$2&gt;0,IF(LEN($B702)=0,"",IF(AND($B702&gt;0,VALUE(SUBSTITUTE($B702,"1","0"))=$B702),1,0)),"")</f>
        <v/>
      </c>
      <c r="E702" s="5" t="str">
        <f>IF(PhieuBauCu!$B$2&gt;1,IF(LEN($B702)=0,"",IF(AND($B702&gt;0,VALUE(SUBSTITUTE($B702,"2","0"))=$B702),1,0)),"")</f>
        <v/>
      </c>
      <c r="F702" s="5" t="str">
        <f>IF(PhieuBauCu!$B$2&gt;2,IF(LEN($B702)=0,"",IF(AND($B702&gt;0,VALUE(SUBSTITUTE($B702,"3","0"))=$B702),1,0)),"")</f>
        <v/>
      </c>
      <c r="G702" s="5" t="str">
        <f>IF(PhieuBauCu!$B$2&gt;3,IF(LEN($B702)=0,"",IF(AND($B702&gt;0,VALUE(SUBSTITUTE($B702,"4","0"))=$B702),1,0)),"")</f>
        <v/>
      </c>
      <c r="H702" s="5" t="str">
        <f>IF(PhieuBauCu!$B$2&gt;4,IF(LEN($B702)=0,"",IF(AND($B702&gt;0,VALUE(SUBSTITUTE($B702,"5","0"))=$B702),1,0)),"")</f>
        <v/>
      </c>
      <c r="I702" s="5" t="str">
        <f>IF(PhieuBauCu!$B$2&gt;5,IF(LEN($B702)=0,"",IF(AND($B702&gt;0,VALUE(SUBSTITUTE($B702,"6","0"))=$B702),1,0)),"")</f>
        <v/>
      </c>
      <c r="J702" s="5" t="str">
        <f>IF(PhieuBauCu!$B$2&gt;6,IF(LEN($B702)=0,"",IF(AND($B702&gt;0,VALUE(SUBSTITUTE($B702,"7","0"))=$B702),1,0)),"")</f>
        <v/>
      </c>
      <c r="K702" s="5" t="str">
        <f>IF(PhieuBauCu!$B$2&gt;7,IF(LEN($B702)=0,"",IF(AND($B702&gt;0,VALUE(SUBSTITUTE($B702,"8","0"))=$B702),1,0)),"")</f>
        <v/>
      </c>
      <c r="L702" s="5" t="str">
        <f>IF(PhieuBauCu!$B$2&gt;8,IF(LEN($B702)=0,"",IF(AND($B702&gt;0,VALUE(SUBSTITUTE($B702,"9","0"))=$B702),1,0)),"")</f>
        <v/>
      </c>
      <c r="M702" s="9">
        <f t="shared" si="21"/>
        <v>0</v>
      </c>
      <c r="N702" s="36">
        <f>IF(AND(M702&lt;=PhieuBauCu!$B$13,M702&gt;=1),1,0)</f>
        <v>0</v>
      </c>
    </row>
    <row r="703" spans="1:14" ht="28.5" customHeight="1">
      <c r="A703" s="2">
        <v>698</v>
      </c>
      <c r="B703" s="3"/>
      <c r="C703" s="48" t="str">
        <f t="shared" si="20"/>
        <v/>
      </c>
      <c r="D703" s="5" t="str">
        <f>IF(PhieuBauCu!$B$2&gt;0,IF(LEN($B703)=0,"",IF(AND($B703&gt;0,VALUE(SUBSTITUTE($B703,"1","0"))=$B703),1,0)),"")</f>
        <v/>
      </c>
      <c r="E703" s="5" t="str">
        <f>IF(PhieuBauCu!$B$2&gt;1,IF(LEN($B703)=0,"",IF(AND($B703&gt;0,VALUE(SUBSTITUTE($B703,"2","0"))=$B703),1,0)),"")</f>
        <v/>
      </c>
      <c r="F703" s="5" t="str">
        <f>IF(PhieuBauCu!$B$2&gt;2,IF(LEN($B703)=0,"",IF(AND($B703&gt;0,VALUE(SUBSTITUTE($B703,"3","0"))=$B703),1,0)),"")</f>
        <v/>
      </c>
      <c r="G703" s="5" t="str">
        <f>IF(PhieuBauCu!$B$2&gt;3,IF(LEN($B703)=0,"",IF(AND($B703&gt;0,VALUE(SUBSTITUTE($B703,"4","0"))=$B703),1,0)),"")</f>
        <v/>
      </c>
      <c r="H703" s="5" t="str">
        <f>IF(PhieuBauCu!$B$2&gt;4,IF(LEN($B703)=0,"",IF(AND($B703&gt;0,VALUE(SUBSTITUTE($B703,"5","0"))=$B703),1,0)),"")</f>
        <v/>
      </c>
      <c r="I703" s="5" t="str">
        <f>IF(PhieuBauCu!$B$2&gt;5,IF(LEN($B703)=0,"",IF(AND($B703&gt;0,VALUE(SUBSTITUTE($B703,"6","0"))=$B703),1,0)),"")</f>
        <v/>
      </c>
      <c r="J703" s="5" t="str">
        <f>IF(PhieuBauCu!$B$2&gt;6,IF(LEN($B703)=0,"",IF(AND($B703&gt;0,VALUE(SUBSTITUTE($B703,"7","0"))=$B703),1,0)),"")</f>
        <v/>
      </c>
      <c r="K703" s="5" t="str">
        <f>IF(PhieuBauCu!$B$2&gt;7,IF(LEN($B703)=0,"",IF(AND($B703&gt;0,VALUE(SUBSTITUTE($B703,"8","0"))=$B703),1,0)),"")</f>
        <v/>
      </c>
      <c r="L703" s="5" t="str">
        <f>IF(PhieuBauCu!$B$2&gt;8,IF(LEN($B703)=0,"",IF(AND($B703&gt;0,VALUE(SUBSTITUTE($B703,"9","0"))=$B703),1,0)),"")</f>
        <v/>
      </c>
      <c r="M703" s="9">
        <f t="shared" si="21"/>
        <v>0</v>
      </c>
      <c r="N703" s="36">
        <f>IF(AND(M703&lt;=PhieuBauCu!$B$13,M703&gt;=1),1,0)</f>
        <v>0</v>
      </c>
    </row>
    <row r="704" spans="1:14" ht="28.5" customHeight="1">
      <c r="A704" s="2">
        <v>699</v>
      </c>
      <c r="B704" s="3"/>
      <c r="C704" s="48" t="str">
        <f t="shared" si="20"/>
        <v/>
      </c>
      <c r="D704" s="5" t="str">
        <f>IF(PhieuBauCu!$B$2&gt;0,IF(LEN($B704)=0,"",IF(AND($B704&gt;0,VALUE(SUBSTITUTE($B704,"1","0"))=$B704),1,0)),"")</f>
        <v/>
      </c>
      <c r="E704" s="5" t="str">
        <f>IF(PhieuBauCu!$B$2&gt;1,IF(LEN($B704)=0,"",IF(AND($B704&gt;0,VALUE(SUBSTITUTE($B704,"2","0"))=$B704),1,0)),"")</f>
        <v/>
      </c>
      <c r="F704" s="5" t="str">
        <f>IF(PhieuBauCu!$B$2&gt;2,IF(LEN($B704)=0,"",IF(AND($B704&gt;0,VALUE(SUBSTITUTE($B704,"3","0"))=$B704),1,0)),"")</f>
        <v/>
      </c>
      <c r="G704" s="5" t="str">
        <f>IF(PhieuBauCu!$B$2&gt;3,IF(LEN($B704)=0,"",IF(AND($B704&gt;0,VALUE(SUBSTITUTE($B704,"4","0"))=$B704),1,0)),"")</f>
        <v/>
      </c>
      <c r="H704" s="5" t="str">
        <f>IF(PhieuBauCu!$B$2&gt;4,IF(LEN($B704)=0,"",IF(AND($B704&gt;0,VALUE(SUBSTITUTE($B704,"5","0"))=$B704),1,0)),"")</f>
        <v/>
      </c>
      <c r="I704" s="5" t="str">
        <f>IF(PhieuBauCu!$B$2&gt;5,IF(LEN($B704)=0,"",IF(AND($B704&gt;0,VALUE(SUBSTITUTE($B704,"6","0"))=$B704),1,0)),"")</f>
        <v/>
      </c>
      <c r="J704" s="5" t="str">
        <f>IF(PhieuBauCu!$B$2&gt;6,IF(LEN($B704)=0,"",IF(AND($B704&gt;0,VALUE(SUBSTITUTE($B704,"7","0"))=$B704),1,0)),"")</f>
        <v/>
      </c>
      <c r="K704" s="5" t="str">
        <f>IF(PhieuBauCu!$B$2&gt;7,IF(LEN($B704)=0,"",IF(AND($B704&gt;0,VALUE(SUBSTITUTE($B704,"8","0"))=$B704),1,0)),"")</f>
        <v/>
      </c>
      <c r="L704" s="5" t="str">
        <f>IF(PhieuBauCu!$B$2&gt;8,IF(LEN($B704)=0,"",IF(AND($B704&gt;0,VALUE(SUBSTITUTE($B704,"9","0"))=$B704),1,0)),"")</f>
        <v/>
      </c>
      <c r="M704" s="9">
        <f t="shared" si="21"/>
        <v>0</v>
      </c>
      <c r="N704" s="36">
        <f>IF(AND(M704&lt;=PhieuBauCu!$B$13,M704&gt;=1),1,0)</f>
        <v>0</v>
      </c>
    </row>
    <row r="705" spans="1:14" ht="28.5" customHeight="1">
      <c r="A705" s="2">
        <v>700</v>
      </c>
      <c r="B705" s="3"/>
      <c r="C705" s="48" t="str">
        <f t="shared" si="20"/>
        <v/>
      </c>
      <c r="D705" s="5" t="str">
        <f>IF(PhieuBauCu!$B$2&gt;0,IF(LEN($B705)=0,"",IF(AND($B705&gt;0,VALUE(SUBSTITUTE($B705,"1","0"))=$B705),1,0)),"")</f>
        <v/>
      </c>
      <c r="E705" s="5" t="str">
        <f>IF(PhieuBauCu!$B$2&gt;1,IF(LEN($B705)=0,"",IF(AND($B705&gt;0,VALUE(SUBSTITUTE($B705,"2","0"))=$B705),1,0)),"")</f>
        <v/>
      </c>
      <c r="F705" s="5" t="str">
        <f>IF(PhieuBauCu!$B$2&gt;2,IF(LEN($B705)=0,"",IF(AND($B705&gt;0,VALUE(SUBSTITUTE($B705,"3","0"))=$B705),1,0)),"")</f>
        <v/>
      </c>
      <c r="G705" s="5" t="str">
        <f>IF(PhieuBauCu!$B$2&gt;3,IF(LEN($B705)=0,"",IF(AND($B705&gt;0,VALUE(SUBSTITUTE($B705,"4","0"))=$B705),1,0)),"")</f>
        <v/>
      </c>
      <c r="H705" s="5" t="str">
        <f>IF(PhieuBauCu!$B$2&gt;4,IF(LEN($B705)=0,"",IF(AND($B705&gt;0,VALUE(SUBSTITUTE($B705,"5","0"))=$B705),1,0)),"")</f>
        <v/>
      </c>
      <c r="I705" s="5" t="str">
        <f>IF(PhieuBauCu!$B$2&gt;5,IF(LEN($B705)=0,"",IF(AND($B705&gt;0,VALUE(SUBSTITUTE($B705,"6","0"))=$B705),1,0)),"")</f>
        <v/>
      </c>
      <c r="J705" s="5" t="str">
        <f>IF(PhieuBauCu!$B$2&gt;6,IF(LEN($B705)=0,"",IF(AND($B705&gt;0,VALUE(SUBSTITUTE($B705,"7","0"))=$B705),1,0)),"")</f>
        <v/>
      </c>
      <c r="K705" s="5" t="str">
        <f>IF(PhieuBauCu!$B$2&gt;7,IF(LEN($B705)=0,"",IF(AND($B705&gt;0,VALUE(SUBSTITUTE($B705,"8","0"))=$B705),1,0)),"")</f>
        <v/>
      </c>
      <c r="L705" s="5" t="str">
        <f>IF(PhieuBauCu!$B$2&gt;8,IF(LEN($B705)=0,"",IF(AND($B705&gt;0,VALUE(SUBSTITUTE($B705,"9","0"))=$B705),1,0)),"")</f>
        <v/>
      </c>
      <c r="M705" s="9">
        <f t="shared" si="21"/>
        <v>0</v>
      </c>
      <c r="N705" s="36">
        <f>IF(AND(M705&lt;=PhieuBauCu!$B$13,M705&gt;=1),1,0)</f>
        <v>0</v>
      </c>
    </row>
    <row r="706" spans="1:14" ht="28.5" customHeight="1">
      <c r="A706" s="2">
        <v>701</v>
      </c>
      <c r="B706" s="3"/>
      <c r="C706" s="48" t="str">
        <f t="shared" si="20"/>
        <v/>
      </c>
      <c r="D706" s="5" t="str">
        <f>IF(PhieuBauCu!$B$2&gt;0,IF(LEN($B706)=0,"",IF(AND($B706&gt;0,VALUE(SUBSTITUTE($B706,"1","0"))=$B706),1,0)),"")</f>
        <v/>
      </c>
      <c r="E706" s="5" t="str">
        <f>IF(PhieuBauCu!$B$2&gt;1,IF(LEN($B706)=0,"",IF(AND($B706&gt;0,VALUE(SUBSTITUTE($B706,"2","0"))=$B706),1,0)),"")</f>
        <v/>
      </c>
      <c r="F706" s="5" t="str">
        <f>IF(PhieuBauCu!$B$2&gt;2,IF(LEN($B706)=0,"",IF(AND($B706&gt;0,VALUE(SUBSTITUTE($B706,"3","0"))=$B706),1,0)),"")</f>
        <v/>
      </c>
      <c r="G706" s="5" t="str">
        <f>IF(PhieuBauCu!$B$2&gt;3,IF(LEN($B706)=0,"",IF(AND($B706&gt;0,VALUE(SUBSTITUTE($B706,"4","0"))=$B706),1,0)),"")</f>
        <v/>
      </c>
      <c r="H706" s="5" t="str">
        <f>IF(PhieuBauCu!$B$2&gt;4,IF(LEN($B706)=0,"",IF(AND($B706&gt;0,VALUE(SUBSTITUTE($B706,"5","0"))=$B706),1,0)),"")</f>
        <v/>
      </c>
      <c r="I706" s="5" t="str">
        <f>IF(PhieuBauCu!$B$2&gt;5,IF(LEN($B706)=0,"",IF(AND($B706&gt;0,VALUE(SUBSTITUTE($B706,"6","0"))=$B706),1,0)),"")</f>
        <v/>
      </c>
      <c r="J706" s="5" t="str">
        <f>IF(PhieuBauCu!$B$2&gt;6,IF(LEN($B706)=0,"",IF(AND($B706&gt;0,VALUE(SUBSTITUTE($B706,"7","0"))=$B706),1,0)),"")</f>
        <v/>
      </c>
      <c r="K706" s="5" t="str">
        <f>IF(PhieuBauCu!$B$2&gt;7,IF(LEN($B706)=0,"",IF(AND($B706&gt;0,VALUE(SUBSTITUTE($B706,"8","0"))=$B706),1,0)),"")</f>
        <v/>
      </c>
      <c r="L706" s="5" t="str">
        <f>IF(PhieuBauCu!$B$2&gt;8,IF(LEN($B706)=0,"",IF(AND($B706&gt;0,VALUE(SUBSTITUTE($B706,"9","0"))=$B706),1,0)),"")</f>
        <v/>
      </c>
      <c r="M706" s="9">
        <f t="shared" si="21"/>
        <v>0</v>
      </c>
      <c r="N706" s="36">
        <f>IF(AND(M706&lt;=PhieuBauCu!$B$13,M706&gt;=1),1,0)</f>
        <v>0</v>
      </c>
    </row>
    <row r="707" spans="1:14" ht="28.5" customHeight="1">
      <c r="A707" s="2">
        <v>702</v>
      </c>
      <c r="B707" s="3"/>
      <c r="C707" s="48" t="str">
        <f t="shared" si="20"/>
        <v/>
      </c>
      <c r="D707" s="5" t="str">
        <f>IF(PhieuBauCu!$B$2&gt;0,IF(LEN($B707)=0,"",IF(AND($B707&gt;0,VALUE(SUBSTITUTE($B707,"1","0"))=$B707),1,0)),"")</f>
        <v/>
      </c>
      <c r="E707" s="5" t="str">
        <f>IF(PhieuBauCu!$B$2&gt;1,IF(LEN($B707)=0,"",IF(AND($B707&gt;0,VALUE(SUBSTITUTE($B707,"2","0"))=$B707),1,0)),"")</f>
        <v/>
      </c>
      <c r="F707" s="5" t="str">
        <f>IF(PhieuBauCu!$B$2&gt;2,IF(LEN($B707)=0,"",IF(AND($B707&gt;0,VALUE(SUBSTITUTE($B707,"3","0"))=$B707),1,0)),"")</f>
        <v/>
      </c>
      <c r="G707" s="5" t="str">
        <f>IF(PhieuBauCu!$B$2&gt;3,IF(LEN($B707)=0,"",IF(AND($B707&gt;0,VALUE(SUBSTITUTE($B707,"4","0"))=$B707),1,0)),"")</f>
        <v/>
      </c>
      <c r="H707" s="5" t="str">
        <f>IF(PhieuBauCu!$B$2&gt;4,IF(LEN($B707)=0,"",IF(AND($B707&gt;0,VALUE(SUBSTITUTE($B707,"5","0"))=$B707),1,0)),"")</f>
        <v/>
      </c>
      <c r="I707" s="5" t="str">
        <f>IF(PhieuBauCu!$B$2&gt;5,IF(LEN($B707)=0,"",IF(AND($B707&gt;0,VALUE(SUBSTITUTE($B707,"6","0"))=$B707),1,0)),"")</f>
        <v/>
      </c>
      <c r="J707" s="5" t="str">
        <f>IF(PhieuBauCu!$B$2&gt;6,IF(LEN($B707)=0,"",IF(AND($B707&gt;0,VALUE(SUBSTITUTE($B707,"7","0"))=$B707),1,0)),"")</f>
        <v/>
      </c>
      <c r="K707" s="5" t="str">
        <f>IF(PhieuBauCu!$B$2&gt;7,IF(LEN($B707)=0,"",IF(AND($B707&gt;0,VALUE(SUBSTITUTE($B707,"8","0"))=$B707),1,0)),"")</f>
        <v/>
      </c>
      <c r="L707" s="5" t="str">
        <f>IF(PhieuBauCu!$B$2&gt;8,IF(LEN($B707)=0,"",IF(AND($B707&gt;0,VALUE(SUBSTITUTE($B707,"9","0"))=$B707),1,0)),"")</f>
        <v/>
      </c>
      <c r="M707" s="9">
        <f t="shared" si="21"/>
        <v>0</v>
      </c>
      <c r="N707" s="36">
        <f>IF(AND(M707&lt;=PhieuBauCu!$B$13,M707&gt;=1),1,0)</f>
        <v>0</v>
      </c>
    </row>
    <row r="708" spans="1:14" ht="28.5" customHeight="1">
      <c r="A708" s="2">
        <v>703</v>
      </c>
      <c r="B708" s="3"/>
      <c r="C708" s="48" t="str">
        <f t="shared" si="20"/>
        <v/>
      </c>
      <c r="D708" s="5" t="str">
        <f>IF(PhieuBauCu!$B$2&gt;0,IF(LEN($B708)=0,"",IF(AND($B708&gt;0,VALUE(SUBSTITUTE($B708,"1","0"))=$B708),1,0)),"")</f>
        <v/>
      </c>
      <c r="E708" s="5" t="str">
        <f>IF(PhieuBauCu!$B$2&gt;1,IF(LEN($B708)=0,"",IF(AND($B708&gt;0,VALUE(SUBSTITUTE($B708,"2","0"))=$B708),1,0)),"")</f>
        <v/>
      </c>
      <c r="F708" s="5" t="str">
        <f>IF(PhieuBauCu!$B$2&gt;2,IF(LEN($B708)=0,"",IF(AND($B708&gt;0,VALUE(SUBSTITUTE($B708,"3","0"))=$B708),1,0)),"")</f>
        <v/>
      </c>
      <c r="G708" s="5" t="str">
        <f>IF(PhieuBauCu!$B$2&gt;3,IF(LEN($B708)=0,"",IF(AND($B708&gt;0,VALUE(SUBSTITUTE($B708,"4","0"))=$B708),1,0)),"")</f>
        <v/>
      </c>
      <c r="H708" s="5" t="str">
        <f>IF(PhieuBauCu!$B$2&gt;4,IF(LEN($B708)=0,"",IF(AND($B708&gt;0,VALUE(SUBSTITUTE($B708,"5","0"))=$B708),1,0)),"")</f>
        <v/>
      </c>
      <c r="I708" s="5" t="str">
        <f>IF(PhieuBauCu!$B$2&gt;5,IF(LEN($B708)=0,"",IF(AND($B708&gt;0,VALUE(SUBSTITUTE($B708,"6","0"))=$B708),1,0)),"")</f>
        <v/>
      </c>
      <c r="J708" s="5" t="str">
        <f>IF(PhieuBauCu!$B$2&gt;6,IF(LEN($B708)=0,"",IF(AND($B708&gt;0,VALUE(SUBSTITUTE($B708,"7","0"))=$B708),1,0)),"")</f>
        <v/>
      </c>
      <c r="K708" s="5" t="str">
        <f>IF(PhieuBauCu!$B$2&gt;7,IF(LEN($B708)=0,"",IF(AND($B708&gt;0,VALUE(SUBSTITUTE($B708,"8","0"))=$B708),1,0)),"")</f>
        <v/>
      </c>
      <c r="L708" s="5" t="str">
        <f>IF(PhieuBauCu!$B$2&gt;8,IF(LEN($B708)=0,"",IF(AND($B708&gt;0,VALUE(SUBSTITUTE($B708,"9","0"))=$B708),1,0)),"")</f>
        <v/>
      </c>
      <c r="M708" s="9">
        <f t="shared" si="21"/>
        <v>0</v>
      </c>
      <c r="N708" s="36">
        <f>IF(AND(M708&lt;=PhieuBauCu!$B$13,M708&gt;=1),1,0)</f>
        <v>0</v>
      </c>
    </row>
    <row r="709" spans="1:14" ht="28.5" customHeight="1">
      <c r="A709" s="2">
        <v>704</v>
      </c>
      <c r="B709" s="3"/>
      <c r="C709" s="48" t="str">
        <f t="shared" si="20"/>
        <v/>
      </c>
      <c r="D709" s="5" t="str">
        <f>IF(PhieuBauCu!$B$2&gt;0,IF(LEN($B709)=0,"",IF(AND($B709&gt;0,VALUE(SUBSTITUTE($B709,"1","0"))=$B709),1,0)),"")</f>
        <v/>
      </c>
      <c r="E709" s="5" t="str">
        <f>IF(PhieuBauCu!$B$2&gt;1,IF(LEN($B709)=0,"",IF(AND($B709&gt;0,VALUE(SUBSTITUTE($B709,"2","0"))=$B709),1,0)),"")</f>
        <v/>
      </c>
      <c r="F709" s="5" t="str">
        <f>IF(PhieuBauCu!$B$2&gt;2,IF(LEN($B709)=0,"",IF(AND($B709&gt;0,VALUE(SUBSTITUTE($B709,"3","0"))=$B709),1,0)),"")</f>
        <v/>
      </c>
      <c r="G709" s="5" t="str">
        <f>IF(PhieuBauCu!$B$2&gt;3,IF(LEN($B709)=0,"",IF(AND($B709&gt;0,VALUE(SUBSTITUTE($B709,"4","0"))=$B709),1,0)),"")</f>
        <v/>
      </c>
      <c r="H709" s="5" t="str">
        <f>IF(PhieuBauCu!$B$2&gt;4,IF(LEN($B709)=0,"",IF(AND($B709&gt;0,VALUE(SUBSTITUTE($B709,"5","0"))=$B709),1,0)),"")</f>
        <v/>
      </c>
      <c r="I709" s="5" t="str">
        <f>IF(PhieuBauCu!$B$2&gt;5,IF(LEN($B709)=0,"",IF(AND($B709&gt;0,VALUE(SUBSTITUTE($B709,"6","0"))=$B709),1,0)),"")</f>
        <v/>
      </c>
      <c r="J709" s="5" t="str">
        <f>IF(PhieuBauCu!$B$2&gt;6,IF(LEN($B709)=0,"",IF(AND($B709&gt;0,VALUE(SUBSTITUTE($B709,"7","0"))=$B709),1,0)),"")</f>
        <v/>
      </c>
      <c r="K709" s="5" t="str">
        <f>IF(PhieuBauCu!$B$2&gt;7,IF(LEN($B709)=0,"",IF(AND($B709&gt;0,VALUE(SUBSTITUTE($B709,"8","0"))=$B709),1,0)),"")</f>
        <v/>
      </c>
      <c r="L709" s="5" t="str">
        <f>IF(PhieuBauCu!$B$2&gt;8,IF(LEN($B709)=0,"",IF(AND($B709&gt;0,VALUE(SUBSTITUTE($B709,"9","0"))=$B709),1,0)),"")</f>
        <v/>
      </c>
      <c r="M709" s="9">
        <f t="shared" si="21"/>
        <v>0</v>
      </c>
      <c r="N709" s="36">
        <f>IF(AND(M709&lt;=PhieuBauCu!$B$13,M709&gt;=1),1,0)</f>
        <v>0</v>
      </c>
    </row>
    <row r="710" spans="1:14" ht="28.5" customHeight="1">
      <c r="A710" s="2">
        <v>705</v>
      </c>
      <c r="B710" s="3"/>
      <c r="C710" s="48" t="str">
        <f t="shared" si="20"/>
        <v/>
      </c>
      <c r="D710" s="5" t="str">
        <f>IF(PhieuBauCu!$B$2&gt;0,IF(LEN($B710)=0,"",IF(AND($B710&gt;0,VALUE(SUBSTITUTE($B710,"1","0"))=$B710),1,0)),"")</f>
        <v/>
      </c>
      <c r="E710" s="5" t="str">
        <f>IF(PhieuBauCu!$B$2&gt;1,IF(LEN($B710)=0,"",IF(AND($B710&gt;0,VALUE(SUBSTITUTE($B710,"2","0"))=$B710),1,0)),"")</f>
        <v/>
      </c>
      <c r="F710" s="5" t="str">
        <f>IF(PhieuBauCu!$B$2&gt;2,IF(LEN($B710)=0,"",IF(AND($B710&gt;0,VALUE(SUBSTITUTE($B710,"3","0"))=$B710),1,0)),"")</f>
        <v/>
      </c>
      <c r="G710" s="5" t="str">
        <f>IF(PhieuBauCu!$B$2&gt;3,IF(LEN($B710)=0,"",IF(AND($B710&gt;0,VALUE(SUBSTITUTE($B710,"4","0"))=$B710),1,0)),"")</f>
        <v/>
      </c>
      <c r="H710" s="5" t="str">
        <f>IF(PhieuBauCu!$B$2&gt;4,IF(LEN($B710)=0,"",IF(AND($B710&gt;0,VALUE(SUBSTITUTE($B710,"5","0"))=$B710),1,0)),"")</f>
        <v/>
      </c>
      <c r="I710" s="5" t="str">
        <f>IF(PhieuBauCu!$B$2&gt;5,IF(LEN($B710)=0,"",IF(AND($B710&gt;0,VALUE(SUBSTITUTE($B710,"6","0"))=$B710),1,0)),"")</f>
        <v/>
      </c>
      <c r="J710" s="5" t="str">
        <f>IF(PhieuBauCu!$B$2&gt;6,IF(LEN($B710)=0,"",IF(AND($B710&gt;0,VALUE(SUBSTITUTE($B710,"7","0"))=$B710),1,0)),"")</f>
        <v/>
      </c>
      <c r="K710" s="5" t="str">
        <f>IF(PhieuBauCu!$B$2&gt;7,IF(LEN($B710)=0,"",IF(AND($B710&gt;0,VALUE(SUBSTITUTE($B710,"8","0"))=$B710),1,0)),"")</f>
        <v/>
      </c>
      <c r="L710" s="5" t="str">
        <f>IF(PhieuBauCu!$B$2&gt;8,IF(LEN($B710)=0,"",IF(AND($B710&gt;0,VALUE(SUBSTITUTE($B710,"9","0"))=$B710),1,0)),"")</f>
        <v/>
      </c>
      <c r="M710" s="9">
        <f t="shared" si="21"/>
        <v>0</v>
      </c>
      <c r="N710" s="36">
        <f>IF(AND(M710&lt;=PhieuBauCu!$B$13,M710&gt;=1),1,0)</f>
        <v>0</v>
      </c>
    </row>
    <row r="711" spans="1:14" ht="28.5" customHeight="1">
      <c r="A711" s="2">
        <v>706</v>
      </c>
      <c r="B711" s="3"/>
      <c r="C711" s="48" t="str">
        <f t="shared" ref="C711:C774" si="22">IF(LEN(B711)&gt;0,IF(N711=1,"Ok","Not Ok"),"")</f>
        <v/>
      </c>
      <c r="D711" s="5" t="str">
        <f>IF(PhieuBauCu!$B$2&gt;0,IF(LEN($B711)=0,"",IF(AND($B711&gt;0,VALUE(SUBSTITUTE($B711,"1","0"))=$B711),1,0)),"")</f>
        <v/>
      </c>
      <c r="E711" s="5" t="str">
        <f>IF(PhieuBauCu!$B$2&gt;1,IF(LEN($B711)=0,"",IF(AND($B711&gt;0,VALUE(SUBSTITUTE($B711,"2","0"))=$B711),1,0)),"")</f>
        <v/>
      </c>
      <c r="F711" s="5" t="str">
        <f>IF(PhieuBauCu!$B$2&gt;2,IF(LEN($B711)=0,"",IF(AND($B711&gt;0,VALUE(SUBSTITUTE($B711,"3","0"))=$B711),1,0)),"")</f>
        <v/>
      </c>
      <c r="G711" s="5" t="str">
        <f>IF(PhieuBauCu!$B$2&gt;3,IF(LEN($B711)=0,"",IF(AND($B711&gt;0,VALUE(SUBSTITUTE($B711,"4","0"))=$B711),1,0)),"")</f>
        <v/>
      </c>
      <c r="H711" s="5" t="str">
        <f>IF(PhieuBauCu!$B$2&gt;4,IF(LEN($B711)=0,"",IF(AND($B711&gt;0,VALUE(SUBSTITUTE($B711,"5","0"))=$B711),1,0)),"")</f>
        <v/>
      </c>
      <c r="I711" s="5" t="str">
        <f>IF(PhieuBauCu!$B$2&gt;5,IF(LEN($B711)=0,"",IF(AND($B711&gt;0,VALUE(SUBSTITUTE($B711,"6","0"))=$B711),1,0)),"")</f>
        <v/>
      </c>
      <c r="J711" s="5" t="str">
        <f>IF(PhieuBauCu!$B$2&gt;6,IF(LEN($B711)=0,"",IF(AND($B711&gt;0,VALUE(SUBSTITUTE($B711,"7","0"))=$B711),1,0)),"")</f>
        <v/>
      </c>
      <c r="K711" s="5" t="str">
        <f>IF(PhieuBauCu!$B$2&gt;7,IF(LEN($B711)=0,"",IF(AND($B711&gt;0,VALUE(SUBSTITUTE($B711,"8","0"))=$B711),1,0)),"")</f>
        <v/>
      </c>
      <c r="L711" s="5" t="str">
        <f>IF(PhieuBauCu!$B$2&gt;8,IF(LEN($B711)=0,"",IF(AND($B711&gt;0,VALUE(SUBSTITUTE($B711,"9","0"))=$B711),1,0)),"")</f>
        <v/>
      </c>
      <c r="M711" s="9">
        <f t="shared" ref="M711:M774" si="23">SUMIF(D711:L711,1)</f>
        <v>0</v>
      </c>
      <c r="N711" s="36">
        <f>IF(AND(M711&lt;=PhieuBauCu!$B$13,M711&gt;=1),1,0)</f>
        <v>0</v>
      </c>
    </row>
    <row r="712" spans="1:14" ht="28.5" customHeight="1">
      <c r="A712" s="2">
        <v>707</v>
      </c>
      <c r="B712" s="3"/>
      <c r="C712" s="48" t="str">
        <f t="shared" si="22"/>
        <v/>
      </c>
      <c r="D712" s="5" t="str">
        <f>IF(PhieuBauCu!$B$2&gt;0,IF(LEN($B712)=0,"",IF(AND($B712&gt;0,VALUE(SUBSTITUTE($B712,"1","0"))=$B712),1,0)),"")</f>
        <v/>
      </c>
      <c r="E712" s="5" t="str">
        <f>IF(PhieuBauCu!$B$2&gt;1,IF(LEN($B712)=0,"",IF(AND($B712&gt;0,VALUE(SUBSTITUTE($B712,"2","0"))=$B712),1,0)),"")</f>
        <v/>
      </c>
      <c r="F712" s="5" t="str">
        <f>IF(PhieuBauCu!$B$2&gt;2,IF(LEN($B712)=0,"",IF(AND($B712&gt;0,VALUE(SUBSTITUTE($B712,"3","0"))=$B712),1,0)),"")</f>
        <v/>
      </c>
      <c r="G712" s="5" t="str">
        <f>IF(PhieuBauCu!$B$2&gt;3,IF(LEN($B712)=0,"",IF(AND($B712&gt;0,VALUE(SUBSTITUTE($B712,"4","0"))=$B712),1,0)),"")</f>
        <v/>
      </c>
      <c r="H712" s="5" t="str">
        <f>IF(PhieuBauCu!$B$2&gt;4,IF(LEN($B712)=0,"",IF(AND($B712&gt;0,VALUE(SUBSTITUTE($B712,"5","0"))=$B712),1,0)),"")</f>
        <v/>
      </c>
      <c r="I712" s="5" t="str">
        <f>IF(PhieuBauCu!$B$2&gt;5,IF(LEN($B712)=0,"",IF(AND($B712&gt;0,VALUE(SUBSTITUTE($B712,"6","0"))=$B712),1,0)),"")</f>
        <v/>
      </c>
      <c r="J712" s="5" t="str">
        <f>IF(PhieuBauCu!$B$2&gt;6,IF(LEN($B712)=0,"",IF(AND($B712&gt;0,VALUE(SUBSTITUTE($B712,"7","0"))=$B712),1,0)),"")</f>
        <v/>
      </c>
      <c r="K712" s="5" t="str">
        <f>IF(PhieuBauCu!$B$2&gt;7,IF(LEN($B712)=0,"",IF(AND($B712&gt;0,VALUE(SUBSTITUTE($B712,"8","0"))=$B712),1,0)),"")</f>
        <v/>
      </c>
      <c r="L712" s="5" t="str">
        <f>IF(PhieuBauCu!$B$2&gt;8,IF(LEN($B712)=0,"",IF(AND($B712&gt;0,VALUE(SUBSTITUTE($B712,"9","0"))=$B712),1,0)),"")</f>
        <v/>
      </c>
      <c r="M712" s="9">
        <f t="shared" si="23"/>
        <v>0</v>
      </c>
      <c r="N712" s="36">
        <f>IF(AND(M712&lt;=PhieuBauCu!$B$13,M712&gt;=1),1,0)</f>
        <v>0</v>
      </c>
    </row>
    <row r="713" spans="1:14" ht="28.5" customHeight="1">
      <c r="A713" s="2">
        <v>708</v>
      </c>
      <c r="B713" s="3"/>
      <c r="C713" s="48" t="str">
        <f t="shared" si="22"/>
        <v/>
      </c>
      <c r="D713" s="5" t="str">
        <f>IF(PhieuBauCu!$B$2&gt;0,IF(LEN($B713)=0,"",IF(AND($B713&gt;0,VALUE(SUBSTITUTE($B713,"1","0"))=$B713),1,0)),"")</f>
        <v/>
      </c>
      <c r="E713" s="5" t="str">
        <f>IF(PhieuBauCu!$B$2&gt;1,IF(LEN($B713)=0,"",IF(AND($B713&gt;0,VALUE(SUBSTITUTE($B713,"2","0"))=$B713),1,0)),"")</f>
        <v/>
      </c>
      <c r="F713" s="5" t="str">
        <f>IF(PhieuBauCu!$B$2&gt;2,IF(LEN($B713)=0,"",IF(AND($B713&gt;0,VALUE(SUBSTITUTE($B713,"3","0"))=$B713),1,0)),"")</f>
        <v/>
      </c>
      <c r="G713" s="5" t="str">
        <f>IF(PhieuBauCu!$B$2&gt;3,IF(LEN($B713)=0,"",IF(AND($B713&gt;0,VALUE(SUBSTITUTE($B713,"4","0"))=$B713),1,0)),"")</f>
        <v/>
      </c>
      <c r="H713" s="5" t="str">
        <f>IF(PhieuBauCu!$B$2&gt;4,IF(LEN($B713)=0,"",IF(AND($B713&gt;0,VALUE(SUBSTITUTE($B713,"5","0"))=$B713),1,0)),"")</f>
        <v/>
      </c>
      <c r="I713" s="5" t="str">
        <f>IF(PhieuBauCu!$B$2&gt;5,IF(LEN($B713)=0,"",IF(AND($B713&gt;0,VALUE(SUBSTITUTE($B713,"6","0"))=$B713),1,0)),"")</f>
        <v/>
      </c>
      <c r="J713" s="5" t="str">
        <f>IF(PhieuBauCu!$B$2&gt;6,IF(LEN($B713)=0,"",IF(AND($B713&gt;0,VALUE(SUBSTITUTE($B713,"7","0"))=$B713),1,0)),"")</f>
        <v/>
      </c>
      <c r="K713" s="5" t="str">
        <f>IF(PhieuBauCu!$B$2&gt;7,IF(LEN($B713)=0,"",IF(AND($B713&gt;0,VALUE(SUBSTITUTE($B713,"8","0"))=$B713),1,0)),"")</f>
        <v/>
      </c>
      <c r="L713" s="5" t="str">
        <f>IF(PhieuBauCu!$B$2&gt;8,IF(LEN($B713)=0,"",IF(AND($B713&gt;0,VALUE(SUBSTITUTE($B713,"9","0"))=$B713),1,0)),"")</f>
        <v/>
      </c>
      <c r="M713" s="9">
        <f t="shared" si="23"/>
        <v>0</v>
      </c>
      <c r="N713" s="36">
        <f>IF(AND(M713&lt;=PhieuBauCu!$B$13,M713&gt;=1),1,0)</f>
        <v>0</v>
      </c>
    </row>
    <row r="714" spans="1:14" ht="28.5" customHeight="1">
      <c r="A714" s="2">
        <v>709</v>
      </c>
      <c r="B714" s="3"/>
      <c r="C714" s="48" t="str">
        <f t="shared" si="22"/>
        <v/>
      </c>
      <c r="D714" s="5" t="str">
        <f>IF(PhieuBauCu!$B$2&gt;0,IF(LEN($B714)=0,"",IF(AND($B714&gt;0,VALUE(SUBSTITUTE($B714,"1","0"))=$B714),1,0)),"")</f>
        <v/>
      </c>
      <c r="E714" s="5" t="str">
        <f>IF(PhieuBauCu!$B$2&gt;1,IF(LEN($B714)=0,"",IF(AND($B714&gt;0,VALUE(SUBSTITUTE($B714,"2","0"))=$B714),1,0)),"")</f>
        <v/>
      </c>
      <c r="F714" s="5" t="str">
        <f>IF(PhieuBauCu!$B$2&gt;2,IF(LEN($B714)=0,"",IF(AND($B714&gt;0,VALUE(SUBSTITUTE($B714,"3","0"))=$B714),1,0)),"")</f>
        <v/>
      </c>
      <c r="G714" s="5" t="str">
        <f>IF(PhieuBauCu!$B$2&gt;3,IF(LEN($B714)=0,"",IF(AND($B714&gt;0,VALUE(SUBSTITUTE($B714,"4","0"))=$B714),1,0)),"")</f>
        <v/>
      </c>
      <c r="H714" s="5" t="str">
        <f>IF(PhieuBauCu!$B$2&gt;4,IF(LEN($B714)=0,"",IF(AND($B714&gt;0,VALUE(SUBSTITUTE($B714,"5","0"))=$B714),1,0)),"")</f>
        <v/>
      </c>
      <c r="I714" s="5" t="str">
        <f>IF(PhieuBauCu!$B$2&gt;5,IF(LEN($B714)=0,"",IF(AND($B714&gt;0,VALUE(SUBSTITUTE($B714,"6","0"))=$B714),1,0)),"")</f>
        <v/>
      </c>
      <c r="J714" s="5" t="str">
        <f>IF(PhieuBauCu!$B$2&gt;6,IF(LEN($B714)=0,"",IF(AND($B714&gt;0,VALUE(SUBSTITUTE($B714,"7","0"))=$B714),1,0)),"")</f>
        <v/>
      </c>
      <c r="K714" s="5" t="str">
        <f>IF(PhieuBauCu!$B$2&gt;7,IF(LEN($B714)=0,"",IF(AND($B714&gt;0,VALUE(SUBSTITUTE($B714,"8","0"))=$B714),1,0)),"")</f>
        <v/>
      </c>
      <c r="L714" s="5" t="str">
        <f>IF(PhieuBauCu!$B$2&gt;8,IF(LEN($B714)=0,"",IF(AND($B714&gt;0,VALUE(SUBSTITUTE($B714,"9","0"))=$B714),1,0)),"")</f>
        <v/>
      </c>
      <c r="M714" s="9">
        <f t="shared" si="23"/>
        <v>0</v>
      </c>
      <c r="N714" s="36">
        <f>IF(AND(M714&lt;=PhieuBauCu!$B$13,M714&gt;=1),1,0)</f>
        <v>0</v>
      </c>
    </row>
    <row r="715" spans="1:14" ht="28.5" customHeight="1">
      <c r="A715" s="2">
        <v>710</v>
      </c>
      <c r="B715" s="3"/>
      <c r="C715" s="48" t="str">
        <f t="shared" si="22"/>
        <v/>
      </c>
      <c r="D715" s="5" t="str">
        <f>IF(PhieuBauCu!$B$2&gt;0,IF(LEN($B715)=0,"",IF(AND($B715&gt;0,VALUE(SUBSTITUTE($B715,"1","0"))=$B715),1,0)),"")</f>
        <v/>
      </c>
      <c r="E715" s="5" t="str">
        <f>IF(PhieuBauCu!$B$2&gt;1,IF(LEN($B715)=0,"",IF(AND($B715&gt;0,VALUE(SUBSTITUTE($B715,"2","0"))=$B715),1,0)),"")</f>
        <v/>
      </c>
      <c r="F715" s="5" t="str">
        <f>IF(PhieuBauCu!$B$2&gt;2,IF(LEN($B715)=0,"",IF(AND($B715&gt;0,VALUE(SUBSTITUTE($B715,"3","0"))=$B715),1,0)),"")</f>
        <v/>
      </c>
      <c r="G715" s="5" t="str">
        <f>IF(PhieuBauCu!$B$2&gt;3,IF(LEN($B715)=0,"",IF(AND($B715&gt;0,VALUE(SUBSTITUTE($B715,"4","0"))=$B715),1,0)),"")</f>
        <v/>
      </c>
      <c r="H715" s="5" t="str">
        <f>IF(PhieuBauCu!$B$2&gt;4,IF(LEN($B715)=0,"",IF(AND($B715&gt;0,VALUE(SUBSTITUTE($B715,"5","0"))=$B715),1,0)),"")</f>
        <v/>
      </c>
      <c r="I715" s="5" t="str">
        <f>IF(PhieuBauCu!$B$2&gt;5,IF(LEN($B715)=0,"",IF(AND($B715&gt;0,VALUE(SUBSTITUTE($B715,"6","0"))=$B715),1,0)),"")</f>
        <v/>
      </c>
      <c r="J715" s="5" t="str">
        <f>IF(PhieuBauCu!$B$2&gt;6,IF(LEN($B715)=0,"",IF(AND($B715&gt;0,VALUE(SUBSTITUTE($B715,"7","0"))=$B715),1,0)),"")</f>
        <v/>
      </c>
      <c r="K715" s="5" t="str">
        <f>IF(PhieuBauCu!$B$2&gt;7,IF(LEN($B715)=0,"",IF(AND($B715&gt;0,VALUE(SUBSTITUTE($B715,"8","0"))=$B715),1,0)),"")</f>
        <v/>
      </c>
      <c r="L715" s="5" t="str">
        <f>IF(PhieuBauCu!$B$2&gt;8,IF(LEN($B715)=0,"",IF(AND($B715&gt;0,VALUE(SUBSTITUTE($B715,"9","0"))=$B715),1,0)),"")</f>
        <v/>
      </c>
      <c r="M715" s="9">
        <f t="shared" si="23"/>
        <v>0</v>
      </c>
      <c r="N715" s="36">
        <f>IF(AND(M715&lt;=PhieuBauCu!$B$13,M715&gt;=1),1,0)</f>
        <v>0</v>
      </c>
    </row>
    <row r="716" spans="1:14" ht="28.5" customHeight="1">
      <c r="A716" s="2">
        <v>711</v>
      </c>
      <c r="B716" s="3"/>
      <c r="C716" s="48" t="str">
        <f t="shared" si="22"/>
        <v/>
      </c>
      <c r="D716" s="5" t="str">
        <f>IF(PhieuBauCu!$B$2&gt;0,IF(LEN($B716)=0,"",IF(AND($B716&gt;0,VALUE(SUBSTITUTE($B716,"1","0"))=$B716),1,0)),"")</f>
        <v/>
      </c>
      <c r="E716" s="5" t="str">
        <f>IF(PhieuBauCu!$B$2&gt;1,IF(LEN($B716)=0,"",IF(AND($B716&gt;0,VALUE(SUBSTITUTE($B716,"2","0"))=$B716),1,0)),"")</f>
        <v/>
      </c>
      <c r="F716" s="5" t="str">
        <f>IF(PhieuBauCu!$B$2&gt;2,IF(LEN($B716)=0,"",IF(AND($B716&gt;0,VALUE(SUBSTITUTE($B716,"3","0"))=$B716),1,0)),"")</f>
        <v/>
      </c>
      <c r="G716" s="5" t="str">
        <f>IF(PhieuBauCu!$B$2&gt;3,IF(LEN($B716)=0,"",IF(AND($B716&gt;0,VALUE(SUBSTITUTE($B716,"4","0"))=$B716),1,0)),"")</f>
        <v/>
      </c>
      <c r="H716" s="5" t="str">
        <f>IF(PhieuBauCu!$B$2&gt;4,IF(LEN($B716)=0,"",IF(AND($B716&gt;0,VALUE(SUBSTITUTE($B716,"5","0"))=$B716),1,0)),"")</f>
        <v/>
      </c>
      <c r="I716" s="5" t="str">
        <f>IF(PhieuBauCu!$B$2&gt;5,IF(LEN($B716)=0,"",IF(AND($B716&gt;0,VALUE(SUBSTITUTE($B716,"6","0"))=$B716),1,0)),"")</f>
        <v/>
      </c>
      <c r="J716" s="5" t="str">
        <f>IF(PhieuBauCu!$B$2&gt;6,IF(LEN($B716)=0,"",IF(AND($B716&gt;0,VALUE(SUBSTITUTE($B716,"7","0"))=$B716),1,0)),"")</f>
        <v/>
      </c>
      <c r="K716" s="5" t="str">
        <f>IF(PhieuBauCu!$B$2&gt;7,IF(LEN($B716)=0,"",IF(AND($B716&gt;0,VALUE(SUBSTITUTE($B716,"8","0"))=$B716),1,0)),"")</f>
        <v/>
      </c>
      <c r="L716" s="5" t="str">
        <f>IF(PhieuBauCu!$B$2&gt;8,IF(LEN($B716)=0,"",IF(AND($B716&gt;0,VALUE(SUBSTITUTE($B716,"9","0"))=$B716),1,0)),"")</f>
        <v/>
      </c>
      <c r="M716" s="9">
        <f t="shared" si="23"/>
        <v>0</v>
      </c>
      <c r="N716" s="36">
        <f>IF(AND(M716&lt;=PhieuBauCu!$B$13,M716&gt;=1),1,0)</f>
        <v>0</v>
      </c>
    </row>
    <row r="717" spans="1:14" ht="28.5" customHeight="1">
      <c r="A717" s="2">
        <v>712</v>
      </c>
      <c r="B717" s="3"/>
      <c r="C717" s="48" t="str">
        <f t="shared" si="22"/>
        <v/>
      </c>
      <c r="D717" s="5" t="str">
        <f>IF(PhieuBauCu!$B$2&gt;0,IF(LEN($B717)=0,"",IF(AND($B717&gt;0,VALUE(SUBSTITUTE($B717,"1","0"))=$B717),1,0)),"")</f>
        <v/>
      </c>
      <c r="E717" s="5" t="str">
        <f>IF(PhieuBauCu!$B$2&gt;1,IF(LEN($B717)=0,"",IF(AND($B717&gt;0,VALUE(SUBSTITUTE($B717,"2","0"))=$B717),1,0)),"")</f>
        <v/>
      </c>
      <c r="F717" s="5" t="str">
        <f>IF(PhieuBauCu!$B$2&gt;2,IF(LEN($B717)=0,"",IF(AND($B717&gt;0,VALUE(SUBSTITUTE($B717,"3","0"))=$B717),1,0)),"")</f>
        <v/>
      </c>
      <c r="G717" s="5" t="str">
        <f>IF(PhieuBauCu!$B$2&gt;3,IF(LEN($B717)=0,"",IF(AND($B717&gt;0,VALUE(SUBSTITUTE($B717,"4","0"))=$B717),1,0)),"")</f>
        <v/>
      </c>
      <c r="H717" s="5" t="str">
        <f>IF(PhieuBauCu!$B$2&gt;4,IF(LEN($B717)=0,"",IF(AND($B717&gt;0,VALUE(SUBSTITUTE($B717,"5","0"))=$B717),1,0)),"")</f>
        <v/>
      </c>
      <c r="I717" s="5" t="str">
        <f>IF(PhieuBauCu!$B$2&gt;5,IF(LEN($B717)=0,"",IF(AND($B717&gt;0,VALUE(SUBSTITUTE($B717,"6","0"))=$B717),1,0)),"")</f>
        <v/>
      </c>
      <c r="J717" s="5" t="str">
        <f>IF(PhieuBauCu!$B$2&gt;6,IF(LEN($B717)=0,"",IF(AND($B717&gt;0,VALUE(SUBSTITUTE($B717,"7","0"))=$B717),1,0)),"")</f>
        <v/>
      </c>
      <c r="K717" s="5" t="str">
        <f>IF(PhieuBauCu!$B$2&gt;7,IF(LEN($B717)=0,"",IF(AND($B717&gt;0,VALUE(SUBSTITUTE($B717,"8","0"))=$B717),1,0)),"")</f>
        <v/>
      </c>
      <c r="L717" s="5" t="str">
        <f>IF(PhieuBauCu!$B$2&gt;8,IF(LEN($B717)=0,"",IF(AND($B717&gt;0,VALUE(SUBSTITUTE($B717,"9","0"))=$B717),1,0)),"")</f>
        <v/>
      </c>
      <c r="M717" s="9">
        <f t="shared" si="23"/>
        <v>0</v>
      </c>
      <c r="N717" s="36">
        <f>IF(AND(M717&lt;=PhieuBauCu!$B$13,M717&gt;=1),1,0)</f>
        <v>0</v>
      </c>
    </row>
    <row r="718" spans="1:14" ht="28.5" customHeight="1">
      <c r="A718" s="2">
        <v>713</v>
      </c>
      <c r="B718" s="3"/>
      <c r="C718" s="48" t="str">
        <f t="shared" si="22"/>
        <v/>
      </c>
      <c r="D718" s="5" t="str">
        <f>IF(PhieuBauCu!$B$2&gt;0,IF(LEN($B718)=0,"",IF(AND($B718&gt;0,VALUE(SUBSTITUTE($B718,"1","0"))=$B718),1,0)),"")</f>
        <v/>
      </c>
      <c r="E718" s="5" t="str">
        <f>IF(PhieuBauCu!$B$2&gt;1,IF(LEN($B718)=0,"",IF(AND($B718&gt;0,VALUE(SUBSTITUTE($B718,"2","0"))=$B718),1,0)),"")</f>
        <v/>
      </c>
      <c r="F718" s="5" t="str">
        <f>IF(PhieuBauCu!$B$2&gt;2,IF(LEN($B718)=0,"",IF(AND($B718&gt;0,VALUE(SUBSTITUTE($B718,"3","0"))=$B718),1,0)),"")</f>
        <v/>
      </c>
      <c r="G718" s="5" t="str">
        <f>IF(PhieuBauCu!$B$2&gt;3,IF(LEN($B718)=0,"",IF(AND($B718&gt;0,VALUE(SUBSTITUTE($B718,"4","0"))=$B718),1,0)),"")</f>
        <v/>
      </c>
      <c r="H718" s="5" t="str">
        <f>IF(PhieuBauCu!$B$2&gt;4,IF(LEN($B718)=0,"",IF(AND($B718&gt;0,VALUE(SUBSTITUTE($B718,"5","0"))=$B718),1,0)),"")</f>
        <v/>
      </c>
      <c r="I718" s="5" t="str">
        <f>IF(PhieuBauCu!$B$2&gt;5,IF(LEN($B718)=0,"",IF(AND($B718&gt;0,VALUE(SUBSTITUTE($B718,"6","0"))=$B718),1,0)),"")</f>
        <v/>
      </c>
      <c r="J718" s="5" t="str">
        <f>IF(PhieuBauCu!$B$2&gt;6,IF(LEN($B718)=0,"",IF(AND($B718&gt;0,VALUE(SUBSTITUTE($B718,"7","0"))=$B718),1,0)),"")</f>
        <v/>
      </c>
      <c r="K718" s="5" t="str">
        <f>IF(PhieuBauCu!$B$2&gt;7,IF(LEN($B718)=0,"",IF(AND($B718&gt;0,VALUE(SUBSTITUTE($B718,"8","0"))=$B718),1,0)),"")</f>
        <v/>
      </c>
      <c r="L718" s="5" t="str">
        <f>IF(PhieuBauCu!$B$2&gt;8,IF(LEN($B718)=0,"",IF(AND($B718&gt;0,VALUE(SUBSTITUTE($B718,"9","0"))=$B718),1,0)),"")</f>
        <v/>
      </c>
      <c r="M718" s="9">
        <f t="shared" si="23"/>
        <v>0</v>
      </c>
      <c r="N718" s="36">
        <f>IF(AND(M718&lt;=PhieuBauCu!$B$13,M718&gt;=1),1,0)</f>
        <v>0</v>
      </c>
    </row>
    <row r="719" spans="1:14" ht="28.5" customHeight="1">
      <c r="A719" s="2">
        <v>714</v>
      </c>
      <c r="B719" s="3"/>
      <c r="C719" s="48" t="str">
        <f t="shared" si="22"/>
        <v/>
      </c>
      <c r="D719" s="5" t="str">
        <f>IF(PhieuBauCu!$B$2&gt;0,IF(LEN($B719)=0,"",IF(AND($B719&gt;0,VALUE(SUBSTITUTE($B719,"1","0"))=$B719),1,0)),"")</f>
        <v/>
      </c>
      <c r="E719" s="5" t="str">
        <f>IF(PhieuBauCu!$B$2&gt;1,IF(LEN($B719)=0,"",IF(AND($B719&gt;0,VALUE(SUBSTITUTE($B719,"2","0"))=$B719),1,0)),"")</f>
        <v/>
      </c>
      <c r="F719" s="5" t="str">
        <f>IF(PhieuBauCu!$B$2&gt;2,IF(LEN($B719)=0,"",IF(AND($B719&gt;0,VALUE(SUBSTITUTE($B719,"3","0"))=$B719),1,0)),"")</f>
        <v/>
      </c>
      <c r="G719" s="5" t="str">
        <f>IF(PhieuBauCu!$B$2&gt;3,IF(LEN($B719)=0,"",IF(AND($B719&gt;0,VALUE(SUBSTITUTE($B719,"4","0"))=$B719),1,0)),"")</f>
        <v/>
      </c>
      <c r="H719" s="5" t="str">
        <f>IF(PhieuBauCu!$B$2&gt;4,IF(LEN($B719)=0,"",IF(AND($B719&gt;0,VALUE(SUBSTITUTE($B719,"5","0"))=$B719),1,0)),"")</f>
        <v/>
      </c>
      <c r="I719" s="5" t="str">
        <f>IF(PhieuBauCu!$B$2&gt;5,IF(LEN($B719)=0,"",IF(AND($B719&gt;0,VALUE(SUBSTITUTE($B719,"6","0"))=$B719),1,0)),"")</f>
        <v/>
      </c>
      <c r="J719" s="5" t="str">
        <f>IF(PhieuBauCu!$B$2&gt;6,IF(LEN($B719)=0,"",IF(AND($B719&gt;0,VALUE(SUBSTITUTE($B719,"7","0"))=$B719),1,0)),"")</f>
        <v/>
      </c>
      <c r="K719" s="5" t="str">
        <f>IF(PhieuBauCu!$B$2&gt;7,IF(LEN($B719)=0,"",IF(AND($B719&gt;0,VALUE(SUBSTITUTE($B719,"8","0"))=$B719),1,0)),"")</f>
        <v/>
      </c>
      <c r="L719" s="5" t="str">
        <f>IF(PhieuBauCu!$B$2&gt;8,IF(LEN($B719)=0,"",IF(AND($B719&gt;0,VALUE(SUBSTITUTE($B719,"9","0"))=$B719),1,0)),"")</f>
        <v/>
      </c>
      <c r="M719" s="9">
        <f t="shared" si="23"/>
        <v>0</v>
      </c>
      <c r="N719" s="36">
        <f>IF(AND(M719&lt;=PhieuBauCu!$B$13,M719&gt;=1),1,0)</f>
        <v>0</v>
      </c>
    </row>
    <row r="720" spans="1:14" ht="28.5" customHeight="1">
      <c r="A720" s="2">
        <v>715</v>
      </c>
      <c r="B720" s="3"/>
      <c r="C720" s="48" t="str">
        <f t="shared" si="22"/>
        <v/>
      </c>
      <c r="D720" s="5" t="str">
        <f>IF(PhieuBauCu!$B$2&gt;0,IF(LEN($B720)=0,"",IF(AND($B720&gt;0,VALUE(SUBSTITUTE($B720,"1","0"))=$B720),1,0)),"")</f>
        <v/>
      </c>
      <c r="E720" s="5" t="str">
        <f>IF(PhieuBauCu!$B$2&gt;1,IF(LEN($B720)=0,"",IF(AND($B720&gt;0,VALUE(SUBSTITUTE($B720,"2","0"))=$B720),1,0)),"")</f>
        <v/>
      </c>
      <c r="F720" s="5" t="str">
        <f>IF(PhieuBauCu!$B$2&gt;2,IF(LEN($B720)=0,"",IF(AND($B720&gt;0,VALUE(SUBSTITUTE($B720,"3","0"))=$B720),1,0)),"")</f>
        <v/>
      </c>
      <c r="G720" s="5" t="str">
        <f>IF(PhieuBauCu!$B$2&gt;3,IF(LEN($B720)=0,"",IF(AND($B720&gt;0,VALUE(SUBSTITUTE($B720,"4","0"))=$B720),1,0)),"")</f>
        <v/>
      </c>
      <c r="H720" s="5" t="str">
        <f>IF(PhieuBauCu!$B$2&gt;4,IF(LEN($B720)=0,"",IF(AND($B720&gt;0,VALUE(SUBSTITUTE($B720,"5","0"))=$B720),1,0)),"")</f>
        <v/>
      </c>
      <c r="I720" s="5" t="str">
        <f>IF(PhieuBauCu!$B$2&gt;5,IF(LEN($B720)=0,"",IF(AND($B720&gt;0,VALUE(SUBSTITUTE($B720,"6","0"))=$B720),1,0)),"")</f>
        <v/>
      </c>
      <c r="J720" s="5" t="str">
        <f>IF(PhieuBauCu!$B$2&gt;6,IF(LEN($B720)=0,"",IF(AND($B720&gt;0,VALUE(SUBSTITUTE($B720,"7","0"))=$B720),1,0)),"")</f>
        <v/>
      </c>
      <c r="K720" s="5" t="str">
        <f>IF(PhieuBauCu!$B$2&gt;7,IF(LEN($B720)=0,"",IF(AND($B720&gt;0,VALUE(SUBSTITUTE($B720,"8","0"))=$B720),1,0)),"")</f>
        <v/>
      </c>
      <c r="L720" s="5" t="str">
        <f>IF(PhieuBauCu!$B$2&gt;8,IF(LEN($B720)=0,"",IF(AND($B720&gt;0,VALUE(SUBSTITUTE($B720,"9","0"))=$B720),1,0)),"")</f>
        <v/>
      </c>
      <c r="M720" s="9">
        <f t="shared" si="23"/>
        <v>0</v>
      </c>
      <c r="N720" s="36">
        <f>IF(AND(M720&lt;=PhieuBauCu!$B$13,M720&gt;=1),1,0)</f>
        <v>0</v>
      </c>
    </row>
    <row r="721" spans="1:14" ht="28.5" customHeight="1">
      <c r="A721" s="2">
        <v>716</v>
      </c>
      <c r="B721" s="3"/>
      <c r="C721" s="48" t="str">
        <f t="shared" si="22"/>
        <v/>
      </c>
      <c r="D721" s="5" t="str">
        <f>IF(PhieuBauCu!$B$2&gt;0,IF(LEN($B721)=0,"",IF(AND($B721&gt;0,VALUE(SUBSTITUTE($B721,"1","0"))=$B721),1,0)),"")</f>
        <v/>
      </c>
      <c r="E721" s="5" t="str">
        <f>IF(PhieuBauCu!$B$2&gt;1,IF(LEN($B721)=0,"",IF(AND($B721&gt;0,VALUE(SUBSTITUTE($B721,"2","0"))=$B721),1,0)),"")</f>
        <v/>
      </c>
      <c r="F721" s="5" t="str">
        <f>IF(PhieuBauCu!$B$2&gt;2,IF(LEN($B721)=0,"",IF(AND($B721&gt;0,VALUE(SUBSTITUTE($B721,"3","0"))=$B721),1,0)),"")</f>
        <v/>
      </c>
      <c r="G721" s="5" t="str">
        <f>IF(PhieuBauCu!$B$2&gt;3,IF(LEN($B721)=0,"",IF(AND($B721&gt;0,VALUE(SUBSTITUTE($B721,"4","0"))=$B721),1,0)),"")</f>
        <v/>
      </c>
      <c r="H721" s="5" t="str">
        <f>IF(PhieuBauCu!$B$2&gt;4,IF(LEN($B721)=0,"",IF(AND($B721&gt;0,VALUE(SUBSTITUTE($B721,"5","0"))=$B721),1,0)),"")</f>
        <v/>
      </c>
      <c r="I721" s="5" t="str">
        <f>IF(PhieuBauCu!$B$2&gt;5,IF(LEN($B721)=0,"",IF(AND($B721&gt;0,VALUE(SUBSTITUTE($B721,"6","0"))=$B721),1,0)),"")</f>
        <v/>
      </c>
      <c r="J721" s="5" t="str">
        <f>IF(PhieuBauCu!$B$2&gt;6,IF(LEN($B721)=0,"",IF(AND($B721&gt;0,VALUE(SUBSTITUTE($B721,"7","0"))=$B721),1,0)),"")</f>
        <v/>
      </c>
      <c r="K721" s="5" t="str">
        <f>IF(PhieuBauCu!$B$2&gt;7,IF(LEN($B721)=0,"",IF(AND($B721&gt;0,VALUE(SUBSTITUTE($B721,"8","0"))=$B721),1,0)),"")</f>
        <v/>
      </c>
      <c r="L721" s="5" t="str">
        <f>IF(PhieuBauCu!$B$2&gt;8,IF(LEN($B721)=0,"",IF(AND($B721&gt;0,VALUE(SUBSTITUTE($B721,"9","0"))=$B721),1,0)),"")</f>
        <v/>
      </c>
      <c r="M721" s="9">
        <f t="shared" si="23"/>
        <v>0</v>
      </c>
      <c r="N721" s="36">
        <f>IF(AND(M721&lt;=PhieuBauCu!$B$13,M721&gt;=1),1,0)</f>
        <v>0</v>
      </c>
    </row>
    <row r="722" spans="1:14" ht="28.5" customHeight="1">
      <c r="A722" s="2">
        <v>717</v>
      </c>
      <c r="B722" s="3"/>
      <c r="C722" s="48" t="str">
        <f t="shared" si="22"/>
        <v/>
      </c>
      <c r="D722" s="5" t="str">
        <f>IF(PhieuBauCu!$B$2&gt;0,IF(LEN($B722)=0,"",IF(AND($B722&gt;0,VALUE(SUBSTITUTE($B722,"1","0"))=$B722),1,0)),"")</f>
        <v/>
      </c>
      <c r="E722" s="5" t="str">
        <f>IF(PhieuBauCu!$B$2&gt;1,IF(LEN($B722)=0,"",IF(AND($B722&gt;0,VALUE(SUBSTITUTE($B722,"2","0"))=$B722),1,0)),"")</f>
        <v/>
      </c>
      <c r="F722" s="5" t="str">
        <f>IF(PhieuBauCu!$B$2&gt;2,IF(LEN($B722)=0,"",IF(AND($B722&gt;0,VALUE(SUBSTITUTE($B722,"3","0"))=$B722),1,0)),"")</f>
        <v/>
      </c>
      <c r="G722" s="5" t="str">
        <f>IF(PhieuBauCu!$B$2&gt;3,IF(LEN($B722)=0,"",IF(AND($B722&gt;0,VALUE(SUBSTITUTE($B722,"4","0"))=$B722),1,0)),"")</f>
        <v/>
      </c>
      <c r="H722" s="5" t="str">
        <f>IF(PhieuBauCu!$B$2&gt;4,IF(LEN($B722)=0,"",IF(AND($B722&gt;0,VALUE(SUBSTITUTE($B722,"5","0"))=$B722),1,0)),"")</f>
        <v/>
      </c>
      <c r="I722" s="5" t="str">
        <f>IF(PhieuBauCu!$B$2&gt;5,IF(LEN($B722)=0,"",IF(AND($B722&gt;0,VALUE(SUBSTITUTE($B722,"6","0"))=$B722),1,0)),"")</f>
        <v/>
      </c>
      <c r="J722" s="5" t="str">
        <f>IF(PhieuBauCu!$B$2&gt;6,IF(LEN($B722)=0,"",IF(AND($B722&gt;0,VALUE(SUBSTITUTE($B722,"7","0"))=$B722),1,0)),"")</f>
        <v/>
      </c>
      <c r="K722" s="5" t="str">
        <f>IF(PhieuBauCu!$B$2&gt;7,IF(LEN($B722)=0,"",IF(AND($B722&gt;0,VALUE(SUBSTITUTE($B722,"8","0"))=$B722),1,0)),"")</f>
        <v/>
      </c>
      <c r="L722" s="5" t="str">
        <f>IF(PhieuBauCu!$B$2&gt;8,IF(LEN($B722)=0,"",IF(AND($B722&gt;0,VALUE(SUBSTITUTE($B722,"9","0"))=$B722),1,0)),"")</f>
        <v/>
      </c>
      <c r="M722" s="9">
        <f t="shared" si="23"/>
        <v>0</v>
      </c>
      <c r="N722" s="36">
        <f>IF(AND(M722&lt;=PhieuBauCu!$B$13,M722&gt;=1),1,0)</f>
        <v>0</v>
      </c>
    </row>
    <row r="723" spans="1:14" ht="28.5" customHeight="1">
      <c r="A723" s="2">
        <v>718</v>
      </c>
      <c r="B723" s="3"/>
      <c r="C723" s="48" t="str">
        <f t="shared" si="22"/>
        <v/>
      </c>
      <c r="D723" s="5" t="str">
        <f>IF(PhieuBauCu!$B$2&gt;0,IF(LEN($B723)=0,"",IF(AND($B723&gt;0,VALUE(SUBSTITUTE($B723,"1","0"))=$B723),1,0)),"")</f>
        <v/>
      </c>
      <c r="E723" s="5" t="str">
        <f>IF(PhieuBauCu!$B$2&gt;1,IF(LEN($B723)=0,"",IF(AND($B723&gt;0,VALUE(SUBSTITUTE($B723,"2","0"))=$B723),1,0)),"")</f>
        <v/>
      </c>
      <c r="F723" s="5" t="str">
        <f>IF(PhieuBauCu!$B$2&gt;2,IF(LEN($B723)=0,"",IF(AND($B723&gt;0,VALUE(SUBSTITUTE($B723,"3","0"))=$B723),1,0)),"")</f>
        <v/>
      </c>
      <c r="G723" s="5" t="str">
        <f>IF(PhieuBauCu!$B$2&gt;3,IF(LEN($B723)=0,"",IF(AND($B723&gt;0,VALUE(SUBSTITUTE($B723,"4","0"))=$B723),1,0)),"")</f>
        <v/>
      </c>
      <c r="H723" s="5" t="str">
        <f>IF(PhieuBauCu!$B$2&gt;4,IF(LEN($B723)=0,"",IF(AND($B723&gt;0,VALUE(SUBSTITUTE($B723,"5","0"))=$B723),1,0)),"")</f>
        <v/>
      </c>
      <c r="I723" s="5" t="str">
        <f>IF(PhieuBauCu!$B$2&gt;5,IF(LEN($B723)=0,"",IF(AND($B723&gt;0,VALUE(SUBSTITUTE($B723,"6","0"))=$B723),1,0)),"")</f>
        <v/>
      </c>
      <c r="J723" s="5" t="str">
        <f>IF(PhieuBauCu!$B$2&gt;6,IF(LEN($B723)=0,"",IF(AND($B723&gt;0,VALUE(SUBSTITUTE($B723,"7","0"))=$B723),1,0)),"")</f>
        <v/>
      </c>
      <c r="K723" s="5" t="str">
        <f>IF(PhieuBauCu!$B$2&gt;7,IF(LEN($B723)=0,"",IF(AND($B723&gt;0,VALUE(SUBSTITUTE($B723,"8","0"))=$B723),1,0)),"")</f>
        <v/>
      </c>
      <c r="L723" s="5" t="str">
        <f>IF(PhieuBauCu!$B$2&gt;8,IF(LEN($B723)=0,"",IF(AND($B723&gt;0,VALUE(SUBSTITUTE($B723,"9","0"))=$B723),1,0)),"")</f>
        <v/>
      </c>
      <c r="M723" s="9">
        <f t="shared" si="23"/>
        <v>0</v>
      </c>
      <c r="N723" s="36">
        <f>IF(AND(M723&lt;=PhieuBauCu!$B$13,M723&gt;=1),1,0)</f>
        <v>0</v>
      </c>
    </row>
    <row r="724" spans="1:14" ht="28.5" customHeight="1">
      <c r="A724" s="2">
        <v>719</v>
      </c>
      <c r="B724" s="3"/>
      <c r="C724" s="48" t="str">
        <f t="shared" si="22"/>
        <v/>
      </c>
      <c r="D724" s="5" t="str">
        <f>IF(PhieuBauCu!$B$2&gt;0,IF(LEN($B724)=0,"",IF(AND($B724&gt;0,VALUE(SUBSTITUTE($B724,"1","0"))=$B724),1,0)),"")</f>
        <v/>
      </c>
      <c r="E724" s="5" t="str">
        <f>IF(PhieuBauCu!$B$2&gt;1,IF(LEN($B724)=0,"",IF(AND($B724&gt;0,VALUE(SUBSTITUTE($B724,"2","0"))=$B724),1,0)),"")</f>
        <v/>
      </c>
      <c r="F724" s="5" t="str">
        <f>IF(PhieuBauCu!$B$2&gt;2,IF(LEN($B724)=0,"",IF(AND($B724&gt;0,VALUE(SUBSTITUTE($B724,"3","0"))=$B724),1,0)),"")</f>
        <v/>
      </c>
      <c r="G724" s="5" t="str">
        <f>IF(PhieuBauCu!$B$2&gt;3,IF(LEN($B724)=0,"",IF(AND($B724&gt;0,VALUE(SUBSTITUTE($B724,"4","0"))=$B724),1,0)),"")</f>
        <v/>
      </c>
      <c r="H724" s="5" t="str">
        <f>IF(PhieuBauCu!$B$2&gt;4,IF(LEN($B724)=0,"",IF(AND($B724&gt;0,VALUE(SUBSTITUTE($B724,"5","0"))=$B724),1,0)),"")</f>
        <v/>
      </c>
      <c r="I724" s="5" t="str">
        <f>IF(PhieuBauCu!$B$2&gt;5,IF(LEN($B724)=0,"",IF(AND($B724&gt;0,VALUE(SUBSTITUTE($B724,"6","0"))=$B724),1,0)),"")</f>
        <v/>
      </c>
      <c r="J724" s="5" t="str">
        <f>IF(PhieuBauCu!$B$2&gt;6,IF(LEN($B724)=0,"",IF(AND($B724&gt;0,VALUE(SUBSTITUTE($B724,"7","0"))=$B724),1,0)),"")</f>
        <v/>
      </c>
      <c r="K724" s="5" t="str">
        <f>IF(PhieuBauCu!$B$2&gt;7,IF(LEN($B724)=0,"",IF(AND($B724&gt;0,VALUE(SUBSTITUTE($B724,"8","0"))=$B724),1,0)),"")</f>
        <v/>
      </c>
      <c r="L724" s="5" t="str">
        <f>IF(PhieuBauCu!$B$2&gt;8,IF(LEN($B724)=0,"",IF(AND($B724&gt;0,VALUE(SUBSTITUTE($B724,"9","0"))=$B724),1,0)),"")</f>
        <v/>
      </c>
      <c r="M724" s="9">
        <f t="shared" si="23"/>
        <v>0</v>
      </c>
      <c r="N724" s="36">
        <f>IF(AND(M724&lt;=PhieuBauCu!$B$13,M724&gt;=1),1,0)</f>
        <v>0</v>
      </c>
    </row>
    <row r="725" spans="1:14" ht="28.5" customHeight="1">
      <c r="A725" s="2">
        <v>720</v>
      </c>
      <c r="B725" s="3"/>
      <c r="C725" s="48" t="str">
        <f t="shared" si="22"/>
        <v/>
      </c>
      <c r="D725" s="5" t="str">
        <f>IF(PhieuBauCu!$B$2&gt;0,IF(LEN($B725)=0,"",IF(AND($B725&gt;0,VALUE(SUBSTITUTE($B725,"1","0"))=$B725),1,0)),"")</f>
        <v/>
      </c>
      <c r="E725" s="5" t="str">
        <f>IF(PhieuBauCu!$B$2&gt;1,IF(LEN($B725)=0,"",IF(AND($B725&gt;0,VALUE(SUBSTITUTE($B725,"2","0"))=$B725),1,0)),"")</f>
        <v/>
      </c>
      <c r="F725" s="5" t="str">
        <f>IF(PhieuBauCu!$B$2&gt;2,IF(LEN($B725)=0,"",IF(AND($B725&gt;0,VALUE(SUBSTITUTE($B725,"3","0"))=$B725),1,0)),"")</f>
        <v/>
      </c>
      <c r="G725" s="5" t="str">
        <f>IF(PhieuBauCu!$B$2&gt;3,IF(LEN($B725)=0,"",IF(AND($B725&gt;0,VALUE(SUBSTITUTE($B725,"4","0"))=$B725),1,0)),"")</f>
        <v/>
      </c>
      <c r="H725" s="5" t="str">
        <f>IF(PhieuBauCu!$B$2&gt;4,IF(LEN($B725)=0,"",IF(AND($B725&gt;0,VALUE(SUBSTITUTE($B725,"5","0"))=$B725),1,0)),"")</f>
        <v/>
      </c>
      <c r="I725" s="5" t="str">
        <f>IF(PhieuBauCu!$B$2&gt;5,IF(LEN($B725)=0,"",IF(AND($B725&gt;0,VALUE(SUBSTITUTE($B725,"6","0"))=$B725),1,0)),"")</f>
        <v/>
      </c>
      <c r="J725" s="5" t="str">
        <f>IF(PhieuBauCu!$B$2&gt;6,IF(LEN($B725)=0,"",IF(AND($B725&gt;0,VALUE(SUBSTITUTE($B725,"7","0"))=$B725),1,0)),"")</f>
        <v/>
      </c>
      <c r="K725" s="5" t="str">
        <f>IF(PhieuBauCu!$B$2&gt;7,IF(LEN($B725)=0,"",IF(AND($B725&gt;0,VALUE(SUBSTITUTE($B725,"8","0"))=$B725),1,0)),"")</f>
        <v/>
      </c>
      <c r="L725" s="5" t="str">
        <f>IF(PhieuBauCu!$B$2&gt;8,IF(LEN($B725)=0,"",IF(AND($B725&gt;0,VALUE(SUBSTITUTE($B725,"9","0"))=$B725),1,0)),"")</f>
        <v/>
      </c>
      <c r="M725" s="9">
        <f t="shared" si="23"/>
        <v>0</v>
      </c>
      <c r="N725" s="36">
        <f>IF(AND(M725&lt;=PhieuBauCu!$B$13,M725&gt;=1),1,0)</f>
        <v>0</v>
      </c>
    </row>
    <row r="726" spans="1:14" ht="28.5" customHeight="1">
      <c r="A726" s="2">
        <v>721</v>
      </c>
      <c r="B726" s="3"/>
      <c r="C726" s="48" t="str">
        <f t="shared" si="22"/>
        <v/>
      </c>
      <c r="D726" s="5" t="str">
        <f>IF(PhieuBauCu!$B$2&gt;0,IF(LEN($B726)=0,"",IF(AND($B726&gt;0,VALUE(SUBSTITUTE($B726,"1","0"))=$B726),1,0)),"")</f>
        <v/>
      </c>
      <c r="E726" s="5" t="str">
        <f>IF(PhieuBauCu!$B$2&gt;1,IF(LEN($B726)=0,"",IF(AND($B726&gt;0,VALUE(SUBSTITUTE($B726,"2","0"))=$B726),1,0)),"")</f>
        <v/>
      </c>
      <c r="F726" s="5" t="str">
        <f>IF(PhieuBauCu!$B$2&gt;2,IF(LEN($B726)=0,"",IF(AND($B726&gt;0,VALUE(SUBSTITUTE($B726,"3","0"))=$B726),1,0)),"")</f>
        <v/>
      </c>
      <c r="G726" s="5" t="str">
        <f>IF(PhieuBauCu!$B$2&gt;3,IF(LEN($B726)=0,"",IF(AND($B726&gt;0,VALUE(SUBSTITUTE($B726,"4","0"))=$B726),1,0)),"")</f>
        <v/>
      </c>
      <c r="H726" s="5" t="str">
        <f>IF(PhieuBauCu!$B$2&gt;4,IF(LEN($B726)=0,"",IF(AND($B726&gt;0,VALUE(SUBSTITUTE($B726,"5","0"))=$B726),1,0)),"")</f>
        <v/>
      </c>
      <c r="I726" s="5" t="str">
        <f>IF(PhieuBauCu!$B$2&gt;5,IF(LEN($B726)=0,"",IF(AND($B726&gt;0,VALUE(SUBSTITUTE($B726,"6","0"))=$B726),1,0)),"")</f>
        <v/>
      </c>
      <c r="J726" s="5" t="str">
        <f>IF(PhieuBauCu!$B$2&gt;6,IF(LEN($B726)=0,"",IF(AND($B726&gt;0,VALUE(SUBSTITUTE($B726,"7","0"))=$B726),1,0)),"")</f>
        <v/>
      </c>
      <c r="K726" s="5" t="str">
        <f>IF(PhieuBauCu!$B$2&gt;7,IF(LEN($B726)=0,"",IF(AND($B726&gt;0,VALUE(SUBSTITUTE($B726,"8","0"))=$B726),1,0)),"")</f>
        <v/>
      </c>
      <c r="L726" s="5" t="str">
        <f>IF(PhieuBauCu!$B$2&gt;8,IF(LEN($B726)=0,"",IF(AND($B726&gt;0,VALUE(SUBSTITUTE($B726,"9","0"))=$B726),1,0)),"")</f>
        <v/>
      </c>
      <c r="M726" s="9">
        <f t="shared" si="23"/>
        <v>0</v>
      </c>
      <c r="N726" s="36">
        <f>IF(AND(M726&lt;=PhieuBauCu!$B$13,M726&gt;=1),1,0)</f>
        <v>0</v>
      </c>
    </row>
    <row r="727" spans="1:14" ht="28.5" customHeight="1">
      <c r="A727" s="2">
        <v>722</v>
      </c>
      <c r="B727" s="3"/>
      <c r="C727" s="48" t="str">
        <f t="shared" si="22"/>
        <v/>
      </c>
      <c r="D727" s="5" t="str">
        <f>IF(PhieuBauCu!$B$2&gt;0,IF(LEN($B727)=0,"",IF(AND($B727&gt;0,VALUE(SUBSTITUTE($B727,"1","0"))=$B727),1,0)),"")</f>
        <v/>
      </c>
      <c r="E727" s="5" t="str">
        <f>IF(PhieuBauCu!$B$2&gt;1,IF(LEN($B727)=0,"",IF(AND($B727&gt;0,VALUE(SUBSTITUTE($B727,"2","0"))=$B727),1,0)),"")</f>
        <v/>
      </c>
      <c r="F727" s="5" t="str">
        <f>IF(PhieuBauCu!$B$2&gt;2,IF(LEN($B727)=0,"",IF(AND($B727&gt;0,VALUE(SUBSTITUTE($B727,"3","0"))=$B727),1,0)),"")</f>
        <v/>
      </c>
      <c r="G727" s="5" t="str">
        <f>IF(PhieuBauCu!$B$2&gt;3,IF(LEN($B727)=0,"",IF(AND($B727&gt;0,VALUE(SUBSTITUTE($B727,"4","0"))=$B727),1,0)),"")</f>
        <v/>
      </c>
      <c r="H727" s="5" t="str">
        <f>IF(PhieuBauCu!$B$2&gt;4,IF(LEN($B727)=0,"",IF(AND($B727&gt;0,VALUE(SUBSTITUTE($B727,"5","0"))=$B727),1,0)),"")</f>
        <v/>
      </c>
      <c r="I727" s="5" t="str">
        <f>IF(PhieuBauCu!$B$2&gt;5,IF(LEN($B727)=0,"",IF(AND($B727&gt;0,VALUE(SUBSTITUTE($B727,"6","0"))=$B727),1,0)),"")</f>
        <v/>
      </c>
      <c r="J727" s="5" t="str">
        <f>IF(PhieuBauCu!$B$2&gt;6,IF(LEN($B727)=0,"",IF(AND($B727&gt;0,VALUE(SUBSTITUTE($B727,"7","0"))=$B727),1,0)),"")</f>
        <v/>
      </c>
      <c r="K727" s="5" t="str">
        <f>IF(PhieuBauCu!$B$2&gt;7,IF(LEN($B727)=0,"",IF(AND($B727&gt;0,VALUE(SUBSTITUTE($B727,"8","0"))=$B727),1,0)),"")</f>
        <v/>
      </c>
      <c r="L727" s="5" t="str">
        <f>IF(PhieuBauCu!$B$2&gt;8,IF(LEN($B727)=0,"",IF(AND($B727&gt;0,VALUE(SUBSTITUTE($B727,"9","0"))=$B727),1,0)),"")</f>
        <v/>
      </c>
      <c r="M727" s="9">
        <f t="shared" si="23"/>
        <v>0</v>
      </c>
      <c r="N727" s="36">
        <f>IF(AND(M727&lt;=PhieuBauCu!$B$13,M727&gt;=1),1,0)</f>
        <v>0</v>
      </c>
    </row>
    <row r="728" spans="1:14" ht="28.5" customHeight="1">
      <c r="A728" s="2">
        <v>723</v>
      </c>
      <c r="B728" s="3"/>
      <c r="C728" s="48" t="str">
        <f t="shared" si="22"/>
        <v/>
      </c>
      <c r="D728" s="5" t="str">
        <f>IF(PhieuBauCu!$B$2&gt;0,IF(LEN($B728)=0,"",IF(AND($B728&gt;0,VALUE(SUBSTITUTE($B728,"1","0"))=$B728),1,0)),"")</f>
        <v/>
      </c>
      <c r="E728" s="5" t="str">
        <f>IF(PhieuBauCu!$B$2&gt;1,IF(LEN($B728)=0,"",IF(AND($B728&gt;0,VALUE(SUBSTITUTE($B728,"2","0"))=$B728),1,0)),"")</f>
        <v/>
      </c>
      <c r="F728" s="5" t="str">
        <f>IF(PhieuBauCu!$B$2&gt;2,IF(LEN($B728)=0,"",IF(AND($B728&gt;0,VALUE(SUBSTITUTE($B728,"3","0"))=$B728),1,0)),"")</f>
        <v/>
      </c>
      <c r="G728" s="5" t="str">
        <f>IF(PhieuBauCu!$B$2&gt;3,IF(LEN($B728)=0,"",IF(AND($B728&gt;0,VALUE(SUBSTITUTE($B728,"4","0"))=$B728),1,0)),"")</f>
        <v/>
      </c>
      <c r="H728" s="5" t="str">
        <f>IF(PhieuBauCu!$B$2&gt;4,IF(LEN($B728)=0,"",IF(AND($B728&gt;0,VALUE(SUBSTITUTE($B728,"5","0"))=$B728),1,0)),"")</f>
        <v/>
      </c>
      <c r="I728" s="5" t="str">
        <f>IF(PhieuBauCu!$B$2&gt;5,IF(LEN($B728)=0,"",IF(AND($B728&gt;0,VALUE(SUBSTITUTE($B728,"6","0"))=$B728),1,0)),"")</f>
        <v/>
      </c>
      <c r="J728" s="5" t="str">
        <f>IF(PhieuBauCu!$B$2&gt;6,IF(LEN($B728)=0,"",IF(AND($B728&gt;0,VALUE(SUBSTITUTE($B728,"7","0"))=$B728),1,0)),"")</f>
        <v/>
      </c>
      <c r="K728" s="5" t="str">
        <f>IF(PhieuBauCu!$B$2&gt;7,IF(LEN($B728)=0,"",IF(AND($B728&gt;0,VALUE(SUBSTITUTE($B728,"8","0"))=$B728),1,0)),"")</f>
        <v/>
      </c>
      <c r="L728" s="5" t="str">
        <f>IF(PhieuBauCu!$B$2&gt;8,IF(LEN($B728)=0,"",IF(AND($B728&gt;0,VALUE(SUBSTITUTE($B728,"9","0"))=$B728),1,0)),"")</f>
        <v/>
      </c>
      <c r="M728" s="9">
        <f t="shared" si="23"/>
        <v>0</v>
      </c>
      <c r="N728" s="36">
        <f>IF(AND(M728&lt;=PhieuBauCu!$B$13,M728&gt;=1),1,0)</f>
        <v>0</v>
      </c>
    </row>
    <row r="729" spans="1:14" ht="28.5" customHeight="1">
      <c r="A729" s="2">
        <v>724</v>
      </c>
      <c r="B729" s="3"/>
      <c r="C729" s="48" t="str">
        <f t="shared" si="22"/>
        <v/>
      </c>
      <c r="D729" s="5" t="str">
        <f>IF(PhieuBauCu!$B$2&gt;0,IF(LEN($B729)=0,"",IF(AND($B729&gt;0,VALUE(SUBSTITUTE($B729,"1","0"))=$B729),1,0)),"")</f>
        <v/>
      </c>
      <c r="E729" s="5" t="str">
        <f>IF(PhieuBauCu!$B$2&gt;1,IF(LEN($B729)=0,"",IF(AND($B729&gt;0,VALUE(SUBSTITUTE($B729,"2","0"))=$B729),1,0)),"")</f>
        <v/>
      </c>
      <c r="F729" s="5" t="str">
        <f>IF(PhieuBauCu!$B$2&gt;2,IF(LEN($B729)=0,"",IF(AND($B729&gt;0,VALUE(SUBSTITUTE($B729,"3","0"))=$B729),1,0)),"")</f>
        <v/>
      </c>
      <c r="G729" s="5" t="str">
        <f>IF(PhieuBauCu!$B$2&gt;3,IF(LEN($B729)=0,"",IF(AND($B729&gt;0,VALUE(SUBSTITUTE($B729,"4","0"))=$B729),1,0)),"")</f>
        <v/>
      </c>
      <c r="H729" s="5" t="str">
        <f>IF(PhieuBauCu!$B$2&gt;4,IF(LEN($B729)=0,"",IF(AND($B729&gt;0,VALUE(SUBSTITUTE($B729,"5","0"))=$B729),1,0)),"")</f>
        <v/>
      </c>
      <c r="I729" s="5" t="str">
        <f>IF(PhieuBauCu!$B$2&gt;5,IF(LEN($B729)=0,"",IF(AND($B729&gt;0,VALUE(SUBSTITUTE($B729,"6","0"))=$B729),1,0)),"")</f>
        <v/>
      </c>
      <c r="J729" s="5" t="str">
        <f>IF(PhieuBauCu!$B$2&gt;6,IF(LEN($B729)=0,"",IF(AND($B729&gt;0,VALUE(SUBSTITUTE($B729,"7","0"))=$B729),1,0)),"")</f>
        <v/>
      </c>
      <c r="K729" s="5" t="str">
        <f>IF(PhieuBauCu!$B$2&gt;7,IF(LEN($B729)=0,"",IF(AND($B729&gt;0,VALUE(SUBSTITUTE($B729,"8","0"))=$B729),1,0)),"")</f>
        <v/>
      </c>
      <c r="L729" s="5" t="str">
        <f>IF(PhieuBauCu!$B$2&gt;8,IF(LEN($B729)=0,"",IF(AND($B729&gt;0,VALUE(SUBSTITUTE($B729,"9","0"))=$B729),1,0)),"")</f>
        <v/>
      </c>
      <c r="M729" s="9">
        <f t="shared" si="23"/>
        <v>0</v>
      </c>
      <c r="N729" s="36">
        <f>IF(AND(M729&lt;=PhieuBauCu!$B$13,M729&gt;=1),1,0)</f>
        <v>0</v>
      </c>
    </row>
    <row r="730" spans="1:14" ht="28.5" customHeight="1">
      <c r="A730" s="2">
        <v>725</v>
      </c>
      <c r="B730" s="3"/>
      <c r="C730" s="48" t="str">
        <f t="shared" si="22"/>
        <v/>
      </c>
      <c r="D730" s="5" t="str">
        <f>IF(PhieuBauCu!$B$2&gt;0,IF(LEN($B730)=0,"",IF(AND($B730&gt;0,VALUE(SUBSTITUTE($B730,"1","0"))=$B730),1,0)),"")</f>
        <v/>
      </c>
      <c r="E730" s="5" t="str">
        <f>IF(PhieuBauCu!$B$2&gt;1,IF(LEN($B730)=0,"",IF(AND($B730&gt;0,VALUE(SUBSTITUTE($B730,"2","0"))=$B730),1,0)),"")</f>
        <v/>
      </c>
      <c r="F730" s="5" t="str">
        <f>IF(PhieuBauCu!$B$2&gt;2,IF(LEN($B730)=0,"",IF(AND($B730&gt;0,VALUE(SUBSTITUTE($B730,"3","0"))=$B730),1,0)),"")</f>
        <v/>
      </c>
      <c r="G730" s="5" t="str">
        <f>IF(PhieuBauCu!$B$2&gt;3,IF(LEN($B730)=0,"",IF(AND($B730&gt;0,VALUE(SUBSTITUTE($B730,"4","0"))=$B730),1,0)),"")</f>
        <v/>
      </c>
      <c r="H730" s="5" t="str">
        <f>IF(PhieuBauCu!$B$2&gt;4,IF(LEN($B730)=0,"",IF(AND($B730&gt;0,VALUE(SUBSTITUTE($B730,"5","0"))=$B730),1,0)),"")</f>
        <v/>
      </c>
      <c r="I730" s="5" t="str">
        <f>IF(PhieuBauCu!$B$2&gt;5,IF(LEN($B730)=0,"",IF(AND($B730&gt;0,VALUE(SUBSTITUTE($B730,"6","0"))=$B730),1,0)),"")</f>
        <v/>
      </c>
      <c r="J730" s="5" t="str">
        <f>IF(PhieuBauCu!$B$2&gt;6,IF(LEN($B730)=0,"",IF(AND($B730&gt;0,VALUE(SUBSTITUTE($B730,"7","0"))=$B730),1,0)),"")</f>
        <v/>
      </c>
      <c r="K730" s="5" t="str">
        <f>IF(PhieuBauCu!$B$2&gt;7,IF(LEN($B730)=0,"",IF(AND($B730&gt;0,VALUE(SUBSTITUTE($B730,"8","0"))=$B730),1,0)),"")</f>
        <v/>
      </c>
      <c r="L730" s="5" t="str">
        <f>IF(PhieuBauCu!$B$2&gt;8,IF(LEN($B730)=0,"",IF(AND($B730&gt;0,VALUE(SUBSTITUTE($B730,"9","0"))=$B730),1,0)),"")</f>
        <v/>
      </c>
      <c r="M730" s="9">
        <f t="shared" si="23"/>
        <v>0</v>
      </c>
      <c r="N730" s="36">
        <f>IF(AND(M730&lt;=PhieuBauCu!$B$13,M730&gt;=1),1,0)</f>
        <v>0</v>
      </c>
    </row>
    <row r="731" spans="1:14" ht="28.5" customHeight="1">
      <c r="A731" s="2">
        <v>726</v>
      </c>
      <c r="B731" s="3"/>
      <c r="C731" s="48" t="str">
        <f t="shared" si="22"/>
        <v/>
      </c>
      <c r="D731" s="5" t="str">
        <f>IF(PhieuBauCu!$B$2&gt;0,IF(LEN($B731)=0,"",IF(AND($B731&gt;0,VALUE(SUBSTITUTE($B731,"1","0"))=$B731),1,0)),"")</f>
        <v/>
      </c>
      <c r="E731" s="5" t="str">
        <f>IF(PhieuBauCu!$B$2&gt;1,IF(LEN($B731)=0,"",IF(AND($B731&gt;0,VALUE(SUBSTITUTE($B731,"2","0"))=$B731),1,0)),"")</f>
        <v/>
      </c>
      <c r="F731" s="5" t="str">
        <f>IF(PhieuBauCu!$B$2&gt;2,IF(LEN($B731)=0,"",IF(AND($B731&gt;0,VALUE(SUBSTITUTE($B731,"3","0"))=$B731),1,0)),"")</f>
        <v/>
      </c>
      <c r="G731" s="5" t="str">
        <f>IF(PhieuBauCu!$B$2&gt;3,IF(LEN($B731)=0,"",IF(AND($B731&gt;0,VALUE(SUBSTITUTE($B731,"4","0"))=$B731),1,0)),"")</f>
        <v/>
      </c>
      <c r="H731" s="5" t="str">
        <f>IF(PhieuBauCu!$B$2&gt;4,IF(LEN($B731)=0,"",IF(AND($B731&gt;0,VALUE(SUBSTITUTE($B731,"5","0"))=$B731),1,0)),"")</f>
        <v/>
      </c>
      <c r="I731" s="5" t="str">
        <f>IF(PhieuBauCu!$B$2&gt;5,IF(LEN($B731)=0,"",IF(AND($B731&gt;0,VALUE(SUBSTITUTE($B731,"6","0"))=$B731),1,0)),"")</f>
        <v/>
      </c>
      <c r="J731" s="5" t="str">
        <f>IF(PhieuBauCu!$B$2&gt;6,IF(LEN($B731)=0,"",IF(AND($B731&gt;0,VALUE(SUBSTITUTE($B731,"7","0"))=$B731),1,0)),"")</f>
        <v/>
      </c>
      <c r="K731" s="5" t="str">
        <f>IF(PhieuBauCu!$B$2&gt;7,IF(LEN($B731)=0,"",IF(AND($B731&gt;0,VALUE(SUBSTITUTE($B731,"8","0"))=$B731),1,0)),"")</f>
        <v/>
      </c>
      <c r="L731" s="5" t="str">
        <f>IF(PhieuBauCu!$B$2&gt;8,IF(LEN($B731)=0,"",IF(AND($B731&gt;0,VALUE(SUBSTITUTE($B731,"9","0"))=$B731),1,0)),"")</f>
        <v/>
      </c>
      <c r="M731" s="9">
        <f t="shared" si="23"/>
        <v>0</v>
      </c>
      <c r="N731" s="36">
        <f>IF(AND(M731&lt;=PhieuBauCu!$B$13,M731&gt;=1),1,0)</f>
        <v>0</v>
      </c>
    </row>
    <row r="732" spans="1:14" ht="28.5" customHeight="1">
      <c r="A732" s="2">
        <v>727</v>
      </c>
      <c r="B732" s="3"/>
      <c r="C732" s="48" t="str">
        <f t="shared" si="22"/>
        <v/>
      </c>
      <c r="D732" s="5" t="str">
        <f>IF(PhieuBauCu!$B$2&gt;0,IF(LEN($B732)=0,"",IF(AND($B732&gt;0,VALUE(SUBSTITUTE($B732,"1","0"))=$B732),1,0)),"")</f>
        <v/>
      </c>
      <c r="E732" s="5" t="str">
        <f>IF(PhieuBauCu!$B$2&gt;1,IF(LEN($B732)=0,"",IF(AND($B732&gt;0,VALUE(SUBSTITUTE($B732,"2","0"))=$B732),1,0)),"")</f>
        <v/>
      </c>
      <c r="F732" s="5" t="str">
        <f>IF(PhieuBauCu!$B$2&gt;2,IF(LEN($B732)=0,"",IF(AND($B732&gt;0,VALUE(SUBSTITUTE($B732,"3","0"))=$B732),1,0)),"")</f>
        <v/>
      </c>
      <c r="G732" s="5" t="str">
        <f>IF(PhieuBauCu!$B$2&gt;3,IF(LEN($B732)=0,"",IF(AND($B732&gt;0,VALUE(SUBSTITUTE($B732,"4","0"))=$B732),1,0)),"")</f>
        <v/>
      </c>
      <c r="H732" s="5" t="str">
        <f>IF(PhieuBauCu!$B$2&gt;4,IF(LEN($B732)=0,"",IF(AND($B732&gt;0,VALUE(SUBSTITUTE($B732,"5","0"))=$B732),1,0)),"")</f>
        <v/>
      </c>
      <c r="I732" s="5" t="str">
        <f>IF(PhieuBauCu!$B$2&gt;5,IF(LEN($B732)=0,"",IF(AND($B732&gt;0,VALUE(SUBSTITUTE($B732,"6","0"))=$B732),1,0)),"")</f>
        <v/>
      </c>
      <c r="J732" s="5" t="str">
        <f>IF(PhieuBauCu!$B$2&gt;6,IF(LEN($B732)=0,"",IF(AND($B732&gt;0,VALUE(SUBSTITUTE($B732,"7","0"))=$B732),1,0)),"")</f>
        <v/>
      </c>
      <c r="K732" s="5" t="str">
        <f>IF(PhieuBauCu!$B$2&gt;7,IF(LEN($B732)=0,"",IF(AND($B732&gt;0,VALUE(SUBSTITUTE($B732,"8","0"))=$B732),1,0)),"")</f>
        <v/>
      </c>
      <c r="L732" s="5" t="str">
        <f>IF(PhieuBauCu!$B$2&gt;8,IF(LEN($B732)=0,"",IF(AND($B732&gt;0,VALUE(SUBSTITUTE($B732,"9","0"))=$B732),1,0)),"")</f>
        <v/>
      </c>
      <c r="M732" s="9">
        <f t="shared" si="23"/>
        <v>0</v>
      </c>
      <c r="N732" s="36">
        <f>IF(AND(M732&lt;=PhieuBauCu!$B$13,M732&gt;=1),1,0)</f>
        <v>0</v>
      </c>
    </row>
    <row r="733" spans="1:14" ht="28.5" customHeight="1">
      <c r="A733" s="2">
        <v>728</v>
      </c>
      <c r="B733" s="3"/>
      <c r="C733" s="48" t="str">
        <f t="shared" si="22"/>
        <v/>
      </c>
      <c r="D733" s="5" t="str">
        <f>IF(PhieuBauCu!$B$2&gt;0,IF(LEN($B733)=0,"",IF(AND($B733&gt;0,VALUE(SUBSTITUTE($B733,"1","0"))=$B733),1,0)),"")</f>
        <v/>
      </c>
      <c r="E733" s="5" t="str">
        <f>IF(PhieuBauCu!$B$2&gt;1,IF(LEN($B733)=0,"",IF(AND($B733&gt;0,VALUE(SUBSTITUTE($B733,"2","0"))=$B733),1,0)),"")</f>
        <v/>
      </c>
      <c r="F733" s="5" t="str">
        <f>IF(PhieuBauCu!$B$2&gt;2,IF(LEN($B733)=0,"",IF(AND($B733&gt;0,VALUE(SUBSTITUTE($B733,"3","0"))=$B733),1,0)),"")</f>
        <v/>
      </c>
      <c r="G733" s="5" t="str">
        <f>IF(PhieuBauCu!$B$2&gt;3,IF(LEN($B733)=0,"",IF(AND($B733&gt;0,VALUE(SUBSTITUTE($B733,"4","0"))=$B733),1,0)),"")</f>
        <v/>
      </c>
      <c r="H733" s="5" t="str">
        <f>IF(PhieuBauCu!$B$2&gt;4,IF(LEN($B733)=0,"",IF(AND($B733&gt;0,VALUE(SUBSTITUTE($B733,"5","0"))=$B733),1,0)),"")</f>
        <v/>
      </c>
      <c r="I733" s="5" t="str">
        <f>IF(PhieuBauCu!$B$2&gt;5,IF(LEN($B733)=0,"",IF(AND($B733&gt;0,VALUE(SUBSTITUTE($B733,"6","0"))=$B733),1,0)),"")</f>
        <v/>
      </c>
      <c r="J733" s="5" t="str">
        <f>IF(PhieuBauCu!$B$2&gt;6,IF(LEN($B733)=0,"",IF(AND($B733&gt;0,VALUE(SUBSTITUTE($B733,"7","0"))=$B733),1,0)),"")</f>
        <v/>
      </c>
      <c r="K733" s="5" t="str">
        <f>IF(PhieuBauCu!$B$2&gt;7,IF(LEN($B733)=0,"",IF(AND($B733&gt;0,VALUE(SUBSTITUTE($B733,"8","0"))=$B733),1,0)),"")</f>
        <v/>
      </c>
      <c r="L733" s="5" t="str">
        <f>IF(PhieuBauCu!$B$2&gt;8,IF(LEN($B733)=0,"",IF(AND($B733&gt;0,VALUE(SUBSTITUTE($B733,"9","0"))=$B733),1,0)),"")</f>
        <v/>
      </c>
      <c r="M733" s="9">
        <f t="shared" si="23"/>
        <v>0</v>
      </c>
      <c r="N733" s="36">
        <f>IF(AND(M733&lt;=PhieuBauCu!$B$13,M733&gt;=1),1,0)</f>
        <v>0</v>
      </c>
    </row>
    <row r="734" spans="1:14" ht="28.5" customHeight="1">
      <c r="A734" s="2">
        <v>729</v>
      </c>
      <c r="B734" s="3"/>
      <c r="C734" s="48" t="str">
        <f t="shared" si="22"/>
        <v/>
      </c>
      <c r="D734" s="5" t="str">
        <f>IF(PhieuBauCu!$B$2&gt;0,IF(LEN($B734)=0,"",IF(AND($B734&gt;0,VALUE(SUBSTITUTE($B734,"1","0"))=$B734),1,0)),"")</f>
        <v/>
      </c>
      <c r="E734" s="5" t="str">
        <f>IF(PhieuBauCu!$B$2&gt;1,IF(LEN($B734)=0,"",IF(AND($B734&gt;0,VALUE(SUBSTITUTE($B734,"2","0"))=$B734),1,0)),"")</f>
        <v/>
      </c>
      <c r="F734" s="5" t="str">
        <f>IF(PhieuBauCu!$B$2&gt;2,IF(LEN($B734)=0,"",IF(AND($B734&gt;0,VALUE(SUBSTITUTE($B734,"3","0"))=$B734),1,0)),"")</f>
        <v/>
      </c>
      <c r="G734" s="5" t="str">
        <f>IF(PhieuBauCu!$B$2&gt;3,IF(LEN($B734)=0,"",IF(AND($B734&gt;0,VALUE(SUBSTITUTE($B734,"4","0"))=$B734),1,0)),"")</f>
        <v/>
      </c>
      <c r="H734" s="5" t="str">
        <f>IF(PhieuBauCu!$B$2&gt;4,IF(LEN($B734)=0,"",IF(AND($B734&gt;0,VALUE(SUBSTITUTE($B734,"5","0"))=$B734),1,0)),"")</f>
        <v/>
      </c>
      <c r="I734" s="5" t="str">
        <f>IF(PhieuBauCu!$B$2&gt;5,IF(LEN($B734)=0,"",IF(AND($B734&gt;0,VALUE(SUBSTITUTE($B734,"6","0"))=$B734),1,0)),"")</f>
        <v/>
      </c>
      <c r="J734" s="5" t="str">
        <f>IF(PhieuBauCu!$B$2&gt;6,IF(LEN($B734)=0,"",IF(AND($B734&gt;0,VALUE(SUBSTITUTE($B734,"7","0"))=$B734),1,0)),"")</f>
        <v/>
      </c>
      <c r="K734" s="5" t="str">
        <f>IF(PhieuBauCu!$B$2&gt;7,IF(LEN($B734)=0,"",IF(AND($B734&gt;0,VALUE(SUBSTITUTE($B734,"8","0"))=$B734),1,0)),"")</f>
        <v/>
      </c>
      <c r="L734" s="5" t="str">
        <f>IF(PhieuBauCu!$B$2&gt;8,IF(LEN($B734)=0,"",IF(AND($B734&gt;0,VALUE(SUBSTITUTE($B734,"9","0"))=$B734),1,0)),"")</f>
        <v/>
      </c>
      <c r="M734" s="9">
        <f t="shared" si="23"/>
        <v>0</v>
      </c>
      <c r="N734" s="36">
        <f>IF(AND(M734&lt;=PhieuBauCu!$B$13,M734&gt;=1),1,0)</f>
        <v>0</v>
      </c>
    </row>
    <row r="735" spans="1:14" ht="28.5" customHeight="1">
      <c r="A735" s="2">
        <v>730</v>
      </c>
      <c r="B735" s="3"/>
      <c r="C735" s="48" t="str">
        <f t="shared" si="22"/>
        <v/>
      </c>
      <c r="D735" s="5" t="str">
        <f>IF(PhieuBauCu!$B$2&gt;0,IF(LEN($B735)=0,"",IF(AND($B735&gt;0,VALUE(SUBSTITUTE($B735,"1","0"))=$B735),1,0)),"")</f>
        <v/>
      </c>
      <c r="E735" s="5" t="str">
        <f>IF(PhieuBauCu!$B$2&gt;1,IF(LEN($B735)=0,"",IF(AND($B735&gt;0,VALUE(SUBSTITUTE($B735,"2","0"))=$B735),1,0)),"")</f>
        <v/>
      </c>
      <c r="F735" s="5" t="str">
        <f>IF(PhieuBauCu!$B$2&gt;2,IF(LEN($B735)=0,"",IF(AND($B735&gt;0,VALUE(SUBSTITUTE($B735,"3","0"))=$B735),1,0)),"")</f>
        <v/>
      </c>
      <c r="G735" s="5" t="str">
        <f>IF(PhieuBauCu!$B$2&gt;3,IF(LEN($B735)=0,"",IF(AND($B735&gt;0,VALUE(SUBSTITUTE($B735,"4","0"))=$B735),1,0)),"")</f>
        <v/>
      </c>
      <c r="H735" s="5" t="str">
        <f>IF(PhieuBauCu!$B$2&gt;4,IF(LEN($B735)=0,"",IF(AND($B735&gt;0,VALUE(SUBSTITUTE($B735,"5","0"))=$B735),1,0)),"")</f>
        <v/>
      </c>
      <c r="I735" s="5" t="str">
        <f>IF(PhieuBauCu!$B$2&gt;5,IF(LEN($B735)=0,"",IF(AND($B735&gt;0,VALUE(SUBSTITUTE($B735,"6","0"))=$B735),1,0)),"")</f>
        <v/>
      </c>
      <c r="J735" s="5" t="str">
        <f>IF(PhieuBauCu!$B$2&gt;6,IF(LEN($B735)=0,"",IF(AND($B735&gt;0,VALUE(SUBSTITUTE($B735,"7","0"))=$B735),1,0)),"")</f>
        <v/>
      </c>
      <c r="K735" s="5" t="str">
        <f>IF(PhieuBauCu!$B$2&gt;7,IF(LEN($B735)=0,"",IF(AND($B735&gt;0,VALUE(SUBSTITUTE($B735,"8","0"))=$B735),1,0)),"")</f>
        <v/>
      </c>
      <c r="L735" s="5" t="str">
        <f>IF(PhieuBauCu!$B$2&gt;8,IF(LEN($B735)=0,"",IF(AND($B735&gt;0,VALUE(SUBSTITUTE($B735,"9","0"))=$B735),1,0)),"")</f>
        <v/>
      </c>
      <c r="M735" s="9">
        <f t="shared" si="23"/>
        <v>0</v>
      </c>
      <c r="N735" s="36">
        <f>IF(AND(M735&lt;=PhieuBauCu!$B$13,M735&gt;=1),1,0)</f>
        <v>0</v>
      </c>
    </row>
    <row r="736" spans="1:14" ht="28.5" customHeight="1">
      <c r="A736" s="2">
        <v>731</v>
      </c>
      <c r="B736" s="3"/>
      <c r="C736" s="48" t="str">
        <f t="shared" si="22"/>
        <v/>
      </c>
      <c r="D736" s="5" t="str">
        <f>IF(PhieuBauCu!$B$2&gt;0,IF(LEN($B736)=0,"",IF(AND($B736&gt;0,VALUE(SUBSTITUTE($B736,"1","0"))=$B736),1,0)),"")</f>
        <v/>
      </c>
      <c r="E736" s="5" t="str">
        <f>IF(PhieuBauCu!$B$2&gt;1,IF(LEN($B736)=0,"",IF(AND($B736&gt;0,VALUE(SUBSTITUTE($B736,"2","0"))=$B736),1,0)),"")</f>
        <v/>
      </c>
      <c r="F736" s="5" t="str">
        <f>IF(PhieuBauCu!$B$2&gt;2,IF(LEN($B736)=0,"",IF(AND($B736&gt;0,VALUE(SUBSTITUTE($B736,"3","0"))=$B736),1,0)),"")</f>
        <v/>
      </c>
      <c r="G736" s="5" t="str">
        <f>IF(PhieuBauCu!$B$2&gt;3,IF(LEN($B736)=0,"",IF(AND($B736&gt;0,VALUE(SUBSTITUTE($B736,"4","0"))=$B736),1,0)),"")</f>
        <v/>
      </c>
      <c r="H736" s="5" t="str">
        <f>IF(PhieuBauCu!$B$2&gt;4,IF(LEN($B736)=0,"",IF(AND($B736&gt;0,VALUE(SUBSTITUTE($B736,"5","0"))=$B736),1,0)),"")</f>
        <v/>
      </c>
      <c r="I736" s="5" t="str">
        <f>IF(PhieuBauCu!$B$2&gt;5,IF(LEN($B736)=0,"",IF(AND($B736&gt;0,VALUE(SUBSTITUTE($B736,"6","0"))=$B736),1,0)),"")</f>
        <v/>
      </c>
      <c r="J736" s="5" t="str">
        <f>IF(PhieuBauCu!$B$2&gt;6,IF(LEN($B736)=0,"",IF(AND($B736&gt;0,VALUE(SUBSTITUTE($B736,"7","0"))=$B736),1,0)),"")</f>
        <v/>
      </c>
      <c r="K736" s="5" t="str">
        <f>IF(PhieuBauCu!$B$2&gt;7,IF(LEN($B736)=0,"",IF(AND($B736&gt;0,VALUE(SUBSTITUTE($B736,"8","0"))=$B736),1,0)),"")</f>
        <v/>
      </c>
      <c r="L736" s="5" t="str">
        <f>IF(PhieuBauCu!$B$2&gt;8,IF(LEN($B736)=0,"",IF(AND($B736&gt;0,VALUE(SUBSTITUTE($B736,"9","0"))=$B736),1,0)),"")</f>
        <v/>
      </c>
      <c r="M736" s="9">
        <f t="shared" si="23"/>
        <v>0</v>
      </c>
      <c r="N736" s="36">
        <f>IF(AND(M736&lt;=PhieuBauCu!$B$13,M736&gt;=1),1,0)</f>
        <v>0</v>
      </c>
    </row>
    <row r="737" spans="1:14" ht="28.5" customHeight="1">
      <c r="A737" s="2">
        <v>732</v>
      </c>
      <c r="B737" s="3"/>
      <c r="C737" s="48" t="str">
        <f t="shared" si="22"/>
        <v/>
      </c>
      <c r="D737" s="5" t="str">
        <f>IF(PhieuBauCu!$B$2&gt;0,IF(LEN($B737)=0,"",IF(AND($B737&gt;0,VALUE(SUBSTITUTE($B737,"1","0"))=$B737),1,0)),"")</f>
        <v/>
      </c>
      <c r="E737" s="5" t="str">
        <f>IF(PhieuBauCu!$B$2&gt;1,IF(LEN($B737)=0,"",IF(AND($B737&gt;0,VALUE(SUBSTITUTE($B737,"2","0"))=$B737),1,0)),"")</f>
        <v/>
      </c>
      <c r="F737" s="5" t="str">
        <f>IF(PhieuBauCu!$B$2&gt;2,IF(LEN($B737)=0,"",IF(AND($B737&gt;0,VALUE(SUBSTITUTE($B737,"3","0"))=$B737),1,0)),"")</f>
        <v/>
      </c>
      <c r="G737" s="5" t="str">
        <f>IF(PhieuBauCu!$B$2&gt;3,IF(LEN($B737)=0,"",IF(AND($B737&gt;0,VALUE(SUBSTITUTE($B737,"4","0"))=$B737),1,0)),"")</f>
        <v/>
      </c>
      <c r="H737" s="5" t="str">
        <f>IF(PhieuBauCu!$B$2&gt;4,IF(LEN($B737)=0,"",IF(AND($B737&gt;0,VALUE(SUBSTITUTE($B737,"5","0"))=$B737),1,0)),"")</f>
        <v/>
      </c>
      <c r="I737" s="5" t="str">
        <f>IF(PhieuBauCu!$B$2&gt;5,IF(LEN($B737)=0,"",IF(AND($B737&gt;0,VALUE(SUBSTITUTE($B737,"6","0"))=$B737),1,0)),"")</f>
        <v/>
      </c>
      <c r="J737" s="5" t="str">
        <f>IF(PhieuBauCu!$B$2&gt;6,IF(LEN($B737)=0,"",IF(AND($B737&gt;0,VALUE(SUBSTITUTE($B737,"7","0"))=$B737),1,0)),"")</f>
        <v/>
      </c>
      <c r="K737" s="5" t="str">
        <f>IF(PhieuBauCu!$B$2&gt;7,IF(LEN($B737)=0,"",IF(AND($B737&gt;0,VALUE(SUBSTITUTE($B737,"8","0"))=$B737),1,0)),"")</f>
        <v/>
      </c>
      <c r="L737" s="5" t="str">
        <f>IF(PhieuBauCu!$B$2&gt;8,IF(LEN($B737)=0,"",IF(AND($B737&gt;0,VALUE(SUBSTITUTE($B737,"9","0"))=$B737),1,0)),"")</f>
        <v/>
      </c>
      <c r="M737" s="9">
        <f t="shared" si="23"/>
        <v>0</v>
      </c>
      <c r="N737" s="36">
        <f>IF(AND(M737&lt;=PhieuBauCu!$B$13,M737&gt;=1),1,0)</f>
        <v>0</v>
      </c>
    </row>
    <row r="738" spans="1:14" ht="28.5" customHeight="1">
      <c r="A738" s="2">
        <v>733</v>
      </c>
      <c r="B738" s="3"/>
      <c r="C738" s="48" t="str">
        <f t="shared" si="22"/>
        <v/>
      </c>
      <c r="D738" s="5" t="str">
        <f>IF(PhieuBauCu!$B$2&gt;0,IF(LEN($B738)=0,"",IF(AND($B738&gt;0,VALUE(SUBSTITUTE($B738,"1","0"))=$B738),1,0)),"")</f>
        <v/>
      </c>
      <c r="E738" s="5" t="str">
        <f>IF(PhieuBauCu!$B$2&gt;1,IF(LEN($B738)=0,"",IF(AND($B738&gt;0,VALUE(SUBSTITUTE($B738,"2","0"))=$B738),1,0)),"")</f>
        <v/>
      </c>
      <c r="F738" s="5" t="str">
        <f>IF(PhieuBauCu!$B$2&gt;2,IF(LEN($B738)=0,"",IF(AND($B738&gt;0,VALUE(SUBSTITUTE($B738,"3","0"))=$B738),1,0)),"")</f>
        <v/>
      </c>
      <c r="G738" s="5" t="str">
        <f>IF(PhieuBauCu!$B$2&gt;3,IF(LEN($B738)=0,"",IF(AND($B738&gt;0,VALUE(SUBSTITUTE($B738,"4","0"))=$B738),1,0)),"")</f>
        <v/>
      </c>
      <c r="H738" s="5" t="str">
        <f>IF(PhieuBauCu!$B$2&gt;4,IF(LEN($B738)=0,"",IF(AND($B738&gt;0,VALUE(SUBSTITUTE($B738,"5","0"))=$B738),1,0)),"")</f>
        <v/>
      </c>
      <c r="I738" s="5" t="str">
        <f>IF(PhieuBauCu!$B$2&gt;5,IF(LEN($B738)=0,"",IF(AND($B738&gt;0,VALUE(SUBSTITUTE($B738,"6","0"))=$B738),1,0)),"")</f>
        <v/>
      </c>
      <c r="J738" s="5" t="str">
        <f>IF(PhieuBauCu!$B$2&gt;6,IF(LEN($B738)=0,"",IF(AND($B738&gt;0,VALUE(SUBSTITUTE($B738,"7","0"))=$B738),1,0)),"")</f>
        <v/>
      </c>
      <c r="K738" s="5" t="str">
        <f>IF(PhieuBauCu!$B$2&gt;7,IF(LEN($B738)=0,"",IF(AND($B738&gt;0,VALUE(SUBSTITUTE($B738,"8","0"))=$B738),1,0)),"")</f>
        <v/>
      </c>
      <c r="L738" s="5" t="str">
        <f>IF(PhieuBauCu!$B$2&gt;8,IF(LEN($B738)=0,"",IF(AND($B738&gt;0,VALUE(SUBSTITUTE($B738,"9","0"))=$B738),1,0)),"")</f>
        <v/>
      </c>
      <c r="M738" s="9">
        <f t="shared" si="23"/>
        <v>0</v>
      </c>
      <c r="N738" s="36">
        <f>IF(AND(M738&lt;=PhieuBauCu!$B$13,M738&gt;=1),1,0)</f>
        <v>0</v>
      </c>
    </row>
    <row r="739" spans="1:14" ht="28.5" customHeight="1">
      <c r="A739" s="2">
        <v>734</v>
      </c>
      <c r="B739" s="3"/>
      <c r="C739" s="48" t="str">
        <f t="shared" si="22"/>
        <v/>
      </c>
      <c r="D739" s="5" t="str">
        <f>IF(PhieuBauCu!$B$2&gt;0,IF(LEN($B739)=0,"",IF(AND($B739&gt;0,VALUE(SUBSTITUTE($B739,"1","0"))=$B739),1,0)),"")</f>
        <v/>
      </c>
      <c r="E739" s="5" t="str">
        <f>IF(PhieuBauCu!$B$2&gt;1,IF(LEN($B739)=0,"",IF(AND($B739&gt;0,VALUE(SUBSTITUTE($B739,"2","0"))=$B739),1,0)),"")</f>
        <v/>
      </c>
      <c r="F739" s="5" t="str">
        <f>IF(PhieuBauCu!$B$2&gt;2,IF(LEN($B739)=0,"",IF(AND($B739&gt;0,VALUE(SUBSTITUTE($B739,"3","0"))=$B739),1,0)),"")</f>
        <v/>
      </c>
      <c r="G739" s="5" t="str">
        <f>IF(PhieuBauCu!$B$2&gt;3,IF(LEN($B739)=0,"",IF(AND($B739&gt;0,VALUE(SUBSTITUTE($B739,"4","0"))=$B739),1,0)),"")</f>
        <v/>
      </c>
      <c r="H739" s="5" t="str">
        <f>IF(PhieuBauCu!$B$2&gt;4,IF(LEN($B739)=0,"",IF(AND($B739&gt;0,VALUE(SUBSTITUTE($B739,"5","0"))=$B739),1,0)),"")</f>
        <v/>
      </c>
      <c r="I739" s="5" t="str">
        <f>IF(PhieuBauCu!$B$2&gt;5,IF(LEN($B739)=0,"",IF(AND($B739&gt;0,VALUE(SUBSTITUTE($B739,"6","0"))=$B739),1,0)),"")</f>
        <v/>
      </c>
      <c r="J739" s="5" t="str">
        <f>IF(PhieuBauCu!$B$2&gt;6,IF(LEN($B739)=0,"",IF(AND($B739&gt;0,VALUE(SUBSTITUTE($B739,"7","0"))=$B739),1,0)),"")</f>
        <v/>
      </c>
      <c r="K739" s="5" t="str">
        <f>IF(PhieuBauCu!$B$2&gt;7,IF(LEN($B739)=0,"",IF(AND($B739&gt;0,VALUE(SUBSTITUTE($B739,"8","0"))=$B739),1,0)),"")</f>
        <v/>
      </c>
      <c r="L739" s="5" t="str">
        <f>IF(PhieuBauCu!$B$2&gt;8,IF(LEN($B739)=0,"",IF(AND($B739&gt;0,VALUE(SUBSTITUTE($B739,"9","0"))=$B739),1,0)),"")</f>
        <v/>
      </c>
      <c r="M739" s="9">
        <f t="shared" si="23"/>
        <v>0</v>
      </c>
      <c r="N739" s="36">
        <f>IF(AND(M739&lt;=PhieuBauCu!$B$13,M739&gt;=1),1,0)</f>
        <v>0</v>
      </c>
    </row>
    <row r="740" spans="1:14" ht="28.5" customHeight="1">
      <c r="A740" s="2">
        <v>735</v>
      </c>
      <c r="B740" s="3"/>
      <c r="C740" s="48" t="str">
        <f t="shared" si="22"/>
        <v/>
      </c>
      <c r="D740" s="5" t="str">
        <f>IF(PhieuBauCu!$B$2&gt;0,IF(LEN($B740)=0,"",IF(AND($B740&gt;0,VALUE(SUBSTITUTE($B740,"1","0"))=$B740),1,0)),"")</f>
        <v/>
      </c>
      <c r="E740" s="5" t="str">
        <f>IF(PhieuBauCu!$B$2&gt;1,IF(LEN($B740)=0,"",IF(AND($B740&gt;0,VALUE(SUBSTITUTE($B740,"2","0"))=$B740),1,0)),"")</f>
        <v/>
      </c>
      <c r="F740" s="5" t="str">
        <f>IF(PhieuBauCu!$B$2&gt;2,IF(LEN($B740)=0,"",IF(AND($B740&gt;0,VALUE(SUBSTITUTE($B740,"3","0"))=$B740),1,0)),"")</f>
        <v/>
      </c>
      <c r="G740" s="5" t="str">
        <f>IF(PhieuBauCu!$B$2&gt;3,IF(LEN($B740)=0,"",IF(AND($B740&gt;0,VALUE(SUBSTITUTE($B740,"4","0"))=$B740),1,0)),"")</f>
        <v/>
      </c>
      <c r="H740" s="5" t="str">
        <f>IF(PhieuBauCu!$B$2&gt;4,IF(LEN($B740)=0,"",IF(AND($B740&gt;0,VALUE(SUBSTITUTE($B740,"5","0"))=$B740),1,0)),"")</f>
        <v/>
      </c>
      <c r="I740" s="5" t="str">
        <f>IF(PhieuBauCu!$B$2&gt;5,IF(LEN($B740)=0,"",IF(AND($B740&gt;0,VALUE(SUBSTITUTE($B740,"6","0"))=$B740),1,0)),"")</f>
        <v/>
      </c>
      <c r="J740" s="5" t="str">
        <f>IF(PhieuBauCu!$B$2&gt;6,IF(LEN($B740)=0,"",IF(AND($B740&gt;0,VALUE(SUBSTITUTE($B740,"7","0"))=$B740),1,0)),"")</f>
        <v/>
      </c>
      <c r="K740" s="5" t="str">
        <f>IF(PhieuBauCu!$B$2&gt;7,IF(LEN($B740)=0,"",IF(AND($B740&gt;0,VALUE(SUBSTITUTE($B740,"8","0"))=$B740),1,0)),"")</f>
        <v/>
      </c>
      <c r="L740" s="5" t="str">
        <f>IF(PhieuBauCu!$B$2&gt;8,IF(LEN($B740)=0,"",IF(AND($B740&gt;0,VALUE(SUBSTITUTE($B740,"9","0"))=$B740),1,0)),"")</f>
        <v/>
      </c>
      <c r="M740" s="9">
        <f t="shared" si="23"/>
        <v>0</v>
      </c>
      <c r="N740" s="36">
        <f>IF(AND(M740&lt;=PhieuBauCu!$B$13,M740&gt;=1),1,0)</f>
        <v>0</v>
      </c>
    </row>
    <row r="741" spans="1:14" ht="28.5" customHeight="1">
      <c r="A741" s="2">
        <v>736</v>
      </c>
      <c r="B741" s="3"/>
      <c r="C741" s="48" t="str">
        <f t="shared" si="22"/>
        <v/>
      </c>
      <c r="D741" s="5" t="str">
        <f>IF(PhieuBauCu!$B$2&gt;0,IF(LEN($B741)=0,"",IF(AND($B741&gt;0,VALUE(SUBSTITUTE($B741,"1","0"))=$B741),1,0)),"")</f>
        <v/>
      </c>
      <c r="E741" s="5" t="str">
        <f>IF(PhieuBauCu!$B$2&gt;1,IF(LEN($B741)=0,"",IF(AND($B741&gt;0,VALUE(SUBSTITUTE($B741,"2","0"))=$B741),1,0)),"")</f>
        <v/>
      </c>
      <c r="F741" s="5" t="str">
        <f>IF(PhieuBauCu!$B$2&gt;2,IF(LEN($B741)=0,"",IF(AND($B741&gt;0,VALUE(SUBSTITUTE($B741,"3","0"))=$B741),1,0)),"")</f>
        <v/>
      </c>
      <c r="G741" s="5" t="str">
        <f>IF(PhieuBauCu!$B$2&gt;3,IF(LEN($B741)=0,"",IF(AND($B741&gt;0,VALUE(SUBSTITUTE($B741,"4","0"))=$B741),1,0)),"")</f>
        <v/>
      </c>
      <c r="H741" s="5" t="str">
        <f>IF(PhieuBauCu!$B$2&gt;4,IF(LEN($B741)=0,"",IF(AND($B741&gt;0,VALUE(SUBSTITUTE($B741,"5","0"))=$B741),1,0)),"")</f>
        <v/>
      </c>
      <c r="I741" s="5" t="str">
        <f>IF(PhieuBauCu!$B$2&gt;5,IF(LEN($B741)=0,"",IF(AND($B741&gt;0,VALUE(SUBSTITUTE($B741,"6","0"))=$B741),1,0)),"")</f>
        <v/>
      </c>
      <c r="J741" s="5" t="str">
        <f>IF(PhieuBauCu!$B$2&gt;6,IF(LEN($B741)=0,"",IF(AND($B741&gt;0,VALUE(SUBSTITUTE($B741,"7","0"))=$B741),1,0)),"")</f>
        <v/>
      </c>
      <c r="K741" s="5" t="str">
        <f>IF(PhieuBauCu!$B$2&gt;7,IF(LEN($B741)=0,"",IF(AND($B741&gt;0,VALUE(SUBSTITUTE($B741,"8","0"))=$B741),1,0)),"")</f>
        <v/>
      </c>
      <c r="L741" s="5" t="str">
        <f>IF(PhieuBauCu!$B$2&gt;8,IF(LEN($B741)=0,"",IF(AND($B741&gt;0,VALUE(SUBSTITUTE($B741,"9","0"))=$B741),1,0)),"")</f>
        <v/>
      </c>
      <c r="M741" s="9">
        <f t="shared" si="23"/>
        <v>0</v>
      </c>
      <c r="N741" s="36">
        <f>IF(AND(M741&lt;=PhieuBauCu!$B$13,M741&gt;=1),1,0)</f>
        <v>0</v>
      </c>
    </row>
    <row r="742" spans="1:14" ht="28.5" customHeight="1">
      <c r="A742" s="2">
        <v>737</v>
      </c>
      <c r="B742" s="3"/>
      <c r="C742" s="48" t="str">
        <f t="shared" si="22"/>
        <v/>
      </c>
      <c r="D742" s="5" t="str">
        <f>IF(PhieuBauCu!$B$2&gt;0,IF(LEN($B742)=0,"",IF(AND($B742&gt;0,VALUE(SUBSTITUTE($B742,"1","0"))=$B742),1,0)),"")</f>
        <v/>
      </c>
      <c r="E742" s="5" t="str">
        <f>IF(PhieuBauCu!$B$2&gt;1,IF(LEN($B742)=0,"",IF(AND($B742&gt;0,VALUE(SUBSTITUTE($B742,"2","0"))=$B742),1,0)),"")</f>
        <v/>
      </c>
      <c r="F742" s="5" t="str">
        <f>IF(PhieuBauCu!$B$2&gt;2,IF(LEN($B742)=0,"",IF(AND($B742&gt;0,VALUE(SUBSTITUTE($B742,"3","0"))=$B742),1,0)),"")</f>
        <v/>
      </c>
      <c r="G742" s="5" t="str">
        <f>IF(PhieuBauCu!$B$2&gt;3,IF(LEN($B742)=0,"",IF(AND($B742&gt;0,VALUE(SUBSTITUTE($B742,"4","0"))=$B742),1,0)),"")</f>
        <v/>
      </c>
      <c r="H742" s="5" t="str">
        <f>IF(PhieuBauCu!$B$2&gt;4,IF(LEN($B742)=0,"",IF(AND($B742&gt;0,VALUE(SUBSTITUTE($B742,"5","0"))=$B742),1,0)),"")</f>
        <v/>
      </c>
      <c r="I742" s="5" t="str">
        <f>IF(PhieuBauCu!$B$2&gt;5,IF(LEN($B742)=0,"",IF(AND($B742&gt;0,VALUE(SUBSTITUTE($B742,"6","0"))=$B742),1,0)),"")</f>
        <v/>
      </c>
      <c r="J742" s="5" t="str">
        <f>IF(PhieuBauCu!$B$2&gt;6,IF(LEN($B742)=0,"",IF(AND($B742&gt;0,VALUE(SUBSTITUTE($B742,"7","0"))=$B742),1,0)),"")</f>
        <v/>
      </c>
      <c r="K742" s="5" t="str">
        <f>IF(PhieuBauCu!$B$2&gt;7,IF(LEN($B742)=0,"",IF(AND($B742&gt;0,VALUE(SUBSTITUTE($B742,"8","0"))=$B742),1,0)),"")</f>
        <v/>
      </c>
      <c r="L742" s="5" t="str">
        <f>IF(PhieuBauCu!$B$2&gt;8,IF(LEN($B742)=0,"",IF(AND($B742&gt;0,VALUE(SUBSTITUTE($B742,"9","0"))=$B742),1,0)),"")</f>
        <v/>
      </c>
      <c r="M742" s="9">
        <f t="shared" si="23"/>
        <v>0</v>
      </c>
      <c r="N742" s="36">
        <f>IF(AND(M742&lt;=PhieuBauCu!$B$13,M742&gt;=1),1,0)</f>
        <v>0</v>
      </c>
    </row>
    <row r="743" spans="1:14" ht="28.5" customHeight="1">
      <c r="A743" s="2">
        <v>738</v>
      </c>
      <c r="B743" s="3"/>
      <c r="C743" s="48" t="str">
        <f t="shared" si="22"/>
        <v/>
      </c>
      <c r="D743" s="5" t="str">
        <f>IF(PhieuBauCu!$B$2&gt;0,IF(LEN($B743)=0,"",IF(AND($B743&gt;0,VALUE(SUBSTITUTE($B743,"1","0"))=$B743),1,0)),"")</f>
        <v/>
      </c>
      <c r="E743" s="5" t="str">
        <f>IF(PhieuBauCu!$B$2&gt;1,IF(LEN($B743)=0,"",IF(AND($B743&gt;0,VALUE(SUBSTITUTE($B743,"2","0"))=$B743),1,0)),"")</f>
        <v/>
      </c>
      <c r="F743" s="5" t="str">
        <f>IF(PhieuBauCu!$B$2&gt;2,IF(LEN($B743)=0,"",IF(AND($B743&gt;0,VALUE(SUBSTITUTE($B743,"3","0"))=$B743),1,0)),"")</f>
        <v/>
      </c>
      <c r="G743" s="5" t="str">
        <f>IF(PhieuBauCu!$B$2&gt;3,IF(LEN($B743)=0,"",IF(AND($B743&gt;0,VALUE(SUBSTITUTE($B743,"4","0"))=$B743),1,0)),"")</f>
        <v/>
      </c>
      <c r="H743" s="5" t="str">
        <f>IF(PhieuBauCu!$B$2&gt;4,IF(LEN($B743)=0,"",IF(AND($B743&gt;0,VALUE(SUBSTITUTE($B743,"5","0"))=$B743),1,0)),"")</f>
        <v/>
      </c>
      <c r="I743" s="5" t="str">
        <f>IF(PhieuBauCu!$B$2&gt;5,IF(LEN($B743)=0,"",IF(AND($B743&gt;0,VALUE(SUBSTITUTE($B743,"6","0"))=$B743),1,0)),"")</f>
        <v/>
      </c>
      <c r="J743" s="5" t="str">
        <f>IF(PhieuBauCu!$B$2&gt;6,IF(LEN($B743)=0,"",IF(AND($B743&gt;0,VALUE(SUBSTITUTE($B743,"7","0"))=$B743),1,0)),"")</f>
        <v/>
      </c>
      <c r="K743" s="5" t="str">
        <f>IF(PhieuBauCu!$B$2&gt;7,IF(LEN($B743)=0,"",IF(AND($B743&gt;0,VALUE(SUBSTITUTE($B743,"8","0"))=$B743),1,0)),"")</f>
        <v/>
      </c>
      <c r="L743" s="5" t="str">
        <f>IF(PhieuBauCu!$B$2&gt;8,IF(LEN($B743)=0,"",IF(AND($B743&gt;0,VALUE(SUBSTITUTE($B743,"9","0"))=$B743),1,0)),"")</f>
        <v/>
      </c>
      <c r="M743" s="9">
        <f t="shared" si="23"/>
        <v>0</v>
      </c>
      <c r="N743" s="36">
        <f>IF(AND(M743&lt;=PhieuBauCu!$B$13,M743&gt;=1),1,0)</f>
        <v>0</v>
      </c>
    </row>
    <row r="744" spans="1:14" ht="28.5" customHeight="1">
      <c r="A744" s="2">
        <v>739</v>
      </c>
      <c r="B744" s="3"/>
      <c r="C744" s="48" t="str">
        <f t="shared" si="22"/>
        <v/>
      </c>
      <c r="D744" s="5" t="str">
        <f>IF(PhieuBauCu!$B$2&gt;0,IF(LEN($B744)=0,"",IF(AND($B744&gt;0,VALUE(SUBSTITUTE($B744,"1","0"))=$B744),1,0)),"")</f>
        <v/>
      </c>
      <c r="E744" s="5" t="str">
        <f>IF(PhieuBauCu!$B$2&gt;1,IF(LEN($B744)=0,"",IF(AND($B744&gt;0,VALUE(SUBSTITUTE($B744,"2","0"))=$B744),1,0)),"")</f>
        <v/>
      </c>
      <c r="F744" s="5" t="str">
        <f>IF(PhieuBauCu!$B$2&gt;2,IF(LEN($B744)=0,"",IF(AND($B744&gt;0,VALUE(SUBSTITUTE($B744,"3","0"))=$B744),1,0)),"")</f>
        <v/>
      </c>
      <c r="G744" s="5" t="str">
        <f>IF(PhieuBauCu!$B$2&gt;3,IF(LEN($B744)=0,"",IF(AND($B744&gt;0,VALUE(SUBSTITUTE($B744,"4","0"))=$B744),1,0)),"")</f>
        <v/>
      </c>
      <c r="H744" s="5" t="str">
        <f>IF(PhieuBauCu!$B$2&gt;4,IF(LEN($B744)=0,"",IF(AND($B744&gt;0,VALUE(SUBSTITUTE($B744,"5","0"))=$B744),1,0)),"")</f>
        <v/>
      </c>
      <c r="I744" s="5" t="str">
        <f>IF(PhieuBauCu!$B$2&gt;5,IF(LEN($B744)=0,"",IF(AND($B744&gt;0,VALUE(SUBSTITUTE($B744,"6","0"))=$B744),1,0)),"")</f>
        <v/>
      </c>
      <c r="J744" s="5" t="str">
        <f>IF(PhieuBauCu!$B$2&gt;6,IF(LEN($B744)=0,"",IF(AND($B744&gt;0,VALUE(SUBSTITUTE($B744,"7","0"))=$B744),1,0)),"")</f>
        <v/>
      </c>
      <c r="K744" s="5" t="str">
        <f>IF(PhieuBauCu!$B$2&gt;7,IF(LEN($B744)=0,"",IF(AND($B744&gt;0,VALUE(SUBSTITUTE($B744,"8","0"))=$B744),1,0)),"")</f>
        <v/>
      </c>
      <c r="L744" s="5" t="str">
        <f>IF(PhieuBauCu!$B$2&gt;8,IF(LEN($B744)=0,"",IF(AND($B744&gt;0,VALUE(SUBSTITUTE($B744,"9","0"))=$B744),1,0)),"")</f>
        <v/>
      </c>
      <c r="M744" s="9">
        <f t="shared" si="23"/>
        <v>0</v>
      </c>
      <c r="N744" s="36">
        <f>IF(AND(M744&lt;=PhieuBauCu!$B$13,M744&gt;=1),1,0)</f>
        <v>0</v>
      </c>
    </row>
    <row r="745" spans="1:14" ht="28.5" customHeight="1">
      <c r="A745" s="2">
        <v>740</v>
      </c>
      <c r="B745" s="3"/>
      <c r="C745" s="48" t="str">
        <f t="shared" si="22"/>
        <v/>
      </c>
      <c r="D745" s="5" t="str">
        <f>IF(PhieuBauCu!$B$2&gt;0,IF(LEN($B745)=0,"",IF(AND($B745&gt;0,VALUE(SUBSTITUTE($B745,"1","0"))=$B745),1,0)),"")</f>
        <v/>
      </c>
      <c r="E745" s="5" t="str">
        <f>IF(PhieuBauCu!$B$2&gt;1,IF(LEN($B745)=0,"",IF(AND($B745&gt;0,VALUE(SUBSTITUTE($B745,"2","0"))=$B745),1,0)),"")</f>
        <v/>
      </c>
      <c r="F745" s="5" t="str">
        <f>IF(PhieuBauCu!$B$2&gt;2,IF(LEN($B745)=0,"",IF(AND($B745&gt;0,VALUE(SUBSTITUTE($B745,"3","0"))=$B745),1,0)),"")</f>
        <v/>
      </c>
      <c r="G745" s="5" t="str">
        <f>IF(PhieuBauCu!$B$2&gt;3,IF(LEN($B745)=0,"",IF(AND($B745&gt;0,VALUE(SUBSTITUTE($B745,"4","0"))=$B745),1,0)),"")</f>
        <v/>
      </c>
      <c r="H745" s="5" t="str">
        <f>IF(PhieuBauCu!$B$2&gt;4,IF(LEN($B745)=0,"",IF(AND($B745&gt;0,VALUE(SUBSTITUTE($B745,"5","0"))=$B745),1,0)),"")</f>
        <v/>
      </c>
      <c r="I745" s="5" t="str">
        <f>IF(PhieuBauCu!$B$2&gt;5,IF(LEN($B745)=0,"",IF(AND($B745&gt;0,VALUE(SUBSTITUTE($B745,"6","0"))=$B745),1,0)),"")</f>
        <v/>
      </c>
      <c r="J745" s="5" t="str">
        <f>IF(PhieuBauCu!$B$2&gt;6,IF(LEN($B745)=0,"",IF(AND($B745&gt;0,VALUE(SUBSTITUTE($B745,"7","0"))=$B745),1,0)),"")</f>
        <v/>
      </c>
      <c r="K745" s="5" t="str">
        <f>IF(PhieuBauCu!$B$2&gt;7,IF(LEN($B745)=0,"",IF(AND($B745&gt;0,VALUE(SUBSTITUTE($B745,"8","0"))=$B745),1,0)),"")</f>
        <v/>
      </c>
      <c r="L745" s="5" t="str">
        <f>IF(PhieuBauCu!$B$2&gt;8,IF(LEN($B745)=0,"",IF(AND($B745&gt;0,VALUE(SUBSTITUTE($B745,"9","0"))=$B745),1,0)),"")</f>
        <v/>
      </c>
      <c r="M745" s="9">
        <f t="shared" si="23"/>
        <v>0</v>
      </c>
      <c r="N745" s="36">
        <f>IF(AND(M745&lt;=PhieuBauCu!$B$13,M745&gt;=1),1,0)</f>
        <v>0</v>
      </c>
    </row>
    <row r="746" spans="1:14" ht="28.5" customHeight="1">
      <c r="A746" s="2">
        <v>741</v>
      </c>
      <c r="B746" s="3"/>
      <c r="C746" s="48" t="str">
        <f t="shared" si="22"/>
        <v/>
      </c>
      <c r="D746" s="5" t="str">
        <f>IF(PhieuBauCu!$B$2&gt;0,IF(LEN($B746)=0,"",IF(AND($B746&gt;0,VALUE(SUBSTITUTE($B746,"1","0"))=$B746),1,0)),"")</f>
        <v/>
      </c>
      <c r="E746" s="5" t="str">
        <f>IF(PhieuBauCu!$B$2&gt;1,IF(LEN($B746)=0,"",IF(AND($B746&gt;0,VALUE(SUBSTITUTE($B746,"2","0"))=$B746),1,0)),"")</f>
        <v/>
      </c>
      <c r="F746" s="5" t="str">
        <f>IF(PhieuBauCu!$B$2&gt;2,IF(LEN($B746)=0,"",IF(AND($B746&gt;0,VALUE(SUBSTITUTE($B746,"3","0"))=$B746),1,0)),"")</f>
        <v/>
      </c>
      <c r="G746" s="5" t="str">
        <f>IF(PhieuBauCu!$B$2&gt;3,IF(LEN($B746)=0,"",IF(AND($B746&gt;0,VALUE(SUBSTITUTE($B746,"4","0"))=$B746),1,0)),"")</f>
        <v/>
      </c>
      <c r="H746" s="5" t="str">
        <f>IF(PhieuBauCu!$B$2&gt;4,IF(LEN($B746)=0,"",IF(AND($B746&gt;0,VALUE(SUBSTITUTE($B746,"5","0"))=$B746),1,0)),"")</f>
        <v/>
      </c>
      <c r="I746" s="5" t="str">
        <f>IF(PhieuBauCu!$B$2&gt;5,IF(LEN($B746)=0,"",IF(AND($B746&gt;0,VALUE(SUBSTITUTE($B746,"6","0"))=$B746),1,0)),"")</f>
        <v/>
      </c>
      <c r="J746" s="5" t="str">
        <f>IF(PhieuBauCu!$B$2&gt;6,IF(LEN($B746)=0,"",IF(AND($B746&gt;0,VALUE(SUBSTITUTE($B746,"7","0"))=$B746),1,0)),"")</f>
        <v/>
      </c>
      <c r="K746" s="5" t="str">
        <f>IF(PhieuBauCu!$B$2&gt;7,IF(LEN($B746)=0,"",IF(AND($B746&gt;0,VALUE(SUBSTITUTE($B746,"8","0"))=$B746),1,0)),"")</f>
        <v/>
      </c>
      <c r="L746" s="5" t="str">
        <f>IF(PhieuBauCu!$B$2&gt;8,IF(LEN($B746)=0,"",IF(AND($B746&gt;0,VALUE(SUBSTITUTE($B746,"9","0"))=$B746),1,0)),"")</f>
        <v/>
      </c>
      <c r="M746" s="9">
        <f t="shared" si="23"/>
        <v>0</v>
      </c>
      <c r="N746" s="36">
        <f>IF(AND(M746&lt;=PhieuBauCu!$B$13,M746&gt;=1),1,0)</f>
        <v>0</v>
      </c>
    </row>
    <row r="747" spans="1:14" ht="28.5" customHeight="1">
      <c r="A747" s="2">
        <v>742</v>
      </c>
      <c r="B747" s="3"/>
      <c r="C747" s="48" t="str">
        <f t="shared" si="22"/>
        <v/>
      </c>
      <c r="D747" s="5" t="str">
        <f>IF(PhieuBauCu!$B$2&gt;0,IF(LEN($B747)=0,"",IF(AND($B747&gt;0,VALUE(SUBSTITUTE($B747,"1","0"))=$B747),1,0)),"")</f>
        <v/>
      </c>
      <c r="E747" s="5" t="str">
        <f>IF(PhieuBauCu!$B$2&gt;1,IF(LEN($B747)=0,"",IF(AND($B747&gt;0,VALUE(SUBSTITUTE($B747,"2","0"))=$B747),1,0)),"")</f>
        <v/>
      </c>
      <c r="F747" s="5" t="str">
        <f>IF(PhieuBauCu!$B$2&gt;2,IF(LEN($B747)=0,"",IF(AND($B747&gt;0,VALUE(SUBSTITUTE($B747,"3","0"))=$B747),1,0)),"")</f>
        <v/>
      </c>
      <c r="G747" s="5" t="str">
        <f>IF(PhieuBauCu!$B$2&gt;3,IF(LEN($B747)=0,"",IF(AND($B747&gt;0,VALUE(SUBSTITUTE($B747,"4","0"))=$B747),1,0)),"")</f>
        <v/>
      </c>
      <c r="H747" s="5" t="str">
        <f>IF(PhieuBauCu!$B$2&gt;4,IF(LEN($B747)=0,"",IF(AND($B747&gt;0,VALUE(SUBSTITUTE($B747,"5","0"))=$B747),1,0)),"")</f>
        <v/>
      </c>
      <c r="I747" s="5" t="str">
        <f>IF(PhieuBauCu!$B$2&gt;5,IF(LEN($B747)=0,"",IF(AND($B747&gt;0,VALUE(SUBSTITUTE($B747,"6","0"))=$B747),1,0)),"")</f>
        <v/>
      </c>
      <c r="J747" s="5" t="str">
        <f>IF(PhieuBauCu!$B$2&gt;6,IF(LEN($B747)=0,"",IF(AND($B747&gt;0,VALUE(SUBSTITUTE($B747,"7","0"))=$B747),1,0)),"")</f>
        <v/>
      </c>
      <c r="K747" s="5" t="str">
        <f>IF(PhieuBauCu!$B$2&gt;7,IF(LEN($B747)=0,"",IF(AND($B747&gt;0,VALUE(SUBSTITUTE($B747,"8","0"))=$B747),1,0)),"")</f>
        <v/>
      </c>
      <c r="L747" s="5" t="str">
        <f>IF(PhieuBauCu!$B$2&gt;8,IF(LEN($B747)=0,"",IF(AND($B747&gt;0,VALUE(SUBSTITUTE($B747,"9","0"))=$B747),1,0)),"")</f>
        <v/>
      </c>
      <c r="M747" s="9">
        <f t="shared" si="23"/>
        <v>0</v>
      </c>
      <c r="N747" s="36">
        <f>IF(AND(M747&lt;=PhieuBauCu!$B$13,M747&gt;=1),1,0)</f>
        <v>0</v>
      </c>
    </row>
    <row r="748" spans="1:14" ht="28.5" customHeight="1">
      <c r="A748" s="2">
        <v>743</v>
      </c>
      <c r="B748" s="3"/>
      <c r="C748" s="48" t="str">
        <f t="shared" si="22"/>
        <v/>
      </c>
      <c r="D748" s="5" t="str">
        <f>IF(PhieuBauCu!$B$2&gt;0,IF(LEN($B748)=0,"",IF(AND($B748&gt;0,VALUE(SUBSTITUTE($B748,"1","0"))=$B748),1,0)),"")</f>
        <v/>
      </c>
      <c r="E748" s="5" t="str">
        <f>IF(PhieuBauCu!$B$2&gt;1,IF(LEN($B748)=0,"",IF(AND($B748&gt;0,VALUE(SUBSTITUTE($B748,"2","0"))=$B748),1,0)),"")</f>
        <v/>
      </c>
      <c r="F748" s="5" t="str">
        <f>IF(PhieuBauCu!$B$2&gt;2,IF(LEN($B748)=0,"",IF(AND($B748&gt;0,VALUE(SUBSTITUTE($B748,"3","0"))=$B748),1,0)),"")</f>
        <v/>
      </c>
      <c r="G748" s="5" t="str">
        <f>IF(PhieuBauCu!$B$2&gt;3,IF(LEN($B748)=0,"",IF(AND($B748&gt;0,VALUE(SUBSTITUTE($B748,"4","0"))=$B748),1,0)),"")</f>
        <v/>
      </c>
      <c r="H748" s="5" t="str">
        <f>IF(PhieuBauCu!$B$2&gt;4,IF(LEN($B748)=0,"",IF(AND($B748&gt;0,VALUE(SUBSTITUTE($B748,"5","0"))=$B748),1,0)),"")</f>
        <v/>
      </c>
      <c r="I748" s="5" t="str">
        <f>IF(PhieuBauCu!$B$2&gt;5,IF(LEN($B748)=0,"",IF(AND($B748&gt;0,VALUE(SUBSTITUTE($B748,"6","0"))=$B748),1,0)),"")</f>
        <v/>
      </c>
      <c r="J748" s="5" t="str">
        <f>IF(PhieuBauCu!$B$2&gt;6,IF(LEN($B748)=0,"",IF(AND($B748&gt;0,VALUE(SUBSTITUTE($B748,"7","0"))=$B748),1,0)),"")</f>
        <v/>
      </c>
      <c r="K748" s="5" t="str">
        <f>IF(PhieuBauCu!$B$2&gt;7,IF(LEN($B748)=0,"",IF(AND($B748&gt;0,VALUE(SUBSTITUTE($B748,"8","0"))=$B748),1,0)),"")</f>
        <v/>
      </c>
      <c r="L748" s="5" t="str">
        <f>IF(PhieuBauCu!$B$2&gt;8,IF(LEN($B748)=0,"",IF(AND($B748&gt;0,VALUE(SUBSTITUTE($B748,"9","0"))=$B748),1,0)),"")</f>
        <v/>
      </c>
      <c r="M748" s="9">
        <f t="shared" si="23"/>
        <v>0</v>
      </c>
      <c r="N748" s="36">
        <f>IF(AND(M748&lt;=PhieuBauCu!$B$13,M748&gt;=1),1,0)</f>
        <v>0</v>
      </c>
    </row>
    <row r="749" spans="1:14" ht="28.5" customHeight="1">
      <c r="A749" s="2">
        <v>744</v>
      </c>
      <c r="B749" s="3"/>
      <c r="C749" s="48" t="str">
        <f t="shared" si="22"/>
        <v/>
      </c>
      <c r="D749" s="5" t="str">
        <f>IF(PhieuBauCu!$B$2&gt;0,IF(LEN($B749)=0,"",IF(AND($B749&gt;0,VALUE(SUBSTITUTE($B749,"1","0"))=$B749),1,0)),"")</f>
        <v/>
      </c>
      <c r="E749" s="5" t="str">
        <f>IF(PhieuBauCu!$B$2&gt;1,IF(LEN($B749)=0,"",IF(AND($B749&gt;0,VALUE(SUBSTITUTE($B749,"2","0"))=$B749),1,0)),"")</f>
        <v/>
      </c>
      <c r="F749" s="5" t="str">
        <f>IF(PhieuBauCu!$B$2&gt;2,IF(LEN($B749)=0,"",IF(AND($B749&gt;0,VALUE(SUBSTITUTE($B749,"3","0"))=$B749),1,0)),"")</f>
        <v/>
      </c>
      <c r="G749" s="5" t="str">
        <f>IF(PhieuBauCu!$B$2&gt;3,IF(LEN($B749)=0,"",IF(AND($B749&gt;0,VALUE(SUBSTITUTE($B749,"4","0"))=$B749),1,0)),"")</f>
        <v/>
      </c>
      <c r="H749" s="5" t="str">
        <f>IF(PhieuBauCu!$B$2&gt;4,IF(LEN($B749)=0,"",IF(AND($B749&gt;0,VALUE(SUBSTITUTE($B749,"5","0"))=$B749),1,0)),"")</f>
        <v/>
      </c>
      <c r="I749" s="5" t="str">
        <f>IF(PhieuBauCu!$B$2&gt;5,IF(LEN($B749)=0,"",IF(AND($B749&gt;0,VALUE(SUBSTITUTE($B749,"6","0"))=$B749),1,0)),"")</f>
        <v/>
      </c>
      <c r="J749" s="5" t="str">
        <f>IF(PhieuBauCu!$B$2&gt;6,IF(LEN($B749)=0,"",IF(AND($B749&gt;0,VALUE(SUBSTITUTE($B749,"7","0"))=$B749),1,0)),"")</f>
        <v/>
      </c>
      <c r="K749" s="5" t="str">
        <f>IF(PhieuBauCu!$B$2&gt;7,IF(LEN($B749)=0,"",IF(AND($B749&gt;0,VALUE(SUBSTITUTE($B749,"8","0"))=$B749),1,0)),"")</f>
        <v/>
      </c>
      <c r="L749" s="5" t="str">
        <f>IF(PhieuBauCu!$B$2&gt;8,IF(LEN($B749)=0,"",IF(AND($B749&gt;0,VALUE(SUBSTITUTE($B749,"9","0"))=$B749),1,0)),"")</f>
        <v/>
      </c>
      <c r="M749" s="9">
        <f t="shared" si="23"/>
        <v>0</v>
      </c>
      <c r="N749" s="36">
        <f>IF(AND(M749&lt;=PhieuBauCu!$B$13,M749&gt;=1),1,0)</f>
        <v>0</v>
      </c>
    </row>
    <row r="750" spans="1:14" ht="28.5" customHeight="1">
      <c r="A750" s="2">
        <v>745</v>
      </c>
      <c r="B750" s="3"/>
      <c r="C750" s="48" t="str">
        <f t="shared" si="22"/>
        <v/>
      </c>
      <c r="D750" s="5" t="str">
        <f>IF(PhieuBauCu!$B$2&gt;0,IF(LEN($B750)=0,"",IF(AND($B750&gt;0,VALUE(SUBSTITUTE($B750,"1","0"))=$B750),1,0)),"")</f>
        <v/>
      </c>
      <c r="E750" s="5" t="str">
        <f>IF(PhieuBauCu!$B$2&gt;1,IF(LEN($B750)=0,"",IF(AND($B750&gt;0,VALUE(SUBSTITUTE($B750,"2","0"))=$B750),1,0)),"")</f>
        <v/>
      </c>
      <c r="F750" s="5" t="str">
        <f>IF(PhieuBauCu!$B$2&gt;2,IF(LEN($B750)=0,"",IF(AND($B750&gt;0,VALUE(SUBSTITUTE($B750,"3","0"))=$B750),1,0)),"")</f>
        <v/>
      </c>
      <c r="G750" s="5" t="str">
        <f>IF(PhieuBauCu!$B$2&gt;3,IF(LEN($B750)=0,"",IF(AND($B750&gt;0,VALUE(SUBSTITUTE($B750,"4","0"))=$B750),1,0)),"")</f>
        <v/>
      </c>
      <c r="H750" s="5" t="str">
        <f>IF(PhieuBauCu!$B$2&gt;4,IF(LEN($B750)=0,"",IF(AND($B750&gt;0,VALUE(SUBSTITUTE($B750,"5","0"))=$B750),1,0)),"")</f>
        <v/>
      </c>
      <c r="I750" s="5" t="str">
        <f>IF(PhieuBauCu!$B$2&gt;5,IF(LEN($B750)=0,"",IF(AND($B750&gt;0,VALUE(SUBSTITUTE($B750,"6","0"))=$B750),1,0)),"")</f>
        <v/>
      </c>
      <c r="J750" s="5" t="str">
        <f>IF(PhieuBauCu!$B$2&gt;6,IF(LEN($B750)=0,"",IF(AND($B750&gt;0,VALUE(SUBSTITUTE($B750,"7","0"))=$B750),1,0)),"")</f>
        <v/>
      </c>
      <c r="K750" s="5" t="str">
        <f>IF(PhieuBauCu!$B$2&gt;7,IF(LEN($B750)=0,"",IF(AND($B750&gt;0,VALUE(SUBSTITUTE($B750,"8","0"))=$B750),1,0)),"")</f>
        <v/>
      </c>
      <c r="L750" s="5" t="str">
        <f>IF(PhieuBauCu!$B$2&gt;8,IF(LEN($B750)=0,"",IF(AND($B750&gt;0,VALUE(SUBSTITUTE($B750,"9","0"))=$B750),1,0)),"")</f>
        <v/>
      </c>
      <c r="M750" s="9">
        <f t="shared" si="23"/>
        <v>0</v>
      </c>
      <c r="N750" s="36">
        <f>IF(AND(M750&lt;=PhieuBauCu!$B$13,M750&gt;=1),1,0)</f>
        <v>0</v>
      </c>
    </row>
    <row r="751" spans="1:14" ht="28.5" customHeight="1">
      <c r="A751" s="2">
        <v>746</v>
      </c>
      <c r="B751" s="3"/>
      <c r="C751" s="48" t="str">
        <f t="shared" si="22"/>
        <v/>
      </c>
      <c r="D751" s="5" t="str">
        <f>IF(PhieuBauCu!$B$2&gt;0,IF(LEN($B751)=0,"",IF(AND($B751&gt;0,VALUE(SUBSTITUTE($B751,"1","0"))=$B751),1,0)),"")</f>
        <v/>
      </c>
      <c r="E751" s="5" t="str">
        <f>IF(PhieuBauCu!$B$2&gt;1,IF(LEN($B751)=0,"",IF(AND($B751&gt;0,VALUE(SUBSTITUTE($B751,"2","0"))=$B751),1,0)),"")</f>
        <v/>
      </c>
      <c r="F751" s="5" t="str">
        <f>IF(PhieuBauCu!$B$2&gt;2,IF(LEN($B751)=0,"",IF(AND($B751&gt;0,VALUE(SUBSTITUTE($B751,"3","0"))=$B751),1,0)),"")</f>
        <v/>
      </c>
      <c r="G751" s="5" t="str">
        <f>IF(PhieuBauCu!$B$2&gt;3,IF(LEN($B751)=0,"",IF(AND($B751&gt;0,VALUE(SUBSTITUTE($B751,"4","0"))=$B751),1,0)),"")</f>
        <v/>
      </c>
      <c r="H751" s="5" t="str">
        <f>IF(PhieuBauCu!$B$2&gt;4,IF(LEN($B751)=0,"",IF(AND($B751&gt;0,VALUE(SUBSTITUTE($B751,"5","0"))=$B751),1,0)),"")</f>
        <v/>
      </c>
      <c r="I751" s="5" t="str">
        <f>IF(PhieuBauCu!$B$2&gt;5,IF(LEN($B751)=0,"",IF(AND($B751&gt;0,VALUE(SUBSTITUTE($B751,"6","0"))=$B751),1,0)),"")</f>
        <v/>
      </c>
      <c r="J751" s="5" t="str">
        <f>IF(PhieuBauCu!$B$2&gt;6,IF(LEN($B751)=0,"",IF(AND($B751&gt;0,VALUE(SUBSTITUTE($B751,"7","0"))=$B751),1,0)),"")</f>
        <v/>
      </c>
      <c r="K751" s="5" t="str">
        <f>IF(PhieuBauCu!$B$2&gt;7,IF(LEN($B751)=0,"",IF(AND($B751&gt;0,VALUE(SUBSTITUTE($B751,"8","0"))=$B751),1,0)),"")</f>
        <v/>
      </c>
      <c r="L751" s="5" t="str">
        <f>IF(PhieuBauCu!$B$2&gt;8,IF(LEN($B751)=0,"",IF(AND($B751&gt;0,VALUE(SUBSTITUTE($B751,"9","0"))=$B751),1,0)),"")</f>
        <v/>
      </c>
      <c r="M751" s="9">
        <f t="shared" si="23"/>
        <v>0</v>
      </c>
      <c r="N751" s="36">
        <f>IF(AND(M751&lt;=PhieuBauCu!$B$13,M751&gt;=1),1,0)</f>
        <v>0</v>
      </c>
    </row>
    <row r="752" spans="1:14" ht="28.5" customHeight="1">
      <c r="A752" s="2">
        <v>747</v>
      </c>
      <c r="B752" s="3"/>
      <c r="C752" s="48" t="str">
        <f t="shared" si="22"/>
        <v/>
      </c>
      <c r="D752" s="5" t="str">
        <f>IF(PhieuBauCu!$B$2&gt;0,IF(LEN($B752)=0,"",IF(AND($B752&gt;0,VALUE(SUBSTITUTE($B752,"1","0"))=$B752),1,0)),"")</f>
        <v/>
      </c>
      <c r="E752" s="5" t="str">
        <f>IF(PhieuBauCu!$B$2&gt;1,IF(LEN($B752)=0,"",IF(AND($B752&gt;0,VALUE(SUBSTITUTE($B752,"2","0"))=$B752),1,0)),"")</f>
        <v/>
      </c>
      <c r="F752" s="5" t="str">
        <f>IF(PhieuBauCu!$B$2&gt;2,IF(LEN($B752)=0,"",IF(AND($B752&gt;0,VALUE(SUBSTITUTE($B752,"3","0"))=$B752),1,0)),"")</f>
        <v/>
      </c>
      <c r="G752" s="5" t="str">
        <f>IF(PhieuBauCu!$B$2&gt;3,IF(LEN($B752)=0,"",IF(AND($B752&gt;0,VALUE(SUBSTITUTE($B752,"4","0"))=$B752),1,0)),"")</f>
        <v/>
      </c>
      <c r="H752" s="5" t="str">
        <f>IF(PhieuBauCu!$B$2&gt;4,IF(LEN($B752)=0,"",IF(AND($B752&gt;0,VALUE(SUBSTITUTE($B752,"5","0"))=$B752),1,0)),"")</f>
        <v/>
      </c>
      <c r="I752" s="5" t="str">
        <f>IF(PhieuBauCu!$B$2&gt;5,IF(LEN($B752)=0,"",IF(AND($B752&gt;0,VALUE(SUBSTITUTE($B752,"6","0"))=$B752),1,0)),"")</f>
        <v/>
      </c>
      <c r="J752" s="5" t="str">
        <f>IF(PhieuBauCu!$B$2&gt;6,IF(LEN($B752)=0,"",IF(AND($B752&gt;0,VALUE(SUBSTITUTE($B752,"7","0"))=$B752),1,0)),"")</f>
        <v/>
      </c>
      <c r="K752" s="5" t="str">
        <f>IF(PhieuBauCu!$B$2&gt;7,IF(LEN($B752)=0,"",IF(AND($B752&gt;0,VALUE(SUBSTITUTE($B752,"8","0"))=$B752),1,0)),"")</f>
        <v/>
      </c>
      <c r="L752" s="5" t="str">
        <f>IF(PhieuBauCu!$B$2&gt;8,IF(LEN($B752)=0,"",IF(AND($B752&gt;0,VALUE(SUBSTITUTE($B752,"9","0"))=$B752),1,0)),"")</f>
        <v/>
      </c>
      <c r="M752" s="9">
        <f t="shared" si="23"/>
        <v>0</v>
      </c>
      <c r="N752" s="36">
        <f>IF(AND(M752&lt;=PhieuBauCu!$B$13,M752&gt;=1),1,0)</f>
        <v>0</v>
      </c>
    </row>
    <row r="753" spans="1:14" ht="28.5" customHeight="1">
      <c r="A753" s="2">
        <v>748</v>
      </c>
      <c r="B753" s="3"/>
      <c r="C753" s="48" t="str">
        <f t="shared" si="22"/>
        <v/>
      </c>
      <c r="D753" s="5" t="str">
        <f>IF(PhieuBauCu!$B$2&gt;0,IF(LEN($B753)=0,"",IF(AND($B753&gt;0,VALUE(SUBSTITUTE($B753,"1","0"))=$B753),1,0)),"")</f>
        <v/>
      </c>
      <c r="E753" s="5" t="str">
        <f>IF(PhieuBauCu!$B$2&gt;1,IF(LEN($B753)=0,"",IF(AND($B753&gt;0,VALUE(SUBSTITUTE($B753,"2","0"))=$B753),1,0)),"")</f>
        <v/>
      </c>
      <c r="F753" s="5" t="str">
        <f>IF(PhieuBauCu!$B$2&gt;2,IF(LEN($B753)=0,"",IF(AND($B753&gt;0,VALUE(SUBSTITUTE($B753,"3","0"))=$B753),1,0)),"")</f>
        <v/>
      </c>
      <c r="G753" s="5" t="str">
        <f>IF(PhieuBauCu!$B$2&gt;3,IF(LEN($B753)=0,"",IF(AND($B753&gt;0,VALUE(SUBSTITUTE($B753,"4","0"))=$B753),1,0)),"")</f>
        <v/>
      </c>
      <c r="H753" s="5" t="str">
        <f>IF(PhieuBauCu!$B$2&gt;4,IF(LEN($B753)=0,"",IF(AND($B753&gt;0,VALUE(SUBSTITUTE($B753,"5","0"))=$B753),1,0)),"")</f>
        <v/>
      </c>
      <c r="I753" s="5" t="str">
        <f>IF(PhieuBauCu!$B$2&gt;5,IF(LEN($B753)=0,"",IF(AND($B753&gt;0,VALUE(SUBSTITUTE($B753,"6","0"))=$B753),1,0)),"")</f>
        <v/>
      </c>
      <c r="J753" s="5" t="str">
        <f>IF(PhieuBauCu!$B$2&gt;6,IF(LEN($B753)=0,"",IF(AND($B753&gt;0,VALUE(SUBSTITUTE($B753,"7","0"))=$B753),1,0)),"")</f>
        <v/>
      </c>
      <c r="K753" s="5" t="str">
        <f>IF(PhieuBauCu!$B$2&gt;7,IF(LEN($B753)=0,"",IF(AND($B753&gt;0,VALUE(SUBSTITUTE($B753,"8","0"))=$B753),1,0)),"")</f>
        <v/>
      </c>
      <c r="L753" s="5" t="str">
        <f>IF(PhieuBauCu!$B$2&gt;8,IF(LEN($B753)=0,"",IF(AND($B753&gt;0,VALUE(SUBSTITUTE($B753,"9","0"))=$B753),1,0)),"")</f>
        <v/>
      </c>
      <c r="M753" s="9">
        <f t="shared" si="23"/>
        <v>0</v>
      </c>
      <c r="N753" s="36">
        <f>IF(AND(M753&lt;=PhieuBauCu!$B$13,M753&gt;=1),1,0)</f>
        <v>0</v>
      </c>
    </row>
    <row r="754" spans="1:14" ht="28.5" customHeight="1">
      <c r="A754" s="2">
        <v>749</v>
      </c>
      <c r="B754" s="3"/>
      <c r="C754" s="48" t="str">
        <f t="shared" si="22"/>
        <v/>
      </c>
      <c r="D754" s="5" t="str">
        <f>IF(PhieuBauCu!$B$2&gt;0,IF(LEN($B754)=0,"",IF(AND($B754&gt;0,VALUE(SUBSTITUTE($B754,"1","0"))=$B754),1,0)),"")</f>
        <v/>
      </c>
      <c r="E754" s="5" t="str">
        <f>IF(PhieuBauCu!$B$2&gt;1,IF(LEN($B754)=0,"",IF(AND($B754&gt;0,VALUE(SUBSTITUTE($B754,"2","0"))=$B754),1,0)),"")</f>
        <v/>
      </c>
      <c r="F754" s="5" t="str">
        <f>IF(PhieuBauCu!$B$2&gt;2,IF(LEN($B754)=0,"",IF(AND($B754&gt;0,VALUE(SUBSTITUTE($B754,"3","0"))=$B754),1,0)),"")</f>
        <v/>
      </c>
      <c r="G754" s="5" t="str">
        <f>IF(PhieuBauCu!$B$2&gt;3,IF(LEN($B754)=0,"",IF(AND($B754&gt;0,VALUE(SUBSTITUTE($B754,"4","0"))=$B754),1,0)),"")</f>
        <v/>
      </c>
      <c r="H754" s="5" t="str">
        <f>IF(PhieuBauCu!$B$2&gt;4,IF(LEN($B754)=0,"",IF(AND($B754&gt;0,VALUE(SUBSTITUTE($B754,"5","0"))=$B754),1,0)),"")</f>
        <v/>
      </c>
      <c r="I754" s="5" t="str">
        <f>IF(PhieuBauCu!$B$2&gt;5,IF(LEN($B754)=0,"",IF(AND($B754&gt;0,VALUE(SUBSTITUTE($B754,"6","0"))=$B754),1,0)),"")</f>
        <v/>
      </c>
      <c r="J754" s="5" t="str">
        <f>IF(PhieuBauCu!$B$2&gt;6,IF(LEN($B754)=0,"",IF(AND($B754&gt;0,VALUE(SUBSTITUTE($B754,"7","0"))=$B754),1,0)),"")</f>
        <v/>
      </c>
      <c r="K754" s="5" t="str">
        <f>IF(PhieuBauCu!$B$2&gt;7,IF(LEN($B754)=0,"",IF(AND($B754&gt;0,VALUE(SUBSTITUTE($B754,"8","0"))=$B754),1,0)),"")</f>
        <v/>
      </c>
      <c r="L754" s="5" t="str">
        <f>IF(PhieuBauCu!$B$2&gt;8,IF(LEN($B754)=0,"",IF(AND($B754&gt;0,VALUE(SUBSTITUTE($B754,"9","0"))=$B754),1,0)),"")</f>
        <v/>
      </c>
      <c r="M754" s="9">
        <f t="shared" si="23"/>
        <v>0</v>
      </c>
      <c r="N754" s="36">
        <f>IF(AND(M754&lt;=PhieuBauCu!$B$13,M754&gt;=1),1,0)</f>
        <v>0</v>
      </c>
    </row>
    <row r="755" spans="1:14" ht="28.5" customHeight="1">
      <c r="A755" s="2">
        <v>750</v>
      </c>
      <c r="B755" s="3"/>
      <c r="C755" s="48" t="str">
        <f t="shared" si="22"/>
        <v/>
      </c>
      <c r="D755" s="5" t="str">
        <f>IF(PhieuBauCu!$B$2&gt;0,IF(LEN($B755)=0,"",IF(AND($B755&gt;0,VALUE(SUBSTITUTE($B755,"1","0"))=$B755),1,0)),"")</f>
        <v/>
      </c>
      <c r="E755" s="5" t="str">
        <f>IF(PhieuBauCu!$B$2&gt;1,IF(LEN($B755)=0,"",IF(AND($B755&gt;0,VALUE(SUBSTITUTE($B755,"2","0"))=$B755),1,0)),"")</f>
        <v/>
      </c>
      <c r="F755" s="5" t="str">
        <f>IF(PhieuBauCu!$B$2&gt;2,IF(LEN($B755)=0,"",IF(AND($B755&gt;0,VALUE(SUBSTITUTE($B755,"3","0"))=$B755),1,0)),"")</f>
        <v/>
      </c>
      <c r="G755" s="5" t="str">
        <f>IF(PhieuBauCu!$B$2&gt;3,IF(LEN($B755)=0,"",IF(AND($B755&gt;0,VALUE(SUBSTITUTE($B755,"4","0"))=$B755),1,0)),"")</f>
        <v/>
      </c>
      <c r="H755" s="5" t="str">
        <f>IF(PhieuBauCu!$B$2&gt;4,IF(LEN($B755)=0,"",IF(AND($B755&gt;0,VALUE(SUBSTITUTE($B755,"5","0"))=$B755),1,0)),"")</f>
        <v/>
      </c>
      <c r="I755" s="5" t="str">
        <f>IF(PhieuBauCu!$B$2&gt;5,IF(LEN($B755)=0,"",IF(AND($B755&gt;0,VALUE(SUBSTITUTE($B755,"6","0"))=$B755),1,0)),"")</f>
        <v/>
      </c>
      <c r="J755" s="5" t="str">
        <f>IF(PhieuBauCu!$B$2&gt;6,IF(LEN($B755)=0,"",IF(AND($B755&gt;0,VALUE(SUBSTITUTE($B755,"7","0"))=$B755),1,0)),"")</f>
        <v/>
      </c>
      <c r="K755" s="5" t="str">
        <f>IF(PhieuBauCu!$B$2&gt;7,IF(LEN($B755)=0,"",IF(AND($B755&gt;0,VALUE(SUBSTITUTE($B755,"8","0"))=$B755),1,0)),"")</f>
        <v/>
      </c>
      <c r="L755" s="5" t="str">
        <f>IF(PhieuBauCu!$B$2&gt;8,IF(LEN($B755)=0,"",IF(AND($B755&gt;0,VALUE(SUBSTITUTE($B755,"9","0"))=$B755),1,0)),"")</f>
        <v/>
      </c>
      <c r="M755" s="9">
        <f t="shared" si="23"/>
        <v>0</v>
      </c>
      <c r="N755" s="36">
        <f>IF(AND(M755&lt;=PhieuBauCu!$B$13,M755&gt;=1),1,0)</f>
        <v>0</v>
      </c>
    </row>
    <row r="756" spans="1:14" ht="28.5" customHeight="1">
      <c r="A756" s="2">
        <v>751</v>
      </c>
      <c r="B756" s="3"/>
      <c r="C756" s="48" t="str">
        <f t="shared" si="22"/>
        <v/>
      </c>
      <c r="D756" s="5" t="str">
        <f>IF(PhieuBauCu!$B$2&gt;0,IF(LEN($B756)=0,"",IF(AND($B756&gt;0,VALUE(SUBSTITUTE($B756,"1","0"))=$B756),1,0)),"")</f>
        <v/>
      </c>
      <c r="E756" s="5" t="str">
        <f>IF(PhieuBauCu!$B$2&gt;1,IF(LEN($B756)=0,"",IF(AND($B756&gt;0,VALUE(SUBSTITUTE($B756,"2","0"))=$B756),1,0)),"")</f>
        <v/>
      </c>
      <c r="F756" s="5" t="str">
        <f>IF(PhieuBauCu!$B$2&gt;2,IF(LEN($B756)=0,"",IF(AND($B756&gt;0,VALUE(SUBSTITUTE($B756,"3","0"))=$B756),1,0)),"")</f>
        <v/>
      </c>
      <c r="G756" s="5" t="str">
        <f>IF(PhieuBauCu!$B$2&gt;3,IF(LEN($B756)=0,"",IF(AND($B756&gt;0,VALUE(SUBSTITUTE($B756,"4","0"))=$B756),1,0)),"")</f>
        <v/>
      </c>
      <c r="H756" s="5" t="str">
        <f>IF(PhieuBauCu!$B$2&gt;4,IF(LEN($B756)=0,"",IF(AND($B756&gt;0,VALUE(SUBSTITUTE($B756,"5","0"))=$B756),1,0)),"")</f>
        <v/>
      </c>
      <c r="I756" s="5" t="str">
        <f>IF(PhieuBauCu!$B$2&gt;5,IF(LEN($B756)=0,"",IF(AND($B756&gt;0,VALUE(SUBSTITUTE($B756,"6","0"))=$B756),1,0)),"")</f>
        <v/>
      </c>
      <c r="J756" s="5" t="str">
        <f>IF(PhieuBauCu!$B$2&gt;6,IF(LEN($B756)=0,"",IF(AND($B756&gt;0,VALUE(SUBSTITUTE($B756,"7","0"))=$B756),1,0)),"")</f>
        <v/>
      </c>
      <c r="K756" s="5" t="str">
        <f>IF(PhieuBauCu!$B$2&gt;7,IF(LEN($B756)=0,"",IF(AND($B756&gt;0,VALUE(SUBSTITUTE($B756,"8","0"))=$B756),1,0)),"")</f>
        <v/>
      </c>
      <c r="L756" s="5" t="str">
        <f>IF(PhieuBauCu!$B$2&gt;8,IF(LEN($B756)=0,"",IF(AND($B756&gt;0,VALUE(SUBSTITUTE($B756,"9","0"))=$B756),1,0)),"")</f>
        <v/>
      </c>
      <c r="M756" s="9">
        <f t="shared" si="23"/>
        <v>0</v>
      </c>
      <c r="N756" s="36">
        <f>IF(AND(M756&lt;=PhieuBauCu!$B$13,M756&gt;=1),1,0)</f>
        <v>0</v>
      </c>
    </row>
    <row r="757" spans="1:14" ht="28.5" customHeight="1">
      <c r="A757" s="2">
        <v>752</v>
      </c>
      <c r="B757" s="3"/>
      <c r="C757" s="48" t="str">
        <f t="shared" si="22"/>
        <v/>
      </c>
      <c r="D757" s="5" t="str">
        <f>IF(PhieuBauCu!$B$2&gt;0,IF(LEN($B757)=0,"",IF(AND($B757&gt;0,VALUE(SUBSTITUTE($B757,"1","0"))=$B757),1,0)),"")</f>
        <v/>
      </c>
      <c r="E757" s="5" t="str">
        <f>IF(PhieuBauCu!$B$2&gt;1,IF(LEN($B757)=0,"",IF(AND($B757&gt;0,VALUE(SUBSTITUTE($B757,"2","0"))=$B757),1,0)),"")</f>
        <v/>
      </c>
      <c r="F757" s="5" t="str">
        <f>IF(PhieuBauCu!$B$2&gt;2,IF(LEN($B757)=0,"",IF(AND($B757&gt;0,VALUE(SUBSTITUTE($B757,"3","0"))=$B757),1,0)),"")</f>
        <v/>
      </c>
      <c r="G757" s="5" t="str">
        <f>IF(PhieuBauCu!$B$2&gt;3,IF(LEN($B757)=0,"",IF(AND($B757&gt;0,VALUE(SUBSTITUTE($B757,"4","0"))=$B757),1,0)),"")</f>
        <v/>
      </c>
      <c r="H757" s="5" t="str">
        <f>IF(PhieuBauCu!$B$2&gt;4,IF(LEN($B757)=0,"",IF(AND($B757&gt;0,VALUE(SUBSTITUTE($B757,"5","0"))=$B757),1,0)),"")</f>
        <v/>
      </c>
      <c r="I757" s="5" t="str">
        <f>IF(PhieuBauCu!$B$2&gt;5,IF(LEN($B757)=0,"",IF(AND($B757&gt;0,VALUE(SUBSTITUTE($B757,"6","0"))=$B757),1,0)),"")</f>
        <v/>
      </c>
      <c r="J757" s="5" t="str">
        <f>IF(PhieuBauCu!$B$2&gt;6,IF(LEN($B757)=0,"",IF(AND($B757&gt;0,VALUE(SUBSTITUTE($B757,"7","0"))=$B757),1,0)),"")</f>
        <v/>
      </c>
      <c r="K757" s="5" t="str">
        <f>IF(PhieuBauCu!$B$2&gt;7,IF(LEN($B757)=0,"",IF(AND($B757&gt;0,VALUE(SUBSTITUTE($B757,"8","0"))=$B757),1,0)),"")</f>
        <v/>
      </c>
      <c r="L757" s="5" t="str">
        <f>IF(PhieuBauCu!$B$2&gt;8,IF(LEN($B757)=0,"",IF(AND($B757&gt;0,VALUE(SUBSTITUTE($B757,"9","0"))=$B757),1,0)),"")</f>
        <v/>
      </c>
      <c r="M757" s="9">
        <f t="shared" si="23"/>
        <v>0</v>
      </c>
      <c r="N757" s="36">
        <f>IF(AND(M757&lt;=PhieuBauCu!$B$13,M757&gt;=1),1,0)</f>
        <v>0</v>
      </c>
    </row>
    <row r="758" spans="1:14" ht="28.5" customHeight="1">
      <c r="A758" s="2">
        <v>753</v>
      </c>
      <c r="B758" s="3"/>
      <c r="C758" s="48" t="str">
        <f t="shared" si="22"/>
        <v/>
      </c>
      <c r="D758" s="5" t="str">
        <f>IF(PhieuBauCu!$B$2&gt;0,IF(LEN($B758)=0,"",IF(AND($B758&gt;0,VALUE(SUBSTITUTE($B758,"1","0"))=$B758),1,0)),"")</f>
        <v/>
      </c>
      <c r="E758" s="5" t="str">
        <f>IF(PhieuBauCu!$B$2&gt;1,IF(LEN($B758)=0,"",IF(AND($B758&gt;0,VALUE(SUBSTITUTE($B758,"2","0"))=$B758),1,0)),"")</f>
        <v/>
      </c>
      <c r="F758" s="5" t="str">
        <f>IF(PhieuBauCu!$B$2&gt;2,IF(LEN($B758)=0,"",IF(AND($B758&gt;0,VALUE(SUBSTITUTE($B758,"3","0"))=$B758),1,0)),"")</f>
        <v/>
      </c>
      <c r="G758" s="5" t="str">
        <f>IF(PhieuBauCu!$B$2&gt;3,IF(LEN($B758)=0,"",IF(AND($B758&gt;0,VALUE(SUBSTITUTE($B758,"4","0"))=$B758),1,0)),"")</f>
        <v/>
      </c>
      <c r="H758" s="5" t="str">
        <f>IF(PhieuBauCu!$B$2&gt;4,IF(LEN($B758)=0,"",IF(AND($B758&gt;0,VALUE(SUBSTITUTE($B758,"5","0"))=$B758),1,0)),"")</f>
        <v/>
      </c>
      <c r="I758" s="5" t="str">
        <f>IF(PhieuBauCu!$B$2&gt;5,IF(LEN($B758)=0,"",IF(AND($B758&gt;0,VALUE(SUBSTITUTE($B758,"6","0"))=$B758),1,0)),"")</f>
        <v/>
      </c>
      <c r="J758" s="5" t="str">
        <f>IF(PhieuBauCu!$B$2&gt;6,IF(LEN($B758)=0,"",IF(AND($B758&gt;0,VALUE(SUBSTITUTE($B758,"7","0"))=$B758),1,0)),"")</f>
        <v/>
      </c>
      <c r="K758" s="5" t="str">
        <f>IF(PhieuBauCu!$B$2&gt;7,IF(LEN($B758)=0,"",IF(AND($B758&gt;0,VALUE(SUBSTITUTE($B758,"8","0"))=$B758),1,0)),"")</f>
        <v/>
      </c>
      <c r="L758" s="5" t="str">
        <f>IF(PhieuBauCu!$B$2&gt;8,IF(LEN($B758)=0,"",IF(AND($B758&gt;0,VALUE(SUBSTITUTE($B758,"9","0"))=$B758),1,0)),"")</f>
        <v/>
      </c>
      <c r="M758" s="9">
        <f t="shared" si="23"/>
        <v>0</v>
      </c>
      <c r="N758" s="36">
        <f>IF(AND(M758&lt;=PhieuBauCu!$B$13,M758&gt;=1),1,0)</f>
        <v>0</v>
      </c>
    </row>
    <row r="759" spans="1:14" ht="28.5" customHeight="1">
      <c r="A759" s="2">
        <v>754</v>
      </c>
      <c r="B759" s="3"/>
      <c r="C759" s="48" t="str">
        <f t="shared" si="22"/>
        <v/>
      </c>
      <c r="D759" s="5" t="str">
        <f>IF(PhieuBauCu!$B$2&gt;0,IF(LEN($B759)=0,"",IF(AND($B759&gt;0,VALUE(SUBSTITUTE($B759,"1","0"))=$B759),1,0)),"")</f>
        <v/>
      </c>
      <c r="E759" s="5" t="str">
        <f>IF(PhieuBauCu!$B$2&gt;1,IF(LEN($B759)=0,"",IF(AND($B759&gt;0,VALUE(SUBSTITUTE($B759,"2","0"))=$B759),1,0)),"")</f>
        <v/>
      </c>
      <c r="F759" s="5" t="str">
        <f>IF(PhieuBauCu!$B$2&gt;2,IF(LEN($B759)=0,"",IF(AND($B759&gt;0,VALUE(SUBSTITUTE($B759,"3","0"))=$B759),1,0)),"")</f>
        <v/>
      </c>
      <c r="G759" s="5" t="str">
        <f>IF(PhieuBauCu!$B$2&gt;3,IF(LEN($B759)=0,"",IF(AND($B759&gt;0,VALUE(SUBSTITUTE($B759,"4","0"))=$B759),1,0)),"")</f>
        <v/>
      </c>
      <c r="H759" s="5" t="str">
        <f>IF(PhieuBauCu!$B$2&gt;4,IF(LEN($B759)=0,"",IF(AND($B759&gt;0,VALUE(SUBSTITUTE($B759,"5","0"))=$B759),1,0)),"")</f>
        <v/>
      </c>
      <c r="I759" s="5" t="str">
        <f>IF(PhieuBauCu!$B$2&gt;5,IF(LEN($B759)=0,"",IF(AND($B759&gt;0,VALUE(SUBSTITUTE($B759,"6","0"))=$B759),1,0)),"")</f>
        <v/>
      </c>
      <c r="J759" s="5" t="str">
        <f>IF(PhieuBauCu!$B$2&gt;6,IF(LEN($B759)=0,"",IF(AND($B759&gt;0,VALUE(SUBSTITUTE($B759,"7","0"))=$B759),1,0)),"")</f>
        <v/>
      </c>
      <c r="K759" s="5" t="str">
        <f>IF(PhieuBauCu!$B$2&gt;7,IF(LEN($B759)=0,"",IF(AND($B759&gt;0,VALUE(SUBSTITUTE($B759,"8","0"))=$B759),1,0)),"")</f>
        <v/>
      </c>
      <c r="L759" s="5" t="str">
        <f>IF(PhieuBauCu!$B$2&gt;8,IF(LEN($B759)=0,"",IF(AND($B759&gt;0,VALUE(SUBSTITUTE($B759,"9","0"))=$B759),1,0)),"")</f>
        <v/>
      </c>
      <c r="M759" s="9">
        <f t="shared" si="23"/>
        <v>0</v>
      </c>
      <c r="N759" s="36">
        <f>IF(AND(M759&lt;=PhieuBauCu!$B$13,M759&gt;=1),1,0)</f>
        <v>0</v>
      </c>
    </row>
    <row r="760" spans="1:14" ht="28.5" customHeight="1">
      <c r="A760" s="2">
        <v>755</v>
      </c>
      <c r="B760" s="3"/>
      <c r="C760" s="48" t="str">
        <f t="shared" si="22"/>
        <v/>
      </c>
      <c r="D760" s="5" t="str">
        <f>IF(PhieuBauCu!$B$2&gt;0,IF(LEN($B760)=0,"",IF(AND($B760&gt;0,VALUE(SUBSTITUTE($B760,"1","0"))=$B760),1,0)),"")</f>
        <v/>
      </c>
      <c r="E760" s="5" t="str">
        <f>IF(PhieuBauCu!$B$2&gt;1,IF(LEN($B760)=0,"",IF(AND($B760&gt;0,VALUE(SUBSTITUTE($B760,"2","0"))=$B760),1,0)),"")</f>
        <v/>
      </c>
      <c r="F760" s="5" t="str">
        <f>IF(PhieuBauCu!$B$2&gt;2,IF(LEN($B760)=0,"",IF(AND($B760&gt;0,VALUE(SUBSTITUTE($B760,"3","0"))=$B760),1,0)),"")</f>
        <v/>
      </c>
      <c r="G760" s="5" t="str">
        <f>IF(PhieuBauCu!$B$2&gt;3,IF(LEN($B760)=0,"",IF(AND($B760&gt;0,VALUE(SUBSTITUTE($B760,"4","0"))=$B760),1,0)),"")</f>
        <v/>
      </c>
      <c r="H760" s="5" t="str">
        <f>IF(PhieuBauCu!$B$2&gt;4,IF(LEN($B760)=0,"",IF(AND($B760&gt;0,VALUE(SUBSTITUTE($B760,"5","0"))=$B760),1,0)),"")</f>
        <v/>
      </c>
      <c r="I760" s="5" t="str">
        <f>IF(PhieuBauCu!$B$2&gt;5,IF(LEN($B760)=0,"",IF(AND($B760&gt;0,VALUE(SUBSTITUTE($B760,"6","0"))=$B760),1,0)),"")</f>
        <v/>
      </c>
      <c r="J760" s="5" t="str">
        <f>IF(PhieuBauCu!$B$2&gt;6,IF(LEN($B760)=0,"",IF(AND($B760&gt;0,VALUE(SUBSTITUTE($B760,"7","0"))=$B760),1,0)),"")</f>
        <v/>
      </c>
      <c r="K760" s="5" t="str">
        <f>IF(PhieuBauCu!$B$2&gt;7,IF(LEN($B760)=0,"",IF(AND($B760&gt;0,VALUE(SUBSTITUTE($B760,"8","0"))=$B760),1,0)),"")</f>
        <v/>
      </c>
      <c r="L760" s="5" t="str">
        <f>IF(PhieuBauCu!$B$2&gt;8,IF(LEN($B760)=0,"",IF(AND($B760&gt;0,VALUE(SUBSTITUTE($B760,"9","0"))=$B760),1,0)),"")</f>
        <v/>
      </c>
      <c r="M760" s="9">
        <f t="shared" si="23"/>
        <v>0</v>
      </c>
      <c r="N760" s="36">
        <f>IF(AND(M760&lt;=PhieuBauCu!$B$13,M760&gt;=1),1,0)</f>
        <v>0</v>
      </c>
    </row>
    <row r="761" spans="1:14" ht="28.5" customHeight="1">
      <c r="A761" s="2">
        <v>756</v>
      </c>
      <c r="B761" s="3"/>
      <c r="C761" s="48" t="str">
        <f t="shared" si="22"/>
        <v/>
      </c>
      <c r="D761" s="5" t="str">
        <f>IF(PhieuBauCu!$B$2&gt;0,IF(LEN($B761)=0,"",IF(AND($B761&gt;0,VALUE(SUBSTITUTE($B761,"1","0"))=$B761),1,0)),"")</f>
        <v/>
      </c>
      <c r="E761" s="5" t="str">
        <f>IF(PhieuBauCu!$B$2&gt;1,IF(LEN($B761)=0,"",IF(AND($B761&gt;0,VALUE(SUBSTITUTE($B761,"2","0"))=$B761),1,0)),"")</f>
        <v/>
      </c>
      <c r="F761" s="5" t="str">
        <f>IF(PhieuBauCu!$B$2&gt;2,IF(LEN($B761)=0,"",IF(AND($B761&gt;0,VALUE(SUBSTITUTE($B761,"3","0"))=$B761),1,0)),"")</f>
        <v/>
      </c>
      <c r="G761" s="5" t="str">
        <f>IF(PhieuBauCu!$B$2&gt;3,IF(LEN($B761)=0,"",IF(AND($B761&gt;0,VALUE(SUBSTITUTE($B761,"4","0"))=$B761),1,0)),"")</f>
        <v/>
      </c>
      <c r="H761" s="5" t="str">
        <f>IF(PhieuBauCu!$B$2&gt;4,IF(LEN($B761)=0,"",IF(AND($B761&gt;0,VALUE(SUBSTITUTE($B761,"5","0"))=$B761),1,0)),"")</f>
        <v/>
      </c>
      <c r="I761" s="5" t="str">
        <f>IF(PhieuBauCu!$B$2&gt;5,IF(LEN($B761)=0,"",IF(AND($B761&gt;0,VALUE(SUBSTITUTE($B761,"6","0"))=$B761),1,0)),"")</f>
        <v/>
      </c>
      <c r="J761" s="5" t="str">
        <f>IF(PhieuBauCu!$B$2&gt;6,IF(LEN($B761)=0,"",IF(AND($B761&gt;0,VALUE(SUBSTITUTE($B761,"7","0"))=$B761),1,0)),"")</f>
        <v/>
      </c>
      <c r="K761" s="5" t="str">
        <f>IF(PhieuBauCu!$B$2&gt;7,IF(LEN($B761)=0,"",IF(AND($B761&gt;0,VALUE(SUBSTITUTE($B761,"8","0"))=$B761),1,0)),"")</f>
        <v/>
      </c>
      <c r="L761" s="5" t="str">
        <f>IF(PhieuBauCu!$B$2&gt;8,IF(LEN($B761)=0,"",IF(AND($B761&gt;0,VALUE(SUBSTITUTE($B761,"9","0"))=$B761),1,0)),"")</f>
        <v/>
      </c>
      <c r="M761" s="9">
        <f t="shared" si="23"/>
        <v>0</v>
      </c>
      <c r="N761" s="36">
        <f>IF(AND(M761&lt;=PhieuBauCu!$B$13,M761&gt;=1),1,0)</f>
        <v>0</v>
      </c>
    </row>
    <row r="762" spans="1:14" ht="28.5" customHeight="1">
      <c r="A762" s="2">
        <v>757</v>
      </c>
      <c r="B762" s="3"/>
      <c r="C762" s="48" t="str">
        <f t="shared" si="22"/>
        <v/>
      </c>
      <c r="D762" s="5" t="str">
        <f>IF(PhieuBauCu!$B$2&gt;0,IF(LEN($B762)=0,"",IF(AND($B762&gt;0,VALUE(SUBSTITUTE($B762,"1","0"))=$B762),1,0)),"")</f>
        <v/>
      </c>
      <c r="E762" s="5" t="str">
        <f>IF(PhieuBauCu!$B$2&gt;1,IF(LEN($B762)=0,"",IF(AND($B762&gt;0,VALUE(SUBSTITUTE($B762,"2","0"))=$B762),1,0)),"")</f>
        <v/>
      </c>
      <c r="F762" s="5" t="str">
        <f>IF(PhieuBauCu!$B$2&gt;2,IF(LEN($B762)=0,"",IF(AND($B762&gt;0,VALUE(SUBSTITUTE($B762,"3","0"))=$B762),1,0)),"")</f>
        <v/>
      </c>
      <c r="G762" s="5" t="str">
        <f>IF(PhieuBauCu!$B$2&gt;3,IF(LEN($B762)=0,"",IF(AND($B762&gt;0,VALUE(SUBSTITUTE($B762,"4","0"))=$B762),1,0)),"")</f>
        <v/>
      </c>
      <c r="H762" s="5" t="str">
        <f>IF(PhieuBauCu!$B$2&gt;4,IF(LEN($B762)=0,"",IF(AND($B762&gt;0,VALUE(SUBSTITUTE($B762,"5","0"))=$B762),1,0)),"")</f>
        <v/>
      </c>
      <c r="I762" s="5" t="str">
        <f>IF(PhieuBauCu!$B$2&gt;5,IF(LEN($B762)=0,"",IF(AND($B762&gt;0,VALUE(SUBSTITUTE($B762,"6","0"))=$B762),1,0)),"")</f>
        <v/>
      </c>
      <c r="J762" s="5" t="str">
        <f>IF(PhieuBauCu!$B$2&gt;6,IF(LEN($B762)=0,"",IF(AND($B762&gt;0,VALUE(SUBSTITUTE($B762,"7","0"))=$B762),1,0)),"")</f>
        <v/>
      </c>
      <c r="K762" s="5" t="str">
        <f>IF(PhieuBauCu!$B$2&gt;7,IF(LEN($B762)=0,"",IF(AND($B762&gt;0,VALUE(SUBSTITUTE($B762,"8","0"))=$B762),1,0)),"")</f>
        <v/>
      </c>
      <c r="L762" s="5" t="str">
        <f>IF(PhieuBauCu!$B$2&gt;8,IF(LEN($B762)=0,"",IF(AND($B762&gt;0,VALUE(SUBSTITUTE($B762,"9","0"))=$B762),1,0)),"")</f>
        <v/>
      </c>
      <c r="M762" s="9">
        <f t="shared" si="23"/>
        <v>0</v>
      </c>
      <c r="N762" s="36">
        <f>IF(AND(M762&lt;=PhieuBauCu!$B$13,M762&gt;=1),1,0)</f>
        <v>0</v>
      </c>
    </row>
    <row r="763" spans="1:14" ht="28.5" customHeight="1">
      <c r="A763" s="2">
        <v>758</v>
      </c>
      <c r="B763" s="3"/>
      <c r="C763" s="48" t="str">
        <f t="shared" si="22"/>
        <v/>
      </c>
      <c r="D763" s="5" t="str">
        <f>IF(PhieuBauCu!$B$2&gt;0,IF(LEN($B763)=0,"",IF(AND($B763&gt;0,VALUE(SUBSTITUTE($B763,"1","0"))=$B763),1,0)),"")</f>
        <v/>
      </c>
      <c r="E763" s="5" t="str">
        <f>IF(PhieuBauCu!$B$2&gt;1,IF(LEN($B763)=0,"",IF(AND($B763&gt;0,VALUE(SUBSTITUTE($B763,"2","0"))=$B763),1,0)),"")</f>
        <v/>
      </c>
      <c r="F763" s="5" t="str">
        <f>IF(PhieuBauCu!$B$2&gt;2,IF(LEN($B763)=0,"",IF(AND($B763&gt;0,VALUE(SUBSTITUTE($B763,"3","0"))=$B763),1,0)),"")</f>
        <v/>
      </c>
      <c r="G763" s="5" t="str">
        <f>IF(PhieuBauCu!$B$2&gt;3,IF(LEN($B763)=0,"",IF(AND($B763&gt;0,VALUE(SUBSTITUTE($B763,"4","0"))=$B763),1,0)),"")</f>
        <v/>
      </c>
      <c r="H763" s="5" t="str">
        <f>IF(PhieuBauCu!$B$2&gt;4,IF(LEN($B763)=0,"",IF(AND($B763&gt;0,VALUE(SUBSTITUTE($B763,"5","0"))=$B763),1,0)),"")</f>
        <v/>
      </c>
      <c r="I763" s="5" t="str">
        <f>IF(PhieuBauCu!$B$2&gt;5,IF(LEN($B763)=0,"",IF(AND($B763&gt;0,VALUE(SUBSTITUTE($B763,"6","0"))=$B763),1,0)),"")</f>
        <v/>
      </c>
      <c r="J763" s="5" t="str">
        <f>IF(PhieuBauCu!$B$2&gt;6,IF(LEN($B763)=0,"",IF(AND($B763&gt;0,VALUE(SUBSTITUTE($B763,"7","0"))=$B763),1,0)),"")</f>
        <v/>
      </c>
      <c r="K763" s="5" t="str">
        <f>IF(PhieuBauCu!$B$2&gt;7,IF(LEN($B763)=0,"",IF(AND($B763&gt;0,VALUE(SUBSTITUTE($B763,"8","0"))=$B763),1,0)),"")</f>
        <v/>
      </c>
      <c r="L763" s="5" t="str">
        <f>IF(PhieuBauCu!$B$2&gt;8,IF(LEN($B763)=0,"",IF(AND($B763&gt;0,VALUE(SUBSTITUTE($B763,"9","0"))=$B763),1,0)),"")</f>
        <v/>
      </c>
      <c r="M763" s="9">
        <f t="shared" si="23"/>
        <v>0</v>
      </c>
      <c r="N763" s="36">
        <f>IF(AND(M763&lt;=PhieuBauCu!$B$13,M763&gt;=1),1,0)</f>
        <v>0</v>
      </c>
    </row>
    <row r="764" spans="1:14" ht="28.5" customHeight="1">
      <c r="A764" s="2">
        <v>759</v>
      </c>
      <c r="B764" s="3"/>
      <c r="C764" s="48" t="str">
        <f t="shared" si="22"/>
        <v/>
      </c>
      <c r="D764" s="5" t="str">
        <f>IF(PhieuBauCu!$B$2&gt;0,IF(LEN($B764)=0,"",IF(AND($B764&gt;0,VALUE(SUBSTITUTE($B764,"1","0"))=$B764),1,0)),"")</f>
        <v/>
      </c>
      <c r="E764" s="5" t="str">
        <f>IF(PhieuBauCu!$B$2&gt;1,IF(LEN($B764)=0,"",IF(AND($B764&gt;0,VALUE(SUBSTITUTE($B764,"2","0"))=$B764),1,0)),"")</f>
        <v/>
      </c>
      <c r="F764" s="5" t="str">
        <f>IF(PhieuBauCu!$B$2&gt;2,IF(LEN($B764)=0,"",IF(AND($B764&gt;0,VALUE(SUBSTITUTE($B764,"3","0"))=$B764),1,0)),"")</f>
        <v/>
      </c>
      <c r="G764" s="5" t="str">
        <f>IF(PhieuBauCu!$B$2&gt;3,IF(LEN($B764)=0,"",IF(AND($B764&gt;0,VALUE(SUBSTITUTE($B764,"4","0"))=$B764),1,0)),"")</f>
        <v/>
      </c>
      <c r="H764" s="5" t="str">
        <f>IF(PhieuBauCu!$B$2&gt;4,IF(LEN($B764)=0,"",IF(AND($B764&gt;0,VALUE(SUBSTITUTE($B764,"5","0"))=$B764),1,0)),"")</f>
        <v/>
      </c>
      <c r="I764" s="5" t="str">
        <f>IF(PhieuBauCu!$B$2&gt;5,IF(LEN($B764)=0,"",IF(AND($B764&gt;0,VALUE(SUBSTITUTE($B764,"6","0"))=$B764),1,0)),"")</f>
        <v/>
      </c>
      <c r="J764" s="5" t="str">
        <f>IF(PhieuBauCu!$B$2&gt;6,IF(LEN($B764)=0,"",IF(AND($B764&gt;0,VALUE(SUBSTITUTE($B764,"7","0"))=$B764),1,0)),"")</f>
        <v/>
      </c>
      <c r="K764" s="5" t="str">
        <f>IF(PhieuBauCu!$B$2&gt;7,IF(LEN($B764)=0,"",IF(AND($B764&gt;0,VALUE(SUBSTITUTE($B764,"8","0"))=$B764),1,0)),"")</f>
        <v/>
      </c>
      <c r="L764" s="5" t="str">
        <f>IF(PhieuBauCu!$B$2&gt;8,IF(LEN($B764)=0,"",IF(AND($B764&gt;0,VALUE(SUBSTITUTE($B764,"9","0"))=$B764),1,0)),"")</f>
        <v/>
      </c>
      <c r="M764" s="9">
        <f t="shared" si="23"/>
        <v>0</v>
      </c>
      <c r="N764" s="36">
        <f>IF(AND(M764&lt;=PhieuBauCu!$B$13,M764&gt;=1),1,0)</f>
        <v>0</v>
      </c>
    </row>
    <row r="765" spans="1:14" ht="28.5" customHeight="1">
      <c r="A765" s="2">
        <v>760</v>
      </c>
      <c r="B765" s="3"/>
      <c r="C765" s="48" t="str">
        <f t="shared" si="22"/>
        <v/>
      </c>
      <c r="D765" s="5" t="str">
        <f>IF(PhieuBauCu!$B$2&gt;0,IF(LEN($B765)=0,"",IF(AND($B765&gt;0,VALUE(SUBSTITUTE($B765,"1","0"))=$B765),1,0)),"")</f>
        <v/>
      </c>
      <c r="E765" s="5" t="str">
        <f>IF(PhieuBauCu!$B$2&gt;1,IF(LEN($B765)=0,"",IF(AND($B765&gt;0,VALUE(SUBSTITUTE($B765,"2","0"))=$B765),1,0)),"")</f>
        <v/>
      </c>
      <c r="F765" s="5" t="str">
        <f>IF(PhieuBauCu!$B$2&gt;2,IF(LEN($B765)=0,"",IF(AND($B765&gt;0,VALUE(SUBSTITUTE($B765,"3","0"))=$B765),1,0)),"")</f>
        <v/>
      </c>
      <c r="G765" s="5" t="str">
        <f>IF(PhieuBauCu!$B$2&gt;3,IF(LEN($B765)=0,"",IF(AND($B765&gt;0,VALUE(SUBSTITUTE($B765,"4","0"))=$B765),1,0)),"")</f>
        <v/>
      </c>
      <c r="H765" s="5" t="str">
        <f>IF(PhieuBauCu!$B$2&gt;4,IF(LEN($B765)=0,"",IF(AND($B765&gt;0,VALUE(SUBSTITUTE($B765,"5","0"))=$B765),1,0)),"")</f>
        <v/>
      </c>
      <c r="I765" s="5" t="str">
        <f>IF(PhieuBauCu!$B$2&gt;5,IF(LEN($B765)=0,"",IF(AND($B765&gt;0,VALUE(SUBSTITUTE($B765,"6","0"))=$B765),1,0)),"")</f>
        <v/>
      </c>
      <c r="J765" s="5" t="str">
        <f>IF(PhieuBauCu!$B$2&gt;6,IF(LEN($B765)=0,"",IF(AND($B765&gt;0,VALUE(SUBSTITUTE($B765,"7","0"))=$B765),1,0)),"")</f>
        <v/>
      </c>
      <c r="K765" s="5" t="str">
        <f>IF(PhieuBauCu!$B$2&gt;7,IF(LEN($B765)=0,"",IF(AND($B765&gt;0,VALUE(SUBSTITUTE($B765,"8","0"))=$B765),1,0)),"")</f>
        <v/>
      </c>
      <c r="L765" s="5" t="str">
        <f>IF(PhieuBauCu!$B$2&gt;8,IF(LEN($B765)=0,"",IF(AND($B765&gt;0,VALUE(SUBSTITUTE($B765,"9","0"))=$B765),1,0)),"")</f>
        <v/>
      </c>
      <c r="M765" s="9">
        <f t="shared" si="23"/>
        <v>0</v>
      </c>
      <c r="N765" s="36">
        <f>IF(AND(M765&lt;=PhieuBauCu!$B$13,M765&gt;=1),1,0)</f>
        <v>0</v>
      </c>
    </row>
    <row r="766" spans="1:14" ht="28.5" customHeight="1">
      <c r="A766" s="2">
        <v>761</v>
      </c>
      <c r="B766" s="3"/>
      <c r="C766" s="48" t="str">
        <f t="shared" si="22"/>
        <v/>
      </c>
      <c r="D766" s="5" t="str">
        <f>IF(PhieuBauCu!$B$2&gt;0,IF(LEN($B766)=0,"",IF(AND($B766&gt;0,VALUE(SUBSTITUTE($B766,"1","0"))=$B766),1,0)),"")</f>
        <v/>
      </c>
      <c r="E766" s="5" t="str">
        <f>IF(PhieuBauCu!$B$2&gt;1,IF(LEN($B766)=0,"",IF(AND($B766&gt;0,VALUE(SUBSTITUTE($B766,"2","0"))=$B766),1,0)),"")</f>
        <v/>
      </c>
      <c r="F766" s="5" t="str">
        <f>IF(PhieuBauCu!$B$2&gt;2,IF(LEN($B766)=0,"",IF(AND($B766&gt;0,VALUE(SUBSTITUTE($B766,"3","0"))=$B766),1,0)),"")</f>
        <v/>
      </c>
      <c r="G766" s="5" t="str">
        <f>IF(PhieuBauCu!$B$2&gt;3,IF(LEN($B766)=0,"",IF(AND($B766&gt;0,VALUE(SUBSTITUTE($B766,"4","0"))=$B766),1,0)),"")</f>
        <v/>
      </c>
      <c r="H766" s="5" t="str">
        <f>IF(PhieuBauCu!$B$2&gt;4,IF(LEN($B766)=0,"",IF(AND($B766&gt;0,VALUE(SUBSTITUTE($B766,"5","0"))=$B766),1,0)),"")</f>
        <v/>
      </c>
      <c r="I766" s="5" t="str">
        <f>IF(PhieuBauCu!$B$2&gt;5,IF(LEN($B766)=0,"",IF(AND($B766&gt;0,VALUE(SUBSTITUTE($B766,"6","0"))=$B766),1,0)),"")</f>
        <v/>
      </c>
      <c r="J766" s="5" t="str">
        <f>IF(PhieuBauCu!$B$2&gt;6,IF(LEN($B766)=0,"",IF(AND($B766&gt;0,VALUE(SUBSTITUTE($B766,"7","0"))=$B766),1,0)),"")</f>
        <v/>
      </c>
      <c r="K766" s="5" t="str">
        <f>IF(PhieuBauCu!$B$2&gt;7,IF(LEN($B766)=0,"",IF(AND($B766&gt;0,VALUE(SUBSTITUTE($B766,"8","0"))=$B766),1,0)),"")</f>
        <v/>
      </c>
      <c r="L766" s="5" t="str">
        <f>IF(PhieuBauCu!$B$2&gt;8,IF(LEN($B766)=0,"",IF(AND($B766&gt;0,VALUE(SUBSTITUTE($B766,"9","0"))=$B766),1,0)),"")</f>
        <v/>
      </c>
      <c r="M766" s="9">
        <f t="shared" si="23"/>
        <v>0</v>
      </c>
      <c r="N766" s="36">
        <f>IF(AND(M766&lt;=PhieuBauCu!$B$13,M766&gt;=1),1,0)</f>
        <v>0</v>
      </c>
    </row>
    <row r="767" spans="1:14" ht="28.5" customHeight="1">
      <c r="A767" s="2">
        <v>762</v>
      </c>
      <c r="B767" s="3"/>
      <c r="C767" s="48" t="str">
        <f t="shared" si="22"/>
        <v/>
      </c>
      <c r="D767" s="5" t="str">
        <f>IF(PhieuBauCu!$B$2&gt;0,IF(LEN($B767)=0,"",IF(AND($B767&gt;0,VALUE(SUBSTITUTE($B767,"1","0"))=$B767),1,0)),"")</f>
        <v/>
      </c>
      <c r="E767" s="5" t="str">
        <f>IF(PhieuBauCu!$B$2&gt;1,IF(LEN($B767)=0,"",IF(AND($B767&gt;0,VALUE(SUBSTITUTE($B767,"2","0"))=$B767),1,0)),"")</f>
        <v/>
      </c>
      <c r="F767" s="5" t="str">
        <f>IF(PhieuBauCu!$B$2&gt;2,IF(LEN($B767)=0,"",IF(AND($B767&gt;0,VALUE(SUBSTITUTE($B767,"3","0"))=$B767),1,0)),"")</f>
        <v/>
      </c>
      <c r="G767" s="5" t="str">
        <f>IF(PhieuBauCu!$B$2&gt;3,IF(LEN($B767)=0,"",IF(AND($B767&gt;0,VALUE(SUBSTITUTE($B767,"4","0"))=$B767),1,0)),"")</f>
        <v/>
      </c>
      <c r="H767" s="5" t="str">
        <f>IF(PhieuBauCu!$B$2&gt;4,IF(LEN($B767)=0,"",IF(AND($B767&gt;0,VALUE(SUBSTITUTE($B767,"5","0"))=$B767),1,0)),"")</f>
        <v/>
      </c>
      <c r="I767" s="5" t="str">
        <f>IF(PhieuBauCu!$B$2&gt;5,IF(LEN($B767)=0,"",IF(AND($B767&gt;0,VALUE(SUBSTITUTE($B767,"6","0"))=$B767),1,0)),"")</f>
        <v/>
      </c>
      <c r="J767" s="5" t="str">
        <f>IF(PhieuBauCu!$B$2&gt;6,IF(LEN($B767)=0,"",IF(AND($B767&gt;0,VALUE(SUBSTITUTE($B767,"7","0"))=$B767),1,0)),"")</f>
        <v/>
      </c>
      <c r="K767" s="5" t="str">
        <f>IF(PhieuBauCu!$B$2&gt;7,IF(LEN($B767)=0,"",IF(AND($B767&gt;0,VALUE(SUBSTITUTE($B767,"8","0"))=$B767),1,0)),"")</f>
        <v/>
      </c>
      <c r="L767" s="5" t="str">
        <f>IF(PhieuBauCu!$B$2&gt;8,IF(LEN($B767)=0,"",IF(AND($B767&gt;0,VALUE(SUBSTITUTE($B767,"9","0"))=$B767),1,0)),"")</f>
        <v/>
      </c>
      <c r="M767" s="9">
        <f t="shared" si="23"/>
        <v>0</v>
      </c>
      <c r="N767" s="36">
        <f>IF(AND(M767&lt;=PhieuBauCu!$B$13,M767&gt;=1),1,0)</f>
        <v>0</v>
      </c>
    </row>
    <row r="768" spans="1:14" ht="28.5" customHeight="1">
      <c r="A768" s="2">
        <v>763</v>
      </c>
      <c r="B768" s="3"/>
      <c r="C768" s="48" t="str">
        <f t="shared" si="22"/>
        <v/>
      </c>
      <c r="D768" s="5" t="str">
        <f>IF(PhieuBauCu!$B$2&gt;0,IF(LEN($B768)=0,"",IF(AND($B768&gt;0,VALUE(SUBSTITUTE($B768,"1","0"))=$B768),1,0)),"")</f>
        <v/>
      </c>
      <c r="E768" s="5" t="str">
        <f>IF(PhieuBauCu!$B$2&gt;1,IF(LEN($B768)=0,"",IF(AND($B768&gt;0,VALUE(SUBSTITUTE($B768,"2","0"))=$B768),1,0)),"")</f>
        <v/>
      </c>
      <c r="F768" s="5" t="str">
        <f>IF(PhieuBauCu!$B$2&gt;2,IF(LEN($B768)=0,"",IF(AND($B768&gt;0,VALUE(SUBSTITUTE($B768,"3","0"))=$B768),1,0)),"")</f>
        <v/>
      </c>
      <c r="G768" s="5" t="str">
        <f>IF(PhieuBauCu!$B$2&gt;3,IF(LEN($B768)=0,"",IF(AND($B768&gt;0,VALUE(SUBSTITUTE($B768,"4","0"))=$B768),1,0)),"")</f>
        <v/>
      </c>
      <c r="H768" s="5" t="str">
        <f>IF(PhieuBauCu!$B$2&gt;4,IF(LEN($B768)=0,"",IF(AND($B768&gt;0,VALUE(SUBSTITUTE($B768,"5","0"))=$B768),1,0)),"")</f>
        <v/>
      </c>
      <c r="I768" s="5" t="str">
        <f>IF(PhieuBauCu!$B$2&gt;5,IF(LEN($B768)=0,"",IF(AND($B768&gt;0,VALUE(SUBSTITUTE($B768,"6","0"))=$B768),1,0)),"")</f>
        <v/>
      </c>
      <c r="J768" s="5" t="str">
        <f>IF(PhieuBauCu!$B$2&gt;6,IF(LEN($B768)=0,"",IF(AND($B768&gt;0,VALUE(SUBSTITUTE($B768,"7","0"))=$B768),1,0)),"")</f>
        <v/>
      </c>
      <c r="K768" s="5" t="str">
        <f>IF(PhieuBauCu!$B$2&gt;7,IF(LEN($B768)=0,"",IF(AND($B768&gt;0,VALUE(SUBSTITUTE($B768,"8","0"))=$B768),1,0)),"")</f>
        <v/>
      </c>
      <c r="L768" s="5" t="str">
        <f>IF(PhieuBauCu!$B$2&gt;8,IF(LEN($B768)=0,"",IF(AND($B768&gt;0,VALUE(SUBSTITUTE($B768,"9","0"))=$B768),1,0)),"")</f>
        <v/>
      </c>
      <c r="M768" s="9">
        <f t="shared" si="23"/>
        <v>0</v>
      </c>
      <c r="N768" s="36">
        <f>IF(AND(M768&lt;=PhieuBauCu!$B$13,M768&gt;=1),1,0)</f>
        <v>0</v>
      </c>
    </row>
    <row r="769" spans="1:14" ht="28.5" customHeight="1">
      <c r="A769" s="2">
        <v>764</v>
      </c>
      <c r="B769" s="3"/>
      <c r="C769" s="48" t="str">
        <f t="shared" si="22"/>
        <v/>
      </c>
      <c r="D769" s="5" t="str">
        <f>IF(PhieuBauCu!$B$2&gt;0,IF(LEN($B769)=0,"",IF(AND($B769&gt;0,VALUE(SUBSTITUTE($B769,"1","0"))=$B769),1,0)),"")</f>
        <v/>
      </c>
      <c r="E769" s="5" t="str">
        <f>IF(PhieuBauCu!$B$2&gt;1,IF(LEN($B769)=0,"",IF(AND($B769&gt;0,VALUE(SUBSTITUTE($B769,"2","0"))=$B769),1,0)),"")</f>
        <v/>
      </c>
      <c r="F769" s="5" t="str">
        <f>IF(PhieuBauCu!$B$2&gt;2,IF(LEN($B769)=0,"",IF(AND($B769&gt;0,VALUE(SUBSTITUTE($B769,"3","0"))=$B769),1,0)),"")</f>
        <v/>
      </c>
      <c r="G769" s="5" t="str">
        <f>IF(PhieuBauCu!$B$2&gt;3,IF(LEN($B769)=0,"",IF(AND($B769&gt;0,VALUE(SUBSTITUTE($B769,"4","0"))=$B769),1,0)),"")</f>
        <v/>
      </c>
      <c r="H769" s="5" t="str">
        <f>IF(PhieuBauCu!$B$2&gt;4,IF(LEN($B769)=0,"",IF(AND($B769&gt;0,VALUE(SUBSTITUTE($B769,"5","0"))=$B769),1,0)),"")</f>
        <v/>
      </c>
      <c r="I769" s="5" t="str">
        <f>IF(PhieuBauCu!$B$2&gt;5,IF(LEN($B769)=0,"",IF(AND($B769&gt;0,VALUE(SUBSTITUTE($B769,"6","0"))=$B769),1,0)),"")</f>
        <v/>
      </c>
      <c r="J769" s="5" t="str">
        <f>IF(PhieuBauCu!$B$2&gt;6,IF(LEN($B769)=0,"",IF(AND($B769&gt;0,VALUE(SUBSTITUTE($B769,"7","0"))=$B769),1,0)),"")</f>
        <v/>
      </c>
      <c r="K769" s="5" t="str">
        <f>IF(PhieuBauCu!$B$2&gt;7,IF(LEN($B769)=0,"",IF(AND($B769&gt;0,VALUE(SUBSTITUTE($B769,"8","0"))=$B769),1,0)),"")</f>
        <v/>
      </c>
      <c r="L769" s="5" t="str">
        <f>IF(PhieuBauCu!$B$2&gt;8,IF(LEN($B769)=0,"",IF(AND($B769&gt;0,VALUE(SUBSTITUTE($B769,"9","0"))=$B769),1,0)),"")</f>
        <v/>
      </c>
      <c r="M769" s="9">
        <f t="shared" si="23"/>
        <v>0</v>
      </c>
      <c r="N769" s="36">
        <f>IF(AND(M769&lt;=PhieuBauCu!$B$13,M769&gt;=1),1,0)</f>
        <v>0</v>
      </c>
    </row>
    <row r="770" spans="1:14" ht="28.5" customHeight="1">
      <c r="A770" s="2">
        <v>765</v>
      </c>
      <c r="B770" s="3"/>
      <c r="C770" s="48" t="str">
        <f t="shared" si="22"/>
        <v/>
      </c>
      <c r="D770" s="5" t="str">
        <f>IF(PhieuBauCu!$B$2&gt;0,IF(LEN($B770)=0,"",IF(AND($B770&gt;0,VALUE(SUBSTITUTE($B770,"1","0"))=$B770),1,0)),"")</f>
        <v/>
      </c>
      <c r="E770" s="5" t="str">
        <f>IF(PhieuBauCu!$B$2&gt;1,IF(LEN($B770)=0,"",IF(AND($B770&gt;0,VALUE(SUBSTITUTE($B770,"2","0"))=$B770),1,0)),"")</f>
        <v/>
      </c>
      <c r="F770" s="5" t="str">
        <f>IF(PhieuBauCu!$B$2&gt;2,IF(LEN($B770)=0,"",IF(AND($B770&gt;0,VALUE(SUBSTITUTE($B770,"3","0"))=$B770),1,0)),"")</f>
        <v/>
      </c>
      <c r="G770" s="5" t="str">
        <f>IF(PhieuBauCu!$B$2&gt;3,IF(LEN($B770)=0,"",IF(AND($B770&gt;0,VALUE(SUBSTITUTE($B770,"4","0"))=$B770),1,0)),"")</f>
        <v/>
      </c>
      <c r="H770" s="5" t="str">
        <f>IF(PhieuBauCu!$B$2&gt;4,IF(LEN($B770)=0,"",IF(AND($B770&gt;0,VALUE(SUBSTITUTE($B770,"5","0"))=$B770),1,0)),"")</f>
        <v/>
      </c>
      <c r="I770" s="5" t="str">
        <f>IF(PhieuBauCu!$B$2&gt;5,IF(LEN($B770)=0,"",IF(AND($B770&gt;0,VALUE(SUBSTITUTE($B770,"6","0"))=$B770),1,0)),"")</f>
        <v/>
      </c>
      <c r="J770" s="5" t="str">
        <f>IF(PhieuBauCu!$B$2&gt;6,IF(LEN($B770)=0,"",IF(AND($B770&gt;0,VALUE(SUBSTITUTE($B770,"7","0"))=$B770),1,0)),"")</f>
        <v/>
      </c>
      <c r="K770" s="5" t="str">
        <f>IF(PhieuBauCu!$B$2&gt;7,IF(LEN($B770)=0,"",IF(AND($B770&gt;0,VALUE(SUBSTITUTE($B770,"8","0"))=$B770),1,0)),"")</f>
        <v/>
      </c>
      <c r="L770" s="5" t="str">
        <f>IF(PhieuBauCu!$B$2&gt;8,IF(LEN($B770)=0,"",IF(AND($B770&gt;0,VALUE(SUBSTITUTE($B770,"9","0"))=$B770),1,0)),"")</f>
        <v/>
      </c>
      <c r="M770" s="9">
        <f t="shared" si="23"/>
        <v>0</v>
      </c>
      <c r="N770" s="36">
        <f>IF(AND(M770&lt;=PhieuBauCu!$B$13,M770&gt;=1),1,0)</f>
        <v>0</v>
      </c>
    </row>
    <row r="771" spans="1:14" ht="28.5" customHeight="1">
      <c r="A771" s="2">
        <v>766</v>
      </c>
      <c r="B771" s="3"/>
      <c r="C771" s="48" t="str">
        <f t="shared" si="22"/>
        <v/>
      </c>
      <c r="D771" s="5" t="str">
        <f>IF(PhieuBauCu!$B$2&gt;0,IF(LEN($B771)=0,"",IF(AND($B771&gt;0,VALUE(SUBSTITUTE($B771,"1","0"))=$B771),1,0)),"")</f>
        <v/>
      </c>
      <c r="E771" s="5" t="str">
        <f>IF(PhieuBauCu!$B$2&gt;1,IF(LEN($B771)=0,"",IF(AND($B771&gt;0,VALUE(SUBSTITUTE($B771,"2","0"))=$B771),1,0)),"")</f>
        <v/>
      </c>
      <c r="F771" s="5" t="str">
        <f>IF(PhieuBauCu!$B$2&gt;2,IF(LEN($B771)=0,"",IF(AND($B771&gt;0,VALUE(SUBSTITUTE($B771,"3","0"))=$B771),1,0)),"")</f>
        <v/>
      </c>
      <c r="G771" s="5" t="str">
        <f>IF(PhieuBauCu!$B$2&gt;3,IF(LEN($B771)=0,"",IF(AND($B771&gt;0,VALUE(SUBSTITUTE($B771,"4","0"))=$B771),1,0)),"")</f>
        <v/>
      </c>
      <c r="H771" s="5" t="str">
        <f>IF(PhieuBauCu!$B$2&gt;4,IF(LEN($B771)=0,"",IF(AND($B771&gt;0,VALUE(SUBSTITUTE($B771,"5","0"))=$B771),1,0)),"")</f>
        <v/>
      </c>
      <c r="I771" s="5" t="str">
        <f>IF(PhieuBauCu!$B$2&gt;5,IF(LEN($B771)=0,"",IF(AND($B771&gt;0,VALUE(SUBSTITUTE($B771,"6","0"))=$B771),1,0)),"")</f>
        <v/>
      </c>
      <c r="J771" s="5" t="str">
        <f>IF(PhieuBauCu!$B$2&gt;6,IF(LEN($B771)=0,"",IF(AND($B771&gt;0,VALUE(SUBSTITUTE($B771,"7","0"))=$B771),1,0)),"")</f>
        <v/>
      </c>
      <c r="K771" s="5" t="str">
        <f>IF(PhieuBauCu!$B$2&gt;7,IF(LEN($B771)=0,"",IF(AND($B771&gt;0,VALUE(SUBSTITUTE($B771,"8","0"))=$B771),1,0)),"")</f>
        <v/>
      </c>
      <c r="L771" s="5" t="str">
        <f>IF(PhieuBauCu!$B$2&gt;8,IF(LEN($B771)=0,"",IF(AND($B771&gt;0,VALUE(SUBSTITUTE($B771,"9","0"))=$B771),1,0)),"")</f>
        <v/>
      </c>
      <c r="M771" s="9">
        <f t="shared" si="23"/>
        <v>0</v>
      </c>
      <c r="N771" s="36">
        <f>IF(AND(M771&lt;=PhieuBauCu!$B$13,M771&gt;=1),1,0)</f>
        <v>0</v>
      </c>
    </row>
    <row r="772" spans="1:14" ht="28.5" customHeight="1">
      <c r="A772" s="2">
        <v>767</v>
      </c>
      <c r="B772" s="3"/>
      <c r="C772" s="48" t="str">
        <f t="shared" si="22"/>
        <v/>
      </c>
      <c r="D772" s="5" t="str">
        <f>IF(PhieuBauCu!$B$2&gt;0,IF(LEN($B772)=0,"",IF(AND($B772&gt;0,VALUE(SUBSTITUTE($B772,"1","0"))=$B772),1,0)),"")</f>
        <v/>
      </c>
      <c r="E772" s="5" t="str">
        <f>IF(PhieuBauCu!$B$2&gt;1,IF(LEN($B772)=0,"",IF(AND($B772&gt;0,VALUE(SUBSTITUTE($B772,"2","0"))=$B772),1,0)),"")</f>
        <v/>
      </c>
      <c r="F772" s="5" t="str">
        <f>IF(PhieuBauCu!$B$2&gt;2,IF(LEN($B772)=0,"",IF(AND($B772&gt;0,VALUE(SUBSTITUTE($B772,"3","0"))=$B772),1,0)),"")</f>
        <v/>
      </c>
      <c r="G772" s="5" t="str">
        <f>IF(PhieuBauCu!$B$2&gt;3,IF(LEN($B772)=0,"",IF(AND($B772&gt;0,VALUE(SUBSTITUTE($B772,"4","0"))=$B772),1,0)),"")</f>
        <v/>
      </c>
      <c r="H772" s="5" t="str">
        <f>IF(PhieuBauCu!$B$2&gt;4,IF(LEN($B772)=0,"",IF(AND($B772&gt;0,VALUE(SUBSTITUTE($B772,"5","0"))=$B772),1,0)),"")</f>
        <v/>
      </c>
      <c r="I772" s="5" t="str">
        <f>IF(PhieuBauCu!$B$2&gt;5,IF(LEN($B772)=0,"",IF(AND($B772&gt;0,VALUE(SUBSTITUTE($B772,"6","0"))=$B772),1,0)),"")</f>
        <v/>
      </c>
      <c r="J772" s="5" t="str">
        <f>IF(PhieuBauCu!$B$2&gt;6,IF(LEN($B772)=0,"",IF(AND($B772&gt;0,VALUE(SUBSTITUTE($B772,"7","0"))=$B772),1,0)),"")</f>
        <v/>
      </c>
      <c r="K772" s="5" t="str">
        <f>IF(PhieuBauCu!$B$2&gt;7,IF(LEN($B772)=0,"",IF(AND($B772&gt;0,VALUE(SUBSTITUTE($B772,"8","0"))=$B772),1,0)),"")</f>
        <v/>
      </c>
      <c r="L772" s="5" t="str">
        <f>IF(PhieuBauCu!$B$2&gt;8,IF(LEN($B772)=0,"",IF(AND($B772&gt;0,VALUE(SUBSTITUTE($B772,"9","0"))=$B772),1,0)),"")</f>
        <v/>
      </c>
      <c r="M772" s="9">
        <f t="shared" si="23"/>
        <v>0</v>
      </c>
      <c r="N772" s="36">
        <f>IF(AND(M772&lt;=PhieuBauCu!$B$13,M772&gt;=1),1,0)</f>
        <v>0</v>
      </c>
    </row>
    <row r="773" spans="1:14" ht="28.5" customHeight="1">
      <c r="A773" s="2">
        <v>768</v>
      </c>
      <c r="B773" s="3"/>
      <c r="C773" s="48" t="str">
        <f t="shared" si="22"/>
        <v/>
      </c>
      <c r="D773" s="5" t="str">
        <f>IF(PhieuBauCu!$B$2&gt;0,IF(LEN($B773)=0,"",IF(AND($B773&gt;0,VALUE(SUBSTITUTE($B773,"1","0"))=$B773),1,0)),"")</f>
        <v/>
      </c>
      <c r="E773" s="5" t="str">
        <f>IF(PhieuBauCu!$B$2&gt;1,IF(LEN($B773)=0,"",IF(AND($B773&gt;0,VALUE(SUBSTITUTE($B773,"2","0"))=$B773),1,0)),"")</f>
        <v/>
      </c>
      <c r="F773" s="5" t="str">
        <f>IF(PhieuBauCu!$B$2&gt;2,IF(LEN($B773)=0,"",IF(AND($B773&gt;0,VALUE(SUBSTITUTE($B773,"3","0"))=$B773),1,0)),"")</f>
        <v/>
      </c>
      <c r="G773" s="5" t="str">
        <f>IF(PhieuBauCu!$B$2&gt;3,IF(LEN($B773)=0,"",IF(AND($B773&gt;0,VALUE(SUBSTITUTE($B773,"4","0"))=$B773),1,0)),"")</f>
        <v/>
      </c>
      <c r="H773" s="5" t="str">
        <f>IF(PhieuBauCu!$B$2&gt;4,IF(LEN($B773)=0,"",IF(AND($B773&gt;0,VALUE(SUBSTITUTE($B773,"5","0"))=$B773),1,0)),"")</f>
        <v/>
      </c>
      <c r="I773" s="5" t="str">
        <f>IF(PhieuBauCu!$B$2&gt;5,IF(LEN($B773)=0,"",IF(AND($B773&gt;0,VALUE(SUBSTITUTE($B773,"6","0"))=$B773),1,0)),"")</f>
        <v/>
      </c>
      <c r="J773" s="5" t="str">
        <f>IF(PhieuBauCu!$B$2&gt;6,IF(LEN($B773)=0,"",IF(AND($B773&gt;0,VALUE(SUBSTITUTE($B773,"7","0"))=$B773),1,0)),"")</f>
        <v/>
      </c>
      <c r="K773" s="5" t="str">
        <f>IF(PhieuBauCu!$B$2&gt;7,IF(LEN($B773)=0,"",IF(AND($B773&gt;0,VALUE(SUBSTITUTE($B773,"8","0"))=$B773),1,0)),"")</f>
        <v/>
      </c>
      <c r="L773" s="5" t="str">
        <f>IF(PhieuBauCu!$B$2&gt;8,IF(LEN($B773)=0,"",IF(AND($B773&gt;0,VALUE(SUBSTITUTE($B773,"9","0"))=$B773),1,0)),"")</f>
        <v/>
      </c>
      <c r="M773" s="9">
        <f t="shared" si="23"/>
        <v>0</v>
      </c>
      <c r="N773" s="36">
        <f>IF(AND(M773&lt;=PhieuBauCu!$B$13,M773&gt;=1),1,0)</f>
        <v>0</v>
      </c>
    </row>
    <row r="774" spans="1:14" ht="28.5" customHeight="1">
      <c r="A774" s="2">
        <v>769</v>
      </c>
      <c r="B774" s="3"/>
      <c r="C774" s="48" t="str">
        <f t="shared" si="22"/>
        <v/>
      </c>
      <c r="D774" s="5" t="str">
        <f>IF(PhieuBauCu!$B$2&gt;0,IF(LEN($B774)=0,"",IF(AND($B774&gt;0,VALUE(SUBSTITUTE($B774,"1","0"))=$B774),1,0)),"")</f>
        <v/>
      </c>
      <c r="E774" s="5" t="str">
        <f>IF(PhieuBauCu!$B$2&gt;1,IF(LEN($B774)=0,"",IF(AND($B774&gt;0,VALUE(SUBSTITUTE($B774,"2","0"))=$B774),1,0)),"")</f>
        <v/>
      </c>
      <c r="F774" s="5" t="str">
        <f>IF(PhieuBauCu!$B$2&gt;2,IF(LEN($B774)=0,"",IF(AND($B774&gt;0,VALUE(SUBSTITUTE($B774,"3","0"))=$B774),1,0)),"")</f>
        <v/>
      </c>
      <c r="G774" s="5" t="str">
        <f>IF(PhieuBauCu!$B$2&gt;3,IF(LEN($B774)=0,"",IF(AND($B774&gt;0,VALUE(SUBSTITUTE($B774,"4","0"))=$B774),1,0)),"")</f>
        <v/>
      </c>
      <c r="H774" s="5" t="str">
        <f>IF(PhieuBauCu!$B$2&gt;4,IF(LEN($B774)=0,"",IF(AND($B774&gt;0,VALUE(SUBSTITUTE($B774,"5","0"))=$B774),1,0)),"")</f>
        <v/>
      </c>
      <c r="I774" s="5" t="str">
        <f>IF(PhieuBauCu!$B$2&gt;5,IF(LEN($B774)=0,"",IF(AND($B774&gt;0,VALUE(SUBSTITUTE($B774,"6","0"))=$B774),1,0)),"")</f>
        <v/>
      </c>
      <c r="J774" s="5" t="str">
        <f>IF(PhieuBauCu!$B$2&gt;6,IF(LEN($B774)=0,"",IF(AND($B774&gt;0,VALUE(SUBSTITUTE($B774,"7","0"))=$B774),1,0)),"")</f>
        <v/>
      </c>
      <c r="K774" s="5" t="str">
        <f>IF(PhieuBauCu!$B$2&gt;7,IF(LEN($B774)=0,"",IF(AND($B774&gt;0,VALUE(SUBSTITUTE($B774,"8","0"))=$B774),1,0)),"")</f>
        <v/>
      </c>
      <c r="L774" s="5" t="str">
        <f>IF(PhieuBauCu!$B$2&gt;8,IF(LEN($B774)=0,"",IF(AND($B774&gt;0,VALUE(SUBSTITUTE($B774,"9","0"))=$B774),1,0)),"")</f>
        <v/>
      </c>
      <c r="M774" s="9">
        <f t="shared" si="23"/>
        <v>0</v>
      </c>
      <c r="N774" s="36">
        <f>IF(AND(M774&lt;=PhieuBauCu!$B$13,M774&gt;=1),1,0)</f>
        <v>0</v>
      </c>
    </row>
    <row r="775" spans="1:14" ht="28.5" customHeight="1">
      <c r="A775" s="2">
        <v>770</v>
      </c>
      <c r="B775" s="3"/>
      <c r="C775" s="48" t="str">
        <f t="shared" ref="C775:C838" si="24">IF(LEN(B775)&gt;0,IF(N775=1,"Ok","Not Ok"),"")</f>
        <v/>
      </c>
      <c r="D775" s="5" t="str">
        <f>IF(PhieuBauCu!$B$2&gt;0,IF(LEN($B775)=0,"",IF(AND($B775&gt;0,VALUE(SUBSTITUTE($B775,"1","0"))=$B775),1,0)),"")</f>
        <v/>
      </c>
      <c r="E775" s="5" t="str">
        <f>IF(PhieuBauCu!$B$2&gt;1,IF(LEN($B775)=0,"",IF(AND($B775&gt;0,VALUE(SUBSTITUTE($B775,"2","0"))=$B775),1,0)),"")</f>
        <v/>
      </c>
      <c r="F775" s="5" t="str">
        <f>IF(PhieuBauCu!$B$2&gt;2,IF(LEN($B775)=0,"",IF(AND($B775&gt;0,VALUE(SUBSTITUTE($B775,"3","0"))=$B775),1,0)),"")</f>
        <v/>
      </c>
      <c r="G775" s="5" t="str">
        <f>IF(PhieuBauCu!$B$2&gt;3,IF(LEN($B775)=0,"",IF(AND($B775&gt;0,VALUE(SUBSTITUTE($B775,"4","0"))=$B775),1,0)),"")</f>
        <v/>
      </c>
      <c r="H775" s="5" t="str">
        <f>IF(PhieuBauCu!$B$2&gt;4,IF(LEN($B775)=0,"",IF(AND($B775&gt;0,VALUE(SUBSTITUTE($B775,"5","0"))=$B775),1,0)),"")</f>
        <v/>
      </c>
      <c r="I775" s="5" t="str">
        <f>IF(PhieuBauCu!$B$2&gt;5,IF(LEN($B775)=0,"",IF(AND($B775&gt;0,VALUE(SUBSTITUTE($B775,"6","0"))=$B775),1,0)),"")</f>
        <v/>
      </c>
      <c r="J775" s="5" t="str">
        <f>IF(PhieuBauCu!$B$2&gt;6,IF(LEN($B775)=0,"",IF(AND($B775&gt;0,VALUE(SUBSTITUTE($B775,"7","0"))=$B775),1,0)),"")</f>
        <v/>
      </c>
      <c r="K775" s="5" t="str">
        <f>IF(PhieuBauCu!$B$2&gt;7,IF(LEN($B775)=0,"",IF(AND($B775&gt;0,VALUE(SUBSTITUTE($B775,"8","0"))=$B775),1,0)),"")</f>
        <v/>
      </c>
      <c r="L775" s="5" t="str">
        <f>IF(PhieuBauCu!$B$2&gt;8,IF(LEN($B775)=0,"",IF(AND($B775&gt;0,VALUE(SUBSTITUTE($B775,"9","0"))=$B775),1,0)),"")</f>
        <v/>
      </c>
      <c r="M775" s="9">
        <f t="shared" ref="M775:M838" si="25">SUMIF(D775:L775,1)</f>
        <v>0</v>
      </c>
      <c r="N775" s="36">
        <f>IF(AND(M775&lt;=PhieuBauCu!$B$13,M775&gt;=1),1,0)</f>
        <v>0</v>
      </c>
    </row>
    <row r="776" spans="1:14" ht="28.5" customHeight="1">
      <c r="A776" s="2">
        <v>771</v>
      </c>
      <c r="B776" s="3"/>
      <c r="C776" s="48" t="str">
        <f t="shared" si="24"/>
        <v/>
      </c>
      <c r="D776" s="5" t="str">
        <f>IF(PhieuBauCu!$B$2&gt;0,IF(LEN($B776)=0,"",IF(AND($B776&gt;0,VALUE(SUBSTITUTE($B776,"1","0"))=$B776),1,0)),"")</f>
        <v/>
      </c>
      <c r="E776" s="5" t="str">
        <f>IF(PhieuBauCu!$B$2&gt;1,IF(LEN($B776)=0,"",IF(AND($B776&gt;0,VALUE(SUBSTITUTE($B776,"2","0"))=$B776),1,0)),"")</f>
        <v/>
      </c>
      <c r="F776" s="5" t="str">
        <f>IF(PhieuBauCu!$B$2&gt;2,IF(LEN($B776)=0,"",IF(AND($B776&gt;0,VALUE(SUBSTITUTE($B776,"3","0"))=$B776),1,0)),"")</f>
        <v/>
      </c>
      <c r="G776" s="5" t="str">
        <f>IF(PhieuBauCu!$B$2&gt;3,IF(LEN($B776)=0,"",IF(AND($B776&gt;0,VALUE(SUBSTITUTE($B776,"4","0"))=$B776),1,0)),"")</f>
        <v/>
      </c>
      <c r="H776" s="5" t="str">
        <f>IF(PhieuBauCu!$B$2&gt;4,IF(LEN($B776)=0,"",IF(AND($B776&gt;0,VALUE(SUBSTITUTE($B776,"5","0"))=$B776),1,0)),"")</f>
        <v/>
      </c>
      <c r="I776" s="5" t="str">
        <f>IF(PhieuBauCu!$B$2&gt;5,IF(LEN($B776)=0,"",IF(AND($B776&gt;0,VALUE(SUBSTITUTE($B776,"6","0"))=$B776),1,0)),"")</f>
        <v/>
      </c>
      <c r="J776" s="5" t="str">
        <f>IF(PhieuBauCu!$B$2&gt;6,IF(LEN($B776)=0,"",IF(AND($B776&gt;0,VALUE(SUBSTITUTE($B776,"7","0"))=$B776),1,0)),"")</f>
        <v/>
      </c>
      <c r="K776" s="5" t="str">
        <f>IF(PhieuBauCu!$B$2&gt;7,IF(LEN($B776)=0,"",IF(AND($B776&gt;0,VALUE(SUBSTITUTE($B776,"8","0"))=$B776),1,0)),"")</f>
        <v/>
      </c>
      <c r="L776" s="5" t="str">
        <f>IF(PhieuBauCu!$B$2&gt;8,IF(LEN($B776)=0,"",IF(AND($B776&gt;0,VALUE(SUBSTITUTE($B776,"9","0"))=$B776),1,0)),"")</f>
        <v/>
      </c>
      <c r="M776" s="9">
        <f t="shared" si="25"/>
        <v>0</v>
      </c>
      <c r="N776" s="36">
        <f>IF(AND(M776&lt;=PhieuBauCu!$B$13,M776&gt;=1),1,0)</f>
        <v>0</v>
      </c>
    </row>
    <row r="777" spans="1:14" ht="28.5" customHeight="1">
      <c r="A777" s="2">
        <v>772</v>
      </c>
      <c r="B777" s="3"/>
      <c r="C777" s="48" t="str">
        <f t="shared" si="24"/>
        <v/>
      </c>
      <c r="D777" s="5" t="str">
        <f>IF(PhieuBauCu!$B$2&gt;0,IF(LEN($B777)=0,"",IF(AND($B777&gt;0,VALUE(SUBSTITUTE($B777,"1","0"))=$B777),1,0)),"")</f>
        <v/>
      </c>
      <c r="E777" s="5" t="str">
        <f>IF(PhieuBauCu!$B$2&gt;1,IF(LEN($B777)=0,"",IF(AND($B777&gt;0,VALUE(SUBSTITUTE($B777,"2","0"))=$B777),1,0)),"")</f>
        <v/>
      </c>
      <c r="F777" s="5" t="str">
        <f>IF(PhieuBauCu!$B$2&gt;2,IF(LEN($B777)=0,"",IF(AND($B777&gt;0,VALUE(SUBSTITUTE($B777,"3","0"))=$B777),1,0)),"")</f>
        <v/>
      </c>
      <c r="G777" s="5" t="str">
        <f>IF(PhieuBauCu!$B$2&gt;3,IF(LEN($B777)=0,"",IF(AND($B777&gt;0,VALUE(SUBSTITUTE($B777,"4","0"))=$B777),1,0)),"")</f>
        <v/>
      </c>
      <c r="H777" s="5" t="str">
        <f>IF(PhieuBauCu!$B$2&gt;4,IF(LEN($B777)=0,"",IF(AND($B777&gt;0,VALUE(SUBSTITUTE($B777,"5","0"))=$B777),1,0)),"")</f>
        <v/>
      </c>
      <c r="I777" s="5" t="str">
        <f>IF(PhieuBauCu!$B$2&gt;5,IF(LEN($B777)=0,"",IF(AND($B777&gt;0,VALUE(SUBSTITUTE($B777,"6","0"))=$B777),1,0)),"")</f>
        <v/>
      </c>
      <c r="J777" s="5" t="str">
        <f>IF(PhieuBauCu!$B$2&gt;6,IF(LEN($B777)=0,"",IF(AND($B777&gt;0,VALUE(SUBSTITUTE($B777,"7","0"))=$B777),1,0)),"")</f>
        <v/>
      </c>
      <c r="K777" s="5" t="str">
        <f>IF(PhieuBauCu!$B$2&gt;7,IF(LEN($B777)=0,"",IF(AND($B777&gt;0,VALUE(SUBSTITUTE($B777,"8","0"))=$B777),1,0)),"")</f>
        <v/>
      </c>
      <c r="L777" s="5" t="str">
        <f>IF(PhieuBauCu!$B$2&gt;8,IF(LEN($B777)=0,"",IF(AND($B777&gt;0,VALUE(SUBSTITUTE($B777,"9","0"))=$B777),1,0)),"")</f>
        <v/>
      </c>
      <c r="M777" s="9">
        <f t="shared" si="25"/>
        <v>0</v>
      </c>
      <c r="N777" s="36">
        <f>IF(AND(M777&lt;=PhieuBauCu!$B$13,M777&gt;=1),1,0)</f>
        <v>0</v>
      </c>
    </row>
    <row r="778" spans="1:14" ht="28.5" customHeight="1">
      <c r="A778" s="2">
        <v>773</v>
      </c>
      <c r="B778" s="3"/>
      <c r="C778" s="48" t="str">
        <f t="shared" si="24"/>
        <v/>
      </c>
      <c r="D778" s="5" t="str">
        <f>IF(PhieuBauCu!$B$2&gt;0,IF(LEN($B778)=0,"",IF(AND($B778&gt;0,VALUE(SUBSTITUTE($B778,"1","0"))=$B778),1,0)),"")</f>
        <v/>
      </c>
      <c r="E778" s="5" t="str">
        <f>IF(PhieuBauCu!$B$2&gt;1,IF(LEN($B778)=0,"",IF(AND($B778&gt;0,VALUE(SUBSTITUTE($B778,"2","0"))=$B778),1,0)),"")</f>
        <v/>
      </c>
      <c r="F778" s="5" t="str">
        <f>IF(PhieuBauCu!$B$2&gt;2,IF(LEN($B778)=0,"",IF(AND($B778&gt;0,VALUE(SUBSTITUTE($B778,"3","0"))=$B778),1,0)),"")</f>
        <v/>
      </c>
      <c r="G778" s="5" t="str">
        <f>IF(PhieuBauCu!$B$2&gt;3,IF(LEN($B778)=0,"",IF(AND($B778&gt;0,VALUE(SUBSTITUTE($B778,"4","0"))=$B778),1,0)),"")</f>
        <v/>
      </c>
      <c r="H778" s="5" t="str">
        <f>IF(PhieuBauCu!$B$2&gt;4,IF(LEN($B778)=0,"",IF(AND($B778&gt;0,VALUE(SUBSTITUTE($B778,"5","0"))=$B778),1,0)),"")</f>
        <v/>
      </c>
      <c r="I778" s="5" t="str">
        <f>IF(PhieuBauCu!$B$2&gt;5,IF(LEN($B778)=0,"",IF(AND($B778&gt;0,VALUE(SUBSTITUTE($B778,"6","0"))=$B778),1,0)),"")</f>
        <v/>
      </c>
      <c r="J778" s="5" t="str">
        <f>IF(PhieuBauCu!$B$2&gt;6,IF(LEN($B778)=0,"",IF(AND($B778&gt;0,VALUE(SUBSTITUTE($B778,"7","0"))=$B778),1,0)),"")</f>
        <v/>
      </c>
      <c r="K778" s="5" t="str">
        <f>IF(PhieuBauCu!$B$2&gt;7,IF(LEN($B778)=0,"",IF(AND($B778&gt;0,VALUE(SUBSTITUTE($B778,"8","0"))=$B778),1,0)),"")</f>
        <v/>
      </c>
      <c r="L778" s="5" t="str">
        <f>IF(PhieuBauCu!$B$2&gt;8,IF(LEN($B778)=0,"",IF(AND($B778&gt;0,VALUE(SUBSTITUTE($B778,"9","0"))=$B778),1,0)),"")</f>
        <v/>
      </c>
      <c r="M778" s="9">
        <f t="shared" si="25"/>
        <v>0</v>
      </c>
      <c r="N778" s="36">
        <f>IF(AND(M778&lt;=PhieuBauCu!$B$13,M778&gt;=1),1,0)</f>
        <v>0</v>
      </c>
    </row>
    <row r="779" spans="1:14" ht="28.5" customHeight="1">
      <c r="A779" s="2">
        <v>774</v>
      </c>
      <c r="B779" s="3"/>
      <c r="C779" s="48" t="str">
        <f t="shared" si="24"/>
        <v/>
      </c>
      <c r="D779" s="5" t="str">
        <f>IF(PhieuBauCu!$B$2&gt;0,IF(LEN($B779)=0,"",IF(AND($B779&gt;0,VALUE(SUBSTITUTE($B779,"1","0"))=$B779),1,0)),"")</f>
        <v/>
      </c>
      <c r="E779" s="5" t="str">
        <f>IF(PhieuBauCu!$B$2&gt;1,IF(LEN($B779)=0,"",IF(AND($B779&gt;0,VALUE(SUBSTITUTE($B779,"2","0"))=$B779),1,0)),"")</f>
        <v/>
      </c>
      <c r="F779" s="5" t="str">
        <f>IF(PhieuBauCu!$B$2&gt;2,IF(LEN($B779)=0,"",IF(AND($B779&gt;0,VALUE(SUBSTITUTE($B779,"3","0"))=$B779),1,0)),"")</f>
        <v/>
      </c>
      <c r="G779" s="5" t="str">
        <f>IF(PhieuBauCu!$B$2&gt;3,IF(LEN($B779)=0,"",IF(AND($B779&gt;0,VALUE(SUBSTITUTE($B779,"4","0"))=$B779),1,0)),"")</f>
        <v/>
      </c>
      <c r="H779" s="5" t="str">
        <f>IF(PhieuBauCu!$B$2&gt;4,IF(LEN($B779)=0,"",IF(AND($B779&gt;0,VALUE(SUBSTITUTE($B779,"5","0"))=$B779),1,0)),"")</f>
        <v/>
      </c>
      <c r="I779" s="5" t="str">
        <f>IF(PhieuBauCu!$B$2&gt;5,IF(LEN($B779)=0,"",IF(AND($B779&gt;0,VALUE(SUBSTITUTE($B779,"6","0"))=$B779),1,0)),"")</f>
        <v/>
      </c>
      <c r="J779" s="5" t="str">
        <f>IF(PhieuBauCu!$B$2&gt;6,IF(LEN($B779)=0,"",IF(AND($B779&gt;0,VALUE(SUBSTITUTE($B779,"7","0"))=$B779),1,0)),"")</f>
        <v/>
      </c>
      <c r="K779" s="5" t="str">
        <f>IF(PhieuBauCu!$B$2&gt;7,IF(LEN($B779)=0,"",IF(AND($B779&gt;0,VALUE(SUBSTITUTE($B779,"8","0"))=$B779),1,0)),"")</f>
        <v/>
      </c>
      <c r="L779" s="5" t="str">
        <f>IF(PhieuBauCu!$B$2&gt;8,IF(LEN($B779)=0,"",IF(AND($B779&gt;0,VALUE(SUBSTITUTE($B779,"9","0"))=$B779),1,0)),"")</f>
        <v/>
      </c>
      <c r="M779" s="9">
        <f t="shared" si="25"/>
        <v>0</v>
      </c>
      <c r="N779" s="36">
        <f>IF(AND(M779&lt;=PhieuBauCu!$B$13,M779&gt;=1),1,0)</f>
        <v>0</v>
      </c>
    </row>
    <row r="780" spans="1:14" ht="28.5" customHeight="1">
      <c r="A780" s="2">
        <v>775</v>
      </c>
      <c r="B780" s="3"/>
      <c r="C780" s="48" t="str">
        <f t="shared" si="24"/>
        <v/>
      </c>
      <c r="D780" s="5" t="str">
        <f>IF(PhieuBauCu!$B$2&gt;0,IF(LEN($B780)=0,"",IF(AND($B780&gt;0,VALUE(SUBSTITUTE($B780,"1","0"))=$B780),1,0)),"")</f>
        <v/>
      </c>
      <c r="E780" s="5" t="str">
        <f>IF(PhieuBauCu!$B$2&gt;1,IF(LEN($B780)=0,"",IF(AND($B780&gt;0,VALUE(SUBSTITUTE($B780,"2","0"))=$B780),1,0)),"")</f>
        <v/>
      </c>
      <c r="F780" s="5" t="str">
        <f>IF(PhieuBauCu!$B$2&gt;2,IF(LEN($B780)=0,"",IF(AND($B780&gt;0,VALUE(SUBSTITUTE($B780,"3","0"))=$B780),1,0)),"")</f>
        <v/>
      </c>
      <c r="G780" s="5" t="str">
        <f>IF(PhieuBauCu!$B$2&gt;3,IF(LEN($B780)=0,"",IF(AND($B780&gt;0,VALUE(SUBSTITUTE($B780,"4","0"))=$B780),1,0)),"")</f>
        <v/>
      </c>
      <c r="H780" s="5" t="str">
        <f>IF(PhieuBauCu!$B$2&gt;4,IF(LEN($B780)=0,"",IF(AND($B780&gt;0,VALUE(SUBSTITUTE($B780,"5","0"))=$B780),1,0)),"")</f>
        <v/>
      </c>
      <c r="I780" s="5" t="str">
        <f>IF(PhieuBauCu!$B$2&gt;5,IF(LEN($B780)=0,"",IF(AND($B780&gt;0,VALUE(SUBSTITUTE($B780,"6","0"))=$B780),1,0)),"")</f>
        <v/>
      </c>
      <c r="J780" s="5" t="str">
        <f>IF(PhieuBauCu!$B$2&gt;6,IF(LEN($B780)=0,"",IF(AND($B780&gt;0,VALUE(SUBSTITUTE($B780,"7","0"))=$B780),1,0)),"")</f>
        <v/>
      </c>
      <c r="K780" s="5" t="str">
        <f>IF(PhieuBauCu!$B$2&gt;7,IF(LEN($B780)=0,"",IF(AND($B780&gt;0,VALUE(SUBSTITUTE($B780,"8","0"))=$B780),1,0)),"")</f>
        <v/>
      </c>
      <c r="L780" s="5" t="str">
        <f>IF(PhieuBauCu!$B$2&gt;8,IF(LEN($B780)=0,"",IF(AND($B780&gt;0,VALUE(SUBSTITUTE($B780,"9","0"))=$B780),1,0)),"")</f>
        <v/>
      </c>
      <c r="M780" s="9">
        <f t="shared" si="25"/>
        <v>0</v>
      </c>
      <c r="N780" s="36">
        <f>IF(AND(M780&lt;=PhieuBauCu!$B$13,M780&gt;=1),1,0)</f>
        <v>0</v>
      </c>
    </row>
    <row r="781" spans="1:14" ht="28.5" customHeight="1">
      <c r="A781" s="2">
        <v>776</v>
      </c>
      <c r="B781" s="3"/>
      <c r="C781" s="48" t="str">
        <f t="shared" si="24"/>
        <v/>
      </c>
      <c r="D781" s="5" t="str">
        <f>IF(PhieuBauCu!$B$2&gt;0,IF(LEN($B781)=0,"",IF(AND($B781&gt;0,VALUE(SUBSTITUTE($B781,"1","0"))=$B781),1,0)),"")</f>
        <v/>
      </c>
      <c r="E781" s="5" t="str">
        <f>IF(PhieuBauCu!$B$2&gt;1,IF(LEN($B781)=0,"",IF(AND($B781&gt;0,VALUE(SUBSTITUTE($B781,"2","0"))=$B781),1,0)),"")</f>
        <v/>
      </c>
      <c r="F781" s="5" t="str">
        <f>IF(PhieuBauCu!$B$2&gt;2,IF(LEN($B781)=0,"",IF(AND($B781&gt;0,VALUE(SUBSTITUTE($B781,"3","0"))=$B781),1,0)),"")</f>
        <v/>
      </c>
      <c r="G781" s="5" t="str">
        <f>IF(PhieuBauCu!$B$2&gt;3,IF(LEN($B781)=0,"",IF(AND($B781&gt;0,VALUE(SUBSTITUTE($B781,"4","0"))=$B781),1,0)),"")</f>
        <v/>
      </c>
      <c r="H781" s="5" t="str">
        <f>IF(PhieuBauCu!$B$2&gt;4,IF(LEN($B781)=0,"",IF(AND($B781&gt;0,VALUE(SUBSTITUTE($B781,"5","0"))=$B781),1,0)),"")</f>
        <v/>
      </c>
      <c r="I781" s="5" t="str">
        <f>IF(PhieuBauCu!$B$2&gt;5,IF(LEN($B781)=0,"",IF(AND($B781&gt;0,VALUE(SUBSTITUTE($B781,"6","0"))=$B781),1,0)),"")</f>
        <v/>
      </c>
      <c r="J781" s="5" t="str">
        <f>IF(PhieuBauCu!$B$2&gt;6,IF(LEN($B781)=0,"",IF(AND($B781&gt;0,VALUE(SUBSTITUTE($B781,"7","0"))=$B781),1,0)),"")</f>
        <v/>
      </c>
      <c r="K781" s="5" t="str">
        <f>IF(PhieuBauCu!$B$2&gt;7,IF(LEN($B781)=0,"",IF(AND($B781&gt;0,VALUE(SUBSTITUTE($B781,"8","0"))=$B781),1,0)),"")</f>
        <v/>
      </c>
      <c r="L781" s="5" t="str">
        <f>IF(PhieuBauCu!$B$2&gt;8,IF(LEN($B781)=0,"",IF(AND($B781&gt;0,VALUE(SUBSTITUTE($B781,"9","0"))=$B781),1,0)),"")</f>
        <v/>
      </c>
      <c r="M781" s="9">
        <f t="shared" si="25"/>
        <v>0</v>
      </c>
      <c r="N781" s="36">
        <f>IF(AND(M781&lt;=PhieuBauCu!$B$13,M781&gt;=1),1,0)</f>
        <v>0</v>
      </c>
    </row>
    <row r="782" spans="1:14" ht="28.5" customHeight="1">
      <c r="A782" s="2">
        <v>777</v>
      </c>
      <c r="B782" s="3"/>
      <c r="C782" s="48" t="str">
        <f t="shared" si="24"/>
        <v/>
      </c>
      <c r="D782" s="5" t="str">
        <f>IF(PhieuBauCu!$B$2&gt;0,IF(LEN($B782)=0,"",IF(AND($B782&gt;0,VALUE(SUBSTITUTE($B782,"1","0"))=$B782),1,0)),"")</f>
        <v/>
      </c>
      <c r="E782" s="5" t="str">
        <f>IF(PhieuBauCu!$B$2&gt;1,IF(LEN($B782)=0,"",IF(AND($B782&gt;0,VALUE(SUBSTITUTE($B782,"2","0"))=$B782),1,0)),"")</f>
        <v/>
      </c>
      <c r="F782" s="5" t="str">
        <f>IF(PhieuBauCu!$B$2&gt;2,IF(LEN($B782)=0,"",IF(AND($B782&gt;0,VALUE(SUBSTITUTE($B782,"3","0"))=$B782),1,0)),"")</f>
        <v/>
      </c>
      <c r="G782" s="5" t="str">
        <f>IF(PhieuBauCu!$B$2&gt;3,IF(LEN($B782)=0,"",IF(AND($B782&gt;0,VALUE(SUBSTITUTE($B782,"4","0"))=$B782),1,0)),"")</f>
        <v/>
      </c>
      <c r="H782" s="5" t="str">
        <f>IF(PhieuBauCu!$B$2&gt;4,IF(LEN($B782)=0,"",IF(AND($B782&gt;0,VALUE(SUBSTITUTE($B782,"5","0"))=$B782),1,0)),"")</f>
        <v/>
      </c>
      <c r="I782" s="5" t="str">
        <f>IF(PhieuBauCu!$B$2&gt;5,IF(LEN($B782)=0,"",IF(AND($B782&gt;0,VALUE(SUBSTITUTE($B782,"6","0"))=$B782),1,0)),"")</f>
        <v/>
      </c>
      <c r="J782" s="5" t="str">
        <f>IF(PhieuBauCu!$B$2&gt;6,IF(LEN($B782)=0,"",IF(AND($B782&gt;0,VALUE(SUBSTITUTE($B782,"7","0"))=$B782),1,0)),"")</f>
        <v/>
      </c>
      <c r="K782" s="5" t="str">
        <f>IF(PhieuBauCu!$B$2&gt;7,IF(LEN($B782)=0,"",IF(AND($B782&gt;0,VALUE(SUBSTITUTE($B782,"8","0"))=$B782),1,0)),"")</f>
        <v/>
      </c>
      <c r="L782" s="5" t="str">
        <f>IF(PhieuBauCu!$B$2&gt;8,IF(LEN($B782)=0,"",IF(AND($B782&gt;0,VALUE(SUBSTITUTE($B782,"9","0"))=$B782),1,0)),"")</f>
        <v/>
      </c>
      <c r="M782" s="9">
        <f t="shared" si="25"/>
        <v>0</v>
      </c>
      <c r="N782" s="36">
        <f>IF(AND(M782&lt;=PhieuBauCu!$B$13,M782&gt;=1),1,0)</f>
        <v>0</v>
      </c>
    </row>
    <row r="783" spans="1:14" ht="28.5" customHeight="1">
      <c r="A783" s="2">
        <v>778</v>
      </c>
      <c r="B783" s="3"/>
      <c r="C783" s="48" t="str">
        <f t="shared" si="24"/>
        <v/>
      </c>
      <c r="D783" s="5" t="str">
        <f>IF(PhieuBauCu!$B$2&gt;0,IF(LEN($B783)=0,"",IF(AND($B783&gt;0,VALUE(SUBSTITUTE($B783,"1","0"))=$B783),1,0)),"")</f>
        <v/>
      </c>
      <c r="E783" s="5" t="str">
        <f>IF(PhieuBauCu!$B$2&gt;1,IF(LEN($B783)=0,"",IF(AND($B783&gt;0,VALUE(SUBSTITUTE($B783,"2","0"))=$B783),1,0)),"")</f>
        <v/>
      </c>
      <c r="F783" s="5" t="str">
        <f>IF(PhieuBauCu!$B$2&gt;2,IF(LEN($B783)=0,"",IF(AND($B783&gt;0,VALUE(SUBSTITUTE($B783,"3","0"))=$B783),1,0)),"")</f>
        <v/>
      </c>
      <c r="G783" s="5" t="str">
        <f>IF(PhieuBauCu!$B$2&gt;3,IF(LEN($B783)=0,"",IF(AND($B783&gt;0,VALUE(SUBSTITUTE($B783,"4","0"))=$B783),1,0)),"")</f>
        <v/>
      </c>
      <c r="H783" s="5" t="str">
        <f>IF(PhieuBauCu!$B$2&gt;4,IF(LEN($B783)=0,"",IF(AND($B783&gt;0,VALUE(SUBSTITUTE($B783,"5","0"))=$B783),1,0)),"")</f>
        <v/>
      </c>
      <c r="I783" s="5" t="str">
        <f>IF(PhieuBauCu!$B$2&gt;5,IF(LEN($B783)=0,"",IF(AND($B783&gt;0,VALUE(SUBSTITUTE($B783,"6","0"))=$B783),1,0)),"")</f>
        <v/>
      </c>
      <c r="J783" s="5" t="str">
        <f>IF(PhieuBauCu!$B$2&gt;6,IF(LEN($B783)=0,"",IF(AND($B783&gt;0,VALUE(SUBSTITUTE($B783,"7","0"))=$B783),1,0)),"")</f>
        <v/>
      </c>
      <c r="K783" s="5" t="str">
        <f>IF(PhieuBauCu!$B$2&gt;7,IF(LEN($B783)=0,"",IF(AND($B783&gt;0,VALUE(SUBSTITUTE($B783,"8","0"))=$B783),1,0)),"")</f>
        <v/>
      </c>
      <c r="L783" s="5" t="str">
        <f>IF(PhieuBauCu!$B$2&gt;8,IF(LEN($B783)=0,"",IF(AND($B783&gt;0,VALUE(SUBSTITUTE($B783,"9","0"))=$B783),1,0)),"")</f>
        <v/>
      </c>
      <c r="M783" s="9">
        <f t="shared" si="25"/>
        <v>0</v>
      </c>
      <c r="N783" s="36">
        <f>IF(AND(M783&lt;=PhieuBauCu!$B$13,M783&gt;=1),1,0)</f>
        <v>0</v>
      </c>
    </row>
    <row r="784" spans="1:14" ht="28.5" customHeight="1">
      <c r="A784" s="2">
        <v>779</v>
      </c>
      <c r="B784" s="3"/>
      <c r="C784" s="48" t="str">
        <f t="shared" si="24"/>
        <v/>
      </c>
      <c r="D784" s="5" t="str">
        <f>IF(PhieuBauCu!$B$2&gt;0,IF(LEN($B784)=0,"",IF(AND($B784&gt;0,VALUE(SUBSTITUTE($B784,"1","0"))=$B784),1,0)),"")</f>
        <v/>
      </c>
      <c r="E784" s="5" t="str">
        <f>IF(PhieuBauCu!$B$2&gt;1,IF(LEN($B784)=0,"",IF(AND($B784&gt;0,VALUE(SUBSTITUTE($B784,"2","0"))=$B784),1,0)),"")</f>
        <v/>
      </c>
      <c r="F784" s="5" t="str">
        <f>IF(PhieuBauCu!$B$2&gt;2,IF(LEN($B784)=0,"",IF(AND($B784&gt;0,VALUE(SUBSTITUTE($B784,"3","0"))=$B784),1,0)),"")</f>
        <v/>
      </c>
      <c r="G784" s="5" t="str">
        <f>IF(PhieuBauCu!$B$2&gt;3,IF(LEN($B784)=0,"",IF(AND($B784&gt;0,VALUE(SUBSTITUTE($B784,"4","0"))=$B784),1,0)),"")</f>
        <v/>
      </c>
      <c r="H784" s="5" t="str">
        <f>IF(PhieuBauCu!$B$2&gt;4,IF(LEN($B784)=0,"",IF(AND($B784&gt;0,VALUE(SUBSTITUTE($B784,"5","0"))=$B784),1,0)),"")</f>
        <v/>
      </c>
      <c r="I784" s="5" t="str">
        <f>IF(PhieuBauCu!$B$2&gt;5,IF(LEN($B784)=0,"",IF(AND($B784&gt;0,VALUE(SUBSTITUTE($B784,"6","0"))=$B784),1,0)),"")</f>
        <v/>
      </c>
      <c r="J784" s="5" t="str">
        <f>IF(PhieuBauCu!$B$2&gt;6,IF(LEN($B784)=0,"",IF(AND($B784&gt;0,VALUE(SUBSTITUTE($B784,"7","0"))=$B784),1,0)),"")</f>
        <v/>
      </c>
      <c r="K784" s="5" t="str">
        <f>IF(PhieuBauCu!$B$2&gt;7,IF(LEN($B784)=0,"",IF(AND($B784&gt;0,VALUE(SUBSTITUTE($B784,"8","0"))=$B784),1,0)),"")</f>
        <v/>
      </c>
      <c r="L784" s="5" t="str">
        <f>IF(PhieuBauCu!$B$2&gt;8,IF(LEN($B784)=0,"",IF(AND($B784&gt;0,VALUE(SUBSTITUTE($B784,"9","0"))=$B784),1,0)),"")</f>
        <v/>
      </c>
      <c r="M784" s="9">
        <f t="shared" si="25"/>
        <v>0</v>
      </c>
      <c r="N784" s="36">
        <f>IF(AND(M784&lt;=PhieuBauCu!$B$13,M784&gt;=1),1,0)</f>
        <v>0</v>
      </c>
    </row>
    <row r="785" spans="1:14" ht="28.5" customHeight="1">
      <c r="A785" s="2">
        <v>780</v>
      </c>
      <c r="B785" s="3"/>
      <c r="C785" s="48" t="str">
        <f t="shared" si="24"/>
        <v/>
      </c>
      <c r="D785" s="5" t="str">
        <f>IF(PhieuBauCu!$B$2&gt;0,IF(LEN($B785)=0,"",IF(AND($B785&gt;0,VALUE(SUBSTITUTE($B785,"1","0"))=$B785),1,0)),"")</f>
        <v/>
      </c>
      <c r="E785" s="5" t="str">
        <f>IF(PhieuBauCu!$B$2&gt;1,IF(LEN($B785)=0,"",IF(AND($B785&gt;0,VALUE(SUBSTITUTE($B785,"2","0"))=$B785),1,0)),"")</f>
        <v/>
      </c>
      <c r="F785" s="5" t="str">
        <f>IF(PhieuBauCu!$B$2&gt;2,IF(LEN($B785)=0,"",IF(AND($B785&gt;0,VALUE(SUBSTITUTE($B785,"3","0"))=$B785),1,0)),"")</f>
        <v/>
      </c>
      <c r="G785" s="5" t="str">
        <f>IF(PhieuBauCu!$B$2&gt;3,IF(LEN($B785)=0,"",IF(AND($B785&gt;0,VALUE(SUBSTITUTE($B785,"4","0"))=$B785),1,0)),"")</f>
        <v/>
      </c>
      <c r="H785" s="5" t="str">
        <f>IF(PhieuBauCu!$B$2&gt;4,IF(LEN($B785)=0,"",IF(AND($B785&gt;0,VALUE(SUBSTITUTE($B785,"5","0"))=$B785),1,0)),"")</f>
        <v/>
      </c>
      <c r="I785" s="5" t="str">
        <f>IF(PhieuBauCu!$B$2&gt;5,IF(LEN($B785)=0,"",IF(AND($B785&gt;0,VALUE(SUBSTITUTE($B785,"6","0"))=$B785),1,0)),"")</f>
        <v/>
      </c>
      <c r="J785" s="5" t="str">
        <f>IF(PhieuBauCu!$B$2&gt;6,IF(LEN($B785)=0,"",IF(AND($B785&gt;0,VALUE(SUBSTITUTE($B785,"7","0"))=$B785),1,0)),"")</f>
        <v/>
      </c>
      <c r="K785" s="5" t="str">
        <f>IF(PhieuBauCu!$B$2&gt;7,IF(LEN($B785)=0,"",IF(AND($B785&gt;0,VALUE(SUBSTITUTE($B785,"8","0"))=$B785),1,0)),"")</f>
        <v/>
      </c>
      <c r="L785" s="5" t="str">
        <f>IF(PhieuBauCu!$B$2&gt;8,IF(LEN($B785)=0,"",IF(AND($B785&gt;0,VALUE(SUBSTITUTE($B785,"9","0"))=$B785),1,0)),"")</f>
        <v/>
      </c>
      <c r="M785" s="9">
        <f t="shared" si="25"/>
        <v>0</v>
      </c>
      <c r="N785" s="36">
        <f>IF(AND(M785&lt;=PhieuBauCu!$B$13,M785&gt;=1),1,0)</f>
        <v>0</v>
      </c>
    </row>
    <row r="786" spans="1:14" ht="28.5" customHeight="1">
      <c r="A786" s="2">
        <v>781</v>
      </c>
      <c r="B786" s="3"/>
      <c r="C786" s="48" t="str">
        <f t="shared" si="24"/>
        <v/>
      </c>
      <c r="D786" s="5" t="str">
        <f>IF(PhieuBauCu!$B$2&gt;0,IF(LEN($B786)=0,"",IF(AND($B786&gt;0,VALUE(SUBSTITUTE($B786,"1","0"))=$B786),1,0)),"")</f>
        <v/>
      </c>
      <c r="E786" s="5" t="str">
        <f>IF(PhieuBauCu!$B$2&gt;1,IF(LEN($B786)=0,"",IF(AND($B786&gt;0,VALUE(SUBSTITUTE($B786,"2","0"))=$B786),1,0)),"")</f>
        <v/>
      </c>
      <c r="F786" s="5" t="str">
        <f>IF(PhieuBauCu!$B$2&gt;2,IF(LEN($B786)=0,"",IF(AND($B786&gt;0,VALUE(SUBSTITUTE($B786,"3","0"))=$B786),1,0)),"")</f>
        <v/>
      </c>
      <c r="G786" s="5" t="str">
        <f>IF(PhieuBauCu!$B$2&gt;3,IF(LEN($B786)=0,"",IF(AND($B786&gt;0,VALUE(SUBSTITUTE($B786,"4","0"))=$B786),1,0)),"")</f>
        <v/>
      </c>
      <c r="H786" s="5" t="str">
        <f>IF(PhieuBauCu!$B$2&gt;4,IF(LEN($B786)=0,"",IF(AND($B786&gt;0,VALUE(SUBSTITUTE($B786,"5","0"))=$B786),1,0)),"")</f>
        <v/>
      </c>
      <c r="I786" s="5" t="str">
        <f>IF(PhieuBauCu!$B$2&gt;5,IF(LEN($B786)=0,"",IF(AND($B786&gt;0,VALUE(SUBSTITUTE($B786,"6","0"))=$B786),1,0)),"")</f>
        <v/>
      </c>
      <c r="J786" s="5" t="str">
        <f>IF(PhieuBauCu!$B$2&gt;6,IF(LEN($B786)=0,"",IF(AND($B786&gt;0,VALUE(SUBSTITUTE($B786,"7","0"))=$B786),1,0)),"")</f>
        <v/>
      </c>
      <c r="K786" s="5" t="str">
        <f>IF(PhieuBauCu!$B$2&gt;7,IF(LEN($B786)=0,"",IF(AND($B786&gt;0,VALUE(SUBSTITUTE($B786,"8","0"))=$B786),1,0)),"")</f>
        <v/>
      </c>
      <c r="L786" s="5" t="str">
        <f>IF(PhieuBauCu!$B$2&gt;8,IF(LEN($B786)=0,"",IF(AND($B786&gt;0,VALUE(SUBSTITUTE($B786,"9","0"))=$B786),1,0)),"")</f>
        <v/>
      </c>
      <c r="M786" s="9">
        <f t="shared" si="25"/>
        <v>0</v>
      </c>
      <c r="N786" s="36">
        <f>IF(AND(M786&lt;=PhieuBauCu!$B$13,M786&gt;=1),1,0)</f>
        <v>0</v>
      </c>
    </row>
    <row r="787" spans="1:14" ht="28.5" customHeight="1">
      <c r="A787" s="2">
        <v>782</v>
      </c>
      <c r="B787" s="3"/>
      <c r="C787" s="48" t="str">
        <f t="shared" si="24"/>
        <v/>
      </c>
      <c r="D787" s="5" t="str">
        <f>IF(PhieuBauCu!$B$2&gt;0,IF(LEN($B787)=0,"",IF(AND($B787&gt;0,VALUE(SUBSTITUTE($B787,"1","0"))=$B787),1,0)),"")</f>
        <v/>
      </c>
      <c r="E787" s="5" t="str">
        <f>IF(PhieuBauCu!$B$2&gt;1,IF(LEN($B787)=0,"",IF(AND($B787&gt;0,VALUE(SUBSTITUTE($B787,"2","0"))=$B787),1,0)),"")</f>
        <v/>
      </c>
      <c r="F787" s="5" t="str">
        <f>IF(PhieuBauCu!$B$2&gt;2,IF(LEN($B787)=0,"",IF(AND($B787&gt;0,VALUE(SUBSTITUTE($B787,"3","0"))=$B787),1,0)),"")</f>
        <v/>
      </c>
      <c r="G787" s="5" t="str">
        <f>IF(PhieuBauCu!$B$2&gt;3,IF(LEN($B787)=0,"",IF(AND($B787&gt;0,VALUE(SUBSTITUTE($B787,"4","0"))=$B787),1,0)),"")</f>
        <v/>
      </c>
      <c r="H787" s="5" t="str">
        <f>IF(PhieuBauCu!$B$2&gt;4,IF(LEN($B787)=0,"",IF(AND($B787&gt;0,VALUE(SUBSTITUTE($B787,"5","0"))=$B787),1,0)),"")</f>
        <v/>
      </c>
      <c r="I787" s="5" t="str">
        <f>IF(PhieuBauCu!$B$2&gt;5,IF(LEN($B787)=0,"",IF(AND($B787&gt;0,VALUE(SUBSTITUTE($B787,"6","0"))=$B787),1,0)),"")</f>
        <v/>
      </c>
      <c r="J787" s="5" t="str">
        <f>IF(PhieuBauCu!$B$2&gt;6,IF(LEN($B787)=0,"",IF(AND($B787&gt;0,VALUE(SUBSTITUTE($B787,"7","0"))=$B787),1,0)),"")</f>
        <v/>
      </c>
      <c r="K787" s="5" t="str">
        <f>IF(PhieuBauCu!$B$2&gt;7,IF(LEN($B787)=0,"",IF(AND($B787&gt;0,VALUE(SUBSTITUTE($B787,"8","0"))=$B787),1,0)),"")</f>
        <v/>
      </c>
      <c r="L787" s="5" t="str">
        <f>IF(PhieuBauCu!$B$2&gt;8,IF(LEN($B787)=0,"",IF(AND($B787&gt;0,VALUE(SUBSTITUTE($B787,"9","0"))=$B787),1,0)),"")</f>
        <v/>
      </c>
      <c r="M787" s="9">
        <f t="shared" si="25"/>
        <v>0</v>
      </c>
      <c r="N787" s="36">
        <f>IF(AND(M787&lt;=PhieuBauCu!$B$13,M787&gt;=1),1,0)</f>
        <v>0</v>
      </c>
    </row>
    <row r="788" spans="1:14" ht="28.5" customHeight="1">
      <c r="A788" s="2">
        <v>783</v>
      </c>
      <c r="B788" s="3"/>
      <c r="C788" s="48" t="str">
        <f t="shared" si="24"/>
        <v/>
      </c>
      <c r="D788" s="5" t="str">
        <f>IF(PhieuBauCu!$B$2&gt;0,IF(LEN($B788)=0,"",IF(AND($B788&gt;0,VALUE(SUBSTITUTE($B788,"1","0"))=$B788),1,0)),"")</f>
        <v/>
      </c>
      <c r="E788" s="5" t="str">
        <f>IF(PhieuBauCu!$B$2&gt;1,IF(LEN($B788)=0,"",IF(AND($B788&gt;0,VALUE(SUBSTITUTE($B788,"2","0"))=$B788),1,0)),"")</f>
        <v/>
      </c>
      <c r="F788" s="5" t="str">
        <f>IF(PhieuBauCu!$B$2&gt;2,IF(LEN($B788)=0,"",IF(AND($B788&gt;0,VALUE(SUBSTITUTE($B788,"3","0"))=$B788),1,0)),"")</f>
        <v/>
      </c>
      <c r="G788" s="5" t="str">
        <f>IF(PhieuBauCu!$B$2&gt;3,IF(LEN($B788)=0,"",IF(AND($B788&gt;0,VALUE(SUBSTITUTE($B788,"4","0"))=$B788),1,0)),"")</f>
        <v/>
      </c>
      <c r="H788" s="5" t="str">
        <f>IF(PhieuBauCu!$B$2&gt;4,IF(LEN($B788)=0,"",IF(AND($B788&gt;0,VALUE(SUBSTITUTE($B788,"5","0"))=$B788),1,0)),"")</f>
        <v/>
      </c>
      <c r="I788" s="5" t="str">
        <f>IF(PhieuBauCu!$B$2&gt;5,IF(LEN($B788)=0,"",IF(AND($B788&gt;0,VALUE(SUBSTITUTE($B788,"6","0"))=$B788),1,0)),"")</f>
        <v/>
      </c>
      <c r="J788" s="5" t="str">
        <f>IF(PhieuBauCu!$B$2&gt;6,IF(LEN($B788)=0,"",IF(AND($B788&gt;0,VALUE(SUBSTITUTE($B788,"7","0"))=$B788),1,0)),"")</f>
        <v/>
      </c>
      <c r="K788" s="5" t="str">
        <f>IF(PhieuBauCu!$B$2&gt;7,IF(LEN($B788)=0,"",IF(AND($B788&gt;0,VALUE(SUBSTITUTE($B788,"8","0"))=$B788),1,0)),"")</f>
        <v/>
      </c>
      <c r="L788" s="5" t="str">
        <f>IF(PhieuBauCu!$B$2&gt;8,IF(LEN($B788)=0,"",IF(AND($B788&gt;0,VALUE(SUBSTITUTE($B788,"9","0"))=$B788),1,0)),"")</f>
        <v/>
      </c>
      <c r="M788" s="9">
        <f t="shared" si="25"/>
        <v>0</v>
      </c>
      <c r="N788" s="36">
        <f>IF(AND(M788&lt;=PhieuBauCu!$B$13,M788&gt;=1),1,0)</f>
        <v>0</v>
      </c>
    </row>
    <row r="789" spans="1:14" ht="28.5" customHeight="1">
      <c r="A789" s="2">
        <v>784</v>
      </c>
      <c r="B789" s="3"/>
      <c r="C789" s="48" t="str">
        <f t="shared" si="24"/>
        <v/>
      </c>
      <c r="D789" s="5" t="str">
        <f>IF(PhieuBauCu!$B$2&gt;0,IF(LEN($B789)=0,"",IF(AND($B789&gt;0,VALUE(SUBSTITUTE($B789,"1","0"))=$B789),1,0)),"")</f>
        <v/>
      </c>
      <c r="E789" s="5" t="str">
        <f>IF(PhieuBauCu!$B$2&gt;1,IF(LEN($B789)=0,"",IF(AND($B789&gt;0,VALUE(SUBSTITUTE($B789,"2","0"))=$B789),1,0)),"")</f>
        <v/>
      </c>
      <c r="F789" s="5" t="str">
        <f>IF(PhieuBauCu!$B$2&gt;2,IF(LEN($B789)=0,"",IF(AND($B789&gt;0,VALUE(SUBSTITUTE($B789,"3","0"))=$B789),1,0)),"")</f>
        <v/>
      </c>
      <c r="G789" s="5" t="str">
        <f>IF(PhieuBauCu!$B$2&gt;3,IF(LEN($B789)=0,"",IF(AND($B789&gt;0,VALUE(SUBSTITUTE($B789,"4","0"))=$B789),1,0)),"")</f>
        <v/>
      </c>
      <c r="H789" s="5" t="str">
        <f>IF(PhieuBauCu!$B$2&gt;4,IF(LEN($B789)=0,"",IF(AND($B789&gt;0,VALUE(SUBSTITUTE($B789,"5","0"))=$B789),1,0)),"")</f>
        <v/>
      </c>
      <c r="I789" s="5" t="str">
        <f>IF(PhieuBauCu!$B$2&gt;5,IF(LEN($B789)=0,"",IF(AND($B789&gt;0,VALUE(SUBSTITUTE($B789,"6","0"))=$B789),1,0)),"")</f>
        <v/>
      </c>
      <c r="J789" s="5" t="str">
        <f>IF(PhieuBauCu!$B$2&gt;6,IF(LEN($B789)=0,"",IF(AND($B789&gt;0,VALUE(SUBSTITUTE($B789,"7","0"))=$B789),1,0)),"")</f>
        <v/>
      </c>
      <c r="K789" s="5" t="str">
        <f>IF(PhieuBauCu!$B$2&gt;7,IF(LEN($B789)=0,"",IF(AND($B789&gt;0,VALUE(SUBSTITUTE($B789,"8","0"))=$B789),1,0)),"")</f>
        <v/>
      </c>
      <c r="L789" s="5" t="str">
        <f>IF(PhieuBauCu!$B$2&gt;8,IF(LEN($B789)=0,"",IF(AND($B789&gt;0,VALUE(SUBSTITUTE($B789,"9","0"))=$B789),1,0)),"")</f>
        <v/>
      </c>
      <c r="M789" s="9">
        <f t="shared" si="25"/>
        <v>0</v>
      </c>
      <c r="N789" s="36">
        <f>IF(AND(M789&lt;=PhieuBauCu!$B$13,M789&gt;=1),1,0)</f>
        <v>0</v>
      </c>
    </row>
    <row r="790" spans="1:14" ht="28.5" customHeight="1">
      <c r="A790" s="2">
        <v>785</v>
      </c>
      <c r="B790" s="3"/>
      <c r="C790" s="48" t="str">
        <f t="shared" si="24"/>
        <v/>
      </c>
      <c r="D790" s="5" t="str">
        <f>IF(PhieuBauCu!$B$2&gt;0,IF(LEN($B790)=0,"",IF(AND($B790&gt;0,VALUE(SUBSTITUTE($B790,"1","0"))=$B790),1,0)),"")</f>
        <v/>
      </c>
      <c r="E790" s="5" t="str">
        <f>IF(PhieuBauCu!$B$2&gt;1,IF(LEN($B790)=0,"",IF(AND($B790&gt;0,VALUE(SUBSTITUTE($B790,"2","0"))=$B790),1,0)),"")</f>
        <v/>
      </c>
      <c r="F790" s="5" t="str">
        <f>IF(PhieuBauCu!$B$2&gt;2,IF(LEN($B790)=0,"",IF(AND($B790&gt;0,VALUE(SUBSTITUTE($B790,"3","0"))=$B790),1,0)),"")</f>
        <v/>
      </c>
      <c r="G790" s="5" t="str">
        <f>IF(PhieuBauCu!$B$2&gt;3,IF(LEN($B790)=0,"",IF(AND($B790&gt;0,VALUE(SUBSTITUTE($B790,"4","0"))=$B790),1,0)),"")</f>
        <v/>
      </c>
      <c r="H790" s="5" t="str">
        <f>IF(PhieuBauCu!$B$2&gt;4,IF(LEN($B790)=0,"",IF(AND($B790&gt;0,VALUE(SUBSTITUTE($B790,"5","0"))=$B790),1,0)),"")</f>
        <v/>
      </c>
      <c r="I790" s="5" t="str">
        <f>IF(PhieuBauCu!$B$2&gt;5,IF(LEN($B790)=0,"",IF(AND($B790&gt;0,VALUE(SUBSTITUTE($B790,"6","0"))=$B790),1,0)),"")</f>
        <v/>
      </c>
      <c r="J790" s="5" t="str">
        <f>IF(PhieuBauCu!$B$2&gt;6,IF(LEN($B790)=0,"",IF(AND($B790&gt;0,VALUE(SUBSTITUTE($B790,"7","0"))=$B790),1,0)),"")</f>
        <v/>
      </c>
      <c r="K790" s="5" t="str">
        <f>IF(PhieuBauCu!$B$2&gt;7,IF(LEN($B790)=0,"",IF(AND($B790&gt;0,VALUE(SUBSTITUTE($B790,"8","0"))=$B790),1,0)),"")</f>
        <v/>
      </c>
      <c r="L790" s="5" t="str">
        <f>IF(PhieuBauCu!$B$2&gt;8,IF(LEN($B790)=0,"",IF(AND($B790&gt;0,VALUE(SUBSTITUTE($B790,"9","0"))=$B790),1,0)),"")</f>
        <v/>
      </c>
      <c r="M790" s="9">
        <f t="shared" si="25"/>
        <v>0</v>
      </c>
      <c r="N790" s="36">
        <f>IF(AND(M790&lt;=PhieuBauCu!$B$13,M790&gt;=1),1,0)</f>
        <v>0</v>
      </c>
    </row>
    <row r="791" spans="1:14" ht="28.5" customHeight="1">
      <c r="A791" s="2">
        <v>786</v>
      </c>
      <c r="B791" s="3"/>
      <c r="C791" s="48" t="str">
        <f t="shared" si="24"/>
        <v/>
      </c>
      <c r="D791" s="5" t="str">
        <f>IF(PhieuBauCu!$B$2&gt;0,IF(LEN($B791)=0,"",IF(AND($B791&gt;0,VALUE(SUBSTITUTE($B791,"1","0"))=$B791),1,0)),"")</f>
        <v/>
      </c>
      <c r="E791" s="5" t="str">
        <f>IF(PhieuBauCu!$B$2&gt;1,IF(LEN($B791)=0,"",IF(AND($B791&gt;0,VALUE(SUBSTITUTE($B791,"2","0"))=$B791),1,0)),"")</f>
        <v/>
      </c>
      <c r="F791" s="5" t="str">
        <f>IF(PhieuBauCu!$B$2&gt;2,IF(LEN($B791)=0,"",IF(AND($B791&gt;0,VALUE(SUBSTITUTE($B791,"3","0"))=$B791),1,0)),"")</f>
        <v/>
      </c>
      <c r="G791" s="5" t="str">
        <f>IF(PhieuBauCu!$B$2&gt;3,IF(LEN($B791)=0,"",IF(AND($B791&gt;0,VALUE(SUBSTITUTE($B791,"4","0"))=$B791),1,0)),"")</f>
        <v/>
      </c>
      <c r="H791" s="5" t="str">
        <f>IF(PhieuBauCu!$B$2&gt;4,IF(LEN($B791)=0,"",IF(AND($B791&gt;0,VALUE(SUBSTITUTE($B791,"5","0"))=$B791),1,0)),"")</f>
        <v/>
      </c>
      <c r="I791" s="5" t="str">
        <f>IF(PhieuBauCu!$B$2&gt;5,IF(LEN($B791)=0,"",IF(AND($B791&gt;0,VALUE(SUBSTITUTE($B791,"6","0"))=$B791),1,0)),"")</f>
        <v/>
      </c>
      <c r="J791" s="5" t="str">
        <f>IF(PhieuBauCu!$B$2&gt;6,IF(LEN($B791)=0,"",IF(AND($B791&gt;0,VALUE(SUBSTITUTE($B791,"7","0"))=$B791),1,0)),"")</f>
        <v/>
      </c>
      <c r="K791" s="5" t="str">
        <f>IF(PhieuBauCu!$B$2&gt;7,IF(LEN($B791)=0,"",IF(AND($B791&gt;0,VALUE(SUBSTITUTE($B791,"8","0"))=$B791),1,0)),"")</f>
        <v/>
      </c>
      <c r="L791" s="5" t="str">
        <f>IF(PhieuBauCu!$B$2&gt;8,IF(LEN($B791)=0,"",IF(AND($B791&gt;0,VALUE(SUBSTITUTE($B791,"9","0"))=$B791),1,0)),"")</f>
        <v/>
      </c>
      <c r="M791" s="9">
        <f t="shared" si="25"/>
        <v>0</v>
      </c>
      <c r="N791" s="36">
        <f>IF(AND(M791&lt;=PhieuBauCu!$B$13,M791&gt;=1),1,0)</f>
        <v>0</v>
      </c>
    </row>
    <row r="792" spans="1:14" ht="28.5" customHeight="1">
      <c r="A792" s="2">
        <v>787</v>
      </c>
      <c r="B792" s="3"/>
      <c r="C792" s="48" t="str">
        <f t="shared" si="24"/>
        <v/>
      </c>
      <c r="D792" s="5" t="str">
        <f>IF(PhieuBauCu!$B$2&gt;0,IF(LEN($B792)=0,"",IF(AND($B792&gt;0,VALUE(SUBSTITUTE($B792,"1","0"))=$B792),1,0)),"")</f>
        <v/>
      </c>
      <c r="E792" s="5" t="str">
        <f>IF(PhieuBauCu!$B$2&gt;1,IF(LEN($B792)=0,"",IF(AND($B792&gt;0,VALUE(SUBSTITUTE($B792,"2","0"))=$B792),1,0)),"")</f>
        <v/>
      </c>
      <c r="F792" s="5" t="str">
        <f>IF(PhieuBauCu!$B$2&gt;2,IF(LEN($B792)=0,"",IF(AND($B792&gt;0,VALUE(SUBSTITUTE($B792,"3","0"))=$B792),1,0)),"")</f>
        <v/>
      </c>
      <c r="G792" s="5" t="str">
        <f>IF(PhieuBauCu!$B$2&gt;3,IF(LEN($B792)=0,"",IF(AND($B792&gt;0,VALUE(SUBSTITUTE($B792,"4","0"))=$B792),1,0)),"")</f>
        <v/>
      </c>
      <c r="H792" s="5" t="str">
        <f>IF(PhieuBauCu!$B$2&gt;4,IF(LEN($B792)=0,"",IF(AND($B792&gt;0,VALUE(SUBSTITUTE($B792,"5","0"))=$B792),1,0)),"")</f>
        <v/>
      </c>
      <c r="I792" s="5" t="str">
        <f>IF(PhieuBauCu!$B$2&gt;5,IF(LEN($B792)=0,"",IF(AND($B792&gt;0,VALUE(SUBSTITUTE($B792,"6","0"))=$B792),1,0)),"")</f>
        <v/>
      </c>
      <c r="J792" s="5" t="str">
        <f>IF(PhieuBauCu!$B$2&gt;6,IF(LEN($B792)=0,"",IF(AND($B792&gt;0,VALUE(SUBSTITUTE($B792,"7","0"))=$B792),1,0)),"")</f>
        <v/>
      </c>
      <c r="K792" s="5" t="str">
        <f>IF(PhieuBauCu!$B$2&gt;7,IF(LEN($B792)=0,"",IF(AND($B792&gt;0,VALUE(SUBSTITUTE($B792,"8","0"))=$B792),1,0)),"")</f>
        <v/>
      </c>
      <c r="L792" s="5" t="str">
        <f>IF(PhieuBauCu!$B$2&gt;8,IF(LEN($B792)=0,"",IF(AND($B792&gt;0,VALUE(SUBSTITUTE($B792,"9","0"))=$B792),1,0)),"")</f>
        <v/>
      </c>
      <c r="M792" s="9">
        <f t="shared" si="25"/>
        <v>0</v>
      </c>
      <c r="N792" s="36">
        <f>IF(AND(M792&lt;=PhieuBauCu!$B$13,M792&gt;=1),1,0)</f>
        <v>0</v>
      </c>
    </row>
    <row r="793" spans="1:14" ht="28.5" customHeight="1">
      <c r="A793" s="2">
        <v>788</v>
      </c>
      <c r="B793" s="3"/>
      <c r="C793" s="48" t="str">
        <f t="shared" si="24"/>
        <v/>
      </c>
      <c r="D793" s="5" t="str">
        <f>IF(PhieuBauCu!$B$2&gt;0,IF(LEN($B793)=0,"",IF(AND($B793&gt;0,VALUE(SUBSTITUTE($B793,"1","0"))=$B793),1,0)),"")</f>
        <v/>
      </c>
      <c r="E793" s="5" t="str">
        <f>IF(PhieuBauCu!$B$2&gt;1,IF(LEN($B793)=0,"",IF(AND($B793&gt;0,VALUE(SUBSTITUTE($B793,"2","0"))=$B793),1,0)),"")</f>
        <v/>
      </c>
      <c r="F793" s="5" t="str">
        <f>IF(PhieuBauCu!$B$2&gt;2,IF(LEN($B793)=0,"",IF(AND($B793&gt;0,VALUE(SUBSTITUTE($B793,"3","0"))=$B793),1,0)),"")</f>
        <v/>
      </c>
      <c r="G793" s="5" t="str">
        <f>IF(PhieuBauCu!$B$2&gt;3,IF(LEN($B793)=0,"",IF(AND($B793&gt;0,VALUE(SUBSTITUTE($B793,"4","0"))=$B793),1,0)),"")</f>
        <v/>
      </c>
      <c r="H793" s="5" t="str">
        <f>IF(PhieuBauCu!$B$2&gt;4,IF(LEN($B793)=0,"",IF(AND($B793&gt;0,VALUE(SUBSTITUTE($B793,"5","0"))=$B793),1,0)),"")</f>
        <v/>
      </c>
      <c r="I793" s="5" t="str">
        <f>IF(PhieuBauCu!$B$2&gt;5,IF(LEN($B793)=0,"",IF(AND($B793&gt;0,VALUE(SUBSTITUTE($B793,"6","0"))=$B793),1,0)),"")</f>
        <v/>
      </c>
      <c r="J793" s="5" t="str">
        <f>IF(PhieuBauCu!$B$2&gt;6,IF(LEN($B793)=0,"",IF(AND($B793&gt;0,VALUE(SUBSTITUTE($B793,"7","0"))=$B793),1,0)),"")</f>
        <v/>
      </c>
      <c r="K793" s="5" t="str">
        <f>IF(PhieuBauCu!$B$2&gt;7,IF(LEN($B793)=0,"",IF(AND($B793&gt;0,VALUE(SUBSTITUTE($B793,"8","0"))=$B793),1,0)),"")</f>
        <v/>
      </c>
      <c r="L793" s="5" t="str">
        <f>IF(PhieuBauCu!$B$2&gt;8,IF(LEN($B793)=0,"",IF(AND($B793&gt;0,VALUE(SUBSTITUTE($B793,"9","0"))=$B793),1,0)),"")</f>
        <v/>
      </c>
      <c r="M793" s="9">
        <f t="shared" si="25"/>
        <v>0</v>
      </c>
      <c r="N793" s="36">
        <f>IF(AND(M793&lt;=PhieuBauCu!$B$13,M793&gt;=1),1,0)</f>
        <v>0</v>
      </c>
    </row>
    <row r="794" spans="1:14" ht="28.5" customHeight="1">
      <c r="A794" s="2">
        <v>789</v>
      </c>
      <c r="B794" s="3"/>
      <c r="C794" s="48" t="str">
        <f t="shared" si="24"/>
        <v/>
      </c>
      <c r="D794" s="5" t="str">
        <f>IF(PhieuBauCu!$B$2&gt;0,IF(LEN($B794)=0,"",IF(AND($B794&gt;0,VALUE(SUBSTITUTE($B794,"1","0"))=$B794),1,0)),"")</f>
        <v/>
      </c>
      <c r="E794" s="5" t="str">
        <f>IF(PhieuBauCu!$B$2&gt;1,IF(LEN($B794)=0,"",IF(AND($B794&gt;0,VALUE(SUBSTITUTE($B794,"2","0"))=$B794),1,0)),"")</f>
        <v/>
      </c>
      <c r="F794" s="5" t="str">
        <f>IF(PhieuBauCu!$B$2&gt;2,IF(LEN($B794)=0,"",IF(AND($B794&gt;0,VALUE(SUBSTITUTE($B794,"3","0"))=$B794),1,0)),"")</f>
        <v/>
      </c>
      <c r="G794" s="5" t="str">
        <f>IF(PhieuBauCu!$B$2&gt;3,IF(LEN($B794)=0,"",IF(AND($B794&gt;0,VALUE(SUBSTITUTE($B794,"4","0"))=$B794),1,0)),"")</f>
        <v/>
      </c>
      <c r="H794" s="5" t="str">
        <f>IF(PhieuBauCu!$B$2&gt;4,IF(LEN($B794)=0,"",IF(AND($B794&gt;0,VALUE(SUBSTITUTE($B794,"5","0"))=$B794),1,0)),"")</f>
        <v/>
      </c>
      <c r="I794" s="5" t="str">
        <f>IF(PhieuBauCu!$B$2&gt;5,IF(LEN($B794)=0,"",IF(AND($B794&gt;0,VALUE(SUBSTITUTE($B794,"6","0"))=$B794),1,0)),"")</f>
        <v/>
      </c>
      <c r="J794" s="5" t="str">
        <f>IF(PhieuBauCu!$B$2&gt;6,IF(LEN($B794)=0,"",IF(AND($B794&gt;0,VALUE(SUBSTITUTE($B794,"7","0"))=$B794),1,0)),"")</f>
        <v/>
      </c>
      <c r="K794" s="5" t="str">
        <f>IF(PhieuBauCu!$B$2&gt;7,IF(LEN($B794)=0,"",IF(AND($B794&gt;0,VALUE(SUBSTITUTE($B794,"8","0"))=$B794),1,0)),"")</f>
        <v/>
      </c>
      <c r="L794" s="5" t="str">
        <f>IF(PhieuBauCu!$B$2&gt;8,IF(LEN($B794)=0,"",IF(AND($B794&gt;0,VALUE(SUBSTITUTE($B794,"9","0"))=$B794),1,0)),"")</f>
        <v/>
      </c>
      <c r="M794" s="9">
        <f t="shared" si="25"/>
        <v>0</v>
      </c>
      <c r="N794" s="36">
        <f>IF(AND(M794&lt;=PhieuBauCu!$B$13,M794&gt;=1),1,0)</f>
        <v>0</v>
      </c>
    </row>
    <row r="795" spans="1:14" ht="28.5" customHeight="1">
      <c r="A795" s="2">
        <v>790</v>
      </c>
      <c r="B795" s="3"/>
      <c r="C795" s="48" t="str">
        <f t="shared" si="24"/>
        <v/>
      </c>
      <c r="D795" s="5" t="str">
        <f>IF(PhieuBauCu!$B$2&gt;0,IF(LEN($B795)=0,"",IF(AND($B795&gt;0,VALUE(SUBSTITUTE($B795,"1","0"))=$B795),1,0)),"")</f>
        <v/>
      </c>
      <c r="E795" s="5" t="str">
        <f>IF(PhieuBauCu!$B$2&gt;1,IF(LEN($B795)=0,"",IF(AND($B795&gt;0,VALUE(SUBSTITUTE($B795,"2","0"))=$B795),1,0)),"")</f>
        <v/>
      </c>
      <c r="F795" s="5" t="str">
        <f>IF(PhieuBauCu!$B$2&gt;2,IF(LEN($B795)=0,"",IF(AND($B795&gt;0,VALUE(SUBSTITUTE($B795,"3","0"))=$B795),1,0)),"")</f>
        <v/>
      </c>
      <c r="G795" s="5" t="str">
        <f>IF(PhieuBauCu!$B$2&gt;3,IF(LEN($B795)=0,"",IF(AND($B795&gt;0,VALUE(SUBSTITUTE($B795,"4","0"))=$B795),1,0)),"")</f>
        <v/>
      </c>
      <c r="H795" s="5" t="str">
        <f>IF(PhieuBauCu!$B$2&gt;4,IF(LEN($B795)=0,"",IF(AND($B795&gt;0,VALUE(SUBSTITUTE($B795,"5","0"))=$B795),1,0)),"")</f>
        <v/>
      </c>
      <c r="I795" s="5" t="str">
        <f>IF(PhieuBauCu!$B$2&gt;5,IF(LEN($B795)=0,"",IF(AND($B795&gt;0,VALUE(SUBSTITUTE($B795,"6","0"))=$B795),1,0)),"")</f>
        <v/>
      </c>
      <c r="J795" s="5" t="str">
        <f>IF(PhieuBauCu!$B$2&gt;6,IF(LEN($B795)=0,"",IF(AND($B795&gt;0,VALUE(SUBSTITUTE($B795,"7","0"))=$B795),1,0)),"")</f>
        <v/>
      </c>
      <c r="K795" s="5" t="str">
        <f>IF(PhieuBauCu!$B$2&gt;7,IF(LEN($B795)=0,"",IF(AND($B795&gt;0,VALUE(SUBSTITUTE($B795,"8","0"))=$B795),1,0)),"")</f>
        <v/>
      </c>
      <c r="L795" s="5" t="str">
        <f>IF(PhieuBauCu!$B$2&gt;8,IF(LEN($B795)=0,"",IF(AND($B795&gt;0,VALUE(SUBSTITUTE($B795,"9","0"))=$B795),1,0)),"")</f>
        <v/>
      </c>
      <c r="M795" s="9">
        <f t="shared" si="25"/>
        <v>0</v>
      </c>
      <c r="N795" s="36">
        <f>IF(AND(M795&lt;=PhieuBauCu!$B$13,M795&gt;=1),1,0)</f>
        <v>0</v>
      </c>
    </row>
    <row r="796" spans="1:14" ht="28.5" customHeight="1">
      <c r="A796" s="2">
        <v>791</v>
      </c>
      <c r="B796" s="3"/>
      <c r="C796" s="48" t="str">
        <f t="shared" si="24"/>
        <v/>
      </c>
      <c r="D796" s="5" t="str">
        <f>IF(PhieuBauCu!$B$2&gt;0,IF(LEN($B796)=0,"",IF(AND($B796&gt;0,VALUE(SUBSTITUTE($B796,"1","0"))=$B796),1,0)),"")</f>
        <v/>
      </c>
      <c r="E796" s="5" t="str">
        <f>IF(PhieuBauCu!$B$2&gt;1,IF(LEN($B796)=0,"",IF(AND($B796&gt;0,VALUE(SUBSTITUTE($B796,"2","0"))=$B796),1,0)),"")</f>
        <v/>
      </c>
      <c r="F796" s="5" t="str">
        <f>IF(PhieuBauCu!$B$2&gt;2,IF(LEN($B796)=0,"",IF(AND($B796&gt;0,VALUE(SUBSTITUTE($B796,"3","0"))=$B796),1,0)),"")</f>
        <v/>
      </c>
      <c r="G796" s="5" t="str">
        <f>IF(PhieuBauCu!$B$2&gt;3,IF(LEN($B796)=0,"",IF(AND($B796&gt;0,VALUE(SUBSTITUTE($B796,"4","0"))=$B796),1,0)),"")</f>
        <v/>
      </c>
      <c r="H796" s="5" t="str">
        <f>IF(PhieuBauCu!$B$2&gt;4,IF(LEN($B796)=0,"",IF(AND($B796&gt;0,VALUE(SUBSTITUTE($B796,"5","0"))=$B796),1,0)),"")</f>
        <v/>
      </c>
      <c r="I796" s="5" t="str">
        <f>IF(PhieuBauCu!$B$2&gt;5,IF(LEN($B796)=0,"",IF(AND($B796&gt;0,VALUE(SUBSTITUTE($B796,"6","0"))=$B796),1,0)),"")</f>
        <v/>
      </c>
      <c r="J796" s="5" t="str">
        <f>IF(PhieuBauCu!$B$2&gt;6,IF(LEN($B796)=0,"",IF(AND($B796&gt;0,VALUE(SUBSTITUTE($B796,"7","0"))=$B796),1,0)),"")</f>
        <v/>
      </c>
      <c r="K796" s="5" t="str">
        <f>IF(PhieuBauCu!$B$2&gt;7,IF(LEN($B796)=0,"",IF(AND($B796&gt;0,VALUE(SUBSTITUTE($B796,"8","0"))=$B796),1,0)),"")</f>
        <v/>
      </c>
      <c r="L796" s="5" t="str">
        <f>IF(PhieuBauCu!$B$2&gt;8,IF(LEN($B796)=0,"",IF(AND($B796&gt;0,VALUE(SUBSTITUTE($B796,"9","0"))=$B796),1,0)),"")</f>
        <v/>
      </c>
      <c r="M796" s="9">
        <f t="shared" si="25"/>
        <v>0</v>
      </c>
      <c r="N796" s="36">
        <f>IF(AND(M796&lt;=PhieuBauCu!$B$13,M796&gt;=1),1,0)</f>
        <v>0</v>
      </c>
    </row>
    <row r="797" spans="1:14" ht="28.5" customHeight="1">
      <c r="A797" s="2">
        <v>792</v>
      </c>
      <c r="B797" s="3"/>
      <c r="C797" s="48" t="str">
        <f t="shared" si="24"/>
        <v/>
      </c>
      <c r="D797" s="5" t="str">
        <f>IF(PhieuBauCu!$B$2&gt;0,IF(LEN($B797)=0,"",IF(AND($B797&gt;0,VALUE(SUBSTITUTE($B797,"1","0"))=$B797),1,0)),"")</f>
        <v/>
      </c>
      <c r="E797" s="5" t="str">
        <f>IF(PhieuBauCu!$B$2&gt;1,IF(LEN($B797)=0,"",IF(AND($B797&gt;0,VALUE(SUBSTITUTE($B797,"2","0"))=$B797),1,0)),"")</f>
        <v/>
      </c>
      <c r="F797" s="5" t="str">
        <f>IF(PhieuBauCu!$B$2&gt;2,IF(LEN($B797)=0,"",IF(AND($B797&gt;0,VALUE(SUBSTITUTE($B797,"3","0"))=$B797),1,0)),"")</f>
        <v/>
      </c>
      <c r="G797" s="5" t="str">
        <f>IF(PhieuBauCu!$B$2&gt;3,IF(LEN($B797)=0,"",IF(AND($B797&gt;0,VALUE(SUBSTITUTE($B797,"4","0"))=$B797),1,0)),"")</f>
        <v/>
      </c>
      <c r="H797" s="5" t="str">
        <f>IF(PhieuBauCu!$B$2&gt;4,IF(LEN($B797)=0,"",IF(AND($B797&gt;0,VALUE(SUBSTITUTE($B797,"5","0"))=$B797),1,0)),"")</f>
        <v/>
      </c>
      <c r="I797" s="5" t="str">
        <f>IF(PhieuBauCu!$B$2&gt;5,IF(LEN($B797)=0,"",IF(AND($B797&gt;0,VALUE(SUBSTITUTE($B797,"6","0"))=$B797),1,0)),"")</f>
        <v/>
      </c>
      <c r="J797" s="5" t="str">
        <f>IF(PhieuBauCu!$B$2&gt;6,IF(LEN($B797)=0,"",IF(AND($B797&gt;0,VALUE(SUBSTITUTE($B797,"7","0"))=$B797),1,0)),"")</f>
        <v/>
      </c>
      <c r="K797" s="5" t="str">
        <f>IF(PhieuBauCu!$B$2&gt;7,IF(LEN($B797)=0,"",IF(AND($B797&gt;0,VALUE(SUBSTITUTE($B797,"8","0"))=$B797),1,0)),"")</f>
        <v/>
      </c>
      <c r="L797" s="5" t="str">
        <f>IF(PhieuBauCu!$B$2&gt;8,IF(LEN($B797)=0,"",IF(AND($B797&gt;0,VALUE(SUBSTITUTE($B797,"9","0"))=$B797),1,0)),"")</f>
        <v/>
      </c>
      <c r="M797" s="9">
        <f t="shared" si="25"/>
        <v>0</v>
      </c>
      <c r="N797" s="36">
        <f>IF(AND(M797&lt;=PhieuBauCu!$B$13,M797&gt;=1),1,0)</f>
        <v>0</v>
      </c>
    </row>
    <row r="798" spans="1:14" ht="28.5" customHeight="1">
      <c r="A798" s="2">
        <v>793</v>
      </c>
      <c r="B798" s="3"/>
      <c r="C798" s="48" t="str">
        <f t="shared" si="24"/>
        <v/>
      </c>
      <c r="D798" s="5" t="str">
        <f>IF(PhieuBauCu!$B$2&gt;0,IF(LEN($B798)=0,"",IF(AND($B798&gt;0,VALUE(SUBSTITUTE($B798,"1","0"))=$B798),1,0)),"")</f>
        <v/>
      </c>
      <c r="E798" s="5" t="str">
        <f>IF(PhieuBauCu!$B$2&gt;1,IF(LEN($B798)=0,"",IF(AND($B798&gt;0,VALUE(SUBSTITUTE($B798,"2","0"))=$B798),1,0)),"")</f>
        <v/>
      </c>
      <c r="F798" s="5" t="str">
        <f>IF(PhieuBauCu!$B$2&gt;2,IF(LEN($B798)=0,"",IF(AND($B798&gt;0,VALUE(SUBSTITUTE($B798,"3","0"))=$B798),1,0)),"")</f>
        <v/>
      </c>
      <c r="G798" s="5" t="str">
        <f>IF(PhieuBauCu!$B$2&gt;3,IF(LEN($B798)=0,"",IF(AND($B798&gt;0,VALUE(SUBSTITUTE($B798,"4","0"))=$B798),1,0)),"")</f>
        <v/>
      </c>
      <c r="H798" s="5" t="str">
        <f>IF(PhieuBauCu!$B$2&gt;4,IF(LEN($B798)=0,"",IF(AND($B798&gt;0,VALUE(SUBSTITUTE($B798,"5","0"))=$B798),1,0)),"")</f>
        <v/>
      </c>
      <c r="I798" s="5" t="str">
        <f>IF(PhieuBauCu!$B$2&gt;5,IF(LEN($B798)=0,"",IF(AND($B798&gt;0,VALUE(SUBSTITUTE($B798,"6","0"))=$B798),1,0)),"")</f>
        <v/>
      </c>
      <c r="J798" s="5" t="str">
        <f>IF(PhieuBauCu!$B$2&gt;6,IF(LEN($B798)=0,"",IF(AND($B798&gt;0,VALUE(SUBSTITUTE($B798,"7","0"))=$B798),1,0)),"")</f>
        <v/>
      </c>
      <c r="K798" s="5" t="str">
        <f>IF(PhieuBauCu!$B$2&gt;7,IF(LEN($B798)=0,"",IF(AND($B798&gt;0,VALUE(SUBSTITUTE($B798,"8","0"))=$B798),1,0)),"")</f>
        <v/>
      </c>
      <c r="L798" s="5" t="str">
        <f>IF(PhieuBauCu!$B$2&gt;8,IF(LEN($B798)=0,"",IF(AND($B798&gt;0,VALUE(SUBSTITUTE($B798,"9","0"))=$B798),1,0)),"")</f>
        <v/>
      </c>
      <c r="M798" s="9">
        <f t="shared" si="25"/>
        <v>0</v>
      </c>
      <c r="N798" s="36">
        <f>IF(AND(M798&lt;=PhieuBauCu!$B$13,M798&gt;=1),1,0)</f>
        <v>0</v>
      </c>
    </row>
    <row r="799" spans="1:14" ht="28.5" customHeight="1">
      <c r="A799" s="2">
        <v>794</v>
      </c>
      <c r="B799" s="3"/>
      <c r="C799" s="48" t="str">
        <f t="shared" si="24"/>
        <v/>
      </c>
      <c r="D799" s="5" t="str">
        <f>IF(PhieuBauCu!$B$2&gt;0,IF(LEN($B799)=0,"",IF(AND($B799&gt;0,VALUE(SUBSTITUTE($B799,"1","0"))=$B799),1,0)),"")</f>
        <v/>
      </c>
      <c r="E799" s="5" t="str">
        <f>IF(PhieuBauCu!$B$2&gt;1,IF(LEN($B799)=0,"",IF(AND($B799&gt;0,VALUE(SUBSTITUTE($B799,"2","0"))=$B799),1,0)),"")</f>
        <v/>
      </c>
      <c r="F799" s="5" t="str">
        <f>IF(PhieuBauCu!$B$2&gt;2,IF(LEN($B799)=0,"",IF(AND($B799&gt;0,VALUE(SUBSTITUTE($B799,"3","0"))=$B799),1,0)),"")</f>
        <v/>
      </c>
      <c r="G799" s="5" t="str">
        <f>IF(PhieuBauCu!$B$2&gt;3,IF(LEN($B799)=0,"",IF(AND($B799&gt;0,VALUE(SUBSTITUTE($B799,"4","0"))=$B799),1,0)),"")</f>
        <v/>
      </c>
      <c r="H799" s="5" t="str">
        <f>IF(PhieuBauCu!$B$2&gt;4,IF(LEN($B799)=0,"",IF(AND($B799&gt;0,VALUE(SUBSTITUTE($B799,"5","0"))=$B799),1,0)),"")</f>
        <v/>
      </c>
      <c r="I799" s="5" t="str">
        <f>IF(PhieuBauCu!$B$2&gt;5,IF(LEN($B799)=0,"",IF(AND($B799&gt;0,VALUE(SUBSTITUTE($B799,"6","0"))=$B799),1,0)),"")</f>
        <v/>
      </c>
      <c r="J799" s="5" t="str">
        <f>IF(PhieuBauCu!$B$2&gt;6,IF(LEN($B799)=0,"",IF(AND($B799&gt;0,VALUE(SUBSTITUTE($B799,"7","0"))=$B799),1,0)),"")</f>
        <v/>
      </c>
      <c r="K799" s="5" t="str">
        <f>IF(PhieuBauCu!$B$2&gt;7,IF(LEN($B799)=0,"",IF(AND($B799&gt;0,VALUE(SUBSTITUTE($B799,"8","0"))=$B799),1,0)),"")</f>
        <v/>
      </c>
      <c r="L799" s="5" t="str">
        <f>IF(PhieuBauCu!$B$2&gt;8,IF(LEN($B799)=0,"",IF(AND($B799&gt;0,VALUE(SUBSTITUTE($B799,"9","0"))=$B799),1,0)),"")</f>
        <v/>
      </c>
      <c r="M799" s="9">
        <f t="shared" si="25"/>
        <v>0</v>
      </c>
      <c r="N799" s="36">
        <f>IF(AND(M799&lt;=PhieuBauCu!$B$13,M799&gt;=1),1,0)</f>
        <v>0</v>
      </c>
    </row>
    <row r="800" spans="1:14" ht="28.5" customHeight="1">
      <c r="A800" s="2">
        <v>795</v>
      </c>
      <c r="B800" s="3"/>
      <c r="C800" s="48" t="str">
        <f t="shared" si="24"/>
        <v/>
      </c>
      <c r="D800" s="5" t="str">
        <f>IF(PhieuBauCu!$B$2&gt;0,IF(LEN($B800)=0,"",IF(AND($B800&gt;0,VALUE(SUBSTITUTE($B800,"1","0"))=$B800),1,0)),"")</f>
        <v/>
      </c>
      <c r="E800" s="5" t="str">
        <f>IF(PhieuBauCu!$B$2&gt;1,IF(LEN($B800)=0,"",IF(AND($B800&gt;0,VALUE(SUBSTITUTE($B800,"2","0"))=$B800),1,0)),"")</f>
        <v/>
      </c>
      <c r="F800" s="5" t="str">
        <f>IF(PhieuBauCu!$B$2&gt;2,IF(LEN($B800)=0,"",IF(AND($B800&gt;0,VALUE(SUBSTITUTE($B800,"3","0"))=$B800),1,0)),"")</f>
        <v/>
      </c>
      <c r="G800" s="5" t="str">
        <f>IF(PhieuBauCu!$B$2&gt;3,IF(LEN($B800)=0,"",IF(AND($B800&gt;0,VALUE(SUBSTITUTE($B800,"4","0"))=$B800),1,0)),"")</f>
        <v/>
      </c>
      <c r="H800" s="5" t="str">
        <f>IF(PhieuBauCu!$B$2&gt;4,IF(LEN($B800)=0,"",IF(AND($B800&gt;0,VALUE(SUBSTITUTE($B800,"5","0"))=$B800),1,0)),"")</f>
        <v/>
      </c>
      <c r="I800" s="5" t="str">
        <f>IF(PhieuBauCu!$B$2&gt;5,IF(LEN($B800)=0,"",IF(AND($B800&gt;0,VALUE(SUBSTITUTE($B800,"6","0"))=$B800),1,0)),"")</f>
        <v/>
      </c>
      <c r="J800" s="5" t="str">
        <f>IF(PhieuBauCu!$B$2&gt;6,IF(LEN($B800)=0,"",IF(AND($B800&gt;0,VALUE(SUBSTITUTE($B800,"7","0"))=$B800),1,0)),"")</f>
        <v/>
      </c>
      <c r="K800" s="5" t="str">
        <f>IF(PhieuBauCu!$B$2&gt;7,IF(LEN($B800)=0,"",IF(AND($B800&gt;0,VALUE(SUBSTITUTE($B800,"8","0"))=$B800),1,0)),"")</f>
        <v/>
      </c>
      <c r="L800" s="5" t="str">
        <f>IF(PhieuBauCu!$B$2&gt;8,IF(LEN($B800)=0,"",IF(AND($B800&gt;0,VALUE(SUBSTITUTE($B800,"9","0"))=$B800),1,0)),"")</f>
        <v/>
      </c>
      <c r="M800" s="9">
        <f t="shared" si="25"/>
        <v>0</v>
      </c>
      <c r="N800" s="36">
        <f>IF(AND(M800&lt;=PhieuBauCu!$B$13,M800&gt;=1),1,0)</f>
        <v>0</v>
      </c>
    </row>
    <row r="801" spans="1:14" ht="28.5" customHeight="1">
      <c r="A801" s="2">
        <v>796</v>
      </c>
      <c r="B801" s="3"/>
      <c r="C801" s="48" t="str">
        <f t="shared" si="24"/>
        <v/>
      </c>
      <c r="D801" s="5" t="str">
        <f>IF(PhieuBauCu!$B$2&gt;0,IF(LEN($B801)=0,"",IF(AND($B801&gt;0,VALUE(SUBSTITUTE($B801,"1","0"))=$B801),1,0)),"")</f>
        <v/>
      </c>
      <c r="E801" s="5" t="str">
        <f>IF(PhieuBauCu!$B$2&gt;1,IF(LEN($B801)=0,"",IF(AND($B801&gt;0,VALUE(SUBSTITUTE($B801,"2","0"))=$B801),1,0)),"")</f>
        <v/>
      </c>
      <c r="F801" s="5" t="str">
        <f>IF(PhieuBauCu!$B$2&gt;2,IF(LEN($B801)=0,"",IF(AND($B801&gt;0,VALUE(SUBSTITUTE($B801,"3","0"))=$B801),1,0)),"")</f>
        <v/>
      </c>
      <c r="G801" s="5" t="str">
        <f>IF(PhieuBauCu!$B$2&gt;3,IF(LEN($B801)=0,"",IF(AND($B801&gt;0,VALUE(SUBSTITUTE($B801,"4","0"))=$B801),1,0)),"")</f>
        <v/>
      </c>
      <c r="H801" s="5" t="str">
        <f>IF(PhieuBauCu!$B$2&gt;4,IF(LEN($B801)=0,"",IF(AND($B801&gt;0,VALUE(SUBSTITUTE($B801,"5","0"))=$B801),1,0)),"")</f>
        <v/>
      </c>
      <c r="I801" s="5" t="str">
        <f>IF(PhieuBauCu!$B$2&gt;5,IF(LEN($B801)=0,"",IF(AND($B801&gt;0,VALUE(SUBSTITUTE($B801,"6","0"))=$B801),1,0)),"")</f>
        <v/>
      </c>
      <c r="J801" s="5" t="str">
        <f>IF(PhieuBauCu!$B$2&gt;6,IF(LEN($B801)=0,"",IF(AND($B801&gt;0,VALUE(SUBSTITUTE($B801,"7","0"))=$B801),1,0)),"")</f>
        <v/>
      </c>
      <c r="K801" s="5" t="str">
        <f>IF(PhieuBauCu!$B$2&gt;7,IF(LEN($B801)=0,"",IF(AND($B801&gt;0,VALUE(SUBSTITUTE($B801,"8","0"))=$B801),1,0)),"")</f>
        <v/>
      </c>
      <c r="L801" s="5" t="str">
        <f>IF(PhieuBauCu!$B$2&gt;8,IF(LEN($B801)=0,"",IF(AND($B801&gt;0,VALUE(SUBSTITUTE($B801,"9","0"))=$B801),1,0)),"")</f>
        <v/>
      </c>
      <c r="M801" s="9">
        <f t="shared" si="25"/>
        <v>0</v>
      </c>
      <c r="N801" s="36">
        <f>IF(AND(M801&lt;=PhieuBauCu!$B$13,M801&gt;=1),1,0)</f>
        <v>0</v>
      </c>
    </row>
    <row r="802" spans="1:14" ht="28.5" customHeight="1">
      <c r="A802" s="2">
        <v>797</v>
      </c>
      <c r="B802" s="3"/>
      <c r="C802" s="48" t="str">
        <f t="shared" si="24"/>
        <v/>
      </c>
      <c r="D802" s="5" t="str">
        <f>IF(PhieuBauCu!$B$2&gt;0,IF(LEN($B802)=0,"",IF(AND($B802&gt;0,VALUE(SUBSTITUTE($B802,"1","0"))=$B802),1,0)),"")</f>
        <v/>
      </c>
      <c r="E802" s="5" t="str">
        <f>IF(PhieuBauCu!$B$2&gt;1,IF(LEN($B802)=0,"",IF(AND($B802&gt;0,VALUE(SUBSTITUTE($B802,"2","0"))=$B802),1,0)),"")</f>
        <v/>
      </c>
      <c r="F802" s="5" t="str">
        <f>IF(PhieuBauCu!$B$2&gt;2,IF(LEN($B802)=0,"",IF(AND($B802&gt;0,VALUE(SUBSTITUTE($B802,"3","0"))=$B802),1,0)),"")</f>
        <v/>
      </c>
      <c r="G802" s="5" t="str">
        <f>IF(PhieuBauCu!$B$2&gt;3,IF(LEN($B802)=0,"",IF(AND($B802&gt;0,VALUE(SUBSTITUTE($B802,"4","0"))=$B802),1,0)),"")</f>
        <v/>
      </c>
      <c r="H802" s="5" t="str">
        <f>IF(PhieuBauCu!$B$2&gt;4,IF(LEN($B802)=0,"",IF(AND($B802&gt;0,VALUE(SUBSTITUTE($B802,"5","0"))=$B802),1,0)),"")</f>
        <v/>
      </c>
      <c r="I802" s="5" t="str">
        <f>IF(PhieuBauCu!$B$2&gt;5,IF(LEN($B802)=0,"",IF(AND($B802&gt;0,VALUE(SUBSTITUTE($B802,"6","0"))=$B802),1,0)),"")</f>
        <v/>
      </c>
      <c r="J802" s="5" t="str">
        <f>IF(PhieuBauCu!$B$2&gt;6,IF(LEN($B802)=0,"",IF(AND($B802&gt;0,VALUE(SUBSTITUTE($B802,"7","0"))=$B802),1,0)),"")</f>
        <v/>
      </c>
      <c r="K802" s="5" t="str">
        <f>IF(PhieuBauCu!$B$2&gt;7,IF(LEN($B802)=0,"",IF(AND($B802&gt;0,VALUE(SUBSTITUTE($B802,"8","0"))=$B802),1,0)),"")</f>
        <v/>
      </c>
      <c r="L802" s="5" t="str">
        <f>IF(PhieuBauCu!$B$2&gt;8,IF(LEN($B802)=0,"",IF(AND($B802&gt;0,VALUE(SUBSTITUTE($B802,"9","0"))=$B802),1,0)),"")</f>
        <v/>
      </c>
      <c r="M802" s="9">
        <f t="shared" si="25"/>
        <v>0</v>
      </c>
      <c r="N802" s="36">
        <f>IF(AND(M802&lt;=PhieuBauCu!$B$13,M802&gt;=1),1,0)</f>
        <v>0</v>
      </c>
    </row>
    <row r="803" spans="1:14" ht="28.5" customHeight="1">
      <c r="A803" s="2">
        <v>798</v>
      </c>
      <c r="B803" s="3"/>
      <c r="C803" s="48" t="str">
        <f t="shared" si="24"/>
        <v/>
      </c>
      <c r="D803" s="5" t="str">
        <f>IF(PhieuBauCu!$B$2&gt;0,IF(LEN($B803)=0,"",IF(AND($B803&gt;0,VALUE(SUBSTITUTE($B803,"1","0"))=$B803),1,0)),"")</f>
        <v/>
      </c>
      <c r="E803" s="5" t="str">
        <f>IF(PhieuBauCu!$B$2&gt;1,IF(LEN($B803)=0,"",IF(AND($B803&gt;0,VALUE(SUBSTITUTE($B803,"2","0"))=$B803),1,0)),"")</f>
        <v/>
      </c>
      <c r="F803" s="5" t="str">
        <f>IF(PhieuBauCu!$B$2&gt;2,IF(LEN($B803)=0,"",IF(AND($B803&gt;0,VALUE(SUBSTITUTE($B803,"3","0"))=$B803),1,0)),"")</f>
        <v/>
      </c>
      <c r="G803" s="5" t="str">
        <f>IF(PhieuBauCu!$B$2&gt;3,IF(LEN($B803)=0,"",IF(AND($B803&gt;0,VALUE(SUBSTITUTE($B803,"4","0"))=$B803),1,0)),"")</f>
        <v/>
      </c>
      <c r="H803" s="5" t="str">
        <f>IF(PhieuBauCu!$B$2&gt;4,IF(LEN($B803)=0,"",IF(AND($B803&gt;0,VALUE(SUBSTITUTE($B803,"5","0"))=$B803),1,0)),"")</f>
        <v/>
      </c>
      <c r="I803" s="5" t="str">
        <f>IF(PhieuBauCu!$B$2&gt;5,IF(LEN($B803)=0,"",IF(AND($B803&gt;0,VALUE(SUBSTITUTE($B803,"6","0"))=$B803),1,0)),"")</f>
        <v/>
      </c>
      <c r="J803" s="5" t="str">
        <f>IF(PhieuBauCu!$B$2&gt;6,IF(LEN($B803)=0,"",IF(AND($B803&gt;0,VALUE(SUBSTITUTE($B803,"7","0"))=$B803),1,0)),"")</f>
        <v/>
      </c>
      <c r="K803" s="5" t="str">
        <f>IF(PhieuBauCu!$B$2&gt;7,IF(LEN($B803)=0,"",IF(AND($B803&gt;0,VALUE(SUBSTITUTE($B803,"8","0"))=$B803),1,0)),"")</f>
        <v/>
      </c>
      <c r="L803" s="5" t="str">
        <f>IF(PhieuBauCu!$B$2&gt;8,IF(LEN($B803)=0,"",IF(AND($B803&gt;0,VALUE(SUBSTITUTE($B803,"9","0"))=$B803),1,0)),"")</f>
        <v/>
      </c>
      <c r="M803" s="9">
        <f t="shared" si="25"/>
        <v>0</v>
      </c>
      <c r="N803" s="36">
        <f>IF(AND(M803&lt;=PhieuBauCu!$B$13,M803&gt;=1),1,0)</f>
        <v>0</v>
      </c>
    </row>
    <row r="804" spans="1:14" ht="28.5" customHeight="1">
      <c r="A804" s="2">
        <v>799</v>
      </c>
      <c r="B804" s="3"/>
      <c r="C804" s="48" t="str">
        <f t="shared" si="24"/>
        <v/>
      </c>
      <c r="D804" s="5" t="str">
        <f>IF(PhieuBauCu!$B$2&gt;0,IF(LEN($B804)=0,"",IF(AND($B804&gt;0,VALUE(SUBSTITUTE($B804,"1","0"))=$B804),1,0)),"")</f>
        <v/>
      </c>
      <c r="E804" s="5" t="str">
        <f>IF(PhieuBauCu!$B$2&gt;1,IF(LEN($B804)=0,"",IF(AND($B804&gt;0,VALUE(SUBSTITUTE($B804,"2","0"))=$B804),1,0)),"")</f>
        <v/>
      </c>
      <c r="F804" s="5" t="str">
        <f>IF(PhieuBauCu!$B$2&gt;2,IF(LEN($B804)=0,"",IF(AND($B804&gt;0,VALUE(SUBSTITUTE($B804,"3","0"))=$B804),1,0)),"")</f>
        <v/>
      </c>
      <c r="G804" s="5" t="str">
        <f>IF(PhieuBauCu!$B$2&gt;3,IF(LEN($B804)=0,"",IF(AND($B804&gt;0,VALUE(SUBSTITUTE($B804,"4","0"))=$B804),1,0)),"")</f>
        <v/>
      </c>
      <c r="H804" s="5" t="str">
        <f>IF(PhieuBauCu!$B$2&gt;4,IF(LEN($B804)=0,"",IF(AND($B804&gt;0,VALUE(SUBSTITUTE($B804,"5","0"))=$B804),1,0)),"")</f>
        <v/>
      </c>
      <c r="I804" s="5" t="str">
        <f>IF(PhieuBauCu!$B$2&gt;5,IF(LEN($B804)=0,"",IF(AND($B804&gt;0,VALUE(SUBSTITUTE($B804,"6","0"))=$B804),1,0)),"")</f>
        <v/>
      </c>
      <c r="J804" s="5" t="str">
        <f>IF(PhieuBauCu!$B$2&gt;6,IF(LEN($B804)=0,"",IF(AND($B804&gt;0,VALUE(SUBSTITUTE($B804,"7","0"))=$B804),1,0)),"")</f>
        <v/>
      </c>
      <c r="K804" s="5" t="str">
        <f>IF(PhieuBauCu!$B$2&gt;7,IF(LEN($B804)=0,"",IF(AND($B804&gt;0,VALUE(SUBSTITUTE($B804,"8","0"))=$B804),1,0)),"")</f>
        <v/>
      </c>
      <c r="L804" s="5" t="str">
        <f>IF(PhieuBauCu!$B$2&gt;8,IF(LEN($B804)=0,"",IF(AND($B804&gt;0,VALUE(SUBSTITUTE($B804,"9","0"))=$B804),1,0)),"")</f>
        <v/>
      </c>
      <c r="M804" s="9">
        <f t="shared" si="25"/>
        <v>0</v>
      </c>
      <c r="N804" s="36">
        <f>IF(AND(M804&lt;=PhieuBauCu!$B$13,M804&gt;=1),1,0)</f>
        <v>0</v>
      </c>
    </row>
    <row r="805" spans="1:14" ht="28.5" customHeight="1">
      <c r="A805" s="2">
        <v>800</v>
      </c>
      <c r="B805" s="3"/>
      <c r="C805" s="48" t="str">
        <f t="shared" si="24"/>
        <v/>
      </c>
      <c r="D805" s="5" t="str">
        <f>IF(PhieuBauCu!$B$2&gt;0,IF(LEN($B805)=0,"",IF(AND($B805&gt;0,VALUE(SUBSTITUTE($B805,"1","0"))=$B805),1,0)),"")</f>
        <v/>
      </c>
      <c r="E805" s="5" t="str">
        <f>IF(PhieuBauCu!$B$2&gt;1,IF(LEN($B805)=0,"",IF(AND($B805&gt;0,VALUE(SUBSTITUTE($B805,"2","0"))=$B805),1,0)),"")</f>
        <v/>
      </c>
      <c r="F805" s="5" t="str">
        <f>IF(PhieuBauCu!$B$2&gt;2,IF(LEN($B805)=0,"",IF(AND($B805&gt;0,VALUE(SUBSTITUTE($B805,"3","0"))=$B805),1,0)),"")</f>
        <v/>
      </c>
      <c r="G805" s="5" t="str">
        <f>IF(PhieuBauCu!$B$2&gt;3,IF(LEN($B805)=0,"",IF(AND($B805&gt;0,VALUE(SUBSTITUTE($B805,"4","0"))=$B805),1,0)),"")</f>
        <v/>
      </c>
      <c r="H805" s="5" t="str">
        <f>IF(PhieuBauCu!$B$2&gt;4,IF(LEN($B805)=0,"",IF(AND($B805&gt;0,VALUE(SUBSTITUTE($B805,"5","0"))=$B805),1,0)),"")</f>
        <v/>
      </c>
      <c r="I805" s="5" t="str">
        <f>IF(PhieuBauCu!$B$2&gt;5,IF(LEN($B805)=0,"",IF(AND($B805&gt;0,VALUE(SUBSTITUTE($B805,"6","0"))=$B805),1,0)),"")</f>
        <v/>
      </c>
      <c r="J805" s="5" t="str">
        <f>IF(PhieuBauCu!$B$2&gt;6,IF(LEN($B805)=0,"",IF(AND($B805&gt;0,VALUE(SUBSTITUTE($B805,"7","0"))=$B805),1,0)),"")</f>
        <v/>
      </c>
      <c r="K805" s="5" t="str">
        <f>IF(PhieuBauCu!$B$2&gt;7,IF(LEN($B805)=0,"",IF(AND($B805&gt;0,VALUE(SUBSTITUTE($B805,"8","0"))=$B805),1,0)),"")</f>
        <v/>
      </c>
      <c r="L805" s="5" t="str">
        <f>IF(PhieuBauCu!$B$2&gt;8,IF(LEN($B805)=0,"",IF(AND($B805&gt;0,VALUE(SUBSTITUTE($B805,"9","0"))=$B805),1,0)),"")</f>
        <v/>
      </c>
      <c r="M805" s="9">
        <f t="shared" si="25"/>
        <v>0</v>
      </c>
      <c r="N805" s="36">
        <f>IF(AND(M805&lt;=PhieuBauCu!$B$13,M805&gt;=1),1,0)</f>
        <v>0</v>
      </c>
    </row>
    <row r="806" spans="1:14" ht="28.5" customHeight="1">
      <c r="A806" s="2">
        <v>801</v>
      </c>
      <c r="B806" s="3"/>
      <c r="C806" s="48" t="str">
        <f t="shared" si="24"/>
        <v/>
      </c>
      <c r="D806" s="5" t="str">
        <f>IF(PhieuBauCu!$B$2&gt;0,IF(LEN($B806)=0,"",IF(AND($B806&gt;0,VALUE(SUBSTITUTE($B806,"1","0"))=$B806),1,0)),"")</f>
        <v/>
      </c>
      <c r="E806" s="5" t="str">
        <f>IF(PhieuBauCu!$B$2&gt;1,IF(LEN($B806)=0,"",IF(AND($B806&gt;0,VALUE(SUBSTITUTE($B806,"2","0"))=$B806),1,0)),"")</f>
        <v/>
      </c>
      <c r="F806" s="5" t="str">
        <f>IF(PhieuBauCu!$B$2&gt;2,IF(LEN($B806)=0,"",IF(AND($B806&gt;0,VALUE(SUBSTITUTE($B806,"3","0"))=$B806),1,0)),"")</f>
        <v/>
      </c>
      <c r="G806" s="5" t="str">
        <f>IF(PhieuBauCu!$B$2&gt;3,IF(LEN($B806)=0,"",IF(AND($B806&gt;0,VALUE(SUBSTITUTE($B806,"4","0"))=$B806),1,0)),"")</f>
        <v/>
      </c>
      <c r="H806" s="5" t="str">
        <f>IF(PhieuBauCu!$B$2&gt;4,IF(LEN($B806)=0,"",IF(AND($B806&gt;0,VALUE(SUBSTITUTE($B806,"5","0"))=$B806),1,0)),"")</f>
        <v/>
      </c>
      <c r="I806" s="5" t="str">
        <f>IF(PhieuBauCu!$B$2&gt;5,IF(LEN($B806)=0,"",IF(AND($B806&gt;0,VALUE(SUBSTITUTE($B806,"6","0"))=$B806),1,0)),"")</f>
        <v/>
      </c>
      <c r="J806" s="5" t="str">
        <f>IF(PhieuBauCu!$B$2&gt;6,IF(LEN($B806)=0,"",IF(AND($B806&gt;0,VALUE(SUBSTITUTE($B806,"7","0"))=$B806),1,0)),"")</f>
        <v/>
      </c>
      <c r="K806" s="5" t="str">
        <f>IF(PhieuBauCu!$B$2&gt;7,IF(LEN($B806)=0,"",IF(AND($B806&gt;0,VALUE(SUBSTITUTE($B806,"8","0"))=$B806),1,0)),"")</f>
        <v/>
      </c>
      <c r="L806" s="5" t="str">
        <f>IF(PhieuBauCu!$B$2&gt;8,IF(LEN($B806)=0,"",IF(AND($B806&gt;0,VALUE(SUBSTITUTE($B806,"9","0"))=$B806),1,0)),"")</f>
        <v/>
      </c>
      <c r="M806" s="9">
        <f t="shared" si="25"/>
        <v>0</v>
      </c>
      <c r="N806" s="36">
        <f>IF(AND(M806&lt;=PhieuBauCu!$B$13,M806&gt;=1),1,0)</f>
        <v>0</v>
      </c>
    </row>
    <row r="807" spans="1:14" ht="28.5" customHeight="1">
      <c r="A807" s="2">
        <v>802</v>
      </c>
      <c r="B807" s="3"/>
      <c r="C807" s="48" t="str">
        <f t="shared" si="24"/>
        <v/>
      </c>
      <c r="D807" s="5" t="str">
        <f>IF(PhieuBauCu!$B$2&gt;0,IF(LEN($B807)=0,"",IF(AND($B807&gt;0,VALUE(SUBSTITUTE($B807,"1","0"))=$B807),1,0)),"")</f>
        <v/>
      </c>
      <c r="E807" s="5" t="str">
        <f>IF(PhieuBauCu!$B$2&gt;1,IF(LEN($B807)=0,"",IF(AND($B807&gt;0,VALUE(SUBSTITUTE($B807,"2","0"))=$B807),1,0)),"")</f>
        <v/>
      </c>
      <c r="F807" s="5" t="str">
        <f>IF(PhieuBauCu!$B$2&gt;2,IF(LEN($B807)=0,"",IF(AND($B807&gt;0,VALUE(SUBSTITUTE($B807,"3","0"))=$B807),1,0)),"")</f>
        <v/>
      </c>
      <c r="G807" s="5" t="str">
        <f>IF(PhieuBauCu!$B$2&gt;3,IF(LEN($B807)=0,"",IF(AND($B807&gt;0,VALUE(SUBSTITUTE($B807,"4","0"))=$B807),1,0)),"")</f>
        <v/>
      </c>
      <c r="H807" s="5" t="str">
        <f>IF(PhieuBauCu!$B$2&gt;4,IF(LEN($B807)=0,"",IF(AND($B807&gt;0,VALUE(SUBSTITUTE($B807,"5","0"))=$B807),1,0)),"")</f>
        <v/>
      </c>
      <c r="I807" s="5" t="str">
        <f>IF(PhieuBauCu!$B$2&gt;5,IF(LEN($B807)=0,"",IF(AND($B807&gt;0,VALUE(SUBSTITUTE($B807,"6","0"))=$B807),1,0)),"")</f>
        <v/>
      </c>
      <c r="J807" s="5" t="str">
        <f>IF(PhieuBauCu!$B$2&gt;6,IF(LEN($B807)=0,"",IF(AND($B807&gt;0,VALUE(SUBSTITUTE($B807,"7","0"))=$B807),1,0)),"")</f>
        <v/>
      </c>
      <c r="K807" s="5" t="str">
        <f>IF(PhieuBauCu!$B$2&gt;7,IF(LEN($B807)=0,"",IF(AND($B807&gt;0,VALUE(SUBSTITUTE($B807,"8","0"))=$B807),1,0)),"")</f>
        <v/>
      </c>
      <c r="L807" s="5" t="str">
        <f>IF(PhieuBauCu!$B$2&gt;8,IF(LEN($B807)=0,"",IF(AND($B807&gt;0,VALUE(SUBSTITUTE($B807,"9","0"))=$B807),1,0)),"")</f>
        <v/>
      </c>
      <c r="M807" s="9">
        <f t="shared" si="25"/>
        <v>0</v>
      </c>
      <c r="N807" s="36">
        <f>IF(AND(M807&lt;=PhieuBauCu!$B$13,M807&gt;=1),1,0)</f>
        <v>0</v>
      </c>
    </row>
    <row r="808" spans="1:14" ht="28.5" customHeight="1">
      <c r="A808" s="2">
        <v>803</v>
      </c>
      <c r="B808" s="3"/>
      <c r="C808" s="48" t="str">
        <f t="shared" si="24"/>
        <v/>
      </c>
      <c r="D808" s="5" t="str">
        <f>IF(PhieuBauCu!$B$2&gt;0,IF(LEN($B808)=0,"",IF(AND($B808&gt;0,VALUE(SUBSTITUTE($B808,"1","0"))=$B808),1,0)),"")</f>
        <v/>
      </c>
      <c r="E808" s="5" t="str">
        <f>IF(PhieuBauCu!$B$2&gt;1,IF(LEN($B808)=0,"",IF(AND($B808&gt;0,VALUE(SUBSTITUTE($B808,"2","0"))=$B808),1,0)),"")</f>
        <v/>
      </c>
      <c r="F808" s="5" t="str">
        <f>IF(PhieuBauCu!$B$2&gt;2,IF(LEN($B808)=0,"",IF(AND($B808&gt;0,VALUE(SUBSTITUTE($B808,"3","0"))=$B808),1,0)),"")</f>
        <v/>
      </c>
      <c r="G808" s="5" t="str">
        <f>IF(PhieuBauCu!$B$2&gt;3,IF(LEN($B808)=0,"",IF(AND($B808&gt;0,VALUE(SUBSTITUTE($B808,"4","0"))=$B808),1,0)),"")</f>
        <v/>
      </c>
      <c r="H808" s="5" t="str">
        <f>IF(PhieuBauCu!$B$2&gt;4,IF(LEN($B808)=0,"",IF(AND($B808&gt;0,VALUE(SUBSTITUTE($B808,"5","0"))=$B808),1,0)),"")</f>
        <v/>
      </c>
      <c r="I808" s="5" t="str">
        <f>IF(PhieuBauCu!$B$2&gt;5,IF(LEN($B808)=0,"",IF(AND($B808&gt;0,VALUE(SUBSTITUTE($B808,"6","0"))=$B808),1,0)),"")</f>
        <v/>
      </c>
      <c r="J808" s="5" t="str">
        <f>IF(PhieuBauCu!$B$2&gt;6,IF(LEN($B808)=0,"",IF(AND($B808&gt;0,VALUE(SUBSTITUTE($B808,"7","0"))=$B808),1,0)),"")</f>
        <v/>
      </c>
      <c r="K808" s="5" t="str">
        <f>IF(PhieuBauCu!$B$2&gt;7,IF(LEN($B808)=0,"",IF(AND($B808&gt;0,VALUE(SUBSTITUTE($B808,"8","0"))=$B808),1,0)),"")</f>
        <v/>
      </c>
      <c r="L808" s="5" t="str">
        <f>IF(PhieuBauCu!$B$2&gt;8,IF(LEN($B808)=0,"",IF(AND($B808&gt;0,VALUE(SUBSTITUTE($B808,"9","0"))=$B808),1,0)),"")</f>
        <v/>
      </c>
      <c r="M808" s="9">
        <f t="shared" si="25"/>
        <v>0</v>
      </c>
      <c r="N808" s="36">
        <f>IF(AND(M808&lt;=PhieuBauCu!$B$13,M808&gt;=1),1,0)</f>
        <v>0</v>
      </c>
    </row>
    <row r="809" spans="1:14" ht="28.5" customHeight="1">
      <c r="A809" s="2">
        <v>804</v>
      </c>
      <c r="B809" s="3"/>
      <c r="C809" s="48" t="str">
        <f t="shared" si="24"/>
        <v/>
      </c>
      <c r="D809" s="5" t="str">
        <f>IF(PhieuBauCu!$B$2&gt;0,IF(LEN($B809)=0,"",IF(AND($B809&gt;0,VALUE(SUBSTITUTE($B809,"1","0"))=$B809),1,0)),"")</f>
        <v/>
      </c>
      <c r="E809" s="5" t="str">
        <f>IF(PhieuBauCu!$B$2&gt;1,IF(LEN($B809)=0,"",IF(AND($B809&gt;0,VALUE(SUBSTITUTE($B809,"2","0"))=$B809),1,0)),"")</f>
        <v/>
      </c>
      <c r="F809" s="5" t="str">
        <f>IF(PhieuBauCu!$B$2&gt;2,IF(LEN($B809)=0,"",IF(AND($B809&gt;0,VALUE(SUBSTITUTE($B809,"3","0"))=$B809),1,0)),"")</f>
        <v/>
      </c>
      <c r="G809" s="5" t="str">
        <f>IF(PhieuBauCu!$B$2&gt;3,IF(LEN($B809)=0,"",IF(AND($B809&gt;0,VALUE(SUBSTITUTE($B809,"4","0"))=$B809),1,0)),"")</f>
        <v/>
      </c>
      <c r="H809" s="5" t="str">
        <f>IF(PhieuBauCu!$B$2&gt;4,IF(LEN($B809)=0,"",IF(AND($B809&gt;0,VALUE(SUBSTITUTE($B809,"5","0"))=$B809),1,0)),"")</f>
        <v/>
      </c>
      <c r="I809" s="5" t="str">
        <f>IF(PhieuBauCu!$B$2&gt;5,IF(LEN($B809)=0,"",IF(AND($B809&gt;0,VALUE(SUBSTITUTE($B809,"6","0"))=$B809),1,0)),"")</f>
        <v/>
      </c>
      <c r="J809" s="5" t="str">
        <f>IF(PhieuBauCu!$B$2&gt;6,IF(LEN($B809)=0,"",IF(AND($B809&gt;0,VALUE(SUBSTITUTE($B809,"7","0"))=$B809),1,0)),"")</f>
        <v/>
      </c>
      <c r="K809" s="5" t="str">
        <f>IF(PhieuBauCu!$B$2&gt;7,IF(LEN($B809)=0,"",IF(AND($B809&gt;0,VALUE(SUBSTITUTE($B809,"8","0"))=$B809),1,0)),"")</f>
        <v/>
      </c>
      <c r="L809" s="5" t="str">
        <f>IF(PhieuBauCu!$B$2&gt;8,IF(LEN($B809)=0,"",IF(AND($B809&gt;0,VALUE(SUBSTITUTE($B809,"9","0"))=$B809),1,0)),"")</f>
        <v/>
      </c>
      <c r="M809" s="9">
        <f t="shared" si="25"/>
        <v>0</v>
      </c>
      <c r="N809" s="36">
        <f>IF(AND(M809&lt;=PhieuBauCu!$B$13,M809&gt;=1),1,0)</f>
        <v>0</v>
      </c>
    </row>
    <row r="810" spans="1:14" ht="28.5" customHeight="1">
      <c r="A810" s="2">
        <v>805</v>
      </c>
      <c r="B810" s="3"/>
      <c r="C810" s="48" t="str">
        <f t="shared" si="24"/>
        <v/>
      </c>
      <c r="D810" s="5" t="str">
        <f>IF(PhieuBauCu!$B$2&gt;0,IF(LEN($B810)=0,"",IF(AND($B810&gt;0,VALUE(SUBSTITUTE($B810,"1","0"))=$B810),1,0)),"")</f>
        <v/>
      </c>
      <c r="E810" s="5" t="str">
        <f>IF(PhieuBauCu!$B$2&gt;1,IF(LEN($B810)=0,"",IF(AND($B810&gt;0,VALUE(SUBSTITUTE($B810,"2","0"))=$B810),1,0)),"")</f>
        <v/>
      </c>
      <c r="F810" s="5" t="str">
        <f>IF(PhieuBauCu!$B$2&gt;2,IF(LEN($B810)=0,"",IF(AND($B810&gt;0,VALUE(SUBSTITUTE($B810,"3","0"))=$B810),1,0)),"")</f>
        <v/>
      </c>
      <c r="G810" s="5" t="str">
        <f>IF(PhieuBauCu!$B$2&gt;3,IF(LEN($B810)=0,"",IF(AND($B810&gt;0,VALUE(SUBSTITUTE($B810,"4","0"))=$B810),1,0)),"")</f>
        <v/>
      </c>
      <c r="H810" s="5" t="str">
        <f>IF(PhieuBauCu!$B$2&gt;4,IF(LEN($B810)=0,"",IF(AND($B810&gt;0,VALUE(SUBSTITUTE($B810,"5","0"))=$B810),1,0)),"")</f>
        <v/>
      </c>
      <c r="I810" s="5" t="str">
        <f>IF(PhieuBauCu!$B$2&gt;5,IF(LEN($B810)=0,"",IF(AND($B810&gt;0,VALUE(SUBSTITUTE($B810,"6","0"))=$B810),1,0)),"")</f>
        <v/>
      </c>
      <c r="J810" s="5" t="str">
        <f>IF(PhieuBauCu!$B$2&gt;6,IF(LEN($B810)=0,"",IF(AND($B810&gt;0,VALUE(SUBSTITUTE($B810,"7","0"))=$B810),1,0)),"")</f>
        <v/>
      </c>
      <c r="K810" s="5" t="str">
        <f>IF(PhieuBauCu!$B$2&gt;7,IF(LEN($B810)=0,"",IF(AND($B810&gt;0,VALUE(SUBSTITUTE($B810,"8","0"))=$B810),1,0)),"")</f>
        <v/>
      </c>
      <c r="L810" s="5" t="str">
        <f>IF(PhieuBauCu!$B$2&gt;8,IF(LEN($B810)=0,"",IF(AND($B810&gt;0,VALUE(SUBSTITUTE($B810,"9","0"))=$B810),1,0)),"")</f>
        <v/>
      </c>
      <c r="M810" s="9">
        <f t="shared" si="25"/>
        <v>0</v>
      </c>
      <c r="N810" s="36">
        <f>IF(AND(M810&lt;=PhieuBauCu!$B$13,M810&gt;=1),1,0)</f>
        <v>0</v>
      </c>
    </row>
    <row r="811" spans="1:14" ht="28.5" customHeight="1">
      <c r="A811" s="2">
        <v>806</v>
      </c>
      <c r="B811" s="3"/>
      <c r="C811" s="48" t="str">
        <f t="shared" si="24"/>
        <v/>
      </c>
      <c r="D811" s="5" t="str">
        <f>IF(PhieuBauCu!$B$2&gt;0,IF(LEN($B811)=0,"",IF(AND($B811&gt;0,VALUE(SUBSTITUTE($B811,"1","0"))=$B811),1,0)),"")</f>
        <v/>
      </c>
      <c r="E811" s="5" t="str">
        <f>IF(PhieuBauCu!$B$2&gt;1,IF(LEN($B811)=0,"",IF(AND($B811&gt;0,VALUE(SUBSTITUTE($B811,"2","0"))=$B811),1,0)),"")</f>
        <v/>
      </c>
      <c r="F811" s="5" t="str">
        <f>IF(PhieuBauCu!$B$2&gt;2,IF(LEN($B811)=0,"",IF(AND($B811&gt;0,VALUE(SUBSTITUTE($B811,"3","0"))=$B811),1,0)),"")</f>
        <v/>
      </c>
      <c r="G811" s="5" t="str">
        <f>IF(PhieuBauCu!$B$2&gt;3,IF(LEN($B811)=0,"",IF(AND($B811&gt;0,VALUE(SUBSTITUTE($B811,"4","0"))=$B811),1,0)),"")</f>
        <v/>
      </c>
      <c r="H811" s="5" t="str">
        <f>IF(PhieuBauCu!$B$2&gt;4,IF(LEN($B811)=0,"",IF(AND($B811&gt;0,VALUE(SUBSTITUTE($B811,"5","0"))=$B811),1,0)),"")</f>
        <v/>
      </c>
      <c r="I811" s="5" t="str">
        <f>IF(PhieuBauCu!$B$2&gt;5,IF(LEN($B811)=0,"",IF(AND($B811&gt;0,VALUE(SUBSTITUTE($B811,"6","0"))=$B811),1,0)),"")</f>
        <v/>
      </c>
      <c r="J811" s="5" t="str">
        <f>IF(PhieuBauCu!$B$2&gt;6,IF(LEN($B811)=0,"",IF(AND($B811&gt;0,VALUE(SUBSTITUTE($B811,"7","0"))=$B811),1,0)),"")</f>
        <v/>
      </c>
      <c r="K811" s="5" t="str">
        <f>IF(PhieuBauCu!$B$2&gt;7,IF(LEN($B811)=0,"",IF(AND($B811&gt;0,VALUE(SUBSTITUTE($B811,"8","0"))=$B811),1,0)),"")</f>
        <v/>
      </c>
      <c r="L811" s="5" t="str">
        <f>IF(PhieuBauCu!$B$2&gt;8,IF(LEN($B811)=0,"",IF(AND($B811&gt;0,VALUE(SUBSTITUTE($B811,"9","0"))=$B811),1,0)),"")</f>
        <v/>
      </c>
      <c r="M811" s="9">
        <f t="shared" si="25"/>
        <v>0</v>
      </c>
      <c r="N811" s="36">
        <f>IF(AND(M811&lt;=PhieuBauCu!$B$13,M811&gt;=1),1,0)</f>
        <v>0</v>
      </c>
    </row>
    <row r="812" spans="1:14" ht="28.5" customHeight="1">
      <c r="A812" s="2">
        <v>807</v>
      </c>
      <c r="B812" s="3"/>
      <c r="C812" s="48" t="str">
        <f t="shared" si="24"/>
        <v/>
      </c>
      <c r="D812" s="5" t="str">
        <f>IF(PhieuBauCu!$B$2&gt;0,IF(LEN($B812)=0,"",IF(AND($B812&gt;0,VALUE(SUBSTITUTE($B812,"1","0"))=$B812),1,0)),"")</f>
        <v/>
      </c>
      <c r="E812" s="5" t="str">
        <f>IF(PhieuBauCu!$B$2&gt;1,IF(LEN($B812)=0,"",IF(AND($B812&gt;0,VALUE(SUBSTITUTE($B812,"2","0"))=$B812),1,0)),"")</f>
        <v/>
      </c>
      <c r="F812" s="5" t="str">
        <f>IF(PhieuBauCu!$B$2&gt;2,IF(LEN($B812)=0,"",IF(AND($B812&gt;0,VALUE(SUBSTITUTE($B812,"3","0"))=$B812),1,0)),"")</f>
        <v/>
      </c>
      <c r="G812" s="5" t="str">
        <f>IF(PhieuBauCu!$B$2&gt;3,IF(LEN($B812)=0,"",IF(AND($B812&gt;0,VALUE(SUBSTITUTE($B812,"4","0"))=$B812),1,0)),"")</f>
        <v/>
      </c>
      <c r="H812" s="5" t="str">
        <f>IF(PhieuBauCu!$B$2&gt;4,IF(LEN($B812)=0,"",IF(AND($B812&gt;0,VALUE(SUBSTITUTE($B812,"5","0"))=$B812),1,0)),"")</f>
        <v/>
      </c>
      <c r="I812" s="5" t="str">
        <f>IF(PhieuBauCu!$B$2&gt;5,IF(LEN($B812)=0,"",IF(AND($B812&gt;0,VALUE(SUBSTITUTE($B812,"6","0"))=$B812),1,0)),"")</f>
        <v/>
      </c>
      <c r="J812" s="5" t="str">
        <f>IF(PhieuBauCu!$B$2&gt;6,IF(LEN($B812)=0,"",IF(AND($B812&gt;0,VALUE(SUBSTITUTE($B812,"7","0"))=$B812),1,0)),"")</f>
        <v/>
      </c>
      <c r="K812" s="5" t="str">
        <f>IF(PhieuBauCu!$B$2&gt;7,IF(LEN($B812)=0,"",IF(AND($B812&gt;0,VALUE(SUBSTITUTE($B812,"8","0"))=$B812),1,0)),"")</f>
        <v/>
      </c>
      <c r="L812" s="5" t="str">
        <f>IF(PhieuBauCu!$B$2&gt;8,IF(LEN($B812)=0,"",IF(AND($B812&gt;0,VALUE(SUBSTITUTE($B812,"9","0"))=$B812),1,0)),"")</f>
        <v/>
      </c>
      <c r="M812" s="9">
        <f t="shared" si="25"/>
        <v>0</v>
      </c>
      <c r="N812" s="36">
        <f>IF(AND(M812&lt;=PhieuBauCu!$B$13,M812&gt;=1),1,0)</f>
        <v>0</v>
      </c>
    </row>
    <row r="813" spans="1:14" ht="28.5" customHeight="1">
      <c r="A813" s="2">
        <v>808</v>
      </c>
      <c r="B813" s="3"/>
      <c r="C813" s="48" t="str">
        <f t="shared" si="24"/>
        <v/>
      </c>
      <c r="D813" s="5" t="str">
        <f>IF(PhieuBauCu!$B$2&gt;0,IF(LEN($B813)=0,"",IF(AND($B813&gt;0,VALUE(SUBSTITUTE($B813,"1","0"))=$B813),1,0)),"")</f>
        <v/>
      </c>
      <c r="E813" s="5" t="str">
        <f>IF(PhieuBauCu!$B$2&gt;1,IF(LEN($B813)=0,"",IF(AND($B813&gt;0,VALUE(SUBSTITUTE($B813,"2","0"))=$B813),1,0)),"")</f>
        <v/>
      </c>
      <c r="F813" s="5" t="str">
        <f>IF(PhieuBauCu!$B$2&gt;2,IF(LEN($B813)=0,"",IF(AND($B813&gt;0,VALUE(SUBSTITUTE($B813,"3","0"))=$B813),1,0)),"")</f>
        <v/>
      </c>
      <c r="G813" s="5" t="str">
        <f>IF(PhieuBauCu!$B$2&gt;3,IF(LEN($B813)=0,"",IF(AND($B813&gt;0,VALUE(SUBSTITUTE($B813,"4","0"))=$B813),1,0)),"")</f>
        <v/>
      </c>
      <c r="H813" s="5" t="str">
        <f>IF(PhieuBauCu!$B$2&gt;4,IF(LEN($B813)=0,"",IF(AND($B813&gt;0,VALUE(SUBSTITUTE($B813,"5","0"))=$B813),1,0)),"")</f>
        <v/>
      </c>
      <c r="I813" s="5" t="str">
        <f>IF(PhieuBauCu!$B$2&gt;5,IF(LEN($B813)=0,"",IF(AND($B813&gt;0,VALUE(SUBSTITUTE($B813,"6","0"))=$B813),1,0)),"")</f>
        <v/>
      </c>
      <c r="J813" s="5" t="str">
        <f>IF(PhieuBauCu!$B$2&gt;6,IF(LEN($B813)=0,"",IF(AND($B813&gt;0,VALUE(SUBSTITUTE($B813,"7","0"))=$B813),1,0)),"")</f>
        <v/>
      </c>
      <c r="K813" s="5" t="str">
        <f>IF(PhieuBauCu!$B$2&gt;7,IF(LEN($B813)=0,"",IF(AND($B813&gt;0,VALUE(SUBSTITUTE($B813,"8","0"))=$B813),1,0)),"")</f>
        <v/>
      </c>
      <c r="L813" s="5" t="str">
        <f>IF(PhieuBauCu!$B$2&gt;8,IF(LEN($B813)=0,"",IF(AND($B813&gt;0,VALUE(SUBSTITUTE($B813,"9","0"))=$B813),1,0)),"")</f>
        <v/>
      </c>
      <c r="M813" s="9">
        <f t="shared" si="25"/>
        <v>0</v>
      </c>
      <c r="N813" s="36">
        <f>IF(AND(M813&lt;=PhieuBauCu!$B$13,M813&gt;=1),1,0)</f>
        <v>0</v>
      </c>
    </row>
    <row r="814" spans="1:14" ht="28.5" customHeight="1">
      <c r="A814" s="2">
        <v>809</v>
      </c>
      <c r="B814" s="3"/>
      <c r="C814" s="48" t="str">
        <f t="shared" si="24"/>
        <v/>
      </c>
      <c r="D814" s="5" t="str">
        <f>IF(PhieuBauCu!$B$2&gt;0,IF(LEN($B814)=0,"",IF(AND($B814&gt;0,VALUE(SUBSTITUTE($B814,"1","0"))=$B814),1,0)),"")</f>
        <v/>
      </c>
      <c r="E814" s="5" t="str">
        <f>IF(PhieuBauCu!$B$2&gt;1,IF(LEN($B814)=0,"",IF(AND($B814&gt;0,VALUE(SUBSTITUTE($B814,"2","0"))=$B814),1,0)),"")</f>
        <v/>
      </c>
      <c r="F814" s="5" t="str">
        <f>IF(PhieuBauCu!$B$2&gt;2,IF(LEN($B814)=0,"",IF(AND($B814&gt;0,VALUE(SUBSTITUTE($B814,"3","0"))=$B814),1,0)),"")</f>
        <v/>
      </c>
      <c r="G814" s="5" t="str">
        <f>IF(PhieuBauCu!$B$2&gt;3,IF(LEN($B814)=0,"",IF(AND($B814&gt;0,VALUE(SUBSTITUTE($B814,"4","0"))=$B814),1,0)),"")</f>
        <v/>
      </c>
      <c r="H814" s="5" t="str">
        <f>IF(PhieuBauCu!$B$2&gt;4,IF(LEN($B814)=0,"",IF(AND($B814&gt;0,VALUE(SUBSTITUTE($B814,"5","0"))=$B814),1,0)),"")</f>
        <v/>
      </c>
      <c r="I814" s="5" t="str">
        <f>IF(PhieuBauCu!$B$2&gt;5,IF(LEN($B814)=0,"",IF(AND($B814&gt;0,VALUE(SUBSTITUTE($B814,"6","0"))=$B814),1,0)),"")</f>
        <v/>
      </c>
      <c r="J814" s="5" t="str">
        <f>IF(PhieuBauCu!$B$2&gt;6,IF(LEN($B814)=0,"",IF(AND($B814&gt;0,VALUE(SUBSTITUTE($B814,"7","0"))=$B814),1,0)),"")</f>
        <v/>
      </c>
      <c r="K814" s="5" t="str">
        <f>IF(PhieuBauCu!$B$2&gt;7,IF(LEN($B814)=0,"",IF(AND($B814&gt;0,VALUE(SUBSTITUTE($B814,"8","0"))=$B814),1,0)),"")</f>
        <v/>
      </c>
      <c r="L814" s="5" t="str">
        <f>IF(PhieuBauCu!$B$2&gt;8,IF(LEN($B814)=0,"",IF(AND($B814&gt;0,VALUE(SUBSTITUTE($B814,"9","0"))=$B814),1,0)),"")</f>
        <v/>
      </c>
      <c r="M814" s="9">
        <f t="shared" si="25"/>
        <v>0</v>
      </c>
      <c r="N814" s="36">
        <f>IF(AND(M814&lt;=PhieuBauCu!$B$13,M814&gt;=1),1,0)</f>
        <v>0</v>
      </c>
    </row>
    <row r="815" spans="1:14" ht="28.5" customHeight="1">
      <c r="A815" s="2">
        <v>810</v>
      </c>
      <c r="B815" s="3"/>
      <c r="C815" s="48" t="str">
        <f t="shared" si="24"/>
        <v/>
      </c>
      <c r="D815" s="5" t="str">
        <f>IF(PhieuBauCu!$B$2&gt;0,IF(LEN($B815)=0,"",IF(AND($B815&gt;0,VALUE(SUBSTITUTE($B815,"1","0"))=$B815),1,0)),"")</f>
        <v/>
      </c>
      <c r="E815" s="5" t="str">
        <f>IF(PhieuBauCu!$B$2&gt;1,IF(LEN($B815)=0,"",IF(AND($B815&gt;0,VALUE(SUBSTITUTE($B815,"2","0"))=$B815),1,0)),"")</f>
        <v/>
      </c>
      <c r="F815" s="5" t="str">
        <f>IF(PhieuBauCu!$B$2&gt;2,IF(LEN($B815)=0,"",IF(AND($B815&gt;0,VALUE(SUBSTITUTE($B815,"3","0"))=$B815),1,0)),"")</f>
        <v/>
      </c>
      <c r="G815" s="5" t="str">
        <f>IF(PhieuBauCu!$B$2&gt;3,IF(LEN($B815)=0,"",IF(AND($B815&gt;0,VALUE(SUBSTITUTE($B815,"4","0"))=$B815),1,0)),"")</f>
        <v/>
      </c>
      <c r="H815" s="5" t="str">
        <f>IF(PhieuBauCu!$B$2&gt;4,IF(LEN($B815)=0,"",IF(AND($B815&gt;0,VALUE(SUBSTITUTE($B815,"5","0"))=$B815),1,0)),"")</f>
        <v/>
      </c>
      <c r="I815" s="5" t="str">
        <f>IF(PhieuBauCu!$B$2&gt;5,IF(LEN($B815)=0,"",IF(AND($B815&gt;0,VALUE(SUBSTITUTE($B815,"6","0"))=$B815),1,0)),"")</f>
        <v/>
      </c>
      <c r="J815" s="5" t="str">
        <f>IF(PhieuBauCu!$B$2&gt;6,IF(LEN($B815)=0,"",IF(AND($B815&gt;0,VALUE(SUBSTITUTE($B815,"7","0"))=$B815),1,0)),"")</f>
        <v/>
      </c>
      <c r="K815" s="5" t="str">
        <f>IF(PhieuBauCu!$B$2&gt;7,IF(LEN($B815)=0,"",IF(AND($B815&gt;0,VALUE(SUBSTITUTE($B815,"8","0"))=$B815),1,0)),"")</f>
        <v/>
      </c>
      <c r="L815" s="5" t="str">
        <f>IF(PhieuBauCu!$B$2&gt;8,IF(LEN($B815)=0,"",IF(AND($B815&gt;0,VALUE(SUBSTITUTE($B815,"9","0"))=$B815),1,0)),"")</f>
        <v/>
      </c>
      <c r="M815" s="9">
        <f t="shared" si="25"/>
        <v>0</v>
      </c>
      <c r="N815" s="36">
        <f>IF(AND(M815&lt;=PhieuBauCu!$B$13,M815&gt;=1),1,0)</f>
        <v>0</v>
      </c>
    </row>
    <row r="816" spans="1:14" ht="28.5" customHeight="1">
      <c r="A816" s="2">
        <v>811</v>
      </c>
      <c r="B816" s="3"/>
      <c r="C816" s="48" t="str">
        <f t="shared" si="24"/>
        <v/>
      </c>
      <c r="D816" s="5" t="str">
        <f>IF(PhieuBauCu!$B$2&gt;0,IF(LEN($B816)=0,"",IF(AND($B816&gt;0,VALUE(SUBSTITUTE($B816,"1","0"))=$B816),1,0)),"")</f>
        <v/>
      </c>
      <c r="E816" s="5" t="str">
        <f>IF(PhieuBauCu!$B$2&gt;1,IF(LEN($B816)=0,"",IF(AND($B816&gt;0,VALUE(SUBSTITUTE($B816,"2","0"))=$B816),1,0)),"")</f>
        <v/>
      </c>
      <c r="F816" s="5" t="str">
        <f>IF(PhieuBauCu!$B$2&gt;2,IF(LEN($B816)=0,"",IF(AND($B816&gt;0,VALUE(SUBSTITUTE($B816,"3","0"))=$B816),1,0)),"")</f>
        <v/>
      </c>
      <c r="G816" s="5" t="str">
        <f>IF(PhieuBauCu!$B$2&gt;3,IF(LEN($B816)=0,"",IF(AND($B816&gt;0,VALUE(SUBSTITUTE($B816,"4","0"))=$B816),1,0)),"")</f>
        <v/>
      </c>
      <c r="H816" s="5" t="str">
        <f>IF(PhieuBauCu!$B$2&gt;4,IF(LEN($B816)=0,"",IF(AND($B816&gt;0,VALUE(SUBSTITUTE($B816,"5","0"))=$B816),1,0)),"")</f>
        <v/>
      </c>
      <c r="I816" s="5" t="str">
        <f>IF(PhieuBauCu!$B$2&gt;5,IF(LEN($B816)=0,"",IF(AND($B816&gt;0,VALUE(SUBSTITUTE($B816,"6","0"))=$B816),1,0)),"")</f>
        <v/>
      </c>
      <c r="J816" s="5" t="str">
        <f>IF(PhieuBauCu!$B$2&gt;6,IF(LEN($B816)=0,"",IF(AND($B816&gt;0,VALUE(SUBSTITUTE($B816,"7","0"))=$B816),1,0)),"")</f>
        <v/>
      </c>
      <c r="K816" s="5" t="str">
        <f>IF(PhieuBauCu!$B$2&gt;7,IF(LEN($B816)=0,"",IF(AND($B816&gt;0,VALUE(SUBSTITUTE($B816,"8","0"))=$B816),1,0)),"")</f>
        <v/>
      </c>
      <c r="L816" s="5" t="str">
        <f>IF(PhieuBauCu!$B$2&gt;8,IF(LEN($B816)=0,"",IF(AND($B816&gt;0,VALUE(SUBSTITUTE($B816,"9","0"))=$B816),1,0)),"")</f>
        <v/>
      </c>
      <c r="M816" s="9">
        <f t="shared" si="25"/>
        <v>0</v>
      </c>
      <c r="N816" s="36">
        <f>IF(AND(M816&lt;=PhieuBauCu!$B$13,M816&gt;=1),1,0)</f>
        <v>0</v>
      </c>
    </row>
    <row r="817" spans="1:14" ht="28.5" customHeight="1">
      <c r="A817" s="2">
        <v>812</v>
      </c>
      <c r="B817" s="3"/>
      <c r="C817" s="48" t="str">
        <f t="shared" si="24"/>
        <v/>
      </c>
      <c r="D817" s="5" t="str">
        <f>IF(PhieuBauCu!$B$2&gt;0,IF(LEN($B817)=0,"",IF(AND($B817&gt;0,VALUE(SUBSTITUTE($B817,"1","0"))=$B817),1,0)),"")</f>
        <v/>
      </c>
      <c r="E817" s="5" t="str">
        <f>IF(PhieuBauCu!$B$2&gt;1,IF(LEN($B817)=0,"",IF(AND($B817&gt;0,VALUE(SUBSTITUTE($B817,"2","0"))=$B817),1,0)),"")</f>
        <v/>
      </c>
      <c r="F817" s="5" t="str">
        <f>IF(PhieuBauCu!$B$2&gt;2,IF(LEN($B817)=0,"",IF(AND($B817&gt;0,VALUE(SUBSTITUTE($B817,"3","0"))=$B817),1,0)),"")</f>
        <v/>
      </c>
      <c r="G817" s="5" t="str">
        <f>IF(PhieuBauCu!$B$2&gt;3,IF(LEN($B817)=0,"",IF(AND($B817&gt;0,VALUE(SUBSTITUTE($B817,"4","0"))=$B817),1,0)),"")</f>
        <v/>
      </c>
      <c r="H817" s="5" t="str">
        <f>IF(PhieuBauCu!$B$2&gt;4,IF(LEN($B817)=0,"",IF(AND($B817&gt;0,VALUE(SUBSTITUTE($B817,"5","0"))=$B817),1,0)),"")</f>
        <v/>
      </c>
      <c r="I817" s="5" t="str">
        <f>IF(PhieuBauCu!$B$2&gt;5,IF(LEN($B817)=0,"",IF(AND($B817&gt;0,VALUE(SUBSTITUTE($B817,"6","0"))=$B817),1,0)),"")</f>
        <v/>
      </c>
      <c r="J817" s="5" t="str">
        <f>IF(PhieuBauCu!$B$2&gt;6,IF(LEN($B817)=0,"",IF(AND($B817&gt;0,VALUE(SUBSTITUTE($B817,"7","0"))=$B817),1,0)),"")</f>
        <v/>
      </c>
      <c r="K817" s="5" t="str">
        <f>IF(PhieuBauCu!$B$2&gt;7,IF(LEN($B817)=0,"",IF(AND($B817&gt;0,VALUE(SUBSTITUTE($B817,"8","0"))=$B817),1,0)),"")</f>
        <v/>
      </c>
      <c r="L817" s="5" t="str">
        <f>IF(PhieuBauCu!$B$2&gt;8,IF(LEN($B817)=0,"",IF(AND($B817&gt;0,VALUE(SUBSTITUTE($B817,"9","0"))=$B817),1,0)),"")</f>
        <v/>
      </c>
      <c r="M817" s="9">
        <f t="shared" si="25"/>
        <v>0</v>
      </c>
      <c r="N817" s="36">
        <f>IF(AND(M817&lt;=PhieuBauCu!$B$13,M817&gt;=1),1,0)</f>
        <v>0</v>
      </c>
    </row>
    <row r="818" spans="1:14" ht="28.5" customHeight="1">
      <c r="A818" s="2">
        <v>813</v>
      </c>
      <c r="B818" s="3"/>
      <c r="C818" s="48" t="str">
        <f t="shared" si="24"/>
        <v/>
      </c>
      <c r="D818" s="5" t="str">
        <f>IF(PhieuBauCu!$B$2&gt;0,IF(LEN($B818)=0,"",IF(AND($B818&gt;0,VALUE(SUBSTITUTE($B818,"1","0"))=$B818),1,0)),"")</f>
        <v/>
      </c>
      <c r="E818" s="5" t="str">
        <f>IF(PhieuBauCu!$B$2&gt;1,IF(LEN($B818)=0,"",IF(AND($B818&gt;0,VALUE(SUBSTITUTE($B818,"2","0"))=$B818),1,0)),"")</f>
        <v/>
      </c>
      <c r="F818" s="5" t="str">
        <f>IF(PhieuBauCu!$B$2&gt;2,IF(LEN($B818)=0,"",IF(AND($B818&gt;0,VALUE(SUBSTITUTE($B818,"3","0"))=$B818),1,0)),"")</f>
        <v/>
      </c>
      <c r="G818" s="5" t="str">
        <f>IF(PhieuBauCu!$B$2&gt;3,IF(LEN($B818)=0,"",IF(AND($B818&gt;0,VALUE(SUBSTITUTE($B818,"4","0"))=$B818),1,0)),"")</f>
        <v/>
      </c>
      <c r="H818" s="5" t="str">
        <f>IF(PhieuBauCu!$B$2&gt;4,IF(LEN($B818)=0,"",IF(AND($B818&gt;0,VALUE(SUBSTITUTE($B818,"5","0"))=$B818),1,0)),"")</f>
        <v/>
      </c>
      <c r="I818" s="5" t="str">
        <f>IF(PhieuBauCu!$B$2&gt;5,IF(LEN($B818)=0,"",IF(AND($B818&gt;0,VALUE(SUBSTITUTE($B818,"6","0"))=$B818),1,0)),"")</f>
        <v/>
      </c>
      <c r="J818" s="5" t="str">
        <f>IF(PhieuBauCu!$B$2&gt;6,IF(LEN($B818)=0,"",IF(AND($B818&gt;0,VALUE(SUBSTITUTE($B818,"7","0"))=$B818),1,0)),"")</f>
        <v/>
      </c>
      <c r="K818" s="5" t="str">
        <f>IF(PhieuBauCu!$B$2&gt;7,IF(LEN($B818)=0,"",IF(AND($B818&gt;0,VALUE(SUBSTITUTE($B818,"8","0"))=$B818),1,0)),"")</f>
        <v/>
      </c>
      <c r="L818" s="5" t="str">
        <f>IF(PhieuBauCu!$B$2&gt;8,IF(LEN($B818)=0,"",IF(AND($B818&gt;0,VALUE(SUBSTITUTE($B818,"9","0"))=$B818),1,0)),"")</f>
        <v/>
      </c>
      <c r="M818" s="9">
        <f t="shared" si="25"/>
        <v>0</v>
      </c>
      <c r="N818" s="36">
        <f>IF(AND(M818&lt;=PhieuBauCu!$B$13,M818&gt;=1),1,0)</f>
        <v>0</v>
      </c>
    </row>
    <row r="819" spans="1:14" ht="28.5" customHeight="1">
      <c r="A819" s="2">
        <v>814</v>
      </c>
      <c r="B819" s="3"/>
      <c r="C819" s="48" t="str">
        <f t="shared" si="24"/>
        <v/>
      </c>
      <c r="D819" s="5" t="str">
        <f>IF(PhieuBauCu!$B$2&gt;0,IF(LEN($B819)=0,"",IF(AND($B819&gt;0,VALUE(SUBSTITUTE($B819,"1","0"))=$B819),1,0)),"")</f>
        <v/>
      </c>
      <c r="E819" s="5" t="str">
        <f>IF(PhieuBauCu!$B$2&gt;1,IF(LEN($B819)=0,"",IF(AND($B819&gt;0,VALUE(SUBSTITUTE($B819,"2","0"))=$B819),1,0)),"")</f>
        <v/>
      </c>
      <c r="F819" s="5" t="str">
        <f>IF(PhieuBauCu!$B$2&gt;2,IF(LEN($B819)=0,"",IF(AND($B819&gt;0,VALUE(SUBSTITUTE($B819,"3","0"))=$B819),1,0)),"")</f>
        <v/>
      </c>
      <c r="G819" s="5" t="str">
        <f>IF(PhieuBauCu!$B$2&gt;3,IF(LEN($B819)=0,"",IF(AND($B819&gt;0,VALUE(SUBSTITUTE($B819,"4","0"))=$B819),1,0)),"")</f>
        <v/>
      </c>
      <c r="H819" s="5" t="str">
        <f>IF(PhieuBauCu!$B$2&gt;4,IF(LEN($B819)=0,"",IF(AND($B819&gt;0,VALUE(SUBSTITUTE($B819,"5","0"))=$B819),1,0)),"")</f>
        <v/>
      </c>
      <c r="I819" s="5" t="str">
        <f>IF(PhieuBauCu!$B$2&gt;5,IF(LEN($B819)=0,"",IF(AND($B819&gt;0,VALUE(SUBSTITUTE($B819,"6","0"))=$B819),1,0)),"")</f>
        <v/>
      </c>
      <c r="J819" s="5" t="str">
        <f>IF(PhieuBauCu!$B$2&gt;6,IF(LEN($B819)=0,"",IF(AND($B819&gt;0,VALUE(SUBSTITUTE($B819,"7","0"))=$B819),1,0)),"")</f>
        <v/>
      </c>
      <c r="K819" s="5" t="str">
        <f>IF(PhieuBauCu!$B$2&gt;7,IF(LEN($B819)=0,"",IF(AND($B819&gt;0,VALUE(SUBSTITUTE($B819,"8","0"))=$B819),1,0)),"")</f>
        <v/>
      </c>
      <c r="L819" s="5" t="str">
        <f>IF(PhieuBauCu!$B$2&gt;8,IF(LEN($B819)=0,"",IF(AND($B819&gt;0,VALUE(SUBSTITUTE($B819,"9","0"))=$B819),1,0)),"")</f>
        <v/>
      </c>
      <c r="M819" s="9">
        <f t="shared" si="25"/>
        <v>0</v>
      </c>
      <c r="N819" s="36">
        <f>IF(AND(M819&lt;=PhieuBauCu!$B$13,M819&gt;=1),1,0)</f>
        <v>0</v>
      </c>
    </row>
    <row r="820" spans="1:14" ht="28.5" customHeight="1">
      <c r="A820" s="2">
        <v>815</v>
      </c>
      <c r="B820" s="3"/>
      <c r="C820" s="48" t="str">
        <f t="shared" si="24"/>
        <v/>
      </c>
      <c r="D820" s="5" t="str">
        <f>IF(PhieuBauCu!$B$2&gt;0,IF(LEN($B820)=0,"",IF(AND($B820&gt;0,VALUE(SUBSTITUTE($B820,"1","0"))=$B820),1,0)),"")</f>
        <v/>
      </c>
      <c r="E820" s="5" t="str">
        <f>IF(PhieuBauCu!$B$2&gt;1,IF(LEN($B820)=0,"",IF(AND($B820&gt;0,VALUE(SUBSTITUTE($B820,"2","0"))=$B820),1,0)),"")</f>
        <v/>
      </c>
      <c r="F820" s="5" t="str">
        <f>IF(PhieuBauCu!$B$2&gt;2,IF(LEN($B820)=0,"",IF(AND($B820&gt;0,VALUE(SUBSTITUTE($B820,"3","0"))=$B820),1,0)),"")</f>
        <v/>
      </c>
      <c r="G820" s="5" t="str">
        <f>IF(PhieuBauCu!$B$2&gt;3,IF(LEN($B820)=0,"",IF(AND($B820&gt;0,VALUE(SUBSTITUTE($B820,"4","0"))=$B820),1,0)),"")</f>
        <v/>
      </c>
      <c r="H820" s="5" t="str">
        <f>IF(PhieuBauCu!$B$2&gt;4,IF(LEN($B820)=0,"",IF(AND($B820&gt;0,VALUE(SUBSTITUTE($B820,"5","0"))=$B820),1,0)),"")</f>
        <v/>
      </c>
      <c r="I820" s="5" t="str">
        <f>IF(PhieuBauCu!$B$2&gt;5,IF(LEN($B820)=0,"",IF(AND($B820&gt;0,VALUE(SUBSTITUTE($B820,"6","0"))=$B820),1,0)),"")</f>
        <v/>
      </c>
      <c r="J820" s="5" t="str">
        <f>IF(PhieuBauCu!$B$2&gt;6,IF(LEN($B820)=0,"",IF(AND($B820&gt;0,VALUE(SUBSTITUTE($B820,"7","0"))=$B820),1,0)),"")</f>
        <v/>
      </c>
      <c r="K820" s="5" t="str">
        <f>IF(PhieuBauCu!$B$2&gt;7,IF(LEN($B820)=0,"",IF(AND($B820&gt;0,VALUE(SUBSTITUTE($B820,"8","0"))=$B820),1,0)),"")</f>
        <v/>
      </c>
      <c r="L820" s="5" t="str">
        <f>IF(PhieuBauCu!$B$2&gt;8,IF(LEN($B820)=0,"",IF(AND($B820&gt;0,VALUE(SUBSTITUTE($B820,"9","0"))=$B820),1,0)),"")</f>
        <v/>
      </c>
      <c r="M820" s="9">
        <f t="shared" si="25"/>
        <v>0</v>
      </c>
      <c r="N820" s="36">
        <f>IF(AND(M820&lt;=PhieuBauCu!$B$13,M820&gt;=1),1,0)</f>
        <v>0</v>
      </c>
    </row>
    <row r="821" spans="1:14" ht="28.5" customHeight="1">
      <c r="A821" s="2">
        <v>816</v>
      </c>
      <c r="B821" s="3"/>
      <c r="C821" s="48" t="str">
        <f t="shared" si="24"/>
        <v/>
      </c>
      <c r="D821" s="5" t="str">
        <f>IF(PhieuBauCu!$B$2&gt;0,IF(LEN($B821)=0,"",IF(AND($B821&gt;0,VALUE(SUBSTITUTE($B821,"1","0"))=$B821),1,0)),"")</f>
        <v/>
      </c>
      <c r="E821" s="5" t="str">
        <f>IF(PhieuBauCu!$B$2&gt;1,IF(LEN($B821)=0,"",IF(AND($B821&gt;0,VALUE(SUBSTITUTE($B821,"2","0"))=$B821),1,0)),"")</f>
        <v/>
      </c>
      <c r="F821" s="5" t="str">
        <f>IF(PhieuBauCu!$B$2&gt;2,IF(LEN($B821)=0,"",IF(AND($B821&gt;0,VALUE(SUBSTITUTE($B821,"3","0"))=$B821),1,0)),"")</f>
        <v/>
      </c>
      <c r="G821" s="5" t="str">
        <f>IF(PhieuBauCu!$B$2&gt;3,IF(LEN($B821)=0,"",IF(AND($B821&gt;0,VALUE(SUBSTITUTE($B821,"4","0"))=$B821),1,0)),"")</f>
        <v/>
      </c>
      <c r="H821" s="5" t="str">
        <f>IF(PhieuBauCu!$B$2&gt;4,IF(LEN($B821)=0,"",IF(AND($B821&gt;0,VALUE(SUBSTITUTE($B821,"5","0"))=$B821),1,0)),"")</f>
        <v/>
      </c>
      <c r="I821" s="5" t="str">
        <f>IF(PhieuBauCu!$B$2&gt;5,IF(LEN($B821)=0,"",IF(AND($B821&gt;0,VALUE(SUBSTITUTE($B821,"6","0"))=$B821),1,0)),"")</f>
        <v/>
      </c>
      <c r="J821" s="5" t="str">
        <f>IF(PhieuBauCu!$B$2&gt;6,IF(LEN($B821)=0,"",IF(AND($B821&gt;0,VALUE(SUBSTITUTE($B821,"7","0"))=$B821),1,0)),"")</f>
        <v/>
      </c>
      <c r="K821" s="5" t="str">
        <f>IF(PhieuBauCu!$B$2&gt;7,IF(LEN($B821)=0,"",IF(AND($B821&gt;0,VALUE(SUBSTITUTE($B821,"8","0"))=$B821),1,0)),"")</f>
        <v/>
      </c>
      <c r="L821" s="5" t="str">
        <f>IF(PhieuBauCu!$B$2&gt;8,IF(LEN($B821)=0,"",IF(AND($B821&gt;0,VALUE(SUBSTITUTE($B821,"9","0"))=$B821),1,0)),"")</f>
        <v/>
      </c>
      <c r="M821" s="9">
        <f t="shared" si="25"/>
        <v>0</v>
      </c>
      <c r="N821" s="36">
        <f>IF(AND(M821&lt;=PhieuBauCu!$B$13,M821&gt;=1),1,0)</f>
        <v>0</v>
      </c>
    </row>
    <row r="822" spans="1:14" ht="28.5" customHeight="1">
      <c r="A822" s="2">
        <v>817</v>
      </c>
      <c r="B822" s="3"/>
      <c r="C822" s="48" t="str">
        <f t="shared" si="24"/>
        <v/>
      </c>
      <c r="D822" s="5" t="str">
        <f>IF(PhieuBauCu!$B$2&gt;0,IF(LEN($B822)=0,"",IF(AND($B822&gt;0,VALUE(SUBSTITUTE($B822,"1","0"))=$B822),1,0)),"")</f>
        <v/>
      </c>
      <c r="E822" s="5" t="str">
        <f>IF(PhieuBauCu!$B$2&gt;1,IF(LEN($B822)=0,"",IF(AND($B822&gt;0,VALUE(SUBSTITUTE($B822,"2","0"))=$B822),1,0)),"")</f>
        <v/>
      </c>
      <c r="F822" s="5" t="str">
        <f>IF(PhieuBauCu!$B$2&gt;2,IF(LEN($B822)=0,"",IF(AND($B822&gt;0,VALUE(SUBSTITUTE($B822,"3","0"))=$B822),1,0)),"")</f>
        <v/>
      </c>
      <c r="G822" s="5" t="str">
        <f>IF(PhieuBauCu!$B$2&gt;3,IF(LEN($B822)=0,"",IF(AND($B822&gt;0,VALUE(SUBSTITUTE($B822,"4","0"))=$B822),1,0)),"")</f>
        <v/>
      </c>
      <c r="H822" s="5" t="str">
        <f>IF(PhieuBauCu!$B$2&gt;4,IF(LEN($B822)=0,"",IF(AND($B822&gt;0,VALUE(SUBSTITUTE($B822,"5","0"))=$B822),1,0)),"")</f>
        <v/>
      </c>
      <c r="I822" s="5" t="str">
        <f>IF(PhieuBauCu!$B$2&gt;5,IF(LEN($B822)=0,"",IF(AND($B822&gt;0,VALUE(SUBSTITUTE($B822,"6","0"))=$B822),1,0)),"")</f>
        <v/>
      </c>
      <c r="J822" s="5" t="str">
        <f>IF(PhieuBauCu!$B$2&gt;6,IF(LEN($B822)=0,"",IF(AND($B822&gt;0,VALUE(SUBSTITUTE($B822,"7","0"))=$B822),1,0)),"")</f>
        <v/>
      </c>
      <c r="K822" s="5" t="str">
        <f>IF(PhieuBauCu!$B$2&gt;7,IF(LEN($B822)=0,"",IF(AND($B822&gt;0,VALUE(SUBSTITUTE($B822,"8","0"))=$B822),1,0)),"")</f>
        <v/>
      </c>
      <c r="L822" s="5" t="str">
        <f>IF(PhieuBauCu!$B$2&gt;8,IF(LEN($B822)=0,"",IF(AND($B822&gt;0,VALUE(SUBSTITUTE($B822,"9","0"))=$B822),1,0)),"")</f>
        <v/>
      </c>
      <c r="M822" s="9">
        <f t="shared" si="25"/>
        <v>0</v>
      </c>
      <c r="N822" s="36">
        <f>IF(AND(M822&lt;=PhieuBauCu!$B$13,M822&gt;=1),1,0)</f>
        <v>0</v>
      </c>
    </row>
    <row r="823" spans="1:14" ht="28.5" customHeight="1">
      <c r="A823" s="2">
        <v>818</v>
      </c>
      <c r="B823" s="3"/>
      <c r="C823" s="48" t="str">
        <f t="shared" si="24"/>
        <v/>
      </c>
      <c r="D823" s="5" t="str">
        <f>IF(PhieuBauCu!$B$2&gt;0,IF(LEN($B823)=0,"",IF(AND($B823&gt;0,VALUE(SUBSTITUTE($B823,"1","0"))=$B823),1,0)),"")</f>
        <v/>
      </c>
      <c r="E823" s="5" t="str">
        <f>IF(PhieuBauCu!$B$2&gt;1,IF(LEN($B823)=0,"",IF(AND($B823&gt;0,VALUE(SUBSTITUTE($B823,"2","0"))=$B823),1,0)),"")</f>
        <v/>
      </c>
      <c r="F823" s="5" t="str">
        <f>IF(PhieuBauCu!$B$2&gt;2,IF(LEN($B823)=0,"",IF(AND($B823&gt;0,VALUE(SUBSTITUTE($B823,"3","0"))=$B823),1,0)),"")</f>
        <v/>
      </c>
      <c r="G823" s="5" t="str">
        <f>IF(PhieuBauCu!$B$2&gt;3,IF(LEN($B823)=0,"",IF(AND($B823&gt;0,VALUE(SUBSTITUTE($B823,"4","0"))=$B823),1,0)),"")</f>
        <v/>
      </c>
      <c r="H823" s="5" t="str">
        <f>IF(PhieuBauCu!$B$2&gt;4,IF(LEN($B823)=0,"",IF(AND($B823&gt;0,VALUE(SUBSTITUTE($B823,"5","0"))=$B823),1,0)),"")</f>
        <v/>
      </c>
      <c r="I823" s="5" t="str">
        <f>IF(PhieuBauCu!$B$2&gt;5,IF(LEN($B823)=0,"",IF(AND($B823&gt;0,VALUE(SUBSTITUTE($B823,"6","0"))=$B823),1,0)),"")</f>
        <v/>
      </c>
      <c r="J823" s="5" t="str">
        <f>IF(PhieuBauCu!$B$2&gt;6,IF(LEN($B823)=0,"",IF(AND($B823&gt;0,VALUE(SUBSTITUTE($B823,"7","0"))=$B823),1,0)),"")</f>
        <v/>
      </c>
      <c r="K823" s="5" t="str">
        <f>IF(PhieuBauCu!$B$2&gt;7,IF(LEN($B823)=0,"",IF(AND($B823&gt;0,VALUE(SUBSTITUTE($B823,"8","0"))=$B823),1,0)),"")</f>
        <v/>
      </c>
      <c r="L823" s="5" t="str">
        <f>IF(PhieuBauCu!$B$2&gt;8,IF(LEN($B823)=0,"",IF(AND($B823&gt;0,VALUE(SUBSTITUTE($B823,"9","0"))=$B823),1,0)),"")</f>
        <v/>
      </c>
      <c r="M823" s="9">
        <f t="shared" si="25"/>
        <v>0</v>
      </c>
      <c r="N823" s="36">
        <f>IF(AND(M823&lt;=PhieuBauCu!$B$13,M823&gt;=1),1,0)</f>
        <v>0</v>
      </c>
    </row>
    <row r="824" spans="1:14" ht="28.5" customHeight="1">
      <c r="A824" s="2">
        <v>819</v>
      </c>
      <c r="B824" s="3"/>
      <c r="C824" s="48" t="str">
        <f t="shared" si="24"/>
        <v/>
      </c>
      <c r="D824" s="5" t="str">
        <f>IF(PhieuBauCu!$B$2&gt;0,IF(LEN($B824)=0,"",IF(AND($B824&gt;0,VALUE(SUBSTITUTE($B824,"1","0"))=$B824),1,0)),"")</f>
        <v/>
      </c>
      <c r="E824" s="5" t="str">
        <f>IF(PhieuBauCu!$B$2&gt;1,IF(LEN($B824)=0,"",IF(AND($B824&gt;0,VALUE(SUBSTITUTE($B824,"2","0"))=$B824),1,0)),"")</f>
        <v/>
      </c>
      <c r="F824" s="5" t="str">
        <f>IF(PhieuBauCu!$B$2&gt;2,IF(LEN($B824)=0,"",IF(AND($B824&gt;0,VALUE(SUBSTITUTE($B824,"3","0"))=$B824),1,0)),"")</f>
        <v/>
      </c>
      <c r="G824" s="5" t="str">
        <f>IF(PhieuBauCu!$B$2&gt;3,IF(LEN($B824)=0,"",IF(AND($B824&gt;0,VALUE(SUBSTITUTE($B824,"4","0"))=$B824),1,0)),"")</f>
        <v/>
      </c>
      <c r="H824" s="5" t="str">
        <f>IF(PhieuBauCu!$B$2&gt;4,IF(LEN($B824)=0,"",IF(AND($B824&gt;0,VALUE(SUBSTITUTE($B824,"5","0"))=$B824),1,0)),"")</f>
        <v/>
      </c>
      <c r="I824" s="5" t="str">
        <f>IF(PhieuBauCu!$B$2&gt;5,IF(LEN($B824)=0,"",IF(AND($B824&gt;0,VALUE(SUBSTITUTE($B824,"6","0"))=$B824),1,0)),"")</f>
        <v/>
      </c>
      <c r="J824" s="5" t="str">
        <f>IF(PhieuBauCu!$B$2&gt;6,IF(LEN($B824)=0,"",IF(AND($B824&gt;0,VALUE(SUBSTITUTE($B824,"7","0"))=$B824),1,0)),"")</f>
        <v/>
      </c>
      <c r="K824" s="5" t="str">
        <f>IF(PhieuBauCu!$B$2&gt;7,IF(LEN($B824)=0,"",IF(AND($B824&gt;0,VALUE(SUBSTITUTE($B824,"8","0"))=$B824),1,0)),"")</f>
        <v/>
      </c>
      <c r="L824" s="5" t="str">
        <f>IF(PhieuBauCu!$B$2&gt;8,IF(LEN($B824)=0,"",IF(AND($B824&gt;0,VALUE(SUBSTITUTE($B824,"9","0"))=$B824),1,0)),"")</f>
        <v/>
      </c>
      <c r="M824" s="9">
        <f t="shared" si="25"/>
        <v>0</v>
      </c>
      <c r="N824" s="36">
        <f>IF(AND(M824&lt;=PhieuBauCu!$B$13,M824&gt;=1),1,0)</f>
        <v>0</v>
      </c>
    </row>
    <row r="825" spans="1:14" ht="28.5" customHeight="1">
      <c r="A825" s="2">
        <v>820</v>
      </c>
      <c r="B825" s="3"/>
      <c r="C825" s="48" t="str">
        <f t="shared" si="24"/>
        <v/>
      </c>
      <c r="D825" s="5" t="str">
        <f>IF(PhieuBauCu!$B$2&gt;0,IF(LEN($B825)=0,"",IF(AND($B825&gt;0,VALUE(SUBSTITUTE($B825,"1","0"))=$B825),1,0)),"")</f>
        <v/>
      </c>
      <c r="E825" s="5" t="str">
        <f>IF(PhieuBauCu!$B$2&gt;1,IF(LEN($B825)=0,"",IF(AND($B825&gt;0,VALUE(SUBSTITUTE($B825,"2","0"))=$B825),1,0)),"")</f>
        <v/>
      </c>
      <c r="F825" s="5" t="str">
        <f>IF(PhieuBauCu!$B$2&gt;2,IF(LEN($B825)=0,"",IF(AND($B825&gt;0,VALUE(SUBSTITUTE($B825,"3","0"))=$B825),1,0)),"")</f>
        <v/>
      </c>
      <c r="G825" s="5" t="str">
        <f>IF(PhieuBauCu!$B$2&gt;3,IF(LEN($B825)=0,"",IF(AND($B825&gt;0,VALUE(SUBSTITUTE($B825,"4","0"))=$B825),1,0)),"")</f>
        <v/>
      </c>
      <c r="H825" s="5" t="str">
        <f>IF(PhieuBauCu!$B$2&gt;4,IF(LEN($B825)=0,"",IF(AND($B825&gt;0,VALUE(SUBSTITUTE($B825,"5","0"))=$B825),1,0)),"")</f>
        <v/>
      </c>
      <c r="I825" s="5" t="str">
        <f>IF(PhieuBauCu!$B$2&gt;5,IF(LEN($B825)=0,"",IF(AND($B825&gt;0,VALUE(SUBSTITUTE($B825,"6","0"))=$B825),1,0)),"")</f>
        <v/>
      </c>
      <c r="J825" s="5" t="str">
        <f>IF(PhieuBauCu!$B$2&gt;6,IF(LEN($B825)=0,"",IF(AND($B825&gt;0,VALUE(SUBSTITUTE($B825,"7","0"))=$B825),1,0)),"")</f>
        <v/>
      </c>
      <c r="K825" s="5" t="str">
        <f>IF(PhieuBauCu!$B$2&gt;7,IF(LEN($B825)=0,"",IF(AND($B825&gt;0,VALUE(SUBSTITUTE($B825,"8","0"))=$B825),1,0)),"")</f>
        <v/>
      </c>
      <c r="L825" s="5" t="str">
        <f>IF(PhieuBauCu!$B$2&gt;8,IF(LEN($B825)=0,"",IF(AND($B825&gt;0,VALUE(SUBSTITUTE($B825,"9","0"))=$B825),1,0)),"")</f>
        <v/>
      </c>
      <c r="M825" s="9">
        <f t="shared" si="25"/>
        <v>0</v>
      </c>
      <c r="N825" s="36">
        <f>IF(AND(M825&lt;=PhieuBauCu!$B$13,M825&gt;=1),1,0)</f>
        <v>0</v>
      </c>
    </row>
    <row r="826" spans="1:14" ht="28.5" customHeight="1">
      <c r="A826" s="2">
        <v>821</v>
      </c>
      <c r="B826" s="3"/>
      <c r="C826" s="48" t="str">
        <f t="shared" si="24"/>
        <v/>
      </c>
      <c r="D826" s="5" t="str">
        <f>IF(PhieuBauCu!$B$2&gt;0,IF(LEN($B826)=0,"",IF(AND($B826&gt;0,VALUE(SUBSTITUTE($B826,"1","0"))=$B826),1,0)),"")</f>
        <v/>
      </c>
      <c r="E826" s="5" t="str">
        <f>IF(PhieuBauCu!$B$2&gt;1,IF(LEN($B826)=0,"",IF(AND($B826&gt;0,VALUE(SUBSTITUTE($B826,"2","0"))=$B826),1,0)),"")</f>
        <v/>
      </c>
      <c r="F826" s="5" t="str">
        <f>IF(PhieuBauCu!$B$2&gt;2,IF(LEN($B826)=0,"",IF(AND($B826&gt;0,VALUE(SUBSTITUTE($B826,"3","0"))=$B826),1,0)),"")</f>
        <v/>
      </c>
      <c r="G826" s="5" t="str">
        <f>IF(PhieuBauCu!$B$2&gt;3,IF(LEN($B826)=0,"",IF(AND($B826&gt;0,VALUE(SUBSTITUTE($B826,"4","0"))=$B826),1,0)),"")</f>
        <v/>
      </c>
      <c r="H826" s="5" t="str">
        <f>IF(PhieuBauCu!$B$2&gt;4,IF(LEN($B826)=0,"",IF(AND($B826&gt;0,VALUE(SUBSTITUTE($B826,"5","0"))=$B826),1,0)),"")</f>
        <v/>
      </c>
      <c r="I826" s="5" t="str">
        <f>IF(PhieuBauCu!$B$2&gt;5,IF(LEN($B826)=0,"",IF(AND($B826&gt;0,VALUE(SUBSTITUTE($B826,"6","0"))=$B826),1,0)),"")</f>
        <v/>
      </c>
      <c r="J826" s="5" t="str">
        <f>IF(PhieuBauCu!$B$2&gt;6,IF(LEN($B826)=0,"",IF(AND($B826&gt;0,VALUE(SUBSTITUTE($B826,"7","0"))=$B826),1,0)),"")</f>
        <v/>
      </c>
      <c r="K826" s="5" t="str">
        <f>IF(PhieuBauCu!$B$2&gt;7,IF(LEN($B826)=0,"",IF(AND($B826&gt;0,VALUE(SUBSTITUTE($B826,"8","0"))=$B826),1,0)),"")</f>
        <v/>
      </c>
      <c r="L826" s="5" t="str">
        <f>IF(PhieuBauCu!$B$2&gt;8,IF(LEN($B826)=0,"",IF(AND($B826&gt;0,VALUE(SUBSTITUTE($B826,"9","0"))=$B826),1,0)),"")</f>
        <v/>
      </c>
      <c r="M826" s="9">
        <f t="shared" si="25"/>
        <v>0</v>
      </c>
      <c r="N826" s="36">
        <f>IF(AND(M826&lt;=PhieuBauCu!$B$13,M826&gt;=1),1,0)</f>
        <v>0</v>
      </c>
    </row>
    <row r="827" spans="1:14" ht="28.5" customHeight="1">
      <c r="A827" s="2">
        <v>822</v>
      </c>
      <c r="B827" s="3"/>
      <c r="C827" s="48" t="str">
        <f t="shared" si="24"/>
        <v/>
      </c>
      <c r="D827" s="5" t="str">
        <f>IF(PhieuBauCu!$B$2&gt;0,IF(LEN($B827)=0,"",IF(AND($B827&gt;0,VALUE(SUBSTITUTE($B827,"1","0"))=$B827),1,0)),"")</f>
        <v/>
      </c>
      <c r="E827" s="5" t="str">
        <f>IF(PhieuBauCu!$B$2&gt;1,IF(LEN($B827)=0,"",IF(AND($B827&gt;0,VALUE(SUBSTITUTE($B827,"2","0"))=$B827),1,0)),"")</f>
        <v/>
      </c>
      <c r="F827" s="5" t="str">
        <f>IF(PhieuBauCu!$B$2&gt;2,IF(LEN($B827)=0,"",IF(AND($B827&gt;0,VALUE(SUBSTITUTE($B827,"3","0"))=$B827),1,0)),"")</f>
        <v/>
      </c>
      <c r="G827" s="5" t="str">
        <f>IF(PhieuBauCu!$B$2&gt;3,IF(LEN($B827)=0,"",IF(AND($B827&gt;0,VALUE(SUBSTITUTE($B827,"4","0"))=$B827),1,0)),"")</f>
        <v/>
      </c>
      <c r="H827" s="5" t="str">
        <f>IF(PhieuBauCu!$B$2&gt;4,IF(LEN($B827)=0,"",IF(AND($B827&gt;0,VALUE(SUBSTITUTE($B827,"5","0"))=$B827),1,0)),"")</f>
        <v/>
      </c>
      <c r="I827" s="5" t="str">
        <f>IF(PhieuBauCu!$B$2&gt;5,IF(LEN($B827)=0,"",IF(AND($B827&gt;0,VALUE(SUBSTITUTE($B827,"6","0"))=$B827),1,0)),"")</f>
        <v/>
      </c>
      <c r="J827" s="5" t="str">
        <f>IF(PhieuBauCu!$B$2&gt;6,IF(LEN($B827)=0,"",IF(AND($B827&gt;0,VALUE(SUBSTITUTE($B827,"7","0"))=$B827),1,0)),"")</f>
        <v/>
      </c>
      <c r="K827" s="5" t="str">
        <f>IF(PhieuBauCu!$B$2&gt;7,IF(LEN($B827)=0,"",IF(AND($B827&gt;0,VALUE(SUBSTITUTE($B827,"8","0"))=$B827),1,0)),"")</f>
        <v/>
      </c>
      <c r="L827" s="5" t="str">
        <f>IF(PhieuBauCu!$B$2&gt;8,IF(LEN($B827)=0,"",IF(AND($B827&gt;0,VALUE(SUBSTITUTE($B827,"9","0"))=$B827),1,0)),"")</f>
        <v/>
      </c>
      <c r="M827" s="9">
        <f t="shared" si="25"/>
        <v>0</v>
      </c>
      <c r="N827" s="36">
        <f>IF(AND(M827&lt;=PhieuBauCu!$B$13,M827&gt;=1),1,0)</f>
        <v>0</v>
      </c>
    </row>
    <row r="828" spans="1:14" ht="28.5" customHeight="1">
      <c r="A828" s="2">
        <v>823</v>
      </c>
      <c r="B828" s="3"/>
      <c r="C828" s="48" t="str">
        <f t="shared" si="24"/>
        <v/>
      </c>
      <c r="D828" s="5" t="str">
        <f>IF(PhieuBauCu!$B$2&gt;0,IF(LEN($B828)=0,"",IF(AND($B828&gt;0,VALUE(SUBSTITUTE($B828,"1","0"))=$B828),1,0)),"")</f>
        <v/>
      </c>
      <c r="E828" s="5" t="str">
        <f>IF(PhieuBauCu!$B$2&gt;1,IF(LEN($B828)=0,"",IF(AND($B828&gt;0,VALUE(SUBSTITUTE($B828,"2","0"))=$B828),1,0)),"")</f>
        <v/>
      </c>
      <c r="F828" s="5" t="str">
        <f>IF(PhieuBauCu!$B$2&gt;2,IF(LEN($B828)=0,"",IF(AND($B828&gt;0,VALUE(SUBSTITUTE($B828,"3","0"))=$B828),1,0)),"")</f>
        <v/>
      </c>
      <c r="G828" s="5" t="str">
        <f>IF(PhieuBauCu!$B$2&gt;3,IF(LEN($B828)=0,"",IF(AND($B828&gt;0,VALUE(SUBSTITUTE($B828,"4","0"))=$B828),1,0)),"")</f>
        <v/>
      </c>
      <c r="H828" s="5" t="str">
        <f>IF(PhieuBauCu!$B$2&gt;4,IF(LEN($B828)=0,"",IF(AND($B828&gt;0,VALUE(SUBSTITUTE($B828,"5","0"))=$B828),1,0)),"")</f>
        <v/>
      </c>
      <c r="I828" s="5" t="str">
        <f>IF(PhieuBauCu!$B$2&gt;5,IF(LEN($B828)=0,"",IF(AND($B828&gt;0,VALUE(SUBSTITUTE($B828,"6","0"))=$B828),1,0)),"")</f>
        <v/>
      </c>
      <c r="J828" s="5" t="str">
        <f>IF(PhieuBauCu!$B$2&gt;6,IF(LEN($B828)=0,"",IF(AND($B828&gt;0,VALUE(SUBSTITUTE($B828,"7","0"))=$B828),1,0)),"")</f>
        <v/>
      </c>
      <c r="K828" s="5" t="str">
        <f>IF(PhieuBauCu!$B$2&gt;7,IF(LEN($B828)=0,"",IF(AND($B828&gt;0,VALUE(SUBSTITUTE($B828,"8","0"))=$B828),1,0)),"")</f>
        <v/>
      </c>
      <c r="L828" s="5" t="str">
        <f>IF(PhieuBauCu!$B$2&gt;8,IF(LEN($B828)=0,"",IF(AND($B828&gt;0,VALUE(SUBSTITUTE($B828,"9","0"))=$B828),1,0)),"")</f>
        <v/>
      </c>
      <c r="M828" s="9">
        <f t="shared" si="25"/>
        <v>0</v>
      </c>
      <c r="N828" s="36">
        <f>IF(AND(M828&lt;=PhieuBauCu!$B$13,M828&gt;=1),1,0)</f>
        <v>0</v>
      </c>
    </row>
    <row r="829" spans="1:14" ht="28.5" customHeight="1">
      <c r="A829" s="2">
        <v>824</v>
      </c>
      <c r="B829" s="3"/>
      <c r="C829" s="48" t="str">
        <f t="shared" si="24"/>
        <v/>
      </c>
      <c r="D829" s="5" t="str">
        <f>IF(PhieuBauCu!$B$2&gt;0,IF(LEN($B829)=0,"",IF(AND($B829&gt;0,VALUE(SUBSTITUTE($B829,"1","0"))=$B829),1,0)),"")</f>
        <v/>
      </c>
      <c r="E829" s="5" t="str">
        <f>IF(PhieuBauCu!$B$2&gt;1,IF(LEN($B829)=0,"",IF(AND($B829&gt;0,VALUE(SUBSTITUTE($B829,"2","0"))=$B829),1,0)),"")</f>
        <v/>
      </c>
      <c r="F829" s="5" t="str">
        <f>IF(PhieuBauCu!$B$2&gt;2,IF(LEN($B829)=0,"",IF(AND($B829&gt;0,VALUE(SUBSTITUTE($B829,"3","0"))=$B829),1,0)),"")</f>
        <v/>
      </c>
      <c r="G829" s="5" t="str">
        <f>IF(PhieuBauCu!$B$2&gt;3,IF(LEN($B829)=0,"",IF(AND($B829&gt;0,VALUE(SUBSTITUTE($B829,"4","0"))=$B829),1,0)),"")</f>
        <v/>
      </c>
      <c r="H829" s="5" t="str">
        <f>IF(PhieuBauCu!$B$2&gt;4,IF(LEN($B829)=0,"",IF(AND($B829&gt;0,VALUE(SUBSTITUTE($B829,"5","0"))=$B829),1,0)),"")</f>
        <v/>
      </c>
      <c r="I829" s="5" t="str">
        <f>IF(PhieuBauCu!$B$2&gt;5,IF(LEN($B829)=0,"",IF(AND($B829&gt;0,VALUE(SUBSTITUTE($B829,"6","0"))=$B829),1,0)),"")</f>
        <v/>
      </c>
      <c r="J829" s="5" t="str">
        <f>IF(PhieuBauCu!$B$2&gt;6,IF(LEN($B829)=0,"",IF(AND($B829&gt;0,VALUE(SUBSTITUTE($B829,"7","0"))=$B829),1,0)),"")</f>
        <v/>
      </c>
      <c r="K829" s="5" t="str">
        <f>IF(PhieuBauCu!$B$2&gt;7,IF(LEN($B829)=0,"",IF(AND($B829&gt;0,VALUE(SUBSTITUTE($B829,"8","0"))=$B829),1,0)),"")</f>
        <v/>
      </c>
      <c r="L829" s="5" t="str">
        <f>IF(PhieuBauCu!$B$2&gt;8,IF(LEN($B829)=0,"",IF(AND($B829&gt;0,VALUE(SUBSTITUTE($B829,"9","0"))=$B829),1,0)),"")</f>
        <v/>
      </c>
      <c r="M829" s="9">
        <f t="shared" si="25"/>
        <v>0</v>
      </c>
      <c r="N829" s="36">
        <f>IF(AND(M829&lt;=PhieuBauCu!$B$13,M829&gt;=1),1,0)</f>
        <v>0</v>
      </c>
    </row>
    <row r="830" spans="1:14" ht="28.5" customHeight="1">
      <c r="A830" s="2">
        <v>825</v>
      </c>
      <c r="B830" s="3"/>
      <c r="C830" s="48" t="str">
        <f t="shared" si="24"/>
        <v/>
      </c>
      <c r="D830" s="5" t="str">
        <f>IF(PhieuBauCu!$B$2&gt;0,IF(LEN($B830)=0,"",IF(AND($B830&gt;0,VALUE(SUBSTITUTE($B830,"1","0"))=$B830),1,0)),"")</f>
        <v/>
      </c>
      <c r="E830" s="5" t="str">
        <f>IF(PhieuBauCu!$B$2&gt;1,IF(LEN($B830)=0,"",IF(AND($B830&gt;0,VALUE(SUBSTITUTE($B830,"2","0"))=$B830),1,0)),"")</f>
        <v/>
      </c>
      <c r="F830" s="5" t="str">
        <f>IF(PhieuBauCu!$B$2&gt;2,IF(LEN($B830)=0,"",IF(AND($B830&gt;0,VALUE(SUBSTITUTE($B830,"3","0"))=$B830),1,0)),"")</f>
        <v/>
      </c>
      <c r="G830" s="5" t="str">
        <f>IF(PhieuBauCu!$B$2&gt;3,IF(LEN($B830)=0,"",IF(AND($B830&gt;0,VALUE(SUBSTITUTE($B830,"4","0"))=$B830),1,0)),"")</f>
        <v/>
      </c>
      <c r="H830" s="5" t="str">
        <f>IF(PhieuBauCu!$B$2&gt;4,IF(LEN($B830)=0,"",IF(AND($B830&gt;0,VALUE(SUBSTITUTE($B830,"5","0"))=$B830),1,0)),"")</f>
        <v/>
      </c>
      <c r="I830" s="5" t="str">
        <f>IF(PhieuBauCu!$B$2&gt;5,IF(LEN($B830)=0,"",IF(AND($B830&gt;0,VALUE(SUBSTITUTE($B830,"6","0"))=$B830),1,0)),"")</f>
        <v/>
      </c>
      <c r="J830" s="5" t="str">
        <f>IF(PhieuBauCu!$B$2&gt;6,IF(LEN($B830)=0,"",IF(AND($B830&gt;0,VALUE(SUBSTITUTE($B830,"7","0"))=$B830),1,0)),"")</f>
        <v/>
      </c>
      <c r="K830" s="5" t="str">
        <f>IF(PhieuBauCu!$B$2&gt;7,IF(LEN($B830)=0,"",IF(AND($B830&gt;0,VALUE(SUBSTITUTE($B830,"8","0"))=$B830),1,0)),"")</f>
        <v/>
      </c>
      <c r="L830" s="5" t="str">
        <f>IF(PhieuBauCu!$B$2&gt;8,IF(LEN($B830)=0,"",IF(AND($B830&gt;0,VALUE(SUBSTITUTE($B830,"9","0"))=$B830),1,0)),"")</f>
        <v/>
      </c>
      <c r="M830" s="9">
        <f t="shared" si="25"/>
        <v>0</v>
      </c>
      <c r="N830" s="36">
        <f>IF(AND(M830&lt;=PhieuBauCu!$B$13,M830&gt;=1),1,0)</f>
        <v>0</v>
      </c>
    </row>
    <row r="831" spans="1:14" ht="28.5" customHeight="1">
      <c r="A831" s="2">
        <v>826</v>
      </c>
      <c r="B831" s="3"/>
      <c r="C831" s="48" t="str">
        <f t="shared" si="24"/>
        <v/>
      </c>
      <c r="D831" s="5" t="str">
        <f>IF(PhieuBauCu!$B$2&gt;0,IF(LEN($B831)=0,"",IF(AND($B831&gt;0,VALUE(SUBSTITUTE($B831,"1","0"))=$B831),1,0)),"")</f>
        <v/>
      </c>
      <c r="E831" s="5" t="str">
        <f>IF(PhieuBauCu!$B$2&gt;1,IF(LEN($B831)=0,"",IF(AND($B831&gt;0,VALUE(SUBSTITUTE($B831,"2","0"))=$B831),1,0)),"")</f>
        <v/>
      </c>
      <c r="F831" s="5" t="str">
        <f>IF(PhieuBauCu!$B$2&gt;2,IF(LEN($B831)=0,"",IF(AND($B831&gt;0,VALUE(SUBSTITUTE($B831,"3","0"))=$B831),1,0)),"")</f>
        <v/>
      </c>
      <c r="G831" s="5" t="str">
        <f>IF(PhieuBauCu!$B$2&gt;3,IF(LEN($B831)=0,"",IF(AND($B831&gt;0,VALUE(SUBSTITUTE($B831,"4","0"))=$B831),1,0)),"")</f>
        <v/>
      </c>
      <c r="H831" s="5" t="str">
        <f>IF(PhieuBauCu!$B$2&gt;4,IF(LEN($B831)=0,"",IF(AND($B831&gt;0,VALUE(SUBSTITUTE($B831,"5","0"))=$B831),1,0)),"")</f>
        <v/>
      </c>
      <c r="I831" s="5" t="str">
        <f>IF(PhieuBauCu!$B$2&gt;5,IF(LEN($B831)=0,"",IF(AND($B831&gt;0,VALUE(SUBSTITUTE($B831,"6","0"))=$B831),1,0)),"")</f>
        <v/>
      </c>
      <c r="J831" s="5" t="str">
        <f>IF(PhieuBauCu!$B$2&gt;6,IF(LEN($B831)=0,"",IF(AND($B831&gt;0,VALUE(SUBSTITUTE($B831,"7","0"))=$B831),1,0)),"")</f>
        <v/>
      </c>
      <c r="K831" s="5" t="str">
        <f>IF(PhieuBauCu!$B$2&gt;7,IF(LEN($B831)=0,"",IF(AND($B831&gt;0,VALUE(SUBSTITUTE($B831,"8","0"))=$B831),1,0)),"")</f>
        <v/>
      </c>
      <c r="L831" s="5" t="str">
        <f>IF(PhieuBauCu!$B$2&gt;8,IF(LEN($B831)=0,"",IF(AND($B831&gt;0,VALUE(SUBSTITUTE($B831,"9","0"))=$B831),1,0)),"")</f>
        <v/>
      </c>
      <c r="M831" s="9">
        <f t="shared" si="25"/>
        <v>0</v>
      </c>
      <c r="N831" s="36">
        <f>IF(AND(M831&lt;=PhieuBauCu!$B$13,M831&gt;=1),1,0)</f>
        <v>0</v>
      </c>
    </row>
    <row r="832" spans="1:14" ht="28.5" customHeight="1">
      <c r="A832" s="2">
        <v>827</v>
      </c>
      <c r="B832" s="3"/>
      <c r="C832" s="48" t="str">
        <f t="shared" si="24"/>
        <v/>
      </c>
      <c r="D832" s="5" t="str">
        <f>IF(PhieuBauCu!$B$2&gt;0,IF(LEN($B832)=0,"",IF(AND($B832&gt;0,VALUE(SUBSTITUTE($B832,"1","0"))=$B832),1,0)),"")</f>
        <v/>
      </c>
      <c r="E832" s="5" t="str">
        <f>IF(PhieuBauCu!$B$2&gt;1,IF(LEN($B832)=0,"",IF(AND($B832&gt;0,VALUE(SUBSTITUTE($B832,"2","0"))=$B832),1,0)),"")</f>
        <v/>
      </c>
      <c r="F832" s="5" t="str">
        <f>IF(PhieuBauCu!$B$2&gt;2,IF(LEN($B832)=0,"",IF(AND($B832&gt;0,VALUE(SUBSTITUTE($B832,"3","0"))=$B832),1,0)),"")</f>
        <v/>
      </c>
      <c r="G832" s="5" t="str">
        <f>IF(PhieuBauCu!$B$2&gt;3,IF(LEN($B832)=0,"",IF(AND($B832&gt;0,VALUE(SUBSTITUTE($B832,"4","0"))=$B832),1,0)),"")</f>
        <v/>
      </c>
      <c r="H832" s="5" t="str">
        <f>IF(PhieuBauCu!$B$2&gt;4,IF(LEN($B832)=0,"",IF(AND($B832&gt;0,VALUE(SUBSTITUTE($B832,"5","0"))=$B832),1,0)),"")</f>
        <v/>
      </c>
      <c r="I832" s="5" t="str">
        <f>IF(PhieuBauCu!$B$2&gt;5,IF(LEN($B832)=0,"",IF(AND($B832&gt;0,VALUE(SUBSTITUTE($B832,"6","0"))=$B832),1,0)),"")</f>
        <v/>
      </c>
      <c r="J832" s="5" t="str">
        <f>IF(PhieuBauCu!$B$2&gt;6,IF(LEN($B832)=0,"",IF(AND($B832&gt;0,VALUE(SUBSTITUTE($B832,"7","0"))=$B832),1,0)),"")</f>
        <v/>
      </c>
      <c r="K832" s="5" t="str">
        <f>IF(PhieuBauCu!$B$2&gt;7,IF(LEN($B832)=0,"",IF(AND($B832&gt;0,VALUE(SUBSTITUTE($B832,"8","0"))=$B832),1,0)),"")</f>
        <v/>
      </c>
      <c r="L832" s="5" t="str">
        <f>IF(PhieuBauCu!$B$2&gt;8,IF(LEN($B832)=0,"",IF(AND($B832&gt;0,VALUE(SUBSTITUTE($B832,"9","0"))=$B832),1,0)),"")</f>
        <v/>
      </c>
      <c r="M832" s="9">
        <f t="shared" si="25"/>
        <v>0</v>
      </c>
      <c r="N832" s="36">
        <f>IF(AND(M832&lt;=PhieuBauCu!$B$13,M832&gt;=1),1,0)</f>
        <v>0</v>
      </c>
    </row>
    <row r="833" spans="1:14" ht="28.5" customHeight="1">
      <c r="A833" s="2">
        <v>828</v>
      </c>
      <c r="B833" s="3"/>
      <c r="C833" s="48" t="str">
        <f t="shared" si="24"/>
        <v/>
      </c>
      <c r="D833" s="5" t="str">
        <f>IF(PhieuBauCu!$B$2&gt;0,IF(LEN($B833)=0,"",IF(AND($B833&gt;0,VALUE(SUBSTITUTE($B833,"1","0"))=$B833),1,0)),"")</f>
        <v/>
      </c>
      <c r="E833" s="5" t="str">
        <f>IF(PhieuBauCu!$B$2&gt;1,IF(LEN($B833)=0,"",IF(AND($B833&gt;0,VALUE(SUBSTITUTE($B833,"2","0"))=$B833),1,0)),"")</f>
        <v/>
      </c>
      <c r="F833" s="5" t="str">
        <f>IF(PhieuBauCu!$B$2&gt;2,IF(LEN($B833)=0,"",IF(AND($B833&gt;0,VALUE(SUBSTITUTE($B833,"3","0"))=$B833),1,0)),"")</f>
        <v/>
      </c>
      <c r="G833" s="5" t="str">
        <f>IF(PhieuBauCu!$B$2&gt;3,IF(LEN($B833)=0,"",IF(AND($B833&gt;0,VALUE(SUBSTITUTE($B833,"4","0"))=$B833),1,0)),"")</f>
        <v/>
      </c>
      <c r="H833" s="5" t="str">
        <f>IF(PhieuBauCu!$B$2&gt;4,IF(LEN($B833)=0,"",IF(AND($B833&gt;0,VALUE(SUBSTITUTE($B833,"5","0"))=$B833),1,0)),"")</f>
        <v/>
      </c>
      <c r="I833" s="5" t="str">
        <f>IF(PhieuBauCu!$B$2&gt;5,IF(LEN($B833)=0,"",IF(AND($B833&gt;0,VALUE(SUBSTITUTE($B833,"6","0"))=$B833),1,0)),"")</f>
        <v/>
      </c>
      <c r="J833" s="5" t="str">
        <f>IF(PhieuBauCu!$B$2&gt;6,IF(LEN($B833)=0,"",IF(AND($B833&gt;0,VALUE(SUBSTITUTE($B833,"7","0"))=$B833),1,0)),"")</f>
        <v/>
      </c>
      <c r="K833" s="5" t="str">
        <f>IF(PhieuBauCu!$B$2&gt;7,IF(LEN($B833)=0,"",IF(AND($B833&gt;0,VALUE(SUBSTITUTE($B833,"8","0"))=$B833),1,0)),"")</f>
        <v/>
      </c>
      <c r="L833" s="5" t="str">
        <f>IF(PhieuBauCu!$B$2&gt;8,IF(LEN($B833)=0,"",IF(AND($B833&gt;0,VALUE(SUBSTITUTE($B833,"9","0"))=$B833),1,0)),"")</f>
        <v/>
      </c>
      <c r="M833" s="9">
        <f t="shared" si="25"/>
        <v>0</v>
      </c>
      <c r="N833" s="36">
        <f>IF(AND(M833&lt;=PhieuBauCu!$B$13,M833&gt;=1),1,0)</f>
        <v>0</v>
      </c>
    </row>
    <row r="834" spans="1:14" ht="28.5" customHeight="1">
      <c r="A834" s="2">
        <v>829</v>
      </c>
      <c r="B834" s="3"/>
      <c r="C834" s="48" t="str">
        <f t="shared" si="24"/>
        <v/>
      </c>
      <c r="D834" s="5" t="str">
        <f>IF(PhieuBauCu!$B$2&gt;0,IF(LEN($B834)=0,"",IF(AND($B834&gt;0,VALUE(SUBSTITUTE($B834,"1","0"))=$B834),1,0)),"")</f>
        <v/>
      </c>
      <c r="E834" s="5" t="str">
        <f>IF(PhieuBauCu!$B$2&gt;1,IF(LEN($B834)=0,"",IF(AND($B834&gt;0,VALUE(SUBSTITUTE($B834,"2","0"))=$B834),1,0)),"")</f>
        <v/>
      </c>
      <c r="F834" s="5" t="str">
        <f>IF(PhieuBauCu!$B$2&gt;2,IF(LEN($B834)=0,"",IF(AND($B834&gt;0,VALUE(SUBSTITUTE($B834,"3","0"))=$B834),1,0)),"")</f>
        <v/>
      </c>
      <c r="G834" s="5" t="str">
        <f>IF(PhieuBauCu!$B$2&gt;3,IF(LEN($B834)=0,"",IF(AND($B834&gt;0,VALUE(SUBSTITUTE($B834,"4","0"))=$B834),1,0)),"")</f>
        <v/>
      </c>
      <c r="H834" s="5" t="str">
        <f>IF(PhieuBauCu!$B$2&gt;4,IF(LEN($B834)=0,"",IF(AND($B834&gt;0,VALUE(SUBSTITUTE($B834,"5","0"))=$B834),1,0)),"")</f>
        <v/>
      </c>
      <c r="I834" s="5" t="str">
        <f>IF(PhieuBauCu!$B$2&gt;5,IF(LEN($B834)=0,"",IF(AND($B834&gt;0,VALUE(SUBSTITUTE($B834,"6","0"))=$B834),1,0)),"")</f>
        <v/>
      </c>
      <c r="J834" s="5" t="str">
        <f>IF(PhieuBauCu!$B$2&gt;6,IF(LEN($B834)=0,"",IF(AND($B834&gt;0,VALUE(SUBSTITUTE($B834,"7","0"))=$B834),1,0)),"")</f>
        <v/>
      </c>
      <c r="K834" s="5" t="str">
        <f>IF(PhieuBauCu!$B$2&gt;7,IF(LEN($B834)=0,"",IF(AND($B834&gt;0,VALUE(SUBSTITUTE($B834,"8","0"))=$B834),1,0)),"")</f>
        <v/>
      </c>
      <c r="L834" s="5" t="str">
        <f>IF(PhieuBauCu!$B$2&gt;8,IF(LEN($B834)=0,"",IF(AND($B834&gt;0,VALUE(SUBSTITUTE($B834,"9","0"))=$B834),1,0)),"")</f>
        <v/>
      </c>
      <c r="M834" s="9">
        <f t="shared" si="25"/>
        <v>0</v>
      </c>
      <c r="N834" s="36">
        <f>IF(AND(M834&lt;=PhieuBauCu!$B$13,M834&gt;=1),1,0)</f>
        <v>0</v>
      </c>
    </row>
    <row r="835" spans="1:14" ht="28.5" customHeight="1">
      <c r="A835" s="2">
        <v>830</v>
      </c>
      <c r="B835" s="3"/>
      <c r="C835" s="48" t="str">
        <f t="shared" si="24"/>
        <v/>
      </c>
      <c r="D835" s="5" t="str">
        <f>IF(PhieuBauCu!$B$2&gt;0,IF(LEN($B835)=0,"",IF(AND($B835&gt;0,VALUE(SUBSTITUTE($B835,"1","0"))=$B835),1,0)),"")</f>
        <v/>
      </c>
      <c r="E835" s="5" t="str">
        <f>IF(PhieuBauCu!$B$2&gt;1,IF(LEN($B835)=0,"",IF(AND($B835&gt;0,VALUE(SUBSTITUTE($B835,"2","0"))=$B835),1,0)),"")</f>
        <v/>
      </c>
      <c r="F835" s="5" t="str">
        <f>IF(PhieuBauCu!$B$2&gt;2,IF(LEN($B835)=0,"",IF(AND($B835&gt;0,VALUE(SUBSTITUTE($B835,"3","0"))=$B835),1,0)),"")</f>
        <v/>
      </c>
      <c r="G835" s="5" t="str">
        <f>IF(PhieuBauCu!$B$2&gt;3,IF(LEN($B835)=0,"",IF(AND($B835&gt;0,VALUE(SUBSTITUTE($B835,"4","0"))=$B835),1,0)),"")</f>
        <v/>
      </c>
      <c r="H835" s="5" t="str">
        <f>IF(PhieuBauCu!$B$2&gt;4,IF(LEN($B835)=0,"",IF(AND($B835&gt;0,VALUE(SUBSTITUTE($B835,"5","0"))=$B835),1,0)),"")</f>
        <v/>
      </c>
      <c r="I835" s="5" t="str">
        <f>IF(PhieuBauCu!$B$2&gt;5,IF(LEN($B835)=0,"",IF(AND($B835&gt;0,VALUE(SUBSTITUTE($B835,"6","0"))=$B835),1,0)),"")</f>
        <v/>
      </c>
      <c r="J835" s="5" t="str">
        <f>IF(PhieuBauCu!$B$2&gt;6,IF(LEN($B835)=0,"",IF(AND($B835&gt;0,VALUE(SUBSTITUTE($B835,"7","0"))=$B835),1,0)),"")</f>
        <v/>
      </c>
      <c r="K835" s="5" t="str">
        <f>IF(PhieuBauCu!$B$2&gt;7,IF(LEN($B835)=0,"",IF(AND($B835&gt;0,VALUE(SUBSTITUTE($B835,"8","0"))=$B835),1,0)),"")</f>
        <v/>
      </c>
      <c r="L835" s="5" t="str">
        <f>IF(PhieuBauCu!$B$2&gt;8,IF(LEN($B835)=0,"",IF(AND($B835&gt;0,VALUE(SUBSTITUTE($B835,"9","0"))=$B835),1,0)),"")</f>
        <v/>
      </c>
      <c r="M835" s="9">
        <f t="shared" si="25"/>
        <v>0</v>
      </c>
      <c r="N835" s="36">
        <f>IF(AND(M835&lt;=PhieuBauCu!$B$13,M835&gt;=1),1,0)</f>
        <v>0</v>
      </c>
    </row>
    <row r="836" spans="1:14" ht="28.5" customHeight="1">
      <c r="A836" s="2">
        <v>831</v>
      </c>
      <c r="B836" s="3"/>
      <c r="C836" s="48" t="str">
        <f t="shared" si="24"/>
        <v/>
      </c>
      <c r="D836" s="5" t="str">
        <f>IF(PhieuBauCu!$B$2&gt;0,IF(LEN($B836)=0,"",IF(AND($B836&gt;0,VALUE(SUBSTITUTE($B836,"1","0"))=$B836),1,0)),"")</f>
        <v/>
      </c>
      <c r="E836" s="5" t="str">
        <f>IF(PhieuBauCu!$B$2&gt;1,IF(LEN($B836)=0,"",IF(AND($B836&gt;0,VALUE(SUBSTITUTE($B836,"2","0"))=$B836),1,0)),"")</f>
        <v/>
      </c>
      <c r="F836" s="5" t="str">
        <f>IF(PhieuBauCu!$B$2&gt;2,IF(LEN($B836)=0,"",IF(AND($B836&gt;0,VALUE(SUBSTITUTE($B836,"3","0"))=$B836),1,0)),"")</f>
        <v/>
      </c>
      <c r="G836" s="5" t="str">
        <f>IF(PhieuBauCu!$B$2&gt;3,IF(LEN($B836)=0,"",IF(AND($B836&gt;0,VALUE(SUBSTITUTE($B836,"4","0"))=$B836),1,0)),"")</f>
        <v/>
      </c>
      <c r="H836" s="5" t="str">
        <f>IF(PhieuBauCu!$B$2&gt;4,IF(LEN($B836)=0,"",IF(AND($B836&gt;0,VALUE(SUBSTITUTE($B836,"5","0"))=$B836),1,0)),"")</f>
        <v/>
      </c>
      <c r="I836" s="5" t="str">
        <f>IF(PhieuBauCu!$B$2&gt;5,IF(LEN($B836)=0,"",IF(AND($B836&gt;0,VALUE(SUBSTITUTE($B836,"6","0"))=$B836),1,0)),"")</f>
        <v/>
      </c>
      <c r="J836" s="5" t="str">
        <f>IF(PhieuBauCu!$B$2&gt;6,IF(LEN($B836)=0,"",IF(AND($B836&gt;0,VALUE(SUBSTITUTE($B836,"7","0"))=$B836),1,0)),"")</f>
        <v/>
      </c>
      <c r="K836" s="5" t="str">
        <f>IF(PhieuBauCu!$B$2&gt;7,IF(LEN($B836)=0,"",IF(AND($B836&gt;0,VALUE(SUBSTITUTE($B836,"8","0"))=$B836),1,0)),"")</f>
        <v/>
      </c>
      <c r="L836" s="5" t="str">
        <f>IF(PhieuBauCu!$B$2&gt;8,IF(LEN($B836)=0,"",IF(AND($B836&gt;0,VALUE(SUBSTITUTE($B836,"9","0"))=$B836),1,0)),"")</f>
        <v/>
      </c>
      <c r="M836" s="9">
        <f t="shared" si="25"/>
        <v>0</v>
      </c>
      <c r="N836" s="36">
        <f>IF(AND(M836&lt;=PhieuBauCu!$B$13,M836&gt;=1),1,0)</f>
        <v>0</v>
      </c>
    </row>
    <row r="837" spans="1:14" ht="28.5" customHeight="1">
      <c r="A837" s="2">
        <v>832</v>
      </c>
      <c r="B837" s="3"/>
      <c r="C837" s="48" t="str">
        <f t="shared" si="24"/>
        <v/>
      </c>
      <c r="D837" s="5" t="str">
        <f>IF(PhieuBauCu!$B$2&gt;0,IF(LEN($B837)=0,"",IF(AND($B837&gt;0,VALUE(SUBSTITUTE($B837,"1","0"))=$B837),1,0)),"")</f>
        <v/>
      </c>
      <c r="E837" s="5" t="str">
        <f>IF(PhieuBauCu!$B$2&gt;1,IF(LEN($B837)=0,"",IF(AND($B837&gt;0,VALUE(SUBSTITUTE($B837,"2","0"))=$B837),1,0)),"")</f>
        <v/>
      </c>
      <c r="F837" s="5" t="str">
        <f>IF(PhieuBauCu!$B$2&gt;2,IF(LEN($B837)=0,"",IF(AND($B837&gt;0,VALUE(SUBSTITUTE($B837,"3","0"))=$B837),1,0)),"")</f>
        <v/>
      </c>
      <c r="G837" s="5" t="str">
        <f>IF(PhieuBauCu!$B$2&gt;3,IF(LEN($B837)=0,"",IF(AND($B837&gt;0,VALUE(SUBSTITUTE($B837,"4","0"))=$B837),1,0)),"")</f>
        <v/>
      </c>
      <c r="H837" s="5" t="str">
        <f>IF(PhieuBauCu!$B$2&gt;4,IF(LEN($B837)=0,"",IF(AND($B837&gt;0,VALUE(SUBSTITUTE($B837,"5","0"))=$B837),1,0)),"")</f>
        <v/>
      </c>
      <c r="I837" s="5" t="str">
        <f>IF(PhieuBauCu!$B$2&gt;5,IF(LEN($B837)=0,"",IF(AND($B837&gt;0,VALUE(SUBSTITUTE($B837,"6","0"))=$B837),1,0)),"")</f>
        <v/>
      </c>
      <c r="J837" s="5" t="str">
        <f>IF(PhieuBauCu!$B$2&gt;6,IF(LEN($B837)=0,"",IF(AND($B837&gt;0,VALUE(SUBSTITUTE($B837,"7","0"))=$B837),1,0)),"")</f>
        <v/>
      </c>
      <c r="K837" s="5" t="str">
        <f>IF(PhieuBauCu!$B$2&gt;7,IF(LEN($B837)=0,"",IF(AND($B837&gt;0,VALUE(SUBSTITUTE($B837,"8","0"))=$B837),1,0)),"")</f>
        <v/>
      </c>
      <c r="L837" s="5" t="str">
        <f>IF(PhieuBauCu!$B$2&gt;8,IF(LEN($B837)=0,"",IF(AND($B837&gt;0,VALUE(SUBSTITUTE($B837,"9","0"))=$B837),1,0)),"")</f>
        <v/>
      </c>
      <c r="M837" s="9">
        <f t="shared" si="25"/>
        <v>0</v>
      </c>
      <c r="N837" s="36">
        <f>IF(AND(M837&lt;=PhieuBauCu!$B$13,M837&gt;=1),1,0)</f>
        <v>0</v>
      </c>
    </row>
    <row r="838" spans="1:14" ht="28.5" customHeight="1">
      <c r="A838" s="2">
        <v>833</v>
      </c>
      <c r="B838" s="3"/>
      <c r="C838" s="48" t="str">
        <f t="shared" si="24"/>
        <v/>
      </c>
      <c r="D838" s="5" t="str">
        <f>IF(PhieuBauCu!$B$2&gt;0,IF(LEN($B838)=0,"",IF(AND($B838&gt;0,VALUE(SUBSTITUTE($B838,"1","0"))=$B838),1,0)),"")</f>
        <v/>
      </c>
      <c r="E838" s="5" t="str">
        <f>IF(PhieuBauCu!$B$2&gt;1,IF(LEN($B838)=0,"",IF(AND($B838&gt;0,VALUE(SUBSTITUTE($B838,"2","0"))=$B838),1,0)),"")</f>
        <v/>
      </c>
      <c r="F838" s="5" t="str">
        <f>IF(PhieuBauCu!$B$2&gt;2,IF(LEN($B838)=0,"",IF(AND($B838&gt;0,VALUE(SUBSTITUTE($B838,"3","0"))=$B838),1,0)),"")</f>
        <v/>
      </c>
      <c r="G838" s="5" t="str">
        <f>IF(PhieuBauCu!$B$2&gt;3,IF(LEN($B838)=0,"",IF(AND($B838&gt;0,VALUE(SUBSTITUTE($B838,"4","0"))=$B838),1,0)),"")</f>
        <v/>
      </c>
      <c r="H838" s="5" t="str">
        <f>IF(PhieuBauCu!$B$2&gt;4,IF(LEN($B838)=0,"",IF(AND($B838&gt;0,VALUE(SUBSTITUTE($B838,"5","0"))=$B838),1,0)),"")</f>
        <v/>
      </c>
      <c r="I838" s="5" t="str">
        <f>IF(PhieuBauCu!$B$2&gt;5,IF(LEN($B838)=0,"",IF(AND($B838&gt;0,VALUE(SUBSTITUTE($B838,"6","0"))=$B838),1,0)),"")</f>
        <v/>
      </c>
      <c r="J838" s="5" t="str">
        <f>IF(PhieuBauCu!$B$2&gt;6,IF(LEN($B838)=0,"",IF(AND($B838&gt;0,VALUE(SUBSTITUTE($B838,"7","0"))=$B838),1,0)),"")</f>
        <v/>
      </c>
      <c r="K838" s="5" t="str">
        <f>IF(PhieuBauCu!$B$2&gt;7,IF(LEN($B838)=0,"",IF(AND($B838&gt;0,VALUE(SUBSTITUTE($B838,"8","0"))=$B838),1,0)),"")</f>
        <v/>
      </c>
      <c r="L838" s="5" t="str">
        <f>IF(PhieuBauCu!$B$2&gt;8,IF(LEN($B838)=0,"",IF(AND($B838&gt;0,VALUE(SUBSTITUTE($B838,"9","0"))=$B838),1,0)),"")</f>
        <v/>
      </c>
      <c r="M838" s="9">
        <f t="shared" si="25"/>
        <v>0</v>
      </c>
      <c r="N838" s="36">
        <f>IF(AND(M838&lt;=PhieuBauCu!$B$13,M838&gt;=1),1,0)</f>
        <v>0</v>
      </c>
    </row>
    <row r="839" spans="1:14" ht="28.5" customHeight="1">
      <c r="A839" s="2">
        <v>834</v>
      </c>
      <c r="B839" s="3"/>
      <c r="C839" s="48" t="str">
        <f t="shared" ref="C839:C902" si="26">IF(LEN(B839)&gt;0,IF(N839=1,"Ok","Not Ok"),"")</f>
        <v/>
      </c>
      <c r="D839" s="5" t="str">
        <f>IF(PhieuBauCu!$B$2&gt;0,IF(LEN($B839)=0,"",IF(AND($B839&gt;0,VALUE(SUBSTITUTE($B839,"1","0"))=$B839),1,0)),"")</f>
        <v/>
      </c>
      <c r="E839" s="5" t="str">
        <f>IF(PhieuBauCu!$B$2&gt;1,IF(LEN($B839)=0,"",IF(AND($B839&gt;0,VALUE(SUBSTITUTE($B839,"2","0"))=$B839),1,0)),"")</f>
        <v/>
      </c>
      <c r="F839" s="5" t="str">
        <f>IF(PhieuBauCu!$B$2&gt;2,IF(LEN($B839)=0,"",IF(AND($B839&gt;0,VALUE(SUBSTITUTE($B839,"3","0"))=$B839),1,0)),"")</f>
        <v/>
      </c>
      <c r="G839" s="5" t="str">
        <f>IF(PhieuBauCu!$B$2&gt;3,IF(LEN($B839)=0,"",IF(AND($B839&gt;0,VALUE(SUBSTITUTE($B839,"4","0"))=$B839),1,0)),"")</f>
        <v/>
      </c>
      <c r="H839" s="5" t="str">
        <f>IF(PhieuBauCu!$B$2&gt;4,IF(LEN($B839)=0,"",IF(AND($B839&gt;0,VALUE(SUBSTITUTE($B839,"5","0"))=$B839),1,0)),"")</f>
        <v/>
      </c>
      <c r="I839" s="5" t="str">
        <f>IF(PhieuBauCu!$B$2&gt;5,IF(LEN($B839)=0,"",IF(AND($B839&gt;0,VALUE(SUBSTITUTE($B839,"6","0"))=$B839),1,0)),"")</f>
        <v/>
      </c>
      <c r="J839" s="5" t="str">
        <f>IF(PhieuBauCu!$B$2&gt;6,IF(LEN($B839)=0,"",IF(AND($B839&gt;0,VALUE(SUBSTITUTE($B839,"7","0"))=$B839),1,0)),"")</f>
        <v/>
      </c>
      <c r="K839" s="5" t="str">
        <f>IF(PhieuBauCu!$B$2&gt;7,IF(LEN($B839)=0,"",IF(AND($B839&gt;0,VALUE(SUBSTITUTE($B839,"8","0"))=$B839),1,0)),"")</f>
        <v/>
      </c>
      <c r="L839" s="5" t="str">
        <f>IF(PhieuBauCu!$B$2&gt;8,IF(LEN($B839)=0,"",IF(AND($B839&gt;0,VALUE(SUBSTITUTE($B839,"9","0"))=$B839),1,0)),"")</f>
        <v/>
      </c>
      <c r="M839" s="9">
        <f t="shared" ref="M839:M902" si="27">SUMIF(D839:L839,1)</f>
        <v>0</v>
      </c>
      <c r="N839" s="36">
        <f>IF(AND(M839&lt;=PhieuBauCu!$B$13,M839&gt;=1),1,0)</f>
        <v>0</v>
      </c>
    </row>
    <row r="840" spans="1:14" ht="28.5" customHeight="1">
      <c r="A840" s="2">
        <v>835</v>
      </c>
      <c r="B840" s="3"/>
      <c r="C840" s="48" t="str">
        <f t="shared" si="26"/>
        <v/>
      </c>
      <c r="D840" s="5" t="str">
        <f>IF(PhieuBauCu!$B$2&gt;0,IF(LEN($B840)=0,"",IF(AND($B840&gt;0,VALUE(SUBSTITUTE($B840,"1","0"))=$B840),1,0)),"")</f>
        <v/>
      </c>
      <c r="E840" s="5" t="str">
        <f>IF(PhieuBauCu!$B$2&gt;1,IF(LEN($B840)=0,"",IF(AND($B840&gt;0,VALUE(SUBSTITUTE($B840,"2","0"))=$B840),1,0)),"")</f>
        <v/>
      </c>
      <c r="F840" s="5" t="str">
        <f>IF(PhieuBauCu!$B$2&gt;2,IF(LEN($B840)=0,"",IF(AND($B840&gt;0,VALUE(SUBSTITUTE($B840,"3","0"))=$B840),1,0)),"")</f>
        <v/>
      </c>
      <c r="G840" s="5" t="str">
        <f>IF(PhieuBauCu!$B$2&gt;3,IF(LEN($B840)=0,"",IF(AND($B840&gt;0,VALUE(SUBSTITUTE($B840,"4","0"))=$B840),1,0)),"")</f>
        <v/>
      </c>
      <c r="H840" s="5" t="str">
        <f>IF(PhieuBauCu!$B$2&gt;4,IF(LEN($B840)=0,"",IF(AND($B840&gt;0,VALUE(SUBSTITUTE($B840,"5","0"))=$B840),1,0)),"")</f>
        <v/>
      </c>
      <c r="I840" s="5" t="str">
        <f>IF(PhieuBauCu!$B$2&gt;5,IF(LEN($B840)=0,"",IF(AND($B840&gt;0,VALUE(SUBSTITUTE($B840,"6","0"))=$B840),1,0)),"")</f>
        <v/>
      </c>
      <c r="J840" s="5" t="str">
        <f>IF(PhieuBauCu!$B$2&gt;6,IF(LEN($B840)=0,"",IF(AND($B840&gt;0,VALUE(SUBSTITUTE($B840,"7","0"))=$B840),1,0)),"")</f>
        <v/>
      </c>
      <c r="K840" s="5" t="str">
        <f>IF(PhieuBauCu!$B$2&gt;7,IF(LEN($B840)=0,"",IF(AND($B840&gt;0,VALUE(SUBSTITUTE($B840,"8","0"))=$B840),1,0)),"")</f>
        <v/>
      </c>
      <c r="L840" s="5" t="str">
        <f>IF(PhieuBauCu!$B$2&gt;8,IF(LEN($B840)=0,"",IF(AND($B840&gt;0,VALUE(SUBSTITUTE($B840,"9","0"))=$B840),1,0)),"")</f>
        <v/>
      </c>
      <c r="M840" s="9">
        <f t="shared" si="27"/>
        <v>0</v>
      </c>
      <c r="N840" s="36">
        <f>IF(AND(M840&lt;=PhieuBauCu!$B$13,M840&gt;=1),1,0)</f>
        <v>0</v>
      </c>
    </row>
    <row r="841" spans="1:14" ht="28.5" customHeight="1">
      <c r="A841" s="2">
        <v>836</v>
      </c>
      <c r="B841" s="3"/>
      <c r="C841" s="48" t="str">
        <f t="shared" si="26"/>
        <v/>
      </c>
      <c r="D841" s="5" t="str">
        <f>IF(PhieuBauCu!$B$2&gt;0,IF(LEN($B841)=0,"",IF(AND($B841&gt;0,VALUE(SUBSTITUTE($B841,"1","0"))=$B841),1,0)),"")</f>
        <v/>
      </c>
      <c r="E841" s="5" t="str">
        <f>IF(PhieuBauCu!$B$2&gt;1,IF(LEN($B841)=0,"",IF(AND($B841&gt;0,VALUE(SUBSTITUTE($B841,"2","0"))=$B841),1,0)),"")</f>
        <v/>
      </c>
      <c r="F841" s="5" t="str">
        <f>IF(PhieuBauCu!$B$2&gt;2,IF(LEN($B841)=0,"",IF(AND($B841&gt;0,VALUE(SUBSTITUTE($B841,"3","0"))=$B841),1,0)),"")</f>
        <v/>
      </c>
      <c r="G841" s="5" t="str">
        <f>IF(PhieuBauCu!$B$2&gt;3,IF(LEN($B841)=0,"",IF(AND($B841&gt;0,VALUE(SUBSTITUTE($B841,"4","0"))=$B841),1,0)),"")</f>
        <v/>
      </c>
      <c r="H841" s="5" t="str">
        <f>IF(PhieuBauCu!$B$2&gt;4,IF(LEN($B841)=0,"",IF(AND($B841&gt;0,VALUE(SUBSTITUTE($B841,"5","0"))=$B841),1,0)),"")</f>
        <v/>
      </c>
      <c r="I841" s="5" t="str">
        <f>IF(PhieuBauCu!$B$2&gt;5,IF(LEN($B841)=0,"",IF(AND($B841&gt;0,VALUE(SUBSTITUTE($B841,"6","0"))=$B841),1,0)),"")</f>
        <v/>
      </c>
      <c r="J841" s="5" t="str">
        <f>IF(PhieuBauCu!$B$2&gt;6,IF(LEN($B841)=0,"",IF(AND($B841&gt;0,VALUE(SUBSTITUTE($B841,"7","0"))=$B841),1,0)),"")</f>
        <v/>
      </c>
      <c r="K841" s="5" t="str">
        <f>IF(PhieuBauCu!$B$2&gt;7,IF(LEN($B841)=0,"",IF(AND($B841&gt;0,VALUE(SUBSTITUTE($B841,"8","0"))=$B841),1,0)),"")</f>
        <v/>
      </c>
      <c r="L841" s="5" t="str">
        <f>IF(PhieuBauCu!$B$2&gt;8,IF(LEN($B841)=0,"",IF(AND($B841&gt;0,VALUE(SUBSTITUTE($B841,"9","0"))=$B841),1,0)),"")</f>
        <v/>
      </c>
      <c r="M841" s="9">
        <f t="shared" si="27"/>
        <v>0</v>
      </c>
      <c r="N841" s="36">
        <f>IF(AND(M841&lt;=PhieuBauCu!$B$13,M841&gt;=1),1,0)</f>
        <v>0</v>
      </c>
    </row>
    <row r="842" spans="1:14" ht="28.5" customHeight="1">
      <c r="A842" s="2">
        <v>837</v>
      </c>
      <c r="B842" s="3"/>
      <c r="C842" s="48" t="str">
        <f t="shared" si="26"/>
        <v/>
      </c>
      <c r="D842" s="5" t="str">
        <f>IF(PhieuBauCu!$B$2&gt;0,IF(LEN($B842)=0,"",IF(AND($B842&gt;0,VALUE(SUBSTITUTE($B842,"1","0"))=$B842),1,0)),"")</f>
        <v/>
      </c>
      <c r="E842" s="5" t="str">
        <f>IF(PhieuBauCu!$B$2&gt;1,IF(LEN($B842)=0,"",IF(AND($B842&gt;0,VALUE(SUBSTITUTE($B842,"2","0"))=$B842),1,0)),"")</f>
        <v/>
      </c>
      <c r="F842" s="5" t="str">
        <f>IF(PhieuBauCu!$B$2&gt;2,IF(LEN($B842)=0,"",IF(AND($B842&gt;0,VALUE(SUBSTITUTE($B842,"3","0"))=$B842),1,0)),"")</f>
        <v/>
      </c>
      <c r="G842" s="5" t="str">
        <f>IF(PhieuBauCu!$B$2&gt;3,IF(LEN($B842)=0,"",IF(AND($B842&gt;0,VALUE(SUBSTITUTE($B842,"4","0"))=$B842),1,0)),"")</f>
        <v/>
      </c>
      <c r="H842" s="5" t="str">
        <f>IF(PhieuBauCu!$B$2&gt;4,IF(LEN($B842)=0,"",IF(AND($B842&gt;0,VALUE(SUBSTITUTE($B842,"5","0"))=$B842),1,0)),"")</f>
        <v/>
      </c>
      <c r="I842" s="5" t="str">
        <f>IF(PhieuBauCu!$B$2&gt;5,IF(LEN($B842)=0,"",IF(AND($B842&gt;0,VALUE(SUBSTITUTE($B842,"6","0"))=$B842),1,0)),"")</f>
        <v/>
      </c>
      <c r="J842" s="5" t="str">
        <f>IF(PhieuBauCu!$B$2&gt;6,IF(LEN($B842)=0,"",IF(AND($B842&gt;0,VALUE(SUBSTITUTE($B842,"7","0"))=$B842),1,0)),"")</f>
        <v/>
      </c>
      <c r="K842" s="5" t="str">
        <f>IF(PhieuBauCu!$B$2&gt;7,IF(LEN($B842)=0,"",IF(AND($B842&gt;0,VALUE(SUBSTITUTE($B842,"8","0"))=$B842),1,0)),"")</f>
        <v/>
      </c>
      <c r="L842" s="5" t="str">
        <f>IF(PhieuBauCu!$B$2&gt;8,IF(LEN($B842)=0,"",IF(AND($B842&gt;0,VALUE(SUBSTITUTE($B842,"9","0"))=$B842),1,0)),"")</f>
        <v/>
      </c>
      <c r="M842" s="9">
        <f t="shared" si="27"/>
        <v>0</v>
      </c>
      <c r="N842" s="36">
        <f>IF(AND(M842&lt;=PhieuBauCu!$B$13,M842&gt;=1),1,0)</f>
        <v>0</v>
      </c>
    </row>
    <row r="843" spans="1:14" ht="28.5" customHeight="1">
      <c r="A843" s="2">
        <v>838</v>
      </c>
      <c r="B843" s="3"/>
      <c r="C843" s="48" t="str">
        <f t="shared" si="26"/>
        <v/>
      </c>
      <c r="D843" s="5" t="str">
        <f>IF(PhieuBauCu!$B$2&gt;0,IF(LEN($B843)=0,"",IF(AND($B843&gt;0,VALUE(SUBSTITUTE($B843,"1","0"))=$B843),1,0)),"")</f>
        <v/>
      </c>
      <c r="E843" s="5" t="str">
        <f>IF(PhieuBauCu!$B$2&gt;1,IF(LEN($B843)=0,"",IF(AND($B843&gt;0,VALUE(SUBSTITUTE($B843,"2","0"))=$B843),1,0)),"")</f>
        <v/>
      </c>
      <c r="F843" s="5" t="str">
        <f>IF(PhieuBauCu!$B$2&gt;2,IF(LEN($B843)=0,"",IF(AND($B843&gt;0,VALUE(SUBSTITUTE($B843,"3","0"))=$B843),1,0)),"")</f>
        <v/>
      </c>
      <c r="G843" s="5" t="str">
        <f>IF(PhieuBauCu!$B$2&gt;3,IF(LEN($B843)=0,"",IF(AND($B843&gt;0,VALUE(SUBSTITUTE($B843,"4","0"))=$B843),1,0)),"")</f>
        <v/>
      </c>
      <c r="H843" s="5" t="str">
        <f>IF(PhieuBauCu!$B$2&gt;4,IF(LEN($B843)=0,"",IF(AND($B843&gt;0,VALUE(SUBSTITUTE($B843,"5","0"))=$B843),1,0)),"")</f>
        <v/>
      </c>
      <c r="I843" s="5" t="str">
        <f>IF(PhieuBauCu!$B$2&gt;5,IF(LEN($B843)=0,"",IF(AND($B843&gt;0,VALUE(SUBSTITUTE($B843,"6","0"))=$B843),1,0)),"")</f>
        <v/>
      </c>
      <c r="J843" s="5" t="str">
        <f>IF(PhieuBauCu!$B$2&gt;6,IF(LEN($B843)=0,"",IF(AND($B843&gt;0,VALUE(SUBSTITUTE($B843,"7","0"))=$B843),1,0)),"")</f>
        <v/>
      </c>
      <c r="K843" s="5" t="str">
        <f>IF(PhieuBauCu!$B$2&gt;7,IF(LEN($B843)=0,"",IF(AND($B843&gt;0,VALUE(SUBSTITUTE($B843,"8","0"))=$B843),1,0)),"")</f>
        <v/>
      </c>
      <c r="L843" s="5" t="str">
        <f>IF(PhieuBauCu!$B$2&gt;8,IF(LEN($B843)=0,"",IF(AND($B843&gt;0,VALUE(SUBSTITUTE($B843,"9","0"))=$B843),1,0)),"")</f>
        <v/>
      </c>
      <c r="M843" s="9">
        <f t="shared" si="27"/>
        <v>0</v>
      </c>
      <c r="N843" s="36">
        <f>IF(AND(M843&lt;=PhieuBauCu!$B$13,M843&gt;=1),1,0)</f>
        <v>0</v>
      </c>
    </row>
    <row r="844" spans="1:14" ht="28.5" customHeight="1">
      <c r="A844" s="2">
        <v>839</v>
      </c>
      <c r="B844" s="3"/>
      <c r="C844" s="48" t="str">
        <f t="shared" si="26"/>
        <v/>
      </c>
      <c r="D844" s="5" t="str">
        <f>IF(PhieuBauCu!$B$2&gt;0,IF(LEN($B844)=0,"",IF(AND($B844&gt;0,VALUE(SUBSTITUTE($B844,"1","0"))=$B844),1,0)),"")</f>
        <v/>
      </c>
      <c r="E844" s="5" t="str">
        <f>IF(PhieuBauCu!$B$2&gt;1,IF(LEN($B844)=0,"",IF(AND($B844&gt;0,VALUE(SUBSTITUTE($B844,"2","0"))=$B844),1,0)),"")</f>
        <v/>
      </c>
      <c r="F844" s="5" t="str">
        <f>IF(PhieuBauCu!$B$2&gt;2,IF(LEN($B844)=0,"",IF(AND($B844&gt;0,VALUE(SUBSTITUTE($B844,"3","0"))=$B844),1,0)),"")</f>
        <v/>
      </c>
      <c r="G844" s="5" t="str">
        <f>IF(PhieuBauCu!$B$2&gt;3,IF(LEN($B844)=0,"",IF(AND($B844&gt;0,VALUE(SUBSTITUTE($B844,"4","0"))=$B844),1,0)),"")</f>
        <v/>
      </c>
      <c r="H844" s="5" t="str">
        <f>IF(PhieuBauCu!$B$2&gt;4,IF(LEN($B844)=0,"",IF(AND($B844&gt;0,VALUE(SUBSTITUTE($B844,"5","0"))=$B844),1,0)),"")</f>
        <v/>
      </c>
      <c r="I844" s="5" t="str">
        <f>IF(PhieuBauCu!$B$2&gt;5,IF(LEN($B844)=0,"",IF(AND($B844&gt;0,VALUE(SUBSTITUTE($B844,"6","0"))=$B844),1,0)),"")</f>
        <v/>
      </c>
      <c r="J844" s="5" t="str">
        <f>IF(PhieuBauCu!$B$2&gt;6,IF(LEN($B844)=0,"",IF(AND($B844&gt;0,VALUE(SUBSTITUTE($B844,"7","0"))=$B844),1,0)),"")</f>
        <v/>
      </c>
      <c r="K844" s="5" t="str">
        <f>IF(PhieuBauCu!$B$2&gt;7,IF(LEN($B844)=0,"",IF(AND($B844&gt;0,VALUE(SUBSTITUTE($B844,"8","0"))=$B844),1,0)),"")</f>
        <v/>
      </c>
      <c r="L844" s="5" t="str">
        <f>IF(PhieuBauCu!$B$2&gt;8,IF(LEN($B844)=0,"",IF(AND($B844&gt;0,VALUE(SUBSTITUTE($B844,"9","0"))=$B844),1,0)),"")</f>
        <v/>
      </c>
      <c r="M844" s="9">
        <f t="shared" si="27"/>
        <v>0</v>
      </c>
      <c r="N844" s="36">
        <f>IF(AND(M844&lt;=PhieuBauCu!$B$13,M844&gt;=1),1,0)</f>
        <v>0</v>
      </c>
    </row>
    <row r="845" spans="1:14" ht="28.5" customHeight="1">
      <c r="A845" s="2">
        <v>840</v>
      </c>
      <c r="B845" s="3"/>
      <c r="C845" s="48" t="str">
        <f t="shared" si="26"/>
        <v/>
      </c>
      <c r="D845" s="5" t="str">
        <f>IF(PhieuBauCu!$B$2&gt;0,IF(LEN($B845)=0,"",IF(AND($B845&gt;0,VALUE(SUBSTITUTE($B845,"1","0"))=$B845),1,0)),"")</f>
        <v/>
      </c>
      <c r="E845" s="5" t="str">
        <f>IF(PhieuBauCu!$B$2&gt;1,IF(LEN($B845)=0,"",IF(AND($B845&gt;0,VALUE(SUBSTITUTE($B845,"2","0"))=$B845),1,0)),"")</f>
        <v/>
      </c>
      <c r="F845" s="5" t="str">
        <f>IF(PhieuBauCu!$B$2&gt;2,IF(LEN($B845)=0,"",IF(AND($B845&gt;0,VALUE(SUBSTITUTE($B845,"3","0"))=$B845),1,0)),"")</f>
        <v/>
      </c>
      <c r="G845" s="5" t="str">
        <f>IF(PhieuBauCu!$B$2&gt;3,IF(LEN($B845)=0,"",IF(AND($B845&gt;0,VALUE(SUBSTITUTE($B845,"4","0"))=$B845),1,0)),"")</f>
        <v/>
      </c>
      <c r="H845" s="5" t="str">
        <f>IF(PhieuBauCu!$B$2&gt;4,IF(LEN($B845)=0,"",IF(AND($B845&gt;0,VALUE(SUBSTITUTE($B845,"5","0"))=$B845),1,0)),"")</f>
        <v/>
      </c>
      <c r="I845" s="5" t="str">
        <f>IF(PhieuBauCu!$B$2&gt;5,IF(LEN($B845)=0,"",IF(AND($B845&gt;0,VALUE(SUBSTITUTE($B845,"6","0"))=$B845),1,0)),"")</f>
        <v/>
      </c>
      <c r="J845" s="5" t="str">
        <f>IF(PhieuBauCu!$B$2&gt;6,IF(LEN($B845)=0,"",IF(AND($B845&gt;0,VALUE(SUBSTITUTE($B845,"7","0"))=$B845),1,0)),"")</f>
        <v/>
      </c>
      <c r="K845" s="5" t="str">
        <f>IF(PhieuBauCu!$B$2&gt;7,IF(LEN($B845)=0,"",IF(AND($B845&gt;0,VALUE(SUBSTITUTE($B845,"8","0"))=$B845),1,0)),"")</f>
        <v/>
      </c>
      <c r="L845" s="5" t="str">
        <f>IF(PhieuBauCu!$B$2&gt;8,IF(LEN($B845)=0,"",IF(AND($B845&gt;0,VALUE(SUBSTITUTE($B845,"9","0"))=$B845),1,0)),"")</f>
        <v/>
      </c>
      <c r="M845" s="9">
        <f t="shared" si="27"/>
        <v>0</v>
      </c>
      <c r="N845" s="36">
        <f>IF(AND(M845&lt;=PhieuBauCu!$B$13,M845&gt;=1),1,0)</f>
        <v>0</v>
      </c>
    </row>
    <row r="846" spans="1:14" ht="28.5" customHeight="1">
      <c r="A846" s="2">
        <v>841</v>
      </c>
      <c r="B846" s="3"/>
      <c r="C846" s="48" t="str">
        <f t="shared" si="26"/>
        <v/>
      </c>
      <c r="D846" s="5" t="str">
        <f>IF(PhieuBauCu!$B$2&gt;0,IF(LEN($B846)=0,"",IF(AND($B846&gt;0,VALUE(SUBSTITUTE($B846,"1","0"))=$B846),1,0)),"")</f>
        <v/>
      </c>
      <c r="E846" s="5" t="str">
        <f>IF(PhieuBauCu!$B$2&gt;1,IF(LEN($B846)=0,"",IF(AND($B846&gt;0,VALUE(SUBSTITUTE($B846,"2","0"))=$B846),1,0)),"")</f>
        <v/>
      </c>
      <c r="F846" s="5" t="str">
        <f>IF(PhieuBauCu!$B$2&gt;2,IF(LEN($B846)=0,"",IF(AND($B846&gt;0,VALUE(SUBSTITUTE($B846,"3","0"))=$B846),1,0)),"")</f>
        <v/>
      </c>
      <c r="G846" s="5" t="str">
        <f>IF(PhieuBauCu!$B$2&gt;3,IF(LEN($B846)=0,"",IF(AND($B846&gt;0,VALUE(SUBSTITUTE($B846,"4","0"))=$B846),1,0)),"")</f>
        <v/>
      </c>
      <c r="H846" s="5" t="str">
        <f>IF(PhieuBauCu!$B$2&gt;4,IF(LEN($B846)=0,"",IF(AND($B846&gt;0,VALUE(SUBSTITUTE($B846,"5","0"))=$B846),1,0)),"")</f>
        <v/>
      </c>
      <c r="I846" s="5" t="str">
        <f>IF(PhieuBauCu!$B$2&gt;5,IF(LEN($B846)=0,"",IF(AND($B846&gt;0,VALUE(SUBSTITUTE($B846,"6","0"))=$B846),1,0)),"")</f>
        <v/>
      </c>
      <c r="J846" s="5" t="str">
        <f>IF(PhieuBauCu!$B$2&gt;6,IF(LEN($B846)=0,"",IF(AND($B846&gt;0,VALUE(SUBSTITUTE($B846,"7","0"))=$B846),1,0)),"")</f>
        <v/>
      </c>
      <c r="K846" s="5" t="str">
        <f>IF(PhieuBauCu!$B$2&gt;7,IF(LEN($B846)=0,"",IF(AND($B846&gt;0,VALUE(SUBSTITUTE($B846,"8","0"))=$B846),1,0)),"")</f>
        <v/>
      </c>
      <c r="L846" s="5" t="str">
        <f>IF(PhieuBauCu!$B$2&gt;8,IF(LEN($B846)=0,"",IF(AND($B846&gt;0,VALUE(SUBSTITUTE($B846,"9","0"))=$B846),1,0)),"")</f>
        <v/>
      </c>
      <c r="M846" s="9">
        <f t="shared" si="27"/>
        <v>0</v>
      </c>
      <c r="N846" s="36">
        <f>IF(AND(M846&lt;=PhieuBauCu!$B$13,M846&gt;=1),1,0)</f>
        <v>0</v>
      </c>
    </row>
    <row r="847" spans="1:14" ht="28.5" customHeight="1">
      <c r="A847" s="2">
        <v>842</v>
      </c>
      <c r="B847" s="3"/>
      <c r="C847" s="48" t="str">
        <f t="shared" si="26"/>
        <v/>
      </c>
      <c r="D847" s="5" t="str">
        <f>IF(PhieuBauCu!$B$2&gt;0,IF(LEN($B847)=0,"",IF(AND($B847&gt;0,VALUE(SUBSTITUTE($B847,"1","0"))=$B847),1,0)),"")</f>
        <v/>
      </c>
      <c r="E847" s="5" t="str">
        <f>IF(PhieuBauCu!$B$2&gt;1,IF(LEN($B847)=0,"",IF(AND($B847&gt;0,VALUE(SUBSTITUTE($B847,"2","0"))=$B847),1,0)),"")</f>
        <v/>
      </c>
      <c r="F847" s="5" t="str">
        <f>IF(PhieuBauCu!$B$2&gt;2,IF(LEN($B847)=0,"",IF(AND($B847&gt;0,VALUE(SUBSTITUTE($B847,"3","0"))=$B847),1,0)),"")</f>
        <v/>
      </c>
      <c r="G847" s="5" t="str">
        <f>IF(PhieuBauCu!$B$2&gt;3,IF(LEN($B847)=0,"",IF(AND($B847&gt;0,VALUE(SUBSTITUTE($B847,"4","0"))=$B847),1,0)),"")</f>
        <v/>
      </c>
      <c r="H847" s="5" t="str">
        <f>IF(PhieuBauCu!$B$2&gt;4,IF(LEN($B847)=0,"",IF(AND($B847&gt;0,VALUE(SUBSTITUTE($B847,"5","0"))=$B847),1,0)),"")</f>
        <v/>
      </c>
      <c r="I847" s="5" t="str">
        <f>IF(PhieuBauCu!$B$2&gt;5,IF(LEN($B847)=0,"",IF(AND($B847&gt;0,VALUE(SUBSTITUTE($B847,"6","0"))=$B847),1,0)),"")</f>
        <v/>
      </c>
      <c r="J847" s="5" t="str">
        <f>IF(PhieuBauCu!$B$2&gt;6,IF(LEN($B847)=0,"",IF(AND($B847&gt;0,VALUE(SUBSTITUTE($B847,"7","0"))=$B847),1,0)),"")</f>
        <v/>
      </c>
      <c r="K847" s="5" t="str">
        <f>IF(PhieuBauCu!$B$2&gt;7,IF(LEN($B847)=0,"",IF(AND($B847&gt;0,VALUE(SUBSTITUTE($B847,"8","0"))=$B847),1,0)),"")</f>
        <v/>
      </c>
      <c r="L847" s="5" t="str">
        <f>IF(PhieuBauCu!$B$2&gt;8,IF(LEN($B847)=0,"",IF(AND($B847&gt;0,VALUE(SUBSTITUTE($B847,"9","0"))=$B847),1,0)),"")</f>
        <v/>
      </c>
      <c r="M847" s="9">
        <f t="shared" si="27"/>
        <v>0</v>
      </c>
      <c r="N847" s="36">
        <f>IF(AND(M847&lt;=PhieuBauCu!$B$13,M847&gt;=1),1,0)</f>
        <v>0</v>
      </c>
    </row>
    <row r="848" spans="1:14" ht="28.5" customHeight="1">
      <c r="A848" s="2">
        <v>843</v>
      </c>
      <c r="B848" s="3"/>
      <c r="C848" s="48" t="str">
        <f t="shared" si="26"/>
        <v/>
      </c>
      <c r="D848" s="5" t="str">
        <f>IF(PhieuBauCu!$B$2&gt;0,IF(LEN($B848)=0,"",IF(AND($B848&gt;0,VALUE(SUBSTITUTE($B848,"1","0"))=$B848),1,0)),"")</f>
        <v/>
      </c>
      <c r="E848" s="5" t="str">
        <f>IF(PhieuBauCu!$B$2&gt;1,IF(LEN($B848)=0,"",IF(AND($B848&gt;0,VALUE(SUBSTITUTE($B848,"2","0"))=$B848),1,0)),"")</f>
        <v/>
      </c>
      <c r="F848" s="5" t="str">
        <f>IF(PhieuBauCu!$B$2&gt;2,IF(LEN($B848)=0,"",IF(AND($B848&gt;0,VALUE(SUBSTITUTE($B848,"3","0"))=$B848),1,0)),"")</f>
        <v/>
      </c>
      <c r="G848" s="5" t="str">
        <f>IF(PhieuBauCu!$B$2&gt;3,IF(LEN($B848)=0,"",IF(AND($B848&gt;0,VALUE(SUBSTITUTE($B848,"4","0"))=$B848),1,0)),"")</f>
        <v/>
      </c>
      <c r="H848" s="5" t="str">
        <f>IF(PhieuBauCu!$B$2&gt;4,IF(LEN($B848)=0,"",IF(AND($B848&gt;0,VALUE(SUBSTITUTE($B848,"5","0"))=$B848),1,0)),"")</f>
        <v/>
      </c>
      <c r="I848" s="5" t="str">
        <f>IF(PhieuBauCu!$B$2&gt;5,IF(LEN($B848)=0,"",IF(AND($B848&gt;0,VALUE(SUBSTITUTE($B848,"6","0"))=$B848),1,0)),"")</f>
        <v/>
      </c>
      <c r="J848" s="5" t="str">
        <f>IF(PhieuBauCu!$B$2&gt;6,IF(LEN($B848)=0,"",IF(AND($B848&gt;0,VALUE(SUBSTITUTE($B848,"7","0"))=$B848),1,0)),"")</f>
        <v/>
      </c>
      <c r="K848" s="5" t="str">
        <f>IF(PhieuBauCu!$B$2&gt;7,IF(LEN($B848)=0,"",IF(AND($B848&gt;0,VALUE(SUBSTITUTE($B848,"8","0"))=$B848),1,0)),"")</f>
        <v/>
      </c>
      <c r="L848" s="5" t="str">
        <f>IF(PhieuBauCu!$B$2&gt;8,IF(LEN($B848)=0,"",IF(AND($B848&gt;0,VALUE(SUBSTITUTE($B848,"9","0"))=$B848),1,0)),"")</f>
        <v/>
      </c>
      <c r="M848" s="9">
        <f t="shared" si="27"/>
        <v>0</v>
      </c>
      <c r="N848" s="36">
        <f>IF(AND(M848&lt;=PhieuBauCu!$B$13,M848&gt;=1),1,0)</f>
        <v>0</v>
      </c>
    </row>
    <row r="849" spans="1:14" ht="28.5" customHeight="1">
      <c r="A849" s="2">
        <v>844</v>
      </c>
      <c r="B849" s="3"/>
      <c r="C849" s="48" t="str">
        <f t="shared" si="26"/>
        <v/>
      </c>
      <c r="D849" s="5" t="str">
        <f>IF(PhieuBauCu!$B$2&gt;0,IF(LEN($B849)=0,"",IF(AND($B849&gt;0,VALUE(SUBSTITUTE($B849,"1","0"))=$B849),1,0)),"")</f>
        <v/>
      </c>
      <c r="E849" s="5" t="str">
        <f>IF(PhieuBauCu!$B$2&gt;1,IF(LEN($B849)=0,"",IF(AND($B849&gt;0,VALUE(SUBSTITUTE($B849,"2","0"))=$B849),1,0)),"")</f>
        <v/>
      </c>
      <c r="F849" s="5" t="str">
        <f>IF(PhieuBauCu!$B$2&gt;2,IF(LEN($B849)=0,"",IF(AND($B849&gt;0,VALUE(SUBSTITUTE($B849,"3","0"))=$B849),1,0)),"")</f>
        <v/>
      </c>
      <c r="G849" s="5" t="str">
        <f>IF(PhieuBauCu!$B$2&gt;3,IF(LEN($B849)=0,"",IF(AND($B849&gt;0,VALUE(SUBSTITUTE($B849,"4","0"))=$B849),1,0)),"")</f>
        <v/>
      </c>
      <c r="H849" s="5" t="str">
        <f>IF(PhieuBauCu!$B$2&gt;4,IF(LEN($B849)=0,"",IF(AND($B849&gt;0,VALUE(SUBSTITUTE($B849,"5","0"))=$B849),1,0)),"")</f>
        <v/>
      </c>
      <c r="I849" s="5" t="str">
        <f>IF(PhieuBauCu!$B$2&gt;5,IF(LEN($B849)=0,"",IF(AND($B849&gt;0,VALUE(SUBSTITUTE($B849,"6","0"))=$B849),1,0)),"")</f>
        <v/>
      </c>
      <c r="J849" s="5" t="str">
        <f>IF(PhieuBauCu!$B$2&gt;6,IF(LEN($B849)=0,"",IF(AND($B849&gt;0,VALUE(SUBSTITUTE($B849,"7","0"))=$B849),1,0)),"")</f>
        <v/>
      </c>
      <c r="K849" s="5" t="str">
        <f>IF(PhieuBauCu!$B$2&gt;7,IF(LEN($B849)=0,"",IF(AND($B849&gt;0,VALUE(SUBSTITUTE($B849,"8","0"))=$B849),1,0)),"")</f>
        <v/>
      </c>
      <c r="L849" s="5" t="str">
        <f>IF(PhieuBauCu!$B$2&gt;8,IF(LEN($B849)=0,"",IF(AND($B849&gt;0,VALUE(SUBSTITUTE($B849,"9","0"))=$B849),1,0)),"")</f>
        <v/>
      </c>
      <c r="M849" s="9">
        <f t="shared" si="27"/>
        <v>0</v>
      </c>
      <c r="N849" s="36">
        <f>IF(AND(M849&lt;=PhieuBauCu!$B$13,M849&gt;=1),1,0)</f>
        <v>0</v>
      </c>
    </row>
    <row r="850" spans="1:14" ht="28.5" customHeight="1">
      <c r="A850" s="2">
        <v>845</v>
      </c>
      <c r="B850" s="3"/>
      <c r="C850" s="48" t="str">
        <f t="shared" si="26"/>
        <v/>
      </c>
      <c r="D850" s="5" t="str">
        <f>IF(PhieuBauCu!$B$2&gt;0,IF(LEN($B850)=0,"",IF(AND($B850&gt;0,VALUE(SUBSTITUTE($B850,"1","0"))=$B850),1,0)),"")</f>
        <v/>
      </c>
      <c r="E850" s="5" t="str">
        <f>IF(PhieuBauCu!$B$2&gt;1,IF(LEN($B850)=0,"",IF(AND($B850&gt;0,VALUE(SUBSTITUTE($B850,"2","0"))=$B850),1,0)),"")</f>
        <v/>
      </c>
      <c r="F850" s="5" t="str">
        <f>IF(PhieuBauCu!$B$2&gt;2,IF(LEN($B850)=0,"",IF(AND($B850&gt;0,VALUE(SUBSTITUTE($B850,"3","0"))=$B850),1,0)),"")</f>
        <v/>
      </c>
      <c r="G850" s="5" t="str">
        <f>IF(PhieuBauCu!$B$2&gt;3,IF(LEN($B850)=0,"",IF(AND($B850&gt;0,VALUE(SUBSTITUTE($B850,"4","0"))=$B850),1,0)),"")</f>
        <v/>
      </c>
      <c r="H850" s="5" t="str">
        <f>IF(PhieuBauCu!$B$2&gt;4,IF(LEN($B850)=0,"",IF(AND($B850&gt;0,VALUE(SUBSTITUTE($B850,"5","0"))=$B850),1,0)),"")</f>
        <v/>
      </c>
      <c r="I850" s="5" t="str">
        <f>IF(PhieuBauCu!$B$2&gt;5,IF(LEN($B850)=0,"",IF(AND($B850&gt;0,VALUE(SUBSTITUTE($B850,"6","0"))=$B850),1,0)),"")</f>
        <v/>
      </c>
      <c r="J850" s="5" t="str">
        <f>IF(PhieuBauCu!$B$2&gt;6,IF(LEN($B850)=0,"",IF(AND($B850&gt;0,VALUE(SUBSTITUTE($B850,"7","0"))=$B850),1,0)),"")</f>
        <v/>
      </c>
      <c r="K850" s="5" t="str">
        <f>IF(PhieuBauCu!$B$2&gt;7,IF(LEN($B850)=0,"",IF(AND($B850&gt;0,VALUE(SUBSTITUTE($B850,"8","0"))=$B850),1,0)),"")</f>
        <v/>
      </c>
      <c r="L850" s="5" t="str">
        <f>IF(PhieuBauCu!$B$2&gt;8,IF(LEN($B850)=0,"",IF(AND($B850&gt;0,VALUE(SUBSTITUTE($B850,"9","0"))=$B850),1,0)),"")</f>
        <v/>
      </c>
      <c r="M850" s="9">
        <f t="shared" si="27"/>
        <v>0</v>
      </c>
      <c r="N850" s="36">
        <f>IF(AND(M850&lt;=PhieuBauCu!$B$13,M850&gt;=1),1,0)</f>
        <v>0</v>
      </c>
    </row>
    <row r="851" spans="1:14" ht="28.5" customHeight="1">
      <c r="A851" s="2">
        <v>846</v>
      </c>
      <c r="B851" s="3"/>
      <c r="C851" s="48" t="str">
        <f t="shared" si="26"/>
        <v/>
      </c>
      <c r="D851" s="5" t="str">
        <f>IF(PhieuBauCu!$B$2&gt;0,IF(LEN($B851)=0,"",IF(AND($B851&gt;0,VALUE(SUBSTITUTE($B851,"1","0"))=$B851),1,0)),"")</f>
        <v/>
      </c>
      <c r="E851" s="5" t="str">
        <f>IF(PhieuBauCu!$B$2&gt;1,IF(LEN($B851)=0,"",IF(AND($B851&gt;0,VALUE(SUBSTITUTE($B851,"2","0"))=$B851),1,0)),"")</f>
        <v/>
      </c>
      <c r="F851" s="5" t="str">
        <f>IF(PhieuBauCu!$B$2&gt;2,IF(LEN($B851)=0,"",IF(AND($B851&gt;0,VALUE(SUBSTITUTE($B851,"3","0"))=$B851),1,0)),"")</f>
        <v/>
      </c>
      <c r="G851" s="5" t="str">
        <f>IF(PhieuBauCu!$B$2&gt;3,IF(LEN($B851)=0,"",IF(AND($B851&gt;0,VALUE(SUBSTITUTE($B851,"4","0"))=$B851),1,0)),"")</f>
        <v/>
      </c>
      <c r="H851" s="5" t="str">
        <f>IF(PhieuBauCu!$B$2&gt;4,IF(LEN($B851)=0,"",IF(AND($B851&gt;0,VALUE(SUBSTITUTE($B851,"5","0"))=$B851),1,0)),"")</f>
        <v/>
      </c>
      <c r="I851" s="5" t="str">
        <f>IF(PhieuBauCu!$B$2&gt;5,IF(LEN($B851)=0,"",IF(AND($B851&gt;0,VALUE(SUBSTITUTE($B851,"6","0"))=$B851),1,0)),"")</f>
        <v/>
      </c>
      <c r="J851" s="5" t="str">
        <f>IF(PhieuBauCu!$B$2&gt;6,IF(LEN($B851)=0,"",IF(AND($B851&gt;0,VALUE(SUBSTITUTE($B851,"7","0"))=$B851),1,0)),"")</f>
        <v/>
      </c>
      <c r="K851" s="5" t="str">
        <f>IF(PhieuBauCu!$B$2&gt;7,IF(LEN($B851)=0,"",IF(AND($B851&gt;0,VALUE(SUBSTITUTE($B851,"8","0"))=$B851),1,0)),"")</f>
        <v/>
      </c>
      <c r="L851" s="5" t="str">
        <f>IF(PhieuBauCu!$B$2&gt;8,IF(LEN($B851)=0,"",IF(AND($B851&gt;0,VALUE(SUBSTITUTE($B851,"9","0"))=$B851),1,0)),"")</f>
        <v/>
      </c>
      <c r="M851" s="9">
        <f t="shared" si="27"/>
        <v>0</v>
      </c>
      <c r="N851" s="36">
        <f>IF(AND(M851&lt;=PhieuBauCu!$B$13,M851&gt;=1),1,0)</f>
        <v>0</v>
      </c>
    </row>
    <row r="852" spans="1:14" ht="28.5" customHeight="1">
      <c r="A852" s="2">
        <v>847</v>
      </c>
      <c r="B852" s="3"/>
      <c r="C852" s="48" t="str">
        <f t="shared" si="26"/>
        <v/>
      </c>
      <c r="D852" s="5" t="str">
        <f>IF(PhieuBauCu!$B$2&gt;0,IF(LEN($B852)=0,"",IF(AND($B852&gt;0,VALUE(SUBSTITUTE($B852,"1","0"))=$B852),1,0)),"")</f>
        <v/>
      </c>
      <c r="E852" s="5" t="str">
        <f>IF(PhieuBauCu!$B$2&gt;1,IF(LEN($B852)=0,"",IF(AND($B852&gt;0,VALUE(SUBSTITUTE($B852,"2","0"))=$B852),1,0)),"")</f>
        <v/>
      </c>
      <c r="F852" s="5" t="str">
        <f>IF(PhieuBauCu!$B$2&gt;2,IF(LEN($B852)=0,"",IF(AND($B852&gt;0,VALUE(SUBSTITUTE($B852,"3","0"))=$B852),1,0)),"")</f>
        <v/>
      </c>
      <c r="G852" s="5" t="str">
        <f>IF(PhieuBauCu!$B$2&gt;3,IF(LEN($B852)=0,"",IF(AND($B852&gt;0,VALUE(SUBSTITUTE($B852,"4","0"))=$B852),1,0)),"")</f>
        <v/>
      </c>
      <c r="H852" s="5" t="str">
        <f>IF(PhieuBauCu!$B$2&gt;4,IF(LEN($B852)=0,"",IF(AND($B852&gt;0,VALUE(SUBSTITUTE($B852,"5","0"))=$B852),1,0)),"")</f>
        <v/>
      </c>
      <c r="I852" s="5" t="str">
        <f>IF(PhieuBauCu!$B$2&gt;5,IF(LEN($B852)=0,"",IF(AND($B852&gt;0,VALUE(SUBSTITUTE($B852,"6","0"))=$B852),1,0)),"")</f>
        <v/>
      </c>
      <c r="J852" s="5" t="str">
        <f>IF(PhieuBauCu!$B$2&gt;6,IF(LEN($B852)=0,"",IF(AND($B852&gt;0,VALUE(SUBSTITUTE($B852,"7","0"))=$B852),1,0)),"")</f>
        <v/>
      </c>
      <c r="K852" s="5" t="str">
        <f>IF(PhieuBauCu!$B$2&gt;7,IF(LEN($B852)=0,"",IF(AND($B852&gt;0,VALUE(SUBSTITUTE($B852,"8","0"))=$B852),1,0)),"")</f>
        <v/>
      </c>
      <c r="L852" s="5" t="str">
        <f>IF(PhieuBauCu!$B$2&gt;8,IF(LEN($B852)=0,"",IF(AND($B852&gt;0,VALUE(SUBSTITUTE($B852,"9","0"))=$B852),1,0)),"")</f>
        <v/>
      </c>
      <c r="M852" s="9">
        <f t="shared" si="27"/>
        <v>0</v>
      </c>
      <c r="N852" s="36">
        <f>IF(AND(M852&lt;=PhieuBauCu!$B$13,M852&gt;=1),1,0)</f>
        <v>0</v>
      </c>
    </row>
    <row r="853" spans="1:14" ht="28.5" customHeight="1">
      <c r="A853" s="2">
        <v>848</v>
      </c>
      <c r="B853" s="3"/>
      <c r="C853" s="48" t="str">
        <f t="shared" si="26"/>
        <v/>
      </c>
      <c r="D853" s="5" t="str">
        <f>IF(PhieuBauCu!$B$2&gt;0,IF(LEN($B853)=0,"",IF(AND($B853&gt;0,VALUE(SUBSTITUTE($B853,"1","0"))=$B853),1,0)),"")</f>
        <v/>
      </c>
      <c r="E853" s="5" t="str">
        <f>IF(PhieuBauCu!$B$2&gt;1,IF(LEN($B853)=0,"",IF(AND($B853&gt;0,VALUE(SUBSTITUTE($B853,"2","0"))=$B853),1,0)),"")</f>
        <v/>
      </c>
      <c r="F853" s="5" t="str">
        <f>IF(PhieuBauCu!$B$2&gt;2,IF(LEN($B853)=0,"",IF(AND($B853&gt;0,VALUE(SUBSTITUTE($B853,"3","0"))=$B853),1,0)),"")</f>
        <v/>
      </c>
      <c r="G853" s="5" t="str">
        <f>IF(PhieuBauCu!$B$2&gt;3,IF(LEN($B853)=0,"",IF(AND($B853&gt;0,VALUE(SUBSTITUTE($B853,"4","0"))=$B853),1,0)),"")</f>
        <v/>
      </c>
      <c r="H853" s="5" t="str">
        <f>IF(PhieuBauCu!$B$2&gt;4,IF(LEN($B853)=0,"",IF(AND($B853&gt;0,VALUE(SUBSTITUTE($B853,"5","0"))=$B853),1,0)),"")</f>
        <v/>
      </c>
      <c r="I853" s="5" t="str">
        <f>IF(PhieuBauCu!$B$2&gt;5,IF(LEN($B853)=0,"",IF(AND($B853&gt;0,VALUE(SUBSTITUTE($B853,"6","0"))=$B853),1,0)),"")</f>
        <v/>
      </c>
      <c r="J853" s="5" t="str">
        <f>IF(PhieuBauCu!$B$2&gt;6,IF(LEN($B853)=0,"",IF(AND($B853&gt;0,VALUE(SUBSTITUTE($B853,"7","0"))=$B853),1,0)),"")</f>
        <v/>
      </c>
      <c r="K853" s="5" t="str">
        <f>IF(PhieuBauCu!$B$2&gt;7,IF(LEN($B853)=0,"",IF(AND($B853&gt;0,VALUE(SUBSTITUTE($B853,"8","0"))=$B853),1,0)),"")</f>
        <v/>
      </c>
      <c r="L853" s="5" t="str">
        <f>IF(PhieuBauCu!$B$2&gt;8,IF(LEN($B853)=0,"",IF(AND($B853&gt;0,VALUE(SUBSTITUTE($B853,"9","0"))=$B853),1,0)),"")</f>
        <v/>
      </c>
      <c r="M853" s="9">
        <f t="shared" si="27"/>
        <v>0</v>
      </c>
      <c r="N853" s="36">
        <f>IF(AND(M853&lt;=PhieuBauCu!$B$13,M853&gt;=1),1,0)</f>
        <v>0</v>
      </c>
    </row>
    <row r="854" spans="1:14" ht="28.5" customHeight="1">
      <c r="A854" s="2">
        <v>849</v>
      </c>
      <c r="B854" s="3"/>
      <c r="C854" s="48" t="str">
        <f t="shared" si="26"/>
        <v/>
      </c>
      <c r="D854" s="5" t="str">
        <f>IF(PhieuBauCu!$B$2&gt;0,IF(LEN($B854)=0,"",IF(AND($B854&gt;0,VALUE(SUBSTITUTE($B854,"1","0"))=$B854),1,0)),"")</f>
        <v/>
      </c>
      <c r="E854" s="5" t="str">
        <f>IF(PhieuBauCu!$B$2&gt;1,IF(LEN($B854)=0,"",IF(AND($B854&gt;0,VALUE(SUBSTITUTE($B854,"2","0"))=$B854),1,0)),"")</f>
        <v/>
      </c>
      <c r="F854" s="5" t="str">
        <f>IF(PhieuBauCu!$B$2&gt;2,IF(LEN($B854)=0,"",IF(AND($B854&gt;0,VALUE(SUBSTITUTE($B854,"3","0"))=$B854),1,0)),"")</f>
        <v/>
      </c>
      <c r="G854" s="5" t="str">
        <f>IF(PhieuBauCu!$B$2&gt;3,IF(LEN($B854)=0,"",IF(AND($B854&gt;0,VALUE(SUBSTITUTE($B854,"4","0"))=$B854),1,0)),"")</f>
        <v/>
      </c>
      <c r="H854" s="5" t="str">
        <f>IF(PhieuBauCu!$B$2&gt;4,IF(LEN($B854)=0,"",IF(AND($B854&gt;0,VALUE(SUBSTITUTE($B854,"5","0"))=$B854),1,0)),"")</f>
        <v/>
      </c>
      <c r="I854" s="5" t="str">
        <f>IF(PhieuBauCu!$B$2&gt;5,IF(LEN($B854)=0,"",IF(AND($B854&gt;0,VALUE(SUBSTITUTE($B854,"6","0"))=$B854),1,0)),"")</f>
        <v/>
      </c>
      <c r="J854" s="5" t="str">
        <f>IF(PhieuBauCu!$B$2&gt;6,IF(LEN($B854)=0,"",IF(AND($B854&gt;0,VALUE(SUBSTITUTE($B854,"7","0"))=$B854),1,0)),"")</f>
        <v/>
      </c>
      <c r="K854" s="5" t="str">
        <f>IF(PhieuBauCu!$B$2&gt;7,IF(LEN($B854)=0,"",IF(AND($B854&gt;0,VALUE(SUBSTITUTE($B854,"8","0"))=$B854),1,0)),"")</f>
        <v/>
      </c>
      <c r="L854" s="5" t="str">
        <f>IF(PhieuBauCu!$B$2&gt;8,IF(LEN($B854)=0,"",IF(AND($B854&gt;0,VALUE(SUBSTITUTE($B854,"9","0"))=$B854),1,0)),"")</f>
        <v/>
      </c>
      <c r="M854" s="9">
        <f t="shared" si="27"/>
        <v>0</v>
      </c>
      <c r="N854" s="36">
        <f>IF(AND(M854&lt;=PhieuBauCu!$B$13,M854&gt;=1),1,0)</f>
        <v>0</v>
      </c>
    </row>
    <row r="855" spans="1:14" ht="28.5" customHeight="1">
      <c r="A855" s="2">
        <v>850</v>
      </c>
      <c r="B855" s="3"/>
      <c r="C855" s="48" t="str">
        <f t="shared" si="26"/>
        <v/>
      </c>
      <c r="D855" s="5" t="str">
        <f>IF(PhieuBauCu!$B$2&gt;0,IF(LEN($B855)=0,"",IF(AND($B855&gt;0,VALUE(SUBSTITUTE($B855,"1","0"))=$B855),1,0)),"")</f>
        <v/>
      </c>
      <c r="E855" s="5" t="str">
        <f>IF(PhieuBauCu!$B$2&gt;1,IF(LEN($B855)=0,"",IF(AND($B855&gt;0,VALUE(SUBSTITUTE($B855,"2","0"))=$B855),1,0)),"")</f>
        <v/>
      </c>
      <c r="F855" s="5" t="str">
        <f>IF(PhieuBauCu!$B$2&gt;2,IF(LEN($B855)=0,"",IF(AND($B855&gt;0,VALUE(SUBSTITUTE($B855,"3","0"))=$B855),1,0)),"")</f>
        <v/>
      </c>
      <c r="G855" s="5" t="str">
        <f>IF(PhieuBauCu!$B$2&gt;3,IF(LEN($B855)=0,"",IF(AND($B855&gt;0,VALUE(SUBSTITUTE($B855,"4","0"))=$B855),1,0)),"")</f>
        <v/>
      </c>
      <c r="H855" s="5" t="str">
        <f>IF(PhieuBauCu!$B$2&gt;4,IF(LEN($B855)=0,"",IF(AND($B855&gt;0,VALUE(SUBSTITUTE($B855,"5","0"))=$B855),1,0)),"")</f>
        <v/>
      </c>
      <c r="I855" s="5" t="str">
        <f>IF(PhieuBauCu!$B$2&gt;5,IF(LEN($B855)=0,"",IF(AND($B855&gt;0,VALUE(SUBSTITUTE($B855,"6","0"))=$B855),1,0)),"")</f>
        <v/>
      </c>
      <c r="J855" s="5" t="str">
        <f>IF(PhieuBauCu!$B$2&gt;6,IF(LEN($B855)=0,"",IF(AND($B855&gt;0,VALUE(SUBSTITUTE($B855,"7","0"))=$B855),1,0)),"")</f>
        <v/>
      </c>
      <c r="K855" s="5" t="str">
        <f>IF(PhieuBauCu!$B$2&gt;7,IF(LEN($B855)=0,"",IF(AND($B855&gt;0,VALUE(SUBSTITUTE($B855,"8","0"))=$B855),1,0)),"")</f>
        <v/>
      </c>
      <c r="L855" s="5" t="str">
        <f>IF(PhieuBauCu!$B$2&gt;8,IF(LEN($B855)=0,"",IF(AND($B855&gt;0,VALUE(SUBSTITUTE($B855,"9","0"))=$B855),1,0)),"")</f>
        <v/>
      </c>
      <c r="M855" s="9">
        <f t="shared" si="27"/>
        <v>0</v>
      </c>
      <c r="N855" s="36">
        <f>IF(AND(M855&lt;=PhieuBauCu!$B$13,M855&gt;=1),1,0)</f>
        <v>0</v>
      </c>
    </row>
    <row r="856" spans="1:14" ht="28.5" customHeight="1">
      <c r="A856" s="2">
        <v>851</v>
      </c>
      <c r="B856" s="3"/>
      <c r="C856" s="48" t="str">
        <f t="shared" si="26"/>
        <v/>
      </c>
      <c r="D856" s="5" t="str">
        <f>IF(PhieuBauCu!$B$2&gt;0,IF(LEN($B856)=0,"",IF(AND($B856&gt;0,VALUE(SUBSTITUTE($B856,"1","0"))=$B856),1,0)),"")</f>
        <v/>
      </c>
      <c r="E856" s="5" t="str">
        <f>IF(PhieuBauCu!$B$2&gt;1,IF(LEN($B856)=0,"",IF(AND($B856&gt;0,VALUE(SUBSTITUTE($B856,"2","0"))=$B856),1,0)),"")</f>
        <v/>
      </c>
      <c r="F856" s="5" t="str">
        <f>IF(PhieuBauCu!$B$2&gt;2,IF(LEN($B856)=0,"",IF(AND($B856&gt;0,VALUE(SUBSTITUTE($B856,"3","0"))=$B856),1,0)),"")</f>
        <v/>
      </c>
      <c r="G856" s="5" t="str">
        <f>IF(PhieuBauCu!$B$2&gt;3,IF(LEN($B856)=0,"",IF(AND($B856&gt;0,VALUE(SUBSTITUTE($B856,"4","0"))=$B856),1,0)),"")</f>
        <v/>
      </c>
      <c r="H856" s="5" t="str">
        <f>IF(PhieuBauCu!$B$2&gt;4,IF(LEN($B856)=0,"",IF(AND($B856&gt;0,VALUE(SUBSTITUTE($B856,"5","0"))=$B856),1,0)),"")</f>
        <v/>
      </c>
      <c r="I856" s="5" t="str">
        <f>IF(PhieuBauCu!$B$2&gt;5,IF(LEN($B856)=0,"",IF(AND($B856&gt;0,VALUE(SUBSTITUTE($B856,"6","0"))=$B856),1,0)),"")</f>
        <v/>
      </c>
      <c r="J856" s="5" t="str">
        <f>IF(PhieuBauCu!$B$2&gt;6,IF(LEN($B856)=0,"",IF(AND($B856&gt;0,VALUE(SUBSTITUTE($B856,"7","0"))=$B856),1,0)),"")</f>
        <v/>
      </c>
      <c r="K856" s="5" t="str">
        <f>IF(PhieuBauCu!$B$2&gt;7,IF(LEN($B856)=0,"",IF(AND($B856&gt;0,VALUE(SUBSTITUTE($B856,"8","0"))=$B856),1,0)),"")</f>
        <v/>
      </c>
      <c r="L856" s="5" t="str">
        <f>IF(PhieuBauCu!$B$2&gt;8,IF(LEN($B856)=0,"",IF(AND($B856&gt;0,VALUE(SUBSTITUTE($B856,"9","0"))=$B856),1,0)),"")</f>
        <v/>
      </c>
      <c r="M856" s="9">
        <f t="shared" si="27"/>
        <v>0</v>
      </c>
      <c r="N856" s="36">
        <f>IF(AND(M856&lt;=PhieuBauCu!$B$13,M856&gt;=1),1,0)</f>
        <v>0</v>
      </c>
    </row>
    <row r="857" spans="1:14" ht="28.5" customHeight="1">
      <c r="A857" s="2">
        <v>852</v>
      </c>
      <c r="B857" s="3"/>
      <c r="C857" s="48" t="str">
        <f t="shared" si="26"/>
        <v/>
      </c>
      <c r="D857" s="5" t="str">
        <f>IF(PhieuBauCu!$B$2&gt;0,IF(LEN($B857)=0,"",IF(AND($B857&gt;0,VALUE(SUBSTITUTE($B857,"1","0"))=$B857),1,0)),"")</f>
        <v/>
      </c>
      <c r="E857" s="5" t="str">
        <f>IF(PhieuBauCu!$B$2&gt;1,IF(LEN($B857)=0,"",IF(AND($B857&gt;0,VALUE(SUBSTITUTE($B857,"2","0"))=$B857),1,0)),"")</f>
        <v/>
      </c>
      <c r="F857" s="5" t="str">
        <f>IF(PhieuBauCu!$B$2&gt;2,IF(LEN($B857)=0,"",IF(AND($B857&gt;0,VALUE(SUBSTITUTE($B857,"3","0"))=$B857),1,0)),"")</f>
        <v/>
      </c>
      <c r="G857" s="5" t="str">
        <f>IF(PhieuBauCu!$B$2&gt;3,IF(LEN($B857)=0,"",IF(AND($B857&gt;0,VALUE(SUBSTITUTE($B857,"4","0"))=$B857),1,0)),"")</f>
        <v/>
      </c>
      <c r="H857" s="5" t="str">
        <f>IF(PhieuBauCu!$B$2&gt;4,IF(LEN($B857)=0,"",IF(AND($B857&gt;0,VALUE(SUBSTITUTE($B857,"5","0"))=$B857),1,0)),"")</f>
        <v/>
      </c>
      <c r="I857" s="5" t="str">
        <f>IF(PhieuBauCu!$B$2&gt;5,IF(LEN($B857)=0,"",IF(AND($B857&gt;0,VALUE(SUBSTITUTE($B857,"6","0"))=$B857),1,0)),"")</f>
        <v/>
      </c>
      <c r="J857" s="5" t="str">
        <f>IF(PhieuBauCu!$B$2&gt;6,IF(LEN($B857)=0,"",IF(AND($B857&gt;0,VALUE(SUBSTITUTE($B857,"7","0"))=$B857),1,0)),"")</f>
        <v/>
      </c>
      <c r="K857" s="5" t="str">
        <f>IF(PhieuBauCu!$B$2&gt;7,IF(LEN($B857)=0,"",IF(AND($B857&gt;0,VALUE(SUBSTITUTE($B857,"8","0"))=$B857),1,0)),"")</f>
        <v/>
      </c>
      <c r="L857" s="5" t="str">
        <f>IF(PhieuBauCu!$B$2&gt;8,IF(LEN($B857)=0,"",IF(AND($B857&gt;0,VALUE(SUBSTITUTE($B857,"9","0"))=$B857),1,0)),"")</f>
        <v/>
      </c>
      <c r="M857" s="9">
        <f t="shared" si="27"/>
        <v>0</v>
      </c>
      <c r="N857" s="36">
        <f>IF(AND(M857&lt;=PhieuBauCu!$B$13,M857&gt;=1),1,0)</f>
        <v>0</v>
      </c>
    </row>
    <row r="858" spans="1:14" ht="28.5" customHeight="1">
      <c r="A858" s="2">
        <v>853</v>
      </c>
      <c r="B858" s="3"/>
      <c r="C858" s="48" t="str">
        <f t="shared" si="26"/>
        <v/>
      </c>
      <c r="D858" s="5" t="str">
        <f>IF(PhieuBauCu!$B$2&gt;0,IF(LEN($B858)=0,"",IF(AND($B858&gt;0,VALUE(SUBSTITUTE($B858,"1","0"))=$B858),1,0)),"")</f>
        <v/>
      </c>
      <c r="E858" s="5" t="str">
        <f>IF(PhieuBauCu!$B$2&gt;1,IF(LEN($B858)=0,"",IF(AND($B858&gt;0,VALUE(SUBSTITUTE($B858,"2","0"))=$B858),1,0)),"")</f>
        <v/>
      </c>
      <c r="F858" s="5" t="str">
        <f>IF(PhieuBauCu!$B$2&gt;2,IF(LEN($B858)=0,"",IF(AND($B858&gt;0,VALUE(SUBSTITUTE($B858,"3","0"))=$B858),1,0)),"")</f>
        <v/>
      </c>
      <c r="G858" s="5" t="str">
        <f>IF(PhieuBauCu!$B$2&gt;3,IF(LEN($B858)=0,"",IF(AND($B858&gt;0,VALUE(SUBSTITUTE($B858,"4","0"))=$B858),1,0)),"")</f>
        <v/>
      </c>
      <c r="H858" s="5" t="str">
        <f>IF(PhieuBauCu!$B$2&gt;4,IF(LEN($B858)=0,"",IF(AND($B858&gt;0,VALUE(SUBSTITUTE($B858,"5","0"))=$B858),1,0)),"")</f>
        <v/>
      </c>
      <c r="I858" s="5" t="str">
        <f>IF(PhieuBauCu!$B$2&gt;5,IF(LEN($B858)=0,"",IF(AND($B858&gt;0,VALUE(SUBSTITUTE($B858,"6","0"))=$B858),1,0)),"")</f>
        <v/>
      </c>
      <c r="J858" s="5" t="str">
        <f>IF(PhieuBauCu!$B$2&gt;6,IF(LEN($B858)=0,"",IF(AND($B858&gt;0,VALUE(SUBSTITUTE($B858,"7","0"))=$B858),1,0)),"")</f>
        <v/>
      </c>
      <c r="K858" s="5" t="str">
        <f>IF(PhieuBauCu!$B$2&gt;7,IF(LEN($B858)=0,"",IF(AND($B858&gt;0,VALUE(SUBSTITUTE($B858,"8","0"))=$B858),1,0)),"")</f>
        <v/>
      </c>
      <c r="L858" s="5" t="str">
        <f>IF(PhieuBauCu!$B$2&gt;8,IF(LEN($B858)=0,"",IF(AND($B858&gt;0,VALUE(SUBSTITUTE($B858,"9","0"))=$B858),1,0)),"")</f>
        <v/>
      </c>
      <c r="M858" s="9">
        <f t="shared" si="27"/>
        <v>0</v>
      </c>
      <c r="N858" s="36">
        <f>IF(AND(M858&lt;=PhieuBauCu!$B$13,M858&gt;=1),1,0)</f>
        <v>0</v>
      </c>
    </row>
    <row r="859" spans="1:14" ht="28.5" customHeight="1">
      <c r="A859" s="2">
        <v>854</v>
      </c>
      <c r="B859" s="3"/>
      <c r="C859" s="48" t="str">
        <f t="shared" si="26"/>
        <v/>
      </c>
      <c r="D859" s="5" t="str">
        <f>IF(PhieuBauCu!$B$2&gt;0,IF(LEN($B859)=0,"",IF(AND($B859&gt;0,VALUE(SUBSTITUTE($B859,"1","0"))=$B859),1,0)),"")</f>
        <v/>
      </c>
      <c r="E859" s="5" t="str">
        <f>IF(PhieuBauCu!$B$2&gt;1,IF(LEN($B859)=0,"",IF(AND($B859&gt;0,VALUE(SUBSTITUTE($B859,"2","0"))=$B859),1,0)),"")</f>
        <v/>
      </c>
      <c r="F859" s="5" t="str">
        <f>IF(PhieuBauCu!$B$2&gt;2,IF(LEN($B859)=0,"",IF(AND($B859&gt;0,VALUE(SUBSTITUTE($B859,"3","0"))=$B859),1,0)),"")</f>
        <v/>
      </c>
      <c r="G859" s="5" t="str">
        <f>IF(PhieuBauCu!$B$2&gt;3,IF(LEN($B859)=0,"",IF(AND($B859&gt;0,VALUE(SUBSTITUTE($B859,"4","0"))=$B859),1,0)),"")</f>
        <v/>
      </c>
      <c r="H859" s="5" t="str">
        <f>IF(PhieuBauCu!$B$2&gt;4,IF(LEN($B859)=0,"",IF(AND($B859&gt;0,VALUE(SUBSTITUTE($B859,"5","0"))=$B859),1,0)),"")</f>
        <v/>
      </c>
      <c r="I859" s="5" t="str">
        <f>IF(PhieuBauCu!$B$2&gt;5,IF(LEN($B859)=0,"",IF(AND($B859&gt;0,VALUE(SUBSTITUTE($B859,"6","0"))=$B859),1,0)),"")</f>
        <v/>
      </c>
      <c r="J859" s="5" t="str">
        <f>IF(PhieuBauCu!$B$2&gt;6,IF(LEN($B859)=0,"",IF(AND($B859&gt;0,VALUE(SUBSTITUTE($B859,"7","0"))=$B859),1,0)),"")</f>
        <v/>
      </c>
      <c r="K859" s="5" t="str">
        <f>IF(PhieuBauCu!$B$2&gt;7,IF(LEN($B859)=0,"",IF(AND($B859&gt;0,VALUE(SUBSTITUTE($B859,"8","0"))=$B859),1,0)),"")</f>
        <v/>
      </c>
      <c r="L859" s="5" t="str">
        <f>IF(PhieuBauCu!$B$2&gt;8,IF(LEN($B859)=0,"",IF(AND($B859&gt;0,VALUE(SUBSTITUTE($B859,"9","0"))=$B859),1,0)),"")</f>
        <v/>
      </c>
      <c r="M859" s="9">
        <f t="shared" si="27"/>
        <v>0</v>
      </c>
      <c r="N859" s="36">
        <f>IF(AND(M859&lt;=PhieuBauCu!$B$13,M859&gt;=1),1,0)</f>
        <v>0</v>
      </c>
    </row>
    <row r="860" spans="1:14" ht="28.5" customHeight="1">
      <c r="A860" s="2">
        <v>855</v>
      </c>
      <c r="B860" s="3"/>
      <c r="C860" s="48" t="str">
        <f t="shared" si="26"/>
        <v/>
      </c>
      <c r="D860" s="5" t="str">
        <f>IF(PhieuBauCu!$B$2&gt;0,IF(LEN($B860)=0,"",IF(AND($B860&gt;0,VALUE(SUBSTITUTE($B860,"1","0"))=$B860),1,0)),"")</f>
        <v/>
      </c>
      <c r="E860" s="5" t="str">
        <f>IF(PhieuBauCu!$B$2&gt;1,IF(LEN($B860)=0,"",IF(AND($B860&gt;0,VALUE(SUBSTITUTE($B860,"2","0"))=$B860),1,0)),"")</f>
        <v/>
      </c>
      <c r="F860" s="5" t="str">
        <f>IF(PhieuBauCu!$B$2&gt;2,IF(LEN($B860)=0,"",IF(AND($B860&gt;0,VALUE(SUBSTITUTE($B860,"3","0"))=$B860),1,0)),"")</f>
        <v/>
      </c>
      <c r="G860" s="5" t="str">
        <f>IF(PhieuBauCu!$B$2&gt;3,IF(LEN($B860)=0,"",IF(AND($B860&gt;0,VALUE(SUBSTITUTE($B860,"4","0"))=$B860),1,0)),"")</f>
        <v/>
      </c>
      <c r="H860" s="5" t="str">
        <f>IF(PhieuBauCu!$B$2&gt;4,IF(LEN($B860)=0,"",IF(AND($B860&gt;0,VALUE(SUBSTITUTE($B860,"5","0"))=$B860),1,0)),"")</f>
        <v/>
      </c>
      <c r="I860" s="5" t="str">
        <f>IF(PhieuBauCu!$B$2&gt;5,IF(LEN($B860)=0,"",IF(AND($B860&gt;0,VALUE(SUBSTITUTE($B860,"6","0"))=$B860),1,0)),"")</f>
        <v/>
      </c>
      <c r="J860" s="5" t="str">
        <f>IF(PhieuBauCu!$B$2&gt;6,IF(LEN($B860)=0,"",IF(AND($B860&gt;0,VALUE(SUBSTITUTE($B860,"7","0"))=$B860),1,0)),"")</f>
        <v/>
      </c>
      <c r="K860" s="5" t="str">
        <f>IF(PhieuBauCu!$B$2&gt;7,IF(LEN($B860)=0,"",IF(AND($B860&gt;0,VALUE(SUBSTITUTE($B860,"8","0"))=$B860),1,0)),"")</f>
        <v/>
      </c>
      <c r="L860" s="5" t="str">
        <f>IF(PhieuBauCu!$B$2&gt;8,IF(LEN($B860)=0,"",IF(AND($B860&gt;0,VALUE(SUBSTITUTE($B860,"9","0"))=$B860),1,0)),"")</f>
        <v/>
      </c>
      <c r="M860" s="9">
        <f t="shared" si="27"/>
        <v>0</v>
      </c>
      <c r="N860" s="36">
        <f>IF(AND(M860&lt;=PhieuBauCu!$B$13,M860&gt;=1),1,0)</f>
        <v>0</v>
      </c>
    </row>
    <row r="861" spans="1:14" ht="28.5" customHeight="1">
      <c r="A861" s="2">
        <v>856</v>
      </c>
      <c r="B861" s="3"/>
      <c r="C861" s="48" t="str">
        <f t="shared" si="26"/>
        <v/>
      </c>
      <c r="D861" s="5" t="str">
        <f>IF(PhieuBauCu!$B$2&gt;0,IF(LEN($B861)=0,"",IF(AND($B861&gt;0,VALUE(SUBSTITUTE($B861,"1","0"))=$B861),1,0)),"")</f>
        <v/>
      </c>
      <c r="E861" s="5" t="str">
        <f>IF(PhieuBauCu!$B$2&gt;1,IF(LEN($B861)=0,"",IF(AND($B861&gt;0,VALUE(SUBSTITUTE($B861,"2","0"))=$B861),1,0)),"")</f>
        <v/>
      </c>
      <c r="F861" s="5" t="str">
        <f>IF(PhieuBauCu!$B$2&gt;2,IF(LEN($B861)=0,"",IF(AND($B861&gt;0,VALUE(SUBSTITUTE($B861,"3","0"))=$B861),1,0)),"")</f>
        <v/>
      </c>
      <c r="G861" s="5" t="str">
        <f>IF(PhieuBauCu!$B$2&gt;3,IF(LEN($B861)=0,"",IF(AND($B861&gt;0,VALUE(SUBSTITUTE($B861,"4","0"))=$B861),1,0)),"")</f>
        <v/>
      </c>
      <c r="H861" s="5" t="str">
        <f>IF(PhieuBauCu!$B$2&gt;4,IF(LEN($B861)=0,"",IF(AND($B861&gt;0,VALUE(SUBSTITUTE($B861,"5","0"))=$B861),1,0)),"")</f>
        <v/>
      </c>
      <c r="I861" s="5" t="str">
        <f>IF(PhieuBauCu!$B$2&gt;5,IF(LEN($B861)=0,"",IF(AND($B861&gt;0,VALUE(SUBSTITUTE($B861,"6","0"))=$B861),1,0)),"")</f>
        <v/>
      </c>
      <c r="J861" s="5" t="str">
        <f>IF(PhieuBauCu!$B$2&gt;6,IF(LEN($B861)=0,"",IF(AND($B861&gt;0,VALUE(SUBSTITUTE($B861,"7","0"))=$B861),1,0)),"")</f>
        <v/>
      </c>
      <c r="K861" s="5" t="str">
        <f>IF(PhieuBauCu!$B$2&gt;7,IF(LEN($B861)=0,"",IF(AND($B861&gt;0,VALUE(SUBSTITUTE($B861,"8","0"))=$B861),1,0)),"")</f>
        <v/>
      </c>
      <c r="L861" s="5" t="str">
        <f>IF(PhieuBauCu!$B$2&gt;8,IF(LEN($B861)=0,"",IF(AND($B861&gt;0,VALUE(SUBSTITUTE($B861,"9","0"))=$B861),1,0)),"")</f>
        <v/>
      </c>
      <c r="M861" s="9">
        <f t="shared" si="27"/>
        <v>0</v>
      </c>
      <c r="N861" s="36">
        <f>IF(AND(M861&lt;=PhieuBauCu!$B$13,M861&gt;=1),1,0)</f>
        <v>0</v>
      </c>
    </row>
    <row r="862" spans="1:14" ht="28.5" customHeight="1">
      <c r="A862" s="2">
        <v>857</v>
      </c>
      <c r="B862" s="3"/>
      <c r="C862" s="48" t="str">
        <f t="shared" si="26"/>
        <v/>
      </c>
      <c r="D862" s="5" t="str">
        <f>IF(PhieuBauCu!$B$2&gt;0,IF(LEN($B862)=0,"",IF(AND($B862&gt;0,VALUE(SUBSTITUTE($B862,"1","0"))=$B862),1,0)),"")</f>
        <v/>
      </c>
      <c r="E862" s="5" t="str">
        <f>IF(PhieuBauCu!$B$2&gt;1,IF(LEN($B862)=0,"",IF(AND($B862&gt;0,VALUE(SUBSTITUTE($B862,"2","0"))=$B862),1,0)),"")</f>
        <v/>
      </c>
      <c r="F862" s="5" t="str">
        <f>IF(PhieuBauCu!$B$2&gt;2,IF(LEN($B862)=0,"",IF(AND($B862&gt;0,VALUE(SUBSTITUTE($B862,"3","0"))=$B862),1,0)),"")</f>
        <v/>
      </c>
      <c r="G862" s="5" t="str">
        <f>IF(PhieuBauCu!$B$2&gt;3,IF(LEN($B862)=0,"",IF(AND($B862&gt;0,VALUE(SUBSTITUTE($B862,"4","0"))=$B862),1,0)),"")</f>
        <v/>
      </c>
      <c r="H862" s="5" t="str">
        <f>IF(PhieuBauCu!$B$2&gt;4,IF(LEN($B862)=0,"",IF(AND($B862&gt;0,VALUE(SUBSTITUTE($B862,"5","0"))=$B862),1,0)),"")</f>
        <v/>
      </c>
      <c r="I862" s="5" t="str">
        <f>IF(PhieuBauCu!$B$2&gt;5,IF(LEN($B862)=0,"",IF(AND($B862&gt;0,VALUE(SUBSTITUTE($B862,"6","0"))=$B862),1,0)),"")</f>
        <v/>
      </c>
      <c r="J862" s="5" t="str">
        <f>IF(PhieuBauCu!$B$2&gt;6,IF(LEN($B862)=0,"",IF(AND($B862&gt;0,VALUE(SUBSTITUTE($B862,"7","0"))=$B862),1,0)),"")</f>
        <v/>
      </c>
      <c r="K862" s="5" t="str">
        <f>IF(PhieuBauCu!$B$2&gt;7,IF(LEN($B862)=0,"",IF(AND($B862&gt;0,VALUE(SUBSTITUTE($B862,"8","0"))=$B862),1,0)),"")</f>
        <v/>
      </c>
      <c r="L862" s="5" t="str">
        <f>IF(PhieuBauCu!$B$2&gt;8,IF(LEN($B862)=0,"",IF(AND($B862&gt;0,VALUE(SUBSTITUTE($B862,"9","0"))=$B862),1,0)),"")</f>
        <v/>
      </c>
      <c r="M862" s="9">
        <f t="shared" si="27"/>
        <v>0</v>
      </c>
      <c r="N862" s="36">
        <f>IF(AND(M862&lt;=PhieuBauCu!$B$13,M862&gt;=1),1,0)</f>
        <v>0</v>
      </c>
    </row>
    <row r="863" spans="1:14" ht="28.5" customHeight="1">
      <c r="A863" s="2">
        <v>858</v>
      </c>
      <c r="B863" s="3"/>
      <c r="C863" s="48" t="str">
        <f t="shared" si="26"/>
        <v/>
      </c>
      <c r="D863" s="5" t="str">
        <f>IF(PhieuBauCu!$B$2&gt;0,IF(LEN($B863)=0,"",IF(AND($B863&gt;0,VALUE(SUBSTITUTE($B863,"1","0"))=$B863),1,0)),"")</f>
        <v/>
      </c>
      <c r="E863" s="5" t="str">
        <f>IF(PhieuBauCu!$B$2&gt;1,IF(LEN($B863)=0,"",IF(AND($B863&gt;0,VALUE(SUBSTITUTE($B863,"2","0"))=$B863),1,0)),"")</f>
        <v/>
      </c>
      <c r="F863" s="5" t="str">
        <f>IF(PhieuBauCu!$B$2&gt;2,IF(LEN($B863)=0,"",IF(AND($B863&gt;0,VALUE(SUBSTITUTE($B863,"3","0"))=$B863),1,0)),"")</f>
        <v/>
      </c>
      <c r="G863" s="5" t="str">
        <f>IF(PhieuBauCu!$B$2&gt;3,IF(LEN($B863)=0,"",IF(AND($B863&gt;0,VALUE(SUBSTITUTE($B863,"4","0"))=$B863),1,0)),"")</f>
        <v/>
      </c>
      <c r="H863" s="5" t="str">
        <f>IF(PhieuBauCu!$B$2&gt;4,IF(LEN($B863)=0,"",IF(AND($B863&gt;0,VALUE(SUBSTITUTE($B863,"5","0"))=$B863),1,0)),"")</f>
        <v/>
      </c>
      <c r="I863" s="5" t="str">
        <f>IF(PhieuBauCu!$B$2&gt;5,IF(LEN($B863)=0,"",IF(AND($B863&gt;0,VALUE(SUBSTITUTE($B863,"6","0"))=$B863),1,0)),"")</f>
        <v/>
      </c>
      <c r="J863" s="5" t="str">
        <f>IF(PhieuBauCu!$B$2&gt;6,IF(LEN($B863)=0,"",IF(AND($B863&gt;0,VALUE(SUBSTITUTE($B863,"7","0"))=$B863),1,0)),"")</f>
        <v/>
      </c>
      <c r="K863" s="5" t="str">
        <f>IF(PhieuBauCu!$B$2&gt;7,IF(LEN($B863)=0,"",IF(AND($B863&gt;0,VALUE(SUBSTITUTE($B863,"8","0"))=$B863),1,0)),"")</f>
        <v/>
      </c>
      <c r="L863" s="5" t="str">
        <f>IF(PhieuBauCu!$B$2&gt;8,IF(LEN($B863)=0,"",IF(AND($B863&gt;0,VALUE(SUBSTITUTE($B863,"9","0"))=$B863),1,0)),"")</f>
        <v/>
      </c>
      <c r="M863" s="9">
        <f t="shared" si="27"/>
        <v>0</v>
      </c>
      <c r="N863" s="36">
        <f>IF(AND(M863&lt;=PhieuBauCu!$B$13,M863&gt;=1),1,0)</f>
        <v>0</v>
      </c>
    </row>
    <row r="864" spans="1:14" ht="28.5" customHeight="1">
      <c r="A864" s="2">
        <v>859</v>
      </c>
      <c r="B864" s="3"/>
      <c r="C864" s="48" t="str">
        <f t="shared" si="26"/>
        <v/>
      </c>
      <c r="D864" s="5" t="str">
        <f>IF(PhieuBauCu!$B$2&gt;0,IF(LEN($B864)=0,"",IF(AND($B864&gt;0,VALUE(SUBSTITUTE($B864,"1","0"))=$B864),1,0)),"")</f>
        <v/>
      </c>
      <c r="E864" s="5" t="str">
        <f>IF(PhieuBauCu!$B$2&gt;1,IF(LEN($B864)=0,"",IF(AND($B864&gt;0,VALUE(SUBSTITUTE($B864,"2","0"))=$B864),1,0)),"")</f>
        <v/>
      </c>
      <c r="F864" s="5" t="str">
        <f>IF(PhieuBauCu!$B$2&gt;2,IF(LEN($B864)=0,"",IF(AND($B864&gt;0,VALUE(SUBSTITUTE($B864,"3","0"))=$B864),1,0)),"")</f>
        <v/>
      </c>
      <c r="G864" s="5" t="str">
        <f>IF(PhieuBauCu!$B$2&gt;3,IF(LEN($B864)=0,"",IF(AND($B864&gt;0,VALUE(SUBSTITUTE($B864,"4","0"))=$B864),1,0)),"")</f>
        <v/>
      </c>
      <c r="H864" s="5" t="str">
        <f>IF(PhieuBauCu!$B$2&gt;4,IF(LEN($B864)=0,"",IF(AND($B864&gt;0,VALUE(SUBSTITUTE($B864,"5","0"))=$B864),1,0)),"")</f>
        <v/>
      </c>
      <c r="I864" s="5" t="str">
        <f>IF(PhieuBauCu!$B$2&gt;5,IF(LEN($B864)=0,"",IF(AND($B864&gt;0,VALUE(SUBSTITUTE($B864,"6","0"))=$B864),1,0)),"")</f>
        <v/>
      </c>
      <c r="J864" s="5" t="str">
        <f>IF(PhieuBauCu!$B$2&gt;6,IF(LEN($B864)=0,"",IF(AND($B864&gt;0,VALUE(SUBSTITUTE($B864,"7","0"))=$B864),1,0)),"")</f>
        <v/>
      </c>
      <c r="K864" s="5" t="str">
        <f>IF(PhieuBauCu!$B$2&gt;7,IF(LEN($B864)=0,"",IF(AND($B864&gt;0,VALUE(SUBSTITUTE($B864,"8","0"))=$B864),1,0)),"")</f>
        <v/>
      </c>
      <c r="L864" s="5" t="str">
        <f>IF(PhieuBauCu!$B$2&gt;8,IF(LEN($B864)=0,"",IF(AND($B864&gt;0,VALUE(SUBSTITUTE($B864,"9","0"))=$B864),1,0)),"")</f>
        <v/>
      </c>
      <c r="M864" s="9">
        <f t="shared" si="27"/>
        <v>0</v>
      </c>
      <c r="N864" s="36">
        <f>IF(AND(M864&lt;=PhieuBauCu!$B$13,M864&gt;=1),1,0)</f>
        <v>0</v>
      </c>
    </row>
    <row r="865" spans="1:14" ht="28.5" customHeight="1">
      <c r="A865" s="2">
        <v>860</v>
      </c>
      <c r="B865" s="3"/>
      <c r="C865" s="48" t="str">
        <f t="shared" si="26"/>
        <v/>
      </c>
      <c r="D865" s="5" t="str">
        <f>IF(PhieuBauCu!$B$2&gt;0,IF(LEN($B865)=0,"",IF(AND($B865&gt;0,VALUE(SUBSTITUTE($B865,"1","0"))=$B865),1,0)),"")</f>
        <v/>
      </c>
      <c r="E865" s="5" t="str">
        <f>IF(PhieuBauCu!$B$2&gt;1,IF(LEN($B865)=0,"",IF(AND($B865&gt;0,VALUE(SUBSTITUTE($B865,"2","0"))=$B865),1,0)),"")</f>
        <v/>
      </c>
      <c r="F865" s="5" t="str">
        <f>IF(PhieuBauCu!$B$2&gt;2,IF(LEN($B865)=0,"",IF(AND($B865&gt;0,VALUE(SUBSTITUTE($B865,"3","0"))=$B865),1,0)),"")</f>
        <v/>
      </c>
      <c r="G865" s="5" t="str">
        <f>IF(PhieuBauCu!$B$2&gt;3,IF(LEN($B865)=0,"",IF(AND($B865&gt;0,VALUE(SUBSTITUTE($B865,"4","0"))=$B865),1,0)),"")</f>
        <v/>
      </c>
      <c r="H865" s="5" t="str">
        <f>IF(PhieuBauCu!$B$2&gt;4,IF(LEN($B865)=0,"",IF(AND($B865&gt;0,VALUE(SUBSTITUTE($B865,"5","0"))=$B865),1,0)),"")</f>
        <v/>
      </c>
      <c r="I865" s="5" t="str">
        <f>IF(PhieuBauCu!$B$2&gt;5,IF(LEN($B865)=0,"",IF(AND($B865&gt;0,VALUE(SUBSTITUTE($B865,"6","0"))=$B865),1,0)),"")</f>
        <v/>
      </c>
      <c r="J865" s="5" t="str">
        <f>IF(PhieuBauCu!$B$2&gt;6,IF(LEN($B865)=0,"",IF(AND($B865&gt;0,VALUE(SUBSTITUTE($B865,"7","0"))=$B865),1,0)),"")</f>
        <v/>
      </c>
      <c r="K865" s="5" t="str">
        <f>IF(PhieuBauCu!$B$2&gt;7,IF(LEN($B865)=0,"",IF(AND($B865&gt;0,VALUE(SUBSTITUTE($B865,"8","0"))=$B865),1,0)),"")</f>
        <v/>
      </c>
      <c r="L865" s="5" t="str">
        <f>IF(PhieuBauCu!$B$2&gt;8,IF(LEN($B865)=0,"",IF(AND($B865&gt;0,VALUE(SUBSTITUTE($B865,"9","0"))=$B865),1,0)),"")</f>
        <v/>
      </c>
      <c r="M865" s="9">
        <f t="shared" si="27"/>
        <v>0</v>
      </c>
      <c r="N865" s="36">
        <f>IF(AND(M865&lt;=PhieuBauCu!$B$13,M865&gt;=1),1,0)</f>
        <v>0</v>
      </c>
    </row>
    <row r="866" spans="1:14" ht="28.5" customHeight="1">
      <c r="A866" s="2">
        <v>861</v>
      </c>
      <c r="B866" s="3"/>
      <c r="C866" s="48" t="str">
        <f t="shared" si="26"/>
        <v/>
      </c>
      <c r="D866" s="5" t="str">
        <f>IF(PhieuBauCu!$B$2&gt;0,IF(LEN($B866)=0,"",IF(AND($B866&gt;0,VALUE(SUBSTITUTE($B866,"1","0"))=$B866),1,0)),"")</f>
        <v/>
      </c>
      <c r="E866" s="5" t="str">
        <f>IF(PhieuBauCu!$B$2&gt;1,IF(LEN($B866)=0,"",IF(AND($B866&gt;0,VALUE(SUBSTITUTE($B866,"2","0"))=$B866),1,0)),"")</f>
        <v/>
      </c>
      <c r="F866" s="5" t="str">
        <f>IF(PhieuBauCu!$B$2&gt;2,IF(LEN($B866)=0,"",IF(AND($B866&gt;0,VALUE(SUBSTITUTE($B866,"3","0"))=$B866),1,0)),"")</f>
        <v/>
      </c>
      <c r="G866" s="5" t="str">
        <f>IF(PhieuBauCu!$B$2&gt;3,IF(LEN($B866)=0,"",IF(AND($B866&gt;0,VALUE(SUBSTITUTE($B866,"4","0"))=$B866),1,0)),"")</f>
        <v/>
      </c>
      <c r="H866" s="5" t="str">
        <f>IF(PhieuBauCu!$B$2&gt;4,IF(LEN($B866)=0,"",IF(AND($B866&gt;0,VALUE(SUBSTITUTE($B866,"5","0"))=$B866),1,0)),"")</f>
        <v/>
      </c>
      <c r="I866" s="5" t="str">
        <f>IF(PhieuBauCu!$B$2&gt;5,IF(LEN($B866)=0,"",IF(AND($B866&gt;0,VALUE(SUBSTITUTE($B866,"6","0"))=$B866),1,0)),"")</f>
        <v/>
      </c>
      <c r="J866" s="5" t="str">
        <f>IF(PhieuBauCu!$B$2&gt;6,IF(LEN($B866)=0,"",IF(AND($B866&gt;0,VALUE(SUBSTITUTE($B866,"7","0"))=$B866),1,0)),"")</f>
        <v/>
      </c>
      <c r="K866" s="5" t="str">
        <f>IF(PhieuBauCu!$B$2&gt;7,IF(LEN($B866)=0,"",IF(AND($B866&gt;0,VALUE(SUBSTITUTE($B866,"8","0"))=$B866),1,0)),"")</f>
        <v/>
      </c>
      <c r="L866" s="5" t="str">
        <f>IF(PhieuBauCu!$B$2&gt;8,IF(LEN($B866)=0,"",IF(AND($B866&gt;0,VALUE(SUBSTITUTE($B866,"9","0"))=$B866),1,0)),"")</f>
        <v/>
      </c>
      <c r="M866" s="9">
        <f t="shared" si="27"/>
        <v>0</v>
      </c>
      <c r="N866" s="36">
        <f>IF(AND(M866&lt;=PhieuBauCu!$B$13,M866&gt;=1),1,0)</f>
        <v>0</v>
      </c>
    </row>
    <row r="867" spans="1:14" ht="28.5" customHeight="1">
      <c r="A867" s="2">
        <v>862</v>
      </c>
      <c r="B867" s="3"/>
      <c r="C867" s="48" t="str">
        <f t="shared" si="26"/>
        <v/>
      </c>
      <c r="D867" s="5" t="str">
        <f>IF(PhieuBauCu!$B$2&gt;0,IF(LEN($B867)=0,"",IF(AND($B867&gt;0,VALUE(SUBSTITUTE($B867,"1","0"))=$B867),1,0)),"")</f>
        <v/>
      </c>
      <c r="E867" s="5" t="str">
        <f>IF(PhieuBauCu!$B$2&gt;1,IF(LEN($B867)=0,"",IF(AND($B867&gt;0,VALUE(SUBSTITUTE($B867,"2","0"))=$B867),1,0)),"")</f>
        <v/>
      </c>
      <c r="F867" s="5" t="str">
        <f>IF(PhieuBauCu!$B$2&gt;2,IF(LEN($B867)=0,"",IF(AND($B867&gt;0,VALUE(SUBSTITUTE($B867,"3","0"))=$B867),1,0)),"")</f>
        <v/>
      </c>
      <c r="G867" s="5" t="str">
        <f>IF(PhieuBauCu!$B$2&gt;3,IF(LEN($B867)=0,"",IF(AND($B867&gt;0,VALUE(SUBSTITUTE($B867,"4","0"))=$B867),1,0)),"")</f>
        <v/>
      </c>
      <c r="H867" s="5" t="str">
        <f>IF(PhieuBauCu!$B$2&gt;4,IF(LEN($B867)=0,"",IF(AND($B867&gt;0,VALUE(SUBSTITUTE($B867,"5","0"))=$B867),1,0)),"")</f>
        <v/>
      </c>
      <c r="I867" s="5" t="str">
        <f>IF(PhieuBauCu!$B$2&gt;5,IF(LEN($B867)=0,"",IF(AND($B867&gt;0,VALUE(SUBSTITUTE($B867,"6","0"))=$B867),1,0)),"")</f>
        <v/>
      </c>
      <c r="J867" s="5" t="str">
        <f>IF(PhieuBauCu!$B$2&gt;6,IF(LEN($B867)=0,"",IF(AND($B867&gt;0,VALUE(SUBSTITUTE($B867,"7","0"))=$B867),1,0)),"")</f>
        <v/>
      </c>
      <c r="K867" s="5" t="str">
        <f>IF(PhieuBauCu!$B$2&gt;7,IF(LEN($B867)=0,"",IF(AND($B867&gt;0,VALUE(SUBSTITUTE($B867,"8","0"))=$B867),1,0)),"")</f>
        <v/>
      </c>
      <c r="L867" s="5" t="str">
        <f>IF(PhieuBauCu!$B$2&gt;8,IF(LEN($B867)=0,"",IF(AND($B867&gt;0,VALUE(SUBSTITUTE($B867,"9","0"))=$B867),1,0)),"")</f>
        <v/>
      </c>
      <c r="M867" s="9">
        <f t="shared" si="27"/>
        <v>0</v>
      </c>
      <c r="N867" s="36">
        <f>IF(AND(M867&lt;=PhieuBauCu!$B$13,M867&gt;=1),1,0)</f>
        <v>0</v>
      </c>
    </row>
    <row r="868" spans="1:14" ht="28.5" customHeight="1">
      <c r="A868" s="2">
        <v>863</v>
      </c>
      <c r="B868" s="3"/>
      <c r="C868" s="48" t="str">
        <f t="shared" si="26"/>
        <v/>
      </c>
      <c r="D868" s="5" t="str">
        <f>IF(PhieuBauCu!$B$2&gt;0,IF(LEN($B868)=0,"",IF(AND($B868&gt;0,VALUE(SUBSTITUTE($B868,"1","0"))=$B868),1,0)),"")</f>
        <v/>
      </c>
      <c r="E868" s="5" t="str">
        <f>IF(PhieuBauCu!$B$2&gt;1,IF(LEN($B868)=0,"",IF(AND($B868&gt;0,VALUE(SUBSTITUTE($B868,"2","0"))=$B868),1,0)),"")</f>
        <v/>
      </c>
      <c r="F868" s="5" t="str">
        <f>IF(PhieuBauCu!$B$2&gt;2,IF(LEN($B868)=0,"",IF(AND($B868&gt;0,VALUE(SUBSTITUTE($B868,"3","0"))=$B868),1,0)),"")</f>
        <v/>
      </c>
      <c r="G868" s="5" t="str">
        <f>IF(PhieuBauCu!$B$2&gt;3,IF(LEN($B868)=0,"",IF(AND($B868&gt;0,VALUE(SUBSTITUTE($B868,"4","0"))=$B868),1,0)),"")</f>
        <v/>
      </c>
      <c r="H868" s="5" t="str">
        <f>IF(PhieuBauCu!$B$2&gt;4,IF(LEN($B868)=0,"",IF(AND($B868&gt;0,VALUE(SUBSTITUTE($B868,"5","0"))=$B868),1,0)),"")</f>
        <v/>
      </c>
      <c r="I868" s="5" t="str">
        <f>IF(PhieuBauCu!$B$2&gt;5,IF(LEN($B868)=0,"",IF(AND($B868&gt;0,VALUE(SUBSTITUTE($B868,"6","0"))=$B868),1,0)),"")</f>
        <v/>
      </c>
      <c r="J868" s="5" t="str">
        <f>IF(PhieuBauCu!$B$2&gt;6,IF(LEN($B868)=0,"",IF(AND($B868&gt;0,VALUE(SUBSTITUTE($B868,"7","0"))=$B868),1,0)),"")</f>
        <v/>
      </c>
      <c r="K868" s="5" t="str">
        <f>IF(PhieuBauCu!$B$2&gt;7,IF(LEN($B868)=0,"",IF(AND($B868&gt;0,VALUE(SUBSTITUTE($B868,"8","0"))=$B868),1,0)),"")</f>
        <v/>
      </c>
      <c r="L868" s="5" t="str">
        <f>IF(PhieuBauCu!$B$2&gt;8,IF(LEN($B868)=0,"",IF(AND($B868&gt;0,VALUE(SUBSTITUTE($B868,"9","0"))=$B868),1,0)),"")</f>
        <v/>
      </c>
      <c r="M868" s="9">
        <f t="shared" si="27"/>
        <v>0</v>
      </c>
      <c r="N868" s="36">
        <f>IF(AND(M868&lt;=PhieuBauCu!$B$13,M868&gt;=1),1,0)</f>
        <v>0</v>
      </c>
    </row>
    <row r="869" spans="1:14" ht="28.5" customHeight="1">
      <c r="A869" s="2">
        <v>864</v>
      </c>
      <c r="B869" s="3"/>
      <c r="C869" s="48" t="str">
        <f t="shared" si="26"/>
        <v/>
      </c>
      <c r="D869" s="5" t="str">
        <f>IF(PhieuBauCu!$B$2&gt;0,IF(LEN($B869)=0,"",IF(AND($B869&gt;0,VALUE(SUBSTITUTE($B869,"1","0"))=$B869),1,0)),"")</f>
        <v/>
      </c>
      <c r="E869" s="5" t="str">
        <f>IF(PhieuBauCu!$B$2&gt;1,IF(LEN($B869)=0,"",IF(AND($B869&gt;0,VALUE(SUBSTITUTE($B869,"2","0"))=$B869),1,0)),"")</f>
        <v/>
      </c>
      <c r="F869" s="5" t="str">
        <f>IF(PhieuBauCu!$B$2&gt;2,IF(LEN($B869)=0,"",IF(AND($B869&gt;0,VALUE(SUBSTITUTE($B869,"3","0"))=$B869),1,0)),"")</f>
        <v/>
      </c>
      <c r="G869" s="5" t="str">
        <f>IF(PhieuBauCu!$B$2&gt;3,IF(LEN($B869)=0,"",IF(AND($B869&gt;0,VALUE(SUBSTITUTE($B869,"4","0"))=$B869),1,0)),"")</f>
        <v/>
      </c>
      <c r="H869" s="5" t="str">
        <f>IF(PhieuBauCu!$B$2&gt;4,IF(LEN($B869)=0,"",IF(AND($B869&gt;0,VALUE(SUBSTITUTE($B869,"5","0"))=$B869),1,0)),"")</f>
        <v/>
      </c>
      <c r="I869" s="5" t="str">
        <f>IF(PhieuBauCu!$B$2&gt;5,IF(LEN($B869)=0,"",IF(AND($B869&gt;0,VALUE(SUBSTITUTE($B869,"6","0"))=$B869),1,0)),"")</f>
        <v/>
      </c>
      <c r="J869" s="5" t="str">
        <f>IF(PhieuBauCu!$B$2&gt;6,IF(LEN($B869)=0,"",IF(AND($B869&gt;0,VALUE(SUBSTITUTE($B869,"7","0"))=$B869),1,0)),"")</f>
        <v/>
      </c>
      <c r="K869" s="5" t="str">
        <f>IF(PhieuBauCu!$B$2&gt;7,IF(LEN($B869)=0,"",IF(AND($B869&gt;0,VALUE(SUBSTITUTE($B869,"8","0"))=$B869),1,0)),"")</f>
        <v/>
      </c>
      <c r="L869" s="5" t="str">
        <f>IF(PhieuBauCu!$B$2&gt;8,IF(LEN($B869)=0,"",IF(AND($B869&gt;0,VALUE(SUBSTITUTE($B869,"9","0"))=$B869),1,0)),"")</f>
        <v/>
      </c>
      <c r="M869" s="9">
        <f t="shared" si="27"/>
        <v>0</v>
      </c>
      <c r="N869" s="36">
        <f>IF(AND(M869&lt;=PhieuBauCu!$B$13,M869&gt;=1),1,0)</f>
        <v>0</v>
      </c>
    </row>
    <row r="870" spans="1:14" ht="28.5" customHeight="1">
      <c r="A870" s="2">
        <v>865</v>
      </c>
      <c r="B870" s="3"/>
      <c r="C870" s="48" t="str">
        <f t="shared" si="26"/>
        <v/>
      </c>
      <c r="D870" s="5" t="str">
        <f>IF(PhieuBauCu!$B$2&gt;0,IF(LEN($B870)=0,"",IF(AND($B870&gt;0,VALUE(SUBSTITUTE($B870,"1","0"))=$B870),1,0)),"")</f>
        <v/>
      </c>
      <c r="E870" s="5" t="str">
        <f>IF(PhieuBauCu!$B$2&gt;1,IF(LEN($B870)=0,"",IF(AND($B870&gt;0,VALUE(SUBSTITUTE($B870,"2","0"))=$B870),1,0)),"")</f>
        <v/>
      </c>
      <c r="F870" s="5" t="str">
        <f>IF(PhieuBauCu!$B$2&gt;2,IF(LEN($B870)=0,"",IF(AND($B870&gt;0,VALUE(SUBSTITUTE($B870,"3","0"))=$B870),1,0)),"")</f>
        <v/>
      </c>
      <c r="G870" s="5" t="str">
        <f>IF(PhieuBauCu!$B$2&gt;3,IF(LEN($B870)=0,"",IF(AND($B870&gt;0,VALUE(SUBSTITUTE($B870,"4","0"))=$B870),1,0)),"")</f>
        <v/>
      </c>
      <c r="H870" s="5" t="str">
        <f>IF(PhieuBauCu!$B$2&gt;4,IF(LEN($B870)=0,"",IF(AND($B870&gt;0,VALUE(SUBSTITUTE($B870,"5","0"))=$B870),1,0)),"")</f>
        <v/>
      </c>
      <c r="I870" s="5" t="str">
        <f>IF(PhieuBauCu!$B$2&gt;5,IF(LEN($B870)=0,"",IF(AND($B870&gt;0,VALUE(SUBSTITUTE($B870,"6","0"))=$B870),1,0)),"")</f>
        <v/>
      </c>
      <c r="J870" s="5" t="str">
        <f>IF(PhieuBauCu!$B$2&gt;6,IF(LEN($B870)=0,"",IF(AND($B870&gt;0,VALUE(SUBSTITUTE($B870,"7","0"))=$B870),1,0)),"")</f>
        <v/>
      </c>
      <c r="K870" s="5" t="str">
        <f>IF(PhieuBauCu!$B$2&gt;7,IF(LEN($B870)=0,"",IF(AND($B870&gt;0,VALUE(SUBSTITUTE($B870,"8","0"))=$B870),1,0)),"")</f>
        <v/>
      </c>
      <c r="L870" s="5" t="str">
        <f>IF(PhieuBauCu!$B$2&gt;8,IF(LEN($B870)=0,"",IF(AND($B870&gt;0,VALUE(SUBSTITUTE($B870,"9","0"))=$B870),1,0)),"")</f>
        <v/>
      </c>
      <c r="M870" s="9">
        <f t="shared" si="27"/>
        <v>0</v>
      </c>
      <c r="N870" s="36">
        <f>IF(AND(M870&lt;=PhieuBauCu!$B$13,M870&gt;=1),1,0)</f>
        <v>0</v>
      </c>
    </row>
    <row r="871" spans="1:14" ht="28.5" customHeight="1">
      <c r="A871" s="2">
        <v>866</v>
      </c>
      <c r="B871" s="3"/>
      <c r="C871" s="48" t="str">
        <f t="shared" si="26"/>
        <v/>
      </c>
      <c r="D871" s="5" t="str">
        <f>IF(PhieuBauCu!$B$2&gt;0,IF(LEN($B871)=0,"",IF(AND($B871&gt;0,VALUE(SUBSTITUTE($B871,"1","0"))=$B871),1,0)),"")</f>
        <v/>
      </c>
      <c r="E871" s="5" t="str">
        <f>IF(PhieuBauCu!$B$2&gt;1,IF(LEN($B871)=0,"",IF(AND($B871&gt;0,VALUE(SUBSTITUTE($B871,"2","0"))=$B871),1,0)),"")</f>
        <v/>
      </c>
      <c r="F871" s="5" t="str">
        <f>IF(PhieuBauCu!$B$2&gt;2,IF(LEN($B871)=0,"",IF(AND($B871&gt;0,VALUE(SUBSTITUTE($B871,"3","0"))=$B871),1,0)),"")</f>
        <v/>
      </c>
      <c r="G871" s="5" t="str">
        <f>IF(PhieuBauCu!$B$2&gt;3,IF(LEN($B871)=0,"",IF(AND($B871&gt;0,VALUE(SUBSTITUTE($B871,"4","0"))=$B871),1,0)),"")</f>
        <v/>
      </c>
      <c r="H871" s="5" t="str">
        <f>IF(PhieuBauCu!$B$2&gt;4,IF(LEN($B871)=0,"",IF(AND($B871&gt;0,VALUE(SUBSTITUTE($B871,"5","0"))=$B871),1,0)),"")</f>
        <v/>
      </c>
      <c r="I871" s="5" t="str">
        <f>IF(PhieuBauCu!$B$2&gt;5,IF(LEN($B871)=0,"",IF(AND($B871&gt;0,VALUE(SUBSTITUTE($B871,"6","0"))=$B871),1,0)),"")</f>
        <v/>
      </c>
      <c r="J871" s="5" t="str">
        <f>IF(PhieuBauCu!$B$2&gt;6,IF(LEN($B871)=0,"",IF(AND($B871&gt;0,VALUE(SUBSTITUTE($B871,"7","0"))=$B871),1,0)),"")</f>
        <v/>
      </c>
      <c r="K871" s="5" t="str">
        <f>IF(PhieuBauCu!$B$2&gt;7,IF(LEN($B871)=0,"",IF(AND($B871&gt;0,VALUE(SUBSTITUTE($B871,"8","0"))=$B871),1,0)),"")</f>
        <v/>
      </c>
      <c r="L871" s="5" t="str">
        <f>IF(PhieuBauCu!$B$2&gt;8,IF(LEN($B871)=0,"",IF(AND($B871&gt;0,VALUE(SUBSTITUTE($B871,"9","0"))=$B871),1,0)),"")</f>
        <v/>
      </c>
      <c r="M871" s="9">
        <f t="shared" si="27"/>
        <v>0</v>
      </c>
      <c r="N871" s="36">
        <f>IF(AND(M871&lt;=PhieuBauCu!$B$13,M871&gt;=1),1,0)</f>
        <v>0</v>
      </c>
    </row>
    <row r="872" spans="1:14" ht="28.5" customHeight="1">
      <c r="A872" s="2">
        <v>867</v>
      </c>
      <c r="B872" s="3"/>
      <c r="C872" s="48" t="str">
        <f t="shared" si="26"/>
        <v/>
      </c>
      <c r="D872" s="5" t="str">
        <f>IF(PhieuBauCu!$B$2&gt;0,IF(LEN($B872)=0,"",IF(AND($B872&gt;0,VALUE(SUBSTITUTE($B872,"1","0"))=$B872),1,0)),"")</f>
        <v/>
      </c>
      <c r="E872" s="5" t="str">
        <f>IF(PhieuBauCu!$B$2&gt;1,IF(LEN($B872)=0,"",IF(AND($B872&gt;0,VALUE(SUBSTITUTE($B872,"2","0"))=$B872),1,0)),"")</f>
        <v/>
      </c>
      <c r="F872" s="5" t="str">
        <f>IF(PhieuBauCu!$B$2&gt;2,IF(LEN($B872)=0,"",IF(AND($B872&gt;0,VALUE(SUBSTITUTE($B872,"3","0"))=$B872),1,0)),"")</f>
        <v/>
      </c>
      <c r="G872" s="5" t="str">
        <f>IF(PhieuBauCu!$B$2&gt;3,IF(LEN($B872)=0,"",IF(AND($B872&gt;0,VALUE(SUBSTITUTE($B872,"4","0"))=$B872),1,0)),"")</f>
        <v/>
      </c>
      <c r="H872" s="5" t="str">
        <f>IF(PhieuBauCu!$B$2&gt;4,IF(LEN($B872)=0,"",IF(AND($B872&gt;0,VALUE(SUBSTITUTE($B872,"5","0"))=$B872),1,0)),"")</f>
        <v/>
      </c>
      <c r="I872" s="5" t="str">
        <f>IF(PhieuBauCu!$B$2&gt;5,IF(LEN($B872)=0,"",IF(AND($B872&gt;0,VALUE(SUBSTITUTE($B872,"6","0"))=$B872),1,0)),"")</f>
        <v/>
      </c>
      <c r="J872" s="5" t="str">
        <f>IF(PhieuBauCu!$B$2&gt;6,IF(LEN($B872)=0,"",IF(AND($B872&gt;0,VALUE(SUBSTITUTE($B872,"7","0"))=$B872),1,0)),"")</f>
        <v/>
      </c>
      <c r="K872" s="5" t="str">
        <f>IF(PhieuBauCu!$B$2&gt;7,IF(LEN($B872)=0,"",IF(AND($B872&gt;0,VALUE(SUBSTITUTE($B872,"8","0"))=$B872),1,0)),"")</f>
        <v/>
      </c>
      <c r="L872" s="5" t="str">
        <f>IF(PhieuBauCu!$B$2&gt;8,IF(LEN($B872)=0,"",IF(AND($B872&gt;0,VALUE(SUBSTITUTE($B872,"9","0"))=$B872),1,0)),"")</f>
        <v/>
      </c>
      <c r="M872" s="9">
        <f t="shared" si="27"/>
        <v>0</v>
      </c>
      <c r="N872" s="36">
        <f>IF(AND(M872&lt;=PhieuBauCu!$B$13,M872&gt;=1),1,0)</f>
        <v>0</v>
      </c>
    </row>
    <row r="873" spans="1:14" ht="28.5" customHeight="1">
      <c r="A873" s="2">
        <v>868</v>
      </c>
      <c r="B873" s="3"/>
      <c r="C873" s="48" t="str">
        <f t="shared" si="26"/>
        <v/>
      </c>
      <c r="D873" s="5" t="str">
        <f>IF(PhieuBauCu!$B$2&gt;0,IF(LEN($B873)=0,"",IF(AND($B873&gt;0,VALUE(SUBSTITUTE($B873,"1","0"))=$B873),1,0)),"")</f>
        <v/>
      </c>
      <c r="E873" s="5" t="str">
        <f>IF(PhieuBauCu!$B$2&gt;1,IF(LEN($B873)=0,"",IF(AND($B873&gt;0,VALUE(SUBSTITUTE($B873,"2","0"))=$B873),1,0)),"")</f>
        <v/>
      </c>
      <c r="F873" s="5" t="str">
        <f>IF(PhieuBauCu!$B$2&gt;2,IF(LEN($B873)=0,"",IF(AND($B873&gt;0,VALUE(SUBSTITUTE($B873,"3","0"))=$B873),1,0)),"")</f>
        <v/>
      </c>
      <c r="G873" s="5" t="str">
        <f>IF(PhieuBauCu!$B$2&gt;3,IF(LEN($B873)=0,"",IF(AND($B873&gt;0,VALUE(SUBSTITUTE($B873,"4","0"))=$B873),1,0)),"")</f>
        <v/>
      </c>
      <c r="H873" s="5" t="str">
        <f>IF(PhieuBauCu!$B$2&gt;4,IF(LEN($B873)=0,"",IF(AND($B873&gt;0,VALUE(SUBSTITUTE($B873,"5","0"))=$B873),1,0)),"")</f>
        <v/>
      </c>
      <c r="I873" s="5" t="str">
        <f>IF(PhieuBauCu!$B$2&gt;5,IF(LEN($B873)=0,"",IF(AND($B873&gt;0,VALUE(SUBSTITUTE($B873,"6","0"))=$B873),1,0)),"")</f>
        <v/>
      </c>
      <c r="J873" s="5" t="str">
        <f>IF(PhieuBauCu!$B$2&gt;6,IF(LEN($B873)=0,"",IF(AND($B873&gt;0,VALUE(SUBSTITUTE($B873,"7","0"))=$B873),1,0)),"")</f>
        <v/>
      </c>
      <c r="K873" s="5" t="str">
        <f>IF(PhieuBauCu!$B$2&gt;7,IF(LEN($B873)=0,"",IF(AND($B873&gt;0,VALUE(SUBSTITUTE($B873,"8","0"))=$B873),1,0)),"")</f>
        <v/>
      </c>
      <c r="L873" s="5" t="str">
        <f>IF(PhieuBauCu!$B$2&gt;8,IF(LEN($B873)=0,"",IF(AND($B873&gt;0,VALUE(SUBSTITUTE($B873,"9","0"))=$B873),1,0)),"")</f>
        <v/>
      </c>
      <c r="M873" s="9">
        <f t="shared" si="27"/>
        <v>0</v>
      </c>
      <c r="N873" s="36">
        <f>IF(AND(M873&lt;=PhieuBauCu!$B$13,M873&gt;=1),1,0)</f>
        <v>0</v>
      </c>
    </row>
    <row r="874" spans="1:14" ht="28.5" customHeight="1">
      <c r="A874" s="2">
        <v>869</v>
      </c>
      <c r="B874" s="3"/>
      <c r="C874" s="48" t="str">
        <f t="shared" si="26"/>
        <v/>
      </c>
      <c r="D874" s="5" t="str">
        <f>IF(PhieuBauCu!$B$2&gt;0,IF(LEN($B874)=0,"",IF(AND($B874&gt;0,VALUE(SUBSTITUTE($B874,"1","0"))=$B874),1,0)),"")</f>
        <v/>
      </c>
      <c r="E874" s="5" t="str">
        <f>IF(PhieuBauCu!$B$2&gt;1,IF(LEN($B874)=0,"",IF(AND($B874&gt;0,VALUE(SUBSTITUTE($B874,"2","0"))=$B874),1,0)),"")</f>
        <v/>
      </c>
      <c r="F874" s="5" t="str">
        <f>IF(PhieuBauCu!$B$2&gt;2,IF(LEN($B874)=0,"",IF(AND($B874&gt;0,VALUE(SUBSTITUTE($B874,"3","0"))=$B874),1,0)),"")</f>
        <v/>
      </c>
      <c r="G874" s="5" t="str">
        <f>IF(PhieuBauCu!$B$2&gt;3,IF(LEN($B874)=0,"",IF(AND($B874&gt;0,VALUE(SUBSTITUTE($B874,"4","0"))=$B874),1,0)),"")</f>
        <v/>
      </c>
      <c r="H874" s="5" t="str">
        <f>IF(PhieuBauCu!$B$2&gt;4,IF(LEN($B874)=0,"",IF(AND($B874&gt;0,VALUE(SUBSTITUTE($B874,"5","0"))=$B874),1,0)),"")</f>
        <v/>
      </c>
      <c r="I874" s="5" t="str">
        <f>IF(PhieuBauCu!$B$2&gt;5,IF(LEN($B874)=0,"",IF(AND($B874&gt;0,VALUE(SUBSTITUTE($B874,"6","0"))=$B874),1,0)),"")</f>
        <v/>
      </c>
      <c r="J874" s="5" t="str">
        <f>IF(PhieuBauCu!$B$2&gt;6,IF(LEN($B874)=0,"",IF(AND($B874&gt;0,VALUE(SUBSTITUTE($B874,"7","0"))=$B874),1,0)),"")</f>
        <v/>
      </c>
      <c r="K874" s="5" t="str">
        <f>IF(PhieuBauCu!$B$2&gt;7,IF(LEN($B874)=0,"",IF(AND($B874&gt;0,VALUE(SUBSTITUTE($B874,"8","0"))=$B874),1,0)),"")</f>
        <v/>
      </c>
      <c r="L874" s="5" t="str">
        <f>IF(PhieuBauCu!$B$2&gt;8,IF(LEN($B874)=0,"",IF(AND($B874&gt;0,VALUE(SUBSTITUTE($B874,"9","0"))=$B874),1,0)),"")</f>
        <v/>
      </c>
      <c r="M874" s="9">
        <f t="shared" si="27"/>
        <v>0</v>
      </c>
      <c r="N874" s="36">
        <f>IF(AND(M874&lt;=PhieuBauCu!$B$13,M874&gt;=1),1,0)</f>
        <v>0</v>
      </c>
    </row>
    <row r="875" spans="1:14" ht="28.5" customHeight="1">
      <c r="A875" s="2">
        <v>870</v>
      </c>
      <c r="B875" s="3"/>
      <c r="C875" s="48" t="str">
        <f t="shared" si="26"/>
        <v/>
      </c>
      <c r="D875" s="5" t="str">
        <f>IF(PhieuBauCu!$B$2&gt;0,IF(LEN($B875)=0,"",IF(AND($B875&gt;0,VALUE(SUBSTITUTE($B875,"1","0"))=$B875),1,0)),"")</f>
        <v/>
      </c>
      <c r="E875" s="5" t="str">
        <f>IF(PhieuBauCu!$B$2&gt;1,IF(LEN($B875)=0,"",IF(AND($B875&gt;0,VALUE(SUBSTITUTE($B875,"2","0"))=$B875),1,0)),"")</f>
        <v/>
      </c>
      <c r="F875" s="5" t="str">
        <f>IF(PhieuBauCu!$B$2&gt;2,IF(LEN($B875)=0,"",IF(AND($B875&gt;0,VALUE(SUBSTITUTE($B875,"3","0"))=$B875),1,0)),"")</f>
        <v/>
      </c>
      <c r="G875" s="5" t="str">
        <f>IF(PhieuBauCu!$B$2&gt;3,IF(LEN($B875)=0,"",IF(AND($B875&gt;0,VALUE(SUBSTITUTE($B875,"4","0"))=$B875),1,0)),"")</f>
        <v/>
      </c>
      <c r="H875" s="5" t="str">
        <f>IF(PhieuBauCu!$B$2&gt;4,IF(LEN($B875)=0,"",IF(AND($B875&gt;0,VALUE(SUBSTITUTE($B875,"5","0"))=$B875),1,0)),"")</f>
        <v/>
      </c>
      <c r="I875" s="5" t="str">
        <f>IF(PhieuBauCu!$B$2&gt;5,IF(LEN($B875)=0,"",IF(AND($B875&gt;0,VALUE(SUBSTITUTE($B875,"6","0"))=$B875),1,0)),"")</f>
        <v/>
      </c>
      <c r="J875" s="5" t="str">
        <f>IF(PhieuBauCu!$B$2&gt;6,IF(LEN($B875)=0,"",IF(AND($B875&gt;0,VALUE(SUBSTITUTE($B875,"7","0"))=$B875),1,0)),"")</f>
        <v/>
      </c>
      <c r="K875" s="5" t="str">
        <f>IF(PhieuBauCu!$B$2&gt;7,IF(LEN($B875)=0,"",IF(AND($B875&gt;0,VALUE(SUBSTITUTE($B875,"8","0"))=$B875),1,0)),"")</f>
        <v/>
      </c>
      <c r="L875" s="5" t="str">
        <f>IF(PhieuBauCu!$B$2&gt;8,IF(LEN($B875)=0,"",IF(AND($B875&gt;0,VALUE(SUBSTITUTE($B875,"9","0"))=$B875),1,0)),"")</f>
        <v/>
      </c>
      <c r="M875" s="9">
        <f t="shared" si="27"/>
        <v>0</v>
      </c>
      <c r="N875" s="36">
        <f>IF(AND(M875&lt;=PhieuBauCu!$B$13,M875&gt;=1),1,0)</f>
        <v>0</v>
      </c>
    </row>
    <row r="876" spans="1:14" ht="28.5" customHeight="1">
      <c r="A876" s="2">
        <v>871</v>
      </c>
      <c r="B876" s="3"/>
      <c r="C876" s="48" t="str">
        <f t="shared" si="26"/>
        <v/>
      </c>
      <c r="D876" s="5" t="str">
        <f>IF(PhieuBauCu!$B$2&gt;0,IF(LEN($B876)=0,"",IF(AND($B876&gt;0,VALUE(SUBSTITUTE($B876,"1","0"))=$B876),1,0)),"")</f>
        <v/>
      </c>
      <c r="E876" s="5" t="str">
        <f>IF(PhieuBauCu!$B$2&gt;1,IF(LEN($B876)=0,"",IF(AND($B876&gt;0,VALUE(SUBSTITUTE($B876,"2","0"))=$B876),1,0)),"")</f>
        <v/>
      </c>
      <c r="F876" s="5" t="str">
        <f>IF(PhieuBauCu!$B$2&gt;2,IF(LEN($B876)=0,"",IF(AND($B876&gt;0,VALUE(SUBSTITUTE($B876,"3","0"))=$B876),1,0)),"")</f>
        <v/>
      </c>
      <c r="G876" s="5" t="str">
        <f>IF(PhieuBauCu!$B$2&gt;3,IF(LEN($B876)=0,"",IF(AND($B876&gt;0,VALUE(SUBSTITUTE($B876,"4","0"))=$B876),1,0)),"")</f>
        <v/>
      </c>
      <c r="H876" s="5" t="str">
        <f>IF(PhieuBauCu!$B$2&gt;4,IF(LEN($B876)=0,"",IF(AND($B876&gt;0,VALUE(SUBSTITUTE($B876,"5","0"))=$B876),1,0)),"")</f>
        <v/>
      </c>
      <c r="I876" s="5" t="str">
        <f>IF(PhieuBauCu!$B$2&gt;5,IF(LEN($B876)=0,"",IF(AND($B876&gt;0,VALUE(SUBSTITUTE($B876,"6","0"))=$B876),1,0)),"")</f>
        <v/>
      </c>
      <c r="J876" s="5" t="str">
        <f>IF(PhieuBauCu!$B$2&gt;6,IF(LEN($B876)=0,"",IF(AND($B876&gt;0,VALUE(SUBSTITUTE($B876,"7","0"))=$B876),1,0)),"")</f>
        <v/>
      </c>
      <c r="K876" s="5" t="str">
        <f>IF(PhieuBauCu!$B$2&gt;7,IF(LEN($B876)=0,"",IF(AND($B876&gt;0,VALUE(SUBSTITUTE($B876,"8","0"))=$B876),1,0)),"")</f>
        <v/>
      </c>
      <c r="L876" s="5" t="str">
        <f>IF(PhieuBauCu!$B$2&gt;8,IF(LEN($B876)=0,"",IF(AND($B876&gt;0,VALUE(SUBSTITUTE($B876,"9","0"))=$B876),1,0)),"")</f>
        <v/>
      </c>
      <c r="M876" s="9">
        <f t="shared" si="27"/>
        <v>0</v>
      </c>
      <c r="N876" s="36">
        <f>IF(AND(M876&lt;=PhieuBauCu!$B$13,M876&gt;=1),1,0)</f>
        <v>0</v>
      </c>
    </row>
    <row r="877" spans="1:14" ht="28.5" customHeight="1">
      <c r="A877" s="2">
        <v>872</v>
      </c>
      <c r="B877" s="3"/>
      <c r="C877" s="48" t="str">
        <f t="shared" si="26"/>
        <v/>
      </c>
      <c r="D877" s="5" t="str">
        <f>IF(PhieuBauCu!$B$2&gt;0,IF(LEN($B877)=0,"",IF(AND($B877&gt;0,VALUE(SUBSTITUTE($B877,"1","0"))=$B877),1,0)),"")</f>
        <v/>
      </c>
      <c r="E877" s="5" t="str">
        <f>IF(PhieuBauCu!$B$2&gt;1,IF(LEN($B877)=0,"",IF(AND($B877&gt;0,VALUE(SUBSTITUTE($B877,"2","0"))=$B877),1,0)),"")</f>
        <v/>
      </c>
      <c r="F877" s="5" t="str">
        <f>IF(PhieuBauCu!$B$2&gt;2,IF(LEN($B877)=0,"",IF(AND($B877&gt;0,VALUE(SUBSTITUTE($B877,"3","0"))=$B877),1,0)),"")</f>
        <v/>
      </c>
      <c r="G877" s="5" t="str">
        <f>IF(PhieuBauCu!$B$2&gt;3,IF(LEN($B877)=0,"",IF(AND($B877&gt;0,VALUE(SUBSTITUTE($B877,"4","0"))=$B877),1,0)),"")</f>
        <v/>
      </c>
      <c r="H877" s="5" t="str">
        <f>IF(PhieuBauCu!$B$2&gt;4,IF(LEN($B877)=0,"",IF(AND($B877&gt;0,VALUE(SUBSTITUTE($B877,"5","0"))=$B877),1,0)),"")</f>
        <v/>
      </c>
      <c r="I877" s="5" t="str">
        <f>IF(PhieuBauCu!$B$2&gt;5,IF(LEN($B877)=0,"",IF(AND($B877&gt;0,VALUE(SUBSTITUTE($B877,"6","0"))=$B877),1,0)),"")</f>
        <v/>
      </c>
      <c r="J877" s="5" t="str">
        <f>IF(PhieuBauCu!$B$2&gt;6,IF(LEN($B877)=0,"",IF(AND($B877&gt;0,VALUE(SUBSTITUTE($B877,"7","0"))=$B877),1,0)),"")</f>
        <v/>
      </c>
      <c r="K877" s="5" t="str">
        <f>IF(PhieuBauCu!$B$2&gt;7,IF(LEN($B877)=0,"",IF(AND($B877&gt;0,VALUE(SUBSTITUTE($B877,"8","0"))=$B877),1,0)),"")</f>
        <v/>
      </c>
      <c r="L877" s="5" t="str">
        <f>IF(PhieuBauCu!$B$2&gt;8,IF(LEN($B877)=0,"",IF(AND($B877&gt;0,VALUE(SUBSTITUTE($B877,"9","0"))=$B877),1,0)),"")</f>
        <v/>
      </c>
      <c r="M877" s="9">
        <f t="shared" si="27"/>
        <v>0</v>
      </c>
      <c r="N877" s="36">
        <f>IF(AND(M877&lt;=PhieuBauCu!$B$13,M877&gt;=1),1,0)</f>
        <v>0</v>
      </c>
    </row>
    <row r="878" spans="1:14" ht="28.5" customHeight="1">
      <c r="A878" s="2">
        <v>873</v>
      </c>
      <c r="B878" s="3"/>
      <c r="C878" s="48" t="str">
        <f t="shared" si="26"/>
        <v/>
      </c>
      <c r="D878" s="5" t="str">
        <f>IF(PhieuBauCu!$B$2&gt;0,IF(LEN($B878)=0,"",IF(AND($B878&gt;0,VALUE(SUBSTITUTE($B878,"1","0"))=$B878),1,0)),"")</f>
        <v/>
      </c>
      <c r="E878" s="5" t="str">
        <f>IF(PhieuBauCu!$B$2&gt;1,IF(LEN($B878)=0,"",IF(AND($B878&gt;0,VALUE(SUBSTITUTE($B878,"2","0"))=$B878),1,0)),"")</f>
        <v/>
      </c>
      <c r="F878" s="5" t="str">
        <f>IF(PhieuBauCu!$B$2&gt;2,IF(LEN($B878)=0,"",IF(AND($B878&gt;0,VALUE(SUBSTITUTE($B878,"3","0"))=$B878),1,0)),"")</f>
        <v/>
      </c>
      <c r="G878" s="5" t="str">
        <f>IF(PhieuBauCu!$B$2&gt;3,IF(LEN($B878)=0,"",IF(AND($B878&gt;0,VALUE(SUBSTITUTE($B878,"4","0"))=$B878),1,0)),"")</f>
        <v/>
      </c>
      <c r="H878" s="5" t="str">
        <f>IF(PhieuBauCu!$B$2&gt;4,IF(LEN($B878)=0,"",IF(AND($B878&gt;0,VALUE(SUBSTITUTE($B878,"5","0"))=$B878),1,0)),"")</f>
        <v/>
      </c>
      <c r="I878" s="5" t="str">
        <f>IF(PhieuBauCu!$B$2&gt;5,IF(LEN($B878)=0,"",IF(AND($B878&gt;0,VALUE(SUBSTITUTE($B878,"6","0"))=$B878),1,0)),"")</f>
        <v/>
      </c>
      <c r="J878" s="5" t="str">
        <f>IF(PhieuBauCu!$B$2&gt;6,IF(LEN($B878)=0,"",IF(AND($B878&gt;0,VALUE(SUBSTITUTE($B878,"7","0"))=$B878),1,0)),"")</f>
        <v/>
      </c>
      <c r="K878" s="5" t="str">
        <f>IF(PhieuBauCu!$B$2&gt;7,IF(LEN($B878)=0,"",IF(AND($B878&gt;0,VALUE(SUBSTITUTE($B878,"8","0"))=$B878),1,0)),"")</f>
        <v/>
      </c>
      <c r="L878" s="5" t="str">
        <f>IF(PhieuBauCu!$B$2&gt;8,IF(LEN($B878)=0,"",IF(AND($B878&gt;0,VALUE(SUBSTITUTE($B878,"9","0"))=$B878),1,0)),"")</f>
        <v/>
      </c>
      <c r="M878" s="9">
        <f t="shared" si="27"/>
        <v>0</v>
      </c>
      <c r="N878" s="36">
        <f>IF(AND(M878&lt;=PhieuBauCu!$B$13,M878&gt;=1),1,0)</f>
        <v>0</v>
      </c>
    </row>
    <row r="879" spans="1:14" ht="28.5" customHeight="1">
      <c r="A879" s="2">
        <v>874</v>
      </c>
      <c r="B879" s="3"/>
      <c r="C879" s="48" t="str">
        <f t="shared" si="26"/>
        <v/>
      </c>
      <c r="D879" s="5" t="str">
        <f>IF(PhieuBauCu!$B$2&gt;0,IF(LEN($B879)=0,"",IF(AND($B879&gt;0,VALUE(SUBSTITUTE($B879,"1","0"))=$B879),1,0)),"")</f>
        <v/>
      </c>
      <c r="E879" s="5" t="str">
        <f>IF(PhieuBauCu!$B$2&gt;1,IF(LEN($B879)=0,"",IF(AND($B879&gt;0,VALUE(SUBSTITUTE($B879,"2","0"))=$B879),1,0)),"")</f>
        <v/>
      </c>
      <c r="F879" s="5" t="str">
        <f>IF(PhieuBauCu!$B$2&gt;2,IF(LEN($B879)=0,"",IF(AND($B879&gt;0,VALUE(SUBSTITUTE($B879,"3","0"))=$B879),1,0)),"")</f>
        <v/>
      </c>
      <c r="G879" s="5" t="str">
        <f>IF(PhieuBauCu!$B$2&gt;3,IF(LEN($B879)=0,"",IF(AND($B879&gt;0,VALUE(SUBSTITUTE($B879,"4","0"))=$B879),1,0)),"")</f>
        <v/>
      </c>
      <c r="H879" s="5" t="str">
        <f>IF(PhieuBauCu!$B$2&gt;4,IF(LEN($B879)=0,"",IF(AND($B879&gt;0,VALUE(SUBSTITUTE($B879,"5","0"))=$B879),1,0)),"")</f>
        <v/>
      </c>
      <c r="I879" s="5" t="str">
        <f>IF(PhieuBauCu!$B$2&gt;5,IF(LEN($B879)=0,"",IF(AND($B879&gt;0,VALUE(SUBSTITUTE($B879,"6","0"))=$B879),1,0)),"")</f>
        <v/>
      </c>
      <c r="J879" s="5" t="str">
        <f>IF(PhieuBauCu!$B$2&gt;6,IF(LEN($B879)=0,"",IF(AND($B879&gt;0,VALUE(SUBSTITUTE($B879,"7","0"))=$B879),1,0)),"")</f>
        <v/>
      </c>
      <c r="K879" s="5" t="str">
        <f>IF(PhieuBauCu!$B$2&gt;7,IF(LEN($B879)=0,"",IF(AND($B879&gt;0,VALUE(SUBSTITUTE($B879,"8","0"))=$B879),1,0)),"")</f>
        <v/>
      </c>
      <c r="L879" s="5" t="str">
        <f>IF(PhieuBauCu!$B$2&gt;8,IF(LEN($B879)=0,"",IF(AND($B879&gt;0,VALUE(SUBSTITUTE($B879,"9","0"))=$B879),1,0)),"")</f>
        <v/>
      </c>
      <c r="M879" s="9">
        <f t="shared" si="27"/>
        <v>0</v>
      </c>
      <c r="N879" s="36">
        <f>IF(AND(M879&lt;=PhieuBauCu!$B$13,M879&gt;=1),1,0)</f>
        <v>0</v>
      </c>
    </row>
    <row r="880" spans="1:14" ht="28.5" customHeight="1">
      <c r="A880" s="2">
        <v>875</v>
      </c>
      <c r="B880" s="3"/>
      <c r="C880" s="48" t="str">
        <f t="shared" si="26"/>
        <v/>
      </c>
      <c r="D880" s="5" t="str">
        <f>IF(PhieuBauCu!$B$2&gt;0,IF(LEN($B880)=0,"",IF(AND($B880&gt;0,VALUE(SUBSTITUTE($B880,"1","0"))=$B880),1,0)),"")</f>
        <v/>
      </c>
      <c r="E880" s="5" t="str">
        <f>IF(PhieuBauCu!$B$2&gt;1,IF(LEN($B880)=0,"",IF(AND($B880&gt;0,VALUE(SUBSTITUTE($B880,"2","0"))=$B880),1,0)),"")</f>
        <v/>
      </c>
      <c r="F880" s="5" t="str">
        <f>IF(PhieuBauCu!$B$2&gt;2,IF(LEN($B880)=0,"",IF(AND($B880&gt;0,VALUE(SUBSTITUTE($B880,"3","0"))=$B880),1,0)),"")</f>
        <v/>
      </c>
      <c r="G880" s="5" t="str">
        <f>IF(PhieuBauCu!$B$2&gt;3,IF(LEN($B880)=0,"",IF(AND($B880&gt;0,VALUE(SUBSTITUTE($B880,"4","0"))=$B880),1,0)),"")</f>
        <v/>
      </c>
      <c r="H880" s="5" t="str">
        <f>IF(PhieuBauCu!$B$2&gt;4,IF(LEN($B880)=0,"",IF(AND($B880&gt;0,VALUE(SUBSTITUTE($B880,"5","0"))=$B880),1,0)),"")</f>
        <v/>
      </c>
      <c r="I880" s="5" t="str">
        <f>IF(PhieuBauCu!$B$2&gt;5,IF(LEN($B880)=0,"",IF(AND($B880&gt;0,VALUE(SUBSTITUTE($B880,"6","0"))=$B880),1,0)),"")</f>
        <v/>
      </c>
      <c r="J880" s="5" t="str">
        <f>IF(PhieuBauCu!$B$2&gt;6,IF(LEN($B880)=0,"",IF(AND($B880&gt;0,VALUE(SUBSTITUTE($B880,"7","0"))=$B880),1,0)),"")</f>
        <v/>
      </c>
      <c r="K880" s="5" t="str">
        <f>IF(PhieuBauCu!$B$2&gt;7,IF(LEN($B880)=0,"",IF(AND($B880&gt;0,VALUE(SUBSTITUTE($B880,"8","0"))=$B880),1,0)),"")</f>
        <v/>
      </c>
      <c r="L880" s="5" t="str">
        <f>IF(PhieuBauCu!$B$2&gt;8,IF(LEN($B880)=0,"",IF(AND($B880&gt;0,VALUE(SUBSTITUTE($B880,"9","0"))=$B880),1,0)),"")</f>
        <v/>
      </c>
      <c r="M880" s="9">
        <f t="shared" si="27"/>
        <v>0</v>
      </c>
      <c r="N880" s="36">
        <f>IF(AND(M880&lt;=PhieuBauCu!$B$13,M880&gt;=1),1,0)</f>
        <v>0</v>
      </c>
    </row>
    <row r="881" spans="1:14" ht="28.5" customHeight="1">
      <c r="A881" s="2">
        <v>876</v>
      </c>
      <c r="B881" s="3"/>
      <c r="C881" s="48" t="str">
        <f t="shared" si="26"/>
        <v/>
      </c>
      <c r="D881" s="5" t="str">
        <f>IF(PhieuBauCu!$B$2&gt;0,IF(LEN($B881)=0,"",IF(AND($B881&gt;0,VALUE(SUBSTITUTE($B881,"1","0"))=$B881),1,0)),"")</f>
        <v/>
      </c>
      <c r="E881" s="5" t="str">
        <f>IF(PhieuBauCu!$B$2&gt;1,IF(LEN($B881)=0,"",IF(AND($B881&gt;0,VALUE(SUBSTITUTE($B881,"2","0"))=$B881),1,0)),"")</f>
        <v/>
      </c>
      <c r="F881" s="5" t="str">
        <f>IF(PhieuBauCu!$B$2&gt;2,IF(LEN($B881)=0,"",IF(AND($B881&gt;0,VALUE(SUBSTITUTE($B881,"3","0"))=$B881),1,0)),"")</f>
        <v/>
      </c>
      <c r="G881" s="5" t="str">
        <f>IF(PhieuBauCu!$B$2&gt;3,IF(LEN($B881)=0,"",IF(AND($B881&gt;0,VALUE(SUBSTITUTE($B881,"4","0"))=$B881),1,0)),"")</f>
        <v/>
      </c>
      <c r="H881" s="5" t="str">
        <f>IF(PhieuBauCu!$B$2&gt;4,IF(LEN($B881)=0,"",IF(AND($B881&gt;0,VALUE(SUBSTITUTE($B881,"5","0"))=$B881),1,0)),"")</f>
        <v/>
      </c>
      <c r="I881" s="5" t="str">
        <f>IF(PhieuBauCu!$B$2&gt;5,IF(LEN($B881)=0,"",IF(AND($B881&gt;0,VALUE(SUBSTITUTE($B881,"6","0"))=$B881),1,0)),"")</f>
        <v/>
      </c>
      <c r="J881" s="5" t="str">
        <f>IF(PhieuBauCu!$B$2&gt;6,IF(LEN($B881)=0,"",IF(AND($B881&gt;0,VALUE(SUBSTITUTE($B881,"7","0"))=$B881),1,0)),"")</f>
        <v/>
      </c>
      <c r="K881" s="5" t="str">
        <f>IF(PhieuBauCu!$B$2&gt;7,IF(LEN($B881)=0,"",IF(AND($B881&gt;0,VALUE(SUBSTITUTE($B881,"8","0"))=$B881),1,0)),"")</f>
        <v/>
      </c>
      <c r="L881" s="5" t="str">
        <f>IF(PhieuBauCu!$B$2&gt;8,IF(LEN($B881)=0,"",IF(AND($B881&gt;0,VALUE(SUBSTITUTE($B881,"9","0"))=$B881),1,0)),"")</f>
        <v/>
      </c>
      <c r="M881" s="9">
        <f t="shared" si="27"/>
        <v>0</v>
      </c>
      <c r="N881" s="36">
        <f>IF(AND(M881&lt;=PhieuBauCu!$B$13,M881&gt;=1),1,0)</f>
        <v>0</v>
      </c>
    </row>
    <row r="882" spans="1:14" ht="28.5" customHeight="1">
      <c r="A882" s="2">
        <v>877</v>
      </c>
      <c r="B882" s="3"/>
      <c r="C882" s="48" t="str">
        <f t="shared" si="26"/>
        <v/>
      </c>
      <c r="D882" s="5" t="str">
        <f>IF(PhieuBauCu!$B$2&gt;0,IF(LEN($B882)=0,"",IF(AND($B882&gt;0,VALUE(SUBSTITUTE($B882,"1","0"))=$B882),1,0)),"")</f>
        <v/>
      </c>
      <c r="E882" s="5" t="str">
        <f>IF(PhieuBauCu!$B$2&gt;1,IF(LEN($B882)=0,"",IF(AND($B882&gt;0,VALUE(SUBSTITUTE($B882,"2","0"))=$B882),1,0)),"")</f>
        <v/>
      </c>
      <c r="F882" s="5" t="str">
        <f>IF(PhieuBauCu!$B$2&gt;2,IF(LEN($B882)=0,"",IF(AND($B882&gt;0,VALUE(SUBSTITUTE($B882,"3","0"))=$B882),1,0)),"")</f>
        <v/>
      </c>
      <c r="G882" s="5" t="str">
        <f>IF(PhieuBauCu!$B$2&gt;3,IF(LEN($B882)=0,"",IF(AND($B882&gt;0,VALUE(SUBSTITUTE($B882,"4","0"))=$B882),1,0)),"")</f>
        <v/>
      </c>
      <c r="H882" s="5" t="str">
        <f>IF(PhieuBauCu!$B$2&gt;4,IF(LEN($B882)=0,"",IF(AND($B882&gt;0,VALUE(SUBSTITUTE($B882,"5","0"))=$B882),1,0)),"")</f>
        <v/>
      </c>
      <c r="I882" s="5" t="str">
        <f>IF(PhieuBauCu!$B$2&gt;5,IF(LEN($B882)=0,"",IF(AND($B882&gt;0,VALUE(SUBSTITUTE($B882,"6","0"))=$B882),1,0)),"")</f>
        <v/>
      </c>
      <c r="J882" s="5" t="str">
        <f>IF(PhieuBauCu!$B$2&gt;6,IF(LEN($B882)=0,"",IF(AND($B882&gt;0,VALUE(SUBSTITUTE($B882,"7","0"))=$B882),1,0)),"")</f>
        <v/>
      </c>
      <c r="K882" s="5" t="str">
        <f>IF(PhieuBauCu!$B$2&gt;7,IF(LEN($B882)=0,"",IF(AND($B882&gt;0,VALUE(SUBSTITUTE($B882,"8","0"))=$B882),1,0)),"")</f>
        <v/>
      </c>
      <c r="L882" s="5" t="str">
        <f>IF(PhieuBauCu!$B$2&gt;8,IF(LEN($B882)=0,"",IF(AND($B882&gt;0,VALUE(SUBSTITUTE($B882,"9","0"))=$B882),1,0)),"")</f>
        <v/>
      </c>
      <c r="M882" s="9">
        <f t="shared" si="27"/>
        <v>0</v>
      </c>
      <c r="N882" s="36">
        <f>IF(AND(M882&lt;=PhieuBauCu!$B$13,M882&gt;=1),1,0)</f>
        <v>0</v>
      </c>
    </row>
    <row r="883" spans="1:14" ht="28.5" customHeight="1">
      <c r="A883" s="2">
        <v>878</v>
      </c>
      <c r="B883" s="3"/>
      <c r="C883" s="48" t="str">
        <f t="shared" si="26"/>
        <v/>
      </c>
      <c r="D883" s="5" t="str">
        <f>IF(PhieuBauCu!$B$2&gt;0,IF(LEN($B883)=0,"",IF(AND($B883&gt;0,VALUE(SUBSTITUTE($B883,"1","0"))=$B883),1,0)),"")</f>
        <v/>
      </c>
      <c r="E883" s="5" t="str">
        <f>IF(PhieuBauCu!$B$2&gt;1,IF(LEN($B883)=0,"",IF(AND($B883&gt;0,VALUE(SUBSTITUTE($B883,"2","0"))=$B883),1,0)),"")</f>
        <v/>
      </c>
      <c r="F883" s="5" t="str">
        <f>IF(PhieuBauCu!$B$2&gt;2,IF(LEN($B883)=0,"",IF(AND($B883&gt;0,VALUE(SUBSTITUTE($B883,"3","0"))=$B883),1,0)),"")</f>
        <v/>
      </c>
      <c r="G883" s="5" t="str">
        <f>IF(PhieuBauCu!$B$2&gt;3,IF(LEN($B883)=0,"",IF(AND($B883&gt;0,VALUE(SUBSTITUTE($B883,"4","0"))=$B883),1,0)),"")</f>
        <v/>
      </c>
      <c r="H883" s="5" t="str">
        <f>IF(PhieuBauCu!$B$2&gt;4,IF(LEN($B883)=0,"",IF(AND($B883&gt;0,VALUE(SUBSTITUTE($B883,"5","0"))=$B883),1,0)),"")</f>
        <v/>
      </c>
      <c r="I883" s="5" t="str">
        <f>IF(PhieuBauCu!$B$2&gt;5,IF(LEN($B883)=0,"",IF(AND($B883&gt;0,VALUE(SUBSTITUTE($B883,"6","0"))=$B883),1,0)),"")</f>
        <v/>
      </c>
      <c r="J883" s="5" t="str">
        <f>IF(PhieuBauCu!$B$2&gt;6,IF(LEN($B883)=0,"",IF(AND($B883&gt;0,VALUE(SUBSTITUTE($B883,"7","0"))=$B883),1,0)),"")</f>
        <v/>
      </c>
      <c r="K883" s="5" t="str">
        <f>IF(PhieuBauCu!$B$2&gt;7,IF(LEN($B883)=0,"",IF(AND($B883&gt;0,VALUE(SUBSTITUTE($B883,"8","0"))=$B883),1,0)),"")</f>
        <v/>
      </c>
      <c r="L883" s="5" t="str">
        <f>IF(PhieuBauCu!$B$2&gt;8,IF(LEN($B883)=0,"",IF(AND($B883&gt;0,VALUE(SUBSTITUTE($B883,"9","0"))=$B883),1,0)),"")</f>
        <v/>
      </c>
      <c r="M883" s="9">
        <f t="shared" si="27"/>
        <v>0</v>
      </c>
      <c r="N883" s="36">
        <f>IF(AND(M883&lt;=PhieuBauCu!$B$13,M883&gt;=1),1,0)</f>
        <v>0</v>
      </c>
    </row>
    <row r="884" spans="1:14" ht="28.5" customHeight="1">
      <c r="A884" s="2">
        <v>879</v>
      </c>
      <c r="B884" s="3"/>
      <c r="C884" s="48" t="str">
        <f t="shared" si="26"/>
        <v/>
      </c>
      <c r="D884" s="5" t="str">
        <f>IF(PhieuBauCu!$B$2&gt;0,IF(LEN($B884)=0,"",IF(AND($B884&gt;0,VALUE(SUBSTITUTE($B884,"1","0"))=$B884),1,0)),"")</f>
        <v/>
      </c>
      <c r="E884" s="5" t="str">
        <f>IF(PhieuBauCu!$B$2&gt;1,IF(LEN($B884)=0,"",IF(AND($B884&gt;0,VALUE(SUBSTITUTE($B884,"2","0"))=$B884),1,0)),"")</f>
        <v/>
      </c>
      <c r="F884" s="5" t="str">
        <f>IF(PhieuBauCu!$B$2&gt;2,IF(LEN($B884)=0,"",IF(AND($B884&gt;0,VALUE(SUBSTITUTE($B884,"3","0"))=$B884),1,0)),"")</f>
        <v/>
      </c>
      <c r="G884" s="5" t="str">
        <f>IF(PhieuBauCu!$B$2&gt;3,IF(LEN($B884)=0,"",IF(AND($B884&gt;0,VALUE(SUBSTITUTE($B884,"4","0"))=$B884),1,0)),"")</f>
        <v/>
      </c>
      <c r="H884" s="5" t="str">
        <f>IF(PhieuBauCu!$B$2&gt;4,IF(LEN($B884)=0,"",IF(AND($B884&gt;0,VALUE(SUBSTITUTE($B884,"5","0"))=$B884),1,0)),"")</f>
        <v/>
      </c>
      <c r="I884" s="5" t="str">
        <f>IF(PhieuBauCu!$B$2&gt;5,IF(LEN($B884)=0,"",IF(AND($B884&gt;0,VALUE(SUBSTITUTE($B884,"6","0"))=$B884),1,0)),"")</f>
        <v/>
      </c>
      <c r="J884" s="5" t="str">
        <f>IF(PhieuBauCu!$B$2&gt;6,IF(LEN($B884)=0,"",IF(AND($B884&gt;0,VALUE(SUBSTITUTE($B884,"7","0"))=$B884),1,0)),"")</f>
        <v/>
      </c>
      <c r="K884" s="5" t="str">
        <f>IF(PhieuBauCu!$B$2&gt;7,IF(LEN($B884)=0,"",IF(AND($B884&gt;0,VALUE(SUBSTITUTE($B884,"8","0"))=$B884),1,0)),"")</f>
        <v/>
      </c>
      <c r="L884" s="5" t="str">
        <f>IF(PhieuBauCu!$B$2&gt;8,IF(LEN($B884)=0,"",IF(AND($B884&gt;0,VALUE(SUBSTITUTE($B884,"9","0"))=$B884),1,0)),"")</f>
        <v/>
      </c>
      <c r="M884" s="9">
        <f t="shared" si="27"/>
        <v>0</v>
      </c>
      <c r="N884" s="36">
        <f>IF(AND(M884&lt;=PhieuBauCu!$B$13,M884&gt;=1),1,0)</f>
        <v>0</v>
      </c>
    </row>
    <row r="885" spans="1:14" ht="28.5" customHeight="1">
      <c r="A885" s="2">
        <v>880</v>
      </c>
      <c r="B885" s="3"/>
      <c r="C885" s="48" t="str">
        <f t="shared" si="26"/>
        <v/>
      </c>
      <c r="D885" s="5" t="str">
        <f>IF(PhieuBauCu!$B$2&gt;0,IF(LEN($B885)=0,"",IF(AND($B885&gt;0,VALUE(SUBSTITUTE($B885,"1","0"))=$B885),1,0)),"")</f>
        <v/>
      </c>
      <c r="E885" s="5" t="str">
        <f>IF(PhieuBauCu!$B$2&gt;1,IF(LEN($B885)=0,"",IF(AND($B885&gt;0,VALUE(SUBSTITUTE($B885,"2","0"))=$B885),1,0)),"")</f>
        <v/>
      </c>
      <c r="F885" s="5" t="str">
        <f>IF(PhieuBauCu!$B$2&gt;2,IF(LEN($B885)=0,"",IF(AND($B885&gt;0,VALUE(SUBSTITUTE($B885,"3","0"))=$B885),1,0)),"")</f>
        <v/>
      </c>
      <c r="G885" s="5" t="str">
        <f>IF(PhieuBauCu!$B$2&gt;3,IF(LEN($B885)=0,"",IF(AND($B885&gt;0,VALUE(SUBSTITUTE($B885,"4","0"))=$B885),1,0)),"")</f>
        <v/>
      </c>
      <c r="H885" s="5" t="str">
        <f>IF(PhieuBauCu!$B$2&gt;4,IF(LEN($B885)=0,"",IF(AND($B885&gt;0,VALUE(SUBSTITUTE($B885,"5","0"))=$B885),1,0)),"")</f>
        <v/>
      </c>
      <c r="I885" s="5" t="str">
        <f>IF(PhieuBauCu!$B$2&gt;5,IF(LEN($B885)=0,"",IF(AND($B885&gt;0,VALUE(SUBSTITUTE($B885,"6","0"))=$B885),1,0)),"")</f>
        <v/>
      </c>
      <c r="J885" s="5" t="str">
        <f>IF(PhieuBauCu!$B$2&gt;6,IF(LEN($B885)=0,"",IF(AND($B885&gt;0,VALUE(SUBSTITUTE($B885,"7","0"))=$B885),1,0)),"")</f>
        <v/>
      </c>
      <c r="K885" s="5" t="str">
        <f>IF(PhieuBauCu!$B$2&gt;7,IF(LEN($B885)=0,"",IF(AND($B885&gt;0,VALUE(SUBSTITUTE($B885,"8","0"))=$B885),1,0)),"")</f>
        <v/>
      </c>
      <c r="L885" s="5" t="str">
        <f>IF(PhieuBauCu!$B$2&gt;8,IF(LEN($B885)=0,"",IF(AND($B885&gt;0,VALUE(SUBSTITUTE($B885,"9","0"))=$B885),1,0)),"")</f>
        <v/>
      </c>
      <c r="M885" s="9">
        <f t="shared" si="27"/>
        <v>0</v>
      </c>
      <c r="N885" s="36">
        <f>IF(AND(M885&lt;=PhieuBauCu!$B$13,M885&gt;=1),1,0)</f>
        <v>0</v>
      </c>
    </row>
    <row r="886" spans="1:14" ht="28.5" customHeight="1">
      <c r="A886" s="2">
        <v>881</v>
      </c>
      <c r="B886" s="3"/>
      <c r="C886" s="48" t="str">
        <f t="shared" si="26"/>
        <v/>
      </c>
      <c r="D886" s="5" t="str">
        <f>IF(PhieuBauCu!$B$2&gt;0,IF(LEN($B886)=0,"",IF(AND($B886&gt;0,VALUE(SUBSTITUTE($B886,"1","0"))=$B886),1,0)),"")</f>
        <v/>
      </c>
      <c r="E886" s="5" t="str">
        <f>IF(PhieuBauCu!$B$2&gt;1,IF(LEN($B886)=0,"",IF(AND($B886&gt;0,VALUE(SUBSTITUTE($B886,"2","0"))=$B886),1,0)),"")</f>
        <v/>
      </c>
      <c r="F886" s="5" t="str">
        <f>IF(PhieuBauCu!$B$2&gt;2,IF(LEN($B886)=0,"",IF(AND($B886&gt;0,VALUE(SUBSTITUTE($B886,"3","0"))=$B886),1,0)),"")</f>
        <v/>
      </c>
      <c r="G886" s="5" t="str">
        <f>IF(PhieuBauCu!$B$2&gt;3,IF(LEN($B886)=0,"",IF(AND($B886&gt;0,VALUE(SUBSTITUTE($B886,"4","0"))=$B886),1,0)),"")</f>
        <v/>
      </c>
      <c r="H886" s="5" t="str">
        <f>IF(PhieuBauCu!$B$2&gt;4,IF(LEN($B886)=0,"",IF(AND($B886&gt;0,VALUE(SUBSTITUTE($B886,"5","0"))=$B886),1,0)),"")</f>
        <v/>
      </c>
      <c r="I886" s="5" t="str">
        <f>IF(PhieuBauCu!$B$2&gt;5,IF(LEN($B886)=0,"",IF(AND($B886&gt;0,VALUE(SUBSTITUTE($B886,"6","0"))=$B886),1,0)),"")</f>
        <v/>
      </c>
      <c r="J886" s="5" t="str">
        <f>IF(PhieuBauCu!$B$2&gt;6,IF(LEN($B886)=0,"",IF(AND($B886&gt;0,VALUE(SUBSTITUTE($B886,"7","0"))=$B886),1,0)),"")</f>
        <v/>
      </c>
      <c r="K886" s="5" t="str">
        <f>IF(PhieuBauCu!$B$2&gt;7,IF(LEN($B886)=0,"",IF(AND($B886&gt;0,VALUE(SUBSTITUTE($B886,"8","0"))=$B886),1,0)),"")</f>
        <v/>
      </c>
      <c r="L886" s="5" t="str">
        <f>IF(PhieuBauCu!$B$2&gt;8,IF(LEN($B886)=0,"",IF(AND($B886&gt;0,VALUE(SUBSTITUTE($B886,"9","0"))=$B886),1,0)),"")</f>
        <v/>
      </c>
      <c r="M886" s="9">
        <f t="shared" si="27"/>
        <v>0</v>
      </c>
      <c r="N886" s="36">
        <f>IF(AND(M886&lt;=PhieuBauCu!$B$13,M886&gt;=1),1,0)</f>
        <v>0</v>
      </c>
    </row>
    <row r="887" spans="1:14" ht="28.5" customHeight="1">
      <c r="A887" s="2">
        <v>882</v>
      </c>
      <c r="B887" s="3"/>
      <c r="C887" s="48" t="str">
        <f t="shared" si="26"/>
        <v/>
      </c>
      <c r="D887" s="5" t="str">
        <f>IF(PhieuBauCu!$B$2&gt;0,IF(LEN($B887)=0,"",IF(AND($B887&gt;0,VALUE(SUBSTITUTE($B887,"1","0"))=$B887),1,0)),"")</f>
        <v/>
      </c>
      <c r="E887" s="5" t="str">
        <f>IF(PhieuBauCu!$B$2&gt;1,IF(LEN($B887)=0,"",IF(AND($B887&gt;0,VALUE(SUBSTITUTE($B887,"2","0"))=$B887),1,0)),"")</f>
        <v/>
      </c>
      <c r="F887" s="5" t="str">
        <f>IF(PhieuBauCu!$B$2&gt;2,IF(LEN($B887)=0,"",IF(AND($B887&gt;0,VALUE(SUBSTITUTE($B887,"3","0"))=$B887),1,0)),"")</f>
        <v/>
      </c>
      <c r="G887" s="5" t="str">
        <f>IF(PhieuBauCu!$B$2&gt;3,IF(LEN($B887)=0,"",IF(AND($B887&gt;0,VALUE(SUBSTITUTE($B887,"4","0"))=$B887),1,0)),"")</f>
        <v/>
      </c>
      <c r="H887" s="5" t="str">
        <f>IF(PhieuBauCu!$B$2&gt;4,IF(LEN($B887)=0,"",IF(AND($B887&gt;0,VALUE(SUBSTITUTE($B887,"5","0"))=$B887),1,0)),"")</f>
        <v/>
      </c>
      <c r="I887" s="5" t="str">
        <f>IF(PhieuBauCu!$B$2&gt;5,IF(LEN($B887)=0,"",IF(AND($B887&gt;0,VALUE(SUBSTITUTE($B887,"6","0"))=$B887),1,0)),"")</f>
        <v/>
      </c>
      <c r="J887" s="5" t="str">
        <f>IF(PhieuBauCu!$B$2&gt;6,IF(LEN($B887)=0,"",IF(AND($B887&gt;0,VALUE(SUBSTITUTE($B887,"7","0"))=$B887),1,0)),"")</f>
        <v/>
      </c>
      <c r="K887" s="5" t="str">
        <f>IF(PhieuBauCu!$B$2&gt;7,IF(LEN($B887)=0,"",IF(AND($B887&gt;0,VALUE(SUBSTITUTE($B887,"8","0"))=$B887),1,0)),"")</f>
        <v/>
      </c>
      <c r="L887" s="5" t="str">
        <f>IF(PhieuBauCu!$B$2&gt;8,IF(LEN($B887)=0,"",IF(AND($B887&gt;0,VALUE(SUBSTITUTE($B887,"9","0"))=$B887),1,0)),"")</f>
        <v/>
      </c>
      <c r="M887" s="9">
        <f t="shared" si="27"/>
        <v>0</v>
      </c>
      <c r="N887" s="36">
        <f>IF(AND(M887&lt;=PhieuBauCu!$B$13,M887&gt;=1),1,0)</f>
        <v>0</v>
      </c>
    </row>
    <row r="888" spans="1:14" ht="28.5" customHeight="1">
      <c r="A888" s="2">
        <v>883</v>
      </c>
      <c r="B888" s="3"/>
      <c r="C888" s="48" t="str">
        <f t="shared" si="26"/>
        <v/>
      </c>
      <c r="D888" s="5" t="str">
        <f>IF(PhieuBauCu!$B$2&gt;0,IF(LEN($B888)=0,"",IF(AND($B888&gt;0,VALUE(SUBSTITUTE($B888,"1","0"))=$B888),1,0)),"")</f>
        <v/>
      </c>
      <c r="E888" s="5" t="str">
        <f>IF(PhieuBauCu!$B$2&gt;1,IF(LEN($B888)=0,"",IF(AND($B888&gt;0,VALUE(SUBSTITUTE($B888,"2","0"))=$B888),1,0)),"")</f>
        <v/>
      </c>
      <c r="F888" s="5" t="str">
        <f>IF(PhieuBauCu!$B$2&gt;2,IF(LEN($B888)=0,"",IF(AND($B888&gt;0,VALUE(SUBSTITUTE($B888,"3","0"))=$B888),1,0)),"")</f>
        <v/>
      </c>
      <c r="G888" s="5" t="str">
        <f>IF(PhieuBauCu!$B$2&gt;3,IF(LEN($B888)=0,"",IF(AND($B888&gt;0,VALUE(SUBSTITUTE($B888,"4","0"))=$B888),1,0)),"")</f>
        <v/>
      </c>
      <c r="H888" s="5" t="str">
        <f>IF(PhieuBauCu!$B$2&gt;4,IF(LEN($B888)=0,"",IF(AND($B888&gt;0,VALUE(SUBSTITUTE($B888,"5","0"))=$B888),1,0)),"")</f>
        <v/>
      </c>
      <c r="I888" s="5" t="str">
        <f>IF(PhieuBauCu!$B$2&gt;5,IF(LEN($B888)=0,"",IF(AND($B888&gt;0,VALUE(SUBSTITUTE($B888,"6","0"))=$B888),1,0)),"")</f>
        <v/>
      </c>
      <c r="J888" s="5" t="str">
        <f>IF(PhieuBauCu!$B$2&gt;6,IF(LEN($B888)=0,"",IF(AND($B888&gt;0,VALUE(SUBSTITUTE($B888,"7","0"))=$B888),1,0)),"")</f>
        <v/>
      </c>
      <c r="K888" s="5" t="str">
        <f>IF(PhieuBauCu!$B$2&gt;7,IF(LEN($B888)=0,"",IF(AND($B888&gt;0,VALUE(SUBSTITUTE($B888,"8","0"))=$B888),1,0)),"")</f>
        <v/>
      </c>
      <c r="L888" s="5" t="str">
        <f>IF(PhieuBauCu!$B$2&gt;8,IF(LEN($B888)=0,"",IF(AND($B888&gt;0,VALUE(SUBSTITUTE($B888,"9","0"))=$B888),1,0)),"")</f>
        <v/>
      </c>
      <c r="M888" s="9">
        <f t="shared" si="27"/>
        <v>0</v>
      </c>
      <c r="N888" s="36">
        <f>IF(AND(M888&lt;=PhieuBauCu!$B$13,M888&gt;=1),1,0)</f>
        <v>0</v>
      </c>
    </row>
    <row r="889" spans="1:14" ht="28.5" customHeight="1">
      <c r="A889" s="2">
        <v>884</v>
      </c>
      <c r="B889" s="3"/>
      <c r="C889" s="48" t="str">
        <f t="shared" si="26"/>
        <v/>
      </c>
      <c r="D889" s="5" t="str">
        <f>IF(PhieuBauCu!$B$2&gt;0,IF(LEN($B889)=0,"",IF(AND($B889&gt;0,VALUE(SUBSTITUTE($B889,"1","0"))=$B889),1,0)),"")</f>
        <v/>
      </c>
      <c r="E889" s="5" t="str">
        <f>IF(PhieuBauCu!$B$2&gt;1,IF(LEN($B889)=0,"",IF(AND($B889&gt;0,VALUE(SUBSTITUTE($B889,"2","0"))=$B889),1,0)),"")</f>
        <v/>
      </c>
      <c r="F889" s="5" t="str">
        <f>IF(PhieuBauCu!$B$2&gt;2,IF(LEN($B889)=0,"",IF(AND($B889&gt;0,VALUE(SUBSTITUTE($B889,"3","0"))=$B889),1,0)),"")</f>
        <v/>
      </c>
      <c r="G889" s="5" t="str">
        <f>IF(PhieuBauCu!$B$2&gt;3,IF(LEN($B889)=0,"",IF(AND($B889&gt;0,VALUE(SUBSTITUTE($B889,"4","0"))=$B889),1,0)),"")</f>
        <v/>
      </c>
      <c r="H889" s="5" t="str">
        <f>IF(PhieuBauCu!$B$2&gt;4,IF(LEN($B889)=0,"",IF(AND($B889&gt;0,VALUE(SUBSTITUTE($B889,"5","0"))=$B889),1,0)),"")</f>
        <v/>
      </c>
      <c r="I889" s="5" t="str">
        <f>IF(PhieuBauCu!$B$2&gt;5,IF(LEN($B889)=0,"",IF(AND($B889&gt;0,VALUE(SUBSTITUTE($B889,"6","0"))=$B889),1,0)),"")</f>
        <v/>
      </c>
      <c r="J889" s="5" t="str">
        <f>IF(PhieuBauCu!$B$2&gt;6,IF(LEN($B889)=0,"",IF(AND($B889&gt;0,VALUE(SUBSTITUTE($B889,"7","0"))=$B889),1,0)),"")</f>
        <v/>
      </c>
      <c r="K889" s="5" t="str">
        <f>IF(PhieuBauCu!$B$2&gt;7,IF(LEN($B889)=0,"",IF(AND($B889&gt;0,VALUE(SUBSTITUTE($B889,"8","0"))=$B889),1,0)),"")</f>
        <v/>
      </c>
      <c r="L889" s="5" t="str">
        <f>IF(PhieuBauCu!$B$2&gt;8,IF(LEN($B889)=0,"",IF(AND($B889&gt;0,VALUE(SUBSTITUTE($B889,"9","0"))=$B889),1,0)),"")</f>
        <v/>
      </c>
      <c r="M889" s="9">
        <f t="shared" si="27"/>
        <v>0</v>
      </c>
      <c r="N889" s="36">
        <f>IF(AND(M889&lt;=PhieuBauCu!$B$13,M889&gt;=1),1,0)</f>
        <v>0</v>
      </c>
    </row>
    <row r="890" spans="1:14" ht="28.5" customHeight="1">
      <c r="A890" s="2">
        <v>885</v>
      </c>
      <c r="B890" s="3"/>
      <c r="C890" s="48" t="str">
        <f t="shared" si="26"/>
        <v/>
      </c>
      <c r="D890" s="5" t="str">
        <f>IF(PhieuBauCu!$B$2&gt;0,IF(LEN($B890)=0,"",IF(AND($B890&gt;0,VALUE(SUBSTITUTE($B890,"1","0"))=$B890),1,0)),"")</f>
        <v/>
      </c>
      <c r="E890" s="5" t="str">
        <f>IF(PhieuBauCu!$B$2&gt;1,IF(LEN($B890)=0,"",IF(AND($B890&gt;0,VALUE(SUBSTITUTE($B890,"2","0"))=$B890),1,0)),"")</f>
        <v/>
      </c>
      <c r="F890" s="5" t="str">
        <f>IF(PhieuBauCu!$B$2&gt;2,IF(LEN($B890)=0,"",IF(AND($B890&gt;0,VALUE(SUBSTITUTE($B890,"3","0"))=$B890),1,0)),"")</f>
        <v/>
      </c>
      <c r="G890" s="5" t="str">
        <f>IF(PhieuBauCu!$B$2&gt;3,IF(LEN($B890)=0,"",IF(AND($B890&gt;0,VALUE(SUBSTITUTE($B890,"4","0"))=$B890),1,0)),"")</f>
        <v/>
      </c>
      <c r="H890" s="5" t="str">
        <f>IF(PhieuBauCu!$B$2&gt;4,IF(LEN($B890)=0,"",IF(AND($B890&gt;0,VALUE(SUBSTITUTE($B890,"5","0"))=$B890),1,0)),"")</f>
        <v/>
      </c>
      <c r="I890" s="5" t="str">
        <f>IF(PhieuBauCu!$B$2&gt;5,IF(LEN($B890)=0,"",IF(AND($B890&gt;0,VALUE(SUBSTITUTE($B890,"6","0"))=$B890),1,0)),"")</f>
        <v/>
      </c>
      <c r="J890" s="5" t="str">
        <f>IF(PhieuBauCu!$B$2&gt;6,IF(LEN($B890)=0,"",IF(AND($B890&gt;0,VALUE(SUBSTITUTE($B890,"7","0"))=$B890),1,0)),"")</f>
        <v/>
      </c>
      <c r="K890" s="5" t="str">
        <f>IF(PhieuBauCu!$B$2&gt;7,IF(LEN($B890)=0,"",IF(AND($B890&gt;0,VALUE(SUBSTITUTE($B890,"8","0"))=$B890),1,0)),"")</f>
        <v/>
      </c>
      <c r="L890" s="5" t="str">
        <f>IF(PhieuBauCu!$B$2&gt;8,IF(LEN($B890)=0,"",IF(AND($B890&gt;0,VALUE(SUBSTITUTE($B890,"9","0"))=$B890),1,0)),"")</f>
        <v/>
      </c>
      <c r="M890" s="9">
        <f t="shared" si="27"/>
        <v>0</v>
      </c>
      <c r="N890" s="36">
        <f>IF(AND(M890&lt;=PhieuBauCu!$B$13,M890&gt;=1),1,0)</f>
        <v>0</v>
      </c>
    </row>
    <row r="891" spans="1:14" ht="28.5" customHeight="1">
      <c r="A891" s="2">
        <v>886</v>
      </c>
      <c r="B891" s="3"/>
      <c r="C891" s="48" t="str">
        <f t="shared" si="26"/>
        <v/>
      </c>
      <c r="D891" s="5" t="str">
        <f>IF(PhieuBauCu!$B$2&gt;0,IF(LEN($B891)=0,"",IF(AND($B891&gt;0,VALUE(SUBSTITUTE($B891,"1","0"))=$B891),1,0)),"")</f>
        <v/>
      </c>
      <c r="E891" s="5" t="str">
        <f>IF(PhieuBauCu!$B$2&gt;1,IF(LEN($B891)=0,"",IF(AND($B891&gt;0,VALUE(SUBSTITUTE($B891,"2","0"))=$B891),1,0)),"")</f>
        <v/>
      </c>
      <c r="F891" s="5" t="str">
        <f>IF(PhieuBauCu!$B$2&gt;2,IF(LEN($B891)=0,"",IF(AND($B891&gt;0,VALUE(SUBSTITUTE($B891,"3","0"))=$B891),1,0)),"")</f>
        <v/>
      </c>
      <c r="G891" s="5" t="str">
        <f>IF(PhieuBauCu!$B$2&gt;3,IF(LEN($B891)=0,"",IF(AND($B891&gt;0,VALUE(SUBSTITUTE($B891,"4","0"))=$B891),1,0)),"")</f>
        <v/>
      </c>
      <c r="H891" s="5" t="str">
        <f>IF(PhieuBauCu!$B$2&gt;4,IF(LEN($B891)=0,"",IF(AND($B891&gt;0,VALUE(SUBSTITUTE($B891,"5","0"))=$B891),1,0)),"")</f>
        <v/>
      </c>
      <c r="I891" s="5" t="str">
        <f>IF(PhieuBauCu!$B$2&gt;5,IF(LEN($B891)=0,"",IF(AND($B891&gt;0,VALUE(SUBSTITUTE($B891,"6","0"))=$B891),1,0)),"")</f>
        <v/>
      </c>
      <c r="J891" s="5" t="str">
        <f>IF(PhieuBauCu!$B$2&gt;6,IF(LEN($B891)=0,"",IF(AND($B891&gt;0,VALUE(SUBSTITUTE($B891,"7","0"))=$B891),1,0)),"")</f>
        <v/>
      </c>
      <c r="K891" s="5" t="str">
        <f>IF(PhieuBauCu!$B$2&gt;7,IF(LEN($B891)=0,"",IF(AND($B891&gt;0,VALUE(SUBSTITUTE($B891,"8","0"))=$B891),1,0)),"")</f>
        <v/>
      </c>
      <c r="L891" s="5" t="str">
        <f>IF(PhieuBauCu!$B$2&gt;8,IF(LEN($B891)=0,"",IF(AND($B891&gt;0,VALUE(SUBSTITUTE($B891,"9","0"))=$B891),1,0)),"")</f>
        <v/>
      </c>
      <c r="M891" s="9">
        <f t="shared" si="27"/>
        <v>0</v>
      </c>
      <c r="N891" s="36">
        <f>IF(AND(M891&lt;=PhieuBauCu!$B$13,M891&gt;=1),1,0)</f>
        <v>0</v>
      </c>
    </row>
    <row r="892" spans="1:14" ht="28.5" customHeight="1">
      <c r="A892" s="2">
        <v>887</v>
      </c>
      <c r="B892" s="3"/>
      <c r="C892" s="48" t="str">
        <f t="shared" si="26"/>
        <v/>
      </c>
      <c r="D892" s="5" t="str">
        <f>IF(PhieuBauCu!$B$2&gt;0,IF(LEN($B892)=0,"",IF(AND($B892&gt;0,VALUE(SUBSTITUTE($B892,"1","0"))=$B892),1,0)),"")</f>
        <v/>
      </c>
      <c r="E892" s="5" t="str">
        <f>IF(PhieuBauCu!$B$2&gt;1,IF(LEN($B892)=0,"",IF(AND($B892&gt;0,VALUE(SUBSTITUTE($B892,"2","0"))=$B892),1,0)),"")</f>
        <v/>
      </c>
      <c r="F892" s="5" t="str">
        <f>IF(PhieuBauCu!$B$2&gt;2,IF(LEN($B892)=0,"",IF(AND($B892&gt;0,VALUE(SUBSTITUTE($B892,"3","0"))=$B892),1,0)),"")</f>
        <v/>
      </c>
      <c r="G892" s="5" t="str">
        <f>IF(PhieuBauCu!$B$2&gt;3,IF(LEN($B892)=0,"",IF(AND($B892&gt;0,VALUE(SUBSTITUTE($B892,"4","0"))=$B892),1,0)),"")</f>
        <v/>
      </c>
      <c r="H892" s="5" t="str">
        <f>IF(PhieuBauCu!$B$2&gt;4,IF(LEN($B892)=0,"",IF(AND($B892&gt;0,VALUE(SUBSTITUTE($B892,"5","0"))=$B892),1,0)),"")</f>
        <v/>
      </c>
      <c r="I892" s="5" t="str">
        <f>IF(PhieuBauCu!$B$2&gt;5,IF(LEN($B892)=0,"",IF(AND($B892&gt;0,VALUE(SUBSTITUTE($B892,"6","0"))=$B892),1,0)),"")</f>
        <v/>
      </c>
      <c r="J892" s="5" t="str">
        <f>IF(PhieuBauCu!$B$2&gt;6,IF(LEN($B892)=0,"",IF(AND($B892&gt;0,VALUE(SUBSTITUTE($B892,"7","0"))=$B892),1,0)),"")</f>
        <v/>
      </c>
      <c r="K892" s="5" t="str">
        <f>IF(PhieuBauCu!$B$2&gt;7,IF(LEN($B892)=0,"",IF(AND($B892&gt;0,VALUE(SUBSTITUTE($B892,"8","0"))=$B892),1,0)),"")</f>
        <v/>
      </c>
      <c r="L892" s="5" t="str">
        <f>IF(PhieuBauCu!$B$2&gt;8,IF(LEN($B892)=0,"",IF(AND($B892&gt;0,VALUE(SUBSTITUTE($B892,"9","0"))=$B892),1,0)),"")</f>
        <v/>
      </c>
      <c r="M892" s="9">
        <f t="shared" si="27"/>
        <v>0</v>
      </c>
      <c r="N892" s="36">
        <f>IF(AND(M892&lt;=PhieuBauCu!$B$13,M892&gt;=1),1,0)</f>
        <v>0</v>
      </c>
    </row>
    <row r="893" spans="1:14" ht="28.5" customHeight="1">
      <c r="A893" s="2">
        <v>888</v>
      </c>
      <c r="B893" s="3"/>
      <c r="C893" s="48" t="str">
        <f t="shared" si="26"/>
        <v/>
      </c>
      <c r="D893" s="5" t="str">
        <f>IF(PhieuBauCu!$B$2&gt;0,IF(LEN($B893)=0,"",IF(AND($B893&gt;0,VALUE(SUBSTITUTE($B893,"1","0"))=$B893),1,0)),"")</f>
        <v/>
      </c>
      <c r="E893" s="5" t="str">
        <f>IF(PhieuBauCu!$B$2&gt;1,IF(LEN($B893)=0,"",IF(AND($B893&gt;0,VALUE(SUBSTITUTE($B893,"2","0"))=$B893),1,0)),"")</f>
        <v/>
      </c>
      <c r="F893" s="5" t="str">
        <f>IF(PhieuBauCu!$B$2&gt;2,IF(LEN($B893)=0,"",IF(AND($B893&gt;0,VALUE(SUBSTITUTE($B893,"3","0"))=$B893),1,0)),"")</f>
        <v/>
      </c>
      <c r="G893" s="5" t="str">
        <f>IF(PhieuBauCu!$B$2&gt;3,IF(LEN($B893)=0,"",IF(AND($B893&gt;0,VALUE(SUBSTITUTE($B893,"4","0"))=$B893),1,0)),"")</f>
        <v/>
      </c>
      <c r="H893" s="5" t="str">
        <f>IF(PhieuBauCu!$B$2&gt;4,IF(LEN($B893)=0,"",IF(AND($B893&gt;0,VALUE(SUBSTITUTE($B893,"5","0"))=$B893),1,0)),"")</f>
        <v/>
      </c>
      <c r="I893" s="5" t="str">
        <f>IF(PhieuBauCu!$B$2&gt;5,IF(LEN($B893)=0,"",IF(AND($B893&gt;0,VALUE(SUBSTITUTE($B893,"6","0"))=$B893),1,0)),"")</f>
        <v/>
      </c>
      <c r="J893" s="5" t="str">
        <f>IF(PhieuBauCu!$B$2&gt;6,IF(LEN($B893)=0,"",IF(AND($B893&gt;0,VALUE(SUBSTITUTE($B893,"7","0"))=$B893),1,0)),"")</f>
        <v/>
      </c>
      <c r="K893" s="5" t="str">
        <f>IF(PhieuBauCu!$B$2&gt;7,IF(LEN($B893)=0,"",IF(AND($B893&gt;0,VALUE(SUBSTITUTE($B893,"8","0"))=$B893),1,0)),"")</f>
        <v/>
      </c>
      <c r="L893" s="5" t="str">
        <f>IF(PhieuBauCu!$B$2&gt;8,IF(LEN($B893)=0,"",IF(AND($B893&gt;0,VALUE(SUBSTITUTE($B893,"9","0"))=$B893),1,0)),"")</f>
        <v/>
      </c>
      <c r="M893" s="9">
        <f t="shared" si="27"/>
        <v>0</v>
      </c>
      <c r="N893" s="36">
        <f>IF(AND(M893&lt;=PhieuBauCu!$B$13,M893&gt;=1),1,0)</f>
        <v>0</v>
      </c>
    </row>
    <row r="894" spans="1:14" ht="28.5" customHeight="1">
      <c r="A894" s="2">
        <v>889</v>
      </c>
      <c r="B894" s="3"/>
      <c r="C894" s="48" t="str">
        <f t="shared" si="26"/>
        <v/>
      </c>
      <c r="D894" s="5" t="str">
        <f>IF(PhieuBauCu!$B$2&gt;0,IF(LEN($B894)=0,"",IF(AND($B894&gt;0,VALUE(SUBSTITUTE($B894,"1","0"))=$B894),1,0)),"")</f>
        <v/>
      </c>
      <c r="E894" s="5" t="str">
        <f>IF(PhieuBauCu!$B$2&gt;1,IF(LEN($B894)=0,"",IF(AND($B894&gt;0,VALUE(SUBSTITUTE($B894,"2","0"))=$B894),1,0)),"")</f>
        <v/>
      </c>
      <c r="F894" s="5" t="str">
        <f>IF(PhieuBauCu!$B$2&gt;2,IF(LEN($B894)=0,"",IF(AND($B894&gt;0,VALUE(SUBSTITUTE($B894,"3","0"))=$B894),1,0)),"")</f>
        <v/>
      </c>
      <c r="G894" s="5" t="str">
        <f>IF(PhieuBauCu!$B$2&gt;3,IF(LEN($B894)=0,"",IF(AND($B894&gt;0,VALUE(SUBSTITUTE($B894,"4","0"))=$B894),1,0)),"")</f>
        <v/>
      </c>
      <c r="H894" s="5" t="str">
        <f>IF(PhieuBauCu!$B$2&gt;4,IF(LEN($B894)=0,"",IF(AND($B894&gt;0,VALUE(SUBSTITUTE($B894,"5","0"))=$B894),1,0)),"")</f>
        <v/>
      </c>
      <c r="I894" s="5" t="str">
        <f>IF(PhieuBauCu!$B$2&gt;5,IF(LEN($B894)=0,"",IF(AND($B894&gt;0,VALUE(SUBSTITUTE($B894,"6","0"))=$B894),1,0)),"")</f>
        <v/>
      </c>
      <c r="J894" s="5" t="str">
        <f>IF(PhieuBauCu!$B$2&gt;6,IF(LEN($B894)=0,"",IF(AND($B894&gt;0,VALUE(SUBSTITUTE($B894,"7","0"))=$B894),1,0)),"")</f>
        <v/>
      </c>
      <c r="K894" s="5" t="str">
        <f>IF(PhieuBauCu!$B$2&gt;7,IF(LEN($B894)=0,"",IF(AND($B894&gt;0,VALUE(SUBSTITUTE($B894,"8","0"))=$B894),1,0)),"")</f>
        <v/>
      </c>
      <c r="L894" s="5" t="str">
        <f>IF(PhieuBauCu!$B$2&gt;8,IF(LEN($B894)=0,"",IF(AND($B894&gt;0,VALUE(SUBSTITUTE($B894,"9","0"))=$B894),1,0)),"")</f>
        <v/>
      </c>
      <c r="M894" s="9">
        <f t="shared" si="27"/>
        <v>0</v>
      </c>
      <c r="N894" s="36">
        <f>IF(AND(M894&lt;=PhieuBauCu!$B$13,M894&gt;=1),1,0)</f>
        <v>0</v>
      </c>
    </row>
    <row r="895" spans="1:14" ht="28.5" customHeight="1">
      <c r="A895" s="2">
        <v>890</v>
      </c>
      <c r="B895" s="3"/>
      <c r="C895" s="48" t="str">
        <f t="shared" si="26"/>
        <v/>
      </c>
      <c r="D895" s="5" t="str">
        <f>IF(PhieuBauCu!$B$2&gt;0,IF(LEN($B895)=0,"",IF(AND($B895&gt;0,VALUE(SUBSTITUTE($B895,"1","0"))=$B895),1,0)),"")</f>
        <v/>
      </c>
      <c r="E895" s="5" t="str">
        <f>IF(PhieuBauCu!$B$2&gt;1,IF(LEN($B895)=0,"",IF(AND($B895&gt;0,VALUE(SUBSTITUTE($B895,"2","0"))=$B895),1,0)),"")</f>
        <v/>
      </c>
      <c r="F895" s="5" t="str">
        <f>IF(PhieuBauCu!$B$2&gt;2,IF(LEN($B895)=0,"",IF(AND($B895&gt;0,VALUE(SUBSTITUTE($B895,"3","0"))=$B895),1,0)),"")</f>
        <v/>
      </c>
      <c r="G895" s="5" t="str">
        <f>IF(PhieuBauCu!$B$2&gt;3,IF(LEN($B895)=0,"",IF(AND($B895&gt;0,VALUE(SUBSTITUTE($B895,"4","0"))=$B895),1,0)),"")</f>
        <v/>
      </c>
      <c r="H895" s="5" t="str">
        <f>IF(PhieuBauCu!$B$2&gt;4,IF(LEN($B895)=0,"",IF(AND($B895&gt;0,VALUE(SUBSTITUTE($B895,"5","0"))=$B895),1,0)),"")</f>
        <v/>
      </c>
      <c r="I895" s="5" t="str">
        <f>IF(PhieuBauCu!$B$2&gt;5,IF(LEN($B895)=0,"",IF(AND($B895&gt;0,VALUE(SUBSTITUTE($B895,"6","0"))=$B895),1,0)),"")</f>
        <v/>
      </c>
      <c r="J895" s="5" t="str">
        <f>IF(PhieuBauCu!$B$2&gt;6,IF(LEN($B895)=0,"",IF(AND($B895&gt;0,VALUE(SUBSTITUTE($B895,"7","0"))=$B895),1,0)),"")</f>
        <v/>
      </c>
      <c r="K895" s="5" t="str">
        <f>IF(PhieuBauCu!$B$2&gt;7,IF(LEN($B895)=0,"",IF(AND($B895&gt;0,VALUE(SUBSTITUTE($B895,"8","0"))=$B895),1,0)),"")</f>
        <v/>
      </c>
      <c r="L895" s="5" t="str">
        <f>IF(PhieuBauCu!$B$2&gt;8,IF(LEN($B895)=0,"",IF(AND($B895&gt;0,VALUE(SUBSTITUTE($B895,"9","0"))=$B895),1,0)),"")</f>
        <v/>
      </c>
      <c r="M895" s="9">
        <f t="shared" si="27"/>
        <v>0</v>
      </c>
      <c r="N895" s="36">
        <f>IF(AND(M895&lt;=PhieuBauCu!$B$13,M895&gt;=1),1,0)</f>
        <v>0</v>
      </c>
    </row>
    <row r="896" spans="1:14" ht="28.5" customHeight="1">
      <c r="A896" s="2">
        <v>891</v>
      </c>
      <c r="B896" s="3"/>
      <c r="C896" s="48" t="str">
        <f t="shared" si="26"/>
        <v/>
      </c>
      <c r="D896" s="5" t="str">
        <f>IF(PhieuBauCu!$B$2&gt;0,IF(LEN($B896)=0,"",IF(AND($B896&gt;0,VALUE(SUBSTITUTE($B896,"1","0"))=$B896),1,0)),"")</f>
        <v/>
      </c>
      <c r="E896" s="5" t="str">
        <f>IF(PhieuBauCu!$B$2&gt;1,IF(LEN($B896)=0,"",IF(AND($B896&gt;0,VALUE(SUBSTITUTE($B896,"2","0"))=$B896),1,0)),"")</f>
        <v/>
      </c>
      <c r="F896" s="5" t="str">
        <f>IF(PhieuBauCu!$B$2&gt;2,IF(LEN($B896)=0,"",IF(AND($B896&gt;0,VALUE(SUBSTITUTE($B896,"3","0"))=$B896),1,0)),"")</f>
        <v/>
      </c>
      <c r="G896" s="5" t="str">
        <f>IF(PhieuBauCu!$B$2&gt;3,IF(LEN($B896)=0,"",IF(AND($B896&gt;0,VALUE(SUBSTITUTE($B896,"4","0"))=$B896),1,0)),"")</f>
        <v/>
      </c>
      <c r="H896" s="5" t="str">
        <f>IF(PhieuBauCu!$B$2&gt;4,IF(LEN($B896)=0,"",IF(AND($B896&gt;0,VALUE(SUBSTITUTE($B896,"5","0"))=$B896),1,0)),"")</f>
        <v/>
      </c>
      <c r="I896" s="5" t="str">
        <f>IF(PhieuBauCu!$B$2&gt;5,IF(LEN($B896)=0,"",IF(AND($B896&gt;0,VALUE(SUBSTITUTE($B896,"6","0"))=$B896),1,0)),"")</f>
        <v/>
      </c>
      <c r="J896" s="5" t="str">
        <f>IF(PhieuBauCu!$B$2&gt;6,IF(LEN($B896)=0,"",IF(AND($B896&gt;0,VALUE(SUBSTITUTE($B896,"7","0"))=$B896),1,0)),"")</f>
        <v/>
      </c>
      <c r="K896" s="5" t="str">
        <f>IF(PhieuBauCu!$B$2&gt;7,IF(LEN($B896)=0,"",IF(AND($B896&gt;0,VALUE(SUBSTITUTE($B896,"8","0"))=$B896),1,0)),"")</f>
        <v/>
      </c>
      <c r="L896" s="5" t="str">
        <f>IF(PhieuBauCu!$B$2&gt;8,IF(LEN($B896)=0,"",IF(AND($B896&gt;0,VALUE(SUBSTITUTE($B896,"9","0"))=$B896),1,0)),"")</f>
        <v/>
      </c>
      <c r="M896" s="9">
        <f t="shared" si="27"/>
        <v>0</v>
      </c>
      <c r="N896" s="36">
        <f>IF(AND(M896&lt;=PhieuBauCu!$B$13,M896&gt;=1),1,0)</f>
        <v>0</v>
      </c>
    </row>
    <row r="897" spans="1:14" ht="28.5" customHeight="1">
      <c r="A897" s="2">
        <v>892</v>
      </c>
      <c r="B897" s="3"/>
      <c r="C897" s="48" t="str">
        <f t="shared" si="26"/>
        <v/>
      </c>
      <c r="D897" s="5" t="str">
        <f>IF(PhieuBauCu!$B$2&gt;0,IF(LEN($B897)=0,"",IF(AND($B897&gt;0,VALUE(SUBSTITUTE($B897,"1","0"))=$B897),1,0)),"")</f>
        <v/>
      </c>
      <c r="E897" s="5" t="str">
        <f>IF(PhieuBauCu!$B$2&gt;1,IF(LEN($B897)=0,"",IF(AND($B897&gt;0,VALUE(SUBSTITUTE($B897,"2","0"))=$B897),1,0)),"")</f>
        <v/>
      </c>
      <c r="F897" s="5" t="str">
        <f>IF(PhieuBauCu!$B$2&gt;2,IF(LEN($B897)=0,"",IF(AND($B897&gt;0,VALUE(SUBSTITUTE($B897,"3","0"))=$B897),1,0)),"")</f>
        <v/>
      </c>
      <c r="G897" s="5" t="str">
        <f>IF(PhieuBauCu!$B$2&gt;3,IF(LEN($B897)=0,"",IF(AND($B897&gt;0,VALUE(SUBSTITUTE($B897,"4","0"))=$B897),1,0)),"")</f>
        <v/>
      </c>
      <c r="H897" s="5" t="str">
        <f>IF(PhieuBauCu!$B$2&gt;4,IF(LEN($B897)=0,"",IF(AND($B897&gt;0,VALUE(SUBSTITUTE($B897,"5","0"))=$B897),1,0)),"")</f>
        <v/>
      </c>
      <c r="I897" s="5" t="str">
        <f>IF(PhieuBauCu!$B$2&gt;5,IF(LEN($B897)=0,"",IF(AND($B897&gt;0,VALUE(SUBSTITUTE($B897,"6","0"))=$B897),1,0)),"")</f>
        <v/>
      </c>
      <c r="J897" s="5" t="str">
        <f>IF(PhieuBauCu!$B$2&gt;6,IF(LEN($B897)=0,"",IF(AND($B897&gt;0,VALUE(SUBSTITUTE($B897,"7","0"))=$B897),1,0)),"")</f>
        <v/>
      </c>
      <c r="K897" s="5" t="str">
        <f>IF(PhieuBauCu!$B$2&gt;7,IF(LEN($B897)=0,"",IF(AND($B897&gt;0,VALUE(SUBSTITUTE($B897,"8","0"))=$B897),1,0)),"")</f>
        <v/>
      </c>
      <c r="L897" s="5" t="str">
        <f>IF(PhieuBauCu!$B$2&gt;8,IF(LEN($B897)=0,"",IF(AND($B897&gt;0,VALUE(SUBSTITUTE($B897,"9","0"))=$B897),1,0)),"")</f>
        <v/>
      </c>
      <c r="M897" s="9">
        <f t="shared" si="27"/>
        <v>0</v>
      </c>
      <c r="N897" s="36">
        <f>IF(AND(M897&lt;=PhieuBauCu!$B$13,M897&gt;=1),1,0)</f>
        <v>0</v>
      </c>
    </row>
    <row r="898" spans="1:14" ht="28.5" customHeight="1">
      <c r="A898" s="2">
        <v>893</v>
      </c>
      <c r="B898" s="3"/>
      <c r="C898" s="48" t="str">
        <f t="shared" si="26"/>
        <v/>
      </c>
      <c r="D898" s="5" t="str">
        <f>IF(PhieuBauCu!$B$2&gt;0,IF(LEN($B898)=0,"",IF(AND($B898&gt;0,VALUE(SUBSTITUTE($B898,"1","0"))=$B898),1,0)),"")</f>
        <v/>
      </c>
      <c r="E898" s="5" t="str">
        <f>IF(PhieuBauCu!$B$2&gt;1,IF(LEN($B898)=0,"",IF(AND($B898&gt;0,VALUE(SUBSTITUTE($B898,"2","0"))=$B898),1,0)),"")</f>
        <v/>
      </c>
      <c r="F898" s="5" t="str">
        <f>IF(PhieuBauCu!$B$2&gt;2,IF(LEN($B898)=0,"",IF(AND($B898&gt;0,VALUE(SUBSTITUTE($B898,"3","0"))=$B898),1,0)),"")</f>
        <v/>
      </c>
      <c r="G898" s="5" t="str">
        <f>IF(PhieuBauCu!$B$2&gt;3,IF(LEN($B898)=0,"",IF(AND($B898&gt;0,VALUE(SUBSTITUTE($B898,"4","0"))=$B898),1,0)),"")</f>
        <v/>
      </c>
      <c r="H898" s="5" t="str">
        <f>IF(PhieuBauCu!$B$2&gt;4,IF(LEN($B898)=0,"",IF(AND($B898&gt;0,VALUE(SUBSTITUTE($B898,"5","0"))=$B898),1,0)),"")</f>
        <v/>
      </c>
      <c r="I898" s="5" t="str">
        <f>IF(PhieuBauCu!$B$2&gt;5,IF(LEN($B898)=0,"",IF(AND($B898&gt;0,VALUE(SUBSTITUTE($B898,"6","0"))=$B898),1,0)),"")</f>
        <v/>
      </c>
      <c r="J898" s="5" t="str">
        <f>IF(PhieuBauCu!$B$2&gt;6,IF(LEN($B898)=0,"",IF(AND($B898&gt;0,VALUE(SUBSTITUTE($B898,"7","0"))=$B898),1,0)),"")</f>
        <v/>
      </c>
      <c r="K898" s="5" t="str">
        <f>IF(PhieuBauCu!$B$2&gt;7,IF(LEN($B898)=0,"",IF(AND($B898&gt;0,VALUE(SUBSTITUTE($B898,"8","0"))=$B898),1,0)),"")</f>
        <v/>
      </c>
      <c r="L898" s="5" t="str">
        <f>IF(PhieuBauCu!$B$2&gt;8,IF(LEN($B898)=0,"",IF(AND($B898&gt;0,VALUE(SUBSTITUTE($B898,"9","0"))=$B898),1,0)),"")</f>
        <v/>
      </c>
      <c r="M898" s="9">
        <f t="shared" si="27"/>
        <v>0</v>
      </c>
      <c r="N898" s="36">
        <f>IF(AND(M898&lt;=PhieuBauCu!$B$13,M898&gt;=1),1,0)</f>
        <v>0</v>
      </c>
    </row>
    <row r="899" spans="1:14" ht="28.5" customHeight="1">
      <c r="A899" s="2">
        <v>894</v>
      </c>
      <c r="B899" s="3"/>
      <c r="C899" s="48" t="str">
        <f t="shared" si="26"/>
        <v/>
      </c>
      <c r="D899" s="5" t="str">
        <f>IF(PhieuBauCu!$B$2&gt;0,IF(LEN($B899)=0,"",IF(AND($B899&gt;0,VALUE(SUBSTITUTE($B899,"1","0"))=$B899),1,0)),"")</f>
        <v/>
      </c>
      <c r="E899" s="5" t="str">
        <f>IF(PhieuBauCu!$B$2&gt;1,IF(LEN($B899)=0,"",IF(AND($B899&gt;0,VALUE(SUBSTITUTE($B899,"2","0"))=$B899),1,0)),"")</f>
        <v/>
      </c>
      <c r="F899" s="5" t="str">
        <f>IF(PhieuBauCu!$B$2&gt;2,IF(LEN($B899)=0,"",IF(AND($B899&gt;0,VALUE(SUBSTITUTE($B899,"3","0"))=$B899),1,0)),"")</f>
        <v/>
      </c>
      <c r="G899" s="5" t="str">
        <f>IF(PhieuBauCu!$B$2&gt;3,IF(LEN($B899)=0,"",IF(AND($B899&gt;0,VALUE(SUBSTITUTE($B899,"4","0"))=$B899),1,0)),"")</f>
        <v/>
      </c>
      <c r="H899" s="5" t="str">
        <f>IF(PhieuBauCu!$B$2&gt;4,IF(LEN($B899)=0,"",IF(AND($B899&gt;0,VALUE(SUBSTITUTE($B899,"5","0"))=$B899),1,0)),"")</f>
        <v/>
      </c>
      <c r="I899" s="5" t="str">
        <f>IF(PhieuBauCu!$B$2&gt;5,IF(LEN($B899)=0,"",IF(AND($B899&gt;0,VALUE(SUBSTITUTE($B899,"6","0"))=$B899),1,0)),"")</f>
        <v/>
      </c>
      <c r="J899" s="5" t="str">
        <f>IF(PhieuBauCu!$B$2&gt;6,IF(LEN($B899)=0,"",IF(AND($B899&gt;0,VALUE(SUBSTITUTE($B899,"7","0"))=$B899),1,0)),"")</f>
        <v/>
      </c>
      <c r="K899" s="5" t="str">
        <f>IF(PhieuBauCu!$B$2&gt;7,IF(LEN($B899)=0,"",IF(AND($B899&gt;0,VALUE(SUBSTITUTE($B899,"8","0"))=$B899),1,0)),"")</f>
        <v/>
      </c>
      <c r="L899" s="5" t="str">
        <f>IF(PhieuBauCu!$B$2&gt;8,IF(LEN($B899)=0,"",IF(AND($B899&gt;0,VALUE(SUBSTITUTE($B899,"9","0"))=$B899),1,0)),"")</f>
        <v/>
      </c>
      <c r="M899" s="9">
        <f t="shared" si="27"/>
        <v>0</v>
      </c>
      <c r="N899" s="36">
        <f>IF(AND(M899&lt;=PhieuBauCu!$B$13,M899&gt;=1),1,0)</f>
        <v>0</v>
      </c>
    </row>
    <row r="900" spans="1:14" ht="28.5" customHeight="1">
      <c r="A900" s="2">
        <v>895</v>
      </c>
      <c r="B900" s="3"/>
      <c r="C900" s="48" t="str">
        <f t="shared" si="26"/>
        <v/>
      </c>
      <c r="D900" s="5" t="str">
        <f>IF(PhieuBauCu!$B$2&gt;0,IF(LEN($B900)=0,"",IF(AND($B900&gt;0,VALUE(SUBSTITUTE($B900,"1","0"))=$B900),1,0)),"")</f>
        <v/>
      </c>
      <c r="E900" s="5" t="str">
        <f>IF(PhieuBauCu!$B$2&gt;1,IF(LEN($B900)=0,"",IF(AND($B900&gt;0,VALUE(SUBSTITUTE($B900,"2","0"))=$B900),1,0)),"")</f>
        <v/>
      </c>
      <c r="F900" s="5" t="str">
        <f>IF(PhieuBauCu!$B$2&gt;2,IF(LEN($B900)=0,"",IF(AND($B900&gt;0,VALUE(SUBSTITUTE($B900,"3","0"))=$B900),1,0)),"")</f>
        <v/>
      </c>
      <c r="G900" s="5" t="str">
        <f>IF(PhieuBauCu!$B$2&gt;3,IF(LEN($B900)=0,"",IF(AND($B900&gt;0,VALUE(SUBSTITUTE($B900,"4","0"))=$B900),1,0)),"")</f>
        <v/>
      </c>
      <c r="H900" s="5" t="str">
        <f>IF(PhieuBauCu!$B$2&gt;4,IF(LEN($B900)=0,"",IF(AND($B900&gt;0,VALUE(SUBSTITUTE($B900,"5","0"))=$B900),1,0)),"")</f>
        <v/>
      </c>
      <c r="I900" s="5" t="str">
        <f>IF(PhieuBauCu!$B$2&gt;5,IF(LEN($B900)=0,"",IF(AND($B900&gt;0,VALUE(SUBSTITUTE($B900,"6","0"))=$B900),1,0)),"")</f>
        <v/>
      </c>
      <c r="J900" s="5" t="str">
        <f>IF(PhieuBauCu!$B$2&gt;6,IF(LEN($B900)=0,"",IF(AND($B900&gt;0,VALUE(SUBSTITUTE($B900,"7","0"))=$B900),1,0)),"")</f>
        <v/>
      </c>
      <c r="K900" s="5" t="str">
        <f>IF(PhieuBauCu!$B$2&gt;7,IF(LEN($B900)=0,"",IF(AND($B900&gt;0,VALUE(SUBSTITUTE($B900,"8","0"))=$B900),1,0)),"")</f>
        <v/>
      </c>
      <c r="L900" s="5" t="str">
        <f>IF(PhieuBauCu!$B$2&gt;8,IF(LEN($B900)=0,"",IF(AND($B900&gt;0,VALUE(SUBSTITUTE($B900,"9","0"))=$B900),1,0)),"")</f>
        <v/>
      </c>
      <c r="M900" s="9">
        <f t="shared" si="27"/>
        <v>0</v>
      </c>
      <c r="N900" s="36">
        <f>IF(AND(M900&lt;=PhieuBauCu!$B$13,M900&gt;=1),1,0)</f>
        <v>0</v>
      </c>
    </row>
    <row r="901" spans="1:14" ht="28.5" customHeight="1">
      <c r="A901" s="2">
        <v>896</v>
      </c>
      <c r="B901" s="3"/>
      <c r="C901" s="48" t="str">
        <f t="shared" si="26"/>
        <v/>
      </c>
      <c r="D901" s="5" t="str">
        <f>IF(PhieuBauCu!$B$2&gt;0,IF(LEN($B901)=0,"",IF(AND($B901&gt;0,VALUE(SUBSTITUTE($B901,"1","0"))=$B901),1,0)),"")</f>
        <v/>
      </c>
      <c r="E901" s="5" t="str">
        <f>IF(PhieuBauCu!$B$2&gt;1,IF(LEN($B901)=0,"",IF(AND($B901&gt;0,VALUE(SUBSTITUTE($B901,"2","0"))=$B901),1,0)),"")</f>
        <v/>
      </c>
      <c r="F901" s="5" t="str">
        <f>IF(PhieuBauCu!$B$2&gt;2,IF(LEN($B901)=0,"",IF(AND($B901&gt;0,VALUE(SUBSTITUTE($B901,"3","0"))=$B901),1,0)),"")</f>
        <v/>
      </c>
      <c r="G901" s="5" t="str">
        <f>IF(PhieuBauCu!$B$2&gt;3,IF(LEN($B901)=0,"",IF(AND($B901&gt;0,VALUE(SUBSTITUTE($B901,"4","0"))=$B901),1,0)),"")</f>
        <v/>
      </c>
      <c r="H901" s="5" t="str">
        <f>IF(PhieuBauCu!$B$2&gt;4,IF(LEN($B901)=0,"",IF(AND($B901&gt;0,VALUE(SUBSTITUTE($B901,"5","0"))=$B901),1,0)),"")</f>
        <v/>
      </c>
      <c r="I901" s="5" t="str">
        <f>IF(PhieuBauCu!$B$2&gt;5,IF(LEN($B901)=0,"",IF(AND($B901&gt;0,VALUE(SUBSTITUTE($B901,"6","0"))=$B901),1,0)),"")</f>
        <v/>
      </c>
      <c r="J901" s="5" t="str">
        <f>IF(PhieuBauCu!$B$2&gt;6,IF(LEN($B901)=0,"",IF(AND($B901&gt;0,VALUE(SUBSTITUTE($B901,"7","0"))=$B901),1,0)),"")</f>
        <v/>
      </c>
      <c r="K901" s="5" t="str">
        <f>IF(PhieuBauCu!$B$2&gt;7,IF(LEN($B901)=0,"",IF(AND($B901&gt;0,VALUE(SUBSTITUTE($B901,"8","0"))=$B901),1,0)),"")</f>
        <v/>
      </c>
      <c r="L901" s="5" t="str">
        <f>IF(PhieuBauCu!$B$2&gt;8,IF(LEN($B901)=0,"",IF(AND($B901&gt;0,VALUE(SUBSTITUTE($B901,"9","0"))=$B901),1,0)),"")</f>
        <v/>
      </c>
      <c r="M901" s="9">
        <f t="shared" si="27"/>
        <v>0</v>
      </c>
      <c r="N901" s="36">
        <f>IF(AND(M901&lt;=PhieuBauCu!$B$13,M901&gt;=1),1,0)</f>
        <v>0</v>
      </c>
    </row>
    <row r="902" spans="1:14" ht="28.5" customHeight="1">
      <c r="A902" s="2">
        <v>897</v>
      </c>
      <c r="B902" s="3"/>
      <c r="C902" s="48" t="str">
        <f t="shared" si="26"/>
        <v/>
      </c>
      <c r="D902" s="5" t="str">
        <f>IF(PhieuBauCu!$B$2&gt;0,IF(LEN($B902)=0,"",IF(AND($B902&gt;0,VALUE(SUBSTITUTE($B902,"1","0"))=$B902),1,0)),"")</f>
        <v/>
      </c>
      <c r="E902" s="5" t="str">
        <f>IF(PhieuBauCu!$B$2&gt;1,IF(LEN($B902)=0,"",IF(AND($B902&gt;0,VALUE(SUBSTITUTE($B902,"2","0"))=$B902),1,0)),"")</f>
        <v/>
      </c>
      <c r="F902" s="5" t="str">
        <f>IF(PhieuBauCu!$B$2&gt;2,IF(LEN($B902)=0,"",IF(AND($B902&gt;0,VALUE(SUBSTITUTE($B902,"3","0"))=$B902),1,0)),"")</f>
        <v/>
      </c>
      <c r="G902" s="5" t="str">
        <f>IF(PhieuBauCu!$B$2&gt;3,IF(LEN($B902)=0,"",IF(AND($B902&gt;0,VALUE(SUBSTITUTE($B902,"4","0"))=$B902),1,0)),"")</f>
        <v/>
      </c>
      <c r="H902" s="5" t="str">
        <f>IF(PhieuBauCu!$B$2&gt;4,IF(LEN($B902)=0,"",IF(AND($B902&gt;0,VALUE(SUBSTITUTE($B902,"5","0"))=$B902),1,0)),"")</f>
        <v/>
      </c>
      <c r="I902" s="5" t="str">
        <f>IF(PhieuBauCu!$B$2&gt;5,IF(LEN($B902)=0,"",IF(AND($B902&gt;0,VALUE(SUBSTITUTE($B902,"6","0"))=$B902),1,0)),"")</f>
        <v/>
      </c>
      <c r="J902" s="5" t="str">
        <f>IF(PhieuBauCu!$B$2&gt;6,IF(LEN($B902)=0,"",IF(AND($B902&gt;0,VALUE(SUBSTITUTE($B902,"7","0"))=$B902),1,0)),"")</f>
        <v/>
      </c>
      <c r="K902" s="5" t="str">
        <f>IF(PhieuBauCu!$B$2&gt;7,IF(LEN($B902)=0,"",IF(AND($B902&gt;0,VALUE(SUBSTITUTE($B902,"8","0"))=$B902),1,0)),"")</f>
        <v/>
      </c>
      <c r="L902" s="5" t="str">
        <f>IF(PhieuBauCu!$B$2&gt;8,IF(LEN($B902)=0,"",IF(AND($B902&gt;0,VALUE(SUBSTITUTE($B902,"9","0"))=$B902),1,0)),"")</f>
        <v/>
      </c>
      <c r="M902" s="9">
        <f t="shared" si="27"/>
        <v>0</v>
      </c>
      <c r="N902" s="36">
        <f>IF(AND(M902&lt;=PhieuBauCu!$B$13,M902&gt;=1),1,0)</f>
        <v>0</v>
      </c>
    </row>
    <row r="903" spans="1:14" ht="28.5" customHeight="1">
      <c r="A903" s="2">
        <v>898</v>
      </c>
      <c r="B903" s="3"/>
      <c r="C903" s="48" t="str">
        <f t="shared" ref="C903:C966" si="28">IF(LEN(B903)&gt;0,IF(N903=1,"Ok","Not Ok"),"")</f>
        <v/>
      </c>
      <c r="D903" s="5" t="str">
        <f>IF(PhieuBauCu!$B$2&gt;0,IF(LEN($B903)=0,"",IF(AND($B903&gt;0,VALUE(SUBSTITUTE($B903,"1","0"))=$B903),1,0)),"")</f>
        <v/>
      </c>
      <c r="E903" s="5" t="str">
        <f>IF(PhieuBauCu!$B$2&gt;1,IF(LEN($B903)=0,"",IF(AND($B903&gt;0,VALUE(SUBSTITUTE($B903,"2","0"))=$B903),1,0)),"")</f>
        <v/>
      </c>
      <c r="F903" s="5" t="str">
        <f>IF(PhieuBauCu!$B$2&gt;2,IF(LEN($B903)=0,"",IF(AND($B903&gt;0,VALUE(SUBSTITUTE($B903,"3","0"))=$B903),1,0)),"")</f>
        <v/>
      </c>
      <c r="G903" s="5" t="str">
        <f>IF(PhieuBauCu!$B$2&gt;3,IF(LEN($B903)=0,"",IF(AND($B903&gt;0,VALUE(SUBSTITUTE($B903,"4","0"))=$B903),1,0)),"")</f>
        <v/>
      </c>
      <c r="H903" s="5" t="str">
        <f>IF(PhieuBauCu!$B$2&gt;4,IF(LEN($B903)=0,"",IF(AND($B903&gt;0,VALUE(SUBSTITUTE($B903,"5","0"))=$B903),1,0)),"")</f>
        <v/>
      </c>
      <c r="I903" s="5" t="str">
        <f>IF(PhieuBauCu!$B$2&gt;5,IF(LEN($B903)=0,"",IF(AND($B903&gt;0,VALUE(SUBSTITUTE($B903,"6","0"))=$B903),1,0)),"")</f>
        <v/>
      </c>
      <c r="J903" s="5" t="str">
        <f>IF(PhieuBauCu!$B$2&gt;6,IF(LEN($B903)=0,"",IF(AND($B903&gt;0,VALUE(SUBSTITUTE($B903,"7","0"))=$B903),1,0)),"")</f>
        <v/>
      </c>
      <c r="K903" s="5" t="str">
        <f>IF(PhieuBauCu!$B$2&gt;7,IF(LEN($B903)=0,"",IF(AND($B903&gt;0,VALUE(SUBSTITUTE($B903,"8","0"))=$B903),1,0)),"")</f>
        <v/>
      </c>
      <c r="L903" s="5" t="str">
        <f>IF(PhieuBauCu!$B$2&gt;8,IF(LEN($B903)=0,"",IF(AND($B903&gt;0,VALUE(SUBSTITUTE($B903,"9","0"))=$B903),1,0)),"")</f>
        <v/>
      </c>
      <c r="M903" s="9">
        <f t="shared" ref="M903:M966" si="29">SUMIF(D903:L903,1)</f>
        <v>0</v>
      </c>
      <c r="N903" s="36">
        <f>IF(AND(M903&lt;=PhieuBauCu!$B$13,M903&gt;=1),1,0)</f>
        <v>0</v>
      </c>
    </row>
    <row r="904" spans="1:14" ht="28.5" customHeight="1">
      <c r="A904" s="2">
        <v>899</v>
      </c>
      <c r="B904" s="3"/>
      <c r="C904" s="48" t="str">
        <f t="shared" si="28"/>
        <v/>
      </c>
      <c r="D904" s="5" t="str">
        <f>IF(PhieuBauCu!$B$2&gt;0,IF(LEN($B904)=0,"",IF(AND($B904&gt;0,VALUE(SUBSTITUTE($B904,"1","0"))=$B904),1,0)),"")</f>
        <v/>
      </c>
      <c r="E904" s="5" t="str">
        <f>IF(PhieuBauCu!$B$2&gt;1,IF(LEN($B904)=0,"",IF(AND($B904&gt;0,VALUE(SUBSTITUTE($B904,"2","0"))=$B904),1,0)),"")</f>
        <v/>
      </c>
      <c r="F904" s="5" t="str">
        <f>IF(PhieuBauCu!$B$2&gt;2,IF(LEN($B904)=0,"",IF(AND($B904&gt;0,VALUE(SUBSTITUTE($B904,"3","0"))=$B904),1,0)),"")</f>
        <v/>
      </c>
      <c r="G904" s="5" t="str">
        <f>IF(PhieuBauCu!$B$2&gt;3,IF(LEN($B904)=0,"",IF(AND($B904&gt;0,VALUE(SUBSTITUTE($B904,"4","0"))=$B904),1,0)),"")</f>
        <v/>
      </c>
      <c r="H904" s="5" t="str">
        <f>IF(PhieuBauCu!$B$2&gt;4,IF(LEN($B904)=0,"",IF(AND($B904&gt;0,VALUE(SUBSTITUTE($B904,"5","0"))=$B904),1,0)),"")</f>
        <v/>
      </c>
      <c r="I904" s="5" t="str">
        <f>IF(PhieuBauCu!$B$2&gt;5,IF(LEN($B904)=0,"",IF(AND($B904&gt;0,VALUE(SUBSTITUTE($B904,"6","0"))=$B904),1,0)),"")</f>
        <v/>
      </c>
      <c r="J904" s="5" t="str">
        <f>IF(PhieuBauCu!$B$2&gt;6,IF(LEN($B904)=0,"",IF(AND($B904&gt;0,VALUE(SUBSTITUTE($B904,"7","0"))=$B904),1,0)),"")</f>
        <v/>
      </c>
      <c r="K904" s="5" t="str">
        <f>IF(PhieuBauCu!$B$2&gt;7,IF(LEN($B904)=0,"",IF(AND($B904&gt;0,VALUE(SUBSTITUTE($B904,"8","0"))=$B904),1,0)),"")</f>
        <v/>
      </c>
      <c r="L904" s="5" t="str">
        <f>IF(PhieuBauCu!$B$2&gt;8,IF(LEN($B904)=0,"",IF(AND($B904&gt;0,VALUE(SUBSTITUTE($B904,"9","0"))=$B904),1,0)),"")</f>
        <v/>
      </c>
      <c r="M904" s="9">
        <f t="shared" si="29"/>
        <v>0</v>
      </c>
      <c r="N904" s="36">
        <f>IF(AND(M904&lt;=PhieuBauCu!$B$13,M904&gt;=1),1,0)</f>
        <v>0</v>
      </c>
    </row>
    <row r="905" spans="1:14" ht="28.5" customHeight="1">
      <c r="A905" s="2">
        <v>900</v>
      </c>
      <c r="B905" s="3"/>
      <c r="C905" s="48" t="str">
        <f t="shared" si="28"/>
        <v/>
      </c>
      <c r="D905" s="5" t="str">
        <f>IF(PhieuBauCu!$B$2&gt;0,IF(LEN($B905)=0,"",IF(AND($B905&gt;0,VALUE(SUBSTITUTE($B905,"1","0"))=$B905),1,0)),"")</f>
        <v/>
      </c>
      <c r="E905" s="5" t="str">
        <f>IF(PhieuBauCu!$B$2&gt;1,IF(LEN($B905)=0,"",IF(AND($B905&gt;0,VALUE(SUBSTITUTE($B905,"2","0"))=$B905),1,0)),"")</f>
        <v/>
      </c>
      <c r="F905" s="5" t="str">
        <f>IF(PhieuBauCu!$B$2&gt;2,IF(LEN($B905)=0,"",IF(AND($B905&gt;0,VALUE(SUBSTITUTE($B905,"3","0"))=$B905),1,0)),"")</f>
        <v/>
      </c>
      <c r="G905" s="5" t="str">
        <f>IF(PhieuBauCu!$B$2&gt;3,IF(LEN($B905)=0,"",IF(AND($B905&gt;0,VALUE(SUBSTITUTE($B905,"4","0"))=$B905),1,0)),"")</f>
        <v/>
      </c>
      <c r="H905" s="5" t="str">
        <f>IF(PhieuBauCu!$B$2&gt;4,IF(LEN($B905)=0,"",IF(AND($B905&gt;0,VALUE(SUBSTITUTE($B905,"5","0"))=$B905),1,0)),"")</f>
        <v/>
      </c>
      <c r="I905" s="5" t="str">
        <f>IF(PhieuBauCu!$B$2&gt;5,IF(LEN($B905)=0,"",IF(AND($B905&gt;0,VALUE(SUBSTITUTE($B905,"6","0"))=$B905),1,0)),"")</f>
        <v/>
      </c>
      <c r="J905" s="5" t="str">
        <f>IF(PhieuBauCu!$B$2&gt;6,IF(LEN($B905)=0,"",IF(AND($B905&gt;0,VALUE(SUBSTITUTE($B905,"7","0"))=$B905),1,0)),"")</f>
        <v/>
      </c>
      <c r="K905" s="5" t="str">
        <f>IF(PhieuBauCu!$B$2&gt;7,IF(LEN($B905)=0,"",IF(AND($B905&gt;0,VALUE(SUBSTITUTE($B905,"8","0"))=$B905),1,0)),"")</f>
        <v/>
      </c>
      <c r="L905" s="5" t="str">
        <f>IF(PhieuBauCu!$B$2&gt;8,IF(LEN($B905)=0,"",IF(AND($B905&gt;0,VALUE(SUBSTITUTE($B905,"9","0"))=$B905),1,0)),"")</f>
        <v/>
      </c>
      <c r="M905" s="9">
        <f t="shared" si="29"/>
        <v>0</v>
      </c>
      <c r="N905" s="36">
        <f>IF(AND(M905&lt;=PhieuBauCu!$B$13,M905&gt;=1),1,0)</f>
        <v>0</v>
      </c>
    </row>
    <row r="906" spans="1:14" ht="28.5" customHeight="1">
      <c r="A906" s="2">
        <v>901</v>
      </c>
      <c r="B906" s="3"/>
      <c r="C906" s="48" t="str">
        <f t="shared" si="28"/>
        <v/>
      </c>
      <c r="D906" s="5" t="str">
        <f>IF(PhieuBauCu!$B$2&gt;0,IF(LEN($B906)=0,"",IF(AND($B906&gt;0,VALUE(SUBSTITUTE($B906,"1","0"))=$B906),1,0)),"")</f>
        <v/>
      </c>
      <c r="E906" s="5" t="str">
        <f>IF(PhieuBauCu!$B$2&gt;1,IF(LEN($B906)=0,"",IF(AND($B906&gt;0,VALUE(SUBSTITUTE($B906,"2","0"))=$B906),1,0)),"")</f>
        <v/>
      </c>
      <c r="F906" s="5" t="str">
        <f>IF(PhieuBauCu!$B$2&gt;2,IF(LEN($B906)=0,"",IF(AND($B906&gt;0,VALUE(SUBSTITUTE($B906,"3","0"))=$B906),1,0)),"")</f>
        <v/>
      </c>
      <c r="G906" s="5" t="str">
        <f>IF(PhieuBauCu!$B$2&gt;3,IF(LEN($B906)=0,"",IF(AND($B906&gt;0,VALUE(SUBSTITUTE($B906,"4","0"))=$B906),1,0)),"")</f>
        <v/>
      </c>
      <c r="H906" s="5" t="str">
        <f>IF(PhieuBauCu!$B$2&gt;4,IF(LEN($B906)=0,"",IF(AND($B906&gt;0,VALUE(SUBSTITUTE($B906,"5","0"))=$B906),1,0)),"")</f>
        <v/>
      </c>
      <c r="I906" s="5" t="str">
        <f>IF(PhieuBauCu!$B$2&gt;5,IF(LEN($B906)=0,"",IF(AND($B906&gt;0,VALUE(SUBSTITUTE($B906,"6","0"))=$B906),1,0)),"")</f>
        <v/>
      </c>
      <c r="J906" s="5" t="str">
        <f>IF(PhieuBauCu!$B$2&gt;6,IF(LEN($B906)=0,"",IF(AND($B906&gt;0,VALUE(SUBSTITUTE($B906,"7","0"))=$B906),1,0)),"")</f>
        <v/>
      </c>
      <c r="K906" s="5" t="str">
        <f>IF(PhieuBauCu!$B$2&gt;7,IF(LEN($B906)=0,"",IF(AND($B906&gt;0,VALUE(SUBSTITUTE($B906,"8","0"))=$B906),1,0)),"")</f>
        <v/>
      </c>
      <c r="L906" s="5" t="str">
        <f>IF(PhieuBauCu!$B$2&gt;8,IF(LEN($B906)=0,"",IF(AND($B906&gt;0,VALUE(SUBSTITUTE($B906,"9","0"))=$B906),1,0)),"")</f>
        <v/>
      </c>
      <c r="M906" s="9">
        <f t="shared" si="29"/>
        <v>0</v>
      </c>
      <c r="N906" s="36">
        <f>IF(AND(M906&lt;=PhieuBauCu!$B$13,M906&gt;=1),1,0)</f>
        <v>0</v>
      </c>
    </row>
    <row r="907" spans="1:14" ht="28.5" customHeight="1">
      <c r="A907" s="2">
        <v>902</v>
      </c>
      <c r="B907" s="3"/>
      <c r="C907" s="48" t="str">
        <f t="shared" si="28"/>
        <v/>
      </c>
      <c r="D907" s="5" t="str">
        <f>IF(PhieuBauCu!$B$2&gt;0,IF(LEN($B907)=0,"",IF(AND($B907&gt;0,VALUE(SUBSTITUTE($B907,"1","0"))=$B907),1,0)),"")</f>
        <v/>
      </c>
      <c r="E907" s="5" t="str">
        <f>IF(PhieuBauCu!$B$2&gt;1,IF(LEN($B907)=0,"",IF(AND($B907&gt;0,VALUE(SUBSTITUTE($B907,"2","0"))=$B907),1,0)),"")</f>
        <v/>
      </c>
      <c r="F907" s="5" t="str">
        <f>IF(PhieuBauCu!$B$2&gt;2,IF(LEN($B907)=0,"",IF(AND($B907&gt;0,VALUE(SUBSTITUTE($B907,"3","0"))=$B907),1,0)),"")</f>
        <v/>
      </c>
      <c r="G907" s="5" t="str">
        <f>IF(PhieuBauCu!$B$2&gt;3,IF(LEN($B907)=0,"",IF(AND($B907&gt;0,VALUE(SUBSTITUTE($B907,"4","0"))=$B907),1,0)),"")</f>
        <v/>
      </c>
      <c r="H907" s="5" t="str">
        <f>IF(PhieuBauCu!$B$2&gt;4,IF(LEN($B907)=0,"",IF(AND($B907&gt;0,VALUE(SUBSTITUTE($B907,"5","0"))=$B907),1,0)),"")</f>
        <v/>
      </c>
      <c r="I907" s="5" t="str">
        <f>IF(PhieuBauCu!$B$2&gt;5,IF(LEN($B907)=0,"",IF(AND($B907&gt;0,VALUE(SUBSTITUTE($B907,"6","0"))=$B907),1,0)),"")</f>
        <v/>
      </c>
      <c r="J907" s="5" t="str">
        <f>IF(PhieuBauCu!$B$2&gt;6,IF(LEN($B907)=0,"",IF(AND($B907&gt;0,VALUE(SUBSTITUTE($B907,"7","0"))=$B907),1,0)),"")</f>
        <v/>
      </c>
      <c r="K907" s="5" t="str">
        <f>IF(PhieuBauCu!$B$2&gt;7,IF(LEN($B907)=0,"",IF(AND($B907&gt;0,VALUE(SUBSTITUTE($B907,"8","0"))=$B907),1,0)),"")</f>
        <v/>
      </c>
      <c r="L907" s="5" t="str">
        <f>IF(PhieuBauCu!$B$2&gt;8,IF(LEN($B907)=0,"",IF(AND($B907&gt;0,VALUE(SUBSTITUTE($B907,"9","0"))=$B907),1,0)),"")</f>
        <v/>
      </c>
      <c r="M907" s="9">
        <f t="shared" si="29"/>
        <v>0</v>
      </c>
      <c r="N907" s="36">
        <f>IF(AND(M907&lt;=PhieuBauCu!$B$13,M907&gt;=1),1,0)</f>
        <v>0</v>
      </c>
    </row>
    <row r="908" spans="1:14" ht="28.5" customHeight="1">
      <c r="A908" s="2">
        <v>903</v>
      </c>
      <c r="B908" s="3"/>
      <c r="C908" s="48" t="str">
        <f t="shared" si="28"/>
        <v/>
      </c>
      <c r="D908" s="5" t="str">
        <f>IF(PhieuBauCu!$B$2&gt;0,IF(LEN($B908)=0,"",IF(AND($B908&gt;0,VALUE(SUBSTITUTE($B908,"1","0"))=$B908),1,0)),"")</f>
        <v/>
      </c>
      <c r="E908" s="5" t="str">
        <f>IF(PhieuBauCu!$B$2&gt;1,IF(LEN($B908)=0,"",IF(AND($B908&gt;0,VALUE(SUBSTITUTE($B908,"2","0"))=$B908),1,0)),"")</f>
        <v/>
      </c>
      <c r="F908" s="5" t="str">
        <f>IF(PhieuBauCu!$B$2&gt;2,IF(LEN($B908)=0,"",IF(AND($B908&gt;0,VALUE(SUBSTITUTE($B908,"3","0"))=$B908),1,0)),"")</f>
        <v/>
      </c>
      <c r="G908" s="5" t="str">
        <f>IF(PhieuBauCu!$B$2&gt;3,IF(LEN($B908)=0,"",IF(AND($B908&gt;0,VALUE(SUBSTITUTE($B908,"4","0"))=$B908),1,0)),"")</f>
        <v/>
      </c>
      <c r="H908" s="5" t="str">
        <f>IF(PhieuBauCu!$B$2&gt;4,IF(LEN($B908)=0,"",IF(AND($B908&gt;0,VALUE(SUBSTITUTE($B908,"5","0"))=$B908),1,0)),"")</f>
        <v/>
      </c>
      <c r="I908" s="5" t="str">
        <f>IF(PhieuBauCu!$B$2&gt;5,IF(LEN($B908)=0,"",IF(AND($B908&gt;0,VALUE(SUBSTITUTE($B908,"6","0"))=$B908),1,0)),"")</f>
        <v/>
      </c>
      <c r="J908" s="5" t="str">
        <f>IF(PhieuBauCu!$B$2&gt;6,IF(LEN($B908)=0,"",IF(AND($B908&gt;0,VALUE(SUBSTITUTE($B908,"7","0"))=$B908),1,0)),"")</f>
        <v/>
      </c>
      <c r="K908" s="5" t="str">
        <f>IF(PhieuBauCu!$B$2&gt;7,IF(LEN($B908)=0,"",IF(AND($B908&gt;0,VALUE(SUBSTITUTE($B908,"8","0"))=$B908),1,0)),"")</f>
        <v/>
      </c>
      <c r="L908" s="5" t="str">
        <f>IF(PhieuBauCu!$B$2&gt;8,IF(LEN($B908)=0,"",IF(AND($B908&gt;0,VALUE(SUBSTITUTE($B908,"9","0"))=$B908),1,0)),"")</f>
        <v/>
      </c>
      <c r="M908" s="9">
        <f t="shared" si="29"/>
        <v>0</v>
      </c>
      <c r="N908" s="36">
        <f>IF(AND(M908&lt;=PhieuBauCu!$B$13,M908&gt;=1),1,0)</f>
        <v>0</v>
      </c>
    </row>
    <row r="909" spans="1:14" ht="28.5" customHeight="1">
      <c r="A909" s="2">
        <v>904</v>
      </c>
      <c r="B909" s="3"/>
      <c r="C909" s="48" t="str">
        <f t="shared" si="28"/>
        <v/>
      </c>
      <c r="D909" s="5" t="str">
        <f>IF(PhieuBauCu!$B$2&gt;0,IF(LEN($B909)=0,"",IF(AND($B909&gt;0,VALUE(SUBSTITUTE($B909,"1","0"))=$B909),1,0)),"")</f>
        <v/>
      </c>
      <c r="E909" s="5" t="str">
        <f>IF(PhieuBauCu!$B$2&gt;1,IF(LEN($B909)=0,"",IF(AND($B909&gt;0,VALUE(SUBSTITUTE($B909,"2","0"))=$B909),1,0)),"")</f>
        <v/>
      </c>
      <c r="F909" s="5" t="str">
        <f>IF(PhieuBauCu!$B$2&gt;2,IF(LEN($B909)=0,"",IF(AND($B909&gt;0,VALUE(SUBSTITUTE($B909,"3","0"))=$B909),1,0)),"")</f>
        <v/>
      </c>
      <c r="G909" s="5" t="str">
        <f>IF(PhieuBauCu!$B$2&gt;3,IF(LEN($B909)=0,"",IF(AND($B909&gt;0,VALUE(SUBSTITUTE($B909,"4","0"))=$B909),1,0)),"")</f>
        <v/>
      </c>
      <c r="H909" s="5" t="str">
        <f>IF(PhieuBauCu!$B$2&gt;4,IF(LEN($B909)=0,"",IF(AND($B909&gt;0,VALUE(SUBSTITUTE($B909,"5","0"))=$B909),1,0)),"")</f>
        <v/>
      </c>
      <c r="I909" s="5" t="str">
        <f>IF(PhieuBauCu!$B$2&gt;5,IF(LEN($B909)=0,"",IF(AND($B909&gt;0,VALUE(SUBSTITUTE($B909,"6","0"))=$B909),1,0)),"")</f>
        <v/>
      </c>
      <c r="J909" s="5" t="str">
        <f>IF(PhieuBauCu!$B$2&gt;6,IF(LEN($B909)=0,"",IF(AND($B909&gt;0,VALUE(SUBSTITUTE($B909,"7","0"))=$B909),1,0)),"")</f>
        <v/>
      </c>
      <c r="K909" s="5" t="str">
        <f>IF(PhieuBauCu!$B$2&gt;7,IF(LEN($B909)=0,"",IF(AND($B909&gt;0,VALUE(SUBSTITUTE($B909,"8","0"))=$B909),1,0)),"")</f>
        <v/>
      </c>
      <c r="L909" s="5" t="str">
        <f>IF(PhieuBauCu!$B$2&gt;8,IF(LEN($B909)=0,"",IF(AND($B909&gt;0,VALUE(SUBSTITUTE($B909,"9","0"))=$B909),1,0)),"")</f>
        <v/>
      </c>
      <c r="M909" s="9">
        <f t="shared" si="29"/>
        <v>0</v>
      </c>
      <c r="N909" s="36">
        <f>IF(AND(M909&lt;=PhieuBauCu!$B$13,M909&gt;=1),1,0)</f>
        <v>0</v>
      </c>
    </row>
    <row r="910" spans="1:14" ht="28.5" customHeight="1">
      <c r="A910" s="2">
        <v>905</v>
      </c>
      <c r="B910" s="3"/>
      <c r="C910" s="48" t="str">
        <f t="shared" si="28"/>
        <v/>
      </c>
      <c r="D910" s="5" t="str">
        <f>IF(PhieuBauCu!$B$2&gt;0,IF(LEN($B910)=0,"",IF(AND($B910&gt;0,VALUE(SUBSTITUTE($B910,"1","0"))=$B910),1,0)),"")</f>
        <v/>
      </c>
      <c r="E910" s="5" t="str">
        <f>IF(PhieuBauCu!$B$2&gt;1,IF(LEN($B910)=0,"",IF(AND($B910&gt;0,VALUE(SUBSTITUTE($B910,"2","0"))=$B910),1,0)),"")</f>
        <v/>
      </c>
      <c r="F910" s="5" t="str">
        <f>IF(PhieuBauCu!$B$2&gt;2,IF(LEN($B910)=0,"",IF(AND($B910&gt;0,VALUE(SUBSTITUTE($B910,"3","0"))=$B910),1,0)),"")</f>
        <v/>
      </c>
      <c r="G910" s="5" t="str">
        <f>IF(PhieuBauCu!$B$2&gt;3,IF(LEN($B910)=0,"",IF(AND($B910&gt;0,VALUE(SUBSTITUTE($B910,"4","0"))=$B910),1,0)),"")</f>
        <v/>
      </c>
      <c r="H910" s="5" t="str">
        <f>IF(PhieuBauCu!$B$2&gt;4,IF(LEN($B910)=0,"",IF(AND($B910&gt;0,VALUE(SUBSTITUTE($B910,"5","0"))=$B910),1,0)),"")</f>
        <v/>
      </c>
      <c r="I910" s="5" t="str">
        <f>IF(PhieuBauCu!$B$2&gt;5,IF(LEN($B910)=0,"",IF(AND($B910&gt;0,VALUE(SUBSTITUTE($B910,"6","0"))=$B910),1,0)),"")</f>
        <v/>
      </c>
      <c r="J910" s="5" t="str">
        <f>IF(PhieuBauCu!$B$2&gt;6,IF(LEN($B910)=0,"",IF(AND($B910&gt;0,VALUE(SUBSTITUTE($B910,"7","0"))=$B910),1,0)),"")</f>
        <v/>
      </c>
      <c r="K910" s="5" t="str">
        <f>IF(PhieuBauCu!$B$2&gt;7,IF(LEN($B910)=0,"",IF(AND($B910&gt;0,VALUE(SUBSTITUTE($B910,"8","0"))=$B910),1,0)),"")</f>
        <v/>
      </c>
      <c r="L910" s="5" t="str">
        <f>IF(PhieuBauCu!$B$2&gt;8,IF(LEN($B910)=0,"",IF(AND($B910&gt;0,VALUE(SUBSTITUTE($B910,"9","0"))=$B910),1,0)),"")</f>
        <v/>
      </c>
      <c r="M910" s="9">
        <f t="shared" si="29"/>
        <v>0</v>
      </c>
      <c r="N910" s="36">
        <f>IF(AND(M910&lt;=PhieuBauCu!$B$13,M910&gt;=1),1,0)</f>
        <v>0</v>
      </c>
    </row>
    <row r="911" spans="1:14" ht="28.5" customHeight="1">
      <c r="A911" s="2">
        <v>906</v>
      </c>
      <c r="B911" s="3"/>
      <c r="C911" s="48" t="str">
        <f t="shared" si="28"/>
        <v/>
      </c>
      <c r="D911" s="5" t="str">
        <f>IF(PhieuBauCu!$B$2&gt;0,IF(LEN($B911)=0,"",IF(AND($B911&gt;0,VALUE(SUBSTITUTE($B911,"1","0"))=$B911),1,0)),"")</f>
        <v/>
      </c>
      <c r="E911" s="5" t="str">
        <f>IF(PhieuBauCu!$B$2&gt;1,IF(LEN($B911)=0,"",IF(AND($B911&gt;0,VALUE(SUBSTITUTE($B911,"2","0"))=$B911),1,0)),"")</f>
        <v/>
      </c>
      <c r="F911" s="5" t="str">
        <f>IF(PhieuBauCu!$B$2&gt;2,IF(LEN($B911)=0,"",IF(AND($B911&gt;0,VALUE(SUBSTITUTE($B911,"3","0"))=$B911),1,0)),"")</f>
        <v/>
      </c>
      <c r="G911" s="5" t="str">
        <f>IF(PhieuBauCu!$B$2&gt;3,IF(LEN($B911)=0,"",IF(AND($B911&gt;0,VALUE(SUBSTITUTE($B911,"4","0"))=$B911),1,0)),"")</f>
        <v/>
      </c>
      <c r="H911" s="5" t="str">
        <f>IF(PhieuBauCu!$B$2&gt;4,IF(LEN($B911)=0,"",IF(AND($B911&gt;0,VALUE(SUBSTITUTE($B911,"5","0"))=$B911),1,0)),"")</f>
        <v/>
      </c>
      <c r="I911" s="5" t="str">
        <f>IF(PhieuBauCu!$B$2&gt;5,IF(LEN($B911)=0,"",IF(AND($B911&gt;0,VALUE(SUBSTITUTE($B911,"6","0"))=$B911),1,0)),"")</f>
        <v/>
      </c>
      <c r="J911" s="5" t="str">
        <f>IF(PhieuBauCu!$B$2&gt;6,IF(LEN($B911)=0,"",IF(AND($B911&gt;0,VALUE(SUBSTITUTE($B911,"7","0"))=$B911),1,0)),"")</f>
        <v/>
      </c>
      <c r="K911" s="5" t="str">
        <f>IF(PhieuBauCu!$B$2&gt;7,IF(LEN($B911)=0,"",IF(AND($B911&gt;0,VALUE(SUBSTITUTE($B911,"8","0"))=$B911),1,0)),"")</f>
        <v/>
      </c>
      <c r="L911" s="5" t="str">
        <f>IF(PhieuBauCu!$B$2&gt;8,IF(LEN($B911)=0,"",IF(AND($B911&gt;0,VALUE(SUBSTITUTE($B911,"9","0"))=$B911),1,0)),"")</f>
        <v/>
      </c>
      <c r="M911" s="9">
        <f t="shared" si="29"/>
        <v>0</v>
      </c>
      <c r="N911" s="36">
        <f>IF(AND(M911&lt;=PhieuBauCu!$B$13,M911&gt;=1),1,0)</f>
        <v>0</v>
      </c>
    </row>
    <row r="912" spans="1:14" ht="28.5" customHeight="1">
      <c r="A912" s="2">
        <v>907</v>
      </c>
      <c r="B912" s="3"/>
      <c r="C912" s="48" t="str">
        <f t="shared" si="28"/>
        <v/>
      </c>
      <c r="D912" s="5" t="str">
        <f>IF(PhieuBauCu!$B$2&gt;0,IF(LEN($B912)=0,"",IF(AND($B912&gt;0,VALUE(SUBSTITUTE($B912,"1","0"))=$B912),1,0)),"")</f>
        <v/>
      </c>
      <c r="E912" s="5" t="str">
        <f>IF(PhieuBauCu!$B$2&gt;1,IF(LEN($B912)=0,"",IF(AND($B912&gt;0,VALUE(SUBSTITUTE($B912,"2","0"))=$B912),1,0)),"")</f>
        <v/>
      </c>
      <c r="F912" s="5" t="str">
        <f>IF(PhieuBauCu!$B$2&gt;2,IF(LEN($B912)=0,"",IF(AND($B912&gt;0,VALUE(SUBSTITUTE($B912,"3","0"))=$B912),1,0)),"")</f>
        <v/>
      </c>
      <c r="G912" s="5" t="str">
        <f>IF(PhieuBauCu!$B$2&gt;3,IF(LEN($B912)=0,"",IF(AND($B912&gt;0,VALUE(SUBSTITUTE($B912,"4","0"))=$B912),1,0)),"")</f>
        <v/>
      </c>
      <c r="H912" s="5" t="str">
        <f>IF(PhieuBauCu!$B$2&gt;4,IF(LEN($B912)=0,"",IF(AND($B912&gt;0,VALUE(SUBSTITUTE($B912,"5","0"))=$B912),1,0)),"")</f>
        <v/>
      </c>
      <c r="I912" s="5" t="str">
        <f>IF(PhieuBauCu!$B$2&gt;5,IF(LEN($B912)=0,"",IF(AND($B912&gt;0,VALUE(SUBSTITUTE($B912,"6","0"))=$B912),1,0)),"")</f>
        <v/>
      </c>
      <c r="J912" s="5" t="str">
        <f>IF(PhieuBauCu!$B$2&gt;6,IF(LEN($B912)=0,"",IF(AND($B912&gt;0,VALUE(SUBSTITUTE($B912,"7","0"))=$B912),1,0)),"")</f>
        <v/>
      </c>
      <c r="K912" s="5" t="str">
        <f>IF(PhieuBauCu!$B$2&gt;7,IF(LEN($B912)=0,"",IF(AND($B912&gt;0,VALUE(SUBSTITUTE($B912,"8","0"))=$B912),1,0)),"")</f>
        <v/>
      </c>
      <c r="L912" s="5" t="str">
        <f>IF(PhieuBauCu!$B$2&gt;8,IF(LEN($B912)=0,"",IF(AND($B912&gt;0,VALUE(SUBSTITUTE($B912,"9","0"))=$B912),1,0)),"")</f>
        <v/>
      </c>
      <c r="M912" s="9">
        <f t="shared" si="29"/>
        <v>0</v>
      </c>
      <c r="N912" s="36">
        <f>IF(AND(M912&lt;=PhieuBauCu!$B$13,M912&gt;=1),1,0)</f>
        <v>0</v>
      </c>
    </row>
    <row r="913" spans="1:14" ht="28.5" customHeight="1">
      <c r="A913" s="2">
        <v>908</v>
      </c>
      <c r="B913" s="3"/>
      <c r="C913" s="48" t="str">
        <f t="shared" si="28"/>
        <v/>
      </c>
      <c r="D913" s="5" t="str">
        <f>IF(PhieuBauCu!$B$2&gt;0,IF(LEN($B913)=0,"",IF(AND($B913&gt;0,VALUE(SUBSTITUTE($B913,"1","0"))=$B913),1,0)),"")</f>
        <v/>
      </c>
      <c r="E913" s="5" t="str">
        <f>IF(PhieuBauCu!$B$2&gt;1,IF(LEN($B913)=0,"",IF(AND($B913&gt;0,VALUE(SUBSTITUTE($B913,"2","0"))=$B913),1,0)),"")</f>
        <v/>
      </c>
      <c r="F913" s="5" t="str">
        <f>IF(PhieuBauCu!$B$2&gt;2,IF(LEN($B913)=0,"",IF(AND($B913&gt;0,VALUE(SUBSTITUTE($B913,"3","0"))=$B913),1,0)),"")</f>
        <v/>
      </c>
      <c r="G913" s="5" t="str">
        <f>IF(PhieuBauCu!$B$2&gt;3,IF(LEN($B913)=0,"",IF(AND($B913&gt;0,VALUE(SUBSTITUTE($B913,"4","0"))=$B913),1,0)),"")</f>
        <v/>
      </c>
      <c r="H913" s="5" t="str">
        <f>IF(PhieuBauCu!$B$2&gt;4,IF(LEN($B913)=0,"",IF(AND($B913&gt;0,VALUE(SUBSTITUTE($B913,"5","0"))=$B913),1,0)),"")</f>
        <v/>
      </c>
      <c r="I913" s="5" t="str">
        <f>IF(PhieuBauCu!$B$2&gt;5,IF(LEN($B913)=0,"",IF(AND($B913&gt;0,VALUE(SUBSTITUTE($B913,"6","0"))=$B913),1,0)),"")</f>
        <v/>
      </c>
      <c r="J913" s="5" t="str">
        <f>IF(PhieuBauCu!$B$2&gt;6,IF(LEN($B913)=0,"",IF(AND($B913&gt;0,VALUE(SUBSTITUTE($B913,"7","0"))=$B913),1,0)),"")</f>
        <v/>
      </c>
      <c r="K913" s="5" t="str">
        <f>IF(PhieuBauCu!$B$2&gt;7,IF(LEN($B913)=0,"",IF(AND($B913&gt;0,VALUE(SUBSTITUTE($B913,"8","0"))=$B913),1,0)),"")</f>
        <v/>
      </c>
      <c r="L913" s="5" t="str">
        <f>IF(PhieuBauCu!$B$2&gt;8,IF(LEN($B913)=0,"",IF(AND($B913&gt;0,VALUE(SUBSTITUTE($B913,"9","0"))=$B913),1,0)),"")</f>
        <v/>
      </c>
      <c r="M913" s="9">
        <f t="shared" si="29"/>
        <v>0</v>
      </c>
      <c r="N913" s="36">
        <f>IF(AND(M913&lt;=PhieuBauCu!$B$13,M913&gt;=1),1,0)</f>
        <v>0</v>
      </c>
    </row>
    <row r="914" spans="1:14" ht="28.5" customHeight="1">
      <c r="A914" s="2">
        <v>909</v>
      </c>
      <c r="B914" s="3"/>
      <c r="C914" s="48" t="str">
        <f t="shared" si="28"/>
        <v/>
      </c>
      <c r="D914" s="5" t="str">
        <f>IF(PhieuBauCu!$B$2&gt;0,IF(LEN($B914)=0,"",IF(AND($B914&gt;0,VALUE(SUBSTITUTE($B914,"1","0"))=$B914),1,0)),"")</f>
        <v/>
      </c>
      <c r="E914" s="5" t="str">
        <f>IF(PhieuBauCu!$B$2&gt;1,IF(LEN($B914)=0,"",IF(AND($B914&gt;0,VALUE(SUBSTITUTE($B914,"2","0"))=$B914),1,0)),"")</f>
        <v/>
      </c>
      <c r="F914" s="5" t="str">
        <f>IF(PhieuBauCu!$B$2&gt;2,IF(LEN($B914)=0,"",IF(AND($B914&gt;0,VALUE(SUBSTITUTE($B914,"3","0"))=$B914),1,0)),"")</f>
        <v/>
      </c>
      <c r="G914" s="5" t="str">
        <f>IF(PhieuBauCu!$B$2&gt;3,IF(LEN($B914)=0,"",IF(AND($B914&gt;0,VALUE(SUBSTITUTE($B914,"4","0"))=$B914),1,0)),"")</f>
        <v/>
      </c>
      <c r="H914" s="5" t="str">
        <f>IF(PhieuBauCu!$B$2&gt;4,IF(LEN($B914)=0,"",IF(AND($B914&gt;0,VALUE(SUBSTITUTE($B914,"5","0"))=$B914),1,0)),"")</f>
        <v/>
      </c>
      <c r="I914" s="5" t="str">
        <f>IF(PhieuBauCu!$B$2&gt;5,IF(LEN($B914)=0,"",IF(AND($B914&gt;0,VALUE(SUBSTITUTE($B914,"6","0"))=$B914),1,0)),"")</f>
        <v/>
      </c>
      <c r="J914" s="5" t="str">
        <f>IF(PhieuBauCu!$B$2&gt;6,IF(LEN($B914)=0,"",IF(AND($B914&gt;0,VALUE(SUBSTITUTE($B914,"7","0"))=$B914),1,0)),"")</f>
        <v/>
      </c>
      <c r="K914" s="5" t="str">
        <f>IF(PhieuBauCu!$B$2&gt;7,IF(LEN($B914)=0,"",IF(AND($B914&gt;0,VALUE(SUBSTITUTE($B914,"8","0"))=$B914),1,0)),"")</f>
        <v/>
      </c>
      <c r="L914" s="5" t="str">
        <f>IF(PhieuBauCu!$B$2&gt;8,IF(LEN($B914)=0,"",IF(AND($B914&gt;0,VALUE(SUBSTITUTE($B914,"9","0"))=$B914),1,0)),"")</f>
        <v/>
      </c>
      <c r="M914" s="9">
        <f t="shared" si="29"/>
        <v>0</v>
      </c>
      <c r="N914" s="36">
        <f>IF(AND(M914&lt;=PhieuBauCu!$B$13,M914&gt;=1),1,0)</f>
        <v>0</v>
      </c>
    </row>
    <row r="915" spans="1:14" ht="28.5" customHeight="1">
      <c r="A915" s="2">
        <v>910</v>
      </c>
      <c r="B915" s="3"/>
      <c r="C915" s="48" t="str">
        <f t="shared" si="28"/>
        <v/>
      </c>
      <c r="D915" s="5" t="str">
        <f>IF(PhieuBauCu!$B$2&gt;0,IF(LEN($B915)=0,"",IF(AND($B915&gt;0,VALUE(SUBSTITUTE($B915,"1","0"))=$B915),1,0)),"")</f>
        <v/>
      </c>
      <c r="E915" s="5" t="str">
        <f>IF(PhieuBauCu!$B$2&gt;1,IF(LEN($B915)=0,"",IF(AND($B915&gt;0,VALUE(SUBSTITUTE($B915,"2","0"))=$B915),1,0)),"")</f>
        <v/>
      </c>
      <c r="F915" s="5" t="str">
        <f>IF(PhieuBauCu!$B$2&gt;2,IF(LEN($B915)=0,"",IF(AND($B915&gt;0,VALUE(SUBSTITUTE($B915,"3","0"))=$B915),1,0)),"")</f>
        <v/>
      </c>
      <c r="G915" s="5" t="str">
        <f>IF(PhieuBauCu!$B$2&gt;3,IF(LEN($B915)=0,"",IF(AND($B915&gt;0,VALUE(SUBSTITUTE($B915,"4","0"))=$B915),1,0)),"")</f>
        <v/>
      </c>
      <c r="H915" s="5" t="str">
        <f>IF(PhieuBauCu!$B$2&gt;4,IF(LEN($B915)=0,"",IF(AND($B915&gt;0,VALUE(SUBSTITUTE($B915,"5","0"))=$B915),1,0)),"")</f>
        <v/>
      </c>
      <c r="I915" s="5" t="str">
        <f>IF(PhieuBauCu!$B$2&gt;5,IF(LEN($B915)=0,"",IF(AND($B915&gt;0,VALUE(SUBSTITUTE($B915,"6","0"))=$B915),1,0)),"")</f>
        <v/>
      </c>
      <c r="J915" s="5" t="str">
        <f>IF(PhieuBauCu!$B$2&gt;6,IF(LEN($B915)=0,"",IF(AND($B915&gt;0,VALUE(SUBSTITUTE($B915,"7","0"))=$B915),1,0)),"")</f>
        <v/>
      </c>
      <c r="K915" s="5" t="str">
        <f>IF(PhieuBauCu!$B$2&gt;7,IF(LEN($B915)=0,"",IF(AND($B915&gt;0,VALUE(SUBSTITUTE($B915,"8","0"))=$B915),1,0)),"")</f>
        <v/>
      </c>
      <c r="L915" s="5" t="str">
        <f>IF(PhieuBauCu!$B$2&gt;8,IF(LEN($B915)=0,"",IF(AND($B915&gt;0,VALUE(SUBSTITUTE($B915,"9","0"))=$B915),1,0)),"")</f>
        <v/>
      </c>
      <c r="M915" s="9">
        <f t="shared" si="29"/>
        <v>0</v>
      </c>
      <c r="N915" s="36">
        <f>IF(AND(M915&lt;=PhieuBauCu!$B$13,M915&gt;=1),1,0)</f>
        <v>0</v>
      </c>
    </row>
    <row r="916" spans="1:14" ht="28.5" customHeight="1">
      <c r="A916" s="2">
        <v>911</v>
      </c>
      <c r="B916" s="3"/>
      <c r="C916" s="48" t="str">
        <f t="shared" si="28"/>
        <v/>
      </c>
      <c r="D916" s="5" t="str">
        <f>IF(PhieuBauCu!$B$2&gt;0,IF(LEN($B916)=0,"",IF(AND($B916&gt;0,VALUE(SUBSTITUTE($B916,"1","0"))=$B916),1,0)),"")</f>
        <v/>
      </c>
      <c r="E916" s="5" t="str">
        <f>IF(PhieuBauCu!$B$2&gt;1,IF(LEN($B916)=0,"",IF(AND($B916&gt;0,VALUE(SUBSTITUTE($B916,"2","0"))=$B916),1,0)),"")</f>
        <v/>
      </c>
      <c r="F916" s="5" t="str">
        <f>IF(PhieuBauCu!$B$2&gt;2,IF(LEN($B916)=0,"",IF(AND($B916&gt;0,VALUE(SUBSTITUTE($B916,"3","0"))=$B916),1,0)),"")</f>
        <v/>
      </c>
      <c r="G916" s="5" t="str">
        <f>IF(PhieuBauCu!$B$2&gt;3,IF(LEN($B916)=0,"",IF(AND($B916&gt;0,VALUE(SUBSTITUTE($B916,"4","0"))=$B916),1,0)),"")</f>
        <v/>
      </c>
      <c r="H916" s="5" t="str">
        <f>IF(PhieuBauCu!$B$2&gt;4,IF(LEN($B916)=0,"",IF(AND($B916&gt;0,VALUE(SUBSTITUTE($B916,"5","0"))=$B916),1,0)),"")</f>
        <v/>
      </c>
      <c r="I916" s="5" t="str">
        <f>IF(PhieuBauCu!$B$2&gt;5,IF(LEN($B916)=0,"",IF(AND($B916&gt;0,VALUE(SUBSTITUTE($B916,"6","0"))=$B916),1,0)),"")</f>
        <v/>
      </c>
      <c r="J916" s="5" t="str">
        <f>IF(PhieuBauCu!$B$2&gt;6,IF(LEN($B916)=0,"",IF(AND($B916&gt;0,VALUE(SUBSTITUTE($B916,"7","0"))=$B916),1,0)),"")</f>
        <v/>
      </c>
      <c r="K916" s="5" t="str">
        <f>IF(PhieuBauCu!$B$2&gt;7,IF(LEN($B916)=0,"",IF(AND($B916&gt;0,VALUE(SUBSTITUTE($B916,"8","0"))=$B916),1,0)),"")</f>
        <v/>
      </c>
      <c r="L916" s="5" t="str">
        <f>IF(PhieuBauCu!$B$2&gt;8,IF(LEN($B916)=0,"",IF(AND($B916&gt;0,VALUE(SUBSTITUTE($B916,"9","0"))=$B916),1,0)),"")</f>
        <v/>
      </c>
      <c r="M916" s="9">
        <f t="shared" si="29"/>
        <v>0</v>
      </c>
      <c r="N916" s="36">
        <f>IF(AND(M916&lt;=PhieuBauCu!$B$13,M916&gt;=1),1,0)</f>
        <v>0</v>
      </c>
    </row>
    <row r="917" spans="1:14" ht="28.5" customHeight="1">
      <c r="A917" s="2">
        <v>912</v>
      </c>
      <c r="B917" s="3"/>
      <c r="C917" s="48" t="str">
        <f t="shared" si="28"/>
        <v/>
      </c>
      <c r="D917" s="5" t="str">
        <f>IF(PhieuBauCu!$B$2&gt;0,IF(LEN($B917)=0,"",IF(AND($B917&gt;0,VALUE(SUBSTITUTE($B917,"1","0"))=$B917),1,0)),"")</f>
        <v/>
      </c>
      <c r="E917" s="5" t="str">
        <f>IF(PhieuBauCu!$B$2&gt;1,IF(LEN($B917)=0,"",IF(AND($B917&gt;0,VALUE(SUBSTITUTE($B917,"2","0"))=$B917),1,0)),"")</f>
        <v/>
      </c>
      <c r="F917" s="5" t="str">
        <f>IF(PhieuBauCu!$B$2&gt;2,IF(LEN($B917)=0,"",IF(AND($B917&gt;0,VALUE(SUBSTITUTE($B917,"3","0"))=$B917),1,0)),"")</f>
        <v/>
      </c>
      <c r="G917" s="5" t="str">
        <f>IF(PhieuBauCu!$B$2&gt;3,IF(LEN($B917)=0,"",IF(AND($B917&gt;0,VALUE(SUBSTITUTE($B917,"4","0"))=$B917),1,0)),"")</f>
        <v/>
      </c>
      <c r="H917" s="5" t="str">
        <f>IF(PhieuBauCu!$B$2&gt;4,IF(LEN($B917)=0,"",IF(AND($B917&gt;0,VALUE(SUBSTITUTE($B917,"5","0"))=$B917),1,0)),"")</f>
        <v/>
      </c>
      <c r="I917" s="5" t="str">
        <f>IF(PhieuBauCu!$B$2&gt;5,IF(LEN($B917)=0,"",IF(AND($B917&gt;0,VALUE(SUBSTITUTE($B917,"6","0"))=$B917),1,0)),"")</f>
        <v/>
      </c>
      <c r="J917" s="5" t="str">
        <f>IF(PhieuBauCu!$B$2&gt;6,IF(LEN($B917)=0,"",IF(AND($B917&gt;0,VALUE(SUBSTITUTE($B917,"7","0"))=$B917),1,0)),"")</f>
        <v/>
      </c>
      <c r="K917" s="5" t="str">
        <f>IF(PhieuBauCu!$B$2&gt;7,IF(LEN($B917)=0,"",IF(AND($B917&gt;0,VALUE(SUBSTITUTE($B917,"8","0"))=$B917),1,0)),"")</f>
        <v/>
      </c>
      <c r="L917" s="5" t="str">
        <f>IF(PhieuBauCu!$B$2&gt;8,IF(LEN($B917)=0,"",IF(AND($B917&gt;0,VALUE(SUBSTITUTE($B917,"9","0"))=$B917),1,0)),"")</f>
        <v/>
      </c>
      <c r="M917" s="9">
        <f t="shared" si="29"/>
        <v>0</v>
      </c>
      <c r="N917" s="36">
        <f>IF(AND(M917&lt;=PhieuBauCu!$B$13,M917&gt;=1),1,0)</f>
        <v>0</v>
      </c>
    </row>
    <row r="918" spans="1:14" ht="28.5" customHeight="1">
      <c r="A918" s="2">
        <v>913</v>
      </c>
      <c r="B918" s="3"/>
      <c r="C918" s="48" t="str">
        <f t="shared" si="28"/>
        <v/>
      </c>
      <c r="D918" s="5" t="str">
        <f>IF(PhieuBauCu!$B$2&gt;0,IF(LEN($B918)=0,"",IF(AND($B918&gt;0,VALUE(SUBSTITUTE($B918,"1","0"))=$B918),1,0)),"")</f>
        <v/>
      </c>
      <c r="E918" s="5" t="str">
        <f>IF(PhieuBauCu!$B$2&gt;1,IF(LEN($B918)=0,"",IF(AND($B918&gt;0,VALUE(SUBSTITUTE($B918,"2","0"))=$B918),1,0)),"")</f>
        <v/>
      </c>
      <c r="F918" s="5" t="str">
        <f>IF(PhieuBauCu!$B$2&gt;2,IF(LEN($B918)=0,"",IF(AND($B918&gt;0,VALUE(SUBSTITUTE($B918,"3","0"))=$B918),1,0)),"")</f>
        <v/>
      </c>
      <c r="G918" s="5" t="str">
        <f>IF(PhieuBauCu!$B$2&gt;3,IF(LEN($B918)=0,"",IF(AND($B918&gt;0,VALUE(SUBSTITUTE($B918,"4","0"))=$B918),1,0)),"")</f>
        <v/>
      </c>
      <c r="H918" s="5" t="str">
        <f>IF(PhieuBauCu!$B$2&gt;4,IF(LEN($B918)=0,"",IF(AND($B918&gt;0,VALUE(SUBSTITUTE($B918,"5","0"))=$B918),1,0)),"")</f>
        <v/>
      </c>
      <c r="I918" s="5" t="str">
        <f>IF(PhieuBauCu!$B$2&gt;5,IF(LEN($B918)=0,"",IF(AND($B918&gt;0,VALUE(SUBSTITUTE($B918,"6","0"))=$B918),1,0)),"")</f>
        <v/>
      </c>
      <c r="J918" s="5" t="str">
        <f>IF(PhieuBauCu!$B$2&gt;6,IF(LEN($B918)=0,"",IF(AND($B918&gt;0,VALUE(SUBSTITUTE($B918,"7","0"))=$B918),1,0)),"")</f>
        <v/>
      </c>
      <c r="K918" s="5" t="str">
        <f>IF(PhieuBauCu!$B$2&gt;7,IF(LEN($B918)=0,"",IF(AND($B918&gt;0,VALUE(SUBSTITUTE($B918,"8","0"))=$B918),1,0)),"")</f>
        <v/>
      </c>
      <c r="L918" s="5" t="str">
        <f>IF(PhieuBauCu!$B$2&gt;8,IF(LEN($B918)=0,"",IF(AND($B918&gt;0,VALUE(SUBSTITUTE($B918,"9","0"))=$B918),1,0)),"")</f>
        <v/>
      </c>
      <c r="M918" s="9">
        <f t="shared" si="29"/>
        <v>0</v>
      </c>
      <c r="N918" s="36">
        <f>IF(AND(M918&lt;=PhieuBauCu!$B$13,M918&gt;=1),1,0)</f>
        <v>0</v>
      </c>
    </row>
    <row r="919" spans="1:14" ht="28.5" customHeight="1">
      <c r="A919" s="2">
        <v>914</v>
      </c>
      <c r="B919" s="3"/>
      <c r="C919" s="48" t="str">
        <f t="shared" si="28"/>
        <v/>
      </c>
      <c r="D919" s="5" t="str">
        <f>IF(PhieuBauCu!$B$2&gt;0,IF(LEN($B919)=0,"",IF(AND($B919&gt;0,VALUE(SUBSTITUTE($B919,"1","0"))=$B919),1,0)),"")</f>
        <v/>
      </c>
      <c r="E919" s="5" t="str">
        <f>IF(PhieuBauCu!$B$2&gt;1,IF(LEN($B919)=0,"",IF(AND($B919&gt;0,VALUE(SUBSTITUTE($B919,"2","0"))=$B919),1,0)),"")</f>
        <v/>
      </c>
      <c r="F919" s="5" t="str">
        <f>IF(PhieuBauCu!$B$2&gt;2,IF(LEN($B919)=0,"",IF(AND($B919&gt;0,VALUE(SUBSTITUTE($B919,"3","0"))=$B919),1,0)),"")</f>
        <v/>
      </c>
      <c r="G919" s="5" t="str">
        <f>IF(PhieuBauCu!$B$2&gt;3,IF(LEN($B919)=0,"",IF(AND($B919&gt;0,VALUE(SUBSTITUTE($B919,"4","0"))=$B919),1,0)),"")</f>
        <v/>
      </c>
      <c r="H919" s="5" t="str">
        <f>IF(PhieuBauCu!$B$2&gt;4,IF(LEN($B919)=0,"",IF(AND($B919&gt;0,VALUE(SUBSTITUTE($B919,"5","0"))=$B919),1,0)),"")</f>
        <v/>
      </c>
      <c r="I919" s="5" t="str">
        <f>IF(PhieuBauCu!$B$2&gt;5,IF(LEN($B919)=0,"",IF(AND($B919&gt;0,VALUE(SUBSTITUTE($B919,"6","0"))=$B919),1,0)),"")</f>
        <v/>
      </c>
      <c r="J919" s="5" t="str">
        <f>IF(PhieuBauCu!$B$2&gt;6,IF(LEN($B919)=0,"",IF(AND($B919&gt;0,VALUE(SUBSTITUTE($B919,"7","0"))=$B919),1,0)),"")</f>
        <v/>
      </c>
      <c r="K919" s="5" t="str">
        <f>IF(PhieuBauCu!$B$2&gt;7,IF(LEN($B919)=0,"",IF(AND($B919&gt;0,VALUE(SUBSTITUTE($B919,"8","0"))=$B919),1,0)),"")</f>
        <v/>
      </c>
      <c r="L919" s="5" t="str">
        <f>IF(PhieuBauCu!$B$2&gt;8,IF(LEN($B919)=0,"",IF(AND($B919&gt;0,VALUE(SUBSTITUTE($B919,"9","0"))=$B919),1,0)),"")</f>
        <v/>
      </c>
      <c r="M919" s="9">
        <f t="shared" si="29"/>
        <v>0</v>
      </c>
      <c r="N919" s="36">
        <f>IF(AND(M919&lt;=PhieuBauCu!$B$13,M919&gt;=1),1,0)</f>
        <v>0</v>
      </c>
    </row>
    <row r="920" spans="1:14" ht="28.5" customHeight="1">
      <c r="A920" s="2">
        <v>915</v>
      </c>
      <c r="B920" s="3"/>
      <c r="C920" s="48" t="str">
        <f t="shared" si="28"/>
        <v/>
      </c>
      <c r="D920" s="5" t="str">
        <f>IF(PhieuBauCu!$B$2&gt;0,IF(LEN($B920)=0,"",IF(AND($B920&gt;0,VALUE(SUBSTITUTE($B920,"1","0"))=$B920),1,0)),"")</f>
        <v/>
      </c>
      <c r="E920" s="5" t="str">
        <f>IF(PhieuBauCu!$B$2&gt;1,IF(LEN($B920)=0,"",IF(AND($B920&gt;0,VALUE(SUBSTITUTE($B920,"2","0"))=$B920),1,0)),"")</f>
        <v/>
      </c>
      <c r="F920" s="5" t="str">
        <f>IF(PhieuBauCu!$B$2&gt;2,IF(LEN($B920)=0,"",IF(AND($B920&gt;0,VALUE(SUBSTITUTE($B920,"3","0"))=$B920),1,0)),"")</f>
        <v/>
      </c>
      <c r="G920" s="5" t="str">
        <f>IF(PhieuBauCu!$B$2&gt;3,IF(LEN($B920)=0,"",IF(AND($B920&gt;0,VALUE(SUBSTITUTE($B920,"4","0"))=$B920),1,0)),"")</f>
        <v/>
      </c>
      <c r="H920" s="5" t="str">
        <f>IF(PhieuBauCu!$B$2&gt;4,IF(LEN($B920)=0,"",IF(AND($B920&gt;0,VALUE(SUBSTITUTE($B920,"5","0"))=$B920),1,0)),"")</f>
        <v/>
      </c>
      <c r="I920" s="5" t="str">
        <f>IF(PhieuBauCu!$B$2&gt;5,IF(LEN($B920)=0,"",IF(AND($B920&gt;0,VALUE(SUBSTITUTE($B920,"6","0"))=$B920),1,0)),"")</f>
        <v/>
      </c>
      <c r="J920" s="5" t="str">
        <f>IF(PhieuBauCu!$B$2&gt;6,IF(LEN($B920)=0,"",IF(AND($B920&gt;0,VALUE(SUBSTITUTE($B920,"7","0"))=$B920),1,0)),"")</f>
        <v/>
      </c>
      <c r="K920" s="5" t="str">
        <f>IF(PhieuBauCu!$B$2&gt;7,IF(LEN($B920)=0,"",IF(AND($B920&gt;0,VALUE(SUBSTITUTE($B920,"8","0"))=$B920),1,0)),"")</f>
        <v/>
      </c>
      <c r="L920" s="5" t="str">
        <f>IF(PhieuBauCu!$B$2&gt;8,IF(LEN($B920)=0,"",IF(AND($B920&gt;0,VALUE(SUBSTITUTE($B920,"9","0"))=$B920),1,0)),"")</f>
        <v/>
      </c>
      <c r="M920" s="9">
        <f t="shared" si="29"/>
        <v>0</v>
      </c>
      <c r="N920" s="36">
        <f>IF(AND(M920&lt;=PhieuBauCu!$B$13,M920&gt;=1),1,0)</f>
        <v>0</v>
      </c>
    </row>
    <row r="921" spans="1:14" ht="28.5" customHeight="1">
      <c r="A921" s="2">
        <v>916</v>
      </c>
      <c r="B921" s="3"/>
      <c r="C921" s="48" t="str">
        <f t="shared" si="28"/>
        <v/>
      </c>
      <c r="D921" s="5" t="str">
        <f>IF(PhieuBauCu!$B$2&gt;0,IF(LEN($B921)=0,"",IF(AND($B921&gt;0,VALUE(SUBSTITUTE($B921,"1","0"))=$B921),1,0)),"")</f>
        <v/>
      </c>
      <c r="E921" s="5" t="str">
        <f>IF(PhieuBauCu!$B$2&gt;1,IF(LEN($B921)=0,"",IF(AND($B921&gt;0,VALUE(SUBSTITUTE($B921,"2","0"))=$B921),1,0)),"")</f>
        <v/>
      </c>
      <c r="F921" s="5" t="str">
        <f>IF(PhieuBauCu!$B$2&gt;2,IF(LEN($B921)=0,"",IF(AND($B921&gt;0,VALUE(SUBSTITUTE($B921,"3","0"))=$B921),1,0)),"")</f>
        <v/>
      </c>
      <c r="G921" s="5" t="str">
        <f>IF(PhieuBauCu!$B$2&gt;3,IF(LEN($B921)=0,"",IF(AND($B921&gt;0,VALUE(SUBSTITUTE($B921,"4","0"))=$B921),1,0)),"")</f>
        <v/>
      </c>
      <c r="H921" s="5" t="str">
        <f>IF(PhieuBauCu!$B$2&gt;4,IF(LEN($B921)=0,"",IF(AND($B921&gt;0,VALUE(SUBSTITUTE($B921,"5","0"))=$B921),1,0)),"")</f>
        <v/>
      </c>
      <c r="I921" s="5" t="str">
        <f>IF(PhieuBauCu!$B$2&gt;5,IF(LEN($B921)=0,"",IF(AND($B921&gt;0,VALUE(SUBSTITUTE($B921,"6","0"))=$B921),1,0)),"")</f>
        <v/>
      </c>
      <c r="J921" s="5" t="str">
        <f>IF(PhieuBauCu!$B$2&gt;6,IF(LEN($B921)=0,"",IF(AND($B921&gt;0,VALUE(SUBSTITUTE($B921,"7","0"))=$B921),1,0)),"")</f>
        <v/>
      </c>
      <c r="K921" s="5" t="str">
        <f>IF(PhieuBauCu!$B$2&gt;7,IF(LEN($B921)=0,"",IF(AND($B921&gt;0,VALUE(SUBSTITUTE($B921,"8","0"))=$B921),1,0)),"")</f>
        <v/>
      </c>
      <c r="L921" s="5" t="str">
        <f>IF(PhieuBauCu!$B$2&gt;8,IF(LEN($B921)=0,"",IF(AND($B921&gt;0,VALUE(SUBSTITUTE($B921,"9","0"))=$B921),1,0)),"")</f>
        <v/>
      </c>
      <c r="M921" s="9">
        <f t="shared" si="29"/>
        <v>0</v>
      </c>
      <c r="N921" s="36">
        <f>IF(AND(M921&lt;=PhieuBauCu!$B$13,M921&gt;=1),1,0)</f>
        <v>0</v>
      </c>
    </row>
    <row r="922" spans="1:14" ht="28.5" customHeight="1">
      <c r="A922" s="2">
        <v>917</v>
      </c>
      <c r="B922" s="3"/>
      <c r="C922" s="48" t="str">
        <f t="shared" si="28"/>
        <v/>
      </c>
      <c r="D922" s="5" t="str">
        <f>IF(PhieuBauCu!$B$2&gt;0,IF(LEN($B922)=0,"",IF(AND($B922&gt;0,VALUE(SUBSTITUTE($B922,"1","0"))=$B922),1,0)),"")</f>
        <v/>
      </c>
      <c r="E922" s="5" t="str">
        <f>IF(PhieuBauCu!$B$2&gt;1,IF(LEN($B922)=0,"",IF(AND($B922&gt;0,VALUE(SUBSTITUTE($B922,"2","0"))=$B922),1,0)),"")</f>
        <v/>
      </c>
      <c r="F922" s="5" t="str">
        <f>IF(PhieuBauCu!$B$2&gt;2,IF(LEN($B922)=0,"",IF(AND($B922&gt;0,VALUE(SUBSTITUTE($B922,"3","0"))=$B922),1,0)),"")</f>
        <v/>
      </c>
      <c r="G922" s="5" t="str">
        <f>IF(PhieuBauCu!$B$2&gt;3,IF(LEN($B922)=0,"",IF(AND($B922&gt;0,VALUE(SUBSTITUTE($B922,"4","0"))=$B922),1,0)),"")</f>
        <v/>
      </c>
      <c r="H922" s="5" t="str">
        <f>IF(PhieuBauCu!$B$2&gt;4,IF(LEN($B922)=0,"",IF(AND($B922&gt;0,VALUE(SUBSTITUTE($B922,"5","0"))=$B922),1,0)),"")</f>
        <v/>
      </c>
      <c r="I922" s="5" t="str">
        <f>IF(PhieuBauCu!$B$2&gt;5,IF(LEN($B922)=0,"",IF(AND($B922&gt;0,VALUE(SUBSTITUTE($B922,"6","0"))=$B922),1,0)),"")</f>
        <v/>
      </c>
      <c r="J922" s="5" t="str">
        <f>IF(PhieuBauCu!$B$2&gt;6,IF(LEN($B922)=0,"",IF(AND($B922&gt;0,VALUE(SUBSTITUTE($B922,"7","0"))=$B922),1,0)),"")</f>
        <v/>
      </c>
      <c r="K922" s="5" t="str">
        <f>IF(PhieuBauCu!$B$2&gt;7,IF(LEN($B922)=0,"",IF(AND($B922&gt;0,VALUE(SUBSTITUTE($B922,"8","0"))=$B922),1,0)),"")</f>
        <v/>
      </c>
      <c r="L922" s="5" t="str">
        <f>IF(PhieuBauCu!$B$2&gt;8,IF(LEN($B922)=0,"",IF(AND($B922&gt;0,VALUE(SUBSTITUTE($B922,"9","0"))=$B922),1,0)),"")</f>
        <v/>
      </c>
      <c r="M922" s="9">
        <f t="shared" si="29"/>
        <v>0</v>
      </c>
      <c r="N922" s="36">
        <f>IF(AND(M922&lt;=PhieuBauCu!$B$13,M922&gt;=1),1,0)</f>
        <v>0</v>
      </c>
    </row>
    <row r="923" spans="1:14" ht="28.5" customHeight="1">
      <c r="A923" s="2">
        <v>918</v>
      </c>
      <c r="B923" s="3"/>
      <c r="C923" s="48" t="str">
        <f t="shared" si="28"/>
        <v/>
      </c>
      <c r="D923" s="5" t="str">
        <f>IF(PhieuBauCu!$B$2&gt;0,IF(LEN($B923)=0,"",IF(AND($B923&gt;0,VALUE(SUBSTITUTE($B923,"1","0"))=$B923),1,0)),"")</f>
        <v/>
      </c>
      <c r="E923" s="5" t="str">
        <f>IF(PhieuBauCu!$B$2&gt;1,IF(LEN($B923)=0,"",IF(AND($B923&gt;0,VALUE(SUBSTITUTE($B923,"2","0"))=$B923),1,0)),"")</f>
        <v/>
      </c>
      <c r="F923" s="5" t="str">
        <f>IF(PhieuBauCu!$B$2&gt;2,IF(LEN($B923)=0,"",IF(AND($B923&gt;0,VALUE(SUBSTITUTE($B923,"3","0"))=$B923),1,0)),"")</f>
        <v/>
      </c>
      <c r="G923" s="5" t="str">
        <f>IF(PhieuBauCu!$B$2&gt;3,IF(LEN($B923)=0,"",IF(AND($B923&gt;0,VALUE(SUBSTITUTE($B923,"4","0"))=$B923),1,0)),"")</f>
        <v/>
      </c>
      <c r="H923" s="5" t="str">
        <f>IF(PhieuBauCu!$B$2&gt;4,IF(LEN($B923)=0,"",IF(AND($B923&gt;0,VALUE(SUBSTITUTE($B923,"5","0"))=$B923),1,0)),"")</f>
        <v/>
      </c>
      <c r="I923" s="5" t="str">
        <f>IF(PhieuBauCu!$B$2&gt;5,IF(LEN($B923)=0,"",IF(AND($B923&gt;0,VALUE(SUBSTITUTE($B923,"6","0"))=$B923),1,0)),"")</f>
        <v/>
      </c>
      <c r="J923" s="5" t="str">
        <f>IF(PhieuBauCu!$B$2&gt;6,IF(LEN($B923)=0,"",IF(AND($B923&gt;0,VALUE(SUBSTITUTE($B923,"7","0"))=$B923),1,0)),"")</f>
        <v/>
      </c>
      <c r="K923" s="5" t="str">
        <f>IF(PhieuBauCu!$B$2&gt;7,IF(LEN($B923)=0,"",IF(AND($B923&gt;0,VALUE(SUBSTITUTE($B923,"8","0"))=$B923),1,0)),"")</f>
        <v/>
      </c>
      <c r="L923" s="5" t="str">
        <f>IF(PhieuBauCu!$B$2&gt;8,IF(LEN($B923)=0,"",IF(AND($B923&gt;0,VALUE(SUBSTITUTE($B923,"9","0"))=$B923),1,0)),"")</f>
        <v/>
      </c>
      <c r="M923" s="9">
        <f t="shared" si="29"/>
        <v>0</v>
      </c>
      <c r="N923" s="36">
        <f>IF(AND(M923&lt;=PhieuBauCu!$B$13,M923&gt;=1),1,0)</f>
        <v>0</v>
      </c>
    </row>
    <row r="924" spans="1:14" ht="28.5" customHeight="1">
      <c r="A924" s="2">
        <v>919</v>
      </c>
      <c r="B924" s="3"/>
      <c r="C924" s="48" t="str">
        <f t="shared" si="28"/>
        <v/>
      </c>
      <c r="D924" s="5" t="str">
        <f>IF(PhieuBauCu!$B$2&gt;0,IF(LEN($B924)=0,"",IF(AND($B924&gt;0,VALUE(SUBSTITUTE($B924,"1","0"))=$B924),1,0)),"")</f>
        <v/>
      </c>
      <c r="E924" s="5" t="str">
        <f>IF(PhieuBauCu!$B$2&gt;1,IF(LEN($B924)=0,"",IF(AND($B924&gt;0,VALUE(SUBSTITUTE($B924,"2","0"))=$B924),1,0)),"")</f>
        <v/>
      </c>
      <c r="F924" s="5" t="str">
        <f>IF(PhieuBauCu!$B$2&gt;2,IF(LEN($B924)=0,"",IF(AND($B924&gt;0,VALUE(SUBSTITUTE($B924,"3","0"))=$B924),1,0)),"")</f>
        <v/>
      </c>
      <c r="G924" s="5" t="str">
        <f>IF(PhieuBauCu!$B$2&gt;3,IF(LEN($B924)=0,"",IF(AND($B924&gt;0,VALUE(SUBSTITUTE($B924,"4","0"))=$B924),1,0)),"")</f>
        <v/>
      </c>
      <c r="H924" s="5" t="str">
        <f>IF(PhieuBauCu!$B$2&gt;4,IF(LEN($B924)=0,"",IF(AND($B924&gt;0,VALUE(SUBSTITUTE($B924,"5","0"))=$B924),1,0)),"")</f>
        <v/>
      </c>
      <c r="I924" s="5" t="str">
        <f>IF(PhieuBauCu!$B$2&gt;5,IF(LEN($B924)=0,"",IF(AND($B924&gt;0,VALUE(SUBSTITUTE($B924,"6","0"))=$B924),1,0)),"")</f>
        <v/>
      </c>
      <c r="J924" s="5" t="str">
        <f>IF(PhieuBauCu!$B$2&gt;6,IF(LEN($B924)=0,"",IF(AND($B924&gt;0,VALUE(SUBSTITUTE($B924,"7","0"))=$B924),1,0)),"")</f>
        <v/>
      </c>
      <c r="K924" s="5" t="str">
        <f>IF(PhieuBauCu!$B$2&gt;7,IF(LEN($B924)=0,"",IF(AND($B924&gt;0,VALUE(SUBSTITUTE($B924,"8","0"))=$B924),1,0)),"")</f>
        <v/>
      </c>
      <c r="L924" s="5" t="str">
        <f>IF(PhieuBauCu!$B$2&gt;8,IF(LEN($B924)=0,"",IF(AND($B924&gt;0,VALUE(SUBSTITUTE($B924,"9","0"))=$B924),1,0)),"")</f>
        <v/>
      </c>
      <c r="M924" s="9">
        <f t="shared" si="29"/>
        <v>0</v>
      </c>
      <c r="N924" s="36">
        <f>IF(AND(M924&lt;=PhieuBauCu!$B$13,M924&gt;=1),1,0)</f>
        <v>0</v>
      </c>
    </row>
    <row r="925" spans="1:14" ht="28.5" customHeight="1">
      <c r="A925" s="2">
        <v>920</v>
      </c>
      <c r="B925" s="3"/>
      <c r="C925" s="48" t="str">
        <f t="shared" si="28"/>
        <v/>
      </c>
      <c r="D925" s="5" t="str">
        <f>IF(PhieuBauCu!$B$2&gt;0,IF(LEN($B925)=0,"",IF(AND($B925&gt;0,VALUE(SUBSTITUTE($B925,"1","0"))=$B925),1,0)),"")</f>
        <v/>
      </c>
      <c r="E925" s="5" t="str">
        <f>IF(PhieuBauCu!$B$2&gt;1,IF(LEN($B925)=0,"",IF(AND($B925&gt;0,VALUE(SUBSTITUTE($B925,"2","0"))=$B925),1,0)),"")</f>
        <v/>
      </c>
      <c r="F925" s="5" t="str">
        <f>IF(PhieuBauCu!$B$2&gt;2,IF(LEN($B925)=0,"",IF(AND($B925&gt;0,VALUE(SUBSTITUTE($B925,"3","0"))=$B925),1,0)),"")</f>
        <v/>
      </c>
      <c r="G925" s="5" t="str">
        <f>IF(PhieuBauCu!$B$2&gt;3,IF(LEN($B925)=0,"",IF(AND($B925&gt;0,VALUE(SUBSTITUTE($B925,"4","0"))=$B925),1,0)),"")</f>
        <v/>
      </c>
      <c r="H925" s="5" t="str">
        <f>IF(PhieuBauCu!$B$2&gt;4,IF(LEN($B925)=0,"",IF(AND($B925&gt;0,VALUE(SUBSTITUTE($B925,"5","0"))=$B925),1,0)),"")</f>
        <v/>
      </c>
      <c r="I925" s="5" t="str">
        <f>IF(PhieuBauCu!$B$2&gt;5,IF(LEN($B925)=0,"",IF(AND($B925&gt;0,VALUE(SUBSTITUTE($B925,"6","0"))=$B925),1,0)),"")</f>
        <v/>
      </c>
      <c r="J925" s="5" t="str">
        <f>IF(PhieuBauCu!$B$2&gt;6,IF(LEN($B925)=0,"",IF(AND($B925&gt;0,VALUE(SUBSTITUTE($B925,"7","0"))=$B925),1,0)),"")</f>
        <v/>
      </c>
      <c r="K925" s="5" t="str">
        <f>IF(PhieuBauCu!$B$2&gt;7,IF(LEN($B925)=0,"",IF(AND($B925&gt;0,VALUE(SUBSTITUTE($B925,"8","0"))=$B925),1,0)),"")</f>
        <v/>
      </c>
      <c r="L925" s="5" t="str">
        <f>IF(PhieuBauCu!$B$2&gt;8,IF(LEN($B925)=0,"",IF(AND($B925&gt;0,VALUE(SUBSTITUTE($B925,"9","0"))=$B925),1,0)),"")</f>
        <v/>
      </c>
      <c r="M925" s="9">
        <f t="shared" si="29"/>
        <v>0</v>
      </c>
      <c r="N925" s="36">
        <f>IF(AND(M925&lt;=PhieuBauCu!$B$13,M925&gt;=1),1,0)</f>
        <v>0</v>
      </c>
    </row>
    <row r="926" spans="1:14" ht="28.5" customHeight="1">
      <c r="A926" s="2">
        <v>921</v>
      </c>
      <c r="B926" s="3"/>
      <c r="C926" s="48" t="str">
        <f t="shared" si="28"/>
        <v/>
      </c>
      <c r="D926" s="5" t="str">
        <f>IF(PhieuBauCu!$B$2&gt;0,IF(LEN($B926)=0,"",IF(AND($B926&gt;0,VALUE(SUBSTITUTE($B926,"1","0"))=$B926),1,0)),"")</f>
        <v/>
      </c>
      <c r="E926" s="5" t="str">
        <f>IF(PhieuBauCu!$B$2&gt;1,IF(LEN($B926)=0,"",IF(AND($B926&gt;0,VALUE(SUBSTITUTE($B926,"2","0"))=$B926),1,0)),"")</f>
        <v/>
      </c>
      <c r="F926" s="5" t="str">
        <f>IF(PhieuBauCu!$B$2&gt;2,IF(LEN($B926)=0,"",IF(AND($B926&gt;0,VALUE(SUBSTITUTE($B926,"3","0"))=$B926),1,0)),"")</f>
        <v/>
      </c>
      <c r="G926" s="5" t="str">
        <f>IF(PhieuBauCu!$B$2&gt;3,IF(LEN($B926)=0,"",IF(AND($B926&gt;0,VALUE(SUBSTITUTE($B926,"4","0"))=$B926),1,0)),"")</f>
        <v/>
      </c>
      <c r="H926" s="5" t="str">
        <f>IF(PhieuBauCu!$B$2&gt;4,IF(LEN($B926)=0,"",IF(AND($B926&gt;0,VALUE(SUBSTITUTE($B926,"5","0"))=$B926),1,0)),"")</f>
        <v/>
      </c>
      <c r="I926" s="5" t="str">
        <f>IF(PhieuBauCu!$B$2&gt;5,IF(LEN($B926)=0,"",IF(AND($B926&gt;0,VALUE(SUBSTITUTE($B926,"6","0"))=$B926),1,0)),"")</f>
        <v/>
      </c>
      <c r="J926" s="5" t="str">
        <f>IF(PhieuBauCu!$B$2&gt;6,IF(LEN($B926)=0,"",IF(AND($B926&gt;0,VALUE(SUBSTITUTE($B926,"7","0"))=$B926),1,0)),"")</f>
        <v/>
      </c>
      <c r="K926" s="5" t="str">
        <f>IF(PhieuBauCu!$B$2&gt;7,IF(LEN($B926)=0,"",IF(AND($B926&gt;0,VALUE(SUBSTITUTE($B926,"8","0"))=$B926),1,0)),"")</f>
        <v/>
      </c>
      <c r="L926" s="5" t="str">
        <f>IF(PhieuBauCu!$B$2&gt;8,IF(LEN($B926)=0,"",IF(AND($B926&gt;0,VALUE(SUBSTITUTE($B926,"9","0"))=$B926),1,0)),"")</f>
        <v/>
      </c>
      <c r="M926" s="9">
        <f t="shared" si="29"/>
        <v>0</v>
      </c>
      <c r="N926" s="36">
        <f>IF(AND(M926&lt;=PhieuBauCu!$B$13,M926&gt;=1),1,0)</f>
        <v>0</v>
      </c>
    </row>
    <row r="927" spans="1:14" ht="28.5" customHeight="1">
      <c r="A927" s="2">
        <v>922</v>
      </c>
      <c r="B927" s="3"/>
      <c r="C927" s="48" t="str">
        <f t="shared" si="28"/>
        <v/>
      </c>
      <c r="D927" s="5" t="str">
        <f>IF(PhieuBauCu!$B$2&gt;0,IF(LEN($B927)=0,"",IF(AND($B927&gt;0,VALUE(SUBSTITUTE($B927,"1","0"))=$B927),1,0)),"")</f>
        <v/>
      </c>
      <c r="E927" s="5" t="str">
        <f>IF(PhieuBauCu!$B$2&gt;1,IF(LEN($B927)=0,"",IF(AND($B927&gt;0,VALUE(SUBSTITUTE($B927,"2","0"))=$B927),1,0)),"")</f>
        <v/>
      </c>
      <c r="F927" s="5" t="str">
        <f>IF(PhieuBauCu!$B$2&gt;2,IF(LEN($B927)=0,"",IF(AND($B927&gt;0,VALUE(SUBSTITUTE($B927,"3","0"))=$B927),1,0)),"")</f>
        <v/>
      </c>
      <c r="G927" s="5" t="str">
        <f>IF(PhieuBauCu!$B$2&gt;3,IF(LEN($B927)=0,"",IF(AND($B927&gt;0,VALUE(SUBSTITUTE($B927,"4","0"))=$B927),1,0)),"")</f>
        <v/>
      </c>
      <c r="H927" s="5" t="str">
        <f>IF(PhieuBauCu!$B$2&gt;4,IF(LEN($B927)=0,"",IF(AND($B927&gt;0,VALUE(SUBSTITUTE($B927,"5","0"))=$B927),1,0)),"")</f>
        <v/>
      </c>
      <c r="I927" s="5" t="str">
        <f>IF(PhieuBauCu!$B$2&gt;5,IF(LEN($B927)=0,"",IF(AND($B927&gt;0,VALUE(SUBSTITUTE($B927,"6","0"))=$B927),1,0)),"")</f>
        <v/>
      </c>
      <c r="J927" s="5" t="str">
        <f>IF(PhieuBauCu!$B$2&gt;6,IF(LEN($B927)=0,"",IF(AND($B927&gt;0,VALUE(SUBSTITUTE($B927,"7","0"))=$B927),1,0)),"")</f>
        <v/>
      </c>
      <c r="K927" s="5" t="str">
        <f>IF(PhieuBauCu!$B$2&gt;7,IF(LEN($B927)=0,"",IF(AND($B927&gt;0,VALUE(SUBSTITUTE($B927,"8","0"))=$B927),1,0)),"")</f>
        <v/>
      </c>
      <c r="L927" s="5" t="str">
        <f>IF(PhieuBauCu!$B$2&gt;8,IF(LEN($B927)=0,"",IF(AND($B927&gt;0,VALUE(SUBSTITUTE($B927,"9","0"))=$B927),1,0)),"")</f>
        <v/>
      </c>
      <c r="M927" s="9">
        <f t="shared" si="29"/>
        <v>0</v>
      </c>
      <c r="N927" s="36">
        <f>IF(AND(M927&lt;=PhieuBauCu!$B$13,M927&gt;=1),1,0)</f>
        <v>0</v>
      </c>
    </row>
    <row r="928" spans="1:14" ht="28.5" customHeight="1">
      <c r="A928" s="2">
        <v>923</v>
      </c>
      <c r="B928" s="3"/>
      <c r="C928" s="48" t="str">
        <f t="shared" si="28"/>
        <v/>
      </c>
      <c r="D928" s="5" t="str">
        <f>IF(PhieuBauCu!$B$2&gt;0,IF(LEN($B928)=0,"",IF(AND($B928&gt;0,VALUE(SUBSTITUTE($B928,"1","0"))=$B928),1,0)),"")</f>
        <v/>
      </c>
      <c r="E928" s="5" t="str">
        <f>IF(PhieuBauCu!$B$2&gt;1,IF(LEN($B928)=0,"",IF(AND($B928&gt;0,VALUE(SUBSTITUTE($B928,"2","0"))=$B928),1,0)),"")</f>
        <v/>
      </c>
      <c r="F928" s="5" t="str">
        <f>IF(PhieuBauCu!$B$2&gt;2,IF(LEN($B928)=0,"",IF(AND($B928&gt;0,VALUE(SUBSTITUTE($B928,"3","0"))=$B928),1,0)),"")</f>
        <v/>
      </c>
      <c r="G928" s="5" t="str">
        <f>IF(PhieuBauCu!$B$2&gt;3,IF(LEN($B928)=0,"",IF(AND($B928&gt;0,VALUE(SUBSTITUTE($B928,"4","0"))=$B928),1,0)),"")</f>
        <v/>
      </c>
      <c r="H928" s="5" t="str">
        <f>IF(PhieuBauCu!$B$2&gt;4,IF(LEN($B928)=0,"",IF(AND($B928&gt;0,VALUE(SUBSTITUTE($B928,"5","0"))=$B928),1,0)),"")</f>
        <v/>
      </c>
      <c r="I928" s="5" t="str">
        <f>IF(PhieuBauCu!$B$2&gt;5,IF(LEN($B928)=0,"",IF(AND($B928&gt;0,VALUE(SUBSTITUTE($B928,"6","0"))=$B928),1,0)),"")</f>
        <v/>
      </c>
      <c r="J928" s="5" t="str">
        <f>IF(PhieuBauCu!$B$2&gt;6,IF(LEN($B928)=0,"",IF(AND($B928&gt;0,VALUE(SUBSTITUTE($B928,"7","0"))=$B928),1,0)),"")</f>
        <v/>
      </c>
      <c r="K928" s="5" t="str">
        <f>IF(PhieuBauCu!$B$2&gt;7,IF(LEN($B928)=0,"",IF(AND($B928&gt;0,VALUE(SUBSTITUTE($B928,"8","0"))=$B928),1,0)),"")</f>
        <v/>
      </c>
      <c r="L928" s="5" t="str">
        <f>IF(PhieuBauCu!$B$2&gt;8,IF(LEN($B928)=0,"",IF(AND($B928&gt;0,VALUE(SUBSTITUTE($B928,"9","0"))=$B928),1,0)),"")</f>
        <v/>
      </c>
      <c r="M928" s="9">
        <f t="shared" si="29"/>
        <v>0</v>
      </c>
      <c r="N928" s="36">
        <f>IF(AND(M928&lt;=PhieuBauCu!$B$13,M928&gt;=1),1,0)</f>
        <v>0</v>
      </c>
    </row>
    <row r="929" spans="1:14" ht="28.5" customHeight="1">
      <c r="A929" s="2">
        <v>924</v>
      </c>
      <c r="B929" s="3"/>
      <c r="C929" s="48" t="str">
        <f t="shared" si="28"/>
        <v/>
      </c>
      <c r="D929" s="5" t="str">
        <f>IF(PhieuBauCu!$B$2&gt;0,IF(LEN($B929)=0,"",IF(AND($B929&gt;0,VALUE(SUBSTITUTE($B929,"1","0"))=$B929),1,0)),"")</f>
        <v/>
      </c>
      <c r="E929" s="5" t="str">
        <f>IF(PhieuBauCu!$B$2&gt;1,IF(LEN($B929)=0,"",IF(AND($B929&gt;0,VALUE(SUBSTITUTE($B929,"2","0"))=$B929),1,0)),"")</f>
        <v/>
      </c>
      <c r="F929" s="5" t="str">
        <f>IF(PhieuBauCu!$B$2&gt;2,IF(LEN($B929)=0,"",IF(AND($B929&gt;0,VALUE(SUBSTITUTE($B929,"3","0"))=$B929),1,0)),"")</f>
        <v/>
      </c>
      <c r="G929" s="5" t="str">
        <f>IF(PhieuBauCu!$B$2&gt;3,IF(LEN($B929)=0,"",IF(AND($B929&gt;0,VALUE(SUBSTITUTE($B929,"4","0"))=$B929),1,0)),"")</f>
        <v/>
      </c>
      <c r="H929" s="5" t="str">
        <f>IF(PhieuBauCu!$B$2&gt;4,IF(LEN($B929)=0,"",IF(AND($B929&gt;0,VALUE(SUBSTITUTE($B929,"5","0"))=$B929),1,0)),"")</f>
        <v/>
      </c>
      <c r="I929" s="5" t="str">
        <f>IF(PhieuBauCu!$B$2&gt;5,IF(LEN($B929)=0,"",IF(AND($B929&gt;0,VALUE(SUBSTITUTE($B929,"6","0"))=$B929),1,0)),"")</f>
        <v/>
      </c>
      <c r="J929" s="5" t="str">
        <f>IF(PhieuBauCu!$B$2&gt;6,IF(LEN($B929)=0,"",IF(AND($B929&gt;0,VALUE(SUBSTITUTE($B929,"7","0"))=$B929),1,0)),"")</f>
        <v/>
      </c>
      <c r="K929" s="5" t="str">
        <f>IF(PhieuBauCu!$B$2&gt;7,IF(LEN($B929)=0,"",IF(AND($B929&gt;0,VALUE(SUBSTITUTE($B929,"8","0"))=$B929),1,0)),"")</f>
        <v/>
      </c>
      <c r="L929" s="5" t="str">
        <f>IF(PhieuBauCu!$B$2&gt;8,IF(LEN($B929)=0,"",IF(AND($B929&gt;0,VALUE(SUBSTITUTE($B929,"9","0"))=$B929),1,0)),"")</f>
        <v/>
      </c>
      <c r="M929" s="9">
        <f t="shared" si="29"/>
        <v>0</v>
      </c>
      <c r="N929" s="36">
        <f>IF(AND(M929&lt;=PhieuBauCu!$B$13,M929&gt;=1),1,0)</f>
        <v>0</v>
      </c>
    </row>
    <row r="930" spans="1:14" ht="28.5" customHeight="1">
      <c r="A930" s="2">
        <v>925</v>
      </c>
      <c r="B930" s="3"/>
      <c r="C930" s="48" t="str">
        <f t="shared" si="28"/>
        <v/>
      </c>
      <c r="D930" s="5" t="str">
        <f>IF(PhieuBauCu!$B$2&gt;0,IF(LEN($B930)=0,"",IF(AND($B930&gt;0,VALUE(SUBSTITUTE($B930,"1","0"))=$B930),1,0)),"")</f>
        <v/>
      </c>
      <c r="E930" s="5" t="str">
        <f>IF(PhieuBauCu!$B$2&gt;1,IF(LEN($B930)=0,"",IF(AND($B930&gt;0,VALUE(SUBSTITUTE($B930,"2","0"))=$B930),1,0)),"")</f>
        <v/>
      </c>
      <c r="F930" s="5" t="str">
        <f>IF(PhieuBauCu!$B$2&gt;2,IF(LEN($B930)=0,"",IF(AND($B930&gt;0,VALUE(SUBSTITUTE($B930,"3","0"))=$B930),1,0)),"")</f>
        <v/>
      </c>
      <c r="G930" s="5" t="str">
        <f>IF(PhieuBauCu!$B$2&gt;3,IF(LEN($B930)=0,"",IF(AND($B930&gt;0,VALUE(SUBSTITUTE($B930,"4","0"))=$B930),1,0)),"")</f>
        <v/>
      </c>
      <c r="H930" s="5" t="str">
        <f>IF(PhieuBauCu!$B$2&gt;4,IF(LEN($B930)=0,"",IF(AND($B930&gt;0,VALUE(SUBSTITUTE($B930,"5","0"))=$B930),1,0)),"")</f>
        <v/>
      </c>
      <c r="I930" s="5" t="str">
        <f>IF(PhieuBauCu!$B$2&gt;5,IF(LEN($B930)=0,"",IF(AND($B930&gt;0,VALUE(SUBSTITUTE($B930,"6","0"))=$B930),1,0)),"")</f>
        <v/>
      </c>
      <c r="J930" s="5" t="str">
        <f>IF(PhieuBauCu!$B$2&gt;6,IF(LEN($B930)=0,"",IF(AND($B930&gt;0,VALUE(SUBSTITUTE($B930,"7","0"))=$B930),1,0)),"")</f>
        <v/>
      </c>
      <c r="K930" s="5" t="str">
        <f>IF(PhieuBauCu!$B$2&gt;7,IF(LEN($B930)=0,"",IF(AND($B930&gt;0,VALUE(SUBSTITUTE($B930,"8","0"))=$B930),1,0)),"")</f>
        <v/>
      </c>
      <c r="L930" s="5" t="str">
        <f>IF(PhieuBauCu!$B$2&gt;8,IF(LEN($B930)=0,"",IF(AND($B930&gt;0,VALUE(SUBSTITUTE($B930,"9","0"))=$B930),1,0)),"")</f>
        <v/>
      </c>
      <c r="M930" s="9">
        <f t="shared" si="29"/>
        <v>0</v>
      </c>
      <c r="N930" s="36">
        <f>IF(AND(M930&lt;=PhieuBauCu!$B$13,M930&gt;=1),1,0)</f>
        <v>0</v>
      </c>
    </row>
    <row r="931" spans="1:14" ht="28.5" customHeight="1">
      <c r="A931" s="2">
        <v>926</v>
      </c>
      <c r="B931" s="3"/>
      <c r="C931" s="48" t="str">
        <f t="shared" si="28"/>
        <v/>
      </c>
      <c r="D931" s="5" t="str">
        <f>IF(PhieuBauCu!$B$2&gt;0,IF(LEN($B931)=0,"",IF(AND($B931&gt;0,VALUE(SUBSTITUTE($B931,"1","0"))=$B931),1,0)),"")</f>
        <v/>
      </c>
      <c r="E931" s="5" t="str">
        <f>IF(PhieuBauCu!$B$2&gt;1,IF(LEN($B931)=0,"",IF(AND($B931&gt;0,VALUE(SUBSTITUTE($B931,"2","0"))=$B931),1,0)),"")</f>
        <v/>
      </c>
      <c r="F931" s="5" t="str">
        <f>IF(PhieuBauCu!$B$2&gt;2,IF(LEN($B931)=0,"",IF(AND($B931&gt;0,VALUE(SUBSTITUTE($B931,"3","0"))=$B931),1,0)),"")</f>
        <v/>
      </c>
      <c r="G931" s="5" t="str">
        <f>IF(PhieuBauCu!$B$2&gt;3,IF(LEN($B931)=0,"",IF(AND($B931&gt;0,VALUE(SUBSTITUTE($B931,"4","0"))=$B931),1,0)),"")</f>
        <v/>
      </c>
      <c r="H931" s="5" t="str">
        <f>IF(PhieuBauCu!$B$2&gt;4,IF(LEN($B931)=0,"",IF(AND($B931&gt;0,VALUE(SUBSTITUTE($B931,"5","0"))=$B931),1,0)),"")</f>
        <v/>
      </c>
      <c r="I931" s="5" t="str">
        <f>IF(PhieuBauCu!$B$2&gt;5,IF(LEN($B931)=0,"",IF(AND($B931&gt;0,VALUE(SUBSTITUTE($B931,"6","0"))=$B931),1,0)),"")</f>
        <v/>
      </c>
      <c r="J931" s="5" t="str">
        <f>IF(PhieuBauCu!$B$2&gt;6,IF(LEN($B931)=0,"",IF(AND($B931&gt;0,VALUE(SUBSTITUTE($B931,"7","0"))=$B931),1,0)),"")</f>
        <v/>
      </c>
      <c r="K931" s="5" t="str">
        <f>IF(PhieuBauCu!$B$2&gt;7,IF(LEN($B931)=0,"",IF(AND($B931&gt;0,VALUE(SUBSTITUTE($B931,"8","0"))=$B931),1,0)),"")</f>
        <v/>
      </c>
      <c r="L931" s="5" t="str">
        <f>IF(PhieuBauCu!$B$2&gt;8,IF(LEN($B931)=0,"",IF(AND($B931&gt;0,VALUE(SUBSTITUTE($B931,"9","0"))=$B931),1,0)),"")</f>
        <v/>
      </c>
      <c r="M931" s="9">
        <f t="shared" si="29"/>
        <v>0</v>
      </c>
      <c r="N931" s="36">
        <f>IF(AND(M931&lt;=PhieuBauCu!$B$13,M931&gt;=1),1,0)</f>
        <v>0</v>
      </c>
    </row>
    <row r="932" spans="1:14" ht="28.5" customHeight="1">
      <c r="A932" s="2">
        <v>927</v>
      </c>
      <c r="B932" s="3"/>
      <c r="C932" s="48" t="str">
        <f t="shared" si="28"/>
        <v/>
      </c>
      <c r="D932" s="5" t="str">
        <f>IF(PhieuBauCu!$B$2&gt;0,IF(LEN($B932)=0,"",IF(AND($B932&gt;0,VALUE(SUBSTITUTE($B932,"1","0"))=$B932),1,0)),"")</f>
        <v/>
      </c>
      <c r="E932" s="5" t="str">
        <f>IF(PhieuBauCu!$B$2&gt;1,IF(LEN($B932)=0,"",IF(AND($B932&gt;0,VALUE(SUBSTITUTE($B932,"2","0"))=$B932),1,0)),"")</f>
        <v/>
      </c>
      <c r="F932" s="5" t="str">
        <f>IF(PhieuBauCu!$B$2&gt;2,IF(LEN($B932)=0,"",IF(AND($B932&gt;0,VALUE(SUBSTITUTE($B932,"3","0"))=$B932),1,0)),"")</f>
        <v/>
      </c>
      <c r="G932" s="5" t="str">
        <f>IF(PhieuBauCu!$B$2&gt;3,IF(LEN($B932)=0,"",IF(AND($B932&gt;0,VALUE(SUBSTITUTE($B932,"4","0"))=$B932),1,0)),"")</f>
        <v/>
      </c>
      <c r="H932" s="5" t="str">
        <f>IF(PhieuBauCu!$B$2&gt;4,IF(LEN($B932)=0,"",IF(AND($B932&gt;0,VALUE(SUBSTITUTE($B932,"5","0"))=$B932),1,0)),"")</f>
        <v/>
      </c>
      <c r="I932" s="5" t="str">
        <f>IF(PhieuBauCu!$B$2&gt;5,IF(LEN($B932)=0,"",IF(AND($B932&gt;0,VALUE(SUBSTITUTE($B932,"6","0"))=$B932),1,0)),"")</f>
        <v/>
      </c>
      <c r="J932" s="5" t="str">
        <f>IF(PhieuBauCu!$B$2&gt;6,IF(LEN($B932)=0,"",IF(AND($B932&gt;0,VALUE(SUBSTITUTE($B932,"7","0"))=$B932),1,0)),"")</f>
        <v/>
      </c>
      <c r="K932" s="5" t="str">
        <f>IF(PhieuBauCu!$B$2&gt;7,IF(LEN($B932)=0,"",IF(AND($B932&gt;0,VALUE(SUBSTITUTE($B932,"8","0"))=$B932),1,0)),"")</f>
        <v/>
      </c>
      <c r="L932" s="5" t="str">
        <f>IF(PhieuBauCu!$B$2&gt;8,IF(LEN($B932)=0,"",IF(AND($B932&gt;0,VALUE(SUBSTITUTE($B932,"9","0"))=$B932),1,0)),"")</f>
        <v/>
      </c>
      <c r="M932" s="9">
        <f t="shared" si="29"/>
        <v>0</v>
      </c>
      <c r="N932" s="36">
        <f>IF(AND(M932&lt;=PhieuBauCu!$B$13,M932&gt;=1),1,0)</f>
        <v>0</v>
      </c>
    </row>
    <row r="933" spans="1:14" ht="28.5" customHeight="1">
      <c r="A933" s="2">
        <v>928</v>
      </c>
      <c r="B933" s="3"/>
      <c r="C933" s="48" t="str">
        <f t="shared" si="28"/>
        <v/>
      </c>
      <c r="D933" s="5" t="str">
        <f>IF(PhieuBauCu!$B$2&gt;0,IF(LEN($B933)=0,"",IF(AND($B933&gt;0,VALUE(SUBSTITUTE($B933,"1","0"))=$B933),1,0)),"")</f>
        <v/>
      </c>
      <c r="E933" s="5" t="str">
        <f>IF(PhieuBauCu!$B$2&gt;1,IF(LEN($B933)=0,"",IF(AND($B933&gt;0,VALUE(SUBSTITUTE($B933,"2","0"))=$B933),1,0)),"")</f>
        <v/>
      </c>
      <c r="F933" s="5" t="str">
        <f>IF(PhieuBauCu!$B$2&gt;2,IF(LEN($B933)=0,"",IF(AND($B933&gt;0,VALUE(SUBSTITUTE($B933,"3","0"))=$B933),1,0)),"")</f>
        <v/>
      </c>
      <c r="G933" s="5" t="str">
        <f>IF(PhieuBauCu!$B$2&gt;3,IF(LEN($B933)=0,"",IF(AND($B933&gt;0,VALUE(SUBSTITUTE($B933,"4","0"))=$B933),1,0)),"")</f>
        <v/>
      </c>
      <c r="H933" s="5" t="str">
        <f>IF(PhieuBauCu!$B$2&gt;4,IF(LEN($B933)=0,"",IF(AND($B933&gt;0,VALUE(SUBSTITUTE($B933,"5","0"))=$B933),1,0)),"")</f>
        <v/>
      </c>
      <c r="I933" s="5" t="str">
        <f>IF(PhieuBauCu!$B$2&gt;5,IF(LEN($B933)=0,"",IF(AND($B933&gt;0,VALUE(SUBSTITUTE($B933,"6","0"))=$B933),1,0)),"")</f>
        <v/>
      </c>
      <c r="J933" s="5" t="str">
        <f>IF(PhieuBauCu!$B$2&gt;6,IF(LEN($B933)=0,"",IF(AND($B933&gt;0,VALUE(SUBSTITUTE($B933,"7","0"))=$B933),1,0)),"")</f>
        <v/>
      </c>
      <c r="K933" s="5" t="str">
        <f>IF(PhieuBauCu!$B$2&gt;7,IF(LEN($B933)=0,"",IF(AND($B933&gt;0,VALUE(SUBSTITUTE($B933,"8","0"))=$B933),1,0)),"")</f>
        <v/>
      </c>
      <c r="L933" s="5" t="str">
        <f>IF(PhieuBauCu!$B$2&gt;8,IF(LEN($B933)=0,"",IF(AND($B933&gt;0,VALUE(SUBSTITUTE($B933,"9","0"))=$B933),1,0)),"")</f>
        <v/>
      </c>
      <c r="M933" s="9">
        <f t="shared" si="29"/>
        <v>0</v>
      </c>
      <c r="N933" s="36">
        <f>IF(AND(M933&lt;=PhieuBauCu!$B$13,M933&gt;=1),1,0)</f>
        <v>0</v>
      </c>
    </row>
    <row r="934" spans="1:14" ht="28.5" customHeight="1">
      <c r="A934" s="2">
        <v>929</v>
      </c>
      <c r="B934" s="3"/>
      <c r="C934" s="48" t="str">
        <f t="shared" si="28"/>
        <v/>
      </c>
      <c r="D934" s="5" t="str">
        <f>IF(PhieuBauCu!$B$2&gt;0,IF(LEN($B934)=0,"",IF(AND($B934&gt;0,VALUE(SUBSTITUTE($B934,"1","0"))=$B934),1,0)),"")</f>
        <v/>
      </c>
      <c r="E934" s="5" t="str">
        <f>IF(PhieuBauCu!$B$2&gt;1,IF(LEN($B934)=0,"",IF(AND($B934&gt;0,VALUE(SUBSTITUTE($B934,"2","0"))=$B934),1,0)),"")</f>
        <v/>
      </c>
      <c r="F934" s="5" t="str">
        <f>IF(PhieuBauCu!$B$2&gt;2,IF(LEN($B934)=0,"",IF(AND($B934&gt;0,VALUE(SUBSTITUTE($B934,"3","0"))=$B934),1,0)),"")</f>
        <v/>
      </c>
      <c r="G934" s="5" t="str">
        <f>IF(PhieuBauCu!$B$2&gt;3,IF(LEN($B934)=0,"",IF(AND($B934&gt;0,VALUE(SUBSTITUTE($B934,"4","0"))=$B934),1,0)),"")</f>
        <v/>
      </c>
      <c r="H934" s="5" t="str">
        <f>IF(PhieuBauCu!$B$2&gt;4,IF(LEN($B934)=0,"",IF(AND($B934&gt;0,VALUE(SUBSTITUTE($B934,"5","0"))=$B934),1,0)),"")</f>
        <v/>
      </c>
      <c r="I934" s="5" t="str">
        <f>IF(PhieuBauCu!$B$2&gt;5,IF(LEN($B934)=0,"",IF(AND($B934&gt;0,VALUE(SUBSTITUTE($B934,"6","0"))=$B934),1,0)),"")</f>
        <v/>
      </c>
      <c r="J934" s="5" t="str">
        <f>IF(PhieuBauCu!$B$2&gt;6,IF(LEN($B934)=0,"",IF(AND($B934&gt;0,VALUE(SUBSTITUTE($B934,"7","0"))=$B934),1,0)),"")</f>
        <v/>
      </c>
      <c r="K934" s="5" t="str">
        <f>IF(PhieuBauCu!$B$2&gt;7,IF(LEN($B934)=0,"",IF(AND($B934&gt;0,VALUE(SUBSTITUTE($B934,"8","0"))=$B934),1,0)),"")</f>
        <v/>
      </c>
      <c r="L934" s="5" t="str">
        <f>IF(PhieuBauCu!$B$2&gt;8,IF(LEN($B934)=0,"",IF(AND($B934&gt;0,VALUE(SUBSTITUTE($B934,"9","0"))=$B934),1,0)),"")</f>
        <v/>
      </c>
      <c r="M934" s="9">
        <f t="shared" si="29"/>
        <v>0</v>
      </c>
      <c r="N934" s="36">
        <f>IF(AND(M934&lt;=PhieuBauCu!$B$13,M934&gt;=1),1,0)</f>
        <v>0</v>
      </c>
    </row>
    <row r="935" spans="1:14" ht="28.5" customHeight="1">
      <c r="A935" s="2">
        <v>930</v>
      </c>
      <c r="B935" s="3"/>
      <c r="C935" s="48" t="str">
        <f t="shared" si="28"/>
        <v/>
      </c>
      <c r="D935" s="5" t="str">
        <f>IF(PhieuBauCu!$B$2&gt;0,IF(LEN($B935)=0,"",IF(AND($B935&gt;0,VALUE(SUBSTITUTE($B935,"1","0"))=$B935),1,0)),"")</f>
        <v/>
      </c>
      <c r="E935" s="5" t="str">
        <f>IF(PhieuBauCu!$B$2&gt;1,IF(LEN($B935)=0,"",IF(AND($B935&gt;0,VALUE(SUBSTITUTE($B935,"2","0"))=$B935),1,0)),"")</f>
        <v/>
      </c>
      <c r="F935" s="5" t="str">
        <f>IF(PhieuBauCu!$B$2&gt;2,IF(LEN($B935)=0,"",IF(AND($B935&gt;0,VALUE(SUBSTITUTE($B935,"3","0"))=$B935),1,0)),"")</f>
        <v/>
      </c>
      <c r="G935" s="5" t="str">
        <f>IF(PhieuBauCu!$B$2&gt;3,IF(LEN($B935)=0,"",IF(AND($B935&gt;0,VALUE(SUBSTITUTE($B935,"4","0"))=$B935),1,0)),"")</f>
        <v/>
      </c>
      <c r="H935" s="5" t="str">
        <f>IF(PhieuBauCu!$B$2&gt;4,IF(LEN($B935)=0,"",IF(AND($B935&gt;0,VALUE(SUBSTITUTE($B935,"5","0"))=$B935),1,0)),"")</f>
        <v/>
      </c>
      <c r="I935" s="5" t="str">
        <f>IF(PhieuBauCu!$B$2&gt;5,IF(LEN($B935)=0,"",IF(AND($B935&gt;0,VALUE(SUBSTITUTE($B935,"6","0"))=$B935),1,0)),"")</f>
        <v/>
      </c>
      <c r="J935" s="5" t="str">
        <f>IF(PhieuBauCu!$B$2&gt;6,IF(LEN($B935)=0,"",IF(AND($B935&gt;0,VALUE(SUBSTITUTE($B935,"7","0"))=$B935),1,0)),"")</f>
        <v/>
      </c>
      <c r="K935" s="5" t="str">
        <f>IF(PhieuBauCu!$B$2&gt;7,IF(LEN($B935)=0,"",IF(AND($B935&gt;0,VALUE(SUBSTITUTE($B935,"8","0"))=$B935),1,0)),"")</f>
        <v/>
      </c>
      <c r="L935" s="5" t="str">
        <f>IF(PhieuBauCu!$B$2&gt;8,IF(LEN($B935)=0,"",IF(AND($B935&gt;0,VALUE(SUBSTITUTE($B935,"9","0"))=$B935),1,0)),"")</f>
        <v/>
      </c>
      <c r="M935" s="9">
        <f t="shared" si="29"/>
        <v>0</v>
      </c>
      <c r="N935" s="36">
        <f>IF(AND(M935&lt;=PhieuBauCu!$B$13,M935&gt;=1),1,0)</f>
        <v>0</v>
      </c>
    </row>
    <row r="936" spans="1:14" ht="28.5" customHeight="1">
      <c r="A936" s="2">
        <v>931</v>
      </c>
      <c r="B936" s="3"/>
      <c r="C936" s="48" t="str">
        <f t="shared" si="28"/>
        <v/>
      </c>
      <c r="D936" s="5" t="str">
        <f>IF(PhieuBauCu!$B$2&gt;0,IF(LEN($B936)=0,"",IF(AND($B936&gt;0,VALUE(SUBSTITUTE($B936,"1","0"))=$B936),1,0)),"")</f>
        <v/>
      </c>
      <c r="E936" s="5" t="str">
        <f>IF(PhieuBauCu!$B$2&gt;1,IF(LEN($B936)=0,"",IF(AND($B936&gt;0,VALUE(SUBSTITUTE($B936,"2","0"))=$B936),1,0)),"")</f>
        <v/>
      </c>
      <c r="F936" s="5" t="str">
        <f>IF(PhieuBauCu!$B$2&gt;2,IF(LEN($B936)=0,"",IF(AND($B936&gt;0,VALUE(SUBSTITUTE($B936,"3","0"))=$B936),1,0)),"")</f>
        <v/>
      </c>
      <c r="G936" s="5" t="str">
        <f>IF(PhieuBauCu!$B$2&gt;3,IF(LEN($B936)=0,"",IF(AND($B936&gt;0,VALUE(SUBSTITUTE($B936,"4","0"))=$B936),1,0)),"")</f>
        <v/>
      </c>
      <c r="H936" s="5" t="str">
        <f>IF(PhieuBauCu!$B$2&gt;4,IF(LEN($B936)=0,"",IF(AND($B936&gt;0,VALUE(SUBSTITUTE($B936,"5","0"))=$B936),1,0)),"")</f>
        <v/>
      </c>
      <c r="I936" s="5" t="str">
        <f>IF(PhieuBauCu!$B$2&gt;5,IF(LEN($B936)=0,"",IF(AND($B936&gt;0,VALUE(SUBSTITUTE($B936,"6","0"))=$B936),1,0)),"")</f>
        <v/>
      </c>
      <c r="J936" s="5" t="str">
        <f>IF(PhieuBauCu!$B$2&gt;6,IF(LEN($B936)=0,"",IF(AND($B936&gt;0,VALUE(SUBSTITUTE($B936,"7","0"))=$B936),1,0)),"")</f>
        <v/>
      </c>
      <c r="K936" s="5" t="str">
        <f>IF(PhieuBauCu!$B$2&gt;7,IF(LEN($B936)=0,"",IF(AND($B936&gt;0,VALUE(SUBSTITUTE($B936,"8","0"))=$B936),1,0)),"")</f>
        <v/>
      </c>
      <c r="L936" s="5" t="str">
        <f>IF(PhieuBauCu!$B$2&gt;8,IF(LEN($B936)=0,"",IF(AND($B936&gt;0,VALUE(SUBSTITUTE($B936,"9","0"))=$B936),1,0)),"")</f>
        <v/>
      </c>
      <c r="M936" s="9">
        <f t="shared" si="29"/>
        <v>0</v>
      </c>
      <c r="N936" s="36">
        <f>IF(AND(M936&lt;=PhieuBauCu!$B$13,M936&gt;=1),1,0)</f>
        <v>0</v>
      </c>
    </row>
    <row r="937" spans="1:14" ht="28.5" customHeight="1">
      <c r="A937" s="2">
        <v>932</v>
      </c>
      <c r="B937" s="3"/>
      <c r="C937" s="48" t="str">
        <f t="shared" si="28"/>
        <v/>
      </c>
      <c r="D937" s="5" t="str">
        <f>IF(PhieuBauCu!$B$2&gt;0,IF(LEN($B937)=0,"",IF(AND($B937&gt;0,VALUE(SUBSTITUTE($B937,"1","0"))=$B937),1,0)),"")</f>
        <v/>
      </c>
      <c r="E937" s="5" t="str">
        <f>IF(PhieuBauCu!$B$2&gt;1,IF(LEN($B937)=0,"",IF(AND($B937&gt;0,VALUE(SUBSTITUTE($B937,"2","0"))=$B937),1,0)),"")</f>
        <v/>
      </c>
      <c r="F937" s="5" t="str">
        <f>IF(PhieuBauCu!$B$2&gt;2,IF(LEN($B937)=0,"",IF(AND($B937&gt;0,VALUE(SUBSTITUTE($B937,"3","0"))=$B937),1,0)),"")</f>
        <v/>
      </c>
      <c r="G937" s="5" t="str">
        <f>IF(PhieuBauCu!$B$2&gt;3,IF(LEN($B937)=0,"",IF(AND($B937&gt;0,VALUE(SUBSTITUTE($B937,"4","0"))=$B937),1,0)),"")</f>
        <v/>
      </c>
      <c r="H937" s="5" t="str">
        <f>IF(PhieuBauCu!$B$2&gt;4,IF(LEN($B937)=0,"",IF(AND($B937&gt;0,VALUE(SUBSTITUTE($B937,"5","0"))=$B937),1,0)),"")</f>
        <v/>
      </c>
      <c r="I937" s="5" t="str">
        <f>IF(PhieuBauCu!$B$2&gt;5,IF(LEN($B937)=0,"",IF(AND($B937&gt;0,VALUE(SUBSTITUTE($B937,"6","0"))=$B937),1,0)),"")</f>
        <v/>
      </c>
      <c r="J937" s="5" t="str">
        <f>IF(PhieuBauCu!$B$2&gt;6,IF(LEN($B937)=0,"",IF(AND($B937&gt;0,VALUE(SUBSTITUTE($B937,"7","0"))=$B937),1,0)),"")</f>
        <v/>
      </c>
      <c r="K937" s="5" t="str">
        <f>IF(PhieuBauCu!$B$2&gt;7,IF(LEN($B937)=0,"",IF(AND($B937&gt;0,VALUE(SUBSTITUTE($B937,"8","0"))=$B937),1,0)),"")</f>
        <v/>
      </c>
      <c r="L937" s="5" t="str">
        <f>IF(PhieuBauCu!$B$2&gt;8,IF(LEN($B937)=0,"",IF(AND($B937&gt;0,VALUE(SUBSTITUTE($B937,"9","0"))=$B937),1,0)),"")</f>
        <v/>
      </c>
      <c r="M937" s="9">
        <f t="shared" si="29"/>
        <v>0</v>
      </c>
      <c r="N937" s="36">
        <f>IF(AND(M937&lt;=PhieuBauCu!$B$13,M937&gt;=1),1,0)</f>
        <v>0</v>
      </c>
    </row>
    <row r="938" spans="1:14" ht="28.5" customHeight="1">
      <c r="A938" s="2">
        <v>933</v>
      </c>
      <c r="B938" s="3"/>
      <c r="C938" s="48" t="str">
        <f t="shared" si="28"/>
        <v/>
      </c>
      <c r="D938" s="5" t="str">
        <f>IF(PhieuBauCu!$B$2&gt;0,IF(LEN($B938)=0,"",IF(AND($B938&gt;0,VALUE(SUBSTITUTE($B938,"1","0"))=$B938),1,0)),"")</f>
        <v/>
      </c>
      <c r="E938" s="5" t="str">
        <f>IF(PhieuBauCu!$B$2&gt;1,IF(LEN($B938)=0,"",IF(AND($B938&gt;0,VALUE(SUBSTITUTE($B938,"2","0"))=$B938),1,0)),"")</f>
        <v/>
      </c>
      <c r="F938" s="5" t="str">
        <f>IF(PhieuBauCu!$B$2&gt;2,IF(LEN($B938)=0,"",IF(AND($B938&gt;0,VALUE(SUBSTITUTE($B938,"3","0"))=$B938),1,0)),"")</f>
        <v/>
      </c>
      <c r="G938" s="5" t="str">
        <f>IF(PhieuBauCu!$B$2&gt;3,IF(LEN($B938)=0,"",IF(AND($B938&gt;0,VALUE(SUBSTITUTE($B938,"4","0"))=$B938),1,0)),"")</f>
        <v/>
      </c>
      <c r="H938" s="5" t="str">
        <f>IF(PhieuBauCu!$B$2&gt;4,IF(LEN($B938)=0,"",IF(AND($B938&gt;0,VALUE(SUBSTITUTE($B938,"5","0"))=$B938),1,0)),"")</f>
        <v/>
      </c>
      <c r="I938" s="5" t="str">
        <f>IF(PhieuBauCu!$B$2&gt;5,IF(LEN($B938)=0,"",IF(AND($B938&gt;0,VALUE(SUBSTITUTE($B938,"6","0"))=$B938),1,0)),"")</f>
        <v/>
      </c>
      <c r="J938" s="5" t="str">
        <f>IF(PhieuBauCu!$B$2&gt;6,IF(LEN($B938)=0,"",IF(AND($B938&gt;0,VALUE(SUBSTITUTE($B938,"7","0"))=$B938),1,0)),"")</f>
        <v/>
      </c>
      <c r="K938" s="5" t="str">
        <f>IF(PhieuBauCu!$B$2&gt;7,IF(LEN($B938)=0,"",IF(AND($B938&gt;0,VALUE(SUBSTITUTE($B938,"8","0"))=$B938),1,0)),"")</f>
        <v/>
      </c>
      <c r="L938" s="5" t="str">
        <f>IF(PhieuBauCu!$B$2&gt;8,IF(LEN($B938)=0,"",IF(AND($B938&gt;0,VALUE(SUBSTITUTE($B938,"9","0"))=$B938),1,0)),"")</f>
        <v/>
      </c>
      <c r="M938" s="9">
        <f t="shared" si="29"/>
        <v>0</v>
      </c>
      <c r="N938" s="36">
        <f>IF(AND(M938&lt;=PhieuBauCu!$B$13,M938&gt;=1),1,0)</f>
        <v>0</v>
      </c>
    </row>
    <row r="939" spans="1:14" ht="28.5" customHeight="1">
      <c r="A939" s="2">
        <v>934</v>
      </c>
      <c r="B939" s="3"/>
      <c r="C939" s="48" t="str">
        <f t="shared" si="28"/>
        <v/>
      </c>
      <c r="D939" s="5" t="str">
        <f>IF(PhieuBauCu!$B$2&gt;0,IF(LEN($B939)=0,"",IF(AND($B939&gt;0,VALUE(SUBSTITUTE($B939,"1","0"))=$B939),1,0)),"")</f>
        <v/>
      </c>
      <c r="E939" s="5" t="str">
        <f>IF(PhieuBauCu!$B$2&gt;1,IF(LEN($B939)=0,"",IF(AND($B939&gt;0,VALUE(SUBSTITUTE($B939,"2","0"))=$B939),1,0)),"")</f>
        <v/>
      </c>
      <c r="F939" s="5" t="str">
        <f>IF(PhieuBauCu!$B$2&gt;2,IF(LEN($B939)=0,"",IF(AND($B939&gt;0,VALUE(SUBSTITUTE($B939,"3","0"))=$B939),1,0)),"")</f>
        <v/>
      </c>
      <c r="G939" s="5" t="str">
        <f>IF(PhieuBauCu!$B$2&gt;3,IF(LEN($B939)=0,"",IF(AND($B939&gt;0,VALUE(SUBSTITUTE($B939,"4","0"))=$B939),1,0)),"")</f>
        <v/>
      </c>
      <c r="H939" s="5" t="str">
        <f>IF(PhieuBauCu!$B$2&gt;4,IF(LEN($B939)=0,"",IF(AND($B939&gt;0,VALUE(SUBSTITUTE($B939,"5","0"))=$B939),1,0)),"")</f>
        <v/>
      </c>
      <c r="I939" s="5" t="str">
        <f>IF(PhieuBauCu!$B$2&gt;5,IF(LEN($B939)=0,"",IF(AND($B939&gt;0,VALUE(SUBSTITUTE($B939,"6","0"))=$B939),1,0)),"")</f>
        <v/>
      </c>
      <c r="J939" s="5" t="str">
        <f>IF(PhieuBauCu!$B$2&gt;6,IF(LEN($B939)=0,"",IF(AND($B939&gt;0,VALUE(SUBSTITUTE($B939,"7","0"))=$B939),1,0)),"")</f>
        <v/>
      </c>
      <c r="K939" s="5" t="str">
        <f>IF(PhieuBauCu!$B$2&gt;7,IF(LEN($B939)=0,"",IF(AND($B939&gt;0,VALUE(SUBSTITUTE($B939,"8","0"))=$B939),1,0)),"")</f>
        <v/>
      </c>
      <c r="L939" s="5" t="str">
        <f>IF(PhieuBauCu!$B$2&gt;8,IF(LEN($B939)=0,"",IF(AND($B939&gt;0,VALUE(SUBSTITUTE($B939,"9","0"))=$B939),1,0)),"")</f>
        <v/>
      </c>
      <c r="M939" s="9">
        <f t="shared" si="29"/>
        <v>0</v>
      </c>
      <c r="N939" s="36">
        <f>IF(AND(M939&lt;=PhieuBauCu!$B$13,M939&gt;=1),1,0)</f>
        <v>0</v>
      </c>
    </row>
    <row r="940" spans="1:14" ht="28.5" customHeight="1">
      <c r="A940" s="2">
        <v>935</v>
      </c>
      <c r="B940" s="3"/>
      <c r="C940" s="48" t="str">
        <f t="shared" si="28"/>
        <v/>
      </c>
      <c r="D940" s="5" t="str">
        <f>IF(PhieuBauCu!$B$2&gt;0,IF(LEN($B940)=0,"",IF(AND($B940&gt;0,VALUE(SUBSTITUTE($B940,"1","0"))=$B940),1,0)),"")</f>
        <v/>
      </c>
      <c r="E940" s="5" t="str">
        <f>IF(PhieuBauCu!$B$2&gt;1,IF(LEN($B940)=0,"",IF(AND($B940&gt;0,VALUE(SUBSTITUTE($B940,"2","0"))=$B940),1,0)),"")</f>
        <v/>
      </c>
      <c r="F940" s="5" t="str">
        <f>IF(PhieuBauCu!$B$2&gt;2,IF(LEN($B940)=0,"",IF(AND($B940&gt;0,VALUE(SUBSTITUTE($B940,"3","0"))=$B940),1,0)),"")</f>
        <v/>
      </c>
      <c r="G940" s="5" t="str">
        <f>IF(PhieuBauCu!$B$2&gt;3,IF(LEN($B940)=0,"",IF(AND($B940&gt;0,VALUE(SUBSTITUTE($B940,"4","0"))=$B940),1,0)),"")</f>
        <v/>
      </c>
      <c r="H940" s="5" t="str">
        <f>IF(PhieuBauCu!$B$2&gt;4,IF(LEN($B940)=0,"",IF(AND($B940&gt;0,VALUE(SUBSTITUTE($B940,"5","0"))=$B940),1,0)),"")</f>
        <v/>
      </c>
      <c r="I940" s="5" t="str">
        <f>IF(PhieuBauCu!$B$2&gt;5,IF(LEN($B940)=0,"",IF(AND($B940&gt;0,VALUE(SUBSTITUTE($B940,"6","0"))=$B940),1,0)),"")</f>
        <v/>
      </c>
      <c r="J940" s="5" t="str">
        <f>IF(PhieuBauCu!$B$2&gt;6,IF(LEN($B940)=0,"",IF(AND($B940&gt;0,VALUE(SUBSTITUTE($B940,"7","0"))=$B940),1,0)),"")</f>
        <v/>
      </c>
      <c r="K940" s="5" t="str">
        <f>IF(PhieuBauCu!$B$2&gt;7,IF(LEN($B940)=0,"",IF(AND($B940&gt;0,VALUE(SUBSTITUTE($B940,"8","0"))=$B940),1,0)),"")</f>
        <v/>
      </c>
      <c r="L940" s="5" t="str">
        <f>IF(PhieuBauCu!$B$2&gt;8,IF(LEN($B940)=0,"",IF(AND($B940&gt;0,VALUE(SUBSTITUTE($B940,"9","0"))=$B940),1,0)),"")</f>
        <v/>
      </c>
      <c r="M940" s="9">
        <f t="shared" si="29"/>
        <v>0</v>
      </c>
      <c r="N940" s="36">
        <f>IF(AND(M940&lt;=PhieuBauCu!$B$13,M940&gt;=1),1,0)</f>
        <v>0</v>
      </c>
    </row>
    <row r="941" spans="1:14" ht="28.5" customHeight="1">
      <c r="A941" s="2">
        <v>936</v>
      </c>
      <c r="B941" s="3"/>
      <c r="C941" s="48" t="str">
        <f t="shared" si="28"/>
        <v/>
      </c>
      <c r="D941" s="5" t="str">
        <f>IF(PhieuBauCu!$B$2&gt;0,IF(LEN($B941)=0,"",IF(AND($B941&gt;0,VALUE(SUBSTITUTE($B941,"1","0"))=$B941),1,0)),"")</f>
        <v/>
      </c>
      <c r="E941" s="5" t="str">
        <f>IF(PhieuBauCu!$B$2&gt;1,IF(LEN($B941)=0,"",IF(AND($B941&gt;0,VALUE(SUBSTITUTE($B941,"2","0"))=$B941),1,0)),"")</f>
        <v/>
      </c>
      <c r="F941" s="5" t="str">
        <f>IF(PhieuBauCu!$B$2&gt;2,IF(LEN($B941)=0,"",IF(AND($B941&gt;0,VALUE(SUBSTITUTE($B941,"3","0"))=$B941),1,0)),"")</f>
        <v/>
      </c>
      <c r="G941" s="5" t="str">
        <f>IF(PhieuBauCu!$B$2&gt;3,IF(LEN($B941)=0,"",IF(AND($B941&gt;0,VALUE(SUBSTITUTE($B941,"4","0"))=$B941),1,0)),"")</f>
        <v/>
      </c>
      <c r="H941" s="5" t="str">
        <f>IF(PhieuBauCu!$B$2&gt;4,IF(LEN($B941)=0,"",IF(AND($B941&gt;0,VALUE(SUBSTITUTE($B941,"5","0"))=$B941),1,0)),"")</f>
        <v/>
      </c>
      <c r="I941" s="5" t="str">
        <f>IF(PhieuBauCu!$B$2&gt;5,IF(LEN($B941)=0,"",IF(AND($B941&gt;0,VALUE(SUBSTITUTE($B941,"6","0"))=$B941),1,0)),"")</f>
        <v/>
      </c>
      <c r="J941" s="5" t="str">
        <f>IF(PhieuBauCu!$B$2&gt;6,IF(LEN($B941)=0,"",IF(AND($B941&gt;0,VALUE(SUBSTITUTE($B941,"7","0"))=$B941),1,0)),"")</f>
        <v/>
      </c>
      <c r="K941" s="5" t="str">
        <f>IF(PhieuBauCu!$B$2&gt;7,IF(LEN($B941)=0,"",IF(AND($B941&gt;0,VALUE(SUBSTITUTE($B941,"8","0"))=$B941),1,0)),"")</f>
        <v/>
      </c>
      <c r="L941" s="5" t="str">
        <f>IF(PhieuBauCu!$B$2&gt;8,IF(LEN($B941)=0,"",IF(AND($B941&gt;0,VALUE(SUBSTITUTE($B941,"9","0"))=$B941),1,0)),"")</f>
        <v/>
      </c>
      <c r="M941" s="9">
        <f t="shared" si="29"/>
        <v>0</v>
      </c>
      <c r="N941" s="36">
        <f>IF(AND(M941&lt;=PhieuBauCu!$B$13,M941&gt;=1),1,0)</f>
        <v>0</v>
      </c>
    </row>
    <row r="942" spans="1:14" ht="28.5" customHeight="1">
      <c r="A942" s="2">
        <v>937</v>
      </c>
      <c r="B942" s="3"/>
      <c r="C942" s="48" t="str">
        <f t="shared" si="28"/>
        <v/>
      </c>
      <c r="D942" s="5" t="str">
        <f>IF(PhieuBauCu!$B$2&gt;0,IF(LEN($B942)=0,"",IF(AND($B942&gt;0,VALUE(SUBSTITUTE($B942,"1","0"))=$B942),1,0)),"")</f>
        <v/>
      </c>
      <c r="E942" s="5" t="str">
        <f>IF(PhieuBauCu!$B$2&gt;1,IF(LEN($B942)=0,"",IF(AND($B942&gt;0,VALUE(SUBSTITUTE($B942,"2","0"))=$B942),1,0)),"")</f>
        <v/>
      </c>
      <c r="F942" s="5" t="str">
        <f>IF(PhieuBauCu!$B$2&gt;2,IF(LEN($B942)=0,"",IF(AND($B942&gt;0,VALUE(SUBSTITUTE($B942,"3","0"))=$B942),1,0)),"")</f>
        <v/>
      </c>
      <c r="G942" s="5" t="str">
        <f>IF(PhieuBauCu!$B$2&gt;3,IF(LEN($B942)=0,"",IF(AND($B942&gt;0,VALUE(SUBSTITUTE($B942,"4","0"))=$B942),1,0)),"")</f>
        <v/>
      </c>
      <c r="H942" s="5" t="str">
        <f>IF(PhieuBauCu!$B$2&gt;4,IF(LEN($B942)=0,"",IF(AND($B942&gt;0,VALUE(SUBSTITUTE($B942,"5","0"))=$B942),1,0)),"")</f>
        <v/>
      </c>
      <c r="I942" s="5" t="str">
        <f>IF(PhieuBauCu!$B$2&gt;5,IF(LEN($B942)=0,"",IF(AND($B942&gt;0,VALUE(SUBSTITUTE($B942,"6","0"))=$B942),1,0)),"")</f>
        <v/>
      </c>
      <c r="J942" s="5" t="str">
        <f>IF(PhieuBauCu!$B$2&gt;6,IF(LEN($B942)=0,"",IF(AND($B942&gt;0,VALUE(SUBSTITUTE($B942,"7","0"))=$B942),1,0)),"")</f>
        <v/>
      </c>
      <c r="K942" s="5" t="str">
        <f>IF(PhieuBauCu!$B$2&gt;7,IF(LEN($B942)=0,"",IF(AND($B942&gt;0,VALUE(SUBSTITUTE($B942,"8","0"))=$B942),1,0)),"")</f>
        <v/>
      </c>
      <c r="L942" s="5" t="str">
        <f>IF(PhieuBauCu!$B$2&gt;8,IF(LEN($B942)=0,"",IF(AND($B942&gt;0,VALUE(SUBSTITUTE($B942,"9","0"))=$B942),1,0)),"")</f>
        <v/>
      </c>
      <c r="M942" s="9">
        <f t="shared" si="29"/>
        <v>0</v>
      </c>
      <c r="N942" s="36">
        <f>IF(AND(M942&lt;=PhieuBauCu!$B$13,M942&gt;=1),1,0)</f>
        <v>0</v>
      </c>
    </row>
    <row r="943" spans="1:14" ht="28.5" customHeight="1">
      <c r="A943" s="2">
        <v>938</v>
      </c>
      <c r="B943" s="3"/>
      <c r="C943" s="48" t="str">
        <f t="shared" si="28"/>
        <v/>
      </c>
      <c r="D943" s="5" t="str">
        <f>IF(PhieuBauCu!$B$2&gt;0,IF(LEN($B943)=0,"",IF(AND($B943&gt;0,VALUE(SUBSTITUTE($B943,"1","0"))=$B943),1,0)),"")</f>
        <v/>
      </c>
      <c r="E943" s="5" t="str">
        <f>IF(PhieuBauCu!$B$2&gt;1,IF(LEN($B943)=0,"",IF(AND($B943&gt;0,VALUE(SUBSTITUTE($B943,"2","0"))=$B943),1,0)),"")</f>
        <v/>
      </c>
      <c r="F943" s="5" t="str">
        <f>IF(PhieuBauCu!$B$2&gt;2,IF(LEN($B943)=0,"",IF(AND($B943&gt;0,VALUE(SUBSTITUTE($B943,"3","0"))=$B943),1,0)),"")</f>
        <v/>
      </c>
      <c r="G943" s="5" t="str">
        <f>IF(PhieuBauCu!$B$2&gt;3,IF(LEN($B943)=0,"",IF(AND($B943&gt;0,VALUE(SUBSTITUTE($B943,"4","0"))=$B943),1,0)),"")</f>
        <v/>
      </c>
      <c r="H943" s="5" t="str">
        <f>IF(PhieuBauCu!$B$2&gt;4,IF(LEN($B943)=0,"",IF(AND($B943&gt;0,VALUE(SUBSTITUTE($B943,"5","0"))=$B943),1,0)),"")</f>
        <v/>
      </c>
      <c r="I943" s="5" t="str">
        <f>IF(PhieuBauCu!$B$2&gt;5,IF(LEN($B943)=0,"",IF(AND($B943&gt;0,VALUE(SUBSTITUTE($B943,"6","0"))=$B943),1,0)),"")</f>
        <v/>
      </c>
      <c r="J943" s="5" t="str">
        <f>IF(PhieuBauCu!$B$2&gt;6,IF(LEN($B943)=0,"",IF(AND($B943&gt;0,VALUE(SUBSTITUTE($B943,"7","0"))=$B943),1,0)),"")</f>
        <v/>
      </c>
      <c r="K943" s="5" t="str">
        <f>IF(PhieuBauCu!$B$2&gt;7,IF(LEN($B943)=0,"",IF(AND($B943&gt;0,VALUE(SUBSTITUTE($B943,"8","0"))=$B943),1,0)),"")</f>
        <v/>
      </c>
      <c r="L943" s="5" t="str">
        <f>IF(PhieuBauCu!$B$2&gt;8,IF(LEN($B943)=0,"",IF(AND($B943&gt;0,VALUE(SUBSTITUTE($B943,"9","0"))=$B943),1,0)),"")</f>
        <v/>
      </c>
      <c r="M943" s="9">
        <f t="shared" si="29"/>
        <v>0</v>
      </c>
      <c r="N943" s="36">
        <f>IF(AND(M943&lt;=PhieuBauCu!$B$13,M943&gt;=1),1,0)</f>
        <v>0</v>
      </c>
    </row>
    <row r="944" spans="1:14" ht="28.5" customHeight="1">
      <c r="A944" s="2">
        <v>939</v>
      </c>
      <c r="B944" s="3"/>
      <c r="C944" s="48" t="str">
        <f t="shared" si="28"/>
        <v/>
      </c>
      <c r="D944" s="5" t="str">
        <f>IF(PhieuBauCu!$B$2&gt;0,IF(LEN($B944)=0,"",IF(AND($B944&gt;0,VALUE(SUBSTITUTE($B944,"1","0"))=$B944),1,0)),"")</f>
        <v/>
      </c>
      <c r="E944" s="5" t="str">
        <f>IF(PhieuBauCu!$B$2&gt;1,IF(LEN($B944)=0,"",IF(AND($B944&gt;0,VALUE(SUBSTITUTE($B944,"2","0"))=$B944),1,0)),"")</f>
        <v/>
      </c>
      <c r="F944" s="5" t="str">
        <f>IF(PhieuBauCu!$B$2&gt;2,IF(LEN($B944)=0,"",IF(AND($B944&gt;0,VALUE(SUBSTITUTE($B944,"3","0"))=$B944),1,0)),"")</f>
        <v/>
      </c>
      <c r="G944" s="5" t="str">
        <f>IF(PhieuBauCu!$B$2&gt;3,IF(LEN($B944)=0,"",IF(AND($B944&gt;0,VALUE(SUBSTITUTE($B944,"4","0"))=$B944),1,0)),"")</f>
        <v/>
      </c>
      <c r="H944" s="5" t="str">
        <f>IF(PhieuBauCu!$B$2&gt;4,IF(LEN($B944)=0,"",IF(AND($B944&gt;0,VALUE(SUBSTITUTE($B944,"5","0"))=$B944),1,0)),"")</f>
        <v/>
      </c>
      <c r="I944" s="5" t="str">
        <f>IF(PhieuBauCu!$B$2&gt;5,IF(LEN($B944)=0,"",IF(AND($B944&gt;0,VALUE(SUBSTITUTE($B944,"6","0"))=$B944),1,0)),"")</f>
        <v/>
      </c>
      <c r="J944" s="5" t="str">
        <f>IF(PhieuBauCu!$B$2&gt;6,IF(LEN($B944)=0,"",IF(AND($B944&gt;0,VALUE(SUBSTITUTE($B944,"7","0"))=$B944),1,0)),"")</f>
        <v/>
      </c>
      <c r="K944" s="5" t="str">
        <f>IF(PhieuBauCu!$B$2&gt;7,IF(LEN($B944)=0,"",IF(AND($B944&gt;0,VALUE(SUBSTITUTE($B944,"8","0"))=$B944),1,0)),"")</f>
        <v/>
      </c>
      <c r="L944" s="5" t="str">
        <f>IF(PhieuBauCu!$B$2&gt;8,IF(LEN($B944)=0,"",IF(AND($B944&gt;0,VALUE(SUBSTITUTE($B944,"9","0"))=$B944),1,0)),"")</f>
        <v/>
      </c>
      <c r="M944" s="9">
        <f t="shared" si="29"/>
        <v>0</v>
      </c>
      <c r="N944" s="36">
        <f>IF(AND(M944&lt;=PhieuBauCu!$B$13,M944&gt;=1),1,0)</f>
        <v>0</v>
      </c>
    </row>
    <row r="945" spans="1:14" ht="28.5" customHeight="1">
      <c r="A945" s="2">
        <v>940</v>
      </c>
      <c r="B945" s="3"/>
      <c r="C945" s="48" t="str">
        <f t="shared" si="28"/>
        <v/>
      </c>
      <c r="D945" s="5" t="str">
        <f>IF(PhieuBauCu!$B$2&gt;0,IF(LEN($B945)=0,"",IF(AND($B945&gt;0,VALUE(SUBSTITUTE($B945,"1","0"))=$B945),1,0)),"")</f>
        <v/>
      </c>
      <c r="E945" s="5" t="str">
        <f>IF(PhieuBauCu!$B$2&gt;1,IF(LEN($B945)=0,"",IF(AND($B945&gt;0,VALUE(SUBSTITUTE($B945,"2","0"))=$B945),1,0)),"")</f>
        <v/>
      </c>
      <c r="F945" s="5" t="str">
        <f>IF(PhieuBauCu!$B$2&gt;2,IF(LEN($B945)=0,"",IF(AND($B945&gt;0,VALUE(SUBSTITUTE($B945,"3","0"))=$B945),1,0)),"")</f>
        <v/>
      </c>
      <c r="G945" s="5" t="str">
        <f>IF(PhieuBauCu!$B$2&gt;3,IF(LEN($B945)=0,"",IF(AND($B945&gt;0,VALUE(SUBSTITUTE($B945,"4","0"))=$B945),1,0)),"")</f>
        <v/>
      </c>
      <c r="H945" s="5" t="str">
        <f>IF(PhieuBauCu!$B$2&gt;4,IF(LEN($B945)=0,"",IF(AND($B945&gt;0,VALUE(SUBSTITUTE($B945,"5","0"))=$B945),1,0)),"")</f>
        <v/>
      </c>
      <c r="I945" s="5" t="str">
        <f>IF(PhieuBauCu!$B$2&gt;5,IF(LEN($B945)=0,"",IF(AND($B945&gt;0,VALUE(SUBSTITUTE($B945,"6","0"))=$B945),1,0)),"")</f>
        <v/>
      </c>
      <c r="J945" s="5" t="str">
        <f>IF(PhieuBauCu!$B$2&gt;6,IF(LEN($B945)=0,"",IF(AND($B945&gt;0,VALUE(SUBSTITUTE($B945,"7","0"))=$B945),1,0)),"")</f>
        <v/>
      </c>
      <c r="K945" s="5" t="str">
        <f>IF(PhieuBauCu!$B$2&gt;7,IF(LEN($B945)=0,"",IF(AND($B945&gt;0,VALUE(SUBSTITUTE($B945,"8","0"))=$B945),1,0)),"")</f>
        <v/>
      </c>
      <c r="L945" s="5" t="str">
        <f>IF(PhieuBauCu!$B$2&gt;8,IF(LEN($B945)=0,"",IF(AND($B945&gt;0,VALUE(SUBSTITUTE($B945,"9","0"))=$B945),1,0)),"")</f>
        <v/>
      </c>
      <c r="M945" s="9">
        <f t="shared" si="29"/>
        <v>0</v>
      </c>
      <c r="N945" s="36">
        <f>IF(AND(M945&lt;=PhieuBauCu!$B$13,M945&gt;=1),1,0)</f>
        <v>0</v>
      </c>
    </row>
    <row r="946" spans="1:14" ht="28.5" customHeight="1">
      <c r="A946" s="2">
        <v>941</v>
      </c>
      <c r="B946" s="3"/>
      <c r="C946" s="48" t="str">
        <f t="shared" si="28"/>
        <v/>
      </c>
      <c r="D946" s="5" t="str">
        <f>IF(PhieuBauCu!$B$2&gt;0,IF(LEN($B946)=0,"",IF(AND($B946&gt;0,VALUE(SUBSTITUTE($B946,"1","0"))=$B946),1,0)),"")</f>
        <v/>
      </c>
      <c r="E946" s="5" t="str">
        <f>IF(PhieuBauCu!$B$2&gt;1,IF(LEN($B946)=0,"",IF(AND($B946&gt;0,VALUE(SUBSTITUTE($B946,"2","0"))=$B946),1,0)),"")</f>
        <v/>
      </c>
      <c r="F946" s="5" t="str">
        <f>IF(PhieuBauCu!$B$2&gt;2,IF(LEN($B946)=0,"",IF(AND($B946&gt;0,VALUE(SUBSTITUTE($B946,"3","0"))=$B946),1,0)),"")</f>
        <v/>
      </c>
      <c r="G946" s="5" t="str">
        <f>IF(PhieuBauCu!$B$2&gt;3,IF(LEN($B946)=0,"",IF(AND($B946&gt;0,VALUE(SUBSTITUTE($B946,"4","0"))=$B946),1,0)),"")</f>
        <v/>
      </c>
      <c r="H946" s="5" t="str">
        <f>IF(PhieuBauCu!$B$2&gt;4,IF(LEN($B946)=0,"",IF(AND($B946&gt;0,VALUE(SUBSTITUTE($B946,"5","0"))=$B946),1,0)),"")</f>
        <v/>
      </c>
      <c r="I946" s="5" t="str">
        <f>IF(PhieuBauCu!$B$2&gt;5,IF(LEN($B946)=0,"",IF(AND($B946&gt;0,VALUE(SUBSTITUTE($B946,"6","0"))=$B946),1,0)),"")</f>
        <v/>
      </c>
      <c r="J946" s="5" t="str">
        <f>IF(PhieuBauCu!$B$2&gt;6,IF(LEN($B946)=0,"",IF(AND($B946&gt;0,VALUE(SUBSTITUTE($B946,"7","0"))=$B946),1,0)),"")</f>
        <v/>
      </c>
      <c r="K946" s="5" t="str">
        <f>IF(PhieuBauCu!$B$2&gt;7,IF(LEN($B946)=0,"",IF(AND($B946&gt;0,VALUE(SUBSTITUTE($B946,"8","0"))=$B946),1,0)),"")</f>
        <v/>
      </c>
      <c r="L946" s="5" t="str">
        <f>IF(PhieuBauCu!$B$2&gt;8,IF(LEN($B946)=0,"",IF(AND($B946&gt;0,VALUE(SUBSTITUTE($B946,"9","0"))=$B946),1,0)),"")</f>
        <v/>
      </c>
      <c r="M946" s="9">
        <f t="shared" si="29"/>
        <v>0</v>
      </c>
      <c r="N946" s="36">
        <f>IF(AND(M946&lt;=PhieuBauCu!$B$13,M946&gt;=1),1,0)</f>
        <v>0</v>
      </c>
    </row>
    <row r="947" spans="1:14" ht="28.5" customHeight="1">
      <c r="A947" s="2">
        <v>942</v>
      </c>
      <c r="B947" s="3"/>
      <c r="C947" s="48" t="str">
        <f t="shared" si="28"/>
        <v/>
      </c>
      <c r="D947" s="5" t="str">
        <f>IF(PhieuBauCu!$B$2&gt;0,IF(LEN($B947)=0,"",IF(AND($B947&gt;0,VALUE(SUBSTITUTE($B947,"1","0"))=$B947),1,0)),"")</f>
        <v/>
      </c>
      <c r="E947" s="5" t="str">
        <f>IF(PhieuBauCu!$B$2&gt;1,IF(LEN($B947)=0,"",IF(AND($B947&gt;0,VALUE(SUBSTITUTE($B947,"2","0"))=$B947),1,0)),"")</f>
        <v/>
      </c>
      <c r="F947" s="5" t="str">
        <f>IF(PhieuBauCu!$B$2&gt;2,IF(LEN($B947)=0,"",IF(AND($B947&gt;0,VALUE(SUBSTITUTE($B947,"3","0"))=$B947),1,0)),"")</f>
        <v/>
      </c>
      <c r="G947" s="5" t="str">
        <f>IF(PhieuBauCu!$B$2&gt;3,IF(LEN($B947)=0,"",IF(AND($B947&gt;0,VALUE(SUBSTITUTE($B947,"4","0"))=$B947),1,0)),"")</f>
        <v/>
      </c>
      <c r="H947" s="5" t="str">
        <f>IF(PhieuBauCu!$B$2&gt;4,IF(LEN($B947)=0,"",IF(AND($B947&gt;0,VALUE(SUBSTITUTE($B947,"5","0"))=$B947),1,0)),"")</f>
        <v/>
      </c>
      <c r="I947" s="5" t="str">
        <f>IF(PhieuBauCu!$B$2&gt;5,IF(LEN($B947)=0,"",IF(AND($B947&gt;0,VALUE(SUBSTITUTE($B947,"6","0"))=$B947),1,0)),"")</f>
        <v/>
      </c>
      <c r="J947" s="5" t="str">
        <f>IF(PhieuBauCu!$B$2&gt;6,IF(LEN($B947)=0,"",IF(AND($B947&gt;0,VALUE(SUBSTITUTE($B947,"7","0"))=$B947),1,0)),"")</f>
        <v/>
      </c>
      <c r="K947" s="5" t="str">
        <f>IF(PhieuBauCu!$B$2&gt;7,IF(LEN($B947)=0,"",IF(AND($B947&gt;0,VALUE(SUBSTITUTE($B947,"8","0"))=$B947),1,0)),"")</f>
        <v/>
      </c>
      <c r="L947" s="5" t="str">
        <f>IF(PhieuBauCu!$B$2&gt;8,IF(LEN($B947)=0,"",IF(AND($B947&gt;0,VALUE(SUBSTITUTE($B947,"9","0"))=$B947),1,0)),"")</f>
        <v/>
      </c>
      <c r="M947" s="9">
        <f t="shared" si="29"/>
        <v>0</v>
      </c>
      <c r="N947" s="36">
        <f>IF(AND(M947&lt;=PhieuBauCu!$B$13,M947&gt;=1),1,0)</f>
        <v>0</v>
      </c>
    </row>
    <row r="948" spans="1:14" ht="28.5" customHeight="1">
      <c r="A948" s="2">
        <v>943</v>
      </c>
      <c r="B948" s="3"/>
      <c r="C948" s="48" t="str">
        <f t="shared" si="28"/>
        <v/>
      </c>
      <c r="D948" s="5" t="str">
        <f>IF(PhieuBauCu!$B$2&gt;0,IF(LEN($B948)=0,"",IF(AND($B948&gt;0,VALUE(SUBSTITUTE($B948,"1","0"))=$B948),1,0)),"")</f>
        <v/>
      </c>
      <c r="E948" s="5" t="str">
        <f>IF(PhieuBauCu!$B$2&gt;1,IF(LEN($B948)=0,"",IF(AND($B948&gt;0,VALUE(SUBSTITUTE($B948,"2","0"))=$B948),1,0)),"")</f>
        <v/>
      </c>
      <c r="F948" s="5" t="str">
        <f>IF(PhieuBauCu!$B$2&gt;2,IF(LEN($B948)=0,"",IF(AND($B948&gt;0,VALUE(SUBSTITUTE($B948,"3","0"))=$B948),1,0)),"")</f>
        <v/>
      </c>
      <c r="G948" s="5" t="str">
        <f>IF(PhieuBauCu!$B$2&gt;3,IF(LEN($B948)=0,"",IF(AND($B948&gt;0,VALUE(SUBSTITUTE($B948,"4","0"))=$B948),1,0)),"")</f>
        <v/>
      </c>
      <c r="H948" s="5" t="str">
        <f>IF(PhieuBauCu!$B$2&gt;4,IF(LEN($B948)=0,"",IF(AND($B948&gt;0,VALUE(SUBSTITUTE($B948,"5","0"))=$B948),1,0)),"")</f>
        <v/>
      </c>
      <c r="I948" s="5" t="str">
        <f>IF(PhieuBauCu!$B$2&gt;5,IF(LEN($B948)=0,"",IF(AND($B948&gt;0,VALUE(SUBSTITUTE($B948,"6","0"))=$B948),1,0)),"")</f>
        <v/>
      </c>
      <c r="J948" s="5" t="str">
        <f>IF(PhieuBauCu!$B$2&gt;6,IF(LEN($B948)=0,"",IF(AND($B948&gt;0,VALUE(SUBSTITUTE($B948,"7","0"))=$B948),1,0)),"")</f>
        <v/>
      </c>
      <c r="K948" s="5" t="str">
        <f>IF(PhieuBauCu!$B$2&gt;7,IF(LEN($B948)=0,"",IF(AND($B948&gt;0,VALUE(SUBSTITUTE($B948,"8","0"))=$B948),1,0)),"")</f>
        <v/>
      </c>
      <c r="L948" s="5" t="str">
        <f>IF(PhieuBauCu!$B$2&gt;8,IF(LEN($B948)=0,"",IF(AND($B948&gt;0,VALUE(SUBSTITUTE($B948,"9","0"))=$B948),1,0)),"")</f>
        <v/>
      </c>
      <c r="M948" s="9">
        <f t="shared" si="29"/>
        <v>0</v>
      </c>
      <c r="N948" s="36">
        <f>IF(AND(M948&lt;=PhieuBauCu!$B$13,M948&gt;=1),1,0)</f>
        <v>0</v>
      </c>
    </row>
    <row r="949" spans="1:14" ht="28.5" customHeight="1">
      <c r="A949" s="2">
        <v>944</v>
      </c>
      <c r="B949" s="3"/>
      <c r="C949" s="48" t="str">
        <f t="shared" si="28"/>
        <v/>
      </c>
      <c r="D949" s="5" t="str">
        <f>IF(PhieuBauCu!$B$2&gt;0,IF(LEN($B949)=0,"",IF(AND($B949&gt;0,VALUE(SUBSTITUTE($B949,"1","0"))=$B949),1,0)),"")</f>
        <v/>
      </c>
      <c r="E949" s="5" t="str">
        <f>IF(PhieuBauCu!$B$2&gt;1,IF(LEN($B949)=0,"",IF(AND($B949&gt;0,VALUE(SUBSTITUTE($B949,"2","0"))=$B949),1,0)),"")</f>
        <v/>
      </c>
      <c r="F949" s="5" t="str">
        <f>IF(PhieuBauCu!$B$2&gt;2,IF(LEN($B949)=0,"",IF(AND($B949&gt;0,VALUE(SUBSTITUTE($B949,"3","0"))=$B949),1,0)),"")</f>
        <v/>
      </c>
      <c r="G949" s="5" t="str">
        <f>IF(PhieuBauCu!$B$2&gt;3,IF(LEN($B949)=0,"",IF(AND($B949&gt;0,VALUE(SUBSTITUTE($B949,"4","0"))=$B949),1,0)),"")</f>
        <v/>
      </c>
      <c r="H949" s="5" t="str">
        <f>IF(PhieuBauCu!$B$2&gt;4,IF(LEN($B949)=0,"",IF(AND($B949&gt;0,VALUE(SUBSTITUTE($B949,"5","0"))=$B949),1,0)),"")</f>
        <v/>
      </c>
      <c r="I949" s="5" t="str">
        <f>IF(PhieuBauCu!$B$2&gt;5,IF(LEN($B949)=0,"",IF(AND($B949&gt;0,VALUE(SUBSTITUTE($B949,"6","0"))=$B949),1,0)),"")</f>
        <v/>
      </c>
      <c r="J949" s="5" t="str">
        <f>IF(PhieuBauCu!$B$2&gt;6,IF(LEN($B949)=0,"",IF(AND($B949&gt;0,VALUE(SUBSTITUTE($B949,"7","0"))=$B949),1,0)),"")</f>
        <v/>
      </c>
      <c r="K949" s="5" t="str">
        <f>IF(PhieuBauCu!$B$2&gt;7,IF(LEN($B949)=0,"",IF(AND($B949&gt;0,VALUE(SUBSTITUTE($B949,"8","0"))=$B949),1,0)),"")</f>
        <v/>
      </c>
      <c r="L949" s="5" t="str">
        <f>IF(PhieuBauCu!$B$2&gt;8,IF(LEN($B949)=0,"",IF(AND($B949&gt;0,VALUE(SUBSTITUTE($B949,"9","0"))=$B949),1,0)),"")</f>
        <v/>
      </c>
      <c r="M949" s="9">
        <f t="shared" si="29"/>
        <v>0</v>
      </c>
      <c r="N949" s="36">
        <f>IF(AND(M949&lt;=PhieuBauCu!$B$13,M949&gt;=1),1,0)</f>
        <v>0</v>
      </c>
    </row>
    <row r="950" spans="1:14" ht="28.5" customHeight="1">
      <c r="A950" s="2">
        <v>945</v>
      </c>
      <c r="B950" s="3"/>
      <c r="C950" s="48" t="str">
        <f t="shared" si="28"/>
        <v/>
      </c>
      <c r="D950" s="5" t="str">
        <f>IF(PhieuBauCu!$B$2&gt;0,IF(LEN($B950)=0,"",IF(AND($B950&gt;0,VALUE(SUBSTITUTE($B950,"1","0"))=$B950),1,0)),"")</f>
        <v/>
      </c>
      <c r="E950" s="5" t="str">
        <f>IF(PhieuBauCu!$B$2&gt;1,IF(LEN($B950)=0,"",IF(AND($B950&gt;0,VALUE(SUBSTITUTE($B950,"2","0"))=$B950),1,0)),"")</f>
        <v/>
      </c>
      <c r="F950" s="5" t="str">
        <f>IF(PhieuBauCu!$B$2&gt;2,IF(LEN($B950)=0,"",IF(AND($B950&gt;0,VALUE(SUBSTITUTE($B950,"3","0"))=$B950),1,0)),"")</f>
        <v/>
      </c>
      <c r="G950" s="5" t="str">
        <f>IF(PhieuBauCu!$B$2&gt;3,IF(LEN($B950)=0,"",IF(AND($B950&gt;0,VALUE(SUBSTITUTE($B950,"4","0"))=$B950),1,0)),"")</f>
        <v/>
      </c>
      <c r="H950" s="5" t="str">
        <f>IF(PhieuBauCu!$B$2&gt;4,IF(LEN($B950)=0,"",IF(AND($B950&gt;0,VALUE(SUBSTITUTE($B950,"5","0"))=$B950),1,0)),"")</f>
        <v/>
      </c>
      <c r="I950" s="5" t="str">
        <f>IF(PhieuBauCu!$B$2&gt;5,IF(LEN($B950)=0,"",IF(AND($B950&gt;0,VALUE(SUBSTITUTE($B950,"6","0"))=$B950),1,0)),"")</f>
        <v/>
      </c>
      <c r="J950" s="5" t="str">
        <f>IF(PhieuBauCu!$B$2&gt;6,IF(LEN($B950)=0,"",IF(AND($B950&gt;0,VALUE(SUBSTITUTE($B950,"7","0"))=$B950),1,0)),"")</f>
        <v/>
      </c>
      <c r="K950" s="5" t="str">
        <f>IF(PhieuBauCu!$B$2&gt;7,IF(LEN($B950)=0,"",IF(AND($B950&gt;0,VALUE(SUBSTITUTE($B950,"8","0"))=$B950),1,0)),"")</f>
        <v/>
      </c>
      <c r="L950" s="5" t="str">
        <f>IF(PhieuBauCu!$B$2&gt;8,IF(LEN($B950)=0,"",IF(AND($B950&gt;0,VALUE(SUBSTITUTE($B950,"9","0"))=$B950),1,0)),"")</f>
        <v/>
      </c>
      <c r="M950" s="9">
        <f t="shared" si="29"/>
        <v>0</v>
      </c>
      <c r="N950" s="36">
        <f>IF(AND(M950&lt;=PhieuBauCu!$B$13,M950&gt;=1),1,0)</f>
        <v>0</v>
      </c>
    </row>
    <row r="951" spans="1:14" ht="28.5" customHeight="1">
      <c r="A951" s="2">
        <v>946</v>
      </c>
      <c r="B951" s="3"/>
      <c r="C951" s="48" t="str">
        <f t="shared" si="28"/>
        <v/>
      </c>
      <c r="D951" s="5" t="str">
        <f>IF(PhieuBauCu!$B$2&gt;0,IF(LEN($B951)=0,"",IF(AND($B951&gt;0,VALUE(SUBSTITUTE($B951,"1","0"))=$B951),1,0)),"")</f>
        <v/>
      </c>
      <c r="E951" s="5" t="str">
        <f>IF(PhieuBauCu!$B$2&gt;1,IF(LEN($B951)=0,"",IF(AND($B951&gt;0,VALUE(SUBSTITUTE($B951,"2","0"))=$B951),1,0)),"")</f>
        <v/>
      </c>
      <c r="F951" s="5" t="str">
        <f>IF(PhieuBauCu!$B$2&gt;2,IF(LEN($B951)=0,"",IF(AND($B951&gt;0,VALUE(SUBSTITUTE($B951,"3","0"))=$B951),1,0)),"")</f>
        <v/>
      </c>
      <c r="G951" s="5" t="str">
        <f>IF(PhieuBauCu!$B$2&gt;3,IF(LEN($B951)=0,"",IF(AND($B951&gt;0,VALUE(SUBSTITUTE($B951,"4","0"))=$B951),1,0)),"")</f>
        <v/>
      </c>
      <c r="H951" s="5" t="str">
        <f>IF(PhieuBauCu!$B$2&gt;4,IF(LEN($B951)=0,"",IF(AND($B951&gt;0,VALUE(SUBSTITUTE($B951,"5","0"))=$B951),1,0)),"")</f>
        <v/>
      </c>
      <c r="I951" s="5" t="str">
        <f>IF(PhieuBauCu!$B$2&gt;5,IF(LEN($B951)=0,"",IF(AND($B951&gt;0,VALUE(SUBSTITUTE($B951,"6","0"))=$B951),1,0)),"")</f>
        <v/>
      </c>
      <c r="J951" s="5" t="str">
        <f>IF(PhieuBauCu!$B$2&gt;6,IF(LEN($B951)=0,"",IF(AND($B951&gt;0,VALUE(SUBSTITUTE($B951,"7","0"))=$B951),1,0)),"")</f>
        <v/>
      </c>
      <c r="K951" s="5" t="str">
        <f>IF(PhieuBauCu!$B$2&gt;7,IF(LEN($B951)=0,"",IF(AND($B951&gt;0,VALUE(SUBSTITUTE($B951,"8","0"))=$B951),1,0)),"")</f>
        <v/>
      </c>
      <c r="L951" s="5" t="str">
        <f>IF(PhieuBauCu!$B$2&gt;8,IF(LEN($B951)=0,"",IF(AND($B951&gt;0,VALUE(SUBSTITUTE($B951,"9","0"))=$B951),1,0)),"")</f>
        <v/>
      </c>
      <c r="M951" s="9">
        <f t="shared" si="29"/>
        <v>0</v>
      </c>
      <c r="N951" s="36">
        <f>IF(AND(M951&lt;=PhieuBauCu!$B$13,M951&gt;=1),1,0)</f>
        <v>0</v>
      </c>
    </row>
    <row r="952" spans="1:14" ht="28.5" customHeight="1">
      <c r="A952" s="2">
        <v>947</v>
      </c>
      <c r="B952" s="3"/>
      <c r="C952" s="48" t="str">
        <f t="shared" si="28"/>
        <v/>
      </c>
      <c r="D952" s="5" t="str">
        <f>IF(PhieuBauCu!$B$2&gt;0,IF(LEN($B952)=0,"",IF(AND($B952&gt;0,VALUE(SUBSTITUTE($B952,"1","0"))=$B952),1,0)),"")</f>
        <v/>
      </c>
      <c r="E952" s="5" t="str">
        <f>IF(PhieuBauCu!$B$2&gt;1,IF(LEN($B952)=0,"",IF(AND($B952&gt;0,VALUE(SUBSTITUTE($B952,"2","0"))=$B952),1,0)),"")</f>
        <v/>
      </c>
      <c r="F952" s="5" t="str">
        <f>IF(PhieuBauCu!$B$2&gt;2,IF(LEN($B952)=0,"",IF(AND($B952&gt;0,VALUE(SUBSTITUTE($B952,"3","0"))=$B952),1,0)),"")</f>
        <v/>
      </c>
      <c r="G952" s="5" t="str">
        <f>IF(PhieuBauCu!$B$2&gt;3,IF(LEN($B952)=0,"",IF(AND($B952&gt;0,VALUE(SUBSTITUTE($B952,"4","0"))=$B952),1,0)),"")</f>
        <v/>
      </c>
      <c r="H952" s="5" t="str">
        <f>IF(PhieuBauCu!$B$2&gt;4,IF(LEN($B952)=0,"",IF(AND($B952&gt;0,VALUE(SUBSTITUTE($B952,"5","0"))=$B952),1,0)),"")</f>
        <v/>
      </c>
      <c r="I952" s="5" t="str">
        <f>IF(PhieuBauCu!$B$2&gt;5,IF(LEN($B952)=0,"",IF(AND($B952&gt;0,VALUE(SUBSTITUTE($B952,"6","0"))=$B952),1,0)),"")</f>
        <v/>
      </c>
      <c r="J952" s="5" t="str">
        <f>IF(PhieuBauCu!$B$2&gt;6,IF(LEN($B952)=0,"",IF(AND($B952&gt;0,VALUE(SUBSTITUTE($B952,"7","0"))=$B952),1,0)),"")</f>
        <v/>
      </c>
      <c r="K952" s="5" t="str">
        <f>IF(PhieuBauCu!$B$2&gt;7,IF(LEN($B952)=0,"",IF(AND($B952&gt;0,VALUE(SUBSTITUTE($B952,"8","0"))=$B952),1,0)),"")</f>
        <v/>
      </c>
      <c r="L952" s="5" t="str">
        <f>IF(PhieuBauCu!$B$2&gt;8,IF(LEN($B952)=0,"",IF(AND($B952&gt;0,VALUE(SUBSTITUTE($B952,"9","0"))=$B952),1,0)),"")</f>
        <v/>
      </c>
      <c r="M952" s="9">
        <f t="shared" si="29"/>
        <v>0</v>
      </c>
      <c r="N952" s="36">
        <f>IF(AND(M952&lt;=PhieuBauCu!$B$13,M952&gt;=1),1,0)</f>
        <v>0</v>
      </c>
    </row>
    <row r="953" spans="1:14" ht="28.5" customHeight="1">
      <c r="A953" s="2">
        <v>948</v>
      </c>
      <c r="B953" s="3"/>
      <c r="C953" s="48" t="str">
        <f t="shared" si="28"/>
        <v/>
      </c>
      <c r="D953" s="5" t="str">
        <f>IF(PhieuBauCu!$B$2&gt;0,IF(LEN($B953)=0,"",IF(AND($B953&gt;0,VALUE(SUBSTITUTE($B953,"1","0"))=$B953),1,0)),"")</f>
        <v/>
      </c>
      <c r="E953" s="5" t="str">
        <f>IF(PhieuBauCu!$B$2&gt;1,IF(LEN($B953)=0,"",IF(AND($B953&gt;0,VALUE(SUBSTITUTE($B953,"2","0"))=$B953),1,0)),"")</f>
        <v/>
      </c>
      <c r="F953" s="5" t="str">
        <f>IF(PhieuBauCu!$B$2&gt;2,IF(LEN($B953)=0,"",IF(AND($B953&gt;0,VALUE(SUBSTITUTE($B953,"3","0"))=$B953),1,0)),"")</f>
        <v/>
      </c>
      <c r="G953" s="5" t="str">
        <f>IF(PhieuBauCu!$B$2&gt;3,IF(LEN($B953)=0,"",IF(AND($B953&gt;0,VALUE(SUBSTITUTE($B953,"4","0"))=$B953),1,0)),"")</f>
        <v/>
      </c>
      <c r="H953" s="5" t="str">
        <f>IF(PhieuBauCu!$B$2&gt;4,IF(LEN($B953)=0,"",IF(AND($B953&gt;0,VALUE(SUBSTITUTE($B953,"5","0"))=$B953),1,0)),"")</f>
        <v/>
      </c>
      <c r="I953" s="5" t="str">
        <f>IF(PhieuBauCu!$B$2&gt;5,IF(LEN($B953)=0,"",IF(AND($B953&gt;0,VALUE(SUBSTITUTE($B953,"6","0"))=$B953),1,0)),"")</f>
        <v/>
      </c>
      <c r="J953" s="5" t="str">
        <f>IF(PhieuBauCu!$B$2&gt;6,IF(LEN($B953)=0,"",IF(AND($B953&gt;0,VALUE(SUBSTITUTE($B953,"7","0"))=$B953),1,0)),"")</f>
        <v/>
      </c>
      <c r="K953" s="5" t="str">
        <f>IF(PhieuBauCu!$B$2&gt;7,IF(LEN($B953)=0,"",IF(AND($B953&gt;0,VALUE(SUBSTITUTE($B953,"8","0"))=$B953),1,0)),"")</f>
        <v/>
      </c>
      <c r="L953" s="5" t="str">
        <f>IF(PhieuBauCu!$B$2&gt;8,IF(LEN($B953)=0,"",IF(AND($B953&gt;0,VALUE(SUBSTITUTE($B953,"9","0"))=$B953),1,0)),"")</f>
        <v/>
      </c>
      <c r="M953" s="9">
        <f t="shared" si="29"/>
        <v>0</v>
      </c>
      <c r="N953" s="36">
        <f>IF(AND(M953&lt;=PhieuBauCu!$B$13,M953&gt;=1),1,0)</f>
        <v>0</v>
      </c>
    </row>
    <row r="954" spans="1:14" ht="28.5" customHeight="1">
      <c r="A954" s="2">
        <v>949</v>
      </c>
      <c r="B954" s="3"/>
      <c r="C954" s="48" t="str">
        <f t="shared" si="28"/>
        <v/>
      </c>
      <c r="D954" s="5" t="str">
        <f>IF(PhieuBauCu!$B$2&gt;0,IF(LEN($B954)=0,"",IF(AND($B954&gt;0,VALUE(SUBSTITUTE($B954,"1","0"))=$B954),1,0)),"")</f>
        <v/>
      </c>
      <c r="E954" s="5" t="str">
        <f>IF(PhieuBauCu!$B$2&gt;1,IF(LEN($B954)=0,"",IF(AND($B954&gt;0,VALUE(SUBSTITUTE($B954,"2","0"))=$B954),1,0)),"")</f>
        <v/>
      </c>
      <c r="F954" s="5" t="str">
        <f>IF(PhieuBauCu!$B$2&gt;2,IF(LEN($B954)=0,"",IF(AND($B954&gt;0,VALUE(SUBSTITUTE($B954,"3","0"))=$B954),1,0)),"")</f>
        <v/>
      </c>
      <c r="G954" s="5" t="str">
        <f>IF(PhieuBauCu!$B$2&gt;3,IF(LEN($B954)=0,"",IF(AND($B954&gt;0,VALUE(SUBSTITUTE($B954,"4","0"))=$B954),1,0)),"")</f>
        <v/>
      </c>
      <c r="H954" s="5" t="str">
        <f>IF(PhieuBauCu!$B$2&gt;4,IF(LEN($B954)=0,"",IF(AND($B954&gt;0,VALUE(SUBSTITUTE($B954,"5","0"))=$B954),1,0)),"")</f>
        <v/>
      </c>
      <c r="I954" s="5" t="str">
        <f>IF(PhieuBauCu!$B$2&gt;5,IF(LEN($B954)=0,"",IF(AND($B954&gt;0,VALUE(SUBSTITUTE($B954,"6","0"))=$B954),1,0)),"")</f>
        <v/>
      </c>
      <c r="J954" s="5" t="str">
        <f>IF(PhieuBauCu!$B$2&gt;6,IF(LEN($B954)=0,"",IF(AND($B954&gt;0,VALUE(SUBSTITUTE($B954,"7","0"))=$B954),1,0)),"")</f>
        <v/>
      </c>
      <c r="K954" s="5" t="str">
        <f>IF(PhieuBauCu!$B$2&gt;7,IF(LEN($B954)=0,"",IF(AND($B954&gt;0,VALUE(SUBSTITUTE($B954,"8","0"))=$B954),1,0)),"")</f>
        <v/>
      </c>
      <c r="L954" s="5" t="str">
        <f>IF(PhieuBauCu!$B$2&gt;8,IF(LEN($B954)=0,"",IF(AND($B954&gt;0,VALUE(SUBSTITUTE($B954,"9","0"))=$B954),1,0)),"")</f>
        <v/>
      </c>
      <c r="M954" s="9">
        <f t="shared" si="29"/>
        <v>0</v>
      </c>
      <c r="N954" s="36">
        <f>IF(AND(M954&lt;=PhieuBauCu!$B$13,M954&gt;=1),1,0)</f>
        <v>0</v>
      </c>
    </row>
    <row r="955" spans="1:14" ht="28.5" customHeight="1">
      <c r="A955" s="2">
        <v>950</v>
      </c>
      <c r="B955" s="3"/>
      <c r="C955" s="48" t="str">
        <f t="shared" si="28"/>
        <v/>
      </c>
      <c r="D955" s="5" t="str">
        <f>IF(PhieuBauCu!$B$2&gt;0,IF(LEN($B955)=0,"",IF(AND($B955&gt;0,VALUE(SUBSTITUTE($B955,"1","0"))=$B955),1,0)),"")</f>
        <v/>
      </c>
      <c r="E955" s="5" t="str">
        <f>IF(PhieuBauCu!$B$2&gt;1,IF(LEN($B955)=0,"",IF(AND($B955&gt;0,VALUE(SUBSTITUTE($B955,"2","0"))=$B955),1,0)),"")</f>
        <v/>
      </c>
      <c r="F955" s="5" t="str">
        <f>IF(PhieuBauCu!$B$2&gt;2,IF(LEN($B955)=0,"",IF(AND($B955&gt;0,VALUE(SUBSTITUTE($B955,"3","0"))=$B955),1,0)),"")</f>
        <v/>
      </c>
      <c r="G955" s="5" t="str">
        <f>IF(PhieuBauCu!$B$2&gt;3,IF(LEN($B955)=0,"",IF(AND($B955&gt;0,VALUE(SUBSTITUTE($B955,"4","0"))=$B955),1,0)),"")</f>
        <v/>
      </c>
      <c r="H955" s="5" t="str">
        <f>IF(PhieuBauCu!$B$2&gt;4,IF(LEN($B955)=0,"",IF(AND($B955&gt;0,VALUE(SUBSTITUTE($B955,"5","0"))=$B955),1,0)),"")</f>
        <v/>
      </c>
      <c r="I955" s="5" t="str">
        <f>IF(PhieuBauCu!$B$2&gt;5,IF(LEN($B955)=0,"",IF(AND($B955&gt;0,VALUE(SUBSTITUTE($B955,"6","0"))=$B955),1,0)),"")</f>
        <v/>
      </c>
      <c r="J955" s="5" t="str">
        <f>IF(PhieuBauCu!$B$2&gt;6,IF(LEN($B955)=0,"",IF(AND($B955&gt;0,VALUE(SUBSTITUTE($B955,"7","0"))=$B955),1,0)),"")</f>
        <v/>
      </c>
      <c r="K955" s="5" t="str">
        <f>IF(PhieuBauCu!$B$2&gt;7,IF(LEN($B955)=0,"",IF(AND($B955&gt;0,VALUE(SUBSTITUTE($B955,"8","0"))=$B955),1,0)),"")</f>
        <v/>
      </c>
      <c r="L955" s="5" t="str">
        <f>IF(PhieuBauCu!$B$2&gt;8,IF(LEN($B955)=0,"",IF(AND($B955&gt;0,VALUE(SUBSTITUTE($B955,"9","0"))=$B955),1,0)),"")</f>
        <v/>
      </c>
      <c r="M955" s="9">
        <f t="shared" si="29"/>
        <v>0</v>
      </c>
      <c r="N955" s="36">
        <f>IF(AND(M955&lt;=PhieuBauCu!$B$13,M955&gt;=1),1,0)</f>
        <v>0</v>
      </c>
    </row>
    <row r="956" spans="1:14" ht="28.5" customHeight="1">
      <c r="A956" s="2">
        <v>951</v>
      </c>
      <c r="B956" s="3"/>
      <c r="C956" s="48" t="str">
        <f t="shared" si="28"/>
        <v/>
      </c>
      <c r="D956" s="5" t="str">
        <f>IF(PhieuBauCu!$B$2&gt;0,IF(LEN($B956)=0,"",IF(AND($B956&gt;0,VALUE(SUBSTITUTE($B956,"1","0"))=$B956),1,0)),"")</f>
        <v/>
      </c>
      <c r="E956" s="5" t="str">
        <f>IF(PhieuBauCu!$B$2&gt;1,IF(LEN($B956)=0,"",IF(AND($B956&gt;0,VALUE(SUBSTITUTE($B956,"2","0"))=$B956),1,0)),"")</f>
        <v/>
      </c>
      <c r="F956" s="5" t="str">
        <f>IF(PhieuBauCu!$B$2&gt;2,IF(LEN($B956)=0,"",IF(AND($B956&gt;0,VALUE(SUBSTITUTE($B956,"3","0"))=$B956),1,0)),"")</f>
        <v/>
      </c>
      <c r="G956" s="5" t="str">
        <f>IF(PhieuBauCu!$B$2&gt;3,IF(LEN($B956)=0,"",IF(AND($B956&gt;0,VALUE(SUBSTITUTE($B956,"4","0"))=$B956),1,0)),"")</f>
        <v/>
      </c>
      <c r="H956" s="5" t="str">
        <f>IF(PhieuBauCu!$B$2&gt;4,IF(LEN($B956)=0,"",IF(AND($B956&gt;0,VALUE(SUBSTITUTE($B956,"5","0"))=$B956),1,0)),"")</f>
        <v/>
      </c>
      <c r="I956" s="5" t="str">
        <f>IF(PhieuBauCu!$B$2&gt;5,IF(LEN($B956)=0,"",IF(AND($B956&gt;0,VALUE(SUBSTITUTE($B956,"6","0"))=$B956),1,0)),"")</f>
        <v/>
      </c>
      <c r="J956" s="5" t="str">
        <f>IF(PhieuBauCu!$B$2&gt;6,IF(LEN($B956)=0,"",IF(AND($B956&gt;0,VALUE(SUBSTITUTE($B956,"7","0"))=$B956),1,0)),"")</f>
        <v/>
      </c>
      <c r="K956" s="5" t="str">
        <f>IF(PhieuBauCu!$B$2&gt;7,IF(LEN($B956)=0,"",IF(AND($B956&gt;0,VALUE(SUBSTITUTE($B956,"8","0"))=$B956),1,0)),"")</f>
        <v/>
      </c>
      <c r="L956" s="5" t="str">
        <f>IF(PhieuBauCu!$B$2&gt;8,IF(LEN($B956)=0,"",IF(AND($B956&gt;0,VALUE(SUBSTITUTE($B956,"9","0"))=$B956),1,0)),"")</f>
        <v/>
      </c>
      <c r="M956" s="9">
        <f t="shared" si="29"/>
        <v>0</v>
      </c>
      <c r="N956" s="36">
        <f>IF(AND(M956&lt;=PhieuBauCu!$B$13,M956&gt;=1),1,0)</f>
        <v>0</v>
      </c>
    </row>
    <row r="957" spans="1:14" ht="28.5" customHeight="1">
      <c r="A957" s="2">
        <v>952</v>
      </c>
      <c r="B957" s="3"/>
      <c r="C957" s="48" t="str">
        <f t="shared" si="28"/>
        <v/>
      </c>
      <c r="D957" s="5" t="str">
        <f>IF(PhieuBauCu!$B$2&gt;0,IF(LEN($B957)=0,"",IF(AND($B957&gt;0,VALUE(SUBSTITUTE($B957,"1","0"))=$B957),1,0)),"")</f>
        <v/>
      </c>
      <c r="E957" s="5" t="str">
        <f>IF(PhieuBauCu!$B$2&gt;1,IF(LEN($B957)=0,"",IF(AND($B957&gt;0,VALUE(SUBSTITUTE($B957,"2","0"))=$B957),1,0)),"")</f>
        <v/>
      </c>
      <c r="F957" s="5" t="str">
        <f>IF(PhieuBauCu!$B$2&gt;2,IF(LEN($B957)=0,"",IF(AND($B957&gt;0,VALUE(SUBSTITUTE($B957,"3","0"))=$B957),1,0)),"")</f>
        <v/>
      </c>
      <c r="G957" s="5" t="str">
        <f>IF(PhieuBauCu!$B$2&gt;3,IF(LEN($B957)=0,"",IF(AND($B957&gt;0,VALUE(SUBSTITUTE($B957,"4","0"))=$B957),1,0)),"")</f>
        <v/>
      </c>
      <c r="H957" s="5" t="str">
        <f>IF(PhieuBauCu!$B$2&gt;4,IF(LEN($B957)=0,"",IF(AND($B957&gt;0,VALUE(SUBSTITUTE($B957,"5","0"))=$B957),1,0)),"")</f>
        <v/>
      </c>
      <c r="I957" s="5" t="str">
        <f>IF(PhieuBauCu!$B$2&gt;5,IF(LEN($B957)=0,"",IF(AND($B957&gt;0,VALUE(SUBSTITUTE($B957,"6","0"))=$B957),1,0)),"")</f>
        <v/>
      </c>
      <c r="J957" s="5" t="str">
        <f>IF(PhieuBauCu!$B$2&gt;6,IF(LEN($B957)=0,"",IF(AND($B957&gt;0,VALUE(SUBSTITUTE($B957,"7","0"))=$B957),1,0)),"")</f>
        <v/>
      </c>
      <c r="K957" s="5" t="str">
        <f>IF(PhieuBauCu!$B$2&gt;7,IF(LEN($B957)=0,"",IF(AND($B957&gt;0,VALUE(SUBSTITUTE($B957,"8","0"))=$B957),1,0)),"")</f>
        <v/>
      </c>
      <c r="L957" s="5" t="str">
        <f>IF(PhieuBauCu!$B$2&gt;8,IF(LEN($B957)=0,"",IF(AND($B957&gt;0,VALUE(SUBSTITUTE($B957,"9","0"))=$B957),1,0)),"")</f>
        <v/>
      </c>
      <c r="M957" s="9">
        <f t="shared" si="29"/>
        <v>0</v>
      </c>
      <c r="N957" s="36">
        <f>IF(AND(M957&lt;=PhieuBauCu!$B$13,M957&gt;=1),1,0)</f>
        <v>0</v>
      </c>
    </row>
    <row r="958" spans="1:14" ht="28.5" customHeight="1">
      <c r="A958" s="2">
        <v>953</v>
      </c>
      <c r="B958" s="3"/>
      <c r="C958" s="48" t="str">
        <f t="shared" si="28"/>
        <v/>
      </c>
      <c r="D958" s="5" t="str">
        <f>IF(PhieuBauCu!$B$2&gt;0,IF(LEN($B958)=0,"",IF(AND($B958&gt;0,VALUE(SUBSTITUTE($B958,"1","0"))=$B958),1,0)),"")</f>
        <v/>
      </c>
      <c r="E958" s="5" t="str">
        <f>IF(PhieuBauCu!$B$2&gt;1,IF(LEN($B958)=0,"",IF(AND($B958&gt;0,VALUE(SUBSTITUTE($B958,"2","0"))=$B958),1,0)),"")</f>
        <v/>
      </c>
      <c r="F958" s="5" t="str">
        <f>IF(PhieuBauCu!$B$2&gt;2,IF(LEN($B958)=0,"",IF(AND($B958&gt;0,VALUE(SUBSTITUTE($B958,"3","0"))=$B958),1,0)),"")</f>
        <v/>
      </c>
      <c r="G958" s="5" t="str">
        <f>IF(PhieuBauCu!$B$2&gt;3,IF(LEN($B958)=0,"",IF(AND($B958&gt;0,VALUE(SUBSTITUTE($B958,"4","0"))=$B958),1,0)),"")</f>
        <v/>
      </c>
      <c r="H958" s="5" t="str">
        <f>IF(PhieuBauCu!$B$2&gt;4,IF(LEN($B958)=0,"",IF(AND($B958&gt;0,VALUE(SUBSTITUTE($B958,"5","0"))=$B958),1,0)),"")</f>
        <v/>
      </c>
      <c r="I958" s="5" t="str">
        <f>IF(PhieuBauCu!$B$2&gt;5,IF(LEN($B958)=0,"",IF(AND($B958&gt;0,VALUE(SUBSTITUTE($B958,"6","0"))=$B958),1,0)),"")</f>
        <v/>
      </c>
      <c r="J958" s="5" t="str">
        <f>IF(PhieuBauCu!$B$2&gt;6,IF(LEN($B958)=0,"",IF(AND($B958&gt;0,VALUE(SUBSTITUTE($B958,"7","0"))=$B958),1,0)),"")</f>
        <v/>
      </c>
      <c r="K958" s="5" t="str">
        <f>IF(PhieuBauCu!$B$2&gt;7,IF(LEN($B958)=0,"",IF(AND($B958&gt;0,VALUE(SUBSTITUTE($B958,"8","0"))=$B958),1,0)),"")</f>
        <v/>
      </c>
      <c r="L958" s="5" t="str">
        <f>IF(PhieuBauCu!$B$2&gt;8,IF(LEN($B958)=0,"",IF(AND($B958&gt;0,VALUE(SUBSTITUTE($B958,"9","0"))=$B958),1,0)),"")</f>
        <v/>
      </c>
      <c r="M958" s="9">
        <f t="shared" si="29"/>
        <v>0</v>
      </c>
      <c r="N958" s="36">
        <f>IF(AND(M958&lt;=PhieuBauCu!$B$13,M958&gt;=1),1,0)</f>
        <v>0</v>
      </c>
    </row>
    <row r="959" spans="1:14" ht="28.5" customHeight="1">
      <c r="A959" s="2">
        <v>954</v>
      </c>
      <c r="B959" s="3"/>
      <c r="C959" s="48" t="str">
        <f t="shared" si="28"/>
        <v/>
      </c>
      <c r="D959" s="5" t="str">
        <f>IF(PhieuBauCu!$B$2&gt;0,IF(LEN($B959)=0,"",IF(AND($B959&gt;0,VALUE(SUBSTITUTE($B959,"1","0"))=$B959),1,0)),"")</f>
        <v/>
      </c>
      <c r="E959" s="5" t="str">
        <f>IF(PhieuBauCu!$B$2&gt;1,IF(LEN($B959)=0,"",IF(AND($B959&gt;0,VALUE(SUBSTITUTE($B959,"2","0"))=$B959),1,0)),"")</f>
        <v/>
      </c>
      <c r="F959" s="5" t="str">
        <f>IF(PhieuBauCu!$B$2&gt;2,IF(LEN($B959)=0,"",IF(AND($B959&gt;0,VALUE(SUBSTITUTE($B959,"3","0"))=$B959),1,0)),"")</f>
        <v/>
      </c>
      <c r="G959" s="5" t="str">
        <f>IF(PhieuBauCu!$B$2&gt;3,IF(LEN($B959)=0,"",IF(AND($B959&gt;0,VALUE(SUBSTITUTE($B959,"4","0"))=$B959),1,0)),"")</f>
        <v/>
      </c>
      <c r="H959" s="5" t="str">
        <f>IF(PhieuBauCu!$B$2&gt;4,IF(LEN($B959)=0,"",IF(AND($B959&gt;0,VALUE(SUBSTITUTE($B959,"5","0"))=$B959),1,0)),"")</f>
        <v/>
      </c>
      <c r="I959" s="5" t="str">
        <f>IF(PhieuBauCu!$B$2&gt;5,IF(LEN($B959)=0,"",IF(AND($B959&gt;0,VALUE(SUBSTITUTE($B959,"6","0"))=$B959),1,0)),"")</f>
        <v/>
      </c>
      <c r="J959" s="5" t="str">
        <f>IF(PhieuBauCu!$B$2&gt;6,IF(LEN($B959)=0,"",IF(AND($B959&gt;0,VALUE(SUBSTITUTE($B959,"7","0"))=$B959),1,0)),"")</f>
        <v/>
      </c>
      <c r="K959" s="5" t="str">
        <f>IF(PhieuBauCu!$B$2&gt;7,IF(LEN($B959)=0,"",IF(AND($B959&gt;0,VALUE(SUBSTITUTE($B959,"8","0"))=$B959),1,0)),"")</f>
        <v/>
      </c>
      <c r="L959" s="5" t="str">
        <f>IF(PhieuBauCu!$B$2&gt;8,IF(LEN($B959)=0,"",IF(AND($B959&gt;0,VALUE(SUBSTITUTE($B959,"9","0"))=$B959),1,0)),"")</f>
        <v/>
      </c>
      <c r="M959" s="9">
        <f t="shared" si="29"/>
        <v>0</v>
      </c>
      <c r="N959" s="36">
        <f>IF(AND(M959&lt;=PhieuBauCu!$B$13,M959&gt;=1),1,0)</f>
        <v>0</v>
      </c>
    </row>
    <row r="960" spans="1:14" ht="28.5" customHeight="1">
      <c r="A960" s="2">
        <v>955</v>
      </c>
      <c r="B960" s="3"/>
      <c r="C960" s="48" t="str">
        <f t="shared" si="28"/>
        <v/>
      </c>
      <c r="D960" s="5" t="str">
        <f>IF(PhieuBauCu!$B$2&gt;0,IF(LEN($B960)=0,"",IF(AND($B960&gt;0,VALUE(SUBSTITUTE($B960,"1","0"))=$B960),1,0)),"")</f>
        <v/>
      </c>
      <c r="E960" s="5" t="str">
        <f>IF(PhieuBauCu!$B$2&gt;1,IF(LEN($B960)=0,"",IF(AND($B960&gt;0,VALUE(SUBSTITUTE($B960,"2","0"))=$B960),1,0)),"")</f>
        <v/>
      </c>
      <c r="F960" s="5" t="str">
        <f>IF(PhieuBauCu!$B$2&gt;2,IF(LEN($B960)=0,"",IF(AND($B960&gt;0,VALUE(SUBSTITUTE($B960,"3","0"))=$B960),1,0)),"")</f>
        <v/>
      </c>
      <c r="G960" s="5" t="str">
        <f>IF(PhieuBauCu!$B$2&gt;3,IF(LEN($B960)=0,"",IF(AND($B960&gt;0,VALUE(SUBSTITUTE($B960,"4","0"))=$B960),1,0)),"")</f>
        <v/>
      </c>
      <c r="H960" s="5" t="str">
        <f>IF(PhieuBauCu!$B$2&gt;4,IF(LEN($B960)=0,"",IF(AND($B960&gt;0,VALUE(SUBSTITUTE($B960,"5","0"))=$B960),1,0)),"")</f>
        <v/>
      </c>
      <c r="I960" s="5" t="str">
        <f>IF(PhieuBauCu!$B$2&gt;5,IF(LEN($B960)=0,"",IF(AND($B960&gt;0,VALUE(SUBSTITUTE($B960,"6","0"))=$B960),1,0)),"")</f>
        <v/>
      </c>
      <c r="J960" s="5" t="str">
        <f>IF(PhieuBauCu!$B$2&gt;6,IF(LEN($B960)=0,"",IF(AND($B960&gt;0,VALUE(SUBSTITUTE($B960,"7","0"))=$B960),1,0)),"")</f>
        <v/>
      </c>
      <c r="K960" s="5" t="str">
        <f>IF(PhieuBauCu!$B$2&gt;7,IF(LEN($B960)=0,"",IF(AND($B960&gt;0,VALUE(SUBSTITUTE($B960,"8","0"))=$B960),1,0)),"")</f>
        <v/>
      </c>
      <c r="L960" s="5" t="str">
        <f>IF(PhieuBauCu!$B$2&gt;8,IF(LEN($B960)=0,"",IF(AND($B960&gt;0,VALUE(SUBSTITUTE($B960,"9","0"))=$B960),1,0)),"")</f>
        <v/>
      </c>
      <c r="M960" s="9">
        <f t="shared" si="29"/>
        <v>0</v>
      </c>
      <c r="N960" s="36">
        <f>IF(AND(M960&lt;=PhieuBauCu!$B$13,M960&gt;=1),1,0)</f>
        <v>0</v>
      </c>
    </row>
    <row r="961" spans="1:14" ht="28.5" customHeight="1">
      <c r="A961" s="2">
        <v>956</v>
      </c>
      <c r="B961" s="3"/>
      <c r="C961" s="48" t="str">
        <f t="shared" si="28"/>
        <v/>
      </c>
      <c r="D961" s="5" t="str">
        <f>IF(PhieuBauCu!$B$2&gt;0,IF(LEN($B961)=0,"",IF(AND($B961&gt;0,VALUE(SUBSTITUTE($B961,"1","0"))=$B961),1,0)),"")</f>
        <v/>
      </c>
      <c r="E961" s="5" t="str">
        <f>IF(PhieuBauCu!$B$2&gt;1,IF(LEN($B961)=0,"",IF(AND($B961&gt;0,VALUE(SUBSTITUTE($B961,"2","0"))=$B961),1,0)),"")</f>
        <v/>
      </c>
      <c r="F961" s="5" t="str">
        <f>IF(PhieuBauCu!$B$2&gt;2,IF(LEN($B961)=0,"",IF(AND($B961&gt;0,VALUE(SUBSTITUTE($B961,"3","0"))=$B961),1,0)),"")</f>
        <v/>
      </c>
      <c r="G961" s="5" t="str">
        <f>IF(PhieuBauCu!$B$2&gt;3,IF(LEN($B961)=0,"",IF(AND($B961&gt;0,VALUE(SUBSTITUTE($B961,"4","0"))=$B961),1,0)),"")</f>
        <v/>
      </c>
      <c r="H961" s="5" t="str">
        <f>IF(PhieuBauCu!$B$2&gt;4,IF(LEN($B961)=0,"",IF(AND($B961&gt;0,VALUE(SUBSTITUTE($B961,"5","0"))=$B961),1,0)),"")</f>
        <v/>
      </c>
      <c r="I961" s="5" t="str">
        <f>IF(PhieuBauCu!$B$2&gt;5,IF(LEN($B961)=0,"",IF(AND($B961&gt;0,VALUE(SUBSTITUTE($B961,"6","0"))=$B961),1,0)),"")</f>
        <v/>
      </c>
      <c r="J961" s="5" t="str">
        <f>IF(PhieuBauCu!$B$2&gt;6,IF(LEN($B961)=0,"",IF(AND($B961&gt;0,VALUE(SUBSTITUTE($B961,"7","0"))=$B961),1,0)),"")</f>
        <v/>
      </c>
      <c r="K961" s="5" t="str">
        <f>IF(PhieuBauCu!$B$2&gt;7,IF(LEN($B961)=0,"",IF(AND($B961&gt;0,VALUE(SUBSTITUTE($B961,"8","0"))=$B961),1,0)),"")</f>
        <v/>
      </c>
      <c r="L961" s="5" t="str">
        <f>IF(PhieuBauCu!$B$2&gt;8,IF(LEN($B961)=0,"",IF(AND($B961&gt;0,VALUE(SUBSTITUTE($B961,"9","0"))=$B961),1,0)),"")</f>
        <v/>
      </c>
      <c r="M961" s="9">
        <f t="shared" si="29"/>
        <v>0</v>
      </c>
      <c r="N961" s="36">
        <f>IF(AND(M961&lt;=PhieuBauCu!$B$13,M961&gt;=1),1,0)</f>
        <v>0</v>
      </c>
    </row>
    <row r="962" spans="1:14" ht="28.5" customHeight="1">
      <c r="A962" s="2">
        <v>957</v>
      </c>
      <c r="B962" s="3"/>
      <c r="C962" s="48" t="str">
        <f t="shared" si="28"/>
        <v/>
      </c>
      <c r="D962" s="5" t="str">
        <f>IF(PhieuBauCu!$B$2&gt;0,IF(LEN($B962)=0,"",IF(AND($B962&gt;0,VALUE(SUBSTITUTE($B962,"1","0"))=$B962),1,0)),"")</f>
        <v/>
      </c>
      <c r="E962" s="5" t="str">
        <f>IF(PhieuBauCu!$B$2&gt;1,IF(LEN($B962)=0,"",IF(AND($B962&gt;0,VALUE(SUBSTITUTE($B962,"2","0"))=$B962),1,0)),"")</f>
        <v/>
      </c>
      <c r="F962" s="5" t="str">
        <f>IF(PhieuBauCu!$B$2&gt;2,IF(LEN($B962)=0,"",IF(AND($B962&gt;0,VALUE(SUBSTITUTE($B962,"3","0"))=$B962),1,0)),"")</f>
        <v/>
      </c>
      <c r="G962" s="5" t="str">
        <f>IF(PhieuBauCu!$B$2&gt;3,IF(LEN($B962)=0,"",IF(AND($B962&gt;0,VALUE(SUBSTITUTE($B962,"4","0"))=$B962),1,0)),"")</f>
        <v/>
      </c>
      <c r="H962" s="5" t="str">
        <f>IF(PhieuBauCu!$B$2&gt;4,IF(LEN($B962)=0,"",IF(AND($B962&gt;0,VALUE(SUBSTITUTE($B962,"5","0"))=$B962),1,0)),"")</f>
        <v/>
      </c>
      <c r="I962" s="5" t="str">
        <f>IF(PhieuBauCu!$B$2&gt;5,IF(LEN($B962)=0,"",IF(AND($B962&gt;0,VALUE(SUBSTITUTE($B962,"6","0"))=$B962),1,0)),"")</f>
        <v/>
      </c>
      <c r="J962" s="5" t="str">
        <f>IF(PhieuBauCu!$B$2&gt;6,IF(LEN($B962)=0,"",IF(AND($B962&gt;0,VALUE(SUBSTITUTE($B962,"7","0"))=$B962),1,0)),"")</f>
        <v/>
      </c>
      <c r="K962" s="5" t="str">
        <f>IF(PhieuBauCu!$B$2&gt;7,IF(LEN($B962)=0,"",IF(AND($B962&gt;0,VALUE(SUBSTITUTE($B962,"8","0"))=$B962),1,0)),"")</f>
        <v/>
      </c>
      <c r="L962" s="5" t="str">
        <f>IF(PhieuBauCu!$B$2&gt;8,IF(LEN($B962)=0,"",IF(AND($B962&gt;0,VALUE(SUBSTITUTE($B962,"9","0"))=$B962),1,0)),"")</f>
        <v/>
      </c>
      <c r="M962" s="9">
        <f t="shared" si="29"/>
        <v>0</v>
      </c>
      <c r="N962" s="36">
        <f>IF(AND(M962&lt;=PhieuBauCu!$B$13,M962&gt;=1),1,0)</f>
        <v>0</v>
      </c>
    </row>
    <row r="963" spans="1:14" ht="28.5" customHeight="1">
      <c r="A963" s="2">
        <v>958</v>
      </c>
      <c r="B963" s="3"/>
      <c r="C963" s="48" t="str">
        <f t="shared" si="28"/>
        <v/>
      </c>
      <c r="D963" s="5" t="str">
        <f>IF(PhieuBauCu!$B$2&gt;0,IF(LEN($B963)=0,"",IF(AND($B963&gt;0,VALUE(SUBSTITUTE($B963,"1","0"))=$B963),1,0)),"")</f>
        <v/>
      </c>
      <c r="E963" s="5" t="str">
        <f>IF(PhieuBauCu!$B$2&gt;1,IF(LEN($B963)=0,"",IF(AND($B963&gt;0,VALUE(SUBSTITUTE($B963,"2","0"))=$B963),1,0)),"")</f>
        <v/>
      </c>
      <c r="F963" s="5" t="str">
        <f>IF(PhieuBauCu!$B$2&gt;2,IF(LEN($B963)=0,"",IF(AND($B963&gt;0,VALUE(SUBSTITUTE($B963,"3","0"))=$B963),1,0)),"")</f>
        <v/>
      </c>
      <c r="G963" s="5" t="str">
        <f>IF(PhieuBauCu!$B$2&gt;3,IF(LEN($B963)=0,"",IF(AND($B963&gt;0,VALUE(SUBSTITUTE($B963,"4","0"))=$B963),1,0)),"")</f>
        <v/>
      </c>
      <c r="H963" s="5" t="str">
        <f>IF(PhieuBauCu!$B$2&gt;4,IF(LEN($B963)=0,"",IF(AND($B963&gt;0,VALUE(SUBSTITUTE($B963,"5","0"))=$B963),1,0)),"")</f>
        <v/>
      </c>
      <c r="I963" s="5" t="str">
        <f>IF(PhieuBauCu!$B$2&gt;5,IF(LEN($B963)=0,"",IF(AND($B963&gt;0,VALUE(SUBSTITUTE($B963,"6","0"))=$B963),1,0)),"")</f>
        <v/>
      </c>
      <c r="J963" s="5" t="str">
        <f>IF(PhieuBauCu!$B$2&gt;6,IF(LEN($B963)=0,"",IF(AND($B963&gt;0,VALUE(SUBSTITUTE($B963,"7","0"))=$B963),1,0)),"")</f>
        <v/>
      </c>
      <c r="K963" s="5" t="str">
        <f>IF(PhieuBauCu!$B$2&gt;7,IF(LEN($B963)=0,"",IF(AND($B963&gt;0,VALUE(SUBSTITUTE($B963,"8","0"))=$B963),1,0)),"")</f>
        <v/>
      </c>
      <c r="L963" s="5" t="str">
        <f>IF(PhieuBauCu!$B$2&gt;8,IF(LEN($B963)=0,"",IF(AND($B963&gt;0,VALUE(SUBSTITUTE($B963,"9","0"))=$B963),1,0)),"")</f>
        <v/>
      </c>
      <c r="M963" s="9">
        <f t="shared" si="29"/>
        <v>0</v>
      </c>
      <c r="N963" s="36">
        <f>IF(AND(M963&lt;=PhieuBauCu!$B$13,M963&gt;=1),1,0)</f>
        <v>0</v>
      </c>
    </row>
    <row r="964" spans="1:14" ht="28.5" customHeight="1">
      <c r="A964" s="2">
        <v>959</v>
      </c>
      <c r="B964" s="3"/>
      <c r="C964" s="48" t="str">
        <f t="shared" si="28"/>
        <v/>
      </c>
      <c r="D964" s="5" t="str">
        <f>IF(PhieuBauCu!$B$2&gt;0,IF(LEN($B964)=0,"",IF(AND($B964&gt;0,VALUE(SUBSTITUTE($B964,"1","0"))=$B964),1,0)),"")</f>
        <v/>
      </c>
      <c r="E964" s="5" t="str">
        <f>IF(PhieuBauCu!$B$2&gt;1,IF(LEN($B964)=0,"",IF(AND($B964&gt;0,VALUE(SUBSTITUTE($B964,"2","0"))=$B964),1,0)),"")</f>
        <v/>
      </c>
      <c r="F964" s="5" t="str">
        <f>IF(PhieuBauCu!$B$2&gt;2,IF(LEN($B964)=0,"",IF(AND($B964&gt;0,VALUE(SUBSTITUTE($B964,"3","0"))=$B964),1,0)),"")</f>
        <v/>
      </c>
      <c r="G964" s="5" t="str">
        <f>IF(PhieuBauCu!$B$2&gt;3,IF(LEN($B964)=0,"",IF(AND($B964&gt;0,VALUE(SUBSTITUTE($B964,"4","0"))=$B964),1,0)),"")</f>
        <v/>
      </c>
      <c r="H964" s="5" t="str">
        <f>IF(PhieuBauCu!$B$2&gt;4,IF(LEN($B964)=0,"",IF(AND($B964&gt;0,VALUE(SUBSTITUTE($B964,"5","0"))=$B964),1,0)),"")</f>
        <v/>
      </c>
      <c r="I964" s="5" t="str">
        <f>IF(PhieuBauCu!$B$2&gt;5,IF(LEN($B964)=0,"",IF(AND($B964&gt;0,VALUE(SUBSTITUTE($B964,"6","0"))=$B964),1,0)),"")</f>
        <v/>
      </c>
      <c r="J964" s="5" t="str">
        <f>IF(PhieuBauCu!$B$2&gt;6,IF(LEN($B964)=0,"",IF(AND($B964&gt;0,VALUE(SUBSTITUTE($B964,"7","0"))=$B964),1,0)),"")</f>
        <v/>
      </c>
      <c r="K964" s="5" t="str">
        <f>IF(PhieuBauCu!$B$2&gt;7,IF(LEN($B964)=0,"",IF(AND($B964&gt;0,VALUE(SUBSTITUTE($B964,"8","0"))=$B964),1,0)),"")</f>
        <v/>
      </c>
      <c r="L964" s="5" t="str">
        <f>IF(PhieuBauCu!$B$2&gt;8,IF(LEN($B964)=0,"",IF(AND($B964&gt;0,VALUE(SUBSTITUTE($B964,"9","0"))=$B964),1,0)),"")</f>
        <v/>
      </c>
      <c r="M964" s="9">
        <f t="shared" si="29"/>
        <v>0</v>
      </c>
      <c r="N964" s="36">
        <f>IF(AND(M964&lt;=PhieuBauCu!$B$13,M964&gt;=1),1,0)</f>
        <v>0</v>
      </c>
    </row>
    <row r="965" spans="1:14" ht="28.5" customHeight="1">
      <c r="A965" s="2">
        <v>960</v>
      </c>
      <c r="B965" s="3"/>
      <c r="C965" s="48" t="str">
        <f t="shared" si="28"/>
        <v/>
      </c>
      <c r="D965" s="5" t="str">
        <f>IF(PhieuBauCu!$B$2&gt;0,IF(LEN($B965)=0,"",IF(AND($B965&gt;0,VALUE(SUBSTITUTE($B965,"1","0"))=$B965),1,0)),"")</f>
        <v/>
      </c>
      <c r="E965" s="5" t="str">
        <f>IF(PhieuBauCu!$B$2&gt;1,IF(LEN($B965)=0,"",IF(AND($B965&gt;0,VALUE(SUBSTITUTE($B965,"2","0"))=$B965),1,0)),"")</f>
        <v/>
      </c>
      <c r="F965" s="5" t="str">
        <f>IF(PhieuBauCu!$B$2&gt;2,IF(LEN($B965)=0,"",IF(AND($B965&gt;0,VALUE(SUBSTITUTE($B965,"3","0"))=$B965),1,0)),"")</f>
        <v/>
      </c>
      <c r="G965" s="5" t="str">
        <f>IF(PhieuBauCu!$B$2&gt;3,IF(LEN($B965)=0,"",IF(AND($B965&gt;0,VALUE(SUBSTITUTE($B965,"4","0"))=$B965),1,0)),"")</f>
        <v/>
      </c>
      <c r="H965" s="5" t="str">
        <f>IF(PhieuBauCu!$B$2&gt;4,IF(LEN($B965)=0,"",IF(AND($B965&gt;0,VALUE(SUBSTITUTE($B965,"5","0"))=$B965),1,0)),"")</f>
        <v/>
      </c>
      <c r="I965" s="5" t="str">
        <f>IF(PhieuBauCu!$B$2&gt;5,IF(LEN($B965)=0,"",IF(AND($B965&gt;0,VALUE(SUBSTITUTE($B965,"6","0"))=$B965),1,0)),"")</f>
        <v/>
      </c>
      <c r="J965" s="5" t="str">
        <f>IF(PhieuBauCu!$B$2&gt;6,IF(LEN($B965)=0,"",IF(AND($B965&gt;0,VALUE(SUBSTITUTE($B965,"7","0"))=$B965),1,0)),"")</f>
        <v/>
      </c>
      <c r="K965" s="5" t="str">
        <f>IF(PhieuBauCu!$B$2&gt;7,IF(LEN($B965)=0,"",IF(AND($B965&gt;0,VALUE(SUBSTITUTE($B965,"8","0"))=$B965),1,0)),"")</f>
        <v/>
      </c>
      <c r="L965" s="5" t="str">
        <f>IF(PhieuBauCu!$B$2&gt;8,IF(LEN($B965)=0,"",IF(AND($B965&gt;0,VALUE(SUBSTITUTE($B965,"9","0"))=$B965),1,0)),"")</f>
        <v/>
      </c>
      <c r="M965" s="9">
        <f t="shared" si="29"/>
        <v>0</v>
      </c>
      <c r="N965" s="36">
        <f>IF(AND(M965&lt;=PhieuBauCu!$B$13,M965&gt;=1),1,0)</f>
        <v>0</v>
      </c>
    </row>
    <row r="966" spans="1:14" ht="28.5" customHeight="1">
      <c r="A966" s="2">
        <v>961</v>
      </c>
      <c r="B966" s="3"/>
      <c r="C966" s="48" t="str">
        <f t="shared" si="28"/>
        <v/>
      </c>
      <c r="D966" s="5" t="str">
        <f>IF(PhieuBauCu!$B$2&gt;0,IF(LEN($B966)=0,"",IF(AND($B966&gt;0,VALUE(SUBSTITUTE($B966,"1","0"))=$B966),1,0)),"")</f>
        <v/>
      </c>
      <c r="E966" s="5" t="str">
        <f>IF(PhieuBauCu!$B$2&gt;1,IF(LEN($B966)=0,"",IF(AND($B966&gt;0,VALUE(SUBSTITUTE($B966,"2","0"))=$B966),1,0)),"")</f>
        <v/>
      </c>
      <c r="F966" s="5" t="str">
        <f>IF(PhieuBauCu!$B$2&gt;2,IF(LEN($B966)=0,"",IF(AND($B966&gt;0,VALUE(SUBSTITUTE($B966,"3","0"))=$B966),1,0)),"")</f>
        <v/>
      </c>
      <c r="G966" s="5" t="str">
        <f>IF(PhieuBauCu!$B$2&gt;3,IF(LEN($B966)=0,"",IF(AND($B966&gt;0,VALUE(SUBSTITUTE($B966,"4","0"))=$B966),1,0)),"")</f>
        <v/>
      </c>
      <c r="H966" s="5" t="str">
        <f>IF(PhieuBauCu!$B$2&gt;4,IF(LEN($B966)=0,"",IF(AND($B966&gt;0,VALUE(SUBSTITUTE($B966,"5","0"))=$B966),1,0)),"")</f>
        <v/>
      </c>
      <c r="I966" s="5" t="str">
        <f>IF(PhieuBauCu!$B$2&gt;5,IF(LEN($B966)=0,"",IF(AND($B966&gt;0,VALUE(SUBSTITUTE($B966,"6","0"))=$B966),1,0)),"")</f>
        <v/>
      </c>
      <c r="J966" s="5" t="str">
        <f>IF(PhieuBauCu!$B$2&gt;6,IF(LEN($B966)=0,"",IF(AND($B966&gt;0,VALUE(SUBSTITUTE($B966,"7","0"))=$B966),1,0)),"")</f>
        <v/>
      </c>
      <c r="K966" s="5" t="str">
        <f>IF(PhieuBauCu!$B$2&gt;7,IF(LEN($B966)=0,"",IF(AND($B966&gt;0,VALUE(SUBSTITUTE($B966,"8","0"))=$B966),1,0)),"")</f>
        <v/>
      </c>
      <c r="L966" s="5" t="str">
        <f>IF(PhieuBauCu!$B$2&gt;8,IF(LEN($B966)=0,"",IF(AND($B966&gt;0,VALUE(SUBSTITUTE($B966,"9","0"))=$B966),1,0)),"")</f>
        <v/>
      </c>
      <c r="M966" s="9">
        <f t="shared" si="29"/>
        <v>0</v>
      </c>
      <c r="N966" s="36">
        <f>IF(AND(M966&lt;=PhieuBauCu!$B$13,M966&gt;=1),1,0)</f>
        <v>0</v>
      </c>
    </row>
    <row r="967" spans="1:14" ht="28.5" customHeight="1">
      <c r="A967" s="2">
        <v>962</v>
      </c>
      <c r="B967" s="3"/>
      <c r="C967" s="48" t="str">
        <f t="shared" ref="C967:C1030" si="30">IF(LEN(B967)&gt;0,IF(N967=1,"Ok","Not Ok"),"")</f>
        <v/>
      </c>
      <c r="D967" s="5" t="str">
        <f>IF(PhieuBauCu!$B$2&gt;0,IF(LEN($B967)=0,"",IF(AND($B967&gt;0,VALUE(SUBSTITUTE($B967,"1","0"))=$B967),1,0)),"")</f>
        <v/>
      </c>
      <c r="E967" s="5" t="str">
        <f>IF(PhieuBauCu!$B$2&gt;1,IF(LEN($B967)=0,"",IF(AND($B967&gt;0,VALUE(SUBSTITUTE($B967,"2","0"))=$B967),1,0)),"")</f>
        <v/>
      </c>
      <c r="F967" s="5" t="str">
        <f>IF(PhieuBauCu!$B$2&gt;2,IF(LEN($B967)=0,"",IF(AND($B967&gt;0,VALUE(SUBSTITUTE($B967,"3","0"))=$B967),1,0)),"")</f>
        <v/>
      </c>
      <c r="G967" s="5" t="str">
        <f>IF(PhieuBauCu!$B$2&gt;3,IF(LEN($B967)=0,"",IF(AND($B967&gt;0,VALUE(SUBSTITUTE($B967,"4","0"))=$B967),1,0)),"")</f>
        <v/>
      </c>
      <c r="H967" s="5" t="str">
        <f>IF(PhieuBauCu!$B$2&gt;4,IF(LEN($B967)=0,"",IF(AND($B967&gt;0,VALUE(SUBSTITUTE($B967,"5","0"))=$B967),1,0)),"")</f>
        <v/>
      </c>
      <c r="I967" s="5" t="str">
        <f>IF(PhieuBauCu!$B$2&gt;5,IF(LEN($B967)=0,"",IF(AND($B967&gt;0,VALUE(SUBSTITUTE($B967,"6","0"))=$B967),1,0)),"")</f>
        <v/>
      </c>
      <c r="J967" s="5" t="str">
        <f>IF(PhieuBauCu!$B$2&gt;6,IF(LEN($B967)=0,"",IF(AND($B967&gt;0,VALUE(SUBSTITUTE($B967,"7","0"))=$B967),1,0)),"")</f>
        <v/>
      </c>
      <c r="K967" s="5" t="str">
        <f>IF(PhieuBauCu!$B$2&gt;7,IF(LEN($B967)=0,"",IF(AND($B967&gt;0,VALUE(SUBSTITUTE($B967,"8","0"))=$B967),1,0)),"")</f>
        <v/>
      </c>
      <c r="L967" s="5" t="str">
        <f>IF(PhieuBauCu!$B$2&gt;8,IF(LEN($B967)=0,"",IF(AND($B967&gt;0,VALUE(SUBSTITUTE($B967,"9","0"))=$B967),1,0)),"")</f>
        <v/>
      </c>
      <c r="M967" s="9">
        <f t="shared" ref="M967:M1030" si="31">SUMIF(D967:L967,1)</f>
        <v>0</v>
      </c>
      <c r="N967" s="36">
        <f>IF(AND(M967&lt;=PhieuBauCu!$B$13,M967&gt;=1),1,0)</f>
        <v>0</v>
      </c>
    </row>
    <row r="968" spans="1:14" ht="28.5" customHeight="1">
      <c r="A968" s="2">
        <v>963</v>
      </c>
      <c r="B968" s="3"/>
      <c r="C968" s="48" t="str">
        <f t="shared" si="30"/>
        <v/>
      </c>
      <c r="D968" s="5" t="str">
        <f>IF(PhieuBauCu!$B$2&gt;0,IF(LEN($B968)=0,"",IF(AND($B968&gt;0,VALUE(SUBSTITUTE($B968,"1","0"))=$B968),1,0)),"")</f>
        <v/>
      </c>
      <c r="E968" s="5" t="str">
        <f>IF(PhieuBauCu!$B$2&gt;1,IF(LEN($B968)=0,"",IF(AND($B968&gt;0,VALUE(SUBSTITUTE($B968,"2","0"))=$B968),1,0)),"")</f>
        <v/>
      </c>
      <c r="F968" s="5" t="str">
        <f>IF(PhieuBauCu!$B$2&gt;2,IF(LEN($B968)=0,"",IF(AND($B968&gt;0,VALUE(SUBSTITUTE($B968,"3","0"))=$B968),1,0)),"")</f>
        <v/>
      </c>
      <c r="G968" s="5" t="str">
        <f>IF(PhieuBauCu!$B$2&gt;3,IF(LEN($B968)=0,"",IF(AND($B968&gt;0,VALUE(SUBSTITUTE($B968,"4","0"))=$B968),1,0)),"")</f>
        <v/>
      </c>
      <c r="H968" s="5" t="str">
        <f>IF(PhieuBauCu!$B$2&gt;4,IF(LEN($B968)=0,"",IF(AND($B968&gt;0,VALUE(SUBSTITUTE($B968,"5","0"))=$B968),1,0)),"")</f>
        <v/>
      </c>
      <c r="I968" s="5" t="str">
        <f>IF(PhieuBauCu!$B$2&gt;5,IF(LEN($B968)=0,"",IF(AND($B968&gt;0,VALUE(SUBSTITUTE($B968,"6","0"))=$B968),1,0)),"")</f>
        <v/>
      </c>
      <c r="J968" s="5" t="str">
        <f>IF(PhieuBauCu!$B$2&gt;6,IF(LEN($B968)=0,"",IF(AND($B968&gt;0,VALUE(SUBSTITUTE($B968,"7","0"))=$B968),1,0)),"")</f>
        <v/>
      </c>
      <c r="K968" s="5" t="str">
        <f>IF(PhieuBauCu!$B$2&gt;7,IF(LEN($B968)=0,"",IF(AND($B968&gt;0,VALUE(SUBSTITUTE($B968,"8","0"))=$B968),1,0)),"")</f>
        <v/>
      </c>
      <c r="L968" s="5" t="str">
        <f>IF(PhieuBauCu!$B$2&gt;8,IF(LEN($B968)=0,"",IF(AND($B968&gt;0,VALUE(SUBSTITUTE($B968,"9","0"))=$B968),1,0)),"")</f>
        <v/>
      </c>
      <c r="M968" s="9">
        <f t="shared" si="31"/>
        <v>0</v>
      </c>
      <c r="N968" s="36">
        <f>IF(AND(M968&lt;=PhieuBauCu!$B$13,M968&gt;=1),1,0)</f>
        <v>0</v>
      </c>
    </row>
    <row r="969" spans="1:14" ht="28.5" customHeight="1">
      <c r="A969" s="2">
        <v>964</v>
      </c>
      <c r="B969" s="3"/>
      <c r="C969" s="48" t="str">
        <f t="shared" si="30"/>
        <v/>
      </c>
      <c r="D969" s="5" t="str">
        <f>IF(PhieuBauCu!$B$2&gt;0,IF(LEN($B969)=0,"",IF(AND($B969&gt;0,VALUE(SUBSTITUTE($B969,"1","0"))=$B969),1,0)),"")</f>
        <v/>
      </c>
      <c r="E969" s="5" t="str">
        <f>IF(PhieuBauCu!$B$2&gt;1,IF(LEN($B969)=0,"",IF(AND($B969&gt;0,VALUE(SUBSTITUTE($B969,"2","0"))=$B969),1,0)),"")</f>
        <v/>
      </c>
      <c r="F969" s="5" t="str">
        <f>IF(PhieuBauCu!$B$2&gt;2,IF(LEN($B969)=0,"",IF(AND($B969&gt;0,VALUE(SUBSTITUTE($B969,"3","0"))=$B969),1,0)),"")</f>
        <v/>
      </c>
      <c r="G969" s="5" t="str">
        <f>IF(PhieuBauCu!$B$2&gt;3,IF(LEN($B969)=0,"",IF(AND($B969&gt;0,VALUE(SUBSTITUTE($B969,"4","0"))=$B969),1,0)),"")</f>
        <v/>
      </c>
      <c r="H969" s="5" t="str">
        <f>IF(PhieuBauCu!$B$2&gt;4,IF(LEN($B969)=0,"",IF(AND($B969&gt;0,VALUE(SUBSTITUTE($B969,"5","0"))=$B969),1,0)),"")</f>
        <v/>
      </c>
      <c r="I969" s="5" t="str">
        <f>IF(PhieuBauCu!$B$2&gt;5,IF(LEN($B969)=0,"",IF(AND($B969&gt;0,VALUE(SUBSTITUTE($B969,"6","0"))=$B969),1,0)),"")</f>
        <v/>
      </c>
      <c r="J969" s="5" t="str">
        <f>IF(PhieuBauCu!$B$2&gt;6,IF(LEN($B969)=0,"",IF(AND($B969&gt;0,VALUE(SUBSTITUTE($B969,"7","0"))=$B969),1,0)),"")</f>
        <v/>
      </c>
      <c r="K969" s="5" t="str">
        <f>IF(PhieuBauCu!$B$2&gt;7,IF(LEN($B969)=0,"",IF(AND($B969&gt;0,VALUE(SUBSTITUTE($B969,"8","0"))=$B969),1,0)),"")</f>
        <v/>
      </c>
      <c r="L969" s="5" t="str">
        <f>IF(PhieuBauCu!$B$2&gt;8,IF(LEN($B969)=0,"",IF(AND($B969&gt;0,VALUE(SUBSTITUTE($B969,"9","0"))=$B969),1,0)),"")</f>
        <v/>
      </c>
      <c r="M969" s="9">
        <f t="shared" si="31"/>
        <v>0</v>
      </c>
      <c r="N969" s="36">
        <f>IF(AND(M969&lt;=PhieuBauCu!$B$13,M969&gt;=1),1,0)</f>
        <v>0</v>
      </c>
    </row>
    <row r="970" spans="1:14" ht="28.5" customHeight="1">
      <c r="A970" s="2">
        <v>965</v>
      </c>
      <c r="B970" s="3"/>
      <c r="C970" s="48" t="str">
        <f t="shared" si="30"/>
        <v/>
      </c>
      <c r="D970" s="5" t="str">
        <f>IF(PhieuBauCu!$B$2&gt;0,IF(LEN($B970)=0,"",IF(AND($B970&gt;0,VALUE(SUBSTITUTE($B970,"1","0"))=$B970),1,0)),"")</f>
        <v/>
      </c>
      <c r="E970" s="5" t="str">
        <f>IF(PhieuBauCu!$B$2&gt;1,IF(LEN($B970)=0,"",IF(AND($B970&gt;0,VALUE(SUBSTITUTE($B970,"2","0"))=$B970),1,0)),"")</f>
        <v/>
      </c>
      <c r="F970" s="5" t="str">
        <f>IF(PhieuBauCu!$B$2&gt;2,IF(LEN($B970)=0,"",IF(AND($B970&gt;0,VALUE(SUBSTITUTE($B970,"3","0"))=$B970),1,0)),"")</f>
        <v/>
      </c>
      <c r="G970" s="5" t="str">
        <f>IF(PhieuBauCu!$B$2&gt;3,IF(LEN($B970)=0,"",IF(AND($B970&gt;0,VALUE(SUBSTITUTE($B970,"4","0"))=$B970),1,0)),"")</f>
        <v/>
      </c>
      <c r="H970" s="5" t="str">
        <f>IF(PhieuBauCu!$B$2&gt;4,IF(LEN($B970)=0,"",IF(AND($B970&gt;0,VALUE(SUBSTITUTE($B970,"5","0"))=$B970),1,0)),"")</f>
        <v/>
      </c>
      <c r="I970" s="5" t="str">
        <f>IF(PhieuBauCu!$B$2&gt;5,IF(LEN($B970)=0,"",IF(AND($B970&gt;0,VALUE(SUBSTITUTE($B970,"6","0"))=$B970),1,0)),"")</f>
        <v/>
      </c>
      <c r="J970" s="5" t="str">
        <f>IF(PhieuBauCu!$B$2&gt;6,IF(LEN($B970)=0,"",IF(AND($B970&gt;0,VALUE(SUBSTITUTE($B970,"7","0"))=$B970),1,0)),"")</f>
        <v/>
      </c>
      <c r="K970" s="5" t="str">
        <f>IF(PhieuBauCu!$B$2&gt;7,IF(LEN($B970)=0,"",IF(AND($B970&gt;0,VALUE(SUBSTITUTE($B970,"8","0"))=$B970),1,0)),"")</f>
        <v/>
      </c>
      <c r="L970" s="5" t="str">
        <f>IF(PhieuBauCu!$B$2&gt;8,IF(LEN($B970)=0,"",IF(AND($B970&gt;0,VALUE(SUBSTITUTE($B970,"9","0"))=$B970),1,0)),"")</f>
        <v/>
      </c>
      <c r="M970" s="9">
        <f t="shared" si="31"/>
        <v>0</v>
      </c>
      <c r="N970" s="36">
        <f>IF(AND(M970&lt;=PhieuBauCu!$B$13,M970&gt;=1),1,0)</f>
        <v>0</v>
      </c>
    </row>
    <row r="971" spans="1:14" ht="28.5" customHeight="1">
      <c r="A971" s="2">
        <v>966</v>
      </c>
      <c r="B971" s="3"/>
      <c r="C971" s="48" t="str">
        <f t="shared" si="30"/>
        <v/>
      </c>
      <c r="D971" s="5" t="str">
        <f>IF(PhieuBauCu!$B$2&gt;0,IF(LEN($B971)=0,"",IF(AND($B971&gt;0,VALUE(SUBSTITUTE($B971,"1","0"))=$B971),1,0)),"")</f>
        <v/>
      </c>
      <c r="E971" s="5" t="str">
        <f>IF(PhieuBauCu!$B$2&gt;1,IF(LEN($B971)=0,"",IF(AND($B971&gt;0,VALUE(SUBSTITUTE($B971,"2","0"))=$B971),1,0)),"")</f>
        <v/>
      </c>
      <c r="F971" s="5" t="str">
        <f>IF(PhieuBauCu!$B$2&gt;2,IF(LEN($B971)=0,"",IF(AND($B971&gt;0,VALUE(SUBSTITUTE($B971,"3","0"))=$B971),1,0)),"")</f>
        <v/>
      </c>
      <c r="G971" s="5" t="str">
        <f>IF(PhieuBauCu!$B$2&gt;3,IF(LEN($B971)=0,"",IF(AND($B971&gt;0,VALUE(SUBSTITUTE($B971,"4","0"))=$B971),1,0)),"")</f>
        <v/>
      </c>
      <c r="H971" s="5" t="str">
        <f>IF(PhieuBauCu!$B$2&gt;4,IF(LEN($B971)=0,"",IF(AND($B971&gt;0,VALUE(SUBSTITUTE($B971,"5","0"))=$B971),1,0)),"")</f>
        <v/>
      </c>
      <c r="I971" s="5" t="str">
        <f>IF(PhieuBauCu!$B$2&gt;5,IF(LEN($B971)=0,"",IF(AND($B971&gt;0,VALUE(SUBSTITUTE($B971,"6","0"))=$B971),1,0)),"")</f>
        <v/>
      </c>
      <c r="J971" s="5" t="str">
        <f>IF(PhieuBauCu!$B$2&gt;6,IF(LEN($B971)=0,"",IF(AND($B971&gt;0,VALUE(SUBSTITUTE($B971,"7","0"))=$B971),1,0)),"")</f>
        <v/>
      </c>
      <c r="K971" s="5" t="str">
        <f>IF(PhieuBauCu!$B$2&gt;7,IF(LEN($B971)=0,"",IF(AND($B971&gt;0,VALUE(SUBSTITUTE($B971,"8","0"))=$B971),1,0)),"")</f>
        <v/>
      </c>
      <c r="L971" s="5" t="str">
        <f>IF(PhieuBauCu!$B$2&gt;8,IF(LEN($B971)=0,"",IF(AND($B971&gt;0,VALUE(SUBSTITUTE($B971,"9","0"))=$B971),1,0)),"")</f>
        <v/>
      </c>
      <c r="M971" s="9">
        <f t="shared" si="31"/>
        <v>0</v>
      </c>
      <c r="N971" s="36">
        <f>IF(AND(M971&lt;=PhieuBauCu!$B$13,M971&gt;=1),1,0)</f>
        <v>0</v>
      </c>
    </row>
    <row r="972" spans="1:14" ht="28.5" customHeight="1">
      <c r="A972" s="2">
        <v>967</v>
      </c>
      <c r="B972" s="3"/>
      <c r="C972" s="48" t="str">
        <f t="shared" si="30"/>
        <v/>
      </c>
      <c r="D972" s="5" t="str">
        <f>IF(PhieuBauCu!$B$2&gt;0,IF(LEN($B972)=0,"",IF(AND($B972&gt;0,VALUE(SUBSTITUTE($B972,"1","0"))=$B972),1,0)),"")</f>
        <v/>
      </c>
      <c r="E972" s="5" t="str">
        <f>IF(PhieuBauCu!$B$2&gt;1,IF(LEN($B972)=0,"",IF(AND($B972&gt;0,VALUE(SUBSTITUTE($B972,"2","0"))=$B972),1,0)),"")</f>
        <v/>
      </c>
      <c r="F972" s="5" t="str">
        <f>IF(PhieuBauCu!$B$2&gt;2,IF(LEN($B972)=0,"",IF(AND($B972&gt;0,VALUE(SUBSTITUTE($B972,"3","0"))=$B972),1,0)),"")</f>
        <v/>
      </c>
      <c r="G972" s="5" t="str">
        <f>IF(PhieuBauCu!$B$2&gt;3,IF(LEN($B972)=0,"",IF(AND($B972&gt;0,VALUE(SUBSTITUTE($B972,"4","0"))=$B972),1,0)),"")</f>
        <v/>
      </c>
      <c r="H972" s="5" t="str">
        <f>IF(PhieuBauCu!$B$2&gt;4,IF(LEN($B972)=0,"",IF(AND($B972&gt;0,VALUE(SUBSTITUTE($B972,"5","0"))=$B972),1,0)),"")</f>
        <v/>
      </c>
      <c r="I972" s="5" t="str">
        <f>IF(PhieuBauCu!$B$2&gt;5,IF(LEN($B972)=0,"",IF(AND($B972&gt;0,VALUE(SUBSTITUTE($B972,"6","0"))=$B972),1,0)),"")</f>
        <v/>
      </c>
      <c r="J972" s="5" t="str">
        <f>IF(PhieuBauCu!$B$2&gt;6,IF(LEN($B972)=0,"",IF(AND($B972&gt;0,VALUE(SUBSTITUTE($B972,"7","0"))=$B972),1,0)),"")</f>
        <v/>
      </c>
      <c r="K972" s="5" t="str">
        <f>IF(PhieuBauCu!$B$2&gt;7,IF(LEN($B972)=0,"",IF(AND($B972&gt;0,VALUE(SUBSTITUTE($B972,"8","0"))=$B972),1,0)),"")</f>
        <v/>
      </c>
      <c r="L972" s="5" t="str">
        <f>IF(PhieuBauCu!$B$2&gt;8,IF(LEN($B972)=0,"",IF(AND($B972&gt;0,VALUE(SUBSTITUTE($B972,"9","0"))=$B972),1,0)),"")</f>
        <v/>
      </c>
      <c r="M972" s="9">
        <f t="shared" si="31"/>
        <v>0</v>
      </c>
      <c r="N972" s="36">
        <f>IF(AND(M972&lt;=PhieuBauCu!$B$13,M972&gt;=1),1,0)</f>
        <v>0</v>
      </c>
    </row>
    <row r="973" spans="1:14" ht="28.5" customHeight="1">
      <c r="A973" s="2">
        <v>968</v>
      </c>
      <c r="B973" s="3"/>
      <c r="C973" s="48" t="str">
        <f t="shared" si="30"/>
        <v/>
      </c>
      <c r="D973" s="5" t="str">
        <f>IF(PhieuBauCu!$B$2&gt;0,IF(LEN($B973)=0,"",IF(AND($B973&gt;0,VALUE(SUBSTITUTE($B973,"1","0"))=$B973),1,0)),"")</f>
        <v/>
      </c>
      <c r="E973" s="5" t="str">
        <f>IF(PhieuBauCu!$B$2&gt;1,IF(LEN($B973)=0,"",IF(AND($B973&gt;0,VALUE(SUBSTITUTE($B973,"2","0"))=$B973),1,0)),"")</f>
        <v/>
      </c>
      <c r="F973" s="5" t="str">
        <f>IF(PhieuBauCu!$B$2&gt;2,IF(LEN($B973)=0,"",IF(AND($B973&gt;0,VALUE(SUBSTITUTE($B973,"3","0"))=$B973),1,0)),"")</f>
        <v/>
      </c>
      <c r="G973" s="5" t="str">
        <f>IF(PhieuBauCu!$B$2&gt;3,IF(LEN($B973)=0,"",IF(AND($B973&gt;0,VALUE(SUBSTITUTE($B973,"4","0"))=$B973),1,0)),"")</f>
        <v/>
      </c>
      <c r="H973" s="5" t="str">
        <f>IF(PhieuBauCu!$B$2&gt;4,IF(LEN($B973)=0,"",IF(AND($B973&gt;0,VALUE(SUBSTITUTE($B973,"5","0"))=$B973),1,0)),"")</f>
        <v/>
      </c>
      <c r="I973" s="5" t="str">
        <f>IF(PhieuBauCu!$B$2&gt;5,IF(LEN($B973)=0,"",IF(AND($B973&gt;0,VALUE(SUBSTITUTE($B973,"6","0"))=$B973),1,0)),"")</f>
        <v/>
      </c>
      <c r="J973" s="5" t="str">
        <f>IF(PhieuBauCu!$B$2&gt;6,IF(LEN($B973)=0,"",IF(AND($B973&gt;0,VALUE(SUBSTITUTE($B973,"7","0"))=$B973),1,0)),"")</f>
        <v/>
      </c>
      <c r="K973" s="5" t="str">
        <f>IF(PhieuBauCu!$B$2&gt;7,IF(LEN($B973)=0,"",IF(AND($B973&gt;0,VALUE(SUBSTITUTE($B973,"8","0"))=$B973),1,0)),"")</f>
        <v/>
      </c>
      <c r="L973" s="5" t="str">
        <f>IF(PhieuBauCu!$B$2&gt;8,IF(LEN($B973)=0,"",IF(AND($B973&gt;0,VALUE(SUBSTITUTE($B973,"9","0"))=$B973),1,0)),"")</f>
        <v/>
      </c>
      <c r="M973" s="9">
        <f t="shared" si="31"/>
        <v>0</v>
      </c>
      <c r="N973" s="36">
        <f>IF(AND(M973&lt;=PhieuBauCu!$B$13,M973&gt;=1),1,0)</f>
        <v>0</v>
      </c>
    </row>
    <row r="974" spans="1:14" ht="28.5" customHeight="1">
      <c r="A974" s="2">
        <v>969</v>
      </c>
      <c r="B974" s="3"/>
      <c r="C974" s="48" t="str">
        <f t="shared" si="30"/>
        <v/>
      </c>
      <c r="D974" s="5" t="str">
        <f>IF(PhieuBauCu!$B$2&gt;0,IF(LEN($B974)=0,"",IF(AND($B974&gt;0,VALUE(SUBSTITUTE($B974,"1","0"))=$B974),1,0)),"")</f>
        <v/>
      </c>
      <c r="E974" s="5" t="str">
        <f>IF(PhieuBauCu!$B$2&gt;1,IF(LEN($B974)=0,"",IF(AND($B974&gt;0,VALUE(SUBSTITUTE($B974,"2","0"))=$B974),1,0)),"")</f>
        <v/>
      </c>
      <c r="F974" s="5" t="str">
        <f>IF(PhieuBauCu!$B$2&gt;2,IF(LEN($B974)=0,"",IF(AND($B974&gt;0,VALUE(SUBSTITUTE($B974,"3","0"))=$B974),1,0)),"")</f>
        <v/>
      </c>
      <c r="G974" s="5" t="str">
        <f>IF(PhieuBauCu!$B$2&gt;3,IF(LEN($B974)=0,"",IF(AND($B974&gt;0,VALUE(SUBSTITUTE($B974,"4","0"))=$B974),1,0)),"")</f>
        <v/>
      </c>
      <c r="H974" s="5" t="str">
        <f>IF(PhieuBauCu!$B$2&gt;4,IF(LEN($B974)=0,"",IF(AND($B974&gt;0,VALUE(SUBSTITUTE($B974,"5","0"))=$B974),1,0)),"")</f>
        <v/>
      </c>
      <c r="I974" s="5" t="str">
        <f>IF(PhieuBauCu!$B$2&gt;5,IF(LEN($B974)=0,"",IF(AND($B974&gt;0,VALUE(SUBSTITUTE($B974,"6","0"))=$B974),1,0)),"")</f>
        <v/>
      </c>
      <c r="J974" s="5" t="str">
        <f>IF(PhieuBauCu!$B$2&gt;6,IF(LEN($B974)=0,"",IF(AND($B974&gt;0,VALUE(SUBSTITUTE($B974,"7","0"))=$B974),1,0)),"")</f>
        <v/>
      </c>
      <c r="K974" s="5" t="str">
        <f>IF(PhieuBauCu!$B$2&gt;7,IF(LEN($B974)=0,"",IF(AND($B974&gt;0,VALUE(SUBSTITUTE($B974,"8","0"))=$B974),1,0)),"")</f>
        <v/>
      </c>
      <c r="L974" s="5" t="str">
        <f>IF(PhieuBauCu!$B$2&gt;8,IF(LEN($B974)=0,"",IF(AND($B974&gt;0,VALUE(SUBSTITUTE($B974,"9","0"))=$B974),1,0)),"")</f>
        <v/>
      </c>
      <c r="M974" s="9">
        <f t="shared" si="31"/>
        <v>0</v>
      </c>
      <c r="N974" s="36">
        <f>IF(AND(M974&lt;=PhieuBauCu!$B$13,M974&gt;=1),1,0)</f>
        <v>0</v>
      </c>
    </row>
    <row r="975" spans="1:14" ht="28.5" customHeight="1">
      <c r="A975" s="2">
        <v>970</v>
      </c>
      <c r="B975" s="3"/>
      <c r="C975" s="48" t="str">
        <f t="shared" si="30"/>
        <v/>
      </c>
      <c r="D975" s="5" t="str">
        <f>IF(PhieuBauCu!$B$2&gt;0,IF(LEN($B975)=0,"",IF(AND($B975&gt;0,VALUE(SUBSTITUTE($B975,"1","0"))=$B975),1,0)),"")</f>
        <v/>
      </c>
      <c r="E975" s="5" t="str">
        <f>IF(PhieuBauCu!$B$2&gt;1,IF(LEN($B975)=0,"",IF(AND($B975&gt;0,VALUE(SUBSTITUTE($B975,"2","0"))=$B975),1,0)),"")</f>
        <v/>
      </c>
      <c r="F975" s="5" t="str">
        <f>IF(PhieuBauCu!$B$2&gt;2,IF(LEN($B975)=0,"",IF(AND($B975&gt;0,VALUE(SUBSTITUTE($B975,"3","0"))=$B975),1,0)),"")</f>
        <v/>
      </c>
      <c r="G975" s="5" t="str">
        <f>IF(PhieuBauCu!$B$2&gt;3,IF(LEN($B975)=0,"",IF(AND($B975&gt;0,VALUE(SUBSTITUTE($B975,"4","0"))=$B975),1,0)),"")</f>
        <v/>
      </c>
      <c r="H975" s="5" t="str">
        <f>IF(PhieuBauCu!$B$2&gt;4,IF(LEN($B975)=0,"",IF(AND($B975&gt;0,VALUE(SUBSTITUTE($B975,"5","0"))=$B975),1,0)),"")</f>
        <v/>
      </c>
      <c r="I975" s="5" t="str">
        <f>IF(PhieuBauCu!$B$2&gt;5,IF(LEN($B975)=0,"",IF(AND($B975&gt;0,VALUE(SUBSTITUTE($B975,"6","0"))=$B975),1,0)),"")</f>
        <v/>
      </c>
      <c r="J975" s="5" t="str">
        <f>IF(PhieuBauCu!$B$2&gt;6,IF(LEN($B975)=0,"",IF(AND($B975&gt;0,VALUE(SUBSTITUTE($B975,"7","0"))=$B975),1,0)),"")</f>
        <v/>
      </c>
      <c r="K975" s="5" t="str">
        <f>IF(PhieuBauCu!$B$2&gt;7,IF(LEN($B975)=0,"",IF(AND($B975&gt;0,VALUE(SUBSTITUTE($B975,"8","0"))=$B975),1,0)),"")</f>
        <v/>
      </c>
      <c r="L975" s="5" t="str">
        <f>IF(PhieuBauCu!$B$2&gt;8,IF(LEN($B975)=0,"",IF(AND($B975&gt;0,VALUE(SUBSTITUTE($B975,"9","0"))=$B975),1,0)),"")</f>
        <v/>
      </c>
      <c r="M975" s="9">
        <f t="shared" si="31"/>
        <v>0</v>
      </c>
      <c r="N975" s="36">
        <f>IF(AND(M975&lt;=PhieuBauCu!$B$13,M975&gt;=1),1,0)</f>
        <v>0</v>
      </c>
    </row>
    <row r="976" spans="1:14" ht="28.5" customHeight="1">
      <c r="A976" s="2">
        <v>971</v>
      </c>
      <c r="B976" s="3"/>
      <c r="C976" s="48" t="str">
        <f t="shared" si="30"/>
        <v/>
      </c>
      <c r="D976" s="5" t="str">
        <f>IF(PhieuBauCu!$B$2&gt;0,IF(LEN($B976)=0,"",IF(AND($B976&gt;0,VALUE(SUBSTITUTE($B976,"1","0"))=$B976),1,0)),"")</f>
        <v/>
      </c>
      <c r="E976" s="5" t="str">
        <f>IF(PhieuBauCu!$B$2&gt;1,IF(LEN($B976)=0,"",IF(AND($B976&gt;0,VALUE(SUBSTITUTE($B976,"2","0"))=$B976),1,0)),"")</f>
        <v/>
      </c>
      <c r="F976" s="5" t="str">
        <f>IF(PhieuBauCu!$B$2&gt;2,IF(LEN($B976)=0,"",IF(AND($B976&gt;0,VALUE(SUBSTITUTE($B976,"3","0"))=$B976),1,0)),"")</f>
        <v/>
      </c>
      <c r="G976" s="5" t="str">
        <f>IF(PhieuBauCu!$B$2&gt;3,IF(LEN($B976)=0,"",IF(AND($B976&gt;0,VALUE(SUBSTITUTE($B976,"4","0"))=$B976),1,0)),"")</f>
        <v/>
      </c>
      <c r="H976" s="5" t="str">
        <f>IF(PhieuBauCu!$B$2&gt;4,IF(LEN($B976)=0,"",IF(AND($B976&gt;0,VALUE(SUBSTITUTE($B976,"5","0"))=$B976),1,0)),"")</f>
        <v/>
      </c>
      <c r="I976" s="5" t="str">
        <f>IF(PhieuBauCu!$B$2&gt;5,IF(LEN($B976)=0,"",IF(AND($B976&gt;0,VALUE(SUBSTITUTE($B976,"6","0"))=$B976),1,0)),"")</f>
        <v/>
      </c>
      <c r="J976" s="5" t="str">
        <f>IF(PhieuBauCu!$B$2&gt;6,IF(LEN($B976)=0,"",IF(AND($B976&gt;0,VALUE(SUBSTITUTE($B976,"7","0"))=$B976),1,0)),"")</f>
        <v/>
      </c>
      <c r="K976" s="5" t="str">
        <f>IF(PhieuBauCu!$B$2&gt;7,IF(LEN($B976)=0,"",IF(AND($B976&gt;0,VALUE(SUBSTITUTE($B976,"8","0"))=$B976),1,0)),"")</f>
        <v/>
      </c>
      <c r="L976" s="5" t="str">
        <f>IF(PhieuBauCu!$B$2&gt;8,IF(LEN($B976)=0,"",IF(AND($B976&gt;0,VALUE(SUBSTITUTE($B976,"9","0"))=$B976),1,0)),"")</f>
        <v/>
      </c>
      <c r="M976" s="9">
        <f t="shared" si="31"/>
        <v>0</v>
      </c>
      <c r="N976" s="36">
        <f>IF(AND(M976&lt;=PhieuBauCu!$B$13,M976&gt;=1),1,0)</f>
        <v>0</v>
      </c>
    </row>
    <row r="977" spans="1:14" ht="28.5" customHeight="1">
      <c r="A977" s="2">
        <v>972</v>
      </c>
      <c r="B977" s="3"/>
      <c r="C977" s="48" t="str">
        <f t="shared" si="30"/>
        <v/>
      </c>
      <c r="D977" s="5" t="str">
        <f>IF(PhieuBauCu!$B$2&gt;0,IF(LEN($B977)=0,"",IF(AND($B977&gt;0,VALUE(SUBSTITUTE($B977,"1","0"))=$B977),1,0)),"")</f>
        <v/>
      </c>
      <c r="E977" s="5" t="str">
        <f>IF(PhieuBauCu!$B$2&gt;1,IF(LEN($B977)=0,"",IF(AND($B977&gt;0,VALUE(SUBSTITUTE($B977,"2","0"))=$B977),1,0)),"")</f>
        <v/>
      </c>
      <c r="F977" s="5" t="str">
        <f>IF(PhieuBauCu!$B$2&gt;2,IF(LEN($B977)=0,"",IF(AND($B977&gt;0,VALUE(SUBSTITUTE($B977,"3","0"))=$B977),1,0)),"")</f>
        <v/>
      </c>
      <c r="G977" s="5" t="str">
        <f>IF(PhieuBauCu!$B$2&gt;3,IF(LEN($B977)=0,"",IF(AND($B977&gt;0,VALUE(SUBSTITUTE($B977,"4","0"))=$B977),1,0)),"")</f>
        <v/>
      </c>
      <c r="H977" s="5" t="str">
        <f>IF(PhieuBauCu!$B$2&gt;4,IF(LEN($B977)=0,"",IF(AND($B977&gt;0,VALUE(SUBSTITUTE($B977,"5","0"))=$B977),1,0)),"")</f>
        <v/>
      </c>
      <c r="I977" s="5" t="str">
        <f>IF(PhieuBauCu!$B$2&gt;5,IF(LEN($B977)=0,"",IF(AND($B977&gt;0,VALUE(SUBSTITUTE($B977,"6","0"))=$B977),1,0)),"")</f>
        <v/>
      </c>
      <c r="J977" s="5" t="str">
        <f>IF(PhieuBauCu!$B$2&gt;6,IF(LEN($B977)=0,"",IF(AND($B977&gt;0,VALUE(SUBSTITUTE($B977,"7","0"))=$B977),1,0)),"")</f>
        <v/>
      </c>
      <c r="K977" s="5" t="str">
        <f>IF(PhieuBauCu!$B$2&gt;7,IF(LEN($B977)=0,"",IF(AND($B977&gt;0,VALUE(SUBSTITUTE($B977,"8","0"))=$B977),1,0)),"")</f>
        <v/>
      </c>
      <c r="L977" s="5" t="str">
        <f>IF(PhieuBauCu!$B$2&gt;8,IF(LEN($B977)=0,"",IF(AND($B977&gt;0,VALUE(SUBSTITUTE($B977,"9","0"))=$B977),1,0)),"")</f>
        <v/>
      </c>
      <c r="M977" s="9">
        <f t="shared" si="31"/>
        <v>0</v>
      </c>
      <c r="N977" s="36">
        <f>IF(AND(M977&lt;=PhieuBauCu!$B$13,M977&gt;=1),1,0)</f>
        <v>0</v>
      </c>
    </row>
    <row r="978" spans="1:14" ht="28.5" customHeight="1">
      <c r="A978" s="2">
        <v>973</v>
      </c>
      <c r="B978" s="3"/>
      <c r="C978" s="48" t="str">
        <f t="shared" si="30"/>
        <v/>
      </c>
      <c r="D978" s="5" t="str">
        <f>IF(PhieuBauCu!$B$2&gt;0,IF(LEN($B978)=0,"",IF(AND($B978&gt;0,VALUE(SUBSTITUTE($B978,"1","0"))=$B978),1,0)),"")</f>
        <v/>
      </c>
      <c r="E978" s="5" t="str">
        <f>IF(PhieuBauCu!$B$2&gt;1,IF(LEN($B978)=0,"",IF(AND($B978&gt;0,VALUE(SUBSTITUTE($B978,"2","0"))=$B978),1,0)),"")</f>
        <v/>
      </c>
      <c r="F978" s="5" t="str">
        <f>IF(PhieuBauCu!$B$2&gt;2,IF(LEN($B978)=0,"",IF(AND($B978&gt;0,VALUE(SUBSTITUTE($B978,"3","0"))=$B978),1,0)),"")</f>
        <v/>
      </c>
      <c r="G978" s="5" t="str">
        <f>IF(PhieuBauCu!$B$2&gt;3,IF(LEN($B978)=0,"",IF(AND($B978&gt;0,VALUE(SUBSTITUTE($B978,"4","0"))=$B978),1,0)),"")</f>
        <v/>
      </c>
      <c r="H978" s="5" t="str">
        <f>IF(PhieuBauCu!$B$2&gt;4,IF(LEN($B978)=0,"",IF(AND($B978&gt;0,VALUE(SUBSTITUTE($B978,"5","0"))=$B978),1,0)),"")</f>
        <v/>
      </c>
      <c r="I978" s="5" t="str">
        <f>IF(PhieuBauCu!$B$2&gt;5,IF(LEN($B978)=0,"",IF(AND($B978&gt;0,VALUE(SUBSTITUTE($B978,"6","0"))=$B978),1,0)),"")</f>
        <v/>
      </c>
      <c r="J978" s="5" t="str">
        <f>IF(PhieuBauCu!$B$2&gt;6,IF(LEN($B978)=0,"",IF(AND($B978&gt;0,VALUE(SUBSTITUTE($B978,"7","0"))=$B978),1,0)),"")</f>
        <v/>
      </c>
      <c r="K978" s="5" t="str">
        <f>IF(PhieuBauCu!$B$2&gt;7,IF(LEN($B978)=0,"",IF(AND($B978&gt;0,VALUE(SUBSTITUTE($B978,"8","0"))=$B978),1,0)),"")</f>
        <v/>
      </c>
      <c r="L978" s="5" t="str">
        <f>IF(PhieuBauCu!$B$2&gt;8,IF(LEN($B978)=0,"",IF(AND($B978&gt;0,VALUE(SUBSTITUTE($B978,"9","0"))=$B978),1,0)),"")</f>
        <v/>
      </c>
      <c r="M978" s="9">
        <f t="shared" si="31"/>
        <v>0</v>
      </c>
      <c r="N978" s="36">
        <f>IF(AND(M978&lt;=PhieuBauCu!$B$13,M978&gt;=1),1,0)</f>
        <v>0</v>
      </c>
    </row>
    <row r="979" spans="1:14" ht="28.5" customHeight="1">
      <c r="A979" s="2">
        <v>974</v>
      </c>
      <c r="B979" s="3"/>
      <c r="C979" s="48" t="str">
        <f t="shared" si="30"/>
        <v/>
      </c>
      <c r="D979" s="5" t="str">
        <f>IF(PhieuBauCu!$B$2&gt;0,IF(LEN($B979)=0,"",IF(AND($B979&gt;0,VALUE(SUBSTITUTE($B979,"1","0"))=$B979),1,0)),"")</f>
        <v/>
      </c>
      <c r="E979" s="5" t="str">
        <f>IF(PhieuBauCu!$B$2&gt;1,IF(LEN($B979)=0,"",IF(AND($B979&gt;0,VALUE(SUBSTITUTE($B979,"2","0"))=$B979),1,0)),"")</f>
        <v/>
      </c>
      <c r="F979" s="5" t="str">
        <f>IF(PhieuBauCu!$B$2&gt;2,IF(LEN($B979)=0,"",IF(AND($B979&gt;0,VALUE(SUBSTITUTE($B979,"3","0"))=$B979),1,0)),"")</f>
        <v/>
      </c>
      <c r="G979" s="5" t="str">
        <f>IF(PhieuBauCu!$B$2&gt;3,IF(LEN($B979)=0,"",IF(AND($B979&gt;0,VALUE(SUBSTITUTE($B979,"4","0"))=$B979),1,0)),"")</f>
        <v/>
      </c>
      <c r="H979" s="5" t="str">
        <f>IF(PhieuBauCu!$B$2&gt;4,IF(LEN($B979)=0,"",IF(AND($B979&gt;0,VALUE(SUBSTITUTE($B979,"5","0"))=$B979),1,0)),"")</f>
        <v/>
      </c>
      <c r="I979" s="5" t="str">
        <f>IF(PhieuBauCu!$B$2&gt;5,IF(LEN($B979)=0,"",IF(AND($B979&gt;0,VALUE(SUBSTITUTE($B979,"6","0"))=$B979),1,0)),"")</f>
        <v/>
      </c>
      <c r="J979" s="5" t="str">
        <f>IF(PhieuBauCu!$B$2&gt;6,IF(LEN($B979)=0,"",IF(AND($B979&gt;0,VALUE(SUBSTITUTE($B979,"7","0"))=$B979),1,0)),"")</f>
        <v/>
      </c>
      <c r="K979" s="5" t="str">
        <f>IF(PhieuBauCu!$B$2&gt;7,IF(LEN($B979)=0,"",IF(AND($B979&gt;0,VALUE(SUBSTITUTE($B979,"8","0"))=$B979),1,0)),"")</f>
        <v/>
      </c>
      <c r="L979" s="5" t="str">
        <f>IF(PhieuBauCu!$B$2&gt;8,IF(LEN($B979)=0,"",IF(AND($B979&gt;0,VALUE(SUBSTITUTE($B979,"9","0"))=$B979),1,0)),"")</f>
        <v/>
      </c>
      <c r="M979" s="9">
        <f t="shared" si="31"/>
        <v>0</v>
      </c>
      <c r="N979" s="36">
        <f>IF(AND(M979&lt;=PhieuBauCu!$B$13,M979&gt;=1),1,0)</f>
        <v>0</v>
      </c>
    </row>
    <row r="980" spans="1:14" ht="28.5" customHeight="1">
      <c r="A980" s="2">
        <v>975</v>
      </c>
      <c r="B980" s="3"/>
      <c r="C980" s="48" t="str">
        <f t="shared" si="30"/>
        <v/>
      </c>
      <c r="D980" s="5" t="str">
        <f>IF(PhieuBauCu!$B$2&gt;0,IF(LEN($B980)=0,"",IF(AND($B980&gt;0,VALUE(SUBSTITUTE($B980,"1","0"))=$B980),1,0)),"")</f>
        <v/>
      </c>
      <c r="E980" s="5" t="str">
        <f>IF(PhieuBauCu!$B$2&gt;1,IF(LEN($B980)=0,"",IF(AND($B980&gt;0,VALUE(SUBSTITUTE($B980,"2","0"))=$B980),1,0)),"")</f>
        <v/>
      </c>
      <c r="F980" s="5" t="str">
        <f>IF(PhieuBauCu!$B$2&gt;2,IF(LEN($B980)=0,"",IF(AND($B980&gt;0,VALUE(SUBSTITUTE($B980,"3","0"))=$B980),1,0)),"")</f>
        <v/>
      </c>
      <c r="G980" s="5" t="str">
        <f>IF(PhieuBauCu!$B$2&gt;3,IF(LEN($B980)=0,"",IF(AND($B980&gt;0,VALUE(SUBSTITUTE($B980,"4","0"))=$B980),1,0)),"")</f>
        <v/>
      </c>
      <c r="H980" s="5" t="str">
        <f>IF(PhieuBauCu!$B$2&gt;4,IF(LEN($B980)=0,"",IF(AND($B980&gt;0,VALUE(SUBSTITUTE($B980,"5","0"))=$B980),1,0)),"")</f>
        <v/>
      </c>
      <c r="I980" s="5" t="str">
        <f>IF(PhieuBauCu!$B$2&gt;5,IF(LEN($B980)=0,"",IF(AND($B980&gt;0,VALUE(SUBSTITUTE($B980,"6","0"))=$B980),1,0)),"")</f>
        <v/>
      </c>
      <c r="J980" s="5" t="str">
        <f>IF(PhieuBauCu!$B$2&gt;6,IF(LEN($B980)=0,"",IF(AND($B980&gt;0,VALUE(SUBSTITUTE($B980,"7","0"))=$B980),1,0)),"")</f>
        <v/>
      </c>
      <c r="K980" s="5" t="str">
        <f>IF(PhieuBauCu!$B$2&gt;7,IF(LEN($B980)=0,"",IF(AND($B980&gt;0,VALUE(SUBSTITUTE($B980,"8","0"))=$B980),1,0)),"")</f>
        <v/>
      </c>
      <c r="L980" s="5" t="str">
        <f>IF(PhieuBauCu!$B$2&gt;8,IF(LEN($B980)=0,"",IF(AND($B980&gt;0,VALUE(SUBSTITUTE($B980,"9","0"))=$B980),1,0)),"")</f>
        <v/>
      </c>
      <c r="M980" s="9">
        <f t="shared" si="31"/>
        <v>0</v>
      </c>
      <c r="N980" s="36">
        <f>IF(AND(M980&lt;=PhieuBauCu!$B$13,M980&gt;=1),1,0)</f>
        <v>0</v>
      </c>
    </row>
    <row r="981" spans="1:14" ht="28.5" customHeight="1">
      <c r="A981" s="2">
        <v>976</v>
      </c>
      <c r="B981" s="3"/>
      <c r="C981" s="48" t="str">
        <f t="shared" si="30"/>
        <v/>
      </c>
      <c r="D981" s="5" t="str">
        <f>IF(PhieuBauCu!$B$2&gt;0,IF(LEN($B981)=0,"",IF(AND($B981&gt;0,VALUE(SUBSTITUTE($B981,"1","0"))=$B981),1,0)),"")</f>
        <v/>
      </c>
      <c r="E981" s="5" t="str">
        <f>IF(PhieuBauCu!$B$2&gt;1,IF(LEN($B981)=0,"",IF(AND($B981&gt;0,VALUE(SUBSTITUTE($B981,"2","0"))=$B981),1,0)),"")</f>
        <v/>
      </c>
      <c r="F981" s="5" t="str">
        <f>IF(PhieuBauCu!$B$2&gt;2,IF(LEN($B981)=0,"",IF(AND($B981&gt;0,VALUE(SUBSTITUTE($B981,"3","0"))=$B981),1,0)),"")</f>
        <v/>
      </c>
      <c r="G981" s="5" t="str">
        <f>IF(PhieuBauCu!$B$2&gt;3,IF(LEN($B981)=0,"",IF(AND($B981&gt;0,VALUE(SUBSTITUTE($B981,"4","0"))=$B981),1,0)),"")</f>
        <v/>
      </c>
      <c r="H981" s="5" t="str">
        <f>IF(PhieuBauCu!$B$2&gt;4,IF(LEN($B981)=0,"",IF(AND($B981&gt;0,VALUE(SUBSTITUTE($B981,"5","0"))=$B981),1,0)),"")</f>
        <v/>
      </c>
      <c r="I981" s="5" t="str">
        <f>IF(PhieuBauCu!$B$2&gt;5,IF(LEN($B981)=0,"",IF(AND($B981&gt;0,VALUE(SUBSTITUTE($B981,"6","0"))=$B981),1,0)),"")</f>
        <v/>
      </c>
      <c r="J981" s="5" t="str">
        <f>IF(PhieuBauCu!$B$2&gt;6,IF(LEN($B981)=0,"",IF(AND($B981&gt;0,VALUE(SUBSTITUTE($B981,"7","0"))=$B981),1,0)),"")</f>
        <v/>
      </c>
      <c r="K981" s="5" t="str">
        <f>IF(PhieuBauCu!$B$2&gt;7,IF(LEN($B981)=0,"",IF(AND($B981&gt;0,VALUE(SUBSTITUTE($B981,"8","0"))=$B981),1,0)),"")</f>
        <v/>
      </c>
      <c r="L981" s="5" t="str">
        <f>IF(PhieuBauCu!$B$2&gt;8,IF(LEN($B981)=0,"",IF(AND($B981&gt;0,VALUE(SUBSTITUTE($B981,"9","0"))=$B981),1,0)),"")</f>
        <v/>
      </c>
      <c r="M981" s="9">
        <f t="shared" si="31"/>
        <v>0</v>
      </c>
      <c r="N981" s="36">
        <f>IF(AND(M981&lt;=PhieuBauCu!$B$13,M981&gt;=1),1,0)</f>
        <v>0</v>
      </c>
    </row>
    <row r="982" spans="1:14" ht="28.5" customHeight="1">
      <c r="A982" s="2">
        <v>977</v>
      </c>
      <c r="B982" s="3"/>
      <c r="C982" s="48" t="str">
        <f t="shared" si="30"/>
        <v/>
      </c>
      <c r="D982" s="5" t="str">
        <f>IF(PhieuBauCu!$B$2&gt;0,IF(LEN($B982)=0,"",IF(AND($B982&gt;0,VALUE(SUBSTITUTE($B982,"1","0"))=$B982),1,0)),"")</f>
        <v/>
      </c>
      <c r="E982" s="5" t="str">
        <f>IF(PhieuBauCu!$B$2&gt;1,IF(LEN($B982)=0,"",IF(AND($B982&gt;0,VALUE(SUBSTITUTE($B982,"2","0"))=$B982),1,0)),"")</f>
        <v/>
      </c>
      <c r="F982" s="5" t="str">
        <f>IF(PhieuBauCu!$B$2&gt;2,IF(LEN($B982)=0,"",IF(AND($B982&gt;0,VALUE(SUBSTITUTE($B982,"3","0"))=$B982),1,0)),"")</f>
        <v/>
      </c>
      <c r="G982" s="5" t="str">
        <f>IF(PhieuBauCu!$B$2&gt;3,IF(LEN($B982)=0,"",IF(AND($B982&gt;0,VALUE(SUBSTITUTE($B982,"4","0"))=$B982),1,0)),"")</f>
        <v/>
      </c>
      <c r="H982" s="5" t="str">
        <f>IF(PhieuBauCu!$B$2&gt;4,IF(LEN($B982)=0,"",IF(AND($B982&gt;0,VALUE(SUBSTITUTE($B982,"5","0"))=$B982),1,0)),"")</f>
        <v/>
      </c>
      <c r="I982" s="5" t="str">
        <f>IF(PhieuBauCu!$B$2&gt;5,IF(LEN($B982)=0,"",IF(AND($B982&gt;0,VALUE(SUBSTITUTE($B982,"6","0"))=$B982),1,0)),"")</f>
        <v/>
      </c>
      <c r="J982" s="5" t="str">
        <f>IF(PhieuBauCu!$B$2&gt;6,IF(LEN($B982)=0,"",IF(AND($B982&gt;0,VALUE(SUBSTITUTE($B982,"7","0"))=$B982),1,0)),"")</f>
        <v/>
      </c>
      <c r="K982" s="5" t="str">
        <f>IF(PhieuBauCu!$B$2&gt;7,IF(LEN($B982)=0,"",IF(AND($B982&gt;0,VALUE(SUBSTITUTE($B982,"8","0"))=$B982),1,0)),"")</f>
        <v/>
      </c>
      <c r="L982" s="5" t="str">
        <f>IF(PhieuBauCu!$B$2&gt;8,IF(LEN($B982)=0,"",IF(AND($B982&gt;0,VALUE(SUBSTITUTE($B982,"9","0"))=$B982),1,0)),"")</f>
        <v/>
      </c>
      <c r="M982" s="9">
        <f t="shared" si="31"/>
        <v>0</v>
      </c>
      <c r="N982" s="36">
        <f>IF(AND(M982&lt;=PhieuBauCu!$B$13,M982&gt;=1),1,0)</f>
        <v>0</v>
      </c>
    </row>
    <row r="983" spans="1:14" ht="28.5" customHeight="1">
      <c r="A983" s="2">
        <v>978</v>
      </c>
      <c r="B983" s="3"/>
      <c r="C983" s="48" t="str">
        <f t="shared" si="30"/>
        <v/>
      </c>
      <c r="D983" s="5" t="str">
        <f>IF(PhieuBauCu!$B$2&gt;0,IF(LEN($B983)=0,"",IF(AND($B983&gt;0,VALUE(SUBSTITUTE($B983,"1","0"))=$B983),1,0)),"")</f>
        <v/>
      </c>
      <c r="E983" s="5" t="str">
        <f>IF(PhieuBauCu!$B$2&gt;1,IF(LEN($B983)=0,"",IF(AND($B983&gt;0,VALUE(SUBSTITUTE($B983,"2","0"))=$B983),1,0)),"")</f>
        <v/>
      </c>
      <c r="F983" s="5" t="str">
        <f>IF(PhieuBauCu!$B$2&gt;2,IF(LEN($B983)=0,"",IF(AND($B983&gt;0,VALUE(SUBSTITUTE($B983,"3","0"))=$B983),1,0)),"")</f>
        <v/>
      </c>
      <c r="G983" s="5" t="str">
        <f>IF(PhieuBauCu!$B$2&gt;3,IF(LEN($B983)=0,"",IF(AND($B983&gt;0,VALUE(SUBSTITUTE($B983,"4","0"))=$B983),1,0)),"")</f>
        <v/>
      </c>
      <c r="H983" s="5" t="str">
        <f>IF(PhieuBauCu!$B$2&gt;4,IF(LEN($B983)=0,"",IF(AND($B983&gt;0,VALUE(SUBSTITUTE($B983,"5","0"))=$B983),1,0)),"")</f>
        <v/>
      </c>
      <c r="I983" s="5" t="str">
        <f>IF(PhieuBauCu!$B$2&gt;5,IF(LEN($B983)=0,"",IF(AND($B983&gt;0,VALUE(SUBSTITUTE($B983,"6","0"))=$B983),1,0)),"")</f>
        <v/>
      </c>
      <c r="J983" s="5" t="str">
        <f>IF(PhieuBauCu!$B$2&gt;6,IF(LEN($B983)=0,"",IF(AND($B983&gt;0,VALUE(SUBSTITUTE($B983,"7","0"))=$B983),1,0)),"")</f>
        <v/>
      </c>
      <c r="K983" s="5" t="str">
        <f>IF(PhieuBauCu!$B$2&gt;7,IF(LEN($B983)=0,"",IF(AND($B983&gt;0,VALUE(SUBSTITUTE($B983,"8","0"))=$B983),1,0)),"")</f>
        <v/>
      </c>
      <c r="L983" s="5" t="str">
        <f>IF(PhieuBauCu!$B$2&gt;8,IF(LEN($B983)=0,"",IF(AND($B983&gt;0,VALUE(SUBSTITUTE($B983,"9","0"))=$B983),1,0)),"")</f>
        <v/>
      </c>
      <c r="M983" s="9">
        <f t="shared" si="31"/>
        <v>0</v>
      </c>
      <c r="N983" s="36">
        <f>IF(AND(M983&lt;=PhieuBauCu!$B$13,M983&gt;=1),1,0)</f>
        <v>0</v>
      </c>
    </row>
    <row r="984" spans="1:14" ht="28.5" customHeight="1">
      <c r="A984" s="2">
        <v>979</v>
      </c>
      <c r="B984" s="3"/>
      <c r="C984" s="48" t="str">
        <f t="shared" si="30"/>
        <v/>
      </c>
      <c r="D984" s="5" t="str">
        <f>IF(PhieuBauCu!$B$2&gt;0,IF(LEN($B984)=0,"",IF(AND($B984&gt;0,VALUE(SUBSTITUTE($B984,"1","0"))=$B984),1,0)),"")</f>
        <v/>
      </c>
      <c r="E984" s="5" t="str">
        <f>IF(PhieuBauCu!$B$2&gt;1,IF(LEN($B984)=0,"",IF(AND($B984&gt;0,VALUE(SUBSTITUTE($B984,"2","0"))=$B984),1,0)),"")</f>
        <v/>
      </c>
      <c r="F984" s="5" t="str">
        <f>IF(PhieuBauCu!$B$2&gt;2,IF(LEN($B984)=0,"",IF(AND($B984&gt;0,VALUE(SUBSTITUTE($B984,"3","0"))=$B984),1,0)),"")</f>
        <v/>
      </c>
      <c r="G984" s="5" t="str">
        <f>IF(PhieuBauCu!$B$2&gt;3,IF(LEN($B984)=0,"",IF(AND($B984&gt;0,VALUE(SUBSTITUTE($B984,"4","0"))=$B984),1,0)),"")</f>
        <v/>
      </c>
      <c r="H984" s="5" t="str">
        <f>IF(PhieuBauCu!$B$2&gt;4,IF(LEN($B984)=0,"",IF(AND($B984&gt;0,VALUE(SUBSTITUTE($B984,"5","0"))=$B984),1,0)),"")</f>
        <v/>
      </c>
      <c r="I984" s="5" t="str">
        <f>IF(PhieuBauCu!$B$2&gt;5,IF(LEN($B984)=0,"",IF(AND($B984&gt;0,VALUE(SUBSTITUTE($B984,"6","0"))=$B984),1,0)),"")</f>
        <v/>
      </c>
      <c r="J984" s="5" t="str">
        <f>IF(PhieuBauCu!$B$2&gt;6,IF(LEN($B984)=0,"",IF(AND($B984&gt;0,VALUE(SUBSTITUTE($B984,"7","0"))=$B984),1,0)),"")</f>
        <v/>
      </c>
      <c r="K984" s="5" t="str">
        <f>IF(PhieuBauCu!$B$2&gt;7,IF(LEN($B984)=0,"",IF(AND($B984&gt;0,VALUE(SUBSTITUTE($B984,"8","0"))=$B984),1,0)),"")</f>
        <v/>
      </c>
      <c r="L984" s="5" t="str">
        <f>IF(PhieuBauCu!$B$2&gt;8,IF(LEN($B984)=0,"",IF(AND($B984&gt;0,VALUE(SUBSTITUTE($B984,"9","0"))=$B984),1,0)),"")</f>
        <v/>
      </c>
      <c r="M984" s="9">
        <f t="shared" si="31"/>
        <v>0</v>
      </c>
      <c r="N984" s="36">
        <f>IF(AND(M984&lt;=PhieuBauCu!$B$13,M984&gt;=1),1,0)</f>
        <v>0</v>
      </c>
    </row>
    <row r="985" spans="1:14" ht="28.5" customHeight="1">
      <c r="A985" s="2">
        <v>980</v>
      </c>
      <c r="B985" s="3"/>
      <c r="C985" s="48" t="str">
        <f t="shared" si="30"/>
        <v/>
      </c>
      <c r="D985" s="5" t="str">
        <f>IF(PhieuBauCu!$B$2&gt;0,IF(LEN($B985)=0,"",IF(AND($B985&gt;0,VALUE(SUBSTITUTE($B985,"1","0"))=$B985),1,0)),"")</f>
        <v/>
      </c>
      <c r="E985" s="5" t="str">
        <f>IF(PhieuBauCu!$B$2&gt;1,IF(LEN($B985)=0,"",IF(AND($B985&gt;0,VALUE(SUBSTITUTE($B985,"2","0"))=$B985),1,0)),"")</f>
        <v/>
      </c>
      <c r="F985" s="5" t="str">
        <f>IF(PhieuBauCu!$B$2&gt;2,IF(LEN($B985)=0,"",IF(AND($B985&gt;0,VALUE(SUBSTITUTE($B985,"3","0"))=$B985),1,0)),"")</f>
        <v/>
      </c>
      <c r="G985" s="5" t="str">
        <f>IF(PhieuBauCu!$B$2&gt;3,IF(LEN($B985)=0,"",IF(AND($B985&gt;0,VALUE(SUBSTITUTE($B985,"4","0"))=$B985),1,0)),"")</f>
        <v/>
      </c>
      <c r="H985" s="5" t="str">
        <f>IF(PhieuBauCu!$B$2&gt;4,IF(LEN($B985)=0,"",IF(AND($B985&gt;0,VALUE(SUBSTITUTE($B985,"5","0"))=$B985),1,0)),"")</f>
        <v/>
      </c>
      <c r="I985" s="5" t="str">
        <f>IF(PhieuBauCu!$B$2&gt;5,IF(LEN($B985)=0,"",IF(AND($B985&gt;0,VALUE(SUBSTITUTE($B985,"6","0"))=$B985),1,0)),"")</f>
        <v/>
      </c>
      <c r="J985" s="5" t="str">
        <f>IF(PhieuBauCu!$B$2&gt;6,IF(LEN($B985)=0,"",IF(AND($B985&gt;0,VALUE(SUBSTITUTE($B985,"7","0"))=$B985),1,0)),"")</f>
        <v/>
      </c>
      <c r="K985" s="5" t="str">
        <f>IF(PhieuBauCu!$B$2&gt;7,IF(LEN($B985)=0,"",IF(AND($B985&gt;0,VALUE(SUBSTITUTE($B985,"8","0"))=$B985),1,0)),"")</f>
        <v/>
      </c>
      <c r="L985" s="5" t="str">
        <f>IF(PhieuBauCu!$B$2&gt;8,IF(LEN($B985)=0,"",IF(AND($B985&gt;0,VALUE(SUBSTITUTE($B985,"9","0"))=$B985),1,0)),"")</f>
        <v/>
      </c>
      <c r="M985" s="9">
        <f t="shared" si="31"/>
        <v>0</v>
      </c>
      <c r="N985" s="36">
        <f>IF(AND(M985&lt;=PhieuBauCu!$B$13,M985&gt;=1),1,0)</f>
        <v>0</v>
      </c>
    </row>
    <row r="986" spans="1:14" ht="28.5" customHeight="1">
      <c r="A986" s="2">
        <v>981</v>
      </c>
      <c r="B986" s="3"/>
      <c r="C986" s="48" t="str">
        <f t="shared" si="30"/>
        <v/>
      </c>
      <c r="D986" s="5" t="str">
        <f>IF(PhieuBauCu!$B$2&gt;0,IF(LEN($B986)=0,"",IF(AND($B986&gt;0,VALUE(SUBSTITUTE($B986,"1","0"))=$B986),1,0)),"")</f>
        <v/>
      </c>
      <c r="E986" s="5" t="str">
        <f>IF(PhieuBauCu!$B$2&gt;1,IF(LEN($B986)=0,"",IF(AND($B986&gt;0,VALUE(SUBSTITUTE($B986,"2","0"))=$B986),1,0)),"")</f>
        <v/>
      </c>
      <c r="F986" s="5" t="str">
        <f>IF(PhieuBauCu!$B$2&gt;2,IF(LEN($B986)=0,"",IF(AND($B986&gt;0,VALUE(SUBSTITUTE($B986,"3","0"))=$B986),1,0)),"")</f>
        <v/>
      </c>
      <c r="G986" s="5" t="str">
        <f>IF(PhieuBauCu!$B$2&gt;3,IF(LEN($B986)=0,"",IF(AND($B986&gt;0,VALUE(SUBSTITUTE($B986,"4","0"))=$B986),1,0)),"")</f>
        <v/>
      </c>
      <c r="H986" s="5" t="str">
        <f>IF(PhieuBauCu!$B$2&gt;4,IF(LEN($B986)=0,"",IF(AND($B986&gt;0,VALUE(SUBSTITUTE($B986,"5","0"))=$B986),1,0)),"")</f>
        <v/>
      </c>
      <c r="I986" s="5" t="str">
        <f>IF(PhieuBauCu!$B$2&gt;5,IF(LEN($B986)=0,"",IF(AND($B986&gt;0,VALUE(SUBSTITUTE($B986,"6","0"))=$B986),1,0)),"")</f>
        <v/>
      </c>
      <c r="J986" s="5" t="str">
        <f>IF(PhieuBauCu!$B$2&gt;6,IF(LEN($B986)=0,"",IF(AND($B986&gt;0,VALUE(SUBSTITUTE($B986,"7","0"))=$B986),1,0)),"")</f>
        <v/>
      </c>
      <c r="K986" s="5" t="str">
        <f>IF(PhieuBauCu!$B$2&gt;7,IF(LEN($B986)=0,"",IF(AND($B986&gt;0,VALUE(SUBSTITUTE($B986,"8","0"))=$B986),1,0)),"")</f>
        <v/>
      </c>
      <c r="L986" s="5" t="str">
        <f>IF(PhieuBauCu!$B$2&gt;8,IF(LEN($B986)=0,"",IF(AND($B986&gt;0,VALUE(SUBSTITUTE($B986,"9","0"))=$B986),1,0)),"")</f>
        <v/>
      </c>
      <c r="M986" s="9">
        <f t="shared" si="31"/>
        <v>0</v>
      </c>
      <c r="N986" s="36">
        <f>IF(AND(M986&lt;=PhieuBauCu!$B$13,M986&gt;=1),1,0)</f>
        <v>0</v>
      </c>
    </row>
    <row r="987" spans="1:14" ht="28.5" customHeight="1">
      <c r="A987" s="2">
        <v>982</v>
      </c>
      <c r="B987" s="3"/>
      <c r="C987" s="48" t="str">
        <f t="shared" si="30"/>
        <v/>
      </c>
      <c r="D987" s="5" t="str">
        <f>IF(PhieuBauCu!$B$2&gt;0,IF(LEN($B987)=0,"",IF(AND($B987&gt;0,VALUE(SUBSTITUTE($B987,"1","0"))=$B987),1,0)),"")</f>
        <v/>
      </c>
      <c r="E987" s="5" t="str">
        <f>IF(PhieuBauCu!$B$2&gt;1,IF(LEN($B987)=0,"",IF(AND($B987&gt;0,VALUE(SUBSTITUTE($B987,"2","0"))=$B987),1,0)),"")</f>
        <v/>
      </c>
      <c r="F987" s="5" t="str">
        <f>IF(PhieuBauCu!$B$2&gt;2,IF(LEN($B987)=0,"",IF(AND($B987&gt;0,VALUE(SUBSTITUTE($B987,"3","0"))=$B987),1,0)),"")</f>
        <v/>
      </c>
      <c r="G987" s="5" t="str">
        <f>IF(PhieuBauCu!$B$2&gt;3,IF(LEN($B987)=0,"",IF(AND($B987&gt;0,VALUE(SUBSTITUTE($B987,"4","0"))=$B987),1,0)),"")</f>
        <v/>
      </c>
      <c r="H987" s="5" t="str">
        <f>IF(PhieuBauCu!$B$2&gt;4,IF(LEN($B987)=0,"",IF(AND($B987&gt;0,VALUE(SUBSTITUTE($B987,"5","0"))=$B987),1,0)),"")</f>
        <v/>
      </c>
      <c r="I987" s="5" t="str">
        <f>IF(PhieuBauCu!$B$2&gt;5,IF(LEN($B987)=0,"",IF(AND($B987&gt;0,VALUE(SUBSTITUTE($B987,"6","0"))=$B987),1,0)),"")</f>
        <v/>
      </c>
      <c r="J987" s="5" t="str">
        <f>IF(PhieuBauCu!$B$2&gt;6,IF(LEN($B987)=0,"",IF(AND($B987&gt;0,VALUE(SUBSTITUTE($B987,"7","0"))=$B987),1,0)),"")</f>
        <v/>
      </c>
      <c r="K987" s="5" t="str">
        <f>IF(PhieuBauCu!$B$2&gt;7,IF(LEN($B987)=0,"",IF(AND($B987&gt;0,VALUE(SUBSTITUTE($B987,"8","0"))=$B987),1,0)),"")</f>
        <v/>
      </c>
      <c r="L987" s="5" t="str">
        <f>IF(PhieuBauCu!$B$2&gt;8,IF(LEN($B987)=0,"",IF(AND($B987&gt;0,VALUE(SUBSTITUTE($B987,"9","0"))=$B987),1,0)),"")</f>
        <v/>
      </c>
      <c r="M987" s="9">
        <f t="shared" si="31"/>
        <v>0</v>
      </c>
      <c r="N987" s="36">
        <f>IF(AND(M987&lt;=PhieuBauCu!$B$13,M987&gt;=1),1,0)</f>
        <v>0</v>
      </c>
    </row>
    <row r="988" spans="1:14" ht="28.5" customHeight="1">
      <c r="A988" s="2">
        <v>983</v>
      </c>
      <c r="B988" s="3"/>
      <c r="C988" s="48" t="str">
        <f t="shared" si="30"/>
        <v/>
      </c>
      <c r="D988" s="5" t="str">
        <f>IF(PhieuBauCu!$B$2&gt;0,IF(LEN($B988)=0,"",IF(AND($B988&gt;0,VALUE(SUBSTITUTE($B988,"1","0"))=$B988),1,0)),"")</f>
        <v/>
      </c>
      <c r="E988" s="5" t="str">
        <f>IF(PhieuBauCu!$B$2&gt;1,IF(LEN($B988)=0,"",IF(AND($B988&gt;0,VALUE(SUBSTITUTE($B988,"2","0"))=$B988),1,0)),"")</f>
        <v/>
      </c>
      <c r="F988" s="5" t="str">
        <f>IF(PhieuBauCu!$B$2&gt;2,IF(LEN($B988)=0,"",IF(AND($B988&gt;0,VALUE(SUBSTITUTE($B988,"3","0"))=$B988),1,0)),"")</f>
        <v/>
      </c>
      <c r="G988" s="5" t="str">
        <f>IF(PhieuBauCu!$B$2&gt;3,IF(LEN($B988)=0,"",IF(AND($B988&gt;0,VALUE(SUBSTITUTE($B988,"4","0"))=$B988),1,0)),"")</f>
        <v/>
      </c>
      <c r="H988" s="5" t="str">
        <f>IF(PhieuBauCu!$B$2&gt;4,IF(LEN($B988)=0,"",IF(AND($B988&gt;0,VALUE(SUBSTITUTE($B988,"5","0"))=$B988),1,0)),"")</f>
        <v/>
      </c>
      <c r="I988" s="5" t="str">
        <f>IF(PhieuBauCu!$B$2&gt;5,IF(LEN($B988)=0,"",IF(AND($B988&gt;0,VALUE(SUBSTITUTE($B988,"6","0"))=$B988),1,0)),"")</f>
        <v/>
      </c>
      <c r="J988" s="5" t="str">
        <f>IF(PhieuBauCu!$B$2&gt;6,IF(LEN($B988)=0,"",IF(AND($B988&gt;0,VALUE(SUBSTITUTE($B988,"7","0"))=$B988),1,0)),"")</f>
        <v/>
      </c>
      <c r="K988" s="5" t="str">
        <f>IF(PhieuBauCu!$B$2&gt;7,IF(LEN($B988)=0,"",IF(AND($B988&gt;0,VALUE(SUBSTITUTE($B988,"8","0"))=$B988),1,0)),"")</f>
        <v/>
      </c>
      <c r="L988" s="5" t="str">
        <f>IF(PhieuBauCu!$B$2&gt;8,IF(LEN($B988)=0,"",IF(AND($B988&gt;0,VALUE(SUBSTITUTE($B988,"9","0"))=$B988),1,0)),"")</f>
        <v/>
      </c>
      <c r="M988" s="9">
        <f t="shared" si="31"/>
        <v>0</v>
      </c>
      <c r="N988" s="36">
        <f>IF(AND(M988&lt;=PhieuBauCu!$B$13,M988&gt;=1),1,0)</f>
        <v>0</v>
      </c>
    </row>
    <row r="989" spans="1:14" ht="28.5" customHeight="1">
      <c r="A989" s="2">
        <v>984</v>
      </c>
      <c r="B989" s="3"/>
      <c r="C989" s="48" t="str">
        <f t="shared" si="30"/>
        <v/>
      </c>
      <c r="D989" s="5" t="str">
        <f>IF(PhieuBauCu!$B$2&gt;0,IF(LEN($B989)=0,"",IF(AND($B989&gt;0,VALUE(SUBSTITUTE($B989,"1","0"))=$B989),1,0)),"")</f>
        <v/>
      </c>
      <c r="E989" s="5" t="str">
        <f>IF(PhieuBauCu!$B$2&gt;1,IF(LEN($B989)=0,"",IF(AND($B989&gt;0,VALUE(SUBSTITUTE($B989,"2","0"))=$B989),1,0)),"")</f>
        <v/>
      </c>
      <c r="F989" s="5" t="str">
        <f>IF(PhieuBauCu!$B$2&gt;2,IF(LEN($B989)=0,"",IF(AND($B989&gt;0,VALUE(SUBSTITUTE($B989,"3","0"))=$B989),1,0)),"")</f>
        <v/>
      </c>
      <c r="G989" s="5" t="str">
        <f>IF(PhieuBauCu!$B$2&gt;3,IF(LEN($B989)=0,"",IF(AND($B989&gt;0,VALUE(SUBSTITUTE($B989,"4","0"))=$B989),1,0)),"")</f>
        <v/>
      </c>
      <c r="H989" s="5" t="str">
        <f>IF(PhieuBauCu!$B$2&gt;4,IF(LEN($B989)=0,"",IF(AND($B989&gt;0,VALUE(SUBSTITUTE($B989,"5","0"))=$B989),1,0)),"")</f>
        <v/>
      </c>
      <c r="I989" s="5" t="str">
        <f>IF(PhieuBauCu!$B$2&gt;5,IF(LEN($B989)=0,"",IF(AND($B989&gt;0,VALUE(SUBSTITUTE($B989,"6","0"))=$B989),1,0)),"")</f>
        <v/>
      </c>
      <c r="J989" s="5" t="str">
        <f>IF(PhieuBauCu!$B$2&gt;6,IF(LEN($B989)=0,"",IF(AND($B989&gt;0,VALUE(SUBSTITUTE($B989,"7","0"))=$B989),1,0)),"")</f>
        <v/>
      </c>
      <c r="K989" s="5" t="str">
        <f>IF(PhieuBauCu!$B$2&gt;7,IF(LEN($B989)=0,"",IF(AND($B989&gt;0,VALUE(SUBSTITUTE($B989,"8","0"))=$B989),1,0)),"")</f>
        <v/>
      </c>
      <c r="L989" s="5" t="str">
        <f>IF(PhieuBauCu!$B$2&gt;8,IF(LEN($B989)=0,"",IF(AND($B989&gt;0,VALUE(SUBSTITUTE($B989,"9","0"))=$B989),1,0)),"")</f>
        <v/>
      </c>
      <c r="M989" s="9">
        <f t="shared" si="31"/>
        <v>0</v>
      </c>
      <c r="N989" s="36">
        <f>IF(AND(M989&lt;=PhieuBauCu!$B$13,M989&gt;=1),1,0)</f>
        <v>0</v>
      </c>
    </row>
    <row r="990" spans="1:14" ht="28.5" customHeight="1">
      <c r="A990" s="2">
        <v>985</v>
      </c>
      <c r="B990" s="3"/>
      <c r="C990" s="48" t="str">
        <f t="shared" si="30"/>
        <v/>
      </c>
      <c r="D990" s="5" t="str">
        <f>IF(PhieuBauCu!$B$2&gt;0,IF(LEN($B990)=0,"",IF(AND($B990&gt;0,VALUE(SUBSTITUTE($B990,"1","0"))=$B990),1,0)),"")</f>
        <v/>
      </c>
      <c r="E990" s="5" t="str">
        <f>IF(PhieuBauCu!$B$2&gt;1,IF(LEN($B990)=0,"",IF(AND($B990&gt;0,VALUE(SUBSTITUTE($B990,"2","0"))=$B990),1,0)),"")</f>
        <v/>
      </c>
      <c r="F990" s="5" t="str">
        <f>IF(PhieuBauCu!$B$2&gt;2,IF(LEN($B990)=0,"",IF(AND($B990&gt;0,VALUE(SUBSTITUTE($B990,"3","0"))=$B990),1,0)),"")</f>
        <v/>
      </c>
      <c r="G990" s="5" t="str">
        <f>IF(PhieuBauCu!$B$2&gt;3,IF(LEN($B990)=0,"",IF(AND($B990&gt;0,VALUE(SUBSTITUTE($B990,"4","0"))=$B990),1,0)),"")</f>
        <v/>
      </c>
      <c r="H990" s="5" t="str">
        <f>IF(PhieuBauCu!$B$2&gt;4,IF(LEN($B990)=0,"",IF(AND($B990&gt;0,VALUE(SUBSTITUTE($B990,"5","0"))=$B990),1,0)),"")</f>
        <v/>
      </c>
      <c r="I990" s="5" t="str">
        <f>IF(PhieuBauCu!$B$2&gt;5,IF(LEN($B990)=0,"",IF(AND($B990&gt;0,VALUE(SUBSTITUTE($B990,"6","0"))=$B990),1,0)),"")</f>
        <v/>
      </c>
      <c r="J990" s="5" t="str">
        <f>IF(PhieuBauCu!$B$2&gt;6,IF(LEN($B990)=0,"",IF(AND($B990&gt;0,VALUE(SUBSTITUTE($B990,"7","0"))=$B990),1,0)),"")</f>
        <v/>
      </c>
      <c r="K990" s="5" t="str">
        <f>IF(PhieuBauCu!$B$2&gt;7,IF(LEN($B990)=0,"",IF(AND($B990&gt;0,VALUE(SUBSTITUTE($B990,"8","0"))=$B990),1,0)),"")</f>
        <v/>
      </c>
      <c r="L990" s="5" t="str">
        <f>IF(PhieuBauCu!$B$2&gt;8,IF(LEN($B990)=0,"",IF(AND($B990&gt;0,VALUE(SUBSTITUTE($B990,"9","0"))=$B990),1,0)),"")</f>
        <v/>
      </c>
      <c r="M990" s="9">
        <f t="shared" si="31"/>
        <v>0</v>
      </c>
      <c r="N990" s="36">
        <f>IF(AND(M990&lt;=PhieuBauCu!$B$13,M990&gt;=1),1,0)</f>
        <v>0</v>
      </c>
    </row>
    <row r="991" spans="1:14" ht="28.5" customHeight="1">
      <c r="A991" s="2">
        <v>986</v>
      </c>
      <c r="B991" s="3"/>
      <c r="C991" s="48" t="str">
        <f t="shared" si="30"/>
        <v/>
      </c>
      <c r="D991" s="5" t="str">
        <f>IF(PhieuBauCu!$B$2&gt;0,IF(LEN($B991)=0,"",IF(AND($B991&gt;0,VALUE(SUBSTITUTE($B991,"1","0"))=$B991),1,0)),"")</f>
        <v/>
      </c>
      <c r="E991" s="5" t="str">
        <f>IF(PhieuBauCu!$B$2&gt;1,IF(LEN($B991)=0,"",IF(AND($B991&gt;0,VALUE(SUBSTITUTE($B991,"2","0"))=$B991),1,0)),"")</f>
        <v/>
      </c>
      <c r="F991" s="5" t="str">
        <f>IF(PhieuBauCu!$B$2&gt;2,IF(LEN($B991)=0,"",IF(AND($B991&gt;0,VALUE(SUBSTITUTE($B991,"3","0"))=$B991),1,0)),"")</f>
        <v/>
      </c>
      <c r="G991" s="5" t="str">
        <f>IF(PhieuBauCu!$B$2&gt;3,IF(LEN($B991)=0,"",IF(AND($B991&gt;0,VALUE(SUBSTITUTE($B991,"4","0"))=$B991),1,0)),"")</f>
        <v/>
      </c>
      <c r="H991" s="5" t="str">
        <f>IF(PhieuBauCu!$B$2&gt;4,IF(LEN($B991)=0,"",IF(AND($B991&gt;0,VALUE(SUBSTITUTE($B991,"5","0"))=$B991),1,0)),"")</f>
        <v/>
      </c>
      <c r="I991" s="5" t="str">
        <f>IF(PhieuBauCu!$B$2&gt;5,IF(LEN($B991)=0,"",IF(AND($B991&gt;0,VALUE(SUBSTITUTE($B991,"6","0"))=$B991),1,0)),"")</f>
        <v/>
      </c>
      <c r="J991" s="5" t="str">
        <f>IF(PhieuBauCu!$B$2&gt;6,IF(LEN($B991)=0,"",IF(AND($B991&gt;0,VALUE(SUBSTITUTE($B991,"7","0"))=$B991),1,0)),"")</f>
        <v/>
      </c>
      <c r="K991" s="5" t="str">
        <f>IF(PhieuBauCu!$B$2&gt;7,IF(LEN($B991)=0,"",IF(AND($B991&gt;0,VALUE(SUBSTITUTE($B991,"8","0"))=$B991),1,0)),"")</f>
        <v/>
      </c>
      <c r="L991" s="5" t="str">
        <f>IF(PhieuBauCu!$B$2&gt;8,IF(LEN($B991)=0,"",IF(AND($B991&gt;0,VALUE(SUBSTITUTE($B991,"9","0"))=$B991),1,0)),"")</f>
        <v/>
      </c>
      <c r="M991" s="9">
        <f t="shared" si="31"/>
        <v>0</v>
      </c>
      <c r="N991" s="36">
        <f>IF(AND(M991&lt;=PhieuBauCu!$B$13,M991&gt;=1),1,0)</f>
        <v>0</v>
      </c>
    </row>
    <row r="992" spans="1:14" ht="28.5" customHeight="1">
      <c r="A992" s="2">
        <v>987</v>
      </c>
      <c r="B992" s="3"/>
      <c r="C992" s="48" t="str">
        <f t="shared" si="30"/>
        <v/>
      </c>
      <c r="D992" s="5" t="str">
        <f>IF(PhieuBauCu!$B$2&gt;0,IF(LEN($B992)=0,"",IF(AND($B992&gt;0,VALUE(SUBSTITUTE($B992,"1","0"))=$B992),1,0)),"")</f>
        <v/>
      </c>
      <c r="E992" s="5" t="str">
        <f>IF(PhieuBauCu!$B$2&gt;1,IF(LEN($B992)=0,"",IF(AND($B992&gt;0,VALUE(SUBSTITUTE($B992,"2","0"))=$B992),1,0)),"")</f>
        <v/>
      </c>
      <c r="F992" s="5" t="str">
        <f>IF(PhieuBauCu!$B$2&gt;2,IF(LEN($B992)=0,"",IF(AND($B992&gt;0,VALUE(SUBSTITUTE($B992,"3","0"))=$B992),1,0)),"")</f>
        <v/>
      </c>
      <c r="G992" s="5" t="str">
        <f>IF(PhieuBauCu!$B$2&gt;3,IF(LEN($B992)=0,"",IF(AND($B992&gt;0,VALUE(SUBSTITUTE($B992,"4","0"))=$B992),1,0)),"")</f>
        <v/>
      </c>
      <c r="H992" s="5" t="str">
        <f>IF(PhieuBauCu!$B$2&gt;4,IF(LEN($B992)=0,"",IF(AND($B992&gt;0,VALUE(SUBSTITUTE($B992,"5","0"))=$B992),1,0)),"")</f>
        <v/>
      </c>
      <c r="I992" s="5" t="str">
        <f>IF(PhieuBauCu!$B$2&gt;5,IF(LEN($B992)=0,"",IF(AND($B992&gt;0,VALUE(SUBSTITUTE($B992,"6","0"))=$B992),1,0)),"")</f>
        <v/>
      </c>
      <c r="J992" s="5" t="str">
        <f>IF(PhieuBauCu!$B$2&gt;6,IF(LEN($B992)=0,"",IF(AND($B992&gt;0,VALUE(SUBSTITUTE($B992,"7","0"))=$B992),1,0)),"")</f>
        <v/>
      </c>
      <c r="K992" s="5" t="str">
        <f>IF(PhieuBauCu!$B$2&gt;7,IF(LEN($B992)=0,"",IF(AND($B992&gt;0,VALUE(SUBSTITUTE($B992,"8","0"))=$B992),1,0)),"")</f>
        <v/>
      </c>
      <c r="L992" s="5" t="str">
        <f>IF(PhieuBauCu!$B$2&gt;8,IF(LEN($B992)=0,"",IF(AND($B992&gt;0,VALUE(SUBSTITUTE($B992,"9","0"))=$B992),1,0)),"")</f>
        <v/>
      </c>
      <c r="M992" s="9">
        <f t="shared" si="31"/>
        <v>0</v>
      </c>
      <c r="N992" s="36">
        <f>IF(AND(M992&lt;=PhieuBauCu!$B$13,M992&gt;=1),1,0)</f>
        <v>0</v>
      </c>
    </row>
    <row r="993" spans="1:14" ht="28.5" customHeight="1">
      <c r="A993" s="2">
        <v>988</v>
      </c>
      <c r="B993" s="3"/>
      <c r="C993" s="48" t="str">
        <f t="shared" si="30"/>
        <v/>
      </c>
      <c r="D993" s="5" t="str">
        <f>IF(PhieuBauCu!$B$2&gt;0,IF(LEN($B993)=0,"",IF(AND($B993&gt;0,VALUE(SUBSTITUTE($B993,"1","0"))=$B993),1,0)),"")</f>
        <v/>
      </c>
      <c r="E993" s="5" t="str">
        <f>IF(PhieuBauCu!$B$2&gt;1,IF(LEN($B993)=0,"",IF(AND($B993&gt;0,VALUE(SUBSTITUTE($B993,"2","0"))=$B993),1,0)),"")</f>
        <v/>
      </c>
      <c r="F993" s="5" t="str">
        <f>IF(PhieuBauCu!$B$2&gt;2,IF(LEN($B993)=0,"",IF(AND($B993&gt;0,VALUE(SUBSTITUTE($B993,"3","0"))=$B993),1,0)),"")</f>
        <v/>
      </c>
      <c r="G993" s="5" t="str">
        <f>IF(PhieuBauCu!$B$2&gt;3,IF(LEN($B993)=0,"",IF(AND($B993&gt;0,VALUE(SUBSTITUTE($B993,"4","0"))=$B993),1,0)),"")</f>
        <v/>
      </c>
      <c r="H993" s="5" t="str">
        <f>IF(PhieuBauCu!$B$2&gt;4,IF(LEN($B993)=0,"",IF(AND($B993&gt;0,VALUE(SUBSTITUTE($B993,"5","0"))=$B993),1,0)),"")</f>
        <v/>
      </c>
      <c r="I993" s="5" t="str">
        <f>IF(PhieuBauCu!$B$2&gt;5,IF(LEN($B993)=0,"",IF(AND($B993&gt;0,VALUE(SUBSTITUTE($B993,"6","0"))=$B993),1,0)),"")</f>
        <v/>
      </c>
      <c r="J993" s="5" t="str">
        <f>IF(PhieuBauCu!$B$2&gt;6,IF(LEN($B993)=0,"",IF(AND($B993&gt;0,VALUE(SUBSTITUTE($B993,"7","0"))=$B993),1,0)),"")</f>
        <v/>
      </c>
      <c r="K993" s="5" t="str">
        <f>IF(PhieuBauCu!$B$2&gt;7,IF(LEN($B993)=0,"",IF(AND($B993&gt;0,VALUE(SUBSTITUTE($B993,"8","0"))=$B993),1,0)),"")</f>
        <v/>
      </c>
      <c r="L993" s="5" t="str">
        <f>IF(PhieuBauCu!$B$2&gt;8,IF(LEN($B993)=0,"",IF(AND($B993&gt;0,VALUE(SUBSTITUTE($B993,"9","0"))=$B993),1,0)),"")</f>
        <v/>
      </c>
      <c r="M993" s="9">
        <f t="shared" si="31"/>
        <v>0</v>
      </c>
      <c r="N993" s="36">
        <f>IF(AND(M993&lt;=PhieuBauCu!$B$13,M993&gt;=1),1,0)</f>
        <v>0</v>
      </c>
    </row>
    <row r="994" spans="1:14" ht="28.5" customHeight="1">
      <c r="A994" s="2">
        <v>989</v>
      </c>
      <c r="B994" s="3"/>
      <c r="C994" s="48" t="str">
        <f t="shared" si="30"/>
        <v/>
      </c>
      <c r="D994" s="5" t="str">
        <f>IF(PhieuBauCu!$B$2&gt;0,IF(LEN($B994)=0,"",IF(AND($B994&gt;0,VALUE(SUBSTITUTE($B994,"1","0"))=$B994),1,0)),"")</f>
        <v/>
      </c>
      <c r="E994" s="5" t="str">
        <f>IF(PhieuBauCu!$B$2&gt;1,IF(LEN($B994)=0,"",IF(AND($B994&gt;0,VALUE(SUBSTITUTE($B994,"2","0"))=$B994),1,0)),"")</f>
        <v/>
      </c>
      <c r="F994" s="5" t="str">
        <f>IF(PhieuBauCu!$B$2&gt;2,IF(LEN($B994)=0,"",IF(AND($B994&gt;0,VALUE(SUBSTITUTE($B994,"3","0"))=$B994),1,0)),"")</f>
        <v/>
      </c>
      <c r="G994" s="5" t="str">
        <f>IF(PhieuBauCu!$B$2&gt;3,IF(LEN($B994)=0,"",IF(AND($B994&gt;0,VALUE(SUBSTITUTE($B994,"4","0"))=$B994),1,0)),"")</f>
        <v/>
      </c>
      <c r="H994" s="5" t="str">
        <f>IF(PhieuBauCu!$B$2&gt;4,IF(LEN($B994)=0,"",IF(AND($B994&gt;0,VALUE(SUBSTITUTE($B994,"5","0"))=$B994),1,0)),"")</f>
        <v/>
      </c>
      <c r="I994" s="5" t="str">
        <f>IF(PhieuBauCu!$B$2&gt;5,IF(LEN($B994)=0,"",IF(AND($B994&gt;0,VALUE(SUBSTITUTE($B994,"6","0"))=$B994),1,0)),"")</f>
        <v/>
      </c>
      <c r="J994" s="5" t="str">
        <f>IF(PhieuBauCu!$B$2&gt;6,IF(LEN($B994)=0,"",IF(AND($B994&gt;0,VALUE(SUBSTITUTE($B994,"7","0"))=$B994),1,0)),"")</f>
        <v/>
      </c>
      <c r="K994" s="5" t="str">
        <f>IF(PhieuBauCu!$B$2&gt;7,IF(LEN($B994)=0,"",IF(AND($B994&gt;0,VALUE(SUBSTITUTE($B994,"8","0"))=$B994),1,0)),"")</f>
        <v/>
      </c>
      <c r="L994" s="5" t="str">
        <f>IF(PhieuBauCu!$B$2&gt;8,IF(LEN($B994)=0,"",IF(AND($B994&gt;0,VALUE(SUBSTITUTE($B994,"9","0"))=$B994),1,0)),"")</f>
        <v/>
      </c>
      <c r="M994" s="9">
        <f t="shared" si="31"/>
        <v>0</v>
      </c>
      <c r="N994" s="36">
        <f>IF(AND(M994&lt;=PhieuBauCu!$B$13,M994&gt;=1),1,0)</f>
        <v>0</v>
      </c>
    </row>
    <row r="995" spans="1:14" ht="28.5" customHeight="1">
      <c r="A995" s="2">
        <v>990</v>
      </c>
      <c r="B995" s="3"/>
      <c r="C995" s="48" t="str">
        <f t="shared" si="30"/>
        <v/>
      </c>
      <c r="D995" s="5" t="str">
        <f>IF(PhieuBauCu!$B$2&gt;0,IF(LEN($B995)=0,"",IF(AND($B995&gt;0,VALUE(SUBSTITUTE($B995,"1","0"))=$B995),1,0)),"")</f>
        <v/>
      </c>
      <c r="E995" s="5" t="str">
        <f>IF(PhieuBauCu!$B$2&gt;1,IF(LEN($B995)=0,"",IF(AND($B995&gt;0,VALUE(SUBSTITUTE($B995,"2","0"))=$B995),1,0)),"")</f>
        <v/>
      </c>
      <c r="F995" s="5" t="str">
        <f>IF(PhieuBauCu!$B$2&gt;2,IF(LEN($B995)=0,"",IF(AND($B995&gt;0,VALUE(SUBSTITUTE($B995,"3","0"))=$B995),1,0)),"")</f>
        <v/>
      </c>
      <c r="G995" s="5" t="str">
        <f>IF(PhieuBauCu!$B$2&gt;3,IF(LEN($B995)=0,"",IF(AND($B995&gt;0,VALUE(SUBSTITUTE($B995,"4","0"))=$B995),1,0)),"")</f>
        <v/>
      </c>
      <c r="H995" s="5" t="str">
        <f>IF(PhieuBauCu!$B$2&gt;4,IF(LEN($B995)=0,"",IF(AND($B995&gt;0,VALUE(SUBSTITUTE($B995,"5","0"))=$B995),1,0)),"")</f>
        <v/>
      </c>
      <c r="I995" s="5" t="str">
        <f>IF(PhieuBauCu!$B$2&gt;5,IF(LEN($B995)=0,"",IF(AND($B995&gt;0,VALUE(SUBSTITUTE($B995,"6","0"))=$B995),1,0)),"")</f>
        <v/>
      </c>
      <c r="J995" s="5" t="str">
        <f>IF(PhieuBauCu!$B$2&gt;6,IF(LEN($B995)=0,"",IF(AND($B995&gt;0,VALUE(SUBSTITUTE($B995,"7","0"))=$B995),1,0)),"")</f>
        <v/>
      </c>
      <c r="K995" s="5" t="str">
        <f>IF(PhieuBauCu!$B$2&gt;7,IF(LEN($B995)=0,"",IF(AND($B995&gt;0,VALUE(SUBSTITUTE($B995,"8","0"))=$B995),1,0)),"")</f>
        <v/>
      </c>
      <c r="L995" s="5" t="str">
        <f>IF(PhieuBauCu!$B$2&gt;8,IF(LEN($B995)=0,"",IF(AND($B995&gt;0,VALUE(SUBSTITUTE($B995,"9","0"))=$B995),1,0)),"")</f>
        <v/>
      </c>
      <c r="M995" s="9">
        <f t="shared" si="31"/>
        <v>0</v>
      </c>
      <c r="N995" s="36">
        <f>IF(AND(M995&lt;=PhieuBauCu!$B$13,M995&gt;=1),1,0)</f>
        <v>0</v>
      </c>
    </row>
    <row r="996" spans="1:14" ht="28.5" customHeight="1">
      <c r="A996" s="2">
        <v>991</v>
      </c>
      <c r="B996" s="3"/>
      <c r="C996" s="48" t="str">
        <f t="shared" si="30"/>
        <v/>
      </c>
      <c r="D996" s="5" t="str">
        <f>IF(PhieuBauCu!$B$2&gt;0,IF(LEN($B996)=0,"",IF(AND($B996&gt;0,VALUE(SUBSTITUTE($B996,"1","0"))=$B996),1,0)),"")</f>
        <v/>
      </c>
      <c r="E996" s="5" t="str">
        <f>IF(PhieuBauCu!$B$2&gt;1,IF(LEN($B996)=0,"",IF(AND($B996&gt;0,VALUE(SUBSTITUTE($B996,"2","0"))=$B996),1,0)),"")</f>
        <v/>
      </c>
      <c r="F996" s="5" t="str">
        <f>IF(PhieuBauCu!$B$2&gt;2,IF(LEN($B996)=0,"",IF(AND($B996&gt;0,VALUE(SUBSTITUTE($B996,"3","0"))=$B996),1,0)),"")</f>
        <v/>
      </c>
      <c r="G996" s="5" t="str">
        <f>IF(PhieuBauCu!$B$2&gt;3,IF(LEN($B996)=0,"",IF(AND($B996&gt;0,VALUE(SUBSTITUTE($B996,"4","0"))=$B996),1,0)),"")</f>
        <v/>
      </c>
      <c r="H996" s="5" t="str">
        <f>IF(PhieuBauCu!$B$2&gt;4,IF(LEN($B996)=0,"",IF(AND($B996&gt;0,VALUE(SUBSTITUTE($B996,"5","0"))=$B996),1,0)),"")</f>
        <v/>
      </c>
      <c r="I996" s="5" t="str">
        <f>IF(PhieuBauCu!$B$2&gt;5,IF(LEN($B996)=0,"",IF(AND($B996&gt;0,VALUE(SUBSTITUTE($B996,"6","0"))=$B996),1,0)),"")</f>
        <v/>
      </c>
      <c r="J996" s="5" t="str">
        <f>IF(PhieuBauCu!$B$2&gt;6,IF(LEN($B996)=0,"",IF(AND($B996&gt;0,VALUE(SUBSTITUTE($B996,"7","0"))=$B996),1,0)),"")</f>
        <v/>
      </c>
      <c r="K996" s="5" t="str">
        <f>IF(PhieuBauCu!$B$2&gt;7,IF(LEN($B996)=0,"",IF(AND($B996&gt;0,VALUE(SUBSTITUTE($B996,"8","0"))=$B996),1,0)),"")</f>
        <v/>
      </c>
      <c r="L996" s="5" t="str">
        <f>IF(PhieuBauCu!$B$2&gt;8,IF(LEN($B996)=0,"",IF(AND($B996&gt;0,VALUE(SUBSTITUTE($B996,"9","0"))=$B996),1,0)),"")</f>
        <v/>
      </c>
      <c r="M996" s="9">
        <f t="shared" si="31"/>
        <v>0</v>
      </c>
      <c r="N996" s="36">
        <f>IF(AND(M996&lt;=PhieuBauCu!$B$13,M996&gt;=1),1,0)</f>
        <v>0</v>
      </c>
    </row>
    <row r="997" spans="1:14" ht="28.5" customHeight="1">
      <c r="A997" s="2">
        <v>992</v>
      </c>
      <c r="B997" s="3"/>
      <c r="C997" s="48" t="str">
        <f t="shared" si="30"/>
        <v/>
      </c>
      <c r="D997" s="5" t="str">
        <f>IF(PhieuBauCu!$B$2&gt;0,IF(LEN($B997)=0,"",IF(AND($B997&gt;0,VALUE(SUBSTITUTE($B997,"1","0"))=$B997),1,0)),"")</f>
        <v/>
      </c>
      <c r="E997" s="5" t="str">
        <f>IF(PhieuBauCu!$B$2&gt;1,IF(LEN($B997)=0,"",IF(AND($B997&gt;0,VALUE(SUBSTITUTE($B997,"2","0"))=$B997),1,0)),"")</f>
        <v/>
      </c>
      <c r="F997" s="5" t="str">
        <f>IF(PhieuBauCu!$B$2&gt;2,IF(LEN($B997)=0,"",IF(AND($B997&gt;0,VALUE(SUBSTITUTE($B997,"3","0"))=$B997),1,0)),"")</f>
        <v/>
      </c>
      <c r="G997" s="5" t="str">
        <f>IF(PhieuBauCu!$B$2&gt;3,IF(LEN($B997)=0,"",IF(AND($B997&gt;0,VALUE(SUBSTITUTE($B997,"4","0"))=$B997),1,0)),"")</f>
        <v/>
      </c>
      <c r="H997" s="5" t="str">
        <f>IF(PhieuBauCu!$B$2&gt;4,IF(LEN($B997)=0,"",IF(AND($B997&gt;0,VALUE(SUBSTITUTE($B997,"5","0"))=$B997),1,0)),"")</f>
        <v/>
      </c>
      <c r="I997" s="5" t="str">
        <f>IF(PhieuBauCu!$B$2&gt;5,IF(LEN($B997)=0,"",IF(AND($B997&gt;0,VALUE(SUBSTITUTE($B997,"6","0"))=$B997),1,0)),"")</f>
        <v/>
      </c>
      <c r="J997" s="5" t="str">
        <f>IF(PhieuBauCu!$B$2&gt;6,IF(LEN($B997)=0,"",IF(AND($B997&gt;0,VALUE(SUBSTITUTE($B997,"7","0"))=$B997),1,0)),"")</f>
        <v/>
      </c>
      <c r="K997" s="5" t="str">
        <f>IF(PhieuBauCu!$B$2&gt;7,IF(LEN($B997)=0,"",IF(AND($B997&gt;0,VALUE(SUBSTITUTE($B997,"8","0"))=$B997),1,0)),"")</f>
        <v/>
      </c>
      <c r="L997" s="5" t="str">
        <f>IF(PhieuBauCu!$B$2&gt;8,IF(LEN($B997)=0,"",IF(AND($B997&gt;0,VALUE(SUBSTITUTE($B997,"9","0"))=$B997),1,0)),"")</f>
        <v/>
      </c>
      <c r="M997" s="9">
        <f t="shared" si="31"/>
        <v>0</v>
      </c>
      <c r="N997" s="36">
        <f>IF(AND(M997&lt;=PhieuBauCu!$B$13,M997&gt;=1),1,0)</f>
        <v>0</v>
      </c>
    </row>
    <row r="998" spans="1:14" ht="28.5" customHeight="1">
      <c r="A998" s="2">
        <v>993</v>
      </c>
      <c r="B998" s="3"/>
      <c r="C998" s="48" t="str">
        <f t="shared" si="30"/>
        <v/>
      </c>
      <c r="D998" s="5" t="str">
        <f>IF(PhieuBauCu!$B$2&gt;0,IF(LEN($B998)=0,"",IF(AND($B998&gt;0,VALUE(SUBSTITUTE($B998,"1","0"))=$B998),1,0)),"")</f>
        <v/>
      </c>
      <c r="E998" s="5" t="str">
        <f>IF(PhieuBauCu!$B$2&gt;1,IF(LEN($B998)=0,"",IF(AND($B998&gt;0,VALUE(SUBSTITUTE($B998,"2","0"))=$B998),1,0)),"")</f>
        <v/>
      </c>
      <c r="F998" s="5" t="str">
        <f>IF(PhieuBauCu!$B$2&gt;2,IF(LEN($B998)=0,"",IF(AND($B998&gt;0,VALUE(SUBSTITUTE($B998,"3","0"))=$B998),1,0)),"")</f>
        <v/>
      </c>
      <c r="G998" s="5" t="str">
        <f>IF(PhieuBauCu!$B$2&gt;3,IF(LEN($B998)=0,"",IF(AND($B998&gt;0,VALUE(SUBSTITUTE($B998,"4","0"))=$B998),1,0)),"")</f>
        <v/>
      </c>
      <c r="H998" s="5" t="str">
        <f>IF(PhieuBauCu!$B$2&gt;4,IF(LEN($B998)=0,"",IF(AND($B998&gt;0,VALUE(SUBSTITUTE($B998,"5","0"))=$B998),1,0)),"")</f>
        <v/>
      </c>
      <c r="I998" s="5" t="str">
        <f>IF(PhieuBauCu!$B$2&gt;5,IF(LEN($B998)=0,"",IF(AND($B998&gt;0,VALUE(SUBSTITUTE($B998,"6","0"))=$B998),1,0)),"")</f>
        <v/>
      </c>
      <c r="J998" s="5" t="str">
        <f>IF(PhieuBauCu!$B$2&gt;6,IF(LEN($B998)=0,"",IF(AND($B998&gt;0,VALUE(SUBSTITUTE($B998,"7","0"))=$B998),1,0)),"")</f>
        <v/>
      </c>
      <c r="K998" s="5" t="str">
        <f>IF(PhieuBauCu!$B$2&gt;7,IF(LEN($B998)=0,"",IF(AND($B998&gt;0,VALUE(SUBSTITUTE($B998,"8","0"))=$B998),1,0)),"")</f>
        <v/>
      </c>
      <c r="L998" s="5" t="str">
        <f>IF(PhieuBauCu!$B$2&gt;8,IF(LEN($B998)=0,"",IF(AND($B998&gt;0,VALUE(SUBSTITUTE($B998,"9","0"))=$B998),1,0)),"")</f>
        <v/>
      </c>
      <c r="M998" s="9">
        <f t="shared" si="31"/>
        <v>0</v>
      </c>
      <c r="N998" s="36">
        <f>IF(AND(M998&lt;=PhieuBauCu!$B$13,M998&gt;=1),1,0)</f>
        <v>0</v>
      </c>
    </row>
    <row r="999" spans="1:14" ht="28.5" customHeight="1">
      <c r="A999" s="2">
        <v>994</v>
      </c>
      <c r="B999" s="3"/>
      <c r="C999" s="48" t="str">
        <f t="shared" si="30"/>
        <v/>
      </c>
      <c r="D999" s="5" t="str">
        <f>IF(PhieuBauCu!$B$2&gt;0,IF(LEN($B999)=0,"",IF(AND($B999&gt;0,VALUE(SUBSTITUTE($B999,"1","0"))=$B999),1,0)),"")</f>
        <v/>
      </c>
      <c r="E999" s="5" t="str">
        <f>IF(PhieuBauCu!$B$2&gt;1,IF(LEN($B999)=0,"",IF(AND($B999&gt;0,VALUE(SUBSTITUTE($B999,"2","0"))=$B999),1,0)),"")</f>
        <v/>
      </c>
      <c r="F999" s="5" t="str">
        <f>IF(PhieuBauCu!$B$2&gt;2,IF(LEN($B999)=0,"",IF(AND($B999&gt;0,VALUE(SUBSTITUTE($B999,"3","0"))=$B999),1,0)),"")</f>
        <v/>
      </c>
      <c r="G999" s="5" t="str">
        <f>IF(PhieuBauCu!$B$2&gt;3,IF(LEN($B999)=0,"",IF(AND($B999&gt;0,VALUE(SUBSTITUTE($B999,"4","0"))=$B999),1,0)),"")</f>
        <v/>
      </c>
      <c r="H999" s="5" t="str">
        <f>IF(PhieuBauCu!$B$2&gt;4,IF(LEN($B999)=0,"",IF(AND($B999&gt;0,VALUE(SUBSTITUTE($B999,"5","0"))=$B999),1,0)),"")</f>
        <v/>
      </c>
      <c r="I999" s="5" t="str">
        <f>IF(PhieuBauCu!$B$2&gt;5,IF(LEN($B999)=0,"",IF(AND($B999&gt;0,VALUE(SUBSTITUTE($B999,"6","0"))=$B999),1,0)),"")</f>
        <v/>
      </c>
      <c r="J999" s="5" t="str">
        <f>IF(PhieuBauCu!$B$2&gt;6,IF(LEN($B999)=0,"",IF(AND($B999&gt;0,VALUE(SUBSTITUTE($B999,"7","0"))=$B999),1,0)),"")</f>
        <v/>
      </c>
      <c r="K999" s="5" t="str">
        <f>IF(PhieuBauCu!$B$2&gt;7,IF(LEN($B999)=0,"",IF(AND($B999&gt;0,VALUE(SUBSTITUTE($B999,"8","0"))=$B999),1,0)),"")</f>
        <v/>
      </c>
      <c r="L999" s="5" t="str">
        <f>IF(PhieuBauCu!$B$2&gt;8,IF(LEN($B999)=0,"",IF(AND($B999&gt;0,VALUE(SUBSTITUTE($B999,"9","0"))=$B999),1,0)),"")</f>
        <v/>
      </c>
      <c r="M999" s="9">
        <f t="shared" si="31"/>
        <v>0</v>
      </c>
      <c r="N999" s="36">
        <f>IF(AND(M999&lt;=PhieuBauCu!$B$13,M999&gt;=1),1,0)</f>
        <v>0</v>
      </c>
    </row>
    <row r="1000" spans="1:14" ht="28.5" customHeight="1">
      <c r="A1000" s="2">
        <v>995</v>
      </c>
      <c r="B1000" s="3"/>
      <c r="C1000" s="48" t="str">
        <f t="shared" si="30"/>
        <v/>
      </c>
      <c r="D1000" s="5" t="str">
        <f>IF(PhieuBauCu!$B$2&gt;0,IF(LEN($B1000)=0,"",IF(AND($B1000&gt;0,VALUE(SUBSTITUTE($B1000,"1","0"))=$B1000),1,0)),"")</f>
        <v/>
      </c>
      <c r="E1000" s="5" t="str">
        <f>IF(PhieuBauCu!$B$2&gt;1,IF(LEN($B1000)=0,"",IF(AND($B1000&gt;0,VALUE(SUBSTITUTE($B1000,"2","0"))=$B1000),1,0)),"")</f>
        <v/>
      </c>
      <c r="F1000" s="5" t="str">
        <f>IF(PhieuBauCu!$B$2&gt;2,IF(LEN($B1000)=0,"",IF(AND($B1000&gt;0,VALUE(SUBSTITUTE($B1000,"3","0"))=$B1000),1,0)),"")</f>
        <v/>
      </c>
      <c r="G1000" s="5" t="str">
        <f>IF(PhieuBauCu!$B$2&gt;3,IF(LEN($B1000)=0,"",IF(AND($B1000&gt;0,VALUE(SUBSTITUTE($B1000,"4","0"))=$B1000),1,0)),"")</f>
        <v/>
      </c>
      <c r="H1000" s="5" t="str">
        <f>IF(PhieuBauCu!$B$2&gt;4,IF(LEN($B1000)=0,"",IF(AND($B1000&gt;0,VALUE(SUBSTITUTE($B1000,"5","0"))=$B1000),1,0)),"")</f>
        <v/>
      </c>
      <c r="I1000" s="5" t="str">
        <f>IF(PhieuBauCu!$B$2&gt;5,IF(LEN($B1000)=0,"",IF(AND($B1000&gt;0,VALUE(SUBSTITUTE($B1000,"6","0"))=$B1000),1,0)),"")</f>
        <v/>
      </c>
      <c r="J1000" s="5" t="str">
        <f>IF(PhieuBauCu!$B$2&gt;6,IF(LEN($B1000)=0,"",IF(AND($B1000&gt;0,VALUE(SUBSTITUTE($B1000,"7","0"))=$B1000),1,0)),"")</f>
        <v/>
      </c>
      <c r="K1000" s="5" t="str">
        <f>IF(PhieuBauCu!$B$2&gt;7,IF(LEN($B1000)=0,"",IF(AND($B1000&gt;0,VALUE(SUBSTITUTE($B1000,"8","0"))=$B1000),1,0)),"")</f>
        <v/>
      </c>
      <c r="L1000" s="5" t="str">
        <f>IF(PhieuBauCu!$B$2&gt;8,IF(LEN($B1000)=0,"",IF(AND($B1000&gt;0,VALUE(SUBSTITUTE($B1000,"9","0"))=$B1000),1,0)),"")</f>
        <v/>
      </c>
      <c r="M1000" s="9">
        <f t="shared" si="31"/>
        <v>0</v>
      </c>
      <c r="N1000" s="36">
        <f>IF(AND(M1000&lt;=PhieuBauCu!$B$13,M1000&gt;=1),1,0)</f>
        <v>0</v>
      </c>
    </row>
    <row r="1001" spans="1:14" ht="28.5" customHeight="1">
      <c r="A1001" s="2">
        <v>996</v>
      </c>
      <c r="B1001" s="3"/>
      <c r="C1001" s="48" t="str">
        <f t="shared" si="30"/>
        <v/>
      </c>
      <c r="D1001" s="5" t="str">
        <f>IF(PhieuBauCu!$B$2&gt;0,IF(LEN($B1001)=0,"",IF(AND($B1001&gt;0,VALUE(SUBSTITUTE($B1001,"1","0"))=$B1001),1,0)),"")</f>
        <v/>
      </c>
      <c r="E1001" s="5" t="str">
        <f>IF(PhieuBauCu!$B$2&gt;1,IF(LEN($B1001)=0,"",IF(AND($B1001&gt;0,VALUE(SUBSTITUTE($B1001,"2","0"))=$B1001),1,0)),"")</f>
        <v/>
      </c>
      <c r="F1001" s="5" t="str">
        <f>IF(PhieuBauCu!$B$2&gt;2,IF(LEN($B1001)=0,"",IF(AND($B1001&gt;0,VALUE(SUBSTITUTE($B1001,"3","0"))=$B1001),1,0)),"")</f>
        <v/>
      </c>
      <c r="G1001" s="5" t="str">
        <f>IF(PhieuBauCu!$B$2&gt;3,IF(LEN($B1001)=0,"",IF(AND($B1001&gt;0,VALUE(SUBSTITUTE($B1001,"4","0"))=$B1001),1,0)),"")</f>
        <v/>
      </c>
      <c r="H1001" s="5" t="str">
        <f>IF(PhieuBauCu!$B$2&gt;4,IF(LEN($B1001)=0,"",IF(AND($B1001&gt;0,VALUE(SUBSTITUTE($B1001,"5","0"))=$B1001),1,0)),"")</f>
        <v/>
      </c>
      <c r="I1001" s="5" t="str">
        <f>IF(PhieuBauCu!$B$2&gt;5,IF(LEN($B1001)=0,"",IF(AND($B1001&gt;0,VALUE(SUBSTITUTE($B1001,"6","0"))=$B1001),1,0)),"")</f>
        <v/>
      </c>
      <c r="J1001" s="5" t="str">
        <f>IF(PhieuBauCu!$B$2&gt;6,IF(LEN($B1001)=0,"",IF(AND($B1001&gt;0,VALUE(SUBSTITUTE($B1001,"7","0"))=$B1001),1,0)),"")</f>
        <v/>
      </c>
      <c r="K1001" s="5" t="str">
        <f>IF(PhieuBauCu!$B$2&gt;7,IF(LEN($B1001)=0,"",IF(AND($B1001&gt;0,VALUE(SUBSTITUTE($B1001,"8","0"))=$B1001),1,0)),"")</f>
        <v/>
      </c>
      <c r="L1001" s="5" t="str">
        <f>IF(PhieuBauCu!$B$2&gt;8,IF(LEN($B1001)=0,"",IF(AND($B1001&gt;0,VALUE(SUBSTITUTE($B1001,"9","0"))=$B1001),1,0)),"")</f>
        <v/>
      </c>
      <c r="M1001" s="9">
        <f t="shared" si="31"/>
        <v>0</v>
      </c>
      <c r="N1001" s="36">
        <f>IF(AND(M1001&lt;=PhieuBauCu!$B$13,M1001&gt;=1),1,0)</f>
        <v>0</v>
      </c>
    </row>
    <row r="1002" spans="1:14" ht="28.5" customHeight="1">
      <c r="A1002" s="2">
        <v>997</v>
      </c>
      <c r="B1002" s="3"/>
      <c r="C1002" s="48" t="str">
        <f t="shared" si="30"/>
        <v/>
      </c>
      <c r="D1002" s="5" t="str">
        <f>IF(PhieuBauCu!$B$2&gt;0,IF(LEN($B1002)=0,"",IF(AND($B1002&gt;0,VALUE(SUBSTITUTE($B1002,"1","0"))=$B1002),1,0)),"")</f>
        <v/>
      </c>
      <c r="E1002" s="5" t="str">
        <f>IF(PhieuBauCu!$B$2&gt;1,IF(LEN($B1002)=0,"",IF(AND($B1002&gt;0,VALUE(SUBSTITUTE($B1002,"2","0"))=$B1002),1,0)),"")</f>
        <v/>
      </c>
      <c r="F1002" s="5" t="str">
        <f>IF(PhieuBauCu!$B$2&gt;2,IF(LEN($B1002)=0,"",IF(AND($B1002&gt;0,VALUE(SUBSTITUTE($B1002,"3","0"))=$B1002),1,0)),"")</f>
        <v/>
      </c>
      <c r="G1002" s="5" t="str">
        <f>IF(PhieuBauCu!$B$2&gt;3,IF(LEN($B1002)=0,"",IF(AND($B1002&gt;0,VALUE(SUBSTITUTE($B1002,"4","0"))=$B1002),1,0)),"")</f>
        <v/>
      </c>
      <c r="H1002" s="5" t="str">
        <f>IF(PhieuBauCu!$B$2&gt;4,IF(LEN($B1002)=0,"",IF(AND($B1002&gt;0,VALUE(SUBSTITUTE($B1002,"5","0"))=$B1002),1,0)),"")</f>
        <v/>
      </c>
      <c r="I1002" s="5" t="str">
        <f>IF(PhieuBauCu!$B$2&gt;5,IF(LEN($B1002)=0,"",IF(AND($B1002&gt;0,VALUE(SUBSTITUTE($B1002,"6","0"))=$B1002),1,0)),"")</f>
        <v/>
      </c>
      <c r="J1002" s="5" t="str">
        <f>IF(PhieuBauCu!$B$2&gt;6,IF(LEN($B1002)=0,"",IF(AND($B1002&gt;0,VALUE(SUBSTITUTE($B1002,"7","0"))=$B1002),1,0)),"")</f>
        <v/>
      </c>
      <c r="K1002" s="5" t="str">
        <f>IF(PhieuBauCu!$B$2&gt;7,IF(LEN($B1002)=0,"",IF(AND($B1002&gt;0,VALUE(SUBSTITUTE($B1002,"8","0"))=$B1002),1,0)),"")</f>
        <v/>
      </c>
      <c r="L1002" s="5" t="str">
        <f>IF(PhieuBauCu!$B$2&gt;8,IF(LEN($B1002)=0,"",IF(AND($B1002&gt;0,VALUE(SUBSTITUTE($B1002,"9","0"))=$B1002),1,0)),"")</f>
        <v/>
      </c>
      <c r="M1002" s="9">
        <f t="shared" si="31"/>
        <v>0</v>
      </c>
      <c r="N1002" s="36">
        <f>IF(AND(M1002&lt;=PhieuBauCu!$B$13,M1002&gt;=1),1,0)</f>
        <v>0</v>
      </c>
    </row>
    <row r="1003" spans="1:14" ht="28.5" customHeight="1">
      <c r="A1003" s="2">
        <v>998</v>
      </c>
      <c r="B1003" s="3"/>
      <c r="C1003" s="48" t="str">
        <f t="shared" si="30"/>
        <v/>
      </c>
      <c r="D1003" s="5" t="str">
        <f>IF(PhieuBauCu!$B$2&gt;0,IF(LEN($B1003)=0,"",IF(AND($B1003&gt;0,VALUE(SUBSTITUTE($B1003,"1","0"))=$B1003),1,0)),"")</f>
        <v/>
      </c>
      <c r="E1003" s="5" t="str">
        <f>IF(PhieuBauCu!$B$2&gt;1,IF(LEN($B1003)=0,"",IF(AND($B1003&gt;0,VALUE(SUBSTITUTE($B1003,"2","0"))=$B1003),1,0)),"")</f>
        <v/>
      </c>
      <c r="F1003" s="5" t="str">
        <f>IF(PhieuBauCu!$B$2&gt;2,IF(LEN($B1003)=0,"",IF(AND($B1003&gt;0,VALUE(SUBSTITUTE($B1003,"3","0"))=$B1003),1,0)),"")</f>
        <v/>
      </c>
      <c r="G1003" s="5" t="str">
        <f>IF(PhieuBauCu!$B$2&gt;3,IF(LEN($B1003)=0,"",IF(AND($B1003&gt;0,VALUE(SUBSTITUTE($B1003,"4","0"))=$B1003),1,0)),"")</f>
        <v/>
      </c>
      <c r="H1003" s="5" t="str">
        <f>IF(PhieuBauCu!$B$2&gt;4,IF(LEN($B1003)=0,"",IF(AND($B1003&gt;0,VALUE(SUBSTITUTE($B1003,"5","0"))=$B1003),1,0)),"")</f>
        <v/>
      </c>
      <c r="I1003" s="5" t="str">
        <f>IF(PhieuBauCu!$B$2&gt;5,IF(LEN($B1003)=0,"",IF(AND($B1003&gt;0,VALUE(SUBSTITUTE($B1003,"6","0"))=$B1003),1,0)),"")</f>
        <v/>
      </c>
      <c r="J1003" s="5" t="str">
        <f>IF(PhieuBauCu!$B$2&gt;6,IF(LEN($B1003)=0,"",IF(AND($B1003&gt;0,VALUE(SUBSTITUTE($B1003,"7","0"))=$B1003),1,0)),"")</f>
        <v/>
      </c>
      <c r="K1003" s="5" t="str">
        <f>IF(PhieuBauCu!$B$2&gt;7,IF(LEN($B1003)=0,"",IF(AND($B1003&gt;0,VALUE(SUBSTITUTE($B1003,"8","0"))=$B1003),1,0)),"")</f>
        <v/>
      </c>
      <c r="L1003" s="5" t="str">
        <f>IF(PhieuBauCu!$B$2&gt;8,IF(LEN($B1003)=0,"",IF(AND($B1003&gt;0,VALUE(SUBSTITUTE($B1003,"9","0"))=$B1003),1,0)),"")</f>
        <v/>
      </c>
      <c r="M1003" s="9">
        <f t="shared" si="31"/>
        <v>0</v>
      </c>
      <c r="N1003" s="36">
        <f>IF(AND(M1003&lt;=PhieuBauCu!$B$13,M1003&gt;=1),1,0)</f>
        <v>0</v>
      </c>
    </row>
    <row r="1004" spans="1:14" ht="28.5" customHeight="1">
      <c r="A1004" s="2">
        <v>999</v>
      </c>
      <c r="B1004" s="3"/>
      <c r="C1004" s="48" t="str">
        <f t="shared" si="30"/>
        <v/>
      </c>
      <c r="D1004" s="5" t="str">
        <f>IF(PhieuBauCu!$B$2&gt;0,IF(LEN($B1004)=0,"",IF(AND($B1004&gt;0,VALUE(SUBSTITUTE($B1004,"1","0"))=$B1004),1,0)),"")</f>
        <v/>
      </c>
      <c r="E1004" s="5" t="str">
        <f>IF(PhieuBauCu!$B$2&gt;1,IF(LEN($B1004)=0,"",IF(AND($B1004&gt;0,VALUE(SUBSTITUTE($B1004,"2","0"))=$B1004),1,0)),"")</f>
        <v/>
      </c>
      <c r="F1004" s="5" t="str">
        <f>IF(PhieuBauCu!$B$2&gt;2,IF(LEN($B1004)=0,"",IF(AND($B1004&gt;0,VALUE(SUBSTITUTE($B1004,"3","0"))=$B1004),1,0)),"")</f>
        <v/>
      </c>
      <c r="G1004" s="5" t="str">
        <f>IF(PhieuBauCu!$B$2&gt;3,IF(LEN($B1004)=0,"",IF(AND($B1004&gt;0,VALUE(SUBSTITUTE($B1004,"4","0"))=$B1004),1,0)),"")</f>
        <v/>
      </c>
      <c r="H1004" s="5" t="str">
        <f>IF(PhieuBauCu!$B$2&gt;4,IF(LEN($B1004)=0,"",IF(AND($B1004&gt;0,VALUE(SUBSTITUTE($B1004,"5","0"))=$B1004),1,0)),"")</f>
        <v/>
      </c>
      <c r="I1004" s="5" t="str">
        <f>IF(PhieuBauCu!$B$2&gt;5,IF(LEN($B1004)=0,"",IF(AND($B1004&gt;0,VALUE(SUBSTITUTE($B1004,"6","0"))=$B1004),1,0)),"")</f>
        <v/>
      </c>
      <c r="J1004" s="5" t="str">
        <f>IF(PhieuBauCu!$B$2&gt;6,IF(LEN($B1004)=0,"",IF(AND($B1004&gt;0,VALUE(SUBSTITUTE($B1004,"7","0"))=$B1004),1,0)),"")</f>
        <v/>
      </c>
      <c r="K1004" s="5" t="str">
        <f>IF(PhieuBauCu!$B$2&gt;7,IF(LEN($B1004)=0,"",IF(AND($B1004&gt;0,VALUE(SUBSTITUTE($B1004,"8","0"))=$B1004),1,0)),"")</f>
        <v/>
      </c>
      <c r="L1004" s="5" t="str">
        <f>IF(PhieuBauCu!$B$2&gt;8,IF(LEN($B1004)=0,"",IF(AND($B1004&gt;0,VALUE(SUBSTITUTE($B1004,"9","0"))=$B1004),1,0)),"")</f>
        <v/>
      </c>
      <c r="M1004" s="9">
        <f t="shared" si="31"/>
        <v>0</v>
      </c>
      <c r="N1004" s="36">
        <f>IF(AND(M1004&lt;=PhieuBauCu!$B$13,M1004&gt;=1),1,0)</f>
        <v>0</v>
      </c>
    </row>
    <row r="1005" spans="1:14" ht="28.5" customHeight="1">
      <c r="A1005" s="2">
        <v>1000</v>
      </c>
      <c r="B1005" s="3"/>
      <c r="C1005" s="48" t="str">
        <f t="shared" si="30"/>
        <v/>
      </c>
      <c r="D1005" s="5" t="str">
        <f>IF(PhieuBauCu!$B$2&gt;0,IF(LEN($B1005)=0,"",IF(AND($B1005&gt;0,VALUE(SUBSTITUTE($B1005,"1","0"))=$B1005),1,0)),"")</f>
        <v/>
      </c>
      <c r="E1005" s="5" t="str">
        <f>IF(PhieuBauCu!$B$2&gt;1,IF(LEN($B1005)=0,"",IF(AND($B1005&gt;0,VALUE(SUBSTITUTE($B1005,"2","0"))=$B1005),1,0)),"")</f>
        <v/>
      </c>
      <c r="F1005" s="5" t="str">
        <f>IF(PhieuBauCu!$B$2&gt;2,IF(LEN($B1005)=0,"",IF(AND($B1005&gt;0,VALUE(SUBSTITUTE($B1005,"3","0"))=$B1005),1,0)),"")</f>
        <v/>
      </c>
      <c r="G1005" s="5" t="str">
        <f>IF(PhieuBauCu!$B$2&gt;3,IF(LEN($B1005)=0,"",IF(AND($B1005&gt;0,VALUE(SUBSTITUTE($B1005,"4","0"))=$B1005),1,0)),"")</f>
        <v/>
      </c>
      <c r="H1005" s="5" t="str">
        <f>IF(PhieuBauCu!$B$2&gt;4,IF(LEN($B1005)=0,"",IF(AND($B1005&gt;0,VALUE(SUBSTITUTE($B1005,"5","0"))=$B1005),1,0)),"")</f>
        <v/>
      </c>
      <c r="I1005" s="5" t="str">
        <f>IF(PhieuBauCu!$B$2&gt;5,IF(LEN($B1005)=0,"",IF(AND($B1005&gt;0,VALUE(SUBSTITUTE($B1005,"6","0"))=$B1005),1,0)),"")</f>
        <v/>
      </c>
      <c r="J1005" s="5" t="str">
        <f>IF(PhieuBauCu!$B$2&gt;6,IF(LEN($B1005)=0,"",IF(AND($B1005&gt;0,VALUE(SUBSTITUTE($B1005,"7","0"))=$B1005),1,0)),"")</f>
        <v/>
      </c>
      <c r="K1005" s="5" t="str">
        <f>IF(PhieuBauCu!$B$2&gt;7,IF(LEN($B1005)=0,"",IF(AND($B1005&gt;0,VALUE(SUBSTITUTE($B1005,"8","0"))=$B1005),1,0)),"")</f>
        <v/>
      </c>
      <c r="L1005" s="5" t="str">
        <f>IF(PhieuBauCu!$B$2&gt;8,IF(LEN($B1005)=0,"",IF(AND($B1005&gt;0,VALUE(SUBSTITUTE($B1005,"9","0"))=$B1005),1,0)),"")</f>
        <v/>
      </c>
      <c r="M1005" s="9">
        <f t="shared" si="31"/>
        <v>0</v>
      </c>
      <c r="N1005" s="36">
        <f>IF(AND(M1005&lt;=PhieuBauCu!$B$13,M1005&gt;=1),1,0)</f>
        <v>0</v>
      </c>
    </row>
    <row r="1006" spans="1:14" ht="28.5" customHeight="1">
      <c r="A1006" s="2">
        <v>1001</v>
      </c>
      <c r="B1006" s="3"/>
      <c r="C1006" s="48" t="str">
        <f t="shared" si="30"/>
        <v/>
      </c>
      <c r="D1006" s="5" t="str">
        <f>IF(PhieuBauCu!$B$2&gt;0,IF(LEN($B1006)=0,"",IF(AND($B1006&gt;0,VALUE(SUBSTITUTE($B1006,"1","0"))=$B1006),1,0)),"")</f>
        <v/>
      </c>
      <c r="E1006" s="5" t="str">
        <f>IF(PhieuBauCu!$B$2&gt;1,IF(LEN($B1006)=0,"",IF(AND($B1006&gt;0,VALUE(SUBSTITUTE($B1006,"2","0"))=$B1006),1,0)),"")</f>
        <v/>
      </c>
      <c r="F1006" s="5" t="str">
        <f>IF(PhieuBauCu!$B$2&gt;2,IF(LEN($B1006)=0,"",IF(AND($B1006&gt;0,VALUE(SUBSTITUTE($B1006,"3","0"))=$B1006),1,0)),"")</f>
        <v/>
      </c>
      <c r="G1006" s="5" t="str">
        <f>IF(PhieuBauCu!$B$2&gt;3,IF(LEN($B1006)=0,"",IF(AND($B1006&gt;0,VALUE(SUBSTITUTE($B1006,"4","0"))=$B1006),1,0)),"")</f>
        <v/>
      </c>
      <c r="H1006" s="5" t="str">
        <f>IF(PhieuBauCu!$B$2&gt;4,IF(LEN($B1006)=0,"",IF(AND($B1006&gt;0,VALUE(SUBSTITUTE($B1006,"5","0"))=$B1006),1,0)),"")</f>
        <v/>
      </c>
      <c r="I1006" s="5" t="str">
        <f>IF(PhieuBauCu!$B$2&gt;5,IF(LEN($B1006)=0,"",IF(AND($B1006&gt;0,VALUE(SUBSTITUTE($B1006,"6","0"))=$B1006),1,0)),"")</f>
        <v/>
      </c>
      <c r="J1006" s="5" t="str">
        <f>IF(PhieuBauCu!$B$2&gt;6,IF(LEN($B1006)=0,"",IF(AND($B1006&gt;0,VALUE(SUBSTITUTE($B1006,"7","0"))=$B1006),1,0)),"")</f>
        <v/>
      </c>
      <c r="K1006" s="5" t="str">
        <f>IF(PhieuBauCu!$B$2&gt;7,IF(LEN($B1006)=0,"",IF(AND($B1006&gt;0,VALUE(SUBSTITUTE($B1006,"8","0"))=$B1006),1,0)),"")</f>
        <v/>
      </c>
      <c r="L1006" s="5" t="str">
        <f>IF(PhieuBauCu!$B$2&gt;8,IF(LEN($B1006)=0,"",IF(AND($B1006&gt;0,VALUE(SUBSTITUTE($B1006,"9","0"))=$B1006),1,0)),"")</f>
        <v/>
      </c>
      <c r="M1006" s="9">
        <f t="shared" si="31"/>
        <v>0</v>
      </c>
      <c r="N1006" s="36">
        <f>IF(AND(M1006&lt;=PhieuBauCu!$B$13,M1006&gt;=1),1,0)</f>
        <v>0</v>
      </c>
    </row>
    <row r="1007" spans="1:14" ht="28.5" customHeight="1">
      <c r="A1007" s="2">
        <v>1002</v>
      </c>
      <c r="B1007" s="3"/>
      <c r="C1007" s="48" t="str">
        <f t="shared" si="30"/>
        <v/>
      </c>
      <c r="D1007" s="5" t="str">
        <f>IF(PhieuBauCu!$B$2&gt;0,IF(LEN($B1007)=0,"",IF(AND($B1007&gt;0,VALUE(SUBSTITUTE($B1007,"1","0"))=$B1007),1,0)),"")</f>
        <v/>
      </c>
      <c r="E1007" s="5" t="str">
        <f>IF(PhieuBauCu!$B$2&gt;1,IF(LEN($B1007)=0,"",IF(AND($B1007&gt;0,VALUE(SUBSTITUTE($B1007,"2","0"))=$B1007),1,0)),"")</f>
        <v/>
      </c>
      <c r="F1007" s="5" t="str">
        <f>IF(PhieuBauCu!$B$2&gt;2,IF(LEN($B1007)=0,"",IF(AND($B1007&gt;0,VALUE(SUBSTITUTE($B1007,"3","0"))=$B1007),1,0)),"")</f>
        <v/>
      </c>
      <c r="G1007" s="5" t="str">
        <f>IF(PhieuBauCu!$B$2&gt;3,IF(LEN($B1007)=0,"",IF(AND($B1007&gt;0,VALUE(SUBSTITUTE($B1007,"4","0"))=$B1007),1,0)),"")</f>
        <v/>
      </c>
      <c r="H1007" s="5" t="str">
        <f>IF(PhieuBauCu!$B$2&gt;4,IF(LEN($B1007)=0,"",IF(AND($B1007&gt;0,VALUE(SUBSTITUTE($B1007,"5","0"))=$B1007),1,0)),"")</f>
        <v/>
      </c>
      <c r="I1007" s="5" t="str">
        <f>IF(PhieuBauCu!$B$2&gt;5,IF(LEN($B1007)=0,"",IF(AND($B1007&gt;0,VALUE(SUBSTITUTE($B1007,"6","0"))=$B1007),1,0)),"")</f>
        <v/>
      </c>
      <c r="J1007" s="5" t="str">
        <f>IF(PhieuBauCu!$B$2&gt;6,IF(LEN($B1007)=0,"",IF(AND($B1007&gt;0,VALUE(SUBSTITUTE($B1007,"7","0"))=$B1007),1,0)),"")</f>
        <v/>
      </c>
      <c r="K1007" s="5" t="str">
        <f>IF(PhieuBauCu!$B$2&gt;7,IF(LEN($B1007)=0,"",IF(AND($B1007&gt;0,VALUE(SUBSTITUTE($B1007,"8","0"))=$B1007),1,0)),"")</f>
        <v/>
      </c>
      <c r="L1007" s="5" t="str">
        <f>IF(PhieuBauCu!$B$2&gt;8,IF(LEN($B1007)=0,"",IF(AND($B1007&gt;0,VALUE(SUBSTITUTE($B1007,"9","0"))=$B1007),1,0)),"")</f>
        <v/>
      </c>
      <c r="M1007" s="9">
        <f t="shared" si="31"/>
        <v>0</v>
      </c>
      <c r="N1007" s="36">
        <f>IF(AND(M1007&lt;=PhieuBauCu!$B$13,M1007&gt;=1),1,0)</f>
        <v>0</v>
      </c>
    </row>
    <row r="1008" spans="1:14" ht="28.5" customHeight="1">
      <c r="A1008" s="2">
        <v>1003</v>
      </c>
      <c r="B1008" s="3"/>
      <c r="C1008" s="48" t="str">
        <f t="shared" si="30"/>
        <v/>
      </c>
      <c r="D1008" s="5" t="str">
        <f>IF(PhieuBauCu!$B$2&gt;0,IF(LEN($B1008)=0,"",IF(AND($B1008&gt;0,VALUE(SUBSTITUTE($B1008,"1","0"))=$B1008),1,0)),"")</f>
        <v/>
      </c>
      <c r="E1008" s="5" t="str">
        <f>IF(PhieuBauCu!$B$2&gt;1,IF(LEN($B1008)=0,"",IF(AND($B1008&gt;0,VALUE(SUBSTITUTE($B1008,"2","0"))=$B1008),1,0)),"")</f>
        <v/>
      </c>
      <c r="F1008" s="5" t="str">
        <f>IF(PhieuBauCu!$B$2&gt;2,IF(LEN($B1008)=0,"",IF(AND($B1008&gt;0,VALUE(SUBSTITUTE($B1008,"3","0"))=$B1008),1,0)),"")</f>
        <v/>
      </c>
      <c r="G1008" s="5" t="str">
        <f>IF(PhieuBauCu!$B$2&gt;3,IF(LEN($B1008)=0,"",IF(AND($B1008&gt;0,VALUE(SUBSTITUTE($B1008,"4","0"))=$B1008),1,0)),"")</f>
        <v/>
      </c>
      <c r="H1008" s="5" t="str">
        <f>IF(PhieuBauCu!$B$2&gt;4,IF(LEN($B1008)=0,"",IF(AND($B1008&gt;0,VALUE(SUBSTITUTE($B1008,"5","0"))=$B1008),1,0)),"")</f>
        <v/>
      </c>
      <c r="I1008" s="5" t="str">
        <f>IF(PhieuBauCu!$B$2&gt;5,IF(LEN($B1008)=0,"",IF(AND($B1008&gt;0,VALUE(SUBSTITUTE($B1008,"6","0"))=$B1008),1,0)),"")</f>
        <v/>
      </c>
      <c r="J1008" s="5" t="str">
        <f>IF(PhieuBauCu!$B$2&gt;6,IF(LEN($B1008)=0,"",IF(AND($B1008&gt;0,VALUE(SUBSTITUTE($B1008,"7","0"))=$B1008),1,0)),"")</f>
        <v/>
      </c>
      <c r="K1008" s="5" t="str">
        <f>IF(PhieuBauCu!$B$2&gt;7,IF(LEN($B1008)=0,"",IF(AND($B1008&gt;0,VALUE(SUBSTITUTE($B1008,"8","0"))=$B1008),1,0)),"")</f>
        <v/>
      </c>
      <c r="L1008" s="5" t="str">
        <f>IF(PhieuBauCu!$B$2&gt;8,IF(LEN($B1008)=0,"",IF(AND($B1008&gt;0,VALUE(SUBSTITUTE($B1008,"9","0"))=$B1008),1,0)),"")</f>
        <v/>
      </c>
      <c r="M1008" s="9">
        <f t="shared" si="31"/>
        <v>0</v>
      </c>
      <c r="N1008" s="36">
        <f>IF(AND(M1008&lt;=PhieuBauCu!$B$13,M1008&gt;=1),1,0)</f>
        <v>0</v>
      </c>
    </row>
    <row r="1009" spans="1:14" ht="28.5" customHeight="1">
      <c r="A1009" s="2">
        <v>1004</v>
      </c>
      <c r="B1009" s="3"/>
      <c r="C1009" s="48" t="str">
        <f t="shared" si="30"/>
        <v/>
      </c>
      <c r="D1009" s="5" t="str">
        <f>IF(PhieuBauCu!$B$2&gt;0,IF(LEN($B1009)=0,"",IF(AND($B1009&gt;0,VALUE(SUBSTITUTE($B1009,"1","0"))=$B1009),1,0)),"")</f>
        <v/>
      </c>
      <c r="E1009" s="5" t="str">
        <f>IF(PhieuBauCu!$B$2&gt;1,IF(LEN($B1009)=0,"",IF(AND($B1009&gt;0,VALUE(SUBSTITUTE($B1009,"2","0"))=$B1009),1,0)),"")</f>
        <v/>
      </c>
      <c r="F1009" s="5" t="str">
        <f>IF(PhieuBauCu!$B$2&gt;2,IF(LEN($B1009)=0,"",IF(AND($B1009&gt;0,VALUE(SUBSTITUTE($B1009,"3","0"))=$B1009),1,0)),"")</f>
        <v/>
      </c>
      <c r="G1009" s="5" t="str">
        <f>IF(PhieuBauCu!$B$2&gt;3,IF(LEN($B1009)=0,"",IF(AND($B1009&gt;0,VALUE(SUBSTITUTE($B1009,"4","0"))=$B1009),1,0)),"")</f>
        <v/>
      </c>
      <c r="H1009" s="5" t="str">
        <f>IF(PhieuBauCu!$B$2&gt;4,IF(LEN($B1009)=0,"",IF(AND($B1009&gt;0,VALUE(SUBSTITUTE($B1009,"5","0"))=$B1009),1,0)),"")</f>
        <v/>
      </c>
      <c r="I1009" s="5" t="str">
        <f>IF(PhieuBauCu!$B$2&gt;5,IF(LEN($B1009)=0,"",IF(AND($B1009&gt;0,VALUE(SUBSTITUTE($B1009,"6","0"))=$B1009),1,0)),"")</f>
        <v/>
      </c>
      <c r="J1009" s="5" t="str">
        <f>IF(PhieuBauCu!$B$2&gt;6,IF(LEN($B1009)=0,"",IF(AND($B1009&gt;0,VALUE(SUBSTITUTE($B1009,"7","0"))=$B1009),1,0)),"")</f>
        <v/>
      </c>
      <c r="K1009" s="5" t="str">
        <f>IF(PhieuBauCu!$B$2&gt;7,IF(LEN($B1009)=0,"",IF(AND($B1009&gt;0,VALUE(SUBSTITUTE($B1009,"8","0"))=$B1009),1,0)),"")</f>
        <v/>
      </c>
      <c r="L1009" s="5" t="str">
        <f>IF(PhieuBauCu!$B$2&gt;8,IF(LEN($B1009)=0,"",IF(AND($B1009&gt;0,VALUE(SUBSTITUTE($B1009,"9","0"))=$B1009),1,0)),"")</f>
        <v/>
      </c>
      <c r="M1009" s="9">
        <f t="shared" si="31"/>
        <v>0</v>
      </c>
      <c r="N1009" s="36">
        <f>IF(AND(M1009&lt;=PhieuBauCu!$B$13,M1009&gt;=1),1,0)</f>
        <v>0</v>
      </c>
    </row>
    <row r="1010" spans="1:14" ht="28.5" customHeight="1">
      <c r="A1010" s="2">
        <v>1005</v>
      </c>
      <c r="B1010" s="3"/>
      <c r="C1010" s="48" t="str">
        <f t="shared" si="30"/>
        <v/>
      </c>
      <c r="D1010" s="5" t="str">
        <f>IF(PhieuBauCu!$B$2&gt;0,IF(LEN($B1010)=0,"",IF(AND($B1010&gt;0,VALUE(SUBSTITUTE($B1010,"1","0"))=$B1010),1,0)),"")</f>
        <v/>
      </c>
      <c r="E1010" s="5" t="str">
        <f>IF(PhieuBauCu!$B$2&gt;1,IF(LEN($B1010)=0,"",IF(AND($B1010&gt;0,VALUE(SUBSTITUTE($B1010,"2","0"))=$B1010),1,0)),"")</f>
        <v/>
      </c>
      <c r="F1010" s="5" t="str">
        <f>IF(PhieuBauCu!$B$2&gt;2,IF(LEN($B1010)=0,"",IF(AND($B1010&gt;0,VALUE(SUBSTITUTE($B1010,"3","0"))=$B1010),1,0)),"")</f>
        <v/>
      </c>
      <c r="G1010" s="5" t="str">
        <f>IF(PhieuBauCu!$B$2&gt;3,IF(LEN($B1010)=0,"",IF(AND($B1010&gt;0,VALUE(SUBSTITUTE($B1010,"4","0"))=$B1010),1,0)),"")</f>
        <v/>
      </c>
      <c r="H1010" s="5" t="str">
        <f>IF(PhieuBauCu!$B$2&gt;4,IF(LEN($B1010)=0,"",IF(AND($B1010&gt;0,VALUE(SUBSTITUTE($B1010,"5","0"))=$B1010),1,0)),"")</f>
        <v/>
      </c>
      <c r="I1010" s="5" t="str">
        <f>IF(PhieuBauCu!$B$2&gt;5,IF(LEN($B1010)=0,"",IF(AND($B1010&gt;0,VALUE(SUBSTITUTE($B1010,"6","0"))=$B1010),1,0)),"")</f>
        <v/>
      </c>
      <c r="J1010" s="5" t="str">
        <f>IF(PhieuBauCu!$B$2&gt;6,IF(LEN($B1010)=0,"",IF(AND($B1010&gt;0,VALUE(SUBSTITUTE($B1010,"7","0"))=$B1010),1,0)),"")</f>
        <v/>
      </c>
      <c r="K1010" s="5" t="str">
        <f>IF(PhieuBauCu!$B$2&gt;7,IF(LEN($B1010)=0,"",IF(AND($B1010&gt;0,VALUE(SUBSTITUTE($B1010,"8","0"))=$B1010),1,0)),"")</f>
        <v/>
      </c>
      <c r="L1010" s="5" t="str">
        <f>IF(PhieuBauCu!$B$2&gt;8,IF(LEN($B1010)=0,"",IF(AND($B1010&gt;0,VALUE(SUBSTITUTE($B1010,"9","0"))=$B1010),1,0)),"")</f>
        <v/>
      </c>
      <c r="M1010" s="9">
        <f t="shared" si="31"/>
        <v>0</v>
      </c>
      <c r="N1010" s="36">
        <f>IF(AND(M1010&lt;=PhieuBauCu!$B$13,M1010&gt;=1),1,0)</f>
        <v>0</v>
      </c>
    </row>
    <row r="1011" spans="1:14" ht="28.5" customHeight="1">
      <c r="A1011" s="2">
        <v>1006</v>
      </c>
      <c r="B1011" s="3"/>
      <c r="C1011" s="48" t="str">
        <f t="shared" si="30"/>
        <v/>
      </c>
      <c r="D1011" s="5" t="str">
        <f>IF(PhieuBauCu!$B$2&gt;0,IF(LEN($B1011)=0,"",IF(AND($B1011&gt;0,VALUE(SUBSTITUTE($B1011,"1","0"))=$B1011),1,0)),"")</f>
        <v/>
      </c>
      <c r="E1011" s="5" t="str">
        <f>IF(PhieuBauCu!$B$2&gt;1,IF(LEN($B1011)=0,"",IF(AND($B1011&gt;0,VALUE(SUBSTITUTE($B1011,"2","0"))=$B1011),1,0)),"")</f>
        <v/>
      </c>
      <c r="F1011" s="5" t="str">
        <f>IF(PhieuBauCu!$B$2&gt;2,IF(LEN($B1011)=0,"",IF(AND($B1011&gt;0,VALUE(SUBSTITUTE($B1011,"3","0"))=$B1011),1,0)),"")</f>
        <v/>
      </c>
      <c r="G1011" s="5" t="str">
        <f>IF(PhieuBauCu!$B$2&gt;3,IF(LEN($B1011)=0,"",IF(AND($B1011&gt;0,VALUE(SUBSTITUTE($B1011,"4","0"))=$B1011),1,0)),"")</f>
        <v/>
      </c>
      <c r="H1011" s="5" t="str">
        <f>IF(PhieuBauCu!$B$2&gt;4,IF(LEN($B1011)=0,"",IF(AND($B1011&gt;0,VALUE(SUBSTITUTE($B1011,"5","0"))=$B1011),1,0)),"")</f>
        <v/>
      </c>
      <c r="I1011" s="5" t="str">
        <f>IF(PhieuBauCu!$B$2&gt;5,IF(LEN($B1011)=0,"",IF(AND($B1011&gt;0,VALUE(SUBSTITUTE($B1011,"6","0"))=$B1011),1,0)),"")</f>
        <v/>
      </c>
      <c r="J1011" s="5" t="str">
        <f>IF(PhieuBauCu!$B$2&gt;6,IF(LEN($B1011)=0,"",IF(AND($B1011&gt;0,VALUE(SUBSTITUTE($B1011,"7","0"))=$B1011),1,0)),"")</f>
        <v/>
      </c>
      <c r="K1011" s="5" t="str">
        <f>IF(PhieuBauCu!$B$2&gt;7,IF(LEN($B1011)=0,"",IF(AND($B1011&gt;0,VALUE(SUBSTITUTE($B1011,"8","0"))=$B1011),1,0)),"")</f>
        <v/>
      </c>
      <c r="L1011" s="5" t="str">
        <f>IF(PhieuBauCu!$B$2&gt;8,IF(LEN($B1011)=0,"",IF(AND($B1011&gt;0,VALUE(SUBSTITUTE($B1011,"9","0"))=$B1011),1,0)),"")</f>
        <v/>
      </c>
      <c r="M1011" s="9">
        <f t="shared" si="31"/>
        <v>0</v>
      </c>
      <c r="N1011" s="36">
        <f>IF(AND(M1011&lt;=PhieuBauCu!$B$13,M1011&gt;=1),1,0)</f>
        <v>0</v>
      </c>
    </row>
    <row r="1012" spans="1:14" ht="28.5" customHeight="1">
      <c r="A1012" s="2">
        <v>1007</v>
      </c>
      <c r="B1012" s="3"/>
      <c r="C1012" s="48" t="str">
        <f t="shared" si="30"/>
        <v/>
      </c>
      <c r="D1012" s="5" t="str">
        <f>IF(PhieuBauCu!$B$2&gt;0,IF(LEN($B1012)=0,"",IF(AND($B1012&gt;0,VALUE(SUBSTITUTE($B1012,"1","0"))=$B1012),1,0)),"")</f>
        <v/>
      </c>
      <c r="E1012" s="5" t="str">
        <f>IF(PhieuBauCu!$B$2&gt;1,IF(LEN($B1012)=0,"",IF(AND($B1012&gt;0,VALUE(SUBSTITUTE($B1012,"2","0"))=$B1012),1,0)),"")</f>
        <v/>
      </c>
      <c r="F1012" s="5" t="str">
        <f>IF(PhieuBauCu!$B$2&gt;2,IF(LEN($B1012)=0,"",IF(AND($B1012&gt;0,VALUE(SUBSTITUTE($B1012,"3","0"))=$B1012),1,0)),"")</f>
        <v/>
      </c>
      <c r="G1012" s="5" t="str">
        <f>IF(PhieuBauCu!$B$2&gt;3,IF(LEN($B1012)=0,"",IF(AND($B1012&gt;0,VALUE(SUBSTITUTE($B1012,"4","0"))=$B1012),1,0)),"")</f>
        <v/>
      </c>
      <c r="H1012" s="5" t="str">
        <f>IF(PhieuBauCu!$B$2&gt;4,IF(LEN($B1012)=0,"",IF(AND($B1012&gt;0,VALUE(SUBSTITUTE($B1012,"5","0"))=$B1012),1,0)),"")</f>
        <v/>
      </c>
      <c r="I1012" s="5" t="str">
        <f>IF(PhieuBauCu!$B$2&gt;5,IF(LEN($B1012)=0,"",IF(AND($B1012&gt;0,VALUE(SUBSTITUTE($B1012,"6","0"))=$B1012),1,0)),"")</f>
        <v/>
      </c>
      <c r="J1012" s="5" t="str">
        <f>IF(PhieuBauCu!$B$2&gt;6,IF(LEN($B1012)=0,"",IF(AND($B1012&gt;0,VALUE(SUBSTITUTE($B1012,"7","0"))=$B1012),1,0)),"")</f>
        <v/>
      </c>
      <c r="K1012" s="5" t="str">
        <f>IF(PhieuBauCu!$B$2&gt;7,IF(LEN($B1012)=0,"",IF(AND($B1012&gt;0,VALUE(SUBSTITUTE($B1012,"8","0"))=$B1012),1,0)),"")</f>
        <v/>
      </c>
      <c r="L1012" s="5" t="str">
        <f>IF(PhieuBauCu!$B$2&gt;8,IF(LEN($B1012)=0,"",IF(AND($B1012&gt;0,VALUE(SUBSTITUTE($B1012,"9","0"))=$B1012),1,0)),"")</f>
        <v/>
      </c>
      <c r="M1012" s="9">
        <f t="shared" si="31"/>
        <v>0</v>
      </c>
      <c r="N1012" s="36">
        <f>IF(AND(M1012&lt;=PhieuBauCu!$B$13,M1012&gt;=1),1,0)</f>
        <v>0</v>
      </c>
    </row>
    <row r="1013" spans="1:14" ht="28.5" customHeight="1">
      <c r="A1013" s="2">
        <v>1008</v>
      </c>
      <c r="B1013" s="3"/>
      <c r="C1013" s="48" t="str">
        <f t="shared" si="30"/>
        <v/>
      </c>
      <c r="D1013" s="5" t="str">
        <f>IF(PhieuBauCu!$B$2&gt;0,IF(LEN($B1013)=0,"",IF(AND($B1013&gt;0,VALUE(SUBSTITUTE($B1013,"1","0"))=$B1013),1,0)),"")</f>
        <v/>
      </c>
      <c r="E1013" s="5" t="str">
        <f>IF(PhieuBauCu!$B$2&gt;1,IF(LEN($B1013)=0,"",IF(AND($B1013&gt;0,VALUE(SUBSTITUTE($B1013,"2","0"))=$B1013),1,0)),"")</f>
        <v/>
      </c>
      <c r="F1013" s="5" t="str">
        <f>IF(PhieuBauCu!$B$2&gt;2,IF(LEN($B1013)=0,"",IF(AND($B1013&gt;0,VALUE(SUBSTITUTE($B1013,"3","0"))=$B1013),1,0)),"")</f>
        <v/>
      </c>
      <c r="G1013" s="5" t="str">
        <f>IF(PhieuBauCu!$B$2&gt;3,IF(LEN($B1013)=0,"",IF(AND($B1013&gt;0,VALUE(SUBSTITUTE($B1013,"4","0"))=$B1013),1,0)),"")</f>
        <v/>
      </c>
      <c r="H1013" s="5" t="str">
        <f>IF(PhieuBauCu!$B$2&gt;4,IF(LEN($B1013)=0,"",IF(AND($B1013&gt;0,VALUE(SUBSTITUTE($B1013,"5","0"))=$B1013),1,0)),"")</f>
        <v/>
      </c>
      <c r="I1013" s="5" t="str">
        <f>IF(PhieuBauCu!$B$2&gt;5,IF(LEN($B1013)=0,"",IF(AND($B1013&gt;0,VALUE(SUBSTITUTE($B1013,"6","0"))=$B1013),1,0)),"")</f>
        <v/>
      </c>
      <c r="J1013" s="5" t="str">
        <f>IF(PhieuBauCu!$B$2&gt;6,IF(LEN($B1013)=0,"",IF(AND($B1013&gt;0,VALUE(SUBSTITUTE($B1013,"7","0"))=$B1013),1,0)),"")</f>
        <v/>
      </c>
      <c r="K1013" s="5" t="str">
        <f>IF(PhieuBauCu!$B$2&gt;7,IF(LEN($B1013)=0,"",IF(AND($B1013&gt;0,VALUE(SUBSTITUTE($B1013,"8","0"))=$B1013),1,0)),"")</f>
        <v/>
      </c>
      <c r="L1013" s="5" t="str">
        <f>IF(PhieuBauCu!$B$2&gt;8,IF(LEN($B1013)=0,"",IF(AND($B1013&gt;0,VALUE(SUBSTITUTE($B1013,"9","0"))=$B1013),1,0)),"")</f>
        <v/>
      </c>
      <c r="M1013" s="9">
        <f t="shared" si="31"/>
        <v>0</v>
      </c>
      <c r="N1013" s="36">
        <f>IF(AND(M1013&lt;=PhieuBauCu!$B$13,M1013&gt;=1),1,0)</f>
        <v>0</v>
      </c>
    </row>
    <row r="1014" spans="1:14" ht="28.5" customHeight="1">
      <c r="A1014" s="2">
        <v>1009</v>
      </c>
      <c r="B1014" s="3"/>
      <c r="C1014" s="48" t="str">
        <f t="shared" si="30"/>
        <v/>
      </c>
      <c r="D1014" s="5" t="str">
        <f>IF(PhieuBauCu!$B$2&gt;0,IF(LEN($B1014)=0,"",IF(AND($B1014&gt;0,VALUE(SUBSTITUTE($B1014,"1","0"))=$B1014),1,0)),"")</f>
        <v/>
      </c>
      <c r="E1014" s="5" t="str">
        <f>IF(PhieuBauCu!$B$2&gt;1,IF(LEN($B1014)=0,"",IF(AND($B1014&gt;0,VALUE(SUBSTITUTE($B1014,"2","0"))=$B1014),1,0)),"")</f>
        <v/>
      </c>
      <c r="F1014" s="5" t="str">
        <f>IF(PhieuBauCu!$B$2&gt;2,IF(LEN($B1014)=0,"",IF(AND($B1014&gt;0,VALUE(SUBSTITUTE($B1014,"3","0"))=$B1014),1,0)),"")</f>
        <v/>
      </c>
      <c r="G1014" s="5" t="str">
        <f>IF(PhieuBauCu!$B$2&gt;3,IF(LEN($B1014)=0,"",IF(AND($B1014&gt;0,VALUE(SUBSTITUTE($B1014,"4","0"))=$B1014),1,0)),"")</f>
        <v/>
      </c>
      <c r="H1014" s="5" t="str">
        <f>IF(PhieuBauCu!$B$2&gt;4,IF(LEN($B1014)=0,"",IF(AND($B1014&gt;0,VALUE(SUBSTITUTE($B1014,"5","0"))=$B1014),1,0)),"")</f>
        <v/>
      </c>
      <c r="I1014" s="5" t="str">
        <f>IF(PhieuBauCu!$B$2&gt;5,IF(LEN($B1014)=0,"",IF(AND($B1014&gt;0,VALUE(SUBSTITUTE($B1014,"6","0"))=$B1014),1,0)),"")</f>
        <v/>
      </c>
      <c r="J1014" s="5" t="str">
        <f>IF(PhieuBauCu!$B$2&gt;6,IF(LEN($B1014)=0,"",IF(AND($B1014&gt;0,VALUE(SUBSTITUTE($B1014,"7","0"))=$B1014),1,0)),"")</f>
        <v/>
      </c>
      <c r="K1014" s="5" t="str">
        <f>IF(PhieuBauCu!$B$2&gt;7,IF(LEN($B1014)=0,"",IF(AND($B1014&gt;0,VALUE(SUBSTITUTE($B1014,"8","0"))=$B1014),1,0)),"")</f>
        <v/>
      </c>
      <c r="L1014" s="5" t="str">
        <f>IF(PhieuBauCu!$B$2&gt;8,IF(LEN($B1014)=0,"",IF(AND($B1014&gt;0,VALUE(SUBSTITUTE($B1014,"9","0"))=$B1014),1,0)),"")</f>
        <v/>
      </c>
      <c r="M1014" s="9">
        <f t="shared" si="31"/>
        <v>0</v>
      </c>
      <c r="N1014" s="36">
        <f>IF(AND(M1014&lt;=PhieuBauCu!$B$13,M1014&gt;=1),1,0)</f>
        <v>0</v>
      </c>
    </row>
    <row r="1015" spans="1:14" ht="28.5" customHeight="1">
      <c r="A1015" s="2">
        <v>1010</v>
      </c>
      <c r="B1015" s="3"/>
      <c r="C1015" s="48" t="str">
        <f t="shared" si="30"/>
        <v/>
      </c>
      <c r="D1015" s="5" t="str">
        <f>IF(PhieuBauCu!$B$2&gt;0,IF(LEN($B1015)=0,"",IF(AND($B1015&gt;0,VALUE(SUBSTITUTE($B1015,"1","0"))=$B1015),1,0)),"")</f>
        <v/>
      </c>
      <c r="E1015" s="5" t="str">
        <f>IF(PhieuBauCu!$B$2&gt;1,IF(LEN($B1015)=0,"",IF(AND($B1015&gt;0,VALUE(SUBSTITUTE($B1015,"2","0"))=$B1015),1,0)),"")</f>
        <v/>
      </c>
      <c r="F1015" s="5" t="str">
        <f>IF(PhieuBauCu!$B$2&gt;2,IF(LEN($B1015)=0,"",IF(AND($B1015&gt;0,VALUE(SUBSTITUTE($B1015,"3","0"))=$B1015),1,0)),"")</f>
        <v/>
      </c>
      <c r="G1015" s="5" t="str">
        <f>IF(PhieuBauCu!$B$2&gt;3,IF(LEN($B1015)=0,"",IF(AND($B1015&gt;0,VALUE(SUBSTITUTE($B1015,"4","0"))=$B1015),1,0)),"")</f>
        <v/>
      </c>
      <c r="H1015" s="5" t="str">
        <f>IF(PhieuBauCu!$B$2&gt;4,IF(LEN($B1015)=0,"",IF(AND($B1015&gt;0,VALUE(SUBSTITUTE($B1015,"5","0"))=$B1015),1,0)),"")</f>
        <v/>
      </c>
      <c r="I1015" s="5" t="str">
        <f>IF(PhieuBauCu!$B$2&gt;5,IF(LEN($B1015)=0,"",IF(AND($B1015&gt;0,VALUE(SUBSTITUTE($B1015,"6","0"))=$B1015),1,0)),"")</f>
        <v/>
      </c>
      <c r="J1015" s="5" t="str">
        <f>IF(PhieuBauCu!$B$2&gt;6,IF(LEN($B1015)=0,"",IF(AND($B1015&gt;0,VALUE(SUBSTITUTE($B1015,"7","0"))=$B1015),1,0)),"")</f>
        <v/>
      </c>
      <c r="K1015" s="5" t="str">
        <f>IF(PhieuBauCu!$B$2&gt;7,IF(LEN($B1015)=0,"",IF(AND($B1015&gt;0,VALUE(SUBSTITUTE($B1015,"8","0"))=$B1015),1,0)),"")</f>
        <v/>
      </c>
      <c r="L1015" s="5" t="str">
        <f>IF(PhieuBauCu!$B$2&gt;8,IF(LEN($B1015)=0,"",IF(AND($B1015&gt;0,VALUE(SUBSTITUTE($B1015,"9","0"))=$B1015),1,0)),"")</f>
        <v/>
      </c>
      <c r="M1015" s="9">
        <f t="shared" si="31"/>
        <v>0</v>
      </c>
      <c r="N1015" s="36">
        <f>IF(AND(M1015&lt;=PhieuBauCu!$B$13,M1015&gt;=1),1,0)</f>
        <v>0</v>
      </c>
    </row>
    <row r="1016" spans="1:14" ht="28.5" customHeight="1">
      <c r="A1016" s="2">
        <v>1011</v>
      </c>
      <c r="B1016" s="3"/>
      <c r="C1016" s="48" t="str">
        <f t="shared" si="30"/>
        <v/>
      </c>
      <c r="D1016" s="5" t="str">
        <f>IF(PhieuBauCu!$B$2&gt;0,IF(LEN($B1016)=0,"",IF(AND($B1016&gt;0,VALUE(SUBSTITUTE($B1016,"1","0"))=$B1016),1,0)),"")</f>
        <v/>
      </c>
      <c r="E1016" s="5" t="str">
        <f>IF(PhieuBauCu!$B$2&gt;1,IF(LEN($B1016)=0,"",IF(AND($B1016&gt;0,VALUE(SUBSTITUTE($B1016,"2","0"))=$B1016),1,0)),"")</f>
        <v/>
      </c>
      <c r="F1016" s="5" t="str">
        <f>IF(PhieuBauCu!$B$2&gt;2,IF(LEN($B1016)=0,"",IF(AND($B1016&gt;0,VALUE(SUBSTITUTE($B1016,"3","0"))=$B1016),1,0)),"")</f>
        <v/>
      </c>
      <c r="G1016" s="5" t="str">
        <f>IF(PhieuBauCu!$B$2&gt;3,IF(LEN($B1016)=0,"",IF(AND($B1016&gt;0,VALUE(SUBSTITUTE($B1016,"4","0"))=$B1016),1,0)),"")</f>
        <v/>
      </c>
      <c r="H1016" s="5" t="str">
        <f>IF(PhieuBauCu!$B$2&gt;4,IF(LEN($B1016)=0,"",IF(AND($B1016&gt;0,VALUE(SUBSTITUTE($B1016,"5","0"))=$B1016),1,0)),"")</f>
        <v/>
      </c>
      <c r="I1016" s="5" t="str">
        <f>IF(PhieuBauCu!$B$2&gt;5,IF(LEN($B1016)=0,"",IF(AND($B1016&gt;0,VALUE(SUBSTITUTE($B1016,"6","0"))=$B1016),1,0)),"")</f>
        <v/>
      </c>
      <c r="J1016" s="5" t="str">
        <f>IF(PhieuBauCu!$B$2&gt;6,IF(LEN($B1016)=0,"",IF(AND($B1016&gt;0,VALUE(SUBSTITUTE($B1016,"7","0"))=$B1016),1,0)),"")</f>
        <v/>
      </c>
      <c r="K1016" s="5" t="str">
        <f>IF(PhieuBauCu!$B$2&gt;7,IF(LEN($B1016)=0,"",IF(AND($B1016&gt;0,VALUE(SUBSTITUTE($B1016,"8","0"))=$B1016),1,0)),"")</f>
        <v/>
      </c>
      <c r="L1016" s="5" t="str">
        <f>IF(PhieuBauCu!$B$2&gt;8,IF(LEN($B1016)=0,"",IF(AND($B1016&gt;0,VALUE(SUBSTITUTE($B1016,"9","0"))=$B1016),1,0)),"")</f>
        <v/>
      </c>
      <c r="M1016" s="9">
        <f t="shared" si="31"/>
        <v>0</v>
      </c>
      <c r="N1016" s="36">
        <f>IF(AND(M1016&lt;=PhieuBauCu!$B$13,M1016&gt;=1),1,0)</f>
        <v>0</v>
      </c>
    </row>
    <row r="1017" spans="1:14" ht="28.5" customHeight="1">
      <c r="A1017" s="2">
        <v>1012</v>
      </c>
      <c r="B1017" s="3"/>
      <c r="C1017" s="48" t="str">
        <f t="shared" si="30"/>
        <v/>
      </c>
      <c r="D1017" s="5" t="str">
        <f>IF(PhieuBauCu!$B$2&gt;0,IF(LEN($B1017)=0,"",IF(AND($B1017&gt;0,VALUE(SUBSTITUTE($B1017,"1","0"))=$B1017),1,0)),"")</f>
        <v/>
      </c>
      <c r="E1017" s="5" t="str">
        <f>IF(PhieuBauCu!$B$2&gt;1,IF(LEN($B1017)=0,"",IF(AND($B1017&gt;0,VALUE(SUBSTITUTE($B1017,"2","0"))=$B1017),1,0)),"")</f>
        <v/>
      </c>
      <c r="F1017" s="5" t="str">
        <f>IF(PhieuBauCu!$B$2&gt;2,IF(LEN($B1017)=0,"",IF(AND($B1017&gt;0,VALUE(SUBSTITUTE($B1017,"3","0"))=$B1017),1,0)),"")</f>
        <v/>
      </c>
      <c r="G1017" s="5" t="str">
        <f>IF(PhieuBauCu!$B$2&gt;3,IF(LEN($B1017)=0,"",IF(AND($B1017&gt;0,VALUE(SUBSTITUTE($B1017,"4","0"))=$B1017),1,0)),"")</f>
        <v/>
      </c>
      <c r="H1017" s="5" t="str">
        <f>IF(PhieuBauCu!$B$2&gt;4,IF(LEN($B1017)=0,"",IF(AND($B1017&gt;0,VALUE(SUBSTITUTE($B1017,"5","0"))=$B1017),1,0)),"")</f>
        <v/>
      </c>
      <c r="I1017" s="5" t="str">
        <f>IF(PhieuBauCu!$B$2&gt;5,IF(LEN($B1017)=0,"",IF(AND($B1017&gt;0,VALUE(SUBSTITUTE($B1017,"6","0"))=$B1017),1,0)),"")</f>
        <v/>
      </c>
      <c r="J1017" s="5" t="str">
        <f>IF(PhieuBauCu!$B$2&gt;6,IF(LEN($B1017)=0,"",IF(AND($B1017&gt;0,VALUE(SUBSTITUTE($B1017,"7","0"))=$B1017),1,0)),"")</f>
        <v/>
      </c>
      <c r="K1017" s="5" t="str">
        <f>IF(PhieuBauCu!$B$2&gt;7,IF(LEN($B1017)=0,"",IF(AND($B1017&gt;0,VALUE(SUBSTITUTE($B1017,"8","0"))=$B1017),1,0)),"")</f>
        <v/>
      </c>
      <c r="L1017" s="5" t="str">
        <f>IF(PhieuBauCu!$B$2&gt;8,IF(LEN($B1017)=0,"",IF(AND($B1017&gt;0,VALUE(SUBSTITUTE($B1017,"9","0"))=$B1017),1,0)),"")</f>
        <v/>
      </c>
      <c r="M1017" s="9">
        <f t="shared" si="31"/>
        <v>0</v>
      </c>
      <c r="N1017" s="36">
        <f>IF(AND(M1017&lt;=PhieuBauCu!$B$13,M1017&gt;=1),1,0)</f>
        <v>0</v>
      </c>
    </row>
    <row r="1018" spans="1:14" ht="28.5" customHeight="1">
      <c r="A1018" s="2">
        <v>1013</v>
      </c>
      <c r="B1018" s="3"/>
      <c r="C1018" s="48" t="str">
        <f t="shared" si="30"/>
        <v/>
      </c>
      <c r="D1018" s="5" t="str">
        <f>IF(PhieuBauCu!$B$2&gt;0,IF(LEN($B1018)=0,"",IF(AND($B1018&gt;0,VALUE(SUBSTITUTE($B1018,"1","0"))=$B1018),1,0)),"")</f>
        <v/>
      </c>
      <c r="E1018" s="5" t="str">
        <f>IF(PhieuBauCu!$B$2&gt;1,IF(LEN($B1018)=0,"",IF(AND($B1018&gt;0,VALUE(SUBSTITUTE($B1018,"2","0"))=$B1018),1,0)),"")</f>
        <v/>
      </c>
      <c r="F1018" s="5" t="str">
        <f>IF(PhieuBauCu!$B$2&gt;2,IF(LEN($B1018)=0,"",IF(AND($B1018&gt;0,VALUE(SUBSTITUTE($B1018,"3","0"))=$B1018),1,0)),"")</f>
        <v/>
      </c>
      <c r="G1018" s="5" t="str">
        <f>IF(PhieuBauCu!$B$2&gt;3,IF(LEN($B1018)=0,"",IF(AND($B1018&gt;0,VALUE(SUBSTITUTE($B1018,"4","0"))=$B1018),1,0)),"")</f>
        <v/>
      </c>
      <c r="H1018" s="5" t="str">
        <f>IF(PhieuBauCu!$B$2&gt;4,IF(LEN($B1018)=0,"",IF(AND($B1018&gt;0,VALUE(SUBSTITUTE($B1018,"5","0"))=$B1018),1,0)),"")</f>
        <v/>
      </c>
      <c r="I1018" s="5" t="str">
        <f>IF(PhieuBauCu!$B$2&gt;5,IF(LEN($B1018)=0,"",IF(AND($B1018&gt;0,VALUE(SUBSTITUTE($B1018,"6","0"))=$B1018),1,0)),"")</f>
        <v/>
      </c>
      <c r="J1018" s="5" t="str">
        <f>IF(PhieuBauCu!$B$2&gt;6,IF(LEN($B1018)=0,"",IF(AND($B1018&gt;0,VALUE(SUBSTITUTE($B1018,"7","0"))=$B1018),1,0)),"")</f>
        <v/>
      </c>
      <c r="K1018" s="5" t="str">
        <f>IF(PhieuBauCu!$B$2&gt;7,IF(LEN($B1018)=0,"",IF(AND($B1018&gt;0,VALUE(SUBSTITUTE($B1018,"8","0"))=$B1018),1,0)),"")</f>
        <v/>
      </c>
      <c r="L1018" s="5" t="str">
        <f>IF(PhieuBauCu!$B$2&gt;8,IF(LEN($B1018)=0,"",IF(AND($B1018&gt;0,VALUE(SUBSTITUTE($B1018,"9","0"))=$B1018),1,0)),"")</f>
        <v/>
      </c>
      <c r="M1018" s="9">
        <f t="shared" si="31"/>
        <v>0</v>
      </c>
      <c r="N1018" s="36">
        <f>IF(AND(M1018&lt;=PhieuBauCu!$B$13,M1018&gt;=1),1,0)</f>
        <v>0</v>
      </c>
    </row>
    <row r="1019" spans="1:14" ht="28.5" customHeight="1">
      <c r="A1019" s="2">
        <v>1014</v>
      </c>
      <c r="B1019" s="3"/>
      <c r="C1019" s="48" t="str">
        <f t="shared" si="30"/>
        <v/>
      </c>
      <c r="D1019" s="5" t="str">
        <f>IF(PhieuBauCu!$B$2&gt;0,IF(LEN($B1019)=0,"",IF(AND($B1019&gt;0,VALUE(SUBSTITUTE($B1019,"1","0"))=$B1019),1,0)),"")</f>
        <v/>
      </c>
      <c r="E1019" s="5" t="str">
        <f>IF(PhieuBauCu!$B$2&gt;1,IF(LEN($B1019)=0,"",IF(AND($B1019&gt;0,VALUE(SUBSTITUTE($B1019,"2","0"))=$B1019),1,0)),"")</f>
        <v/>
      </c>
      <c r="F1019" s="5" t="str">
        <f>IF(PhieuBauCu!$B$2&gt;2,IF(LEN($B1019)=0,"",IF(AND($B1019&gt;0,VALUE(SUBSTITUTE($B1019,"3","0"))=$B1019),1,0)),"")</f>
        <v/>
      </c>
      <c r="G1019" s="5" t="str">
        <f>IF(PhieuBauCu!$B$2&gt;3,IF(LEN($B1019)=0,"",IF(AND($B1019&gt;0,VALUE(SUBSTITUTE($B1019,"4","0"))=$B1019),1,0)),"")</f>
        <v/>
      </c>
      <c r="H1019" s="5" t="str">
        <f>IF(PhieuBauCu!$B$2&gt;4,IF(LEN($B1019)=0,"",IF(AND($B1019&gt;0,VALUE(SUBSTITUTE($B1019,"5","0"))=$B1019),1,0)),"")</f>
        <v/>
      </c>
      <c r="I1019" s="5" t="str">
        <f>IF(PhieuBauCu!$B$2&gt;5,IF(LEN($B1019)=0,"",IF(AND($B1019&gt;0,VALUE(SUBSTITUTE($B1019,"6","0"))=$B1019),1,0)),"")</f>
        <v/>
      </c>
      <c r="J1019" s="5" t="str">
        <f>IF(PhieuBauCu!$B$2&gt;6,IF(LEN($B1019)=0,"",IF(AND($B1019&gt;0,VALUE(SUBSTITUTE($B1019,"7","0"))=$B1019),1,0)),"")</f>
        <v/>
      </c>
      <c r="K1019" s="5" t="str">
        <f>IF(PhieuBauCu!$B$2&gt;7,IF(LEN($B1019)=0,"",IF(AND($B1019&gt;0,VALUE(SUBSTITUTE($B1019,"8","0"))=$B1019),1,0)),"")</f>
        <v/>
      </c>
      <c r="L1019" s="5" t="str">
        <f>IF(PhieuBauCu!$B$2&gt;8,IF(LEN($B1019)=0,"",IF(AND($B1019&gt;0,VALUE(SUBSTITUTE($B1019,"9","0"))=$B1019),1,0)),"")</f>
        <v/>
      </c>
      <c r="M1019" s="9">
        <f t="shared" si="31"/>
        <v>0</v>
      </c>
      <c r="N1019" s="36">
        <f>IF(AND(M1019&lt;=PhieuBauCu!$B$13,M1019&gt;=1),1,0)</f>
        <v>0</v>
      </c>
    </row>
    <row r="1020" spans="1:14" ht="28.5" customHeight="1">
      <c r="A1020" s="2">
        <v>1015</v>
      </c>
      <c r="B1020" s="3"/>
      <c r="C1020" s="48" t="str">
        <f t="shared" si="30"/>
        <v/>
      </c>
      <c r="D1020" s="5" t="str">
        <f>IF(PhieuBauCu!$B$2&gt;0,IF(LEN($B1020)=0,"",IF(AND($B1020&gt;0,VALUE(SUBSTITUTE($B1020,"1","0"))=$B1020),1,0)),"")</f>
        <v/>
      </c>
      <c r="E1020" s="5" t="str">
        <f>IF(PhieuBauCu!$B$2&gt;1,IF(LEN($B1020)=0,"",IF(AND($B1020&gt;0,VALUE(SUBSTITUTE($B1020,"2","0"))=$B1020),1,0)),"")</f>
        <v/>
      </c>
      <c r="F1020" s="5" t="str">
        <f>IF(PhieuBauCu!$B$2&gt;2,IF(LEN($B1020)=0,"",IF(AND($B1020&gt;0,VALUE(SUBSTITUTE($B1020,"3","0"))=$B1020),1,0)),"")</f>
        <v/>
      </c>
      <c r="G1020" s="5" t="str">
        <f>IF(PhieuBauCu!$B$2&gt;3,IF(LEN($B1020)=0,"",IF(AND($B1020&gt;0,VALUE(SUBSTITUTE($B1020,"4","0"))=$B1020),1,0)),"")</f>
        <v/>
      </c>
      <c r="H1020" s="5" t="str">
        <f>IF(PhieuBauCu!$B$2&gt;4,IF(LEN($B1020)=0,"",IF(AND($B1020&gt;0,VALUE(SUBSTITUTE($B1020,"5","0"))=$B1020),1,0)),"")</f>
        <v/>
      </c>
      <c r="I1020" s="5" t="str">
        <f>IF(PhieuBauCu!$B$2&gt;5,IF(LEN($B1020)=0,"",IF(AND($B1020&gt;0,VALUE(SUBSTITUTE($B1020,"6","0"))=$B1020),1,0)),"")</f>
        <v/>
      </c>
      <c r="J1020" s="5" t="str">
        <f>IF(PhieuBauCu!$B$2&gt;6,IF(LEN($B1020)=0,"",IF(AND($B1020&gt;0,VALUE(SUBSTITUTE($B1020,"7","0"))=$B1020),1,0)),"")</f>
        <v/>
      </c>
      <c r="K1020" s="5" t="str">
        <f>IF(PhieuBauCu!$B$2&gt;7,IF(LEN($B1020)=0,"",IF(AND($B1020&gt;0,VALUE(SUBSTITUTE($B1020,"8","0"))=$B1020),1,0)),"")</f>
        <v/>
      </c>
      <c r="L1020" s="5" t="str">
        <f>IF(PhieuBauCu!$B$2&gt;8,IF(LEN($B1020)=0,"",IF(AND($B1020&gt;0,VALUE(SUBSTITUTE($B1020,"9","0"))=$B1020),1,0)),"")</f>
        <v/>
      </c>
      <c r="M1020" s="9">
        <f t="shared" si="31"/>
        <v>0</v>
      </c>
      <c r="N1020" s="36">
        <f>IF(AND(M1020&lt;=PhieuBauCu!$B$13,M1020&gt;=1),1,0)</f>
        <v>0</v>
      </c>
    </row>
    <row r="1021" spans="1:14" ht="28.5" customHeight="1">
      <c r="A1021" s="2">
        <v>1016</v>
      </c>
      <c r="B1021" s="3"/>
      <c r="C1021" s="48" t="str">
        <f t="shared" si="30"/>
        <v/>
      </c>
      <c r="D1021" s="5" t="str">
        <f>IF(PhieuBauCu!$B$2&gt;0,IF(LEN($B1021)=0,"",IF(AND($B1021&gt;0,VALUE(SUBSTITUTE($B1021,"1","0"))=$B1021),1,0)),"")</f>
        <v/>
      </c>
      <c r="E1021" s="5" t="str">
        <f>IF(PhieuBauCu!$B$2&gt;1,IF(LEN($B1021)=0,"",IF(AND($B1021&gt;0,VALUE(SUBSTITUTE($B1021,"2","0"))=$B1021),1,0)),"")</f>
        <v/>
      </c>
      <c r="F1021" s="5" t="str">
        <f>IF(PhieuBauCu!$B$2&gt;2,IF(LEN($B1021)=0,"",IF(AND($B1021&gt;0,VALUE(SUBSTITUTE($B1021,"3","0"))=$B1021),1,0)),"")</f>
        <v/>
      </c>
      <c r="G1021" s="5" t="str">
        <f>IF(PhieuBauCu!$B$2&gt;3,IF(LEN($B1021)=0,"",IF(AND($B1021&gt;0,VALUE(SUBSTITUTE($B1021,"4","0"))=$B1021),1,0)),"")</f>
        <v/>
      </c>
      <c r="H1021" s="5" t="str">
        <f>IF(PhieuBauCu!$B$2&gt;4,IF(LEN($B1021)=0,"",IF(AND($B1021&gt;0,VALUE(SUBSTITUTE($B1021,"5","0"))=$B1021),1,0)),"")</f>
        <v/>
      </c>
      <c r="I1021" s="5" t="str">
        <f>IF(PhieuBauCu!$B$2&gt;5,IF(LEN($B1021)=0,"",IF(AND($B1021&gt;0,VALUE(SUBSTITUTE($B1021,"6","0"))=$B1021),1,0)),"")</f>
        <v/>
      </c>
      <c r="J1021" s="5" t="str">
        <f>IF(PhieuBauCu!$B$2&gt;6,IF(LEN($B1021)=0,"",IF(AND($B1021&gt;0,VALUE(SUBSTITUTE($B1021,"7","0"))=$B1021),1,0)),"")</f>
        <v/>
      </c>
      <c r="K1021" s="5" t="str">
        <f>IF(PhieuBauCu!$B$2&gt;7,IF(LEN($B1021)=0,"",IF(AND($B1021&gt;0,VALUE(SUBSTITUTE($B1021,"8","0"))=$B1021),1,0)),"")</f>
        <v/>
      </c>
      <c r="L1021" s="5" t="str">
        <f>IF(PhieuBauCu!$B$2&gt;8,IF(LEN($B1021)=0,"",IF(AND($B1021&gt;0,VALUE(SUBSTITUTE($B1021,"9","0"))=$B1021),1,0)),"")</f>
        <v/>
      </c>
      <c r="M1021" s="9">
        <f t="shared" si="31"/>
        <v>0</v>
      </c>
      <c r="N1021" s="36">
        <f>IF(AND(M1021&lt;=PhieuBauCu!$B$13,M1021&gt;=1),1,0)</f>
        <v>0</v>
      </c>
    </row>
    <row r="1022" spans="1:14" ht="28.5" customHeight="1">
      <c r="A1022" s="2">
        <v>1017</v>
      </c>
      <c r="B1022" s="3"/>
      <c r="C1022" s="48" t="str">
        <f t="shared" si="30"/>
        <v/>
      </c>
      <c r="D1022" s="5" t="str">
        <f>IF(PhieuBauCu!$B$2&gt;0,IF(LEN($B1022)=0,"",IF(AND($B1022&gt;0,VALUE(SUBSTITUTE($B1022,"1","0"))=$B1022),1,0)),"")</f>
        <v/>
      </c>
      <c r="E1022" s="5" t="str">
        <f>IF(PhieuBauCu!$B$2&gt;1,IF(LEN($B1022)=0,"",IF(AND($B1022&gt;0,VALUE(SUBSTITUTE($B1022,"2","0"))=$B1022),1,0)),"")</f>
        <v/>
      </c>
      <c r="F1022" s="5" t="str">
        <f>IF(PhieuBauCu!$B$2&gt;2,IF(LEN($B1022)=0,"",IF(AND($B1022&gt;0,VALUE(SUBSTITUTE($B1022,"3","0"))=$B1022),1,0)),"")</f>
        <v/>
      </c>
      <c r="G1022" s="5" t="str">
        <f>IF(PhieuBauCu!$B$2&gt;3,IF(LEN($B1022)=0,"",IF(AND($B1022&gt;0,VALUE(SUBSTITUTE($B1022,"4","0"))=$B1022),1,0)),"")</f>
        <v/>
      </c>
      <c r="H1022" s="5" t="str">
        <f>IF(PhieuBauCu!$B$2&gt;4,IF(LEN($B1022)=0,"",IF(AND($B1022&gt;0,VALUE(SUBSTITUTE($B1022,"5","0"))=$B1022),1,0)),"")</f>
        <v/>
      </c>
      <c r="I1022" s="5" t="str">
        <f>IF(PhieuBauCu!$B$2&gt;5,IF(LEN($B1022)=0,"",IF(AND($B1022&gt;0,VALUE(SUBSTITUTE($B1022,"6","0"))=$B1022),1,0)),"")</f>
        <v/>
      </c>
      <c r="J1022" s="5" t="str">
        <f>IF(PhieuBauCu!$B$2&gt;6,IF(LEN($B1022)=0,"",IF(AND($B1022&gt;0,VALUE(SUBSTITUTE($B1022,"7","0"))=$B1022),1,0)),"")</f>
        <v/>
      </c>
      <c r="K1022" s="5" t="str">
        <f>IF(PhieuBauCu!$B$2&gt;7,IF(LEN($B1022)=0,"",IF(AND($B1022&gt;0,VALUE(SUBSTITUTE($B1022,"8","0"))=$B1022),1,0)),"")</f>
        <v/>
      </c>
      <c r="L1022" s="5" t="str">
        <f>IF(PhieuBauCu!$B$2&gt;8,IF(LEN($B1022)=0,"",IF(AND($B1022&gt;0,VALUE(SUBSTITUTE($B1022,"9","0"))=$B1022),1,0)),"")</f>
        <v/>
      </c>
      <c r="M1022" s="9">
        <f t="shared" si="31"/>
        <v>0</v>
      </c>
      <c r="N1022" s="36">
        <f>IF(AND(M1022&lt;=PhieuBauCu!$B$13,M1022&gt;=1),1,0)</f>
        <v>0</v>
      </c>
    </row>
    <row r="1023" spans="1:14" ht="28.5" customHeight="1">
      <c r="A1023" s="2">
        <v>1018</v>
      </c>
      <c r="B1023" s="3"/>
      <c r="C1023" s="48" t="str">
        <f t="shared" si="30"/>
        <v/>
      </c>
      <c r="D1023" s="5" t="str">
        <f>IF(PhieuBauCu!$B$2&gt;0,IF(LEN($B1023)=0,"",IF(AND($B1023&gt;0,VALUE(SUBSTITUTE($B1023,"1","0"))=$B1023),1,0)),"")</f>
        <v/>
      </c>
      <c r="E1023" s="5" t="str">
        <f>IF(PhieuBauCu!$B$2&gt;1,IF(LEN($B1023)=0,"",IF(AND($B1023&gt;0,VALUE(SUBSTITUTE($B1023,"2","0"))=$B1023),1,0)),"")</f>
        <v/>
      </c>
      <c r="F1023" s="5" t="str">
        <f>IF(PhieuBauCu!$B$2&gt;2,IF(LEN($B1023)=0,"",IF(AND($B1023&gt;0,VALUE(SUBSTITUTE($B1023,"3","0"))=$B1023),1,0)),"")</f>
        <v/>
      </c>
      <c r="G1023" s="5" t="str">
        <f>IF(PhieuBauCu!$B$2&gt;3,IF(LEN($B1023)=0,"",IF(AND($B1023&gt;0,VALUE(SUBSTITUTE($B1023,"4","0"))=$B1023),1,0)),"")</f>
        <v/>
      </c>
      <c r="H1023" s="5" t="str">
        <f>IF(PhieuBauCu!$B$2&gt;4,IF(LEN($B1023)=0,"",IF(AND($B1023&gt;0,VALUE(SUBSTITUTE($B1023,"5","0"))=$B1023),1,0)),"")</f>
        <v/>
      </c>
      <c r="I1023" s="5" t="str">
        <f>IF(PhieuBauCu!$B$2&gt;5,IF(LEN($B1023)=0,"",IF(AND($B1023&gt;0,VALUE(SUBSTITUTE($B1023,"6","0"))=$B1023),1,0)),"")</f>
        <v/>
      </c>
      <c r="J1023" s="5" t="str">
        <f>IF(PhieuBauCu!$B$2&gt;6,IF(LEN($B1023)=0,"",IF(AND($B1023&gt;0,VALUE(SUBSTITUTE($B1023,"7","0"))=$B1023),1,0)),"")</f>
        <v/>
      </c>
      <c r="K1023" s="5" t="str">
        <f>IF(PhieuBauCu!$B$2&gt;7,IF(LEN($B1023)=0,"",IF(AND($B1023&gt;0,VALUE(SUBSTITUTE($B1023,"8","0"))=$B1023),1,0)),"")</f>
        <v/>
      </c>
      <c r="L1023" s="5" t="str">
        <f>IF(PhieuBauCu!$B$2&gt;8,IF(LEN($B1023)=0,"",IF(AND($B1023&gt;0,VALUE(SUBSTITUTE($B1023,"9","0"))=$B1023),1,0)),"")</f>
        <v/>
      </c>
      <c r="M1023" s="9">
        <f t="shared" si="31"/>
        <v>0</v>
      </c>
      <c r="N1023" s="36">
        <f>IF(AND(M1023&lt;=PhieuBauCu!$B$13,M1023&gt;=1),1,0)</f>
        <v>0</v>
      </c>
    </row>
    <row r="1024" spans="1:14" ht="28.5" customHeight="1">
      <c r="A1024" s="2">
        <v>1019</v>
      </c>
      <c r="B1024" s="3"/>
      <c r="C1024" s="48" t="str">
        <f t="shared" si="30"/>
        <v/>
      </c>
      <c r="D1024" s="5" t="str">
        <f>IF(PhieuBauCu!$B$2&gt;0,IF(LEN($B1024)=0,"",IF(AND($B1024&gt;0,VALUE(SUBSTITUTE($B1024,"1","0"))=$B1024),1,0)),"")</f>
        <v/>
      </c>
      <c r="E1024" s="5" t="str">
        <f>IF(PhieuBauCu!$B$2&gt;1,IF(LEN($B1024)=0,"",IF(AND($B1024&gt;0,VALUE(SUBSTITUTE($B1024,"2","0"))=$B1024),1,0)),"")</f>
        <v/>
      </c>
      <c r="F1024" s="5" t="str">
        <f>IF(PhieuBauCu!$B$2&gt;2,IF(LEN($B1024)=0,"",IF(AND($B1024&gt;0,VALUE(SUBSTITUTE($B1024,"3","0"))=$B1024),1,0)),"")</f>
        <v/>
      </c>
      <c r="G1024" s="5" t="str">
        <f>IF(PhieuBauCu!$B$2&gt;3,IF(LEN($B1024)=0,"",IF(AND($B1024&gt;0,VALUE(SUBSTITUTE($B1024,"4","0"))=$B1024),1,0)),"")</f>
        <v/>
      </c>
      <c r="H1024" s="5" t="str">
        <f>IF(PhieuBauCu!$B$2&gt;4,IF(LEN($B1024)=0,"",IF(AND($B1024&gt;0,VALUE(SUBSTITUTE($B1024,"5","0"))=$B1024),1,0)),"")</f>
        <v/>
      </c>
      <c r="I1024" s="5" t="str">
        <f>IF(PhieuBauCu!$B$2&gt;5,IF(LEN($B1024)=0,"",IF(AND($B1024&gt;0,VALUE(SUBSTITUTE($B1024,"6","0"))=$B1024),1,0)),"")</f>
        <v/>
      </c>
      <c r="J1024" s="5" t="str">
        <f>IF(PhieuBauCu!$B$2&gt;6,IF(LEN($B1024)=0,"",IF(AND($B1024&gt;0,VALUE(SUBSTITUTE($B1024,"7","0"))=$B1024),1,0)),"")</f>
        <v/>
      </c>
      <c r="K1024" s="5" t="str">
        <f>IF(PhieuBauCu!$B$2&gt;7,IF(LEN($B1024)=0,"",IF(AND($B1024&gt;0,VALUE(SUBSTITUTE($B1024,"8","0"))=$B1024),1,0)),"")</f>
        <v/>
      </c>
      <c r="L1024" s="5" t="str">
        <f>IF(PhieuBauCu!$B$2&gt;8,IF(LEN($B1024)=0,"",IF(AND($B1024&gt;0,VALUE(SUBSTITUTE($B1024,"9","0"))=$B1024),1,0)),"")</f>
        <v/>
      </c>
      <c r="M1024" s="9">
        <f t="shared" si="31"/>
        <v>0</v>
      </c>
      <c r="N1024" s="36">
        <f>IF(AND(M1024&lt;=PhieuBauCu!$B$13,M1024&gt;=1),1,0)</f>
        <v>0</v>
      </c>
    </row>
    <row r="1025" spans="1:14" ht="28.5" customHeight="1">
      <c r="A1025" s="2">
        <v>1020</v>
      </c>
      <c r="B1025" s="3"/>
      <c r="C1025" s="48" t="str">
        <f t="shared" si="30"/>
        <v/>
      </c>
      <c r="D1025" s="5" t="str">
        <f>IF(PhieuBauCu!$B$2&gt;0,IF(LEN($B1025)=0,"",IF(AND($B1025&gt;0,VALUE(SUBSTITUTE($B1025,"1","0"))=$B1025),1,0)),"")</f>
        <v/>
      </c>
      <c r="E1025" s="5" t="str">
        <f>IF(PhieuBauCu!$B$2&gt;1,IF(LEN($B1025)=0,"",IF(AND($B1025&gt;0,VALUE(SUBSTITUTE($B1025,"2","0"))=$B1025),1,0)),"")</f>
        <v/>
      </c>
      <c r="F1025" s="5" t="str">
        <f>IF(PhieuBauCu!$B$2&gt;2,IF(LEN($B1025)=0,"",IF(AND($B1025&gt;0,VALUE(SUBSTITUTE($B1025,"3","0"))=$B1025),1,0)),"")</f>
        <v/>
      </c>
      <c r="G1025" s="5" t="str">
        <f>IF(PhieuBauCu!$B$2&gt;3,IF(LEN($B1025)=0,"",IF(AND($B1025&gt;0,VALUE(SUBSTITUTE($B1025,"4","0"))=$B1025),1,0)),"")</f>
        <v/>
      </c>
      <c r="H1025" s="5" t="str">
        <f>IF(PhieuBauCu!$B$2&gt;4,IF(LEN($B1025)=0,"",IF(AND($B1025&gt;0,VALUE(SUBSTITUTE($B1025,"5","0"))=$B1025),1,0)),"")</f>
        <v/>
      </c>
      <c r="I1025" s="5" t="str">
        <f>IF(PhieuBauCu!$B$2&gt;5,IF(LEN($B1025)=0,"",IF(AND($B1025&gt;0,VALUE(SUBSTITUTE($B1025,"6","0"))=$B1025),1,0)),"")</f>
        <v/>
      </c>
      <c r="J1025" s="5" t="str">
        <f>IF(PhieuBauCu!$B$2&gt;6,IF(LEN($B1025)=0,"",IF(AND($B1025&gt;0,VALUE(SUBSTITUTE($B1025,"7","0"))=$B1025),1,0)),"")</f>
        <v/>
      </c>
      <c r="K1025" s="5" t="str">
        <f>IF(PhieuBauCu!$B$2&gt;7,IF(LEN($B1025)=0,"",IF(AND($B1025&gt;0,VALUE(SUBSTITUTE($B1025,"8","0"))=$B1025),1,0)),"")</f>
        <v/>
      </c>
      <c r="L1025" s="5" t="str">
        <f>IF(PhieuBauCu!$B$2&gt;8,IF(LEN($B1025)=0,"",IF(AND($B1025&gt;0,VALUE(SUBSTITUTE($B1025,"9","0"))=$B1025),1,0)),"")</f>
        <v/>
      </c>
      <c r="M1025" s="9">
        <f t="shared" si="31"/>
        <v>0</v>
      </c>
      <c r="N1025" s="36">
        <f>IF(AND(M1025&lt;=PhieuBauCu!$B$13,M1025&gt;=1),1,0)</f>
        <v>0</v>
      </c>
    </row>
    <row r="1026" spans="1:14" ht="28.5" customHeight="1">
      <c r="A1026" s="2">
        <v>1021</v>
      </c>
      <c r="B1026" s="3"/>
      <c r="C1026" s="48" t="str">
        <f t="shared" si="30"/>
        <v/>
      </c>
      <c r="D1026" s="5" t="str">
        <f>IF(PhieuBauCu!$B$2&gt;0,IF(LEN($B1026)=0,"",IF(AND($B1026&gt;0,VALUE(SUBSTITUTE($B1026,"1","0"))=$B1026),1,0)),"")</f>
        <v/>
      </c>
      <c r="E1026" s="5" t="str">
        <f>IF(PhieuBauCu!$B$2&gt;1,IF(LEN($B1026)=0,"",IF(AND($B1026&gt;0,VALUE(SUBSTITUTE($B1026,"2","0"))=$B1026),1,0)),"")</f>
        <v/>
      </c>
      <c r="F1026" s="5" t="str">
        <f>IF(PhieuBauCu!$B$2&gt;2,IF(LEN($B1026)=0,"",IF(AND($B1026&gt;0,VALUE(SUBSTITUTE($B1026,"3","0"))=$B1026),1,0)),"")</f>
        <v/>
      </c>
      <c r="G1026" s="5" t="str">
        <f>IF(PhieuBauCu!$B$2&gt;3,IF(LEN($B1026)=0,"",IF(AND($B1026&gt;0,VALUE(SUBSTITUTE($B1026,"4","0"))=$B1026),1,0)),"")</f>
        <v/>
      </c>
      <c r="H1026" s="5" t="str">
        <f>IF(PhieuBauCu!$B$2&gt;4,IF(LEN($B1026)=0,"",IF(AND($B1026&gt;0,VALUE(SUBSTITUTE($B1026,"5","0"))=$B1026),1,0)),"")</f>
        <v/>
      </c>
      <c r="I1026" s="5" t="str">
        <f>IF(PhieuBauCu!$B$2&gt;5,IF(LEN($B1026)=0,"",IF(AND($B1026&gt;0,VALUE(SUBSTITUTE($B1026,"6","0"))=$B1026),1,0)),"")</f>
        <v/>
      </c>
      <c r="J1026" s="5" t="str">
        <f>IF(PhieuBauCu!$B$2&gt;6,IF(LEN($B1026)=0,"",IF(AND($B1026&gt;0,VALUE(SUBSTITUTE($B1026,"7","0"))=$B1026),1,0)),"")</f>
        <v/>
      </c>
      <c r="K1026" s="5" t="str">
        <f>IF(PhieuBauCu!$B$2&gt;7,IF(LEN($B1026)=0,"",IF(AND($B1026&gt;0,VALUE(SUBSTITUTE($B1026,"8","0"))=$B1026),1,0)),"")</f>
        <v/>
      </c>
      <c r="L1026" s="5" t="str">
        <f>IF(PhieuBauCu!$B$2&gt;8,IF(LEN($B1026)=0,"",IF(AND($B1026&gt;0,VALUE(SUBSTITUTE($B1026,"9","0"))=$B1026),1,0)),"")</f>
        <v/>
      </c>
      <c r="M1026" s="9">
        <f t="shared" si="31"/>
        <v>0</v>
      </c>
      <c r="N1026" s="36">
        <f>IF(AND(M1026&lt;=PhieuBauCu!$B$13,M1026&gt;=1),1,0)</f>
        <v>0</v>
      </c>
    </row>
    <row r="1027" spans="1:14" ht="28.5" customHeight="1">
      <c r="A1027" s="2">
        <v>1022</v>
      </c>
      <c r="B1027" s="3"/>
      <c r="C1027" s="48" t="str">
        <f t="shared" si="30"/>
        <v/>
      </c>
      <c r="D1027" s="5" t="str">
        <f>IF(PhieuBauCu!$B$2&gt;0,IF(LEN($B1027)=0,"",IF(AND($B1027&gt;0,VALUE(SUBSTITUTE($B1027,"1","0"))=$B1027),1,0)),"")</f>
        <v/>
      </c>
      <c r="E1027" s="5" t="str">
        <f>IF(PhieuBauCu!$B$2&gt;1,IF(LEN($B1027)=0,"",IF(AND($B1027&gt;0,VALUE(SUBSTITUTE($B1027,"2","0"))=$B1027),1,0)),"")</f>
        <v/>
      </c>
      <c r="F1027" s="5" t="str">
        <f>IF(PhieuBauCu!$B$2&gt;2,IF(LEN($B1027)=0,"",IF(AND($B1027&gt;0,VALUE(SUBSTITUTE($B1027,"3","0"))=$B1027),1,0)),"")</f>
        <v/>
      </c>
      <c r="G1027" s="5" t="str">
        <f>IF(PhieuBauCu!$B$2&gt;3,IF(LEN($B1027)=0,"",IF(AND($B1027&gt;0,VALUE(SUBSTITUTE($B1027,"4","0"))=$B1027),1,0)),"")</f>
        <v/>
      </c>
      <c r="H1027" s="5" t="str">
        <f>IF(PhieuBauCu!$B$2&gt;4,IF(LEN($B1027)=0,"",IF(AND($B1027&gt;0,VALUE(SUBSTITUTE($B1027,"5","0"))=$B1027),1,0)),"")</f>
        <v/>
      </c>
      <c r="I1027" s="5" t="str">
        <f>IF(PhieuBauCu!$B$2&gt;5,IF(LEN($B1027)=0,"",IF(AND($B1027&gt;0,VALUE(SUBSTITUTE($B1027,"6","0"))=$B1027),1,0)),"")</f>
        <v/>
      </c>
      <c r="J1027" s="5" t="str">
        <f>IF(PhieuBauCu!$B$2&gt;6,IF(LEN($B1027)=0,"",IF(AND($B1027&gt;0,VALUE(SUBSTITUTE($B1027,"7","0"))=$B1027),1,0)),"")</f>
        <v/>
      </c>
      <c r="K1027" s="5" t="str">
        <f>IF(PhieuBauCu!$B$2&gt;7,IF(LEN($B1027)=0,"",IF(AND($B1027&gt;0,VALUE(SUBSTITUTE($B1027,"8","0"))=$B1027),1,0)),"")</f>
        <v/>
      </c>
      <c r="L1027" s="5" t="str">
        <f>IF(PhieuBauCu!$B$2&gt;8,IF(LEN($B1027)=0,"",IF(AND($B1027&gt;0,VALUE(SUBSTITUTE($B1027,"9","0"))=$B1027),1,0)),"")</f>
        <v/>
      </c>
      <c r="M1027" s="9">
        <f t="shared" si="31"/>
        <v>0</v>
      </c>
      <c r="N1027" s="36">
        <f>IF(AND(M1027&lt;=PhieuBauCu!$B$13,M1027&gt;=1),1,0)</f>
        <v>0</v>
      </c>
    </row>
    <row r="1028" spans="1:14" ht="28.5" customHeight="1">
      <c r="A1028" s="2">
        <v>1023</v>
      </c>
      <c r="B1028" s="3"/>
      <c r="C1028" s="48" t="str">
        <f t="shared" si="30"/>
        <v/>
      </c>
      <c r="D1028" s="5" t="str">
        <f>IF(PhieuBauCu!$B$2&gt;0,IF(LEN($B1028)=0,"",IF(AND($B1028&gt;0,VALUE(SUBSTITUTE($B1028,"1","0"))=$B1028),1,0)),"")</f>
        <v/>
      </c>
      <c r="E1028" s="5" t="str">
        <f>IF(PhieuBauCu!$B$2&gt;1,IF(LEN($B1028)=0,"",IF(AND($B1028&gt;0,VALUE(SUBSTITUTE($B1028,"2","0"))=$B1028),1,0)),"")</f>
        <v/>
      </c>
      <c r="F1028" s="5" t="str">
        <f>IF(PhieuBauCu!$B$2&gt;2,IF(LEN($B1028)=0,"",IF(AND($B1028&gt;0,VALUE(SUBSTITUTE($B1028,"3","0"))=$B1028),1,0)),"")</f>
        <v/>
      </c>
      <c r="G1028" s="5" t="str">
        <f>IF(PhieuBauCu!$B$2&gt;3,IF(LEN($B1028)=0,"",IF(AND($B1028&gt;0,VALUE(SUBSTITUTE($B1028,"4","0"))=$B1028),1,0)),"")</f>
        <v/>
      </c>
      <c r="H1028" s="5" t="str">
        <f>IF(PhieuBauCu!$B$2&gt;4,IF(LEN($B1028)=0,"",IF(AND($B1028&gt;0,VALUE(SUBSTITUTE($B1028,"5","0"))=$B1028),1,0)),"")</f>
        <v/>
      </c>
      <c r="I1028" s="5" t="str">
        <f>IF(PhieuBauCu!$B$2&gt;5,IF(LEN($B1028)=0,"",IF(AND($B1028&gt;0,VALUE(SUBSTITUTE($B1028,"6","0"))=$B1028),1,0)),"")</f>
        <v/>
      </c>
      <c r="J1028" s="5" t="str">
        <f>IF(PhieuBauCu!$B$2&gt;6,IF(LEN($B1028)=0,"",IF(AND($B1028&gt;0,VALUE(SUBSTITUTE($B1028,"7","0"))=$B1028),1,0)),"")</f>
        <v/>
      </c>
      <c r="K1028" s="5" t="str">
        <f>IF(PhieuBauCu!$B$2&gt;7,IF(LEN($B1028)=0,"",IF(AND($B1028&gt;0,VALUE(SUBSTITUTE($B1028,"8","0"))=$B1028),1,0)),"")</f>
        <v/>
      </c>
      <c r="L1028" s="5" t="str">
        <f>IF(PhieuBauCu!$B$2&gt;8,IF(LEN($B1028)=0,"",IF(AND($B1028&gt;0,VALUE(SUBSTITUTE($B1028,"9","0"))=$B1028),1,0)),"")</f>
        <v/>
      </c>
      <c r="M1028" s="9">
        <f t="shared" si="31"/>
        <v>0</v>
      </c>
      <c r="N1028" s="36">
        <f>IF(AND(M1028&lt;=PhieuBauCu!$B$13,M1028&gt;=1),1,0)</f>
        <v>0</v>
      </c>
    </row>
    <row r="1029" spans="1:14" ht="28.5" customHeight="1">
      <c r="A1029" s="2">
        <v>1024</v>
      </c>
      <c r="B1029" s="3"/>
      <c r="C1029" s="48" t="str">
        <f t="shared" si="30"/>
        <v/>
      </c>
      <c r="D1029" s="5" t="str">
        <f>IF(PhieuBauCu!$B$2&gt;0,IF(LEN($B1029)=0,"",IF(AND($B1029&gt;0,VALUE(SUBSTITUTE($B1029,"1","0"))=$B1029),1,0)),"")</f>
        <v/>
      </c>
      <c r="E1029" s="5" t="str">
        <f>IF(PhieuBauCu!$B$2&gt;1,IF(LEN($B1029)=0,"",IF(AND($B1029&gt;0,VALUE(SUBSTITUTE($B1029,"2","0"))=$B1029),1,0)),"")</f>
        <v/>
      </c>
      <c r="F1029" s="5" t="str">
        <f>IF(PhieuBauCu!$B$2&gt;2,IF(LEN($B1029)=0,"",IF(AND($B1029&gt;0,VALUE(SUBSTITUTE($B1029,"3","0"))=$B1029),1,0)),"")</f>
        <v/>
      </c>
      <c r="G1029" s="5" t="str">
        <f>IF(PhieuBauCu!$B$2&gt;3,IF(LEN($B1029)=0,"",IF(AND($B1029&gt;0,VALUE(SUBSTITUTE($B1029,"4","0"))=$B1029),1,0)),"")</f>
        <v/>
      </c>
      <c r="H1029" s="5" t="str">
        <f>IF(PhieuBauCu!$B$2&gt;4,IF(LEN($B1029)=0,"",IF(AND($B1029&gt;0,VALUE(SUBSTITUTE($B1029,"5","0"))=$B1029),1,0)),"")</f>
        <v/>
      </c>
      <c r="I1029" s="5" t="str">
        <f>IF(PhieuBauCu!$B$2&gt;5,IF(LEN($B1029)=0,"",IF(AND($B1029&gt;0,VALUE(SUBSTITUTE($B1029,"6","0"))=$B1029),1,0)),"")</f>
        <v/>
      </c>
      <c r="J1029" s="5" t="str">
        <f>IF(PhieuBauCu!$B$2&gt;6,IF(LEN($B1029)=0,"",IF(AND($B1029&gt;0,VALUE(SUBSTITUTE($B1029,"7","0"))=$B1029),1,0)),"")</f>
        <v/>
      </c>
      <c r="K1029" s="5" t="str">
        <f>IF(PhieuBauCu!$B$2&gt;7,IF(LEN($B1029)=0,"",IF(AND($B1029&gt;0,VALUE(SUBSTITUTE($B1029,"8","0"))=$B1029),1,0)),"")</f>
        <v/>
      </c>
      <c r="L1029" s="5" t="str">
        <f>IF(PhieuBauCu!$B$2&gt;8,IF(LEN($B1029)=0,"",IF(AND($B1029&gt;0,VALUE(SUBSTITUTE($B1029,"9","0"))=$B1029),1,0)),"")</f>
        <v/>
      </c>
      <c r="M1029" s="9">
        <f t="shared" si="31"/>
        <v>0</v>
      </c>
      <c r="N1029" s="36">
        <f>IF(AND(M1029&lt;=PhieuBauCu!$B$13,M1029&gt;=1),1,0)</f>
        <v>0</v>
      </c>
    </row>
    <row r="1030" spans="1:14" ht="28.5" customHeight="1">
      <c r="A1030" s="2">
        <v>1025</v>
      </c>
      <c r="B1030" s="3"/>
      <c r="C1030" s="48" t="str">
        <f t="shared" si="30"/>
        <v/>
      </c>
      <c r="D1030" s="5" t="str">
        <f>IF(PhieuBauCu!$B$2&gt;0,IF(LEN($B1030)=0,"",IF(AND($B1030&gt;0,VALUE(SUBSTITUTE($B1030,"1","0"))=$B1030),1,0)),"")</f>
        <v/>
      </c>
      <c r="E1030" s="5" t="str">
        <f>IF(PhieuBauCu!$B$2&gt;1,IF(LEN($B1030)=0,"",IF(AND($B1030&gt;0,VALUE(SUBSTITUTE($B1030,"2","0"))=$B1030),1,0)),"")</f>
        <v/>
      </c>
      <c r="F1030" s="5" t="str">
        <f>IF(PhieuBauCu!$B$2&gt;2,IF(LEN($B1030)=0,"",IF(AND($B1030&gt;0,VALUE(SUBSTITUTE($B1030,"3","0"))=$B1030),1,0)),"")</f>
        <v/>
      </c>
      <c r="G1030" s="5" t="str">
        <f>IF(PhieuBauCu!$B$2&gt;3,IF(LEN($B1030)=0,"",IF(AND($B1030&gt;0,VALUE(SUBSTITUTE($B1030,"4","0"))=$B1030),1,0)),"")</f>
        <v/>
      </c>
      <c r="H1030" s="5" t="str">
        <f>IF(PhieuBauCu!$B$2&gt;4,IF(LEN($B1030)=0,"",IF(AND($B1030&gt;0,VALUE(SUBSTITUTE($B1030,"5","0"))=$B1030),1,0)),"")</f>
        <v/>
      </c>
      <c r="I1030" s="5" t="str">
        <f>IF(PhieuBauCu!$B$2&gt;5,IF(LEN($B1030)=0,"",IF(AND($B1030&gt;0,VALUE(SUBSTITUTE($B1030,"6","0"))=$B1030),1,0)),"")</f>
        <v/>
      </c>
      <c r="J1030" s="5" t="str">
        <f>IF(PhieuBauCu!$B$2&gt;6,IF(LEN($B1030)=0,"",IF(AND($B1030&gt;0,VALUE(SUBSTITUTE($B1030,"7","0"))=$B1030),1,0)),"")</f>
        <v/>
      </c>
      <c r="K1030" s="5" t="str">
        <f>IF(PhieuBauCu!$B$2&gt;7,IF(LEN($B1030)=0,"",IF(AND($B1030&gt;0,VALUE(SUBSTITUTE($B1030,"8","0"))=$B1030),1,0)),"")</f>
        <v/>
      </c>
      <c r="L1030" s="5" t="str">
        <f>IF(PhieuBauCu!$B$2&gt;8,IF(LEN($B1030)=0,"",IF(AND($B1030&gt;0,VALUE(SUBSTITUTE($B1030,"9","0"))=$B1030),1,0)),"")</f>
        <v/>
      </c>
      <c r="M1030" s="9">
        <f t="shared" si="31"/>
        <v>0</v>
      </c>
      <c r="N1030" s="36">
        <f>IF(AND(M1030&lt;=PhieuBauCu!$B$13,M1030&gt;=1),1,0)</f>
        <v>0</v>
      </c>
    </row>
    <row r="1031" spans="1:14" ht="28.5" customHeight="1">
      <c r="A1031" s="2">
        <v>1026</v>
      </c>
      <c r="B1031" s="3"/>
      <c r="C1031" s="48" t="str">
        <f t="shared" ref="C1031:C1094" si="32">IF(LEN(B1031)&gt;0,IF(N1031=1,"Ok","Not Ok"),"")</f>
        <v/>
      </c>
      <c r="D1031" s="5" t="str">
        <f>IF(PhieuBauCu!$B$2&gt;0,IF(LEN($B1031)=0,"",IF(AND($B1031&gt;0,VALUE(SUBSTITUTE($B1031,"1","0"))=$B1031),1,0)),"")</f>
        <v/>
      </c>
      <c r="E1031" s="5" t="str">
        <f>IF(PhieuBauCu!$B$2&gt;1,IF(LEN($B1031)=0,"",IF(AND($B1031&gt;0,VALUE(SUBSTITUTE($B1031,"2","0"))=$B1031),1,0)),"")</f>
        <v/>
      </c>
      <c r="F1031" s="5" t="str">
        <f>IF(PhieuBauCu!$B$2&gt;2,IF(LEN($B1031)=0,"",IF(AND($B1031&gt;0,VALUE(SUBSTITUTE($B1031,"3","0"))=$B1031),1,0)),"")</f>
        <v/>
      </c>
      <c r="G1031" s="5" t="str">
        <f>IF(PhieuBauCu!$B$2&gt;3,IF(LEN($B1031)=0,"",IF(AND($B1031&gt;0,VALUE(SUBSTITUTE($B1031,"4","0"))=$B1031),1,0)),"")</f>
        <v/>
      </c>
      <c r="H1031" s="5" t="str">
        <f>IF(PhieuBauCu!$B$2&gt;4,IF(LEN($B1031)=0,"",IF(AND($B1031&gt;0,VALUE(SUBSTITUTE($B1031,"5","0"))=$B1031),1,0)),"")</f>
        <v/>
      </c>
      <c r="I1031" s="5" t="str">
        <f>IF(PhieuBauCu!$B$2&gt;5,IF(LEN($B1031)=0,"",IF(AND($B1031&gt;0,VALUE(SUBSTITUTE($B1031,"6","0"))=$B1031),1,0)),"")</f>
        <v/>
      </c>
      <c r="J1031" s="5" t="str">
        <f>IF(PhieuBauCu!$B$2&gt;6,IF(LEN($B1031)=0,"",IF(AND($B1031&gt;0,VALUE(SUBSTITUTE($B1031,"7","0"))=$B1031),1,0)),"")</f>
        <v/>
      </c>
      <c r="K1031" s="5" t="str">
        <f>IF(PhieuBauCu!$B$2&gt;7,IF(LEN($B1031)=0,"",IF(AND($B1031&gt;0,VALUE(SUBSTITUTE($B1031,"8","0"))=$B1031),1,0)),"")</f>
        <v/>
      </c>
      <c r="L1031" s="5" t="str">
        <f>IF(PhieuBauCu!$B$2&gt;8,IF(LEN($B1031)=0,"",IF(AND($B1031&gt;0,VALUE(SUBSTITUTE($B1031,"9","0"))=$B1031),1,0)),"")</f>
        <v/>
      </c>
      <c r="M1031" s="9">
        <f t="shared" ref="M1031:M1094" si="33">SUMIF(D1031:L1031,1)</f>
        <v>0</v>
      </c>
      <c r="N1031" s="36">
        <f>IF(AND(M1031&lt;=PhieuBauCu!$B$13,M1031&gt;=1),1,0)</f>
        <v>0</v>
      </c>
    </row>
    <row r="1032" spans="1:14" ht="28.5" customHeight="1">
      <c r="A1032" s="2">
        <v>1027</v>
      </c>
      <c r="B1032" s="3"/>
      <c r="C1032" s="48" t="str">
        <f t="shared" si="32"/>
        <v/>
      </c>
      <c r="D1032" s="5" t="str">
        <f>IF(PhieuBauCu!$B$2&gt;0,IF(LEN($B1032)=0,"",IF(AND($B1032&gt;0,VALUE(SUBSTITUTE($B1032,"1","0"))=$B1032),1,0)),"")</f>
        <v/>
      </c>
      <c r="E1032" s="5" t="str">
        <f>IF(PhieuBauCu!$B$2&gt;1,IF(LEN($B1032)=0,"",IF(AND($B1032&gt;0,VALUE(SUBSTITUTE($B1032,"2","0"))=$B1032),1,0)),"")</f>
        <v/>
      </c>
      <c r="F1032" s="5" t="str">
        <f>IF(PhieuBauCu!$B$2&gt;2,IF(LEN($B1032)=0,"",IF(AND($B1032&gt;0,VALUE(SUBSTITUTE($B1032,"3","0"))=$B1032),1,0)),"")</f>
        <v/>
      </c>
      <c r="G1032" s="5" t="str">
        <f>IF(PhieuBauCu!$B$2&gt;3,IF(LEN($B1032)=0,"",IF(AND($B1032&gt;0,VALUE(SUBSTITUTE($B1032,"4","0"))=$B1032),1,0)),"")</f>
        <v/>
      </c>
      <c r="H1032" s="5" t="str">
        <f>IF(PhieuBauCu!$B$2&gt;4,IF(LEN($B1032)=0,"",IF(AND($B1032&gt;0,VALUE(SUBSTITUTE($B1032,"5","0"))=$B1032),1,0)),"")</f>
        <v/>
      </c>
      <c r="I1032" s="5" t="str">
        <f>IF(PhieuBauCu!$B$2&gt;5,IF(LEN($B1032)=0,"",IF(AND($B1032&gt;0,VALUE(SUBSTITUTE($B1032,"6","0"))=$B1032),1,0)),"")</f>
        <v/>
      </c>
      <c r="J1032" s="5" t="str">
        <f>IF(PhieuBauCu!$B$2&gt;6,IF(LEN($B1032)=0,"",IF(AND($B1032&gt;0,VALUE(SUBSTITUTE($B1032,"7","0"))=$B1032),1,0)),"")</f>
        <v/>
      </c>
      <c r="K1032" s="5" t="str">
        <f>IF(PhieuBauCu!$B$2&gt;7,IF(LEN($B1032)=0,"",IF(AND($B1032&gt;0,VALUE(SUBSTITUTE($B1032,"8","0"))=$B1032),1,0)),"")</f>
        <v/>
      </c>
      <c r="L1032" s="5" t="str">
        <f>IF(PhieuBauCu!$B$2&gt;8,IF(LEN($B1032)=0,"",IF(AND($B1032&gt;0,VALUE(SUBSTITUTE($B1032,"9","0"))=$B1032),1,0)),"")</f>
        <v/>
      </c>
      <c r="M1032" s="9">
        <f t="shared" si="33"/>
        <v>0</v>
      </c>
      <c r="N1032" s="36">
        <f>IF(AND(M1032&lt;=PhieuBauCu!$B$13,M1032&gt;=1),1,0)</f>
        <v>0</v>
      </c>
    </row>
    <row r="1033" spans="1:14" ht="28.5" customHeight="1">
      <c r="A1033" s="2">
        <v>1028</v>
      </c>
      <c r="B1033" s="3"/>
      <c r="C1033" s="48" t="str">
        <f t="shared" si="32"/>
        <v/>
      </c>
      <c r="D1033" s="5" t="str">
        <f>IF(PhieuBauCu!$B$2&gt;0,IF(LEN($B1033)=0,"",IF(AND($B1033&gt;0,VALUE(SUBSTITUTE($B1033,"1","0"))=$B1033),1,0)),"")</f>
        <v/>
      </c>
      <c r="E1033" s="5" t="str">
        <f>IF(PhieuBauCu!$B$2&gt;1,IF(LEN($B1033)=0,"",IF(AND($B1033&gt;0,VALUE(SUBSTITUTE($B1033,"2","0"))=$B1033),1,0)),"")</f>
        <v/>
      </c>
      <c r="F1033" s="5" t="str">
        <f>IF(PhieuBauCu!$B$2&gt;2,IF(LEN($B1033)=0,"",IF(AND($B1033&gt;0,VALUE(SUBSTITUTE($B1033,"3","0"))=$B1033),1,0)),"")</f>
        <v/>
      </c>
      <c r="G1033" s="5" t="str">
        <f>IF(PhieuBauCu!$B$2&gt;3,IF(LEN($B1033)=0,"",IF(AND($B1033&gt;0,VALUE(SUBSTITUTE($B1033,"4","0"))=$B1033),1,0)),"")</f>
        <v/>
      </c>
      <c r="H1033" s="5" t="str">
        <f>IF(PhieuBauCu!$B$2&gt;4,IF(LEN($B1033)=0,"",IF(AND($B1033&gt;0,VALUE(SUBSTITUTE($B1033,"5","0"))=$B1033),1,0)),"")</f>
        <v/>
      </c>
      <c r="I1033" s="5" t="str">
        <f>IF(PhieuBauCu!$B$2&gt;5,IF(LEN($B1033)=0,"",IF(AND($B1033&gt;0,VALUE(SUBSTITUTE($B1033,"6","0"))=$B1033),1,0)),"")</f>
        <v/>
      </c>
      <c r="J1033" s="5" t="str">
        <f>IF(PhieuBauCu!$B$2&gt;6,IF(LEN($B1033)=0,"",IF(AND($B1033&gt;0,VALUE(SUBSTITUTE($B1033,"7","0"))=$B1033),1,0)),"")</f>
        <v/>
      </c>
      <c r="K1033" s="5" t="str">
        <f>IF(PhieuBauCu!$B$2&gt;7,IF(LEN($B1033)=0,"",IF(AND($B1033&gt;0,VALUE(SUBSTITUTE($B1033,"8","0"))=$B1033),1,0)),"")</f>
        <v/>
      </c>
      <c r="L1033" s="5" t="str">
        <f>IF(PhieuBauCu!$B$2&gt;8,IF(LEN($B1033)=0,"",IF(AND($B1033&gt;0,VALUE(SUBSTITUTE($B1033,"9","0"))=$B1033),1,0)),"")</f>
        <v/>
      </c>
      <c r="M1033" s="9">
        <f t="shared" si="33"/>
        <v>0</v>
      </c>
      <c r="N1033" s="36">
        <f>IF(AND(M1033&lt;=PhieuBauCu!$B$13,M1033&gt;=1),1,0)</f>
        <v>0</v>
      </c>
    </row>
    <row r="1034" spans="1:14" ht="28.5" customHeight="1">
      <c r="A1034" s="2">
        <v>1029</v>
      </c>
      <c r="B1034" s="3"/>
      <c r="C1034" s="48" t="str">
        <f t="shared" si="32"/>
        <v/>
      </c>
      <c r="D1034" s="5" t="str">
        <f>IF(PhieuBauCu!$B$2&gt;0,IF(LEN($B1034)=0,"",IF(AND($B1034&gt;0,VALUE(SUBSTITUTE($B1034,"1","0"))=$B1034),1,0)),"")</f>
        <v/>
      </c>
      <c r="E1034" s="5" t="str">
        <f>IF(PhieuBauCu!$B$2&gt;1,IF(LEN($B1034)=0,"",IF(AND($B1034&gt;0,VALUE(SUBSTITUTE($B1034,"2","0"))=$B1034),1,0)),"")</f>
        <v/>
      </c>
      <c r="F1034" s="5" t="str">
        <f>IF(PhieuBauCu!$B$2&gt;2,IF(LEN($B1034)=0,"",IF(AND($B1034&gt;0,VALUE(SUBSTITUTE($B1034,"3","0"))=$B1034),1,0)),"")</f>
        <v/>
      </c>
      <c r="G1034" s="5" t="str">
        <f>IF(PhieuBauCu!$B$2&gt;3,IF(LEN($B1034)=0,"",IF(AND($B1034&gt;0,VALUE(SUBSTITUTE($B1034,"4","0"))=$B1034),1,0)),"")</f>
        <v/>
      </c>
      <c r="H1034" s="5" t="str">
        <f>IF(PhieuBauCu!$B$2&gt;4,IF(LEN($B1034)=0,"",IF(AND($B1034&gt;0,VALUE(SUBSTITUTE($B1034,"5","0"))=$B1034),1,0)),"")</f>
        <v/>
      </c>
      <c r="I1034" s="5" t="str">
        <f>IF(PhieuBauCu!$B$2&gt;5,IF(LEN($B1034)=0,"",IF(AND($B1034&gt;0,VALUE(SUBSTITUTE($B1034,"6","0"))=$B1034),1,0)),"")</f>
        <v/>
      </c>
      <c r="J1034" s="5" t="str">
        <f>IF(PhieuBauCu!$B$2&gt;6,IF(LEN($B1034)=0,"",IF(AND($B1034&gt;0,VALUE(SUBSTITUTE($B1034,"7","0"))=$B1034),1,0)),"")</f>
        <v/>
      </c>
      <c r="K1034" s="5" t="str">
        <f>IF(PhieuBauCu!$B$2&gt;7,IF(LEN($B1034)=0,"",IF(AND($B1034&gt;0,VALUE(SUBSTITUTE($B1034,"8","0"))=$B1034),1,0)),"")</f>
        <v/>
      </c>
      <c r="L1034" s="5" t="str">
        <f>IF(PhieuBauCu!$B$2&gt;8,IF(LEN($B1034)=0,"",IF(AND($B1034&gt;0,VALUE(SUBSTITUTE($B1034,"9","0"))=$B1034),1,0)),"")</f>
        <v/>
      </c>
      <c r="M1034" s="9">
        <f t="shared" si="33"/>
        <v>0</v>
      </c>
      <c r="N1034" s="36">
        <f>IF(AND(M1034&lt;=PhieuBauCu!$B$13,M1034&gt;=1),1,0)</f>
        <v>0</v>
      </c>
    </row>
    <row r="1035" spans="1:14" ht="28.5" customHeight="1">
      <c r="A1035" s="2">
        <v>1030</v>
      </c>
      <c r="B1035" s="3"/>
      <c r="C1035" s="48" t="str">
        <f t="shared" si="32"/>
        <v/>
      </c>
      <c r="D1035" s="5" t="str">
        <f>IF(PhieuBauCu!$B$2&gt;0,IF(LEN($B1035)=0,"",IF(AND($B1035&gt;0,VALUE(SUBSTITUTE($B1035,"1","0"))=$B1035),1,0)),"")</f>
        <v/>
      </c>
      <c r="E1035" s="5" t="str">
        <f>IF(PhieuBauCu!$B$2&gt;1,IF(LEN($B1035)=0,"",IF(AND($B1035&gt;0,VALUE(SUBSTITUTE($B1035,"2","0"))=$B1035),1,0)),"")</f>
        <v/>
      </c>
      <c r="F1035" s="5" t="str">
        <f>IF(PhieuBauCu!$B$2&gt;2,IF(LEN($B1035)=0,"",IF(AND($B1035&gt;0,VALUE(SUBSTITUTE($B1035,"3","0"))=$B1035),1,0)),"")</f>
        <v/>
      </c>
      <c r="G1035" s="5" t="str">
        <f>IF(PhieuBauCu!$B$2&gt;3,IF(LEN($B1035)=0,"",IF(AND($B1035&gt;0,VALUE(SUBSTITUTE($B1035,"4","0"))=$B1035),1,0)),"")</f>
        <v/>
      </c>
      <c r="H1035" s="5" t="str">
        <f>IF(PhieuBauCu!$B$2&gt;4,IF(LEN($B1035)=0,"",IF(AND($B1035&gt;0,VALUE(SUBSTITUTE($B1035,"5","0"))=$B1035),1,0)),"")</f>
        <v/>
      </c>
      <c r="I1035" s="5" t="str">
        <f>IF(PhieuBauCu!$B$2&gt;5,IF(LEN($B1035)=0,"",IF(AND($B1035&gt;0,VALUE(SUBSTITUTE($B1035,"6","0"))=$B1035),1,0)),"")</f>
        <v/>
      </c>
      <c r="J1035" s="5" t="str">
        <f>IF(PhieuBauCu!$B$2&gt;6,IF(LEN($B1035)=0,"",IF(AND($B1035&gt;0,VALUE(SUBSTITUTE($B1035,"7","0"))=$B1035),1,0)),"")</f>
        <v/>
      </c>
      <c r="K1035" s="5" t="str">
        <f>IF(PhieuBauCu!$B$2&gt;7,IF(LEN($B1035)=0,"",IF(AND($B1035&gt;0,VALUE(SUBSTITUTE($B1035,"8","0"))=$B1035),1,0)),"")</f>
        <v/>
      </c>
      <c r="L1035" s="5" t="str">
        <f>IF(PhieuBauCu!$B$2&gt;8,IF(LEN($B1035)=0,"",IF(AND($B1035&gt;0,VALUE(SUBSTITUTE($B1035,"9","0"))=$B1035),1,0)),"")</f>
        <v/>
      </c>
      <c r="M1035" s="9">
        <f t="shared" si="33"/>
        <v>0</v>
      </c>
      <c r="N1035" s="36">
        <f>IF(AND(M1035&lt;=PhieuBauCu!$B$13,M1035&gt;=1),1,0)</f>
        <v>0</v>
      </c>
    </row>
    <row r="1036" spans="1:14" ht="28.5" customHeight="1">
      <c r="A1036" s="2">
        <v>1031</v>
      </c>
      <c r="B1036" s="3"/>
      <c r="C1036" s="48" t="str">
        <f t="shared" si="32"/>
        <v/>
      </c>
      <c r="D1036" s="5" t="str">
        <f>IF(PhieuBauCu!$B$2&gt;0,IF(LEN($B1036)=0,"",IF(AND($B1036&gt;0,VALUE(SUBSTITUTE($B1036,"1","0"))=$B1036),1,0)),"")</f>
        <v/>
      </c>
      <c r="E1036" s="5" t="str">
        <f>IF(PhieuBauCu!$B$2&gt;1,IF(LEN($B1036)=0,"",IF(AND($B1036&gt;0,VALUE(SUBSTITUTE($B1036,"2","0"))=$B1036),1,0)),"")</f>
        <v/>
      </c>
      <c r="F1036" s="5" t="str">
        <f>IF(PhieuBauCu!$B$2&gt;2,IF(LEN($B1036)=0,"",IF(AND($B1036&gt;0,VALUE(SUBSTITUTE($B1036,"3","0"))=$B1036),1,0)),"")</f>
        <v/>
      </c>
      <c r="G1036" s="5" t="str">
        <f>IF(PhieuBauCu!$B$2&gt;3,IF(LEN($B1036)=0,"",IF(AND($B1036&gt;0,VALUE(SUBSTITUTE($B1036,"4","0"))=$B1036),1,0)),"")</f>
        <v/>
      </c>
      <c r="H1036" s="5" t="str">
        <f>IF(PhieuBauCu!$B$2&gt;4,IF(LEN($B1036)=0,"",IF(AND($B1036&gt;0,VALUE(SUBSTITUTE($B1036,"5","0"))=$B1036),1,0)),"")</f>
        <v/>
      </c>
      <c r="I1036" s="5" t="str">
        <f>IF(PhieuBauCu!$B$2&gt;5,IF(LEN($B1036)=0,"",IF(AND($B1036&gt;0,VALUE(SUBSTITUTE($B1036,"6","0"))=$B1036),1,0)),"")</f>
        <v/>
      </c>
      <c r="J1036" s="5" t="str">
        <f>IF(PhieuBauCu!$B$2&gt;6,IF(LEN($B1036)=0,"",IF(AND($B1036&gt;0,VALUE(SUBSTITUTE($B1036,"7","0"))=$B1036),1,0)),"")</f>
        <v/>
      </c>
      <c r="K1036" s="5" t="str">
        <f>IF(PhieuBauCu!$B$2&gt;7,IF(LEN($B1036)=0,"",IF(AND($B1036&gt;0,VALUE(SUBSTITUTE($B1036,"8","0"))=$B1036),1,0)),"")</f>
        <v/>
      </c>
      <c r="L1036" s="5" t="str">
        <f>IF(PhieuBauCu!$B$2&gt;8,IF(LEN($B1036)=0,"",IF(AND($B1036&gt;0,VALUE(SUBSTITUTE($B1036,"9","0"))=$B1036),1,0)),"")</f>
        <v/>
      </c>
      <c r="M1036" s="9">
        <f t="shared" si="33"/>
        <v>0</v>
      </c>
      <c r="N1036" s="36">
        <f>IF(AND(M1036&lt;=PhieuBauCu!$B$13,M1036&gt;=1),1,0)</f>
        <v>0</v>
      </c>
    </row>
    <row r="1037" spans="1:14" ht="28.5" customHeight="1">
      <c r="A1037" s="2">
        <v>1032</v>
      </c>
      <c r="B1037" s="3"/>
      <c r="C1037" s="48" t="str">
        <f t="shared" si="32"/>
        <v/>
      </c>
      <c r="D1037" s="5" t="str">
        <f>IF(PhieuBauCu!$B$2&gt;0,IF(LEN($B1037)=0,"",IF(AND($B1037&gt;0,VALUE(SUBSTITUTE($B1037,"1","0"))=$B1037),1,0)),"")</f>
        <v/>
      </c>
      <c r="E1037" s="5" t="str">
        <f>IF(PhieuBauCu!$B$2&gt;1,IF(LEN($B1037)=0,"",IF(AND($B1037&gt;0,VALUE(SUBSTITUTE($B1037,"2","0"))=$B1037),1,0)),"")</f>
        <v/>
      </c>
      <c r="F1037" s="5" t="str">
        <f>IF(PhieuBauCu!$B$2&gt;2,IF(LEN($B1037)=0,"",IF(AND($B1037&gt;0,VALUE(SUBSTITUTE($B1037,"3","0"))=$B1037),1,0)),"")</f>
        <v/>
      </c>
      <c r="G1037" s="5" t="str">
        <f>IF(PhieuBauCu!$B$2&gt;3,IF(LEN($B1037)=0,"",IF(AND($B1037&gt;0,VALUE(SUBSTITUTE($B1037,"4","0"))=$B1037),1,0)),"")</f>
        <v/>
      </c>
      <c r="H1037" s="5" t="str">
        <f>IF(PhieuBauCu!$B$2&gt;4,IF(LEN($B1037)=0,"",IF(AND($B1037&gt;0,VALUE(SUBSTITUTE($B1037,"5","0"))=$B1037),1,0)),"")</f>
        <v/>
      </c>
      <c r="I1037" s="5" t="str">
        <f>IF(PhieuBauCu!$B$2&gt;5,IF(LEN($B1037)=0,"",IF(AND($B1037&gt;0,VALUE(SUBSTITUTE($B1037,"6","0"))=$B1037),1,0)),"")</f>
        <v/>
      </c>
      <c r="J1037" s="5" t="str">
        <f>IF(PhieuBauCu!$B$2&gt;6,IF(LEN($B1037)=0,"",IF(AND($B1037&gt;0,VALUE(SUBSTITUTE($B1037,"7","0"))=$B1037),1,0)),"")</f>
        <v/>
      </c>
      <c r="K1037" s="5" t="str">
        <f>IF(PhieuBauCu!$B$2&gt;7,IF(LEN($B1037)=0,"",IF(AND($B1037&gt;0,VALUE(SUBSTITUTE($B1037,"8","0"))=$B1037),1,0)),"")</f>
        <v/>
      </c>
      <c r="L1037" s="5" t="str">
        <f>IF(PhieuBauCu!$B$2&gt;8,IF(LEN($B1037)=0,"",IF(AND($B1037&gt;0,VALUE(SUBSTITUTE($B1037,"9","0"))=$B1037),1,0)),"")</f>
        <v/>
      </c>
      <c r="M1037" s="9">
        <f t="shared" si="33"/>
        <v>0</v>
      </c>
      <c r="N1037" s="36">
        <f>IF(AND(M1037&lt;=PhieuBauCu!$B$13,M1037&gt;=1),1,0)</f>
        <v>0</v>
      </c>
    </row>
    <row r="1038" spans="1:14" ht="28.5" customHeight="1">
      <c r="A1038" s="2">
        <v>1033</v>
      </c>
      <c r="B1038" s="3"/>
      <c r="C1038" s="48" t="str">
        <f t="shared" si="32"/>
        <v/>
      </c>
      <c r="D1038" s="5" t="str">
        <f>IF(PhieuBauCu!$B$2&gt;0,IF(LEN($B1038)=0,"",IF(AND($B1038&gt;0,VALUE(SUBSTITUTE($B1038,"1","0"))=$B1038),1,0)),"")</f>
        <v/>
      </c>
      <c r="E1038" s="5" t="str">
        <f>IF(PhieuBauCu!$B$2&gt;1,IF(LEN($B1038)=0,"",IF(AND($B1038&gt;0,VALUE(SUBSTITUTE($B1038,"2","0"))=$B1038),1,0)),"")</f>
        <v/>
      </c>
      <c r="F1038" s="5" t="str">
        <f>IF(PhieuBauCu!$B$2&gt;2,IF(LEN($B1038)=0,"",IF(AND($B1038&gt;0,VALUE(SUBSTITUTE($B1038,"3","0"))=$B1038),1,0)),"")</f>
        <v/>
      </c>
      <c r="G1038" s="5" t="str">
        <f>IF(PhieuBauCu!$B$2&gt;3,IF(LEN($B1038)=0,"",IF(AND($B1038&gt;0,VALUE(SUBSTITUTE($B1038,"4","0"))=$B1038),1,0)),"")</f>
        <v/>
      </c>
      <c r="H1038" s="5" t="str">
        <f>IF(PhieuBauCu!$B$2&gt;4,IF(LEN($B1038)=0,"",IF(AND($B1038&gt;0,VALUE(SUBSTITUTE($B1038,"5","0"))=$B1038),1,0)),"")</f>
        <v/>
      </c>
      <c r="I1038" s="5" t="str">
        <f>IF(PhieuBauCu!$B$2&gt;5,IF(LEN($B1038)=0,"",IF(AND($B1038&gt;0,VALUE(SUBSTITUTE($B1038,"6","0"))=$B1038),1,0)),"")</f>
        <v/>
      </c>
      <c r="J1038" s="5" t="str">
        <f>IF(PhieuBauCu!$B$2&gt;6,IF(LEN($B1038)=0,"",IF(AND($B1038&gt;0,VALUE(SUBSTITUTE($B1038,"7","0"))=$B1038),1,0)),"")</f>
        <v/>
      </c>
      <c r="K1038" s="5" t="str">
        <f>IF(PhieuBauCu!$B$2&gt;7,IF(LEN($B1038)=0,"",IF(AND($B1038&gt;0,VALUE(SUBSTITUTE($B1038,"8","0"))=$B1038),1,0)),"")</f>
        <v/>
      </c>
      <c r="L1038" s="5" t="str">
        <f>IF(PhieuBauCu!$B$2&gt;8,IF(LEN($B1038)=0,"",IF(AND($B1038&gt;0,VALUE(SUBSTITUTE($B1038,"9","0"))=$B1038),1,0)),"")</f>
        <v/>
      </c>
      <c r="M1038" s="9">
        <f t="shared" si="33"/>
        <v>0</v>
      </c>
      <c r="N1038" s="36">
        <f>IF(AND(M1038&lt;=PhieuBauCu!$B$13,M1038&gt;=1),1,0)</f>
        <v>0</v>
      </c>
    </row>
    <row r="1039" spans="1:14" ht="28.5" customHeight="1">
      <c r="A1039" s="2">
        <v>1034</v>
      </c>
      <c r="B1039" s="3"/>
      <c r="C1039" s="48" t="str">
        <f t="shared" si="32"/>
        <v/>
      </c>
      <c r="D1039" s="5" t="str">
        <f>IF(PhieuBauCu!$B$2&gt;0,IF(LEN($B1039)=0,"",IF(AND($B1039&gt;0,VALUE(SUBSTITUTE($B1039,"1","0"))=$B1039),1,0)),"")</f>
        <v/>
      </c>
      <c r="E1039" s="5" t="str">
        <f>IF(PhieuBauCu!$B$2&gt;1,IF(LEN($B1039)=0,"",IF(AND($B1039&gt;0,VALUE(SUBSTITUTE($B1039,"2","0"))=$B1039),1,0)),"")</f>
        <v/>
      </c>
      <c r="F1039" s="5" t="str">
        <f>IF(PhieuBauCu!$B$2&gt;2,IF(LEN($B1039)=0,"",IF(AND($B1039&gt;0,VALUE(SUBSTITUTE($B1039,"3","0"))=$B1039),1,0)),"")</f>
        <v/>
      </c>
      <c r="G1039" s="5" t="str">
        <f>IF(PhieuBauCu!$B$2&gt;3,IF(LEN($B1039)=0,"",IF(AND($B1039&gt;0,VALUE(SUBSTITUTE($B1039,"4","0"))=$B1039),1,0)),"")</f>
        <v/>
      </c>
      <c r="H1039" s="5" t="str">
        <f>IF(PhieuBauCu!$B$2&gt;4,IF(LEN($B1039)=0,"",IF(AND($B1039&gt;0,VALUE(SUBSTITUTE($B1039,"5","0"))=$B1039),1,0)),"")</f>
        <v/>
      </c>
      <c r="I1039" s="5" t="str">
        <f>IF(PhieuBauCu!$B$2&gt;5,IF(LEN($B1039)=0,"",IF(AND($B1039&gt;0,VALUE(SUBSTITUTE($B1039,"6","0"))=$B1039),1,0)),"")</f>
        <v/>
      </c>
      <c r="J1039" s="5" t="str">
        <f>IF(PhieuBauCu!$B$2&gt;6,IF(LEN($B1039)=0,"",IF(AND($B1039&gt;0,VALUE(SUBSTITUTE($B1039,"7","0"))=$B1039),1,0)),"")</f>
        <v/>
      </c>
      <c r="K1039" s="5" t="str">
        <f>IF(PhieuBauCu!$B$2&gt;7,IF(LEN($B1039)=0,"",IF(AND($B1039&gt;0,VALUE(SUBSTITUTE($B1039,"8","0"))=$B1039),1,0)),"")</f>
        <v/>
      </c>
      <c r="L1039" s="5" t="str">
        <f>IF(PhieuBauCu!$B$2&gt;8,IF(LEN($B1039)=0,"",IF(AND($B1039&gt;0,VALUE(SUBSTITUTE($B1039,"9","0"))=$B1039),1,0)),"")</f>
        <v/>
      </c>
      <c r="M1039" s="9">
        <f t="shared" si="33"/>
        <v>0</v>
      </c>
      <c r="N1039" s="36">
        <f>IF(AND(M1039&lt;=PhieuBauCu!$B$13,M1039&gt;=1),1,0)</f>
        <v>0</v>
      </c>
    </row>
    <row r="1040" spans="1:14" ht="28.5" customHeight="1">
      <c r="A1040" s="2">
        <v>1035</v>
      </c>
      <c r="B1040" s="3"/>
      <c r="C1040" s="48" t="str">
        <f t="shared" si="32"/>
        <v/>
      </c>
      <c r="D1040" s="5" t="str">
        <f>IF(PhieuBauCu!$B$2&gt;0,IF(LEN($B1040)=0,"",IF(AND($B1040&gt;0,VALUE(SUBSTITUTE($B1040,"1","0"))=$B1040),1,0)),"")</f>
        <v/>
      </c>
      <c r="E1040" s="5" t="str">
        <f>IF(PhieuBauCu!$B$2&gt;1,IF(LEN($B1040)=0,"",IF(AND($B1040&gt;0,VALUE(SUBSTITUTE($B1040,"2","0"))=$B1040),1,0)),"")</f>
        <v/>
      </c>
      <c r="F1040" s="5" t="str">
        <f>IF(PhieuBauCu!$B$2&gt;2,IF(LEN($B1040)=0,"",IF(AND($B1040&gt;0,VALUE(SUBSTITUTE($B1040,"3","0"))=$B1040),1,0)),"")</f>
        <v/>
      </c>
      <c r="G1040" s="5" t="str">
        <f>IF(PhieuBauCu!$B$2&gt;3,IF(LEN($B1040)=0,"",IF(AND($B1040&gt;0,VALUE(SUBSTITUTE($B1040,"4","0"))=$B1040),1,0)),"")</f>
        <v/>
      </c>
      <c r="H1040" s="5" t="str">
        <f>IF(PhieuBauCu!$B$2&gt;4,IF(LEN($B1040)=0,"",IF(AND($B1040&gt;0,VALUE(SUBSTITUTE($B1040,"5","0"))=$B1040),1,0)),"")</f>
        <v/>
      </c>
      <c r="I1040" s="5" t="str">
        <f>IF(PhieuBauCu!$B$2&gt;5,IF(LEN($B1040)=0,"",IF(AND($B1040&gt;0,VALUE(SUBSTITUTE($B1040,"6","0"))=$B1040),1,0)),"")</f>
        <v/>
      </c>
      <c r="J1040" s="5" t="str">
        <f>IF(PhieuBauCu!$B$2&gt;6,IF(LEN($B1040)=0,"",IF(AND($B1040&gt;0,VALUE(SUBSTITUTE($B1040,"7","0"))=$B1040),1,0)),"")</f>
        <v/>
      </c>
      <c r="K1040" s="5" t="str">
        <f>IF(PhieuBauCu!$B$2&gt;7,IF(LEN($B1040)=0,"",IF(AND($B1040&gt;0,VALUE(SUBSTITUTE($B1040,"8","0"))=$B1040),1,0)),"")</f>
        <v/>
      </c>
      <c r="L1040" s="5" t="str">
        <f>IF(PhieuBauCu!$B$2&gt;8,IF(LEN($B1040)=0,"",IF(AND($B1040&gt;0,VALUE(SUBSTITUTE($B1040,"9","0"))=$B1040),1,0)),"")</f>
        <v/>
      </c>
      <c r="M1040" s="9">
        <f t="shared" si="33"/>
        <v>0</v>
      </c>
      <c r="N1040" s="36">
        <f>IF(AND(M1040&lt;=PhieuBauCu!$B$13,M1040&gt;=1),1,0)</f>
        <v>0</v>
      </c>
    </row>
    <row r="1041" spans="1:14" ht="28.5" customHeight="1">
      <c r="A1041" s="2">
        <v>1036</v>
      </c>
      <c r="B1041" s="3"/>
      <c r="C1041" s="48" t="str">
        <f t="shared" si="32"/>
        <v/>
      </c>
      <c r="D1041" s="5" t="str">
        <f>IF(PhieuBauCu!$B$2&gt;0,IF(LEN($B1041)=0,"",IF(AND($B1041&gt;0,VALUE(SUBSTITUTE($B1041,"1","0"))=$B1041),1,0)),"")</f>
        <v/>
      </c>
      <c r="E1041" s="5" t="str">
        <f>IF(PhieuBauCu!$B$2&gt;1,IF(LEN($B1041)=0,"",IF(AND($B1041&gt;0,VALUE(SUBSTITUTE($B1041,"2","0"))=$B1041),1,0)),"")</f>
        <v/>
      </c>
      <c r="F1041" s="5" t="str">
        <f>IF(PhieuBauCu!$B$2&gt;2,IF(LEN($B1041)=0,"",IF(AND($B1041&gt;0,VALUE(SUBSTITUTE($B1041,"3","0"))=$B1041),1,0)),"")</f>
        <v/>
      </c>
      <c r="G1041" s="5" t="str">
        <f>IF(PhieuBauCu!$B$2&gt;3,IF(LEN($B1041)=0,"",IF(AND($B1041&gt;0,VALUE(SUBSTITUTE($B1041,"4","0"))=$B1041),1,0)),"")</f>
        <v/>
      </c>
      <c r="H1041" s="5" t="str">
        <f>IF(PhieuBauCu!$B$2&gt;4,IF(LEN($B1041)=0,"",IF(AND($B1041&gt;0,VALUE(SUBSTITUTE($B1041,"5","0"))=$B1041),1,0)),"")</f>
        <v/>
      </c>
      <c r="I1041" s="5" t="str">
        <f>IF(PhieuBauCu!$B$2&gt;5,IF(LEN($B1041)=0,"",IF(AND($B1041&gt;0,VALUE(SUBSTITUTE($B1041,"6","0"))=$B1041),1,0)),"")</f>
        <v/>
      </c>
      <c r="J1041" s="5" t="str">
        <f>IF(PhieuBauCu!$B$2&gt;6,IF(LEN($B1041)=0,"",IF(AND($B1041&gt;0,VALUE(SUBSTITUTE($B1041,"7","0"))=$B1041),1,0)),"")</f>
        <v/>
      </c>
      <c r="K1041" s="5" t="str">
        <f>IF(PhieuBauCu!$B$2&gt;7,IF(LEN($B1041)=0,"",IF(AND($B1041&gt;0,VALUE(SUBSTITUTE($B1041,"8","0"))=$B1041),1,0)),"")</f>
        <v/>
      </c>
      <c r="L1041" s="5" t="str">
        <f>IF(PhieuBauCu!$B$2&gt;8,IF(LEN($B1041)=0,"",IF(AND($B1041&gt;0,VALUE(SUBSTITUTE($B1041,"9","0"))=$B1041),1,0)),"")</f>
        <v/>
      </c>
      <c r="M1041" s="9">
        <f t="shared" si="33"/>
        <v>0</v>
      </c>
      <c r="N1041" s="36">
        <f>IF(AND(M1041&lt;=PhieuBauCu!$B$13,M1041&gt;=1),1,0)</f>
        <v>0</v>
      </c>
    </row>
    <row r="1042" spans="1:14" ht="28.5" customHeight="1">
      <c r="A1042" s="2">
        <v>1037</v>
      </c>
      <c r="B1042" s="3"/>
      <c r="C1042" s="48" t="str">
        <f t="shared" si="32"/>
        <v/>
      </c>
      <c r="D1042" s="5" t="str">
        <f>IF(PhieuBauCu!$B$2&gt;0,IF(LEN($B1042)=0,"",IF(AND($B1042&gt;0,VALUE(SUBSTITUTE($B1042,"1","0"))=$B1042),1,0)),"")</f>
        <v/>
      </c>
      <c r="E1042" s="5" t="str">
        <f>IF(PhieuBauCu!$B$2&gt;1,IF(LEN($B1042)=0,"",IF(AND($B1042&gt;0,VALUE(SUBSTITUTE($B1042,"2","0"))=$B1042),1,0)),"")</f>
        <v/>
      </c>
      <c r="F1042" s="5" t="str">
        <f>IF(PhieuBauCu!$B$2&gt;2,IF(LEN($B1042)=0,"",IF(AND($B1042&gt;0,VALUE(SUBSTITUTE($B1042,"3","0"))=$B1042),1,0)),"")</f>
        <v/>
      </c>
      <c r="G1042" s="5" t="str">
        <f>IF(PhieuBauCu!$B$2&gt;3,IF(LEN($B1042)=0,"",IF(AND($B1042&gt;0,VALUE(SUBSTITUTE($B1042,"4","0"))=$B1042),1,0)),"")</f>
        <v/>
      </c>
      <c r="H1042" s="5" t="str">
        <f>IF(PhieuBauCu!$B$2&gt;4,IF(LEN($B1042)=0,"",IF(AND($B1042&gt;0,VALUE(SUBSTITUTE($B1042,"5","0"))=$B1042),1,0)),"")</f>
        <v/>
      </c>
      <c r="I1042" s="5" t="str">
        <f>IF(PhieuBauCu!$B$2&gt;5,IF(LEN($B1042)=0,"",IF(AND($B1042&gt;0,VALUE(SUBSTITUTE($B1042,"6","0"))=$B1042),1,0)),"")</f>
        <v/>
      </c>
      <c r="J1042" s="5" t="str">
        <f>IF(PhieuBauCu!$B$2&gt;6,IF(LEN($B1042)=0,"",IF(AND($B1042&gt;0,VALUE(SUBSTITUTE($B1042,"7","0"))=$B1042),1,0)),"")</f>
        <v/>
      </c>
      <c r="K1042" s="5" t="str">
        <f>IF(PhieuBauCu!$B$2&gt;7,IF(LEN($B1042)=0,"",IF(AND($B1042&gt;0,VALUE(SUBSTITUTE($B1042,"8","0"))=$B1042),1,0)),"")</f>
        <v/>
      </c>
      <c r="L1042" s="5" t="str">
        <f>IF(PhieuBauCu!$B$2&gt;8,IF(LEN($B1042)=0,"",IF(AND($B1042&gt;0,VALUE(SUBSTITUTE($B1042,"9","0"))=$B1042),1,0)),"")</f>
        <v/>
      </c>
      <c r="M1042" s="9">
        <f t="shared" si="33"/>
        <v>0</v>
      </c>
      <c r="N1042" s="36">
        <f>IF(AND(M1042&lt;=PhieuBauCu!$B$13,M1042&gt;=1),1,0)</f>
        <v>0</v>
      </c>
    </row>
    <row r="1043" spans="1:14" ht="28.5" customHeight="1">
      <c r="A1043" s="2">
        <v>1038</v>
      </c>
      <c r="B1043" s="3"/>
      <c r="C1043" s="48" t="str">
        <f t="shared" si="32"/>
        <v/>
      </c>
      <c r="D1043" s="5" t="str">
        <f>IF(PhieuBauCu!$B$2&gt;0,IF(LEN($B1043)=0,"",IF(AND($B1043&gt;0,VALUE(SUBSTITUTE($B1043,"1","0"))=$B1043),1,0)),"")</f>
        <v/>
      </c>
      <c r="E1043" s="5" t="str">
        <f>IF(PhieuBauCu!$B$2&gt;1,IF(LEN($B1043)=0,"",IF(AND($B1043&gt;0,VALUE(SUBSTITUTE($B1043,"2","0"))=$B1043),1,0)),"")</f>
        <v/>
      </c>
      <c r="F1043" s="5" t="str">
        <f>IF(PhieuBauCu!$B$2&gt;2,IF(LEN($B1043)=0,"",IF(AND($B1043&gt;0,VALUE(SUBSTITUTE($B1043,"3","0"))=$B1043),1,0)),"")</f>
        <v/>
      </c>
      <c r="G1043" s="5" t="str">
        <f>IF(PhieuBauCu!$B$2&gt;3,IF(LEN($B1043)=0,"",IF(AND($B1043&gt;0,VALUE(SUBSTITUTE($B1043,"4","0"))=$B1043),1,0)),"")</f>
        <v/>
      </c>
      <c r="H1043" s="5" t="str">
        <f>IF(PhieuBauCu!$B$2&gt;4,IF(LEN($B1043)=0,"",IF(AND($B1043&gt;0,VALUE(SUBSTITUTE($B1043,"5","0"))=$B1043),1,0)),"")</f>
        <v/>
      </c>
      <c r="I1043" s="5" t="str">
        <f>IF(PhieuBauCu!$B$2&gt;5,IF(LEN($B1043)=0,"",IF(AND($B1043&gt;0,VALUE(SUBSTITUTE($B1043,"6","0"))=$B1043),1,0)),"")</f>
        <v/>
      </c>
      <c r="J1043" s="5" t="str">
        <f>IF(PhieuBauCu!$B$2&gt;6,IF(LEN($B1043)=0,"",IF(AND($B1043&gt;0,VALUE(SUBSTITUTE($B1043,"7","0"))=$B1043),1,0)),"")</f>
        <v/>
      </c>
      <c r="K1043" s="5" t="str">
        <f>IF(PhieuBauCu!$B$2&gt;7,IF(LEN($B1043)=0,"",IF(AND($B1043&gt;0,VALUE(SUBSTITUTE($B1043,"8","0"))=$B1043),1,0)),"")</f>
        <v/>
      </c>
      <c r="L1043" s="5" t="str">
        <f>IF(PhieuBauCu!$B$2&gt;8,IF(LEN($B1043)=0,"",IF(AND($B1043&gt;0,VALUE(SUBSTITUTE($B1043,"9","0"))=$B1043),1,0)),"")</f>
        <v/>
      </c>
      <c r="M1043" s="9">
        <f t="shared" si="33"/>
        <v>0</v>
      </c>
      <c r="N1043" s="36">
        <f>IF(AND(M1043&lt;=PhieuBauCu!$B$13,M1043&gt;=1),1,0)</f>
        <v>0</v>
      </c>
    </row>
    <row r="1044" spans="1:14" ht="28.5" customHeight="1">
      <c r="A1044" s="2">
        <v>1039</v>
      </c>
      <c r="B1044" s="3"/>
      <c r="C1044" s="48" t="str">
        <f t="shared" si="32"/>
        <v/>
      </c>
      <c r="D1044" s="5" t="str">
        <f>IF(PhieuBauCu!$B$2&gt;0,IF(LEN($B1044)=0,"",IF(AND($B1044&gt;0,VALUE(SUBSTITUTE($B1044,"1","0"))=$B1044),1,0)),"")</f>
        <v/>
      </c>
      <c r="E1044" s="5" t="str">
        <f>IF(PhieuBauCu!$B$2&gt;1,IF(LEN($B1044)=0,"",IF(AND($B1044&gt;0,VALUE(SUBSTITUTE($B1044,"2","0"))=$B1044),1,0)),"")</f>
        <v/>
      </c>
      <c r="F1044" s="5" t="str">
        <f>IF(PhieuBauCu!$B$2&gt;2,IF(LEN($B1044)=0,"",IF(AND($B1044&gt;0,VALUE(SUBSTITUTE($B1044,"3","0"))=$B1044),1,0)),"")</f>
        <v/>
      </c>
      <c r="G1044" s="5" t="str">
        <f>IF(PhieuBauCu!$B$2&gt;3,IF(LEN($B1044)=0,"",IF(AND($B1044&gt;0,VALUE(SUBSTITUTE($B1044,"4","0"))=$B1044),1,0)),"")</f>
        <v/>
      </c>
      <c r="H1044" s="5" t="str">
        <f>IF(PhieuBauCu!$B$2&gt;4,IF(LEN($B1044)=0,"",IF(AND($B1044&gt;0,VALUE(SUBSTITUTE($B1044,"5","0"))=$B1044),1,0)),"")</f>
        <v/>
      </c>
      <c r="I1044" s="5" t="str">
        <f>IF(PhieuBauCu!$B$2&gt;5,IF(LEN($B1044)=0,"",IF(AND($B1044&gt;0,VALUE(SUBSTITUTE($B1044,"6","0"))=$B1044),1,0)),"")</f>
        <v/>
      </c>
      <c r="J1044" s="5" t="str">
        <f>IF(PhieuBauCu!$B$2&gt;6,IF(LEN($B1044)=0,"",IF(AND($B1044&gt;0,VALUE(SUBSTITUTE($B1044,"7","0"))=$B1044),1,0)),"")</f>
        <v/>
      </c>
      <c r="K1044" s="5" t="str">
        <f>IF(PhieuBauCu!$B$2&gt;7,IF(LEN($B1044)=0,"",IF(AND($B1044&gt;0,VALUE(SUBSTITUTE($B1044,"8","0"))=$B1044),1,0)),"")</f>
        <v/>
      </c>
      <c r="L1044" s="5" t="str">
        <f>IF(PhieuBauCu!$B$2&gt;8,IF(LEN($B1044)=0,"",IF(AND($B1044&gt;0,VALUE(SUBSTITUTE($B1044,"9","0"))=$B1044),1,0)),"")</f>
        <v/>
      </c>
      <c r="M1044" s="9">
        <f t="shared" si="33"/>
        <v>0</v>
      </c>
      <c r="N1044" s="36">
        <f>IF(AND(M1044&lt;=PhieuBauCu!$B$13,M1044&gt;=1),1,0)</f>
        <v>0</v>
      </c>
    </row>
    <row r="1045" spans="1:14" ht="28.5" customHeight="1">
      <c r="A1045" s="2">
        <v>1040</v>
      </c>
      <c r="B1045" s="3"/>
      <c r="C1045" s="48" t="str">
        <f t="shared" si="32"/>
        <v/>
      </c>
      <c r="D1045" s="5" t="str">
        <f>IF(PhieuBauCu!$B$2&gt;0,IF(LEN($B1045)=0,"",IF(AND($B1045&gt;0,VALUE(SUBSTITUTE($B1045,"1","0"))=$B1045),1,0)),"")</f>
        <v/>
      </c>
      <c r="E1045" s="5" t="str">
        <f>IF(PhieuBauCu!$B$2&gt;1,IF(LEN($B1045)=0,"",IF(AND($B1045&gt;0,VALUE(SUBSTITUTE($B1045,"2","0"))=$B1045),1,0)),"")</f>
        <v/>
      </c>
      <c r="F1045" s="5" t="str">
        <f>IF(PhieuBauCu!$B$2&gt;2,IF(LEN($B1045)=0,"",IF(AND($B1045&gt;0,VALUE(SUBSTITUTE($B1045,"3","0"))=$B1045),1,0)),"")</f>
        <v/>
      </c>
      <c r="G1045" s="5" t="str">
        <f>IF(PhieuBauCu!$B$2&gt;3,IF(LEN($B1045)=0,"",IF(AND($B1045&gt;0,VALUE(SUBSTITUTE($B1045,"4","0"))=$B1045),1,0)),"")</f>
        <v/>
      </c>
      <c r="H1045" s="5" t="str">
        <f>IF(PhieuBauCu!$B$2&gt;4,IF(LEN($B1045)=0,"",IF(AND($B1045&gt;0,VALUE(SUBSTITUTE($B1045,"5","0"))=$B1045),1,0)),"")</f>
        <v/>
      </c>
      <c r="I1045" s="5" t="str">
        <f>IF(PhieuBauCu!$B$2&gt;5,IF(LEN($B1045)=0,"",IF(AND($B1045&gt;0,VALUE(SUBSTITUTE($B1045,"6","0"))=$B1045),1,0)),"")</f>
        <v/>
      </c>
      <c r="J1045" s="5" t="str">
        <f>IF(PhieuBauCu!$B$2&gt;6,IF(LEN($B1045)=0,"",IF(AND($B1045&gt;0,VALUE(SUBSTITUTE($B1045,"7","0"))=$B1045),1,0)),"")</f>
        <v/>
      </c>
      <c r="K1045" s="5" t="str">
        <f>IF(PhieuBauCu!$B$2&gt;7,IF(LEN($B1045)=0,"",IF(AND($B1045&gt;0,VALUE(SUBSTITUTE($B1045,"8","0"))=$B1045),1,0)),"")</f>
        <v/>
      </c>
      <c r="L1045" s="5" t="str">
        <f>IF(PhieuBauCu!$B$2&gt;8,IF(LEN($B1045)=0,"",IF(AND($B1045&gt;0,VALUE(SUBSTITUTE($B1045,"9","0"))=$B1045),1,0)),"")</f>
        <v/>
      </c>
      <c r="M1045" s="9">
        <f t="shared" si="33"/>
        <v>0</v>
      </c>
      <c r="N1045" s="36">
        <f>IF(AND(M1045&lt;=PhieuBauCu!$B$13,M1045&gt;=1),1,0)</f>
        <v>0</v>
      </c>
    </row>
    <row r="1046" spans="1:14" ht="28.5" customHeight="1">
      <c r="A1046" s="2">
        <v>1041</v>
      </c>
      <c r="B1046" s="3"/>
      <c r="C1046" s="48" t="str">
        <f t="shared" si="32"/>
        <v/>
      </c>
      <c r="D1046" s="5" t="str">
        <f>IF(PhieuBauCu!$B$2&gt;0,IF(LEN($B1046)=0,"",IF(AND($B1046&gt;0,VALUE(SUBSTITUTE($B1046,"1","0"))=$B1046),1,0)),"")</f>
        <v/>
      </c>
      <c r="E1046" s="5" t="str">
        <f>IF(PhieuBauCu!$B$2&gt;1,IF(LEN($B1046)=0,"",IF(AND($B1046&gt;0,VALUE(SUBSTITUTE($B1046,"2","0"))=$B1046),1,0)),"")</f>
        <v/>
      </c>
      <c r="F1046" s="5" t="str">
        <f>IF(PhieuBauCu!$B$2&gt;2,IF(LEN($B1046)=0,"",IF(AND($B1046&gt;0,VALUE(SUBSTITUTE($B1046,"3","0"))=$B1046),1,0)),"")</f>
        <v/>
      </c>
      <c r="G1046" s="5" t="str">
        <f>IF(PhieuBauCu!$B$2&gt;3,IF(LEN($B1046)=0,"",IF(AND($B1046&gt;0,VALUE(SUBSTITUTE($B1046,"4","0"))=$B1046),1,0)),"")</f>
        <v/>
      </c>
      <c r="H1046" s="5" t="str">
        <f>IF(PhieuBauCu!$B$2&gt;4,IF(LEN($B1046)=0,"",IF(AND($B1046&gt;0,VALUE(SUBSTITUTE($B1046,"5","0"))=$B1046),1,0)),"")</f>
        <v/>
      </c>
      <c r="I1046" s="5" t="str">
        <f>IF(PhieuBauCu!$B$2&gt;5,IF(LEN($B1046)=0,"",IF(AND($B1046&gt;0,VALUE(SUBSTITUTE($B1046,"6","0"))=$B1046),1,0)),"")</f>
        <v/>
      </c>
      <c r="J1046" s="5" t="str">
        <f>IF(PhieuBauCu!$B$2&gt;6,IF(LEN($B1046)=0,"",IF(AND($B1046&gt;0,VALUE(SUBSTITUTE($B1046,"7","0"))=$B1046),1,0)),"")</f>
        <v/>
      </c>
      <c r="K1046" s="5" t="str">
        <f>IF(PhieuBauCu!$B$2&gt;7,IF(LEN($B1046)=0,"",IF(AND($B1046&gt;0,VALUE(SUBSTITUTE($B1046,"8","0"))=$B1046),1,0)),"")</f>
        <v/>
      </c>
      <c r="L1046" s="5" t="str">
        <f>IF(PhieuBauCu!$B$2&gt;8,IF(LEN($B1046)=0,"",IF(AND($B1046&gt;0,VALUE(SUBSTITUTE($B1046,"9","0"))=$B1046),1,0)),"")</f>
        <v/>
      </c>
      <c r="M1046" s="9">
        <f t="shared" si="33"/>
        <v>0</v>
      </c>
      <c r="N1046" s="36">
        <f>IF(AND(M1046&lt;=PhieuBauCu!$B$13,M1046&gt;=1),1,0)</f>
        <v>0</v>
      </c>
    </row>
    <row r="1047" spans="1:14" ht="28.5" customHeight="1">
      <c r="A1047" s="2">
        <v>1042</v>
      </c>
      <c r="B1047" s="3"/>
      <c r="C1047" s="48" t="str">
        <f t="shared" si="32"/>
        <v/>
      </c>
      <c r="D1047" s="5" t="str">
        <f>IF(PhieuBauCu!$B$2&gt;0,IF(LEN($B1047)=0,"",IF(AND($B1047&gt;0,VALUE(SUBSTITUTE($B1047,"1","0"))=$B1047),1,0)),"")</f>
        <v/>
      </c>
      <c r="E1047" s="5" t="str">
        <f>IF(PhieuBauCu!$B$2&gt;1,IF(LEN($B1047)=0,"",IF(AND($B1047&gt;0,VALUE(SUBSTITUTE($B1047,"2","0"))=$B1047),1,0)),"")</f>
        <v/>
      </c>
      <c r="F1047" s="5" t="str">
        <f>IF(PhieuBauCu!$B$2&gt;2,IF(LEN($B1047)=0,"",IF(AND($B1047&gt;0,VALUE(SUBSTITUTE($B1047,"3","0"))=$B1047),1,0)),"")</f>
        <v/>
      </c>
      <c r="G1047" s="5" t="str">
        <f>IF(PhieuBauCu!$B$2&gt;3,IF(LEN($B1047)=0,"",IF(AND($B1047&gt;0,VALUE(SUBSTITUTE($B1047,"4","0"))=$B1047),1,0)),"")</f>
        <v/>
      </c>
      <c r="H1047" s="5" t="str">
        <f>IF(PhieuBauCu!$B$2&gt;4,IF(LEN($B1047)=0,"",IF(AND($B1047&gt;0,VALUE(SUBSTITUTE($B1047,"5","0"))=$B1047),1,0)),"")</f>
        <v/>
      </c>
      <c r="I1047" s="5" t="str">
        <f>IF(PhieuBauCu!$B$2&gt;5,IF(LEN($B1047)=0,"",IF(AND($B1047&gt;0,VALUE(SUBSTITUTE($B1047,"6","0"))=$B1047),1,0)),"")</f>
        <v/>
      </c>
      <c r="J1047" s="5" t="str">
        <f>IF(PhieuBauCu!$B$2&gt;6,IF(LEN($B1047)=0,"",IF(AND($B1047&gt;0,VALUE(SUBSTITUTE($B1047,"7","0"))=$B1047),1,0)),"")</f>
        <v/>
      </c>
      <c r="K1047" s="5" t="str">
        <f>IF(PhieuBauCu!$B$2&gt;7,IF(LEN($B1047)=0,"",IF(AND($B1047&gt;0,VALUE(SUBSTITUTE($B1047,"8","0"))=$B1047),1,0)),"")</f>
        <v/>
      </c>
      <c r="L1047" s="5" t="str">
        <f>IF(PhieuBauCu!$B$2&gt;8,IF(LEN($B1047)=0,"",IF(AND($B1047&gt;0,VALUE(SUBSTITUTE($B1047,"9","0"))=$B1047),1,0)),"")</f>
        <v/>
      </c>
      <c r="M1047" s="9">
        <f t="shared" si="33"/>
        <v>0</v>
      </c>
      <c r="N1047" s="36">
        <f>IF(AND(M1047&lt;=PhieuBauCu!$B$13,M1047&gt;=1),1,0)</f>
        <v>0</v>
      </c>
    </row>
    <row r="1048" spans="1:14" ht="28.5" customHeight="1">
      <c r="A1048" s="2">
        <v>1043</v>
      </c>
      <c r="B1048" s="3"/>
      <c r="C1048" s="48" t="str">
        <f t="shared" si="32"/>
        <v/>
      </c>
      <c r="D1048" s="5" t="str">
        <f>IF(PhieuBauCu!$B$2&gt;0,IF(LEN($B1048)=0,"",IF(AND($B1048&gt;0,VALUE(SUBSTITUTE($B1048,"1","0"))=$B1048),1,0)),"")</f>
        <v/>
      </c>
      <c r="E1048" s="5" t="str">
        <f>IF(PhieuBauCu!$B$2&gt;1,IF(LEN($B1048)=0,"",IF(AND($B1048&gt;0,VALUE(SUBSTITUTE($B1048,"2","0"))=$B1048),1,0)),"")</f>
        <v/>
      </c>
      <c r="F1048" s="5" t="str">
        <f>IF(PhieuBauCu!$B$2&gt;2,IF(LEN($B1048)=0,"",IF(AND($B1048&gt;0,VALUE(SUBSTITUTE($B1048,"3","0"))=$B1048),1,0)),"")</f>
        <v/>
      </c>
      <c r="G1048" s="5" t="str">
        <f>IF(PhieuBauCu!$B$2&gt;3,IF(LEN($B1048)=0,"",IF(AND($B1048&gt;0,VALUE(SUBSTITUTE($B1048,"4","0"))=$B1048),1,0)),"")</f>
        <v/>
      </c>
      <c r="H1048" s="5" t="str">
        <f>IF(PhieuBauCu!$B$2&gt;4,IF(LEN($B1048)=0,"",IF(AND($B1048&gt;0,VALUE(SUBSTITUTE($B1048,"5","0"))=$B1048),1,0)),"")</f>
        <v/>
      </c>
      <c r="I1048" s="5" t="str">
        <f>IF(PhieuBauCu!$B$2&gt;5,IF(LEN($B1048)=0,"",IF(AND($B1048&gt;0,VALUE(SUBSTITUTE($B1048,"6","0"))=$B1048),1,0)),"")</f>
        <v/>
      </c>
      <c r="J1048" s="5" t="str">
        <f>IF(PhieuBauCu!$B$2&gt;6,IF(LEN($B1048)=0,"",IF(AND($B1048&gt;0,VALUE(SUBSTITUTE($B1048,"7","0"))=$B1048),1,0)),"")</f>
        <v/>
      </c>
      <c r="K1048" s="5" t="str">
        <f>IF(PhieuBauCu!$B$2&gt;7,IF(LEN($B1048)=0,"",IF(AND($B1048&gt;0,VALUE(SUBSTITUTE($B1048,"8","0"))=$B1048),1,0)),"")</f>
        <v/>
      </c>
      <c r="L1048" s="5" t="str">
        <f>IF(PhieuBauCu!$B$2&gt;8,IF(LEN($B1048)=0,"",IF(AND($B1048&gt;0,VALUE(SUBSTITUTE($B1048,"9","0"))=$B1048),1,0)),"")</f>
        <v/>
      </c>
      <c r="M1048" s="9">
        <f t="shared" si="33"/>
        <v>0</v>
      </c>
      <c r="N1048" s="36">
        <f>IF(AND(M1048&lt;=PhieuBauCu!$B$13,M1048&gt;=1),1,0)</f>
        <v>0</v>
      </c>
    </row>
    <row r="1049" spans="1:14" ht="28.5" customHeight="1">
      <c r="A1049" s="2">
        <v>1044</v>
      </c>
      <c r="B1049" s="3"/>
      <c r="C1049" s="48" t="str">
        <f t="shared" si="32"/>
        <v/>
      </c>
      <c r="D1049" s="5" t="str">
        <f>IF(PhieuBauCu!$B$2&gt;0,IF(LEN($B1049)=0,"",IF(AND($B1049&gt;0,VALUE(SUBSTITUTE($B1049,"1","0"))=$B1049),1,0)),"")</f>
        <v/>
      </c>
      <c r="E1049" s="5" t="str">
        <f>IF(PhieuBauCu!$B$2&gt;1,IF(LEN($B1049)=0,"",IF(AND($B1049&gt;0,VALUE(SUBSTITUTE($B1049,"2","0"))=$B1049),1,0)),"")</f>
        <v/>
      </c>
      <c r="F1049" s="5" t="str">
        <f>IF(PhieuBauCu!$B$2&gt;2,IF(LEN($B1049)=0,"",IF(AND($B1049&gt;0,VALUE(SUBSTITUTE($B1049,"3","0"))=$B1049),1,0)),"")</f>
        <v/>
      </c>
      <c r="G1049" s="5" t="str">
        <f>IF(PhieuBauCu!$B$2&gt;3,IF(LEN($B1049)=0,"",IF(AND($B1049&gt;0,VALUE(SUBSTITUTE($B1049,"4","0"))=$B1049),1,0)),"")</f>
        <v/>
      </c>
      <c r="H1049" s="5" t="str">
        <f>IF(PhieuBauCu!$B$2&gt;4,IF(LEN($B1049)=0,"",IF(AND($B1049&gt;0,VALUE(SUBSTITUTE($B1049,"5","0"))=$B1049),1,0)),"")</f>
        <v/>
      </c>
      <c r="I1049" s="5" t="str">
        <f>IF(PhieuBauCu!$B$2&gt;5,IF(LEN($B1049)=0,"",IF(AND($B1049&gt;0,VALUE(SUBSTITUTE($B1049,"6","0"))=$B1049),1,0)),"")</f>
        <v/>
      </c>
      <c r="J1049" s="5" t="str">
        <f>IF(PhieuBauCu!$B$2&gt;6,IF(LEN($B1049)=0,"",IF(AND($B1049&gt;0,VALUE(SUBSTITUTE($B1049,"7","0"))=$B1049),1,0)),"")</f>
        <v/>
      </c>
      <c r="K1049" s="5" t="str">
        <f>IF(PhieuBauCu!$B$2&gt;7,IF(LEN($B1049)=0,"",IF(AND($B1049&gt;0,VALUE(SUBSTITUTE($B1049,"8","0"))=$B1049),1,0)),"")</f>
        <v/>
      </c>
      <c r="L1049" s="5" t="str">
        <f>IF(PhieuBauCu!$B$2&gt;8,IF(LEN($B1049)=0,"",IF(AND($B1049&gt;0,VALUE(SUBSTITUTE($B1049,"9","0"))=$B1049),1,0)),"")</f>
        <v/>
      </c>
      <c r="M1049" s="9">
        <f t="shared" si="33"/>
        <v>0</v>
      </c>
      <c r="N1049" s="36">
        <f>IF(AND(M1049&lt;=PhieuBauCu!$B$13,M1049&gt;=1),1,0)</f>
        <v>0</v>
      </c>
    </row>
    <row r="1050" spans="1:14" ht="28.5" customHeight="1">
      <c r="A1050" s="2">
        <v>1045</v>
      </c>
      <c r="B1050" s="3"/>
      <c r="C1050" s="48" t="str">
        <f t="shared" si="32"/>
        <v/>
      </c>
      <c r="D1050" s="5" t="str">
        <f>IF(PhieuBauCu!$B$2&gt;0,IF(LEN($B1050)=0,"",IF(AND($B1050&gt;0,VALUE(SUBSTITUTE($B1050,"1","0"))=$B1050),1,0)),"")</f>
        <v/>
      </c>
      <c r="E1050" s="5" t="str">
        <f>IF(PhieuBauCu!$B$2&gt;1,IF(LEN($B1050)=0,"",IF(AND($B1050&gt;0,VALUE(SUBSTITUTE($B1050,"2","0"))=$B1050),1,0)),"")</f>
        <v/>
      </c>
      <c r="F1050" s="5" t="str">
        <f>IF(PhieuBauCu!$B$2&gt;2,IF(LEN($B1050)=0,"",IF(AND($B1050&gt;0,VALUE(SUBSTITUTE($B1050,"3","0"))=$B1050),1,0)),"")</f>
        <v/>
      </c>
      <c r="G1050" s="5" t="str">
        <f>IF(PhieuBauCu!$B$2&gt;3,IF(LEN($B1050)=0,"",IF(AND($B1050&gt;0,VALUE(SUBSTITUTE($B1050,"4","0"))=$B1050),1,0)),"")</f>
        <v/>
      </c>
      <c r="H1050" s="5" t="str">
        <f>IF(PhieuBauCu!$B$2&gt;4,IF(LEN($B1050)=0,"",IF(AND($B1050&gt;0,VALUE(SUBSTITUTE($B1050,"5","0"))=$B1050),1,0)),"")</f>
        <v/>
      </c>
      <c r="I1050" s="5" t="str">
        <f>IF(PhieuBauCu!$B$2&gt;5,IF(LEN($B1050)=0,"",IF(AND($B1050&gt;0,VALUE(SUBSTITUTE($B1050,"6","0"))=$B1050),1,0)),"")</f>
        <v/>
      </c>
      <c r="J1050" s="5" t="str">
        <f>IF(PhieuBauCu!$B$2&gt;6,IF(LEN($B1050)=0,"",IF(AND($B1050&gt;0,VALUE(SUBSTITUTE($B1050,"7","0"))=$B1050),1,0)),"")</f>
        <v/>
      </c>
      <c r="K1050" s="5" t="str">
        <f>IF(PhieuBauCu!$B$2&gt;7,IF(LEN($B1050)=0,"",IF(AND($B1050&gt;0,VALUE(SUBSTITUTE($B1050,"8","0"))=$B1050),1,0)),"")</f>
        <v/>
      </c>
      <c r="L1050" s="5" t="str">
        <f>IF(PhieuBauCu!$B$2&gt;8,IF(LEN($B1050)=0,"",IF(AND($B1050&gt;0,VALUE(SUBSTITUTE($B1050,"9","0"))=$B1050),1,0)),"")</f>
        <v/>
      </c>
      <c r="M1050" s="9">
        <f t="shared" si="33"/>
        <v>0</v>
      </c>
      <c r="N1050" s="36">
        <f>IF(AND(M1050&lt;=PhieuBauCu!$B$13,M1050&gt;=1),1,0)</f>
        <v>0</v>
      </c>
    </row>
    <row r="1051" spans="1:14" ht="28.5" customHeight="1">
      <c r="A1051" s="2">
        <v>1046</v>
      </c>
      <c r="B1051" s="3"/>
      <c r="C1051" s="48" t="str">
        <f t="shared" si="32"/>
        <v/>
      </c>
      <c r="D1051" s="5" t="str">
        <f>IF(PhieuBauCu!$B$2&gt;0,IF(LEN($B1051)=0,"",IF(AND($B1051&gt;0,VALUE(SUBSTITUTE($B1051,"1","0"))=$B1051),1,0)),"")</f>
        <v/>
      </c>
      <c r="E1051" s="5" t="str">
        <f>IF(PhieuBauCu!$B$2&gt;1,IF(LEN($B1051)=0,"",IF(AND($B1051&gt;0,VALUE(SUBSTITUTE($B1051,"2","0"))=$B1051),1,0)),"")</f>
        <v/>
      </c>
      <c r="F1051" s="5" t="str">
        <f>IF(PhieuBauCu!$B$2&gt;2,IF(LEN($B1051)=0,"",IF(AND($B1051&gt;0,VALUE(SUBSTITUTE($B1051,"3","0"))=$B1051),1,0)),"")</f>
        <v/>
      </c>
      <c r="G1051" s="5" t="str">
        <f>IF(PhieuBauCu!$B$2&gt;3,IF(LEN($B1051)=0,"",IF(AND($B1051&gt;0,VALUE(SUBSTITUTE($B1051,"4","0"))=$B1051),1,0)),"")</f>
        <v/>
      </c>
      <c r="H1051" s="5" t="str">
        <f>IF(PhieuBauCu!$B$2&gt;4,IF(LEN($B1051)=0,"",IF(AND($B1051&gt;0,VALUE(SUBSTITUTE($B1051,"5","0"))=$B1051),1,0)),"")</f>
        <v/>
      </c>
      <c r="I1051" s="5" t="str">
        <f>IF(PhieuBauCu!$B$2&gt;5,IF(LEN($B1051)=0,"",IF(AND($B1051&gt;0,VALUE(SUBSTITUTE($B1051,"6","0"))=$B1051),1,0)),"")</f>
        <v/>
      </c>
      <c r="J1051" s="5" t="str">
        <f>IF(PhieuBauCu!$B$2&gt;6,IF(LEN($B1051)=0,"",IF(AND($B1051&gt;0,VALUE(SUBSTITUTE($B1051,"7","0"))=$B1051),1,0)),"")</f>
        <v/>
      </c>
      <c r="K1051" s="5" t="str">
        <f>IF(PhieuBauCu!$B$2&gt;7,IF(LEN($B1051)=0,"",IF(AND($B1051&gt;0,VALUE(SUBSTITUTE($B1051,"8","0"))=$B1051),1,0)),"")</f>
        <v/>
      </c>
      <c r="L1051" s="5" t="str">
        <f>IF(PhieuBauCu!$B$2&gt;8,IF(LEN($B1051)=0,"",IF(AND($B1051&gt;0,VALUE(SUBSTITUTE($B1051,"9","0"))=$B1051),1,0)),"")</f>
        <v/>
      </c>
      <c r="M1051" s="9">
        <f t="shared" si="33"/>
        <v>0</v>
      </c>
      <c r="N1051" s="36">
        <f>IF(AND(M1051&lt;=PhieuBauCu!$B$13,M1051&gt;=1),1,0)</f>
        <v>0</v>
      </c>
    </row>
    <row r="1052" spans="1:14" ht="28.5" customHeight="1">
      <c r="A1052" s="2">
        <v>1047</v>
      </c>
      <c r="B1052" s="3"/>
      <c r="C1052" s="48" t="str">
        <f t="shared" si="32"/>
        <v/>
      </c>
      <c r="D1052" s="5" t="str">
        <f>IF(PhieuBauCu!$B$2&gt;0,IF(LEN($B1052)=0,"",IF(AND($B1052&gt;0,VALUE(SUBSTITUTE($B1052,"1","0"))=$B1052),1,0)),"")</f>
        <v/>
      </c>
      <c r="E1052" s="5" t="str">
        <f>IF(PhieuBauCu!$B$2&gt;1,IF(LEN($B1052)=0,"",IF(AND($B1052&gt;0,VALUE(SUBSTITUTE($B1052,"2","0"))=$B1052),1,0)),"")</f>
        <v/>
      </c>
      <c r="F1052" s="5" t="str">
        <f>IF(PhieuBauCu!$B$2&gt;2,IF(LEN($B1052)=0,"",IF(AND($B1052&gt;0,VALUE(SUBSTITUTE($B1052,"3","0"))=$B1052),1,0)),"")</f>
        <v/>
      </c>
      <c r="G1052" s="5" t="str">
        <f>IF(PhieuBauCu!$B$2&gt;3,IF(LEN($B1052)=0,"",IF(AND($B1052&gt;0,VALUE(SUBSTITUTE($B1052,"4","0"))=$B1052),1,0)),"")</f>
        <v/>
      </c>
      <c r="H1052" s="5" t="str">
        <f>IF(PhieuBauCu!$B$2&gt;4,IF(LEN($B1052)=0,"",IF(AND($B1052&gt;0,VALUE(SUBSTITUTE($B1052,"5","0"))=$B1052),1,0)),"")</f>
        <v/>
      </c>
      <c r="I1052" s="5" t="str">
        <f>IF(PhieuBauCu!$B$2&gt;5,IF(LEN($B1052)=0,"",IF(AND($B1052&gt;0,VALUE(SUBSTITUTE($B1052,"6","0"))=$B1052),1,0)),"")</f>
        <v/>
      </c>
      <c r="J1052" s="5" t="str">
        <f>IF(PhieuBauCu!$B$2&gt;6,IF(LEN($B1052)=0,"",IF(AND($B1052&gt;0,VALUE(SUBSTITUTE($B1052,"7","0"))=$B1052),1,0)),"")</f>
        <v/>
      </c>
      <c r="K1052" s="5" t="str">
        <f>IF(PhieuBauCu!$B$2&gt;7,IF(LEN($B1052)=0,"",IF(AND($B1052&gt;0,VALUE(SUBSTITUTE($B1052,"8","0"))=$B1052),1,0)),"")</f>
        <v/>
      </c>
      <c r="L1052" s="5" t="str">
        <f>IF(PhieuBauCu!$B$2&gt;8,IF(LEN($B1052)=0,"",IF(AND($B1052&gt;0,VALUE(SUBSTITUTE($B1052,"9","0"))=$B1052),1,0)),"")</f>
        <v/>
      </c>
      <c r="M1052" s="9">
        <f t="shared" si="33"/>
        <v>0</v>
      </c>
      <c r="N1052" s="36">
        <f>IF(AND(M1052&lt;=PhieuBauCu!$B$13,M1052&gt;=1),1,0)</f>
        <v>0</v>
      </c>
    </row>
    <row r="1053" spans="1:14" ht="28.5" customHeight="1">
      <c r="A1053" s="2">
        <v>1048</v>
      </c>
      <c r="B1053" s="3"/>
      <c r="C1053" s="48" t="str">
        <f t="shared" si="32"/>
        <v/>
      </c>
      <c r="D1053" s="5" t="str">
        <f>IF(PhieuBauCu!$B$2&gt;0,IF(LEN($B1053)=0,"",IF(AND($B1053&gt;0,VALUE(SUBSTITUTE($B1053,"1","0"))=$B1053),1,0)),"")</f>
        <v/>
      </c>
      <c r="E1053" s="5" t="str">
        <f>IF(PhieuBauCu!$B$2&gt;1,IF(LEN($B1053)=0,"",IF(AND($B1053&gt;0,VALUE(SUBSTITUTE($B1053,"2","0"))=$B1053),1,0)),"")</f>
        <v/>
      </c>
      <c r="F1053" s="5" t="str">
        <f>IF(PhieuBauCu!$B$2&gt;2,IF(LEN($B1053)=0,"",IF(AND($B1053&gt;0,VALUE(SUBSTITUTE($B1053,"3","0"))=$B1053),1,0)),"")</f>
        <v/>
      </c>
      <c r="G1053" s="5" t="str">
        <f>IF(PhieuBauCu!$B$2&gt;3,IF(LEN($B1053)=0,"",IF(AND($B1053&gt;0,VALUE(SUBSTITUTE($B1053,"4","0"))=$B1053),1,0)),"")</f>
        <v/>
      </c>
      <c r="H1053" s="5" t="str">
        <f>IF(PhieuBauCu!$B$2&gt;4,IF(LEN($B1053)=0,"",IF(AND($B1053&gt;0,VALUE(SUBSTITUTE($B1053,"5","0"))=$B1053),1,0)),"")</f>
        <v/>
      </c>
      <c r="I1053" s="5" t="str">
        <f>IF(PhieuBauCu!$B$2&gt;5,IF(LEN($B1053)=0,"",IF(AND($B1053&gt;0,VALUE(SUBSTITUTE($B1053,"6","0"))=$B1053),1,0)),"")</f>
        <v/>
      </c>
      <c r="J1053" s="5" t="str">
        <f>IF(PhieuBauCu!$B$2&gt;6,IF(LEN($B1053)=0,"",IF(AND($B1053&gt;0,VALUE(SUBSTITUTE($B1053,"7","0"))=$B1053),1,0)),"")</f>
        <v/>
      </c>
      <c r="K1053" s="5" t="str">
        <f>IF(PhieuBauCu!$B$2&gt;7,IF(LEN($B1053)=0,"",IF(AND($B1053&gt;0,VALUE(SUBSTITUTE($B1053,"8","0"))=$B1053),1,0)),"")</f>
        <v/>
      </c>
      <c r="L1053" s="5" t="str">
        <f>IF(PhieuBauCu!$B$2&gt;8,IF(LEN($B1053)=0,"",IF(AND($B1053&gt;0,VALUE(SUBSTITUTE($B1053,"9","0"))=$B1053),1,0)),"")</f>
        <v/>
      </c>
      <c r="M1053" s="9">
        <f t="shared" si="33"/>
        <v>0</v>
      </c>
      <c r="N1053" s="36">
        <f>IF(AND(M1053&lt;=PhieuBauCu!$B$13,M1053&gt;=1),1,0)</f>
        <v>0</v>
      </c>
    </row>
    <row r="1054" spans="1:14" ht="28.5" customHeight="1">
      <c r="A1054" s="2">
        <v>1049</v>
      </c>
      <c r="B1054" s="3"/>
      <c r="C1054" s="48" t="str">
        <f t="shared" si="32"/>
        <v/>
      </c>
      <c r="D1054" s="5" t="str">
        <f>IF(PhieuBauCu!$B$2&gt;0,IF(LEN($B1054)=0,"",IF(AND($B1054&gt;0,VALUE(SUBSTITUTE($B1054,"1","0"))=$B1054),1,0)),"")</f>
        <v/>
      </c>
      <c r="E1054" s="5" t="str">
        <f>IF(PhieuBauCu!$B$2&gt;1,IF(LEN($B1054)=0,"",IF(AND($B1054&gt;0,VALUE(SUBSTITUTE($B1054,"2","0"))=$B1054),1,0)),"")</f>
        <v/>
      </c>
      <c r="F1054" s="5" t="str">
        <f>IF(PhieuBauCu!$B$2&gt;2,IF(LEN($B1054)=0,"",IF(AND($B1054&gt;0,VALUE(SUBSTITUTE($B1054,"3","0"))=$B1054),1,0)),"")</f>
        <v/>
      </c>
      <c r="G1054" s="5" t="str">
        <f>IF(PhieuBauCu!$B$2&gt;3,IF(LEN($B1054)=0,"",IF(AND($B1054&gt;0,VALUE(SUBSTITUTE($B1054,"4","0"))=$B1054),1,0)),"")</f>
        <v/>
      </c>
      <c r="H1054" s="5" t="str">
        <f>IF(PhieuBauCu!$B$2&gt;4,IF(LEN($B1054)=0,"",IF(AND($B1054&gt;0,VALUE(SUBSTITUTE($B1054,"5","0"))=$B1054),1,0)),"")</f>
        <v/>
      </c>
      <c r="I1054" s="5" t="str">
        <f>IF(PhieuBauCu!$B$2&gt;5,IF(LEN($B1054)=0,"",IF(AND($B1054&gt;0,VALUE(SUBSTITUTE($B1054,"6","0"))=$B1054),1,0)),"")</f>
        <v/>
      </c>
      <c r="J1054" s="5" t="str">
        <f>IF(PhieuBauCu!$B$2&gt;6,IF(LEN($B1054)=0,"",IF(AND($B1054&gt;0,VALUE(SUBSTITUTE($B1054,"7","0"))=$B1054),1,0)),"")</f>
        <v/>
      </c>
      <c r="K1054" s="5" t="str">
        <f>IF(PhieuBauCu!$B$2&gt;7,IF(LEN($B1054)=0,"",IF(AND($B1054&gt;0,VALUE(SUBSTITUTE($B1054,"8","0"))=$B1054),1,0)),"")</f>
        <v/>
      </c>
      <c r="L1054" s="5" t="str">
        <f>IF(PhieuBauCu!$B$2&gt;8,IF(LEN($B1054)=0,"",IF(AND($B1054&gt;0,VALUE(SUBSTITUTE($B1054,"9","0"))=$B1054),1,0)),"")</f>
        <v/>
      </c>
      <c r="M1054" s="9">
        <f t="shared" si="33"/>
        <v>0</v>
      </c>
      <c r="N1054" s="36">
        <f>IF(AND(M1054&lt;=PhieuBauCu!$B$13,M1054&gt;=1),1,0)</f>
        <v>0</v>
      </c>
    </row>
    <row r="1055" spans="1:14" ht="28.5" customHeight="1">
      <c r="A1055" s="2">
        <v>1050</v>
      </c>
      <c r="B1055" s="3"/>
      <c r="C1055" s="48" t="str">
        <f t="shared" si="32"/>
        <v/>
      </c>
      <c r="D1055" s="5" t="str">
        <f>IF(PhieuBauCu!$B$2&gt;0,IF(LEN($B1055)=0,"",IF(AND($B1055&gt;0,VALUE(SUBSTITUTE($B1055,"1","0"))=$B1055),1,0)),"")</f>
        <v/>
      </c>
      <c r="E1055" s="5" t="str">
        <f>IF(PhieuBauCu!$B$2&gt;1,IF(LEN($B1055)=0,"",IF(AND($B1055&gt;0,VALUE(SUBSTITUTE($B1055,"2","0"))=$B1055),1,0)),"")</f>
        <v/>
      </c>
      <c r="F1055" s="5" t="str">
        <f>IF(PhieuBauCu!$B$2&gt;2,IF(LEN($B1055)=0,"",IF(AND($B1055&gt;0,VALUE(SUBSTITUTE($B1055,"3","0"))=$B1055),1,0)),"")</f>
        <v/>
      </c>
      <c r="G1055" s="5" t="str">
        <f>IF(PhieuBauCu!$B$2&gt;3,IF(LEN($B1055)=0,"",IF(AND($B1055&gt;0,VALUE(SUBSTITUTE($B1055,"4","0"))=$B1055),1,0)),"")</f>
        <v/>
      </c>
      <c r="H1055" s="5" t="str">
        <f>IF(PhieuBauCu!$B$2&gt;4,IF(LEN($B1055)=0,"",IF(AND($B1055&gt;0,VALUE(SUBSTITUTE($B1055,"5","0"))=$B1055),1,0)),"")</f>
        <v/>
      </c>
      <c r="I1055" s="5" t="str">
        <f>IF(PhieuBauCu!$B$2&gt;5,IF(LEN($B1055)=0,"",IF(AND($B1055&gt;0,VALUE(SUBSTITUTE($B1055,"6","0"))=$B1055),1,0)),"")</f>
        <v/>
      </c>
      <c r="J1055" s="5" t="str">
        <f>IF(PhieuBauCu!$B$2&gt;6,IF(LEN($B1055)=0,"",IF(AND($B1055&gt;0,VALUE(SUBSTITUTE($B1055,"7","0"))=$B1055),1,0)),"")</f>
        <v/>
      </c>
      <c r="K1055" s="5" t="str">
        <f>IF(PhieuBauCu!$B$2&gt;7,IF(LEN($B1055)=0,"",IF(AND($B1055&gt;0,VALUE(SUBSTITUTE($B1055,"8","0"))=$B1055),1,0)),"")</f>
        <v/>
      </c>
      <c r="L1055" s="5" t="str">
        <f>IF(PhieuBauCu!$B$2&gt;8,IF(LEN($B1055)=0,"",IF(AND($B1055&gt;0,VALUE(SUBSTITUTE($B1055,"9","0"))=$B1055),1,0)),"")</f>
        <v/>
      </c>
      <c r="M1055" s="9">
        <f t="shared" si="33"/>
        <v>0</v>
      </c>
      <c r="N1055" s="36">
        <f>IF(AND(M1055&lt;=PhieuBauCu!$B$13,M1055&gt;=1),1,0)</f>
        <v>0</v>
      </c>
    </row>
    <row r="1056" spans="1:14" ht="28.5" customHeight="1">
      <c r="A1056" s="2">
        <v>1051</v>
      </c>
      <c r="B1056" s="3"/>
      <c r="C1056" s="48" t="str">
        <f t="shared" si="32"/>
        <v/>
      </c>
      <c r="D1056" s="5" t="str">
        <f>IF(PhieuBauCu!$B$2&gt;0,IF(LEN($B1056)=0,"",IF(AND($B1056&gt;0,VALUE(SUBSTITUTE($B1056,"1","0"))=$B1056),1,0)),"")</f>
        <v/>
      </c>
      <c r="E1056" s="5" t="str">
        <f>IF(PhieuBauCu!$B$2&gt;1,IF(LEN($B1056)=0,"",IF(AND($B1056&gt;0,VALUE(SUBSTITUTE($B1056,"2","0"))=$B1056),1,0)),"")</f>
        <v/>
      </c>
      <c r="F1056" s="5" t="str">
        <f>IF(PhieuBauCu!$B$2&gt;2,IF(LEN($B1056)=0,"",IF(AND($B1056&gt;0,VALUE(SUBSTITUTE($B1056,"3","0"))=$B1056),1,0)),"")</f>
        <v/>
      </c>
      <c r="G1056" s="5" t="str">
        <f>IF(PhieuBauCu!$B$2&gt;3,IF(LEN($B1056)=0,"",IF(AND($B1056&gt;0,VALUE(SUBSTITUTE($B1056,"4","0"))=$B1056),1,0)),"")</f>
        <v/>
      </c>
      <c r="H1056" s="5" t="str">
        <f>IF(PhieuBauCu!$B$2&gt;4,IF(LEN($B1056)=0,"",IF(AND($B1056&gt;0,VALUE(SUBSTITUTE($B1056,"5","0"))=$B1056),1,0)),"")</f>
        <v/>
      </c>
      <c r="I1056" s="5" t="str">
        <f>IF(PhieuBauCu!$B$2&gt;5,IF(LEN($B1056)=0,"",IF(AND($B1056&gt;0,VALUE(SUBSTITUTE($B1056,"6","0"))=$B1056),1,0)),"")</f>
        <v/>
      </c>
      <c r="J1056" s="5" t="str">
        <f>IF(PhieuBauCu!$B$2&gt;6,IF(LEN($B1056)=0,"",IF(AND($B1056&gt;0,VALUE(SUBSTITUTE($B1056,"7","0"))=$B1056),1,0)),"")</f>
        <v/>
      </c>
      <c r="K1056" s="5" t="str">
        <f>IF(PhieuBauCu!$B$2&gt;7,IF(LEN($B1056)=0,"",IF(AND($B1056&gt;0,VALUE(SUBSTITUTE($B1056,"8","0"))=$B1056),1,0)),"")</f>
        <v/>
      </c>
      <c r="L1056" s="5" t="str">
        <f>IF(PhieuBauCu!$B$2&gt;8,IF(LEN($B1056)=0,"",IF(AND($B1056&gt;0,VALUE(SUBSTITUTE($B1056,"9","0"))=$B1056),1,0)),"")</f>
        <v/>
      </c>
      <c r="M1056" s="9">
        <f t="shared" si="33"/>
        <v>0</v>
      </c>
      <c r="N1056" s="36">
        <f>IF(AND(M1056&lt;=PhieuBauCu!$B$13,M1056&gt;=1),1,0)</f>
        <v>0</v>
      </c>
    </row>
    <row r="1057" spans="1:14" ht="28.5" customHeight="1">
      <c r="A1057" s="2">
        <v>1052</v>
      </c>
      <c r="B1057" s="3"/>
      <c r="C1057" s="48" t="str">
        <f t="shared" si="32"/>
        <v/>
      </c>
      <c r="D1057" s="5" t="str">
        <f>IF(PhieuBauCu!$B$2&gt;0,IF(LEN($B1057)=0,"",IF(AND($B1057&gt;0,VALUE(SUBSTITUTE($B1057,"1","0"))=$B1057),1,0)),"")</f>
        <v/>
      </c>
      <c r="E1057" s="5" t="str">
        <f>IF(PhieuBauCu!$B$2&gt;1,IF(LEN($B1057)=0,"",IF(AND($B1057&gt;0,VALUE(SUBSTITUTE($B1057,"2","0"))=$B1057),1,0)),"")</f>
        <v/>
      </c>
      <c r="F1057" s="5" t="str">
        <f>IF(PhieuBauCu!$B$2&gt;2,IF(LEN($B1057)=0,"",IF(AND($B1057&gt;0,VALUE(SUBSTITUTE($B1057,"3","0"))=$B1057),1,0)),"")</f>
        <v/>
      </c>
      <c r="G1057" s="5" t="str">
        <f>IF(PhieuBauCu!$B$2&gt;3,IF(LEN($B1057)=0,"",IF(AND($B1057&gt;0,VALUE(SUBSTITUTE($B1057,"4","0"))=$B1057),1,0)),"")</f>
        <v/>
      </c>
      <c r="H1057" s="5" t="str">
        <f>IF(PhieuBauCu!$B$2&gt;4,IF(LEN($B1057)=0,"",IF(AND($B1057&gt;0,VALUE(SUBSTITUTE($B1057,"5","0"))=$B1057),1,0)),"")</f>
        <v/>
      </c>
      <c r="I1057" s="5" t="str">
        <f>IF(PhieuBauCu!$B$2&gt;5,IF(LEN($B1057)=0,"",IF(AND($B1057&gt;0,VALUE(SUBSTITUTE($B1057,"6","0"))=$B1057),1,0)),"")</f>
        <v/>
      </c>
      <c r="J1057" s="5" t="str">
        <f>IF(PhieuBauCu!$B$2&gt;6,IF(LEN($B1057)=0,"",IF(AND($B1057&gt;0,VALUE(SUBSTITUTE($B1057,"7","0"))=$B1057),1,0)),"")</f>
        <v/>
      </c>
      <c r="K1057" s="5" t="str">
        <f>IF(PhieuBauCu!$B$2&gt;7,IF(LEN($B1057)=0,"",IF(AND($B1057&gt;0,VALUE(SUBSTITUTE($B1057,"8","0"))=$B1057),1,0)),"")</f>
        <v/>
      </c>
      <c r="L1057" s="5" t="str">
        <f>IF(PhieuBauCu!$B$2&gt;8,IF(LEN($B1057)=0,"",IF(AND($B1057&gt;0,VALUE(SUBSTITUTE($B1057,"9","0"))=$B1057),1,0)),"")</f>
        <v/>
      </c>
      <c r="M1057" s="9">
        <f t="shared" si="33"/>
        <v>0</v>
      </c>
      <c r="N1057" s="36">
        <f>IF(AND(M1057&lt;=PhieuBauCu!$B$13,M1057&gt;=1),1,0)</f>
        <v>0</v>
      </c>
    </row>
    <row r="1058" spans="1:14" ht="28.5" customHeight="1">
      <c r="A1058" s="2">
        <v>1053</v>
      </c>
      <c r="B1058" s="3"/>
      <c r="C1058" s="48" t="str">
        <f t="shared" si="32"/>
        <v/>
      </c>
      <c r="D1058" s="5" t="str">
        <f>IF(PhieuBauCu!$B$2&gt;0,IF(LEN($B1058)=0,"",IF(AND($B1058&gt;0,VALUE(SUBSTITUTE($B1058,"1","0"))=$B1058),1,0)),"")</f>
        <v/>
      </c>
      <c r="E1058" s="5" t="str">
        <f>IF(PhieuBauCu!$B$2&gt;1,IF(LEN($B1058)=0,"",IF(AND($B1058&gt;0,VALUE(SUBSTITUTE($B1058,"2","0"))=$B1058),1,0)),"")</f>
        <v/>
      </c>
      <c r="F1058" s="5" t="str">
        <f>IF(PhieuBauCu!$B$2&gt;2,IF(LEN($B1058)=0,"",IF(AND($B1058&gt;0,VALUE(SUBSTITUTE($B1058,"3","0"))=$B1058),1,0)),"")</f>
        <v/>
      </c>
      <c r="G1058" s="5" t="str">
        <f>IF(PhieuBauCu!$B$2&gt;3,IF(LEN($B1058)=0,"",IF(AND($B1058&gt;0,VALUE(SUBSTITUTE($B1058,"4","0"))=$B1058),1,0)),"")</f>
        <v/>
      </c>
      <c r="H1058" s="5" t="str">
        <f>IF(PhieuBauCu!$B$2&gt;4,IF(LEN($B1058)=0,"",IF(AND($B1058&gt;0,VALUE(SUBSTITUTE($B1058,"5","0"))=$B1058),1,0)),"")</f>
        <v/>
      </c>
      <c r="I1058" s="5" t="str">
        <f>IF(PhieuBauCu!$B$2&gt;5,IF(LEN($B1058)=0,"",IF(AND($B1058&gt;0,VALUE(SUBSTITUTE($B1058,"6","0"))=$B1058),1,0)),"")</f>
        <v/>
      </c>
      <c r="J1058" s="5" t="str">
        <f>IF(PhieuBauCu!$B$2&gt;6,IF(LEN($B1058)=0,"",IF(AND($B1058&gt;0,VALUE(SUBSTITUTE($B1058,"7","0"))=$B1058),1,0)),"")</f>
        <v/>
      </c>
      <c r="K1058" s="5" t="str">
        <f>IF(PhieuBauCu!$B$2&gt;7,IF(LEN($B1058)=0,"",IF(AND($B1058&gt;0,VALUE(SUBSTITUTE($B1058,"8","0"))=$B1058),1,0)),"")</f>
        <v/>
      </c>
      <c r="L1058" s="5" t="str">
        <f>IF(PhieuBauCu!$B$2&gt;8,IF(LEN($B1058)=0,"",IF(AND($B1058&gt;0,VALUE(SUBSTITUTE($B1058,"9","0"))=$B1058),1,0)),"")</f>
        <v/>
      </c>
      <c r="M1058" s="9">
        <f t="shared" si="33"/>
        <v>0</v>
      </c>
      <c r="N1058" s="36">
        <f>IF(AND(M1058&lt;=PhieuBauCu!$B$13,M1058&gt;=1),1,0)</f>
        <v>0</v>
      </c>
    </row>
    <row r="1059" spans="1:14" ht="28.5" customHeight="1">
      <c r="A1059" s="2">
        <v>1054</v>
      </c>
      <c r="B1059" s="3"/>
      <c r="C1059" s="48" t="str">
        <f t="shared" si="32"/>
        <v/>
      </c>
      <c r="D1059" s="5" t="str">
        <f>IF(PhieuBauCu!$B$2&gt;0,IF(LEN($B1059)=0,"",IF(AND($B1059&gt;0,VALUE(SUBSTITUTE($B1059,"1","0"))=$B1059),1,0)),"")</f>
        <v/>
      </c>
      <c r="E1059" s="5" t="str">
        <f>IF(PhieuBauCu!$B$2&gt;1,IF(LEN($B1059)=0,"",IF(AND($B1059&gt;0,VALUE(SUBSTITUTE($B1059,"2","0"))=$B1059),1,0)),"")</f>
        <v/>
      </c>
      <c r="F1059" s="5" t="str">
        <f>IF(PhieuBauCu!$B$2&gt;2,IF(LEN($B1059)=0,"",IF(AND($B1059&gt;0,VALUE(SUBSTITUTE($B1059,"3","0"))=$B1059),1,0)),"")</f>
        <v/>
      </c>
      <c r="G1059" s="5" t="str">
        <f>IF(PhieuBauCu!$B$2&gt;3,IF(LEN($B1059)=0,"",IF(AND($B1059&gt;0,VALUE(SUBSTITUTE($B1059,"4","0"))=$B1059),1,0)),"")</f>
        <v/>
      </c>
      <c r="H1059" s="5" t="str">
        <f>IF(PhieuBauCu!$B$2&gt;4,IF(LEN($B1059)=0,"",IF(AND($B1059&gt;0,VALUE(SUBSTITUTE($B1059,"5","0"))=$B1059),1,0)),"")</f>
        <v/>
      </c>
      <c r="I1059" s="5" t="str">
        <f>IF(PhieuBauCu!$B$2&gt;5,IF(LEN($B1059)=0,"",IF(AND($B1059&gt;0,VALUE(SUBSTITUTE($B1059,"6","0"))=$B1059),1,0)),"")</f>
        <v/>
      </c>
      <c r="J1059" s="5" t="str">
        <f>IF(PhieuBauCu!$B$2&gt;6,IF(LEN($B1059)=0,"",IF(AND($B1059&gt;0,VALUE(SUBSTITUTE($B1059,"7","0"))=$B1059),1,0)),"")</f>
        <v/>
      </c>
      <c r="K1059" s="5" t="str">
        <f>IF(PhieuBauCu!$B$2&gt;7,IF(LEN($B1059)=0,"",IF(AND($B1059&gt;0,VALUE(SUBSTITUTE($B1059,"8","0"))=$B1059),1,0)),"")</f>
        <v/>
      </c>
      <c r="L1059" s="5" t="str">
        <f>IF(PhieuBauCu!$B$2&gt;8,IF(LEN($B1059)=0,"",IF(AND($B1059&gt;0,VALUE(SUBSTITUTE($B1059,"9","0"))=$B1059),1,0)),"")</f>
        <v/>
      </c>
      <c r="M1059" s="9">
        <f t="shared" si="33"/>
        <v>0</v>
      </c>
      <c r="N1059" s="36">
        <f>IF(AND(M1059&lt;=PhieuBauCu!$B$13,M1059&gt;=1),1,0)</f>
        <v>0</v>
      </c>
    </row>
    <row r="1060" spans="1:14" ht="28.5" customHeight="1">
      <c r="A1060" s="2">
        <v>1055</v>
      </c>
      <c r="B1060" s="3"/>
      <c r="C1060" s="48" t="str">
        <f t="shared" si="32"/>
        <v/>
      </c>
      <c r="D1060" s="5" t="str">
        <f>IF(PhieuBauCu!$B$2&gt;0,IF(LEN($B1060)=0,"",IF(AND($B1060&gt;0,VALUE(SUBSTITUTE($B1060,"1","0"))=$B1060),1,0)),"")</f>
        <v/>
      </c>
      <c r="E1060" s="5" t="str">
        <f>IF(PhieuBauCu!$B$2&gt;1,IF(LEN($B1060)=0,"",IF(AND($B1060&gt;0,VALUE(SUBSTITUTE($B1060,"2","0"))=$B1060),1,0)),"")</f>
        <v/>
      </c>
      <c r="F1060" s="5" t="str">
        <f>IF(PhieuBauCu!$B$2&gt;2,IF(LEN($B1060)=0,"",IF(AND($B1060&gt;0,VALUE(SUBSTITUTE($B1060,"3","0"))=$B1060),1,0)),"")</f>
        <v/>
      </c>
      <c r="G1060" s="5" t="str">
        <f>IF(PhieuBauCu!$B$2&gt;3,IF(LEN($B1060)=0,"",IF(AND($B1060&gt;0,VALUE(SUBSTITUTE($B1060,"4","0"))=$B1060),1,0)),"")</f>
        <v/>
      </c>
      <c r="H1060" s="5" t="str">
        <f>IF(PhieuBauCu!$B$2&gt;4,IF(LEN($B1060)=0,"",IF(AND($B1060&gt;0,VALUE(SUBSTITUTE($B1060,"5","0"))=$B1060),1,0)),"")</f>
        <v/>
      </c>
      <c r="I1060" s="5" t="str">
        <f>IF(PhieuBauCu!$B$2&gt;5,IF(LEN($B1060)=0,"",IF(AND($B1060&gt;0,VALUE(SUBSTITUTE($B1060,"6","0"))=$B1060),1,0)),"")</f>
        <v/>
      </c>
      <c r="J1060" s="5" t="str">
        <f>IF(PhieuBauCu!$B$2&gt;6,IF(LEN($B1060)=0,"",IF(AND($B1060&gt;0,VALUE(SUBSTITUTE($B1060,"7","0"))=$B1060),1,0)),"")</f>
        <v/>
      </c>
      <c r="K1060" s="5" t="str">
        <f>IF(PhieuBauCu!$B$2&gt;7,IF(LEN($B1060)=0,"",IF(AND($B1060&gt;0,VALUE(SUBSTITUTE($B1060,"8","0"))=$B1060),1,0)),"")</f>
        <v/>
      </c>
      <c r="L1060" s="5" t="str">
        <f>IF(PhieuBauCu!$B$2&gt;8,IF(LEN($B1060)=0,"",IF(AND($B1060&gt;0,VALUE(SUBSTITUTE($B1060,"9","0"))=$B1060),1,0)),"")</f>
        <v/>
      </c>
      <c r="M1060" s="9">
        <f t="shared" si="33"/>
        <v>0</v>
      </c>
      <c r="N1060" s="36">
        <f>IF(AND(M1060&lt;=PhieuBauCu!$B$13,M1060&gt;=1),1,0)</f>
        <v>0</v>
      </c>
    </row>
    <row r="1061" spans="1:14" ht="28.5" customHeight="1">
      <c r="A1061" s="2">
        <v>1056</v>
      </c>
      <c r="B1061" s="3"/>
      <c r="C1061" s="48" t="str">
        <f t="shared" si="32"/>
        <v/>
      </c>
      <c r="D1061" s="5" t="str">
        <f>IF(PhieuBauCu!$B$2&gt;0,IF(LEN($B1061)=0,"",IF(AND($B1061&gt;0,VALUE(SUBSTITUTE($B1061,"1","0"))=$B1061),1,0)),"")</f>
        <v/>
      </c>
      <c r="E1061" s="5" t="str">
        <f>IF(PhieuBauCu!$B$2&gt;1,IF(LEN($B1061)=0,"",IF(AND($B1061&gt;0,VALUE(SUBSTITUTE($B1061,"2","0"))=$B1061),1,0)),"")</f>
        <v/>
      </c>
      <c r="F1061" s="5" t="str">
        <f>IF(PhieuBauCu!$B$2&gt;2,IF(LEN($B1061)=0,"",IF(AND($B1061&gt;0,VALUE(SUBSTITUTE($B1061,"3","0"))=$B1061),1,0)),"")</f>
        <v/>
      </c>
      <c r="G1061" s="5" t="str">
        <f>IF(PhieuBauCu!$B$2&gt;3,IF(LEN($B1061)=0,"",IF(AND($B1061&gt;0,VALUE(SUBSTITUTE($B1061,"4","0"))=$B1061),1,0)),"")</f>
        <v/>
      </c>
      <c r="H1061" s="5" t="str">
        <f>IF(PhieuBauCu!$B$2&gt;4,IF(LEN($B1061)=0,"",IF(AND($B1061&gt;0,VALUE(SUBSTITUTE($B1061,"5","0"))=$B1061),1,0)),"")</f>
        <v/>
      </c>
      <c r="I1061" s="5" t="str">
        <f>IF(PhieuBauCu!$B$2&gt;5,IF(LEN($B1061)=0,"",IF(AND($B1061&gt;0,VALUE(SUBSTITUTE($B1061,"6","0"))=$B1061),1,0)),"")</f>
        <v/>
      </c>
      <c r="J1061" s="5" t="str">
        <f>IF(PhieuBauCu!$B$2&gt;6,IF(LEN($B1061)=0,"",IF(AND($B1061&gt;0,VALUE(SUBSTITUTE($B1061,"7","0"))=$B1061),1,0)),"")</f>
        <v/>
      </c>
      <c r="K1061" s="5" t="str">
        <f>IF(PhieuBauCu!$B$2&gt;7,IF(LEN($B1061)=0,"",IF(AND($B1061&gt;0,VALUE(SUBSTITUTE($B1061,"8","0"))=$B1061),1,0)),"")</f>
        <v/>
      </c>
      <c r="L1061" s="5" t="str">
        <f>IF(PhieuBauCu!$B$2&gt;8,IF(LEN($B1061)=0,"",IF(AND($B1061&gt;0,VALUE(SUBSTITUTE($B1061,"9","0"))=$B1061),1,0)),"")</f>
        <v/>
      </c>
      <c r="M1061" s="9">
        <f t="shared" si="33"/>
        <v>0</v>
      </c>
      <c r="N1061" s="36">
        <f>IF(AND(M1061&lt;=PhieuBauCu!$B$13,M1061&gt;=1),1,0)</f>
        <v>0</v>
      </c>
    </row>
    <row r="1062" spans="1:14" ht="28.5" customHeight="1">
      <c r="A1062" s="2">
        <v>1057</v>
      </c>
      <c r="B1062" s="3"/>
      <c r="C1062" s="48" t="str">
        <f t="shared" si="32"/>
        <v/>
      </c>
      <c r="D1062" s="5" t="str">
        <f>IF(PhieuBauCu!$B$2&gt;0,IF(LEN($B1062)=0,"",IF(AND($B1062&gt;0,VALUE(SUBSTITUTE($B1062,"1","0"))=$B1062),1,0)),"")</f>
        <v/>
      </c>
      <c r="E1062" s="5" t="str">
        <f>IF(PhieuBauCu!$B$2&gt;1,IF(LEN($B1062)=0,"",IF(AND($B1062&gt;0,VALUE(SUBSTITUTE($B1062,"2","0"))=$B1062),1,0)),"")</f>
        <v/>
      </c>
      <c r="F1062" s="5" t="str">
        <f>IF(PhieuBauCu!$B$2&gt;2,IF(LEN($B1062)=0,"",IF(AND($B1062&gt;0,VALUE(SUBSTITUTE($B1062,"3","0"))=$B1062),1,0)),"")</f>
        <v/>
      </c>
      <c r="G1062" s="5" t="str">
        <f>IF(PhieuBauCu!$B$2&gt;3,IF(LEN($B1062)=0,"",IF(AND($B1062&gt;0,VALUE(SUBSTITUTE($B1062,"4","0"))=$B1062),1,0)),"")</f>
        <v/>
      </c>
      <c r="H1062" s="5" t="str">
        <f>IF(PhieuBauCu!$B$2&gt;4,IF(LEN($B1062)=0,"",IF(AND($B1062&gt;0,VALUE(SUBSTITUTE($B1062,"5","0"))=$B1062),1,0)),"")</f>
        <v/>
      </c>
      <c r="I1062" s="5" t="str">
        <f>IF(PhieuBauCu!$B$2&gt;5,IF(LEN($B1062)=0,"",IF(AND($B1062&gt;0,VALUE(SUBSTITUTE($B1062,"6","0"))=$B1062),1,0)),"")</f>
        <v/>
      </c>
      <c r="J1062" s="5" t="str">
        <f>IF(PhieuBauCu!$B$2&gt;6,IF(LEN($B1062)=0,"",IF(AND($B1062&gt;0,VALUE(SUBSTITUTE($B1062,"7","0"))=$B1062),1,0)),"")</f>
        <v/>
      </c>
      <c r="K1062" s="5" t="str">
        <f>IF(PhieuBauCu!$B$2&gt;7,IF(LEN($B1062)=0,"",IF(AND($B1062&gt;0,VALUE(SUBSTITUTE($B1062,"8","0"))=$B1062),1,0)),"")</f>
        <v/>
      </c>
      <c r="L1062" s="5" t="str">
        <f>IF(PhieuBauCu!$B$2&gt;8,IF(LEN($B1062)=0,"",IF(AND($B1062&gt;0,VALUE(SUBSTITUTE($B1062,"9","0"))=$B1062),1,0)),"")</f>
        <v/>
      </c>
      <c r="M1062" s="9">
        <f t="shared" si="33"/>
        <v>0</v>
      </c>
      <c r="N1062" s="36">
        <f>IF(AND(M1062&lt;=PhieuBauCu!$B$13,M1062&gt;=1),1,0)</f>
        <v>0</v>
      </c>
    </row>
    <row r="1063" spans="1:14" ht="28.5" customHeight="1">
      <c r="A1063" s="2">
        <v>1058</v>
      </c>
      <c r="B1063" s="3"/>
      <c r="C1063" s="48" t="str">
        <f t="shared" si="32"/>
        <v/>
      </c>
      <c r="D1063" s="5" t="str">
        <f>IF(PhieuBauCu!$B$2&gt;0,IF(LEN($B1063)=0,"",IF(AND($B1063&gt;0,VALUE(SUBSTITUTE($B1063,"1","0"))=$B1063),1,0)),"")</f>
        <v/>
      </c>
      <c r="E1063" s="5" t="str">
        <f>IF(PhieuBauCu!$B$2&gt;1,IF(LEN($B1063)=0,"",IF(AND($B1063&gt;0,VALUE(SUBSTITUTE($B1063,"2","0"))=$B1063),1,0)),"")</f>
        <v/>
      </c>
      <c r="F1063" s="5" t="str">
        <f>IF(PhieuBauCu!$B$2&gt;2,IF(LEN($B1063)=0,"",IF(AND($B1063&gt;0,VALUE(SUBSTITUTE($B1063,"3","0"))=$B1063),1,0)),"")</f>
        <v/>
      </c>
      <c r="G1063" s="5" t="str">
        <f>IF(PhieuBauCu!$B$2&gt;3,IF(LEN($B1063)=0,"",IF(AND($B1063&gt;0,VALUE(SUBSTITUTE($B1063,"4","0"))=$B1063),1,0)),"")</f>
        <v/>
      </c>
      <c r="H1063" s="5" t="str">
        <f>IF(PhieuBauCu!$B$2&gt;4,IF(LEN($B1063)=0,"",IF(AND($B1063&gt;0,VALUE(SUBSTITUTE($B1063,"5","0"))=$B1063),1,0)),"")</f>
        <v/>
      </c>
      <c r="I1063" s="5" t="str">
        <f>IF(PhieuBauCu!$B$2&gt;5,IF(LEN($B1063)=0,"",IF(AND($B1063&gt;0,VALUE(SUBSTITUTE($B1063,"6","0"))=$B1063),1,0)),"")</f>
        <v/>
      </c>
      <c r="J1063" s="5" t="str">
        <f>IF(PhieuBauCu!$B$2&gt;6,IF(LEN($B1063)=0,"",IF(AND($B1063&gt;0,VALUE(SUBSTITUTE($B1063,"7","0"))=$B1063),1,0)),"")</f>
        <v/>
      </c>
      <c r="K1063" s="5" t="str">
        <f>IF(PhieuBauCu!$B$2&gt;7,IF(LEN($B1063)=0,"",IF(AND($B1063&gt;0,VALUE(SUBSTITUTE($B1063,"8","0"))=$B1063),1,0)),"")</f>
        <v/>
      </c>
      <c r="L1063" s="5" t="str">
        <f>IF(PhieuBauCu!$B$2&gt;8,IF(LEN($B1063)=0,"",IF(AND($B1063&gt;0,VALUE(SUBSTITUTE($B1063,"9","0"))=$B1063),1,0)),"")</f>
        <v/>
      </c>
      <c r="M1063" s="9">
        <f t="shared" si="33"/>
        <v>0</v>
      </c>
      <c r="N1063" s="36">
        <f>IF(AND(M1063&lt;=PhieuBauCu!$B$13,M1063&gt;=1),1,0)</f>
        <v>0</v>
      </c>
    </row>
    <row r="1064" spans="1:14" ht="28.5" customHeight="1">
      <c r="A1064" s="2">
        <v>1059</v>
      </c>
      <c r="B1064" s="3"/>
      <c r="C1064" s="48" t="str">
        <f t="shared" si="32"/>
        <v/>
      </c>
      <c r="D1064" s="5" t="str">
        <f>IF(PhieuBauCu!$B$2&gt;0,IF(LEN($B1064)=0,"",IF(AND($B1064&gt;0,VALUE(SUBSTITUTE($B1064,"1","0"))=$B1064),1,0)),"")</f>
        <v/>
      </c>
      <c r="E1064" s="5" t="str">
        <f>IF(PhieuBauCu!$B$2&gt;1,IF(LEN($B1064)=0,"",IF(AND($B1064&gt;0,VALUE(SUBSTITUTE($B1064,"2","0"))=$B1064),1,0)),"")</f>
        <v/>
      </c>
      <c r="F1064" s="5" t="str">
        <f>IF(PhieuBauCu!$B$2&gt;2,IF(LEN($B1064)=0,"",IF(AND($B1064&gt;0,VALUE(SUBSTITUTE($B1064,"3","0"))=$B1064),1,0)),"")</f>
        <v/>
      </c>
      <c r="G1064" s="5" t="str">
        <f>IF(PhieuBauCu!$B$2&gt;3,IF(LEN($B1064)=0,"",IF(AND($B1064&gt;0,VALUE(SUBSTITUTE($B1064,"4","0"))=$B1064),1,0)),"")</f>
        <v/>
      </c>
      <c r="H1064" s="5" t="str">
        <f>IF(PhieuBauCu!$B$2&gt;4,IF(LEN($B1064)=0,"",IF(AND($B1064&gt;0,VALUE(SUBSTITUTE($B1064,"5","0"))=$B1064),1,0)),"")</f>
        <v/>
      </c>
      <c r="I1064" s="5" t="str">
        <f>IF(PhieuBauCu!$B$2&gt;5,IF(LEN($B1064)=0,"",IF(AND($B1064&gt;0,VALUE(SUBSTITUTE($B1064,"6","0"))=$B1064),1,0)),"")</f>
        <v/>
      </c>
      <c r="J1064" s="5" t="str">
        <f>IF(PhieuBauCu!$B$2&gt;6,IF(LEN($B1064)=0,"",IF(AND($B1064&gt;0,VALUE(SUBSTITUTE($B1064,"7","0"))=$B1064),1,0)),"")</f>
        <v/>
      </c>
      <c r="K1064" s="5" t="str">
        <f>IF(PhieuBauCu!$B$2&gt;7,IF(LEN($B1064)=0,"",IF(AND($B1064&gt;0,VALUE(SUBSTITUTE($B1064,"8","0"))=$B1064),1,0)),"")</f>
        <v/>
      </c>
      <c r="L1064" s="5" t="str">
        <f>IF(PhieuBauCu!$B$2&gt;8,IF(LEN($B1064)=0,"",IF(AND($B1064&gt;0,VALUE(SUBSTITUTE($B1064,"9","0"))=$B1064),1,0)),"")</f>
        <v/>
      </c>
      <c r="M1064" s="9">
        <f t="shared" si="33"/>
        <v>0</v>
      </c>
      <c r="N1064" s="36">
        <f>IF(AND(M1064&lt;=PhieuBauCu!$B$13,M1064&gt;=1),1,0)</f>
        <v>0</v>
      </c>
    </row>
    <row r="1065" spans="1:14" ht="28.5" customHeight="1">
      <c r="A1065" s="2">
        <v>1060</v>
      </c>
      <c r="B1065" s="3"/>
      <c r="C1065" s="48" t="str">
        <f t="shared" si="32"/>
        <v/>
      </c>
      <c r="D1065" s="5" t="str">
        <f>IF(PhieuBauCu!$B$2&gt;0,IF(LEN($B1065)=0,"",IF(AND($B1065&gt;0,VALUE(SUBSTITUTE($B1065,"1","0"))=$B1065),1,0)),"")</f>
        <v/>
      </c>
      <c r="E1065" s="5" t="str">
        <f>IF(PhieuBauCu!$B$2&gt;1,IF(LEN($B1065)=0,"",IF(AND($B1065&gt;0,VALUE(SUBSTITUTE($B1065,"2","0"))=$B1065),1,0)),"")</f>
        <v/>
      </c>
      <c r="F1065" s="5" t="str">
        <f>IF(PhieuBauCu!$B$2&gt;2,IF(LEN($B1065)=0,"",IF(AND($B1065&gt;0,VALUE(SUBSTITUTE($B1065,"3","0"))=$B1065),1,0)),"")</f>
        <v/>
      </c>
      <c r="G1065" s="5" t="str">
        <f>IF(PhieuBauCu!$B$2&gt;3,IF(LEN($B1065)=0,"",IF(AND($B1065&gt;0,VALUE(SUBSTITUTE($B1065,"4","0"))=$B1065),1,0)),"")</f>
        <v/>
      </c>
      <c r="H1065" s="5" t="str">
        <f>IF(PhieuBauCu!$B$2&gt;4,IF(LEN($B1065)=0,"",IF(AND($B1065&gt;0,VALUE(SUBSTITUTE($B1065,"5","0"))=$B1065),1,0)),"")</f>
        <v/>
      </c>
      <c r="I1065" s="5" t="str">
        <f>IF(PhieuBauCu!$B$2&gt;5,IF(LEN($B1065)=0,"",IF(AND($B1065&gt;0,VALUE(SUBSTITUTE($B1065,"6","0"))=$B1065),1,0)),"")</f>
        <v/>
      </c>
      <c r="J1065" s="5" t="str">
        <f>IF(PhieuBauCu!$B$2&gt;6,IF(LEN($B1065)=0,"",IF(AND($B1065&gt;0,VALUE(SUBSTITUTE($B1065,"7","0"))=$B1065),1,0)),"")</f>
        <v/>
      </c>
      <c r="K1065" s="5" t="str">
        <f>IF(PhieuBauCu!$B$2&gt;7,IF(LEN($B1065)=0,"",IF(AND($B1065&gt;0,VALUE(SUBSTITUTE($B1065,"8","0"))=$B1065),1,0)),"")</f>
        <v/>
      </c>
      <c r="L1065" s="5" t="str">
        <f>IF(PhieuBauCu!$B$2&gt;8,IF(LEN($B1065)=0,"",IF(AND($B1065&gt;0,VALUE(SUBSTITUTE($B1065,"9","0"))=$B1065),1,0)),"")</f>
        <v/>
      </c>
      <c r="M1065" s="9">
        <f t="shared" si="33"/>
        <v>0</v>
      </c>
      <c r="N1065" s="36">
        <f>IF(AND(M1065&lt;=PhieuBauCu!$B$13,M1065&gt;=1),1,0)</f>
        <v>0</v>
      </c>
    </row>
    <row r="1066" spans="1:14" ht="28.5" customHeight="1">
      <c r="A1066" s="2">
        <v>1061</v>
      </c>
      <c r="B1066" s="3"/>
      <c r="C1066" s="48" t="str">
        <f t="shared" si="32"/>
        <v/>
      </c>
      <c r="D1066" s="5" t="str">
        <f>IF(PhieuBauCu!$B$2&gt;0,IF(LEN($B1066)=0,"",IF(AND($B1066&gt;0,VALUE(SUBSTITUTE($B1066,"1","0"))=$B1066),1,0)),"")</f>
        <v/>
      </c>
      <c r="E1066" s="5" t="str">
        <f>IF(PhieuBauCu!$B$2&gt;1,IF(LEN($B1066)=0,"",IF(AND($B1066&gt;0,VALUE(SUBSTITUTE($B1066,"2","0"))=$B1066),1,0)),"")</f>
        <v/>
      </c>
      <c r="F1066" s="5" t="str">
        <f>IF(PhieuBauCu!$B$2&gt;2,IF(LEN($B1066)=0,"",IF(AND($B1066&gt;0,VALUE(SUBSTITUTE($B1066,"3","0"))=$B1066),1,0)),"")</f>
        <v/>
      </c>
      <c r="G1066" s="5" t="str">
        <f>IF(PhieuBauCu!$B$2&gt;3,IF(LEN($B1066)=0,"",IF(AND($B1066&gt;0,VALUE(SUBSTITUTE($B1066,"4","0"))=$B1066),1,0)),"")</f>
        <v/>
      </c>
      <c r="H1066" s="5" t="str">
        <f>IF(PhieuBauCu!$B$2&gt;4,IF(LEN($B1066)=0,"",IF(AND($B1066&gt;0,VALUE(SUBSTITUTE($B1066,"5","0"))=$B1066),1,0)),"")</f>
        <v/>
      </c>
      <c r="I1066" s="5" t="str">
        <f>IF(PhieuBauCu!$B$2&gt;5,IF(LEN($B1066)=0,"",IF(AND($B1066&gt;0,VALUE(SUBSTITUTE($B1066,"6","0"))=$B1066),1,0)),"")</f>
        <v/>
      </c>
      <c r="J1066" s="5" t="str">
        <f>IF(PhieuBauCu!$B$2&gt;6,IF(LEN($B1066)=0,"",IF(AND($B1066&gt;0,VALUE(SUBSTITUTE($B1066,"7","0"))=$B1066),1,0)),"")</f>
        <v/>
      </c>
      <c r="K1066" s="5" t="str">
        <f>IF(PhieuBauCu!$B$2&gt;7,IF(LEN($B1066)=0,"",IF(AND($B1066&gt;0,VALUE(SUBSTITUTE($B1066,"8","0"))=$B1066),1,0)),"")</f>
        <v/>
      </c>
      <c r="L1066" s="5" t="str">
        <f>IF(PhieuBauCu!$B$2&gt;8,IF(LEN($B1066)=0,"",IF(AND($B1066&gt;0,VALUE(SUBSTITUTE($B1066,"9","0"))=$B1066),1,0)),"")</f>
        <v/>
      </c>
      <c r="M1066" s="9">
        <f t="shared" si="33"/>
        <v>0</v>
      </c>
      <c r="N1066" s="36">
        <f>IF(AND(M1066&lt;=PhieuBauCu!$B$13,M1066&gt;=1),1,0)</f>
        <v>0</v>
      </c>
    </row>
    <row r="1067" spans="1:14" ht="28.5" customHeight="1">
      <c r="A1067" s="2">
        <v>1062</v>
      </c>
      <c r="B1067" s="3"/>
      <c r="C1067" s="48" t="str">
        <f t="shared" si="32"/>
        <v/>
      </c>
      <c r="D1067" s="5" t="str">
        <f>IF(PhieuBauCu!$B$2&gt;0,IF(LEN($B1067)=0,"",IF(AND($B1067&gt;0,VALUE(SUBSTITUTE($B1067,"1","0"))=$B1067),1,0)),"")</f>
        <v/>
      </c>
      <c r="E1067" s="5" t="str">
        <f>IF(PhieuBauCu!$B$2&gt;1,IF(LEN($B1067)=0,"",IF(AND($B1067&gt;0,VALUE(SUBSTITUTE($B1067,"2","0"))=$B1067),1,0)),"")</f>
        <v/>
      </c>
      <c r="F1067" s="5" t="str">
        <f>IF(PhieuBauCu!$B$2&gt;2,IF(LEN($B1067)=0,"",IF(AND($B1067&gt;0,VALUE(SUBSTITUTE($B1067,"3","0"))=$B1067),1,0)),"")</f>
        <v/>
      </c>
      <c r="G1067" s="5" t="str">
        <f>IF(PhieuBauCu!$B$2&gt;3,IF(LEN($B1067)=0,"",IF(AND($B1067&gt;0,VALUE(SUBSTITUTE($B1067,"4","0"))=$B1067),1,0)),"")</f>
        <v/>
      </c>
      <c r="H1067" s="5" t="str">
        <f>IF(PhieuBauCu!$B$2&gt;4,IF(LEN($B1067)=0,"",IF(AND($B1067&gt;0,VALUE(SUBSTITUTE($B1067,"5","0"))=$B1067),1,0)),"")</f>
        <v/>
      </c>
      <c r="I1067" s="5" t="str">
        <f>IF(PhieuBauCu!$B$2&gt;5,IF(LEN($B1067)=0,"",IF(AND($B1067&gt;0,VALUE(SUBSTITUTE($B1067,"6","0"))=$B1067),1,0)),"")</f>
        <v/>
      </c>
      <c r="J1067" s="5" t="str">
        <f>IF(PhieuBauCu!$B$2&gt;6,IF(LEN($B1067)=0,"",IF(AND($B1067&gt;0,VALUE(SUBSTITUTE($B1067,"7","0"))=$B1067),1,0)),"")</f>
        <v/>
      </c>
      <c r="K1067" s="5" t="str">
        <f>IF(PhieuBauCu!$B$2&gt;7,IF(LEN($B1067)=0,"",IF(AND($B1067&gt;0,VALUE(SUBSTITUTE($B1067,"8","0"))=$B1067),1,0)),"")</f>
        <v/>
      </c>
      <c r="L1067" s="5" t="str">
        <f>IF(PhieuBauCu!$B$2&gt;8,IF(LEN($B1067)=0,"",IF(AND($B1067&gt;0,VALUE(SUBSTITUTE($B1067,"9","0"))=$B1067),1,0)),"")</f>
        <v/>
      </c>
      <c r="M1067" s="9">
        <f t="shared" si="33"/>
        <v>0</v>
      </c>
      <c r="N1067" s="36">
        <f>IF(AND(M1067&lt;=PhieuBauCu!$B$13,M1067&gt;=1),1,0)</f>
        <v>0</v>
      </c>
    </row>
    <row r="1068" spans="1:14" ht="28.5" customHeight="1">
      <c r="A1068" s="2">
        <v>1063</v>
      </c>
      <c r="B1068" s="3"/>
      <c r="C1068" s="48" t="str">
        <f t="shared" si="32"/>
        <v/>
      </c>
      <c r="D1068" s="5" t="str">
        <f>IF(PhieuBauCu!$B$2&gt;0,IF(LEN($B1068)=0,"",IF(AND($B1068&gt;0,VALUE(SUBSTITUTE($B1068,"1","0"))=$B1068),1,0)),"")</f>
        <v/>
      </c>
      <c r="E1068" s="5" t="str">
        <f>IF(PhieuBauCu!$B$2&gt;1,IF(LEN($B1068)=0,"",IF(AND($B1068&gt;0,VALUE(SUBSTITUTE($B1068,"2","0"))=$B1068),1,0)),"")</f>
        <v/>
      </c>
      <c r="F1068" s="5" t="str">
        <f>IF(PhieuBauCu!$B$2&gt;2,IF(LEN($B1068)=0,"",IF(AND($B1068&gt;0,VALUE(SUBSTITUTE($B1068,"3","0"))=$B1068),1,0)),"")</f>
        <v/>
      </c>
      <c r="G1068" s="5" t="str">
        <f>IF(PhieuBauCu!$B$2&gt;3,IF(LEN($B1068)=0,"",IF(AND($B1068&gt;0,VALUE(SUBSTITUTE($B1068,"4","0"))=$B1068),1,0)),"")</f>
        <v/>
      </c>
      <c r="H1068" s="5" t="str">
        <f>IF(PhieuBauCu!$B$2&gt;4,IF(LEN($B1068)=0,"",IF(AND($B1068&gt;0,VALUE(SUBSTITUTE($B1068,"5","0"))=$B1068),1,0)),"")</f>
        <v/>
      </c>
      <c r="I1068" s="5" t="str">
        <f>IF(PhieuBauCu!$B$2&gt;5,IF(LEN($B1068)=0,"",IF(AND($B1068&gt;0,VALUE(SUBSTITUTE($B1068,"6","0"))=$B1068),1,0)),"")</f>
        <v/>
      </c>
      <c r="J1068" s="5" t="str">
        <f>IF(PhieuBauCu!$B$2&gt;6,IF(LEN($B1068)=0,"",IF(AND($B1068&gt;0,VALUE(SUBSTITUTE($B1068,"7","0"))=$B1068),1,0)),"")</f>
        <v/>
      </c>
      <c r="K1068" s="5" t="str">
        <f>IF(PhieuBauCu!$B$2&gt;7,IF(LEN($B1068)=0,"",IF(AND($B1068&gt;0,VALUE(SUBSTITUTE($B1068,"8","0"))=$B1068),1,0)),"")</f>
        <v/>
      </c>
      <c r="L1068" s="5" t="str">
        <f>IF(PhieuBauCu!$B$2&gt;8,IF(LEN($B1068)=0,"",IF(AND($B1068&gt;0,VALUE(SUBSTITUTE($B1068,"9","0"))=$B1068),1,0)),"")</f>
        <v/>
      </c>
      <c r="M1068" s="9">
        <f t="shared" si="33"/>
        <v>0</v>
      </c>
      <c r="N1068" s="36">
        <f>IF(AND(M1068&lt;=PhieuBauCu!$B$13,M1068&gt;=1),1,0)</f>
        <v>0</v>
      </c>
    </row>
    <row r="1069" spans="1:14" ht="28.5" customHeight="1">
      <c r="A1069" s="2">
        <v>1064</v>
      </c>
      <c r="B1069" s="3"/>
      <c r="C1069" s="48" t="str">
        <f t="shared" si="32"/>
        <v/>
      </c>
      <c r="D1069" s="5" t="str">
        <f>IF(PhieuBauCu!$B$2&gt;0,IF(LEN($B1069)=0,"",IF(AND($B1069&gt;0,VALUE(SUBSTITUTE($B1069,"1","0"))=$B1069),1,0)),"")</f>
        <v/>
      </c>
      <c r="E1069" s="5" t="str">
        <f>IF(PhieuBauCu!$B$2&gt;1,IF(LEN($B1069)=0,"",IF(AND($B1069&gt;0,VALUE(SUBSTITUTE($B1069,"2","0"))=$B1069),1,0)),"")</f>
        <v/>
      </c>
      <c r="F1069" s="5" t="str">
        <f>IF(PhieuBauCu!$B$2&gt;2,IF(LEN($B1069)=0,"",IF(AND($B1069&gt;0,VALUE(SUBSTITUTE($B1069,"3","0"))=$B1069),1,0)),"")</f>
        <v/>
      </c>
      <c r="G1069" s="5" t="str">
        <f>IF(PhieuBauCu!$B$2&gt;3,IF(LEN($B1069)=0,"",IF(AND($B1069&gt;0,VALUE(SUBSTITUTE($B1069,"4","0"))=$B1069),1,0)),"")</f>
        <v/>
      </c>
      <c r="H1069" s="5" t="str">
        <f>IF(PhieuBauCu!$B$2&gt;4,IF(LEN($B1069)=0,"",IF(AND($B1069&gt;0,VALUE(SUBSTITUTE($B1069,"5","0"))=$B1069),1,0)),"")</f>
        <v/>
      </c>
      <c r="I1069" s="5" t="str">
        <f>IF(PhieuBauCu!$B$2&gt;5,IF(LEN($B1069)=0,"",IF(AND($B1069&gt;0,VALUE(SUBSTITUTE($B1069,"6","0"))=$B1069),1,0)),"")</f>
        <v/>
      </c>
      <c r="J1069" s="5" t="str">
        <f>IF(PhieuBauCu!$B$2&gt;6,IF(LEN($B1069)=0,"",IF(AND($B1069&gt;0,VALUE(SUBSTITUTE($B1069,"7","0"))=$B1069),1,0)),"")</f>
        <v/>
      </c>
      <c r="K1069" s="5" t="str">
        <f>IF(PhieuBauCu!$B$2&gt;7,IF(LEN($B1069)=0,"",IF(AND($B1069&gt;0,VALUE(SUBSTITUTE($B1069,"8","0"))=$B1069),1,0)),"")</f>
        <v/>
      </c>
      <c r="L1069" s="5" t="str">
        <f>IF(PhieuBauCu!$B$2&gt;8,IF(LEN($B1069)=0,"",IF(AND($B1069&gt;0,VALUE(SUBSTITUTE($B1069,"9","0"))=$B1069),1,0)),"")</f>
        <v/>
      </c>
      <c r="M1069" s="9">
        <f t="shared" si="33"/>
        <v>0</v>
      </c>
      <c r="N1069" s="36">
        <f>IF(AND(M1069&lt;=PhieuBauCu!$B$13,M1069&gt;=1),1,0)</f>
        <v>0</v>
      </c>
    </row>
    <row r="1070" spans="1:14" ht="28.5" customHeight="1">
      <c r="A1070" s="2">
        <v>1065</v>
      </c>
      <c r="B1070" s="3"/>
      <c r="C1070" s="48" t="str">
        <f t="shared" si="32"/>
        <v/>
      </c>
      <c r="D1070" s="5" t="str">
        <f>IF(PhieuBauCu!$B$2&gt;0,IF(LEN($B1070)=0,"",IF(AND($B1070&gt;0,VALUE(SUBSTITUTE($B1070,"1","0"))=$B1070),1,0)),"")</f>
        <v/>
      </c>
      <c r="E1070" s="5" t="str">
        <f>IF(PhieuBauCu!$B$2&gt;1,IF(LEN($B1070)=0,"",IF(AND($B1070&gt;0,VALUE(SUBSTITUTE($B1070,"2","0"))=$B1070),1,0)),"")</f>
        <v/>
      </c>
      <c r="F1070" s="5" t="str">
        <f>IF(PhieuBauCu!$B$2&gt;2,IF(LEN($B1070)=0,"",IF(AND($B1070&gt;0,VALUE(SUBSTITUTE($B1070,"3","0"))=$B1070),1,0)),"")</f>
        <v/>
      </c>
      <c r="G1070" s="5" t="str">
        <f>IF(PhieuBauCu!$B$2&gt;3,IF(LEN($B1070)=0,"",IF(AND($B1070&gt;0,VALUE(SUBSTITUTE($B1070,"4","0"))=$B1070),1,0)),"")</f>
        <v/>
      </c>
      <c r="H1070" s="5" t="str">
        <f>IF(PhieuBauCu!$B$2&gt;4,IF(LEN($B1070)=0,"",IF(AND($B1070&gt;0,VALUE(SUBSTITUTE($B1070,"5","0"))=$B1070),1,0)),"")</f>
        <v/>
      </c>
      <c r="I1070" s="5" t="str">
        <f>IF(PhieuBauCu!$B$2&gt;5,IF(LEN($B1070)=0,"",IF(AND($B1070&gt;0,VALUE(SUBSTITUTE($B1070,"6","0"))=$B1070),1,0)),"")</f>
        <v/>
      </c>
      <c r="J1070" s="5" t="str">
        <f>IF(PhieuBauCu!$B$2&gt;6,IF(LEN($B1070)=0,"",IF(AND($B1070&gt;0,VALUE(SUBSTITUTE($B1070,"7","0"))=$B1070),1,0)),"")</f>
        <v/>
      </c>
      <c r="K1070" s="5" t="str">
        <f>IF(PhieuBauCu!$B$2&gt;7,IF(LEN($B1070)=0,"",IF(AND($B1070&gt;0,VALUE(SUBSTITUTE($B1070,"8","0"))=$B1070),1,0)),"")</f>
        <v/>
      </c>
      <c r="L1070" s="5" t="str">
        <f>IF(PhieuBauCu!$B$2&gt;8,IF(LEN($B1070)=0,"",IF(AND($B1070&gt;0,VALUE(SUBSTITUTE($B1070,"9","0"))=$B1070),1,0)),"")</f>
        <v/>
      </c>
      <c r="M1070" s="9">
        <f t="shared" si="33"/>
        <v>0</v>
      </c>
      <c r="N1070" s="36">
        <f>IF(AND(M1070&lt;=PhieuBauCu!$B$13,M1070&gt;=1),1,0)</f>
        <v>0</v>
      </c>
    </row>
    <row r="1071" spans="1:14" ht="28.5" customHeight="1">
      <c r="A1071" s="2">
        <v>1066</v>
      </c>
      <c r="B1071" s="3"/>
      <c r="C1071" s="48" t="str">
        <f t="shared" si="32"/>
        <v/>
      </c>
      <c r="D1071" s="5" t="str">
        <f>IF(PhieuBauCu!$B$2&gt;0,IF(LEN($B1071)=0,"",IF(AND($B1071&gt;0,VALUE(SUBSTITUTE($B1071,"1","0"))=$B1071),1,0)),"")</f>
        <v/>
      </c>
      <c r="E1071" s="5" t="str">
        <f>IF(PhieuBauCu!$B$2&gt;1,IF(LEN($B1071)=0,"",IF(AND($B1071&gt;0,VALUE(SUBSTITUTE($B1071,"2","0"))=$B1071),1,0)),"")</f>
        <v/>
      </c>
      <c r="F1071" s="5" t="str">
        <f>IF(PhieuBauCu!$B$2&gt;2,IF(LEN($B1071)=0,"",IF(AND($B1071&gt;0,VALUE(SUBSTITUTE($B1071,"3","0"))=$B1071),1,0)),"")</f>
        <v/>
      </c>
      <c r="G1071" s="5" t="str">
        <f>IF(PhieuBauCu!$B$2&gt;3,IF(LEN($B1071)=0,"",IF(AND($B1071&gt;0,VALUE(SUBSTITUTE($B1071,"4","0"))=$B1071),1,0)),"")</f>
        <v/>
      </c>
      <c r="H1071" s="5" t="str">
        <f>IF(PhieuBauCu!$B$2&gt;4,IF(LEN($B1071)=0,"",IF(AND($B1071&gt;0,VALUE(SUBSTITUTE($B1071,"5","0"))=$B1071),1,0)),"")</f>
        <v/>
      </c>
      <c r="I1071" s="5" t="str">
        <f>IF(PhieuBauCu!$B$2&gt;5,IF(LEN($B1071)=0,"",IF(AND($B1071&gt;0,VALUE(SUBSTITUTE($B1071,"6","0"))=$B1071),1,0)),"")</f>
        <v/>
      </c>
      <c r="J1071" s="5" t="str">
        <f>IF(PhieuBauCu!$B$2&gt;6,IF(LEN($B1071)=0,"",IF(AND($B1071&gt;0,VALUE(SUBSTITUTE($B1071,"7","0"))=$B1071),1,0)),"")</f>
        <v/>
      </c>
      <c r="K1071" s="5" t="str">
        <f>IF(PhieuBauCu!$B$2&gt;7,IF(LEN($B1071)=0,"",IF(AND($B1071&gt;0,VALUE(SUBSTITUTE($B1071,"8","0"))=$B1071),1,0)),"")</f>
        <v/>
      </c>
      <c r="L1071" s="5" t="str">
        <f>IF(PhieuBauCu!$B$2&gt;8,IF(LEN($B1071)=0,"",IF(AND($B1071&gt;0,VALUE(SUBSTITUTE($B1071,"9","0"))=$B1071),1,0)),"")</f>
        <v/>
      </c>
      <c r="M1071" s="9">
        <f t="shared" si="33"/>
        <v>0</v>
      </c>
      <c r="N1071" s="36">
        <f>IF(AND(M1071&lt;=PhieuBauCu!$B$13,M1071&gt;=1),1,0)</f>
        <v>0</v>
      </c>
    </row>
    <row r="1072" spans="1:14" ht="28.5" customHeight="1">
      <c r="A1072" s="2">
        <v>1067</v>
      </c>
      <c r="B1072" s="3"/>
      <c r="C1072" s="48" t="str">
        <f t="shared" si="32"/>
        <v/>
      </c>
      <c r="D1072" s="5" t="str">
        <f>IF(PhieuBauCu!$B$2&gt;0,IF(LEN($B1072)=0,"",IF(AND($B1072&gt;0,VALUE(SUBSTITUTE($B1072,"1","0"))=$B1072),1,0)),"")</f>
        <v/>
      </c>
      <c r="E1072" s="5" t="str">
        <f>IF(PhieuBauCu!$B$2&gt;1,IF(LEN($B1072)=0,"",IF(AND($B1072&gt;0,VALUE(SUBSTITUTE($B1072,"2","0"))=$B1072),1,0)),"")</f>
        <v/>
      </c>
      <c r="F1072" s="5" t="str">
        <f>IF(PhieuBauCu!$B$2&gt;2,IF(LEN($B1072)=0,"",IF(AND($B1072&gt;0,VALUE(SUBSTITUTE($B1072,"3","0"))=$B1072),1,0)),"")</f>
        <v/>
      </c>
      <c r="G1072" s="5" t="str">
        <f>IF(PhieuBauCu!$B$2&gt;3,IF(LEN($B1072)=0,"",IF(AND($B1072&gt;0,VALUE(SUBSTITUTE($B1072,"4","0"))=$B1072),1,0)),"")</f>
        <v/>
      </c>
      <c r="H1072" s="5" t="str">
        <f>IF(PhieuBauCu!$B$2&gt;4,IF(LEN($B1072)=0,"",IF(AND($B1072&gt;0,VALUE(SUBSTITUTE($B1072,"5","0"))=$B1072),1,0)),"")</f>
        <v/>
      </c>
      <c r="I1072" s="5" t="str">
        <f>IF(PhieuBauCu!$B$2&gt;5,IF(LEN($B1072)=0,"",IF(AND($B1072&gt;0,VALUE(SUBSTITUTE($B1072,"6","0"))=$B1072),1,0)),"")</f>
        <v/>
      </c>
      <c r="J1072" s="5" t="str">
        <f>IF(PhieuBauCu!$B$2&gt;6,IF(LEN($B1072)=0,"",IF(AND($B1072&gt;0,VALUE(SUBSTITUTE($B1072,"7","0"))=$B1072),1,0)),"")</f>
        <v/>
      </c>
      <c r="K1072" s="5" t="str">
        <f>IF(PhieuBauCu!$B$2&gt;7,IF(LEN($B1072)=0,"",IF(AND($B1072&gt;0,VALUE(SUBSTITUTE($B1072,"8","0"))=$B1072),1,0)),"")</f>
        <v/>
      </c>
      <c r="L1072" s="5" t="str">
        <f>IF(PhieuBauCu!$B$2&gt;8,IF(LEN($B1072)=0,"",IF(AND($B1072&gt;0,VALUE(SUBSTITUTE($B1072,"9","0"))=$B1072),1,0)),"")</f>
        <v/>
      </c>
      <c r="M1072" s="9">
        <f t="shared" si="33"/>
        <v>0</v>
      </c>
      <c r="N1072" s="36">
        <f>IF(AND(M1072&lt;=PhieuBauCu!$B$13,M1072&gt;=1),1,0)</f>
        <v>0</v>
      </c>
    </row>
    <row r="1073" spans="1:14" ht="28.5" customHeight="1">
      <c r="A1073" s="2">
        <v>1068</v>
      </c>
      <c r="B1073" s="3"/>
      <c r="C1073" s="48" t="str">
        <f t="shared" si="32"/>
        <v/>
      </c>
      <c r="D1073" s="5" t="str">
        <f>IF(PhieuBauCu!$B$2&gt;0,IF(LEN($B1073)=0,"",IF(AND($B1073&gt;0,VALUE(SUBSTITUTE($B1073,"1","0"))=$B1073),1,0)),"")</f>
        <v/>
      </c>
      <c r="E1073" s="5" t="str">
        <f>IF(PhieuBauCu!$B$2&gt;1,IF(LEN($B1073)=0,"",IF(AND($B1073&gt;0,VALUE(SUBSTITUTE($B1073,"2","0"))=$B1073),1,0)),"")</f>
        <v/>
      </c>
      <c r="F1073" s="5" t="str">
        <f>IF(PhieuBauCu!$B$2&gt;2,IF(LEN($B1073)=0,"",IF(AND($B1073&gt;0,VALUE(SUBSTITUTE($B1073,"3","0"))=$B1073),1,0)),"")</f>
        <v/>
      </c>
      <c r="G1073" s="5" t="str">
        <f>IF(PhieuBauCu!$B$2&gt;3,IF(LEN($B1073)=0,"",IF(AND($B1073&gt;0,VALUE(SUBSTITUTE($B1073,"4","0"))=$B1073),1,0)),"")</f>
        <v/>
      </c>
      <c r="H1073" s="5" t="str">
        <f>IF(PhieuBauCu!$B$2&gt;4,IF(LEN($B1073)=0,"",IF(AND($B1073&gt;0,VALUE(SUBSTITUTE($B1073,"5","0"))=$B1073),1,0)),"")</f>
        <v/>
      </c>
      <c r="I1073" s="5" t="str">
        <f>IF(PhieuBauCu!$B$2&gt;5,IF(LEN($B1073)=0,"",IF(AND($B1073&gt;0,VALUE(SUBSTITUTE($B1073,"6","0"))=$B1073),1,0)),"")</f>
        <v/>
      </c>
      <c r="J1073" s="5" t="str">
        <f>IF(PhieuBauCu!$B$2&gt;6,IF(LEN($B1073)=0,"",IF(AND($B1073&gt;0,VALUE(SUBSTITUTE($B1073,"7","0"))=$B1073),1,0)),"")</f>
        <v/>
      </c>
      <c r="K1073" s="5" t="str">
        <f>IF(PhieuBauCu!$B$2&gt;7,IF(LEN($B1073)=0,"",IF(AND($B1073&gt;0,VALUE(SUBSTITUTE($B1073,"8","0"))=$B1073),1,0)),"")</f>
        <v/>
      </c>
      <c r="L1073" s="5" t="str">
        <f>IF(PhieuBauCu!$B$2&gt;8,IF(LEN($B1073)=0,"",IF(AND($B1073&gt;0,VALUE(SUBSTITUTE($B1073,"9","0"))=$B1073),1,0)),"")</f>
        <v/>
      </c>
      <c r="M1073" s="9">
        <f t="shared" si="33"/>
        <v>0</v>
      </c>
      <c r="N1073" s="36">
        <f>IF(AND(M1073&lt;=PhieuBauCu!$B$13,M1073&gt;=1),1,0)</f>
        <v>0</v>
      </c>
    </row>
    <row r="1074" spans="1:14" ht="28.5" customHeight="1">
      <c r="A1074" s="2">
        <v>1069</v>
      </c>
      <c r="B1074" s="3"/>
      <c r="C1074" s="48" t="str">
        <f t="shared" si="32"/>
        <v/>
      </c>
      <c r="D1074" s="5" t="str">
        <f>IF(PhieuBauCu!$B$2&gt;0,IF(LEN($B1074)=0,"",IF(AND($B1074&gt;0,VALUE(SUBSTITUTE($B1074,"1","0"))=$B1074),1,0)),"")</f>
        <v/>
      </c>
      <c r="E1074" s="5" t="str">
        <f>IF(PhieuBauCu!$B$2&gt;1,IF(LEN($B1074)=0,"",IF(AND($B1074&gt;0,VALUE(SUBSTITUTE($B1074,"2","0"))=$B1074),1,0)),"")</f>
        <v/>
      </c>
      <c r="F1074" s="5" t="str">
        <f>IF(PhieuBauCu!$B$2&gt;2,IF(LEN($B1074)=0,"",IF(AND($B1074&gt;0,VALUE(SUBSTITUTE($B1074,"3","0"))=$B1074),1,0)),"")</f>
        <v/>
      </c>
      <c r="G1074" s="5" t="str">
        <f>IF(PhieuBauCu!$B$2&gt;3,IF(LEN($B1074)=0,"",IF(AND($B1074&gt;0,VALUE(SUBSTITUTE($B1074,"4","0"))=$B1074),1,0)),"")</f>
        <v/>
      </c>
      <c r="H1074" s="5" t="str">
        <f>IF(PhieuBauCu!$B$2&gt;4,IF(LEN($B1074)=0,"",IF(AND($B1074&gt;0,VALUE(SUBSTITUTE($B1074,"5","0"))=$B1074),1,0)),"")</f>
        <v/>
      </c>
      <c r="I1074" s="5" t="str">
        <f>IF(PhieuBauCu!$B$2&gt;5,IF(LEN($B1074)=0,"",IF(AND($B1074&gt;0,VALUE(SUBSTITUTE($B1074,"6","0"))=$B1074),1,0)),"")</f>
        <v/>
      </c>
      <c r="J1074" s="5" t="str">
        <f>IF(PhieuBauCu!$B$2&gt;6,IF(LEN($B1074)=0,"",IF(AND($B1074&gt;0,VALUE(SUBSTITUTE($B1074,"7","0"))=$B1074),1,0)),"")</f>
        <v/>
      </c>
      <c r="K1074" s="5" t="str">
        <f>IF(PhieuBauCu!$B$2&gt;7,IF(LEN($B1074)=0,"",IF(AND($B1074&gt;0,VALUE(SUBSTITUTE($B1074,"8","0"))=$B1074),1,0)),"")</f>
        <v/>
      </c>
      <c r="L1074" s="5" t="str">
        <f>IF(PhieuBauCu!$B$2&gt;8,IF(LEN($B1074)=0,"",IF(AND($B1074&gt;0,VALUE(SUBSTITUTE($B1074,"9","0"))=$B1074),1,0)),"")</f>
        <v/>
      </c>
      <c r="M1074" s="9">
        <f t="shared" si="33"/>
        <v>0</v>
      </c>
      <c r="N1074" s="36">
        <f>IF(AND(M1074&lt;=PhieuBauCu!$B$13,M1074&gt;=1),1,0)</f>
        <v>0</v>
      </c>
    </row>
    <row r="1075" spans="1:14" ht="28.5" customHeight="1">
      <c r="A1075" s="2">
        <v>1070</v>
      </c>
      <c r="B1075" s="3"/>
      <c r="C1075" s="48" t="str">
        <f t="shared" si="32"/>
        <v/>
      </c>
      <c r="D1075" s="5" t="str">
        <f>IF(PhieuBauCu!$B$2&gt;0,IF(LEN($B1075)=0,"",IF(AND($B1075&gt;0,VALUE(SUBSTITUTE($B1075,"1","0"))=$B1075),1,0)),"")</f>
        <v/>
      </c>
      <c r="E1075" s="5" t="str">
        <f>IF(PhieuBauCu!$B$2&gt;1,IF(LEN($B1075)=0,"",IF(AND($B1075&gt;0,VALUE(SUBSTITUTE($B1075,"2","0"))=$B1075),1,0)),"")</f>
        <v/>
      </c>
      <c r="F1075" s="5" t="str">
        <f>IF(PhieuBauCu!$B$2&gt;2,IF(LEN($B1075)=0,"",IF(AND($B1075&gt;0,VALUE(SUBSTITUTE($B1075,"3","0"))=$B1075),1,0)),"")</f>
        <v/>
      </c>
      <c r="G1075" s="5" t="str">
        <f>IF(PhieuBauCu!$B$2&gt;3,IF(LEN($B1075)=0,"",IF(AND($B1075&gt;0,VALUE(SUBSTITUTE($B1075,"4","0"))=$B1075),1,0)),"")</f>
        <v/>
      </c>
      <c r="H1075" s="5" t="str">
        <f>IF(PhieuBauCu!$B$2&gt;4,IF(LEN($B1075)=0,"",IF(AND($B1075&gt;0,VALUE(SUBSTITUTE($B1075,"5","0"))=$B1075),1,0)),"")</f>
        <v/>
      </c>
      <c r="I1075" s="5" t="str">
        <f>IF(PhieuBauCu!$B$2&gt;5,IF(LEN($B1075)=0,"",IF(AND($B1075&gt;0,VALUE(SUBSTITUTE($B1075,"6","0"))=$B1075),1,0)),"")</f>
        <v/>
      </c>
      <c r="J1075" s="5" t="str">
        <f>IF(PhieuBauCu!$B$2&gt;6,IF(LEN($B1075)=0,"",IF(AND($B1075&gt;0,VALUE(SUBSTITUTE($B1075,"7","0"))=$B1075),1,0)),"")</f>
        <v/>
      </c>
      <c r="K1075" s="5" t="str">
        <f>IF(PhieuBauCu!$B$2&gt;7,IF(LEN($B1075)=0,"",IF(AND($B1075&gt;0,VALUE(SUBSTITUTE($B1075,"8","0"))=$B1075),1,0)),"")</f>
        <v/>
      </c>
      <c r="L1075" s="5" t="str">
        <f>IF(PhieuBauCu!$B$2&gt;8,IF(LEN($B1075)=0,"",IF(AND($B1075&gt;0,VALUE(SUBSTITUTE($B1075,"9","0"))=$B1075),1,0)),"")</f>
        <v/>
      </c>
      <c r="M1075" s="9">
        <f t="shared" si="33"/>
        <v>0</v>
      </c>
      <c r="N1075" s="36">
        <f>IF(AND(M1075&lt;=PhieuBauCu!$B$13,M1075&gt;=1),1,0)</f>
        <v>0</v>
      </c>
    </row>
    <row r="1076" spans="1:14" ht="28.5" customHeight="1">
      <c r="A1076" s="2">
        <v>1071</v>
      </c>
      <c r="B1076" s="3"/>
      <c r="C1076" s="48" t="str">
        <f t="shared" si="32"/>
        <v/>
      </c>
      <c r="D1076" s="5" t="str">
        <f>IF(PhieuBauCu!$B$2&gt;0,IF(LEN($B1076)=0,"",IF(AND($B1076&gt;0,VALUE(SUBSTITUTE($B1076,"1","0"))=$B1076),1,0)),"")</f>
        <v/>
      </c>
      <c r="E1076" s="5" t="str">
        <f>IF(PhieuBauCu!$B$2&gt;1,IF(LEN($B1076)=0,"",IF(AND($B1076&gt;0,VALUE(SUBSTITUTE($B1076,"2","0"))=$B1076),1,0)),"")</f>
        <v/>
      </c>
      <c r="F1076" s="5" t="str">
        <f>IF(PhieuBauCu!$B$2&gt;2,IF(LEN($B1076)=0,"",IF(AND($B1076&gt;0,VALUE(SUBSTITUTE($B1076,"3","0"))=$B1076),1,0)),"")</f>
        <v/>
      </c>
      <c r="G1076" s="5" t="str">
        <f>IF(PhieuBauCu!$B$2&gt;3,IF(LEN($B1076)=0,"",IF(AND($B1076&gt;0,VALUE(SUBSTITUTE($B1076,"4","0"))=$B1076),1,0)),"")</f>
        <v/>
      </c>
      <c r="H1076" s="5" t="str">
        <f>IF(PhieuBauCu!$B$2&gt;4,IF(LEN($B1076)=0,"",IF(AND($B1076&gt;0,VALUE(SUBSTITUTE($B1076,"5","0"))=$B1076),1,0)),"")</f>
        <v/>
      </c>
      <c r="I1076" s="5" t="str">
        <f>IF(PhieuBauCu!$B$2&gt;5,IF(LEN($B1076)=0,"",IF(AND($B1076&gt;0,VALUE(SUBSTITUTE($B1076,"6","0"))=$B1076),1,0)),"")</f>
        <v/>
      </c>
      <c r="J1076" s="5" t="str">
        <f>IF(PhieuBauCu!$B$2&gt;6,IF(LEN($B1076)=0,"",IF(AND($B1076&gt;0,VALUE(SUBSTITUTE($B1076,"7","0"))=$B1076),1,0)),"")</f>
        <v/>
      </c>
      <c r="K1076" s="5" t="str">
        <f>IF(PhieuBauCu!$B$2&gt;7,IF(LEN($B1076)=0,"",IF(AND($B1076&gt;0,VALUE(SUBSTITUTE($B1076,"8","0"))=$B1076),1,0)),"")</f>
        <v/>
      </c>
      <c r="L1076" s="5" t="str">
        <f>IF(PhieuBauCu!$B$2&gt;8,IF(LEN($B1076)=0,"",IF(AND($B1076&gt;0,VALUE(SUBSTITUTE($B1076,"9","0"))=$B1076),1,0)),"")</f>
        <v/>
      </c>
      <c r="M1076" s="9">
        <f t="shared" si="33"/>
        <v>0</v>
      </c>
      <c r="N1076" s="36">
        <f>IF(AND(M1076&lt;=PhieuBauCu!$B$13,M1076&gt;=1),1,0)</f>
        <v>0</v>
      </c>
    </row>
    <row r="1077" spans="1:14" ht="28.5" customHeight="1">
      <c r="A1077" s="2">
        <v>1072</v>
      </c>
      <c r="B1077" s="3"/>
      <c r="C1077" s="48" t="str">
        <f t="shared" si="32"/>
        <v/>
      </c>
      <c r="D1077" s="5" t="str">
        <f>IF(PhieuBauCu!$B$2&gt;0,IF(LEN($B1077)=0,"",IF(AND($B1077&gt;0,VALUE(SUBSTITUTE($B1077,"1","0"))=$B1077),1,0)),"")</f>
        <v/>
      </c>
      <c r="E1077" s="5" t="str">
        <f>IF(PhieuBauCu!$B$2&gt;1,IF(LEN($B1077)=0,"",IF(AND($B1077&gt;0,VALUE(SUBSTITUTE($B1077,"2","0"))=$B1077),1,0)),"")</f>
        <v/>
      </c>
      <c r="F1077" s="5" t="str">
        <f>IF(PhieuBauCu!$B$2&gt;2,IF(LEN($B1077)=0,"",IF(AND($B1077&gt;0,VALUE(SUBSTITUTE($B1077,"3","0"))=$B1077),1,0)),"")</f>
        <v/>
      </c>
      <c r="G1077" s="5" t="str">
        <f>IF(PhieuBauCu!$B$2&gt;3,IF(LEN($B1077)=0,"",IF(AND($B1077&gt;0,VALUE(SUBSTITUTE($B1077,"4","0"))=$B1077),1,0)),"")</f>
        <v/>
      </c>
      <c r="H1077" s="5" t="str">
        <f>IF(PhieuBauCu!$B$2&gt;4,IF(LEN($B1077)=0,"",IF(AND($B1077&gt;0,VALUE(SUBSTITUTE($B1077,"5","0"))=$B1077),1,0)),"")</f>
        <v/>
      </c>
      <c r="I1077" s="5" t="str">
        <f>IF(PhieuBauCu!$B$2&gt;5,IF(LEN($B1077)=0,"",IF(AND($B1077&gt;0,VALUE(SUBSTITUTE($B1077,"6","0"))=$B1077),1,0)),"")</f>
        <v/>
      </c>
      <c r="J1077" s="5" t="str">
        <f>IF(PhieuBauCu!$B$2&gt;6,IF(LEN($B1077)=0,"",IF(AND($B1077&gt;0,VALUE(SUBSTITUTE($B1077,"7","0"))=$B1077),1,0)),"")</f>
        <v/>
      </c>
      <c r="K1077" s="5" t="str">
        <f>IF(PhieuBauCu!$B$2&gt;7,IF(LEN($B1077)=0,"",IF(AND($B1077&gt;0,VALUE(SUBSTITUTE($B1077,"8","0"))=$B1077),1,0)),"")</f>
        <v/>
      </c>
      <c r="L1077" s="5" t="str">
        <f>IF(PhieuBauCu!$B$2&gt;8,IF(LEN($B1077)=0,"",IF(AND($B1077&gt;0,VALUE(SUBSTITUTE($B1077,"9","0"))=$B1077),1,0)),"")</f>
        <v/>
      </c>
      <c r="M1077" s="9">
        <f t="shared" si="33"/>
        <v>0</v>
      </c>
      <c r="N1077" s="36">
        <f>IF(AND(M1077&lt;=PhieuBauCu!$B$13,M1077&gt;=1),1,0)</f>
        <v>0</v>
      </c>
    </row>
    <row r="1078" spans="1:14" ht="28.5" customHeight="1">
      <c r="A1078" s="2">
        <v>1073</v>
      </c>
      <c r="B1078" s="3"/>
      <c r="C1078" s="48" t="str">
        <f t="shared" si="32"/>
        <v/>
      </c>
      <c r="D1078" s="5" t="str">
        <f>IF(PhieuBauCu!$B$2&gt;0,IF(LEN($B1078)=0,"",IF(AND($B1078&gt;0,VALUE(SUBSTITUTE($B1078,"1","0"))=$B1078),1,0)),"")</f>
        <v/>
      </c>
      <c r="E1078" s="5" t="str">
        <f>IF(PhieuBauCu!$B$2&gt;1,IF(LEN($B1078)=0,"",IF(AND($B1078&gt;0,VALUE(SUBSTITUTE($B1078,"2","0"))=$B1078),1,0)),"")</f>
        <v/>
      </c>
      <c r="F1078" s="5" t="str">
        <f>IF(PhieuBauCu!$B$2&gt;2,IF(LEN($B1078)=0,"",IF(AND($B1078&gt;0,VALUE(SUBSTITUTE($B1078,"3","0"))=$B1078),1,0)),"")</f>
        <v/>
      </c>
      <c r="G1078" s="5" t="str">
        <f>IF(PhieuBauCu!$B$2&gt;3,IF(LEN($B1078)=0,"",IF(AND($B1078&gt;0,VALUE(SUBSTITUTE($B1078,"4","0"))=$B1078),1,0)),"")</f>
        <v/>
      </c>
      <c r="H1078" s="5" t="str">
        <f>IF(PhieuBauCu!$B$2&gt;4,IF(LEN($B1078)=0,"",IF(AND($B1078&gt;0,VALUE(SUBSTITUTE($B1078,"5","0"))=$B1078),1,0)),"")</f>
        <v/>
      </c>
      <c r="I1078" s="5" t="str">
        <f>IF(PhieuBauCu!$B$2&gt;5,IF(LEN($B1078)=0,"",IF(AND($B1078&gt;0,VALUE(SUBSTITUTE($B1078,"6","0"))=$B1078),1,0)),"")</f>
        <v/>
      </c>
      <c r="J1078" s="5" t="str">
        <f>IF(PhieuBauCu!$B$2&gt;6,IF(LEN($B1078)=0,"",IF(AND($B1078&gt;0,VALUE(SUBSTITUTE($B1078,"7","0"))=$B1078),1,0)),"")</f>
        <v/>
      </c>
      <c r="K1078" s="5" t="str">
        <f>IF(PhieuBauCu!$B$2&gt;7,IF(LEN($B1078)=0,"",IF(AND($B1078&gt;0,VALUE(SUBSTITUTE($B1078,"8","0"))=$B1078),1,0)),"")</f>
        <v/>
      </c>
      <c r="L1078" s="5" t="str">
        <f>IF(PhieuBauCu!$B$2&gt;8,IF(LEN($B1078)=0,"",IF(AND($B1078&gt;0,VALUE(SUBSTITUTE($B1078,"9","0"))=$B1078),1,0)),"")</f>
        <v/>
      </c>
      <c r="M1078" s="9">
        <f t="shared" si="33"/>
        <v>0</v>
      </c>
      <c r="N1078" s="36">
        <f>IF(AND(M1078&lt;=PhieuBauCu!$B$13,M1078&gt;=1),1,0)</f>
        <v>0</v>
      </c>
    </row>
    <row r="1079" spans="1:14" ht="28.5" customHeight="1">
      <c r="A1079" s="2">
        <v>1074</v>
      </c>
      <c r="B1079" s="3"/>
      <c r="C1079" s="48" t="str">
        <f t="shared" si="32"/>
        <v/>
      </c>
      <c r="D1079" s="5" t="str">
        <f>IF(PhieuBauCu!$B$2&gt;0,IF(LEN($B1079)=0,"",IF(AND($B1079&gt;0,VALUE(SUBSTITUTE($B1079,"1","0"))=$B1079),1,0)),"")</f>
        <v/>
      </c>
      <c r="E1079" s="5" t="str">
        <f>IF(PhieuBauCu!$B$2&gt;1,IF(LEN($B1079)=0,"",IF(AND($B1079&gt;0,VALUE(SUBSTITUTE($B1079,"2","0"))=$B1079),1,0)),"")</f>
        <v/>
      </c>
      <c r="F1079" s="5" t="str">
        <f>IF(PhieuBauCu!$B$2&gt;2,IF(LEN($B1079)=0,"",IF(AND($B1079&gt;0,VALUE(SUBSTITUTE($B1079,"3","0"))=$B1079),1,0)),"")</f>
        <v/>
      </c>
      <c r="G1079" s="5" t="str">
        <f>IF(PhieuBauCu!$B$2&gt;3,IF(LEN($B1079)=0,"",IF(AND($B1079&gt;0,VALUE(SUBSTITUTE($B1079,"4","0"))=$B1079),1,0)),"")</f>
        <v/>
      </c>
      <c r="H1079" s="5" t="str">
        <f>IF(PhieuBauCu!$B$2&gt;4,IF(LEN($B1079)=0,"",IF(AND($B1079&gt;0,VALUE(SUBSTITUTE($B1079,"5","0"))=$B1079),1,0)),"")</f>
        <v/>
      </c>
      <c r="I1079" s="5" t="str">
        <f>IF(PhieuBauCu!$B$2&gt;5,IF(LEN($B1079)=0,"",IF(AND($B1079&gt;0,VALUE(SUBSTITUTE($B1079,"6","0"))=$B1079),1,0)),"")</f>
        <v/>
      </c>
      <c r="J1079" s="5" t="str">
        <f>IF(PhieuBauCu!$B$2&gt;6,IF(LEN($B1079)=0,"",IF(AND($B1079&gt;0,VALUE(SUBSTITUTE($B1079,"7","0"))=$B1079),1,0)),"")</f>
        <v/>
      </c>
      <c r="K1079" s="5" t="str">
        <f>IF(PhieuBauCu!$B$2&gt;7,IF(LEN($B1079)=0,"",IF(AND($B1079&gt;0,VALUE(SUBSTITUTE($B1079,"8","0"))=$B1079),1,0)),"")</f>
        <v/>
      </c>
      <c r="L1079" s="5" t="str">
        <f>IF(PhieuBauCu!$B$2&gt;8,IF(LEN($B1079)=0,"",IF(AND($B1079&gt;0,VALUE(SUBSTITUTE($B1079,"9","0"))=$B1079),1,0)),"")</f>
        <v/>
      </c>
      <c r="M1079" s="9">
        <f t="shared" si="33"/>
        <v>0</v>
      </c>
      <c r="N1079" s="36">
        <f>IF(AND(M1079&lt;=PhieuBauCu!$B$13,M1079&gt;=1),1,0)</f>
        <v>0</v>
      </c>
    </row>
    <row r="1080" spans="1:14" ht="28.5" customHeight="1">
      <c r="A1080" s="2">
        <v>1075</v>
      </c>
      <c r="B1080" s="3"/>
      <c r="C1080" s="48" t="str">
        <f t="shared" si="32"/>
        <v/>
      </c>
      <c r="D1080" s="5" t="str">
        <f>IF(PhieuBauCu!$B$2&gt;0,IF(LEN($B1080)=0,"",IF(AND($B1080&gt;0,VALUE(SUBSTITUTE($B1080,"1","0"))=$B1080),1,0)),"")</f>
        <v/>
      </c>
      <c r="E1080" s="5" t="str">
        <f>IF(PhieuBauCu!$B$2&gt;1,IF(LEN($B1080)=0,"",IF(AND($B1080&gt;0,VALUE(SUBSTITUTE($B1080,"2","0"))=$B1080),1,0)),"")</f>
        <v/>
      </c>
      <c r="F1080" s="5" t="str">
        <f>IF(PhieuBauCu!$B$2&gt;2,IF(LEN($B1080)=0,"",IF(AND($B1080&gt;0,VALUE(SUBSTITUTE($B1080,"3","0"))=$B1080),1,0)),"")</f>
        <v/>
      </c>
      <c r="G1080" s="5" t="str">
        <f>IF(PhieuBauCu!$B$2&gt;3,IF(LEN($B1080)=0,"",IF(AND($B1080&gt;0,VALUE(SUBSTITUTE($B1080,"4","0"))=$B1080),1,0)),"")</f>
        <v/>
      </c>
      <c r="H1080" s="5" t="str">
        <f>IF(PhieuBauCu!$B$2&gt;4,IF(LEN($B1080)=0,"",IF(AND($B1080&gt;0,VALUE(SUBSTITUTE($B1080,"5","0"))=$B1080),1,0)),"")</f>
        <v/>
      </c>
      <c r="I1080" s="5" t="str">
        <f>IF(PhieuBauCu!$B$2&gt;5,IF(LEN($B1080)=0,"",IF(AND($B1080&gt;0,VALUE(SUBSTITUTE($B1080,"6","0"))=$B1080),1,0)),"")</f>
        <v/>
      </c>
      <c r="J1080" s="5" t="str">
        <f>IF(PhieuBauCu!$B$2&gt;6,IF(LEN($B1080)=0,"",IF(AND($B1080&gt;0,VALUE(SUBSTITUTE($B1080,"7","0"))=$B1080),1,0)),"")</f>
        <v/>
      </c>
      <c r="K1080" s="5" t="str">
        <f>IF(PhieuBauCu!$B$2&gt;7,IF(LEN($B1080)=0,"",IF(AND($B1080&gt;0,VALUE(SUBSTITUTE($B1080,"8","0"))=$B1080),1,0)),"")</f>
        <v/>
      </c>
      <c r="L1080" s="5" t="str">
        <f>IF(PhieuBauCu!$B$2&gt;8,IF(LEN($B1080)=0,"",IF(AND($B1080&gt;0,VALUE(SUBSTITUTE($B1080,"9","0"))=$B1080),1,0)),"")</f>
        <v/>
      </c>
      <c r="M1080" s="9">
        <f t="shared" si="33"/>
        <v>0</v>
      </c>
      <c r="N1080" s="36">
        <f>IF(AND(M1080&lt;=PhieuBauCu!$B$13,M1080&gt;=1),1,0)</f>
        <v>0</v>
      </c>
    </row>
    <row r="1081" spans="1:14" ht="28.5" customHeight="1">
      <c r="A1081" s="2">
        <v>1076</v>
      </c>
      <c r="B1081" s="3"/>
      <c r="C1081" s="48" t="str">
        <f t="shared" si="32"/>
        <v/>
      </c>
      <c r="D1081" s="5" t="str">
        <f>IF(PhieuBauCu!$B$2&gt;0,IF(LEN($B1081)=0,"",IF(AND($B1081&gt;0,VALUE(SUBSTITUTE($B1081,"1","0"))=$B1081),1,0)),"")</f>
        <v/>
      </c>
      <c r="E1081" s="5" t="str">
        <f>IF(PhieuBauCu!$B$2&gt;1,IF(LEN($B1081)=0,"",IF(AND($B1081&gt;0,VALUE(SUBSTITUTE($B1081,"2","0"))=$B1081),1,0)),"")</f>
        <v/>
      </c>
      <c r="F1081" s="5" t="str">
        <f>IF(PhieuBauCu!$B$2&gt;2,IF(LEN($B1081)=0,"",IF(AND($B1081&gt;0,VALUE(SUBSTITUTE($B1081,"3","0"))=$B1081),1,0)),"")</f>
        <v/>
      </c>
      <c r="G1081" s="5" t="str">
        <f>IF(PhieuBauCu!$B$2&gt;3,IF(LEN($B1081)=0,"",IF(AND($B1081&gt;0,VALUE(SUBSTITUTE($B1081,"4","0"))=$B1081),1,0)),"")</f>
        <v/>
      </c>
      <c r="H1081" s="5" t="str">
        <f>IF(PhieuBauCu!$B$2&gt;4,IF(LEN($B1081)=0,"",IF(AND($B1081&gt;0,VALUE(SUBSTITUTE($B1081,"5","0"))=$B1081),1,0)),"")</f>
        <v/>
      </c>
      <c r="I1081" s="5" t="str">
        <f>IF(PhieuBauCu!$B$2&gt;5,IF(LEN($B1081)=0,"",IF(AND($B1081&gt;0,VALUE(SUBSTITUTE($B1081,"6","0"))=$B1081),1,0)),"")</f>
        <v/>
      </c>
      <c r="J1081" s="5" t="str">
        <f>IF(PhieuBauCu!$B$2&gt;6,IF(LEN($B1081)=0,"",IF(AND($B1081&gt;0,VALUE(SUBSTITUTE($B1081,"7","0"))=$B1081),1,0)),"")</f>
        <v/>
      </c>
      <c r="K1081" s="5" t="str">
        <f>IF(PhieuBauCu!$B$2&gt;7,IF(LEN($B1081)=0,"",IF(AND($B1081&gt;0,VALUE(SUBSTITUTE($B1081,"8","0"))=$B1081),1,0)),"")</f>
        <v/>
      </c>
      <c r="L1081" s="5" t="str">
        <f>IF(PhieuBauCu!$B$2&gt;8,IF(LEN($B1081)=0,"",IF(AND($B1081&gt;0,VALUE(SUBSTITUTE($B1081,"9","0"))=$B1081),1,0)),"")</f>
        <v/>
      </c>
      <c r="M1081" s="9">
        <f t="shared" si="33"/>
        <v>0</v>
      </c>
      <c r="N1081" s="36">
        <f>IF(AND(M1081&lt;=PhieuBauCu!$B$13,M1081&gt;=1),1,0)</f>
        <v>0</v>
      </c>
    </row>
    <row r="1082" spans="1:14" ht="28.5" customHeight="1">
      <c r="A1082" s="2">
        <v>1077</v>
      </c>
      <c r="B1082" s="3"/>
      <c r="C1082" s="48" t="str">
        <f t="shared" si="32"/>
        <v/>
      </c>
      <c r="D1082" s="5" t="str">
        <f>IF(PhieuBauCu!$B$2&gt;0,IF(LEN($B1082)=0,"",IF(AND($B1082&gt;0,VALUE(SUBSTITUTE($B1082,"1","0"))=$B1082),1,0)),"")</f>
        <v/>
      </c>
      <c r="E1082" s="5" t="str">
        <f>IF(PhieuBauCu!$B$2&gt;1,IF(LEN($B1082)=0,"",IF(AND($B1082&gt;0,VALUE(SUBSTITUTE($B1082,"2","0"))=$B1082),1,0)),"")</f>
        <v/>
      </c>
      <c r="F1082" s="5" t="str">
        <f>IF(PhieuBauCu!$B$2&gt;2,IF(LEN($B1082)=0,"",IF(AND($B1082&gt;0,VALUE(SUBSTITUTE($B1082,"3","0"))=$B1082),1,0)),"")</f>
        <v/>
      </c>
      <c r="G1082" s="5" t="str">
        <f>IF(PhieuBauCu!$B$2&gt;3,IF(LEN($B1082)=0,"",IF(AND($B1082&gt;0,VALUE(SUBSTITUTE($B1082,"4","0"))=$B1082),1,0)),"")</f>
        <v/>
      </c>
      <c r="H1082" s="5" t="str">
        <f>IF(PhieuBauCu!$B$2&gt;4,IF(LEN($B1082)=0,"",IF(AND($B1082&gt;0,VALUE(SUBSTITUTE($B1082,"5","0"))=$B1082),1,0)),"")</f>
        <v/>
      </c>
      <c r="I1082" s="5" t="str">
        <f>IF(PhieuBauCu!$B$2&gt;5,IF(LEN($B1082)=0,"",IF(AND($B1082&gt;0,VALUE(SUBSTITUTE($B1082,"6","0"))=$B1082),1,0)),"")</f>
        <v/>
      </c>
      <c r="J1082" s="5" t="str">
        <f>IF(PhieuBauCu!$B$2&gt;6,IF(LEN($B1082)=0,"",IF(AND($B1082&gt;0,VALUE(SUBSTITUTE($B1082,"7","0"))=$B1082),1,0)),"")</f>
        <v/>
      </c>
      <c r="K1082" s="5" t="str">
        <f>IF(PhieuBauCu!$B$2&gt;7,IF(LEN($B1082)=0,"",IF(AND($B1082&gt;0,VALUE(SUBSTITUTE($B1082,"8","0"))=$B1082),1,0)),"")</f>
        <v/>
      </c>
      <c r="L1082" s="5" t="str">
        <f>IF(PhieuBauCu!$B$2&gt;8,IF(LEN($B1082)=0,"",IF(AND($B1082&gt;0,VALUE(SUBSTITUTE($B1082,"9","0"))=$B1082),1,0)),"")</f>
        <v/>
      </c>
      <c r="M1082" s="9">
        <f t="shared" si="33"/>
        <v>0</v>
      </c>
      <c r="N1082" s="36">
        <f>IF(AND(M1082&lt;=PhieuBauCu!$B$13,M1082&gt;=1),1,0)</f>
        <v>0</v>
      </c>
    </row>
    <row r="1083" spans="1:14" ht="28.5" customHeight="1">
      <c r="A1083" s="2">
        <v>1078</v>
      </c>
      <c r="B1083" s="3"/>
      <c r="C1083" s="48" t="str">
        <f t="shared" si="32"/>
        <v/>
      </c>
      <c r="D1083" s="5" t="str">
        <f>IF(PhieuBauCu!$B$2&gt;0,IF(LEN($B1083)=0,"",IF(AND($B1083&gt;0,VALUE(SUBSTITUTE($B1083,"1","0"))=$B1083),1,0)),"")</f>
        <v/>
      </c>
      <c r="E1083" s="5" t="str">
        <f>IF(PhieuBauCu!$B$2&gt;1,IF(LEN($B1083)=0,"",IF(AND($B1083&gt;0,VALUE(SUBSTITUTE($B1083,"2","0"))=$B1083),1,0)),"")</f>
        <v/>
      </c>
      <c r="F1083" s="5" t="str">
        <f>IF(PhieuBauCu!$B$2&gt;2,IF(LEN($B1083)=0,"",IF(AND($B1083&gt;0,VALUE(SUBSTITUTE($B1083,"3","0"))=$B1083),1,0)),"")</f>
        <v/>
      </c>
      <c r="G1083" s="5" t="str">
        <f>IF(PhieuBauCu!$B$2&gt;3,IF(LEN($B1083)=0,"",IF(AND($B1083&gt;0,VALUE(SUBSTITUTE($B1083,"4","0"))=$B1083),1,0)),"")</f>
        <v/>
      </c>
      <c r="H1083" s="5" t="str">
        <f>IF(PhieuBauCu!$B$2&gt;4,IF(LEN($B1083)=0,"",IF(AND($B1083&gt;0,VALUE(SUBSTITUTE($B1083,"5","0"))=$B1083),1,0)),"")</f>
        <v/>
      </c>
      <c r="I1083" s="5" t="str">
        <f>IF(PhieuBauCu!$B$2&gt;5,IF(LEN($B1083)=0,"",IF(AND($B1083&gt;0,VALUE(SUBSTITUTE($B1083,"6","0"))=$B1083),1,0)),"")</f>
        <v/>
      </c>
      <c r="J1083" s="5" t="str">
        <f>IF(PhieuBauCu!$B$2&gt;6,IF(LEN($B1083)=0,"",IF(AND($B1083&gt;0,VALUE(SUBSTITUTE($B1083,"7","0"))=$B1083),1,0)),"")</f>
        <v/>
      </c>
      <c r="K1083" s="5" t="str">
        <f>IF(PhieuBauCu!$B$2&gt;7,IF(LEN($B1083)=0,"",IF(AND($B1083&gt;0,VALUE(SUBSTITUTE($B1083,"8","0"))=$B1083),1,0)),"")</f>
        <v/>
      </c>
      <c r="L1083" s="5" t="str">
        <f>IF(PhieuBauCu!$B$2&gt;8,IF(LEN($B1083)=0,"",IF(AND($B1083&gt;0,VALUE(SUBSTITUTE($B1083,"9","0"))=$B1083),1,0)),"")</f>
        <v/>
      </c>
      <c r="M1083" s="9">
        <f t="shared" si="33"/>
        <v>0</v>
      </c>
      <c r="N1083" s="36">
        <f>IF(AND(M1083&lt;=PhieuBauCu!$B$13,M1083&gt;=1),1,0)</f>
        <v>0</v>
      </c>
    </row>
    <row r="1084" spans="1:14" ht="28.5" customHeight="1">
      <c r="A1084" s="2">
        <v>1079</v>
      </c>
      <c r="B1084" s="3"/>
      <c r="C1084" s="48" t="str">
        <f t="shared" si="32"/>
        <v/>
      </c>
      <c r="D1084" s="5" t="str">
        <f>IF(PhieuBauCu!$B$2&gt;0,IF(LEN($B1084)=0,"",IF(AND($B1084&gt;0,VALUE(SUBSTITUTE($B1084,"1","0"))=$B1084),1,0)),"")</f>
        <v/>
      </c>
      <c r="E1084" s="5" t="str">
        <f>IF(PhieuBauCu!$B$2&gt;1,IF(LEN($B1084)=0,"",IF(AND($B1084&gt;0,VALUE(SUBSTITUTE($B1084,"2","0"))=$B1084),1,0)),"")</f>
        <v/>
      </c>
      <c r="F1084" s="5" t="str">
        <f>IF(PhieuBauCu!$B$2&gt;2,IF(LEN($B1084)=0,"",IF(AND($B1084&gt;0,VALUE(SUBSTITUTE($B1084,"3","0"))=$B1084),1,0)),"")</f>
        <v/>
      </c>
      <c r="G1084" s="5" t="str">
        <f>IF(PhieuBauCu!$B$2&gt;3,IF(LEN($B1084)=0,"",IF(AND($B1084&gt;0,VALUE(SUBSTITUTE($B1084,"4","0"))=$B1084),1,0)),"")</f>
        <v/>
      </c>
      <c r="H1084" s="5" t="str">
        <f>IF(PhieuBauCu!$B$2&gt;4,IF(LEN($B1084)=0,"",IF(AND($B1084&gt;0,VALUE(SUBSTITUTE($B1084,"5","0"))=$B1084),1,0)),"")</f>
        <v/>
      </c>
      <c r="I1084" s="5" t="str">
        <f>IF(PhieuBauCu!$B$2&gt;5,IF(LEN($B1084)=0,"",IF(AND($B1084&gt;0,VALUE(SUBSTITUTE($B1084,"6","0"))=$B1084),1,0)),"")</f>
        <v/>
      </c>
      <c r="J1084" s="5" t="str">
        <f>IF(PhieuBauCu!$B$2&gt;6,IF(LEN($B1084)=0,"",IF(AND($B1084&gt;0,VALUE(SUBSTITUTE($B1084,"7","0"))=$B1084),1,0)),"")</f>
        <v/>
      </c>
      <c r="K1084" s="5" t="str">
        <f>IF(PhieuBauCu!$B$2&gt;7,IF(LEN($B1084)=0,"",IF(AND($B1084&gt;0,VALUE(SUBSTITUTE($B1084,"8","0"))=$B1084),1,0)),"")</f>
        <v/>
      </c>
      <c r="L1084" s="5" t="str">
        <f>IF(PhieuBauCu!$B$2&gt;8,IF(LEN($B1084)=0,"",IF(AND($B1084&gt;0,VALUE(SUBSTITUTE($B1084,"9","0"))=$B1084),1,0)),"")</f>
        <v/>
      </c>
      <c r="M1084" s="9">
        <f t="shared" si="33"/>
        <v>0</v>
      </c>
      <c r="N1084" s="36">
        <f>IF(AND(M1084&lt;=PhieuBauCu!$B$13,M1084&gt;=1),1,0)</f>
        <v>0</v>
      </c>
    </row>
    <row r="1085" spans="1:14" ht="28.5" customHeight="1">
      <c r="A1085" s="2">
        <v>1080</v>
      </c>
      <c r="B1085" s="3"/>
      <c r="C1085" s="48" t="str">
        <f t="shared" si="32"/>
        <v/>
      </c>
      <c r="D1085" s="5" t="str">
        <f>IF(PhieuBauCu!$B$2&gt;0,IF(LEN($B1085)=0,"",IF(AND($B1085&gt;0,VALUE(SUBSTITUTE($B1085,"1","0"))=$B1085),1,0)),"")</f>
        <v/>
      </c>
      <c r="E1085" s="5" t="str">
        <f>IF(PhieuBauCu!$B$2&gt;1,IF(LEN($B1085)=0,"",IF(AND($B1085&gt;0,VALUE(SUBSTITUTE($B1085,"2","0"))=$B1085),1,0)),"")</f>
        <v/>
      </c>
      <c r="F1085" s="5" t="str">
        <f>IF(PhieuBauCu!$B$2&gt;2,IF(LEN($B1085)=0,"",IF(AND($B1085&gt;0,VALUE(SUBSTITUTE($B1085,"3","0"))=$B1085),1,0)),"")</f>
        <v/>
      </c>
      <c r="G1085" s="5" t="str">
        <f>IF(PhieuBauCu!$B$2&gt;3,IF(LEN($B1085)=0,"",IF(AND($B1085&gt;0,VALUE(SUBSTITUTE($B1085,"4","0"))=$B1085),1,0)),"")</f>
        <v/>
      </c>
      <c r="H1085" s="5" t="str">
        <f>IF(PhieuBauCu!$B$2&gt;4,IF(LEN($B1085)=0,"",IF(AND($B1085&gt;0,VALUE(SUBSTITUTE($B1085,"5","0"))=$B1085),1,0)),"")</f>
        <v/>
      </c>
      <c r="I1085" s="5" t="str">
        <f>IF(PhieuBauCu!$B$2&gt;5,IF(LEN($B1085)=0,"",IF(AND($B1085&gt;0,VALUE(SUBSTITUTE($B1085,"6","0"))=$B1085),1,0)),"")</f>
        <v/>
      </c>
      <c r="J1085" s="5" t="str">
        <f>IF(PhieuBauCu!$B$2&gt;6,IF(LEN($B1085)=0,"",IF(AND($B1085&gt;0,VALUE(SUBSTITUTE($B1085,"7","0"))=$B1085),1,0)),"")</f>
        <v/>
      </c>
      <c r="K1085" s="5" t="str">
        <f>IF(PhieuBauCu!$B$2&gt;7,IF(LEN($B1085)=0,"",IF(AND($B1085&gt;0,VALUE(SUBSTITUTE($B1085,"8","0"))=$B1085),1,0)),"")</f>
        <v/>
      </c>
      <c r="L1085" s="5" t="str">
        <f>IF(PhieuBauCu!$B$2&gt;8,IF(LEN($B1085)=0,"",IF(AND($B1085&gt;0,VALUE(SUBSTITUTE($B1085,"9","0"))=$B1085),1,0)),"")</f>
        <v/>
      </c>
      <c r="M1085" s="9">
        <f t="shared" si="33"/>
        <v>0</v>
      </c>
      <c r="N1085" s="36">
        <f>IF(AND(M1085&lt;=PhieuBauCu!$B$13,M1085&gt;=1),1,0)</f>
        <v>0</v>
      </c>
    </row>
    <row r="1086" spans="1:14" ht="28.5" customHeight="1">
      <c r="A1086" s="2">
        <v>1081</v>
      </c>
      <c r="B1086" s="3"/>
      <c r="C1086" s="48" t="str">
        <f t="shared" si="32"/>
        <v/>
      </c>
      <c r="D1086" s="5" t="str">
        <f>IF(PhieuBauCu!$B$2&gt;0,IF(LEN($B1086)=0,"",IF(AND($B1086&gt;0,VALUE(SUBSTITUTE($B1086,"1","0"))=$B1086),1,0)),"")</f>
        <v/>
      </c>
      <c r="E1086" s="5" t="str">
        <f>IF(PhieuBauCu!$B$2&gt;1,IF(LEN($B1086)=0,"",IF(AND($B1086&gt;0,VALUE(SUBSTITUTE($B1086,"2","0"))=$B1086),1,0)),"")</f>
        <v/>
      </c>
      <c r="F1086" s="5" t="str">
        <f>IF(PhieuBauCu!$B$2&gt;2,IF(LEN($B1086)=0,"",IF(AND($B1086&gt;0,VALUE(SUBSTITUTE($B1086,"3","0"))=$B1086),1,0)),"")</f>
        <v/>
      </c>
      <c r="G1086" s="5" t="str">
        <f>IF(PhieuBauCu!$B$2&gt;3,IF(LEN($B1086)=0,"",IF(AND($B1086&gt;0,VALUE(SUBSTITUTE($B1086,"4","0"))=$B1086),1,0)),"")</f>
        <v/>
      </c>
      <c r="H1086" s="5" t="str">
        <f>IF(PhieuBauCu!$B$2&gt;4,IF(LEN($B1086)=0,"",IF(AND($B1086&gt;0,VALUE(SUBSTITUTE($B1086,"5","0"))=$B1086),1,0)),"")</f>
        <v/>
      </c>
      <c r="I1086" s="5" t="str">
        <f>IF(PhieuBauCu!$B$2&gt;5,IF(LEN($B1086)=0,"",IF(AND($B1086&gt;0,VALUE(SUBSTITUTE($B1086,"6","0"))=$B1086),1,0)),"")</f>
        <v/>
      </c>
      <c r="J1086" s="5" t="str">
        <f>IF(PhieuBauCu!$B$2&gt;6,IF(LEN($B1086)=0,"",IF(AND($B1086&gt;0,VALUE(SUBSTITUTE($B1086,"7","0"))=$B1086),1,0)),"")</f>
        <v/>
      </c>
      <c r="K1086" s="5" t="str">
        <f>IF(PhieuBauCu!$B$2&gt;7,IF(LEN($B1086)=0,"",IF(AND($B1086&gt;0,VALUE(SUBSTITUTE($B1086,"8","0"))=$B1086),1,0)),"")</f>
        <v/>
      </c>
      <c r="L1086" s="5" t="str">
        <f>IF(PhieuBauCu!$B$2&gt;8,IF(LEN($B1086)=0,"",IF(AND($B1086&gt;0,VALUE(SUBSTITUTE($B1086,"9","0"))=$B1086),1,0)),"")</f>
        <v/>
      </c>
      <c r="M1086" s="9">
        <f t="shared" si="33"/>
        <v>0</v>
      </c>
      <c r="N1086" s="36">
        <f>IF(AND(M1086&lt;=PhieuBauCu!$B$13,M1086&gt;=1),1,0)</f>
        <v>0</v>
      </c>
    </row>
    <row r="1087" spans="1:14" ht="28.5" customHeight="1">
      <c r="A1087" s="2">
        <v>1082</v>
      </c>
      <c r="B1087" s="3"/>
      <c r="C1087" s="48" t="str">
        <f t="shared" si="32"/>
        <v/>
      </c>
      <c r="D1087" s="5" t="str">
        <f>IF(PhieuBauCu!$B$2&gt;0,IF(LEN($B1087)=0,"",IF(AND($B1087&gt;0,VALUE(SUBSTITUTE($B1087,"1","0"))=$B1087),1,0)),"")</f>
        <v/>
      </c>
      <c r="E1087" s="5" t="str">
        <f>IF(PhieuBauCu!$B$2&gt;1,IF(LEN($B1087)=0,"",IF(AND($B1087&gt;0,VALUE(SUBSTITUTE($B1087,"2","0"))=$B1087),1,0)),"")</f>
        <v/>
      </c>
      <c r="F1087" s="5" t="str">
        <f>IF(PhieuBauCu!$B$2&gt;2,IF(LEN($B1087)=0,"",IF(AND($B1087&gt;0,VALUE(SUBSTITUTE($B1087,"3","0"))=$B1087),1,0)),"")</f>
        <v/>
      </c>
      <c r="G1087" s="5" t="str">
        <f>IF(PhieuBauCu!$B$2&gt;3,IF(LEN($B1087)=0,"",IF(AND($B1087&gt;0,VALUE(SUBSTITUTE($B1087,"4","0"))=$B1087),1,0)),"")</f>
        <v/>
      </c>
      <c r="H1087" s="5" t="str">
        <f>IF(PhieuBauCu!$B$2&gt;4,IF(LEN($B1087)=0,"",IF(AND($B1087&gt;0,VALUE(SUBSTITUTE($B1087,"5","0"))=$B1087),1,0)),"")</f>
        <v/>
      </c>
      <c r="I1087" s="5" t="str">
        <f>IF(PhieuBauCu!$B$2&gt;5,IF(LEN($B1087)=0,"",IF(AND($B1087&gt;0,VALUE(SUBSTITUTE($B1087,"6","0"))=$B1087),1,0)),"")</f>
        <v/>
      </c>
      <c r="J1087" s="5" t="str">
        <f>IF(PhieuBauCu!$B$2&gt;6,IF(LEN($B1087)=0,"",IF(AND($B1087&gt;0,VALUE(SUBSTITUTE($B1087,"7","0"))=$B1087),1,0)),"")</f>
        <v/>
      </c>
      <c r="K1087" s="5" t="str">
        <f>IF(PhieuBauCu!$B$2&gt;7,IF(LEN($B1087)=0,"",IF(AND($B1087&gt;0,VALUE(SUBSTITUTE($B1087,"8","0"))=$B1087),1,0)),"")</f>
        <v/>
      </c>
      <c r="L1087" s="5" t="str">
        <f>IF(PhieuBauCu!$B$2&gt;8,IF(LEN($B1087)=0,"",IF(AND($B1087&gt;0,VALUE(SUBSTITUTE($B1087,"9","0"))=$B1087),1,0)),"")</f>
        <v/>
      </c>
      <c r="M1087" s="9">
        <f t="shared" si="33"/>
        <v>0</v>
      </c>
      <c r="N1087" s="36">
        <f>IF(AND(M1087&lt;=PhieuBauCu!$B$13,M1087&gt;=1),1,0)</f>
        <v>0</v>
      </c>
    </row>
    <row r="1088" spans="1:14" ht="28.5" customHeight="1">
      <c r="A1088" s="2">
        <v>1083</v>
      </c>
      <c r="B1088" s="3"/>
      <c r="C1088" s="48" t="str">
        <f t="shared" si="32"/>
        <v/>
      </c>
      <c r="D1088" s="5" t="str">
        <f>IF(PhieuBauCu!$B$2&gt;0,IF(LEN($B1088)=0,"",IF(AND($B1088&gt;0,VALUE(SUBSTITUTE($B1088,"1","0"))=$B1088),1,0)),"")</f>
        <v/>
      </c>
      <c r="E1088" s="5" t="str">
        <f>IF(PhieuBauCu!$B$2&gt;1,IF(LEN($B1088)=0,"",IF(AND($B1088&gt;0,VALUE(SUBSTITUTE($B1088,"2","0"))=$B1088),1,0)),"")</f>
        <v/>
      </c>
      <c r="F1088" s="5" t="str">
        <f>IF(PhieuBauCu!$B$2&gt;2,IF(LEN($B1088)=0,"",IF(AND($B1088&gt;0,VALUE(SUBSTITUTE($B1088,"3","0"))=$B1088),1,0)),"")</f>
        <v/>
      </c>
      <c r="G1088" s="5" t="str">
        <f>IF(PhieuBauCu!$B$2&gt;3,IF(LEN($B1088)=0,"",IF(AND($B1088&gt;0,VALUE(SUBSTITUTE($B1088,"4","0"))=$B1088),1,0)),"")</f>
        <v/>
      </c>
      <c r="H1088" s="5" t="str">
        <f>IF(PhieuBauCu!$B$2&gt;4,IF(LEN($B1088)=0,"",IF(AND($B1088&gt;0,VALUE(SUBSTITUTE($B1088,"5","0"))=$B1088),1,0)),"")</f>
        <v/>
      </c>
      <c r="I1088" s="5" t="str">
        <f>IF(PhieuBauCu!$B$2&gt;5,IF(LEN($B1088)=0,"",IF(AND($B1088&gt;0,VALUE(SUBSTITUTE($B1088,"6","0"))=$B1088),1,0)),"")</f>
        <v/>
      </c>
      <c r="J1088" s="5" t="str">
        <f>IF(PhieuBauCu!$B$2&gt;6,IF(LEN($B1088)=0,"",IF(AND($B1088&gt;0,VALUE(SUBSTITUTE($B1088,"7","0"))=$B1088),1,0)),"")</f>
        <v/>
      </c>
      <c r="K1088" s="5" t="str">
        <f>IF(PhieuBauCu!$B$2&gt;7,IF(LEN($B1088)=0,"",IF(AND($B1088&gt;0,VALUE(SUBSTITUTE($B1088,"8","0"))=$B1088),1,0)),"")</f>
        <v/>
      </c>
      <c r="L1088" s="5" t="str">
        <f>IF(PhieuBauCu!$B$2&gt;8,IF(LEN($B1088)=0,"",IF(AND($B1088&gt;0,VALUE(SUBSTITUTE($B1088,"9","0"))=$B1088),1,0)),"")</f>
        <v/>
      </c>
      <c r="M1088" s="9">
        <f t="shared" si="33"/>
        <v>0</v>
      </c>
      <c r="N1088" s="36">
        <f>IF(AND(M1088&lt;=PhieuBauCu!$B$13,M1088&gt;=1),1,0)</f>
        <v>0</v>
      </c>
    </row>
    <row r="1089" spans="1:14" ht="28.5" customHeight="1">
      <c r="A1089" s="2">
        <v>1084</v>
      </c>
      <c r="B1089" s="3"/>
      <c r="C1089" s="48" t="str">
        <f t="shared" si="32"/>
        <v/>
      </c>
      <c r="D1089" s="5" t="str">
        <f>IF(PhieuBauCu!$B$2&gt;0,IF(LEN($B1089)=0,"",IF(AND($B1089&gt;0,VALUE(SUBSTITUTE($B1089,"1","0"))=$B1089),1,0)),"")</f>
        <v/>
      </c>
      <c r="E1089" s="5" t="str">
        <f>IF(PhieuBauCu!$B$2&gt;1,IF(LEN($B1089)=0,"",IF(AND($B1089&gt;0,VALUE(SUBSTITUTE($B1089,"2","0"))=$B1089),1,0)),"")</f>
        <v/>
      </c>
      <c r="F1089" s="5" t="str">
        <f>IF(PhieuBauCu!$B$2&gt;2,IF(LEN($B1089)=0,"",IF(AND($B1089&gt;0,VALUE(SUBSTITUTE($B1089,"3","0"))=$B1089),1,0)),"")</f>
        <v/>
      </c>
      <c r="G1089" s="5" t="str">
        <f>IF(PhieuBauCu!$B$2&gt;3,IF(LEN($B1089)=0,"",IF(AND($B1089&gt;0,VALUE(SUBSTITUTE($B1089,"4","0"))=$B1089),1,0)),"")</f>
        <v/>
      </c>
      <c r="H1089" s="5" t="str">
        <f>IF(PhieuBauCu!$B$2&gt;4,IF(LEN($B1089)=0,"",IF(AND($B1089&gt;0,VALUE(SUBSTITUTE($B1089,"5","0"))=$B1089),1,0)),"")</f>
        <v/>
      </c>
      <c r="I1089" s="5" t="str">
        <f>IF(PhieuBauCu!$B$2&gt;5,IF(LEN($B1089)=0,"",IF(AND($B1089&gt;0,VALUE(SUBSTITUTE($B1089,"6","0"))=$B1089),1,0)),"")</f>
        <v/>
      </c>
      <c r="J1089" s="5" t="str">
        <f>IF(PhieuBauCu!$B$2&gt;6,IF(LEN($B1089)=0,"",IF(AND($B1089&gt;0,VALUE(SUBSTITUTE($B1089,"7","0"))=$B1089),1,0)),"")</f>
        <v/>
      </c>
      <c r="K1089" s="5" t="str">
        <f>IF(PhieuBauCu!$B$2&gt;7,IF(LEN($B1089)=0,"",IF(AND($B1089&gt;0,VALUE(SUBSTITUTE($B1089,"8","0"))=$B1089),1,0)),"")</f>
        <v/>
      </c>
      <c r="L1089" s="5" t="str">
        <f>IF(PhieuBauCu!$B$2&gt;8,IF(LEN($B1089)=0,"",IF(AND($B1089&gt;0,VALUE(SUBSTITUTE($B1089,"9","0"))=$B1089),1,0)),"")</f>
        <v/>
      </c>
      <c r="M1089" s="9">
        <f t="shared" si="33"/>
        <v>0</v>
      </c>
      <c r="N1089" s="36">
        <f>IF(AND(M1089&lt;=PhieuBauCu!$B$13,M1089&gt;=1),1,0)</f>
        <v>0</v>
      </c>
    </row>
    <row r="1090" spans="1:14" ht="28.5" customHeight="1">
      <c r="A1090" s="2">
        <v>1085</v>
      </c>
      <c r="B1090" s="3"/>
      <c r="C1090" s="48" t="str">
        <f t="shared" si="32"/>
        <v/>
      </c>
      <c r="D1090" s="5" t="str">
        <f>IF(PhieuBauCu!$B$2&gt;0,IF(LEN($B1090)=0,"",IF(AND($B1090&gt;0,VALUE(SUBSTITUTE($B1090,"1","0"))=$B1090),1,0)),"")</f>
        <v/>
      </c>
      <c r="E1090" s="5" t="str">
        <f>IF(PhieuBauCu!$B$2&gt;1,IF(LEN($B1090)=0,"",IF(AND($B1090&gt;0,VALUE(SUBSTITUTE($B1090,"2","0"))=$B1090),1,0)),"")</f>
        <v/>
      </c>
      <c r="F1090" s="5" t="str">
        <f>IF(PhieuBauCu!$B$2&gt;2,IF(LEN($B1090)=0,"",IF(AND($B1090&gt;0,VALUE(SUBSTITUTE($B1090,"3","0"))=$B1090),1,0)),"")</f>
        <v/>
      </c>
      <c r="G1090" s="5" t="str">
        <f>IF(PhieuBauCu!$B$2&gt;3,IF(LEN($B1090)=0,"",IF(AND($B1090&gt;0,VALUE(SUBSTITUTE($B1090,"4","0"))=$B1090),1,0)),"")</f>
        <v/>
      </c>
      <c r="H1090" s="5" t="str">
        <f>IF(PhieuBauCu!$B$2&gt;4,IF(LEN($B1090)=0,"",IF(AND($B1090&gt;0,VALUE(SUBSTITUTE($B1090,"5","0"))=$B1090),1,0)),"")</f>
        <v/>
      </c>
      <c r="I1090" s="5" t="str">
        <f>IF(PhieuBauCu!$B$2&gt;5,IF(LEN($B1090)=0,"",IF(AND($B1090&gt;0,VALUE(SUBSTITUTE($B1090,"6","0"))=$B1090),1,0)),"")</f>
        <v/>
      </c>
      <c r="J1090" s="5" t="str">
        <f>IF(PhieuBauCu!$B$2&gt;6,IF(LEN($B1090)=0,"",IF(AND($B1090&gt;0,VALUE(SUBSTITUTE($B1090,"7","0"))=$B1090),1,0)),"")</f>
        <v/>
      </c>
      <c r="K1090" s="5" t="str">
        <f>IF(PhieuBauCu!$B$2&gt;7,IF(LEN($B1090)=0,"",IF(AND($B1090&gt;0,VALUE(SUBSTITUTE($B1090,"8","0"))=$B1090),1,0)),"")</f>
        <v/>
      </c>
      <c r="L1090" s="5" t="str">
        <f>IF(PhieuBauCu!$B$2&gt;8,IF(LEN($B1090)=0,"",IF(AND($B1090&gt;0,VALUE(SUBSTITUTE($B1090,"9","0"))=$B1090),1,0)),"")</f>
        <v/>
      </c>
      <c r="M1090" s="9">
        <f t="shared" si="33"/>
        <v>0</v>
      </c>
      <c r="N1090" s="36">
        <f>IF(AND(M1090&lt;=PhieuBauCu!$B$13,M1090&gt;=1),1,0)</f>
        <v>0</v>
      </c>
    </row>
    <row r="1091" spans="1:14" ht="28.5" customHeight="1">
      <c r="A1091" s="2">
        <v>1086</v>
      </c>
      <c r="B1091" s="3"/>
      <c r="C1091" s="48" t="str">
        <f t="shared" si="32"/>
        <v/>
      </c>
      <c r="D1091" s="5" t="str">
        <f>IF(PhieuBauCu!$B$2&gt;0,IF(LEN($B1091)=0,"",IF(AND($B1091&gt;0,VALUE(SUBSTITUTE($B1091,"1","0"))=$B1091),1,0)),"")</f>
        <v/>
      </c>
      <c r="E1091" s="5" t="str">
        <f>IF(PhieuBauCu!$B$2&gt;1,IF(LEN($B1091)=0,"",IF(AND($B1091&gt;0,VALUE(SUBSTITUTE($B1091,"2","0"))=$B1091),1,0)),"")</f>
        <v/>
      </c>
      <c r="F1091" s="5" t="str">
        <f>IF(PhieuBauCu!$B$2&gt;2,IF(LEN($B1091)=0,"",IF(AND($B1091&gt;0,VALUE(SUBSTITUTE($B1091,"3","0"))=$B1091),1,0)),"")</f>
        <v/>
      </c>
      <c r="G1091" s="5" t="str">
        <f>IF(PhieuBauCu!$B$2&gt;3,IF(LEN($B1091)=0,"",IF(AND($B1091&gt;0,VALUE(SUBSTITUTE($B1091,"4","0"))=$B1091),1,0)),"")</f>
        <v/>
      </c>
      <c r="H1091" s="5" t="str">
        <f>IF(PhieuBauCu!$B$2&gt;4,IF(LEN($B1091)=0,"",IF(AND($B1091&gt;0,VALUE(SUBSTITUTE($B1091,"5","0"))=$B1091),1,0)),"")</f>
        <v/>
      </c>
      <c r="I1091" s="5" t="str">
        <f>IF(PhieuBauCu!$B$2&gt;5,IF(LEN($B1091)=0,"",IF(AND($B1091&gt;0,VALUE(SUBSTITUTE($B1091,"6","0"))=$B1091),1,0)),"")</f>
        <v/>
      </c>
      <c r="J1091" s="5" t="str">
        <f>IF(PhieuBauCu!$B$2&gt;6,IF(LEN($B1091)=0,"",IF(AND($B1091&gt;0,VALUE(SUBSTITUTE($B1091,"7","0"))=$B1091),1,0)),"")</f>
        <v/>
      </c>
      <c r="K1091" s="5" t="str">
        <f>IF(PhieuBauCu!$B$2&gt;7,IF(LEN($B1091)=0,"",IF(AND($B1091&gt;0,VALUE(SUBSTITUTE($B1091,"8","0"))=$B1091),1,0)),"")</f>
        <v/>
      </c>
      <c r="L1091" s="5" t="str">
        <f>IF(PhieuBauCu!$B$2&gt;8,IF(LEN($B1091)=0,"",IF(AND($B1091&gt;0,VALUE(SUBSTITUTE($B1091,"9","0"))=$B1091),1,0)),"")</f>
        <v/>
      </c>
      <c r="M1091" s="9">
        <f t="shared" si="33"/>
        <v>0</v>
      </c>
      <c r="N1091" s="36">
        <f>IF(AND(M1091&lt;=PhieuBauCu!$B$13,M1091&gt;=1),1,0)</f>
        <v>0</v>
      </c>
    </row>
    <row r="1092" spans="1:14" ht="28.5" customHeight="1">
      <c r="A1092" s="2">
        <v>1087</v>
      </c>
      <c r="B1092" s="3"/>
      <c r="C1092" s="48" t="str">
        <f t="shared" si="32"/>
        <v/>
      </c>
      <c r="D1092" s="5" t="str">
        <f>IF(PhieuBauCu!$B$2&gt;0,IF(LEN($B1092)=0,"",IF(AND($B1092&gt;0,VALUE(SUBSTITUTE($B1092,"1","0"))=$B1092),1,0)),"")</f>
        <v/>
      </c>
      <c r="E1092" s="5" t="str">
        <f>IF(PhieuBauCu!$B$2&gt;1,IF(LEN($B1092)=0,"",IF(AND($B1092&gt;0,VALUE(SUBSTITUTE($B1092,"2","0"))=$B1092),1,0)),"")</f>
        <v/>
      </c>
      <c r="F1092" s="5" t="str">
        <f>IF(PhieuBauCu!$B$2&gt;2,IF(LEN($B1092)=0,"",IF(AND($B1092&gt;0,VALUE(SUBSTITUTE($B1092,"3","0"))=$B1092),1,0)),"")</f>
        <v/>
      </c>
      <c r="G1092" s="5" t="str">
        <f>IF(PhieuBauCu!$B$2&gt;3,IF(LEN($B1092)=0,"",IF(AND($B1092&gt;0,VALUE(SUBSTITUTE($B1092,"4","0"))=$B1092),1,0)),"")</f>
        <v/>
      </c>
      <c r="H1092" s="5" t="str">
        <f>IF(PhieuBauCu!$B$2&gt;4,IF(LEN($B1092)=0,"",IF(AND($B1092&gt;0,VALUE(SUBSTITUTE($B1092,"5","0"))=$B1092),1,0)),"")</f>
        <v/>
      </c>
      <c r="I1092" s="5" t="str">
        <f>IF(PhieuBauCu!$B$2&gt;5,IF(LEN($B1092)=0,"",IF(AND($B1092&gt;0,VALUE(SUBSTITUTE($B1092,"6","0"))=$B1092),1,0)),"")</f>
        <v/>
      </c>
      <c r="J1092" s="5" t="str">
        <f>IF(PhieuBauCu!$B$2&gt;6,IF(LEN($B1092)=0,"",IF(AND($B1092&gt;0,VALUE(SUBSTITUTE($B1092,"7","0"))=$B1092),1,0)),"")</f>
        <v/>
      </c>
      <c r="K1092" s="5" t="str">
        <f>IF(PhieuBauCu!$B$2&gt;7,IF(LEN($B1092)=0,"",IF(AND($B1092&gt;0,VALUE(SUBSTITUTE($B1092,"8","0"))=$B1092),1,0)),"")</f>
        <v/>
      </c>
      <c r="L1092" s="5" t="str">
        <f>IF(PhieuBauCu!$B$2&gt;8,IF(LEN($B1092)=0,"",IF(AND($B1092&gt;0,VALUE(SUBSTITUTE($B1092,"9","0"))=$B1092),1,0)),"")</f>
        <v/>
      </c>
      <c r="M1092" s="9">
        <f t="shared" si="33"/>
        <v>0</v>
      </c>
      <c r="N1092" s="36">
        <f>IF(AND(M1092&lt;=PhieuBauCu!$B$13,M1092&gt;=1),1,0)</f>
        <v>0</v>
      </c>
    </row>
    <row r="1093" spans="1:14" ht="28.5" customHeight="1">
      <c r="A1093" s="2">
        <v>1088</v>
      </c>
      <c r="B1093" s="3"/>
      <c r="C1093" s="48" t="str">
        <f t="shared" si="32"/>
        <v/>
      </c>
      <c r="D1093" s="5" t="str">
        <f>IF(PhieuBauCu!$B$2&gt;0,IF(LEN($B1093)=0,"",IF(AND($B1093&gt;0,VALUE(SUBSTITUTE($B1093,"1","0"))=$B1093),1,0)),"")</f>
        <v/>
      </c>
      <c r="E1093" s="5" t="str">
        <f>IF(PhieuBauCu!$B$2&gt;1,IF(LEN($B1093)=0,"",IF(AND($B1093&gt;0,VALUE(SUBSTITUTE($B1093,"2","0"))=$B1093),1,0)),"")</f>
        <v/>
      </c>
      <c r="F1093" s="5" t="str">
        <f>IF(PhieuBauCu!$B$2&gt;2,IF(LEN($B1093)=0,"",IF(AND($B1093&gt;0,VALUE(SUBSTITUTE($B1093,"3","0"))=$B1093),1,0)),"")</f>
        <v/>
      </c>
      <c r="G1093" s="5" t="str">
        <f>IF(PhieuBauCu!$B$2&gt;3,IF(LEN($B1093)=0,"",IF(AND($B1093&gt;0,VALUE(SUBSTITUTE($B1093,"4","0"))=$B1093),1,0)),"")</f>
        <v/>
      </c>
      <c r="H1093" s="5" t="str">
        <f>IF(PhieuBauCu!$B$2&gt;4,IF(LEN($B1093)=0,"",IF(AND($B1093&gt;0,VALUE(SUBSTITUTE($B1093,"5","0"))=$B1093),1,0)),"")</f>
        <v/>
      </c>
      <c r="I1093" s="5" t="str">
        <f>IF(PhieuBauCu!$B$2&gt;5,IF(LEN($B1093)=0,"",IF(AND($B1093&gt;0,VALUE(SUBSTITUTE($B1093,"6","0"))=$B1093),1,0)),"")</f>
        <v/>
      </c>
      <c r="J1093" s="5" t="str">
        <f>IF(PhieuBauCu!$B$2&gt;6,IF(LEN($B1093)=0,"",IF(AND($B1093&gt;0,VALUE(SUBSTITUTE($B1093,"7","0"))=$B1093),1,0)),"")</f>
        <v/>
      </c>
      <c r="K1093" s="5" t="str">
        <f>IF(PhieuBauCu!$B$2&gt;7,IF(LEN($B1093)=0,"",IF(AND($B1093&gt;0,VALUE(SUBSTITUTE($B1093,"8","0"))=$B1093),1,0)),"")</f>
        <v/>
      </c>
      <c r="L1093" s="5" t="str">
        <f>IF(PhieuBauCu!$B$2&gt;8,IF(LEN($B1093)=0,"",IF(AND($B1093&gt;0,VALUE(SUBSTITUTE($B1093,"9","0"))=$B1093),1,0)),"")</f>
        <v/>
      </c>
      <c r="M1093" s="9">
        <f t="shared" si="33"/>
        <v>0</v>
      </c>
      <c r="N1093" s="36">
        <f>IF(AND(M1093&lt;=PhieuBauCu!$B$13,M1093&gt;=1),1,0)</f>
        <v>0</v>
      </c>
    </row>
    <row r="1094" spans="1:14" ht="28.5" customHeight="1">
      <c r="A1094" s="2">
        <v>1089</v>
      </c>
      <c r="B1094" s="3"/>
      <c r="C1094" s="48" t="str">
        <f t="shared" si="32"/>
        <v/>
      </c>
      <c r="D1094" s="5" t="str">
        <f>IF(PhieuBauCu!$B$2&gt;0,IF(LEN($B1094)=0,"",IF(AND($B1094&gt;0,VALUE(SUBSTITUTE($B1094,"1","0"))=$B1094),1,0)),"")</f>
        <v/>
      </c>
      <c r="E1094" s="5" t="str">
        <f>IF(PhieuBauCu!$B$2&gt;1,IF(LEN($B1094)=0,"",IF(AND($B1094&gt;0,VALUE(SUBSTITUTE($B1094,"2","0"))=$B1094),1,0)),"")</f>
        <v/>
      </c>
      <c r="F1094" s="5" t="str">
        <f>IF(PhieuBauCu!$B$2&gt;2,IF(LEN($B1094)=0,"",IF(AND($B1094&gt;0,VALUE(SUBSTITUTE($B1094,"3","0"))=$B1094),1,0)),"")</f>
        <v/>
      </c>
      <c r="G1094" s="5" t="str">
        <f>IF(PhieuBauCu!$B$2&gt;3,IF(LEN($B1094)=0,"",IF(AND($B1094&gt;0,VALUE(SUBSTITUTE($B1094,"4","0"))=$B1094),1,0)),"")</f>
        <v/>
      </c>
      <c r="H1094" s="5" t="str">
        <f>IF(PhieuBauCu!$B$2&gt;4,IF(LEN($B1094)=0,"",IF(AND($B1094&gt;0,VALUE(SUBSTITUTE($B1094,"5","0"))=$B1094),1,0)),"")</f>
        <v/>
      </c>
      <c r="I1094" s="5" t="str">
        <f>IF(PhieuBauCu!$B$2&gt;5,IF(LEN($B1094)=0,"",IF(AND($B1094&gt;0,VALUE(SUBSTITUTE($B1094,"6","0"))=$B1094),1,0)),"")</f>
        <v/>
      </c>
      <c r="J1094" s="5" t="str">
        <f>IF(PhieuBauCu!$B$2&gt;6,IF(LEN($B1094)=0,"",IF(AND($B1094&gt;0,VALUE(SUBSTITUTE($B1094,"7","0"))=$B1094),1,0)),"")</f>
        <v/>
      </c>
      <c r="K1094" s="5" t="str">
        <f>IF(PhieuBauCu!$B$2&gt;7,IF(LEN($B1094)=0,"",IF(AND($B1094&gt;0,VALUE(SUBSTITUTE($B1094,"8","0"))=$B1094),1,0)),"")</f>
        <v/>
      </c>
      <c r="L1094" s="5" t="str">
        <f>IF(PhieuBauCu!$B$2&gt;8,IF(LEN($B1094)=0,"",IF(AND($B1094&gt;0,VALUE(SUBSTITUTE($B1094,"9","0"))=$B1094),1,0)),"")</f>
        <v/>
      </c>
      <c r="M1094" s="9">
        <f t="shared" si="33"/>
        <v>0</v>
      </c>
      <c r="N1094" s="36">
        <f>IF(AND(M1094&lt;=PhieuBauCu!$B$13,M1094&gt;=1),1,0)</f>
        <v>0</v>
      </c>
    </row>
    <row r="1095" spans="1:14" ht="28.5" customHeight="1">
      <c r="A1095" s="2">
        <v>1090</v>
      </c>
      <c r="B1095" s="3"/>
      <c r="C1095" s="48" t="str">
        <f t="shared" ref="C1095:C1158" si="34">IF(LEN(B1095)&gt;0,IF(N1095=1,"Ok","Not Ok"),"")</f>
        <v/>
      </c>
      <c r="D1095" s="5" t="str">
        <f>IF(PhieuBauCu!$B$2&gt;0,IF(LEN($B1095)=0,"",IF(AND($B1095&gt;0,VALUE(SUBSTITUTE($B1095,"1","0"))=$B1095),1,0)),"")</f>
        <v/>
      </c>
      <c r="E1095" s="5" t="str">
        <f>IF(PhieuBauCu!$B$2&gt;1,IF(LEN($B1095)=0,"",IF(AND($B1095&gt;0,VALUE(SUBSTITUTE($B1095,"2","0"))=$B1095),1,0)),"")</f>
        <v/>
      </c>
      <c r="F1095" s="5" t="str">
        <f>IF(PhieuBauCu!$B$2&gt;2,IF(LEN($B1095)=0,"",IF(AND($B1095&gt;0,VALUE(SUBSTITUTE($B1095,"3","0"))=$B1095),1,0)),"")</f>
        <v/>
      </c>
      <c r="G1095" s="5" t="str">
        <f>IF(PhieuBauCu!$B$2&gt;3,IF(LEN($B1095)=0,"",IF(AND($B1095&gt;0,VALUE(SUBSTITUTE($B1095,"4","0"))=$B1095),1,0)),"")</f>
        <v/>
      </c>
      <c r="H1095" s="5" t="str">
        <f>IF(PhieuBauCu!$B$2&gt;4,IF(LEN($B1095)=0,"",IF(AND($B1095&gt;0,VALUE(SUBSTITUTE($B1095,"5","0"))=$B1095),1,0)),"")</f>
        <v/>
      </c>
      <c r="I1095" s="5" t="str">
        <f>IF(PhieuBauCu!$B$2&gt;5,IF(LEN($B1095)=0,"",IF(AND($B1095&gt;0,VALUE(SUBSTITUTE($B1095,"6","0"))=$B1095),1,0)),"")</f>
        <v/>
      </c>
      <c r="J1095" s="5" t="str">
        <f>IF(PhieuBauCu!$B$2&gt;6,IF(LEN($B1095)=0,"",IF(AND($B1095&gt;0,VALUE(SUBSTITUTE($B1095,"7","0"))=$B1095),1,0)),"")</f>
        <v/>
      </c>
      <c r="K1095" s="5" t="str">
        <f>IF(PhieuBauCu!$B$2&gt;7,IF(LEN($B1095)=0,"",IF(AND($B1095&gt;0,VALUE(SUBSTITUTE($B1095,"8","0"))=$B1095),1,0)),"")</f>
        <v/>
      </c>
      <c r="L1095" s="5" t="str">
        <f>IF(PhieuBauCu!$B$2&gt;8,IF(LEN($B1095)=0,"",IF(AND($B1095&gt;0,VALUE(SUBSTITUTE($B1095,"9","0"))=$B1095),1,0)),"")</f>
        <v/>
      </c>
      <c r="M1095" s="9">
        <f t="shared" ref="M1095:M1158" si="35">SUMIF(D1095:L1095,1)</f>
        <v>0</v>
      </c>
      <c r="N1095" s="36">
        <f>IF(AND(M1095&lt;=PhieuBauCu!$B$13,M1095&gt;=1),1,0)</f>
        <v>0</v>
      </c>
    </row>
    <row r="1096" spans="1:14" ht="28.5" customHeight="1">
      <c r="A1096" s="2">
        <v>1091</v>
      </c>
      <c r="B1096" s="3"/>
      <c r="C1096" s="48" t="str">
        <f t="shared" si="34"/>
        <v/>
      </c>
      <c r="D1096" s="5" t="str">
        <f>IF(PhieuBauCu!$B$2&gt;0,IF(LEN($B1096)=0,"",IF(AND($B1096&gt;0,VALUE(SUBSTITUTE($B1096,"1","0"))=$B1096),1,0)),"")</f>
        <v/>
      </c>
      <c r="E1096" s="5" t="str">
        <f>IF(PhieuBauCu!$B$2&gt;1,IF(LEN($B1096)=0,"",IF(AND($B1096&gt;0,VALUE(SUBSTITUTE($B1096,"2","0"))=$B1096),1,0)),"")</f>
        <v/>
      </c>
      <c r="F1096" s="5" t="str">
        <f>IF(PhieuBauCu!$B$2&gt;2,IF(LEN($B1096)=0,"",IF(AND($B1096&gt;0,VALUE(SUBSTITUTE($B1096,"3","0"))=$B1096),1,0)),"")</f>
        <v/>
      </c>
      <c r="G1096" s="5" t="str">
        <f>IF(PhieuBauCu!$B$2&gt;3,IF(LEN($B1096)=0,"",IF(AND($B1096&gt;0,VALUE(SUBSTITUTE($B1096,"4","0"))=$B1096),1,0)),"")</f>
        <v/>
      </c>
      <c r="H1096" s="5" t="str">
        <f>IF(PhieuBauCu!$B$2&gt;4,IF(LEN($B1096)=0,"",IF(AND($B1096&gt;0,VALUE(SUBSTITUTE($B1096,"5","0"))=$B1096),1,0)),"")</f>
        <v/>
      </c>
      <c r="I1096" s="5" t="str">
        <f>IF(PhieuBauCu!$B$2&gt;5,IF(LEN($B1096)=0,"",IF(AND($B1096&gt;0,VALUE(SUBSTITUTE($B1096,"6","0"))=$B1096),1,0)),"")</f>
        <v/>
      </c>
      <c r="J1096" s="5" t="str">
        <f>IF(PhieuBauCu!$B$2&gt;6,IF(LEN($B1096)=0,"",IF(AND($B1096&gt;0,VALUE(SUBSTITUTE($B1096,"7","0"))=$B1096),1,0)),"")</f>
        <v/>
      </c>
      <c r="K1096" s="5" t="str">
        <f>IF(PhieuBauCu!$B$2&gt;7,IF(LEN($B1096)=0,"",IF(AND($B1096&gt;0,VALUE(SUBSTITUTE($B1096,"8","0"))=$B1096),1,0)),"")</f>
        <v/>
      </c>
      <c r="L1096" s="5" t="str">
        <f>IF(PhieuBauCu!$B$2&gt;8,IF(LEN($B1096)=0,"",IF(AND($B1096&gt;0,VALUE(SUBSTITUTE($B1096,"9","0"))=$B1096),1,0)),"")</f>
        <v/>
      </c>
      <c r="M1096" s="9">
        <f t="shared" si="35"/>
        <v>0</v>
      </c>
      <c r="N1096" s="36">
        <f>IF(AND(M1096&lt;=PhieuBauCu!$B$13,M1096&gt;=1),1,0)</f>
        <v>0</v>
      </c>
    </row>
    <row r="1097" spans="1:14" ht="28.5" customHeight="1">
      <c r="A1097" s="2">
        <v>1092</v>
      </c>
      <c r="B1097" s="3"/>
      <c r="C1097" s="48" t="str">
        <f t="shared" si="34"/>
        <v/>
      </c>
      <c r="D1097" s="5" t="str">
        <f>IF(PhieuBauCu!$B$2&gt;0,IF(LEN($B1097)=0,"",IF(AND($B1097&gt;0,VALUE(SUBSTITUTE($B1097,"1","0"))=$B1097),1,0)),"")</f>
        <v/>
      </c>
      <c r="E1097" s="5" t="str">
        <f>IF(PhieuBauCu!$B$2&gt;1,IF(LEN($B1097)=0,"",IF(AND($B1097&gt;0,VALUE(SUBSTITUTE($B1097,"2","0"))=$B1097),1,0)),"")</f>
        <v/>
      </c>
      <c r="F1097" s="5" t="str">
        <f>IF(PhieuBauCu!$B$2&gt;2,IF(LEN($B1097)=0,"",IF(AND($B1097&gt;0,VALUE(SUBSTITUTE($B1097,"3","0"))=$B1097),1,0)),"")</f>
        <v/>
      </c>
      <c r="G1097" s="5" t="str">
        <f>IF(PhieuBauCu!$B$2&gt;3,IF(LEN($B1097)=0,"",IF(AND($B1097&gt;0,VALUE(SUBSTITUTE($B1097,"4","0"))=$B1097),1,0)),"")</f>
        <v/>
      </c>
      <c r="H1097" s="5" t="str">
        <f>IF(PhieuBauCu!$B$2&gt;4,IF(LEN($B1097)=0,"",IF(AND($B1097&gt;0,VALUE(SUBSTITUTE($B1097,"5","0"))=$B1097),1,0)),"")</f>
        <v/>
      </c>
      <c r="I1097" s="5" t="str">
        <f>IF(PhieuBauCu!$B$2&gt;5,IF(LEN($B1097)=0,"",IF(AND($B1097&gt;0,VALUE(SUBSTITUTE($B1097,"6","0"))=$B1097),1,0)),"")</f>
        <v/>
      </c>
      <c r="J1097" s="5" t="str">
        <f>IF(PhieuBauCu!$B$2&gt;6,IF(LEN($B1097)=0,"",IF(AND($B1097&gt;0,VALUE(SUBSTITUTE($B1097,"7","0"))=$B1097),1,0)),"")</f>
        <v/>
      </c>
      <c r="K1097" s="5" t="str">
        <f>IF(PhieuBauCu!$B$2&gt;7,IF(LEN($B1097)=0,"",IF(AND($B1097&gt;0,VALUE(SUBSTITUTE($B1097,"8","0"))=$B1097),1,0)),"")</f>
        <v/>
      </c>
      <c r="L1097" s="5" t="str">
        <f>IF(PhieuBauCu!$B$2&gt;8,IF(LEN($B1097)=0,"",IF(AND($B1097&gt;0,VALUE(SUBSTITUTE($B1097,"9","0"))=$B1097),1,0)),"")</f>
        <v/>
      </c>
      <c r="M1097" s="9">
        <f t="shared" si="35"/>
        <v>0</v>
      </c>
      <c r="N1097" s="36">
        <f>IF(AND(M1097&lt;=PhieuBauCu!$B$13,M1097&gt;=1),1,0)</f>
        <v>0</v>
      </c>
    </row>
    <row r="1098" spans="1:14" ht="28.5" customHeight="1">
      <c r="A1098" s="2">
        <v>1093</v>
      </c>
      <c r="B1098" s="3"/>
      <c r="C1098" s="48" t="str">
        <f t="shared" si="34"/>
        <v/>
      </c>
      <c r="D1098" s="5" t="str">
        <f>IF(PhieuBauCu!$B$2&gt;0,IF(LEN($B1098)=0,"",IF(AND($B1098&gt;0,VALUE(SUBSTITUTE($B1098,"1","0"))=$B1098),1,0)),"")</f>
        <v/>
      </c>
      <c r="E1098" s="5" t="str">
        <f>IF(PhieuBauCu!$B$2&gt;1,IF(LEN($B1098)=0,"",IF(AND($B1098&gt;0,VALUE(SUBSTITUTE($B1098,"2","0"))=$B1098),1,0)),"")</f>
        <v/>
      </c>
      <c r="F1098" s="5" t="str">
        <f>IF(PhieuBauCu!$B$2&gt;2,IF(LEN($B1098)=0,"",IF(AND($B1098&gt;0,VALUE(SUBSTITUTE($B1098,"3","0"))=$B1098),1,0)),"")</f>
        <v/>
      </c>
      <c r="G1098" s="5" t="str">
        <f>IF(PhieuBauCu!$B$2&gt;3,IF(LEN($B1098)=0,"",IF(AND($B1098&gt;0,VALUE(SUBSTITUTE($B1098,"4","0"))=$B1098),1,0)),"")</f>
        <v/>
      </c>
      <c r="H1098" s="5" t="str">
        <f>IF(PhieuBauCu!$B$2&gt;4,IF(LEN($B1098)=0,"",IF(AND($B1098&gt;0,VALUE(SUBSTITUTE($B1098,"5","0"))=$B1098),1,0)),"")</f>
        <v/>
      </c>
      <c r="I1098" s="5" t="str">
        <f>IF(PhieuBauCu!$B$2&gt;5,IF(LEN($B1098)=0,"",IF(AND($B1098&gt;0,VALUE(SUBSTITUTE($B1098,"6","0"))=$B1098),1,0)),"")</f>
        <v/>
      </c>
      <c r="J1098" s="5" t="str">
        <f>IF(PhieuBauCu!$B$2&gt;6,IF(LEN($B1098)=0,"",IF(AND($B1098&gt;0,VALUE(SUBSTITUTE($B1098,"7","0"))=$B1098),1,0)),"")</f>
        <v/>
      </c>
      <c r="K1098" s="5" t="str">
        <f>IF(PhieuBauCu!$B$2&gt;7,IF(LEN($B1098)=0,"",IF(AND($B1098&gt;0,VALUE(SUBSTITUTE($B1098,"8","0"))=$B1098),1,0)),"")</f>
        <v/>
      </c>
      <c r="L1098" s="5" t="str">
        <f>IF(PhieuBauCu!$B$2&gt;8,IF(LEN($B1098)=0,"",IF(AND($B1098&gt;0,VALUE(SUBSTITUTE($B1098,"9","0"))=$B1098),1,0)),"")</f>
        <v/>
      </c>
      <c r="M1098" s="9">
        <f t="shared" si="35"/>
        <v>0</v>
      </c>
      <c r="N1098" s="36">
        <f>IF(AND(M1098&lt;=PhieuBauCu!$B$13,M1098&gt;=1),1,0)</f>
        <v>0</v>
      </c>
    </row>
    <row r="1099" spans="1:14" ht="28.5" customHeight="1">
      <c r="A1099" s="2">
        <v>1094</v>
      </c>
      <c r="B1099" s="3"/>
      <c r="C1099" s="48" t="str">
        <f t="shared" si="34"/>
        <v/>
      </c>
      <c r="D1099" s="5" t="str">
        <f>IF(PhieuBauCu!$B$2&gt;0,IF(LEN($B1099)=0,"",IF(AND($B1099&gt;0,VALUE(SUBSTITUTE($B1099,"1","0"))=$B1099),1,0)),"")</f>
        <v/>
      </c>
      <c r="E1099" s="5" t="str">
        <f>IF(PhieuBauCu!$B$2&gt;1,IF(LEN($B1099)=0,"",IF(AND($B1099&gt;0,VALUE(SUBSTITUTE($B1099,"2","0"))=$B1099),1,0)),"")</f>
        <v/>
      </c>
      <c r="F1099" s="5" t="str">
        <f>IF(PhieuBauCu!$B$2&gt;2,IF(LEN($B1099)=0,"",IF(AND($B1099&gt;0,VALUE(SUBSTITUTE($B1099,"3","0"))=$B1099),1,0)),"")</f>
        <v/>
      </c>
      <c r="G1099" s="5" t="str">
        <f>IF(PhieuBauCu!$B$2&gt;3,IF(LEN($B1099)=0,"",IF(AND($B1099&gt;0,VALUE(SUBSTITUTE($B1099,"4","0"))=$B1099),1,0)),"")</f>
        <v/>
      </c>
      <c r="H1099" s="5" t="str">
        <f>IF(PhieuBauCu!$B$2&gt;4,IF(LEN($B1099)=0,"",IF(AND($B1099&gt;0,VALUE(SUBSTITUTE($B1099,"5","0"))=$B1099),1,0)),"")</f>
        <v/>
      </c>
      <c r="I1099" s="5" t="str">
        <f>IF(PhieuBauCu!$B$2&gt;5,IF(LEN($B1099)=0,"",IF(AND($B1099&gt;0,VALUE(SUBSTITUTE($B1099,"6","0"))=$B1099),1,0)),"")</f>
        <v/>
      </c>
      <c r="J1099" s="5" t="str">
        <f>IF(PhieuBauCu!$B$2&gt;6,IF(LEN($B1099)=0,"",IF(AND($B1099&gt;0,VALUE(SUBSTITUTE($B1099,"7","0"))=$B1099),1,0)),"")</f>
        <v/>
      </c>
      <c r="K1099" s="5" t="str">
        <f>IF(PhieuBauCu!$B$2&gt;7,IF(LEN($B1099)=0,"",IF(AND($B1099&gt;0,VALUE(SUBSTITUTE($B1099,"8","0"))=$B1099),1,0)),"")</f>
        <v/>
      </c>
      <c r="L1099" s="5" t="str">
        <f>IF(PhieuBauCu!$B$2&gt;8,IF(LEN($B1099)=0,"",IF(AND($B1099&gt;0,VALUE(SUBSTITUTE($B1099,"9","0"))=$B1099),1,0)),"")</f>
        <v/>
      </c>
      <c r="M1099" s="9">
        <f t="shared" si="35"/>
        <v>0</v>
      </c>
      <c r="N1099" s="36">
        <f>IF(AND(M1099&lt;=PhieuBauCu!$B$13,M1099&gt;=1),1,0)</f>
        <v>0</v>
      </c>
    </row>
    <row r="1100" spans="1:14" ht="28.5" customHeight="1">
      <c r="A1100" s="2">
        <v>1095</v>
      </c>
      <c r="B1100" s="3"/>
      <c r="C1100" s="48" t="str">
        <f t="shared" si="34"/>
        <v/>
      </c>
      <c r="D1100" s="5" t="str">
        <f>IF(PhieuBauCu!$B$2&gt;0,IF(LEN($B1100)=0,"",IF(AND($B1100&gt;0,VALUE(SUBSTITUTE($B1100,"1","0"))=$B1100),1,0)),"")</f>
        <v/>
      </c>
      <c r="E1100" s="5" t="str">
        <f>IF(PhieuBauCu!$B$2&gt;1,IF(LEN($B1100)=0,"",IF(AND($B1100&gt;0,VALUE(SUBSTITUTE($B1100,"2","0"))=$B1100),1,0)),"")</f>
        <v/>
      </c>
      <c r="F1100" s="5" t="str">
        <f>IF(PhieuBauCu!$B$2&gt;2,IF(LEN($B1100)=0,"",IF(AND($B1100&gt;0,VALUE(SUBSTITUTE($B1100,"3","0"))=$B1100),1,0)),"")</f>
        <v/>
      </c>
      <c r="G1100" s="5" t="str">
        <f>IF(PhieuBauCu!$B$2&gt;3,IF(LEN($B1100)=0,"",IF(AND($B1100&gt;0,VALUE(SUBSTITUTE($B1100,"4","0"))=$B1100),1,0)),"")</f>
        <v/>
      </c>
      <c r="H1100" s="5" t="str">
        <f>IF(PhieuBauCu!$B$2&gt;4,IF(LEN($B1100)=0,"",IF(AND($B1100&gt;0,VALUE(SUBSTITUTE($B1100,"5","0"))=$B1100),1,0)),"")</f>
        <v/>
      </c>
      <c r="I1100" s="5" t="str">
        <f>IF(PhieuBauCu!$B$2&gt;5,IF(LEN($B1100)=0,"",IF(AND($B1100&gt;0,VALUE(SUBSTITUTE($B1100,"6","0"))=$B1100),1,0)),"")</f>
        <v/>
      </c>
      <c r="J1100" s="5" t="str">
        <f>IF(PhieuBauCu!$B$2&gt;6,IF(LEN($B1100)=0,"",IF(AND($B1100&gt;0,VALUE(SUBSTITUTE($B1100,"7","0"))=$B1100),1,0)),"")</f>
        <v/>
      </c>
      <c r="K1100" s="5" t="str">
        <f>IF(PhieuBauCu!$B$2&gt;7,IF(LEN($B1100)=0,"",IF(AND($B1100&gt;0,VALUE(SUBSTITUTE($B1100,"8","0"))=$B1100),1,0)),"")</f>
        <v/>
      </c>
      <c r="L1100" s="5" t="str">
        <f>IF(PhieuBauCu!$B$2&gt;8,IF(LEN($B1100)=0,"",IF(AND($B1100&gt;0,VALUE(SUBSTITUTE($B1100,"9","0"))=$B1100),1,0)),"")</f>
        <v/>
      </c>
      <c r="M1100" s="9">
        <f t="shared" si="35"/>
        <v>0</v>
      </c>
      <c r="N1100" s="36">
        <f>IF(AND(M1100&lt;=PhieuBauCu!$B$13,M1100&gt;=1),1,0)</f>
        <v>0</v>
      </c>
    </row>
    <row r="1101" spans="1:14" ht="28.5" customHeight="1">
      <c r="A1101" s="2">
        <v>1096</v>
      </c>
      <c r="B1101" s="3"/>
      <c r="C1101" s="48" t="str">
        <f t="shared" si="34"/>
        <v/>
      </c>
      <c r="D1101" s="5" t="str">
        <f>IF(PhieuBauCu!$B$2&gt;0,IF(LEN($B1101)=0,"",IF(AND($B1101&gt;0,VALUE(SUBSTITUTE($B1101,"1","0"))=$B1101),1,0)),"")</f>
        <v/>
      </c>
      <c r="E1101" s="5" t="str">
        <f>IF(PhieuBauCu!$B$2&gt;1,IF(LEN($B1101)=0,"",IF(AND($B1101&gt;0,VALUE(SUBSTITUTE($B1101,"2","0"))=$B1101),1,0)),"")</f>
        <v/>
      </c>
      <c r="F1101" s="5" t="str">
        <f>IF(PhieuBauCu!$B$2&gt;2,IF(LEN($B1101)=0,"",IF(AND($B1101&gt;0,VALUE(SUBSTITUTE($B1101,"3","0"))=$B1101),1,0)),"")</f>
        <v/>
      </c>
      <c r="G1101" s="5" t="str">
        <f>IF(PhieuBauCu!$B$2&gt;3,IF(LEN($B1101)=0,"",IF(AND($B1101&gt;0,VALUE(SUBSTITUTE($B1101,"4","0"))=$B1101),1,0)),"")</f>
        <v/>
      </c>
      <c r="H1101" s="5" t="str">
        <f>IF(PhieuBauCu!$B$2&gt;4,IF(LEN($B1101)=0,"",IF(AND($B1101&gt;0,VALUE(SUBSTITUTE($B1101,"5","0"))=$B1101),1,0)),"")</f>
        <v/>
      </c>
      <c r="I1101" s="5" t="str">
        <f>IF(PhieuBauCu!$B$2&gt;5,IF(LEN($B1101)=0,"",IF(AND($B1101&gt;0,VALUE(SUBSTITUTE($B1101,"6","0"))=$B1101),1,0)),"")</f>
        <v/>
      </c>
      <c r="J1101" s="5" t="str">
        <f>IF(PhieuBauCu!$B$2&gt;6,IF(LEN($B1101)=0,"",IF(AND($B1101&gt;0,VALUE(SUBSTITUTE($B1101,"7","0"))=$B1101),1,0)),"")</f>
        <v/>
      </c>
      <c r="K1101" s="5" t="str">
        <f>IF(PhieuBauCu!$B$2&gt;7,IF(LEN($B1101)=0,"",IF(AND($B1101&gt;0,VALUE(SUBSTITUTE($B1101,"8","0"))=$B1101),1,0)),"")</f>
        <v/>
      </c>
      <c r="L1101" s="5" t="str">
        <f>IF(PhieuBauCu!$B$2&gt;8,IF(LEN($B1101)=0,"",IF(AND($B1101&gt;0,VALUE(SUBSTITUTE($B1101,"9","0"))=$B1101),1,0)),"")</f>
        <v/>
      </c>
      <c r="M1101" s="9">
        <f t="shared" si="35"/>
        <v>0</v>
      </c>
      <c r="N1101" s="36">
        <f>IF(AND(M1101&lt;=PhieuBauCu!$B$13,M1101&gt;=1),1,0)</f>
        <v>0</v>
      </c>
    </row>
    <row r="1102" spans="1:14" ht="28.5" customHeight="1">
      <c r="A1102" s="2">
        <v>1097</v>
      </c>
      <c r="B1102" s="3"/>
      <c r="C1102" s="48" t="str">
        <f t="shared" si="34"/>
        <v/>
      </c>
      <c r="D1102" s="5" t="str">
        <f>IF(PhieuBauCu!$B$2&gt;0,IF(LEN($B1102)=0,"",IF(AND($B1102&gt;0,VALUE(SUBSTITUTE($B1102,"1","0"))=$B1102),1,0)),"")</f>
        <v/>
      </c>
      <c r="E1102" s="5" t="str">
        <f>IF(PhieuBauCu!$B$2&gt;1,IF(LEN($B1102)=0,"",IF(AND($B1102&gt;0,VALUE(SUBSTITUTE($B1102,"2","0"))=$B1102),1,0)),"")</f>
        <v/>
      </c>
      <c r="F1102" s="5" t="str">
        <f>IF(PhieuBauCu!$B$2&gt;2,IF(LEN($B1102)=0,"",IF(AND($B1102&gt;0,VALUE(SUBSTITUTE($B1102,"3","0"))=$B1102),1,0)),"")</f>
        <v/>
      </c>
      <c r="G1102" s="5" t="str">
        <f>IF(PhieuBauCu!$B$2&gt;3,IF(LEN($B1102)=0,"",IF(AND($B1102&gt;0,VALUE(SUBSTITUTE($B1102,"4","0"))=$B1102),1,0)),"")</f>
        <v/>
      </c>
      <c r="H1102" s="5" t="str">
        <f>IF(PhieuBauCu!$B$2&gt;4,IF(LEN($B1102)=0,"",IF(AND($B1102&gt;0,VALUE(SUBSTITUTE($B1102,"5","0"))=$B1102),1,0)),"")</f>
        <v/>
      </c>
      <c r="I1102" s="5" t="str">
        <f>IF(PhieuBauCu!$B$2&gt;5,IF(LEN($B1102)=0,"",IF(AND($B1102&gt;0,VALUE(SUBSTITUTE($B1102,"6","0"))=$B1102),1,0)),"")</f>
        <v/>
      </c>
      <c r="J1102" s="5" t="str">
        <f>IF(PhieuBauCu!$B$2&gt;6,IF(LEN($B1102)=0,"",IF(AND($B1102&gt;0,VALUE(SUBSTITUTE($B1102,"7","0"))=$B1102),1,0)),"")</f>
        <v/>
      </c>
      <c r="K1102" s="5" t="str">
        <f>IF(PhieuBauCu!$B$2&gt;7,IF(LEN($B1102)=0,"",IF(AND($B1102&gt;0,VALUE(SUBSTITUTE($B1102,"8","0"))=$B1102),1,0)),"")</f>
        <v/>
      </c>
      <c r="L1102" s="5" t="str">
        <f>IF(PhieuBauCu!$B$2&gt;8,IF(LEN($B1102)=0,"",IF(AND($B1102&gt;0,VALUE(SUBSTITUTE($B1102,"9","0"))=$B1102),1,0)),"")</f>
        <v/>
      </c>
      <c r="M1102" s="9">
        <f t="shared" si="35"/>
        <v>0</v>
      </c>
      <c r="N1102" s="36">
        <f>IF(AND(M1102&lt;=PhieuBauCu!$B$13,M1102&gt;=1),1,0)</f>
        <v>0</v>
      </c>
    </row>
    <row r="1103" spans="1:14" ht="28.5" customHeight="1">
      <c r="A1103" s="2">
        <v>1098</v>
      </c>
      <c r="B1103" s="3"/>
      <c r="C1103" s="48" t="str">
        <f t="shared" si="34"/>
        <v/>
      </c>
      <c r="D1103" s="5" t="str">
        <f>IF(PhieuBauCu!$B$2&gt;0,IF(LEN($B1103)=0,"",IF(AND($B1103&gt;0,VALUE(SUBSTITUTE($B1103,"1","0"))=$B1103),1,0)),"")</f>
        <v/>
      </c>
      <c r="E1103" s="5" t="str">
        <f>IF(PhieuBauCu!$B$2&gt;1,IF(LEN($B1103)=0,"",IF(AND($B1103&gt;0,VALUE(SUBSTITUTE($B1103,"2","0"))=$B1103),1,0)),"")</f>
        <v/>
      </c>
      <c r="F1103" s="5" t="str">
        <f>IF(PhieuBauCu!$B$2&gt;2,IF(LEN($B1103)=0,"",IF(AND($B1103&gt;0,VALUE(SUBSTITUTE($B1103,"3","0"))=$B1103),1,0)),"")</f>
        <v/>
      </c>
      <c r="G1103" s="5" t="str">
        <f>IF(PhieuBauCu!$B$2&gt;3,IF(LEN($B1103)=0,"",IF(AND($B1103&gt;0,VALUE(SUBSTITUTE($B1103,"4","0"))=$B1103),1,0)),"")</f>
        <v/>
      </c>
      <c r="H1103" s="5" t="str">
        <f>IF(PhieuBauCu!$B$2&gt;4,IF(LEN($B1103)=0,"",IF(AND($B1103&gt;0,VALUE(SUBSTITUTE($B1103,"5","0"))=$B1103),1,0)),"")</f>
        <v/>
      </c>
      <c r="I1103" s="5" t="str">
        <f>IF(PhieuBauCu!$B$2&gt;5,IF(LEN($B1103)=0,"",IF(AND($B1103&gt;0,VALUE(SUBSTITUTE($B1103,"6","0"))=$B1103),1,0)),"")</f>
        <v/>
      </c>
      <c r="J1103" s="5" t="str">
        <f>IF(PhieuBauCu!$B$2&gt;6,IF(LEN($B1103)=0,"",IF(AND($B1103&gt;0,VALUE(SUBSTITUTE($B1103,"7","0"))=$B1103),1,0)),"")</f>
        <v/>
      </c>
      <c r="K1103" s="5" t="str">
        <f>IF(PhieuBauCu!$B$2&gt;7,IF(LEN($B1103)=0,"",IF(AND($B1103&gt;0,VALUE(SUBSTITUTE($B1103,"8","0"))=$B1103),1,0)),"")</f>
        <v/>
      </c>
      <c r="L1103" s="5" t="str">
        <f>IF(PhieuBauCu!$B$2&gt;8,IF(LEN($B1103)=0,"",IF(AND($B1103&gt;0,VALUE(SUBSTITUTE($B1103,"9","0"))=$B1103),1,0)),"")</f>
        <v/>
      </c>
      <c r="M1103" s="9">
        <f t="shared" si="35"/>
        <v>0</v>
      </c>
      <c r="N1103" s="36">
        <f>IF(AND(M1103&lt;=PhieuBauCu!$B$13,M1103&gt;=1),1,0)</f>
        <v>0</v>
      </c>
    </row>
    <row r="1104" spans="1:14" ht="28.5" customHeight="1">
      <c r="A1104" s="2">
        <v>1099</v>
      </c>
      <c r="B1104" s="3"/>
      <c r="C1104" s="48" t="str">
        <f t="shared" si="34"/>
        <v/>
      </c>
      <c r="D1104" s="5" t="str">
        <f>IF(PhieuBauCu!$B$2&gt;0,IF(LEN($B1104)=0,"",IF(AND($B1104&gt;0,VALUE(SUBSTITUTE($B1104,"1","0"))=$B1104),1,0)),"")</f>
        <v/>
      </c>
      <c r="E1104" s="5" t="str">
        <f>IF(PhieuBauCu!$B$2&gt;1,IF(LEN($B1104)=0,"",IF(AND($B1104&gt;0,VALUE(SUBSTITUTE($B1104,"2","0"))=$B1104),1,0)),"")</f>
        <v/>
      </c>
      <c r="F1104" s="5" t="str">
        <f>IF(PhieuBauCu!$B$2&gt;2,IF(LEN($B1104)=0,"",IF(AND($B1104&gt;0,VALUE(SUBSTITUTE($B1104,"3","0"))=$B1104),1,0)),"")</f>
        <v/>
      </c>
      <c r="G1104" s="5" t="str">
        <f>IF(PhieuBauCu!$B$2&gt;3,IF(LEN($B1104)=0,"",IF(AND($B1104&gt;0,VALUE(SUBSTITUTE($B1104,"4","0"))=$B1104),1,0)),"")</f>
        <v/>
      </c>
      <c r="H1104" s="5" t="str">
        <f>IF(PhieuBauCu!$B$2&gt;4,IF(LEN($B1104)=0,"",IF(AND($B1104&gt;0,VALUE(SUBSTITUTE($B1104,"5","0"))=$B1104),1,0)),"")</f>
        <v/>
      </c>
      <c r="I1104" s="5" t="str">
        <f>IF(PhieuBauCu!$B$2&gt;5,IF(LEN($B1104)=0,"",IF(AND($B1104&gt;0,VALUE(SUBSTITUTE($B1104,"6","0"))=$B1104),1,0)),"")</f>
        <v/>
      </c>
      <c r="J1104" s="5" t="str">
        <f>IF(PhieuBauCu!$B$2&gt;6,IF(LEN($B1104)=0,"",IF(AND($B1104&gt;0,VALUE(SUBSTITUTE($B1104,"7","0"))=$B1104),1,0)),"")</f>
        <v/>
      </c>
      <c r="K1104" s="5" t="str">
        <f>IF(PhieuBauCu!$B$2&gt;7,IF(LEN($B1104)=0,"",IF(AND($B1104&gt;0,VALUE(SUBSTITUTE($B1104,"8","0"))=$B1104),1,0)),"")</f>
        <v/>
      </c>
      <c r="L1104" s="5" t="str">
        <f>IF(PhieuBauCu!$B$2&gt;8,IF(LEN($B1104)=0,"",IF(AND($B1104&gt;0,VALUE(SUBSTITUTE($B1104,"9","0"))=$B1104),1,0)),"")</f>
        <v/>
      </c>
      <c r="M1104" s="9">
        <f t="shared" si="35"/>
        <v>0</v>
      </c>
      <c r="N1104" s="36">
        <f>IF(AND(M1104&lt;=PhieuBauCu!$B$13,M1104&gt;=1),1,0)</f>
        <v>0</v>
      </c>
    </row>
    <row r="1105" spans="1:14" ht="28.5" customHeight="1">
      <c r="A1105" s="2">
        <v>1100</v>
      </c>
      <c r="B1105" s="3"/>
      <c r="C1105" s="48" t="str">
        <f t="shared" si="34"/>
        <v/>
      </c>
      <c r="D1105" s="5" t="str">
        <f>IF(PhieuBauCu!$B$2&gt;0,IF(LEN($B1105)=0,"",IF(AND($B1105&gt;0,VALUE(SUBSTITUTE($B1105,"1","0"))=$B1105),1,0)),"")</f>
        <v/>
      </c>
      <c r="E1105" s="5" t="str">
        <f>IF(PhieuBauCu!$B$2&gt;1,IF(LEN($B1105)=0,"",IF(AND($B1105&gt;0,VALUE(SUBSTITUTE($B1105,"2","0"))=$B1105),1,0)),"")</f>
        <v/>
      </c>
      <c r="F1105" s="5" t="str">
        <f>IF(PhieuBauCu!$B$2&gt;2,IF(LEN($B1105)=0,"",IF(AND($B1105&gt;0,VALUE(SUBSTITUTE($B1105,"3","0"))=$B1105),1,0)),"")</f>
        <v/>
      </c>
      <c r="G1105" s="5" t="str">
        <f>IF(PhieuBauCu!$B$2&gt;3,IF(LEN($B1105)=0,"",IF(AND($B1105&gt;0,VALUE(SUBSTITUTE($B1105,"4","0"))=$B1105),1,0)),"")</f>
        <v/>
      </c>
      <c r="H1105" s="5" t="str">
        <f>IF(PhieuBauCu!$B$2&gt;4,IF(LEN($B1105)=0,"",IF(AND($B1105&gt;0,VALUE(SUBSTITUTE($B1105,"5","0"))=$B1105),1,0)),"")</f>
        <v/>
      </c>
      <c r="I1105" s="5" t="str">
        <f>IF(PhieuBauCu!$B$2&gt;5,IF(LEN($B1105)=0,"",IF(AND($B1105&gt;0,VALUE(SUBSTITUTE($B1105,"6","0"))=$B1105),1,0)),"")</f>
        <v/>
      </c>
      <c r="J1105" s="5" t="str">
        <f>IF(PhieuBauCu!$B$2&gt;6,IF(LEN($B1105)=0,"",IF(AND($B1105&gt;0,VALUE(SUBSTITUTE($B1105,"7","0"))=$B1105),1,0)),"")</f>
        <v/>
      </c>
      <c r="K1105" s="5" t="str">
        <f>IF(PhieuBauCu!$B$2&gt;7,IF(LEN($B1105)=0,"",IF(AND($B1105&gt;0,VALUE(SUBSTITUTE($B1105,"8","0"))=$B1105),1,0)),"")</f>
        <v/>
      </c>
      <c r="L1105" s="5" t="str">
        <f>IF(PhieuBauCu!$B$2&gt;8,IF(LEN($B1105)=0,"",IF(AND($B1105&gt;0,VALUE(SUBSTITUTE($B1105,"9","0"))=$B1105),1,0)),"")</f>
        <v/>
      </c>
      <c r="M1105" s="9">
        <f t="shared" si="35"/>
        <v>0</v>
      </c>
      <c r="N1105" s="36">
        <f>IF(AND(M1105&lt;=PhieuBauCu!$B$13,M1105&gt;=1),1,0)</f>
        <v>0</v>
      </c>
    </row>
    <row r="1106" spans="1:14" ht="28.5" customHeight="1">
      <c r="A1106" s="2">
        <v>1101</v>
      </c>
      <c r="B1106" s="3"/>
      <c r="C1106" s="48" t="str">
        <f t="shared" si="34"/>
        <v/>
      </c>
      <c r="D1106" s="5" t="str">
        <f>IF(PhieuBauCu!$B$2&gt;0,IF(LEN($B1106)=0,"",IF(AND($B1106&gt;0,VALUE(SUBSTITUTE($B1106,"1","0"))=$B1106),1,0)),"")</f>
        <v/>
      </c>
      <c r="E1106" s="5" t="str">
        <f>IF(PhieuBauCu!$B$2&gt;1,IF(LEN($B1106)=0,"",IF(AND($B1106&gt;0,VALUE(SUBSTITUTE($B1106,"2","0"))=$B1106),1,0)),"")</f>
        <v/>
      </c>
      <c r="F1106" s="5" t="str">
        <f>IF(PhieuBauCu!$B$2&gt;2,IF(LEN($B1106)=0,"",IF(AND($B1106&gt;0,VALUE(SUBSTITUTE($B1106,"3","0"))=$B1106),1,0)),"")</f>
        <v/>
      </c>
      <c r="G1106" s="5" t="str">
        <f>IF(PhieuBauCu!$B$2&gt;3,IF(LEN($B1106)=0,"",IF(AND($B1106&gt;0,VALUE(SUBSTITUTE($B1106,"4","0"))=$B1106),1,0)),"")</f>
        <v/>
      </c>
      <c r="H1106" s="5" t="str">
        <f>IF(PhieuBauCu!$B$2&gt;4,IF(LEN($B1106)=0,"",IF(AND($B1106&gt;0,VALUE(SUBSTITUTE($B1106,"5","0"))=$B1106),1,0)),"")</f>
        <v/>
      </c>
      <c r="I1106" s="5" t="str">
        <f>IF(PhieuBauCu!$B$2&gt;5,IF(LEN($B1106)=0,"",IF(AND($B1106&gt;0,VALUE(SUBSTITUTE($B1106,"6","0"))=$B1106),1,0)),"")</f>
        <v/>
      </c>
      <c r="J1106" s="5" t="str">
        <f>IF(PhieuBauCu!$B$2&gt;6,IF(LEN($B1106)=0,"",IF(AND($B1106&gt;0,VALUE(SUBSTITUTE($B1106,"7","0"))=$B1106),1,0)),"")</f>
        <v/>
      </c>
      <c r="K1106" s="5" t="str">
        <f>IF(PhieuBauCu!$B$2&gt;7,IF(LEN($B1106)=0,"",IF(AND($B1106&gt;0,VALUE(SUBSTITUTE($B1106,"8","0"))=$B1106),1,0)),"")</f>
        <v/>
      </c>
      <c r="L1106" s="5" t="str">
        <f>IF(PhieuBauCu!$B$2&gt;8,IF(LEN($B1106)=0,"",IF(AND($B1106&gt;0,VALUE(SUBSTITUTE($B1106,"9","0"))=$B1106),1,0)),"")</f>
        <v/>
      </c>
      <c r="M1106" s="9">
        <f t="shared" si="35"/>
        <v>0</v>
      </c>
      <c r="N1106" s="36">
        <f>IF(AND(M1106&lt;=PhieuBauCu!$B$13,M1106&gt;=1),1,0)</f>
        <v>0</v>
      </c>
    </row>
    <row r="1107" spans="1:14" ht="28.5" customHeight="1">
      <c r="A1107" s="2">
        <v>1102</v>
      </c>
      <c r="B1107" s="3"/>
      <c r="C1107" s="48" t="str">
        <f t="shared" si="34"/>
        <v/>
      </c>
      <c r="D1107" s="5" t="str">
        <f>IF(PhieuBauCu!$B$2&gt;0,IF(LEN($B1107)=0,"",IF(AND($B1107&gt;0,VALUE(SUBSTITUTE($B1107,"1","0"))=$B1107),1,0)),"")</f>
        <v/>
      </c>
      <c r="E1107" s="5" t="str">
        <f>IF(PhieuBauCu!$B$2&gt;1,IF(LEN($B1107)=0,"",IF(AND($B1107&gt;0,VALUE(SUBSTITUTE($B1107,"2","0"))=$B1107),1,0)),"")</f>
        <v/>
      </c>
      <c r="F1107" s="5" t="str">
        <f>IF(PhieuBauCu!$B$2&gt;2,IF(LEN($B1107)=0,"",IF(AND($B1107&gt;0,VALUE(SUBSTITUTE($B1107,"3","0"))=$B1107),1,0)),"")</f>
        <v/>
      </c>
      <c r="G1107" s="5" t="str">
        <f>IF(PhieuBauCu!$B$2&gt;3,IF(LEN($B1107)=0,"",IF(AND($B1107&gt;0,VALUE(SUBSTITUTE($B1107,"4","0"))=$B1107),1,0)),"")</f>
        <v/>
      </c>
      <c r="H1107" s="5" t="str">
        <f>IF(PhieuBauCu!$B$2&gt;4,IF(LEN($B1107)=0,"",IF(AND($B1107&gt;0,VALUE(SUBSTITUTE($B1107,"5","0"))=$B1107),1,0)),"")</f>
        <v/>
      </c>
      <c r="I1107" s="5" t="str">
        <f>IF(PhieuBauCu!$B$2&gt;5,IF(LEN($B1107)=0,"",IF(AND($B1107&gt;0,VALUE(SUBSTITUTE($B1107,"6","0"))=$B1107),1,0)),"")</f>
        <v/>
      </c>
      <c r="J1107" s="5" t="str">
        <f>IF(PhieuBauCu!$B$2&gt;6,IF(LEN($B1107)=0,"",IF(AND($B1107&gt;0,VALUE(SUBSTITUTE($B1107,"7","0"))=$B1107),1,0)),"")</f>
        <v/>
      </c>
      <c r="K1107" s="5" t="str">
        <f>IF(PhieuBauCu!$B$2&gt;7,IF(LEN($B1107)=0,"",IF(AND($B1107&gt;0,VALUE(SUBSTITUTE($B1107,"8","0"))=$B1107),1,0)),"")</f>
        <v/>
      </c>
      <c r="L1107" s="5" t="str">
        <f>IF(PhieuBauCu!$B$2&gt;8,IF(LEN($B1107)=0,"",IF(AND($B1107&gt;0,VALUE(SUBSTITUTE($B1107,"9","0"))=$B1107),1,0)),"")</f>
        <v/>
      </c>
      <c r="M1107" s="9">
        <f t="shared" si="35"/>
        <v>0</v>
      </c>
      <c r="N1107" s="36">
        <f>IF(AND(M1107&lt;=PhieuBauCu!$B$13,M1107&gt;=1),1,0)</f>
        <v>0</v>
      </c>
    </row>
    <row r="1108" spans="1:14" ht="28.5" customHeight="1">
      <c r="A1108" s="2">
        <v>1103</v>
      </c>
      <c r="B1108" s="3"/>
      <c r="C1108" s="48" t="str">
        <f t="shared" si="34"/>
        <v/>
      </c>
      <c r="D1108" s="5" t="str">
        <f>IF(PhieuBauCu!$B$2&gt;0,IF(LEN($B1108)=0,"",IF(AND($B1108&gt;0,VALUE(SUBSTITUTE($B1108,"1","0"))=$B1108),1,0)),"")</f>
        <v/>
      </c>
      <c r="E1108" s="5" t="str">
        <f>IF(PhieuBauCu!$B$2&gt;1,IF(LEN($B1108)=0,"",IF(AND($B1108&gt;0,VALUE(SUBSTITUTE($B1108,"2","0"))=$B1108),1,0)),"")</f>
        <v/>
      </c>
      <c r="F1108" s="5" t="str">
        <f>IF(PhieuBauCu!$B$2&gt;2,IF(LEN($B1108)=0,"",IF(AND($B1108&gt;0,VALUE(SUBSTITUTE($B1108,"3","0"))=$B1108),1,0)),"")</f>
        <v/>
      </c>
      <c r="G1108" s="5" t="str">
        <f>IF(PhieuBauCu!$B$2&gt;3,IF(LEN($B1108)=0,"",IF(AND($B1108&gt;0,VALUE(SUBSTITUTE($B1108,"4","0"))=$B1108),1,0)),"")</f>
        <v/>
      </c>
      <c r="H1108" s="5" t="str">
        <f>IF(PhieuBauCu!$B$2&gt;4,IF(LEN($B1108)=0,"",IF(AND($B1108&gt;0,VALUE(SUBSTITUTE($B1108,"5","0"))=$B1108),1,0)),"")</f>
        <v/>
      </c>
      <c r="I1108" s="5" t="str">
        <f>IF(PhieuBauCu!$B$2&gt;5,IF(LEN($B1108)=0,"",IF(AND($B1108&gt;0,VALUE(SUBSTITUTE($B1108,"6","0"))=$B1108),1,0)),"")</f>
        <v/>
      </c>
      <c r="J1108" s="5" t="str">
        <f>IF(PhieuBauCu!$B$2&gt;6,IF(LEN($B1108)=0,"",IF(AND($B1108&gt;0,VALUE(SUBSTITUTE($B1108,"7","0"))=$B1108),1,0)),"")</f>
        <v/>
      </c>
      <c r="K1108" s="5" t="str">
        <f>IF(PhieuBauCu!$B$2&gt;7,IF(LEN($B1108)=0,"",IF(AND($B1108&gt;0,VALUE(SUBSTITUTE($B1108,"8","0"))=$B1108),1,0)),"")</f>
        <v/>
      </c>
      <c r="L1108" s="5" t="str">
        <f>IF(PhieuBauCu!$B$2&gt;8,IF(LEN($B1108)=0,"",IF(AND($B1108&gt;0,VALUE(SUBSTITUTE($B1108,"9","0"))=$B1108),1,0)),"")</f>
        <v/>
      </c>
      <c r="M1108" s="9">
        <f t="shared" si="35"/>
        <v>0</v>
      </c>
      <c r="N1108" s="36">
        <f>IF(AND(M1108&lt;=PhieuBauCu!$B$13,M1108&gt;=1),1,0)</f>
        <v>0</v>
      </c>
    </row>
    <row r="1109" spans="1:14" ht="28.5" customHeight="1">
      <c r="A1109" s="2">
        <v>1104</v>
      </c>
      <c r="B1109" s="3"/>
      <c r="C1109" s="48" t="str">
        <f t="shared" si="34"/>
        <v/>
      </c>
      <c r="D1109" s="5" t="str">
        <f>IF(PhieuBauCu!$B$2&gt;0,IF(LEN($B1109)=0,"",IF(AND($B1109&gt;0,VALUE(SUBSTITUTE($B1109,"1","0"))=$B1109),1,0)),"")</f>
        <v/>
      </c>
      <c r="E1109" s="5" t="str">
        <f>IF(PhieuBauCu!$B$2&gt;1,IF(LEN($B1109)=0,"",IF(AND($B1109&gt;0,VALUE(SUBSTITUTE($B1109,"2","0"))=$B1109),1,0)),"")</f>
        <v/>
      </c>
      <c r="F1109" s="5" t="str">
        <f>IF(PhieuBauCu!$B$2&gt;2,IF(LEN($B1109)=0,"",IF(AND($B1109&gt;0,VALUE(SUBSTITUTE($B1109,"3","0"))=$B1109),1,0)),"")</f>
        <v/>
      </c>
      <c r="G1109" s="5" t="str">
        <f>IF(PhieuBauCu!$B$2&gt;3,IF(LEN($B1109)=0,"",IF(AND($B1109&gt;0,VALUE(SUBSTITUTE($B1109,"4","0"))=$B1109),1,0)),"")</f>
        <v/>
      </c>
      <c r="H1109" s="5" t="str">
        <f>IF(PhieuBauCu!$B$2&gt;4,IF(LEN($B1109)=0,"",IF(AND($B1109&gt;0,VALUE(SUBSTITUTE($B1109,"5","0"))=$B1109),1,0)),"")</f>
        <v/>
      </c>
      <c r="I1109" s="5" t="str">
        <f>IF(PhieuBauCu!$B$2&gt;5,IF(LEN($B1109)=0,"",IF(AND($B1109&gt;0,VALUE(SUBSTITUTE($B1109,"6","0"))=$B1109),1,0)),"")</f>
        <v/>
      </c>
      <c r="J1109" s="5" t="str">
        <f>IF(PhieuBauCu!$B$2&gt;6,IF(LEN($B1109)=0,"",IF(AND($B1109&gt;0,VALUE(SUBSTITUTE($B1109,"7","0"))=$B1109),1,0)),"")</f>
        <v/>
      </c>
      <c r="K1109" s="5" t="str">
        <f>IF(PhieuBauCu!$B$2&gt;7,IF(LEN($B1109)=0,"",IF(AND($B1109&gt;0,VALUE(SUBSTITUTE($B1109,"8","0"))=$B1109),1,0)),"")</f>
        <v/>
      </c>
      <c r="L1109" s="5" t="str">
        <f>IF(PhieuBauCu!$B$2&gt;8,IF(LEN($B1109)=0,"",IF(AND($B1109&gt;0,VALUE(SUBSTITUTE($B1109,"9","0"))=$B1109),1,0)),"")</f>
        <v/>
      </c>
      <c r="M1109" s="9">
        <f t="shared" si="35"/>
        <v>0</v>
      </c>
      <c r="N1109" s="36">
        <f>IF(AND(M1109&lt;=PhieuBauCu!$B$13,M1109&gt;=1),1,0)</f>
        <v>0</v>
      </c>
    </row>
    <row r="1110" spans="1:14" ht="28.5" customHeight="1">
      <c r="A1110" s="2">
        <v>1105</v>
      </c>
      <c r="B1110" s="3"/>
      <c r="C1110" s="48" t="str">
        <f t="shared" si="34"/>
        <v/>
      </c>
      <c r="D1110" s="5" t="str">
        <f>IF(PhieuBauCu!$B$2&gt;0,IF(LEN($B1110)=0,"",IF(AND($B1110&gt;0,VALUE(SUBSTITUTE($B1110,"1","0"))=$B1110),1,0)),"")</f>
        <v/>
      </c>
      <c r="E1110" s="5" t="str">
        <f>IF(PhieuBauCu!$B$2&gt;1,IF(LEN($B1110)=0,"",IF(AND($B1110&gt;0,VALUE(SUBSTITUTE($B1110,"2","0"))=$B1110),1,0)),"")</f>
        <v/>
      </c>
      <c r="F1110" s="5" t="str">
        <f>IF(PhieuBauCu!$B$2&gt;2,IF(LEN($B1110)=0,"",IF(AND($B1110&gt;0,VALUE(SUBSTITUTE($B1110,"3","0"))=$B1110),1,0)),"")</f>
        <v/>
      </c>
      <c r="G1110" s="5" t="str">
        <f>IF(PhieuBauCu!$B$2&gt;3,IF(LEN($B1110)=0,"",IF(AND($B1110&gt;0,VALUE(SUBSTITUTE($B1110,"4","0"))=$B1110),1,0)),"")</f>
        <v/>
      </c>
      <c r="H1110" s="5" t="str">
        <f>IF(PhieuBauCu!$B$2&gt;4,IF(LEN($B1110)=0,"",IF(AND($B1110&gt;0,VALUE(SUBSTITUTE($B1110,"5","0"))=$B1110),1,0)),"")</f>
        <v/>
      </c>
      <c r="I1110" s="5" t="str">
        <f>IF(PhieuBauCu!$B$2&gt;5,IF(LEN($B1110)=0,"",IF(AND($B1110&gt;0,VALUE(SUBSTITUTE($B1110,"6","0"))=$B1110),1,0)),"")</f>
        <v/>
      </c>
      <c r="J1110" s="5" t="str">
        <f>IF(PhieuBauCu!$B$2&gt;6,IF(LEN($B1110)=0,"",IF(AND($B1110&gt;0,VALUE(SUBSTITUTE($B1110,"7","0"))=$B1110),1,0)),"")</f>
        <v/>
      </c>
      <c r="K1110" s="5" t="str">
        <f>IF(PhieuBauCu!$B$2&gt;7,IF(LEN($B1110)=0,"",IF(AND($B1110&gt;0,VALUE(SUBSTITUTE($B1110,"8","0"))=$B1110),1,0)),"")</f>
        <v/>
      </c>
      <c r="L1110" s="5" t="str">
        <f>IF(PhieuBauCu!$B$2&gt;8,IF(LEN($B1110)=0,"",IF(AND($B1110&gt;0,VALUE(SUBSTITUTE($B1110,"9","0"))=$B1110),1,0)),"")</f>
        <v/>
      </c>
      <c r="M1110" s="9">
        <f t="shared" si="35"/>
        <v>0</v>
      </c>
      <c r="N1110" s="36">
        <f>IF(AND(M1110&lt;=PhieuBauCu!$B$13,M1110&gt;=1),1,0)</f>
        <v>0</v>
      </c>
    </row>
    <row r="1111" spans="1:14" ht="28.5" customHeight="1">
      <c r="A1111" s="2">
        <v>1106</v>
      </c>
      <c r="B1111" s="3"/>
      <c r="C1111" s="48" t="str">
        <f t="shared" si="34"/>
        <v/>
      </c>
      <c r="D1111" s="5" t="str">
        <f>IF(PhieuBauCu!$B$2&gt;0,IF(LEN($B1111)=0,"",IF(AND($B1111&gt;0,VALUE(SUBSTITUTE($B1111,"1","0"))=$B1111),1,0)),"")</f>
        <v/>
      </c>
      <c r="E1111" s="5" t="str">
        <f>IF(PhieuBauCu!$B$2&gt;1,IF(LEN($B1111)=0,"",IF(AND($B1111&gt;0,VALUE(SUBSTITUTE($B1111,"2","0"))=$B1111),1,0)),"")</f>
        <v/>
      </c>
      <c r="F1111" s="5" t="str">
        <f>IF(PhieuBauCu!$B$2&gt;2,IF(LEN($B1111)=0,"",IF(AND($B1111&gt;0,VALUE(SUBSTITUTE($B1111,"3","0"))=$B1111),1,0)),"")</f>
        <v/>
      </c>
      <c r="G1111" s="5" t="str">
        <f>IF(PhieuBauCu!$B$2&gt;3,IF(LEN($B1111)=0,"",IF(AND($B1111&gt;0,VALUE(SUBSTITUTE($B1111,"4","0"))=$B1111),1,0)),"")</f>
        <v/>
      </c>
      <c r="H1111" s="5" t="str">
        <f>IF(PhieuBauCu!$B$2&gt;4,IF(LEN($B1111)=0,"",IF(AND($B1111&gt;0,VALUE(SUBSTITUTE($B1111,"5","0"))=$B1111),1,0)),"")</f>
        <v/>
      </c>
      <c r="I1111" s="5" t="str">
        <f>IF(PhieuBauCu!$B$2&gt;5,IF(LEN($B1111)=0,"",IF(AND($B1111&gt;0,VALUE(SUBSTITUTE($B1111,"6","0"))=$B1111),1,0)),"")</f>
        <v/>
      </c>
      <c r="J1111" s="5" t="str">
        <f>IF(PhieuBauCu!$B$2&gt;6,IF(LEN($B1111)=0,"",IF(AND($B1111&gt;0,VALUE(SUBSTITUTE($B1111,"7","0"))=$B1111),1,0)),"")</f>
        <v/>
      </c>
      <c r="K1111" s="5" t="str">
        <f>IF(PhieuBauCu!$B$2&gt;7,IF(LEN($B1111)=0,"",IF(AND($B1111&gt;0,VALUE(SUBSTITUTE($B1111,"8","0"))=$B1111),1,0)),"")</f>
        <v/>
      </c>
      <c r="L1111" s="5" t="str">
        <f>IF(PhieuBauCu!$B$2&gt;8,IF(LEN($B1111)=0,"",IF(AND($B1111&gt;0,VALUE(SUBSTITUTE($B1111,"9","0"))=$B1111),1,0)),"")</f>
        <v/>
      </c>
      <c r="M1111" s="9">
        <f t="shared" si="35"/>
        <v>0</v>
      </c>
      <c r="N1111" s="36">
        <f>IF(AND(M1111&lt;=PhieuBauCu!$B$13,M1111&gt;=1),1,0)</f>
        <v>0</v>
      </c>
    </row>
    <row r="1112" spans="1:14" ht="28.5" customHeight="1">
      <c r="A1112" s="2">
        <v>1107</v>
      </c>
      <c r="B1112" s="3"/>
      <c r="C1112" s="48" t="str">
        <f t="shared" si="34"/>
        <v/>
      </c>
      <c r="D1112" s="5" t="str">
        <f>IF(PhieuBauCu!$B$2&gt;0,IF(LEN($B1112)=0,"",IF(AND($B1112&gt;0,VALUE(SUBSTITUTE($B1112,"1","0"))=$B1112),1,0)),"")</f>
        <v/>
      </c>
      <c r="E1112" s="5" t="str">
        <f>IF(PhieuBauCu!$B$2&gt;1,IF(LEN($B1112)=0,"",IF(AND($B1112&gt;0,VALUE(SUBSTITUTE($B1112,"2","0"))=$B1112),1,0)),"")</f>
        <v/>
      </c>
      <c r="F1112" s="5" t="str">
        <f>IF(PhieuBauCu!$B$2&gt;2,IF(LEN($B1112)=0,"",IF(AND($B1112&gt;0,VALUE(SUBSTITUTE($B1112,"3","0"))=$B1112),1,0)),"")</f>
        <v/>
      </c>
      <c r="G1112" s="5" t="str">
        <f>IF(PhieuBauCu!$B$2&gt;3,IF(LEN($B1112)=0,"",IF(AND($B1112&gt;0,VALUE(SUBSTITUTE($B1112,"4","0"))=$B1112),1,0)),"")</f>
        <v/>
      </c>
      <c r="H1112" s="5" t="str">
        <f>IF(PhieuBauCu!$B$2&gt;4,IF(LEN($B1112)=0,"",IF(AND($B1112&gt;0,VALUE(SUBSTITUTE($B1112,"5","0"))=$B1112),1,0)),"")</f>
        <v/>
      </c>
      <c r="I1112" s="5" t="str">
        <f>IF(PhieuBauCu!$B$2&gt;5,IF(LEN($B1112)=0,"",IF(AND($B1112&gt;0,VALUE(SUBSTITUTE($B1112,"6","0"))=$B1112),1,0)),"")</f>
        <v/>
      </c>
      <c r="J1112" s="5" t="str">
        <f>IF(PhieuBauCu!$B$2&gt;6,IF(LEN($B1112)=0,"",IF(AND($B1112&gt;0,VALUE(SUBSTITUTE($B1112,"7","0"))=$B1112),1,0)),"")</f>
        <v/>
      </c>
      <c r="K1112" s="5" t="str">
        <f>IF(PhieuBauCu!$B$2&gt;7,IF(LEN($B1112)=0,"",IF(AND($B1112&gt;0,VALUE(SUBSTITUTE($B1112,"8","0"))=$B1112),1,0)),"")</f>
        <v/>
      </c>
      <c r="L1112" s="5" t="str">
        <f>IF(PhieuBauCu!$B$2&gt;8,IF(LEN($B1112)=0,"",IF(AND($B1112&gt;0,VALUE(SUBSTITUTE($B1112,"9","0"))=$B1112),1,0)),"")</f>
        <v/>
      </c>
      <c r="M1112" s="9">
        <f t="shared" si="35"/>
        <v>0</v>
      </c>
      <c r="N1112" s="36">
        <f>IF(AND(M1112&lt;=PhieuBauCu!$B$13,M1112&gt;=1),1,0)</f>
        <v>0</v>
      </c>
    </row>
    <row r="1113" spans="1:14" ht="28.5" customHeight="1">
      <c r="A1113" s="2">
        <v>1108</v>
      </c>
      <c r="B1113" s="3"/>
      <c r="C1113" s="48" t="str">
        <f t="shared" si="34"/>
        <v/>
      </c>
      <c r="D1113" s="5" t="str">
        <f>IF(PhieuBauCu!$B$2&gt;0,IF(LEN($B1113)=0,"",IF(AND($B1113&gt;0,VALUE(SUBSTITUTE($B1113,"1","0"))=$B1113),1,0)),"")</f>
        <v/>
      </c>
      <c r="E1113" s="5" t="str">
        <f>IF(PhieuBauCu!$B$2&gt;1,IF(LEN($B1113)=0,"",IF(AND($B1113&gt;0,VALUE(SUBSTITUTE($B1113,"2","0"))=$B1113),1,0)),"")</f>
        <v/>
      </c>
      <c r="F1113" s="5" t="str">
        <f>IF(PhieuBauCu!$B$2&gt;2,IF(LEN($B1113)=0,"",IF(AND($B1113&gt;0,VALUE(SUBSTITUTE($B1113,"3","0"))=$B1113),1,0)),"")</f>
        <v/>
      </c>
      <c r="G1113" s="5" t="str">
        <f>IF(PhieuBauCu!$B$2&gt;3,IF(LEN($B1113)=0,"",IF(AND($B1113&gt;0,VALUE(SUBSTITUTE($B1113,"4","0"))=$B1113),1,0)),"")</f>
        <v/>
      </c>
      <c r="H1113" s="5" t="str">
        <f>IF(PhieuBauCu!$B$2&gt;4,IF(LEN($B1113)=0,"",IF(AND($B1113&gt;0,VALUE(SUBSTITUTE($B1113,"5","0"))=$B1113),1,0)),"")</f>
        <v/>
      </c>
      <c r="I1113" s="5" t="str">
        <f>IF(PhieuBauCu!$B$2&gt;5,IF(LEN($B1113)=0,"",IF(AND($B1113&gt;0,VALUE(SUBSTITUTE($B1113,"6","0"))=$B1113),1,0)),"")</f>
        <v/>
      </c>
      <c r="J1113" s="5" t="str">
        <f>IF(PhieuBauCu!$B$2&gt;6,IF(LEN($B1113)=0,"",IF(AND($B1113&gt;0,VALUE(SUBSTITUTE($B1113,"7","0"))=$B1113),1,0)),"")</f>
        <v/>
      </c>
      <c r="K1113" s="5" t="str">
        <f>IF(PhieuBauCu!$B$2&gt;7,IF(LEN($B1113)=0,"",IF(AND($B1113&gt;0,VALUE(SUBSTITUTE($B1113,"8","0"))=$B1113),1,0)),"")</f>
        <v/>
      </c>
      <c r="L1113" s="5" t="str">
        <f>IF(PhieuBauCu!$B$2&gt;8,IF(LEN($B1113)=0,"",IF(AND($B1113&gt;0,VALUE(SUBSTITUTE($B1113,"9","0"))=$B1113),1,0)),"")</f>
        <v/>
      </c>
      <c r="M1113" s="9">
        <f t="shared" si="35"/>
        <v>0</v>
      </c>
      <c r="N1113" s="36">
        <f>IF(AND(M1113&lt;=PhieuBauCu!$B$13,M1113&gt;=1),1,0)</f>
        <v>0</v>
      </c>
    </row>
    <row r="1114" spans="1:14" ht="28.5" customHeight="1">
      <c r="A1114" s="2">
        <v>1109</v>
      </c>
      <c r="B1114" s="3"/>
      <c r="C1114" s="48" t="str">
        <f t="shared" si="34"/>
        <v/>
      </c>
      <c r="D1114" s="5" t="str">
        <f>IF(PhieuBauCu!$B$2&gt;0,IF(LEN($B1114)=0,"",IF(AND($B1114&gt;0,VALUE(SUBSTITUTE($B1114,"1","0"))=$B1114),1,0)),"")</f>
        <v/>
      </c>
      <c r="E1114" s="5" t="str">
        <f>IF(PhieuBauCu!$B$2&gt;1,IF(LEN($B1114)=0,"",IF(AND($B1114&gt;0,VALUE(SUBSTITUTE($B1114,"2","0"))=$B1114),1,0)),"")</f>
        <v/>
      </c>
      <c r="F1114" s="5" t="str">
        <f>IF(PhieuBauCu!$B$2&gt;2,IF(LEN($B1114)=0,"",IF(AND($B1114&gt;0,VALUE(SUBSTITUTE($B1114,"3","0"))=$B1114),1,0)),"")</f>
        <v/>
      </c>
      <c r="G1114" s="5" t="str">
        <f>IF(PhieuBauCu!$B$2&gt;3,IF(LEN($B1114)=0,"",IF(AND($B1114&gt;0,VALUE(SUBSTITUTE($B1114,"4","0"))=$B1114),1,0)),"")</f>
        <v/>
      </c>
      <c r="H1114" s="5" t="str">
        <f>IF(PhieuBauCu!$B$2&gt;4,IF(LEN($B1114)=0,"",IF(AND($B1114&gt;0,VALUE(SUBSTITUTE($B1114,"5","0"))=$B1114),1,0)),"")</f>
        <v/>
      </c>
      <c r="I1114" s="5" t="str">
        <f>IF(PhieuBauCu!$B$2&gt;5,IF(LEN($B1114)=0,"",IF(AND($B1114&gt;0,VALUE(SUBSTITUTE($B1114,"6","0"))=$B1114),1,0)),"")</f>
        <v/>
      </c>
      <c r="J1114" s="5" t="str">
        <f>IF(PhieuBauCu!$B$2&gt;6,IF(LEN($B1114)=0,"",IF(AND($B1114&gt;0,VALUE(SUBSTITUTE($B1114,"7","0"))=$B1114),1,0)),"")</f>
        <v/>
      </c>
      <c r="K1114" s="5" t="str">
        <f>IF(PhieuBauCu!$B$2&gt;7,IF(LEN($B1114)=0,"",IF(AND($B1114&gt;0,VALUE(SUBSTITUTE($B1114,"8","0"))=$B1114),1,0)),"")</f>
        <v/>
      </c>
      <c r="L1114" s="5" t="str">
        <f>IF(PhieuBauCu!$B$2&gt;8,IF(LEN($B1114)=0,"",IF(AND($B1114&gt;0,VALUE(SUBSTITUTE($B1114,"9","0"))=$B1114),1,0)),"")</f>
        <v/>
      </c>
      <c r="M1114" s="9">
        <f t="shared" si="35"/>
        <v>0</v>
      </c>
      <c r="N1114" s="36">
        <f>IF(AND(M1114&lt;=PhieuBauCu!$B$13,M1114&gt;=1),1,0)</f>
        <v>0</v>
      </c>
    </row>
    <row r="1115" spans="1:14" ht="28.5" customHeight="1">
      <c r="A1115" s="2">
        <v>1110</v>
      </c>
      <c r="B1115" s="3"/>
      <c r="C1115" s="48" t="str">
        <f t="shared" si="34"/>
        <v/>
      </c>
      <c r="D1115" s="5" t="str">
        <f>IF(PhieuBauCu!$B$2&gt;0,IF(LEN($B1115)=0,"",IF(AND($B1115&gt;0,VALUE(SUBSTITUTE($B1115,"1","0"))=$B1115),1,0)),"")</f>
        <v/>
      </c>
      <c r="E1115" s="5" t="str">
        <f>IF(PhieuBauCu!$B$2&gt;1,IF(LEN($B1115)=0,"",IF(AND($B1115&gt;0,VALUE(SUBSTITUTE($B1115,"2","0"))=$B1115),1,0)),"")</f>
        <v/>
      </c>
      <c r="F1115" s="5" t="str">
        <f>IF(PhieuBauCu!$B$2&gt;2,IF(LEN($B1115)=0,"",IF(AND($B1115&gt;0,VALUE(SUBSTITUTE($B1115,"3","0"))=$B1115),1,0)),"")</f>
        <v/>
      </c>
      <c r="G1115" s="5" t="str">
        <f>IF(PhieuBauCu!$B$2&gt;3,IF(LEN($B1115)=0,"",IF(AND($B1115&gt;0,VALUE(SUBSTITUTE($B1115,"4","0"))=$B1115),1,0)),"")</f>
        <v/>
      </c>
      <c r="H1115" s="5" t="str">
        <f>IF(PhieuBauCu!$B$2&gt;4,IF(LEN($B1115)=0,"",IF(AND($B1115&gt;0,VALUE(SUBSTITUTE($B1115,"5","0"))=$B1115),1,0)),"")</f>
        <v/>
      </c>
      <c r="I1115" s="5" t="str">
        <f>IF(PhieuBauCu!$B$2&gt;5,IF(LEN($B1115)=0,"",IF(AND($B1115&gt;0,VALUE(SUBSTITUTE($B1115,"6","0"))=$B1115),1,0)),"")</f>
        <v/>
      </c>
      <c r="J1115" s="5" t="str">
        <f>IF(PhieuBauCu!$B$2&gt;6,IF(LEN($B1115)=0,"",IF(AND($B1115&gt;0,VALUE(SUBSTITUTE($B1115,"7","0"))=$B1115),1,0)),"")</f>
        <v/>
      </c>
      <c r="K1115" s="5" t="str">
        <f>IF(PhieuBauCu!$B$2&gt;7,IF(LEN($B1115)=0,"",IF(AND($B1115&gt;0,VALUE(SUBSTITUTE($B1115,"8","0"))=$B1115),1,0)),"")</f>
        <v/>
      </c>
      <c r="L1115" s="5" t="str">
        <f>IF(PhieuBauCu!$B$2&gt;8,IF(LEN($B1115)=0,"",IF(AND($B1115&gt;0,VALUE(SUBSTITUTE($B1115,"9","0"))=$B1115),1,0)),"")</f>
        <v/>
      </c>
      <c r="M1115" s="9">
        <f t="shared" si="35"/>
        <v>0</v>
      </c>
      <c r="N1115" s="36">
        <f>IF(AND(M1115&lt;=PhieuBauCu!$B$13,M1115&gt;=1),1,0)</f>
        <v>0</v>
      </c>
    </row>
    <row r="1116" spans="1:14" ht="28.5" customHeight="1">
      <c r="A1116" s="2">
        <v>1111</v>
      </c>
      <c r="B1116" s="3"/>
      <c r="C1116" s="48" t="str">
        <f t="shared" si="34"/>
        <v/>
      </c>
      <c r="D1116" s="5" t="str">
        <f>IF(PhieuBauCu!$B$2&gt;0,IF(LEN($B1116)=0,"",IF(AND($B1116&gt;0,VALUE(SUBSTITUTE($B1116,"1","0"))=$B1116),1,0)),"")</f>
        <v/>
      </c>
      <c r="E1116" s="5" t="str">
        <f>IF(PhieuBauCu!$B$2&gt;1,IF(LEN($B1116)=0,"",IF(AND($B1116&gt;0,VALUE(SUBSTITUTE($B1116,"2","0"))=$B1116),1,0)),"")</f>
        <v/>
      </c>
      <c r="F1116" s="5" t="str">
        <f>IF(PhieuBauCu!$B$2&gt;2,IF(LEN($B1116)=0,"",IF(AND($B1116&gt;0,VALUE(SUBSTITUTE($B1116,"3","0"))=$B1116),1,0)),"")</f>
        <v/>
      </c>
      <c r="G1116" s="5" t="str">
        <f>IF(PhieuBauCu!$B$2&gt;3,IF(LEN($B1116)=0,"",IF(AND($B1116&gt;0,VALUE(SUBSTITUTE($B1116,"4","0"))=$B1116),1,0)),"")</f>
        <v/>
      </c>
      <c r="H1116" s="5" t="str">
        <f>IF(PhieuBauCu!$B$2&gt;4,IF(LEN($B1116)=0,"",IF(AND($B1116&gt;0,VALUE(SUBSTITUTE($B1116,"5","0"))=$B1116),1,0)),"")</f>
        <v/>
      </c>
      <c r="I1116" s="5" t="str">
        <f>IF(PhieuBauCu!$B$2&gt;5,IF(LEN($B1116)=0,"",IF(AND($B1116&gt;0,VALUE(SUBSTITUTE($B1116,"6","0"))=$B1116),1,0)),"")</f>
        <v/>
      </c>
      <c r="J1116" s="5" t="str">
        <f>IF(PhieuBauCu!$B$2&gt;6,IF(LEN($B1116)=0,"",IF(AND($B1116&gt;0,VALUE(SUBSTITUTE($B1116,"7","0"))=$B1116),1,0)),"")</f>
        <v/>
      </c>
      <c r="K1116" s="5" t="str">
        <f>IF(PhieuBauCu!$B$2&gt;7,IF(LEN($B1116)=0,"",IF(AND($B1116&gt;0,VALUE(SUBSTITUTE($B1116,"8","0"))=$B1116),1,0)),"")</f>
        <v/>
      </c>
      <c r="L1116" s="5" t="str">
        <f>IF(PhieuBauCu!$B$2&gt;8,IF(LEN($B1116)=0,"",IF(AND($B1116&gt;0,VALUE(SUBSTITUTE($B1116,"9","0"))=$B1116),1,0)),"")</f>
        <v/>
      </c>
      <c r="M1116" s="9">
        <f t="shared" si="35"/>
        <v>0</v>
      </c>
      <c r="N1116" s="36">
        <f>IF(AND(M1116&lt;=PhieuBauCu!$B$13,M1116&gt;=1),1,0)</f>
        <v>0</v>
      </c>
    </row>
    <row r="1117" spans="1:14" ht="28.5" customHeight="1">
      <c r="A1117" s="2">
        <v>1112</v>
      </c>
      <c r="B1117" s="3"/>
      <c r="C1117" s="48" t="str">
        <f t="shared" si="34"/>
        <v/>
      </c>
      <c r="D1117" s="5" t="str">
        <f>IF(PhieuBauCu!$B$2&gt;0,IF(LEN($B1117)=0,"",IF(AND($B1117&gt;0,VALUE(SUBSTITUTE($B1117,"1","0"))=$B1117),1,0)),"")</f>
        <v/>
      </c>
      <c r="E1117" s="5" t="str">
        <f>IF(PhieuBauCu!$B$2&gt;1,IF(LEN($B1117)=0,"",IF(AND($B1117&gt;0,VALUE(SUBSTITUTE($B1117,"2","0"))=$B1117),1,0)),"")</f>
        <v/>
      </c>
      <c r="F1117" s="5" t="str">
        <f>IF(PhieuBauCu!$B$2&gt;2,IF(LEN($B1117)=0,"",IF(AND($B1117&gt;0,VALUE(SUBSTITUTE($B1117,"3","0"))=$B1117),1,0)),"")</f>
        <v/>
      </c>
      <c r="G1117" s="5" t="str">
        <f>IF(PhieuBauCu!$B$2&gt;3,IF(LEN($B1117)=0,"",IF(AND($B1117&gt;0,VALUE(SUBSTITUTE($B1117,"4","0"))=$B1117),1,0)),"")</f>
        <v/>
      </c>
      <c r="H1117" s="5" t="str">
        <f>IF(PhieuBauCu!$B$2&gt;4,IF(LEN($B1117)=0,"",IF(AND($B1117&gt;0,VALUE(SUBSTITUTE($B1117,"5","0"))=$B1117),1,0)),"")</f>
        <v/>
      </c>
      <c r="I1117" s="5" t="str">
        <f>IF(PhieuBauCu!$B$2&gt;5,IF(LEN($B1117)=0,"",IF(AND($B1117&gt;0,VALUE(SUBSTITUTE($B1117,"6","0"))=$B1117),1,0)),"")</f>
        <v/>
      </c>
      <c r="J1117" s="5" t="str">
        <f>IF(PhieuBauCu!$B$2&gt;6,IF(LEN($B1117)=0,"",IF(AND($B1117&gt;0,VALUE(SUBSTITUTE($B1117,"7","0"))=$B1117),1,0)),"")</f>
        <v/>
      </c>
      <c r="K1117" s="5" t="str">
        <f>IF(PhieuBauCu!$B$2&gt;7,IF(LEN($B1117)=0,"",IF(AND($B1117&gt;0,VALUE(SUBSTITUTE($B1117,"8","0"))=$B1117),1,0)),"")</f>
        <v/>
      </c>
      <c r="L1117" s="5" t="str">
        <f>IF(PhieuBauCu!$B$2&gt;8,IF(LEN($B1117)=0,"",IF(AND($B1117&gt;0,VALUE(SUBSTITUTE($B1117,"9","0"))=$B1117),1,0)),"")</f>
        <v/>
      </c>
      <c r="M1117" s="9">
        <f t="shared" si="35"/>
        <v>0</v>
      </c>
      <c r="N1117" s="36">
        <f>IF(AND(M1117&lt;=PhieuBauCu!$B$13,M1117&gt;=1),1,0)</f>
        <v>0</v>
      </c>
    </row>
    <row r="1118" spans="1:14" ht="28.5" customHeight="1">
      <c r="A1118" s="2">
        <v>1113</v>
      </c>
      <c r="B1118" s="3"/>
      <c r="C1118" s="48" t="str">
        <f t="shared" si="34"/>
        <v/>
      </c>
      <c r="D1118" s="5" t="str">
        <f>IF(PhieuBauCu!$B$2&gt;0,IF(LEN($B1118)=0,"",IF(AND($B1118&gt;0,VALUE(SUBSTITUTE($B1118,"1","0"))=$B1118),1,0)),"")</f>
        <v/>
      </c>
      <c r="E1118" s="5" t="str">
        <f>IF(PhieuBauCu!$B$2&gt;1,IF(LEN($B1118)=0,"",IF(AND($B1118&gt;0,VALUE(SUBSTITUTE($B1118,"2","0"))=$B1118),1,0)),"")</f>
        <v/>
      </c>
      <c r="F1118" s="5" t="str">
        <f>IF(PhieuBauCu!$B$2&gt;2,IF(LEN($B1118)=0,"",IF(AND($B1118&gt;0,VALUE(SUBSTITUTE($B1118,"3","0"))=$B1118),1,0)),"")</f>
        <v/>
      </c>
      <c r="G1118" s="5" t="str">
        <f>IF(PhieuBauCu!$B$2&gt;3,IF(LEN($B1118)=0,"",IF(AND($B1118&gt;0,VALUE(SUBSTITUTE($B1118,"4","0"))=$B1118),1,0)),"")</f>
        <v/>
      </c>
      <c r="H1118" s="5" t="str">
        <f>IF(PhieuBauCu!$B$2&gt;4,IF(LEN($B1118)=0,"",IF(AND($B1118&gt;0,VALUE(SUBSTITUTE($B1118,"5","0"))=$B1118),1,0)),"")</f>
        <v/>
      </c>
      <c r="I1118" s="5" t="str">
        <f>IF(PhieuBauCu!$B$2&gt;5,IF(LEN($B1118)=0,"",IF(AND($B1118&gt;0,VALUE(SUBSTITUTE($B1118,"6","0"))=$B1118),1,0)),"")</f>
        <v/>
      </c>
      <c r="J1118" s="5" t="str">
        <f>IF(PhieuBauCu!$B$2&gt;6,IF(LEN($B1118)=0,"",IF(AND($B1118&gt;0,VALUE(SUBSTITUTE($B1118,"7","0"))=$B1118),1,0)),"")</f>
        <v/>
      </c>
      <c r="K1118" s="5" t="str">
        <f>IF(PhieuBauCu!$B$2&gt;7,IF(LEN($B1118)=0,"",IF(AND($B1118&gt;0,VALUE(SUBSTITUTE($B1118,"8","0"))=$B1118),1,0)),"")</f>
        <v/>
      </c>
      <c r="L1118" s="5" t="str">
        <f>IF(PhieuBauCu!$B$2&gt;8,IF(LEN($B1118)=0,"",IF(AND($B1118&gt;0,VALUE(SUBSTITUTE($B1118,"9","0"))=$B1118),1,0)),"")</f>
        <v/>
      </c>
      <c r="M1118" s="9">
        <f t="shared" si="35"/>
        <v>0</v>
      </c>
      <c r="N1118" s="36">
        <f>IF(AND(M1118&lt;=PhieuBauCu!$B$13,M1118&gt;=1),1,0)</f>
        <v>0</v>
      </c>
    </row>
    <row r="1119" spans="1:14" ht="28.5" customHeight="1">
      <c r="A1119" s="2">
        <v>1114</v>
      </c>
      <c r="B1119" s="3"/>
      <c r="C1119" s="48" t="str">
        <f t="shared" si="34"/>
        <v/>
      </c>
      <c r="D1119" s="5" t="str">
        <f>IF(PhieuBauCu!$B$2&gt;0,IF(LEN($B1119)=0,"",IF(AND($B1119&gt;0,VALUE(SUBSTITUTE($B1119,"1","0"))=$B1119),1,0)),"")</f>
        <v/>
      </c>
      <c r="E1119" s="5" t="str">
        <f>IF(PhieuBauCu!$B$2&gt;1,IF(LEN($B1119)=0,"",IF(AND($B1119&gt;0,VALUE(SUBSTITUTE($B1119,"2","0"))=$B1119),1,0)),"")</f>
        <v/>
      </c>
      <c r="F1119" s="5" t="str">
        <f>IF(PhieuBauCu!$B$2&gt;2,IF(LEN($B1119)=0,"",IF(AND($B1119&gt;0,VALUE(SUBSTITUTE($B1119,"3","0"))=$B1119),1,0)),"")</f>
        <v/>
      </c>
      <c r="G1119" s="5" t="str">
        <f>IF(PhieuBauCu!$B$2&gt;3,IF(LEN($B1119)=0,"",IF(AND($B1119&gt;0,VALUE(SUBSTITUTE($B1119,"4","0"))=$B1119),1,0)),"")</f>
        <v/>
      </c>
      <c r="H1119" s="5" t="str">
        <f>IF(PhieuBauCu!$B$2&gt;4,IF(LEN($B1119)=0,"",IF(AND($B1119&gt;0,VALUE(SUBSTITUTE($B1119,"5","0"))=$B1119),1,0)),"")</f>
        <v/>
      </c>
      <c r="I1119" s="5" t="str">
        <f>IF(PhieuBauCu!$B$2&gt;5,IF(LEN($B1119)=0,"",IF(AND($B1119&gt;0,VALUE(SUBSTITUTE($B1119,"6","0"))=$B1119),1,0)),"")</f>
        <v/>
      </c>
      <c r="J1119" s="5" t="str">
        <f>IF(PhieuBauCu!$B$2&gt;6,IF(LEN($B1119)=0,"",IF(AND($B1119&gt;0,VALUE(SUBSTITUTE($B1119,"7","0"))=$B1119),1,0)),"")</f>
        <v/>
      </c>
      <c r="K1119" s="5" t="str">
        <f>IF(PhieuBauCu!$B$2&gt;7,IF(LEN($B1119)=0,"",IF(AND($B1119&gt;0,VALUE(SUBSTITUTE($B1119,"8","0"))=$B1119),1,0)),"")</f>
        <v/>
      </c>
      <c r="L1119" s="5" t="str">
        <f>IF(PhieuBauCu!$B$2&gt;8,IF(LEN($B1119)=0,"",IF(AND($B1119&gt;0,VALUE(SUBSTITUTE($B1119,"9","0"))=$B1119),1,0)),"")</f>
        <v/>
      </c>
      <c r="M1119" s="9">
        <f t="shared" si="35"/>
        <v>0</v>
      </c>
      <c r="N1119" s="36">
        <f>IF(AND(M1119&lt;=PhieuBauCu!$B$13,M1119&gt;=1),1,0)</f>
        <v>0</v>
      </c>
    </row>
    <row r="1120" spans="1:14" ht="28.5" customHeight="1">
      <c r="A1120" s="2">
        <v>1115</v>
      </c>
      <c r="B1120" s="3"/>
      <c r="C1120" s="48" t="str">
        <f t="shared" si="34"/>
        <v/>
      </c>
      <c r="D1120" s="5" t="str">
        <f>IF(PhieuBauCu!$B$2&gt;0,IF(LEN($B1120)=0,"",IF(AND($B1120&gt;0,VALUE(SUBSTITUTE($B1120,"1","0"))=$B1120),1,0)),"")</f>
        <v/>
      </c>
      <c r="E1120" s="5" t="str">
        <f>IF(PhieuBauCu!$B$2&gt;1,IF(LEN($B1120)=0,"",IF(AND($B1120&gt;0,VALUE(SUBSTITUTE($B1120,"2","0"))=$B1120),1,0)),"")</f>
        <v/>
      </c>
      <c r="F1120" s="5" t="str">
        <f>IF(PhieuBauCu!$B$2&gt;2,IF(LEN($B1120)=0,"",IF(AND($B1120&gt;0,VALUE(SUBSTITUTE($B1120,"3","0"))=$B1120),1,0)),"")</f>
        <v/>
      </c>
      <c r="G1120" s="5" t="str">
        <f>IF(PhieuBauCu!$B$2&gt;3,IF(LEN($B1120)=0,"",IF(AND($B1120&gt;0,VALUE(SUBSTITUTE($B1120,"4","0"))=$B1120),1,0)),"")</f>
        <v/>
      </c>
      <c r="H1120" s="5" t="str">
        <f>IF(PhieuBauCu!$B$2&gt;4,IF(LEN($B1120)=0,"",IF(AND($B1120&gt;0,VALUE(SUBSTITUTE($B1120,"5","0"))=$B1120),1,0)),"")</f>
        <v/>
      </c>
      <c r="I1120" s="5" t="str">
        <f>IF(PhieuBauCu!$B$2&gt;5,IF(LEN($B1120)=0,"",IF(AND($B1120&gt;0,VALUE(SUBSTITUTE($B1120,"6","0"))=$B1120),1,0)),"")</f>
        <v/>
      </c>
      <c r="J1120" s="5" t="str">
        <f>IF(PhieuBauCu!$B$2&gt;6,IF(LEN($B1120)=0,"",IF(AND($B1120&gt;0,VALUE(SUBSTITUTE($B1120,"7","0"))=$B1120),1,0)),"")</f>
        <v/>
      </c>
      <c r="K1120" s="5" t="str">
        <f>IF(PhieuBauCu!$B$2&gt;7,IF(LEN($B1120)=0,"",IF(AND($B1120&gt;0,VALUE(SUBSTITUTE($B1120,"8","0"))=$B1120),1,0)),"")</f>
        <v/>
      </c>
      <c r="L1120" s="5" t="str">
        <f>IF(PhieuBauCu!$B$2&gt;8,IF(LEN($B1120)=0,"",IF(AND($B1120&gt;0,VALUE(SUBSTITUTE($B1120,"9","0"))=$B1120),1,0)),"")</f>
        <v/>
      </c>
      <c r="M1120" s="9">
        <f t="shared" si="35"/>
        <v>0</v>
      </c>
      <c r="N1120" s="36">
        <f>IF(AND(M1120&lt;=PhieuBauCu!$B$13,M1120&gt;=1),1,0)</f>
        <v>0</v>
      </c>
    </row>
    <row r="1121" spans="1:14" ht="28.5" customHeight="1">
      <c r="A1121" s="2">
        <v>1116</v>
      </c>
      <c r="B1121" s="3"/>
      <c r="C1121" s="48" t="str">
        <f t="shared" si="34"/>
        <v/>
      </c>
      <c r="D1121" s="5" t="str">
        <f>IF(PhieuBauCu!$B$2&gt;0,IF(LEN($B1121)=0,"",IF(AND($B1121&gt;0,VALUE(SUBSTITUTE($B1121,"1","0"))=$B1121),1,0)),"")</f>
        <v/>
      </c>
      <c r="E1121" s="5" t="str">
        <f>IF(PhieuBauCu!$B$2&gt;1,IF(LEN($B1121)=0,"",IF(AND($B1121&gt;0,VALUE(SUBSTITUTE($B1121,"2","0"))=$B1121),1,0)),"")</f>
        <v/>
      </c>
      <c r="F1121" s="5" t="str">
        <f>IF(PhieuBauCu!$B$2&gt;2,IF(LEN($B1121)=0,"",IF(AND($B1121&gt;0,VALUE(SUBSTITUTE($B1121,"3","0"))=$B1121),1,0)),"")</f>
        <v/>
      </c>
      <c r="G1121" s="5" t="str">
        <f>IF(PhieuBauCu!$B$2&gt;3,IF(LEN($B1121)=0,"",IF(AND($B1121&gt;0,VALUE(SUBSTITUTE($B1121,"4","0"))=$B1121),1,0)),"")</f>
        <v/>
      </c>
      <c r="H1121" s="5" t="str">
        <f>IF(PhieuBauCu!$B$2&gt;4,IF(LEN($B1121)=0,"",IF(AND($B1121&gt;0,VALUE(SUBSTITUTE($B1121,"5","0"))=$B1121),1,0)),"")</f>
        <v/>
      </c>
      <c r="I1121" s="5" t="str">
        <f>IF(PhieuBauCu!$B$2&gt;5,IF(LEN($B1121)=0,"",IF(AND($B1121&gt;0,VALUE(SUBSTITUTE($B1121,"6","0"))=$B1121),1,0)),"")</f>
        <v/>
      </c>
      <c r="J1121" s="5" t="str">
        <f>IF(PhieuBauCu!$B$2&gt;6,IF(LEN($B1121)=0,"",IF(AND($B1121&gt;0,VALUE(SUBSTITUTE($B1121,"7","0"))=$B1121),1,0)),"")</f>
        <v/>
      </c>
      <c r="K1121" s="5" t="str">
        <f>IF(PhieuBauCu!$B$2&gt;7,IF(LEN($B1121)=0,"",IF(AND($B1121&gt;0,VALUE(SUBSTITUTE($B1121,"8","0"))=$B1121),1,0)),"")</f>
        <v/>
      </c>
      <c r="L1121" s="5" t="str">
        <f>IF(PhieuBauCu!$B$2&gt;8,IF(LEN($B1121)=0,"",IF(AND($B1121&gt;0,VALUE(SUBSTITUTE($B1121,"9","0"))=$B1121),1,0)),"")</f>
        <v/>
      </c>
      <c r="M1121" s="9">
        <f t="shared" si="35"/>
        <v>0</v>
      </c>
      <c r="N1121" s="36">
        <f>IF(AND(M1121&lt;=PhieuBauCu!$B$13,M1121&gt;=1),1,0)</f>
        <v>0</v>
      </c>
    </row>
    <row r="1122" spans="1:14" ht="28.5" customHeight="1">
      <c r="A1122" s="2">
        <v>1117</v>
      </c>
      <c r="B1122" s="3"/>
      <c r="C1122" s="48" t="str">
        <f t="shared" si="34"/>
        <v/>
      </c>
      <c r="D1122" s="5" t="str">
        <f>IF(PhieuBauCu!$B$2&gt;0,IF(LEN($B1122)=0,"",IF(AND($B1122&gt;0,VALUE(SUBSTITUTE($B1122,"1","0"))=$B1122),1,0)),"")</f>
        <v/>
      </c>
      <c r="E1122" s="5" t="str">
        <f>IF(PhieuBauCu!$B$2&gt;1,IF(LEN($B1122)=0,"",IF(AND($B1122&gt;0,VALUE(SUBSTITUTE($B1122,"2","0"))=$B1122),1,0)),"")</f>
        <v/>
      </c>
      <c r="F1122" s="5" t="str">
        <f>IF(PhieuBauCu!$B$2&gt;2,IF(LEN($B1122)=0,"",IF(AND($B1122&gt;0,VALUE(SUBSTITUTE($B1122,"3","0"))=$B1122),1,0)),"")</f>
        <v/>
      </c>
      <c r="G1122" s="5" t="str">
        <f>IF(PhieuBauCu!$B$2&gt;3,IF(LEN($B1122)=0,"",IF(AND($B1122&gt;0,VALUE(SUBSTITUTE($B1122,"4","0"))=$B1122),1,0)),"")</f>
        <v/>
      </c>
      <c r="H1122" s="5" t="str">
        <f>IF(PhieuBauCu!$B$2&gt;4,IF(LEN($B1122)=0,"",IF(AND($B1122&gt;0,VALUE(SUBSTITUTE($B1122,"5","0"))=$B1122),1,0)),"")</f>
        <v/>
      </c>
      <c r="I1122" s="5" t="str">
        <f>IF(PhieuBauCu!$B$2&gt;5,IF(LEN($B1122)=0,"",IF(AND($B1122&gt;0,VALUE(SUBSTITUTE($B1122,"6","0"))=$B1122),1,0)),"")</f>
        <v/>
      </c>
      <c r="J1122" s="5" t="str">
        <f>IF(PhieuBauCu!$B$2&gt;6,IF(LEN($B1122)=0,"",IF(AND($B1122&gt;0,VALUE(SUBSTITUTE($B1122,"7","0"))=$B1122),1,0)),"")</f>
        <v/>
      </c>
      <c r="K1122" s="5" t="str">
        <f>IF(PhieuBauCu!$B$2&gt;7,IF(LEN($B1122)=0,"",IF(AND($B1122&gt;0,VALUE(SUBSTITUTE($B1122,"8","0"))=$B1122),1,0)),"")</f>
        <v/>
      </c>
      <c r="L1122" s="5" t="str">
        <f>IF(PhieuBauCu!$B$2&gt;8,IF(LEN($B1122)=0,"",IF(AND($B1122&gt;0,VALUE(SUBSTITUTE($B1122,"9","0"))=$B1122),1,0)),"")</f>
        <v/>
      </c>
      <c r="M1122" s="9">
        <f t="shared" si="35"/>
        <v>0</v>
      </c>
      <c r="N1122" s="36">
        <f>IF(AND(M1122&lt;=PhieuBauCu!$B$13,M1122&gt;=1),1,0)</f>
        <v>0</v>
      </c>
    </row>
    <row r="1123" spans="1:14" ht="28.5" customHeight="1">
      <c r="A1123" s="2">
        <v>1118</v>
      </c>
      <c r="B1123" s="3"/>
      <c r="C1123" s="48" t="str">
        <f t="shared" si="34"/>
        <v/>
      </c>
      <c r="D1123" s="5" t="str">
        <f>IF(PhieuBauCu!$B$2&gt;0,IF(LEN($B1123)=0,"",IF(AND($B1123&gt;0,VALUE(SUBSTITUTE($B1123,"1","0"))=$B1123),1,0)),"")</f>
        <v/>
      </c>
      <c r="E1123" s="5" t="str">
        <f>IF(PhieuBauCu!$B$2&gt;1,IF(LEN($B1123)=0,"",IF(AND($B1123&gt;0,VALUE(SUBSTITUTE($B1123,"2","0"))=$B1123),1,0)),"")</f>
        <v/>
      </c>
      <c r="F1123" s="5" t="str">
        <f>IF(PhieuBauCu!$B$2&gt;2,IF(LEN($B1123)=0,"",IF(AND($B1123&gt;0,VALUE(SUBSTITUTE($B1123,"3","0"))=$B1123),1,0)),"")</f>
        <v/>
      </c>
      <c r="G1123" s="5" t="str">
        <f>IF(PhieuBauCu!$B$2&gt;3,IF(LEN($B1123)=0,"",IF(AND($B1123&gt;0,VALUE(SUBSTITUTE($B1123,"4","0"))=$B1123),1,0)),"")</f>
        <v/>
      </c>
      <c r="H1123" s="5" t="str">
        <f>IF(PhieuBauCu!$B$2&gt;4,IF(LEN($B1123)=0,"",IF(AND($B1123&gt;0,VALUE(SUBSTITUTE($B1123,"5","0"))=$B1123),1,0)),"")</f>
        <v/>
      </c>
      <c r="I1123" s="5" t="str">
        <f>IF(PhieuBauCu!$B$2&gt;5,IF(LEN($B1123)=0,"",IF(AND($B1123&gt;0,VALUE(SUBSTITUTE($B1123,"6","0"))=$B1123),1,0)),"")</f>
        <v/>
      </c>
      <c r="J1123" s="5" t="str">
        <f>IF(PhieuBauCu!$B$2&gt;6,IF(LEN($B1123)=0,"",IF(AND($B1123&gt;0,VALUE(SUBSTITUTE($B1123,"7","0"))=$B1123),1,0)),"")</f>
        <v/>
      </c>
      <c r="K1123" s="5" t="str">
        <f>IF(PhieuBauCu!$B$2&gt;7,IF(LEN($B1123)=0,"",IF(AND($B1123&gt;0,VALUE(SUBSTITUTE($B1123,"8","0"))=$B1123),1,0)),"")</f>
        <v/>
      </c>
      <c r="L1123" s="5" t="str">
        <f>IF(PhieuBauCu!$B$2&gt;8,IF(LEN($B1123)=0,"",IF(AND($B1123&gt;0,VALUE(SUBSTITUTE($B1123,"9","0"))=$B1123),1,0)),"")</f>
        <v/>
      </c>
      <c r="M1123" s="9">
        <f t="shared" si="35"/>
        <v>0</v>
      </c>
      <c r="N1123" s="36">
        <f>IF(AND(M1123&lt;=PhieuBauCu!$B$13,M1123&gt;=1),1,0)</f>
        <v>0</v>
      </c>
    </row>
    <row r="1124" spans="1:14" ht="28.5" customHeight="1">
      <c r="A1124" s="2">
        <v>1119</v>
      </c>
      <c r="B1124" s="3"/>
      <c r="C1124" s="48" t="str">
        <f t="shared" si="34"/>
        <v/>
      </c>
      <c r="D1124" s="5" t="str">
        <f>IF(PhieuBauCu!$B$2&gt;0,IF(LEN($B1124)=0,"",IF(AND($B1124&gt;0,VALUE(SUBSTITUTE($B1124,"1","0"))=$B1124),1,0)),"")</f>
        <v/>
      </c>
      <c r="E1124" s="5" t="str">
        <f>IF(PhieuBauCu!$B$2&gt;1,IF(LEN($B1124)=0,"",IF(AND($B1124&gt;0,VALUE(SUBSTITUTE($B1124,"2","0"))=$B1124),1,0)),"")</f>
        <v/>
      </c>
      <c r="F1124" s="5" t="str">
        <f>IF(PhieuBauCu!$B$2&gt;2,IF(LEN($B1124)=0,"",IF(AND($B1124&gt;0,VALUE(SUBSTITUTE($B1124,"3","0"))=$B1124),1,0)),"")</f>
        <v/>
      </c>
      <c r="G1124" s="5" t="str">
        <f>IF(PhieuBauCu!$B$2&gt;3,IF(LEN($B1124)=0,"",IF(AND($B1124&gt;0,VALUE(SUBSTITUTE($B1124,"4","0"))=$B1124),1,0)),"")</f>
        <v/>
      </c>
      <c r="H1124" s="5" t="str">
        <f>IF(PhieuBauCu!$B$2&gt;4,IF(LEN($B1124)=0,"",IF(AND($B1124&gt;0,VALUE(SUBSTITUTE($B1124,"5","0"))=$B1124),1,0)),"")</f>
        <v/>
      </c>
      <c r="I1124" s="5" t="str">
        <f>IF(PhieuBauCu!$B$2&gt;5,IF(LEN($B1124)=0,"",IF(AND($B1124&gt;0,VALUE(SUBSTITUTE($B1124,"6","0"))=$B1124),1,0)),"")</f>
        <v/>
      </c>
      <c r="J1124" s="5" t="str">
        <f>IF(PhieuBauCu!$B$2&gt;6,IF(LEN($B1124)=0,"",IF(AND($B1124&gt;0,VALUE(SUBSTITUTE($B1124,"7","0"))=$B1124),1,0)),"")</f>
        <v/>
      </c>
      <c r="K1124" s="5" t="str">
        <f>IF(PhieuBauCu!$B$2&gt;7,IF(LEN($B1124)=0,"",IF(AND($B1124&gt;0,VALUE(SUBSTITUTE($B1124,"8","0"))=$B1124),1,0)),"")</f>
        <v/>
      </c>
      <c r="L1124" s="5" t="str">
        <f>IF(PhieuBauCu!$B$2&gt;8,IF(LEN($B1124)=0,"",IF(AND($B1124&gt;0,VALUE(SUBSTITUTE($B1124,"9","0"))=$B1124),1,0)),"")</f>
        <v/>
      </c>
      <c r="M1124" s="9">
        <f t="shared" si="35"/>
        <v>0</v>
      </c>
      <c r="N1124" s="36">
        <f>IF(AND(M1124&lt;=PhieuBauCu!$B$13,M1124&gt;=1),1,0)</f>
        <v>0</v>
      </c>
    </row>
    <row r="1125" spans="1:14" ht="28.5" customHeight="1">
      <c r="A1125" s="2">
        <v>1120</v>
      </c>
      <c r="B1125" s="3"/>
      <c r="C1125" s="48" t="str">
        <f t="shared" si="34"/>
        <v/>
      </c>
      <c r="D1125" s="5" t="str">
        <f>IF(PhieuBauCu!$B$2&gt;0,IF(LEN($B1125)=0,"",IF(AND($B1125&gt;0,VALUE(SUBSTITUTE($B1125,"1","0"))=$B1125),1,0)),"")</f>
        <v/>
      </c>
      <c r="E1125" s="5" t="str">
        <f>IF(PhieuBauCu!$B$2&gt;1,IF(LEN($B1125)=0,"",IF(AND($B1125&gt;0,VALUE(SUBSTITUTE($B1125,"2","0"))=$B1125),1,0)),"")</f>
        <v/>
      </c>
      <c r="F1125" s="5" t="str">
        <f>IF(PhieuBauCu!$B$2&gt;2,IF(LEN($B1125)=0,"",IF(AND($B1125&gt;0,VALUE(SUBSTITUTE($B1125,"3","0"))=$B1125),1,0)),"")</f>
        <v/>
      </c>
      <c r="G1125" s="5" t="str">
        <f>IF(PhieuBauCu!$B$2&gt;3,IF(LEN($B1125)=0,"",IF(AND($B1125&gt;0,VALUE(SUBSTITUTE($B1125,"4","0"))=$B1125),1,0)),"")</f>
        <v/>
      </c>
      <c r="H1125" s="5" t="str">
        <f>IF(PhieuBauCu!$B$2&gt;4,IF(LEN($B1125)=0,"",IF(AND($B1125&gt;0,VALUE(SUBSTITUTE($B1125,"5","0"))=$B1125),1,0)),"")</f>
        <v/>
      </c>
      <c r="I1125" s="5" t="str">
        <f>IF(PhieuBauCu!$B$2&gt;5,IF(LEN($B1125)=0,"",IF(AND($B1125&gt;0,VALUE(SUBSTITUTE($B1125,"6","0"))=$B1125),1,0)),"")</f>
        <v/>
      </c>
      <c r="J1125" s="5" t="str">
        <f>IF(PhieuBauCu!$B$2&gt;6,IF(LEN($B1125)=0,"",IF(AND($B1125&gt;0,VALUE(SUBSTITUTE($B1125,"7","0"))=$B1125),1,0)),"")</f>
        <v/>
      </c>
      <c r="K1125" s="5" t="str">
        <f>IF(PhieuBauCu!$B$2&gt;7,IF(LEN($B1125)=0,"",IF(AND($B1125&gt;0,VALUE(SUBSTITUTE($B1125,"8","0"))=$B1125),1,0)),"")</f>
        <v/>
      </c>
      <c r="L1125" s="5" t="str">
        <f>IF(PhieuBauCu!$B$2&gt;8,IF(LEN($B1125)=0,"",IF(AND($B1125&gt;0,VALUE(SUBSTITUTE($B1125,"9","0"))=$B1125),1,0)),"")</f>
        <v/>
      </c>
      <c r="M1125" s="9">
        <f t="shared" si="35"/>
        <v>0</v>
      </c>
      <c r="N1125" s="36">
        <f>IF(AND(M1125&lt;=PhieuBauCu!$B$13,M1125&gt;=1),1,0)</f>
        <v>0</v>
      </c>
    </row>
    <row r="1126" spans="1:14" ht="28.5" customHeight="1">
      <c r="A1126" s="2">
        <v>1121</v>
      </c>
      <c r="B1126" s="3"/>
      <c r="C1126" s="48" t="str">
        <f t="shared" si="34"/>
        <v/>
      </c>
      <c r="D1126" s="5" t="str">
        <f>IF(PhieuBauCu!$B$2&gt;0,IF(LEN($B1126)=0,"",IF(AND($B1126&gt;0,VALUE(SUBSTITUTE($B1126,"1","0"))=$B1126),1,0)),"")</f>
        <v/>
      </c>
      <c r="E1126" s="5" t="str">
        <f>IF(PhieuBauCu!$B$2&gt;1,IF(LEN($B1126)=0,"",IF(AND($B1126&gt;0,VALUE(SUBSTITUTE($B1126,"2","0"))=$B1126),1,0)),"")</f>
        <v/>
      </c>
      <c r="F1126" s="5" t="str">
        <f>IF(PhieuBauCu!$B$2&gt;2,IF(LEN($B1126)=0,"",IF(AND($B1126&gt;0,VALUE(SUBSTITUTE($B1126,"3","0"))=$B1126),1,0)),"")</f>
        <v/>
      </c>
      <c r="G1126" s="5" t="str">
        <f>IF(PhieuBauCu!$B$2&gt;3,IF(LEN($B1126)=0,"",IF(AND($B1126&gt;0,VALUE(SUBSTITUTE($B1126,"4","0"))=$B1126),1,0)),"")</f>
        <v/>
      </c>
      <c r="H1126" s="5" t="str">
        <f>IF(PhieuBauCu!$B$2&gt;4,IF(LEN($B1126)=0,"",IF(AND($B1126&gt;0,VALUE(SUBSTITUTE($B1126,"5","0"))=$B1126),1,0)),"")</f>
        <v/>
      </c>
      <c r="I1126" s="5" t="str">
        <f>IF(PhieuBauCu!$B$2&gt;5,IF(LEN($B1126)=0,"",IF(AND($B1126&gt;0,VALUE(SUBSTITUTE($B1126,"6","0"))=$B1126),1,0)),"")</f>
        <v/>
      </c>
      <c r="J1126" s="5" t="str">
        <f>IF(PhieuBauCu!$B$2&gt;6,IF(LEN($B1126)=0,"",IF(AND($B1126&gt;0,VALUE(SUBSTITUTE($B1126,"7","0"))=$B1126),1,0)),"")</f>
        <v/>
      </c>
      <c r="K1126" s="5" t="str">
        <f>IF(PhieuBauCu!$B$2&gt;7,IF(LEN($B1126)=0,"",IF(AND($B1126&gt;0,VALUE(SUBSTITUTE($B1126,"8","0"))=$B1126),1,0)),"")</f>
        <v/>
      </c>
      <c r="L1126" s="5" t="str">
        <f>IF(PhieuBauCu!$B$2&gt;8,IF(LEN($B1126)=0,"",IF(AND($B1126&gt;0,VALUE(SUBSTITUTE($B1126,"9","0"))=$B1126),1,0)),"")</f>
        <v/>
      </c>
      <c r="M1126" s="9">
        <f t="shared" si="35"/>
        <v>0</v>
      </c>
      <c r="N1126" s="36">
        <f>IF(AND(M1126&lt;=PhieuBauCu!$B$13,M1126&gt;=1),1,0)</f>
        <v>0</v>
      </c>
    </row>
    <row r="1127" spans="1:14" ht="28.5" customHeight="1">
      <c r="A1127" s="2">
        <v>1122</v>
      </c>
      <c r="B1127" s="3"/>
      <c r="C1127" s="48" t="str">
        <f t="shared" si="34"/>
        <v/>
      </c>
      <c r="D1127" s="5" t="str">
        <f>IF(PhieuBauCu!$B$2&gt;0,IF(LEN($B1127)=0,"",IF(AND($B1127&gt;0,VALUE(SUBSTITUTE($B1127,"1","0"))=$B1127),1,0)),"")</f>
        <v/>
      </c>
      <c r="E1127" s="5" t="str">
        <f>IF(PhieuBauCu!$B$2&gt;1,IF(LEN($B1127)=0,"",IF(AND($B1127&gt;0,VALUE(SUBSTITUTE($B1127,"2","0"))=$B1127),1,0)),"")</f>
        <v/>
      </c>
      <c r="F1127" s="5" t="str">
        <f>IF(PhieuBauCu!$B$2&gt;2,IF(LEN($B1127)=0,"",IF(AND($B1127&gt;0,VALUE(SUBSTITUTE($B1127,"3","0"))=$B1127),1,0)),"")</f>
        <v/>
      </c>
      <c r="G1127" s="5" t="str">
        <f>IF(PhieuBauCu!$B$2&gt;3,IF(LEN($B1127)=0,"",IF(AND($B1127&gt;0,VALUE(SUBSTITUTE($B1127,"4","0"))=$B1127),1,0)),"")</f>
        <v/>
      </c>
      <c r="H1127" s="5" t="str">
        <f>IF(PhieuBauCu!$B$2&gt;4,IF(LEN($B1127)=0,"",IF(AND($B1127&gt;0,VALUE(SUBSTITUTE($B1127,"5","0"))=$B1127),1,0)),"")</f>
        <v/>
      </c>
      <c r="I1127" s="5" t="str">
        <f>IF(PhieuBauCu!$B$2&gt;5,IF(LEN($B1127)=0,"",IF(AND($B1127&gt;0,VALUE(SUBSTITUTE($B1127,"6","0"))=$B1127),1,0)),"")</f>
        <v/>
      </c>
      <c r="J1127" s="5" t="str">
        <f>IF(PhieuBauCu!$B$2&gt;6,IF(LEN($B1127)=0,"",IF(AND($B1127&gt;0,VALUE(SUBSTITUTE($B1127,"7","0"))=$B1127),1,0)),"")</f>
        <v/>
      </c>
      <c r="K1127" s="5" t="str">
        <f>IF(PhieuBauCu!$B$2&gt;7,IF(LEN($B1127)=0,"",IF(AND($B1127&gt;0,VALUE(SUBSTITUTE($B1127,"8","0"))=$B1127),1,0)),"")</f>
        <v/>
      </c>
      <c r="L1127" s="5" t="str">
        <f>IF(PhieuBauCu!$B$2&gt;8,IF(LEN($B1127)=0,"",IF(AND($B1127&gt;0,VALUE(SUBSTITUTE($B1127,"9","0"))=$B1127),1,0)),"")</f>
        <v/>
      </c>
      <c r="M1127" s="9">
        <f t="shared" si="35"/>
        <v>0</v>
      </c>
      <c r="N1127" s="36">
        <f>IF(AND(M1127&lt;=PhieuBauCu!$B$13,M1127&gt;=1),1,0)</f>
        <v>0</v>
      </c>
    </row>
    <row r="1128" spans="1:14" ht="28.5" customHeight="1">
      <c r="A1128" s="2">
        <v>1123</v>
      </c>
      <c r="B1128" s="3"/>
      <c r="C1128" s="48" t="str">
        <f t="shared" si="34"/>
        <v/>
      </c>
      <c r="D1128" s="5" t="str">
        <f>IF(PhieuBauCu!$B$2&gt;0,IF(LEN($B1128)=0,"",IF(AND($B1128&gt;0,VALUE(SUBSTITUTE($B1128,"1","0"))=$B1128),1,0)),"")</f>
        <v/>
      </c>
      <c r="E1128" s="5" t="str">
        <f>IF(PhieuBauCu!$B$2&gt;1,IF(LEN($B1128)=0,"",IF(AND($B1128&gt;0,VALUE(SUBSTITUTE($B1128,"2","0"))=$B1128),1,0)),"")</f>
        <v/>
      </c>
      <c r="F1128" s="5" t="str">
        <f>IF(PhieuBauCu!$B$2&gt;2,IF(LEN($B1128)=0,"",IF(AND($B1128&gt;0,VALUE(SUBSTITUTE($B1128,"3","0"))=$B1128),1,0)),"")</f>
        <v/>
      </c>
      <c r="G1128" s="5" t="str">
        <f>IF(PhieuBauCu!$B$2&gt;3,IF(LEN($B1128)=0,"",IF(AND($B1128&gt;0,VALUE(SUBSTITUTE($B1128,"4","0"))=$B1128),1,0)),"")</f>
        <v/>
      </c>
      <c r="H1128" s="5" t="str">
        <f>IF(PhieuBauCu!$B$2&gt;4,IF(LEN($B1128)=0,"",IF(AND($B1128&gt;0,VALUE(SUBSTITUTE($B1128,"5","0"))=$B1128),1,0)),"")</f>
        <v/>
      </c>
      <c r="I1128" s="5" t="str">
        <f>IF(PhieuBauCu!$B$2&gt;5,IF(LEN($B1128)=0,"",IF(AND($B1128&gt;0,VALUE(SUBSTITUTE($B1128,"6","0"))=$B1128),1,0)),"")</f>
        <v/>
      </c>
      <c r="J1128" s="5" t="str">
        <f>IF(PhieuBauCu!$B$2&gt;6,IF(LEN($B1128)=0,"",IF(AND($B1128&gt;0,VALUE(SUBSTITUTE($B1128,"7","0"))=$B1128),1,0)),"")</f>
        <v/>
      </c>
      <c r="K1128" s="5" t="str">
        <f>IF(PhieuBauCu!$B$2&gt;7,IF(LEN($B1128)=0,"",IF(AND($B1128&gt;0,VALUE(SUBSTITUTE($B1128,"8","0"))=$B1128),1,0)),"")</f>
        <v/>
      </c>
      <c r="L1128" s="5" t="str">
        <f>IF(PhieuBauCu!$B$2&gt;8,IF(LEN($B1128)=0,"",IF(AND($B1128&gt;0,VALUE(SUBSTITUTE($B1128,"9","0"))=$B1128),1,0)),"")</f>
        <v/>
      </c>
      <c r="M1128" s="9">
        <f t="shared" si="35"/>
        <v>0</v>
      </c>
      <c r="N1128" s="36">
        <f>IF(AND(M1128&lt;=PhieuBauCu!$B$13,M1128&gt;=1),1,0)</f>
        <v>0</v>
      </c>
    </row>
    <row r="1129" spans="1:14" ht="28.5" customHeight="1">
      <c r="A1129" s="2">
        <v>1124</v>
      </c>
      <c r="B1129" s="3"/>
      <c r="C1129" s="48" t="str">
        <f t="shared" si="34"/>
        <v/>
      </c>
      <c r="D1129" s="5" t="str">
        <f>IF(PhieuBauCu!$B$2&gt;0,IF(LEN($B1129)=0,"",IF(AND($B1129&gt;0,VALUE(SUBSTITUTE($B1129,"1","0"))=$B1129),1,0)),"")</f>
        <v/>
      </c>
      <c r="E1129" s="5" t="str">
        <f>IF(PhieuBauCu!$B$2&gt;1,IF(LEN($B1129)=0,"",IF(AND($B1129&gt;0,VALUE(SUBSTITUTE($B1129,"2","0"))=$B1129),1,0)),"")</f>
        <v/>
      </c>
      <c r="F1129" s="5" t="str">
        <f>IF(PhieuBauCu!$B$2&gt;2,IF(LEN($B1129)=0,"",IF(AND($B1129&gt;0,VALUE(SUBSTITUTE($B1129,"3","0"))=$B1129),1,0)),"")</f>
        <v/>
      </c>
      <c r="G1129" s="5" t="str">
        <f>IF(PhieuBauCu!$B$2&gt;3,IF(LEN($B1129)=0,"",IF(AND($B1129&gt;0,VALUE(SUBSTITUTE($B1129,"4","0"))=$B1129),1,0)),"")</f>
        <v/>
      </c>
      <c r="H1129" s="5" t="str">
        <f>IF(PhieuBauCu!$B$2&gt;4,IF(LEN($B1129)=0,"",IF(AND($B1129&gt;0,VALUE(SUBSTITUTE($B1129,"5","0"))=$B1129),1,0)),"")</f>
        <v/>
      </c>
      <c r="I1129" s="5" t="str">
        <f>IF(PhieuBauCu!$B$2&gt;5,IF(LEN($B1129)=0,"",IF(AND($B1129&gt;0,VALUE(SUBSTITUTE($B1129,"6","0"))=$B1129),1,0)),"")</f>
        <v/>
      </c>
      <c r="J1129" s="5" t="str">
        <f>IF(PhieuBauCu!$B$2&gt;6,IF(LEN($B1129)=0,"",IF(AND($B1129&gt;0,VALUE(SUBSTITUTE($B1129,"7","0"))=$B1129),1,0)),"")</f>
        <v/>
      </c>
      <c r="K1129" s="5" t="str">
        <f>IF(PhieuBauCu!$B$2&gt;7,IF(LEN($B1129)=0,"",IF(AND($B1129&gt;0,VALUE(SUBSTITUTE($B1129,"8","0"))=$B1129),1,0)),"")</f>
        <v/>
      </c>
      <c r="L1129" s="5" t="str">
        <f>IF(PhieuBauCu!$B$2&gt;8,IF(LEN($B1129)=0,"",IF(AND($B1129&gt;0,VALUE(SUBSTITUTE($B1129,"9","0"))=$B1129),1,0)),"")</f>
        <v/>
      </c>
      <c r="M1129" s="9">
        <f t="shared" si="35"/>
        <v>0</v>
      </c>
      <c r="N1129" s="36">
        <f>IF(AND(M1129&lt;=PhieuBauCu!$B$13,M1129&gt;=1),1,0)</f>
        <v>0</v>
      </c>
    </row>
    <row r="1130" spans="1:14" ht="28.5" customHeight="1">
      <c r="A1130" s="2">
        <v>1125</v>
      </c>
      <c r="B1130" s="3"/>
      <c r="C1130" s="48" t="str">
        <f t="shared" si="34"/>
        <v/>
      </c>
      <c r="D1130" s="5" t="str">
        <f>IF(PhieuBauCu!$B$2&gt;0,IF(LEN($B1130)=0,"",IF(AND($B1130&gt;0,VALUE(SUBSTITUTE($B1130,"1","0"))=$B1130),1,0)),"")</f>
        <v/>
      </c>
      <c r="E1130" s="5" t="str">
        <f>IF(PhieuBauCu!$B$2&gt;1,IF(LEN($B1130)=0,"",IF(AND($B1130&gt;0,VALUE(SUBSTITUTE($B1130,"2","0"))=$B1130),1,0)),"")</f>
        <v/>
      </c>
      <c r="F1130" s="5" t="str">
        <f>IF(PhieuBauCu!$B$2&gt;2,IF(LEN($B1130)=0,"",IF(AND($B1130&gt;0,VALUE(SUBSTITUTE($B1130,"3","0"))=$B1130),1,0)),"")</f>
        <v/>
      </c>
      <c r="G1130" s="5" t="str">
        <f>IF(PhieuBauCu!$B$2&gt;3,IF(LEN($B1130)=0,"",IF(AND($B1130&gt;0,VALUE(SUBSTITUTE($B1130,"4","0"))=$B1130),1,0)),"")</f>
        <v/>
      </c>
      <c r="H1130" s="5" t="str">
        <f>IF(PhieuBauCu!$B$2&gt;4,IF(LEN($B1130)=0,"",IF(AND($B1130&gt;0,VALUE(SUBSTITUTE($B1130,"5","0"))=$B1130),1,0)),"")</f>
        <v/>
      </c>
      <c r="I1130" s="5" t="str">
        <f>IF(PhieuBauCu!$B$2&gt;5,IF(LEN($B1130)=0,"",IF(AND($B1130&gt;0,VALUE(SUBSTITUTE($B1130,"6","0"))=$B1130),1,0)),"")</f>
        <v/>
      </c>
      <c r="J1130" s="5" t="str">
        <f>IF(PhieuBauCu!$B$2&gt;6,IF(LEN($B1130)=0,"",IF(AND($B1130&gt;0,VALUE(SUBSTITUTE($B1130,"7","0"))=$B1130),1,0)),"")</f>
        <v/>
      </c>
      <c r="K1130" s="5" t="str">
        <f>IF(PhieuBauCu!$B$2&gt;7,IF(LEN($B1130)=0,"",IF(AND($B1130&gt;0,VALUE(SUBSTITUTE($B1130,"8","0"))=$B1130),1,0)),"")</f>
        <v/>
      </c>
      <c r="L1130" s="5" t="str">
        <f>IF(PhieuBauCu!$B$2&gt;8,IF(LEN($B1130)=0,"",IF(AND($B1130&gt;0,VALUE(SUBSTITUTE($B1130,"9","0"))=$B1130),1,0)),"")</f>
        <v/>
      </c>
      <c r="M1130" s="9">
        <f t="shared" si="35"/>
        <v>0</v>
      </c>
      <c r="N1130" s="36">
        <f>IF(AND(M1130&lt;=PhieuBauCu!$B$13,M1130&gt;=1),1,0)</f>
        <v>0</v>
      </c>
    </row>
    <row r="1131" spans="1:14" ht="28.5" customHeight="1">
      <c r="A1131" s="2">
        <v>1126</v>
      </c>
      <c r="B1131" s="3"/>
      <c r="C1131" s="48" t="str">
        <f t="shared" si="34"/>
        <v/>
      </c>
      <c r="D1131" s="5" t="str">
        <f>IF(PhieuBauCu!$B$2&gt;0,IF(LEN($B1131)=0,"",IF(AND($B1131&gt;0,VALUE(SUBSTITUTE($B1131,"1","0"))=$B1131),1,0)),"")</f>
        <v/>
      </c>
      <c r="E1131" s="5" t="str">
        <f>IF(PhieuBauCu!$B$2&gt;1,IF(LEN($B1131)=0,"",IF(AND($B1131&gt;0,VALUE(SUBSTITUTE($B1131,"2","0"))=$B1131),1,0)),"")</f>
        <v/>
      </c>
      <c r="F1131" s="5" t="str">
        <f>IF(PhieuBauCu!$B$2&gt;2,IF(LEN($B1131)=0,"",IF(AND($B1131&gt;0,VALUE(SUBSTITUTE($B1131,"3","0"))=$B1131),1,0)),"")</f>
        <v/>
      </c>
      <c r="G1131" s="5" t="str">
        <f>IF(PhieuBauCu!$B$2&gt;3,IF(LEN($B1131)=0,"",IF(AND($B1131&gt;0,VALUE(SUBSTITUTE($B1131,"4","0"))=$B1131),1,0)),"")</f>
        <v/>
      </c>
      <c r="H1131" s="5" t="str">
        <f>IF(PhieuBauCu!$B$2&gt;4,IF(LEN($B1131)=0,"",IF(AND($B1131&gt;0,VALUE(SUBSTITUTE($B1131,"5","0"))=$B1131),1,0)),"")</f>
        <v/>
      </c>
      <c r="I1131" s="5" t="str">
        <f>IF(PhieuBauCu!$B$2&gt;5,IF(LEN($B1131)=0,"",IF(AND($B1131&gt;0,VALUE(SUBSTITUTE($B1131,"6","0"))=$B1131),1,0)),"")</f>
        <v/>
      </c>
      <c r="J1131" s="5" t="str">
        <f>IF(PhieuBauCu!$B$2&gt;6,IF(LEN($B1131)=0,"",IF(AND($B1131&gt;0,VALUE(SUBSTITUTE($B1131,"7","0"))=$B1131),1,0)),"")</f>
        <v/>
      </c>
      <c r="K1131" s="5" t="str">
        <f>IF(PhieuBauCu!$B$2&gt;7,IF(LEN($B1131)=0,"",IF(AND($B1131&gt;0,VALUE(SUBSTITUTE($B1131,"8","0"))=$B1131),1,0)),"")</f>
        <v/>
      </c>
      <c r="L1131" s="5" t="str">
        <f>IF(PhieuBauCu!$B$2&gt;8,IF(LEN($B1131)=0,"",IF(AND($B1131&gt;0,VALUE(SUBSTITUTE($B1131,"9","0"))=$B1131),1,0)),"")</f>
        <v/>
      </c>
      <c r="M1131" s="9">
        <f t="shared" si="35"/>
        <v>0</v>
      </c>
      <c r="N1131" s="36">
        <f>IF(AND(M1131&lt;=PhieuBauCu!$B$13,M1131&gt;=1),1,0)</f>
        <v>0</v>
      </c>
    </row>
    <row r="1132" spans="1:14" ht="28.5" customHeight="1">
      <c r="A1132" s="2">
        <v>1127</v>
      </c>
      <c r="B1132" s="3"/>
      <c r="C1132" s="48" t="str">
        <f t="shared" si="34"/>
        <v/>
      </c>
      <c r="D1132" s="5" t="str">
        <f>IF(PhieuBauCu!$B$2&gt;0,IF(LEN($B1132)=0,"",IF(AND($B1132&gt;0,VALUE(SUBSTITUTE($B1132,"1","0"))=$B1132),1,0)),"")</f>
        <v/>
      </c>
      <c r="E1132" s="5" t="str">
        <f>IF(PhieuBauCu!$B$2&gt;1,IF(LEN($B1132)=0,"",IF(AND($B1132&gt;0,VALUE(SUBSTITUTE($B1132,"2","0"))=$B1132),1,0)),"")</f>
        <v/>
      </c>
      <c r="F1132" s="5" t="str">
        <f>IF(PhieuBauCu!$B$2&gt;2,IF(LEN($B1132)=0,"",IF(AND($B1132&gt;0,VALUE(SUBSTITUTE($B1132,"3","0"))=$B1132),1,0)),"")</f>
        <v/>
      </c>
      <c r="G1132" s="5" t="str">
        <f>IF(PhieuBauCu!$B$2&gt;3,IF(LEN($B1132)=0,"",IF(AND($B1132&gt;0,VALUE(SUBSTITUTE($B1132,"4","0"))=$B1132),1,0)),"")</f>
        <v/>
      </c>
      <c r="H1132" s="5" t="str">
        <f>IF(PhieuBauCu!$B$2&gt;4,IF(LEN($B1132)=0,"",IF(AND($B1132&gt;0,VALUE(SUBSTITUTE($B1132,"5","0"))=$B1132),1,0)),"")</f>
        <v/>
      </c>
      <c r="I1132" s="5" t="str">
        <f>IF(PhieuBauCu!$B$2&gt;5,IF(LEN($B1132)=0,"",IF(AND($B1132&gt;0,VALUE(SUBSTITUTE($B1132,"6","0"))=$B1132),1,0)),"")</f>
        <v/>
      </c>
      <c r="J1132" s="5" t="str">
        <f>IF(PhieuBauCu!$B$2&gt;6,IF(LEN($B1132)=0,"",IF(AND($B1132&gt;0,VALUE(SUBSTITUTE($B1132,"7","0"))=$B1132),1,0)),"")</f>
        <v/>
      </c>
      <c r="K1132" s="5" t="str">
        <f>IF(PhieuBauCu!$B$2&gt;7,IF(LEN($B1132)=0,"",IF(AND($B1132&gt;0,VALUE(SUBSTITUTE($B1132,"8","0"))=$B1132),1,0)),"")</f>
        <v/>
      </c>
      <c r="L1132" s="5" t="str">
        <f>IF(PhieuBauCu!$B$2&gt;8,IF(LEN($B1132)=0,"",IF(AND($B1132&gt;0,VALUE(SUBSTITUTE($B1132,"9","0"))=$B1132),1,0)),"")</f>
        <v/>
      </c>
      <c r="M1132" s="9">
        <f t="shared" si="35"/>
        <v>0</v>
      </c>
      <c r="N1132" s="36">
        <f>IF(AND(M1132&lt;=PhieuBauCu!$B$13,M1132&gt;=1),1,0)</f>
        <v>0</v>
      </c>
    </row>
    <row r="1133" spans="1:14" ht="28.5" customHeight="1">
      <c r="A1133" s="2">
        <v>1128</v>
      </c>
      <c r="B1133" s="3"/>
      <c r="C1133" s="48" t="str">
        <f t="shared" si="34"/>
        <v/>
      </c>
      <c r="D1133" s="5" t="str">
        <f>IF(PhieuBauCu!$B$2&gt;0,IF(LEN($B1133)=0,"",IF(AND($B1133&gt;0,VALUE(SUBSTITUTE($B1133,"1","0"))=$B1133),1,0)),"")</f>
        <v/>
      </c>
      <c r="E1133" s="5" t="str">
        <f>IF(PhieuBauCu!$B$2&gt;1,IF(LEN($B1133)=0,"",IF(AND($B1133&gt;0,VALUE(SUBSTITUTE($B1133,"2","0"))=$B1133),1,0)),"")</f>
        <v/>
      </c>
      <c r="F1133" s="5" t="str">
        <f>IF(PhieuBauCu!$B$2&gt;2,IF(LEN($B1133)=0,"",IF(AND($B1133&gt;0,VALUE(SUBSTITUTE($B1133,"3","0"))=$B1133),1,0)),"")</f>
        <v/>
      </c>
      <c r="G1133" s="5" t="str">
        <f>IF(PhieuBauCu!$B$2&gt;3,IF(LEN($B1133)=0,"",IF(AND($B1133&gt;0,VALUE(SUBSTITUTE($B1133,"4","0"))=$B1133),1,0)),"")</f>
        <v/>
      </c>
      <c r="H1133" s="5" t="str">
        <f>IF(PhieuBauCu!$B$2&gt;4,IF(LEN($B1133)=0,"",IF(AND($B1133&gt;0,VALUE(SUBSTITUTE($B1133,"5","0"))=$B1133),1,0)),"")</f>
        <v/>
      </c>
      <c r="I1133" s="5" t="str">
        <f>IF(PhieuBauCu!$B$2&gt;5,IF(LEN($B1133)=0,"",IF(AND($B1133&gt;0,VALUE(SUBSTITUTE($B1133,"6","0"))=$B1133),1,0)),"")</f>
        <v/>
      </c>
      <c r="J1133" s="5" t="str">
        <f>IF(PhieuBauCu!$B$2&gt;6,IF(LEN($B1133)=0,"",IF(AND($B1133&gt;0,VALUE(SUBSTITUTE($B1133,"7","0"))=$B1133),1,0)),"")</f>
        <v/>
      </c>
      <c r="K1133" s="5" t="str">
        <f>IF(PhieuBauCu!$B$2&gt;7,IF(LEN($B1133)=0,"",IF(AND($B1133&gt;0,VALUE(SUBSTITUTE($B1133,"8","0"))=$B1133),1,0)),"")</f>
        <v/>
      </c>
      <c r="L1133" s="5" t="str">
        <f>IF(PhieuBauCu!$B$2&gt;8,IF(LEN($B1133)=0,"",IF(AND($B1133&gt;0,VALUE(SUBSTITUTE($B1133,"9","0"))=$B1133),1,0)),"")</f>
        <v/>
      </c>
      <c r="M1133" s="9">
        <f t="shared" si="35"/>
        <v>0</v>
      </c>
      <c r="N1133" s="36">
        <f>IF(AND(M1133&lt;=PhieuBauCu!$B$13,M1133&gt;=1),1,0)</f>
        <v>0</v>
      </c>
    </row>
    <row r="1134" spans="1:14" ht="28.5" customHeight="1">
      <c r="A1134" s="2">
        <v>1129</v>
      </c>
      <c r="B1134" s="3"/>
      <c r="C1134" s="48" t="str">
        <f t="shared" si="34"/>
        <v/>
      </c>
      <c r="D1134" s="5" t="str">
        <f>IF(PhieuBauCu!$B$2&gt;0,IF(LEN($B1134)=0,"",IF(AND($B1134&gt;0,VALUE(SUBSTITUTE($B1134,"1","0"))=$B1134),1,0)),"")</f>
        <v/>
      </c>
      <c r="E1134" s="5" t="str">
        <f>IF(PhieuBauCu!$B$2&gt;1,IF(LEN($B1134)=0,"",IF(AND($B1134&gt;0,VALUE(SUBSTITUTE($B1134,"2","0"))=$B1134),1,0)),"")</f>
        <v/>
      </c>
      <c r="F1134" s="5" t="str">
        <f>IF(PhieuBauCu!$B$2&gt;2,IF(LEN($B1134)=0,"",IF(AND($B1134&gt;0,VALUE(SUBSTITUTE($B1134,"3","0"))=$B1134),1,0)),"")</f>
        <v/>
      </c>
      <c r="G1134" s="5" t="str">
        <f>IF(PhieuBauCu!$B$2&gt;3,IF(LEN($B1134)=0,"",IF(AND($B1134&gt;0,VALUE(SUBSTITUTE($B1134,"4","0"))=$B1134),1,0)),"")</f>
        <v/>
      </c>
      <c r="H1134" s="5" t="str">
        <f>IF(PhieuBauCu!$B$2&gt;4,IF(LEN($B1134)=0,"",IF(AND($B1134&gt;0,VALUE(SUBSTITUTE($B1134,"5","0"))=$B1134),1,0)),"")</f>
        <v/>
      </c>
      <c r="I1134" s="5" t="str">
        <f>IF(PhieuBauCu!$B$2&gt;5,IF(LEN($B1134)=0,"",IF(AND($B1134&gt;0,VALUE(SUBSTITUTE($B1134,"6","0"))=$B1134),1,0)),"")</f>
        <v/>
      </c>
      <c r="J1134" s="5" t="str">
        <f>IF(PhieuBauCu!$B$2&gt;6,IF(LEN($B1134)=0,"",IF(AND($B1134&gt;0,VALUE(SUBSTITUTE($B1134,"7","0"))=$B1134),1,0)),"")</f>
        <v/>
      </c>
      <c r="K1134" s="5" t="str">
        <f>IF(PhieuBauCu!$B$2&gt;7,IF(LEN($B1134)=0,"",IF(AND($B1134&gt;0,VALUE(SUBSTITUTE($B1134,"8","0"))=$B1134),1,0)),"")</f>
        <v/>
      </c>
      <c r="L1134" s="5" t="str">
        <f>IF(PhieuBauCu!$B$2&gt;8,IF(LEN($B1134)=0,"",IF(AND($B1134&gt;0,VALUE(SUBSTITUTE($B1134,"9","0"))=$B1134),1,0)),"")</f>
        <v/>
      </c>
      <c r="M1134" s="9">
        <f t="shared" si="35"/>
        <v>0</v>
      </c>
      <c r="N1134" s="36">
        <f>IF(AND(M1134&lt;=PhieuBauCu!$B$13,M1134&gt;=1),1,0)</f>
        <v>0</v>
      </c>
    </row>
    <row r="1135" spans="1:14" ht="28.5" customHeight="1">
      <c r="A1135" s="2">
        <v>1130</v>
      </c>
      <c r="B1135" s="3"/>
      <c r="C1135" s="48" t="str">
        <f t="shared" si="34"/>
        <v/>
      </c>
      <c r="D1135" s="5" t="str">
        <f>IF(PhieuBauCu!$B$2&gt;0,IF(LEN($B1135)=0,"",IF(AND($B1135&gt;0,VALUE(SUBSTITUTE($B1135,"1","0"))=$B1135),1,0)),"")</f>
        <v/>
      </c>
      <c r="E1135" s="5" t="str">
        <f>IF(PhieuBauCu!$B$2&gt;1,IF(LEN($B1135)=0,"",IF(AND($B1135&gt;0,VALUE(SUBSTITUTE($B1135,"2","0"))=$B1135),1,0)),"")</f>
        <v/>
      </c>
      <c r="F1135" s="5" t="str">
        <f>IF(PhieuBauCu!$B$2&gt;2,IF(LEN($B1135)=0,"",IF(AND($B1135&gt;0,VALUE(SUBSTITUTE($B1135,"3","0"))=$B1135),1,0)),"")</f>
        <v/>
      </c>
      <c r="G1135" s="5" t="str">
        <f>IF(PhieuBauCu!$B$2&gt;3,IF(LEN($B1135)=0,"",IF(AND($B1135&gt;0,VALUE(SUBSTITUTE($B1135,"4","0"))=$B1135),1,0)),"")</f>
        <v/>
      </c>
      <c r="H1135" s="5" t="str">
        <f>IF(PhieuBauCu!$B$2&gt;4,IF(LEN($B1135)=0,"",IF(AND($B1135&gt;0,VALUE(SUBSTITUTE($B1135,"5","0"))=$B1135),1,0)),"")</f>
        <v/>
      </c>
      <c r="I1135" s="5" t="str">
        <f>IF(PhieuBauCu!$B$2&gt;5,IF(LEN($B1135)=0,"",IF(AND($B1135&gt;0,VALUE(SUBSTITUTE($B1135,"6","0"))=$B1135),1,0)),"")</f>
        <v/>
      </c>
      <c r="J1135" s="5" t="str">
        <f>IF(PhieuBauCu!$B$2&gt;6,IF(LEN($B1135)=0,"",IF(AND($B1135&gt;0,VALUE(SUBSTITUTE($B1135,"7","0"))=$B1135),1,0)),"")</f>
        <v/>
      </c>
      <c r="K1135" s="5" t="str">
        <f>IF(PhieuBauCu!$B$2&gt;7,IF(LEN($B1135)=0,"",IF(AND($B1135&gt;0,VALUE(SUBSTITUTE($B1135,"8","0"))=$B1135),1,0)),"")</f>
        <v/>
      </c>
      <c r="L1135" s="5" t="str">
        <f>IF(PhieuBauCu!$B$2&gt;8,IF(LEN($B1135)=0,"",IF(AND($B1135&gt;0,VALUE(SUBSTITUTE($B1135,"9","0"))=$B1135),1,0)),"")</f>
        <v/>
      </c>
      <c r="M1135" s="9">
        <f t="shared" si="35"/>
        <v>0</v>
      </c>
      <c r="N1135" s="36">
        <f>IF(AND(M1135&lt;=PhieuBauCu!$B$13,M1135&gt;=1),1,0)</f>
        <v>0</v>
      </c>
    </row>
    <row r="1136" spans="1:14" ht="28.5" customHeight="1">
      <c r="A1136" s="2">
        <v>1131</v>
      </c>
      <c r="B1136" s="3"/>
      <c r="C1136" s="48" t="str">
        <f t="shared" si="34"/>
        <v/>
      </c>
      <c r="D1136" s="5" t="str">
        <f>IF(PhieuBauCu!$B$2&gt;0,IF(LEN($B1136)=0,"",IF(AND($B1136&gt;0,VALUE(SUBSTITUTE($B1136,"1","0"))=$B1136),1,0)),"")</f>
        <v/>
      </c>
      <c r="E1136" s="5" t="str">
        <f>IF(PhieuBauCu!$B$2&gt;1,IF(LEN($B1136)=0,"",IF(AND($B1136&gt;0,VALUE(SUBSTITUTE($B1136,"2","0"))=$B1136),1,0)),"")</f>
        <v/>
      </c>
      <c r="F1136" s="5" t="str">
        <f>IF(PhieuBauCu!$B$2&gt;2,IF(LEN($B1136)=0,"",IF(AND($B1136&gt;0,VALUE(SUBSTITUTE($B1136,"3","0"))=$B1136),1,0)),"")</f>
        <v/>
      </c>
      <c r="G1136" s="5" t="str">
        <f>IF(PhieuBauCu!$B$2&gt;3,IF(LEN($B1136)=0,"",IF(AND($B1136&gt;0,VALUE(SUBSTITUTE($B1136,"4","0"))=$B1136),1,0)),"")</f>
        <v/>
      </c>
      <c r="H1136" s="5" t="str">
        <f>IF(PhieuBauCu!$B$2&gt;4,IF(LEN($B1136)=0,"",IF(AND($B1136&gt;0,VALUE(SUBSTITUTE($B1136,"5","0"))=$B1136),1,0)),"")</f>
        <v/>
      </c>
      <c r="I1136" s="5" t="str">
        <f>IF(PhieuBauCu!$B$2&gt;5,IF(LEN($B1136)=0,"",IF(AND($B1136&gt;0,VALUE(SUBSTITUTE($B1136,"6","0"))=$B1136),1,0)),"")</f>
        <v/>
      </c>
      <c r="J1136" s="5" t="str">
        <f>IF(PhieuBauCu!$B$2&gt;6,IF(LEN($B1136)=0,"",IF(AND($B1136&gt;0,VALUE(SUBSTITUTE($B1136,"7","0"))=$B1136),1,0)),"")</f>
        <v/>
      </c>
      <c r="K1136" s="5" t="str">
        <f>IF(PhieuBauCu!$B$2&gt;7,IF(LEN($B1136)=0,"",IF(AND($B1136&gt;0,VALUE(SUBSTITUTE($B1136,"8","0"))=$B1136),1,0)),"")</f>
        <v/>
      </c>
      <c r="L1136" s="5" t="str">
        <f>IF(PhieuBauCu!$B$2&gt;8,IF(LEN($B1136)=0,"",IF(AND($B1136&gt;0,VALUE(SUBSTITUTE($B1136,"9","0"))=$B1136),1,0)),"")</f>
        <v/>
      </c>
      <c r="M1136" s="9">
        <f t="shared" si="35"/>
        <v>0</v>
      </c>
      <c r="N1136" s="36">
        <f>IF(AND(M1136&lt;=PhieuBauCu!$B$13,M1136&gt;=1),1,0)</f>
        <v>0</v>
      </c>
    </row>
    <row r="1137" spans="1:14" ht="28.5" customHeight="1">
      <c r="A1137" s="2">
        <v>1132</v>
      </c>
      <c r="B1137" s="3"/>
      <c r="C1137" s="48" t="str">
        <f t="shared" si="34"/>
        <v/>
      </c>
      <c r="D1137" s="5" t="str">
        <f>IF(PhieuBauCu!$B$2&gt;0,IF(LEN($B1137)=0,"",IF(AND($B1137&gt;0,VALUE(SUBSTITUTE($B1137,"1","0"))=$B1137),1,0)),"")</f>
        <v/>
      </c>
      <c r="E1137" s="5" t="str">
        <f>IF(PhieuBauCu!$B$2&gt;1,IF(LEN($B1137)=0,"",IF(AND($B1137&gt;0,VALUE(SUBSTITUTE($B1137,"2","0"))=$B1137),1,0)),"")</f>
        <v/>
      </c>
      <c r="F1137" s="5" t="str">
        <f>IF(PhieuBauCu!$B$2&gt;2,IF(LEN($B1137)=0,"",IF(AND($B1137&gt;0,VALUE(SUBSTITUTE($B1137,"3","0"))=$B1137),1,0)),"")</f>
        <v/>
      </c>
      <c r="G1137" s="5" t="str">
        <f>IF(PhieuBauCu!$B$2&gt;3,IF(LEN($B1137)=0,"",IF(AND($B1137&gt;0,VALUE(SUBSTITUTE($B1137,"4","0"))=$B1137),1,0)),"")</f>
        <v/>
      </c>
      <c r="H1137" s="5" t="str">
        <f>IF(PhieuBauCu!$B$2&gt;4,IF(LEN($B1137)=0,"",IF(AND($B1137&gt;0,VALUE(SUBSTITUTE($B1137,"5","0"))=$B1137),1,0)),"")</f>
        <v/>
      </c>
      <c r="I1137" s="5" t="str">
        <f>IF(PhieuBauCu!$B$2&gt;5,IF(LEN($B1137)=0,"",IF(AND($B1137&gt;0,VALUE(SUBSTITUTE($B1137,"6","0"))=$B1137),1,0)),"")</f>
        <v/>
      </c>
      <c r="J1137" s="5" t="str">
        <f>IF(PhieuBauCu!$B$2&gt;6,IF(LEN($B1137)=0,"",IF(AND($B1137&gt;0,VALUE(SUBSTITUTE($B1137,"7","0"))=$B1137),1,0)),"")</f>
        <v/>
      </c>
      <c r="K1137" s="5" t="str">
        <f>IF(PhieuBauCu!$B$2&gt;7,IF(LEN($B1137)=0,"",IF(AND($B1137&gt;0,VALUE(SUBSTITUTE($B1137,"8","0"))=$B1137),1,0)),"")</f>
        <v/>
      </c>
      <c r="L1137" s="5" t="str">
        <f>IF(PhieuBauCu!$B$2&gt;8,IF(LEN($B1137)=0,"",IF(AND($B1137&gt;0,VALUE(SUBSTITUTE($B1137,"9","0"))=$B1137),1,0)),"")</f>
        <v/>
      </c>
      <c r="M1137" s="9">
        <f t="shared" si="35"/>
        <v>0</v>
      </c>
      <c r="N1137" s="36">
        <f>IF(AND(M1137&lt;=PhieuBauCu!$B$13,M1137&gt;=1),1,0)</f>
        <v>0</v>
      </c>
    </row>
    <row r="1138" spans="1:14" ht="28.5" customHeight="1">
      <c r="A1138" s="2">
        <v>1133</v>
      </c>
      <c r="B1138" s="3"/>
      <c r="C1138" s="48" t="str">
        <f t="shared" si="34"/>
        <v/>
      </c>
      <c r="D1138" s="5" t="str">
        <f>IF(PhieuBauCu!$B$2&gt;0,IF(LEN($B1138)=0,"",IF(AND($B1138&gt;0,VALUE(SUBSTITUTE($B1138,"1","0"))=$B1138),1,0)),"")</f>
        <v/>
      </c>
      <c r="E1138" s="5" t="str">
        <f>IF(PhieuBauCu!$B$2&gt;1,IF(LEN($B1138)=0,"",IF(AND($B1138&gt;0,VALUE(SUBSTITUTE($B1138,"2","0"))=$B1138),1,0)),"")</f>
        <v/>
      </c>
      <c r="F1138" s="5" t="str">
        <f>IF(PhieuBauCu!$B$2&gt;2,IF(LEN($B1138)=0,"",IF(AND($B1138&gt;0,VALUE(SUBSTITUTE($B1138,"3","0"))=$B1138),1,0)),"")</f>
        <v/>
      </c>
      <c r="G1138" s="5" t="str">
        <f>IF(PhieuBauCu!$B$2&gt;3,IF(LEN($B1138)=0,"",IF(AND($B1138&gt;0,VALUE(SUBSTITUTE($B1138,"4","0"))=$B1138),1,0)),"")</f>
        <v/>
      </c>
      <c r="H1138" s="5" t="str">
        <f>IF(PhieuBauCu!$B$2&gt;4,IF(LEN($B1138)=0,"",IF(AND($B1138&gt;0,VALUE(SUBSTITUTE($B1138,"5","0"))=$B1138),1,0)),"")</f>
        <v/>
      </c>
      <c r="I1138" s="5" t="str">
        <f>IF(PhieuBauCu!$B$2&gt;5,IF(LEN($B1138)=0,"",IF(AND($B1138&gt;0,VALUE(SUBSTITUTE($B1138,"6","0"))=$B1138),1,0)),"")</f>
        <v/>
      </c>
      <c r="J1138" s="5" t="str">
        <f>IF(PhieuBauCu!$B$2&gt;6,IF(LEN($B1138)=0,"",IF(AND($B1138&gt;0,VALUE(SUBSTITUTE($B1138,"7","0"))=$B1138),1,0)),"")</f>
        <v/>
      </c>
      <c r="K1138" s="5" t="str">
        <f>IF(PhieuBauCu!$B$2&gt;7,IF(LEN($B1138)=0,"",IF(AND($B1138&gt;0,VALUE(SUBSTITUTE($B1138,"8","0"))=$B1138),1,0)),"")</f>
        <v/>
      </c>
      <c r="L1138" s="5" t="str">
        <f>IF(PhieuBauCu!$B$2&gt;8,IF(LEN($B1138)=0,"",IF(AND($B1138&gt;0,VALUE(SUBSTITUTE($B1138,"9","0"))=$B1138),1,0)),"")</f>
        <v/>
      </c>
      <c r="M1138" s="9">
        <f t="shared" si="35"/>
        <v>0</v>
      </c>
      <c r="N1138" s="36">
        <f>IF(AND(M1138&lt;=PhieuBauCu!$B$13,M1138&gt;=1),1,0)</f>
        <v>0</v>
      </c>
    </row>
    <row r="1139" spans="1:14" ht="28.5" customHeight="1">
      <c r="A1139" s="2">
        <v>1134</v>
      </c>
      <c r="B1139" s="3"/>
      <c r="C1139" s="48" t="str">
        <f t="shared" si="34"/>
        <v/>
      </c>
      <c r="D1139" s="5" t="str">
        <f>IF(PhieuBauCu!$B$2&gt;0,IF(LEN($B1139)=0,"",IF(AND($B1139&gt;0,VALUE(SUBSTITUTE($B1139,"1","0"))=$B1139),1,0)),"")</f>
        <v/>
      </c>
      <c r="E1139" s="5" t="str">
        <f>IF(PhieuBauCu!$B$2&gt;1,IF(LEN($B1139)=0,"",IF(AND($B1139&gt;0,VALUE(SUBSTITUTE($B1139,"2","0"))=$B1139),1,0)),"")</f>
        <v/>
      </c>
      <c r="F1139" s="5" t="str">
        <f>IF(PhieuBauCu!$B$2&gt;2,IF(LEN($B1139)=0,"",IF(AND($B1139&gt;0,VALUE(SUBSTITUTE($B1139,"3","0"))=$B1139),1,0)),"")</f>
        <v/>
      </c>
      <c r="G1139" s="5" t="str">
        <f>IF(PhieuBauCu!$B$2&gt;3,IF(LEN($B1139)=0,"",IF(AND($B1139&gt;0,VALUE(SUBSTITUTE($B1139,"4","0"))=$B1139),1,0)),"")</f>
        <v/>
      </c>
      <c r="H1139" s="5" t="str">
        <f>IF(PhieuBauCu!$B$2&gt;4,IF(LEN($B1139)=0,"",IF(AND($B1139&gt;0,VALUE(SUBSTITUTE($B1139,"5","0"))=$B1139),1,0)),"")</f>
        <v/>
      </c>
      <c r="I1139" s="5" t="str">
        <f>IF(PhieuBauCu!$B$2&gt;5,IF(LEN($B1139)=0,"",IF(AND($B1139&gt;0,VALUE(SUBSTITUTE($B1139,"6","0"))=$B1139),1,0)),"")</f>
        <v/>
      </c>
      <c r="J1139" s="5" t="str">
        <f>IF(PhieuBauCu!$B$2&gt;6,IF(LEN($B1139)=0,"",IF(AND($B1139&gt;0,VALUE(SUBSTITUTE($B1139,"7","0"))=$B1139),1,0)),"")</f>
        <v/>
      </c>
      <c r="K1139" s="5" t="str">
        <f>IF(PhieuBauCu!$B$2&gt;7,IF(LEN($B1139)=0,"",IF(AND($B1139&gt;0,VALUE(SUBSTITUTE($B1139,"8","0"))=$B1139),1,0)),"")</f>
        <v/>
      </c>
      <c r="L1139" s="5" t="str">
        <f>IF(PhieuBauCu!$B$2&gt;8,IF(LEN($B1139)=0,"",IF(AND($B1139&gt;0,VALUE(SUBSTITUTE($B1139,"9","0"))=$B1139),1,0)),"")</f>
        <v/>
      </c>
      <c r="M1139" s="9">
        <f t="shared" si="35"/>
        <v>0</v>
      </c>
      <c r="N1139" s="36">
        <f>IF(AND(M1139&lt;=PhieuBauCu!$B$13,M1139&gt;=1),1,0)</f>
        <v>0</v>
      </c>
    </row>
    <row r="1140" spans="1:14" ht="28.5" customHeight="1">
      <c r="A1140" s="2">
        <v>1135</v>
      </c>
      <c r="B1140" s="3"/>
      <c r="C1140" s="48" t="str">
        <f t="shared" si="34"/>
        <v/>
      </c>
      <c r="D1140" s="5" t="str">
        <f>IF(PhieuBauCu!$B$2&gt;0,IF(LEN($B1140)=0,"",IF(AND($B1140&gt;0,VALUE(SUBSTITUTE($B1140,"1","0"))=$B1140),1,0)),"")</f>
        <v/>
      </c>
      <c r="E1140" s="5" t="str">
        <f>IF(PhieuBauCu!$B$2&gt;1,IF(LEN($B1140)=0,"",IF(AND($B1140&gt;0,VALUE(SUBSTITUTE($B1140,"2","0"))=$B1140),1,0)),"")</f>
        <v/>
      </c>
      <c r="F1140" s="5" t="str">
        <f>IF(PhieuBauCu!$B$2&gt;2,IF(LEN($B1140)=0,"",IF(AND($B1140&gt;0,VALUE(SUBSTITUTE($B1140,"3","0"))=$B1140),1,0)),"")</f>
        <v/>
      </c>
      <c r="G1140" s="5" t="str">
        <f>IF(PhieuBauCu!$B$2&gt;3,IF(LEN($B1140)=0,"",IF(AND($B1140&gt;0,VALUE(SUBSTITUTE($B1140,"4","0"))=$B1140),1,0)),"")</f>
        <v/>
      </c>
      <c r="H1140" s="5" t="str">
        <f>IF(PhieuBauCu!$B$2&gt;4,IF(LEN($B1140)=0,"",IF(AND($B1140&gt;0,VALUE(SUBSTITUTE($B1140,"5","0"))=$B1140),1,0)),"")</f>
        <v/>
      </c>
      <c r="I1140" s="5" t="str">
        <f>IF(PhieuBauCu!$B$2&gt;5,IF(LEN($B1140)=0,"",IF(AND($B1140&gt;0,VALUE(SUBSTITUTE($B1140,"6","0"))=$B1140),1,0)),"")</f>
        <v/>
      </c>
      <c r="J1140" s="5" t="str">
        <f>IF(PhieuBauCu!$B$2&gt;6,IF(LEN($B1140)=0,"",IF(AND($B1140&gt;0,VALUE(SUBSTITUTE($B1140,"7","0"))=$B1140),1,0)),"")</f>
        <v/>
      </c>
      <c r="K1140" s="5" t="str">
        <f>IF(PhieuBauCu!$B$2&gt;7,IF(LEN($B1140)=0,"",IF(AND($B1140&gt;0,VALUE(SUBSTITUTE($B1140,"8","0"))=$B1140),1,0)),"")</f>
        <v/>
      </c>
      <c r="L1140" s="5" t="str">
        <f>IF(PhieuBauCu!$B$2&gt;8,IF(LEN($B1140)=0,"",IF(AND($B1140&gt;0,VALUE(SUBSTITUTE($B1140,"9","0"))=$B1140),1,0)),"")</f>
        <v/>
      </c>
      <c r="M1140" s="9">
        <f t="shared" si="35"/>
        <v>0</v>
      </c>
      <c r="N1140" s="36">
        <f>IF(AND(M1140&lt;=PhieuBauCu!$B$13,M1140&gt;=1),1,0)</f>
        <v>0</v>
      </c>
    </row>
    <row r="1141" spans="1:14" ht="28.5" customHeight="1">
      <c r="A1141" s="2">
        <v>1136</v>
      </c>
      <c r="B1141" s="3"/>
      <c r="C1141" s="48" t="str">
        <f t="shared" si="34"/>
        <v/>
      </c>
      <c r="D1141" s="5" t="str">
        <f>IF(PhieuBauCu!$B$2&gt;0,IF(LEN($B1141)=0,"",IF(AND($B1141&gt;0,VALUE(SUBSTITUTE($B1141,"1","0"))=$B1141),1,0)),"")</f>
        <v/>
      </c>
      <c r="E1141" s="5" t="str">
        <f>IF(PhieuBauCu!$B$2&gt;1,IF(LEN($B1141)=0,"",IF(AND($B1141&gt;0,VALUE(SUBSTITUTE($B1141,"2","0"))=$B1141),1,0)),"")</f>
        <v/>
      </c>
      <c r="F1141" s="5" t="str">
        <f>IF(PhieuBauCu!$B$2&gt;2,IF(LEN($B1141)=0,"",IF(AND($B1141&gt;0,VALUE(SUBSTITUTE($B1141,"3","0"))=$B1141),1,0)),"")</f>
        <v/>
      </c>
      <c r="G1141" s="5" t="str">
        <f>IF(PhieuBauCu!$B$2&gt;3,IF(LEN($B1141)=0,"",IF(AND($B1141&gt;0,VALUE(SUBSTITUTE($B1141,"4","0"))=$B1141),1,0)),"")</f>
        <v/>
      </c>
      <c r="H1141" s="5" t="str">
        <f>IF(PhieuBauCu!$B$2&gt;4,IF(LEN($B1141)=0,"",IF(AND($B1141&gt;0,VALUE(SUBSTITUTE($B1141,"5","0"))=$B1141),1,0)),"")</f>
        <v/>
      </c>
      <c r="I1141" s="5" t="str">
        <f>IF(PhieuBauCu!$B$2&gt;5,IF(LEN($B1141)=0,"",IF(AND($B1141&gt;0,VALUE(SUBSTITUTE($B1141,"6","0"))=$B1141),1,0)),"")</f>
        <v/>
      </c>
      <c r="J1141" s="5" t="str">
        <f>IF(PhieuBauCu!$B$2&gt;6,IF(LEN($B1141)=0,"",IF(AND($B1141&gt;0,VALUE(SUBSTITUTE($B1141,"7","0"))=$B1141),1,0)),"")</f>
        <v/>
      </c>
      <c r="K1141" s="5" t="str">
        <f>IF(PhieuBauCu!$B$2&gt;7,IF(LEN($B1141)=0,"",IF(AND($B1141&gt;0,VALUE(SUBSTITUTE($B1141,"8","0"))=$B1141),1,0)),"")</f>
        <v/>
      </c>
      <c r="L1141" s="5" t="str">
        <f>IF(PhieuBauCu!$B$2&gt;8,IF(LEN($B1141)=0,"",IF(AND($B1141&gt;0,VALUE(SUBSTITUTE($B1141,"9","0"))=$B1141),1,0)),"")</f>
        <v/>
      </c>
      <c r="M1141" s="9">
        <f t="shared" si="35"/>
        <v>0</v>
      </c>
      <c r="N1141" s="36">
        <f>IF(AND(M1141&lt;=PhieuBauCu!$B$13,M1141&gt;=1),1,0)</f>
        <v>0</v>
      </c>
    </row>
    <row r="1142" spans="1:14" ht="28.5" customHeight="1">
      <c r="A1142" s="2">
        <v>1137</v>
      </c>
      <c r="B1142" s="3"/>
      <c r="C1142" s="48" t="str">
        <f t="shared" si="34"/>
        <v/>
      </c>
      <c r="D1142" s="5" t="str">
        <f>IF(PhieuBauCu!$B$2&gt;0,IF(LEN($B1142)=0,"",IF(AND($B1142&gt;0,VALUE(SUBSTITUTE($B1142,"1","0"))=$B1142),1,0)),"")</f>
        <v/>
      </c>
      <c r="E1142" s="5" t="str">
        <f>IF(PhieuBauCu!$B$2&gt;1,IF(LEN($B1142)=0,"",IF(AND($B1142&gt;0,VALUE(SUBSTITUTE($B1142,"2","0"))=$B1142),1,0)),"")</f>
        <v/>
      </c>
      <c r="F1142" s="5" t="str">
        <f>IF(PhieuBauCu!$B$2&gt;2,IF(LEN($B1142)=0,"",IF(AND($B1142&gt;0,VALUE(SUBSTITUTE($B1142,"3","0"))=$B1142),1,0)),"")</f>
        <v/>
      </c>
      <c r="G1142" s="5" t="str">
        <f>IF(PhieuBauCu!$B$2&gt;3,IF(LEN($B1142)=0,"",IF(AND($B1142&gt;0,VALUE(SUBSTITUTE($B1142,"4","0"))=$B1142),1,0)),"")</f>
        <v/>
      </c>
      <c r="H1142" s="5" t="str">
        <f>IF(PhieuBauCu!$B$2&gt;4,IF(LEN($B1142)=0,"",IF(AND($B1142&gt;0,VALUE(SUBSTITUTE($B1142,"5","0"))=$B1142),1,0)),"")</f>
        <v/>
      </c>
      <c r="I1142" s="5" t="str">
        <f>IF(PhieuBauCu!$B$2&gt;5,IF(LEN($B1142)=0,"",IF(AND($B1142&gt;0,VALUE(SUBSTITUTE($B1142,"6","0"))=$B1142),1,0)),"")</f>
        <v/>
      </c>
      <c r="J1142" s="5" t="str">
        <f>IF(PhieuBauCu!$B$2&gt;6,IF(LEN($B1142)=0,"",IF(AND($B1142&gt;0,VALUE(SUBSTITUTE($B1142,"7","0"))=$B1142),1,0)),"")</f>
        <v/>
      </c>
      <c r="K1142" s="5" t="str">
        <f>IF(PhieuBauCu!$B$2&gt;7,IF(LEN($B1142)=0,"",IF(AND($B1142&gt;0,VALUE(SUBSTITUTE($B1142,"8","0"))=$B1142),1,0)),"")</f>
        <v/>
      </c>
      <c r="L1142" s="5" t="str">
        <f>IF(PhieuBauCu!$B$2&gt;8,IF(LEN($B1142)=0,"",IF(AND($B1142&gt;0,VALUE(SUBSTITUTE($B1142,"9","0"))=$B1142),1,0)),"")</f>
        <v/>
      </c>
      <c r="M1142" s="9">
        <f t="shared" si="35"/>
        <v>0</v>
      </c>
      <c r="N1142" s="36">
        <f>IF(AND(M1142&lt;=PhieuBauCu!$B$13,M1142&gt;=1),1,0)</f>
        <v>0</v>
      </c>
    </row>
    <row r="1143" spans="1:14" ht="28.5" customHeight="1">
      <c r="A1143" s="2">
        <v>1138</v>
      </c>
      <c r="B1143" s="3"/>
      <c r="C1143" s="48" t="str">
        <f t="shared" si="34"/>
        <v/>
      </c>
      <c r="D1143" s="5" t="str">
        <f>IF(PhieuBauCu!$B$2&gt;0,IF(LEN($B1143)=0,"",IF(AND($B1143&gt;0,VALUE(SUBSTITUTE($B1143,"1","0"))=$B1143),1,0)),"")</f>
        <v/>
      </c>
      <c r="E1143" s="5" t="str">
        <f>IF(PhieuBauCu!$B$2&gt;1,IF(LEN($B1143)=0,"",IF(AND($B1143&gt;0,VALUE(SUBSTITUTE($B1143,"2","0"))=$B1143),1,0)),"")</f>
        <v/>
      </c>
      <c r="F1143" s="5" t="str">
        <f>IF(PhieuBauCu!$B$2&gt;2,IF(LEN($B1143)=0,"",IF(AND($B1143&gt;0,VALUE(SUBSTITUTE($B1143,"3","0"))=$B1143),1,0)),"")</f>
        <v/>
      </c>
      <c r="G1143" s="5" t="str">
        <f>IF(PhieuBauCu!$B$2&gt;3,IF(LEN($B1143)=0,"",IF(AND($B1143&gt;0,VALUE(SUBSTITUTE($B1143,"4","0"))=$B1143),1,0)),"")</f>
        <v/>
      </c>
      <c r="H1143" s="5" t="str">
        <f>IF(PhieuBauCu!$B$2&gt;4,IF(LEN($B1143)=0,"",IF(AND($B1143&gt;0,VALUE(SUBSTITUTE($B1143,"5","0"))=$B1143),1,0)),"")</f>
        <v/>
      </c>
      <c r="I1143" s="5" t="str">
        <f>IF(PhieuBauCu!$B$2&gt;5,IF(LEN($B1143)=0,"",IF(AND($B1143&gt;0,VALUE(SUBSTITUTE($B1143,"6","0"))=$B1143),1,0)),"")</f>
        <v/>
      </c>
      <c r="J1143" s="5" t="str">
        <f>IF(PhieuBauCu!$B$2&gt;6,IF(LEN($B1143)=0,"",IF(AND($B1143&gt;0,VALUE(SUBSTITUTE($B1143,"7","0"))=$B1143),1,0)),"")</f>
        <v/>
      </c>
      <c r="K1143" s="5" t="str">
        <f>IF(PhieuBauCu!$B$2&gt;7,IF(LEN($B1143)=0,"",IF(AND($B1143&gt;0,VALUE(SUBSTITUTE($B1143,"8","0"))=$B1143),1,0)),"")</f>
        <v/>
      </c>
      <c r="L1143" s="5" t="str">
        <f>IF(PhieuBauCu!$B$2&gt;8,IF(LEN($B1143)=0,"",IF(AND($B1143&gt;0,VALUE(SUBSTITUTE($B1143,"9","0"))=$B1143),1,0)),"")</f>
        <v/>
      </c>
      <c r="M1143" s="9">
        <f t="shared" si="35"/>
        <v>0</v>
      </c>
      <c r="N1143" s="36">
        <f>IF(AND(M1143&lt;=PhieuBauCu!$B$13,M1143&gt;=1),1,0)</f>
        <v>0</v>
      </c>
    </row>
    <row r="1144" spans="1:14" ht="28.5" customHeight="1">
      <c r="A1144" s="2">
        <v>1139</v>
      </c>
      <c r="B1144" s="3"/>
      <c r="C1144" s="48" t="str">
        <f t="shared" si="34"/>
        <v/>
      </c>
      <c r="D1144" s="5" t="str">
        <f>IF(PhieuBauCu!$B$2&gt;0,IF(LEN($B1144)=0,"",IF(AND($B1144&gt;0,VALUE(SUBSTITUTE($B1144,"1","0"))=$B1144),1,0)),"")</f>
        <v/>
      </c>
      <c r="E1144" s="5" t="str">
        <f>IF(PhieuBauCu!$B$2&gt;1,IF(LEN($B1144)=0,"",IF(AND($B1144&gt;0,VALUE(SUBSTITUTE($B1144,"2","0"))=$B1144),1,0)),"")</f>
        <v/>
      </c>
      <c r="F1144" s="5" t="str">
        <f>IF(PhieuBauCu!$B$2&gt;2,IF(LEN($B1144)=0,"",IF(AND($B1144&gt;0,VALUE(SUBSTITUTE($B1144,"3","0"))=$B1144),1,0)),"")</f>
        <v/>
      </c>
      <c r="G1144" s="5" t="str">
        <f>IF(PhieuBauCu!$B$2&gt;3,IF(LEN($B1144)=0,"",IF(AND($B1144&gt;0,VALUE(SUBSTITUTE($B1144,"4","0"))=$B1144),1,0)),"")</f>
        <v/>
      </c>
      <c r="H1144" s="5" t="str">
        <f>IF(PhieuBauCu!$B$2&gt;4,IF(LEN($B1144)=0,"",IF(AND($B1144&gt;0,VALUE(SUBSTITUTE($B1144,"5","0"))=$B1144),1,0)),"")</f>
        <v/>
      </c>
      <c r="I1144" s="5" t="str">
        <f>IF(PhieuBauCu!$B$2&gt;5,IF(LEN($B1144)=0,"",IF(AND($B1144&gt;0,VALUE(SUBSTITUTE($B1144,"6","0"))=$B1144),1,0)),"")</f>
        <v/>
      </c>
      <c r="J1144" s="5" t="str">
        <f>IF(PhieuBauCu!$B$2&gt;6,IF(LEN($B1144)=0,"",IF(AND($B1144&gt;0,VALUE(SUBSTITUTE($B1144,"7","0"))=$B1144),1,0)),"")</f>
        <v/>
      </c>
      <c r="K1144" s="5" t="str">
        <f>IF(PhieuBauCu!$B$2&gt;7,IF(LEN($B1144)=0,"",IF(AND($B1144&gt;0,VALUE(SUBSTITUTE($B1144,"8","0"))=$B1144),1,0)),"")</f>
        <v/>
      </c>
      <c r="L1144" s="5" t="str">
        <f>IF(PhieuBauCu!$B$2&gt;8,IF(LEN($B1144)=0,"",IF(AND($B1144&gt;0,VALUE(SUBSTITUTE($B1144,"9","0"))=$B1144),1,0)),"")</f>
        <v/>
      </c>
      <c r="M1144" s="9">
        <f t="shared" si="35"/>
        <v>0</v>
      </c>
      <c r="N1144" s="36">
        <f>IF(AND(M1144&lt;=PhieuBauCu!$B$13,M1144&gt;=1),1,0)</f>
        <v>0</v>
      </c>
    </row>
    <row r="1145" spans="1:14" ht="28.5" customHeight="1">
      <c r="A1145" s="2">
        <v>1140</v>
      </c>
      <c r="B1145" s="3"/>
      <c r="C1145" s="48" t="str">
        <f t="shared" si="34"/>
        <v/>
      </c>
      <c r="D1145" s="5" t="str">
        <f>IF(PhieuBauCu!$B$2&gt;0,IF(LEN($B1145)=0,"",IF(AND($B1145&gt;0,VALUE(SUBSTITUTE($B1145,"1","0"))=$B1145),1,0)),"")</f>
        <v/>
      </c>
      <c r="E1145" s="5" t="str">
        <f>IF(PhieuBauCu!$B$2&gt;1,IF(LEN($B1145)=0,"",IF(AND($B1145&gt;0,VALUE(SUBSTITUTE($B1145,"2","0"))=$B1145),1,0)),"")</f>
        <v/>
      </c>
      <c r="F1145" s="5" t="str">
        <f>IF(PhieuBauCu!$B$2&gt;2,IF(LEN($B1145)=0,"",IF(AND($B1145&gt;0,VALUE(SUBSTITUTE($B1145,"3","0"))=$B1145),1,0)),"")</f>
        <v/>
      </c>
      <c r="G1145" s="5" t="str">
        <f>IF(PhieuBauCu!$B$2&gt;3,IF(LEN($B1145)=0,"",IF(AND($B1145&gt;0,VALUE(SUBSTITUTE($B1145,"4","0"))=$B1145),1,0)),"")</f>
        <v/>
      </c>
      <c r="H1145" s="5" t="str">
        <f>IF(PhieuBauCu!$B$2&gt;4,IF(LEN($B1145)=0,"",IF(AND($B1145&gt;0,VALUE(SUBSTITUTE($B1145,"5","0"))=$B1145),1,0)),"")</f>
        <v/>
      </c>
      <c r="I1145" s="5" t="str">
        <f>IF(PhieuBauCu!$B$2&gt;5,IF(LEN($B1145)=0,"",IF(AND($B1145&gt;0,VALUE(SUBSTITUTE($B1145,"6","0"))=$B1145),1,0)),"")</f>
        <v/>
      </c>
      <c r="J1145" s="5" t="str">
        <f>IF(PhieuBauCu!$B$2&gt;6,IF(LEN($B1145)=0,"",IF(AND($B1145&gt;0,VALUE(SUBSTITUTE($B1145,"7","0"))=$B1145),1,0)),"")</f>
        <v/>
      </c>
      <c r="K1145" s="5" t="str">
        <f>IF(PhieuBauCu!$B$2&gt;7,IF(LEN($B1145)=0,"",IF(AND($B1145&gt;0,VALUE(SUBSTITUTE($B1145,"8","0"))=$B1145),1,0)),"")</f>
        <v/>
      </c>
      <c r="L1145" s="5" t="str">
        <f>IF(PhieuBauCu!$B$2&gt;8,IF(LEN($B1145)=0,"",IF(AND($B1145&gt;0,VALUE(SUBSTITUTE($B1145,"9","0"))=$B1145),1,0)),"")</f>
        <v/>
      </c>
      <c r="M1145" s="9">
        <f t="shared" si="35"/>
        <v>0</v>
      </c>
      <c r="N1145" s="36">
        <f>IF(AND(M1145&lt;=PhieuBauCu!$B$13,M1145&gt;=1),1,0)</f>
        <v>0</v>
      </c>
    </row>
    <row r="1146" spans="1:14" ht="28.5" customHeight="1">
      <c r="A1146" s="2">
        <v>1141</v>
      </c>
      <c r="B1146" s="3"/>
      <c r="C1146" s="48" t="str">
        <f t="shared" si="34"/>
        <v/>
      </c>
      <c r="D1146" s="5" t="str">
        <f>IF(PhieuBauCu!$B$2&gt;0,IF(LEN($B1146)=0,"",IF(AND($B1146&gt;0,VALUE(SUBSTITUTE($B1146,"1","0"))=$B1146),1,0)),"")</f>
        <v/>
      </c>
      <c r="E1146" s="5" t="str">
        <f>IF(PhieuBauCu!$B$2&gt;1,IF(LEN($B1146)=0,"",IF(AND($B1146&gt;0,VALUE(SUBSTITUTE($B1146,"2","0"))=$B1146),1,0)),"")</f>
        <v/>
      </c>
      <c r="F1146" s="5" t="str">
        <f>IF(PhieuBauCu!$B$2&gt;2,IF(LEN($B1146)=0,"",IF(AND($B1146&gt;0,VALUE(SUBSTITUTE($B1146,"3","0"))=$B1146),1,0)),"")</f>
        <v/>
      </c>
      <c r="G1146" s="5" t="str">
        <f>IF(PhieuBauCu!$B$2&gt;3,IF(LEN($B1146)=0,"",IF(AND($B1146&gt;0,VALUE(SUBSTITUTE($B1146,"4","0"))=$B1146),1,0)),"")</f>
        <v/>
      </c>
      <c r="H1146" s="5" t="str">
        <f>IF(PhieuBauCu!$B$2&gt;4,IF(LEN($B1146)=0,"",IF(AND($B1146&gt;0,VALUE(SUBSTITUTE($B1146,"5","0"))=$B1146),1,0)),"")</f>
        <v/>
      </c>
      <c r="I1146" s="5" t="str">
        <f>IF(PhieuBauCu!$B$2&gt;5,IF(LEN($B1146)=0,"",IF(AND($B1146&gt;0,VALUE(SUBSTITUTE($B1146,"6","0"))=$B1146),1,0)),"")</f>
        <v/>
      </c>
      <c r="J1146" s="5" t="str">
        <f>IF(PhieuBauCu!$B$2&gt;6,IF(LEN($B1146)=0,"",IF(AND($B1146&gt;0,VALUE(SUBSTITUTE($B1146,"7","0"))=$B1146),1,0)),"")</f>
        <v/>
      </c>
      <c r="K1146" s="5" t="str">
        <f>IF(PhieuBauCu!$B$2&gt;7,IF(LEN($B1146)=0,"",IF(AND($B1146&gt;0,VALUE(SUBSTITUTE($B1146,"8","0"))=$B1146),1,0)),"")</f>
        <v/>
      </c>
      <c r="L1146" s="5" t="str">
        <f>IF(PhieuBauCu!$B$2&gt;8,IF(LEN($B1146)=0,"",IF(AND($B1146&gt;0,VALUE(SUBSTITUTE($B1146,"9","0"))=$B1146),1,0)),"")</f>
        <v/>
      </c>
      <c r="M1146" s="9">
        <f t="shared" si="35"/>
        <v>0</v>
      </c>
      <c r="N1146" s="36">
        <f>IF(AND(M1146&lt;=PhieuBauCu!$B$13,M1146&gt;=1),1,0)</f>
        <v>0</v>
      </c>
    </row>
    <row r="1147" spans="1:14" ht="28.5" customHeight="1">
      <c r="A1147" s="2">
        <v>1142</v>
      </c>
      <c r="B1147" s="3"/>
      <c r="C1147" s="48" t="str">
        <f t="shared" si="34"/>
        <v/>
      </c>
      <c r="D1147" s="5" t="str">
        <f>IF(PhieuBauCu!$B$2&gt;0,IF(LEN($B1147)=0,"",IF(AND($B1147&gt;0,VALUE(SUBSTITUTE($B1147,"1","0"))=$B1147),1,0)),"")</f>
        <v/>
      </c>
      <c r="E1147" s="5" t="str">
        <f>IF(PhieuBauCu!$B$2&gt;1,IF(LEN($B1147)=0,"",IF(AND($B1147&gt;0,VALUE(SUBSTITUTE($B1147,"2","0"))=$B1147),1,0)),"")</f>
        <v/>
      </c>
      <c r="F1147" s="5" t="str">
        <f>IF(PhieuBauCu!$B$2&gt;2,IF(LEN($B1147)=0,"",IF(AND($B1147&gt;0,VALUE(SUBSTITUTE($B1147,"3","0"))=$B1147),1,0)),"")</f>
        <v/>
      </c>
      <c r="G1147" s="5" t="str">
        <f>IF(PhieuBauCu!$B$2&gt;3,IF(LEN($B1147)=0,"",IF(AND($B1147&gt;0,VALUE(SUBSTITUTE($B1147,"4","0"))=$B1147),1,0)),"")</f>
        <v/>
      </c>
      <c r="H1147" s="5" t="str">
        <f>IF(PhieuBauCu!$B$2&gt;4,IF(LEN($B1147)=0,"",IF(AND($B1147&gt;0,VALUE(SUBSTITUTE($B1147,"5","0"))=$B1147),1,0)),"")</f>
        <v/>
      </c>
      <c r="I1147" s="5" t="str">
        <f>IF(PhieuBauCu!$B$2&gt;5,IF(LEN($B1147)=0,"",IF(AND($B1147&gt;0,VALUE(SUBSTITUTE($B1147,"6","0"))=$B1147),1,0)),"")</f>
        <v/>
      </c>
      <c r="J1147" s="5" t="str">
        <f>IF(PhieuBauCu!$B$2&gt;6,IF(LEN($B1147)=0,"",IF(AND($B1147&gt;0,VALUE(SUBSTITUTE($B1147,"7","0"))=$B1147),1,0)),"")</f>
        <v/>
      </c>
      <c r="K1147" s="5" t="str">
        <f>IF(PhieuBauCu!$B$2&gt;7,IF(LEN($B1147)=0,"",IF(AND($B1147&gt;0,VALUE(SUBSTITUTE($B1147,"8","0"))=$B1147),1,0)),"")</f>
        <v/>
      </c>
      <c r="L1147" s="5" t="str">
        <f>IF(PhieuBauCu!$B$2&gt;8,IF(LEN($B1147)=0,"",IF(AND($B1147&gt;0,VALUE(SUBSTITUTE($B1147,"9","0"))=$B1147),1,0)),"")</f>
        <v/>
      </c>
      <c r="M1147" s="9">
        <f t="shared" si="35"/>
        <v>0</v>
      </c>
      <c r="N1147" s="36">
        <f>IF(AND(M1147&lt;=PhieuBauCu!$B$13,M1147&gt;=1),1,0)</f>
        <v>0</v>
      </c>
    </row>
    <row r="1148" spans="1:14" ht="28.5" customHeight="1">
      <c r="A1148" s="2">
        <v>1143</v>
      </c>
      <c r="B1148" s="3"/>
      <c r="C1148" s="48" t="str">
        <f t="shared" si="34"/>
        <v/>
      </c>
      <c r="D1148" s="5" t="str">
        <f>IF(PhieuBauCu!$B$2&gt;0,IF(LEN($B1148)=0,"",IF(AND($B1148&gt;0,VALUE(SUBSTITUTE($B1148,"1","0"))=$B1148),1,0)),"")</f>
        <v/>
      </c>
      <c r="E1148" s="5" t="str">
        <f>IF(PhieuBauCu!$B$2&gt;1,IF(LEN($B1148)=0,"",IF(AND($B1148&gt;0,VALUE(SUBSTITUTE($B1148,"2","0"))=$B1148),1,0)),"")</f>
        <v/>
      </c>
      <c r="F1148" s="5" t="str">
        <f>IF(PhieuBauCu!$B$2&gt;2,IF(LEN($B1148)=0,"",IF(AND($B1148&gt;0,VALUE(SUBSTITUTE($B1148,"3","0"))=$B1148),1,0)),"")</f>
        <v/>
      </c>
      <c r="G1148" s="5" t="str">
        <f>IF(PhieuBauCu!$B$2&gt;3,IF(LEN($B1148)=0,"",IF(AND($B1148&gt;0,VALUE(SUBSTITUTE($B1148,"4","0"))=$B1148),1,0)),"")</f>
        <v/>
      </c>
      <c r="H1148" s="5" t="str">
        <f>IF(PhieuBauCu!$B$2&gt;4,IF(LEN($B1148)=0,"",IF(AND($B1148&gt;0,VALUE(SUBSTITUTE($B1148,"5","0"))=$B1148),1,0)),"")</f>
        <v/>
      </c>
      <c r="I1148" s="5" t="str">
        <f>IF(PhieuBauCu!$B$2&gt;5,IF(LEN($B1148)=0,"",IF(AND($B1148&gt;0,VALUE(SUBSTITUTE($B1148,"6","0"))=$B1148),1,0)),"")</f>
        <v/>
      </c>
      <c r="J1148" s="5" t="str">
        <f>IF(PhieuBauCu!$B$2&gt;6,IF(LEN($B1148)=0,"",IF(AND($B1148&gt;0,VALUE(SUBSTITUTE($B1148,"7","0"))=$B1148),1,0)),"")</f>
        <v/>
      </c>
      <c r="K1148" s="5" t="str">
        <f>IF(PhieuBauCu!$B$2&gt;7,IF(LEN($B1148)=0,"",IF(AND($B1148&gt;0,VALUE(SUBSTITUTE($B1148,"8","0"))=$B1148),1,0)),"")</f>
        <v/>
      </c>
      <c r="L1148" s="5" t="str">
        <f>IF(PhieuBauCu!$B$2&gt;8,IF(LEN($B1148)=0,"",IF(AND($B1148&gt;0,VALUE(SUBSTITUTE($B1148,"9","0"))=$B1148),1,0)),"")</f>
        <v/>
      </c>
      <c r="M1148" s="9">
        <f t="shared" si="35"/>
        <v>0</v>
      </c>
      <c r="N1148" s="36">
        <f>IF(AND(M1148&lt;=PhieuBauCu!$B$13,M1148&gt;=1),1,0)</f>
        <v>0</v>
      </c>
    </row>
    <row r="1149" spans="1:14" ht="28.5" customHeight="1">
      <c r="A1149" s="2">
        <v>1144</v>
      </c>
      <c r="B1149" s="3"/>
      <c r="C1149" s="48" t="str">
        <f t="shared" si="34"/>
        <v/>
      </c>
      <c r="D1149" s="5" t="str">
        <f>IF(PhieuBauCu!$B$2&gt;0,IF(LEN($B1149)=0,"",IF(AND($B1149&gt;0,VALUE(SUBSTITUTE($B1149,"1","0"))=$B1149),1,0)),"")</f>
        <v/>
      </c>
      <c r="E1149" s="5" t="str">
        <f>IF(PhieuBauCu!$B$2&gt;1,IF(LEN($B1149)=0,"",IF(AND($B1149&gt;0,VALUE(SUBSTITUTE($B1149,"2","0"))=$B1149),1,0)),"")</f>
        <v/>
      </c>
      <c r="F1149" s="5" t="str">
        <f>IF(PhieuBauCu!$B$2&gt;2,IF(LEN($B1149)=0,"",IF(AND($B1149&gt;0,VALUE(SUBSTITUTE($B1149,"3","0"))=$B1149),1,0)),"")</f>
        <v/>
      </c>
      <c r="G1149" s="5" t="str">
        <f>IF(PhieuBauCu!$B$2&gt;3,IF(LEN($B1149)=0,"",IF(AND($B1149&gt;0,VALUE(SUBSTITUTE($B1149,"4","0"))=$B1149),1,0)),"")</f>
        <v/>
      </c>
      <c r="H1149" s="5" t="str">
        <f>IF(PhieuBauCu!$B$2&gt;4,IF(LEN($B1149)=0,"",IF(AND($B1149&gt;0,VALUE(SUBSTITUTE($B1149,"5","0"))=$B1149),1,0)),"")</f>
        <v/>
      </c>
      <c r="I1149" s="5" t="str">
        <f>IF(PhieuBauCu!$B$2&gt;5,IF(LEN($B1149)=0,"",IF(AND($B1149&gt;0,VALUE(SUBSTITUTE($B1149,"6","0"))=$B1149),1,0)),"")</f>
        <v/>
      </c>
      <c r="J1149" s="5" t="str">
        <f>IF(PhieuBauCu!$B$2&gt;6,IF(LEN($B1149)=0,"",IF(AND($B1149&gt;0,VALUE(SUBSTITUTE($B1149,"7","0"))=$B1149),1,0)),"")</f>
        <v/>
      </c>
      <c r="K1149" s="5" t="str">
        <f>IF(PhieuBauCu!$B$2&gt;7,IF(LEN($B1149)=0,"",IF(AND($B1149&gt;0,VALUE(SUBSTITUTE($B1149,"8","0"))=$B1149),1,0)),"")</f>
        <v/>
      </c>
      <c r="L1149" s="5" t="str">
        <f>IF(PhieuBauCu!$B$2&gt;8,IF(LEN($B1149)=0,"",IF(AND($B1149&gt;0,VALUE(SUBSTITUTE($B1149,"9","0"))=$B1149),1,0)),"")</f>
        <v/>
      </c>
      <c r="M1149" s="9">
        <f t="shared" si="35"/>
        <v>0</v>
      </c>
      <c r="N1149" s="36">
        <f>IF(AND(M1149&lt;=PhieuBauCu!$B$13,M1149&gt;=1),1,0)</f>
        <v>0</v>
      </c>
    </row>
    <row r="1150" spans="1:14" ht="28.5" customHeight="1">
      <c r="A1150" s="2">
        <v>1145</v>
      </c>
      <c r="B1150" s="3"/>
      <c r="C1150" s="48" t="str">
        <f t="shared" si="34"/>
        <v/>
      </c>
      <c r="D1150" s="5" t="str">
        <f>IF(PhieuBauCu!$B$2&gt;0,IF(LEN($B1150)=0,"",IF(AND($B1150&gt;0,VALUE(SUBSTITUTE($B1150,"1","0"))=$B1150),1,0)),"")</f>
        <v/>
      </c>
      <c r="E1150" s="5" t="str">
        <f>IF(PhieuBauCu!$B$2&gt;1,IF(LEN($B1150)=0,"",IF(AND($B1150&gt;0,VALUE(SUBSTITUTE($B1150,"2","0"))=$B1150),1,0)),"")</f>
        <v/>
      </c>
      <c r="F1150" s="5" t="str">
        <f>IF(PhieuBauCu!$B$2&gt;2,IF(LEN($B1150)=0,"",IF(AND($B1150&gt;0,VALUE(SUBSTITUTE($B1150,"3","0"))=$B1150),1,0)),"")</f>
        <v/>
      </c>
      <c r="G1150" s="5" t="str">
        <f>IF(PhieuBauCu!$B$2&gt;3,IF(LEN($B1150)=0,"",IF(AND($B1150&gt;0,VALUE(SUBSTITUTE($B1150,"4","0"))=$B1150),1,0)),"")</f>
        <v/>
      </c>
      <c r="H1150" s="5" t="str">
        <f>IF(PhieuBauCu!$B$2&gt;4,IF(LEN($B1150)=0,"",IF(AND($B1150&gt;0,VALUE(SUBSTITUTE($B1150,"5","0"))=$B1150),1,0)),"")</f>
        <v/>
      </c>
      <c r="I1150" s="5" t="str">
        <f>IF(PhieuBauCu!$B$2&gt;5,IF(LEN($B1150)=0,"",IF(AND($B1150&gt;0,VALUE(SUBSTITUTE($B1150,"6","0"))=$B1150),1,0)),"")</f>
        <v/>
      </c>
      <c r="J1150" s="5" t="str">
        <f>IF(PhieuBauCu!$B$2&gt;6,IF(LEN($B1150)=0,"",IF(AND($B1150&gt;0,VALUE(SUBSTITUTE($B1150,"7","0"))=$B1150),1,0)),"")</f>
        <v/>
      </c>
      <c r="K1150" s="5" t="str">
        <f>IF(PhieuBauCu!$B$2&gt;7,IF(LEN($B1150)=0,"",IF(AND($B1150&gt;0,VALUE(SUBSTITUTE($B1150,"8","0"))=$B1150),1,0)),"")</f>
        <v/>
      </c>
      <c r="L1150" s="5" t="str">
        <f>IF(PhieuBauCu!$B$2&gt;8,IF(LEN($B1150)=0,"",IF(AND($B1150&gt;0,VALUE(SUBSTITUTE($B1150,"9","0"))=$B1150),1,0)),"")</f>
        <v/>
      </c>
      <c r="M1150" s="9">
        <f t="shared" si="35"/>
        <v>0</v>
      </c>
      <c r="N1150" s="36">
        <f>IF(AND(M1150&lt;=PhieuBauCu!$B$13,M1150&gt;=1),1,0)</f>
        <v>0</v>
      </c>
    </row>
    <row r="1151" spans="1:14" ht="28.5" customHeight="1">
      <c r="A1151" s="2">
        <v>1146</v>
      </c>
      <c r="B1151" s="3"/>
      <c r="C1151" s="48" t="str">
        <f t="shared" si="34"/>
        <v/>
      </c>
      <c r="D1151" s="5" t="str">
        <f>IF(PhieuBauCu!$B$2&gt;0,IF(LEN($B1151)=0,"",IF(AND($B1151&gt;0,VALUE(SUBSTITUTE($B1151,"1","0"))=$B1151),1,0)),"")</f>
        <v/>
      </c>
      <c r="E1151" s="5" t="str">
        <f>IF(PhieuBauCu!$B$2&gt;1,IF(LEN($B1151)=0,"",IF(AND($B1151&gt;0,VALUE(SUBSTITUTE($B1151,"2","0"))=$B1151),1,0)),"")</f>
        <v/>
      </c>
      <c r="F1151" s="5" t="str">
        <f>IF(PhieuBauCu!$B$2&gt;2,IF(LEN($B1151)=0,"",IF(AND($B1151&gt;0,VALUE(SUBSTITUTE($B1151,"3","0"))=$B1151),1,0)),"")</f>
        <v/>
      </c>
      <c r="G1151" s="5" t="str">
        <f>IF(PhieuBauCu!$B$2&gt;3,IF(LEN($B1151)=0,"",IF(AND($B1151&gt;0,VALUE(SUBSTITUTE($B1151,"4","0"))=$B1151),1,0)),"")</f>
        <v/>
      </c>
      <c r="H1151" s="5" t="str">
        <f>IF(PhieuBauCu!$B$2&gt;4,IF(LEN($B1151)=0,"",IF(AND($B1151&gt;0,VALUE(SUBSTITUTE($B1151,"5","0"))=$B1151),1,0)),"")</f>
        <v/>
      </c>
      <c r="I1151" s="5" t="str">
        <f>IF(PhieuBauCu!$B$2&gt;5,IF(LEN($B1151)=0,"",IF(AND($B1151&gt;0,VALUE(SUBSTITUTE($B1151,"6","0"))=$B1151),1,0)),"")</f>
        <v/>
      </c>
      <c r="J1151" s="5" t="str">
        <f>IF(PhieuBauCu!$B$2&gt;6,IF(LEN($B1151)=0,"",IF(AND($B1151&gt;0,VALUE(SUBSTITUTE($B1151,"7","0"))=$B1151),1,0)),"")</f>
        <v/>
      </c>
      <c r="K1151" s="5" t="str">
        <f>IF(PhieuBauCu!$B$2&gt;7,IF(LEN($B1151)=0,"",IF(AND($B1151&gt;0,VALUE(SUBSTITUTE($B1151,"8","0"))=$B1151),1,0)),"")</f>
        <v/>
      </c>
      <c r="L1151" s="5" t="str">
        <f>IF(PhieuBauCu!$B$2&gt;8,IF(LEN($B1151)=0,"",IF(AND($B1151&gt;0,VALUE(SUBSTITUTE($B1151,"9","0"))=$B1151),1,0)),"")</f>
        <v/>
      </c>
      <c r="M1151" s="9">
        <f t="shared" si="35"/>
        <v>0</v>
      </c>
      <c r="N1151" s="36">
        <f>IF(AND(M1151&lt;=PhieuBauCu!$B$13,M1151&gt;=1),1,0)</f>
        <v>0</v>
      </c>
    </row>
    <row r="1152" spans="1:14" ht="28.5" customHeight="1">
      <c r="A1152" s="2">
        <v>1147</v>
      </c>
      <c r="B1152" s="3"/>
      <c r="C1152" s="48" t="str">
        <f t="shared" si="34"/>
        <v/>
      </c>
      <c r="D1152" s="5" t="str">
        <f>IF(PhieuBauCu!$B$2&gt;0,IF(LEN($B1152)=0,"",IF(AND($B1152&gt;0,VALUE(SUBSTITUTE($B1152,"1","0"))=$B1152),1,0)),"")</f>
        <v/>
      </c>
      <c r="E1152" s="5" t="str">
        <f>IF(PhieuBauCu!$B$2&gt;1,IF(LEN($B1152)=0,"",IF(AND($B1152&gt;0,VALUE(SUBSTITUTE($B1152,"2","0"))=$B1152),1,0)),"")</f>
        <v/>
      </c>
      <c r="F1152" s="5" t="str">
        <f>IF(PhieuBauCu!$B$2&gt;2,IF(LEN($B1152)=0,"",IF(AND($B1152&gt;0,VALUE(SUBSTITUTE($B1152,"3","0"))=$B1152),1,0)),"")</f>
        <v/>
      </c>
      <c r="G1152" s="5" t="str">
        <f>IF(PhieuBauCu!$B$2&gt;3,IF(LEN($B1152)=0,"",IF(AND($B1152&gt;0,VALUE(SUBSTITUTE($B1152,"4","0"))=$B1152),1,0)),"")</f>
        <v/>
      </c>
      <c r="H1152" s="5" t="str">
        <f>IF(PhieuBauCu!$B$2&gt;4,IF(LEN($B1152)=0,"",IF(AND($B1152&gt;0,VALUE(SUBSTITUTE($B1152,"5","0"))=$B1152),1,0)),"")</f>
        <v/>
      </c>
      <c r="I1152" s="5" t="str">
        <f>IF(PhieuBauCu!$B$2&gt;5,IF(LEN($B1152)=0,"",IF(AND($B1152&gt;0,VALUE(SUBSTITUTE($B1152,"6","0"))=$B1152),1,0)),"")</f>
        <v/>
      </c>
      <c r="J1152" s="5" t="str">
        <f>IF(PhieuBauCu!$B$2&gt;6,IF(LEN($B1152)=0,"",IF(AND($B1152&gt;0,VALUE(SUBSTITUTE($B1152,"7","0"))=$B1152),1,0)),"")</f>
        <v/>
      </c>
      <c r="K1152" s="5" t="str">
        <f>IF(PhieuBauCu!$B$2&gt;7,IF(LEN($B1152)=0,"",IF(AND($B1152&gt;0,VALUE(SUBSTITUTE($B1152,"8","0"))=$B1152),1,0)),"")</f>
        <v/>
      </c>
      <c r="L1152" s="5" t="str">
        <f>IF(PhieuBauCu!$B$2&gt;8,IF(LEN($B1152)=0,"",IF(AND($B1152&gt;0,VALUE(SUBSTITUTE($B1152,"9","0"))=$B1152),1,0)),"")</f>
        <v/>
      </c>
      <c r="M1152" s="9">
        <f t="shared" si="35"/>
        <v>0</v>
      </c>
      <c r="N1152" s="36">
        <f>IF(AND(M1152&lt;=PhieuBauCu!$B$13,M1152&gt;=1),1,0)</f>
        <v>0</v>
      </c>
    </row>
    <row r="1153" spans="1:14" ht="28.5" customHeight="1">
      <c r="A1153" s="2">
        <v>1148</v>
      </c>
      <c r="B1153" s="3"/>
      <c r="C1153" s="48" t="str">
        <f t="shared" si="34"/>
        <v/>
      </c>
      <c r="D1153" s="5" t="str">
        <f>IF(PhieuBauCu!$B$2&gt;0,IF(LEN($B1153)=0,"",IF(AND($B1153&gt;0,VALUE(SUBSTITUTE($B1153,"1","0"))=$B1153),1,0)),"")</f>
        <v/>
      </c>
      <c r="E1153" s="5" t="str">
        <f>IF(PhieuBauCu!$B$2&gt;1,IF(LEN($B1153)=0,"",IF(AND($B1153&gt;0,VALUE(SUBSTITUTE($B1153,"2","0"))=$B1153),1,0)),"")</f>
        <v/>
      </c>
      <c r="F1153" s="5" t="str">
        <f>IF(PhieuBauCu!$B$2&gt;2,IF(LEN($B1153)=0,"",IF(AND($B1153&gt;0,VALUE(SUBSTITUTE($B1153,"3","0"))=$B1153),1,0)),"")</f>
        <v/>
      </c>
      <c r="G1153" s="5" t="str">
        <f>IF(PhieuBauCu!$B$2&gt;3,IF(LEN($B1153)=0,"",IF(AND($B1153&gt;0,VALUE(SUBSTITUTE($B1153,"4","0"))=$B1153),1,0)),"")</f>
        <v/>
      </c>
      <c r="H1153" s="5" t="str">
        <f>IF(PhieuBauCu!$B$2&gt;4,IF(LEN($B1153)=0,"",IF(AND($B1153&gt;0,VALUE(SUBSTITUTE($B1153,"5","0"))=$B1153),1,0)),"")</f>
        <v/>
      </c>
      <c r="I1153" s="5" t="str">
        <f>IF(PhieuBauCu!$B$2&gt;5,IF(LEN($B1153)=0,"",IF(AND($B1153&gt;0,VALUE(SUBSTITUTE($B1153,"6","0"))=$B1153),1,0)),"")</f>
        <v/>
      </c>
      <c r="J1153" s="5" t="str">
        <f>IF(PhieuBauCu!$B$2&gt;6,IF(LEN($B1153)=0,"",IF(AND($B1153&gt;0,VALUE(SUBSTITUTE($B1153,"7","0"))=$B1153),1,0)),"")</f>
        <v/>
      </c>
      <c r="K1153" s="5" t="str">
        <f>IF(PhieuBauCu!$B$2&gt;7,IF(LEN($B1153)=0,"",IF(AND($B1153&gt;0,VALUE(SUBSTITUTE($B1153,"8","0"))=$B1153),1,0)),"")</f>
        <v/>
      </c>
      <c r="L1153" s="5" t="str">
        <f>IF(PhieuBauCu!$B$2&gt;8,IF(LEN($B1153)=0,"",IF(AND($B1153&gt;0,VALUE(SUBSTITUTE($B1153,"9","0"))=$B1153),1,0)),"")</f>
        <v/>
      </c>
      <c r="M1153" s="9">
        <f t="shared" si="35"/>
        <v>0</v>
      </c>
      <c r="N1153" s="36">
        <f>IF(AND(M1153&lt;=PhieuBauCu!$B$13,M1153&gt;=1),1,0)</f>
        <v>0</v>
      </c>
    </row>
    <row r="1154" spans="1:14" ht="28.5" customHeight="1">
      <c r="A1154" s="2">
        <v>1149</v>
      </c>
      <c r="B1154" s="3"/>
      <c r="C1154" s="48" t="str">
        <f t="shared" si="34"/>
        <v/>
      </c>
      <c r="D1154" s="5" t="str">
        <f>IF(PhieuBauCu!$B$2&gt;0,IF(LEN($B1154)=0,"",IF(AND($B1154&gt;0,VALUE(SUBSTITUTE($B1154,"1","0"))=$B1154),1,0)),"")</f>
        <v/>
      </c>
      <c r="E1154" s="5" t="str">
        <f>IF(PhieuBauCu!$B$2&gt;1,IF(LEN($B1154)=0,"",IF(AND($B1154&gt;0,VALUE(SUBSTITUTE($B1154,"2","0"))=$B1154),1,0)),"")</f>
        <v/>
      </c>
      <c r="F1154" s="5" t="str">
        <f>IF(PhieuBauCu!$B$2&gt;2,IF(LEN($B1154)=0,"",IF(AND($B1154&gt;0,VALUE(SUBSTITUTE($B1154,"3","0"))=$B1154),1,0)),"")</f>
        <v/>
      </c>
      <c r="G1154" s="5" t="str">
        <f>IF(PhieuBauCu!$B$2&gt;3,IF(LEN($B1154)=0,"",IF(AND($B1154&gt;0,VALUE(SUBSTITUTE($B1154,"4","0"))=$B1154),1,0)),"")</f>
        <v/>
      </c>
      <c r="H1154" s="5" t="str">
        <f>IF(PhieuBauCu!$B$2&gt;4,IF(LEN($B1154)=0,"",IF(AND($B1154&gt;0,VALUE(SUBSTITUTE($B1154,"5","0"))=$B1154),1,0)),"")</f>
        <v/>
      </c>
      <c r="I1154" s="5" t="str">
        <f>IF(PhieuBauCu!$B$2&gt;5,IF(LEN($B1154)=0,"",IF(AND($B1154&gt;0,VALUE(SUBSTITUTE($B1154,"6","0"))=$B1154),1,0)),"")</f>
        <v/>
      </c>
      <c r="J1154" s="5" t="str">
        <f>IF(PhieuBauCu!$B$2&gt;6,IF(LEN($B1154)=0,"",IF(AND($B1154&gt;0,VALUE(SUBSTITUTE($B1154,"7","0"))=$B1154),1,0)),"")</f>
        <v/>
      </c>
      <c r="K1154" s="5" t="str">
        <f>IF(PhieuBauCu!$B$2&gt;7,IF(LEN($B1154)=0,"",IF(AND($B1154&gt;0,VALUE(SUBSTITUTE($B1154,"8","0"))=$B1154),1,0)),"")</f>
        <v/>
      </c>
      <c r="L1154" s="5" t="str">
        <f>IF(PhieuBauCu!$B$2&gt;8,IF(LEN($B1154)=0,"",IF(AND($B1154&gt;0,VALUE(SUBSTITUTE($B1154,"9","0"))=$B1154),1,0)),"")</f>
        <v/>
      </c>
      <c r="M1154" s="9">
        <f t="shared" si="35"/>
        <v>0</v>
      </c>
      <c r="N1154" s="36">
        <f>IF(AND(M1154&lt;=PhieuBauCu!$B$13,M1154&gt;=1),1,0)</f>
        <v>0</v>
      </c>
    </row>
    <row r="1155" spans="1:14" ht="28.5" customHeight="1">
      <c r="A1155" s="2">
        <v>1150</v>
      </c>
      <c r="B1155" s="3"/>
      <c r="C1155" s="48" t="str">
        <f t="shared" si="34"/>
        <v/>
      </c>
      <c r="D1155" s="5" t="str">
        <f>IF(PhieuBauCu!$B$2&gt;0,IF(LEN($B1155)=0,"",IF(AND($B1155&gt;0,VALUE(SUBSTITUTE($B1155,"1","0"))=$B1155),1,0)),"")</f>
        <v/>
      </c>
      <c r="E1155" s="5" t="str">
        <f>IF(PhieuBauCu!$B$2&gt;1,IF(LEN($B1155)=0,"",IF(AND($B1155&gt;0,VALUE(SUBSTITUTE($B1155,"2","0"))=$B1155),1,0)),"")</f>
        <v/>
      </c>
      <c r="F1155" s="5" t="str">
        <f>IF(PhieuBauCu!$B$2&gt;2,IF(LEN($B1155)=0,"",IF(AND($B1155&gt;0,VALUE(SUBSTITUTE($B1155,"3","0"))=$B1155),1,0)),"")</f>
        <v/>
      </c>
      <c r="G1155" s="5" t="str">
        <f>IF(PhieuBauCu!$B$2&gt;3,IF(LEN($B1155)=0,"",IF(AND($B1155&gt;0,VALUE(SUBSTITUTE($B1155,"4","0"))=$B1155),1,0)),"")</f>
        <v/>
      </c>
      <c r="H1155" s="5" t="str">
        <f>IF(PhieuBauCu!$B$2&gt;4,IF(LEN($B1155)=0,"",IF(AND($B1155&gt;0,VALUE(SUBSTITUTE($B1155,"5","0"))=$B1155),1,0)),"")</f>
        <v/>
      </c>
      <c r="I1155" s="5" t="str">
        <f>IF(PhieuBauCu!$B$2&gt;5,IF(LEN($B1155)=0,"",IF(AND($B1155&gt;0,VALUE(SUBSTITUTE($B1155,"6","0"))=$B1155),1,0)),"")</f>
        <v/>
      </c>
      <c r="J1155" s="5" t="str">
        <f>IF(PhieuBauCu!$B$2&gt;6,IF(LEN($B1155)=0,"",IF(AND($B1155&gt;0,VALUE(SUBSTITUTE($B1155,"7","0"))=$B1155),1,0)),"")</f>
        <v/>
      </c>
      <c r="K1155" s="5" t="str">
        <f>IF(PhieuBauCu!$B$2&gt;7,IF(LEN($B1155)=0,"",IF(AND($B1155&gt;0,VALUE(SUBSTITUTE($B1155,"8","0"))=$B1155),1,0)),"")</f>
        <v/>
      </c>
      <c r="L1155" s="5" t="str">
        <f>IF(PhieuBauCu!$B$2&gt;8,IF(LEN($B1155)=0,"",IF(AND($B1155&gt;0,VALUE(SUBSTITUTE($B1155,"9","0"))=$B1155),1,0)),"")</f>
        <v/>
      </c>
      <c r="M1155" s="9">
        <f t="shared" si="35"/>
        <v>0</v>
      </c>
      <c r="N1155" s="36">
        <f>IF(AND(M1155&lt;=PhieuBauCu!$B$13,M1155&gt;=1),1,0)</f>
        <v>0</v>
      </c>
    </row>
    <row r="1156" spans="1:14" ht="28.5" customHeight="1">
      <c r="A1156" s="2">
        <v>1151</v>
      </c>
      <c r="B1156" s="3"/>
      <c r="C1156" s="48" t="str">
        <f t="shared" si="34"/>
        <v/>
      </c>
      <c r="D1156" s="5" t="str">
        <f>IF(PhieuBauCu!$B$2&gt;0,IF(LEN($B1156)=0,"",IF(AND($B1156&gt;0,VALUE(SUBSTITUTE($B1156,"1","0"))=$B1156),1,0)),"")</f>
        <v/>
      </c>
      <c r="E1156" s="5" t="str">
        <f>IF(PhieuBauCu!$B$2&gt;1,IF(LEN($B1156)=0,"",IF(AND($B1156&gt;0,VALUE(SUBSTITUTE($B1156,"2","0"))=$B1156),1,0)),"")</f>
        <v/>
      </c>
      <c r="F1156" s="5" t="str">
        <f>IF(PhieuBauCu!$B$2&gt;2,IF(LEN($B1156)=0,"",IF(AND($B1156&gt;0,VALUE(SUBSTITUTE($B1156,"3","0"))=$B1156),1,0)),"")</f>
        <v/>
      </c>
      <c r="G1156" s="5" t="str">
        <f>IF(PhieuBauCu!$B$2&gt;3,IF(LEN($B1156)=0,"",IF(AND($B1156&gt;0,VALUE(SUBSTITUTE($B1156,"4","0"))=$B1156),1,0)),"")</f>
        <v/>
      </c>
      <c r="H1156" s="5" t="str">
        <f>IF(PhieuBauCu!$B$2&gt;4,IF(LEN($B1156)=0,"",IF(AND($B1156&gt;0,VALUE(SUBSTITUTE($B1156,"5","0"))=$B1156),1,0)),"")</f>
        <v/>
      </c>
      <c r="I1156" s="5" t="str">
        <f>IF(PhieuBauCu!$B$2&gt;5,IF(LEN($B1156)=0,"",IF(AND($B1156&gt;0,VALUE(SUBSTITUTE($B1156,"6","0"))=$B1156),1,0)),"")</f>
        <v/>
      </c>
      <c r="J1156" s="5" t="str">
        <f>IF(PhieuBauCu!$B$2&gt;6,IF(LEN($B1156)=0,"",IF(AND($B1156&gt;0,VALUE(SUBSTITUTE($B1156,"7","0"))=$B1156),1,0)),"")</f>
        <v/>
      </c>
      <c r="K1156" s="5" t="str">
        <f>IF(PhieuBauCu!$B$2&gt;7,IF(LEN($B1156)=0,"",IF(AND($B1156&gt;0,VALUE(SUBSTITUTE($B1156,"8","0"))=$B1156),1,0)),"")</f>
        <v/>
      </c>
      <c r="L1156" s="5" t="str">
        <f>IF(PhieuBauCu!$B$2&gt;8,IF(LEN($B1156)=0,"",IF(AND($B1156&gt;0,VALUE(SUBSTITUTE($B1156,"9","0"))=$B1156),1,0)),"")</f>
        <v/>
      </c>
      <c r="M1156" s="9">
        <f t="shared" si="35"/>
        <v>0</v>
      </c>
      <c r="N1156" s="36">
        <f>IF(AND(M1156&lt;=PhieuBauCu!$B$13,M1156&gt;=1),1,0)</f>
        <v>0</v>
      </c>
    </row>
    <row r="1157" spans="1:14" ht="28.5" customHeight="1">
      <c r="A1157" s="2">
        <v>1152</v>
      </c>
      <c r="B1157" s="3"/>
      <c r="C1157" s="48" t="str">
        <f t="shared" si="34"/>
        <v/>
      </c>
      <c r="D1157" s="5" t="str">
        <f>IF(PhieuBauCu!$B$2&gt;0,IF(LEN($B1157)=0,"",IF(AND($B1157&gt;0,VALUE(SUBSTITUTE($B1157,"1","0"))=$B1157),1,0)),"")</f>
        <v/>
      </c>
      <c r="E1157" s="5" t="str">
        <f>IF(PhieuBauCu!$B$2&gt;1,IF(LEN($B1157)=0,"",IF(AND($B1157&gt;0,VALUE(SUBSTITUTE($B1157,"2","0"))=$B1157),1,0)),"")</f>
        <v/>
      </c>
      <c r="F1157" s="5" t="str">
        <f>IF(PhieuBauCu!$B$2&gt;2,IF(LEN($B1157)=0,"",IF(AND($B1157&gt;0,VALUE(SUBSTITUTE($B1157,"3","0"))=$B1157),1,0)),"")</f>
        <v/>
      </c>
      <c r="G1157" s="5" t="str">
        <f>IF(PhieuBauCu!$B$2&gt;3,IF(LEN($B1157)=0,"",IF(AND($B1157&gt;0,VALUE(SUBSTITUTE($B1157,"4","0"))=$B1157),1,0)),"")</f>
        <v/>
      </c>
      <c r="H1157" s="5" t="str">
        <f>IF(PhieuBauCu!$B$2&gt;4,IF(LEN($B1157)=0,"",IF(AND($B1157&gt;0,VALUE(SUBSTITUTE($B1157,"5","0"))=$B1157),1,0)),"")</f>
        <v/>
      </c>
      <c r="I1157" s="5" t="str">
        <f>IF(PhieuBauCu!$B$2&gt;5,IF(LEN($B1157)=0,"",IF(AND($B1157&gt;0,VALUE(SUBSTITUTE($B1157,"6","0"))=$B1157),1,0)),"")</f>
        <v/>
      </c>
      <c r="J1157" s="5" t="str">
        <f>IF(PhieuBauCu!$B$2&gt;6,IF(LEN($B1157)=0,"",IF(AND($B1157&gt;0,VALUE(SUBSTITUTE($B1157,"7","0"))=$B1157),1,0)),"")</f>
        <v/>
      </c>
      <c r="K1157" s="5" t="str">
        <f>IF(PhieuBauCu!$B$2&gt;7,IF(LEN($B1157)=0,"",IF(AND($B1157&gt;0,VALUE(SUBSTITUTE($B1157,"8","0"))=$B1157),1,0)),"")</f>
        <v/>
      </c>
      <c r="L1157" s="5" t="str">
        <f>IF(PhieuBauCu!$B$2&gt;8,IF(LEN($B1157)=0,"",IF(AND($B1157&gt;0,VALUE(SUBSTITUTE($B1157,"9","0"))=$B1157),1,0)),"")</f>
        <v/>
      </c>
      <c r="M1157" s="9">
        <f t="shared" si="35"/>
        <v>0</v>
      </c>
      <c r="N1157" s="36">
        <f>IF(AND(M1157&lt;=PhieuBauCu!$B$13,M1157&gt;=1),1,0)</f>
        <v>0</v>
      </c>
    </row>
    <row r="1158" spans="1:14" ht="28.5" customHeight="1">
      <c r="A1158" s="2">
        <v>1153</v>
      </c>
      <c r="B1158" s="3"/>
      <c r="C1158" s="48" t="str">
        <f t="shared" si="34"/>
        <v/>
      </c>
      <c r="D1158" s="5" t="str">
        <f>IF(PhieuBauCu!$B$2&gt;0,IF(LEN($B1158)=0,"",IF(AND($B1158&gt;0,VALUE(SUBSTITUTE($B1158,"1","0"))=$B1158),1,0)),"")</f>
        <v/>
      </c>
      <c r="E1158" s="5" t="str">
        <f>IF(PhieuBauCu!$B$2&gt;1,IF(LEN($B1158)=0,"",IF(AND($B1158&gt;0,VALUE(SUBSTITUTE($B1158,"2","0"))=$B1158),1,0)),"")</f>
        <v/>
      </c>
      <c r="F1158" s="5" t="str">
        <f>IF(PhieuBauCu!$B$2&gt;2,IF(LEN($B1158)=0,"",IF(AND($B1158&gt;0,VALUE(SUBSTITUTE($B1158,"3","0"))=$B1158),1,0)),"")</f>
        <v/>
      </c>
      <c r="G1158" s="5" t="str">
        <f>IF(PhieuBauCu!$B$2&gt;3,IF(LEN($B1158)=0,"",IF(AND($B1158&gt;0,VALUE(SUBSTITUTE($B1158,"4","0"))=$B1158),1,0)),"")</f>
        <v/>
      </c>
      <c r="H1158" s="5" t="str">
        <f>IF(PhieuBauCu!$B$2&gt;4,IF(LEN($B1158)=0,"",IF(AND($B1158&gt;0,VALUE(SUBSTITUTE($B1158,"5","0"))=$B1158),1,0)),"")</f>
        <v/>
      </c>
      <c r="I1158" s="5" t="str">
        <f>IF(PhieuBauCu!$B$2&gt;5,IF(LEN($B1158)=0,"",IF(AND($B1158&gt;0,VALUE(SUBSTITUTE($B1158,"6","0"))=$B1158),1,0)),"")</f>
        <v/>
      </c>
      <c r="J1158" s="5" t="str">
        <f>IF(PhieuBauCu!$B$2&gt;6,IF(LEN($B1158)=0,"",IF(AND($B1158&gt;0,VALUE(SUBSTITUTE($B1158,"7","0"))=$B1158),1,0)),"")</f>
        <v/>
      </c>
      <c r="K1158" s="5" t="str">
        <f>IF(PhieuBauCu!$B$2&gt;7,IF(LEN($B1158)=0,"",IF(AND($B1158&gt;0,VALUE(SUBSTITUTE($B1158,"8","0"))=$B1158),1,0)),"")</f>
        <v/>
      </c>
      <c r="L1158" s="5" t="str">
        <f>IF(PhieuBauCu!$B$2&gt;8,IF(LEN($B1158)=0,"",IF(AND($B1158&gt;0,VALUE(SUBSTITUTE($B1158,"9","0"))=$B1158),1,0)),"")</f>
        <v/>
      </c>
      <c r="M1158" s="9">
        <f t="shared" si="35"/>
        <v>0</v>
      </c>
      <c r="N1158" s="36">
        <f>IF(AND(M1158&lt;=PhieuBauCu!$B$13,M1158&gt;=1),1,0)</f>
        <v>0</v>
      </c>
    </row>
    <row r="1159" spans="1:14" ht="28.5" customHeight="1">
      <c r="A1159" s="2">
        <v>1154</v>
      </c>
      <c r="B1159" s="3"/>
      <c r="C1159" s="48" t="str">
        <f t="shared" ref="C1159:C1222" si="36">IF(LEN(B1159)&gt;0,IF(N1159=1,"Ok","Not Ok"),"")</f>
        <v/>
      </c>
      <c r="D1159" s="5" t="str">
        <f>IF(PhieuBauCu!$B$2&gt;0,IF(LEN($B1159)=0,"",IF(AND($B1159&gt;0,VALUE(SUBSTITUTE($B1159,"1","0"))=$B1159),1,0)),"")</f>
        <v/>
      </c>
      <c r="E1159" s="5" t="str">
        <f>IF(PhieuBauCu!$B$2&gt;1,IF(LEN($B1159)=0,"",IF(AND($B1159&gt;0,VALUE(SUBSTITUTE($B1159,"2","0"))=$B1159),1,0)),"")</f>
        <v/>
      </c>
      <c r="F1159" s="5" t="str">
        <f>IF(PhieuBauCu!$B$2&gt;2,IF(LEN($B1159)=0,"",IF(AND($B1159&gt;0,VALUE(SUBSTITUTE($B1159,"3","0"))=$B1159),1,0)),"")</f>
        <v/>
      </c>
      <c r="G1159" s="5" t="str">
        <f>IF(PhieuBauCu!$B$2&gt;3,IF(LEN($B1159)=0,"",IF(AND($B1159&gt;0,VALUE(SUBSTITUTE($B1159,"4","0"))=$B1159),1,0)),"")</f>
        <v/>
      </c>
      <c r="H1159" s="5" t="str">
        <f>IF(PhieuBauCu!$B$2&gt;4,IF(LEN($B1159)=0,"",IF(AND($B1159&gt;0,VALUE(SUBSTITUTE($B1159,"5","0"))=$B1159),1,0)),"")</f>
        <v/>
      </c>
      <c r="I1159" s="5" t="str">
        <f>IF(PhieuBauCu!$B$2&gt;5,IF(LEN($B1159)=0,"",IF(AND($B1159&gt;0,VALUE(SUBSTITUTE($B1159,"6","0"))=$B1159),1,0)),"")</f>
        <v/>
      </c>
      <c r="J1159" s="5" t="str">
        <f>IF(PhieuBauCu!$B$2&gt;6,IF(LEN($B1159)=0,"",IF(AND($B1159&gt;0,VALUE(SUBSTITUTE($B1159,"7","0"))=$B1159),1,0)),"")</f>
        <v/>
      </c>
      <c r="K1159" s="5" t="str">
        <f>IF(PhieuBauCu!$B$2&gt;7,IF(LEN($B1159)=0,"",IF(AND($B1159&gt;0,VALUE(SUBSTITUTE($B1159,"8","0"))=$B1159),1,0)),"")</f>
        <v/>
      </c>
      <c r="L1159" s="5" t="str">
        <f>IF(PhieuBauCu!$B$2&gt;8,IF(LEN($B1159)=0,"",IF(AND($B1159&gt;0,VALUE(SUBSTITUTE($B1159,"9","0"))=$B1159),1,0)),"")</f>
        <v/>
      </c>
      <c r="M1159" s="9">
        <f t="shared" ref="M1159:M1222" si="37">SUMIF(D1159:L1159,1)</f>
        <v>0</v>
      </c>
      <c r="N1159" s="36">
        <f>IF(AND(M1159&lt;=PhieuBauCu!$B$13,M1159&gt;=1),1,0)</f>
        <v>0</v>
      </c>
    </row>
    <row r="1160" spans="1:14" ht="28.5" customHeight="1">
      <c r="A1160" s="2">
        <v>1155</v>
      </c>
      <c r="B1160" s="3"/>
      <c r="C1160" s="48" t="str">
        <f t="shared" si="36"/>
        <v/>
      </c>
      <c r="D1160" s="5" t="str">
        <f>IF(PhieuBauCu!$B$2&gt;0,IF(LEN($B1160)=0,"",IF(AND($B1160&gt;0,VALUE(SUBSTITUTE($B1160,"1","0"))=$B1160),1,0)),"")</f>
        <v/>
      </c>
      <c r="E1160" s="5" t="str">
        <f>IF(PhieuBauCu!$B$2&gt;1,IF(LEN($B1160)=0,"",IF(AND($B1160&gt;0,VALUE(SUBSTITUTE($B1160,"2","0"))=$B1160),1,0)),"")</f>
        <v/>
      </c>
      <c r="F1160" s="5" t="str">
        <f>IF(PhieuBauCu!$B$2&gt;2,IF(LEN($B1160)=0,"",IF(AND($B1160&gt;0,VALUE(SUBSTITUTE($B1160,"3","0"))=$B1160),1,0)),"")</f>
        <v/>
      </c>
      <c r="G1160" s="5" t="str">
        <f>IF(PhieuBauCu!$B$2&gt;3,IF(LEN($B1160)=0,"",IF(AND($B1160&gt;0,VALUE(SUBSTITUTE($B1160,"4","0"))=$B1160),1,0)),"")</f>
        <v/>
      </c>
      <c r="H1160" s="5" t="str">
        <f>IF(PhieuBauCu!$B$2&gt;4,IF(LEN($B1160)=0,"",IF(AND($B1160&gt;0,VALUE(SUBSTITUTE($B1160,"5","0"))=$B1160),1,0)),"")</f>
        <v/>
      </c>
      <c r="I1160" s="5" t="str">
        <f>IF(PhieuBauCu!$B$2&gt;5,IF(LEN($B1160)=0,"",IF(AND($B1160&gt;0,VALUE(SUBSTITUTE($B1160,"6","0"))=$B1160),1,0)),"")</f>
        <v/>
      </c>
      <c r="J1160" s="5" t="str">
        <f>IF(PhieuBauCu!$B$2&gt;6,IF(LEN($B1160)=0,"",IF(AND($B1160&gt;0,VALUE(SUBSTITUTE($B1160,"7","0"))=$B1160),1,0)),"")</f>
        <v/>
      </c>
      <c r="K1160" s="5" t="str">
        <f>IF(PhieuBauCu!$B$2&gt;7,IF(LEN($B1160)=0,"",IF(AND($B1160&gt;0,VALUE(SUBSTITUTE($B1160,"8","0"))=$B1160),1,0)),"")</f>
        <v/>
      </c>
      <c r="L1160" s="5" t="str">
        <f>IF(PhieuBauCu!$B$2&gt;8,IF(LEN($B1160)=0,"",IF(AND($B1160&gt;0,VALUE(SUBSTITUTE($B1160,"9","0"))=$B1160),1,0)),"")</f>
        <v/>
      </c>
      <c r="M1160" s="9">
        <f t="shared" si="37"/>
        <v>0</v>
      </c>
      <c r="N1160" s="36">
        <f>IF(AND(M1160&lt;=PhieuBauCu!$B$13,M1160&gt;=1),1,0)</f>
        <v>0</v>
      </c>
    </row>
    <row r="1161" spans="1:14" ht="28.5" customHeight="1">
      <c r="A1161" s="2">
        <v>1156</v>
      </c>
      <c r="B1161" s="3"/>
      <c r="C1161" s="48" t="str">
        <f t="shared" si="36"/>
        <v/>
      </c>
      <c r="D1161" s="5" t="str">
        <f>IF(PhieuBauCu!$B$2&gt;0,IF(LEN($B1161)=0,"",IF(AND($B1161&gt;0,VALUE(SUBSTITUTE($B1161,"1","0"))=$B1161),1,0)),"")</f>
        <v/>
      </c>
      <c r="E1161" s="5" t="str">
        <f>IF(PhieuBauCu!$B$2&gt;1,IF(LEN($B1161)=0,"",IF(AND($B1161&gt;0,VALUE(SUBSTITUTE($B1161,"2","0"))=$B1161),1,0)),"")</f>
        <v/>
      </c>
      <c r="F1161" s="5" t="str">
        <f>IF(PhieuBauCu!$B$2&gt;2,IF(LEN($B1161)=0,"",IF(AND($B1161&gt;0,VALUE(SUBSTITUTE($B1161,"3","0"))=$B1161),1,0)),"")</f>
        <v/>
      </c>
      <c r="G1161" s="5" t="str">
        <f>IF(PhieuBauCu!$B$2&gt;3,IF(LEN($B1161)=0,"",IF(AND($B1161&gt;0,VALUE(SUBSTITUTE($B1161,"4","0"))=$B1161),1,0)),"")</f>
        <v/>
      </c>
      <c r="H1161" s="5" t="str">
        <f>IF(PhieuBauCu!$B$2&gt;4,IF(LEN($B1161)=0,"",IF(AND($B1161&gt;0,VALUE(SUBSTITUTE($B1161,"5","0"))=$B1161),1,0)),"")</f>
        <v/>
      </c>
      <c r="I1161" s="5" t="str">
        <f>IF(PhieuBauCu!$B$2&gt;5,IF(LEN($B1161)=0,"",IF(AND($B1161&gt;0,VALUE(SUBSTITUTE($B1161,"6","0"))=$B1161),1,0)),"")</f>
        <v/>
      </c>
      <c r="J1161" s="5" t="str">
        <f>IF(PhieuBauCu!$B$2&gt;6,IF(LEN($B1161)=0,"",IF(AND($B1161&gt;0,VALUE(SUBSTITUTE($B1161,"7","0"))=$B1161),1,0)),"")</f>
        <v/>
      </c>
      <c r="K1161" s="5" t="str">
        <f>IF(PhieuBauCu!$B$2&gt;7,IF(LEN($B1161)=0,"",IF(AND($B1161&gt;0,VALUE(SUBSTITUTE($B1161,"8","0"))=$B1161),1,0)),"")</f>
        <v/>
      </c>
      <c r="L1161" s="5" t="str">
        <f>IF(PhieuBauCu!$B$2&gt;8,IF(LEN($B1161)=0,"",IF(AND($B1161&gt;0,VALUE(SUBSTITUTE($B1161,"9","0"))=$B1161),1,0)),"")</f>
        <v/>
      </c>
      <c r="M1161" s="9">
        <f t="shared" si="37"/>
        <v>0</v>
      </c>
      <c r="N1161" s="36">
        <f>IF(AND(M1161&lt;=PhieuBauCu!$B$13,M1161&gt;=1),1,0)</f>
        <v>0</v>
      </c>
    </row>
    <row r="1162" spans="1:14" ht="28.5" customHeight="1">
      <c r="A1162" s="2">
        <v>1157</v>
      </c>
      <c r="B1162" s="3"/>
      <c r="C1162" s="48" t="str">
        <f t="shared" si="36"/>
        <v/>
      </c>
      <c r="D1162" s="5" t="str">
        <f>IF(PhieuBauCu!$B$2&gt;0,IF(LEN($B1162)=0,"",IF(AND($B1162&gt;0,VALUE(SUBSTITUTE($B1162,"1","0"))=$B1162),1,0)),"")</f>
        <v/>
      </c>
      <c r="E1162" s="5" t="str">
        <f>IF(PhieuBauCu!$B$2&gt;1,IF(LEN($B1162)=0,"",IF(AND($B1162&gt;0,VALUE(SUBSTITUTE($B1162,"2","0"))=$B1162),1,0)),"")</f>
        <v/>
      </c>
      <c r="F1162" s="5" t="str">
        <f>IF(PhieuBauCu!$B$2&gt;2,IF(LEN($B1162)=0,"",IF(AND($B1162&gt;0,VALUE(SUBSTITUTE($B1162,"3","0"))=$B1162),1,0)),"")</f>
        <v/>
      </c>
      <c r="G1162" s="5" t="str">
        <f>IF(PhieuBauCu!$B$2&gt;3,IF(LEN($B1162)=0,"",IF(AND($B1162&gt;0,VALUE(SUBSTITUTE($B1162,"4","0"))=$B1162),1,0)),"")</f>
        <v/>
      </c>
      <c r="H1162" s="5" t="str">
        <f>IF(PhieuBauCu!$B$2&gt;4,IF(LEN($B1162)=0,"",IF(AND($B1162&gt;0,VALUE(SUBSTITUTE($B1162,"5","0"))=$B1162),1,0)),"")</f>
        <v/>
      </c>
      <c r="I1162" s="5" t="str">
        <f>IF(PhieuBauCu!$B$2&gt;5,IF(LEN($B1162)=0,"",IF(AND($B1162&gt;0,VALUE(SUBSTITUTE($B1162,"6","0"))=$B1162),1,0)),"")</f>
        <v/>
      </c>
      <c r="J1162" s="5" t="str">
        <f>IF(PhieuBauCu!$B$2&gt;6,IF(LEN($B1162)=0,"",IF(AND($B1162&gt;0,VALUE(SUBSTITUTE($B1162,"7","0"))=$B1162),1,0)),"")</f>
        <v/>
      </c>
      <c r="K1162" s="5" t="str">
        <f>IF(PhieuBauCu!$B$2&gt;7,IF(LEN($B1162)=0,"",IF(AND($B1162&gt;0,VALUE(SUBSTITUTE($B1162,"8","0"))=$B1162),1,0)),"")</f>
        <v/>
      </c>
      <c r="L1162" s="5" t="str">
        <f>IF(PhieuBauCu!$B$2&gt;8,IF(LEN($B1162)=0,"",IF(AND($B1162&gt;0,VALUE(SUBSTITUTE($B1162,"9","0"))=$B1162),1,0)),"")</f>
        <v/>
      </c>
      <c r="M1162" s="9">
        <f t="shared" si="37"/>
        <v>0</v>
      </c>
      <c r="N1162" s="36">
        <f>IF(AND(M1162&lt;=PhieuBauCu!$B$13,M1162&gt;=1),1,0)</f>
        <v>0</v>
      </c>
    </row>
    <row r="1163" spans="1:14" ht="28.5" customHeight="1">
      <c r="A1163" s="2">
        <v>1158</v>
      </c>
      <c r="B1163" s="3"/>
      <c r="C1163" s="48" t="str">
        <f t="shared" si="36"/>
        <v/>
      </c>
      <c r="D1163" s="5" t="str">
        <f>IF(PhieuBauCu!$B$2&gt;0,IF(LEN($B1163)=0,"",IF(AND($B1163&gt;0,VALUE(SUBSTITUTE($B1163,"1","0"))=$B1163),1,0)),"")</f>
        <v/>
      </c>
      <c r="E1163" s="5" t="str">
        <f>IF(PhieuBauCu!$B$2&gt;1,IF(LEN($B1163)=0,"",IF(AND($B1163&gt;0,VALUE(SUBSTITUTE($B1163,"2","0"))=$B1163),1,0)),"")</f>
        <v/>
      </c>
      <c r="F1163" s="5" t="str">
        <f>IF(PhieuBauCu!$B$2&gt;2,IF(LEN($B1163)=0,"",IF(AND($B1163&gt;0,VALUE(SUBSTITUTE($B1163,"3","0"))=$B1163),1,0)),"")</f>
        <v/>
      </c>
      <c r="G1163" s="5" t="str">
        <f>IF(PhieuBauCu!$B$2&gt;3,IF(LEN($B1163)=0,"",IF(AND($B1163&gt;0,VALUE(SUBSTITUTE($B1163,"4","0"))=$B1163),1,0)),"")</f>
        <v/>
      </c>
      <c r="H1163" s="5" t="str">
        <f>IF(PhieuBauCu!$B$2&gt;4,IF(LEN($B1163)=0,"",IF(AND($B1163&gt;0,VALUE(SUBSTITUTE($B1163,"5","0"))=$B1163),1,0)),"")</f>
        <v/>
      </c>
      <c r="I1163" s="5" t="str">
        <f>IF(PhieuBauCu!$B$2&gt;5,IF(LEN($B1163)=0,"",IF(AND($B1163&gt;0,VALUE(SUBSTITUTE($B1163,"6","0"))=$B1163),1,0)),"")</f>
        <v/>
      </c>
      <c r="J1163" s="5" t="str">
        <f>IF(PhieuBauCu!$B$2&gt;6,IF(LEN($B1163)=0,"",IF(AND($B1163&gt;0,VALUE(SUBSTITUTE($B1163,"7","0"))=$B1163),1,0)),"")</f>
        <v/>
      </c>
      <c r="K1163" s="5" t="str">
        <f>IF(PhieuBauCu!$B$2&gt;7,IF(LEN($B1163)=0,"",IF(AND($B1163&gt;0,VALUE(SUBSTITUTE($B1163,"8","0"))=$B1163),1,0)),"")</f>
        <v/>
      </c>
      <c r="L1163" s="5" t="str">
        <f>IF(PhieuBauCu!$B$2&gt;8,IF(LEN($B1163)=0,"",IF(AND($B1163&gt;0,VALUE(SUBSTITUTE($B1163,"9","0"))=$B1163),1,0)),"")</f>
        <v/>
      </c>
      <c r="M1163" s="9">
        <f t="shared" si="37"/>
        <v>0</v>
      </c>
      <c r="N1163" s="36">
        <f>IF(AND(M1163&lt;=PhieuBauCu!$B$13,M1163&gt;=1),1,0)</f>
        <v>0</v>
      </c>
    </row>
    <row r="1164" spans="1:14" ht="28.5" customHeight="1">
      <c r="A1164" s="2">
        <v>1159</v>
      </c>
      <c r="B1164" s="3"/>
      <c r="C1164" s="48" t="str">
        <f t="shared" si="36"/>
        <v/>
      </c>
      <c r="D1164" s="5" t="str">
        <f>IF(PhieuBauCu!$B$2&gt;0,IF(LEN($B1164)=0,"",IF(AND($B1164&gt;0,VALUE(SUBSTITUTE($B1164,"1","0"))=$B1164),1,0)),"")</f>
        <v/>
      </c>
      <c r="E1164" s="5" t="str">
        <f>IF(PhieuBauCu!$B$2&gt;1,IF(LEN($B1164)=0,"",IF(AND($B1164&gt;0,VALUE(SUBSTITUTE($B1164,"2","0"))=$B1164),1,0)),"")</f>
        <v/>
      </c>
      <c r="F1164" s="5" t="str">
        <f>IF(PhieuBauCu!$B$2&gt;2,IF(LEN($B1164)=0,"",IF(AND($B1164&gt;0,VALUE(SUBSTITUTE($B1164,"3","0"))=$B1164),1,0)),"")</f>
        <v/>
      </c>
      <c r="G1164" s="5" t="str">
        <f>IF(PhieuBauCu!$B$2&gt;3,IF(LEN($B1164)=0,"",IF(AND($B1164&gt;0,VALUE(SUBSTITUTE($B1164,"4","0"))=$B1164),1,0)),"")</f>
        <v/>
      </c>
      <c r="H1164" s="5" t="str">
        <f>IF(PhieuBauCu!$B$2&gt;4,IF(LEN($B1164)=0,"",IF(AND($B1164&gt;0,VALUE(SUBSTITUTE($B1164,"5","0"))=$B1164),1,0)),"")</f>
        <v/>
      </c>
      <c r="I1164" s="5" t="str">
        <f>IF(PhieuBauCu!$B$2&gt;5,IF(LEN($B1164)=0,"",IF(AND($B1164&gt;0,VALUE(SUBSTITUTE($B1164,"6","0"))=$B1164),1,0)),"")</f>
        <v/>
      </c>
      <c r="J1164" s="5" t="str">
        <f>IF(PhieuBauCu!$B$2&gt;6,IF(LEN($B1164)=0,"",IF(AND($B1164&gt;0,VALUE(SUBSTITUTE($B1164,"7","0"))=$B1164),1,0)),"")</f>
        <v/>
      </c>
      <c r="K1164" s="5" t="str">
        <f>IF(PhieuBauCu!$B$2&gt;7,IF(LEN($B1164)=0,"",IF(AND($B1164&gt;0,VALUE(SUBSTITUTE($B1164,"8","0"))=$B1164),1,0)),"")</f>
        <v/>
      </c>
      <c r="L1164" s="5" t="str">
        <f>IF(PhieuBauCu!$B$2&gt;8,IF(LEN($B1164)=0,"",IF(AND($B1164&gt;0,VALUE(SUBSTITUTE($B1164,"9","0"))=$B1164),1,0)),"")</f>
        <v/>
      </c>
      <c r="M1164" s="9">
        <f t="shared" si="37"/>
        <v>0</v>
      </c>
      <c r="N1164" s="36">
        <f>IF(AND(M1164&lt;=PhieuBauCu!$B$13,M1164&gt;=1),1,0)</f>
        <v>0</v>
      </c>
    </row>
    <row r="1165" spans="1:14" ht="28.5" customHeight="1">
      <c r="A1165" s="2">
        <v>1160</v>
      </c>
      <c r="B1165" s="3"/>
      <c r="C1165" s="48" t="str">
        <f t="shared" si="36"/>
        <v/>
      </c>
      <c r="D1165" s="5" t="str">
        <f>IF(PhieuBauCu!$B$2&gt;0,IF(LEN($B1165)=0,"",IF(AND($B1165&gt;0,VALUE(SUBSTITUTE($B1165,"1","0"))=$B1165),1,0)),"")</f>
        <v/>
      </c>
      <c r="E1165" s="5" t="str">
        <f>IF(PhieuBauCu!$B$2&gt;1,IF(LEN($B1165)=0,"",IF(AND($B1165&gt;0,VALUE(SUBSTITUTE($B1165,"2","0"))=$B1165),1,0)),"")</f>
        <v/>
      </c>
      <c r="F1165" s="5" t="str">
        <f>IF(PhieuBauCu!$B$2&gt;2,IF(LEN($B1165)=0,"",IF(AND($B1165&gt;0,VALUE(SUBSTITUTE($B1165,"3","0"))=$B1165),1,0)),"")</f>
        <v/>
      </c>
      <c r="G1165" s="5" t="str">
        <f>IF(PhieuBauCu!$B$2&gt;3,IF(LEN($B1165)=0,"",IF(AND($B1165&gt;0,VALUE(SUBSTITUTE($B1165,"4","0"))=$B1165),1,0)),"")</f>
        <v/>
      </c>
      <c r="H1165" s="5" t="str">
        <f>IF(PhieuBauCu!$B$2&gt;4,IF(LEN($B1165)=0,"",IF(AND($B1165&gt;0,VALUE(SUBSTITUTE($B1165,"5","0"))=$B1165),1,0)),"")</f>
        <v/>
      </c>
      <c r="I1165" s="5" t="str">
        <f>IF(PhieuBauCu!$B$2&gt;5,IF(LEN($B1165)=0,"",IF(AND($B1165&gt;0,VALUE(SUBSTITUTE($B1165,"6","0"))=$B1165),1,0)),"")</f>
        <v/>
      </c>
      <c r="J1165" s="5" t="str">
        <f>IF(PhieuBauCu!$B$2&gt;6,IF(LEN($B1165)=0,"",IF(AND($B1165&gt;0,VALUE(SUBSTITUTE($B1165,"7","0"))=$B1165),1,0)),"")</f>
        <v/>
      </c>
      <c r="K1165" s="5" t="str">
        <f>IF(PhieuBauCu!$B$2&gt;7,IF(LEN($B1165)=0,"",IF(AND($B1165&gt;0,VALUE(SUBSTITUTE($B1165,"8","0"))=$B1165),1,0)),"")</f>
        <v/>
      </c>
      <c r="L1165" s="5" t="str">
        <f>IF(PhieuBauCu!$B$2&gt;8,IF(LEN($B1165)=0,"",IF(AND($B1165&gt;0,VALUE(SUBSTITUTE($B1165,"9","0"))=$B1165),1,0)),"")</f>
        <v/>
      </c>
      <c r="M1165" s="9">
        <f t="shared" si="37"/>
        <v>0</v>
      </c>
      <c r="N1165" s="36">
        <f>IF(AND(M1165&lt;=PhieuBauCu!$B$13,M1165&gt;=1),1,0)</f>
        <v>0</v>
      </c>
    </row>
    <row r="1166" spans="1:14" ht="28.5" customHeight="1">
      <c r="A1166" s="2">
        <v>1161</v>
      </c>
      <c r="B1166" s="3"/>
      <c r="C1166" s="48" t="str">
        <f t="shared" si="36"/>
        <v/>
      </c>
      <c r="D1166" s="5" t="str">
        <f>IF(PhieuBauCu!$B$2&gt;0,IF(LEN($B1166)=0,"",IF(AND($B1166&gt;0,VALUE(SUBSTITUTE($B1166,"1","0"))=$B1166),1,0)),"")</f>
        <v/>
      </c>
      <c r="E1166" s="5" t="str">
        <f>IF(PhieuBauCu!$B$2&gt;1,IF(LEN($B1166)=0,"",IF(AND($B1166&gt;0,VALUE(SUBSTITUTE($B1166,"2","0"))=$B1166),1,0)),"")</f>
        <v/>
      </c>
      <c r="F1166" s="5" t="str">
        <f>IF(PhieuBauCu!$B$2&gt;2,IF(LEN($B1166)=0,"",IF(AND($B1166&gt;0,VALUE(SUBSTITUTE($B1166,"3","0"))=$B1166),1,0)),"")</f>
        <v/>
      </c>
      <c r="G1166" s="5" t="str">
        <f>IF(PhieuBauCu!$B$2&gt;3,IF(LEN($B1166)=0,"",IF(AND($B1166&gt;0,VALUE(SUBSTITUTE($B1166,"4","0"))=$B1166),1,0)),"")</f>
        <v/>
      </c>
      <c r="H1166" s="5" t="str">
        <f>IF(PhieuBauCu!$B$2&gt;4,IF(LEN($B1166)=0,"",IF(AND($B1166&gt;0,VALUE(SUBSTITUTE($B1166,"5","0"))=$B1166),1,0)),"")</f>
        <v/>
      </c>
      <c r="I1166" s="5" t="str">
        <f>IF(PhieuBauCu!$B$2&gt;5,IF(LEN($B1166)=0,"",IF(AND($B1166&gt;0,VALUE(SUBSTITUTE($B1166,"6","0"))=$B1166),1,0)),"")</f>
        <v/>
      </c>
      <c r="J1166" s="5" t="str">
        <f>IF(PhieuBauCu!$B$2&gt;6,IF(LEN($B1166)=0,"",IF(AND($B1166&gt;0,VALUE(SUBSTITUTE($B1166,"7","0"))=$B1166),1,0)),"")</f>
        <v/>
      </c>
      <c r="K1166" s="5" t="str">
        <f>IF(PhieuBauCu!$B$2&gt;7,IF(LEN($B1166)=0,"",IF(AND($B1166&gt;0,VALUE(SUBSTITUTE($B1166,"8","0"))=$B1166),1,0)),"")</f>
        <v/>
      </c>
      <c r="L1166" s="5" t="str">
        <f>IF(PhieuBauCu!$B$2&gt;8,IF(LEN($B1166)=0,"",IF(AND($B1166&gt;0,VALUE(SUBSTITUTE($B1166,"9","0"))=$B1166),1,0)),"")</f>
        <v/>
      </c>
      <c r="M1166" s="9">
        <f t="shared" si="37"/>
        <v>0</v>
      </c>
      <c r="N1166" s="36">
        <f>IF(AND(M1166&lt;=PhieuBauCu!$B$13,M1166&gt;=1),1,0)</f>
        <v>0</v>
      </c>
    </row>
    <row r="1167" spans="1:14" ht="28.5" customHeight="1">
      <c r="A1167" s="2">
        <v>1162</v>
      </c>
      <c r="B1167" s="3"/>
      <c r="C1167" s="48" t="str">
        <f t="shared" si="36"/>
        <v/>
      </c>
      <c r="D1167" s="5" t="str">
        <f>IF(PhieuBauCu!$B$2&gt;0,IF(LEN($B1167)=0,"",IF(AND($B1167&gt;0,VALUE(SUBSTITUTE($B1167,"1","0"))=$B1167),1,0)),"")</f>
        <v/>
      </c>
      <c r="E1167" s="5" t="str">
        <f>IF(PhieuBauCu!$B$2&gt;1,IF(LEN($B1167)=0,"",IF(AND($B1167&gt;0,VALUE(SUBSTITUTE($B1167,"2","0"))=$B1167),1,0)),"")</f>
        <v/>
      </c>
      <c r="F1167" s="5" t="str">
        <f>IF(PhieuBauCu!$B$2&gt;2,IF(LEN($B1167)=0,"",IF(AND($B1167&gt;0,VALUE(SUBSTITUTE($B1167,"3","0"))=$B1167),1,0)),"")</f>
        <v/>
      </c>
      <c r="G1167" s="5" t="str">
        <f>IF(PhieuBauCu!$B$2&gt;3,IF(LEN($B1167)=0,"",IF(AND($B1167&gt;0,VALUE(SUBSTITUTE($B1167,"4","0"))=$B1167),1,0)),"")</f>
        <v/>
      </c>
      <c r="H1167" s="5" t="str">
        <f>IF(PhieuBauCu!$B$2&gt;4,IF(LEN($B1167)=0,"",IF(AND($B1167&gt;0,VALUE(SUBSTITUTE($B1167,"5","0"))=$B1167),1,0)),"")</f>
        <v/>
      </c>
      <c r="I1167" s="5" t="str">
        <f>IF(PhieuBauCu!$B$2&gt;5,IF(LEN($B1167)=0,"",IF(AND($B1167&gt;0,VALUE(SUBSTITUTE($B1167,"6","0"))=$B1167),1,0)),"")</f>
        <v/>
      </c>
      <c r="J1167" s="5" t="str">
        <f>IF(PhieuBauCu!$B$2&gt;6,IF(LEN($B1167)=0,"",IF(AND($B1167&gt;0,VALUE(SUBSTITUTE($B1167,"7","0"))=$B1167),1,0)),"")</f>
        <v/>
      </c>
      <c r="K1167" s="5" t="str">
        <f>IF(PhieuBauCu!$B$2&gt;7,IF(LEN($B1167)=0,"",IF(AND($B1167&gt;0,VALUE(SUBSTITUTE($B1167,"8","0"))=$B1167),1,0)),"")</f>
        <v/>
      </c>
      <c r="L1167" s="5" t="str">
        <f>IF(PhieuBauCu!$B$2&gt;8,IF(LEN($B1167)=0,"",IF(AND($B1167&gt;0,VALUE(SUBSTITUTE($B1167,"9","0"))=$B1167),1,0)),"")</f>
        <v/>
      </c>
      <c r="M1167" s="9">
        <f t="shared" si="37"/>
        <v>0</v>
      </c>
      <c r="N1167" s="36">
        <f>IF(AND(M1167&lt;=PhieuBauCu!$B$13,M1167&gt;=1),1,0)</f>
        <v>0</v>
      </c>
    </row>
    <row r="1168" spans="1:14" ht="28.5" customHeight="1">
      <c r="A1168" s="2">
        <v>1163</v>
      </c>
      <c r="B1168" s="3"/>
      <c r="C1168" s="48" t="str">
        <f t="shared" si="36"/>
        <v/>
      </c>
      <c r="D1168" s="5" t="str">
        <f>IF(PhieuBauCu!$B$2&gt;0,IF(LEN($B1168)=0,"",IF(AND($B1168&gt;0,VALUE(SUBSTITUTE($B1168,"1","0"))=$B1168),1,0)),"")</f>
        <v/>
      </c>
      <c r="E1168" s="5" t="str">
        <f>IF(PhieuBauCu!$B$2&gt;1,IF(LEN($B1168)=0,"",IF(AND($B1168&gt;0,VALUE(SUBSTITUTE($B1168,"2","0"))=$B1168),1,0)),"")</f>
        <v/>
      </c>
      <c r="F1168" s="5" t="str">
        <f>IF(PhieuBauCu!$B$2&gt;2,IF(LEN($B1168)=0,"",IF(AND($B1168&gt;0,VALUE(SUBSTITUTE($B1168,"3","0"))=$B1168),1,0)),"")</f>
        <v/>
      </c>
      <c r="G1168" s="5" t="str">
        <f>IF(PhieuBauCu!$B$2&gt;3,IF(LEN($B1168)=0,"",IF(AND($B1168&gt;0,VALUE(SUBSTITUTE($B1168,"4","0"))=$B1168),1,0)),"")</f>
        <v/>
      </c>
      <c r="H1168" s="5" t="str">
        <f>IF(PhieuBauCu!$B$2&gt;4,IF(LEN($B1168)=0,"",IF(AND($B1168&gt;0,VALUE(SUBSTITUTE($B1168,"5","0"))=$B1168),1,0)),"")</f>
        <v/>
      </c>
      <c r="I1168" s="5" t="str">
        <f>IF(PhieuBauCu!$B$2&gt;5,IF(LEN($B1168)=0,"",IF(AND($B1168&gt;0,VALUE(SUBSTITUTE($B1168,"6","0"))=$B1168),1,0)),"")</f>
        <v/>
      </c>
      <c r="J1168" s="5" t="str">
        <f>IF(PhieuBauCu!$B$2&gt;6,IF(LEN($B1168)=0,"",IF(AND($B1168&gt;0,VALUE(SUBSTITUTE($B1168,"7","0"))=$B1168),1,0)),"")</f>
        <v/>
      </c>
      <c r="K1168" s="5" t="str">
        <f>IF(PhieuBauCu!$B$2&gt;7,IF(LEN($B1168)=0,"",IF(AND($B1168&gt;0,VALUE(SUBSTITUTE($B1168,"8","0"))=$B1168),1,0)),"")</f>
        <v/>
      </c>
      <c r="L1168" s="5" t="str">
        <f>IF(PhieuBauCu!$B$2&gt;8,IF(LEN($B1168)=0,"",IF(AND($B1168&gt;0,VALUE(SUBSTITUTE($B1168,"9","0"))=$B1168),1,0)),"")</f>
        <v/>
      </c>
      <c r="M1168" s="9">
        <f t="shared" si="37"/>
        <v>0</v>
      </c>
      <c r="N1168" s="36">
        <f>IF(AND(M1168&lt;=PhieuBauCu!$B$13,M1168&gt;=1),1,0)</f>
        <v>0</v>
      </c>
    </row>
    <row r="1169" spans="1:14" ht="28.5" customHeight="1">
      <c r="A1169" s="2">
        <v>1164</v>
      </c>
      <c r="B1169" s="3"/>
      <c r="C1169" s="48" t="str">
        <f t="shared" si="36"/>
        <v/>
      </c>
      <c r="D1169" s="5" t="str">
        <f>IF(PhieuBauCu!$B$2&gt;0,IF(LEN($B1169)=0,"",IF(AND($B1169&gt;0,VALUE(SUBSTITUTE($B1169,"1","0"))=$B1169),1,0)),"")</f>
        <v/>
      </c>
      <c r="E1169" s="5" t="str">
        <f>IF(PhieuBauCu!$B$2&gt;1,IF(LEN($B1169)=0,"",IF(AND($B1169&gt;0,VALUE(SUBSTITUTE($B1169,"2","0"))=$B1169),1,0)),"")</f>
        <v/>
      </c>
      <c r="F1169" s="5" t="str">
        <f>IF(PhieuBauCu!$B$2&gt;2,IF(LEN($B1169)=0,"",IF(AND($B1169&gt;0,VALUE(SUBSTITUTE($B1169,"3","0"))=$B1169),1,0)),"")</f>
        <v/>
      </c>
      <c r="G1169" s="5" t="str">
        <f>IF(PhieuBauCu!$B$2&gt;3,IF(LEN($B1169)=0,"",IF(AND($B1169&gt;0,VALUE(SUBSTITUTE($B1169,"4","0"))=$B1169),1,0)),"")</f>
        <v/>
      </c>
      <c r="H1169" s="5" t="str">
        <f>IF(PhieuBauCu!$B$2&gt;4,IF(LEN($B1169)=0,"",IF(AND($B1169&gt;0,VALUE(SUBSTITUTE($B1169,"5","0"))=$B1169),1,0)),"")</f>
        <v/>
      </c>
      <c r="I1169" s="5" t="str">
        <f>IF(PhieuBauCu!$B$2&gt;5,IF(LEN($B1169)=0,"",IF(AND($B1169&gt;0,VALUE(SUBSTITUTE($B1169,"6","0"))=$B1169),1,0)),"")</f>
        <v/>
      </c>
      <c r="J1169" s="5" t="str">
        <f>IF(PhieuBauCu!$B$2&gt;6,IF(LEN($B1169)=0,"",IF(AND($B1169&gt;0,VALUE(SUBSTITUTE($B1169,"7","0"))=$B1169),1,0)),"")</f>
        <v/>
      </c>
      <c r="K1169" s="5" t="str">
        <f>IF(PhieuBauCu!$B$2&gt;7,IF(LEN($B1169)=0,"",IF(AND($B1169&gt;0,VALUE(SUBSTITUTE($B1169,"8","0"))=$B1169),1,0)),"")</f>
        <v/>
      </c>
      <c r="L1169" s="5" t="str">
        <f>IF(PhieuBauCu!$B$2&gt;8,IF(LEN($B1169)=0,"",IF(AND($B1169&gt;0,VALUE(SUBSTITUTE($B1169,"9","0"))=$B1169),1,0)),"")</f>
        <v/>
      </c>
      <c r="M1169" s="9">
        <f t="shared" si="37"/>
        <v>0</v>
      </c>
      <c r="N1169" s="36">
        <f>IF(AND(M1169&lt;=PhieuBauCu!$B$13,M1169&gt;=1),1,0)</f>
        <v>0</v>
      </c>
    </row>
    <row r="1170" spans="1:14" ht="28.5" customHeight="1">
      <c r="A1170" s="2">
        <v>1165</v>
      </c>
      <c r="B1170" s="3"/>
      <c r="C1170" s="48" t="str">
        <f t="shared" si="36"/>
        <v/>
      </c>
      <c r="D1170" s="5" t="str">
        <f>IF(PhieuBauCu!$B$2&gt;0,IF(LEN($B1170)=0,"",IF(AND($B1170&gt;0,VALUE(SUBSTITUTE($B1170,"1","0"))=$B1170),1,0)),"")</f>
        <v/>
      </c>
      <c r="E1170" s="5" t="str">
        <f>IF(PhieuBauCu!$B$2&gt;1,IF(LEN($B1170)=0,"",IF(AND($B1170&gt;0,VALUE(SUBSTITUTE($B1170,"2","0"))=$B1170),1,0)),"")</f>
        <v/>
      </c>
      <c r="F1170" s="5" t="str">
        <f>IF(PhieuBauCu!$B$2&gt;2,IF(LEN($B1170)=0,"",IF(AND($B1170&gt;0,VALUE(SUBSTITUTE($B1170,"3","0"))=$B1170),1,0)),"")</f>
        <v/>
      </c>
      <c r="G1170" s="5" t="str">
        <f>IF(PhieuBauCu!$B$2&gt;3,IF(LEN($B1170)=0,"",IF(AND($B1170&gt;0,VALUE(SUBSTITUTE($B1170,"4","0"))=$B1170),1,0)),"")</f>
        <v/>
      </c>
      <c r="H1170" s="5" t="str">
        <f>IF(PhieuBauCu!$B$2&gt;4,IF(LEN($B1170)=0,"",IF(AND($B1170&gt;0,VALUE(SUBSTITUTE($B1170,"5","0"))=$B1170),1,0)),"")</f>
        <v/>
      </c>
      <c r="I1170" s="5" t="str">
        <f>IF(PhieuBauCu!$B$2&gt;5,IF(LEN($B1170)=0,"",IF(AND($B1170&gt;0,VALUE(SUBSTITUTE($B1170,"6","0"))=$B1170),1,0)),"")</f>
        <v/>
      </c>
      <c r="J1170" s="5" t="str">
        <f>IF(PhieuBauCu!$B$2&gt;6,IF(LEN($B1170)=0,"",IF(AND($B1170&gt;0,VALUE(SUBSTITUTE($B1170,"7","0"))=$B1170),1,0)),"")</f>
        <v/>
      </c>
      <c r="K1170" s="5" t="str">
        <f>IF(PhieuBauCu!$B$2&gt;7,IF(LEN($B1170)=0,"",IF(AND($B1170&gt;0,VALUE(SUBSTITUTE($B1170,"8","0"))=$B1170),1,0)),"")</f>
        <v/>
      </c>
      <c r="L1170" s="5" t="str">
        <f>IF(PhieuBauCu!$B$2&gt;8,IF(LEN($B1170)=0,"",IF(AND($B1170&gt;0,VALUE(SUBSTITUTE($B1170,"9","0"))=$B1170),1,0)),"")</f>
        <v/>
      </c>
      <c r="M1170" s="9">
        <f t="shared" si="37"/>
        <v>0</v>
      </c>
      <c r="N1170" s="36">
        <f>IF(AND(M1170&lt;=PhieuBauCu!$B$13,M1170&gt;=1),1,0)</f>
        <v>0</v>
      </c>
    </row>
    <row r="1171" spans="1:14" ht="28.5" customHeight="1">
      <c r="A1171" s="2">
        <v>1166</v>
      </c>
      <c r="B1171" s="3"/>
      <c r="C1171" s="48" t="str">
        <f t="shared" si="36"/>
        <v/>
      </c>
      <c r="D1171" s="5" t="str">
        <f>IF(PhieuBauCu!$B$2&gt;0,IF(LEN($B1171)=0,"",IF(AND($B1171&gt;0,VALUE(SUBSTITUTE($B1171,"1","0"))=$B1171),1,0)),"")</f>
        <v/>
      </c>
      <c r="E1171" s="5" t="str">
        <f>IF(PhieuBauCu!$B$2&gt;1,IF(LEN($B1171)=0,"",IF(AND($B1171&gt;0,VALUE(SUBSTITUTE($B1171,"2","0"))=$B1171),1,0)),"")</f>
        <v/>
      </c>
      <c r="F1171" s="5" t="str">
        <f>IF(PhieuBauCu!$B$2&gt;2,IF(LEN($B1171)=0,"",IF(AND($B1171&gt;0,VALUE(SUBSTITUTE($B1171,"3","0"))=$B1171),1,0)),"")</f>
        <v/>
      </c>
      <c r="G1171" s="5" t="str">
        <f>IF(PhieuBauCu!$B$2&gt;3,IF(LEN($B1171)=0,"",IF(AND($B1171&gt;0,VALUE(SUBSTITUTE($B1171,"4","0"))=$B1171),1,0)),"")</f>
        <v/>
      </c>
      <c r="H1171" s="5" t="str">
        <f>IF(PhieuBauCu!$B$2&gt;4,IF(LEN($B1171)=0,"",IF(AND($B1171&gt;0,VALUE(SUBSTITUTE($B1171,"5","0"))=$B1171),1,0)),"")</f>
        <v/>
      </c>
      <c r="I1171" s="5" t="str">
        <f>IF(PhieuBauCu!$B$2&gt;5,IF(LEN($B1171)=0,"",IF(AND($B1171&gt;0,VALUE(SUBSTITUTE($B1171,"6","0"))=$B1171),1,0)),"")</f>
        <v/>
      </c>
      <c r="J1171" s="5" t="str">
        <f>IF(PhieuBauCu!$B$2&gt;6,IF(LEN($B1171)=0,"",IF(AND($B1171&gt;0,VALUE(SUBSTITUTE($B1171,"7","0"))=$B1171),1,0)),"")</f>
        <v/>
      </c>
      <c r="K1171" s="5" t="str">
        <f>IF(PhieuBauCu!$B$2&gt;7,IF(LEN($B1171)=0,"",IF(AND($B1171&gt;0,VALUE(SUBSTITUTE($B1171,"8","0"))=$B1171),1,0)),"")</f>
        <v/>
      </c>
      <c r="L1171" s="5" t="str">
        <f>IF(PhieuBauCu!$B$2&gt;8,IF(LEN($B1171)=0,"",IF(AND($B1171&gt;0,VALUE(SUBSTITUTE($B1171,"9","0"))=$B1171),1,0)),"")</f>
        <v/>
      </c>
      <c r="M1171" s="9">
        <f t="shared" si="37"/>
        <v>0</v>
      </c>
      <c r="N1171" s="36">
        <f>IF(AND(M1171&lt;=PhieuBauCu!$B$13,M1171&gt;=1),1,0)</f>
        <v>0</v>
      </c>
    </row>
    <row r="1172" spans="1:14" ht="28.5" customHeight="1">
      <c r="A1172" s="2">
        <v>1167</v>
      </c>
      <c r="B1172" s="3"/>
      <c r="C1172" s="48" t="str">
        <f t="shared" si="36"/>
        <v/>
      </c>
      <c r="D1172" s="5" t="str">
        <f>IF(PhieuBauCu!$B$2&gt;0,IF(LEN($B1172)=0,"",IF(AND($B1172&gt;0,VALUE(SUBSTITUTE($B1172,"1","0"))=$B1172),1,0)),"")</f>
        <v/>
      </c>
      <c r="E1172" s="5" t="str">
        <f>IF(PhieuBauCu!$B$2&gt;1,IF(LEN($B1172)=0,"",IF(AND($B1172&gt;0,VALUE(SUBSTITUTE($B1172,"2","0"))=$B1172),1,0)),"")</f>
        <v/>
      </c>
      <c r="F1172" s="5" t="str">
        <f>IF(PhieuBauCu!$B$2&gt;2,IF(LEN($B1172)=0,"",IF(AND($B1172&gt;0,VALUE(SUBSTITUTE($B1172,"3","0"))=$B1172),1,0)),"")</f>
        <v/>
      </c>
      <c r="G1172" s="5" t="str">
        <f>IF(PhieuBauCu!$B$2&gt;3,IF(LEN($B1172)=0,"",IF(AND($B1172&gt;0,VALUE(SUBSTITUTE($B1172,"4","0"))=$B1172),1,0)),"")</f>
        <v/>
      </c>
      <c r="H1172" s="5" t="str">
        <f>IF(PhieuBauCu!$B$2&gt;4,IF(LEN($B1172)=0,"",IF(AND($B1172&gt;0,VALUE(SUBSTITUTE($B1172,"5","0"))=$B1172),1,0)),"")</f>
        <v/>
      </c>
      <c r="I1172" s="5" t="str">
        <f>IF(PhieuBauCu!$B$2&gt;5,IF(LEN($B1172)=0,"",IF(AND($B1172&gt;0,VALUE(SUBSTITUTE($B1172,"6","0"))=$B1172),1,0)),"")</f>
        <v/>
      </c>
      <c r="J1172" s="5" t="str">
        <f>IF(PhieuBauCu!$B$2&gt;6,IF(LEN($B1172)=0,"",IF(AND($B1172&gt;0,VALUE(SUBSTITUTE($B1172,"7","0"))=$B1172),1,0)),"")</f>
        <v/>
      </c>
      <c r="K1172" s="5" t="str">
        <f>IF(PhieuBauCu!$B$2&gt;7,IF(LEN($B1172)=0,"",IF(AND($B1172&gt;0,VALUE(SUBSTITUTE($B1172,"8","0"))=$B1172),1,0)),"")</f>
        <v/>
      </c>
      <c r="L1172" s="5" t="str">
        <f>IF(PhieuBauCu!$B$2&gt;8,IF(LEN($B1172)=0,"",IF(AND($B1172&gt;0,VALUE(SUBSTITUTE($B1172,"9","0"))=$B1172),1,0)),"")</f>
        <v/>
      </c>
      <c r="M1172" s="9">
        <f t="shared" si="37"/>
        <v>0</v>
      </c>
      <c r="N1172" s="36">
        <f>IF(AND(M1172&lt;=PhieuBauCu!$B$13,M1172&gt;=1),1,0)</f>
        <v>0</v>
      </c>
    </row>
    <row r="1173" spans="1:14" ht="28.5" customHeight="1">
      <c r="A1173" s="2">
        <v>1168</v>
      </c>
      <c r="B1173" s="3"/>
      <c r="C1173" s="48" t="str">
        <f t="shared" si="36"/>
        <v/>
      </c>
      <c r="D1173" s="5" t="str">
        <f>IF(PhieuBauCu!$B$2&gt;0,IF(LEN($B1173)=0,"",IF(AND($B1173&gt;0,VALUE(SUBSTITUTE($B1173,"1","0"))=$B1173),1,0)),"")</f>
        <v/>
      </c>
      <c r="E1173" s="5" t="str">
        <f>IF(PhieuBauCu!$B$2&gt;1,IF(LEN($B1173)=0,"",IF(AND($B1173&gt;0,VALUE(SUBSTITUTE($B1173,"2","0"))=$B1173),1,0)),"")</f>
        <v/>
      </c>
      <c r="F1173" s="5" t="str">
        <f>IF(PhieuBauCu!$B$2&gt;2,IF(LEN($B1173)=0,"",IF(AND($B1173&gt;0,VALUE(SUBSTITUTE($B1173,"3","0"))=$B1173),1,0)),"")</f>
        <v/>
      </c>
      <c r="G1173" s="5" t="str">
        <f>IF(PhieuBauCu!$B$2&gt;3,IF(LEN($B1173)=0,"",IF(AND($B1173&gt;0,VALUE(SUBSTITUTE($B1173,"4","0"))=$B1173),1,0)),"")</f>
        <v/>
      </c>
      <c r="H1173" s="5" t="str">
        <f>IF(PhieuBauCu!$B$2&gt;4,IF(LEN($B1173)=0,"",IF(AND($B1173&gt;0,VALUE(SUBSTITUTE($B1173,"5","0"))=$B1173),1,0)),"")</f>
        <v/>
      </c>
      <c r="I1173" s="5" t="str">
        <f>IF(PhieuBauCu!$B$2&gt;5,IF(LEN($B1173)=0,"",IF(AND($B1173&gt;0,VALUE(SUBSTITUTE($B1173,"6","0"))=$B1173),1,0)),"")</f>
        <v/>
      </c>
      <c r="J1173" s="5" t="str">
        <f>IF(PhieuBauCu!$B$2&gt;6,IF(LEN($B1173)=0,"",IF(AND($B1173&gt;0,VALUE(SUBSTITUTE($B1173,"7","0"))=$B1173),1,0)),"")</f>
        <v/>
      </c>
      <c r="K1173" s="5" t="str">
        <f>IF(PhieuBauCu!$B$2&gt;7,IF(LEN($B1173)=0,"",IF(AND($B1173&gt;0,VALUE(SUBSTITUTE($B1173,"8","0"))=$B1173),1,0)),"")</f>
        <v/>
      </c>
      <c r="L1173" s="5" t="str">
        <f>IF(PhieuBauCu!$B$2&gt;8,IF(LEN($B1173)=0,"",IF(AND($B1173&gt;0,VALUE(SUBSTITUTE($B1173,"9","0"))=$B1173),1,0)),"")</f>
        <v/>
      </c>
      <c r="M1173" s="9">
        <f t="shared" si="37"/>
        <v>0</v>
      </c>
      <c r="N1173" s="36">
        <f>IF(AND(M1173&lt;=PhieuBauCu!$B$13,M1173&gt;=1),1,0)</f>
        <v>0</v>
      </c>
    </row>
    <row r="1174" spans="1:14" ht="28.5" customHeight="1">
      <c r="A1174" s="2">
        <v>1169</v>
      </c>
      <c r="B1174" s="3"/>
      <c r="C1174" s="48" t="str">
        <f t="shared" si="36"/>
        <v/>
      </c>
      <c r="D1174" s="5" t="str">
        <f>IF(PhieuBauCu!$B$2&gt;0,IF(LEN($B1174)=0,"",IF(AND($B1174&gt;0,VALUE(SUBSTITUTE($B1174,"1","0"))=$B1174),1,0)),"")</f>
        <v/>
      </c>
      <c r="E1174" s="5" t="str">
        <f>IF(PhieuBauCu!$B$2&gt;1,IF(LEN($B1174)=0,"",IF(AND($B1174&gt;0,VALUE(SUBSTITUTE($B1174,"2","0"))=$B1174),1,0)),"")</f>
        <v/>
      </c>
      <c r="F1174" s="5" t="str">
        <f>IF(PhieuBauCu!$B$2&gt;2,IF(LEN($B1174)=0,"",IF(AND($B1174&gt;0,VALUE(SUBSTITUTE($B1174,"3","0"))=$B1174),1,0)),"")</f>
        <v/>
      </c>
      <c r="G1174" s="5" t="str">
        <f>IF(PhieuBauCu!$B$2&gt;3,IF(LEN($B1174)=0,"",IF(AND($B1174&gt;0,VALUE(SUBSTITUTE($B1174,"4","0"))=$B1174),1,0)),"")</f>
        <v/>
      </c>
      <c r="H1174" s="5" t="str">
        <f>IF(PhieuBauCu!$B$2&gt;4,IF(LEN($B1174)=0,"",IF(AND($B1174&gt;0,VALUE(SUBSTITUTE($B1174,"5","0"))=$B1174),1,0)),"")</f>
        <v/>
      </c>
      <c r="I1174" s="5" t="str">
        <f>IF(PhieuBauCu!$B$2&gt;5,IF(LEN($B1174)=0,"",IF(AND($B1174&gt;0,VALUE(SUBSTITUTE($B1174,"6","0"))=$B1174),1,0)),"")</f>
        <v/>
      </c>
      <c r="J1174" s="5" t="str">
        <f>IF(PhieuBauCu!$B$2&gt;6,IF(LEN($B1174)=0,"",IF(AND($B1174&gt;0,VALUE(SUBSTITUTE($B1174,"7","0"))=$B1174),1,0)),"")</f>
        <v/>
      </c>
      <c r="K1174" s="5" t="str">
        <f>IF(PhieuBauCu!$B$2&gt;7,IF(LEN($B1174)=0,"",IF(AND($B1174&gt;0,VALUE(SUBSTITUTE($B1174,"8","0"))=$B1174),1,0)),"")</f>
        <v/>
      </c>
      <c r="L1174" s="5" t="str">
        <f>IF(PhieuBauCu!$B$2&gt;8,IF(LEN($B1174)=0,"",IF(AND($B1174&gt;0,VALUE(SUBSTITUTE($B1174,"9","0"))=$B1174),1,0)),"")</f>
        <v/>
      </c>
      <c r="M1174" s="9">
        <f t="shared" si="37"/>
        <v>0</v>
      </c>
      <c r="N1174" s="36">
        <f>IF(AND(M1174&lt;=PhieuBauCu!$B$13,M1174&gt;=1),1,0)</f>
        <v>0</v>
      </c>
    </row>
    <row r="1175" spans="1:14" ht="28.5" customHeight="1">
      <c r="A1175" s="2">
        <v>1170</v>
      </c>
      <c r="B1175" s="3"/>
      <c r="C1175" s="48" t="str">
        <f t="shared" si="36"/>
        <v/>
      </c>
      <c r="D1175" s="5" t="str">
        <f>IF(PhieuBauCu!$B$2&gt;0,IF(LEN($B1175)=0,"",IF(AND($B1175&gt;0,VALUE(SUBSTITUTE($B1175,"1","0"))=$B1175),1,0)),"")</f>
        <v/>
      </c>
      <c r="E1175" s="5" t="str">
        <f>IF(PhieuBauCu!$B$2&gt;1,IF(LEN($B1175)=0,"",IF(AND($B1175&gt;0,VALUE(SUBSTITUTE($B1175,"2","0"))=$B1175),1,0)),"")</f>
        <v/>
      </c>
      <c r="F1175" s="5" t="str">
        <f>IF(PhieuBauCu!$B$2&gt;2,IF(LEN($B1175)=0,"",IF(AND($B1175&gt;0,VALUE(SUBSTITUTE($B1175,"3","0"))=$B1175),1,0)),"")</f>
        <v/>
      </c>
      <c r="G1175" s="5" t="str">
        <f>IF(PhieuBauCu!$B$2&gt;3,IF(LEN($B1175)=0,"",IF(AND($B1175&gt;0,VALUE(SUBSTITUTE($B1175,"4","0"))=$B1175),1,0)),"")</f>
        <v/>
      </c>
      <c r="H1175" s="5" t="str">
        <f>IF(PhieuBauCu!$B$2&gt;4,IF(LEN($B1175)=0,"",IF(AND($B1175&gt;0,VALUE(SUBSTITUTE($B1175,"5","0"))=$B1175),1,0)),"")</f>
        <v/>
      </c>
      <c r="I1175" s="5" t="str">
        <f>IF(PhieuBauCu!$B$2&gt;5,IF(LEN($B1175)=0,"",IF(AND($B1175&gt;0,VALUE(SUBSTITUTE($B1175,"6","0"))=$B1175),1,0)),"")</f>
        <v/>
      </c>
      <c r="J1175" s="5" t="str">
        <f>IF(PhieuBauCu!$B$2&gt;6,IF(LEN($B1175)=0,"",IF(AND($B1175&gt;0,VALUE(SUBSTITUTE($B1175,"7","0"))=$B1175),1,0)),"")</f>
        <v/>
      </c>
      <c r="K1175" s="5" t="str">
        <f>IF(PhieuBauCu!$B$2&gt;7,IF(LEN($B1175)=0,"",IF(AND($B1175&gt;0,VALUE(SUBSTITUTE($B1175,"8","0"))=$B1175),1,0)),"")</f>
        <v/>
      </c>
      <c r="L1175" s="5" t="str">
        <f>IF(PhieuBauCu!$B$2&gt;8,IF(LEN($B1175)=0,"",IF(AND($B1175&gt;0,VALUE(SUBSTITUTE($B1175,"9","0"))=$B1175),1,0)),"")</f>
        <v/>
      </c>
      <c r="M1175" s="9">
        <f t="shared" si="37"/>
        <v>0</v>
      </c>
      <c r="N1175" s="36">
        <f>IF(AND(M1175&lt;=PhieuBauCu!$B$13,M1175&gt;=1),1,0)</f>
        <v>0</v>
      </c>
    </row>
    <row r="1176" spans="1:14" ht="28.5" customHeight="1">
      <c r="A1176" s="2">
        <v>1171</v>
      </c>
      <c r="B1176" s="3"/>
      <c r="C1176" s="48" t="str">
        <f t="shared" si="36"/>
        <v/>
      </c>
      <c r="D1176" s="5" t="str">
        <f>IF(PhieuBauCu!$B$2&gt;0,IF(LEN($B1176)=0,"",IF(AND($B1176&gt;0,VALUE(SUBSTITUTE($B1176,"1","0"))=$B1176),1,0)),"")</f>
        <v/>
      </c>
      <c r="E1176" s="5" t="str">
        <f>IF(PhieuBauCu!$B$2&gt;1,IF(LEN($B1176)=0,"",IF(AND($B1176&gt;0,VALUE(SUBSTITUTE($B1176,"2","0"))=$B1176),1,0)),"")</f>
        <v/>
      </c>
      <c r="F1176" s="5" t="str">
        <f>IF(PhieuBauCu!$B$2&gt;2,IF(LEN($B1176)=0,"",IF(AND($B1176&gt;0,VALUE(SUBSTITUTE($B1176,"3","0"))=$B1176),1,0)),"")</f>
        <v/>
      </c>
      <c r="G1176" s="5" t="str">
        <f>IF(PhieuBauCu!$B$2&gt;3,IF(LEN($B1176)=0,"",IF(AND($B1176&gt;0,VALUE(SUBSTITUTE($B1176,"4","0"))=$B1176),1,0)),"")</f>
        <v/>
      </c>
      <c r="H1176" s="5" t="str">
        <f>IF(PhieuBauCu!$B$2&gt;4,IF(LEN($B1176)=0,"",IF(AND($B1176&gt;0,VALUE(SUBSTITUTE($B1176,"5","0"))=$B1176),1,0)),"")</f>
        <v/>
      </c>
      <c r="I1176" s="5" t="str">
        <f>IF(PhieuBauCu!$B$2&gt;5,IF(LEN($B1176)=0,"",IF(AND($B1176&gt;0,VALUE(SUBSTITUTE($B1176,"6","0"))=$B1176),1,0)),"")</f>
        <v/>
      </c>
      <c r="J1176" s="5" t="str">
        <f>IF(PhieuBauCu!$B$2&gt;6,IF(LEN($B1176)=0,"",IF(AND($B1176&gt;0,VALUE(SUBSTITUTE($B1176,"7","0"))=$B1176),1,0)),"")</f>
        <v/>
      </c>
      <c r="K1176" s="5" t="str">
        <f>IF(PhieuBauCu!$B$2&gt;7,IF(LEN($B1176)=0,"",IF(AND($B1176&gt;0,VALUE(SUBSTITUTE($B1176,"8","0"))=$B1176),1,0)),"")</f>
        <v/>
      </c>
      <c r="L1176" s="5" t="str">
        <f>IF(PhieuBauCu!$B$2&gt;8,IF(LEN($B1176)=0,"",IF(AND($B1176&gt;0,VALUE(SUBSTITUTE($B1176,"9","0"))=$B1176),1,0)),"")</f>
        <v/>
      </c>
      <c r="M1176" s="9">
        <f t="shared" si="37"/>
        <v>0</v>
      </c>
      <c r="N1176" s="36">
        <f>IF(AND(M1176&lt;=PhieuBauCu!$B$13,M1176&gt;=1),1,0)</f>
        <v>0</v>
      </c>
    </row>
    <row r="1177" spans="1:14" ht="28.5" customHeight="1">
      <c r="A1177" s="2">
        <v>1172</v>
      </c>
      <c r="B1177" s="3"/>
      <c r="C1177" s="48" t="str">
        <f t="shared" si="36"/>
        <v/>
      </c>
      <c r="D1177" s="5" t="str">
        <f>IF(PhieuBauCu!$B$2&gt;0,IF(LEN($B1177)=0,"",IF(AND($B1177&gt;0,VALUE(SUBSTITUTE($B1177,"1","0"))=$B1177),1,0)),"")</f>
        <v/>
      </c>
      <c r="E1177" s="5" t="str">
        <f>IF(PhieuBauCu!$B$2&gt;1,IF(LEN($B1177)=0,"",IF(AND($B1177&gt;0,VALUE(SUBSTITUTE($B1177,"2","0"))=$B1177),1,0)),"")</f>
        <v/>
      </c>
      <c r="F1177" s="5" t="str">
        <f>IF(PhieuBauCu!$B$2&gt;2,IF(LEN($B1177)=0,"",IF(AND($B1177&gt;0,VALUE(SUBSTITUTE($B1177,"3","0"))=$B1177),1,0)),"")</f>
        <v/>
      </c>
      <c r="G1177" s="5" t="str">
        <f>IF(PhieuBauCu!$B$2&gt;3,IF(LEN($B1177)=0,"",IF(AND($B1177&gt;0,VALUE(SUBSTITUTE($B1177,"4","0"))=$B1177),1,0)),"")</f>
        <v/>
      </c>
      <c r="H1177" s="5" t="str">
        <f>IF(PhieuBauCu!$B$2&gt;4,IF(LEN($B1177)=0,"",IF(AND($B1177&gt;0,VALUE(SUBSTITUTE($B1177,"5","0"))=$B1177),1,0)),"")</f>
        <v/>
      </c>
      <c r="I1177" s="5" t="str">
        <f>IF(PhieuBauCu!$B$2&gt;5,IF(LEN($B1177)=0,"",IF(AND($B1177&gt;0,VALUE(SUBSTITUTE($B1177,"6","0"))=$B1177),1,0)),"")</f>
        <v/>
      </c>
      <c r="J1177" s="5" t="str">
        <f>IF(PhieuBauCu!$B$2&gt;6,IF(LEN($B1177)=0,"",IF(AND($B1177&gt;0,VALUE(SUBSTITUTE($B1177,"7","0"))=$B1177),1,0)),"")</f>
        <v/>
      </c>
      <c r="K1177" s="5" t="str">
        <f>IF(PhieuBauCu!$B$2&gt;7,IF(LEN($B1177)=0,"",IF(AND($B1177&gt;0,VALUE(SUBSTITUTE($B1177,"8","0"))=$B1177),1,0)),"")</f>
        <v/>
      </c>
      <c r="L1177" s="5" t="str">
        <f>IF(PhieuBauCu!$B$2&gt;8,IF(LEN($B1177)=0,"",IF(AND($B1177&gt;0,VALUE(SUBSTITUTE($B1177,"9","0"))=$B1177),1,0)),"")</f>
        <v/>
      </c>
      <c r="M1177" s="9">
        <f t="shared" si="37"/>
        <v>0</v>
      </c>
      <c r="N1177" s="36">
        <f>IF(AND(M1177&lt;=PhieuBauCu!$B$13,M1177&gt;=1),1,0)</f>
        <v>0</v>
      </c>
    </row>
    <row r="1178" spans="1:14" ht="28.5" customHeight="1">
      <c r="A1178" s="2">
        <v>1173</v>
      </c>
      <c r="B1178" s="3"/>
      <c r="C1178" s="48" t="str">
        <f t="shared" si="36"/>
        <v/>
      </c>
      <c r="D1178" s="5" t="str">
        <f>IF(PhieuBauCu!$B$2&gt;0,IF(LEN($B1178)=0,"",IF(AND($B1178&gt;0,VALUE(SUBSTITUTE($B1178,"1","0"))=$B1178),1,0)),"")</f>
        <v/>
      </c>
      <c r="E1178" s="5" t="str">
        <f>IF(PhieuBauCu!$B$2&gt;1,IF(LEN($B1178)=0,"",IF(AND($B1178&gt;0,VALUE(SUBSTITUTE($B1178,"2","0"))=$B1178),1,0)),"")</f>
        <v/>
      </c>
      <c r="F1178" s="5" t="str">
        <f>IF(PhieuBauCu!$B$2&gt;2,IF(LEN($B1178)=0,"",IF(AND($B1178&gt;0,VALUE(SUBSTITUTE($B1178,"3","0"))=$B1178),1,0)),"")</f>
        <v/>
      </c>
      <c r="G1178" s="5" t="str">
        <f>IF(PhieuBauCu!$B$2&gt;3,IF(LEN($B1178)=0,"",IF(AND($B1178&gt;0,VALUE(SUBSTITUTE($B1178,"4","0"))=$B1178),1,0)),"")</f>
        <v/>
      </c>
      <c r="H1178" s="5" t="str">
        <f>IF(PhieuBauCu!$B$2&gt;4,IF(LEN($B1178)=0,"",IF(AND($B1178&gt;0,VALUE(SUBSTITUTE($B1178,"5","0"))=$B1178),1,0)),"")</f>
        <v/>
      </c>
      <c r="I1178" s="5" t="str">
        <f>IF(PhieuBauCu!$B$2&gt;5,IF(LEN($B1178)=0,"",IF(AND($B1178&gt;0,VALUE(SUBSTITUTE($B1178,"6","0"))=$B1178),1,0)),"")</f>
        <v/>
      </c>
      <c r="J1178" s="5" t="str">
        <f>IF(PhieuBauCu!$B$2&gt;6,IF(LEN($B1178)=0,"",IF(AND($B1178&gt;0,VALUE(SUBSTITUTE($B1178,"7","0"))=$B1178),1,0)),"")</f>
        <v/>
      </c>
      <c r="K1178" s="5" t="str">
        <f>IF(PhieuBauCu!$B$2&gt;7,IF(LEN($B1178)=0,"",IF(AND($B1178&gt;0,VALUE(SUBSTITUTE($B1178,"8","0"))=$B1178),1,0)),"")</f>
        <v/>
      </c>
      <c r="L1178" s="5" t="str">
        <f>IF(PhieuBauCu!$B$2&gt;8,IF(LEN($B1178)=0,"",IF(AND($B1178&gt;0,VALUE(SUBSTITUTE($B1178,"9","0"))=$B1178),1,0)),"")</f>
        <v/>
      </c>
      <c r="M1178" s="9">
        <f t="shared" si="37"/>
        <v>0</v>
      </c>
      <c r="N1178" s="36">
        <f>IF(AND(M1178&lt;=PhieuBauCu!$B$13,M1178&gt;=1),1,0)</f>
        <v>0</v>
      </c>
    </row>
    <row r="1179" spans="1:14" ht="28.5" customHeight="1">
      <c r="A1179" s="2">
        <v>1174</v>
      </c>
      <c r="B1179" s="3"/>
      <c r="C1179" s="48" t="str">
        <f t="shared" si="36"/>
        <v/>
      </c>
      <c r="D1179" s="5" t="str">
        <f>IF(PhieuBauCu!$B$2&gt;0,IF(LEN($B1179)=0,"",IF(AND($B1179&gt;0,VALUE(SUBSTITUTE($B1179,"1","0"))=$B1179),1,0)),"")</f>
        <v/>
      </c>
      <c r="E1179" s="5" t="str">
        <f>IF(PhieuBauCu!$B$2&gt;1,IF(LEN($B1179)=0,"",IF(AND($B1179&gt;0,VALUE(SUBSTITUTE($B1179,"2","0"))=$B1179),1,0)),"")</f>
        <v/>
      </c>
      <c r="F1179" s="5" t="str">
        <f>IF(PhieuBauCu!$B$2&gt;2,IF(LEN($B1179)=0,"",IF(AND($B1179&gt;0,VALUE(SUBSTITUTE($B1179,"3","0"))=$B1179),1,0)),"")</f>
        <v/>
      </c>
      <c r="G1179" s="5" t="str">
        <f>IF(PhieuBauCu!$B$2&gt;3,IF(LEN($B1179)=0,"",IF(AND($B1179&gt;0,VALUE(SUBSTITUTE($B1179,"4","0"))=$B1179),1,0)),"")</f>
        <v/>
      </c>
      <c r="H1179" s="5" t="str">
        <f>IF(PhieuBauCu!$B$2&gt;4,IF(LEN($B1179)=0,"",IF(AND($B1179&gt;0,VALUE(SUBSTITUTE($B1179,"5","0"))=$B1179),1,0)),"")</f>
        <v/>
      </c>
      <c r="I1179" s="5" t="str">
        <f>IF(PhieuBauCu!$B$2&gt;5,IF(LEN($B1179)=0,"",IF(AND($B1179&gt;0,VALUE(SUBSTITUTE($B1179,"6","0"))=$B1179),1,0)),"")</f>
        <v/>
      </c>
      <c r="J1179" s="5" t="str">
        <f>IF(PhieuBauCu!$B$2&gt;6,IF(LEN($B1179)=0,"",IF(AND($B1179&gt;0,VALUE(SUBSTITUTE($B1179,"7","0"))=$B1179),1,0)),"")</f>
        <v/>
      </c>
      <c r="K1179" s="5" t="str">
        <f>IF(PhieuBauCu!$B$2&gt;7,IF(LEN($B1179)=0,"",IF(AND($B1179&gt;0,VALUE(SUBSTITUTE($B1179,"8","0"))=$B1179),1,0)),"")</f>
        <v/>
      </c>
      <c r="L1179" s="5" t="str">
        <f>IF(PhieuBauCu!$B$2&gt;8,IF(LEN($B1179)=0,"",IF(AND($B1179&gt;0,VALUE(SUBSTITUTE($B1179,"9","0"))=$B1179),1,0)),"")</f>
        <v/>
      </c>
      <c r="M1179" s="9">
        <f t="shared" si="37"/>
        <v>0</v>
      </c>
      <c r="N1179" s="36">
        <f>IF(AND(M1179&lt;=PhieuBauCu!$B$13,M1179&gt;=1),1,0)</f>
        <v>0</v>
      </c>
    </row>
    <row r="1180" spans="1:14" ht="28.5" customHeight="1">
      <c r="A1180" s="2">
        <v>1175</v>
      </c>
      <c r="B1180" s="3"/>
      <c r="C1180" s="48" t="str">
        <f t="shared" si="36"/>
        <v/>
      </c>
      <c r="D1180" s="5" t="str">
        <f>IF(PhieuBauCu!$B$2&gt;0,IF(LEN($B1180)=0,"",IF(AND($B1180&gt;0,VALUE(SUBSTITUTE($B1180,"1","0"))=$B1180),1,0)),"")</f>
        <v/>
      </c>
      <c r="E1180" s="5" t="str">
        <f>IF(PhieuBauCu!$B$2&gt;1,IF(LEN($B1180)=0,"",IF(AND($B1180&gt;0,VALUE(SUBSTITUTE($B1180,"2","0"))=$B1180),1,0)),"")</f>
        <v/>
      </c>
      <c r="F1180" s="5" t="str">
        <f>IF(PhieuBauCu!$B$2&gt;2,IF(LEN($B1180)=0,"",IF(AND($B1180&gt;0,VALUE(SUBSTITUTE($B1180,"3","0"))=$B1180),1,0)),"")</f>
        <v/>
      </c>
      <c r="G1180" s="5" t="str">
        <f>IF(PhieuBauCu!$B$2&gt;3,IF(LEN($B1180)=0,"",IF(AND($B1180&gt;0,VALUE(SUBSTITUTE($B1180,"4","0"))=$B1180),1,0)),"")</f>
        <v/>
      </c>
      <c r="H1180" s="5" t="str">
        <f>IF(PhieuBauCu!$B$2&gt;4,IF(LEN($B1180)=0,"",IF(AND($B1180&gt;0,VALUE(SUBSTITUTE($B1180,"5","0"))=$B1180),1,0)),"")</f>
        <v/>
      </c>
      <c r="I1180" s="5" t="str">
        <f>IF(PhieuBauCu!$B$2&gt;5,IF(LEN($B1180)=0,"",IF(AND($B1180&gt;0,VALUE(SUBSTITUTE($B1180,"6","0"))=$B1180),1,0)),"")</f>
        <v/>
      </c>
      <c r="J1180" s="5" t="str">
        <f>IF(PhieuBauCu!$B$2&gt;6,IF(LEN($B1180)=0,"",IF(AND($B1180&gt;0,VALUE(SUBSTITUTE($B1180,"7","0"))=$B1180),1,0)),"")</f>
        <v/>
      </c>
      <c r="K1180" s="5" t="str">
        <f>IF(PhieuBauCu!$B$2&gt;7,IF(LEN($B1180)=0,"",IF(AND($B1180&gt;0,VALUE(SUBSTITUTE($B1180,"8","0"))=$B1180),1,0)),"")</f>
        <v/>
      </c>
      <c r="L1180" s="5" t="str">
        <f>IF(PhieuBauCu!$B$2&gt;8,IF(LEN($B1180)=0,"",IF(AND($B1180&gt;0,VALUE(SUBSTITUTE($B1180,"9","0"))=$B1180),1,0)),"")</f>
        <v/>
      </c>
      <c r="M1180" s="9">
        <f t="shared" si="37"/>
        <v>0</v>
      </c>
      <c r="N1180" s="36">
        <f>IF(AND(M1180&lt;=PhieuBauCu!$B$13,M1180&gt;=1),1,0)</f>
        <v>0</v>
      </c>
    </row>
    <row r="1181" spans="1:14" ht="28.5" customHeight="1">
      <c r="A1181" s="2">
        <v>1176</v>
      </c>
      <c r="B1181" s="3"/>
      <c r="C1181" s="48" t="str">
        <f t="shared" si="36"/>
        <v/>
      </c>
      <c r="D1181" s="5" t="str">
        <f>IF(PhieuBauCu!$B$2&gt;0,IF(LEN($B1181)=0,"",IF(AND($B1181&gt;0,VALUE(SUBSTITUTE($B1181,"1","0"))=$B1181),1,0)),"")</f>
        <v/>
      </c>
      <c r="E1181" s="5" t="str">
        <f>IF(PhieuBauCu!$B$2&gt;1,IF(LEN($B1181)=0,"",IF(AND($B1181&gt;0,VALUE(SUBSTITUTE($B1181,"2","0"))=$B1181),1,0)),"")</f>
        <v/>
      </c>
      <c r="F1181" s="5" t="str">
        <f>IF(PhieuBauCu!$B$2&gt;2,IF(LEN($B1181)=0,"",IF(AND($B1181&gt;0,VALUE(SUBSTITUTE($B1181,"3","0"))=$B1181),1,0)),"")</f>
        <v/>
      </c>
      <c r="G1181" s="5" t="str">
        <f>IF(PhieuBauCu!$B$2&gt;3,IF(LEN($B1181)=0,"",IF(AND($B1181&gt;0,VALUE(SUBSTITUTE($B1181,"4","0"))=$B1181),1,0)),"")</f>
        <v/>
      </c>
      <c r="H1181" s="5" t="str">
        <f>IF(PhieuBauCu!$B$2&gt;4,IF(LEN($B1181)=0,"",IF(AND($B1181&gt;0,VALUE(SUBSTITUTE($B1181,"5","0"))=$B1181),1,0)),"")</f>
        <v/>
      </c>
      <c r="I1181" s="5" t="str">
        <f>IF(PhieuBauCu!$B$2&gt;5,IF(LEN($B1181)=0,"",IF(AND($B1181&gt;0,VALUE(SUBSTITUTE($B1181,"6","0"))=$B1181),1,0)),"")</f>
        <v/>
      </c>
      <c r="J1181" s="5" t="str">
        <f>IF(PhieuBauCu!$B$2&gt;6,IF(LEN($B1181)=0,"",IF(AND($B1181&gt;0,VALUE(SUBSTITUTE($B1181,"7","0"))=$B1181),1,0)),"")</f>
        <v/>
      </c>
      <c r="K1181" s="5" t="str">
        <f>IF(PhieuBauCu!$B$2&gt;7,IF(LEN($B1181)=0,"",IF(AND($B1181&gt;0,VALUE(SUBSTITUTE($B1181,"8","0"))=$B1181),1,0)),"")</f>
        <v/>
      </c>
      <c r="L1181" s="5" t="str">
        <f>IF(PhieuBauCu!$B$2&gt;8,IF(LEN($B1181)=0,"",IF(AND($B1181&gt;0,VALUE(SUBSTITUTE($B1181,"9","0"))=$B1181),1,0)),"")</f>
        <v/>
      </c>
      <c r="M1181" s="9">
        <f t="shared" si="37"/>
        <v>0</v>
      </c>
      <c r="N1181" s="36">
        <f>IF(AND(M1181&lt;=PhieuBauCu!$B$13,M1181&gt;=1),1,0)</f>
        <v>0</v>
      </c>
    </row>
    <row r="1182" spans="1:14" ht="28.5" customHeight="1">
      <c r="A1182" s="2">
        <v>1177</v>
      </c>
      <c r="B1182" s="3"/>
      <c r="C1182" s="48" t="str">
        <f t="shared" si="36"/>
        <v/>
      </c>
      <c r="D1182" s="5" t="str">
        <f>IF(PhieuBauCu!$B$2&gt;0,IF(LEN($B1182)=0,"",IF(AND($B1182&gt;0,VALUE(SUBSTITUTE($B1182,"1","0"))=$B1182),1,0)),"")</f>
        <v/>
      </c>
      <c r="E1182" s="5" t="str">
        <f>IF(PhieuBauCu!$B$2&gt;1,IF(LEN($B1182)=0,"",IF(AND($B1182&gt;0,VALUE(SUBSTITUTE($B1182,"2","0"))=$B1182),1,0)),"")</f>
        <v/>
      </c>
      <c r="F1182" s="5" t="str">
        <f>IF(PhieuBauCu!$B$2&gt;2,IF(LEN($B1182)=0,"",IF(AND($B1182&gt;0,VALUE(SUBSTITUTE($B1182,"3","0"))=$B1182),1,0)),"")</f>
        <v/>
      </c>
      <c r="G1182" s="5" t="str">
        <f>IF(PhieuBauCu!$B$2&gt;3,IF(LEN($B1182)=0,"",IF(AND($B1182&gt;0,VALUE(SUBSTITUTE($B1182,"4","0"))=$B1182),1,0)),"")</f>
        <v/>
      </c>
      <c r="H1182" s="5" t="str">
        <f>IF(PhieuBauCu!$B$2&gt;4,IF(LEN($B1182)=0,"",IF(AND($B1182&gt;0,VALUE(SUBSTITUTE($B1182,"5","0"))=$B1182),1,0)),"")</f>
        <v/>
      </c>
      <c r="I1182" s="5" t="str">
        <f>IF(PhieuBauCu!$B$2&gt;5,IF(LEN($B1182)=0,"",IF(AND($B1182&gt;0,VALUE(SUBSTITUTE($B1182,"6","0"))=$B1182),1,0)),"")</f>
        <v/>
      </c>
      <c r="J1182" s="5" t="str">
        <f>IF(PhieuBauCu!$B$2&gt;6,IF(LEN($B1182)=0,"",IF(AND($B1182&gt;0,VALUE(SUBSTITUTE($B1182,"7","0"))=$B1182),1,0)),"")</f>
        <v/>
      </c>
      <c r="K1182" s="5" t="str">
        <f>IF(PhieuBauCu!$B$2&gt;7,IF(LEN($B1182)=0,"",IF(AND($B1182&gt;0,VALUE(SUBSTITUTE($B1182,"8","0"))=$B1182),1,0)),"")</f>
        <v/>
      </c>
      <c r="L1182" s="5" t="str">
        <f>IF(PhieuBauCu!$B$2&gt;8,IF(LEN($B1182)=0,"",IF(AND($B1182&gt;0,VALUE(SUBSTITUTE($B1182,"9","0"))=$B1182),1,0)),"")</f>
        <v/>
      </c>
      <c r="M1182" s="9">
        <f t="shared" si="37"/>
        <v>0</v>
      </c>
      <c r="N1182" s="36">
        <f>IF(AND(M1182&lt;=PhieuBauCu!$B$13,M1182&gt;=1),1,0)</f>
        <v>0</v>
      </c>
    </row>
    <row r="1183" spans="1:14" ht="28.5" customHeight="1">
      <c r="A1183" s="2">
        <v>1178</v>
      </c>
      <c r="B1183" s="3"/>
      <c r="C1183" s="48" t="str">
        <f t="shared" si="36"/>
        <v/>
      </c>
      <c r="D1183" s="5" t="str">
        <f>IF(PhieuBauCu!$B$2&gt;0,IF(LEN($B1183)=0,"",IF(AND($B1183&gt;0,VALUE(SUBSTITUTE($B1183,"1","0"))=$B1183),1,0)),"")</f>
        <v/>
      </c>
      <c r="E1183" s="5" t="str">
        <f>IF(PhieuBauCu!$B$2&gt;1,IF(LEN($B1183)=0,"",IF(AND($B1183&gt;0,VALUE(SUBSTITUTE($B1183,"2","0"))=$B1183),1,0)),"")</f>
        <v/>
      </c>
      <c r="F1183" s="5" t="str">
        <f>IF(PhieuBauCu!$B$2&gt;2,IF(LEN($B1183)=0,"",IF(AND($B1183&gt;0,VALUE(SUBSTITUTE($B1183,"3","0"))=$B1183),1,0)),"")</f>
        <v/>
      </c>
      <c r="G1183" s="5" t="str">
        <f>IF(PhieuBauCu!$B$2&gt;3,IF(LEN($B1183)=0,"",IF(AND($B1183&gt;0,VALUE(SUBSTITUTE($B1183,"4","0"))=$B1183),1,0)),"")</f>
        <v/>
      </c>
      <c r="H1183" s="5" t="str">
        <f>IF(PhieuBauCu!$B$2&gt;4,IF(LEN($B1183)=0,"",IF(AND($B1183&gt;0,VALUE(SUBSTITUTE($B1183,"5","0"))=$B1183),1,0)),"")</f>
        <v/>
      </c>
      <c r="I1183" s="5" t="str">
        <f>IF(PhieuBauCu!$B$2&gt;5,IF(LEN($B1183)=0,"",IF(AND($B1183&gt;0,VALUE(SUBSTITUTE($B1183,"6","0"))=$B1183),1,0)),"")</f>
        <v/>
      </c>
      <c r="J1183" s="5" t="str">
        <f>IF(PhieuBauCu!$B$2&gt;6,IF(LEN($B1183)=0,"",IF(AND($B1183&gt;0,VALUE(SUBSTITUTE($B1183,"7","0"))=$B1183),1,0)),"")</f>
        <v/>
      </c>
      <c r="K1183" s="5" t="str">
        <f>IF(PhieuBauCu!$B$2&gt;7,IF(LEN($B1183)=0,"",IF(AND($B1183&gt;0,VALUE(SUBSTITUTE($B1183,"8","0"))=$B1183),1,0)),"")</f>
        <v/>
      </c>
      <c r="L1183" s="5" t="str">
        <f>IF(PhieuBauCu!$B$2&gt;8,IF(LEN($B1183)=0,"",IF(AND($B1183&gt;0,VALUE(SUBSTITUTE($B1183,"9","0"))=$B1183),1,0)),"")</f>
        <v/>
      </c>
      <c r="M1183" s="9">
        <f t="shared" si="37"/>
        <v>0</v>
      </c>
      <c r="N1183" s="36">
        <f>IF(AND(M1183&lt;=PhieuBauCu!$B$13,M1183&gt;=1),1,0)</f>
        <v>0</v>
      </c>
    </row>
    <row r="1184" spans="1:14" ht="28.5" customHeight="1">
      <c r="A1184" s="2">
        <v>1179</v>
      </c>
      <c r="B1184" s="3"/>
      <c r="C1184" s="48" t="str">
        <f t="shared" si="36"/>
        <v/>
      </c>
      <c r="D1184" s="5" t="str">
        <f>IF(PhieuBauCu!$B$2&gt;0,IF(LEN($B1184)=0,"",IF(AND($B1184&gt;0,VALUE(SUBSTITUTE($B1184,"1","0"))=$B1184),1,0)),"")</f>
        <v/>
      </c>
      <c r="E1184" s="5" t="str">
        <f>IF(PhieuBauCu!$B$2&gt;1,IF(LEN($B1184)=0,"",IF(AND($B1184&gt;0,VALUE(SUBSTITUTE($B1184,"2","0"))=$B1184),1,0)),"")</f>
        <v/>
      </c>
      <c r="F1184" s="5" t="str">
        <f>IF(PhieuBauCu!$B$2&gt;2,IF(LEN($B1184)=0,"",IF(AND($B1184&gt;0,VALUE(SUBSTITUTE($B1184,"3","0"))=$B1184),1,0)),"")</f>
        <v/>
      </c>
      <c r="G1184" s="5" t="str">
        <f>IF(PhieuBauCu!$B$2&gt;3,IF(LEN($B1184)=0,"",IF(AND($B1184&gt;0,VALUE(SUBSTITUTE($B1184,"4","0"))=$B1184),1,0)),"")</f>
        <v/>
      </c>
      <c r="H1184" s="5" t="str">
        <f>IF(PhieuBauCu!$B$2&gt;4,IF(LEN($B1184)=0,"",IF(AND($B1184&gt;0,VALUE(SUBSTITUTE($B1184,"5","0"))=$B1184),1,0)),"")</f>
        <v/>
      </c>
      <c r="I1184" s="5" t="str">
        <f>IF(PhieuBauCu!$B$2&gt;5,IF(LEN($B1184)=0,"",IF(AND($B1184&gt;0,VALUE(SUBSTITUTE($B1184,"6","0"))=$B1184),1,0)),"")</f>
        <v/>
      </c>
      <c r="J1184" s="5" t="str">
        <f>IF(PhieuBauCu!$B$2&gt;6,IF(LEN($B1184)=0,"",IF(AND($B1184&gt;0,VALUE(SUBSTITUTE($B1184,"7","0"))=$B1184),1,0)),"")</f>
        <v/>
      </c>
      <c r="K1184" s="5" t="str">
        <f>IF(PhieuBauCu!$B$2&gt;7,IF(LEN($B1184)=0,"",IF(AND($B1184&gt;0,VALUE(SUBSTITUTE($B1184,"8","0"))=$B1184),1,0)),"")</f>
        <v/>
      </c>
      <c r="L1184" s="5" t="str">
        <f>IF(PhieuBauCu!$B$2&gt;8,IF(LEN($B1184)=0,"",IF(AND($B1184&gt;0,VALUE(SUBSTITUTE($B1184,"9","0"))=$B1184),1,0)),"")</f>
        <v/>
      </c>
      <c r="M1184" s="9">
        <f t="shared" si="37"/>
        <v>0</v>
      </c>
      <c r="N1184" s="36">
        <f>IF(AND(M1184&lt;=PhieuBauCu!$B$13,M1184&gt;=1),1,0)</f>
        <v>0</v>
      </c>
    </row>
    <row r="1185" spans="1:14" ht="28.5" customHeight="1">
      <c r="A1185" s="2">
        <v>1180</v>
      </c>
      <c r="B1185" s="3"/>
      <c r="C1185" s="48" t="str">
        <f t="shared" si="36"/>
        <v/>
      </c>
      <c r="D1185" s="5" t="str">
        <f>IF(PhieuBauCu!$B$2&gt;0,IF(LEN($B1185)=0,"",IF(AND($B1185&gt;0,VALUE(SUBSTITUTE($B1185,"1","0"))=$B1185),1,0)),"")</f>
        <v/>
      </c>
      <c r="E1185" s="5" t="str">
        <f>IF(PhieuBauCu!$B$2&gt;1,IF(LEN($B1185)=0,"",IF(AND($B1185&gt;0,VALUE(SUBSTITUTE($B1185,"2","0"))=$B1185),1,0)),"")</f>
        <v/>
      </c>
      <c r="F1185" s="5" t="str">
        <f>IF(PhieuBauCu!$B$2&gt;2,IF(LEN($B1185)=0,"",IF(AND($B1185&gt;0,VALUE(SUBSTITUTE($B1185,"3","0"))=$B1185),1,0)),"")</f>
        <v/>
      </c>
      <c r="G1185" s="5" t="str">
        <f>IF(PhieuBauCu!$B$2&gt;3,IF(LEN($B1185)=0,"",IF(AND($B1185&gt;0,VALUE(SUBSTITUTE($B1185,"4","0"))=$B1185),1,0)),"")</f>
        <v/>
      </c>
      <c r="H1185" s="5" t="str">
        <f>IF(PhieuBauCu!$B$2&gt;4,IF(LEN($B1185)=0,"",IF(AND($B1185&gt;0,VALUE(SUBSTITUTE($B1185,"5","0"))=$B1185),1,0)),"")</f>
        <v/>
      </c>
      <c r="I1185" s="5" t="str">
        <f>IF(PhieuBauCu!$B$2&gt;5,IF(LEN($B1185)=0,"",IF(AND($B1185&gt;0,VALUE(SUBSTITUTE($B1185,"6","0"))=$B1185),1,0)),"")</f>
        <v/>
      </c>
      <c r="J1185" s="5" t="str">
        <f>IF(PhieuBauCu!$B$2&gt;6,IF(LEN($B1185)=0,"",IF(AND($B1185&gt;0,VALUE(SUBSTITUTE($B1185,"7","0"))=$B1185),1,0)),"")</f>
        <v/>
      </c>
      <c r="K1185" s="5" t="str">
        <f>IF(PhieuBauCu!$B$2&gt;7,IF(LEN($B1185)=0,"",IF(AND($B1185&gt;0,VALUE(SUBSTITUTE($B1185,"8","0"))=$B1185),1,0)),"")</f>
        <v/>
      </c>
      <c r="L1185" s="5" t="str">
        <f>IF(PhieuBauCu!$B$2&gt;8,IF(LEN($B1185)=0,"",IF(AND($B1185&gt;0,VALUE(SUBSTITUTE($B1185,"9","0"))=$B1185),1,0)),"")</f>
        <v/>
      </c>
      <c r="M1185" s="9">
        <f t="shared" si="37"/>
        <v>0</v>
      </c>
      <c r="N1185" s="36">
        <f>IF(AND(M1185&lt;=PhieuBauCu!$B$13,M1185&gt;=1),1,0)</f>
        <v>0</v>
      </c>
    </row>
    <row r="1186" spans="1:14" ht="28.5" customHeight="1">
      <c r="A1186" s="2">
        <v>1181</v>
      </c>
      <c r="B1186" s="3"/>
      <c r="C1186" s="48" t="str">
        <f t="shared" si="36"/>
        <v/>
      </c>
      <c r="D1186" s="5" t="str">
        <f>IF(PhieuBauCu!$B$2&gt;0,IF(LEN($B1186)=0,"",IF(AND($B1186&gt;0,VALUE(SUBSTITUTE($B1186,"1","0"))=$B1186),1,0)),"")</f>
        <v/>
      </c>
      <c r="E1186" s="5" t="str">
        <f>IF(PhieuBauCu!$B$2&gt;1,IF(LEN($B1186)=0,"",IF(AND($B1186&gt;0,VALUE(SUBSTITUTE($B1186,"2","0"))=$B1186),1,0)),"")</f>
        <v/>
      </c>
      <c r="F1186" s="5" t="str">
        <f>IF(PhieuBauCu!$B$2&gt;2,IF(LEN($B1186)=0,"",IF(AND($B1186&gt;0,VALUE(SUBSTITUTE($B1186,"3","0"))=$B1186),1,0)),"")</f>
        <v/>
      </c>
      <c r="G1186" s="5" t="str">
        <f>IF(PhieuBauCu!$B$2&gt;3,IF(LEN($B1186)=0,"",IF(AND($B1186&gt;0,VALUE(SUBSTITUTE($B1186,"4","0"))=$B1186),1,0)),"")</f>
        <v/>
      </c>
      <c r="H1186" s="5" t="str">
        <f>IF(PhieuBauCu!$B$2&gt;4,IF(LEN($B1186)=0,"",IF(AND($B1186&gt;0,VALUE(SUBSTITUTE($B1186,"5","0"))=$B1186),1,0)),"")</f>
        <v/>
      </c>
      <c r="I1186" s="5" t="str">
        <f>IF(PhieuBauCu!$B$2&gt;5,IF(LEN($B1186)=0,"",IF(AND($B1186&gt;0,VALUE(SUBSTITUTE($B1186,"6","0"))=$B1186),1,0)),"")</f>
        <v/>
      </c>
      <c r="J1186" s="5" t="str">
        <f>IF(PhieuBauCu!$B$2&gt;6,IF(LEN($B1186)=0,"",IF(AND($B1186&gt;0,VALUE(SUBSTITUTE($B1186,"7","0"))=$B1186),1,0)),"")</f>
        <v/>
      </c>
      <c r="K1186" s="5" t="str">
        <f>IF(PhieuBauCu!$B$2&gt;7,IF(LEN($B1186)=0,"",IF(AND($B1186&gt;0,VALUE(SUBSTITUTE($B1186,"8","0"))=$B1186),1,0)),"")</f>
        <v/>
      </c>
      <c r="L1186" s="5" t="str">
        <f>IF(PhieuBauCu!$B$2&gt;8,IF(LEN($B1186)=0,"",IF(AND($B1186&gt;0,VALUE(SUBSTITUTE($B1186,"9","0"))=$B1186),1,0)),"")</f>
        <v/>
      </c>
      <c r="M1186" s="9">
        <f t="shared" si="37"/>
        <v>0</v>
      </c>
      <c r="N1186" s="36">
        <f>IF(AND(M1186&lt;=PhieuBauCu!$B$13,M1186&gt;=1),1,0)</f>
        <v>0</v>
      </c>
    </row>
    <row r="1187" spans="1:14" ht="28.5" customHeight="1">
      <c r="A1187" s="2">
        <v>1182</v>
      </c>
      <c r="B1187" s="3"/>
      <c r="C1187" s="48" t="str">
        <f t="shared" si="36"/>
        <v/>
      </c>
      <c r="D1187" s="5" t="str">
        <f>IF(PhieuBauCu!$B$2&gt;0,IF(LEN($B1187)=0,"",IF(AND($B1187&gt;0,VALUE(SUBSTITUTE($B1187,"1","0"))=$B1187),1,0)),"")</f>
        <v/>
      </c>
      <c r="E1187" s="5" t="str">
        <f>IF(PhieuBauCu!$B$2&gt;1,IF(LEN($B1187)=0,"",IF(AND($B1187&gt;0,VALUE(SUBSTITUTE($B1187,"2","0"))=$B1187),1,0)),"")</f>
        <v/>
      </c>
      <c r="F1187" s="5" t="str">
        <f>IF(PhieuBauCu!$B$2&gt;2,IF(LEN($B1187)=0,"",IF(AND($B1187&gt;0,VALUE(SUBSTITUTE($B1187,"3","0"))=$B1187),1,0)),"")</f>
        <v/>
      </c>
      <c r="G1187" s="5" t="str">
        <f>IF(PhieuBauCu!$B$2&gt;3,IF(LEN($B1187)=0,"",IF(AND($B1187&gt;0,VALUE(SUBSTITUTE($B1187,"4","0"))=$B1187),1,0)),"")</f>
        <v/>
      </c>
      <c r="H1187" s="5" t="str">
        <f>IF(PhieuBauCu!$B$2&gt;4,IF(LEN($B1187)=0,"",IF(AND($B1187&gt;0,VALUE(SUBSTITUTE($B1187,"5","0"))=$B1187),1,0)),"")</f>
        <v/>
      </c>
      <c r="I1187" s="5" t="str">
        <f>IF(PhieuBauCu!$B$2&gt;5,IF(LEN($B1187)=0,"",IF(AND($B1187&gt;0,VALUE(SUBSTITUTE($B1187,"6","0"))=$B1187),1,0)),"")</f>
        <v/>
      </c>
      <c r="J1187" s="5" t="str">
        <f>IF(PhieuBauCu!$B$2&gt;6,IF(LEN($B1187)=0,"",IF(AND($B1187&gt;0,VALUE(SUBSTITUTE($B1187,"7","0"))=$B1187),1,0)),"")</f>
        <v/>
      </c>
      <c r="K1187" s="5" t="str">
        <f>IF(PhieuBauCu!$B$2&gt;7,IF(LEN($B1187)=0,"",IF(AND($B1187&gt;0,VALUE(SUBSTITUTE($B1187,"8","0"))=$B1187),1,0)),"")</f>
        <v/>
      </c>
      <c r="L1187" s="5" t="str">
        <f>IF(PhieuBauCu!$B$2&gt;8,IF(LEN($B1187)=0,"",IF(AND($B1187&gt;0,VALUE(SUBSTITUTE($B1187,"9","0"))=$B1187),1,0)),"")</f>
        <v/>
      </c>
      <c r="M1187" s="9">
        <f t="shared" si="37"/>
        <v>0</v>
      </c>
      <c r="N1187" s="36">
        <f>IF(AND(M1187&lt;=PhieuBauCu!$B$13,M1187&gt;=1),1,0)</f>
        <v>0</v>
      </c>
    </row>
    <row r="1188" spans="1:14" ht="28.5" customHeight="1">
      <c r="A1188" s="2">
        <v>1183</v>
      </c>
      <c r="B1188" s="3"/>
      <c r="C1188" s="48" t="str">
        <f t="shared" si="36"/>
        <v/>
      </c>
      <c r="D1188" s="5" t="str">
        <f>IF(PhieuBauCu!$B$2&gt;0,IF(LEN($B1188)=0,"",IF(AND($B1188&gt;0,VALUE(SUBSTITUTE($B1188,"1","0"))=$B1188),1,0)),"")</f>
        <v/>
      </c>
      <c r="E1188" s="5" t="str">
        <f>IF(PhieuBauCu!$B$2&gt;1,IF(LEN($B1188)=0,"",IF(AND($B1188&gt;0,VALUE(SUBSTITUTE($B1188,"2","0"))=$B1188),1,0)),"")</f>
        <v/>
      </c>
      <c r="F1188" s="5" t="str">
        <f>IF(PhieuBauCu!$B$2&gt;2,IF(LEN($B1188)=0,"",IF(AND($B1188&gt;0,VALUE(SUBSTITUTE($B1188,"3","0"))=$B1188),1,0)),"")</f>
        <v/>
      </c>
      <c r="G1188" s="5" t="str">
        <f>IF(PhieuBauCu!$B$2&gt;3,IF(LEN($B1188)=0,"",IF(AND($B1188&gt;0,VALUE(SUBSTITUTE($B1188,"4","0"))=$B1188),1,0)),"")</f>
        <v/>
      </c>
      <c r="H1188" s="5" t="str">
        <f>IF(PhieuBauCu!$B$2&gt;4,IF(LEN($B1188)=0,"",IF(AND($B1188&gt;0,VALUE(SUBSTITUTE($B1188,"5","0"))=$B1188),1,0)),"")</f>
        <v/>
      </c>
      <c r="I1188" s="5" t="str">
        <f>IF(PhieuBauCu!$B$2&gt;5,IF(LEN($B1188)=0,"",IF(AND($B1188&gt;0,VALUE(SUBSTITUTE($B1188,"6","0"))=$B1188),1,0)),"")</f>
        <v/>
      </c>
      <c r="J1188" s="5" t="str">
        <f>IF(PhieuBauCu!$B$2&gt;6,IF(LEN($B1188)=0,"",IF(AND($B1188&gt;0,VALUE(SUBSTITUTE($B1188,"7","0"))=$B1188),1,0)),"")</f>
        <v/>
      </c>
      <c r="K1188" s="5" t="str">
        <f>IF(PhieuBauCu!$B$2&gt;7,IF(LEN($B1188)=0,"",IF(AND($B1188&gt;0,VALUE(SUBSTITUTE($B1188,"8","0"))=$B1188),1,0)),"")</f>
        <v/>
      </c>
      <c r="L1188" s="5" t="str">
        <f>IF(PhieuBauCu!$B$2&gt;8,IF(LEN($B1188)=0,"",IF(AND($B1188&gt;0,VALUE(SUBSTITUTE($B1188,"9","0"))=$B1188),1,0)),"")</f>
        <v/>
      </c>
      <c r="M1188" s="9">
        <f t="shared" si="37"/>
        <v>0</v>
      </c>
      <c r="N1188" s="36">
        <f>IF(AND(M1188&lt;=PhieuBauCu!$B$13,M1188&gt;=1),1,0)</f>
        <v>0</v>
      </c>
    </row>
    <row r="1189" spans="1:14" ht="28.5" customHeight="1">
      <c r="A1189" s="2">
        <v>1184</v>
      </c>
      <c r="B1189" s="3"/>
      <c r="C1189" s="48" t="str">
        <f t="shared" si="36"/>
        <v/>
      </c>
      <c r="D1189" s="5" t="str">
        <f>IF(PhieuBauCu!$B$2&gt;0,IF(LEN($B1189)=0,"",IF(AND($B1189&gt;0,VALUE(SUBSTITUTE($B1189,"1","0"))=$B1189),1,0)),"")</f>
        <v/>
      </c>
      <c r="E1189" s="5" t="str">
        <f>IF(PhieuBauCu!$B$2&gt;1,IF(LEN($B1189)=0,"",IF(AND($B1189&gt;0,VALUE(SUBSTITUTE($B1189,"2","0"))=$B1189),1,0)),"")</f>
        <v/>
      </c>
      <c r="F1189" s="5" t="str">
        <f>IF(PhieuBauCu!$B$2&gt;2,IF(LEN($B1189)=0,"",IF(AND($B1189&gt;0,VALUE(SUBSTITUTE($B1189,"3","0"))=$B1189),1,0)),"")</f>
        <v/>
      </c>
      <c r="G1189" s="5" t="str">
        <f>IF(PhieuBauCu!$B$2&gt;3,IF(LEN($B1189)=0,"",IF(AND($B1189&gt;0,VALUE(SUBSTITUTE($B1189,"4","0"))=$B1189),1,0)),"")</f>
        <v/>
      </c>
      <c r="H1189" s="5" t="str">
        <f>IF(PhieuBauCu!$B$2&gt;4,IF(LEN($B1189)=0,"",IF(AND($B1189&gt;0,VALUE(SUBSTITUTE($B1189,"5","0"))=$B1189),1,0)),"")</f>
        <v/>
      </c>
      <c r="I1189" s="5" t="str">
        <f>IF(PhieuBauCu!$B$2&gt;5,IF(LEN($B1189)=0,"",IF(AND($B1189&gt;0,VALUE(SUBSTITUTE($B1189,"6","0"))=$B1189),1,0)),"")</f>
        <v/>
      </c>
      <c r="J1189" s="5" t="str">
        <f>IF(PhieuBauCu!$B$2&gt;6,IF(LEN($B1189)=0,"",IF(AND($B1189&gt;0,VALUE(SUBSTITUTE($B1189,"7","0"))=$B1189),1,0)),"")</f>
        <v/>
      </c>
      <c r="K1189" s="5" t="str">
        <f>IF(PhieuBauCu!$B$2&gt;7,IF(LEN($B1189)=0,"",IF(AND($B1189&gt;0,VALUE(SUBSTITUTE($B1189,"8","0"))=$B1189),1,0)),"")</f>
        <v/>
      </c>
      <c r="L1189" s="5" t="str">
        <f>IF(PhieuBauCu!$B$2&gt;8,IF(LEN($B1189)=0,"",IF(AND($B1189&gt;0,VALUE(SUBSTITUTE($B1189,"9","0"))=$B1189),1,0)),"")</f>
        <v/>
      </c>
      <c r="M1189" s="9">
        <f t="shared" si="37"/>
        <v>0</v>
      </c>
      <c r="N1189" s="36">
        <f>IF(AND(M1189&lt;=PhieuBauCu!$B$13,M1189&gt;=1),1,0)</f>
        <v>0</v>
      </c>
    </row>
    <row r="1190" spans="1:14" ht="28.5" customHeight="1">
      <c r="A1190" s="2">
        <v>1185</v>
      </c>
      <c r="B1190" s="3"/>
      <c r="C1190" s="48" t="str">
        <f t="shared" si="36"/>
        <v/>
      </c>
      <c r="D1190" s="5" t="str">
        <f>IF(PhieuBauCu!$B$2&gt;0,IF(LEN($B1190)=0,"",IF(AND($B1190&gt;0,VALUE(SUBSTITUTE($B1190,"1","0"))=$B1190),1,0)),"")</f>
        <v/>
      </c>
      <c r="E1190" s="5" t="str">
        <f>IF(PhieuBauCu!$B$2&gt;1,IF(LEN($B1190)=0,"",IF(AND($B1190&gt;0,VALUE(SUBSTITUTE($B1190,"2","0"))=$B1190),1,0)),"")</f>
        <v/>
      </c>
      <c r="F1190" s="5" t="str">
        <f>IF(PhieuBauCu!$B$2&gt;2,IF(LEN($B1190)=0,"",IF(AND($B1190&gt;0,VALUE(SUBSTITUTE($B1190,"3","0"))=$B1190),1,0)),"")</f>
        <v/>
      </c>
      <c r="G1190" s="5" t="str">
        <f>IF(PhieuBauCu!$B$2&gt;3,IF(LEN($B1190)=0,"",IF(AND($B1190&gt;0,VALUE(SUBSTITUTE($B1190,"4","0"))=$B1190),1,0)),"")</f>
        <v/>
      </c>
      <c r="H1190" s="5" t="str">
        <f>IF(PhieuBauCu!$B$2&gt;4,IF(LEN($B1190)=0,"",IF(AND($B1190&gt;0,VALUE(SUBSTITUTE($B1190,"5","0"))=$B1190),1,0)),"")</f>
        <v/>
      </c>
      <c r="I1190" s="5" t="str">
        <f>IF(PhieuBauCu!$B$2&gt;5,IF(LEN($B1190)=0,"",IF(AND($B1190&gt;0,VALUE(SUBSTITUTE($B1190,"6","0"))=$B1190),1,0)),"")</f>
        <v/>
      </c>
      <c r="J1190" s="5" t="str">
        <f>IF(PhieuBauCu!$B$2&gt;6,IF(LEN($B1190)=0,"",IF(AND($B1190&gt;0,VALUE(SUBSTITUTE($B1190,"7","0"))=$B1190),1,0)),"")</f>
        <v/>
      </c>
      <c r="K1190" s="5" t="str">
        <f>IF(PhieuBauCu!$B$2&gt;7,IF(LEN($B1190)=0,"",IF(AND($B1190&gt;0,VALUE(SUBSTITUTE($B1190,"8","0"))=$B1190),1,0)),"")</f>
        <v/>
      </c>
      <c r="L1190" s="5" t="str">
        <f>IF(PhieuBauCu!$B$2&gt;8,IF(LEN($B1190)=0,"",IF(AND($B1190&gt;0,VALUE(SUBSTITUTE($B1190,"9","0"))=$B1190),1,0)),"")</f>
        <v/>
      </c>
      <c r="M1190" s="9">
        <f t="shared" si="37"/>
        <v>0</v>
      </c>
      <c r="N1190" s="36">
        <f>IF(AND(M1190&lt;=PhieuBauCu!$B$13,M1190&gt;=1),1,0)</f>
        <v>0</v>
      </c>
    </row>
    <row r="1191" spans="1:14" ht="28.5" customHeight="1">
      <c r="A1191" s="2">
        <v>1186</v>
      </c>
      <c r="B1191" s="3"/>
      <c r="C1191" s="48" t="str">
        <f t="shared" si="36"/>
        <v/>
      </c>
      <c r="D1191" s="5" t="str">
        <f>IF(PhieuBauCu!$B$2&gt;0,IF(LEN($B1191)=0,"",IF(AND($B1191&gt;0,VALUE(SUBSTITUTE($B1191,"1","0"))=$B1191),1,0)),"")</f>
        <v/>
      </c>
      <c r="E1191" s="5" t="str">
        <f>IF(PhieuBauCu!$B$2&gt;1,IF(LEN($B1191)=0,"",IF(AND($B1191&gt;0,VALUE(SUBSTITUTE($B1191,"2","0"))=$B1191),1,0)),"")</f>
        <v/>
      </c>
      <c r="F1191" s="5" t="str">
        <f>IF(PhieuBauCu!$B$2&gt;2,IF(LEN($B1191)=0,"",IF(AND($B1191&gt;0,VALUE(SUBSTITUTE($B1191,"3","0"))=$B1191),1,0)),"")</f>
        <v/>
      </c>
      <c r="G1191" s="5" t="str">
        <f>IF(PhieuBauCu!$B$2&gt;3,IF(LEN($B1191)=0,"",IF(AND($B1191&gt;0,VALUE(SUBSTITUTE($B1191,"4","0"))=$B1191),1,0)),"")</f>
        <v/>
      </c>
      <c r="H1191" s="5" t="str">
        <f>IF(PhieuBauCu!$B$2&gt;4,IF(LEN($B1191)=0,"",IF(AND($B1191&gt;0,VALUE(SUBSTITUTE($B1191,"5","0"))=$B1191),1,0)),"")</f>
        <v/>
      </c>
      <c r="I1191" s="5" t="str">
        <f>IF(PhieuBauCu!$B$2&gt;5,IF(LEN($B1191)=0,"",IF(AND($B1191&gt;0,VALUE(SUBSTITUTE($B1191,"6","0"))=$B1191),1,0)),"")</f>
        <v/>
      </c>
      <c r="J1191" s="5" t="str">
        <f>IF(PhieuBauCu!$B$2&gt;6,IF(LEN($B1191)=0,"",IF(AND($B1191&gt;0,VALUE(SUBSTITUTE($B1191,"7","0"))=$B1191),1,0)),"")</f>
        <v/>
      </c>
      <c r="K1191" s="5" t="str">
        <f>IF(PhieuBauCu!$B$2&gt;7,IF(LEN($B1191)=0,"",IF(AND($B1191&gt;0,VALUE(SUBSTITUTE($B1191,"8","0"))=$B1191),1,0)),"")</f>
        <v/>
      </c>
      <c r="L1191" s="5" t="str">
        <f>IF(PhieuBauCu!$B$2&gt;8,IF(LEN($B1191)=0,"",IF(AND($B1191&gt;0,VALUE(SUBSTITUTE($B1191,"9","0"))=$B1191),1,0)),"")</f>
        <v/>
      </c>
      <c r="M1191" s="9">
        <f t="shared" si="37"/>
        <v>0</v>
      </c>
      <c r="N1191" s="36">
        <f>IF(AND(M1191&lt;=PhieuBauCu!$B$13,M1191&gt;=1),1,0)</f>
        <v>0</v>
      </c>
    </row>
    <row r="1192" spans="1:14" ht="28.5" customHeight="1">
      <c r="A1192" s="2">
        <v>1187</v>
      </c>
      <c r="B1192" s="3"/>
      <c r="C1192" s="48" t="str">
        <f t="shared" si="36"/>
        <v/>
      </c>
      <c r="D1192" s="5" t="str">
        <f>IF(PhieuBauCu!$B$2&gt;0,IF(LEN($B1192)=0,"",IF(AND($B1192&gt;0,VALUE(SUBSTITUTE($B1192,"1","0"))=$B1192),1,0)),"")</f>
        <v/>
      </c>
      <c r="E1192" s="5" t="str">
        <f>IF(PhieuBauCu!$B$2&gt;1,IF(LEN($B1192)=0,"",IF(AND($B1192&gt;0,VALUE(SUBSTITUTE($B1192,"2","0"))=$B1192),1,0)),"")</f>
        <v/>
      </c>
      <c r="F1192" s="5" t="str">
        <f>IF(PhieuBauCu!$B$2&gt;2,IF(LEN($B1192)=0,"",IF(AND($B1192&gt;0,VALUE(SUBSTITUTE($B1192,"3","0"))=$B1192),1,0)),"")</f>
        <v/>
      </c>
      <c r="G1192" s="5" t="str">
        <f>IF(PhieuBauCu!$B$2&gt;3,IF(LEN($B1192)=0,"",IF(AND($B1192&gt;0,VALUE(SUBSTITUTE($B1192,"4","0"))=$B1192),1,0)),"")</f>
        <v/>
      </c>
      <c r="H1192" s="5" t="str">
        <f>IF(PhieuBauCu!$B$2&gt;4,IF(LEN($B1192)=0,"",IF(AND($B1192&gt;0,VALUE(SUBSTITUTE($B1192,"5","0"))=$B1192),1,0)),"")</f>
        <v/>
      </c>
      <c r="I1192" s="5" t="str">
        <f>IF(PhieuBauCu!$B$2&gt;5,IF(LEN($B1192)=0,"",IF(AND($B1192&gt;0,VALUE(SUBSTITUTE($B1192,"6","0"))=$B1192),1,0)),"")</f>
        <v/>
      </c>
      <c r="J1192" s="5" t="str">
        <f>IF(PhieuBauCu!$B$2&gt;6,IF(LEN($B1192)=0,"",IF(AND($B1192&gt;0,VALUE(SUBSTITUTE($B1192,"7","0"))=$B1192),1,0)),"")</f>
        <v/>
      </c>
      <c r="K1192" s="5" t="str">
        <f>IF(PhieuBauCu!$B$2&gt;7,IF(LEN($B1192)=0,"",IF(AND($B1192&gt;0,VALUE(SUBSTITUTE($B1192,"8","0"))=$B1192),1,0)),"")</f>
        <v/>
      </c>
      <c r="L1192" s="5" t="str">
        <f>IF(PhieuBauCu!$B$2&gt;8,IF(LEN($B1192)=0,"",IF(AND($B1192&gt;0,VALUE(SUBSTITUTE($B1192,"9","0"))=$B1192),1,0)),"")</f>
        <v/>
      </c>
      <c r="M1192" s="9">
        <f t="shared" si="37"/>
        <v>0</v>
      </c>
      <c r="N1192" s="36">
        <f>IF(AND(M1192&lt;=PhieuBauCu!$B$13,M1192&gt;=1),1,0)</f>
        <v>0</v>
      </c>
    </row>
    <row r="1193" spans="1:14" ht="28.5" customHeight="1">
      <c r="A1193" s="2">
        <v>1188</v>
      </c>
      <c r="B1193" s="3"/>
      <c r="C1193" s="48" t="str">
        <f t="shared" si="36"/>
        <v/>
      </c>
      <c r="D1193" s="5" t="str">
        <f>IF(PhieuBauCu!$B$2&gt;0,IF(LEN($B1193)=0,"",IF(AND($B1193&gt;0,VALUE(SUBSTITUTE($B1193,"1","0"))=$B1193),1,0)),"")</f>
        <v/>
      </c>
      <c r="E1193" s="5" t="str">
        <f>IF(PhieuBauCu!$B$2&gt;1,IF(LEN($B1193)=0,"",IF(AND($B1193&gt;0,VALUE(SUBSTITUTE($B1193,"2","0"))=$B1193),1,0)),"")</f>
        <v/>
      </c>
      <c r="F1193" s="5" t="str">
        <f>IF(PhieuBauCu!$B$2&gt;2,IF(LEN($B1193)=0,"",IF(AND($B1193&gt;0,VALUE(SUBSTITUTE($B1193,"3","0"))=$B1193),1,0)),"")</f>
        <v/>
      </c>
      <c r="G1193" s="5" t="str">
        <f>IF(PhieuBauCu!$B$2&gt;3,IF(LEN($B1193)=0,"",IF(AND($B1193&gt;0,VALUE(SUBSTITUTE($B1193,"4","0"))=$B1193),1,0)),"")</f>
        <v/>
      </c>
      <c r="H1193" s="5" t="str">
        <f>IF(PhieuBauCu!$B$2&gt;4,IF(LEN($B1193)=0,"",IF(AND($B1193&gt;0,VALUE(SUBSTITUTE($B1193,"5","0"))=$B1193),1,0)),"")</f>
        <v/>
      </c>
      <c r="I1193" s="5" t="str">
        <f>IF(PhieuBauCu!$B$2&gt;5,IF(LEN($B1193)=0,"",IF(AND($B1193&gt;0,VALUE(SUBSTITUTE($B1193,"6","0"))=$B1193),1,0)),"")</f>
        <v/>
      </c>
      <c r="J1193" s="5" t="str">
        <f>IF(PhieuBauCu!$B$2&gt;6,IF(LEN($B1193)=0,"",IF(AND($B1193&gt;0,VALUE(SUBSTITUTE($B1193,"7","0"))=$B1193),1,0)),"")</f>
        <v/>
      </c>
      <c r="K1193" s="5" t="str">
        <f>IF(PhieuBauCu!$B$2&gt;7,IF(LEN($B1193)=0,"",IF(AND($B1193&gt;0,VALUE(SUBSTITUTE($B1193,"8","0"))=$B1193),1,0)),"")</f>
        <v/>
      </c>
      <c r="L1193" s="5" t="str">
        <f>IF(PhieuBauCu!$B$2&gt;8,IF(LEN($B1193)=0,"",IF(AND($B1193&gt;0,VALUE(SUBSTITUTE($B1193,"9","0"))=$B1193),1,0)),"")</f>
        <v/>
      </c>
      <c r="M1193" s="9">
        <f t="shared" si="37"/>
        <v>0</v>
      </c>
      <c r="N1193" s="36">
        <f>IF(AND(M1193&lt;=PhieuBauCu!$B$13,M1193&gt;=1),1,0)</f>
        <v>0</v>
      </c>
    </row>
    <row r="1194" spans="1:14" ht="28.5" customHeight="1">
      <c r="A1194" s="2">
        <v>1189</v>
      </c>
      <c r="B1194" s="3"/>
      <c r="C1194" s="48" t="str">
        <f t="shared" si="36"/>
        <v/>
      </c>
      <c r="D1194" s="5" t="str">
        <f>IF(PhieuBauCu!$B$2&gt;0,IF(LEN($B1194)=0,"",IF(AND($B1194&gt;0,VALUE(SUBSTITUTE($B1194,"1","0"))=$B1194),1,0)),"")</f>
        <v/>
      </c>
      <c r="E1194" s="5" t="str">
        <f>IF(PhieuBauCu!$B$2&gt;1,IF(LEN($B1194)=0,"",IF(AND($B1194&gt;0,VALUE(SUBSTITUTE($B1194,"2","0"))=$B1194),1,0)),"")</f>
        <v/>
      </c>
      <c r="F1194" s="5" t="str">
        <f>IF(PhieuBauCu!$B$2&gt;2,IF(LEN($B1194)=0,"",IF(AND($B1194&gt;0,VALUE(SUBSTITUTE($B1194,"3","0"))=$B1194),1,0)),"")</f>
        <v/>
      </c>
      <c r="G1194" s="5" t="str">
        <f>IF(PhieuBauCu!$B$2&gt;3,IF(LEN($B1194)=0,"",IF(AND($B1194&gt;0,VALUE(SUBSTITUTE($B1194,"4","0"))=$B1194),1,0)),"")</f>
        <v/>
      </c>
      <c r="H1194" s="5" t="str">
        <f>IF(PhieuBauCu!$B$2&gt;4,IF(LEN($B1194)=0,"",IF(AND($B1194&gt;0,VALUE(SUBSTITUTE($B1194,"5","0"))=$B1194),1,0)),"")</f>
        <v/>
      </c>
      <c r="I1194" s="5" t="str">
        <f>IF(PhieuBauCu!$B$2&gt;5,IF(LEN($B1194)=0,"",IF(AND($B1194&gt;0,VALUE(SUBSTITUTE($B1194,"6","0"))=$B1194),1,0)),"")</f>
        <v/>
      </c>
      <c r="J1194" s="5" t="str">
        <f>IF(PhieuBauCu!$B$2&gt;6,IF(LEN($B1194)=0,"",IF(AND($B1194&gt;0,VALUE(SUBSTITUTE($B1194,"7","0"))=$B1194),1,0)),"")</f>
        <v/>
      </c>
      <c r="K1194" s="5" t="str">
        <f>IF(PhieuBauCu!$B$2&gt;7,IF(LEN($B1194)=0,"",IF(AND($B1194&gt;0,VALUE(SUBSTITUTE($B1194,"8","0"))=$B1194),1,0)),"")</f>
        <v/>
      </c>
      <c r="L1194" s="5" t="str">
        <f>IF(PhieuBauCu!$B$2&gt;8,IF(LEN($B1194)=0,"",IF(AND($B1194&gt;0,VALUE(SUBSTITUTE($B1194,"9","0"))=$B1194),1,0)),"")</f>
        <v/>
      </c>
      <c r="M1194" s="9">
        <f t="shared" si="37"/>
        <v>0</v>
      </c>
      <c r="N1194" s="36">
        <f>IF(AND(M1194&lt;=PhieuBauCu!$B$13,M1194&gt;=1),1,0)</f>
        <v>0</v>
      </c>
    </row>
    <row r="1195" spans="1:14" ht="28.5" customHeight="1">
      <c r="A1195" s="2">
        <v>1190</v>
      </c>
      <c r="B1195" s="3"/>
      <c r="C1195" s="48" t="str">
        <f t="shared" si="36"/>
        <v/>
      </c>
      <c r="D1195" s="5" t="str">
        <f>IF(PhieuBauCu!$B$2&gt;0,IF(LEN($B1195)=0,"",IF(AND($B1195&gt;0,VALUE(SUBSTITUTE($B1195,"1","0"))=$B1195),1,0)),"")</f>
        <v/>
      </c>
      <c r="E1195" s="5" t="str">
        <f>IF(PhieuBauCu!$B$2&gt;1,IF(LEN($B1195)=0,"",IF(AND($B1195&gt;0,VALUE(SUBSTITUTE($B1195,"2","0"))=$B1195),1,0)),"")</f>
        <v/>
      </c>
      <c r="F1195" s="5" t="str">
        <f>IF(PhieuBauCu!$B$2&gt;2,IF(LEN($B1195)=0,"",IF(AND($B1195&gt;0,VALUE(SUBSTITUTE($B1195,"3","0"))=$B1195),1,0)),"")</f>
        <v/>
      </c>
      <c r="G1195" s="5" t="str">
        <f>IF(PhieuBauCu!$B$2&gt;3,IF(LEN($B1195)=0,"",IF(AND($B1195&gt;0,VALUE(SUBSTITUTE($B1195,"4","0"))=$B1195),1,0)),"")</f>
        <v/>
      </c>
      <c r="H1195" s="5" t="str">
        <f>IF(PhieuBauCu!$B$2&gt;4,IF(LEN($B1195)=0,"",IF(AND($B1195&gt;0,VALUE(SUBSTITUTE($B1195,"5","0"))=$B1195),1,0)),"")</f>
        <v/>
      </c>
      <c r="I1195" s="5" t="str">
        <f>IF(PhieuBauCu!$B$2&gt;5,IF(LEN($B1195)=0,"",IF(AND($B1195&gt;0,VALUE(SUBSTITUTE($B1195,"6","0"))=$B1195),1,0)),"")</f>
        <v/>
      </c>
      <c r="J1195" s="5" t="str">
        <f>IF(PhieuBauCu!$B$2&gt;6,IF(LEN($B1195)=0,"",IF(AND($B1195&gt;0,VALUE(SUBSTITUTE($B1195,"7","0"))=$B1195),1,0)),"")</f>
        <v/>
      </c>
      <c r="K1195" s="5" t="str">
        <f>IF(PhieuBauCu!$B$2&gt;7,IF(LEN($B1195)=0,"",IF(AND($B1195&gt;0,VALUE(SUBSTITUTE($B1195,"8","0"))=$B1195),1,0)),"")</f>
        <v/>
      </c>
      <c r="L1195" s="5" t="str">
        <f>IF(PhieuBauCu!$B$2&gt;8,IF(LEN($B1195)=0,"",IF(AND($B1195&gt;0,VALUE(SUBSTITUTE($B1195,"9","0"))=$B1195),1,0)),"")</f>
        <v/>
      </c>
      <c r="M1195" s="9">
        <f t="shared" si="37"/>
        <v>0</v>
      </c>
      <c r="N1195" s="36">
        <f>IF(AND(M1195&lt;=PhieuBauCu!$B$13,M1195&gt;=1),1,0)</f>
        <v>0</v>
      </c>
    </row>
    <row r="1196" spans="1:14" ht="28.5" customHeight="1">
      <c r="A1196" s="2">
        <v>1191</v>
      </c>
      <c r="B1196" s="3"/>
      <c r="C1196" s="48" t="str">
        <f t="shared" si="36"/>
        <v/>
      </c>
      <c r="D1196" s="5" t="str">
        <f>IF(PhieuBauCu!$B$2&gt;0,IF(LEN($B1196)=0,"",IF(AND($B1196&gt;0,VALUE(SUBSTITUTE($B1196,"1","0"))=$B1196),1,0)),"")</f>
        <v/>
      </c>
      <c r="E1196" s="5" t="str">
        <f>IF(PhieuBauCu!$B$2&gt;1,IF(LEN($B1196)=0,"",IF(AND($B1196&gt;0,VALUE(SUBSTITUTE($B1196,"2","0"))=$B1196),1,0)),"")</f>
        <v/>
      </c>
      <c r="F1196" s="5" t="str">
        <f>IF(PhieuBauCu!$B$2&gt;2,IF(LEN($B1196)=0,"",IF(AND($B1196&gt;0,VALUE(SUBSTITUTE($B1196,"3","0"))=$B1196),1,0)),"")</f>
        <v/>
      </c>
      <c r="G1196" s="5" t="str">
        <f>IF(PhieuBauCu!$B$2&gt;3,IF(LEN($B1196)=0,"",IF(AND($B1196&gt;0,VALUE(SUBSTITUTE($B1196,"4","0"))=$B1196),1,0)),"")</f>
        <v/>
      </c>
      <c r="H1196" s="5" t="str">
        <f>IF(PhieuBauCu!$B$2&gt;4,IF(LEN($B1196)=0,"",IF(AND($B1196&gt;0,VALUE(SUBSTITUTE($B1196,"5","0"))=$B1196),1,0)),"")</f>
        <v/>
      </c>
      <c r="I1196" s="5" t="str">
        <f>IF(PhieuBauCu!$B$2&gt;5,IF(LEN($B1196)=0,"",IF(AND($B1196&gt;0,VALUE(SUBSTITUTE($B1196,"6","0"))=$B1196),1,0)),"")</f>
        <v/>
      </c>
      <c r="J1196" s="5" t="str">
        <f>IF(PhieuBauCu!$B$2&gt;6,IF(LEN($B1196)=0,"",IF(AND($B1196&gt;0,VALUE(SUBSTITUTE($B1196,"7","0"))=$B1196),1,0)),"")</f>
        <v/>
      </c>
      <c r="K1196" s="5" t="str">
        <f>IF(PhieuBauCu!$B$2&gt;7,IF(LEN($B1196)=0,"",IF(AND($B1196&gt;0,VALUE(SUBSTITUTE($B1196,"8","0"))=$B1196),1,0)),"")</f>
        <v/>
      </c>
      <c r="L1196" s="5" t="str">
        <f>IF(PhieuBauCu!$B$2&gt;8,IF(LEN($B1196)=0,"",IF(AND($B1196&gt;0,VALUE(SUBSTITUTE($B1196,"9","0"))=$B1196),1,0)),"")</f>
        <v/>
      </c>
      <c r="M1196" s="9">
        <f t="shared" si="37"/>
        <v>0</v>
      </c>
      <c r="N1196" s="36">
        <f>IF(AND(M1196&lt;=PhieuBauCu!$B$13,M1196&gt;=1),1,0)</f>
        <v>0</v>
      </c>
    </row>
    <row r="1197" spans="1:14" ht="28.5" customHeight="1">
      <c r="A1197" s="2">
        <v>1192</v>
      </c>
      <c r="B1197" s="3"/>
      <c r="C1197" s="48" t="str">
        <f t="shared" si="36"/>
        <v/>
      </c>
      <c r="D1197" s="5" t="str">
        <f>IF(PhieuBauCu!$B$2&gt;0,IF(LEN($B1197)=0,"",IF(AND($B1197&gt;0,VALUE(SUBSTITUTE($B1197,"1","0"))=$B1197),1,0)),"")</f>
        <v/>
      </c>
      <c r="E1197" s="5" t="str">
        <f>IF(PhieuBauCu!$B$2&gt;1,IF(LEN($B1197)=0,"",IF(AND($B1197&gt;0,VALUE(SUBSTITUTE($B1197,"2","0"))=$B1197),1,0)),"")</f>
        <v/>
      </c>
      <c r="F1197" s="5" t="str">
        <f>IF(PhieuBauCu!$B$2&gt;2,IF(LEN($B1197)=0,"",IF(AND($B1197&gt;0,VALUE(SUBSTITUTE($B1197,"3","0"))=$B1197),1,0)),"")</f>
        <v/>
      </c>
      <c r="G1197" s="5" t="str">
        <f>IF(PhieuBauCu!$B$2&gt;3,IF(LEN($B1197)=0,"",IF(AND($B1197&gt;0,VALUE(SUBSTITUTE($B1197,"4","0"))=$B1197),1,0)),"")</f>
        <v/>
      </c>
      <c r="H1197" s="5" t="str">
        <f>IF(PhieuBauCu!$B$2&gt;4,IF(LEN($B1197)=0,"",IF(AND($B1197&gt;0,VALUE(SUBSTITUTE($B1197,"5","0"))=$B1197),1,0)),"")</f>
        <v/>
      </c>
      <c r="I1197" s="5" t="str">
        <f>IF(PhieuBauCu!$B$2&gt;5,IF(LEN($B1197)=0,"",IF(AND($B1197&gt;0,VALUE(SUBSTITUTE($B1197,"6","0"))=$B1197),1,0)),"")</f>
        <v/>
      </c>
      <c r="J1197" s="5" t="str">
        <f>IF(PhieuBauCu!$B$2&gt;6,IF(LEN($B1197)=0,"",IF(AND($B1197&gt;0,VALUE(SUBSTITUTE($B1197,"7","0"))=$B1197),1,0)),"")</f>
        <v/>
      </c>
      <c r="K1197" s="5" t="str">
        <f>IF(PhieuBauCu!$B$2&gt;7,IF(LEN($B1197)=0,"",IF(AND($B1197&gt;0,VALUE(SUBSTITUTE($B1197,"8","0"))=$B1197),1,0)),"")</f>
        <v/>
      </c>
      <c r="L1197" s="5" t="str">
        <f>IF(PhieuBauCu!$B$2&gt;8,IF(LEN($B1197)=0,"",IF(AND($B1197&gt;0,VALUE(SUBSTITUTE($B1197,"9","0"))=$B1197),1,0)),"")</f>
        <v/>
      </c>
      <c r="M1197" s="9">
        <f t="shared" si="37"/>
        <v>0</v>
      </c>
      <c r="N1197" s="36">
        <f>IF(AND(M1197&lt;=PhieuBauCu!$B$13,M1197&gt;=1),1,0)</f>
        <v>0</v>
      </c>
    </row>
    <row r="1198" spans="1:14" ht="28.5" customHeight="1">
      <c r="A1198" s="2">
        <v>1193</v>
      </c>
      <c r="B1198" s="3"/>
      <c r="C1198" s="48" t="str">
        <f t="shared" si="36"/>
        <v/>
      </c>
      <c r="D1198" s="5" t="str">
        <f>IF(PhieuBauCu!$B$2&gt;0,IF(LEN($B1198)=0,"",IF(AND($B1198&gt;0,VALUE(SUBSTITUTE($B1198,"1","0"))=$B1198),1,0)),"")</f>
        <v/>
      </c>
      <c r="E1198" s="5" t="str">
        <f>IF(PhieuBauCu!$B$2&gt;1,IF(LEN($B1198)=0,"",IF(AND($B1198&gt;0,VALUE(SUBSTITUTE($B1198,"2","0"))=$B1198),1,0)),"")</f>
        <v/>
      </c>
      <c r="F1198" s="5" t="str">
        <f>IF(PhieuBauCu!$B$2&gt;2,IF(LEN($B1198)=0,"",IF(AND($B1198&gt;0,VALUE(SUBSTITUTE($B1198,"3","0"))=$B1198),1,0)),"")</f>
        <v/>
      </c>
      <c r="G1198" s="5" t="str">
        <f>IF(PhieuBauCu!$B$2&gt;3,IF(LEN($B1198)=0,"",IF(AND($B1198&gt;0,VALUE(SUBSTITUTE($B1198,"4","0"))=$B1198),1,0)),"")</f>
        <v/>
      </c>
      <c r="H1198" s="5" t="str">
        <f>IF(PhieuBauCu!$B$2&gt;4,IF(LEN($B1198)=0,"",IF(AND($B1198&gt;0,VALUE(SUBSTITUTE($B1198,"5","0"))=$B1198),1,0)),"")</f>
        <v/>
      </c>
      <c r="I1198" s="5" t="str">
        <f>IF(PhieuBauCu!$B$2&gt;5,IF(LEN($B1198)=0,"",IF(AND($B1198&gt;0,VALUE(SUBSTITUTE($B1198,"6","0"))=$B1198),1,0)),"")</f>
        <v/>
      </c>
      <c r="J1198" s="5" t="str">
        <f>IF(PhieuBauCu!$B$2&gt;6,IF(LEN($B1198)=0,"",IF(AND($B1198&gt;0,VALUE(SUBSTITUTE($B1198,"7","0"))=$B1198),1,0)),"")</f>
        <v/>
      </c>
      <c r="K1198" s="5" t="str">
        <f>IF(PhieuBauCu!$B$2&gt;7,IF(LEN($B1198)=0,"",IF(AND($B1198&gt;0,VALUE(SUBSTITUTE($B1198,"8","0"))=$B1198),1,0)),"")</f>
        <v/>
      </c>
      <c r="L1198" s="5" t="str">
        <f>IF(PhieuBauCu!$B$2&gt;8,IF(LEN($B1198)=0,"",IF(AND($B1198&gt;0,VALUE(SUBSTITUTE($B1198,"9","0"))=$B1198),1,0)),"")</f>
        <v/>
      </c>
      <c r="M1198" s="9">
        <f t="shared" si="37"/>
        <v>0</v>
      </c>
      <c r="N1198" s="36">
        <f>IF(AND(M1198&lt;=PhieuBauCu!$B$13,M1198&gt;=1),1,0)</f>
        <v>0</v>
      </c>
    </row>
    <row r="1199" spans="1:14" ht="28.5" customHeight="1">
      <c r="A1199" s="2">
        <v>1194</v>
      </c>
      <c r="B1199" s="3"/>
      <c r="C1199" s="48" t="str">
        <f t="shared" si="36"/>
        <v/>
      </c>
      <c r="D1199" s="5" t="str">
        <f>IF(PhieuBauCu!$B$2&gt;0,IF(LEN($B1199)=0,"",IF(AND($B1199&gt;0,VALUE(SUBSTITUTE($B1199,"1","0"))=$B1199),1,0)),"")</f>
        <v/>
      </c>
      <c r="E1199" s="5" t="str">
        <f>IF(PhieuBauCu!$B$2&gt;1,IF(LEN($B1199)=0,"",IF(AND($B1199&gt;0,VALUE(SUBSTITUTE($B1199,"2","0"))=$B1199),1,0)),"")</f>
        <v/>
      </c>
      <c r="F1199" s="5" t="str">
        <f>IF(PhieuBauCu!$B$2&gt;2,IF(LEN($B1199)=0,"",IF(AND($B1199&gt;0,VALUE(SUBSTITUTE($B1199,"3","0"))=$B1199),1,0)),"")</f>
        <v/>
      </c>
      <c r="G1199" s="5" t="str">
        <f>IF(PhieuBauCu!$B$2&gt;3,IF(LEN($B1199)=0,"",IF(AND($B1199&gt;0,VALUE(SUBSTITUTE($B1199,"4","0"))=$B1199),1,0)),"")</f>
        <v/>
      </c>
      <c r="H1199" s="5" t="str">
        <f>IF(PhieuBauCu!$B$2&gt;4,IF(LEN($B1199)=0,"",IF(AND($B1199&gt;0,VALUE(SUBSTITUTE($B1199,"5","0"))=$B1199),1,0)),"")</f>
        <v/>
      </c>
      <c r="I1199" s="5" t="str">
        <f>IF(PhieuBauCu!$B$2&gt;5,IF(LEN($B1199)=0,"",IF(AND($B1199&gt;0,VALUE(SUBSTITUTE($B1199,"6","0"))=$B1199),1,0)),"")</f>
        <v/>
      </c>
      <c r="J1199" s="5" t="str">
        <f>IF(PhieuBauCu!$B$2&gt;6,IF(LEN($B1199)=0,"",IF(AND($B1199&gt;0,VALUE(SUBSTITUTE($B1199,"7","0"))=$B1199),1,0)),"")</f>
        <v/>
      </c>
      <c r="K1199" s="5" t="str">
        <f>IF(PhieuBauCu!$B$2&gt;7,IF(LEN($B1199)=0,"",IF(AND($B1199&gt;0,VALUE(SUBSTITUTE($B1199,"8","0"))=$B1199),1,0)),"")</f>
        <v/>
      </c>
      <c r="L1199" s="5" t="str">
        <f>IF(PhieuBauCu!$B$2&gt;8,IF(LEN($B1199)=0,"",IF(AND($B1199&gt;0,VALUE(SUBSTITUTE($B1199,"9","0"))=$B1199),1,0)),"")</f>
        <v/>
      </c>
      <c r="M1199" s="9">
        <f t="shared" si="37"/>
        <v>0</v>
      </c>
      <c r="N1199" s="36">
        <f>IF(AND(M1199&lt;=PhieuBauCu!$B$13,M1199&gt;=1),1,0)</f>
        <v>0</v>
      </c>
    </row>
    <row r="1200" spans="1:14" ht="28.5" customHeight="1">
      <c r="A1200" s="2">
        <v>1195</v>
      </c>
      <c r="B1200" s="3"/>
      <c r="C1200" s="48" t="str">
        <f t="shared" si="36"/>
        <v/>
      </c>
      <c r="D1200" s="5" t="str">
        <f>IF(PhieuBauCu!$B$2&gt;0,IF(LEN($B1200)=0,"",IF(AND($B1200&gt;0,VALUE(SUBSTITUTE($B1200,"1","0"))=$B1200),1,0)),"")</f>
        <v/>
      </c>
      <c r="E1200" s="5" t="str">
        <f>IF(PhieuBauCu!$B$2&gt;1,IF(LEN($B1200)=0,"",IF(AND($B1200&gt;0,VALUE(SUBSTITUTE($B1200,"2","0"))=$B1200),1,0)),"")</f>
        <v/>
      </c>
      <c r="F1200" s="5" t="str">
        <f>IF(PhieuBauCu!$B$2&gt;2,IF(LEN($B1200)=0,"",IF(AND($B1200&gt;0,VALUE(SUBSTITUTE($B1200,"3","0"))=$B1200),1,0)),"")</f>
        <v/>
      </c>
      <c r="G1200" s="5" t="str">
        <f>IF(PhieuBauCu!$B$2&gt;3,IF(LEN($B1200)=0,"",IF(AND($B1200&gt;0,VALUE(SUBSTITUTE($B1200,"4","0"))=$B1200),1,0)),"")</f>
        <v/>
      </c>
      <c r="H1200" s="5" t="str">
        <f>IF(PhieuBauCu!$B$2&gt;4,IF(LEN($B1200)=0,"",IF(AND($B1200&gt;0,VALUE(SUBSTITUTE($B1200,"5","0"))=$B1200),1,0)),"")</f>
        <v/>
      </c>
      <c r="I1200" s="5" t="str">
        <f>IF(PhieuBauCu!$B$2&gt;5,IF(LEN($B1200)=0,"",IF(AND($B1200&gt;0,VALUE(SUBSTITUTE($B1200,"6","0"))=$B1200),1,0)),"")</f>
        <v/>
      </c>
      <c r="J1200" s="5" t="str">
        <f>IF(PhieuBauCu!$B$2&gt;6,IF(LEN($B1200)=0,"",IF(AND($B1200&gt;0,VALUE(SUBSTITUTE($B1200,"7","0"))=$B1200),1,0)),"")</f>
        <v/>
      </c>
      <c r="K1200" s="5" t="str">
        <f>IF(PhieuBauCu!$B$2&gt;7,IF(LEN($B1200)=0,"",IF(AND($B1200&gt;0,VALUE(SUBSTITUTE($B1200,"8","0"))=$B1200),1,0)),"")</f>
        <v/>
      </c>
      <c r="L1200" s="5" t="str">
        <f>IF(PhieuBauCu!$B$2&gt;8,IF(LEN($B1200)=0,"",IF(AND($B1200&gt;0,VALUE(SUBSTITUTE($B1200,"9","0"))=$B1200),1,0)),"")</f>
        <v/>
      </c>
      <c r="M1200" s="9">
        <f t="shared" si="37"/>
        <v>0</v>
      </c>
      <c r="N1200" s="36">
        <f>IF(AND(M1200&lt;=PhieuBauCu!$B$13,M1200&gt;=1),1,0)</f>
        <v>0</v>
      </c>
    </row>
    <row r="1201" spans="1:14" ht="28.5" customHeight="1">
      <c r="A1201" s="2">
        <v>1196</v>
      </c>
      <c r="B1201" s="3"/>
      <c r="C1201" s="48" t="str">
        <f t="shared" si="36"/>
        <v/>
      </c>
      <c r="D1201" s="5" t="str">
        <f>IF(PhieuBauCu!$B$2&gt;0,IF(LEN($B1201)=0,"",IF(AND($B1201&gt;0,VALUE(SUBSTITUTE($B1201,"1","0"))=$B1201),1,0)),"")</f>
        <v/>
      </c>
      <c r="E1201" s="5" t="str">
        <f>IF(PhieuBauCu!$B$2&gt;1,IF(LEN($B1201)=0,"",IF(AND($B1201&gt;0,VALUE(SUBSTITUTE($B1201,"2","0"))=$B1201),1,0)),"")</f>
        <v/>
      </c>
      <c r="F1201" s="5" t="str">
        <f>IF(PhieuBauCu!$B$2&gt;2,IF(LEN($B1201)=0,"",IF(AND($B1201&gt;0,VALUE(SUBSTITUTE($B1201,"3","0"))=$B1201),1,0)),"")</f>
        <v/>
      </c>
      <c r="G1201" s="5" t="str">
        <f>IF(PhieuBauCu!$B$2&gt;3,IF(LEN($B1201)=0,"",IF(AND($B1201&gt;0,VALUE(SUBSTITUTE($B1201,"4","0"))=$B1201),1,0)),"")</f>
        <v/>
      </c>
      <c r="H1201" s="5" t="str">
        <f>IF(PhieuBauCu!$B$2&gt;4,IF(LEN($B1201)=0,"",IF(AND($B1201&gt;0,VALUE(SUBSTITUTE($B1201,"5","0"))=$B1201),1,0)),"")</f>
        <v/>
      </c>
      <c r="I1201" s="5" t="str">
        <f>IF(PhieuBauCu!$B$2&gt;5,IF(LEN($B1201)=0,"",IF(AND($B1201&gt;0,VALUE(SUBSTITUTE($B1201,"6","0"))=$B1201),1,0)),"")</f>
        <v/>
      </c>
      <c r="J1201" s="5" t="str">
        <f>IF(PhieuBauCu!$B$2&gt;6,IF(LEN($B1201)=0,"",IF(AND($B1201&gt;0,VALUE(SUBSTITUTE($B1201,"7","0"))=$B1201),1,0)),"")</f>
        <v/>
      </c>
      <c r="K1201" s="5" t="str">
        <f>IF(PhieuBauCu!$B$2&gt;7,IF(LEN($B1201)=0,"",IF(AND($B1201&gt;0,VALUE(SUBSTITUTE($B1201,"8","0"))=$B1201),1,0)),"")</f>
        <v/>
      </c>
      <c r="L1201" s="5" t="str">
        <f>IF(PhieuBauCu!$B$2&gt;8,IF(LEN($B1201)=0,"",IF(AND($B1201&gt;0,VALUE(SUBSTITUTE($B1201,"9","0"))=$B1201),1,0)),"")</f>
        <v/>
      </c>
      <c r="M1201" s="9">
        <f t="shared" si="37"/>
        <v>0</v>
      </c>
      <c r="N1201" s="36">
        <f>IF(AND(M1201&lt;=PhieuBauCu!$B$13,M1201&gt;=1),1,0)</f>
        <v>0</v>
      </c>
    </row>
    <row r="1202" spans="1:14" ht="28.5" customHeight="1">
      <c r="A1202" s="2">
        <v>1197</v>
      </c>
      <c r="B1202" s="3"/>
      <c r="C1202" s="48" t="str">
        <f t="shared" si="36"/>
        <v/>
      </c>
      <c r="D1202" s="5" t="str">
        <f>IF(PhieuBauCu!$B$2&gt;0,IF(LEN($B1202)=0,"",IF(AND($B1202&gt;0,VALUE(SUBSTITUTE($B1202,"1","0"))=$B1202),1,0)),"")</f>
        <v/>
      </c>
      <c r="E1202" s="5" t="str">
        <f>IF(PhieuBauCu!$B$2&gt;1,IF(LEN($B1202)=0,"",IF(AND($B1202&gt;0,VALUE(SUBSTITUTE($B1202,"2","0"))=$B1202),1,0)),"")</f>
        <v/>
      </c>
      <c r="F1202" s="5" t="str">
        <f>IF(PhieuBauCu!$B$2&gt;2,IF(LEN($B1202)=0,"",IF(AND($B1202&gt;0,VALUE(SUBSTITUTE($B1202,"3","0"))=$B1202),1,0)),"")</f>
        <v/>
      </c>
      <c r="G1202" s="5" t="str">
        <f>IF(PhieuBauCu!$B$2&gt;3,IF(LEN($B1202)=0,"",IF(AND($B1202&gt;0,VALUE(SUBSTITUTE($B1202,"4","0"))=$B1202),1,0)),"")</f>
        <v/>
      </c>
      <c r="H1202" s="5" t="str">
        <f>IF(PhieuBauCu!$B$2&gt;4,IF(LEN($B1202)=0,"",IF(AND($B1202&gt;0,VALUE(SUBSTITUTE($B1202,"5","0"))=$B1202),1,0)),"")</f>
        <v/>
      </c>
      <c r="I1202" s="5" t="str">
        <f>IF(PhieuBauCu!$B$2&gt;5,IF(LEN($B1202)=0,"",IF(AND($B1202&gt;0,VALUE(SUBSTITUTE($B1202,"6","0"))=$B1202),1,0)),"")</f>
        <v/>
      </c>
      <c r="J1202" s="5" t="str">
        <f>IF(PhieuBauCu!$B$2&gt;6,IF(LEN($B1202)=0,"",IF(AND($B1202&gt;0,VALUE(SUBSTITUTE($B1202,"7","0"))=$B1202),1,0)),"")</f>
        <v/>
      </c>
      <c r="K1202" s="5" t="str">
        <f>IF(PhieuBauCu!$B$2&gt;7,IF(LEN($B1202)=0,"",IF(AND($B1202&gt;0,VALUE(SUBSTITUTE($B1202,"8","0"))=$B1202),1,0)),"")</f>
        <v/>
      </c>
      <c r="L1202" s="5" t="str">
        <f>IF(PhieuBauCu!$B$2&gt;8,IF(LEN($B1202)=0,"",IF(AND($B1202&gt;0,VALUE(SUBSTITUTE($B1202,"9","0"))=$B1202),1,0)),"")</f>
        <v/>
      </c>
      <c r="M1202" s="9">
        <f t="shared" si="37"/>
        <v>0</v>
      </c>
      <c r="N1202" s="36">
        <f>IF(AND(M1202&lt;=PhieuBauCu!$B$13,M1202&gt;=1),1,0)</f>
        <v>0</v>
      </c>
    </row>
    <row r="1203" spans="1:14" ht="28.5" customHeight="1">
      <c r="A1203" s="2">
        <v>1198</v>
      </c>
      <c r="B1203" s="3"/>
      <c r="C1203" s="48" t="str">
        <f t="shared" si="36"/>
        <v/>
      </c>
      <c r="D1203" s="5" t="str">
        <f>IF(PhieuBauCu!$B$2&gt;0,IF(LEN($B1203)=0,"",IF(AND($B1203&gt;0,VALUE(SUBSTITUTE($B1203,"1","0"))=$B1203),1,0)),"")</f>
        <v/>
      </c>
      <c r="E1203" s="5" t="str">
        <f>IF(PhieuBauCu!$B$2&gt;1,IF(LEN($B1203)=0,"",IF(AND($B1203&gt;0,VALUE(SUBSTITUTE($B1203,"2","0"))=$B1203),1,0)),"")</f>
        <v/>
      </c>
      <c r="F1203" s="5" t="str">
        <f>IF(PhieuBauCu!$B$2&gt;2,IF(LEN($B1203)=0,"",IF(AND($B1203&gt;0,VALUE(SUBSTITUTE($B1203,"3","0"))=$B1203),1,0)),"")</f>
        <v/>
      </c>
      <c r="G1203" s="5" t="str">
        <f>IF(PhieuBauCu!$B$2&gt;3,IF(LEN($B1203)=0,"",IF(AND($B1203&gt;0,VALUE(SUBSTITUTE($B1203,"4","0"))=$B1203),1,0)),"")</f>
        <v/>
      </c>
      <c r="H1203" s="5" t="str">
        <f>IF(PhieuBauCu!$B$2&gt;4,IF(LEN($B1203)=0,"",IF(AND($B1203&gt;0,VALUE(SUBSTITUTE($B1203,"5","0"))=$B1203),1,0)),"")</f>
        <v/>
      </c>
      <c r="I1203" s="5" t="str">
        <f>IF(PhieuBauCu!$B$2&gt;5,IF(LEN($B1203)=0,"",IF(AND($B1203&gt;0,VALUE(SUBSTITUTE($B1203,"6","0"))=$B1203),1,0)),"")</f>
        <v/>
      </c>
      <c r="J1203" s="5" t="str">
        <f>IF(PhieuBauCu!$B$2&gt;6,IF(LEN($B1203)=0,"",IF(AND($B1203&gt;0,VALUE(SUBSTITUTE($B1203,"7","0"))=$B1203),1,0)),"")</f>
        <v/>
      </c>
      <c r="K1203" s="5" t="str">
        <f>IF(PhieuBauCu!$B$2&gt;7,IF(LEN($B1203)=0,"",IF(AND($B1203&gt;0,VALUE(SUBSTITUTE($B1203,"8","0"))=$B1203),1,0)),"")</f>
        <v/>
      </c>
      <c r="L1203" s="5" t="str">
        <f>IF(PhieuBauCu!$B$2&gt;8,IF(LEN($B1203)=0,"",IF(AND($B1203&gt;0,VALUE(SUBSTITUTE($B1203,"9","0"))=$B1203),1,0)),"")</f>
        <v/>
      </c>
      <c r="M1203" s="9">
        <f t="shared" si="37"/>
        <v>0</v>
      </c>
      <c r="N1203" s="36">
        <f>IF(AND(M1203&lt;=PhieuBauCu!$B$13,M1203&gt;=1),1,0)</f>
        <v>0</v>
      </c>
    </row>
    <row r="1204" spans="1:14" ht="28.5" customHeight="1">
      <c r="A1204" s="2">
        <v>1199</v>
      </c>
      <c r="B1204" s="3"/>
      <c r="C1204" s="48" t="str">
        <f t="shared" si="36"/>
        <v/>
      </c>
      <c r="D1204" s="5" t="str">
        <f>IF(PhieuBauCu!$B$2&gt;0,IF(LEN($B1204)=0,"",IF(AND($B1204&gt;0,VALUE(SUBSTITUTE($B1204,"1","0"))=$B1204),1,0)),"")</f>
        <v/>
      </c>
      <c r="E1204" s="5" t="str">
        <f>IF(PhieuBauCu!$B$2&gt;1,IF(LEN($B1204)=0,"",IF(AND($B1204&gt;0,VALUE(SUBSTITUTE($B1204,"2","0"))=$B1204),1,0)),"")</f>
        <v/>
      </c>
      <c r="F1204" s="5" t="str">
        <f>IF(PhieuBauCu!$B$2&gt;2,IF(LEN($B1204)=0,"",IF(AND($B1204&gt;0,VALUE(SUBSTITUTE($B1204,"3","0"))=$B1204),1,0)),"")</f>
        <v/>
      </c>
      <c r="G1204" s="5" t="str">
        <f>IF(PhieuBauCu!$B$2&gt;3,IF(LEN($B1204)=0,"",IF(AND($B1204&gt;0,VALUE(SUBSTITUTE($B1204,"4","0"))=$B1204),1,0)),"")</f>
        <v/>
      </c>
      <c r="H1204" s="5" t="str">
        <f>IF(PhieuBauCu!$B$2&gt;4,IF(LEN($B1204)=0,"",IF(AND($B1204&gt;0,VALUE(SUBSTITUTE($B1204,"5","0"))=$B1204),1,0)),"")</f>
        <v/>
      </c>
      <c r="I1204" s="5" t="str">
        <f>IF(PhieuBauCu!$B$2&gt;5,IF(LEN($B1204)=0,"",IF(AND($B1204&gt;0,VALUE(SUBSTITUTE($B1204,"6","0"))=$B1204),1,0)),"")</f>
        <v/>
      </c>
      <c r="J1204" s="5" t="str">
        <f>IF(PhieuBauCu!$B$2&gt;6,IF(LEN($B1204)=0,"",IF(AND($B1204&gt;0,VALUE(SUBSTITUTE($B1204,"7","0"))=$B1204),1,0)),"")</f>
        <v/>
      </c>
      <c r="K1204" s="5" t="str">
        <f>IF(PhieuBauCu!$B$2&gt;7,IF(LEN($B1204)=0,"",IF(AND($B1204&gt;0,VALUE(SUBSTITUTE($B1204,"8","0"))=$B1204),1,0)),"")</f>
        <v/>
      </c>
      <c r="L1204" s="5" t="str">
        <f>IF(PhieuBauCu!$B$2&gt;8,IF(LEN($B1204)=0,"",IF(AND($B1204&gt;0,VALUE(SUBSTITUTE($B1204,"9","0"))=$B1204),1,0)),"")</f>
        <v/>
      </c>
      <c r="M1204" s="9">
        <f t="shared" si="37"/>
        <v>0</v>
      </c>
      <c r="N1204" s="36">
        <f>IF(AND(M1204&lt;=PhieuBauCu!$B$13,M1204&gt;=1),1,0)</f>
        <v>0</v>
      </c>
    </row>
    <row r="1205" spans="1:14" ht="28.5" customHeight="1">
      <c r="A1205" s="2">
        <v>1200</v>
      </c>
      <c r="B1205" s="3"/>
      <c r="C1205" s="48" t="str">
        <f t="shared" si="36"/>
        <v/>
      </c>
      <c r="D1205" s="5" t="str">
        <f>IF(PhieuBauCu!$B$2&gt;0,IF(LEN($B1205)=0,"",IF(AND($B1205&gt;0,VALUE(SUBSTITUTE($B1205,"1","0"))=$B1205),1,0)),"")</f>
        <v/>
      </c>
      <c r="E1205" s="5" t="str">
        <f>IF(PhieuBauCu!$B$2&gt;1,IF(LEN($B1205)=0,"",IF(AND($B1205&gt;0,VALUE(SUBSTITUTE($B1205,"2","0"))=$B1205),1,0)),"")</f>
        <v/>
      </c>
      <c r="F1205" s="5" t="str">
        <f>IF(PhieuBauCu!$B$2&gt;2,IF(LEN($B1205)=0,"",IF(AND($B1205&gt;0,VALUE(SUBSTITUTE($B1205,"3","0"))=$B1205),1,0)),"")</f>
        <v/>
      </c>
      <c r="G1205" s="5" t="str">
        <f>IF(PhieuBauCu!$B$2&gt;3,IF(LEN($B1205)=0,"",IF(AND($B1205&gt;0,VALUE(SUBSTITUTE($B1205,"4","0"))=$B1205),1,0)),"")</f>
        <v/>
      </c>
      <c r="H1205" s="5" t="str">
        <f>IF(PhieuBauCu!$B$2&gt;4,IF(LEN($B1205)=0,"",IF(AND($B1205&gt;0,VALUE(SUBSTITUTE($B1205,"5","0"))=$B1205),1,0)),"")</f>
        <v/>
      </c>
      <c r="I1205" s="5" t="str">
        <f>IF(PhieuBauCu!$B$2&gt;5,IF(LEN($B1205)=0,"",IF(AND($B1205&gt;0,VALUE(SUBSTITUTE($B1205,"6","0"))=$B1205),1,0)),"")</f>
        <v/>
      </c>
      <c r="J1205" s="5" t="str">
        <f>IF(PhieuBauCu!$B$2&gt;6,IF(LEN($B1205)=0,"",IF(AND($B1205&gt;0,VALUE(SUBSTITUTE($B1205,"7","0"))=$B1205),1,0)),"")</f>
        <v/>
      </c>
      <c r="K1205" s="5" t="str">
        <f>IF(PhieuBauCu!$B$2&gt;7,IF(LEN($B1205)=0,"",IF(AND($B1205&gt;0,VALUE(SUBSTITUTE($B1205,"8","0"))=$B1205),1,0)),"")</f>
        <v/>
      </c>
      <c r="L1205" s="5" t="str">
        <f>IF(PhieuBauCu!$B$2&gt;8,IF(LEN($B1205)=0,"",IF(AND($B1205&gt;0,VALUE(SUBSTITUTE($B1205,"9","0"))=$B1205),1,0)),"")</f>
        <v/>
      </c>
      <c r="M1205" s="9">
        <f t="shared" si="37"/>
        <v>0</v>
      </c>
      <c r="N1205" s="36">
        <f>IF(AND(M1205&lt;=PhieuBauCu!$B$13,M1205&gt;=1),1,0)</f>
        <v>0</v>
      </c>
    </row>
    <row r="1206" spans="1:14" ht="28.5" customHeight="1">
      <c r="A1206" s="2">
        <v>1201</v>
      </c>
      <c r="B1206" s="3"/>
      <c r="C1206" s="48" t="str">
        <f t="shared" si="36"/>
        <v/>
      </c>
      <c r="D1206" s="5" t="str">
        <f>IF(PhieuBauCu!$B$2&gt;0,IF(LEN($B1206)=0,"",IF(AND($B1206&gt;0,VALUE(SUBSTITUTE($B1206,"1","0"))=$B1206),1,0)),"")</f>
        <v/>
      </c>
      <c r="E1206" s="5" t="str">
        <f>IF(PhieuBauCu!$B$2&gt;1,IF(LEN($B1206)=0,"",IF(AND($B1206&gt;0,VALUE(SUBSTITUTE($B1206,"2","0"))=$B1206),1,0)),"")</f>
        <v/>
      </c>
      <c r="F1206" s="5" t="str">
        <f>IF(PhieuBauCu!$B$2&gt;2,IF(LEN($B1206)=0,"",IF(AND($B1206&gt;0,VALUE(SUBSTITUTE($B1206,"3","0"))=$B1206),1,0)),"")</f>
        <v/>
      </c>
      <c r="G1206" s="5" t="str">
        <f>IF(PhieuBauCu!$B$2&gt;3,IF(LEN($B1206)=0,"",IF(AND($B1206&gt;0,VALUE(SUBSTITUTE($B1206,"4","0"))=$B1206),1,0)),"")</f>
        <v/>
      </c>
      <c r="H1206" s="5" t="str">
        <f>IF(PhieuBauCu!$B$2&gt;4,IF(LEN($B1206)=0,"",IF(AND($B1206&gt;0,VALUE(SUBSTITUTE($B1206,"5","0"))=$B1206),1,0)),"")</f>
        <v/>
      </c>
      <c r="I1206" s="5" t="str">
        <f>IF(PhieuBauCu!$B$2&gt;5,IF(LEN($B1206)=0,"",IF(AND($B1206&gt;0,VALUE(SUBSTITUTE($B1206,"6","0"))=$B1206),1,0)),"")</f>
        <v/>
      </c>
      <c r="J1206" s="5" t="str">
        <f>IF(PhieuBauCu!$B$2&gt;6,IF(LEN($B1206)=0,"",IF(AND($B1206&gt;0,VALUE(SUBSTITUTE($B1206,"7","0"))=$B1206),1,0)),"")</f>
        <v/>
      </c>
      <c r="K1206" s="5" t="str">
        <f>IF(PhieuBauCu!$B$2&gt;7,IF(LEN($B1206)=0,"",IF(AND($B1206&gt;0,VALUE(SUBSTITUTE($B1206,"8","0"))=$B1206),1,0)),"")</f>
        <v/>
      </c>
      <c r="L1206" s="5" t="str">
        <f>IF(PhieuBauCu!$B$2&gt;8,IF(LEN($B1206)=0,"",IF(AND($B1206&gt;0,VALUE(SUBSTITUTE($B1206,"9","0"))=$B1206),1,0)),"")</f>
        <v/>
      </c>
      <c r="M1206" s="9">
        <f t="shared" si="37"/>
        <v>0</v>
      </c>
      <c r="N1206" s="36">
        <f>IF(AND(M1206&lt;=PhieuBauCu!$B$13,M1206&gt;=1),1,0)</f>
        <v>0</v>
      </c>
    </row>
    <row r="1207" spans="1:14" ht="28.5" customHeight="1">
      <c r="A1207" s="2">
        <v>1202</v>
      </c>
      <c r="B1207" s="3"/>
      <c r="C1207" s="48" t="str">
        <f t="shared" si="36"/>
        <v/>
      </c>
      <c r="D1207" s="5" t="str">
        <f>IF(PhieuBauCu!$B$2&gt;0,IF(LEN($B1207)=0,"",IF(AND($B1207&gt;0,VALUE(SUBSTITUTE($B1207,"1","0"))=$B1207),1,0)),"")</f>
        <v/>
      </c>
      <c r="E1207" s="5" t="str">
        <f>IF(PhieuBauCu!$B$2&gt;1,IF(LEN($B1207)=0,"",IF(AND($B1207&gt;0,VALUE(SUBSTITUTE($B1207,"2","0"))=$B1207),1,0)),"")</f>
        <v/>
      </c>
      <c r="F1207" s="5" t="str">
        <f>IF(PhieuBauCu!$B$2&gt;2,IF(LEN($B1207)=0,"",IF(AND($B1207&gt;0,VALUE(SUBSTITUTE($B1207,"3","0"))=$B1207),1,0)),"")</f>
        <v/>
      </c>
      <c r="G1207" s="5" t="str">
        <f>IF(PhieuBauCu!$B$2&gt;3,IF(LEN($B1207)=0,"",IF(AND($B1207&gt;0,VALUE(SUBSTITUTE($B1207,"4","0"))=$B1207),1,0)),"")</f>
        <v/>
      </c>
      <c r="H1207" s="5" t="str">
        <f>IF(PhieuBauCu!$B$2&gt;4,IF(LEN($B1207)=0,"",IF(AND($B1207&gt;0,VALUE(SUBSTITUTE($B1207,"5","0"))=$B1207),1,0)),"")</f>
        <v/>
      </c>
      <c r="I1207" s="5" t="str">
        <f>IF(PhieuBauCu!$B$2&gt;5,IF(LEN($B1207)=0,"",IF(AND($B1207&gt;0,VALUE(SUBSTITUTE($B1207,"6","0"))=$B1207),1,0)),"")</f>
        <v/>
      </c>
      <c r="J1207" s="5" t="str">
        <f>IF(PhieuBauCu!$B$2&gt;6,IF(LEN($B1207)=0,"",IF(AND($B1207&gt;0,VALUE(SUBSTITUTE($B1207,"7","0"))=$B1207),1,0)),"")</f>
        <v/>
      </c>
      <c r="K1207" s="5" t="str">
        <f>IF(PhieuBauCu!$B$2&gt;7,IF(LEN($B1207)=0,"",IF(AND($B1207&gt;0,VALUE(SUBSTITUTE($B1207,"8","0"))=$B1207),1,0)),"")</f>
        <v/>
      </c>
      <c r="L1207" s="5" t="str">
        <f>IF(PhieuBauCu!$B$2&gt;8,IF(LEN($B1207)=0,"",IF(AND($B1207&gt;0,VALUE(SUBSTITUTE($B1207,"9","0"))=$B1207),1,0)),"")</f>
        <v/>
      </c>
      <c r="M1207" s="9">
        <f t="shared" si="37"/>
        <v>0</v>
      </c>
      <c r="N1207" s="36">
        <f>IF(AND(M1207&lt;=PhieuBauCu!$B$13,M1207&gt;=1),1,0)</f>
        <v>0</v>
      </c>
    </row>
    <row r="1208" spans="1:14" ht="28.5" customHeight="1">
      <c r="A1208" s="2">
        <v>1203</v>
      </c>
      <c r="B1208" s="3"/>
      <c r="C1208" s="48" t="str">
        <f t="shared" si="36"/>
        <v/>
      </c>
      <c r="D1208" s="5" t="str">
        <f>IF(PhieuBauCu!$B$2&gt;0,IF(LEN($B1208)=0,"",IF(AND($B1208&gt;0,VALUE(SUBSTITUTE($B1208,"1","0"))=$B1208),1,0)),"")</f>
        <v/>
      </c>
      <c r="E1208" s="5" t="str">
        <f>IF(PhieuBauCu!$B$2&gt;1,IF(LEN($B1208)=0,"",IF(AND($B1208&gt;0,VALUE(SUBSTITUTE($B1208,"2","0"))=$B1208),1,0)),"")</f>
        <v/>
      </c>
      <c r="F1208" s="5" t="str">
        <f>IF(PhieuBauCu!$B$2&gt;2,IF(LEN($B1208)=0,"",IF(AND($B1208&gt;0,VALUE(SUBSTITUTE($B1208,"3","0"))=$B1208),1,0)),"")</f>
        <v/>
      </c>
      <c r="G1208" s="5" t="str">
        <f>IF(PhieuBauCu!$B$2&gt;3,IF(LEN($B1208)=0,"",IF(AND($B1208&gt;0,VALUE(SUBSTITUTE($B1208,"4","0"))=$B1208),1,0)),"")</f>
        <v/>
      </c>
      <c r="H1208" s="5" t="str">
        <f>IF(PhieuBauCu!$B$2&gt;4,IF(LEN($B1208)=0,"",IF(AND($B1208&gt;0,VALUE(SUBSTITUTE($B1208,"5","0"))=$B1208),1,0)),"")</f>
        <v/>
      </c>
      <c r="I1208" s="5" t="str">
        <f>IF(PhieuBauCu!$B$2&gt;5,IF(LEN($B1208)=0,"",IF(AND($B1208&gt;0,VALUE(SUBSTITUTE($B1208,"6","0"))=$B1208),1,0)),"")</f>
        <v/>
      </c>
      <c r="J1208" s="5" t="str">
        <f>IF(PhieuBauCu!$B$2&gt;6,IF(LEN($B1208)=0,"",IF(AND($B1208&gt;0,VALUE(SUBSTITUTE($B1208,"7","0"))=$B1208),1,0)),"")</f>
        <v/>
      </c>
      <c r="K1208" s="5" t="str">
        <f>IF(PhieuBauCu!$B$2&gt;7,IF(LEN($B1208)=0,"",IF(AND($B1208&gt;0,VALUE(SUBSTITUTE($B1208,"8","0"))=$B1208),1,0)),"")</f>
        <v/>
      </c>
      <c r="L1208" s="5" t="str">
        <f>IF(PhieuBauCu!$B$2&gt;8,IF(LEN($B1208)=0,"",IF(AND($B1208&gt;0,VALUE(SUBSTITUTE($B1208,"9","0"))=$B1208),1,0)),"")</f>
        <v/>
      </c>
      <c r="M1208" s="9">
        <f t="shared" si="37"/>
        <v>0</v>
      </c>
      <c r="N1208" s="36">
        <f>IF(AND(M1208&lt;=PhieuBauCu!$B$13,M1208&gt;=1),1,0)</f>
        <v>0</v>
      </c>
    </row>
    <row r="1209" spans="1:14" ht="28.5" customHeight="1">
      <c r="A1209" s="2">
        <v>1204</v>
      </c>
      <c r="B1209" s="3"/>
      <c r="C1209" s="48" t="str">
        <f t="shared" si="36"/>
        <v/>
      </c>
      <c r="D1209" s="5" t="str">
        <f>IF(PhieuBauCu!$B$2&gt;0,IF(LEN($B1209)=0,"",IF(AND($B1209&gt;0,VALUE(SUBSTITUTE($B1209,"1","0"))=$B1209),1,0)),"")</f>
        <v/>
      </c>
      <c r="E1209" s="5" t="str">
        <f>IF(PhieuBauCu!$B$2&gt;1,IF(LEN($B1209)=0,"",IF(AND($B1209&gt;0,VALUE(SUBSTITUTE($B1209,"2","0"))=$B1209),1,0)),"")</f>
        <v/>
      </c>
      <c r="F1209" s="5" t="str">
        <f>IF(PhieuBauCu!$B$2&gt;2,IF(LEN($B1209)=0,"",IF(AND($B1209&gt;0,VALUE(SUBSTITUTE($B1209,"3","0"))=$B1209),1,0)),"")</f>
        <v/>
      </c>
      <c r="G1209" s="5" t="str">
        <f>IF(PhieuBauCu!$B$2&gt;3,IF(LEN($B1209)=0,"",IF(AND($B1209&gt;0,VALUE(SUBSTITUTE($B1209,"4","0"))=$B1209),1,0)),"")</f>
        <v/>
      </c>
      <c r="H1209" s="5" t="str">
        <f>IF(PhieuBauCu!$B$2&gt;4,IF(LEN($B1209)=0,"",IF(AND($B1209&gt;0,VALUE(SUBSTITUTE($B1209,"5","0"))=$B1209),1,0)),"")</f>
        <v/>
      </c>
      <c r="I1209" s="5" t="str">
        <f>IF(PhieuBauCu!$B$2&gt;5,IF(LEN($B1209)=0,"",IF(AND($B1209&gt;0,VALUE(SUBSTITUTE($B1209,"6","0"))=$B1209),1,0)),"")</f>
        <v/>
      </c>
      <c r="J1209" s="5" t="str">
        <f>IF(PhieuBauCu!$B$2&gt;6,IF(LEN($B1209)=0,"",IF(AND($B1209&gt;0,VALUE(SUBSTITUTE($B1209,"7","0"))=$B1209),1,0)),"")</f>
        <v/>
      </c>
      <c r="K1209" s="5" t="str">
        <f>IF(PhieuBauCu!$B$2&gt;7,IF(LEN($B1209)=0,"",IF(AND($B1209&gt;0,VALUE(SUBSTITUTE($B1209,"8","0"))=$B1209),1,0)),"")</f>
        <v/>
      </c>
      <c r="L1209" s="5" t="str">
        <f>IF(PhieuBauCu!$B$2&gt;8,IF(LEN($B1209)=0,"",IF(AND($B1209&gt;0,VALUE(SUBSTITUTE($B1209,"9","0"))=$B1209),1,0)),"")</f>
        <v/>
      </c>
      <c r="M1209" s="9">
        <f t="shared" si="37"/>
        <v>0</v>
      </c>
      <c r="N1209" s="36">
        <f>IF(AND(M1209&lt;=PhieuBauCu!$B$13,M1209&gt;=1),1,0)</f>
        <v>0</v>
      </c>
    </row>
    <row r="1210" spans="1:14" ht="28.5" customHeight="1">
      <c r="A1210" s="2">
        <v>1205</v>
      </c>
      <c r="B1210" s="3"/>
      <c r="C1210" s="48" t="str">
        <f t="shared" si="36"/>
        <v/>
      </c>
      <c r="D1210" s="5" t="str">
        <f>IF(PhieuBauCu!$B$2&gt;0,IF(LEN($B1210)=0,"",IF(AND($B1210&gt;0,VALUE(SUBSTITUTE($B1210,"1","0"))=$B1210),1,0)),"")</f>
        <v/>
      </c>
      <c r="E1210" s="5" t="str">
        <f>IF(PhieuBauCu!$B$2&gt;1,IF(LEN($B1210)=0,"",IF(AND($B1210&gt;0,VALUE(SUBSTITUTE($B1210,"2","0"))=$B1210),1,0)),"")</f>
        <v/>
      </c>
      <c r="F1210" s="5" t="str">
        <f>IF(PhieuBauCu!$B$2&gt;2,IF(LEN($B1210)=0,"",IF(AND($B1210&gt;0,VALUE(SUBSTITUTE($B1210,"3","0"))=$B1210),1,0)),"")</f>
        <v/>
      </c>
      <c r="G1210" s="5" t="str">
        <f>IF(PhieuBauCu!$B$2&gt;3,IF(LEN($B1210)=0,"",IF(AND($B1210&gt;0,VALUE(SUBSTITUTE($B1210,"4","0"))=$B1210),1,0)),"")</f>
        <v/>
      </c>
      <c r="H1210" s="5" t="str">
        <f>IF(PhieuBauCu!$B$2&gt;4,IF(LEN($B1210)=0,"",IF(AND($B1210&gt;0,VALUE(SUBSTITUTE($B1210,"5","0"))=$B1210),1,0)),"")</f>
        <v/>
      </c>
      <c r="I1210" s="5" t="str">
        <f>IF(PhieuBauCu!$B$2&gt;5,IF(LEN($B1210)=0,"",IF(AND($B1210&gt;0,VALUE(SUBSTITUTE($B1210,"6","0"))=$B1210),1,0)),"")</f>
        <v/>
      </c>
      <c r="J1210" s="5" t="str">
        <f>IF(PhieuBauCu!$B$2&gt;6,IF(LEN($B1210)=0,"",IF(AND($B1210&gt;0,VALUE(SUBSTITUTE($B1210,"7","0"))=$B1210),1,0)),"")</f>
        <v/>
      </c>
      <c r="K1210" s="5" t="str">
        <f>IF(PhieuBauCu!$B$2&gt;7,IF(LEN($B1210)=0,"",IF(AND($B1210&gt;0,VALUE(SUBSTITUTE($B1210,"8","0"))=$B1210),1,0)),"")</f>
        <v/>
      </c>
      <c r="L1210" s="5" t="str">
        <f>IF(PhieuBauCu!$B$2&gt;8,IF(LEN($B1210)=0,"",IF(AND($B1210&gt;0,VALUE(SUBSTITUTE($B1210,"9","0"))=$B1210),1,0)),"")</f>
        <v/>
      </c>
      <c r="M1210" s="9">
        <f t="shared" si="37"/>
        <v>0</v>
      </c>
      <c r="N1210" s="36">
        <f>IF(AND(M1210&lt;=PhieuBauCu!$B$13,M1210&gt;=1),1,0)</f>
        <v>0</v>
      </c>
    </row>
    <row r="1211" spans="1:14" ht="28.5" customHeight="1">
      <c r="A1211" s="2">
        <v>1206</v>
      </c>
      <c r="B1211" s="3"/>
      <c r="C1211" s="48" t="str">
        <f t="shared" si="36"/>
        <v/>
      </c>
      <c r="D1211" s="5" t="str">
        <f>IF(PhieuBauCu!$B$2&gt;0,IF(LEN($B1211)=0,"",IF(AND($B1211&gt;0,VALUE(SUBSTITUTE($B1211,"1","0"))=$B1211),1,0)),"")</f>
        <v/>
      </c>
      <c r="E1211" s="5" t="str">
        <f>IF(PhieuBauCu!$B$2&gt;1,IF(LEN($B1211)=0,"",IF(AND($B1211&gt;0,VALUE(SUBSTITUTE($B1211,"2","0"))=$B1211),1,0)),"")</f>
        <v/>
      </c>
      <c r="F1211" s="5" t="str">
        <f>IF(PhieuBauCu!$B$2&gt;2,IF(LEN($B1211)=0,"",IF(AND($B1211&gt;0,VALUE(SUBSTITUTE($B1211,"3","0"))=$B1211),1,0)),"")</f>
        <v/>
      </c>
      <c r="G1211" s="5" t="str">
        <f>IF(PhieuBauCu!$B$2&gt;3,IF(LEN($B1211)=0,"",IF(AND($B1211&gt;0,VALUE(SUBSTITUTE($B1211,"4","0"))=$B1211),1,0)),"")</f>
        <v/>
      </c>
      <c r="H1211" s="5" t="str">
        <f>IF(PhieuBauCu!$B$2&gt;4,IF(LEN($B1211)=0,"",IF(AND($B1211&gt;0,VALUE(SUBSTITUTE($B1211,"5","0"))=$B1211),1,0)),"")</f>
        <v/>
      </c>
      <c r="I1211" s="5" t="str">
        <f>IF(PhieuBauCu!$B$2&gt;5,IF(LEN($B1211)=0,"",IF(AND($B1211&gt;0,VALUE(SUBSTITUTE($B1211,"6","0"))=$B1211),1,0)),"")</f>
        <v/>
      </c>
      <c r="J1211" s="5" t="str">
        <f>IF(PhieuBauCu!$B$2&gt;6,IF(LEN($B1211)=0,"",IF(AND($B1211&gt;0,VALUE(SUBSTITUTE($B1211,"7","0"))=$B1211),1,0)),"")</f>
        <v/>
      </c>
      <c r="K1211" s="5" t="str">
        <f>IF(PhieuBauCu!$B$2&gt;7,IF(LEN($B1211)=0,"",IF(AND($B1211&gt;0,VALUE(SUBSTITUTE($B1211,"8","0"))=$B1211),1,0)),"")</f>
        <v/>
      </c>
      <c r="L1211" s="5" t="str">
        <f>IF(PhieuBauCu!$B$2&gt;8,IF(LEN($B1211)=0,"",IF(AND($B1211&gt;0,VALUE(SUBSTITUTE($B1211,"9","0"))=$B1211),1,0)),"")</f>
        <v/>
      </c>
      <c r="M1211" s="9">
        <f t="shared" si="37"/>
        <v>0</v>
      </c>
      <c r="N1211" s="36">
        <f>IF(AND(M1211&lt;=PhieuBauCu!$B$13,M1211&gt;=1),1,0)</f>
        <v>0</v>
      </c>
    </row>
    <row r="1212" spans="1:14" ht="28.5" customHeight="1">
      <c r="A1212" s="2">
        <v>1207</v>
      </c>
      <c r="B1212" s="3"/>
      <c r="C1212" s="48" t="str">
        <f t="shared" si="36"/>
        <v/>
      </c>
      <c r="D1212" s="5" t="str">
        <f>IF(PhieuBauCu!$B$2&gt;0,IF(LEN($B1212)=0,"",IF(AND($B1212&gt;0,VALUE(SUBSTITUTE($B1212,"1","0"))=$B1212),1,0)),"")</f>
        <v/>
      </c>
      <c r="E1212" s="5" t="str">
        <f>IF(PhieuBauCu!$B$2&gt;1,IF(LEN($B1212)=0,"",IF(AND($B1212&gt;0,VALUE(SUBSTITUTE($B1212,"2","0"))=$B1212),1,0)),"")</f>
        <v/>
      </c>
      <c r="F1212" s="5" t="str">
        <f>IF(PhieuBauCu!$B$2&gt;2,IF(LEN($B1212)=0,"",IF(AND($B1212&gt;0,VALUE(SUBSTITUTE($B1212,"3","0"))=$B1212),1,0)),"")</f>
        <v/>
      </c>
      <c r="G1212" s="5" t="str">
        <f>IF(PhieuBauCu!$B$2&gt;3,IF(LEN($B1212)=0,"",IF(AND($B1212&gt;0,VALUE(SUBSTITUTE($B1212,"4","0"))=$B1212),1,0)),"")</f>
        <v/>
      </c>
      <c r="H1212" s="5" t="str">
        <f>IF(PhieuBauCu!$B$2&gt;4,IF(LEN($B1212)=0,"",IF(AND($B1212&gt;0,VALUE(SUBSTITUTE($B1212,"5","0"))=$B1212),1,0)),"")</f>
        <v/>
      </c>
      <c r="I1212" s="5" t="str">
        <f>IF(PhieuBauCu!$B$2&gt;5,IF(LEN($B1212)=0,"",IF(AND($B1212&gt;0,VALUE(SUBSTITUTE($B1212,"6","0"))=$B1212),1,0)),"")</f>
        <v/>
      </c>
      <c r="J1212" s="5" t="str">
        <f>IF(PhieuBauCu!$B$2&gt;6,IF(LEN($B1212)=0,"",IF(AND($B1212&gt;0,VALUE(SUBSTITUTE($B1212,"7","0"))=$B1212),1,0)),"")</f>
        <v/>
      </c>
      <c r="K1212" s="5" t="str">
        <f>IF(PhieuBauCu!$B$2&gt;7,IF(LEN($B1212)=0,"",IF(AND($B1212&gt;0,VALUE(SUBSTITUTE($B1212,"8","0"))=$B1212),1,0)),"")</f>
        <v/>
      </c>
      <c r="L1212" s="5" t="str">
        <f>IF(PhieuBauCu!$B$2&gt;8,IF(LEN($B1212)=0,"",IF(AND($B1212&gt;0,VALUE(SUBSTITUTE($B1212,"9","0"))=$B1212),1,0)),"")</f>
        <v/>
      </c>
      <c r="M1212" s="9">
        <f t="shared" si="37"/>
        <v>0</v>
      </c>
      <c r="N1212" s="36">
        <f>IF(AND(M1212&lt;=PhieuBauCu!$B$13,M1212&gt;=1),1,0)</f>
        <v>0</v>
      </c>
    </row>
    <row r="1213" spans="1:14" ht="28.5" customHeight="1">
      <c r="A1213" s="2">
        <v>1208</v>
      </c>
      <c r="B1213" s="3"/>
      <c r="C1213" s="48" t="str">
        <f t="shared" si="36"/>
        <v/>
      </c>
      <c r="D1213" s="5" t="str">
        <f>IF(PhieuBauCu!$B$2&gt;0,IF(LEN($B1213)=0,"",IF(AND($B1213&gt;0,VALUE(SUBSTITUTE($B1213,"1","0"))=$B1213),1,0)),"")</f>
        <v/>
      </c>
      <c r="E1213" s="5" t="str">
        <f>IF(PhieuBauCu!$B$2&gt;1,IF(LEN($B1213)=0,"",IF(AND($B1213&gt;0,VALUE(SUBSTITUTE($B1213,"2","0"))=$B1213),1,0)),"")</f>
        <v/>
      </c>
      <c r="F1213" s="5" t="str">
        <f>IF(PhieuBauCu!$B$2&gt;2,IF(LEN($B1213)=0,"",IF(AND($B1213&gt;0,VALUE(SUBSTITUTE($B1213,"3","0"))=$B1213),1,0)),"")</f>
        <v/>
      </c>
      <c r="G1213" s="5" t="str">
        <f>IF(PhieuBauCu!$B$2&gt;3,IF(LEN($B1213)=0,"",IF(AND($B1213&gt;0,VALUE(SUBSTITUTE($B1213,"4","0"))=$B1213),1,0)),"")</f>
        <v/>
      </c>
      <c r="H1213" s="5" t="str">
        <f>IF(PhieuBauCu!$B$2&gt;4,IF(LEN($B1213)=0,"",IF(AND($B1213&gt;0,VALUE(SUBSTITUTE($B1213,"5","0"))=$B1213),1,0)),"")</f>
        <v/>
      </c>
      <c r="I1213" s="5" t="str">
        <f>IF(PhieuBauCu!$B$2&gt;5,IF(LEN($B1213)=0,"",IF(AND($B1213&gt;0,VALUE(SUBSTITUTE($B1213,"6","0"))=$B1213),1,0)),"")</f>
        <v/>
      </c>
      <c r="J1213" s="5" t="str">
        <f>IF(PhieuBauCu!$B$2&gt;6,IF(LEN($B1213)=0,"",IF(AND($B1213&gt;0,VALUE(SUBSTITUTE($B1213,"7","0"))=$B1213),1,0)),"")</f>
        <v/>
      </c>
      <c r="K1213" s="5" t="str">
        <f>IF(PhieuBauCu!$B$2&gt;7,IF(LEN($B1213)=0,"",IF(AND($B1213&gt;0,VALUE(SUBSTITUTE($B1213,"8","0"))=$B1213),1,0)),"")</f>
        <v/>
      </c>
      <c r="L1213" s="5" t="str">
        <f>IF(PhieuBauCu!$B$2&gt;8,IF(LEN($B1213)=0,"",IF(AND($B1213&gt;0,VALUE(SUBSTITUTE($B1213,"9","0"))=$B1213),1,0)),"")</f>
        <v/>
      </c>
      <c r="M1213" s="9">
        <f t="shared" si="37"/>
        <v>0</v>
      </c>
      <c r="N1213" s="36">
        <f>IF(AND(M1213&lt;=PhieuBauCu!$B$13,M1213&gt;=1),1,0)</f>
        <v>0</v>
      </c>
    </row>
    <row r="1214" spans="1:14" ht="28.5" customHeight="1">
      <c r="A1214" s="2">
        <v>1209</v>
      </c>
      <c r="B1214" s="3"/>
      <c r="C1214" s="48" t="str">
        <f t="shared" si="36"/>
        <v/>
      </c>
      <c r="D1214" s="5" t="str">
        <f>IF(PhieuBauCu!$B$2&gt;0,IF(LEN($B1214)=0,"",IF(AND($B1214&gt;0,VALUE(SUBSTITUTE($B1214,"1","0"))=$B1214),1,0)),"")</f>
        <v/>
      </c>
      <c r="E1214" s="5" t="str">
        <f>IF(PhieuBauCu!$B$2&gt;1,IF(LEN($B1214)=0,"",IF(AND($B1214&gt;0,VALUE(SUBSTITUTE($B1214,"2","0"))=$B1214),1,0)),"")</f>
        <v/>
      </c>
      <c r="F1214" s="5" t="str">
        <f>IF(PhieuBauCu!$B$2&gt;2,IF(LEN($B1214)=0,"",IF(AND($B1214&gt;0,VALUE(SUBSTITUTE($B1214,"3","0"))=$B1214),1,0)),"")</f>
        <v/>
      </c>
      <c r="G1214" s="5" t="str">
        <f>IF(PhieuBauCu!$B$2&gt;3,IF(LEN($B1214)=0,"",IF(AND($B1214&gt;0,VALUE(SUBSTITUTE($B1214,"4","0"))=$B1214),1,0)),"")</f>
        <v/>
      </c>
      <c r="H1214" s="5" t="str">
        <f>IF(PhieuBauCu!$B$2&gt;4,IF(LEN($B1214)=0,"",IF(AND($B1214&gt;0,VALUE(SUBSTITUTE($B1214,"5","0"))=$B1214),1,0)),"")</f>
        <v/>
      </c>
      <c r="I1214" s="5" t="str">
        <f>IF(PhieuBauCu!$B$2&gt;5,IF(LEN($B1214)=0,"",IF(AND($B1214&gt;0,VALUE(SUBSTITUTE($B1214,"6","0"))=$B1214),1,0)),"")</f>
        <v/>
      </c>
      <c r="J1214" s="5" t="str">
        <f>IF(PhieuBauCu!$B$2&gt;6,IF(LEN($B1214)=0,"",IF(AND($B1214&gt;0,VALUE(SUBSTITUTE($B1214,"7","0"))=$B1214),1,0)),"")</f>
        <v/>
      </c>
      <c r="K1214" s="5" t="str">
        <f>IF(PhieuBauCu!$B$2&gt;7,IF(LEN($B1214)=0,"",IF(AND($B1214&gt;0,VALUE(SUBSTITUTE($B1214,"8","0"))=$B1214),1,0)),"")</f>
        <v/>
      </c>
      <c r="L1214" s="5" t="str">
        <f>IF(PhieuBauCu!$B$2&gt;8,IF(LEN($B1214)=0,"",IF(AND($B1214&gt;0,VALUE(SUBSTITUTE($B1214,"9","0"))=$B1214),1,0)),"")</f>
        <v/>
      </c>
      <c r="M1214" s="9">
        <f t="shared" si="37"/>
        <v>0</v>
      </c>
      <c r="N1214" s="36">
        <f>IF(AND(M1214&lt;=PhieuBauCu!$B$13,M1214&gt;=1),1,0)</f>
        <v>0</v>
      </c>
    </row>
    <row r="1215" spans="1:14" ht="28.5" customHeight="1">
      <c r="A1215" s="2">
        <v>1210</v>
      </c>
      <c r="B1215" s="3"/>
      <c r="C1215" s="48" t="str">
        <f t="shared" si="36"/>
        <v/>
      </c>
      <c r="D1215" s="5" t="str">
        <f>IF(PhieuBauCu!$B$2&gt;0,IF(LEN($B1215)=0,"",IF(AND($B1215&gt;0,VALUE(SUBSTITUTE($B1215,"1","0"))=$B1215),1,0)),"")</f>
        <v/>
      </c>
      <c r="E1215" s="5" t="str">
        <f>IF(PhieuBauCu!$B$2&gt;1,IF(LEN($B1215)=0,"",IF(AND($B1215&gt;0,VALUE(SUBSTITUTE($B1215,"2","0"))=$B1215),1,0)),"")</f>
        <v/>
      </c>
      <c r="F1215" s="5" t="str">
        <f>IF(PhieuBauCu!$B$2&gt;2,IF(LEN($B1215)=0,"",IF(AND($B1215&gt;0,VALUE(SUBSTITUTE($B1215,"3","0"))=$B1215),1,0)),"")</f>
        <v/>
      </c>
      <c r="G1215" s="5" t="str">
        <f>IF(PhieuBauCu!$B$2&gt;3,IF(LEN($B1215)=0,"",IF(AND($B1215&gt;0,VALUE(SUBSTITUTE($B1215,"4","0"))=$B1215),1,0)),"")</f>
        <v/>
      </c>
      <c r="H1215" s="5" t="str">
        <f>IF(PhieuBauCu!$B$2&gt;4,IF(LEN($B1215)=0,"",IF(AND($B1215&gt;0,VALUE(SUBSTITUTE($B1215,"5","0"))=$B1215),1,0)),"")</f>
        <v/>
      </c>
      <c r="I1215" s="5" t="str">
        <f>IF(PhieuBauCu!$B$2&gt;5,IF(LEN($B1215)=0,"",IF(AND($B1215&gt;0,VALUE(SUBSTITUTE($B1215,"6","0"))=$B1215),1,0)),"")</f>
        <v/>
      </c>
      <c r="J1215" s="5" t="str">
        <f>IF(PhieuBauCu!$B$2&gt;6,IF(LEN($B1215)=0,"",IF(AND($B1215&gt;0,VALUE(SUBSTITUTE($B1215,"7","0"))=$B1215),1,0)),"")</f>
        <v/>
      </c>
      <c r="K1215" s="5" t="str">
        <f>IF(PhieuBauCu!$B$2&gt;7,IF(LEN($B1215)=0,"",IF(AND($B1215&gt;0,VALUE(SUBSTITUTE($B1215,"8","0"))=$B1215),1,0)),"")</f>
        <v/>
      </c>
      <c r="L1215" s="5" t="str">
        <f>IF(PhieuBauCu!$B$2&gt;8,IF(LEN($B1215)=0,"",IF(AND($B1215&gt;0,VALUE(SUBSTITUTE($B1215,"9","0"))=$B1215),1,0)),"")</f>
        <v/>
      </c>
      <c r="M1215" s="9">
        <f t="shared" si="37"/>
        <v>0</v>
      </c>
      <c r="N1215" s="36">
        <f>IF(AND(M1215&lt;=PhieuBauCu!$B$13,M1215&gt;=1),1,0)</f>
        <v>0</v>
      </c>
    </row>
    <row r="1216" spans="1:14" ht="28.5" customHeight="1">
      <c r="A1216" s="2">
        <v>1211</v>
      </c>
      <c r="B1216" s="3"/>
      <c r="C1216" s="48" t="str">
        <f t="shared" si="36"/>
        <v/>
      </c>
      <c r="D1216" s="5" t="str">
        <f>IF(PhieuBauCu!$B$2&gt;0,IF(LEN($B1216)=0,"",IF(AND($B1216&gt;0,VALUE(SUBSTITUTE($B1216,"1","0"))=$B1216),1,0)),"")</f>
        <v/>
      </c>
      <c r="E1216" s="5" t="str">
        <f>IF(PhieuBauCu!$B$2&gt;1,IF(LEN($B1216)=0,"",IF(AND($B1216&gt;0,VALUE(SUBSTITUTE($B1216,"2","0"))=$B1216),1,0)),"")</f>
        <v/>
      </c>
      <c r="F1216" s="5" t="str">
        <f>IF(PhieuBauCu!$B$2&gt;2,IF(LEN($B1216)=0,"",IF(AND($B1216&gt;0,VALUE(SUBSTITUTE($B1216,"3","0"))=$B1216),1,0)),"")</f>
        <v/>
      </c>
      <c r="G1216" s="5" t="str">
        <f>IF(PhieuBauCu!$B$2&gt;3,IF(LEN($B1216)=0,"",IF(AND($B1216&gt;0,VALUE(SUBSTITUTE($B1216,"4","0"))=$B1216),1,0)),"")</f>
        <v/>
      </c>
      <c r="H1216" s="5" t="str">
        <f>IF(PhieuBauCu!$B$2&gt;4,IF(LEN($B1216)=0,"",IF(AND($B1216&gt;0,VALUE(SUBSTITUTE($B1216,"5","0"))=$B1216),1,0)),"")</f>
        <v/>
      </c>
      <c r="I1216" s="5" t="str">
        <f>IF(PhieuBauCu!$B$2&gt;5,IF(LEN($B1216)=0,"",IF(AND($B1216&gt;0,VALUE(SUBSTITUTE($B1216,"6","0"))=$B1216),1,0)),"")</f>
        <v/>
      </c>
      <c r="J1216" s="5" t="str">
        <f>IF(PhieuBauCu!$B$2&gt;6,IF(LEN($B1216)=0,"",IF(AND($B1216&gt;0,VALUE(SUBSTITUTE($B1216,"7","0"))=$B1216),1,0)),"")</f>
        <v/>
      </c>
      <c r="K1216" s="5" t="str">
        <f>IF(PhieuBauCu!$B$2&gt;7,IF(LEN($B1216)=0,"",IF(AND($B1216&gt;0,VALUE(SUBSTITUTE($B1216,"8","0"))=$B1216),1,0)),"")</f>
        <v/>
      </c>
      <c r="L1216" s="5" t="str">
        <f>IF(PhieuBauCu!$B$2&gt;8,IF(LEN($B1216)=0,"",IF(AND($B1216&gt;0,VALUE(SUBSTITUTE($B1216,"9","0"))=$B1216),1,0)),"")</f>
        <v/>
      </c>
      <c r="M1216" s="9">
        <f t="shared" si="37"/>
        <v>0</v>
      </c>
      <c r="N1216" s="36">
        <f>IF(AND(M1216&lt;=PhieuBauCu!$B$13,M1216&gt;=1),1,0)</f>
        <v>0</v>
      </c>
    </row>
    <row r="1217" spans="1:14" ht="28.5" customHeight="1">
      <c r="A1217" s="2">
        <v>1212</v>
      </c>
      <c r="B1217" s="3"/>
      <c r="C1217" s="48" t="str">
        <f t="shared" si="36"/>
        <v/>
      </c>
      <c r="D1217" s="5" t="str">
        <f>IF(PhieuBauCu!$B$2&gt;0,IF(LEN($B1217)=0,"",IF(AND($B1217&gt;0,VALUE(SUBSTITUTE($B1217,"1","0"))=$B1217),1,0)),"")</f>
        <v/>
      </c>
      <c r="E1217" s="5" t="str">
        <f>IF(PhieuBauCu!$B$2&gt;1,IF(LEN($B1217)=0,"",IF(AND($B1217&gt;0,VALUE(SUBSTITUTE($B1217,"2","0"))=$B1217),1,0)),"")</f>
        <v/>
      </c>
      <c r="F1217" s="5" t="str">
        <f>IF(PhieuBauCu!$B$2&gt;2,IF(LEN($B1217)=0,"",IF(AND($B1217&gt;0,VALUE(SUBSTITUTE($B1217,"3","0"))=$B1217),1,0)),"")</f>
        <v/>
      </c>
      <c r="G1217" s="5" t="str">
        <f>IF(PhieuBauCu!$B$2&gt;3,IF(LEN($B1217)=0,"",IF(AND($B1217&gt;0,VALUE(SUBSTITUTE($B1217,"4","0"))=$B1217),1,0)),"")</f>
        <v/>
      </c>
      <c r="H1217" s="5" t="str">
        <f>IF(PhieuBauCu!$B$2&gt;4,IF(LEN($B1217)=0,"",IF(AND($B1217&gt;0,VALUE(SUBSTITUTE($B1217,"5","0"))=$B1217),1,0)),"")</f>
        <v/>
      </c>
      <c r="I1217" s="5" t="str">
        <f>IF(PhieuBauCu!$B$2&gt;5,IF(LEN($B1217)=0,"",IF(AND($B1217&gt;0,VALUE(SUBSTITUTE($B1217,"6","0"))=$B1217),1,0)),"")</f>
        <v/>
      </c>
      <c r="J1217" s="5" t="str">
        <f>IF(PhieuBauCu!$B$2&gt;6,IF(LEN($B1217)=0,"",IF(AND($B1217&gt;0,VALUE(SUBSTITUTE($B1217,"7","0"))=$B1217),1,0)),"")</f>
        <v/>
      </c>
      <c r="K1217" s="5" t="str">
        <f>IF(PhieuBauCu!$B$2&gt;7,IF(LEN($B1217)=0,"",IF(AND($B1217&gt;0,VALUE(SUBSTITUTE($B1217,"8","0"))=$B1217),1,0)),"")</f>
        <v/>
      </c>
      <c r="L1217" s="5" t="str">
        <f>IF(PhieuBauCu!$B$2&gt;8,IF(LEN($B1217)=0,"",IF(AND($B1217&gt;0,VALUE(SUBSTITUTE($B1217,"9","0"))=$B1217),1,0)),"")</f>
        <v/>
      </c>
      <c r="M1217" s="9">
        <f t="shared" si="37"/>
        <v>0</v>
      </c>
      <c r="N1217" s="36">
        <f>IF(AND(M1217&lt;=PhieuBauCu!$B$13,M1217&gt;=1),1,0)</f>
        <v>0</v>
      </c>
    </row>
    <row r="1218" spans="1:14" ht="28.5" customHeight="1">
      <c r="A1218" s="2">
        <v>1213</v>
      </c>
      <c r="B1218" s="3"/>
      <c r="C1218" s="48" t="str">
        <f t="shared" si="36"/>
        <v/>
      </c>
      <c r="D1218" s="5" t="str">
        <f>IF(PhieuBauCu!$B$2&gt;0,IF(LEN($B1218)=0,"",IF(AND($B1218&gt;0,VALUE(SUBSTITUTE($B1218,"1","0"))=$B1218),1,0)),"")</f>
        <v/>
      </c>
      <c r="E1218" s="5" t="str">
        <f>IF(PhieuBauCu!$B$2&gt;1,IF(LEN($B1218)=0,"",IF(AND($B1218&gt;0,VALUE(SUBSTITUTE($B1218,"2","0"))=$B1218),1,0)),"")</f>
        <v/>
      </c>
      <c r="F1218" s="5" t="str">
        <f>IF(PhieuBauCu!$B$2&gt;2,IF(LEN($B1218)=0,"",IF(AND($B1218&gt;0,VALUE(SUBSTITUTE($B1218,"3","0"))=$B1218),1,0)),"")</f>
        <v/>
      </c>
      <c r="G1218" s="5" t="str">
        <f>IF(PhieuBauCu!$B$2&gt;3,IF(LEN($B1218)=0,"",IF(AND($B1218&gt;0,VALUE(SUBSTITUTE($B1218,"4","0"))=$B1218),1,0)),"")</f>
        <v/>
      </c>
      <c r="H1218" s="5" t="str">
        <f>IF(PhieuBauCu!$B$2&gt;4,IF(LEN($B1218)=0,"",IF(AND($B1218&gt;0,VALUE(SUBSTITUTE($B1218,"5","0"))=$B1218),1,0)),"")</f>
        <v/>
      </c>
      <c r="I1218" s="5" t="str">
        <f>IF(PhieuBauCu!$B$2&gt;5,IF(LEN($B1218)=0,"",IF(AND($B1218&gt;0,VALUE(SUBSTITUTE($B1218,"6","0"))=$B1218),1,0)),"")</f>
        <v/>
      </c>
      <c r="J1218" s="5" t="str">
        <f>IF(PhieuBauCu!$B$2&gt;6,IF(LEN($B1218)=0,"",IF(AND($B1218&gt;0,VALUE(SUBSTITUTE($B1218,"7","0"))=$B1218),1,0)),"")</f>
        <v/>
      </c>
      <c r="K1218" s="5" t="str">
        <f>IF(PhieuBauCu!$B$2&gt;7,IF(LEN($B1218)=0,"",IF(AND($B1218&gt;0,VALUE(SUBSTITUTE($B1218,"8","0"))=$B1218),1,0)),"")</f>
        <v/>
      </c>
      <c r="L1218" s="5" t="str">
        <f>IF(PhieuBauCu!$B$2&gt;8,IF(LEN($B1218)=0,"",IF(AND($B1218&gt;0,VALUE(SUBSTITUTE($B1218,"9","0"))=$B1218),1,0)),"")</f>
        <v/>
      </c>
      <c r="M1218" s="9">
        <f t="shared" si="37"/>
        <v>0</v>
      </c>
      <c r="N1218" s="36">
        <f>IF(AND(M1218&lt;=PhieuBauCu!$B$13,M1218&gt;=1),1,0)</f>
        <v>0</v>
      </c>
    </row>
    <row r="1219" spans="1:14" ht="28.5" customHeight="1">
      <c r="A1219" s="2">
        <v>1214</v>
      </c>
      <c r="B1219" s="3"/>
      <c r="C1219" s="48" t="str">
        <f t="shared" si="36"/>
        <v/>
      </c>
      <c r="D1219" s="5" t="str">
        <f>IF(PhieuBauCu!$B$2&gt;0,IF(LEN($B1219)=0,"",IF(AND($B1219&gt;0,VALUE(SUBSTITUTE($B1219,"1","0"))=$B1219),1,0)),"")</f>
        <v/>
      </c>
      <c r="E1219" s="5" t="str">
        <f>IF(PhieuBauCu!$B$2&gt;1,IF(LEN($B1219)=0,"",IF(AND($B1219&gt;0,VALUE(SUBSTITUTE($B1219,"2","0"))=$B1219),1,0)),"")</f>
        <v/>
      </c>
      <c r="F1219" s="5" t="str">
        <f>IF(PhieuBauCu!$B$2&gt;2,IF(LEN($B1219)=0,"",IF(AND($B1219&gt;0,VALUE(SUBSTITUTE($B1219,"3","0"))=$B1219),1,0)),"")</f>
        <v/>
      </c>
      <c r="G1219" s="5" t="str">
        <f>IF(PhieuBauCu!$B$2&gt;3,IF(LEN($B1219)=0,"",IF(AND($B1219&gt;0,VALUE(SUBSTITUTE($B1219,"4","0"))=$B1219),1,0)),"")</f>
        <v/>
      </c>
      <c r="H1219" s="5" t="str">
        <f>IF(PhieuBauCu!$B$2&gt;4,IF(LEN($B1219)=0,"",IF(AND($B1219&gt;0,VALUE(SUBSTITUTE($B1219,"5","0"))=$B1219),1,0)),"")</f>
        <v/>
      </c>
      <c r="I1219" s="5" t="str">
        <f>IF(PhieuBauCu!$B$2&gt;5,IF(LEN($B1219)=0,"",IF(AND($B1219&gt;0,VALUE(SUBSTITUTE($B1219,"6","0"))=$B1219),1,0)),"")</f>
        <v/>
      </c>
      <c r="J1219" s="5" t="str">
        <f>IF(PhieuBauCu!$B$2&gt;6,IF(LEN($B1219)=0,"",IF(AND($B1219&gt;0,VALUE(SUBSTITUTE($B1219,"7","0"))=$B1219),1,0)),"")</f>
        <v/>
      </c>
      <c r="K1219" s="5" t="str">
        <f>IF(PhieuBauCu!$B$2&gt;7,IF(LEN($B1219)=0,"",IF(AND($B1219&gt;0,VALUE(SUBSTITUTE($B1219,"8","0"))=$B1219),1,0)),"")</f>
        <v/>
      </c>
      <c r="L1219" s="5" t="str">
        <f>IF(PhieuBauCu!$B$2&gt;8,IF(LEN($B1219)=0,"",IF(AND($B1219&gt;0,VALUE(SUBSTITUTE($B1219,"9","0"))=$B1219),1,0)),"")</f>
        <v/>
      </c>
      <c r="M1219" s="9">
        <f t="shared" si="37"/>
        <v>0</v>
      </c>
      <c r="N1219" s="36">
        <f>IF(AND(M1219&lt;=PhieuBauCu!$B$13,M1219&gt;=1),1,0)</f>
        <v>0</v>
      </c>
    </row>
    <row r="1220" spans="1:14" ht="28.5" customHeight="1">
      <c r="A1220" s="2">
        <v>1215</v>
      </c>
      <c r="B1220" s="3"/>
      <c r="C1220" s="48" t="str">
        <f t="shared" si="36"/>
        <v/>
      </c>
      <c r="D1220" s="5" t="str">
        <f>IF(PhieuBauCu!$B$2&gt;0,IF(LEN($B1220)=0,"",IF(AND($B1220&gt;0,VALUE(SUBSTITUTE($B1220,"1","0"))=$B1220),1,0)),"")</f>
        <v/>
      </c>
      <c r="E1220" s="5" t="str">
        <f>IF(PhieuBauCu!$B$2&gt;1,IF(LEN($B1220)=0,"",IF(AND($B1220&gt;0,VALUE(SUBSTITUTE($B1220,"2","0"))=$B1220),1,0)),"")</f>
        <v/>
      </c>
      <c r="F1220" s="5" t="str">
        <f>IF(PhieuBauCu!$B$2&gt;2,IF(LEN($B1220)=0,"",IF(AND($B1220&gt;0,VALUE(SUBSTITUTE($B1220,"3","0"))=$B1220),1,0)),"")</f>
        <v/>
      </c>
      <c r="G1220" s="5" t="str">
        <f>IF(PhieuBauCu!$B$2&gt;3,IF(LEN($B1220)=0,"",IF(AND($B1220&gt;0,VALUE(SUBSTITUTE($B1220,"4","0"))=$B1220),1,0)),"")</f>
        <v/>
      </c>
      <c r="H1220" s="5" t="str">
        <f>IF(PhieuBauCu!$B$2&gt;4,IF(LEN($B1220)=0,"",IF(AND($B1220&gt;0,VALUE(SUBSTITUTE($B1220,"5","0"))=$B1220),1,0)),"")</f>
        <v/>
      </c>
      <c r="I1220" s="5" t="str">
        <f>IF(PhieuBauCu!$B$2&gt;5,IF(LEN($B1220)=0,"",IF(AND($B1220&gt;0,VALUE(SUBSTITUTE($B1220,"6","0"))=$B1220),1,0)),"")</f>
        <v/>
      </c>
      <c r="J1220" s="5" t="str">
        <f>IF(PhieuBauCu!$B$2&gt;6,IF(LEN($B1220)=0,"",IF(AND($B1220&gt;0,VALUE(SUBSTITUTE($B1220,"7","0"))=$B1220),1,0)),"")</f>
        <v/>
      </c>
      <c r="K1220" s="5" t="str">
        <f>IF(PhieuBauCu!$B$2&gt;7,IF(LEN($B1220)=0,"",IF(AND($B1220&gt;0,VALUE(SUBSTITUTE($B1220,"8","0"))=$B1220),1,0)),"")</f>
        <v/>
      </c>
      <c r="L1220" s="5" t="str">
        <f>IF(PhieuBauCu!$B$2&gt;8,IF(LEN($B1220)=0,"",IF(AND($B1220&gt;0,VALUE(SUBSTITUTE($B1220,"9","0"))=$B1220),1,0)),"")</f>
        <v/>
      </c>
      <c r="M1220" s="9">
        <f t="shared" si="37"/>
        <v>0</v>
      </c>
      <c r="N1220" s="36">
        <f>IF(AND(M1220&lt;=PhieuBauCu!$B$13,M1220&gt;=1),1,0)</f>
        <v>0</v>
      </c>
    </row>
    <row r="1221" spans="1:14" ht="28.5" customHeight="1">
      <c r="A1221" s="2">
        <v>1216</v>
      </c>
      <c r="B1221" s="3"/>
      <c r="C1221" s="48" t="str">
        <f t="shared" si="36"/>
        <v/>
      </c>
      <c r="D1221" s="5" t="str">
        <f>IF(PhieuBauCu!$B$2&gt;0,IF(LEN($B1221)=0,"",IF(AND($B1221&gt;0,VALUE(SUBSTITUTE($B1221,"1","0"))=$B1221),1,0)),"")</f>
        <v/>
      </c>
      <c r="E1221" s="5" t="str">
        <f>IF(PhieuBauCu!$B$2&gt;1,IF(LEN($B1221)=0,"",IF(AND($B1221&gt;0,VALUE(SUBSTITUTE($B1221,"2","0"))=$B1221),1,0)),"")</f>
        <v/>
      </c>
      <c r="F1221" s="5" t="str">
        <f>IF(PhieuBauCu!$B$2&gt;2,IF(LEN($B1221)=0,"",IF(AND($B1221&gt;0,VALUE(SUBSTITUTE($B1221,"3","0"))=$B1221),1,0)),"")</f>
        <v/>
      </c>
      <c r="G1221" s="5" t="str">
        <f>IF(PhieuBauCu!$B$2&gt;3,IF(LEN($B1221)=0,"",IF(AND($B1221&gt;0,VALUE(SUBSTITUTE($B1221,"4","0"))=$B1221),1,0)),"")</f>
        <v/>
      </c>
      <c r="H1221" s="5" t="str">
        <f>IF(PhieuBauCu!$B$2&gt;4,IF(LEN($B1221)=0,"",IF(AND($B1221&gt;0,VALUE(SUBSTITUTE($B1221,"5","0"))=$B1221),1,0)),"")</f>
        <v/>
      </c>
      <c r="I1221" s="5" t="str">
        <f>IF(PhieuBauCu!$B$2&gt;5,IF(LEN($B1221)=0,"",IF(AND($B1221&gt;0,VALUE(SUBSTITUTE($B1221,"6","0"))=$B1221),1,0)),"")</f>
        <v/>
      </c>
      <c r="J1221" s="5" t="str">
        <f>IF(PhieuBauCu!$B$2&gt;6,IF(LEN($B1221)=0,"",IF(AND($B1221&gt;0,VALUE(SUBSTITUTE($B1221,"7","0"))=$B1221),1,0)),"")</f>
        <v/>
      </c>
      <c r="K1221" s="5" t="str">
        <f>IF(PhieuBauCu!$B$2&gt;7,IF(LEN($B1221)=0,"",IF(AND($B1221&gt;0,VALUE(SUBSTITUTE($B1221,"8","0"))=$B1221),1,0)),"")</f>
        <v/>
      </c>
      <c r="L1221" s="5" t="str">
        <f>IF(PhieuBauCu!$B$2&gt;8,IF(LEN($B1221)=0,"",IF(AND($B1221&gt;0,VALUE(SUBSTITUTE($B1221,"9","0"))=$B1221),1,0)),"")</f>
        <v/>
      </c>
      <c r="M1221" s="9">
        <f t="shared" si="37"/>
        <v>0</v>
      </c>
      <c r="N1221" s="36">
        <f>IF(AND(M1221&lt;=PhieuBauCu!$B$13,M1221&gt;=1),1,0)</f>
        <v>0</v>
      </c>
    </row>
    <row r="1222" spans="1:14" ht="28.5" customHeight="1">
      <c r="A1222" s="2">
        <v>1217</v>
      </c>
      <c r="B1222" s="3"/>
      <c r="C1222" s="48" t="str">
        <f t="shared" si="36"/>
        <v/>
      </c>
      <c r="D1222" s="5" t="str">
        <f>IF(PhieuBauCu!$B$2&gt;0,IF(LEN($B1222)=0,"",IF(AND($B1222&gt;0,VALUE(SUBSTITUTE($B1222,"1","0"))=$B1222),1,0)),"")</f>
        <v/>
      </c>
      <c r="E1222" s="5" t="str">
        <f>IF(PhieuBauCu!$B$2&gt;1,IF(LEN($B1222)=0,"",IF(AND($B1222&gt;0,VALUE(SUBSTITUTE($B1222,"2","0"))=$B1222),1,0)),"")</f>
        <v/>
      </c>
      <c r="F1222" s="5" t="str">
        <f>IF(PhieuBauCu!$B$2&gt;2,IF(LEN($B1222)=0,"",IF(AND($B1222&gt;0,VALUE(SUBSTITUTE($B1222,"3","0"))=$B1222),1,0)),"")</f>
        <v/>
      </c>
      <c r="G1222" s="5" t="str">
        <f>IF(PhieuBauCu!$B$2&gt;3,IF(LEN($B1222)=0,"",IF(AND($B1222&gt;0,VALUE(SUBSTITUTE($B1222,"4","0"))=$B1222),1,0)),"")</f>
        <v/>
      </c>
      <c r="H1222" s="5" t="str">
        <f>IF(PhieuBauCu!$B$2&gt;4,IF(LEN($B1222)=0,"",IF(AND($B1222&gt;0,VALUE(SUBSTITUTE($B1222,"5","0"))=$B1222),1,0)),"")</f>
        <v/>
      </c>
      <c r="I1222" s="5" t="str">
        <f>IF(PhieuBauCu!$B$2&gt;5,IF(LEN($B1222)=0,"",IF(AND($B1222&gt;0,VALUE(SUBSTITUTE($B1222,"6","0"))=$B1222),1,0)),"")</f>
        <v/>
      </c>
      <c r="J1222" s="5" t="str">
        <f>IF(PhieuBauCu!$B$2&gt;6,IF(LEN($B1222)=0,"",IF(AND($B1222&gt;0,VALUE(SUBSTITUTE($B1222,"7","0"))=$B1222),1,0)),"")</f>
        <v/>
      </c>
      <c r="K1222" s="5" t="str">
        <f>IF(PhieuBauCu!$B$2&gt;7,IF(LEN($B1222)=0,"",IF(AND($B1222&gt;0,VALUE(SUBSTITUTE($B1222,"8","0"))=$B1222),1,0)),"")</f>
        <v/>
      </c>
      <c r="L1222" s="5" t="str">
        <f>IF(PhieuBauCu!$B$2&gt;8,IF(LEN($B1222)=0,"",IF(AND($B1222&gt;0,VALUE(SUBSTITUTE($B1222,"9","0"))=$B1222),1,0)),"")</f>
        <v/>
      </c>
      <c r="M1222" s="9">
        <f t="shared" si="37"/>
        <v>0</v>
      </c>
      <c r="N1222" s="36">
        <f>IF(AND(M1222&lt;=PhieuBauCu!$B$13,M1222&gt;=1),1,0)</f>
        <v>0</v>
      </c>
    </row>
    <row r="1223" spans="1:14" ht="28.5" customHeight="1">
      <c r="A1223" s="2">
        <v>1218</v>
      </c>
      <c r="B1223" s="3"/>
      <c r="C1223" s="48" t="str">
        <f t="shared" ref="C1223:C1286" si="38">IF(LEN(B1223)&gt;0,IF(N1223=1,"Ok","Not Ok"),"")</f>
        <v/>
      </c>
      <c r="D1223" s="5" t="str">
        <f>IF(PhieuBauCu!$B$2&gt;0,IF(LEN($B1223)=0,"",IF(AND($B1223&gt;0,VALUE(SUBSTITUTE($B1223,"1","0"))=$B1223),1,0)),"")</f>
        <v/>
      </c>
      <c r="E1223" s="5" t="str">
        <f>IF(PhieuBauCu!$B$2&gt;1,IF(LEN($B1223)=0,"",IF(AND($B1223&gt;0,VALUE(SUBSTITUTE($B1223,"2","0"))=$B1223),1,0)),"")</f>
        <v/>
      </c>
      <c r="F1223" s="5" t="str">
        <f>IF(PhieuBauCu!$B$2&gt;2,IF(LEN($B1223)=0,"",IF(AND($B1223&gt;0,VALUE(SUBSTITUTE($B1223,"3","0"))=$B1223),1,0)),"")</f>
        <v/>
      </c>
      <c r="G1223" s="5" t="str">
        <f>IF(PhieuBauCu!$B$2&gt;3,IF(LEN($B1223)=0,"",IF(AND($B1223&gt;0,VALUE(SUBSTITUTE($B1223,"4","0"))=$B1223),1,0)),"")</f>
        <v/>
      </c>
      <c r="H1223" s="5" t="str">
        <f>IF(PhieuBauCu!$B$2&gt;4,IF(LEN($B1223)=0,"",IF(AND($B1223&gt;0,VALUE(SUBSTITUTE($B1223,"5","0"))=$B1223),1,0)),"")</f>
        <v/>
      </c>
      <c r="I1223" s="5" t="str">
        <f>IF(PhieuBauCu!$B$2&gt;5,IF(LEN($B1223)=0,"",IF(AND($B1223&gt;0,VALUE(SUBSTITUTE($B1223,"6","0"))=$B1223),1,0)),"")</f>
        <v/>
      </c>
      <c r="J1223" s="5" t="str">
        <f>IF(PhieuBauCu!$B$2&gt;6,IF(LEN($B1223)=0,"",IF(AND($B1223&gt;0,VALUE(SUBSTITUTE($B1223,"7","0"))=$B1223),1,0)),"")</f>
        <v/>
      </c>
      <c r="K1223" s="5" t="str">
        <f>IF(PhieuBauCu!$B$2&gt;7,IF(LEN($B1223)=0,"",IF(AND($B1223&gt;0,VALUE(SUBSTITUTE($B1223,"8","0"))=$B1223),1,0)),"")</f>
        <v/>
      </c>
      <c r="L1223" s="5" t="str">
        <f>IF(PhieuBauCu!$B$2&gt;8,IF(LEN($B1223)=0,"",IF(AND($B1223&gt;0,VALUE(SUBSTITUTE($B1223,"9","0"))=$B1223),1,0)),"")</f>
        <v/>
      </c>
      <c r="M1223" s="9">
        <f t="shared" ref="M1223:M1286" si="39">SUMIF(D1223:L1223,1)</f>
        <v>0</v>
      </c>
      <c r="N1223" s="36">
        <f>IF(AND(M1223&lt;=PhieuBauCu!$B$13,M1223&gt;=1),1,0)</f>
        <v>0</v>
      </c>
    </row>
    <row r="1224" spans="1:14" ht="28.5" customHeight="1">
      <c r="A1224" s="2">
        <v>1219</v>
      </c>
      <c r="B1224" s="3"/>
      <c r="C1224" s="48" t="str">
        <f t="shared" si="38"/>
        <v/>
      </c>
      <c r="D1224" s="5" t="str">
        <f>IF(PhieuBauCu!$B$2&gt;0,IF(LEN($B1224)=0,"",IF(AND($B1224&gt;0,VALUE(SUBSTITUTE($B1224,"1","0"))=$B1224),1,0)),"")</f>
        <v/>
      </c>
      <c r="E1224" s="5" t="str">
        <f>IF(PhieuBauCu!$B$2&gt;1,IF(LEN($B1224)=0,"",IF(AND($B1224&gt;0,VALUE(SUBSTITUTE($B1224,"2","0"))=$B1224),1,0)),"")</f>
        <v/>
      </c>
      <c r="F1224" s="5" t="str">
        <f>IF(PhieuBauCu!$B$2&gt;2,IF(LEN($B1224)=0,"",IF(AND($B1224&gt;0,VALUE(SUBSTITUTE($B1224,"3","0"))=$B1224),1,0)),"")</f>
        <v/>
      </c>
      <c r="G1224" s="5" t="str">
        <f>IF(PhieuBauCu!$B$2&gt;3,IF(LEN($B1224)=0,"",IF(AND($B1224&gt;0,VALUE(SUBSTITUTE($B1224,"4","0"))=$B1224),1,0)),"")</f>
        <v/>
      </c>
      <c r="H1224" s="5" t="str">
        <f>IF(PhieuBauCu!$B$2&gt;4,IF(LEN($B1224)=0,"",IF(AND($B1224&gt;0,VALUE(SUBSTITUTE($B1224,"5","0"))=$B1224),1,0)),"")</f>
        <v/>
      </c>
      <c r="I1224" s="5" t="str">
        <f>IF(PhieuBauCu!$B$2&gt;5,IF(LEN($B1224)=0,"",IF(AND($B1224&gt;0,VALUE(SUBSTITUTE($B1224,"6","0"))=$B1224),1,0)),"")</f>
        <v/>
      </c>
      <c r="J1224" s="5" t="str">
        <f>IF(PhieuBauCu!$B$2&gt;6,IF(LEN($B1224)=0,"",IF(AND($B1224&gt;0,VALUE(SUBSTITUTE($B1224,"7","0"))=$B1224),1,0)),"")</f>
        <v/>
      </c>
      <c r="K1224" s="5" t="str">
        <f>IF(PhieuBauCu!$B$2&gt;7,IF(LEN($B1224)=0,"",IF(AND($B1224&gt;0,VALUE(SUBSTITUTE($B1224,"8","0"))=$B1224),1,0)),"")</f>
        <v/>
      </c>
      <c r="L1224" s="5" t="str">
        <f>IF(PhieuBauCu!$B$2&gt;8,IF(LEN($B1224)=0,"",IF(AND($B1224&gt;0,VALUE(SUBSTITUTE($B1224,"9","0"))=$B1224),1,0)),"")</f>
        <v/>
      </c>
      <c r="M1224" s="9">
        <f t="shared" si="39"/>
        <v>0</v>
      </c>
      <c r="N1224" s="36">
        <f>IF(AND(M1224&lt;=PhieuBauCu!$B$13,M1224&gt;=1),1,0)</f>
        <v>0</v>
      </c>
    </row>
    <row r="1225" spans="1:14" ht="28.5" customHeight="1">
      <c r="A1225" s="2">
        <v>1220</v>
      </c>
      <c r="B1225" s="3"/>
      <c r="C1225" s="48" t="str">
        <f t="shared" si="38"/>
        <v/>
      </c>
      <c r="D1225" s="5" t="str">
        <f>IF(PhieuBauCu!$B$2&gt;0,IF(LEN($B1225)=0,"",IF(AND($B1225&gt;0,VALUE(SUBSTITUTE($B1225,"1","0"))=$B1225),1,0)),"")</f>
        <v/>
      </c>
      <c r="E1225" s="5" t="str">
        <f>IF(PhieuBauCu!$B$2&gt;1,IF(LEN($B1225)=0,"",IF(AND($B1225&gt;0,VALUE(SUBSTITUTE($B1225,"2","0"))=$B1225),1,0)),"")</f>
        <v/>
      </c>
      <c r="F1225" s="5" t="str">
        <f>IF(PhieuBauCu!$B$2&gt;2,IF(LEN($B1225)=0,"",IF(AND($B1225&gt;0,VALUE(SUBSTITUTE($B1225,"3","0"))=$B1225),1,0)),"")</f>
        <v/>
      </c>
      <c r="G1225" s="5" t="str">
        <f>IF(PhieuBauCu!$B$2&gt;3,IF(LEN($B1225)=0,"",IF(AND($B1225&gt;0,VALUE(SUBSTITUTE($B1225,"4","0"))=$B1225),1,0)),"")</f>
        <v/>
      </c>
      <c r="H1225" s="5" t="str">
        <f>IF(PhieuBauCu!$B$2&gt;4,IF(LEN($B1225)=0,"",IF(AND($B1225&gt;0,VALUE(SUBSTITUTE($B1225,"5","0"))=$B1225),1,0)),"")</f>
        <v/>
      </c>
      <c r="I1225" s="5" t="str">
        <f>IF(PhieuBauCu!$B$2&gt;5,IF(LEN($B1225)=0,"",IF(AND($B1225&gt;0,VALUE(SUBSTITUTE($B1225,"6","0"))=$B1225),1,0)),"")</f>
        <v/>
      </c>
      <c r="J1225" s="5" t="str">
        <f>IF(PhieuBauCu!$B$2&gt;6,IF(LEN($B1225)=0,"",IF(AND($B1225&gt;0,VALUE(SUBSTITUTE($B1225,"7","0"))=$B1225),1,0)),"")</f>
        <v/>
      </c>
      <c r="K1225" s="5" t="str">
        <f>IF(PhieuBauCu!$B$2&gt;7,IF(LEN($B1225)=0,"",IF(AND($B1225&gt;0,VALUE(SUBSTITUTE($B1225,"8","0"))=$B1225),1,0)),"")</f>
        <v/>
      </c>
      <c r="L1225" s="5" t="str">
        <f>IF(PhieuBauCu!$B$2&gt;8,IF(LEN($B1225)=0,"",IF(AND($B1225&gt;0,VALUE(SUBSTITUTE($B1225,"9","0"))=$B1225),1,0)),"")</f>
        <v/>
      </c>
      <c r="M1225" s="9">
        <f t="shared" si="39"/>
        <v>0</v>
      </c>
      <c r="N1225" s="36">
        <f>IF(AND(M1225&lt;=PhieuBauCu!$B$13,M1225&gt;=1),1,0)</f>
        <v>0</v>
      </c>
    </row>
    <row r="1226" spans="1:14" ht="28.5" customHeight="1">
      <c r="A1226" s="2">
        <v>1221</v>
      </c>
      <c r="B1226" s="3"/>
      <c r="C1226" s="48" t="str">
        <f t="shared" si="38"/>
        <v/>
      </c>
      <c r="D1226" s="5" t="str">
        <f>IF(PhieuBauCu!$B$2&gt;0,IF(LEN($B1226)=0,"",IF(AND($B1226&gt;0,VALUE(SUBSTITUTE($B1226,"1","0"))=$B1226),1,0)),"")</f>
        <v/>
      </c>
      <c r="E1226" s="5" t="str">
        <f>IF(PhieuBauCu!$B$2&gt;1,IF(LEN($B1226)=0,"",IF(AND($B1226&gt;0,VALUE(SUBSTITUTE($B1226,"2","0"))=$B1226),1,0)),"")</f>
        <v/>
      </c>
      <c r="F1226" s="5" t="str">
        <f>IF(PhieuBauCu!$B$2&gt;2,IF(LEN($B1226)=0,"",IF(AND($B1226&gt;0,VALUE(SUBSTITUTE($B1226,"3","0"))=$B1226),1,0)),"")</f>
        <v/>
      </c>
      <c r="G1226" s="5" t="str">
        <f>IF(PhieuBauCu!$B$2&gt;3,IF(LEN($B1226)=0,"",IF(AND($B1226&gt;0,VALUE(SUBSTITUTE($B1226,"4","0"))=$B1226),1,0)),"")</f>
        <v/>
      </c>
      <c r="H1226" s="5" t="str">
        <f>IF(PhieuBauCu!$B$2&gt;4,IF(LEN($B1226)=0,"",IF(AND($B1226&gt;0,VALUE(SUBSTITUTE($B1226,"5","0"))=$B1226),1,0)),"")</f>
        <v/>
      </c>
      <c r="I1226" s="5" t="str">
        <f>IF(PhieuBauCu!$B$2&gt;5,IF(LEN($B1226)=0,"",IF(AND($B1226&gt;0,VALUE(SUBSTITUTE($B1226,"6","0"))=$B1226),1,0)),"")</f>
        <v/>
      </c>
      <c r="J1226" s="5" t="str">
        <f>IF(PhieuBauCu!$B$2&gt;6,IF(LEN($B1226)=0,"",IF(AND($B1226&gt;0,VALUE(SUBSTITUTE($B1226,"7","0"))=$B1226),1,0)),"")</f>
        <v/>
      </c>
      <c r="K1226" s="5" t="str">
        <f>IF(PhieuBauCu!$B$2&gt;7,IF(LEN($B1226)=0,"",IF(AND($B1226&gt;0,VALUE(SUBSTITUTE($B1226,"8","0"))=$B1226),1,0)),"")</f>
        <v/>
      </c>
      <c r="L1226" s="5" t="str">
        <f>IF(PhieuBauCu!$B$2&gt;8,IF(LEN($B1226)=0,"",IF(AND($B1226&gt;0,VALUE(SUBSTITUTE($B1226,"9","0"))=$B1226),1,0)),"")</f>
        <v/>
      </c>
      <c r="M1226" s="9">
        <f t="shared" si="39"/>
        <v>0</v>
      </c>
      <c r="N1226" s="36">
        <f>IF(AND(M1226&lt;=PhieuBauCu!$B$13,M1226&gt;=1),1,0)</f>
        <v>0</v>
      </c>
    </row>
    <row r="1227" spans="1:14" ht="28.5" customHeight="1">
      <c r="A1227" s="2">
        <v>1222</v>
      </c>
      <c r="B1227" s="3"/>
      <c r="C1227" s="48" t="str">
        <f t="shared" si="38"/>
        <v/>
      </c>
      <c r="D1227" s="5" t="str">
        <f>IF(PhieuBauCu!$B$2&gt;0,IF(LEN($B1227)=0,"",IF(AND($B1227&gt;0,VALUE(SUBSTITUTE($B1227,"1","0"))=$B1227),1,0)),"")</f>
        <v/>
      </c>
      <c r="E1227" s="5" t="str">
        <f>IF(PhieuBauCu!$B$2&gt;1,IF(LEN($B1227)=0,"",IF(AND($B1227&gt;0,VALUE(SUBSTITUTE($B1227,"2","0"))=$B1227),1,0)),"")</f>
        <v/>
      </c>
      <c r="F1227" s="5" t="str">
        <f>IF(PhieuBauCu!$B$2&gt;2,IF(LEN($B1227)=0,"",IF(AND($B1227&gt;0,VALUE(SUBSTITUTE($B1227,"3","0"))=$B1227),1,0)),"")</f>
        <v/>
      </c>
      <c r="G1227" s="5" t="str">
        <f>IF(PhieuBauCu!$B$2&gt;3,IF(LEN($B1227)=0,"",IF(AND($B1227&gt;0,VALUE(SUBSTITUTE($B1227,"4","0"))=$B1227),1,0)),"")</f>
        <v/>
      </c>
      <c r="H1227" s="5" t="str">
        <f>IF(PhieuBauCu!$B$2&gt;4,IF(LEN($B1227)=0,"",IF(AND($B1227&gt;0,VALUE(SUBSTITUTE($B1227,"5","0"))=$B1227),1,0)),"")</f>
        <v/>
      </c>
      <c r="I1227" s="5" t="str">
        <f>IF(PhieuBauCu!$B$2&gt;5,IF(LEN($B1227)=0,"",IF(AND($B1227&gt;0,VALUE(SUBSTITUTE($B1227,"6","0"))=$B1227),1,0)),"")</f>
        <v/>
      </c>
      <c r="J1227" s="5" t="str">
        <f>IF(PhieuBauCu!$B$2&gt;6,IF(LEN($B1227)=0,"",IF(AND($B1227&gt;0,VALUE(SUBSTITUTE($B1227,"7","0"))=$B1227),1,0)),"")</f>
        <v/>
      </c>
      <c r="K1227" s="5" t="str">
        <f>IF(PhieuBauCu!$B$2&gt;7,IF(LEN($B1227)=0,"",IF(AND($B1227&gt;0,VALUE(SUBSTITUTE($B1227,"8","0"))=$B1227),1,0)),"")</f>
        <v/>
      </c>
      <c r="L1227" s="5" t="str">
        <f>IF(PhieuBauCu!$B$2&gt;8,IF(LEN($B1227)=0,"",IF(AND($B1227&gt;0,VALUE(SUBSTITUTE($B1227,"9","0"))=$B1227),1,0)),"")</f>
        <v/>
      </c>
      <c r="M1227" s="9">
        <f t="shared" si="39"/>
        <v>0</v>
      </c>
      <c r="N1227" s="36">
        <f>IF(AND(M1227&lt;=PhieuBauCu!$B$13,M1227&gt;=1),1,0)</f>
        <v>0</v>
      </c>
    </row>
    <row r="1228" spans="1:14" ht="28.5" customHeight="1">
      <c r="A1228" s="2">
        <v>1223</v>
      </c>
      <c r="B1228" s="3"/>
      <c r="C1228" s="48" t="str">
        <f t="shared" si="38"/>
        <v/>
      </c>
      <c r="D1228" s="5" t="str">
        <f>IF(PhieuBauCu!$B$2&gt;0,IF(LEN($B1228)=0,"",IF(AND($B1228&gt;0,VALUE(SUBSTITUTE($B1228,"1","0"))=$B1228),1,0)),"")</f>
        <v/>
      </c>
      <c r="E1228" s="5" t="str">
        <f>IF(PhieuBauCu!$B$2&gt;1,IF(LEN($B1228)=0,"",IF(AND($B1228&gt;0,VALUE(SUBSTITUTE($B1228,"2","0"))=$B1228),1,0)),"")</f>
        <v/>
      </c>
      <c r="F1228" s="5" t="str">
        <f>IF(PhieuBauCu!$B$2&gt;2,IF(LEN($B1228)=0,"",IF(AND($B1228&gt;0,VALUE(SUBSTITUTE($B1228,"3","0"))=$B1228),1,0)),"")</f>
        <v/>
      </c>
      <c r="G1228" s="5" t="str">
        <f>IF(PhieuBauCu!$B$2&gt;3,IF(LEN($B1228)=0,"",IF(AND($B1228&gt;0,VALUE(SUBSTITUTE($B1228,"4","0"))=$B1228),1,0)),"")</f>
        <v/>
      </c>
      <c r="H1228" s="5" t="str">
        <f>IF(PhieuBauCu!$B$2&gt;4,IF(LEN($B1228)=0,"",IF(AND($B1228&gt;0,VALUE(SUBSTITUTE($B1228,"5","0"))=$B1228),1,0)),"")</f>
        <v/>
      </c>
      <c r="I1228" s="5" t="str">
        <f>IF(PhieuBauCu!$B$2&gt;5,IF(LEN($B1228)=0,"",IF(AND($B1228&gt;0,VALUE(SUBSTITUTE($B1228,"6","0"))=$B1228),1,0)),"")</f>
        <v/>
      </c>
      <c r="J1228" s="5" t="str">
        <f>IF(PhieuBauCu!$B$2&gt;6,IF(LEN($B1228)=0,"",IF(AND($B1228&gt;0,VALUE(SUBSTITUTE($B1228,"7","0"))=$B1228),1,0)),"")</f>
        <v/>
      </c>
      <c r="K1228" s="5" t="str">
        <f>IF(PhieuBauCu!$B$2&gt;7,IF(LEN($B1228)=0,"",IF(AND($B1228&gt;0,VALUE(SUBSTITUTE($B1228,"8","0"))=$B1228),1,0)),"")</f>
        <v/>
      </c>
      <c r="L1228" s="5" t="str">
        <f>IF(PhieuBauCu!$B$2&gt;8,IF(LEN($B1228)=0,"",IF(AND($B1228&gt;0,VALUE(SUBSTITUTE($B1228,"9","0"))=$B1228),1,0)),"")</f>
        <v/>
      </c>
      <c r="M1228" s="9">
        <f t="shared" si="39"/>
        <v>0</v>
      </c>
      <c r="N1228" s="36">
        <f>IF(AND(M1228&lt;=PhieuBauCu!$B$13,M1228&gt;=1),1,0)</f>
        <v>0</v>
      </c>
    </row>
    <row r="1229" spans="1:14" ht="28.5" customHeight="1">
      <c r="A1229" s="2">
        <v>1224</v>
      </c>
      <c r="B1229" s="3"/>
      <c r="C1229" s="48" t="str">
        <f t="shared" si="38"/>
        <v/>
      </c>
      <c r="D1229" s="5" t="str">
        <f>IF(PhieuBauCu!$B$2&gt;0,IF(LEN($B1229)=0,"",IF(AND($B1229&gt;0,VALUE(SUBSTITUTE($B1229,"1","0"))=$B1229),1,0)),"")</f>
        <v/>
      </c>
      <c r="E1229" s="5" t="str">
        <f>IF(PhieuBauCu!$B$2&gt;1,IF(LEN($B1229)=0,"",IF(AND($B1229&gt;0,VALUE(SUBSTITUTE($B1229,"2","0"))=$B1229),1,0)),"")</f>
        <v/>
      </c>
      <c r="F1229" s="5" t="str">
        <f>IF(PhieuBauCu!$B$2&gt;2,IF(LEN($B1229)=0,"",IF(AND($B1229&gt;0,VALUE(SUBSTITUTE($B1229,"3","0"))=$B1229),1,0)),"")</f>
        <v/>
      </c>
      <c r="G1229" s="5" t="str">
        <f>IF(PhieuBauCu!$B$2&gt;3,IF(LEN($B1229)=0,"",IF(AND($B1229&gt;0,VALUE(SUBSTITUTE($B1229,"4","0"))=$B1229),1,0)),"")</f>
        <v/>
      </c>
      <c r="H1229" s="5" t="str">
        <f>IF(PhieuBauCu!$B$2&gt;4,IF(LEN($B1229)=0,"",IF(AND($B1229&gt;0,VALUE(SUBSTITUTE($B1229,"5","0"))=$B1229),1,0)),"")</f>
        <v/>
      </c>
      <c r="I1229" s="5" t="str">
        <f>IF(PhieuBauCu!$B$2&gt;5,IF(LEN($B1229)=0,"",IF(AND($B1229&gt;0,VALUE(SUBSTITUTE($B1229,"6","0"))=$B1229),1,0)),"")</f>
        <v/>
      </c>
      <c r="J1229" s="5" t="str">
        <f>IF(PhieuBauCu!$B$2&gt;6,IF(LEN($B1229)=0,"",IF(AND($B1229&gt;0,VALUE(SUBSTITUTE($B1229,"7","0"))=$B1229),1,0)),"")</f>
        <v/>
      </c>
      <c r="K1229" s="5" t="str">
        <f>IF(PhieuBauCu!$B$2&gt;7,IF(LEN($B1229)=0,"",IF(AND($B1229&gt;0,VALUE(SUBSTITUTE($B1229,"8","0"))=$B1229),1,0)),"")</f>
        <v/>
      </c>
      <c r="L1229" s="5" t="str">
        <f>IF(PhieuBauCu!$B$2&gt;8,IF(LEN($B1229)=0,"",IF(AND($B1229&gt;0,VALUE(SUBSTITUTE($B1229,"9","0"))=$B1229),1,0)),"")</f>
        <v/>
      </c>
      <c r="M1229" s="9">
        <f t="shared" si="39"/>
        <v>0</v>
      </c>
      <c r="N1229" s="36">
        <f>IF(AND(M1229&lt;=PhieuBauCu!$B$13,M1229&gt;=1),1,0)</f>
        <v>0</v>
      </c>
    </row>
    <row r="1230" spans="1:14" ht="28.5" customHeight="1">
      <c r="A1230" s="2">
        <v>1225</v>
      </c>
      <c r="B1230" s="3"/>
      <c r="C1230" s="48" t="str">
        <f t="shared" si="38"/>
        <v/>
      </c>
      <c r="D1230" s="5" t="str">
        <f>IF(PhieuBauCu!$B$2&gt;0,IF(LEN($B1230)=0,"",IF(AND($B1230&gt;0,VALUE(SUBSTITUTE($B1230,"1","0"))=$B1230),1,0)),"")</f>
        <v/>
      </c>
      <c r="E1230" s="5" t="str">
        <f>IF(PhieuBauCu!$B$2&gt;1,IF(LEN($B1230)=0,"",IF(AND($B1230&gt;0,VALUE(SUBSTITUTE($B1230,"2","0"))=$B1230),1,0)),"")</f>
        <v/>
      </c>
      <c r="F1230" s="5" t="str">
        <f>IF(PhieuBauCu!$B$2&gt;2,IF(LEN($B1230)=0,"",IF(AND($B1230&gt;0,VALUE(SUBSTITUTE($B1230,"3","0"))=$B1230),1,0)),"")</f>
        <v/>
      </c>
      <c r="G1230" s="5" t="str">
        <f>IF(PhieuBauCu!$B$2&gt;3,IF(LEN($B1230)=0,"",IF(AND($B1230&gt;0,VALUE(SUBSTITUTE($B1230,"4","0"))=$B1230),1,0)),"")</f>
        <v/>
      </c>
      <c r="H1230" s="5" t="str">
        <f>IF(PhieuBauCu!$B$2&gt;4,IF(LEN($B1230)=0,"",IF(AND($B1230&gt;0,VALUE(SUBSTITUTE($B1230,"5","0"))=$B1230),1,0)),"")</f>
        <v/>
      </c>
      <c r="I1230" s="5" t="str">
        <f>IF(PhieuBauCu!$B$2&gt;5,IF(LEN($B1230)=0,"",IF(AND($B1230&gt;0,VALUE(SUBSTITUTE($B1230,"6","0"))=$B1230),1,0)),"")</f>
        <v/>
      </c>
      <c r="J1230" s="5" t="str">
        <f>IF(PhieuBauCu!$B$2&gt;6,IF(LEN($B1230)=0,"",IF(AND($B1230&gt;0,VALUE(SUBSTITUTE($B1230,"7","0"))=$B1230),1,0)),"")</f>
        <v/>
      </c>
      <c r="K1230" s="5" t="str">
        <f>IF(PhieuBauCu!$B$2&gt;7,IF(LEN($B1230)=0,"",IF(AND($B1230&gt;0,VALUE(SUBSTITUTE($B1230,"8","0"))=$B1230),1,0)),"")</f>
        <v/>
      </c>
      <c r="L1230" s="5" t="str">
        <f>IF(PhieuBauCu!$B$2&gt;8,IF(LEN($B1230)=0,"",IF(AND($B1230&gt;0,VALUE(SUBSTITUTE($B1230,"9","0"))=$B1230),1,0)),"")</f>
        <v/>
      </c>
      <c r="M1230" s="9">
        <f t="shared" si="39"/>
        <v>0</v>
      </c>
      <c r="N1230" s="36">
        <f>IF(AND(M1230&lt;=PhieuBauCu!$B$13,M1230&gt;=1),1,0)</f>
        <v>0</v>
      </c>
    </row>
    <row r="1231" spans="1:14" ht="28.5" customHeight="1">
      <c r="A1231" s="2">
        <v>1226</v>
      </c>
      <c r="B1231" s="3"/>
      <c r="C1231" s="48" t="str">
        <f t="shared" si="38"/>
        <v/>
      </c>
      <c r="D1231" s="5" t="str">
        <f>IF(PhieuBauCu!$B$2&gt;0,IF(LEN($B1231)=0,"",IF(AND($B1231&gt;0,VALUE(SUBSTITUTE($B1231,"1","0"))=$B1231),1,0)),"")</f>
        <v/>
      </c>
      <c r="E1231" s="5" t="str">
        <f>IF(PhieuBauCu!$B$2&gt;1,IF(LEN($B1231)=0,"",IF(AND($B1231&gt;0,VALUE(SUBSTITUTE($B1231,"2","0"))=$B1231),1,0)),"")</f>
        <v/>
      </c>
      <c r="F1231" s="5" t="str">
        <f>IF(PhieuBauCu!$B$2&gt;2,IF(LEN($B1231)=0,"",IF(AND($B1231&gt;0,VALUE(SUBSTITUTE($B1231,"3","0"))=$B1231),1,0)),"")</f>
        <v/>
      </c>
      <c r="G1231" s="5" t="str">
        <f>IF(PhieuBauCu!$B$2&gt;3,IF(LEN($B1231)=0,"",IF(AND($B1231&gt;0,VALUE(SUBSTITUTE($B1231,"4","0"))=$B1231),1,0)),"")</f>
        <v/>
      </c>
      <c r="H1231" s="5" t="str">
        <f>IF(PhieuBauCu!$B$2&gt;4,IF(LEN($B1231)=0,"",IF(AND($B1231&gt;0,VALUE(SUBSTITUTE($B1231,"5","0"))=$B1231),1,0)),"")</f>
        <v/>
      </c>
      <c r="I1231" s="5" t="str">
        <f>IF(PhieuBauCu!$B$2&gt;5,IF(LEN($B1231)=0,"",IF(AND($B1231&gt;0,VALUE(SUBSTITUTE($B1231,"6","0"))=$B1231),1,0)),"")</f>
        <v/>
      </c>
      <c r="J1231" s="5" t="str">
        <f>IF(PhieuBauCu!$B$2&gt;6,IF(LEN($B1231)=0,"",IF(AND($B1231&gt;0,VALUE(SUBSTITUTE($B1231,"7","0"))=$B1231),1,0)),"")</f>
        <v/>
      </c>
      <c r="K1231" s="5" t="str">
        <f>IF(PhieuBauCu!$B$2&gt;7,IF(LEN($B1231)=0,"",IF(AND($B1231&gt;0,VALUE(SUBSTITUTE($B1231,"8","0"))=$B1231),1,0)),"")</f>
        <v/>
      </c>
      <c r="L1231" s="5" t="str">
        <f>IF(PhieuBauCu!$B$2&gt;8,IF(LEN($B1231)=0,"",IF(AND($B1231&gt;0,VALUE(SUBSTITUTE($B1231,"9","0"))=$B1231),1,0)),"")</f>
        <v/>
      </c>
      <c r="M1231" s="9">
        <f t="shared" si="39"/>
        <v>0</v>
      </c>
      <c r="N1231" s="36">
        <f>IF(AND(M1231&lt;=PhieuBauCu!$B$13,M1231&gt;=1),1,0)</f>
        <v>0</v>
      </c>
    </row>
    <row r="1232" spans="1:14" ht="28.5" customHeight="1">
      <c r="A1232" s="2">
        <v>1227</v>
      </c>
      <c r="B1232" s="3"/>
      <c r="C1232" s="48" t="str">
        <f t="shared" si="38"/>
        <v/>
      </c>
      <c r="D1232" s="5" t="str">
        <f>IF(PhieuBauCu!$B$2&gt;0,IF(LEN($B1232)=0,"",IF(AND($B1232&gt;0,VALUE(SUBSTITUTE($B1232,"1","0"))=$B1232),1,0)),"")</f>
        <v/>
      </c>
      <c r="E1232" s="5" t="str">
        <f>IF(PhieuBauCu!$B$2&gt;1,IF(LEN($B1232)=0,"",IF(AND($B1232&gt;0,VALUE(SUBSTITUTE($B1232,"2","0"))=$B1232),1,0)),"")</f>
        <v/>
      </c>
      <c r="F1232" s="5" t="str">
        <f>IF(PhieuBauCu!$B$2&gt;2,IF(LEN($B1232)=0,"",IF(AND($B1232&gt;0,VALUE(SUBSTITUTE($B1232,"3","0"))=$B1232),1,0)),"")</f>
        <v/>
      </c>
      <c r="G1232" s="5" t="str">
        <f>IF(PhieuBauCu!$B$2&gt;3,IF(LEN($B1232)=0,"",IF(AND($B1232&gt;0,VALUE(SUBSTITUTE($B1232,"4","0"))=$B1232),1,0)),"")</f>
        <v/>
      </c>
      <c r="H1232" s="5" t="str">
        <f>IF(PhieuBauCu!$B$2&gt;4,IF(LEN($B1232)=0,"",IF(AND($B1232&gt;0,VALUE(SUBSTITUTE($B1232,"5","0"))=$B1232),1,0)),"")</f>
        <v/>
      </c>
      <c r="I1232" s="5" t="str">
        <f>IF(PhieuBauCu!$B$2&gt;5,IF(LEN($B1232)=0,"",IF(AND($B1232&gt;0,VALUE(SUBSTITUTE($B1232,"6","0"))=$B1232),1,0)),"")</f>
        <v/>
      </c>
      <c r="J1232" s="5" t="str">
        <f>IF(PhieuBauCu!$B$2&gt;6,IF(LEN($B1232)=0,"",IF(AND($B1232&gt;0,VALUE(SUBSTITUTE($B1232,"7","0"))=$B1232),1,0)),"")</f>
        <v/>
      </c>
      <c r="K1232" s="5" t="str">
        <f>IF(PhieuBauCu!$B$2&gt;7,IF(LEN($B1232)=0,"",IF(AND($B1232&gt;0,VALUE(SUBSTITUTE($B1232,"8","0"))=$B1232),1,0)),"")</f>
        <v/>
      </c>
      <c r="L1232" s="5" t="str">
        <f>IF(PhieuBauCu!$B$2&gt;8,IF(LEN($B1232)=0,"",IF(AND($B1232&gt;0,VALUE(SUBSTITUTE($B1232,"9","0"))=$B1232),1,0)),"")</f>
        <v/>
      </c>
      <c r="M1232" s="9">
        <f t="shared" si="39"/>
        <v>0</v>
      </c>
      <c r="N1232" s="36">
        <f>IF(AND(M1232&lt;=PhieuBauCu!$B$13,M1232&gt;=1),1,0)</f>
        <v>0</v>
      </c>
    </row>
    <row r="1233" spans="1:14" ht="28.5" customHeight="1">
      <c r="A1233" s="2">
        <v>1228</v>
      </c>
      <c r="B1233" s="3"/>
      <c r="C1233" s="48" t="str">
        <f t="shared" si="38"/>
        <v/>
      </c>
      <c r="D1233" s="5" t="str">
        <f>IF(PhieuBauCu!$B$2&gt;0,IF(LEN($B1233)=0,"",IF(AND($B1233&gt;0,VALUE(SUBSTITUTE($B1233,"1","0"))=$B1233),1,0)),"")</f>
        <v/>
      </c>
      <c r="E1233" s="5" t="str">
        <f>IF(PhieuBauCu!$B$2&gt;1,IF(LEN($B1233)=0,"",IF(AND($B1233&gt;0,VALUE(SUBSTITUTE($B1233,"2","0"))=$B1233),1,0)),"")</f>
        <v/>
      </c>
      <c r="F1233" s="5" t="str">
        <f>IF(PhieuBauCu!$B$2&gt;2,IF(LEN($B1233)=0,"",IF(AND($B1233&gt;0,VALUE(SUBSTITUTE($B1233,"3","0"))=$B1233),1,0)),"")</f>
        <v/>
      </c>
      <c r="G1233" s="5" t="str">
        <f>IF(PhieuBauCu!$B$2&gt;3,IF(LEN($B1233)=0,"",IF(AND($B1233&gt;0,VALUE(SUBSTITUTE($B1233,"4","0"))=$B1233),1,0)),"")</f>
        <v/>
      </c>
      <c r="H1233" s="5" t="str">
        <f>IF(PhieuBauCu!$B$2&gt;4,IF(LEN($B1233)=0,"",IF(AND($B1233&gt;0,VALUE(SUBSTITUTE($B1233,"5","0"))=$B1233),1,0)),"")</f>
        <v/>
      </c>
      <c r="I1233" s="5" t="str">
        <f>IF(PhieuBauCu!$B$2&gt;5,IF(LEN($B1233)=0,"",IF(AND($B1233&gt;0,VALUE(SUBSTITUTE($B1233,"6","0"))=$B1233),1,0)),"")</f>
        <v/>
      </c>
      <c r="J1233" s="5" t="str">
        <f>IF(PhieuBauCu!$B$2&gt;6,IF(LEN($B1233)=0,"",IF(AND($B1233&gt;0,VALUE(SUBSTITUTE($B1233,"7","0"))=$B1233),1,0)),"")</f>
        <v/>
      </c>
      <c r="K1233" s="5" t="str">
        <f>IF(PhieuBauCu!$B$2&gt;7,IF(LEN($B1233)=0,"",IF(AND($B1233&gt;0,VALUE(SUBSTITUTE($B1233,"8","0"))=$B1233),1,0)),"")</f>
        <v/>
      </c>
      <c r="L1233" s="5" t="str">
        <f>IF(PhieuBauCu!$B$2&gt;8,IF(LEN($B1233)=0,"",IF(AND($B1233&gt;0,VALUE(SUBSTITUTE($B1233,"9","0"))=$B1233),1,0)),"")</f>
        <v/>
      </c>
      <c r="M1233" s="9">
        <f t="shared" si="39"/>
        <v>0</v>
      </c>
      <c r="N1233" s="36">
        <f>IF(AND(M1233&lt;=PhieuBauCu!$B$13,M1233&gt;=1),1,0)</f>
        <v>0</v>
      </c>
    </row>
    <row r="1234" spans="1:14" ht="28.5" customHeight="1">
      <c r="A1234" s="2">
        <v>1229</v>
      </c>
      <c r="B1234" s="3"/>
      <c r="C1234" s="48" t="str">
        <f t="shared" si="38"/>
        <v/>
      </c>
      <c r="D1234" s="5" t="str">
        <f>IF(PhieuBauCu!$B$2&gt;0,IF(LEN($B1234)=0,"",IF(AND($B1234&gt;0,VALUE(SUBSTITUTE($B1234,"1","0"))=$B1234),1,0)),"")</f>
        <v/>
      </c>
      <c r="E1234" s="5" t="str">
        <f>IF(PhieuBauCu!$B$2&gt;1,IF(LEN($B1234)=0,"",IF(AND($B1234&gt;0,VALUE(SUBSTITUTE($B1234,"2","0"))=$B1234),1,0)),"")</f>
        <v/>
      </c>
      <c r="F1234" s="5" t="str">
        <f>IF(PhieuBauCu!$B$2&gt;2,IF(LEN($B1234)=0,"",IF(AND($B1234&gt;0,VALUE(SUBSTITUTE($B1234,"3","0"))=$B1234),1,0)),"")</f>
        <v/>
      </c>
      <c r="G1234" s="5" t="str">
        <f>IF(PhieuBauCu!$B$2&gt;3,IF(LEN($B1234)=0,"",IF(AND($B1234&gt;0,VALUE(SUBSTITUTE($B1234,"4","0"))=$B1234),1,0)),"")</f>
        <v/>
      </c>
      <c r="H1234" s="5" t="str">
        <f>IF(PhieuBauCu!$B$2&gt;4,IF(LEN($B1234)=0,"",IF(AND($B1234&gt;0,VALUE(SUBSTITUTE($B1234,"5","0"))=$B1234),1,0)),"")</f>
        <v/>
      </c>
      <c r="I1234" s="5" t="str">
        <f>IF(PhieuBauCu!$B$2&gt;5,IF(LEN($B1234)=0,"",IF(AND($B1234&gt;0,VALUE(SUBSTITUTE($B1234,"6","0"))=$B1234),1,0)),"")</f>
        <v/>
      </c>
      <c r="J1234" s="5" t="str">
        <f>IF(PhieuBauCu!$B$2&gt;6,IF(LEN($B1234)=0,"",IF(AND($B1234&gt;0,VALUE(SUBSTITUTE($B1234,"7","0"))=$B1234),1,0)),"")</f>
        <v/>
      </c>
      <c r="K1234" s="5" t="str">
        <f>IF(PhieuBauCu!$B$2&gt;7,IF(LEN($B1234)=0,"",IF(AND($B1234&gt;0,VALUE(SUBSTITUTE($B1234,"8","0"))=$B1234),1,0)),"")</f>
        <v/>
      </c>
      <c r="L1234" s="5" t="str">
        <f>IF(PhieuBauCu!$B$2&gt;8,IF(LEN($B1234)=0,"",IF(AND($B1234&gt;0,VALUE(SUBSTITUTE($B1234,"9","0"))=$B1234),1,0)),"")</f>
        <v/>
      </c>
      <c r="M1234" s="9">
        <f t="shared" si="39"/>
        <v>0</v>
      </c>
      <c r="N1234" s="36">
        <f>IF(AND(M1234&lt;=PhieuBauCu!$B$13,M1234&gt;=1),1,0)</f>
        <v>0</v>
      </c>
    </row>
    <row r="1235" spans="1:14" ht="28.5" customHeight="1">
      <c r="A1235" s="2">
        <v>1230</v>
      </c>
      <c r="B1235" s="3"/>
      <c r="C1235" s="48" t="str">
        <f t="shared" si="38"/>
        <v/>
      </c>
      <c r="D1235" s="5" t="str">
        <f>IF(PhieuBauCu!$B$2&gt;0,IF(LEN($B1235)=0,"",IF(AND($B1235&gt;0,VALUE(SUBSTITUTE($B1235,"1","0"))=$B1235),1,0)),"")</f>
        <v/>
      </c>
      <c r="E1235" s="5" t="str">
        <f>IF(PhieuBauCu!$B$2&gt;1,IF(LEN($B1235)=0,"",IF(AND($B1235&gt;0,VALUE(SUBSTITUTE($B1235,"2","0"))=$B1235),1,0)),"")</f>
        <v/>
      </c>
      <c r="F1235" s="5" t="str">
        <f>IF(PhieuBauCu!$B$2&gt;2,IF(LEN($B1235)=0,"",IF(AND($B1235&gt;0,VALUE(SUBSTITUTE($B1235,"3","0"))=$B1235),1,0)),"")</f>
        <v/>
      </c>
      <c r="G1235" s="5" t="str">
        <f>IF(PhieuBauCu!$B$2&gt;3,IF(LEN($B1235)=0,"",IF(AND($B1235&gt;0,VALUE(SUBSTITUTE($B1235,"4","0"))=$B1235),1,0)),"")</f>
        <v/>
      </c>
      <c r="H1235" s="5" t="str">
        <f>IF(PhieuBauCu!$B$2&gt;4,IF(LEN($B1235)=0,"",IF(AND($B1235&gt;0,VALUE(SUBSTITUTE($B1235,"5","0"))=$B1235),1,0)),"")</f>
        <v/>
      </c>
      <c r="I1235" s="5" t="str">
        <f>IF(PhieuBauCu!$B$2&gt;5,IF(LEN($B1235)=0,"",IF(AND($B1235&gt;0,VALUE(SUBSTITUTE($B1235,"6","0"))=$B1235),1,0)),"")</f>
        <v/>
      </c>
      <c r="J1235" s="5" t="str">
        <f>IF(PhieuBauCu!$B$2&gt;6,IF(LEN($B1235)=0,"",IF(AND($B1235&gt;0,VALUE(SUBSTITUTE($B1235,"7","0"))=$B1235),1,0)),"")</f>
        <v/>
      </c>
      <c r="K1235" s="5" t="str">
        <f>IF(PhieuBauCu!$B$2&gt;7,IF(LEN($B1235)=0,"",IF(AND($B1235&gt;0,VALUE(SUBSTITUTE($B1235,"8","0"))=$B1235),1,0)),"")</f>
        <v/>
      </c>
      <c r="L1235" s="5" t="str">
        <f>IF(PhieuBauCu!$B$2&gt;8,IF(LEN($B1235)=0,"",IF(AND($B1235&gt;0,VALUE(SUBSTITUTE($B1235,"9","0"))=$B1235),1,0)),"")</f>
        <v/>
      </c>
      <c r="M1235" s="9">
        <f t="shared" si="39"/>
        <v>0</v>
      </c>
      <c r="N1235" s="36">
        <f>IF(AND(M1235&lt;=PhieuBauCu!$B$13,M1235&gt;=1),1,0)</f>
        <v>0</v>
      </c>
    </row>
    <row r="1236" spans="1:14" ht="28.5" customHeight="1">
      <c r="A1236" s="2">
        <v>1231</v>
      </c>
      <c r="B1236" s="3"/>
      <c r="C1236" s="48" t="str">
        <f t="shared" si="38"/>
        <v/>
      </c>
      <c r="D1236" s="5" t="str">
        <f>IF(PhieuBauCu!$B$2&gt;0,IF(LEN($B1236)=0,"",IF(AND($B1236&gt;0,VALUE(SUBSTITUTE($B1236,"1","0"))=$B1236),1,0)),"")</f>
        <v/>
      </c>
      <c r="E1236" s="5" t="str">
        <f>IF(PhieuBauCu!$B$2&gt;1,IF(LEN($B1236)=0,"",IF(AND($B1236&gt;0,VALUE(SUBSTITUTE($B1236,"2","0"))=$B1236),1,0)),"")</f>
        <v/>
      </c>
      <c r="F1236" s="5" t="str">
        <f>IF(PhieuBauCu!$B$2&gt;2,IF(LEN($B1236)=0,"",IF(AND($B1236&gt;0,VALUE(SUBSTITUTE($B1236,"3","0"))=$B1236),1,0)),"")</f>
        <v/>
      </c>
      <c r="G1236" s="5" t="str">
        <f>IF(PhieuBauCu!$B$2&gt;3,IF(LEN($B1236)=0,"",IF(AND($B1236&gt;0,VALUE(SUBSTITUTE($B1236,"4","0"))=$B1236),1,0)),"")</f>
        <v/>
      </c>
      <c r="H1236" s="5" t="str">
        <f>IF(PhieuBauCu!$B$2&gt;4,IF(LEN($B1236)=0,"",IF(AND($B1236&gt;0,VALUE(SUBSTITUTE($B1236,"5","0"))=$B1236),1,0)),"")</f>
        <v/>
      </c>
      <c r="I1236" s="5" t="str">
        <f>IF(PhieuBauCu!$B$2&gt;5,IF(LEN($B1236)=0,"",IF(AND($B1236&gt;0,VALUE(SUBSTITUTE($B1236,"6","0"))=$B1236),1,0)),"")</f>
        <v/>
      </c>
      <c r="J1236" s="5" t="str">
        <f>IF(PhieuBauCu!$B$2&gt;6,IF(LEN($B1236)=0,"",IF(AND($B1236&gt;0,VALUE(SUBSTITUTE($B1236,"7","0"))=$B1236),1,0)),"")</f>
        <v/>
      </c>
      <c r="K1236" s="5" t="str">
        <f>IF(PhieuBauCu!$B$2&gt;7,IF(LEN($B1236)=0,"",IF(AND($B1236&gt;0,VALUE(SUBSTITUTE($B1236,"8","0"))=$B1236),1,0)),"")</f>
        <v/>
      </c>
      <c r="L1236" s="5" t="str">
        <f>IF(PhieuBauCu!$B$2&gt;8,IF(LEN($B1236)=0,"",IF(AND($B1236&gt;0,VALUE(SUBSTITUTE($B1236,"9","0"))=$B1236),1,0)),"")</f>
        <v/>
      </c>
      <c r="M1236" s="9">
        <f t="shared" si="39"/>
        <v>0</v>
      </c>
      <c r="N1236" s="36">
        <f>IF(AND(M1236&lt;=PhieuBauCu!$B$13,M1236&gt;=1),1,0)</f>
        <v>0</v>
      </c>
    </row>
    <row r="1237" spans="1:14" ht="28.5" customHeight="1">
      <c r="A1237" s="2">
        <v>1232</v>
      </c>
      <c r="B1237" s="3"/>
      <c r="C1237" s="48" t="str">
        <f t="shared" si="38"/>
        <v/>
      </c>
      <c r="D1237" s="5" t="str">
        <f>IF(PhieuBauCu!$B$2&gt;0,IF(LEN($B1237)=0,"",IF(AND($B1237&gt;0,VALUE(SUBSTITUTE($B1237,"1","0"))=$B1237),1,0)),"")</f>
        <v/>
      </c>
      <c r="E1237" s="5" t="str">
        <f>IF(PhieuBauCu!$B$2&gt;1,IF(LEN($B1237)=0,"",IF(AND($B1237&gt;0,VALUE(SUBSTITUTE($B1237,"2","0"))=$B1237),1,0)),"")</f>
        <v/>
      </c>
      <c r="F1237" s="5" t="str">
        <f>IF(PhieuBauCu!$B$2&gt;2,IF(LEN($B1237)=0,"",IF(AND($B1237&gt;0,VALUE(SUBSTITUTE($B1237,"3","0"))=$B1237),1,0)),"")</f>
        <v/>
      </c>
      <c r="G1237" s="5" t="str">
        <f>IF(PhieuBauCu!$B$2&gt;3,IF(LEN($B1237)=0,"",IF(AND($B1237&gt;0,VALUE(SUBSTITUTE($B1237,"4","0"))=$B1237),1,0)),"")</f>
        <v/>
      </c>
      <c r="H1237" s="5" t="str">
        <f>IF(PhieuBauCu!$B$2&gt;4,IF(LEN($B1237)=0,"",IF(AND($B1237&gt;0,VALUE(SUBSTITUTE($B1237,"5","0"))=$B1237),1,0)),"")</f>
        <v/>
      </c>
      <c r="I1237" s="5" t="str">
        <f>IF(PhieuBauCu!$B$2&gt;5,IF(LEN($B1237)=0,"",IF(AND($B1237&gt;0,VALUE(SUBSTITUTE($B1237,"6","0"))=$B1237),1,0)),"")</f>
        <v/>
      </c>
      <c r="J1237" s="5" t="str">
        <f>IF(PhieuBauCu!$B$2&gt;6,IF(LEN($B1237)=0,"",IF(AND($B1237&gt;0,VALUE(SUBSTITUTE($B1237,"7","0"))=$B1237),1,0)),"")</f>
        <v/>
      </c>
      <c r="K1237" s="5" t="str">
        <f>IF(PhieuBauCu!$B$2&gt;7,IF(LEN($B1237)=0,"",IF(AND($B1237&gt;0,VALUE(SUBSTITUTE($B1237,"8","0"))=$B1237),1,0)),"")</f>
        <v/>
      </c>
      <c r="L1237" s="5" t="str">
        <f>IF(PhieuBauCu!$B$2&gt;8,IF(LEN($B1237)=0,"",IF(AND($B1237&gt;0,VALUE(SUBSTITUTE($B1237,"9","0"))=$B1237),1,0)),"")</f>
        <v/>
      </c>
      <c r="M1237" s="9">
        <f t="shared" si="39"/>
        <v>0</v>
      </c>
      <c r="N1237" s="36">
        <f>IF(AND(M1237&lt;=PhieuBauCu!$B$13,M1237&gt;=1),1,0)</f>
        <v>0</v>
      </c>
    </row>
    <row r="1238" spans="1:14" ht="28.5" customHeight="1">
      <c r="A1238" s="2">
        <v>1233</v>
      </c>
      <c r="B1238" s="3"/>
      <c r="C1238" s="48" t="str">
        <f t="shared" si="38"/>
        <v/>
      </c>
      <c r="D1238" s="5" t="str">
        <f>IF(PhieuBauCu!$B$2&gt;0,IF(LEN($B1238)=0,"",IF(AND($B1238&gt;0,VALUE(SUBSTITUTE($B1238,"1","0"))=$B1238),1,0)),"")</f>
        <v/>
      </c>
      <c r="E1238" s="5" t="str">
        <f>IF(PhieuBauCu!$B$2&gt;1,IF(LEN($B1238)=0,"",IF(AND($B1238&gt;0,VALUE(SUBSTITUTE($B1238,"2","0"))=$B1238),1,0)),"")</f>
        <v/>
      </c>
      <c r="F1238" s="5" t="str">
        <f>IF(PhieuBauCu!$B$2&gt;2,IF(LEN($B1238)=0,"",IF(AND($B1238&gt;0,VALUE(SUBSTITUTE($B1238,"3","0"))=$B1238),1,0)),"")</f>
        <v/>
      </c>
      <c r="G1238" s="5" t="str">
        <f>IF(PhieuBauCu!$B$2&gt;3,IF(LEN($B1238)=0,"",IF(AND($B1238&gt;0,VALUE(SUBSTITUTE($B1238,"4","0"))=$B1238),1,0)),"")</f>
        <v/>
      </c>
      <c r="H1238" s="5" t="str">
        <f>IF(PhieuBauCu!$B$2&gt;4,IF(LEN($B1238)=0,"",IF(AND($B1238&gt;0,VALUE(SUBSTITUTE($B1238,"5","0"))=$B1238),1,0)),"")</f>
        <v/>
      </c>
      <c r="I1238" s="5" t="str">
        <f>IF(PhieuBauCu!$B$2&gt;5,IF(LEN($B1238)=0,"",IF(AND($B1238&gt;0,VALUE(SUBSTITUTE($B1238,"6","0"))=$B1238),1,0)),"")</f>
        <v/>
      </c>
      <c r="J1238" s="5" t="str">
        <f>IF(PhieuBauCu!$B$2&gt;6,IF(LEN($B1238)=0,"",IF(AND($B1238&gt;0,VALUE(SUBSTITUTE($B1238,"7","0"))=$B1238),1,0)),"")</f>
        <v/>
      </c>
      <c r="K1238" s="5" t="str">
        <f>IF(PhieuBauCu!$B$2&gt;7,IF(LEN($B1238)=0,"",IF(AND($B1238&gt;0,VALUE(SUBSTITUTE($B1238,"8","0"))=$B1238),1,0)),"")</f>
        <v/>
      </c>
      <c r="L1238" s="5" t="str">
        <f>IF(PhieuBauCu!$B$2&gt;8,IF(LEN($B1238)=0,"",IF(AND($B1238&gt;0,VALUE(SUBSTITUTE($B1238,"9","0"))=$B1238),1,0)),"")</f>
        <v/>
      </c>
      <c r="M1238" s="9">
        <f t="shared" si="39"/>
        <v>0</v>
      </c>
      <c r="N1238" s="36">
        <f>IF(AND(M1238&lt;=PhieuBauCu!$B$13,M1238&gt;=1),1,0)</f>
        <v>0</v>
      </c>
    </row>
    <row r="1239" spans="1:14" ht="28.5" customHeight="1">
      <c r="A1239" s="2">
        <v>1234</v>
      </c>
      <c r="B1239" s="3"/>
      <c r="C1239" s="48" t="str">
        <f t="shared" si="38"/>
        <v/>
      </c>
      <c r="D1239" s="5" t="str">
        <f>IF(PhieuBauCu!$B$2&gt;0,IF(LEN($B1239)=0,"",IF(AND($B1239&gt;0,VALUE(SUBSTITUTE($B1239,"1","0"))=$B1239),1,0)),"")</f>
        <v/>
      </c>
      <c r="E1239" s="5" t="str">
        <f>IF(PhieuBauCu!$B$2&gt;1,IF(LEN($B1239)=0,"",IF(AND($B1239&gt;0,VALUE(SUBSTITUTE($B1239,"2","0"))=$B1239),1,0)),"")</f>
        <v/>
      </c>
      <c r="F1239" s="5" t="str">
        <f>IF(PhieuBauCu!$B$2&gt;2,IF(LEN($B1239)=0,"",IF(AND($B1239&gt;0,VALUE(SUBSTITUTE($B1239,"3","0"))=$B1239),1,0)),"")</f>
        <v/>
      </c>
      <c r="G1239" s="5" t="str">
        <f>IF(PhieuBauCu!$B$2&gt;3,IF(LEN($B1239)=0,"",IF(AND($B1239&gt;0,VALUE(SUBSTITUTE($B1239,"4","0"))=$B1239),1,0)),"")</f>
        <v/>
      </c>
      <c r="H1239" s="5" t="str">
        <f>IF(PhieuBauCu!$B$2&gt;4,IF(LEN($B1239)=0,"",IF(AND($B1239&gt;0,VALUE(SUBSTITUTE($B1239,"5","0"))=$B1239),1,0)),"")</f>
        <v/>
      </c>
      <c r="I1239" s="5" t="str">
        <f>IF(PhieuBauCu!$B$2&gt;5,IF(LEN($B1239)=0,"",IF(AND($B1239&gt;0,VALUE(SUBSTITUTE($B1239,"6","0"))=$B1239),1,0)),"")</f>
        <v/>
      </c>
      <c r="J1239" s="5" t="str">
        <f>IF(PhieuBauCu!$B$2&gt;6,IF(LEN($B1239)=0,"",IF(AND($B1239&gt;0,VALUE(SUBSTITUTE($B1239,"7","0"))=$B1239),1,0)),"")</f>
        <v/>
      </c>
      <c r="K1239" s="5" t="str">
        <f>IF(PhieuBauCu!$B$2&gt;7,IF(LEN($B1239)=0,"",IF(AND($B1239&gt;0,VALUE(SUBSTITUTE($B1239,"8","0"))=$B1239),1,0)),"")</f>
        <v/>
      </c>
      <c r="L1239" s="5" t="str">
        <f>IF(PhieuBauCu!$B$2&gt;8,IF(LEN($B1239)=0,"",IF(AND($B1239&gt;0,VALUE(SUBSTITUTE($B1239,"9","0"))=$B1239),1,0)),"")</f>
        <v/>
      </c>
      <c r="M1239" s="9">
        <f t="shared" si="39"/>
        <v>0</v>
      </c>
      <c r="N1239" s="36">
        <f>IF(AND(M1239&lt;=PhieuBauCu!$B$13,M1239&gt;=1),1,0)</f>
        <v>0</v>
      </c>
    </row>
    <row r="1240" spans="1:14" ht="28.5" customHeight="1">
      <c r="A1240" s="2">
        <v>1235</v>
      </c>
      <c r="B1240" s="3"/>
      <c r="C1240" s="48" t="str">
        <f t="shared" si="38"/>
        <v/>
      </c>
      <c r="D1240" s="5" t="str">
        <f>IF(PhieuBauCu!$B$2&gt;0,IF(LEN($B1240)=0,"",IF(AND($B1240&gt;0,VALUE(SUBSTITUTE($B1240,"1","0"))=$B1240),1,0)),"")</f>
        <v/>
      </c>
      <c r="E1240" s="5" t="str">
        <f>IF(PhieuBauCu!$B$2&gt;1,IF(LEN($B1240)=0,"",IF(AND($B1240&gt;0,VALUE(SUBSTITUTE($B1240,"2","0"))=$B1240),1,0)),"")</f>
        <v/>
      </c>
      <c r="F1240" s="5" t="str">
        <f>IF(PhieuBauCu!$B$2&gt;2,IF(LEN($B1240)=0,"",IF(AND($B1240&gt;0,VALUE(SUBSTITUTE($B1240,"3","0"))=$B1240),1,0)),"")</f>
        <v/>
      </c>
      <c r="G1240" s="5" t="str">
        <f>IF(PhieuBauCu!$B$2&gt;3,IF(LEN($B1240)=0,"",IF(AND($B1240&gt;0,VALUE(SUBSTITUTE($B1240,"4","0"))=$B1240),1,0)),"")</f>
        <v/>
      </c>
      <c r="H1240" s="5" t="str">
        <f>IF(PhieuBauCu!$B$2&gt;4,IF(LEN($B1240)=0,"",IF(AND($B1240&gt;0,VALUE(SUBSTITUTE($B1240,"5","0"))=$B1240),1,0)),"")</f>
        <v/>
      </c>
      <c r="I1240" s="5" t="str">
        <f>IF(PhieuBauCu!$B$2&gt;5,IF(LEN($B1240)=0,"",IF(AND($B1240&gt;0,VALUE(SUBSTITUTE($B1240,"6","0"))=$B1240),1,0)),"")</f>
        <v/>
      </c>
      <c r="J1240" s="5" t="str">
        <f>IF(PhieuBauCu!$B$2&gt;6,IF(LEN($B1240)=0,"",IF(AND($B1240&gt;0,VALUE(SUBSTITUTE($B1240,"7","0"))=$B1240),1,0)),"")</f>
        <v/>
      </c>
      <c r="K1240" s="5" t="str">
        <f>IF(PhieuBauCu!$B$2&gt;7,IF(LEN($B1240)=0,"",IF(AND($B1240&gt;0,VALUE(SUBSTITUTE($B1240,"8","0"))=$B1240),1,0)),"")</f>
        <v/>
      </c>
      <c r="L1240" s="5" t="str">
        <f>IF(PhieuBauCu!$B$2&gt;8,IF(LEN($B1240)=0,"",IF(AND($B1240&gt;0,VALUE(SUBSTITUTE($B1240,"9","0"))=$B1240),1,0)),"")</f>
        <v/>
      </c>
      <c r="M1240" s="9">
        <f t="shared" si="39"/>
        <v>0</v>
      </c>
      <c r="N1240" s="36">
        <f>IF(AND(M1240&lt;=PhieuBauCu!$B$13,M1240&gt;=1),1,0)</f>
        <v>0</v>
      </c>
    </row>
    <row r="1241" spans="1:14" ht="28.5" customHeight="1">
      <c r="A1241" s="2">
        <v>1236</v>
      </c>
      <c r="B1241" s="3"/>
      <c r="C1241" s="48" t="str">
        <f t="shared" si="38"/>
        <v/>
      </c>
      <c r="D1241" s="5" t="str">
        <f>IF(PhieuBauCu!$B$2&gt;0,IF(LEN($B1241)=0,"",IF(AND($B1241&gt;0,VALUE(SUBSTITUTE($B1241,"1","0"))=$B1241),1,0)),"")</f>
        <v/>
      </c>
      <c r="E1241" s="5" t="str">
        <f>IF(PhieuBauCu!$B$2&gt;1,IF(LEN($B1241)=0,"",IF(AND($B1241&gt;0,VALUE(SUBSTITUTE($B1241,"2","0"))=$B1241),1,0)),"")</f>
        <v/>
      </c>
      <c r="F1241" s="5" t="str">
        <f>IF(PhieuBauCu!$B$2&gt;2,IF(LEN($B1241)=0,"",IF(AND($B1241&gt;0,VALUE(SUBSTITUTE($B1241,"3","0"))=$B1241),1,0)),"")</f>
        <v/>
      </c>
      <c r="G1241" s="5" t="str">
        <f>IF(PhieuBauCu!$B$2&gt;3,IF(LEN($B1241)=0,"",IF(AND($B1241&gt;0,VALUE(SUBSTITUTE($B1241,"4","0"))=$B1241),1,0)),"")</f>
        <v/>
      </c>
      <c r="H1241" s="5" t="str">
        <f>IF(PhieuBauCu!$B$2&gt;4,IF(LEN($B1241)=0,"",IF(AND($B1241&gt;0,VALUE(SUBSTITUTE($B1241,"5","0"))=$B1241),1,0)),"")</f>
        <v/>
      </c>
      <c r="I1241" s="5" t="str">
        <f>IF(PhieuBauCu!$B$2&gt;5,IF(LEN($B1241)=0,"",IF(AND($B1241&gt;0,VALUE(SUBSTITUTE($B1241,"6","0"))=$B1241),1,0)),"")</f>
        <v/>
      </c>
      <c r="J1241" s="5" t="str">
        <f>IF(PhieuBauCu!$B$2&gt;6,IF(LEN($B1241)=0,"",IF(AND($B1241&gt;0,VALUE(SUBSTITUTE($B1241,"7","0"))=$B1241),1,0)),"")</f>
        <v/>
      </c>
      <c r="K1241" s="5" t="str">
        <f>IF(PhieuBauCu!$B$2&gt;7,IF(LEN($B1241)=0,"",IF(AND($B1241&gt;0,VALUE(SUBSTITUTE($B1241,"8","0"))=$B1241),1,0)),"")</f>
        <v/>
      </c>
      <c r="L1241" s="5" t="str">
        <f>IF(PhieuBauCu!$B$2&gt;8,IF(LEN($B1241)=0,"",IF(AND($B1241&gt;0,VALUE(SUBSTITUTE($B1241,"9","0"))=$B1241),1,0)),"")</f>
        <v/>
      </c>
      <c r="M1241" s="9">
        <f t="shared" si="39"/>
        <v>0</v>
      </c>
      <c r="N1241" s="36">
        <f>IF(AND(M1241&lt;=PhieuBauCu!$B$13,M1241&gt;=1),1,0)</f>
        <v>0</v>
      </c>
    </row>
    <row r="1242" spans="1:14" ht="28.5" customHeight="1">
      <c r="A1242" s="2">
        <v>1237</v>
      </c>
      <c r="B1242" s="3"/>
      <c r="C1242" s="48" t="str">
        <f t="shared" si="38"/>
        <v/>
      </c>
      <c r="D1242" s="5" t="str">
        <f>IF(PhieuBauCu!$B$2&gt;0,IF(LEN($B1242)=0,"",IF(AND($B1242&gt;0,VALUE(SUBSTITUTE($B1242,"1","0"))=$B1242),1,0)),"")</f>
        <v/>
      </c>
      <c r="E1242" s="5" t="str">
        <f>IF(PhieuBauCu!$B$2&gt;1,IF(LEN($B1242)=0,"",IF(AND($B1242&gt;0,VALUE(SUBSTITUTE($B1242,"2","0"))=$B1242),1,0)),"")</f>
        <v/>
      </c>
      <c r="F1242" s="5" t="str">
        <f>IF(PhieuBauCu!$B$2&gt;2,IF(LEN($B1242)=0,"",IF(AND($B1242&gt;0,VALUE(SUBSTITUTE($B1242,"3","0"))=$B1242),1,0)),"")</f>
        <v/>
      </c>
      <c r="G1242" s="5" t="str">
        <f>IF(PhieuBauCu!$B$2&gt;3,IF(LEN($B1242)=0,"",IF(AND($B1242&gt;0,VALUE(SUBSTITUTE($B1242,"4","0"))=$B1242),1,0)),"")</f>
        <v/>
      </c>
      <c r="H1242" s="5" t="str">
        <f>IF(PhieuBauCu!$B$2&gt;4,IF(LEN($B1242)=0,"",IF(AND($B1242&gt;0,VALUE(SUBSTITUTE($B1242,"5","0"))=$B1242),1,0)),"")</f>
        <v/>
      </c>
      <c r="I1242" s="5" t="str">
        <f>IF(PhieuBauCu!$B$2&gt;5,IF(LEN($B1242)=0,"",IF(AND($B1242&gt;0,VALUE(SUBSTITUTE($B1242,"6","0"))=$B1242),1,0)),"")</f>
        <v/>
      </c>
      <c r="J1242" s="5" t="str">
        <f>IF(PhieuBauCu!$B$2&gt;6,IF(LEN($B1242)=0,"",IF(AND($B1242&gt;0,VALUE(SUBSTITUTE($B1242,"7","0"))=$B1242),1,0)),"")</f>
        <v/>
      </c>
      <c r="K1242" s="5" t="str">
        <f>IF(PhieuBauCu!$B$2&gt;7,IF(LEN($B1242)=0,"",IF(AND($B1242&gt;0,VALUE(SUBSTITUTE($B1242,"8","0"))=$B1242),1,0)),"")</f>
        <v/>
      </c>
      <c r="L1242" s="5" t="str">
        <f>IF(PhieuBauCu!$B$2&gt;8,IF(LEN($B1242)=0,"",IF(AND($B1242&gt;0,VALUE(SUBSTITUTE($B1242,"9","0"))=$B1242),1,0)),"")</f>
        <v/>
      </c>
      <c r="M1242" s="9">
        <f t="shared" si="39"/>
        <v>0</v>
      </c>
      <c r="N1242" s="36">
        <f>IF(AND(M1242&lt;=PhieuBauCu!$B$13,M1242&gt;=1),1,0)</f>
        <v>0</v>
      </c>
    </row>
    <row r="1243" spans="1:14" ht="28.5" customHeight="1">
      <c r="A1243" s="2">
        <v>1238</v>
      </c>
      <c r="B1243" s="3"/>
      <c r="C1243" s="48" t="str">
        <f t="shared" si="38"/>
        <v/>
      </c>
      <c r="D1243" s="5" t="str">
        <f>IF(PhieuBauCu!$B$2&gt;0,IF(LEN($B1243)=0,"",IF(AND($B1243&gt;0,VALUE(SUBSTITUTE($B1243,"1","0"))=$B1243),1,0)),"")</f>
        <v/>
      </c>
      <c r="E1243" s="5" t="str">
        <f>IF(PhieuBauCu!$B$2&gt;1,IF(LEN($B1243)=0,"",IF(AND($B1243&gt;0,VALUE(SUBSTITUTE($B1243,"2","0"))=$B1243),1,0)),"")</f>
        <v/>
      </c>
      <c r="F1243" s="5" t="str">
        <f>IF(PhieuBauCu!$B$2&gt;2,IF(LEN($B1243)=0,"",IF(AND($B1243&gt;0,VALUE(SUBSTITUTE($B1243,"3","0"))=$B1243),1,0)),"")</f>
        <v/>
      </c>
      <c r="G1243" s="5" t="str">
        <f>IF(PhieuBauCu!$B$2&gt;3,IF(LEN($B1243)=0,"",IF(AND($B1243&gt;0,VALUE(SUBSTITUTE($B1243,"4","0"))=$B1243),1,0)),"")</f>
        <v/>
      </c>
      <c r="H1243" s="5" t="str">
        <f>IF(PhieuBauCu!$B$2&gt;4,IF(LEN($B1243)=0,"",IF(AND($B1243&gt;0,VALUE(SUBSTITUTE($B1243,"5","0"))=$B1243),1,0)),"")</f>
        <v/>
      </c>
      <c r="I1243" s="5" t="str">
        <f>IF(PhieuBauCu!$B$2&gt;5,IF(LEN($B1243)=0,"",IF(AND($B1243&gt;0,VALUE(SUBSTITUTE($B1243,"6","0"))=$B1243),1,0)),"")</f>
        <v/>
      </c>
      <c r="J1243" s="5" t="str">
        <f>IF(PhieuBauCu!$B$2&gt;6,IF(LEN($B1243)=0,"",IF(AND($B1243&gt;0,VALUE(SUBSTITUTE($B1243,"7","0"))=$B1243),1,0)),"")</f>
        <v/>
      </c>
      <c r="K1243" s="5" t="str">
        <f>IF(PhieuBauCu!$B$2&gt;7,IF(LEN($B1243)=0,"",IF(AND($B1243&gt;0,VALUE(SUBSTITUTE($B1243,"8","0"))=$B1243),1,0)),"")</f>
        <v/>
      </c>
      <c r="L1243" s="5" t="str">
        <f>IF(PhieuBauCu!$B$2&gt;8,IF(LEN($B1243)=0,"",IF(AND($B1243&gt;0,VALUE(SUBSTITUTE($B1243,"9","0"))=$B1243),1,0)),"")</f>
        <v/>
      </c>
      <c r="M1243" s="9">
        <f t="shared" si="39"/>
        <v>0</v>
      </c>
      <c r="N1243" s="36">
        <f>IF(AND(M1243&lt;=PhieuBauCu!$B$13,M1243&gt;=1),1,0)</f>
        <v>0</v>
      </c>
    </row>
    <row r="1244" spans="1:14" ht="28.5" customHeight="1">
      <c r="A1244" s="2">
        <v>1239</v>
      </c>
      <c r="B1244" s="3"/>
      <c r="C1244" s="48" t="str">
        <f t="shared" si="38"/>
        <v/>
      </c>
      <c r="D1244" s="5" t="str">
        <f>IF(PhieuBauCu!$B$2&gt;0,IF(LEN($B1244)=0,"",IF(AND($B1244&gt;0,VALUE(SUBSTITUTE($B1244,"1","0"))=$B1244),1,0)),"")</f>
        <v/>
      </c>
      <c r="E1244" s="5" t="str">
        <f>IF(PhieuBauCu!$B$2&gt;1,IF(LEN($B1244)=0,"",IF(AND($B1244&gt;0,VALUE(SUBSTITUTE($B1244,"2","0"))=$B1244),1,0)),"")</f>
        <v/>
      </c>
      <c r="F1244" s="5" t="str">
        <f>IF(PhieuBauCu!$B$2&gt;2,IF(LEN($B1244)=0,"",IF(AND($B1244&gt;0,VALUE(SUBSTITUTE($B1244,"3","0"))=$B1244),1,0)),"")</f>
        <v/>
      </c>
      <c r="G1244" s="5" t="str">
        <f>IF(PhieuBauCu!$B$2&gt;3,IF(LEN($B1244)=0,"",IF(AND($B1244&gt;0,VALUE(SUBSTITUTE($B1244,"4","0"))=$B1244),1,0)),"")</f>
        <v/>
      </c>
      <c r="H1244" s="5" t="str">
        <f>IF(PhieuBauCu!$B$2&gt;4,IF(LEN($B1244)=0,"",IF(AND($B1244&gt;0,VALUE(SUBSTITUTE($B1244,"5","0"))=$B1244),1,0)),"")</f>
        <v/>
      </c>
      <c r="I1244" s="5" t="str">
        <f>IF(PhieuBauCu!$B$2&gt;5,IF(LEN($B1244)=0,"",IF(AND($B1244&gt;0,VALUE(SUBSTITUTE($B1244,"6","0"))=$B1244),1,0)),"")</f>
        <v/>
      </c>
      <c r="J1244" s="5" t="str">
        <f>IF(PhieuBauCu!$B$2&gt;6,IF(LEN($B1244)=0,"",IF(AND($B1244&gt;0,VALUE(SUBSTITUTE($B1244,"7","0"))=$B1244),1,0)),"")</f>
        <v/>
      </c>
      <c r="K1244" s="5" t="str">
        <f>IF(PhieuBauCu!$B$2&gt;7,IF(LEN($B1244)=0,"",IF(AND($B1244&gt;0,VALUE(SUBSTITUTE($B1244,"8","0"))=$B1244),1,0)),"")</f>
        <v/>
      </c>
      <c r="L1244" s="5" t="str">
        <f>IF(PhieuBauCu!$B$2&gt;8,IF(LEN($B1244)=0,"",IF(AND($B1244&gt;0,VALUE(SUBSTITUTE($B1244,"9","0"))=$B1244),1,0)),"")</f>
        <v/>
      </c>
      <c r="M1244" s="9">
        <f t="shared" si="39"/>
        <v>0</v>
      </c>
      <c r="N1244" s="36">
        <f>IF(AND(M1244&lt;=PhieuBauCu!$B$13,M1244&gt;=1),1,0)</f>
        <v>0</v>
      </c>
    </row>
    <row r="1245" spans="1:14" ht="28.5" customHeight="1">
      <c r="A1245" s="2">
        <v>1240</v>
      </c>
      <c r="B1245" s="3"/>
      <c r="C1245" s="48" t="str">
        <f t="shared" si="38"/>
        <v/>
      </c>
      <c r="D1245" s="5" t="str">
        <f>IF(PhieuBauCu!$B$2&gt;0,IF(LEN($B1245)=0,"",IF(AND($B1245&gt;0,VALUE(SUBSTITUTE($B1245,"1","0"))=$B1245),1,0)),"")</f>
        <v/>
      </c>
      <c r="E1245" s="5" t="str">
        <f>IF(PhieuBauCu!$B$2&gt;1,IF(LEN($B1245)=0,"",IF(AND($B1245&gt;0,VALUE(SUBSTITUTE($B1245,"2","0"))=$B1245),1,0)),"")</f>
        <v/>
      </c>
      <c r="F1245" s="5" t="str">
        <f>IF(PhieuBauCu!$B$2&gt;2,IF(LEN($B1245)=0,"",IF(AND($B1245&gt;0,VALUE(SUBSTITUTE($B1245,"3","0"))=$B1245),1,0)),"")</f>
        <v/>
      </c>
      <c r="G1245" s="5" t="str">
        <f>IF(PhieuBauCu!$B$2&gt;3,IF(LEN($B1245)=0,"",IF(AND($B1245&gt;0,VALUE(SUBSTITUTE($B1245,"4","0"))=$B1245),1,0)),"")</f>
        <v/>
      </c>
      <c r="H1245" s="5" t="str">
        <f>IF(PhieuBauCu!$B$2&gt;4,IF(LEN($B1245)=0,"",IF(AND($B1245&gt;0,VALUE(SUBSTITUTE($B1245,"5","0"))=$B1245),1,0)),"")</f>
        <v/>
      </c>
      <c r="I1245" s="5" t="str">
        <f>IF(PhieuBauCu!$B$2&gt;5,IF(LEN($B1245)=0,"",IF(AND($B1245&gt;0,VALUE(SUBSTITUTE($B1245,"6","0"))=$B1245),1,0)),"")</f>
        <v/>
      </c>
      <c r="J1245" s="5" t="str">
        <f>IF(PhieuBauCu!$B$2&gt;6,IF(LEN($B1245)=0,"",IF(AND($B1245&gt;0,VALUE(SUBSTITUTE($B1245,"7","0"))=$B1245),1,0)),"")</f>
        <v/>
      </c>
      <c r="K1245" s="5" t="str">
        <f>IF(PhieuBauCu!$B$2&gt;7,IF(LEN($B1245)=0,"",IF(AND($B1245&gt;0,VALUE(SUBSTITUTE($B1245,"8","0"))=$B1245),1,0)),"")</f>
        <v/>
      </c>
      <c r="L1245" s="5" t="str">
        <f>IF(PhieuBauCu!$B$2&gt;8,IF(LEN($B1245)=0,"",IF(AND($B1245&gt;0,VALUE(SUBSTITUTE($B1245,"9","0"))=$B1245),1,0)),"")</f>
        <v/>
      </c>
      <c r="M1245" s="9">
        <f t="shared" si="39"/>
        <v>0</v>
      </c>
      <c r="N1245" s="36">
        <f>IF(AND(M1245&lt;=PhieuBauCu!$B$13,M1245&gt;=1),1,0)</f>
        <v>0</v>
      </c>
    </row>
    <row r="1246" spans="1:14" ht="28.5" customHeight="1">
      <c r="A1246" s="2">
        <v>1241</v>
      </c>
      <c r="B1246" s="3"/>
      <c r="C1246" s="48" t="str">
        <f t="shared" si="38"/>
        <v/>
      </c>
      <c r="D1246" s="5" t="str">
        <f>IF(PhieuBauCu!$B$2&gt;0,IF(LEN($B1246)=0,"",IF(AND($B1246&gt;0,VALUE(SUBSTITUTE($B1246,"1","0"))=$B1246),1,0)),"")</f>
        <v/>
      </c>
      <c r="E1246" s="5" t="str">
        <f>IF(PhieuBauCu!$B$2&gt;1,IF(LEN($B1246)=0,"",IF(AND($B1246&gt;0,VALUE(SUBSTITUTE($B1246,"2","0"))=$B1246),1,0)),"")</f>
        <v/>
      </c>
      <c r="F1246" s="5" t="str">
        <f>IF(PhieuBauCu!$B$2&gt;2,IF(LEN($B1246)=0,"",IF(AND($B1246&gt;0,VALUE(SUBSTITUTE($B1246,"3","0"))=$B1246),1,0)),"")</f>
        <v/>
      </c>
      <c r="G1246" s="5" t="str">
        <f>IF(PhieuBauCu!$B$2&gt;3,IF(LEN($B1246)=0,"",IF(AND($B1246&gt;0,VALUE(SUBSTITUTE($B1246,"4","0"))=$B1246),1,0)),"")</f>
        <v/>
      </c>
      <c r="H1246" s="5" t="str">
        <f>IF(PhieuBauCu!$B$2&gt;4,IF(LEN($B1246)=0,"",IF(AND($B1246&gt;0,VALUE(SUBSTITUTE($B1246,"5","0"))=$B1246),1,0)),"")</f>
        <v/>
      </c>
      <c r="I1246" s="5" t="str">
        <f>IF(PhieuBauCu!$B$2&gt;5,IF(LEN($B1246)=0,"",IF(AND($B1246&gt;0,VALUE(SUBSTITUTE($B1246,"6","0"))=$B1246),1,0)),"")</f>
        <v/>
      </c>
      <c r="J1246" s="5" t="str">
        <f>IF(PhieuBauCu!$B$2&gt;6,IF(LEN($B1246)=0,"",IF(AND($B1246&gt;0,VALUE(SUBSTITUTE($B1246,"7","0"))=$B1246),1,0)),"")</f>
        <v/>
      </c>
      <c r="K1246" s="5" t="str">
        <f>IF(PhieuBauCu!$B$2&gt;7,IF(LEN($B1246)=0,"",IF(AND($B1246&gt;0,VALUE(SUBSTITUTE($B1246,"8","0"))=$B1246),1,0)),"")</f>
        <v/>
      </c>
      <c r="L1246" s="5" t="str">
        <f>IF(PhieuBauCu!$B$2&gt;8,IF(LEN($B1246)=0,"",IF(AND($B1246&gt;0,VALUE(SUBSTITUTE($B1246,"9","0"))=$B1246),1,0)),"")</f>
        <v/>
      </c>
      <c r="M1246" s="9">
        <f t="shared" si="39"/>
        <v>0</v>
      </c>
      <c r="N1246" s="36">
        <f>IF(AND(M1246&lt;=PhieuBauCu!$B$13,M1246&gt;=1),1,0)</f>
        <v>0</v>
      </c>
    </row>
    <row r="1247" spans="1:14" ht="28.5" customHeight="1">
      <c r="A1247" s="2">
        <v>1242</v>
      </c>
      <c r="B1247" s="3"/>
      <c r="C1247" s="48" t="str">
        <f t="shared" si="38"/>
        <v/>
      </c>
      <c r="D1247" s="5" t="str">
        <f>IF(PhieuBauCu!$B$2&gt;0,IF(LEN($B1247)=0,"",IF(AND($B1247&gt;0,VALUE(SUBSTITUTE($B1247,"1","0"))=$B1247),1,0)),"")</f>
        <v/>
      </c>
      <c r="E1247" s="5" t="str">
        <f>IF(PhieuBauCu!$B$2&gt;1,IF(LEN($B1247)=0,"",IF(AND($B1247&gt;0,VALUE(SUBSTITUTE($B1247,"2","0"))=$B1247),1,0)),"")</f>
        <v/>
      </c>
      <c r="F1247" s="5" t="str">
        <f>IF(PhieuBauCu!$B$2&gt;2,IF(LEN($B1247)=0,"",IF(AND($B1247&gt;0,VALUE(SUBSTITUTE($B1247,"3","0"))=$B1247),1,0)),"")</f>
        <v/>
      </c>
      <c r="G1247" s="5" t="str">
        <f>IF(PhieuBauCu!$B$2&gt;3,IF(LEN($B1247)=0,"",IF(AND($B1247&gt;0,VALUE(SUBSTITUTE($B1247,"4","0"))=$B1247),1,0)),"")</f>
        <v/>
      </c>
      <c r="H1247" s="5" t="str">
        <f>IF(PhieuBauCu!$B$2&gt;4,IF(LEN($B1247)=0,"",IF(AND($B1247&gt;0,VALUE(SUBSTITUTE($B1247,"5","0"))=$B1247),1,0)),"")</f>
        <v/>
      </c>
      <c r="I1247" s="5" t="str">
        <f>IF(PhieuBauCu!$B$2&gt;5,IF(LEN($B1247)=0,"",IF(AND($B1247&gt;0,VALUE(SUBSTITUTE($B1247,"6","0"))=$B1247),1,0)),"")</f>
        <v/>
      </c>
      <c r="J1247" s="5" t="str">
        <f>IF(PhieuBauCu!$B$2&gt;6,IF(LEN($B1247)=0,"",IF(AND($B1247&gt;0,VALUE(SUBSTITUTE($B1247,"7","0"))=$B1247),1,0)),"")</f>
        <v/>
      </c>
      <c r="K1247" s="5" t="str">
        <f>IF(PhieuBauCu!$B$2&gt;7,IF(LEN($B1247)=0,"",IF(AND($B1247&gt;0,VALUE(SUBSTITUTE($B1247,"8","0"))=$B1247),1,0)),"")</f>
        <v/>
      </c>
      <c r="L1247" s="5" t="str">
        <f>IF(PhieuBauCu!$B$2&gt;8,IF(LEN($B1247)=0,"",IF(AND($B1247&gt;0,VALUE(SUBSTITUTE($B1247,"9","0"))=$B1247),1,0)),"")</f>
        <v/>
      </c>
      <c r="M1247" s="9">
        <f t="shared" si="39"/>
        <v>0</v>
      </c>
      <c r="N1247" s="36">
        <f>IF(AND(M1247&lt;=PhieuBauCu!$B$13,M1247&gt;=1),1,0)</f>
        <v>0</v>
      </c>
    </row>
    <row r="1248" spans="1:14" ht="28.5" customHeight="1">
      <c r="A1248" s="2">
        <v>1243</v>
      </c>
      <c r="B1248" s="3"/>
      <c r="C1248" s="48" t="str">
        <f t="shared" si="38"/>
        <v/>
      </c>
      <c r="D1248" s="5" t="str">
        <f>IF(PhieuBauCu!$B$2&gt;0,IF(LEN($B1248)=0,"",IF(AND($B1248&gt;0,VALUE(SUBSTITUTE($B1248,"1","0"))=$B1248),1,0)),"")</f>
        <v/>
      </c>
      <c r="E1248" s="5" t="str">
        <f>IF(PhieuBauCu!$B$2&gt;1,IF(LEN($B1248)=0,"",IF(AND($B1248&gt;0,VALUE(SUBSTITUTE($B1248,"2","0"))=$B1248),1,0)),"")</f>
        <v/>
      </c>
      <c r="F1248" s="5" t="str">
        <f>IF(PhieuBauCu!$B$2&gt;2,IF(LEN($B1248)=0,"",IF(AND($B1248&gt;0,VALUE(SUBSTITUTE($B1248,"3","0"))=$B1248),1,0)),"")</f>
        <v/>
      </c>
      <c r="G1248" s="5" t="str">
        <f>IF(PhieuBauCu!$B$2&gt;3,IF(LEN($B1248)=0,"",IF(AND($B1248&gt;0,VALUE(SUBSTITUTE($B1248,"4","0"))=$B1248),1,0)),"")</f>
        <v/>
      </c>
      <c r="H1248" s="5" t="str">
        <f>IF(PhieuBauCu!$B$2&gt;4,IF(LEN($B1248)=0,"",IF(AND($B1248&gt;0,VALUE(SUBSTITUTE($B1248,"5","0"))=$B1248),1,0)),"")</f>
        <v/>
      </c>
      <c r="I1248" s="5" t="str">
        <f>IF(PhieuBauCu!$B$2&gt;5,IF(LEN($B1248)=0,"",IF(AND($B1248&gt;0,VALUE(SUBSTITUTE($B1248,"6","0"))=$B1248),1,0)),"")</f>
        <v/>
      </c>
      <c r="J1248" s="5" t="str">
        <f>IF(PhieuBauCu!$B$2&gt;6,IF(LEN($B1248)=0,"",IF(AND($B1248&gt;0,VALUE(SUBSTITUTE($B1248,"7","0"))=$B1248),1,0)),"")</f>
        <v/>
      </c>
      <c r="K1248" s="5" t="str">
        <f>IF(PhieuBauCu!$B$2&gt;7,IF(LEN($B1248)=0,"",IF(AND($B1248&gt;0,VALUE(SUBSTITUTE($B1248,"8","0"))=$B1248),1,0)),"")</f>
        <v/>
      </c>
      <c r="L1248" s="5" t="str">
        <f>IF(PhieuBauCu!$B$2&gt;8,IF(LEN($B1248)=0,"",IF(AND($B1248&gt;0,VALUE(SUBSTITUTE($B1248,"9","0"))=$B1248),1,0)),"")</f>
        <v/>
      </c>
      <c r="M1248" s="9">
        <f t="shared" si="39"/>
        <v>0</v>
      </c>
      <c r="N1248" s="36">
        <f>IF(AND(M1248&lt;=PhieuBauCu!$B$13,M1248&gt;=1),1,0)</f>
        <v>0</v>
      </c>
    </row>
    <row r="1249" spans="1:14" ht="28.5" customHeight="1">
      <c r="A1249" s="2">
        <v>1244</v>
      </c>
      <c r="B1249" s="3"/>
      <c r="C1249" s="48" t="str">
        <f t="shared" si="38"/>
        <v/>
      </c>
      <c r="D1249" s="5" t="str">
        <f>IF(PhieuBauCu!$B$2&gt;0,IF(LEN($B1249)=0,"",IF(AND($B1249&gt;0,VALUE(SUBSTITUTE($B1249,"1","0"))=$B1249),1,0)),"")</f>
        <v/>
      </c>
      <c r="E1249" s="5" t="str">
        <f>IF(PhieuBauCu!$B$2&gt;1,IF(LEN($B1249)=0,"",IF(AND($B1249&gt;0,VALUE(SUBSTITUTE($B1249,"2","0"))=$B1249),1,0)),"")</f>
        <v/>
      </c>
      <c r="F1249" s="5" t="str">
        <f>IF(PhieuBauCu!$B$2&gt;2,IF(LEN($B1249)=0,"",IF(AND($B1249&gt;0,VALUE(SUBSTITUTE($B1249,"3","0"))=$B1249),1,0)),"")</f>
        <v/>
      </c>
      <c r="G1249" s="5" t="str">
        <f>IF(PhieuBauCu!$B$2&gt;3,IF(LEN($B1249)=0,"",IF(AND($B1249&gt;0,VALUE(SUBSTITUTE($B1249,"4","0"))=$B1249),1,0)),"")</f>
        <v/>
      </c>
      <c r="H1249" s="5" t="str">
        <f>IF(PhieuBauCu!$B$2&gt;4,IF(LEN($B1249)=0,"",IF(AND($B1249&gt;0,VALUE(SUBSTITUTE($B1249,"5","0"))=$B1249),1,0)),"")</f>
        <v/>
      </c>
      <c r="I1249" s="5" t="str">
        <f>IF(PhieuBauCu!$B$2&gt;5,IF(LEN($B1249)=0,"",IF(AND($B1249&gt;0,VALUE(SUBSTITUTE($B1249,"6","0"))=$B1249),1,0)),"")</f>
        <v/>
      </c>
      <c r="J1249" s="5" t="str">
        <f>IF(PhieuBauCu!$B$2&gt;6,IF(LEN($B1249)=0,"",IF(AND($B1249&gt;0,VALUE(SUBSTITUTE($B1249,"7","0"))=$B1249),1,0)),"")</f>
        <v/>
      </c>
      <c r="K1249" s="5" t="str">
        <f>IF(PhieuBauCu!$B$2&gt;7,IF(LEN($B1249)=0,"",IF(AND($B1249&gt;0,VALUE(SUBSTITUTE($B1249,"8","0"))=$B1249),1,0)),"")</f>
        <v/>
      </c>
      <c r="L1249" s="5" t="str">
        <f>IF(PhieuBauCu!$B$2&gt;8,IF(LEN($B1249)=0,"",IF(AND($B1249&gt;0,VALUE(SUBSTITUTE($B1249,"9","0"))=$B1249),1,0)),"")</f>
        <v/>
      </c>
      <c r="M1249" s="9">
        <f t="shared" si="39"/>
        <v>0</v>
      </c>
      <c r="N1249" s="36">
        <f>IF(AND(M1249&lt;=PhieuBauCu!$B$13,M1249&gt;=1),1,0)</f>
        <v>0</v>
      </c>
    </row>
    <row r="1250" spans="1:14" ht="28.5" customHeight="1">
      <c r="A1250" s="2">
        <v>1245</v>
      </c>
      <c r="B1250" s="3"/>
      <c r="C1250" s="48" t="str">
        <f t="shared" si="38"/>
        <v/>
      </c>
      <c r="D1250" s="5" t="str">
        <f>IF(PhieuBauCu!$B$2&gt;0,IF(LEN($B1250)=0,"",IF(AND($B1250&gt;0,VALUE(SUBSTITUTE($B1250,"1","0"))=$B1250),1,0)),"")</f>
        <v/>
      </c>
      <c r="E1250" s="5" t="str">
        <f>IF(PhieuBauCu!$B$2&gt;1,IF(LEN($B1250)=0,"",IF(AND($B1250&gt;0,VALUE(SUBSTITUTE($B1250,"2","0"))=$B1250),1,0)),"")</f>
        <v/>
      </c>
      <c r="F1250" s="5" t="str">
        <f>IF(PhieuBauCu!$B$2&gt;2,IF(LEN($B1250)=0,"",IF(AND($B1250&gt;0,VALUE(SUBSTITUTE($B1250,"3","0"))=$B1250),1,0)),"")</f>
        <v/>
      </c>
      <c r="G1250" s="5" t="str">
        <f>IF(PhieuBauCu!$B$2&gt;3,IF(LEN($B1250)=0,"",IF(AND($B1250&gt;0,VALUE(SUBSTITUTE($B1250,"4","0"))=$B1250),1,0)),"")</f>
        <v/>
      </c>
      <c r="H1250" s="5" t="str">
        <f>IF(PhieuBauCu!$B$2&gt;4,IF(LEN($B1250)=0,"",IF(AND($B1250&gt;0,VALUE(SUBSTITUTE($B1250,"5","0"))=$B1250),1,0)),"")</f>
        <v/>
      </c>
      <c r="I1250" s="5" t="str">
        <f>IF(PhieuBauCu!$B$2&gt;5,IF(LEN($B1250)=0,"",IF(AND($B1250&gt;0,VALUE(SUBSTITUTE($B1250,"6","0"))=$B1250),1,0)),"")</f>
        <v/>
      </c>
      <c r="J1250" s="5" t="str">
        <f>IF(PhieuBauCu!$B$2&gt;6,IF(LEN($B1250)=0,"",IF(AND($B1250&gt;0,VALUE(SUBSTITUTE($B1250,"7","0"))=$B1250),1,0)),"")</f>
        <v/>
      </c>
      <c r="K1250" s="5" t="str">
        <f>IF(PhieuBauCu!$B$2&gt;7,IF(LEN($B1250)=0,"",IF(AND($B1250&gt;0,VALUE(SUBSTITUTE($B1250,"8","0"))=$B1250),1,0)),"")</f>
        <v/>
      </c>
      <c r="L1250" s="5" t="str">
        <f>IF(PhieuBauCu!$B$2&gt;8,IF(LEN($B1250)=0,"",IF(AND($B1250&gt;0,VALUE(SUBSTITUTE($B1250,"9","0"))=$B1250),1,0)),"")</f>
        <v/>
      </c>
      <c r="M1250" s="9">
        <f t="shared" si="39"/>
        <v>0</v>
      </c>
      <c r="N1250" s="36">
        <f>IF(AND(M1250&lt;=PhieuBauCu!$B$13,M1250&gt;=1),1,0)</f>
        <v>0</v>
      </c>
    </row>
    <row r="1251" spans="1:14" ht="28.5" customHeight="1">
      <c r="A1251" s="2">
        <v>1246</v>
      </c>
      <c r="B1251" s="3"/>
      <c r="C1251" s="48" t="str">
        <f t="shared" si="38"/>
        <v/>
      </c>
      <c r="D1251" s="5" t="str">
        <f>IF(PhieuBauCu!$B$2&gt;0,IF(LEN($B1251)=0,"",IF(AND($B1251&gt;0,VALUE(SUBSTITUTE($B1251,"1","0"))=$B1251),1,0)),"")</f>
        <v/>
      </c>
      <c r="E1251" s="5" t="str">
        <f>IF(PhieuBauCu!$B$2&gt;1,IF(LEN($B1251)=0,"",IF(AND($B1251&gt;0,VALUE(SUBSTITUTE($B1251,"2","0"))=$B1251),1,0)),"")</f>
        <v/>
      </c>
      <c r="F1251" s="5" t="str">
        <f>IF(PhieuBauCu!$B$2&gt;2,IF(LEN($B1251)=0,"",IF(AND($B1251&gt;0,VALUE(SUBSTITUTE($B1251,"3","0"))=$B1251),1,0)),"")</f>
        <v/>
      </c>
      <c r="G1251" s="5" t="str">
        <f>IF(PhieuBauCu!$B$2&gt;3,IF(LEN($B1251)=0,"",IF(AND($B1251&gt;0,VALUE(SUBSTITUTE($B1251,"4","0"))=$B1251),1,0)),"")</f>
        <v/>
      </c>
      <c r="H1251" s="5" t="str">
        <f>IF(PhieuBauCu!$B$2&gt;4,IF(LEN($B1251)=0,"",IF(AND($B1251&gt;0,VALUE(SUBSTITUTE($B1251,"5","0"))=$B1251),1,0)),"")</f>
        <v/>
      </c>
      <c r="I1251" s="5" t="str">
        <f>IF(PhieuBauCu!$B$2&gt;5,IF(LEN($B1251)=0,"",IF(AND($B1251&gt;0,VALUE(SUBSTITUTE($B1251,"6","0"))=$B1251),1,0)),"")</f>
        <v/>
      </c>
      <c r="J1251" s="5" t="str">
        <f>IF(PhieuBauCu!$B$2&gt;6,IF(LEN($B1251)=0,"",IF(AND($B1251&gt;0,VALUE(SUBSTITUTE($B1251,"7","0"))=$B1251),1,0)),"")</f>
        <v/>
      </c>
      <c r="K1251" s="5" t="str">
        <f>IF(PhieuBauCu!$B$2&gt;7,IF(LEN($B1251)=0,"",IF(AND($B1251&gt;0,VALUE(SUBSTITUTE($B1251,"8","0"))=$B1251),1,0)),"")</f>
        <v/>
      </c>
      <c r="L1251" s="5" t="str">
        <f>IF(PhieuBauCu!$B$2&gt;8,IF(LEN($B1251)=0,"",IF(AND($B1251&gt;0,VALUE(SUBSTITUTE($B1251,"9","0"))=$B1251),1,0)),"")</f>
        <v/>
      </c>
      <c r="M1251" s="9">
        <f t="shared" si="39"/>
        <v>0</v>
      </c>
      <c r="N1251" s="36">
        <f>IF(AND(M1251&lt;=PhieuBauCu!$B$13,M1251&gt;=1),1,0)</f>
        <v>0</v>
      </c>
    </row>
    <row r="1252" spans="1:14" ht="28.5" customHeight="1">
      <c r="A1252" s="2">
        <v>1247</v>
      </c>
      <c r="B1252" s="3"/>
      <c r="C1252" s="48" t="str">
        <f t="shared" si="38"/>
        <v/>
      </c>
      <c r="D1252" s="5" t="str">
        <f>IF(PhieuBauCu!$B$2&gt;0,IF(LEN($B1252)=0,"",IF(AND($B1252&gt;0,VALUE(SUBSTITUTE($B1252,"1","0"))=$B1252),1,0)),"")</f>
        <v/>
      </c>
      <c r="E1252" s="5" t="str">
        <f>IF(PhieuBauCu!$B$2&gt;1,IF(LEN($B1252)=0,"",IF(AND($B1252&gt;0,VALUE(SUBSTITUTE($B1252,"2","0"))=$B1252),1,0)),"")</f>
        <v/>
      </c>
      <c r="F1252" s="5" t="str">
        <f>IF(PhieuBauCu!$B$2&gt;2,IF(LEN($B1252)=0,"",IF(AND($B1252&gt;0,VALUE(SUBSTITUTE($B1252,"3","0"))=$B1252),1,0)),"")</f>
        <v/>
      </c>
      <c r="G1252" s="5" t="str">
        <f>IF(PhieuBauCu!$B$2&gt;3,IF(LEN($B1252)=0,"",IF(AND($B1252&gt;0,VALUE(SUBSTITUTE($B1252,"4","0"))=$B1252),1,0)),"")</f>
        <v/>
      </c>
      <c r="H1252" s="5" t="str">
        <f>IF(PhieuBauCu!$B$2&gt;4,IF(LEN($B1252)=0,"",IF(AND($B1252&gt;0,VALUE(SUBSTITUTE($B1252,"5","0"))=$B1252),1,0)),"")</f>
        <v/>
      </c>
      <c r="I1252" s="5" t="str">
        <f>IF(PhieuBauCu!$B$2&gt;5,IF(LEN($B1252)=0,"",IF(AND($B1252&gt;0,VALUE(SUBSTITUTE($B1252,"6","0"))=$B1252),1,0)),"")</f>
        <v/>
      </c>
      <c r="J1252" s="5" t="str">
        <f>IF(PhieuBauCu!$B$2&gt;6,IF(LEN($B1252)=0,"",IF(AND($B1252&gt;0,VALUE(SUBSTITUTE($B1252,"7","0"))=$B1252),1,0)),"")</f>
        <v/>
      </c>
      <c r="K1252" s="5" t="str">
        <f>IF(PhieuBauCu!$B$2&gt;7,IF(LEN($B1252)=0,"",IF(AND($B1252&gt;0,VALUE(SUBSTITUTE($B1252,"8","0"))=$B1252),1,0)),"")</f>
        <v/>
      </c>
      <c r="L1252" s="5" t="str">
        <f>IF(PhieuBauCu!$B$2&gt;8,IF(LEN($B1252)=0,"",IF(AND($B1252&gt;0,VALUE(SUBSTITUTE($B1252,"9","0"))=$B1252),1,0)),"")</f>
        <v/>
      </c>
      <c r="M1252" s="9">
        <f t="shared" si="39"/>
        <v>0</v>
      </c>
      <c r="N1252" s="36">
        <f>IF(AND(M1252&lt;=PhieuBauCu!$B$13,M1252&gt;=1),1,0)</f>
        <v>0</v>
      </c>
    </row>
    <row r="1253" spans="1:14" ht="28.5" customHeight="1">
      <c r="A1253" s="2">
        <v>1248</v>
      </c>
      <c r="B1253" s="3"/>
      <c r="C1253" s="48" t="str">
        <f t="shared" si="38"/>
        <v/>
      </c>
      <c r="D1253" s="5" t="str">
        <f>IF(PhieuBauCu!$B$2&gt;0,IF(LEN($B1253)=0,"",IF(AND($B1253&gt;0,VALUE(SUBSTITUTE($B1253,"1","0"))=$B1253),1,0)),"")</f>
        <v/>
      </c>
      <c r="E1253" s="5" t="str">
        <f>IF(PhieuBauCu!$B$2&gt;1,IF(LEN($B1253)=0,"",IF(AND($B1253&gt;0,VALUE(SUBSTITUTE($B1253,"2","0"))=$B1253),1,0)),"")</f>
        <v/>
      </c>
      <c r="F1253" s="5" t="str">
        <f>IF(PhieuBauCu!$B$2&gt;2,IF(LEN($B1253)=0,"",IF(AND($B1253&gt;0,VALUE(SUBSTITUTE($B1253,"3","0"))=$B1253),1,0)),"")</f>
        <v/>
      </c>
      <c r="G1253" s="5" t="str">
        <f>IF(PhieuBauCu!$B$2&gt;3,IF(LEN($B1253)=0,"",IF(AND($B1253&gt;0,VALUE(SUBSTITUTE($B1253,"4","0"))=$B1253),1,0)),"")</f>
        <v/>
      </c>
      <c r="H1253" s="5" t="str">
        <f>IF(PhieuBauCu!$B$2&gt;4,IF(LEN($B1253)=0,"",IF(AND($B1253&gt;0,VALUE(SUBSTITUTE($B1253,"5","0"))=$B1253),1,0)),"")</f>
        <v/>
      </c>
      <c r="I1253" s="5" t="str">
        <f>IF(PhieuBauCu!$B$2&gt;5,IF(LEN($B1253)=0,"",IF(AND($B1253&gt;0,VALUE(SUBSTITUTE($B1253,"6","0"))=$B1253),1,0)),"")</f>
        <v/>
      </c>
      <c r="J1253" s="5" t="str">
        <f>IF(PhieuBauCu!$B$2&gt;6,IF(LEN($B1253)=0,"",IF(AND($B1253&gt;0,VALUE(SUBSTITUTE($B1253,"7","0"))=$B1253),1,0)),"")</f>
        <v/>
      </c>
      <c r="K1253" s="5" t="str">
        <f>IF(PhieuBauCu!$B$2&gt;7,IF(LEN($B1253)=0,"",IF(AND($B1253&gt;0,VALUE(SUBSTITUTE($B1253,"8","0"))=$B1253),1,0)),"")</f>
        <v/>
      </c>
      <c r="L1253" s="5" t="str">
        <f>IF(PhieuBauCu!$B$2&gt;8,IF(LEN($B1253)=0,"",IF(AND($B1253&gt;0,VALUE(SUBSTITUTE($B1253,"9","0"))=$B1253),1,0)),"")</f>
        <v/>
      </c>
      <c r="M1253" s="9">
        <f t="shared" si="39"/>
        <v>0</v>
      </c>
      <c r="N1253" s="36">
        <f>IF(AND(M1253&lt;=PhieuBauCu!$B$13,M1253&gt;=1),1,0)</f>
        <v>0</v>
      </c>
    </row>
    <row r="1254" spans="1:14" ht="28.5" customHeight="1">
      <c r="A1254" s="2">
        <v>1249</v>
      </c>
      <c r="B1254" s="3"/>
      <c r="C1254" s="48" t="str">
        <f t="shared" si="38"/>
        <v/>
      </c>
      <c r="D1254" s="5" t="str">
        <f>IF(PhieuBauCu!$B$2&gt;0,IF(LEN($B1254)=0,"",IF(AND($B1254&gt;0,VALUE(SUBSTITUTE($B1254,"1","0"))=$B1254),1,0)),"")</f>
        <v/>
      </c>
      <c r="E1254" s="5" t="str">
        <f>IF(PhieuBauCu!$B$2&gt;1,IF(LEN($B1254)=0,"",IF(AND($B1254&gt;0,VALUE(SUBSTITUTE($B1254,"2","0"))=$B1254),1,0)),"")</f>
        <v/>
      </c>
      <c r="F1254" s="5" t="str">
        <f>IF(PhieuBauCu!$B$2&gt;2,IF(LEN($B1254)=0,"",IF(AND($B1254&gt;0,VALUE(SUBSTITUTE($B1254,"3","0"))=$B1254),1,0)),"")</f>
        <v/>
      </c>
      <c r="G1254" s="5" t="str">
        <f>IF(PhieuBauCu!$B$2&gt;3,IF(LEN($B1254)=0,"",IF(AND($B1254&gt;0,VALUE(SUBSTITUTE($B1254,"4","0"))=$B1254),1,0)),"")</f>
        <v/>
      </c>
      <c r="H1254" s="5" t="str">
        <f>IF(PhieuBauCu!$B$2&gt;4,IF(LEN($B1254)=0,"",IF(AND($B1254&gt;0,VALUE(SUBSTITUTE($B1254,"5","0"))=$B1254),1,0)),"")</f>
        <v/>
      </c>
      <c r="I1254" s="5" t="str">
        <f>IF(PhieuBauCu!$B$2&gt;5,IF(LEN($B1254)=0,"",IF(AND($B1254&gt;0,VALUE(SUBSTITUTE($B1254,"6","0"))=$B1254),1,0)),"")</f>
        <v/>
      </c>
      <c r="J1254" s="5" t="str">
        <f>IF(PhieuBauCu!$B$2&gt;6,IF(LEN($B1254)=0,"",IF(AND($B1254&gt;0,VALUE(SUBSTITUTE($B1254,"7","0"))=$B1254),1,0)),"")</f>
        <v/>
      </c>
      <c r="K1254" s="5" t="str">
        <f>IF(PhieuBauCu!$B$2&gt;7,IF(LEN($B1254)=0,"",IF(AND($B1254&gt;0,VALUE(SUBSTITUTE($B1254,"8","0"))=$B1254),1,0)),"")</f>
        <v/>
      </c>
      <c r="L1254" s="5" t="str">
        <f>IF(PhieuBauCu!$B$2&gt;8,IF(LEN($B1254)=0,"",IF(AND($B1254&gt;0,VALUE(SUBSTITUTE($B1254,"9","0"))=$B1254),1,0)),"")</f>
        <v/>
      </c>
      <c r="M1254" s="9">
        <f t="shared" si="39"/>
        <v>0</v>
      </c>
      <c r="N1254" s="36">
        <f>IF(AND(M1254&lt;=PhieuBauCu!$B$13,M1254&gt;=1),1,0)</f>
        <v>0</v>
      </c>
    </row>
    <row r="1255" spans="1:14" ht="28.5" customHeight="1">
      <c r="A1255" s="2">
        <v>1250</v>
      </c>
      <c r="B1255" s="3"/>
      <c r="C1255" s="48" t="str">
        <f t="shared" si="38"/>
        <v/>
      </c>
      <c r="D1255" s="5" t="str">
        <f>IF(PhieuBauCu!$B$2&gt;0,IF(LEN($B1255)=0,"",IF(AND($B1255&gt;0,VALUE(SUBSTITUTE($B1255,"1","0"))=$B1255),1,0)),"")</f>
        <v/>
      </c>
      <c r="E1255" s="5" t="str">
        <f>IF(PhieuBauCu!$B$2&gt;1,IF(LEN($B1255)=0,"",IF(AND($B1255&gt;0,VALUE(SUBSTITUTE($B1255,"2","0"))=$B1255),1,0)),"")</f>
        <v/>
      </c>
      <c r="F1255" s="5" t="str">
        <f>IF(PhieuBauCu!$B$2&gt;2,IF(LEN($B1255)=0,"",IF(AND($B1255&gt;0,VALUE(SUBSTITUTE($B1255,"3","0"))=$B1255),1,0)),"")</f>
        <v/>
      </c>
      <c r="G1255" s="5" t="str">
        <f>IF(PhieuBauCu!$B$2&gt;3,IF(LEN($B1255)=0,"",IF(AND($B1255&gt;0,VALUE(SUBSTITUTE($B1255,"4","0"))=$B1255),1,0)),"")</f>
        <v/>
      </c>
      <c r="H1255" s="5" t="str">
        <f>IF(PhieuBauCu!$B$2&gt;4,IF(LEN($B1255)=0,"",IF(AND($B1255&gt;0,VALUE(SUBSTITUTE($B1255,"5","0"))=$B1255),1,0)),"")</f>
        <v/>
      </c>
      <c r="I1255" s="5" t="str">
        <f>IF(PhieuBauCu!$B$2&gt;5,IF(LEN($B1255)=0,"",IF(AND($B1255&gt;0,VALUE(SUBSTITUTE($B1255,"6","0"))=$B1255),1,0)),"")</f>
        <v/>
      </c>
      <c r="J1255" s="5" t="str">
        <f>IF(PhieuBauCu!$B$2&gt;6,IF(LEN($B1255)=0,"",IF(AND($B1255&gt;0,VALUE(SUBSTITUTE($B1255,"7","0"))=$B1255),1,0)),"")</f>
        <v/>
      </c>
      <c r="K1255" s="5" t="str">
        <f>IF(PhieuBauCu!$B$2&gt;7,IF(LEN($B1255)=0,"",IF(AND($B1255&gt;0,VALUE(SUBSTITUTE($B1255,"8","0"))=$B1255),1,0)),"")</f>
        <v/>
      </c>
      <c r="L1255" s="5" t="str">
        <f>IF(PhieuBauCu!$B$2&gt;8,IF(LEN($B1255)=0,"",IF(AND($B1255&gt;0,VALUE(SUBSTITUTE($B1255,"9","0"))=$B1255),1,0)),"")</f>
        <v/>
      </c>
      <c r="M1255" s="9">
        <f t="shared" si="39"/>
        <v>0</v>
      </c>
      <c r="N1255" s="36">
        <f>IF(AND(M1255&lt;=PhieuBauCu!$B$13,M1255&gt;=1),1,0)</f>
        <v>0</v>
      </c>
    </row>
    <row r="1256" spans="1:14" ht="28.5" customHeight="1">
      <c r="A1256" s="2">
        <v>1251</v>
      </c>
      <c r="B1256" s="3"/>
      <c r="C1256" s="48" t="str">
        <f t="shared" si="38"/>
        <v/>
      </c>
      <c r="D1256" s="5" t="str">
        <f>IF(PhieuBauCu!$B$2&gt;0,IF(LEN($B1256)=0,"",IF(AND($B1256&gt;0,VALUE(SUBSTITUTE($B1256,"1","0"))=$B1256),1,0)),"")</f>
        <v/>
      </c>
      <c r="E1256" s="5" t="str">
        <f>IF(PhieuBauCu!$B$2&gt;1,IF(LEN($B1256)=0,"",IF(AND($B1256&gt;0,VALUE(SUBSTITUTE($B1256,"2","0"))=$B1256),1,0)),"")</f>
        <v/>
      </c>
      <c r="F1256" s="5" t="str">
        <f>IF(PhieuBauCu!$B$2&gt;2,IF(LEN($B1256)=0,"",IF(AND($B1256&gt;0,VALUE(SUBSTITUTE($B1256,"3","0"))=$B1256),1,0)),"")</f>
        <v/>
      </c>
      <c r="G1256" s="5" t="str">
        <f>IF(PhieuBauCu!$B$2&gt;3,IF(LEN($B1256)=0,"",IF(AND($B1256&gt;0,VALUE(SUBSTITUTE($B1256,"4","0"))=$B1256),1,0)),"")</f>
        <v/>
      </c>
      <c r="H1256" s="5" t="str">
        <f>IF(PhieuBauCu!$B$2&gt;4,IF(LEN($B1256)=0,"",IF(AND($B1256&gt;0,VALUE(SUBSTITUTE($B1256,"5","0"))=$B1256),1,0)),"")</f>
        <v/>
      </c>
      <c r="I1256" s="5" t="str">
        <f>IF(PhieuBauCu!$B$2&gt;5,IF(LEN($B1256)=0,"",IF(AND($B1256&gt;0,VALUE(SUBSTITUTE($B1256,"6","0"))=$B1256),1,0)),"")</f>
        <v/>
      </c>
      <c r="J1256" s="5" t="str">
        <f>IF(PhieuBauCu!$B$2&gt;6,IF(LEN($B1256)=0,"",IF(AND($B1256&gt;0,VALUE(SUBSTITUTE($B1256,"7","0"))=$B1256),1,0)),"")</f>
        <v/>
      </c>
      <c r="K1256" s="5" t="str">
        <f>IF(PhieuBauCu!$B$2&gt;7,IF(LEN($B1256)=0,"",IF(AND($B1256&gt;0,VALUE(SUBSTITUTE($B1256,"8","0"))=$B1256),1,0)),"")</f>
        <v/>
      </c>
      <c r="L1256" s="5" t="str">
        <f>IF(PhieuBauCu!$B$2&gt;8,IF(LEN($B1256)=0,"",IF(AND($B1256&gt;0,VALUE(SUBSTITUTE($B1256,"9","0"))=$B1256),1,0)),"")</f>
        <v/>
      </c>
      <c r="M1256" s="9">
        <f t="shared" si="39"/>
        <v>0</v>
      </c>
      <c r="N1256" s="36">
        <f>IF(AND(M1256&lt;=PhieuBauCu!$B$13,M1256&gt;=1),1,0)</f>
        <v>0</v>
      </c>
    </row>
    <row r="1257" spans="1:14" ht="28.5" customHeight="1">
      <c r="A1257" s="2">
        <v>1252</v>
      </c>
      <c r="B1257" s="3"/>
      <c r="C1257" s="48" t="str">
        <f t="shared" si="38"/>
        <v/>
      </c>
      <c r="D1257" s="5" t="str">
        <f>IF(PhieuBauCu!$B$2&gt;0,IF(LEN($B1257)=0,"",IF(AND($B1257&gt;0,VALUE(SUBSTITUTE($B1257,"1","0"))=$B1257),1,0)),"")</f>
        <v/>
      </c>
      <c r="E1257" s="5" t="str">
        <f>IF(PhieuBauCu!$B$2&gt;1,IF(LEN($B1257)=0,"",IF(AND($B1257&gt;0,VALUE(SUBSTITUTE($B1257,"2","0"))=$B1257),1,0)),"")</f>
        <v/>
      </c>
      <c r="F1257" s="5" t="str">
        <f>IF(PhieuBauCu!$B$2&gt;2,IF(LEN($B1257)=0,"",IF(AND($B1257&gt;0,VALUE(SUBSTITUTE($B1257,"3","0"))=$B1257),1,0)),"")</f>
        <v/>
      </c>
      <c r="G1257" s="5" t="str">
        <f>IF(PhieuBauCu!$B$2&gt;3,IF(LEN($B1257)=0,"",IF(AND($B1257&gt;0,VALUE(SUBSTITUTE($B1257,"4","0"))=$B1257),1,0)),"")</f>
        <v/>
      </c>
      <c r="H1257" s="5" t="str">
        <f>IF(PhieuBauCu!$B$2&gt;4,IF(LEN($B1257)=0,"",IF(AND($B1257&gt;0,VALUE(SUBSTITUTE($B1257,"5","0"))=$B1257),1,0)),"")</f>
        <v/>
      </c>
      <c r="I1257" s="5" t="str">
        <f>IF(PhieuBauCu!$B$2&gt;5,IF(LEN($B1257)=0,"",IF(AND($B1257&gt;0,VALUE(SUBSTITUTE($B1257,"6","0"))=$B1257),1,0)),"")</f>
        <v/>
      </c>
      <c r="J1257" s="5" t="str">
        <f>IF(PhieuBauCu!$B$2&gt;6,IF(LEN($B1257)=0,"",IF(AND($B1257&gt;0,VALUE(SUBSTITUTE($B1257,"7","0"))=$B1257),1,0)),"")</f>
        <v/>
      </c>
      <c r="K1257" s="5" t="str">
        <f>IF(PhieuBauCu!$B$2&gt;7,IF(LEN($B1257)=0,"",IF(AND($B1257&gt;0,VALUE(SUBSTITUTE($B1257,"8","0"))=$B1257),1,0)),"")</f>
        <v/>
      </c>
      <c r="L1257" s="5" t="str">
        <f>IF(PhieuBauCu!$B$2&gt;8,IF(LEN($B1257)=0,"",IF(AND($B1257&gt;0,VALUE(SUBSTITUTE($B1257,"9","0"))=$B1257),1,0)),"")</f>
        <v/>
      </c>
      <c r="M1257" s="9">
        <f t="shared" si="39"/>
        <v>0</v>
      </c>
      <c r="N1257" s="36">
        <f>IF(AND(M1257&lt;=PhieuBauCu!$B$13,M1257&gt;=1),1,0)</f>
        <v>0</v>
      </c>
    </row>
    <row r="1258" spans="1:14" ht="28.5" customHeight="1">
      <c r="A1258" s="2">
        <v>1253</v>
      </c>
      <c r="B1258" s="3"/>
      <c r="C1258" s="48" t="str">
        <f t="shared" si="38"/>
        <v/>
      </c>
      <c r="D1258" s="5" t="str">
        <f>IF(PhieuBauCu!$B$2&gt;0,IF(LEN($B1258)=0,"",IF(AND($B1258&gt;0,VALUE(SUBSTITUTE($B1258,"1","0"))=$B1258),1,0)),"")</f>
        <v/>
      </c>
      <c r="E1258" s="5" t="str">
        <f>IF(PhieuBauCu!$B$2&gt;1,IF(LEN($B1258)=0,"",IF(AND($B1258&gt;0,VALUE(SUBSTITUTE($B1258,"2","0"))=$B1258),1,0)),"")</f>
        <v/>
      </c>
      <c r="F1258" s="5" t="str">
        <f>IF(PhieuBauCu!$B$2&gt;2,IF(LEN($B1258)=0,"",IF(AND($B1258&gt;0,VALUE(SUBSTITUTE($B1258,"3","0"))=$B1258),1,0)),"")</f>
        <v/>
      </c>
      <c r="G1258" s="5" t="str">
        <f>IF(PhieuBauCu!$B$2&gt;3,IF(LEN($B1258)=0,"",IF(AND($B1258&gt;0,VALUE(SUBSTITUTE($B1258,"4","0"))=$B1258),1,0)),"")</f>
        <v/>
      </c>
      <c r="H1258" s="5" t="str">
        <f>IF(PhieuBauCu!$B$2&gt;4,IF(LEN($B1258)=0,"",IF(AND($B1258&gt;0,VALUE(SUBSTITUTE($B1258,"5","0"))=$B1258),1,0)),"")</f>
        <v/>
      </c>
      <c r="I1258" s="5" t="str">
        <f>IF(PhieuBauCu!$B$2&gt;5,IF(LEN($B1258)=0,"",IF(AND($B1258&gt;0,VALUE(SUBSTITUTE($B1258,"6","0"))=$B1258),1,0)),"")</f>
        <v/>
      </c>
      <c r="J1258" s="5" t="str">
        <f>IF(PhieuBauCu!$B$2&gt;6,IF(LEN($B1258)=0,"",IF(AND($B1258&gt;0,VALUE(SUBSTITUTE($B1258,"7","0"))=$B1258),1,0)),"")</f>
        <v/>
      </c>
      <c r="K1258" s="5" t="str">
        <f>IF(PhieuBauCu!$B$2&gt;7,IF(LEN($B1258)=0,"",IF(AND($B1258&gt;0,VALUE(SUBSTITUTE($B1258,"8","0"))=$B1258),1,0)),"")</f>
        <v/>
      </c>
      <c r="L1258" s="5" t="str">
        <f>IF(PhieuBauCu!$B$2&gt;8,IF(LEN($B1258)=0,"",IF(AND($B1258&gt;0,VALUE(SUBSTITUTE($B1258,"9","0"))=$B1258),1,0)),"")</f>
        <v/>
      </c>
      <c r="M1258" s="9">
        <f t="shared" si="39"/>
        <v>0</v>
      </c>
      <c r="N1258" s="36">
        <f>IF(AND(M1258&lt;=PhieuBauCu!$B$13,M1258&gt;=1),1,0)</f>
        <v>0</v>
      </c>
    </row>
    <row r="1259" spans="1:14" ht="28.5" customHeight="1">
      <c r="A1259" s="2">
        <v>1254</v>
      </c>
      <c r="B1259" s="3"/>
      <c r="C1259" s="48" t="str">
        <f t="shared" si="38"/>
        <v/>
      </c>
      <c r="D1259" s="5" t="str">
        <f>IF(PhieuBauCu!$B$2&gt;0,IF(LEN($B1259)=0,"",IF(AND($B1259&gt;0,VALUE(SUBSTITUTE($B1259,"1","0"))=$B1259),1,0)),"")</f>
        <v/>
      </c>
      <c r="E1259" s="5" t="str">
        <f>IF(PhieuBauCu!$B$2&gt;1,IF(LEN($B1259)=0,"",IF(AND($B1259&gt;0,VALUE(SUBSTITUTE($B1259,"2","0"))=$B1259),1,0)),"")</f>
        <v/>
      </c>
      <c r="F1259" s="5" t="str">
        <f>IF(PhieuBauCu!$B$2&gt;2,IF(LEN($B1259)=0,"",IF(AND($B1259&gt;0,VALUE(SUBSTITUTE($B1259,"3","0"))=$B1259),1,0)),"")</f>
        <v/>
      </c>
      <c r="G1259" s="5" t="str">
        <f>IF(PhieuBauCu!$B$2&gt;3,IF(LEN($B1259)=0,"",IF(AND($B1259&gt;0,VALUE(SUBSTITUTE($B1259,"4","0"))=$B1259),1,0)),"")</f>
        <v/>
      </c>
      <c r="H1259" s="5" t="str">
        <f>IF(PhieuBauCu!$B$2&gt;4,IF(LEN($B1259)=0,"",IF(AND($B1259&gt;0,VALUE(SUBSTITUTE($B1259,"5","0"))=$B1259),1,0)),"")</f>
        <v/>
      </c>
      <c r="I1259" s="5" t="str">
        <f>IF(PhieuBauCu!$B$2&gt;5,IF(LEN($B1259)=0,"",IF(AND($B1259&gt;0,VALUE(SUBSTITUTE($B1259,"6","0"))=$B1259),1,0)),"")</f>
        <v/>
      </c>
      <c r="J1259" s="5" t="str">
        <f>IF(PhieuBauCu!$B$2&gt;6,IF(LEN($B1259)=0,"",IF(AND($B1259&gt;0,VALUE(SUBSTITUTE($B1259,"7","0"))=$B1259),1,0)),"")</f>
        <v/>
      </c>
      <c r="K1259" s="5" t="str">
        <f>IF(PhieuBauCu!$B$2&gt;7,IF(LEN($B1259)=0,"",IF(AND($B1259&gt;0,VALUE(SUBSTITUTE($B1259,"8","0"))=$B1259),1,0)),"")</f>
        <v/>
      </c>
      <c r="L1259" s="5" t="str">
        <f>IF(PhieuBauCu!$B$2&gt;8,IF(LEN($B1259)=0,"",IF(AND($B1259&gt;0,VALUE(SUBSTITUTE($B1259,"9","0"))=$B1259),1,0)),"")</f>
        <v/>
      </c>
      <c r="M1259" s="9">
        <f t="shared" si="39"/>
        <v>0</v>
      </c>
      <c r="N1259" s="36">
        <f>IF(AND(M1259&lt;=PhieuBauCu!$B$13,M1259&gt;=1),1,0)</f>
        <v>0</v>
      </c>
    </row>
    <row r="1260" spans="1:14" ht="28.5" customHeight="1">
      <c r="A1260" s="2">
        <v>1255</v>
      </c>
      <c r="B1260" s="3"/>
      <c r="C1260" s="48" t="str">
        <f t="shared" si="38"/>
        <v/>
      </c>
      <c r="D1260" s="5" t="str">
        <f>IF(PhieuBauCu!$B$2&gt;0,IF(LEN($B1260)=0,"",IF(AND($B1260&gt;0,VALUE(SUBSTITUTE($B1260,"1","0"))=$B1260),1,0)),"")</f>
        <v/>
      </c>
      <c r="E1260" s="5" t="str">
        <f>IF(PhieuBauCu!$B$2&gt;1,IF(LEN($B1260)=0,"",IF(AND($B1260&gt;0,VALUE(SUBSTITUTE($B1260,"2","0"))=$B1260),1,0)),"")</f>
        <v/>
      </c>
      <c r="F1260" s="5" t="str">
        <f>IF(PhieuBauCu!$B$2&gt;2,IF(LEN($B1260)=0,"",IF(AND($B1260&gt;0,VALUE(SUBSTITUTE($B1260,"3","0"))=$B1260),1,0)),"")</f>
        <v/>
      </c>
      <c r="G1260" s="5" t="str">
        <f>IF(PhieuBauCu!$B$2&gt;3,IF(LEN($B1260)=0,"",IF(AND($B1260&gt;0,VALUE(SUBSTITUTE($B1260,"4","0"))=$B1260),1,0)),"")</f>
        <v/>
      </c>
      <c r="H1260" s="5" t="str">
        <f>IF(PhieuBauCu!$B$2&gt;4,IF(LEN($B1260)=0,"",IF(AND($B1260&gt;0,VALUE(SUBSTITUTE($B1260,"5","0"))=$B1260),1,0)),"")</f>
        <v/>
      </c>
      <c r="I1260" s="5" t="str">
        <f>IF(PhieuBauCu!$B$2&gt;5,IF(LEN($B1260)=0,"",IF(AND($B1260&gt;0,VALUE(SUBSTITUTE($B1260,"6","0"))=$B1260),1,0)),"")</f>
        <v/>
      </c>
      <c r="J1260" s="5" t="str">
        <f>IF(PhieuBauCu!$B$2&gt;6,IF(LEN($B1260)=0,"",IF(AND($B1260&gt;0,VALUE(SUBSTITUTE($B1260,"7","0"))=$B1260),1,0)),"")</f>
        <v/>
      </c>
      <c r="K1260" s="5" t="str">
        <f>IF(PhieuBauCu!$B$2&gt;7,IF(LEN($B1260)=0,"",IF(AND($B1260&gt;0,VALUE(SUBSTITUTE($B1260,"8","0"))=$B1260),1,0)),"")</f>
        <v/>
      </c>
      <c r="L1260" s="5" t="str">
        <f>IF(PhieuBauCu!$B$2&gt;8,IF(LEN($B1260)=0,"",IF(AND($B1260&gt;0,VALUE(SUBSTITUTE($B1260,"9","0"))=$B1260),1,0)),"")</f>
        <v/>
      </c>
      <c r="M1260" s="9">
        <f t="shared" si="39"/>
        <v>0</v>
      </c>
      <c r="N1260" s="36">
        <f>IF(AND(M1260&lt;=PhieuBauCu!$B$13,M1260&gt;=1),1,0)</f>
        <v>0</v>
      </c>
    </row>
    <row r="1261" spans="1:14" ht="28.5" customHeight="1">
      <c r="A1261" s="2">
        <v>1256</v>
      </c>
      <c r="B1261" s="3"/>
      <c r="C1261" s="48" t="str">
        <f t="shared" si="38"/>
        <v/>
      </c>
      <c r="D1261" s="5" t="str">
        <f>IF(PhieuBauCu!$B$2&gt;0,IF(LEN($B1261)=0,"",IF(AND($B1261&gt;0,VALUE(SUBSTITUTE($B1261,"1","0"))=$B1261),1,0)),"")</f>
        <v/>
      </c>
      <c r="E1261" s="5" t="str">
        <f>IF(PhieuBauCu!$B$2&gt;1,IF(LEN($B1261)=0,"",IF(AND($B1261&gt;0,VALUE(SUBSTITUTE($B1261,"2","0"))=$B1261),1,0)),"")</f>
        <v/>
      </c>
      <c r="F1261" s="5" t="str">
        <f>IF(PhieuBauCu!$B$2&gt;2,IF(LEN($B1261)=0,"",IF(AND($B1261&gt;0,VALUE(SUBSTITUTE($B1261,"3","0"))=$B1261),1,0)),"")</f>
        <v/>
      </c>
      <c r="G1261" s="5" t="str">
        <f>IF(PhieuBauCu!$B$2&gt;3,IF(LEN($B1261)=0,"",IF(AND($B1261&gt;0,VALUE(SUBSTITUTE($B1261,"4","0"))=$B1261),1,0)),"")</f>
        <v/>
      </c>
      <c r="H1261" s="5" t="str">
        <f>IF(PhieuBauCu!$B$2&gt;4,IF(LEN($B1261)=0,"",IF(AND($B1261&gt;0,VALUE(SUBSTITUTE($B1261,"5","0"))=$B1261),1,0)),"")</f>
        <v/>
      </c>
      <c r="I1261" s="5" t="str">
        <f>IF(PhieuBauCu!$B$2&gt;5,IF(LEN($B1261)=0,"",IF(AND($B1261&gt;0,VALUE(SUBSTITUTE($B1261,"6","0"))=$B1261),1,0)),"")</f>
        <v/>
      </c>
      <c r="J1261" s="5" t="str">
        <f>IF(PhieuBauCu!$B$2&gt;6,IF(LEN($B1261)=0,"",IF(AND($B1261&gt;0,VALUE(SUBSTITUTE($B1261,"7","0"))=$B1261),1,0)),"")</f>
        <v/>
      </c>
      <c r="K1261" s="5" t="str">
        <f>IF(PhieuBauCu!$B$2&gt;7,IF(LEN($B1261)=0,"",IF(AND($B1261&gt;0,VALUE(SUBSTITUTE($B1261,"8","0"))=$B1261),1,0)),"")</f>
        <v/>
      </c>
      <c r="L1261" s="5" t="str">
        <f>IF(PhieuBauCu!$B$2&gt;8,IF(LEN($B1261)=0,"",IF(AND($B1261&gt;0,VALUE(SUBSTITUTE($B1261,"9","0"))=$B1261),1,0)),"")</f>
        <v/>
      </c>
      <c r="M1261" s="9">
        <f t="shared" si="39"/>
        <v>0</v>
      </c>
      <c r="N1261" s="36">
        <f>IF(AND(M1261&lt;=PhieuBauCu!$B$13,M1261&gt;=1),1,0)</f>
        <v>0</v>
      </c>
    </row>
    <row r="1262" spans="1:14" ht="28.5" customHeight="1">
      <c r="A1262" s="2">
        <v>1257</v>
      </c>
      <c r="B1262" s="3"/>
      <c r="C1262" s="48" t="str">
        <f t="shared" si="38"/>
        <v/>
      </c>
      <c r="D1262" s="5" t="str">
        <f>IF(PhieuBauCu!$B$2&gt;0,IF(LEN($B1262)=0,"",IF(AND($B1262&gt;0,VALUE(SUBSTITUTE($B1262,"1","0"))=$B1262),1,0)),"")</f>
        <v/>
      </c>
      <c r="E1262" s="5" t="str">
        <f>IF(PhieuBauCu!$B$2&gt;1,IF(LEN($B1262)=0,"",IF(AND($B1262&gt;0,VALUE(SUBSTITUTE($B1262,"2","0"))=$B1262),1,0)),"")</f>
        <v/>
      </c>
      <c r="F1262" s="5" t="str">
        <f>IF(PhieuBauCu!$B$2&gt;2,IF(LEN($B1262)=0,"",IF(AND($B1262&gt;0,VALUE(SUBSTITUTE($B1262,"3","0"))=$B1262),1,0)),"")</f>
        <v/>
      </c>
      <c r="G1262" s="5" t="str">
        <f>IF(PhieuBauCu!$B$2&gt;3,IF(LEN($B1262)=0,"",IF(AND($B1262&gt;0,VALUE(SUBSTITUTE($B1262,"4","0"))=$B1262),1,0)),"")</f>
        <v/>
      </c>
      <c r="H1262" s="5" t="str">
        <f>IF(PhieuBauCu!$B$2&gt;4,IF(LEN($B1262)=0,"",IF(AND($B1262&gt;0,VALUE(SUBSTITUTE($B1262,"5","0"))=$B1262),1,0)),"")</f>
        <v/>
      </c>
      <c r="I1262" s="5" t="str">
        <f>IF(PhieuBauCu!$B$2&gt;5,IF(LEN($B1262)=0,"",IF(AND($B1262&gt;0,VALUE(SUBSTITUTE($B1262,"6","0"))=$B1262),1,0)),"")</f>
        <v/>
      </c>
      <c r="J1262" s="5" t="str">
        <f>IF(PhieuBauCu!$B$2&gt;6,IF(LEN($B1262)=0,"",IF(AND($B1262&gt;0,VALUE(SUBSTITUTE($B1262,"7","0"))=$B1262),1,0)),"")</f>
        <v/>
      </c>
      <c r="K1262" s="5" t="str">
        <f>IF(PhieuBauCu!$B$2&gt;7,IF(LEN($B1262)=0,"",IF(AND($B1262&gt;0,VALUE(SUBSTITUTE($B1262,"8","0"))=$B1262),1,0)),"")</f>
        <v/>
      </c>
      <c r="L1262" s="5" t="str">
        <f>IF(PhieuBauCu!$B$2&gt;8,IF(LEN($B1262)=0,"",IF(AND($B1262&gt;0,VALUE(SUBSTITUTE($B1262,"9","0"))=$B1262),1,0)),"")</f>
        <v/>
      </c>
      <c r="M1262" s="9">
        <f t="shared" si="39"/>
        <v>0</v>
      </c>
      <c r="N1262" s="36">
        <f>IF(AND(M1262&lt;=PhieuBauCu!$B$13,M1262&gt;=1),1,0)</f>
        <v>0</v>
      </c>
    </row>
    <row r="1263" spans="1:14" ht="28.5" customHeight="1">
      <c r="A1263" s="2">
        <v>1258</v>
      </c>
      <c r="B1263" s="3"/>
      <c r="C1263" s="48" t="str">
        <f t="shared" si="38"/>
        <v/>
      </c>
      <c r="D1263" s="5" t="str">
        <f>IF(PhieuBauCu!$B$2&gt;0,IF(LEN($B1263)=0,"",IF(AND($B1263&gt;0,VALUE(SUBSTITUTE($B1263,"1","0"))=$B1263),1,0)),"")</f>
        <v/>
      </c>
      <c r="E1263" s="5" t="str">
        <f>IF(PhieuBauCu!$B$2&gt;1,IF(LEN($B1263)=0,"",IF(AND($B1263&gt;0,VALUE(SUBSTITUTE($B1263,"2","0"))=$B1263),1,0)),"")</f>
        <v/>
      </c>
      <c r="F1263" s="5" t="str">
        <f>IF(PhieuBauCu!$B$2&gt;2,IF(LEN($B1263)=0,"",IF(AND($B1263&gt;0,VALUE(SUBSTITUTE($B1263,"3","0"))=$B1263),1,0)),"")</f>
        <v/>
      </c>
      <c r="G1263" s="5" t="str">
        <f>IF(PhieuBauCu!$B$2&gt;3,IF(LEN($B1263)=0,"",IF(AND($B1263&gt;0,VALUE(SUBSTITUTE($B1263,"4","0"))=$B1263),1,0)),"")</f>
        <v/>
      </c>
      <c r="H1263" s="5" t="str">
        <f>IF(PhieuBauCu!$B$2&gt;4,IF(LEN($B1263)=0,"",IF(AND($B1263&gt;0,VALUE(SUBSTITUTE($B1263,"5","0"))=$B1263),1,0)),"")</f>
        <v/>
      </c>
      <c r="I1263" s="5" t="str">
        <f>IF(PhieuBauCu!$B$2&gt;5,IF(LEN($B1263)=0,"",IF(AND($B1263&gt;0,VALUE(SUBSTITUTE($B1263,"6","0"))=$B1263),1,0)),"")</f>
        <v/>
      </c>
      <c r="J1263" s="5" t="str">
        <f>IF(PhieuBauCu!$B$2&gt;6,IF(LEN($B1263)=0,"",IF(AND($B1263&gt;0,VALUE(SUBSTITUTE($B1263,"7","0"))=$B1263),1,0)),"")</f>
        <v/>
      </c>
      <c r="K1263" s="5" t="str">
        <f>IF(PhieuBauCu!$B$2&gt;7,IF(LEN($B1263)=0,"",IF(AND($B1263&gt;0,VALUE(SUBSTITUTE($B1263,"8","0"))=$B1263),1,0)),"")</f>
        <v/>
      </c>
      <c r="L1263" s="5" t="str">
        <f>IF(PhieuBauCu!$B$2&gt;8,IF(LEN($B1263)=0,"",IF(AND($B1263&gt;0,VALUE(SUBSTITUTE($B1263,"9","0"))=$B1263),1,0)),"")</f>
        <v/>
      </c>
      <c r="M1263" s="9">
        <f t="shared" si="39"/>
        <v>0</v>
      </c>
      <c r="N1263" s="36">
        <f>IF(AND(M1263&lt;=PhieuBauCu!$B$13,M1263&gt;=1),1,0)</f>
        <v>0</v>
      </c>
    </row>
    <row r="1264" spans="1:14" ht="28.5" customHeight="1">
      <c r="A1264" s="2">
        <v>1259</v>
      </c>
      <c r="B1264" s="3"/>
      <c r="C1264" s="48" t="str">
        <f t="shared" si="38"/>
        <v/>
      </c>
      <c r="D1264" s="5" t="str">
        <f>IF(PhieuBauCu!$B$2&gt;0,IF(LEN($B1264)=0,"",IF(AND($B1264&gt;0,VALUE(SUBSTITUTE($B1264,"1","0"))=$B1264),1,0)),"")</f>
        <v/>
      </c>
      <c r="E1264" s="5" t="str">
        <f>IF(PhieuBauCu!$B$2&gt;1,IF(LEN($B1264)=0,"",IF(AND($B1264&gt;0,VALUE(SUBSTITUTE($B1264,"2","0"))=$B1264),1,0)),"")</f>
        <v/>
      </c>
      <c r="F1264" s="5" t="str">
        <f>IF(PhieuBauCu!$B$2&gt;2,IF(LEN($B1264)=0,"",IF(AND($B1264&gt;0,VALUE(SUBSTITUTE($B1264,"3","0"))=$B1264),1,0)),"")</f>
        <v/>
      </c>
      <c r="G1264" s="5" t="str">
        <f>IF(PhieuBauCu!$B$2&gt;3,IF(LEN($B1264)=0,"",IF(AND($B1264&gt;0,VALUE(SUBSTITUTE($B1264,"4","0"))=$B1264),1,0)),"")</f>
        <v/>
      </c>
      <c r="H1264" s="5" t="str">
        <f>IF(PhieuBauCu!$B$2&gt;4,IF(LEN($B1264)=0,"",IF(AND($B1264&gt;0,VALUE(SUBSTITUTE($B1264,"5","0"))=$B1264),1,0)),"")</f>
        <v/>
      </c>
      <c r="I1264" s="5" t="str">
        <f>IF(PhieuBauCu!$B$2&gt;5,IF(LEN($B1264)=0,"",IF(AND($B1264&gt;0,VALUE(SUBSTITUTE($B1264,"6","0"))=$B1264),1,0)),"")</f>
        <v/>
      </c>
      <c r="J1264" s="5" t="str">
        <f>IF(PhieuBauCu!$B$2&gt;6,IF(LEN($B1264)=0,"",IF(AND($B1264&gt;0,VALUE(SUBSTITUTE($B1264,"7","0"))=$B1264),1,0)),"")</f>
        <v/>
      </c>
      <c r="K1264" s="5" t="str">
        <f>IF(PhieuBauCu!$B$2&gt;7,IF(LEN($B1264)=0,"",IF(AND($B1264&gt;0,VALUE(SUBSTITUTE($B1264,"8","0"))=$B1264),1,0)),"")</f>
        <v/>
      </c>
      <c r="L1264" s="5" t="str">
        <f>IF(PhieuBauCu!$B$2&gt;8,IF(LEN($B1264)=0,"",IF(AND($B1264&gt;0,VALUE(SUBSTITUTE($B1264,"9","0"))=$B1264),1,0)),"")</f>
        <v/>
      </c>
      <c r="M1264" s="9">
        <f t="shared" si="39"/>
        <v>0</v>
      </c>
      <c r="N1264" s="36">
        <f>IF(AND(M1264&lt;=PhieuBauCu!$B$13,M1264&gt;=1),1,0)</f>
        <v>0</v>
      </c>
    </row>
    <row r="1265" spans="1:14" ht="28.5" customHeight="1">
      <c r="A1265" s="2">
        <v>1260</v>
      </c>
      <c r="B1265" s="3"/>
      <c r="C1265" s="48" t="str">
        <f t="shared" si="38"/>
        <v/>
      </c>
      <c r="D1265" s="5" t="str">
        <f>IF(PhieuBauCu!$B$2&gt;0,IF(LEN($B1265)=0,"",IF(AND($B1265&gt;0,VALUE(SUBSTITUTE($B1265,"1","0"))=$B1265),1,0)),"")</f>
        <v/>
      </c>
      <c r="E1265" s="5" t="str">
        <f>IF(PhieuBauCu!$B$2&gt;1,IF(LEN($B1265)=0,"",IF(AND($B1265&gt;0,VALUE(SUBSTITUTE($B1265,"2","0"))=$B1265),1,0)),"")</f>
        <v/>
      </c>
      <c r="F1265" s="5" t="str">
        <f>IF(PhieuBauCu!$B$2&gt;2,IF(LEN($B1265)=0,"",IF(AND($B1265&gt;0,VALUE(SUBSTITUTE($B1265,"3","0"))=$B1265),1,0)),"")</f>
        <v/>
      </c>
      <c r="G1265" s="5" t="str">
        <f>IF(PhieuBauCu!$B$2&gt;3,IF(LEN($B1265)=0,"",IF(AND($B1265&gt;0,VALUE(SUBSTITUTE($B1265,"4","0"))=$B1265),1,0)),"")</f>
        <v/>
      </c>
      <c r="H1265" s="5" t="str">
        <f>IF(PhieuBauCu!$B$2&gt;4,IF(LEN($B1265)=0,"",IF(AND($B1265&gt;0,VALUE(SUBSTITUTE($B1265,"5","0"))=$B1265),1,0)),"")</f>
        <v/>
      </c>
      <c r="I1265" s="5" t="str">
        <f>IF(PhieuBauCu!$B$2&gt;5,IF(LEN($B1265)=0,"",IF(AND($B1265&gt;0,VALUE(SUBSTITUTE($B1265,"6","0"))=$B1265),1,0)),"")</f>
        <v/>
      </c>
      <c r="J1265" s="5" t="str">
        <f>IF(PhieuBauCu!$B$2&gt;6,IF(LEN($B1265)=0,"",IF(AND($B1265&gt;0,VALUE(SUBSTITUTE($B1265,"7","0"))=$B1265),1,0)),"")</f>
        <v/>
      </c>
      <c r="K1265" s="5" t="str">
        <f>IF(PhieuBauCu!$B$2&gt;7,IF(LEN($B1265)=0,"",IF(AND($B1265&gt;0,VALUE(SUBSTITUTE($B1265,"8","0"))=$B1265),1,0)),"")</f>
        <v/>
      </c>
      <c r="L1265" s="5" t="str">
        <f>IF(PhieuBauCu!$B$2&gt;8,IF(LEN($B1265)=0,"",IF(AND($B1265&gt;0,VALUE(SUBSTITUTE($B1265,"9","0"))=$B1265),1,0)),"")</f>
        <v/>
      </c>
      <c r="M1265" s="9">
        <f t="shared" si="39"/>
        <v>0</v>
      </c>
      <c r="N1265" s="36">
        <f>IF(AND(M1265&lt;=PhieuBauCu!$B$13,M1265&gt;=1),1,0)</f>
        <v>0</v>
      </c>
    </row>
    <row r="1266" spans="1:14" ht="28.5" customHeight="1">
      <c r="A1266" s="2">
        <v>1261</v>
      </c>
      <c r="B1266" s="3"/>
      <c r="C1266" s="48" t="str">
        <f t="shared" si="38"/>
        <v/>
      </c>
      <c r="D1266" s="5" t="str">
        <f>IF(PhieuBauCu!$B$2&gt;0,IF(LEN($B1266)=0,"",IF(AND($B1266&gt;0,VALUE(SUBSTITUTE($B1266,"1","0"))=$B1266),1,0)),"")</f>
        <v/>
      </c>
      <c r="E1266" s="5" t="str">
        <f>IF(PhieuBauCu!$B$2&gt;1,IF(LEN($B1266)=0,"",IF(AND($B1266&gt;0,VALUE(SUBSTITUTE($B1266,"2","0"))=$B1266),1,0)),"")</f>
        <v/>
      </c>
      <c r="F1266" s="5" t="str">
        <f>IF(PhieuBauCu!$B$2&gt;2,IF(LEN($B1266)=0,"",IF(AND($B1266&gt;0,VALUE(SUBSTITUTE($B1266,"3","0"))=$B1266),1,0)),"")</f>
        <v/>
      </c>
      <c r="G1266" s="5" t="str">
        <f>IF(PhieuBauCu!$B$2&gt;3,IF(LEN($B1266)=0,"",IF(AND($B1266&gt;0,VALUE(SUBSTITUTE($B1266,"4","0"))=$B1266),1,0)),"")</f>
        <v/>
      </c>
      <c r="H1266" s="5" t="str">
        <f>IF(PhieuBauCu!$B$2&gt;4,IF(LEN($B1266)=0,"",IF(AND($B1266&gt;0,VALUE(SUBSTITUTE($B1266,"5","0"))=$B1266),1,0)),"")</f>
        <v/>
      </c>
      <c r="I1266" s="5" t="str">
        <f>IF(PhieuBauCu!$B$2&gt;5,IF(LEN($B1266)=0,"",IF(AND($B1266&gt;0,VALUE(SUBSTITUTE($B1266,"6","0"))=$B1266),1,0)),"")</f>
        <v/>
      </c>
      <c r="J1266" s="5" t="str">
        <f>IF(PhieuBauCu!$B$2&gt;6,IF(LEN($B1266)=0,"",IF(AND($B1266&gt;0,VALUE(SUBSTITUTE($B1266,"7","0"))=$B1266),1,0)),"")</f>
        <v/>
      </c>
      <c r="K1266" s="5" t="str">
        <f>IF(PhieuBauCu!$B$2&gt;7,IF(LEN($B1266)=0,"",IF(AND($B1266&gt;0,VALUE(SUBSTITUTE($B1266,"8","0"))=$B1266),1,0)),"")</f>
        <v/>
      </c>
      <c r="L1266" s="5" t="str">
        <f>IF(PhieuBauCu!$B$2&gt;8,IF(LEN($B1266)=0,"",IF(AND($B1266&gt;0,VALUE(SUBSTITUTE($B1266,"9","0"))=$B1266),1,0)),"")</f>
        <v/>
      </c>
      <c r="M1266" s="9">
        <f t="shared" si="39"/>
        <v>0</v>
      </c>
      <c r="N1266" s="36">
        <f>IF(AND(M1266&lt;=PhieuBauCu!$B$13,M1266&gt;=1),1,0)</f>
        <v>0</v>
      </c>
    </row>
    <row r="1267" spans="1:14" ht="28.5" customHeight="1">
      <c r="A1267" s="2">
        <v>1262</v>
      </c>
      <c r="B1267" s="3"/>
      <c r="C1267" s="48" t="str">
        <f t="shared" si="38"/>
        <v/>
      </c>
      <c r="D1267" s="5" t="str">
        <f>IF(PhieuBauCu!$B$2&gt;0,IF(LEN($B1267)=0,"",IF(AND($B1267&gt;0,VALUE(SUBSTITUTE($B1267,"1","0"))=$B1267),1,0)),"")</f>
        <v/>
      </c>
      <c r="E1267" s="5" t="str">
        <f>IF(PhieuBauCu!$B$2&gt;1,IF(LEN($B1267)=0,"",IF(AND($B1267&gt;0,VALUE(SUBSTITUTE($B1267,"2","0"))=$B1267),1,0)),"")</f>
        <v/>
      </c>
      <c r="F1267" s="5" t="str">
        <f>IF(PhieuBauCu!$B$2&gt;2,IF(LEN($B1267)=0,"",IF(AND($B1267&gt;0,VALUE(SUBSTITUTE($B1267,"3","0"))=$B1267),1,0)),"")</f>
        <v/>
      </c>
      <c r="G1267" s="5" t="str">
        <f>IF(PhieuBauCu!$B$2&gt;3,IF(LEN($B1267)=0,"",IF(AND($B1267&gt;0,VALUE(SUBSTITUTE($B1267,"4","0"))=$B1267),1,0)),"")</f>
        <v/>
      </c>
      <c r="H1267" s="5" t="str">
        <f>IF(PhieuBauCu!$B$2&gt;4,IF(LEN($B1267)=0,"",IF(AND($B1267&gt;0,VALUE(SUBSTITUTE($B1267,"5","0"))=$B1267),1,0)),"")</f>
        <v/>
      </c>
      <c r="I1267" s="5" t="str">
        <f>IF(PhieuBauCu!$B$2&gt;5,IF(LEN($B1267)=0,"",IF(AND($B1267&gt;0,VALUE(SUBSTITUTE($B1267,"6","0"))=$B1267),1,0)),"")</f>
        <v/>
      </c>
      <c r="J1267" s="5" t="str">
        <f>IF(PhieuBauCu!$B$2&gt;6,IF(LEN($B1267)=0,"",IF(AND($B1267&gt;0,VALUE(SUBSTITUTE($B1267,"7","0"))=$B1267),1,0)),"")</f>
        <v/>
      </c>
      <c r="K1267" s="5" t="str">
        <f>IF(PhieuBauCu!$B$2&gt;7,IF(LEN($B1267)=0,"",IF(AND($B1267&gt;0,VALUE(SUBSTITUTE($B1267,"8","0"))=$B1267),1,0)),"")</f>
        <v/>
      </c>
      <c r="L1267" s="5" t="str">
        <f>IF(PhieuBauCu!$B$2&gt;8,IF(LEN($B1267)=0,"",IF(AND($B1267&gt;0,VALUE(SUBSTITUTE($B1267,"9","0"))=$B1267),1,0)),"")</f>
        <v/>
      </c>
      <c r="M1267" s="9">
        <f t="shared" si="39"/>
        <v>0</v>
      </c>
      <c r="N1267" s="36">
        <f>IF(AND(M1267&lt;=PhieuBauCu!$B$13,M1267&gt;=1),1,0)</f>
        <v>0</v>
      </c>
    </row>
    <row r="1268" spans="1:14" ht="28.5" customHeight="1">
      <c r="A1268" s="2">
        <v>1263</v>
      </c>
      <c r="B1268" s="3"/>
      <c r="C1268" s="48" t="str">
        <f t="shared" si="38"/>
        <v/>
      </c>
      <c r="D1268" s="5" t="str">
        <f>IF(PhieuBauCu!$B$2&gt;0,IF(LEN($B1268)=0,"",IF(AND($B1268&gt;0,VALUE(SUBSTITUTE($B1268,"1","0"))=$B1268),1,0)),"")</f>
        <v/>
      </c>
      <c r="E1268" s="5" t="str">
        <f>IF(PhieuBauCu!$B$2&gt;1,IF(LEN($B1268)=0,"",IF(AND($B1268&gt;0,VALUE(SUBSTITUTE($B1268,"2","0"))=$B1268),1,0)),"")</f>
        <v/>
      </c>
      <c r="F1268" s="5" t="str">
        <f>IF(PhieuBauCu!$B$2&gt;2,IF(LEN($B1268)=0,"",IF(AND($B1268&gt;0,VALUE(SUBSTITUTE($B1268,"3","0"))=$B1268),1,0)),"")</f>
        <v/>
      </c>
      <c r="G1268" s="5" t="str">
        <f>IF(PhieuBauCu!$B$2&gt;3,IF(LEN($B1268)=0,"",IF(AND($B1268&gt;0,VALUE(SUBSTITUTE($B1268,"4","0"))=$B1268),1,0)),"")</f>
        <v/>
      </c>
      <c r="H1268" s="5" t="str">
        <f>IF(PhieuBauCu!$B$2&gt;4,IF(LEN($B1268)=0,"",IF(AND($B1268&gt;0,VALUE(SUBSTITUTE($B1268,"5","0"))=$B1268),1,0)),"")</f>
        <v/>
      </c>
      <c r="I1268" s="5" t="str">
        <f>IF(PhieuBauCu!$B$2&gt;5,IF(LEN($B1268)=0,"",IF(AND($B1268&gt;0,VALUE(SUBSTITUTE($B1268,"6","0"))=$B1268),1,0)),"")</f>
        <v/>
      </c>
      <c r="J1268" s="5" t="str">
        <f>IF(PhieuBauCu!$B$2&gt;6,IF(LEN($B1268)=0,"",IF(AND($B1268&gt;0,VALUE(SUBSTITUTE($B1268,"7","0"))=$B1268),1,0)),"")</f>
        <v/>
      </c>
      <c r="K1268" s="5" t="str">
        <f>IF(PhieuBauCu!$B$2&gt;7,IF(LEN($B1268)=0,"",IF(AND($B1268&gt;0,VALUE(SUBSTITUTE($B1268,"8","0"))=$B1268),1,0)),"")</f>
        <v/>
      </c>
      <c r="L1268" s="5" t="str">
        <f>IF(PhieuBauCu!$B$2&gt;8,IF(LEN($B1268)=0,"",IF(AND($B1268&gt;0,VALUE(SUBSTITUTE($B1268,"9","0"))=$B1268),1,0)),"")</f>
        <v/>
      </c>
      <c r="M1268" s="9">
        <f t="shared" si="39"/>
        <v>0</v>
      </c>
      <c r="N1268" s="36">
        <f>IF(AND(M1268&lt;=PhieuBauCu!$B$13,M1268&gt;=1),1,0)</f>
        <v>0</v>
      </c>
    </row>
    <row r="1269" spans="1:14" ht="28.5" customHeight="1">
      <c r="A1269" s="2">
        <v>1264</v>
      </c>
      <c r="B1269" s="3"/>
      <c r="C1269" s="48" t="str">
        <f t="shared" si="38"/>
        <v/>
      </c>
      <c r="D1269" s="5" t="str">
        <f>IF(PhieuBauCu!$B$2&gt;0,IF(LEN($B1269)=0,"",IF(AND($B1269&gt;0,VALUE(SUBSTITUTE($B1269,"1","0"))=$B1269),1,0)),"")</f>
        <v/>
      </c>
      <c r="E1269" s="5" t="str">
        <f>IF(PhieuBauCu!$B$2&gt;1,IF(LEN($B1269)=0,"",IF(AND($B1269&gt;0,VALUE(SUBSTITUTE($B1269,"2","0"))=$B1269),1,0)),"")</f>
        <v/>
      </c>
      <c r="F1269" s="5" t="str">
        <f>IF(PhieuBauCu!$B$2&gt;2,IF(LEN($B1269)=0,"",IF(AND($B1269&gt;0,VALUE(SUBSTITUTE($B1269,"3","0"))=$B1269),1,0)),"")</f>
        <v/>
      </c>
      <c r="G1269" s="5" t="str">
        <f>IF(PhieuBauCu!$B$2&gt;3,IF(LEN($B1269)=0,"",IF(AND($B1269&gt;0,VALUE(SUBSTITUTE($B1269,"4","0"))=$B1269),1,0)),"")</f>
        <v/>
      </c>
      <c r="H1269" s="5" t="str">
        <f>IF(PhieuBauCu!$B$2&gt;4,IF(LEN($B1269)=0,"",IF(AND($B1269&gt;0,VALUE(SUBSTITUTE($B1269,"5","0"))=$B1269),1,0)),"")</f>
        <v/>
      </c>
      <c r="I1269" s="5" t="str">
        <f>IF(PhieuBauCu!$B$2&gt;5,IF(LEN($B1269)=0,"",IF(AND($B1269&gt;0,VALUE(SUBSTITUTE($B1269,"6","0"))=$B1269),1,0)),"")</f>
        <v/>
      </c>
      <c r="J1269" s="5" t="str">
        <f>IF(PhieuBauCu!$B$2&gt;6,IF(LEN($B1269)=0,"",IF(AND($B1269&gt;0,VALUE(SUBSTITUTE($B1269,"7","0"))=$B1269),1,0)),"")</f>
        <v/>
      </c>
      <c r="K1269" s="5" t="str">
        <f>IF(PhieuBauCu!$B$2&gt;7,IF(LEN($B1269)=0,"",IF(AND($B1269&gt;0,VALUE(SUBSTITUTE($B1269,"8","0"))=$B1269),1,0)),"")</f>
        <v/>
      </c>
      <c r="L1269" s="5" t="str">
        <f>IF(PhieuBauCu!$B$2&gt;8,IF(LEN($B1269)=0,"",IF(AND($B1269&gt;0,VALUE(SUBSTITUTE($B1269,"9","0"))=$B1269),1,0)),"")</f>
        <v/>
      </c>
      <c r="M1269" s="9">
        <f t="shared" si="39"/>
        <v>0</v>
      </c>
      <c r="N1269" s="36">
        <f>IF(AND(M1269&lt;=PhieuBauCu!$B$13,M1269&gt;=1),1,0)</f>
        <v>0</v>
      </c>
    </row>
    <row r="1270" spans="1:14" ht="28.5" customHeight="1">
      <c r="A1270" s="2">
        <v>1265</v>
      </c>
      <c r="B1270" s="3"/>
      <c r="C1270" s="48" t="str">
        <f t="shared" si="38"/>
        <v/>
      </c>
      <c r="D1270" s="5" t="str">
        <f>IF(PhieuBauCu!$B$2&gt;0,IF(LEN($B1270)=0,"",IF(AND($B1270&gt;0,VALUE(SUBSTITUTE($B1270,"1","0"))=$B1270),1,0)),"")</f>
        <v/>
      </c>
      <c r="E1270" s="5" t="str">
        <f>IF(PhieuBauCu!$B$2&gt;1,IF(LEN($B1270)=0,"",IF(AND($B1270&gt;0,VALUE(SUBSTITUTE($B1270,"2","0"))=$B1270),1,0)),"")</f>
        <v/>
      </c>
      <c r="F1270" s="5" t="str">
        <f>IF(PhieuBauCu!$B$2&gt;2,IF(LEN($B1270)=0,"",IF(AND($B1270&gt;0,VALUE(SUBSTITUTE($B1270,"3","0"))=$B1270),1,0)),"")</f>
        <v/>
      </c>
      <c r="G1270" s="5" t="str">
        <f>IF(PhieuBauCu!$B$2&gt;3,IF(LEN($B1270)=0,"",IF(AND($B1270&gt;0,VALUE(SUBSTITUTE($B1270,"4","0"))=$B1270),1,0)),"")</f>
        <v/>
      </c>
      <c r="H1270" s="5" t="str">
        <f>IF(PhieuBauCu!$B$2&gt;4,IF(LEN($B1270)=0,"",IF(AND($B1270&gt;0,VALUE(SUBSTITUTE($B1270,"5","0"))=$B1270),1,0)),"")</f>
        <v/>
      </c>
      <c r="I1270" s="5" t="str">
        <f>IF(PhieuBauCu!$B$2&gt;5,IF(LEN($B1270)=0,"",IF(AND($B1270&gt;0,VALUE(SUBSTITUTE($B1270,"6","0"))=$B1270),1,0)),"")</f>
        <v/>
      </c>
      <c r="J1270" s="5" t="str">
        <f>IF(PhieuBauCu!$B$2&gt;6,IF(LEN($B1270)=0,"",IF(AND($B1270&gt;0,VALUE(SUBSTITUTE($B1270,"7","0"))=$B1270),1,0)),"")</f>
        <v/>
      </c>
      <c r="K1270" s="5" t="str">
        <f>IF(PhieuBauCu!$B$2&gt;7,IF(LEN($B1270)=0,"",IF(AND($B1270&gt;0,VALUE(SUBSTITUTE($B1270,"8","0"))=$B1270),1,0)),"")</f>
        <v/>
      </c>
      <c r="L1270" s="5" t="str">
        <f>IF(PhieuBauCu!$B$2&gt;8,IF(LEN($B1270)=0,"",IF(AND($B1270&gt;0,VALUE(SUBSTITUTE($B1270,"9","0"))=$B1270),1,0)),"")</f>
        <v/>
      </c>
      <c r="M1270" s="9">
        <f t="shared" si="39"/>
        <v>0</v>
      </c>
      <c r="N1270" s="36">
        <f>IF(AND(M1270&lt;=PhieuBauCu!$B$13,M1270&gt;=1),1,0)</f>
        <v>0</v>
      </c>
    </row>
    <row r="1271" spans="1:14" ht="28.5" customHeight="1">
      <c r="A1271" s="2">
        <v>1266</v>
      </c>
      <c r="B1271" s="3"/>
      <c r="C1271" s="48" t="str">
        <f t="shared" si="38"/>
        <v/>
      </c>
      <c r="D1271" s="5" t="str">
        <f>IF(PhieuBauCu!$B$2&gt;0,IF(LEN($B1271)=0,"",IF(AND($B1271&gt;0,VALUE(SUBSTITUTE($B1271,"1","0"))=$B1271),1,0)),"")</f>
        <v/>
      </c>
      <c r="E1271" s="5" t="str">
        <f>IF(PhieuBauCu!$B$2&gt;1,IF(LEN($B1271)=0,"",IF(AND($B1271&gt;0,VALUE(SUBSTITUTE($B1271,"2","0"))=$B1271),1,0)),"")</f>
        <v/>
      </c>
      <c r="F1271" s="5" t="str">
        <f>IF(PhieuBauCu!$B$2&gt;2,IF(LEN($B1271)=0,"",IF(AND($B1271&gt;0,VALUE(SUBSTITUTE($B1271,"3","0"))=$B1271),1,0)),"")</f>
        <v/>
      </c>
      <c r="G1271" s="5" t="str">
        <f>IF(PhieuBauCu!$B$2&gt;3,IF(LEN($B1271)=0,"",IF(AND($B1271&gt;0,VALUE(SUBSTITUTE($B1271,"4","0"))=$B1271),1,0)),"")</f>
        <v/>
      </c>
      <c r="H1271" s="5" t="str">
        <f>IF(PhieuBauCu!$B$2&gt;4,IF(LEN($B1271)=0,"",IF(AND($B1271&gt;0,VALUE(SUBSTITUTE($B1271,"5","0"))=$B1271),1,0)),"")</f>
        <v/>
      </c>
      <c r="I1271" s="5" t="str">
        <f>IF(PhieuBauCu!$B$2&gt;5,IF(LEN($B1271)=0,"",IF(AND($B1271&gt;0,VALUE(SUBSTITUTE($B1271,"6","0"))=$B1271),1,0)),"")</f>
        <v/>
      </c>
      <c r="J1271" s="5" t="str">
        <f>IF(PhieuBauCu!$B$2&gt;6,IF(LEN($B1271)=0,"",IF(AND($B1271&gt;0,VALUE(SUBSTITUTE($B1271,"7","0"))=$B1271),1,0)),"")</f>
        <v/>
      </c>
      <c r="K1271" s="5" t="str">
        <f>IF(PhieuBauCu!$B$2&gt;7,IF(LEN($B1271)=0,"",IF(AND($B1271&gt;0,VALUE(SUBSTITUTE($B1271,"8","0"))=$B1271),1,0)),"")</f>
        <v/>
      </c>
      <c r="L1271" s="5" t="str">
        <f>IF(PhieuBauCu!$B$2&gt;8,IF(LEN($B1271)=0,"",IF(AND($B1271&gt;0,VALUE(SUBSTITUTE($B1271,"9","0"))=$B1271),1,0)),"")</f>
        <v/>
      </c>
      <c r="M1271" s="9">
        <f t="shared" si="39"/>
        <v>0</v>
      </c>
      <c r="N1271" s="36">
        <f>IF(AND(M1271&lt;=PhieuBauCu!$B$13,M1271&gt;=1),1,0)</f>
        <v>0</v>
      </c>
    </row>
    <row r="1272" spans="1:14" ht="28.5" customHeight="1">
      <c r="A1272" s="2">
        <v>1267</v>
      </c>
      <c r="B1272" s="3"/>
      <c r="C1272" s="48" t="str">
        <f t="shared" si="38"/>
        <v/>
      </c>
      <c r="D1272" s="5" t="str">
        <f>IF(PhieuBauCu!$B$2&gt;0,IF(LEN($B1272)=0,"",IF(AND($B1272&gt;0,VALUE(SUBSTITUTE($B1272,"1","0"))=$B1272),1,0)),"")</f>
        <v/>
      </c>
      <c r="E1272" s="5" t="str">
        <f>IF(PhieuBauCu!$B$2&gt;1,IF(LEN($B1272)=0,"",IF(AND($B1272&gt;0,VALUE(SUBSTITUTE($B1272,"2","0"))=$B1272),1,0)),"")</f>
        <v/>
      </c>
      <c r="F1272" s="5" t="str">
        <f>IF(PhieuBauCu!$B$2&gt;2,IF(LEN($B1272)=0,"",IF(AND($B1272&gt;0,VALUE(SUBSTITUTE($B1272,"3","0"))=$B1272),1,0)),"")</f>
        <v/>
      </c>
      <c r="G1272" s="5" t="str">
        <f>IF(PhieuBauCu!$B$2&gt;3,IF(LEN($B1272)=0,"",IF(AND($B1272&gt;0,VALUE(SUBSTITUTE($B1272,"4","0"))=$B1272),1,0)),"")</f>
        <v/>
      </c>
      <c r="H1272" s="5" t="str">
        <f>IF(PhieuBauCu!$B$2&gt;4,IF(LEN($B1272)=0,"",IF(AND($B1272&gt;0,VALUE(SUBSTITUTE($B1272,"5","0"))=$B1272),1,0)),"")</f>
        <v/>
      </c>
      <c r="I1272" s="5" t="str">
        <f>IF(PhieuBauCu!$B$2&gt;5,IF(LEN($B1272)=0,"",IF(AND($B1272&gt;0,VALUE(SUBSTITUTE($B1272,"6","0"))=$B1272),1,0)),"")</f>
        <v/>
      </c>
      <c r="J1272" s="5" t="str">
        <f>IF(PhieuBauCu!$B$2&gt;6,IF(LEN($B1272)=0,"",IF(AND($B1272&gt;0,VALUE(SUBSTITUTE($B1272,"7","0"))=$B1272),1,0)),"")</f>
        <v/>
      </c>
      <c r="K1272" s="5" t="str">
        <f>IF(PhieuBauCu!$B$2&gt;7,IF(LEN($B1272)=0,"",IF(AND($B1272&gt;0,VALUE(SUBSTITUTE($B1272,"8","0"))=$B1272),1,0)),"")</f>
        <v/>
      </c>
      <c r="L1272" s="5" t="str">
        <f>IF(PhieuBauCu!$B$2&gt;8,IF(LEN($B1272)=0,"",IF(AND($B1272&gt;0,VALUE(SUBSTITUTE($B1272,"9","0"))=$B1272),1,0)),"")</f>
        <v/>
      </c>
      <c r="M1272" s="9">
        <f t="shared" si="39"/>
        <v>0</v>
      </c>
      <c r="N1272" s="36">
        <f>IF(AND(M1272&lt;=PhieuBauCu!$B$13,M1272&gt;=1),1,0)</f>
        <v>0</v>
      </c>
    </row>
    <row r="1273" spans="1:14" ht="28.5" customHeight="1">
      <c r="A1273" s="2">
        <v>1268</v>
      </c>
      <c r="B1273" s="3"/>
      <c r="C1273" s="48" t="str">
        <f t="shared" si="38"/>
        <v/>
      </c>
      <c r="D1273" s="5" t="str">
        <f>IF(PhieuBauCu!$B$2&gt;0,IF(LEN($B1273)=0,"",IF(AND($B1273&gt;0,VALUE(SUBSTITUTE($B1273,"1","0"))=$B1273),1,0)),"")</f>
        <v/>
      </c>
      <c r="E1273" s="5" t="str">
        <f>IF(PhieuBauCu!$B$2&gt;1,IF(LEN($B1273)=0,"",IF(AND($B1273&gt;0,VALUE(SUBSTITUTE($B1273,"2","0"))=$B1273),1,0)),"")</f>
        <v/>
      </c>
      <c r="F1273" s="5" t="str">
        <f>IF(PhieuBauCu!$B$2&gt;2,IF(LEN($B1273)=0,"",IF(AND($B1273&gt;0,VALUE(SUBSTITUTE($B1273,"3","0"))=$B1273),1,0)),"")</f>
        <v/>
      </c>
      <c r="G1273" s="5" t="str">
        <f>IF(PhieuBauCu!$B$2&gt;3,IF(LEN($B1273)=0,"",IF(AND($B1273&gt;0,VALUE(SUBSTITUTE($B1273,"4","0"))=$B1273),1,0)),"")</f>
        <v/>
      </c>
      <c r="H1273" s="5" t="str">
        <f>IF(PhieuBauCu!$B$2&gt;4,IF(LEN($B1273)=0,"",IF(AND($B1273&gt;0,VALUE(SUBSTITUTE($B1273,"5","0"))=$B1273),1,0)),"")</f>
        <v/>
      </c>
      <c r="I1273" s="5" t="str">
        <f>IF(PhieuBauCu!$B$2&gt;5,IF(LEN($B1273)=0,"",IF(AND($B1273&gt;0,VALUE(SUBSTITUTE($B1273,"6","0"))=$B1273),1,0)),"")</f>
        <v/>
      </c>
      <c r="J1273" s="5" t="str">
        <f>IF(PhieuBauCu!$B$2&gt;6,IF(LEN($B1273)=0,"",IF(AND($B1273&gt;0,VALUE(SUBSTITUTE($B1273,"7","0"))=$B1273),1,0)),"")</f>
        <v/>
      </c>
      <c r="K1273" s="5" t="str">
        <f>IF(PhieuBauCu!$B$2&gt;7,IF(LEN($B1273)=0,"",IF(AND($B1273&gt;0,VALUE(SUBSTITUTE($B1273,"8","0"))=$B1273),1,0)),"")</f>
        <v/>
      </c>
      <c r="L1273" s="5" t="str">
        <f>IF(PhieuBauCu!$B$2&gt;8,IF(LEN($B1273)=0,"",IF(AND($B1273&gt;0,VALUE(SUBSTITUTE($B1273,"9","0"))=$B1273),1,0)),"")</f>
        <v/>
      </c>
      <c r="M1273" s="9">
        <f t="shared" si="39"/>
        <v>0</v>
      </c>
      <c r="N1273" s="36">
        <f>IF(AND(M1273&lt;=PhieuBauCu!$B$13,M1273&gt;=1),1,0)</f>
        <v>0</v>
      </c>
    </row>
    <row r="1274" spans="1:14" ht="28.5" customHeight="1">
      <c r="A1274" s="2">
        <v>1269</v>
      </c>
      <c r="B1274" s="3"/>
      <c r="C1274" s="48" t="str">
        <f t="shared" si="38"/>
        <v/>
      </c>
      <c r="D1274" s="5" t="str">
        <f>IF(PhieuBauCu!$B$2&gt;0,IF(LEN($B1274)=0,"",IF(AND($B1274&gt;0,VALUE(SUBSTITUTE($B1274,"1","0"))=$B1274),1,0)),"")</f>
        <v/>
      </c>
      <c r="E1274" s="5" t="str">
        <f>IF(PhieuBauCu!$B$2&gt;1,IF(LEN($B1274)=0,"",IF(AND($B1274&gt;0,VALUE(SUBSTITUTE($B1274,"2","0"))=$B1274),1,0)),"")</f>
        <v/>
      </c>
      <c r="F1274" s="5" t="str">
        <f>IF(PhieuBauCu!$B$2&gt;2,IF(LEN($B1274)=0,"",IF(AND($B1274&gt;0,VALUE(SUBSTITUTE($B1274,"3","0"))=$B1274),1,0)),"")</f>
        <v/>
      </c>
      <c r="G1274" s="5" t="str">
        <f>IF(PhieuBauCu!$B$2&gt;3,IF(LEN($B1274)=0,"",IF(AND($B1274&gt;0,VALUE(SUBSTITUTE($B1274,"4","0"))=$B1274),1,0)),"")</f>
        <v/>
      </c>
      <c r="H1274" s="5" t="str">
        <f>IF(PhieuBauCu!$B$2&gt;4,IF(LEN($B1274)=0,"",IF(AND($B1274&gt;0,VALUE(SUBSTITUTE($B1274,"5","0"))=$B1274),1,0)),"")</f>
        <v/>
      </c>
      <c r="I1274" s="5" t="str">
        <f>IF(PhieuBauCu!$B$2&gt;5,IF(LEN($B1274)=0,"",IF(AND($B1274&gt;0,VALUE(SUBSTITUTE($B1274,"6","0"))=$B1274),1,0)),"")</f>
        <v/>
      </c>
      <c r="J1274" s="5" t="str">
        <f>IF(PhieuBauCu!$B$2&gt;6,IF(LEN($B1274)=0,"",IF(AND($B1274&gt;0,VALUE(SUBSTITUTE($B1274,"7","0"))=$B1274),1,0)),"")</f>
        <v/>
      </c>
      <c r="K1274" s="5" t="str">
        <f>IF(PhieuBauCu!$B$2&gt;7,IF(LEN($B1274)=0,"",IF(AND($B1274&gt;0,VALUE(SUBSTITUTE($B1274,"8","0"))=$B1274),1,0)),"")</f>
        <v/>
      </c>
      <c r="L1274" s="5" t="str">
        <f>IF(PhieuBauCu!$B$2&gt;8,IF(LEN($B1274)=0,"",IF(AND($B1274&gt;0,VALUE(SUBSTITUTE($B1274,"9","0"))=$B1274),1,0)),"")</f>
        <v/>
      </c>
      <c r="M1274" s="9">
        <f t="shared" si="39"/>
        <v>0</v>
      </c>
      <c r="N1274" s="36">
        <f>IF(AND(M1274&lt;=PhieuBauCu!$B$13,M1274&gt;=1),1,0)</f>
        <v>0</v>
      </c>
    </row>
    <row r="1275" spans="1:14" ht="28.5" customHeight="1">
      <c r="A1275" s="2">
        <v>1270</v>
      </c>
      <c r="B1275" s="3"/>
      <c r="C1275" s="48" t="str">
        <f t="shared" si="38"/>
        <v/>
      </c>
      <c r="D1275" s="5" t="str">
        <f>IF(PhieuBauCu!$B$2&gt;0,IF(LEN($B1275)=0,"",IF(AND($B1275&gt;0,VALUE(SUBSTITUTE($B1275,"1","0"))=$B1275),1,0)),"")</f>
        <v/>
      </c>
      <c r="E1275" s="5" t="str">
        <f>IF(PhieuBauCu!$B$2&gt;1,IF(LEN($B1275)=0,"",IF(AND($B1275&gt;0,VALUE(SUBSTITUTE($B1275,"2","0"))=$B1275),1,0)),"")</f>
        <v/>
      </c>
      <c r="F1275" s="5" t="str">
        <f>IF(PhieuBauCu!$B$2&gt;2,IF(LEN($B1275)=0,"",IF(AND($B1275&gt;0,VALUE(SUBSTITUTE($B1275,"3","0"))=$B1275),1,0)),"")</f>
        <v/>
      </c>
      <c r="G1275" s="5" t="str">
        <f>IF(PhieuBauCu!$B$2&gt;3,IF(LEN($B1275)=0,"",IF(AND($B1275&gt;0,VALUE(SUBSTITUTE($B1275,"4","0"))=$B1275),1,0)),"")</f>
        <v/>
      </c>
      <c r="H1275" s="5" t="str">
        <f>IF(PhieuBauCu!$B$2&gt;4,IF(LEN($B1275)=0,"",IF(AND($B1275&gt;0,VALUE(SUBSTITUTE($B1275,"5","0"))=$B1275),1,0)),"")</f>
        <v/>
      </c>
      <c r="I1275" s="5" t="str">
        <f>IF(PhieuBauCu!$B$2&gt;5,IF(LEN($B1275)=0,"",IF(AND($B1275&gt;0,VALUE(SUBSTITUTE($B1275,"6","0"))=$B1275),1,0)),"")</f>
        <v/>
      </c>
      <c r="J1275" s="5" t="str">
        <f>IF(PhieuBauCu!$B$2&gt;6,IF(LEN($B1275)=0,"",IF(AND($B1275&gt;0,VALUE(SUBSTITUTE($B1275,"7","0"))=$B1275),1,0)),"")</f>
        <v/>
      </c>
      <c r="K1275" s="5" t="str">
        <f>IF(PhieuBauCu!$B$2&gt;7,IF(LEN($B1275)=0,"",IF(AND($B1275&gt;0,VALUE(SUBSTITUTE($B1275,"8","0"))=$B1275),1,0)),"")</f>
        <v/>
      </c>
      <c r="L1275" s="5" t="str">
        <f>IF(PhieuBauCu!$B$2&gt;8,IF(LEN($B1275)=0,"",IF(AND($B1275&gt;0,VALUE(SUBSTITUTE($B1275,"9","0"))=$B1275),1,0)),"")</f>
        <v/>
      </c>
      <c r="M1275" s="9">
        <f t="shared" si="39"/>
        <v>0</v>
      </c>
      <c r="N1275" s="36">
        <f>IF(AND(M1275&lt;=PhieuBauCu!$B$13,M1275&gt;=1),1,0)</f>
        <v>0</v>
      </c>
    </row>
    <row r="1276" spans="1:14" ht="28.5" customHeight="1">
      <c r="A1276" s="2">
        <v>1271</v>
      </c>
      <c r="B1276" s="3"/>
      <c r="C1276" s="48" t="str">
        <f t="shared" si="38"/>
        <v/>
      </c>
      <c r="D1276" s="5" t="str">
        <f>IF(PhieuBauCu!$B$2&gt;0,IF(LEN($B1276)=0,"",IF(AND($B1276&gt;0,VALUE(SUBSTITUTE($B1276,"1","0"))=$B1276),1,0)),"")</f>
        <v/>
      </c>
      <c r="E1276" s="5" t="str">
        <f>IF(PhieuBauCu!$B$2&gt;1,IF(LEN($B1276)=0,"",IF(AND($B1276&gt;0,VALUE(SUBSTITUTE($B1276,"2","0"))=$B1276),1,0)),"")</f>
        <v/>
      </c>
      <c r="F1276" s="5" t="str">
        <f>IF(PhieuBauCu!$B$2&gt;2,IF(LEN($B1276)=0,"",IF(AND($B1276&gt;0,VALUE(SUBSTITUTE($B1276,"3","0"))=$B1276),1,0)),"")</f>
        <v/>
      </c>
      <c r="G1276" s="5" t="str">
        <f>IF(PhieuBauCu!$B$2&gt;3,IF(LEN($B1276)=0,"",IF(AND($B1276&gt;0,VALUE(SUBSTITUTE($B1276,"4","0"))=$B1276),1,0)),"")</f>
        <v/>
      </c>
      <c r="H1276" s="5" t="str">
        <f>IF(PhieuBauCu!$B$2&gt;4,IF(LEN($B1276)=0,"",IF(AND($B1276&gt;0,VALUE(SUBSTITUTE($B1276,"5","0"))=$B1276),1,0)),"")</f>
        <v/>
      </c>
      <c r="I1276" s="5" t="str">
        <f>IF(PhieuBauCu!$B$2&gt;5,IF(LEN($B1276)=0,"",IF(AND($B1276&gt;0,VALUE(SUBSTITUTE($B1276,"6","0"))=$B1276),1,0)),"")</f>
        <v/>
      </c>
      <c r="J1276" s="5" t="str">
        <f>IF(PhieuBauCu!$B$2&gt;6,IF(LEN($B1276)=0,"",IF(AND($B1276&gt;0,VALUE(SUBSTITUTE($B1276,"7","0"))=$B1276),1,0)),"")</f>
        <v/>
      </c>
      <c r="K1276" s="5" t="str">
        <f>IF(PhieuBauCu!$B$2&gt;7,IF(LEN($B1276)=0,"",IF(AND($B1276&gt;0,VALUE(SUBSTITUTE($B1276,"8","0"))=$B1276),1,0)),"")</f>
        <v/>
      </c>
      <c r="L1276" s="5" t="str">
        <f>IF(PhieuBauCu!$B$2&gt;8,IF(LEN($B1276)=0,"",IF(AND($B1276&gt;0,VALUE(SUBSTITUTE($B1276,"9","0"))=$B1276),1,0)),"")</f>
        <v/>
      </c>
      <c r="M1276" s="9">
        <f t="shared" si="39"/>
        <v>0</v>
      </c>
      <c r="N1276" s="36">
        <f>IF(AND(M1276&lt;=PhieuBauCu!$B$13,M1276&gt;=1),1,0)</f>
        <v>0</v>
      </c>
    </row>
    <row r="1277" spans="1:14" ht="28.5" customHeight="1">
      <c r="A1277" s="2">
        <v>1272</v>
      </c>
      <c r="B1277" s="3"/>
      <c r="C1277" s="48" t="str">
        <f t="shared" si="38"/>
        <v/>
      </c>
      <c r="D1277" s="5" t="str">
        <f>IF(PhieuBauCu!$B$2&gt;0,IF(LEN($B1277)=0,"",IF(AND($B1277&gt;0,VALUE(SUBSTITUTE($B1277,"1","0"))=$B1277),1,0)),"")</f>
        <v/>
      </c>
      <c r="E1277" s="5" t="str">
        <f>IF(PhieuBauCu!$B$2&gt;1,IF(LEN($B1277)=0,"",IF(AND($B1277&gt;0,VALUE(SUBSTITUTE($B1277,"2","0"))=$B1277),1,0)),"")</f>
        <v/>
      </c>
      <c r="F1277" s="5" t="str">
        <f>IF(PhieuBauCu!$B$2&gt;2,IF(LEN($B1277)=0,"",IF(AND($B1277&gt;0,VALUE(SUBSTITUTE($B1277,"3","0"))=$B1277),1,0)),"")</f>
        <v/>
      </c>
      <c r="G1277" s="5" t="str">
        <f>IF(PhieuBauCu!$B$2&gt;3,IF(LEN($B1277)=0,"",IF(AND($B1277&gt;0,VALUE(SUBSTITUTE($B1277,"4","0"))=$B1277),1,0)),"")</f>
        <v/>
      </c>
      <c r="H1277" s="5" t="str">
        <f>IF(PhieuBauCu!$B$2&gt;4,IF(LEN($B1277)=0,"",IF(AND($B1277&gt;0,VALUE(SUBSTITUTE($B1277,"5","0"))=$B1277),1,0)),"")</f>
        <v/>
      </c>
      <c r="I1277" s="5" t="str">
        <f>IF(PhieuBauCu!$B$2&gt;5,IF(LEN($B1277)=0,"",IF(AND($B1277&gt;0,VALUE(SUBSTITUTE($B1277,"6","0"))=$B1277),1,0)),"")</f>
        <v/>
      </c>
      <c r="J1277" s="5" t="str">
        <f>IF(PhieuBauCu!$B$2&gt;6,IF(LEN($B1277)=0,"",IF(AND($B1277&gt;0,VALUE(SUBSTITUTE($B1277,"7","0"))=$B1277),1,0)),"")</f>
        <v/>
      </c>
      <c r="K1277" s="5" t="str">
        <f>IF(PhieuBauCu!$B$2&gt;7,IF(LEN($B1277)=0,"",IF(AND($B1277&gt;0,VALUE(SUBSTITUTE($B1277,"8","0"))=$B1277),1,0)),"")</f>
        <v/>
      </c>
      <c r="L1277" s="5" t="str">
        <f>IF(PhieuBauCu!$B$2&gt;8,IF(LEN($B1277)=0,"",IF(AND($B1277&gt;0,VALUE(SUBSTITUTE($B1277,"9","0"))=$B1277),1,0)),"")</f>
        <v/>
      </c>
      <c r="M1277" s="9">
        <f t="shared" si="39"/>
        <v>0</v>
      </c>
      <c r="N1277" s="36">
        <f>IF(AND(M1277&lt;=PhieuBauCu!$B$13,M1277&gt;=1),1,0)</f>
        <v>0</v>
      </c>
    </row>
    <row r="1278" spans="1:14" ht="28.5" customHeight="1">
      <c r="A1278" s="2">
        <v>1273</v>
      </c>
      <c r="B1278" s="3"/>
      <c r="C1278" s="48" t="str">
        <f t="shared" si="38"/>
        <v/>
      </c>
      <c r="D1278" s="5" t="str">
        <f>IF(PhieuBauCu!$B$2&gt;0,IF(LEN($B1278)=0,"",IF(AND($B1278&gt;0,VALUE(SUBSTITUTE($B1278,"1","0"))=$B1278),1,0)),"")</f>
        <v/>
      </c>
      <c r="E1278" s="5" t="str">
        <f>IF(PhieuBauCu!$B$2&gt;1,IF(LEN($B1278)=0,"",IF(AND($B1278&gt;0,VALUE(SUBSTITUTE($B1278,"2","0"))=$B1278),1,0)),"")</f>
        <v/>
      </c>
      <c r="F1278" s="5" t="str">
        <f>IF(PhieuBauCu!$B$2&gt;2,IF(LEN($B1278)=0,"",IF(AND($B1278&gt;0,VALUE(SUBSTITUTE($B1278,"3","0"))=$B1278),1,0)),"")</f>
        <v/>
      </c>
      <c r="G1278" s="5" t="str">
        <f>IF(PhieuBauCu!$B$2&gt;3,IF(LEN($B1278)=0,"",IF(AND($B1278&gt;0,VALUE(SUBSTITUTE($B1278,"4","0"))=$B1278),1,0)),"")</f>
        <v/>
      </c>
      <c r="H1278" s="5" t="str">
        <f>IF(PhieuBauCu!$B$2&gt;4,IF(LEN($B1278)=0,"",IF(AND($B1278&gt;0,VALUE(SUBSTITUTE($B1278,"5","0"))=$B1278),1,0)),"")</f>
        <v/>
      </c>
      <c r="I1278" s="5" t="str">
        <f>IF(PhieuBauCu!$B$2&gt;5,IF(LEN($B1278)=0,"",IF(AND($B1278&gt;0,VALUE(SUBSTITUTE($B1278,"6","0"))=$B1278),1,0)),"")</f>
        <v/>
      </c>
      <c r="J1278" s="5" t="str">
        <f>IF(PhieuBauCu!$B$2&gt;6,IF(LEN($B1278)=0,"",IF(AND($B1278&gt;0,VALUE(SUBSTITUTE($B1278,"7","0"))=$B1278),1,0)),"")</f>
        <v/>
      </c>
      <c r="K1278" s="5" t="str">
        <f>IF(PhieuBauCu!$B$2&gt;7,IF(LEN($B1278)=0,"",IF(AND($B1278&gt;0,VALUE(SUBSTITUTE($B1278,"8","0"))=$B1278),1,0)),"")</f>
        <v/>
      </c>
      <c r="L1278" s="5" t="str">
        <f>IF(PhieuBauCu!$B$2&gt;8,IF(LEN($B1278)=0,"",IF(AND($B1278&gt;0,VALUE(SUBSTITUTE($B1278,"9","0"))=$B1278),1,0)),"")</f>
        <v/>
      </c>
      <c r="M1278" s="9">
        <f t="shared" si="39"/>
        <v>0</v>
      </c>
      <c r="N1278" s="36">
        <f>IF(AND(M1278&lt;=PhieuBauCu!$B$13,M1278&gt;=1),1,0)</f>
        <v>0</v>
      </c>
    </row>
    <row r="1279" spans="1:14" ht="28.5" customHeight="1">
      <c r="A1279" s="2">
        <v>1274</v>
      </c>
      <c r="B1279" s="3"/>
      <c r="C1279" s="48" t="str">
        <f t="shared" si="38"/>
        <v/>
      </c>
      <c r="D1279" s="5" t="str">
        <f>IF(PhieuBauCu!$B$2&gt;0,IF(LEN($B1279)=0,"",IF(AND($B1279&gt;0,VALUE(SUBSTITUTE($B1279,"1","0"))=$B1279),1,0)),"")</f>
        <v/>
      </c>
      <c r="E1279" s="5" t="str">
        <f>IF(PhieuBauCu!$B$2&gt;1,IF(LEN($B1279)=0,"",IF(AND($B1279&gt;0,VALUE(SUBSTITUTE($B1279,"2","0"))=$B1279),1,0)),"")</f>
        <v/>
      </c>
      <c r="F1279" s="5" t="str">
        <f>IF(PhieuBauCu!$B$2&gt;2,IF(LEN($B1279)=0,"",IF(AND($B1279&gt;0,VALUE(SUBSTITUTE($B1279,"3","0"))=$B1279),1,0)),"")</f>
        <v/>
      </c>
      <c r="G1279" s="5" t="str">
        <f>IF(PhieuBauCu!$B$2&gt;3,IF(LEN($B1279)=0,"",IF(AND($B1279&gt;0,VALUE(SUBSTITUTE($B1279,"4","0"))=$B1279),1,0)),"")</f>
        <v/>
      </c>
      <c r="H1279" s="5" t="str">
        <f>IF(PhieuBauCu!$B$2&gt;4,IF(LEN($B1279)=0,"",IF(AND($B1279&gt;0,VALUE(SUBSTITUTE($B1279,"5","0"))=$B1279),1,0)),"")</f>
        <v/>
      </c>
      <c r="I1279" s="5" t="str">
        <f>IF(PhieuBauCu!$B$2&gt;5,IF(LEN($B1279)=0,"",IF(AND($B1279&gt;0,VALUE(SUBSTITUTE($B1279,"6","0"))=$B1279),1,0)),"")</f>
        <v/>
      </c>
      <c r="J1279" s="5" t="str">
        <f>IF(PhieuBauCu!$B$2&gt;6,IF(LEN($B1279)=0,"",IF(AND($B1279&gt;0,VALUE(SUBSTITUTE($B1279,"7","0"))=$B1279),1,0)),"")</f>
        <v/>
      </c>
      <c r="K1279" s="5" t="str">
        <f>IF(PhieuBauCu!$B$2&gt;7,IF(LEN($B1279)=0,"",IF(AND($B1279&gt;0,VALUE(SUBSTITUTE($B1279,"8","0"))=$B1279),1,0)),"")</f>
        <v/>
      </c>
      <c r="L1279" s="5" t="str">
        <f>IF(PhieuBauCu!$B$2&gt;8,IF(LEN($B1279)=0,"",IF(AND($B1279&gt;0,VALUE(SUBSTITUTE($B1279,"9","0"))=$B1279),1,0)),"")</f>
        <v/>
      </c>
      <c r="M1279" s="9">
        <f t="shared" si="39"/>
        <v>0</v>
      </c>
      <c r="N1279" s="36">
        <f>IF(AND(M1279&lt;=PhieuBauCu!$B$13,M1279&gt;=1),1,0)</f>
        <v>0</v>
      </c>
    </row>
    <row r="1280" spans="1:14" ht="28.5" customHeight="1">
      <c r="A1280" s="2">
        <v>1275</v>
      </c>
      <c r="B1280" s="3"/>
      <c r="C1280" s="48" t="str">
        <f t="shared" si="38"/>
        <v/>
      </c>
      <c r="D1280" s="5" t="str">
        <f>IF(PhieuBauCu!$B$2&gt;0,IF(LEN($B1280)=0,"",IF(AND($B1280&gt;0,VALUE(SUBSTITUTE($B1280,"1","0"))=$B1280),1,0)),"")</f>
        <v/>
      </c>
      <c r="E1280" s="5" t="str">
        <f>IF(PhieuBauCu!$B$2&gt;1,IF(LEN($B1280)=0,"",IF(AND($B1280&gt;0,VALUE(SUBSTITUTE($B1280,"2","0"))=$B1280),1,0)),"")</f>
        <v/>
      </c>
      <c r="F1280" s="5" t="str">
        <f>IF(PhieuBauCu!$B$2&gt;2,IF(LEN($B1280)=0,"",IF(AND($B1280&gt;0,VALUE(SUBSTITUTE($B1280,"3","0"))=$B1280),1,0)),"")</f>
        <v/>
      </c>
      <c r="G1280" s="5" t="str">
        <f>IF(PhieuBauCu!$B$2&gt;3,IF(LEN($B1280)=0,"",IF(AND($B1280&gt;0,VALUE(SUBSTITUTE($B1280,"4","0"))=$B1280),1,0)),"")</f>
        <v/>
      </c>
      <c r="H1280" s="5" t="str">
        <f>IF(PhieuBauCu!$B$2&gt;4,IF(LEN($B1280)=0,"",IF(AND($B1280&gt;0,VALUE(SUBSTITUTE($B1280,"5","0"))=$B1280),1,0)),"")</f>
        <v/>
      </c>
      <c r="I1280" s="5" t="str">
        <f>IF(PhieuBauCu!$B$2&gt;5,IF(LEN($B1280)=0,"",IF(AND($B1280&gt;0,VALUE(SUBSTITUTE($B1280,"6","0"))=$B1280),1,0)),"")</f>
        <v/>
      </c>
      <c r="J1280" s="5" t="str">
        <f>IF(PhieuBauCu!$B$2&gt;6,IF(LEN($B1280)=0,"",IF(AND($B1280&gt;0,VALUE(SUBSTITUTE($B1280,"7","0"))=$B1280),1,0)),"")</f>
        <v/>
      </c>
      <c r="K1280" s="5" t="str">
        <f>IF(PhieuBauCu!$B$2&gt;7,IF(LEN($B1280)=0,"",IF(AND($B1280&gt;0,VALUE(SUBSTITUTE($B1280,"8","0"))=$B1280),1,0)),"")</f>
        <v/>
      </c>
      <c r="L1280" s="5" t="str">
        <f>IF(PhieuBauCu!$B$2&gt;8,IF(LEN($B1280)=0,"",IF(AND($B1280&gt;0,VALUE(SUBSTITUTE($B1280,"9","0"))=$B1280),1,0)),"")</f>
        <v/>
      </c>
      <c r="M1280" s="9">
        <f t="shared" si="39"/>
        <v>0</v>
      </c>
      <c r="N1280" s="36">
        <f>IF(AND(M1280&lt;=PhieuBauCu!$B$13,M1280&gt;=1),1,0)</f>
        <v>0</v>
      </c>
    </row>
    <row r="1281" spans="1:14" ht="28.5" customHeight="1">
      <c r="A1281" s="2">
        <v>1276</v>
      </c>
      <c r="B1281" s="3"/>
      <c r="C1281" s="48" t="str">
        <f t="shared" si="38"/>
        <v/>
      </c>
      <c r="D1281" s="5" t="str">
        <f>IF(PhieuBauCu!$B$2&gt;0,IF(LEN($B1281)=0,"",IF(AND($B1281&gt;0,VALUE(SUBSTITUTE($B1281,"1","0"))=$B1281),1,0)),"")</f>
        <v/>
      </c>
      <c r="E1281" s="5" t="str">
        <f>IF(PhieuBauCu!$B$2&gt;1,IF(LEN($B1281)=0,"",IF(AND($B1281&gt;0,VALUE(SUBSTITUTE($B1281,"2","0"))=$B1281),1,0)),"")</f>
        <v/>
      </c>
      <c r="F1281" s="5" t="str">
        <f>IF(PhieuBauCu!$B$2&gt;2,IF(LEN($B1281)=0,"",IF(AND($B1281&gt;0,VALUE(SUBSTITUTE($B1281,"3","0"))=$B1281),1,0)),"")</f>
        <v/>
      </c>
      <c r="G1281" s="5" t="str">
        <f>IF(PhieuBauCu!$B$2&gt;3,IF(LEN($B1281)=0,"",IF(AND($B1281&gt;0,VALUE(SUBSTITUTE($B1281,"4","0"))=$B1281),1,0)),"")</f>
        <v/>
      </c>
      <c r="H1281" s="5" t="str">
        <f>IF(PhieuBauCu!$B$2&gt;4,IF(LEN($B1281)=0,"",IF(AND($B1281&gt;0,VALUE(SUBSTITUTE($B1281,"5","0"))=$B1281),1,0)),"")</f>
        <v/>
      </c>
      <c r="I1281" s="5" t="str">
        <f>IF(PhieuBauCu!$B$2&gt;5,IF(LEN($B1281)=0,"",IF(AND($B1281&gt;0,VALUE(SUBSTITUTE($B1281,"6","0"))=$B1281),1,0)),"")</f>
        <v/>
      </c>
      <c r="J1281" s="5" t="str">
        <f>IF(PhieuBauCu!$B$2&gt;6,IF(LEN($B1281)=0,"",IF(AND($B1281&gt;0,VALUE(SUBSTITUTE($B1281,"7","0"))=$B1281),1,0)),"")</f>
        <v/>
      </c>
      <c r="K1281" s="5" t="str">
        <f>IF(PhieuBauCu!$B$2&gt;7,IF(LEN($B1281)=0,"",IF(AND($B1281&gt;0,VALUE(SUBSTITUTE($B1281,"8","0"))=$B1281),1,0)),"")</f>
        <v/>
      </c>
      <c r="L1281" s="5" t="str">
        <f>IF(PhieuBauCu!$B$2&gt;8,IF(LEN($B1281)=0,"",IF(AND($B1281&gt;0,VALUE(SUBSTITUTE($B1281,"9","0"))=$B1281),1,0)),"")</f>
        <v/>
      </c>
      <c r="M1281" s="9">
        <f t="shared" si="39"/>
        <v>0</v>
      </c>
      <c r="N1281" s="36">
        <f>IF(AND(M1281&lt;=PhieuBauCu!$B$13,M1281&gt;=1),1,0)</f>
        <v>0</v>
      </c>
    </row>
    <row r="1282" spans="1:14" ht="28.5" customHeight="1">
      <c r="A1282" s="2">
        <v>1277</v>
      </c>
      <c r="B1282" s="3"/>
      <c r="C1282" s="48" t="str">
        <f t="shared" si="38"/>
        <v/>
      </c>
      <c r="D1282" s="5" t="str">
        <f>IF(PhieuBauCu!$B$2&gt;0,IF(LEN($B1282)=0,"",IF(AND($B1282&gt;0,VALUE(SUBSTITUTE($B1282,"1","0"))=$B1282),1,0)),"")</f>
        <v/>
      </c>
      <c r="E1282" s="5" t="str">
        <f>IF(PhieuBauCu!$B$2&gt;1,IF(LEN($B1282)=0,"",IF(AND($B1282&gt;0,VALUE(SUBSTITUTE($B1282,"2","0"))=$B1282),1,0)),"")</f>
        <v/>
      </c>
      <c r="F1282" s="5" t="str">
        <f>IF(PhieuBauCu!$B$2&gt;2,IF(LEN($B1282)=0,"",IF(AND($B1282&gt;0,VALUE(SUBSTITUTE($B1282,"3","0"))=$B1282),1,0)),"")</f>
        <v/>
      </c>
      <c r="G1282" s="5" t="str">
        <f>IF(PhieuBauCu!$B$2&gt;3,IF(LEN($B1282)=0,"",IF(AND($B1282&gt;0,VALUE(SUBSTITUTE($B1282,"4","0"))=$B1282),1,0)),"")</f>
        <v/>
      </c>
      <c r="H1282" s="5" t="str">
        <f>IF(PhieuBauCu!$B$2&gt;4,IF(LEN($B1282)=0,"",IF(AND($B1282&gt;0,VALUE(SUBSTITUTE($B1282,"5","0"))=$B1282),1,0)),"")</f>
        <v/>
      </c>
      <c r="I1282" s="5" t="str">
        <f>IF(PhieuBauCu!$B$2&gt;5,IF(LEN($B1282)=0,"",IF(AND($B1282&gt;0,VALUE(SUBSTITUTE($B1282,"6","0"))=$B1282),1,0)),"")</f>
        <v/>
      </c>
      <c r="J1282" s="5" t="str">
        <f>IF(PhieuBauCu!$B$2&gt;6,IF(LEN($B1282)=0,"",IF(AND($B1282&gt;0,VALUE(SUBSTITUTE($B1282,"7","0"))=$B1282),1,0)),"")</f>
        <v/>
      </c>
      <c r="K1282" s="5" t="str">
        <f>IF(PhieuBauCu!$B$2&gt;7,IF(LEN($B1282)=0,"",IF(AND($B1282&gt;0,VALUE(SUBSTITUTE($B1282,"8","0"))=$B1282),1,0)),"")</f>
        <v/>
      </c>
      <c r="L1282" s="5" t="str">
        <f>IF(PhieuBauCu!$B$2&gt;8,IF(LEN($B1282)=0,"",IF(AND($B1282&gt;0,VALUE(SUBSTITUTE($B1282,"9","0"))=$B1282),1,0)),"")</f>
        <v/>
      </c>
      <c r="M1282" s="9">
        <f t="shared" si="39"/>
        <v>0</v>
      </c>
      <c r="N1282" s="36">
        <f>IF(AND(M1282&lt;=PhieuBauCu!$B$13,M1282&gt;=1),1,0)</f>
        <v>0</v>
      </c>
    </row>
    <row r="1283" spans="1:14" ht="28.5" customHeight="1">
      <c r="A1283" s="2">
        <v>1278</v>
      </c>
      <c r="B1283" s="3"/>
      <c r="C1283" s="48" t="str">
        <f t="shared" si="38"/>
        <v/>
      </c>
      <c r="D1283" s="5" t="str">
        <f>IF(PhieuBauCu!$B$2&gt;0,IF(LEN($B1283)=0,"",IF(AND($B1283&gt;0,VALUE(SUBSTITUTE($B1283,"1","0"))=$B1283),1,0)),"")</f>
        <v/>
      </c>
      <c r="E1283" s="5" t="str">
        <f>IF(PhieuBauCu!$B$2&gt;1,IF(LEN($B1283)=0,"",IF(AND($B1283&gt;0,VALUE(SUBSTITUTE($B1283,"2","0"))=$B1283),1,0)),"")</f>
        <v/>
      </c>
      <c r="F1283" s="5" t="str">
        <f>IF(PhieuBauCu!$B$2&gt;2,IF(LEN($B1283)=0,"",IF(AND($B1283&gt;0,VALUE(SUBSTITUTE($B1283,"3","0"))=$B1283),1,0)),"")</f>
        <v/>
      </c>
      <c r="G1283" s="5" t="str">
        <f>IF(PhieuBauCu!$B$2&gt;3,IF(LEN($B1283)=0,"",IF(AND($B1283&gt;0,VALUE(SUBSTITUTE($B1283,"4","0"))=$B1283),1,0)),"")</f>
        <v/>
      </c>
      <c r="H1283" s="5" t="str">
        <f>IF(PhieuBauCu!$B$2&gt;4,IF(LEN($B1283)=0,"",IF(AND($B1283&gt;0,VALUE(SUBSTITUTE($B1283,"5","0"))=$B1283),1,0)),"")</f>
        <v/>
      </c>
      <c r="I1283" s="5" t="str">
        <f>IF(PhieuBauCu!$B$2&gt;5,IF(LEN($B1283)=0,"",IF(AND($B1283&gt;0,VALUE(SUBSTITUTE($B1283,"6","0"))=$B1283),1,0)),"")</f>
        <v/>
      </c>
      <c r="J1283" s="5" t="str">
        <f>IF(PhieuBauCu!$B$2&gt;6,IF(LEN($B1283)=0,"",IF(AND($B1283&gt;0,VALUE(SUBSTITUTE($B1283,"7","0"))=$B1283),1,0)),"")</f>
        <v/>
      </c>
      <c r="K1283" s="5" t="str">
        <f>IF(PhieuBauCu!$B$2&gt;7,IF(LEN($B1283)=0,"",IF(AND($B1283&gt;0,VALUE(SUBSTITUTE($B1283,"8","0"))=$B1283),1,0)),"")</f>
        <v/>
      </c>
      <c r="L1283" s="5" t="str">
        <f>IF(PhieuBauCu!$B$2&gt;8,IF(LEN($B1283)=0,"",IF(AND($B1283&gt;0,VALUE(SUBSTITUTE($B1283,"9","0"))=$B1283),1,0)),"")</f>
        <v/>
      </c>
      <c r="M1283" s="9">
        <f t="shared" si="39"/>
        <v>0</v>
      </c>
      <c r="N1283" s="36">
        <f>IF(AND(M1283&lt;=PhieuBauCu!$B$13,M1283&gt;=1),1,0)</f>
        <v>0</v>
      </c>
    </row>
    <row r="1284" spans="1:14" ht="28.5" customHeight="1">
      <c r="A1284" s="2">
        <v>1279</v>
      </c>
      <c r="B1284" s="3"/>
      <c r="C1284" s="48" t="str">
        <f t="shared" si="38"/>
        <v/>
      </c>
      <c r="D1284" s="5" t="str">
        <f>IF(PhieuBauCu!$B$2&gt;0,IF(LEN($B1284)=0,"",IF(AND($B1284&gt;0,VALUE(SUBSTITUTE($B1284,"1","0"))=$B1284),1,0)),"")</f>
        <v/>
      </c>
      <c r="E1284" s="5" t="str">
        <f>IF(PhieuBauCu!$B$2&gt;1,IF(LEN($B1284)=0,"",IF(AND($B1284&gt;0,VALUE(SUBSTITUTE($B1284,"2","0"))=$B1284),1,0)),"")</f>
        <v/>
      </c>
      <c r="F1284" s="5" t="str">
        <f>IF(PhieuBauCu!$B$2&gt;2,IF(LEN($B1284)=0,"",IF(AND($B1284&gt;0,VALUE(SUBSTITUTE($B1284,"3","0"))=$B1284),1,0)),"")</f>
        <v/>
      </c>
      <c r="G1284" s="5" t="str">
        <f>IF(PhieuBauCu!$B$2&gt;3,IF(LEN($B1284)=0,"",IF(AND($B1284&gt;0,VALUE(SUBSTITUTE($B1284,"4","0"))=$B1284),1,0)),"")</f>
        <v/>
      </c>
      <c r="H1284" s="5" t="str">
        <f>IF(PhieuBauCu!$B$2&gt;4,IF(LEN($B1284)=0,"",IF(AND($B1284&gt;0,VALUE(SUBSTITUTE($B1284,"5","0"))=$B1284),1,0)),"")</f>
        <v/>
      </c>
      <c r="I1284" s="5" t="str">
        <f>IF(PhieuBauCu!$B$2&gt;5,IF(LEN($B1284)=0,"",IF(AND($B1284&gt;0,VALUE(SUBSTITUTE($B1284,"6","0"))=$B1284),1,0)),"")</f>
        <v/>
      </c>
      <c r="J1284" s="5" t="str">
        <f>IF(PhieuBauCu!$B$2&gt;6,IF(LEN($B1284)=0,"",IF(AND($B1284&gt;0,VALUE(SUBSTITUTE($B1284,"7","0"))=$B1284),1,0)),"")</f>
        <v/>
      </c>
      <c r="K1284" s="5" t="str">
        <f>IF(PhieuBauCu!$B$2&gt;7,IF(LEN($B1284)=0,"",IF(AND($B1284&gt;0,VALUE(SUBSTITUTE($B1284,"8","0"))=$B1284),1,0)),"")</f>
        <v/>
      </c>
      <c r="L1284" s="5" t="str">
        <f>IF(PhieuBauCu!$B$2&gt;8,IF(LEN($B1284)=0,"",IF(AND($B1284&gt;0,VALUE(SUBSTITUTE($B1284,"9","0"))=$B1284),1,0)),"")</f>
        <v/>
      </c>
      <c r="M1284" s="9">
        <f t="shared" si="39"/>
        <v>0</v>
      </c>
      <c r="N1284" s="36">
        <f>IF(AND(M1284&lt;=PhieuBauCu!$B$13,M1284&gt;=1),1,0)</f>
        <v>0</v>
      </c>
    </row>
    <row r="1285" spans="1:14" ht="28.5" customHeight="1">
      <c r="A1285" s="2">
        <v>1280</v>
      </c>
      <c r="B1285" s="3"/>
      <c r="C1285" s="48" t="str">
        <f t="shared" si="38"/>
        <v/>
      </c>
      <c r="D1285" s="5" t="str">
        <f>IF(PhieuBauCu!$B$2&gt;0,IF(LEN($B1285)=0,"",IF(AND($B1285&gt;0,VALUE(SUBSTITUTE($B1285,"1","0"))=$B1285),1,0)),"")</f>
        <v/>
      </c>
      <c r="E1285" s="5" t="str">
        <f>IF(PhieuBauCu!$B$2&gt;1,IF(LEN($B1285)=0,"",IF(AND($B1285&gt;0,VALUE(SUBSTITUTE($B1285,"2","0"))=$B1285),1,0)),"")</f>
        <v/>
      </c>
      <c r="F1285" s="5" t="str">
        <f>IF(PhieuBauCu!$B$2&gt;2,IF(LEN($B1285)=0,"",IF(AND($B1285&gt;0,VALUE(SUBSTITUTE($B1285,"3","0"))=$B1285),1,0)),"")</f>
        <v/>
      </c>
      <c r="G1285" s="5" t="str">
        <f>IF(PhieuBauCu!$B$2&gt;3,IF(LEN($B1285)=0,"",IF(AND($B1285&gt;0,VALUE(SUBSTITUTE($B1285,"4","0"))=$B1285),1,0)),"")</f>
        <v/>
      </c>
      <c r="H1285" s="5" t="str">
        <f>IF(PhieuBauCu!$B$2&gt;4,IF(LEN($B1285)=0,"",IF(AND($B1285&gt;0,VALUE(SUBSTITUTE($B1285,"5","0"))=$B1285),1,0)),"")</f>
        <v/>
      </c>
      <c r="I1285" s="5" t="str">
        <f>IF(PhieuBauCu!$B$2&gt;5,IF(LEN($B1285)=0,"",IF(AND($B1285&gt;0,VALUE(SUBSTITUTE($B1285,"6","0"))=$B1285),1,0)),"")</f>
        <v/>
      </c>
      <c r="J1285" s="5" t="str">
        <f>IF(PhieuBauCu!$B$2&gt;6,IF(LEN($B1285)=0,"",IF(AND($B1285&gt;0,VALUE(SUBSTITUTE($B1285,"7","0"))=$B1285),1,0)),"")</f>
        <v/>
      </c>
      <c r="K1285" s="5" t="str">
        <f>IF(PhieuBauCu!$B$2&gt;7,IF(LEN($B1285)=0,"",IF(AND($B1285&gt;0,VALUE(SUBSTITUTE($B1285,"8","0"))=$B1285),1,0)),"")</f>
        <v/>
      </c>
      <c r="L1285" s="5" t="str">
        <f>IF(PhieuBauCu!$B$2&gt;8,IF(LEN($B1285)=0,"",IF(AND($B1285&gt;0,VALUE(SUBSTITUTE($B1285,"9","0"))=$B1285),1,0)),"")</f>
        <v/>
      </c>
      <c r="M1285" s="9">
        <f t="shared" si="39"/>
        <v>0</v>
      </c>
      <c r="N1285" s="36">
        <f>IF(AND(M1285&lt;=PhieuBauCu!$B$13,M1285&gt;=1),1,0)</f>
        <v>0</v>
      </c>
    </row>
    <row r="1286" spans="1:14" ht="28.5" customHeight="1">
      <c r="A1286" s="2">
        <v>1281</v>
      </c>
      <c r="B1286" s="3"/>
      <c r="C1286" s="48" t="str">
        <f t="shared" si="38"/>
        <v/>
      </c>
      <c r="D1286" s="5" t="str">
        <f>IF(PhieuBauCu!$B$2&gt;0,IF(LEN($B1286)=0,"",IF(AND($B1286&gt;0,VALUE(SUBSTITUTE($B1286,"1","0"))=$B1286),1,0)),"")</f>
        <v/>
      </c>
      <c r="E1286" s="5" t="str">
        <f>IF(PhieuBauCu!$B$2&gt;1,IF(LEN($B1286)=0,"",IF(AND($B1286&gt;0,VALUE(SUBSTITUTE($B1286,"2","0"))=$B1286),1,0)),"")</f>
        <v/>
      </c>
      <c r="F1286" s="5" t="str">
        <f>IF(PhieuBauCu!$B$2&gt;2,IF(LEN($B1286)=0,"",IF(AND($B1286&gt;0,VALUE(SUBSTITUTE($B1286,"3","0"))=$B1286),1,0)),"")</f>
        <v/>
      </c>
      <c r="G1286" s="5" t="str">
        <f>IF(PhieuBauCu!$B$2&gt;3,IF(LEN($B1286)=0,"",IF(AND($B1286&gt;0,VALUE(SUBSTITUTE($B1286,"4","0"))=$B1286),1,0)),"")</f>
        <v/>
      </c>
      <c r="H1286" s="5" t="str">
        <f>IF(PhieuBauCu!$B$2&gt;4,IF(LEN($B1286)=0,"",IF(AND($B1286&gt;0,VALUE(SUBSTITUTE($B1286,"5","0"))=$B1286),1,0)),"")</f>
        <v/>
      </c>
      <c r="I1286" s="5" t="str">
        <f>IF(PhieuBauCu!$B$2&gt;5,IF(LEN($B1286)=0,"",IF(AND($B1286&gt;0,VALUE(SUBSTITUTE($B1286,"6","0"))=$B1286),1,0)),"")</f>
        <v/>
      </c>
      <c r="J1286" s="5" t="str">
        <f>IF(PhieuBauCu!$B$2&gt;6,IF(LEN($B1286)=0,"",IF(AND($B1286&gt;0,VALUE(SUBSTITUTE($B1286,"7","0"))=$B1286),1,0)),"")</f>
        <v/>
      </c>
      <c r="K1286" s="5" t="str">
        <f>IF(PhieuBauCu!$B$2&gt;7,IF(LEN($B1286)=0,"",IF(AND($B1286&gt;0,VALUE(SUBSTITUTE($B1286,"8","0"))=$B1286),1,0)),"")</f>
        <v/>
      </c>
      <c r="L1286" s="5" t="str">
        <f>IF(PhieuBauCu!$B$2&gt;8,IF(LEN($B1286)=0,"",IF(AND($B1286&gt;0,VALUE(SUBSTITUTE($B1286,"9","0"))=$B1286),1,0)),"")</f>
        <v/>
      </c>
      <c r="M1286" s="9">
        <f t="shared" si="39"/>
        <v>0</v>
      </c>
      <c r="N1286" s="36">
        <f>IF(AND(M1286&lt;=PhieuBauCu!$B$13,M1286&gt;=1),1,0)</f>
        <v>0</v>
      </c>
    </row>
    <row r="1287" spans="1:14" ht="28.5" customHeight="1">
      <c r="A1287" s="2">
        <v>1282</v>
      </c>
      <c r="B1287" s="3"/>
      <c r="C1287" s="48" t="str">
        <f t="shared" ref="C1287:C1350" si="40">IF(LEN(B1287)&gt;0,IF(N1287=1,"Ok","Not Ok"),"")</f>
        <v/>
      </c>
      <c r="D1287" s="5" t="str">
        <f>IF(PhieuBauCu!$B$2&gt;0,IF(LEN($B1287)=0,"",IF(AND($B1287&gt;0,VALUE(SUBSTITUTE($B1287,"1","0"))=$B1287),1,0)),"")</f>
        <v/>
      </c>
      <c r="E1287" s="5" t="str">
        <f>IF(PhieuBauCu!$B$2&gt;1,IF(LEN($B1287)=0,"",IF(AND($B1287&gt;0,VALUE(SUBSTITUTE($B1287,"2","0"))=$B1287),1,0)),"")</f>
        <v/>
      </c>
      <c r="F1287" s="5" t="str">
        <f>IF(PhieuBauCu!$B$2&gt;2,IF(LEN($B1287)=0,"",IF(AND($B1287&gt;0,VALUE(SUBSTITUTE($B1287,"3","0"))=$B1287),1,0)),"")</f>
        <v/>
      </c>
      <c r="G1287" s="5" t="str">
        <f>IF(PhieuBauCu!$B$2&gt;3,IF(LEN($B1287)=0,"",IF(AND($B1287&gt;0,VALUE(SUBSTITUTE($B1287,"4","0"))=$B1287),1,0)),"")</f>
        <v/>
      </c>
      <c r="H1287" s="5" t="str">
        <f>IF(PhieuBauCu!$B$2&gt;4,IF(LEN($B1287)=0,"",IF(AND($B1287&gt;0,VALUE(SUBSTITUTE($B1287,"5","0"))=$B1287),1,0)),"")</f>
        <v/>
      </c>
      <c r="I1287" s="5" t="str">
        <f>IF(PhieuBauCu!$B$2&gt;5,IF(LEN($B1287)=0,"",IF(AND($B1287&gt;0,VALUE(SUBSTITUTE($B1287,"6","0"))=$B1287),1,0)),"")</f>
        <v/>
      </c>
      <c r="J1287" s="5" t="str">
        <f>IF(PhieuBauCu!$B$2&gt;6,IF(LEN($B1287)=0,"",IF(AND($B1287&gt;0,VALUE(SUBSTITUTE($B1287,"7","0"))=$B1287),1,0)),"")</f>
        <v/>
      </c>
      <c r="K1287" s="5" t="str">
        <f>IF(PhieuBauCu!$B$2&gt;7,IF(LEN($B1287)=0,"",IF(AND($B1287&gt;0,VALUE(SUBSTITUTE($B1287,"8","0"))=$B1287),1,0)),"")</f>
        <v/>
      </c>
      <c r="L1287" s="5" t="str">
        <f>IF(PhieuBauCu!$B$2&gt;8,IF(LEN($B1287)=0,"",IF(AND($B1287&gt;0,VALUE(SUBSTITUTE($B1287,"9","0"))=$B1287),1,0)),"")</f>
        <v/>
      </c>
      <c r="M1287" s="9">
        <f t="shared" ref="M1287:M1350" si="41">SUMIF(D1287:L1287,1)</f>
        <v>0</v>
      </c>
      <c r="N1287" s="36">
        <f>IF(AND(M1287&lt;=PhieuBauCu!$B$13,M1287&gt;=1),1,0)</f>
        <v>0</v>
      </c>
    </row>
    <row r="1288" spans="1:14" ht="28.5" customHeight="1">
      <c r="A1288" s="2">
        <v>1283</v>
      </c>
      <c r="B1288" s="3"/>
      <c r="C1288" s="48" t="str">
        <f t="shared" si="40"/>
        <v/>
      </c>
      <c r="D1288" s="5" t="str">
        <f>IF(PhieuBauCu!$B$2&gt;0,IF(LEN($B1288)=0,"",IF(AND($B1288&gt;0,VALUE(SUBSTITUTE($B1288,"1","0"))=$B1288),1,0)),"")</f>
        <v/>
      </c>
      <c r="E1288" s="5" t="str">
        <f>IF(PhieuBauCu!$B$2&gt;1,IF(LEN($B1288)=0,"",IF(AND($B1288&gt;0,VALUE(SUBSTITUTE($B1288,"2","0"))=$B1288),1,0)),"")</f>
        <v/>
      </c>
      <c r="F1288" s="5" t="str">
        <f>IF(PhieuBauCu!$B$2&gt;2,IF(LEN($B1288)=0,"",IF(AND($B1288&gt;0,VALUE(SUBSTITUTE($B1288,"3","0"))=$B1288),1,0)),"")</f>
        <v/>
      </c>
      <c r="G1288" s="5" t="str">
        <f>IF(PhieuBauCu!$B$2&gt;3,IF(LEN($B1288)=0,"",IF(AND($B1288&gt;0,VALUE(SUBSTITUTE($B1288,"4","0"))=$B1288),1,0)),"")</f>
        <v/>
      </c>
      <c r="H1288" s="5" t="str">
        <f>IF(PhieuBauCu!$B$2&gt;4,IF(LEN($B1288)=0,"",IF(AND($B1288&gt;0,VALUE(SUBSTITUTE($B1288,"5","0"))=$B1288),1,0)),"")</f>
        <v/>
      </c>
      <c r="I1288" s="5" t="str">
        <f>IF(PhieuBauCu!$B$2&gt;5,IF(LEN($B1288)=0,"",IF(AND($B1288&gt;0,VALUE(SUBSTITUTE($B1288,"6","0"))=$B1288),1,0)),"")</f>
        <v/>
      </c>
      <c r="J1288" s="5" t="str">
        <f>IF(PhieuBauCu!$B$2&gt;6,IF(LEN($B1288)=0,"",IF(AND($B1288&gt;0,VALUE(SUBSTITUTE($B1288,"7","0"))=$B1288),1,0)),"")</f>
        <v/>
      </c>
      <c r="K1288" s="5" t="str">
        <f>IF(PhieuBauCu!$B$2&gt;7,IF(LEN($B1288)=0,"",IF(AND($B1288&gt;0,VALUE(SUBSTITUTE($B1288,"8","0"))=$B1288),1,0)),"")</f>
        <v/>
      </c>
      <c r="L1288" s="5" t="str">
        <f>IF(PhieuBauCu!$B$2&gt;8,IF(LEN($B1288)=0,"",IF(AND($B1288&gt;0,VALUE(SUBSTITUTE($B1288,"9","0"))=$B1288),1,0)),"")</f>
        <v/>
      </c>
      <c r="M1288" s="9">
        <f t="shared" si="41"/>
        <v>0</v>
      </c>
      <c r="N1288" s="36">
        <f>IF(AND(M1288&lt;=PhieuBauCu!$B$13,M1288&gt;=1),1,0)</f>
        <v>0</v>
      </c>
    </row>
    <row r="1289" spans="1:14" ht="28.5" customHeight="1">
      <c r="A1289" s="2">
        <v>1284</v>
      </c>
      <c r="B1289" s="3"/>
      <c r="C1289" s="48" t="str">
        <f t="shared" si="40"/>
        <v/>
      </c>
      <c r="D1289" s="5" t="str">
        <f>IF(PhieuBauCu!$B$2&gt;0,IF(LEN($B1289)=0,"",IF(AND($B1289&gt;0,VALUE(SUBSTITUTE($B1289,"1","0"))=$B1289),1,0)),"")</f>
        <v/>
      </c>
      <c r="E1289" s="5" t="str">
        <f>IF(PhieuBauCu!$B$2&gt;1,IF(LEN($B1289)=0,"",IF(AND($B1289&gt;0,VALUE(SUBSTITUTE($B1289,"2","0"))=$B1289),1,0)),"")</f>
        <v/>
      </c>
      <c r="F1289" s="5" t="str">
        <f>IF(PhieuBauCu!$B$2&gt;2,IF(LEN($B1289)=0,"",IF(AND($B1289&gt;0,VALUE(SUBSTITUTE($B1289,"3","0"))=$B1289),1,0)),"")</f>
        <v/>
      </c>
      <c r="G1289" s="5" t="str">
        <f>IF(PhieuBauCu!$B$2&gt;3,IF(LEN($B1289)=0,"",IF(AND($B1289&gt;0,VALUE(SUBSTITUTE($B1289,"4","0"))=$B1289),1,0)),"")</f>
        <v/>
      </c>
      <c r="H1289" s="5" t="str">
        <f>IF(PhieuBauCu!$B$2&gt;4,IF(LEN($B1289)=0,"",IF(AND($B1289&gt;0,VALUE(SUBSTITUTE($B1289,"5","0"))=$B1289),1,0)),"")</f>
        <v/>
      </c>
      <c r="I1289" s="5" t="str">
        <f>IF(PhieuBauCu!$B$2&gt;5,IF(LEN($B1289)=0,"",IF(AND($B1289&gt;0,VALUE(SUBSTITUTE($B1289,"6","0"))=$B1289),1,0)),"")</f>
        <v/>
      </c>
      <c r="J1289" s="5" t="str">
        <f>IF(PhieuBauCu!$B$2&gt;6,IF(LEN($B1289)=0,"",IF(AND($B1289&gt;0,VALUE(SUBSTITUTE($B1289,"7","0"))=$B1289),1,0)),"")</f>
        <v/>
      </c>
      <c r="K1289" s="5" t="str">
        <f>IF(PhieuBauCu!$B$2&gt;7,IF(LEN($B1289)=0,"",IF(AND($B1289&gt;0,VALUE(SUBSTITUTE($B1289,"8","0"))=$B1289),1,0)),"")</f>
        <v/>
      </c>
      <c r="L1289" s="5" t="str">
        <f>IF(PhieuBauCu!$B$2&gt;8,IF(LEN($B1289)=0,"",IF(AND($B1289&gt;0,VALUE(SUBSTITUTE($B1289,"9","0"))=$B1289),1,0)),"")</f>
        <v/>
      </c>
      <c r="M1289" s="9">
        <f t="shared" si="41"/>
        <v>0</v>
      </c>
      <c r="N1289" s="36">
        <f>IF(AND(M1289&lt;=PhieuBauCu!$B$13,M1289&gt;=1),1,0)</f>
        <v>0</v>
      </c>
    </row>
    <row r="1290" spans="1:14" ht="28.5" customHeight="1">
      <c r="A1290" s="2">
        <v>1285</v>
      </c>
      <c r="B1290" s="3"/>
      <c r="C1290" s="48" t="str">
        <f t="shared" si="40"/>
        <v/>
      </c>
      <c r="D1290" s="5" t="str">
        <f>IF(PhieuBauCu!$B$2&gt;0,IF(LEN($B1290)=0,"",IF(AND($B1290&gt;0,VALUE(SUBSTITUTE($B1290,"1","0"))=$B1290),1,0)),"")</f>
        <v/>
      </c>
      <c r="E1290" s="5" t="str">
        <f>IF(PhieuBauCu!$B$2&gt;1,IF(LEN($B1290)=0,"",IF(AND($B1290&gt;0,VALUE(SUBSTITUTE($B1290,"2","0"))=$B1290),1,0)),"")</f>
        <v/>
      </c>
      <c r="F1290" s="5" t="str">
        <f>IF(PhieuBauCu!$B$2&gt;2,IF(LEN($B1290)=0,"",IF(AND($B1290&gt;0,VALUE(SUBSTITUTE($B1290,"3","0"))=$B1290),1,0)),"")</f>
        <v/>
      </c>
      <c r="G1290" s="5" t="str">
        <f>IF(PhieuBauCu!$B$2&gt;3,IF(LEN($B1290)=0,"",IF(AND($B1290&gt;0,VALUE(SUBSTITUTE($B1290,"4","0"))=$B1290),1,0)),"")</f>
        <v/>
      </c>
      <c r="H1290" s="5" t="str">
        <f>IF(PhieuBauCu!$B$2&gt;4,IF(LEN($B1290)=0,"",IF(AND($B1290&gt;0,VALUE(SUBSTITUTE($B1290,"5","0"))=$B1290),1,0)),"")</f>
        <v/>
      </c>
      <c r="I1290" s="5" t="str">
        <f>IF(PhieuBauCu!$B$2&gt;5,IF(LEN($B1290)=0,"",IF(AND($B1290&gt;0,VALUE(SUBSTITUTE($B1290,"6","0"))=$B1290),1,0)),"")</f>
        <v/>
      </c>
      <c r="J1290" s="5" t="str">
        <f>IF(PhieuBauCu!$B$2&gt;6,IF(LEN($B1290)=0,"",IF(AND($B1290&gt;0,VALUE(SUBSTITUTE($B1290,"7","0"))=$B1290),1,0)),"")</f>
        <v/>
      </c>
      <c r="K1290" s="5" t="str">
        <f>IF(PhieuBauCu!$B$2&gt;7,IF(LEN($B1290)=0,"",IF(AND($B1290&gt;0,VALUE(SUBSTITUTE($B1290,"8","0"))=$B1290),1,0)),"")</f>
        <v/>
      </c>
      <c r="L1290" s="5" t="str">
        <f>IF(PhieuBauCu!$B$2&gt;8,IF(LEN($B1290)=0,"",IF(AND($B1290&gt;0,VALUE(SUBSTITUTE($B1290,"9","0"))=$B1290),1,0)),"")</f>
        <v/>
      </c>
      <c r="M1290" s="9">
        <f t="shared" si="41"/>
        <v>0</v>
      </c>
      <c r="N1290" s="36">
        <f>IF(AND(M1290&lt;=PhieuBauCu!$B$13,M1290&gt;=1),1,0)</f>
        <v>0</v>
      </c>
    </row>
    <row r="1291" spans="1:14" ht="28.5" customHeight="1">
      <c r="A1291" s="2">
        <v>1286</v>
      </c>
      <c r="B1291" s="3"/>
      <c r="C1291" s="48" t="str">
        <f t="shared" si="40"/>
        <v/>
      </c>
      <c r="D1291" s="5" t="str">
        <f>IF(PhieuBauCu!$B$2&gt;0,IF(LEN($B1291)=0,"",IF(AND($B1291&gt;0,VALUE(SUBSTITUTE($B1291,"1","0"))=$B1291),1,0)),"")</f>
        <v/>
      </c>
      <c r="E1291" s="5" t="str">
        <f>IF(PhieuBauCu!$B$2&gt;1,IF(LEN($B1291)=0,"",IF(AND($B1291&gt;0,VALUE(SUBSTITUTE($B1291,"2","0"))=$B1291),1,0)),"")</f>
        <v/>
      </c>
      <c r="F1291" s="5" t="str">
        <f>IF(PhieuBauCu!$B$2&gt;2,IF(LEN($B1291)=0,"",IF(AND($B1291&gt;0,VALUE(SUBSTITUTE($B1291,"3","0"))=$B1291),1,0)),"")</f>
        <v/>
      </c>
      <c r="G1291" s="5" t="str">
        <f>IF(PhieuBauCu!$B$2&gt;3,IF(LEN($B1291)=0,"",IF(AND($B1291&gt;0,VALUE(SUBSTITUTE($B1291,"4","0"))=$B1291),1,0)),"")</f>
        <v/>
      </c>
      <c r="H1291" s="5" t="str">
        <f>IF(PhieuBauCu!$B$2&gt;4,IF(LEN($B1291)=0,"",IF(AND($B1291&gt;0,VALUE(SUBSTITUTE($B1291,"5","0"))=$B1291),1,0)),"")</f>
        <v/>
      </c>
      <c r="I1291" s="5" t="str">
        <f>IF(PhieuBauCu!$B$2&gt;5,IF(LEN($B1291)=0,"",IF(AND($B1291&gt;0,VALUE(SUBSTITUTE($B1291,"6","0"))=$B1291),1,0)),"")</f>
        <v/>
      </c>
      <c r="J1291" s="5" t="str">
        <f>IF(PhieuBauCu!$B$2&gt;6,IF(LEN($B1291)=0,"",IF(AND($B1291&gt;0,VALUE(SUBSTITUTE($B1291,"7","0"))=$B1291),1,0)),"")</f>
        <v/>
      </c>
      <c r="K1291" s="5" t="str">
        <f>IF(PhieuBauCu!$B$2&gt;7,IF(LEN($B1291)=0,"",IF(AND($B1291&gt;0,VALUE(SUBSTITUTE($B1291,"8","0"))=$B1291),1,0)),"")</f>
        <v/>
      </c>
      <c r="L1291" s="5" t="str">
        <f>IF(PhieuBauCu!$B$2&gt;8,IF(LEN($B1291)=0,"",IF(AND($B1291&gt;0,VALUE(SUBSTITUTE($B1291,"9","0"))=$B1291),1,0)),"")</f>
        <v/>
      </c>
      <c r="M1291" s="9">
        <f t="shared" si="41"/>
        <v>0</v>
      </c>
      <c r="N1291" s="36">
        <f>IF(AND(M1291&lt;=PhieuBauCu!$B$13,M1291&gt;=1),1,0)</f>
        <v>0</v>
      </c>
    </row>
    <row r="1292" spans="1:14" ht="28.5" customHeight="1">
      <c r="A1292" s="2">
        <v>1287</v>
      </c>
      <c r="B1292" s="3"/>
      <c r="C1292" s="48" t="str">
        <f t="shared" si="40"/>
        <v/>
      </c>
      <c r="D1292" s="5" t="str">
        <f>IF(PhieuBauCu!$B$2&gt;0,IF(LEN($B1292)=0,"",IF(AND($B1292&gt;0,VALUE(SUBSTITUTE($B1292,"1","0"))=$B1292),1,0)),"")</f>
        <v/>
      </c>
      <c r="E1292" s="5" t="str">
        <f>IF(PhieuBauCu!$B$2&gt;1,IF(LEN($B1292)=0,"",IF(AND($B1292&gt;0,VALUE(SUBSTITUTE($B1292,"2","0"))=$B1292),1,0)),"")</f>
        <v/>
      </c>
      <c r="F1292" s="5" t="str">
        <f>IF(PhieuBauCu!$B$2&gt;2,IF(LEN($B1292)=0,"",IF(AND($B1292&gt;0,VALUE(SUBSTITUTE($B1292,"3","0"))=$B1292),1,0)),"")</f>
        <v/>
      </c>
      <c r="G1292" s="5" t="str">
        <f>IF(PhieuBauCu!$B$2&gt;3,IF(LEN($B1292)=0,"",IF(AND($B1292&gt;0,VALUE(SUBSTITUTE($B1292,"4","0"))=$B1292),1,0)),"")</f>
        <v/>
      </c>
      <c r="H1292" s="5" t="str">
        <f>IF(PhieuBauCu!$B$2&gt;4,IF(LEN($B1292)=0,"",IF(AND($B1292&gt;0,VALUE(SUBSTITUTE($B1292,"5","0"))=$B1292),1,0)),"")</f>
        <v/>
      </c>
      <c r="I1292" s="5" t="str">
        <f>IF(PhieuBauCu!$B$2&gt;5,IF(LEN($B1292)=0,"",IF(AND($B1292&gt;0,VALUE(SUBSTITUTE($B1292,"6","0"))=$B1292),1,0)),"")</f>
        <v/>
      </c>
      <c r="J1292" s="5" t="str">
        <f>IF(PhieuBauCu!$B$2&gt;6,IF(LEN($B1292)=0,"",IF(AND($B1292&gt;0,VALUE(SUBSTITUTE($B1292,"7","0"))=$B1292),1,0)),"")</f>
        <v/>
      </c>
      <c r="K1292" s="5" t="str">
        <f>IF(PhieuBauCu!$B$2&gt;7,IF(LEN($B1292)=0,"",IF(AND($B1292&gt;0,VALUE(SUBSTITUTE($B1292,"8","0"))=$B1292),1,0)),"")</f>
        <v/>
      </c>
      <c r="L1292" s="5" t="str">
        <f>IF(PhieuBauCu!$B$2&gt;8,IF(LEN($B1292)=0,"",IF(AND($B1292&gt;0,VALUE(SUBSTITUTE($B1292,"9","0"))=$B1292),1,0)),"")</f>
        <v/>
      </c>
      <c r="M1292" s="9">
        <f t="shared" si="41"/>
        <v>0</v>
      </c>
      <c r="N1292" s="36">
        <f>IF(AND(M1292&lt;=PhieuBauCu!$B$13,M1292&gt;=1),1,0)</f>
        <v>0</v>
      </c>
    </row>
    <row r="1293" spans="1:14" ht="28.5" customHeight="1">
      <c r="A1293" s="2">
        <v>1288</v>
      </c>
      <c r="B1293" s="3"/>
      <c r="C1293" s="48" t="str">
        <f t="shared" si="40"/>
        <v/>
      </c>
      <c r="D1293" s="5" t="str">
        <f>IF(PhieuBauCu!$B$2&gt;0,IF(LEN($B1293)=0,"",IF(AND($B1293&gt;0,VALUE(SUBSTITUTE($B1293,"1","0"))=$B1293),1,0)),"")</f>
        <v/>
      </c>
      <c r="E1293" s="5" t="str">
        <f>IF(PhieuBauCu!$B$2&gt;1,IF(LEN($B1293)=0,"",IF(AND($B1293&gt;0,VALUE(SUBSTITUTE($B1293,"2","0"))=$B1293),1,0)),"")</f>
        <v/>
      </c>
      <c r="F1293" s="5" t="str">
        <f>IF(PhieuBauCu!$B$2&gt;2,IF(LEN($B1293)=0,"",IF(AND($B1293&gt;0,VALUE(SUBSTITUTE($B1293,"3","0"))=$B1293),1,0)),"")</f>
        <v/>
      </c>
      <c r="G1293" s="5" t="str">
        <f>IF(PhieuBauCu!$B$2&gt;3,IF(LEN($B1293)=0,"",IF(AND($B1293&gt;0,VALUE(SUBSTITUTE($B1293,"4","0"))=$B1293),1,0)),"")</f>
        <v/>
      </c>
      <c r="H1293" s="5" t="str">
        <f>IF(PhieuBauCu!$B$2&gt;4,IF(LEN($B1293)=0,"",IF(AND($B1293&gt;0,VALUE(SUBSTITUTE($B1293,"5","0"))=$B1293),1,0)),"")</f>
        <v/>
      </c>
      <c r="I1293" s="5" t="str">
        <f>IF(PhieuBauCu!$B$2&gt;5,IF(LEN($B1293)=0,"",IF(AND($B1293&gt;0,VALUE(SUBSTITUTE($B1293,"6","0"))=$B1293),1,0)),"")</f>
        <v/>
      </c>
      <c r="J1293" s="5" t="str">
        <f>IF(PhieuBauCu!$B$2&gt;6,IF(LEN($B1293)=0,"",IF(AND($B1293&gt;0,VALUE(SUBSTITUTE($B1293,"7","0"))=$B1293),1,0)),"")</f>
        <v/>
      </c>
      <c r="K1293" s="5" t="str">
        <f>IF(PhieuBauCu!$B$2&gt;7,IF(LEN($B1293)=0,"",IF(AND($B1293&gt;0,VALUE(SUBSTITUTE($B1293,"8","0"))=$B1293),1,0)),"")</f>
        <v/>
      </c>
      <c r="L1293" s="5" t="str">
        <f>IF(PhieuBauCu!$B$2&gt;8,IF(LEN($B1293)=0,"",IF(AND($B1293&gt;0,VALUE(SUBSTITUTE($B1293,"9","0"))=$B1293),1,0)),"")</f>
        <v/>
      </c>
      <c r="M1293" s="9">
        <f t="shared" si="41"/>
        <v>0</v>
      </c>
      <c r="N1293" s="36">
        <f>IF(AND(M1293&lt;=PhieuBauCu!$B$13,M1293&gt;=1),1,0)</f>
        <v>0</v>
      </c>
    </row>
    <row r="1294" spans="1:14" ht="28.5" customHeight="1">
      <c r="A1294" s="2">
        <v>1289</v>
      </c>
      <c r="B1294" s="3"/>
      <c r="C1294" s="48" t="str">
        <f t="shared" si="40"/>
        <v/>
      </c>
      <c r="D1294" s="5" t="str">
        <f>IF(PhieuBauCu!$B$2&gt;0,IF(LEN($B1294)=0,"",IF(AND($B1294&gt;0,VALUE(SUBSTITUTE($B1294,"1","0"))=$B1294),1,0)),"")</f>
        <v/>
      </c>
      <c r="E1294" s="5" t="str">
        <f>IF(PhieuBauCu!$B$2&gt;1,IF(LEN($B1294)=0,"",IF(AND($B1294&gt;0,VALUE(SUBSTITUTE($B1294,"2","0"))=$B1294),1,0)),"")</f>
        <v/>
      </c>
      <c r="F1294" s="5" t="str">
        <f>IF(PhieuBauCu!$B$2&gt;2,IF(LEN($B1294)=0,"",IF(AND($B1294&gt;0,VALUE(SUBSTITUTE($B1294,"3","0"))=$B1294),1,0)),"")</f>
        <v/>
      </c>
      <c r="G1294" s="5" t="str">
        <f>IF(PhieuBauCu!$B$2&gt;3,IF(LEN($B1294)=0,"",IF(AND($B1294&gt;0,VALUE(SUBSTITUTE($B1294,"4","0"))=$B1294),1,0)),"")</f>
        <v/>
      </c>
      <c r="H1294" s="5" t="str">
        <f>IF(PhieuBauCu!$B$2&gt;4,IF(LEN($B1294)=0,"",IF(AND($B1294&gt;0,VALUE(SUBSTITUTE($B1294,"5","0"))=$B1294),1,0)),"")</f>
        <v/>
      </c>
      <c r="I1294" s="5" t="str">
        <f>IF(PhieuBauCu!$B$2&gt;5,IF(LEN($B1294)=0,"",IF(AND($B1294&gt;0,VALUE(SUBSTITUTE($B1294,"6","0"))=$B1294),1,0)),"")</f>
        <v/>
      </c>
      <c r="J1294" s="5" t="str">
        <f>IF(PhieuBauCu!$B$2&gt;6,IF(LEN($B1294)=0,"",IF(AND($B1294&gt;0,VALUE(SUBSTITUTE($B1294,"7","0"))=$B1294),1,0)),"")</f>
        <v/>
      </c>
      <c r="K1294" s="5" t="str">
        <f>IF(PhieuBauCu!$B$2&gt;7,IF(LEN($B1294)=0,"",IF(AND($B1294&gt;0,VALUE(SUBSTITUTE($B1294,"8","0"))=$B1294),1,0)),"")</f>
        <v/>
      </c>
      <c r="L1294" s="5" t="str">
        <f>IF(PhieuBauCu!$B$2&gt;8,IF(LEN($B1294)=0,"",IF(AND($B1294&gt;0,VALUE(SUBSTITUTE($B1294,"9","0"))=$B1294),1,0)),"")</f>
        <v/>
      </c>
      <c r="M1294" s="9">
        <f t="shared" si="41"/>
        <v>0</v>
      </c>
      <c r="N1294" s="36">
        <f>IF(AND(M1294&lt;=PhieuBauCu!$B$13,M1294&gt;=1),1,0)</f>
        <v>0</v>
      </c>
    </row>
    <row r="1295" spans="1:14" ht="28.5" customHeight="1">
      <c r="A1295" s="2">
        <v>1290</v>
      </c>
      <c r="B1295" s="3"/>
      <c r="C1295" s="48" t="str">
        <f t="shared" si="40"/>
        <v/>
      </c>
      <c r="D1295" s="5" t="str">
        <f>IF(PhieuBauCu!$B$2&gt;0,IF(LEN($B1295)=0,"",IF(AND($B1295&gt;0,VALUE(SUBSTITUTE($B1295,"1","0"))=$B1295),1,0)),"")</f>
        <v/>
      </c>
      <c r="E1295" s="5" t="str">
        <f>IF(PhieuBauCu!$B$2&gt;1,IF(LEN($B1295)=0,"",IF(AND($B1295&gt;0,VALUE(SUBSTITUTE($B1295,"2","0"))=$B1295),1,0)),"")</f>
        <v/>
      </c>
      <c r="F1295" s="5" t="str">
        <f>IF(PhieuBauCu!$B$2&gt;2,IF(LEN($B1295)=0,"",IF(AND($B1295&gt;0,VALUE(SUBSTITUTE($B1295,"3","0"))=$B1295),1,0)),"")</f>
        <v/>
      </c>
      <c r="G1295" s="5" t="str">
        <f>IF(PhieuBauCu!$B$2&gt;3,IF(LEN($B1295)=0,"",IF(AND($B1295&gt;0,VALUE(SUBSTITUTE($B1295,"4","0"))=$B1295),1,0)),"")</f>
        <v/>
      </c>
      <c r="H1295" s="5" t="str">
        <f>IF(PhieuBauCu!$B$2&gt;4,IF(LEN($B1295)=0,"",IF(AND($B1295&gt;0,VALUE(SUBSTITUTE($B1295,"5","0"))=$B1295),1,0)),"")</f>
        <v/>
      </c>
      <c r="I1295" s="5" t="str">
        <f>IF(PhieuBauCu!$B$2&gt;5,IF(LEN($B1295)=0,"",IF(AND($B1295&gt;0,VALUE(SUBSTITUTE($B1295,"6","0"))=$B1295),1,0)),"")</f>
        <v/>
      </c>
      <c r="J1295" s="5" t="str">
        <f>IF(PhieuBauCu!$B$2&gt;6,IF(LEN($B1295)=0,"",IF(AND($B1295&gt;0,VALUE(SUBSTITUTE($B1295,"7","0"))=$B1295),1,0)),"")</f>
        <v/>
      </c>
      <c r="K1295" s="5" t="str">
        <f>IF(PhieuBauCu!$B$2&gt;7,IF(LEN($B1295)=0,"",IF(AND($B1295&gt;0,VALUE(SUBSTITUTE($B1295,"8","0"))=$B1295),1,0)),"")</f>
        <v/>
      </c>
      <c r="L1295" s="5" t="str">
        <f>IF(PhieuBauCu!$B$2&gt;8,IF(LEN($B1295)=0,"",IF(AND($B1295&gt;0,VALUE(SUBSTITUTE($B1295,"9","0"))=$B1295),1,0)),"")</f>
        <v/>
      </c>
      <c r="M1295" s="9">
        <f t="shared" si="41"/>
        <v>0</v>
      </c>
      <c r="N1295" s="36">
        <f>IF(AND(M1295&lt;=PhieuBauCu!$B$13,M1295&gt;=1),1,0)</f>
        <v>0</v>
      </c>
    </row>
    <row r="1296" spans="1:14" ht="28.5" customHeight="1">
      <c r="A1296" s="2">
        <v>1291</v>
      </c>
      <c r="B1296" s="3"/>
      <c r="C1296" s="48" t="str">
        <f t="shared" si="40"/>
        <v/>
      </c>
      <c r="D1296" s="5" t="str">
        <f>IF(PhieuBauCu!$B$2&gt;0,IF(LEN($B1296)=0,"",IF(AND($B1296&gt;0,VALUE(SUBSTITUTE($B1296,"1","0"))=$B1296),1,0)),"")</f>
        <v/>
      </c>
      <c r="E1296" s="5" t="str">
        <f>IF(PhieuBauCu!$B$2&gt;1,IF(LEN($B1296)=0,"",IF(AND($B1296&gt;0,VALUE(SUBSTITUTE($B1296,"2","0"))=$B1296),1,0)),"")</f>
        <v/>
      </c>
      <c r="F1296" s="5" t="str">
        <f>IF(PhieuBauCu!$B$2&gt;2,IF(LEN($B1296)=0,"",IF(AND($B1296&gt;0,VALUE(SUBSTITUTE($B1296,"3","0"))=$B1296),1,0)),"")</f>
        <v/>
      </c>
      <c r="G1296" s="5" t="str">
        <f>IF(PhieuBauCu!$B$2&gt;3,IF(LEN($B1296)=0,"",IF(AND($B1296&gt;0,VALUE(SUBSTITUTE($B1296,"4","0"))=$B1296),1,0)),"")</f>
        <v/>
      </c>
      <c r="H1296" s="5" t="str">
        <f>IF(PhieuBauCu!$B$2&gt;4,IF(LEN($B1296)=0,"",IF(AND($B1296&gt;0,VALUE(SUBSTITUTE($B1296,"5","0"))=$B1296),1,0)),"")</f>
        <v/>
      </c>
      <c r="I1296" s="5" t="str">
        <f>IF(PhieuBauCu!$B$2&gt;5,IF(LEN($B1296)=0,"",IF(AND($B1296&gt;0,VALUE(SUBSTITUTE($B1296,"6","0"))=$B1296),1,0)),"")</f>
        <v/>
      </c>
      <c r="J1296" s="5" t="str">
        <f>IF(PhieuBauCu!$B$2&gt;6,IF(LEN($B1296)=0,"",IF(AND($B1296&gt;0,VALUE(SUBSTITUTE($B1296,"7","0"))=$B1296),1,0)),"")</f>
        <v/>
      </c>
      <c r="K1296" s="5" t="str">
        <f>IF(PhieuBauCu!$B$2&gt;7,IF(LEN($B1296)=0,"",IF(AND($B1296&gt;0,VALUE(SUBSTITUTE($B1296,"8","0"))=$B1296),1,0)),"")</f>
        <v/>
      </c>
      <c r="L1296" s="5" t="str">
        <f>IF(PhieuBauCu!$B$2&gt;8,IF(LEN($B1296)=0,"",IF(AND($B1296&gt;0,VALUE(SUBSTITUTE($B1296,"9","0"))=$B1296),1,0)),"")</f>
        <v/>
      </c>
      <c r="M1296" s="9">
        <f t="shared" si="41"/>
        <v>0</v>
      </c>
      <c r="N1296" s="36">
        <f>IF(AND(M1296&lt;=PhieuBauCu!$B$13,M1296&gt;=1),1,0)</f>
        <v>0</v>
      </c>
    </row>
    <row r="1297" spans="1:14" ht="28.5" customHeight="1">
      <c r="A1297" s="2">
        <v>1292</v>
      </c>
      <c r="B1297" s="3"/>
      <c r="C1297" s="48" t="str">
        <f t="shared" si="40"/>
        <v/>
      </c>
      <c r="D1297" s="5" t="str">
        <f>IF(PhieuBauCu!$B$2&gt;0,IF(LEN($B1297)=0,"",IF(AND($B1297&gt;0,VALUE(SUBSTITUTE($B1297,"1","0"))=$B1297),1,0)),"")</f>
        <v/>
      </c>
      <c r="E1297" s="5" t="str">
        <f>IF(PhieuBauCu!$B$2&gt;1,IF(LEN($B1297)=0,"",IF(AND($B1297&gt;0,VALUE(SUBSTITUTE($B1297,"2","0"))=$B1297),1,0)),"")</f>
        <v/>
      </c>
      <c r="F1297" s="5" t="str">
        <f>IF(PhieuBauCu!$B$2&gt;2,IF(LEN($B1297)=0,"",IF(AND($B1297&gt;0,VALUE(SUBSTITUTE($B1297,"3","0"))=$B1297),1,0)),"")</f>
        <v/>
      </c>
      <c r="G1297" s="5" t="str">
        <f>IF(PhieuBauCu!$B$2&gt;3,IF(LEN($B1297)=0,"",IF(AND($B1297&gt;0,VALUE(SUBSTITUTE($B1297,"4","0"))=$B1297),1,0)),"")</f>
        <v/>
      </c>
      <c r="H1297" s="5" t="str">
        <f>IF(PhieuBauCu!$B$2&gt;4,IF(LEN($B1297)=0,"",IF(AND($B1297&gt;0,VALUE(SUBSTITUTE($B1297,"5","0"))=$B1297),1,0)),"")</f>
        <v/>
      </c>
      <c r="I1297" s="5" t="str">
        <f>IF(PhieuBauCu!$B$2&gt;5,IF(LEN($B1297)=0,"",IF(AND($B1297&gt;0,VALUE(SUBSTITUTE($B1297,"6","0"))=$B1297),1,0)),"")</f>
        <v/>
      </c>
      <c r="J1297" s="5" t="str">
        <f>IF(PhieuBauCu!$B$2&gt;6,IF(LEN($B1297)=0,"",IF(AND($B1297&gt;0,VALUE(SUBSTITUTE($B1297,"7","0"))=$B1297),1,0)),"")</f>
        <v/>
      </c>
      <c r="K1297" s="5" t="str">
        <f>IF(PhieuBauCu!$B$2&gt;7,IF(LEN($B1297)=0,"",IF(AND($B1297&gt;0,VALUE(SUBSTITUTE($B1297,"8","0"))=$B1297),1,0)),"")</f>
        <v/>
      </c>
      <c r="L1297" s="5" t="str">
        <f>IF(PhieuBauCu!$B$2&gt;8,IF(LEN($B1297)=0,"",IF(AND($B1297&gt;0,VALUE(SUBSTITUTE($B1297,"9","0"))=$B1297),1,0)),"")</f>
        <v/>
      </c>
      <c r="M1297" s="9">
        <f t="shared" si="41"/>
        <v>0</v>
      </c>
      <c r="N1297" s="36">
        <f>IF(AND(M1297&lt;=PhieuBauCu!$B$13,M1297&gt;=1),1,0)</f>
        <v>0</v>
      </c>
    </row>
    <row r="1298" spans="1:14" ht="28.5" customHeight="1">
      <c r="A1298" s="2">
        <v>1293</v>
      </c>
      <c r="B1298" s="3"/>
      <c r="C1298" s="48" t="str">
        <f t="shared" si="40"/>
        <v/>
      </c>
      <c r="D1298" s="5" t="str">
        <f>IF(PhieuBauCu!$B$2&gt;0,IF(LEN($B1298)=0,"",IF(AND($B1298&gt;0,VALUE(SUBSTITUTE($B1298,"1","0"))=$B1298),1,0)),"")</f>
        <v/>
      </c>
      <c r="E1298" s="5" t="str">
        <f>IF(PhieuBauCu!$B$2&gt;1,IF(LEN($B1298)=0,"",IF(AND($B1298&gt;0,VALUE(SUBSTITUTE($B1298,"2","0"))=$B1298),1,0)),"")</f>
        <v/>
      </c>
      <c r="F1298" s="5" t="str">
        <f>IF(PhieuBauCu!$B$2&gt;2,IF(LEN($B1298)=0,"",IF(AND($B1298&gt;0,VALUE(SUBSTITUTE($B1298,"3","0"))=$B1298),1,0)),"")</f>
        <v/>
      </c>
      <c r="G1298" s="5" t="str">
        <f>IF(PhieuBauCu!$B$2&gt;3,IF(LEN($B1298)=0,"",IF(AND($B1298&gt;0,VALUE(SUBSTITUTE($B1298,"4","0"))=$B1298),1,0)),"")</f>
        <v/>
      </c>
      <c r="H1298" s="5" t="str">
        <f>IF(PhieuBauCu!$B$2&gt;4,IF(LEN($B1298)=0,"",IF(AND($B1298&gt;0,VALUE(SUBSTITUTE($B1298,"5","0"))=$B1298),1,0)),"")</f>
        <v/>
      </c>
      <c r="I1298" s="5" t="str">
        <f>IF(PhieuBauCu!$B$2&gt;5,IF(LEN($B1298)=0,"",IF(AND($B1298&gt;0,VALUE(SUBSTITUTE($B1298,"6","0"))=$B1298),1,0)),"")</f>
        <v/>
      </c>
      <c r="J1298" s="5" t="str">
        <f>IF(PhieuBauCu!$B$2&gt;6,IF(LEN($B1298)=0,"",IF(AND($B1298&gt;0,VALUE(SUBSTITUTE($B1298,"7","0"))=$B1298),1,0)),"")</f>
        <v/>
      </c>
      <c r="K1298" s="5" t="str">
        <f>IF(PhieuBauCu!$B$2&gt;7,IF(LEN($B1298)=0,"",IF(AND($B1298&gt;0,VALUE(SUBSTITUTE($B1298,"8","0"))=$B1298),1,0)),"")</f>
        <v/>
      </c>
      <c r="L1298" s="5" t="str">
        <f>IF(PhieuBauCu!$B$2&gt;8,IF(LEN($B1298)=0,"",IF(AND($B1298&gt;0,VALUE(SUBSTITUTE($B1298,"9","0"))=$B1298),1,0)),"")</f>
        <v/>
      </c>
      <c r="M1298" s="9">
        <f t="shared" si="41"/>
        <v>0</v>
      </c>
      <c r="N1298" s="36">
        <f>IF(AND(M1298&lt;=PhieuBauCu!$B$13,M1298&gt;=1),1,0)</f>
        <v>0</v>
      </c>
    </row>
    <row r="1299" spans="1:14" ht="28.5" customHeight="1">
      <c r="A1299" s="2">
        <v>1294</v>
      </c>
      <c r="B1299" s="3"/>
      <c r="C1299" s="48" t="str">
        <f t="shared" si="40"/>
        <v/>
      </c>
      <c r="D1299" s="5" t="str">
        <f>IF(PhieuBauCu!$B$2&gt;0,IF(LEN($B1299)=0,"",IF(AND($B1299&gt;0,VALUE(SUBSTITUTE($B1299,"1","0"))=$B1299),1,0)),"")</f>
        <v/>
      </c>
      <c r="E1299" s="5" t="str">
        <f>IF(PhieuBauCu!$B$2&gt;1,IF(LEN($B1299)=0,"",IF(AND($B1299&gt;0,VALUE(SUBSTITUTE($B1299,"2","0"))=$B1299),1,0)),"")</f>
        <v/>
      </c>
      <c r="F1299" s="5" t="str">
        <f>IF(PhieuBauCu!$B$2&gt;2,IF(LEN($B1299)=0,"",IF(AND($B1299&gt;0,VALUE(SUBSTITUTE($B1299,"3","0"))=$B1299),1,0)),"")</f>
        <v/>
      </c>
      <c r="G1299" s="5" t="str">
        <f>IF(PhieuBauCu!$B$2&gt;3,IF(LEN($B1299)=0,"",IF(AND($B1299&gt;0,VALUE(SUBSTITUTE($B1299,"4","0"))=$B1299),1,0)),"")</f>
        <v/>
      </c>
      <c r="H1299" s="5" t="str">
        <f>IF(PhieuBauCu!$B$2&gt;4,IF(LEN($B1299)=0,"",IF(AND($B1299&gt;0,VALUE(SUBSTITUTE($B1299,"5","0"))=$B1299),1,0)),"")</f>
        <v/>
      </c>
      <c r="I1299" s="5" t="str">
        <f>IF(PhieuBauCu!$B$2&gt;5,IF(LEN($B1299)=0,"",IF(AND($B1299&gt;0,VALUE(SUBSTITUTE($B1299,"6","0"))=$B1299),1,0)),"")</f>
        <v/>
      </c>
      <c r="J1299" s="5" t="str">
        <f>IF(PhieuBauCu!$B$2&gt;6,IF(LEN($B1299)=0,"",IF(AND($B1299&gt;0,VALUE(SUBSTITUTE($B1299,"7","0"))=$B1299),1,0)),"")</f>
        <v/>
      </c>
      <c r="K1299" s="5" t="str">
        <f>IF(PhieuBauCu!$B$2&gt;7,IF(LEN($B1299)=0,"",IF(AND($B1299&gt;0,VALUE(SUBSTITUTE($B1299,"8","0"))=$B1299),1,0)),"")</f>
        <v/>
      </c>
      <c r="L1299" s="5" t="str">
        <f>IF(PhieuBauCu!$B$2&gt;8,IF(LEN($B1299)=0,"",IF(AND($B1299&gt;0,VALUE(SUBSTITUTE($B1299,"9","0"))=$B1299),1,0)),"")</f>
        <v/>
      </c>
      <c r="M1299" s="9">
        <f t="shared" si="41"/>
        <v>0</v>
      </c>
      <c r="N1299" s="36">
        <f>IF(AND(M1299&lt;=PhieuBauCu!$B$13,M1299&gt;=1),1,0)</f>
        <v>0</v>
      </c>
    </row>
    <row r="1300" spans="1:14" ht="28.5" customHeight="1">
      <c r="A1300" s="2">
        <v>1295</v>
      </c>
      <c r="B1300" s="3"/>
      <c r="C1300" s="48" t="str">
        <f t="shared" si="40"/>
        <v/>
      </c>
      <c r="D1300" s="5" t="str">
        <f>IF(PhieuBauCu!$B$2&gt;0,IF(LEN($B1300)=0,"",IF(AND($B1300&gt;0,VALUE(SUBSTITUTE($B1300,"1","0"))=$B1300),1,0)),"")</f>
        <v/>
      </c>
      <c r="E1300" s="5" t="str">
        <f>IF(PhieuBauCu!$B$2&gt;1,IF(LEN($B1300)=0,"",IF(AND($B1300&gt;0,VALUE(SUBSTITUTE($B1300,"2","0"))=$B1300),1,0)),"")</f>
        <v/>
      </c>
      <c r="F1300" s="5" t="str">
        <f>IF(PhieuBauCu!$B$2&gt;2,IF(LEN($B1300)=0,"",IF(AND($B1300&gt;0,VALUE(SUBSTITUTE($B1300,"3","0"))=$B1300),1,0)),"")</f>
        <v/>
      </c>
      <c r="G1300" s="5" t="str">
        <f>IF(PhieuBauCu!$B$2&gt;3,IF(LEN($B1300)=0,"",IF(AND($B1300&gt;0,VALUE(SUBSTITUTE($B1300,"4","0"))=$B1300),1,0)),"")</f>
        <v/>
      </c>
      <c r="H1300" s="5" t="str">
        <f>IF(PhieuBauCu!$B$2&gt;4,IF(LEN($B1300)=0,"",IF(AND($B1300&gt;0,VALUE(SUBSTITUTE($B1300,"5","0"))=$B1300),1,0)),"")</f>
        <v/>
      </c>
      <c r="I1300" s="5" t="str">
        <f>IF(PhieuBauCu!$B$2&gt;5,IF(LEN($B1300)=0,"",IF(AND($B1300&gt;0,VALUE(SUBSTITUTE($B1300,"6","0"))=$B1300),1,0)),"")</f>
        <v/>
      </c>
      <c r="J1300" s="5" t="str">
        <f>IF(PhieuBauCu!$B$2&gt;6,IF(LEN($B1300)=0,"",IF(AND($B1300&gt;0,VALUE(SUBSTITUTE($B1300,"7","0"))=$B1300),1,0)),"")</f>
        <v/>
      </c>
      <c r="K1300" s="5" t="str">
        <f>IF(PhieuBauCu!$B$2&gt;7,IF(LEN($B1300)=0,"",IF(AND($B1300&gt;0,VALUE(SUBSTITUTE($B1300,"8","0"))=$B1300),1,0)),"")</f>
        <v/>
      </c>
      <c r="L1300" s="5" t="str">
        <f>IF(PhieuBauCu!$B$2&gt;8,IF(LEN($B1300)=0,"",IF(AND($B1300&gt;0,VALUE(SUBSTITUTE($B1300,"9","0"))=$B1300),1,0)),"")</f>
        <v/>
      </c>
      <c r="M1300" s="9">
        <f t="shared" si="41"/>
        <v>0</v>
      </c>
      <c r="N1300" s="36">
        <f>IF(AND(M1300&lt;=PhieuBauCu!$B$13,M1300&gt;=1),1,0)</f>
        <v>0</v>
      </c>
    </row>
    <row r="1301" spans="1:14" ht="28.5" customHeight="1">
      <c r="A1301" s="2">
        <v>1296</v>
      </c>
      <c r="B1301" s="3"/>
      <c r="C1301" s="48" t="str">
        <f t="shared" si="40"/>
        <v/>
      </c>
      <c r="D1301" s="5" t="str">
        <f>IF(PhieuBauCu!$B$2&gt;0,IF(LEN($B1301)=0,"",IF(AND($B1301&gt;0,VALUE(SUBSTITUTE($B1301,"1","0"))=$B1301),1,0)),"")</f>
        <v/>
      </c>
      <c r="E1301" s="5" t="str">
        <f>IF(PhieuBauCu!$B$2&gt;1,IF(LEN($B1301)=0,"",IF(AND($B1301&gt;0,VALUE(SUBSTITUTE($B1301,"2","0"))=$B1301),1,0)),"")</f>
        <v/>
      </c>
      <c r="F1301" s="5" t="str">
        <f>IF(PhieuBauCu!$B$2&gt;2,IF(LEN($B1301)=0,"",IF(AND($B1301&gt;0,VALUE(SUBSTITUTE($B1301,"3","0"))=$B1301),1,0)),"")</f>
        <v/>
      </c>
      <c r="G1301" s="5" t="str">
        <f>IF(PhieuBauCu!$B$2&gt;3,IF(LEN($B1301)=0,"",IF(AND($B1301&gt;0,VALUE(SUBSTITUTE($B1301,"4","0"))=$B1301),1,0)),"")</f>
        <v/>
      </c>
      <c r="H1301" s="5" t="str">
        <f>IF(PhieuBauCu!$B$2&gt;4,IF(LEN($B1301)=0,"",IF(AND($B1301&gt;0,VALUE(SUBSTITUTE($B1301,"5","0"))=$B1301),1,0)),"")</f>
        <v/>
      </c>
      <c r="I1301" s="5" t="str">
        <f>IF(PhieuBauCu!$B$2&gt;5,IF(LEN($B1301)=0,"",IF(AND($B1301&gt;0,VALUE(SUBSTITUTE($B1301,"6","0"))=$B1301),1,0)),"")</f>
        <v/>
      </c>
      <c r="J1301" s="5" t="str">
        <f>IF(PhieuBauCu!$B$2&gt;6,IF(LEN($B1301)=0,"",IF(AND($B1301&gt;0,VALUE(SUBSTITUTE($B1301,"7","0"))=$B1301),1,0)),"")</f>
        <v/>
      </c>
      <c r="K1301" s="5" t="str">
        <f>IF(PhieuBauCu!$B$2&gt;7,IF(LEN($B1301)=0,"",IF(AND($B1301&gt;0,VALUE(SUBSTITUTE($B1301,"8","0"))=$B1301),1,0)),"")</f>
        <v/>
      </c>
      <c r="L1301" s="5" t="str">
        <f>IF(PhieuBauCu!$B$2&gt;8,IF(LEN($B1301)=0,"",IF(AND($B1301&gt;0,VALUE(SUBSTITUTE($B1301,"9","0"))=$B1301),1,0)),"")</f>
        <v/>
      </c>
      <c r="M1301" s="9">
        <f t="shared" si="41"/>
        <v>0</v>
      </c>
      <c r="N1301" s="36">
        <f>IF(AND(M1301&lt;=PhieuBauCu!$B$13,M1301&gt;=1),1,0)</f>
        <v>0</v>
      </c>
    </row>
    <row r="1302" spans="1:14" ht="28.5" customHeight="1">
      <c r="A1302" s="2">
        <v>1297</v>
      </c>
      <c r="B1302" s="3"/>
      <c r="C1302" s="48" t="str">
        <f t="shared" si="40"/>
        <v/>
      </c>
      <c r="D1302" s="5" t="str">
        <f>IF(PhieuBauCu!$B$2&gt;0,IF(LEN($B1302)=0,"",IF(AND($B1302&gt;0,VALUE(SUBSTITUTE($B1302,"1","0"))=$B1302),1,0)),"")</f>
        <v/>
      </c>
      <c r="E1302" s="5" t="str">
        <f>IF(PhieuBauCu!$B$2&gt;1,IF(LEN($B1302)=0,"",IF(AND($B1302&gt;0,VALUE(SUBSTITUTE($B1302,"2","0"))=$B1302),1,0)),"")</f>
        <v/>
      </c>
      <c r="F1302" s="5" t="str">
        <f>IF(PhieuBauCu!$B$2&gt;2,IF(LEN($B1302)=0,"",IF(AND($B1302&gt;0,VALUE(SUBSTITUTE($B1302,"3","0"))=$B1302),1,0)),"")</f>
        <v/>
      </c>
      <c r="G1302" s="5" t="str">
        <f>IF(PhieuBauCu!$B$2&gt;3,IF(LEN($B1302)=0,"",IF(AND($B1302&gt;0,VALUE(SUBSTITUTE($B1302,"4","0"))=$B1302),1,0)),"")</f>
        <v/>
      </c>
      <c r="H1302" s="5" t="str">
        <f>IF(PhieuBauCu!$B$2&gt;4,IF(LEN($B1302)=0,"",IF(AND($B1302&gt;0,VALUE(SUBSTITUTE($B1302,"5","0"))=$B1302),1,0)),"")</f>
        <v/>
      </c>
      <c r="I1302" s="5" t="str">
        <f>IF(PhieuBauCu!$B$2&gt;5,IF(LEN($B1302)=0,"",IF(AND($B1302&gt;0,VALUE(SUBSTITUTE($B1302,"6","0"))=$B1302),1,0)),"")</f>
        <v/>
      </c>
      <c r="J1302" s="5" t="str">
        <f>IF(PhieuBauCu!$B$2&gt;6,IF(LEN($B1302)=0,"",IF(AND($B1302&gt;0,VALUE(SUBSTITUTE($B1302,"7","0"))=$B1302),1,0)),"")</f>
        <v/>
      </c>
      <c r="K1302" s="5" t="str">
        <f>IF(PhieuBauCu!$B$2&gt;7,IF(LEN($B1302)=0,"",IF(AND($B1302&gt;0,VALUE(SUBSTITUTE($B1302,"8","0"))=$B1302),1,0)),"")</f>
        <v/>
      </c>
      <c r="L1302" s="5" t="str">
        <f>IF(PhieuBauCu!$B$2&gt;8,IF(LEN($B1302)=0,"",IF(AND($B1302&gt;0,VALUE(SUBSTITUTE($B1302,"9","0"))=$B1302),1,0)),"")</f>
        <v/>
      </c>
      <c r="M1302" s="9">
        <f t="shared" si="41"/>
        <v>0</v>
      </c>
      <c r="N1302" s="36">
        <f>IF(AND(M1302&lt;=PhieuBauCu!$B$13,M1302&gt;=1),1,0)</f>
        <v>0</v>
      </c>
    </row>
    <row r="1303" spans="1:14" ht="28.5" customHeight="1">
      <c r="A1303" s="2">
        <v>1298</v>
      </c>
      <c r="B1303" s="3"/>
      <c r="C1303" s="48" t="str">
        <f t="shared" si="40"/>
        <v/>
      </c>
      <c r="D1303" s="5" t="str">
        <f>IF(PhieuBauCu!$B$2&gt;0,IF(LEN($B1303)=0,"",IF(AND($B1303&gt;0,VALUE(SUBSTITUTE($B1303,"1","0"))=$B1303),1,0)),"")</f>
        <v/>
      </c>
      <c r="E1303" s="5" t="str">
        <f>IF(PhieuBauCu!$B$2&gt;1,IF(LEN($B1303)=0,"",IF(AND($B1303&gt;0,VALUE(SUBSTITUTE($B1303,"2","0"))=$B1303),1,0)),"")</f>
        <v/>
      </c>
      <c r="F1303" s="5" t="str">
        <f>IF(PhieuBauCu!$B$2&gt;2,IF(LEN($B1303)=0,"",IF(AND($B1303&gt;0,VALUE(SUBSTITUTE($B1303,"3","0"))=$B1303),1,0)),"")</f>
        <v/>
      </c>
      <c r="G1303" s="5" t="str">
        <f>IF(PhieuBauCu!$B$2&gt;3,IF(LEN($B1303)=0,"",IF(AND($B1303&gt;0,VALUE(SUBSTITUTE($B1303,"4","0"))=$B1303),1,0)),"")</f>
        <v/>
      </c>
      <c r="H1303" s="5" t="str">
        <f>IF(PhieuBauCu!$B$2&gt;4,IF(LEN($B1303)=0,"",IF(AND($B1303&gt;0,VALUE(SUBSTITUTE($B1303,"5","0"))=$B1303),1,0)),"")</f>
        <v/>
      </c>
      <c r="I1303" s="5" t="str">
        <f>IF(PhieuBauCu!$B$2&gt;5,IF(LEN($B1303)=0,"",IF(AND($B1303&gt;0,VALUE(SUBSTITUTE($B1303,"6","0"))=$B1303),1,0)),"")</f>
        <v/>
      </c>
      <c r="J1303" s="5" t="str">
        <f>IF(PhieuBauCu!$B$2&gt;6,IF(LEN($B1303)=0,"",IF(AND($B1303&gt;0,VALUE(SUBSTITUTE($B1303,"7","0"))=$B1303),1,0)),"")</f>
        <v/>
      </c>
      <c r="K1303" s="5" t="str">
        <f>IF(PhieuBauCu!$B$2&gt;7,IF(LEN($B1303)=0,"",IF(AND($B1303&gt;0,VALUE(SUBSTITUTE($B1303,"8","0"))=$B1303),1,0)),"")</f>
        <v/>
      </c>
      <c r="L1303" s="5" t="str">
        <f>IF(PhieuBauCu!$B$2&gt;8,IF(LEN($B1303)=0,"",IF(AND($B1303&gt;0,VALUE(SUBSTITUTE($B1303,"9","0"))=$B1303),1,0)),"")</f>
        <v/>
      </c>
      <c r="M1303" s="9">
        <f t="shared" si="41"/>
        <v>0</v>
      </c>
      <c r="N1303" s="36">
        <f>IF(AND(M1303&lt;=PhieuBauCu!$B$13,M1303&gt;=1),1,0)</f>
        <v>0</v>
      </c>
    </row>
    <row r="1304" spans="1:14" ht="28.5" customHeight="1">
      <c r="A1304" s="2">
        <v>1299</v>
      </c>
      <c r="B1304" s="3"/>
      <c r="C1304" s="48" t="str">
        <f t="shared" si="40"/>
        <v/>
      </c>
      <c r="D1304" s="5" t="str">
        <f>IF(PhieuBauCu!$B$2&gt;0,IF(LEN($B1304)=0,"",IF(AND($B1304&gt;0,VALUE(SUBSTITUTE($B1304,"1","0"))=$B1304),1,0)),"")</f>
        <v/>
      </c>
      <c r="E1304" s="5" t="str">
        <f>IF(PhieuBauCu!$B$2&gt;1,IF(LEN($B1304)=0,"",IF(AND($B1304&gt;0,VALUE(SUBSTITUTE($B1304,"2","0"))=$B1304),1,0)),"")</f>
        <v/>
      </c>
      <c r="F1304" s="5" t="str">
        <f>IF(PhieuBauCu!$B$2&gt;2,IF(LEN($B1304)=0,"",IF(AND($B1304&gt;0,VALUE(SUBSTITUTE($B1304,"3","0"))=$B1304),1,0)),"")</f>
        <v/>
      </c>
      <c r="G1304" s="5" t="str">
        <f>IF(PhieuBauCu!$B$2&gt;3,IF(LEN($B1304)=0,"",IF(AND($B1304&gt;0,VALUE(SUBSTITUTE($B1304,"4","0"))=$B1304),1,0)),"")</f>
        <v/>
      </c>
      <c r="H1304" s="5" t="str">
        <f>IF(PhieuBauCu!$B$2&gt;4,IF(LEN($B1304)=0,"",IF(AND($B1304&gt;0,VALUE(SUBSTITUTE($B1304,"5","0"))=$B1304),1,0)),"")</f>
        <v/>
      </c>
      <c r="I1304" s="5" t="str">
        <f>IF(PhieuBauCu!$B$2&gt;5,IF(LEN($B1304)=0,"",IF(AND($B1304&gt;0,VALUE(SUBSTITUTE($B1304,"6","0"))=$B1304),1,0)),"")</f>
        <v/>
      </c>
      <c r="J1304" s="5" t="str">
        <f>IF(PhieuBauCu!$B$2&gt;6,IF(LEN($B1304)=0,"",IF(AND($B1304&gt;0,VALUE(SUBSTITUTE($B1304,"7","0"))=$B1304),1,0)),"")</f>
        <v/>
      </c>
      <c r="K1304" s="5" t="str">
        <f>IF(PhieuBauCu!$B$2&gt;7,IF(LEN($B1304)=0,"",IF(AND($B1304&gt;0,VALUE(SUBSTITUTE($B1304,"8","0"))=$B1304),1,0)),"")</f>
        <v/>
      </c>
      <c r="L1304" s="5" t="str">
        <f>IF(PhieuBauCu!$B$2&gt;8,IF(LEN($B1304)=0,"",IF(AND($B1304&gt;0,VALUE(SUBSTITUTE($B1304,"9","0"))=$B1304),1,0)),"")</f>
        <v/>
      </c>
      <c r="M1304" s="9">
        <f t="shared" si="41"/>
        <v>0</v>
      </c>
      <c r="N1304" s="36">
        <f>IF(AND(M1304&lt;=PhieuBauCu!$B$13,M1304&gt;=1),1,0)</f>
        <v>0</v>
      </c>
    </row>
    <row r="1305" spans="1:14" ht="28.5" customHeight="1">
      <c r="A1305" s="2">
        <v>1300</v>
      </c>
      <c r="B1305" s="3"/>
      <c r="C1305" s="48" t="str">
        <f t="shared" si="40"/>
        <v/>
      </c>
      <c r="D1305" s="5" t="str">
        <f>IF(PhieuBauCu!$B$2&gt;0,IF(LEN($B1305)=0,"",IF(AND($B1305&gt;0,VALUE(SUBSTITUTE($B1305,"1","0"))=$B1305),1,0)),"")</f>
        <v/>
      </c>
      <c r="E1305" s="5" t="str">
        <f>IF(PhieuBauCu!$B$2&gt;1,IF(LEN($B1305)=0,"",IF(AND($B1305&gt;0,VALUE(SUBSTITUTE($B1305,"2","0"))=$B1305),1,0)),"")</f>
        <v/>
      </c>
      <c r="F1305" s="5" t="str">
        <f>IF(PhieuBauCu!$B$2&gt;2,IF(LEN($B1305)=0,"",IF(AND($B1305&gt;0,VALUE(SUBSTITUTE($B1305,"3","0"))=$B1305),1,0)),"")</f>
        <v/>
      </c>
      <c r="G1305" s="5" t="str">
        <f>IF(PhieuBauCu!$B$2&gt;3,IF(LEN($B1305)=0,"",IF(AND($B1305&gt;0,VALUE(SUBSTITUTE($B1305,"4","0"))=$B1305),1,0)),"")</f>
        <v/>
      </c>
      <c r="H1305" s="5" t="str">
        <f>IF(PhieuBauCu!$B$2&gt;4,IF(LEN($B1305)=0,"",IF(AND($B1305&gt;0,VALUE(SUBSTITUTE($B1305,"5","0"))=$B1305),1,0)),"")</f>
        <v/>
      </c>
      <c r="I1305" s="5" t="str">
        <f>IF(PhieuBauCu!$B$2&gt;5,IF(LEN($B1305)=0,"",IF(AND($B1305&gt;0,VALUE(SUBSTITUTE($B1305,"6","0"))=$B1305),1,0)),"")</f>
        <v/>
      </c>
      <c r="J1305" s="5" t="str">
        <f>IF(PhieuBauCu!$B$2&gt;6,IF(LEN($B1305)=0,"",IF(AND($B1305&gt;0,VALUE(SUBSTITUTE($B1305,"7","0"))=$B1305),1,0)),"")</f>
        <v/>
      </c>
      <c r="K1305" s="5" t="str">
        <f>IF(PhieuBauCu!$B$2&gt;7,IF(LEN($B1305)=0,"",IF(AND($B1305&gt;0,VALUE(SUBSTITUTE($B1305,"8","0"))=$B1305),1,0)),"")</f>
        <v/>
      </c>
      <c r="L1305" s="5" t="str">
        <f>IF(PhieuBauCu!$B$2&gt;8,IF(LEN($B1305)=0,"",IF(AND($B1305&gt;0,VALUE(SUBSTITUTE($B1305,"9","0"))=$B1305),1,0)),"")</f>
        <v/>
      </c>
      <c r="M1305" s="9">
        <f t="shared" si="41"/>
        <v>0</v>
      </c>
      <c r="N1305" s="36">
        <f>IF(AND(M1305&lt;=PhieuBauCu!$B$13,M1305&gt;=1),1,0)</f>
        <v>0</v>
      </c>
    </row>
    <row r="1306" spans="1:14" ht="28.5" customHeight="1">
      <c r="A1306" s="2">
        <v>1301</v>
      </c>
      <c r="B1306" s="3"/>
      <c r="C1306" s="48" t="str">
        <f t="shared" si="40"/>
        <v/>
      </c>
      <c r="D1306" s="5" t="str">
        <f>IF(PhieuBauCu!$B$2&gt;0,IF(LEN($B1306)=0,"",IF(AND($B1306&gt;0,VALUE(SUBSTITUTE($B1306,"1","0"))=$B1306),1,0)),"")</f>
        <v/>
      </c>
      <c r="E1306" s="5" t="str">
        <f>IF(PhieuBauCu!$B$2&gt;1,IF(LEN($B1306)=0,"",IF(AND($B1306&gt;0,VALUE(SUBSTITUTE($B1306,"2","0"))=$B1306),1,0)),"")</f>
        <v/>
      </c>
      <c r="F1306" s="5" t="str">
        <f>IF(PhieuBauCu!$B$2&gt;2,IF(LEN($B1306)=0,"",IF(AND($B1306&gt;0,VALUE(SUBSTITUTE($B1306,"3","0"))=$B1306),1,0)),"")</f>
        <v/>
      </c>
      <c r="G1306" s="5" t="str">
        <f>IF(PhieuBauCu!$B$2&gt;3,IF(LEN($B1306)=0,"",IF(AND($B1306&gt;0,VALUE(SUBSTITUTE($B1306,"4","0"))=$B1306),1,0)),"")</f>
        <v/>
      </c>
      <c r="H1306" s="5" t="str">
        <f>IF(PhieuBauCu!$B$2&gt;4,IF(LEN($B1306)=0,"",IF(AND($B1306&gt;0,VALUE(SUBSTITUTE($B1306,"5","0"))=$B1306),1,0)),"")</f>
        <v/>
      </c>
      <c r="I1306" s="5" t="str">
        <f>IF(PhieuBauCu!$B$2&gt;5,IF(LEN($B1306)=0,"",IF(AND($B1306&gt;0,VALUE(SUBSTITUTE($B1306,"6","0"))=$B1306),1,0)),"")</f>
        <v/>
      </c>
      <c r="J1306" s="5" t="str">
        <f>IF(PhieuBauCu!$B$2&gt;6,IF(LEN($B1306)=0,"",IF(AND($B1306&gt;0,VALUE(SUBSTITUTE($B1306,"7","0"))=$B1306),1,0)),"")</f>
        <v/>
      </c>
      <c r="K1306" s="5" t="str">
        <f>IF(PhieuBauCu!$B$2&gt;7,IF(LEN($B1306)=0,"",IF(AND($B1306&gt;0,VALUE(SUBSTITUTE($B1306,"8","0"))=$B1306),1,0)),"")</f>
        <v/>
      </c>
      <c r="L1306" s="5" t="str">
        <f>IF(PhieuBauCu!$B$2&gt;8,IF(LEN($B1306)=0,"",IF(AND($B1306&gt;0,VALUE(SUBSTITUTE($B1306,"9","0"))=$B1306),1,0)),"")</f>
        <v/>
      </c>
      <c r="M1306" s="9">
        <f t="shared" si="41"/>
        <v>0</v>
      </c>
      <c r="N1306" s="36">
        <f>IF(AND(M1306&lt;=PhieuBauCu!$B$13,M1306&gt;=1),1,0)</f>
        <v>0</v>
      </c>
    </row>
    <row r="1307" spans="1:14" ht="28.5" customHeight="1">
      <c r="A1307" s="2">
        <v>1302</v>
      </c>
      <c r="B1307" s="3"/>
      <c r="C1307" s="48" t="str">
        <f t="shared" si="40"/>
        <v/>
      </c>
      <c r="D1307" s="5" t="str">
        <f>IF(PhieuBauCu!$B$2&gt;0,IF(LEN($B1307)=0,"",IF(AND($B1307&gt;0,VALUE(SUBSTITUTE($B1307,"1","0"))=$B1307),1,0)),"")</f>
        <v/>
      </c>
      <c r="E1307" s="5" t="str">
        <f>IF(PhieuBauCu!$B$2&gt;1,IF(LEN($B1307)=0,"",IF(AND($B1307&gt;0,VALUE(SUBSTITUTE($B1307,"2","0"))=$B1307),1,0)),"")</f>
        <v/>
      </c>
      <c r="F1307" s="5" t="str">
        <f>IF(PhieuBauCu!$B$2&gt;2,IF(LEN($B1307)=0,"",IF(AND($B1307&gt;0,VALUE(SUBSTITUTE($B1307,"3","0"))=$B1307),1,0)),"")</f>
        <v/>
      </c>
      <c r="G1307" s="5" t="str">
        <f>IF(PhieuBauCu!$B$2&gt;3,IF(LEN($B1307)=0,"",IF(AND($B1307&gt;0,VALUE(SUBSTITUTE($B1307,"4","0"))=$B1307),1,0)),"")</f>
        <v/>
      </c>
      <c r="H1307" s="5" t="str">
        <f>IF(PhieuBauCu!$B$2&gt;4,IF(LEN($B1307)=0,"",IF(AND($B1307&gt;0,VALUE(SUBSTITUTE($B1307,"5","0"))=$B1307),1,0)),"")</f>
        <v/>
      </c>
      <c r="I1307" s="5" t="str">
        <f>IF(PhieuBauCu!$B$2&gt;5,IF(LEN($B1307)=0,"",IF(AND($B1307&gt;0,VALUE(SUBSTITUTE($B1307,"6","0"))=$B1307),1,0)),"")</f>
        <v/>
      </c>
      <c r="J1307" s="5" t="str">
        <f>IF(PhieuBauCu!$B$2&gt;6,IF(LEN($B1307)=0,"",IF(AND($B1307&gt;0,VALUE(SUBSTITUTE($B1307,"7","0"))=$B1307),1,0)),"")</f>
        <v/>
      </c>
      <c r="K1307" s="5" t="str">
        <f>IF(PhieuBauCu!$B$2&gt;7,IF(LEN($B1307)=0,"",IF(AND($B1307&gt;0,VALUE(SUBSTITUTE($B1307,"8","0"))=$B1307),1,0)),"")</f>
        <v/>
      </c>
      <c r="L1307" s="5" t="str">
        <f>IF(PhieuBauCu!$B$2&gt;8,IF(LEN($B1307)=0,"",IF(AND($B1307&gt;0,VALUE(SUBSTITUTE($B1307,"9","0"))=$B1307),1,0)),"")</f>
        <v/>
      </c>
      <c r="M1307" s="9">
        <f t="shared" si="41"/>
        <v>0</v>
      </c>
      <c r="N1307" s="36">
        <f>IF(AND(M1307&lt;=PhieuBauCu!$B$13,M1307&gt;=1),1,0)</f>
        <v>0</v>
      </c>
    </row>
    <row r="1308" spans="1:14" ht="28.5" customHeight="1">
      <c r="A1308" s="2">
        <v>1303</v>
      </c>
      <c r="B1308" s="3"/>
      <c r="C1308" s="48" t="str">
        <f t="shared" si="40"/>
        <v/>
      </c>
      <c r="D1308" s="5" t="str">
        <f>IF(PhieuBauCu!$B$2&gt;0,IF(LEN($B1308)=0,"",IF(AND($B1308&gt;0,VALUE(SUBSTITUTE($B1308,"1","0"))=$B1308),1,0)),"")</f>
        <v/>
      </c>
      <c r="E1308" s="5" t="str">
        <f>IF(PhieuBauCu!$B$2&gt;1,IF(LEN($B1308)=0,"",IF(AND($B1308&gt;0,VALUE(SUBSTITUTE($B1308,"2","0"))=$B1308),1,0)),"")</f>
        <v/>
      </c>
      <c r="F1308" s="5" t="str">
        <f>IF(PhieuBauCu!$B$2&gt;2,IF(LEN($B1308)=0,"",IF(AND($B1308&gt;0,VALUE(SUBSTITUTE($B1308,"3","0"))=$B1308),1,0)),"")</f>
        <v/>
      </c>
      <c r="G1308" s="5" t="str">
        <f>IF(PhieuBauCu!$B$2&gt;3,IF(LEN($B1308)=0,"",IF(AND($B1308&gt;0,VALUE(SUBSTITUTE($B1308,"4","0"))=$B1308),1,0)),"")</f>
        <v/>
      </c>
      <c r="H1308" s="5" t="str">
        <f>IF(PhieuBauCu!$B$2&gt;4,IF(LEN($B1308)=0,"",IF(AND($B1308&gt;0,VALUE(SUBSTITUTE($B1308,"5","0"))=$B1308),1,0)),"")</f>
        <v/>
      </c>
      <c r="I1308" s="5" t="str">
        <f>IF(PhieuBauCu!$B$2&gt;5,IF(LEN($B1308)=0,"",IF(AND($B1308&gt;0,VALUE(SUBSTITUTE($B1308,"6","0"))=$B1308),1,0)),"")</f>
        <v/>
      </c>
      <c r="J1308" s="5" t="str">
        <f>IF(PhieuBauCu!$B$2&gt;6,IF(LEN($B1308)=0,"",IF(AND($B1308&gt;0,VALUE(SUBSTITUTE($B1308,"7","0"))=$B1308),1,0)),"")</f>
        <v/>
      </c>
      <c r="K1308" s="5" t="str">
        <f>IF(PhieuBauCu!$B$2&gt;7,IF(LEN($B1308)=0,"",IF(AND($B1308&gt;0,VALUE(SUBSTITUTE($B1308,"8","0"))=$B1308),1,0)),"")</f>
        <v/>
      </c>
      <c r="L1308" s="5" t="str">
        <f>IF(PhieuBauCu!$B$2&gt;8,IF(LEN($B1308)=0,"",IF(AND($B1308&gt;0,VALUE(SUBSTITUTE($B1308,"9","0"))=$B1308),1,0)),"")</f>
        <v/>
      </c>
      <c r="M1308" s="9">
        <f t="shared" si="41"/>
        <v>0</v>
      </c>
      <c r="N1308" s="36">
        <f>IF(AND(M1308&lt;=PhieuBauCu!$B$13,M1308&gt;=1),1,0)</f>
        <v>0</v>
      </c>
    </row>
    <row r="1309" spans="1:14" ht="28.5" customHeight="1">
      <c r="A1309" s="2">
        <v>1304</v>
      </c>
      <c r="B1309" s="3"/>
      <c r="C1309" s="48" t="str">
        <f t="shared" si="40"/>
        <v/>
      </c>
      <c r="D1309" s="5" t="str">
        <f>IF(PhieuBauCu!$B$2&gt;0,IF(LEN($B1309)=0,"",IF(AND($B1309&gt;0,VALUE(SUBSTITUTE($B1309,"1","0"))=$B1309),1,0)),"")</f>
        <v/>
      </c>
      <c r="E1309" s="5" t="str">
        <f>IF(PhieuBauCu!$B$2&gt;1,IF(LEN($B1309)=0,"",IF(AND($B1309&gt;0,VALUE(SUBSTITUTE($B1309,"2","0"))=$B1309),1,0)),"")</f>
        <v/>
      </c>
      <c r="F1309" s="5" t="str">
        <f>IF(PhieuBauCu!$B$2&gt;2,IF(LEN($B1309)=0,"",IF(AND($B1309&gt;0,VALUE(SUBSTITUTE($B1309,"3","0"))=$B1309),1,0)),"")</f>
        <v/>
      </c>
      <c r="G1309" s="5" t="str">
        <f>IF(PhieuBauCu!$B$2&gt;3,IF(LEN($B1309)=0,"",IF(AND($B1309&gt;0,VALUE(SUBSTITUTE($B1309,"4","0"))=$B1309),1,0)),"")</f>
        <v/>
      </c>
      <c r="H1309" s="5" t="str">
        <f>IF(PhieuBauCu!$B$2&gt;4,IF(LEN($B1309)=0,"",IF(AND($B1309&gt;0,VALUE(SUBSTITUTE($B1309,"5","0"))=$B1309),1,0)),"")</f>
        <v/>
      </c>
      <c r="I1309" s="5" t="str">
        <f>IF(PhieuBauCu!$B$2&gt;5,IF(LEN($B1309)=0,"",IF(AND($B1309&gt;0,VALUE(SUBSTITUTE($B1309,"6","0"))=$B1309),1,0)),"")</f>
        <v/>
      </c>
      <c r="J1309" s="5" t="str">
        <f>IF(PhieuBauCu!$B$2&gt;6,IF(LEN($B1309)=0,"",IF(AND($B1309&gt;0,VALUE(SUBSTITUTE($B1309,"7","0"))=$B1309),1,0)),"")</f>
        <v/>
      </c>
      <c r="K1309" s="5" t="str">
        <f>IF(PhieuBauCu!$B$2&gt;7,IF(LEN($B1309)=0,"",IF(AND($B1309&gt;0,VALUE(SUBSTITUTE($B1309,"8","0"))=$B1309),1,0)),"")</f>
        <v/>
      </c>
      <c r="L1309" s="5" t="str">
        <f>IF(PhieuBauCu!$B$2&gt;8,IF(LEN($B1309)=0,"",IF(AND($B1309&gt;0,VALUE(SUBSTITUTE($B1309,"9","0"))=$B1309),1,0)),"")</f>
        <v/>
      </c>
      <c r="M1309" s="9">
        <f t="shared" si="41"/>
        <v>0</v>
      </c>
      <c r="N1309" s="36">
        <f>IF(AND(M1309&lt;=PhieuBauCu!$B$13,M1309&gt;=1),1,0)</f>
        <v>0</v>
      </c>
    </row>
    <row r="1310" spans="1:14" ht="28.5" customHeight="1">
      <c r="A1310" s="2">
        <v>1305</v>
      </c>
      <c r="B1310" s="3"/>
      <c r="C1310" s="48" t="str">
        <f t="shared" si="40"/>
        <v/>
      </c>
      <c r="D1310" s="5" t="str">
        <f>IF(PhieuBauCu!$B$2&gt;0,IF(LEN($B1310)=0,"",IF(AND($B1310&gt;0,VALUE(SUBSTITUTE($B1310,"1","0"))=$B1310),1,0)),"")</f>
        <v/>
      </c>
      <c r="E1310" s="5" t="str">
        <f>IF(PhieuBauCu!$B$2&gt;1,IF(LEN($B1310)=0,"",IF(AND($B1310&gt;0,VALUE(SUBSTITUTE($B1310,"2","0"))=$B1310),1,0)),"")</f>
        <v/>
      </c>
      <c r="F1310" s="5" t="str">
        <f>IF(PhieuBauCu!$B$2&gt;2,IF(LEN($B1310)=0,"",IF(AND($B1310&gt;0,VALUE(SUBSTITUTE($B1310,"3","0"))=$B1310),1,0)),"")</f>
        <v/>
      </c>
      <c r="G1310" s="5" t="str">
        <f>IF(PhieuBauCu!$B$2&gt;3,IF(LEN($B1310)=0,"",IF(AND($B1310&gt;0,VALUE(SUBSTITUTE($B1310,"4","0"))=$B1310),1,0)),"")</f>
        <v/>
      </c>
      <c r="H1310" s="5" t="str">
        <f>IF(PhieuBauCu!$B$2&gt;4,IF(LEN($B1310)=0,"",IF(AND($B1310&gt;0,VALUE(SUBSTITUTE($B1310,"5","0"))=$B1310),1,0)),"")</f>
        <v/>
      </c>
      <c r="I1310" s="5" t="str">
        <f>IF(PhieuBauCu!$B$2&gt;5,IF(LEN($B1310)=0,"",IF(AND($B1310&gt;0,VALUE(SUBSTITUTE($B1310,"6","0"))=$B1310),1,0)),"")</f>
        <v/>
      </c>
      <c r="J1310" s="5" t="str">
        <f>IF(PhieuBauCu!$B$2&gt;6,IF(LEN($B1310)=0,"",IF(AND($B1310&gt;0,VALUE(SUBSTITUTE($B1310,"7","0"))=$B1310),1,0)),"")</f>
        <v/>
      </c>
      <c r="K1310" s="5" t="str">
        <f>IF(PhieuBauCu!$B$2&gt;7,IF(LEN($B1310)=0,"",IF(AND($B1310&gt;0,VALUE(SUBSTITUTE($B1310,"8","0"))=$B1310),1,0)),"")</f>
        <v/>
      </c>
      <c r="L1310" s="5" t="str">
        <f>IF(PhieuBauCu!$B$2&gt;8,IF(LEN($B1310)=0,"",IF(AND($B1310&gt;0,VALUE(SUBSTITUTE($B1310,"9","0"))=$B1310),1,0)),"")</f>
        <v/>
      </c>
      <c r="M1310" s="9">
        <f t="shared" si="41"/>
        <v>0</v>
      </c>
      <c r="N1310" s="36">
        <f>IF(AND(M1310&lt;=PhieuBauCu!$B$13,M1310&gt;=1),1,0)</f>
        <v>0</v>
      </c>
    </row>
    <row r="1311" spans="1:14" ht="28.5" customHeight="1">
      <c r="A1311" s="2">
        <v>1306</v>
      </c>
      <c r="B1311" s="3"/>
      <c r="C1311" s="48" t="str">
        <f t="shared" si="40"/>
        <v/>
      </c>
      <c r="D1311" s="5" t="str">
        <f>IF(PhieuBauCu!$B$2&gt;0,IF(LEN($B1311)=0,"",IF(AND($B1311&gt;0,VALUE(SUBSTITUTE($B1311,"1","0"))=$B1311),1,0)),"")</f>
        <v/>
      </c>
      <c r="E1311" s="5" t="str">
        <f>IF(PhieuBauCu!$B$2&gt;1,IF(LEN($B1311)=0,"",IF(AND($B1311&gt;0,VALUE(SUBSTITUTE($B1311,"2","0"))=$B1311),1,0)),"")</f>
        <v/>
      </c>
      <c r="F1311" s="5" t="str">
        <f>IF(PhieuBauCu!$B$2&gt;2,IF(LEN($B1311)=0,"",IF(AND($B1311&gt;0,VALUE(SUBSTITUTE($B1311,"3","0"))=$B1311),1,0)),"")</f>
        <v/>
      </c>
      <c r="G1311" s="5" t="str">
        <f>IF(PhieuBauCu!$B$2&gt;3,IF(LEN($B1311)=0,"",IF(AND($B1311&gt;0,VALUE(SUBSTITUTE($B1311,"4","0"))=$B1311),1,0)),"")</f>
        <v/>
      </c>
      <c r="H1311" s="5" t="str">
        <f>IF(PhieuBauCu!$B$2&gt;4,IF(LEN($B1311)=0,"",IF(AND($B1311&gt;0,VALUE(SUBSTITUTE($B1311,"5","0"))=$B1311),1,0)),"")</f>
        <v/>
      </c>
      <c r="I1311" s="5" t="str">
        <f>IF(PhieuBauCu!$B$2&gt;5,IF(LEN($B1311)=0,"",IF(AND($B1311&gt;0,VALUE(SUBSTITUTE($B1311,"6","0"))=$B1311),1,0)),"")</f>
        <v/>
      </c>
      <c r="J1311" s="5" t="str">
        <f>IF(PhieuBauCu!$B$2&gt;6,IF(LEN($B1311)=0,"",IF(AND($B1311&gt;0,VALUE(SUBSTITUTE($B1311,"7","0"))=$B1311),1,0)),"")</f>
        <v/>
      </c>
      <c r="K1311" s="5" t="str">
        <f>IF(PhieuBauCu!$B$2&gt;7,IF(LEN($B1311)=0,"",IF(AND($B1311&gt;0,VALUE(SUBSTITUTE($B1311,"8","0"))=$B1311),1,0)),"")</f>
        <v/>
      </c>
      <c r="L1311" s="5" t="str">
        <f>IF(PhieuBauCu!$B$2&gt;8,IF(LEN($B1311)=0,"",IF(AND($B1311&gt;0,VALUE(SUBSTITUTE($B1311,"9","0"))=$B1311),1,0)),"")</f>
        <v/>
      </c>
      <c r="M1311" s="9">
        <f t="shared" si="41"/>
        <v>0</v>
      </c>
      <c r="N1311" s="36">
        <f>IF(AND(M1311&lt;=PhieuBauCu!$B$13,M1311&gt;=1),1,0)</f>
        <v>0</v>
      </c>
    </row>
    <row r="1312" spans="1:14" ht="28.5" customHeight="1">
      <c r="A1312" s="2">
        <v>1307</v>
      </c>
      <c r="B1312" s="3"/>
      <c r="C1312" s="48" t="str">
        <f t="shared" si="40"/>
        <v/>
      </c>
      <c r="D1312" s="5" t="str">
        <f>IF(PhieuBauCu!$B$2&gt;0,IF(LEN($B1312)=0,"",IF(AND($B1312&gt;0,VALUE(SUBSTITUTE($B1312,"1","0"))=$B1312),1,0)),"")</f>
        <v/>
      </c>
      <c r="E1312" s="5" t="str">
        <f>IF(PhieuBauCu!$B$2&gt;1,IF(LEN($B1312)=0,"",IF(AND($B1312&gt;0,VALUE(SUBSTITUTE($B1312,"2","0"))=$B1312),1,0)),"")</f>
        <v/>
      </c>
      <c r="F1312" s="5" t="str">
        <f>IF(PhieuBauCu!$B$2&gt;2,IF(LEN($B1312)=0,"",IF(AND($B1312&gt;0,VALUE(SUBSTITUTE($B1312,"3","0"))=$B1312),1,0)),"")</f>
        <v/>
      </c>
      <c r="G1312" s="5" t="str">
        <f>IF(PhieuBauCu!$B$2&gt;3,IF(LEN($B1312)=0,"",IF(AND($B1312&gt;0,VALUE(SUBSTITUTE($B1312,"4","0"))=$B1312),1,0)),"")</f>
        <v/>
      </c>
      <c r="H1312" s="5" t="str">
        <f>IF(PhieuBauCu!$B$2&gt;4,IF(LEN($B1312)=0,"",IF(AND($B1312&gt;0,VALUE(SUBSTITUTE($B1312,"5","0"))=$B1312),1,0)),"")</f>
        <v/>
      </c>
      <c r="I1312" s="5" t="str">
        <f>IF(PhieuBauCu!$B$2&gt;5,IF(LEN($B1312)=0,"",IF(AND($B1312&gt;0,VALUE(SUBSTITUTE($B1312,"6","0"))=$B1312),1,0)),"")</f>
        <v/>
      </c>
      <c r="J1312" s="5" t="str">
        <f>IF(PhieuBauCu!$B$2&gt;6,IF(LEN($B1312)=0,"",IF(AND($B1312&gt;0,VALUE(SUBSTITUTE($B1312,"7","0"))=$B1312),1,0)),"")</f>
        <v/>
      </c>
      <c r="K1312" s="5" t="str">
        <f>IF(PhieuBauCu!$B$2&gt;7,IF(LEN($B1312)=0,"",IF(AND($B1312&gt;0,VALUE(SUBSTITUTE($B1312,"8","0"))=$B1312),1,0)),"")</f>
        <v/>
      </c>
      <c r="L1312" s="5" t="str">
        <f>IF(PhieuBauCu!$B$2&gt;8,IF(LEN($B1312)=0,"",IF(AND($B1312&gt;0,VALUE(SUBSTITUTE($B1312,"9","0"))=$B1312),1,0)),"")</f>
        <v/>
      </c>
      <c r="M1312" s="9">
        <f t="shared" si="41"/>
        <v>0</v>
      </c>
      <c r="N1312" s="36">
        <f>IF(AND(M1312&lt;=PhieuBauCu!$B$13,M1312&gt;=1),1,0)</f>
        <v>0</v>
      </c>
    </row>
    <row r="1313" spans="1:14" ht="28.5" customHeight="1">
      <c r="A1313" s="2">
        <v>1308</v>
      </c>
      <c r="B1313" s="3"/>
      <c r="C1313" s="48" t="str">
        <f t="shared" si="40"/>
        <v/>
      </c>
      <c r="D1313" s="5" t="str">
        <f>IF(PhieuBauCu!$B$2&gt;0,IF(LEN($B1313)=0,"",IF(AND($B1313&gt;0,VALUE(SUBSTITUTE($B1313,"1","0"))=$B1313),1,0)),"")</f>
        <v/>
      </c>
      <c r="E1313" s="5" t="str">
        <f>IF(PhieuBauCu!$B$2&gt;1,IF(LEN($B1313)=0,"",IF(AND($B1313&gt;0,VALUE(SUBSTITUTE($B1313,"2","0"))=$B1313),1,0)),"")</f>
        <v/>
      </c>
      <c r="F1313" s="5" t="str">
        <f>IF(PhieuBauCu!$B$2&gt;2,IF(LEN($B1313)=0,"",IF(AND($B1313&gt;0,VALUE(SUBSTITUTE($B1313,"3","0"))=$B1313),1,0)),"")</f>
        <v/>
      </c>
      <c r="G1313" s="5" t="str">
        <f>IF(PhieuBauCu!$B$2&gt;3,IF(LEN($B1313)=0,"",IF(AND($B1313&gt;0,VALUE(SUBSTITUTE($B1313,"4","0"))=$B1313),1,0)),"")</f>
        <v/>
      </c>
      <c r="H1313" s="5" t="str">
        <f>IF(PhieuBauCu!$B$2&gt;4,IF(LEN($B1313)=0,"",IF(AND($B1313&gt;0,VALUE(SUBSTITUTE($B1313,"5","0"))=$B1313),1,0)),"")</f>
        <v/>
      </c>
      <c r="I1313" s="5" t="str">
        <f>IF(PhieuBauCu!$B$2&gt;5,IF(LEN($B1313)=0,"",IF(AND($B1313&gt;0,VALUE(SUBSTITUTE($B1313,"6","0"))=$B1313),1,0)),"")</f>
        <v/>
      </c>
      <c r="J1313" s="5" t="str">
        <f>IF(PhieuBauCu!$B$2&gt;6,IF(LEN($B1313)=0,"",IF(AND($B1313&gt;0,VALUE(SUBSTITUTE($B1313,"7","0"))=$B1313),1,0)),"")</f>
        <v/>
      </c>
      <c r="K1313" s="5" t="str">
        <f>IF(PhieuBauCu!$B$2&gt;7,IF(LEN($B1313)=0,"",IF(AND($B1313&gt;0,VALUE(SUBSTITUTE($B1313,"8","0"))=$B1313),1,0)),"")</f>
        <v/>
      </c>
      <c r="L1313" s="5" t="str">
        <f>IF(PhieuBauCu!$B$2&gt;8,IF(LEN($B1313)=0,"",IF(AND($B1313&gt;0,VALUE(SUBSTITUTE($B1313,"9","0"))=$B1313),1,0)),"")</f>
        <v/>
      </c>
      <c r="M1313" s="9">
        <f t="shared" si="41"/>
        <v>0</v>
      </c>
      <c r="N1313" s="36">
        <f>IF(AND(M1313&lt;=PhieuBauCu!$B$13,M1313&gt;=1),1,0)</f>
        <v>0</v>
      </c>
    </row>
    <row r="1314" spans="1:14" ht="28.5" customHeight="1">
      <c r="A1314" s="2">
        <v>1309</v>
      </c>
      <c r="B1314" s="3"/>
      <c r="C1314" s="48" t="str">
        <f t="shared" si="40"/>
        <v/>
      </c>
      <c r="D1314" s="5" t="str">
        <f>IF(PhieuBauCu!$B$2&gt;0,IF(LEN($B1314)=0,"",IF(AND($B1314&gt;0,VALUE(SUBSTITUTE($B1314,"1","0"))=$B1314),1,0)),"")</f>
        <v/>
      </c>
      <c r="E1314" s="5" t="str">
        <f>IF(PhieuBauCu!$B$2&gt;1,IF(LEN($B1314)=0,"",IF(AND($B1314&gt;0,VALUE(SUBSTITUTE($B1314,"2","0"))=$B1314),1,0)),"")</f>
        <v/>
      </c>
      <c r="F1314" s="5" t="str">
        <f>IF(PhieuBauCu!$B$2&gt;2,IF(LEN($B1314)=0,"",IF(AND($B1314&gt;0,VALUE(SUBSTITUTE($B1314,"3","0"))=$B1314),1,0)),"")</f>
        <v/>
      </c>
      <c r="G1314" s="5" t="str">
        <f>IF(PhieuBauCu!$B$2&gt;3,IF(LEN($B1314)=0,"",IF(AND($B1314&gt;0,VALUE(SUBSTITUTE($B1314,"4","0"))=$B1314),1,0)),"")</f>
        <v/>
      </c>
      <c r="H1314" s="5" t="str">
        <f>IF(PhieuBauCu!$B$2&gt;4,IF(LEN($B1314)=0,"",IF(AND($B1314&gt;0,VALUE(SUBSTITUTE($B1314,"5","0"))=$B1314),1,0)),"")</f>
        <v/>
      </c>
      <c r="I1314" s="5" t="str">
        <f>IF(PhieuBauCu!$B$2&gt;5,IF(LEN($B1314)=0,"",IF(AND($B1314&gt;0,VALUE(SUBSTITUTE($B1314,"6","0"))=$B1314),1,0)),"")</f>
        <v/>
      </c>
      <c r="J1314" s="5" t="str">
        <f>IF(PhieuBauCu!$B$2&gt;6,IF(LEN($B1314)=0,"",IF(AND($B1314&gt;0,VALUE(SUBSTITUTE($B1314,"7","0"))=$B1314),1,0)),"")</f>
        <v/>
      </c>
      <c r="K1314" s="5" t="str">
        <f>IF(PhieuBauCu!$B$2&gt;7,IF(LEN($B1314)=0,"",IF(AND($B1314&gt;0,VALUE(SUBSTITUTE($B1314,"8","0"))=$B1314),1,0)),"")</f>
        <v/>
      </c>
      <c r="L1314" s="5" t="str">
        <f>IF(PhieuBauCu!$B$2&gt;8,IF(LEN($B1314)=0,"",IF(AND($B1314&gt;0,VALUE(SUBSTITUTE($B1314,"9","0"))=$B1314),1,0)),"")</f>
        <v/>
      </c>
      <c r="M1314" s="9">
        <f t="shared" si="41"/>
        <v>0</v>
      </c>
      <c r="N1314" s="36">
        <f>IF(AND(M1314&lt;=PhieuBauCu!$B$13,M1314&gt;=1),1,0)</f>
        <v>0</v>
      </c>
    </row>
    <row r="1315" spans="1:14" ht="28.5" customHeight="1">
      <c r="A1315" s="2">
        <v>1310</v>
      </c>
      <c r="B1315" s="3"/>
      <c r="C1315" s="48" t="str">
        <f t="shared" si="40"/>
        <v/>
      </c>
      <c r="D1315" s="5" t="str">
        <f>IF(PhieuBauCu!$B$2&gt;0,IF(LEN($B1315)=0,"",IF(AND($B1315&gt;0,VALUE(SUBSTITUTE($B1315,"1","0"))=$B1315),1,0)),"")</f>
        <v/>
      </c>
      <c r="E1315" s="5" t="str">
        <f>IF(PhieuBauCu!$B$2&gt;1,IF(LEN($B1315)=0,"",IF(AND($B1315&gt;0,VALUE(SUBSTITUTE($B1315,"2","0"))=$B1315),1,0)),"")</f>
        <v/>
      </c>
      <c r="F1315" s="5" t="str">
        <f>IF(PhieuBauCu!$B$2&gt;2,IF(LEN($B1315)=0,"",IF(AND($B1315&gt;0,VALUE(SUBSTITUTE($B1315,"3","0"))=$B1315),1,0)),"")</f>
        <v/>
      </c>
      <c r="G1315" s="5" t="str">
        <f>IF(PhieuBauCu!$B$2&gt;3,IF(LEN($B1315)=0,"",IF(AND($B1315&gt;0,VALUE(SUBSTITUTE($B1315,"4","0"))=$B1315),1,0)),"")</f>
        <v/>
      </c>
      <c r="H1315" s="5" t="str">
        <f>IF(PhieuBauCu!$B$2&gt;4,IF(LEN($B1315)=0,"",IF(AND($B1315&gt;0,VALUE(SUBSTITUTE($B1315,"5","0"))=$B1315),1,0)),"")</f>
        <v/>
      </c>
      <c r="I1315" s="5" t="str">
        <f>IF(PhieuBauCu!$B$2&gt;5,IF(LEN($B1315)=0,"",IF(AND($B1315&gt;0,VALUE(SUBSTITUTE($B1315,"6","0"))=$B1315),1,0)),"")</f>
        <v/>
      </c>
      <c r="J1315" s="5" t="str">
        <f>IF(PhieuBauCu!$B$2&gt;6,IF(LEN($B1315)=0,"",IF(AND($B1315&gt;0,VALUE(SUBSTITUTE($B1315,"7","0"))=$B1315),1,0)),"")</f>
        <v/>
      </c>
      <c r="K1315" s="5" t="str">
        <f>IF(PhieuBauCu!$B$2&gt;7,IF(LEN($B1315)=0,"",IF(AND($B1315&gt;0,VALUE(SUBSTITUTE($B1315,"8","0"))=$B1315),1,0)),"")</f>
        <v/>
      </c>
      <c r="L1315" s="5" t="str">
        <f>IF(PhieuBauCu!$B$2&gt;8,IF(LEN($B1315)=0,"",IF(AND($B1315&gt;0,VALUE(SUBSTITUTE($B1315,"9","0"))=$B1315),1,0)),"")</f>
        <v/>
      </c>
      <c r="M1315" s="9">
        <f t="shared" si="41"/>
        <v>0</v>
      </c>
      <c r="N1315" s="36">
        <f>IF(AND(M1315&lt;=PhieuBauCu!$B$13,M1315&gt;=1),1,0)</f>
        <v>0</v>
      </c>
    </row>
    <row r="1316" spans="1:14" ht="28.5" customHeight="1">
      <c r="A1316" s="2">
        <v>1311</v>
      </c>
      <c r="B1316" s="3"/>
      <c r="C1316" s="48" t="str">
        <f t="shared" si="40"/>
        <v/>
      </c>
      <c r="D1316" s="5" t="str">
        <f>IF(PhieuBauCu!$B$2&gt;0,IF(LEN($B1316)=0,"",IF(AND($B1316&gt;0,VALUE(SUBSTITUTE($B1316,"1","0"))=$B1316),1,0)),"")</f>
        <v/>
      </c>
      <c r="E1316" s="5" t="str">
        <f>IF(PhieuBauCu!$B$2&gt;1,IF(LEN($B1316)=0,"",IF(AND($B1316&gt;0,VALUE(SUBSTITUTE($B1316,"2","0"))=$B1316),1,0)),"")</f>
        <v/>
      </c>
      <c r="F1316" s="5" t="str">
        <f>IF(PhieuBauCu!$B$2&gt;2,IF(LEN($B1316)=0,"",IF(AND($B1316&gt;0,VALUE(SUBSTITUTE($B1316,"3","0"))=$B1316),1,0)),"")</f>
        <v/>
      </c>
      <c r="G1316" s="5" t="str">
        <f>IF(PhieuBauCu!$B$2&gt;3,IF(LEN($B1316)=0,"",IF(AND($B1316&gt;0,VALUE(SUBSTITUTE($B1316,"4","0"))=$B1316),1,0)),"")</f>
        <v/>
      </c>
      <c r="H1316" s="5" t="str">
        <f>IF(PhieuBauCu!$B$2&gt;4,IF(LEN($B1316)=0,"",IF(AND($B1316&gt;0,VALUE(SUBSTITUTE($B1316,"5","0"))=$B1316),1,0)),"")</f>
        <v/>
      </c>
      <c r="I1316" s="5" t="str">
        <f>IF(PhieuBauCu!$B$2&gt;5,IF(LEN($B1316)=0,"",IF(AND($B1316&gt;0,VALUE(SUBSTITUTE($B1316,"6","0"))=$B1316),1,0)),"")</f>
        <v/>
      </c>
      <c r="J1316" s="5" t="str">
        <f>IF(PhieuBauCu!$B$2&gt;6,IF(LEN($B1316)=0,"",IF(AND($B1316&gt;0,VALUE(SUBSTITUTE($B1316,"7","0"))=$B1316),1,0)),"")</f>
        <v/>
      </c>
      <c r="K1316" s="5" t="str">
        <f>IF(PhieuBauCu!$B$2&gt;7,IF(LEN($B1316)=0,"",IF(AND($B1316&gt;0,VALUE(SUBSTITUTE($B1316,"8","0"))=$B1316),1,0)),"")</f>
        <v/>
      </c>
      <c r="L1316" s="5" t="str">
        <f>IF(PhieuBauCu!$B$2&gt;8,IF(LEN($B1316)=0,"",IF(AND($B1316&gt;0,VALUE(SUBSTITUTE($B1316,"9","0"))=$B1316),1,0)),"")</f>
        <v/>
      </c>
      <c r="M1316" s="9">
        <f t="shared" si="41"/>
        <v>0</v>
      </c>
      <c r="N1316" s="36">
        <f>IF(AND(M1316&lt;=PhieuBauCu!$B$13,M1316&gt;=1),1,0)</f>
        <v>0</v>
      </c>
    </row>
    <row r="1317" spans="1:14" ht="28.5" customHeight="1">
      <c r="A1317" s="2">
        <v>1312</v>
      </c>
      <c r="B1317" s="3"/>
      <c r="C1317" s="48" t="str">
        <f t="shared" si="40"/>
        <v/>
      </c>
      <c r="D1317" s="5" t="str">
        <f>IF(PhieuBauCu!$B$2&gt;0,IF(LEN($B1317)=0,"",IF(AND($B1317&gt;0,VALUE(SUBSTITUTE($B1317,"1","0"))=$B1317),1,0)),"")</f>
        <v/>
      </c>
      <c r="E1317" s="5" t="str">
        <f>IF(PhieuBauCu!$B$2&gt;1,IF(LEN($B1317)=0,"",IF(AND($B1317&gt;0,VALUE(SUBSTITUTE($B1317,"2","0"))=$B1317),1,0)),"")</f>
        <v/>
      </c>
      <c r="F1317" s="5" t="str">
        <f>IF(PhieuBauCu!$B$2&gt;2,IF(LEN($B1317)=0,"",IF(AND($B1317&gt;0,VALUE(SUBSTITUTE($B1317,"3","0"))=$B1317),1,0)),"")</f>
        <v/>
      </c>
      <c r="G1317" s="5" t="str">
        <f>IF(PhieuBauCu!$B$2&gt;3,IF(LEN($B1317)=0,"",IF(AND($B1317&gt;0,VALUE(SUBSTITUTE($B1317,"4","0"))=$B1317),1,0)),"")</f>
        <v/>
      </c>
      <c r="H1317" s="5" t="str">
        <f>IF(PhieuBauCu!$B$2&gt;4,IF(LEN($B1317)=0,"",IF(AND($B1317&gt;0,VALUE(SUBSTITUTE($B1317,"5","0"))=$B1317),1,0)),"")</f>
        <v/>
      </c>
      <c r="I1317" s="5" t="str">
        <f>IF(PhieuBauCu!$B$2&gt;5,IF(LEN($B1317)=0,"",IF(AND($B1317&gt;0,VALUE(SUBSTITUTE($B1317,"6","0"))=$B1317),1,0)),"")</f>
        <v/>
      </c>
      <c r="J1317" s="5" t="str">
        <f>IF(PhieuBauCu!$B$2&gt;6,IF(LEN($B1317)=0,"",IF(AND($B1317&gt;0,VALUE(SUBSTITUTE($B1317,"7","0"))=$B1317),1,0)),"")</f>
        <v/>
      </c>
      <c r="K1317" s="5" t="str">
        <f>IF(PhieuBauCu!$B$2&gt;7,IF(LEN($B1317)=0,"",IF(AND($B1317&gt;0,VALUE(SUBSTITUTE($B1317,"8","0"))=$B1317),1,0)),"")</f>
        <v/>
      </c>
      <c r="L1317" s="5" t="str">
        <f>IF(PhieuBauCu!$B$2&gt;8,IF(LEN($B1317)=0,"",IF(AND($B1317&gt;0,VALUE(SUBSTITUTE($B1317,"9","0"))=$B1317),1,0)),"")</f>
        <v/>
      </c>
      <c r="M1317" s="9">
        <f t="shared" si="41"/>
        <v>0</v>
      </c>
      <c r="N1317" s="36">
        <f>IF(AND(M1317&lt;=PhieuBauCu!$B$13,M1317&gt;=1),1,0)</f>
        <v>0</v>
      </c>
    </row>
    <row r="1318" spans="1:14" ht="28.5" customHeight="1">
      <c r="A1318" s="2">
        <v>1313</v>
      </c>
      <c r="B1318" s="3"/>
      <c r="C1318" s="48" t="str">
        <f t="shared" si="40"/>
        <v/>
      </c>
      <c r="D1318" s="5" t="str">
        <f>IF(PhieuBauCu!$B$2&gt;0,IF(LEN($B1318)=0,"",IF(AND($B1318&gt;0,VALUE(SUBSTITUTE($B1318,"1","0"))=$B1318),1,0)),"")</f>
        <v/>
      </c>
      <c r="E1318" s="5" t="str">
        <f>IF(PhieuBauCu!$B$2&gt;1,IF(LEN($B1318)=0,"",IF(AND($B1318&gt;0,VALUE(SUBSTITUTE($B1318,"2","0"))=$B1318),1,0)),"")</f>
        <v/>
      </c>
      <c r="F1318" s="5" t="str">
        <f>IF(PhieuBauCu!$B$2&gt;2,IF(LEN($B1318)=0,"",IF(AND($B1318&gt;0,VALUE(SUBSTITUTE($B1318,"3","0"))=$B1318),1,0)),"")</f>
        <v/>
      </c>
      <c r="G1318" s="5" t="str">
        <f>IF(PhieuBauCu!$B$2&gt;3,IF(LEN($B1318)=0,"",IF(AND($B1318&gt;0,VALUE(SUBSTITUTE($B1318,"4","0"))=$B1318),1,0)),"")</f>
        <v/>
      </c>
      <c r="H1318" s="5" t="str">
        <f>IF(PhieuBauCu!$B$2&gt;4,IF(LEN($B1318)=0,"",IF(AND($B1318&gt;0,VALUE(SUBSTITUTE($B1318,"5","0"))=$B1318),1,0)),"")</f>
        <v/>
      </c>
      <c r="I1318" s="5" t="str">
        <f>IF(PhieuBauCu!$B$2&gt;5,IF(LEN($B1318)=0,"",IF(AND($B1318&gt;0,VALUE(SUBSTITUTE($B1318,"6","0"))=$B1318),1,0)),"")</f>
        <v/>
      </c>
      <c r="J1318" s="5" t="str">
        <f>IF(PhieuBauCu!$B$2&gt;6,IF(LEN($B1318)=0,"",IF(AND($B1318&gt;0,VALUE(SUBSTITUTE($B1318,"7","0"))=$B1318),1,0)),"")</f>
        <v/>
      </c>
      <c r="K1318" s="5" t="str">
        <f>IF(PhieuBauCu!$B$2&gt;7,IF(LEN($B1318)=0,"",IF(AND($B1318&gt;0,VALUE(SUBSTITUTE($B1318,"8","0"))=$B1318),1,0)),"")</f>
        <v/>
      </c>
      <c r="L1318" s="5" t="str">
        <f>IF(PhieuBauCu!$B$2&gt;8,IF(LEN($B1318)=0,"",IF(AND($B1318&gt;0,VALUE(SUBSTITUTE($B1318,"9","0"))=$B1318),1,0)),"")</f>
        <v/>
      </c>
      <c r="M1318" s="9">
        <f t="shared" si="41"/>
        <v>0</v>
      </c>
      <c r="N1318" s="36">
        <f>IF(AND(M1318&lt;=PhieuBauCu!$B$13,M1318&gt;=1),1,0)</f>
        <v>0</v>
      </c>
    </row>
    <row r="1319" spans="1:14" ht="28.5" customHeight="1">
      <c r="A1319" s="2">
        <v>1314</v>
      </c>
      <c r="B1319" s="3"/>
      <c r="C1319" s="48" t="str">
        <f t="shared" si="40"/>
        <v/>
      </c>
      <c r="D1319" s="5" t="str">
        <f>IF(PhieuBauCu!$B$2&gt;0,IF(LEN($B1319)=0,"",IF(AND($B1319&gt;0,VALUE(SUBSTITUTE($B1319,"1","0"))=$B1319),1,0)),"")</f>
        <v/>
      </c>
      <c r="E1319" s="5" t="str">
        <f>IF(PhieuBauCu!$B$2&gt;1,IF(LEN($B1319)=0,"",IF(AND($B1319&gt;0,VALUE(SUBSTITUTE($B1319,"2","0"))=$B1319),1,0)),"")</f>
        <v/>
      </c>
      <c r="F1319" s="5" t="str">
        <f>IF(PhieuBauCu!$B$2&gt;2,IF(LEN($B1319)=0,"",IF(AND($B1319&gt;0,VALUE(SUBSTITUTE($B1319,"3","0"))=$B1319),1,0)),"")</f>
        <v/>
      </c>
      <c r="G1319" s="5" t="str">
        <f>IF(PhieuBauCu!$B$2&gt;3,IF(LEN($B1319)=0,"",IF(AND($B1319&gt;0,VALUE(SUBSTITUTE($B1319,"4","0"))=$B1319),1,0)),"")</f>
        <v/>
      </c>
      <c r="H1319" s="5" t="str">
        <f>IF(PhieuBauCu!$B$2&gt;4,IF(LEN($B1319)=0,"",IF(AND($B1319&gt;0,VALUE(SUBSTITUTE($B1319,"5","0"))=$B1319),1,0)),"")</f>
        <v/>
      </c>
      <c r="I1319" s="5" t="str">
        <f>IF(PhieuBauCu!$B$2&gt;5,IF(LEN($B1319)=0,"",IF(AND($B1319&gt;0,VALUE(SUBSTITUTE($B1319,"6","0"))=$B1319),1,0)),"")</f>
        <v/>
      </c>
      <c r="J1319" s="5" t="str">
        <f>IF(PhieuBauCu!$B$2&gt;6,IF(LEN($B1319)=0,"",IF(AND($B1319&gt;0,VALUE(SUBSTITUTE($B1319,"7","0"))=$B1319),1,0)),"")</f>
        <v/>
      </c>
      <c r="K1319" s="5" t="str">
        <f>IF(PhieuBauCu!$B$2&gt;7,IF(LEN($B1319)=0,"",IF(AND($B1319&gt;0,VALUE(SUBSTITUTE($B1319,"8","0"))=$B1319),1,0)),"")</f>
        <v/>
      </c>
      <c r="L1319" s="5" t="str">
        <f>IF(PhieuBauCu!$B$2&gt;8,IF(LEN($B1319)=0,"",IF(AND($B1319&gt;0,VALUE(SUBSTITUTE($B1319,"9","0"))=$B1319),1,0)),"")</f>
        <v/>
      </c>
      <c r="M1319" s="9">
        <f t="shared" si="41"/>
        <v>0</v>
      </c>
      <c r="N1319" s="36">
        <f>IF(AND(M1319&lt;=PhieuBauCu!$B$13,M1319&gt;=1),1,0)</f>
        <v>0</v>
      </c>
    </row>
    <row r="1320" spans="1:14" ht="28.5" customHeight="1">
      <c r="A1320" s="2">
        <v>1315</v>
      </c>
      <c r="B1320" s="3"/>
      <c r="C1320" s="48" t="str">
        <f t="shared" si="40"/>
        <v/>
      </c>
      <c r="D1320" s="5" t="str">
        <f>IF(PhieuBauCu!$B$2&gt;0,IF(LEN($B1320)=0,"",IF(AND($B1320&gt;0,VALUE(SUBSTITUTE($B1320,"1","0"))=$B1320),1,0)),"")</f>
        <v/>
      </c>
      <c r="E1320" s="5" t="str">
        <f>IF(PhieuBauCu!$B$2&gt;1,IF(LEN($B1320)=0,"",IF(AND($B1320&gt;0,VALUE(SUBSTITUTE($B1320,"2","0"))=$B1320),1,0)),"")</f>
        <v/>
      </c>
      <c r="F1320" s="5" t="str">
        <f>IF(PhieuBauCu!$B$2&gt;2,IF(LEN($B1320)=0,"",IF(AND($B1320&gt;0,VALUE(SUBSTITUTE($B1320,"3","0"))=$B1320),1,0)),"")</f>
        <v/>
      </c>
      <c r="G1320" s="5" t="str">
        <f>IF(PhieuBauCu!$B$2&gt;3,IF(LEN($B1320)=0,"",IF(AND($B1320&gt;0,VALUE(SUBSTITUTE($B1320,"4","0"))=$B1320),1,0)),"")</f>
        <v/>
      </c>
      <c r="H1320" s="5" t="str">
        <f>IF(PhieuBauCu!$B$2&gt;4,IF(LEN($B1320)=0,"",IF(AND($B1320&gt;0,VALUE(SUBSTITUTE($B1320,"5","0"))=$B1320),1,0)),"")</f>
        <v/>
      </c>
      <c r="I1320" s="5" t="str">
        <f>IF(PhieuBauCu!$B$2&gt;5,IF(LEN($B1320)=0,"",IF(AND($B1320&gt;0,VALUE(SUBSTITUTE($B1320,"6","0"))=$B1320),1,0)),"")</f>
        <v/>
      </c>
      <c r="J1320" s="5" t="str">
        <f>IF(PhieuBauCu!$B$2&gt;6,IF(LEN($B1320)=0,"",IF(AND($B1320&gt;0,VALUE(SUBSTITUTE($B1320,"7","0"))=$B1320),1,0)),"")</f>
        <v/>
      </c>
      <c r="K1320" s="5" t="str">
        <f>IF(PhieuBauCu!$B$2&gt;7,IF(LEN($B1320)=0,"",IF(AND($B1320&gt;0,VALUE(SUBSTITUTE($B1320,"8","0"))=$B1320),1,0)),"")</f>
        <v/>
      </c>
      <c r="L1320" s="5" t="str">
        <f>IF(PhieuBauCu!$B$2&gt;8,IF(LEN($B1320)=0,"",IF(AND($B1320&gt;0,VALUE(SUBSTITUTE($B1320,"9","0"))=$B1320),1,0)),"")</f>
        <v/>
      </c>
      <c r="M1320" s="9">
        <f t="shared" si="41"/>
        <v>0</v>
      </c>
      <c r="N1320" s="36">
        <f>IF(AND(M1320&lt;=PhieuBauCu!$B$13,M1320&gt;=1),1,0)</f>
        <v>0</v>
      </c>
    </row>
    <row r="1321" spans="1:14" ht="28.5" customHeight="1">
      <c r="A1321" s="2">
        <v>1316</v>
      </c>
      <c r="B1321" s="3"/>
      <c r="C1321" s="48" t="str">
        <f t="shared" si="40"/>
        <v/>
      </c>
      <c r="D1321" s="5" t="str">
        <f>IF(PhieuBauCu!$B$2&gt;0,IF(LEN($B1321)=0,"",IF(AND($B1321&gt;0,VALUE(SUBSTITUTE($B1321,"1","0"))=$B1321),1,0)),"")</f>
        <v/>
      </c>
      <c r="E1321" s="5" t="str">
        <f>IF(PhieuBauCu!$B$2&gt;1,IF(LEN($B1321)=0,"",IF(AND($B1321&gt;0,VALUE(SUBSTITUTE($B1321,"2","0"))=$B1321),1,0)),"")</f>
        <v/>
      </c>
      <c r="F1321" s="5" t="str">
        <f>IF(PhieuBauCu!$B$2&gt;2,IF(LEN($B1321)=0,"",IF(AND($B1321&gt;0,VALUE(SUBSTITUTE($B1321,"3","0"))=$B1321),1,0)),"")</f>
        <v/>
      </c>
      <c r="G1321" s="5" t="str">
        <f>IF(PhieuBauCu!$B$2&gt;3,IF(LEN($B1321)=0,"",IF(AND($B1321&gt;0,VALUE(SUBSTITUTE($B1321,"4","0"))=$B1321),1,0)),"")</f>
        <v/>
      </c>
      <c r="H1321" s="5" t="str">
        <f>IF(PhieuBauCu!$B$2&gt;4,IF(LEN($B1321)=0,"",IF(AND($B1321&gt;0,VALUE(SUBSTITUTE($B1321,"5","0"))=$B1321),1,0)),"")</f>
        <v/>
      </c>
      <c r="I1321" s="5" t="str">
        <f>IF(PhieuBauCu!$B$2&gt;5,IF(LEN($B1321)=0,"",IF(AND($B1321&gt;0,VALUE(SUBSTITUTE($B1321,"6","0"))=$B1321),1,0)),"")</f>
        <v/>
      </c>
      <c r="J1321" s="5" t="str">
        <f>IF(PhieuBauCu!$B$2&gt;6,IF(LEN($B1321)=0,"",IF(AND($B1321&gt;0,VALUE(SUBSTITUTE($B1321,"7","0"))=$B1321),1,0)),"")</f>
        <v/>
      </c>
      <c r="K1321" s="5" t="str">
        <f>IF(PhieuBauCu!$B$2&gt;7,IF(LEN($B1321)=0,"",IF(AND($B1321&gt;0,VALUE(SUBSTITUTE($B1321,"8","0"))=$B1321),1,0)),"")</f>
        <v/>
      </c>
      <c r="L1321" s="5" t="str">
        <f>IF(PhieuBauCu!$B$2&gt;8,IF(LEN($B1321)=0,"",IF(AND($B1321&gt;0,VALUE(SUBSTITUTE($B1321,"9","0"))=$B1321),1,0)),"")</f>
        <v/>
      </c>
      <c r="M1321" s="9">
        <f t="shared" si="41"/>
        <v>0</v>
      </c>
      <c r="N1321" s="36">
        <f>IF(AND(M1321&lt;=PhieuBauCu!$B$13,M1321&gt;=1),1,0)</f>
        <v>0</v>
      </c>
    </row>
    <row r="1322" spans="1:14" ht="28.5" customHeight="1">
      <c r="A1322" s="2">
        <v>1317</v>
      </c>
      <c r="B1322" s="3"/>
      <c r="C1322" s="48" t="str">
        <f t="shared" si="40"/>
        <v/>
      </c>
      <c r="D1322" s="5" t="str">
        <f>IF(PhieuBauCu!$B$2&gt;0,IF(LEN($B1322)=0,"",IF(AND($B1322&gt;0,VALUE(SUBSTITUTE($B1322,"1","0"))=$B1322),1,0)),"")</f>
        <v/>
      </c>
      <c r="E1322" s="5" t="str">
        <f>IF(PhieuBauCu!$B$2&gt;1,IF(LEN($B1322)=0,"",IF(AND($B1322&gt;0,VALUE(SUBSTITUTE($B1322,"2","0"))=$B1322),1,0)),"")</f>
        <v/>
      </c>
      <c r="F1322" s="5" t="str">
        <f>IF(PhieuBauCu!$B$2&gt;2,IF(LEN($B1322)=0,"",IF(AND($B1322&gt;0,VALUE(SUBSTITUTE($B1322,"3","0"))=$B1322),1,0)),"")</f>
        <v/>
      </c>
      <c r="G1322" s="5" t="str">
        <f>IF(PhieuBauCu!$B$2&gt;3,IF(LEN($B1322)=0,"",IF(AND($B1322&gt;0,VALUE(SUBSTITUTE($B1322,"4","0"))=$B1322),1,0)),"")</f>
        <v/>
      </c>
      <c r="H1322" s="5" t="str">
        <f>IF(PhieuBauCu!$B$2&gt;4,IF(LEN($B1322)=0,"",IF(AND($B1322&gt;0,VALUE(SUBSTITUTE($B1322,"5","0"))=$B1322),1,0)),"")</f>
        <v/>
      </c>
      <c r="I1322" s="5" t="str">
        <f>IF(PhieuBauCu!$B$2&gt;5,IF(LEN($B1322)=0,"",IF(AND($B1322&gt;0,VALUE(SUBSTITUTE($B1322,"6","0"))=$B1322),1,0)),"")</f>
        <v/>
      </c>
      <c r="J1322" s="5" t="str">
        <f>IF(PhieuBauCu!$B$2&gt;6,IF(LEN($B1322)=0,"",IF(AND($B1322&gt;0,VALUE(SUBSTITUTE($B1322,"7","0"))=$B1322),1,0)),"")</f>
        <v/>
      </c>
      <c r="K1322" s="5" t="str">
        <f>IF(PhieuBauCu!$B$2&gt;7,IF(LEN($B1322)=0,"",IF(AND($B1322&gt;0,VALUE(SUBSTITUTE($B1322,"8","0"))=$B1322),1,0)),"")</f>
        <v/>
      </c>
      <c r="L1322" s="5" t="str">
        <f>IF(PhieuBauCu!$B$2&gt;8,IF(LEN($B1322)=0,"",IF(AND($B1322&gt;0,VALUE(SUBSTITUTE($B1322,"9","0"))=$B1322),1,0)),"")</f>
        <v/>
      </c>
      <c r="M1322" s="9">
        <f t="shared" si="41"/>
        <v>0</v>
      </c>
      <c r="N1322" s="36">
        <f>IF(AND(M1322&lt;=PhieuBauCu!$B$13,M1322&gt;=1),1,0)</f>
        <v>0</v>
      </c>
    </row>
    <row r="1323" spans="1:14" ht="28.5" customHeight="1">
      <c r="A1323" s="2">
        <v>1318</v>
      </c>
      <c r="B1323" s="3"/>
      <c r="C1323" s="48" t="str">
        <f t="shared" si="40"/>
        <v/>
      </c>
      <c r="D1323" s="5" t="str">
        <f>IF(PhieuBauCu!$B$2&gt;0,IF(LEN($B1323)=0,"",IF(AND($B1323&gt;0,VALUE(SUBSTITUTE($B1323,"1","0"))=$B1323),1,0)),"")</f>
        <v/>
      </c>
      <c r="E1323" s="5" t="str">
        <f>IF(PhieuBauCu!$B$2&gt;1,IF(LEN($B1323)=0,"",IF(AND($B1323&gt;0,VALUE(SUBSTITUTE($B1323,"2","0"))=$B1323),1,0)),"")</f>
        <v/>
      </c>
      <c r="F1323" s="5" t="str">
        <f>IF(PhieuBauCu!$B$2&gt;2,IF(LEN($B1323)=0,"",IF(AND($B1323&gt;0,VALUE(SUBSTITUTE($B1323,"3","0"))=$B1323),1,0)),"")</f>
        <v/>
      </c>
      <c r="G1323" s="5" t="str">
        <f>IF(PhieuBauCu!$B$2&gt;3,IF(LEN($B1323)=0,"",IF(AND($B1323&gt;0,VALUE(SUBSTITUTE($B1323,"4","0"))=$B1323),1,0)),"")</f>
        <v/>
      </c>
      <c r="H1323" s="5" t="str">
        <f>IF(PhieuBauCu!$B$2&gt;4,IF(LEN($B1323)=0,"",IF(AND($B1323&gt;0,VALUE(SUBSTITUTE($B1323,"5","0"))=$B1323),1,0)),"")</f>
        <v/>
      </c>
      <c r="I1323" s="5" t="str">
        <f>IF(PhieuBauCu!$B$2&gt;5,IF(LEN($B1323)=0,"",IF(AND($B1323&gt;0,VALUE(SUBSTITUTE($B1323,"6","0"))=$B1323),1,0)),"")</f>
        <v/>
      </c>
      <c r="J1323" s="5" t="str">
        <f>IF(PhieuBauCu!$B$2&gt;6,IF(LEN($B1323)=0,"",IF(AND($B1323&gt;0,VALUE(SUBSTITUTE($B1323,"7","0"))=$B1323),1,0)),"")</f>
        <v/>
      </c>
      <c r="K1323" s="5" t="str">
        <f>IF(PhieuBauCu!$B$2&gt;7,IF(LEN($B1323)=0,"",IF(AND($B1323&gt;0,VALUE(SUBSTITUTE($B1323,"8","0"))=$B1323),1,0)),"")</f>
        <v/>
      </c>
      <c r="L1323" s="5" t="str">
        <f>IF(PhieuBauCu!$B$2&gt;8,IF(LEN($B1323)=0,"",IF(AND($B1323&gt;0,VALUE(SUBSTITUTE($B1323,"9","0"))=$B1323),1,0)),"")</f>
        <v/>
      </c>
      <c r="M1323" s="9">
        <f t="shared" si="41"/>
        <v>0</v>
      </c>
      <c r="N1323" s="36">
        <f>IF(AND(M1323&lt;=PhieuBauCu!$B$13,M1323&gt;=1),1,0)</f>
        <v>0</v>
      </c>
    </row>
    <row r="1324" spans="1:14" ht="28.5" customHeight="1">
      <c r="A1324" s="2">
        <v>1319</v>
      </c>
      <c r="B1324" s="3"/>
      <c r="C1324" s="48" t="str">
        <f t="shared" si="40"/>
        <v/>
      </c>
      <c r="D1324" s="5" t="str">
        <f>IF(PhieuBauCu!$B$2&gt;0,IF(LEN($B1324)=0,"",IF(AND($B1324&gt;0,VALUE(SUBSTITUTE($B1324,"1","0"))=$B1324),1,0)),"")</f>
        <v/>
      </c>
      <c r="E1324" s="5" t="str">
        <f>IF(PhieuBauCu!$B$2&gt;1,IF(LEN($B1324)=0,"",IF(AND($B1324&gt;0,VALUE(SUBSTITUTE($B1324,"2","0"))=$B1324),1,0)),"")</f>
        <v/>
      </c>
      <c r="F1324" s="5" t="str">
        <f>IF(PhieuBauCu!$B$2&gt;2,IF(LEN($B1324)=0,"",IF(AND($B1324&gt;0,VALUE(SUBSTITUTE($B1324,"3","0"))=$B1324),1,0)),"")</f>
        <v/>
      </c>
      <c r="G1324" s="5" t="str">
        <f>IF(PhieuBauCu!$B$2&gt;3,IF(LEN($B1324)=0,"",IF(AND($B1324&gt;0,VALUE(SUBSTITUTE($B1324,"4","0"))=$B1324),1,0)),"")</f>
        <v/>
      </c>
      <c r="H1324" s="5" t="str">
        <f>IF(PhieuBauCu!$B$2&gt;4,IF(LEN($B1324)=0,"",IF(AND($B1324&gt;0,VALUE(SUBSTITUTE($B1324,"5","0"))=$B1324),1,0)),"")</f>
        <v/>
      </c>
      <c r="I1324" s="5" t="str">
        <f>IF(PhieuBauCu!$B$2&gt;5,IF(LEN($B1324)=0,"",IF(AND($B1324&gt;0,VALUE(SUBSTITUTE($B1324,"6","0"))=$B1324),1,0)),"")</f>
        <v/>
      </c>
      <c r="J1324" s="5" t="str">
        <f>IF(PhieuBauCu!$B$2&gt;6,IF(LEN($B1324)=0,"",IF(AND($B1324&gt;0,VALUE(SUBSTITUTE($B1324,"7","0"))=$B1324),1,0)),"")</f>
        <v/>
      </c>
      <c r="K1324" s="5" t="str">
        <f>IF(PhieuBauCu!$B$2&gt;7,IF(LEN($B1324)=0,"",IF(AND($B1324&gt;0,VALUE(SUBSTITUTE($B1324,"8","0"))=$B1324),1,0)),"")</f>
        <v/>
      </c>
      <c r="L1324" s="5" t="str">
        <f>IF(PhieuBauCu!$B$2&gt;8,IF(LEN($B1324)=0,"",IF(AND($B1324&gt;0,VALUE(SUBSTITUTE($B1324,"9","0"))=$B1324),1,0)),"")</f>
        <v/>
      </c>
      <c r="M1324" s="9">
        <f t="shared" si="41"/>
        <v>0</v>
      </c>
      <c r="N1324" s="36">
        <f>IF(AND(M1324&lt;=PhieuBauCu!$B$13,M1324&gt;=1),1,0)</f>
        <v>0</v>
      </c>
    </row>
    <row r="1325" spans="1:14" ht="28.5" customHeight="1">
      <c r="A1325" s="2">
        <v>1320</v>
      </c>
      <c r="B1325" s="3"/>
      <c r="C1325" s="48" t="str">
        <f t="shared" si="40"/>
        <v/>
      </c>
      <c r="D1325" s="5" t="str">
        <f>IF(PhieuBauCu!$B$2&gt;0,IF(LEN($B1325)=0,"",IF(AND($B1325&gt;0,VALUE(SUBSTITUTE($B1325,"1","0"))=$B1325),1,0)),"")</f>
        <v/>
      </c>
      <c r="E1325" s="5" t="str">
        <f>IF(PhieuBauCu!$B$2&gt;1,IF(LEN($B1325)=0,"",IF(AND($B1325&gt;0,VALUE(SUBSTITUTE($B1325,"2","0"))=$B1325),1,0)),"")</f>
        <v/>
      </c>
      <c r="F1325" s="5" t="str">
        <f>IF(PhieuBauCu!$B$2&gt;2,IF(LEN($B1325)=0,"",IF(AND($B1325&gt;0,VALUE(SUBSTITUTE($B1325,"3","0"))=$B1325),1,0)),"")</f>
        <v/>
      </c>
      <c r="G1325" s="5" t="str">
        <f>IF(PhieuBauCu!$B$2&gt;3,IF(LEN($B1325)=0,"",IF(AND($B1325&gt;0,VALUE(SUBSTITUTE($B1325,"4","0"))=$B1325),1,0)),"")</f>
        <v/>
      </c>
      <c r="H1325" s="5" t="str">
        <f>IF(PhieuBauCu!$B$2&gt;4,IF(LEN($B1325)=0,"",IF(AND($B1325&gt;0,VALUE(SUBSTITUTE($B1325,"5","0"))=$B1325),1,0)),"")</f>
        <v/>
      </c>
      <c r="I1325" s="5" t="str">
        <f>IF(PhieuBauCu!$B$2&gt;5,IF(LEN($B1325)=0,"",IF(AND($B1325&gt;0,VALUE(SUBSTITUTE($B1325,"6","0"))=$B1325),1,0)),"")</f>
        <v/>
      </c>
      <c r="J1325" s="5" t="str">
        <f>IF(PhieuBauCu!$B$2&gt;6,IF(LEN($B1325)=0,"",IF(AND($B1325&gt;0,VALUE(SUBSTITUTE($B1325,"7","0"))=$B1325),1,0)),"")</f>
        <v/>
      </c>
      <c r="K1325" s="5" t="str">
        <f>IF(PhieuBauCu!$B$2&gt;7,IF(LEN($B1325)=0,"",IF(AND($B1325&gt;0,VALUE(SUBSTITUTE($B1325,"8","0"))=$B1325),1,0)),"")</f>
        <v/>
      </c>
      <c r="L1325" s="5" t="str">
        <f>IF(PhieuBauCu!$B$2&gt;8,IF(LEN($B1325)=0,"",IF(AND($B1325&gt;0,VALUE(SUBSTITUTE($B1325,"9","0"))=$B1325),1,0)),"")</f>
        <v/>
      </c>
      <c r="M1325" s="9">
        <f t="shared" si="41"/>
        <v>0</v>
      </c>
      <c r="N1325" s="36">
        <f>IF(AND(M1325&lt;=PhieuBauCu!$B$13,M1325&gt;=1),1,0)</f>
        <v>0</v>
      </c>
    </row>
    <row r="1326" spans="1:14" ht="28.5" customHeight="1">
      <c r="A1326" s="2">
        <v>1321</v>
      </c>
      <c r="B1326" s="3"/>
      <c r="C1326" s="48" t="str">
        <f t="shared" si="40"/>
        <v/>
      </c>
      <c r="D1326" s="5" t="str">
        <f>IF(PhieuBauCu!$B$2&gt;0,IF(LEN($B1326)=0,"",IF(AND($B1326&gt;0,VALUE(SUBSTITUTE($B1326,"1","0"))=$B1326),1,0)),"")</f>
        <v/>
      </c>
      <c r="E1326" s="5" t="str">
        <f>IF(PhieuBauCu!$B$2&gt;1,IF(LEN($B1326)=0,"",IF(AND($B1326&gt;0,VALUE(SUBSTITUTE($B1326,"2","0"))=$B1326),1,0)),"")</f>
        <v/>
      </c>
      <c r="F1326" s="5" t="str">
        <f>IF(PhieuBauCu!$B$2&gt;2,IF(LEN($B1326)=0,"",IF(AND($B1326&gt;0,VALUE(SUBSTITUTE($B1326,"3","0"))=$B1326),1,0)),"")</f>
        <v/>
      </c>
      <c r="G1326" s="5" t="str">
        <f>IF(PhieuBauCu!$B$2&gt;3,IF(LEN($B1326)=0,"",IF(AND($B1326&gt;0,VALUE(SUBSTITUTE($B1326,"4","0"))=$B1326),1,0)),"")</f>
        <v/>
      </c>
      <c r="H1326" s="5" t="str">
        <f>IF(PhieuBauCu!$B$2&gt;4,IF(LEN($B1326)=0,"",IF(AND($B1326&gt;0,VALUE(SUBSTITUTE($B1326,"5","0"))=$B1326),1,0)),"")</f>
        <v/>
      </c>
      <c r="I1326" s="5" t="str">
        <f>IF(PhieuBauCu!$B$2&gt;5,IF(LEN($B1326)=0,"",IF(AND($B1326&gt;0,VALUE(SUBSTITUTE($B1326,"6","0"))=$B1326),1,0)),"")</f>
        <v/>
      </c>
      <c r="J1326" s="5" t="str">
        <f>IF(PhieuBauCu!$B$2&gt;6,IF(LEN($B1326)=0,"",IF(AND($B1326&gt;0,VALUE(SUBSTITUTE($B1326,"7","0"))=$B1326),1,0)),"")</f>
        <v/>
      </c>
      <c r="K1326" s="5" t="str">
        <f>IF(PhieuBauCu!$B$2&gt;7,IF(LEN($B1326)=0,"",IF(AND($B1326&gt;0,VALUE(SUBSTITUTE($B1326,"8","0"))=$B1326),1,0)),"")</f>
        <v/>
      </c>
      <c r="L1326" s="5" t="str">
        <f>IF(PhieuBauCu!$B$2&gt;8,IF(LEN($B1326)=0,"",IF(AND($B1326&gt;0,VALUE(SUBSTITUTE($B1326,"9","0"))=$B1326),1,0)),"")</f>
        <v/>
      </c>
      <c r="M1326" s="9">
        <f t="shared" si="41"/>
        <v>0</v>
      </c>
      <c r="N1326" s="36">
        <f>IF(AND(M1326&lt;=PhieuBauCu!$B$13,M1326&gt;=1),1,0)</f>
        <v>0</v>
      </c>
    </row>
    <row r="1327" spans="1:14" ht="28.5" customHeight="1">
      <c r="A1327" s="2">
        <v>1322</v>
      </c>
      <c r="B1327" s="3"/>
      <c r="C1327" s="48" t="str">
        <f t="shared" si="40"/>
        <v/>
      </c>
      <c r="D1327" s="5" t="str">
        <f>IF(PhieuBauCu!$B$2&gt;0,IF(LEN($B1327)=0,"",IF(AND($B1327&gt;0,VALUE(SUBSTITUTE($B1327,"1","0"))=$B1327),1,0)),"")</f>
        <v/>
      </c>
      <c r="E1327" s="5" t="str">
        <f>IF(PhieuBauCu!$B$2&gt;1,IF(LEN($B1327)=0,"",IF(AND($B1327&gt;0,VALUE(SUBSTITUTE($B1327,"2","0"))=$B1327),1,0)),"")</f>
        <v/>
      </c>
      <c r="F1327" s="5" t="str">
        <f>IF(PhieuBauCu!$B$2&gt;2,IF(LEN($B1327)=0,"",IF(AND($B1327&gt;0,VALUE(SUBSTITUTE($B1327,"3","0"))=$B1327),1,0)),"")</f>
        <v/>
      </c>
      <c r="G1327" s="5" t="str">
        <f>IF(PhieuBauCu!$B$2&gt;3,IF(LEN($B1327)=0,"",IF(AND($B1327&gt;0,VALUE(SUBSTITUTE($B1327,"4","0"))=$B1327),1,0)),"")</f>
        <v/>
      </c>
      <c r="H1327" s="5" t="str">
        <f>IF(PhieuBauCu!$B$2&gt;4,IF(LEN($B1327)=0,"",IF(AND($B1327&gt;0,VALUE(SUBSTITUTE($B1327,"5","0"))=$B1327),1,0)),"")</f>
        <v/>
      </c>
      <c r="I1327" s="5" t="str">
        <f>IF(PhieuBauCu!$B$2&gt;5,IF(LEN($B1327)=0,"",IF(AND($B1327&gt;0,VALUE(SUBSTITUTE($B1327,"6","0"))=$B1327),1,0)),"")</f>
        <v/>
      </c>
      <c r="J1327" s="5" t="str">
        <f>IF(PhieuBauCu!$B$2&gt;6,IF(LEN($B1327)=0,"",IF(AND($B1327&gt;0,VALUE(SUBSTITUTE($B1327,"7","0"))=$B1327),1,0)),"")</f>
        <v/>
      </c>
      <c r="K1327" s="5" t="str">
        <f>IF(PhieuBauCu!$B$2&gt;7,IF(LEN($B1327)=0,"",IF(AND($B1327&gt;0,VALUE(SUBSTITUTE($B1327,"8","0"))=$B1327),1,0)),"")</f>
        <v/>
      </c>
      <c r="L1327" s="5" t="str">
        <f>IF(PhieuBauCu!$B$2&gt;8,IF(LEN($B1327)=0,"",IF(AND($B1327&gt;0,VALUE(SUBSTITUTE($B1327,"9","0"))=$B1327),1,0)),"")</f>
        <v/>
      </c>
      <c r="M1327" s="9">
        <f t="shared" si="41"/>
        <v>0</v>
      </c>
      <c r="N1327" s="36">
        <f>IF(AND(M1327&lt;=PhieuBauCu!$B$13,M1327&gt;=1),1,0)</f>
        <v>0</v>
      </c>
    </row>
    <row r="1328" spans="1:14" ht="28.5" customHeight="1">
      <c r="A1328" s="2">
        <v>1323</v>
      </c>
      <c r="B1328" s="3"/>
      <c r="C1328" s="48" t="str">
        <f t="shared" si="40"/>
        <v/>
      </c>
      <c r="D1328" s="5" t="str">
        <f>IF(PhieuBauCu!$B$2&gt;0,IF(LEN($B1328)=0,"",IF(AND($B1328&gt;0,VALUE(SUBSTITUTE($B1328,"1","0"))=$B1328),1,0)),"")</f>
        <v/>
      </c>
      <c r="E1328" s="5" t="str">
        <f>IF(PhieuBauCu!$B$2&gt;1,IF(LEN($B1328)=0,"",IF(AND($B1328&gt;0,VALUE(SUBSTITUTE($B1328,"2","0"))=$B1328),1,0)),"")</f>
        <v/>
      </c>
      <c r="F1328" s="5" t="str">
        <f>IF(PhieuBauCu!$B$2&gt;2,IF(LEN($B1328)=0,"",IF(AND($B1328&gt;0,VALUE(SUBSTITUTE($B1328,"3","0"))=$B1328),1,0)),"")</f>
        <v/>
      </c>
      <c r="G1328" s="5" t="str">
        <f>IF(PhieuBauCu!$B$2&gt;3,IF(LEN($B1328)=0,"",IF(AND($B1328&gt;0,VALUE(SUBSTITUTE($B1328,"4","0"))=$B1328),1,0)),"")</f>
        <v/>
      </c>
      <c r="H1328" s="5" t="str">
        <f>IF(PhieuBauCu!$B$2&gt;4,IF(LEN($B1328)=0,"",IF(AND($B1328&gt;0,VALUE(SUBSTITUTE($B1328,"5","0"))=$B1328),1,0)),"")</f>
        <v/>
      </c>
      <c r="I1328" s="5" t="str">
        <f>IF(PhieuBauCu!$B$2&gt;5,IF(LEN($B1328)=0,"",IF(AND($B1328&gt;0,VALUE(SUBSTITUTE($B1328,"6","0"))=$B1328),1,0)),"")</f>
        <v/>
      </c>
      <c r="J1328" s="5" t="str">
        <f>IF(PhieuBauCu!$B$2&gt;6,IF(LEN($B1328)=0,"",IF(AND($B1328&gt;0,VALUE(SUBSTITUTE($B1328,"7","0"))=$B1328),1,0)),"")</f>
        <v/>
      </c>
      <c r="K1328" s="5" t="str">
        <f>IF(PhieuBauCu!$B$2&gt;7,IF(LEN($B1328)=0,"",IF(AND($B1328&gt;0,VALUE(SUBSTITUTE($B1328,"8","0"))=$B1328),1,0)),"")</f>
        <v/>
      </c>
      <c r="L1328" s="5" t="str">
        <f>IF(PhieuBauCu!$B$2&gt;8,IF(LEN($B1328)=0,"",IF(AND($B1328&gt;0,VALUE(SUBSTITUTE($B1328,"9","0"))=$B1328),1,0)),"")</f>
        <v/>
      </c>
      <c r="M1328" s="9">
        <f t="shared" si="41"/>
        <v>0</v>
      </c>
      <c r="N1328" s="36">
        <f>IF(AND(M1328&lt;=PhieuBauCu!$B$13,M1328&gt;=1),1,0)</f>
        <v>0</v>
      </c>
    </row>
    <row r="1329" spans="1:14" ht="28.5" customHeight="1">
      <c r="A1329" s="2">
        <v>1324</v>
      </c>
      <c r="B1329" s="3"/>
      <c r="C1329" s="48" t="str">
        <f t="shared" si="40"/>
        <v/>
      </c>
      <c r="D1329" s="5" t="str">
        <f>IF(PhieuBauCu!$B$2&gt;0,IF(LEN($B1329)=0,"",IF(AND($B1329&gt;0,VALUE(SUBSTITUTE($B1329,"1","0"))=$B1329),1,0)),"")</f>
        <v/>
      </c>
      <c r="E1329" s="5" t="str">
        <f>IF(PhieuBauCu!$B$2&gt;1,IF(LEN($B1329)=0,"",IF(AND($B1329&gt;0,VALUE(SUBSTITUTE($B1329,"2","0"))=$B1329),1,0)),"")</f>
        <v/>
      </c>
      <c r="F1329" s="5" t="str">
        <f>IF(PhieuBauCu!$B$2&gt;2,IF(LEN($B1329)=0,"",IF(AND($B1329&gt;0,VALUE(SUBSTITUTE($B1329,"3","0"))=$B1329),1,0)),"")</f>
        <v/>
      </c>
      <c r="G1329" s="5" t="str">
        <f>IF(PhieuBauCu!$B$2&gt;3,IF(LEN($B1329)=0,"",IF(AND($B1329&gt;0,VALUE(SUBSTITUTE($B1329,"4","0"))=$B1329),1,0)),"")</f>
        <v/>
      </c>
      <c r="H1329" s="5" t="str">
        <f>IF(PhieuBauCu!$B$2&gt;4,IF(LEN($B1329)=0,"",IF(AND($B1329&gt;0,VALUE(SUBSTITUTE($B1329,"5","0"))=$B1329),1,0)),"")</f>
        <v/>
      </c>
      <c r="I1329" s="5" t="str">
        <f>IF(PhieuBauCu!$B$2&gt;5,IF(LEN($B1329)=0,"",IF(AND($B1329&gt;0,VALUE(SUBSTITUTE($B1329,"6","0"))=$B1329),1,0)),"")</f>
        <v/>
      </c>
      <c r="J1329" s="5" t="str">
        <f>IF(PhieuBauCu!$B$2&gt;6,IF(LEN($B1329)=0,"",IF(AND($B1329&gt;0,VALUE(SUBSTITUTE($B1329,"7","0"))=$B1329),1,0)),"")</f>
        <v/>
      </c>
      <c r="K1329" s="5" t="str">
        <f>IF(PhieuBauCu!$B$2&gt;7,IF(LEN($B1329)=0,"",IF(AND($B1329&gt;0,VALUE(SUBSTITUTE($B1329,"8","0"))=$B1329),1,0)),"")</f>
        <v/>
      </c>
      <c r="L1329" s="5" t="str">
        <f>IF(PhieuBauCu!$B$2&gt;8,IF(LEN($B1329)=0,"",IF(AND($B1329&gt;0,VALUE(SUBSTITUTE($B1329,"9","0"))=$B1329),1,0)),"")</f>
        <v/>
      </c>
      <c r="M1329" s="9">
        <f t="shared" si="41"/>
        <v>0</v>
      </c>
      <c r="N1329" s="36">
        <f>IF(AND(M1329&lt;=PhieuBauCu!$B$13,M1329&gt;=1),1,0)</f>
        <v>0</v>
      </c>
    </row>
    <row r="1330" spans="1:14" ht="28.5" customHeight="1">
      <c r="A1330" s="2">
        <v>1325</v>
      </c>
      <c r="B1330" s="3"/>
      <c r="C1330" s="48" t="str">
        <f t="shared" si="40"/>
        <v/>
      </c>
      <c r="D1330" s="5" t="str">
        <f>IF(PhieuBauCu!$B$2&gt;0,IF(LEN($B1330)=0,"",IF(AND($B1330&gt;0,VALUE(SUBSTITUTE($B1330,"1","0"))=$B1330),1,0)),"")</f>
        <v/>
      </c>
      <c r="E1330" s="5" t="str">
        <f>IF(PhieuBauCu!$B$2&gt;1,IF(LEN($B1330)=0,"",IF(AND($B1330&gt;0,VALUE(SUBSTITUTE($B1330,"2","0"))=$B1330),1,0)),"")</f>
        <v/>
      </c>
      <c r="F1330" s="5" t="str">
        <f>IF(PhieuBauCu!$B$2&gt;2,IF(LEN($B1330)=0,"",IF(AND($B1330&gt;0,VALUE(SUBSTITUTE($B1330,"3","0"))=$B1330),1,0)),"")</f>
        <v/>
      </c>
      <c r="G1330" s="5" t="str">
        <f>IF(PhieuBauCu!$B$2&gt;3,IF(LEN($B1330)=0,"",IF(AND($B1330&gt;0,VALUE(SUBSTITUTE($B1330,"4","0"))=$B1330),1,0)),"")</f>
        <v/>
      </c>
      <c r="H1330" s="5" t="str">
        <f>IF(PhieuBauCu!$B$2&gt;4,IF(LEN($B1330)=0,"",IF(AND($B1330&gt;0,VALUE(SUBSTITUTE($B1330,"5","0"))=$B1330),1,0)),"")</f>
        <v/>
      </c>
      <c r="I1330" s="5" t="str">
        <f>IF(PhieuBauCu!$B$2&gt;5,IF(LEN($B1330)=0,"",IF(AND($B1330&gt;0,VALUE(SUBSTITUTE($B1330,"6","0"))=$B1330),1,0)),"")</f>
        <v/>
      </c>
      <c r="J1330" s="5" t="str">
        <f>IF(PhieuBauCu!$B$2&gt;6,IF(LEN($B1330)=0,"",IF(AND($B1330&gt;0,VALUE(SUBSTITUTE($B1330,"7","0"))=$B1330),1,0)),"")</f>
        <v/>
      </c>
      <c r="K1330" s="5" t="str">
        <f>IF(PhieuBauCu!$B$2&gt;7,IF(LEN($B1330)=0,"",IF(AND($B1330&gt;0,VALUE(SUBSTITUTE($B1330,"8","0"))=$B1330),1,0)),"")</f>
        <v/>
      </c>
      <c r="L1330" s="5" t="str">
        <f>IF(PhieuBauCu!$B$2&gt;8,IF(LEN($B1330)=0,"",IF(AND($B1330&gt;0,VALUE(SUBSTITUTE($B1330,"9","0"))=$B1330),1,0)),"")</f>
        <v/>
      </c>
      <c r="M1330" s="9">
        <f t="shared" si="41"/>
        <v>0</v>
      </c>
      <c r="N1330" s="36">
        <f>IF(AND(M1330&lt;=PhieuBauCu!$B$13,M1330&gt;=1),1,0)</f>
        <v>0</v>
      </c>
    </row>
    <row r="1331" spans="1:14" ht="28.5" customHeight="1">
      <c r="A1331" s="2">
        <v>1326</v>
      </c>
      <c r="B1331" s="3"/>
      <c r="C1331" s="48" t="str">
        <f t="shared" si="40"/>
        <v/>
      </c>
      <c r="D1331" s="5" t="str">
        <f>IF(PhieuBauCu!$B$2&gt;0,IF(LEN($B1331)=0,"",IF(AND($B1331&gt;0,VALUE(SUBSTITUTE($B1331,"1","0"))=$B1331),1,0)),"")</f>
        <v/>
      </c>
      <c r="E1331" s="5" t="str">
        <f>IF(PhieuBauCu!$B$2&gt;1,IF(LEN($B1331)=0,"",IF(AND($B1331&gt;0,VALUE(SUBSTITUTE($B1331,"2","0"))=$B1331),1,0)),"")</f>
        <v/>
      </c>
      <c r="F1331" s="5" t="str">
        <f>IF(PhieuBauCu!$B$2&gt;2,IF(LEN($B1331)=0,"",IF(AND($B1331&gt;0,VALUE(SUBSTITUTE($B1331,"3","0"))=$B1331),1,0)),"")</f>
        <v/>
      </c>
      <c r="G1331" s="5" t="str">
        <f>IF(PhieuBauCu!$B$2&gt;3,IF(LEN($B1331)=0,"",IF(AND($B1331&gt;0,VALUE(SUBSTITUTE($B1331,"4","0"))=$B1331),1,0)),"")</f>
        <v/>
      </c>
      <c r="H1331" s="5" t="str">
        <f>IF(PhieuBauCu!$B$2&gt;4,IF(LEN($B1331)=0,"",IF(AND($B1331&gt;0,VALUE(SUBSTITUTE($B1331,"5","0"))=$B1331),1,0)),"")</f>
        <v/>
      </c>
      <c r="I1331" s="5" t="str">
        <f>IF(PhieuBauCu!$B$2&gt;5,IF(LEN($B1331)=0,"",IF(AND($B1331&gt;0,VALUE(SUBSTITUTE($B1331,"6","0"))=$B1331),1,0)),"")</f>
        <v/>
      </c>
      <c r="J1331" s="5" t="str">
        <f>IF(PhieuBauCu!$B$2&gt;6,IF(LEN($B1331)=0,"",IF(AND($B1331&gt;0,VALUE(SUBSTITUTE($B1331,"7","0"))=$B1331),1,0)),"")</f>
        <v/>
      </c>
      <c r="K1331" s="5" t="str">
        <f>IF(PhieuBauCu!$B$2&gt;7,IF(LEN($B1331)=0,"",IF(AND($B1331&gt;0,VALUE(SUBSTITUTE($B1331,"8","0"))=$B1331),1,0)),"")</f>
        <v/>
      </c>
      <c r="L1331" s="5" t="str">
        <f>IF(PhieuBauCu!$B$2&gt;8,IF(LEN($B1331)=0,"",IF(AND($B1331&gt;0,VALUE(SUBSTITUTE($B1331,"9","0"))=$B1331),1,0)),"")</f>
        <v/>
      </c>
      <c r="M1331" s="9">
        <f t="shared" si="41"/>
        <v>0</v>
      </c>
      <c r="N1331" s="36">
        <f>IF(AND(M1331&lt;=PhieuBauCu!$B$13,M1331&gt;=1),1,0)</f>
        <v>0</v>
      </c>
    </row>
    <row r="1332" spans="1:14" ht="28.5" customHeight="1">
      <c r="A1332" s="2">
        <v>1327</v>
      </c>
      <c r="B1332" s="3"/>
      <c r="C1332" s="48" t="str">
        <f t="shared" si="40"/>
        <v/>
      </c>
      <c r="D1332" s="5" t="str">
        <f>IF(PhieuBauCu!$B$2&gt;0,IF(LEN($B1332)=0,"",IF(AND($B1332&gt;0,VALUE(SUBSTITUTE($B1332,"1","0"))=$B1332),1,0)),"")</f>
        <v/>
      </c>
      <c r="E1332" s="5" t="str">
        <f>IF(PhieuBauCu!$B$2&gt;1,IF(LEN($B1332)=0,"",IF(AND($B1332&gt;0,VALUE(SUBSTITUTE($B1332,"2","0"))=$B1332),1,0)),"")</f>
        <v/>
      </c>
      <c r="F1332" s="5" t="str">
        <f>IF(PhieuBauCu!$B$2&gt;2,IF(LEN($B1332)=0,"",IF(AND($B1332&gt;0,VALUE(SUBSTITUTE($B1332,"3","0"))=$B1332),1,0)),"")</f>
        <v/>
      </c>
      <c r="G1332" s="5" t="str">
        <f>IF(PhieuBauCu!$B$2&gt;3,IF(LEN($B1332)=0,"",IF(AND($B1332&gt;0,VALUE(SUBSTITUTE($B1332,"4","0"))=$B1332),1,0)),"")</f>
        <v/>
      </c>
      <c r="H1332" s="5" t="str">
        <f>IF(PhieuBauCu!$B$2&gt;4,IF(LEN($B1332)=0,"",IF(AND($B1332&gt;0,VALUE(SUBSTITUTE($B1332,"5","0"))=$B1332),1,0)),"")</f>
        <v/>
      </c>
      <c r="I1332" s="5" t="str">
        <f>IF(PhieuBauCu!$B$2&gt;5,IF(LEN($B1332)=0,"",IF(AND($B1332&gt;0,VALUE(SUBSTITUTE($B1332,"6","0"))=$B1332),1,0)),"")</f>
        <v/>
      </c>
      <c r="J1332" s="5" t="str">
        <f>IF(PhieuBauCu!$B$2&gt;6,IF(LEN($B1332)=0,"",IF(AND($B1332&gt;0,VALUE(SUBSTITUTE($B1332,"7","0"))=$B1332),1,0)),"")</f>
        <v/>
      </c>
      <c r="K1332" s="5" t="str">
        <f>IF(PhieuBauCu!$B$2&gt;7,IF(LEN($B1332)=0,"",IF(AND($B1332&gt;0,VALUE(SUBSTITUTE($B1332,"8","0"))=$B1332),1,0)),"")</f>
        <v/>
      </c>
      <c r="L1332" s="5" t="str">
        <f>IF(PhieuBauCu!$B$2&gt;8,IF(LEN($B1332)=0,"",IF(AND($B1332&gt;0,VALUE(SUBSTITUTE($B1332,"9","0"))=$B1332),1,0)),"")</f>
        <v/>
      </c>
      <c r="M1332" s="9">
        <f t="shared" si="41"/>
        <v>0</v>
      </c>
      <c r="N1332" s="36">
        <f>IF(AND(M1332&lt;=PhieuBauCu!$B$13,M1332&gt;=1),1,0)</f>
        <v>0</v>
      </c>
    </row>
    <row r="1333" spans="1:14" ht="28.5" customHeight="1">
      <c r="A1333" s="2">
        <v>1328</v>
      </c>
      <c r="B1333" s="3"/>
      <c r="C1333" s="48" t="str">
        <f t="shared" si="40"/>
        <v/>
      </c>
      <c r="D1333" s="5" t="str">
        <f>IF(PhieuBauCu!$B$2&gt;0,IF(LEN($B1333)=0,"",IF(AND($B1333&gt;0,VALUE(SUBSTITUTE($B1333,"1","0"))=$B1333),1,0)),"")</f>
        <v/>
      </c>
      <c r="E1333" s="5" t="str">
        <f>IF(PhieuBauCu!$B$2&gt;1,IF(LEN($B1333)=0,"",IF(AND($B1333&gt;0,VALUE(SUBSTITUTE($B1333,"2","0"))=$B1333),1,0)),"")</f>
        <v/>
      </c>
      <c r="F1333" s="5" t="str">
        <f>IF(PhieuBauCu!$B$2&gt;2,IF(LEN($B1333)=0,"",IF(AND($B1333&gt;0,VALUE(SUBSTITUTE($B1333,"3","0"))=$B1333),1,0)),"")</f>
        <v/>
      </c>
      <c r="G1333" s="5" t="str">
        <f>IF(PhieuBauCu!$B$2&gt;3,IF(LEN($B1333)=0,"",IF(AND($B1333&gt;0,VALUE(SUBSTITUTE($B1333,"4","0"))=$B1333),1,0)),"")</f>
        <v/>
      </c>
      <c r="H1333" s="5" t="str">
        <f>IF(PhieuBauCu!$B$2&gt;4,IF(LEN($B1333)=0,"",IF(AND($B1333&gt;0,VALUE(SUBSTITUTE($B1333,"5","0"))=$B1333),1,0)),"")</f>
        <v/>
      </c>
      <c r="I1333" s="5" t="str">
        <f>IF(PhieuBauCu!$B$2&gt;5,IF(LEN($B1333)=0,"",IF(AND($B1333&gt;0,VALUE(SUBSTITUTE($B1333,"6","0"))=$B1333),1,0)),"")</f>
        <v/>
      </c>
      <c r="J1333" s="5" t="str">
        <f>IF(PhieuBauCu!$B$2&gt;6,IF(LEN($B1333)=0,"",IF(AND($B1333&gt;0,VALUE(SUBSTITUTE($B1333,"7","0"))=$B1333),1,0)),"")</f>
        <v/>
      </c>
      <c r="K1333" s="5" t="str">
        <f>IF(PhieuBauCu!$B$2&gt;7,IF(LEN($B1333)=0,"",IF(AND($B1333&gt;0,VALUE(SUBSTITUTE($B1333,"8","0"))=$B1333),1,0)),"")</f>
        <v/>
      </c>
      <c r="L1333" s="5" t="str">
        <f>IF(PhieuBauCu!$B$2&gt;8,IF(LEN($B1333)=0,"",IF(AND($B1333&gt;0,VALUE(SUBSTITUTE($B1333,"9","0"))=$B1333),1,0)),"")</f>
        <v/>
      </c>
      <c r="M1333" s="9">
        <f t="shared" si="41"/>
        <v>0</v>
      </c>
      <c r="N1333" s="36">
        <f>IF(AND(M1333&lt;=PhieuBauCu!$B$13,M1333&gt;=1),1,0)</f>
        <v>0</v>
      </c>
    </row>
    <row r="1334" spans="1:14" ht="28.5" customHeight="1">
      <c r="A1334" s="2">
        <v>1329</v>
      </c>
      <c r="B1334" s="3"/>
      <c r="C1334" s="48" t="str">
        <f t="shared" si="40"/>
        <v/>
      </c>
      <c r="D1334" s="5" t="str">
        <f>IF(PhieuBauCu!$B$2&gt;0,IF(LEN($B1334)=0,"",IF(AND($B1334&gt;0,VALUE(SUBSTITUTE($B1334,"1","0"))=$B1334),1,0)),"")</f>
        <v/>
      </c>
      <c r="E1334" s="5" t="str">
        <f>IF(PhieuBauCu!$B$2&gt;1,IF(LEN($B1334)=0,"",IF(AND($B1334&gt;0,VALUE(SUBSTITUTE($B1334,"2","0"))=$B1334),1,0)),"")</f>
        <v/>
      </c>
      <c r="F1334" s="5" t="str">
        <f>IF(PhieuBauCu!$B$2&gt;2,IF(LEN($B1334)=0,"",IF(AND($B1334&gt;0,VALUE(SUBSTITUTE($B1334,"3","0"))=$B1334),1,0)),"")</f>
        <v/>
      </c>
      <c r="G1334" s="5" t="str">
        <f>IF(PhieuBauCu!$B$2&gt;3,IF(LEN($B1334)=0,"",IF(AND($B1334&gt;0,VALUE(SUBSTITUTE($B1334,"4","0"))=$B1334),1,0)),"")</f>
        <v/>
      </c>
      <c r="H1334" s="5" t="str">
        <f>IF(PhieuBauCu!$B$2&gt;4,IF(LEN($B1334)=0,"",IF(AND($B1334&gt;0,VALUE(SUBSTITUTE($B1334,"5","0"))=$B1334),1,0)),"")</f>
        <v/>
      </c>
      <c r="I1334" s="5" t="str">
        <f>IF(PhieuBauCu!$B$2&gt;5,IF(LEN($B1334)=0,"",IF(AND($B1334&gt;0,VALUE(SUBSTITUTE($B1334,"6","0"))=$B1334),1,0)),"")</f>
        <v/>
      </c>
      <c r="J1334" s="5" t="str">
        <f>IF(PhieuBauCu!$B$2&gt;6,IF(LEN($B1334)=0,"",IF(AND($B1334&gt;0,VALUE(SUBSTITUTE($B1334,"7","0"))=$B1334),1,0)),"")</f>
        <v/>
      </c>
      <c r="K1334" s="5" t="str">
        <f>IF(PhieuBauCu!$B$2&gt;7,IF(LEN($B1334)=0,"",IF(AND($B1334&gt;0,VALUE(SUBSTITUTE($B1334,"8","0"))=$B1334),1,0)),"")</f>
        <v/>
      </c>
      <c r="L1334" s="5" t="str">
        <f>IF(PhieuBauCu!$B$2&gt;8,IF(LEN($B1334)=0,"",IF(AND($B1334&gt;0,VALUE(SUBSTITUTE($B1334,"9","0"))=$B1334),1,0)),"")</f>
        <v/>
      </c>
      <c r="M1334" s="9">
        <f t="shared" si="41"/>
        <v>0</v>
      </c>
      <c r="N1334" s="36">
        <f>IF(AND(M1334&lt;=PhieuBauCu!$B$13,M1334&gt;=1),1,0)</f>
        <v>0</v>
      </c>
    </row>
    <row r="1335" spans="1:14" ht="28.5" customHeight="1">
      <c r="A1335" s="2">
        <v>1330</v>
      </c>
      <c r="B1335" s="3"/>
      <c r="C1335" s="48" t="str">
        <f t="shared" si="40"/>
        <v/>
      </c>
      <c r="D1335" s="5" t="str">
        <f>IF(PhieuBauCu!$B$2&gt;0,IF(LEN($B1335)=0,"",IF(AND($B1335&gt;0,VALUE(SUBSTITUTE($B1335,"1","0"))=$B1335),1,0)),"")</f>
        <v/>
      </c>
      <c r="E1335" s="5" t="str">
        <f>IF(PhieuBauCu!$B$2&gt;1,IF(LEN($B1335)=0,"",IF(AND($B1335&gt;0,VALUE(SUBSTITUTE($B1335,"2","0"))=$B1335),1,0)),"")</f>
        <v/>
      </c>
      <c r="F1335" s="5" t="str">
        <f>IF(PhieuBauCu!$B$2&gt;2,IF(LEN($B1335)=0,"",IF(AND($B1335&gt;0,VALUE(SUBSTITUTE($B1335,"3","0"))=$B1335),1,0)),"")</f>
        <v/>
      </c>
      <c r="G1335" s="5" t="str">
        <f>IF(PhieuBauCu!$B$2&gt;3,IF(LEN($B1335)=0,"",IF(AND($B1335&gt;0,VALUE(SUBSTITUTE($B1335,"4","0"))=$B1335),1,0)),"")</f>
        <v/>
      </c>
      <c r="H1335" s="5" t="str">
        <f>IF(PhieuBauCu!$B$2&gt;4,IF(LEN($B1335)=0,"",IF(AND($B1335&gt;0,VALUE(SUBSTITUTE($B1335,"5","0"))=$B1335),1,0)),"")</f>
        <v/>
      </c>
      <c r="I1335" s="5" t="str">
        <f>IF(PhieuBauCu!$B$2&gt;5,IF(LEN($B1335)=0,"",IF(AND($B1335&gt;0,VALUE(SUBSTITUTE($B1335,"6","0"))=$B1335),1,0)),"")</f>
        <v/>
      </c>
      <c r="J1335" s="5" t="str">
        <f>IF(PhieuBauCu!$B$2&gt;6,IF(LEN($B1335)=0,"",IF(AND($B1335&gt;0,VALUE(SUBSTITUTE($B1335,"7","0"))=$B1335),1,0)),"")</f>
        <v/>
      </c>
      <c r="K1335" s="5" t="str">
        <f>IF(PhieuBauCu!$B$2&gt;7,IF(LEN($B1335)=0,"",IF(AND($B1335&gt;0,VALUE(SUBSTITUTE($B1335,"8","0"))=$B1335),1,0)),"")</f>
        <v/>
      </c>
      <c r="L1335" s="5" t="str">
        <f>IF(PhieuBauCu!$B$2&gt;8,IF(LEN($B1335)=0,"",IF(AND($B1335&gt;0,VALUE(SUBSTITUTE($B1335,"9","0"))=$B1335),1,0)),"")</f>
        <v/>
      </c>
      <c r="M1335" s="9">
        <f t="shared" si="41"/>
        <v>0</v>
      </c>
      <c r="N1335" s="36">
        <f>IF(AND(M1335&lt;=PhieuBauCu!$B$13,M1335&gt;=1),1,0)</f>
        <v>0</v>
      </c>
    </row>
    <row r="1336" spans="1:14" ht="28.5" customHeight="1">
      <c r="A1336" s="2">
        <v>1331</v>
      </c>
      <c r="B1336" s="3"/>
      <c r="C1336" s="48" t="str">
        <f t="shared" si="40"/>
        <v/>
      </c>
      <c r="D1336" s="5" t="str">
        <f>IF(PhieuBauCu!$B$2&gt;0,IF(LEN($B1336)=0,"",IF(AND($B1336&gt;0,VALUE(SUBSTITUTE($B1336,"1","0"))=$B1336),1,0)),"")</f>
        <v/>
      </c>
      <c r="E1336" s="5" t="str">
        <f>IF(PhieuBauCu!$B$2&gt;1,IF(LEN($B1336)=0,"",IF(AND($B1336&gt;0,VALUE(SUBSTITUTE($B1336,"2","0"))=$B1336),1,0)),"")</f>
        <v/>
      </c>
      <c r="F1336" s="5" t="str">
        <f>IF(PhieuBauCu!$B$2&gt;2,IF(LEN($B1336)=0,"",IF(AND($B1336&gt;0,VALUE(SUBSTITUTE($B1336,"3","0"))=$B1336),1,0)),"")</f>
        <v/>
      </c>
      <c r="G1336" s="5" t="str">
        <f>IF(PhieuBauCu!$B$2&gt;3,IF(LEN($B1336)=0,"",IF(AND($B1336&gt;0,VALUE(SUBSTITUTE($B1336,"4","0"))=$B1336),1,0)),"")</f>
        <v/>
      </c>
      <c r="H1336" s="5" t="str">
        <f>IF(PhieuBauCu!$B$2&gt;4,IF(LEN($B1336)=0,"",IF(AND($B1336&gt;0,VALUE(SUBSTITUTE($B1336,"5","0"))=$B1336),1,0)),"")</f>
        <v/>
      </c>
      <c r="I1336" s="5" t="str">
        <f>IF(PhieuBauCu!$B$2&gt;5,IF(LEN($B1336)=0,"",IF(AND($B1336&gt;0,VALUE(SUBSTITUTE($B1336,"6","0"))=$B1336),1,0)),"")</f>
        <v/>
      </c>
      <c r="J1336" s="5" t="str">
        <f>IF(PhieuBauCu!$B$2&gt;6,IF(LEN($B1336)=0,"",IF(AND($B1336&gt;0,VALUE(SUBSTITUTE($B1336,"7","0"))=$B1336),1,0)),"")</f>
        <v/>
      </c>
      <c r="K1336" s="5" t="str">
        <f>IF(PhieuBauCu!$B$2&gt;7,IF(LEN($B1336)=0,"",IF(AND($B1336&gt;0,VALUE(SUBSTITUTE($B1336,"8","0"))=$B1336),1,0)),"")</f>
        <v/>
      </c>
      <c r="L1336" s="5" t="str">
        <f>IF(PhieuBauCu!$B$2&gt;8,IF(LEN($B1336)=0,"",IF(AND($B1336&gt;0,VALUE(SUBSTITUTE($B1336,"9","0"))=$B1336),1,0)),"")</f>
        <v/>
      </c>
      <c r="M1336" s="9">
        <f t="shared" si="41"/>
        <v>0</v>
      </c>
      <c r="N1336" s="36">
        <f>IF(AND(M1336&lt;=PhieuBauCu!$B$13,M1336&gt;=1),1,0)</f>
        <v>0</v>
      </c>
    </row>
    <row r="1337" spans="1:14" ht="28.5" customHeight="1">
      <c r="A1337" s="2">
        <v>1332</v>
      </c>
      <c r="B1337" s="3"/>
      <c r="C1337" s="48" t="str">
        <f t="shared" si="40"/>
        <v/>
      </c>
      <c r="D1337" s="5" t="str">
        <f>IF(PhieuBauCu!$B$2&gt;0,IF(LEN($B1337)=0,"",IF(AND($B1337&gt;0,VALUE(SUBSTITUTE($B1337,"1","0"))=$B1337),1,0)),"")</f>
        <v/>
      </c>
      <c r="E1337" s="5" t="str">
        <f>IF(PhieuBauCu!$B$2&gt;1,IF(LEN($B1337)=0,"",IF(AND($B1337&gt;0,VALUE(SUBSTITUTE($B1337,"2","0"))=$B1337),1,0)),"")</f>
        <v/>
      </c>
      <c r="F1337" s="5" t="str">
        <f>IF(PhieuBauCu!$B$2&gt;2,IF(LEN($B1337)=0,"",IF(AND($B1337&gt;0,VALUE(SUBSTITUTE($B1337,"3","0"))=$B1337),1,0)),"")</f>
        <v/>
      </c>
      <c r="G1337" s="5" t="str">
        <f>IF(PhieuBauCu!$B$2&gt;3,IF(LEN($B1337)=0,"",IF(AND($B1337&gt;0,VALUE(SUBSTITUTE($B1337,"4","0"))=$B1337),1,0)),"")</f>
        <v/>
      </c>
      <c r="H1337" s="5" t="str">
        <f>IF(PhieuBauCu!$B$2&gt;4,IF(LEN($B1337)=0,"",IF(AND($B1337&gt;0,VALUE(SUBSTITUTE($B1337,"5","0"))=$B1337),1,0)),"")</f>
        <v/>
      </c>
      <c r="I1337" s="5" t="str">
        <f>IF(PhieuBauCu!$B$2&gt;5,IF(LEN($B1337)=0,"",IF(AND($B1337&gt;0,VALUE(SUBSTITUTE($B1337,"6","0"))=$B1337),1,0)),"")</f>
        <v/>
      </c>
      <c r="J1337" s="5" t="str">
        <f>IF(PhieuBauCu!$B$2&gt;6,IF(LEN($B1337)=0,"",IF(AND($B1337&gt;0,VALUE(SUBSTITUTE($B1337,"7","0"))=$B1337),1,0)),"")</f>
        <v/>
      </c>
      <c r="K1337" s="5" t="str">
        <f>IF(PhieuBauCu!$B$2&gt;7,IF(LEN($B1337)=0,"",IF(AND($B1337&gt;0,VALUE(SUBSTITUTE($B1337,"8","0"))=$B1337),1,0)),"")</f>
        <v/>
      </c>
      <c r="L1337" s="5" t="str">
        <f>IF(PhieuBauCu!$B$2&gt;8,IF(LEN($B1337)=0,"",IF(AND($B1337&gt;0,VALUE(SUBSTITUTE($B1337,"9","0"))=$B1337),1,0)),"")</f>
        <v/>
      </c>
      <c r="M1337" s="9">
        <f t="shared" si="41"/>
        <v>0</v>
      </c>
      <c r="N1337" s="36">
        <f>IF(AND(M1337&lt;=PhieuBauCu!$B$13,M1337&gt;=1),1,0)</f>
        <v>0</v>
      </c>
    </row>
    <row r="1338" spans="1:14" ht="28.5" customHeight="1">
      <c r="A1338" s="2">
        <v>1333</v>
      </c>
      <c r="B1338" s="3"/>
      <c r="C1338" s="48" t="str">
        <f t="shared" si="40"/>
        <v/>
      </c>
      <c r="D1338" s="5" t="str">
        <f>IF(PhieuBauCu!$B$2&gt;0,IF(LEN($B1338)=0,"",IF(AND($B1338&gt;0,VALUE(SUBSTITUTE($B1338,"1","0"))=$B1338),1,0)),"")</f>
        <v/>
      </c>
      <c r="E1338" s="5" t="str">
        <f>IF(PhieuBauCu!$B$2&gt;1,IF(LEN($B1338)=0,"",IF(AND($B1338&gt;0,VALUE(SUBSTITUTE($B1338,"2","0"))=$B1338),1,0)),"")</f>
        <v/>
      </c>
      <c r="F1338" s="5" t="str">
        <f>IF(PhieuBauCu!$B$2&gt;2,IF(LEN($B1338)=0,"",IF(AND($B1338&gt;0,VALUE(SUBSTITUTE($B1338,"3","0"))=$B1338),1,0)),"")</f>
        <v/>
      </c>
      <c r="G1338" s="5" t="str">
        <f>IF(PhieuBauCu!$B$2&gt;3,IF(LEN($B1338)=0,"",IF(AND($B1338&gt;0,VALUE(SUBSTITUTE($B1338,"4","0"))=$B1338),1,0)),"")</f>
        <v/>
      </c>
      <c r="H1338" s="5" t="str">
        <f>IF(PhieuBauCu!$B$2&gt;4,IF(LEN($B1338)=0,"",IF(AND($B1338&gt;0,VALUE(SUBSTITUTE($B1338,"5","0"))=$B1338),1,0)),"")</f>
        <v/>
      </c>
      <c r="I1338" s="5" t="str">
        <f>IF(PhieuBauCu!$B$2&gt;5,IF(LEN($B1338)=0,"",IF(AND($B1338&gt;0,VALUE(SUBSTITUTE($B1338,"6","0"))=$B1338),1,0)),"")</f>
        <v/>
      </c>
      <c r="J1338" s="5" t="str">
        <f>IF(PhieuBauCu!$B$2&gt;6,IF(LEN($B1338)=0,"",IF(AND($B1338&gt;0,VALUE(SUBSTITUTE($B1338,"7","0"))=$B1338),1,0)),"")</f>
        <v/>
      </c>
      <c r="K1338" s="5" t="str">
        <f>IF(PhieuBauCu!$B$2&gt;7,IF(LEN($B1338)=0,"",IF(AND($B1338&gt;0,VALUE(SUBSTITUTE($B1338,"8","0"))=$B1338),1,0)),"")</f>
        <v/>
      </c>
      <c r="L1338" s="5" t="str">
        <f>IF(PhieuBauCu!$B$2&gt;8,IF(LEN($B1338)=0,"",IF(AND($B1338&gt;0,VALUE(SUBSTITUTE($B1338,"9","0"))=$B1338),1,0)),"")</f>
        <v/>
      </c>
      <c r="M1338" s="9">
        <f t="shared" si="41"/>
        <v>0</v>
      </c>
      <c r="N1338" s="36">
        <f>IF(AND(M1338&lt;=PhieuBauCu!$B$13,M1338&gt;=1),1,0)</f>
        <v>0</v>
      </c>
    </row>
    <row r="1339" spans="1:14" ht="28.5" customHeight="1">
      <c r="A1339" s="2">
        <v>1334</v>
      </c>
      <c r="B1339" s="3"/>
      <c r="C1339" s="48" t="str">
        <f t="shared" si="40"/>
        <v/>
      </c>
      <c r="D1339" s="5" t="str">
        <f>IF(PhieuBauCu!$B$2&gt;0,IF(LEN($B1339)=0,"",IF(AND($B1339&gt;0,VALUE(SUBSTITUTE($B1339,"1","0"))=$B1339),1,0)),"")</f>
        <v/>
      </c>
      <c r="E1339" s="5" t="str">
        <f>IF(PhieuBauCu!$B$2&gt;1,IF(LEN($B1339)=0,"",IF(AND($B1339&gt;0,VALUE(SUBSTITUTE($B1339,"2","0"))=$B1339),1,0)),"")</f>
        <v/>
      </c>
      <c r="F1339" s="5" t="str">
        <f>IF(PhieuBauCu!$B$2&gt;2,IF(LEN($B1339)=0,"",IF(AND($B1339&gt;0,VALUE(SUBSTITUTE($B1339,"3","0"))=$B1339),1,0)),"")</f>
        <v/>
      </c>
      <c r="G1339" s="5" t="str">
        <f>IF(PhieuBauCu!$B$2&gt;3,IF(LEN($B1339)=0,"",IF(AND($B1339&gt;0,VALUE(SUBSTITUTE($B1339,"4","0"))=$B1339),1,0)),"")</f>
        <v/>
      </c>
      <c r="H1339" s="5" t="str">
        <f>IF(PhieuBauCu!$B$2&gt;4,IF(LEN($B1339)=0,"",IF(AND($B1339&gt;0,VALUE(SUBSTITUTE($B1339,"5","0"))=$B1339),1,0)),"")</f>
        <v/>
      </c>
      <c r="I1339" s="5" t="str">
        <f>IF(PhieuBauCu!$B$2&gt;5,IF(LEN($B1339)=0,"",IF(AND($B1339&gt;0,VALUE(SUBSTITUTE($B1339,"6","0"))=$B1339),1,0)),"")</f>
        <v/>
      </c>
      <c r="J1339" s="5" t="str">
        <f>IF(PhieuBauCu!$B$2&gt;6,IF(LEN($B1339)=0,"",IF(AND($B1339&gt;0,VALUE(SUBSTITUTE($B1339,"7","0"))=$B1339),1,0)),"")</f>
        <v/>
      </c>
      <c r="K1339" s="5" t="str">
        <f>IF(PhieuBauCu!$B$2&gt;7,IF(LEN($B1339)=0,"",IF(AND($B1339&gt;0,VALUE(SUBSTITUTE($B1339,"8","0"))=$B1339),1,0)),"")</f>
        <v/>
      </c>
      <c r="L1339" s="5" t="str">
        <f>IF(PhieuBauCu!$B$2&gt;8,IF(LEN($B1339)=0,"",IF(AND($B1339&gt;0,VALUE(SUBSTITUTE($B1339,"9","0"))=$B1339),1,0)),"")</f>
        <v/>
      </c>
      <c r="M1339" s="9">
        <f t="shared" si="41"/>
        <v>0</v>
      </c>
      <c r="N1339" s="36">
        <f>IF(AND(M1339&lt;=PhieuBauCu!$B$13,M1339&gt;=1),1,0)</f>
        <v>0</v>
      </c>
    </row>
    <row r="1340" spans="1:14" ht="28.5" customHeight="1">
      <c r="A1340" s="2">
        <v>1335</v>
      </c>
      <c r="B1340" s="3"/>
      <c r="C1340" s="48" t="str">
        <f t="shared" si="40"/>
        <v/>
      </c>
      <c r="D1340" s="5" t="str">
        <f>IF(PhieuBauCu!$B$2&gt;0,IF(LEN($B1340)=0,"",IF(AND($B1340&gt;0,VALUE(SUBSTITUTE($B1340,"1","0"))=$B1340),1,0)),"")</f>
        <v/>
      </c>
      <c r="E1340" s="5" t="str">
        <f>IF(PhieuBauCu!$B$2&gt;1,IF(LEN($B1340)=0,"",IF(AND($B1340&gt;0,VALUE(SUBSTITUTE($B1340,"2","0"))=$B1340),1,0)),"")</f>
        <v/>
      </c>
      <c r="F1340" s="5" t="str">
        <f>IF(PhieuBauCu!$B$2&gt;2,IF(LEN($B1340)=0,"",IF(AND($B1340&gt;0,VALUE(SUBSTITUTE($B1340,"3","0"))=$B1340),1,0)),"")</f>
        <v/>
      </c>
      <c r="G1340" s="5" t="str">
        <f>IF(PhieuBauCu!$B$2&gt;3,IF(LEN($B1340)=0,"",IF(AND($B1340&gt;0,VALUE(SUBSTITUTE($B1340,"4","0"))=$B1340),1,0)),"")</f>
        <v/>
      </c>
      <c r="H1340" s="5" t="str">
        <f>IF(PhieuBauCu!$B$2&gt;4,IF(LEN($B1340)=0,"",IF(AND($B1340&gt;0,VALUE(SUBSTITUTE($B1340,"5","0"))=$B1340),1,0)),"")</f>
        <v/>
      </c>
      <c r="I1340" s="5" t="str">
        <f>IF(PhieuBauCu!$B$2&gt;5,IF(LEN($B1340)=0,"",IF(AND($B1340&gt;0,VALUE(SUBSTITUTE($B1340,"6","0"))=$B1340),1,0)),"")</f>
        <v/>
      </c>
      <c r="J1340" s="5" t="str">
        <f>IF(PhieuBauCu!$B$2&gt;6,IF(LEN($B1340)=0,"",IF(AND($B1340&gt;0,VALUE(SUBSTITUTE($B1340,"7","0"))=$B1340),1,0)),"")</f>
        <v/>
      </c>
      <c r="K1340" s="5" t="str">
        <f>IF(PhieuBauCu!$B$2&gt;7,IF(LEN($B1340)=0,"",IF(AND($B1340&gt;0,VALUE(SUBSTITUTE($B1340,"8","0"))=$B1340),1,0)),"")</f>
        <v/>
      </c>
      <c r="L1340" s="5" t="str">
        <f>IF(PhieuBauCu!$B$2&gt;8,IF(LEN($B1340)=0,"",IF(AND($B1340&gt;0,VALUE(SUBSTITUTE($B1340,"9","0"))=$B1340),1,0)),"")</f>
        <v/>
      </c>
      <c r="M1340" s="9">
        <f t="shared" si="41"/>
        <v>0</v>
      </c>
      <c r="N1340" s="36">
        <f>IF(AND(M1340&lt;=PhieuBauCu!$B$13,M1340&gt;=1),1,0)</f>
        <v>0</v>
      </c>
    </row>
    <row r="1341" spans="1:14" ht="28.5" customHeight="1">
      <c r="A1341" s="2">
        <v>1336</v>
      </c>
      <c r="B1341" s="3"/>
      <c r="C1341" s="48" t="str">
        <f t="shared" si="40"/>
        <v/>
      </c>
      <c r="D1341" s="5" t="str">
        <f>IF(PhieuBauCu!$B$2&gt;0,IF(LEN($B1341)=0,"",IF(AND($B1341&gt;0,VALUE(SUBSTITUTE($B1341,"1","0"))=$B1341),1,0)),"")</f>
        <v/>
      </c>
      <c r="E1341" s="5" t="str">
        <f>IF(PhieuBauCu!$B$2&gt;1,IF(LEN($B1341)=0,"",IF(AND($B1341&gt;0,VALUE(SUBSTITUTE($B1341,"2","0"))=$B1341),1,0)),"")</f>
        <v/>
      </c>
      <c r="F1341" s="5" t="str">
        <f>IF(PhieuBauCu!$B$2&gt;2,IF(LEN($B1341)=0,"",IF(AND($B1341&gt;0,VALUE(SUBSTITUTE($B1341,"3","0"))=$B1341),1,0)),"")</f>
        <v/>
      </c>
      <c r="G1341" s="5" t="str">
        <f>IF(PhieuBauCu!$B$2&gt;3,IF(LEN($B1341)=0,"",IF(AND($B1341&gt;0,VALUE(SUBSTITUTE($B1341,"4","0"))=$B1341),1,0)),"")</f>
        <v/>
      </c>
      <c r="H1341" s="5" t="str">
        <f>IF(PhieuBauCu!$B$2&gt;4,IF(LEN($B1341)=0,"",IF(AND($B1341&gt;0,VALUE(SUBSTITUTE($B1341,"5","0"))=$B1341),1,0)),"")</f>
        <v/>
      </c>
      <c r="I1341" s="5" t="str">
        <f>IF(PhieuBauCu!$B$2&gt;5,IF(LEN($B1341)=0,"",IF(AND($B1341&gt;0,VALUE(SUBSTITUTE($B1341,"6","0"))=$B1341),1,0)),"")</f>
        <v/>
      </c>
      <c r="J1341" s="5" t="str">
        <f>IF(PhieuBauCu!$B$2&gt;6,IF(LEN($B1341)=0,"",IF(AND($B1341&gt;0,VALUE(SUBSTITUTE($B1341,"7","0"))=$B1341),1,0)),"")</f>
        <v/>
      </c>
      <c r="K1341" s="5" t="str">
        <f>IF(PhieuBauCu!$B$2&gt;7,IF(LEN($B1341)=0,"",IF(AND($B1341&gt;0,VALUE(SUBSTITUTE($B1341,"8","0"))=$B1341),1,0)),"")</f>
        <v/>
      </c>
      <c r="L1341" s="5" t="str">
        <f>IF(PhieuBauCu!$B$2&gt;8,IF(LEN($B1341)=0,"",IF(AND($B1341&gt;0,VALUE(SUBSTITUTE($B1341,"9","0"))=$B1341),1,0)),"")</f>
        <v/>
      </c>
      <c r="M1341" s="9">
        <f t="shared" si="41"/>
        <v>0</v>
      </c>
      <c r="N1341" s="36">
        <f>IF(AND(M1341&lt;=PhieuBauCu!$B$13,M1341&gt;=1),1,0)</f>
        <v>0</v>
      </c>
    </row>
    <row r="1342" spans="1:14" ht="28.5" customHeight="1">
      <c r="A1342" s="2">
        <v>1337</v>
      </c>
      <c r="B1342" s="3"/>
      <c r="C1342" s="48" t="str">
        <f t="shared" si="40"/>
        <v/>
      </c>
      <c r="D1342" s="5" t="str">
        <f>IF(PhieuBauCu!$B$2&gt;0,IF(LEN($B1342)=0,"",IF(AND($B1342&gt;0,VALUE(SUBSTITUTE($B1342,"1","0"))=$B1342),1,0)),"")</f>
        <v/>
      </c>
      <c r="E1342" s="5" t="str">
        <f>IF(PhieuBauCu!$B$2&gt;1,IF(LEN($B1342)=0,"",IF(AND($B1342&gt;0,VALUE(SUBSTITUTE($B1342,"2","0"))=$B1342),1,0)),"")</f>
        <v/>
      </c>
      <c r="F1342" s="5" t="str">
        <f>IF(PhieuBauCu!$B$2&gt;2,IF(LEN($B1342)=0,"",IF(AND($B1342&gt;0,VALUE(SUBSTITUTE($B1342,"3","0"))=$B1342),1,0)),"")</f>
        <v/>
      </c>
      <c r="G1342" s="5" t="str">
        <f>IF(PhieuBauCu!$B$2&gt;3,IF(LEN($B1342)=0,"",IF(AND($B1342&gt;0,VALUE(SUBSTITUTE($B1342,"4","0"))=$B1342),1,0)),"")</f>
        <v/>
      </c>
      <c r="H1342" s="5" t="str">
        <f>IF(PhieuBauCu!$B$2&gt;4,IF(LEN($B1342)=0,"",IF(AND($B1342&gt;0,VALUE(SUBSTITUTE($B1342,"5","0"))=$B1342),1,0)),"")</f>
        <v/>
      </c>
      <c r="I1342" s="5" t="str">
        <f>IF(PhieuBauCu!$B$2&gt;5,IF(LEN($B1342)=0,"",IF(AND($B1342&gt;0,VALUE(SUBSTITUTE($B1342,"6","0"))=$B1342),1,0)),"")</f>
        <v/>
      </c>
      <c r="J1342" s="5" t="str">
        <f>IF(PhieuBauCu!$B$2&gt;6,IF(LEN($B1342)=0,"",IF(AND($B1342&gt;0,VALUE(SUBSTITUTE($B1342,"7","0"))=$B1342),1,0)),"")</f>
        <v/>
      </c>
      <c r="K1342" s="5" t="str">
        <f>IF(PhieuBauCu!$B$2&gt;7,IF(LEN($B1342)=0,"",IF(AND($B1342&gt;0,VALUE(SUBSTITUTE($B1342,"8","0"))=$B1342),1,0)),"")</f>
        <v/>
      </c>
      <c r="L1342" s="5" t="str">
        <f>IF(PhieuBauCu!$B$2&gt;8,IF(LEN($B1342)=0,"",IF(AND($B1342&gt;0,VALUE(SUBSTITUTE($B1342,"9","0"))=$B1342),1,0)),"")</f>
        <v/>
      </c>
      <c r="M1342" s="9">
        <f t="shared" si="41"/>
        <v>0</v>
      </c>
      <c r="N1342" s="36">
        <f>IF(AND(M1342&lt;=PhieuBauCu!$B$13,M1342&gt;=1),1,0)</f>
        <v>0</v>
      </c>
    </row>
    <row r="1343" spans="1:14" ht="28.5" customHeight="1">
      <c r="A1343" s="2">
        <v>1338</v>
      </c>
      <c r="B1343" s="3"/>
      <c r="C1343" s="48" t="str">
        <f t="shared" si="40"/>
        <v/>
      </c>
      <c r="D1343" s="5" t="str">
        <f>IF(PhieuBauCu!$B$2&gt;0,IF(LEN($B1343)=0,"",IF(AND($B1343&gt;0,VALUE(SUBSTITUTE($B1343,"1","0"))=$B1343),1,0)),"")</f>
        <v/>
      </c>
      <c r="E1343" s="5" t="str">
        <f>IF(PhieuBauCu!$B$2&gt;1,IF(LEN($B1343)=0,"",IF(AND($B1343&gt;0,VALUE(SUBSTITUTE($B1343,"2","0"))=$B1343),1,0)),"")</f>
        <v/>
      </c>
      <c r="F1343" s="5" t="str">
        <f>IF(PhieuBauCu!$B$2&gt;2,IF(LEN($B1343)=0,"",IF(AND($B1343&gt;0,VALUE(SUBSTITUTE($B1343,"3","0"))=$B1343),1,0)),"")</f>
        <v/>
      </c>
      <c r="G1343" s="5" t="str">
        <f>IF(PhieuBauCu!$B$2&gt;3,IF(LEN($B1343)=0,"",IF(AND($B1343&gt;0,VALUE(SUBSTITUTE($B1343,"4","0"))=$B1343),1,0)),"")</f>
        <v/>
      </c>
      <c r="H1343" s="5" t="str">
        <f>IF(PhieuBauCu!$B$2&gt;4,IF(LEN($B1343)=0,"",IF(AND($B1343&gt;0,VALUE(SUBSTITUTE($B1343,"5","0"))=$B1343),1,0)),"")</f>
        <v/>
      </c>
      <c r="I1343" s="5" t="str">
        <f>IF(PhieuBauCu!$B$2&gt;5,IF(LEN($B1343)=0,"",IF(AND($B1343&gt;0,VALUE(SUBSTITUTE($B1343,"6","0"))=$B1343),1,0)),"")</f>
        <v/>
      </c>
      <c r="J1343" s="5" t="str">
        <f>IF(PhieuBauCu!$B$2&gt;6,IF(LEN($B1343)=0,"",IF(AND($B1343&gt;0,VALUE(SUBSTITUTE($B1343,"7","0"))=$B1343),1,0)),"")</f>
        <v/>
      </c>
      <c r="K1343" s="5" t="str">
        <f>IF(PhieuBauCu!$B$2&gt;7,IF(LEN($B1343)=0,"",IF(AND($B1343&gt;0,VALUE(SUBSTITUTE($B1343,"8","0"))=$B1343),1,0)),"")</f>
        <v/>
      </c>
      <c r="L1343" s="5" t="str">
        <f>IF(PhieuBauCu!$B$2&gt;8,IF(LEN($B1343)=0,"",IF(AND($B1343&gt;0,VALUE(SUBSTITUTE($B1343,"9","0"))=$B1343),1,0)),"")</f>
        <v/>
      </c>
      <c r="M1343" s="9">
        <f t="shared" si="41"/>
        <v>0</v>
      </c>
      <c r="N1343" s="36">
        <f>IF(AND(M1343&lt;=PhieuBauCu!$B$13,M1343&gt;=1),1,0)</f>
        <v>0</v>
      </c>
    </row>
    <row r="1344" spans="1:14" ht="28.5" customHeight="1">
      <c r="A1344" s="2">
        <v>1339</v>
      </c>
      <c r="B1344" s="3"/>
      <c r="C1344" s="48" t="str">
        <f t="shared" si="40"/>
        <v/>
      </c>
      <c r="D1344" s="5" t="str">
        <f>IF(PhieuBauCu!$B$2&gt;0,IF(LEN($B1344)=0,"",IF(AND($B1344&gt;0,VALUE(SUBSTITUTE($B1344,"1","0"))=$B1344),1,0)),"")</f>
        <v/>
      </c>
      <c r="E1344" s="5" t="str">
        <f>IF(PhieuBauCu!$B$2&gt;1,IF(LEN($B1344)=0,"",IF(AND($B1344&gt;0,VALUE(SUBSTITUTE($B1344,"2","0"))=$B1344),1,0)),"")</f>
        <v/>
      </c>
      <c r="F1344" s="5" t="str">
        <f>IF(PhieuBauCu!$B$2&gt;2,IF(LEN($B1344)=0,"",IF(AND($B1344&gt;0,VALUE(SUBSTITUTE($B1344,"3","0"))=$B1344),1,0)),"")</f>
        <v/>
      </c>
      <c r="G1344" s="5" t="str">
        <f>IF(PhieuBauCu!$B$2&gt;3,IF(LEN($B1344)=0,"",IF(AND($B1344&gt;0,VALUE(SUBSTITUTE($B1344,"4","0"))=$B1344),1,0)),"")</f>
        <v/>
      </c>
      <c r="H1344" s="5" t="str">
        <f>IF(PhieuBauCu!$B$2&gt;4,IF(LEN($B1344)=0,"",IF(AND($B1344&gt;0,VALUE(SUBSTITUTE($B1344,"5","0"))=$B1344),1,0)),"")</f>
        <v/>
      </c>
      <c r="I1344" s="5" t="str">
        <f>IF(PhieuBauCu!$B$2&gt;5,IF(LEN($B1344)=0,"",IF(AND($B1344&gt;0,VALUE(SUBSTITUTE($B1344,"6","0"))=$B1344),1,0)),"")</f>
        <v/>
      </c>
      <c r="J1344" s="5" t="str">
        <f>IF(PhieuBauCu!$B$2&gt;6,IF(LEN($B1344)=0,"",IF(AND($B1344&gt;0,VALUE(SUBSTITUTE($B1344,"7","0"))=$B1344),1,0)),"")</f>
        <v/>
      </c>
      <c r="K1344" s="5" t="str">
        <f>IF(PhieuBauCu!$B$2&gt;7,IF(LEN($B1344)=0,"",IF(AND($B1344&gt;0,VALUE(SUBSTITUTE($B1344,"8","0"))=$B1344),1,0)),"")</f>
        <v/>
      </c>
      <c r="L1344" s="5" t="str">
        <f>IF(PhieuBauCu!$B$2&gt;8,IF(LEN($B1344)=0,"",IF(AND($B1344&gt;0,VALUE(SUBSTITUTE($B1344,"9","0"))=$B1344),1,0)),"")</f>
        <v/>
      </c>
      <c r="M1344" s="9">
        <f t="shared" si="41"/>
        <v>0</v>
      </c>
      <c r="N1344" s="36">
        <f>IF(AND(M1344&lt;=PhieuBauCu!$B$13,M1344&gt;=1),1,0)</f>
        <v>0</v>
      </c>
    </row>
    <row r="1345" spans="1:14" ht="28.5" customHeight="1">
      <c r="A1345" s="2">
        <v>1340</v>
      </c>
      <c r="B1345" s="3"/>
      <c r="C1345" s="48" t="str">
        <f t="shared" si="40"/>
        <v/>
      </c>
      <c r="D1345" s="5" t="str">
        <f>IF(PhieuBauCu!$B$2&gt;0,IF(LEN($B1345)=0,"",IF(AND($B1345&gt;0,VALUE(SUBSTITUTE($B1345,"1","0"))=$B1345),1,0)),"")</f>
        <v/>
      </c>
      <c r="E1345" s="5" t="str">
        <f>IF(PhieuBauCu!$B$2&gt;1,IF(LEN($B1345)=0,"",IF(AND($B1345&gt;0,VALUE(SUBSTITUTE($B1345,"2","0"))=$B1345),1,0)),"")</f>
        <v/>
      </c>
      <c r="F1345" s="5" t="str">
        <f>IF(PhieuBauCu!$B$2&gt;2,IF(LEN($B1345)=0,"",IF(AND($B1345&gt;0,VALUE(SUBSTITUTE($B1345,"3","0"))=$B1345),1,0)),"")</f>
        <v/>
      </c>
      <c r="G1345" s="5" t="str">
        <f>IF(PhieuBauCu!$B$2&gt;3,IF(LEN($B1345)=0,"",IF(AND($B1345&gt;0,VALUE(SUBSTITUTE($B1345,"4","0"))=$B1345),1,0)),"")</f>
        <v/>
      </c>
      <c r="H1345" s="5" t="str">
        <f>IF(PhieuBauCu!$B$2&gt;4,IF(LEN($B1345)=0,"",IF(AND($B1345&gt;0,VALUE(SUBSTITUTE($B1345,"5","0"))=$B1345),1,0)),"")</f>
        <v/>
      </c>
      <c r="I1345" s="5" t="str">
        <f>IF(PhieuBauCu!$B$2&gt;5,IF(LEN($B1345)=0,"",IF(AND($B1345&gt;0,VALUE(SUBSTITUTE($B1345,"6","0"))=$B1345),1,0)),"")</f>
        <v/>
      </c>
      <c r="J1345" s="5" t="str">
        <f>IF(PhieuBauCu!$B$2&gt;6,IF(LEN($B1345)=0,"",IF(AND($B1345&gt;0,VALUE(SUBSTITUTE($B1345,"7","0"))=$B1345),1,0)),"")</f>
        <v/>
      </c>
      <c r="K1345" s="5" t="str">
        <f>IF(PhieuBauCu!$B$2&gt;7,IF(LEN($B1345)=0,"",IF(AND($B1345&gt;0,VALUE(SUBSTITUTE($B1345,"8","0"))=$B1345),1,0)),"")</f>
        <v/>
      </c>
      <c r="L1345" s="5" t="str">
        <f>IF(PhieuBauCu!$B$2&gt;8,IF(LEN($B1345)=0,"",IF(AND($B1345&gt;0,VALUE(SUBSTITUTE($B1345,"9","0"))=$B1345),1,0)),"")</f>
        <v/>
      </c>
      <c r="M1345" s="9">
        <f t="shared" si="41"/>
        <v>0</v>
      </c>
      <c r="N1345" s="36">
        <f>IF(AND(M1345&lt;=PhieuBauCu!$B$13,M1345&gt;=1),1,0)</f>
        <v>0</v>
      </c>
    </row>
    <row r="1346" spans="1:14" ht="28.5" customHeight="1">
      <c r="A1346" s="2">
        <v>1341</v>
      </c>
      <c r="B1346" s="3"/>
      <c r="C1346" s="48" t="str">
        <f t="shared" si="40"/>
        <v/>
      </c>
      <c r="D1346" s="5" t="str">
        <f>IF(PhieuBauCu!$B$2&gt;0,IF(LEN($B1346)=0,"",IF(AND($B1346&gt;0,VALUE(SUBSTITUTE($B1346,"1","0"))=$B1346),1,0)),"")</f>
        <v/>
      </c>
      <c r="E1346" s="5" t="str">
        <f>IF(PhieuBauCu!$B$2&gt;1,IF(LEN($B1346)=0,"",IF(AND($B1346&gt;0,VALUE(SUBSTITUTE($B1346,"2","0"))=$B1346),1,0)),"")</f>
        <v/>
      </c>
      <c r="F1346" s="5" t="str">
        <f>IF(PhieuBauCu!$B$2&gt;2,IF(LEN($B1346)=0,"",IF(AND($B1346&gt;0,VALUE(SUBSTITUTE($B1346,"3","0"))=$B1346),1,0)),"")</f>
        <v/>
      </c>
      <c r="G1346" s="5" t="str">
        <f>IF(PhieuBauCu!$B$2&gt;3,IF(LEN($B1346)=0,"",IF(AND($B1346&gt;0,VALUE(SUBSTITUTE($B1346,"4","0"))=$B1346),1,0)),"")</f>
        <v/>
      </c>
      <c r="H1346" s="5" t="str">
        <f>IF(PhieuBauCu!$B$2&gt;4,IF(LEN($B1346)=0,"",IF(AND($B1346&gt;0,VALUE(SUBSTITUTE($B1346,"5","0"))=$B1346),1,0)),"")</f>
        <v/>
      </c>
      <c r="I1346" s="5" t="str">
        <f>IF(PhieuBauCu!$B$2&gt;5,IF(LEN($B1346)=0,"",IF(AND($B1346&gt;0,VALUE(SUBSTITUTE($B1346,"6","0"))=$B1346),1,0)),"")</f>
        <v/>
      </c>
      <c r="J1346" s="5" t="str">
        <f>IF(PhieuBauCu!$B$2&gt;6,IF(LEN($B1346)=0,"",IF(AND($B1346&gt;0,VALUE(SUBSTITUTE($B1346,"7","0"))=$B1346),1,0)),"")</f>
        <v/>
      </c>
      <c r="K1346" s="5" t="str">
        <f>IF(PhieuBauCu!$B$2&gt;7,IF(LEN($B1346)=0,"",IF(AND($B1346&gt;0,VALUE(SUBSTITUTE($B1346,"8","0"))=$B1346),1,0)),"")</f>
        <v/>
      </c>
      <c r="L1346" s="5" t="str">
        <f>IF(PhieuBauCu!$B$2&gt;8,IF(LEN($B1346)=0,"",IF(AND($B1346&gt;0,VALUE(SUBSTITUTE($B1346,"9","0"))=$B1346),1,0)),"")</f>
        <v/>
      </c>
      <c r="M1346" s="9">
        <f t="shared" si="41"/>
        <v>0</v>
      </c>
      <c r="N1346" s="36">
        <f>IF(AND(M1346&lt;=PhieuBauCu!$B$13,M1346&gt;=1),1,0)</f>
        <v>0</v>
      </c>
    </row>
    <row r="1347" spans="1:14" ht="28.5" customHeight="1">
      <c r="A1347" s="2">
        <v>1342</v>
      </c>
      <c r="B1347" s="3"/>
      <c r="C1347" s="48" t="str">
        <f t="shared" si="40"/>
        <v/>
      </c>
      <c r="D1347" s="5" t="str">
        <f>IF(PhieuBauCu!$B$2&gt;0,IF(LEN($B1347)=0,"",IF(AND($B1347&gt;0,VALUE(SUBSTITUTE($B1347,"1","0"))=$B1347),1,0)),"")</f>
        <v/>
      </c>
      <c r="E1347" s="5" t="str">
        <f>IF(PhieuBauCu!$B$2&gt;1,IF(LEN($B1347)=0,"",IF(AND($B1347&gt;0,VALUE(SUBSTITUTE($B1347,"2","0"))=$B1347),1,0)),"")</f>
        <v/>
      </c>
      <c r="F1347" s="5" t="str">
        <f>IF(PhieuBauCu!$B$2&gt;2,IF(LEN($B1347)=0,"",IF(AND($B1347&gt;0,VALUE(SUBSTITUTE($B1347,"3","0"))=$B1347),1,0)),"")</f>
        <v/>
      </c>
      <c r="G1347" s="5" t="str">
        <f>IF(PhieuBauCu!$B$2&gt;3,IF(LEN($B1347)=0,"",IF(AND($B1347&gt;0,VALUE(SUBSTITUTE($B1347,"4","0"))=$B1347),1,0)),"")</f>
        <v/>
      </c>
      <c r="H1347" s="5" t="str">
        <f>IF(PhieuBauCu!$B$2&gt;4,IF(LEN($B1347)=0,"",IF(AND($B1347&gt;0,VALUE(SUBSTITUTE($B1347,"5","0"))=$B1347),1,0)),"")</f>
        <v/>
      </c>
      <c r="I1347" s="5" t="str">
        <f>IF(PhieuBauCu!$B$2&gt;5,IF(LEN($B1347)=0,"",IF(AND($B1347&gt;0,VALUE(SUBSTITUTE($B1347,"6","0"))=$B1347),1,0)),"")</f>
        <v/>
      </c>
      <c r="J1347" s="5" t="str">
        <f>IF(PhieuBauCu!$B$2&gt;6,IF(LEN($B1347)=0,"",IF(AND($B1347&gt;0,VALUE(SUBSTITUTE($B1347,"7","0"))=$B1347),1,0)),"")</f>
        <v/>
      </c>
      <c r="K1347" s="5" t="str">
        <f>IF(PhieuBauCu!$B$2&gt;7,IF(LEN($B1347)=0,"",IF(AND($B1347&gt;0,VALUE(SUBSTITUTE($B1347,"8","0"))=$B1347),1,0)),"")</f>
        <v/>
      </c>
      <c r="L1347" s="5" t="str">
        <f>IF(PhieuBauCu!$B$2&gt;8,IF(LEN($B1347)=0,"",IF(AND($B1347&gt;0,VALUE(SUBSTITUTE($B1347,"9","0"))=$B1347),1,0)),"")</f>
        <v/>
      </c>
      <c r="M1347" s="9">
        <f t="shared" si="41"/>
        <v>0</v>
      </c>
      <c r="N1347" s="36">
        <f>IF(AND(M1347&lt;=PhieuBauCu!$B$13,M1347&gt;=1),1,0)</f>
        <v>0</v>
      </c>
    </row>
    <row r="1348" spans="1:14" ht="28.5" customHeight="1">
      <c r="A1348" s="2">
        <v>1343</v>
      </c>
      <c r="B1348" s="3"/>
      <c r="C1348" s="48" t="str">
        <f t="shared" si="40"/>
        <v/>
      </c>
      <c r="D1348" s="5" t="str">
        <f>IF(PhieuBauCu!$B$2&gt;0,IF(LEN($B1348)=0,"",IF(AND($B1348&gt;0,VALUE(SUBSTITUTE($B1348,"1","0"))=$B1348),1,0)),"")</f>
        <v/>
      </c>
      <c r="E1348" s="5" t="str">
        <f>IF(PhieuBauCu!$B$2&gt;1,IF(LEN($B1348)=0,"",IF(AND($B1348&gt;0,VALUE(SUBSTITUTE($B1348,"2","0"))=$B1348),1,0)),"")</f>
        <v/>
      </c>
      <c r="F1348" s="5" t="str">
        <f>IF(PhieuBauCu!$B$2&gt;2,IF(LEN($B1348)=0,"",IF(AND($B1348&gt;0,VALUE(SUBSTITUTE($B1348,"3","0"))=$B1348),1,0)),"")</f>
        <v/>
      </c>
      <c r="G1348" s="5" t="str">
        <f>IF(PhieuBauCu!$B$2&gt;3,IF(LEN($B1348)=0,"",IF(AND($B1348&gt;0,VALUE(SUBSTITUTE($B1348,"4","0"))=$B1348),1,0)),"")</f>
        <v/>
      </c>
      <c r="H1348" s="5" t="str">
        <f>IF(PhieuBauCu!$B$2&gt;4,IF(LEN($B1348)=0,"",IF(AND($B1348&gt;0,VALUE(SUBSTITUTE($B1348,"5","0"))=$B1348),1,0)),"")</f>
        <v/>
      </c>
      <c r="I1348" s="5" t="str">
        <f>IF(PhieuBauCu!$B$2&gt;5,IF(LEN($B1348)=0,"",IF(AND($B1348&gt;0,VALUE(SUBSTITUTE($B1348,"6","0"))=$B1348),1,0)),"")</f>
        <v/>
      </c>
      <c r="J1348" s="5" t="str">
        <f>IF(PhieuBauCu!$B$2&gt;6,IF(LEN($B1348)=0,"",IF(AND($B1348&gt;0,VALUE(SUBSTITUTE($B1348,"7","0"))=$B1348),1,0)),"")</f>
        <v/>
      </c>
      <c r="K1348" s="5" t="str">
        <f>IF(PhieuBauCu!$B$2&gt;7,IF(LEN($B1348)=0,"",IF(AND($B1348&gt;0,VALUE(SUBSTITUTE($B1348,"8","0"))=$B1348),1,0)),"")</f>
        <v/>
      </c>
      <c r="L1348" s="5" t="str">
        <f>IF(PhieuBauCu!$B$2&gt;8,IF(LEN($B1348)=0,"",IF(AND($B1348&gt;0,VALUE(SUBSTITUTE($B1348,"9","0"))=$B1348),1,0)),"")</f>
        <v/>
      </c>
      <c r="M1348" s="9">
        <f t="shared" si="41"/>
        <v>0</v>
      </c>
      <c r="N1348" s="36">
        <f>IF(AND(M1348&lt;=PhieuBauCu!$B$13,M1348&gt;=1),1,0)</f>
        <v>0</v>
      </c>
    </row>
    <row r="1349" spans="1:14" ht="28.5" customHeight="1">
      <c r="A1349" s="2">
        <v>1344</v>
      </c>
      <c r="B1349" s="3"/>
      <c r="C1349" s="48" t="str">
        <f t="shared" si="40"/>
        <v/>
      </c>
      <c r="D1349" s="5" t="str">
        <f>IF(PhieuBauCu!$B$2&gt;0,IF(LEN($B1349)=0,"",IF(AND($B1349&gt;0,VALUE(SUBSTITUTE($B1349,"1","0"))=$B1349),1,0)),"")</f>
        <v/>
      </c>
      <c r="E1349" s="5" t="str">
        <f>IF(PhieuBauCu!$B$2&gt;1,IF(LEN($B1349)=0,"",IF(AND($B1349&gt;0,VALUE(SUBSTITUTE($B1349,"2","0"))=$B1349),1,0)),"")</f>
        <v/>
      </c>
      <c r="F1349" s="5" t="str">
        <f>IF(PhieuBauCu!$B$2&gt;2,IF(LEN($B1349)=0,"",IF(AND($B1349&gt;0,VALUE(SUBSTITUTE($B1349,"3","0"))=$B1349),1,0)),"")</f>
        <v/>
      </c>
      <c r="G1349" s="5" t="str">
        <f>IF(PhieuBauCu!$B$2&gt;3,IF(LEN($B1349)=0,"",IF(AND($B1349&gt;0,VALUE(SUBSTITUTE($B1349,"4","0"))=$B1349),1,0)),"")</f>
        <v/>
      </c>
      <c r="H1349" s="5" t="str">
        <f>IF(PhieuBauCu!$B$2&gt;4,IF(LEN($B1349)=0,"",IF(AND($B1349&gt;0,VALUE(SUBSTITUTE($B1349,"5","0"))=$B1349),1,0)),"")</f>
        <v/>
      </c>
      <c r="I1349" s="5" t="str">
        <f>IF(PhieuBauCu!$B$2&gt;5,IF(LEN($B1349)=0,"",IF(AND($B1349&gt;0,VALUE(SUBSTITUTE($B1349,"6","0"))=$B1349),1,0)),"")</f>
        <v/>
      </c>
      <c r="J1349" s="5" t="str">
        <f>IF(PhieuBauCu!$B$2&gt;6,IF(LEN($B1349)=0,"",IF(AND($B1349&gt;0,VALUE(SUBSTITUTE($B1349,"7","0"))=$B1349),1,0)),"")</f>
        <v/>
      </c>
      <c r="K1349" s="5" t="str">
        <f>IF(PhieuBauCu!$B$2&gt;7,IF(LEN($B1349)=0,"",IF(AND($B1349&gt;0,VALUE(SUBSTITUTE($B1349,"8","0"))=$B1349),1,0)),"")</f>
        <v/>
      </c>
      <c r="L1349" s="5" t="str">
        <f>IF(PhieuBauCu!$B$2&gt;8,IF(LEN($B1349)=0,"",IF(AND($B1349&gt;0,VALUE(SUBSTITUTE($B1349,"9","0"))=$B1349),1,0)),"")</f>
        <v/>
      </c>
      <c r="M1349" s="9">
        <f t="shared" si="41"/>
        <v>0</v>
      </c>
      <c r="N1349" s="36">
        <f>IF(AND(M1349&lt;=PhieuBauCu!$B$13,M1349&gt;=1),1,0)</f>
        <v>0</v>
      </c>
    </row>
    <row r="1350" spans="1:14" ht="28.5" customHeight="1">
      <c r="A1350" s="2">
        <v>1345</v>
      </c>
      <c r="B1350" s="3"/>
      <c r="C1350" s="48" t="str">
        <f t="shared" si="40"/>
        <v/>
      </c>
      <c r="D1350" s="5" t="str">
        <f>IF(PhieuBauCu!$B$2&gt;0,IF(LEN($B1350)=0,"",IF(AND($B1350&gt;0,VALUE(SUBSTITUTE($B1350,"1","0"))=$B1350),1,0)),"")</f>
        <v/>
      </c>
      <c r="E1350" s="5" t="str">
        <f>IF(PhieuBauCu!$B$2&gt;1,IF(LEN($B1350)=0,"",IF(AND($B1350&gt;0,VALUE(SUBSTITUTE($B1350,"2","0"))=$B1350),1,0)),"")</f>
        <v/>
      </c>
      <c r="F1350" s="5" t="str">
        <f>IF(PhieuBauCu!$B$2&gt;2,IF(LEN($B1350)=0,"",IF(AND($B1350&gt;0,VALUE(SUBSTITUTE($B1350,"3","0"))=$B1350),1,0)),"")</f>
        <v/>
      </c>
      <c r="G1350" s="5" t="str">
        <f>IF(PhieuBauCu!$B$2&gt;3,IF(LEN($B1350)=0,"",IF(AND($B1350&gt;0,VALUE(SUBSTITUTE($B1350,"4","0"))=$B1350),1,0)),"")</f>
        <v/>
      </c>
      <c r="H1350" s="5" t="str">
        <f>IF(PhieuBauCu!$B$2&gt;4,IF(LEN($B1350)=0,"",IF(AND($B1350&gt;0,VALUE(SUBSTITUTE($B1350,"5","0"))=$B1350),1,0)),"")</f>
        <v/>
      </c>
      <c r="I1350" s="5" t="str">
        <f>IF(PhieuBauCu!$B$2&gt;5,IF(LEN($B1350)=0,"",IF(AND($B1350&gt;0,VALUE(SUBSTITUTE($B1350,"6","0"))=$B1350),1,0)),"")</f>
        <v/>
      </c>
      <c r="J1350" s="5" t="str">
        <f>IF(PhieuBauCu!$B$2&gt;6,IF(LEN($B1350)=0,"",IF(AND($B1350&gt;0,VALUE(SUBSTITUTE($B1350,"7","0"))=$B1350),1,0)),"")</f>
        <v/>
      </c>
      <c r="K1350" s="5" t="str">
        <f>IF(PhieuBauCu!$B$2&gt;7,IF(LEN($B1350)=0,"",IF(AND($B1350&gt;0,VALUE(SUBSTITUTE($B1350,"8","0"))=$B1350),1,0)),"")</f>
        <v/>
      </c>
      <c r="L1350" s="5" t="str">
        <f>IF(PhieuBauCu!$B$2&gt;8,IF(LEN($B1350)=0,"",IF(AND($B1350&gt;0,VALUE(SUBSTITUTE($B1350,"9","0"))=$B1350),1,0)),"")</f>
        <v/>
      </c>
      <c r="M1350" s="9">
        <f t="shared" si="41"/>
        <v>0</v>
      </c>
      <c r="N1350" s="36">
        <f>IF(AND(M1350&lt;=PhieuBauCu!$B$13,M1350&gt;=1),1,0)</f>
        <v>0</v>
      </c>
    </row>
    <row r="1351" spans="1:14" ht="28.5" customHeight="1">
      <c r="A1351" s="2">
        <v>1346</v>
      </c>
      <c r="B1351" s="3"/>
      <c r="C1351" s="48" t="str">
        <f t="shared" ref="C1351:C1414" si="42">IF(LEN(B1351)&gt;0,IF(N1351=1,"Ok","Not Ok"),"")</f>
        <v/>
      </c>
      <c r="D1351" s="5" t="str">
        <f>IF(PhieuBauCu!$B$2&gt;0,IF(LEN($B1351)=0,"",IF(AND($B1351&gt;0,VALUE(SUBSTITUTE($B1351,"1","0"))=$B1351),1,0)),"")</f>
        <v/>
      </c>
      <c r="E1351" s="5" t="str">
        <f>IF(PhieuBauCu!$B$2&gt;1,IF(LEN($B1351)=0,"",IF(AND($B1351&gt;0,VALUE(SUBSTITUTE($B1351,"2","0"))=$B1351),1,0)),"")</f>
        <v/>
      </c>
      <c r="F1351" s="5" t="str">
        <f>IF(PhieuBauCu!$B$2&gt;2,IF(LEN($B1351)=0,"",IF(AND($B1351&gt;0,VALUE(SUBSTITUTE($B1351,"3","0"))=$B1351),1,0)),"")</f>
        <v/>
      </c>
      <c r="G1351" s="5" t="str">
        <f>IF(PhieuBauCu!$B$2&gt;3,IF(LEN($B1351)=0,"",IF(AND($B1351&gt;0,VALUE(SUBSTITUTE($B1351,"4","0"))=$B1351),1,0)),"")</f>
        <v/>
      </c>
      <c r="H1351" s="5" t="str">
        <f>IF(PhieuBauCu!$B$2&gt;4,IF(LEN($B1351)=0,"",IF(AND($B1351&gt;0,VALUE(SUBSTITUTE($B1351,"5","0"))=$B1351),1,0)),"")</f>
        <v/>
      </c>
      <c r="I1351" s="5" t="str">
        <f>IF(PhieuBauCu!$B$2&gt;5,IF(LEN($B1351)=0,"",IF(AND($B1351&gt;0,VALUE(SUBSTITUTE($B1351,"6","0"))=$B1351),1,0)),"")</f>
        <v/>
      </c>
      <c r="J1351" s="5" t="str">
        <f>IF(PhieuBauCu!$B$2&gt;6,IF(LEN($B1351)=0,"",IF(AND($B1351&gt;0,VALUE(SUBSTITUTE($B1351,"7","0"))=$B1351),1,0)),"")</f>
        <v/>
      </c>
      <c r="K1351" s="5" t="str">
        <f>IF(PhieuBauCu!$B$2&gt;7,IF(LEN($B1351)=0,"",IF(AND($B1351&gt;0,VALUE(SUBSTITUTE($B1351,"8","0"))=$B1351),1,0)),"")</f>
        <v/>
      </c>
      <c r="L1351" s="5" t="str">
        <f>IF(PhieuBauCu!$B$2&gt;8,IF(LEN($B1351)=0,"",IF(AND($B1351&gt;0,VALUE(SUBSTITUTE($B1351,"9","0"))=$B1351),1,0)),"")</f>
        <v/>
      </c>
      <c r="M1351" s="9">
        <f t="shared" ref="M1351:M1414" si="43">SUMIF(D1351:L1351,1)</f>
        <v>0</v>
      </c>
      <c r="N1351" s="36">
        <f>IF(AND(M1351&lt;=PhieuBauCu!$B$13,M1351&gt;=1),1,0)</f>
        <v>0</v>
      </c>
    </row>
    <row r="1352" spans="1:14" ht="28.5" customHeight="1">
      <c r="A1352" s="2">
        <v>1347</v>
      </c>
      <c r="B1352" s="3"/>
      <c r="C1352" s="48" t="str">
        <f t="shared" si="42"/>
        <v/>
      </c>
      <c r="D1352" s="5" t="str">
        <f>IF(PhieuBauCu!$B$2&gt;0,IF(LEN($B1352)=0,"",IF(AND($B1352&gt;0,VALUE(SUBSTITUTE($B1352,"1","0"))=$B1352),1,0)),"")</f>
        <v/>
      </c>
      <c r="E1352" s="5" t="str">
        <f>IF(PhieuBauCu!$B$2&gt;1,IF(LEN($B1352)=0,"",IF(AND($B1352&gt;0,VALUE(SUBSTITUTE($B1352,"2","0"))=$B1352),1,0)),"")</f>
        <v/>
      </c>
      <c r="F1352" s="5" t="str">
        <f>IF(PhieuBauCu!$B$2&gt;2,IF(LEN($B1352)=0,"",IF(AND($B1352&gt;0,VALUE(SUBSTITUTE($B1352,"3","0"))=$B1352),1,0)),"")</f>
        <v/>
      </c>
      <c r="G1352" s="5" t="str">
        <f>IF(PhieuBauCu!$B$2&gt;3,IF(LEN($B1352)=0,"",IF(AND($B1352&gt;0,VALUE(SUBSTITUTE($B1352,"4","0"))=$B1352),1,0)),"")</f>
        <v/>
      </c>
      <c r="H1352" s="5" t="str">
        <f>IF(PhieuBauCu!$B$2&gt;4,IF(LEN($B1352)=0,"",IF(AND($B1352&gt;0,VALUE(SUBSTITUTE($B1352,"5","0"))=$B1352),1,0)),"")</f>
        <v/>
      </c>
      <c r="I1352" s="5" t="str">
        <f>IF(PhieuBauCu!$B$2&gt;5,IF(LEN($B1352)=0,"",IF(AND($B1352&gt;0,VALUE(SUBSTITUTE($B1352,"6","0"))=$B1352),1,0)),"")</f>
        <v/>
      </c>
      <c r="J1352" s="5" t="str">
        <f>IF(PhieuBauCu!$B$2&gt;6,IF(LEN($B1352)=0,"",IF(AND($B1352&gt;0,VALUE(SUBSTITUTE($B1352,"7","0"))=$B1352),1,0)),"")</f>
        <v/>
      </c>
      <c r="K1352" s="5" t="str">
        <f>IF(PhieuBauCu!$B$2&gt;7,IF(LEN($B1352)=0,"",IF(AND($B1352&gt;0,VALUE(SUBSTITUTE($B1352,"8","0"))=$B1352),1,0)),"")</f>
        <v/>
      </c>
      <c r="L1352" s="5" t="str">
        <f>IF(PhieuBauCu!$B$2&gt;8,IF(LEN($B1352)=0,"",IF(AND($B1352&gt;0,VALUE(SUBSTITUTE($B1352,"9","0"))=$B1352),1,0)),"")</f>
        <v/>
      </c>
      <c r="M1352" s="9">
        <f t="shared" si="43"/>
        <v>0</v>
      </c>
      <c r="N1352" s="36">
        <f>IF(AND(M1352&lt;=PhieuBauCu!$B$13,M1352&gt;=1),1,0)</f>
        <v>0</v>
      </c>
    </row>
    <row r="1353" spans="1:14" ht="28.5" customHeight="1">
      <c r="A1353" s="2">
        <v>1348</v>
      </c>
      <c r="B1353" s="3"/>
      <c r="C1353" s="48" t="str">
        <f t="shared" si="42"/>
        <v/>
      </c>
      <c r="D1353" s="5" t="str">
        <f>IF(PhieuBauCu!$B$2&gt;0,IF(LEN($B1353)=0,"",IF(AND($B1353&gt;0,VALUE(SUBSTITUTE($B1353,"1","0"))=$B1353),1,0)),"")</f>
        <v/>
      </c>
      <c r="E1353" s="5" t="str">
        <f>IF(PhieuBauCu!$B$2&gt;1,IF(LEN($B1353)=0,"",IF(AND($B1353&gt;0,VALUE(SUBSTITUTE($B1353,"2","0"))=$B1353),1,0)),"")</f>
        <v/>
      </c>
      <c r="F1353" s="5" t="str">
        <f>IF(PhieuBauCu!$B$2&gt;2,IF(LEN($B1353)=0,"",IF(AND($B1353&gt;0,VALUE(SUBSTITUTE($B1353,"3","0"))=$B1353),1,0)),"")</f>
        <v/>
      </c>
      <c r="G1353" s="5" t="str">
        <f>IF(PhieuBauCu!$B$2&gt;3,IF(LEN($B1353)=0,"",IF(AND($B1353&gt;0,VALUE(SUBSTITUTE($B1353,"4","0"))=$B1353),1,0)),"")</f>
        <v/>
      </c>
      <c r="H1353" s="5" t="str">
        <f>IF(PhieuBauCu!$B$2&gt;4,IF(LEN($B1353)=0,"",IF(AND($B1353&gt;0,VALUE(SUBSTITUTE($B1353,"5","0"))=$B1353),1,0)),"")</f>
        <v/>
      </c>
      <c r="I1353" s="5" t="str">
        <f>IF(PhieuBauCu!$B$2&gt;5,IF(LEN($B1353)=0,"",IF(AND($B1353&gt;0,VALUE(SUBSTITUTE($B1353,"6","0"))=$B1353),1,0)),"")</f>
        <v/>
      </c>
      <c r="J1353" s="5" t="str">
        <f>IF(PhieuBauCu!$B$2&gt;6,IF(LEN($B1353)=0,"",IF(AND($B1353&gt;0,VALUE(SUBSTITUTE($B1353,"7","0"))=$B1353),1,0)),"")</f>
        <v/>
      </c>
      <c r="K1353" s="5" t="str">
        <f>IF(PhieuBauCu!$B$2&gt;7,IF(LEN($B1353)=0,"",IF(AND($B1353&gt;0,VALUE(SUBSTITUTE($B1353,"8","0"))=$B1353),1,0)),"")</f>
        <v/>
      </c>
      <c r="L1353" s="5" t="str">
        <f>IF(PhieuBauCu!$B$2&gt;8,IF(LEN($B1353)=0,"",IF(AND($B1353&gt;0,VALUE(SUBSTITUTE($B1353,"9","0"))=$B1353),1,0)),"")</f>
        <v/>
      </c>
      <c r="M1353" s="9">
        <f t="shared" si="43"/>
        <v>0</v>
      </c>
      <c r="N1353" s="36">
        <f>IF(AND(M1353&lt;=PhieuBauCu!$B$13,M1353&gt;=1),1,0)</f>
        <v>0</v>
      </c>
    </row>
    <row r="1354" spans="1:14" ht="28.5" customHeight="1">
      <c r="A1354" s="2">
        <v>1349</v>
      </c>
      <c r="B1354" s="3"/>
      <c r="C1354" s="48" t="str">
        <f t="shared" si="42"/>
        <v/>
      </c>
      <c r="D1354" s="5" t="str">
        <f>IF(PhieuBauCu!$B$2&gt;0,IF(LEN($B1354)=0,"",IF(AND($B1354&gt;0,VALUE(SUBSTITUTE($B1354,"1","0"))=$B1354),1,0)),"")</f>
        <v/>
      </c>
      <c r="E1354" s="5" t="str">
        <f>IF(PhieuBauCu!$B$2&gt;1,IF(LEN($B1354)=0,"",IF(AND($B1354&gt;0,VALUE(SUBSTITUTE($B1354,"2","0"))=$B1354),1,0)),"")</f>
        <v/>
      </c>
      <c r="F1354" s="5" t="str">
        <f>IF(PhieuBauCu!$B$2&gt;2,IF(LEN($B1354)=0,"",IF(AND($B1354&gt;0,VALUE(SUBSTITUTE($B1354,"3","0"))=$B1354),1,0)),"")</f>
        <v/>
      </c>
      <c r="G1354" s="5" t="str">
        <f>IF(PhieuBauCu!$B$2&gt;3,IF(LEN($B1354)=0,"",IF(AND($B1354&gt;0,VALUE(SUBSTITUTE($B1354,"4","0"))=$B1354),1,0)),"")</f>
        <v/>
      </c>
      <c r="H1354" s="5" t="str">
        <f>IF(PhieuBauCu!$B$2&gt;4,IF(LEN($B1354)=0,"",IF(AND($B1354&gt;0,VALUE(SUBSTITUTE($B1354,"5","0"))=$B1354),1,0)),"")</f>
        <v/>
      </c>
      <c r="I1354" s="5" t="str">
        <f>IF(PhieuBauCu!$B$2&gt;5,IF(LEN($B1354)=0,"",IF(AND($B1354&gt;0,VALUE(SUBSTITUTE($B1354,"6","0"))=$B1354),1,0)),"")</f>
        <v/>
      </c>
      <c r="J1354" s="5" t="str">
        <f>IF(PhieuBauCu!$B$2&gt;6,IF(LEN($B1354)=0,"",IF(AND($B1354&gt;0,VALUE(SUBSTITUTE($B1354,"7","0"))=$B1354),1,0)),"")</f>
        <v/>
      </c>
      <c r="K1354" s="5" t="str">
        <f>IF(PhieuBauCu!$B$2&gt;7,IF(LEN($B1354)=0,"",IF(AND($B1354&gt;0,VALUE(SUBSTITUTE($B1354,"8","0"))=$B1354),1,0)),"")</f>
        <v/>
      </c>
      <c r="L1354" s="5" t="str">
        <f>IF(PhieuBauCu!$B$2&gt;8,IF(LEN($B1354)=0,"",IF(AND($B1354&gt;0,VALUE(SUBSTITUTE($B1354,"9","0"))=$B1354),1,0)),"")</f>
        <v/>
      </c>
      <c r="M1354" s="9">
        <f t="shared" si="43"/>
        <v>0</v>
      </c>
      <c r="N1354" s="36">
        <f>IF(AND(M1354&lt;=PhieuBauCu!$B$13,M1354&gt;=1),1,0)</f>
        <v>0</v>
      </c>
    </row>
    <row r="1355" spans="1:14" ht="28.5" customHeight="1">
      <c r="A1355" s="2">
        <v>1350</v>
      </c>
      <c r="B1355" s="3"/>
      <c r="C1355" s="48" t="str">
        <f t="shared" si="42"/>
        <v/>
      </c>
      <c r="D1355" s="5" t="str">
        <f>IF(PhieuBauCu!$B$2&gt;0,IF(LEN($B1355)=0,"",IF(AND($B1355&gt;0,VALUE(SUBSTITUTE($B1355,"1","0"))=$B1355),1,0)),"")</f>
        <v/>
      </c>
      <c r="E1355" s="5" t="str">
        <f>IF(PhieuBauCu!$B$2&gt;1,IF(LEN($B1355)=0,"",IF(AND($B1355&gt;0,VALUE(SUBSTITUTE($B1355,"2","0"))=$B1355),1,0)),"")</f>
        <v/>
      </c>
      <c r="F1355" s="5" t="str">
        <f>IF(PhieuBauCu!$B$2&gt;2,IF(LEN($B1355)=0,"",IF(AND($B1355&gt;0,VALUE(SUBSTITUTE($B1355,"3","0"))=$B1355),1,0)),"")</f>
        <v/>
      </c>
      <c r="G1355" s="5" t="str">
        <f>IF(PhieuBauCu!$B$2&gt;3,IF(LEN($B1355)=0,"",IF(AND($B1355&gt;0,VALUE(SUBSTITUTE($B1355,"4","0"))=$B1355),1,0)),"")</f>
        <v/>
      </c>
      <c r="H1355" s="5" t="str">
        <f>IF(PhieuBauCu!$B$2&gt;4,IF(LEN($B1355)=0,"",IF(AND($B1355&gt;0,VALUE(SUBSTITUTE($B1355,"5","0"))=$B1355),1,0)),"")</f>
        <v/>
      </c>
      <c r="I1355" s="5" t="str">
        <f>IF(PhieuBauCu!$B$2&gt;5,IF(LEN($B1355)=0,"",IF(AND($B1355&gt;0,VALUE(SUBSTITUTE($B1355,"6","0"))=$B1355),1,0)),"")</f>
        <v/>
      </c>
      <c r="J1355" s="5" t="str">
        <f>IF(PhieuBauCu!$B$2&gt;6,IF(LEN($B1355)=0,"",IF(AND($B1355&gt;0,VALUE(SUBSTITUTE($B1355,"7","0"))=$B1355),1,0)),"")</f>
        <v/>
      </c>
      <c r="K1355" s="5" t="str">
        <f>IF(PhieuBauCu!$B$2&gt;7,IF(LEN($B1355)=0,"",IF(AND($B1355&gt;0,VALUE(SUBSTITUTE($B1355,"8","0"))=$B1355),1,0)),"")</f>
        <v/>
      </c>
      <c r="L1355" s="5" t="str">
        <f>IF(PhieuBauCu!$B$2&gt;8,IF(LEN($B1355)=0,"",IF(AND($B1355&gt;0,VALUE(SUBSTITUTE($B1355,"9","0"))=$B1355),1,0)),"")</f>
        <v/>
      </c>
      <c r="M1355" s="9">
        <f t="shared" si="43"/>
        <v>0</v>
      </c>
      <c r="N1355" s="36">
        <f>IF(AND(M1355&lt;=PhieuBauCu!$B$13,M1355&gt;=1),1,0)</f>
        <v>0</v>
      </c>
    </row>
    <row r="1356" spans="1:14" ht="28.5" customHeight="1">
      <c r="A1356" s="2">
        <v>1351</v>
      </c>
      <c r="B1356" s="3"/>
      <c r="C1356" s="48" t="str">
        <f t="shared" si="42"/>
        <v/>
      </c>
      <c r="D1356" s="5" t="str">
        <f>IF(PhieuBauCu!$B$2&gt;0,IF(LEN($B1356)=0,"",IF(AND($B1356&gt;0,VALUE(SUBSTITUTE($B1356,"1","0"))=$B1356),1,0)),"")</f>
        <v/>
      </c>
      <c r="E1356" s="5" t="str">
        <f>IF(PhieuBauCu!$B$2&gt;1,IF(LEN($B1356)=0,"",IF(AND($B1356&gt;0,VALUE(SUBSTITUTE($B1356,"2","0"))=$B1356),1,0)),"")</f>
        <v/>
      </c>
      <c r="F1356" s="5" t="str">
        <f>IF(PhieuBauCu!$B$2&gt;2,IF(LEN($B1356)=0,"",IF(AND($B1356&gt;0,VALUE(SUBSTITUTE($B1356,"3","0"))=$B1356),1,0)),"")</f>
        <v/>
      </c>
      <c r="G1356" s="5" t="str">
        <f>IF(PhieuBauCu!$B$2&gt;3,IF(LEN($B1356)=0,"",IF(AND($B1356&gt;0,VALUE(SUBSTITUTE($B1356,"4","0"))=$B1356),1,0)),"")</f>
        <v/>
      </c>
      <c r="H1356" s="5" t="str">
        <f>IF(PhieuBauCu!$B$2&gt;4,IF(LEN($B1356)=0,"",IF(AND($B1356&gt;0,VALUE(SUBSTITUTE($B1356,"5","0"))=$B1356),1,0)),"")</f>
        <v/>
      </c>
      <c r="I1356" s="5" t="str">
        <f>IF(PhieuBauCu!$B$2&gt;5,IF(LEN($B1356)=0,"",IF(AND($B1356&gt;0,VALUE(SUBSTITUTE($B1356,"6","0"))=$B1356),1,0)),"")</f>
        <v/>
      </c>
      <c r="J1356" s="5" t="str">
        <f>IF(PhieuBauCu!$B$2&gt;6,IF(LEN($B1356)=0,"",IF(AND($B1356&gt;0,VALUE(SUBSTITUTE($B1356,"7","0"))=$B1356),1,0)),"")</f>
        <v/>
      </c>
      <c r="K1356" s="5" t="str">
        <f>IF(PhieuBauCu!$B$2&gt;7,IF(LEN($B1356)=0,"",IF(AND($B1356&gt;0,VALUE(SUBSTITUTE($B1356,"8","0"))=$B1356),1,0)),"")</f>
        <v/>
      </c>
      <c r="L1356" s="5" t="str">
        <f>IF(PhieuBauCu!$B$2&gt;8,IF(LEN($B1356)=0,"",IF(AND($B1356&gt;0,VALUE(SUBSTITUTE($B1356,"9","0"))=$B1356),1,0)),"")</f>
        <v/>
      </c>
      <c r="M1356" s="9">
        <f t="shared" si="43"/>
        <v>0</v>
      </c>
      <c r="N1356" s="36">
        <f>IF(AND(M1356&lt;=PhieuBauCu!$B$13,M1356&gt;=1),1,0)</f>
        <v>0</v>
      </c>
    </row>
    <row r="1357" spans="1:14" ht="28.5" customHeight="1">
      <c r="A1357" s="2">
        <v>1352</v>
      </c>
      <c r="B1357" s="3"/>
      <c r="C1357" s="48" t="str">
        <f t="shared" si="42"/>
        <v/>
      </c>
      <c r="D1357" s="5" t="str">
        <f>IF(PhieuBauCu!$B$2&gt;0,IF(LEN($B1357)=0,"",IF(AND($B1357&gt;0,VALUE(SUBSTITUTE($B1357,"1","0"))=$B1357),1,0)),"")</f>
        <v/>
      </c>
      <c r="E1357" s="5" t="str">
        <f>IF(PhieuBauCu!$B$2&gt;1,IF(LEN($B1357)=0,"",IF(AND($B1357&gt;0,VALUE(SUBSTITUTE($B1357,"2","0"))=$B1357),1,0)),"")</f>
        <v/>
      </c>
      <c r="F1357" s="5" t="str">
        <f>IF(PhieuBauCu!$B$2&gt;2,IF(LEN($B1357)=0,"",IF(AND($B1357&gt;0,VALUE(SUBSTITUTE($B1357,"3","0"))=$B1357),1,0)),"")</f>
        <v/>
      </c>
      <c r="G1357" s="5" t="str">
        <f>IF(PhieuBauCu!$B$2&gt;3,IF(LEN($B1357)=0,"",IF(AND($B1357&gt;0,VALUE(SUBSTITUTE($B1357,"4","0"))=$B1357),1,0)),"")</f>
        <v/>
      </c>
      <c r="H1357" s="5" t="str">
        <f>IF(PhieuBauCu!$B$2&gt;4,IF(LEN($B1357)=0,"",IF(AND($B1357&gt;0,VALUE(SUBSTITUTE($B1357,"5","0"))=$B1357),1,0)),"")</f>
        <v/>
      </c>
      <c r="I1357" s="5" t="str">
        <f>IF(PhieuBauCu!$B$2&gt;5,IF(LEN($B1357)=0,"",IF(AND($B1357&gt;0,VALUE(SUBSTITUTE($B1357,"6","0"))=$B1357),1,0)),"")</f>
        <v/>
      </c>
      <c r="J1357" s="5" t="str">
        <f>IF(PhieuBauCu!$B$2&gt;6,IF(LEN($B1357)=0,"",IF(AND($B1357&gt;0,VALUE(SUBSTITUTE($B1357,"7","0"))=$B1357),1,0)),"")</f>
        <v/>
      </c>
      <c r="K1357" s="5" t="str">
        <f>IF(PhieuBauCu!$B$2&gt;7,IF(LEN($B1357)=0,"",IF(AND($B1357&gt;0,VALUE(SUBSTITUTE($B1357,"8","0"))=$B1357),1,0)),"")</f>
        <v/>
      </c>
      <c r="L1357" s="5" t="str">
        <f>IF(PhieuBauCu!$B$2&gt;8,IF(LEN($B1357)=0,"",IF(AND($B1357&gt;0,VALUE(SUBSTITUTE($B1357,"9","0"))=$B1357),1,0)),"")</f>
        <v/>
      </c>
      <c r="M1357" s="9">
        <f t="shared" si="43"/>
        <v>0</v>
      </c>
      <c r="N1357" s="36">
        <f>IF(AND(M1357&lt;=PhieuBauCu!$B$13,M1357&gt;=1),1,0)</f>
        <v>0</v>
      </c>
    </row>
    <row r="1358" spans="1:14" ht="28.5" customHeight="1">
      <c r="A1358" s="2">
        <v>1353</v>
      </c>
      <c r="B1358" s="3"/>
      <c r="C1358" s="48" t="str">
        <f t="shared" si="42"/>
        <v/>
      </c>
      <c r="D1358" s="5" t="str">
        <f>IF(PhieuBauCu!$B$2&gt;0,IF(LEN($B1358)=0,"",IF(AND($B1358&gt;0,VALUE(SUBSTITUTE($B1358,"1","0"))=$B1358),1,0)),"")</f>
        <v/>
      </c>
      <c r="E1358" s="5" t="str">
        <f>IF(PhieuBauCu!$B$2&gt;1,IF(LEN($B1358)=0,"",IF(AND($B1358&gt;0,VALUE(SUBSTITUTE($B1358,"2","0"))=$B1358),1,0)),"")</f>
        <v/>
      </c>
      <c r="F1358" s="5" t="str">
        <f>IF(PhieuBauCu!$B$2&gt;2,IF(LEN($B1358)=0,"",IF(AND($B1358&gt;0,VALUE(SUBSTITUTE($B1358,"3","0"))=$B1358),1,0)),"")</f>
        <v/>
      </c>
      <c r="G1358" s="5" t="str">
        <f>IF(PhieuBauCu!$B$2&gt;3,IF(LEN($B1358)=0,"",IF(AND($B1358&gt;0,VALUE(SUBSTITUTE($B1358,"4","0"))=$B1358),1,0)),"")</f>
        <v/>
      </c>
      <c r="H1358" s="5" t="str">
        <f>IF(PhieuBauCu!$B$2&gt;4,IF(LEN($B1358)=0,"",IF(AND($B1358&gt;0,VALUE(SUBSTITUTE($B1358,"5","0"))=$B1358),1,0)),"")</f>
        <v/>
      </c>
      <c r="I1358" s="5" t="str">
        <f>IF(PhieuBauCu!$B$2&gt;5,IF(LEN($B1358)=0,"",IF(AND($B1358&gt;0,VALUE(SUBSTITUTE($B1358,"6","0"))=$B1358),1,0)),"")</f>
        <v/>
      </c>
      <c r="J1358" s="5" t="str">
        <f>IF(PhieuBauCu!$B$2&gt;6,IF(LEN($B1358)=0,"",IF(AND($B1358&gt;0,VALUE(SUBSTITUTE($B1358,"7","0"))=$B1358),1,0)),"")</f>
        <v/>
      </c>
      <c r="K1358" s="5" t="str">
        <f>IF(PhieuBauCu!$B$2&gt;7,IF(LEN($B1358)=0,"",IF(AND($B1358&gt;0,VALUE(SUBSTITUTE($B1358,"8","0"))=$B1358),1,0)),"")</f>
        <v/>
      </c>
      <c r="L1358" s="5" t="str">
        <f>IF(PhieuBauCu!$B$2&gt;8,IF(LEN($B1358)=0,"",IF(AND($B1358&gt;0,VALUE(SUBSTITUTE($B1358,"9","0"))=$B1358),1,0)),"")</f>
        <v/>
      </c>
      <c r="M1358" s="9">
        <f t="shared" si="43"/>
        <v>0</v>
      </c>
      <c r="N1358" s="36">
        <f>IF(AND(M1358&lt;=PhieuBauCu!$B$13,M1358&gt;=1),1,0)</f>
        <v>0</v>
      </c>
    </row>
    <row r="1359" spans="1:14" ht="28.5" customHeight="1">
      <c r="A1359" s="2">
        <v>1354</v>
      </c>
      <c r="B1359" s="3"/>
      <c r="C1359" s="48" t="str">
        <f t="shared" si="42"/>
        <v/>
      </c>
      <c r="D1359" s="5" t="str">
        <f>IF(PhieuBauCu!$B$2&gt;0,IF(LEN($B1359)=0,"",IF(AND($B1359&gt;0,VALUE(SUBSTITUTE($B1359,"1","0"))=$B1359),1,0)),"")</f>
        <v/>
      </c>
      <c r="E1359" s="5" t="str">
        <f>IF(PhieuBauCu!$B$2&gt;1,IF(LEN($B1359)=0,"",IF(AND($B1359&gt;0,VALUE(SUBSTITUTE($B1359,"2","0"))=$B1359),1,0)),"")</f>
        <v/>
      </c>
      <c r="F1359" s="5" t="str">
        <f>IF(PhieuBauCu!$B$2&gt;2,IF(LEN($B1359)=0,"",IF(AND($B1359&gt;0,VALUE(SUBSTITUTE($B1359,"3","0"))=$B1359),1,0)),"")</f>
        <v/>
      </c>
      <c r="G1359" s="5" t="str">
        <f>IF(PhieuBauCu!$B$2&gt;3,IF(LEN($B1359)=0,"",IF(AND($B1359&gt;0,VALUE(SUBSTITUTE($B1359,"4","0"))=$B1359),1,0)),"")</f>
        <v/>
      </c>
      <c r="H1359" s="5" t="str">
        <f>IF(PhieuBauCu!$B$2&gt;4,IF(LEN($B1359)=0,"",IF(AND($B1359&gt;0,VALUE(SUBSTITUTE($B1359,"5","0"))=$B1359),1,0)),"")</f>
        <v/>
      </c>
      <c r="I1359" s="5" t="str">
        <f>IF(PhieuBauCu!$B$2&gt;5,IF(LEN($B1359)=0,"",IF(AND($B1359&gt;0,VALUE(SUBSTITUTE($B1359,"6","0"))=$B1359),1,0)),"")</f>
        <v/>
      </c>
      <c r="J1359" s="5" t="str">
        <f>IF(PhieuBauCu!$B$2&gt;6,IF(LEN($B1359)=0,"",IF(AND($B1359&gt;0,VALUE(SUBSTITUTE($B1359,"7","0"))=$B1359),1,0)),"")</f>
        <v/>
      </c>
      <c r="K1359" s="5" t="str">
        <f>IF(PhieuBauCu!$B$2&gt;7,IF(LEN($B1359)=0,"",IF(AND($B1359&gt;0,VALUE(SUBSTITUTE($B1359,"8","0"))=$B1359),1,0)),"")</f>
        <v/>
      </c>
      <c r="L1359" s="5" t="str">
        <f>IF(PhieuBauCu!$B$2&gt;8,IF(LEN($B1359)=0,"",IF(AND($B1359&gt;0,VALUE(SUBSTITUTE($B1359,"9","0"))=$B1359),1,0)),"")</f>
        <v/>
      </c>
      <c r="M1359" s="9">
        <f t="shared" si="43"/>
        <v>0</v>
      </c>
      <c r="N1359" s="36">
        <f>IF(AND(M1359&lt;=PhieuBauCu!$B$13,M1359&gt;=1),1,0)</f>
        <v>0</v>
      </c>
    </row>
    <row r="1360" spans="1:14" ht="28.5" customHeight="1">
      <c r="A1360" s="2">
        <v>1355</v>
      </c>
      <c r="B1360" s="3"/>
      <c r="C1360" s="48" t="str">
        <f t="shared" si="42"/>
        <v/>
      </c>
      <c r="D1360" s="5" t="str">
        <f>IF(PhieuBauCu!$B$2&gt;0,IF(LEN($B1360)=0,"",IF(AND($B1360&gt;0,VALUE(SUBSTITUTE($B1360,"1","0"))=$B1360),1,0)),"")</f>
        <v/>
      </c>
      <c r="E1360" s="5" t="str">
        <f>IF(PhieuBauCu!$B$2&gt;1,IF(LEN($B1360)=0,"",IF(AND($B1360&gt;0,VALUE(SUBSTITUTE($B1360,"2","0"))=$B1360),1,0)),"")</f>
        <v/>
      </c>
      <c r="F1360" s="5" t="str">
        <f>IF(PhieuBauCu!$B$2&gt;2,IF(LEN($B1360)=0,"",IF(AND($B1360&gt;0,VALUE(SUBSTITUTE($B1360,"3","0"))=$B1360),1,0)),"")</f>
        <v/>
      </c>
      <c r="G1360" s="5" t="str">
        <f>IF(PhieuBauCu!$B$2&gt;3,IF(LEN($B1360)=0,"",IF(AND($B1360&gt;0,VALUE(SUBSTITUTE($B1360,"4","0"))=$B1360),1,0)),"")</f>
        <v/>
      </c>
      <c r="H1360" s="5" t="str">
        <f>IF(PhieuBauCu!$B$2&gt;4,IF(LEN($B1360)=0,"",IF(AND($B1360&gt;0,VALUE(SUBSTITUTE($B1360,"5","0"))=$B1360),1,0)),"")</f>
        <v/>
      </c>
      <c r="I1360" s="5" t="str">
        <f>IF(PhieuBauCu!$B$2&gt;5,IF(LEN($B1360)=0,"",IF(AND($B1360&gt;0,VALUE(SUBSTITUTE($B1360,"6","0"))=$B1360),1,0)),"")</f>
        <v/>
      </c>
      <c r="J1360" s="5" t="str">
        <f>IF(PhieuBauCu!$B$2&gt;6,IF(LEN($B1360)=0,"",IF(AND($B1360&gt;0,VALUE(SUBSTITUTE($B1360,"7","0"))=$B1360),1,0)),"")</f>
        <v/>
      </c>
      <c r="K1360" s="5" t="str">
        <f>IF(PhieuBauCu!$B$2&gt;7,IF(LEN($B1360)=0,"",IF(AND($B1360&gt;0,VALUE(SUBSTITUTE($B1360,"8","0"))=$B1360),1,0)),"")</f>
        <v/>
      </c>
      <c r="L1360" s="5" t="str">
        <f>IF(PhieuBauCu!$B$2&gt;8,IF(LEN($B1360)=0,"",IF(AND($B1360&gt;0,VALUE(SUBSTITUTE($B1360,"9","0"))=$B1360),1,0)),"")</f>
        <v/>
      </c>
      <c r="M1360" s="9">
        <f t="shared" si="43"/>
        <v>0</v>
      </c>
      <c r="N1360" s="36">
        <f>IF(AND(M1360&lt;=PhieuBauCu!$B$13,M1360&gt;=1),1,0)</f>
        <v>0</v>
      </c>
    </row>
    <row r="1361" spans="1:14" ht="28.5" customHeight="1">
      <c r="A1361" s="2">
        <v>1356</v>
      </c>
      <c r="B1361" s="3"/>
      <c r="C1361" s="48" t="str">
        <f t="shared" si="42"/>
        <v/>
      </c>
      <c r="D1361" s="5" t="str">
        <f>IF(PhieuBauCu!$B$2&gt;0,IF(LEN($B1361)=0,"",IF(AND($B1361&gt;0,VALUE(SUBSTITUTE($B1361,"1","0"))=$B1361),1,0)),"")</f>
        <v/>
      </c>
      <c r="E1361" s="5" t="str">
        <f>IF(PhieuBauCu!$B$2&gt;1,IF(LEN($B1361)=0,"",IF(AND($B1361&gt;0,VALUE(SUBSTITUTE($B1361,"2","0"))=$B1361),1,0)),"")</f>
        <v/>
      </c>
      <c r="F1361" s="5" t="str">
        <f>IF(PhieuBauCu!$B$2&gt;2,IF(LEN($B1361)=0,"",IF(AND($B1361&gt;0,VALUE(SUBSTITUTE($B1361,"3","0"))=$B1361),1,0)),"")</f>
        <v/>
      </c>
      <c r="G1361" s="5" t="str">
        <f>IF(PhieuBauCu!$B$2&gt;3,IF(LEN($B1361)=0,"",IF(AND($B1361&gt;0,VALUE(SUBSTITUTE($B1361,"4","0"))=$B1361),1,0)),"")</f>
        <v/>
      </c>
      <c r="H1361" s="5" t="str">
        <f>IF(PhieuBauCu!$B$2&gt;4,IF(LEN($B1361)=0,"",IF(AND($B1361&gt;0,VALUE(SUBSTITUTE($B1361,"5","0"))=$B1361),1,0)),"")</f>
        <v/>
      </c>
      <c r="I1361" s="5" t="str">
        <f>IF(PhieuBauCu!$B$2&gt;5,IF(LEN($B1361)=0,"",IF(AND($B1361&gt;0,VALUE(SUBSTITUTE($B1361,"6","0"))=$B1361),1,0)),"")</f>
        <v/>
      </c>
      <c r="J1361" s="5" t="str">
        <f>IF(PhieuBauCu!$B$2&gt;6,IF(LEN($B1361)=0,"",IF(AND($B1361&gt;0,VALUE(SUBSTITUTE($B1361,"7","0"))=$B1361),1,0)),"")</f>
        <v/>
      </c>
      <c r="K1361" s="5" t="str">
        <f>IF(PhieuBauCu!$B$2&gt;7,IF(LEN($B1361)=0,"",IF(AND($B1361&gt;0,VALUE(SUBSTITUTE($B1361,"8","0"))=$B1361),1,0)),"")</f>
        <v/>
      </c>
      <c r="L1361" s="5" t="str">
        <f>IF(PhieuBauCu!$B$2&gt;8,IF(LEN($B1361)=0,"",IF(AND($B1361&gt;0,VALUE(SUBSTITUTE($B1361,"9","0"))=$B1361),1,0)),"")</f>
        <v/>
      </c>
      <c r="M1361" s="9">
        <f t="shared" si="43"/>
        <v>0</v>
      </c>
      <c r="N1361" s="36">
        <f>IF(AND(M1361&lt;=PhieuBauCu!$B$13,M1361&gt;=1),1,0)</f>
        <v>0</v>
      </c>
    </row>
    <row r="1362" spans="1:14" ht="28.5" customHeight="1">
      <c r="A1362" s="2">
        <v>1357</v>
      </c>
      <c r="B1362" s="3"/>
      <c r="C1362" s="48" t="str">
        <f t="shared" si="42"/>
        <v/>
      </c>
      <c r="D1362" s="5" t="str">
        <f>IF(PhieuBauCu!$B$2&gt;0,IF(LEN($B1362)=0,"",IF(AND($B1362&gt;0,VALUE(SUBSTITUTE($B1362,"1","0"))=$B1362),1,0)),"")</f>
        <v/>
      </c>
      <c r="E1362" s="5" t="str">
        <f>IF(PhieuBauCu!$B$2&gt;1,IF(LEN($B1362)=0,"",IF(AND($B1362&gt;0,VALUE(SUBSTITUTE($B1362,"2","0"))=$B1362),1,0)),"")</f>
        <v/>
      </c>
      <c r="F1362" s="5" t="str">
        <f>IF(PhieuBauCu!$B$2&gt;2,IF(LEN($B1362)=0,"",IF(AND($B1362&gt;0,VALUE(SUBSTITUTE($B1362,"3","0"))=$B1362),1,0)),"")</f>
        <v/>
      </c>
      <c r="G1362" s="5" t="str">
        <f>IF(PhieuBauCu!$B$2&gt;3,IF(LEN($B1362)=0,"",IF(AND($B1362&gt;0,VALUE(SUBSTITUTE($B1362,"4","0"))=$B1362),1,0)),"")</f>
        <v/>
      </c>
      <c r="H1362" s="5" t="str">
        <f>IF(PhieuBauCu!$B$2&gt;4,IF(LEN($B1362)=0,"",IF(AND($B1362&gt;0,VALUE(SUBSTITUTE($B1362,"5","0"))=$B1362),1,0)),"")</f>
        <v/>
      </c>
      <c r="I1362" s="5" t="str">
        <f>IF(PhieuBauCu!$B$2&gt;5,IF(LEN($B1362)=0,"",IF(AND($B1362&gt;0,VALUE(SUBSTITUTE($B1362,"6","0"))=$B1362),1,0)),"")</f>
        <v/>
      </c>
      <c r="J1362" s="5" t="str">
        <f>IF(PhieuBauCu!$B$2&gt;6,IF(LEN($B1362)=0,"",IF(AND($B1362&gt;0,VALUE(SUBSTITUTE($B1362,"7","0"))=$B1362),1,0)),"")</f>
        <v/>
      </c>
      <c r="K1362" s="5" t="str">
        <f>IF(PhieuBauCu!$B$2&gt;7,IF(LEN($B1362)=0,"",IF(AND($B1362&gt;0,VALUE(SUBSTITUTE($B1362,"8","0"))=$B1362),1,0)),"")</f>
        <v/>
      </c>
      <c r="L1362" s="5" t="str">
        <f>IF(PhieuBauCu!$B$2&gt;8,IF(LEN($B1362)=0,"",IF(AND($B1362&gt;0,VALUE(SUBSTITUTE($B1362,"9","0"))=$B1362),1,0)),"")</f>
        <v/>
      </c>
      <c r="M1362" s="9">
        <f t="shared" si="43"/>
        <v>0</v>
      </c>
      <c r="N1362" s="36">
        <f>IF(AND(M1362&lt;=PhieuBauCu!$B$13,M1362&gt;=1),1,0)</f>
        <v>0</v>
      </c>
    </row>
    <row r="1363" spans="1:14" ht="28.5" customHeight="1">
      <c r="A1363" s="2">
        <v>1358</v>
      </c>
      <c r="B1363" s="3"/>
      <c r="C1363" s="48" t="str">
        <f t="shared" si="42"/>
        <v/>
      </c>
      <c r="D1363" s="5" t="str">
        <f>IF(PhieuBauCu!$B$2&gt;0,IF(LEN($B1363)=0,"",IF(AND($B1363&gt;0,VALUE(SUBSTITUTE($B1363,"1","0"))=$B1363),1,0)),"")</f>
        <v/>
      </c>
      <c r="E1363" s="5" t="str">
        <f>IF(PhieuBauCu!$B$2&gt;1,IF(LEN($B1363)=0,"",IF(AND($B1363&gt;0,VALUE(SUBSTITUTE($B1363,"2","0"))=$B1363),1,0)),"")</f>
        <v/>
      </c>
      <c r="F1363" s="5" t="str">
        <f>IF(PhieuBauCu!$B$2&gt;2,IF(LEN($B1363)=0,"",IF(AND($B1363&gt;0,VALUE(SUBSTITUTE($B1363,"3","0"))=$B1363),1,0)),"")</f>
        <v/>
      </c>
      <c r="G1363" s="5" t="str">
        <f>IF(PhieuBauCu!$B$2&gt;3,IF(LEN($B1363)=0,"",IF(AND($B1363&gt;0,VALUE(SUBSTITUTE($B1363,"4","0"))=$B1363),1,0)),"")</f>
        <v/>
      </c>
      <c r="H1363" s="5" t="str">
        <f>IF(PhieuBauCu!$B$2&gt;4,IF(LEN($B1363)=0,"",IF(AND($B1363&gt;0,VALUE(SUBSTITUTE($B1363,"5","0"))=$B1363),1,0)),"")</f>
        <v/>
      </c>
      <c r="I1363" s="5" t="str">
        <f>IF(PhieuBauCu!$B$2&gt;5,IF(LEN($B1363)=0,"",IF(AND($B1363&gt;0,VALUE(SUBSTITUTE($B1363,"6","0"))=$B1363),1,0)),"")</f>
        <v/>
      </c>
      <c r="J1363" s="5" t="str">
        <f>IF(PhieuBauCu!$B$2&gt;6,IF(LEN($B1363)=0,"",IF(AND($B1363&gt;0,VALUE(SUBSTITUTE($B1363,"7","0"))=$B1363),1,0)),"")</f>
        <v/>
      </c>
      <c r="K1363" s="5" t="str">
        <f>IF(PhieuBauCu!$B$2&gt;7,IF(LEN($B1363)=0,"",IF(AND($B1363&gt;0,VALUE(SUBSTITUTE($B1363,"8","0"))=$B1363),1,0)),"")</f>
        <v/>
      </c>
      <c r="L1363" s="5" t="str">
        <f>IF(PhieuBauCu!$B$2&gt;8,IF(LEN($B1363)=0,"",IF(AND($B1363&gt;0,VALUE(SUBSTITUTE($B1363,"9","0"))=$B1363),1,0)),"")</f>
        <v/>
      </c>
      <c r="M1363" s="9">
        <f t="shared" si="43"/>
        <v>0</v>
      </c>
      <c r="N1363" s="36">
        <f>IF(AND(M1363&lt;=PhieuBauCu!$B$13,M1363&gt;=1),1,0)</f>
        <v>0</v>
      </c>
    </row>
    <row r="1364" spans="1:14" ht="28.5" customHeight="1">
      <c r="A1364" s="2">
        <v>1359</v>
      </c>
      <c r="B1364" s="3"/>
      <c r="C1364" s="48" t="str">
        <f t="shared" si="42"/>
        <v/>
      </c>
      <c r="D1364" s="5" t="str">
        <f>IF(PhieuBauCu!$B$2&gt;0,IF(LEN($B1364)=0,"",IF(AND($B1364&gt;0,VALUE(SUBSTITUTE($B1364,"1","0"))=$B1364),1,0)),"")</f>
        <v/>
      </c>
      <c r="E1364" s="5" t="str">
        <f>IF(PhieuBauCu!$B$2&gt;1,IF(LEN($B1364)=0,"",IF(AND($B1364&gt;0,VALUE(SUBSTITUTE($B1364,"2","0"))=$B1364),1,0)),"")</f>
        <v/>
      </c>
      <c r="F1364" s="5" t="str">
        <f>IF(PhieuBauCu!$B$2&gt;2,IF(LEN($B1364)=0,"",IF(AND($B1364&gt;0,VALUE(SUBSTITUTE($B1364,"3","0"))=$B1364),1,0)),"")</f>
        <v/>
      </c>
      <c r="G1364" s="5" t="str">
        <f>IF(PhieuBauCu!$B$2&gt;3,IF(LEN($B1364)=0,"",IF(AND($B1364&gt;0,VALUE(SUBSTITUTE($B1364,"4","0"))=$B1364),1,0)),"")</f>
        <v/>
      </c>
      <c r="H1364" s="5" t="str">
        <f>IF(PhieuBauCu!$B$2&gt;4,IF(LEN($B1364)=0,"",IF(AND($B1364&gt;0,VALUE(SUBSTITUTE($B1364,"5","0"))=$B1364),1,0)),"")</f>
        <v/>
      </c>
      <c r="I1364" s="5" t="str">
        <f>IF(PhieuBauCu!$B$2&gt;5,IF(LEN($B1364)=0,"",IF(AND($B1364&gt;0,VALUE(SUBSTITUTE($B1364,"6","0"))=$B1364),1,0)),"")</f>
        <v/>
      </c>
      <c r="J1364" s="5" t="str">
        <f>IF(PhieuBauCu!$B$2&gt;6,IF(LEN($B1364)=0,"",IF(AND($B1364&gt;0,VALUE(SUBSTITUTE($B1364,"7","0"))=$B1364),1,0)),"")</f>
        <v/>
      </c>
      <c r="K1364" s="5" t="str">
        <f>IF(PhieuBauCu!$B$2&gt;7,IF(LEN($B1364)=0,"",IF(AND($B1364&gt;0,VALUE(SUBSTITUTE($B1364,"8","0"))=$B1364),1,0)),"")</f>
        <v/>
      </c>
      <c r="L1364" s="5" t="str">
        <f>IF(PhieuBauCu!$B$2&gt;8,IF(LEN($B1364)=0,"",IF(AND($B1364&gt;0,VALUE(SUBSTITUTE($B1364,"9","0"))=$B1364),1,0)),"")</f>
        <v/>
      </c>
      <c r="M1364" s="9">
        <f t="shared" si="43"/>
        <v>0</v>
      </c>
      <c r="N1364" s="36">
        <f>IF(AND(M1364&lt;=PhieuBauCu!$B$13,M1364&gt;=1),1,0)</f>
        <v>0</v>
      </c>
    </row>
    <row r="1365" spans="1:14" ht="28.5" customHeight="1">
      <c r="A1365" s="2">
        <v>1360</v>
      </c>
      <c r="B1365" s="3"/>
      <c r="C1365" s="48" t="str">
        <f t="shared" si="42"/>
        <v/>
      </c>
      <c r="D1365" s="5" t="str">
        <f>IF(PhieuBauCu!$B$2&gt;0,IF(LEN($B1365)=0,"",IF(AND($B1365&gt;0,VALUE(SUBSTITUTE($B1365,"1","0"))=$B1365),1,0)),"")</f>
        <v/>
      </c>
      <c r="E1365" s="5" t="str">
        <f>IF(PhieuBauCu!$B$2&gt;1,IF(LEN($B1365)=0,"",IF(AND($B1365&gt;0,VALUE(SUBSTITUTE($B1365,"2","0"))=$B1365),1,0)),"")</f>
        <v/>
      </c>
      <c r="F1365" s="5" t="str">
        <f>IF(PhieuBauCu!$B$2&gt;2,IF(LEN($B1365)=0,"",IF(AND($B1365&gt;0,VALUE(SUBSTITUTE($B1365,"3","0"))=$B1365),1,0)),"")</f>
        <v/>
      </c>
      <c r="G1365" s="5" t="str">
        <f>IF(PhieuBauCu!$B$2&gt;3,IF(LEN($B1365)=0,"",IF(AND($B1365&gt;0,VALUE(SUBSTITUTE($B1365,"4","0"))=$B1365),1,0)),"")</f>
        <v/>
      </c>
      <c r="H1365" s="5" t="str">
        <f>IF(PhieuBauCu!$B$2&gt;4,IF(LEN($B1365)=0,"",IF(AND($B1365&gt;0,VALUE(SUBSTITUTE($B1365,"5","0"))=$B1365),1,0)),"")</f>
        <v/>
      </c>
      <c r="I1365" s="5" t="str">
        <f>IF(PhieuBauCu!$B$2&gt;5,IF(LEN($B1365)=0,"",IF(AND($B1365&gt;0,VALUE(SUBSTITUTE($B1365,"6","0"))=$B1365),1,0)),"")</f>
        <v/>
      </c>
      <c r="J1365" s="5" t="str">
        <f>IF(PhieuBauCu!$B$2&gt;6,IF(LEN($B1365)=0,"",IF(AND($B1365&gt;0,VALUE(SUBSTITUTE($B1365,"7","0"))=$B1365),1,0)),"")</f>
        <v/>
      </c>
      <c r="K1365" s="5" t="str">
        <f>IF(PhieuBauCu!$B$2&gt;7,IF(LEN($B1365)=0,"",IF(AND($B1365&gt;0,VALUE(SUBSTITUTE($B1365,"8","0"))=$B1365),1,0)),"")</f>
        <v/>
      </c>
      <c r="L1365" s="5" t="str">
        <f>IF(PhieuBauCu!$B$2&gt;8,IF(LEN($B1365)=0,"",IF(AND($B1365&gt;0,VALUE(SUBSTITUTE($B1365,"9","0"))=$B1365),1,0)),"")</f>
        <v/>
      </c>
      <c r="M1365" s="9">
        <f t="shared" si="43"/>
        <v>0</v>
      </c>
      <c r="N1365" s="36">
        <f>IF(AND(M1365&lt;=PhieuBauCu!$B$13,M1365&gt;=1),1,0)</f>
        <v>0</v>
      </c>
    </row>
    <row r="1366" spans="1:14" ht="28.5" customHeight="1">
      <c r="A1366" s="2">
        <v>1361</v>
      </c>
      <c r="B1366" s="3"/>
      <c r="C1366" s="48" t="str">
        <f t="shared" si="42"/>
        <v/>
      </c>
      <c r="D1366" s="5" t="str">
        <f>IF(PhieuBauCu!$B$2&gt;0,IF(LEN($B1366)=0,"",IF(AND($B1366&gt;0,VALUE(SUBSTITUTE($B1366,"1","0"))=$B1366),1,0)),"")</f>
        <v/>
      </c>
      <c r="E1366" s="5" t="str">
        <f>IF(PhieuBauCu!$B$2&gt;1,IF(LEN($B1366)=0,"",IF(AND($B1366&gt;0,VALUE(SUBSTITUTE($B1366,"2","0"))=$B1366),1,0)),"")</f>
        <v/>
      </c>
      <c r="F1366" s="5" t="str">
        <f>IF(PhieuBauCu!$B$2&gt;2,IF(LEN($B1366)=0,"",IF(AND($B1366&gt;0,VALUE(SUBSTITUTE($B1366,"3","0"))=$B1366),1,0)),"")</f>
        <v/>
      </c>
      <c r="G1366" s="5" t="str">
        <f>IF(PhieuBauCu!$B$2&gt;3,IF(LEN($B1366)=0,"",IF(AND($B1366&gt;0,VALUE(SUBSTITUTE($B1366,"4","0"))=$B1366),1,0)),"")</f>
        <v/>
      </c>
      <c r="H1366" s="5" t="str">
        <f>IF(PhieuBauCu!$B$2&gt;4,IF(LEN($B1366)=0,"",IF(AND($B1366&gt;0,VALUE(SUBSTITUTE($B1366,"5","0"))=$B1366),1,0)),"")</f>
        <v/>
      </c>
      <c r="I1366" s="5" t="str">
        <f>IF(PhieuBauCu!$B$2&gt;5,IF(LEN($B1366)=0,"",IF(AND($B1366&gt;0,VALUE(SUBSTITUTE($B1366,"6","0"))=$B1366),1,0)),"")</f>
        <v/>
      </c>
      <c r="J1366" s="5" t="str">
        <f>IF(PhieuBauCu!$B$2&gt;6,IF(LEN($B1366)=0,"",IF(AND($B1366&gt;0,VALUE(SUBSTITUTE($B1366,"7","0"))=$B1366),1,0)),"")</f>
        <v/>
      </c>
      <c r="K1366" s="5" t="str">
        <f>IF(PhieuBauCu!$B$2&gt;7,IF(LEN($B1366)=0,"",IF(AND($B1366&gt;0,VALUE(SUBSTITUTE($B1366,"8","0"))=$B1366),1,0)),"")</f>
        <v/>
      </c>
      <c r="L1366" s="5" t="str">
        <f>IF(PhieuBauCu!$B$2&gt;8,IF(LEN($B1366)=0,"",IF(AND($B1366&gt;0,VALUE(SUBSTITUTE($B1366,"9","0"))=$B1366),1,0)),"")</f>
        <v/>
      </c>
      <c r="M1366" s="9">
        <f t="shared" si="43"/>
        <v>0</v>
      </c>
      <c r="N1366" s="36">
        <f>IF(AND(M1366&lt;=PhieuBauCu!$B$13,M1366&gt;=1),1,0)</f>
        <v>0</v>
      </c>
    </row>
    <row r="1367" spans="1:14" ht="28.5" customHeight="1">
      <c r="A1367" s="2">
        <v>1362</v>
      </c>
      <c r="B1367" s="3"/>
      <c r="C1367" s="48" t="str">
        <f t="shared" si="42"/>
        <v/>
      </c>
      <c r="D1367" s="5" t="str">
        <f>IF(PhieuBauCu!$B$2&gt;0,IF(LEN($B1367)=0,"",IF(AND($B1367&gt;0,VALUE(SUBSTITUTE($B1367,"1","0"))=$B1367),1,0)),"")</f>
        <v/>
      </c>
      <c r="E1367" s="5" t="str">
        <f>IF(PhieuBauCu!$B$2&gt;1,IF(LEN($B1367)=0,"",IF(AND($B1367&gt;0,VALUE(SUBSTITUTE($B1367,"2","0"))=$B1367),1,0)),"")</f>
        <v/>
      </c>
      <c r="F1367" s="5" t="str">
        <f>IF(PhieuBauCu!$B$2&gt;2,IF(LEN($B1367)=0,"",IF(AND($B1367&gt;0,VALUE(SUBSTITUTE($B1367,"3","0"))=$B1367),1,0)),"")</f>
        <v/>
      </c>
      <c r="G1367" s="5" t="str">
        <f>IF(PhieuBauCu!$B$2&gt;3,IF(LEN($B1367)=0,"",IF(AND($B1367&gt;0,VALUE(SUBSTITUTE($B1367,"4","0"))=$B1367),1,0)),"")</f>
        <v/>
      </c>
      <c r="H1367" s="5" t="str">
        <f>IF(PhieuBauCu!$B$2&gt;4,IF(LEN($B1367)=0,"",IF(AND($B1367&gt;0,VALUE(SUBSTITUTE($B1367,"5","0"))=$B1367),1,0)),"")</f>
        <v/>
      </c>
      <c r="I1367" s="5" t="str">
        <f>IF(PhieuBauCu!$B$2&gt;5,IF(LEN($B1367)=0,"",IF(AND($B1367&gt;0,VALUE(SUBSTITUTE($B1367,"6","0"))=$B1367),1,0)),"")</f>
        <v/>
      </c>
      <c r="J1367" s="5" t="str">
        <f>IF(PhieuBauCu!$B$2&gt;6,IF(LEN($B1367)=0,"",IF(AND($B1367&gt;0,VALUE(SUBSTITUTE($B1367,"7","0"))=$B1367),1,0)),"")</f>
        <v/>
      </c>
      <c r="K1367" s="5" t="str">
        <f>IF(PhieuBauCu!$B$2&gt;7,IF(LEN($B1367)=0,"",IF(AND($B1367&gt;0,VALUE(SUBSTITUTE($B1367,"8","0"))=$B1367),1,0)),"")</f>
        <v/>
      </c>
      <c r="L1367" s="5" t="str">
        <f>IF(PhieuBauCu!$B$2&gt;8,IF(LEN($B1367)=0,"",IF(AND($B1367&gt;0,VALUE(SUBSTITUTE($B1367,"9","0"))=$B1367),1,0)),"")</f>
        <v/>
      </c>
      <c r="M1367" s="9">
        <f t="shared" si="43"/>
        <v>0</v>
      </c>
      <c r="N1367" s="36">
        <f>IF(AND(M1367&lt;=PhieuBauCu!$B$13,M1367&gt;=1),1,0)</f>
        <v>0</v>
      </c>
    </row>
    <row r="1368" spans="1:14" ht="28.5" customHeight="1">
      <c r="A1368" s="2">
        <v>1363</v>
      </c>
      <c r="B1368" s="3"/>
      <c r="C1368" s="48" t="str">
        <f t="shared" si="42"/>
        <v/>
      </c>
      <c r="D1368" s="5" t="str">
        <f>IF(PhieuBauCu!$B$2&gt;0,IF(LEN($B1368)=0,"",IF(AND($B1368&gt;0,VALUE(SUBSTITUTE($B1368,"1","0"))=$B1368),1,0)),"")</f>
        <v/>
      </c>
      <c r="E1368" s="5" t="str">
        <f>IF(PhieuBauCu!$B$2&gt;1,IF(LEN($B1368)=0,"",IF(AND($B1368&gt;0,VALUE(SUBSTITUTE($B1368,"2","0"))=$B1368),1,0)),"")</f>
        <v/>
      </c>
      <c r="F1368" s="5" t="str">
        <f>IF(PhieuBauCu!$B$2&gt;2,IF(LEN($B1368)=0,"",IF(AND($B1368&gt;0,VALUE(SUBSTITUTE($B1368,"3","0"))=$B1368),1,0)),"")</f>
        <v/>
      </c>
      <c r="G1368" s="5" t="str">
        <f>IF(PhieuBauCu!$B$2&gt;3,IF(LEN($B1368)=0,"",IF(AND($B1368&gt;0,VALUE(SUBSTITUTE($B1368,"4","0"))=$B1368),1,0)),"")</f>
        <v/>
      </c>
      <c r="H1368" s="5" t="str">
        <f>IF(PhieuBauCu!$B$2&gt;4,IF(LEN($B1368)=0,"",IF(AND($B1368&gt;0,VALUE(SUBSTITUTE($B1368,"5","0"))=$B1368),1,0)),"")</f>
        <v/>
      </c>
      <c r="I1368" s="5" t="str">
        <f>IF(PhieuBauCu!$B$2&gt;5,IF(LEN($B1368)=0,"",IF(AND($B1368&gt;0,VALUE(SUBSTITUTE($B1368,"6","0"))=$B1368),1,0)),"")</f>
        <v/>
      </c>
      <c r="J1368" s="5" t="str">
        <f>IF(PhieuBauCu!$B$2&gt;6,IF(LEN($B1368)=0,"",IF(AND($B1368&gt;0,VALUE(SUBSTITUTE($B1368,"7","0"))=$B1368),1,0)),"")</f>
        <v/>
      </c>
      <c r="K1368" s="5" t="str">
        <f>IF(PhieuBauCu!$B$2&gt;7,IF(LEN($B1368)=0,"",IF(AND($B1368&gt;0,VALUE(SUBSTITUTE($B1368,"8","0"))=$B1368),1,0)),"")</f>
        <v/>
      </c>
      <c r="L1368" s="5" t="str">
        <f>IF(PhieuBauCu!$B$2&gt;8,IF(LEN($B1368)=0,"",IF(AND($B1368&gt;0,VALUE(SUBSTITUTE($B1368,"9","0"))=$B1368),1,0)),"")</f>
        <v/>
      </c>
      <c r="M1368" s="9">
        <f t="shared" si="43"/>
        <v>0</v>
      </c>
      <c r="N1368" s="36">
        <f>IF(AND(M1368&lt;=PhieuBauCu!$B$13,M1368&gt;=1),1,0)</f>
        <v>0</v>
      </c>
    </row>
    <row r="1369" spans="1:14" ht="28.5" customHeight="1">
      <c r="A1369" s="2">
        <v>1364</v>
      </c>
      <c r="B1369" s="3"/>
      <c r="C1369" s="48" t="str">
        <f t="shared" si="42"/>
        <v/>
      </c>
      <c r="D1369" s="5" t="str">
        <f>IF(PhieuBauCu!$B$2&gt;0,IF(LEN($B1369)=0,"",IF(AND($B1369&gt;0,VALUE(SUBSTITUTE($B1369,"1","0"))=$B1369),1,0)),"")</f>
        <v/>
      </c>
      <c r="E1369" s="5" t="str">
        <f>IF(PhieuBauCu!$B$2&gt;1,IF(LEN($B1369)=0,"",IF(AND($B1369&gt;0,VALUE(SUBSTITUTE($B1369,"2","0"))=$B1369),1,0)),"")</f>
        <v/>
      </c>
      <c r="F1369" s="5" t="str">
        <f>IF(PhieuBauCu!$B$2&gt;2,IF(LEN($B1369)=0,"",IF(AND($B1369&gt;0,VALUE(SUBSTITUTE($B1369,"3","0"))=$B1369),1,0)),"")</f>
        <v/>
      </c>
      <c r="G1369" s="5" t="str">
        <f>IF(PhieuBauCu!$B$2&gt;3,IF(LEN($B1369)=0,"",IF(AND($B1369&gt;0,VALUE(SUBSTITUTE($B1369,"4","0"))=$B1369),1,0)),"")</f>
        <v/>
      </c>
      <c r="H1369" s="5" t="str">
        <f>IF(PhieuBauCu!$B$2&gt;4,IF(LEN($B1369)=0,"",IF(AND($B1369&gt;0,VALUE(SUBSTITUTE($B1369,"5","0"))=$B1369),1,0)),"")</f>
        <v/>
      </c>
      <c r="I1369" s="5" t="str">
        <f>IF(PhieuBauCu!$B$2&gt;5,IF(LEN($B1369)=0,"",IF(AND($B1369&gt;0,VALUE(SUBSTITUTE($B1369,"6","0"))=$B1369),1,0)),"")</f>
        <v/>
      </c>
      <c r="J1369" s="5" t="str">
        <f>IF(PhieuBauCu!$B$2&gt;6,IF(LEN($B1369)=0,"",IF(AND($B1369&gt;0,VALUE(SUBSTITUTE($B1369,"7","0"))=$B1369),1,0)),"")</f>
        <v/>
      </c>
      <c r="K1369" s="5" t="str">
        <f>IF(PhieuBauCu!$B$2&gt;7,IF(LEN($B1369)=0,"",IF(AND($B1369&gt;0,VALUE(SUBSTITUTE($B1369,"8","0"))=$B1369),1,0)),"")</f>
        <v/>
      </c>
      <c r="L1369" s="5" t="str">
        <f>IF(PhieuBauCu!$B$2&gt;8,IF(LEN($B1369)=0,"",IF(AND($B1369&gt;0,VALUE(SUBSTITUTE($B1369,"9","0"))=$B1369),1,0)),"")</f>
        <v/>
      </c>
      <c r="M1369" s="9">
        <f t="shared" si="43"/>
        <v>0</v>
      </c>
      <c r="N1369" s="36">
        <f>IF(AND(M1369&lt;=PhieuBauCu!$B$13,M1369&gt;=1),1,0)</f>
        <v>0</v>
      </c>
    </row>
    <row r="1370" spans="1:14" ht="28.5" customHeight="1">
      <c r="A1370" s="2">
        <v>1365</v>
      </c>
      <c r="B1370" s="3"/>
      <c r="C1370" s="48" t="str">
        <f t="shared" si="42"/>
        <v/>
      </c>
      <c r="D1370" s="5" t="str">
        <f>IF(PhieuBauCu!$B$2&gt;0,IF(LEN($B1370)=0,"",IF(AND($B1370&gt;0,VALUE(SUBSTITUTE($B1370,"1","0"))=$B1370),1,0)),"")</f>
        <v/>
      </c>
      <c r="E1370" s="5" t="str">
        <f>IF(PhieuBauCu!$B$2&gt;1,IF(LEN($B1370)=0,"",IF(AND($B1370&gt;0,VALUE(SUBSTITUTE($B1370,"2","0"))=$B1370),1,0)),"")</f>
        <v/>
      </c>
      <c r="F1370" s="5" t="str">
        <f>IF(PhieuBauCu!$B$2&gt;2,IF(LEN($B1370)=0,"",IF(AND($B1370&gt;0,VALUE(SUBSTITUTE($B1370,"3","0"))=$B1370),1,0)),"")</f>
        <v/>
      </c>
      <c r="G1370" s="5" t="str">
        <f>IF(PhieuBauCu!$B$2&gt;3,IF(LEN($B1370)=0,"",IF(AND($B1370&gt;0,VALUE(SUBSTITUTE($B1370,"4","0"))=$B1370),1,0)),"")</f>
        <v/>
      </c>
      <c r="H1370" s="5" t="str">
        <f>IF(PhieuBauCu!$B$2&gt;4,IF(LEN($B1370)=0,"",IF(AND($B1370&gt;0,VALUE(SUBSTITUTE($B1370,"5","0"))=$B1370),1,0)),"")</f>
        <v/>
      </c>
      <c r="I1370" s="5" t="str">
        <f>IF(PhieuBauCu!$B$2&gt;5,IF(LEN($B1370)=0,"",IF(AND($B1370&gt;0,VALUE(SUBSTITUTE($B1370,"6","0"))=$B1370),1,0)),"")</f>
        <v/>
      </c>
      <c r="J1370" s="5" t="str">
        <f>IF(PhieuBauCu!$B$2&gt;6,IF(LEN($B1370)=0,"",IF(AND($B1370&gt;0,VALUE(SUBSTITUTE($B1370,"7","0"))=$B1370),1,0)),"")</f>
        <v/>
      </c>
      <c r="K1370" s="5" t="str">
        <f>IF(PhieuBauCu!$B$2&gt;7,IF(LEN($B1370)=0,"",IF(AND($B1370&gt;0,VALUE(SUBSTITUTE($B1370,"8","0"))=$B1370),1,0)),"")</f>
        <v/>
      </c>
      <c r="L1370" s="5" t="str">
        <f>IF(PhieuBauCu!$B$2&gt;8,IF(LEN($B1370)=0,"",IF(AND($B1370&gt;0,VALUE(SUBSTITUTE($B1370,"9","0"))=$B1370),1,0)),"")</f>
        <v/>
      </c>
      <c r="M1370" s="9">
        <f t="shared" si="43"/>
        <v>0</v>
      </c>
      <c r="N1370" s="36">
        <f>IF(AND(M1370&lt;=PhieuBauCu!$B$13,M1370&gt;=1),1,0)</f>
        <v>0</v>
      </c>
    </row>
    <row r="1371" spans="1:14" ht="28.5" customHeight="1">
      <c r="A1371" s="2">
        <v>1366</v>
      </c>
      <c r="B1371" s="3"/>
      <c r="C1371" s="48" t="str">
        <f t="shared" si="42"/>
        <v/>
      </c>
      <c r="D1371" s="5" t="str">
        <f>IF(PhieuBauCu!$B$2&gt;0,IF(LEN($B1371)=0,"",IF(AND($B1371&gt;0,VALUE(SUBSTITUTE($B1371,"1","0"))=$B1371),1,0)),"")</f>
        <v/>
      </c>
      <c r="E1371" s="5" t="str">
        <f>IF(PhieuBauCu!$B$2&gt;1,IF(LEN($B1371)=0,"",IF(AND($B1371&gt;0,VALUE(SUBSTITUTE($B1371,"2","0"))=$B1371),1,0)),"")</f>
        <v/>
      </c>
      <c r="F1371" s="5" t="str">
        <f>IF(PhieuBauCu!$B$2&gt;2,IF(LEN($B1371)=0,"",IF(AND($B1371&gt;0,VALUE(SUBSTITUTE($B1371,"3","0"))=$B1371),1,0)),"")</f>
        <v/>
      </c>
      <c r="G1371" s="5" t="str">
        <f>IF(PhieuBauCu!$B$2&gt;3,IF(LEN($B1371)=0,"",IF(AND($B1371&gt;0,VALUE(SUBSTITUTE($B1371,"4","0"))=$B1371),1,0)),"")</f>
        <v/>
      </c>
      <c r="H1371" s="5" t="str">
        <f>IF(PhieuBauCu!$B$2&gt;4,IF(LEN($B1371)=0,"",IF(AND($B1371&gt;0,VALUE(SUBSTITUTE($B1371,"5","0"))=$B1371),1,0)),"")</f>
        <v/>
      </c>
      <c r="I1371" s="5" t="str">
        <f>IF(PhieuBauCu!$B$2&gt;5,IF(LEN($B1371)=0,"",IF(AND($B1371&gt;0,VALUE(SUBSTITUTE($B1371,"6","0"))=$B1371),1,0)),"")</f>
        <v/>
      </c>
      <c r="J1371" s="5" t="str">
        <f>IF(PhieuBauCu!$B$2&gt;6,IF(LEN($B1371)=0,"",IF(AND($B1371&gt;0,VALUE(SUBSTITUTE($B1371,"7","0"))=$B1371),1,0)),"")</f>
        <v/>
      </c>
      <c r="K1371" s="5" t="str">
        <f>IF(PhieuBauCu!$B$2&gt;7,IF(LEN($B1371)=0,"",IF(AND($B1371&gt;0,VALUE(SUBSTITUTE($B1371,"8","0"))=$B1371),1,0)),"")</f>
        <v/>
      </c>
      <c r="L1371" s="5" t="str">
        <f>IF(PhieuBauCu!$B$2&gt;8,IF(LEN($B1371)=0,"",IF(AND($B1371&gt;0,VALUE(SUBSTITUTE($B1371,"9","0"))=$B1371),1,0)),"")</f>
        <v/>
      </c>
      <c r="M1371" s="9">
        <f t="shared" si="43"/>
        <v>0</v>
      </c>
      <c r="N1371" s="36">
        <f>IF(AND(M1371&lt;=PhieuBauCu!$B$13,M1371&gt;=1),1,0)</f>
        <v>0</v>
      </c>
    </row>
    <row r="1372" spans="1:14" ht="28.5" customHeight="1">
      <c r="A1372" s="2">
        <v>1367</v>
      </c>
      <c r="B1372" s="3"/>
      <c r="C1372" s="48" t="str">
        <f t="shared" si="42"/>
        <v/>
      </c>
      <c r="D1372" s="5" t="str">
        <f>IF(PhieuBauCu!$B$2&gt;0,IF(LEN($B1372)=0,"",IF(AND($B1372&gt;0,VALUE(SUBSTITUTE($B1372,"1","0"))=$B1372),1,0)),"")</f>
        <v/>
      </c>
      <c r="E1372" s="5" t="str">
        <f>IF(PhieuBauCu!$B$2&gt;1,IF(LEN($B1372)=0,"",IF(AND($B1372&gt;0,VALUE(SUBSTITUTE($B1372,"2","0"))=$B1372),1,0)),"")</f>
        <v/>
      </c>
      <c r="F1372" s="5" t="str">
        <f>IF(PhieuBauCu!$B$2&gt;2,IF(LEN($B1372)=0,"",IF(AND($B1372&gt;0,VALUE(SUBSTITUTE($B1372,"3","0"))=$B1372),1,0)),"")</f>
        <v/>
      </c>
      <c r="G1372" s="5" t="str">
        <f>IF(PhieuBauCu!$B$2&gt;3,IF(LEN($B1372)=0,"",IF(AND($B1372&gt;0,VALUE(SUBSTITUTE($B1372,"4","0"))=$B1372),1,0)),"")</f>
        <v/>
      </c>
      <c r="H1372" s="5" t="str">
        <f>IF(PhieuBauCu!$B$2&gt;4,IF(LEN($B1372)=0,"",IF(AND($B1372&gt;0,VALUE(SUBSTITUTE($B1372,"5","0"))=$B1372),1,0)),"")</f>
        <v/>
      </c>
      <c r="I1372" s="5" t="str">
        <f>IF(PhieuBauCu!$B$2&gt;5,IF(LEN($B1372)=0,"",IF(AND($B1372&gt;0,VALUE(SUBSTITUTE($B1372,"6","0"))=$B1372),1,0)),"")</f>
        <v/>
      </c>
      <c r="J1372" s="5" t="str">
        <f>IF(PhieuBauCu!$B$2&gt;6,IF(LEN($B1372)=0,"",IF(AND($B1372&gt;0,VALUE(SUBSTITUTE($B1372,"7","0"))=$B1372),1,0)),"")</f>
        <v/>
      </c>
      <c r="K1372" s="5" t="str">
        <f>IF(PhieuBauCu!$B$2&gt;7,IF(LEN($B1372)=0,"",IF(AND($B1372&gt;0,VALUE(SUBSTITUTE($B1372,"8","0"))=$B1372),1,0)),"")</f>
        <v/>
      </c>
      <c r="L1372" s="5" t="str">
        <f>IF(PhieuBauCu!$B$2&gt;8,IF(LEN($B1372)=0,"",IF(AND($B1372&gt;0,VALUE(SUBSTITUTE($B1372,"9","0"))=$B1372),1,0)),"")</f>
        <v/>
      </c>
      <c r="M1372" s="9">
        <f t="shared" si="43"/>
        <v>0</v>
      </c>
      <c r="N1372" s="36">
        <f>IF(AND(M1372&lt;=PhieuBauCu!$B$13,M1372&gt;=1),1,0)</f>
        <v>0</v>
      </c>
    </row>
    <row r="1373" spans="1:14" ht="28.5" customHeight="1">
      <c r="A1373" s="2">
        <v>1368</v>
      </c>
      <c r="B1373" s="3"/>
      <c r="C1373" s="48" t="str">
        <f t="shared" si="42"/>
        <v/>
      </c>
      <c r="D1373" s="5" t="str">
        <f>IF(PhieuBauCu!$B$2&gt;0,IF(LEN($B1373)=0,"",IF(AND($B1373&gt;0,VALUE(SUBSTITUTE($B1373,"1","0"))=$B1373),1,0)),"")</f>
        <v/>
      </c>
      <c r="E1373" s="5" t="str">
        <f>IF(PhieuBauCu!$B$2&gt;1,IF(LEN($B1373)=0,"",IF(AND($B1373&gt;0,VALUE(SUBSTITUTE($B1373,"2","0"))=$B1373),1,0)),"")</f>
        <v/>
      </c>
      <c r="F1373" s="5" t="str">
        <f>IF(PhieuBauCu!$B$2&gt;2,IF(LEN($B1373)=0,"",IF(AND($B1373&gt;0,VALUE(SUBSTITUTE($B1373,"3","0"))=$B1373),1,0)),"")</f>
        <v/>
      </c>
      <c r="G1373" s="5" t="str">
        <f>IF(PhieuBauCu!$B$2&gt;3,IF(LEN($B1373)=0,"",IF(AND($B1373&gt;0,VALUE(SUBSTITUTE($B1373,"4","0"))=$B1373),1,0)),"")</f>
        <v/>
      </c>
      <c r="H1373" s="5" t="str">
        <f>IF(PhieuBauCu!$B$2&gt;4,IF(LEN($B1373)=0,"",IF(AND($B1373&gt;0,VALUE(SUBSTITUTE($B1373,"5","0"))=$B1373),1,0)),"")</f>
        <v/>
      </c>
      <c r="I1373" s="5" t="str">
        <f>IF(PhieuBauCu!$B$2&gt;5,IF(LEN($B1373)=0,"",IF(AND($B1373&gt;0,VALUE(SUBSTITUTE($B1373,"6","0"))=$B1373),1,0)),"")</f>
        <v/>
      </c>
      <c r="J1373" s="5" t="str">
        <f>IF(PhieuBauCu!$B$2&gt;6,IF(LEN($B1373)=0,"",IF(AND($B1373&gt;0,VALUE(SUBSTITUTE($B1373,"7","0"))=$B1373),1,0)),"")</f>
        <v/>
      </c>
      <c r="K1373" s="5" t="str">
        <f>IF(PhieuBauCu!$B$2&gt;7,IF(LEN($B1373)=0,"",IF(AND($B1373&gt;0,VALUE(SUBSTITUTE($B1373,"8","0"))=$B1373),1,0)),"")</f>
        <v/>
      </c>
      <c r="L1373" s="5" t="str">
        <f>IF(PhieuBauCu!$B$2&gt;8,IF(LEN($B1373)=0,"",IF(AND($B1373&gt;0,VALUE(SUBSTITUTE($B1373,"9","0"))=$B1373),1,0)),"")</f>
        <v/>
      </c>
      <c r="M1373" s="9">
        <f t="shared" si="43"/>
        <v>0</v>
      </c>
      <c r="N1373" s="36">
        <f>IF(AND(M1373&lt;=PhieuBauCu!$B$13,M1373&gt;=1),1,0)</f>
        <v>0</v>
      </c>
    </row>
    <row r="1374" spans="1:14" ht="28.5" customHeight="1">
      <c r="A1374" s="2">
        <v>1369</v>
      </c>
      <c r="B1374" s="3"/>
      <c r="C1374" s="48" t="str">
        <f t="shared" si="42"/>
        <v/>
      </c>
      <c r="D1374" s="5" t="str">
        <f>IF(PhieuBauCu!$B$2&gt;0,IF(LEN($B1374)=0,"",IF(AND($B1374&gt;0,VALUE(SUBSTITUTE($B1374,"1","0"))=$B1374),1,0)),"")</f>
        <v/>
      </c>
      <c r="E1374" s="5" t="str">
        <f>IF(PhieuBauCu!$B$2&gt;1,IF(LEN($B1374)=0,"",IF(AND($B1374&gt;0,VALUE(SUBSTITUTE($B1374,"2","0"))=$B1374),1,0)),"")</f>
        <v/>
      </c>
      <c r="F1374" s="5" t="str">
        <f>IF(PhieuBauCu!$B$2&gt;2,IF(LEN($B1374)=0,"",IF(AND($B1374&gt;0,VALUE(SUBSTITUTE($B1374,"3","0"))=$B1374),1,0)),"")</f>
        <v/>
      </c>
      <c r="G1374" s="5" t="str">
        <f>IF(PhieuBauCu!$B$2&gt;3,IF(LEN($B1374)=0,"",IF(AND($B1374&gt;0,VALUE(SUBSTITUTE($B1374,"4","0"))=$B1374),1,0)),"")</f>
        <v/>
      </c>
      <c r="H1374" s="5" t="str">
        <f>IF(PhieuBauCu!$B$2&gt;4,IF(LEN($B1374)=0,"",IF(AND($B1374&gt;0,VALUE(SUBSTITUTE($B1374,"5","0"))=$B1374),1,0)),"")</f>
        <v/>
      </c>
      <c r="I1374" s="5" t="str">
        <f>IF(PhieuBauCu!$B$2&gt;5,IF(LEN($B1374)=0,"",IF(AND($B1374&gt;0,VALUE(SUBSTITUTE($B1374,"6","0"))=$B1374),1,0)),"")</f>
        <v/>
      </c>
      <c r="J1374" s="5" t="str">
        <f>IF(PhieuBauCu!$B$2&gt;6,IF(LEN($B1374)=0,"",IF(AND($B1374&gt;0,VALUE(SUBSTITUTE($B1374,"7","0"))=$B1374),1,0)),"")</f>
        <v/>
      </c>
      <c r="K1374" s="5" t="str">
        <f>IF(PhieuBauCu!$B$2&gt;7,IF(LEN($B1374)=0,"",IF(AND($B1374&gt;0,VALUE(SUBSTITUTE($B1374,"8","0"))=$B1374),1,0)),"")</f>
        <v/>
      </c>
      <c r="L1374" s="5" t="str">
        <f>IF(PhieuBauCu!$B$2&gt;8,IF(LEN($B1374)=0,"",IF(AND($B1374&gt;0,VALUE(SUBSTITUTE($B1374,"9","0"))=$B1374),1,0)),"")</f>
        <v/>
      </c>
      <c r="M1374" s="9">
        <f t="shared" si="43"/>
        <v>0</v>
      </c>
      <c r="N1374" s="36">
        <f>IF(AND(M1374&lt;=PhieuBauCu!$B$13,M1374&gt;=1),1,0)</f>
        <v>0</v>
      </c>
    </row>
    <row r="1375" spans="1:14" ht="28.5" customHeight="1">
      <c r="A1375" s="2">
        <v>1370</v>
      </c>
      <c r="B1375" s="3"/>
      <c r="C1375" s="48" t="str">
        <f t="shared" si="42"/>
        <v/>
      </c>
      <c r="D1375" s="5" t="str">
        <f>IF(PhieuBauCu!$B$2&gt;0,IF(LEN($B1375)=0,"",IF(AND($B1375&gt;0,VALUE(SUBSTITUTE($B1375,"1","0"))=$B1375),1,0)),"")</f>
        <v/>
      </c>
      <c r="E1375" s="5" t="str">
        <f>IF(PhieuBauCu!$B$2&gt;1,IF(LEN($B1375)=0,"",IF(AND($B1375&gt;0,VALUE(SUBSTITUTE($B1375,"2","0"))=$B1375),1,0)),"")</f>
        <v/>
      </c>
      <c r="F1375" s="5" t="str">
        <f>IF(PhieuBauCu!$B$2&gt;2,IF(LEN($B1375)=0,"",IF(AND($B1375&gt;0,VALUE(SUBSTITUTE($B1375,"3","0"))=$B1375),1,0)),"")</f>
        <v/>
      </c>
      <c r="G1375" s="5" t="str">
        <f>IF(PhieuBauCu!$B$2&gt;3,IF(LEN($B1375)=0,"",IF(AND($B1375&gt;0,VALUE(SUBSTITUTE($B1375,"4","0"))=$B1375),1,0)),"")</f>
        <v/>
      </c>
      <c r="H1375" s="5" t="str">
        <f>IF(PhieuBauCu!$B$2&gt;4,IF(LEN($B1375)=0,"",IF(AND($B1375&gt;0,VALUE(SUBSTITUTE($B1375,"5","0"))=$B1375),1,0)),"")</f>
        <v/>
      </c>
      <c r="I1375" s="5" t="str">
        <f>IF(PhieuBauCu!$B$2&gt;5,IF(LEN($B1375)=0,"",IF(AND($B1375&gt;0,VALUE(SUBSTITUTE($B1375,"6","0"))=$B1375),1,0)),"")</f>
        <v/>
      </c>
      <c r="J1375" s="5" t="str">
        <f>IF(PhieuBauCu!$B$2&gt;6,IF(LEN($B1375)=0,"",IF(AND($B1375&gt;0,VALUE(SUBSTITUTE($B1375,"7","0"))=$B1375),1,0)),"")</f>
        <v/>
      </c>
      <c r="K1375" s="5" t="str">
        <f>IF(PhieuBauCu!$B$2&gt;7,IF(LEN($B1375)=0,"",IF(AND($B1375&gt;0,VALUE(SUBSTITUTE($B1375,"8","0"))=$B1375),1,0)),"")</f>
        <v/>
      </c>
      <c r="L1375" s="5" t="str">
        <f>IF(PhieuBauCu!$B$2&gt;8,IF(LEN($B1375)=0,"",IF(AND($B1375&gt;0,VALUE(SUBSTITUTE($B1375,"9","0"))=$B1375),1,0)),"")</f>
        <v/>
      </c>
      <c r="M1375" s="9">
        <f t="shared" si="43"/>
        <v>0</v>
      </c>
      <c r="N1375" s="36">
        <f>IF(AND(M1375&lt;=PhieuBauCu!$B$13,M1375&gt;=1),1,0)</f>
        <v>0</v>
      </c>
    </row>
    <row r="1376" spans="1:14" ht="28.5" customHeight="1">
      <c r="A1376" s="2">
        <v>1371</v>
      </c>
      <c r="B1376" s="3"/>
      <c r="C1376" s="48" t="str">
        <f t="shared" si="42"/>
        <v/>
      </c>
      <c r="D1376" s="5" t="str">
        <f>IF(PhieuBauCu!$B$2&gt;0,IF(LEN($B1376)=0,"",IF(AND($B1376&gt;0,VALUE(SUBSTITUTE($B1376,"1","0"))=$B1376),1,0)),"")</f>
        <v/>
      </c>
      <c r="E1376" s="5" t="str">
        <f>IF(PhieuBauCu!$B$2&gt;1,IF(LEN($B1376)=0,"",IF(AND($B1376&gt;0,VALUE(SUBSTITUTE($B1376,"2","0"))=$B1376),1,0)),"")</f>
        <v/>
      </c>
      <c r="F1376" s="5" t="str">
        <f>IF(PhieuBauCu!$B$2&gt;2,IF(LEN($B1376)=0,"",IF(AND($B1376&gt;0,VALUE(SUBSTITUTE($B1376,"3","0"))=$B1376),1,0)),"")</f>
        <v/>
      </c>
      <c r="G1376" s="5" t="str">
        <f>IF(PhieuBauCu!$B$2&gt;3,IF(LEN($B1376)=0,"",IF(AND($B1376&gt;0,VALUE(SUBSTITUTE($B1376,"4","0"))=$B1376),1,0)),"")</f>
        <v/>
      </c>
      <c r="H1376" s="5" t="str">
        <f>IF(PhieuBauCu!$B$2&gt;4,IF(LEN($B1376)=0,"",IF(AND($B1376&gt;0,VALUE(SUBSTITUTE($B1376,"5","0"))=$B1376),1,0)),"")</f>
        <v/>
      </c>
      <c r="I1376" s="5" t="str">
        <f>IF(PhieuBauCu!$B$2&gt;5,IF(LEN($B1376)=0,"",IF(AND($B1376&gt;0,VALUE(SUBSTITUTE($B1376,"6","0"))=$B1376),1,0)),"")</f>
        <v/>
      </c>
      <c r="J1376" s="5" t="str">
        <f>IF(PhieuBauCu!$B$2&gt;6,IF(LEN($B1376)=0,"",IF(AND($B1376&gt;0,VALUE(SUBSTITUTE($B1376,"7","0"))=$B1376),1,0)),"")</f>
        <v/>
      </c>
      <c r="K1376" s="5" t="str">
        <f>IF(PhieuBauCu!$B$2&gt;7,IF(LEN($B1376)=0,"",IF(AND($B1376&gt;0,VALUE(SUBSTITUTE($B1376,"8","0"))=$B1376),1,0)),"")</f>
        <v/>
      </c>
      <c r="L1376" s="5" t="str">
        <f>IF(PhieuBauCu!$B$2&gt;8,IF(LEN($B1376)=0,"",IF(AND($B1376&gt;0,VALUE(SUBSTITUTE($B1376,"9","0"))=$B1376),1,0)),"")</f>
        <v/>
      </c>
      <c r="M1376" s="9">
        <f t="shared" si="43"/>
        <v>0</v>
      </c>
      <c r="N1376" s="36">
        <f>IF(AND(M1376&lt;=PhieuBauCu!$B$13,M1376&gt;=1),1,0)</f>
        <v>0</v>
      </c>
    </row>
    <row r="1377" spans="1:14" ht="28.5" customHeight="1">
      <c r="A1377" s="2">
        <v>1372</v>
      </c>
      <c r="B1377" s="3"/>
      <c r="C1377" s="48" t="str">
        <f t="shared" si="42"/>
        <v/>
      </c>
      <c r="D1377" s="5" t="str">
        <f>IF(PhieuBauCu!$B$2&gt;0,IF(LEN($B1377)=0,"",IF(AND($B1377&gt;0,VALUE(SUBSTITUTE($B1377,"1","0"))=$B1377),1,0)),"")</f>
        <v/>
      </c>
      <c r="E1377" s="5" t="str">
        <f>IF(PhieuBauCu!$B$2&gt;1,IF(LEN($B1377)=0,"",IF(AND($B1377&gt;0,VALUE(SUBSTITUTE($B1377,"2","0"))=$B1377),1,0)),"")</f>
        <v/>
      </c>
      <c r="F1377" s="5" t="str">
        <f>IF(PhieuBauCu!$B$2&gt;2,IF(LEN($B1377)=0,"",IF(AND($B1377&gt;0,VALUE(SUBSTITUTE($B1377,"3","0"))=$B1377),1,0)),"")</f>
        <v/>
      </c>
      <c r="G1377" s="5" t="str">
        <f>IF(PhieuBauCu!$B$2&gt;3,IF(LEN($B1377)=0,"",IF(AND($B1377&gt;0,VALUE(SUBSTITUTE($B1377,"4","0"))=$B1377),1,0)),"")</f>
        <v/>
      </c>
      <c r="H1377" s="5" t="str">
        <f>IF(PhieuBauCu!$B$2&gt;4,IF(LEN($B1377)=0,"",IF(AND($B1377&gt;0,VALUE(SUBSTITUTE($B1377,"5","0"))=$B1377),1,0)),"")</f>
        <v/>
      </c>
      <c r="I1377" s="5" t="str">
        <f>IF(PhieuBauCu!$B$2&gt;5,IF(LEN($B1377)=0,"",IF(AND($B1377&gt;0,VALUE(SUBSTITUTE($B1377,"6","0"))=$B1377),1,0)),"")</f>
        <v/>
      </c>
      <c r="J1377" s="5" t="str">
        <f>IF(PhieuBauCu!$B$2&gt;6,IF(LEN($B1377)=0,"",IF(AND($B1377&gt;0,VALUE(SUBSTITUTE($B1377,"7","0"))=$B1377),1,0)),"")</f>
        <v/>
      </c>
      <c r="K1377" s="5" t="str">
        <f>IF(PhieuBauCu!$B$2&gt;7,IF(LEN($B1377)=0,"",IF(AND($B1377&gt;0,VALUE(SUBSTITUTE($B1377,"8","0"))=$B1377),1,0)),"")</f>
        <v/>
      </c>
      <c r="L1377" s="5" t="str">
        <f>IF(PhieuBauCu!$B$2&gt;8,IF(LEN($B1377)=0,"",IF(AND($B1377&gt;0,VALUE(SUBSTITUTE($B1377,"9","0"))=$B1377),1,0)),"")</f>
        <v/>
      </c>
      <c r="M1377" s="9">
        <f t="shared" si="43"/>
        <v>0</v>
      </c>
      <c r="N1377" s="36">
        <f>IF(AND(M1377&lt;=PhieuBauCu!$B$13,M1377&gt;=1),1,0)</f>
        <v>0</v>
      </c>
    </row>
    <row r="1378" spans="1:14" ht="28.5" customHeight="1">
      <c r="A1378" s="2">
        <v>1373</v>
      </c>
      <c r="B1378" s="3"/>
      <c r="C1378" s="48" t="str">
        <f t="shared" si="42"/>
        <v/>
      </c>
      <c r="D1378" s="5" t="str">
        <f>IF(PhieuBauCu!$B$2&gt;0,IF(LEN($B1378)=0,"",IF(AND($B1378&gt;0,VALUE(SUBSTITUTE($B1378,"1","0"))=$B1378),1,0)),"")</f>
        <v/>
      </c>
      <c r="E1378" s="5" t="str">
        <f>IF(PhieuBauCu!$B$2&gt;1,IF(LEN($B1378)=0,"",IF(AND($B1378&gt;0,VALUE(SUBSTITUTE($B1378,"2","0"))=$B1378),1,0)),"")</f>
        <v/>
      </c>
      <c r="F1378" s="5" t="str">
        <f>IF(PhieuBauCu!$B$2&gt;2,IF(LEN($B1378)=0,"",IF(AND($B1378&gt;0,VALUE(SUBSTITUTE($B1378,"3","0"))=$B1378),1,0)),"")</f>
        <v/>
      </c>
      <c r="G1378" s="5" t="str">
        <f>IF(PhieuBauCu!$B$2&gt;3,IF(LEN($B1378)=0,"",IF(AND($B1378&gt;0,VALUE(SUBSTITUTE($B1378,"4","0"))=$B1378),1,0)),"")</f>
        <v/>
      </c>
      <c r="H1378" s="5" t="str">
        <f>IF(PhieuBauCu!$B$2&gt;4,IF(LEN($B1378)=0,"",IF(AND($B1378&gt;0,VALUE(SUBSTITUTE($B1378,"5","0"))=$B1378),1,0)),"")</f>
        <v/>
      </c>
      <c r="I1378" s="5" t="str">
        <f>IF(PhieuBauCu!$B$2&gt;5,IF(LEN($B1378)=0,"",IF(AND($B1378&gt;0,VALUE(SUBSTITUTE($B1378,"6","0"))=$B1378),1,0)),"")</f>
        <v/>
      </c>
      <c r="J1378" s="5" t="str">
        <f>IF(PhieuBauCu!$B$2&gt;6,IF(LEN($B1378)=0,"",IF(AND($B1378&gt;0,VALUE(SUBSTITUTE($B1378,"7","0"))=$B1378),1,0)),"")</f>
        <v/>
      </c>
      <c r="K1378" s="5" t="str">
        <f>IF(PhieuBauCu!$B$2&gt;7,IF(LEN($B1378)=0,"",IF(AND($B1378&gt;0,VALUE(SUBSTITUTE($B1378,"8","0"))=$B1378),1,0)),"")</f>
        <v/>
      </c>
      <c r="L1378" s="5" t="str">
        <f>IF(PhieuBauCu!$B$2&gt;8,IF(LEN($B1378)=0,"",IF(AND($B1378&gt;0,VALUE(SUBSTITUTE($B1378,"9","0"))=$B1378),1,0)),"")</f>
        <v/>
      </c>
      <c r="M1378" s="9">
        <f t="shared" si="43"/>
        <v>0</v>
      </c>
      <c r="N1378" s="36">
        <f>IF(AND(M1378&lt;=PhieuBauCu!$B$13,M1378&gt;=1),1,0)</f>
        <v>0</v>
      </c>
    </row>
    <row r="1379" spans="1:14" ht="28.5" customHeight="1">
      <c r="A1379" s="2">
        <v>1374</v>
      </c>
      <c r="B1379" s="3"/>
      <c r="C1379" s="48" t="str">
        <f t="shared" si="42"/>
        <v/>
      </c>
      <c r="D1379" s="5" t="str">
        <f>IF(PhieuBauCu!$B$2&gt;0,IF(LEN($B1379)=0,"",IF(AND($B1379&gt;0,VALUE(SUBSTITUTE($B1379,"1","0"))=$B1379),1,0)),"")</f>
        <v/>
      </c>
      <c r="E1379" s="5" t="str">
        <f>IF(PhieuBauCu!$B$2&gt;1,IF(LEN($B1379)=0,"",IF(AND($B1379&gt;0,VALUE(SUBSTITUTE($B1379,"2","0"))=$B1379),1,0)),"")</f>
        <v/>
      </c>
      <c r="F1379" s="5" t="str">
        <f>IF(PhieuBauCu!$B$2&gt;2,IF(LEN($B1379)=0,"",IF(AND($B1379&gt;0,VALUE(SUBSTITUTE($B1379,"3","0"))=$B1379),1,0)),"")</f>
        <v/>
      </c>
      <c r="G1379" s="5" t="str">
        <f>IF(PhieuBauCu!$B$2&gt;3,IF(LEN($B1379)=0,"",IF(AND($B1379&gt;0,VALUE(SUBSTITUTE($B1379,"4","0"))=$B1379),1,0)),"")</f>
        <v/>
      </c>
      <c r="H1379" s="5" t="str">
        <f>IF(PhieuBauCu!$B$2&gt;4,IF(LEN($B1379)=0,"",IF(AND($B1379&gt;0,VALUE(SUBSTITUTE($B1379,"5","0"))=$B1379),1,0)),"")</f>
        <v/>
      </c>
      <c r="I1379" s="5" t="str">
        <f>IF(PhieuBauCu!$B$2&gt;5,IF(LEN($B1379)=0,"",IF(AND($B1379&gt;0,VALUE(SUBSTITUTE($B1379,"6","0"))=$B1379),1,0)),"")</f>
        <v/>
      </c>
      <c r="J1379" s="5" t="str">
        <f>IF(PhieuBauCu!$B$2&gt;6,IF(LEN($B1379)=0,"",IF(AND($B1379&gt;0,VALUE(SUBSTITUTE($B1379,"7","0"))=$B1379),1,0)),"")</f>
        <v/>
      </c>
      <c r="K1379" s="5" t="str">
        <f>IF(PhieuBauCu!$B$2&gt;7,IF(LEN($B1379)=0,"",IF(AND($B1379&gt;0,VALUE(SUBSTITUTE($B1379,"8","0"))=$B1379),1,0)),"")</f>
        <v/>
      </c>
      <c r="L1379" s="5" t="str">
        <f>IF(PhieuBauCu!$B$2&gt;8,IF(LEN($B1379)=0,"",IF(AND($B1379&gt;0,VALUE(SUBSTITUTE($B1379,"9","0"))=$B1379),1,0)),"")</f>
        <v/>
      </c>
      <c r="M1379" s="9">
        <f t="shared" si="43"/>
        <v>0</v>
      </c>
      <c r="N1379" s="36">
        <f>IF(AND(M1379&lt;=PhieuBauCu!$B$13,M1379&gt;=1),1,0)</f>
        <v>0</v>
      </c>
    </row>
    <row r="1380" spans="1:14" ht="28.5" customHeight="1">
      <c r="A1380" s="2">
        <v>1375</v>
      </c>
      <c r="B1380" s="3"/>
      <c r="C1380" s="48" t="str">
        <f t="shared" si="42"/>
        <v/>
      </c>
      <c r="D1380" s="5" t="str">
        <f>IF(PhieuBauCu!$B$2&gt;0,IF(LEN($B1380)=0,"",IF(AND($B1380&gt;0,VALUE(SUBSTITUTE($B1380,"1","0"))=$B1380),1,0)),"")</f>
        <v/>
      </c>
      <c r="E1380" s="5" t="str">
        <f>IF(PhieuBauCu!$B$2&gt;1,IF(LEN($B1380)=0,"",IF(AND($B1380&gt;0,VALUE(SUBSTITUTE($B1380,"2","0"))=$B1380),1,0)),"")</f>
        <v/>
      </c>
      <c r="F1380" s="5" t="str">
        <f>IF(PhieuBauCu!$B$2&gt;2,IF(LEN($B1380)=0,"",IF(AND($B1380&gt;0,VALUE(SUBSTITUTE($B1380,"3","0"))=$B1380),1,0)),"")</f>
        <v/>
      </c>
      <c r="G1380" s="5" t="str">
        <f>IF(PhieuBauCu!$B$2&gt;3,IF(LEN($B1380)=0,"",IF(AND($B1380&gt;0,VALUE(SUBSTITUTE($B1380,"4","0"))=$B1380),1,0)),"")</f>
        <v/>
      </c>
      <c r="H1380" s="5" t="str">
        <f>IF(PhieuBauCu!$B$2&gt;4,IF(LEN($B1380)=0,"",IF(AND($B1380&gt;0,VALUE(SUBSTITUTE($B1380,"5","0"))=$B1380),1,0)),"")</f>
        <v/>
      </c>
      <c r="I1380" s="5" t="str">
        <f>IF(PhieuBauCu!$B$2&gt;5,IF(LEN($B1380)=0,"",IF(AND($B1380&gt;0,VALUE(SUBSTITUTE($B1380,"6","0"))=$B1380),1,0)),"")</f>
        <v/>
      </c>
      <c r="J1380" s="5" t="str">
        <f>IF(PhieuBauCu!$B$2&gt;6,IF(LEN($B1380)=0,"",IF(AND($B1380&gt;0,VALUE(SUBSTITUTE($B1380,"7","0"))=$B1380),1,0)),"")</f>
        <v/>
      </c>
      <c r="K1380" s="5" t="str">
        <f>IF(PhieuBauCu!$B$2&gt;7,IF(LEN($B1380)=0,"",IF(AND($B1380&gt;0,VALUE(SUBSTITUTE($B1380,"8","0"))=$B1380),1,0)),"")</f>
        <v/>
      </c>
      <c r="L1380" s="5" t="str">
        <f>IF(PhieuBauCu!$B$2&gt;8,IF(LEN($B1380)=0,"",IF(AND($B1380&gt;0,VALUE(SUBSTITUTE($B1380,"9","0"))=$B1380),1,0)),"")</f>
        <v/>
      </c>
      <c r="M1380" s="9">
        <f t="shared" si="43"/>
        <v>0</v>
      </c>
      <c r="N1380" s="36">
        <f>IF(AND(M1380&lt;=PhieuBauCu!$B$13,M1380&gt;=1),1,0)</f>
        <v>0</v>
      </c>
    </row>
    <row r="1381" spans="1:14" ht="28.5" customHeight="1">
      <c r="A1381" s="2">
        <v>1376</v>
      </c>
      <c r="B1381" s="3"/>
      <c r="C1381" s="48" t="str">
        <f t="shared" si="42"/>
        <v/>
      </c>
      <c r="D1381" s="5" t="str">
        <f>IF(PhieuBauCu!$B$2&gt;0,IF(LEN($B1381)=0,"",IF(AND($B1381&gt;0,VALUE(SUBSTITUTE($B1381,"1","0"))=$B1381),1,0)),"")</f>
        <v/>
      </c>
      <c r="E1381" s="5" t="str">
        <f>IF(PhieuBauCu!$B$2&gt;1,IF(LEN($B1381)=0,"",IF(AND($B1381&gt;0,VALUE(SUBSTITUTE($B1381,"2","0"))=$B1381),1,0)),"")</f>
        <v/>
      </c>
      <c r="F1381" s="5" t="str">
        <f>IF(PhieuBauCu!$B$2&gt;2,IF(LEN($B1381)=0,"",IF(AND($B1381&gt;0,VALUE(SUBSTITUTE($B1381,"3","0"))=$B1381),1,0)),"")</f>
        <v/>
      </c>
      <c r="G1381" s="5" t="str">
        <f>IF(PhieuBauCu!$B$2&gt;3,IF(LEN($B1381)=0,"",IF(AND($B1381&gt;0,VALUE(SUBSTITUTE($B1381,"4","0"))=$B1381),1,0)),"")</f>
        <v/>
      </c>
      <c r="H1381" s="5" t="str">
        <f>IF(PhieuBauCu!$B$2&gt;4,IF(LEN($B1381)=0,"",IF(AND($B1381&gt;0,VALUE(SUBSTITUTE($B1381,"5","0"))=$B1381),1,0)),"")</f>
        <v/>
      </c>
      <c r="I1381" s="5" t="str">
        <f>IF(PhieuBauCu!$B$2&gt;5,IF(LEN($B1381)=0,"",IF(AND($B1381&gt;0,VALUE(SUBSTITUTE($B1381,"6","0"))=$B1381),1,0)),"")</f>
        <v/>
      </c>
      <c r="J1381" s="5" t="str">
        <f>IF(PhieuBauCu!$B$2&gt;6,IF(LEN($B1381)=0,"",IF(AND($B1381&gt;0,VALUE(SUBSTITUTE($B1381,"7","0"))=$B1381),1,0)),"")</f>
        <v/>
      </c>
      <c r="K1381" s="5" t="str">
        <f>IF(PhieuBauCu!$B$2&gt;7,IF(LEN($B1381)=0,"",IF(AND($B1381&gt;0,VALUE(SUBSTITUTE($B1381,"8","0"))=$B1381),1,0)),"")</f>
        <v/>
      </c>
      <c r="L1381" s="5" t="str">
        <f>IF(PhieuBauCu!$B$2&gt;8,IF(LEN($B1381)=0,"",IF(AND($B1381&gt;0,VALUE(SUBSTITUTE($B1381,"9","0"))=$B1381),1,0)),"")</f>
        <v/>
      </c>
      <c r="M1381" s="9">
        <f t="shared" si="43"/>
        <v>0</v>
      </c>
      <c r="N1381" s="36">
        <f>IF(AND(M1381&lt;=PhieuBauCu!$B$13,M1381&gt;=1),1,0)</f>
        <v>0</v>
      </c>
    </row>
    <row r="1382" spans="1:14" ht="28.5" customHeight="1">
      <c r="A1382" s="2">
        <v>1377</v>
      </c>
      <c r="B1382" s="3"/>
      <c r="C1382" s="48" t="str">
        <f t="shared" si="42"/>
        <v/>
      </c>
      <c r="D1382" s="5" t="str">
        <f>IF(PhieuBauCu!$B$2&gt;0,IF(LEN($B1382)=0,"",IF(AND($B1382&gt;0,VALUE(SUBSTITUTE($B1382,"1","0"))=$B1382),1,0)),"")</f>
        <v/>
      </c>
      <c r="E1382" s="5" t="str">
        <f>IF(PhieuBauCu!$B$2&gt;1,IF(LEN($B1382)=0,"",IF(AND($B1382&gt;0,VALUE(SUBSTITUTE($B1382,"2","0"))=$B1382),1,0)),"")</f>
        <v/>
      </c>
      <c r="F1382" s="5" t="str">
        <f>IF(PhieuBauCu!$B$2&gt;2,IF(LEN($B1382)=0,"",IF(AND($B1382&gt;0,VALUE(SUBSTITUTE($B1382,"3","0"))=$B1382),1,0)),"")</f>
        <v/>
      </c>
      <c r="G1382" s="5" t="str">
        <f>IF(PhieuBauCu!$B$2&gt;3,IF(LEN($B1382)=0,"",IF(AND($B1382&gt;0,VALUE(SUBSTITUTE($B1382,"4","0"))=$B1382),1,0)),"")</f>
        <v/>
      </c>
      <c r="H1382" s="5" t="str">
        <f>IF(PhieuBauCu!$B$2&gt;4,IF(LEN($B1382)=0,"",IF(AND($B1382&gt;0,VALUE(SUBSTITUTE($B1382,"5","0"))=$B1382),1,0)),"")</f>
        <v/>
      </c>
      <c r="I1382" s="5" t="str">
        <f>IF(PhieuBauCu!$B$2&gt;5,IF(LEN($B1382)=0,"",IF(AND($B1382&gt;0,VALUE(SUBSTITUTE($B1382,"6","0"))=$B1382),1,0)),"")</f>
        <v/>
      </c>
      <c r="J1382" s="5" t="str">
        <f>IF(PhieuBauCu!$B$2&gt;6,IF(LEN($B1382)=0,"",IF(AND($B1382&gt;0,VALUE(SUBSTITUTE($B1382,"7","0"))=$B1382),1,0)),"")</f>
        <v/>
      </c>
      <c r="K1382" s="5" t="str">
        <f>IF(PhieuBauCu!$B$2&gt;7,IF(LEN($B1382)=0,"",IF(AND($B1382&gt;0,VALUE(SUBSTITUTE($B1382,"8","0"))=$B1382),1,0)),"")</f>
        <v/>
      </c>
      <c r="L1382" s="5" t="str">
        <f>IF(PhieuBauCu!$B$2&gt;8,IF(LEN($B1382)=0,"",IF(AND($B1382&gt;0,VALUE(SUBSTITUTE($B1382,"9","0"))=$B1382),1,0)),"")</f>
        <v/>
      </c>
      <c r="M1382" s="9">
        <f t="shared" si="43"/>
        <v>0</v>
      </c>
      <c r="N1382" s="36">
        <f>IF(AND(M1382&lt;=PhieuBauCu!$B$13,M1382&gt;=1),1,0)</f>
        <v>0</v>
      </c>
    </row>
    <row r="1383" spans="1:14" ht="28.5" customHeight="1">
      <c r="A1383" s="2">
        <v>1378</v>
      </c>
      <c r="B1383" s="3"/>
      <c r="C1383" s="48" t="str">
        <f t="shared" si="42"/>
        <v/>
      </c>
      <c r="D1383" s="5" t="str">
        <f>IF(PhieuBauCu!$B$2&gt;0,IF(LEN($B1383)=0,"",IF(AND($B1383&gt;0,VALUE(SUBSTITUTE($B1383,"1","0"))=$B1383),1,0)),"")</f>
        <v/>
      </c>
      <c r="E1383" s="5" t="str">
        <f>IF(PhieuBauCu!$B$2&gt;1,IF(LEN($B1383)=0,"",IF(AND($B1383&gt;0,VALUE(SUBSTITUTE($B1383,"2","0"))=$B1383),1,0)),"")</f>
        <v/>
      </c>
      <c r="F1383" s="5" t="str">
        <f>IF(PhieuBauCu!$B$2&gt;2,IF(LEN($B1383)=0,"",IF(AND($B1383&gt;0,VALUE(SUBSTITUTE($B1383,"3","0"))=$B1383),1,0)),"")</f>
        <v/>
      </c>
      <c r="G1383" s="5" t="str">
        <f>IF(PhieuBauCu!$B$2&gt;3,IF(LEN($B1383)=0,"",IF(AND($B1383&gt;0,VALUE(SUBSTITUTE($B1383,"4","0"))=$B1383),1,0)),"")</f>
        <v/>
      </c>
      <c r="H1383" s="5" t="str">
        <f>IF(PhieuBauCu!$B$2&gt;4,IF(LEN($B1383)=0,"",IF(AND($B1383&gt;0,VALUE(SUBSTITUTE($B1383,"5","0"))=$B1383),1,0)),"")</f>
        <v/>
      </c>
      <c r="I1383" s="5" t="str">
        <f>IF(PhieuBauCu!$B$2&gt;5,IF(LEN($B1383)=0,"",IF(AND($B1383&gt;0,VALUE(SUBSTITUTE($B1383,"6","0"))=$B1383),1,0)),"")</f>
        <v/>
      </c>
      <c r="J1383" s="5" t="str">
        <f>IF(PhieuBauCu!$B$2&gt;6,IF(LEN($B1383)=0,"",IF(AND($B1383&gt;0,VALUE(SUBSTITUTE($B1383,"7","0"))=$B1383),1,0)),"")</f>
        <v/>
      </c>
      <c r="K1383" s="5" t="str">
        <f>IF(PhieuBauCu!$B$2&gt;7,IF(LEN($B1383)=0,"",IF(AND($B1383&gt;0,VALUE(SUBSTITUTE($B1383,"8","0"))=$B1383),1,0)),"")</f>
        <v/>
      </c>
      <c r="L1383" s="5" t="str">
        <f>IF(PhieuBauCu!$B$2&gt;8,IF(LEN($B1383)=0,"",IF(AND($B1383&gt;0,VALUE(SUBSTITUTE($B1383,"9","0"))=$B1383),1,0)),"")</f>
        <v/>
      </c>
      <c r="M1383" s="9">
        <f t="shared" si="43"/>
        <v>0</v>
      </c>
      <c r="N1383" s="36">
        <f>IF(AND(M1383&lt;=PhieuBauCu!$B$13,M1383&gt;=1),1,0)</f>
        <v>0</v>
      </c>
    </row>
    <row r="1384" spans="1:14" ht="28.5" customHeight="1">
      <c r="A1384" s="2">
        <v>1379</v>
      </c>
      <c r="B1384" s="3"/>
      <c r="C1384" s="48" t="str">
        <f t="shared" si="42"/>
        <v/>
      </c>
      <c r="D1384" s="5" t="str">
        <f>IF(PhieuBauCu!$B$2&gt;0,IF(LEN($B1384)=0,"",IF(AND($B1384&gt;0,VALUE(SUBSTITUTE($B1384,"1","0"))=$B1384),1,0)),"")</f>
        <v/>
      </c>
      <c r="E1384" s="5" t="str">
        <f>IF(PhieuBauCu!$B$2&gt;1,IF(LEN($B1384)=0,"",IF(AND($B1384&gt;0,VALUE(SUBSTITUTE($B1384,"2","0"))=$B1384),1,0)),"")</f>
        <v/>
      </c>
      <c r="F1384" s="5" t="str">
        <f>IF(PhieuBauCu!$B$2&gt;2,IF(LEN($B1384)=0,"",IF(AND($B1384&gt;0,VALUE(SUBSTITUTE($B1384,"3","0"))=$B1384),1,0)),"")</f>
        <v/>
      </c>
      <c r="G1384" s="5" t="str">
        <f>IF(PhieuBauCu!$B$2&gt;3,IF(LEN($B1384)=0,"",IF(AND($B1384&gt;0,VALUE(SUBSTITUTE($B1384,"4","0"))=$B1384),1,0)),"")</f>
        <v/>
      </c>
      <c r="H1384" s="5" t="str">
        <f>IF(PhieuBauCu!$B$2&gt;4,IF(LEN($B1384)=0,"",IF(AND($B1384&gt;0,VALUE(SUBSTITUTE($B1384,"5","0"))=$B1384),1,0)),"")</f>
        <v/>
      </c>
      <c r="I1384" s="5" t="str">
        <f>IF(PhieuBauCu!$B$2&gt;5,IF(LEN($B1384)=0,"",IF(AND($B1384&gt;0,VALUE(SUBSTITUTE($B1384,"6","0"))=$B1384),1,0)),"")</f>
        <v/>
      </c>
      <c r="J1384" s="5" t="str">
        <f>IF(PhieuBauCu!$B$2&gt;6,IF(LEN($B1384)=0,"",IF(AND($B1384&gt;0,VALUE(SUBSTITUTE($B1384,"7","0"))=$B1384),1,0)),"")</f>
        <v/>
      </c>
      <c r="K1384" s="5" t="str">
        <f>IF(PhieuBauCu!$B$2&gt;7,IF(LEN($B1384)=0,"",IF(AND($B1384&gt;0,VALUE(SUBSTITUTE($B1384,"8","0"))=$B1384),1,0)),"")</f>
        <v/>
      </c>
      <c r="L1384" s="5" t="str">
        <f>IF(PhieuBauCu!$B$2&gt;8,IF(LEN($B1384)=0,"",IF(AND($B1384&gt;0,VALUE(SUBSTITUTE($B1384,"9","0"))=$B1384),1,0)),"")</f>
        <v/>
      </c>
      <c r="M1384" s="9">
        <f t="shared" si="43"/>
        <v>0</v>
      </c>
      <c r="N1384" s="36">
        <f>IF(AND(M1384&lt;=PhieuBauCu!$B$13,M1384&gt;=1),1,0)</f>
        <v>0</v>
      </c>
    </row>
    <row r="1385" spans="1:14" ht="28.5" customHeight="1">
      <c r="A1385" s="2">
        <v>1380</v>
      </c>
      <c r="B1385" s="3"/>
      <c r="C1385" s="48" t="str">
        <f t="shared" si="42"/>
        <v/>
      </c>
      <c r="D1385" s="5" t="str">
        <f>IF(PhieuBauCu!$B$2&gt;0,IF(LEN($B1385)=0,"",IF(AND($B1385&gt;0,VALUE(SUBSTITUTE($B1385,"1","0"))=$B1385),1,0)),"")</f>
        <v/>
      </c>
      <c r="E1385" s="5" t="str">
        <f>IF(PhieuBauCu!$B$2&gt;1,IF(LEN($B1385)=0,"",IF(AND($B1385&gt;0,VALUE(SUBSTITUTE($B1385,"2","0"))=$B1385),1,0)),"")</f>
        <v/>
      </c>
      <c r="F1385" s="5" t="str">
        <f>IF(PhieuBauCu!$B$2&gt;2,IF(LEN($B1385)=0,"",IF(AND($B1385&gt;0,VALUE(SUBSTITUTE($B1385,"3","0"))=$B1385),1,0)),"")</f>
        <v/>
      </c>
      <c r="G1385" s="5" t="str">
        <f>IF(PhieuBauCu!$B$2&gt;3,IF(LEN($B1385)=0,"",IF(AND($B1385&gt;0,VALUE(SUBSTITUTE($B1385,"4","0"))=$B1385),1,0)),"")</f>
        <v/>
      </c>
      <c r="H1385" s="5" t="str">
        <f>IF(PhieuBauCu!$B$2&gt;4,IF(LEN($B1385)=0,"",IF(AND($B1385&gt;0,VALUE(SUBSTITUTE($B1385,"5","0"))=$B1385),1,0)),"")</f>
        <v/>
      </c>
      <c r="I1385" s="5" t="str">
        <f>IF(PhieuBauCu!$B$2&gt;5,IF(LEN($B1385)=0,"",IF(AND($B1385&gt;0,VALUE(SUBSTITUTE($B1385,"6","0"))=$B1385),1,0)),"")</f>
        <v/>
      </c>
      <c r="J1385" s="5" t="str">
        <f>IF(PhieuBauCu!$B$2&gt;6,IF(LEN($B1385)=0,"",IF(AND($B1385&gt;0,VALUE(SUBSTITUTE($B1385,"7","0"))=$B1385),1,0)),"")</f>
        <v/>
      </c>
      <c r="K1385" s="5" t="str">
        <f>IF(PhieuBauCu!$B$2&gt;7,IF(LEN($B1385)=0,"",IF(AND($B1385&gt;0,VALUE(SUBSTITUTE($B1385,"8","0"))=$B1385),1,0)),"")</f>
        <v/>
      </c>
      <c r="L1385" s="5" t="str">
        <f>IF(PhieuBauCu!$B$2&gt;8,IF(LEN($B1385)=0,"",IF(AND($B1385&gt;0,VALUE(SUBSTITUTE($B1385,"9","0"))=$B1385),1,0)),"")</f>
        <v/>
      </c>
      <c r="M1385" s="9">
        <f t="shared" si="43"/>
        <v>0</v>
      </c>
      <c r="N1385" s="36">
        <f>IF(AND(M1385&lt;=PhieuBauCu!$B$13,M1385&gt;=1),1,0)</f>
        <v>0</v>
      </c>
    </row>
    <row r="1386" spans="1:14" ht="28.5" customHeight="1">
      <c r="A1386" s="2">
        <v>1381</v>
      </c>
      <c r="B1386" s="3"/>
      <c r="C1386" s="48" t="str">
        <f t="shared" si="42"/>
        <v/>
      </c>
      <c r="D1386" s="5" t="str">
        <f>IF(PhieuBauCu!$B$2&gt;0,IF(LEN($B1386)=0,"",IF(AND($B1386&gt;0,VALUE(SUBSTITUTE($B1386,"1","0"))=$B1386),1,0)),"")</f>
        <v/>
      </c>
      <c r="E1386" s="5" t="str">
        <f>IF(PhieuBauCu!$B$2&gt;1,IF(LEN($B1386)=0,"",IF(AND($B1386&gt;0,VALUE(SUBSTITUTE($B1386,"2","0"))=$B1386),1,0)),"")</f>
        <v/>
      </c>
      <c r="F1386" s="5" t="str">
        <f>IF(PhieuBauCu!$B$2&gt;2,IF(LEN($B1386)=0,"",IF(AND($B1386&gt;0,VALUE(SUBSTITUTE($B1386,"3","0"))=$B1386),1,0)),"")</f>
        <v/>
      </c>
      <c r="G1386" s="5" t="str">
        <f>IF(PhieuBauCu!$B$2&gt;3,IF(LEN($B1386)=0,"",IF(AND($B1386&gt;0,VALUE(SUBSTITUTE($B1386,"4","0"))=$B1386),1,0)),"")</f>
        <v/>
      </c>
      <c r="H1386" s="5" t="str">
        <f>IF(PhieuBauCu!$B$2&gt;4,IF(LEN($B1386)=0,"",IF(AND($B1386&gt;0,VALUE(SUBSTITUTE($B1386,"5","0"))=$B1386),1,0)),"")</f>
        <v/>
      </c>
      <c r="I1386" s="5" t="str">
        <f>IF(PhieuBauCu!$B$2&gt;5,IF(LEN($B1386)=0,"",IF(AND($B1386&gt;0,VALUE(SUBSTITUTE($B1386,"6","0"))=$B1386),1,0)),"")</f>
        <v/>
      </c>
      <c r="J1386" s="5" t="str">
        <f>IF(PhieuBauCu!$B$2&gt;6,IF(LEN($B1386)=0,"",IF(AND($B1386&gt;0,VALUE(SUBSTITUTE($B1386,"7","0"))=$B1386),1,0)),"")</f>
        <v/>
      </c>
      <c r="K1386" s="5" t="str">
        <f>IF(PhieuBauCu!$B$2&gt;7,IF(LEN($B1386)=0,"",IF(AND($B1386&gt;0,VALUE(SUBSTITUTE($B1386,"8","0"))=$B1386),1,0)),"")</f>
        <v/>
      </c>
      <c r="L1386" s="5" t="str">
        <f>IF(PhieuBauCu!$B$2&gt;8,IF(LEN($B1386)=0,"",IF(AND($B1386&gt;0,VALUE(SUBSTITUTE($B1386,"9","0"))=$B1386),1,0)),"")</f>
        <v/>
      </c>
      <c r="M1386" s="9">
        <f t="shared" si="43"/>
        <v>0</v>
      </c>
      <c r="N1386" s="36">
        <f>IF(AND(M1386&lt;=PhieuBauCu!$B$13,M1386&gt;=1),1,0)</f>
        <v>0</v>
      </c>
    </row>
    <row r="1387" spans="1:14" ht="28.5" customHeight="1">
      <c r="A1387" s="2">
        <v>1382</v>
      </c>
      <c r="B1387" s="3"/>
      <c r="C1387" s="48" t="str">
        <f t="shared" si="42"/>
        <v/>
      </c>
      <c r="D1387" s="5" t="str">
        <f>IF(PhieuBauCu!$B$2&gt;0,IF(LEN($B1387)=0,"",IF(AND($B1387&gt;0,VALUE(SUBSTITUTE($B1387,"1","0"))=$B1387),1,0)),"")</f>
        <v/>
      </c>
      <c r="E1387" s="5" t="str">
        <f>IF(PhieuBauCu!$B$2&gt;1,IF(LEN($B1387)=0,"",IF(AND($B1387&gt;0,VALUE(SUBSTITUTE($B1387,"2","0"))=$B1387),1,0)),"")</f>
        <v/>
      </c>
      <c r="F1387" s="5" t="str">
        <f>IF(PhieuBauCu!$B$2&gt;2,IF(LEN($B1387)=0,"",IF(AND($B1387&gt;0,VALUE(SUBSTITUTE($B1387,"3","0"))=$B1387),1,0)),"")</f>
        <v/>
      </c>
      <c r="G1387" s="5" t="str">
        <f>IF(PhieuBauCu!$B$2&gt;3,IF(LEN($B1387)=0,"",IF(AND($B1387&gt;0,VALUE(SUBSTITUTE($B1387,"4","0"))=$B1387),1,0)),"")</f>
        <v/>
      </c>
      <c r="H1387" s="5" t="str">
        <f>IF(PhieuBauCu!$B$2&gt;4,IF(LEN($B1387)=0,"",IF(AND($B1387&gt;0,VALUE(SUBSTITUTE($B1387,"5","0"))=$B1387),1,0)),"")</f>
        <v/>
      </c>
      <c r="I1387" s="5" t="str">
        <f>IF(PhieuBauCu!$B$2&gt;5,IF(LEN($B1387)=0,"",IF(AND($B1387&gt;0,VALUE(SUBSTITUTE($B1387,"6","0"))=$B1387),1,0)),"")</f>
        <v/>
      </c>
      <c r="J1387" s="5" t="str">
        <f>IF(PhieuBauCu!$B$2&gt;6,IF(LEN($B1387)=0,"",IF(AND($B1387&gt;0,VALUE(SUBSTITUTE($B1387,"7","0"))=$B1387),1,0)),"")</f>
        <v/>
      </c>
      <c r="K1387" s="5" t="str">
        <f>IF(PhieuBauCu!$B$2&gt;7,IF(LEN($B1387)=0,"",IF(AND($B1387&gt;0,VALUE(SUBSTITUTE($B1387,"8","0"))=$B1387),1,0)),"")</f>
        <v/>
      </c>
      <c r="L1387" s="5" t="str">
        <f>IF(PhieuBauCu!$B$2&gt;8,IF(LEN($B1387)=0,"",IF(AND($B1387&gt;0,VALUE(SUBSTITUTE($B1387,"9","0"))=$B1387),1,0)),"")</f>
        <v/>
      </c>
      <c r="M1387" s="9">
        <f t="shared" si="43"/>
        <v>0</v>
      </c>
      <c r="N1387" s="36">
        <f>IF(AND(M1387&lt;=PhieuBauCu!$B$13,M1387&gt;=1),1,0)</f>
        <v>0</v>
      </c>
    </row>
    <row r="1388" spans="1:14" ht="28.5" customHeight="1">
      <c r="A1388" s="2">
        <v>1383</v>
      </c>
      <c r="B1388" s="3"/>
      <c r="C1388" s="48" t="str">
        <f t="shared" si="42"/>
        <v/>
      </c>
      <c r="D1388" s="5" t="str">
        <f>IF(PhieuBauCu!$B$2&gt;0,IF(LEN($B1388)=0,"",IF(AND($B1388&gt;0,VALUE(SUBSTITUTE($B1388,"1","0"))=$B1388),1,0)),"")</f>
        <v/>
      </c>
      <c r="E1388" s="5" t="str">
        <f>IF(PhieuBauCu!$B$2&gt;1,IF(LEN($B1388)=0,"",IF(AND($B1388&gt;0,VALUE(SUBSTITUTE($B1388,"2","0"))=$B1388),1,0)),"")</f>
        <v/>
      </c>
      <c r="F1388" s="5" t="str">
        <f>IF(PhieuBauCu!$B$2&gt;2,IF(LEN($B1388)=0,"",IF(AND($B1388&gt;0,VALUE(SUBSTITUTE($B1388,"3","0"))=$B1388),1,0)),"")</f>
        <v/>
      </c>
      <c r="G1388" s="5" t="str">
        <f>IF(PhieuBauCu!$B$2&gt;3,IF(LEN($B1388)=0,"",IF(AND($B1388&gt;0,VALUE(SUBSTITUTE($B1388,"4","0"))=$B1388),1,0)),"")</f>
        <v/>
      </c>
      <c r="H1388" s="5" t="str">
        <f>IF(PhieuBauCu!$B$2&gt;4,IF(LEN($B1388)=0,"",IF(AND($B1388&gt;0,VALUE(SUBSTITUTE($B1388,"5","0"))=$B1388),1,0)),"")</f>
        <v/>
      </c>
      <c r="I1388" s="5" t="str">
        <f>IF(PhieuBauCu!$B$2&gt;5,IF(LEN($B1388)=0,"",IF(AND($B1388&gt;0,VALUE(SUBSTITUTE($B1388,"6","0"))=$B1388),1,0)),"")</f>
        <v/>
      </c>
      <c r="J1388" s="5" t="str">
        <f>IF(PhieuBauCu!$B$2&gt;6,IF(LEN($B1388)=0,"",IF(AND($B1388&gt;0,VALUE(SUBSTITUTE($B1388,"7","0"))=$B1388),1,0)),"")</f>
        <v/>
      </c>
      <c r="K1388" s="5" t="str">
        <f>IF(PhieuBauCu!$B$2&gt;7,IF(LEN($B1388)=0,"",IF(AND($B1388&gt;0,VALUE(SUBSTITUTE($B1388,"8","0"))=$B1388),1,0)),"")</f>
        <v/>
      </c>
      <c r="L1388" s="5" t="str">
        <f>IF(PhieuBauCu!$B$2&gt;8,IF(LEN($B1388)=0,"",IF(AND($B1388&gt;0,VALUE(SUBSTITUTE($B1388,"9","0"))=$B1388),1,0)),"")</f>
        <v/>
      </c>
      <c r="M1388" s="9">
        <f t="shared" si="43"/>
        <v>0</v>
      </c>
      <c r="N1388" s="36">
        <f>IF(AND(M1388&lt;=PhieuBauCu!$B$13,M1388&gt;=1),1,0)</f>
        <v>0</v>
      </c>
    </row>
    <row r="1389" spans="1:14" ht="28.5" customHeight="1">
      <c r="A1389" s="2">
        <v>1384</v>
      </c>
      <c r="B1389" s="3"/>
      <c r="C1389" s="48" t="str">
        <f t="shared" si="42"/>
        <v/>
      </c>
      <c r="D1389" s="5" t="str">
        <f>IF(PhieuBauCu!$B$2&gt;0,IF(LEN($B1389)=0,"",IF(AND($B1389&gt;0,VALUE(SUBSTITUTE($B1389,"1","0"))=$B1389),1,0)),"")</f>
        <v/>
      </c>
      <c r="E1389" s="5" t="str">
        <f>IF(PhieuBauCu!$B$2&gt;1,IF(LEN($B1389)=0,"",IF(AND($B1389&gt;0,VALUE(SUBSTITUTE($B1389,"2","0"))=$B1389),1,0)),"")</f>
        <v/>
      </c>
      <c r="F1389" s="5" t="str">
        <f>IF(PhieuBauCu!$B$2&gt;2,IF(LEN($B1389)=0,"",IF(AND($B1389&gt;0,VALUE(SUBSTITUTE($B1389,"3","0"))=$B1389),1,0)),"")</f>
        <v/>
      </c>
      <c r="G1389" s="5" t="str">
        <f>IF(PhieuBauCu!$B$2&gt;3,IF(LEN($B1389)=0,"",IF(AND($B1389&gt;0,VALUE(SUBSTITUTE($B1389,"4","0"))=$B1389),1,0)),"")</f>
        <v/>
      </c>
      <c r="H1389" s="5" t="str">
        <f>IF(PhieuBauCu!$B$2&gt;4,IF(LEN($B1389)=0,"",IF(AND($B1389&gt;0,VALUE(SUBSTITUTE($B1389,"5","0"))=$B1389),1,0)),"")</f>
        <v/>
      </c>
      <c r="I1389" s="5" t="str">
        <f>IF(PhieuBauCu!$B$2&gt;5,IF(LEN($B1389)=0,"",IF(AND($B1389&gt;0,VALUE(SUBSTITUTE($B1389,"6","0"))=$B1389),1,0)),"")</f>
        <v/>
      </c>
      <c r="J1389" s="5" t="str">
        <f>IF(PhieuBauCu!$B$2&gt;6,IF(LEN($B1389)=0,"",IF(AND($B1389&gt;0,VALUE(SUBSTITUTE($B1389,"7","0"))=$B1389),1,0)),"")</f>
        <v/>
      </c>
      <c r="K1389" s="5" t="str">
        <f>IF(PhieuBauCu!$B$2&gt;7,IF(LEN($B1389)=0,"",IF(AND($B1389&gt;0,VALUE(SUBSTITUTE($B1389,"8","0"))=$B1389),1,0)),"")</f>
        <v/>
      </c>
      <c r="L1389" s="5" t="str">
        <f>IF(PhieuBauCu!$B$2&gt;8,IF(LEN($B1389)=0,"",IF(AND($B1389&gt;0,VALUE(SUBSTITUTE($B1389,"9","0"))=$B1389),1,0)),"")</f>
        <v/>
      </c>
      <c r="M1389" s="9">
        <f t="shared" si="43"/>
        <v>0</v>
      </c>
      <c r="N1389" s="36">
        <f>IF(AND(M1389&lt;=PhieuBauCu!$B$13,M1389&gt;=1),1,0)</f>
        <v>0</v>
      </c>
    </row>
    <row r="1390" spans="1:14" ht="28.5" customHeight="1">
      <c r="A1390" s="2">
        <v>1385</v>
      </c>
      <c r="B1390" s="3"/>
      <c r="C1390" s="48" t="str">
        <f t="shared" si="42"/>
        <v/>
      </c>
      <c r="D1390" s="5" t="str">
        <f>IF(PhieuBauCu!$B$2&gt;0,IF(LEN($B1390)=0,"",IF(AND($B1390&gt;0,VALUE(SUBSTITUTE($B1390,"1","0"))=$B1390),1,0)),"")</f>
        <v/>
      </c>
      <c r="E1390" s="5" t="str">
        <f>IF(PhieuBauCu!$B$2&gt;1,IF(LEN($B1390)=0,"",IF(AND($B1390&gt;0,VALUE(SUBSTITUTE($B1390,"2","0"))=$B1390),1,0)),"")</f>
        <v/>
      </c>
      <c r="F1390" s="5" t="str">
        <f>IF(PhieuBauCu!$B$2&gt;2,IF(LEN($B1390)=0,"",IF(AND($B1390&gt;0,VALUE(SUBSTITUTE($B1390,"3","0"))=$B1390),1,0)),"")</f>
        <v/>
      </c>
      <c r="G1390" s="5" t="str">
        <f>IF(PhieuBauCu!$B$2&gt;3,IF(LEN($B1390)=0,"",IF(AND($B1390&gt;0,VALUE(SUBSTITUTE($B1390,"4","0"))=$B1390),1,0)),"")</f>
        <v/>
      </c>
      <c r="H1390" s="5" t="str">
        <f>IF(PhieuBauCu!$B$2&gt;4,IF(LEN($B1390)=0,"",IF(AND($B1390&gt;0,VALUE(SUBSTITUTE($B1390,"5","0"))=$B1390),1,0)),"")</f>
        <v/>
      </c>
      <c r="I1390" s="5" t="str">
        <f>IF(PhieuBauCu!$B$2&gt;5,IF(LEN($B1390)=0,"",IF(AND($B1390&gt;0,VALUE(SUBSTITUTE($B1390,"6","0"))=$B1390),1,0)),"")</f>
        <v/>
      </c>
      <c r="J1390" s="5" t="str">
        <f>IF(PhieuBauCu!$B$2&gt;6,IF(LEN($B1390)=0,"",IF(AND($B1390&gt;0,VALUE(SUBSTITUTE($B1390,"7","0"))=$B1390),1,0)),"")</f>
        <v/>
      </c>
      <c r="K1390" s="5" t="str">
        <f>IF(PhieuBauCu!$B$2&gt;7,IF(LEN($B1390)=0,"",IF(AND($B1390&gt;0,VALUE(SUBSTITUTE($B1390,"8","0"))=$B1390),1,0)),"")</f>
        <v/>
      </c>
      <c r="L1390" s="5" t="str">
        <f>IF(PhieuBauCu!$B$2&gt;8,IF(LEN($B1390)=0,"",IF(AND($B1390&gt;0,VALUE(SUBSTITUTE($B1390,"9","0"))=$B1390),1,0)),"")</f>
        <v/>
      </c>
      <c r="M1390" s="9">
        <f t="shared" si="43"/>
        <v>0</v>
      </c>
      <c r="N1390" s="36">
        <f>IF(AND(M1390&lt;=PhieuBauCu!$B$13,M1390&gt;=1),1,0)</f>
        <v>0</v>
      </c>
    </row>
    <row r="1391" spans="1:14" ht="28.5" customHeight="1">
      <c r="A1391" s="2">
        <v>1386</v>
      </c>
      <c r="B1391" s="3"/>
      <c r="C1391" s="48" t="str">
        <f t="shared" si="42"/>
        <v/>
      </c>
      <c r="D1391" s="5" t="str">
        <f>IF(PhieuBauCu!$B$2&gt;0,IF(LEN($B1391)=0,"",IF(AND($B1391&gt;0,VALUE(SUBSTITUTE($B1391,"1","0"))=$B1391),1,0)),"")</f>
        <v/>
      </c>
      <c r="E1391" s="5" t="str">
        <f>IF(PhieuBauCu!$B$2&gt;1,IF(LEN($B1391)=0,"",IF(AND($B1391&gt;0,VALUE(SUBSTITUTE($B1391,"2","0"))=$B1391),1,0)),"")</f>
        <v/>
      </c>
      <c r="F1391" s="5" t="str">
        <f>IF(PhieuBauCu!$B$2&gt;2,IF(LEN($B1391)=0,"",IF(AND($B1391&gt;0,VALUE(SUBSTITUTE($B1391,"3","0"))=$B1391),1,0)),"")</f>
        <v/>
      </c>
      <c r="G1391" s="5" t="str">
        <f>IF(PhieuBauCu!$B$2&gt;3,IF(LEN($B1391)=0,"",IF(AND($B1391&gt;0,VALUE(SUBSTITUTE($B1391,"4","0"))=$B1391),1,0)),"")</f>
        <v/>
      </c>
      <c r="H1391" s="5" t="str">
        <f>IF(PhieuBauCu!$B$2&gt;4,IF(LEN($B1391)=0,"",IF(AND($B1391&gt;0,VALUE(SUBSTITUTE($B1391,"5","0"))=$B1391),1,0)),"")</f>
        <v/>
      </c>
      <c r="I1391" s="5" t="str">
        <f>IF(PhieuBauCu!$B$2&gt;5,IF(LEN($B1391)=0,"",IF(AND($B1391&gt;0,VALUE(SUBSTITUTE($B1391,"6","0"))=$B1391),1,0)),"")</f>
        <v/>
      </c>
      <c r="J1391" s="5" t="str">
        <f>IF(PhieuBauCu!$B$2&gt;6,IF(LEN($B1391)=0,"",IF(AND($B1391&gt;0,VALUE(SUBSTITUTE($B1391,"7","0"))=$B1391),1,0)),"")</f>
        <v/>
      </c>
      <c r="K1391" s="5" t="str">
        <f>IF(PhieuBauCu!$B$2&gt;7,IF(LEN($B1391)=0,"",IF(AND($B1391&gt;0,VALUE(SUBSTITUTE($B1391,"8","0"))=$B1391),1,0)),"")</f>
        <v/>
      </c>
      <c r="L1391" s="5" t="str">
        <f>IF(PhieuBauCu!$B$2&gt;8,IF(LEN($B1391)=0,"",IF(AND($B1391&gt;0,VALUE(SUBSTITUTE($B1391,"9","0"))=$B1391),1,0)),"")</f>
        <v/>
      </c>
      <c r="M1391" s="9">
        <f t="shared" si="43"/>
        <v>0</v>
      </c>
      <c r="N1391" s="36">
        <f>IF(AND(M1391&lt;=PhieuBauCu!$B$13,M1391&gt;=1),1,0)</f>
        <v>0</v>
      </c>
    </row>
    <row r="1392" spans="1:14" ht="28.5" customHeight="1">
      <c r="A1392" s="2">
        <v>1387</v>
      </c>
      <c r="B1392" s="3"/>
      <c r="C1392" s="48" t="str">
        <f t="shared" si="42"/>
        <v/>
      </c>
      <c r="D1392" s="5" t="str">
        <f>IF(PhieuBauCu!$B$2&gt;0,IF(LEN($B1392)=0,"",IF(AND($B1392&gt;0,VALUE(SUBSTITUTE($B1392,"1","0"))=$B1392),1,0)),"")</f>
        <v/>
      </c>
      <c r="E1392" s="5" t="str">
        <f>IF(PhieuBauCu!$B$2&gt;1,IF(LEN($B1392)=0,"",IF(AND($B1392&gt;0,VALUE(SUBSTITUTE($B1392,"2","0"))=$B1392),1,0)),"")</f>
        <v/>
      </c>
      <c r="F1392" s="5" t="str">
        <f>IF(PhieuBauCu!$B$2&gt;2,IF(LEN($B1392)=0,"",IF(AND($B1392&gt;0,VALUE(SUBSTITUTE($B1392,"3","0"))=$B1392),1,0)),"")</f>
        <v/>
      </c>
      <c r="G1392" s="5" t="str">
        <f>IF(PhieuBauCu!$B$2&gt;3,IF(LEN($B1392)=0,"",IF(AND($B1392&gt;0,VALUE(SUBSTITUTE($B1392,"4","0"))=$B1392),1,0)),"")</f>
        <v/>
      </c>
      <c r="H1392" s="5" t="str">
        <f>IF(PhieuBauCu!$B$2&gt;4,IF(LEN($B1392)=0,"",IF(AND($B1392&gt;0,VALUE(SUBSTITUTE($B1392,"5","0"))=$B1392),1,0)),"")</f>
        <v/>
      </c>
      <c r="I1392" s="5" t="str">
        <f>IF(PhieuBauCu!$B$2&gt;5,IF(LEN($B1392)=0,"",IF(AND($B1392&gt;0,VALUE(SUBSTITUTE($B1392,"6","0"))=$B1392),1,0)),"")</f>
        <v/>
      </c>
      <c r="J1392" s="5" t="str">
        <f>IF(PhieuBauCu!$B$2&gt;6,IF(LEN($B1392)=0,"",IF(AND($B1392&gt;0,VALUE(SUBSTITUTE($B1392,"7","0"))=$B1392),1,0)),"")</f>
        <v/>
      </c>
      <c r="K1392" s="5" t="str">
        <f>IF(PhieuBauCu!$B$2&gt;7,IF(LEN($B1392)=0,"",IF(AND($B1392&gt;0,VALUE(SUBSTITUTE($B1392,"8","0"))=$B1392),1,0)),"")</f>
        <v/>
      </c>
      <c r="L1392" s="5" t="str">
        <f>IF(PhieuBauCu!$B$2&gt;8,IF(LEN($B1392)=0,"",IF(AND($B1392&gt;0,VALUE(SUBSTITUTE($B1392,"9","0"))=$B1392),1,0)),"")</f>
        <v/>
      </c>
      <c r="M1392" s="9">
        <f t="shared" si="43"/>
        <v>0</v>
      </c>
      <c r="N1392" s="36">
        <f>IF(AND(M1392&lt;=PhieuBauCu!$B$13,M1392&gt;=1),1,0)</f>
        <v>0</v>
      </c>
    </row>
    <row r="1393" spans="1:14" ht="28.5" customHeight="1">
      <c r="A1393" s="2">
        <v>1388</v>
      </c>
      <c r="B1393" s="3"/>
      <c r="C1393" s="48" t="str">
        <f t="shared" si="42"/>
        <v/>
      </c>
      <c r="D1393" s="5" t="str">
        <f>IF(PhieuBauCu!$B$2&gt;0,IF(LEN($B1393)=0,"",IF(AND($B1393&gt;0,VALUE(SUBSTITUTE($B1393,"1","0"))=$B1393),1,0)),"")</f>
        <v/>
      </c>
      <c r="E1393" s="5" t="str">
        <f>IF(PhieuBauCu!$B$2&gt;1,IF(LEN($B1393)=0,"",IF(AND($B1393&gt;0,VALUE(SUBSTITUTE($B1393,"2","0"))=$B1393),1,0)),"")</f>
        <v/>
      </c>
      <c r="F1393" s="5" t="str">
        <f>IF(PhieuBauCu!$B$2&gt;2,IF(LEN($B1393)=0,"",IF(AND($B1393&gt;0,VALUE(SUBSTITUTE($B1393,"3","0"))=$B1393),1,0)),"")</f>
        <v/>
      </c>
      <c r="G1393" s="5" t="str">
        <f>IF(PhieuBauCu!$B$2&gt;3,IF(LEN($B1393)=0,"",IF(AND($B1393&gt;0,VALUE(SUBSTITUTE($B1393,"4","0"))=$B1393),1,0)),"")</f>
        <v/>
      </c>
      <c r="H1393" s="5" t="str">
        <f>IF(PhieuBauCu!$B$2&gt;4,IF(LEN($B1393)=0,"",IF(AND($B1393&gt;0,VALUE(SUBSTITUTE($B1393,"5","0"))=$B1393),1,0)),"")</f>
        <v/>
      </c>
      <c r="I1393" s="5" t="str">
        <f>IF(PhieuBauCu!$B$2&gt;5,IF(LEN($B1393)=0,"",IF(AND($B1393&gt;0,VALUE(SUBSTITUTE($B1393,"6","0"))=$B1393),1,0)),"")</f>
        <v/>
      </c>
      <c r="J1393" s="5" t="str">
        <f>IF(PhieuBauCu!$B$2&gt;6,IF(LEN($B1393)=0,"",IF(AND($B1393&gt;0,VALUE(SUBSTITUTE($B1393,"7","0"))=$B1393),1,0)),"")</f>
        <v/>
      </c>
      <c r="K1393" s="5" t="str">
        <f>IF(PhieuBauCu!$B$2&gt;7,IF(LEN($B1393)=0,"",IF(AND($B1393&gt;0,VALUE(SUBSTITUTE($B1393,"8","0"))=$B1393),1,0)),"")</f>
        <v/>
      </c>
      <c r="L1393" s="5" t="str">
        <f>IF(PhieuBauCu!$B$2&gt;8,IF(LEN($B1393)=0,"",IF(AND($B1393&gt;0,VALUE(SUBSTITUTE($B1393,"9","0"))=$B1393),1,0)),"")</f>
        <v/>
      </c>
      <c r="M1393" s="9">
        <f t="shared" si="43"/>
        <v>0</v>
      </c>
      <c r="N1393" s="36">
        <f>IF(AND(M1393&lt;=PhieuBauCu!$B$13,M1393&gt;=1),1,0)</f>
        <v>0</v>
      </c>
    </row>
    <row r="1394" spans="1:14" ht="28.5" customHeight="1">
      <c r="A1394" s="2">
        <v>1389</v>
      </c>
      <c r="B1394" s="3"/>
      <c r="C1394" s="48" t="str">
        <f t="shared" si="42"/>
        <v/>
      </c>
      <c r="D1394" s="5" t="str">
        <f>IF(PhieuBauCu!$B$2&gt;0,IF(LEN($B1394)=0,"",IF(AND($B1394&gt;0,VALUE(SUBSTITUTE($B1394,"1","0"))=$B1394),1,0)),"")</f>
        <v/>
      </c>
      <c r="E1394" s="5" t="str">
        <f>IF(PhieuBauCu!$B$2&gt;1,IF(LEN($B1394)=0,"",IF(AND($B1394&gt;0,VALUE(SUBSTITUTE($B1394,"2","0"))=$B1394),1,0)),"")</f>
        <v/>
      </c>
      <c r="F1394" s="5" t="str">
        <f>IF(PhieuBauCu!$B$2&gt;2,IF(LEN($B1394)=0,"",IF(AND($B1394&gt;0,VALUE(SUBSTITUTE($B1394,"3","0"))=$B1394),1,0)),"")</f>
        <v/>
      </c>
      <c r="G1394" s="5" t="str">
        <f>IF(PhieuBauCu!$B$2&gt;3,IF(LEN($B1394)=0,"",IF(AND($B1394&gt;0,VALUE(SUBSTITUTE($B1394,"4","0"))=$B1394),1,0)),"")</f>
        <v/>
      </c>
      <c r="H1394" s="5" t="str">
        <f>IF(PhieuBauCu!$B$2&gt;4,IF(LEN($B1394)=0,"",IF(AND($B1394&gt;0,VALUE(SUBSTITUTE($B1394,"5","0"))=$B1394),1,0)),"")</f>
        <v/>
      </c>
      <c r="I1394" s="5" t="str">
        <f>IF(PhieuBauCu!$B$2&gt;5,IF(LEN($B1394)=0,"",IF(AND($B1394&gt;0,VALUE(SUBSTITUTE($B1394,"6","0"))=$B1394),1,0)),"")</f>
        <v/>
      </c>
      <c r="J1394" s="5" t="str">
        <f>IF(PhieuBauCu!$B$2&gt;6,IF(LEN($B1394)=0,"",IF(AND($B1394&gt;0,VALUE(SUBSTITUTE($B1394,"7","0"))=$B1394),1,0)),"")</f>
        <v/>
      </c>
      <c r="K1394" s="5" t="str">
        <f>IF(PhieuBauCu!$B$2&gt;7,IF(LEN($B1394)=0,"",IF(AND($B1394&gt;0,VALUE(SUBSTITUTE($B1394,"8","0"))=$B1394),1,0)),"")</f>
        <v/>
      </c>
      <c r="L1394" s="5" t="str">
        <f>IF(PhieuBauCu!$B$2&gt;8,IF(LEN($B1394)=0,"",IF(AND($B1394&gt;0,VALUE(SUBSTITUTE($B1394,"9","0"))=$B1394),1,0)),"")</f>
        <v/>
      </c>
      <c r="M1394" s="9">
        <f t="shared" si="43"/>
        <v>0</v>
      </c>
      <c r="N1394" s="36">
        <f>IF(AND(M1394&lt;=PhieuBauCu!$B$13,M1394&gt;=1),1,0)</f>
        <v>0</v>
      </c>
    </row>
    <row r="1395" spans="1:14" ht="28.5" customHeight="1">
      <c r="A1395" s="2">
        <v>1390</v>
      </c>
      <c r="B1395" s="3"/>
      <c r="C1395" s="48" t="str">
        <f t="shared" si="42"/>
        <v/>
      </c>
      <c r="D1395" s="5" t="str">
        <f>IF(PhieuBauCu!$B$2&gt;0,IF(LEN($B1395)=0,"",IF(AND($B1395&gt;0,VALUE(SUBSTITUTE($B1395,"1","0"))=$B1395),1,0)),"")</f>
        <v/>
      </c>
      <c r="E1395" s="5" t="str">
        <f>IF(PhieuBauCu!$B$2&gt;1,IF(LEN($B1395)=0,"",IF(AND($B1395&gt;0,VALUE(SUBSTITUTE($B1395,"2","0"))=$B1395),1,0)),"")</f>
        <v/>
      </c>
      <c r="F1395" s="5" t="str">
        <f>IF(PhieuBauCu!$B$2&gt;2,IF(LEN($B1395)=0,"",IF(AND($B1395&gt;0,VALUE(SUBSTITUTE($B1395,"3","0"))=$B1395),1,0)),"")</f>
        <v/>
      </c>
      <c r="G1395" s="5" t="str">
        <f>IF(PhieuBauCu!$B$2&gt;3,IF(LEN($B1395)=0,"",IF(AND($B1395&gt;0,VALUE(SUBSTITUTE($B1395,"4","0"))=$B1395),1,0)),"")</f>
        <v/>
      </c>
      <c r="H1395" s="5" t="str">
        <f>IF(PhieuBauCu!$B$2&gt;4,IF(LEN($B1395)=0,"",IF(AND($B1395&gt;0,VALUE(SUBSTITUTE($B1395,"5","0"))=$B1395),1,0)),"")</f>
        <v/>
      </c>
      <c r="I1395" s="5" t="str">
        <f>IF(PhieuBauCu!$B$2&gt;5,IF(LEN($B1395)=0,"",IF(AND($B1395&gt;0,VALUE(SUBSTITUTE($B1395,"6","0"))=$B1395),1,0)),"")</f>
        <v/>
      </c>
      <c r="J1395" s="5" t="str">
        <f>IF(PhieuBauCu!$B$2&gt;6,IF(LEN($B1395)=0,"",IF(AND($B1395&gt;0,VALUE(SUBSTITUTE($B1395,"7","0"))=$B1395),1,0)),"")</f>
        <v/>
      </c>
      <c r="K1395" s="5" t="str">
        <f>IF(PhieuBauCu!$B$2&gt;7,IF(LEN($B1395)=0,"",IF(AND($B1395&gt;0,VALUE(SUBSTITUTE($B1395,"8","0"))=$B1395),1,0)),"")</f>
        <v/>
      </c>
      <c r="L1395" s="5" t="str">
        <f>IF(PhieuBauCu!$B$2&gt;8,IF(LEN($B1395)=0,"",IF(AND($B1395&gt;0,VALUE(SUBSTITUTE($B1395,"9","0"))=$B1395),1,0)),"")</f>
        <v/>
      </c>
      <c r="M1395" s="9">
        <f t="shared" si="43"/>
        <v>0</v>
      </c>
      <c r="N1395" s="36">
        <f>IF(AND(M1395&lt;=PhieuBauCu!$B$13,M1395&gt;=1),1,0)</f>
        <v>0</v>
      </c>
    </row>
    <row r="1396" spans="1:14" ht="28.5" customHeight="1">
      <c r="A1396" s="2">
        <v>1391</v>
      </c>
      <c r="B1396" s="3"/>
      <c r="C1396" s="48" t="str">
        <f t="shared" si="42"/>
        <v/>
      </c>
      <c r="D1396" s="5" t="str">
        <f>IF(PhieuBauCu!$B$2&gt;0,IF(LEN($B1396)=0,"",IF(AND($B1396&gt;0,VALUE(SUBSTITUTE($B1396,"1","0"))=$B1396),1,0)),"")</f>
        <v/>
      </c>
      <c r="E1396" s="5" t="str">
        <f>IF(PhieuBauCu!$B$2&gt;1,IF(LEN($B1396)=0,"",IF(AND($B1396&gt;0,VALUE(SUBSTITUTE($B1396,"2","0"))=$B1396),1,0)),"")</f>
        <v/>
      </c>
      <c r="F1396" s="5" t="str">
        <f>IF(PhieuBauCu!$B$2&gt;2,IF(LEN($B1396)=0,"",IF(AND($B1396&gt;0,VALUE(SUBSTITUTE($B1396,"3","0"))=$B1396),1,0)),"")</f>
        <v/>
      </c>
      <c r="G1396" s="5" t="str">
        <f>IF(PhieuBauCu!$B$2&gt;3,IF(LEN($B1396)=0,"",IF(AND($B1396&gt;0,VALUE(SUBSTITUTE($B1396,"4","0"))=$B1396),1,0)),"")</f>
        <v/>
      </c>
      <c r="H1396" s="5" t="str">
        <f>IF(PhieuBauCu!$B$2&gt;4,IF(LEN($B1396)=0,"",IF(AND($B1396&gt;0,VALUE(SUBSTITUTE($B1396,"5","0"))=$B1396),1,0)),"")</f>
        <v/>
      </c>
      <c r="I1396" s="5" t="str">
        <f>IF(PhieuBauCu!$B$2&gt;5,IF(LEN($B1396)=0,"",IF(AND($B1396&gt;0,VALUE(SUBSTITUTE($B1396,"6","0"))=$B1396),1,0)),"")</f>
        <v/>
      </c>
      <c r="J1396" s="5" t="str">
        <f>IF(PhieuBauCu!$B$2&gt;6,IF(LEN($B1396)=0,"",IF(AND($B1396&gt;0,VALUE(SUBSTITUTE($B1396,"7","0"))=$B1396),1,0)),"")</f>
        <v/>
      </c>
      <c r="K1396" s="5" t="str">
        <f>IF(PhieuBauCu!$B$2&gt;7,IF(LEN($B1396)=0,"",IF(AND($B1396&gt;0,VALUE(SUBSTITUTE($B1396,"8","0"))=$B1396),1,0)),"")</f>
        <v/>
      </c>
      <c r="L1396" s="5" t="str">
        <f>IF(PhieuBauCu!$B$2&gt;8,IF(LEN($B1396)=0,"",IF(AND($B1396&gt;0,VALUE(SUBSTITUTE($B1396,"9","0"))=$B1396),1,0)),"")</f>
        <v/>
      </c>
      <c r="M1396" s="9">
        <f t="shared" si="43"/>
        <v>0</v>
      </c>
      <c r="N1396" s="36">
        <f>IF(AND(M1396&lt;=PhieuBauCu!$B$13,M1396&gt;=1),1,0)</f>
        <v>0</v>
      </c>
    </row>
    <row r="1397" spans="1:14" ht="28.5" customHeight="1">
      <c r="A1397" s="2">
        <v>1392</v>
      </c>
      <c r="B1397" s="3"/>
      <c r="C1397" s="48" t="str">
        <f t="shared" si="42"/>
        <v/>
      </c>
      <c r="D1397" s="5" t="str">
        <f>IF(PhieuBauCu!$B$2&gt;0,IF(LEN($B1397)=0,"",IF(AND($B1397&gt;0,VALUE(SUBSTITUTE($B1397,"1","0"))=$B1397),1,0)),"")</f>
        <v/>
      </c>
      <c r="E1397" s="5" t="str">
        <f>IF(PhieuBauCu!$B$2&gt;1,IF(LEN($B1397)=0,"",IF(AND($B1397&gt;0,VALUE(SUBSTITUTE($B1397,"2","0"))=$B1397),1,0)),"")</f>
        <v/>
      </c>
      <c r="F1397" s="5" t="str">
        <f>IF(PhieuBauCu!$B$2&gt;2,IF(LEN($B1397)=0,"",IF(AND($B1397&gt;0,VALUE(SUBSTITUTE($B1397,"3","0"))=$B1397),1,0)),"")</f>
        <v/>
      </c>
      <c r="G1397" s="5" t="str">
        <f>IF(PhieuBauCu!$B$2&gt;3,IF(LEN($B1397)=0,"",IF(AND($B1397&gt;0,VALUE(SUBSTITUTE($B1397,"4","0"))=$B1397),1,0)),"")</f>
        <v/>
      </c>
      <c r="H1397" s="5" t="str">
        <f>IF(PhieuBauCu!$B$2&gt;4,IF(LEN($B1397)=0,"",IF(AND($B1397&gt;0,VALUE(SUBSTITUTE($B1397,"5","0"))=$B1397),1,0)),"")</f>
        <v/>
      </c>
      <c r="I1397" s="5" t="str">
        <f>IF(PhieuBauCu!$B$2&gt;5,IF(LEN($B1397)=0,"",IF(AND($B1397&gt;0,VALUE(SUBSTITUTE($B1397,"6","0"))=$B1397),1,0)),"")</f>
        <v/>
      </c>
      <c r="J1397" s="5" t="str">
        <f>IF(PhieuBauCu!$B$2&gt;6,IF(LEN($B1397)=0,"",IF(AND($B1397&gt;0,VALUE(SUBSTITUTE($B1397,"7","0"))=$B1397),1,0)),"")</f>
        <v/>
      </c>
      <c r="K1397" s="5" t="str">
        <f>IF(PhieuBauCu!$B$2&gt;7,IF(LEN($B1397)=0,"",IF(AND($B1397&gt;0,VALUE(SUBSTITUTE($B1397,"8","0"))=$B1397),1,0)),"")</f>
        <v/>
      </c>
      <c r="L1397" s="5" t="str">
        <f>IF(PhieuBauCu!$B$2&gt;8,IF(LEN($B1397)=0,"",IF(AND($B1397&gt;0,VALUE(SUBSTITUTE($B1397,"9","0"))=$B1397),1,0)),"")</f>
        <v/>
      </c>
      <c r="M1397" s="9">
        <f t="shared" si="43"/>
        <v>0</v>
      </c>
      <c r="N1397" s="36">
        <f>IF(AND(M1397&lt;=PhieuBauCu!$B$13,M1397&gt;=1),1,0)</f>
        <v>0</v>
      </c>
    </row>
    <row r="1398" spans="1:14" ht="28.5" customHeight="1">
      <c r="A1398" s="2">
        <v>1393</v>
      </c>
      <c r="B1398" s="3"/>
      <c r="C1398" s="48" t="str">
        <f t="shared" si="42"/>
        <v/>
      </c>
      <c r="D1398" s="5" t="str">
        <f>IF(PhieuBauCu!$B$2&gt;0,IF(LEN($B1398)=0,"",IF(AND($B1398&gt;0,VALUE(SUBSTITUTE($B1398,"1","0"))=$B1398),1,0)),"")</f>
        <v/>
      </c>
      <c r="E1398" s="5" t="str">
        <f>IF(PhieuBauCu!$B$2&gt;1,IF(LEN($B1398)=0,"",IF(AND($B1398&gt;0,VALUE(SUBSTITUTE($B1398,"2","0"))=$B1398),1,0)),"")</f>
        <v/>
      </c>
      <c r="F1398" s="5" t="str">
        <f>IF(PhieuBauCu!$B$2&gt;2,IF(LEN($B1398)=0,"",IF(AND($B1398&gt;0,VALUE(SUBSTITUTE($B1398,"3","0"))=$B1398),1,0)),"")</f>
        <v/>
      </c>
      <c r="G1398" s="5" t="str">
        <f>IF(PhieuBauCu!$B$2&gt;3,IF(LEN($B1398)=0,"",IF(AND($B1398&gt;0,VALUE(SUBSTITUTE($B1398,"4","0"))=$B1398),1,0)),"")</f>
        <v/>
      </c>
      <c r="H1398" s="5" t="str">
        <f>IF(PhieuBauCu!$B$2&gt;4,IF(LEN($B1398)=0,"",IF(AND($B1398&gt;0,VALUE(SUBSTITUTE($B1398,"5","0"))=$B1398),1,0)),"")</f>
        <v/>
      </c>
      <c r="I1398" s="5" t="str">
        <f>IF(PhieuBauCu!$B$2&gt;5,IF(LEN($B1398)=0,"",IF(AND($B1398&gt;0,VALUE(SUBSTITUTE($B1398,"6","0"))=$B1398),1,0)),"")</f>
        <v/>
      </c>
      <c r="J1398" s="5" t="str">
        <f>IF(PhieuBauCu!$B$2&gt;6,IF(LEN($B1398)=0,"",IF(AND($B1398&gt;0,VALUE(SUBSTITUTE($B1398,"7","0"))=$B1398),1,0)),"")</f>
        <v/>
      </c>
      <c r="K1398" s="5" t="str">
        <f>IF(PhieuBauCu!$B$2&gt;7,IF(LEN($B1398)=0,"",IF(AND($B1398&gt;0,VALUE(SUBSTITUTE($B1398,"8","0"))=$B1398),1,0)),"")</f>
        <v/>
      </c>
      <c r="L1398" s="5" t="str">
        <f>IF(PhieuBauCu!$B$2&gt;8,IF(LEN($B1398)=0,"",IF(AND($B1398&gt;0,VALUE(SUBSTITUTE($B1398,"9","0"))=$B1398),1,0)),"")</f>
        <v/>
      </c>
      <c r="M1398" s="9">
        <f t="shared" si="43"/>
        <v>0</v>
      </c>
      <c r="N1398" s="36">
        <f>IF(AND(M1398&lt;=PhieuBauCu!$B$13,M1398&gt;=1),1,0)</f>
        <v>0</v>
      </c>
    </row>
    <row r="1399" spans="1:14" ht="28.5" customHeight="1">
      <c r="A1399" s="2">
        <v>1394</v>
      </c>
      <c r="B1399" s="3"/>
      <c r="C1399" s="48" t="str">
        <f t="shared" si="42"/>
        <v/>
      </c>
      <c r="D1399" s="5" t="str">
        <f>IF(PhieuBauCu!$B$2&gt;0,IF(LEN($B1399)=0,"",IF(AND($B1399&gt;0,VALUE(SUBSTITUTE($B1399,"1","0"))=$B1399),1,0)),"")</f>
        <v/>
      </c>
      <c r="E1399" s="5" t="str">
        <f>IF(PhieuBauCu!$B$2&gt;1,IF(LEN($B1399)=0,"",IF(AND($B1399&gt;0,VALUE(SUBSTITUTE($B1399,"2","0"))=$B1399),1,0)),"")</f>
        <v/>
      </c>
      <c r="F1399" s="5" t="str">
        <f>IF(PhieuBauCu!$B$2&gt;2,IF(LEN($B1399)=0,"",IF(AND($B1399&gt;0,VALUE(SUBSTITUTE($B1399,"3","0"))=$B1399),1,0)),"")</f>
        <v/>
      </c>
      <c r="G1399" s="5" t="str">
        <f>IF(PhieuBauCu!$B$2&gt;3,IF(LEN($B1399)=0,"",IF(AND($B1399&gt;0,VALUE(SUBSTITUTE($B1399,"4","0"))=$B1399),1,0)),"")</f>
        <v/>
      </c>
      <c r="H1399" s="5" t="str">
        <f>IF(PhieuBauCu!$B$2&gt;4,IF(LEN($B1399)=0,"",IF(AND($B1399&gt;0,VALUE(SUBSTITUTE($B1399,"5","0"))=$B1399),1,0)),"")</f>
        <v/>
      </c>
      <c r="I1399" s="5" t="str">
        <f>IF(PhieuBauCu!$B$2&gt;5,IF(LEN($B1399)=0,"",IF(AND($B1399&gt;0,VALUE(SUBSTITUTE($B1399,"6","0"))=$B1399),1,0)),"")</f>
        <v/>
      </c>
      <c r="J1399" s="5" t="str">
        <f>IF(PhieuBauCu!$B$2&gt;6,IF(LEN($B1399)=0,"",IF(AND($B1399&gt;0,VALUE(SUBSTITUTE($B1399,"7","0"))=$B1399),1,0)),"")</f>
        <v/>
      </c>
      <c r="K1399" s="5" t="str">
        <f>IF(PhieuBauCu!$B$2&gt;7,IF(LEN($B1399)=0,"",IF(AND($B1399&gt;0,VALUE(SUBSTITUTE($B1399,"8","0"))=$B1399),1,0)),"")</f>
        <v/>
      </c>
      <c r="L1399" s="5" t="str">
        <f>IF(PhieuBauCu!$B$2&gt;8,IF(LEN($B1399)=0,"",IF(AND($B1399&gt;0,VALUE(SUBSTITUTE($B1399,"9","0"))=$B1399),1,0)),"")</f>
        <v/>
      </c>
      <c r="M1399" s="9">
        <f t="shared" si="43"/>
        <v>0</v>
      </c>
      <c r="N1399" s="36">
        <f>IF(AND(M1399&lt;=PhieuBauCu!$B$13,M1399&gt;=1),1,0)</f>
        <v>0</v>
      </c>
    </row>
    <row r="1400" spans="1:14" ht="28.5" customHeight="1">
      <c r="A1400" s="2">
        <v>1395</v>
      </c>
      <c r="B1400" s="3"/>
      <c r="C1400" s="48" t="str">
        <f t="shared" si="42"/>
        <v/>
      </c>
      <c r="D1400" s="5" t="str">
        <f>IF(PhieuBauCu!$B$2&gt;0,IF(LEN($B1400)=0,"",IF(AND($B1400&gt;0,VALUE(SUBSTITUTE($B1400,"1","0"))=$B1400),1,0)),"")</f>
        <v/>
      </c>
      <c r="E1400" s="5" t="str">
        <f>IF(PhieuBauCu!$B$2&gt;1,IF(LEN($B1400)=0,"",IF(AND($B1400&gt;0,VALUE(SUBSTITUTE($B1400,"2","0"))=$B1400),1,0)),"")</f>
        <v/>
      </c>
      <c r="F1400" s="5" t="str">
        <f>IF(PhieuBauCu!$B$2&gt;2,IF(LEN($B1400)=0,"",IF(AND($B1400&gt;0,VALUE(SUBSTITUTE($B1400,"3","0"))=$B1400),1,0)),"")</f>
        <v/>
      </c>
      <c r="G1400" s="5" t="str">
        <f>IF(PhieuBauCu!$B$2&gt;3,IF(LEN($B1400)=0,"",IF(AND($B1400&gt;0,VALUE(SUBSTITUTE($B1400,"4","0"))=$B1400),1,0)),"")</f>
        <v/>
      </c>
      <c r="H1400" s="5" t="str">
        <f>IF(PhieuBauCu!$B$2&gt;4,IF(LEN($B1400)=0,"",IF(AND($B1400&gt;0,VALUE(SUBSTITUTE($B1400,"5","0"))=$B1400),1,0)),"")</f>
        <v/>
      </c>
      <c r="I1400" s="5" t="str">
        <f>IF(PhieuBauCu!$B$2&gt;5,IF(LEN($B1400)=0,"",IF(AND($B1400&gt;0,VALUE(SUBSTITUTE($B1400,"6","0"))=$B1400),1,0)),"")</f>
        <v/>
      </c>
      <c r="J1400" s="5" t="str">
        <f>IF(PhieuBauCu!$B$2&gt;6,IF(LEN($B1400)=0,"",IF(AND($B1400&gt;0,VALUE(SUBSTITUTE($B1400,"7","0"))=$B1400),1,0)),"")</f>
        <v/>
      </c>
      <c r="K1400" s="5" t="str">
        <f>IF(PhieuBauCu!$B$2&gt;7,IF(LEN($B1400)=0,"",IF(AND($B1400&gt;0,VALUE(SUBSTITUTE($B1400,"8","0"))=$B1400),1,0)),"")</f>
        <v/>
      </c>
      <c r="L1400" s="5" t="str">
        <f>IF(PhieuBauCu!$B$2&gt;8,IF(LEN($B1400)=0,"",IF(AND($B1400&gt;0,VALUE(SUBSTITUTE($B1400,"9","0"))=$B1400),1,0)),"")</f>
        <v/>
      </c>
      <c r="M1400" s="9">
        <f t="shared" si="43"/>
        <v>0</v>
      </c>
      <c r="N1400" s="36">
        <f>IF(AND(M1400&lt;=PhieuBauCu!$B$13,M1400&gt;=1),1,0)</f>
        <v>0</v>
      </c>
    </row>
    <row r="1401" spans="1:14" ht="28.5" customHeight="1">
      <c r="A1401" s="2">
        <v>1396</v>
      </c>
      <c r="B1401" s="3"/>
      <c r="C1401" s="48" t="str">
        <f t="shared" si="42"/>
        <v/>
      </c>
      <c r="D1401" s="5" t="str">
        <f>IF(PhieuBauCu!$B$2&gt;0,IF(LEN($B1401)=0,"",IF(AND($B1401&gt;0,VALUE(SUBSTITUTE($B1401,"1","0"))=$B1401),1,0)),"")</f>
        <v/>
      </c>
      <c r="E1401" s="5" t="str">
        <f>IF(PhieuBauCu!$B$2&gt;1,IF(LEN($B1401)=0,"",IF(AND($B1401&gt;0,VALUE(SUBSTITUTE($B1401,"2","0"))=$B1401),1,0)),"")</f>
        <v/>
      </c>
      <c r="F1401" s="5" t="str">
        <f>IF(PhieuBauCu!$B$2&gt;2,IF(LEN($B1401)=0,"",IF(AND($B1401&gt;0,VALUE(SUBSTITUTE($B1401,"3","0"))=$B1401),1,0)),"")</f>
        <v/>
      </c>
      <c r="G1401" s="5" t="str">
        <f>IF(PhieuBauCu!$B$2&gt;3,IF(LEN($B1401)=0,"",IF(AND($B1401&gt;0,VALUE(SUBSTITUTE($B1401,"4","0"))=$B1401),1,0)),"")</f>
        <v/>
      </c>
      <c r="H1401" s="5" t="str">
        <f>IF(PhieuBauCu!$B$2&gt;4,IF(LEN($B1401)=0,"",IF(AND($B1401&gt;0,VALUE(SUBSTITUTE($B1401,"5","0"))=$B1401),1,0)),"")</f>
        <v/>
      </c>
      <c r="I1401" s="5" t="str">
        <f>IF(PhieuBauCu!$B$2&gt;5,IF(LEN($B1401)=0,"",IF(AND($B1401&gt;0,VALUE(SUBSTITUTE($B1401,"6","0"))=$B1401),1,0)),"")</f>
        <v/>
      </c>
      <c r="J1401" s="5" t="str">
        <f>IF(PhieuBauCu!$B$2&gt;6,IF(LEN($B1401)=0,"",IF(AND($B1401&gt;0,VALUE(SUBSTITUTE($B1401,"7","0"))=$B1401),1,0)),"")</f>
        <v/>
      </c>
      <c r="K1401" s="5" t="str">
        <f>IF(PhieuBauCu!$B$2&gt;7,IF(LEN($B1401)=0,"",IF(AND($B1401&gt;0,VALUE(SUBSTITUTE($B1401,"8","0"))=$B1401),1,0)),"")</f>
        <v/>
      </c>
      <c r="L1401" s="5" t="str">
        <f>IF(PhieuBauCu!$B$2&gt;8,IF(LEN($B1401)=0,"",IF(AND($B1401&gt;0,VALUE(SUBSTITUTE($B1401,"9","0"))=$B1401),1,0)),"")</f>
        <v/>
      </c>
      <c r="M1401" s="9">
        <f t="shared" si="43"/>
        <v>0</v>
      </c>
      <c r="N1401" s="36">
        <f>IF(AND(M1401&lt;=PhieuBauCu!$B$13,M1401&gt;=1),1,0)</f>
        <v>0</v>
      </c>
    </row>
    <row r="1402" spans="1:14" ht="28.5" customHeight="1">
      <c r="A1402" s="2">
        <v>1397</v>
      </c>
      <c r="B1402" s="3"/>
      <c r="C1402" s="48" t="str">
        <f t="shared" si="42"/>
        <v/>
      </c>
      <c r="D1402" s="5" t="str">
        <f>IF(PhieuBauCu!$B$2&gt;0,IF(LEN($B1402)=0,"",IF(AND($B1402&gt;0,VALUE(SUBSTITUTE($B1402,"1","0"))=$B1402),1,0)),"")</f>
        <v/>
      </c>
      <c r="E1402" s="5" t="str">
        <f>IF(PhieuBauCu!$B$2&gt;1,IF(LEN($B1402)=0,"",IF(AND($B1402&gt;0,VALUE(SUBSTITUTE($B1402,"2","0"))=$B1402),1,0)),"")</f>
        <v/>
      </c>
      <c r="F1402" s="5" t="str">
        <f>IF(PhieuBauCu!$B$2&gt;2,IF(LEN($B1402)=0,"",IF(AND($B1402&gt;0,VALUE(SUBSTITUTE($B1402,"3","0"))=$B1402),1,0)),"")</f>
        <v/>
      </c>
      <c r="G1402" s="5" t="str">
        <f>IF(PhieuBauCu!$B$2&gt;3,IF(LEN($B1402)=0,"",IF(AND($B1402&gt;0,VALUE(SUBSTITUTE($B1402,"4","0"))=$B1402),1,0)),"")</f>
        <v/>
      </c>
      <c r="H1402" s="5" t="str">
        <f>IF(PhieuBauCu!$B$2&gt;4,IF(LEN($B1402)=0,"",IF(AND($B1402&gt;0,VALUE(SUBSTITUTE($B1402,"5","0"))=$B1402),1,0)),"")</f>
        <v/>
      </c>
      <c r="I1402" s="5" t="str">
        <f>IF(PhieuBauCu!$B$2&gt;5,IF(LEN($B1402)=0,"",IF(AND($B1402&gt;0,VALUE(SUBSTITUTE($B1402,"6","0"))=$B1402),1,0)),"")</f>
        <v/>
      </c>
      <c r="J1402" s="5" t="str">
        <f>IF(PhieuBauCu!$B$2&gt;6,IF(LEN($B1402)=0,"",IF(AND($B1402&gt;0,VALUE(SUBSTITUTE($B1402,"7","0"))=$B1402),1,0)),"")</f>
        <v/>
      </c>
      <c r="K1402" s="5" t="str">
        <f>IF(PhieuBauCu!$B$2&gt;7,IF(LEN($B1402)=0,"",IF(AND($B1402&gt;0,VALUE(SUBSTITUTE($B1402,"8","0"))=$B1402),1,0)),"")</f>
        <v/>
      </c>
      <c r="L1402" s="5" t="str">
        <f>IF(PhieuBauCu!$B$2&gt;8,IF(LEN($B1402)=0,"",IF(AND($B1402&gt;0,VALUE(SUBSTITUTE($B1402,"9","0"))=$B1402),1,0)),"")</f>
        <v/>
      </c>
      <c r="M1402" s="9">
        <f t="shared" si="43"/>
        <v>0</v>
      </c>
      <c r="N1402" s="36">
        <f>IF(AND(M1402&lt;=PhieuBauCu!$B$13,M1402&gt;=1),1,0)</f>
        <v>0</v>
      </c>
    </row>
    <row r="1403" spans="1:14" ht="28.5" customHeight="1">
      <c r="A1403" s="2">
        <v>1398</v>
      </c>
      <c r="B1403" s="3"/>
      <c r="C1403" s="48" t="str">
        <f t="shared" si="42"/>
        <v/>
      </c>
      <c r="D1403" s="5" t="str">
        <f>IF(PhieuBauCu!$B$2&gt;0,IF(LEN($B1403)=0,"",IF(AND($B1403&gt;0,VALUE(SUBSTITUTE($B1403,"1","0"))=$B1403),1,0)),"")</f>
        <v/>
      </c>
      <c r="E1403" s="5" t="str">
        <f>IF(PhieuBauCu!$B$2&gt;1,IF(LEN($B1403)=0,"",IF(AND($B1403&gt;0,VALUE(SUBSTITUTE($B1403,"2","0"))=$B1403),1,0)),"")</f>
        <v/>
      </c>
      <c r="F1403" s="5" t="str">
        <f>IF(PhieuBauCu!$B$2&gt;2,IF(LEN($B1403)=0,"",IF(AND($B1403&gt;0,VALUE(SUBSTITUTE($B1403,"3","0"))=$B1403),1,0)),"")</f>
        <v/>
      </c>
      <c r="G1403" s="5" t="str">
        <f>IF(PhieuBauCu!$B$2&gt;3,IF(LEN($B1403)=0,"",IF(AND($B1403&gt;0,VALUE(SUBSTITUTE($B1403,"4","0"))=$B1403),1,0)),"")</f>
        <v/>
      </c>
      <c r="H1403" s="5" t="str">
        <f>IF(PhieuBauCu!$B$2&gt;4,IF(LEN($B1403)=0,"",IF(AND($B1403&gt;0,VALUE(SUBSTITUTE($B1403,"5","0"))=$B1403),1,0)),"")</f>
        <v/>
      </c>
      <c r="I1403" s="5" t="str">
        <f>IF(PhieuBauCu!$B$2&gt;5,IF(LEN($B1403)=0,"",IF(AND($B1403&gt;0,VALUE(SUBSTITUTE($B1403,"6","0"))=$B1403),1,0)),"")</f>
        <v/>
      </c>
      <c r="J1403" s="5" t="str">
        <f>IF(PhieuBauCu!$B$2&gt;6,IF(LEN($B1403)=0,"",IF(AND($B1403&gt;0,VALUE(SUBSTITUTE($B1403,"7","0"))=$B1403),1,0)),"")</f>
        <v/>
      </c>
      <c r="K1403" s="5" t="str">
        <f>IF(PhieuBauCu!$B$2&gt;7,IF(LEN($B1403)=0,"",IF(AND($B1403&gt;0,VALUE(SUBSTITUTE($B1403,"8","0"))=$B1403),1,0)),"")</f>
        <v/>
      </c>
      <c r="L1403" s="5" t="str">
        <f>IF(PhieuBauCu!$B$2&gt;8,IF(LEN($B1403)=0,"",IF(AND($B1403&gt;0,VALUE(SUBSTITUTE($B1403,"9","0"))=$B1403),1,0)),"")</f>
        <v/>
      </c>
      <c r="M1403" s="9">
        <f t="shared" si="43"/>
        <v>0</v>
      </c>
      <c r="N1403" s="36">
        <f>IF(AND(M1403&lt;=PhieuBauCu!$B$13,M1403&gt;=1),1,0)</f>
        <v>0</v>
      </c>
    </row>
    <row r="1404" spans="1:14" ht="28.5" customHeight="1">
      <c r="A1404" s="2">
        <v>1399</v>
      </c>
      <c r="B1404" s="3"/>
      <c r="C1404" s="48" t="str">
        <f t="shared" si="42"/>
        <v/>
      </c>
      <c r="D1404" s="5" t="str">
        <f>IF(PhieuBauCu!$B$2&gt;0,IF(LEN($B1404)=0,"",IF(AND($B1404&gt;0,VALUE(SUBSTITUTE($B1404,"1","0"))=$B1404),1,0)),"")</f>
        <v/>
      </c>
      <c r="E1404" s="5" t="str">
        <f>IF(PhieuBauCu!$B$2&gt;1,IF(LEN($B1404)=0,"",IF(AND($B1404&gt;0,VALUE(SUBSTITUTE($B1404,"2","0"))=$B1404),1,0)),"")</f>
        <v/>
      </c>
      <c r="F1404" s="5" t="str">
        <f>IF(PhieuBauCu!$B$2&gt;2,IF(LEN($B1404)=0,"",IF(AND($B1404&gt;0,VALUE(SUBSTITUTE($B1404,"3","0"))=$B1404),1,0)),"")</f>
        <v/>
      </c>
      <c r="G1404" s="5" t="str">
        <f>IF(PhieuBauCu!$B$2&gt;3,IF(LEN($B1404)=0,"",IF(AND($B1404&gt;0,VALUE(SUBSTITUTE($B1404,"4","0"))=$B1404),1,0)),"")</f>
        <v/>
      </c>
      <c r="H1404" s="5" t="str">
        <f>IF(PhieuBauCu!$B$2&gt;4,IF(LEN($B1404)=0,"",IF(AND($B1404&gt;0,VALUE(SUBSTITUTE($B1404,"5","0"))=$B1404),1,0)),"")</f>
        <v/>
      </c>
      <c r="I1404" s="5" t="str">
        <f>IF(PhieuBauCu!$B$2&gt;5,IF(LEN($B1404)=0,"",IF(AND($B1404&gt;0,VALUE(SUBSTITUTE($B1404,"6","0"))=$B1404),1,0)),"")</f>
        <v/>
      </c>
      <c r="J1404" s="5" t="str">
        <f>IF(PhieuBauCu!$B$2&gt;6,IF(LEN($B1404)=0,"",IF(AND($B1404&gt;0,VALUE(SUBSTITUTE($B1404,"7","0"))=$B1404),1,0)),"")</f>
        <v/>
      </c>
      <c r="K1404" s="5" t="str">
        <f>IF(PhieuBauCu!$B$2&gt;7,IF(LEN($B1404)=0,"",IF(AND($B1404&gt;0,VALUE(SUBSTITUTE($B1404,"8","0"))=$B1404),1,0)),"")</f>
        <v/>
      </c>
      <c r="L1404" s="5" t="str">
        <f>IF(PhieuBauCu!$B$2&gt;8,IF(LEN($B1404)=0,"",IF(AND($B1404&gt;0,VALUE(SUBSTITUTE($B1404,"9","0"))=$B1404),1,0)),"")</f>
        <v/>
      </c>
      <c r="M1404" s="9">
        <f t="shared" si="43"/>
        <v>0</v>
      </c>
      <c r="N1404" s="36">
        <f>IF(AND(M1404&lt;=PhieuBauCu!$B$13,M1404&gt;=1),1,0)</f>
        <v>0</v>
      </c>
    </row>
    <row r="1405" spans="1:14" ht="28.5" customHeight="1">
      <c r="A1405" s="2">
        <v>1400</v>
      </c>
      <c r="B1405" s="3"/>
      <c r="C1405" s="48" t="str">
        <f t="shared" si="42"/>
        <v/>
      </c>
      <c r="D1405" s="5" t="str">
        <f>IF(PhieuBauCu!$B$2&gt;0,IF(LEN($B1405)=0,"",IF(AND($B1405&gt;0,VALUE(SUBSTITUTE($B1405,"1","0"))=$B1405),1,0)),"")</f>
        <v/>
      </c>
      <c r="E1405" s="5" t="str">
        <f>IF(PhieuBauCu!$B$2&gt;1,IF(LEN($B1405)=0,"",IF(AND($B1405&gt;0,VALUE(SUBSTITUTE($B1405,"2","0"))=$B1405),1,0)),"")</f>
        <v/>
      </c>
      <c r="F1405" s="5" t="str">
        <f>IF(PhieuBauCu!$B$2&gt;2,IF(LEN($B1405)=0,"",IF(AND($B1405&gt;0,VALUE(SUBSTITUTE($B1405,"3","0"))=$B1405),1,0)),"")</f>
        <v/>
      </c>
      <c r="G1405" s="5" t="str">
        <f>IF(PhieuBauCu!$B$2&gt;3,IF(LEN($B1405)=0,"",IF(AND($B1405&gt;0,VALUE(SUBSTITUTE($B1405,"4","0"))=$B1405),1,0)),"")</f>
        <v/>
      </c>
      <c r="H1405" s="5" t="str">
        <f>IF(PhieuBauCu!$B$2&gt;4,IF(LEN($B1405)=0,"",IF(AND($B1405&gt;0,VALUE(SUBSTITUTE($B1405,"5","0"))=$B1405),1,0)),"")</f>
        <v/>
      </c>
      <c r="I1405" s="5" t="str">
        <f>IF(PhieuBauCu!$B$2&gt;5,IF(LEN($B1405)=0,"",IF(AND($B1405&gt;0,VALUE(SUBSTITUTE($B1405,"6","0"))=$B1405),1,0)),"")</f>
        <v/>
      </c>
      <c r="J1405" s="5" t="str">
        <f>IF(PhieuBauCu!$B$2&gt;6,IF(LEN($B1405)=0,"",IF(AND($B1405&gt;0,VALUE(SUBSTITUTE($B1405,"7","0"))=$B1405),1,0)),"")</f>
        <v/>
      </c>
      <c r="K1405" s="5" t="str">
        <f>IF(PhieuBauCu!$B$2&gt;7,IF(LEN($B1405)=0,"",IF(AND($B1405&gt;0,VALUE(SUBSTITUTE($B1405,"8","0"))=$B1405),1,0)),"")</f>
        <v/>
      </c>
      <c r="L1405" s="5" t="str">
        <f>IF(PhieuBauCu!$B$2&gt;8,IF(LEN($B1405)=0,"",IF(AND($B1405&gt;0,VALUE(SUBSTITUTE($B1405,"9","0"))=$B1405),1,0)),"")</f>
        <v/>
      </c>
      <c r="M1405" s="9">
        <f t="shared" si="43"/>
        <v>0</v>
      </c>
      <c r="N1405" s="36">
        <f>IF(AND(M1405&lt;=PhieuBauCu!$B$13,M1405&gt;=1),1,0)</f>
        <v>0</v>
      </c>
    </row>
    <row r="1406" spans="1:14" ht="28.5" customHeight="1">
      <c r="A1406" s="2">
        <v>1401</v>
      </c>
      <c r="B1406" s="3"/>
      <c r="C1406" s="48" t="str">
        <f t="shared" si="42"/>
        <v/>
      </c>
      <c r="D1406" s="5" t="str">
        <f>IF(PhieuBauCu!$B$2&gt;0,IF(LEN($B1406)=0,"",IF(AND($B1406&gt;0,VALUE(SUBSTITUTE($B1406,"1","0"))=$B1406),1,0)),"")</f>
        <v/>
      </c>
      <c r="E1406" s="5" t="str">
        <f>IF(PhieuBauCu!$B$2&gt;1,IF(LEN($B1406)=0,"",IF(AND($B1406&gt;0,VALUE(SUBSTITUTE($B1406,"2","0"))=$B1406),1,0)),"")</f>
        <v/>
      </c>
      <c r="F1406" s="5" t="str">
        <f>IF(PhieuBauCu!$B$2&gt;2,IF(LEN($B1406)=0,"",IF(AND($B1406&gt;0,VALUE(SUBSTITUTE($B1406,"3","0"))=$B1406),1,0)),"")</f>
        <v/>
      </c>
      <c r="G1406" s="5" t="str">
        <f>IF(PhieuBauCu!$B$2&gt;3,IF(LEN($B1406)=0,"",IF(AND($B1406&gt;0,VALUE(SUBSTITUTE($B1406,"4","0"))=$B1406),1,0)),"")</f>
        <v/>
      </c>
      <c r="H1406" s="5" t="str">
        <f>IF(PhieuBauCu!$B$2&gt;4,IF(LEN($B1406)=0,"",IF(AND($B1406&gt;0,VALUE(SUBSTITUTE($B1406,"5","0"))=$B1406),1,0)),"")</f>
        <v/>
      </c>
      <c r="I1406" s="5" t="str">
        <f>IF(PhieuBauCu!$B$2&gt;5,IF(LEN($B1406)=0,"",IF(AND($B1406&gt;0,VALUE(SUBSTITUTE($B1406,"6","0"))=$B1406),1,0)),"")</f>
        <v/>
      </c>
      <c r="J1406" s="5" t="str">
        <f>IF(PhieuBauCu!$B$2&gt;6,IF(LEN($B1406)=0,"",IF(AND($B1406&gt;0,VALUE(SUBSTITUTE($B1406,"7","0"))=$B1406),1,0)),"")</f>
        <v/>
      </c>
      <c r="K1406" s="5" t="str">
        <f>IF(PhieuBauCu!$B$2&gt;7,IF(LEN($B1406)=0,"",IF(AND($B1406&gt;0,VALUE(SUBSTITUTE($B1406,"8","0"))=$B1406),1,0)),"")</f>
        <v/>
      </c>
      <c r="L1406" s="5" t="str">
        <f>IF(PhieuBauCu!$B$2&gt;8,IF(LEN($B1406)=0,"",IF(AND($B1406&gt;0,VALUE(SUBSTITUTE($B1406,"9","0"))=$B1406),1,0)),"")</f>
        <v/>
      </c>
      <c r="M1406" s="9">
        <f t="shared" si="43"/>
        <v>0</v>
      </c>
      <c r="N1406" s="36">
        <f>IF(AND(M1406&lt;=PhieuBauCu!$B$13,M1406&gt;=1),1,0)</f>
        <v>0</v>
      </c>
    </row>
    <row r="1407" spans="1:14" ht="28.5" customHeight="1">
      <c r="A1407" s="2">
        <v>1402</v>
      </c>
      <c r="B1407" s="3"/>
      <c r="C1407" s="48" t="str">
        <f t="shared" si="42"/>
        <v/>
      </c>
      <c r="D1407" s="5" t="str">
        <f>IF(PhieuBauCu!$B$2&gt;0,IF(LEN($B1407)=0,"",IF(AND($B1407&gt;0,VALUE(SUBSTITUTE($B1407,"1","0"))=$B1407),1,0)),"")</f>
        <v/>
      </c>
      <c r="E1407" s="5" t="str">
        <f>IF(PhieuBauCu!$B$2&gt;1,IF(LEN($B1407)=0,"",IF(AND($B1407&gt;0,VALUE(SUBSTITUTE($B1407,"2","0"))=$B1407),1,0)),"")</f>
        <v/>
      </c>
      <c r="F1407" s="5" t="str">
        <f>IF(PhieuBauCu!$B$2&gt;2,IF(LEN($B1407)=0,"",IF(AND($B1407&gt;0,VALUE(SUBSTITUTE($B1407,"3","0"))=$B1407),1,0)),"")</f>
        <v/>
      </c>
      <c r="G1407" s="5" t="str">
        <f>IF(PhieuBauCu!$B$2&gt;3,IF(LEN($B1407)=0,"",IF(AND($B1407&gt;0,VALUE(SUBSTITUTE($B1407,"4","0"))=$B1407),1,0)),"")</f>
        <v/>
      </c>
      <c r="H1407" s="5" t="str">
        <f>IF(PhieuBauCu!$B$2&gt;4,IF(LEN($B1407)=0,"",IF(AND($B1407&gt;0,VALUE(SUBSTITUTE($B1407,"5","0"))=$B1407),1,0)),"")</f>
        <v/>
      </c>
      <c r="I1407" s="5" t="str">
        <f>IF(PhieuBauCu!$B$2&gt;5,IF(LEN($B1407)=0,"",IF(AND($B1407&gt;0,VALUE(SUBSTITUTE($B1407,"6","0"))=$B1407),1,0)),"")</f>
        <v/>
      </c>
      <c r="J1407" s="5" t="str">
        <f>IF(PhieuBauCu!$B$2&gt;6,IF(LEN($B1407)=0,"",IF(AND($B1407&gt;0,VALUE(SUBSTITUTE($B1407,"7","0"))=$B1407),1,0)),"")</f>
        <v/>
      </c>
      <c r="K1407" s="5" t="str">
        <f>IF(PhieuBauCu!$B$2&gt;7,IF(LEN($B1407)=0,"",IF(AND($B1407&gt;0,VALUE(SUBSTITUTE($B1407,"8","0"))=$B1407),1,0)),"")</f>
        <v/>
      </c>
      <c r="L1407" s="5" t="str">
        <f>IF(PhieuBauCu!$B$2&gt;8,IF(LEN($B1407)=0,"",IF(AND($B1407&gt;0,VALUE(SUBSTITUTE($B1407,"9","0"))=$B1407),1,0)),"")</f>
        <v/>
      </c>
      <c r="M1407" s="9">
        <f t="shared" si="43"/>
        <v>0</v>
      </c>
      <c r="N1407" s="36">
        <f>IF(AND(M1407&lt;=PhieuBauCu!$B$13,M1407&gt;=1),1,0)</f>
        <v>0</v>
      </c>
    </row>
    <row r="1408" spans="1:14" ht="28.5" customHeight="1">
      <c r="A1408" s="2">
        <v>1403</v>
      </c>
      <c r="B1408" s="3"/>
      <c r="C1408" s="48" t="str">
        <f t="shared" si="42"/>
        <v/>
      </c>
      <c r="D1408" s="5" t="str">
        <f>IF(PhieuBauCu!$B$2&gt;0,IF(LEN($B1408)=0,"",IF(AND($B1408&gt;0,VALUE(SUBSTITUTE($B1408,"1","0"))=$B1408),1,0)),"")</f>
        <v/>
      </c>
      <c r="E1408" s="5" t="str">
        <f>IF(PhieuBauCu!$B$2&gt;1,IF(LEN($B1408)=0,"",IF(AND($B1408&gt;0,VALUE(SUBSTITUTE($B1408,"2","0"))=$B1408),1,0)),"")</f>
        <v/>
      </c>
      <c r="F1408" s="5" t="str">
        <f>IF(PhieuBauCu!$B$2&gt;2,IF(LEN($B1408)=0,"",IF(AND($B1408&gt;0,VALUE(SUBSTITUTE($B1408,"3","0"))=$B1408),1,0)),"")</f>
        <v/>
      </c>
      <c r="G1408" s="5" t="str">
        <f>IF(PhieuBauCu!$B$2&gt;3,IF(LEN($B1408)=0,"",IF(AND($B1408&gt;0,VALUE(SUBSTITUTE($B1408,"4","0"))=$B1408),1,0)),"")</f>
        <v/>
      </c>
      <c r="H1408" s="5" t="str">
        <f>IF(PhieuBauCu!$B$2&gt;4,IF(LEN($B1408)=0,"",IF(AND($B1408&gt;0,VALUE(SUBSTITUTE($B1408,"5","0"))=$B1408),1,0)),"")</f>
        <v/>
      </c>
      <c r="I1408" s="5" t="str">
        <f>IF(PhieuBauCu!$B$2&gt;5,IF(LEN($B1408)=0,"",IF(AND($B1408&gt;0,VALUE(SUBSTITUTE($B1408,"6","0"))=$B1408),1,0)),"")</f>
        <v/>
      </c>
      <c r="J1408" s="5" t="str">
        <f>IF(PhieuBauCu!$B$2&gt;6,IF(LEN($B1408)=0,"",IF(AND($B1408&gt;0,VALUE(SUBSTITUTE($B1408,"7","0"))=$B1408),1,0)),"")</f>
        <v/>
      </c>
      <c r="K1408" s="5" t="str">
        <f>IF(PhieuBauCu!$B$2&gt;7,IF(LEN($B1408)=0,"",IF(AND($B1408&gt;0,VALUE(SUBSTITUTE($B1408,"8","0"))=$B1408),1,0)),"")</f>
        <v/>
      </c>
      <c r="L1408" s="5" t="str">
        <f>IF(PhieuBauCu!$B$2&gt;8,IF(LEN($B1408)=0,"",IF(AND($B1408&gt;0,VALUE(SUBSTITUTE($B1408,"9","0"))=$B1408),1,0)),"")</f>
        <v/>
      </c>
      <c r="M1408" s="9">
        <f t="shared" si="43"/>
        <v>0</v>
      </c>
      <c r="N1408" s="36">
        <f>IF(AND(M1408&lt;=PhieuBauCu!$B$13,M1408&gt;=1),1,0)</f>
        <v>0</v>
      </c>
    </row>
    <row r="1409" spans="1:14" ht="28.5" customHeight="1">
      <c r="A1409" s="2">
        <v>1404</v>
      </c>
      <c r="B1409" s="3"/>
      <c r="C1409" s="48" t="str">
        <f t="shared" si="42"/>
        <v/>
      </c>
      <c r="D1409" s="5" t="str">
        <f>IF(PhieuBauCu!$B$2&gt;0,IF(LEN($B1409)=0,"",IF(AND($B1409&gt;0,VALUE(SUBSTITUTE($B1409,"1","0"))=$B1409),1,0)),"")</f>
        <v/>
      </c>
      <c r="E1409" s="5" t="str">
        <f>IF(PhieuBauCu!$B$2&gt;1,IF(LEN($B1409)=0,"",IF(AND($B1409&gt;0,VALUE(SUBSTITUTE($B1409,"2","0"))=$B1409),1,0)),"")</f>
        <v/>
      </c>
      <c r="F1409" s="5" t="str">
        <f>IF(PhieuBauCu!$B$2&gt;2,IF(LEN($B1409)=0,"",IF(AND($B1409&gt;0,VALUE(SUBSTITUTE($B1409,"3","0"))=$B1409),1,0)),"")</f>
        <v/>
      </c>
      <c r="G1409" s="5" t="str">
        <f>IF(PhieuBauCu!$B$2&gt;3,IF(LEN($B1409)=0,"",IF(AND($B1409&gt;0,VALUE(SUBSTITUTE($B1409,"4","0"))=$B1409),1,0)),"")</f>
        <v/>
      </c>
      <c r="H1409" s="5" t="str">
        <f>IF(PhieuBauCu!$B$2&gt;4,IF(LEN($B1409)=0,"",IF(AND($B1409&gt;0,VALUE(SUBSTITUTE($B1409,"5","0"))=$B1409),1,0)),"")</f>
        <v/>
      </c>
      <c r="I1409" s="5" t="str">
        <f>IF(PhieuBauCu!$B$2&gt;5,IF(LEN($B1409)=0,"",IF(AND($B1409&gt;0,VALUE(SUBSTITUTE($B1409,"6","0"))=$B1409),1,0)),"")</f>
        <v/>
      </c>
      <c r="J1409" s="5" t="str">
        <f>IF(PhieuBauCu!$B$2&gt;6,IF(LEN($B1409)=0,"",IF(AND($B1409&gt;0,VALUE(SUBSTITUTE($B1409,"7","0"))=$B1409),1,0)),"")</f>
        <v/>
      </c>
      <c r="K1409" s="5" t="str">
        <f>IF(PhieuBauCu!$B$2&gt;7,IF(LEN($B1409)=0,"",IF(AND($B1409&gt;0,VALUE(SUBSTITUTE($B1409,"8","0"))=$B1409),1,0)),"")</f>
        <v/>
      </c>
      <c r="L1409" s="5" t="str">
        <f>IF(PhieuBauCu!$B$2&gt;8,IF(LEN($B1409)=0,"",IF(AND($B1409&gt;0,VALUE(SUBSTITUTE($B1409,"9","0"))=$B1409),1,0)),"")</f>
        <v/>
      </c>
      <c r="M1409" s="9">
        <f t="shared" si="43"/>
        <v>0</v>
      </c>
      <c r="N1409" s="36">
        <f>IF(AND(M1409&lt;=PhieuBauCu!$B$13,M1409&gt;=1),1,0)</f>
        <v>0</v>
      </c>
    </row>
    <row r="1410" spans="1:14" ht="28.5" customHeight="1">
      <c r="A1410" s="2">
        <v>1405</v>
      </c>
      <c r="B1410" s="3"/>
      <c r="C1410" s="48" t="str">
        <f t="shared" si="42"/>
        <v/>
      </c>
      <c r="D1410" s="5" t="str">
        <f>IF(PhieuBauCu!$B$2&gt;0,IF(LEN($B1410)=0,"",IF(AND($B1410&gt;0,VALUE(SUBSTITUTE($B1410,"1","0"))=$B1410),1,0)),"")</f>
        <v/>
      </c>
      <c r="E1410" s="5" t="str">
        <f>IF(PhieuBauCu!$B$2&gt;1,IF(LEN($B1410)=0,"",IF(AND($B1410&gt;0,VALUE(SUBSTITUTE($B1410,"2","0"))=$B1410),1,0)),"")</f>
        <v/>
      </c>
      <c r="F1410" s="5" t="str">
        <f>IF(PhieuBauCu!$B$2&gt;2,IF(LEN($B1410)=0,"",IF(AND($B1410&gt;0,VALUE(SUBSTITUTE($B1410,"3","0"))=$B1410),1,0)),"")</f>
        <v/>
      </c>
      <c r="G1410" s="5" t="str">
        <f>IF(PhieuBauCu!$B$2&gt;3,IF(LEN($B1410)=0,"",IF(AND($B1410&gt;0,VALUE(SUBSTITUTE($B1410,"4","0"))=$B1410),1,0)),"")</f>
        <v/>
      </c>
      <c r="H1410" s="5" t="str">
        <f>IF(PhieuBauCu!$B$2&gt;4,IF(LEN($B1410)=0,"",IF(AND($B1410&gt;0,VALUE(SUBSTITUTE($B1410,"5","0"))=$B1410),1,0)),"")</f>
        <v/>
      </c>
      <c r="I1410" s="5" t="str">
        <f>IF(PhieuBauCu!$B$2&gt;5,IF(LEN($B1410)=0,"",IF(AND($B1410&gt;0,VALUE(SUBSTITUTE($B1410,"6","0"))=$B1410),1,0)),"")</f>
        <v/>
      </c>
      <c r="J1410" s="5" t="str">
        <f>IF(PhieuBauCu!$B$2&gt;6,IF(LEN($B1410)=0,"",IF(AND($B1410&gt;0,VALUE(SUBSTITUTE($B1410,"7","0"))=$B1410),1,0)),"")</f>
        <v/>
      </c>
      <c r="K1410" s="5" t="str">
        <f>IF(PhieuBauCu!$B$2&gt;7,IF(LEN($B1410)=0,"",IF(AND($B1410&gt;0,VALUE(SUBSTITUTE($B1410,"8","0"))=$B1410),1,0)),"")</f>
        <v/>
      </c>
      <c r="L1410" s="5" t="str">
        <f>IF(PhieuBauCu!$B$2&gt;8,IF(LEN($B1410)=0,"",IF(AND($B1410&gt;0,VALUE(SUBSTITUTE($B1410,"9","0"))=$B1410),1,0)),"")</f>
        <v/>
      </c>
      <c r="M1410" s="9">
        <f t="shared" si="43"/>
        <v>0</v>
      </c>
      <c r="N1410" s="36">
        <f>IF(AND(M1410&lt;=PhieuBauCu!$B$13,M1410&gt;=1),1,0)</f>
        <v>0</v>
      </c>
    </row>
    <row r="1411" spans="1:14" ht="28.5" customHeight="1">
      <c r="A1411" s="2">
        <v>1406</v>
      </c>
      <c r="B1411" s="3"/>
      <c r="C1411" s="48" t="str">
        <f t="shared" si="42"/>
        <v/>
      </c>
      <c r="D1411" s="5" t="str">
        <f>IF(PhieuBauCu!$B$2&gt;0,IF(LEN($B1411)=0,"",IF(AND($B1411&gt;0,VALUE(SUBSTITUTE($B1411,"1","0"))=$B1411),1,0)),"")</f>
        <v/>
      </c>
      <c r="E1411" s="5" t="str">
        <f>IF(PhieuBauCu!$B$2&gt;1,IF(LEN($B1411)=0,"",IF(AND($B1411&gt;0,VALUE(SUBSTITUTE($B1411,"2","0"))=$B1411),1,0)),"")</f>
        <v/>
      </c>
      <c r="F1411" s="5" t="str">
        <f>IF(PhieuBauCu!$B$2&gt;2,IF(LEN($B1411)=0,"",IF(AND($B1411&gt;0,VALUE(SUBSTITUTE($B1411,"3","0"))=$B1411),1,0)),"")</f>
        <v/>
      </c>
      <c r="G1411" s="5" t="str">
        <f>IF(PhieuBauCu!$B$2&gt;3,IF(LEN($B1411)=0,"",IF(AND($B1411&gt;0,VALUE(SUBSTITUTE($B1411,"4","0"))=$B1411),1,0)),"")</f>
        <v/>
      </c>
      <c r="H1411" s="5" t="str">
        <f>IF(PhieuBauCu!$B$2&gt;4,IF(LEN($B1411)=0,"",IF(AND($B1411&gt;0,VALUE(SUBSTITUTE($B1411,"5","0"))=$B1411),1,0)),"")</f>
        <v/>
      </c>
      <c r="I1411" s="5" t="str">
        <f>IF(PhieuBauCu!$B$2&gt;5,IF(LEN($B1411)=0,"",IF(AND($B1411&gt;0,VALUE(SUBSTITUTE($B1411,"6","0"))=$B1411),1,0)),"")</f>
        <v/>
      </c>
      <c r="J1411" s="5" t="str">
        <f>IF(PhieuBauCu!$B$2&gt;6,IF(LEN($B1411)=0,"",IF(AND($B1411&gt;0,VALUE(SUBSTITUTE($B1411,"7","0"))=$B1411),1,0)),"")</f>
        <v/>
      </c>
      <c r="K1411" s="5" t="str">
        <f>IF(PhieuBauCu!$B$2&gt;7,IF(LEN($B1411)=0,"",IF(AND($B1411&gt;0,VALUE(SUBSTITUTE($B1411,"8","0"))=$B1411),1,0)),"")</f>
        <v/>
      </c>
      <c r="L1411" s="5" t="str">
        <f>IF(PhieuBauCu!$B$2&gt;8,IF(LEN($B1411)=0,"",IF(AND($B1411&gt;0,VALUE(SUBSTITUTE($B1411,"9","0"))=$B1411),1,0)),"")</f>
        <v/>
      </c>
      <c r="M1411" s="9">
        <f t="shared" si="43"/>
        <v>0</v>
      </c>
      <c r="N1411" s="36">
        <f>IF(AND(M1411&lt;=PhieuBauCu!$B$13,M1411&gt;=1),1,0)</f>
        <v>0</v>
      </c>
    </row>
    <row r="1412" spans="1:14" ht="28.5" customHeight="1">
      <c r="A1412" s="2">
        <v>1407</v>
      </c>
      <c r="B1412" s="3"/>
      <c r="C1412" s="48" t="str">
        <f t="shared" si="42"/>
        <v/>
      </c>
      <c r="D1412" s="5" t="str">
        <f>IF(PhieuBauCu!$B$2&gt;0,IF(LEN($B1412)=0,"",IF(AND($B1412&gt;0,VALUE(SUBSTITUTE($B1412,"1","0"))=$B1412),1,0)),"")</f>
        <v/>
      </c>
      <c r="E1412" s="5" t="str">
        <f>IF(PhieuBauCu!$B$2&gt;1,IF(LEN($B1412)=0,"",IF(AND($B1412&gt;0,VALUE(SUBSTITUTE($B1412,"2","0"))=$B1412),1,0)),"")</f>
        <v/>
      </c>
      <c r="F1412" s="5" t="str">
        <f>IF(PhieuBauCu!$B$2&gt;2,IF(LEN($B1412)=0,"",IF(AND($B1412&gt;0,VALUE(SUBSTITUTE($B1412,"3","0"))=$B1412),1,0)),"")</f>
        <v/>
      </c>
      <c r="G1412" s="5" t="str">
        <f>IF(PhieuBauCu!$B$2&gt;3,IF(LEN($B1412)=0,"",IF(AND($B1412&gt;0,VALUE(SUBSTITUTE($B1412,"4","0"))=$B1412),1,0)),"")</f>
        <v/>
      </c>
      <c r="H1412" s="5" t="str">
        <f>IF(PhieuBauCu!$B$2&gt;4,IF(LEN($B1412)=0,"",IF(AND($B1412&gt;0,VALUE(SUBSTITUTE($B1412,"5","0"))=$B1412),1,0)),"")</f>
        <v/>
      </c>
      <c r="I1412" s="5" t="str">
        <f>IF(PhieuBauCu!$B$2&gt;5,IF(LEN($B1412)=0,"",IF(AND($B1412&gt;0,VALUE(SUBSTITUTE($B1412,"6","0"))=$B1412),1,0)),"")</f>
        <v/>
      </c>
      <c r="J1412" s="5" t="str">
        <f>IF(PhieuBauCu!$B$2&gt;6,IF(LEN($B1412)=0,"",IF(AND($B1412&gt;0,VALUE(SUBSTITUTE($B1412,"7","0"))=$B1412),1,0)),"")</f>
        <v/>
      </c>
      <c r="K1412" s="5" t="str">
        <f>IF(PhieuBauCu!$B$2&gt;7,IF(LEN($B1412)=0,"",IF(AND($B1412&gt;0,VALUE(SUBSTITUTE($B1412,"8","0"))=$B1412),1,0)),"")</f>
        <v/>
      </c>
      <c r="L1412" s="5" t="str">
        <f>IF(PhieuBauCu!$B$2&gt;8,IF(LEN($B1412)=0,"",IF(AND($B1412&gt;0,VALUE(SUBSTITUTE($B1412,"9","0"))=$B1412),1,0)),"")</f>
        <v/>
      </c>
      <c r="M1412" s="9">
        <f t="shared" si="43"/>
        <v>0</v>
      </c>
      <c r="N1412" s="36">
        <f>IF(AND(M1412&lt;=PhieuBauCu!$B$13,M1412&gt;=1),1,0)</f>
        <v>0</v>
      </c>
    </row>
    <row r="1413" spans="1:14" ht="28.5" customHeight="1">
      <c r="A1413" s="2">
        <v>1408</v>
      </c>
      <c r="B1413" s="3"/>
      <c r="C1413" s="48" t="str">
        <f t="shared" si="42"/>
        <v/>
      </c>
      <c r="D1413" s="5" t="str">
        <f>IF(PhieuBauCu!$B$2&gt;0,IF(LEN($B1413)=0,"",IF(AND($B1413&gt;0,VALUE(SUBSTITUTE($B1413,"1","0"))=$B1413),1,0)),"")</f>
        <v/>
      </c>
      <c r="E1413" s="5" t="str">
        <f>IF(PhieuBauCu!$B$2&gt;1,IF(LEN($B1413)=0,"",IF(AND($B1413&gt;0,VALUE(SUBSTITUTE($B1413,"2","0"))=$B1413),1,0)),"")</f>
        <v/>
      </c>
      <c r="F1413" s="5" t="str">
        <f>IF(PhieuBauCu!$B$2&gt;2,IF(LEN($B1413)=0,"",IF(AND($B1413&gt;0,VALUE(SUBSTITUTE($B1413,"3","0"))=$B1413),1,0)),"")</f>
        <v/>
      </c>
      <c r="G1413" s="5" t="str">
        <f>IF(PhieuBauCu!$B$2&gt;3,IF(LEN($B1413)=0,"",IF(AND($B1413&gt;0,VALUE(SUBSTITUTE($B1413,"4","0"))=$B1413),1,0)),"")</f>
        <v/>
      </c>
      <c r="H1413" s="5" t="str">
        <f>IF(PhieuBauCu!$B$2&gt;4,IF(LEN($B1413)=0,"",IF(AND($B1413&gt;0,VALUE(SUBSTITUTE($B1413,"5","0"))=$B1413),1,0)),"")</f>
        <v/>
      </c>
      <c r="I1413" s="5" t="str">
        <f>IF(PhieuBauCu!$B$2&gt;5,IF(LEN($B1413)=0,"",IF(AND($B1413&gt;0,VALUE(SUBSTITUTE($B1413,"6","0"))=$B1413),1,0)),"")</f>
        <v/>
      </c>
      <c r="J1413" s="5" t="str">
        <f>IF(PhieuBauCu!$B$2&gt;6,IF(LEN($B1413)=0,"",IF(AND($B1413&gt;0,VALUE(SUBSTITUTE($B1413,"7","0"))=$B1413),1,0)),"")</f>
        <v/>
      </c>
      <c r="K1413" s="5" t="str">
        <f>IF(PhieuBauCu!$B$2&gt;7,IF(LEN($B1413)=0,"",IF(AND($B1413&gt;0,VALUE(SUBSTITUTE($B1413,"8","0"))=$B1413),1,0)),"")</f>
        <v/>
      </c>
      <c r="L1413" s="5" t="str">
        <f>IF(PhieuBauCu!$B$2&gt;8,IF(LEN($B1413)=0,"",IF(AND($B1413&gt;0,VALUE(SUBSTITUTE($B1413,"9","0"))=$B1413),1,0)),"")</f>
        <v/>
      </c>
      <c r="M1413" s="9">
        <f t="shared" si="43"/>
        <v>0</v>
      </c>
      <c r="N1413" s="36">
        <f>IF(AND(M1413&lt;=PhieuBauCu!$B$13,M1413&gt;=1),1,0)</f>
        <v>0</v>
      </c>
    </row>
    <row r="1414" spans="1:14" ht="28.5" customHeight="1">
      <c r="A1414" s="2">
        <v>1409</v>
      </c>
      <c r="B1414" s="3"/>
      <c r="C1414" s="48" t="str">
        <f t="shared" si="42"/>
        <v/>
      </c>
      <c r="D1414" s="5" t="str">
        <f>IF(PhieuBauCu!$B$2&gt;0,IF(LEN($B1414)=0,"",IF(AND($B1414&gt;0,VALUE(SUBSTITUTE($B1414,"1","0"))=$B1414),1,0)),"")</f>
        <v/>
      </c>
      <c r="E1414" s="5" t="str">
        <f>IF(PhieuBauCu!$B$2&gt;1,IF(LEN($B1414)=0,"",IF(AND($B1414&gt;0,VALUE(SUBSTITUTE($B1414,"2","0"))=$B1414),1,0)),"")</f>
        <v/>
      </c>
      <c r="F1414" s="5" t="str">
        <f>IF(PhieuBauCu!$B$2&gt;2,IF(LEN($B1414)=0,"",IF(AND($B1414&gt;0,VALUE(SUBSTITUTE($B1414,"3","0"))=$B1414),1,0)),"")</f>
        <v/>
      </c>
      <c r="G1414" s="5" t="str">
        <f>IF(PhieuBauCu!$B$2&gt;3,IF(LEN($B1414)=0,"",IF(AND($B1414&gt;0,VALUE(SUBSTITUTE($B1414,"4","0"))=$B1414),1,0)),"")</f>
        <v/>
      </c>
      <c r="H1414" s="5" t="str">
        <f>IF(PhieuBauCu!$B$2&gt;4,IF(LEN($B1414)=0,"",IF(AND($B1414&gt;0,VALUE(SUBSTITUTE($B1414,"5","0"))=$B1414),1,0)),"")</f>
        <v/>
      </c>
      <c r="I1414" s="5" t="str">
        <f>IF(PhieuBauCu!$B$2&gt;5,IF(LEN($B1414)=0,"",IF(AND($B1414&gt;0,VALUE(SUBSTITUTE($B1414,"6","0"))=$B1414),1,0)),"")</f>
        <v/>
      </c>
      <c r="J1414" s="5" t="str">
        <f>IF(PhieuBauCu!$B$2&gt;6,IF(LEN($B1414)=0,"",IF(AND($B1414&gt;0,VALUE(SUBSTITUTE($B1414,"7","0"))=$B1414),1,0)),"")</f>
        <v/>
      </c>
      <c r="K1414" s="5" t="str">
        <f>IF(PhieuBauCu!$B$2&gt;7,IF(LEN($B1414)=0,"",IF(AND($B1414&gt;0,VALUE(SUBSTITUTE($B1414,"8","0"))=$B1414),1,0)),"")</f>
        <v/>
      </c>
      <c r="L1414" s="5" t="str">
        <f>IF(PhieuBauCu!$B$2&gt;8,IF(LEN($B1414)=0,"",IF(AND($B1414&gt;0,VALUE(SUBSTITUTE($B1414,"9","0"))=$B1414),1,0)),"")</f>
        <v/>
      </c>
      <c r="M1414" s="9">
        <f t="shared" si="43"/>
        <v>0</v>
      </c>
      <c r="N1414" s="36">
        <f>IF(AND(M1414&lt;=PhieuBauCu!$B$13,M1414&gt;=1),1,0)</f>
        <v>0</v>
      </c>
    </row>
    <row r="1415" spans="1:14" ht="28.5" customHeight="1">
      <c r="A1415" s="2">
        <v>1410</v>
      </c>
      <c r="B1415" s="3"/>
      <c r="C1415" s="48" t="str">
        <f t="shared" ref="C1415:C1478" si="44">IF(LEN(B1415)&gt;0,IF(N1415=1,"Ok","Not Ok"),"")</f>
        <v/>
      </c>
      <c r="D1415" s="5" t="str">
        <f>IF(PhieuBauCu!$B$2&gt;0,IF(LEN($B1415)=0,"",IF(AND($B1415&gt;0,VALUE(SUBSTITUTE($B1415,"1","0"))=$B1415),1,0)),"")</f>
        <v/>
      </c>
      <c r="E1415" s="5" t="str">
        <f>IF(PhieuBauCu!$B$2&gt;1,IF(LEN($B1415)=0,"",IF(AND($B1415&gt;0,VALUE(SUBSTITUTE($B1415,"2","0"))=$B1415),1,0)),"")</f>
        <v/>
      </c>
      <c r="F1415" s="5" t="str">
        <f>IF(PhieuBauCu!$B$2&gt;2,IF(LEN($B1415)=0,"",IF(AND($B1415&gt;0,VALUE(SUBSTITUTE($B1415,"3","0"))=$B1415),1,0)),"")</f>
        <v/>
      </c>
      <c r="G1415" s="5" t="str">
        <f>IF(PhieuBauCu!$B$2&gt;3,IF(LEN($B1415)=0,"",IF(AND($B1415&gt;0,VALUE(SUBSTITUTE($B1415,"4","0"))=$B1415),1,0)),"")</f>
        <v/>
      </c>
      <c r="H1415" s="5" t="str">
        <f>IF(PhieuBauCu!$B$2&gt;4,IF(LEN($B1415)=0,"",IF(AND($B1415&gt;0,VALUE(SUBSTITUTE($B1415,"5","0"))=$B1415),1,0)),"")</f>
        <v/>
      </c>
      <c r="I1415" s="5" t="str">
        <f>IF(PhieuBauCu!$B$2&gt;5,IF(LEN($B1415)=0,"",IF(AND($B1415&gt;0,VALUE(SUBSTITUTE($B1415,"6","0"))=$B1415),1,0)),"")</f>
        <v/>
      </c>
      <c r="J1415" s="5" t="str">
        <f>IF(PhieuBauCu!$B$2&gt;6,IF(LEN($B1415)=0,"",IF(AND($B1415&gt;0,VALUE(SUBSTITUTE($B1415,"7","0"))=$B1415),1,0)),"")</f>
        <v/>
      </c>
      <c r="K1415" s="5" t="str">
        <f>IF(PhieuBauCu!$B$2&gt;7,IF(LEN($B1415)=0,"",IF(AND($B1415&gt;0,VALUE(SUBSTITUTE($B1415,"8","0"))=$B1415),1,0)),"")</f>
        <v/>
      </c>
      <c r="L1415" s="5" t="str">
        <f>IF(PhieuBauCu!$B$2&gt;8,IF(LEN($B1415)=0,"",IF(AND($B1415&gt;0,VALUE(SUBSTITUTE($B1415,"9","0"))=$B1415),1,0)),"")</f>
        <v/>
      </c>
      <c r="M1415" s="9">
        <f t="shared" ref="M1415:M1478" si="45">SUMIF(D1415:L1415,1)</f>
        <v>0</v>
      </c>
      <c r="N1415" s="36">
        <f>IF(AND(M1415&lt;=PhieuBauCu!$B$13,M1415&gt;=1),1,0)</f>
        <v>0</v>
      </c>
    </row>
    <row r="1416" spans="1:14" ht="28.5" customHeight="1">
      <c r="A1416" s="2">
        <v>1411</v>
      </c>
      <c r="B1416" s="3"/>
      <c r="C1416" s="48" t="str">
        <f t="shared" si="44"/>
        <v/>
      </c>
      <c r="D1416" s="5" t="str">
        <f>IF(PhieuBauCu!$B$2&gt;0,IF(LEN($B1416)=0,"",IF(AND($B1416&gt;0,VALUE(SUBSTITUTE($B1416,"1","0"))=$B1416),1,0)),"")</f>
        <v/>
      </c>
      <c r="E1416" s="5" t="str">
        <f>IF(PhieuBauCu!$B$2&gt;1,IF(LEN($B1416)=0,"",IF(AND($B1416&gt;0,VALUE(SUBSTITUTE($B1416,"2","0"))=$B1416),1,0)),"")</f>
        <v/>
      </c>
      <c r="F1416" s="5" t="str">
        <f>IF(PhieuBauCu!$B$2&gt;2,IF(LEN($B1416)=0,"",IF(AND($B1416&gt;0,VALUE(SUBSTITUTE($B1416,"3","0"))=$B1416),1,0)),"")</f>
        <v/>
      </c>
      <c r="G1416" s="5" t="str">
        <f>IF(PhieuBauCu!$B$2&gt;3,IF(LEN($B1416)=0,"",IF(AND($B1416&gt;0,VALUE(SUBSTITUTE($B1416,"4","0"))=$B1416),1,0)),"")</f>
        <v/>
      </c>
      <c r="H1416" s="5" t="str">
        <f>IF(PhieuBauCu!$B$2&gt;4,IF(LEN($B1416)=0,"",IF(AND($B1416&gt;0,VALUE(SUBSTITUTE($B1416,"5","0"))=$B1416),1,0)),"")</f>
        <v/>
      </c>
      <c r="I1416" s="5" t="str">
        <f>IF(PhieuBauCu!$B$2&gt;5,IF(LEN($B1416)=0,"",IF(AND($B1416&gt;0,VALUE(SUBSTITUTE($B1416,"6","0"))=$B1416),1,0)),"")</f>
        <v/>
      </c>
      <c r="J1416" s="5" t="str">
        <f>IF(PhieuBauCu!$B$2&gt;6,IF(LEN($B1416)=0,"",IF(AND($B1416&gt;0,VALUE(SUBSTITUTE($B1416,"7","0"))=$B1416),1,0)),"")</f>
        <v/>
      </c>
      <c r="K1416" s="5" t="str">
        <f>IF(PhieuBauCu!$B$2&gt;7,IF(LEN($B1416)=0,"",IF(AND($B1416&gt;0,VALUE(SUBSTITUTE($B1416,"8","0"))=$B1416),1,0)),"")</f>
        <v/>
      </c>
      <c r="L1416" s="5" t="str">
        <f>IF(PhieuBauCu!$B$2&gt;8,IF(LEN($B1416)=0,"",IF(AND($B1416&gt;0,VALUE(SUBSTITUTE($B1416,"9","0"))=$B1416),1,0)),"")</f>
        <v/>
      </c>
      <c r="M1416" s="9">
        <f t="shared" si="45"/>
        <v>0</v>
      </c>
      <c r="N1416" s="36">
        <f>IF(AND(M1416&lt;=PhieuBauCu!$B$13,M1416&gt;=1),1,0)</f>
        <v>0</v>
      </c>
    </row>
    <row r="1417" spans="1:14" ht="28.5" customHeight="1">
      <c r="A1417" s="2">
        <v>1412</v>
      </c>
      <c r="B1417" s="3"/>
      <c r="C1417" s="48" t="str">
        <f t="shared" si="44"/>
        <v/>
      </c>
      <c r="D1417" s="5" t="str">
        <f>IF(PhieuBauCu!$B$2&gt;0,IF(LEN($B1417)=0,"",IF(AND($B1417&gt;0,VALUE(SUBSTITUTE($B1417,"1","0"))=$B1417),1,0)),"")</f>
        <v/>
      </c>
      <c r="E1417" s="5" t="str">
        <f>IF(PhieuBauCu!$B$2&gt;1,IF(LEN($B1417)=0,"",IF(AND($B1417&gt;0,VALUE(SUBSTITUTE($B1417,"2","0"))=$B1417),1,0)),"")</f>
        <v/>
      </c>
      <c r="F1417" s="5" t="str">
        <f>IF(PhieuBauCu!$B$2&gt;2,IF(LEN($B1417)=0,"",IF(AND($B1417&gt;0,VALUE(SUBSTITUTE($B1417,"3","0"))=$B1417),1,0)),"")</f>
        <v/>
      </c>
      <c r="G1417" s="5" t="str">
        <f>IF(PhieuBauCu!$B$2&gt;3,IF(LEN($B1417)=0,"",IF(AND($B1417&gt;0,VALUE(SUBSTITUTE($B1417,"4","0"))=$B1417),1,0)),"")</f>
        <v/>
      </c>
      <c r="H1417" s="5" t="str">
        <f>IF(PhieuBauCu!$B$2&gt;4,IF(LEN($B1417)=0,"",IF(AND($B1417&gt;0,VALUE(SUBSTITUTE($B1417,"5","0"))=$B1417),1,0)),"")</f>
        <v/>
      </c>
      <c r="I1417" s="5" t="str">
        <f>IF(PhieuBauCu!$B$2&gt;5,IF(LEN($B1417)=0,"",IF(AND($B1417&gt;0,VALUE(SUBSTITUTE($B1417,"6","0"))=$B1417),1,0)),"")</f>
        <v/>
      </c>
      <c r="J1417" s="5" t="str">
        <f>IF(PhieuBauCu!$B$2&gt;6,IF(LEN($B1417)=0,"",IF(AND($B1417&gt;0,VALUE(SUBSTITUTE($B1417,"7","0"))=$B1417),1,0)),"")</f>
        <v/>
      </c>
      <c r="K1417" s="5" t="str">
        <f>IF(PhieuBauCu!$B$2&gt;7,IF(LEN($B1417)=0,"",IF(AND($B1417&gt;0,VALUE(SUBSTITUTE($B1417,"8","0"))=$B1417),1,0)),"")</f>
        <v/>
      </c>
      <c r="L1417" s="5" t="str">
        <f>IF(PhieuBauCu!$B$2&gt;8,IF(LEN($B1417)=0,"",IF(AND($B1417&gt;0,VALUE(SUBSTITUTE($B1417,"9","0"))=$B1417),1,0)),"")</f>
        <v/>
      </c>
      <c r="M1417" s="9">
        <f t="shared" si="45"/>
        <v>0</v>
      </c>
      <c r="N1417" s="36">
        <f>IF(AND(M1417&lt;=PhieuBauCu!$B$13,M1417&gt;=1),1,0)</f>
        <v>0</v>
      </c>
    </row>
    <row r="1418" spans="1:14" ht="28.5" customHeight="1">
      <c r="A1418" s="2">
        <v>1413</v>
      </c>
      <c r="B1418" s="3"/>
      <c r="C1418" s="48" t="str">
        <f t="shared" si="44"/>
        <v/>
      </c>
      <c r="D1418" s="5" t="str">
        <f>IF(PhieuBauCu!$B$2&gt;0,IF(LEN($B1418)=0,"",IF(AND($B1418&gt;0,VALUE(SUBSTITUTE($B1418,"1","0"))=$B1418),1,0)),"")</f>
        <v/>
      </c>
      <c r="E1418" s="5" t="str">
        <f>IF(PhieuBauCu!$B$2&gt;1,IF(LEN($B1418)=0,"",IF(AND($B1418&gt;0,VALUE(SUBSTITUTE($B1418,"2","0"))=$B1418),1,0)),"")</f>
        <v/>
      </c>
      <c r="F1418" s="5" t="str">
        <f>IF(PhieuBauCu!$B$2&gt;2,IF(LEN($B1418)=0,"",IF(AND($B1418&gt;0,VALUE(SUBSTITUTE($B1418,"3","0"))=$B1418),1,0)),"")</f>
        <v/>
      </c>
      <c r="G1418" s="5" t="str">
        <f>IF(PhieuBauCu!$B$2&gt;3,IF(LEN($B1418)=0,"",IF(AND($B1418&gt;0,VALUE(SUBSTITUTE($B1418,"4","0"))=$B1418),1,0)),"")</f>
        <v/>
      </c>
      <c r="H1418" s="5" t="str">
        <f>IF(PhieuBauCu!$B$2&gt;4,IF(LEN($B1418)=0,"",IF(AND($B1418&gt;0,VALUE(SUBSTITUTE($B1418,"5","0"))=$B1418),1,0)),"")</f>
        <v/>
      </c>
      <c r="I1418" s="5" t="str">
        <f>IF(PhieuBauCu!$B$2&gt;5,IF(LEN($B1418)=0,"",IF(AND($B1418&gt;0,VALUE(SUBSTITUTE($B1418,"6","0"))=$B1418),1,0)),"")</f>
        <v/>
      </c>
      <c r="J1418" s="5" t="str">
        <f>IF(PhieuBauCu!$B$2&gt;6,IF(LEN($B1418)=0,"",IF(AND($B1418&gt;0,VALUE(SUBSTITUTE($B1418,"7","0"))=$B1418),1,0)),"")</f>
        <v/>
      </c>
      <c r="K1418" s="5" t="str">
        <f>IF(PhieuBauCu!$B$2&gt;7,IF(LEN($B1418)=0,"",IF(AND($B1418&gt;0,VALUE(SUBSTITUTE($B1418,"8","0"))=$B1418),1,0)),"")</f>
        <v/>
      </c>
      <c r="L1418" s="5" t="str">
        <f>IF(PhieuBauCu!$B$2&gt;8,IF(LEN($B1418)=0,"",IF(AND($B1418&gt;0,VALUE(SUBSTITUTE($B1418,"9","0"))=$B1418),1,0)),"")</f>
        <v/>
      </c>
      <c r="M1418" s="9">
        <f t="shared" si="45"/>
        <v>0</v>
      </c>
      <c r="N1418" s="36">
        <f>IF(AND(M1418&lt;=PhieuBauCu!$B$13,M1418&gt;=1),1,0)</f>
        <v>0</v>
      </c>
    </row>
    <row r="1419" spans="1:14" ht="28.5" customHeight="1">
      <c r="A1419" s="2">
        <v>1414</v>
      </c>
      <c r="B1419" s="3"/>
      <c r="C1419" s="48" t="str">
        <f t="shared" si="44"/>
        <v/>
      </c>
      <c r="D1419" s="5" t="str">
        <f>IF(PhieuBauCu!$B$2&gt;0,IF(LEN($B1419)=0,"",IF(AND($B1419&gt;0,VALUE(SUBSTITUTE($B1419,"1","0"))=$B1419),1,0)),"")</f>
        <v/>
      </c>
      <c r="E1419" s="5" t="str">
        <f>IF(PhieuBauCu!$B$2&gt;1,IF(LEN($B1419)=0,"",IF(AND($B1419&gt;0,VALUE(SUBSTITUTE($B1419,"2","0"))=$B1419),1,0)),"")</f>
        <v/>
      </c>
      <c r="F1419" s="5" t="str">
        <f>IF(PhieuBauCu!$B$2&gt;2,IF(LEN($B1419)=0,"",IF(AND($B1419&gt;0,VALUE(SUBSTITUTE($B1419,"3","0"))=$B1419),1,0)),"")</f>
        <v/>
      </c>
      <c r="G1419" s="5" t="str">
        <f>IF(PhieuBauCu!$B$2&gt;3,IF(LEN($B1419)=0,"",IF(AND($B1419&gt;0,VALUE(SUBSTITUTE($B1419,"4","0"))=$B1419),1,0)),"")</f>
        <v/>
      </c>
      <c r="H1419" s="5" t="str">
        <f>IF(PhieuBauCu!$B$2&gt;4,IF(LEN($B1419)=0,"",IF(AND($B1419&gt;0,VALUE(SUBSTITUTE($B1419,"5","0"))=$B1419),1,0)),"")</f>
        <v/>
      </c>
      <c r="I1419" s="5" t="str">
        <f>IF(PhieuBauCu!$B$2&gt;5,IF(LEN($B1419)=0,"",IF(AND($B1419&gt;0,VALUE(SUBSTITUTE($B1419,"6","0"))=$B1419),1,0)),"")</f>
        <v/>
      </c>
      <c r="J1419" s="5" t="str">
        <f>IF(PhieuBauCu!$B$2&gt;6,IF(LEN($B1419)=0,"",IF(AND($B1419&gt;0,VALUE(SUBSTITUTE($B1419,"7","0"))=$B1419),1,0)),"")</f>
        <v/>
      </c>
      <c r="K1419" s="5" t="str">
        <f>IF(PhieuBauCu!$B$2&gt;7,IF(LEN($B1419)=0,"",IF(AND($B1419&gt;0,VALUE(SUBSTITUTE($B1419,"8","0"))=$B1419),1,0)),"")</f>
        <v/>
      </c>
      <c r="L1419" s="5" t="str">
        <f>IF(PhieuBauCu!$B$2&gt;8,IF(LEN($B1419)=0,"",IF(AND($B1419&gt;0,VALUE(SUBSTITUTE($B1419,"9","0"))=$B1419),1,0)),"")</f>
        <v/>
      </c>
      <c r="M1419" s="9">
        <f t="shared" si="45"/>
        <v>0</v>
      </c>
      <c r="N1419" s="36">
        <f>IF(AND(M1419&lt;=PhieuBauCu!$B$13,M1419&gt;=1),1,0)</f>
        <v>0</v>
      </c>
    </row>
    <row r="1420" spans="1:14" ht="28.5" customHeight="1">
      <c r="A1420" s="2">
        <v>1415</v>
      </c>
      <c r="B1420" s="3"/>
      <c r="C1420" s="48" t="str">
        <f t="shared" si="44"/>
        <v/>
      </c>
      <c r="D1420" s="5" t="str">
        <f>IF(PhieuBauCu!$B$2&gt;0,IF(LEN($B1420)=0,"",IF(AND($B1420&gt;0,VALUE(SUBSTITUTE($B1420,"1","0"))=$B1420),1,0)),"")</f>
        <v/>
      </c>
      <c r="E1420" s="5" t="str">
        <f>IF(PhieuBauCu!$B$2&gt;1,IF(LEN($B1420)=0,"",IF(AND($B1420&gt;0,VALUE(SUBSTITUTE($B1420,"2","0"))=$B1420),1,0)),"")</f>
        <v/>
      </c>
      <c r="F1420" s="5" t="str">
        <f>IF(PhieuBauCu!$B$2&gt;2,IF(LEN($B1420)=0,"",IF(AND($B1420&gt;0,VALUE(SUBSTITUTE($B1420,"3","0"))=$B1420),1,0)),"")</f>
        <v/>
      </c>
      <c r="G1420" s="5" t="str">
        <f>IF(PhieuBauCu!$B$2&gt;3,IF(LEN($B1420)=0,"",IF(AND($B1420&gt;0,VALUE(SUBSTITUTE($B1420,"4","0"))=$B1420),1,0)),"")</f>
        <v/>
      </c>
      <c r="H1420" s="5" t="str">
        <f>IF(PhieuBauCu!$B$2&gt;4,IF(LEN($B1420)=0,"",IF(AND($B1420&gt;0,VALUE(SUBSTITUTE($B1420,"5","0"))=$B1420),1,0)),"")</f>
        <v/>
      </c>
      <c r="I1420" s="5" t="str">
        <f>IF(PhieuBauCu!$B$2&gt;5,IF(LEN($B1420)=0,"",IF(AND($B1420&gt;0,VALUE(SUBSTITUTE($B1420,"6","0"))=$B1420),1,0)),"")</f>
        <v/>
      </c>
      <c r="J1420" s="5" t="str">
        <f>IF(PhieuBauCu!$B$2&gt;6,IF(LEN($B1420)=0,"",IF(AND($B1420&gt;0,VALUE(SUBSTITUTE($B1420,"7","0"))=$B1420),1,0)),"")</f>
        <v/>
      </c>
      <c r="K1420" s="5" t="str">
        <f>IF(PhieuBauCu!$B$2&gt;7,IF(LEN($B1420)=0,"",IF(AND($B1420&gt;0,VALUE(SUBSTITUTE($B1420,"8","0"))=$B1420),1,0)),"")</f>
        <v/>
      </c>
      <c r="L1420" s="5" t="str">
        <f>IF(PhieuBauCu!$B$2&gt;8,IF(LEN($B1420)=0,"",IF(AND($B1420&gt;0,VALUE(SUBSTITUTE($B1420,"9","0"))=$B1420),1,0)),"")</f>
        <v/>
      </c>
      <c r="M1420" s="9">
        <f t="shared" si="45"/>
        <v>0</v>
      </c>
      <c r="N1420" s="36">
        <f>IF(AND(M1420&lt;=PhieuBauCu!$B$13,M1420&gt;=1),1,0)</f>
        <v>0</v>
      </c>
    </row>
    <row r="1421" spans="1:14" ht="28.5" customHeight="1">
      <c r="A1421" s="2">
        <v>1416</v>
      </c>
      <c r="B1421" s="3"/>
      <c r="C1421" s="48" t="str">
        <f t="shared" si="44"/>
        <v/>
      </c>
      <c r="D1421" s="5" t="str">
        <f>IF(PhieuBauCu!$B$2&gt;0,IF(LEN($B1421)=0,"",IF(AND($B1421&gt;0,VALUE(SUBSTITUTE($B1421,"1","0"))=$B1421),1,0)),"")</f>
        <v/>
      </c>
      <c r="E1421" s="5" t="str">
        <f>IF(PhieuBauCu!$B$2&gt;1,IF(LEN($B1421)=0,"",IF(AND($B1421&gt;0,VALUE(SUBSTITUTE($B1421,"2","0"))=$B1421),1,0)),"")</f>
        <v/>
      </c>
      <c r="F1421" s="5" t="str">
        <f>IF(PhieuBauCu!$B$2&gt;2,IF(LEN($B1421)=0,"",IF(AND($B1421&gt;0,VALUE(SUBSTITUTE($B1421,"3","0"))=$B1421),1,0)),"")</f>
        <v/>
      </c>
      <c r="G1421" s="5" t="str">
        <f>IF(PhieuBauCu!$B$2&gt;3,IF(LEN($B1421)=0,"",IF(AND($B1421&gt;0,VALUE(SUBSTITUTE($B1421,"4","0"))=$B1421),1,0)),"")</f>
        <v/>
      </c>
      <c r="H1421" s="5" t="str">
        <f>IF(PhieuBauCu!$B$2&gt;4,IF(LEN($B1421)=0,"",IF(AND($B1421&gt;0,VALUE(SUBSTITUTE($B1421,"5","0"))=$B1421),1,0)),"")</f>
        <v/>
      </c>
      <c r="I1421" s="5" t="str">
        <f>IF(PhieuBauCu!$B$2&gt;5,IF(LEN($B1421)=0,"",IF(AND($B1421&gt;0,VALUE(SUBSTITUTE($B1421,"6","0"))=$B1421),1,0)),"")</f>
        <v/>
      </c>
      <c r="J1421" s="5" t="str">
        <f>IF(PhieuBauCu!$B$2&gt;6,IF(LEN($B1421)=0,"",IF(AND($B1421&gt;0,VALUE(SUBSTITUTE($B1421,"7","0"))=$B1421),1,0)),"")</f>
        <v/>
      </c>
      <c r="K1421" s="5" t="str">
        <f>IF(PhieuBauCu!$B$2&gt;7,IF(LEN($B1421)=0,"",IF(AND($B1421&gt;0,VALUE(SUBSTITUTE($B1421,"8","0"))=$B1421),1,0)),"")</f>
        <v/>
      </c>
      <c r="L1421" s="5" t="str">
        <f>IF(PhieuBauCu!$B$2&gt;8,IF(LEN($B1421)=0,"",IF(AND($B1421&gt;0,VALUE(SUBSTITUTE($B1421,"9","0"))=$B1421),1,0)),"")</f>
        <v/>
      </c>
      <c r="M1421" s="9">
        <f t="shared" si="45"/>
        <v>0</v>
      </c>
      <c r="N1421" s="36">
        <f>IF(AND(M1421&lt;=PhieuBauCu!$B$13,M1421&gt;=1),1,0)</f>
        <v>0</v>
      </c>
    </row>
    <row r="1422" spans="1:14" ht="28.5" customHeight="1">
      <c r="A1422" s="2">
        <v>1417</v>
      </c>
      <c r="B1422" s="3"/>
      <c r="C1422" s="48" t="str">
        <f t="shared" si="44"/>
        <v/>
      </c>
      <c r="D1422" s="5" t="str">
        <f>IF(PhieuBauCu!$B$2&gt;0,IF(LEN($B1422)=0,"",IF(AND($B1422&gt;0,VALUE(SUBSTITUTE($B1422,"1","0"))=$B1422),1,0)),"")</f>
        <v/>
      </c>
      <c r="E1422" s="5" t="str">
        <f>IF(PhieuBauCu!$B$2&gt;1,IF(LEN($B1422)=0,"",IF(AND($B1422&gt;0,VALUE(SUBSTITUTE($B1422,"2","0"))=$B1422),1,0)),"")</f>
        <v/>
      </c>
      <c r="F1422" s="5" t="str">
        <f>IF(PhieuBauCu!$B$2&gt;2,IF(LEN($B1422)=0,"",IF(AND($B1422&gt;0,VALUE(SUBSTITUTE($B1422,"3","0"))=$B1422),1,0)),"")</f>
        <v/>
      </c>
      <c r="G1422" s="5" t="str">
        <f>IF(PhieuBauCu!$B$2&gt;3,IF(LEN($B1422)=0,"",IF(AND($B1422&gt;0,VALUE(SUBSTITUTE($B1422,"4","0"))=$B1422),1,0)),"")</f>
        <v/>
      </c>
      <c r="H1422" s="5" t="str">
        <f>IF(PhieuBauCu!$B$2&gt;4,IF(LEN($B1422)=0,"",IF(AND($B1422&gt;0,VALUE(SUBSTITUTE($B1422,"5","0"))=$B1422),1,0)),"")</f>
        <v/>
      </c>
      <c r="I1422" s="5" t="str">
        <f>IF(PhieuBauCu!$B$2&gt;5,IF(LEN($B1422)=0,"",IF(AND($B1422&gt;0,VALUE(SUBSTITUTE($B1422,"6","0"))=$B1422),1,0)),"")</f>
        <v/>
      </c>
      <c r="J1422" s="5" t="str">
        <f>IF(PhieuBauCu!$B$2&gt;6,IF(LEN($B1422)=0,"",IF(AND($B1422&gt;0,VALUE(SUBSTITUTE($B1422,"7","0"))=$B1422),1,0)),"")</f>
        <v/>
      </c>
      <c r="K1422" s="5" t="str">
        <f>IF(PhieuBauCu!$B$2&gt;7,IF(LEN($B1422)=0,"",IF(AND($B1422&gt;0,VALUE(SUBSTITUTE($B1422,"8","0"))=$B1422),1,0)),"")</f>
        <v/>
      </c>
      <c r="L1422" s="5" t="str">
        <f>IF(PhieuBauCu!$B$2&gt;8,IF(LEN($B1422)=0,"",IF(AND($B1422&gt;0,VALUE(SUBSTITUTE($B1422,"9","0"))=$B1422),1,0)),"")</f>
        <v/>
      </c>
      <c r="M1422" s="9">
        <f t="shared" si="45"/>
        <v>0</v>
      </c>
      <c r="N1422" s="36">
        <f>IF(AND(M1422&lt;=PhieuBauCu!$B$13,M1422&gt;=1),1,0)</f>
        <v>0</v>
      </c>
    </row>
    <row r="1423" spans="1:14" ht="28.5" customHeight="1">
      <c r="A1423" s="2">
        <v>1418</v>
      </c>
      <c r="B1423" s="3"/>
      <c r="C1423" s="48" t="str">
        <f t="shared" si="44"/>
        <v/>
      </c>
      <c r="D1423" s="5" t="str">
        <f>IF(PhieuBauCu!$B$2&gt;0,IF(LEN($B1423)=0,"",IF(AND($B1423&gt;0,VALUE(SUBSTITUTE($B1423,"1","0"))=$B1423),1,0)),"")</f>
        <v/>
      </c>
      <c r="E1423" s="5" t="str">
        <f>IF(PhieuBauCu!$B$2&gt;1,IF(LEN($B1423)=0,"",IF(AND($B1423&gt;0,VALUE(SUBSTITUTE($B1423,"2","0"))=$B1423),1,0)),"")</f>
        <v/>
      </c>
      <c r="F1423" s="5" t="str">
        <f>IF(PhieuBauCu!$B$2&gt;2,IF(LEN($B1423)=0,"",IF(AND($B1423&gt;0,VALUE(SUBSTITUTE($B1423,"3","0"))=$B1423),1,0)),"")</f>
        <v/>
      </c>
      <c r="G1423" s="5" t="str">
        <f>IF(PhieuBauCu!$B$2&gt;3,IF(LEN($B1423)=0,"",IF(AND($B1423&gt;0,VALUE(SUBSTITUTE($B1423,"4","0"))=$B1423),1,0)),"")</f>
        <v/>
      </c>
      <c r="H1423" s="5" t="str">
        <f>IF(PhieuBauCu!$B$2&gt;4,IF(LEN($B1423)=0,"",IF(AND($B1423&gt;0,VALUE(SUBSTITUTE($B1423,"5","0"))=$B1423),1,0)),"")</f>
        <v/>
      </c>
      <c r="I1423" s="5" t="str">
        <f>IF(PhieuBauCu!$B$2&gt;5,IF(LEN($B1423)=0,"",IF(AND($B1423&gt;0,VALUE(SUBSTITUTE($B1423,"6","0"))=$B1423),1,0)),"")</f>
        <v/>
      </c>
      <c r="J1423" s="5" t="str">
        <f>IF(PhieuBauCu!$B$2&gt;6,IF(LEN($B1423)=0,"",IF(AND($B1423&gt;0,VALUE(SUBSTITUTE($B1423,"7","0"))=$B1423),1,0)),"")</f>
        <v/>
      </c>
      <c r="K1423" s="5" t="str">
        <f>IF(PhieuBauCu!$B$2&gt;7,IF(LEN($B1423)=0,"",IF(AND($B1423&gt;0,VALUE(SUBSTITUTE($B1423,"8","0"))=$B1423),1,0)),"")</f>
        <v/>
      </c>
      <c r="L1423" s="5" t="str">
        <f>IF(PhieuBauCu!$B$2&gt;8,IF(LEN($B1423)=0,"",IF(AND($B1423&gt;0,VALUE(SUBSTITUTE($B1423,"9","0"))=$B1423),1,0)),"")</f>
        <v/>
      </c>
      <c r="M1423" s="9">
        <f t="shared" si="45"/>
        <v>0</v>
      </c>
      <c r="N1423" s="36">
        <f>IF(AND(M1423&lt;=PhieuBauCu!$B$13,M1423&gt;=1),1,0)</f>
        <v>0</v>
      </c>
    </row>
    <row r="1424" spans="1:14" ht="28.5" customHeight="1">
      <c r="A1424" s="2">
        <v>1419</v>
      </c>
      <c r="B1424" s="3"/>
      <c r="C1424" s="48" t="str">
        <f t="shared" si="44"/>
        <v/>
      </c>
      <c r="D1424" s="5" t="str">
        <f>IF(PhieuBauCu!$B$2&gt;0,IF(LEN($B1424)=0,"",IF(AND($B1424&gt;0,VALUE(SUBSTITUTE($B1424,"1","0"))=$B1424),1,0)),"")</f>
        <v/>
      </c>
      <c r="E1424" s="5" t="str">
        <f>IF(PhieuBauCu!$B$2&gt;1,IF(LEN($B1424)=0,"",IF(AND($B1424&gt;0,VALUE(SUBSTITUTE($B1424,"2","0"))=$B1424),1,0)),"")</f>
        <v/>
      </c>
      <c r="F1424" s="5" t="str">
        <f>IF(PhieuBauCu!$B$2&gt;2,IF(LEN($B1424)=0,"",IF(AND($B1424&gt;0,VALUE(SUBSTITUTE($B1424,"3","0"))=$B1424),1,0)),"")</f>
        <v/>
      </c>
      <c r="G1424" s="5" t="str">
        <f>IF(PhieuBauCu!$B$2&gt;3,IF(LEN($B1424)=0,"",IF(AND($B1424&gt;0,VALUE(SUBSTITUTE($B1424,"4","0"))=$B1424),1,0)),"")</f>
        <v/>
      </c>
      <c r="H1424" s="5" t="str">
        <f>IF(PhieuBauCu!$B$2&gt;4,IF(LEN($B1424)=0,"",IF(AND($B1424&gt;0,VALUE(SUBSTITUTE($B1424,"5","0"))=$B1424),1,0)),"")</f>
        <v/>
      </c>
      <c r="I1424" s="5" t="str">
        <f>IF(PhieuBauCu!$B$2&gt;5,IF(LEN($B1424)=0,"",IF(AND($B1424&gt;0,VALUE(SUBSTITUTE($B1424,"6","0"))=$B1424),1,0)),"")</f>
        <v/>
      </c>
      <c r="J1424" s="5" t="str">
        <f>IF(PhieuBauCu!$B$2&gt;6,IF(LEN($B1424)=0,"",IF(AND($B1424&gt;0,VALUE(SUBSTITUTE($B1424,"7","0"))=$B1424),1,0)),"")</f>
        <v/>
      </c>
      <c r="K1424" s="5" t="str">
        <f>IF(PhieuBauCu!$B$2&gt;7,IF(LEN($B1424)=0,"",IF(AND($B1424&gt;0,VALUE(SUBSTITUTE($B1424,"8","0"))=$B1424),1,0)),"")</f>
        <v/>
      </c>
      <c r="L1424" s="5" t="str">
        <f>IF(PhieuBauCu!$B$2&gt;8,IF(LEN($B1424)=0,"",IF(AND($B1424&gt;0,VALUE(SUBSTITUTE($B1424,"9","0"))=$B1424),1,0)),"")</f>
        <v/>
      </c>
      <c r="M1424" s="9">
        <f t="shared" si="45"/>
        <v>0</v>
      </c>
      <c r="N1424" s="36">
        <f>IF(AND(M1424&lt;=PhieuBauCu!$B$13,M1424&gt;=1),1,0)</f>
        <v>0</v>
      </c>
    </row>
    <row r="1425" spans="1:14" ht="28.5" customHeight="1">
      <c r="A1425" s="2">
        <v>1420</v>
      </c>
      <c r="B1425" s="3"/>
      <c r="C1425" s="48" t="str">
        <f t="shared" si="44"/>
        <v/>
      </c>
      <c r="D1425" s="5" t="str">
        <f>IF(PhieuBauCu!$B$2&gt;0,IF(LEN($B1425)=0,"",IF(AND($B1425&gt;0,VALUE(SUBSTITUTE($B1425,"1","0"))=$B1425),1,0)),"")</f>
        <v/>
      </c>
      <c r="E1425" s="5" t="str">
        <f>IF(PhieuBauCu!$B$2&gt;1,IF(LEN($B1425)=0,"",IF(AND($B1425&gt;0,VALUE(SUBSTITUTE($B1425,"2","0"))=$B1425),1,0)),"")</f>
        <v/>
      </c>
      <c r="F1425" s="5" t="str">
        <f>IF(PhieuBauCu!$B$2&gt;2,IF(LEN($B1425)=0,"",IF(AND($B1425&gt;0,VALUE(SUBSTITUTE($B1425,"3","0"))=$B1425),1,0)),"")</f>
        <v/>
      </c>
      <c r="G1425" s="5" t="str">
        <f>IF(PhieuBauCu!$B$2&gt;3,IF(LEN($B1425)=0,"",IF(AND($B1425&gt;0,VALUE(SUBSTITUTE($B1425,"4","0"))=$B1425),1,0)),"")</f>
        <v/>
      </c>
      <c r="H1425" s="5" t="str">
        <f>IF(PhieuBauCu!$B$2&gt;4,IF(LEN($B1425)=0,"",IF(AND($B1425&gt;0,VALUE(SUBSTITUTE($B1425,"5","0"))=$B1425),1,0)),"")</f>
        <v/>
      </c>
      <c r="I1425" s="5" t="str">
        <f>IF(PhieuBauCu!$B$2&gt;5,IF(LEN($B1425)=0,"",IF(AND($B1425&gt;0,VALUE(SUBSTITUTE($B1425,"6","0"))=$B1425),1,0)),"")</f>
        <v/>
      </c>
      <c r="J1425" s="5" t="str">
        <f>IF(PhieuBauCu!$B$2&gt;6,IF(LEN($B1425)=0,"",IF(AND($B1425&gt;0,VALUE(SUBSTITUTE($B1425,"7","0"))=$B1425),1,0)),"")</f>
        <v/>
      </c>
      <c r="K1425" s="5" t="str">
        <f>IF(PhieuBauCu!$B$2&gt;7,IF(LEN($B1425)=0,"",IF(AND($B1425&gt;0,VALUE(SUBSTITUTE($B1425,"8","0"))=$B1425),1,0)),"")</f>
        <v/>
      </c>
      <c r="L1425" s="5" t="str">
        <f>IF(PhieuBauCu!$B$2&gt;8,IF(LEN($B1425)=0,"",IF(AND($B1425&gt;0,VALUE(SUBSTITUTE($B1425,"9","0"))=$B1425),1,0)),"")</f>
        <v/>
      </c>
      <c r="M1425" s="9">
        <f t="shared" si="45"/>
        <v>0</v>
      </c>
      <c r="N1425" s="36">
        <f>IF(AND(M1425&lt;=PhieuBauCu!$B$13,M1425&gt;=1),1,0)</f>
        <v>0</v>
      </c>
    </row>
    <row r="1426" spans="1:14" ht="28.5" customHeight="1">
      <c r="A1426" s="2">
        <v>1421</v>
      </c>
      <c r="B1426" s="3"/>
      <c r="C1426" s="48" t="str">
        <f t="shared" si="44"/>
        <v/>
      </c>
      <c r="D1426" s="5" t="str">
        <f>IF(PhieuBauCu!$B$2&gt;0,IF(LEN($B1426)=0,"",IF(AND($B1426&gt;0,VALUE(SUBSTITUTE($B1426,"1","0"))=$B1426),1,0)),"")</f>
        <v/>
      </c>
      <c r="E1426" s="5" t="str">
        <f>IF(PhieuBauCu!$B$2&gt;1,IF(LEN($B1426)=0,"",IF(AND($B1426&gt;0,VALUE(SUBSTITUTE($B1426,"2","0"))=$B1426),1,0)),"")</f>
        <v/>
      </c>
      <c r="F1426" s="5" t="str">
        <f>IF(PhieuBauCu!$B$2&gt;2,IF(LEN($B1426)=0,"",IF(AND($B1426&gt;0,VALUE(SUBSTITUTE($B1426,"3","0"))=$B1426),1,0)),"")</f>
        <v/>
      </c>
      <c r="G1426" s="5" t="str">
        <f>IF(PhieuBauCu!$B$2&gt;3,IF(LEN($B1426)=0,"",IF(AND($B1426&gt;0,VALUE(SUBSTITUTE($B1426,"4","0"))=$B1426),1,0)),"")</f>
        <v/>
      </c>
      <c r="H1426" s="5" t="str">
        <f>IF(PhieuBauCu!$B$2&gt;4,IF(LEN($B1426)=0,"",IF(AND($B1426&gt;0,VALUE(SUBSTITUTE($B1426,"5","0"))=$B1426),1,0)),"")</f>
        <v/>
      </c>
      <c r="I1426" s="5" t="str">
        <f>IF(PhieuBauCu!$B$2&gt;5,IF(LEN($B1426)=0,"",IF(AND($B1426&gt;0,VALUE(SUBSTITUTE($B1426,"6","0"))=$B1426),1,0)),"")</f>
        <v/>
      </c>
      <c r="J1426" s="5" t="str">
        <f>IF(PhieuBauCu!$B$2&gt;6,IF(LEN($B1426)=0,"",IF(AND($B1426&gt;0,VALUE(SUBSTITUTE($B1426,"7","0"))=$B1426),1,0)),"")</f>
        <v/>
      </c>
      <c r="K1426" s="5" t="str">
        <f>IF(PhieuBauCu!$B$2&gt;7,IF(LEN($B1426)=0,"",IF(AND($B1426&gt;0,VALUE(SUBSTITUTE($B1426,"8","0"))=$B1426),1,0)),"")</f>
        <v/>
      </c>
      <c r="L1426" s="5" t="str">
        <f>IF(PhieuBauCu!$B$2&gt;8,IF(LEN($B1426)=0,"",IF(AND($B1426&gt;0,VALUE(SUBSTITUTE($B1426,"9","0"))=$B1426),1,0)),"")</f>
        <v/>
      </c>
      <c r="M1426" s="9">
        <f t="shared" si="45"/>
        <v>0</v>
      </c>
      <c r="N1426" s="36">
        <f>IF(AND(M1426&lt;=PhieuBauCu!$B$13,M1426&gt;=1),1,0)</f>
        <v>0</v>
      </c>
    </row>
    <row r="1427" spans="1:14" ht="28.5" customHeight="1">
      <c r="A1427" s="2">
        <v>1422</v>
      </c>
      <c r="B1427" s="3"/>
      <c r="C1427" s="48" t="str">
        <f t="shared" si="44"/>
        <v/>
      </c>
      <c r="D1427" s="5" t="str">
        <f>IF(PhieuBauCu!$B$2&gt;0,IF(LEN($B1427)=0,"",IF(AND($B1427&gt;0,VALUE(SUBSTITUTE($B1427,"1","0"))=$B1427),1,0)),"")</f>
        <v/>
      </c>
      <c r="E1427" s="5" t="str">
        <f>IF(PhieuBauCu!$B$2&gt;1,IF(LEN($B1427)=0,"",IF(AND($B1427&gt;0,VALUE(SUBSTITUTE($B1427,"2","0"))=$B1427),1,0)),"")</f>
        <v/>
      </c>
      <c r="F1427" s="5" t="str">
        <f>IF(PhieuBauCu!$B$2&gt;2,IF(LEN($B1427)=0,"",IF(AND($B1427&gt;0,VALUE(SUBSTITUTE($B1427,"3","0"))=$B1427),1,0)),"")</f>
        <v/>
      </c>
      <c r="G1427" s="5" t="str">
        <f>IF(PhieuBauCu!$B$2&gt;3,IF(LEN($B1427)=0,"",IF(AND($B1427&gt;0,VALUE(SUBSTITUTE($B1427,"4","0"))=$B1427),1,0)),"")</f>
        <v/>
      </c>
      <c r="H1427" s="5" t="str">
        <f>IF(PhieuBauCu!$B$2&gt;4,IF(LEN($B1427)=0,"",IF(AND($B1427&gt;0,VALUE(SUBSTITUTE($B1427,"5","0"))=$B1427),1,0)),"")</f>
        <v/>
      </c>
      <c r="I1427" s="5" t="str">
        <f>IF(PhieuBauCu!$B$2&gt;5,IF(LEN($B1427)=0,"",IF(AND($B1427&gt;0,VALUE(SUBSTITUTE($B1427,"6","0"))=$B1427),1,0)),"")</f>
        <v/>
      </c>
      <c r="J1427" s="5" t="str">
        <f>IF(PhieuBauCu!$B$2&gt;6,IF(LEN($B1427)=0,"",IF(AND($B1427&gt;0,VALUE(SUBSTITUTE($B1427,"7","0"))=$B1427),1,0)),"")</f>
        <v/>
      </c>
      <c r="K1427" s="5" t="str">
        <f>IF(PhieuBauCu!$B$2&gt;7,IF(LEN($B1427)=0,"",IF(AND($B1427&gt;0,VALUE(SUBSTITUTE($B1427,"8","0"))=$B1427),1,0)),"")</f>
        <v/>
      </c>
      <c r="L1427" s="5" t="str">
        <f>IF(PhieuBauCu!$B$2&gt;8,IF(LEN($B1427)=0,"",IF(AND($B1427&gt;0,VALUE(SUBSTITUTE($B1427,"9","0"))=$B1427),1,0)),"")</f>
        <v/>
      </c>
      <c r="M1427" s="9">
        <f t="shared" si="45"/>
        <v>0</v>
      </c>
      <c r="N1427" s="36">
        <f>IF(AND(M1427&lt;=PhieuBauCu!$B$13,M1427&gt;=1),1,0)</f>
        <v>0</v>
      </c>
    </row>
    <row r="1428" spans="1:14" ht="28.5" customHeight="1">
      <c r="A1428" s="2">
        <v>1423</v>
      </c>
      <c r="B1428" s="3"/>
      <c r="C1428" s="48" t="str">
        <f t="shared" si="44"/>
        <v/>
      </c>
      <c r="D1428" s="5" t="str">
        <f>IF(PhieuBauCu!$B$2&gt;0,IF(LEN($B1428)=0,"",IF(AND($B1428&gt;0,VALUE(SUBSTITUTE($B1428,"1","0"))=$B1428),1,0)),"")</f>
        <v/>
      </c>
      <c r="E1428" s="5" t="str">
        <f>IF(PhieuBauCu!$B$2&gt;1,IF(LEN($B1428)=0,"",IF(AND($B1428&gt;0,VALUE(SUBSTITUTE($B1428,"2","0"))=$B1428),1,0)),"")</f>
        <v/>
      </c>
      <c r="F1428" s="5" t="str">
        <f>IF(PhieuBauCu!$B$2&gt;2,IF(LEN($B1428)=0,"",IF(AND($B1428&gt;0,VALUE(SUBSTITUTE($B1428,"3","0"))=$B1428),1,0)),"")</f>
        <v/>
      </c>
      <c r="G1428" s="5" t="str">
        <f>IF(PhieuBauCu!$B$2&gt;3,IF(LEN($B1428)=0,"",IF(AND($B1428&gt;0,VALUE(SUBSTITUTE($B1428,"4","0"))=$B1428),1,0)),"")</f>
        <v/>
      </c>
      <c r="H1428" s="5" t="str">
        <f>IF(PhieuBauCu!$B$2&gt;4,IF(LEN($B1428)=0,"",IF(AND($B1428&gt;0,VALUE(SUBSTITUTE($B1428,"5","0"))=$B1428),1,0)),"")</f>
        <v/>
      </c>
      <c r="I1428" s="5" t="str">
        <f>IF(PhieuBauCu!$B$2&gt;5,IF(LEN($B1428)=0,"",IF(AND($B1428&gt;0,VALUE(SUBSTITUTE($B1428,"6","0"))=$B1428),1,0)),"")</f>
        <v/>
      </c>
      <c r="J1428" s="5" t="str">
        <f>IF(PhieuBauCu!$B$2&gt;6,IF(LEN($B1428)=0,"",IF(AND($B1428&gt;0,VALUE(SUBSTITUTE($B1428,"7","0"))=$B1428),1,0)),"")</f>
        <v/>
      </c>
      <c r="K1428" s="5" t="str">
        <f>IF(PhieuBauCu!$B$2&gt;7,IF(LEN($B1428)=0,"",IF(AND($B1428&gt;0,VALUE(SUBSTITUTE($B1428,"8","0"))=$B1428),1,0)),"")</f>
        <v/>
      </c>
      <c r="L1428" s="5" t="str">
        <f>IF(PhieuBauCu!$B$2&gt;8,IF(LEN($B1428)=0,"",IF(AND($B1428&gt;0,VALUE(SUBSTITUTE($B1428,"9","0"))=$B1428),1,0)),"")</f>
        <v/>
      </c>
      <c r="M1428" s="9">
        <f t="shared" si="45"/>
        <v>0</v>
      </c>
      <c r="N1428" s="36">
        <f>IF(AND(M1428&lt;=PhieuBauCu!$B$13,M1428&gt;=1),1,0)</f>
        <v>0</v>
      </c>
    </row>
    <row r="1429" spans="1:14" ht="28.5" customHeight="1">
      <c r="A1429" s="2">
        <v>1424</v>
      </c>
      <c r="B1429" s="3"/>
      <c r="C1429" s="48" t="str">
        <f t="shared" si="44"/>
        <v/>
      </c>
      <c r="D1429" s="5" t="str">
        <f>IF(PhieuBauCu!$B$2&gt;0,IF(LEN($B1429)=0,"",IF(AND($B1429&gt;0,VALUE(SUBSTITUTE($B1429,"1","0"))=$B1429),1,0)),"")</f>
        <v/>
      </c>
      <c r="E1429" s="5" t="str">
        <f>IF(PhieuBauCu!$B$2&gt;1,IF(LEN($B1429)=0,"",IF(AND($B1429&gt;0,VALUE(SUBSTITUTE($B1429,"2","0"))=$B1429),1,0)),"")</f>
        <v/>
      </c>
      <c r="F1429" s="5" t="str">
        <f>IF(PhieuBauCu!$B$2&gt;2,IF(LEN($B1429)=0,"",IF(AND($B1429&gt;0,VALUE(SUBSTITUTE($B1429,"3","0"))=$B1429),1,0)),"")</f>
        <v/>
      </c>
      <c r="G1429" s="5" t="str">
        <f>IF(PhieuBauCu!$B$2&gt;3,IF(LEN($B1429)=0,"",IF(AND($B1429&gt;0,VALUE(SUBSTITUTE($B1429,"4","0"))=$B1429),1,0)),"")</f>
        <v/>
      </c>
      <c r="H1429" s="5" t="str">
        <f>IF(PhieuBauCu!$B$2&gt;4,IF(LEN($B1429)=0,"",IF(AND($B1429&gt;0,VALUE(SUBSTITUTE($B1429,"5","0"))=$B1429),1,0)),"")</f>
        <v/>
      </c>
      <c r="I1429" s="5" t="str">
        <f>IF(PhieuBauCu!$B$2&gt;5,IF(LEN($B1429)=0,"",IF(AND($B1429&gt;0,VALUE(SUBSTITUTE($B1429,"6","0"))=$B1429),1,0)),"")</f>
        <v/>
      </c>
      <c r="J1429" s="5" t="str">
        <f>IF(PhieuBauCu!$B$2&gt;6,IF(LEN($B1429)=0,"",IF(AND($B1429&gt;0,VALUE(SUBSTITUTE($B1429,"7","0"))=$B1429),1,0)),"")</f>
        <v/>
      </c>
      <c r="K1429" s="5" t="str">
        <f>IF(PhieuBauCu!$B$2&gt;7,IF(LEN($B1429)=0,"",IF(AND($B1429&gt;0,VALUE(SUBSTITUTE($B1429,"8","0"))=$B1429),1,0)),"")</f>
        <v/>
      </c>
      <c r="L1429" s="5" t="str">
        <f>IF(PhieuBauCu!$B$2&gt;8,IF(LEN($B1429)=0,"",IF(AND($B1429&gt;0,VALUE(SUBSTITUTE($B1429,"9","0"))=$B1429),1,0)),"")</f>
        <v/>
      </c>
      <c r="M1429" s="9">
        <f t="shared" si="45"/>
        <v>0</v>
      </c>
      <c r="N1429" s="36">
        <f>IF(AND(M1429&lt;=PhieuBauCu!$B$13,M1429&gt;=1),1,0)</f>
        <v>0</v>
      </c>
    </row>
    <row r="1430" spans="1:14" ht="28.5" customHeight="1">
      <c r="A1430" s="2">
        <v>1425</v>
      </c>
      <c r="B1430" s="3"/>
      <c r="C1430" s="48" t="str">
        <f t="shared" si="44"/>
        <v/>
      </c>
      <c r="D1430" s="5" t="str">
        <f>IF(PhieuBauCu!$B$2&gt;0,IF(LEN($B1430)=0,"",IF(AND($B1430&gt;0,VALUE(SUBSTITUTE($B1430,"1","0"))=$B1430),1,0)),"")</f>
        <v/>
      </c>
      <c r="E1430" s="5" t="str">
        <f>IF(PhieuBauCu!$B$2&gt;1,IF(LEN($B1430)=0,"",IF(AND($B1430&gt;0,VALUE(SUBSTITUTE($B1430,"2","0"))=$B1430),1,0)),"")</f>
        <v/>
      </c>
      <c r="F1430" s="5" t="str">
        <f>IF(PhieuBauCu!$B$2&gt;2,IF(LEN($B1430)=0,"",IF(AND($B1430&gt;0,VALUE(SUBSTITUTE($B1430,"3","0"))=$B1430),1,0)),"")</f>
        <v/>
      </c>
      <c r="G1430" s="5" t="str">
        <f>IF(PhieuBauCu!$B$2&gt;3,IF(LEN($B1430)=0,"",IF(AND($B1430&gt;0,VALUE(SUBSTITUTE($B1430,"4","0"))=$B1430),1,0)),"")</f>
        <v/>
      </c>
      <c r="H1430" s="5" t="str">
        <f>IF(PhieuBauCu!$B$2&gt;4,IF(LEN($B1430)=0,"",IF(AND($B1430&gt;0,VALUE(SUBSTITUTE($B1430,"5","0"))=$B1430),1,0)),"")</f>
        <v/>
      </c>
      <c r="I1430" s="5" t="str">
        <f>IF(PhieuBauCu!$B$2&gt;5,IF(LEN($B1430)=0,"",IF(AND($B1430&gt;0,VALUE(SUBSTITUTE($B1430,"6","0"))=$B1430),1,0)),"")</f>
        <v/>
      </c>
      <c r="J1430" s="5" t="str">
        <f>IF(PhieuBauCu!$B$2&gt;6,IF(LEN($B1430)=0,"",IF(AND($B1430&gt;0,VALUE(SUBSTITUTE($B1430,"7","0"))=$B1430),1,0)),"")</f>
        <v/>
      </c>
      <c r="K1430" s="5" t="str">
        <f>IF(PhieuBauCu!$B$2&gt;7,IF(LEN($B1430)=0,"",IF(AND($B1430&gt;0,VALUE(SUBSTITUTE($B1430,"8","0"))=$B1430),1,0)),"")</f>
        <v/>
      </c>
      <c r="L1430" s="5" t="str">
        <f>IF(PhieuBauCu!$B$2&gt;8,IF(LEN($B1430)=0,"",IF(AND($B1430&gt;0,VALUE(SUBSTITUTE($B1430,"9","0"))=$B1430),1,0)),"")</f>
        <v/>
      </c>
      <c r="M1430" s="9">
        <f t="shared" si="45"/>
        <v>0</v>
      </c>
      <c r="N1430" s="36">
        <f>IF(AND(M1430&lt;=PhieuBauCu!$B$13,M1430&gt;=1),1,0)</f>
        <v>0</v>
      </c>
    </row>
    <row r="1431" spans="1:14" ht="28.5" customHeight="1">
      <c r="A1431" s="2">
        <v>1426</v>
      </c>
      <c r="B1431" s="3"/>
      <c r="C1431" s="48" t="str">
        <f t="shared" si="44"/>
        <v/>
      </c>
      <c r="D1431" s="5" t="str">
        <f>IF(PhieuBauCu!$B$2&gt;0,IF(LEN($B1431)=0,"",IF(AND($B1431&gt;0,VALUE(SUBSTITUTE($B1431,"1","0"))=$B1431),1,0)),"")</f>
        <v/>
      </c>
      <c r="E1431" s="5" t="str">
        <f>IF(PhieuBauCu!$B$2&gt;1,IF(LEN($B1431)=0,"",IF(AND($B1431&gt;0,VALUE(SUBSTITUTE($B1431,"2","0"))=$B1431),1,0)),"")</f>
        <v/>
      </c>
      <c r="F1431" s="5" t="str">
        <f>IF(PhieuBauCu!$B$2&gt;2,IF(LEN($B1431)=0,"",IF(AND($B1431&gt;0,VALUE(SUBSTITUTE($B1431,"3","0"))=$B1431),1,0)),"")</f>
        <v/>
      </c>
      <c r="G1431" s="5" t="str">
        <f>IF(PhieuBauCu!$B$2&gt;3,IF(LEN($B1431)=0,"",IF(AND($B1431&gt;0,VALUE(SUBSTITUTE($B1431,"4","0"))=$B1431),1,0)),"")</f>
        <v/>
      </c>
      <c r="H1431" s="5" t="str">
        <f>IF(PhieuBauCu!$B$2&gt;4,IF(LEN($B1431)=0,"",IF(AND($B1431&gt;0,VALUE(SUBSTITUTE($B1431,"5","0"))=$B1431),1,0)),"")</f>
        <v/>
      </c>
      <c r="I1431" s="5" t="str">
        <f>IF(PhieuBauCu!$B$2&gt;5,IF(LEN($B1431)=0,"",IF(AND($B1431&gt;0,VALUE(SUBSTITUTE($B1431,"6","0"))=$B1431),1,0)),"")</f>
        <v/>
      </c>
      <c r="J1431" s="5" t="str">
        <f>IF(PhieuBauCu!$B$2&gt;6,IF(LEN($B1431)=0,"",IF(AND($B1431&gt;0,VALUE(SUBSTITUTE($B1431,"7","0"))=$B1431),1,0)),"")</f>
        <v/>
      </c>
      <c r="K1431" s="5" t="str">
        <f>IF(PhieuBauCu!$B$2&gt;7,IF(LEN($B1431)=0,"",IF(AND($B1431&gt;0,VALUE(SUBSTITUTE($B1431,"8","0"))=$B1431),1,0)),"")</f>
        <v/>
      </c>
      <c r="L1431" s="5" t="str">
        <f>IF(PhieuBauCu!$B$2&gt;8,IF(LEN($B1431)=0,"",IF(AND($B1431&gt;0,VALUE(SUBSTITUTE($B1431,"9","0"))=$B1431),1,0)),"")</f>
        <v/>
      </c>
      <c r="M1431" s="9">
        <f t="shared" si="45"/>
        <v>0</v>
      </c>
      <c r="N1431" s="36">
        <f>IF(AND(M1431&lt;=PhieuBauCu!$B$13,M1431&gt;=1),1,0)</f>
        <v>0</v>
      </c>
    </row>
    <row r="1432" spans="1:14" ht="28.5" customHeight="1">
      <c r="A1432" s="2">
        <v>1427</v>
      </c>
      <c r="B1432" s="3"/>
      <c r="C1432" s="48" t="str">
        <f t="shared" si="44"/>
        <v/>
      </c>
      <c r="D1432" s="5" t="str">
        <f>IF(PhieuBauCu!$B$2&gt;0,IF(LEN($B1432)=0,"",IF(AND($B1432&gt;0,VALUE(SUBSTITUTE($B1432,"1","0"))=$B1432),1,0)),"")</f>
        <v/>
      </c>
      <c r="E1432" s="5" t="str">
        <f>IF(PhieuBauCu!$B$2&gt;1,IF(LEN($B1432)=0,"",IF(AND($B1432&gt;0,VALUE(SUBSTITUTE($B1432,"2","0"))=$B1432),1,0)),"")</f>
        <v/>
      </c>
      <c r="F1432" s="5" t="str">
        <f>IF(PhieuBauCu!$B$2&gt;2,IF(LEN($B1432)=0,"",IF(AND($B1432&gt;0,VALUE(SUBSTITUTE($B1432,"3","0"))=$B1432),1,0)),"")</f>
        <v/>
      </c>
      <c r="G1432" s="5" t="str">
        <f>IF(PhieuBauCu!$B$2&gt;3,IF(LEN($B1432)=0,"",IF(AND($B1432&gt;0,VALUE(SUBSTITUTE($B1432,"4","0"))=$B1432),1,0)),"")</f>
        <v/>
      </c>
      <c r="H1432" s="5" t="str">
        <f>IF(PhieuBauCu!$B$2&gt;4,IF(LEN($B1432)=0,"",IF(AND($B1432&gt;0,VALUE(SUBSTITUTE($B1432,"5","0"))=$B1432),1,0)),"")</f>
        <v/>
      </c>
      <c r="I1432" s="5" t="str">
        <f>IF(PhieuBauCu!$B$2&gt;5,IF(LEN($B1432)=0,"",IF(AND($B1432&gt;0,VALUE(SUBSTITUTE($B1432,"6","0"))=$B1432),1,0)),"")</f>
        <v/>
      </c>
      <c r="J1432" s="5" t="str">
        <f>IF(PhieuBauCu!$B$2&gt;6,IF(LEN($B1432)=0,"",IF(AND($B1432&gt;0,VALUE(SUBSTITUTE($B1432,"7","0"))=$B1432),1,0)),"")</f>
        <v/>
      </c>
      <c r="K1432" s="5" t="str">
        <f>IF(PhieuBauCu!$B$2&gt;7,IF(LEN($B1432)=0,"",IF(AND($B1432&gt;0,VALUE(SUBSTITUTE($B1432,"8","0"))=$B1432),1,0)),"")</f>
        <v/>
      </c>
      <c r="L1432" s="5" t="str">
        <f>IF(PhieuBauCu!$B$2&gt;8,IF(LEN($B1432)=0,"",IF(AND($B1432&gt;0,VALUE(SUBSTITUTE($B1432,"9","0"))=$B1432),1,0)),"")</f>
        <v/>
      </c>
      <c r="M1432" s="9">
        <f t="shared" si="45"/>
        <v>0</v>
      </c>
      <c r="N1432" s="36">
        <f>IF(AND(M1432&lt;=PhieuBauCu!$B$13,M1432&gt;=1),1,0)</f>
        <v>0</v>
      </c>
    </row>
    <row r="1433" spans="1:14" ht="28.5" customHeight="1">
      <c r="A1433" s="2">
        <v>1428</v>
      </c>
      <c r="B1433" s="3"/>
      <c r="C1433" s="48" t="str">
        <f t="shared" si="44"/>
        <v/>
      </c>
      <c r="D1433" s="5" t="str">
        <f>IF(PhieuBauCu!$B$2&gt;0,IF(LEN($B1433)=0,"",IF(AND($B1433&gt;0,VALUE(SUBSTITUTE($B1433,"1","0"))=$B1433),1,0)),"")</f>
        <v/>
      </c>
      <c r="E1433" s="5" t="str">
        <f>IF(PhieuBauCu!$B$2&gt;1,IF(LEN($B1433)=0,"",IF(AND($B1433&gt;0,VALUE(SUBSTITUTE($B1433,"2","0"))=$B1433),1,0)),"")</f>
        <v/>
      </c>
      <c r="F1433" s="5" t="str">
        <f>IF(PhieuBauCu!$B$2&gt;2,IF(LEN($B1433)=0,"",IF(AND($B1433&gt;0,VALUE(SUBSTITUTE($B1433,"3","0"))=$B1433),1,0)),"")</f>
        <v/>
      </c>
      <c r="G1433" s="5" t="str">
        <f>IF(PhieuBauCu!$B$2&gt;3,IF(LEN($B1433)=0,"",IF(AND($B1433&gt;0,VALUE(SUBSTITUTE($B1433,"4","0"))=$B1433),1,0)),"")</f>
        <v/>
      </c>
      <c r="H1433" s="5" t="str">
        <f>IF(PhieuBauCu!$B$2&gt;4,IF(LEN($B1433)=0,"",IF(AND($B1433&gt;0,VALUE(SUBSTITUTE($B1433,"5","0"))=$B1433),1,0)),"")</f>
        <v/>
      </c>
      <c r="I1433" s="5" t="str">
        <f>IF(PhieuBauCu!$B$2&gt;5,IF(LEN($B1433)=0,"",IF(AND($B1433&gt;0,VALUE(SUBSTITUTE($B1433,"6","0"))=$B1433),1,0)),"")</f>
        <v/>
      </c>
      <c r="J1433" s="5" t="str">
        <f>IF(PhieuBauCu!$B$2&gt;6,IF(LEN($B1433)=0,"",IF(AND($B1433&gt;0,VALUE(SUBSTITUTE($B1433,"7","0"))=$B1433),1,0)),"")</f>
        <v/>
      </c>
      <c r="K1433" s="5" t="str">
        <f>IF(PhieuBauCu!$B$2&gt;7,IF(LEN($B1433)=0,"",IF(AND($B1433&gt;0,VALUE(SUBSTITUTE($B1433,"8","0"))=$B1433),1,0)),"")</f>
        <v/>
      </c>
      <c r="L1433" s="5" t="str">
        <f>IF(PhieuBauCu!$B$2&gt;8,IF(LEN($B1433)=0,"",IF(AND($B1433&gt;0,VALUE(SUBSTITUTE($B1433,"9","0"))=$B1433),1,0)),"")</f>
        <v/>
      </c>
      <c r="M1433" s="9">
        <f t="shared" si="45"/>
        <v>0</v>
      </c>
      <c r="N1433" s="36">
        <f>IF(AND(M1433&lt;=PhieuBauCu!$B$13,M1433&gt;=1),1,0)</f>
        <v>0</v>
      </c>
    </row>
    <row r="1434" spans="1:14" ht="28.5" customHeight="1">
      <c r="A1434" s="2">
        <v>1429</v>
      </c>
      <c r="B1434" s="3"/>
      <c r="C1434" s="48" t="str">
        <f t="shared" si="44"/>
        <v/>
      </c>
      <c r="D1434" s="5" t="str">
        <f>IF(PhieuBauCu!$B$2&gt;0,IF(LEN($B1434)=0,"",IF(AND($B1434&gt;0,VALUE(SUBSTITUTE($B1434,"1","0"))=$B1434),1,0)),"")</f>
        <v/>
      </c>
      <c r="E1434" s="5" t="str">
        <f>IF(PhieuBauCu!$B$2&gt;1,IF(LEN($B1434)=0,"",IF(AND($B1434&gt;0,VALUE(SUBSTITUTE($B1434,"2","0"))=$B1434),1,0)),"")</f>
        <v/>
      </c>
      <c r="F1434" s="5" t="str">
        <f>IF(PhieuBauCu!$B$2&gt;2,IF(LEN($B1434)=0,"",IF(AND($B1434&gt;0,VALUE(SUBSTITUTE($B1434,"3","0"))=$B1434),1,0)),"")</f>
        <v/>
      </c>
      <c r="G1434" s="5" t="str">
        <f>IF(PhieuBauCu!$B$2&gt;3,IF(LEN($B1434)=0,"",IF(AND($B1434&gt;0,VALUE(SUBSTITUTE($B1434,"4","0"))=$B1434),1,0)),"")</f>
        <v/>
      </c>
      <c r="H1434" s="5" t="str">
        <f>IF(PhieuBauCu!$B$2&gt;4,IF(LEN($B1434)=0,"",IF(AND($B1434&gt;0,VALUE(SUBSTITUTE($B1434,"5","0"))=$B1434),1,0)),"")</f>
        <v/>
      </c>
      <c r="I1434" s="5" t="str">
        <f>IF(PhieuBauCu!$B$2&gt;5,IF(LEN($B1434)=0,"",IF(AND($B1434&gt;0,VALUE(SUBSTITUTE($B1434,"6","0"))=$B1434),1,0)),"")</f>
        <v/>
      </c>
      <c r="J1434" s="5" t="str">
        <f>IF(PhieuBauCu!$B$2&gt;6,IF(LEN($B1434)=0,"",IF(AND($B1434&gt;0,VALUE(SUBSTITUTE($B1434,"7","0"))=$B1434),1,0)),"")</f>
        <v/>
      </c>
      <c r="K1434" s="5" t="str">
        <f>IF(PhieuBauCu!$B$2&gt;7,IF(LEN($B1434)=0,"",IF(AND($B1434&gt;0,VALUE(SUBSTITUTE($B1434,"8","0"))=$B1434),1,0)),"")</f>
        <v/>
      </c>
      <c r="L1434" s="5" t="str">
        <f>IF(PhieuBauCu!$B$2&gt;8,IF(LEN($B1434)=0,"",IF(AND($B1434&gt;0,VALUE(SUBSTITUTE($B1434,"9","0"))=$B1434),1,0)),"")</f>
        <v/>
      </c>
      <c r="M1434" s="9">
        <f t="shared" si="45"/>
        <v>0</v>
      </c>
      <c r="N1434" s="36">
        <f>IF(AND(M1434&lt;=PhieuBauCu!$B$13,M1434&gt;=1),1,0)</f>
        <v>0</v>
      </c>
    </row>
    <row r="1435" spans="1:14" ht="28.5" customHeight="1">
      <c r="A1435" s="2">
        <v>1430</v>
      </c>
      <c r="B1435" s="3"/>
      <c r="C1435" s="48" t="str">
        <f t="shared" si="44"/>
        <v/>
      </c>
      <c r="D1435" s="5" t="str">
        <f>IF(PhieuBauCu!$B$2&gt;0,IF(LEN($B1435)=0,"",IF(AND($B1435&gt;0,VALUE(SUBSTITUTE($B1435,"1","0"))=$B1435),1,0)),"")</f>
        <v/>
      </c>
      <c r="E1435" s="5" t="str">
        <f>IF(PhieuBauCu!$B$2&gt;1,IF(LEN($B1435)=0,"",IF(AND($B1435&gt;0,VALUE(SUBSTITUTE($B1435,"2","0"))=$B1435),1,0)),"")</f>
        <v/>
      </c>
      <c r="F1435" s="5" t="str">
        <f>IF(PhieuBauCu!$B$2&gt;2,IF(LEN($B1435)=0,"",IF(AND($B1435&gt;0,VALUE(SUBSTITUTE($B1435,"3","0"))=$B1435),1,0)),"")</f>
        <v/>
      </c>
      <c r="G1435" s="5" t="str">
        <f>IF(PhieuBauCu!$B$2&gt;3,IF(LEN($B1435)=0,"",IF(AND($B1435&gt;0,VALUE(SUBSTITUTE($B1435,"4","0"))=$B1435),1,0)),"")</f>
        <v/>
      </c>
      <c r="H1435" s="5" t="str">
        <f>IF(PhieuBauCu!$B$2&gt;4,IF(LEN($B1435)=0,"",IF(AND($B1435&gt;0,VALUE(SUBSTITUTE($B1435,"5","0"))=$B1435),1,0)),"")</f>
        <v/>
      </c>
      <c r="I1435" s="5" t="str">
        <f>IF(PhieuBauCu!$B$2&gt;5,IF(LEN($B1435)=0,"",IF(AND($B1435&gt;0,VALUE(SUBSTITUTE($B1435,"6","0"))=$B1435),1,0)),"")</f>
        <v/>
      </c>
      <c r="J1435" s="5" t="str">
        <f>IF(PhieuBauCu!$B$2&gt;6,IF(LEN($B1435)=0,"",IF(AND($B1435&gt;0,VALUE(SUBSTITUTE($B1435,"7","0"))=$B1435),1,0)),"")</f>
        <v/>
      </c>
      <c r="K1435" s="5" t="str">
        <f>IF(PhieuBauCu!$B$2&gt;7,IF(LEN($B1435)=0,"",IF(AND($B1435&gt;0,VALUE(SUBSTITUTE($B1435,"8","0"))=$B1435),1,0)),"")</f>
        <v/>
      </c>
      <c r="L1435" s="5" t="str">
        <f>IF(PhieuBauCu!$B$2&gt;8,IF(LEN($B1435)=0,"",IF(AND($B1435&gt;0,VALUE(SUBSTITUTE($B1435,"9","0"))=$B1435),1,0)),"")</f>
        <v/>
      </c>
      <c r="M1435" s="9">
        <f t="shared" si="45"/>
        <v>0</v>
      </c>
      <c r="N1435" s="36">
        <f>IF(AND(M1435&lt;=PhieuBauCu!$B$13,M1435&gt;=1),1,0)</f>
        <v>0</v>
      </c>
    </row>
    <row r="1436" spans="1:14" ht="28.5" customHeight="1">
      <c r="A1436" s="2">
        <v>1431</v>
      </c>
      <c r="B1436" s="3"/>
      <c r="C1436" s="48" t="str">
        <f t="shared" si="44"/>
        <v/>
      </c>
      <c r="D1436" s="5" t="str">
        <f>IF(PhieuBauCu!$B$2&gt;0,IF(LEN($B1436)=0,"",IF(AND($B1436&gt;0,VALUE(SUBSTITUTE($B1436,"1","0"))=$B1436),1,0)),"")</f>
        <v/>
      </c>
      <c r="E1436" s="5" t="str">
        <f>IF(PhieuBauCu!$B$2&gt;1,IF(LEN($B1436)=0,"",IF(AND($B1436&gt;0,VALUE(SUBSTITUTE($B1436,"2","0"))=$B1436),1,0)),"")</f>
        <v/>
      </c>
      <c r="F1436" s="5" t="str">
        <f>IF(PhieuBauCu!$B$2&gt;2,IF(LEN($B1436)=0,"",IF(AND($B1436&gt;0,VALUE(SUBSTITUTE($B1436,"3","0"))=$B1436),1,0)),"")</f>
        <v/>
      </c>
      <c r="G1436" s="5" t="str">
        <f>IF(PhieuBauCu!$B$2&gt;3,IF(LEN($B1436)=0,"",IF(AND($B1436&gt;0,VALUE(SUBSTITUTE($B1436,"4","0"))=$B1436),1,0)),"")</f>
        <v/>
      </c>
      <c r="H1436" s="5" t="str">
        <f>IF(PhieuBauCu!$B$2&gt;4,IF(LEN($B1436)=0,"",IF(AND($B1436&gt;0,VALUE(SUBSTITUTE($B1436,"5","0"))=$B1436),1,0)),"")</f>
        <v/>
      </c>
      <c r="I1436" s="5" t="str">
        <f>IF(PhieuBauCu!$B$2&gt;5,IF(LEN($B1436)=0,"",IF(AND($B1436&gt;0,VALUE(SUBSTITUTE($B1436,"6","0"))=$B1436),1,0)),"")</f>
        <v/>
      </c>
      <c r="J1436" s="5" t="str">
        <f>IF(PhieuBauCu!$B$2&gt;6,IF(LEN($B1436)=0,"",IF(AND($B1436&gt;0,VALUE(SUBSTITUTE($B1436,"7","0"))=$B1436),1,0)),"")</f>
        <v/>
      </c>
      <c r="K1436" s="5" t="str">
        <f>IF(PhieuBauCu!$B$2&gt;7,IF(LEN($B1436)=0,"",IF(AND($B1436&gt;0,VALUE(SUBSTITUTE($B1436,"8","0"))=$B1436),1,0)),"")</f>
        <v/>
      </c>
      <c r="L1436" s="5" t="str">
        <f>IF(PhieuBauCu!$B$2&gt;8,IF(LEN($B1436)=0,"",IF(AND($B1436&gt;0,VALUE(SUBSTITUTE($B1436,"9","0"))=$B1436),1,0)),"")</f>
        <v/>
      </c>
      <c r="M1436" s="9">
        <f t="shared" si="45"/>
        <v>0</v>
      </c>
      <c r="N1436" s="36">
        <f>IF(AND(M1436&lt;=PhieuBauCu!$B$13,M1436&gt;=1),1,0)</f>
        <v>0</v>
      </c>
    </row>
    <row r="1437" spans="1:14" ht="28.5" customHeight="1">
      <c r="A1437" s="2">
        <v>1432</v>
      </c>
      <c r="B1437" s="3"/>
      <c r="C1437" s="48" t="str">
        <f t="shared" si="44"/>
        <v/>
      </c>
      <c r="D1437" s="5" t="str">
        <f>IF(PhieuBauCu!$B$2&gt;0,IF(LEN($B1437)=0,"",IF(AND($B1437&gt;0,VALUE(SUBSTITUTE($B1437,"1","0"))=$B1437),1,0)),"")</f>
        <v/>
      </c>
      <c r="E1437" s="5" t="str">
        <f>IF(PhieuBauCu!$B$2&gt;1,IF(LEN($B1437)=0,"",IF(AND($B1437&gt;0,VALUE(SUBSTITUTE($B1437,"2","0"))=$B1437),1,0)),"")</f>
        <v/>
      </c>
      <c r="F1437" s="5" t="str">
        <f>IF(PhieuBauCu!$B$2&gt;2,IF(LEN($B1437)=0,"",IF(AND($B1437&gt;0,VALUE(SUBSTITUTE($B1437,"3","0"))=$B1437),1,0)),"")</f>
        <v/>
      </c>
      <c r="G1437" s="5" t="str">
        <f>IF(PhieuBauCu!$B$2&gt;3,IF(LEN($B1437)=0,"",IF(AND($B1437&gt;0,VALUE(SUBSTITUTE($B1437,"4","0"))=$B1437),1,0)),"")</f>
        <v/>
      </c>
      <c r="H1437" s="5" t="str">
        <f>IF(PhieuBauCu!$B$2&gt;4,IF(LEN($B1437)=0,"",IF(AND($B1437&gt;0,VALUE(SUBSTITUTE($B1437,"5","0"))=$B1437),1,0)),"")</f>
        <v/>
      </c>
      <c r="I1437" s="5" t="str">
        <f>IF(PhieuBauCu!$B$2&gt;5,IF(LEN($B1437)=0,"",IF(AND($B1437&gt;0,VALUE(SUBSTITUTE($B1437,"6","0"))=$B1437),1,0)),"")</f>
        <v/>
      </c>
      <c r="J1437" s="5" t="str">
        <f>IF(PhieuBauCu!$B$2&gt;6,IF(LEN($B1437)=0,"",IF(AND($B1437&gt;0,VALUE(SUBSTITUTE($B1437,"7","0"))=$B1437),1,0)),"")</f>
        <v/>
      </c>
      <c r="K1437" s="5" t="str">
        <f>IF(PhieuBauCu!$B$2&gt;7,IF(LEN($B1437)=0,"",IF(AND($B1437&gt;0,VALUE(SUBSTITUTE($B1437,"8","0"))=$B1437),1,0)),"")</f>
        <v/>
      </c>
      <c r="L1437" s="5" t="str">
        <f>IF(PhieuBauCu!$B$2&gt;8,IF(LEN($B1437)=0,"",IF(AND($B1437&gt;0,VALUE(SUBSTITUTE($B1437,"9","0"))=$B1437),1,0)),"")</f>
        <v/>
      </c>
      <c r="M1437" s="9">
        <f t="shared" si="45"/>
        <v>0</v>
      </c>
      <c r="N1437" s="36">
        <f>IF(AND(M1437&lt;=PhieuBauCu!$B$13,M1437&gt;=1),1,0)</f>
        <v>0</v>
      </c>
    </row>
    <row r="1438" spans="1:14" ht="28.5" customHeight="1">
      <c r="A1438" s="2">
        <v>1433</v>
      </c>
      <c r="B1438" s="3"/>
      <c r="C1438" s="48" t="str">
        <f t="shared" si="44"/>
        <v/>
      </c>
      <c r="D1438" s="5" t="str">
        <f>IF(PhieuBauCu!$B$2&gt;0,IF(LEN($B1438)=0,"",IF(AND($B1438&gt;0,VALUE(SUBSTITUTE($B1438,"1","0"))=$B1438),1,0)),"")</f>
        <v/>
      </c>
      <c r="E1438" s="5" t="str">
        <f>IF(PhieuBauCu!$B$2&gt;1,IF(LEN($B1438)=0,"",IF(AND($B1438&gt;0,VALUE(SUBSTITUTE($B1438,"2","0"))=$B1438),1,0)),"")</f>
        <v/>
      </c>
      <c r="F1438" s="5" t="str">
        <f>IF(PhieuBauCu!$B$2&gt;2,IF(LEN($B1438)=0,"",IF(AND($B1438&gt;0,VALUE(SUBSTITUTE($B1438,"3","0"))=$B1438),1,0)),"")</f>
        <v/>
      </c>
      <c r="G1438" s="5" t="str">
        <f>IF(PhieuBauCu!$B$2&gt;3,IF(LEN($B1438)=0,"",IF(AND($B1438&gt;0,VALUE(SUBSTITUTE($B1438,"4","0"))=$B1438),1,0)),"")</f>
        <v/>
      </c>
      <c r="H1438" s="5" t="str">
        <f>IF(PhieuBauCu!$B$2&gt;4,IF(LEN($B1438)=0,"",IF(AND($B1438&gt;0,VALUE(SUBSTITUTE($B1438,"5","0"))=$B1438),1,0)),"")</f>
        <v/>
      </c>
      <c r="I1438" s="5" t="str">
        <f>IF(PhieuBauCu!$B$2&gt;5,IF(LEN($B1438)=0,"",IF(AND($B1438&gt;0,VALUE(SUBSTITUTE($B1438,"6","0"))=$B1438),1,0)),"")</f>
        <v/>
      </c>
      <c r="J1438" s="5" t="str">
        <f>IF(PhieuBauCu!$B$2&gt;6,IF(LEN($B1438)=0,"",IF(AND($B1438&gt;0,VALUE(SUBSTITUTE($B1438,"7","0"))=$B1438),1,0)),"")</f>
        <v/>
      </c>
      <c r="K1438" s="5" t="str">
        <f>IF(PhieuBauCu!$B$2&gt;7,IF(LEN($B1438)=0,"",IF(AND($B1438&gt;0,VALUE(SUBSTITUTE($B1438,"8","0"))=$B1438),1,0)),"")</f>
        <v/>
      </c>
      <c r="L1438" s="5" t="str">
        <f>IF(PhieuBauCu!$B$2&gt;8,IF(LEN($B1438)=0,"",IF(AND($B1438&gt;0,VALUE(SUBSTITUTE($B1438,"9","0"))=$B1438),1,0)),"")</f>
        <v/>
      </c>
      <c r="M1438" s="9">
        <f t="shared" si="45"/>
        <v>0</v>
      </c>
      <c r="N1438" s="36">
        <f>IF(AND(M1438&lt;=PhieuBauCu!$B$13,M1438&gt;=1),1,0)</f>
        <v>0</v>
      </c>
    </row>
    <row r="1439" spans="1:14" ht="28.5" customHeight="1">
      <c r="A1439" s="2">
        <v>1434</v>
      </c>
      <c r="B1439" s="3"/>
      <c r="C1439" s="48" t="str">
        <f t="shared" si="44"/>
        <v/>
      </c>
      <c r="D1439" s="5" t="str">
        <f>IF(PhieuBauCu!$B$2&gt;0,IF(LEN($B1439)=0,"",IF(AND($B1439&gt;0,VALUE(SUBSTITUTE($B1439,"1","0"))=$B1439),1,0)),"")</f>
        <v/>
      </c>
      <c r="E1439" s="5" t="str">
        <f>IF(PhieuBauCu!$B$2&gt;1,IF(LEN($B1439)=0,"",IF(AND($B1439&gt;0,VALUE(SUBSTITUTE($B1439,"2","0"))=$B1439),1,0)),"")</f>
        <v/>
      </c>
      <c r="F1439" s="5" t="str">
        <f>IF(PhieuBauCu!$B$2&gt;2,IF(LEN($B1439)=0,"",IF(AND($B1439&gt;0,VALUE(SUBSTITUTE($B1439,"3","0"))=$B1439),1,0)),"")</f>
        <v/>
      </c>
      <c r="G1439" s="5" t="str">
        <f>IF(PhieuBauCu!$B$2&gt;3,IF(LEN($B1439)=0,"",IF(AND($B1439&gt;0,VALUE(SUBSTITUTE($B1439,"4","0"))=$B1439),1,0)),"")</f>
        <v/>
      </c>
      <c r="H1439" s="5" t="str">
        <f>IF(PhieuBauCu!$B$2&gt;4,IF(LEN($B1439)=0,"",IF(AND($B1439&gt;0,VALUE(SUBSTITUTE($B1439,"5","0"))=$B1439),1,0)),"")</f>
        <v/>
      </c>
      <c r="I1439" s="5" t="str">
        <f>IF(PhieuBauCu!$B$2&gt;5,IF(LEN($B1439)=0,"",IF(AND($B1439&gt;0,VALUE(SUBSTITUTE($B1439,"6","0"))=$B1439),1,0)),"")</f>
        <v/>
      </c>
      <c r="J1439" s="5" t="str">
        <f>IF(PhieuBauCu!$B$2&gt;6,IF(LEN($B1439)=0,"",IF(AND($B1439&gt;0,VALUE(SUBSTITUTE($B1439,"7","0"))=$B1439),1,0)),"")</f>
        <v/>
      </c>
      <c r="K1439" s="5" t="str">
        <f>IF(PhieuBauCu!$B$2&gt;7,IF(LEN($B1439)=0,"",IF(AND($B1439&gt;0,VALUE(SUBSTITUTE($B1439,"8","0"))=$B1439),1,0)),"")</f>
        <v/>
      </c>
      <c r="L1439" s="5" t="str">
        <f>IF(PhieuBauCu!$B$2&gt;8,IF(LEN($B1439)=0,"",IF(AND($B1439&gt;0,VALUE(SUBSTITUTE($B1439,"9","0"))=$B1439),1,0)),"")</f>
        <v/>
      </c>
      <c r="M1439" s="9">
        <f t="shared" si="45"/>
        <v>0</v>
      </c>
      <c r="N1439" s="36">
        <f>IF(AND(M1439&lt;=PhieuBauCu!$B$13,M1439&gt;=1),1,0)</f>
        <v>0</v>
      </c>
    </row>
    <row r="1440" spans="1:14" ht="28.5" customHeight="1">
      <c r="A1440" s="2">
        <v>1435</v>
      </c>
      <c r="B1440" s="3"/>
      <c r="C1440" s="48" t="str">
        <f t="shared" si="44"/>
        <v/>
      </c>
      <c r="D1440" s="5" t="str">
        <f>IF(PhieuBauCu!$B$2&gt;0,IF(LEN($B1440)=0,"",IF(AND($B1440&gt;0,VALUE(SUBSTITUTE($B1440,"1","0"))=$B1440),1,0)),"")</f>
        <v/>
      </c>
      <c r="E1440" s="5" t="str">
        <f>IF(PhieuBauCu!$B$2&gt;1,IF(LEN($B1440)=0,"",IF(AND($B1440&gt;0,VALUE(SUBSTITUTE($B1440,"2","0"))=$B1440),1,0)),"")</f>
        <v/>
      </c>
      <c r="F1440" s="5" t="str">
        <f>IF(PhieuBauCu!$B$2&gt;2,IF(LEN($B1440)=0,"",IF(AND($B1440&gt;0,VALUE(SUBSTITUTE($B1440,"3","0"))=$B1440),1,0)),"")</f>
        <v/>
      </c>
      <c r="G1440" s="5" t="str">
        <f>IF(PhieuBauCu!$B$2&gt;3,IF(LEN($B1440)=0,"",IF(AND($B1440&gt;0,VALUE(SUBSTITUTE($B1440,"4","0"))=$B1440),1,0)),"")</f>
        <v/>
      </c>
      <c r="H1440" s="5" t="str">
        <f>IF(PhieuBauCu!$B$2&gt;4,IF(LEN($B1440)=0,"",IF(AND($B1440&gt;0,VALUE(SUBSTITUTE($B1440,"5","0"))=$B1440),1,0)),"")</f>
        <v/>
      </c>
      <c r="I1440" s="5" t="str">
        <f>IF(PhieuBauCu!$B$2&gt;5,IF(LEN($B1440)=0,"",IF(AND($B1440&gt;0,VALUE(SUBSTITUTE($B1440,"6","0"))=$B1440),1,0)),"")</f>
        <v/>
      </c>
      <c r="J1440" s="5" t="str">
        <f>IF(PhieuBauCu!$B$2&gt;6,IF(LEN($B1440)=0,"",IF(AND($B1440&gt;0,VALUE(SUBSTITUTE($B1440,"7","0"))=$B1440),1,0)),"")</f>
        <v/>
      </c>
      <c r="K1440" s="5" t="str">
        <f>IF(PhieuBauCu!$B$2&gt;7,IF(LEN($B1440)=0,"",IF(AND($B1440&gt;0,VALUE(SUBSTITUTE($B1440,"8","0"))=$B1440),1,0)),"")</f>
        <v/>
      </c>
      <c r="L1440" s="5" t="str">
        <f>IF(PhieuBauCu!$B$2&gt;8,IF(LEN($B1440)=0,"",IF(AND($B1440&gt;0,VALUE(SUBSTITUTE($B1440,"9","0"))=$B1440),1,0)),"")</f>
        <v/>
      </c>
      <c r="M1440" s="9">
        <f t="shared" si="45"/>
        <v>0</v>
      </c>
      <c r="N1440" s="36">
        <f>IF(AND(M1440&lt;=PhieuBauCu!$B$13,M1440&gt;=1),1,0)</f>
        <v>0</v>
      </c>
    </row>
    <row r="1441" spans="1:14" ht="28.5" customHeight="1">
      <c r="A1441" s="2">
        <v>1436</v>
      </c>
      <c r="B1441" s="3"/>
      <c r="C1441" s="48" t="str">
        <f t="shared" si="44"/>
        <v/>
      </c>
      <c r="D1441" s="5" t="str">
        <f>IF(PhieuBauCu!$B$2&gt;0,IF(LEN($B1441)=0,"",IF(AND($B1441&gt;0,VALUE(SUBSTITUTE($B1441,"1","0"))=$B1441),1,0)),"")</f>
        <v/>
      </c>
      <c r="E1441" s="5" t="str">
        <f>IF(PhieuBauCu!$B$2&gt;1,IF(LEN($B1441)=0,"",IF(AND($B1441&gt;0,VALUE(SUBSTITUTE($B1441,"2","0"))=$B1441),1,0)),"")</f>
        <v/>
      </c>
      <c r="F1441" s="5" t="str">
        <f>IF(PhieuBauCu!$B$2&gt;2,IF(LEN($B1441)=0,"",IF(AND($B1441&gt;0,VALUE(SUBSTITUTE($B1441,"3","0"))=$B1441),1,0)),"")</f>
        <v/>
      </c>
      <c r="G1441" s="5" t="str">
        <f>IF(PhieuBauCu!$B$2&gt;3,IF(LEN($B1441)=0,"",IF(AND($B1441&gt;0,VALUE(SUBSTITUTE($B1441,"4","0"))=$B1441),1,0)),"")</f>
        <v/>
      </c>
      <c r="H1441" s="5" t="str">
        <f>IF(PhieuBauCu!$B$2&gt;4,IF(LEN($B1441)=0,"",IF(AND($B1441&gt;0,VALUE(SUBSTITUTE($B1441,"5","0"))=$B1441),1,0)),"")</f>
        <v/>
      </c>
      <c r="I1441" s="5" t="str">
        <f>IF(PhieuBauCu!$B$2&gt;5,IF(LEN($B1441)=0,"",IF(AND($B1441&gt;0,VALUE(SUBSTITUTE($B1441,"6","0"))=$B1441),1,0)),"")</f>
        <v/>
      </c>
      <c r="J1441" s="5" t="str">
        <f>IF(PhieuBauCu!$B$2&gt;6,IF(LEN($B1441)=0,"",IF(AND($B1441&gt;0,VALUE(SUBSTITUTE($B1441,"7","0"))=$B1441),1,0)),"")</f>
        <v/>
      </c>
      <c r="K1441" s="5" t="str">
        <f>IF(PhieuBauCu!$B$2&gt;7,IF(LEN($B1441)=0,"",IF(AND($B1441&gt;0,VALUE(SUBSTITUTE($B1441,"8","0"))=$B1441),1,0)),"")</f>
        <v/>
      </c>
      <c r="L1441" s="5" t="str">
        <f>IF(PhieuBauCu!$B$2&gt;8,IF(LEN($B1441)=0,"",IF(AND($B1441&gt;0,VALUE(SUBSTITUTE($B1441,"9","0"))=$B1441),1,0)),"")</f>
        <v/>
      </c>
      <c r="M1441" s="9">
        <f t="shared" si="45"/>
        <v>0</v>
      </c>
      <c r="N1441" s="36">
        <f>IF(AND(M1441&lt;=PhieuBauCu!$B$13,M1441&gt;=1),1,0)</f>
        <v>0</v>
      </c>
    </row>
    <row r="1442" spans="1:14" ht="28.5" customHeight="1">
      <c r="A1442" s="2">
        <v>1437</v>
      </c>
      <c r="B1442" s="3"/>
      <c r="C1442" s="48" t="str">
        <f t="shared" si="44"/>
        <v/>
      </c>
      <c r="D1442" s="5" t="str">
        <f>IF(PhieuBauCu!$B$2&gt;0,IF(LEN($B1442)=0,"",IF(AND($B1442&gt;0,VALUE(SUBSTITUTE($B1442,"1","0"))=$B1442),1,0)),"")</f>
        <v/>
      </c>
      <c r="E1442" s="5" t="str">
        <f>IF(PhieuBauCu!$B$2&gt;1,IF(LEN($B1442)=0,"",IF(AND($B1442&gt;0,VALUE(SUBSTITUTE($B1442,"2","0"))=$B1442),1,0)),"")</f>
        <v/>
      </c>
      <c r="F1442" s="5" t="str">
        <f>IF(PhieuBauCu!$B$2&gt;2,IF(LEN($B1442)=0,"",IF(AND($B1442&gt;0,VALUE(SUBSTITUTE($B1442,"3","0"))=$B1442),1,0)),"")</f>
        <v/>
      </c>
      <c r="G1442" s="5" t="str">
        <f>IF(PhieuBauCu!$B$2&gt;3,IF(LEN($B1442)=0,"",IF(AND($B1442&gt;0,VALUE(SUBSTITUTE($B1442,"4","0"))=$B1442),1,0)),"")</f>
        <v/>
      </c>
      <c r="H1442" s="5" t="str">
        <f>IF(PhieuBauCu!$B$2&gt;4,IF(LEN($B1442)=0,"",IF(AND($B1442&gt;0,VALUE(SUBSTITUTE($B1442,"5","0"))=$B1442),1,0)),"")</f>
        <v/>
      </c>
      <c r="I1442" s="5" t="str">
        <f>IF(PhieuBauCu!$B$2&gt;5,IF(LEN($B1442)=0,"",IF(AND($B1442&gt;0,VALUE(SUBSTITUTE($B1442,"6","0"))=$B1442),1,0)),"")</f>
        <v/>
      </c>
      <c r="J1442" s="5" t="str">
        <f>IF(PhieuBauCu!$B$2&gt;6,IF(LEN($B1442)=0,"",IF(AND($B1442&gt;0,VALUE(SUBSTITUTE($B1442,"7","0"))=$B1442),1,0)),"")</f>
        <v/>
      </c>
      <c r="K1442" s="5" t="str">
        <f>IF(PhieuBauCu!$B$2&gt;7,IF(LEN($B1442)=0,"",IF(AND($B1442&gt;0,VALUE(SUBSTITUTE($B1442,"8","0"))=$B1442),1,0)),"")</f>
        <v/>
      </c>
      <c r="L1442" s="5" t="str">
        <f>IF(PhieuBauCu!$B$2&gt;8,IF(LEN($B1442)=0,"",IF(AND($B1442&gt;0,VALUE(SUBSTITUTE($B1442,"9","0"))=$B1442),1,0)),"")</f>
        <v/>
      </c>
      <c r="M1442" s="9">
        <f t="shared" si="45"/>
        <v>0</v>
      </c>
      <c r="N1442" s="36">
        <f>IF(AND(M1442&lt;=PhieuBauCu!$B$13,M1442&gt;=1),1,0)</f>
        <v>0</v>
      </c>
    </row>
    <row r="1443" spans="1:14" ht="28.5" customHeight="1">
      <c r="A1443" s="2">
        <v>1438</v>
      </c>
      <c r="B1443" s="3"/>
      <c r="C1443" s="48" t="str">
        <f t="shared" si="44"/>
        <v/>
      </c>
      <c r="D1443" s="5" t="str">
        <f>IF(PhieuBauCu!$B$2&gt;0,IF(LEN($B1443)=0,"",IF(AND($B1443&gt;0,VALUE(SUBSTITUTE($B1443,"1","0"))=$B1443),1,0)),"")</f>
        <v/>
      </c>
      <c r="E1443" s="5" t="str">
        <f>IF(PhieuBauCu!$B$2&gt;1,IF(LEN($B1443)=0,"",IF(AND($B1443&gt;0,VALUE(SUBSTITUTE($B1443,"2","0"))=$B1443),1,0)),"")</f>
        <v/>
      </c>
      <c r="F1443" s="5" t="str">
        <f>IF(PhieuBauCu!$B$2&gt;2,IF(LEN($B1443)=0,"",IF(AND($B1443&gt;0,VALUE(SUBSTITUTE($B1443,"3","0"))=$B1443),1,0)),"")</f>
        <v/>
      </c>
      <c r="G1443" s="5" t="str">
        <f>IF(PhieuBauCu!$B$2&gt;3,IF(LEN($B1443)=0,"",IF(AND($B1443&gt;0,VALUE(SUBSTITUTE($B1443,"4","0"))=$B1443),1,0)),"")</f>
        <v/>
      </c>
      <c r="H1443" s="5" t="str">
        <f>IF(PhieuBauCu!$B$2&gt;4,IF(LEN($B1443)=0,"",IF(AND($B1443&gt;0,VALUE(SUBSTITUTE($B1443,"5","0"))=$B1443),1,0)),"")</f>
        <v/>
      </c>
      <c r="I1443" s="5" t="str">
        <f>IF(PhieuBauCu!$B$2&gt;5,IF(LEN($B1443)=0,"",IF(AND($B1443&gt;0,VALUE(SUBSTITUTE($B1443,"6","0"))=$B1443),1,0)),"")</f>
        <v/>
      </c>
      <c r="J1443" s="5" t="str">
        <f>IF(PhieuBauCu!$B$2&gt;6,IF(LEN($B1443)=0,"",IF(AND($B1443&gt;0,VALUE(SUBSTITUTE($B1443,"7","0"))=$B1443),1,0)),"")</f>
        <v/>
      </c>
      <c r="K1443" s="5" t="str">
        <f>IF(PhieuBauCu!$B$2&gt;7,IF(LEN($B1443)=0,"",IF(AND($B1443&gt;0,VALUE(SUBSTITUTE($B1443,"8","0"))=$B1443),1,0)),"")</f>
        <v/>
      </c>
      <c r="L1443" s="5" t="str">
        <f>IF(PhieuBauCu!$B$2&gt;8,IF(LEN($B1443)=0,"",IF(AND($B1443&gt;0,VALUE(SUBSTITUTE($B1443,"9","0"))=$B1443),1,0)),"")</f>
        <v/>
      </c>
      <c r="M1443" s="9">
        <f t="shared" si="45"/>
        <v>0</v>
      </c>
      <c r="N1443" s="36">
        <f>IF(AND(M1443&lt;=PhieuBauCu!$B$13,M1443&gt;=1),1,0)</f>
        <v>0</v>
      </c>
    </row>
    <row r="1444" spans="1:14" ht="28.5" customHeight="1">
      <c r="A1444" s="2">
        <v>1439</v>
      </c>
      <c r="B1444" s="3"/>
      <c r="C1444" s="48" t="str">
        <f t="shared" si="44"/>
        <v/>
      </c>
      <c r="D1444" s="5" t="str">
        <f>IF(PhieuBauCu!$B$2&gt;0,IF(LEN($B1444)=0,"",IF(AND($B1444&gt;0,VALUE(SUBSTITUTE($B1444,"1","0"))=$B1444),1,0)),"")</f>
        <v/>
      </c>
      <c r="E1444" s="5" t="str">
        <f>IF(PhieuBauCu!$B$2&gt;1,IF(LEN($B1444)=0,"",IF(AND($B1444&gt;0,VALUE(SUBSTITUTE($B1444,"2","0"))=$B1444),1,0)),"")</f>
        <v/>
      </c>
      <c r="F1444" s="5" t="str">
        <f>IF(PhieuBauCu!$B$2&gt;2,IF(LEN($B1444)=0,"",IF(AND($B1444&gt;0,VALUE(SUBSTITUTE($B1444,"3","0"))=$B1444),1,0)),"")</f>
        <v/>
      </c>
      <c r="G1444" s="5" t="str">
        <f>IF(PhieuBauCu!$B$2&gt;3,IF(LEN($B1444)=0,"",IF(AND($B1444&gt;0,VALUE(SUBSTITUTE($B1444,"4","0"))=$B1444),1,0)),"")</f>
        <v/>
      </c>
      <c r="H1444" s="5" t="str">
        <f>IF(PhieuBauCu!$B$2&gt;4,IF(LEN($B1444)=0,"",IF(AND($B1444&gt;0,VALUE(SUBSTITUTE($B1444,"5","0"))=$B1444),1,0)),"")</f>
        <v/>
      </c>
      <c r="I1444" s="5" t="str">
        <f>IF(PhieuBauCu!$B$2&gt;5,IF(LEN($B1444)=0,"",IF(AND($B1444&gt;0,VALUE(SUBSTITUTE($B1444,"6","0"))=$B1444),1,0)),"")</f>
        <v/>
      </c>
      <c r="J1444" s="5" t="str">
        <f>IF(PhieuBauCu!$B$2&gt;6,IF(LEN($B1444)=0,"",IF(AND($B1444&gt;0,VALUE(SUBSTITUTE($B1444,"7","0"))=$B1444),1,0)),"")</f>
        <v/>
      </c>
      <c r="K1444" s="5" t="str">
        <f>IF(PhieuBauCu!$B$2&gt;7,IF(LEN($B1444)=0,"",IF(AND($B1444&gt;0,VALUE(SUBSTITUTE($B1444,"8","0"))=$B1444),1,0)),"")</f>
        <v/>
      </c>
      <c r="L1444" s="5" t="str">
        <f>IF(PhieuBauCu!$B$2&gt;8,IF(LEN($B1444)=0,"",IF(AND($B1444&gt;0,VALUE(SUBSTITUTE($B1444,"9","0"))=$B1444),1,0)),"")</f>
        <v/>
      </c>
      <c r="M1444" s="9">
        <f t="shared" si="45"/>
        <v>0</v>
      </c>
      <c r="N1444" s="36">
        <f>IF(AND(M1444&lt;=PhieuBauCu!$B$13,M1444&gt;=1),1,0)</f>
        <v>0</v>
      </c>
    </row>
    <row r="1445" spans="1:14" ht="28.5" customHeight="1">
      <c r="A1445" s="2">
        <v>1440</v>
      </c>
      <c r="B1445" s="3"/>
      <c r="C1445" s="48" t="str">
        <f t="shared" si="44"/>
        <v/>
      </c>
      <c r="D1445" s="5" t="str">
        <f>IF(PhieuBauCu!$B$2&gt;0,IF(LEN($B1445)=0,"",IF(AND($B1445&gt;0,VALUE(SUBSTITUTE($B1445,"1","0"))=$B1445),1,0)),"")</f>
        <v/>
      </c>
      <c r="E1445" s="5" t="str">
        <f>IF(PhieuBauCu!$B$2&gt;1,IF(LEN($B1445)=0,"",IF(AND($B1445&gt;0,VALUE(SUBSTITUTE($B1445,"2","0"))=$B1445),1,0)),"")</f>
        <v/>
      </c>
      <c r="F1445" s="5" t="str">
        <f>IF(PhieuBauCu!$B$2&gt;2,IF(LEN($B1445)=0,"",IF(AND($B1445&gt;0,VALUE(SUBSTITUTE($B1445,"3","0"))=$B1445),1,0)),"")</f>
        <v/>
      </c>
      <c r="G1445" s="5" t="str">
        <f>IF(PhieuBauCu!$B$2&gt;3,IF(LEN($B1445)=0,"",IF(AND($B1445&gt;0,VALUE(SUBSTITUTE($B1445,"4","0"))=$B1445),1,0)),"")</f>
        <v/>
      </c>
      <c r="H1445" s="5" t="str">
        <f>IF(PhieuBauCu!$B$2&gt;4,IF(LEN($B1445)=0,"",IF(AND($B1445&gt;0,VALUE(SUBSTITUTE($B1445,"5","0"))=$B1445),1,0)),"")</f>
        <v/>
      </c>
      <c r="I1445" s="5" t="str">
        <f>IF(PhieuBauCu!$B$2&gt;5,IF(LEN($B1445)=0,"",IF(AND($B1445&gt;0,VALUE(SUBSTITUTE($B1445,"6","0"))=$B1445),1,0)),"")</f>
        <v/>
      </c>
      <c r="J1445" s="5" t="str">
        <f>IF(PhieuBauCu!$B$2&gt;6,IF(LEN($B1445)=0,"",IF(AND($B1445&gt;0,VALUE(SUBSTITUTE($B1445,"7","0"))=$B1445),1,0)),"")</f>
        <v/>
      </c>
      <c r="K1445" s="5" t="str">
        <f>IF(PhieuBauCu!$B$2&gt;7,IF(LEN($B1445)=0,"",IF(AND($B1445&gt;0,VALUE(SUBSTITUTE($B1445,"8","0"))=$B1445),1,0)),"")</f>
        <v/>
      </c>
      <c r="L1445" s="5" t="str">
        <f>IF(PhieuBauCu!$B$2&gt;8,IF(LEN($B1445)=0,"",IF(AND($B1445&gt;0,VALUE(SUBSTITUTE($B1445,"9","0"))=$B1445),1,0)),"")</f>
        <v/>
      </c>
      <c r="M1445" s="9">
        <f t="shared" si="45"/>
        <v>0</v>
      </c>
      <c r="N1445" s="36">
        <f>IF(AND(M1445&lt;=PhieuBauCu!$B$13,M1445&gt;=1),1,0)</f>
        <v>0</v>
      </c>
    </row>
    <row r="1446" spans="1:14" ht="28.5" customHeight="1">
      <c r="A1446" s="2">
        <v>1441</v>
      </c>
      <c r="B1446" s="3"/>
      <c r="C1446" s="48" t="str">
        <f t="shared" si="44"/>
        <v/>
      </c>
      <c r="D1446" s="5" t="str">
        <f>IF(PhieuBauCu!$B$2&gt;0,IF(LEN($B1446)=0,"",IF(AND($B1446&gt;0,VALUE(SUBSTITUTE($B1446,"1","0"))=$B1446),1,0)),"")</f>
        <v/>
      </c>
      <c r="E1446" s="5" t="str">
        <f>IF(PhieuBauCu!$B$2&gt;1,IF(LEN($B1446)=0,"",IF(AND($B1446&gt;0,VALUE(SUBSTITUTE($B1446,"2","0"))=$B1446),1,0)),"")</f>
        <v/>
      </c>
      <c r="F1446" s="5" t="str">
        <f>IF(PhieuBauCu!$B$2&gt;2,IF(LEN($B1446)=0,"",IF(AND($B1446&gt;0,VALUE(SUBSTITUTE($B1446,"3","0"))=$B1446),1,0)),"")</f>
        <v/>
      </c>
      <c r="G1446" s="5" t="str">
        <f>IF(PhieuBauCu!$B$2&gt;3,IF(LEN($B1446)=0,"",IF(AND($B1446&gt;0,VALUE(SUBSTITUTE($B1446,"4","0"))=$B1446),1,0)),"")</f>
        <v/>
      </c>
      <c r="H1446" s="5" t="str">
        <f>IF(PhieuBauCu!$B$2&gt;4,IF(LEN($B1446)=0,"",IF(AND($B1446&gt;0,VALUE(SUBSTITUTE($B1446,"5","0"))=$B1446),1,0)),"")</f>
        <v/>
      </c>
      <c r="I1446" s="5" t="str">
        <f>IF(PhieuBauCu!$B$2&gt;5,IF(LEN($B1446)=0,"",IF(AND($B1446&gt;0,VALUE(SUBSTITUTE($B1446,"6","0"))=$B1446),1,0)),"")</f>
        <v/>
      </c>
      <c r="J1446" s="5" t="str">
        <f>IF(PhieuBauCu!$B$2&gt;6,IF(LEN($B1446)=0,"",IF(AND($B1446&gt;0,VALUE(SUBSTITUTE($B1446,"7","0"))=$B1446),1,0)),"")</f>
        <v/>
      </c>
      <c r="K1446" s="5" t="str">
        <f>IF(PhieuBauCu!$B$2&gt;7,IF(LEN($B1446)=0,"",IF(AND($B1446&gt;0,VALUE(SUBSTITUTE($B1446,"8","0"))=$B1446),1,0)),"")</f>
        <v/>
      </c>
      <c r="L1446" s="5" t="str">
        <f>IF(PhieuBauCu!$B$2&gt;8,IF(LEN($B1446)=0,"",IF(AND($B1446&gt;0,VALUE(SUBSTITUTE($B1446,"9","0"))=$B1446),1,0)),"")</f>
        <v/>
      </c>
      <c r="M1446" s="9">
        <f t="shared" si="45"/>
        <v>0</v>
      </c>
      <c r="N1446" s="36">
        <f>IF(AND(M1446&lt;=PhieuBauCu!$B$13,M1446&gt;=1),1,0)</f>
        <v>0</v>
      </c>
    </row>
    <row r="1447" spans="1:14" ht="28.5" customHeight="1">
      <c r="A1447" s="2">
        <v>1442</v>
      </c>
      <c r="B1447" s="3"/>
      <c r="C1447" s="48" t="str">
        <f t="shared" si="44"/>
        <v/>
      </c>
      <c r="D1447" s="5" t="str">
        <f>IF(PhieuBauCu!$B$2&gt;0,IF(LEN($B1447)=0,"",IF(AND($B1447&gt;0,VALUE(SUBSTITUTE($B1447,"1","0"))=$B1447),1,0)),"")</f>
        <v/>
      </c>
      <c r="E1447" s="5" t="str">
        <f>IF(PhieuBauCu!$B$2&gt;1,IF(LEN($B1447)=0,"",IF(AND($B1447&gt;0,VALUE(SUBSTITUTE($B1447,"2","0"))=$B1447),1,0)),"")</f>
        <v/>
      </c>
      <c r="F1447" s="5" t="str">
        <f>IF(PhieuBauCu!$B$2&gt;2,IF(LEN($B1447)=0,"",IF(AND($B1447&gt;0,VALUE(SUBSTITUTE($B1447,"3","0"))=$B1447),1,0)),"")</f>
        <v/>
      </c>
      <c r="G1447" s="5" t="str">
        <f>IF(PhieuBauCu!$B$2&gt;3,IF(LEN($B1447)=0,"",IF(AND($B1447&gt;0,VALUE(SUBSTITUTE($B1447,"4","0"))=$B1447),1,0)),"")</f>
        <v/>
      </c>
      <c r="H1447" s="5" t="str">
        <f>IF(PhieuBauCu!$B$2&gt;4,IF(LEN($B1447)=0,"",IF(AND($B1447&gt;0,VALUE(SUBSTITUTE($B1447,"5","0"))=$B1447),1,0)),"")</f>
        <v/>
      </c>
      <c r="I1447" s="5" t="str">
        <f>IF(PhieuBauCu!$B$2&gt;5,IF(LEN($B1447)=0,"",IF(AND($B1447&gt;0,VALUE(SUBSTITUTE($B1447,"6","0"))=$B1447),1,0)),"")</f>
        <v/>
      </c>
      <c r="J1447" s="5" t="str">
        <f>IF(PhieuBauCu!$B$2&gt;6,IF(LEN($B1447)=0,"",IF(AND($B1447&gt;0,VALUE(SUBSTITUTE($B1447,"7","0"))=$B1447),1,0)),"")</f>
        <v/>
      </c>
      <c r="K1447" s="5" t="str">
        <f>IF(PhieuBauCu!$B$2&gt;7,IF(LEN($B1447)=0,"",IF(AND($B1447&gt;0,VALUE(SUBSTITUTE($B1447,"8","0"))=$B1447),1,0)),"")</f>
        <v/>
      </c>
      <c r="L1447" s="5" t="str">
        <f>IF(PhieuBauCu!$B$2&gt;8,IF(LEN($B1447)=0,"",IF(AND($B1447&gt;0,VALUE(SUBSTITUTE($B1447,"9","0"))=$B1447),1,0)),"")</f>
        <v/>
      </c>
      <c r="M1447" s="9">
        <f t="shared" si="45"/>
        <v>0</v>
      </c>
      <c r="N1447" s="36">
        <f>IF(AND(M1447&lt;=PhieuBauCu!$B$13,M1447&gt;=1),1,0)</f>
        <v>0</v>
      </c>
    </row>
    <row r="1448" spans="1:14" ht="28.5" customHeight="1">
      <c r="A1448" s="2">
        <v>1443</v>
      </c>
      <c r="B1448" s="3"/>
      <c r="C1448" s="48" t="str">
        <f t="shared" si="44"/>
        <v/>
      </c>
      <c r="D1448" s="5" t="str">
        <f>IF(PhieuBauCu!$B$2&gt;0,IF(LEN($B1448)=0,"",IF(AND($B1448&gt;0,VALUE(SUBSTITUTE($B1448,"1","0"))=$B1448),1,0)),"")</f>
        <v/>
      </c>
      <c r="E1448" s="5" t="str">
        <f>IF(PhieuBauCu!$B$2&gt;1,IF(LEN($B1448)=0,"",IF(AND($B1448&gt;0,VALUE(SUBSTITUTE($B1448,"2","0"))=$B1448),1,0)),"")</f>
        <v/>
      </c>
      <c r="F1448" s="5" t="str">
        <f>IF(PhieuBauCu!$B$2&gt;2,IF(LEN($B1448)=0,"",IF(AND($B1448&gt;0,VALUE(SUBSTITUTE($B1448,"3","0"))=$B1448),1,0)),"")</f>
        <v/>
      </c>
      <c r="G1448" s="5" t="str">
        <f>IF(PhieuBauCu!$B$2&gt;3,IF(LEN($B1448)=0,"",IF(AND($B1448&gt;0,VALUE(SUBSTITUTE($B1448,"4","0"))=$B1448),1,0)),"")</f>
        <v/>
      </c>
      <c r="H1448" s="5" t="str">
        <f>IF(PhieuBauCu!$B$2&gt;4,IF(LEN($B1448)=0,"",IF(AND($B1448&gt;0,VALUE(SUBSTITUTE($B1448,"5","0"))=$B1448),1,0)),"")</f>
        <v/>
      </c>
      <c r="I1448" s="5" t="str">
        <f>IF(PhieuBauCu!$B$2&gt;5,IF(LEN($B1448)=0,"",IF(AND($B1448&gt;0,VALUE(SUBSTITUTE($B1448,"6","0"))=$B1448),1,0)),"")</f>
        <v/>
      </c>
      <c r="J1448" s="5" t="str">
        <f>IF(PhieuBauCu!$B$2&gt;6,IF(LEN($B1448)=0,"",IF(AND($B1448&gt;0,VALUE(SUBSTITUTE($B1448,"7","0"))=$B1448),1,0)),"")</f>
        <v/>
      </c>
      <c r="K1448" s="5" t="str">
        <f>IF(PhieuBauCu!$B$2&gt;7,IF(LEN($B1448)=0,"",IF(AND($B1448&gt;0,VALUE(SUBSTITUTE($B1448,"8","0"))=$B1448),1,0)),"")</f>
        <v/>
      </c>
      <c r="L1448" s="5" t="str">
        <f>IF(PhieuBauCu!$B$2&gt;8,IF(LEN($B1448)=0,"",IF(AND($B1448&gt;0,VALUE(SUBSTITUTE($B1448,"9","0"))=$B1448),1,0)),"")</f>
        <v/>
      </c>
      <c r="M1448" s="9">
        <f t="shared" si="45"/>
        <v>0</v>
      </c>
      <c r="N1448" s="36">
        <f>IF(AND(M1448&lt;=PhieuBauCu!$B$13,M1448&gt;=1),1,0)</f>
        <v>0</v>
      </c>
    </row>
    <row r="1449" spans="1:14" ht="28.5" customHeight="1">
      <c r="A1449" s="2">
        <v>1444</v>
      </c>
      <c r="B1449" s="3"/>
      <c r="C1449" s="48" t="str">
        <f t="shared" si="44"/>
        <v/>
      </c>
      <c r="D1449" s="5" t="str">
        <f>IF(PhieuBauCu!$B$2&gt;0,IF(LEN($B1449)=0,"",IF(AND($B1449&gt;0,VALUE(SUBSTITUTE($B1449,"1","0"))=$B1449),1,0)),"")</f>
        <v/>
      </c>
      <c r="E1449" s="5" t="str">
        <f>IF(PhieuBauCu!$B$2&gt;1,IF(LEN($B1449)=0,"",IF(AND($B1449&gt;0,VALUE(SUBSTITUTE($B1449,"2","0"))=$B1449),1,0)),"")</f>
        <v/>
      </c>
      <c r="F1449" s="5" t="str">
        <f>IF(PhieuBauCu!$B$2&gt;2,IF(LEN($B1449)=0,"",IF(AND($B1449&gt;0,VALUE(SUBSTITUTE($B1449,"3","0"))=$B1449),1,0)),"")</f>
        <v/>
      </c>
      <c r="G1449" s="5" t="str">
        <f>IF(PhieuBauCu!$B$2&gt;3,IF(LEN($B1449)=0,"",IF(AND($B1449&gt;0,VALUE(SUBSTITUTE($B1449,"4","0"))=$B1449),1,0)),"")</f>
        <v/>
      </c>
      <c r="H1449" s="5" t="str">
        <f>IF(PhieuBauCu!$B$2&gt;4,IF(LEN($B1449)=0,"",IF(AND($B1449&gt;0,VALUE(SUBSTITUTE($B1449,"5","0"))=$B1449),1,0)),"")</f>
        <v/>
      </c>
      <c r="I1449" s="5" t="str">
        <f>IF(PhieuBauCu!$B$2&gt;5,IF(LEN($B1449)=0,"",IF(AND($B1449&gt;0,VALUE(SUBSTITUTE($B1449,"6","0"))=$B1449),1,0)),"")</f>
        <v/>
      </c>
      <c r="J1449" s="5" t="str">
        <f>IF(PhieuBauCu!$B$2&gt;6,IF(LEN($B1449)=0,"",IF(AND($B1449&gt;0,VALUE(SUBSTITUTE($B1449,"7","0"))=$B1449),1,0)),"")</f>
        <v/>
      </c>
      <c r="K1449" s="5" t="str">
        <f>IF(PhieuBauCu!$B$2&gt;7,IF(LEN($B1449)=0,"",IF(AND($B1449&gt;0,VALUE(SUBSTITUTE($B1449,"8","0"))=$B1449),1,0)),"")</f>
        <v/>
      </c>
      <c r="L1449" s="5" t="str">
        <f>IF(PhieuBauCu!$B$2&gt;8,IF(LEN($B1449)=0,"",IF(AND($B1449&gt;0,VALUE(SUBSTITUTE($B1449,"9","0"))=$B1449),1,0)),"")</f>
        <v/>
      </c>
      <c r="M1449" s="9">
        <f t="shared" si="45"/>
        <v>0</v>
      </c>
      <c r="N1449" s="36">
        <f>IF(AND(M1449&lt;=PhieuBauCu!$B$13,M1449&gt;=1),1,0)</f>
        <v>0</v>
      </c>
    </row>
    <row r="1450" spans="1:14" ht="28.5" customHeight="1">
      <c r="A1450" s="2">
        <v>1445</v>
      </c>
      <c r="B1450" s="3"/>
      <c r="C1450" s="48" t="str">
        <f t="shared" si="44"/>
        <v/>
      </c>
      <c r="D1450" s="5" t="str">
        <f>IF(PhieuBauCu!$B$2&gt;0,IF(LEN($B1450)=0,"",IF(AND($B1450&gt;0,VALUE(SUBSTITUTE($B1450,"1","0"))=$B1450),1,0)),"")</f>
        <v/>
      </c>
      <c r="E1450" s="5" t="str">
        <f>IF(PhieuBauCu!$B$2&gt;1,IF(LEN($B1450)=0,"",IF(AND($B1450&gt;0,VALUE(SUBSTITUTE($B1450,"2","0"))=$B1450),1,0)),"")</f>
        <v/>
      </c>
      <c r="F1450" s="5" t="str">
        <f>IF(PhieuBauCu!$B$2&gt;2,IF(LEN($B1450)=0,"",IF(AND($B1450&gt;0,VALUE(SUBSTITUTE($B1450,"3","0"))=$B1450),1,0)),"")</f>
        <v/>
      </c>
      <c r="G1450" s="5" t="str">
        <f>IF(PhieuBauCu!$B$2&gt;3,IF(LEN($B1450)=0,"",IF(AND($B1450&gt;0,VALUE(SUBSTITUTE($B1450,"4","0"))=$B1450),1,0)),"")</f>
        <v/>
      </c>
      <c r="H1450" s="5" t="str">
        <f>IF(PhieuBauCu!$B$2&gt;4,IF(LEN($B1450)=0,"",IF(AND($B1450&gt;0,VALUE(SUBSTITUTE($B1450,"5","0"))=$B1450),1,0)),"")</f>
        <v/>
      </c>
      <c r="I1450" s="5" t="str">
        <f>IF(PhieuBauCu!$B$2&gt;5,IF(LEN($B1450)=0,"",IF(AND($B1450&gt;0,VALUE(SUBSTITUTE($B1450,"6","0"))=$B1450),1,0)),"")</f>
        <v/>
      </c>
      <c r="J1450" s="5" t="str">
        <f>IF(PhieuBauCu!$B$2&gt;6,IF(LEN($B1450)=0,"",IF(AND($B1450&gt;0,VALUE(SUBSTITUTE($B1450,"7","0"))=$B1450),1,0)),"")</f>
        <v/>
      </c>
      <c r="K1450" s="5" t="str">
        <f>IF(PhieuBauCu!$B$2&gt;7,IF(LEN($B1450)=0,"",IF(AND($B1450&gt;0,VALUE(SUBSTITUTE($B1450,"8","0"))=$B1450),1,0)),"")</f>
        <v/>
      </c>
      <c r="L1450" s="5" t="str">
        <f>IF(PhieuBauCu!$B$2&gt;8,IF(LEN($B1450)=0,"",IF(AND($B1450&gt;0,VALUE(SUBSTITUTE($B1450,"9","0"))=$B1450),1,0)),"")</f>
        <v/>
      </c>
      <c r="M1450" s="9">
        <f t="shared" si="45"/>
        <v>0</v>
      </c>
      <c r="N1450" s="36">
        <f>IF(AND(M1450&lt;=PhieuBauCu!$B$13,M1450&gt;=1),1,0)</f>
        <v>0</v>
      </c>
    </row>
    <row r="1451" spans="1:14" ht="28.5" customHeight="1">
      <c r="A1451" s="2">
        <v>1446</v>
      </c>
      <c r="B1451" s="3"/>
      <c r="C1451" s="48" t="str">
        <f t="shared" si="44"/>
        <v/>
      </c>
      <c r="D1451" s="5" t="str">
        <f>IF(PhieuBauCu!$B$2&gt;0,IF(LEN($B1451)=0,"",IF(AND($B1451&gt;0,VALUE(SUBSTITUTE($B1451,"1","0"))=$B1451),1,0)),"")</f>
        <v/>
      </c>
      <c r="E1451" s="5" t="str">
        <f>IF(PhieuBauCu!$B$2&gt;1,IF(LEN($B1451)=0,"",IF(AND($B1451&gt;0,VALUE(SUBSTITUTE($B1451,"2","0"))=$B1451),1,0)),"")</f>
        <v/>
      </c>
      <c r="F1451" s="5" t="str">
        <f>IF(PhieuBauCu!$B$2&gt;2,IF(LEN($B1451)=0,"",IF(AND($B1451&gt;0,VALUE(SUBSTITUTE($B1451,"3","0"))=$B1451),1,0)),"")</f>
        <v/>
      </c>
      <c r="G1451" s="5" t="str">
        <f>IF(PhieuBauCu!$B$2&gt;3,IF(LEN($B1451)=0,"",IF(AND($B1451&gt;0,VALUE(SUBSTITUTE($B1451,"4","0"))=$B1451),1,0)),"")</f>
        <v/>
      </c>
      <c r="H1451" s="5" t="str">
        <f>IF(PhieuBauCu!$B$2&gt;4,IF(LEN($B1451)=0,"",IF(AND($B1451&gt;0,VALUE(SUBSTITUTE($B1451,"5","0"))=$B1451),1,0)),"")</f>
        <v/>
      </c>
      <c r="I1451" s="5" t="str">
        <f>IF(PhieuBauCu!$B$2&gt;5,IF(LEN($B1451)=0,"",IF(AND($B1451&gt;0,VALUE(SUBSTITUTE($B1451,"6","0"))=$B1451),1,0)),"")</f>
        <v/>
      </c>
      <c r="J1451" s="5" t="str">
        <f>IF(PhieuBauCu!$B$2&gt;6,IF(LEN($B1451)=0,"",IF(AND($B1451&gt;0,VALUE(SUBSTITUTE($B1451,"7","0"))=$B1451),1,0)),"")</f>
        <v/>
      </c>
      <c r="K1451" s="5" t="str">
        <f>IF(PhieuBauCu!$B$2&gt;7,IF(LEN($B1451)=0,"",IF(AND($B1451&gt;0,VALUE(SUBSTITUTE($B1451,"8","0"))=$B1451),1,0)),"")</f>
        <v/>
      </c>
      <c r="L1451" s="5" t="str">
        <f>IF(PhieuBauCu!$B$2&gt;8,IF(LEN($B1451)=0,"",IF(AND($B1451&gt;0,VALUE(SUBSTITUTE($B1451,"9","0"))=$B1451),1,0)),"")</f>
        <v/>
      </c>
      <c r="M1451" s="9">
        <f t="shared" si="45"/>
        <v>0</v>
      </c>
      <c r="N1451" s="36">
        <f>IF(AND(M1451&lt;=PhieuBauCu!$B$13,M1451&gt;=1),1,0)</f>
        <v>0</v>
      </c>
    </row>
    <row r="1452" spans="1:14" ht="28.5" customHeight="1">
      <c r="A1452" s="2">
        <v>1447</v>
      </c>
      <c r="B1452" s="3"/>
      <c r="C1452" s="48" t="str">
        <f t="shared" si="44"/>
        <v/>
      </c>
      <c r="D1452" s="5" t="str">
        <f>IF(PhieuBauCu!$B$2&gt;0,IF(LEN($B1452)=0,"",IF(AND($B1452&gt;0,VALUE(SUBSTITUTE($B1452,"1","0"))=$B1452),1,0)),"")</f>
        <v/>
      </c>
      <c r="E1452" s="5" t="str">
        <f>IF(PhieuBauCu!$B$2&gt;1,IF(LEN($B1452)=0,"",IF(AND($B1452&gt;0,VALUE(SUBSTITUTE($B1452,"2","0"))=$B1452),1,0)),"")</f>
        <v/>
      </c>
      <c r="F1452" s="5" t="str">
        <f>IF(PhieuBauCu!$B$2&gt;2,IF(LEN($B1452)=0,"",IF(AND($B1452&gt;0,VALUE(SUBSTITUTE($B1452,"3","0"))=$B1452),1,0)),"")</f>
        <v/>
      </c>
      <c r="G1452" s="5" t="str">
        <f>IF(PhieuBauCu!$B$2&gt;3,IF(LEN($B1452)=0,"",IF(AND($B1452&gt;0,VALUE(SUBSTITUTE($B1452,"4","0"))=$B1452),1,0)),"")</f>
        <v/>
      </c>
      <c r="H1452" s="5" t="str">
        <f>IF(PhieuBauCu!$B$2&gt;4,IF(LEN($B1452)=0,"",IF(AND($B1452&gt;0,VALUE(SUBSTITUTE($B1452,"5","0"))=$B1452),1,0)),"")</f>
        <v/>
      </c>
      <c r="I1452" s="5" t="str">
        <f>IF(PhieuBauCu!$B$2&gt;5,IF(LEN($B1452)=0,"",IF(AND($B1452&gt;0,VALUE(SUBSTITUTE($B1452,"6","0"))=$B1452),1,0)),"")</f>
        <v/>
      </c>
      <c r="J1452" s="5" t="str">
        <f>IF(PhieuBauCu!$B$2&gt;6,IF(LEN($B1452)=0,"",IF(AND($B1452&gt;0,VALUE(SUBSTITUTE($B1452,"7","0"))=$B1452),1,0)),"")</f>
        <v/>
      </c>
      <c r="K1452" s="5" t="str">
        <f>IF(PhieuBauCu!$B$2&gt;7,IF(LEN($B1452)=0,"",IF(AND($B1452&gt;0,VALUE(SUBSTITUTE($B1452,"8","0"))=$B1452),1,0)),"")</f>
        <v/>
      </c>
      <c r="L1452" s="5" t="str">
        <f>IF(PhieuBauCu!$B$2&gt;8,IF(LEN($B1452)=0,"",IF(AND($B1452&gt;0,VALUE(SUBSTITUTE($B1452,"9","0"))=$B1452),1,0)),"")</f>
        <v/>
      </c>
      <c r="M1452" s="9">
        <f t="shared" si="45"/>
        <v>0</v>
      </c>
      <c r="N1452" s="36">
        <f>IF(AND(M1452&lt;=PhieuBauCu!$B$13,M1452&gt;=1),1,0)</f>
        <v>0</v>
      </c>
    </row>
    <row r="1453" spans="1:14" ht="28.5" customHeight="1">
      <c r="A1453" s="2">
        <v>1448</v>
      </c>
      <c r="B1453" s="3"/>
      <c r="C1453" s="48" t="str">
        <f t="shared" si="44"/>
        <v/>
      </c>
      <c r="D1453" s="5" t="str">
        <f>IF(PhieuBauCu!$B$2&gt;0,IF(LEN($B1453)=0,"",IF(AND($B1453&gt;0,VALUE(SUBSTITUTE($B1453,"1","0"))=$B1453),1,0)),"")</f>
        <v/>
      </c>
      <c r="E1453" s="5" t="str">
        <f>IF(PhieuBauCu!$B$2&gt;1,IF(LEN($B1453)=0,"",IF(AND($B1453&gt;0,VALUE(SUBSTITUTE($B1453,"2","0"))=$B1453),1,0)),"")</f>
        <v/>
      </c>
      <c r="F1453" s="5" t="str">
        <f>IF(PhieuBauCu!$B$2&gt;2,IF(LEN($B1453)=0,"",IF(AND($B1453&gt;0,VALUE(SUBSTITUTE($B1453,"3","0"))=$B1453),1,0)),"")</f>
        <v/>
      </c>
      <c r="G1453" s="5" t="str">
        <f>IF(PhieuBauCu!$B$2&gt;3,IF(LEN($B1453)=0,"",IF(AND($B1453&gt;0,VALUE(SUBSTITUTE($B1453,"4","0"))=$B1453),1,0)),"")</f>
        <v/>
      </c>
      <c r="H1453" s="5" t="str">
        <f>IF(PhieuBauCu!$B$2&gt;4,IF(LEN($B1453)=0,"",IF(AND($B1453&gt;0,VALUE(SUBSTITUTE($B1453,"5","0"))=$B1453),1,0)),"")</f>
        <v/>
      </c>
      <c r="I1453" s="5" t="str">
        <f>IF(PhieuBauCu!$B$2&gt;5,IF(LEN($B1453)=0,"",IF(AND($B1453&gt;0,VALUE(SUBSTITUTE($B1453,"6","0"))=$B1453),1,0)),"")</f>
        <v/>
      </c>
      <c r="J1453" s="5" t="str">
        <f>IF(PhieuBauCu!$B$2&gt;6,IF(LEN($B1453)=0,"",IF(AND($B1453&gt;0,VALUE(SUBSTITUTE($B1453,"7","0"))=$B1453),1,0)),"")</f>
        <v/>
      </c>
      <c r="K1453" s="5" t="str">
        <f>IF(PhieuBauCu!$B$2&gt;7,IF(LEN($B1453)=0,"",IF(AND($B1453&gt;0,VALUE(SUBSTITUTE($B1453,"8","0"))=$B1453),1,0)),"")</f>
        <v/>
      </c>
      <c r="L1453" s="5" t="str">
        <f>IF(PhieuBauCu!$B$2&gt;8,IF(LEN($B1453)=0,"",IF(AND($B1453&gt;0,VALUE(SUBSTITUTE($B1453,"9","0"))=$B1453),1,0)),"")</f>
        <v/>
      </c>
      <c r="M1453" s="9">
        <f t="shared" si="45"/>
        <v>0</v>
      </c>
      <c r="N1453" s="36">
        <f>IF(AND(M1453&lt;=PhieuBauCu!$B$13,M1453&gt;=1),1,0)</f>
        <v>0</v>
      </c>
    </row>
    <row r="1454" spans="1:14" ht="28.5" customHeight="1">
      <c r="A1454" s="2">
        <v>1449</v>
      </c>
      <c r="B1454" s="3"/>
      <c r="C1454" s="48" t="str">
        <f t="shared" si="44"/>
        <v/>
      </c>
      <c r="D1454" s="5" t="str">
        <f>IF(PhieuBauCu!$B$2&gt;0,IF(LEN($B1454)=0,"",IF(AND($B1454&gt;0,VALUE(SUBSTITUTE($B1454,"1","0"))=$B1454),1,0)),"")</f>
        <v/>
      </c>
      <c r="E1454" s="5" t="str">
        <f>IF(PhieuBauCu!$B$2&gt;1,IF(LEN($B1454)=0,"",IF(AND($B1454&gt;0,VALUE(SUBSTITUTE($B1454,"2","0"))=$B1454),1,0)),"")</f>
        <v/>
      </c>
      <c r="F1454" s="5" t="str">
        <f>IF(PhieuBauCu!$B$2&gt;2,IF(LEN($B1454)=0,"",IF(AND($B1454&gt;0,VALUE(SUBSTITUTE($B1454,"3","0"))=$B1454),1,0)),"")</f>
        <v/>
      </c>
      <c r="G1454" s="5" t="str">
        <f>IF(PhieuBauCu!$B$2&gt;3,IF(LEN($B1454)=0,"",IF(AND($B1454&gt;0,VALUE(SUBSTITUTE($B1454,"4","0"))=$B1454),1,0)),"")</f>
        <v/>
      </c>
      <c r="H1454" s="5" t="str">
        <f>IF(PhieuBauCu!$B$2&gt;4,IF(LEN($B1454)=0,"",IF(AND($B1454&gt;0,VALUE(SUBSTITUTE($B1454,"5","0"))=$B1454),1,0)),"")</f>
        <v/>
      </c>
      <c r="I1454" s="5" t="str">
        <f>IF(PhieuBauCu!$B$2&gt;5,IF(LEN($B1454)=0,"",IF(AND($B1454&gt;0,VALUE(SUBSTITUTE($B1454,"6","0"))=$B1454),1,0)),"")</f>
        <v/>
      </c>
      <c r="J1454" s="5" t="str">
        <f>IF(PhieuBauCu!$B$2&gt;6,IF(LEN($B1454)=0,"",IF(AND($B1454&gt;0,VALUE(SUBSTITUTE($B1454,"7","0"))=$B1454),1,0)),"")</f>
        <v/>
      </c>
      <c r="K1454" s="5" t="str">
        <f>IF(PhieuBauCu!$B$2&gt;7,IF(LEN($B1454)=0,"",IF(AND($B1454&gt;0,VALUE(SUBSTITUTE($B1454,"8","0"))=$B1454),1,0)),"")</f>
        <v/>
      </c>
      <c r="L1454" s="5" t="str">
        <f>IF(PhieuBauCu!$B$2&gt;8,IF(LEN($B1454)=0,"",IF(AND($B1454&gt;0,VALUE(SUBSTITUTE($B1454,"9","0"))=$B1454),1,0)),"")</f>
        <v/>
      </c>
      <c r="M1454" s="9">
        <f t="shared" si="45"/>
        <v>0</v>
      </c>
      <c r="N1454" s="36">
        <f>IF(AND(M1454&lt;=PhieuBauCu!$B$13,M1454&gt;=1),1,0)</f>
        <v>0</v>
      </c>
    </row>
    <row r="1455" spans="1:14" ht="28.5" customHeight="1">
      <c r="A1455" s="2">
        <v>1450</v>
      </c>
      <c r="B1455" s="3"/>
      <c r="C1455" s="48" t="str">
        <f t="shared" si="44"/>
        <v/>
      </c>
      <c r="D1455" s="5" t="str">
        <f>IF(PhieuBauCu!$B$2&gt;0,IF(LEN($B1455)=0,"",IF(AND($B1455&gt;0,VALUE(SUBSTITUTE($B1455,"1","0"))=$B1455),1,0)),"")</f>
        <v/>
      </c>
      <c r="E1455" s="5" t="str">
        <f>IF(PhieuBauCu!$B$2&gt;1,IF(LEN($B1455)=0,"",IF(AND($B1455&gt;0,VALUE(SUBSTITUTE($B1455,"2","0"))=$B1455),1,0)),"")</f>
        <v/>
      </c>
      <c r="F1455" s="5" t="str">
        <f>IF(PhieuBauCu!$B$2&gt;2,IF(LEN($B1455)=0,"",IF(AND($B1455&gt;0,VALUE(SUBSTITUTE($B1455,"3","0"))=$B1455),1,0)),"")</f>
        <v/>
      </c>
      <c r="G1455" s="5" t="str">
        <f>IF(PhieuBauCu!$B$2&gt;3,IF(LEN($B1455)=0,"",IF(AND($B1455&gt;0,VALUE(SUBSTITUTE($B1455,"4","0"))=$B1455),1,0)),"")</f>
        <v/>
      </c>
      <c r="H1455" s="5" t="str">
        <f>IF(PhieuBauCu!$B$2&gt;4,IF(LEN($B1455)=0,"",IF(AND($B1455&gt;0,VALUE(SUBSTITUTE($B1455,"5","0"))=$B1455),1,0)),"")</f>
        <v/>
      </c>
      <c r="I1455" s="5" t="str">
        <f>IF(PhieuBauCu!$B$2&gt;5,IF(LEN($B1455)=0,"",IF(AND($B1455&gt;0,VALUE(SUBSTITUTE($B1455,"6","0"))=$B1455),1,0)),"")</f>
        <v/>
      </c>
      <c r="J1455" s="5" t="str">
        <f>IF(PhieuBauCu!$B$2&gt;6,IF(LEN($B1455)=0,"",IF(AND($B1455&gt;0,VALUE(SUBSTITUTE($B1455,"7","0"))=$B1455),1,0)),"")</f>
        <v/>
      </c>
      <c r="K1455" s="5" t="str">
        <f>IF(PhieuBauCu!$B$2&gt;7,IF(LEN($B1455)=0,"",IF(AND($B1455&gt;0,VALUE(SUBSTITUTE($B1455,"8","0"))=$B1455),1,0)),"")</f>
        <v/>
      </c>
      <c r="L1455" s="5" t="str">
        <f>IF(PhieuBauCu!$B$2&gt;8,IF(LEN($B1455)=0,"",IF(AND($B1455&gt;0,VALUE(SUBSTITUTE($B1455,"9","0"))=$B1455),1,0)),"")</f>
        <v/>
      </c>
      <c r="M1455" s="9">
        <f t="shared" si="45"/>
        <v>0</v>
      </c>
      <c r="N1455" s="36">
        <f>IF(AND(M1455&lt;=PhieuBauCu!$B$13,M1455&gt;=1),1,0)</f>
        <v>0</v>
      </c>
    </row>
    <row r="1456" spans="1:14" ht="28.5" customHeight="1">
      <c r="A1456" s="2">
        <v>1451</v>
      </c>
      <c r="B1456" s="3"/>
      <c r="C1456" s="48" t="str">
        <f t="shared" si="44"/>
        <v/>
      </c>
      <c r="D1456" s="5" t="str">
        <f>IF(PhieuBauCu!$B$2&gt;0,IF(LEN($B1456)=0,"",IF(AND($B1456&gt;0,VALUE(SUBSTITUTE($B1456,"1","0"))=$B1456),1,0)),"")</f>
        <v/>
      </c>
      <c r="E1456" s="5" t="str">
        <f>IF(PhieuBauCu!$B$2&gt;1,IF(LEN($B1456)=0,"",IF(AND($B1456&gt;0,VALUE(SUBSTITUTE($B1456,"2","0"))=$B1456),1,0)),"")</f>
        <v/>
      </c>
      <c r="F1456" s="5" t="str">
        <f>IF(PhieuBauCu!$B$2&gt;2,IF(LEN($B1456)=0,"",IF(AND($B1456&gt;0,VALUE(SUBSTITUTE($B1456,"3","0"))=$B1456),1,0)),"")</f>
        <v/>
      </c>
      <c r="G1456" s="5" t="str">
        <f>IF(PhieuBauCu!$B$2&gt;3,IF(LEN($B1456)=0,"",IF(AND($B1456&gt;0,VALUE(SUBSTITUTE($B1456,"4","0"))=$B1456),1,0)),"")</f>
        <v/>
      </c>
      <c r="H1456" s="5" t="str">
        <f>IF(PhieuBauCu!$B$2&gt;4,IF(LEN($B1456)=0,"",IF(AND($B1456&gt;0,VALUE(SUBSTITUTE($B1456,"5","0"))=$B1456),1,0)),"")</f>
        <v/>
      </c>
      <c r="I1456" s="5" t="str">
        <f>IF(PhieuBauCu!$B$2&gt;5,IF(LEN($B1456)=0,"",IF(AND($B1456&gt;0,VALUE(SUBSTITUTE($B1456,"6","0"))=$B1456),1,0)),"")</f>
        <v/>
      </c>
      <c r="J1456" s="5" t="str">
        <f>IF(PhieuBauCu!$B$2&gt;6,IF(LEN($B1456)=0,"",IF(AND($B1456&gt;0,VALUE(SUBSTITUTE($B1456,"7","0"))=$B1456),1,0)),"")</f>
        <v/>
      </c>
      <c r="K1456" s="5" t="str">
        <f>IF(PhieuBauCu!$B$2&gt;7,IF(LEN($B1456)=0,"",IF(AND($B1456&gt;0,VALUE(SUBSTITUTE($B1456,"8","0"))=$B1456),1,0)),"")</f>
        <v/>
      </c>
      <c r="L1456" s="5" t="str">
        <f>IF(PhieuBauCu!$B$2&gt;8,IF(LEN($B1456)=0,"",IF(AND($B1456&gt;0,VALUE(SUBSTITUTE($B1456,"9","0"))=$B1456),1,0)),"")</f>
        <v/>
      </c>
      <c r="M1456" s="9">
        <f t="shared" si="45"/>
        <v>0</v>
      </c>
      <c r="N1456" s="36">
        <f>IF(AND(M1456&lt;=PhieuBauCu!$B$13,M1456&gt;=1),1,0)</f>
        <v>0</v>
      </c>
    </row>
    <row r="1457" spans="1:14" ht="28.5" customHeight="1">
      <c r="A1457" s="2">
        <v>1452</v>
      </c>
      <c r="B1457" s="3"/>
      <c r="C1457" s="48" t="str">
        <f t="shared" si="44"/>
        <v/>
      </c>
      <c r="D1457" s="5" t="str">
        <f>IF(PhieuBauCu!$B$2&gt;0,IF(LEN($B1457)=0,"",IF(AND($B1457&gt;0,VALUE(SUBSTITUTE($B1457,"1","0"))=$B1457),1,0)),"")</f>
        <v/>
      </c>
      <c r="E1457" s="5" t="str">
        <f>IF(PhieuBauCu!$B$2&gt;1,IF(LEN($B1457)=0,"",IF(AND($B1457&gt;0,VALUE(SUBSTITUTE($B1457,"2","0"))=$B1457),1,0)),"")</f>
        <v/>
      </c>
      <c r="F1457" s="5" t="str">
        <f>IF(PhieuBauCu!$B$2&gt;2,IF(LEN($B1457)=0,"",IF(AND($B1457&gt;0,VALUE(SUBSTITUTE($B1457,"3","0"))=$B1457),1,0)),"")</f>
        <v/>
      </c>
      <c r="G1457" s="5" t="str">
        <f>IF(PhieuBauCu!$B$2&gt;3,IF(LEN($B1457)=0,"",IF(AND($B1457&gt;0,VALUE(SUBSTITUTE($B1457,"4","0"))=$B1457),1,0)),"")</f>
        <v/>
      </c>
      <c r="H1457" s="5" t="str">
        <f>IF(PhieuBauCu!$B$2&gt;4,IF(LEN($B1457)=0,"",IF(AND($B1457&gt;0,VALUE(SUBSTITUTE($B1457,"5","0"))=$B1457),1,0)),"")</f>
        <v/>
      </c>
      <c r="I1457" s="5" t="str">
        <f>IF(PhieuBauCu!$B$2&gt;5,IF(LEN($B1457)=0,"",IF(AND($B1457&gt;0,VALUE(SUBSTITUTE($B1457,"6","0"))=$B1457),1,0)),"")</f>
        <v/>
      </c>
      <c r="J1457" s="5" t="str">
        <f>IF(PhieuBauCu!$B$2&gt;6,IF(LEN($B1457)=0,"",IF(AND($B1457&gt;0,VALUE(SUBSTITUTE($B1457,"7","0"))=$B1457),1,0)),"")</f>
        <v/>
      </c>
      <c r="K1457" s="5" t="str">
        <f>IF(PhieuBauCu!$B$2&gt;7,IF(LEN($B1457)=0,"",IF(AND($B1457&gt;0,VALUE(SUBSTITUTE($B1457,"8","0"))=$B1457),1,0)),"")</f>
        <v/>
      </c>
      <c r="L1457" s="5" t="str">
        <f>IF(PhieuBauCu!$B$2&gt;8,IF(LEN($B1457)=0,"",IF(AND($B1457&gt;0,VALUE(SUBSTITUTE($B1457,"9","0"))=$B1457),1,0)),"")</f>
        <v/>
      </c>
      <c r="M1457" s="9">
        <f t="shared" si="45"/>
        <v>0</v>
      </c>
      <c r="N1457" s="36">
        <f>IF(AND(M1457&lt;=PhieuBauCu!$B$13,M1457&gt;=1),1,0)</f>
        <v>0</v>
      </c>
    </row>
    <row r="1458" spans="1:14" ht="28.5" customHeight="1">
      <c r="A1458" s="2">
        <v>1453</v>
      </c>
      <c r="B1458" s="3"/>
      <c r="C1458" s="48" t="str">
        <f t="shared" si="44"/>
        <v/>
      </c>
      <c r="D1458" s="5" t="str">
        <f>IF(PhieuBauCu!$B$2&gt;0,IF(LEN($B1458)=0,"",IF(AND($B1458&gt;0,VALUE(SUBSTITUTE($B1458,"1","0"))=$B1458),1,0)),"")</f>
        <v/>
      </c>
      <c r="E1458" s="5" t="str">
        <f>IF(PhieuBauCu!$B$2&gt;1,IF(LEN($B1458)=0,"",IF(AND($B1458&gt;0,VALUE(SUBSTITUTE($B1458,"2","0"))=$B1458),1,0)),"")</f>
        <v/>
      </c>
      <c r="F1458" s="5" t="str">
        <f>IF(PhieuBauCu!$B$2&gt;2,IF(LEN($B1458)=0,"",IF(AND($B1458&gt;0,VALUE(SUBSTITUTE($B1458,"3","0"))=$B1458),1,0)),"")</f>
        <v/>
      </c>
      <c r="G1458" s="5" t="str">
        <f>IF(PhieuBauCu!$B$2&gt;3,IF(LEN($B1458)=0,"",IF(AND($B1458&gt;0,VALUE(SUBSTITUTE($B1458,"4","0"))=$B1458),1,0)),"")</f>
        <v/>
      </c>
      <c r="H1458" s="5" t="str">
        <f>IF(PhieuBauCu!$B$2&gt;4,IF(LEN($B1458)=0,"",IF(AND($B1458&gt;0,VALUE(SUBSTITUTE($B1458,"5","0"))=$B1458),1,0)),"")</f>
        <v/>
      </c>
      <c r="I1458" s="5" t="str">
        <f>IF(PhieuBauCu!$B$2&gt;5,IF(LEN($B1458)=0,"",IF(AND($B1458&gt;0,VALUE(SUBSTITUTE($B1458,"6","0"))=$B1458),1,0)),"")</f>
        <v/>
      </c>
      <c r="J1458" s="5" t="str">
        <f>IF(PhieuBauCu!$B$2&gt;6,IF(LEN($B1458)=0,"",IF(AND($B1458&gt;0,VALUE(SUBSTITUTE($B1458,"7","0"))=$B1458),1,0)),"")</f>
        <v/>
      </c>
      <c r="K1458" s="5" t="str">
        <f>IF(PhieuBauCu!$B$2&gt;7,IF(LEN($B1458)=0,"",IF(AND($B1458&gt;0,VALUE(SUBSTITUTE($B1458,"8","0"))=$B1458),1,0)),"")</f>
        <v/>
      </c>
      <c r="L1458" s="5" t="str">
        <f>IF(PhieuBauCu!$B$2&gt;8,IF(LEN($B1458)=0,"",IF(AND($B1458&gt;0,VALUE(SUBSTITUTE($B1458,"9","0"))=$B1458),1,0)),"")</f>
        <v/>
      </c>
      <c r="M1458" s="9">
        <f t="shared" si="45"/>
        <v>0</v>
      </c>
      <c r="N1458" s="36">
        <f>IF(AND(M1458&lt;=PhieuBauCu!$B$13,M1458&gt;=1),1,0)</f>
        <v>0</v>
      </c>
    </row>
    <row r="1459" spans="1:14" ht="28.5" customHeight="1">
      <c r="A1459" s="2">
        <v>1454</v>
      </c>
      <c r="B1459" s="3"/>
      <c r="C1459" s="48" t="str">
        <f t="shared" si="44"/>
        <v/>
      </c>
      <c r="D1459" s="5" t="str">
        <f>IF(PhieuBauCu!$B$2&gt;0,IF(LEN($B1459)=0,"",IF(AND($B1459&gt;0,VALUE(SUBSTITUTE($B1459,"1","0"))=$B1459),1,0)),"")</f>
        <v/>
      </c>
      <c r="E1459" s="5" t="str">
        <f>IF(PhieuBauCu!$B$2&gt;1,IF(LEN($B1459)=0,"",IF(AND($B1459&gt;0,VALUE(SUBSTITUTE($B1459,"2","0"))=$B1459),1,0)),"")</f>
        <v/>
      </c>
      <c r="F1459" s="5" t="str">
        <f>IF(PhieuBauCu!$B$2&gt;2,IF(LEN($B1459)=0,"",IF(AND($B1459&gt;0,VALUE(SUBSTITUTE($B1459,"3","0"))=$B1459),1,0)),"")</f>
        <v/>
      </c>
      <c r="G1459" s="5" t="str">
        <f>IF(PhieuBauCu!$B$2&gt;3,IF(LEN($B1459)=0,"",IF(AND($B1459&gt;0,VALUE(SUBSTITUTE($B1459,"4","0"))=$B1459),1,0)),"")</f>
        <v/>
      </c>
      <c r="H1459" s="5" t="str">
        <f>IF(PhieuBauCu!$B$2&gt;4,IF(LEN($B1459)=0,"",IF(AND($B1459&gt;0,VALUE(SUBSTITUTE($B1459,"5","0"))=$B1459),1,0)),"")</f>
        <v/>
      </c>
      <c r="I1459" s="5" t="str">
        <f>IF(PhieuBauCu!$B$2&gt;5,IF(LEN($B1459)=0,"",IF(AND($B1459&gt;0,VALUE(SUBSTITUTE($B1459,"6","0"))=$B1459),1,0)),"")</f>
        <v/>
      </c>
      <c r="J1459" s="5" t="str">
        <f>IF(PhieuBauCu!$B$2&gt;6,IF(LEN($B1459)=0,"",IF(AND($B1459&gt;0,VALUE(SUBSTITUTE($B1459,"7","0"))=$B1459),1,0)),"")</f>
        <v/>
      </c>
      <c r="K1459" s="5" t="str">
        <f>IF(PhieuBauCu!$B$2&gt;7,IF(LEN($B1459)=0,"",IF(AND($B1459&gt;0,VALUE(SUBSTITUTE($B1459,"8","0"))=$B1459),1,0)),"")</f>
        <v/>
      </c>
      <c r="L1459" s="5" t="str">
        <f>IF(PhieuBauCu!$B$2&gt;8,IF(LEN($B1459)=0,"",IF(AND($B1459&gt;0,VALUE(SUBSTITUTE($B1459,"9","0"))=$B1459),1,0)),"")</f>
        <v/>
      </c>
      <c r="M1459" s="9">
        <f t="shared" si="45"/>
        <v>0</v>
      </c>
      <c r="N1459" s="36">
        <f>IF(AND(M1459&lt;=PhieuBauCu!$B$13,M1459&gt;=1),1,0)</f>
        <v>0</v>
      </c>
    </row>
    <row r="1460" spans="1:14" ht="28.5" customHeight="1">
      <c r="A1460" s="2">
        <v>1455</v>
      </c>
      <c r="B1460" s="3"/>
      <c r="C1460" s="48" t="str">
        <f t="shared" si="44"/>
        <v/>
      </c>
      <c r="D1460" s="5" t="str">
        <f>IF(PhieuBauCu!$B$2&gt;0,IF(LEN($B1460)=0,"",IF(AND($B1460&gt;0,VALUE(SUBSTITUTE($B1460,"1","0"))=$B1460),1,0)),"")</f>
        <v/>
      </c>
      <c r="E1460" s="5" t="str">
        <f>IF(PhieuBauCu!$B$2&gt;1,IF(LEN($B1460)=0,"",IF(AND($B1460&gt;0,VALUE(SUBSTITUTE($B1460,"2","0"))=$B1460),1,0)),"")</f>
        <v/>
      </c>
      <c r="F1460" s="5" t="str">
        <f>IF(PhieuBauCu!$B$2&gt;2,IF(LEN($B1460)=0,"",IF(AND($B1460&gt;0,VALUE(SUBSTITUTE($B1460,"3","0"))=$B1460),1,0)),"")</f>
        <v/>
      </c>
      <c r="G1460" s="5" t="str">
        <f>IF(PhieuBauCu!$B$2&gt;3,IF(LEN($B1460)=0,"",IF(AND($B1460&gt;0,VALUE(SUBSTITUTE($B1460,"4","0"))=$B1460),1,0)),"")</f>
        <v/>
      </c>
      <c r="H1460" s="5" t="str">
        <f>IF(PhieuBauCu!$B$2&gt;4,IF(LEN($B1460)=0,"",IF(AND($B1460&gt;0,VALUE(SUBSTITUTE($B1460,"5","0"))=$B1460),1,0)),"")</f>
        <v/>
      </c>
      <c r="I1460" s="5" t="str">
        <f>IF(PhieuBauCu!$B$2&gt;5,IF(LEN($B1460)=0,"",IF(AND($B1460&gt;0,VALUE(SUBSTITUTE($B1460,"6","0"))=$B1460),1,0)),"")</f>
        <v/>
      </c>
      <c r="J1460" s="5" t="str">
        <f>IF(PhieuBauCu!$B$2&gt;6,IF(LEN($B1460)=0,"",IF(AND($B1460&gt;0,VALUE(SUBSTITUTE($B1460,"7","0"))=$B1460),1,0)),"")</f>
        <v/>
      </c>
      <c r="K1460" s="5" t="str">
        <f>IF(PhieuBauCu!$B$2&gt;7,IF(LEN($B1460)=0,"",IF(AND($B1460&gt;0,VALUE(SUBSTITUTE($B1460,"8","0"))=$B1460),1,0)),"")</f>
        <v/>
      </c>
      <c r="L1460" s="5" t="str">
        <f>IF(PhieuBauCu!$B$2&gt;8,IF(LEN($B1460)=0,"",IF(AND($B1460&gt;0,VALUE(SUBSTITUTE($B1460,"9","0"))=$B1460),1,0)),"")</f>
        <v/>
      </c>
      <c r="M1460" s="9">
        <f t="shared" si="45"/>
        <v>0</v>
      </c>
      <c r="N1460" s="36">
        <f>IF(AND(M1460&lt;=PhieuBauCu!$B$13,M1460&gt;=1),1,0)</f>
        <v>0</v>
      </c>
    </row>
    <row r="1461" spans="1:14" ht="28.5" customHeight="1">
      <c r="A1461" s="2">
        <v>1456</v>
      </c>
      <c r="B1461" s="3"/>
      <c r="C1461" s="48" t="str">
        <f t="shared" si="44"/>
        <v/>
      </c>
      <c r="D1461" s="5" t="str">
        <f>IF(PhieuBauCu!$B$2&gt;0,IF(LEN($B1461)=0,"",IF(AND($B1461&gt;0,VALUE(SUBSTITUTE($B1461,"1","0"))=$B1461),1,0)),"")</f>
        <v/>
      </c>
      <c r="E1461" s="5" t="str">
        <f>IF(PhieuBauCu!$B$2&gt;1,IF(LEN($B1461)=0,"",IF(AND($B1461&gt;0,VALUE(SUBSTITUTE($B1461,"2","0"))=$B1461),1,0)),"")</f>
        <v/>
      </c>
      <c r="F1461" s="5" t="str">
        <f>IF(PhieuBauCu!$B$2&gt;2,IF(LEN($B1461)=0,"",IF(AND($B1461&gt;0,VALUE(SUBSTITUTE($B1461,"3","0"))=$B1461),1,0)),"")</f>
        <v/>
      </c>
      <c r="G1461" s="5" t="str">
        <f>IF(PhieuBauCu!$B$2&gt;3,IF(LEN($B1461)=0,"",IF(AND($B1461&gt;0,VALUE(SUBSTITUTE($B1461,"4","0"))=$B1461),1,0)),"")</f>
        <v/>
      </c>
      <c r="H1461" s="5" t="str">
        <f>IF(PhieuBauCu!$B$2&gt;4,IF(LEN($B1461)=0,"",IF(AND($B1461&gt;0,VALUE(SUBSTITUTE($B1461,"5","0"))=$B1461),1,0)),"")</f>
        <v/>
      </c>
      <c r="I1461" s="5" t="str">
        <f>IF(PhieuBauCu!$B$2&gt;5,IF(LEN($B1461)=0,"",IF(AND($B1461&gt;0,VALUE(SUBSTITUTE($B1461,"6","0"))=$B1461),1,0)),"")</f>
        <v/>
      </c>
      <c r="J1461" s="5" t="str">
        <f>IF(PhieuBauCu!$B$2&gt;6,IF(LEN($B1461)=0,"",IF(AND($B1461&gt;0,VALUE(SUBSTITUTE($B1461,"7","0"))=$B1461),1,0)),"")</f>
        <v/>
      </c>
      <c r="K1461" s="5" t="str">
        <f>IF(PhieuBauCu!$B$2&gt;7,IF(LEN($B1461)=0,"",IF(AND($B1461&gt;0,VALUE(SUBSTITUTE($B1461,"8","0"))=$B1461),1,0)),"")</f>
        <v/>
      </c>
      <c r="L1461" s="5" t="str">
        <f>IF(PhieuBauCu!$B$2&gt;8,IF(LEN($B1461)=0,"",IF(AND($B1461&gt;0,VALUE(SUBSTITUTE($B1461,"9","0"))=$B1461),1,0)),"")</f>
        <v/>
      </c>
      <c r="M1461" s="9">
        <f t="shared" si="45"/>
        <v>0</v>
      </c>
      <c r="N1461" s="36">
        <f>IF(AND(M1461&lt;=PhieuBauCu!$B$13,M1461&gt;=1),1,0)</f>
        <v>0</v>
      </c>
    </row>
    <row r="1462" spans="1:14" ht="28.5" customHeight="1">
      <c r="A1462" s="2">
        <v>1457</v>
      </c>
      <c r="B1462" s="3"/>
      <c r="C1462" s="48" t="str">
        <f t="shared" si="44"/>
        <v/>
      </c>
      <c r="D1462" s="5" t="str">
        <f>IF(PhieuBauCu!$B$2&gt;0,IF(LEN($B1462)=0,"",IF(AND($B1462&gt;0,VALUE(SUBSTITUTE($B1462,"1","0"))=$B1462),1,0)),"")</f>
        <v/>
      </c>
      <c r="E1462" s="5" t="str">
        <f>IF(PhieuBauCu!$B$2&gt;1,IF(LEN($B1462)=0,"",IF(AND($B1462&gt;0,VALUE(SUBSTITUTE($B1462,"2","0"))=$B1462),1,0)),"")</f>
        <v/>
      </c>
      <c r="F1462" s="5" t="str">
        <f>IF(PhieuBauCu!$B$2&gt;2,IF(LEN($B1462)=0,"",IF(AND($B1462&gt;0,VALUE(SUBSTITUTE($B1462,"3","0"))=$B1462),1,0)),"")</f>
        <v/>
      </c>
      <c r="G1462" s="5" t="str">
        <f>IF(PhieuBauCu!$B$2&gt;3,IF(LEN($B1462)=0,"",IF(AND($B1462&gt;0,VALUE(SUBSTITUTE($B1462,"4","0"))=$B1462),1,0)),"")</f>
        <v/>
      </c>
      <c r="H1462" s="5" t="str">
        <f>IF(PhieuBauCu!$B$2&gt;4,IF(LEN($B1462)=0,"",IF(AND($B1462&gt;0,VALUE(SUBSTITUTE($B1462,"5","0"))=$B1462),1,0)),"")</f>
        <v/>
      </c>
      <c r="I1462" s="5" t="str">
        <f>IF(PhieuBauCu!$B$2&gt;5,IF(LEN($B1462)=0,"",IF(AND($B1462&gt;0,VALUE(SUBSTITUTE($B1462,"6","0"))=$B1462),1,0)),"")</f>
        <v/>
      </c>
      <c r="J1462" s="5" t="str">
        <f>IF(PhieuBauCu!$B$2&gt;6,IF(LEN($B1462)=0,"",IF(AND($B1462&gt;0,VALUE(SUBSTITUTE($B1462,"7","0"))=$B1462),1,0)),"")</f>
        <v/>
      </c>
      <c r="K1462" s="5" t="str">
        <f>IF(PhieuBauCu!$B$2&gt;7,IF(LEN($B1462)=0,"",IF(AND($B1462&gt;0,VALUE(SUBSTITUTE($B1462,"8","0"))=$B1462),1,0)),"")</f>
        <v/>
      </c>
      <c r="L1462" s="5" t="str">
        <f>IF(PhieuBauCu!$B$2&gt;8,IF(LEN($B1462)=0,"",IF(AND($B1462&gt;0,VALUE(SUBSTITUTE($B1462,"9","0"))=$B1462),1,0)),"")</f>
        <v/>
      </c>
      <c r="M1462" s="9">
        <f t="shared" si="45"/>
        <v>0</v>
      </c>
      <c r="N1462" s="36">
        <f>IF(AND(M1462&lt;=PhieuBauCu!$B$13,M1462&gt;=1),1,0)</f>
        <v>0</v>
      </c>
    </row>
    <row r="1463" spans="1:14" ht="28.5" customHeight="1">
      <c r="A1463" s="2">
        <v>1458</v>
      </c>
      <c r="B1463" s="3"/>
      <c r="C1463" s="48" t="str">
        <f t="shared" si="44"/>
        <v/>
      </c>
      <c r="D1463" s="5" t="str">
        <f>IF(PhieuBauCu!$B$2&gt;0,IF(LEN($B1463)=0,"",IF(AND($B1463&gt;0,VALUE(SUBSTITUTE($B1463,"1","0"))=$B1463),1,0)),"")</f>
        <v/>
      </c>
      <c r="E1463" s="5" t="str">
        <f>IF(PhieuBauCu!$B$2&gt;1,IF(LEN($B1463)=0,"",IF(AND($B1463&gt;0,VALUE(SUBSTITUTE($B1463,"2","0"))=$B1463),1,0)),"")</f>
        <v/>
      </c>
      <c r="F1463" s="5" t="str">
        <f>IF(PhieuBauCu!$B$2&gt;2,IF(LEN($B1463)=0,"",IF(AND($B1463&gt;0,VALUE(SUBSTITUTE($B1463,"3","0"))=$B1463),1,0)),"")</f>
        <v/>
      </c>
      <c r="G1463" s="5" t="str">
        <f>IF(PhieuBauCu!$B$2&gt;3,IF(LEN($B1463)=0,"",IF(AND($B1463&gt;0,VALUE(SUBSTITUTE($B1463,"4","0"))=$B1463),1,0)),"")</f>
        <v/>
      </c>
      <c r="H1463" s="5" t="str">
        <f>IF(PhieuBauCu!$B$2&gt;4,IF(LEN($B1463)=0,"",IF(AND($B1463&gt;0,VALUE(SUBSTITUTE($B1463,"5","0"))=$B1463),1,0)),"")</f>
        <v/>
      </c>
      <c r="I1463" s="5" t="str">
        <f>IF(PhieuBauCu!$B$2&gt;5,IF(LEN($B1463)=0,"",IF(AND($B1463&gt;0,VALUE(SUBSTITUTE($B1463,"6","0"))=$B1463),1,0)),"")</f>
        <v/>
      </c>
      <c r="J1463" s="5" t="str">
        <f>IF(PhieuBauCu!$B$2&gt;6,IF(LEN($B1463)=0,"",IF(AND($B1463&gt;0,VALUE(SUBSTITUTE($B1463,"7","0"))=$B1463),1,0)),"")</f>
        <v/>
      </c>
      <c r="K1463" s="5" t="str">
        <f>IF(PhieuBauCu!$B$2&gt;7,IF(LEN($B1463)=0,"",IF(AND($B1463&gt;0,VALUE(SUBSTITUTE($B1463,"8","0"))=$B1463),1,0)),"")</f>
        <v/>
      </c>
      <c r="L1463" s="5" t="str">
        <f>IF(PhieuBauCu!$B$2&gt;8,IF(LEN($B1463)=0,"",IF(AND($B1463&gt;0,VALUE(SUBSTITUTE($B1463,"9","0"))=$B1463),1,0)),"")</f>
        <v/>
      </c>
      <c r="M1463" s="9">
        <f t="shared" si="45"/>
        <v>0</v>
      </c>
      <c r="N1463" s="36">
        <f>IF(AND(M1463&lt;=PhieuBauCu!$B$13,M1463&gt;=1),1,0)</f>
        <v>0</v>
      </c>
    </row>
    <row r="1464" spans="1:14" ht="28.5" customHeight="1">
      <c r="A1464" s="2">
        <v>1459</v>
      </c>
      <c r="B1464" s="3"/>
      <c r="C1464" s="48" t="str">
        <f t="shared" si="44"/>
        <v/>
      </c>
      <c r="D1464" s="5" t="str">
        <f>IF(PhieuBauCu!$B$2&gt;0,IF(LEN($B1464)=0,"",IF(AND($B1464&gt;0,VALUE(SUBSTITUTE($B1464,"1","0"))=$B1464),1,0)),"")</f>
        <v/>
      </c>
      <c r="E1464" s="5" t="str">
        <f>IF(PhieuBauCu!$B$2&gt;1,IF(LEN($B1464)=0,"",IF(AND($B1464&gt;0,VALUE(SUBSTITUTE($B1464,"2","0"))=$B1464),1,0)),"")</f>
        <v/>
      </c>
      <c r="F1464" s="5" t="str">
        <f>IF(PhieuBauCu!$B$2&gt;2,IF(LEN($B1464)=0,"",IF(AND($B1464&gt;0,VALUE(SUBSTITUTE($B1464,"3","0"))=$B1464),1,0)),"")</f>
        <v/>
      </c>
      <c r="G1464" s="5" t="str">
        <f>IF(PhieuBauCu!$B$2&gt;3,IF(LEN($B1464)=0,"",IF(AND($B1464&gt;0,VALUE(SUBSTITUTE($B1464,"4","0"))=$B1464),1,0)),"")</f>
        <v/>
      </c>
      <c r="H1464" s="5" t="str">
        <f>IF(PhieuBauCu!$B$2&gt;4,IF(LEN($B1464)=0,"",IF(AND($B1464&gt;0,VALUE(SUBSTITUTE($B1464,"5","0"))=$B1464),1,0)),"")</f>
        <v/>
      </c>
      <c r="I1464" s="5" t="str">
        <f>IF(PhieuBauCu!$B$2&gt;5,IF(LEN($B1464)=0,"",IF(AND($B1464&gt;0,VALUE(SUBSTITUTE($B1464,"6","0"))=$B1464),1,0)),"")</f>
        <v/>
      </c>
      <c r="J1464" s="5" t="str">
        <f>IF(PhieuBauCu!$B$2&gt;6,IF(LEN($B1464)=0,"",IF(AND($B1464&gt;0,VALUE(SUBSTITUTE($B1464,"7","0"))=$B1464),1,0)),"")</f>
        <v/>
      </c>
      <c r="K1464" s="5" t="str">
        <f>IF(PhieuBauCu!$B$2&gt;7,IF(LEN($B1464)=0,"",IF(AND($B1464&gt;0,VALUE(SUBSTITUTE($B1464,"8","0"))=$B1464),1,0)),"")</f>
        <v/>
      </c>
      <c r="L1464" s="5" t="str">
        <f>IF(PhieuBauCu!$B$2&gt;8,IF(LEN($B1464)=0,"",IF(AND($B1464&gt;0,VALUE(SUBSTITUTE($B1464,"9","0"))=$B1464),1,0)),"")</f>
        <v/>
      </c>
      <c r="M1464" s="9">
        <f t="shared" si="45"/>
        <v>0</v>
      </c>
      <c r="N1464" s="36">
        <f>IF(AND(M1464&lt;=PhieuBauCu!$B$13,M1464&gt;=1),1,0)</f>
        <v>0</v>
      </c>
    </row>
    <row r="1465" spans="1:14" ht="28.5" customHeight="1">
      <c r="A1465" s="2">
        <v>1460</v>
      </c>
      <c r="B1465" s="3"/>
      <c r="C1465" s="48" t="str">
        <f t="shared" si="44"/>
        <v/>
      </c>
      <c r="D1465" s="5" t="str">
        <f>IF(PhieuBauCu!$B$2&gt;0,IF(LEN($B1465)=0,"",IF(AND($B1465&gt;0,VALUE(SUBSTITUTE($B1465,"1","0"))=$B1465),1,0)),"")</f>
        <v/>
      </c>
      <c r="E1465" s="5" t="str">
        <f>IF(PhieuBauCu!$B$2&gt;1,IF(LEN($B1465)=0,"",IF(AND($B1465&gt;0,VALUE(SUBSTITUTE($B1465,"2","0"))=$B1465),1,0)),"")</f>
        <v/>
      </c>
      <c r="F1465" s="5" t="str">
        <f>IF(PhieuBauCu!$B$2&gt;2,IF(LEN($B1465)=0,"",IF(AND($B1465&gt;0,VALUE(SUBSTITUTE($B1465,"3","0"))=$B1465),1,0)),"")</f>
        <v/>
      </c>
      <c r="G1465" s="5" t="str">
        <f>IF(PhieuBauCu!$B$2&gt;3,IF(LEN($B1465)=0,"",IF(AND($B1465&gt;0,VALUE(SUBSTITUTE($B1465,"4","0"))=$B1465),1,0)),"")</f>
        <v/>
      </c>
      <c r="H1465" s="5" t="str">
        <f>IF(PhieuBauCu!$B$2&gt;4,IF(LEN($B1465)=0,"",IF(AND($B1465&gt;0,VALUE(SUBSTITUTE($B1465,"5","0"))=$B1465),1,0)),"")</f>
        <v/>
      </c>
      <c r="I1465" s="5" t="str">
        <f>IF(PhieuBauCu!$B$2&gt;5,IF(LEN($B1465)=0,"",IF(AND($B1465&gt;0,VALUE(SUBSTITUTE($B1465,"6","0"))=$B1465),1,0)),"")</f>
        <v/>
      </c>
      <c r="J1465" s="5" t="str">
        <f>IF(PhieuBauCu!$B$2&gt;6,IF(LEN($B1465)=0,"",IF(AND($B1465&gt;0,VALUE(SUBSTITUTE($B1465,"7","0"))=$B1465),1,0)),"")</f>
        <v/>
      </c>
      <c r="K1465" s="5" t="str">
        <f>IF(PhieuBauCu!$B$2&gt;7,IF(LEN($B1465)=0,"",IF(AND($B1465&gt;0,VALUE(SUBSTITUTE($B1465,"8","0"))=$B1465),1,0)),"")</f>
        <v/>
      </c>
      <c r="L1465" s="5" t="str">
        <f>IF(PhieuBauCu!$B$2&gt;8,IF(LEN($B1465)=0,"",IF(AND($B1465&gt;0,VALUE(SUBSTITUTE($B1465,"9","0"))=$B1465),1,0)),"")</f>
        <v/>
      </c>
      <c r="M1465" s="9">
        <f t="shared" si="45"/>
        <v>0</v>
      </c>
      <c r="N1465" s="36">
        <f>IF(AND(M1465&lt;=PhieuBauCu!$B$13,M1465&gt;=1),1,0)</f>
        <v>0</v>
      </c>
    </row>
    <row r="1466" spans="1:14" ht="28.5" customHeight="1">
      <c r="A1466" s="2">
        <v>1461</v>
      </c>
      <c r="B1466" s="3"/>
      <c r="C1466" s="48" t="str">
        <f t="shared" si="44"/>
        <v/>
      </c>
      <c r="D1466" s="5" t="str">
        <f>IF(PhieuBauCu!$B$2&gt;0,IF(LEN($B1466)=0,"",IF(AND($B1466&gt;0,VALUE(SUBSTITUTE($B1466,"1","0"))=$B1466),1,0)),"")</f>
        <v/>
      </c>
      <c r="E1466" s="5" t="str">
        <f>IF(PhieuBauCu!$B$2&gt;1,IF(LEN($B1466)=0,"",IF(AND($B1466&gt;0,VALUE(SUBSTITUTE($B1466,"2","0"))=$B1466),1,0)),"")</f>
        <v/>
      </c>
      <c r="F1466" s="5" t="str">
        <f>IF(PhieuBauCu!$B$2&gt;2,IF(LEN($B1466)=0,"",IF(AND($B1466&gt;0,VALUE(SUBSTITUTE($B1466,"3","0"))=$B1466),1,0)),"")</f>
        <v/>
      </c>
      <c r="G1466" s="5" t="str">
        <f>IF(PhieuBauCu!$B$2&gt;3,IF(LEN($B1466)=0,"",IF(AND($B1466&gt;0,VALUE(SUBSTITUTE($B1466,"4","0"))=$B1466),1,0)),"")</f>
        <v/>
      </c>
      <c r="H1466" s="5" t="str">
        <f>IF(PhieuBauCu!$B$2&gt;4,IF(LEN($B1466)=0,"",IF(AND($B1466&gt;0,VALUE(SUBSTITUTE($B1466,"5","0"))=$B1466),1,0)),"")</f>
        <v/>
      </c>
      <c r="I1466" s="5" t="str">
        <f>IF(PhieuBauCu!$B$2&gt;5,IF(LEN($B1466)=0,"",IF(AND($B1466&gt;0,VALUE(SUBSTITUTE($B1466,"6","0"))=$B1466),1,0)),"")</f>
        <v/>
      </c>
      <c r="J1466" s="5" t="str">
        <f>IF(PhieuBauCu!$B$2&gt;6,IF(LEN($B1466)=0,"",IF(AND($B1466&gt;0,VALUE(SUBSTITUTE($B1466,"7","0"))=$B1466),1,0)),"")</f>
        <v/>
      </c>
      <c r="K1466" s="5" t="str">
        <f>IF(PhieuBauCu!$B$2&gt;7,IF(LEN($B1466)=0,"",IF(AND($B1466&gt;0,VALUE(SUBSTITUTE($B1466,"8","0"))=$B1466),1,0)),"")</f>
        <v/>
      </c>
      <c r="L1466" s="5" t="str">
        <f>IF(PhieuBauCu!$B$2&gt;8,IF(LEN($B1466)=0,"",IF(AND($B1466&gt;0,VALUE(SUBSTITUTE($B1466,"9","0"))=$B1466),1,0)),"")</f>
        <v/>
      </c>
      <c r="M1466" s="9">
        <f t="shared" si="45"/>
        <v>0</v>
      </c>
      <c r="N1466" s="36">
        <f>IF(AND(M1466&lt;=PhieuBauCu!$B$13,M1466&gt;=1),1,0)</f>
        <v>0</v>
      </c>
    </row>
    <row r="1467" spans="1:14" ht="28.5" customHeight="1">
      <c r="A1467" s="2">
        <v>1462</v>
      </c>
      <c r="B1467" s="3"/>
      <c r="C1467" s="48" t="str">
        <f t="shared" si="44"/>
        <v/>
      </c>
      <c r="D1467" s="5" t="str">
        <f>IF(PhieuBauCu!$B$2&gt;0,IF(LEN($B1467)=0,"",IF(AND($B1467&gt;0,VALUE(SUBSTITUTE($B1467,"1","0"))=$B1467),1,0)),"")</f>
        <v/>
      </c>
      <c r="E1467" s="5" t="str">
        <f>IF(PhieuBauCu!$B$2&gt;1,IF(LEN($B1467)=0,"",IF(AND($B1467&gt;0,VALUE(SUBSTITUTE($B1467,"2","0"))=$B1467),1,0)),"")</f>
        <v/>
      </c>
      <c r="F1467" s="5" t="str">
        <f>IF(PhieuBauCu!$B$2&gt;2,IF(LEN($B1467)=0,"",IF(AND($B1467&gt;0,VALUE(SUBSTITUTE($B1467,"3","0"))=$B1467),1,0)),"")</f>
        <v/>
      </c>
      <c r="G1467" s="5" t="str">
        <f>IF(PhieuBauCu!$B$2&gt;3,IF(LEN($B1467)=0,"",IF(AND($B1467&gt;0,VALUE(SUBSTITUTE($B1467,"4","0"))=$B1467),1,0)),"")</f>
        <v/>
      </c>
      <c r="H1467" s="5" t="str">
        <f>IF(PhieuBauCu!$B$2&gt;4,IF(LEN($B1467)=0,"",IF(AND($B1467&gt;0,VALUE(SUBSTITUTE($B1467,"5","0"))=$B1467),1,0)),"")</f>
        <v/>
      </c>
      <c r="I1467" s="5" t="str">
        <f>IF(PhieuBauCu!$B$2&gt;5,IF(LEN($B1467)=0,"",IF(AND($B1467&gt;0,VALUE(SUBSTITUTE($B1467,"6","0"))=$B1467),1,0)),"")</f>
        <v/>
      </c>
      <c r="J1467" s="5" t="str">
        <f>IF(PhieuBauCu!$B$2&gt;6,IF(LEN($B1467)=0,"",IF(AND($B1467&gt;0,VALUE(SUBSTITUTE($B1467,"7","0"))=$B1467),1,0)),"")</f>
        <v/>
      </c>
      <c r="K1467" s="5" t="str">
        <f>IF(PhieuBauCu!$B$2&gt;7,IF(LEN($B1467)=0,"",IF(AND($B1467&gt;0,VALUE(SUBSTITUTE($B1467,"8","0"))=$B1467),1,0)),"")</f>
        <v/>
      </c>
      <c r="L1467" s="5" t="str">
        <f>IF(PhieuBauCu!$B$2&gt;8,IF(LEN($B1467)=0,"",IF(AND($B1467&gt;0,VALUE(SUBSTITUTE($B1467,"9","0"))=$B1467),1,0)),"")</f>
        <v/>
      </c>
      <c r="M1467" s="9">
        <f t="shared" si="45"/>
        <v>0</v>
      </c>
      <c r="N1467" s="36">
        <f>IF(AND(M1467&lt;=PhieuBauCu!$B$13,M1467&gt;=1),1,0)</f>
        <v>0</v>
      </c>
    </row>
    <row r="1468" spans="1:14" ht="28.5" customHeight="1">
      <c r="A1468" s="2">
        <v>1463</v>
      </c>
      <c r="B1468" s="3"/>
      <c r="C1468" s="48" t="str">
        <f t="shared" si="44"/>
        <v/>
      </c>
      <c r="D1468" s="5" t="str">
        <f>IF(PhieuBauCu!$B$2&gt;0,IF(LEN($B1468)=0,"",IF(AND($B1468&gt;0,VALUE(SUBSTITUTE($B1468,"1","0"))=$B1468),1,0)),"")</f>
        <v/>
      </c>
      <c r="E1468" s="5" t="str">
        <f>IF(PhieuBauCu!$B$2&gt;1,IF(LEN($B1468)=0,"",IF(AND($B1468&gt;0,VALUE(SUBSTITUTE($B1468,"2","0"))=$B1468),1,0)),"")</f>
        <v/>
      </c>
      <c r="F1468" s="5" t="str">
        <f>IF(PhieuBauCu!$B$2&gt;2,IF(LEN($B1468)=0,"",IF(AND($B1468&gt;0,VALUE(SUBSTITUTE($B1468,"3","0"))=$B1468),1,0)),"")</f>
        <v/>
      </c>
      <c r="G1468" s="5" t="str">
        <f>IF(PhieuBauCu!$B$2&gt;3,IF(LEN($B1468)=0,"",IF(AND($B1468&gt;0,VALUE(SUBSTITUTE($B1468,"4","0"))=$B1468),1,0)),"")</f>
        <v/>
      </c>
      <c r="H1468" s="5" t="str">
        <f>IF(PhieuBauCu!$B$2&gt;4,IF(LEN($B1468)=0,"",IF(AND($B1468&gt;0,VALUE(SUBSTITUTE($B1468,"5","0"))=$B1468),1,0)),"")</f>
        <v/>
      </c>
      <c r="I1468" s="5" t="str">
        <f>IF(PhieuBauCu!$B$2&gt;5,IF(LEN($B1468)=0,"",IF(AND($B1468&gt;0,VALUE(SUBSTITUTE($B1468,"6","0"))=$B1468),1,0)),"")</f>
        <v/>
      </c>
      <c r="J1468" s="5" t="str">
        <f>IF(PhieuBauCu!$B$2&gt;6,IF(LEN($B1468)=0,"",IF(AND($B1468&gt;0,VALUE(SUBSTITUTE($B1468,"7","0"))=$B1468),1,0)),"")</f>
        <v/>
      </c>
      <c r="K1468" s="5" t="str">
        <f>IF(PhieuBauCu!$B$2&gt;7,IF(LEN($B1468)=0,"",IF(AND($B1468&gt;0,VALUE(SUBSTITUTE($B1468,"8","0"))=$B1468),1,0)),"")</f>
        <v/>
      </c>
      <c r="L1468" s="5" t="str">
        <f>IF(PhieuBauCu!$B$2&gt;8,IF(LEN($B1468)=0,"",IF(AND($B1468&gt;0,VALUE(SUBSTITUTE($B1468,"9","0"))=$B1468),1,0)),"")</f>
        <v/>
      </c>
      <c r="M1468" s="9">
        <f t="shared" si="45"/>
        <v>0</v>
      </c>
      <c r="N1468" s="36">
        <f>IF(AND(M1468&lt;=PhieuBauCu!$B$13,M1468&gt;=1),1,0)</f>
        <v>0</v>
      </c>
    </row>
    <row r="1469" spans="1:14" ht="28.5" customHeight="1">
      <c r="A1469" s="2">
        <v>1464</v>
      </c>
      <c r="B1469" s="3"/>
      <c r="C1469" s="48" t="str">
        <f t="shared" si="44"/>
        <v/>
      </c>
      <c r="D1469" s="5" t="str">
        <f>IF(PhieuBauCu!$B$2&gt;0,IF(LEN($B1469)=0,"",IF(AND($B1469&gt;0,VALUE(SUBSTITUTE($B1469,"1","0"))=$B1469),1,0)),"")</f>
        <v/>
      </c>
      <c r="E1469" s="5" t="str">
        <f>IF(PhieuBauCu!$B$2&gt;1,IF(LEN($B1469)=0,"",IF(AND($B1469&gt;0,VALUE(SUBSTITUTE($B1469,"2","0"))=$B1469),1,0)),"")</f>
        <v/>
      </c>
      <c r="F1469" s="5" t="str">
        <f>IF(PhieuBauCu!$B$2&gt;2,IF(LEN($B1469)=0,"",IF(AND($B1469&gt;0,VALUE(SUBSTITUTE($B1469,"3","0"))=$B1469),1,0)),"")</f>
        <v/>
      </c>
      <c r="G1469" s="5" t="str">
        <f>IF(PhieuBauCu!$B$2&gt;3,IF(LEN($B1469)=0,"",IF(AND($B1469&gt;0,VALUE(SUBSTITUTE($B1469,"4","0"))=$B1469),1,0)),"")</f>
        <v/>
      </c>
      <c r="H1469" s="5" t="str">
        <f>IF(PhieuBauCu!$B$2&gt;4,IF(LEN($B1469)=0,"",IF(AND($B1469&gt;0,VALUE(SUBSTITUTE($B1469,"5","0"))=$B1469),1,0)),"")</f>
        <v/>
      </c>
      <c r="I1469" s="5" t="str">
        <f>IF(PhieuBauCu!$B$2&gt;5,IF(LEN($B1469)=0,"",IF(AND($B1469&gt;0,VALUE(SUBSTITUTE($B1469,"6","0"))=$B1469),1,0)),"")</f>
        <v/>
      </c>
      <c r="J1469" s="5" t="str">
        <f>IF(PhieuBauCu!$B$2&gt;6,IF(LEN($B1469)=0,"",IF(AND($B1469&gt;0,VALUE(SUBSTITUTE($B1469,"7","0"))=$B1469),1,0)),"")</f>
        <v/>
      </c>
      <c r="K1469" s="5" t="str">
        <f>IF(PhieuBauCu!$B$2&gt;7,IF(LEN($B1469)=0,"",IF(AND($B1469&gt;0,VALUE(SUBSTITUTE($B1469,"8","0"))=$B1469),1,0)),"")</f>
        <v/>
      </c>
      <c r="L1469" s="5" t="str">
        <f>IF(PhieuBauCu!$B$2&gt;8,IF(LEN($B1469)=0,"",IF(AND($B1469&gt;0,VALUE(SUBSTITUTE($B1469,"9","0"))=$B1469),1,0)),"")</f>
        <v/>
      </c>
      <c r="M1469" s="9">
        <f t="shared" si="45"/>
        <v>0</v>
      </c>
      <c r="N1469" s="36">
        <f>IF(AND(M1469&lt;=PhieuBauCu!$B$13,M1469&gt;=1),1,0)</f>
        <v>0</v>
      </c>
    </row>
    <row r="1470" spans="1:14" ht="28.5" customHeight="1">
      <c r="A1470" s="2">
        <v>1465</v>
      </c>
      <c r="B1470" s="3"/>
      <c r="C1470" s="48" t="str">
        <f t="shared" si="44"/>
        <v/>
      </c>
      <c r="D1470" s="5" t="str">
        <f>IF(PhieuBauCu!$B$2&gt;0,IF(LEN($B1470)=0,"",IF(AND($B1470&gt;0,VALUE(SUBSTITUTE($B1470,"1","0"))=$B1470),1,0)),"")</f>
        <v/>
      </c>
      <c r="E1470" s="5" t="str">
        <f>IF(PhieuBauCu!$B$2&gt;1,IF(LEN($B1470)=0,"",IF(AND($B1470&gt;0,VALUE(SUBSTITUTE($B1470,"2","0"))=$B1470),1,0)),"")</f>
        <v/>
      </c>
      <c r="F1470" s="5" t="str">
        <f>IF(PhieuBauCu!$B$2&gt;2,IF(LEN($B1470)=0,"",IF(AND($B1470&gt;0,VALUE(SUBSTITUTE($B1470,"3","0"))=$B1470),1,0)),"")</f>
        <v/>
      </c>
      <c r="G1470" s="5" t="str">
        <f>IF(PhieuBauCu!$B$2&gt;3,IF(LEN($B1470)=0,"",IF(AND($B1470&gt;0,VALUE(SUBSTITUTE($B1470,"4","0"))=$B1470),1,0)),"")</f>
        <v/>
      </c>
      <c r="H1470" s="5" t="str">
        <f>IF(PhieuBauCu!$B$2&gt;4,IF(LEN($B1470)=0,"",IF(AND($B1470&gt;0,VALUE(SUBSTITUTE($B1470,"5","0"))=$B1470),1,0)),"")</f>
        <v/>
      </c>
      <c r="I1470" s="5" t="str">
        <f>IF(PhieuBauCu!$B$2&gt;5,IF(LEN($B1470)=0,"",IF(AND($B1470&gt;0,VALUE(SUBSTITUTE($B1470,"6","0"))=$B1470),1,0)),"")</f>
        <v/>
      </c>
      <c r="J1470" s="5" t="str">
        <f>IF(PhieuBauCu!$B$2&gt;6,IF(LEN($B1470)=0,"",IF(AND($B1470&gt;0,VALUE(SUBSTITUTE($B1470,"7","0"))=$B1470),1,0)),"")</f>
        <v/>
      </c>
      <c r="K1470" s="5" t="str">
        <f>IF(PhieuBauCu!$B$2&gt;7,IF(LEN($B1470)=0,"",IF(AND($B1470&gt;0,VALUE(SUBSTITUTE($B1470,"8","0"))=$B1470),1,0)),"")</f>
        <v/>
      </c>
      <c r="L1470" s="5" t="str">
        <f>IF(PhieuBauCu!$B$2&gt;8,IF(LEN($B1470)=0,"",IF(AND($B1470&gt;0,VALUE(SUBSTITUTE($B1470,"9","0"))=$B1470),1,0)),"")</f>
        <v/>
      </c>
      <c r="M1470" s="9">
        <f t="shared" si="45"/>
        <v>0</v>
      </c>
      <c r="N1470" s="36">
        <f>IF(AND(M1470&lt;=PhieuBauCu!$B$13,M1470&gt;=1),1,0)</f>
        <v>0</v>
      </c>
    </row>
    <row r="1471" spans="1:14" ht="28.5" customHeight="1">
      <c r="A1471" s="2">
        <v>1466</v>
      </c>
      <c r="B1471" s="3"/>
      <c r="C1471" s="48" t="str">
        <f t="shared" si="44"/>
        <v/>
      </c>
      <c r="D1471" s="5" t="str">
        <f>IF(PhieuBauCu!$B$2&gt;0,IF(LEN($B1471)=0,"",IF(AND($B1471&gt;0,VALUE(SUBSTITUTE($B1471,"1","0"))=$B1471),1,0)),"")</f>
        <v/>
      </c>
      <c r="E1471" s="5" t="str">
        <f>IF(PhieuBauCu!$B$2&gt;1,IF(LEN($B1471)=0,"",IF(AND($B1471&gt;0,VALUE(SUBSTITUTE($B1471,"2","0"))=$B1471),1,0)),"")</f>
        <v/>
      </c>
      <c r="F1471" s="5" t="str">
        <f>IF(PhieuBauCu!$B$2&gt;2,IF(LEN($B1471)=0,"",IF(AND($B1471&gt;0,VALUE(SUBSTITUTE($B1471,"3","0"))=$B1471),1,0)),"")</f>
        <v/>
      </c>
      <c r="G1471" s="5" t="str">
        <f>IF(PhieuBauCu!$B$2&gt;3,IF(LEN($B1471)=0,"",IF(AND($B1471&gt;0,VALUE(SUBSTITUTE($B1471,"4","0"))=$B1471),1,0)),"")</f>
        <v/>
      </c>
      <c r="H1471" s="5" t="str">
        <f>IF(PhieuBauCu!$B$2&gt;4,IF(LEN($B1471)=0,"",IF(AND($B1471&gt;0,VALUE(SUBSTITUTE($B1471,"5","0"))=$B1471),1,0)),"")</f>
        <v/>
      </c>
      <c r="I1471" s="5" t="str">
        <f>IF(PhieuBauCu!$B$2&gt;5,IF(LEN($B1471)=0,"",IF(AND($B1471&gt;0,VALUE(SUBSTITUTE($B1471,"6","0"))=$B1471),1,0)),"")</f>
        <v/>
      </c>
      <c r="J1471" s="5" t="str">
        <f>IF(PhieuBauCu!$B$2&gt;6,IF(LEN($B1471)=0,"",IF(AND($B1471&gt;0,VALUE(SUBSTITUTE($B1471,"7","0"))=$B1471),1,0)),"")</f>
        <v/>
      </c>
      <c r="K1471" s="5" t="str">
        <f>IF(PhieuBauCu!$B$2&gt;7,IF(LEN($B1471)=0,"",IF(AND($B1471&gt;0,VALUE(SUBSTITUTE($B1471,"8","0"))=$B1471),1,0)),"")</f>
        <v/>
      </c>
      <c r="L1471" s="5" t="str">
        <f>IF(PhieuBauCu!$B$2&gt;8,IF(LEN($B1471)=0,"",IF(AND($B1471&gt;0,VALUE(SUBSTITUTE($B1471,"9","0"))=$B1471),1,0)),"")</f>
        <v/>
      </c>
      <c r="M1471" s="9">
        <f t="shared" si="45"/>
        <v>0</v>
      </c>
      <c r="N1471" s="36">
        <f>IF(AND(M1471&lt;=PhieuBauCu!$B$13,M1471&gt;=1),1,0)</f>
        <v>0</v>
      </c>
    </row>
    <row r="1472" spans="1:14" ht="28.5" customHeight="1">
      <c r="A1472" s="2">
        <v>1467</v>
      </c>
      <c r="B1472" s="3"/>
      <c r="C1472" s="48" t="str">
        <f t="shared" si="44"/>
        <v/>
      </c>
      <c r="D1472" s="5" t="str">
        <f>IF(PhieuBauCu!$B$2&gt;0,IF(LEN($B1472)=0,"",IF(AND($B1472&gt;0,VALUE(SUBSTITUTE($B1472,"1","0"))=$B1472),1,0)),"")</f>
        <v/>
      </c>
      <c r="E1472" s="5" t="str">
        <f>IF(PhieuBauCu!$B$2&gt;1,IF(LEN($B1472)=0,"",IF(AND($B1472&gt;0,VALUE(SUBSTITUTE($B1472,"2","0"))=$B1472),1,0)),"")</f>
        <v/>
      </c>
      <c r="F1472" s="5" t="str">
        <f>IF(PhieuBauCu!$B$2&gt;2,IF(LEN($B1472)=0,"",IF(AND($B1472&gt;0,VALUE(SUBSTITUTE($B1472,"3","0"))=$B1472),1,0)),"")</f>
        <v/>
      </c>
      <c r="G1472" s="5" t="str">
        <f>IF(PhieuBauCu!$B$2&gt;3,IF(LEN($B1472)=0,"",IF(AND($B1472&gt;0,VALUE(SUBSTITUTE($B1472,"4","0"))=$B1472),1,0)),"")</f>
        <v/>
      </c>
      <c r="H1472" s="5" t="str">
        <f>IF(PhieuBauCu!$B$2&gt;4,IF(LEN($B1472)=0,"",IF(AND($B1472&gt;0,VALUE(SUBSTITUTE($B1472,"5","0"))=$B1472),1,0)),"")</f>
        <v/>
      </c>
      <c r="I1472" s="5" t="str">
        <f>IF(PhieuBauCu!$B$2&gt;5,IF(LEN($B1472)=0,"",IF(AND($B1472&gt;0,VALUE(SUBSTITUTE($B1472,"6","0"))=$B1472),1,0)),"")</f>
        <v/>
      </c>
      <c r="J1472" s="5" t="str">
        <f>IF(PhieuBauCu!$B$2&gt;6,IF(LEN($B1472)=0,"",IF(AND($B1472&gt;0,VALUE(SUBSTITUTE($B1472,"7","0"))=$B1472),1,0)),"")</f>
        <v/>
      </c>
      <c r="K1472" s="5" t="str">
        <f>IF(PhieuBauCu!$B$2&gt;7,IF(LEN($B1472)=0,"",IF(AND($B1472&gt;0,VALUE(SUBSTITUTE($B1472,"8","0"))=$B1472),1,0)),"")</f>
        <v/>
      </c>
      <c r="L1472" s="5" t="str">
        <f>IF(PhieuBauCu!$B$2&gt;8,IF(LEN($B1472)=0,"",IF(AND($B1472&gt;0,VALUE(SUBSTITUTE($B1472,"9","0"))=$B1472),1,0)),"")</f>
        <v/>
      </c>
      <c r="M1472" s="9">
        <f t="shared" si="45"/>
        <v>0</v>
      </c>
      <c r="N1472" s="36">
        <f>IF(AND(M1472&lt;=PhieuBauCu!$B$13,M1472&gt;=1),1,0)</f>
        <v>0</v>
      </c>
    </row>
    <row r="1473" spans="1:14" ht="28.5" customHeight="1">
      <c r="A1473" s="2">
        <v>1468</v>
      </c>
      <c r="B1473" s="3"/>
      <c r="C1473" s="48" t="str">
        <f t="shared" si="44"/>
        <v/>
      </c>
      <c r="D1473" s="5" t="str">
        <f>IF(PhieuBauCu!$B$2&gt;0,IF(LEN($B1473)=0,"",IF(AND($B1473&gt;0,VALUE(SUBSTITUTE($B1473,"1","0"))=$B1473),1,0)),"")</f>
        <v/>
      </c>
      <c r="E1473" s="5" t="str">
        <f>IF(PhieuBauCu!$B$2&gt;1,IF(LEN($B1473)=0,"",IF(AND($B1473&gt;0,VALUE(SUBSTITUTE($B1473,"2","0"))=$B1473),1,0)),"")</f>
        <v/>
      </c>
      <c r="F1473" s="5" t="str">
        <f>IF(PhieuBauCu!$B$2&gt;2,IF(LEN($B1473)=0,"",IF(AND($B1473&gt;0,VALUE(SUBSTITUTE($B1473,"3","0"))=$B1473),1,0)),"")</f>
        <v/>
      </c>
      <c r="G1473" s="5" t="str">
        <f>IF(PhieuBauCu!$B$2&gt;3,IF(LEN($B1473)=0,"",IF(AND($B1473&gt;0,VALUE(SUBSTITUTE($B1473,"4","0"))=$B1473),1,0)),"")</f>
        <v/>
      </c>
      <c r="H1473" s="5" t="str">
        <f>IF(PhieuBauCu!$B$2&gt;4,IF(LEN($B1473)=0,"",IF(AND($B1473&gt;0,VALUE(SUBSTITUTE($B1473,"5","0"))=$B1473),1,0)),"")</f>
        <v/>
      </c>
      <c r="I1473" s="5" t="str">
        <f>IF(PhieuBauCu!$B$2&gt;5,IF(LEN($B1473)=0,"",IF(AND($B1473&gt;0,VALUE(SUBSTITUTE($B1473,"6","0"))=$B1473),1,0)),"")</f>
        <v/>
      </c>
      <c r="J1473" s="5" t="str">
        <f>IF(PhieuBauCu!$B$2&gt;6,IF(LEN($B1473)=0,"",IF(AND($B1473&gt;0,VALUE(SUBSTITUTE($B1473,"7","0"))=$B1473),1,0)),"")</f>
        <v/>
      </c>
      <c r="K1473" s="5" t="str">
        <f>IF(PhieuBauCu!$B$2&gt;7,IF(LEN($B1473)=0,"",IF(AND($B1473&gt;0,VALUE(SUBSTITUTE($B1473,"8","0"))=$B1473),1,0)),"")</f>
        <v/>
      </c>
      <c r="L1473" s="5" t="str">
        <f>IF(PhieuBauCu!$B$2&gt;8,IF(LEN($B1473)=0,"",IF(AND($B1473&gt;0,VALUE(SUBSTITUTE($B1473,"9","0"))=$B1473),1,0)),"")</f>
        <v/>
      </c>
      <c r="M1473" s="9">
        <f t="shared" si="45"/>
        <v>0</v>
      </c>
      <c r="N1473" s="36">
        <f>IF(AND(M1473&lt;=PhieuBauCu!$B$13,M1473&gt;=1),1,0)</f>
        <v>0</v>
      </c>
    </row>
    <row r="1474" spans="1:14" ht="28.5" customHeight="1">
      <c r="A1474" s="2">
        <v>1469</v>
      </c>
      <c r="B1474" s="3"/>
      <c r="C1474" s="48" t="str">
        <f t="shared" si="44"/>
        <v/>
      </c>
      <c r="D1474" s="5" t="str">
        <f>IF(PhieuBauCu!$B$2&gt;0,IF(LEN($B1474)=0,"",IF(AND($B1474&gt;0,VALUE(SUBSTITUTE($B1474,"1","0"))=$B1474),1,0)),"")</f>
        <v/>
      </c>
      <c r="E1474" s="5" t="str">
        <f>IF(PhieuBauCu!$B$2&gt;1,IF(LEN($B1474)=0,"",IF(AND($B1474&gt;0,VALUE(SUBSTITUTE($B1474,"2","0"))=$B1474),1,0)),"")</f>
        <v/>
      </c>
      <c r="F1474" s="5" t="str">
        <f>IF(PhieuBauCu!$B$2&gt;2,IF(LEN($B1474)=0,"",IF(AND($B1474&gt;0,VALUE(SUBSTITUTE($B1474,"3","0"))=$B1474),1,0)),"")</f>
        <v/>
      </c>
      <c r="G1474" s="5" t="str">
        <f>IF(PhieuBauCu!$B$2&gt;3,IF(LEN($B1474)=0,"",IF(AND($B1474&gt;0,VALUE(SUBSTITUTE($B1474,"4","0"))=$B1474),1,0)),"")</f>
        <v/>
      </c>
      <c r="H1474" s="5" t="str">
        <f>IF(PhieuBauCu!$B$2&gt;4,IF(LEN($B1474)=0,"",IF(AND($B1474&gt;0,VALUE(SUBSTITUTE($B1474,"5","0"))=$B1474),1,0)),"")</f>
        <v/>
      </c>
      <c r="I1474" s="5" t="str">
        <f>IF(PhieuBauCu!$B$2&gt;5,IF(LEN($B1474)=0,"",IF(AND($B1474&gt;0,VALUE(SUBSTITUTE($B1474,"6","0"))=$B1474),1,0)),"")</f>
        <v/>
      </c>
      <c r="J1474" s="5" t="str">
        <f>IF(PhieuBauCu!$B$2&gt;6,IF(LEN($B1474)=0,"",IF(AND($B1474&gt;0,VALUE(SUBSTITUTE($B1474,"7","0"))=$B1474),1,0)),"")</f>
        <v/>
      </c>
      <c r="K1474" s="5" t="str">
        <f>IF(PhieuBauCu!$B$2&gt;7,IF(LEN($B1474)=0,"",IF(AND($B1474&gt;0,VALUE(SUBSTITUTE($B1474,"8","0"))=$B1474),1,0)),"")</f>
        <v/>
      </c>
      <c r="L1474" s="5" t="str">
        <f>IF(PhieuBauCu!$B$2&gt;8,IF(LEN($B1474)=0,"",IF(AND($B1474&gt;0,VALUE(SUBSTITUTE($B1474,"9","0"))=$B1474),1,0)),"")</f>
        <v/>
      </c>
      <c r="M1474" s="9">
        <f t="shared" si="45"/>
        <v>0</v>
      </c>
      <c r="N1474" s="36">
        <f>IF(AND(M1474&lt;=PhieuBauCu!$B$13,M1474&gt;=1),1,0)</f>
        <v>0</v>
      </c>
    </row>
    <row r="1475" spans="1:14" ht="28.5" customHeight="1">
      <c r="A1475" s="2">
        <v>1470</v>
      </c>
      <c r="B1475" s="3"/>
      <c r="C1475" s="48" t="str">
        <f t="shared" si="44"/>
        <v/>
      </c>
      <c r="D1475" s="5" t="str">
        <f>IF(PhieuBauCu!$B$2&gt;0,IF(LEN($B1475)=0,"",IF(AND($B1475&gt;0,VALUE(SUBSTITUTE($B1475,"1","0"))=$B1475),1,0)),"")</f>
        <v/>
      </c>
      <c r="E1475" s="5" t="str">
        <f>IF(PhieuBauCu!$B$2&gt;1,IF(LEN($B1475)=0,"",IF(AND($B1475&gt;0,VALUE(SUBSTITUTE($B1475,"2","0"))=$B1475),1,0)),"")</f>
        <v/>
      </c>
      <c r="F1475" s="5" t="str">
        <f>IF(PhieuBauCu!$B$2&gt;2,IF(LEN($B1475)=0,"",IF(AND($B1475&gt;0,VALUE(SUBSTITUTE($B1475,"3","0"))=$B1475),1,0)),"")</f>
        <v/>
      </c>
      <c r="G1475" s="5" t="str">
        <f>IF(PhieuBauCu!$B$2&gt;3,IF(LEN($B1475)=0,"",IF(AND($B1475&gt;0,VALUE(SUBSTITUTE($B1475,"4","0"))=$B1475),1,0)),"")</f>
        <v/>
      </c>
      <c r="H1475" s="5" t="str">
        <f>IF(PhieuBauCu!$B$2&gt;4,IF(LEN($B1475)=0,"",IF(AND($B1475&gt;0,VALUE(SUBSTITUTE($B1475,"5","0"))=$B1475),1,0)),"")</f>
        <v/>
      </c>
      <c r="I1475" s="5" t="str">
        <f>IF(PhieuBauCu!$B$2&gt;5,IF(LEN($B1475)=0,"",IF(AND($B1475&gt;0,VALUE(SUBSTITUTE($B1475,"6","0"))=$B1475),1,0)),"")</f>
        <v/>
      </c>
      <c r="J1475" s="5" t="str">
        <f>IF(PhieuBauCu!$B$2&gt;6,IF(LEN($B1475)=0,"",IF(AND($B1475&gt;0,VALUE(SUBSTITUTE($B1475,"7","0"))=$B1475),1,0)),"")</f>
        <v/>
      </c>
      <c r="K1475" s="5" t="str">
        <f>IF(PhieuBauCu!$B$2&gt;7,IF(LEN($B1475)=0,"",IF(AND($B1475&gt;0,VALUE(SUBSTITUTE($B1475,"8","0"))=$B1475),1,0)),"")</f>
        <v/>
      </c>
      <c r="L1475" s="5" t="str">
        <f>IF(PhieuBauCu!$B$2&gt;8,IF(LEN($B1475)=0,"",IF(AND($B1475&gt;0,VALUE(SUBSTITUTE($B1475,"9","0"))=$B1475),1,0)),"")</f>
        <v/>
      </c>
      <c r="M1475" s="9">
        <f t="shared" si="45"/>
        <v>0</v>
      </c>
      <c r="N1475" s="36">
        <f>IF(AND(M1475&lt;=PhieuBauCu!$B$13,M1475&gt;=1),1,0)</f>
        <v>0</v>
      </c>
    </row>
    <row r="1476" spans="1:14" ht="28.5" customHeight="1">
      <c r="A1476" s="2">
        <v>1471</v>
      </c>
      <c r="B1476" s="3"/>
      <c r="C1476" s="48" t="str">
        <f t="shared" si="44"/>
        <v/>
      </c>
      <c r="D1476" s="5" t="str">
        <f>IF(PhieuBauCu!$B$2&gt;0,IF(LEN($B1476)=0,"",IF(AND($B1476&gt;0,VALUE(SUBSTITUTE($B1476,"1","0"))=$B1476),1,0)),"")</f>
        <v/>
      </c>
      <c r="E1476" s="5" t="str">
        <f>IF(PhieuBauCu!$B$2&gt;1,IF(LEN($B1476)=0,"",IF(AND($B1476&gt;0,VALUE(SUBSTITUTE($B1476,"2","0"))=$B1476),1,0)),"")</f>
        <v/>
      </c>
      <c r="F1476" s="5" t="str">
        <f>IF(PhieuBauCu!$B$2&gt;2,IF(LEN($B1476)=0,"",IF(AND($B1476&gt;0,VALUE(SUBSTITUTE($B1476,"3","0"))=$B1476),1,0)),"")</f>
        <v/>
      </c>
      <c r="G1476" s="5" t="str">
        <f>IF(PhieuBauCu!$B$2&gt;3,IF(LEN($B1476)=0,"",IF(AND($B1476&gt;0,VALUE(SUBSTITUTE($B1476,"4","0"))=$B1476),1,0)),"")</f>
        <v/>
      </c>
      <c r="H1476" s="5" t="str">
        <f>IF(PhieuBauCu!$B$2&gt;4,IF(LEN($B1476)=0,"",IF(AND($B1476&gt;0,VALUE(SUBSTITUTE($B1476,"5","0"))=$B1476),1,0)),"")</f>
        <v/>
      </c>
      <c r="I1476" s="5" t="str">
        <f>IF(PhieuBauCu!$B$2&gt;5,IF(LEN($B1476)=0,"",IF(AND($B1476&gt;0,VALUE(SUBSTITUTE($B1476,"6","0"))=$B1476),1,0)),"")</f>
        <v/>
      </c>
      <c r="J1476" s="5" t="str">
        <f>IF(PhieuBauCu!$B$2&gt;6,IF(LEN($B1476)=0,"",IF(AND($B1476&gt;0,VALUE(SUBSTITUTE($B1476,"7","0"))=$B1476),1,0)),"")</f>
        <v/>
      </c>
      <c r="K1476" s="5" t="str">
        <f>IF(PhieuBauCu!$B$2&gt;7,IF(LEN($B1476)=0,"",IF(AND($B1476&gt;0,VALUE(SUBSTITUTE($B1476,"8","0"))=$B1476),1,0)),"")</f>
        <v/>
      </c>
      <c r="L1476" s="5" t="str">
        <f>IF(PhieuBauCu!$B$2&gt;8,IF(LEN($B1476)=0,"",IF(AND($B1476&gt;0,VALUE(SUBSTITUTE($B1476,"9","0"))=$B1476),1,0)),"")</f>
        <v/>
      </c>
      <c r="M1476" s="9">
        <f t="shared" si="45"/>
        <v>0</v>
      </c>
      <c r="N1476" s="36">
        <f>IF(AND(M1476&lt;=PhieuBauCu!$B$13,M1476&gt;=1),1,0)</f>
        <v>0</v>
      </c>
    </row>
    <row r="1477" spans="1:14" ht="28.5" customHeight="1">
      <c r="A1477" s="2">
        <v>1472</v>
      </c>
      <c r="B1477" s="3"/>
      <c r="C1477" s="48" t="str">
        <f t="shared" si="44"/>
        <v/>
      </c>
      <c r="D1477" s="5" t="str">
        <f>IF(PhieuBauCu!$B$2&gt;0,IF(LEN($B1477)=0,"",IF(AND($B1477&gt;0,VALUE(SUBSTITUTE($B1477,"1","0"))=$B1477),1,0)),"")</f>
        <v/>
      </c>
      <c r="E1477" s="5" t="str">
        <f>IF(PhieuBauCu!$B$2&gt;1,IF(LEN($B1477)=0,"",IF(AND($B1477&gt;0,VALUE(SUBSTITUTE($B1477,"2","0"))=$B1477),1,0)),"")</f>
        <v/>
      </c>
      <c r="F1477" s="5" t="str">
        <f>IF(PhieuBauCu!$B$2&gt;2,IF(LEN($B1477)=0,"",IF(AND($B1477&gt;0,VALUE(SUBSTITUTE($B1477,"3","0"))=$B1477),1,0)),"")</f>
        <v/>
      </c>
      <c r="G1477" s="5" t="str">
        <f>IF(PhieuBauCu!$B$2&gt;3,IF(LEN($B1477)=0,"",IF(AND($B1477&gt;0,VALUE(SUBSTITUTE($B1477,"4","0"))=$B1477),1,0)),"")</f>
        <v/>
      </c>
      <c r="H1477" s="5" t="str">
        <f>IF(PhieuBauCu!$B$2&gt;4,IF(LEN($B1477)=0,"",IF(AND($B1477&gt;0,VALUE(SUBSTITUTE($B1477,"5","0"))=$B1477),1,0)),"")</f>
        <v/>
      </c>
      <c r="I1477" s="5" t="str">
        <f>IF(PhieuBauCu!$B$2&gt;5,IF(LEN($B1477)=0,"",IF(AND($B1477&gt;0,VALUE(SUBSTITUTE($B1477,"6","0"))=$B1477),1,0)),"")</f>
        <v/>
      </c>
      <c r="J1477" s="5" t="str">
        <f>IF(PhieuBauCu!$B$2&gt;6,IF(LEN($B1477)=0,"",IF(AND($B1477&gt;0,VALUE(SUBSTITUTE($B1477,"7","0"))=$B1477),1,0)),"")</f>
        <v/>
      </c>
      <c r="K1477" s="5" t="str">
        <f>IF(PhieuBauCu!$B$2&gt;7,IF(LEN($B1477)=0,"",IF(AND($B1477&gt;0,VALUE(SUBSTITUTE($B1477,"8","0"))=$B1477),1,0)),"")</f>
        <v/>
      </c>
      <c r="L1477" s="5" t="str">
        <f>IF(PhieuBauCu!$B$2&gt;8,IF(LEN($B1477)=0,"",IF(AND($B1477&gt;0,VALUE(SUBSTITUTE($B1477,"9","0"))=$B1477),1,0)),"")</f>
        <v/>
      </c>
      <c r="M1477" s="9">
        <f t="shared" si="45"/>
        <v>0</v>
      </c>
      <c r="N1477" s="36">
        <f>IF(AND(M1477&lt;=PhieuBauCu!$B$13,M1477&gt;=1),1,0)</f>
        <v>0</v>
      </c>
    </row>
    <row r="1478" spans="1:14" ht="28.5" customHeight="1">
      <c r="A1478" s="2">
        <v>1473</v>
      </c>
      <c r="B1478" s="3"/>
      <c r="C1478" s="48" t="str">
        <f t="shared" si="44"/>
        <v/>
      </c>
      <c r="D1478" s="5" t="str">
        <f>IF(PhieuBauCu!$B$2&gt;0,IF(LEN($B1478)=0,"",IF(AND($B1478&gt;0,VALUE(SUBSTITUTE($B1478,"1","0"))=$B1478),1,0)),"")</f>
        <v/>
      </c>
      <c r="E1478" s="5" t="str">
        <f>IF(PhieuBauCu!$B$2&gt;1,IF(LEN($B1478)=0,"",IF(AND($B1478&gt;0,VALUE(SUBSTITUTE($B1478,"2","0"))=$B1478),1,0)),"")</f>
        <v/>
      </c>
      <c r="F1478" s="5" t="str">
        <f>IF(PhieuBauCu!$B$2&gt;2,IF(LEN($B1478)=0,"",IF(AND($B1478&gt;0,VALUE(SUBSTITUTE($B1478,"3","0"))=$B1478),1,0)),"")</f>
        <v/>
      </c>
      <c r="G1478" s="5" t="str">
        <f>IF(PhieuBauCu!$B$2&gt;3,IF(LEN($B1478)=0,"",IF(AND($B1478&gt;0,VALUE(SUBSTITUTE($B1478,"4","0"))=$B1478),1,0)),"")</f>
        <v/>
      </c>
      <c r="H1478" s="5" t="str">
        <f>IF(PhieuBauCu!$B$2&gt;4,IF(LEN($B1478)=0,"",IF(AND($B1478&gt;0,VALUE(SUBSTITUTE($B1478,"5","0"))=$B1478),1,0)),"")</f>
        <v/>
      </c>
      <c r="I1478" s="5" t="str">
        <f>IF(PhieuBauCu!$B$2&gt;5,IF(LEN($B1478)=0,"",IF(AND($B1478&gt;0,VALUE(SUBSTITUTE($B1478,"6","0"))=$B1478),1,0)),"")</f>
        <v/>
      </c>
      <c r="J1478" s="5" t="str">
        <f>IF(PhieuBauCu!$B$2&gt;6,IF(LEN($B1478)=0,"",IF(AND($B1478&gt;0,VALUE(SUBSTITUTE($B1478,"7","0"))=$B1478),1,0)),"")</f>
        <v/>
      </c>
      <c r="K1478" s="5" t="str">
        <f>IF(PhieuBauCu!$B$2&gt;7,IF(LEN($B1478)=0,"",IF(AND($B1478&gt;0,VALUE(SUBSTITUTE($B1478,"8","0"))=$B1478),1,0)),"")</f>
        <v/>
      </c>
      <c r="L1478" s="5" t="str">
        <f>IF(PhieuBauCu!$B$2&gt;8,IF(LEN($B1478)=0,"",IF(AND($B1478&gt;0,VALUE(SUBSTITUTE($B1478,"9","0"))=$B1478),1,0)),"")</f>
        <v/>
      </c>
      <c r="M1478" s="9">
        <f t="shared" si="45"/>
        <v>0</v>
      </c>
      <c r="N1478" s="36">
        <f>IF(AND(M1478&lt;=PhieuBauCu!$B$13,M1478&gt;=1),1,0)</f>
        <v>0</v>
      </c>
    </row>
    <row r="1479" spans="1:14" ht="28.5" customHeight="1">
      <c r="A1479" s="2">
        <v>1474</v>
      </c>
      <c r="B1479" s="3"/>
      <c r="C1479" s="48" t="str">
        <f t="shared" ref="C1479:C1542" si="46">IF(LEN(B1479)&gt;0,IF(N1479=1,"Ok","Not Ok"),"")</f>
        <v/>
      </c>
      <c r="D1479" s="5" t="str">
        <f>IF(PhieuBauCu!$B$2&gt;0,IF(LEN($B1479)=0,"",IF(AND($B1479&gt;0,VALUE(SUBSTITUTE($B1479,"1","0"))=$B1479),1,0)),"")</f>
        <v/>
      </c>
      <c r="E1479" s="5" t="str">
        <f>IF(PhieuBauCu!$B$2&gt;1,IF(LEN($B1479)=0,"",IF(AND($B1479&gt;0,VALUE(SUBSTITUTE($B1479,"2","0"))=$B1479),1,0)),"")</f>
        <v/>
      </c>
      <c r="F1479" s="5" t="str">
        <f>IF(PhieuBauCu!$B$2&gt;2,IF(LEN($B1479)=0,"",IF(AND($B1479&gt;0,VALUE(SUBSTITUTE($B1479,"3","0"))=$B1479),1,0)),"")</f>
        <v/>
      </c>
      <c r="G1479" s="5" t="str">
        <f>IF(PhieuBauCu!$B$2&gt;3,IF(LEN($B1479)=0,"",IF(AND($B1479&gt;0,VALUE(SUBSTITUTE($B1479,"4","0"))=$B1479),1,0)),"")</f>
        <v/>
      </c>
      <c r="H1479" s="5" t="str">
        <f>IF(PhieuBauCu!$B$2&gt;4,IF(LEN($B1479)=0,"",IF(AND($B1479&gt;0,VALUE(SUBSTITUTE($B1479,"5","0"))=$B1479),1,0)),"")</f>
        <v/>
      </c>
      <c r="I1479" s="5" t="str">
        <f>IF(PhieuBauCu!$B$2&gt;5,IF(LEN($B1479)=0,"",IF(AND($B1479&gt;0,VALUE(SUBSTITUTE($B1479,"6","0"))=$B1479),1,0)),"")</f>
        <v/>
      </c>
      <c r="J1479" s="5" t="str">
        <f>IF(PhieuBauCu!$B$2&gt;6,IF(LEN($B1479)=0,"",IF(AND($B1479&gt;0,VALUE(SUBSTITUTE($B1479,"7","0"))=$B1479),1,0)),"")</f>
        <v/>
      </c>
      <c r="K1479" s="5" t="str">
        <f>IF(PhieuBauCu!$B$2&gt;7,IF(LEN($B1479)=0,"",IF(AND($B1479&gt;0,VALUE(SUBSTITUTE($B1479,"8","0"))=$B1479),1,0)),"")</f>
        <v/>
      </c>
      <c r="L1479" s="5" t="str">
        <f>IF(PhieuBauCu!$B$2&gt;8,IF(LEN($B1479)=0,"",IF(AND($B1479&gt;0,VALUE(SUBSTITUTE($B1479,"9","0"))=$B1479),1,0)),"")</f>
        <v/>
      </c>
      <c r="M1479" s="9">
        <f t="shared" ref="M1479:M1542" si="47">SUMIF(D1479:L1479,1)</f>
        <v>0</v>
      </c>
      <c r="N1479" s="36">
        <f>IF(AND(M1479&lt;=PhieuBauCu!$B$13,M1479&gt;=1),1,0)</f>
        <v>0</v>
      </c>
    </row>
    <row r="1480" spans="1:14" ht="28.5" customHeight="1">
      <c r="A1480" s="2">
        <v>1475</v>
      </c>
      <c r="B1480" s="3"/>
      <c r="C1480" s="48" t="str">
        <f t="shared" si="46"/>
        <v/>
      </c>
      <c r="D1480" s="5" t="str">
        <f>IF(PhieuBauCu!$B$2&gt;0,IF(LEN($B1480)=0,"",IF(AND($B1480&gt;0,VALUE(SUBSTITUTE($B1480,"1","0"))=$B1480),1,0)),"")</f>
        <v/>
      </c>
      <c r="E1480" s="5" t="str">
        <f>IF(PhieuBauCu!$B$2&gt;1,IF(LEN($B1480)=0,"",IF(AND($B1480&gt;0,VALUE(SUBSTITUTE($B1480,"2","0"))=$B1480),1,0)),"")</f>
        <v/>
      </c>
      <c r="F1480" s="5" t="str">
        <f>IF(PhieuBauCu!$B$2&gt;2,IF(LEN($B1480)=0,"",IF(AND($B1480&gt;0,VALUE(SUBSTITUTE($B1480,"3","0"))=$B1480),1,0)),"")</f>
        <v/>
      </c>
      <c r="G1480" s="5" t="str">
        <f>IF(PhieuBauCu!$B$2&gt;3,IF(LEN($B1480)=0,"",IF(AND($B1480&gt;0,VALUE(SUBSTITUTE($B1480,"4","0"))=$B1480),1,0)),"")</f>
        <v/>
      </c>
      <c r="H1480" s="5" t="str">
        <f>IF(PhieuBauCu!$B$2&gt;4,IF(LEN($B1480)=0,"",IF(AND($B1480&gt;0,VALUE(SUBSTITUTE($B1480,"5","0"))=$B1480),1,0)),"")</f>
        <v/>
      </c>
      <c r="I1480" s="5" t="str">
        <f>IF(PhieuBauCu!$B$2&gt;5,IF(LEN($B1480)=0,"",IF(AND($B1480&gt;0,VALUE(SUBSTITUTE($B1480,"6","0"))=$B1480),1,0)),"")</f>
        <v/>
      </c>
      <c r="J1480" s="5" t="str">
        <f>IF(PhieuBauCu!$B$2&gt;6,IF(LEN($B1480)=0,"",IF(AND($B1480&gt;0,VALUE(SUBSTITUTE($B1480,"7","0"))=$B1480),1,0)),"")</f>
        <v/>
      </c>
      <c r="K1480" s="5" t="str">
        <f>IF(PhieuBauCu!$B$2&gt;7,IF(LEN($B1480)=0,"",IF(AND($B1480&gt;0,VALUE(SUBSTITUTE($B1480,"8","0"))=$B1480),1,0)),"")</f>
        <v/>
      </c>
      <c r="L1480" s="5" t="str">
        <f>IF(PhieuBauCu!$B$2&gt;8,IF(LEN($B1480)=0,"",IF(AND($B1480&gt;0,VALUE(SUBSTITUTE($B1480,"9","0"))=$B1480),1,0)),"")</f>
        <v/>
      </c>
      <c r="M1480" s="9">
        <f t="shared" si="47"/>
        <v>0</v>
      </c>
      <c r="N1480" s="36">
        <f>IF(AND(M1480&lt;=PhieuBauCu!$B$13,M1480&gt;=1),1,0)</f>
        <v>0</v>
      </c>
    </row>
    <row r="1481" spans="1:14" ht="28.5" customHeight="1">
      <c r="A1481" s="2">
        <v>1476</v>
      </c>
      <c r="B1481" s="3"/>
      <c r="C1481" s="48" t="str">
        <f t="shared" si="46"/>
        <v/>
      </c>
      <c r="D1481" s="5" t="str">
        <f>IF(PhieuBauCu!$B$2&gt;0,IF(LEN($B1481)=0,"",IF(AND($B1481&gt;0,VALUE(SUBSTITUTE($B1481,"1","0"))=$B1481),1,0)),"")</f>
        <v/>
      </c>
      <c r="E1481" s="5" t="str">
        <f>IF(PhieuBauCu!$B$2&gt;1,IF(LEN($B1481)=0,"",IF(AND($B1481&gt;0,VALUE(SUBSTITUTE($B1481,"2","0"))=$B1481),1,0)),"")</f>
        <v/>
      </c>
      <c r="F1481" s="5" t="str">
        <f>IF(PhieuBauCu!$B$2&gt;2,IF(LEN($B1481)=0,"",IF(AND($B1481&gt;0,VALUE(SUBSTITUTE($B1481,"3","0"))=$B1481),1,0)),"")</f>
        <v/>
      </c>
      <c r="G1481" s="5" t="str">
        <f>IF(PhieuBauCu!$B$2&gt;3,IF(LEN($B1481)=0,"",IF(AND($B1481&gt;0,VALUE(SUBSTITUTE($B1481,"4","0"))=$B1481),1,0)),"")</f>
        <v/>
      </c>
      <c r="H1481" s="5" t="str">
        <f>IF(PhieuBauCu!$B$2&gt;4,IF(LEN($B1481)=0,"",IF(AND($B1481&gt;0,VALUE(SUBSTITUTE($B1481,"5","0"))=$B1481),1,0)),"")</f>
        <v/>
      </c>
      <c r="I1481" s="5" t="str">
        <f>IF(PhieuBauCu!$B$2&gt;5,IF(LEN($B1481)=0,"",IF(AND($B1481&gt;0,VALUE(SUBSTITUTE($B1481,"6","0"))=$B1481),1,0)),"")</f>
        <v/>
      </c>
      <c r="J1481" s="5" t="str">
        <f>IF(PhieuBauCu!$B$2&gt;6,IF(LEN($B1481)=0,"",IF(AND($B1481&gt;0,VALUE(SUBSTITUTE($B1481,"7","0"))=$B1481),1,0)),"")</f>
        <v/>
      </c>
      <c r="K1481" s="5" t="str">
        <f>IF(PhieuBauCu!$B$2&gt;7,IF(LEN($B1481)=0,"",IF(AND($B1481&gt;0,VALUE(SUBSTITUTE($B1481,"8","0"))=$B1481),1,0)),"")</f>
        <v/>
      </c>
      <c r="L1481" s="5" t="str">
        <f>IF(PhieuBauCu!$B$2&gt;8,IF(LEN($B1481)=0,"",IF(AND($B1481&gt;0,VALUE(SUBSTITUTE($B1481,"9","0"))=$B1481),1,0)),"")</f>
        <v/>
      </c>
      <c r="M1481" s="9">
        <f t="shared" si="47"/>
        <v>0</v>
      </c>
      <c r="N1481" s="36">
        <f>IF(AND(M1481&lt;=PhieuBauCu!$B$13,M1481&gt;=1),1,0)</f>
        <v>0</v>
      </c>
    </row>
    <row r="1482" spans="1:14" ht="28.5" customHeight="1">
      <c r="A1482" s="2">
        <v>1477</v>
      </c>
      <c r="B1482" s="3"/>
      <c r="C1482" s="48" t="str">
        <f t="shared" si="46"/>
        <v/>
      </c>
      <c r="D1482" s="5" t="str">
        <f>IF(PhieuBauCu!$B$2&gt;0,IF(LEN($B1482)=0,"",IF(AND($B1482&gt;0,VALUE(SUBSTITUTE($B1482,"1","0"))=$B1482),1,0)),"")</f>
        <v/>
      </c>
      <c r="E1482" s="5" t="str">
        <f>IF(PhieuBauCu!$B$2&gt;1,IF(LEN($B1482)=0,"",IF(AND($B1482&gt;0,VALUE(SUBSTITUTE($B1482,"2","0"))=$B1482),1,0)),"")</f>
        <v/>
      </c>
      <c r="F1482" s="5" t="str">
        <f>IF(PhieuBauCu!$B$2&gt;2,IF(LEN($B1482)=0,"",IF(AND($B1482&gt;0,VALUE(SUBSTITUTE($B1482,"3","0"))=$B1482),1,0)),"")</f>
        <v/>
      </c>
      <c r="G1482" s="5" t="str">
        <f>IF(PhieuBauCu!$B$2&gt;3,IF(LEN($B1482)=0,"",IF(AND($B1482&gt;0,VALUE(SUBSTITUTE($B1482,"4","0"))=$B1482),1,0)),"")</f>
        <v/>
      </c>
      <c r="H1482" s="5" t="str">
        <f>IF(PhieuBauCu!$B$2&gt;4,IF(LEN($B1482)=0,"",IF(AND($B1482&gt;0,VALUE(SUBSTITUTE($B1482,"5","0"))=$B1482),1,0)),"")</f>
        <v/>
      </c>
      <c r="I1482" s="5" t="str">
        <f>IF(PhieuBauCu!$B$2&gt;5,IF(LEN($B1482)=0,"",IF(AND($B1482&gt;0,VALUE(SUBSTITUTE($B1482,"6","0"))=$B1482),1,0)),"")</f>
        <v/>
      </c>
      <c r="J1482" s="5" t="str">
        <f>IF(PhieuBauCu!$B$2&gt;6,IF(LEN($B1482)=0,"",IF(AND($B1482&gt;0,VALUE(SUBSTITUTE($B1482,"7","0"))=$B1482),1,0)),"")</f>
        <v/>
      </c>
      <c r="K1482" s="5" t="str">
        <f>IF(PhieuBauCu!$B$2&gt;7,IF(LEN($B1482)=0,"",IF(AND($B1482&gt;0,VALUE(SUBSTITUTE($B1482,"8","0"))=$B1482),1,0)),"")</f>
        <v/>
      </c>
      <c r="L1482" s="5" t="str">
        <f>IF(PhieuBauCu!$B$2&gt;8,IF(LEN($B1482)=0,"",IF(AND($B1482&gt;0,VALUE(SUBSTITUTE($B1482,"9","0"))=$B1482),1,0)),"")</f>
        <v/>
      </c>
      <c r="M1482" s="9">
        <f t="shared" si="47"/>
        <v>0</v>
      </c>
      <c r="N1482" s="36">
        <f>IF(AND(M1482&lt;=PhieuBauCu!$B$13,M1482&gt;=1),1,0)</f>
        <v>0</v>
      </c>
    </row>
    <row r="1483" spans="1:14" ht="28.5" customHeight="1">
      <c r="A1483" s="2">
        <v>1478</v>
      </c>
      <c r="B1483" s="3"/>
      <c r="C1483" s="48" t="str">
        <f t="shared" si="46"/>
        <v/>
      </c>
      <c r="D1483" s="5" t="str">
        <f>IF(PhieuBauCu!$B$2&gt;0,IF(LEN($B1483)=0,"",IF(AND($B1483&gt;0,VALUE(SUBSTITUTE($B1483,"1","0"))=$B1483),1,0)),"")</f>
        <v/>
      </c>
      <c r="E1483" s="5" t="str">
        <f>IF(PhieuBauCu!$B$2&gt;1,IF(LEN($B1483)=0,"",IF(AND($B1483&gt;0,VALUE(SUBSTITUTE($B1483,"2","0"))=$B1483),1,0)),"")</f>
        <v/>
      </c>
      <c r="F1483" s="5" t="str">
        <f>IF(PhieuBauCu!$B$2&gt;2,IF(LEN($B1483)=0,"",IF(AND($B1483&gt;0,VALUE(SUBSTITUTE($B1483,"3","0"))=$B1483),1,0)),"")</f>
        <v/>
      </c>
      <c r="G1483" s="5" t="str">
        <f>IF(PhieuBauCu!$B$2&gt;3,IF(LEN($B1483)=0,"",IF(AND($B1483&gt;0,VALUE(SUBSTITUTE($B1483,"4","0"))=$B1483),1,0)),"")</f>
        <v/>
      </c>
      <c r="H1483" s="5" t="str">
        <f>IF(PhieuBauCu!$B$2&gt;4,IF(LEN($B1483)=0,"",IF(AND($B1483&gt;0,VALUE(SUBSTITUTE($B1483,"5","0"))=$B1483),1,0)),"")</f>
        <v/>
      </c>
      <c r="I1483" s="5" t="str">
        <f>IF(PhieuBauCu!$B$2&gt;5,IF(LEN($B1483)=0,"",IF(AND($B1483&gt;0,VALUE(SUBSTITUTE($B1483,"6","0"))=$B1483),1,0)),"")</f>
        <v/>
      </c>
      <c r="J1483" s="5" t="str">
        <f>IF(PhieuBauCu!$B$2&gt;6,IF(LEN($B1483)=0,"",IF(AND($B1483&gt;0,VALUE(SUBSTITUTE($B1483,"7","0"))=$B1483),1,0)),"")</f>
        <v/>
      </c>
      <c r="K1483" s="5" t="str">
        <f>IF(PhieuBauCu!$B$2&gt;7,IF(LEN($B1483)=0,"",IF(AND($B1483&gt;0,VALUE(SUBSTITUTE($B1483,"8","0"))=$B1483),1,0)),"")</f>
        <v/>
      </c>
      <c r="L1483" s="5" t="str">
        <f>IF(PhieuBauCu!$B$2&gt;8,IF(LEN($B1483)=0,"",IF(AND($B1483&gt;0,VALUE(SUBSTITUTE($B1483,"9","0"))=$B1483),1,0)),"")</f>
        <v/>
      </c>
      <c r="M1483" s="9">
        <f t="shared" si="47"/>
        <v>0</v>
      </c>
      <c r="N1483" s="36">
        <f>IF(AND(M1483&lt;=PhieuBauCu!$B$13,M1483&gt;=1),1,0)</f>
        <v>0</v>
      </c>
    </row>
    <row r="1484" spans="1:14" ht="28.5" customHeight="1">
      <c r="A1484" s="2">
        <v>1479</v>
      </c>
      <c r="B1484" s="3"/>
      <c r="C1484" s="48" t="str">
        <f t="shared" si="46"/>
        <v/>
      </c>
      <c r="D1484" s="5" t="str">
        <f>IF(PhieuBauCu!$B$2&gt;0,IF(LEN($B1484)=0,"",IF(AND($B1484&gt;0,VALUE(SUBSTITUTE($B1484,"1","0"))=$B1484),1,0)),"")</f>
        <v/>
      </c>
      <c r="E1484" s="5" t="str">
        <f>IF(PhieuBauCu!$B$2&gt;1,IF(LEN($B1484)=0,"",IF(AND($B1484&gt;0,VALUE(SUBSTITUTE($B1484,"2","0"))=$B1484),1,0)),"")</f>
        <v/>
      </c>
      <c r="F1484" s="5" t="str">
        <f>IF(PhieuBauCu!$B$2&gt;2,IF(LEN($B1484)=0,"",IF(AND($B1484&gt;0,VALUE(SUBSTITUTE($B1484,"3","0"))=$B1484),1,0)),"")</f>
        <v/>
      </c>
      <c r="G1484" s="5" t="str">
        <f>IF(PhieuBauCu!$B$2&gt;3,IF(LEN($B1484)=0,"",IF(AND($B1484&gt;0,VALUE(SUBSTITUTE($B1484,"4","0"))=$B1484),1,0)),"")</f>
        <v/>
      </c>
      <c r="H1484" s="5" t="str">
        <f>IF(PhieuBauCu!$B$2&gt;4,IF(LEN($B1484)=0,"",IF(AND($B1484&gt;0,VALUE(SUBSTITUTE($B1484,"5","0"))=$B1484),1,0)),"")</f>
        <v/>
      </c>
      <c r="I1484" s="5" t="str">
        <f>IF(PhieuBauCu!$B$2&gt;5,IF(LEN($B1484)=0,"",IF(AND($B1484&gt;0,VALUE(SUBSTITUTE($B1484,"6","0"))=$B1484),1,0)),"")</f>
        <v/>
      </c>
      <c r="J1484" s="5" t="str">
        <f>IF(PhieuBauCu!$B$2&gt;6,IF(LEN($B1484)=0,"",IF(AND($B1484&gt;0,VALUE(SUBSTITUTE($B1484,"7","0"))=$B1484),1,0)),"")</f>
        <v/>
      </c>
      <c r="K1484" s="5" t="str">
        <f>IF(PhieuBauCu!$B$2&gt;7,IF(LEN($B1484)=0,"",IF(AND($B1484&gt;0,VALUE(SUBSTITUTE($B1484,"8","0"))=$B1484),1,0)),"")</f>
        <v/>
      </c>
      <c r="L1484" s="5" t="str">
        <f>IF(PhieuBauCu!$B$2&gt;8,IF(LEN($B1484)=0,"",IF(AND($B1484&gt;0,VALUE(SUBSTITUTE($B1484,"9","0"))=$B1484),1,0)),"")</f>
        <v/>
      </c>
      <c r="M1484" s="9">
        <f t="shared" si="47"/>
        <v>0</v>
      </c>
      <c r="N1484" s="36">
        <f>IF(AND(M1484&lt;=PhieuBauCu!$B$13,M1484&gt;=1),1,0)</f>
        <v>0</v>
      </c>
    </row>
    <row r="1485" spans="1:14" ht="28.5" customHeight="1">
      <c r="A1485" s="2">
        <v>1480</v>
      </c>
      <c r="B1485" s="3"/>
      <c r="C1485" s="48" t="str">
        <f t="shared" si="46"/>
        <v/>
      </c>
      <c r="D1485" s="5" t="str">
        <f>IF(PhieuBauCu!$B$2&gt;0,IF(LEN($B1485)=0,"",IF(AND($B1485&gt;0,VALUE(SUBSTITUTE($B1485,"1","0"))=$B1485),1,0)),"")</f>
        <v/>
      </c>
      <c r="E1485" s="5" t="str">
        <f>IF(PhieuBauCu!$B$2&gt;1,IF(LEN($B1485)=0,"",IF(AND($B1485&gt;0,VALUE(SUBSTITUTE($B1485,"2","0"))=$B1485),1,0)),"")</f>
        <v/>
      </c>
      <c r="F1485" s="5" t="str">
        <f>IF(PhieuBauCu!$B$2&gt;2,IF(LEN($B1485)=0,"",IF(AND($B1485&gt;0,VALUE(SUBSTITUTE($B1485,"3","0"))=$B1485),1,0)),"")</f>
        <v/>
      </c>
      <c r="G1485" s="5" t="str">
        <f>IF(PhieuBauCu!$B$2&gt;3,IF(LEN($B1485)=0,"",IF(AND($B1485&gt;0,VALUE(SUBSTITUTE($B1485,"4","0"))=$B1485),1,0)),"")</f>
        <v/>
      </c>
      <c r="H1485" s="5" t="str">
        <f>IF(PhieuBauCu!$B$2&gt;4,IF(LEN($B1485)=0,"",IF(AND($B1485&gt;0,VALUE(SUBSTITUTE($B1485,"5","0"))=$B1485),1,0)),"")</f>
        <v/>
      </c>
      <c r="I1485" s="5" t="str">
        <f>IF(PhieuBauCu!$B$2&gt;5,IF(LEN($B1485)=0,"",IF(AND($B1485&gt;0,VALUE(SUBSTITUTE($B1485,"6","0"))=$B1485),1,0)),"")</f>
        <v/>
      </c>
      <c r="J1485" s="5" t="str">
        <f>IF(PhieuBauCu!$B$2&gt;6,IF(LEN($B1485)=0,"",IF(AND($B1485&gt;0,VALUE(SUBSTITUTE($B1485,"7","0"))=$B1485),1,0)),"")</f>
        <v/>
      </c>
      <c r="K1485" s="5" t="str">
        <f>IF(PhieuBauCu!$B$2&gt;7,IF(LEN($B1485)=0,"",IF(AND($B1485&gt;0,VALUE(SUBSTITUTE($B1485,"8","0"))=$B1485),1,0)),"")</f>
        <v/>
      </c>
      <c r="L1485" s="5" t="str">
        <f>IF(PhieuBauCu!$B$2&gt;8,IF(LEN($B1485)=0,"",IF(AND($B1485&gt;0,VALUE(SUBSTITUTE($B1485,"9","0"))=$B1485),1,0)),"")</f>
        <v/>
      </c>
      <c r="M1485" s="9">
        <f t="shared" si="47"/>
        <v>0</v>
      </c>
      <c r="N1485" s="36">
        <f>IF(AND(M1485&lt;=PhieuBauCu!$B$13,M1485&gt;=1),1,0)</f>
        <v>0</v>
      </c>
    </row>
    <row r="1486" spans="1:14" ht="28.5" customHeight="1">
      <c r="A1486" s="2">
        <v>1481</v>
      </c>
      <c r="B1486" s="3"/>
      <c r="C1486" s="48" t="str">
        <f t="shared" si="46"/>
        <v/>
      </c>
      <c r="D1486" s="5" t="str">
        <f>IF(PhieuBauCu!$B$2&gt;0,IF(LEN($B1486)=0,"",IF(AND($B1486&gt;0,VALUE(SUBSTITUTE($B1486,"1","0"))=$B1486),1,0)),"")</f>
        <v/>
      </c>
      <c r="E1486" s="5" t="str">
        <f>IF(PhieuBauCu!$B$2&gt;1,IF(LEN($B1486)=0,"",IF(AND($B1486&gt;0,VALUE(SUBSTITUTE($B1486,"2","0"))=$B1486),1,0)),"")</f>
        <v/>
      </c>
      <c r="F1486" s="5" t="str">
        <f>IF(PhieuBauCu!$B$2&gt;2,IF(LEN($B1486)=0,"",IF(AND($B1486&gt;0,VALUE(SUBSTITUTE($B1486,"3","0"))=$B1486),1,0)),"")</f>
        <v/>
      </c>
      <c r="G1486" s="5" t="str">
        <f>IF(PhieuBauCu!$B$2&gt;3,IF(LEN($B1486)=0,"",IF(AND($B1486&gt;0,VALUE(SUBSTITUTE($B1486,"4","0"))=$B1486),1,0)),"")</f>
        <v/>
      </c>
      <c r="H1486" s="5" t="str">
        <f>IF(PhieuBauCu!$B$2&gt;4,IF(LEN($B1486)=0,"",IF(AND($B1486&gt;0,VALUE(SUBSTITUTE($B1486,"5","0"))=$B1486),1,0)),"")</f>
        <v/>
      </c>
      <c r="I1486" s="5" t="str">
        <f>IF(PhieuBauCu!$B$2&gt;5,IF(LEN($B1486)=0,"",IF(AND($B1486&gt;0,VALUE(SUBSTITUTE($B1486,"6","0"))=$B1486),1,0)),"")</f>
        <v/>
      </c>
      <c r="J1486" s="5" t="str">
        <f>IF(PhieuBauCu!$B$2&gt;6,IF(LEN($B1486)=0,"",IF(AND($B1486&gt;0,VALUE(SUBSTITUTE($B1486,"7","0"))=$B1486),1,0)),"")</f>
        <v/>
      </c>
      <c r="K1486" s="5" t="str">
        <f>IF(PhieuBauCu!$B$2&gt;7,IF(LEN($B1486)=0,"",IF(AND($B1486&gt;0,VALUE(SUBSTITUTE($B1486,"8","0"))=$B1486),1,0)),"")</f>
        <v/>
      </c>
      <c r="L1486" s="5" t="str">
        <f>IF(PhieuBauCu!$B$2&gt;8,IF(LEN($B1486)=0,"",IF(AND($B1486&gt;0,VALUE(SUBSTITUTE($B1486,"9","0"))=$B1486),1,0)),"")</f>
        <v/>
      </c>
      <c r="M1486" s="9">
        <f t="shared" si="47"/>
        <v>0</v>
      </c>
      <c r="N1486" s="36">
        <f>IF(AND(M1486&lt;=PhieuBauCu!$B$13,M1486&gt;=1),1,0)</f>
        <v>0</v>
      </c>
    </row>
    <row r="1487" spans="1:14" ht="28.5" customHeight="1">
      <c r="A1487" s="2">
        <v>1482</v>
      </c>
      <c r="B1487" s="3"/>
      <c r="C1487" s="48" t="str">
        <f t="shared" si="46"/>
        <v/>
      </c>
      <c r="D1487" s="5" t="str">
        <f>IF(PhieuBauCu!$B$2&gt;0,IF(LEN($B1487)=0,"",IF(AND($B1487&gt;0,VALUE(SUBSTITUTE($B1487,"1","0"))=$B1487),1,0)),"")</f>
        <v/>
      </c>
      <c r="E1487" s="5" t="str">
        <f>IF(PhieuBauCu!$B$2&gt;1,IF(LEN($B1487)=0,"",IF(AND($B1487&gt;0,VALUE(SUBSTITUTE($B1487,"2","0"))=$B1487),1,0)),"")</f>
        <v/>
      </c>
      <c r="F1487" s="5" t="str">
        <f>IF(PhieuBauCu!$B$2&gt;2,IF(LEN($B1487)=0,"",IF(AND($B1487&gt;0,VALUE(SUBSTITUTE($B1487,"3","0"))=$B1487),1,0)),"")</f>
        <v/>
      </c>
      <c r="G1487" s="5" t="str">
        <f>IF(PhieuBauCu!$B$2&gt;3,IF(LEN($B1487)=0,"",IF(AND($B1487&gt;0,VALUE(SUBSTITUTE($B1487,"4","0"))=$B1487),1,0)),"")</f>
        <v/>
      </c>
      <c r="H1487" s="5" t="str">
        <f>IF(PhieuBauCu!$B$2&gt;4,IF(LEN($B1487)=0,"",IF(AND($B1487&gt;0,VALUE(SUBSTITUTE($B1487,"5","0"))=$B1487),1,0)),"")</f>
        <v/>
      </c>
      <c r="I1487" s="5" t="str">
        <f>IF(PhieuBauCu!$B$2&gt;5,IF(LEN($B1487)=0,"",IF(AND($B1487&gt;0,VALUE(SUBSTITUTE($B1487,"6","0"))=$B1487),1,0)),"")</f>
        <v/>
      </c>
      <c r="J1487" s="5" t="str">
        <f>IF(PhieuBauCu!$B$2&gt;6,IF(LEN($B1487)=0,"",IF(AND($B1487&gt;0,VALUE(SUBSTITUTE($B1487,"7","0"))=$B1487),1,0)),"")</f>
        <v/>
      </c>
      <c r="K1487" s="5" t="str">
        <f>IF(PhieuBauCu!$B$2&gt;7,IF(LEN($B1487)=0,"",IF(AND($B1487&gt;0,VALUE(SUBSTITUTE($B1487,"8","0"))=$B1487),1,0)),"")</f>
        <v/>
      </c>
      <c r="L1487" s="5" t="str">
        <f>IF(PhieuBauCu!$B$2&gt;8,IF(LEN($B1487)=0,"",IF(AND($B1487&gt;0,VALUE(SUBSTITUTE($B1487,"9","0"))=$B1487),1,0)),"")</f>
        <v/>
      </c>
      <c r="M1487" s="9">
        <f t="shared" si="47"/>
        <v>0</v>
      </c>
      <c r="N1487" s="36">
        <f>IF(AND(M1487&lt;=PhieuBauCu!$B$13,M1487&gt;=1),1,0)</f>
        <v>0</v>
      </c>
    </row>
    <row r="1488" spans="1:14" ht="28.5" customHeight="1">
      <c r="A1488" s="2">
        <v>1483</v>
      </c>
      <c r="B1488" s="3"/>
      <c r="C1488" s="48" t="str">
        <f t="shared" si="46"/>
        <v/>
      </c>
      <c r="D1488" s="5" t="str">
        <f>IF(PhieuBauCu!$B$2&gt;0,IF(LEN($B1488)=0,"",IF(AND($B1488&gt;0,VALUE(SUBSTITUTE($B1488,"1","0"))=$B1488),1,0)),"")</f>
        <v/>
      </c>
      <c r="E1488" s="5" t="str">
        <f>IF(PhieuBauCu!$B$2&gt;1,IF(LEN($B1488)=0,"",IF(AND($B1488&gt;0,VALUE(SUBSTITUTE($B1488,"2","0"))=$B1488),1,0)),"")</f>
        <v/>
      </c>
      <c r="F1488" s="5" t="str">
        <f>IF(PhieuBauCu!$B$2&gt;2,IF(LEN($B1488)=0,"",IF(AND($B1488&gt;0,VALUE(SUBSTITUTE($B1488,"3","0"))=$B1488),1,0)),"")</f>
        <v/>
      </c>
      <c r="G1488" s="5" t="str">
        <f>IF(PhieuBauCu!$B$2&gt;3,IF(LEN($B1488)=0,"",IF(AND($B1488&gt;0,VALUE(SUBSTITUTE($B1488,"4","0"))=$B1488),1,0)),"")</f>
        <v/>
      </c>
      <c r="H1488" s="5" t="str">
        <f>IF(PhieuBauCu!$B$2&gt;4,IF(LEN($B1488)=0,"",IF(AND($B1488&gt;0,VALUE(SUBSTITUTE($B1488,"5","0"))=$B1488),1,0)),"")</f>
        <v/>
      </c>
      <c r="I1488" s="5" t="str">
        <f>IF(PhieuBauCu!$B$2&gt;5,IF(LEN($B1488)=0,"",IF(AND($B1488&gt;0,VALUE(SUBSTITUTE($B1488,"6","0"))=$B1488),1,0)),"")</f>
        <v/>
      </c>
      <c r="J1488" s="5" t="str">
        <f>IF(PhieuBauCu!$B$2&gt;6,IF(LEN($B1488)=0,"",IF(AND($B1488&gt;0,VALUE(SUBSTITUTE($B1488,"7","0"))=$B1488),1,0)),"")</f>
        <v/>
      </c>
      <c r="K1488" s="5" t="str">
        <f>IF(PhieuBauCu!$B$2&gt;7,IF(LEN($B1488)=0,"",IF(AND($B1488&gt;0,VALUE(SUBSTITUTE($B1488,"8","0"))=$B1488),1,0)),"")</f>
        <v/>
      </c>
      <c r="L1488" s="5" t="str">
        <f>IF(PhieuBauCu!$B$2&gt;8,IF(LEN($B1488)=0,"",IF(AND($B1488&gt;0,VALUE(SUBSTITUTE($B1488,"9","0"))=$B1488),1,0)),"")</f>
        <v/>
      </c>
      <c r="M1488" s="9">
        <f t="shared" si="47"/>
        <v>0</v>
      </c>
      <c r="N1488" s="36">
        <f>IF(AND(M1488&lt;=PhieuBauCu!$B$13,M1488&gt;=1),1,0)</f>
        <v>0</v>
      </c>
    </row>
    <row r="1489" spans="1:14" ht="28.5" customHeight="1">
      <c r="A1489" s="2">
        <v>1484</v>
      </c>
      <c r="B1489" s="3"/>
      <c r="C1489" s="48" t="str">
        <f t="shared" si="46"/>
        <v/>
      </c>
      <c r="D1489" s="5" t="str">
        <f>IF(PhieuBauCu!$B$2&gt;0,IF(LEN($B1489)=0,"",IF(AND($B1489&gt;0,VALUE(SUBSTITUTE($B1489,"1","0"))=$B1489),1,0)),"")</f>
        <v/>
      </c>
      <c r="E1489" s="5" t="str">
        <f>IF(PhieuBauCu!$B$2&gt;1,IF(LEN($B1489)=0,"",IF(AND($B1489&gt;0,VALUE(SUBSTITUTE($B1489,"2","0"))=$B1489),1,0)),"")</f>
        <v/>
      </c>
      <c r="F1489" s="5" t="str">
        <f>IF(PhieuBauCu!$B$2&gt;2,IF(LEN($B1489)=0,"",IF(AND($B1489&gt;0,VALUE(SUBSTITUTE($B1489,"3","0"))=$B1489),1,0)),"")</f>
        <v/>
      </c>
      <c r="G1489" s="5" t="str">
        <f>IF(PhieuBauCu!$B$2&gt;3,IF(LEN($B1489)=0,"",IF(AND($B1489&gt;0,VALUE(SUBSTITUTE($B1489,"4","0"))=$B1489),1,0)),"")</f>
        <v/>
      </c>
      <c r="H1489" s="5" t="str">
        <f>IF(PhieuBauCu!$B$2&gt;4,IF(LEN($B1489)=0,"",IF(AND($B1489&gt;0,VALUE(SUBSTITUTE($B1489,"5","0"))=$B1489),1,0)),"")</f>
        <v/>
      </c>
      <c r="I1489" s="5" t="str">
        <f>IF(PhieuBauCu!$B$2&gt;5,IF(LEN($B1489)=0,"",IF(AND($B1489&gt;0,VALUE(SUBSTITUTE($B1489,"6","0"))=$B1489),1,0)),"")</f>
        <v/>
      </c>
      <c r="J1489" s="5" t="str">
        <f>IF(PhieuBauCu!$B$2&gt;6,IF(LEN($B1489)=0,"",IF(AND($B1489&gt;0,VALUE(SUBSTITUTE($B1489,"7","0"))=$B1489),1,0)),"")</f>
        <v/>
      </c>
      <c r="K1489" s="5" t="str">
        <f>IF(PhieuBauCu!$B$2&gt;7,IF(LEN($B1489)=0,"",IF(AND($B1489&gt;0,VALUE(SUBSTITUTE($B1489,"8","0"))=$B1489),1,0)),"")</f>
        <v/>
      </c>
      <c r="L1489" s="5" t="str">
        <f>IF(PhieuBauCu!$B$2&gt;8,IF(LEN($B1489)=0,"",IF(AND($B1489&gt;0,VALUE(SUBSTITUTE($B1489,"9","0"))=$B1489),1,0)),"")</f>
        <v/>
      </c>
      <c r="M1489" s="9">
        <f t="shared" si="47"/>
        <v>0</v>
      </c>
      <c r="N1489" s="36">
        <f>IF(AND(M1489&lt;=PhieuBauCu!$B$13,M1489&gt;=1),1,0)</f>
        <v>0</v>
      </c>
    </row>
    <row r="1490" spans="1:14" ht="28.5" customHeight="1">
      <c r="A1490" s="2">
        <v>1485</v>
      </c>
      <c r="B1490" s="3"/>
      <c r="C1490" s="48" t="str">
        <f t="shared" si="46"/>
        <v/>
      </c>
      <c r="D1490" s="5" t="str">
        <f>IF(PhieuBauCu!$B$2&gt;0,IF(LEN($B1490)=0,"",IF(AND($B1490&gt;0,VALUE(SUBSTITUTE($B1490,"1","0"))=$B1490),1,0)),"")</f>
        <v/>
      </c>
      <c r="E1490" s="5" t="str">
        <f>IF(PhieuBauCu!$B$2&gt;1,IF(LEN($B1490)=0,"",IF(AND($B1490&gt;0,VALUE(SUBSTITUTE($B1490,"2","0"))=$B1490),1,0)),"")</f>
        <v/>
      </c>
      <c r="F1490" s="5" t="str">
        <f>IF(PhieuBauCu!$B$2&gt;2,IF(LEN($B1490)=0,"",IF(AND($B1490&gt;0,VALUE(SUBSTITUTE($B1490,"3","0"))=$B1490),1,0)),"")</f>
        <v/>
      </c>
      <c r="G1490" s="5" t="str">
        <f>IF(PhieuBauCu!$B$2&gt;3,IF(LEN($B1490)=0,"",IF(AND($B1490&gt;0,VALUE(SUBSTITUTE($B1490,"4","0"))=$B1490),1,0)),"")</f>
        <v/>
      </c>
      <c r="H1490" s="5" t="str">
        <f>IF(PhieuBauCu!$B$2&gt;4,IF(LEN($B1490)=0,"",IF(AND($B1490&gt;0,VALUE(SUBSTITUTE($B1490,"5","0"))=$B1490),1,0)),"")</f>
        <v/>
      </c>
      <c r="I1490" s="5" t="str">
        <f>IF(PhieuBauCu!$B$2&gt;5,IF(LEN($B1490)=0,"",IF(AND($B1490&gt;0,VALUE(SUBSTITUTE($B1490,"6","0"))=$B1490),1,0)),"")</f>
        <v/>
      </c>
      <c r="J1490" s="5" t="str">
        <f>IF(PhieuBauCu!$B$2&gt;6,IF(LEN($B1490)=0,"",IF(AND($B1490&gt;0,VALUE(SUBSTITUTE($B1490,"7","0"))=$B1490),1,0)),"")</f>
        <v/>
      </c>
      <c r="K1490" s="5" t="str">
        <f>IF(PhieuBauCu!$B$2&gt;7,IF(LEN($B1490)=0,"",IF(AND($B1490&gt;0,VALUE(SUBSTITUTE($B1490,"8","0"))=$B1490),1,0)),"")</f>
        <v/>
      </c>
      <c r="L1490" s="5" t="str">
        <f>IF(PhieuBauCu!$B$2&gt;8,IF(LEN($B1490)=0,"",IF(AND($B1490&gt;0,VALUE(SUBSTITUTE($B1490,"9","0"))=$B1490),1,0)),"")</f>
        <v/>
      </c>
      <c r="M1490" s="9">
        <f t="shared" si="47"/>
        <v>0</v>
      </c>
      <c r="N1490" s="36">
        <f>IF(AND(M1490&lt;=PhieuBauCu!$B$13,M1490&gt;=1),1,0)</f>
        <v>0</v>
      </c>
    </row>
    <row r="1491" spans="1:14" ht="28.5" customHeight="1">
      <c r="A1491" s="2">
        <v>1486</v>
      </c>
      <c r="B1491" s="3"/>
      <c r="C1491" s="48" t="str">
        <f t="shared" si="46"/>
        <v/>
      </c>
      <c r="D1491" s="5" t="str">
        <f>IF(PhieuBauCu!$B$2&gt;0,IF(LEN($B1491)=0,"",IF(AND($B1491&gt;0,VALUE(SUBSTITUTE($B1491,"1","0"))=$B1491),1,0)),"")</f>
        <v/>
      </c>
      <c r="E1491" s="5" t="str">
        <f>IF(PhieuBauCu!$B$2&gt;1,IF(LEN($B1491)=0,"",IF(AND($B1491&gt;0,VALUE(SUBSTITUTE($B1491,"2","0"))=$B1491),1,0)),"")</f>
        <v/>
      </c>
      <c r="F1491" s="5" t="str">
        <f>IF(PhieuBauCu!$B$2&gt;2,IF(LEN($B1491)=0,"",IF(AND($B1491&gt;0,VALUE(SUBSTITUTE($B1491,"3","0"))=$B1491),1,0)),"")</f>
        <v/>
      </c>
      <c r="G1491" s="5" t="str">
        <f>IF(PhieuBauCu!$B$2&gt;3,IF(LEN($B1491)=0,"",IF(AND($B1491&gt;0,VALUE(SUBSTITUTE($B1491,"4","0"))=$B1491),1,0)),"")</f>
        <v/>
      </c>
      <c r="H1491" s="5" t="str">
        <f>IF(PhieuBauCu!$B$2&gt;4,IF(LEN($B1491)=0,"",IF(AND($B1491&gt;0,VALUE(SUBSTITUTE($B1491,"5","0"))=$B1491),1,0)),"")</f>
        <v/>
      </c>
      <c r="I1491" s="5" t="str">
        <f>IF(PhieuBauCu!$B$2&gt;5,IF(LEN($B1491)=0,"",IF(AND($B1491&gt;0,VALUE(SUBSTITUTE($B1491,"6","0"))=$B1491),1,0)),"")</f>
        <v/>
      </c>
      <c r="J1491" s="5" t="str">
        <f>IF(PhieuBauCu!$B$2&gt;6,IF(LEN($B1491)=0,"",IF(AND($B1491&gt;0,VALUE(SUBSTITUTE($B1491,"7","0"))=$B1491),1,0)),"")</f>
        <v/>
      </c>
      <c r="K1491" s="5" t="str">
        <f>IF(PhieuBauCu!$B$2&gt;7,IF(LEN($B1491)=0,"",IF(AND($B1491&gt;0,VALUE(SUBSTITUTE($B1491,"8","0"))=$B1491),1,0)),"")</f>
        <v/>
      </c>
      <c r="L1491" s="5" t="str">
        <f>IF(PhieuBauCu!$B$2&gt;8,IF(LEN($B1491)=0,"",IF(AND($B1491&gt;0,VALUE(SUBSTITUTE($B1491,"9","0"))=$B1491),1,0)),"")</f>
        <v/>
      </c>
      <c r="M1491" s="9">
        <f t="shared" si="47"/>
        <v>0</v>
      </c>
      <c r="N1491" s="36">
        <f>IF(AND(M1491&lt;=PhieuBauCu!$B$13,M1491&gt;=1),1,0)</f>
        <v>0</v>
      </c>
    </row>
    <row r="1492" spans="1:14" ht="28.5" customHeight="1">
      <c r="A1492" s="2">
        <v>1487</v>
      </c>
      <c r="B1492" s="3"/>
      <c r="C1492" s="48" t="str">
        <f t="shared" si="46"/>
        <v/>
      </c>
      <c r="D1492" s="5" t="str">
        <f>IF(PhieuBauCu!$B$2&gt;0,IF(LEN($B1492)=0,"",IF(AND($B1492&gt;0,VALUE(SUBSTITUTE($B1492,"1","0"))=$B1492),1,0)),"")</f>
        <v/>
      </c>
      <c r="E1492" s="5" t="str">
        <f>IF(PhieuBauCu!$B$2&gt;1,IF(LEN($B1492)=0,"",IF(AND($B1492&gt;0,VALUE(SUBSTITUTE($B1492,"2","0"))=$B1492),1,0)),"")</f>
        <v/>
      </c>
      <c r="F1492" s="5" t="str">
        <f>IF(PhieuBauCu!$B$2&gt;2,IF(LEN($B1492)=0,"",IF(AND($B1492&gt;0,VALUE(SUBSTITUTE($B1492,"3","0"))=$B1492),1,0)),"")</f>
        <v/>
      </c>
      <c r="G1492" s="5" t="str">
        <f>IF(PhieuBauCu!$B$2&gt;3,IF(LEN($B1492)=0,"",IF(AND($B1492&gt;0,VALUE(SUBSTITUTE($B1492,"4","0"))=$B1492),1,0)),"")</f>
        <v/>
      </c>
      <c r="H1492" s="5" t="str">
        <f>IF(PhieuBauCu!$B$2&gt;4,IF(LEN($B1492)=0,"",IF(AND($B1492&gt;0,VALUE(SUBSTITUTE($B1492,"5","0"))=$B1492),1,0)),"")</f>
        <v/>
      </c>
      <c r="I1492" s="5" t="str">
        <f>IF(PhieuBauCu!$B$2&gt;5,IF(LEN($B1492)=0,"",IF(AND($B1492&gt;0,VALUE(SUBSTITUTE($B1492,"6","0"))=$B1492),1,0)),"")</f>
        <v/>
      </c>
      <c r="J1492" s="5" t="str">
        <f>IF(PhieuBauCu!$B$2&gt;6,IF(LEN($B1492)=0,"",IF(AND($B1492&gt;0,VALUE(SUBSTITUTE($B1492,"7","0"))=$B1492),1,0)),"")</f>
        <v/>
      </c>
      <c r="K1492" s="5" t="str">
        <f>IF(PhieuBauCu!$B$2&gt;7,IF(LEN($B1492)=0,"",IF(AND($B1492&gt;0,VALUE(SUBSTITUTE($B1492,"8","0"))=$B1492),1,0)),"")</f>
        <v/>
      </c>
      <c r="L1492" s="5" t="str">
        <f>IF(PhieuBauCu!$B$2&gt;8,IF(LEN($B1492)=0,"",IF(AND($B1492&gt;0,VALUE(SUBSTITUTE($B1492,"9","0"))=$B1492),1,0)),"")</f>
        <v/>
      </c>
      <c r="M1492" s="9">
        <f t="shared" si="47"/>
        <v>0</v>
      </c>
      <c r="N1492" s="36">
        <f>IF(AND(M1492&lt;=PhieuBauCu!$B$13,M1492&gt;=1),1,0)</f>
        <v>0</v>
      </c>
    </row>
    <row r="1493" spans="1:14" ht="28.5" customHeight="1">
      <c r="A1493" s="2">
        <v>1488</v>
      </c>
      <c r="B1493" s="3"/>
      <c r="C1493" s="48" t="str">
        <f t="shared" si="46"/>
        <v/>
      </c>
      <c r="D1493" s="5" t="str">
        <f>IF(PhieuBauCu!$B$2&gt;0,IF(LEN($B1493)=0,"",IF(AND($B1493&gt;0,VALUE(SUBSTITUTE($B1493,"1","0"))=$B1493),1,0)),"")</f>
        <v/>
      </c>
      <c r="E1493" s="5" t="str">
        <f>IF(PhieuBauCu!$B$2&gt;1,IF(LEN($B1493)=0,"",IF(AND($B1493&gt;0,VALUE(SUBSTITUTE($B1493,"2","0"))=$B1493),1,0)),"")</f>
        <v/>
      </c>
      <c r="F1493" s="5" t="str">
        <f>IF(PhieuBauCu!$B$2&gt;2,IF(LEN($B1493)=0,"",IF(AND($B1493&gt;0,VALUE(SUBSTITUTE($B1493,"3","0"))=$B1493),1,0)),"")</f>
        <v/>
      </c>
      <c r="G1493" s="5" t="str">
        <f>IF(PhieuBauCu!$B$2&gt;3,IF(LEN($B1493)=0,"",IF(AND($B1493&gt;0,VALUE(SUBSTITUTE($B1493,"4","0"))=$B1493),1,0)),"")</f>
        <v/>
      </c>
      <c r="H1493" s="5" t="str">
        <f>IF(PhieuBauCu!$B$2&gt;4,IF(LEN($B1493)=0,"",IF(AND($B1493&gt;0,VALUE(SUBSTITUTE($B1493,"5","0"))=$B1493),1,0)),"")</f>
        <v/>
      </c>
      <c r="I1493" s="5" t="str">
        <f>IF(PhieuBauCu!$B$2&gt;5,IF(LEN($B1493)=0,"",IF(AND($B1493&gt;0,VALUE(SUBSTITUTE($B1493,"6","0"))=$B1493),1,0)),"")</f>
        <v/>
      </c>
      <c r="J1493" s="5" t="str">
        <f>IF(PhieuBauCu!$B$2&gt;6,IF(LEN($B1493)=0,"",IF(AND($B1493&gt;0,VALUE(SUBSTITUTE($B1493,"7","0"))=$B1493),1,0)),"")</f>
        <v/>
      </c>
      <c r="K1493" s="5" t="str">
        <f>IF(PhieuBauCu!$B$2&gt;7,IF(LEN($B1493)=0,"",IF(AND($B1493&gt;0,VALUE(SUBSTITUTE($B1493,"8","0"))=$B1493),1,0)),"")</f>
        <v/>
      </c>
      <c r="L1493" s="5" t="str">
        <f>IF(PhieuBauCu!$B$2&gt;8,IF(LEN($B1493)=0,"",IF(AND($B1493&gt;0,VALUE(SUBSTITUTE($B1493,"9","0"))=$B1493),1,0)),"")</f>
        <v/>
      </c>
      <c r="M1493" s="9">
        <f t="shared" si="47"/>
        <v>0</v>
      </c>
      <c r="N1493" s="36">
        <f>IF(AND(M1493&lt;=PhieuBauCu!$B$13,M1493&gt;=1),1,0)</f>
        <v>0</v>
      </c>
    </row>
    <row r="1494" spans="1:14" ht="28.5" customHeight="1">
      <c r="A1494" s="2">
        <v>1489</v>
      </c>
      <c r="B1494" s="3"/>
      <c r="C1494" s="48" t="str">
        <f t="shared" si="46"/>
        <v/>
      </c>
      <c r="D1494" s="5" t="str">
        <f>IF(PhieuBauCu!$B$2&gt;0,IF(LEN($B1494)=0,"",IF(AND($B1494&gt;0,VALUE(SUBSTITUTE($B1494,"1","0"))=$B1494),1,0)),"")</f>
        <v/>
      </c>
      <c r="E1494" s="5" t="str">
        <f>IF(PhieuBauCu!$B$2&gt;1,IF(LEN($B1494)=0,"",IF(AND($B1494&gt;0,VALUE(SUBSTITUTE($B1494,"2","0"))=$B1494),1,0)),"")</f>
        <v/>
      </c>
      <c r="F1494" s="5" t="str">
        <f>IF(PhieuBauCu!$B$2&gt;2,IF(LEN($B1494)=0,"",IF(AND($B1494&gt;0,VALUE(SUBSTITUTE($B1494,"3","0"))=$B1494),1,0)),"")</f>
        <v/>
      </c>
      <c r="G1494" s="5" t="str">
        <f>IF(PhieuBauCu!$B$2&gt;3,IF(LEN($B1494)=0,"",IF(AND($B1494&gt;0,VALUE(SUBSTITUTE($B1494,"4","0"))=$B1494),1,0)),"")</f>
        <v/>
      </c>
      <c r="H1494" s="5" t="str">
        <f>IF(PhieuBauCu!$B$2&gt;4,IF(LEN($B1494)=0,"",IF(AND($B1494&gt;0,VALUE(SUBSTITUTE($B1494,"5","0"))=$B1494),1,0)),"")</f>
        <v/>
      </c>
      <c r="I1494" s="5" t="str">
        <f>IF(PhieuBauCu!$B$2&gt;5,IF(LEN($B1494)=0,"",IF(AND($B1494&gt;0,VALUE(SUBSTITUTE($B1494,"6","0"))=$B1494),1,0)),"")</f>
        <v/>
      </c>
      <c r="J1494" s="5" t="str">
        <f>IF(PhieuBauCu!$B$2&gt;6,IF(LEN($B1494)=0,"",IF(AND($B1494&gt;0,VALUE(SUBSTITUTE($B1494,"7","0"))=$B1494),1,0)),"")</f>
        <v/>
      </c>
      <c r="K1494" s="5" t="str">
        <f>IF(PhieuBauCu!$B$2&gt;7,IF(LEN($B1494)=0,"",IF(AND($B1494&gt;0,VALUE(SUBSTITUTE($B1494,"8","0"))=$B1494),1,0)),"")</f>
        <v/>
      </c>
      <c r="L1494" s="5" t="str">
        <f>IF(PhieuBauCu!$B$2&gt;8,IF(LEN($B1494)=0,"",IF(AND($B1494&gt;0,VALUE(SUBSTITUTE($B1494,"9","0"))=$B1494),1,0)),"")</f>
        <v/>
      </c>
      <c r="M1494" s="9">
        <f t="shared" si="47"/>
        <v>0</v>
      </c>
      <c r="N1494" s="36">
        <f>IF(AND(M1494&lt;=PhieuBauCu!$B$13,M1494&gt;=1),1,0)</f>
        <v>0</v>
      </c>
    </row>
    <row r="1495" spans="1:14" ht="28.5" customHeight="1">
      <c r="A1495" s="2">
        <v>1490</v>
      </c>
      <c r="B1495" s="3"/>
      <c r="C1495" s="48" t="str">
        <f t="shared" si="46"/>
        <v/>
      </c>
      <c r="D1495" s="5" t="str">
        <f>IF(PhieuBauCu!$B$2&gt;0,IF(LEN($B1495)=0,"",IF(AND($B1495&gt;0,VALUE(SUBSTITUTE($B1495,"1","0"))=$B1495),1,0)),"")</f>
        <v/>
      </c>
      <c r="E1495" s="5" t="str">
        <f>IF(PhieuBauCu!$B$2&gt;1,IF(LEN($B1495)=0,"",IF(AND($B1495&gt;0,VALUE(SUBSTITUTE($B1495,"2","0"))=$B1495),1,0)),"")</f>
        <v/>
      </c>
      <c r="F1495" s="5" t="str">
        <f>IF(PhieuBauCu!$B$2&gt;2,IF(LEN($B1495)=0,"",IF(AND($B1495&gt;0,VALUE(SUBSTITUTE($B1495,"3","0"))=$B1495),1,0)),"")</f>
        <v/>
      </c>
      <c r="G1495" s="5" t="str">
        <f>IF(PhieuBauCu!$B$2&gt;3,IF(LEN($B1495)=0,"",IF(AND($B1495&gt;0,VALUE(SUBSTITUTE($B1495,"4","0"))=$B1495),1,0)),"")</f>
        <v/>
      </c>
      <c r="H1495" s="5" t="str">
        <f>IF(PhieuBauCu!$B$2&gt;4,IF(LEN($B1495)=0,"",IF(AND($B1495&gt;0,VALUE(SUBSTITUTE($B1495,"5","0"))=$B1495),1,0)),"")</f>
        <v/>
      </c>
      <c r="I1495" s="5" t="str">
        <f>IF(PhieuBauCu!$B$2&gt;5,IF(LEN($B1495)=0,"",IF(AND($B1495&gt;0,VALUE(SUBSTITUTE($B1495,"6","0"))=$B1495),1,0)),"")</f>
        <v/>
      </c>
      <c r="J1495" s="5" t="str">
        <f>IF(PhieuBauCu!$B$2&gt;6,IF(LEN($B1495)=0,"",IF(AND($B1495&gt;0,VALUE(SUBSTITUTE($B1495,"7","0"))=$B1495),1,0)),"")</f>
        <v/>
      </c>
      <c r="K1495" s="5" t="str">
        <f>IF(PhieuBauCu!$B$2&gt;7,IF(LEN($B1495)=0,"",IF(AND($B1495&gt;0,VALUE(SUBSTITUTE($B1495,"8","0"))=$B1495),1,0)),"")</f>
        <v/>
      </c>
      <c r="L1495" s="5" t="str">
        <f>IF(PhieuBauCu!$B$2&gt;8,IF(LEN($B1495)=0,"",IF(AND($B1495&gt;0,VALUE(SUBSTITUTE($B1495,"9","0"))=$B1495),1,0)),"")</f>
        <v/>
      </c>
      <c r="M1495" s="9">
        <f t="shared" si="47"/>
        <v>0</v>
      </c>
      <c r="N1495" s="36">
        <f>IF(AND(M1495&lt;=PhieuBauCu!$B$13,M1495&gt;=1),1,0)</f>
        <v>0</v>
      </c>
    </row>
    <row r="1496" spans="1:14" ht="28.5" customHeight="1">
      <c r="A1496" s="2">
        <v>1491</v>
      </c>
      <c r="B1496" s="3"/>
      <c r="C1496" s="48" t="str">
        <f t="shared" si="46"/>
        <v/>
      </c>
      <c r="D1496" s="5" t="str">
        <f>IF(PhieuBauCu!$B$2&gt;0,IF(LEN($B1496)=0,"",IF(AND($B1496&gt;0,VALUE(SUBSTITUTE($B1496,"1","0"))=$B1496),1,0)),"")</f>
        <v/>
      </c>
      <c r="E1496" s="5" t="str">
        <f>IF(PhieuBauCu!$B$2&gt;1,IF(LEN($B1496)=0,"",IF(AND($B1496&gt;0,VALUE(SUBSTITUTE($B1496,"2","0"))=$B1496),1,0)),"")</f>
        <v/>
      </c>
      <c r="F1496" s="5" t="str">
        <f>IF(PhieuBauCu!$B$2&gt;2,IF(LEN($B1496)=0,"",IF(AND($B1496&gt;0,VALUE(SUBSTITUTE($B1496,"3","0"))=$B1496),1,0)),"")</f>
        <v/>
      </c>
      <c r="G1496" s="5" t="str">
        <f>IF(PhieuBauCu!$B$2&gt;3,IF(LEN($B1496)=0,"",IF(AND($B1496&gt;0,VALUE(SUBSTITUTE($B1496,"4","0"))=$B1496),1,0)),"")</f>
        <v/>
      </c>
      <c r="H1496" s="5" t="str">
        <f>IF(PhieuBauCu!$B$2&gt;4,IF(LEN($B1496)=0,"",IF(AND($B1496&gt;0,VALUE(SUBSTITUTE($B1496,"5","0"))=$B1496),1,0)),"")</f>
        <v/>
      </c>
      <c r="I1496" s="5" t="str">
        <f>IF(PhieuBauCu!$B$2&gt;5,IF(LEN($B1496)=0,"",IF(AND($B1496&gt;0,VALUE(SUBSTITUTE($B1496,"6","0"))=$B1496),1,0)),"")</f>
        <v/>
      </c>
      <c r="J1496" s="5" t="str">
        <f>IF(PhieuBauCu!$B$2&gt;6,IF(LEN($B1496)=0,"",IF(AND($B1496&gt;0,VALUE(SUBSTITUTE($B1496,"7","0"))=$B1496),1,0)),"")</f>
        <v/>
      </c>
      <c r="K1496" s="5" t="str">
        <f>IF(PhieuBauCu!$B$2&gt;7,IF(LEN($B1496)=0,"",IF(AND($B1496&gt;0,VALUE(SUBSTITUTE($B1496,"8","0"))=$B1496),1,0)),"")</f>
        <v/>
      </c>
      <c r="L1496" s="5" t="str">
        <f>IF(PhieuBauCu!$B$2&gt;8,IF(LEN($B1496)=0,"",IF(AND($B1496&gt;0,VALUE(SUBSTITUTE($B1496,"9","0"))=$B1496),1,0)),"")</f>
        <v/>
      </c>
      <c r="M1496" s="9">
        <f t="shared" si="47"/>
        <v>0</v>
      </c>
      <c r="N1496" s="36">
        <f>IF(AND(M1496&lt;=PhieuBauCu!$B$13,M1496&gt;=1),1,0)</f>
        <v>0</v>
      </c>
    </row>
    <row r="1497" spans="1:14" ht="28.5" customHeight="1">
      <c r="A1497" s="2">
        <v>1492</v>
      </c>
      <c r="B1497" s="3"/>
      <c r="C1497" s="48" t="str">
        <f t="shared" si="46"/>
        <v/>
      </c>
      <c r="D1497" s="5" t="str">
        <f>IF(PhieuBauCu!$B$2&gt;0,IF(LEN($B1497)=0,"",IF(AND($B1497&gt;0,VALUE(SUBSTITUTE($B1497,"1","0"))=$B1497),1,0)),"")</f>
        <v/>
      </c>
      <c r="E1497" s="5" t="str">
        <f>IF(PhieuBauCu!$B$2&gt;1,IF(LEN($B1497)=0,"",IF(AND($B1497&gt;0,VALUE(SUBSTITUTE($B1497,"2","0"))=$B1497),1,0)),"")</f>
        <v/>
      </c>
      <c r="F1497" s="5" t="str">
        <f>IF(PhieuBauCu!$B$2&gt;2,IF(LEN($B1497)=0,"",IF(AND($B1497&gt;0,VALUE(SUBSTITUTE($B1497,"3","0"))=$B1497),1,0)),"")</f>
        <v/>
      </c>
      <c r="G1497" s="5" t="str">
        <f>IF(PhieuBauCu!$B$2&gt;3,IF(LEN($B1497)=0,"",IF(AND($B1497&gt;0,VALUE(SUBSTITUTE($B1497,"4","0"))=$B1497),1,0)),"")</f>
        <v/>
      </c>
      <c r="H1497" s="5" t="str">
        <f>IF(PhieuBauCu!$B$2&gt;4,IF(LEN($B1497)=0,"",IF(AND($B1497&gt;0,VALUE(SUBSTITUTE($B1497,"5","0"))=$B1497),1,0)),"")</f>
        <v/>
      </c>
      <c r="I1497" s="5" t="str">
        <f>IF(PhieuBauCu!$B$2&gt;5,IF(LEN($B1497)=0,"",IF(AND($B1497&gt;0,VALUE(SUBSTITUTE($B1497,"6","0"))=$B1497),1,0)),"")</f>
        <v/>
      </c>
      <c r="J1497" s="5" t="str">
        <f>IF(PhieuBauCu!$B$2&gt;6,IF(LEN($B1497)=0,"",IF(AND($B1497&gt;0,VALUE(SUBSTITUTE($B1497,"7","0"))=$B1497),1,0)),"")</f>
        <v/>
      </c>
      <c r="K1497" s="5" t="str">
        <f>IF(PhieuBauCu!$B$2&gt;7,IF(LEN($B1497)=0,"",IF(AND($B1497&gt;0,VALUE(SUBSTITUTE($B1497,"8","0"))=$B1497),1,0)),"")</f>
        <v/>
      </c>
      <c r="L1497" s="5" t="str">
        <f>IF(PhieuBauCu!$B$2&gt;8,IF(LEN($B1497)=0,"",IF(AND($B1497&gt;0,VALUE(SUBSTITUTE($B1497,"9","0"))=$B1497),1,0)),"")</f>
        <v/>
      </c>
      <c r="M1497" s="9">
        <f t="shared" si="47"/>
        <v>0</v>
      </c>
      <c r="N1497" s="36">
        <f>IF(AND(M1497&lt;=PhieuBauCu!$B$13,M1497&gt;=1),1,0)</f>
        <v>0</v>
      </c>
    </row>
    <row r="1498" spans="1:14" ht="28.5" customHeight="1">
      <c r="A1498" s="2">
        <v>1493</v>
      </c>
      <c r="B1498" s="3"/>
      <c r="C1498" s="48" t="str">
        <f t="shared" si="46"/>
        <v/>
      </c>
      <c r="D1498" s="5" t="str">
        <f>IF(PhieuBauCu!$B$2&gt;0,IF(LEN($B1498)=0,"",IF(AND($B1498&gt;0,VALUE(SUBSTITUTE($B1498,"1","0"))=$B1498),1,0)),"")</f>
        <v/>
      </c>
      <c r="E1498" s="5" t="str">
        <f>IF(PhieuBauCu!$B$2&gt;1,IF(LEN($B1498)=0,"",IF(AND($B1498&gt;0,VALUE(SUBSTITUTE($B1498,"2","0"))=$B1498),1,0)),"")</f>
        <v/>
      </c>
      <c r="F1498" s="5" t="str">
        <f>IF(PhieuBauCu!$B$2&gt;2,IF(LEN($B1498)=0,"",IF(AND($B1498&gt;0,VALUE(SUBSTITUTE($B1498,"3","0"))=$B1498),1,0)),"")</f>
        <v/>
      </c>
      <c r="G1498" s="5" t="str">
        <f>IF(PhieuBauCu!$B$2&gt;3,IF(LEN($B1498)=0,"",IF(AND($B1498&gt;0,VALUE(SUBSTITUTE($B1498,"4","0"))=$B1498),1,0)),"")</f>
        <v/>
      </c>
      <c r="H1498" s="5" t="str">
        <f>IF(PhieuBauCu!$B$2&gt;4,IF(LEN($B1498)=0,"",IF(AND($B1498&gt;0,VALUE(SUBSTITUTE($B1498,"5","0"))=$B1498),1,0)),"")</f>
        <v/>
      </c>
      <c r="I1498" s="5" t="str">
        <f>IF(PhieuBauCu!$B$2&gt;5,IF(LEN($B1498)=0,"",IF(AND($B1498&gt;0,VALUE(SUBSTITUTE($B1498,"6","0"))=$B1498),1,0)),"")</f>
        <v/>
      </c>
      <c r="J1498" s="5" t="str">
        <f>IF(PhieuBauCu!$B$2&gt;6,IF(LEN($B1498)=0,"",IF(AND($B1498&gt;0,VALUE(SUBSTITUTE($B1498,"7","0"))=$B1498),1,0)),"")</f>
        <v/>
      </c>
      <c r="K1498" s="5" t="str">
        <f>IF(PhieuBauCu!$B$2&gt;7,IF(LEN($B1498)=0,"",IF(AND($B1498&gt;0,VALUE(SUBSTITUTE($B1498,"8","0"))=$B1498),1,0)),"")</f>
        <v/>
      </c>
      <c r="L1498" s="5" t="str">
        <f>IF(PhieuBauCu!$B$2&gt;8,IF(LEN($B1498)=0,"",IF(AND($B1498&gt;0,VALUE(SUBSTITUTE($B1498,"9","0"))=$B1498),1,0)),"")</f>
        <v/>
      </c>
      <c r="M1498" s="9">
        <f t="shared" si="47"/>
        <v>0</v>
      </c>
      <c r="N1498" s="36">
        <f>IF(AND(M1498&lt;=PhieuBauCu!$B$13,M1498&gt;=1),1,0)</f>
        <v>0</v>
      </c>
    </row>
    <row r="1499" spans="1:14" ht="28.5" customHeight="1">
      <c r="A1499" s="2">
        <v>1494</v>
      </c>
      <c r="B1499" s="3"/>
      <c r="C1499" s="48" t="str">
        <f t="shared" si="46"/>
        <v/>
      </c>
      <c r="D1499" s="5" t="str">
        <f>IF(PhieuBauCu!$B$2&gt;0,IF(LEN($B1499)=0,"",IF(AND($B1499&gt;0,VALUE(SUBSTITUTE($B1499,"1","0"))=$B1499),1,0)),"")</f>
        <v/>
      </c>
      <c r="E1499" s="5" t="str">
        <f>IF(PhieuBauCu!$B$2&gt;1,IF(LEN($B1499)=0,"",IF(AND($B1499&gt;0,VALUE(SUBSTITUTE($B1499,"2","0"))=$B1499),1,0)),"")</f>
        <v/>
      </c>
      <c r="F1499" s="5" t="str">
        <f>IF(PhieuBauCu!$B$2&gt;2,IF(LEN($B1499)=0,"",IF(AND($B1499&gt;0,VALUE(SUBSTITUTE($B1499,"3","0"))=$B1499),1,0)),"")</f>
        <v/>
      </c>
      <c r="G1499" s="5" t="str">
        <f>IF(PhieuBauCu!$B$2&gt;3,IF(LEN($B1499)=0,"",IF(AND($B1499&gt;0,VALUE(SUBSTITUTE($B1499,"4","0"))=$B1499),1,0)),"")</f>
        <v/>
      </c>
      <c r="H1499" s="5" t="str">
        <f>IF(PhieuBauCu!$B$2&gt;4,IF(LEN($B1499)=0,"",IF(AND($B1499&gt;0,VALUE(SUBSTITUTE($B1499,"5","0"))=$B1499),1,0)),"")</f>
        <v/>
      </c>
      <c r="I1499" s="5" t="str">
        <f>IF(PhieuBauCu!$B$2&gt;5,IF(LEN($B1499)=0,"",IF(AND($B1499&gt;0,VALUE(SUBSTITUTE($B1499,"6","0"))=$B1499),1,0)),"")</f>
        <v/>
      </c>
      <c r="J1499" s="5" t="str">
        <f>IF(PhieuBauCu!$B$2&gt;6,IF(LEN($B1499)=0,"",IF(AND($B1499&gt;0,VALUE(SUBSTITUTE($B1499,"7","0"))=$B1499),1,0)),"")</f>
        <v/>
      </c>
      <c r="K1499" s="5" t="str">
        <f>IF(PhieuBauCu!$B$2&gt;7,IF(LEN($B1499)=0,"",IF(AND($B1499&gt;0,VALUE(SUBSTITUTE($B1499,"8","0"))=$B1499),1,0)),"")</f>
        <v/>
      </c>
      <c r="L1499" s="5" t="str">
        <f>IF(PhieuBauCu!$B$2&gt;8,IF(LEN($B1499)=0,"",IF(AND($B1499&gt;0,VALUE(SUBSTITUTE($B1499,"9","0"))=$B1499),1,0)),"")</f>
        <v/>
      </c>
      <c r="M1499" s="9">
        <f t="shared" si="47"/>
        <v>0</v>
      </c>
      <c r="N1499" s="36">
        <f>IF(AND(M1499&lt;=PhieuBauCu!$B$13,M1499&gt;=1),1,0)</f>
        <v>0</v>
      </c>
    </row>
    <row r="1500" spans="1:14" ht="28.5" customHeight="1">
      <c r="A1500" s="2">
        <v>1495</v>
      </c>
      <c r="B1500" s="3"/>
      <c r="C1500" s="48" t="str">
        <f t="shared" si="46"/>
        <v/>
      </c>
      <c r="D1500" s="5" t="str">
        <f>IF(PhieuBauCu!$B$2&gt;0,IF(LEN($B1500)=0,"",IF(AND($B1500&gt;0,VALUE(SUBSTITUTE($B1500,"1","0"))=$B1500),1,0)),"")</f>
        <v/>
      </c>
      <c r="E1500" s="5" t="str">
        <f>IF(PhieuBauCu!$B$2&gt;1,IF(LEN($B1500)=0,"",IF(AND($B1500&gt;0,VALUE(SUBSTITUTE($B1500,"2","0"))=$B1500),1,0)),"")</f>
        <v/>
      </c>
      <c r="F1500" s="5" t="str">
        <f>IF(PhieuBauCu!$B$2&gt;2,IF(LEN($B1500)=0,"",IF(AND($B1500&gt;0,VALUE(SUBSTITUTE($B1500,"3","0"))=$B1500),1,0)),"")</f>
        <v/>
      </c>
      <c r="G1500" s="5" t="str">
        <f>IF(PhieuBauCu!$B$2&gt;3,IF(LEN($B1500)=0,"",IF(AND($B1500&gt;0,VALUE(SUBSTITUTE($B1500,"4","0"))=$B1500),1,0)),"")</f>
        <v/>
      </c>
      <c r="H1500" s="5" t="str">
        <f>IF(PhieuBauCu!$B$2&gt;4,IF(LEN($B1500)=0,"",IF(AND($B1500&gt;0,VALUE(SUBSTITUTE($B1500,"5","0"))=$B1500),1,0)),"")</f>
        <v/>
      </c>
      <c r="I1500" s="5" t="str">
        <f>IF(PhieuBauCu!$B$2&gt;5,IF(LEN($B1500)=0,"",IF(AND($B1500&gt;0,VALUE(SUBSTITUTE($B1500,"6","0"))=$B1500),1,0)),"")</f>
        <v/>
      </c>
      <c r="J1500" s="5" t="str">
        <f>IF(PhieuBauCu!$B$2&gt;6,IF(LEN($B1500)=0,"",IF(AND($B1500&gt;0,VALUE(SUBSTITUTE($B1500,"7","0"))=$B1500),1,0)),"")</f>
        <v/>
      </c>
      <c r="K1500" s="5" t="str">
        <f>IF(PhieuBauCu!$B$2&gt;7,IF(LEN($B1500)=0,"",IF(AND($B1500&gt;0,VALUE(SUBSTITUTE($B1500,"8","0"))=$B1500),1,0)),"")</f>
        <v/>
      </c>
      <c r="L1500" s="5" t="str">
        <f>IF(PhieuBauCu!$B$2&gt;8,IF(LEN($B1500)=0,"",IF(AND($B1500&gt;0,VALUE(SUBSTITUTE($B1500,"9","0"))=$B1500),1,0)),"")</f>
        <v/>
      </c>
      <c r="M1500" s="9">
        <f t="shared" si="47"/>
        <v>0</v>
      </c>
      <c r="N1500" s="36">
        <f>IF(AND(M1500&lt;=PhieuBauCu!$B$13,M1500&gt;=1),1,0)</f>
        <v>0</v>
      </c>
    </row>
    <row r="1501" spans="1:14" ht="28.5" customHeight="1">
      <c r="A1501" s="2">
        <v>1496</v>
      </c>
      <c r="B1501" s="3"/>
      <c r="C1501" s="48" t="str">
        <f t="shared" si="46"/>
        <v/>
      </c>
      <c r="D1501" s="5" t="str">
        <f>IF(PhieuBauCu!$B$2&gt;0,IF(LEN($B1501)=0,"",IF(AND($B1501&gt;0,VALUE(SUBSTITUTE($B1501,"1","0"))=$B1501),1,0)),"")</f>
        <v/>
      </c>
      <c r="E1501" s="5" t="str">
        <f>IF(PhieuBauCu!$B$2&gt;1,IF(LEN($B1501)=0,"",IF(AND($B1501&gt;0,VALUE(SUBSTITUTE($B1501,"2","0"))=$B1501),1,0)),"")</f>
        <v/>
      </c>
      <c r="F1501" s="5" t="str">
        <f>IF(PhieuBauCu!$B$2&gt;2,IF(LEN($B1501)=0,"",IF(AND($B1501&gt;0,VALUE(SUBSTITUTE($B1501,"3","0"))=$B1501),1,0)),"")</f>
        <v/>
      </c>
      <c r="G1501" s="5" t="str">
        <f>IF(PhieuBauCu!$B$2&gt;3,IF(LEN($B1501)=0,"",IF(AND($B1501&gt;0,VALUE(SUBSTITUTE($B1501,"4","0"))=$B1501),1,0)),"")</f>
        <v/>
      </c>
      <c r="H1501" s="5" t="str">
        <f>IF(PhieuBauCu!$B$2&gt;4,IF(LEN($B1501)=0,"",IF(AND($B1501&gt;0,VALUE(SUBSTITUTE($B1501,"5","0"))=$B1501),1,0)),"")</f>
        <v/>
      </c>
      <c r="I1501" s="5" t="str">
        <f>IF(PhieuBauCu!$B$2&gt;5,IF(LEN($B1501)=0,"",IF(AND($B1501&gt;0,VALUE(SUBSTITUTE($B1501,"6","0"))=$B1501),1,0)),"")</f>
        <v/>
      </c>
      <c r="J1501" s="5" t="str">
        <f>IF(PhieuBauCu!$B$2&gt;6,IF(LEN($B1501)=0,"",IF(AND($B1501&gt;0,VALUE(SUBSTITUTE($B1501,"7","0"))=$B1501),1,0)),"")</f>
        <v/>
      </c>
      <c r="K1501" s="5" t="str">
        <f>IF(PhieuBauCu!$B$2&gt;7,IF(LEN($B1501)=0,"",IF(AND($B1501&gt;0,VALUE(SUBSTITUTE($B1501,"8","0"))=$B1501),1,0)),"")</f>
        <v/>
      </c>
      <c r="L1501" s="5" t="str">
        <f>IF(PhieuBauCu!$B$2&gt;8,IF(LEN($B1501)=0,"",IF(AND($B1501&gt;0,VALUE(SUBSTITUTE($B1501,"9","0"))=$B1501),1,0)),"")</f>
        <v/>
      </c>
      <c r="M1501" s="9">
        <f t="shared" si="47"/>
        <v>0</v>
      </c>
      <c r="N1501" s="36">
        <f>IF(AND(M1501&lt;=PhieuBauCu!$B$13,M1501&gt;=1),1,0)</f>
        <v>0</v>
      </c>
    </row>
    <row r="1502" spans="1:14" ht="28.5" customHeight="1">
      <c r="A1502" s="2">
        <v>1497</v>
      </c>
      <c r="B1502" s="3"/>
      <c r="C1502" s="48" t="str">
        <f t="shared" si="46"/>
        <v/>
      </c>
      <c r="D1502" s="5" t="str">
        <f>IF(PhieuBauCu!$B$2&gt;0,IF(LEN($B1502)=0,"",IF(AND($B1502&gt;0,VALUE(SUBSTITUTE($B1502,"1","0"))=$B1502),1,0)),"")</f>
        <v/>
      </c>
      <c r="E1502" s="5" t="str">
        <f>IF(PhieuBauCu!$B$2&gt;1,IF(LEN($B1502)=0,"",IF(AND($B1502&gt;0,VALUE(SUBSTITUTE($B1502,"2","0"))=$B1502),1,0)),"")</f>
        <v/>
      </c>
      <c r="F1502" s="5" t="str">
        <f>IF(PhieuBauCu!$B$2&gt;2,IF(LEN($B1502)=0,"",IF(AND($B1502&gt;0,VALUE(SUBSTITUTE($B1502,"3","0"))=$B1502),1,0)),"")</f>
        <v/>
      </c>
      <c r="G1502" s="5" t="str">
        <f>IF(PhieuBauCu!$B$2&gt;3,IF(LEN($B1502)=0,"",IF(AND($B1502&gt;0,VALUE(SUBSTITUTE($B1502,"4","0"))=$B1502),1,0)),"")</f>
        <v/>
      </c>
      <c r="H1502" s="5" t="str">
        <f>IF(PhieuBauCu!$B$2&gt;4,IF(LEN($B1502)=0,"",IF(AND($B1502&gt;0,VALUE(SUBSTITUTE($B1502,"5","0"))=$B1502),1,0)),"")</f>
        <v/>
      </c>
      <c r="I1502" s="5" t="str">
        <f>IF(PhieuBauCu!$B$2&gt;5,IF(LEN($B1502)=0,"",IF(AND($B1502&gt;0,VALUE(SUBSTITUTE($B1502,"6","0"))=$B1502),1,0)),"")</f>
        <v/>
      </c>
      <c r="J1502" s="5" t="str">
        <f>IF(PhieuBauCu!$B$2&gt;6,IF(LEN($B1502)=0,"",IF(AND($B1502&gt;0,VALUE(SUBSTITUTE($B1502,"7","0"))=$B1502),1,0)),"")</f>
        <v/>
      </c>
      <c r="K1502" s="5" t="str">
        <f>IF(PhieuBauCu!$B$2&gt;7,IF(LEN($B1502)=0,"",IF(AND($B1502&gt;0,VALUE(SUBSTITUTE($B1502,"8","0"))=$B1502),1,0)),"")</f>
        <v/>
      </c>
      <c r="L1502" s="5" t="str">
        <f>IF(PhieuBauCu!$B$2&gt;8,IF(LEN($B1502)=0,"",IF(AND($B1502&gt;0,VALUE(SUBSTITUTE($B1502,"9","0"))=$B1502),1,0)),"")</f>
        <v/>
      </c>
      <c r="M1502" s="9">
        <f t="shared" si="47"/>
        <v>0</v>
      </c>
      <c r="N1502" s="36">
        <f>IF(AND(M1502&lt;=PhieuBauCu!$B$13,M1502&gt;=1),1,0)</f>
        <v>0</v>
      </c>
    </row>
    <row r="1503" spans="1:14" ht="28.5" customHeight="1">
      <c r="A1503" s="2">
        <v>1498</v>
      </c>
      <c r="B1503" s="3"/>
      <c r="C1503" s="48" t="str">
        <f t="shared" si="46"/>
        <v/>
      </c>
      <c r="D1503" s="5" t="str">
        <f>IF(PhieuBauCu!$B$2&gt;0,IF(LEN($B1503)=0,"",IF(AND($B1503&gt;0,VALUE(SUBSTITUTE($B1503,"1","0"))=$B1503),1,0)),"")</f>
        <v/>
      </c>
      <c r="E1503" s="5" t="str">
        <f>IF(PhieuBauCu!$B$2&gt;1,IF(LEN($B1503)=0,"",IF(AND($B1503&gt;0,VALUE(SUBSTITUTE($B1503,"2","0"))=$B1503),1,0)),"")</f>
        <v/>
      </c>
      <c r="F1503" s="5" t="str">
        <f>IF(PhieuBauCu!$B$2&gt;2,IF(LEN($B1503)=0,"",IF(AND($B1503&gt;0,VALUE(SUBSTITUTE($B1503,"3","0"))=$B1503),1,0)),"")</f>
        <v/>
      </c>
      <c r="G1503" s="5" t="str">
        <f>IF(PhieuBauCu!$B$2&gt;3,IF(LEN($B1503)=0,"",IF(AND($B1503&gt;0,VALUE(SUBSTITUTE($B1503,"4","0"))=$B1503),1,0)),"")</f>
        <v/>
      </c>
      <c r="H1503" s="5" t="str">
        <f>IF(PhieuBauCu!$B$2&gt;4,IF(LEN($B1503)=0,"",IF(AND($B1503&gt;0,VALUE(SUBSTITUTE($B1503,"5","0"))=$B1503),1,0)),"")</f>
        <v/>
      </c>
      <c r="I1503" s="5" t="str">
        <f>IF(PhieuBauCu!$B$2&gt;5,IF(LEN($B1503)=0,"",IF(AND($B1503&gt;0,VALUE(SUBSTITUTE($B1503,"6","0"))=$B1503),1,0)),"")</f>
        <v/>
      </c>
      <c r="J1503" s="5" t="str">
        <f>IF(PhieuBauCu!$B$2&gt;6,IF(LEN($B1503)=0,"",IF(AND($B1503&gt;0,VALUE(SUBSTITUTE($B1503,"7","0"))=$B1503),1,0)),"")</f>
        <v/>
      </c>
      <c r="K1503" s="5" t="str">
        <f>IF(PhieuBauCu!$B$2&gt;7,IF(LEN($B1503)=0,"",IF(AND($B1503&gt;0,VALUE(SUBSTITUTE($B1503,"8","0"))=$B1503),1,0)),"")</f>
        <v/>
      </c>
      <c r="L1503" s="5" t="str">
        <f>IF(PhieuBauCu!$B$2&gt;8,IF(LEN($B1503)=0,"",IF(AND($B1503&gt;0,VALUE(SUBSTITUTE($B1503,"9","0"))=$B1503),1,0)),"")</f>
        <v/>
      </c>
      <c r="M1503" s="9">
        <f t="shared" si="47"/>
        <v>0</v>
      </c>
      <c r="N1503" s="36">
        <f>IF(AND(M1503&lt;=PhieuBauCu!$B$13,M1503&gt;=1),1,0)</f>
        <v>0</v>
      </c>
    </row>
    <row r="1504" spans="1:14" ht="28.5" customHeight="1">
      <c r="A1504" s="2">
        <v>1499</v>
      </c>
      <c r="B1504" s="3"/>
      <c r="C1504" s="48" t="str">
        <f t="shared" si="46"/>
        <v/>
      </c>
      <c r="D1504" s="5" t="str">
        <f>IF(PhieuBauCu!$B$2&gt;0,IF(LEN($B1504)=0,"",IF(AND($B1504&gt;0,VALUE(SUBSTITUTE($B1504,"1","0"))=$B1504),1,0)),"")</f>
        <v/>
      </c>
      <c r="E1504" s="5" t="str">
        <f>IF(PhieuBauCu!$B$2&gt;1,IF(LEN($B1504)=0,"",IF(AND($B1504&gt;0,VALUE(SUBSTITUTE($B1504,"2","0"))=$B1504),1,0)),"")</f>
        <v/>
      </c>
      <c r="F1504" s="5" t="str">
        <f>IF(PhieuBauCu!$B$2&gt;2,IF(LEN($B1504)=0,"",IF(AND($B1504&gt;0,VALUE(SUBSTITUTE($B1504,"3","0"))=$B1504),1,0)),"")</f>
        <v/>
      </c>
      <c r="G1504" s="5" t="str">
        <f>IF(PhieuBauCu!$B$2&gt;3,IF(LEN($B1504)=0,"",IF(AND($B1504&gt;0,VALUE(SUBSTITUTE($B1504,"4","0"))=$B1504),1,0)),"")</f>
        <v/>
      </c>
      <c r="H1504" s="5" t="str">
        <f>IF(PhieuBauCu!$B$2&gt;4,IF(LEN($B1504)=0,"",IF(AND($B1504&gt;0,VALUE(SUBSTITUTE($B1504,"5","0"))=$B1504),1,0)),"")</f>
        <v/>
      </c>
      <c r="I1504" s="5" t="str">
        <f>IF(PhieuBauCu!$B$2&gt;5,IF(LEN($B1504)=0,"",IF(AND($B1504&gt;0,VALUE(SUBSTITUTE($B1504,"6","0"))=$B1504),1,0)),"")</f>
        <v/>
      </c>
      <c r="J1504" s="5" t="str">
        <f>IF(PhieuBauCu!$B$2&gt;6,IF(LEN($B1504)=0,"",IF(AND($B1504&gt;0,VALUE(SUBSTITUTE($B1504,"7","0"))=$B1504),1,0)),"")</f>
        <v/>
      </c>
      <c r="K1504" s="5" t="str">
        <f>IF(PhieuBauCu!$B$2&gt;7,IF(LEN($B1504)=0,"",IF(AND($B1504&gt;0,VALUE(SUBSTITUTE($B1504,"8","0"))=$B1504),1,0)),"")</f>
        <v/>
      </c>
      <c r="L1504" s="5" t="str">
        <f>IF(PhieuBauCu!$B$2&gt;8,IF(LEN($B1504)=0,"",IF(AND($B1504&gt;0,VALUE(SUBSTITUTE($B1504,"9","0"))=$B1504),1,0)),"")</f>
        <v/>
      </c>
      <c r="M1504" s="9">
        <f t="shared" si="47"/>
        <v>0</v>
      </c>
      <c r="N1504" s="36">
        <f>IF(AND(M1504&lt;=PhieuBauCu!$B$13,M1504&gt;=1),1,0)</f>
        <v>0</v>
      </c>
    </row>
    <row r="1505" spans="1:14" ht="28.5" customHeight="1">
      <c r="A1505" s="2">
        <v>1500</v>
      </c>
      <c r="B1505" s="3"/>
      <c r="C1505" s="48" t="str">
        <f t="shared" si="46"/>
        <v/>
      </c>
      <c r="D1505" s="5" t="str">
        <f>IF(PhieuBauCu!$B$2&gt;0,IF(LEN($B1505)=0,"",IF(AND($B1505&gt;0,VALUE(SUBSTITUTE($B1505,"1","0"))=$B1505),1,0)),"")</f>
        <v/>
      </c>
      <c r="E1505" s="5" t="str">
        <f>IF(PhieuBauCu!$B$2&gt;1,IF(LEN($B1505)=0,"",IF(AND($B1505&gt;0,VALUE(SUBSTITUTE($B1505,"2","0"))=$B1505),1,0)),"")</f>
        <v/>
      </c>
      <c r="F1505" s="5" t="str">
        <f>IF(PhieuBauCu!$B$2&gt;2,IF(LEN($B1505)=0,"",IF(AND($B1505&gt;0,VALUE(SUBSTITUTE($B1505,"3","0"))=$B1505),1,0)),"")</f>
        <v/>
      </c>
      <c r="G1505" s="5" t="str">
        <f>IF(PhieuBauCu!$B$2&gt;3,IF(LEN($B1505)=0,"",IF(AND($B1505&gt;0,VALUE(SUBSTITUTE($B1505,"4","0"))=$B1505),1,0)),"")</f>
        <v/>
      </c>
      <c r="H1505" s="5" t="str">
        <f>IF(PhieuBauCu!$B$2&gt;4,IF(LEN($B1505)=0,"",IF(AND($B1505&gt;0,VALUE(SUBSTITUTE($B1505,"5","0"))=$B1505),1,0)),"")</f>
        <v/>
      </c>
      <c r="I1505" s="5" t="str">
        <f>IF(PhieuBauCu!$B$2&gt;5,IF(LEN($B1505)=0,"",IF(AND($B1505&gt;0,VALUE(SUBSTITUTE($B1505,"6","0"))=$B1505),1,0)),"")</f>
        <v/>
      </c>
      <c r="J1505" s="5" t="str">
        <f>IF(PhieuBauCu!$B$2&gt;6,IF(LEN($B1505)=0,"",IF(AND($B1505&gt;0,VALUE(SUBSTITUTE($B1505,"7","0"))=$B1505),1,0)),"")</f>
        <v/>
      </c>
      <c r="K1505" s="5" t="str">
        <f>IF(PhieuBauCu!$B$2&gt;7,IF(LEN($B1505)=0,"",IF(AND($B1505&gt;0,VALUE(SUBSTITUTE($B1505,"8","0"))=$B1505),1,0)),"")</f>
        <v/>
      </c>
      <c r="L1505" s="5" t="str">
        <f>IF(PhieuBauCu!$B$2&gt;8,IF(LEN($B1505)=0,"",IF(AND($B1505&gt;0,VALUE(SUBSTITUTE($B1505,"9","0"))=$B1505),1,0)),"")</f>
        <v/>
      </c>
      <c r="M1505" s="9">
        <f t="shared" si="47"/>
        <v>0</v>
      </c>
      <c r="N1505" s="36">
        <f>IF(AND(M1505&lt;=PhieuBauCu!$B$13,M1505&gt;=1),1,0)</f>
        <v>0</v>
      </c>
    </row>
    <row r="1506" spans="1:14" ht="28.5" customHeight="1">
      <c r="A1506" s="2">
        <v>1501</v>
      </c>
      <c r="B1506" s="3"/>
      <c r="C1506" s="48" t="str">
        <f t="shared" si="46"/>
        <v/>
      </c>
      <c r="D1506" s="5" t="str">
        <f>IF(PhieuBauCu!$B$2&gt;0,IF(LEN($B1506)=0,"",IF(AND($B1506&gt;0,VALUE(SUBSTITUTE($B1506,"1","0"))=$B1506),1,0)),"")</f>
        <v/>
      </c>
      <c r="E1506" s="5" t="str">
        <f>IF(PhieuBauCu!$B$2&gt;1,IF(LEN($B1506)=0,"",IF(AND($B1506&gt;0,VALUE(SUBSTITUTE($B1506,"2","0"))=$B1506),1,0)),"")</f>
        <v/>
      </c>
      <c r="F1506" s="5" t="str">
        <f>IF(PhieuBauCu!$B$2&gt;2,IF(LEN($B1506)=0,"",IF(AND($B1506&gt;0,VALUE(SUBSTITUTE($B1506,"3","0"))=$B1506),1,0)),"")</f>
        <v/>
      </c>
      <c r="G1506" s="5" t="str">
        <f>IF(PhieuBauCu!$B$2&gt;3,IF(LEN($B1506)=0,"",IF(AND($B1506&gt;0,VALUE(SUBSTITUTE($B1506,"4","0"))=$B1506),1,0)),"")</f>
        <v/>
      </c>
      <c r="H1506" s="5" t="str">
        <f>IF(PhieuBauCu!$B$2&gt;4,IF(LEN($B1506)=0,"",IF(AND($B1506&gt;0,VALUE(SUBSTITUTE($B1506,"5","0"))=$B1506),1,0)),"")</f>
        <v/>
      </c>
      <c r="I1506" s="5" t="str">
        <f>IF(PhieuBauCu!$B$2&gt;5,IF(LEN($B1506)=0,"",IF(AND($B1506&gt;0,VALUE(SUBSTITUTE($B1506,"6","0"))=$B1506),1,0)),"")</f>
        <v/>
      </c>
      <c r="J1506" s="5" t="str">
        <f>IF(PhieuBauCu!$B$2&gt;6,IF(LEN($B1506)=0,"",IF(AND($B1506&gt;0,VALUE(SUBSTITUTE($B1506,"7","0"))=$B1506),1,0)),"")</f>
        <v/>
      </c>
      <c r="K1506" s="5" t="str">
        <f>IF(PhieuBauCu!$B$2&gt;7,IF(LEN($B1506)=0,"",IF(AND($B1506&gt;0,VALUE(SUBSTITUTE($B1506,"8","0"))=$B1506),1,0)),"")</f>
        <v/>
      </c>
      <c r="L1506" s="5" t="str">
        <f>IF(PhieuBauCu!$B$2&gt;8,IF(LEN($B1506)=0,"",IF(AND($B1506&gt;0,VALUE(SUBSTITUTE($B1506,"9","0"))=$B1506),1,0)),"")</f>
        <v/>
      </c>
      <c r="M1506" s="9">
        <f t="shared" si="47"/>
        <v>0</v>
      </c>
      <c r="N1506" s="36">
        <f>IF(AND(M1506&lt;=PhieuBauCu!$B$13,M1506&gt;=1),1,0)</f>
        <v>0</v>
      </c>
    </row>
    <row r="1507" spans="1:14" ht="28.5" customHeight="1">
      <c r="A1507" s="2">
        <v>1502</v>
      </c>
      <c r="B1507" s="3"/>
      <c r="C1507" s="48" t="str">
        <f t="shared" si="46"/>
        <v/>
      </c>
      <c r="D1507" s="5" t="str">
        <f>IF(PhieuBauCu!$B$2&gt;0,IF(LEN($B1507)=0,"",IF(AND($B1507&gt;0,VALUE(SUBSTITUTE($B1507,"1","0"))=$B1507),1,0)),"")</f>
        <v/>
      </c>
      <c r="E1507" s="5" t="str">
        <f>IF(PhieuBauCu!$B$2&gt;1,IF(LEN($B1507)=0,"",IF(AND($B1507&gt;0,VALUE(SUBSTITUTE($B1507,"2","0"))=$B1507),1,0)),"")</f>
        <v/>
      </c>
      <c r="F1507" s="5" t="str">
        <f>IF(PhieuBauCu!$B$2&gt;2,IF(LEN($B1507)=0,"",IF(AND($B1507&gt;0,VALUE(SUBSTITUTE($B1507,"3","0"))=$B1507),1,0)),"")</f>
        <v/>
      </c>
      <c r="G1507" s="5" t="str">
        <f>IF(PhieuBauCu!$B$2&gt;3,IF(LEN($B1507)=0,"",IF(AND($B1507&gt;0,VALUE(SUBSTITUTE($B1507,"4","0"))=$B1507),1,0)),"")</f>
        <v/>
      </c>
      <c r="H1507" s="5" t="str">
        <f>IF(PhieuBauCu!$B$2&gt;4,IF(LEN($B1507)=0,"",IF(AND($B1507&gt;0,VALUE(SUBSTITUTE($B1507,"5","0"))=$B1507),1,0)),"")</f>
        <v/>
      </c>
      <c r="I1507" s="5" t="str">
        <f>IF(PhieuBauCu!$B$2&gt;5,IF(LEN($B1507)=0,"",IF(AND($B1507&gt;0,VALUE(SUBSTITUTE($B1507,"6","0"))=$B1507),1,0)),"")</f>
        <v/>
      </c>
      <c r="J1507" s="5" t="str">
        <f>IF(PhieuBauCu!$B$2&gt;6,IF(LEN($B1507)=0,"",IF(AND($B1507&gt;0,VALUE(SUBSTITUTE($B1507,"7","0"))=$B1507),1,0)),"")</f>
        <v/>
      </c>
      <c r="K1507" s="5" t="str">
        <f>IF(PhieuBauCu!$B$2&gt;7,IF(LEN($B1507)=0,"",IF(AND($B1507&gt;0,VALUE(SUBSTITUTE($B1507,"8","0"))=$B1507),1,0)),"")</f>
        <v/>
      </c>
      <c r="L1507" s="5" t="str">
        <f>IF(PhieuBauCu!$B$2&gt;8,IF(LEN($B1507)=0,"",IF(AND($B1507&gt;0,VALUE(SUBSTITUTE($B1507,"9","0"))=$B1507),1,0)),"")</f>
        <v/>
      </c>
      <c r="M1507" s="9">
        <f t="shared" si="47"/>
        <v>0</v>
      </c>
      <c r="N1507" s="36">
        <f>IF(AND(M1507&lt;=PhieuBauCu!$B$13,M1507&gt;=1),1,0)</f>
        <v>0</v>
      </c>
    </row>
    <row r="1508" spans="1:14" ht="28.5" customHeight="1">
      <c r="A1508" s="2">
        <v>1503</v>
      </c>
      <c r="B1508" s="3"/>
      <c r="C1508" s="48" t="str">
        <f t="shared" si="46"/>
        <v/>
      </c>
      <c r="D1508" s="5" t="str">
        <f>IF(PhieuBauCu!$B$2&gt;0,IF(LEN($B1508)=0,"",IF(AND($B1508&gt;0,VALUE(SUBSTITUTE($B1508,"1","0"))=$B1508),1,0)),"")</f>
        <v/>
      </c>
      <c r="E1508" s="5" t="str">
        <f>IF(PhieuBauCu!$B$2&gt;1,IF(LEN($B1508)=0,"",IF(AND($B1508&gt;0,VALUE(SUBSTITUTE($B1508,"2","0"))=$B1508),1,0)),"")</f>
        <v/>
      </c>
      <c r="F1508" s="5" t="str">
        <f>IF(PhieuBauCu!$B$2&gt;2,IF(LEN($B1508)=0,"",IF(AND($B1508&gt;0,VALUE(SUBSTITUTE($B1508,"3","0"))=$B1508),1,0)),"")</f>
        <v/>
      </c>
      <c r="G1508" s="5" t="str">
        <f>IF(PhieuBauCu!$B$2&gt;3,IF(LEN($B1508)=0,"",IF(AND($B1508&gt;0,VALUE(SUBSTITUTE($B1508,"4","0"))=$B1508),1,0)),"")</f>
        <v/>
      </c>
      <c r="H1508" s="5" t="str">
        <f>IF(PhieuBauCu!$B$2&gt;4,IF(LEN($B1508)=0,"",IF(AND($B1508&gt;0,VALUE(SUBSTITUTE($B1508,"5","0"))=$B1508),1,0)),"")</f>
        <v/>
      </c>
      <c r="I1508" s="5" t="str">
        <f>IF(PhieuBauCu!$B$2&gt;5,IF(LEN($B1508)=0,"",IF(AND($B1508&gt;0,VALUE(SUBSTITUTE($B1508,"6","0"))=$B1508),1,0)),"")</f>
        <v/>
      </c>
      <c r="J1508" s="5" t="str">
        <f>IF(PhieuBauCu!$B$2&gt;6,IF(LEN($B1508)=0,"",IF(AND($B1508&gt;0,VALUE(SUBSTITUTE($B1508,"7","0"))=$B1508),1,0)),"")</f>
        <v/>
      </c>
      <c r="K1508" s="5" t="str">
        <f>IF(PhieuBauCu!$B$2&gt;7,IF(LEN($B1508)=0,"",IF(AND($B1508&gt;0,VALUE(SUBSTITUTE($B1508,"8","0"))=$B1508),1,0)),"")</f>
        <v/>
      </c>
      <c r="L1508" s="5" t="str">
        <f>IF(PhieuBauCu!$B$2&gt;8,IF(LEN($B1508)=0,"",IF(AND($B1508&gt;0,VALUE(SUBSTITUTE($B1508,"9","0"))=$B1508),1,0)),"")</f>
        <v/>
      </c>
      <c r="M1508" s="9">
        <f t="shared" si="47"/>
        <v>0</v>
      </c>
      <c r="N1508" s="36">
        <f>IF(AND(M1508&lt;=PhieuBauCu!$B$13,M1508&gt;=1),1,0)</f>
        <v>0</v>
      </c>
    </row>
    <row r="1509" spans="1:14" ht="28.5" customHeight="1">
      <c r="A1509" s="2">
        <v>1504</v>
      </c>
      <c r="B1509" s="3"/>
      <c r="C1509" s="48" t="str">
        <f t="shared" si="46"/>
        <v/>
      </c>
      <c r="D1509" s="5" t="str">
        <f>IF(PhieuBauCu!$B$2&gt;0,IF(LEN($B1509)=0,"",IF(AND($B1509&gt;0,VALUE(SUBSTITUTE($B1509,"1","0"))=$B1509),1,0)),"")</f>
        <v/>
      </c>
      <c r="E1509" s="5" t="str">
        <f>IF(PhieuBauCu!$B$2&gt;1,IF(LEN($B1509)=0,"",IF(AND($B1509&gt;0,VALUE(SUBSTITUTE($B1509,"2","0"))=$B1509),1,0)),"")</f>
        <v/>
      </c>
      <c r="F1509" s="5" t="str">
        <f>IF(PhieuBauCu!$B$2&gt;2,IF(LEN($B1509)=0,"",IF(AND($B1509&gt;0,VALUE(SUBSTITUTE($B1509,"3","0"))=$B1509),1,0)),"")</f>
        <v/>
      </c>
      <c r="G1509" s="5" t="str">
        <f>IF(PhieuBauCu!$B$2&gt;3,IF(LEN($B1509)=0,"",IF(AND($B1509&gt;0,VALUE(SUBSTITUTE($B1509,"4","0"))=$B1509),1,0)),"")</f>
        <v/>
      </c>
      <c r="H1509" s="5" t="str">
        <f>IF(PhieuBauCu!$B$2&gt;4,IF(LEN($B1509)=0,"",IF(AND($B1509&gt;0,VALUE(SUBSTITUTE($B1509,"5","0"))=$B1509),1,0)),"")</f>
        <v/>
      </c>
      <c r="I1509" s="5" t="str">
        <f>IF(PhieuBauCu!$B$2&gt;5,IF(LEN($B1509)=0,"",IF(AND($B1509&gt;0,VALUE(SUBSTITUTE($B1509,"6","0"))=$B1509),1,0)),"")</f>
        <v/>
      </c>
      <c r="J1509" s="5" t="str">
        <f>IF(PhieuBauCu!$B$2&gt;6,IF(LEN($B1509)=0,"",IF(AND($B1509&gt;0,VALUE(SUBSTITUTE($B1509,"7","0"))=$B1509),1,0)),"")</f>
        <v/>
      </c>
      <c r="K1509" s="5" t="str">
        <f>IF(PhieuBauCu!$B$2&gt;7,IF(LEN($B1509)=0,"",IF(AND($B1509&gt;0,VALUE(SUBSTITUTE($B1509,"8","0"))=$B1509),1,0)),"")</f>
        <v/>
      </c>
      <c r="L1509" s="5" t="str">
        <f>IF(PhieuBauCu!$B$2&gt;8,IF(LEN($B1509)=0,"",IF(AND($B1509&gt;0,VALUE(SUBSTITUTE($B1509,"9","0"))=$B1509),1,0)),"")</f>
        <v/>
      </c>
      <c r="M1509" s="9">
        <f t="shared" si="47"/>
        <v>0</v>
      </c>
      <c r="N1509" s="36">
        <f>IF(AND(M1509&lt;=PhieuBauCu!$B$13,M1509&gt;=1),1,0)</f>
        <v>0</v>
      </c>
    </row>
    <row r="1510" spans="1:14" ht="28.5" customHeight="1">
      <c r="A1510" s="2">
        <v>1505</v>
      </c>
      <c r="B1510" s="3"/>
      <c r="C1510" s="48" t="str">
        <f t="shared" si="46"/>
        <v/>
      </c>
      <c r="D1510" s="5" t="str">
        <f>IF(PhieuBauCu!$B$2&gt;0,IF(LEN($B1510)=0,"",IF(AND($B1510&gt;0,VALUE(SUBSTITUTE($B1510,"1","0"))=$B1510),1,0)),"")</f>
        <v/>
      </c>
      <c r="E1510" s="5" t="str">
        <f>IF(PhieuBauCu!$B$2&gt;1,IF(LEN($B1510)=0,"",IF(AND($B1510&gt;0,VALUE(SUBSTITUTE($B1510,"2","0"))=$B1510),1,0)),"")</f>
        <v/>
      </c>
      <c r="F1510" s="5" t="str">
        <f>IF(PhieuBauCu!$B$2&gt;2,IF(LEN($B1510)=0,"",IF(AND($B1510&gt;0,VALUE(SUBSTITUTE($B1510,"3","0"))=$B1510),1,0)),"")</f>
        <v/>
      </c>
      <c r="G1510" s="5" t="str">
        <f>IF(PhieuBauCu!$B$2&gt;3,IF(LEN($B1510)=0,"",IF(AND($B1510&gt;0,VALUE(SUBSTITUTE($B1510,"4","0"))=$B1510),1,0)),"")</f>
        <v/>
      </c>
      <c r="H1510" s="5" t="str">
        <f>IF(PhieuBauCu!$B$2&gt;4,IF(LEN($B1510)=0,"",IF(AND($B1510&gt;0,VALUE(SUBSTITUTE($B1510,"5","0"))=$B1510),1,0)),"")</f>
        <v/>
      </c>
      <c r="I1510" s="5" t="str">
        <f>IF(PhieuBauCu!$B$2&gt;5,IF(LEN($B1510)=0,"",IF(AND($B1510&gt;0,VALUE(SUBSTITUTE($B1510,"6","0"))=$B1510),1,0)),"")</f>
        <v/>
      </c>
      <c r="J1510" s="5" t="str">
        <f>IF(PhieuBauCu!$B$2&gt;6,IF(LEN($B1510)=0,"",IF(AND($B1510&gt;0,VALUE(SUBSTITUTE($B1510,"7","0"))=$B1510),1,0)),"")</f>
        <v/>
      </c>
      <c r="K1510" s="5" t="str">
        <f>IF(PhieuBauCu!$B$2&gt;7,IF(LEN($B1510)=0,"",IF(AND($B1510&gt;0,VALUE(SUBSTITUTE($B1510,"8","0"))=$B1510),1,0)),"")</f>
        <v/>
      </c>
      <c r="L1510" s="5" t="str">
        <f>IF(PhieuBauCu!$B$2&gt;8,IF(LEN($B1510)=0,"",IF(AND($B1510&gt;0,VALUE(SUBSTITUTE($B1510,"9","0"))=$B1510),1,0)),"")</f>
        <v/>
      </c>
      <c r="M1510" s="9">
        <f t="shared" si="47"/>
        <v>0</v>
      </c>
      <c r="N1510" s="36">
        <f>IF(AND(M1510&lt;=PhieuBauCu!$B$13,M1510&gt;=1),1,0)</f>
        <v>0</v>
      </c>
    </row>
    <row r="1511" spans="1:14" ht="28.5" customHeight="1">
      <c r="A1511" s="2">
        <v>1506</v>
      </c>
      <c r="B1511" s="3"/>
      <c r="C1511" s="48" t="str">
        <f t="shared" si="46"/>
        <v/>
      </c>
      <c r="D1511" s="5" t="str">
        <f>IF(PhieuBauCu!$B$2&gt;0,IF(LEN($B1511)=0,"",IF(AND($B1511&gt;0,VALUE(SUBSTITUTE($B1511,"1","0"))=$B1511),1,0)),"")</f>
        <v/>
      </c>
      <c r="E1511" s="5" t="str">
        <f>IF(PhieuBauCu!$B$2&gt;1,IF(LEN($B1511)=0,"",IF(AND($B1511&gt;0,VALUE(SUBSTITUTE($B1511,"2","0"))=$B1511),1,0)),"")</f>
        <v/>
      </c>
      <c r="F1511" s="5" t="str">
        <f>IF(PhieuBauCu!$B$2&gt;2,IF(LEN($B1511)=0,"",IF(AND($B1511&gt;0,VALUE(SUBSTITUTE($B1511,"3","0"))=$B1511),1,0)),"")</f>
        <v/>
      </c>
      <c r="G1511" s="5" t="str">
        <f>IF(PhieuBauCu!$B$2&gt;3,IF(LEN($B1511)=0,"",IF(AND($B1511&gt;0,VALUE(SUBSTITUTE($B1511,"4","0"))=$B1511),1,0)),"")</f>
        <v/>
      </c>
      <c r="H1511" s="5" t="str">
        <f>IF(PhieuBauCu!$B$2&gt;4,IF(LEN($B1511)=0,"",IF(AND($B1511&gt;0,VALUE(SUBSTITUTE($B1511,"5","0"))=$B1511),1,0)),"")</f>
        <v/>
      </c>
      <c r="I1511" s="5" t="str">
        <f>IF(PhieuBauCu!$B$2&gt;5,IF(LEN($B1511)=0,"",IF(AND($B1511&gt;0,VALUE(SUBSTITUTE($B1511,"6","0"))=$B1511),1,0)),"")</f>
        <v/>
      </c>
      <c r="J1511" s="5" t="str">
        <f>IF(PhieuBauCu!$B$2&gt;6,IF(LEN($B1511)=0,"",IF(AND($B1511&gt;0,VALUE(SUBSTITUTE($B1511,"7","0"))=$B1511),1,0)),"")</f>
        <v/>
      </c>
      <c r="K1511" s="5" t="str">
        <f>IF(PhieuBauCu!$B$2&gt;7,IF(LEN($B1511)=0,"",IF(AND($B1511&gt;0,VALUE(SUBSTITUTE($B1511,"8","0"))=$B1511),1,0)),"")</f>
        <v/>
      </c>
      <c r="L1511" s="5" t="str">
        <f>IF(PhieuBauCu!$B$2&gt;8,IF(LEN($B1511)=0,"",IF(AND($B1511&gt;0,VALUE(SUBSTITUTE($B1511,"9","0"))=$B1511),1,0)),"")</f>
        <v/>
      </c>
      <c r="M1511" s="9">
        <f t="shared" si="47"/>
        <v>0</v>
      </c>
      <c r="N1511" s="36">
        <f>IF(AND(M1511&lt;=PhieuBauCu!$B$13,M1511&gt;=1),1,0)</f>
        <v>0</v>
      </c>
    </row>
    <row r="1512" spans="1:14" ht="28.5" customHeight="1">
      <c r="A1512" s="2">
        <v>1507</v>
      </c>
      <c r="B1512" s="3"/>
      <c r="C1512" s="48" t="str">
        <f t="shared" si="46"/>
        <v/>
      </c>
      <c r="D1512" s="5" t="str">
        <f>IF(PhieuBauCu!$B$2&gt;0,IF(LEN($B1512)=0,"",IF(AND($B1512&gt;0,VALUE(SUBSTITUTE($B1512,"1","0"))=$B1512),1,0)),"")</f>
        <v/>
      </c>
      <c r="E1512" s="5" t="str">
        <f>IF(PhieuBauCu!$B$2&gt;1,IF(LEN($B1512)=0,"",IF(AND($B1512&gt;0,VALUE(SUBSTITUTE($B1512,"2","0"))=$B1512),1,0)),"")</f>
        <v/>
      </c>
      <c r="F1512" s="5" t="str">
        <f>IF(PhieuBauCu!$B$2&gt;2,IF(LEN($B1512)=0,"",IF(AND($B1512&gt;0,VALUE(SUBSTITUTE($B1512,"3","0"))=$B1512),1,0)),"")</f>
        <v/>
      </c>
      <c r="G1512" s="5" t="str">
        <f>IF(PhieuBauCu!$B$2&gt;3,IF(LEN($B1512)=0,"",IF(AND($B1512&gt;0,VALUE(SUBSTITUTE($B1512,"4","0"))=$B1512),1,0)),"")</f>
        <v/>
      </c>
      <c r="H1512" s="5" t="str">
        <f>IF(PhieuBauCu!$B$2&gt;4,IF(LEN($B1512)=0,"",IF(AND($B1512&gt;0,VALUE(SUBSTITUTE($B1512,"5","0"))=$B1512),1,0)),"")</f>
        <v/>
      </c>
      <c r="I1512" s="5" t="str">
        <f>IF(PhieuBauCu!$B$2&gt;5,IF(LEN($B1512)=0,"",IF(AND($B1512&gt;0,VALUE(SUBSTITUTE($B1512,"6","0"))=$B1512),1,0)),"")</f>
        <v/>
      </c>
      <c r="J1512" s="5" t="str">
        <f>IF(PhieuBauCu!$B$2&gt;6,IF(LEN($B1512)=0,"",IF(AND($B1512&gt;0,VALUE(SUBSTITUTE($B1512,"7","0"))=$B1512),1,0)),"")</f>
        <v/>
      </c>
      <c r="K1512" s="5" t="str">
        <f>IF(PhieuBauCu!$B$2&gt;7,IF(LEN($B1512)=0,"",IF(AND($B1512&gt;0,VALUE(SUBSTITUTE($B1512,"8","0"))=$B1512),1,0)),"")</f>
        <v/>
      </c>
      <c r="L1512" s="5" t="str">
        <f>IF(PhieuBauCu!$B$2&gt;8,IF(LEN($B1512)=0,"",IF(AND($B1512&gt;0,VALUE(SUBSTITUTE($B1512,"9","0"))=$B1512),1,0)),"")</f>
        <v/>
      </c>
      <c r="M1512" s="9">
        <f t="shared" si="47"/>
        <v>0</v>
      </c>
      <c r="N1512" s="36">
        <f>IF(AND(M1512&lt;=PhieuBauCu!$B$13,M1512&gt;=1),1,0)</f>
        <v>0</v>
      </c>
    </row>
    <row r="1513" spans="1:14" ht="28.5" customHeight="1">
      <c r="A1513" s="2">
        <v>1508</v>
      </c>
      <c r="B1513" s="3"/>
      <c r="C1513" s="48" t="str">
        <f t="shared" si="46"/>
        <v/>
      </c>
      <c r="D1513" s="5" t="str">
        <f>IF(PhieuBauCu!$B$2&gt;0,IF(LEN($B1513)=0,"",IF(AND($B1513&gt;0,VALUE(SUBSTITUTE($B1513,"1","0"))=$B1513),1,0)),"")</f>
        <v/>
      </c>
      <c r="E1513" s="5" t="str">
        <f>IF(PhieuBauCu!$B$2&gt;1,IF(LEN($B1513)=0,"",IF(AND($B1513&gt;0,VALUE(SUBSTITUTE($B1513,"2","0"))=$B1513),1,0)),"")</f>
        <v/>
      </c>
      <c r="F1513" s="5" t="str">
        <f>IF(PhieuBauCu!$B$2&gt;2,IF(LEN($B1513)=0,"",IF(AND($B1513&gt;0,VALUE(SUBSTITUTE($B1513,"3","0"))=$B1513),1,0)),"")</f>
        <v/>
      </c>
      <c r="G1513" s="5" t="str">
        <f>IF(PhieuBauCu!$B$2&gt;3,IF(LEN($B1513)=0,"",IF(AND($B1513&gt;0,VALUE(SUBSTITUTE($B1513,"4","0"))=$B1513),1,0)),"")</f>
        <v/>
      </c>
      <c r="H1513" s="5" t="str">
        <f>IF(PhieuBauCu!$B$2&gt;4,IF(LEN($B1513)=0,"",IF(AND($B1513&gt;0,VALUE(SUBSTITUTE($B1513,"5","0"))=$B1513),1,0)),"")</f>
        <v/>
      </c>
      <c r="I1513" s="5" t="str">
        <f>IF(PhieuBauCu!$B$2&gt;5,IF(LEN($B1513)=0,"",IF(AND($B1513&gt;0,VALUE(SUBSTITUTE($B1513,"6","0"))=$B1513),1,0)),"")</f>
        <v/>
      </c>
      <c r="J1513" s="5" t="str">
        <f>IF(PhieuBauCu!$B$2&gt;6,IF(LEN($B1513)=0,"",IF(AND($B1513&gt;0,VALUE(SUBSTITUTE($B1513,"7","0"))=$B1513),1,0)),"")</f>
        <v/>
      </c>
      <c r="K1513" s="5" t="str">
        <f>IF(PhieuBauCu!$B$2&gt;7,IF(LEN($B1513)=0,"",IF(AND($B1513&gt;0,VALUE(SUBSTITUTE($B1513,"8","0"))=$B1513),1,0)),"")</f>
        <v/>
      </c>
      <c r="L1513" s="5" t="str">
        <f>IF(PhieuBauCu!$B$2&gt;8,IF(LEN($B1513)=0,"",IF(AND($B1513&gt;0,VALUE(SUBSTITUTE($B1513,"9","0"))=$B1513),1,0)),"")</f>
        <v/>
      </c>
      <c r="M1513" s="9">
        <f t="shared" si="47"/>
        <v>0</v>
      </c>
      <c r="N1513" s="36">
        <f>IF(AND(M1513&lt;=PhieuBauCu!$B$13,M1513&gt;=1),1,0)</f>
        <v>0</v>
      </c>
    </row>
    <row r="1514" spans="1:14" ht="28.5" customHeight="1">
      <c r="A1514" s="2">
        <v>1509</v>
      </c>
      <c r="B1514" s="3"/>
      <c r="C1514" s="48" t="str">
        <f t="shared" si="46"/>
        <v/>
      </c>
      <c r="D1514" s="5" t="str">
        <f>IF(PhieuBauCu!$B$2&gt;0,IF(LEN($B1514)=0,"",IF(AND($B1514&gt;0,VALUE(SUBSTITUTE($B1514,"1","0"))=$B1514),1,0)),"")</f>
        <v/>
      </c>
      <c r="E1514" s="5" t="str">
        <f>IF(PhieuBauCu!$B$2&gt;1,IF(LEN($B1514)=0,"",IF(AND($B1514&gt;0,VALUE(SUBSTITUTE($B1514,"2","0"))=$B1514),1,0)),"")</f>
        <v/>
      </c>
      <c r="F1514" s="5" t="str">
        <f>IF(PhieuBauCu!$B$2&gt;2,IF(LEN($B1514)=0,"",IF(AND($B1514&gt;0,VALUE(SUBSTITUTE($B1514,"3","0"))=$B1514),1,0)),"")</f>
        <v/>
      </c>
      <c r="G1514" s="5" t="str">
        <f>IF(PhieuBauCu!$B$2&gt;3,IF(LEN($B1514)=0,"",IF(AND($B1514&gt;0,VALUE(SUBSTITUTE($B1514,"4","0"))=$B1514),1,0)),"")</f>
        <v/>
      </c>
      <c r="H1514" s="5" t="str">
        <f>IF(PhieuBauCu!$B$2&gt;4,IF(LEN($B1514)=0,"",IF(AND($B1514&gt;0,VALUE(SUBSTITUTE($B1514,"5","0"))=$B1514),1,0)),"")</f>
        <v/>
      </c>
      <c r="I1514" s="5" t="str">
        <f>IF(PhieuBauCu!$B$2&gt;5,IF(LEN($B1514)=0,"",IF(AND($B1514&gt;0,VALUE(SUBSTITUTE($B1514,"6","0"))=$B1514),1,0)),"")</f>
        <v/>
      </c>
      <c r="J1514" s="5" t="str">
        <f>IF(PhieuBauCu!$B$2&gt;6,IF(LEN($B1514)=0,"",IF(AND($B1514&gt;0,VALUE(SUBSTITUTE($B1514,"7","0"))=$B1514),1,0)),"")</f>
        <v/>
      </c>
      <c r="K1514" s="5" t="str">
        <f>IF(PhieuBauCu!$B$2&gt;7,IF(LEN($B1514)=0,"",IF(AND($B1514&gt;0,VALUE(SUBSTITUTE($B1514,"8","0"))=$B1514),1,0)),"")</f>
        <v/>
      </c>
      <c r="L1514" s="5" t="str">
        <f>IF(PhieuBauCu!$B$2&gt;8,IF(LEN($B1514)=0,"",IF(AND($B1514&gt;0,VALUE(SUBSTITUTE($B1514,"9","0"))=$B1514),1,0)),"")</f>
        <v/>
      </c>
      <c r="M1514" s="9">
        <f t="shared" si="47"/>
        <v>0</v>
      </c>
      <c r="N1514" s="36">
        <f>IF(AND(M1514&lt;=PhieuBauCu!$B$13,M1514&gt;=1),1,0)</f>
        <v>0</v>
      </c>
    </row>
    <row r="1515" spans="1:14" ht="28.5" customHeight="1">
      <c r="A1515" s="2">
        <v>1510</v>
      </c>
      <c r="B1515" s="3"/>
      <c r="C1515" s="48" t="str">
        <f t="shared" si="46"/>
        <v/>
      </c>
      <c r="D1515" s="5" t="str">
        <f>IF(PhieuBauCu!$B$2&gt;0,IF(LEN($B1515)=0,"",IF(AND($B1515&gt;0,VALUE(SUBSTITUTE($B1515,"1","0"))=$B1515),1,0)),"")</f>
        <v/>
      </c>
      <c r="E1515" s="5" t="str">
        <f>IF(PhieuBauCu!$B$2&gt;1,IF(LEN($B1515)=0,"",IF(AND($B1515&gt;0,VALUE(SUBSTITUTE($B1515,"2","0"))=$B1515),1,0)),"")</f>
        <v/>
      </c>
      <c r="F1515" s="5" t="str">
        <f>IF(PhieuBauCu!$B$2&gt;2,IF(LEN($B1515)=0,"",IF(AND($B1515&gt;0,VALUE(SUBSTITUTE($B1515,"3","0"))=$B1515),1,0)),"")</f>
        <v/>
      </c>
      <c r="G1515" s="5" t="str">
        <f>IF(PhieuBauCu!$B$2&gt;3,IF(LEN($B1515)=0,"",IF(AND($B1515&gt;0,VALUE(SUBSTITUTE($B1515,"4","0"))=$B1515),1,0)),"")</f>
        <v/>
      </c>
      <c r="H1515" s="5" t="str">
        <f>IF(PhieuBauCu!$B$2&gt;4,IF(LEN($B1515)=0,"",IF(AND($B1515&gt;0,VALUE(SUBSTITUTE($B1515,"5","0"))=$B1515),1,0)),"")</f>
        <v/>
      </c>
      <c r="I1515" s="5" t="str">
        <f>IF(PhieuBauCu!$B$2&gt;5,IF(LEN($B1515)=0,"",IF(AND($B1515&gt;0,VALUE(SUBSTITUTE($B1515,"6","0"))=$B1515),1,0)),"")</f>
        <v/>
      </c>
      <c r="J1515" s="5" t="str">
        <f>IF(PhieuBauCu!$B$2&gt;6,IF(LEN($B1515)=0,"",IF(AND($B1515&gt;0,VALUE(SUBSTITUTE($B1515,"7","0"))=$B1515),1,0)),"")</f>
        <v/>
      </c>
      <c r="K1515" s="5" t="str">
        <f>IF(PhieuBauCu!$B$2&gt;7,IF(LEN($B1515)=0,"",IF(AND($B1515&gt;0,VALUE(SUBSTITUTE($B1515,"8","0"))=$B1515),1,0)),"")</f>
        <v/>
      </c>
      <c r="L1515" s="5" t="str">
        <f>IF(PhieuBauCu!$B$2&gt;8,IF(LEN($B1515)=0,"",IF(AND($B1515&gt;0,VALUE(SUBSTITUTE($B1515,"9","0"))=$B1515),1,0)),"")</f>
        <v/>
      </c>
      <c r="M1515" s="9">
        <f t="shared" si="47"/>
        <v>0</v>
      </c>
      <c r="N1515" s="36">
        <f>IF(AND(M1515&lt;=PhieuBauCu!$B$13,M1515&gt;=1),1,0)</f>
        <v>0</v>
      </c>
    </row>
    <row r="1516" spans="1:14" ht="28.5" customHeight="1">
      <c r="A1516" s="2">
        <v>1511</v>
      </c>
      <c r="B1516" s="3"/>
      <c r="C1516" s="48" t="str">
        <f t="shared" si="46"/>
        <v/>
      </c>
      <c r="D1516" s="5" t="str">
        <f>IF(PhieuBauCu!$B$2&gt;0,IF(LEN($B1516)=0,"",IF(AND($B1516&gt;0,VALUE(SUBSTITUTE($B1516,"1","0"))=$B1516),1,0)),"")</f>
        <v/>
      </c>
      <c r="E1516" s="5" t="str">
        <f>IF(PhieuBauCu!$B$2&gt;1,IF(LEN($B1516)=0,"",IF(AND($B1516&gt;0,VALUE(SUBSTITUTE($B1516,"2","0"))=$B1516),1,0)),"")</f>
        <v/>
      </c>
      <c r="F1516" s="5" t="str">
        <f>IF(PhieuBauCu!$B$2&gt;2,IF(LEN($B1516)=0,"",IF(AND($B1516&gt;0,VALUE(SUBSTITUTE($B1516,"3","0"))=$B1516),1,0)),"")</f>
        <v/>
      </c>
      <c r="G1516" s="5" t="str">
        <f>IF(PhieuBauCu!$B$2&gt;3,IF(LEN($B1516)=0,"",IF(AND($B1516&gt;0,VALUE(SUBSTITUTE($B1516,"4","0"))=$B1516),1,0)),"")</f>
        <v/>
      </c>
      <c r="H1516" s="5" t="str">
        <f>IF(PhieuBauCu!$B$2&gt;4,IF(LEN($B1516)=0,"",IF(AND($B1516&gt;0,VALUE(SUBSTITUTE($B1516,"5","0"))=$B1516),1,0)),"")</f>
        <v/>
      </c>
      <c r="I1516" s="5" t="str">
        <f>IF(PhieuBauCu!$B$2&gt;5,IF(LEN($B1516)=0,"",IF(AND($B1516&gt;0,VALUE(SUBSTITUTE($B1516,"6","0"))=$B1516),1,0)),"")</f>
        <v/>
      </c>
      <c r="J1516" s="5" t="str">
        <f>IF(PhieuBauCu!$B$2&gt;6,IF(LEN($B1516)=0,"",IF(AND($B1516&gt;0,VALUE(SUBSTITUTE($B1516,"7","0"))=$B1516),1,0)),"")</f>
        <v/>
      </c>
      <c r="K1516" s="5" t="str">
        <f>IF(PhieuBauCu!$B$2&gt;7,IF(LEN($B1516)=0,"",IF(AND($B1516&gt;0,VALUE(SUBSTITUTE($B1516,"8","0"))=$B1516),1,0)),"")</f>
        <v/>
      </c>
      <c r="L1516" s="5" t="str">
        <f>IF(PhieuBauCu!$B$2&gt;8,IF(LEN($B1516)=0,"",IF(AND($B1516&gt;0,VALUE(SUBSTITUTE($B1516,"9","0"))=$B1516),1,0)),"")</f>
        <v/>
      </c>
      <c r="M1516" s="9">
        <f t="shared" si="47"/>
        <v>0</v>
      </c>
      <c r="N1516" s="36">
        <f>IF(AND(M1516&lt;=PhieuBauCu!$B$13,M1516&gt;=1),1,0)</f>
        <v>0</v>
      </c>
    </row>
    <row r="1517" spans="1:14" ht="28.5" customHeight="1">
      <c r="A1517" s="2">
        <v>1512</v>
      </c>
      <c r="B1517" s="3"/>
      <c r="C1517" s="48" t="str">
        <f t="shared" si="46"/>
        <v/>
      </c>
      <c r="D1517" s="5" t="str">
        <f>IF(PhieuBauCu!$B$2&gt;0,IF(LEN($B1517)=0,"",IF(AND($B1517&gt;0,VALUE(SUBSTITUTE($B1517,"1","0"))=$B1517),1,0)),"")</f>
        <v/>
      </c>
      <c r="E1517" s="5" t="str">
        <f>IF(PhieuBauCu!$B$2&gt;1,IF(LEN($B1517)=0,"",IF(AND($B1517&gt;0,VALUE(SUBSTITUTE($B1517,"2","0"))=$B1517),1,0)),"")</f>
        <v/>
      </c>
      <c r="F1517" s="5" t="str">
        <f>IF(PhieuBauCu!$B$2&gt;2,IF(LEN($B1517)=0,"",IF(AND($B1517&gt;0,VALUE(SUBSTITUTE($B1517,"3","0"))=$B1517),1,0)),"")</f>
        <v/>
      </c>
      <c r="G1517" s="5" t="str">
        <f>IF(PhieuBauCu!$B$2&gt;3,IF(LEN($B1517)=0,"",IF(AND($B1517&gt;0,VALUE(SUBSTITUTE($B1517,"4","0"))=$B1517),1,0)),"")</f>
        <v/>
      </c>
      <c r="H1517" s="5" t="str">
        <f>IF(PhieuBauCu!$B$2&gt;4,IF(LEN($B1517)=0,"",IF(AND($B1517&gt;0,VALUE(SUBSTITUTE($B1517,"5","0"))=$B1517),1,0)),"")</f>
        <v/>
      </c>
      <c r="I1517" s="5" t="str">
        <f>IF(PhieuBauCu!$B$2&gt;5,IF(LEN($B1517)=0,"",IF(AND($B1517&gt;0,VALUE(SUBSTITUTE($B1517,"6","0"))=$B1517),1,0)),"")</f>
        <v/>
      </c>
      <c r="J1517" s="5" t="str">
        <f>IF(PhieuBauCu!$B$2&gt;6,IF(LEN($B1517)=0,"",IF(AND($B1517&gt;0,VALUE(SUBSTITUTE($B1517,"7","0"))=$B1517),1,0)),"")</f>
        <v/>
      </c>
      <c r="K1517" s="5" t="str">
        <f>IF(PhieuBauCu!$B$2&gt;7,IF(LEN($B1517)=0,"",IF(AND($B1517&gt;0,VALUE(SUBSTITUTE($B1517,"8","0"))=$B1517),1,0)),"")</f>
        <v/>
      </c>
      <c r="L1517" s="5" t="str">
        <f>IF(PhieuBauCu!$B$2&gt;8,IF(LEN($B1517)=0,"",IF(AND($B1517&gt;0,VALUE(SUBSTITUTE($B1517,"9","0"))=$B1517),1,0)),"")</f>
        <v/>
      </c>
      <c r="M1517" s="9">
        <f t="shared" si="47"/>
        <v>0</v>
      </c>
      <c r="N1517" s="36">
        <f>IF(AND(M1517&lt;=PhieuBauCu!$B$13,M1517&gt;=1),1,0)</f>
        <v>0</v>
      </c>
    </row>
    <row r="1518" spans="1:14" ht="28.5" customHeight="1">
      <c r="A1518" s="2">
        <v>1513</v>
      </c>
      <c r="B1518" s="3"/>
      <c r="C1518" s="48" t="str">
        <f t="shared" si="46"/>
        <v/>
      </c>
      <c r="D1518" s="5" t="str">
        <f>IF(PhieuBauCu!$B$2&gt;0,IF(LEN($B1518)=0,"",IF(AND($B1518&gt;0,VALUE(SUBSTITUTE($B1518,"1","0"))=$B1518),1,0)),"")</f>
        <v/>
      </c>
      <c r="E1518" s="5" t="str">
        <f>IF(PhieuBauCu!$B$2&gt;1,IF(LEN($B1518)=0,"",IF(AND($B1518&gt;0,VALUE(SUBSTITUTE($B1518,"2","0"))=$B1518),1,0)),"")</f>
        <v/>
      </c>
      <c r="F1518" s="5" t="str">
        <f>IF(PhieuBauCu!$B$2&gt;2,IF(LEN($B1518)=0,"",IF(AND($B1518&gt;0,VALUE(SUBSTITUTE($B1518,"3","0"))=$B1518),1,0)),"")</f>
        <v/>
      </c>
      <c r="G1518" s="5" t="str">
        <f>IF(PhieuBauCu!$B$2&gt;3,IF(LEN($B1518)=0,"",IF(AND($B1518&gt;0,VALUE(SUBSTITUTE($B1518,"4","0"))=$B1518),1,0)),"")</f>
        <v/>
      </c>
      <c r="H1518" s="5" t="str">
        <f>IF(PhieuBauCu!$B$2&gt;4,IF(LEN($B1518)=0,"",IF(AND($B1518&gt;0,VALUE(SUBSTITUTE($B1518,"5","0"))=$B1518),1,0)),"")</f>
        <v/>
      </c>
      <c r="I1518" s="5" t="str">
        <f>IF(PhieuBauCu!$B$2&gt;5,IF(LEN($B1518)=0,"",IF(AND($B1518&gt;0,VALUE(SUBSTITUTE($B1518,"6","0"))=$B1518),1,0)),"")</f>
        <v/>
      </c>
      <c r="J1518" s="5" t="str">
        <f>IF(PhieuBauCu!$B$2&gt;6,IF(LEN($B1518)=0,"",IF(AND($B1518&gt;0,VALUE(SUBSTITUTE($B1518,"7","0"))=$B1518),1,0)),"")</f>
        <v/>
      </c>
      <c r="K1518" s="5" t="str">
        <f>IF(PhieuBauCu!$B$2&gt;7,IF(LEN($B1518)=0,"",IF(AND($B1518&gt;0,VALUE(SUBSTITUTE($B1518,"8","0"))=$B1518),1,0)),"")</f>
        <v/>
      </c>
      <c r="L1518" s="5" t="str">
        <f>IF(PhieuBauCu!$B$2&gt;8,IF(LEN($B1518)=0,"",IF(AND($B1518&gt;0,VALUE(SUBSTITUTE($B1518,"9","0"))=$B1518),1,0)),"")</f>
        <v/>
      </c>
      <c r="M1518" s="9">
        <f t="shared" si="47"/>
        <v>0</v>
      </c>
      <c r="N1518" s="36">
        <f>IF(AND(M1518&lt;=PhieuBauCu!$B$13,M1518&gt;=1),1,0)</f>
        <v>0</v>
      </c>
    </row>
    <row r="1519" spans="1:14" ht="28.5" customHeight="1">
      <c r="A1519" s="2">
        <v>1514</v>
      </c>
      <c r="B1519" s="3"/>
      <c r="C1519" s="48" t="str">
        <f t="shared" si="46"/>
        <v/>
      </c>
      <c r="D1519" s="5" t="str">
        <f>IF(PhieuBauCu!$B$2&gt;0,IF(LEN($B1519)=0,"",IF(AND($B1519&gt;0,VALUE(SUBSTITUTE($B1519,"1","0"))=$B1519),1,0)),"")</f>
        <v/>
      </c>
      <c r="E1519" s="5" t="str">
        <f>IF(PhieuBauCu!$B$2&gt;1,IF(LEN($B1519)=0,"",IF(AND($B1519&gt;0,VALUE(SUBSTITUTE($B1519,"2","0"))=$B1519),1,0)),"")</f>
        <v/>
      </c>
      <c r="F1519" s="5" t="str">
        <f>IF(PhieuBauCu!$B$2&gt;2,IF(LEN($B1519)=0,"",IF(AND($B1519&gt;0,VALUE(SUBSTITUTE($B1519,"3","0"))=$B1519),1,0)),"")</f>
        <v/>
      </c>
      <c r="G1519" s="5" t="str">
        <f>IF(PhieuBauCu!$B$2&gt;3,IF(LEN($B1519)=0,"",IF(AND($B1519&gt;0,VALUE(SUBSTITUTE($B1519,"4","0"))=$B1519),1,0)),"")</f>
        <v/>
      </c>
      <c r="H1519" s="5" t="str">
        <f>IF(PhieuBauCu!$B$2&gt;4,IF(LEN($B1519)=0,"",IF(AND($B1519&gt;0,VALUE(SUBSTITUTE($B1519,"5","0"))=$B1519),1,0)),"")</f>
        <v/>
      </c>
      <c r="I1519" s="5" t="str">
        <f>IF(PhieuBauCu!$B$2&gt;5,IF(LEN($B1519)=0,"",IF(AND($B1519&gt;0,VALUE(SUBSTITUTE($B1519,"6","0"))=$B1519),1,0)),"")</f>
        <v/>
      </c>
      <c r="J1519" s="5" t="str">
        <f>IF(PhieuBauCu!$B$2&gt;6,IF(LEN($B1519)=0,"",IF(AND($B1519&gt;0,VALUE(SUBSTITUTE($B1519,"7","0"))=$B1519),1,0)),"")</f>
        <v/>
      </c>
      <c r="K1519" s="5" t="str">
        <f>IF(PhieuBauCu!$B$2&gt;7,IF(LEN($B1519)=0,"",IF(AND($B1519&gt;0,VALUE(SUBSTITUTE($B1519,"8","0"))=$B1519),1,0)),"")</f>
        <v/>
      </c>
      <c r="L1519" s="5" t="str">
        <f>IF(PhieuBauCu!$B$2&gt;8,IF(LEN($B1519)=0,"",IF(AND($B1519&gt;0,VALUE(SUBSTITUTE($B1519,"9","0"))=$B1519),1,0)),"")</f>
        <v/>
      </c>
      <c r="M1519" s="9">
        <f t="shared" si="47"/>
        <v>0</v>
      </c>
      <c r="N1519" s="36">
        <f>IF(AND(M1519&lt;=PhieuBauCu!$B$13,M1519&gt;=1),1,0)</f>
        <v>0</v>
      </c>
    </row>
    <row r="1520" spans="1:14" ht="28.5" customHeight="1">
      <c r="A1520" s="2">
        <v>1515</v>
      </c>
      <c r="B1520" s="3"/>
      <c r="C1520" s="48" t="str">
        <f t="shared" si="46"/>
        <v/>
      </c>
      <c r="D1520" s="5" t="str">
        <f>IF(PhieuBauCu!$B$2&gt;0,IF(LEN($B1520)=0,"",IF(AND($B1520&gt;0,VALUE(SUBSTITUTE($B1520,"1","0"))=$B1520),1,0)),"")</f>
        <v/>
      </c>
      <c r="E1520" s="5" t="str">
        <f>IF(PhieuBauCu!$B$2&gt;1,IF(LEN($B1520)=0,"",IF(AND($B1520&gt;0,VALUE(SUBSTITUTE($B1520,"2","0"))=$B1520),1,0)),"")</f>
        <v/>
      </c>
      <c r="F1520" s="5" t="str">
        <f>IF(PhieuBauCu!$B$2&gt;2,IF(LEN($B1520)=0,"",IF(AND($B1520&gt;0,VALUE(SUBSTITUTE($B1520,"3","0"))=$B1520),1,0)),"")</f>
        <v/>
      </c>
      <c r="G1520" s="5" t="str">
        <f>IF(PhieuBauCu!$B$2&gt;3,IF(LEN($B1520)=0,"",IF(AND($B1520&gt;0,VALUE(SUBSTITUTE($B1520,"4","0"))=$B1520),1,0)),"")</f>
        <v/>
      </c>
      <c r="H1520" s="5" t="str">
        <f>IF(PhieuBauCu!$B$2&gt;4,IF(LEN($B1520)=0,"",IF(AND($B1520&gt;0,VALUE(SUBSTITUTE($B1520,"5","0"))=$B1520),1,0)),"")</f>
        <v/>
      </c>
      <c r="I1520" s="5" t="str">
        <f>IF(PhieuBauCu!$B$2&gt;5,IF(LEN($B1520)=0,"",IF(AND($B1520&gt;0,VALUE(SUBSTITUTE($B1520,"6","0"))=$B1520),1,0)),"")</f>
        <v/>
      </c>
      <c r="J1520" s="5" t="str">
        <f>IF(PhieuBauCu!$B$2&gt;6,IF(LEN($B1520)=0,"",IF(AND($B1520&gt;0,VALUE(SUBSTITUTE($B1520,"7","0"))=$B1520),1,0)),"")</f>
        <v/>
      </c>
      <c r="K1520" s="5" t="str">
        <f>IF(PhieuBauCu!$B$2&gt;7,IF(LEN($B1520)=0,"",IF(AND($B1520&gt;0,VALUE(SUBSTITUTE($B1520,"8","0"))=$B1520),1,0)),"")</f>
        <v/>
      </c>
      <c r="L1520" s="5" t="str">
        <f>IF(PhieuBauCu!$B$2&gt;8,IF(LEN($B1520)=0,"",IF(AND($B1520&gt;0,VALUE(SUBSTITUTE($B1520,"9","0"))=$B1520),1,0)),"")</f>
        <v/>
      </c>
      <c r="M1520" s="9">
        <f t="shared" si="47"/>
        <v>0</v>
      </c>
      <c r="N1520" s="36">
        <f>IF(AND(M1520&lt;=PhieuBauCu!$B$13,M1520&gt;=1),1,0)</f>
        <v>0</v>
      </c>
    </row>
    <row r="1521" spans="1:14" ht="28.5" customHeight="1">
      <c r="A1521" s="2">
        <v>1516</v>
      </c>
      <c r="B1521" s="3"/>
      <c r="C1521" s="48" t="str">
        <f t="shared" si="46"/>
        <v/>
      </c>
      <c r="D1521" s="5" t="str">
        <f>IF(PhieuBauCu!$B$2&gt;0,IF(LEN($B1521)=0,"",IF(AND($B1521&gt;0,VALUE(SUBSTITUTE($B1521,"1","0"))=$B1521),1,0)),"")</f>
        <v/>
      </c>
      <c r="E1521" s="5" t="str">
        <f>IF(PhieuBauCu!$B$2&gt;1,IF(LEN($B1521)=0,"",IF(AND($B1521&gt;0,VALUE(SUBSTITUTE($B1521,"2","0"))=$B1521),1,0)),"")</f>
        <v/>
      </c>
      <c r="F1521" s="5" t="str">
        <f>IF(PhieuBauCu!$B$2&gt;2,IF(LEN($B1521)=0,"",IF(AND($B1521&gt;0,VALUE(SUBSTITUTE($B1521,"3","0"))=$B1521),1,0)),"")</f>
        <v/>
      </c>
      <c r="G1521" s="5" t="str">
        <f>IF(PhieuBauCu!$B$2&gt;3,IF(LEN($B1521)=0,"",IF(AND($B1521&gt;0,VALUE(SUBSTITUTE($B1521,"4","0"))=$B1521),1,0)),"")</f>
        <v/>
      </c>
      <c r="H1521" s="5" t="str">
        <f>IF(PhieuBauCu!$B$2&gt;4,IF(LEN($B1521)=0,"",IF(AND($B1521&gt;0,VALUE(SUBSTITUTE($B1521,"5","0"))=$B1521),1,0)),"")</f>
        <v/>
      </c>
      <c r="I1521" s="5" t="str">
        <f>IF(PhieuBauCu!$B$2&gt;5,IF(LEN($B1521)=0,"",IF(AND($B1521&gt;0,VALUE(SUBSTITUTE($B1521,"6","0"))=$B1521),1,0)),"")</f>
        <v/>
      </c>
      <c r="J1521" s="5" t="str">
        <f>IF(PhieuBauCu!$B$2&gt;6,IF(LEN($B1521)=0,"",IF(AND($B1521&gt;0,VALUE(SUBSTITUTE($B1521,"7","0"))=$B1521),1,0)),"")</f>
        <v/>
      </c>
      <c r="K1521" s="5" t="str">
        <f>IF(PhieuBauCu!$B$2&gt;7,IF(LEN($B1521)=0,"",IF(AND($B1521&gt;0,VALUE(SUBSTITUTE($B1521,"8","0"))=$B1521),1,0)),"")</f>
        <v/>
      </c>
      <c r="L1521" s="5" t="str">
        <f>IF(PhieuBauCu!$B$2&gt;8,IF(LEN($B1521)=0,"",IF(AND($B1521&gt;0,VALUE(SUBSTITUTE($B1521,"9","0"))=$B1521),1,0)),"")</f>
        <v/>
      </c>
      <c r="M1521" s="9">
        <f t="shared" si="47"/>
        <v>0</v>
      </c>
      <c r="N1521" s="36">
        <f>IF(AND(M1521&lt;=PhieuBauCu!$B$13,M1521&gt;=1),1,0)</f>
        <v>0</v>
      </c>
    </row>
    <row r="1522" spans="1:14" ht="28.5" customHeight="1">
      <c r="A1522" s="2">
        <v>1517</v>
      </c>
      <c r="B1522" s="3"/>
      <c r="C1522" s="48" t="str">
        <f t="shared" si="46"/>
        <v/>
      </c>
      <c r="D1522" s="5" t="str">
        <f>IF(PhieuBauCu!$B$2&gt;0,IF(LEN($B1522)=0,"",IF(AND($B1522&gt;0,VALUE(SUBSTITUTE($B1522,"1","0"))=$B1522),1,0)),"")</f>
        <v/>
      </c>
      <c r="E1522" s="5" t="str">
        <f>IF(PhieuBauCu!$B$2&gt;1,IF(LEN($B1522)=0,"",IF(AND($B1522&gt;0,VALUE(SUBSTITUTE($B1522,"2","0"))=$B1522),1,0)),"")</f>
        <v/>
      </c>
      <c r="F1522" s="5" t="str">
        <f>IF(PhieuBauCu!$B$2&gt;2,IF(LEN($B1522)=0,"",IF(AND($B1522&gt;0,VALUE(SUBSTITUTE($B1522,"3","0"))=$B1522),1,0)),"")</f>
        <v/>
      </c>
      <c r="G1522" s="5" t="str">
        <f>IF(PhieuBauCu!$B$2&gt;3,IF(LEN($B1522)=0,"",IF(AND($B1522&gt;0,VALUE(SUBSTITUTE($B1522,"4","0"))=$B1522),1,0)),"")</f>
        <v/>
      </c>
      <c r="H1522" s="5" t="str">
        <f>IF(PhieuBauCu!$B$2&gt;4,IF(LEN($B1522)=0,"",IF(AND($B1522&gt;0,VALUE(SUBSTITUTE($B1522,"5","0"))=$B1522),1,0)),"")</f>
        <v/>
      </c>
      <c r="I1522" s="5" t="str">
        <f>IF(PhieuBauCu!$B$2&gt;5,IF(LEN($B1522)=0,"",IF(AND($B1522&gt;0,VALUE(SUBSTITUTE($B1522,"6","0"))=$B1522),1,0)),"")</f>
        <v/>
      </c>
      <c r="J1522" s="5" t="str">
        <f>IF(PhieuBauCu!$B$2&gt;6,IF(LEN($B1522)=0,"",IF(AND($B1522&gt;0,VALUE(SUBSTITUTE($B1522,"7","0"))=$B1522),1,0)),"")</f>
        <v/>
      </c>
      <c r="K1522" s="5" t="str">
        <f>IF(PhieuBauCu!$B$2&gt;7,IF(LEN($B1522)=0,"",IF(AND($B1522&gt;0,VALUE(SUBSTITUTE($B1522,"8","0"))=$B1522),1,0)),"")</f>
        <v/>
      </c>
      <c r="L1522" s="5" t="str">
        <f>IF(PhieuBauCu!$B$2&gt;8,IF(LEN($B1522)=0,"",IF(AND($B1522&gt;0,VALUE(SUBSTITUTE($B1522,"9","0"))=$B1522),1,0)),"")</f>
        <v/>
      </c>
      <c r="M1522" s="9">
        <f t="shared" si="47"/>
        <v>0</v>
      </c>
      <c r="N1522" s="36">
        <f>IF(AND(M1522&lt;=PhieuBauCu!$B$13,M1522&gt;=1),1,0)</f>
        <v>0</v>
      </c>
    </row>
    <row r="1523" spans="1:14" ht="28.5" customHeight="1">
      <c r="A1523" s="2">
        <v>1518</v>
      </c>
      <c r="B1523" s="3"/>
      <c r="C1523" s="48" t="str">
        <f t="shared" si="46"/>
        <v/>
      </c>
      <c r="D1523" s="5" t="str">
        <f>IF(PhieuBauCu!$B$2&gt;0,IF(LEN($B1523)=0,"",IF(AND($B1523&gt;0,VALUE(SUBSTITUTE($B1523,"1","0"))=$B1523),1,0)),"")</f>
        <v/>
      </c>
      <c r="E1523" s="5" t="str">
        <f>IF(PhieuBauCu!$B$2&gt;1,IF(LEN($B1523)=0,"",IF(AND($B1523&gt;0,VALUE(SUBSTITUTE($B1523,"2","0"))=$B1523),1,0)),"")</f>
        <v/>
      </c>
      <c r="F1523" s="5" t="str">
        <f>IF(PhieuBauCu!$B$2&gt;2,IF(LEN($B1523)=0,"",IF(AND($B1523&gt;0,VALUE(SUBSTITUTE($B1523,"3","0"))=$B1523),1,0)),"")</f>
        <v/>
      </c>
      <c r="G1523" s="5" t="str">
        <f>IF(PhieuBauCu!$B$2&gt;3,IF(LEN($B1523)=0,"",IF(AND($B1523&gt;0,VALUE(SUBSTITUTE($B1523,"4","0"))=$B1523),1,0)),"")</f>
        <v/>
      </c>
      <c r="H1523" s="5" t="str">
        <f>IF(PhieuBauCu!$B$2&gt;4,IF(LEN($B1523)=0,"",IF(AND($B1523&gt;0,VALUE(SUBSTITUTE($B1523,"5","0"))=$B1523),1,0)),"")</f>
        <v/>
      </c>
      <c r="I1523" s="5" t="str">
        <f>IF(PhieuBauCu!$B$2&gt;5,IF(LEN($B1523)=0,"",IF(AND($B1523&gt;0,VALUE(SUBSTITUTE($B1523,"6","0"))=$B1523),1,0)),"")</f>
        <v/>
      </c>
      <c r="J1523" s="5" t="str">
        <f>IF(PhieuBauCu!$B$2&gt;6,IF(LEN($B1523)=0,"",IF(AND($B1523&gt;0,VALUE(SUBSTITUTE($B1523,"7","0"))=$B1523),1,0)),"")</f>
        <v/>
      </c>
      <c r="K1523" s="5" t="str">
        <f>IF(PhieuBauCu!$B$2&gt;7,IF(LEN($B1523)=0,"",IF(AND($B1523&gt;0,VALUE(SUBSTITUTE($B1523,"8","0"))=$B1523),1,0)),"")</f>
        <v/>
      </c>
      <c r="L1523" s="5" t="str">
        <f>IF(PhieuBauCu!$B$2&gt;8,IF(LEN($B1523)=0,"",IF(AND($B1523&gt;0,VALUE(SUBSTITUTE($B1523,"9","0"))=$B1523),1,0)),"")</f>
        <v/>
      </c>
      <c r="M1523" s="9">
        <f t="shared" si="47"/>
        <v>0</v>
      </c>
      <c r="N1523" s="36">
        <f>IF(AND(M1523&lt;=PhieuBauCu!$B$13,M1523&gt;=1),1,0)</f>
        <v>0</v>
      </c>
    </row>
    <row r="1524" spans="1:14" ht="28.5" customHeight="1">
      <c r="A1524" s="2">
        <v>1519</v>
      </c>
      <c r="B1524" s="3"/>
      <c r="C1524" s="48" t="str">
        <f t="shared" si="46"/>
        <v/>
      </c>
      <c r="D1524" s="5" t="str">
        <f>IF(PhieuBauCu!$B$2&gt;0,IF(LEN($B1524)=0,"",IF(AND($B1524&gt;0,VALUE(SUBSTITUTE($B1524,"1","0"))=$B1524),1,0)),"")</f>
        <v/>
      </c>
      <c r="E1524" s="5" t="str">
        <f>IF(PhieuBauCu!$B$2&gt;1,IF(LEN($B1524)=0,"",IF(AND($B1524&gt;0,VALUE(SUBSTITUTE($B1524,"2","0"))=$B1524),1,0)),"")</f>
        <v/>
      </c>
      <c r="F1524" s="5" t="str">
        <f>IF(PhieuBauCu!$B$2&gt;2,IF(LEN($B1524)=0,"",IF(AND($B1524&gt;0,VALUE(SUBSTITUTE($B1524,"3","0"))=$B1524),1,0)),"")</f>
        <v/>
      </c>
      <c r="G1524" s="5" t="str">
        <f>IF(PhieuBauCu!$B$2&gt;3,IF(LEN($B1524)=0,"",IF(AND($B1524&gt;0,VALUE(SUBSTITUTE($B1524,"4","0"))=$B1524),1,0)),"")</f>
        <v/>
      </c>
      <c r="H1524" s="5" t="str">
        <f>IF(PhieuBauCu!$B$2&gt;4,IF(LEN($B1524)=0,"",IF(AND($B1524&gt;0,VALUE(SUBSTITUTE($B1524,"5","0"))=$B1524),1,0)),"")</f>
        <v/>
      </c>
      <c r="I1524" s="5" t="str">
        <f>IF(PhieuBauCu!$B$2&gt;5,IF(LEN($B1524)=0,"",IF(AND($B1524&gt;0,VALUE(SUBSTITUTE($B1524,"6","0"))=$B1524),1,0)),"")</f>
        <v/>
      </c>
      <c r="J1524" s="5" t="str">
        <f>IF(PhieuBauCu!$B$2&gt;6,IF(LEN($B1524)=0,"",IF(AND($B1524&gt;0,VALUE(SUBSTITUTE($B1524,"7","0"))=$B1524),1,0)),"")</f>
        <v/>
      </c>
      <c r="K1524" s="5" t="str">
        <f>IF(PhieuBauCu!$B$2&gt;7,IF(LEN($B1524)=0,"",IF(AND($B1524&gt;0,VALUE(SUBSTITUTE($B1524,"8","0"))=$B1524),1,0)),"")</f>
        <v/>
      </c>
      <c r="L1524" s="5" t="str">
        <f>IF(PhieuBauCu!$B$2&gt;8,IF(LEN($B1524)=0,"",IF(AND($B1524&gt;0,VALUE(SUBSTITUTE($B1524,"9","0"))=$B1524),1,0)),"")</f>
        <v/>
      </c>
      <c r="M1524" s="9">
        <f t="shared" si="47"/>
        <v>0</v>
      </c>
      <c r="N1524" s="36">
        <f>IF(AND(M1524&lt;=PhieuBauCu!$B$13,M1524&gt;=1),1,0)</f>
        <v>0</v>
      </c>
    </row>
    <row r="1525" spans="1:14" ht="28.5" customHeight="1">
      <c r="A1525" s="2">
        <v>1520</v>
      </c>
      <c r="B1525" s="3"/>
      <c r="C1525" s="48" t="str">
        <f t="shared" si="46"/>
        <v/>
      </c>
      <c r="D1525" s="5" t="str">
        <f>IF(PhieuBauCu!$B$2&gt;0,IF(LEN($B1525)=0,"",IF(AND($B1525&gt;0,VALUE(SUBSTITUTE($B1525,"1","0"))=$B1525),1,0)),"")</f>
        <v/>
      </c>
      <c r="E1525" s="5" t="str">
        <f>IF(PhieuBauCu!$B$2&gt;1,IF(LEN($B1525)=0,"",IF(AND($B1525&gt;0,VALUE(SUBSTITUTE($B1525,"2","0"))=$B1525),1,0)),"")</f>
        <v/>
      </c>
      <c r="F1525" s="5" t="str">
        <f>IF(PhieuBauCu!$B$2&gt;2,IF(LEN($B1525)=0,"",IF(AND($B1525&gt;0,VALUE(SUBSTITUTE($B1525,"3","0"))=$B1525),1,0)),"")</f>
        <v/>
      </c>
      <c r="G1525" s="5" t="str">
        <f>IF(PhieuBauCu!$B$2&gt;3,IF(LEN($B1525)=0,"",IF(AND($B1525&gt;0,VALUE(SUBSTITUTE($B1525,"4","0"))=$B1525),1,0)),"")</f>
        <v/>
      </c>
      <c r="H1525" s="5" t="str">
        <f>IF(PhieuBauCu!$B$2&gt;4,IF(LEN($B1525)=0,"",IF(AND($B1525&gt;0,VALUE(SUBSTITUTE($B1525,"5","0"))=$B1525),1,0)),"")</f>
        <v/>
      </c>
      <c r="I1525" s="5" t="str">
        <f>IF(PhieuBauCu!$B$2&gt;5,IF(LEN($B1525)=0,"",IF(AND($B1525&gt;0,VALUE(SUBSTITUTE($B1525,"6","0"))=$B1525),1,0)),"")</f>
        <v/>
      </c>
      <c r="J1525" s="5" t="str">
        <f>IF(PhieuBauCu!$B$2&gt;6,IF(LEN($B1525)=0,"",IF(AND($B1525&gt;0,VALUE(SUBSTITUTE($B1525,"7","0"))=$B1525),1,0)),"")</f>
        <v/>
      </c>
      <c r="K1525" s="5" t="str">
        <f>IF(PhieuBauCu!$B$2&gt;7,IF(LEN($B1525)=0,"",IF(AND($B1525&gt;0,VALUE(SUBSTITUTE($B1525,"8","0"))=$B1525),1,0)),"")</f>
        <v/>
      </c>
      <c r="L1525" s="5" t="str">
        <f>IF(PhieuBauCu!$B$2&gt;8,IF(LEN($B1525)=0,"",IF(AND($B1525&gt;0,VALUE(SUBSTITUTE($B1525,"9","0"))=$B1525),1,0)),"")</f>
        <v/>
      </c>
      <c r="M1525" s="9">
        <f t="shared" si="47"/>
        <v>0</v>
      </c>
      <c r="N1525" s="36">
        <f>IF(AND(M1525&lt;=PhieuBauCu!$B$13,M1525&gt;=1),1,0)</f>
        <v>0</v>
      </c>
    </row>
    <row r="1526" spans="1:14" ht="28.5" customHeight="1">
      <c r="A1526" s="2">
        <v>1521</v>
      </c>
      <c r="B1526" s="3"/>
      <c r="C1526" s="48" t="str">
        <f t="shared" si="46"/>
        <v/>
      </c>
      <c r="D1526" s="5" t="str">
        <f>IF(PhieuBauCu!$B$2&gt;0,IF(LEN($B1526)=0,"",IF(AND($B1526&gt;0,VALUE(SUBSTITUTE($B1526,"1","0"))=$B1526),1,0)),"")</f>
        <v/>
      </c>
      <c r="E1526" s="5" t="str">
        <f>IF(PhieuBauCu!$B$2&gt;1,IF(LEN($B1526)=0,"",IF(AND($B1526&gt;0,VALUE(SUBSTITUTE($B1526,"2","0"))=$B1526),1,0)),"")</f>
        <v/>
      </c>
      <c r="F1526" s="5" t="str">
        <f>IF(PhieuBauCu!$B$2&gt;2,IF(LEN($B1526)=0,"",IF(AND($B1526&gt;0,VALUE(SUBSTITUTE($B1526,"3","0"))=$B1526),1,0)),"")</f>
        <v/>
      </c>
      <c r="G1526" s="5" t="str">
        <f>IF(PhieuBauCu!$B$2&gt;3,IF(LEN($B1526)=0,"",IF(AND($B1526&gt;0,VALUE(SUBSTITUTE($B1526,"4","0"))=$B1526),1,0)),"")</f>
        <v/>
      </c>
      <c r="H1526" s="5" t="str">
        <f>IF(PhieuBauCu!$B$2&gt;4,IF(LEN($B1526)=0,"",IF(AND($B1526&gt;0,VALUE(SUBSTITUTE($B1526,"5","0"))=$B1526),1,0)),"")</f>
        <v/>
      </c>
      <c r="I1526" s="5" t="str">
        <f>IF(PhieuBauCu!$B$2&gt;5,IF(LEN($B1526)=0,"",IF(AND($B1526&gt;0,VALUE(SUBSTITUTE($B1526,"6","0"))=$B1526),1,0)),"")</f>
        <v/>
      </c>
      <c r="J1526" s="5" t="str">
        <f>IF(PhieuBauCu!$B$2&gt;6,IF(LEN($B1526)=0,"",IF(AND($B1526&gt;0,VALUE(SUBSTITUTE($B1526,"7","0"))=$B1526),1,0)),"")</f>
        <v/>
      </c>
      <c r="K1526" s="5" t="str">
        <f>IF(PhieuBauCu!$B$2&gt;7,IF(LEN($B1526)=0,"",IF(AND($B1526&gt;0,VALUE(SUBSTITUTE($B1526,"8","0"))=$B1526),1,0)),"")</f>
        <v/>
      </c>
      <c r="L1526" s="5" t="str">
        <f>IF(PhieuBauCu!$B$2&gt;8,IF(LEN($B1526)=0,"",IF(AND($B1526&gt;0,VALUE(SUBSTITUTE($B1526,"9","0"))=$B1526),1,0)),"")</f>
        <v/>
      </c>
      <c r="M1526" s="9">
        <f t="shared" si="47"/>
        <v>0</v>
      </c>
      <c r="N1526" s="36">
        <f>IF(AND(M1526&lt;=PhieuBauCu!$B$13,M1526&gt;=1),1,0)</f>
        <v>0</v>
      </c>
    </row>
    <row r="1527" spans="1:14" ht="28.5" customHeight="1">
      <c r="A1527" s="2">
        <v>1522</v>
      </c>
      <c r="B1527" s="3"/>
      <c r="C1527" s="48" t="str">
        <f t="shared" si="46"/>
        <v/>
      </c>
      <c r="D1527" s="5" t="str">
        <f>IF(PhieuBauCu!$B$2&gt;0,IF(LEN($B1527)=0,"",IF(AND($B1527&gt;0,VALUE(SUBSTITUTE($B1527,"1","0"))=$B1527),1,0)),"")</f>
        <v/>
      </c>
      <c r="E1527" s="5" t="str">
        <f>IF(PhieuBauCu!$B$2&gt;1,IF(LEN($B1527)=0,"",IF(AND($B1527&gt;0,VALUE(SUBSTITUTE($B1527,"2","0"))=$B1527),1,0)),"")</f>
        <v/>
      </c>
      <c r="F1527" s="5" t="str">
        <f>IF(PhieuBauCu!$B$2&gt;2,IF(LEN($B1527)=0,"",IF(AND($B1527&gt;0,VALUE(SUBSTITUTE($B1527,"3","0"))=$B1527),1,0)),"")</f>
        <v/>
      </c>
      <c r="G1527" s="5" t="str">
        <f>IF(PhieuBauCu!$B$2&gt;3,IF(LEN($B1527)=0,"",IF(AND($B1527&gt;0,VALUE(SUBSTITUTE($B1527,"4","0"))=$B1527),1,0)),"")</f>
        <v/>
      </c>
      <c r="H1527" s="5" t="str">
        <f>IF(PhieuBauCu!$B$2&gt;4,IF(LEN($B1527)=0,"",IF(AND($B1527&gt;0,VALUE(SUBSTITUTE($B1527,"5","0"))=$B1527),1,0)),"")</f>
        <v/>
      </c>
      <c r="I1527" s="5" t="str">
        <f>IF(PhieuBauCu!$B$2&gt;5,IF(LEN($B1527)=0,"",IF(AND($B1527&gt;0,VALUE(SUBSTITUTE($B1527,"6","0"))=$B1527),1,0)),"")</f>
        <v/>
      </c>
      <c r="J1527" s="5" t="str">
        <f>IF(PhieuBauCu!$B$2&gt;6,IF(LEN($B1527)=0,"",IF(AND($B1527&gt;0,VALUE(SUBSTITUTE($B1527,"7","0"))=$B1527),1,0)),"")</f>
        <v/>
      </c>
      <c r="K1527" s="5" t="str">
        <f>IF(PhieuBauCu!$B$2&gt;7,IF(LEN($B1527)=0,"",IF(AND($B1527&gt;0,VALUE(SUBSTITUTE($B1527,"8","0"))=$B1527),1,0)),"")</f>
        <v/>
      </c>
      <c r="L1527" s="5" t="str">
        <f>IF(PhieuBauCu!$B$2&gt;8,IF(LEN($B1527)=0,"",IF(AND($B1527&gt;0,VALUE(SUBSTITUTE($B1527,"9","0"))=$B1527),1,0)),"")</f>
        <v/>
      </c>
      <c r="M1527" s="9">
        <f t="shared" si="47"/>
        <v>0</v>
      </c>
      <c r="N1527" s="36">
        <f>IF(AND(M1527&lt;=PhieuBauCu!$B$13,M1527&gt;=1),1,0)</f>
        <v>0</v>
      </c>
    </row>
    <row r="1528" spans="1:14" ht="28.5" customHeight="1">
      <c r="A1528" s="2">
        <v>1523</v>
      </c>
      <c r="B1528" s="3"/>
      <c r="C1528" s="48" t="str">
        <f t="shared" si="46"/>
        <v/>
      </c>
      <c r="D1528" s="5" t="str">
        <f>IF(PhieuBauCu!$B$2&gt;0,IF(LEN($B1528)=0,"",IF(AND($B1528&gt;0,VALUE(SUBSTITUTE($B1528,"1","0"))=$B1528),1,0)),"")</f>
        <v/>
      </c>
      <c r="E1528" s="5" t="str">
        <f>IF(PhieuBauCu!$B$2&gt;1,IF(LEN($B1528)=0,"",IF(AND($B1528&gt;0,VALUE(SUBSTITUTE($B1528,"2","0"))=$B1528),1,0)),"")</f>
        <v/>
      </c>
      <c r="F1528" s="5" t="str">
        <f>IF(PhieuBauCu!$B$2&gt;2,IF(LEN($B1528)=0,"",IF(AND($B1528&gt;0,VALUE(SUBSTITUTE($B1528,"3","0"))=$B1528),1,0)),"")</f>
        <v/>
      </c>
      <c r="G1528" s="5" t="str">
        <f>IF(PhieuBauCu!$B$2&gt;3,IF(LEN($B1528)=0,"",IF(AND($B1528&gt;0,VALUE(SUBSTITUTE($B1528,"4","0"))=$B1528),1,0)),"")</f>
        <v/>
      </c>
      <c r="H1528" s="5" t="str">
        <f>IF(PhieuBauCu!$B$2&gt;4,IF(LEN($B1528)=0,"",IF(AND($B1528&gt;0,VALUE(SUBSTITUTE($B1528,"5","0"))=$B1528),1,0)),"")</f>
        <v/>
      </c>
      <c r="I1528" s="5" t="str">
        <f>IF(PhieuBauCu!$B$2&gt;5,IF(LEN($B1528)=0,"",IF(AND($B1528&gt;0,VALUE(SUBSTITUTE($B1528,"6","0"))=$B1528),1,0)),"")</f>
        <v/>
      </c>
      <c r="J1528" s="5" t="str">
        <f>IF(PhieuBauCu!$B$2&gt;6,IF(LEN($B1528)=0,"",IF(AND($B1528&gt;0,VALUE(SUBSTITUTE($B1528,"7","0"))=$B1528),1,0)),"")</f>
        <v/>
      </c>
      <c r="K1528" s="5" t="str">
        <f>IF(PhieuBauCu!$B$2&gt;7,IF(LEN($B1528)=0,"",IF(AND($B1528&gt;0,VALUE(SUBSTITUTE($B1528,"8","0"))=$B1528),1,0)),"")</f>
        <v/>
      </c>
      <c r="L1528" s="5" t="str">
        <f>IF(PhieuBauCu!$B$2&gt;8,IF(LEN($B1528)=0,"",IF(AND($B1528&gt;0,VALUE(SUBSTITUTE($B1528,"9","0"))=$B1528),1,0)),"")</f>
        <v/>
      </c>
      <c r="M1528" s="9">
        <f t="shared" si="47"/>
        <v>0</v>
      </c>
      <c r="N1528" s="36">
        <f>IF(AND(M1528&lt;=PhieuBauCu!$B$13,M1528&gt;=1),1,0)</f>
        <v>0</v>
      </c>
    </row>
    <row r="1529" spans="1:14" ht="28.5" customHeight="1">
      <c r="A1529" s="2">
        <v>1524</v>
      </c>
      <c r="B1529" s="3"/>
      <c r="C1529" s="48" t="str">
        <f t="shared" si="46"/>
        <v/>
      </c>
      <c r="D1529" s="5" t="str">
        <f>IF(PhieuBauCu!$B$2&gt;0,IF(LEN($B1529)=0,"",IF(AND($B1529&gt;0,VALUE(SUBSTITUTE($B1529,"1","0"))=$B1529),1,0)),"")</f>
        <v/>
      </c>
      <c r="E1529" s="5" t="str">
        <f>IF(PhieuBauCu!$B$2&gt;1,IF(LEN($B1529)=0,"",IF(AND($B1529&gt;0,VALUE(SUBSTITUTE($B1529,"2","0"))=$B1529),1,0)),"")</f>
        <v/>
      </c>
      <c r="F1529" s="5" t="str">
        <f>IF(PhieuBauCu!$B$2&gt;2,IF(LEN($B1529)=0,"",IF(AND($B1529&gt;0,VALUE(SUBSTITUTE($B1529,"3","0"))=$B1529),1,0)),"")</f>
        <v/>
      </c>
      <c r="G1529" s="5" t="str">
        <f>IF(PhieuBauCu!$B$2&gt;3,IF(LEN($B1529)=0,"",IF(AND($B1529&gt;0,VALUE(SUBSTITUTE($B1529,"4","0"))=$B1529),1,0)),"")</f>
        <v/>
      </c>
      <c r="H1529" s="5" t="str">
        <f>IF(PhieuBauCu!$B$2&gt;4,IF(LEN($B1529)=0,"",IF(AND($B1529&gt;0,VALUE(SUBSTITUTE($B1529,"5","0"))=$B1529),1,0)),"")</f>
        <v/>
      </c>
      <c r="I1529" s="5" t="str">
        <f>IF(PhieuBauCu!$B$2&gt;5,IF(LEN($B1529)=0,"",IF(AND($B1529&gt;0,VALUE(SUBSTITUTE($B1529,"6","0"))=$B1529),1,0)),"")</f>
        <v/>
      </c>
      <c r="J1529" s="5" t="str">
        <f>IF(PhieuBauCu!$B$2&gt;6,IF(LEN($B1529)=0,"",IF(AND($B1529&gt;0,VALUE(SUBSTITUTE($B1529,"7","0"))=$B1529),1,0)),"")</f>
        <v/>
      </c>
      <c r="K1529" s="5" t="str">
        <f>IF(PhieuBauCu!$B$2&gt;7,IF(LEN($B1529)=0,"",IF(AND($B1529&gt;0,VALUE(SUBSTITUTE($B1529,"8","0"))=$B1529),1,0)),"")</f>
        <v/>
      </c>
      <c r="L1529" s="5" t="str">
        <f>IF(PhieuBauCu!$B$2&gt;8,IF(LEN($B1529)=0,"",IF(AND($B1529&gt;0,VALUE(SUBSTITUTE($B1529,"9","0"))=$B1529),1,0)),"")</f>
        <v/>
      </c>
      <c r="M1529" s="9">
        <f t="shared" si="47"/>
        <v>0</v>
      </c>
      <c r="N1529" s="36">
        <f>IF(AND(M1529&lt;=PhieuBauCu!$B$13,M1529&gt;=1),1,0)</f>
        <v>0</v>
      </c>
    </row>
    <row r="1530" spans="1:14" ht="28.5" customHeight="1">
      <c r="A1530" s="2">
        <v>1525</v>
      </c>
      <c r="B1530" s="3"/>
      <c r="C1530" s="48" t="str">
        <f t="shared" si="46"/>
        <v/>
      </c>
      <c r="D1530" s="5" t="str">
        <f>IF(PhieuBauCu!$B$2&gt;0,IF(LEN($B1530)=0,"",IF(AND($B1530&gt;0,VALUE(SUBSTITUTE($B1530,"1","0"))=$B1530),1,0)),"")</f>
        <v/>
      </c>
      <c r="E1530" s="5" t="str">
        <f>IF(PhieuBauCu!$B$2&gt;1,IF(LEN($B1530)=0,"",IF(AND($B1530&gt;0,VALUE(SUBSTITUTE($B1530,"2","0"))=$B1530),1,0)),"")</f>
        <v/>
      </c>
      <c r="F1530" s="5" t="str">
        <f>IF(PhieuBauCu!$B$2&gt;2,IF(LEN($B1530)=0,"",IF(AND($B1530&gt;0,VALUE(SUBSTITUTE($B1530,"3","0"))=$B1530),1,0)),"")</f>
        <v/>
      </c>
      <c r="G1530" s="5" t="str">
        <f>IF(PhieuBauCu!$B$2&gt;3,IF(LEN($B1530)=0,"",IF(AND($B1530&gt;0,VALUE(SUBSTITUTE($B1530,"4","0"))=$B1530),1,0)),"")</f>
        <v/>
      </c>
      <c r="H1530" s="5" t="str">
        <f>IF(PhieuBauCu!$B$2&gt;4,IF(LEN($B1530)=0,"",IF(AND($B1530&gt;0,VALUE(SUBSTITUTE($B1530,"5","0"))=$B1530),1,0)),"")</f>
        <v/>
      </c>
      <c r="I1530" s="5" t="str">
        <f>IF(PhieuBauCu!$B$2&gt;5,IF(LEN($B1530)=0,"",IF(AND($B1530&gt;0,VALUE(SUBSTITUTE($B1530,"6","0"))=$B1530),1,0)),"")</f>
        <v/>
      </c>
      <c r="J1530" s="5" t="str">
        <f>IF(PhieuBauCu!$B$2&gt;6,IF(LEN($B1530)=0,"",IF(AND($B1530&gt;0,VALUE(SUBSTITUTE($B1530,"7","0"))=$B1530),1,0)),"")</f>
        <v/>
      </c>
      <c r="K1530" s="5" t="str">
        <f>IF(PhieuBauCu!$B$2&gt;7,IF(LEN($B1530)=0,"",IF(AND($B1530&gt;0,VALUE(SUBSTITUTE($B1530,"8","0"))=$B1530),1,0)),"")</f>
        <v/>
      </c>
      <c r="L1530" s="5" t="str">
        <f>IF(PhieuBauCu!$B$2&gt;8,IF(LEN($B1530)=0,"",IF(AND($B1530&gt;0,VALUE(SUBSTITUTE($B1530,"9","0"))=$B1530),1,0)),"")</f>
        <v/>
      </c>
      <c r="M1530" s="9">
        <f t="shared" si="47"/>
        <v>0</v>
      </c>
      <c r="N1530" s="36">
        <f>IF(AND(M1530&lt;=PhieuBauCu!$B$13,M1530&gt;=1),1,0)</f>
        <v>0</v>
      </c>
    </row>
    <row r="1531" spans="1:14" ht="28.5" customHeight="1">
      <c r="A1531" s="2">
        <v>1526</v>
      </c>
      <c r="B1531" s="3"/>
      <c r="C1531" s="48" t="str">
        <f t="shared" si="46"/>
        <v/>
      </c>
      <c r="D1531" s="5" t="str">
        <f>IF(PhieuBauCu!$B$2&gt;0,IF(LEN($B1531)=0,"",IF(AND($B1531&gt;0,VALUE(SUBSTITUTE($B1531,"1","0"))=$B1531),1,0)),"")</f>
        <v/>
      </c>
      <c r="E1531" s="5" t="str">
        <f>IF(PhieuBauCu!$B$2&gt;1,IF(LEN($B1531)=0,"",IF(AND($B1531&gt;0,VALUE(SUBSTITUTE($B1531,"2","0"))=$B1531),1,0)),"")</f>
        <v/>
      </c>
      <c r="F1531" s="5" t="str">
        <f>IF(PhieuBauCu!$B$2&gt;2,IF(LEN($B1531)=0,"",IF(AND($B1531&gt;0,VALUE(SUBSTITUTE($B1531,"3","0"))=$B1531),1,0)),"")</f>
        <v/>
      </c>
      <c r="G1531" s="5" t="str">
        <f>IF(PhieuBauCu!$B$2&gt;3,IF(LEN($B1531)=0,"",IF(AND($B1531&gt;0,VALUE(SUBSTITUTE($B1531,"4","0"))=$B1531),1,0)),"")</f>
        <v/>
      </c>
      <c r="H1531" s="5" t="str">
        <f>IF(PhieuBauCu!$B$2&gt;4,IF(LEN($B1531)=0,"",IF(AND($B1531&gt;0,VALUE(SUBSTITUTE($B1531,"5","0"))=$B1531),1,0)),"")</f>
        <v/>
      </c>
      <c r="I1531" s="5" t="str">
        <f>IF(PhieuBauCu!$B$2&gt;5,IF(LEN($B1531)=0,"",IF(AND($B1531&gt;0,VALUE(SUBSTITUTE($B1531,"6","0"))=$B1531),1,0)),"")</f>
        <v/>
      </c>
      <c r="J1531" s="5" t="str">
        <f>IF(PhieuBauCu!$B$2&gt;6,IF(LEN($B1531)=0,"",IF(AND($B1531&gt;0,VALUE(SUBSTITUTE($B1531,"7","0"))=$B1531),1,0)),"")</f>
        <v/>
      </c>
      <c r="K1531" s="5" t="str">
        <f>IF(PhieuBauCu!$B$2&gt;7,IF(LEN($B1531)=0,"",IF(AND($B1531&gt;0,VALUE(SUBSTITUTE($B1531,"8","0"))=$B1531),1,0)),"")</f>
        <v/>
      </c>
      <c r="L1531" s="5" t="str">
        <f>IF(PhieuBauCu!$B$2&gt;8,IF(LEN($B1531)=0,"",IF(AND($B1531&gt;0,VALUE(SUBSTITUTE($B1531,"9","0"))=$B1531),1,0)),"")</f>
        <v/>
      </c>
      <c r="M1531" s="9">
        <f t="shared" si="47"/>
        <v>0</v>
      </c>
      <c r="N1531" s="36">
        <f>IF(AND(M1531&lt;=PhieuBauCu!$B$13,M1531&gt;=1),1,0)</f>
        <v>0</v>
      </c>
    </row>
    <row r="1532" spans="1:14" ht="28.5" customHeight="1">
      <c r="A1532" s="2">
        <v>1527</v>
      </c>
      <c r="B1532" s="3"/>
      <c r="C1532" s="48" t="str">
        <f t="shared" si="46"/>
        <v/>
      </c>
      <c r="D1532" s="5" t="str">
        <f>IF(PhieuBauCu!$B$2&gt;0,IF(LEN($B1532)=0,"",IF(AND($B1532&gt;0,VALUE(SUBSTITUTE($B1532,"1","0"))=$B1532),1,0)),"")</f>
        <v/>
      </c>
      <c r="E1532" s="5" t="str">
        <f>IF(PhieuBauCu!$B$2&gt;1,IF(LEN($B1532)=0,"",IF(AND($B1532&gt;0,VALUE(SUBSTITUTE($B1532,"2","0"))=$B1532),1,0)),"")</f>
        <v/>
      </c>
      <c r="F1532" s="5" t="str">
        <f>IF(PhieuBauCu!$B$2&gt;2,IF(LEN($B1532)=0,"",IF(AND($B1532&gt;0,VALUE(SUBSTITUTE($B1532,"3","0"))=$B1532),1,0)),"")</f>
        <v/>
      </c>
      <c r="G1532" s="5" t="str">
        <f>IF(PhieuBauCu!$B$2&gt;3,IF(LEN($B1532)=0,"",IF(AND($B1532&gt;0,VALUE(SUBSTITUTE($B1532,"4","0"))=$B1532),1,0)),"")</f>
        <v/>
      </c>
      <c r="H1532" s="5" t="str">
        <f>IF(PhieuBauCu!$B$2&gt;4,IF(LEN($B1532)=0,"",IF(AND($B1532&gt;0,VALUE(SUBSTITUTE($B1532,"5","0"))=$B1532),1,0)),"")</f>
        <v/>
      </c>
      <c r="I1532" s="5" t="str">
        <f>IF(PhieuBauCu!$B$2&gt;5,IF(LEN($B1532)=0,"",IF(AND($B1532&gt;0,VALUE(SUBSTITUTE($B1532,"6","0"))=$B1532),1,0)),"")</f>
        <v/>
      </c>
      <c r="J1532" s="5" t="str">
        <f>IF(PhieuBauCu!$B$2&gt;6,IF(LEN($B1532)=0,"",IF(AND($B1532&gt;0,VALUE(SUBSTITUTE($B1532,"7","0"))=$B1532),1,0)),"")</f>
        <v/>
      </c>
      <c r="K1532" s="5" t="str">
        <f>IF(PhieuBauCu!$B$2&gt;7,IF(LEN($B1532)=0,"",IF(AND($B1532&gt;0,VALUE(SUBSTITUTE($B1532,"8","0"))=$B1532),1,0)),"")</f>
        <v/>
      </c>
      <c r="L1532" s="5" t="str">
        <f>IF(PhieuBauCu!$B$2&gt;8,IF(LEN($B1532)=0,"",IF(AND($B1532&gt;0,VALUE(SUBSTITUTE($B1532,"9","0"))=$B1532),1,0)),"")</f>
        <v/>
      </c>
      <c r="M1532" s="9">
        <f t="shared" si="47"/>
        <v>0</v>
      </c>
      <c r="N1532" s="36">
        <f>IF(AND(M1532&lt;=PhieuBauCu!$B$13,M1532&gt;=1),1,0)</f>
        <v>0</v>
      </c>
    </row>
    <row r="1533" spans="1:14" ht="28.5" customHeight="1">
      <c r="A1533" s="2">
        <v>1528</v>
      </c>
      <c r="B1533" s="3"/>
      <c r="C1533" s="48" t="str">
        <f t="shared" si="46"/>
        <v/>
      </c>
      <c r="D1533" s="5" t="str">
        <f>IF(PhieuBauCu!$B$2&gt;0,IF(LEN($B1533)=0,"",IF(AND($B1533&gt;0,VALUE(SUBSTITUTE($B1533,"1","0"))=$B1533),1,0)),"")</f>
        <v/>
      </c>
      <c r="E1533" s="5" t="str">
        <f>IF(PhieuBauCu!$B$2&gt;1,IF(LEN($B1533)=0,"",IF(AND($B1533&gt;0,VALUE(SUBSTITUTE($B1533,"2","0"))=$B1533),1,0)),"")</f>
        <v/>
      </c>
      <c r="F1533" s="5" t="str">
        <f>IF(PhieuBauCu!$B$2&gt;2,IF(LEN($B1533)=0,"",IF(AND($B1533&gt;0,VALUE(SUBSTITUTE($B1533,"3","0"))=$B1533),1,0)),"")</f>
        <v/>
      </c>
      <c r="G1533" s="5" t="str">
        <f>IF(PhieuBauCu!$B$2&gt;3,IF(LEN($B1533)=0,"",IF(AND($B1533&gt;0,VALUE(SUBSTITUTE($B1533,"4","0"))=$B1533),1,0)),"")</f>
        <v/>
      </c>
      <c r="H1533" s="5" t="str">
        <f>IF(PhieuBauCu!$B$2&gt;4,IF(LEN($B1533)=0,"",IF(AND($B1533&gt;0,VALUE(SUBSTITUTE($B1533,"5","0"))=$B1533),1,0)),"")</f>
        <v/>
      </c>
      <c r="I1533" s="5" t="str">
        <f>IF(PhieuBauCu!$B$2&gt;5,IF(LEN($B1533)=0,"",IF(AND($B1533&gt;0,VALUE(SUBSTITUTE($B1533,"6","0"))=$B1533),1,0)),"")</f>
        <v/>
      </c>
      <c r="J1533" s="5" t="str">
        <f>IF(PhieuBauCu!$B$2&gt;6,IF(LEN($B1533)=0,"",IF(AND($B1533&gt;0,VALUE(SUBSTITUTE($B1533,"7","0"))=$B1533),1,0)),"")</f>
        <v/>
      </c>
      <c r="K1533" s="5" t="str">
        <f>IF(PhieuBauCu!$B$2&gt;7,IF(LEN($B1533)=0,"",IF(AND($B1533&gt;0,VALUE(SUBSTITUTE($B1533,"8","0"))=$B1533),1,0)),"")</f>
        <v/>
      </c>
      <c r="L1533" s="5" t="str">
        <f>IF(PhieuBauCu!$B$2&gt;8,IF(LEN($B1533)=0,"",IF(AND($B1533&gt;0,VALUE(SUBSTITUTE($B1533,"9","0"))=$B1533),1,0)),"")</f>
        <v/>
      </c>
      <c r="M1533" s="9">
        <f t="shared" si="47"/>
        <v>0</v>
      </c>
      <c r="N1533" s="36">
        <f>IF(AND(M1533&lt;=PhieuBauCu!$B$13,M1533&gt;=1),1,0)</f>
        <v>0</v>
      </c>
    </row>
    <row r="1534" spans="1:14" ht="28.5" customHeight="1">
      <c r="A1534" s="2">
        <v>1529</v>
      </c>
      <c r="B1534" s="3"/>
      <c r="C1534" s="48" t="str">
        <f t="shared" si="46"/>
        <v/>
      </c>
      <c r="D1534" s="5" t="str">
        <f>IF(PhieuBauCu!$B$2&gt;0,IF(LEN($B1534)=0,"",IF(AND($B1534&gt;0,VALUE(SUBSTITUTE($B1534,"1","0"))=$B1534),1,0)),"")</f>
        <v/>
      </c>
      <c r="E1534" s="5" t="str">
        <f>IF(PhieuBauCu!$B$2&gt;1,IF(LEN($B1534)=0,"",IF(AND($B1534&gt;0,VALUE(SUBSTITUTE($B1534,"2","0"))=$B1534),1,0)),"")</f>
        <v/>
      </c>
      <c r="F1534" s="5" t="str">
        <f>IF(PhieuBauCu!$B$2&gt;2,IF(LEN($B1534)=0,"",IF(AND($B1534&gt;0,VALUE(SUBSTITUTE($B1534,"3","0"))=$B1534),1,0)),"")</f>
        <v/>
      </c>
      <c r="G1534" s="5" t="str">
        <f>IF(PhieuBauCu!$B$2&gt;3,IF(LEN($B1534)=0,"",IF(AND($B1534&gt;0,VALUE(SUBSTITUTE($B1534,"4","0"))=$B1534),1,0)),"")</f>
        <v/>
      </c>
      <c r="H1534" s="5" t="str">
        <f>IF(PhieuBauCu!$B$2&gt;4,IF(LEN($B1534)=0,"",IF(AND($B1534&gt;0,VALUE(SUBSTITUTE($B1534,"5","0"))=$B1534),1,0)),"")</f>
        <v/>
      </c>
      <c r="I1534" s="5" t="str">
        <f>IF(PhieuBauCu!$B$2&gt;5,IF(LEN($B1534)=0,"",IF(AND($B1534&gt;0,VALUE(SUBSTITUTE($B1534,"6","0"))=$B1534),1,0)),"")</f>
        <v/>
      </c>
      <c r="J1534" s="5" t="str">
        <f>IF(PhieuBauCu!$B$2&gt;6,IF(LEN($B1534)=0,"",IF(AND($B1534&gt;0,VALUE(SUBSTITUTE($B1534,"7","0"))=$B1534),1,0)),"")</f>
        <v/>
      </c>
      <c r="K1534" s="5" t="str">
        <f>IF(PhieuBauCu!$B$2&gt;7,IF(LEN($B1534)=0,"",IF(AND($B1534&gt;0,VALUE(SUBSTITUTE($B1534,"8","0"))=$B1534),1,0)),"")</f>
        <v/>
      </c>
      <c r="L1534" s="5" t="str">
        <f>IF(PhieuBauCu!$B$2&gt;8,IF(LEN($B1534)=0,"",IF(AND($B1534&gt;0,VALUE(SUBSTITUTE($B1534,"9","0"))=$B1534),1,0)),"")</f>
        <v/>
      </c>
      <c r="M1534" s="9">
        <f t="shared" si="47"/>
        <v>0</v>
      </c>
      <c r="N1534" s="36">
        <f>IF(AND(M1534&lt;=PhieuBauCu!$B$13,M1534&gt;=1),1,0)</f>
        <v>0</v>
      </c>
    </row>
    <row r="1535" spans="1:14" ht="28.5" customHeight="1">
      <c r="A1535" s="2">
        <v>1530</v>
      </c>
      <c r="B1535" s="3"/>
      <c r="C1535" s="48" t="str">
        <f t="shared" si="46"/>
        <v/>
      </c>
      <c r="D1535" s="5" t="str">
        <f>IF(PhieuBauCu!$B$2&gt;0,IF(LEN($B1535)=0,"",IF(AND($B1535&gt;0,VALUE(SUBSTITUTE($B1535,"1","0"))=$B1535),1,0)),"")</f>
        <v/>
      </c>
      <c r="E1535" s="5" t="str">
        <f>IF(PhieuBauCu!$B$2&gt;1,IF(LEN($B1535)=0,"",IF(AND($B1535&gt;0,VALUE(SUBSTITUTE($B1535,"2","0"))=$B1535),1,0)),"")</f>
        <v/>
      </c>
      <c r="F1535" s="5" t="str">
        <f>IF(PhieuBauCu!$B$2&gt;2,IF(LEN($B1535)=0,"",IF(AND($B1535&gt;0,VALUE(SUBSTITUTE($B1535,"3","0"))=$B1535),1,0)),"")</f>
        <v/>
      </c>
      <c r="G1535" s="5" t="str">
        <f>IF(PhieuBauCu!$B$2&gt;3,IF(LEN($B1535)=0,"",IF(AND($B1535&gt;0,VALUE(SUBSTITUTE($B1535,"4","0"))=$B1535),1,0)),"")</f>
        <v/>
      </c>
      <c r="H1535" s="5" t="str">
        <f>IF(PhieuBauCu!$B$2&gt;4,IF(LEN($B1535)=0,"",IF(AND($B1535&gt;0,VALUE(SUBSTITUTE($B1535,"5","0"))=$B1535),1,0)),"")</f>
        <v/>
      </c>
      <c r="I1535" s="5" t="str">
        <f>IF(PhieuBauCu!$B$2&gt;5,IF(LEN($B1535)=0,"",IF(AND($B1535&gt;0,VALUE(SUBSTITUTE($B1535,"6","0"))=$B1535),1,0)),"")</f>
        <v/>
      </c>
      <c r="J1535" s="5" t="str">
        <f>IF(PhieuBauCu!$B$2&gt;6,IF(LEN($B1535)=0,"",IF(AND($B1535&gt;0,VALUE(SUBSTITUTE($B1535,"7","0"))=$B1535),1,0)),"")</f>
        <v/>
      </c>
      <c r="K1535" s="5" t="str">
        <f>IF(PhieuBauCu!$B$2&gt;7,IF(LEN($B1535)=0,"",IF(AND($B1535&gt;0,VALUE(SUBSTITUTE($B1535,"8","0"))=$B1535),1,0)),"")</f>
        <v/>
      </c>
      <c r="L1535" s="5" t="str">
        <f>IF(PhieuBauCu!$B$2&gt;8,IF(LEN($B1535)=0,"",IF(AND($B1535&gt;0,VALUE(SUBSTITUTE($B1535,"9","0"))=$B1535),1,0)),"")</f>
        <v/>
      </c>
      <c r="M1535" s="9">
        <f t="shared" si="47"/>
        <v>0</v>
      </c>
      <c r="N1535" s="36">
        <f>IF(AND(M1535&lt;=PhieuBauCu!$B$13,M1535&gt;=1),1,0)</f>
        <v>0</v>
      </c>
    </row>
    <row r="1536" spans="1:14" ht="28.5" customHeight="1">
      <c r="A1536" s="2">
        <v>1531</v>
      </c>
      <c r="B1536" s="3"/>
      <c r="C1536" s="48" t="str">
        <f t="shared" si="46"/>
        <v/>
      </c>
      <c r="D1536" s="5" t="str">
        <f>IF(PhieuBauCu!$B$2&gt;0,IF(LEN($B1536)=0,"",IF(AND($B1536&gt;0,VALUE(SUBSTITUTE($B1536,"1","0"))=$B1536),1,0)),"")</f>
        <v/>
      </c>
      <c r="E1536" s="5" t="str">
        <f>IF(PhieuBauCu!$B$2&gt;1,IF(LEN($B1536)=0,"",IF(AND($B1536&gt;0,VALUE(SUBSTITUTE($B1536,"2","0"))=$B1536),1,0)),"")</f>
        <v/>
      </c>
      <c r="F1536" s="5" t="str">
        <f>IF(PhieuBauCu!$B$2&gt;2,IF(LEN($B1536)=0,"",IF(AND($B1536&gt;0,VALUE(SUBSTITUTE($B1536,"3","0"))=$B1536),1,0)),"")</f>
        <v/>
      </c>
      <c r="G1536" s="5" t="str">
        <f>IF(PhieuBauCu!$B$2&gt;3,IF(LEN($B1536)=0,"",IF(AND($B1536&gt;0,VALUE(SUBSTITUTE($B1536,"4","0"))=$B1536),1,0)),"")</f>
        <v/>
      </c>
      <c r="H1536" s="5" t="str">
        <f>IF(PhieuBauCu!$B$2&gt;4,IF(LEN($B1536)=0,"",IF(AND($B1536&gt;0,VALUE(SUBSTITUTE($B1536,"5","0"))=$B1536),1,0)),"")</f>
        <v/>
      </c>
      <c r="I1536" s="5" t="str">
        <f>IF(PhieuBauCu!$B$2&gt;5,IF(LEN($B1536)=0,"",IF(AND($B1536&gt;0,VALUE(SUBSTITUTE($B1536,"6","0"))=$B1536),1,0)),"")</f>
        <v/>
      </c>
      <c r="J1536" s="5" t="str">
        <f>IF(PhieuBauCu!$B$2&gt;6,IF(LEN($B1536)=0,"",IF(AND($B1536&gt;0,VALUE(SUBSTITUTE($B1536,"7","0"))=$B1536),1,0)),"")</f>
        <v/>
      </c>
      <c r="K1536" s="5" t="str">
        <f>IF(PhieuBauCu!$B$2&gt;7,IF(LEN($B1536)=0,"",IF(AND($B1536&gt;0,VALUE(SUBSTITUTE($B1536,"8","0"))=$B1536),1,0)),"")</f>
        <v/>
      </c>
      <c r="L1536" s="5" t="str">
        <f>IF(PhieuBauCu!$B$2&gt;8,IF(LEN($B1536)=0,"",IF(AND($B1536&gt;0,VALUE(SUBSTITUTE($B1536,"9","0"))=$B1536),1,0)),"")</f>
        <v/>
      </c>
      <c r="M1536" s="9">
        <f t="shared" si="47"/>
        <v>0</v>
      </c>
      <c r="N1536" s="36">
        <f>IF(AND(M1536&lt;=PhieuBauCu!$B$13,M1536&gt;=1),1,0)</f>
        <v>0</v>
      </c>
    </row>
    <row r="1537" spans="1:14" ht="28.5" customHeight="1">
      <c r="A1537" s="2">
        <v>1532</v>
      </c>
      <c r="B1537" s="3"/>
      <c r="C1537" s="48" t="str">
        <f t="shared" si="46"/>
        <v/>
      </c>
      <c r="D1537" s="5" t="str">
        <f>IF(PhieuBauCu!$B$2&gt;0,IF(LEN($B1537)=0,"",IF(AND($B1537&gt;0,VALUE(SUBSTITUTE($B1537,"1","0"))=$B1537),1,0)),"")</f>
        <v/>
      </c>
      <c r="E1537" s="5" t="str">
        <f>IF(PhieuBauCu!$B$2&gt;1,IF(LEN($B1537)=0,"",IF(AND($B1537&gt;0,VALUE(SUBSTITUTE($B1537,"2","0"))=$B1537),1,0)),"")</f>
        <v/>
      </c>
      <c r="F1537" s="5" t="str">
        <f>IF(PhieuBauCu!$B$2&gt;2,IF(LEN($B1537)=0,"",IF(AND($B1537&gt;0,VALUE(SUBSTITUTE($B1537,"3","0"))=$B1537),1,0)),"")</f>
        <v/>
      </c>
      <c r="G1537" s="5" t="str">
        <f>IF(PhieuBauCu!$B$2&gt;3,IF(LEN($B1537)=0,"",IF(AND($B1537&gt;0,VALUE(SUBSTITUTE($B1537,"4","0"))=$B1537),1,0)),"")</f>
        <v/>
      </c>
      <c r="H1537" s="5" t="str">
        <f>IF(PhieuBauCu!$B$2&gt;4,IF(LEN($B1537)=0,"",IF(AND($B1537&gt;0,VALUE(SUBSTITUTE($B1537,"5","0"))=$B1537),1,0)),"")</f>
        <v/>
      </c>
      <c r="I1537" s="5" t="str">
        <f>IF(PhieuBauCu!$B$2&gt;5,IF(LEN($B1537)=0,"",IF(AND($B1537&gt;0,VALUE(SUBSTITUTE($B1537,"6","0"))=$B1537),1,0)),"")</f>
        <v/>
      </c>
      <c r="J1537" s="5" t="str">
        <f>IF(PhieuBauCu!$B$2&gt;6,IF(LEN($B1537)=0,"",IF(AND($B1537&gt;0,VALUE(SUBSTITUTE($B1537,"7","0"))=$B1537),1,0)),"")</f>
        <v/>
      </c>
      <c r="K1537" s="5" t="str">
        <f>IF(PhieuBauCu!$B$2&gt;7,IF(LEN($B1537)=0,"",IF(AND($B1537&gt;0,VALUE(SUBSTITUTE($B1537,"8","0"))=$B1537),1,0)),"")</f>
        <v/>
      </c>
      <c r="L1537" s="5" t="str">
        <f>IF(PhieuBauCu!$B$2&gt;8,IF(LEN($B1537)=0,"",IF(AND($B1537&gt;0,VALUE(SUBSTITUTE($B1537,"9","0"))=$B1537),1,0)),"")</f>
        <v/>
      </c>
      <c r="M1537" s="9">
        <f t="shared" si="47"/>
        <v>0</v>
      </c>
      <c r="N1537" s="36">
        <f>IF(AND(M1537&lt;=PhieuBauCu!$B$13,M1537&gt;=1),1,0)</f>
        <v>0</v>
      </c>
    </row>
    <row r="1538" spans="1:14" ht="28.5" customHeight="1">
      <c r="A1538" s="2">
        <v>1533</v>
      </c>
      <c r="B1538" s="3"/>
      <c r="C1538" s="48" t="str">
        <f t="shared" si="46"/>
        <v/>
      </c>
      <c r="D1538" s="5" t="str">
        <f>IF(PhieuBauCu!$B$2&gt;0,IF(LEN($B1538)=0,"",IF(AND($B1538&gt;0,VALUE(SUBSTITUTE($B1538,"1","0"))=$B1538),1,0)),"")</f>
        <v/>
      </c>
      <c r="E1538" s="5" t="str">
        <f>IF(PhieuBauCu!$B$2&gt;1,IF(LEN($B1538)=0,"",IF(AND($B1538&gt;0,VALUE(SUBSTITUTE($B1538,"2","0"))=$B1538),1,0)),"")</f>
        <v/>
      </c>
      <c r="F1538" s="5" t="str">
        <f>IF(PhieuBauCu!$B$2&gt;2,IF(LEN($B1538)=0,"",IF(AND($B1538&gt;0,VALUE(SUBSTITUTE($B1538,"3","0"))=$B1538),1,0)),"")</f>
        <v/>
      </c>
      <c r="G1538" s="5" t="str">
        <f>IF(PhieuBauCu!$B$2&gt;3,IF(LEN($B1538)=0,"",IF(AND($B1538&gt;0,VALUE(SUBSTITUTE($B1538,"4","0"))=$B1538),1,0)),"")</f>
        <v/>
      </c>
      <c r="H1538" s="5" t="str">
        <f>IF(PhieuBauCu!$B$2&gt;4,IF(LEN($B1538)=0,"",IF(AND($B1538&gt;0,VALUE(SUBSTITUTE($B1538,"5","0"))=$B1538),1,0)),"")</f>
        <v/>
      </c>
      <c r="I1538" s="5" t="str">
        <f>IF(PhieuBauCu!$B$2&gt;5,IF(LEN($B1538)=0,"",IF(AND($B1538&gt;0,VALUE(SUBSTITUTE($B1538,"6","0"))=$B1538),1,0)),"")</f>
        <v/>
      </c>
      <c r="J1538" s="5" t="str">
        <f>IF(PhieuBauCu!$B$2&gt;6,IF(LEN($B1538)=0,"",IF(AND($B1538&gt;0,VALUE(SUBSTITUTE($B1538,"7","0"))=$B1538),1,0)),"")</f>
        <v/>
      </c>
      <c r="K1538" s="5" t="str">
        <f>IF(PhieuBauCu!$B$2&gt;7,IF(LEN($B1538)=0,"",IF(AND($B1538&gt;0,VALUE(SUBSTITUTE($B1538,"8","0"))=$B1538),1,0)),"")</f>
        <v/>
      </c>
      <c r="L1538" s="5" t="str">
        <f>IF(PhieuBauCu!$B$2&gt;8,IF(LEN($B1538)=0,"",IF(AND($B1538&gt;0,VALUE(SUBSTITUTE($B1538,"9","0"))=$B1538),1,0)),"")</f>
        <v/>
      </c>
      <c r="M1538" s="9">
        <f t="shared" si="47"/>
        <v>0</v>
      </c>
      <c r="N1538" s="36">
        <f>IF(AND(M1538&lt;=PhieuBauCu!$B$13,M1538&gt;=1),1,0)</f>
        <v>0</v>
      </c>
    </row>
    <row r="1539" spans="1:14" ht="28.5" customHeight="1">
      <c r="A1539" s="2">
        <v>1534</v>
      </c>
      <c r="B1539" s="3"/>
      <c r="C1539" s="48" t="str">
        <f t="shared" si="46"/>
        <v/>
      </c>
      <c r="D1539" s="5" t="str">
        <f>IF(PhieuBauCu!$B$2&gt;0,IF(LEN($B1539)=0,"",IF(AND($B1539&gt;0,VALUE(SUBSTITUTE($B1539,"1","0"))=$B1539),1,0)),"")</f>
        <v/>
      </c>
      <c r="E1539" s="5" t="str">
        <f>IF(PhieuBauCu!$B$2&gt;1,IF(LEN($B1539)=0,"",IF(AND($B1539&gt;0,VALUE(SUBSTITUTE($B1539,"2","0"))=$B1539),1,0)),"")</f>
        <v/>
      </c>
      <c r="F1539" s="5" t="str">
        <f>IF(PhieuBauCu!$B$2&gt;2,IF(LEN($B1539)=0,"",IF(AND($B1539&gt;0,VALUE(SUBSTITUTE($B1539,"3","0"))=$B1539),1,0)),"")</f>
        <v/>
      </c>
      <c r="G1539" s="5" t="str">
        <f>IF(PhieuBauCu!$B$2&gt;3,IF(LEN($B1539)=0,"",IF(AND($B1539&gt;0,VALUE(SUBSTITUTE($B1539,"4","0"))=$B1539),1,0)),"")</f>
        <v/>
      </c>
      <c r="H1539" s="5" t="str">
        <f>IF(PhieuBauCu!$B$2&gt;4,IF(LEN($B1539)=0,"",IF(AND($B1539&gt;0,VALUE(SUBSTITUTE($B1539,"5","0"))=$B1539),1,0)),"")</f>
        <v/>
      </c>
      <c r="I1539" s="5" t="str">
        <f>IF(PhieuBauCu!$B$2&gt;5,IF(LEN($B1539)=0,"",IF(AND($B1539&gt;0,VALUE(SUBSTITUTE($B1539,"6","0"))=$B1539),1,0)),"")</f>
        <v/>
      </c>
      <c r="J1539" s="5" t="str">
        <f>IF(PhieuBauCu!$B$2&gt;6,IF(LEN($B1539)=0,"",IF(AND($B1539&gt;0,VALUE(SUBSTITUTE($B1539,"7","0"))=$B1539),1,0)),"")</f>
        <v/>
      </c>
      <c r="K1539" s="5" t="str">
        <f>IF(PhieuBauCu!$B$2&gt;7,IF(LEN($B1539)=0,"",IF(AND($B1539&gt;0,VALUE(SUBSTITUTE($B1539,"8","0"))=$B1539),1,0)),"")</f>
        <v/>
      </c>
      <c r="L1539" s="5" t="str">
        <f>IF(PhieuBauCu!$B$2&gt;8,IF(LEN($B1539)=0,"",IF(AND($B1539&gt;0,VALUE(SUBSTITUTE($B1539,"9","0"))=$B1539),1,0)),"")</f>
        <v/>
      </c>
      <c r="M1539" s="9">
        <f t="shared" si="47"/>
        <v>0</v>
      </c>
      <c r="N1539" s="36">
        <f>IF(AND(M1539&lt;=PhieuBauCu!$B$13,M1539&gt;=1),1,0)</f>
        <v>0</v>
      </c>
    </row>
    <row r="1540" spans="1:14" ht="28.5" customHeight="1">
      <c r="A1540" s="2">
        <v>1535</v>
      </c>
      <c r="B1540" s="3"/>
      <c r="C1540" s="48" t="str">
        <f t="shared" si="46"/>
        <v/>
      </c>
      <c r="D1540" s="5" t="str">
        <f>IF(PhieuBauCu!$B$2&gt;0,IF(LEN($B1540)=0,"",IF(AND($B1540&gt;0,VALUE(SUBSTITUTE($B1540,"1","0"))=$B1540),1,0)),"")</f>
        <v/>
      </c>
      <c r="E1540" s="5" t="str">
        <f>IF(PhieuBauCu!$B$2&gt;1,IF(LEN($B1540)=0,"",IF(AND($B1540&gt;0,VALUE(SUBSTITUTE($B1540,"2","0"))=$B1540),1,0)),"")</f>
        <v/>
      </c>
      <c r="F1540" s="5" t="str">
        <f>IF(PhieuBauCu!$B$2&gt;2,IF(LEN($B1540)=0,"",IF(AND($B1540&gt;0,VALUE(SUBSTITUTE($B1540,"3","0"))=$B1540),1,0)),"")</f>
        <v/>
      </c>
      <c r="G1540" s="5" t="str">
        <f>IF(PhieuBauCu!$B$2&gt;3,IF(LEN($B1540)=0,"",IF(AND($B1540&gt;0,VALUE(SUBSTITUTE($B1540,"4","0"))=$B1540),1,0)),"")</f>
        <v/>
      </c>
      <c r="H1540" s="5" t="str">
        <f>IF(PhieuBauCu!$B$2&gt;4,IF(LEN($B1540)=0,"",IF(AND($B1540&gt;0,VALUE(SUBSTITUTE($B1540,"5","0"))=$B1540),1,0)),"")</f>
        <v/>
      </c>
      <c r="I1540" s="5" t="str">
        <f>IF(PhieuBauCu!$B$2&gt;5,IF(LEN($B1540)=0,"",IF(AND($B1540&gt;0,VALUE(SUBSTITUTE($B1540,"6","0"))=$B1540),1,0)),"")</f>
        <v/>
      </c>
      <c r="J1540" s="5" t="str">
        <f>IF(PhieuBauCu!$B$2&gt;6,IF(LEN($B1540)=0,"",IF(AND($B1540&gt;0,VALUE(SUBSTITUTE($B1540,"7","0"))=$B1540),1,0)),"")</f>
        <v/>
      </c>
      <c r="K1540" s="5" t="str">
        <f>IF(PhieuBauCu!$B$2&gt;7,IF(LEN($B1540)=0,"",IF(AND($B1540&gt;0,VALUE(SUBSTITUTE($B1540,"8","0"))=$B1540),1,0)),"")</f>
        <v/>
      </c>
      <c r="L1540" s="5" t="str">
        <f>IF(PhieuBauCu!$B$2&gt;8,IF(LEN($B1540)=0,"",IF(AND($B1540&gt;0,VALUE(SUBSTITUTE($B1540,"9","0"))=$B1540),1,0)),"")</f>
        <v/>
      </c>
      <c r="M1540" s="9">
        <f t="shared" si="47"/>
        <v>0</v>
      </c>
      <c r="N1540" s="36">
        <f>IF(AND(M1540&lt;=PhieuBauCu!$B$13,M1540&gt;=1),1,0)</f>
        <v>0</v>
      </c>
    </row>
    <row r="1541" spans="1:14" ht="28.5" customHeight="1">
      <c r="A1541" s="2">
        <v>1536</v>
      </c>
      <c r="B1541" s="3"/>
      <c r="C1541" s="48" t="str">
        <f t="shared" si="46"/>
        <v/>
      </c>
      <c r="D1541" s="5" t="str">
        <f>IF(PhieuBauCu!$B$2&gt;0,IF(LEN($B1541)=0,"",IF(AND($B1541&gt;0,VALUE(SUBSTITUTE($B1541,"1","0"))=$B1541),1,0)),"")</f>
        <v/>
      </c>
      <c r="E1541" s="5" t="str">
        <f>IF(PhieuBauCu!$B$2&gt;1,IF(LEN($B1541)=0,"",IF(AND($B1541&gt;0,VALUE(SUBSTITUTE($B1541,"2","0"))=$B1541),1,0)),"")</f>
        <v/>
      </c>
      <c r="F1541" s="5" t="str">
        <f>IF(PhieuBauCu!$B$2&gt;2,IF(LEN($B1541)=0,"",IF(AND($B1541&gt;0,VALUE(SUBSTITUTE($B1541,"3","0"))=$B1541),1,0)),"")</f>
        <v/>
      </c>
      <c r="G1541" s="5" t="str">
        <f>IF(PhieuBauCu!$B$2&gt;3,IF(LEN($B1541)=0,"",IF(AND($B1541&gt;0,VALUE(SUBSTITUTE($B1541,"4","0"))=$B1541),1,0)),"")</f>
        <v/>
      </c>
      <c r="H1541" s="5" t="str">
        <f>IF(PhieuBauCu!$B$2&gt;4,IF(LEN($B1541)=0,"",IF(AND($B1541&gt;0,VALUE(SUBSTITUTE($B1541,"5","0"))=$B1541),1,0)),"")</f>
        <v/>
      </c>
      <c r="I1541" s="5" t="str">
        <f>IF(PhieuBauCu!$B$2&gt;5,IF(LEN($B1541)=0,"",IF(AND($B1541&gt;0,VALUE(SUBSTITUTE($B1541,"6","0"))=$B1541),1,0)),"")</f>
        <v/>
      </c>
      <c r="J1541" s="5" t="str">
        <f>IF(PhieuBauCu!$B$2&gt;6,IF(LEN($B1541)=0,"",IF(AND($B1541&gt;0,VALUE(SUBSTITUTE($B1541,"7","0"))=$B1541),1,0)),"")</f>
        <v/>
      </c>
      <c r="K1541" s="5" t="str">
        <f>IF(PhieuBauCu!$B$2&gt;7,IF(LEN($B1541)=0,"",IF(AND($B1541&gt;0,VALUE(SUBSTITUTE($B1541,"8","0"))=$B1541),1,0)),"")</f>
        <v/>
      </c>
      <c r="L1541" s="5" t="str">
        <f>IF(PhieuBauCu!$B$2&gt;8,IF(LEN($B1541)=0,"",IF(AND($B1541&gt;0,VALUE(SUBSTITUTE($B1541,"9","0"))=$B1541),1,0)),"")</f>
        <v/>
      </c>
      <c r="M1541" s="9">
        <f t="shared" si="47"/>
        <v>0</v>
      </c>
      <c r="N1541" s="36">
        <f>IF(AND(M1541&lt;=PhieuBauCu!$B$13,M1541&gt;=1),1,0)</f>
        <v>0</v>
      </c>
    </row>
    <row r="1542" spans="1:14" ht="28.5" customHeight="1">
      <c r="A1542" s="2">
        <v>1537</v>
      </c>
      <c r="B1542" s="3"/>
      <c r="C1542" s="48" t="str">
        <f t="shared" si="46"/>
        <v/>
      </c>
      <c r="D1542" s="5" t="str">
        <f>IF(PhieuBauCu!$B$2&gt;0,IF(LEN($B1542)=0,"",IF(AND($B1542&gt;0,VALUE(SUBSTITUTE($B1542,"1","0"))=$B1542),1,0)),"")</f>
        <v/>
      </c>
      <c r="E1542" s="5" t="str">
        <f>IF(PhieuBauCu!$B$2&gt;1,IF(LEN($B1542)=0,"",IF(AND($B1542&gt;0,VALUE(SUBSTITUTE($B1542,"2","0"))=$B1542),1,0)),"")</f>
        <v/>
      </c>
      <c r="F1542" s="5" t="str">
        <f>IF(PhieuBauCu!$B$2&gt;2,IF(LEN($B1542)=0,"",IF(AND($B1542&gt;0,VALUE(SUBSTITUTE($B1542,"3","0"))=$B1542),1,0)),"")</f>
        <v/>
      </c>
      <c r="G1542" s="5" t="str">
        <f>IF(PhieuBauCu!$B$2&gt;3,IF(LEN($B1542)=0,"",IF(AND($B1542&gt;0,VALUE(SUBSTITUTE($B1542,"4","0"))=$B1542),1,0)),"")</f>
        <v/>
      </c>
      <c r="H1542" s="5" t="str">
        <f>IF(PhieuBauCu!$B$2&gt;4,IF(LEN($B1542)=0,"",IF(AND($B1542&gt;0,VALUE(SUBSTITUTE($B1542,"5","0"))=$B1542),1,0)),"")</f>
        <v/>
      </c>
      <c r="I1542" s="5" t="str">
        <f>IF(PhieuBauCu!$B$2&gt;5,IF(LEN($B1542)=0,"",IF(AND($B1542&gt;0,VALUE(SUBSTITUTE($B1542,"6","0"))=$B1542),1,0)),"")</f>
        <v/>
      </c>
      <c r="J1542" s="5" t="str">
        <f>IF(PhieuBauCu!$B$2&gt;6,IF(LEN($B1542)=0,"",IF(AND($B1542&gt;0,VALUE(SUBSTITUTE($B1542,"7","0"))=$B1542),1,0)),"")</f>
        <v/>
      </c>
      <c r="K1542" s="5" t="str">
        <f>IF(PhieuBauCu!$B$2&gt;7,IF(LEN($B1542)=0,"",IF(AND($B1542&gt;0,VALUE(SUBSTITUTE($B1542,"8","0"))=$B1542),1,0)),"")</f>
        <v/>
      </c>
      <c r="L1542" s="5" t="str">
        <f>IF(PhieuBauCu!$B$2&gt;8,IF(LEN($B1542)=0,"",IF(AND($B1542&gt;0,VALUE(SUBSTITUTE($B1542,"9","0"))=$B1542),1,0)),"")</f>
        <v/>
      </c>
      <c r="M1542" s="9">
        <f t="shared" si="47"/>
        <v>0</v>
      </c>
      <c r="N1542" s="36">
        <f>IF(AND(M1542&lt;=PhieuBauCu!$B$13,M1542&gt;=1),1,0)</f>
        <v>0</v>
      </c>
    </row>
    <row r="1543" spans="1:14" ht="28.5" customHeight="1">
      <c r="A1543" s="2">
        <v>1538</v>
      </c>
      <c r="B1543" s="3"/>
      <c r="C1543" s="48" t="str">
        <f t="shared" ref="C1543:C1606" si="48">IF(LEN(B1543)&gt;0,IF(N1543=1,"Ok","Not Ok"),"")</f>
        <v/>
      </c>
      <c r="D1543" s="5" t="str">
        <f>IF(PhieuBauCu!$B$2&gt;0,IF(LEN($B1543)=0,"",IF(AND($B1543&gt;0,VALUE(SUBSTITUTE($B1543,"1","0"))=$B1543),1,0)),"")</f>
        <v/>
      </c>
      <c r="E1543" s="5" t="str">
        <f>IF(PhieuBauCu!$B$2&gt;1,IF(LEN($B1543)=0,"",IF(AND($B1543&gt;0,VALUE(SUBSTITUTE($B1543,"2","0"))=$B1543),1,0)),"")</f>
        <v/>
      </c>
      <c r="F1543" s="5" t="str">
        <f>IF(PhieuBauCu!$B$2&gt;2,IF(LEN($B1543)=0,"",IF(AND($B1543&gt;0,VALUE(SUBSTITUTE($B1543,"3","0"))=$B1543),1,0)),"")</f>
        <v/>
      </c>
      <c r="G1543" s="5" t="str">
        <f>IF(PhieuBauCu!$B$2&gt;3,IF(LEN($B1543)=0,"",IF(AND($B1543&gt;0,VALUE(SUBSTITUTE($B1543,"4","0"))=$B1543),1,0)),"")</f>
        <v/>
      </c>
      <c r="H1543" s="5" t="str">
        <f>IF(PhieuBauCu!$B$2&gt;4,IF(LEN($B1543)=0,"",IF(AND($B1543&gt;0,VALUE(SUBSTITUTE($B1543,"5","0"))=$B1543),1,0)),"")</f>
        <v/>
      </c>
      <c r="I1543" s="5" t="str">
        <f>IF(PhieuBauCu!$B$2&gt;5,IF(LEN($B1543)=0,"",IF(AND($B1543&gt;0,VALUE(SUBSTITUTE($B1543,"6","0"))=$B1543),1,0)),"")</f>
        <v/>
      </c>
      <c r="J1543" s="5" t="str">
        <f>IF(PhieuBauCu!$B$2&gt;6,IF(LEN($B1543)=0,"",IF(AND($B1543&gt;0,VALUE(SUBSTITUTE($B1543,"7","0"))=$B1543),1,0)),"")</f>
        <v/>
      </c>
      <c r="K1543" s="5" t="str">
        <f>IF(PhieuBauCu!$B$2&gt;7,IF(LEN($B1543)=0,"",IF(AND($B1543&gt;0,VALUE(SUBSTITUTE($B1543,"8","0"))=$B1543),1,0)),"")</f>
        <v/>
      </c>
      <c r="L1543" s="5" t="str">
        <f>IF(PhieuBauCu!$B$2&gt;8,IF(LEN($B1543)=0,"",IF(AND($B1543&gt;0,VALUE(SUBSTITUTE($B1543,"9","0"))=$B1543),1,0)),"")</f>
        <v/>
      </c>
      <c r="M1543" s="9">
        <f t="shared" ref="M1543:M1606" si="49">SUMIF(D1543:L1543,1)</f>
        <v>0</v>
      </c>
      <c r="N1543" s="36">
        <f>IF(AND(M1543&lt;=PhieuBauCu!$B$13,M1543&gt;=1),1,0)</f>
        <v>0</v>
      </c>
    </row>
    <row r="1544" spans="1:14" ht="28.5" customHeight="1">
      <c r="A1544" s="2">
        <v>1539</v>
      </c>
      <c r="B1544" s="3"/>
      <c r="C1544" s="48" t="str">
        <f t="shared" si="48"/>
        <v/>
      </c>
      <c r="D1544" s="5" t="str">
        <f>IF(PhieuBauCu!$B$2&gt;0,IF(LEN($B1544)=0,"",IF(AND($B1544&gt;0,VALUE(SUBSTITUTE($B1544,"1","0"))=$B1544),1,0)),"")</f>
        <v/>
      </c>
      <c r="E1544" s="5" t="str">
        <f>IF(PhieuBauCu!$B$2&gt;1,IF(LEN($B1544)=0,"",IF(AND($B1544&gt;0,VALUE(SUBSTITUTE($B1544,"2","0"))=$B1544),1,0)),"")</f>
        <v/>
      </c>
      <c r="F1544" s="5" t="str">
        <f>IF(PhieuBauCu!$B$2&gt;2,IF(LEN($B1544)=0,"",IF(AND($B1544&gt;0,VALUE(SUBSTITUTE($B1544,"3","0"))=$B1544),1,0)),"")</f>
        <v/>
      </c>
      <c r="G1544" s="5" t="str">
        <f>IF(PhieuBauCu!$B$2&gt;3,IF(LEN($B1544)=0,"",IF(AND($B1544&gt;0,VALUE(SUBSTITUTE($B1544,"4","0"))=$B1544),1,0)),"")</f>
        <v/>
      </c>
      <c r="H1544" s="5" t="str">
        <f>IF(PhieuBauCu!$B$2&gt;4,IF(LEN($B1544)=0,"",IF(AND($B1544&gt;0,VALUE(SUBSTITUTE($B1544,"5","0"))=$B1544),1,0)),"")</f>
        <v/>
      </c>
      <c r="I1544" s="5" t="str">
        <f>IF(PhieuBauCu!$B$2&gt;5,IF(LEN($B1544)=0,"",IF(AND($B1544&gt;0,VALUE(SUBSTITUTE($B1544,"6","0"))=$B1544),1,0)),"")</f>
        <v/>
      </c>
      <c r="J1544" s="5" t="str">
        <f>IF(PhieuBauCu!$B$2&gt;6,IF(LEN($B1544)=0,"",IF(AND($B1544&gt;0,VALUE(SUBSTITUTE($B1544,"7","0"))=$B1544),1,0)),"")</f>
        <v/>
      </c>
      <c r="K1544" s="5" t="str">
        <f>IF(PhieuBauCu!$B$2&gt;7,IF(LEN($B1544)=0,"",IF(AND($B1544&gt;0,VALUE(SUBSTITUTE($B1544,"8","0"))=$B1544),1,0)),"")</f>
        <v/>
      </c>
      <c r="L1544" s="5" t="str">
        <f>IF(PhieuBauCu!$B$2&gt;8,IF(LEN($B1544)=0,"",IF(AND($B1544&gt;0,VALUE(SUBSTITUTE($B1544,"9","0"))=$B1544),1,0)),"")</f>
        <v/>
      </c>
      <c r="M1544" s="9">
        <f t="shared" si="49"/>
        <v>0</v>
      </c>
      <c r="N1544" s="36">
        <f>IF(AND(M1544&lt;=PhieuBauCu!$B$13,M1544&gt;=1),1,0)</f>
        <v>0</v>
      </c>
    </row>
    <row r="1545" spans="1:14" ht="28.5" customHeight="1">
      <c r="A1545" s="2">
        <v>1540</v>
      </c>
      <c r="B1545" s="3"/>
      <c r="C1545" s="48" t="str">
        <f t="shared" si="48"/>
        <v/>
      </c>
      <c r="D1545" s="5" t="str">
        <f>IF(PhieuBauCu!$B$2&gt;0,IF(LEN($B1545)=0,"",IF(AND($B1545&gt;0,VALUE(SUBSTITUTE($B1545,"1","0"))=$B1545),1,0)),"")</f>
        <v/>
      </c>
      <c r="E1545" s="5" t="str">
        <f>IF(PhieuBauCu!$B$2&gt;1,IF(LEN($B1545)=0,"",IF(AND($B1545&gt;0,VALUE(SUBSTITUTE($B1545,"2","0"))=$B1545),1,0)),"")</f>
        <v/>
      </c>
      <c r="F1545" s="5" t="str">
        <f>IF(PhieuBauCu!$B$2&gt;2,IF(LEN($B1545)=0,"",IF(AND($B1545&gt;0,VALUE(SUBSTITUTE($B1545,"3","0"))=$B1545),1,0)),"")</f>
        <v/>
      </c>
      <c r="G1545" s="5" t="str">
        <f>IF(PhieuBauCu!$B$2&gt;3,IF(LEN($B1545)=0,"",IF(AND($B1545&gt;0,VALUE(SUBSTITUTE($B1545,"4","0"))=$B1545),1,0)),"")</f>
        <v/>
      </c>
      <c r="H1545" s="5" t="str">
        <f>IF(PhieuBauCu!$B$2&gt;4,IF(LEN($B1545)=0,"",IF(AND($B1545&gt;0,VALUE(SUBSTITUTE($B1545,"5","0"))=$B1545),1,0)),"")</f>
        <v/>
      </c>
      <c r="I1545" s="5" t="str">
        <f>IF(PhieuBauCu!$B$2&gt;5,IF(LEN($B1545)=0,"",IF(AND($B1545&gt;0,VALUE(SUBSTITUTE($B1545,"6","0"))=$B1545),1,0)),"")</f>
        <v/>
      </c>
      <c r="J1545" s="5" t="str">
        <f>IF(PhieuBauCu!$B$2&gt;6,IF(LEN($B1545)=0,"",IF(AND($B1545&gt;0,VALUE(SUBSTITUTE($B1545,"7","0"))=$B1545),1,0)),"")</f>
        <v/>
      </c>
      <c r="K1545" s="5" t="str">
        <f>IF(PhieuBauCu!$B$2&gt;7,IF(LEN($B1545)=0,"",IF(AND($B1545&gt;0,VALUE(SUBSTITUTE($B1545,"8","0"))=$B1545),1,0)),"")</f>
        <v/>
      </c>
      <c r="L1545" s="5" t="str">
        <f>IF(PhieuBauCu!$B$2&gt;8,IF(LEN($B1545)=0,"",IF(AND($B1545&gt;0,VALUE(SUBSTITUTE($B1545,"9","0"))=$B1545),1,0)),"")</f>
        <v/>
      </c>
      <c r="M1545" s="9">
        <f t="shared" si="49"/>
        <v>0</v>
      </c>
      <c r="N1545" s="36">
        <f>IF(AND(M1545&lt;=PhieuBauCu!$B$13,M1545&gt;=1),1,0)</f>
        <v>0</v>
      </c>
    </row>
    <row r="1546" spans="1:14" ht="28.5" customHeight="1">
      <c r="A1546" s="2">
        <v>1541</v>
      </c>
      <c r="B1546" s="3"/>
      <c r="C1546" s="48" t="str">
        <f t="shared" si="48"/>
        <v/>
      </c>
      <c r="D1546" s="5" t="str">
        <f>IF(PhieuBauCu!$B$2&gt;0,IF(LEN($B1546)=0,"",IF(AND($B1546&gt;0,VALUE(SUBSTITUTE($B1546,"1","0"))=$B1546),1,0)),"")</f>
        <v/>
      </c>
      <c r="E1546" s="5" t="str">
        <f>IF(PhieuBauCu!$B$2&gt;1,IF(LEN($B1546)=0,"",IF(AND($B1546&gt;0,VALUE(SUBSTITUTE($B1546,"2","0"))=$B1546),1,0)),"")</f>
        <v/>
      </c>
      <c r="F1546" s="5" t="str">
        <f>IF(PhieuBauCu!$B$2&gt;2,IF(LEN($B1546)=0,"",IF(AND($B1546&gt;0,VALUE(SUBSTITUTE($B1546,"3","0"))=$B1546),1,0)),"")</f>
        <v/>
      </c>
      <c r="G1546" s="5" t="str">
        <f>IF(PhieuBauCu!$B$2&gt;3,IF(LEN($B1546)=0,"",IF(AND($B1546&gt;0,VALUE(SUBSTITUTE($B1546,"4","0"))=$B1546),1,0)),"")</f>
        <v/>
      </c>
      <c r="H1546" s="5" t="str">
        <f>IF(PhieuBauCu!$B$2&gt;4,IF(LEN($B1546)=0,"",IF(AND($B1546&gt;0,VALUE(SUBSTITUTE($B1546,"5","0"))=$B1546),1,0)),"")</f>
        <v/>
      </c>
      <c r="I1546" s="5" t="str">
        <f>IF(PhieuBauCu!$B$2&gt;5,IF(LEN($B1546)=0,"",IF(AND($B1546&gt;0,VALUE(SUBSTITUTE($B1546,"6","0"))=$B1546),1,0)),"")</f>
        <v/>
      </c>
      <c r="J1546" s="5" t="str">
        <f>IF(PhieuBauCu!$B$2&gt;6,IF(LEN($B1546)=0,"",IF(AND($B1546&gt;0,VALUE(SUBSTITUTE($B1546,"7","0"))=$B1546),1,0)),"")</f>
        <v/>
      </c>
      <c r="K1546" s="5" t="str">
        <f>IF(PhieuBauCu!$B$2&gt;7,IF(LEN($B1546)=0,"",IF(AND($B1546&gt;0,VALUE(SUBSTITUTE($B1546,"8","0"))=$B1546),1,0)),"")</f>
        <v/>
      </c>
      <c r="L1546" s="5" t="str">
        <f>IF(PhieuBauCu!$B$2&gt;8,IF(LEN($B1546)=0,"",IF(AND($B1546&gt;0,VALUE(SUBSTITUTE($B1546,"9","0"))=$B1546),1,0)),"")</f>
        <v/>
      </c>
      <c r="M1546" s="9">
        <f t="shared" si="49"/>
        <v>0</v>
      </c>
      <c r="N1546" s="36">
        <f>IF(AND(M1546&lt;=PhieuBauCu!$B$13,M1546&gt;=1),1,0)</f>
        <v>0</v>
      </c>
    </row>
    <row r="1547" spans="1:14" ht="28.5" customHeight="1">
      <c r="A1547" s="2">
        <v>1542</v>
      </c>
      <c r="B1547" s="3"/>
      <c r="C1547" s="48" t="str">
        <f t="shared" si="48"/>
        <v/>
      </c>
      <c r="D1547" s="5" t="str">
        <f>IF(PhieuBauCu!$B$2&gt;0,IF(LEN($B1547)=0,"",IF(AND($B1547&gt;0,VALUE(SUBSTITUTE($B1547,"1","0"))=$B1547),1,0)),"")</f>
        <v/>
      </c>
      <c r="E1547" s="5" t="str">
        <f>IF(PhieuBauCu!$B$2&gt;1,IF(LEN($B1547)=0,"",IF(AND($B1547&gt;0,VALUE(SUBSTITUTE($B1547,"2","0"))=$B1547),1,0)),"")</f>
        <v/>
      </c>
      <c r="F1547" s="5" t="str">
        <f>IF(PhieuBauCu!$B$2&gt;2,IF(LEN($B1547)=0,"",IF(AND($B1547&gt;0,VALUE(SUBSTITUTE($B1547,"3","0"))=$B1547),1,0)),"")</f>
        <v/>
      </c>
      <c r="G1547" s="5" t="str">
        <f>IF(PhieuBauCu!$B$2&gt;3,IF(LEN($B1547)=0,"",IF(AND($B1547&gt;0,VALUE(SUBSTITUTE($B1547,"4","0"))=$B1547),1,0)),"")</f>
        <v/>
      </c>
      <c r="H1547" s="5" t="str">
        <f>IF(PhieuBauCu!$B$2&gt;4,IF(LEN($B1547)=0,"",IF(AND($B1547&gt;0,VALUE(SUBSTITUTE($B1547,"5","0"))=$B1547),1,0)),"")</f>
        <v/>
      </c>
      <c r="I1547" s="5" t="str">
        <f>IF(PhieuBauCu!$B$2&gt;5,IF(LEN($B1547)=0,"",IF(AND($B1547&gt;0,VALUE(SUBSTITUTE($B1547,"6","0"))=$B1547),1,0)),"")</f>
        <v/>
      </c>
      <c r="J1547" s="5" t="str">
        <f>IF(PhieuBauCu!$B$2&gt;6,IF(LEN($B1547)=0,"",IF(AND($B1547&gt;0,VALUE(SUBSTITUTE($B1547,"7","0"))=$B1547),1,0)),"")</f>
        <v/>
      </c>
      <c r="K1547" s="5" t="str">
        <f>IF(PhieuBauCu!$B$2&gt;7,IF(LEN($B1547)=0,"",IF(AND($B1547&gt;0,VALUE(SUBSTITUTE($B1547,"8","0"))=$B1547),1,0)),"")</f>
        <v/>
      </c>
      <c r="L1547" s="5" t="str">
        <f>IF(PhieuBauCu!$B$2&gt;8,IF(LEN($B1547)=0,"",IF(AND($B1547&gt;0,VALUE(SUBSTITUTE($B1547,"9","0"))=$B1547),1,0)),"")</f>
        <v/>
      </c>
      <c r="M1547" s="9">
        <f t="shared" si="49"/>
        <v>0</v>
      </c>
      <c r="N1547" s="36">
        <f>IF(AND(M1547&lt;=PhieuBauCu!$B$13,M1547&gt;=1),1,0)</f>
        <v>0</v>
      </c>
    </row>
    <row r="1548" spans="1:14" ht="28.5" customHeight="1">
      <c r="A1548" s="2">
        <v>1543</v>
      </c>
      <c r="B1548" s="3"/>
      <c r="C1548" s="48" t="str">
        <f t="shared" si="48"/>
        <v/>
      </c>
      <c r="D1548" s="5" t="str">
        <f>IF(PhieuBauCu!$B$2&gt;0,IF(LEN($B1548)=0,"",IF(AND($B1548&gt;0,VALUE(SUBSTITUTE($B1548,"1","0"))=$B1548),1,0)),"")</f>
        <v/>
      </c>
      <c r="E1548" s="5" t="str">
        <f>IF(PhieuBauCu!$B$2&gt;1,IF(LEN($B1548)=0,"",IF(AND($B1548&gt;0,VALUE(SUBSTITUTE($B1548,"2","0"))=$B1548),1,0)),"")</f>
        <v/>
      </c>
      <c r="F1548" s="5" t="str">
        <f>IF(PhieuBauCu!$B$2&gt;2,IF(LEN($B1548)=0,"",IF(AND($B1548&gt;0,VALUE(SUBSTITUTE($B1548,"3","0"))=$B1548),1,0)),"")</f>
        <v/>
      </c>
      <c r="G1548" s="5" t="str">
        <f>IF(PhieuBauCu!$B$2&gt;3,IF(LEN($B1548)=0,"",IF(AND($B1548&gt;0,VALUE(SUBSTITUTE($B1548,"4","0"))=$B1548),1,0)),"")</f>
        <v/>
      </c>
      <c r="H1548" s="5" t="str">
        <f>IF(PhieuBauCu!$B$2&gt;4,IF(LEN($B1548)=0,"",IF(AND($B1548&gt;0,VALUE(SUBSTITUTE($B1548,"5","0"))=$B1548),1,0)),"")</f>
        <v/>
      </c>
      <c r="I1548" s="5" t="str">
        <f>IF(PhieuBauCu!$B$2&gt;5,IF(LEN($B1548)=0,"",IF(AND($B1548&gt;0,VALUE(SUBSTITUTE($B1548,"6","0"))=$B1548),1,0)),"")</f>
        <v/>
      </c>
      <c r="J1548" s="5" t="str">
        <f>IF(PhieuBauCu!$B$2&gt;6,IF(LEN($B1548)=0,"",IF(AND($B1548&gt;0,VALUE(SUBSTITUTE($B1548,"7","0"))=$B1548),1,0)),"")</f>
        <v/>
      </c>
      <c r="K1548" s="5" t="str">
        <f>IF(PhieuBauCu!$B$2&gt;7,IF(LEN($B1548)=0,"",IF(AND($B1548&gt;0,VALUE(SUBSTITUTE($B1548,"8","0"))=$B1548),1,0)),"")</f>
        <v/>
      </c>
      <c r="L1548" s="5" t="str">
        <f>IF(PhieuBauCu!$B$2&gt;8,IF(LEN($B1548)=0,"",IF(AND($B1548&gt;0,VALUE(SUBSTITUTE($B1548,"9","0"))=$B1548),1,0)),"")</f>
        <v/>
      </c>
      <c r="M1548" s="9">
        <f t="shared" si="49"/>
        <v>0</v>
      </c>
      <c r="N1548" s="36">
        <f>IF(AND(M1548&lt;=PhieuBauCu!$B$13,M1548&gt;=1),1,0)</f>
        <v>0</v>
      </c>
    </row>
    <row r="1549" spans="1:14" ht="28.5" customHeight="1">
      <c r="A1549" s="2">
        <v>1544</v>
      </c>
      <c r="B1549" s="3"/>
      <c r="C1549" s="48" t="str">
        <f t="shared" si="48"/>
        <v/>
      </c>
      <c r="D1549" s="5" t="str">
        <f>IF(PhieuBauCu!$B$2&gt;0,IF(LEN($B1549)=0,"",IF(AND($B1549&gt;0,VALUE(SUBSTITUTE($B1549,"1","0"))=$B1549),1,0)),"")</f>
        <v/>
      </c>
      <c r="E1549" s="5" t="str">
        <f>IF(PhieuBauCu!$B$2&gt;1,IF(LEN($B1549)=0,"",IF(AND($B1549&gt;0,VALUE(SUBSTITUTE($B1549,"2","0"))=$B1549),1,0)),"")</f>
        <v/>
      </c>
      <c r="F1549" s="5" t="str">
        <f>IF(PhieuBauCu!$B$2&gt;2,IF(LEN($B1549)=0,"",IF(AND($B1549&gt;0,VALUE(SUBSTITUTE($B1549,"3","0"))=$B1549),1,0)),"")</f>
        <v/>
      </c>
      <c r="G1549" s="5" t="str">
        <f>IF(PhieuBauCu!$B$2&gt;3,IF(LEN($B1549)=0,"",IF(AND($B1549&gt;0,VALUE(SUBSTITUTE($B1549,"4","0"))=$B1549),1,0)),"")</f>
        <v/>
      </c>
      <c r="H1549" s="5" t="str">
        <f>IF(PhieuBauCu!$B$2&gt;4,IF(LEN($B1549)=0,"",IF(AND($B1549&gt;0,VALUE(SUBSTITUTE($B1549,"5","0"))=$B1549),1,0)),"")</f>
        <v/>
      </c>
      <c r="I1549" s="5" t="str">
        <f>IF(PhieuBauCu!$B$2&gt;5,IF(LEN($B1549)=0,"",IF(AND($B1549&gt;0,VALUE(SUBSTITUTE($B1549,"6","0"))=$B1549),1,0)),"")</f>
        <v/>
      </c>
      <c r="J1549" s="5" t="str">
        <f>IF(PhieuBauCu!$B$2&gt;6,IF(LEN($B1549)=0,"",IF(AND($B1549&gt;0,VALUE(SUBSTITUTE($B1549,"7","0"))=$B1549),1,0)),"")</f>
        <v/>
      </c>
      <c r="K1549" s="5" t="str">
        <f>IF(PhieuBauCu!$B$2&gt;7,IF(LEN($B1549)=0,"",IF(AND($B1549&gt;0,VALUE(SUBSTITUTE($B1549,"8","0"))=$B1549),1,0)),"")</f>
        <v/>
      </c>
      <c r="L1549" s="5" t="str">
        <f>IF(PhieuBauCu!$B$2&gt;8,IF(LEN($B1549)=0,"",IF(AND($B1549&gt;0,VALUE(SUBSTITUTE($B1549,"9","0"))=$B1549),1,0)),"")</f>
        <v/>
      </c>
      <c r="M1549" s="9">
        <f t="shared" si="49"/>
        <v>0</v>
      </c>
      <c r="N1549" s="36">
        <f>IF(AND(M1549&lt;=PhieuBauCu!$B$13,M1549&gt;=1),1,0)</f>
        <v>0</v>
      </c>
    </row>
    <row r="1550" spans="1:14" ht="28.5" customHeight="1">
      <c r="A1550" s="2">
        <v>1545</v>
      </c>
      <c r="B1550" s="3"/>
      <c r="C1550" s="48" t="str">
        <f t="shared" si="48"/>
        <v/>
      </c>
      <c r="D1550" s="5" t="str">
        <f>IF(PhieuBauCu!$B$2&gt;0,IF(LEN($B1550)=0,"",IF(AND($B1550&gt;0,VALUE(SUBSTITUTE($B1550,"1","0"))=$B1550),1,0)),"")</f>
        <v/>
      </c>
      <c r="E1550" s="5" t="str">
        <f>IF(PhieuBauCu!$B$2&gt;1,IF(LEN($B1550)=0,"",IF(AND($B1550&gt;0,VALUE(SUBSTITUTE($B1550,"2","0"))=$B1550),1,0)),"")</f>
        <v/>
      </c>
      <c r="F1550" s="5" t="str">
        <f>IF(PhieuBauCu!$B$2&gt;2,IF(LEN($B1550)=0,"",IF(AND($B1550&gt;0,VALUE(SUBSTITUTE($B1550,"3","0"))=$B1550),1,0)),"")</f>
        <v/>
      </c>
      <c r="G1550" s="5" t="str">
        <f>IF(PhieuBauCu!$B$2&gt;3,IF(LEN($B1550)=0,"",IF(AND($B1550&gt;0,VALUE(SUBSTITUTE($B1550,"4","0"))=$B1550),1,0)),"")</f>
        <v/>
      </c>
      <c r="H1550" s="5" t="str">
        <f>IF(PhieuBauCu!$B$2&gt;4,IF(LEN($B1550)=0,"",IF(AND($B1550&gt;0,VALUE(SUBSTITUTE($B1550,"5","0"))=$B1550),1,0)),"")</f>
        <v/>
      </c>
      <c r="I1550" s="5" t="str">
        <f>IF(PhieuBauCu!$B$2&gt;5,IF(LEN($B1550)=0,"",IF(AND($B1550&gt;0,VALUE(SUBSTITUTE($B1550,"6","0"))=$B1550),1,0)),"")</f>
        <v/>
      </c>
      <c r="J1550" s="5" t="str">
        <f>IF(PhieuBauCu!$B$2&gt;6,IF(LEN($B1550)=0,"",IF(AND($B1550&gt;0,VALUE(SUBSTITUTE($B1550,"7","0"))=$B1550),1,0)),"")</f>
        <v/>
      </c>
      <c r="K1550" s="5" t="str">
        <f>IF(PhieuBauCu!$B$2&gt;7,IF(LEN($B1550)=0,"",IF(AND($B1550&gt;0,VALUE(SUBSTITUTE($B1550,"8","0"))=$B1550),1,0)),"")</f>
        <v/>
      </c>
      <c r="L1550" s="5" t="str">
        <f>IF(PhieuBauCu!$B$2&gt;8,IF(LEN($B1550)=0,"",IF(AND($B1550&gt;0,VALUE(SUBSTITUTE($B1550,"9","0"))=$B1550),1,0)),"")</f>
        <v/>
      </c>
      <c r="M1550" s="9">
        <f t="shared" si="49"/>
        <v>0</v>
      </c>
      <c r="N1550" s="36">
        <f>IF(AND(M1550&lt;=PhieuBauCu!$B$13,M1550&gt;=1),1,0)</f>
        <v>0</v>
      </c>
    </row>
    <row r="1551" spans="1:14" ht="28.5" customHeight="1">
      <c r="A1551" s="2">
        <v>1546</v>
      </c>
      <c r="B1551" s="3"/>
      <c r="C1551" s="48" t="str">
        <f t="shared" si="48"/>
        <v/>
      </c>
      <c r="D1551" s="5" t="str">
        <f>IF(PhieuBauCu!$B$2&gt;0,IF(LEN($B1551)=0,"",IF(AND($B1551&gt;0,VALUE(SUBSTITUTE($B1551,"1","0"))=$B1551),1,0)),"")</f>
        <v/>
      </c>
      <c r="E1551" s="5" t="str">
        <f>IF(PhieuBauCu!$B$2&gt;1,IF(LEN($B1551)=0,"",IF(AND($B1551&gt;0,VALUE(SUBSTITUTE($B1551,"2","0"))=$B1551),1,0)),"")</f>
        <v/>
      </c>
      <c r="F1551" s="5" t="str">
        <f>IF(PhieuBauCu!$B$2&gt;2,IF(LEN($B1551)=0,"",IF(AND($B1551&gt;0,VALUE(SUBSTITUTE($B1551,"3","0"))=$B1551),1,0)),"")</f>
        <v/>
      </c>
      <c r="G1551" s="5" t="str">
        <f>IF(PhieuBauCu!$B$2&gt;3,IF(LEN($B1551)=0,"",IF(AND($B1551&gt;0,VALUE(SUBSTITUTE($B1551,"4","0"))=$B1551),1,0)),"")</f>
        <v/>
      </c>
      <c r="H1551" s="5" t="str">
        <f>IF(PhieuBauCu!$B$2&gt;4,IF(LEN($B1551)=0,"",IF(AND($B1551&gt;0,VALUE(SUBSTITUTE($B1551,"5","0"))=$B1551),1,0)),"")</f>
        <v/>
      </c>
      <c r="I1551" s="5" t="str">
        <f>IF(PhieuBauCu!$B$2&gt;5,IF(LEN($B1551)=0,"",IF(AND($B1551&gt;0,VALUE(SUBSTITUTE($B1551,"6","0"))=$B1551),1,0)),"")</f>
        <v/>
      </c>
      <c r="J1551" s="5" t="str">
        <f>IF(PhieuBauCu!$B$2&gt;6,IF(LEN($B1551)=0,"",IF(AND($B1551&gt;0,VALUE(SUBSTITUTE($B1551,"7","0"))=$B1551),1,0)),"")</f>
        <v/>
      </c>
      <c r="K1551" s="5" t="str">
        <f>IF(PhieuBauCu!$B$2&gt;7,IF(LEN($B1551)=0,"",IF(AND($B1551&gt;0,VALUE(SUBSTITUTE($B1551,"8","0"))=$B1551),1,0)),"")</f>
        <v/>
      </c>
      <c r="L1551" s="5" t="str">
        <f>IF(PhieuBauCu!$B$2&gt;8,IF(LEN($B1551)=0,"",IF(AND($B1551&gt;0,VALUE(SUBSTITUTE($B1551,"9","0"))=$B1551),1,0)),"")</f>
        <v/>
      </c>
      <c r="M1551" s="9">
        <f t="shared" si="49"/>
        <v>0</v>
      </c>
      <c r="N1551" s="36">
        <f>IF(AND(M1551&lt;=PhieuBauCu!$B$13,M1551&gt;=1),1,0)</f>
        <v>0</v>
      </c>
    </row>
    <row r="1552" spans="1:14" ht="28.5" customHeight="1">
      <c r="A1552" s="2">
        <v>1547</v>
      </c>
      <c r="B1552" s="3"/>
      <c r="C1552" s="48" t="str">
        <f t="shared" si="48"/>
        <v/>
      </c>
      <c r="D1552" s="5" t="str">
        <f>IF(PhieuBauCu!$B$2&gt;0,IF(LEN($B1552)=0,"",IF(AND($B1552&gt;0,VALUE(SUBSTITUTE($B1552,"1","0"))=$B1552),1,0)),"")</f>
        <v/>
      </c>
      <c r="E1552" s="5" t="str">
        <f>IF(PhieuBauCu!$B$2&gt;1,IF(LEN($B1552)=0,"",IF(AND($B1552&gt;0,VALUE(SUBSTITUTE($B1552,"2","0"))=$B1552),1,0)),"")</f>
        <v/>
      </c>
      <c r="F1552" s="5" t="str">
        <f>IF(PhieuBauCu!$B$2&gt;2,IF(LEN($B1552)=0,"",IF(AND($B1552&gt;0,VALUE(SUBSTITUTE($B1552,"3","0"))=$B1552),1,0)),"")</f>
        <v/>
      </c>
      <c r="G1552" s="5" t="str">
        <f>IF(PhieuBauCu!$B$2&gt;3,IF(LEN($B1552)=0,"",IF(AND($B1552&gt;0,VALUE(SUBSTITUTE($B1552,"4","0"))=$B1552),1,0)),"")</f>
        <v/>
      </c>
      <c r="H1552" s="5" t="str">
        <f>IF(PhieuBauCu!$B$2&gt;4,IF(LEN($B1552)=0,"",IF(AND($B1552&gt;0,VALUE(SUBSTITUTE($B1552,"5","0"))=$B1552),1,0)),"")</f>
        <v/>
      </c>
      <c r="I1552" s="5" t="str">
        <f>IF(PhieuBauCu!$B$2&gt;5,IF(LEN($B1552)=0,"",IF(AND($B1552&gt;0,VALUE(SUBSTITUTE($B1552,"6","0"))=$B1552),1,0)),"")</f>
        <v/>
      </c>
      <c r="J1552" s="5" t="str">
        <f>IF(PhieuBauCu!$B$2&gt;6,IF(LEN($B1552)=0,"",IF(AND($B1552&gt;0,VALUE(SUBSTITUTE($B1552,"7","0"))=$B1552),1,0)),"")</f>
        <v/>
      </c>
      <c r="K1552" s="5" t="str">
        <f>IF(PhieuBauCu!$B$2&gt;7,IF(LEN($B1552)=0,"",IF(AND($B1552&gt;0,VALUE(SUBSTITUTE($B1552,"8","0"))=$B1552),1,0)),"")</f>
        <v/>
      </c>
      <c r="L1552" s="5" t="str">
        <f>IF(PhieuBauCu!$B$2&gt;8,IF(LEN($B1552)=0,"",IF(AND($B1552&gt;0,VALUE(SUBSTITUTE($B1552,"9","0"))=$B1552),1,0)),"")</f>
        <v/>
      </c>
      <c r="M1552" s="9">
        <f t="shared" si="49"/>
        <v>0</v>
      </c>
      <c r="N1552" s="36">
        <f>IF(AND(M1552&lt;=PhieuBauCu!$B$13,M1552&gt;=1),1,0)</f>
        <v>0</v>
      </c>
    </row>
    <row r="1553" spans="1:14" ht="28.5" customHeight="1">
      <c r="A1553" s="2">
        <v>1548</v>
      </c>
      <c r="B1553" s="3"/>
      <c r="C1553" s="48" t="str">
        <f t="shared" si="48"/>
        <v/>
      </c>
      <c r="D1553" s="5" t="str">
        <f>IF(PhieuBauCu!$B$2&gt;0,IF(LEN($B1553)=0,"",IF(AND($B1553&gt;0,VALUE(SUBSTITUTE($B1553,"1","0"))=$B1553),1,0)),"")</f>
        <v/>
      </c>
      <c r="E1553" s="5" t="str">
        <f>IF(PhieuBauCu!$B$2&gt;1,IF(LEN($B1553)=0,"",IF(AND($B1553&gt;0,VALUE(SUBSTITUTE($B1553,"2","0"))=$B1553),1,0)),"")</f>
        <v/>
      </c>
      <c r="F1553" s="5" t="str">
        <f>IF(PhieuBauCu!$B$2&gt;2,IF(LEN($B1553)=0,"",IF(AND($B1553&gt;0,VALUE(SUBSTITUTE($B1553,"3","0"))=$B1553),1,0)),"")</f>
        <v/>
      </c>
      <c r="G1553" s="5" t="str">
        <f>IF(PhieuBauCu!$B$2&gt;3,IF(LEN($B1553)=0,"",IF(AND($B1553&gt;0,VALUE(SUBSTITUTE($B1553,"4","0"))=$B1553),1,0)),"")</f>
        <v/>
      </c>
      <c r="H1553" s="5" t="str">
        <f>IF(PhieuBauCu!$B$2&gt;4,IF(LEN($B1553)=0,"",IF(AND($B1553&gt;0,VALUE(SUBSTITUTE($B1553,"5","0"))=$B1553),1,0)),"")</f>
        <v/>
      </c>
      <c r="I1553" s="5" t="str">
        <f>IF(PhieuBauCu!$B$2&gt;5,IF(LEN($B1553)=0,"",IF(AND($B1553&gt;0,VALUE(SUBSTITUTE($B1553,"6","0"))=$B1553),1,0)),"")</f>
        <v/>
      </c>
      <c r="J1553" s="5" t="str">
        <f>IF(PhieuBauCu!$B$2&gt;6,IF(LEN($B1553)=0,"",IF(AND($B1553&gt;0,VALUE(SUBSTITUTE($B1553,"7","0"))=$B1553),1,0)),"")</f>
        <v/>
      </c>
      <c r="K1553" s="5" t="str">
        <f>IF(PhieuBauCu!$B$2&gt;7,IF(LEN($B1553)=0,"",IF(AND($B1553&gt;0,VALUE(SUBSTITUTE($B1553,"8","0"))=$B1553),1,0)),"")</f>
        <v/>
      </c>
      <c r="L1553" s="5" t="str">
        <f>IF(PhieuBauCu!$B$2&gt;8,IF(LEN($B1553)=0,"",IF(AND($B1553&gt;0,VALUE(SUBSTITUTE($B1553,"9","0"))=$B1553),1,0)),"")</f>
        <v/>
      </c>
      <c r="M1553" s="9">
        <f t="shared" si="49"/>
        <v>0</v>
      </c>
      <c r="N1553" s="36">
        <f>IF(AND(M1553&lt;=PhieuBauCu!$B$13,M1553&gt;=1),1,0)</f>
        <v>0</v>
      </c>
    </row>
    <row r="1554" spans="1:14" ht="28.5" customHeight="1">
      <c r="A1554" s="2">
        <v>1549</v>
      </c>
      <c r="B1554" s="3"/>
      <c r="C1554" s="48" t="str">
        <f t="shared" si="48"/>
        <v/>
      </c>
      <c r="D1554" s="5" t="str">
        <f>IF(PhieuBauCu!$B$2&gt;0,IF(LEN($B1554)=0,"",IF(AND($B1554&gt;0,VALUE(SUBSTITUTE($B1554,"1","0"))=$B1554),1,0)),"")</f>
        <v/>
      </c>
      <c r="E1554" s="5" t="str">
        <f>IF(PhieuBauCu!$B$2&gt;1,IF(LEN($B1554)=0,"",IF(AND($B1554&gt;0,VALUE(SUBSTITUTE($B1554,"2","0"))=$B1554),1,0)),"")</f>
        <v/>
      </c>
      <c r="F1554" s="5" t="str">
        <f>IF(PhieuBauCu!$B$2&gt;2,IF(LEN($B1554)=0,"",IF(AND($B1554&gt;0,VALUE(SUBSTITUTE($B1554,"3","0"))=$B1554),1,0)),"")</f>
        <v/>
      </c>
      <c r="G1554" s="5" t="str">
        <f>IF(PhieuBauCu!$B$2&gt;3,IF(LEN($B1554)=0,"",IF(AND($B1554&gt;0,VALUE(SUBSTITUTE($B1554,"4","0"))=$B1554),1,0)),"")</f>
        <v/>
      </c>
      <c r="H1554" s="5" t="str">
        <f>IF(PhieuBauCu!$B$2&gt;4,IF(LEN($B1554)=0,"",IF(AND($B1554&gt;0,VALUE(SUBSTITUTE($B1554,"5","0"))=$B1554),1,0)),"")</f>
        <v/>
      </c>
      <c r="I1554" s="5" t="str">
        <f>IF(PhieuBauCu!$B$2&gt;5,IF(LEN($B1554)=0,"",IF(AND($B1554&gt;0,VALUE(SUBSTITUTE($B1554,"6","0"))=$B1554),1,0)),"")</f>
        <v/>
      </c>
      <c r="J1554" s="5" t="str">
        <f>IF(PhieuBauCu!$B$2&gt;6,IF(LEN($B1554)=0,"",IF(AND($B1554&gt;0,VALUE(SUBSTITUTE($B1554,"7","0"))=$B1554),1,0)),"")</f>
        <v/>
      </c>
      <c r="K1554" s="5" t="str">
        <f>IF(PhieuBauCu!$B$2&gt;7,IF(LEN($B1554)=0,"",IF(AND($B1554&gt;0,VALUE(SUBSTITUTE($B1554,"8","0"))=$B1554),1,0)),"")</f>
        <v/>
      </c>
      <c r="L1554" s="5" t="str">
        <f>IF(PhieuBauCu!$B$2&gt;8,IF(LEN($B1554)=0,"",IF(AND($B1554&gt;0,VALUE(SUBSTITUTE($B1554,"9","0"))=$B1554),1,0)),"")</f>
        <v/>
      </c>
      <c r="M1554" s="9">
        <f t="shared" si="49"/>
        <v>0</v>
      </c>
      <c r="N1554" s="36">
        <f>IF(AND(M1554&lt;=PhieuBauCu!$B$13,M1554&gt;=1),1,0)</f>
        <v>0</v>
      </c>
    </row>
    <row r="1555" spans="1:14" ht="28.5" customHeight="1">
      <c r="A1555" s="2">
        <v>1550</v>
      </c>
      <c r="B1555" s="3"/>
      <c r="C1555" s="48" t="str">
        <f t="shared" si="48"/>
        <v/>
      </c>
      <c r="D1555" s="5" t="str">
        <f>IF(PhieuBauCu!$B$2&gt;0,IF(LEN($B1555)=0,"",IF(AND($B1555&gt;0,VALUE(SUBSTITUTE($B1555,"1","0"))=$B1555),1,0)),"")</f>
        <v/>
      </c>
      <c r="E1555" s="5" t="str">
        <f>IF(PhieuBauCu!$B$2&gt;1,IF(LEN($B1555)=0,"",IF(AND($B1555&gt;0,VALUE(SUBSTITUTE($B1555,"2","0"))=$B1555),1,0)),"")</f>
        <v/>
      </c>
      <c r="F1555" s="5" t="str">
        <f>IF(PhieuBauCu!$B$2&gt;2,IF(LEN($B1555)=0,"",IF(AND($B1555&gt;0,VALUE(SUBSTITUTE($B1555,"3","0"))=$B1555),1,0)),"")</f>
        <v/>
      </c>
      <c r="G1555" s="5" t="str">
        <f>IF(PhieuBauCu!$B$2&gt;3,IF(LEN($B1555)=0,"",IF(AND($B1555&gt;0,VALUE(SUBSTITUTE($B1555,"4","0"))=$B1555),1,0)),"")</f>
        <v/>
      </c>
      <c r="H1555" s="5" t="str">
        <f>IF(PhieuBauCu!$B$2&gt;4,IF(LEN($B1555)=0,"",IF(AND($B1555&gt;0,VALUE(SUBSTITUTE($B1555,"5","0"))=$B1555),1,0)),"")</f>
        <v/>
      </c>
      <c r="I1555" s="5" t="str">
        <f>IF(PhieuBauCu!$B$2&gt;5,IF(LEN($B1555)=0,"",IF(AND($B1555&gt;0,VALUE(SUBSTITUTE($B1555,"6","0"))=$B1555),1,0)),"")</f>
        <v/>
      </c>
      <c r="J1555" s="5" t="str">
        <f>IF(PhieuBauCu!$B$2&gt;6,IF(LEN($B1555)=0,"",IF(AND($B1555&gt;0,VALUE(SUBSTITUTE($B1555,"7","0"))=$B1555),1,0)),"")</f>
        <v/>
      </c>
      <c r="K1555" s="5" t="str">
        <f>IF(PhieuBauCu!$B$2&gt;7,IF(LEN($B1555)=0,"",IF(AND($B1555&gt;0,VALUE(SUBSTITUTE($B1555,"8","0"))=$B1555),1,0)),"")</f>
        <v/>
      </c>
      <c r="L1555" s="5" t="str">
        <f>IF(PhieuBauCu!$B$2&gt;8,IF(LEN($B1555)=0,"",IF(AND($B1555&gt;0,VALUE(SUBSTITUTE($B1555,"9","0"))=$B1555),1,0)),"")</f>
        <v/>
      </c>
      <c r="M1555" s="9">
        <f t="shared" si="49"/>
        <v>0</v>
      </c>
      <c r="N1555" s="36">
        <f>IF(AND(M1555&lt;=PhieuBauCu!$B$13,M1555&gt;=1),1,0)</f>
        <v>0</v>
      </c>
    </row>
    <row r="1556" spans="1:14" ht="28.5" customHeight="1">
      <c r="A1556" s="2">
        <v>1551</v>
      </c>
      <c r="B1556" s="3"/>
      <c r="C1556" s="48" t="str">
        <f t="shared" si="48"/>
        <v/>
      </c>
      <c r="D1556" s="5" t="str">
        <f>IF(PhieuBauCu!$B$2&gt;0,IF(LEN($B1556)=0,"",IF(AND($B1556&gt;0,VALUE(SUBSTITUTE($B1556,"1","0"))=$B1556),1,0)),"")</f>
        <v/>
      </c>
      <c r="E1556" s="5" t="str">
        <f>IF(PhieuBauCu!$B$2&gt;1,IF(LEN($B1556)=0,"",IF(AND($B1556&gt;0,VALUE(SUBSTITUTE($B1556,"2","0"))=$B1556),1,0)),"")</f>
        <v/>
      </c>
      <c r="F1556" s="5" t="str">
        <f>IF(PhieuBauCu!$B$2&gt;2,IF(LEN($B1556)=0,"",IF(AND($B1556&gt;0,VALUE(SUBSTITUTE($B1556,"3","0"))=$B1556),1,0)),"")</f>
        <v/>
      </c>
      <c r="G1556" s="5" t="str">
        <f>IF(PhieuBauCu!$B$2&gt;3,IF(LEN($B1556)=0,"",IF(AND($B1556&gt;0,VALUE(SUBSTITUTE($B1556,"4","0"))=$B1556),1,0)),"")</f>
        <v/>
      </c>
      <c r="H1556" s="5" t="str">
        <f>IF(PhieuBauCu!$B$2&gt;4,IF(LEN($B1556)=0,"",IF(AND($B1556&gt;0,VALUE(SUBSTITUTE($B1556,"5","0"))=$B1556),1,0)),"")</f>
        <v/>
      </c>
      <c r="I1556" s="5" t="str">
        <f>IF(PhieuBauCu!$B$2&gt;5,IF(LEN($B1556)=0,"",IF(AND($B1556&gt;0,VALUE(SUBSTITUTE($B1556,"6","0"))=$B1556),1,0)),"")</f>
        <v/>
      </c>
      <c r="J1556" s="5" t="str">
        <f>IF(PhieuBauCu!$B$2&gt;6,IF(LEN($B1556)=0,"",IF(AND($B1556&gt;0,VALUE(SUBSTITUTE($B1556,"7","0"))=$B1556),1,0)),"")</f>
        <v/>
      </c>
      <c r="K1556" s="5" t="str">
        <f>IF(PhieuBauCu!$B$2&gt;7,IF(LEN($B1556)=0,"",IF(AND($B1556&gt;0,VALUE(SUBSTITUTE($B1556,"8","0"))=$B1556),1,0)),"")</f>
        <v/>
      </c>
      <c r="L1556" s="5" t="str">
        <f>IF(PhieuBauCu!$B$2&gt;8,IF(LEN($B1556)=0,"",IF(AND($B1556&gt;0,VALUE(SUBSTITUTE($B1556,"9","0"))=$B1556),1,0)),"")</f>
        <v/>
      </c>
      <c r="M1556" s="9">
        <f t="shared" si="49"/>
        <v>0</v>
      </c>
      <c r="N1556" s="36">
        <f>IF(AND(M1556&lt;=PhieuBauCu!$B$13,M1556&gt;=1),1,0)</f>
        <v>0</v>
      </c>
    </row>
    <row r="1557" spans="1:14" ht="28.5" customHeight="1">
      <c r="A1557" s="2">
        <v>1552</v>
      </c>
      <c r="B1557" s="3"/>
      <c r="C1557" s="48" t="str">
        <f t="shared" si="48"/>
        <v/>
      </c>
      <c r="D1557" s="5" t="str">
        <f>IF(PhieuBauCu!$B$2&gt;0,IF(LEN($B1557)=0,"",IF(AND($B1557&gt;0,VALUE(SUBSTITUTE($B1557,"1","0"))=$B1557),1,0)),"")</f>
        <v/>
      </c>
      <c r="E1557" s="5" t="str">
        <f>IF(PhieuBauCu!$B$2&gt;1,IF(LEN($B1557)=0,"",IF(AND($B1557&gt;0,VALUE(SUBSTITUTE($B1557,"2","0"))=$B1557),1,0)),"")</f>
        <v/>
      </c>
      <c r="F1557" s="5" t="str">
        <f>IF(PhieuBauCu!$B$2&gt;2,IF(LEN($B1557)=0,"",IF(AND($B1557&gt;0,VALUE(SUBSTITUTE($B1557,"3","0"))=$B1557),1,0)),"")</f>
        <v/>
      </c>
      <c r="G1557" s="5" t="str">
        <f>IF(PhieuBauCu!$B$2&gt;3,IF(LEN($B1557)=0,"",IF(AND($B1557&gt;0,VALUE(SUBSTITUTE($B1557,"4","0"))=$B1557),1,0)),"")</f>
        <v/>
      </c>
      <c r="H1557" s="5" t="str">
        <f>IF(PhieuBauCu!$B$2&gt;4,IF(LEN($B1557)=0,"",IF(AND($B1557&gt;0,VALUE(SUBSTITUTE($B1557,"5","0"))=$B1557),1,0)),"")</f>
        <v/>
      </c>
      <c r="I1557" s="5" t="str">
        <f>IF(PhieuBauCu!$B$2&gt;5,IF(LEN($B1557)=0,"",IF(AND($B1557&gt;0,VALUE(SUBSTITUTE($B1557,"6","0"))=$B1557),1,0)),"")</f>
        <v/>
      </c>
      <c r="J1557" s="5" t="str">
        <f>IF(PhieuBauCu!$B$2&gt;6,IF(LEN($B1557)=0,"",IF(AND($B1557&gt;0,VALUE(SUBSTITUTE($B1557,"7","0"))=$B1557),1,0)),"")</f>
        <v/>
      </c>
      <c r="K1557" s="5" t="str">
        <f>IF(PhieuBauCu!$B$2&gt;7,IF(LEN($B1557)=0,"",IF(AND($B1557&gt;0,VALUE(SUBSTITUTE($B1557,"8","0"))=$B1557),1,0)),"")</f>
        <v/>
      </c>
      <c r="L1557" s="5" t="str">
        <f>IF(PhieuBauCu!$B$2&gt;8,IF(LEN($B1557)=0,"",IF(AND($B1557&gt;0,VALUE(SUBSTITUTE($B1557,"9","0"))=$B1557),1,0)),"")</f>
        <v/>
      </c>
      <c r="M1557" s="9">
        <f t="shared" si="49"/>
        <v>0</v>
      </c>
      <c r="N1557" s="36">
        <f>IF(AND(M1557&lt;=PhieuBauCu!$B$13,M1557&gt;=1),1,0)</f>
        <v>0</v>
      </c>
    </row>
    <row r="1558" spans="1:14" ht="28.5" customHeight="1">
      <c r="A1558" s="2">
        <v>1553</v>
      </c>
      <c r="B1558" s="3"/>
      <c r="C1558" s="48" t="str">
        <f t="shared" si="48"/>
        <v/>
      </c>
      <c r="D1558" s="5" t="str">
        <f>IF(PhieuBauCu!$B$2&gt;0,IF(LEN($B1558)=0,"",IF(AND($B1558&gt;0,VALUE(SUBSTITUTE($B1558,"1","0"))=$B1558),1,0)),"")</f>
        <v/>
      </c>
      <c r="E1558" s="5" t="str">
        <f>IF(PhieuBauCu!$B$2&gt;1,IF(LEN($B1558)=0,"",IF(AND($B1558&gt;0,VALUE(SUBSTITUTE($B1558,"2","0"))=$B1558),1,0)),"")</f>
        <v/>
      </c>
      <c r="F1558" s="5" t="str">
        <f>IF(PhieuBauCu!$B$2&gt;2,IF(LEN($B1558)=0,"",IF(AND($B1558&gt;0,VALUE(SUBSTITUTE($B1558,"3","0"))=$B1558),1,0)),"")</f>
        <v/>
      </c>
      <c r="G1558" s="5" t="str">
        <f>IF(PhieuBauCu!$B$2&gt;3,IF(LEN($B1558)=0,"",IF(AND($B1558&gt;0,VALUE(SUBSTITUTE($B1558,"4","0"))=$B1558),1,0)),"")</f>
        <v/>
      </c>
      <c r="H1558" s="5" t="str">
        <f>IF(PhieuBauCu!$B$2&gt;4,IF(LEN($B1558)=0,"",IF(AND($B1558&gt;0,VALUE(SUBSTITUTE($B1558,"5","0"))=$B1558),1,0)),"")</f>
        <v/>
      </c>
      <c r="I1558" s="5" t="str">
        <f>IF(PhieuBauCu!$B$2&gt;5,IF(LEN($B1558)=0,"",IF(AND($B1558&gt;0,VALUE(SUBSTITUTE($B1558,"6","0"))=$B1558),1,0)),"")</f>
        <v/>
      </c>
      <c r="J1558" s="5" t="str">
        <f>IF(PhieuBauCu!$B$2&gt;6,IF(LEN($B1558)=0,"",IF(AND($B1558&gt;0,VALUE(SUBSTITUTE($B1558,"7","0"))=$B1558),1,0)),"")</f>
        <v/>
      </c>
      <c r="K1558" s="5" t="str">
        <f>IF(PhieuBauCu!$B$2&gt;7,IF(LEN($B1558)=0,"",IF(AND($B1558&gt;0,VALUE(SUBSTITUTE($B1558,"8","0"))=$B1558),1,0)),"")</f>
        <v/>
      </c>
      <c r="L1558" s="5" t="str">
        <f>IF(PhieuBauCu!$B$2&gt;8,IF(LEN($B1558)=0,"",IF(AND($B1558&gt;0,VALUE(SUBSTITUTE($B1558,"9","0"))=$B1558),1,0)),"")</f>
        <v/>
      </c>
      <c r="M1558" s="9">
        <f t="shared" si="49"/>
        <v>0</v>
      </c>
      <c r="N1558" s="36">
        <f>IF(AND(M1558&lt;=PhieuBauCu!$B$13,M1558&gt;=1),1,0)</f>
        <v>0</v>
      </c>
    </row>
    <row r="1559" spans="1:14" ht="28.5" customHeight="1">
      <c r="A1559" s="2">
        <v>1554</v>
      </c>
      <c r="B1559" s="3"/>
      <c r="C1559" s="48" t="str">
        <f t="shared" si="48"/>
        <v/>
      </c>
      <c r="D1559" s="5" t="str">
        <f>IF(PhieuBauCu!$B$2&gt;0,IF(LEN($B1559)=0,"",IF(AND($B1559&gt;0,VALUE(SUBSTITUTE($B1559,"1","0"))=$B1559),1,0)),"")</f>
        <v/>
      </c>
      <c r="E1559" s="5" t="str">
        <f>IF(PhieuBauCu!$B$2&gt;1,IF(LEN($B1559)=0,"",IF(AND($B1559&gt;0,VALUE(SUBSTITUTE($B1559,"2","0"))=$B1559),1,0)),"")</f>
        <v/>
      </c>
      <c r="F1559" s="5" t="str">
        <f>IF(PhieuBauCu!$B$2&gt;2,IF(LEN($B1559)=0,"",IF(AND($B1559&gt;0,VALUE(SUBSTITUTE($B1559,"3","0"))=$B1559),1,0)),"")</f>
        <v/>
      </c>
      <c r="G1559" s="5" t="str">
        <f>IF(PhieuBauCu!$B$2&gt;3,IF(LEN($B1559)=0,"",IF(AND($B1559&gt;0,VALUE(SUBSTITUTE($B1559,"4","0"))=$B1559),1,0)),"")</f>
        <v/>
      </c>
      <c r="H1559" s="5" t="str">
        <f>IF(PhieuBauCu!$B$2&gt;4,IF(LEN($B1559)=0,"",IF(AND($B1559&gt;0,VALUE(SUBSTITUTE($B1559,"5","0"))=$B1559),1,0)),"")</f>
        <v/>
      </c>
      <c r="I1559" s="5" t="str">
        <f>IF(PhieuBauCu!$B$2&gt;5,IF(LEN($B1559)=0,"",IF(AND($B1559&gt;0,VALUE(SUBSTITUTE($B1559,"6","0"))=$B1559),1,0)),"")</f>
        <v/>
      </c>
      <c r="J1559" s="5" t="str">
        <f>IF(PhieuBauCu!$B$2&gt;6,IF(LEN($B1559)=0,"",IF(AND($B1559&gt;0,VALUE(SUBSTITUTE($B1559,"7","0"))=$B1559),1,0)),"")</f>
        <v/>
      </c>
      <c r="K1559" s="5" t="str">
        <f>IF(PhieuBauCu!$B$2&gt;7,IF(LEN($B1559)=0,"",IF(AND($B1559&gt;0,VALUE(SUBSTITUTE($B1559,"8","0"))=$B1559),1,0)),"")</f>
        <v/>
      </c>
      <c r="L1559" s="5" t="str">
        <f>IF(PhieuBauCu!$B$2&gt;8,IF(LEN($B1559)=0,"",IF(AND($B1559&gt;0,VALUE(SUBSTITUTE($B1559,"9","0"))=$B1559),1,0)),"")</f>
        <v/>
      </c>
      <c r="M1559" s="9">
        <f t="shared" si="49"/>
        <v>0</v>
      </c>
      <c r="N1559" s="36">
        <f>IF(AND(M1559&lt;=PhieuBauCu!$B$13,M1559&gt;=1),1,0)</f>
        <v>0</v>
      </c>
    </row>
    <row r="1560" spans="1:14" ht="28.5" customHeight="1">
      <c r="A1560" s="2">
        <v>1555</v>
      </c>
      <c r="B1560" s="3"/>
      <c r="C1560" s="48" t="str">
        <f t="shared" si="48"/>
        <v/>
      </c>
      <c r="D1560" s="5" t="str">
        <f>IF(PhieuBauCu!$B$2&gt;0,IF(LEN($B1560)=0,"",IF(AND($B1560&gt;0,VALUE(SUBSTITUTE($B1560,"1","0"))=$B1560),1,0)),"")</f>
        <v/>
      </c>
      <c r="E1560" s="5" t="str">
        <f>IF(PhieuBauCu!$B$2&gt;1,IF(LEN($B1560)=0,"",IF(AND($B1560&gt;0,VALUE(SUBSTITUTE($B1560,"2","0"))=$B1560),1,0)),"")</f>
        <v/>
      </c>
      <c r="F1560" s="5" t="str">
        <f>IF(PhieuBauCu!$B$2&gt;2,IF(LEN($B1560)=0,"",IF(AND($B1560&gt;0,VALUE(SUBSTITUTE($B1560,"3","0"))=$B1560),1,0)),"")</f>
        <v/>
      </c>
      <c r="G1560" s="5" t="str">
        <f>IF(PhieuBauCu!$B$2&gt;3,IF(LEN($B1560)=0,"",IF(AND($B1560&gt;0,VALUE(SUBSTITUTE($B1560,"4","0"))=$B1560),1,0)),"")</f>
        <v/>
      </c>
      <c r="H1560" s="5" t="str">
        <f>IF(PhieuBauCu!$B$2&gt;4,IF(LEN($B1560)=0,"",IF(AND($B1560&gt;0,VALUE(SUBSTITUTE($B1560,"5","0"))=$B1560),1,0)),"")</f>
        <v/>
      </c>
      <c r="I1560" s="5" t="str">
        <f>IF(PhieuBauCu!$B$2&gt;5,IF(LEN($B1560)=0,"",IF(AND($B1560&gt;0,VALUE(SUBSTITUTE($B1560,"6","0"))=$B1560),1,0)),"")</f>
        <v/>
      </c>
      <c r="J1560" s="5" t="str">
        <f>IF(PhieuBauCu!$B$2&gt;6,IF(LEN($B1560)=0,"",IF(AND($B1560&gt;0,VALUE(SUBSTITUTE($B1560,"7","0"))=$B1560),1,0)),"")</f>
        <v/>
      </c>
      <c r="K1560" s="5" t="str">
        <f>IF(PhieuBauCu!$B$2&gt;7,IF(LEN($B1560)=0,"",IF(AND($B1560&gt;0,VALUE(SUBSTITUTE($B1560,"8","0"))=$B1560),1,0)),"")</f>
        <v/>
      </c>
      <c r="L1560" s="5" t="str">
        <f>IF(PhieuBauCu!$B$2&gt;8,IF(LEN($B1560)=0,"",IF(AND($B1560&gt;0,VALUE(SUBSTITUTE($B1560,"9","0"))=$B1560),1,0)),"")</f>
        <v/>
      </c>
      <c r="M1560" s="9">
        <f t="shared" si="49"/>
        <v>0</v>
      </c>
      <c r="N1560" s="36">
        <f>IF(AND(M1560&lt;=PhieuBauCu!$B$13,M1560&gt;=1),1,0)</f>
        <v>0</v>
      </c>
    </row>
    <row r="1561" spans="1:14" ht="28.5" customHeight="1">
      <c r="A1561" s="2">
        <v>1556</v>
      </c>
      <c r="B1561" s="3"/>
      <c r="C1561" s="48" t="str">
        <f t="shared" si="48"/>
        <v/>
      </c>
      <c r="D1561" s="5" t="str">
        <f>IF(PhieuBauCu!$B$2&gt;0,IF(LEN($B1561)=0,"",IF(AND($B1561&gt;0,VALUE(SUBSTITUTE($B1561,"1","0"))=$B1561),1,0)),"")</f>
        <v/>
      </c>
      <c r="E1561" s="5" t="str">
        <f>IF(PhieuBauCu!$B$2&gt;1,IF(LEN($B1561)=0,"",IF(AND($B1561&gt;0,VALUE(SUBSTITUTE($B1561,"2","0"))=$B1561),1,0)),"")</f>
        <v/>
      </c>
      <c r="F1561" s="5" t="str">
        <f>IF(PhieuBauCu!$B$2&gt;2,IF(LEN($B1561)=0,"",IF(AND($B1561&gt;0,VALUE(SUBSTITUTE($B1561,"3","0"))=$B1561),1,0)),"")</f>
        <v/>
      </c>
      <c r="G1561" s="5" t="str">
        <f>IF(PhieuBauCu!$B$2&gt;3,IF(LEN($B1561)=0,"",IF(AND($B1561&gt;0,VALUE(SUBSTITUTE($B1561,"4","0"))=$B1561),1,0)),"")</f>
        <v/>
      </c>
      <c r="H1561" s="5" t="str">
        <f>IF(PhieuBauCu!$B$2&gt;4,IF(LEN($B1561)=0,"",IF(AND($B1561&gt;0,VALUE(SUBSTITUTE($B1561,"5","0"))=$B1561),1,0)),"")</f>
        <v/>
      </c>
      <c r="I1561" s="5" t="str">
        <f>IF(PhieuBauCu!$B$2&gt;5,IF(LEN($B1561)=0,"",IF(AND($B1561&gt;0,VALUE(SUBSTITUTE($B1561,"6","0"))=$B1561),1,0)),"")</f>
        <v/>
      </c>
      <c r="J1561" s="5" t="str">
        <f>IF(PhieuBauCu!$B$2&gt;6,IF(LEN($B1561)=0,"",IF(AND($B1561&gt;0,VALUE(SUBSTITUTE($B1561,"7","0"))=$B1561),1,0)),"")</f>
        <v/>
      </c>
      <c r="K1561" s="5" t="str">
        <f>IF(PhieuBauCu!$B$2&gt;7,IF(LEN($B1561)=0,"",IF(AND($B1561&gt;0,VALUE(SUBSTITUTE($B1561,"8","0"))=$B1561),1,0)),"")</f>
        <v/>
      </c>
      <c r="L1561" s="5" t="str">
        <f>IF(PhieuBauCu!$B$2&gt;8,IF(LEN($B1561)=0,"",IF(AND($B1561&gt;0,VALUE(SUBSTITUTE($B1561,"9","0"))=$B1561),1,0)),"")</f>
        <v/>
      </c>
      <c r="M1561" s="9">
        <f t="shared" si="49"/>
        <v>0</v>
      </c>
      <c r="N1561" s="36">
        <f>IF(AND(M1561&lt;=PhieuBauCu!$B$13,M1561&gt;=1),1,0)</f>
        <v>0</v>
      </c>
    </row>
    <row r="1562" spans="1:14" ht="28.5" customHeight="1">
      <c r="A1562" s="2">
        <v>1557</v>
      </c>
      <c r="B1562" s="3"/>
      <c r="C1562" s="48" t="str">
        <f t="shared" si="48"/>
        <v/>
      </c>
      <c r="D1562" s="5" t="str">
        <f>IF(PhieuBauCu!$B$2&gt;0,IF(LEN($B1562)=0,"",IF(AND($B1562&gt;0,VALUE(SUBSTITUTE($B1562,"1","0"))=$B1562),1,0)),"")</f>
        <v/>
      </c>
      <c r="E1562" s="5" t="str">
        <f>IF(PhieuBauCu!$B$2&gt;1,IF(LEN($B1562)=0,"",IF(AND($B1562&gt;0,VALUE(SUBSTITUTE($B1562,"2","0"))=$B1562),1,0)),"")</f>
        <v/>
      </c>
      <c r="F1562" s="5" t="str">
        <f>IF(PhieuBauCu!$B$2&gt;2,IF(LEN($B1562)=0,"",IF(AND($B1562&gt;0,VALUE(SUBSTITUTE($B1562,"3","0"))=$B1562),1,0)),"")</f>
        <v/>
      </c>
      <c r="G1562" s="5" t="str">
        <f>IF(PhieuBauCu!$B$2&gt;3,IF(LEN($B1562)=0,"",IF(AND($B1562&gt;0,VALUE(SUBSTITUTE($B1562,"4","0"))=$B1562),1,0)),"")</f>
        <v/>
      </c>
      <c r="H1562" s="5" t="str">
        <f>IF(PhieuBauCu!$B$2&gt;4,IF(LEN($B1562)=0,"",IF(AND($B1562&gt;0,VALUE(SUBSTITUTE($B1562,"5","0"))=$B1562),1,0)),"")</f>
        <v/>
      </c>
      <c r="I1562" s="5" t="str">
        <f>IF(PhieuBauCu!$B$2&gt;5,IF(LEN($B1562)=0,"",IF(AND($B1562&gt;0,VALUE(SUBSTITUTE($B1562,"6","0"))=$B1562),1,0)),"")</f>
        <v/>
      </c>
      <c r="J1562" s="5" t="str">
        <f>IF(PhieuBauCu!$B$2&gt;6,IF(LEN($B1562)=0,"",IF(AND($B1562&gt;0,VALUE(SUBSTITUTE($B1562,"7","0"))=$B1562),1,0)),"")</f>
        <v/>
      </c>
      <c r="K1562" s="5" t="str">
        <f>IF(PhieuBauCu!$B$2&gt;7,IF(LEN($B1562)=0,"",IF(AND($B1562&gt;0,VALUE(SUBSTITUTE($B1562,"8","0"))=$B1562),1,0)),"")</f>
        <v/>
      </c>
      <c r="L1562" s="5" t="str">
        <f>IF(PhieuBauCu!$B$2&gt;8,IF(LEN($B1562)=0,"",IF(AND($B1562&gt;0,VALUE(SUBSTITUTE($B1562,"9","0"))=$B1562),1,0)),"")</f>
        <v/>
      </c>
      <c r="M1562" s="9">
        <f t="shared" si="49"/>
        <v>0</v>
      </c>
      <c r="N1562" s="36">
        <f>IF(AND(M1562&lt;=PhieuBauCu!$B$13,M1562&gt;=1),1,0)</f>
        <v>0</v>
      </c>
    </row>
    <row r="1563" spans="1:14" ht="28.5" customHeight="1">
      <c r="A1563" s="2">
        <v>1558</v>
      </c>
      <c r="B1563" s="3"/>
      <c r="C1563" s="48" t="str">
        <f t="shared" si="48"/>
        <v/>
      </c>
      <c r="D1563" s="5" t="str">
        <f>IF(PhieuBauCu!$B$2&gt;0,IF(LEN($B1563)=0,"",IF(AND($B1563&gt;0,VALUE(SUBSTITUTE($B1563,"1","0"))=$B1563),1,0)),"")</f>
        <v/>
      </c>
      <c r="E1563" s="5" t="str">
        <f>IF(PhieuBauCu!$B$2&gt;1,IF(LEN($B1563)=0,"",IF(AND($B1563&gt;0,VALUE(SUBSTITUTE($B1563,"2","0"))=$B1563),1,0)),"")</f>
        <v/>
      </c>
      <c r="F1563" s="5" t="str">
        <f>IF(PhieuBauCu!$B$2&gt;2,IF(LEN($B1563)=0,"",IF(AND($B1563&gt;0,VALUE(SUBSTITUTE($B1563,"3","0"))=$B1563),1,0)),"")</f>
        <v/>
      </c>
      <c r="G1563" s="5" t="str">
        <f>IF(PhieuBauCu!$B$2&gt;3,IF(LEN($B1563)=0,"",IF(AND($B1563&gt;0,VALUE(SUBSTITUTE($B1563,"4","0"))=$B1563),1,0)),"")</f>
        <v/>
      </c>
      <c r="H1563" s="5" t="str">
        <f>IF(PhieuBauCu!$B$2&gt;4,IF(LEN($B1563)=0,"",IF(AND($B1563&gt;0,VALUE(SUBSTITUTE($B1563,"5","0"))=$B1563),1,0)),"")</f>
        <v/>
      </c>
      <c r="I1563" s="5" t="str">
        <f>IF(PhieuBauCu!$B$2&gt;5,IF(LEN($B1563)=0,"",IF(AND($B1563&gt;0,VALUE(SUBSTITUTE($B1563,"6","0"))=$B1563),1,0)),"")</f>
        <v/>
      </c>
      <c r="J1563" s="5" t="str">
        <f>IF(PhieuBauCu!$B$2&gt;6,IF(LEN($B1563)=0,"",IF(AND($B1563&gt;0,VALUE(SUBSTITUTE($B1563,"7","0"))=$B1563),1,0)),"")</f>
        <v/>
      </c>
      <c r="K1563" s="5" t="str">
        <f>IF(PhieuBauCu!$B$2&gt;7,IF(LEN($B1563)=0,"",IF(AND($B1563&gt;0,VALUE(SUBSTITUTE($B1563,"8","0"))=$B1563),1,0)),"")</f>
        <v/>
      </c>
      <c r="L1563" s="5" t="str">
        <f>IF(PhieuBauCu!$B$2&gt;8,IF(LEN($B1563)=0,"",IF(AND($B1563&gt;0,VALUE(SUBSTITUTE($B1563,"9","0"))=$B1563),1,0)),"")</f>
        <v/>
      </c>
      <c r="M1563" s="9">
        <f t="shared" si="49"/>
        <v>0</v>
      </c>
      <c r="N1563" s="36">
        <f>IF(AND(M1563&lt;=PhieuBauCu!$B$13,M1563&gt;=1),1,0)</f>
        <v>0</v>
      </c>
    </row>
    <row r="1564" spans="1:14" ht="28.5" customHeight="1">
      <c r="A1564" s="2">
        <v>1559</v>
      </c>
      <c r="B1564" s="3"/>
      <c r="C1564" s="48" t="str">
        <f t="shared" si="48"/>
        <v/>
      </c>
      <c r="D1564" s="5" t="str">
        <f>IF(PhieuBauCu!$B$2&gt;0,IF(LEN($B1564)=0,"",IF(AND($B1564&gt;0,VALUE(SUBSTITUTE($B1564,"1","0"))=$B1564),1,0)),"")</f>
        <v/>
      </c>
      <c r="E1564" s="5" t="str">
        <f>IF(PhieuBauCu!$B$2&gt;1,IF(LEN($B1564)=0,"",IF(AND($B1564&gt;0,VALUE(SUBSTITUTE($B1564,"2","0"))=$B1564),1,0)),"")</f>
        <v/>
      </c>
      <c r="F1564" s="5" t="str">
        <f>IF(PhieuBauCu!$B$2&gt;2,IF(LEN($B1564)=0,"",IF(AND($B1564&gt;0,VALUE(SUBSTITUTE($B1564,"3","0"))=$B1564),1,0)),"")</f>
        <v/>
      </c>
      <c r="G1564" s="5" t="str">
        <f>IF(PhieuBauCu!$B$2&gt;3,IF(LEN($B1564)=0,"",IF(AND($B1564&gt;0,VALUE(SUBSTITUTE($B1564,"4","0"))=$B1564),1,0)),"")</f>
        <v/>
      </c>
      <c r="H1564" s="5" t="str">
        <f>IF(PhieuBauCu!$B$2&gt;4,IF(LEN($B1564)=0,"",IF(AND($B1564&gt;0,VALUE(SUBSTITUTE($B1564,"5","0"))=$B1564),1,0)),"")</f>
        <v/>
      </c>
      <c r="I1564" s="5" t="str">
        <f>IF(PhieuBauCu!$B$2&gt;5,IF(LEN($B1564)=0,"",IF(AND($B1564&gt;0,VALUE(SUBSTITUTE($B1564,"6","0"))=$B1564),1,0)),"")</f>
        <v/>
      </c>
      <c r="J1564" s="5" t="str">
        <f>IF(PhieuBauCu!$B$2&gt;6,IF(LEN($B1564)=0,"",IF(AND($B1564&gt;0,VALUE(SUBSTITUTE($B1564,"7","0"))=$B1564),1,0)),"")</f>
        <v/>
      </c>
      <c r="K1564" s="5" t="str">
        <f>IF(PhieuBauCu!$B$2&gt;7,IF(LEN($B1564)=0,"",IF(AND($B1564&gt;0,VALUE(SUBSTITUTE($B1564,"8","0"))=$B1564),1,0)),"")</f>
        <v/>
      </c>
      <c r="L1564" s="5" t="str">
        <f>IF(PhieuBauCu!$B$2&gt;8,IF(LEN($B1564)=0,"",IF(AND($B1564&gt;0,VALUE(SUBSTITUTE($B1564,"9","0"))=$B1564),1,0)),"")</f>
        <v/>
      </c>
      <c r="M1564" s="9">
        <f t="shared" si="49"/>
        <v>0</v>
      </c>
      <c r="N1564" s="36">
        <f>IF(AND(M1564&lt;=PhieuBauCu!$B$13,M1564&gt;=1),1,0)</f>
        <v>0</v>
      </c>
    </row>
    <row r="1565" spans="1:14" ht="28.5" customHeight="1">
      <c r="A1565" s="2">
        <v>1560</v>
      </c>
      <c r="B1565" s="3"/>
      <c r="C1565" s="48" t="str">
        <f t="shared" si="48"/>
        <v/>
      </c>
      <c r="D1565" s="5" t="str">
        <f>IF(PhieuBauCu!$B$2&gt;0,IF(LEN($B1565)=0,"",IF(AND($B1565&gt;0,VALUE(SUBSTITUTE($B1565,"1","0"))=$B1565),1,0)),"")</f>
        <v/>
      </c>
      <c r="E1565" s="5" t="str">
        <f>IF(PhieuBauCu!$B$2&gt;1,IF(LEN($B1565)=0,"",IF(AND($B1565&gt;0,VALUE(SUBSTITUTE($B1565,"2","0"))=$B1565),1,0)),"")</f>
        <v/>
      </c>
      <c r="F1565" s="5" t="str">
        <f>IF(PhieuBauCu!$B$2&gt;2,IF(LEN($B1565)=0,"",IF(AND($B1565&gt;0,VALUE(SUBSTITUTE($B1565,"3","0"))=$B1565),1,0)),"")</f>
        <v/>
      </c>
      <c r="G1565" s="5" t="str">
        <f>IF(PhieuBauCu!$B$2&gt;3,IF(LEN($B1565)=0,"",IF(AND($B1565&gt;0,VALUE(SUBSTITUTE($B1565,"4","0"))=$B1565),1,0)),"")</f>
        <v/>
      </c>
      <c r="H1565" s="5" t="str">
        <f>IF(PhieuBauCu!$B$2&gt;4,IF(LEN($B1565)=0,"",IF(AND($B1565&gt;0,VALUE(SUBSTITUTE($B1565,"5","0"))=$B1565),1,0)),"")</f>
        <v/>
      </c>
      <c r="I1565" s="5" t="str">
        <f>IF(PhieuBauCu!$B$2&gt;5,IF(LEN($B1565)=0,"",IF(AND($B1565&gt;0,VALUE(SUBSTITUTE($B1565,"6","0"))=$B1565),1,0)),"")</f>
        <v/>
      </c>
      <c r="J1565" s="5" t="str">
        <f>IF(PhieuBauCu!$B$2&gt;6,IF(LEN($B1565)=0,"",IF(AND($B1565&gt;0,VALUE(SUBSTITUTE($B1565,"7","0"))=$B1565),1,0)),"")</f>
        <v/>
      </c>
      <c r="K1565" s="5" t="str">
        <f>IF(PhieuBauCu!$B$2&gt;7,IF(LEN($B1565)=0,"",IF(AND($B1565&gt;0,VALUE(SUBSTITUTE($B1565,"8","0"))=$B1565),1,0)),"")</f>
        <v/>
      </c>
      <c r="L1565" s="5" t="str">
        <f>IF(PhieuBauCu!$B$2&gt;8,IF(LEN($B1565)=0,"",IF(AND($B1565&gt;0,VALUE(SUBSTITUTE($B1565,"9","0"))=$B1565),1,0)),"")</f>
        <v/>
      </c>
      <c r="M1565" s="9">
        <f t="shared" si="49"/>
        <v>0</v>
      </c>
      <c r="N1565" s="36">
        <f>IF(AND(M1565&lt;=PhieuBauCu!$B$13,M1565&gt;=1),1,0)</f>
        <v>0</v>
      </c>
    </row>
    <row r="1566" spans="1:14" ht="28.5" customHeight="1">
      <c r="A1566" s="2">
        <v>1561</v>
      </c>
      <c r="B1566" s="3"/>
      <c r="C1566" s="48" t="str">
        <f t="shared" si="48"/>
        <v/>
      </c>
      <c r="D1566" s="5" t="str">
        <f>IF(PhieuBauCu!$B$2&gt;0,IF(LEN($B1566)=0,"",IF(AND($B1566&gt;0,VALUE(SUBSTITUTE($B1566,"1","0"))=$B1566),1,0)),"")</f>
        <v/>
      </c>
      <c r="E1566" s="5" t="str">
        <f>IF(PhieuBauCu!$B$2&gt;1,IF(LEN($B1566)=0,"",IF(AND($B1566&gt;0,VALUE(SUBSTITUTE($B1566,"2","0"))=$B1566),1,0)),"")</f>
        <v/>
      </c>
      <c r="F1566" s="5" t="str">
        <f>IF(PhieuBauCu!$B$2&gt;2,IF(LEN($B1566)=0,"",IF(AND($B1566&gt;0,VALUE(SUBSTITUTE($B1566,"3","0"))=$B1566),1,0)),"")</f>
        <v/>
      </c>
      <c r="G1566" s="5" t="str">
        <f>IF(PhieuBauCu!$B$2&gt;3,IF(LEN($B1566)=0,"",IF(AND($B1566&gt;0,VALUE(SUBSTITUTE($B1566,"4","0"))=$B1566),1,0)),"")</f>
        <v/>
      </c>
      <c r="H1566" s="5" t="str">
        <f>IF(PhieuBauCu!$B$2&gt;4,IF(LEN($B1566)=0,"",IF(AND($B1566&gt;0,VALUE(SUBSTITUTE($B1566,"5","0"))=$B1566),1,0)),"")</f>
        <v/>
      </c>
      <c r="I1566" s="5" t="str">
        <f>IF(PhieuBauCu!$B$2&gt;5,IF(LEN($B1566)=0,"",IF(AND($B1566&gt;0,VALUE(SUBSTITUTE($B1566,"6","0"))=$B1566),1,0)),"")</f>
        <v/>
      </c>
      <c r="J1566" s="5" t="str">
        <f>IF(PhieuBauCu!$B$2&gt;6,IF(LEN($B1566)=0,"",IF(AND($B1566&gt;0,VALUE(SUBSTITUTE($B1566,"7","0"))=$B1566),1,0)),"")</f>
        <v/>
      </c>
      <c r="K1566" s="5" t="str">
        <f>IF(PhieuBauCu!$B$2&gt;7,IF(LEN($B1566)=0,"",IF(AND($B1566&gt;0,VALUE(SUBSTITUTE($B1566,"8","0"))=$B1566),1,0)),"")</f>
        <v/>
      </c>
      <c r="L1566" s="5" t="str">
        <f>IF(PhieuBauCu!$B$2&gt;8,IF(LEN($B1566)=0,"",IF(AND($B1566&gt;0,VALUE(SUBSTITUTE($B1566,"9","0"))=$B1566),1,0)),"")</f>
        <v/>
      </c>
      <c r="M1566" s="9">
        <f t="shared" si="49"/>
        <v>0</v>
      </c>
      <c r="N1566" s="36">
        <f>IF(AND(M1566&lt;=PhieuBauCu!$B$13,M1566&gt;=1),1,0)</f>
        <v>0</v>
      </c>
    </row>
    <row r="1567" spans="1:14" ht="28.5" customHeight="1">
      <c r="A1567" s="2">
        <v>1562</v>
      </c>
      <c r="B1567" s="3"/>
      <c r="C1567" s="48" t="str">
        <f t="shared" si="48"/>
        <v/>
      </c>
      <c r="D1567" s="5" t="str">
        <f>IF(PhieuBauCu!$B$2&gt;0,IF(LEN($B1567)=0,"",IF(AND($B1567&gt;0,VALUE(SUBSTITUTE($B1567,"1","0"))=$B1567),1,0)),"")</f>
        <v/>
      </c>
      <c r="E1567" s="5" t="str">
        <f>IF(PhieuBauCu!$B$2&gt;1,IF(LEN($B1567)=0,"",IF(AND($B1567&gt;0,VALUE(SUBSTITUTE($B1567,"2","0"))=$B1567),1,0)),"")</f>
        <v/>
      </c>
      <c r="F1567" s="5" t="str">
        <f>IF(PhieuBauCu!$B$2&gt;2,IF(LEN($B1567)=0,"",IF(AND($B1567&gt;0,VALUE(SUBSTITUTE($B1567,"3","0"))=$B1567),1,0)),"")</f>
        <v/>
      </c>
      <c r="G1567" s="5" t="str">
        <f>IF(PhieuBauCu!$B$2&gt;3,IF(LEN($B1567)=0,"",IF(AND($B1567&gt;0,VALUE(SUBSTITUTE($B1567,"4","0"))=$B1567),1,0)),"")</f>
        <v/>
      </c>
      <c r="H1567" s="5" t="str">
        <f>IF(PhieuBauCu!$B$2&gt;4,IF(LEN($B1567)=0,"",IF(AND($B1567&gt;0,VALUE(SUBSTITUTE($B1567,"5","0"))=$B1567),1,0)),"")</f>
        <v/>
      </c>
      <c r="I1567" s="5" t="str">
        <f>IF(PhieuBauCu!$B$2&gt;5,IF(LEN($B1567)=0,"",IF(AND($B1567&gt;0,VALUE(SUBSTITUTE($B1567,"6","0"))=$B1567),1,0)),"")</f>
        <v/>
      </c>
      <c r="J1567" s="5" t="str">
        <f>IF(PhieuBauCu!$B$2&gt;6,IF(LEN($B1567)=0,"",IF(AND($B1567&gt;0,VALUE(SUBSTITUTE($B1567,"7","0"))=$B1567),1,0)),"")</f>
        <v/>
      </c>
      <c r="K1567" s="5" t="str">
        <f>IF(PhieuBauCu!$B$2&gt;7,IF(LEN($B1567)=0,"",IF(AND($B1567&gt;0,VALUE(SUBSTITUTE($B1567,"8","0"))=$B1567),1,0)),"")</f>
        <v/>
      </c>
      <c r="L1567" s="5" t="str">
        <f>IF(PhieuBauCu!$B$2&gt;8,IF(LEN($B1567)=0,"",IF(AND($B1567&gt;0,VALUE(SUBSTITUTE($B1567,"9","0"))=$B1567),1,0)),"")</f>
        <v/>
      </c>
      <c r="M1567" s="9">
        <f t="shared" si="49"/>
        <v>0</v>
      </c>
      <c r="N1567" s="36">
        <f>IF(AND(M1567&lt;=PhieuBauCu!$B$13,M1567&gt;=1),1,0)</f>
        <v>0</v>
      </c>
    </row>
    <row r="1568" spans="1:14" ht="28.5" customHeight="1">
      <c r="A1568" s="2">
        <v>1563</v>
      </c>
      <c r="B1568" s="3"/>
      <c r="C1568" s="48" t="str">
        <f t="shared" si="48"/>
        <v/>
      </c>
      <c r="D1568" s="5" t="str">
        <f>IF(PhieuBauCu!$B$2&gt;0,IF(LEN($B1568)=0,"",IF(AND($B1568&gt;0,VALUE(SUBSTITUTE($B1568,"1","0"))=$B1568),1,0)),"")</f>
        <v/>
      </c>
      <c r="E1568" s="5" t="str">
        <f>IF(PhieuBauCu!$B$2&gt;1,IF(LEN($B1568)=0,"",IF(AND($B1568&gt;0,VALUE(SUBSTITUTE($B1568,"2","0"))=$B1568),1,0)),"")</f>
        <v/>
      </c>
      <c r="F1568" s="5" t="str">
        <f>IF(PhieuBauCu!$B$2&gt;2,IF(LEN($B1568)=0,"",IF(AND($B1568&gt;0,VALUE(SUBSTITUTE($B1568,"3","0"))=$B1568),1,0)),"")</f>
        <v/>
      </c>
      <c r="G1568" s="5" t="str">
        <f>IF(PhieuBauCu!$B$2&gt;3,IF(LEN($B1568)=0,"",IF(AND($B1568&gt;0,VALUE(SUBSTITUTE($B1568,"4","0"))=$B1568),1,0)),"")</f>
        <v/>
      </c>
      <c r="H1568" s="5" t="str">
        <f>IF(PhieuBauCu!$B$2&gt;4,IF(LEN($B1568)=0,"",IF(AND($B1568&gt;0,VALUE(SUBSTITUTE($B1568,"5","0"))=$B1568),1,0)),"")</f>
        <v/>
      </c>
      <c r="I1568" s="5" t="str">
        <f>IF(PhieuBauCu!$B$2&gt;5,IF(LEN($B1568)=0,"",IF(AND($B1568&gt;0,VALUE(SUBSTITUTE($B1568,"6","0"))=$B1568),1,0)),"")</f>
        <v/>
      </c>
      <c r="J1568" s="5" t="str">
        <f>IF(PhieuBauCu!$B$2&gt;6,IF(LEN($B1568)=0,"",IF(AND($B1568&gt;0,VALUE(SUBSTITUTE($B1568,"7","0"))=$B1568),1,0)),"")</f>
        <v/>
      </c>
      <c r="K1568" s="5" t="str">
        <f>IF(PhieuBauCu!$B$2&gt;7,IF(LEN($B1568)=0,"",IF(AND($B1568&gt;0,VALUE(SUBSTITUTE($B1568,"8","0"))=$B1568),1,0)),"")</f>
        <v/>
      </c>
      <c r="L1568" s="5" t="str">
        <f>IF(PhieuBauCu!$B$2&gt;8,IF(LEN($B1568)=0,"",IF(AND($B1568&gt;0,VALUE(SUBSTITUTE($B1568,"9","0"))=$B1568),1,0)),"")</f>
        <v/>
      </c>
      <c r="M1568" s="9">
        <f t="shared" si="49"/>
        <v>0</v>
      </c>
      <c r="N1568" s="36">
        <f>IF(AND(M1568&lt;=PhieuBauCu!$B$13,M1568&gt;=1),1,0)</f>
        <v>0</v>
      </c>
    </row>
    <row r="1569" spans="1:14" ht="28.5" customHeight="1">
      <c r="A1569" s="2">
        <v>1564</v>
      </c>
      <c r="B1569" s="3"/>
      <c r="C1569" s="48" t="str">
        <f t="shared" si="48"/>
        <v/>
      </c>
      <c r="D1569" s="5" t="str">
        <f>IF(PhieuBauCu!$B$2&gt;0,IF(LEN($B1569)=0,"",IF(AND($B1569&gt;0,VALUE(SUBSTITUTE($B1569,"1","0"))=$B1569),1,0)),"")</f>
        <v/>
      </c>
      <c r="E1569" s="5" t="str">
        <f>IF(PhieuBauCu!$B$2&gt;1,IF(LEN($B1569)=0,"",IF(AND($B1569&gt;0,VALUE(SUBSTITUTE($B1569,"2","0"))=$B1569),1,0)),"")</f>
        <v/>
      </c>
      <c r="F1569" s="5" t="str">
        <f>IF(PhieuBauCu!$B$2&gt;2,IF(LEN($B1569)=0,"",IF(AND($B1569&gt;0,VALUE(SUBSTITUTE($B1569,"3","0"))=$B1569),1,0)),"")</f>
        <v/>
      </c>
      <c r="G1569" s="5" t="str">
        <f>IF(PhieuBauCu!$B$2&gt;3,IF(LEN($B1569)=0,"",IF(AND($B1569&gt;0,VALUE(SUBSTITUTE($B1569,"4","0"))=$B1569),1,0)),"")</f>
        <v/>
      </c>
      <c r="H1569" s="5" t="str">
        <f>IF(PhieuBauCu!$B$2&gt;4,IF(LEN($B1569)=0,"",IF(AND($B1569&gt;0,VALUE(SUBSTITUTE($B1569,"5","0"))=$B1569),1,0)),"")</f>
        <v/>
      </c>
      <c r="I1569" s="5" t="str">
        <f>IF(PhieuBauCu!$B$2&gt;5,IF(LEN($B1569)=0,"",IF(AND($B1569&gt;0,VALUE(SUBSTITUTE($B1569,"6","0"))=$B1569),1,0)),"")</f>
        <v/>
      </c>
      <c r="J1569" s="5" t="str">
        <f>IF(PhieuBauCu!$B$2&gt;6,IF(LEN($B1569)=0,"",IF(AND($B1569&gt;0,VALUE(SUBSTITUTE($B1569,"7","0"))=$B1569),1,0)),"")</f>
        <v/>
      </c>
      <c r="K1569" s="5" t="str">
        <f>IF(PhieuBauCu!$B$2&gt;7,IF(LEN($B1569)=0,"",IF(AND($B1569&gt;0,VALUE(SUBSTITUTE($B1569,"8","0"))=$B1569),1,0)),"")</f>
        <v/>
      </c>
      <c r="L1569" s="5" t="str">
        <f>IF(PhieuBauCu!$B$2&gt;8,IF(LEN($B1569)=0,"",IF(AND($B1569&gt;0,VALUE(SUBSTITUTE($B1569,"9","0"))=$B1569),1,0)),"")</f>
        <v/>
      </c>
      <c r="M1569" s="9">
        <f t="shared" si="49"/>
        <v>0</v>
      </c>
      <c r="N1569" s="36">
        <f>IF(AND(M1569&lt;=PhieuBauCu!$B$13,M1569&gt;=1),1,0)</f>
        <v>0</v>
      </c>
    </row>
    <row r="1570" spans="1:14" ht="28.5" customHeight="1">
      <c r="A1570" s="2">
        <v>1565</v>
      </c>
      <c r="B1570" s="3"/>
      <c r="C1570" s="48" t="str">
        <f t="shared" si="48"/>
        <v/>
      </c>
      <c r="D1570" s="5" t="str">
        <f>IF(PhieuBauCu!$B$2&gt;0,IF(LEN($B1570)=0,"",IF(AND($B1570&gt;0,VALUE(SUBSTITUTE($B1570,"1","0"))=$B1570),1,0)),"")</f>
        <v/>
      </c>
      <c r="E1570" s="5" t="str">
        <f>IF(PhieuBauCu!$B$2&gt;1,IF(LEN($B1570)=0,"",IF(AND($B1570&gt;0,VALUE(SUBSTITUTE($B1570,"2","0"))=$B1570),1,0)),"")</f>
        <v/>
      </c>
      <c r="F1570" s="5" t="str">
        <f>IF(PhieuBauCu!$B$2&gt;2,IF(LEN($B1570)=0,"",IF(AND($B1570&gt;0,VALUE(SUBSTITUTE($B1570,"3","0"))=$B1570),1,0)),"")</f>
        <v/>
      </c>
      <c r="G1570" s="5" t="str">
        <f>IF(PhieuBauCu!$B$2&gt;3,IF(LEN($B1570)=0,"",IF(AND($B1570&gt;0,VALUE(SUBSTITUTE($B1570,"4","0"))=$B1570),1,0)),"")</f>
        <v/>
      </c>
      <c r="H1570" s="5" t="str">
        <f>IF(PhieuBauCu!$B$2&gt;4,IF(LEN($B1570)=0,"",IF(AND($B1570&gt;0,VALUE(SUBSTITUTE($B1570,"5","0"))=$B1570),1,0)),"")</f>
        <v/>
      </c>
      <c r="I1570" s="5" t="str">
        <f>IF(PhieuBauCu!$B$2&gt;5,IF(LEN($B1570)=0,"",IF(AND($B1570&gt;0,VALUE(SUBSTITUTE($B1570,"6","0"))=$B1570),1,0)),"")</f>
        <v/>
      </c>
      <c r="J1570" s="5" t="str">
        <f>IF(PhieuBauCu!$B$2&gt;6,IF(LEN($B1570)=0,"",IF(AND($B1570&gt;0,VALUE(SUBSTITUTE($B1570,"7","0"))=$B1570),1,0)),"")</f>
        <v/>
      </c>
      <c r="K1570" s="5" t="str">
        <f>IF(PhieuBauCu!$B$2&gt;7,IF(LEN($B1570)=0,"",IF(AND($B1570&gt;0,VALUE(SUBSTITUTE($B1570,"8","0"))=$B1570),1,0)),"")</f>
        <v/>
      </c>
      <c r="L1570" s="5" t="str">
        <f>IF(PhieuBauCu!$B$2&gt;8,IF(LEN($B1570)=0,"",IF(AND($B1570&gt;0,VALUE(SUBSTITUTE($B1570,"9","0"))=$B1570),1,0)),"")</f>
        <v/>
      </c>
      <c r="M1570" s="9">
        <f t="shared" si="49"/>
        <v>0</v>
      </c>
      <c r="N1570" s="36">
        <f>IF(AND(M1570&lt;=PhieuBauCu!$B$13,M1570&gt;=1),1,0)</f>
        <v>0</v>
      </c>
    </row>
    <row r="1571" spans="1:14" ht="28.5" customHeight="1">
      <c r="A1571" s="2">
        <v>1566</v>
      </c>
      <c r="B1571" s="3"/>
      <c r="C1571" s="48" t="str">
        <f t="shared" si="48"/>
        <v/>
      </c>
      <c r="D1571" s="5" t="str">
        <f>IF(PhieuBauCu!$B$2&gt;0,IF(LEN($B1571)=0,"",IF(AND($B1571&gt;0,VALUE(SUBSTITUTE($B1571,"1","0"))=$B1571),1,0)),"")</f>
        <v/>
      </c>
      <c r="E1571" s="5" t="str">
        <f>IF(PhieuBauCu!$B$2&gt;1,IF(LEN($B1571)=0,"",IF(AND($B1571&gt;0,VALUE(SUBSTITUTE($B1571,"2","0"))=$B1571),1,0)),"")</f>
        <v/>
      </c>
      <c r="F1571" s="5" t="str">
        <f>IF(PhieuBauCu!$B$2&gt;2,IF(LEN($B1571)=0,"",IF(AND($B1571&gt;0,VALUE(SUBSTITUTE($B1571,"3","0"))=$B1571),1,0)),"")</f>
        <v/>
      </c>
      <c r="G1571" s="5" t="str">
        <f>IF(PhieuBauCu!$B$2&gt;3,IF(LEN($B1571)=0,"",IF(AND($B1571&gt;0,VALUE(SUBSTITUTE($B1571,"4","0"))=$B1571),1,0)),"")</f>
        <v/>
      </c>
      <c r="H1571" s="5" t="str">
        <f>IF(PhieuBauCu!$B$2&gt;4,IF(LEN($B1571)=0,"",IF(AND($B1571&gt;0,VALUE(SUBSTITUTE($B1571,"5","0"))=$B1571),1,0)),"")</f>
        <v/>
      </c>
      <c r="I1571" s="5" t="str">
        <f>IF(PhieuBauCu!$B$2&gt;5,IF(LEN($B1571)=0,"",IF(AND($B1571&gt;0,VALUE(SUBSTITUTE($B1571,"6","0"))=$B1571),1,0)),"")</f>
        <v/>
      </c>
      <c r="J1571" s="5" t="str">
        <f>IF(PhieuBauCu!$B$2&gt;6,IF(LEN($B1571)=0,"",IF(AND($B1571&gt;0,VALUE(SUBSTITUTE($B1571,"7","0"))=$B1571),1,0)),"")</f>
        <v/>
      </c>
      <c r="K1571" s="5" t="str">
        <f>IF(PhieuBauCu!$B$2&gt;7,IF(LEN($B1571)=0,"",IF(AND($B1571&gt;0,VALUE(SUBSTITUTE($B1571,"8","0"))=$B1571),1,0)),"")</f>
        <v/>
      </c>
      <c r="L1571" s="5" t="str">
        <f>IF(PhieuBauCu!$B$2&gt;8,IF(LEN($B1571)=0,"",IF(AND($B1571&gt;0,VALUE(SUBSTITUTE($B1571,"9","0"))=$B1571),1,0)),"")</f>
        <v/>
      </c>
      <c r="M1571" s="9">
        <f t="shared" si="49"/>
        <v>0</v>
      </c>
      <c r="N1571" s="36">
        <f>IF(AND(M1571&lt;=PhieuBauCu!$B$13,M1571&gt;=1),1,0)</f>
        <v>0</v>
      </c>
    </row>
    <row r="1572" spans="1:14" ht="28.5" customHeight="1">
      <c r="A1572" s="2">
        <v>1567</v>
      </c>
      <c r="B1572" s="3"/>
      <c r="C1572" s="48" t="str">
        <f t="shared" si="48"/>
        <v/>
      </c>
      <c r="D1572" s="5" t="str">
        <f>IF(PhieuBauCu!$B$2&gt;0,IF(LEN($B1572)=0,"",IF(AND($B1572&gt;0,VALUE(SUBSTITUTE($B1572,"1","0"))=$B1572),1,0)),"")</f>
        <v/>
      </c>
      <c r="E1572" s="5" t="str">
        <f>IF(PhieuBauCu!$B$2&gt;1,IF(LEN($B1572)=0,"",IF(AND($B1572&gt;0,VALUE(SUBSTITUTE($B1572,"2","0"))=$B1572),1,0)),"")</f>
        <v/>
      </c>
      <c r="F1572" s="5" t="str">
        <f>IF(PhieuBauCu!$B$2&gt;2,IF(LEN($B1572)=0,"",IF(AND($B1572&gt;0,VALUE(SUBSTITUTE($B1572,"3","0"))=$B1572),1,0)),"")</f>
        <v/>
      </c>
      <c r="G1572" s="5" t="str">
        <f>IF(PhieuBauCu!$B$2&gt;3,IF(LEN($B1572)=0,"",IF(AND($B1572&gt;0,VALUE(SUBSTITUTE($B1572,"4","0"))=$B1572),1,0)),"")</f>
        <v/>
      </c>
      <c r="H1572" s="5" t="str">
        <f>IF(PhieuBauCu!$B$2&gt;4,IF(LEN($B1572)=0,"",IF(AND($B1572&gt;0,VALUE(SUBSTITUTE($B1572,"5","0"))=$B1572),1,0)),"")</f>
        <v/>
      </c>
      <c r="I1572" s="5" t="str">
        <f>IF(PhieuBauCu!$B$2&gt;5,IF(LEN($B1572)=0,"",IF(AND($B1572&gt;0,VALUE(SUBSTITUTE($B1572,"6","0"))=$B1572),1,0)),"")</f>
        <v/>
      </c>
      <c r="J1572" s="5" t="str">
        <f>IF(PhieuBauCu!$B$2&gt;6,IF(LEN($B1572)=0,"",IF(AND($B1572&gt;0,VALUE(SUBSTITUTE($B1572,"7","0"))=$B1572),1,0)),"")</f>
        <v/>
      </c>
      <c r="K1572" s="5" t="str">
        <f>IF(PhieuBauCu!$B$2&gt;7,IF(LEN($B1572)=0,"",IF(AND($B1572&gt;0,VALUE(SUBSTITUTE($B1572,"8","0"))=$B1572),1,0)),"")</f>
        <v/>
      </c>
      <c r="L1572" s="5" t="str">
        <f>IF(PhieuBauCu!$B$2&gt;8,IF(LEN($B1572)=0,"",IF(AND($B1572&gt;0,VALUE(SUBSTITUTE($B1572,"9","0"))=$B1572),1,0)),"")</f>
        <v/>
      </c>
      <c r="M1572" s="9">
        <f t="shared" si="49"/>
        <v>0</v>
      </c>
      <c r="N1572" s="36">
        <f>IF(AND(M1572&lt;=PhieuBauCu!$B$13,M1572&gt;=1),1,0)</f>
        <v>0</v>
      </c>
    </row>
    <row r="1573" spans="1:14" ht="28.5" customHeight="1">
      <c r="A1573" s="2">
        <v>1568</v>
      </c>
      <c r="B1573" s="3"/>
      <c r="C1573" s="48" t="str">
        <f t="shared" si="48"/>
        <v/>
      </c>
      <c r="D1573" s="5" t="str">
        <f>IF(PhieuBauCu!$B$2&gt;0,IF(LEN($B1573)=0,"",IF(AND($B1573&gt;0,VALUE(SUBSTITUTE($B1573,"1","0"))=$B1573),1,0)),"")</f>
        <v/>
      </c>
      <c r="E1573" s="5" t="str">
        <f>IF(PhieuBauCu!$B$2&gt;1,IF(LEN($B1573)=0,"",IF(AND($B1573&gt;0,VALUE(SUBSTITUTE($B1573,"2","0"))=$B1573),1,0)),"")</f>
        <v/>
      </c>
      <c r="F1573" s="5" t="str">
        <f>IF(PhieuBauCu!$B$2&gt;2,IF(LEN($B1573)=0,"",IF(AND($B1573&gt;0,VALUE(SUBSTITUTE($B1573,"3","0"))=$B1573),1,0)),"")</f>
        <v/>
      </c>
      <c r="G1573" s="5" t="str">
        <f>IF(PhieuBauCu!$B$2&gt;3,IF(LEN($B1573)=0,"",IF(AND($B1573&gt;0,VALUE(SUBSTITUTE($B1573,"4","0"))=$B1573),1,0)),"")</f>
        <v/>
      </c>
      <c r="H1573" s="5" t="str">
        <f>IF(PhieuBauCu!$B$2&gt;4,IF(LEN($B1573)=0,"",IF(AND($B1573&gt;0,VALUE(SUBSTITUTE($B1573,"5","0"))=$B1573),1,0)),"")</f>
        <v/>
      </c>
      <c r="I1573" s="5" t="str">
        <f>IF(PhieuBauCu!$B$2&gt;5,IF(LEN($B1573)=0,"",IF(AND($B1573&gt;0,VALUE(SUBSTITUTE($B1573,"6","0"))=$B1573),1,0)),"")</f>
        <v/>
      </c>
      <c r="J1573" s="5" t="str">
        <f>IF(PhieuBauCu!$B$2&gt;6,IF(LEN($B1573)=0,"",IF(AND($B1573&gt;0,VALUE(SUBSTITUTE($B1573,"7","0"))=$B1573),1,0)),"")</f>
        <v/>
      </c>
      <c r="K1573" s="5" t="str">
        <f>IF(PhieuBauCu!$B$2&gt;7,IF(LEN($B1573)=0,"",IF(AND($B1573&gt;0,VALUE(SUBSTITUTE($B1573,"8","0"))=$B1573),1,0)),"")</f>
        <v/>
      </c>
      <c r="L1573" s="5" t="str">
        <f>IF(PhieuBauCu!$B$2&gt;8,IF(LEN($B1573)=0,"",IF(AND($B1573&gt;0,VALUE(SUBSTITUTE($B1573,"9","0"))=$B1573),1,0)),"")</f>
        <v/>
      </c>
      <c r="M1573" s="9">
        <f t="shared" si="49"/>
        <v>0</v>
      </c>
      <c r="N1573" s="36">
        <f>IF(AND(M1573&lt;=PhieuBauCu!$B$13,M1573&gt;=1),1,0)</f>
        <v>0</v>
      </c>
    </row>
    <row r="1574" spans="1:14" ht="28.5" customHeight="1">
      <c r="A1574" s="2">
        <v>1569</v>
      </c>
      <c r="B1574" s="3"/>
      <c r="C1574" s="48" t="str">
        <f t="shared" si="48"/>
        <v/>
      </c>
      <c r="D1574" s="5" t="str">
        <f>IF(PhieuBauCu!$B$2&gt;0,IF(LEN($B1574)=0,"",IF(AND($B1574&gt;0,VALUE(SUBSTITUTE($B1574,"1","0"))=$B1574),1,0)),"")</f>
        <v/>
      </c>
      <c r="E1574" s="5" t="str">
        <f>IF(PhieuBauCu!$B$2&gt;1,IF(LEN($B1574)=0,"",IF(AND($B1574&gt;0,VALUE(SUBSTITUTE($B1574,"2","0"))=$B1574),1,0)),"")</f>
        <v/>
      </c>
      <c r="F1574" s="5" t="str">
        <f>IF(PhieuBauCu!$B$2&gt;2,IF(LEN($B1574)=0,"",IF(AND($B1574&gt;0,VALUE(SUBSTITUTE($B1574,"3","0"))=$B1574),1,0)),"")</f>
        <v/>
      </c>
      <c r="G1574" s="5" t="str">
        <f>IF(PhieuBauCu!$B$2&gt;3,IF(LEN($B1574)=0,"",IF(AND($B1574&gt;0,VALUE(SUBSTITUTE($B1574,"4","0"))=$B1574),1,0)),"")</f>
        <v/>
      </c>
      <c r="H1574" s="5" t="str">
        <f>IF(PhieuBauCu!$B$2&gt;4,IF(LEN($B1574)=0,"",IF(AND($B1574&gt;0,VALUE(SUBSTITUTE($B1574,"5","0"))=$B1574),1,0)),"")</f>
        <v/>
      </c>
      <c r="I1574" s="5" t="str">
        <f>IF(PhieuBauCu!$B$2&gt;5,IF(LEN($B1574)=0,"",IF(AND($B1574&gt;0,VALUE(SUBSTITUTE($B1574,"6","0"))=$B1574),1,0)),"")</f>
        <v/>
      </c>
      <c r="J1574" s="5" t="str">
        <f>IF(PhieuBauCu!$B$2&gt;6,IF(LEN($B1574)=0,"",IF(AND($B1574&gt;0,VALUE(SUBSTITUTE($B1574,"7","0"))=$B1574),1,0)),"")</f>
        <v/>
      </c>
      <c r="K1574" s="5" t="str">
        <f>IF(PhieuBauCu!$B$2&gt;7,IF(LEN($B1574)=0,"",IF(AND($B1574&gt;0,VALUE(SUBSTITUTE($B1574,"8","0"))=$B1574),1,0)),"")</f>
        <v/>
      </c>
      <c r="L1574" s="5" t="str">
        <f>IF(PhieuBauCu!$B$2&gt;8,IF(LEN($B1574)=0,"",IF(AND($B1574&gt;0,VALUE(SUBSTITUTE($B1574,"9","0"))=$B1574),1,0)),"")</f>
        <v/>
      </c>
      <c r="M1574" s="9">
        <f t="shared" si="49"/>
        <v>0</v>
      </c>
      <c r="N1574" s="36">
        <f>IF(AND(M1574&lt;=PhieuBauCu!$B$13,M1574&gt;=1),1,0)</f>
        <v>0</v>
      </c>
    </row>
    <row r="1575" spans="1:14" ht="28.5" customHeight="1">
      <c r="A1575" s="2">
        <v>1570</v>
      </c>
      <c r="B1575" s="3"/>
      <c r="C1575" s="48" t="str">
        <f t="shared" si="48"/>
        <v/>
      </c>
      <c r="D1575" s="5" t="str">
        <f>IF(PhieuBauCu!$B$2&gt;0,IF(LEN($B1575)=0,"",IF(AND($B1575&gt;0,VALUE(SUBSTITUTE($B1575,"1","0"))=$B1575),1,0)),"")</f>
        <v/>
      </c>
      <c r="E1575" s="5" t="str">
        <f>IF(PhieuBauCu!$B$2&gt;1,IF(LEN($B1575)=0,"",IF(AND($B1575&gt;0,VALUE(SUBSTITUTE($B1575,"2","0"))=$B1575),1,0)),"")</f>
        <v/>
      </c>
      <c r="F1575" s="5" t="str">
        <f>IF(PhieuBauCu!$B$2&gt;2,IF(LEN($B1575)=0,"",IF(AND($B1575&gt;0,VALUE(SUBSTITUTE($B1575,"3","0"))=$B1575),1,0)),"")</f>
        <v/>
      </c>
      <c r="G1575" s="5" t="str">
        <f>IF(PhieuBauCu!$B$2&gt;3,IF(LEN($B1575)=0,"",IF(AND($B1575&gt;0,VALUE(SUBSTITUTE($B1575,"4","0"))=$B1575),1,0)),"")</f>
        <v/>
      </c>
      <c r="H1575" s="5" t="str">
        <f>IF(PhieuBauCu!$B$2&gt;4,IF(LEN($B1575)=0,"",IF(AND($B1575&gt;0,VALUE(SUBSTITUTE($B1575,"5","0"))=$B1575),1,0)),"")</f>
        <v/>
      </c>
      <c r="I1575" s="5" t="str">
        <f>IF(PhieuBauCu!$B$2&gt;5,IF(LEN($B1575)=0,"",IF(AND($B1575&gt;0,VALUE(SUBSTITUTE($B1575,"6","0"))=$B1575),1,0)),"")</f>
        <v/>
      </c>
      <c r="J1575" s="5" t="str">
        <f>IF(PhieuBauCu!$B$2&gt;6,IF(LEN($B1575)=0,"",IF(AND($B1575&gt;0,VALUE(SUBSTITUTE($B1575,"7","0"))=$B1575),1,0)),"")</f>
        <v/>
      </c>
      <c r="K1575" s="5" t="str">
        <f>IF(PhieuBauCu!$B$2&gt;7,IF(LEN($B1575)=0,"",IF(AND($B1575&gt;0,VALUE(SUBSTITUTE($B1575,"8","0"))=$B1575),1,0)),"")</f>
        <v/>
      </c>
      <c r="L1575" s="5" t="str">
        <f>IF(PhieuBauCu!$B$2&gt;8,IF(LEN($B1575)=0,"",IF(AND($B1575&gt;0,VALUE(SUBSTITUTE($B1575,"9","0"))=$B1575),1,0)),"")</f>
        <v/>
      </c>
      <c r="M1575" s="9">
        <f t="shared" si="49"/>
        <v>0</v>
      </c>
      <c r="N1575" s="36">
        <f>IF(AND(M1575&lt;=PhieuBauCu!$B$13,M1575&gt;=1),1,0)</f>
        <v>0</v>
      </c>
    </row>
    <row r="1576" spans="1:14" ht="28.5" customHeight="1">
      <c r="A1576" s="2">
        <v>1571</v>
      </c>
      <c r="B1576" s="3"/>
      <c r="C1576" s="48" t="str">
        <f t="shared" si="48"/>
        <v/>
      </c>
      <c r="D1576" s="5" t="str">
        <f>IF(PhieuBauCu!$B$2&gt;0,IF(LEN($B1576)=0,"",IF(AND($B1576&gt;0,VALUE(SUBSTITUTE($B1576,"1","0"))=$B1576),1,0)),"")</f>
        <v/>
      </c>
      <c r="E1576" s="5" t="str">
        <f>IF(PhieuBauCu!$B$2&gt;1,IF(LEN($B1576)=0,"",IF(AND($B1576&gt;0,VALUE(SUBSTITUTE($B1576,"2","0"))=$B1576),1,0)),"")</f>
        <v/>
      </c>
      <c r="F1576" s="5" t="str">
        <f>IF(PhieuBauCu!$B$2&gt;2,IF(LEN($B1576)=0,"",IF(AND($B1576&gt;0,VALUE(SUBSTITUTE($B1576,"3","0"))=$B1576),1,0)),"")</f>
        <v/>
      </c>
      <c r="G1576" s="5" t="str">
        <f>IF(PhieuBauCu!$B$2&gt;3,IF(LEN($B1576)=0,"",IF(AND($B1576&gt;0,VALUE(SUBSTITUTE($B1576,"4","0"))=$B1576),1,0)),"")</f>
        <v/>
      </c>
      <c r="H1576" s="5" t="str">
        <f>IF(PhieuBauCu!$B$2&gt;4,IF(LEN($B1576)=0,"",IF(AND($B1576&gt;0,VALUE(SUBSTITUTE($B1576,"5","0"))=$B1576),1,0)),"")</f>
        <v/>
      </c>
      <c r="I1576" s="5" t="str">
        <f>IF(PhieuBauCu!$B$2&gt;5,IF(LEN($B1576)=0,"",IF(AND($B1576&gt;0,VALUE(SUBSTITUTE($B1576,"6","0"))=$B1576),1,0)),"")</f>
        <v/>
      </c>
      <c r="J1576" s="5" t="str">
        <f>IF(PhieuBauCu!$B$2&gt;6,IF(LEN($B1576)=0,"",IF(AND($B1576&gt;0,VALUE(SUBSTITUTE($B1576,"7","0"))=$B1576),1,0)),"")</f>
        <v/>
      </c>
      <c r="K1576" s="5" t="str">
        <f>IF(PhieuBauCu!$B$2&gt;7,IF(LEN($B1576)=0,"",IF(AND($B1576&gt;0,VALUE(SUBSTITUTE($B1576,"8","0"))=$B1576),1,0)),"")</f>
        <v/>
      </c>
      <c r="L1576" s="5" t="str">
        <f>IF(PhieuBauCu!$B$2&gt;8,IF(LEN($B1576)=0,"",IF(AND($B1576&gt;0,VALUE(SUBSTITUTE($B1576,"9","0"))=$B1576),1,0)),"")</f>
        <v/>
      </c>
      <c r="M1576" s="9">
        <f t="shared" si="49"/>
        <v>0</v>
      </c>
      <c r="N1576" s="36">
        <f>IF(AND(M1576&lt;=PhieuBauCu!$B$13,M1576&gt;=1),1,0)</f>
        <v>0</v>
      </c>
    </row>
    <row r="1577" spans="1:14" ht="28.5" customHeight="1">
      <c r="A1577" s="2">
        <v>1572</v>
      </c>
      <c r="B1577" s="3"/>
      <c r="C1577" s="48" t="str">
        <f t="shared" si="48"/>
        <v/>
      </c>
      <c r="D1577" s="5" t="str">
        <f>IF(PhieuBauCu!$B$2&gt;0,IF(LEN($B1577)=0,"",IF(AND($B1577&gt;0,VALUE(SUBSTITUTE($B1577,"1","0"))=$B1577),1,0)),"")</f>
        <v/>
      </c>
      <c r="E1577" s="5" t="str">
        <f>IF(PhieuBauCu!$B$2&gt;1,IF(LEN($B1577)=0,"",IF(AND($B1577&gt;0,VALUE(SUBSTITUTE($B1577,"2","0"))=$B1577),1,0)),"")</f>
        <v/>
      </c>
      <c r="F1577" s="5" t="str">
        <f>IF(PhieuBauCu!$B$2&gt;2,IF(LEN($B1577)=0,"",IF(AND($B1577&gt;0,VALUE(SUBSTITUTE($B1577,"3","0"))=$B1577),1,0)),"")</f>
        <v/>
      </c>
      <c r="G1577" s="5" t="str">
        <f>IF(PhieuBauCu!$B$2&gt;3,IF(LEN($B1577)=0,"",IF(AND($B1577&gt;0,VALUE(SUBSTITUTE($B1577,"4","0"))=$B1577),1,0)),"")</f>
        <v/>
      </c>
      <c r="H1577" s="5" t="str">
        <f>IF(PhieuBauCu!$B$2&gt;4,IF(LEN($B1577)=0,"",IF(AND($B1577&gt;0,VALUE(SUBSTITUTE($B1577,"5","0"))=$B1577),1,0)),"")</f>
        <v/>
      </c>
      <c r="I1577" s="5" t="str">
        <f>IF(PhieuBauCu!$B$2&gt;5,IF(LEN($B1577)=0,"",IF(AND($B1577&gt;0,VALUE(SUBSTITUTE($B1577,"6","0"))=$B1577),1,0)),"")</f>
        <v/>
      </c>
      <c r="J1577" s="5" t="str">
        <f>IF(PhieuBauCu!$B$2&gt;6,IF(LEN($B1577)=0,"",IF(AND($B1577&gt;0,VALUE(SUBSTITUTE($B1577,"7","0"))=$B1577),1,0)),"")</f>
        <v/>
      </c>
      <c r="K1577" s="5" t="str">
        <f>IF(PhieuBauCu!$B$2&gt;7,IF(LEN($B1577)=0,"",IF(AND($B1577&gt;0,VALUE(SUBSTITUTE($B1577,"8","0"))=$B1577),1,0)),"")</f>
        <v/>
      </c>
      <c r="L1577" s="5" t="str">
        <f>IF(PhieuBauCu!$B$2&gt;8,IF(LEN($B1577)=0,"",IF(AND($B1577&gt;0,VALUE(SUBSTITUTE($B1577,"9","0"))=$B1577),1,0)),"")</f>
        <v/>
      </c>
      <c r="M1577" s="9">
        <f t="shared" si="49"/>
        <v>0</v>
      </c>
      <c r="N1577" s="36">
        <f>IF(AND(M1577&lt;=PhieuBauCu!$B$13,M1577&gt;=1),1,0)</f>
        <v>0</v>
      </c>
    </row>
    <row r="1578" spans="1:14" ht="28.5" customHeight="1">
      <c r="A1578" s="2">
        <v>1573</v>
      </c>
      <c r="B1578" s="3"/>
      <c r="C1578" s="48" t="str">
        <f t="shared" si="48"/>
        <v/>
      </c>
      <c r="D1578" s="5" t="str">
        <f>IF(PhieuBauCu!$B$2&gt;0,IF(LEN($B1578)=0,"",IF(AND($B1578&gt;0,VALUE(SUBSTITUTE($B1578,"1","0"))=$B1578),1,0)),"")</f>
        <v/>
      </c>
      <c r="E1578" s="5" t="str">
        <f>IF(PhieuBauCu!$B$2&gt;1,IF(LEN($B1578)=0,"",IF(AND($B1578&gt;0,VALUE(SUBSTITUTE($B1578,"2","0"))=$B1578),1,0)),"")</f>
        <v/>
      </c>
      <c r="F1578" s="5" t="str">
        <f>IF(PhieuBauCu!$B$2&gt;2,IF(LEN($B1578)=0,"",IF(AND($B1578&gt;0,VALUE(SUBSTITUTE($B1578,"3","0"))=$B1578),1,0)),"")</f>
        <v/>
      </c>
      <c r="G1578" s="5" t="str">
        <f>IF(PhieuBauCu!$B$2&gt;3,IF(LEN($B1578)=0,"",IF(AND($B1578&gt;0,VALUE(SUBSTITUTE($B1578,"4","0"))=$B1578),1,0)),"")</f>
        <v/>
      </c>
      <c r="H1578" s="5" t="str">
        <f>IF(PhieuBauCu!$B$2&gt;4,IF(LEN($B1578)=0,"",IF(AND($B1578&gt;0,VALUE(SUBSTITUTE($B1578,"5","0"))=$B1578),1,0)),"")</f>
        <v/>
      </c>
      <c r="I1578" s="5" t="str">
        <f>IF(PhieuBauCu!$B$2&gt;5,IF(LEN($B1578)=0,"",IF(AND($B1578&gt;0,VALUE(SUBSTITUTE($B1578,"6","0"))=$B1578),1,0)),"")</f>
        <v/>
      </c>
      <c r="J1578" s="5" t="str">
        <f>IF(PhieuBauCu!$B$2&gt;6,IF(LEN($B1578)=0,"",IF(AND($B1578&gt;0,VALUE(SUBSTITUTE($B1578,"7","0"))=$B1578),1,0)),"")</f>
        <v/>
      </c>
      <c r="K1578" s="5" t="str">
        <f>IF(PhieuBauCu!$B$2&gt;7,IF(LEN($B1578)=0,"",IF(AND($B1578&gt;0,VALUE(SUBSTITUTE($B1578,"8","0"))=$B1578),1,0)),"")</f>
        <v/>
      </c>
      <c r="L1578" s="5" t="str">
        <f>IF(PhieuBauCu!$B$2&gt;8,IF(LEN($B1578)=0,"",IF(AND($B1578&gt;0,VALUE(SUBSTITUTE($B1578,"9","0"))=$B1578),1,0)),"")</f>
        <v/>
      </c>
      <c r="M1578" s="9">
        <f t="shared" si="49"/>
        <v>0</v>
      </c>
      <c r="N1578" s="36">
        <f>IF(AND(M1578&lt;=PhieuBauCu!$B$13,M1578&gt;=1),1,0)</f>
        <v>0</v>
      </c>
    </row>
    <row r="1579" spans="1:14" ht="28.5" customHeight="1">
      <c r="A1579" s="2">
        <v>1574</v>
      </c>
      <c r="B1579" s="3"/>
      <c r="C1579" s="48" t="str">
        <f t="shared" si="48"/>
        <v/>
      </c>
      <c r="D1579" s="5" t="str">
        <f>IF(PhieuBauCu!$B$2&gt;0,IF(LEN($B1579)=0,"",IF(AND($B1579&gt;0,VALUE(SUBSTITUTE($B1579,"1","0"))=$B1579),1,0)),"")</f>
        <v/>
      </c>
      <c r="E1579" s="5" t="str">
        <f>IF(PhieuBauCu!$B$2&gt;1,IF(LEN($B1579)=0,"",IF(AND($B1579&gt;0,VALUE(SUBSTITUTE($B1579,"2","0"))=$B1579),1,0)),"")</f>
        <v/>
      </c>
      <c r="F1579" s="5" t="str">
        <f>IF(PhieuBauCu!$B$2&gt;2,IF(LEN($B1579)=0,"",IF(AND($B1579&gt;0,VALUE(SUBSTITUTE($B1579,"3","0"))=$B1579),1,0)),"")</f>
        <v/>
      </c>
      <c r="G1579" s="5" t="str">
        <f>IF(PhieuBauCu!$B$2&gt;3,IF(LEN($B1579)=0,"",IF(AND($B1579&gt;0,VALUE(SUBSTITUTE($B1579,"4","0"))=$B1579),1,0)),"")</f>
        <v/>
      </c>
      <c r="H1579" s="5" t="str">
        <f>IF(PhieuBauCu!$B$2&gt;4,IF(LEN($B1579)=0,"",IF(AND($B1579&gt;0,VALUE(SUBSTITUTE($B1579,"5","0"))=$B1579),1,0)),"")</f>
        <v/>
      </c>
      <c r="I1579" s="5" t="str">
        <f>IF(PhieuBauCu!$B$2&gt;5,IF(LEN($B1579)=0,"",IF(AND($B1579&gt;0,VALUE(SUBSTITUTE($B1579,"6","0"))=$B1579),1,0)),"")</f>
        <v/>
      </c>
      <c r="J1579" s="5" t="str">
        <f>IF(PhieuBauCu!$B$2&gt;6,IF(LEN($B1579)=0,"",IF(AND($B1579&gt;0,VALUE(SUBSTITUTE($B1579,"7","0"))=$B1579),1,0)),"")</f>
        <v/>
      </c>
      <c r="K1579" s="5" t="str">
        <f>IF(PhieuBauCu!$B$2&gt;7,IF(LEN($B1579)=0,"",IF(AND($B1579&gt;0,VALUE(SUBSTITUTE($B1579,"8","0"))=$B1579),1,0)),"")</f>
        <v/>
      </c>
      <c r="L1579" s="5" t="str">
        <f>IF(PhieuBauCu!$B$2&gt;8,IF(LEN($B1579)=0,"",IF(AND($B1579&gt;0,VALUE(SUBSTITUTE($B1579,"9","0"))=$B1579),1,0)),"")</f>
        <v/>
      </c>
      <c r="M1579" s="9">
        <f t="shared" si="49"/>
        <v>0</v>
      </c>
      <c r="N1579" s="36">
        <f>IF(AND(M1579&lt;=PhieuBauCu!$B$13,M1579&gt;=1),1,0)</f>
        <v>0</v>
      </c>
    </row>
    <row r="1580" spans="1:14" ht="28.5" customHeight="1">
      <c r="A1580" s="2">
        <v>1575</v>
      </c>
      <c r="B1580" s="3"/>
      <c r="C1580" s="48" t="str">
        <f t="shared" si="48"/>
        <v/>
      </c>
      <c r="D1580" s="5" t="str">
        <f>IF(PhieuBauCu!$B$2&gt;0,IF(LEN($B1580)=0,"",IF(AND($B1580&gt;0,VALUE(SUBSTITUTE($B1580,"1","0"))=$B1580),1,0)),"")</f>
        <v/>
      </c>
      <c r="E1580" s="5" t="str">
        <f>IF(PhieuBauCu!$B$2&gt;1,IF(LEN($B1580)=0,"",IF(AND($B1580&gt;0,VALUE(SUBSTITUTE($B1580,"2","0"))=$B1580),1,0)),"")</f>
        <v/>
      </c>
      <c r="F1580" s="5" t="str">
        <f>IF(PhieuBauCu!$B$2&gt;2,IF(LEN($B1580)=0,"",IF(AND($B1580&gt;0,VALUE(SUBSTITUTE($B1580,"3","0"))=$B1580),1,0)),"")</f>
        <v/>
      </c>
      <c r="G1580" s="5" t="str">
        <f>IF(PhieuBauCu!$B$2&gt;3,IF(LEN($B1580)=0,"",IF(AND($B1580&gt;0,VALUE(SUBSTITUTE($B1580,"4","0"))=$B1580),1,0)),"")</f>
        <v/>
      </c>
      <c r="H1580" s="5" t="str">
        <f>IF(PhieuBauCu!$B$2&gt;4,IF(LEN($B1580)=0,"",IF(AND($B1580&gt;0,VALUE(SUBSTITUTE($B1580,"5","0"))=$B1580),1,0)),"")</f>
        <v/>
      </c>
      <c r="I1580" s="5" t="str">
        <f>IF(PhieuBauCu!$B$2&gt;5,IF(LEN($B1580)=0,"",IF(AND($B1580&gt;0,VALUE(SUBSTITUTE($B1580,"6","0"))=$B1580),1,0)),"")</f>
        <v/>
      </c>
      <c r="J1580" s="5" t="str">
        <f>IF(PhieuBauCu!$B$2&gt;6,IF(LEN($B1580)=0,"",IF(AND($B1580&gt;0,VALUE(SUBSTITUTE($B1580,"7","0"))=$B1580),1,0)),"")</f>
        <v/>
      </c>
      <c r="K1580" s="5" t="str">
        <f>IF(PhieuBauCu!$B$2&gt;7,IF(LEN($B1580)=0,"",IF(AND($B1580&gt;0,VALUE(SUBSTITUTE($B1580,"8","0"))=$B1580),1,0)),"")</f>
        <v/>
      </c>
      <c r="L1580" s="5" t="str">
        <f>IF(PhieuBauCu!$B$2&gt;8,IF(LEN($B1580)=0,"",IF(AND($B1580&gt;0,VALUE(SUBSTITUTE($B1580,"9","0"))=$B1580),1,0)),"")</f>
        <v/>
      </c>
      <c r="M1580" s="9">
        <f t="shared" si="49"/>
        <v>0</v>
      </c>
      <c r="N1580" s="36">
        <f>IF(AND(M1580&lt;=PhieuBauCu!$B$13,M1580&gt;=1),1,0)</f>
        <v>0</v>
      </c>
    </row>
    <row r="1581" spans="1:14" ht="28.5" customHeight="1">
      <c r="A1581" s="2">
        <v>1576</v>
      </c>
      <c r="B1581" s="3"/>
      <c r="C1581" s="48" t="str">
        <f t="shared" si="48"/>
        <v/>
      </c>
      <c r="D1581" s="5" t="str">
        <f>IF(PhieuBauCu!$B$2&gt;0,IF(LEN($B1581)=0,"",IF(AND($B1581&gt;0,VALUE(SUBSTITUTE($B1581,"1","0"))=$B1581),1,0)),"")</f>
        <v/>
      </c>
      <c r="E1581" s="5" t="str">
        <f>IF(PhieuBauCu!$B$2&gt;1,IF(LEN($B1581)=0,"",IF(AND($B1581&gt;0,VALUE(SUBSTITUTE($B1581,"2","0"))=$B1581),1,0)),"")</f>
        <v/>
      </c>
      <c r="F1581" s="5" t="str">
        <f>IF(PhieuBauCu!$B$2&gt;2,IF(LEN($B1581)=0,"",IF(AND($B1581&gt;0,VALUE(SUBSTITUTE($B1581,"3","0"))=$B1581),1,0)),"")</f>
        <v/>
      </c>
      <c r="G1581" s="5" t="str">
        <f>IF(PhieuBauCu!$B$2&gt;3,IF(LEN($B1581)=0,"",IF(AND($B1581&gt;0,VALUE(SUBSTITUTE($B1581,"4","0"))=$B1581),1,0)),"")</f>
        <v/>
      </c>
      <c r="H1581" s="5" t="str">
        <f>IF(PhieuBauCu!$B$2&gt;4,IF(LEN($B1581)=0,"",IF(AND($B1581&gt;0,VALUE(SUBSTITUTE($B1581,"5","0"))=$B1581),1,0)),"")</f>
        <v/>
      </c>
      <c r="I1581" s="5" t="str">
        <f>IF(PhieuBauCu!$B$2&gt;5,IF(LEN($B1581)=0,"",IF(AND($B1581&gt;0,VALUE(SUBSTITUTE($B1581,"6","0"))=$B1581),1,0)),"")</f>
        <v/>
      </c>
      <c r="J1581" s="5" t="str">
        <f>IF(PhieuBauCu!$B$2&gt;6,IF(LEN($B1581)=0,"",IF(AND($B1581&gt;0,VALUE(SUBSTITUTE($B1581,"7","0"))=$B1581),1,0)),"")</f>
        <v/>
      </c>
      <c r="K1581" s="5" t="str">
        <f>IF(PhieuBauCu!$B$2&gt;7,IF(LEN($B1581)=0,"",IF(AND($B1581&gt;0,VALUE(SUBSTITUTE($B1581,"8","0"))=$B1581),1,0)),"")</f>
        <v/>
      </c>
      <c r="L1581" s="5" t="str">
        <f>IF(PhieuBauCu!$B$2&gt;8,IF(LEN($B1581)=0,"",IF(AND($B1581&gt;0,VALUE(SUBSTITUTE($B1581,"9","0"))=$B1581),1,0)),"")</f>
        <v/>
      </c>
      <c r="M1581" s="9">
        <f t="shared" si="49"/>
        <v>0</v>
      </c>
      <c r="N1581" s="36">
        <f>IF(AND(M1581&lt;=PhieuBauCu!$B$13,M1581&gt;=1),1,0)</f>
        <v>0</v>
      </c>
    </row>
    <row r="1582" spans="1:14" ht="28.5" customHeight="1">
      <c r="A1582" s="2">
        <v>1577</v>
      </c>
      <c r="B1582" s="3"/>
      <c r="C1582" s="48" t="str">
        <f t="shared" si="48"/>
        <v/>
      </c>
      <c r="D1582" s="5" t="str">
        <f>IF(PhieuBauCu!$B$2&gt;0,IF(LEN($B1582)=0,"",IF(AND($B1582&gt;0,VALUE(SUBSTITUTE($B1582,"1","0"))=$B1582),1,0)),"")</f>
        <v/>
      </c>
      <c r="E1582" s="5" t="str">
        <f>IF(PhieuBauCu!$B$2&gt;1,IF(LEN($B1582)=0,"",IF(AND($B1582&gt;0,VALUE(SUBSTITUTE($B1582,"2","0"))=$B1582),1,0)),"")</f>
        <v/>
      </c>
      <c r="F1582" s="5" t="str">
        <f>IF(PhieuBauCu!$B$2&gt;2,IF(LEN($B1582)=0,"",IF(AND($B1582&gt;0,VALUE(SUBSTITUTE($B1582,"3","0"))=$B1582),1,0)),"")</f>
        <v/>
      </c>
      <c r="G1582" s="5" t="str">
        <f>IF(PhieuBauCu!$B$2&gt;3,IF(LEN($B1582)=0,"",IF(AND($B1582&gt;0,VALUE(SUBSTITUTE($B1582,"4","0"))=$B1582),1,0)),"")</f>
        <v/>
      </c>
      <c r="H1582" s="5" t="str">
        <f>IF(PhieuBauCu!$B$2&gt;4,IF(LEN($B1582)=0,"",IF(AND($B1582&gt;0,VALUE(SUBSTITUTE($B1582,"5","0"))=$B1582),1,0)),"")</f>
        <v/>
      </c>
      <c r="I1582" s="5" t="str">
        <f>IF(PhieuBauCu!$B$2&gt;5,IF(LEN($B1582)=0,"",IF(AND($B1582&gt;0,VALUE(SUBSTITUTE($B1582,"6","0"))=$B1582),1,0)),"")</f>
        <v/>
      </c>
      <c r="J1582" s="5" t="str">
        <f>IF(PhieuBauCu!$B$2&gt;6,IF(LEN($B1582)=0,"",IF(AND($B1582&gt;0,VALUE(SUBSTITUTE($B1582,"7","0"))=$B1582),1,0)),"")</f>
        <v/>
      </c>
      <c r="K1582" s="5" t="str">
        <f>IF(PhieuBauCu!$B$2&gt;7,IF(LEN($B1582)=0,"",IF(AND($B1582&gt;0,VALUE(SUBSTITUTE($B1582,"8","0"))=$B1582),1,0)),"")</f>
        <v/>
      </c>
      <c r="L1582" s="5" t="str">
        <f>IF(PhieuBauCu!$B$2&gt;8,IF(LEN($B1582)=0,"",IF(AND($B1582&gt;0,VALUE(SUBSTITUTE($B1582,"9","0"))=$B1582),1,0)),"")</f>
        <v/>
      </c>
      <c r="M1582" s="9">
        <f t="shared" si="49"/>
        <v>0</v>
      </c>
      <c r="N1582" s="36">
        <f>IF(AND(M1582&lt;=PhieuBauCu!$B$13,M1582&gt;=1),1,0)</f>
        <v>0</v>
      </c>
    </row>
    <row r="1583" spans="1:14" ht="28.5" customHeight="1">
      <c r="A1583" s="2">
        <v>1578</v>
      </c>
      <c r="B1583" s="3"/>
      <c r="C1583" s="48" t="str">
        <f t="shared" si="48"/>
        <v/>
      </c>
      <c r="D1583" s="5" t="str">
        <f>IF(PhieuBauCu!$B$2&gt;0,IF(LEN($B1583)=0,"",IF(AND($B1583&gt;0,VALUE(SUBSTITUTE($B1583,"1","0"))=$B1583),1,0)),"")</f>
        <v/>
      </c>
      <c r="E1583" s="5" t="str">
        <f>IF(PhieuBauCu!$B$2&gt;1,IF(LEN($B1583)=0,"",IF(AND($B1583&gt;0,VALUE(SUBSTITUTE($B1583,"2","0"))=$B1583),1,0)),"")</f>
        <v/>
      </c>
      <c r="F1583" s="5" t="str">
        <f>IF(PhieuBauCu!$B$2&gt;2,IF(LEN($B1583)=0,"",IF(AND($B1583&gt;0,VALUE(SUBSTITUTE($B1583,"3","0"))=$B1583),1,0)),"")</f>
        <v/>
      </c>
      <c r="G1583" s="5" t="str">
        <f>IF(PhieuBauCu!$B$2&gt;3,IF(LEN($B1583)=0,"",IF(AND($B1583&gt;0,VALUE(SUBSTITUTE($B1583,"4","0"))=$B1583),1,0)),"")</f>
        <v/>
      </c>
      <c r="H1583" s="5" t="str">
        <f>IF(PhieuBauCu!$B$2&gt;4,IF(LEN($B1583)=0,"",IF(AND($B1583&gt;0,VALUE(SUBSTITUTE($B1583,"5","0"))=$B1583),1,0)),"")</f>
        <v/>
      </c>
      <c r="I1583" s="5" t="str">
        <f>IF(PhieuBauCu!$B$2&gt;5,IF(LEN($B1583)=0,"",IF(AND($B1583&gt;0,VALUE(SUBSTITUTE($B1583,"6","0"))=$B1583),1,0)),"")</f>
        <v/>
      </c>
      <c r="J1583" s="5" t="str">
        <f>IF(PhieuBauCu!$B$2&gt;6,IF(LEN($B1583)=0,"",IF(AND($B1583&gt;0,VALUE(SUBSTITUTE($B1583,"7","0"))=$B1583),1,0)),"")</f>
        <v/>
      </c>
      <c r="K1583" s="5" t="str">
        <f>IF(PhieuBauCu!$B$2&gt;7,IF(LEN($B1583)=0,"",IF(AND($B1583&gt;0,VALUE(SUBSTITUTE($B1583,"8","0"))=$B1583),1,0)),"")</f>
        <v/>
      </c>
      <c r="L1583" s="5" t="str">
        <f>IF(PhieuBauCu!$B$2&gt;8,IF(LEN($B1583)=0,"",IF(AND($B1583&gt;0,VALUE(SUBSTITUTE($B1583,"9","0"))=$B1583),1,0)),"")</f>
        <v/>
      </c>
      <c r="M1583" s="9">
        <f t="shared" si="49"/>
        <v>0</v>
      </c>
      <c r="N1583" s="36">
        <f>IF(AND(M1583&lt;=PhieuBauCu!$B$13,M1583&gt;=1),1,0)</f>
        <v>0</v>
      </c>
    </row>
    <row r="1584" spans="1:14" ht="28.5" customHeight="1">
      <c r="A1584" s="2">
        <v>1579</v>
      </c>
      <c r="B1584" s="3"/>
      <c r="C1584" s="48" t="str">
        <f t="shared" si="48"/>
        <v/>
      </c>
      <c r="D1584" s="5" t="str">
        <f>IF(PhieuBauCu!$B$2&gt;0,IF(LEN($B1584)=0,"",IF(AND($B1584&gt;0,VALUE(SUBSTITUTE($B1584,"1","0"))=$B1584),1,0)),"")</f>
        <v/>
      </c>
      <c r="E1584" s="5" t="str">
        <f>IF(PhieuBauCu!$B$2&gt;1,IF(LEN($B1584)=0,"",IF(AND($B1584&gt;0,VALUE(SUBSTITUTE($B1584,"2","0"))=$B1584),1,0)),"")</f>
        <v/>
      </c>
      <c r="F1584" s="5" t="str">
        <f>IF(PhieuBauCu!$B$2&gt;2,IF(LEN($B1584)=0,"",IF(AND($B1584&gt;0,VALUE(SUBSTITUTE($B1584,"3","0"))=$B1584),1,0)),"")</f>
        <v/>
      </c>
      <c r="G1584" s="5" t="str">
        <f>IF(PhieuBauCu!$B$2&gt;3,IF(LEN($B1584)=0,"",IF(AND($B1584&gt;0,VALUE(SUBSTITUTE($B1584,"4","0"))=$B1584),1,0)),"")</f>
        <v/>
      </c>
      <c r="H1584" s="5" t="str">
        <f>IF(PhieuBauCu!$B$2&gt;4,IF(LEN($B1584)=0,"",IF(AND($B1584&gt;0,VALUE(SUBSTITUTE($B1584,"5","0"))=$B1584),1,0)),"")</f>
        <v/>
      </c>
      <c r="I1584" s="5" t="str">
        <f>IF(PhieuBauCu!$B$2&gt;5,IF(LEN($B1584)=0,"",IF(AND($B1584&gt;0,VALUE(SUBSTITUTE($B1584,"6","0"))=$B1584),1,0)),"")</f>
        <v/>
      </c>
      <c r="J1584" s="5" t="str">
        <f>IF(PhieuBauCu!$B$2&gt;6,IF(LEN($B1584)=0,"",IF(AND($B1584&gt;0,VALUE(SUBSTITUTE($B1584,"7","0"))=$B1584),1,0)),"")</f>
        <v/>
      </c>
      <c r="K1584" s="5" t="str">
        <f>IF(PhieuBauCu!$B$2&gt;7,IF(LEN($B1584)=0,"",IF(AND($B1584&gt;0,VALUE(SUBSTITUTE($B1584,"8","0"))=$B1584),1,0)),"")</f>
        <v/>
      </c>
      <c r="L1584" s="5" t="str">
        <f>IF(PhieuBauCu!$B$2&gt;8,IF(LEN($B1584)=0,"",IF(AND($B1584&gt;0,VALUE(SUBSTITUTE($B1584,"9","0"))=$B1584),1,0)),"")</f>
        <v/>
      </c>
      <c r="M1584" s="9">
        <f t="shared" si="49"/>
        <v>0</v>
      </c>
      <c r="N1584" s="36">
        <f>IF(AND(M1584&lt;=PhieuBauCu!$B$13,M1584&gt;=1),1,0)</f>
        <v>0</v>
      </c>
    </row>
    <row r="1585" spans="1:14" ht="28.5" customHeight="1">
      <c r="A1585" s="2">
        <v>1580</v>
      </c>
      <c r="B1585" s="3"/>
      <c r="C1585" s="48" t="str">
        <f t="shared" si="48"/>
        <v/>
      </c>
      <c r="D1585" s="5" t="str">
        <f>IF(PhieuBauCu!$B$2&gt;0,IF(LEN($B1585)=0,"",IF(AND($B1585&gt;0,VALUE(SUBSTITUTE($B1585,"1","0"))=$B1585),1,0)),"")</f>
        <v/>
      </c>
      <c r="E1585" s="5" t="str">
        <f>IF(PhieuBauCu!$B$2&gt;1,IF(LEN($B1585)=0,"",IF(AND($B1585&gt;0,VALUE(SUBSTITUTE($B1585,"2","0"))=$B1585),1,0)),"")</f>
        <v/>
      </c>
      <c r="F1585" s="5" t="str">
        <f>IF(PhieuBauCu!$B$2&gt;2,IF(LEN($B1585)=0,"",IF(AND($B1585&gt;0,VALUE(SUBSTITUTE($B1585,"3","0"))=$B1585),1,0)),"")</f>
        <v/>
      </c>
      <c r="G1585" s="5" t="str">
        <f>IF(PhieuBauCu!$B$2&gt;3,IF(LEN($B1585)=0,"",IF(AND($B1585&gt;0,VALUE(SUBSTITUTE($B1585,"4","0"))=$B1585),1,0)),"")</f>
        <v/>
      </c>
      <c r="H1585" s="5" t="str">
        <f>IF(PhieuBauCu!$B$2&gt;4,IF(LEN($B1585)=0,"",IF(AND($B1585&gt;0,VALUE(SUBSTITUTE($B1585,"5","0"))=$B1585),1,0)),"")</f>
        <v/>
      </c>
      <c r="I1585" s="5" t="str">
        <f>IF(PhieuBauCu!$B$2&gt;5,IF(LEN($B1585)=0,"",IF(AND($B1585&gt;0,VALUE(SUBSTITUTE($B1585,"6","0"))=$B1585),1,0)),"")</f>
        <v/>
      </c>
      <c r="J1585" s="5" t="str">
        <f>IF(PhieuBauCu!$B$2&gt;6,IF(LEN($B1585)=0,"",IF(AND($B1585&gt;0,VALUE(SUBSTITUTE($B1585,"7","0"))=$B1585),1,0)),"")</f>
        <v/>
      </c>
      <c r="K1585" s="5" t="str">
        <f>IF(PhieuBauCu!$B$2&gt;7,IF(LEN($B1585)=0,"",IF(AND($B1585&gt;0,VALUE(SUBSTITUTE($B1585,"8","0"))=$B1585),1,0)),"")</f>
        <v/>
      </c>
      <c r="L1585" s="5" t="str">
        <f>IF(PhieuBauCu!$B$2&gt;8,IF(LEN($B1585)=0,"",IF(AND($B1585&gt;0,VALUE(SUBSTITUTE($B1585,"9","0"))=$B1585),1,0)),"")</f>
        <v/>
      </c>
      <c r="M1585" s="9">
        <f t="shared" si="49"/>
        <v>0</v>
      </c>
      <c r="N1585" s="36">
        <f>IF(AND(M1585&lt;=PhieuBauCu!$B$13,M1585&gt;=1),1,0)</f>
        <v>0</v>
      </c>
    </row>
    <row r="1586" spans="1:14" ht="28.5" customHeight="1">
      <c r="A1586" s="2">
        <v>1581</v>
      </c>
      <c r="B1586" s="3"/>
      <c r="C1586" s="48" t="str">
        <f t="shared" si="48"/>
        <v/>
      </c>
      <c r="D1586" s="5" t="str">
        <f>IF(PhieuBauCu!$B$2&gt;0,IF(LEN($B1586)=0,"",IF(AND($B1586&gt;0,VALUE(SUBSTITUTE($B1586,"1","0"))=$B1586),1,0)),"")</f>
        <v/>
      </c>
      <c r="E1586" s="5" t="str">
        <f>IF(PhieuBauCu!$B$2&gt;1,IF(LEN($B1586)=0,"",IF(AND($B1586&gt;0,VALUE(SUBSTITUTE($B1586,"2","0"))=$B1586),1,0)),"")</f>
        <v/>
      </c>
      <c r="F1586" s="5" t="str">
        <f>IF(PhieuBauCu!$B$2&gt;2,IF(LEN($B1586)=0,"",IF(AND($B1586&gt;0,VALUE(SUBSTITUTE($B1586,"3","0"))=$B1586),1,0)),"")</f>
        <v/>
      </c>
      <c r="G1586" s="5" t="str">
        <f>IF(PhieuBauCu!$B$2&gt;3,IF(LEN($B1586)=0,"",IF(AND($B1586&gt;0,VALUE(SUBSTITUTE($B1586,"4","0"))=$B1586),1,0)),"")</f>
        <v/>
      </c>
      <c r="H1586" s="5" t="str">
        <f>IF(PhieuBauCu!$B$2&gt;4,IF(LEN($B1586)=0,"",IF(AND($B1586&gt;0,VALUE(SUBSTITUTE($B1586,"5","0"))=$B1586),1,0)),"")</f>
        <v/>
      </c>
      <c r="I1586" s="5" t="str">
        <f>IF(PhieuBauCu!$B$2&gt;5,IF(LEN($B1586)=0,"",IF(AND($B1586&gt;0,VALUE(SUBSTITUTE($B1586,"6","0"))=$B1586),1,0)),"")</f>
        <v/>
      </c>
      <c r="J1586" s="5" t="str">
        <f>IF(PhieuBauCu!$B$2&gt;6,IF(LEN($B1586)=0,"",IF(AND($B1586&gt;0,VALUE(SUBSTITUTE($B1586,"7","0"))=$B1586),1,0)),"")</f>
        <v/>
      </c>
      <c r="K1586" s="5" t="str">
        <f>IF(PhieuBauCu!$B$2&gt;7,IF(LEN($B1586)=0,"",IF(AND($B1586&gt;0,VALUE(SUBSTITUTE($B1586,"8","0"))=$B1586),1,0)),"")</f>
        <v/>
      </c>
      <c r="L1586" s="5" t="str">
        <f>IF(PhieuBauCu!$B$2&gt;8,IF(LEN($B1586)=0,"",IF(AND($B1586&gt;0,VALUE(SUBSTITUTE($B1586,"9","0"))=$B1586),1,0)),"")</f>
        <v/>
      </c>
      <c r="M1586" s="9">
        <f t="shared" si="49"/>
        <v>0</v>
      </c>
      <c r="N1586" s="36">
        <f>IF(AND(M1586&lt;=PhieuBauCu!$B$13,M1586&gt;=1),1,0)</f>
        <v>0</v>
      </c>
    </row>
    <row r="1587" spans="1:14" ht="28.5" customHeight="1">
      <c r="A1587" s="2">
        <v>1582</v>
      </c>
      <c r="B1587" s="3"/>
      <c r="C1587" s="48" t="str">
        <f t="shared" si="48"/>
        <v/>
      </c>
      <c r="D1587" s="5" t="str">
        <f>IF(PhieuBauCu!$B$2&gt;0,IF(LEN($B1587)=0,"",IF(AND($B1587&gt;0,VALUE(SUBSTITUTE($B1587,"1","0"))=$B1587),1,0)),"")</f>
        <v/>
      </c>
      <c r="E1587" s="5" t="str">
        <f>IF(PhieuBauCu!$B$2&gt;1,IF(LEN($B1587)=0,"",IF(AND($B1587&gt;0,VALUE(SUBSTITUTE($B1587,"2","0"))=$B1587),1,0)),"")</f>
        <v/>
      </c>
      <c r="F1587" s="5" t="str">
        <f>IF(PhieuBauCu!$B$2&gt;2,IF(LEN($B1587)=0,"",IF(AND($B1587&gt;0,VALUE(SUBSTITUTE($B1587,"3","0"))=$B1587),1,0)),"")</f>
        <v/>
      </c>
      <c r="G1587" s="5" t="str">
        <f>IF(PhieuBauCu!$B$2&gt;3,IF(LEN($B1587)=0,"",IF(AND($B1587&gt;0,VALUE(SUBSTITUTE($B1587,"4","0"))=$B1587),1,0)),"")</f>
        <v/>
      </c>
      <c r="H1587" s="5" t="str">
        <f>IF(PhieuBauCu!$B$2&gt;4,IF(LEN($B1587)=0,"",IF(AND($B1587&gt;0,VALUE(SUBSTITUTE($B1587,"5","0"))=$B1587),1,0)),"")</f>
        <v/>
      </c>
      <c r="I1587" s="5" t="str">
        <f>IF(PhieuBauCu!$B$2&gt;5,IF(LEN($B1587)=0,"",IF(AND($B1587&gt;0,VALUE(SUBSTITUTE($B1587,"6","0"))=$B1587),1,0)),"")</f>
        <v/>
      </c>
      <c r="J1587" s="5" t="str">
        <f>IF(PhieuBauCu!$B$2&gt;6,IF(LEN($B1587)=0,"",IF(AND($B1587&gt;0,VALUE(SUBSTITUTE($B1587,"7","0"))=$B1587),1,0)),"")</f>
        <v/>
      </c>
      <c r="K1587" s="5" t="str">
        <f>IF(PhieuBauCu!$B$2&gt;7,IF(LEN($B1587)=0,"",IF(AND($B1587&gt;0,VALUE(SUBSTITUTE($B1587,"8","0"))=$B1587),1,0)),"")</f>
        <v/>
      </c>
      <c r="L1587" s="5" t="str">
        <f>IF(PhieuBauCu!$B$2&gt;8,IF(LEN($B1587)=0,"",IF(AND($B1587&gt;0,VALUE(SUBSTITUTE($B1587,"9","0"))=$B1587),1,0)),"")</f>
        <v/>
      </c>
      <c r="M1587" s="9">
        <f t="shared" si="49"/>
        <v>0</v>
      </c>
      <c r="N1587" s="36">
        <f>IF(AND(M1587&lt;=PhieuBauCu!$B$13,M1587&gt;=1),1,0)</f>
        <v>0</v>
      </c>
    </row>
    <row r="1588" spans="1:14" ht="28.5" customHeight="1">
      <c r="A1588" s="2">
        <v>1583</v>
      </c>
      <c r="B1588" s="3"/>
      <c r="C1588" s="48" t="str">
        <f t="shared" si="48"/>
        <v/>
      </c>
      <c r="D1588" s="5" t="str">
        <f>IF(PhieuBauCu!$B$2&gt;0,IF(LEN($B1588)=0,"",IF(AND($B1588&gt;0,VALUE(SUBSTITUTE($B1588,"1","0"))=$B1588),1,0)),"")</f>
        <v/>
      </c>
      <c r="E1588" s="5" t="str">
        <f>IF(PhieuBauCu!$B$2&gt;1,IF(LEN($B1588)=0,"",IF(AND($B1588&gt;0,VALUE(SUBSTITUTE($B1588,"2","0"))=$B1588),1,0)),"")</f>
        <v/>
      </c>
      <c r="F1588" s="5" t="str">
        <f>IF(PhieuBauCu!$B$2&gt;2,IF(LEN($B1588)=0,"",IF(AND($B1588&gt;0,VALUE(SUBSTITUTE($B1588,"3","0"))=$B1588),1,0)),"")</f>
        <v/>
      </c>
      <c r="G1588" s="5" t="str">
        <f>IF(PhieuBauCu!$B$2&gt;3,IF(LEN($B1588)=0,"",IF(AND($B1588&gt;0,VALUE(SUBSTITUTE($B1588,"4","0"))=$B1588),1,0)),"")</f>
        <v/>
      </c>
      <c r="H1588" s="5" t="str">
        <f>IF(PhieuBauCu!$B$2&gt;4,IF(LEN($B1588)=0,"",IF(AND($B1588&gt;0,VALUE(SUBSTITUTE($B1588,"5","0"))=$B1588),1,0)),"")</f>
        <v/>
      </c>
      <c r="I1588" s="5" t="str">
        <f>IF(PhieuBauCu!$B$2&gt;5,IF(LEN($B1588)=0,"",IF(AND($B1588&gt;0,VALUE(SUBSTITUTE($B1588,"6","0"))=$B1588),1,0)),"")</f>
        <v/>
      </c>
      <c r="J1588" s="5" t="str">
        <f>IF(PhieuBauCu!$B$2&gt;6,IF(LEN($B1588)=0,"",IF(AND($B1588&gt;0,VALUE(SUBSTITUTE($B1588,"7","0"))=$B1588),1,0)),"")</f>
        <v/>
      </c>
      <c r="K1588" s="5" t="str">
        <f>IF(PhieuBauCu!$B$2&gt;7,IF(LEN($B1588)=0,"",IF(AND($B1588&gt;0,VALUE(SUBSTITUTE($B1588,"8","0"))=$B1588),1,0)),"")</f>
        <v/>
      </c>
      <c r="L1588" s="5" t="str">
        <f>IF(PhieuBauCu!$B$2&gt;8,IF(LEN($B1588)=0,"",IF(AND($B1588&gt;0,VALUE(SUBSTITUTE($B1588,"9","0"))=$B1588),1,0)),"")</f>
        <v/>
      </c>
      <c r="M1588" s="9">
        <f t="shared" si="49"/>
        <v>0</v>
      </c>
      <c r="N1588" s="36">
        <f>IF(AND(M1588&lt;=PhieuBauCu!$B$13,M1588&gt;=1),1,0)</f>
        <v>0</v>
      </c>
    </row>
    <row r="1589" spans="1:14" ht="28.5" customHeight="1">
      <c r="A1589" s="2">
        <v>1584</v>
      </c>
      <c r="B1589" s="3"/>
      <c r="C1589" s="48" t="str">
        <f t="shared" si="48"/>
        <v/>
      </c>
      <c r="D1589" s="5" t="str">
        <f>IF(PhieuBauCu!$B$2&gt;0,IF(LEN($B1589)=0,"",IF(AND($B1589&gt;0,VALUE(SUBSTITUTE($B1589,"1","0"))=$B1589),1,0)),"")</f>
        <v/>
      </c>
      <c r="E1589" s="5" t="str">
        <f>IF(PhieuBauCu!$B$2&gt;1,IF(LEN($B1589)=0,"",IF(AND($B1589&gt;0,VALUE(SUBSTITUTE($B1589,"2","0"))=$B1589),1,0)),"")</f>
        <v/>
      </c>
      <c r="F1589" s="5" t="str">
        <f>IF(PhieuBauCu!$B$2&gt;2,IF(LEN($B1589)=0,"",IF(AND($B1589&gt;0,VALUE(SUBSTITUTE($B1589,"3","0"))=$B1589),1,0)),"")</f>
        <v/>
      </c>
      <c r="G1589" s="5" t="str">
        <f>IF(PhieuBauCu!$B$2&gt;3,IF(LEN($B1589)=0,"",IF(AND($B1589&gt;0,VALUE(SUBSTITUTE($B1589,"4","0"))=$B1589),1,0)),"")</f>
        <v/>
      </c>
      <c r="H1589" s="5" t="str">
        <f>IF(PhieuBauCu!$B$2&gt;4,IF(LEN($B1589)=0,"",IF(AND($B1589&gt;0,VALUE(SUBSTITUTE($B1589,"5","0"))=$B1589),1,0)),"")</f>
        <v/>
      </c>
      <c r="I1589" s="5" t="str">
        <f>IF(PhieuBauCu!$B$2&gt;5,IF(LEN($B1589)=0,"",IF(AND($B1589&gt;0,VALUE(SUBSTITUTE($B1589,"6","0"))=$B1589),1,0)),"")</f>
        <v/>
      </c>
      <c r="J1589" s="5" t="str">
        <f>IF(PhieuBauCu!$B$2&gt;6,IF(LEN($B1589)=0,"",IF(AND($B1589&gt;0,VALUE(SUBSTITUTE($B1589,"7","0"))=$B1589),1,0)),"")</f>
        <v/>
      </c>
      <c r="K1589" s="5" t="str">
        <f>IF(PhieuBauCu!$B$2&gt;7,IF(LEN($B1589)=0,"",IF(AND($B1589&gt;0,VALUE(SUBSTITUTE($B1589,"8","0"))=$B1589),1,0)),"")</f>
        <v/>
      </c>
      <c r="L1589" s="5" t="str">
        <f>IF(PhieuBauCu!$B$2&gt;8,IF(LEN($B1589)=0,"",IF(AND($B1589&gt;0,VALUE(SUBSTITUTE($B1589,"9","0"))=$B1589),1,0)),"")</f>
        <v/>
      </c>
      <c r="M1589" s="9">
        <f t="shared" si="49"/>
        <v>0</v>
      </c>
      <c r="N1589" s="36">
        <f>IF(AND(M1589&lt;=PhieuBauCu!$B$13,M1589&gt;=1),1,0)</f>
        <v>0</v>
      </c>
    </row>
    <row r="1590" spans="1:14" ht="28.5" customHeight="1">
      <c r="A1590" s="2">
        <v>1585</v>
      </c>
      <c r="B1590" s="3"/>
      <c r="C1590" s="48" t="str">
        <f t="shared" si="48"/>
        <v/>
      </c>
      <c r="D1590" s="5" t="str">
        <f>IF(PhieuBauCu!$B$2&gt;0,IF(LEN($B1590)=0,"",IF(AND($B1590&gt;0,VALUE(SUBSTITUTE($B1590,"1","0"))=$B1590),1,0)),"")</f>
        <v/>
      </c>
      <c r="E1590" s="5" t="str">
        <f>IF(PhieuBauCu!$B$2&gt;1,IF(LEN($B1590)=0,"",IF(AND($B1590&gt;0,VALUE(SUBSTITUTE($B1590,"2","0"))=$B1590),1,0)),"")</f>
        <v/>
      </c>
      <c r="F1590" s="5" t="str">
        <f>IF(PhieuBauCu!$B$2&gt;2,IF(LEN($B1590)=0,"",IF(AND($B1590&gt;0,VALUE(SUBSTITUTE($B1590,"3","0"))=$B1590),1,0)),"")</f>
        <v/>
      </c>
      <c r="G1590" s="5" t="str">
        <f>IF(PhieuBauCu!$B$2&gt;3,IF(LEN($B1590)=0,"",IF(AND($B1590&gt;0,VALUE(SUBSTITUTE($B1590,"4","0"))=$B1590),1,0)),"")</f>
        <v/>
      </c>
      <c r="H1590" s="5" t="str">
        <f>IF(PhieuBauCu!$B$2&gt;4,IF(LEN($B1590)=0,"",IF(AND($B1590&gt;0,VALUE(SUBSTITUTE($B1590,"5","0"))=$B1590),1,0)),"")</f>
        <v/>
      </c>
      <c r="I1590" s="5" t="str">
        <f>IF(PhieuBauCu!$B$2&gt;5,IF(LEN($B1590)=0,"",IF(AND($B1590&gt;0,VALUE(SUBSTITUTE($B1590,"6","0"))=$B1590),1,0)),"")</f>
        <v/>
      </c>
      <c r="J1590" s="5" t="str">
        <f>IF(PhieuBauCu!$B$2&gt;6,IF(LEN($B1590)=0,"",IF(AND($B1590&gt;0,VALUE(SUBSTITUTE($B1590,"7","0"))=$B1590),1,0)),"")</f>
        <v/>
      </c>
      <c r="K1590" s="5" t="str">
        <f>IF(PhieuBauCu!$B$2&gt;7,IF(LEN($B1590)=0,"",IF(AND($B1590&gt;0,VALUE(SUBSTITUTE($B1590,"8","0"))=$B1590),1,0)),"")</f>
        <v/>
      </c>
      <c r="L1590" s="5" t="str">
        <f>IF(PhieuBauCu!$B$2&gt;8,IF(LEN($B1590)=0,"",IF(AND($B1590&gt;0,VALUE(SUBSTITUTE($B1590,"9","0"))=$B1590),1,0)),"")</f>
        <v/>
      </c>
      <c r="M1590" s="9">
        <f t="shared" si="49"/>
        <v>0</v>
      </c>
      <c r="N1590" s="36">
        <f>IF(AND(M1590&lt;=PhieuBauCu!$B$13,M1590&gt;=1),1,0)</f>
        <v>0</v>
      </c>
    </row>
    <row r="1591" spans="1:14" ht="28.5" customHeight="1">
      <c r="A1591" s="2">
        <v>1586</v>
      </c>
      <c r="B1591" s="3"/>
      <c r="C1591" s="48" t="str">
        <f t="shared" si="48"/>
        <v/>
      </c>
      <c r="D1591" s="5" t="str">
        <f>IF(PhieuBauCu!$B$2&gt;0,IF(LEN($B1591)=0,"",IF(AND($B1591&gt;0,VALUE(SUBSTITUTE($B1591,"1","0"))=$B1591),1,0)),"")</f>
        <v/>
      </c>
      <c r="E1591" s="5" t="str">
        <f>IF(PhieuBauCu!$B$2&gt;1,IF(LEN($B1591)=0,"",IF(AND($B1591&gt;0,VALUE(SUBSTITUTE($B1591,"2","0"))=$B1591),1,0)),"")</f>
        <v/>
      </c>
      <c r="F1591" s="5" t="str">
        <f>IF(PhieuBauCu!$B$2&gt;2,IF(LEN($B1591)=0,"",IF(AND($B1591&gt;0,VALUE(SUBSTITUTE($B1591,"3","0"))=$B1591),1,0)),"")</f>
        <v/>
      </c>
      <c r="G1591" s="5" t="str">
        <f>IF(PhieuBauCu!$B$2&gt;3,IF(LEN($B1591)=0,"",IF(AND($B1591&gt;0,VALUE(SUBSTITUTE($B1591,"4","0"))=$B1591),1,0)),"")</f>
        <v/>
      </c>
      <c r="H1591" s="5" t="str">
        <f>IF(PhieuBauCu!$B$2&gt;4,IF(LEN($B1591)=0,"",IF(AND($B1591&gt;0,VALUE(SUBSTITUTE($B1591,"5","0"))=$B1591),1,0)),"")</f>
        <v/>
      </c>
      <c r="I1591" s="5" t="str">
        <f>IF(PhieuBauCu!$B$2&gt;5,IF(LEN($B1591)=0,"",IF(AND($B1591&gt;0,VALUE(SUBSTITUTE($B1591,"6","0"))=$B1591),1,0)),"")</f>
        <v/>
      </c>
      <c r="J1591" s="5" t="str">
        <f>IF(PhieuBauCu!$B$2&gt;6,IF(LEN($B1591)=0,"",IF(AND($B1591&gt;0,VALUE(SUBSTITUTE($B1591,"7","0"))=$B1591),1,0)),"")</f>
        <v/>
      </c>
      <c r="K1591" s="5" t="str">
        <f>IF(PhieuBauCu!$B$2&gt;7,IF(LEN($B1591)=0,"",IF(AND($B1591&gt;0,VALUE(SUBSTITUTE($B1591,"8","0"))=$B1591),1,0)),"")</f>
        <v/>
      </c>
      <c r="L1591" s="5" t="str">
        <f>IF(PhieuBauCu!$B$2&gt;8,IF(LEN($B1591)=0,"",IF(AND($B1591&gt;0,VALUE(SUBSTITUTE($B1591,"9","0"))=$B1591),1,0)),"")</f>
        <v/>
      </c>
      <c r="M1591" s="9">
        <f t="shared" si="49"/>
        <v>0</v>
      </c>
      <c r="N1591" s="36">
        <f>IF(AND(M1591&lt;=PhieuBauCu!$B$13,M1591&gt;=1),1,0)</f>
        <v>0</v>
      </c>
    </row>
    <row r="1592" spans="1:14" ht="28.5" customHeight="1">
      <c r="A1592" s="2">
        <v>1587</v>
      </c>
      <c r="B1592" s="3"/>
      <c r="C1592" s="48" t="str">
        <f t="shared" si="48"/>
        <v/>
      </c>
      <c r="D1592" s="5" t="str">
        <f>IF(PhieuBauCu!$B$2&gt;0,IF(LEN($B1592)=0,"",IF(AND($B1592&gt;0,VALUE(SUBSTITUTE($B1592,"1","0"))=$B1592),1,0)),"")</f>
        <v/>
      </c>
      <c r="E1592" s="5" t="str">
        <f>IF(PhieuBauCu!$B$2&gt;1,IF(LEN($B1592)=0,"",IF(AND($B1592&gt;0,VALUE(SUBSTITUTE($B1592,"2","0"))=$B1592),1,0)),"")</f>
        <v/>
      </c>
      <c r="F1592" s="5" t="str">
        <f>IF(PhieuBauCu!$B$2&gt;2,IF(LEN($B1592)=0,"",IF(AND($B1592&gt;0,VALUE(SUBSTITUTE($B1592,"3","0"))=$B1592),1,0)),"")</f>
        <v/>
      </c>
      <c r="G1592" s="5" t="str">
        <f>IF(PhieuBauCu!$B$2&gt;3,IF(LEN($B1592)=0,"",IF(AND($B1592&gt;0,VALUE(SUBSTITUTE($B1592,"4","0"))=$B1592),1,0)),"")</f>
        <v/>
      </c>
      <c r="H1592" s="5" t="str">
        <f>IF(PhieuBauCu!$B$2&gt;4,IF(LEN($B1592)=0,"",IF(AND($B1592&gt;0,VALUE(SUBSTITUTE($B1592,"5","0"))=$B1592),1,0)),"")</f>
        <v/>
      </c>
      <c r="I1592" s="5" t="str">
        <f>IF(PhieuBauCu!$B$2&gt;5,IF(LEN($B1592)=0,"",IF(AND($B1592&gt;0,VALUE(SUBSTITUTE($B1592,"6","0"))=$B1592),1,0)),"")</f>
        <v/>
      </c>
      <c r="J1592" s="5" t="str">
        <f>IF(PhieuBauCu!$B$2&gt;6,IF(LEN($B1592)=0,"",IF(AND($B1592&gt;0,VALUE(SUBSTITUTE($B1592,"7","0"))=$B1592),1,0)),"")</f>
        <v/>
      </c>
      <c r="K1592" s="5" t="str">
        <f>IF(PhieuBauCu!$B$2&gt;7,IF(LEN($B1592)=0,"",IF(AND($B1592&gt;0,VALUE(SUBSTITUTE($B1592,"8","0"))=$B1592),1,0)),"")</f>
        <v/>
      </c>
      <c r="L1592" s="5" t="str">
        <f>IF(PhieuBauCu!$B$2&gt;8,IF(LEN($B1592)=0,"",IF(AND($B1592&gt;0,VALUE(SUBSTITUTE($B1592,"9","0"))=$B1592),1,0)),"")</f>
        <v/>
      </c>
      <c r="M1592" s="9">
        <f t="shared" si="49"/>
        <v>0</v>
      </c>
      <c r="N1592" s="36">
        <f>IF(AND(M1592&lt;=PhieuBauCu!$B$13,M1592&gt;=1),1,0)</f>
        <v>0</v>
      </c>
    </row>
    <row r="1593" spans="1:14" ht="28.5" customHeight="1">
      <c r="A1593" s="2">
        <v>1588</v>
      </c>
      <c r="B1593" s="3"/>
      <c r="C1593" s="48" t="str">
        <f t="shared" si="48"/>
        <v/>
      </c>
      <c r="D1593" s="5" t="str">
        <f>IF(PhieuBauCu!$B$2&gt;0,IF(LEN($B1593)=0,"",IF(AND($B1593&gt;0,VALUE(SUBSTITUTE($B1593,"1","0"))=$B1593),1,0)),"")</f>
        <v/>
      </c>
      <c r="E1593" s="5" t="str">
        <f>IF(PhieuBauCu!$B$2&gt;1,IF(LEN($B1593)=0,"",IF(AND($B1593&gt;0,VALUE(SUBSTITUTE($B1593,"2","0"))=$B1593),1,0)),"")</f>
        <v/>
      </c>
      <c r="F1593" s="5" t="str">
        <f>IF(PhieuBauCu!$B$2&gt;2,IF(LEN($B1593)=0,"",IF(AND($B1593&gt;0,VALUE(SUBSTITUTE($B1593,"3","0"))=$B1593),1,0)),"")</f>
        <v/>
      </c>
      <c r="G1593" s="5" t="str">
        <f>IF(PhieuBauCu!$B$2&gt;3,IF(LEN($B1593)=0,"",IF(AND($B1593&gt;0,VALUE(SUBSTITUTE($B1593,"4","0"))=$B1593),1,0)),"")</f>
        <v/>
      </c>
      <c r="H1593" s="5" t="str">
        <f>IF(PhieuBauCu!$B$2&gt;4,IF(LEN($B1593)=0,"",IF(AND($B1593&gt;0,VALUE(SUBSTITUTE($B1593,"5","0"))=$B1593),1,0)),"")</f>
        <v/>
      </c>
      <c r="I1593" s="5" t="str">
        <f>IF(PhieuBauCu!$B$2&gt;5,IF(LEN($B1593)=0,"",IF(AND($B1593&gt;0,VALUE(SUBSTITUTE($B1593,"6","0"))=$B1593),1,0)),"")</f>
        <v/>
      </c>
      <c r="J1593" s="5" t="str">
        <f>IF(PhieuBauCu!$B$2&gt;6,IF(LEN($B1593)=0,"",IF(AND($B1593&gt;0,VALUE(SUBSTITUTE($B1593,"7","0"))=$B1593),1,0)),"")</f>
        <v/>
      </c>
      <c r="K1593" s="5" t="str">
        <f>IF(PhieuBauCu!$B$2&gt;7,IF(LEN($B1593)=0,"",IF(AND($B1593&gt;0,VALUE(SUBSTITUTE($B1593,"8","0"))=$B1593),1,0)),"")</f>
        <v/>
      </c>
      <c r="L1593" s="5" t="str">
        <f>IF(PhieuBauCu!$B$2&gt;8,IF(LEN($B1593)=0,"",IF(AND($B1593&gt;0,VALUE(SUBSTITUTE($B1593,"9","0"))=$B1593),1,0)),"")</f>
        <v/>
      </c>
      <c r="M1593" s="9">
        <f t="shared" si="49"/>
        <v>0</v>
      </c>
      <c r="N1593" s="36">
        <f>IF(AND(M1593&lt;=PhieuBauCu!$B$13,M1593&gt;=1),1,0)</f>
        <v>0</v>
      </c>
    </row>
    <row r="1594" spans="1:14" ht="28.5" customHeight="1">
      <c r="A1594" s="2">
        <v>1589</v>
      </c>
      <c r="B1594" s="3"/>
      <c r="C1594" s="48" t="str">
        <f t="shared" si="48"/>
        <v/>
      </c>
      <c r="D1594" s="5" t="str">
        <f>IF(PhieuBauCu!$B$2&gt;0,IF(LEN($B1594)=0,"",IF(AND($B1594&gt;0,VALUE(SUBSTITUTE($B1594,"1","0"))=$B1594),1,0)),"")</f>
        <v/>
      </c>
      <c r="E1594" s="5" t="str">
        <f>IF(PhieuBauCu!$B$2&gt;1,IF(LEN($B1594)=0,"",IF(AND($B1594&gt;0,VALUE(SUBSTITUTE($B1594,"2","0"))=$B1594),1,0)),"")</f>
        <v/>
      </c>
      <c r="F1594" s="5" t="str">
        <f>IF(PhieuBauCu!$B$2&gt;2,IF(LEN($B1594)=0,"",IF(AND($B1594&gt;0,VALUE(SUBSTITUTE($B1594,"3","0"))=$B1594),1,0)),"")</f>
        <v/>
      </c>
      <c r="G1594" s="5" t="str">
        <f>IF(PhieuBauCu!$B$2&gt;3,IF(LEN($B1594)=0,"",IF(AND($B1594&gt;0,VALUE(SUBSTITUTE($B1594,"4","0"))=$B1594),1,0)),"")</f>
        <v/>
      </c>
      <c r="H1594" s="5" t="str">
        <f>IF(PhieuBauCu!$B$2&gt;4,IF(LEN($B1594)=0,"",IF(AND($B1594&gt;0,VALUE(SUBSTITUTE($B1594,"5","0"))=$B1594),1,0)),"")</f>
        <v/>
      </c>
      <c r="I1594" s="5" t="str">
        <f>IF(PhieuBauCu!$B$2&gt;5,IF(LEN($B1594)=0,"",IF(AND($B1594&gt;0,VALUE(SUBSTITUTE($B1594,"6","0"))=$B1594),1,0)),"")</f>
        <v/>
      </c>
      <c r="J1594" s="5" t="str">
        <f>IF(PhieuBauCu!$B$2&gt;6,IF(LEN($B1594)=0,"",IF(AND($B1594&gt;0,VALUE(SUBSTITUTE($B1594,"7","0"))=$B1594),1,0)),"")</f>
        <v/>
      </c>
      <c r="K1594" s="5" t="str">
        <f>IF(PhieuBauCu!$B$2&gt;7,IF(LEN($B1594)=0,"",IF(AND($B1594&gt;0,VALUE(SUBSTITUTE($B1594,"8","0"))=$B1594),1,0)),"")</f>
        <v/>
      </c>
      <c r="L1594" s="5" t="str">
        <f>IF(PhieuBauCu!$B$2&gt;8,IF(LEN($B1594)=0,"",IF(AND($B1594&gt;0,VALUE(SUBSTITUTE($B1594,"9","0"))=$B1594),1,0)),"")</f>
        <v/>
      </c>
      <c r="M1594" s="9">
        <f t="shared" si="49"/>
        <v>0</v>
      </c>
      <c r="N1594" s="36">
        <f>IF(AND(M1594&lt;=PhieuBauCu!$B$13,M1594&gt;=1),1,0)</f>
        <v>0</v>
      </c>
    </row>
    <row r="1595" spans="1:14" ht="28.5" customHeight="1">
      <c r="A1595" s="2">
        <v>1590</v>
      </c>
      <c r="B1595" s="3"/>
      <c r="C1595" s="48" t="str">
        <f t="shared" si="48"/>
        <v/>
      </c>
      <c r="D1595" s="5" t="str">
        <f>IF(PhieuBauCu!$B$2&gt;0,IF(LEN($B1595)=0,"",IF(AND($B1595&gt;0,VALUE(SUBSTITUTE($B1595,"1","0"))=$B1595),1,0)),"")</f>
        <v/>
      </c>
      <c r="E1595" s="5" t="str">
        <f>IF(PhieuBauCu!$B$2&gt;1,IF(LEN($B1595)=0,"",IF(AND($B1595&gt;0,VALUE(SUBSTITUTE($B1595,"2","0"))=$B1595),1,0)),"")</f>
        <v/>
      </c>
      <c r="F1595" s="5" t="str">
        <f>IF(PhieuBauCu!$B$2&gt;2,IF(LEN($B1595)=0,"",IF(AND($B1595&gt;0,VALUE(SUBSTITUTE($B1595,"3","0"))=$B1595),1,0)),"")</f>
        <v/>
      </c>
      <c r="G1595" s="5" t="str">
        <f>IF(PhieuBauCu!$B$2&gt;3,IF(LEN($B1595)=0,"",IF(AND($B1595&gt;0,VALUE(SUBSTITUTE($B1595,"4","0"))=$B1595),1,0)),"")</f>
        <v/>
      </c>
      <c r="H1595" s="5" t="str">
        <f>IF(PhieuBauCu!$B$2&gt;4,IF(LEN($B1595)=0,"",IF(AND($B1595&gt;0,VALUE(SUBSTITUTE($B1595,"5","0"))=$B1595),1,0)),"")</f>
        <v/>
      </c>
      <c r="I1595" s="5" t="str">
        <f>IF(PhieuBauCu!$B$2&gt;5,IF(LEN($B1595)=0,"",IF(AND($B1595&gt;0,VALUE(SUBSTITUTE($B1595,"6","0"))=$B1595),1,0)),"")</f>
        <v/>
      </c>
      <c r="J1595" s="5" t="str">
        <f>IF(PhieuBauCu!$B$2&gt;6,IF(LEN($B1595)=0,"",IF(AND($B1595&gt;0,VALUE(SUBSTITUTE($B1595,"7","0"))=$B1595),1,0)),"")</f>
        <v/>
      </c>
      <c r="K1595" s="5" t="str">
        <f>IF(PhieuBauCu!$B$2&gt;7,IF(LEN($B1595)=0,"",IF(AND($B1595&gt;0,VALUE(SUBSTITUTE($B1595,"8","0"))=$B1595),1,0)),"")</f>
        <v/>
      </c>
      <c r="L1595" s="5" t="str">
        <f>IF(PhieuBauCu!$B$2&gt;8,IF(LEN($B1595)=0,"",IF(AND($B1595&gt;0,VALUE(SUBSTITUTE($B1595,"9","0"))=$B1595),1,0)),"")</f>
        <v/>
      </c>
      <c r="M1595" s="9">
        <f t="shared" si="49"/>
        <v>0</v>
      </c>
      <c r="N1595" s="36">
        <f>IF(AND(M1595&lt;=PhieuBauCu!$B$13,M1595&gt;=1),1,0)</f>
        <v>0</v>
      </c>
    </row>
    <row r="1596" spans="1:14" ht="28.5" customHeight="1">
      <c r="A1596" s="2">
        <v>1591</v>
      </c>
      <c r="B1596" s="3"/>
      <c r="C1596" s="48" t="str">
        <f t="shared" si="48"/>
        <v/>
      </c>
      <c r="D1596" s="5" t="str">
        <f>IF(PhieuBauCu!$B$2&gt;0,IF(LEN($B1596)=0,"",IF(AND($B1596&gt;0,VALUE(SUBSTITUTE($B1596,"1","0"))=$B1596),1,0)),"")</f>
        <v/>
      </c>
      <c r="E1596" s="5" t="str">
        <f>IF(PhieuBauCu!$B$2&gt;1,IF(LEN($B1596)=0,"",IF(AND($B1596&gt;0,VALUE(SUBSTITUTE($B1596,"2","0"))=$B1596),1,0)),"")</f>
        <v/>
      </c>
      <c r="F1596" s="5" t="str">
        <f>IF(PhieuBauCu!$B$2&gt;2,IF(LEN($B1596)=0,"",IF(AND($B1596&gt;0,VALUE(SUBSTITUTE($B1596,"3","0"))=$B1596),1,0)),"")</f>
        <v/>
      </c>
      <c r="G1596" s="5" t="str">
        <f>IF(PhieuBauCu!$B$2&gt;3,IF(LEN($B1596)=0,"",IF(AND($B1596&gt;0,VALUE(SUBSTITUTE($B1596,"4","0"))=$B1596),1,0)),"")</f>
        <v/>
      </c>
      <c r="H1596" s="5" t="str">
        <f>IF(PhieuBauCu!$B$2&gt;4,IF(LEN($B1596)=0,"",IF(AND($B1596&gt;0,VALUE(SUBSTITUTE($B1596,"5","0"))=$B1596),1,0)),"")</f>
        <v/>
      </c>
      <c r="I1596" s="5" t="str">
        <f>IF(PhieuBauCu!$B$2&gt;5,IF(LEN($B1596)=0,"",IF(AND($B1596&gt;0,VALUE(SUBSTITUTE($B1596,"6","0"))=$B1596),1,0)),"")</f>
        <v/>
      </c>
      <c r="J1596" s="5" t="str">
        <f>IF(PhieuBauCu!$B$2&gt;6,IF(LEN($B1596)=0,"",IF(AND($B1596&gt;0,VALUE(SUBSTITUTE($B1596,"7","0"))=$B1596),1,0)),"")</f>
        <v/>
      </c>
      <c r="K1596" s="5" t="str">
        <f>IF(PhieuBauCu!$B$2&gt;7,IF(LEN($B1596)=0,"",IF(AND($B1596&gt;0,VALUE(SUBSTITUTE($B1596,"8","0"))=$B1596),1,0)),"")</f>
        <v/>
      </c>
      <c r="L1596" s="5" t="str">
        <f>IF(PhieuBauCu!$B$2&gt;8,IF(LEN($B1596)=0,"",IF(AND($B1596&gt;0,VALUE(SUBSTITUTE($B1596,"9","0"))=$B1596),1,0)),"")</f>
        <v/>
      </c>
      <c r="M1596" s="9">
        <f t="shared" si="49"/>
        <v>0</v>
      </c>
      <c r="N1596" s="36">
        <f>IF(AND(M1596&lt;=PhieuBauCu!$B$13,M1596&gt;=1),1,0)</f>
        <v>0</v>
      </c>
    </row>
    <row r="1597" spans="1:14" ht="28.5" customHeight="1">
      <c r="A1597" s="2">
        <v>1592</v>
      </c>
      <c r="B1597" s="3"/>
      <c r="C1597" s="48" t="str">
        <f t="shared" si="48"/>
        <v/>
      </c>
      <c r="D1597" s="5" t="str">
        <f>IF(PhieuBauCu!$B$2&gt;0,IF(LEN($B1597)=0,"",IF(AND($B1597&gt;0,VALUE(SUBSTITUTE($B1597,"1","0"))=$B1597),1,0)),"")</f>
        <v/>
      </c>
      <c r="E1597" s="5" t="str">
        <f>IF(PhieuBauCu!$B$2&gt;1,IF(LEN($B1597)=0,"",IF(AND($B1597&gt;0,VALUE(SUBSTITUTE($B1597,"2","0"))=$B1597),1,0)),"")</f>
        <v/>
      </c>
      <c r="F1597" s="5" t="str">
        <f>IF(PhieuBauCu!$B$2&gt;2,IF(LEN($B1597)=0,"",IF(AND($B1597&gt;0,VALUE(SUBSTITUTE($B1597,"3","0"))=$B1597),1,0)),"")</f>
        <v/>
      </c>
      <c r="G1597" s="5" t="str">
        <f>IF(PhieuBauCu!$B$2&gt;3,IF(LEN($B1597)=0,"",IF(AND($B1597&gt;0,VALUE(SUBSTITUTE($B1597,"4","0"))=$B1597),1,0)),"")</f>
        <v/>
      </c>
      <c r="H1597" s="5" t="str">
        <f>IF(PhieuBauCu!$B$2&gt;4,IF(LEN($B1597)=0,"",IF(AND($B1597&gt;0,VALUE(SUBSTITUTE($B1597,"5","0"))=$B1597),1,0)),"")</f>
        <v/>
      </c>
      <c r="I1597" s="5" t="str">
        <f>IF(PhieuBauCu!$B$2&gt;5,IF(LEN($B1597)=0,"",IF(AND($B1597&gt;0,VALUE(SUBSTITUTE($B1597,"6","0"))=$B1597),1,0)),"")</f>
        <v/>
      </c>
      <c r="J1597" s="5" t="str">
        <f>IF(PhieuBauCu!$B$2&gt;6,IF(LEN($B1597)=0,"",IF(AND($B1597&gt;0,VALUE(SUBSTITUTE($B1597,"7","0"))=$B1597),1,0)),"")</f>
        <v/>
      </c>
      <c r="K1597" s="5" t="str">
        <f>IF(PhieuBauCu!$B$2&gt;7,IF(LEN($B1597)=0,"",IF(AND($B1597&gt;0,VALUE(SUBSTITUTE($B1597,"8","0"))=$B1597),1,0)),"")</f>
        <v/>
      </c>
      <c r="L1597" s="5" t="str">
        <f>IF(PhieuBauCu!$B$2&gt;8,IF(LEN($B1597)=0,"",IF(AND($B1597&gt;0,VALUE(SUBSTITUTE($B1597,"9","0"))=$B1597),1,0)),"")</f>
        <v/>
      </c>
      <c r="M1597" s="9">
        <f t="shared" si="49"/>
        <v>0</v>
      </c>
      <c r="N1597" s="36">
        <f>IF(AND(M1597&lt;=PhieuBauCu!$B$13,M1597&gt;=1),1,0)</f>
        <v>0</v>
      </c>
    </row>
    <row r="1598" spans="1:14" ht="28.5" customHeight="1">
      <c r="A1598" s="2">
        <v>1593</v>
      </c>
      <c r="B1598" s="3"/>
      <c r="C1598" s="48" t="str">
        <f t="shared" si="48"/>
        <v/>
      </c>
      <c r="D1598" s="5" t="str">
        <f>IF(PhieuBauCu!$B$2&gt;0,IF(LEN($B1598)=0,"",IF(AND($B1598&gt;0,VALUE(SUBSTITUTE($B1598,"1","0"))=$B1598),1,0)),"")</f>
        <v/>
      </c>
      <c r="E1598" s="5" t="str">
        <f>IF(PhieuBauCu!$B$2&gt;1,IF(LEN($B1598)=0,"",IF(AND($B1598&gt;0,VALUE(SUBSTITUTE($B1598,"2","0"))=$B1598),1,0)),"")</f>
        <v/>
      </c>
      <c r="F1598" s="5" t="str">
        <f>IF(PhieuBauCu!$B$2&gt;2,IF(LEN($B1598)=0,"",IF(AND($B1598&gt;0,VALUE(SUBSTITUTE($B1598,"3","0"))=$B1598),1,0)),"")</f>
        <v/>
      </c>
      <c r="G1598" s="5" t="str">
        <f>IF(PhieuBauCu!$B$2&gt;3,IF(LEN($B1598)=0,"",IF(AND($B1598&gt;0,VALUE(SUBSTITUTE($B1598,"4","0"))=$B1598),1,0)),"")</f>
        <v/>
      </c>
      <c r="H1598" s="5" t="str">
        <f>IF(PhieuBauCu!$B$2&gt;4,IF(LEN($B1598)=0,"",IF(AND($B1598&gt;0,VALUE(SUBSTITUTE($B1598,"5","0"))=$B1598),1,0)),"")</f>
        <v/>
      </c>
      <c r="I1598" s="5" t="str">
        <f>IF(PhieuBauCu!$B$2&gt;5,IF(LEN($B1598)=0,"",IF(AND($B1598&gt;0,VALUE(SUBSTITUTE($B1598,"6","0"))=$B1598),1,0)),"")</f>
        <v/>
      </c>
      <c r="J1598" s="5" t="str">
        <f>IF(PhieuBauCu!$B$2&gt;6,IF(LEN($B1598)=0,"",IF(AND($B1598&gt;0,VALUE(SUBSTITUTE($B1598,"7","0"))=$B1598),1,0)),"")</f>
        <v/>
      </c>
      <c r="K1598" s="5" t="str">
        <f>IF(PhieuBauCu!$B$2&gt;7,IF(LEN($B1598)=0,"",IF(AND($B1598&gt;0,VALUE(SUBSTITUTE($B1598,"8","0"))=$B1598),1,0)),"")</f>
        <v/>
      </c>
      <c r="L1598" s="5" t="str">
        <f>IF(PhieuBauCu!$B$2&gt;8,IF(LEN($B1598)=0,"",IF(AND($B1598&gt;0,VALUE(SUBSTITUTE($B1598,"9","0"))=$B1598),1,0)),"")</f>
        <v/>
      </c>
      <c r="M1598" s="9">
        <f t="shared" si="49"/>
        <v>0</v>
      </c>
      <c r="N1598" s="36">
        <f>IF(AND(M1598&lt;=PhieuBauCu!$B$13,M1598&gt;=1),1,0)</f>
        <v>0</v>
      </c>
    </row>
    <row r="1599" spans="1:14" ht="28.5" customHeight="1">
      <c r="A1599" s="2">
        <v>1594</v>
      </c>
      <c r="B1599" s="3"/>
      <c r="C1599" s="48" t="str">
        <f t="shared" si="48"/>
        <v/>
      </c>
      <c r="D1599" s="5" t="str">
        <f>IF(PhieuBauCu!$B$2&gt;0,IF(LEN($B1599)=0,"",IF(AND($B1599&gt;0,VALUE(SUBSTITUTE($B1599,"1","0"))=$B1599),1,0)),"")</f>
        <v/>
      </c>
      <c r="E1599" s="5" t="str">
        <f>IF(PhieuBauCu!$B$2&gt;1,IF(LEN($B1599)=0,"",IF(AND($B1599&gt;0,VALUE(SUBSTITUTE($B1599,"2","0"))=$B1599),1,0)),"")</f>
        <v/>
      </c>
      <c r="F1599" s="5" t="str">
        <f>IF(PhieuBauCu!$B$2&gt;2,IF(LEN($B1599)=0,"",IF(AND($B1599&gt;0,VALUE(SUBSTITUTE($B1599,"3","0"))=$B1599),1,0)),"")</f>
        <v/>
      </c>
      <c r="G1599" s="5" t="str">
        <f>IF(PhieuBauCu!$B$2&gt;3,IF(LEN($B1599)=0,"",IF(AND($B1599&gt;0,VALUE(SUBSTITUTE($B1599,"4","0"))=$B1599),1,0)),"")</f>
        <v/>
      </c>
      <c r="H1599" s="5" t="str">
        <f>IF(PhieuBauCu!$B$2&gt;4,IF(LEN($B1599)=0,"",IF(AND($B1599&gt;0,VALUE(SUBSTITUTE($B1599,"5","0"))=$B1599),1,0)),"")</f>
        <v/>
      </c>
      <c r="I1599" s="5" t="str">
        <f>IF(PhieuBauCu!$B$2&gt;5,IF(LEN($B1599)=0,"",IF(AND($B1599&gt;0,VALUE(SUBSTITUTE($B1599,"6","0"))=$B1599),1,0)),"")</f>
        <v/>
      </c>
      <c r="J1599" s="5" t="str">
        <f>IF(PhieuBauCu!$B$2&gt;6,IF(LEN($B1599)=0,"",IF(AND($B1599&gt;0,VALUE(SUBSTITUTE($B1599,"7","0"))=$B1599),1,0)),"")</f>
        <v/>
      </c>
      <c r="K1599" s="5" t="str">
        <f>IF(PhieuBauCu!$B$2&gt;7,IF(LEN($B1599)=0,"",IF(AND($B1599&gt;0,VALUE(SUBSTITUTE($B1599,"8","0"))=$B1599),1,0)),"")</f>
        <v/>
      </c>
      <c r="L1599" s="5" t="str">
        <f>IF(PhieuBauCu!$B$2&gt;8,IF(LEN($B1599)=0,"",IF(AND($B1599&gt;0,VALUE(SUBSTITUTE($B1599,"9","0"))=$B1599),1,0)),"")</f>
        <v/>
      </c>
      <c r="M1599" s="9">
        <f t="shared" si="49"/>
        <v>0</v>
      </c>
      <c r="N1599" s="36">
        <f>IF(AND(M1599&lt;=PhieuBauCu!$B$13,M1599&gt;=1),1,0)</f>
        <v>0</v>
      </c>
    </row>
    <row r="1600" spans="1:14" ht="28.5" customHeight="1">
      <c r="A1600" s="2">
        <v>1595</v>
      </c>
      <c r="B1600" s="3"/>
      <c r="C1600" s="48" t="str">
        <f t="shared" si="48"/>
        <v/>
      </c>
      <c r="D1600" s="5" t="str">
        <f>IF(PhieuBauCu!$B$2&gt;0,IF(LEN($B1600)=0,"",IF(AND($B1600&gt;0,VALUE(SUBSTITUTE($B1600,"1","0"))=$B1600),1,0)),"")</f>
        <v/>
      </c>
      <c r="E1600" s="5" t="str">
        <f>IF(PhieuBauCu!$B$2&gt;1,IF(LEN($B1600)=0,"",IF(AND($B1600&gt;0,VALUE(SUBSTITUTE($B1600,"2","0"))=$B1600),1,0)),"")</f>
        <v/>
      </c>
      <c r="F1600" s="5" t="str">
        <f>IF(PhieuBauCu!$B$2&gt;2,IF(LEN($B1600)=0,"",IF(AND($B1600&gt;0,VALUE(SUBSTITUTE($B1600,"3","0"))=$B1600),1,0)),"")</f>
        <v/>
      </c>
      <c r="G1600" s="5" t="str">
        <f>IF(PhieuBauCu!$B$2&gt;3,IF(LEN($B1600)=0,"",IF(AND($B1600&gt;0,VALUE(SUBSTITUTE($B1600,"4","0"))=$B1600),1,0)),"")</f>
        <v/>
      </c>
      <c r="H1600" s="5" t="str">
        <f>IF(PhieuBauCu!$B$2&gt;4,IF(LEN($B1600)=0,"",IF(AND($B1600&gt;0,VALUE(SUBSTITUTE($B1600,"5","0"))=$B1600),1,0)),"")</f>
        <v/>
      </c>
      <c r="I1600" s="5" t="str">
        <f>IF(PhieuBauCu!$B$2&gt;5,IF(LEN($B1600)=0,"",IF(AND($B1600&gt;0,VALUE(SUBSTITUTE($B1600,"6","0"))=$B1600),1,0)),"")</f>
        <v/>
      </c>
      <c r="J1600" s="5" t="str">
        <f>IF(PhieuBauCu!$B$2&gt;6,IF(LEN($B1600)=0,"",IF(AND($B1600&gt;0,VALUE(SUBSTITUTE($B1600,"7","0"))=$B1600),1,0)),"")</f>
        <v/>
      </c>
      <c r="K1600" s="5" t="str">
        <f>IF(PhieuBauCu!$B$2&gt;7,IF(LEN($B1600)=0,"",IF(AND($B1600&gt;0,VALUE(SUBSTITUTE($B1600,"8","0"))=$B1600),1,0)),"")</f>
        <v/>
      </c>
      <c r="L1600" s="5" t="str">
        <f>IF(PhieuBauCu!$B$2&gt;8,IF(LEN($B1600)=0,"",IF(AND($B1600&gt;0,VALUE(SUBSTITUTE($B1600,"9","0"))=$B1600),1,0)),"")</f>
        <v/>
      </c>
      <c r="M1600" s="9">
        <f t="shared" si="49"/>
        <v>0</v>
      </c>
      <c r="N1600" s="36">
        <f>IF(AND(M1600&lt;=PhieuBauCu!$B$13,M1600&gt;=1),1,0)</f>
        <v>0</v>
      </c>
    </row>
    <row r="1601" spans="1:14" ht="28.5" customHeight="1">
      <c r="A1601" s="2">
        <v>1596</v>
      </c>
      <c r="B1601" s="3"/>
      <c r="C1601" s="48" t="str">
        <f t="shared" si="48"/>
        <v/>
      </c>
      <c r="D1601" s="5" t="str">
        <f>IF(PhieuBauCu!$B$2&gt;0,IF(LEN($B1601)=0,"",IF(AND($B1601&gt;0,VALUE(SUBSTITUTE($B1601,"1","0"))=$B1601),1,0)),"")</f>
        <v/>
      </c>
      <c r="E1601" s="5" t="str">
        <f>IF(PhieuBauCu!$B$2&gt;1,IF(LEN($B1601)=0,"",IF(AND($B1601&gt;0,VALUE(SUBSTITUTE($B1601,"2","0"))=$B1601),1,0)),"")</f>
        <v/>
      </c>
      <c r="F1601" s="5" t="str">
        <f>IF(PhieuBauCu!$B$2&gt;2,IF(LEN($B1601)=0,"",IF(AND($B1601&gt;0,VALUE(SUBSTITUTE($B1601,"3","0"))=$B1601),1,0)),"")</f>
        <v/>
      </c>
      <c r="G1601" s="5" t="str">
        <f>IF(PhieuBauCu!$B$2&gt;3,IF(LEN($B1601)=0,"",IF(AND($B1601&gt;0,VALUE(SUBSTITUTE($B1601,"4","0"))=$B1601),1,0)),"")</f>
        <v/>
      </c>
      <c r="H1601" s="5" t="str">
        <f>IF(PhieuBauCu!$B$2&gt;4,IF(LEN($B1601)=0,"",IF(AND($B1601&gt;0,VALUE(SUBSTITUTE($B1601,"5","0"))=$B1601),1,0)),"")</f>
        <v/>
      </c>
      <c r="I1601" s="5" t="str">
        <f>IF(PhieuBauCu!$B$2&gt;5,IF(LEN($B1601)=0,"",IF(AND($B1601&gt;0,VALUE(SUBSTITUTE($B1601,"6","0"))=$B1601),1,0)),"")</f>
        <v/>
      </c>
      <c r="J1601" s="5" t="str">
        <f>IF(PhieuBauCu!$B$2&gt;6,IF(LEN($B1601)=0,"",IF(AND($B1601&gt;0,VALUE(SUBSTITUTE($B1601,"7","0"))=$B1601),1,0)),"")</f>
        <v/>
      </c>
      <c r="K1601" s="5" t="str">
        <f>IF(PhieuBauCu!$B$2&gt;7,IF(LEN($B1601)=0,"",IF(AND($B1601&gt;0,VALUE(SUBSTITUTE($B1601,"8","0"))=$B1601),1,0)),"")</f>
        <v/>
      </c>
      <c r="L1601" s="5" t="str">
        <f>IF(PhieuBauCu!$B$2&gt;8,IF(LEN($B1601)=0,"",IF(AND($B1601&gt;0,VALUE(SUBSTITUTE($B1601,"9","0"))=$B1601),1,0)),"")</f>
        <v/>
      </c>
      <c r="M1601" s="9">
        <f t="shared" si="49"/>
        <v>0</v>
      </c>
      <c r="N1601" s="36">
        <f>IF(AND(M1601&lt;=PhieuBauCu!$B$13,M1601&gt;=1),1,0)</f>
        <v>0</v>
      </c>
    </row>
    <row r="1602" spans="1:14" ht="28.5" customHeight="1">
      <c r="A1602" s="2">
        <v>1597</v>
      </c>
      <c r="B1602" s="3"/>
      <c r="C1602" s="48" t="str">
        <f t="shared" si="48"/>
        <v/>
      </c>
      <c r="D1602" s="5" t="str">
        <f>IF(PhieuBauCu!$B$2&gt;0,IF(LEN($B1602)=0,"",IF(AND($B1602&gt;0,VALUE(SUBSTITUTE($B1602,"1","0"))=$B1602),1,0)),"")</f>
        <v/>
      </c>
      <c r="E1602" s="5" t="str">
        <f>IF(PhieuBauCu!$B$2&gt;1,IF(LEN($B1602)=0,"",IF(AND($B1602&gt;0,VALUE(SUBSTITUTE($B1602,"2","0"))=$B1602),1,0)),"")</f>
        <v/>
      </c>
      <c r="F1602" s="5" t="str">
        <f>IF(PhieuBauCu!$B$2&gt;2,IF(LEN($B1602)=0,"",IF(AND($B1602&gt;0,VALUE(SUBSTITUTE($B1602,"3","0"))=$B1602),1,0)),"")</f>
        <v/>
      </c>
      <c r="G1602" s="5" t="str">
        <f>IF(PhieuBauCu!$B$2&gt;3,IF(LEN($B1602)=0,"",IF(AND($B1602&gt;0,VALUE(SUBSTITUTE($B1602,"4","0"))=$B1602),1,0)),"")</f>
        <v/>
      </c>
      <c r="H1602" s="5" t="str">
        <f>IF(PhieuBauCu!$B$2&gt;4,IF(LEN($B1602)=0,"",IF(AND($B1602&gt;0,VALUE(SUBSTITUTE($B1602,"5","0"))=$B1602),1,0)),"")</f>
        <v/>
      </c>
      <c r="I1602" s="5" t="str">
        <f>IF(PhieuBauCu!$B$2&gt;5,IF(LEN($B1602)=0,"",IF(AND($B1602&gt;0,VALUE(SUBSTITUTE($B1602,"6","0"))=$B1602),1,0)),"")</f>
        <v/>
      </c>
      <c r="J1602" s="5" t="str">
        <f>IF(PhieuBauCu!$B$2&gt;6,IF(LEN($B1602)=0,"",IF(AND($B1602&gt;0,VALUE(SUBSTITUTE($B1602,"7","0"))=$B1602),1,0)),"")</f>
        <v/>
      </c>
      <c r="K1602" s="5" t="str">
        <f>IF(PhieuBauCu!$B$2&gt;7,IF(LEN($B1602)=0,"",IF(AND($B1602&gt;0,VALUE(SUBSTITUTE($B1602,"8","0"))=$B1602),1,0)),"")</f>
        <v/>
      </c>
      <c r="L1602" s="5" t="str">
        <f>IF(PhieuBauCu!$B$2&gt;8,IF(LEN($B1602)=0,"",IF(AND($B1602&gt;0,VALUE(SUBSTITUTE($B1602,"9","0"))=$B1602),1,0)),"")</f>
        <v/>
      </c>
      <c r="M1602" s="9">
        <f t="shared" si="49"/>
        <v>0</v>
      </c>
      <c r="N1602" s="36">
        <f>IF(AND(M1602&lt;=PhieuBauCu!$B$13,M1602&gt;=1),1,0)</f>
        <v>0</v>
      </c>
    </row>
    <row r="1603" spans="1:14" ht="28.5" customHeight="1">
      <c r="A1603" s="2">
        <v>1598</v>
      </c>
      <c r="B1603" s="3"/>
      <c r="C1603" s="48" t="str">
        <f t="shared" si="48"/>
        <v/>
      </c>
      <c r="D1603" s="5" t="str">
        <f>IF(PhieuBauCu!$B$2&gt;0,IF(LEN($B1603)=0,"",IF(AND($B1603&gt;0,VALUE(SUBSTITUTE($B1603,"1","0"))=$B1603),1,0)),"")</f>
        <v/>
      </c>
      <c r="E1603" s="5" t="str">
        <f>IF(PhieuBauCu!$B$2&gt;1,IF(LEN($B1603)=0,"",IF(AND($B1603&gt;0,VALUE(SUBSTITUTE($B1603,"2","0"))=$B1603),1,0)),"")</f>
        <v/>
      </c>
      <c r="F1603" s="5" t="str">
        <f>IF(PhieuBauCu!$B$2&gt;2,IF(LEN($B1603)=0,"",IF(AND($B1603&gt;0,VALUE(SUBSTITUTE($B1603,"3","0"))=$B1603),1,0)),"")</f>
        <v/>
      </c>
      <c r="G1603" s="5" t="str">
        <f>IF(PhieuBauCu!$B$2&gt;3,IF(LEN($B1603)=0,"",IF(AND($B1603&gt;0,VALUE(SUBSTITUTE($B1603,"4","0"))=$B1603),1,0)),"")</f>
        <v/>
      </c>
      <c r="H1603" s="5" t="str">
        <f>IF(PhieuBauCu!$B$2&gt;4,IF(LEN($B1603)=0,"",IF(AND($B1603&gt;0,VALUE(SUBSTITUTE($B1603,"5","0"))=$B1603),1,0)),"")</f>
        <v/>
      </c>
      <c r="I1603" s="5" t="str">
        <f>IF(PhieuBauCu!$B$2&gt;5,IF(LEN($B1603)=0,"",IF(AND($B1603&gt;0,VALUE(SUBSTITUTE($B1603,"6","0"))=$B1603),1,0)),"")</f>
        <v/>
      </c>
      <c r="J1603" s="5" t="str">
        <f>IF(PhieuBauCu!$B$2&gt;6,IF(LEN($B1603)=0,"",IF(AND($B1603&gt;0,VALUE(SUBSTITUTE($B1603,"7","0"))=$B1603),1,0)),"")</f>
        <v/>
      </c>
      <c r="K1603" s="5" t="str">
        <f>IF(PhieuBauCu!$B$2&gt;7,IF(LEN($B1603)=0,"",IF(AND($B1603&gt;0,VALUE(SUBSTITUTE($B1603,"8","0"))=$B1603),1,0)),"")</f>
        <v/>
      </c>
      <c r="L1603" s="5" t="str">
        <f>IF(PhieuBauCu!$B$2&gt;8,IF(LEN($B1603)=0,"",IF(AND($B1603&gt;0,VALUE(SUBSTITUTE($B1603,"9","0"))=$B1603),1,0)),"")</f>
        <v/>
      </c>
      <c r="M1603" s="9">
        <f t="shared" si="49"/>
        <v>0</v>
      </c>
      <c r="N1603" s="36">
        <f>IF(AND(M1603&lt;=PhieuBauCu!$B$13,M1603&gt;=1),1,0)</f>
        <v>0</v>
      </c>
    </row>
    <row r="1604" spans="1:14" ht="28.5" customHeight="1">
      <c r="A1604" s="2">
        <v>1599</v>
      </c>
      <c r="B1604" s="3"/>
      <c r="C1604" s="48" t="str">
        <f t="shared" si="48"/>
        <v/>
      </c>
      <c r="D1604" s="5" t="str">
        <f>IF(PhieuBauCu!$B$2&gt;0,IF(LEN($B1604)=0,"",IF(AND($B1604&gt;0,VALUE(SUBSTITUTE($B1604,"1","0"))=$B1604),1,0)),"")</f>
        <v/>
      </c>
      <c r="E1604" s="5" t="str">
        <f>IF(PhieuBauCu!$B$2&gt;1,IF(LEN($B1604)=0,"",IF(AND($B1604&gt;0,VALUE(SUBSTITUTE($B1604,"2","0"))=$B1604),1,0)),"")</f>
        <v/>
      </c>
      <c r="F1604" s="5" t="str">
        <f>IF(PhieuBauCu!$B$2&gt;2,IF(LEN($B1604)=0,"",IF(AND($B1604&gt;0,VALUE(SUBSTITUTE($B1604,"3","0"))=$B1604),1,0)),"")</f>
        <v/>
      </c>
      <c r="G1604" s="5" t="str">
        <f>IF(PhieuBauCu!$B$2&gt;3,IF(LEN($B1604)=0,"",IF(AND($B1604&gt;0,VALUE(SUBSTITUTE($B1604,"4","0"))=$B1604),1,0)),"")</f>
        <v/>
      </c>
      <c r="H1604" s="5" t="str">
        <f>IF(PhieuBauCu!$B$2&gt;4,IF(LEN($B1604)=0,"",IF(AND($B1604&gt;0,VALUE(SUBSTITUTE($B1604,"5","0"))=$B1604),1,0)),"")</f>
        <v/>
      </c>
      <c r="I1604" s="5" t="str">
        <f>IF(PhieuBauCu!$B$2&gt;5,IF(LEN($B1604)=0,"",IF(AND($B1604&gt;0,VALUE(SUBSTITUTE($B1604,"6","0"))=$B1604),1,0)),"")</f>
        <v/>
      </c>
      <c r="J1604" s="5" t="str">
        <f>IF(PhieuBauCu!$B$2&gt;6,IF(LEN($B1604)=0,"",IF(AND($B1604&gt;0,VALUE(SUBSTITUTE($B1604,"7","0"))=$B1604),1,0)),"")</f>
        <v/>
      </c>
      <c r="K1604" s="5" t="str">
        <f>IF(PhieuBauCu!$B$2&gt;7,IF(LEN($B1604)=0,"",IF(AND($B1604&gt;0,VALUE(SUBSTITUTE($B1604,"8","0"))=$B1604),1,0)),"")</f>
        <v/>
      </c>
      <c r="L1604" s="5" t="str">
        <f>IF(PhieuBauCu!$B$2&gt;8,IF(LEN($B1604)=0,"",IF(AND($B1604&gt;0,VALUE(SUBSTITUTE($B1604,"9","0"))=$B1604),1,0)),"")</f>
        <v/>
      </c>
      <c r="M1604" s="9">
        <f t="shared" si="49"/>
        <v>0</v>
      </c>
      <c r="N1604" s="36">
        <f>IF(AND(M1604&lt;=PhieuBauCu!$B$13,M1604&gt;=1),1,0)</f>
        <v>0</v>
      </c>
    </row>
    <row r="1605" spans="1:14" ht="28.5" customHeight="1">
      <c r="A1605" s="2">
        <v>1600</v>
      </c>
      <c r="B1605" s="3"/>
      <c r="C1605" s="48" t="str">
        <f t="shared" si="48"/>
        <v/>
      </c>
      <c r="D1605" s="5" t="str">
        <f>IF(PhieuBauCu!$B$2&gt;0,IF(LEN($B1605)=0,"",IF(AND($B1605&gt;0,VALUE(SUBSTITUTE($B1605,"1","0"))=$B1605),1,0)),"")</f>
        <v/>
      </c>
      <c r="E1605" s="5" t="str">
        <f>IF(PhieuBauCu!$B$2&gt;1,IF(LEN($B1605)=0,"",IF(AND($B1605&gt;0,VALUE(SUBSTITUTE($B1605,"2","0"))=$B1605),1,0)),"")</f>
        <v/>
      </c>
      <c r="F1605" s="5" t="str">
        <f>IF(PhieuBauCu!$B$2&gt;2,IF(LEN($B1605)=0,"",IF(AND($B1605&gt;0,VALUE(SUBSTITUTE($B1605,"3","0"))=$B1605),1,0)),"")</f>
        <v/>
      </c>
      <c r="G1605" s="5" t="str">
        <f>IF(PhieuBauCu!$B$2&gt;3,IF(LEN($B1605)=0,"",IF(AND($B1605&gt;0,VALUE(SUBSTITUTE($B1605,"4","0"))=$B1605),1,0)),"")</f>
        <v/>
      </c>
      <c r="H1605" s="5" t="str">
        <f>IF(PhieuBauCu!$B$2&gt;4,IF(LEN($B1605)=0,"",IF(AND($B1605&gt;0,VALUE(SUBSTITUTE($B1605,"5","0"))=$B1605),1,0)),"")</f>
        <v/>
      </c>
      <c r="I1605" s="5" t="str">
        <f>IF(PhieuBauCu!$B$2&gt;5,IF(LEN($B1605)=0,"",IF(AND($B1605&gt;0,VALUE(SUBSTITUTE($B1605,"6","0"))=$B1605),1,0)),"")</f>
        <v/>
      </c>
      <c r="J1605" s="5" t="str">
        <f>IF(PhieuBauCu!$B$2&gt;6,IF(LEN($B1605)=0,"",IF(AND($B1605&gt;0,VALUE(SUBSTITUTE($B1605,"7","0"))=$B1605),1,0)),"")</f>
        <v/>
      </c>
      <c r="K1605" s="5" t="str">
        <f>IF(PhieuBauCu!$B$2&gt;7,IF(LEN($B1605)=0,"",IF(AND($B1605&gt;0,VALUE(SUBSTITUTE($B1605,"8","0"))=$B1605),1,0)),"")</f>
        <v/>
      </c>
      <c r="L1605" s="5" t="str">
        <f>IF(PhieuBauCu!$B$2&gt;8,IF(LEN($B1605)=0,"",IF(AND($B1605&gt;0,VALUE(SUBSTITUTE($B1605,"9","0"))=$B1605),1,0)),"")</f>
        <v/>
      </c>
      <c r="M1605" s="9">
        <f t="shared" si="49"/>
        <v>0</v>
      </c>
      <c r="N1605" s="36">
        <f>IF(AND(M1605&lt;=PhieuBauCu!$B$13,M1605&gt;=1),1,0)</f>
        <v>0</v>
      </c>
    </row>
    <row r="1606" spans="1:14" ht="28.5" customHeight="1">
      <c r="A1606" s="2">
        <v>1601</v>
      </c>
      <c r="B1606" s="3"/>
      <c r="C1606" s="48" t="str">
        <f t="shared" si="48"/>
        <v/>
      </c>
      <c r="D1606" s="5" t="str">
        <f>IF(PhieuBauCu!$B$2&gt;0,IF(LEN($B1606)=0,"",IF(AND($B1606&gt;0,VALUE(SUBSTITUTE($B1606,"1","0"))=$B1606),1,0)),"")</f>
        <v/>
      </c>
      <c r="E1606" s="5" t="str">
        <f>IF(PhieuBauCu!$B$2&gt;1,IF(LEN($B1606)=0,"",IF(AND($B1606&gt;0,VALUE(SUBSTITUTE($B1606,"2","0"))=$B1606),1,0)),"")</f>
        <v/>
      </c>
      <c r="F1606" s="5" t="str">
        <f>IF(PhieuBauCu!$B$2&gt;2,IF(LEN($B1606)=0,"",IF(AND($B1606&gt;0,VALUE(SUBSTITUTE($B1606,"3","0"))=$B1606),1,0)),"")</f>
        <v/>
      </c>
      <c r="G1606" s="5" t="str">
        <f>IF(PhieuBauCu!$B$2&gt;3,IF(LEN($B1606)=0,"",IF(AND($B1606&gt;0,VALUE(SUBSTITUTE($B1606,"4","0"))=$B1606),1,0)),"")</f>
        <v/>
      </c>
      <c r="H1606" s="5" t="str">
        <f>IF(PhieuBauCu!$B$2&gt;4,IF(LEN($B1606)=0,"",IF(AND($B1606&gt;0,VALUE(SUBSTITUTE($B1606,"5","0"))=$B1606),1,0)),"")</f>
        <v/>
      </c>
      <c r="I1606" s="5" t="str">
        <f>IF(PhieuBauCu!$B$2&gt;5,IF(LEN($B1606)=0,"",IF(AND($B1606&gt;0,VALUE(SUBSTITUTE($B1606,"6","0"))=$B1606),1,0)),"")</f>
        <v/>
      </c>
      <c r="J1606" s="5" t="str">
        <f>IF(PhieuBauCu!$B$2&gt;6,IF(LEN($B1606)=0,"",IF(AND($B1606&gt;0,VALUE(SUBSTITUTE($B1606,"7","0"))=$B1606),1,0)),"")</f>
        <v/>
      </c>
      <c r="K1606" s="5" t="str">
        <f>IF(PhieuBauCu!$B$2&gt;7,IF(LEN($B1606)=0,"",IF(AND($B1606&gt;0,VALUE(SUBSTITUTE($B1606,"8","0"))=$B1606),1,0)),"")</f>
        <v/>
      </c>
      <c r="L1606" s="5" t="str">
        <f>IF(PhieuBauCu!$B$2&gt;8,IF(LEN($B1606)=0,"",IF(AND($B1606&gt;0,VALUE(SUBSTITUTE($B1606,"9","0"))=$B1606),1,0)),"")</f>
        <v/>
      </c>
      <c r="M1606" s="9">
        <f t="shared" si="49"/>
        <v>0</v>
      </c>
      <c r="N1606" s="36">
        <f>IF(AND(M1606&lt;=PhieuBauCu!$B$13,M1606&gt;=1),1,0)</f>
        <v>0</v>
      </c>
    </row>
    <row r="1607" spans="1:14" ht="28.5" customHeight="1">
      <c r="A1607" s="2">
        <v>1602</v>
      </c>
      <c r="B1607" s="3"/>
      <c r="C1607" s="48" t="str">
        <f t="shared" ref="C1607:C1670" si="50">IF(LEN(B1607)&gt;0,IF(N1607=1,"Ok","Not Ok"),"")</f>
        <v/>
      </c>
      <c r="D1607" s="5" t="str">
        <f>IF(PhieuBauCu!$B$2&gt;0,IF(LEN($B1607)=0,"",IF(AND($B1607&gt;0,VALUE(SUBSTITUTE($B1607,"1","0"))=$B1607),1,0)),"")</f>
        <v/>
      </c>
      <c r="E1607" s="5" t="str">
        <f>IF(PhieuBauCu!$B$2&gt;1,IF(LEN($B1607)=0,"",IF(AND($B1607&gt;0,VALUE(SUBSTITUTE($B1607,"2","0"))=$B1607),1,0)),"")</f>
        <v/>
      </c>
      <c r="F1607" s="5" t="str">
        <f>IF(PhieuBauCu!$B$2&gt;2,IF(LEN($B1607)=0,"",IF(AND($B1607&gt;0,VALUE(SUBSTITUTE($B1607,"3","0"))=$B1607),1,0)),"")</f>
        <v/>
      </c>
      <c r="G1607" s="5" t="str">
        <f>IF(PhieuBauCu!$B$2&gt;3,IF(LEN($B1607)=0,"",IF(AND($B1607&gt;0,VALUE(SUBSTITUTE($B1607,"4","0"))=$B1607),1,0)),"")</f>
        <v/>
      </c>
      <c r="H1607" s="5" t="str">
        <f>IF(PhieuBauCu!$B$2&gt;4,IF(LEN($B1607)=0,"",IF(AND($B1607&gt;0,VALUE(SUBSTITUTE($B1607,"5","0"))=$B1607),1,0)),"")</f>
        <v/>
      </c>
      <c r="I1607" s="5" t="str">
        <f>IF(PhieuBauCu!$B$2&gt;5,IF(LEN($B1607)=0,"",IF(AND($B1607&gt;0,VALUE(SUBSTITUTE($B1607,"6","0"))=$B1607),1,0)),"")</f>
        <v/>
      </c>
      <c r="J1607" s="5" t="str">
        <f>IF(PhieuBauCu!$B$2&gt;6,IF(LEN($B1607)=0,"",IF(AND($B1607&gt;0,VALUE(SUBSTITUTE($B1607,"7","0"))=$B1607),1,0)),"")</f>
        <v/>
      </c>
      <c r="K1607" s="5" t="str">
        <f>IF(PhieuBauCu!$B$2&gt;7,IF(LEN($B1607)=0,"",IF(AND($B1607&gt;0,VALUE(SUBSTITUTE($B1607,"8","0"))=$B1607),1,0)),"")</f>
        <v/>
      </c>
      <c r="L1607" s="5" t="str">
        <f>IF(PhieuBauCu!$B$2&gt;8,IF(LEN($B1607)=0,"",IF(AND($B1607&gt;0,VALUE(SUBSTITUTE($B1607,"9","0"))=$B1607),1,0)),"")</f>
        <v/>
      </c>
      <c r="M1607" s="9">
        <f t="shared" ref="M1607:M1670" si="51">SUMIF(D1607:L1607,1)</f>
        <v>0</v>
      </c>
      <c r="N1607" s="36">
        <f>IF(AND(M1607&lt;=PhieuBauCu!$B$13,M1607&gt;=1),1,0)</f>
        <v>0</v>
      </c>
    </row>
    <row r="1608" spans="1:14" ht="28.5" customHeight="1">
      <c r="A1608" s="2">
        <v>1603</v>
      </c>
      <c r="B1608" s="3"/>
      <c r="C1608" s="48" t="str">
        <f t="shared" si="50"/>
        <v/>
      </c>
      <c r="D1608" s="5" t="str">
        <f>IF(PhieuBauCu!$B$2&gt;0,IF(LEN($B1608)=0,"",IF(AND($B1608&gt;0,VALUE(SUBSTITUTE($B1608,"1","0"))=$B1608),1,0)),"")</f>
        <v/>
      </c>
      <c r="E1608" s="5" t="str">
        <f>IF(PhieuBauCu!$B$2&gt;1,IF(LEN($B1608)=0,"",IF(AND($B1608&gt;0,VALUE(SUBSTITUTE($B1608,"2","0"))=$B1608),1,0)),"")</f>
        <v/>
      </c>
      <c r="F1608" s="5" t="str">
        <f>IF(PhieuBauCu!$B$2&gt;2,IF(LEN($B1608)=0,"",IF(AND($B1608&gt;0,VALUE(SUBSTITUTE($B1608,"3","0"))=$B1608),1,0)),"")</f>
        <v/>
      </c>
      <c r="G1608" s="5" t="str">
        <f>IF(PhieuBauCu!$B$2&gt;3,IF(LEN($B1608)=0,"",IF(AND($B1608&gt;0,VALUE(SUBSTITUTE($B1608,"4","0"))=$B1608),1,0)),"")</f>
        <v/>
      </c>
      <c r="H1608" s="5" t="str">
        <f>IF(PhieuBauCu!$B$2&gt;4,IF(LEN($B1608)=0,"",IF(AND($B1608&gt;0,VALUE(SUBSTITUTE($B1608,"5","0"))=$B1608),1,0)),"")</f>
        <v/>
      </c>
      <c r="I1608" s="5" t="str">
        <f>IF(PhieuBauCu!$B$2&gt;5,IF(LEN($B1608)=0,"",IF(AND($B1608&gt;0,VALUE(SUBSTITUTE($B1608,"6","0"))=$B1608),1,0)),"")</f>
        <v/>
      </c>
      <c r="J1608" s="5" t="str">
        <f>IF(PhieuBauCu!$B$2&gt;6,IF(LEN($B1608)=0,"",IF(AND($B1608&gt;0,VALUE(SUBSTITUTE($B1608,"7","0"))=$B1608),1,0)),"")</f>
        <v/>
      </c>
      <c r="K1608" s="5" t="str">
        <f>IF(PhieuBauCu!$B$2&gt;7,IF(LEN($B1608)=0,"",IF(AND($B1608&gt;0,VALUE(SUBSTITUTE($B1608,"8","0"))=$B1608),1,0)),"")</f>
        <v/>
      </c>
      <c r="L1608" s="5" t="str">
        <f>IF(PhieuBauCu!$B$2&gt;8,IF(LEN($B1608)=0,"",IF(AND($B1608&gt;0,VALUE(SUBSTITUTE($B1608,"9","0"))=$B1608),1,0)),"")</f>
        <v/>
      </c>
      <c r="M1608" s="9">
        <f t="shared" si="51"/>
        <v>0</v>
      </c>
      <c r="N1608" s="36">
        <f>IF(AND(M1608&lt;=PhieuBauCu!$B$13,M1608&gt;=1),1,0)</f>
        <v>0</v>
      </c>
    </row>
    <row r="1609" spans="1:14" ht="28.5" customHeight="1">
      <c r="A1609" s="2">
        <v>1604</v>
      </c>
      <c r="B1609" s="3"/>
      <c r="C1609" s="48" t="str">
        <f t="shared" si="50"/>
        <v/>
      </c>
      <c r="D1609" s="5" t="str">
        <f>IF(PhieuBauCu!$B$2&gt;0,IF(LEN($B1609)=0,"",IF(AND($B1609&gt;0,VALUE(SUBSTITUTE($B1609,"1","0"))=$B1609),1,0)),"")</f>
        <v/>
      </c>
      <c r="E1609" s="5" t="str">
        <f>IF(PhieuBauCu!$B$2&gt;1,IF(LEN($B1609)=0,"",IF(AND($B1609&gt;0,VALUE(SUBSTITUTE($B1609,"2","0"))=$B1609),1,0)),"")</f>
        <v/>
      </c>
      <c r="F1609" s="5" t="str">
        <f>IF(PhieuBauCu!$B$2&gt;2,IF(LEN($B1609)=0,"",IF(AND($B1609&gt;0,VALUE(SUBSTITUTE($B1609,"3","0"))=$B1609),1,0)),"")</f>
        <v/>
      </c>
      <c r="G1609" s="5" t="str">
        <f>IF(PhieuBauCu!$B$2&gt;3,IF(LEN($B1609)=0,"",IF(AND($B1609&gt;0,VALUE(SUBSTITUTE($B1609,"4","0"))=$B1609),1,0)),"")</f>
        <v/>
      </c>
      <c r="H1609" s="5" t="str">
        <f>IF(PhieuBauCu!$B$2&gt;4,IF(LEN($B1609)=0,"",IF(AND($B1609&gt;0,VALUE(SUBSTITUTE($B1609,"5","0"))=$B1609),1,0)),"")</f>
        <v/>
      </c>
      <c r="I1609" s="5" t="str">
        <f>IF(PhieuBauCu!$B$2&gt;5,IF(LEN($B1609)=0,"",IF(AND($B1609&gt;0,VALUE(SUBSTITUTE($B1609,"6","0"))=$B1609),1,0)),"")</f>
        <v/>
      </c>
      <c r="J1609" s="5" t="str">
        <f>IF(PhieuBauCu!$B$2&gt;6,IF(LEN($B1609)=0,"",IF(AND($B1609&gt;0,VALUE(SUBSTITUTE($B1609,"7","0"))=$B1609),1,0)),"")</f>
        <v/>
      </c>
      <c r="K1609" s="5" t="str">
        <f>IF(PhieuBauCu!$B$2&gt;7,IF(LEN($B1609)=0,"",IF(AND($B1609&gt;0,VALUE(SUBSTITUTE($B1609,"8","0"))=$B1609),1,0)),"")</f>
        <v/>
      </c>
      <c r="L1609" s="5" t="str">
        <f>IF(PhieuBauCu!$B$2&gt;8,IF(LEN($B1609)=0,"",IF(AND($B1609&gt;0,VALUE(SUBSTITUTE($B1609,"9","0"))=$B1609),1,0)),"")</f>
        <v/>
      </c>
      <c r="M1609" s="9">
        <f t="shared" si="51"/>
        <v>0</v>
      </c>
      <c r="N1609" s="36">
        <f>IF(AND(M1609&lt;=PhieuBauCu!$B$13,M1609&gt;=1),1,0)</f>
        <v>0</v>
      </c>
    </row>
    <row r="1610" spans="1:14" ht="28.5" customHeight="1">
      <c r="A1610" s="2">
        <v>1605</v>
      </c>
      <c r="B1610" s="3"/>
      <c r="C1610" s="48" t="str">
        <f t="shared" si="50"/>
        <v/>
      </c>
      <c r="D1610" s="5" t="str">
        <f>IF(PhieuBauCu!$B$2&gt;0,IF(LEN($B1610)=0,"",IF(AND($B1610&gt;0,VALUE(SUBSTITUTE($B1610,"1","0"))=$B1610),1,0)),"")</f>
        <v/>
      </c>
      <c r="E1610" s="5" t="str">
        <f>IF(PhieuBauCu!$B$2&gt;1,IF(LEN($B1610)=0,"",IF(AND($B1610&gt;0,VALUE(SUBSTITUTE($B1610,"2","0"))=$B1610),1,0)),"")</f>
        <v/>
      </c>
      <c r="F1610" s="5" t="str">
        <f>IF(PhieuBauCu!$B$2&gt;2,IF(LEN($B1610)=0,"",IF(AND($B1610&gt;0,VALUE(SUBSTITUTE($B1610,"3","0"))=$B1610),1,0)),"")</f>
        <v/>
      </c>
      <c r="G1610" s="5" t="str">
        <f>IF(PhieuBauCu!$B$2&gt;3,IF(LEN($B1610)=0,"",IF(AND($B1610&gt;0,VALUE(SUBSTITUTE($B1610,"4","0"))=$B1610),1,0)),"")</f>
        <v/>
      </c>
      <c r="H1610" s="5" t="str">
        <f>IF(PhieuBauCu!$B$2&gt;4,IF(LEN($B1610)=0,"",IF(AND($B1610&gt;0,VALUE(SUBSTITUTE($B1610,"5","0"))=$B1610),1,0)),"")</f>
        <v/>
      </c>
      <c r="I1610" s="5" t="str">
        <f>IF(PhieuBauCu!$B$2&gt;5,IF(LEN($B1610)=0,"",IF(AND($B1610&gt;0,VALUE(SUBSTITUTE($B1610,"6","0"))=$B1610),1,0)),"")</f>
        <v/>
      </c>
      <c r="J1610" s="5" t="str">
        <f>IF(PhieuBauCu!$B$2&gt;6,IF(LEN($B1610)=0,"",IF(AND($B1610&gt;0,VALUE(SUBSTITUTE($B1610,"7","0"))=$B1610),1,0)),"")</f>
        <v/>
      </c>
      <c r="K1610" s="5" t="str">
        <f>IF(PhieuBauCu!$B$2&gt;7,IF(LEN($B1610)=0,"",IF(AND($B1610&gt;0,VALUE(SUBSTITUTE($B1610,"8","0"))=$B1610),1,0)),"")</f>
        <v/>
      </c>
      <c r="L1610" s="5" t="str">
        <f>IF(PhieuBauCu!$B$2&gt;8,IF(LEN($B1610)=0,"",IF(AND($B1610&gt;0,VALUE(SUBSTITUTE($B1610,"9","0"))=$B1610),1,0)),"")</f>
        <v/>
      </c>
      <c r="M1610" s="9">
        <f t="shared" si="51"/>
        <v>0</v>
      </c>
      <c r="N1610" s="36">
        <f>IF(AND(M1610&lt;=PhieuBauCu!$B$13,M1610&gt;=1),1,0)</f>
        <v>0</v>
      </c>
    </row>
    <row r="1611" spans="1:14" ht="28.5" customHeight="1">
      <c r="A1611" s="2">
        <v>1606</v>
      </c>
      <c r="B1611" s="3"/>
      <c r="C1611" s="48" t="str">
        <f t="shared" si="50"/>
        <v/>
      </c>
      <c r="D1611" s="5" t="str">
        <f>IF(PhieuBauCu!$B$2&gt;0,IF(LEN($B1611)=0,"",IF(AND($B1611&gt;0,VALUE(SUBSTITUTE($B1611,"1","0"))=$B1611),1,0)),"")</f>
        <v/>
      </c>
      <c r="E1611" s="5" t="str">
        <f>IF(PhieuBauCu!$B$2&gt;1,IF(LEN($B1611)=0,"",IF(AND($B1611&gt;0,VALUE(SUBSTITUTE($B1611,"2","0"))=$B1611),1,0)),"")</f>
        <v/>
      </c>
      <c r="F1611" s="5" t="str">
        <f>IF(PhieuBauCu!$B$2&gt;2,IF(LEN($B1611)=0,"",IF(AND($B1611&gt;0,VALUE(SUBSTITUTE($B1611,"3","0"))=$B1611),1,0)),"")</f>
        <v/>
      </c>
      <c r="G1611" s="5" t="str">
        <f>IF(PhieuBauCu!$B$2&gt;3,IF(LEN($B1611)=0,"",IF(AND($B1611&gt;0,VALUE(SUBSTITUTE($B1611,"4","0"))=$B1611),1,0)),"")</f>
        <v/>
      </c>
      <c r="H1611" s="5" t="str">
        <f>IF(PhieuBauCu!$B$2&gt;4,IF(LEN($B1611)=0,"",IF(AND($B1611&gt;0,VALUE(SUBSTITUTE($B1611,"5","0"))=$B1611),1,0)),"")</f>
        <v/>
      </c>
      <c r="I1611" s="5" t="str">
        <f>IF(PhieuBauCu!$B$2&gt;5,IF(LEN($B1611)=0,"",IF(AND($B1611&gt;0,VALUE(SUBSTITUTE($B1611,"6","0"))=$B1611),1,0)),"")</f>
        <v/>
      </c>
      <c r="J1611" s="5" t="str">
        <f>IF(PhieuBauCu!$B$2&gt;6,IF(LEN($B1611)=0,"",IF(AND($B1611&gt;0,VALUE(SUBSTITUTE($B1611,"7","0"))=$B1611),1,0)),"")</f>
        <v/>
      </c>
      <c r="K1611" s="5" t="str">
        <f>IF(PhieuBauCu!$B$2&gt;7,IF(LEN($B1611)=0,"",IF(AND($B1611&gt;0,VALUE(SUBSTITUTE($B1611,"8","0"))=$B1611),1,0)),"")</f>
        <v/>
      </c>
      <c r="L1611" s="5" t="str">
        <f>IF(PhieuBauCu!$B$2&gt;8,IF(LEN($B1611)=0,"",IF(AND($B1611&gt;0,VALUE(SUBSTITUTE($B1611,"9","0"))=$B1611),1,0)),"")</f>
        <v/>
      </c>
      <c r="M1611" s="9">
        <f t="shared" si="51"/>
        <v>0</v>
      </c>
      <c r="N1611" s="36">
        <f>IF(AND(M1611&lt;=PhieuBauCu!$B$13,M1611&gt;=1),1,0)</f>
        <v>0</v>
      </c>
    </row>
    <row r="1612" spans="1:14" ht="28.5" customHeight="1">
      <c r="A1612" s="2">
        <v>1607</v>
      </c>
      <c r="B1612" s="3"/>
      <c r="C1612" s="48" t="str">
        <f t="shared" si="50"/>
        <v/>
      </c>
      <c r="D1612" s="5" t="str">
        <f>IF(PhieuBauCu!$B$2&gt;0,IF(LEN($B1612)=0,"",IF(AND($B1612&gt;0,VALUE(SUBSTITUTE($B1612,"1","0"))=$B1612),1,0)),"")</f>
        <v/>
      </c>
      <c r="E1612" s="5" t="str">
        <f>IF(PhieuBauCu!$B$2&gt;1,IF(LEN($B1612)=0,"",IF(AND($B1612&gt;0,VALUE(SUBSTITUTE($B1612,"2","0"))=$B1612),1,0)),"")</f>
        <v/>
      </c>
      <c r="F1612" s="5" t="str">
        <f>IF(PhieuBauCu!$B$2&gt;2,IF(LEN($B1612)=0,"",IF(AND($B1612&gt;0,VALUE(SUBSTITUTE($B1612,"3","0"))=$B1612),1,0)),"")</f>
        <v/>
      </c>
      <c r="G1612" s="5" t="str">
        <f>IF(PhieuBauCu!$B$2&gt;3,IF(LEN($B1612)=0,"",IF(AND($B1612&gt;0,VALUE(SUBSTITUTE($B1612,"4","0"))=$B1612),1,0)),"")</f>
        <v/>
      </c>
      <c r="H1612" s="5" t="str">
        <f>IF(PhieuBauCu!$B$2&gt;4,IF(LEN($B1612)=0,"",IF(AND($B1612&gt;0,VALUE(SUBSTITUTE($B1612,"5","0"))=$B1612),1,0)),"")</f>
        <v/>
      </c>
      <c r="I1612" s="5" t="str">
        <f>IF(PhieuBauCu!$B$2&gt;5,IF(LEN($B1612)=0,"",IF(AND($B1612&gt;0,VALUE(SUBSTITUTE($B1612,"6","0"))=$B1612),1,0)),"")</f>
        <v/>
      </c>
      <c r="J1612" s="5" t="str">
        <f>IF(PhieuBauCu!$B$2&gt;6,IF(LEN($B1612)=0,"",IF(AND($B1612&gt;0,VALUE(SUBSTITUTE($B1612,"7","0"))=$B1612),1,0)),"")</f>
        <v/>
      </c>
      <c r="K1612" s="5" t="str">
        <f>IF(PhieuBauCu!$B$2&gt;7,IF(LEN($B1612)=0,"",IF(AND($B1612&gt;0,VALUE(SUBSTITUTE($B1612,"8","0"))=$B1612),1,0)),"")</f>
        <v/>
      </c>
      <c r="L1612" s="5" t="str">
        <f>IF(PhieuBauCu!$B$2&gt;8,IF(LEN($B1612)=0,"",IF(AND($B1612&gt;0,VALUE(SUBSTITUTE($B1612,"9","0"))=$B1612),1,0)),"")</f>
        <v/>
      </c>
      <c r="M1612" s="9">
        <f t="shared" si="51"/>
        <v>0</v>
      </c>
      <c r="N1612" s="36">
        <f>IF(AND(M1612&lt;=PhieuBauCu!$B$13,M1612&gt;=1),1,0)</f>
        <v>0</v>
      </c>
    </row>
    <row r="1613" spans="1:14" ht="28.5" customHeight="1">
      <c r="A1613" s="2">
        <v>1608</v>
      </c>
      <c r="B1613" s="3"/>
      <c r="C1613" s="48" t="str">
        <f t="shared" si="50"/>
        <v/>
      </c>
      <c r="D1613" s="5" t="str">
        <f>IF(PhieuBauCu!$B$2&gt;0,IF(LEN($B1613)=0,"",IF(AND($B1613&gt;0,VALUE(SUBSTITUTE($B1613,"1","0"))=$B1613),1,0)),"")</f>
        <v/>
      </c>
      <c r="E1613" s="5" t="str">
        <f>IF(PhieuBauCu!$B$2&gt;1,IF(LEN($B1613)=0,"",IF(AND($B1613&gt;0,VALUE(SUBSTITUTE($B1613,"2","0"))=$B1613),1,0)),"")</f>
        <v/>
      </c>
      <c r="F1613" s="5" t="str">
        <f>IF(PhieuBauCu!$B$2&gt;2,IF(LEN($B1613)=0,"",IF(AND($B1613&gt;0,VALUE(SUBSTITUTE($B1613,"3","0"))=$B1613),1,0)),"")</f>
        <v/>
      </c>
      <c r="G1613" s="5" t="str">
        <f>IF(PhieuBauCu!$B$2&gt;3,IF(LEN($B1613)=0,"",IF(AND($B1613&gt;0,VALUE(SUBSTITUTE($B1613,"4","0"))=$B1613),1,0)),"")</f>
        <v/>
      </c>
      <c r="H1613" s="5" t="str">
        <f>IF(PhieuBauCu!$B$2&gt;4,IF(LEN($B1613)=0,"",IF(AND($B1613&gt;0,VALUE(SUBSTITUTE($B1613,"5","0"))=$B1613),1,0)),"")</f>
        <v/>
      </c>
      <c r="I1613" s="5" t="str">
        <f>IF(PhieuBauCu!$B$2&gt;5,IF(LEN($B1613)=0,"",IF(AND($B1613&gt;0,VALUE(SUBSTITUTE($B1613,"6","0"))=$B1613),1,0)),"")</f>
        <v/>
      </c>
      <c r="J1613" s="5" t="str">
        <f>IF(PhieuBauCu!$B$2&gt;6,IF(LEN($B1613)=0,"",IF(AND($B1613&gt;0,VALUE(SUBSTITUTE($B1613,"7","0"))=$B1613),1,0)),"")</f>
        <v/>
      </c>
      <c r="K1613" s="5" t="str">
        <f>IF(PhieuBauCu!$B$2&gt;7,IF(LEN($B1613)=0,"",IF(AND($B1613&gt;0,VALUE(SUBSTITUTE($B1613,"8","0"))=$B1613),1,0)),"")</f>
        <v/>
      </c>
      <c r="L1613" s="5" t="str">
        <f>IF(PhieuBauCu!$B$2&gt;8,IF(LEN($B1613)=0,"",IF(AND($B1613&gt;0,VALUE(SUBSTITUTE($B1613,"9","0"))=$B1613),1,0)),"")</f>
        <v/>
      </c>
      <c r="M1613" s="9">
        <f t="shared" si="51"/>
        <v>0</v>
      </c>
      <c r="N1613" s="36">
        <f>IF(AND(M1613&lt;=PhieuBauCu!$B$13,M1613&gt;=1),1,0)</f>
        <v>0</v>
      </c>
    </row>
    <row r="1614" spans="1:14" ht="28.5" customHeight="1">
      <c r="A1614" s="2">
        <v>1609</v>
      </c>
      <c r="B1614" s="3"/>
      <c r="C1614" s="48" t="str">
        <f t="shared" si="50"/>
        <v/>
      </c>
      <c r="D1614" s="5" t="str">
        <f>IF(PhieuBauCu!$B$2&gt;0,IF(LEN($B1614)=0,"",IF(AND($B1614&gt;0,VALUE(SUBSTITUTE($B1614,"1","0"))=$B1614),1,0)),"")</f>
        <v/>
      </c>
      <c r="E1614" s="5" t="str">
        <f>IF(PhieuBauCu!$B$2&gt;1,IF(LEN($B1614)=0,"",IF(AND($B1614&gt;0,VALUE(SUBSTITUTE($B1614,"2","0"))=$B1614),1,0)),"")</f>
        <v/>
      </c>
      <c r="F1614" s="5" t="str">
        <f>IF(PhieuBauCu!$B$2&gt;2,IF(LEN($B1614)=0,"",IF(AND($B1614&gt;0,VALUE(SUBSTITUTE($B1614,"3","0"))=$B1614),1,0)),"")</f>
        <v/>
      </c>
      <c r="G1614" s="5" t="str">
        <f>IF(PhieuBauCu!$B$2&gt;3,IF(LEN($B1614)=0,"",IF(AND($B1614&gt;0,VALUE(SUBSTITUTE($B1614,"4","0"))=$B1614),1,0)),"")</f>
        <v/>
      </c>
      <c r="H1614" s="5" t="str">
        <f>IF(PhieuBauCu!$B$2&gt;4,IF(LEN($B1614)=0,"",IF(AND($B1614&gt;0,VALUE(SUBSTITUTE($B1614,"5","0"))=$B1614),1,0)),"")</f>
        <v/>
      </c>
      <c r="I1614" s="5" t="str">
        <f>IF(PhieuBauCu!$B$2&gt;5,IF(LEN($B1614)=0,"",IF(AND($B1614&gt;0,VALUE(SUBSTITUTE($B1614,"6","0"))=$B1614),1,0)),"")</f>
        <v/>
      </c>
      <c r="J1614" s="5" t="str">
        <f>IF(PhieuBauCu!$B$2&gt;6,IF(LEN($B1614)=0,"",IF(AND($B1614&gt;0,VALUE(SUBSTITUTE($B1614,"7","0"))=$B1614),1,0)),"")</f>
        <v/>
      </c>
      <c r="K1614" s="5" t="str">
        <f>IF(PhieuBauCu!$B$2&gt;7,IF(LEN($B1614)=0,"",IF(AND($B1614&gt;0,VALUE(SUBSTITUTE($B1614,"8","0"))=$B1614),1,0)),"")</f>
        <v/>
      </c>
      <c r="L1614" s="5" t="str">
        <f>IF(PhieuBauCu!$B$2&gt;8,IF(LEN($B1614)=0,"",IF(AND($B1614&gt;0,VALUE(SUBSTITUTE($B1614,"9","0"))=$B1614),1,0)),"")</f>
        <v/>
      </c>
      <c r="M1614" s="9">
        <f t="shared" si="51"/>
        <v>0</v>
      </c>
      <c r="N1614" s="36">
        <f>IF(AND(M1614&lt;=PhieuBauCu!$B$13,M1614&gt;=1),1,0)</f>
        <v>0</v>
      </c>
    </row>
    <row r="1615" spans="1:14" ht="28.5" customHeight="1">
      <c r="A1615" s="2">
        <v>1610</v>
      </c>
      <c r="B1615" s="3"/>
      <c r="C1615" s="48" t="str">
        <f t="shared" si="50"/>
        <v/>
      </c>
      <c r="D1615" s="5" t="str">
        <f>IF(PhieuBauCu!$B$2&gt;0,IF(LEN($B1615)=0,"",IF(AND($B1615&gt;0,VALUE(SUBSTITUTE($B1615,"1","0"))=$B1615),1,0)),"")</f>
        <v/>
      </c>
      <c r="E1615" s="5" t="str">
        <f>IF(PhieuBauCu!$B$2&gt;1,IF(LEN($B1615)=0,"",IF(AND($B1615&gt;0,VALUE(SUBSTITUTE($B1615,"2","0"))=$B1615),1,0)),"")</f>
        <v/>
      </c>
      <c r="F1615" s="5" t="str">
        <f>IF(PhieuBauCu!$B$2&gt;2,IF(LEN($B1615)=0,"",IF(AND($B1615&gt;0,VALUE(SUBSTITUTE($B1615,"3","0"))=$B1615),1,0)),"")</f>
        <v/>
      </c>
      <c r="G1615" s="5" t="str">
        <f>IF(PhieuBauCu!$B$2&gt;3,IF(LEN($B1615)=0,"",IF(AND($B1615&gt;0,VALUE(SUBSTITUTE($B1615,"4","0"))=$B1615),1,0)),"")</f>
        <v/>
      </c>
      <c r="H1615" s="5" t="str">
        <f>IF(PhieuBauCu!$B$2&gt;4,IF(LEN($B1615)=0,"",IF(AND($B1615&gt;0,VALUE(SUBSTITUTE($B1615,"5","0"))=$B1615),1,0)),"")</f>
        <v/>
      </c>
      <c r="I1615" s="5" t="str">
        <f>IF(PhieuBauCu!$B$2&gt;5,IF(LEN($B1615)=0,"",IF(AND($B1615&gt;0,VALUE(SUBSTITUTE($B1615,"6","0"))=$B1615),1,0)),"")</f>
        <v/>
      </c>
      <c r="J1615" s="5" t="str">
        <f>IF(PhieuBauCu!$B$2&gt;6,IF(LEN($B1615)=0,"",IF(AND($B1615&gt;0,VALUE(SUBSTITUTE($B1615,"7","0"))=$B1615),1,0)),"")</f>
        <v/>
      </c>
      <c r="K1615" s="5" t="str">
        <f>IF(PhieuBauCu!$B$2&gt;7,IF(LEN($B1615)=0,"",IF(AND($B1615&gt;0,VALUE(SUBSTITUTE($B1615,"8","0"))=$B1615),1,0)),"")</f>
        <v/>
      </c>
      <c r="L1615" s="5" t="str">
        <f>IF(PhieuBauCu!$B$2&gt;8,IF(LEN($B1615)=0,"",IF(AND($B1615&gt;0,VALUE(SUBSTITUTE($B1615,"9","0"))=$B1615),1,0)),"")</f>
        <v/>
      </c>
      <c r="M1615" s="9">
        <f t="shared" si="51"/>
        <v>0</v>
      </c>
      <c r="N1615" s="36">
        <f>IF(AND(M1615&lt;=PhieuBauCu!$B$13,M1615&gt;=1),1,0)</f>
        <v>0</v>
      </c>
    </row>
    <row r="1616" spans="1:14" ht="28.5" customHeight="1">
      <c r="A1616" s="2">
        <v>1611</v>
      </c>
      <c r="B1616" s="3"/>
      <c r="C1616" s="48" t="str">
        <f t="shared" si="50"/>
        <v/>
      </c>
      <c r="D1616" s="5" t="str">
        <f>IF(PhieuBauCu!$B$2&gt;0,IF(LEN($B1616)=0,"",IF(AND($B1616&gt;0,VALUE(SUBSTITUTE($B1616,"1","0"))=$B1616),1,0)),"")</f>
        <v/>
      </c>
      <c r="E1616" s="5" t="str">
        <f>IF(PhieuBauCu!$B$2&gt;1,IF(LEN($B1616)=0,"",IF(AND($B1616&gt;0,VALUE(SUBSTITUTE($B1616,"2","0"))=$B1616),1,0)),"")</f>
        <v/>
      </c>
      <c r="F1616" s="5" t="str">
        <f>IF(PhieuBauCu!$B$2&gt;2,IF(LEN($B1616)=0,"",IF(AND($B1616&gt;0,VALUE(SUBSTITUTE($B1616,"3","0"))=$B1616),1,0)),"")</f>
        <v/>
      </c>
      <c r="G1616" s="5" t="str">
        <f>IF(PhieuBauCu!$B$2&gt;3,IF(LEN($B1616)=0,"",IF(AND($B1616&gt;0,VALUE(SUBSTITUTE($B1616,"4","0"))=$B1616),1,0)),"")</f>
        <v/>
      </c>
      <c r="H1616" s="5" t="str">
        <f>IF(PhieuBauCu!$B$2&gt;4,IF(LEN($B1616)=0,"",IF(AND($B1616&gt;0,VALUE(SUBSTITUTE($B1616,"5","0"))=$B1616),1,0)),"")</f>
        <v/>
      </c>
      <c r="I1616" s="5" t="str">
        <f>IF(PhieuBauCu!$B$2&gt;5,IF(LEN($B1616)=0,"",IF(AND($B1616&gt;0,VALUE(SUBSTITUTE($B1616,"6","0"))=$B1616),1,0)),"")</f>
        <v/>
      </c>
      <c r="J1616" s="5" t="str">
        <f>IF(PhieuBauCu!$B$2&gt;6,IF(LEN($B1616)=0,"",IF(AND($B1616&gt;0,VALUE(SUBSTITUTE($B1616,"7","0"))=$B1616),1,0)),"")</f>
        <v/>
      </c>
      <c r="K1616" s="5" t="str">
        <f>IF(PhieuBauCu!$B$2&gt;7,IF(LEN($B1616)=0,"",IF(AND($B1616&gt;0,VALUE(SUBSTITUTE($B1616,"8","0"))=$B1616),1,0)),"")</f>
        <v/>
      </c>
      <c r="L1616" s="5" t="str">
        <f>IF(PhieuBauCu!$B$2&gt;8,IF(LEN($B1616)=0,"",IF(AND($B1616&gt;0,VALUE(SUBSTITUTE($B1616,"9","0"))=$B1616),1,0)),"")</f>
        <v/>
      </c>
      <c r="M1616" s="9">
        <f t="shared" si="51"/>
        <v>0</v>
      </c>
      <c r="N1616" s="36">
        <f>IF(AND(M1616&lt;=PhieuBauCu!$B$13,M1616&gt;=1),1,0)</f>
        <v>0</v>
      </c>
    </row>
    <row r="1617" spans="1:14" ht="28.5" customHeight="1">
      <c r="A1617" s="2">
        <v>1612</v>
      </c>
      <c r="B1617" s="3"/>
      <c r="C1617" s="48" t="str">
        <f t="shared" si="50"/>
        <v/>
      </c>
      <c r="D1617" s="5" t="str">
        <f>IF(PhieuBauCu!$B$2&gt;0,IF(LEN($B1617)=0,"",IF(AND($B1617&gt;0,VALUE(SUBSTITUTE($B1617,"1","0"))=$B1617),1,0)),"")</f>
        <v/>
      </c>
      <c r="E1617" s="5" t="str">
        <f>IF(PhieuBauCu!$B$2&gt;1,IF(LEN($B1617)=0,"",IF(AND($B1617&gt;0,VALUE(SUBSTITUTE($B1617,"2","0"))=$B1617),1,0)),"")</f>
        <v/>
      </c>
      <c r="F1617" s="5" t="str">
        <f>IF(PhieuBauCu!$B$2&gt;2,IF(LEN($B1617)=0,"",IF(AND($B1617&gt;0,VALUE(SUBSTITUTE($B1617,"3","0"))=$B1617),1,0)),"")</f>
        <v/>
      </c>
      <c r="G1617" s="5" t="str">
        <f>IF(PhieuBauCu!$B$2&gt;3,IF(LEN($B1617)=0,"",IF(AND($B1617&gt;0,VALUE(SUBSTITUTE($B1617,"4","0"))=$B1617),1,0)),"")</f>
        <v/>
      </c>
      <c r="H1617" s="5" t="str">
        <f>IF(PhieuBauCu!$B$2&gt;4,IF(LEN($B1617)=0,"",IF(AND($B1617&gt;0,VALUE(SUBSTITUTE($B1617,"5","0"))=$B1617),1,0)),"")</f>
        <v/>
      </c>
      <c r="I1617" s="5" t="str">
        <f>IF(PhieuBauCu!$B$2&gt;5,IF(LEN($B1617)=0,"",IF(AND($B1617&gt;0,VALUE(SUBSTITUTE($B1617,"6","0"))=$B1617),1,0)),"")</f>
        <v/>
      </c>
      <c r="J1617" s="5" t="str">
        <f>IF(PhieuBauCu!$B$2&gt;6,IF(LEN($B1617)=0,"",IF(AND($B1617&gt;0,VALUE(SUBSTITUTE($B1617,"7","0"))=$B1617),1,0)),"")</f>
        <v/>
      </c>
      <c r="K1617" s="5" t="str">
        <f>IF(PhieuBauCu!$B$2&gt;7,IF(LEN($B1617)=0,"",IF(AND($B1617&gt;0,VALUE(SUBSTITUTE($B1617,"8","0"))=$B1617),1,0)),"")</f>
        <v/>
      </c>
      <c r="L1617" s="5" t="str">
        <f>IF(PhieuBauCu!$B$2&gt;8,IF(LEN($B1617)=0,"",IF(AND($B1617&gt;0,VALUE(SUBSTITUTE($B1617,"9","0"))=$B1617),1,0)),"")</f>
        <v/>
      </c>
      <c r="M1617" s="9">
        <f t="shared" si="51"/>
        <v>0</v>
      </c>
      <c r="N1617" s="36">
        <f>IF(AND(M1617&lt;=PhieuBauCu!$B$13,M1617&gt;=1),1,0)</f>
        <v>0</v>
      </c>
    </row>
    <row r="1618" spans="1:14" ht="28.5" customHeight="1">
      <c r="A1618" s="2">
        <v>1613</v>
      </c>
      <c r="B1618" s="3"/>
      <c r="C1618" s="48" t="str">
        <f t="shared" si="50"/>
        <v/>
      </c>
      <c r="D1618" s="5" t="str">
        <f>IF(PhieuBauCu!$B$2&gt;0,IF(LEN($B1618)=0,"",IF(AND($B1618&gt;0,VALUE(SUBSTITUTE($B1618,"1","0"))=$B1618),1,0)),"")</f>
        <v/>
      </c>
      <c r="E1618" s="5" t="str">
        <f>IF(PhieuBauCu!$B$2&gt;1,IF(LEN($B1618)=0,"",IF(AND($B1618&gt;0,VALUE(SUBSTITUTE($B1618,"2","0"))=$B1618),1,0)),"")</f>
        <v/>
      </c>
      <c r="F1618" s="5" t="str">
        <f>IF(PhieuBauCu!$B$2&gt;2,IF(LEN($B1618)=0,"",IF(AND($B1618&gt;0,VALUE(SUBSTITUTE($B1618,"3","0"))=$B1618),1,0)),"")</f>
        <v/>
      </c>
      <c r="G1618" s="5" t="str">
        <f>IF(PhieuBauCu!$B$2&gt;3,IF(LEN($B1618)=0,"",IF(AND($B1618&gt;0,VALUE(SUBSTITUTE($B1618,"4","0"))=$B1618),1,0)),"")</f>
        <v/>
      </c>
      <c r="H1618" s="5" t="str">
        <f>IF(PhieuBauCu!$B$2&gt;4,IF(LEN($B1618)=0,"",IF(AND($B1618&gt;0,VALUE(SUBSTITUTE($B1618,"5","0"))=$B1618),1,0)),"")</f>
        <v/>
      </c>
      <c r="I1618" s="5" t="str">
        <f>IF(PhieuBauCu!$B$2&gt;5,IF(LEN($B1618)=0,"",IF(AND($B1618&gt;0,VALUE(SUBSTITUTE($B1618,"6","0"))=$B1618),1,0)),"")</f>
        <v/>
      </c>
      <c r="J1618" s="5" t="str">
        <f>IF(PhieuBauCu!$B$2&gt;6,IF(LEN($B1618)=0,"",IF(AND($B1618&gt;0,VALUE(SUBSTITUTE($B1618,"7","0"))=$B1618),1,0)),"")</f>
        <v/>
      </c>
      <c r="K1618" s="5" t="str">
        <f>IF(PhieuBauCu!$B$2&gt;7,IF(LEN($B1618)=0,"",IF(AND($B1618&gt;0,VALUE(SUBSTITUTE($B1618,"8","0"))=$B1618),1,0)),"")</f>
        <v/>
      </c>
      <c r="L1618" s="5" t="str">
        <f>IF(PhieuBauCu!$B$2&gt;8,IF(LEN($B1618)=0,"",IF(AND($B1618&gt;0,VALUE(SUBSTITUTE($B1618,"9","0"))=$B1618),1,0)),"")</f>
        <v/>
      </c>
      <c r="M1618" s="9">
        <f t="shared" si="51"/>
        <v>0</v>
      </c>
      <c r="N1618" s="36">
        <f>IF(AND(M1618&lt;=PhieuBauCu!$B$13,M1618&gt;=1),1,0)</f>
        <v>0</v>
      </c>
    </row>
    <row r="1619" spans="1:14" ht="28.5" customHeight="1">
      <c r="A1619" s="2">
        <v>1614</v>
      </c>
      <c r="B1619" s="3"/>
      <c r="C1619" s="48" t="str">
        <f t="shared" si="50"/>
        <v/>
      </c>
      <c r="D1619" s="5" t="str">
        <f>IF(PhieuBauCu!$B$2&gt;0,IF(LEN($B1619)=0,"",IF(AND($B1619&gt;0,VALUE(SUBSTITUTE($B1619,"1","0"))=$B1619),1,0)),"")</f>
        <v/>
      </c>
      <c r="E1619" s="5" t="str">
        <f>IF(PhieuBauCu!$B$2&gt;1,IF(LEN($B1619)=0,"",IF(AND($B1619&gt;0,VALUE(SUBSTITUTE($B1619,"2","0"))=$B1619),1,0)),"")</f>
        <v/>
      </c>
      <c r="F1619" s="5" t="str">
        <f>IF(PhieuBauCu!$B$2&gt;2,IF(LEN($B1619)=0,"",IF(AND($B1619&gt;0,VALUE(SUBSTITUTE($B1619,"3","0"))=$B1619),1,0)),"")</f>
        <v/>
      </c>
      <c r="G1619" s="5" t="str">
        <f>IF(PhieuBauCu!$B$2&gt;3,IF(LEN($B1619)=0,"",IF(AND($B1619&gt;0,VALUE(SUBSTITUTE($B1619,"4","0"))=$B1619),1,0)),"")</f>
        <v/>
      </c>
      <c r="H1619" s="5" t="str">
        <f>IF(PhieuBauCu!$B$2&gt;4,IF(LEN($B1619)=0,"",IF(AND($B1619&gt;0,VALUE(SUBSTITUTE($B1619,"5","0"))=$B1619),1,0)),"")</f>
        <v/>
      </c>
      <c r="I1619" s="5" t="str">
        <f>IF(PhieuBauCu!$B$2&gt;5,IF(LEN($B1619)=0,"",IF(AND($B1619&gt;0,VALUE(SUBSTITUTE($B1619,"6","0"))=$B1619),1,0)),"")</f>
        <v/>
      </c>
      <c r="J1619" s="5" t="str">
        <f>IF(PhieuBauCu!$B$2&gt;6,IF(LEN($B1619)=0,"",IF(AND($B1619&gt;0,VALUE(SUBSTITUTE($B1619,"7","0"))=$B1619),1,0)),"")</f>
        <v/>
      </c>
      <c r="K1619" s="5" t="str">
        <f>IF(PhieuBauCu!$B$2&gt;7,IF(LEN($B1619)=0,"",IF(AND($B1619&gt;0,VALUE(SUBSTITUTE($B1619,"8","0"))=$B1619),1,0)),"")</f>
        <v/>
      </c>
      <c r="L1619" s="5" t="str">
        <f>IF(PhieuBauCu!$B$2&gt;8,IF(LEN($B1619)=0,"",IF(AND($B1619&gt;0,VALUE(SUBSTITUTE($B1619,"9","0"))=$B1619),1,0)),"")</f>
        <v/>
      </c>
      <c r="M1619" s="9">
        <f t="shared" si="51"/>
        <v>0</v>
      </c>
      <c r="N1619" s="36">
        <f>IF(AND(M1619&lt;=PhieuBauCu!$B$13,M1619&gt;=1),1,0)</f>
        <v>0</v>
      </c>
    </row>
    <row r="1620" spans="1:14" ht="28.5" customHeight="1">
      <c r="A1620" s="2">
        <v>1615</v>
      </c>
      <c r="B1620" s="3"/>
      <c r="C1620" s="48" t="str">
        <f t="shared" si="50"/>
        <v/>
      </c>
      <c r="D1620" s="5" t="str">
        <f>IF(PhieuBauCu!$B$2&gt;0,IF(LEN($B1620)=0,"",IF(AND($B1620&gt;0,VALUE(SUBSTITUTE($B1620,"1","0"))=$B1620),1,0)),"")</f>
        <v/>
      </c>
      <c r="E1620" s="5" t="str">
        <f>IF(PhieuBauCu!$B$2&gt;1,IF(LEN($B1620)=0,"",IF(AND($B1620&gt;0,VALUE(SUBSTITUTE($B1620,"2","0"))=$B1620),1,0)),"")</f>
        <v/>
      </c>
      <c r="F1620" s="5" t="str">
        <f>IF(PhieuBauCu!$B$2&gt;2,IF(LEN($B1620)=0,"",IF(AND($B1620&gt;0,VALUE(SUBSTITUTE($B1620,"3","0"))=$B1620),1,0)),"")</f>
        <v/>
      </c>
      <c r="G1620" s="5" t="str">
        <f>IF(PhieuBauCu!$B$2&gt;3,IF(LEN($B1620)=0,"",IF(AND($B1620&gt;0,VALUE(SUBSTITUTE($B1620,"4","0"))=$B1620),1,0)),"")</f>
        <v/>
      </c>
      <c r="H1620" s="5" t="str">
        <f>IF(PhieuBauCu!$B$2&gt;4,IF(LEN($B1620)=0,"",IF(AND($B1620&gt;0,VALUE(SUBSTITUTE($B1620,"5","0"))=$B1620),1,0)),"")</f>
        <v/>
      </c>
      <c r="I1620" s="5" t="str">
        <f>IF(PhieuBauCu!$B$2&gt;5,IF(LEN($B1620)=0,"",IF(AND($B1620&gt;0,VALUE(SUBSTITUTE($B1620,"6","0"))=$B1620),1,0)),"")</f>
        <v/>
      </c>
      <c r="J1620" s="5" t="str">
        <f>IF(PhieuBauCu!$B$2&gt;6,IF(LEN($B1620)=0,"",IF(AND($B1620&gt;0,VALUE(SUBSTITUTE($B1620,"7","0"))=$B1620),1,0)),"")</f>
        <v/>
      </c>
      <c r="K1620" s="5" t="str">
        <f>IF(PhieuBauCu!$B$2&gt;7,IF(LEN($B1620)=0,"",IF(AND($B1620&gt;0,VALUE(SUBSTITUTE($B1620,"8","0"))=$B1620),1,0)),"")</f>
        <v/>
      </c>
      <c r="L1620" s="5" t="str">
        <f>IF(PhieuBauCu!$B$2&gt;8,IF(LEN($B1620)=0,"",IF(AND($B1620&gt;0,VALUE(SUBSTITUTE($B1620,"9","0"))=$B1620),1,0)),"")</f>
        <v/>
      </c>
      <c r="M1620" s="9">
        <f t="shared" si="51"/>
        <v>0</v>
      </c>
      <c r="N1620" s="36">
        <f>IF(AND(M1620&lt;=PhieuBauCu!$B$13,M1620&gt;=1),1,0)</f>
        <v>0</v>
      </c>
    </row>
    <row r="1621" spans="1:14" ht="28.5" customHeight="1">
      <c r="A1621" s="2">
        <v>1616</v>
      </c>
      <c r="B1621" s="3"/>
      <c r="C1621" s="48" t="str">
        <f t="shared" si="50"/>
        <v/>
      </c>
      <c r="D1621" s="5" t="str">
        <f>IF(PhieuBauCu!$B$2&gt;0,IF(LEN($B1621)=0,"",IF(AND($B1621&gt;0,VALUE(SUBSTITUTE($B1621,"1","0"))=$B1621),1,0)),"")</f>
        <v/>
      </c>
      <c r="E1621" s="5" t="str">
        <f>IF(PhieuBauCu!$B$2&gt;1,IF(LEN($B1621)=0,"",IF(AND($B1621&gt;0,VALUE(SUBSTITUTE($B1621,"2","0"))=$B1621),1,0)),"")</f>
        <v/>
      </c>
      <c r="F1621" s="5" t="str">
        <f>IF(PhieuBauCu!$B$2&gt;2,IF(LEN($B1621)=0,"",IF(AND($B1621&gt;0,VALUE(SUBSTITUTE($B1621,"3","0"))=$B1621),1,0)),"")</f>
        <v/>
      </c>
      <c r="G1621" s="5" t="str">
        <f>IF(PhieuBauCu!$B$2&gt;3,IF(LEN($B1621)=0,"",IF(AND($B1621&gt;0,VALUE(SUBSTITUTE($B1621,"4","0"))=$B1621),1,0)),"")</f>
        <v/>
      </c>
      <c r="H1621" s="5" t="str">
        <f>IF(PhieuBauCu!$B$2&gt;4,IF(LEN($B1621)=0,"",IF(AND($B1621&gt;0,VALUE(SUBSTITUTE($B1621,"5","0"))=$B1621),1,0)),"")</f>
        <v/>
      </c>
      <c r="I1621" s="5" t="str">
        <f>IF(PhieuBauCu!$B$2&gt;5,IF(LEN($B1621)=0,"",IF(AND($B1621&gt;0,VALUE(SUBSTITUTE($B1621,"6","0"))=$B1621),1,0)),"")</f>
        <v/>
      </c>
      <c r="J1621" s="5" t="str">
        <f>IF(PhieuBauCu!$B$2&gt;6,IF(LEN($B1621)=0,"",IF(AND($B1621&gt;0,VALUE(SUBSTITUTE($B1621,"7","0"))=$B1621),1,0)),"")</f>
        <v/>
      </c>
      <c r="K1621" s="5" t="str">
        <f>IF(PhieuBauCu!$B$2&gt;7,IF(LEN($B1621)=0,"",IF(AND($B1621&gt;0,VALUE(SUBSTITUTE($B1621,"8","0"))=$B1621),1,0)),"")</f>
        <v/>
      </c>
      <c r="L1621" s="5" t="str">
        <f>IF(PhieuBauCu!$B$2&gt;8,IF(LEN($B1621)=0,"",IF(AND($B1621&gt;0,VALUE(SUBSTITUTE($B1621,"9","0"))=$B1621),1,0)),"")</f>
        <v/>
      </c>
      <c r="M1621" s="9">
        <f t="shared" si="51"/>
        <v>0</v>
      </c>
      <c r="N1621" s="36">
        <f>IF(AND(M1621&lt;=PhieuBauCu!$B$13,M1621&gt;=1),1,0)</f>
        <v>0</v>
      </c>
    </row>
    <row r="1622" spans="1:14" ht="28.5" customHeight="1">
      <c r="A1622" s="2">
        <v>1617</v>
      </c>
      <c r="B1622" s="3"/>
      <c r="C1622" s="48" t="str">
        <f t="shared" si="50"/>
        <v/>
      </c>
      <c r="D1622" s="5" t="str">
        <f>IF(PhieuBauCu!$B$2&gt;0,IF(LEN($B1622)=0,"",IF(AND($B1622&gt;0,VALUE(SUBSTITUTE($B1622,"1","0"))=$B1622),1,0)),"")</f>
        <v/>
      </c>
      <c r="E1622" s="5" t="str">
        <f>IF(PhieuBauCu!$B$2&gt;1,IF(LEN($B1622)=0,"",IF(AND($B1622&gt;0,VALUE(SUBSTITUTE($B1622,"2","0"))=$B1622),1,0)),"")</f>
        <v/>
      </c>
      <c r="F1622" s="5" t="str">
        <f>IF(PhieuBauCu!$B$2&gt;2,IF(LEN($B1622)=0,"",IF(AND($B1622&gt;0,VALUE(SUBSTITUTE($B1622,"3","0"))=$B1622),1,0)),"")</f>
        <v/>
      </c>
      <c r="G1622" s="5" t="str">
        <f>IF(PhieuBauCu!$B$2&gt;3,IF(LEN($B1622)=0,"",IF(AND($B1622&gt;0,VALUE(SUBSTITUTE($B1622,"4","0"))=$B1622),1,0)),"")</f>
        <v/>
      </c>
      <c r="H1622" s="5" t="str">
        <f>IF(PhieuBauCu!$B$2&gt;4,IF(LEN($B1622)=0,"",IF(AND($B1622&gt;0,VALUE(SUBSTITUTE($B1622,"5","0"))=$B1622),1,0)),"")</f>
        <v/>
      </c>
      <c r="I1622" s="5" t="str">
        <f>IF(PhieuBauCu!$B$2&gt;5,IF(LEN($B1622)=0,"",IF(AND($B1622&gt;0,VALUE(SUBSTITUTE($B1622,"6","0"))=$B1622),1,0)),"")</f>
        <v/>
      </c>
      <c r="J1622" s="5" t="str">
        <f>IF(PhieuBauCu!$B$2&gt;6,IF(LEN($B1622)=0,"",IF(AND($B1622&gt;0,VALUE(SUBSTITUTE($B1622,"7","0"))=$B1622),1,0)),"")</f>
        <v/>
      </c>
      <c r="K1622" s="5" t="str">
        <f>IF(PhieuBauCu!$B$2&gt;7,IF(LEN($B1622)=0,"",IF(AND($B1622&gt;0,VALUE(SUBSTITUTE($B1622,"8","0"))=$B1622),1,0)),"")</f>
        <v/>
      </c>
      <c r="L1622" s="5" t="str">
        <f>IF(PhieuBauCu!$B$2&gt;8,IF(LEN($B1622)=0,"",IF(AND($B1622&gt;0,VALUE(SUBSTITUTE($B1622,"9","0"))=$B1622),1,0)),"")</f>
        <v/>
      </c>
      <c r="M1622" s="9">
        <f t="shared" si="51"/>
        <v>0</v>
      </c>
      <c r="N1622" s="36">
        <f>IF(AND(M1622&lt;=PhieuBauCu!$B$13,M1622&gt;=1),1,0)</f>
        <v>0</v>
      </c>
    </row>
    <row r="1623" spans="1:14" ht="28.5" customHeight="1">
      <c r="A1623" s="2">
        <v>1618</v>
      </c>
      <c r="B1623" s="3"/>
      <c r="C1623" s="48" t="str">
        <f t="shared" si="50"/>
        <v/>
      </c>
      <c r="D1623" s="5" t="str">
        <f>IF(PhieuBauCu!$B$2&gt;0,IF(LEN($B1623)=0,"",IF(AND($B1623&gt;0,VALUE(SUBSTITUTE($B1623,"1","0"))=$B1623),1,0)),"")</f>
        <v/>
      </c>
      <c r="E1623" s="5" t="str">
        <f>IF(PhieuBauCu!$B$2&gt;1,IF(LEN($B1623)=0,"",IF(AND($B1623&gt;0,VALUE(SUBSTITUTE($B1623,"2","0"))=$B1623),1,0)),"")</f>
        <v/>
      </c>
      <c r="F1623" s="5" t="str">
        <f>IF(PhieuBauCu!$B$2&gt;2,IF(LEN($B1623)=0,"",IF(AND($B1623&gt;0,VALUE(SUBSTITUTE($B1623,"3","0"))=$B1623),1,0)),"")</f>
        <v/>
      </c>
      <c r="G1623" s="5" t="str">
        <f>IF(PhieuBauCu!$B$2&gt;3,IF(LEN($B1623)=0,"",IF(AND($B1623&gt;0,VALUE(SUBSTITUTE($B1623,"4","0"))=$B1623),1,0)),"")</f>
        <v/>
      </c>
      <c r="H1623" s="5" t="str">
        <f>IF(PhieuBauCu!$B$2&gt;4,IF(LEN($B1623)=0,"",IF(AND($B1623&gt;0,VALUE(SUBSTITUTE($B1623,"5","0"))=$B1623),1,0)),"")</f>
        <v/>
      </c>
      <c r="I1623" s="5" t="str">
        <f>IF(PhieuBauCu!$B$2&gt;5,IF(LEN($B1623)=0,"",IF(AND($B1623&gt;0,VALUE(SUBSTITUTE($B1623,"6","0"))=$B1623),1,0)),"")</f>
        <v/>
      </c>
      <c r="J1623" s="5" t="str">
        <f>IF(PhieuBauCu!$B$2&gt;6,IF(LEN($B1623)=0,"",IF(AND($B1623&gt;0,VALUE(SUBSTITUTE($B1623,"7","0"))=$B1623),1,0)),"")</f>
        <v/>
      </c>
      <c r="K1623" s="5" t="str">
        <f>IF(PhieuBauCu!$B$2&gt;7,IF(LEN($B1623)=0,"",IF(AND($B1623&gt;0,VALUE(SUBSTITUTE($B1623,"8","0"))=$B1623),1,0)),"")</f>
        <v/>
      </c>
      <c r="L1623" s="5" t="str">
        <f>IF(PhieuBauCu!$B$2&gt;8,IF(LEN($B1623)=0,"",IF(AND($B1623&gt;0,VALUE(SUBSTITUTE($B1623,"9","0"))=$B1623),1,0)),"")</f>
        <v/>
      </c>
      <c r="M1623" s="9">
        <f t="shared" si="51"/>
        <v>0</v>
      </c>
      <c r="N1623" s="36">
        <f>IF(AND(M1623&lt;=PhieuBauCu!$B$13,M1623&gt;=1),1,0)</f>
        <v>0</v>
      </c>
    </row>
    <row r="1624" spans="1:14" ht="28.5" customHeight="1">
      <c r="A1624" s="2">
        <v>1619</v>
      </c>
      <c r="B1624" s="3"/>
      <c r="C1624" s="48" t="str">
        <f t="shared" si="50"/>
        <v/>
      </c>
      <c r="D1624" s="5" t="str">
        <f>IF(PhieuBauCu!$B$2&gt;0,IF(LEN($B1624)=0,"",IF(AND($B1624&gt;0,VALUE(SUBSTITUTE($B1624,"1","0"))=$B1624),1,0)),"")</f>
        <v/>
      </c>
      <c r="E1624" s="5" t="str">
        <f>IF(PhieuBauCu!$B$2&gt;1,IF(LEN($B1624)=0,"",IF(AND($B1624&gt;0,VALUE(SUBSTITUTE($B1624,"2","0"))=$B1624),1,0)),"")</f>
        <v/>
      </c>
      <c r="F1624" s="5" t="str">
        <f>IF(PhieuBauCu!$B$2&gt;2,IF(LEN($B1624)=0,"",IF(AND($B1624&gt;0,VALUE(SUBSTITUTE($B1624,"3","0"))=$B1624),1,0)),"")</f>
        <v/>
      </c>
      <c r="G1624" s="5" t="str">
        <f>IF(PhieuBauCu!$B$2&gt;3,IF(LEN($B1624)=0,"",IF(AND($B1624&gt;0,VALUE(SUBSTITUTE($B1624,"4","0"))=$B1624),1,0)),"")</f>
        <v/>
      </c>
      <c r="H1624" s="5" t="str">
        <f>IF(PhieuBauCu!$B$2&gt;4,IF(LEN($B1624)=0,"",IF(AND($B1624&gt;0,VALUE(SUBSTITUTE($B1624,"5","0"))=$B1624),1,0)),"")</f>
        <v/>
      </c>
      <c r="I1624" s="5" t="str">
        <f>IF(PhieuBauCu!$B$2&gt;5,IF(LEN($B1624)=0,"",IF(AND($B1624&gt;0,VALUE(SUBSTITUTE($B1624,"6","0"))=$B1624),1,0)),"")</f>
        <v/>
      </c>
      <c r="J1624" s="5" t="str">
        <f>IF(PhieuBauCu!$B$2&gt;6,IF(LEN($B1624)=0,"",IF(AND($B1624&gt;0,VALUE(SUBSTITUTE($B1624,"7","0"))=$B1624),1,0)),"")</f>
        <v/>
      </c>
      <c r="K1624" s="5" t="str">
        <f>IF(PhieuBauCu!$B$2&gt;7,IF(LEN($B1624)=0,"",IF(AND($B1624&gt;0,VALUE(SUBSTITUTE($B1624,"8","0"))=$B1624),1,0)),"")</f>
        <v/>
      </c>
      <c r="L1624" s="5" t="str">
        <f>IF(PhieuBauCu!$B$2&gt;8,IF(LEN($B1624)=0,"",IF(AND($B1624&gt;0,VALUE(SUBSTITUTE($B1624,"9","0"))=$B1624),1,0)),"")</f>
        <v/>
      </c>
      <c r="M1624" s="9">
        <f t="shared" si="51"/>
        <v>0</v>
      </c>
      <c r="N1624" s="36">
        <f>IF(AND(M1624&lt;=PhieuBauCu!$B$13,M1624&gt;=1),1,0)</f>
        <v>0</v>
      </c>
    </row>
    <row r="1625" spans="1:14" ht="28.5" customHeight="1">
      <c r="A1625" s="2">
        <v>1620</v>
      </c>
      <c r="B1625" s="3"/>
      <c r="C1625" s="48" t="str">
        <f t="shared" si="50"/>
        <v/>
      </c>
      <c r="D1625" s="5" t="str">
        <f>IF(PhieuBauCu!$B$2&gt;0,IF(LEN($B1625)=0,"",IF(AND($B1625&gt;0,VALUE(SUBSTITUTE($B1625,"1","0"))=$B1625),1,0)),"")</f>
        <v/>
      </c>
      <c r="E1625" s="5" t="str">
        <f>IF(PhieuBauCu!$B$2&gt;1,IF(LEN($B1625)=0,"",IF(AND($B1625&gt;0,VALUE(SUBSTITUTE($B1625,"2","0"))=$B1625),1,0)),"")</f>
        <v/>
      </c>
      <c r="F1625" s="5" t="str">
        <f>IF(PhieuBauCu!$B$2&gt;2,IF(LEN($B1625)=0,"",IF(AND($B1625&gt;0,VALUE(SUBSTITUTE($B1625,"3","0"))=$B1625),1,0)),"")</f>
        <v/>
      </c>
      <c r="G1625" s="5" t="str">
        <f>IF(PhieuBauCu!$B$2&gt;3,IF(LEN($B1625)=0,"",IF(AND($B1625&gt;0,VALUE(SUBSTITUTE($B1625,"4","0"))=$B1625),1,0)),"")</f>
        <v/>
      </c>
      <c r="H1625" s="5" t="str">
        <f>IF(PhieuBauCu!$B$2&gt;4,IF(LEN($B1625)=0,"",IF(AND($B1625&gt;0,VALUE(SUBSTITUTE($B1625,"5","0"))=$B1625),1,0)),"")</f>
        <v/>
      </c>
      <c r="I1625" s="5" t="str">
        <f>IF(PhieuBauCu!$B$2&gt;5,IF(LEN($B1625)=0,"",IF(AND($B1625&gt;0,VALUE(SUBSTITUTE($B1625,"6","0"))=$B1625),1,0)),"")</f>
        <v/>
      </c>
      <c r="J1625" s="5" t="str">
        <f>IF(PhieuBauCu!$B$2&gt;6,IF(LEN($B1625)=0,"",IF(AND($B1625&gt;0,VALUE(SUBSTITUTE($B1625,"7","0"))=$B1625),1,0)),"")</f>
        <v/>
      </c>
      <c r="K1625" s="5" t="str">
        <f>IF(PhieuBauCu!$B$2&gt;7,IF(LEN($B1625)=0,"",IF(AND($B1625&gt;0,VALUE(SUBSTITUTE($B1625,"8","0"))=$B1625),1,0)),"")</f>
        <v/>
      </c>
      <c r="L1625" s="5" t="str">
        <f>IF(PhieuBauCu!$B$2&gt;8,IF(LEN($B1625)=0,"",IF(AND($B1625&gt;0,VALUE(SUBSTITUTE($B1625,"9","0"))=$B1625),1,0)),"")</f>
        <v/>
      </c>
      <c r="M1625" s="9">
        <f t="shared" si="51"/>
        <v>0</v>
      </c>
      <c r="N1625" s="36">
        <f>IF(AND(M1625&lt;=PhieuBauCu!$B$13,M1625&gt;=1),1,0)</f>
        <v>0</v>
      </c>
    </row>
    <row r="1626" spans="1:14" ht="28.5" customHeight="1">
      <c r="A1626" s="2">
        <v>1621</v>
      </c>
      <c r="B1626" s="3"/>
      <c r="C1626" s="48" t="str">
        <f t="shared" si="50"/>
        <v/>
      </c>
      <c r="D1626" s="5" t="str">
        <f>IF(PhieuBauCu!$B$2&gt;0,IF(LEN($B1626)=0,"",IF(AND($B1626&gt;0,VALUE(SUBSTITUTE($B1626,"1","0"))=$B1626),1,0)),"")</f>
        <v/>
      </c>
      <c r="E1626" s="5" t="str">
        <f>IF(PhieuBauCu!$B$2&gt;1,IF(LEN($B1626)=0,"",IF(AND($B1626&gt;0,VALUE(SUBSTITUTE($B1626,"2","0"))=$B1626),1,0)),"")</f>
        <v/>
      </c>
      <c r="F1626" s="5" t="str">
        <f>IF(PhieuBauCu!$B$2&gt;2,IF(LEN($B1626)=0,"",IF(AND($B1626&gt;0,VALUE(SUBSTITUTE($B1626,"3","0"))=$B1626),1,0)),"")</f>
        <v/>
      </c>
      <c r="G1626" s="5" t="str">
        <f>IF(PhieuBauCu!$B$2&gt;3,IF(LEN($B1626)=0,"",IF(AND($B1626&gt;0,VALUE(SUBSTITUTE($B1626,"4","0"))=$B1626),1,0)),"")</f>
        <v/>
      </c>
      <c r="H1626" s="5" t="str">
        <f>IF(PhieuBauCu!$B$2&gt;4,IF(LEN($B1626)=0,"",IF(AND($B1626&gt;0,VALUE(SUBSTITUTE($B1626,"5","0"))=$B1626),1,0)),"")</f>
        <v/>
      </c>
      <c r="I1626" s="5" t="str">
        <f>IF(PhieuBauCu!$B$2&gt;5,IF(LEN($B1626)=0,"",IF(AND($B1626&gt;0,VALUE(SUBSTITUTE($B1626,"6","0"))=$B1626),1,0)),"")</f>
        <v/>
      </c>
      <c r="J1626" s="5" t="str">
        <f>IF(PhieuBauCu!$B$2&gt;6,IF(LEN($B1626)=0,"",IF(AND($B1626&gt;0,VALUE(SUBSTITUTE($B1626,"7","0"))=$B1626),1,0)),"")</f>
        <v/>
      </c>
      <c r="K1626" s="5" t="str">
        <f>IF(PhieuBauCu!$B$2&gt;7,IF(LEN($B1626)=0,"",IF(AND($B1626&gt;0,VALUE(SUBSTITUTE($B1626,"8","0"))=$B1626),1,0)),"")</f>
        <v/>
      </c>
      <c r="L1626" s="5" t="str">
        <f>IF(PhieuBauCu!$B$2&gt;8,IF(LEN($B1626)=0,"",IF(AND($B1626&gt;0,VALUE(SUBSTITUTE($B1626,"9","0"))=$B1626),1,0)),"")</f>
        <v/>
      </c>
      <c r="M1626" s="9">
        <f t="shared" si="51"/>
        <v>0</v>
      </c>
      <c r="N1626" s="36">
        <f>IF(AND(M1626&lt;=PhieuBauCu!$B$13,M1626&gt;=1),1,0)</f>
        <v>0</v>
      </c>
    </row>
    <row r="1627" spans="1:14" ht="28.5" customHeight="1">
      <c r="A1627" s="2">
        <v>1622</v>
      </c>
      <c r="B1627" s="3"/>
      <c r="C1627" s="48" t="str">
        <f t="shared" si="50"/>
        <v/>
      </c>
      <c r="D1627" s="5" t="str">
        <f>IF(PhieuBauCu!$B$2&gt;0,IF(LEN($B1627)=0,"",IF(AND($B1627&gt;0,VALUE(SUBSTITUTE($B1627,"1","0"))=$B1627),1,0)),"")</f>
        <v/>
      </c>
      <c r="E1627" s="5" t="str">
        <f>IF(PhieuBauCu!$B$2&gt;1,IF(LEN($B1627)=0,"",IF(AND($B1627&gt;0,VALUE(SUBSTITUTE($B1627,"2","0"))=$B1627),1,0)),"")</f>
        <v/>
      </c>
      <c r="F1627" s="5" t="str">
        <f>IF(PhieuBauCu!$B$2&gt;2,IF(LEN($B1627)=0,"",IF(AND($B1627&gt;0,VALUE(SUBSTITUTE($B1627,"3","0"))=$B1627),1,0)),"")</f>
        <v/>
      </c>
      <c r="G1627" s="5" t="str">
        <f>IF(PhieuBauCu!$B$2&gt;3,IF(LEN($B1627)=0,"",IF(AND($B1627&gt;0,VALUE(SUBSTITUTE($B1627,"4","0"))=$B1627),1,0)),"")</f>
        <v/>
      </c>
      <c r="H1627" s="5" t="str">
        <f>IF(PhieuBauCu!$B$2&gt;4,IF(LEN($B1627)=0,"",IF(AND($B1627&gt;0,VALUE(SUBSTITUTE($B1627,"5","0"))=$B1627),1,0)),"")</f>
        <v/>
      </c>
      <c r="I1627" s="5" t="str">
        <f>IF(PhieuBauCu!$B$2&gt;5,IF(LEN($B1627)=0,"",IF(AND($B1627&gt;0,VALUE(SUBSTITUTE($B1627,"6","0"))=$B1627),1,0)),"")</f>
        <v/>
      </c>
      <c r="J1627" s="5" t="str">
        <f>IF(PhieuBauCu!$B$2&gt;6,IF(LEN($B1627)=0,"",IF(AND($B1627&gt;0,VALUE(SUBSTITUTE($B1627,"7","0"))=$B1627),1,0)),"")</f>
        <v/>
      </c>
      <c r="K1627" s="5" t="str">
        <f>IF(PhieuBauCu!$B$2&gt;7,IF(LEN($B1627)=0,"",IF(AND($B1627&gt;0,VALUE(SUBSTITUTE($B1627,"8","0"))=$B1627),1,0)),"")</f>
        <v/>
      </c>
      <c r="L1627" s="5" t="str">
        <f>IF(PhieuBauCu!$B$2&gt;8,IF(LEN($B1627)=0,"",IF(AND($B1627&gt;0,VALUE(SUBSTITUTE($B1627,"9","0"))=$B1627),1,0)),"")</f>
        <v/>
      </c>
      <c r="M1627" s="9">
        <f t="shared" si="51"/>
        <v>0</v>
      </c>
      <c r="N1627" s="36">
        <f>IF(AND(M1627&lt;=PhieuBauCu!$B$13,M1627&gt;=1),1,0)</f>
        <v>0</v>
      </c>
    </row>
    <row r="1628" spans="1:14" ht="28.5" customHeight="1">
      <c r="A1628" s="2">
        <v>1623</v>
      </c>
      <c r="B1628" s="3"/>
      <c r="C1628" s="48" t="str">
        <f t="shared" si="50"/>
        <v/>
      </c>
      <c r="D1628" s="5" t="str">
        <f>IF(PhieuBauCu!$B$2&gt;0,IF(LEN($B1628)=0,"",IF(AND($B1628&gt;0,VALUE(SUBSTITUTE($B1628,"1","0"))=$B1628),1,0)),"")</f>
        <v/>
      </c>
      <c r="E1628" s="5" t="str">
        <f>IF(PhieuBauCu!$B$2&gt;1,IF(LEN($B1628)=0,"",IF(AND($B1628&gt;0,VALUE(SUBSTITUTE($B1628,"2","0"))=$B1628),1,0)),"")</f>
        <v/>
      </c>
      <c r="F1628" s="5" t="str">
        <f>IF(PhieuBauCu!$B$2&gt;2,IF(LEN($B1628)=0,"",IF(AND($B1628&gt;0,VALUE(SUBSTITUTE($B1628,"3","0"))=$B1628),1,0)),"")</f>
        <v/>
      </c>
      <c r="G1628" s="5" t="str">
        <f>IF(PhieuBauCu!$B$2&gt;3,IF(LEN($B1628)=0,"",IF(AND($B1628&gt;0,VALUE(SUBSTITUTE($B1628,"4","0"))=$B1628),1,0)),"")</f>
        <v/>
      </c>
      <c r="H1628" s="5" t="str">
        <f>IF(PhieuBauCu!$B$2&gt;4,IF(LEN($B1628)=0,"",IF(AND($B1628&gt;0,VALUE(SUBSTITUTE($B1628,"5","0"))=$B1628),1,0)),"")</f>
        <v/>
      </c>
      <c r="I1628" s="5" t="str">
        <f>IF(PhieuBauCu!$B$2&gt;5,IF(LEN($B1628)=0,"",IF(AND($B1628&gt;0,VALUE(SUBSTITUTE($B1628,"6","0"))=$B1628),1,0)),"")</f>
        <v/>
      </c>
      <c r="J1628" s="5" t="str">
        <f>IF(PhieuBauCu!$B$2&gt;6,IF(LEN($B1628)=0,"",IF(AND($B1628&gt;0,VALUE(SUBSTITUTE($B1628,"7","0"))=$B1628),1,0)),"")</f>
        <v/>
      </c>
      <c r="K1628" s="5" t="str">
        <f>IF(PhieuBauCu!$B$2&gt;7,IF(LEN($B1628)=0,"",IF(AND($B1628&gt;0,VALUE(SUBSTITUTE($B1628,"8","0"))=$B1628),1,0)),"")</f>
        <v/>
      </c>
      <c r="L1628" s="5" t="str">
        <f>IF(PhieuBauCu!$B$2&gt;8,IF(LEN($B1628)=0,"",IF(AND($B1628&gt;0,VALUE(SUBSTITUTE($B1628,"9","0"))=$B1628),1,0)),"")</f>
        <v/>
      </c>
      <c r="M1628" s="9">
        <f t="shared" si="51"/>
        <v>0</v>
      </c>
      <c r="N1628" s="36">
        <f>IF(AND(M1628&lt;=PhieuBauCu!$B$13,M1628&gt;=1),1,0)</f>
        <v>0</v>
      </c>
    </row>
    <row r="1629" spans="1:14" ht="28.5" customHeight="1">
      <c r="A1629" s="2">
        <v>1624</v>
      </c>
      <c r="B1629" s="3"/>
      <c r="C1629" s="48" t="str">
        <f t="shared" si="50"/>
        <v/>
      </c>
      <c r="D1629" s="5" t="str">
        <f>IF(PhieuBauCu!$B$2&gt;0,IF(LEN($B1629)=0,"",IF(AND($B1629&gt;0,VALUE(SUBSTITUTE($B1629,"1","0"))=$B1629),1,0)),"")</f>
        <v/>
      </c>
      <c r="E1629" s="5" t="str">
        <f>IF(PhieuBauCu!$B$2&gt;1,IF(LEN($B1629)=0,"",IF(AND($B1629&gt;0,VALUE(SUBSTITUTE($B1629,"2","0"))=$B1629),1,0)),"")</f>
        <v/>
      </c>
      <c r="F1629" s="5" t="str">
        <f>IF(PhieuBauCu!$B$2&gt;2,IF(LEN($B1629)=0,"",IF(AND($B1629&gt;0,VALUE(SUBSTITUTE($B1629,"3","0"))=$B1629),1,0)),"")</f>
        <v/>
      </c>
      <c r="G1629" s="5" t="str">
        <f>IF(PhieuBauCu!$B$2&gt;3,IF(LEN($B1629)=0,"",IF(AND($B1629&gt;0,VALUE(SUBSTITUTE($B1629,"4","0"))=$B1629),1,0)),"")</f>
        <v/>
      </c>
      <c r="H1629" s="5" t="str">
        <f>IF(PhieuBauCu!$B$2&gt;4,IF(LEN($B1629)=0,"",IF(AND($B1629&gt;0,VALUE(SUBSTITUTE($B1629,"5","0"))=$B1629),1,0)),"")</f>
        <v/>
      </c>
      <c r="I1629" s="5" t="str">
        <f>IF(PhieuBauCu!$B$2&gt;5,IF(LEN($B1629)=0,"",IF(AND($B1629&gt;0,VALUE(SUBSTITUTE($B1629,"6","0"))=$B1629),1,0)),"")</f>
        <v/>
      </c>
      <c r="J1629" s="5" t="str">
        <f>IF(PhieuBauCu!$B$2&gt;6,IF(LEN($B1629)=0,"",IF(AND($B1629&gt;0,VALUE(SUBSTITUTE($B1629,"7","0"))=$B1629),1,0)),"")</f>
        <v/>
      </c>
      <c r="K1629" s="5" t="str">
        <f>IF(PhieuBauCu!$B$2&gt;7,IF(LEN($B1629)=0,"",IF(AND($B1629&gt;0,VALUE(SUBSTITUTE($B1629,"8","0"))=$B1629),1,0)),"")</f>
        <v/>
      </c>
      <c r="L1629" s="5" t="str">
        <f>IF(PhieuBauCu!$B$2&gt;8,IF(LEN($B1629)=0,"",IF(AND($B1629&gt;0,VALUE(SUBSTITUTE($B1629,"9","0"))=$B1629),1,0)),"")</f>
        <v/>
      </c>
      <c r="M1629" s="9">
        <f t="shared" si="51"/>
        <v>0</v>
      </c>
      <c r="N1629" s="36">
        <f>IF(AND(M1629&lt;=PhieuBauCu!$B$13,M1629&gt;=1),1,0)</f>
        <v>0</v>
      </c>
    </row>
    <row r="1630" spans="1:14" ht="28.5" customHeight="1">
      <c r="A1630" s="2">
        <v>1625</v>
      </c>
      <c r="B1630" s="3"/>
      <c r="C1630" s="48" t="str">
        <f t="shared" si="50"/>
        <v/>
      </c>
      <c r="D1630" s="5" t="str">
        <f>IF(PhieuBauCu!$B$2&gt;0,IF(LEN($B1630)=0,"",IF(AND($B1630&gt;0,VALUE(SUBSTITUTE($B1630,"1","0"))=$B1630),1,0)),"")</f>
        <v/>
      </c>
      <c r="E1630" s="5" t="str">
        <f>IF(PhieuBauCu!$B$2&gt;1,IF(LEN($B1630)=0,"",IF(AND($B1630&gt;0,VALUE(SUBSTITUTE($B1630,"2","0"))=$B1630),1,0)),"")</f>
        <v/>
      </c>
      <c r="F1630" s="5" t="str">
        <f>IF(PhieuBauCu!$B$2&gt;2,IF(LEN($B1630)=0,"",IF(AND($B1630&gt;0,VALUE(SUBSTITUTE($B1630,"3","0"))=$B1630),1,0)),"")</f>
        <v/>
      </c>
      <c r="G1630" s="5" t="str">
        <f>IF(PhieuBauCu!$B$2&gt;3,IF(LEN($B1630)=0,"",IF(AND($B1630&gt;0,VALUE(SUBSTITUTE($B1630,"4","0"))=$B1630),1,0)),"")</f>
        <v/>
      </c>
      <c r="H1630" s="5" t="str">
        <f>IF(PhieuBauCu!$B$2&gt;4,IF(LEN($B1630)=0,"",IF(AND($B1630&gt;0,VALUE(SUBSTITUTE($B1630,"5","0"))=$B1630),1,0)),"")</f>
        <v/>
      </c>
      <c r="I1630" s="5" t="str">
        <f>IF(PhieuBauCu!$B$2&gt;5,IF(LEN($B1630)=0,"",IF(AND($B1630&gt;0,VALUE(SUBSTITUTE($B1630,"6","0"))=$B1630),1,0)),"")</f>
        <v/>
      </c>
      <c r="J1630" s="5" t="str">
        <f>IF(PhieuBauCu!$B$2&gt;6,IF(LEN($B1630)=0,"",IF(AND($B1630&gt;0,VALUE(SUBSTITUTE($B1630,"7","0"))=$B1630),1,0)),"")</f>
        <v/>
      </c>
      <c r="K1630" s="5" t="str">
        <f>IF(PhieuBauCu!$B$2&gt;7,IF(LEN($B1630)=0,"",IF(AND($B1630&gt;0,VALUE(SUBSTITUTE($B1630,"8","0"))=$B1630),1,0)),"")</f>
        <v/>
      </c>
      <c r="L1630" s="5" t="str">
        <f>IF(PhieuBauCu!$B$2&gt;8,IF(LEN($B1630)=0,"",IF(AND($B1630&gt;0,VALUE(SUBSTITUTE($B1630,"9","0"))=$B1630),1,0)),"")</f>
        <v/>
      </c>
      <c r="M1630" s="9">
        <f t="shared" si="51"/>
        <v>0</v>
      </c>
      <c r="N1630" s="36">
        <f>IF(AND(M1630&lt;=PhieuBauCu!$B$13,M1630&gt;=1),1,0)</f>
        <v>0</v>
      </c>
    </row>
    <row r="1631" spans="1:14" ht="28.5" customHeight="1">
      <c r="A1631" s="2">
        <v>1626</v>
      </c>
      <c r="B1631" s="3"/>
      <c r="C1631" s="48" t="str">
        <f t="shared" si="50"/>
        <v/>
      </c>
      <c r="D1631" s="5" t="str">
        <f>IF(PhieuBauCu!$B$2&gt;0,IF(LEN($B1631)=0,"",IF(AND($B1631&gt;0,VALUE(SUBSTITUTE($B1631,"1","0"))=$B1631),1,0)),"")</f>
        <v/>
      </c>
      <c r="E1631" s="5" t="str">
        <f>IF(PhieuBauCu!$B$2&gt;1,IF(LEN($B1631)=0,"",IF(AND($B1631&gt;0,VALUE(SUBSTITUTE($B1631,"2","0"))=$B1631),1,0)),"")</f>
        <v/>
      </c>
      <c r="F1631" s="5" t="str">
        <f>IF(PhieuBauCu!$B$2&gt;2,IF(LEN($B1631)=0,"",IF(AND($B1631&gt;0,VALUE(SUBSTITUTE($B1631,"3","0"))=$B1631),1,0)),"")</f>
        <v/>
      </c>
      <c r="G1631" s="5" t="str">
        <f>IF(PhieuBauCu!$B$2&gt;3,IF(LEN($B1631)=0,"",IF(AND($B1631&gt;0,VALUE(SUBSTITUTE($B1631,"4","0"))=$B1631),1,0)),"")</f>
        <v/>
      </c>
      <c r="H1631" s="5" t="str">
        <f>IF(PhieuBauCu!$B$2&gt;4,IF(LEN($B1631)=0,"",IF(AND($B1631&gt;0,VALUE(SUBSTITUTE($B1631,"5","0"))=$B1631),1,0)),"")</f>
        <v/>
      </c>
      <c r="I1631" s="5" t="str">
        <f>IF(PhieuBauCu!$B$2&gt;5,IF(LEN($B1631)=0,"",IF(AND($B1631&gt;0,VALUE(SUBSTITUTE($B1631,"6","0"))=$B1631),1,0)),"")</f>
        <v/>
      </c>
      <c r="J1631" s="5" t="str">
        <f>IF(PhieuBauCu!$B$2&gt;6,IF(LEN($B1631)=0,"",IF(AND($B1631&gt;0,VALUE(SUBSTITUTE($B1631,"7","0"))=$B1631),1,0)),"")</f>
        <v/>
      </c>
      <c r="K1631" s="5" t="str">
        <f>IF(PhieuBauCu!$B$2&gt;7,IF(LEN($B1631)=0,"",IF(AND($B1631&gt;0,VALUE(SUBSTITUTE($B1631,"8","0"))=$B1631),1,0)),"")</f>
        <v/>
      </c>
      <c r="L1631" s="5" t="str">
        <f>IF(PhieuBauCu!$B$2&gt;8,IF(LEN($B1631)=0,"",IF(AND($B1631&gt;0,VALUE(SUBSTITUTE($B1631,"9","0"))=$B1631),1,0)),"")</f>
        <v/>
      </c>
      <c r="M1631" s="9">
        <f t="shared" si="51"/>
        <v>0</v>
      </c>
      <c r="N1631" s="36">
        <f>IF(AND(M1631&lt;=PhieuBauCu!$B$13,M1631&gt;=1),1,0)</f>
        <v>0</v>
      </c>
    </row>
    <row r="1632" spans="1:14" ht="28.5" customHeight="1">
      <c r="A1632" s="2">
        <v>1627</v>
      </c>
      <c r="B1632" s="3"/>
      <c r="C1632" s="48" t="str">
        <f t="shared" si="50"/>
        <v/>
      </c>
      <c r="D1632" s="5" t="str">
        <f>IF(PhieuBauCu!$B$2&gt;0,IF(LEN($B1632)=0,"",IF(AND($B1632&gt;0,VALUE(SUBSTITUTE($B1632,"1","0"))=$B1632),1,0)),"")</f>
        <v/>
      </c>
      <c r="E1632" s="5" t="str">
        <f>IF(PhieuBauCu!$B$2&gt;1,IF(LEN($B1632)=0,"",IF(AND($B1632&gt;0,VALUE(SUBSTITUTE($B1632,"2","0"))=$B1632),1,0)),"")</f>
        <v/>
      </c>
      <c r="F1632" s="5" t="str">
        <f>IF(PhieuBauCu!$B$2&gt;2,IF(LEN($B1632)=0,"",IF(AND($B1632&gt;0,VALUE(SUBSTITUTE($B1632,"3","0"))=$B1632),1,0)),"")</f>
        <v/>
      </c>
      <c r="G1632" s="5" t="str">
        <f>IF(PhieuBauCu!$B$2&gt;3,IF(LEN($B1632)=0,"",IF(AND($B1632&gt;0,VALUE(SUBSTITUTE($B1632,"4","0"))=$B1632),1,0)),"")</f>
        <v/>
      </c>
      <c r="H1632" s="5" t="str">
        <f>IF(PhieuBauCu!$B$2&gt;4,IF(LEN($B1632)=0,"",IF(AND($B1632&gt;0,VALUE(SUBSTITUTE($B1632,"5","0"))=$B1632),1,0)),"")</f>
        <v/>
      </c>
      <c r="I1632" s="5" t="str">
        <f>IF(PhieuBauCu!$B$2&gt;5,IF(LEN($B1632)=0,"",IF(AND($B1632&gt;0,VALUE(SUBSTITUTE($B1632,"6","0"))=$B1632),1,0)),"")</f>
        <v/>
      </c>
      <c r="J1632" s="5" t="str">
        <f>IF(PhieuBauCu!$B$2&gt;6,IF(LEN($B1632)=0,"",IF(AND($B1632&gt;0,VALUE(SUBSTITUTE($B1632,"7","0"))=$B1632),1,0)),"")</f>
        <v/>
      </c>
      <c r="K1632" s="5" t="str">
        <f>IF(PhieuBauCu!$B$2&gt;7,IF(LEN($B1632)=0,"",IF(AND($B1632&gt;0,VALUE(SUBSTITUTE($B1632,"8","0"))=$B1632),1,0)),"")</f>
        <v/>
      </c>
      <c r="L1632" s="5" t="str">
        <f>IF(PhieuBauCu!$B$2&gt;8,IF(LEN($B1632)=0,"",IF(AND($B1632&gt;0,VALUE(SUBSTITUTE($B1632,"9","0"))=$B1632),1,0)),"")</f>
        <v/>
      </c>
      <c r="M1632" s="9">
        <f t="shared" si="51"/>
        <v>0</v>
      </c>
      <c r="N1632" s="36">
        <f>IF(AND(M1632&lt;=PhieuBauCu!$B$13,M1632&gt;=1),1,0)</f>
        <v>0</v>
      </c>
    </row>
    <row r="1633" spans="1:14" ht="28.5" customHeight="1">
      <c r="A1633" s="2">
        <v>1628</v>
      </c>
      <c r="B1633" s="3"/>
      <c r="C1633" s="48" t="str">
        <f t="shared" si="50"/>
        <v/>
      </c>
      <c r="D1633" s="5" t="str">
        <f>IF(PhieuBauCu!$B$2&gt;0,IF(LEN($B1633)=0,"",IF(AND($B1633&gt;0,VALUE(SUBSTITUTE($B1633,"1","0"))=$B1633),1,0)),"")</f>
        <v/>
      </c>
      <c r="E1633" s="5" t="str">
        <f>IF(PhieuBauCu!$B$2&gt;1,IF(LEN($B1633)=0,"",IF(AND($B1633&gt;0,VALUE(SUBSTITUTE($B1633,"2","0"))=$B1633),1,0)),"")</f>
        <v/>
      </c>
      <c r="F1633" s="5" t="str">
        <f>IF(PhieuBauCu!$B$2&gt;2,IF(LEN($B1633)=0,"",IF(AND($B1633&gt;0,VALUE(SUBSTITUTE($B1633,"3","0"))=$B1633),1,0)),"")</f>
        <v/>
      </c>
      <c r="G1633" s="5" t="str">
        <f>IF(PhieuBauCu!$B$2&gt;3,IF(LEN($B1633)=0,"",IF(AND($B1633&gt;0,VALUE(SUBSTITUTE($B1633,"4","0"))=$B1633),1,0)),"")</f>
        <v/>
      </c>
      <c r="H1633" s="5" t="str">
        <f>IF(PhieuBauCu!$B$2&gt;4,IF(LEN($B1633)=0,"",IF(AND($B1633&gt;0,VALUE(SUBSTITUTE($B1633,"5","0"))=$B1633),1,0)),"")</f>
        <v/>
      </c>
      <c r="I1633" s="5" t="str">
        <f>IF(PhieuBauCu!$B$2&gt;5,IF(LEN($B1633)=0,"",IF(AND($B1633&gt;0,VALUE(SUBSTITUTE($B1633,"6","0"))=$B1633),1,0)),"")</f>
        <v/>
      </c>
      <c r="J1633" s="5" t="str">
        <f>IF(PhieuBauCu!$B$2&gt;6,IF(LEN($B1633)=0,"",IF(AND($B1633&gt;0,VALUE(SUBSTITUTE($B1633,"7","0"))=$B1633),1,0)),"")</f>
        <v/>
      </c>
      <c r="K1633" s="5" t="str">
        <f>IF(PhieuBauCu!$B$2&gt;7,IF(LEN($B1633)=0,"",IF(AND($B1633&gt;0,VALUE(SUBSTITUTE($B1633,"8","0"))=$B1633),1,0)),"")</f>
        <v/>
      </c>
      <c r="L1633" s="5" t="str">
        <f>IF(PhieuBauCu!$B$2&gt;8,IF(LEN($B1633)=0,"",IF(AND($B1633&gt;0,VALUE(SUBSTITUTE($B1633,"9","0"))=$B1633),1,0)),"")</f>
        <v/>
      </c>
      <c r="M1633" s="9">
        <f t="shared" si="51"/>
        <v>0</v>
      </c>
      <c r="N1633" s="36">
        <f>IF(AND(M1633&lt;=PhieuBauCu!$B$13,M1633&gt;=1),1,0)</f>
        <v>0</v>
      </c>
    </row>
    <row r="1634" spans="1:14" ht="28.5" customHeight="1">
      <c r="A1634" s="2">
        <v>1629</v>
      </c>
      <c r="B1634" s="3"/>
      <c r="C1634" s="48" t="str">
        <f t="shared" si="50"/>
        <v/>
      </c>
      <c r="D1634" s="5" t="str">
        <f>IF(PhieuBauCu!$B$2&gt;0,IF(LEN($B1634)=0,"",IF(AND($B1634&gt;0,VALUE(SUBSTITUTE($B1634,"1","0"))=$B1634),1,0)),"")</f>
        <v/>
      </c>
      <c r="E1634" s="5" t="str">
        <f>IF(PhieuBauCu!$B$2&gt;1,IF(LEN($B1634)=0,"",IF(AND($B1634&gt;0,VALUE(SUBSTITUTE($B1634,"2","0"))=$B1634),1,0)),"")</f>
        <v/>
      </c>
      <c r="F1634" s="5" t="str">
        <f>IF(PhieuBauCu!$B$2&gt;2,IF(LEN($B1634)=0,"",IF(AND($B1634&gt;0,VALUE(SUBSTITUTE($B1634,"3","0"))=$B1634),1,0)),"")</f>
        <v/>
      </c>
      <c r="G1634" s="5" t="str">
        <f>IF(PhieuBauCu!$B$2&gt;3,IF(LEN($B1634)=0,"",IF(AND($B1634&gt;0,VALUE(SUBSTITUTE($B1634,"4","0"))=$B1634),1,0)),"")</f>
        <v/>
      </c>
      <c r="H1634" s="5" t="str">
        <f>IF(PhieuBauCu!$B$2&gt;4,IF(LEN($B1634)=0,"",IF(AND($B1634&gt;0,VALUE(SUBSTITUTE($B1634,"5","0"))=$B1634),1,0)),"")</f>
        <v/>
      </c>
      <c r="I1634" s="5" t="str">
        <f>IF(PhieuBauCu!$B$2&gt;5,IF(LEN($B1634)=0,"",IF(AND($B1634&gt;0,VALUE(SUBSTITUTE($B1634,"6","0"))=$B1634),1,0)),"")</f>
        <v/>
      </c>
      <c r="J1634" s="5" t="str">
        <f>IF(PhieuBauCu!$B$2&gt;6,IF(LEN($B1634)=0,"",IF(AND($B1634&gt;0,VALUE(SUBSTITUTE($B1634,"7","0"))=$B1634),1,0)),"")</f>
        <v/>
      </c>
      <c r="K1634" s="5" t="str">
        <f>IF(PhieuBauCu!$B$2&gt;7,IF(LEN($B1634)=0,"",IF(AND($B1634&gt;0,VALUE(SUBSTITUTE($B1634,"8","0"))=$B1634),1,0)),"")</f>
        <v/>
      </c>
      <c r="L1634" s="5" t="str">
        <f>IF(PhieuBauCu!$B$2&gt;8,IF(LEN($B1634)=0,"",IF(AND($B1634&gt;0,VALUE(SUBSTITUTE($B1634,"9","0"))=$B1634),1,0)),"")</f>
        <v/>
      </c>
      <c r="M1634" s="9">
        <f t="shared" si="51"/>
        <v>0</v>
      </c>
      <c r="N1634" s="36">
        <f>IF(AND(M1634&lt;=PhieuBauCu!$B$13,M1634&gt;=1),1,0)</f>
        <v>0</v>
      </c>
    </row>
    <row r="1635" spans="1:14" ht="28.5" customHeight="1">
      <c r="A1635" s="2">
        <v>1630</v>
      </c>
      <c r="B1635" s="3"/>
      <c r="C1635" s="48" t="str">
        <f t="shared" si="50"/>
        <v/>
      </c>
      <c r="D1635" s="5" t="str">
        <f>IF(PhieuBauCu!$B$2&gt;0,IF(LEN($B1635)=0,"",IF(AND($B1635&gt;0,VALUE(SUBSTITUTE($B1635,"1","0"))=$B1635),1,0)),"")</f>
        <v/>
      </c>
      <c r="E1635" s="5" t="str">
        <f>IF(PhieuBauCu!$B$2&gt;1,IF(LEN($B1635)=0,"",IF(AND($B1635&gt;0,VALUE(SUBSTITUTE($B1635,"2","0"))=$B1635),1,0)),"")</f>
        <v/>
      </c>
      <c r="F1635" s="5" t="str">
        <f>IF(PhieuBauCu!$B$2&gt;2,IF(LEN($B1635)=0,"",IF(AND($B1635&gt;0,VALUE(SUBSTITUTE($B1635,"3","0"))=$B1635),1,0)),"")</f>
        <v/>
      </c>
      <c r="G1635" s="5" t="str">
        <f>IF(PhieuBauCu!$B$2&gt;3,IF(LEN($B1635)=0,"",IF(AND($B1635&gt;0,VALUE(SUBSTITUTE($B1635,"4","0"))=$B1635),1,0)),"")</f>
        <v/>
      </c>
      <c r="H1635" s="5" t="str">
        <f>IF(PhieuBauCu!$B$2&gt;4,IF(LEN($B1635)=0,"",IF(AND($B1635&gt;0,VALUE(SUBSTITUTE($B1635,"5","0"))=$B1635),1,0)),"")</f>
        <v/>
      </c>
      <c r="I1635" s="5" t="str">
        <f>IF(PhieuBauCu!$B$2&gt;5,IF(LEN($B1635)=0,"",IF(AND($B1635&gt;0,VALUE(SUBSTITUTE($B1635,"6","0"))=$B1635),1,0)),"")</f>
        <v/>
      </c>
      <c r="J1635" s="5" t="str">
        <f>IF(PhieuBauCu!$B$2&gt;6,IF(LEN($B1635)=0,"",IF(AND($B1635&gt;0,VALUE(SUBSTITUTE($B1635,"7","0"))=$B1635),1,0)),"")</f>
        <v/>
      </c>
      <c r="K1635" s="5" t="str">
        <f>IF(PhieuBauCu!$B$2&gt;7,IF(LEN($B1635)=0,"",IF(AND($B1635&gt;0,VALUE(SUBSTITUTE($B1635,"8","0"))=$B1635),1,0)),"")</f>
        <v/>
      </c>
      <c r="L1635" s="5" t="str">
        <f>IF(PhieuBauCu!$B$2&gt;8,IF(LEN($B1635)=0,"",IF(AND($B1635&gt;0,VALUE(SUBSTITUTE($B1635,"9","0"))=$B1635),1,0)),"")</f>
        <v/>
      </c>
      <c r="M1635" s="9">
        <f t="shared" si="51"/>
        <v>0</v>
      </c>
      <c r="N1635" s="36">
        <f>IF(AND(M1635&lt;=PhieuBauCu!$B$13,M1635&gt;=1),1,0)</f>
        <v>0</v>
      </c>
    </row>
    <row r="1636" spans="1:14" ht="28.5" customHeight="1">
      <c r="A1636" s="2">
        <v>1631</v>
      </c>
      <c r="B1636" s="3"/>
      <c r="C1636" s="48" t="str">
        <f t="shared" si="50"/>
        <v/>
      </c>
      <c r="D1636" s="5" t="str">
        <f>IF(PhieuBauCu!$B$2&gt;0,IF(LEN($B1636)=0,"",IF(AND($B1636&gt;0,VALUE(SUBSTITUTE($B1636,"1","0"))=$B1636),1,0)),"")</f>
        <v/>
      </c>
      <c r="E1636" s="5" t="str">
        <f>IF(PhieuBauCu!$B$2&gt;1,IF(LEN($B1636)=0,"",IF(AND($B1636&gt;0,VALUE(SUBSTITUTE($B1636,"2","0"))=$B1636),1,0)),"")</f>
        <v/>
      </c>
      <c r="F1636" s="5" t="str">
        <f>IF(PhieuBauCu!$B$2&gt;2,IF(LEN($B1636)=0,"",IF(AND($B1636&gt;0,VALUE(SUBSTITUTE($B1636,"3","0"))=$B1636),1,0)),"")</f>
        <v/>
      </c>
      <c r="G1636" s="5" t="str">
        <f>IF(PhieuBauCu!$B$2&gt;3,IF(LEN($B1636)=0,"",IF(AND($B1636&gt;0,VALUE(SUBSTITUTE($B1636,"4","0"))=$B1636),1,0)),"")</f>
        <v/>
      </c>
      <c r="H1636" s="5" t="str">
        <f>IF(PhieuBauCu!$B$2&gt;4,IF(LEN($B1636)=0,"",IF(AND($B1636&gt;0,VALUE(SUBSTITUTE($B1636,"5","0"))=$B1636),1,0)),"")</f>
        <v/>
      </c>
      <c r="I1636" s="5" t="str">
        <f>IF(PhieuBauCu!$B$2&gt;5,IF(LEN($B1636)=0,"",IF(AND($B1636&gt;0,VALUE(SUBSTITUTE($B1636,"6","0"))=$B1636),1,0)),"")</f>
        <v/>
      </c>
      <c r="J1636" s="5" t="str">
        <f>IF(PhieuBauCu!$B$2&gt;6,IF(LEN($B1636)=0,"",IF(AND($B1636&gt;0,VALUE(SUBSTITUTE($B1636,"7","0"))=$B1636),1,0)),"")</f>
        <v/>
      </c>
      <c r="K1636" s="5" t="str">
        <f>IF(PhieuBauCu!$B$2&gt;7,IF(LEN($B1636)=0,"",IF(AND($B1636&gt;0,VALUE(SUBSTITUTE($B1636,"8","0"))=$B1636),1,0)),"")</f>
        <v/>
      </c>
      <c r="L1636" s="5" t="str">
        <f>IF(PhieuBauCu!$B$2&gt;8,IF(LEN($B1636)=0,"",IF(AND($B1636&gt;0,VALUE(SUBSTITUTE($B1636,"9","0"))=$B1636),1,0)),"")</f>
        <v/>
      </c>
      <c r="M1636" s="9">
        <f t="shared" si="51"/>
        <v>0</v>
      </c>
      <c r="N1636" s="36">
        <f>IF(AND(M1636&lt;=PhieuBauCu!$B$13,M1636&gt;=1),1,0)</f>
        <v>0</v>
      </c>
    </row>
    <row r="1637" spans="1:14" ht="28.5" customHeight="1">
      <c r="A1637" s="2">
        <v>1632</v>
      </c>
      <c r="B1637" s="3"/>
      <c r="C1637" s="48" t="str">
        <f t="shared" si="50"/>
        <v/>
      </c>
      <c r="D1637" s="5" t="str">
        <f>IF(PhieuBauCu!$B$2&gt;0,IF(LEN($B1637)=0,"",IF(AND($B1637&gt;0,VALUE(SUBSTITUTE($B1637,"1","0"))=$B1637),1,0)),"")</f>
        <v/>
      </c>
      <c r="E1637" s="5" t="str">
        <f>IF(PhieuBauCu!$B$2&gt;1,IF(LEN($B1637)=0,"",IF(AND($B1637&gt;0,VALUE(SUBSTITUTE($B1637,"2","0"))=$B1637),1,0)),"")</f>
        <v/>
      </c>
      <c r="F1637" s="5" t="str">
        <f>IF(PhieuBauCu!$B$2&gt;2,IF(LEN($B1637)=0,"",IF(AND($B1637&gt;0,VALUE(SUBSTITUTE($B1637,"3","0"))=$B1637),1,0)),"")</f>
        <v/>
      </c>
      <c r="G1637" s="5" t="str">
        <f>IF(PhieuBauCu!$B$2&gt;3,IF(LEN($B1637)=0,"",IF(AND($B1637&gt;0,VALUE(SUBSTITUTE($B1637,"4","0"))=$B1637),1,0)),"")</f>
        <v/>
      </c>
      <c r="H1637" s="5" t="str">
        <f>IF(PhieuBauCu!$B$2&gt;4,IF(LEN($B1637)=0,"",IF(AND($B1637&gt;0,VALUE(SUBSTITUTE($B1637,"5","0"))=$B1637),1,0)),"")</f>
        <v/>
      </c>
      <c r="I1637" s="5" t="str">
        <f>IF(PhieuBauCu!$B$2&gt;5,IF(LEN($B1637)=0,"",IF(AND($B1637&gt;0,VALUE(SUBSTITUTE($B1637,"6","0"))=$B1637),1,0)),"")</f>
        <v/>
      </c>
      <c r="J1637" s="5" t="str">
        <f>IF(PhieuBauCu!$B$2&gt;6,IF(LEN($B1637)=0,"",IF(AND($B1637&gt;0,VALUE(SUBSTITUTE($B1637,"7","0"))=$B1637),1,0)),"")</f>
        <v/>
      </c>
      <c r="K1637" s="5" t="str">
        <f>IF(PhieuBauCu!$B$2&gt;7,IF(LEN($B1637)=0,"",IF(AND($B1637&gt;0,VALUE(SUBSTITUTE($B1637,"8","0"))=$B1637),1,0)),"")</f>
        <v/>
      </c>
      <c r="L1637" s="5" t="str">
        <f>IF(PhieuBauCu!$B$2&gt;8,IF(LEN($B1637)=0,"",IF(AND($B1637&gt;0,VALUE(SUBSTITUTE($B1637,"9","0"))=$B1637),1,0)),"")</f>
        <v/>
      </c>
      <c r="M1637" s="9">
        <f t="shared" si="51"/>
        <v>0</v>
      </c>
      <c r="N1637" s="36">
        <f>IF(AND(M1637&lt;=PhieuBauCu!$B$13,M1637&gt;=1),1,0)</f>
        <v>0</v>
      </c>
    </row>
    <row r="1638" spans="1:14" ht="28.5" customHeight="1">
      <c r="A1638" s="2">
        <v>1633</v>
      </c>
      <c r="B1638" s="3"/>
      <c r="C1638" s="48" t="str">
        <f t="shared" si="50"/>
        <v/>
      </c>
      <c r="D1638" s="5" t="str">
        <f>IF(PhieuBauCu!$B$2&gt;0,IF(LEN($B1638)=0,"",IF(AND($B1638&gt;0,VALUE(SUBSTITUTE($B1638,"1","0"))=$B1638),1,0)),"")</f>
        <v/>
      </c>
      <c r="E1638" s="5" t="str">
        <f>IF(PhieuBauCu!$B$2&gt;1,IF(LEN($B1638)=0,"",IF(AND($B1638&gt;0,VALUE(SUBSTITUTE($B1638,"2","0"))=$B1638),1,0)),"")</f>
        <v/>
      </c>
      <c r="F1638" s="5" t="str">
        <f>IF(PhieuBauCu!$B$2&gt;2,IF(LEN($B1638)=0,"",IF(AND($B1638&gt;0,VALUE(SUBSTITUTE($B1638,"3","0"))=$B1638),1,0)),"")</f>
        <v/>
      </c>
      <c r="G1638" s="5" t="str">
        <f>IF(PhieuBauCu!$B$2&gt;3,IF(LEN($B1638)=0,"",IF(AND($B1638&gt;0,VALUE(SUBSTITUTE($B1638,"4","0"))=$B1638),1,0)),"")</f>
        <v/>
      </c>
      <c r="H1638" s="5" t="str">
        <f>IF(PhieuBauCu!$B$2&gt;4,IF(LEN($B1638)=0,"",IF(AND($B1638&gt;0,VALUE(SUBSTITUTE($B1638,"5","0"))=$B1638),1,0)),"")</f>
        <v/>
      </c>
      <c r="I1638" s="5" t="str">
        <f>IF(PhieuBauCu!$B$2&gt;5,IF(LEN($B1638)=0,"",IF(AND($B1638&gt;0,VALUE(SUBSTITUTE($B1638,"6","0"))=$B1638),1,0)),"")</f>
        <v/>
      </c>
      <c r="J1638" s="5" t="str">
        <f>IF(PhieuBauCu!$B$2&gt;6,IF(LEN($B1638)=0,"",IF(AND($B1638&gt;0,VALUE(SUBSTITUTE($B1638,"7","0"))=$B1638),1,0)),"")</f>
        <v/>
      </c>
      <c r="K1638" s="5" t="str">
        <f>IF(PhieuBauCu!$B$2&gt;7,IF(LEN($B1638)=0,"",IF(AND($B1638&gt;0,VALUE(SUBSTITUTE($B1638,"8","0"))=$B1638),1,0)),"")</f>
        <v/>
      </c>
      <c r="L1638" s="5" t="str">
        <f>IF(PhieuBauCu!$B$2&gt;8,IF(LEN($B1638)=0,"",IF(AND($B1638&gt;0,VALUE(SUBSTITUTE($B1638,"9","0"))=$B1638),1,0)),"")</f>
        <v/>
      </c>
      <c r="M1638" s="9">
        <f t="shared" si="51"/>
        <v>0</v>
      </c>
      <c r="N1638" s="36">
        <f>IF(AND(M1638&lt;=PhieuBauCu!$B$13,M1638&gt;=1),1,0)</f>
        <v>0</v>
      </c>
    </row>
    <row r="1639" spans="1:14" ht="28.5" customHeight="1">
      <c r="A1639" s="2">
        <v>1634</v>
      </c>
      <c r="B1639" s="3"/>
      <c r="C1639" s="48" t="str">
        <f t="shared" si="50"/>
        <v/>
      </c>
      <c r="D1639" s="5" t="str">
        <f>IF(PhieuBauCu!$B$2&gt;0,IF(LEN($B1639)=0,"",IF(AND($B1639&gt;0,VALUE(SUBSTITUTE($B1639,"1","0"))=$B1639),1,0)),"")</f>
        <v/>
      </c>
      <c r="E1639" s="5" t="str">
        <f>IF(PhieuBauCu!$B$2&gt;1,IF(LEN($B1639)=0,"",IF(AND($B1639&gt;0,VALUE(SUBSTITUTE($B1639,"2","0"))=$B1639),1,0)),"")</f>
        <v/>
      </c>
      <c r="F1639" s="5" t="str">
        <f>IF(PhieuBauCu!$B$2&gt;2,IF(LEN($B1639)=0,"",IF(AND($B1639&gt;0,VALUE(SUBSTITUTE($B1639,"3","0"))=$B1639),1,0)),"")</f>
        <v/>
      </c>
      <c r="G1639" s="5" t="str">
        <f>IF(PhieuBauCu!$B$2&gt;3,IF(LEN($B1639)=0,"",IF(AND($B1639&gt;0,VALUE(SUBSTITUTE($B1639,"4","0"))=$B1639),1,0)),"")</f>
        <v/>
      </c>
      <c r="H1639" s="5" t="str">
        <f>IF(PhieuBauCu!$B$2&gt;4,IF(LEN($B1639)=0,"",IF(AND($B1639&gt;0,VALUE(SUBSTITUTE($B1639,"5","0"))=$B1639),1,0)),"")</f>
        <v/>
      </c>
      <c r="I1639" s="5" t="str">
        <f>IF(PhieuBauCu!$B$2&gt;5,IF(LEN($B1639)=0,"",IF(AND($B1639&gt;0,VALUE(SUBSTITUTE($B1639,"6","0"))=$B1639),1,0)),"")</f>
        <v/>
      </c>
      <c r="J1639" s="5" t="str">
        <f>IF(PhieuBauCu!$B$2&gt;6,IF(LEN($B1639)=0,"",IF(AND($B1639&gt;0,VALUE(SUBSTITUTE($B1639,"7","0"))=$B1639),1,0)),"")</f>
        <v/>
      </c>
      <c r="K1639" s="5" t="str">
        <f>IF(PhieuBauCu!$B$2&gt;7,IF(LEN($B1639)=0,"",IF(AND($B1639&gt;0,VALUE(SUBSTITUTE($B1639,"8","0"))=$B1639),1,0)),"")</f>
        <v/>
      </c>
      <c r="L1639" s="5" t="str">
        <f>IF(PhieuBauCu!$B$2&gt;8,IF(LEN($B1639)=0,"",IF(AND($B1639&gt;0,VALUE(SUBSTITUTE($B1639,"9","0"))=$B1639),1,0)),"")</f>
        <v/>
      </c>
      <c r="M1639" s="9">
        <f t="shared" si="51"/>
        <v>0</v>
      </c>
      <c r="N1639" s="36">
        <f>IF(AND(M1639&lt;=PhieuBauCu!$B$13,M1639&gt;=1),1,0)</f>
        <v>0</v>
      </c>
    </row>
    <row r="1640" spans="1:14" ht="28.5" customHeight="1">
      <c r="A1640" s="2">
        <v>1635</v>
      </c>
      <c r="B1640" s="3"/>
      <c r="C1640" s="48" t="str">
        <f t="shared" si="50"/>
        <v/>
      </c>
      <c r="D1640" s="5" t="str">
        <f>IF(PhieuBauCu!$B$2&gt;0,IF(LEN($B1640)=0,"",IF(AND($B1640&gt;0,VALUE(SUBSTITUTE($B1640,"1","0"))=$B1640),1,0)),"")</f>
        <v/>
      </c>
      <c r="E1640" s="5" t="str">
        <f>IF(PhieuBauCu!$B$2&gt;1,IF(LEN($B1640)=0,"",IF(AND($B1640&gt;0,VALUE(SUBSTITUTE($B1640,"2","0"))=$B1640),1,0)),"")</f>
        <v/>
      </c>
      <c r="F1640" s="5" t="str">
        <f>IF(PhieuBauCu!$B$2&gt;2,IF(LEN($B1640)=0,"",IF(AND($B1640&gt;0,VALUE(SUBSTITUTE($B1640,"3","0"))=$B1640),1,0)),"")</f>
        <v/>
      </c>
      <c r="G1640" s="5" t="str">
        <f>IF(PhieuBauCu!$B$2&gt;3,IF(LEN($B1640)=0,"",IF(AND($B1640&gt;0,VALUE(SUBSTITUTE($B1640,"4","0"))=$B1640),1,0)),"")</f>
        <v/>
      </c>
      <c r="H1640" s="5" t="str">
        <f>IF(PhieuBauCu!$B$2&gt;4,IF(LEN($B1640)=0,"",IF(AND($B1640&gt;0,VALUE(SUBSTITUTE($B1640,"5","0"))=$B1640),1,0)),"")</f>
        <v/>
      </c>
      <c r="I1640" s="5" t="str">
        <f>IF(PhieuBauCu!$B$2&gt;5,IF(LEN($B1640)=0,"",IF(AND($B1640&gt;0,VALUE(SUBSTITUTE($B1640,"6","0"))=$B1640),1,0)),"")</f>
        <v/>
      </c>
      <c r="J1640" s="5" t="str">
        <f>IF(PhieuBauCu!$B$2&gt;6,IF(LEN($B1640)=0,"",IF(AND($B1640&gt;0,VALUE(SUBSTITUTE($B1640,"7","0"))=$B1640),1,0)),"")</f>
        <v/>
      </c>
      <c r="K1640" s="5" t="str">
        <f>IF(PhieuBauCu!$B$2&gt;7,IF(LEN($B1640)=0,"",IF(AND($B1640&gt;0,VALUE(SUBSTITUTE($B1640,"8","0"))=$B1640),1,0)),"")</f>
        <v/>
      </c>
      <c r="L1640" s="5" t="str">
        <f>IF(PhieuBauCu!$B$2&gt;8,IF(LEN($B1640)=0,"",IF(AND($B1640&gt;0,VALUE(SUBSTITUTE($B1640,"9","0"))=$B1640),1,0)),"")</f>
        <v/>
      </c>
      <c r="M1640" s="9">
        <f t="shared" si="51"/>
        <v>0</v>
      </c>
      <c r="N1640" s="36">
        <f>IF(AND(M1640&lt;=PhieuBauCu!$B$13,M1640&gt;=1),1,0)</f>
        <v>0</v>
      </c>
    </row>
    <row r="1641" spans="1:14" ht="28.5" customHeight="1">
      <c r="A1641" s="2">
        <v>1636</v>
      </c>
      <c r="B1641" s="3"/>
      <c r="C1641" s="48" t="str">
        <f t="shared" si="50"/>
        <v/>
      </c>
      <c r="D1641" s="5" t="str">
        <f>IF(PhieuBauCu!$B$2&gt;0,IF(LEN($B1641)=0,"",IF(AND($B1641&gt;0,VALUE(SUBSTITUTE($B1641,"1","0"))=$B1641),1,0)),"")</f>
        <v/>
      </c>
      <c r="E1641" s="5" t="str">
        <f>IF(PhieuBauCu!$B$2&gt;1,IF(LEN($B1641)=0,"",IF(AND($B1641&gt;0,VALUE(SUBSTITUTE($B1641,"2","0"))=$B1641),1,0)),"")</f>
        <v/>
      </c>
      <c r="F1641" s="5" t="str">
        <f>IF(PhieuBauCu!$B$2&gt;2,IF(LEN($B1641)=0,"",IF(AND($B1641&gt;0,VALUE(SUBSTITUTE($B1641,"3","0"))=$B1641),1,0)),"")</f>
        <v/>
      </c>
      <c r="G1641" s="5" t="str">
        <f>IF(PhieuBauCu!$B$2&gt;3,IF(LEN($B1641)=0,"",IF(AND($B1641&gt;0,VALUE(SUBSTITUTE($B1641,"4","0"))=$B1641),1,0)),"")</f>
        <v/>
      </c>
      <c r="H1641" s="5" t="str">
        <f>IF(PhieuBauCu!$B$2&gt;4,IF(LEN($B1641)=0,"",IF(AND($B1641&gt;0,VALUE(SUBSTITUTE($B1641,"5","0"))=$B1641),1,0)),"")</f>
        <v/>
      </c>
      <c r="I1641" s="5" t="str">
        <f>IF(PhieuBauCu!$B$2&gt;5,IF(LEN($B1641)=0,"",IF(AND($B1641&gt;0,VALUE(SUBSTITUTE($B1641,"6","0"))=$B1641),1,0)),"")</f>
        <v/>
      </c>
      <c r="J1641" s="5" t="str">
        <f>IF(PhieuBauCu!$B$2&gt;6,IF(LEN($B1641)=0,"",IF(AND($B1641&gt;0,VALUE(SUBSTITUTE($B1641,"7","0"))=$B1641),1,0)),"")</f>
        <v/>
      </c>
      <c r="K1641" s="5" t="str">
        <f>IF(PhieuBauCu!$B$2&gt;7,IF(LEN($B1641)=0,"",IF(AND($B1641&gt;0,VALUE(SUBSTITUTE($B1641,"8","0"))=$B1641),1,0)),"")</f>
        <v/>
      </c>
      <c r="L1641" s="5" t="str">
        <f>IF(PhieuBauCu!$B$2&gt;8,IF(LEN($B1641)=0,"",IF(AND($B1641&gt;0,VALUE(SUBSTITUTE($B1641,"9","0"))=$B1641),1,0)),"")</f>
        <v/>
      </c>
      <c r="M1641" s="9">
        <f t="shared" si="51"/>
        <v>0</v>
      </c>
      <c r="N1641" s="36">
        <f>IF(AND(M1641&lt;=PhieuBauCu!$B$13,M1641&gt;=1),1,0)</f>
        <v>0</v>
      </c>
    </row>
    <row r="1642" spans="1:14" ht="28.5" customHeight="1">
      <c r="A1642" s="2">
        <v>1637</v>
      </c>
      <c r="B1642" s="3"/>
      <c r="C1642" s="48" t="str">
        <f t="shared" si="50"/>
        <v/>
      </c>
      <c r="D1642" s="5" t="str">
        <f>IF(PhieuBauCu!$B$2&gt;0,IF(LEN($B1642)=0,"",IF(AND($B1642&gt;0,VALUE(SUBSTITUTE($B1642,"1","0"))=$B1642),1,0)),"")</f>
        <v/>
      </c>
      <c r="E1642" s="5" t="str">
        <f>IF(PhieuBauCu!$B$2&gt;1,IF(LEN($B1642)=0,"",IF(AND($B1642&gt;0,VALUE(SUBSTITUTE($B1642,"2","0"))=$B1642),1,0)),"")</f>
        <v/>
      </c>
      <c r="F1642" s="5" t="str">
        <f>IF(PhieuBauCu!$B$2&gt;2,IF(LEN($B1642)=0,"",IF(AND($B1642&gt;0,VALUE(SUBSTITUTE($B1642,"3","0"))=$B1642),1,0)),"")</f>
        <v/>
      </c>
      <c r="G1642" s="5" t="str">
        <f>IF(PhieuBauCu!$B$2&gt;3,IF(LEN($B1642)=0,"",IF(AND($B1642&gt;0,VALUE(SUBSTITUTE($B1642,"4","0"))=$B1642),1,0)),"")</f>
        <v/>
      </c>
      <c r="H1642" s="5" t="str">
        <f>IF(PhieuBauCu!$B$2&gt;4,IF(LEN($B1642)=0,"",IF(AND($B1642&gt;0,VALUE(SUBSTITUTE($B1642,"5","0"))=$B1642),1,0)),"")</f>
        <v/>
      </c>
      <c r="I1642" s="5" t="str">
        <f>IF(PhieuBauCu!$B$2&gt;5,IF(LEN($B1642)=0,"",IF(AND($B1642&gt;0,VALUE(SUBSTITUTE($B1642,"6","0"))=$B1642),1,0)),"")</f>
        <v/>
      </c>
      <c r="J1642" s="5" t="str">
        <f>IF(PhieuBauCu!$B$2&gt;6,IF(LEN($B1642)=0,"",IF(AND($B1642&gt;0,VALUE(SUBSTITUTE($B1642,"7","0"))=$B1642),1,0)),"")</f>
        <v/>
      </c>
      <c r="K1642" s="5" t="str">
        <f>IF(PhieuBauCu!$B$2&gt;7,IF(LEN($B1642)=0,"",IF(AND($B1642&gt;0,VALUE(SUBSTITUTE($B1642,"8","0"))=$B1642),1,0)),"")</f>
        <v/>
      </c>
      <c r="L1642" s="5" t="str">
        <f>IF(PhieuBauCu!$B$2&gt;8,IF(LEN($B1642)=0,"",IF(AND($B1642&gt;0,VALUE(SUBSTITUTE($B1642,"9","0"))=$B1642),1,0)),"")</f>
        <v/>
      </c>
      <c r="M1642" s="9">
        <f t="shared" si="51"/>
        <v>0</v>
      </c>
      <c r="N1642" s="36">
        <f>IF(AND(M1642&lt;=PhieuBauCu!$B$13,M1642&gt;=1),1,0)</f>
        <v>0</v>
      </c>
    </row>
    <row r="1643" spans="1:14" ht="28.5" customHeight="1">
      <c r="A1643" s="2">
        <v>1638</v>
      </c>
      <c r="B1643" s="3"/>
      <c r="C1643" s="48" t="str">
        <f t="shared" si="50"/>
        <v/>
      </c>
      <c r="D1643" s="5" t="str">
        <f>IF(PhieuBauCu!$B$2&gt;0,IF(LEN($B1643)=0,"",IF(AND($B1643&gt;0,VALUE(SUBSTITUTE($B1643,"1","0"))=$B1643),1,0)),"")</f>
        <v/>
      </c>
      <c r="E1643" s="5" t="str">
        <f>IF(PhieuBauCu!$B$2&gt;1,IF(LEN($B1643)=0,"",IF(AND($B1643&gt;0,VALUE(SUBSTITUTE($B1643,"2","0"))=$B1643),1,0)),"")</f>
        <v/>
      </c>
      <c r="F1643" s="5" t="str">
        <f>IF(PhieuBauCu!$B$2&gt;2,IF(LEN($B1643)=0,"",IF(AND($B1643&gt;0,VALUE(SUBSTITUTE($B1643,"3","0"))=$B1643),1,0)),"")</f>
        <v/>
      </c>
      <c r="G1643" s="5" t="str">
        <f>IF(PhieuBauCu!$B$2&gt;3,IF(LEN($B1643)=0,"",IF(AND($B1643&gt;0,VALUE(SUBSTITUTE($B1643,"4","0"))=$B1643),1,0)),"")</f>
        <v/>
      </c>
      <c r="H1643" s="5" t="str">
        <f>IF(PhieuBauCu!$B$2&gt;4,IF(LEN($B1643)=0,"",IF(AND($B1643&gt;0,VALUE(SUBSTITUTE($B1643,"5","0"))=$B1643),1,0)),"")</f>
        <v/>
      </c>
      <c r="I1643" s="5" t="str">
        <f>IF(PhieuBauCu!$B$2&gt;5,IF(LEN($B1643)=0,"",IF(AND($B1643&gt;0,VALUE(SUBSTITUTE($B1643,"6","0"))=$B1643),1,0)),"")</f>
        <v/>
      </c>
      <c r="J1643" s="5" t="str">
        <f>IF(PhieuBauCu!$B$2&gt;6,IF(LEN($B1643)=0,"",IF(AND($B1643&gt;0,VALUE(SUBSTITUTE($B1643,"7","0"))=$B1643),1,0)),"")</f>
        <v/>
      </c>
      <c r="K1643" s="5" t="str">
        <f>IF(PhieuBauCu!$B$2&gt;7,IF(LEN($B1643)=0,"",IF(AND($B1643&gt;0,VALUE(SUBSTITUTE($B1643,"8","0"))=$B1643),1,0)),"")</f>
        <v/>
      </c>
      <c r="L1643" s="5" t="str">
        <f>IF(PhieuBauCu!$B$2&gt;8,IF(LEN($B1643)=0,"",IF(AND($B1643&gt;0,VALUE(SUBSTITUTE($B1643,"9","0"))=$B1643),1,0)),"")</f>
        <v/>
      </c>
      <c r="M1643" s="9">
        <f t="shared" si="51"/>
        <v>0</v>
      </c>
      <c r="N1643" s="36">
        <f>IF(AND(M1643&lt;=PhieuBauCu!$B$13,M1643&gt;=1),1,0)</f>
        <v>0</v>
      </c>
    </row>
    <row r="1644" spans="1:14" ht="28.5" customHeight="1">
      <c r="A1644" s="2">
        <v>1639</v>
      </c>
      <c r="B1644" s="3"/>
      <c r="C1644" s="48" t="str">
        <f t="shared" si="50"/>
        <v/>
      </c>
      <c r="D1644" s="5" t="str">
        <f>IF(PhieuBauCu!$B$2&gt;0,IF(LEN($B1644)=0,"",IF(AND($B1644&gt;0,VALUE(SUBSTITUTE($B1644,"1","0"))=$B1644),1,0)),"")</f>
        <v/>
      </c>
      <c r="E1644" s="5" t="str">
        <f>IF(PhieuBauCu!$B$2&gt;1,IF(LEN($B1644)=0,"",IF(AND($B1644&gt;0,VALUE(SUBSTITUTE($B1644,"2","0"))=$B1644),1,0)),"")</f>
        <v/>
      </c>
      <c r="F1644" s="5" t="str">
        <f>IF(PhieuBauCu!$B$2&gt;2,IF(LEN($B1644)=0,"",IF(AND($B1644&gt;0,VALUE(SUBSTITUTE($B1644,"3","0"))=$B1644),1,0)),"")</f>
        <v/>
      </c>
      <c r="G1644" s="5" t="str">
        <f>IF(PhieuBauCu!$B$2&gt;3,IF(LEN($B1644)=0,"",IF(AND($B1644&gt;0,VALUE(SUBSTITUTE($B1644,"4","0"))=$B1644),1,0)),"")</f>
        <v/>
      </c>
      <c r="H1644" s="5" t="str">
        <f>IF(PhieuBauCu!$B$2&gt;4,IF(LEN($B1644)=0,"",IF(AND($B1644&gt;0,VALUE(SUBSTITUTE($B1644,"5","0"))=$B1644),1,0)),"")</f>
        <v/>
      </c>
      <c r="I1644" s="5" t="str">
        <f>IF(PhieuBauCu!$B$2&gt;5,IF(LEN($B1644)=0,"",IF(AND($B1644&gt;0,VALUE(SUBSTITUTE($B1644,"6","0"))=$B1644),1,0)),"")</f>
        <v/>
      </c>
      <c r="J1644" s="5" t="str">
        <f>IF(PhieuBauCu!$B$2&gt;6,IF(LEN($B1644)=0,"",IF(AND($B1644&gt;0,VALUE(SUBSTITUTE($B1644,"7","0"))=$B1644),1,0)),"")</f>
        <v/>
      </c>
      <c r="K1644" s="5" t="str">
        <f>IF(PhieuBauCu!$B$2&gt;7,IF(LEN($B1644)=0,"",IF(AND($B1644&gt;0,VALUE(SUBSTITUTE($B1644,"8","0"))=$B1644),1,0)),"")</f>
        <v/>
      </c>
      <c r="L1644" s="5" t="str">
        <f>IF(PhieuBauCu!$B$2&gt;8,IF(LEN($B1644)=0,"",IF(AND($B1644&gt;0,VALUE(SUBSTITUTE($B1644,"9","0"))=$B1644),1,0)),"")</f>
        <v/>
      </c>
      <c r="M1644" s="9">
        <f t="shared" si="51"/>
        <v>0</v>
      </c>
      <c r="N1644" s="36">
        <f>IF(AND(M1644&lt;=PhieuBauCu!$B$13,M1644&gt;=1),1,0)</f>
        <v>0</v>
      </c>
    </row>
    <row r="1645" spans="1:14" ht="28.5" customHeight="1">
      <c r="A1645" s="2">
        <v>1640</v>
      </c>
      <c r="B1645" s="3"/>
      <c r="C1645" s="48" t="str">
        <f t="shared" si="50"/>
        <v/>
      </c>
      <c r="D1645" s="5" t="str">
        <f>IF(PhieuBauCu!$B$2&gt;0,IF(LEN($B1645)=0,"",IF(AND($B1645&gt;0,VALUE(SUBSTITUTE($B1645,"1","0"))=$B1645),1,0)),"")</f>
        <v/>
      </c>
      <c r="E1645" s="5" t="str">
        <f>IF(PhieuBauCu!$B$2&gt;1,IF(LEN($B1645)=0,"",IF(AND($B1645&gt;0,VALUE(SUBSTITUTE($B1645,"2","0"))=$B1645),1,0)),"")</f>
        <v/>
      </c>
      <c r="F1645" s="5" t="str">
        <f>IF(PhieuBauCu!$B$2&gt;2,IF(LEN($B1645)=0,"",IF(AND($B1645&gt;0,VALUE(SUBSTITUTE($B1645,"3","0"))=$B1645),1,0)),"")</f>
        <v/>
      </c>
      <c r="G1645" s="5" t="str">
        <f>IF(PhieuBauCu!$B$2&gt;3,IF(LEN($B1645)=0,"",IF(AND($B1645&gt;0,VALUE(SUBSTITUTE($B1645,"4","0"))=$B1645),1,0)),"")</f>
        <v/>
      </c>
      <c r="H1645" s="5" t="str">
        <f>IF(PhieuBauCu!$B$2&gt;4,IF(LEN($B1645)=0,"",IF(AND($B1645&gt;0,VALUE(SUBSTITUTE($B1645,"5","0"))=$B1645),1,0)),"")</f>
        <v/>
      </c>
      <c r="I1645" s="5" t="str">
        <f>IF(PhieuBauCu!$B$2&gt;5,IF(LEN($B1645)=0,"",IF(AND($B1645&gt;0,VALUE(SUBSTITUTE($B1645,"6","0"))=$B1645),1,0)),"")</f>
        <v/>
      </c>
      <c r="J1645" s="5" t="str">
        <f>IF(PhieuBauCu!$B$2&gt;6,IF(LEN($B1645)=0,"",IF(AND($B1645&gt;0,VALUE(SUBSTITUTE($B1645,"7","0"))=$B1645),1,0)),"")</f>
        <v/>
      </c>
      <c r="K1645" s="5" t="str">
        <f>IF(PhieuBauCu!$B$2&gt;7,IF(LEN($B1645)=0,"",IF(AND($B1645&gt;0,VALUE(SUBSTITUTE($B1645,"8","0"))=$B1645),1,0)),"")</f>
        <v/>
      </c>
      <c r="L1645" s="5" t="str">
        <f>IF(PhieuBauCu!$B$2&gt;8,IF(LEN($B1645)=0,"",IF(AND($B1645&gt;0,VALUE(SUBSTITUTE($B1645,"9","0"))=$B1645),1,0)),"")</f>
        <v/>
      </c>
      <c r="M1645" s="9">
        <f t="shared" si="51"/>
        <v>0</v>
      </c>
      <c r="N1645" s="36">
        <f>IF(AND(M1645&lt;=PhieuBauCu!$B$13,M1645&gt;=1),1,0)</f>
        <v>0</v>
      </c>
    </row>
    <row r="1646" spans="1:14" ht="28.5" customHeight="1">
      <c r="A1646" s="2">
        <v>1641</v>
      </c>
      <c r="B1646" s="3"/>
      <c r="C1646" s="48" t="str">
        <f t="shared" si="50"/>
        <v/>
      </c>
      <c r="D1646" s="5" t="str">
        <f>IF(PhieuBauCu!$B$2&gt;0,IF(LEN($B1646)=0,"",IF(AND($B1646&gt;0,VALUE(SUBSTITUTE($B1646,"1","0"))=$B1646),1,0)),"")</f>
        <v/>
      </c>
      <c r="E1646" s="5" t="str">
        <f>IF(PhieuBauCu!$B$2&gt;1,IF(LEN($B1646)=0,"",IF(AND($B1646&gt;0,VALUE(SUBSTITUTE($B1646,"2","0"))=$B1646),1,0)),"")</f>
        <v/>
      </c>
      <c r="F1646" s="5" t="str">
        <f>IF(PhieuBauCu!$B$2&gt;2,IF(LEN($B1646)=0,"",IF(AND($B1646&gt;0,VALUE(SUBSTITUTE($B1646,"3","0"))=$B1646),1,0)),"")</f>
        <v/>
      </c>
      <c r="G1646" s="5" t="str">
        <f>IF(PhieuBauCu!$B$2&gt;3,IF(LEN($B1646)=0,"",IF(AND($B1646&gt;0,VALUE(SUBSTITUTE($B1646,"4","0"))=$B1646),1,0)),"")</f>
        <v/>
      </c>
      <c r="H1646" s="5" t="str">
        <f>IF(PhieuBauCu!$B$2&gt;4,IF(LEN($B1646)=0,"",IF(AND($B1646&gt;0,VALUE(SUBSTITUTE($B1646,"5","0"))=$B1646),1,0)),"")</f>
        <v/>
      </c>
      <c r="I1646" s="5" t="str">
        <f>IF(PhieuBauCu!$B$2&gt;5,IF(LEN($B1646)=0,"",IF(AND($B1646&gt;0,VALUE(SUBSTITUTE($B1646,"6","0"))=$B1646),1,0)),"")</f>
        <v/>
      </c>
      <c r="J1646" s="5" t="str">
        <f>IF(PhieuBauCu!$B$2&gt;6,IF(LEN($B1646)=0,"",IF(AND($B1646&gt;0,VALUE(SUBSTITUTE($B1646,"7","0"))=$B1646),1,0)),"")</f>
        <v/>
      </c>
      <c r="K1646" s="5" t="str">
        <f>IF(PhieuBauCu!$B$2&gt;7,IF(LEN($B1646)=0,"",IF(AND($B1646&gt;0,VALUE(SUBSTITUTE($B1646,"8","0"))=$B1646),1,0)),"")</f>
        <v/>
      </c>
      <c r="L1646" s="5" t="str">
        <f>IF(PhieuBauCu!$B$2&gt;8,IF(LEN($B1646)=0,"",IF(AND($B1646&gt;0,VALUE(SUBSTITUTE($B1646,"9","0"))=$B1646),1,0)),"")</f>
        <v/>
      </c>
      <c r="M1646" s="9">
        <f t="shared" si="51"/>
        <v>0</v>
      </c>
      <c r="N1646" s="36">
        <f>IF(AND(M1646&lt;=PhieuBauCu!$B$13,M1646&gt;=1),1,0)</f>
        <v>0</v>
      </c>
    </row>
    <row r="1647" spans="1:14" ht="28.5" customHeight="1">
      <c r="A1647" s="2">
        <v>1642</v>
      </c>
      <c r="B1647" s="3"/>
      <c r="C1647" s="48" t="str">
        <f t="shared" si="50"/>
        <v/>
      </c>
      <c r="D1647" s="5" t="str">
        <f>IF(PhieuBauCu!$B$2&gt;0,IF(LEN($B1647)=0,"",IF(AND($B1647&gt;0,VALUE(SUBSTITUTE($B1647,"1","0"))=$B1647),1,0)),"")</f>
        <v/>
      </c>
      <c r="E1647" s="5" t="str">
        <f>IF(PhieuBauCu!$B$2&gt;1,IF(LEN($B1647)=0,"",IF(AND($B1647&gt;0,VALUE(SUBSTITUTE($B1647,"2","0"))=$B1647),1,0)),"")</f>
        <v/>
      </c>
      <c r="F1647" s="5" t="str">
        <f>IF(PhieuBauCu!$B$2&gt;2,IF(LEN($B1647)=0,"",IF(AND($B1647&gt;0,VALUE(SUBSTITUTE($B1647,"3","0"))=$B1647),1,0)),"")</f>
        <v/>
      </c>
      <c r="G1647" s="5" t="str">
        <f>IF(PhieuBauCu!$B$2&gt;3,IF(LEN($B1647)=0,"",IF(AND($B1647&gt;0,VALUE(SUBSTITUTE($B1647,"4","0"))=$B1647),1,0)),"")</f>
        <v/>
      </c>
      <c r="H1647" s="5" t="str">
        <f>IF(PhieuBauCu!$B$2&gt;4,IF(LEN($B1647)=0,"",IF(AND($B1647&gt;0,VALUE(SUBSTITUTE($B1647,"5","0"))=$B1647),1,0)),"")</f>
        <v/>
      </c>
      <c r="I1647" s="5" t="str">
        <f>IF(PhieuBauCu!$B$2&gt;5,IF(LEN($B1647)=0,"",IF(AND($B1647&gt;0,VALUE(SUBSTITUTE($B1647,"6","0"))=$B1647),1,0)),"")</f>
        <v/>
      </c>
      <c r="J1647" s="5" t="str">
        <f>IF(PhieuBauCu!$B$2&gt;6,IF(LEN($B1647)=0,"",IF(AND($B1647&gt;0,VALUE(SUBSTITUTE($B1647,"7","0"))=$B1647),1,0)),"")</f>
        <v/>
      </c>
      <c r="K1647" s="5" t="str">
        <f>IF(PhieuBauCu!$B$2&gt;7,IF(LEN($B1647)=0,"",IF(AND($B1647&gt;0,VALUE(SUBSTITUTE($B1647,"8","0"))=$B1647),1,0)),"")</f>
        <v/>
      </c>
      <c r="L1647" s="5" t="str">
        <f>IF(PhieuBauCu!$B$2&gt;8,IF(LEN($B1647)=0,"",IF(AND($B1647&gt;0,VALUE(SUBSTITUTE($B1647,"9","0"))=$B1647),1,0)),"")</f>
        <v/>
      </c>
      <c r="M1647" s="9">
        <f t="shared" si="51"/>
        <v>0</v>
      </c>
      <c r="N1647" s="36">
        <f>IF(AND(M1647&lt;=PhieuBauCu!$B$13,M1647&gt;=1),1,0)</f>
        <v>0</v>
      </c>
    </row>
    <row r="1648" spans="1:14" ht="28.5" customHeight="1">
      <c r="A1648" s="2">
        <v>1643</v>
      </c>
      <c r="B1648" s="3"/>
      <c r="C1648" s="48" t="str">
        <f t="shared" si="50"/>
        <v/>
      </c>
      <c r="D1648" s="5" t="str">
        <f>IF(PhieuBauCu!$B$2&gt;0,IF(LEN($B1648)=0,"",IF(AND($B1648&gt;0,VALUE(SUBSTITUTE($B1648,"1","0"))=$B1648),1,0)),"")</f>
        <v/>
      </c>
      <c r="E1648" s="5" t="str">
        <f>IF(PhieuBauCu!$B$2&gt;1,IF(LEN($B1648)=0,"",IF(AND($B1648&gt;0,VALUE(SUBSTITUTE($B1648,"2","0"))=$B1648),1,0)),"")</f>
        <v/>
      </c>
      <c r="F1648" s="5" t="str">
        <f>IF(PhieuBauCu!$B$2&gt;2,IF(LEN($B1648)=0,"",IF(AND($B1648&gt;0,VALUE(SUBSTITUTE($B1648,"3","0"))=$B1648),1,0)),"")</f>
        <v/>
      </c>
      <c r="G1648" s="5" t="str">
        <f>IF(PhieuBauCu!$B$2&gt;3,IF(LEN($B1648)=0,"",IF(AND($B1648&gt;0,VALUE(SUBSTITUTE($B1648,"4","0"))=$B1648),1,0)),"")</f>
        <v/>
      </c>
      <c r="H1648" s="5" t="str">
        <f>IF(PhieuBauCu!$B$2&gt;4,IF(LEN($B1648)=0,"",IF(AND($B1648&gt;0,VALUE(SUBSTITUTE($B1648,"5","0"))=$B1648),1,0)),"")</f>
        <v/>
      </c>
      <c r="I1648" s="5" t="str">
        <f>IF(PhieuBauCu!$B$2&gt;5,IF(LEN($B1648)=0,"",IF(AND($B1648&gt;0,VALUE(SUBSTITUTE($B1648,"6","0"))=$B1648),1,0)),"")</f>
        <v/>
      </c>
      <c r="J1648" s="5" t="str">
        <f>IF(PhieuBauCu!$B$2&gt;6,IF(LEN($B1648)=0,"",IF(AND($B1648&gt;0,VALUE(SUBSTITUTE($B1648,"7","0"))=$B1648),1,0)),"")</f>
        <v/>
      </c>
      <c r="K1648" s="5" t="str">
        <f>IF(PhieuBauCu!$B$2&gt;7,IF(LEN($B1648)=0,"",IF(AND($B1648&gt;0,VALUE(SUBSTITUTE($B1648,"8","0"))=$B1648),1,0)),"")</f>
        <v/>
      </c>
      <c r="L1648" s="5" t="str">
        <f>IF(PhieuBauCu!$B$2&gt;8,IF(LEN($B1648)=0,"",IF(AND($B1648&gt;0,VALUE(SUBSTITUTE($B1648,"9","0"))=$B1648),1,0)),"")</f>
        <v/>
      </c>
      <c r="M1648" s="9">
        <f t="shared" si="51"/>
        <v>0</v>
      </c>
      <c r="N1648" s="36">
        <f>IF(AND(M1648&lt;=PhieuBauCu!$B$13,M1648&gt;=1),1,0)</f>
        <v>0</v>
      </c>
    </row>
    <row r="1649" spans="1:14" ht="28.5" customHeight="1">
      <c r="A1649" s="2">
        <v>1644</v>
      </c>
      <c r="B1649" s="3"/>
      <c r="C1649" s="48" t="str">
        <f t="shared" si="50"/>
        <v/>
      </c>
      <c r="D1649" s="5" t="str">
        <f>IF(PhieuBauCu!$B$2&gt;0,IF(LEN($B1649)=0,"",IF(AND($B1649&gt;0,VALUE(SUBSTITUTE($B1649,"1","0"))=$B1649),1,0)),"")</f>
        <v/>
      </c>
      <c r="E1649" s="5" t="str">
        <f>IF(PhieuBauCu!$B$2&gt;1,IF(LEN($B1649)=0,"",IF(AND($B1649&gt;0,VALUE(SUBSTITUTE($B1649,"2","0"))=$B1649),1,0)),"")</f>
        <v/>
      </c>
      <c r="F1649" s="5" t="str">
        <f>IF(PhieuBauCu!$B$2&gt;2,IF(LEN($B1649)=0,"",IF(AND($B1649&gt;0,VALUE(SUBSTITUTE($B1649,"3","0"))=$B1649),1,0)),"")</f>
        <v/>
      </c>
      <c r="G1649" s="5" t="str">
        <f>IF(PhieuBauCu!$B$2&gt;3,IF(LEN($B1649)=0,"",IF(AND($B1649&gt;0,VALUE(SUBSTITUTE($B1649,"4","0"))=$B1649),1,0)),"")</f>
        <v/>
      </c>
      <c r="H1649" s="5" t="str">
        <f>IF(PhieuBauCu!$B$2&gt;4,IF(LEN($B1649)=0,"",IF(AND($B1649&gt;0,VALUE(SUBSTITUTE($B1649,"5","0"))=$B1649),1,0)),"")</f>
        <v/>
      </c>
      <c r="I1649" s="5" t="str">
        <f>IF(PhieuBauCu!$B$2&gt;5,IF(LEN($B1649)=0,"",IF(AND($B1649&gt;0,VALUE(SUBSTITUTE($B1649,"6","0"))=$B1649),1,0)),"")</f>
        <v/>
      </c>
      <c r="J1649" s="5" t="str">
        <f>IF(PhieuBauCu!$B$2&gt;6,IF(LEN($B1649)=0,"",IF(AND($B1649&gt;0,VALUE(SUBSTITUTE($B1649,"7","0"))=$B1649),1,0)),"")</f>
        <v/>
      </c>
      <c r="K1649" s="5" t="str">
        <f>IF(PhieuBauCu!$B$2&gt;7,IF(LEN($B1649)=0,"",IF(AND($B1649&gt;0,VALUE(SUBSTITUTE($B1649,"8","0"))=$B1649),1,0)),"")</f>
        <v/>
      </c>
      <c r="L1649" s="5" t="str">
        <f>IF(PhieuBauCu!$B$2&gt;8,IF(LEN($B1649)=0,"",IF(AND($B1649&gt;0,VALUE(SUBSTITUTE($B1649,"9","0"))=$B1649),1,0)),"")</f>
        <v/>
      </c>
      <c r="M1649" s="9">
        <f t="shared" si="51"/>
        <v>0</v>
      </c>
      <c r="N1649" s="36">
        <f>IF(AND(M1649&lt;=PhieuBauCu!$B$13,M1649&gt;=1),1,0)</f>
        <v>0</v>
      </c>
    </row>
    <row r="1650" spans="1:14" ht="28.5" customHeight="1">
      <c r="A1650" s="2">
        <v>1645</v>
      </c>
      <c r="B1650" s="3"/>
      <c r="C1650" s="48" t="str">
        <f t="shared" si="50"/>
        <v/>
      </c>
      <c r="D1650" s="5" t="str">
        <f>IF(PhieuBauCu!$B$2&gt;0,IF(LEN($B1650)=0,"",IF(AND($B1650&gt;0,VALUE(SUBSTITUTE($B1650,"1","0"))=$B1650),1,0)),"")</f>
        <v/>
      </c>
      <c r="E1650" s="5" t="str">
        <f>IF(PhieuBauCu!$B$2&gt;1,IF(LEN($B1650)=0,"",IF(AND($B1650&gt;0,VALUE(SUBSTITUTE($B1650,"2","0"))=$B1650),1,0)),"")</f>
        <v/>
      </c>
      <c r="F1650" s="5" t="str">
        <f>IF(PhieuBauCu!$B$2&gt;2,IF(LEN($B1650)=0,"",IF(AND($B1650&gt;0,VALUE(SUBSTITUTE($B1650,"3","0"))=$B1650),1,0)),"")</f>
        <v/>
      </c>
      <c r="G1650" s="5" t="str">
        <f>IF(PhieuBauCu!$B$2&gt;3,IF(LEN($B1650)=0,"",IF(AND($B1650&gt;0,VALUE(SUBSTITUTE($B1650,"4","0"))=$B1650),1,0)),"")</f>
        <v/>
      </c>
      <c r="H1650" s="5" t="str">
        <f>IF(PhieuBauCu!$B$2&gt;4,IF(LEN($B1650)=0,"",IF(AND($B1650&gt;0,VALUE(SUBSTITUTE($B1650,"5","0"))=$B1650),1,0)),"")</f>
        <v/>
      </c>
      <c r="I1650" s="5" t="str">
        <f>IF(PhieuBauCu!$B$2&gt;5,IF(LEN($B1650)=0,"",IF(AND($B1650&gt;0,VALUE(SUBSTITUTE($B1650,"6","0"))=$B1650),1,0)),"")</f>
        <v/>
      </c>
      <c r="J1650" s="5" t="str">
        <f>IF(PhieuBauCu!$B$2&gt;6,IF(LEN($B1650)=0,"",IF(AND($B1650&gt;0,VALUE(SUBSTITUTE($B1650,"7","0"))=$B1650),1,0)),"")</f>
        <v/>
      </c>
      <c r="K1650" s="5" t="str">
        <f>IF(PhieuBauCu!$B$2&gt;7,IF(LEN($B1650)=0,"",IF(AND($B1650&gt;0,VALUE(SUBSTITUTE($B1650,"8","0"))=$B1650),1,0)),"")</f>
        <v/>
      </c>
      <c r="L1650" s="5" t="str">
        <f>IF(PhieuBauCu!$B$2&gt;8,IF(LEN($B1650)=0,"",IF(AND($B1650&gt;0,VALUE(SUBSTITUTE($B1650,"9","0"))=$B1650),1,0)),"")</f>
        <v/>
      </c>
      <c r="M1650" s="9">
        <f t="shared" si="51"/>
        <v>0</v>
      </c>
      <c r="N1650" s="36">
        <f>IF(AND(M1650&lt;=PhieuBauCu!$B$13,M1650&gt;=1),1,0)</f>
        <v>0</v>
      </c>
    </row>
    <row r="1651" spans="1:14" ht="28.5" customHeight="1">
      <c r="A1651" s="2">
        <v>1646</v>
      </c>
      <c r="B1651" s="3"/>
      <c r="C1651" s="48" t="str">
        <f t="shared" si="50"/>
        <v/>
      </c>
      <c r="D1651" s="5" t="str">
        <f>IF(PhieuBauCu!$B$2&gt;0,IF(LEN($B1651)=0,"",IF(AND($B1651&gt;0,VALUE(SUBSTITUTE($B1651,"1","0"))=$B1651),1,0)),"")</f>
        <v/>
      </c>
      <c r="E1651" s="5" t="str">
        <f>IF(PhieuBauCu!$B$2&gt;1,IF(LEN($B1651)=0,"",IF(AND($B1651&gt;0,VALUE(SUBSTITUTE($B1651,"2","0"))=$B1651),1,0)),"")</f>
        <v/>
      </c>
      <c r="F1651" s="5" t="str">
        <f>IF(PhieuBauCu!$B$2&gt;2,IF(LEN($B1651)=0,"",IF(AND($B1651&gt;0,VALUE(SUBSTITUTE($B1651,"3","0"))=$B1651),1,0)),"")</f>
        <v/>
      </c>
      <c r="G1651" s="5" t="str">
        <f>IF(PhieuBauCu!$B$2&gt;3,IF(LEN($B1651)=0,"",IF(AND($B1651&gt;0,VALUE(SUBSTITUTE($B1651,"4","0"))=$B1651),1,0)),"")</f>
        <v/>
      </c>
      <c r="H1651" s="5" t="str">
        <f>IF(PhieuBauCu!$B$2&gt;4,IF(LEN($B1651)=0,"",IF(AND($B1651&gt;0,VALUE(SUBSTITUTE($B1651,"5","0"))=$B1651),1,0)),"")</f>
        <v/>
      </c>
      <c r="I1651" s="5" t="str">
        <f>IF(PhieuBauCu!$B$2&gt;5,IF(LEN($B1651)=0,"",IF(AND($B1651&gt;0,VALUE(SUBSTITUTE($B1651,"6","0"))=$B1651),1,0)),"")</f>
        <v/>
      </c>
      <c r="J1651" s="5" t="str">
        <f>IF(PhieuBauCu!$B$2&gt;6,IF(LEN($B1651)=0,"",IF(AND($B1651&gt;0,VALUE(SUBSTITUTE($B1651,"7","0"))=$B1651),1,0)),"")</f>
        <v/>
      </c>
      <c r="K1651" s="5" t="str">
        <f>IF(PhieuBauCu!$B$2&gt;7,IF(LEN($B1651)=0,"",IF(AND($B1651&gt;0,VALUE(SUBSTITUTE($B1651,"8","0"))=$B1651),1,0)),"")</f>
        <v/>
      </c>
      <c r="L1651" s="5" t="str">
        <f>IF(PhieuBauCu!$B$2&gt;8,IF(LEN($B1651)=0,"",IF(AND($B1651&gt;0,VALUE(SUBSTITUTE($B1651,"9","0"))=$B1651),1,0)),"")</f>
        <v/>
      </c>
      <c r="M1651" s="9">
        <f t="shared" si="51"/>
        <v>0</v>
      </c>
      <c r="N1651" s="36">
        <f>IF(AND(M1651&lt;=PhieuBauCu!$B$13,M1651&gt;=1),1,0)</f>
        <v>0</v>
      </c>
    </row>
    <row r="1652" spans="1:14" ht="28.5" customHeight="1">
      <c r="A1652" s="2">
        <v>1647</v>
      </c>
      <c r="B1652" s="3"/>
      <c r="C1652" s="48" t="str">
        <f t="shared" si="50"/>
        <v/>
      </c>
      <c r="D1652" s="5" t="str">
        <f>IF(PhieuBauCu!$B$2&gt;0,IF(LEN($B1652)=0,"",IF(AND($B1652&gt;0,VALUE(SUBSTITUTE($B1652,"1","0"))=$B1652),1,0)),"")</f>
        <v/>
      </c>
      <c r="E1652" s="5" t="str">
        <f>IF(PhieuBauCu!$B$2&gt;1,IF(LEN($B1652)=0,"",IF(AND($B1652&gt;0,VALUE(SUBSTITUTE($B1652,"2","0"))=$B1652),1,0)),"")</f>
        <v/>
      </c>
      <c r="F1652" s="5" t="str">
        <f>IF(PhieuBauCu!$B$2&gt;2,IF(LEN($B1652)=0,"",IF(AND($B1652&gt;0,VALUE(SUBSTITUTE($B1652,"3","0"))=$B1652),1,0)),"")</f>
        <v/>
      </c>
      <c r="G1652" s="5" t="str">
        <f>IF(PhieuBauCu!$B$2&gt;3,IF(LEN($B1652)=0,"",IF(AND($B1652&gt;0,VALUE(SUBSTITUTE($B1652,"4","0"))=$B1652),1,0)),"")</f>
        <v/>
      </c>
      <c r="H1652" s="5" t="str">
        <f>IF(PhieuBauCu!$B$2&gt;4,IF(LEN($B1652)=0,"",IF(AND($B1652&gt;0,VALUE(SUBSTITUTE($B1652,"5","0"))=$B1652),1,0)),"")</f>
        <v/>
      </c>
      <c r="I1652" s="5" t="str">
        <f>IF(PhieuBauCu!$B$2&gt;5,IF(LEN($B1652)=0,"",IF(AND($B1652&gt;0,VALUE(SUBSTITUTE($B1652,"6","0"))=$B1652),1,0)),"")</f>
        <v/>
      </c>
      <c r="J1652" s="5" t="str">
        <f>IF(PhieuBauCu!$B$2&gt;6,IF(LEN($B1652)=0,"",IF(AND($B1652&gt;0,VALUE(SUBSTITUTE($B1652,"7","0"))=$B1652),1,0)),"")</f>
        <v/>
      </c>
      <c r="K1652" s="5" t="str">
        <f>IF(PhieuBauCu!$B$2&gt;7,IF(LEN($B1652)=0,"",IF(AND($B1652&gt;0,VALUE(SUBSTITUTE($B1652,"8","0"))=$B1652),1,0)),"")</f>
        <v/>
      </c>
      <c r="L1652" s="5" t="str">
        <f>IF(PhieuBauCu!$B$2&gt;8,IF(LEN($B1652)=0,"",IF(AND($B1652&gt;0,VALUE(SUBSTITUTE($B1652,"9","0"))=$B1652),1,0)),"")</f>
        <v/>
      </c>
      <c r="M1652" s="9">
        <f t="shared" si="51"/>
        <v>0</v>
      </c>
      <c r="N1652" s="36">
        <f>IF(AND(M1652&lt;=PhieuBauCu!$B$13,M1652&gt;=1),1,0)</f>
        <v>0</v>
      </c>
    </row>
    <row r="1653" spans="1:14" ht="28.5" customHeight="1">
      <c r="A1653" s="2">
        <v>1648</v>
      </c>
      <c r="B1653" s="3"/>
      <c r="C1653" s="48" t="str">
        <f t="shared" si="50"/>
        <v/>
      </c>
      <c r="D1653" s="5" t="str">
        <f>IF(PhieuBauCu!$B$2&gt;0,IF(LEN($B1653)=0,"",IF(AND($B1653&gt;0,VALUE(SUBSTITUTE($B1653,"1","0"))=$B1653),1,0)),"")</f>
        <v/>
      </c>
      <c r="E1653" s="5" t="str">
        <f>IF(PhieuBauCu!$B$2&gt;1,IF(LEN($B1653)=0,"",IF(AND($B1653&gt;0,VALUE(SUBSTITUTE($B1653,"2","0"))=$B1653),1,0)),"")</f>
        <v/>
      </c>
      <c r="F1653" s="5" t="str">
        <f>IF(PhieuBauCu!$B$2&gt;2,IF(LEN($B1653)=0,"",IF(AND($B1653&gt;0,VALUE(SUBSTITUTE($B1653,"3","0"))=$B1653),1,0)),"")</f>
        <v/>
      </c>
      <c r="G1653" s="5" t="str">
        <f>IF(PhieuBauCu!$B$2&gt;3,IF(LEN($B1653)=0,"",IF(AND($B1653&gt;0,VALUE(SUBSTITUTE($B1653,"4","0"))=$B1653),1,0)),"")</f>
        <v/>
      </c>
      <c r="H1653" s="5" t="str">
        <f>IF(PhieuBauCu!$B$2&gt;4,IF(LEN($B1653)=0,"",IF(AND($B1653&gt;0,VALUE(SUBSTITUTE($B1653,"5","0"))=$B1653),1,0)),"")</f>
        <v/>
      </c>
      <c r="I1653" s="5" t="str">
        <f>IF(PhieuBauCu!$B$2&gt;5,IF(LEN($B1653)=0,"",IF(AND($B1653&gt;0,VALUE(SUBSTITUTE($B1653,"6","0"))=$B1653),1,0)),"")</f>
        <v/>
      </c>
      <c r="J1653" s="5" t="str">
        <f>IF(PhieuBauCu!$B$2&gt;6,IF(LEN($B1653)=0,"",IF(AND($B1653&gt;0,VALUE(SUBSTITUTE($B1653,"7","0"))=$B1653),1,0)),"")</f>
        <v/>
      </c>
      <c r="K1653" s="5" t="str">
        <f>IF(PhieuBauCu!$B$2&gt;7,IF(LEN($B1653)=0,"",IF(AND($B1653&gt;0,VALUE(SUBSTITUTE($B1653,"8","0"))=$B1653),1,0)),"")</f>
        <v/>
      </c>
      <c r="L1653" s="5" t="str">
        <f>IF(PhieuBauCu!$B$2&gt;8,IF(LEN($B1653)=0,"",IF(AND($B1653&gt;0,VALUE(SUBSTITUTE($B1653,"9","0"))=$B1653),1,0)),"")</f>
        <v/>
      </c>
      <c r="M1653" s="9">
        <f t="shared" si="51"/>
        <v>0</v>
      </c>
      <c r="N1653" s="36">
        <f>IF(AND(M1653&lt;=PhieuBauCu!$B$13,M1653&gt;=1),1,0)</f>
        <v>0</v>
      </c>
    </row>
    <row r="1654" spans="1:14" ht="28.5" customHeight="1">
      <c r="A1654" s="2">
        <v>1649</v>
      </c>
      <c r="B1654" s="3"/>
      <c r="C1654" s="48" t="str">
        <f t="shared" si="50"/>
        <v/>
      </c>
      <c r="D1654" s="5" t="str">
        <f>IF(PhieuBauCu!$B$2&gt;0,IF(LEN($B1654)=0,"",IF(AND($B1654&gt;0,VALUE(SUBSTITUTE($B1654,"1","0"))=$B1654),1,0)),"")</f>
        <v/>
      </c>
      <c r="E1654" s="5" t="str">
        <f>IF(PhieuBauCu!$B$2&gt;1,IF(LEN($B1654)=0,"",IF(AND($B1654&gt;0,VALUE(SUBSTITUTE($B1654,"2","0"))=$B1654),1,0)),"")</f>
        <v/>
      </c>
      <c r="F1654" s="5" t="str">
        <f>IF(PhieuBauCu!$B$2&gt;2,IF(LEN($B1654)=0,"",IF(AND($B1654&gt;0,VALUE(SUBSTITUTE($B1654,"3","0"))=$B1654),1,0)),"")</f>
        <v/>
      </c>
      <c r="G1654" s="5" t="str">
        <f>IF(PhieuBauCu!$B$2&gt;3,IF(LEN($B1654)=0,"",IF(AND($B1654&gt;0,VALUE(SUBSTITUTE($B1654,"4","0"))=$B1654),1,0)),"")</f>
        <v/>
      </c>
      <c r="H1654" s="5" t="str">
        <f>IF(PhieuBauCu!$B$2&gt;4,IF(LEN($B1654)=0,"",IF(AND($B1654&gt;0,VALUE(SUBSTITUTE($B1654,"5","0"))=$B1654),1,0)),"")</f>
        <v/>
      </c>
      <c r="I1654" s="5" t="str">
        <f>IF(PhieuBauCu!$B$2&gt;5,IF(LEN($B1654)=0,"",IF(AND($B1654&gt;0,VALUE(SUBSTITUTE($B1654,"6","0"))=$B1654),1,0)),"")</f>
        <v/>
      </c>
      <c r="J1654" s="5" t="str">
        <f>IF(PhieuBauCu!$B$2&gt;6,IF(LEN($B1654)=0,"",IF(AND($B1654&gt;0,VALUE(SUBSTITUTE($B1654,"7","0"))=$B1654),1,0)),"")</f>
        <v/>
      </c>
      <c r="K1654" s="5" t="str">
        <f>IF(PhieuBauCu!$B$2&gt;7,IF(LEN($B1654)=0,"",IF(AND($B1654&gt;0,VALUE(SUBSTITUTE($B1654,"8","0"))=$B1654),1,0)),"")</f>
        <v/>
      </c>
      <c r="L1654" s="5" t="str">
        <f>IF(PhieuBauCu!$B$2&gt;8,IF(LEN($B1654)=0,"",IF(AND($B1654&gt;0,VALUE(SUBSTITUTE($B1654,"9","0"))=$B1654),1,0)),"")</f>
        <v/>
      </c>
      <c r="M1654" s="9">
        <f t="shared" si="51"/>
        <v>0</v>
      </c>
      <c r="N1654" s="36">
        <f>IF(AND(M1654&lt;=PhieuBauCu!$B$13,M1654&gt;=1),1,0)</f>
        <v>0</v>
      </c>
    </row>
    <row r="1655" spans="1:14" ht="28.5" customHeight="1">
      <c r="A1655" s="2">
        <v>1650</v>
      </c>
      <c r="B1655" s="3"/>
      <c r="C1655" s="48" t="str">
        <f t="shared" si="50"/>
        <v/>
      </c>
      <c r="D1655" s="5" t="str">
        <f>IF(PhieuBauCu!$B$2&gt;0,IF(LEN($B1655)=0,"",IF(AND($B1655&gt;0,VALUE(SUBSTITUTE($B1655,"1","0"))=$B1655),1,0)),"")</f>
        <v/>
      </c>
      <c r="E1655" s="5" t="str">
        <f>IF(PhieuBauCu!$B$2&gt;1,IF(LEN($B1655)=0,"",IF(AND($B1655&gt;0,VALUE(SUBSTITUTE($B1655,"2","0"))=$B1655),1,0)),"")</f>
        <v/>
      </c>
      <c r="F1655" s="5" t="str">
        <f>IF(PhieuBauCu!$B$2&gt;2,IF(LEN($B1655)=0,"",IF(AND($B1655&gt;0,VALUE(SUBSTITUTE($B1655,"3","0"))=$B1655),1,0)),"")</f>
        <v/>
      </c>
      <c r="G1655" s="5" t="str">
        <f>IF(PhieuBauCu!$B$2&gt;3,IF(LEN($B1655)=0,"",IF(AND($B1655&gt;0,VALUE(SUBSTITUTE($B1655,"4","0"))=$B1655),1,0)),"")</f>
        <v/>
      </c>
      <c r="H1655" s="5" t="str">
        <f>IF(PhieuBauCu!$B$2&gt;4,IF(LEN($B1655)=0,"",IF(AND($B1655&gt;0,VALUE(SUBSTITUTE($B1655,"5","0"))=$B1655),1,0)),"")</f>
        <v/>
      </c>
      <c r="I1655" s="5" t="str">
        <f>IF(PhieuBauCu!$B$2&gt;5,IF(LEN($B1655)=0,"",IF(AND($B1655&gt;0,VALUE(SUBSTITUTE($B1655,"6","0"))=$B1655),1,0)),"")</f>
        <v/>
      </c>
      <c r="J1655" s="5" t="str">
        <f>IF(PhieuBauCu!$B$2&gt;6,IF(LEN($B1655)=0,"",IF(AND($B1655&gt;0,VALUE(SUBSTITUTE($B1655,"7","0"))=$B1655),1,0)),"")</f>
        <v/>
      </c>
      <c r="K1655" s="5" t="str">
        <f>IF(PhieuBauCu!$B$2&gt;7,IF(LEN($B1655)=0,"",IF(AND($B1655&gt;0,VALUE(SUBSTITUTE($B1655,"8","0"))=$B1655),1,0)),"")</f>
        <v/>
      </c>
      <c r="L1655" s="5" t="str">
        <f>IF(PhieuBauCu!$B$2&gt;8,IF(LEN($B1655)=0,"",IF(AND($B1655&gt;0,VALUE(SUBSTITUTE($B1655,"9","0"))=$B1655),1,0)),"")</f>
        <v/>
      </c>
      <c r="M1655" s="9">
        <f t="shared" si="51"/>
        <v>0</v>
      </c>
      <c r="N1655" s="36">
        <f>IF(AND(M1655&lt;=PhieuBauCu!$B$13,M1655&gt;=1),1,0)</f>
        <v>0</v>
      </c>
    </row>
    <row r="1656" spans="1:14" ht="28.5" customHeight="1">
      <c r="A1656" s="2">
        <v>1651</v>
      </c>
      <c r="B1656" s="3"/>
      <c r="C1656" s="48" t="str">
        <f t="shared" si="50"/>
        <v/>
      </c>
      <c r="D1656" s="5" t="str">
        <f>IF(PhieuBauCu!$B$2&gt;0,IF(LEN($B1656)=0,"",IF(AND($B1656&gt;0,VALUE(SUBSTITUTE($B1656,"1","0"))=$B1656),1,0)),"")</f>
        <v/>
      </c>
      <c r="E1656" s="5" t="str">
        <f>IF(PhieuBauCu!$B$2&gt;1,IF(LEN($B1656)=0,"",IF(AND($B1656&gt;0,VALUE(SUBSTITUTE($B1656,"2","0"))=$B1656),1,0)),"")</f>
        <v/>
      </c>
      <c r="F1656" s="5" t="str">
        <f>IF(PhieuBauCu!$B$2&gt;2,IF(LEN($B1656)=0,"",IF(AND($B1656&gt;0,VALUE(SUBSTITUTE($B1656,"3","0"))=$B1656),1,0)),"")</f>
        <v/>
      </c>
      <c r="G1656" s="5" t="str">
        <f>IF(PhieuBauCu!$B$2&gt;3,IF(LEN($B1656)=0,"",IF(AND($B1656&gt;0,VALUE(SUBSTITUTE($B1656,"4","0"))=$B1656),1,0)),"")</f>
        <v/>
      </c>
      <c r="H1656" s="5" t="str">
        <f>IF(PhieuBauCu!$B$2&gt;4,IF(LEN($B1656)=0,"",IF(AND($B1656&gt;0,VALUE(SUBSTITUTE($B1656,"5","0"))=$B1656),1,0)),"")</f>
        <v/>
      </c>
      <c r="I1656" s="5" t="str">
        <f>IF(PhieuBauCu!$B$2&gt;5,IF(LEN($B1656)=0,"",IF(AND($B1656&gt;0,VALUE(SUBSTITUTE($B1656,"6","0"))=$B1656),1,0)),"")</f>
        <v/>
      </c>
      <c r="J1656" s="5" t="str">
        <f>IF(PhieuBauCu!$B$2&gt;6,IF(LEN($B1656)=0,"",IF(AND($B1656&gt;0,VALUE(SUBSTITUTE($B1656,"7","0"))=$B1656),1,0)),"")</f>
        <v/>
      </c>
      <c r="K1656" s="5" t="str">
        <f>IF(PhieuBauCu!$B$2&gt;7,IF(LEN($B1656)=0,"",IF(AND($B1656&gt;0,VALUE(SUBSTITUTE($B1656,"8","0"))=$B1656),1,0)),"")</f>
        <v/>
      </c>
      <c r="L1656" s="5" t="str">
        <f>IF(PhieuBauCu!$B$2&gt;8,IF(LEN($B1656)=0,"",IF(AND($B1656&gt;0,VALUE(SUBSTITUTE($B1656,"9","0"))=$B1656),1,0)),"")</f>
        <v/>
      </c>
      <c r="M1656" s="9">
        <f t="shared" si="51"/>
        <v>0</v>
      </c>
      <c r="N1656" s="36">
        <f>IF(AND(M1656&lt;=PhieuBauCu!$B$13,M1656&gt;=1),1,0)</f>
        <v>0</v>
      </c>
    </row>
    <row r="1657" spans="1:14" ht="28.5" customHeight="1">
      <c r="A1657" s="2">
        <v>1652</v>
      </c>
      <c r="B1657" s="3"/>
      <c r="C1657" s="48" t="str">
        <f t="shared" si="50"/>
        <v/>
      </c>
      <c r="D1657" s="5" t="str">
        <f>IF(PhieuBauCu!$B$2&gt;0,IF(LEN($B1657)=0,"",IF(AND($B1657&gt;0,VALUE(SUBSTITUTE($B1657,"1","0"))=$B1657),1,0)),"")</f>
        <v/>
      </c>
      <c r="E1657" s="5" t="str">
        <f>IF(PhieuBauCu!$B$2&gt;1,IF(LEN($B1657)=0,"",IF(AND($B1657&gt;0,VALUE(SUBSTITUTE($B1657,"2","0"))=$B1657),1,0)),"")</f>
        <v/>
      </c>
      <c r="F1657" s="5" t="str">
        <f>IF(PhieuBauCu!$B$2&gt;2,IF(LEN($B1657)=0,"",IF(AND($B1657&gt;0,VALUE(SUBSTITUTE($B1657,"3","0"))=$B1657),1,0)),"")</f>
        <v/>
      </c>
      <c r="G1657" s="5" t="str">
        <f>IF(PhieuBauCu!$B$2&gt;3,IF(LEN($B1657)=0,"",IF(AND($B1657&gt;0,VALUE(SUBSTITUTE($B1657,"4","0"))=$B1657),1,0)),"")</f>
        <v/>
      </c>
      <c r="H1657" s="5" t="str">
        <f>IF(PhieuBauCu!$B$2&gt;4,IF(LEN($B1657)=0,"",IF(AND($B1657&gt;0,VALUE(SUBSTITUTE($B1657,"5","0"))=$B1657),1,0)),"")</f>
        <v/>
      </c>
      <c r="I1657" s="5" t="str">
        <f>IF(PhieuBauCu!$B$2&gt;5,IF(LEN($B1657)=0,"",IF(AND($B1657&gt;0,VALUE(SUBSTITUTE($B1657,"6","0"))=$B1657),1,0)),"")</f>
        <v/>
      </c>
      <c r="J1657" s="5" t="str">
        <f>IF(PhieuBauCu!$B$2&gt;6,IF(LEN($B1657)=0,"",IF(AND($B1657&gt;0,VALUE(SUBSTITUTE($B1657,"7","0"))=$B1657),1,0)),"")</f>
        <v/>
      </c>
      <c r="K1657" s="5" t="str">
        <f>IF(PhieuBauCu!$B$2&gt;7,IF(LEN($B1657)=0,"",IF(AND($B1657&gt;0,VALUE(SUBSTITUTE($B1657,"8","0"))=$B1657),1,0)),"")</f>
        <v/>
      </c>
      <c r="L1657" s="5" t="str">
        <f>IF(PhieuBauCu!$B$2&gt;8,IF(LEN($B1657)=0,"",IF(AND($B1657&gt;0,VALUE(SUBSTITUTE($B1657,"9","0"))=$B1657),1,0)),"")</f>
        <v/>
      </c>
      <c r="M1657" s="9">
        <f t="shared" si="51"/>
        <v>0</v>
      </c>
      <c r="N1657" s="36">
        <f>IF(AND(M1657&lt;=PhieuBauCu!$B$13,M1657&gt;=1),1,0)</f>
        <v>0</v>
      </c>
    </row>
    <row r="1658" spans="1:14" ht="28.5" customHeight="1">
      <c r="A1658" s="2">
        <v>1653</v>
      </c>
      <c r="B1658" s="3"/>
      <c r="C1658" s="48" t="str">
        <f t="shared" si="50"/>
        <v/>
      </c>
      <c r="D1658" s="5" t="str">
        <f>IF(PhieuBauCu!$B$2&gt;0,IF(LEN($B1658)=0,"",IF(AND($B1658&gt;0,VALUE(SUBSTITUTE($B1658,"1","0"))=$B1658),1,0)),"")</f>
        <v/>
      </c>
      <c r="E1658" s="5" t="str">
        <f>IF(PhieuBauCu!$B$2&gt;1,IF(LEN($B1658)=0,"",IF(AND($B1658&gt;0,VALUE(SUBSTITUTE($B1658,"2","0"))=$B1658),1,0)),"")</f>
        <v/>
      </c>
      <c r="F1658" s="5" t="str">
        <f>IF(PhieuBauCu!$B$2&gt;2,IF(LEN($B1658)=0,"",IF(AND($B1658&gt;0,VALUE(SUBSTITUTE($B1658,"3","0"))=$B1658),1,0)),"")</f>
        <v/>
      </c>
      <c r="G1658" s="5" t="str">
        <f>IF(PhieuBauCu!$B$2&gt;3,IF(LEN($B1658)=0,"",IF(AND($B1658&gt;0,VALUE(SUBSTITUTE($B1658,"4","0"))=$B1658),1,0)),"")</f>
        <v/>
      </c>
      <c r="H1658" s="5" t="str">
        <f>IF(PhieuBauCu!$B$2&gt;4,IF(LEN($B1658)=0,"",IF(AND($B1658&gt;0,VALUE(SUBSTITUTE($B1658,"5","0"))=$B1658),1,0)),"")</f>
        <v/>
      </c>
      <c r="I1658" s="5" t="str">
        <f>IF(PhieuBauCu!$B$2&gt;5,IF(LEN($B1658)=0,"",IF(AND($B1658&gt;0,VALUE(SUBSTITUTE($B1658,"6","0"))=$B1658),1,0)),"")</f>
        <v/>
      </c>
      <c r="J1658" s="5" t="str">
        <f>IF(PhieuBauCu!$B$2&gt;6,IF(LEN($B1658)=0,"",IF(AND($B1658&gt;0,VALUE(SUBSTITUTE($B1658,"7","0"))=$B1658),1,0)),"")</f>
        <v/>
      </c>
      <c r="K1658" s="5" t="str">
        <f>IF(PhieuBauCu!$B$2&gt;7,IF(LEN($B1658)=0,"",IF(AND($B1658&gt;0,VALUE(SUBSTITUTE($B1658,"8","0"))=$B1658),1,0)),"")</f>
        <v/>
      </c>
      <c r="L1658" s="5" t="str">
        <f>IF(PhieuBauCu!$B$2&gt;8,IF(LEN($B1658)=0,"",IF(AND($B1658&gt;0,VALUE(SUBSTITUTE($B1658,"9","0"))=$B1658),1,0)),"")</f>
        <v/>
      </c>
      <c r="M1658" s="9">
        <f t="shared" si="51"/>
        <v>0</v>
      </c>
      <c r="N1658" s="36">
        <f>IF(AND(M1658&lt;=PhieuBauCu!$B$13,M1658&gt;=1),1,0)</f>
        <v>0</v>
      </c>
    </row>
    <row r="1659" spans="1:14" ht="28.5" customHeight="1">
      <c r="A1659" s="2">
        <v>1654</v>
      </c>
      <c r="B1659" s="3"/>
      <c r="C1659" s="48" t="str">
        <f t="shared" si="50"/>
        <v/>
      </c>
      <c r="D1659" s="5" t="str">
        <f>IF(PhieuBauCu!$B$2&gt;0,IF(LEN($B1659)=0,"",IF(AND($B1659&gt;0,VALUE(SUBSTITUTE($B1659,"1","0"))=$B1659),1,0)),"")</f>
        <v/>
      </c>
      <c r="E1659" s="5" t="str">
        <f>IF(PhieuBauCu!$B$2&gt;1,IF(LEN($B1659)=0,"",IF(AND($B1659&gt;0,VALUE(SUBSTITUTE($B1659,"2","0"))=$B1659),1,0)),"")</f>
        <v/>
      </c>
      <c r="F1659" s="5" t="str">
        <f>IF(PhieuBauCu!$B$2&gt;2,IF(LEN($B1659)=0,"",IF(AND($B1659&gt;0,VALUE(SUBSTITUTE($B1659,"3","0"))=$B1659),1,0)),"")</f>
        <v/>
      </c>
      <c r="G1659" s="5" t="str">
        <f>IF(PhieuBauCu!$B$2&gt;3,IF(LEN($B1659)=0,"",IF(AND($B1659&gt;0,VALUE(SUBSTITUTE($B1659,"4","0"))=$B1659),1,0)),"")</f>
        <v/>
      </c>
      <c r="H1659" s="5" t="str">
        <f>IF(PhieuBauCu!$B$2&gt;4,IF(LEN($B1659)=0,"",IF(AND($B1659&gt;0,VALUE(SUBSTITUTE($B1659,"5","0"))=$B1659),1,0)),"")</f>
        <v/>
      </c>
      <c r="I1659" s="5" t="str">
        <f>IF(PhieuBauCu!$B$2&gt;5,IF(LEN($B1659)=0,"",IF(AND($B1659&gt;0,VALUE(SUBSTITUTE($B1659,"6","0"))=$B1659),1,0)),"")</f>
        <v/>
      </c>
      <c r="J1659" s="5" t="str">
        <f>IF(PhieuBauCu!$B$2&gt;6,IF(LEN($B1659)=0,"",IF(AND($B1659&gt;0,VALUE(SUBSTITUTE($B1659,"7","0"))=$B1659),1,0)),"")</f>
        <v/>
      </c>
      <c r="K1659" s="5" t="str">
        <f>IF(PhieuBauCu!$B$2&gt;7,IF(LEN($B1659)=0,"",IF(AND($B1659&gt;0,VALUE(SUBSTITUTE($B1659,"8","0"))=$B1659),1,0)),"")</f>
        <v/>
      </c>
      <c r="L1659" s="5" t="str">
        <f>IF(PhieuBauCu!$B$2&gt;8,IF(LEN($B1659)=0,"",IF(AND($B1659&gt;0,VALUE(SUBSTITUTE($B1659,"9","0"))=$B1659),1,0)),"")</f>
        <v/>
      </c>
      <c r="M1659" s="9">
        <f t="shared" si="51"/>
        <v>0</v>
      </c>
      <c r="N1659" s="36">
        <f>IF(AND(M1659&lt;=PhieuBauCu!$B$13,M1659&gt;=1),1,0)</f>
        <v>0</v>
      </c>
    </row>
    <row r="1660" spans="1:14" ht="28.5" customHeight="1">
      <c r="A1660" s="2">
        <v>1655</v>
      </c>
      <c r="B1660" s="3"/>
      <c r="C1660" s="48" t="str">
        <f t="shared" si="50"/>
        <v/>
      </c>
      <c r="D1660" s="5" t="str">
        <f>IF(PhieuBauCu!$B$2&gt;0,IF(LEN($B1660)=0,"",IF(AND($B1660&gt;0,VALUE(SUBSTITUTE($B1660,"1","0"))=$B1660),1,0)),"")</f>
        <v/>
      </c>
      <c r="E1660" s="5" t="str">
        <f>IF(PhieuBauCu!$B$2&gt;1,IF(LEN($B1660)=0,"",IF(AND($B1660&gt;0,VALUE(SUBSTITUTE($B1660,"2","0"))=$B1660),1,0)),"")</f>
        <v/>
      </c>
      <c r="F1660" s="5" t="str">
        <f>IF(PhieuBauCu!$B$2&gt;2,IF(LEN($B1660)=0,"",IF(AND($B1660&gt;0,VALUE(SUBSTITUTE($B1660,"3","0"))=$B1660),1,0)),"")</f>
        <v/>
      </c>
      <c r="G1660" s="5" t="str">
        <f>IF(PhieuBauCu!$B$2&gt;3,IF(LEN($B1660)=0,"",IF(AND($B1660&gt;0,VALUE(SUBSTITUTE($B1660,"4","0"))=$B1660),1,0)),"")</f>
        <v/>
      </c>
      <c r="H1660" s="5" t="str">
        <f>IF(PhieuBauCu!$B$2&gt;4,IF(LEN($B1660)=0,"",IF(AND($B1660&gt;0,VALUE(SUBSTITUTE($B1660,"5","0"))=$B1660),1,0)),"")</f>
        <v/>
      </c>
      <c r="I1660" s="5" t="str">
        <f>IF(PhieuBauCu!$B$2&gt;5,IF(LEN($B1660)=0,"",IF(AND($B1660&gt;0,VALUE(SUBSTITUTE($B1660,"6","0"))=$B1660),1,0)),"")</f>
        <v/>
      </c>
      <c r="J1660" s="5" t="str">
        <f>IF(PhieuBauCu!$B$2&gt;6,IF(LEN($B1660)=0,"",IF(AND($B1660&gt;0,VALUE(SUBSTITUTE($B1660,"7","0"))=$B1660),1,0)),"")</f>
        <v/>
      </c>
      <c r="K1660" s="5" t="str">
        <f>IF(PhieuBauCu!$B$2&gt;7,IF(LEN($B1660)=0,"",IF(AND($B1660&gt;0,VALUE(SUBSTITUTE($B1660,"8","0"))=$B1660),1,0)),"")</f>
        <v/>
      </c>
      <c r="L1660" s="5" t="str">
        <f>IF(PhieuBauCu!$B$2&gt;8,IF(LEN($B1660)=0,"",IF(AND($B1660&gt;0,VALUE(SUBSTITUTE($B1660,"9","0"))=$B1660),1,0)),"")</f>
        <v/>
      </c>
      <c r="M1660" s="9">
        <f t="shared" si="51"/>
        <v>0</v>
      </c>
      <c r="N1660" s="36">
        <f>IF(AND(M1660&lt;=PhieuBauCu!$B$13,M1660&gt;=1),1,0)</f>
        <v>0</v>
      </c>
    </row>
    <row r="1661" spans="1:14" ht="28.5" customHeight="1">
      <c r="A1661" s="2">
        <v>1656</v>
      </c>
      <c r="B1661" s="3"/>
      <c r="C1661" s="48" t="str">
        <f t="shared" si="50"/>
        <v/>
      </c>
      <c r="D1661" s="5" t="str">
        <f>IF(PhieuBauCu!$B$2&gt;0,IF(LEN($B1661)=0,"",IF(AND($B1661&gt;0,VALUE(SUBSTITUTE($B1661,"1","0"))=$B1661),1,0)),"")</f>
        <v/>
      </c>
      <c r="E1661" s="5" t="str">
        <f>IF(PhieuBauCu!$B$2&gt;1,IF(LEN($B1661)=0,"",IF(AND($B1661&gt;0,VALUE(SUBSTITUTE($B1661,"2","0"))=$B1661),1,0)),"")</f>
        <v/>
      </c>
      <c r="F1661" s="5" t="str">
        <f>IF(PhieuBauCu!$B$2&gt;2,IF(LEN($B1661)=0,"",IF(AND($B1661&gt;0,VALUE(SUBSTITUTE($B1661,"3","0"))=$B1661),1,0)),"")</f>
        <v/>
      </c>
      <c r="G1661" s="5" t="str">
        <f>IF(PhieuBauCu!$B$2&gt;3,IF(LEN($B1661)=0,"",IF(AND($B1661&gt;0,VALUE(SUBSTITUTE($B1661,"4","0"))=$B1661),1,0)),"")</f>
        <v/>
      </c>
      <c r="H1661" s="5" t="str">
        <f>IF(PhieuBauCu!$B$2&gt;4,IF(LEN($B1661)=0,"",IF(AND($B1661&gt;0,VALUE(SUBSTITUTE($B1661,"5","0"))=$B1661),1,0)),"")</f>
        <v/>
      </c>
      <c r="I1661" s="5" t="str">
        <f>IF(PhieuBauCu!$B$2&gt;5,IF(LEN($B1661)=0,"",IF(AND($B1661&gt;0,VALUE(SUBSTITUTE($B1661,"6","0"))=$B1661),1,0)),"")</f>
        <v/>
      </c>
      <c r="J1661" s="5" t="str">
        <f>IF(PhieuBauCu!$B$2&gt;6,IF(LEN($B1661)=0,"",IF(AND($B1661&gt;0,VALUE(SUBSTITUTE($B1661,"7","0"))=$B1661),1,0)),"")</f>
        <v/>
      </c>
      <c r="K1661" s="5" t="str">
        <f>IF(PhieuBauCu!$B$2&gt;7,IF(LEN($B1661)=0,"",IF(AND($B1661&gt;0,VALUE(SUBSTITUTE($B1661,"8","0"))=$B1661),1,0)),"")</f>
        <v/>
      </c>
      <c r="L1661" s="5" t="str">
        <f>IF(PhieuBauCu!$B$2&gt;8,IF(LEN($B1661)=0,"",IF(AND($B1661&gt;0,VALUE(SUBSTITUTE($B1661,"9","0"))=$B1661),1,0)),"")</f>
        <v/>
      </c>
      <c r="M1661" s="9">
        <f t="shared" si="51"/>
        <v>0</v>
      </c>
      <c r="N1661" s="36">
        <f>IF(AND(M1661&lt;=PhieuBauCu!$B$13,M1661&gt;=1),1,0)</f>
        <v>0</v>
      </c>
    </row>
    <row r="1662" spans="1:14" ht="28.5" customHeight="1">
      <c r="A1662" s="2">
        <v>1657</v>
      </c>
      <c r="B1662" s="3"/>
      <c r="C1662" s="48" t="str">
        <f t="shared" si="50"/>
        <v/>
      </c>
      <c r="D1662" s="5" t="str">
        <f>IF(PhieuBauCu!$B$2&gt;0,IF(LEN($B1662)=0,"",IF(AND($B1662&gt;0,VALUE(SUBSTITUTE($B1662,"1","0"))=$B1662),1,0)),"")</f>
        <v/>
      </c>
      <c r="E1662" s="5" t="str">
        <f>IF(PhieuBauCu!$B$2&gt;1,IF(LEN($B1662)=0,"",IF(AND($B1662&gt;0,VALUE(SUBSTITUTE($B1662,"2","0"))=$B1662),1,0)),"")</f>
        <v/>
      </c>
      <c r="F1662" s="5" t="str">
        <f>IF(PhieuBauCu!$B$2&gt;2,IF(LEN($B1662)=0,"",IF(AND($B1662&gt;0,VALUE(SUBSTITUTE($B1662,"3","0"))=$B1662),1,0)),"")</f>
        <v/>
      </c>
      <c r="G1662" s="5" t="str">
        <f>IF(PhieuBauCu!$B$2&gt;3,IF(LEN($B1662)=0,"",IF(AND($B1662&gt;0,VALUE(SUBSTITUTE($B1662,"4","0"))=$B1662),1,0)),"")</f>
        <v/>
      </c>
      <c r="H1662" s="5" t="str">
        <f>IF(PhieuBauCu!$B$2&gt;4,IF(LEN($B1662)=0,"",IF(AND($B1662&gt;0,VALUE(SUBSTITUTE($B1662,"5","0"))=$B1662),1,0)),"")</f>
        <v/>
      </c>
      <c r="I1662" s="5" t="str">
        <f>IF(PhieuBauCu!$B$2&gt;5,IF(LEN($B1662)=0,"",IF(AND($B1662&gt;0,VALUE(SUBSTITUTE($B1662,"6","0"))=$B1662),1,0)),"")</f>
        <v/>
      </c>
      <c r="J1662" s="5" t="str">
        <f>IF(PhieuBauCu!$B$2&gt;6,IF(LEN($B1662)=0,"",IF(AND($B1662&gt;0,VALUE(SUBSTITUTE($B1662,"7","0"))=$B1662),1,0)),"")</f>
        <v/>
      </c>
      <c r="K1662" s="5" t="str">
        <f>IF(PhieuBauCu!$B$2&gt;7,IF(LEN($B1662)=0,"",IF(AND($B1662&gt;0,VALUE(SUBSTITUTE($B1662,"8","0"))=$B1662),1,0)),"")</f>
        <v/>
      </c>
      <c r="L1662" s="5" t="str">
        <f>IF(PhieuBauCu!$B$2&gt;8,IF(LEN($B1662)=0,"",IF(AND($B1662&gt;0,VALUE(SUBSTITUTE($B1662,"9","0"))=$B1662),1,0)),"")</f>
        <v/>
      </c>
      <c r="M1662" s="9">
        <f t="shared" si="51"/>
        <v>0</v>
      </c>
      <c r="N1662" s="36">
        <f>IF(AND(M1662&lt;=PhieuBauCu!$B$13,M1662&gt;=1),1,0)</f>
        <v>0</v>
      </c>
    </row>
    <row r="1663" spans="1:14" ht="28.5" customHeight="1">
      <c r="A1663" s="2">
        <v>1658</v>
      </c>
      <c r="B1663" s="3"/>
      <c r="C1663" s="48" t="str">
        <f t="shared" si="50"/>
        <v/>
      </c>
      <c r="D1663" s="5" t="str">
        <f>IF(PhieuBauCu!$B$2&gt;0,IF(LEN($B1663)=0,"",IF(AND($B1663&gt;0,VALUE(SUBSTITUTE($B1663,"1","0"))=$B1663),1,0)),"")</f>
        <v/>
      </c>
      <c r="E1663" s="5" t="str">
        <f>IF(PhieuBauCu!$B$2&gt;1,IF(LEN($B1663)=0,"",IF(AND($B1663&gt;0,VALUE(SUBSTITUTE($B1663,"2","0"))=$B1663),1,0)),"")</f>
        <v/>
      </c>
      <c r="F1663" s="5" t="str">
        <f>IF(PhieuBauCu!$B$2&gt;2,IF(LEN($B1663)=0,"",IF(AND($B1663&gt;0,VALUE(SUBSTITUTE($B1663,"3","0"))=$B1663),1,0)),"")</f>
        <v/>
      </c>
      <c r="G1663" s="5" t="str">
        <f>IF(PhieuBauCu!$B$2&gt;3,IF(LEN($B1663)=0,"",IF(AND($B1663&gt;0,VALUE(SUBSTITUTE($B1663,"4","0"))=$B1663),1,0)),"")</f>
        <v/>
      </c>
      <c r="H1663" s="5" t="str">
        <f>IF(PhieuBauCu!$B$2&gt;4,IF(LEN($B1663)=0,"",IF(AND($B1663&gt;0,VALUE(SUBSTITUTE($B1663,"5","0"))=$B1663),1,0)),"")</f>
        <v/>
      </c>
      <c r="I1663" s="5" t="str">
        <f>IF(PhieuBauCu!$B$2&gt;5,IF(LEN($B1663)=0,"",IF(AND($B1663&gt;0,VALUE(SUBSTITUTE($B1663,"6","0"))=$B1663),1,0)),"")</f>
        <v/>
      </c>
      <c r="J1663" s="5" t="str">
        <f>IF(PhieuBauCu!$B$2&gt;6,IF(LEN($B1663)=0,"",IF(AND($B1663&gt;0,VALUE(SUBSTITUTE($B1663,"7","0"))=$B1663),1,0)),"")</f>
        <v/>
      </c>
      <c r="K1663" s="5" t="str">
        <f>IF(PhieuBauCu!$B$2&gt;7,IF(LEN($B1663)=0,"",IF(AND($B1663&gt;0,VALUE(SUBSTITUTE($B1663,"8","0"))=$B1663),1,0)),"")</f>
        <v/>
      </c>
      <c r="L1663" s="5" t="str">
        <f>IF(PhieuBauCu!$B$2&gt;8,IF(LEN($B1663)=0,"",IF(AND($B1663&gt;0,VALUE(SUBSTITUTE($B1663,"9","0"))=$B1663),1,0)),"")</f>
        <v/>
      </c>
      <c r="M1663" s="9">
        <f t="shared" si="51"/>
        <v>0</v>
      </c>
      <c r="N1663" s="36">
        <f>IF(AND(M1663&lt;=PhieuBauCu!$B$13,M1663&gt;=1),1,0)</f>
        <v>0</v>
      </c>
    </row>
    <row r="1664" spans="1:14" ht="28.5" customHeight="1">
      <c r="A1664" s="2">
        <v>1659</v>
      </c>
      <c r="B1664" s="3"/>
      <c r="C1664" s="48" t="str">
        <f t="shared" si="50"/>
        <v/>
      </c>
      <c r="D1664" s="5" t="str">
        <f>IF(PhieuBauCu!$B$2&gt;0,IF(LEN($B1664)=0,"",IF(AND($B1664&gt;0,VALUE(SUBSTITUTE($B1664,"1","0"))=$B1664),1,0)),"")</f>
        <v/>
      </c>
      <c r="E1664" s="5" t="str">
        <f>IF(PhieuBauCu!$B$2&gt;1,IF(LEN($B1664)=0,"",IF(AND($B1664&gt;0,VALUE(SUBSTITUTE($B1664,"2","0"))=$B1664),1,0)),"")</f>
        <v/>
      </c>
      <c r="F1664" s="5" t="str">
        <f>IF(PhieuBauCu!$B$2&gt;2,IF(LEN($B1664)=0,"",IF(AND($B1664&gt;0,VALUE(SUBSTITUTE($B1664,"3","0"))=$B1664),1,0)),"")</f>
        <v/>
      </c>
      <c r="G1664" s="5" t="str">
        <f>IF(PhieuBauCu!$B$2&gt;3,IF(LEN($B1664)=0,"",IF(AND($B1664&gt;0,VALUE(SUBSTITUTE($B1664,"4","0"))=$B1664),1,0)),"")</f>
        <v/>
      </c>
      <c r="H1664" s="5" t="str">
        <f>IF(PhieuBauCu!$B$2&gt;4,IF(LEN($B1664)=0,"",IF(AND($B1664&gt;0,VALUE(SUBSTITUTE($B1664,"5","0"))=$B1664),1,0)),"")</f>
        <v/>
      </c>
      <c r="I1664" s="5" t="str">
        <f>IF(PhieuBauCu!$B$2&gt;5,IF(LEN($B1664)=0,"",IF(AND($B1664&gt;0,VALUE(SUBSTITUTE($B1664,"6","0"))=$B1664),1,0)),"")</f>
        <v/>
      </c>
      <c r="J1664" s="5" t="str">
        <f>IF(PhieuBauCu!$B$2&gt;6,IF(LEN($B1664)=0,"",IF(AND($B1664&gt;0,VALUE(SUBSTITUTE($B1664,"7","0"))=$B1664),1,0)),"")</f>
        <v/>
      </c>
      <c r="K1664" s="5" t="str">
        <f>IF(PhieuBauCu!$B$2&gt;7,IF(LEN($B1664)=0,"",IF(AND($B1664&gt;0,VALUE(SUBSTITUTE($B1664,"8","0"))=$B1664),1,0)),"")</f>
        <v/>
      </c>
      <c r="L1664" s="5" t="str">
        <f>IF(PhieuBauCu!$B$2&gt;8,IF(LEN($B1664)=0,"",IF(AND($B1664&gt;0,VALUE(SUBSTITUTE($B1664,"9","0"))=$B1664),1,0)),"")</f>
        <v/>
      </c>
      <c r="M1664" s="9">
        <f t="shared" si="51"/>
        <v>0</v>
      </c>
      <c r="N1664" s="36">
        <f>IF(AND(M1664&lt;=PhieuBauCu!$B$13,M1664&gt;=1),1,0)</f>
        <v>0</v>
      </c>
    </row>
    <row r="1665" spans="1:14" ht="28.5" customHeight="1">
      <c r="A1665" s="2">
        <v>1660</v>
      </c>
      <c r="B1665" s="3"/>
      <c r="C1665" s="48" t="str">
        <f t="shared" si="50"/>
        <v/>
      </c>
      <c r="D1665" s="5" t="str">
        <f>IF(PhieuBauCu!$B$2&gt;0,IF(LEN($B1665)=0,"",IF(AND($B1665&gt;0,VALUE(SUBSTITUTE($B1665,"1","0"))=$B1665),1,0)),"")</f>
        <v/>
      </c>
      <c r="E1665" s="5" t="str">
        <f>IF(PhieuBauCu!$B$2&gt;1,IF(LEN($B1665)=0,"",IF(AND($B1665&gt;0,VALUE(SUBSTITUTE($B1665,"2","0"))=$B1665),1,0)),"")</f>
        <v/>
      </c>
      <c r="F1665" s="5" t="str">
        <f>IF(PhieuBauCu!$B$2&gt;2,IF(LEN($B1665)=0,"",IF(AND($B1665&gt;0,VALUE(SUBSTITUTE($B1665,"3","0"))=$B1665),1,0)),"")</f>
        <v/>
      </c>
      <c r="G1665" s="5" t="str">
        <f>IF(PhieuBauCu!$B$2&gt;3,IF(LEN($B1665)=0,"",IF(AND($B1665&gt;0,VALUE(SUBSTITUTE($B1665,"4","0"))=$B1665),1,0)),"")</f>
        <v/>
      </c>
      <c r="H1665" s="5" t="str">
        <f>IF(PhieuBauCu!$B$2&gt;4,IF(LEN($B1665)=0,"",IF(AND($B1665&gt;0,VALUE(SUBSTITUTE($B1665,"5","0"))=$B1665),1,0)),"")</f>
        <v/>
      </c>
      <c r="I1665" s="5" t="str">
        <f>IF(PhieuBauCu!$B$2&gt;5,IF(LEN($B1665)=0,"",IF(AND($B1665&gt;0,VALUE(SUBSTITUTE($B1665,"6","0"))=$B1665),1,0)),"")</f>
        <v/>
      </c>
      <c r="J1665" s="5" t="str">
        <f>IF(PhieuBauCu!$B$2&gt;6,IF(LEN($B1665)=0,"",IF(AND($B1665&gt;0,VALUE(SUBSTITUTE($B1665,"7","0"))=$B1665),1,0)),"")</f>
        <v/>
      </c>
      <c r="K1665" s="5" t="str">
        <f>IF(PhieuBauCu!$B$2&gt;7,IF(LEN($B1665)=0,"",IF(AND($B1665&gt;0,VALUE(SUBSTITUTE($B1665,"8","0"))=$B1665),1,0)),"")</f>
        <v/>
      </c>
      <c r="L1665" s="5" t="str">
        <f>IF(PhieuBauCu!$B$2&gt;8,IF(LEN($B1665)=0,"",IF(AND($B1665&gt;0,VALUE(SUBSTITUTE($B1665,"9","0"))=$B1665),1,0)),"")</f>
        <v/>
      </c>
      <c r="M1665" s="9">
        <f t="shared" si="51"/>
        <v>0</v>
      </c>
      <c r="N1665" s="36">
        <f>IF(AND(M1665&lt;=PhieuBauCu!$B$13,M1665&gt;=1),1,0)</f>
        <v>0</v>
      </c>
    </row>
    <row r="1666" spans="1:14" ht="28.5" customHeight="1">
      <c r="A1666" s="2">
        <v>1661</v>
      </c>
      <c r="B1666" s="3"/>
      <c r="C1666" s="48" t="str">
        <f t="shared" si="50"/>
        <v/>
      </c>
      <c r="D1666" s="5" t="str">
        <f>IF(PhieuBauCu!$B$2&gt;0,IF(LEN($B1666)=0,"",IF(AND($B1666&gt;0,VALUE(SUBSTITUTE($B1666,"1","0"))=$B1666),1,0)),"")</f>
        <v/>
      </c>
      <c r="E1666" s="5" t="str">
        <f>IF(PhieuBauCu!$B$2&gt;1,IF(LEN($B1666)=0,"",IF(AND($B1666&gt;0,VALUE(SUBSTITUTE($B1666,"2","0"))=$B1666),1,0)),"")</f>
        <v/>
      </c>
      <c r="F1666" s="5" t="str">
        <f>IF(PhieuBauCu!$B$2&gt;2,IF(LEN($B1666)=0,"",IF(AND($B1666&gt;0,VALUE(SUBSTITUTE($B1666,"3","0"))=$B1666),1,0)),"")</f>
        <v/>
      </c>
      <c r="G1666" s="5" t="str">
        <f>IF(PhieuBauCu!$B$2&gt;3,IF(LEN($B1666)=0,"",IF(AND($B1666&gt;0,VALUE(SUBSTITUTE($B1666,"4","0"))=$B1666),1,0)),"")</f>
        <v/>
      </c>
      <c r="H1666" s="5" t="str">
        <f>IF(PhieuBauCu!$B$2&gt;4,IF(LEN($B1666)=0,"",IF(AND($B1666&gt;0,VALUE(SUBSTITUTE($B1666,"5","0"))=$B1666),1,0)),"")</f>
        <v/>
      </c>
      <c r="I1666" s="5" t="str">
        <f>IF(PhieuBauCu!$B$2&gt;5,IF(LEN($B1666)=0,"",IF(AND($B1666&gt;0,VALUE(SUBSTITUTE($B1666,"6","0"))=$B1666),1,0)),"")</f>
        <v/>
      </c>
      <c r="J1666" s="5" t="str">
        <f>IF(PhieuBauCu!$B$2&gt;6,IF(LEN($B1666)=0,"",IF(AND($B1666&gt;0,VALUE(SUBSTITUTE($B1666,"7","0"))=$B1666),1,0)),"")</f>
        <v/>
      </c>
      <c r="K1666" s="5" t="str">
        <f>IF(PhieuBauCu!$B$2&gt;7,IF(LEN($B1666)=0,"",IF(AND($B1666&gt;0,VALUE(SUBSTITUTE($B1666,"8","0"))=$B1666),1,0)),"")</f>
        <v/>
      </c>
      <c r="L1666" s="5" t="str">
        <f>IF(PhieuBauCu!$B$2&gt;8,IF(LEN($B1666)=0,"",IF(AND($B1666&gt;0,VALUE(SUBSTITUTE($B1666,"9","0"))=$B1666),1,0)),"")</f>
        <v/>
      </c>
      <c r="M1666" s="9">
        <f t="shared" si="51"/>
        <v>0</v>
      </c>
      <c r="N1666" s="36">
        <f>IF(AND(M1666&lt;=PhieuBauCu!$B$13,M1666&gt;=1),1,0)</f>
        <v>0</v>
      </c>
    </row>
    <row r="1667" spans="1:14" ht="28.5" customHeight="1">
      <c r="A1667" s="2">
        <v>1662</v>
      </c>
      <c r="B1667" s="3"/>
      <c r="C1667" s="48" t="str">
        <f t="shared" si="50"/>
        <v/>
      </c>
      <c r="D1667" s="5" t="str">
        <f>IF(PhieuBauCu!$B$2&gt;0,IF(LEN($B1667)=0,"",IF(AND($B1667&gt;0,VALUE(SUBSTITUTE($B1667,"1","0"))=$B1667),1,0)),"")</f>
        <v/>
      </c>
      <c r="E1667" s="5" t="str">
        <f>IF(PhieuBauCu!$B$2&gt;1,IF(LEN($B1667)=0,"",IF(AND($B1667&gt;0,VALUE(SUBSTITUTE($B1667,"2","0"))=$B1667),1,0)),"")</f>
        <v/>
      </c>
      <c r="F1667" s="5" t="str">
        <f>IF(PhieuBauCu!$B$2&gt;2,IF(LEN($B1667)=0,"",IF(AND($B1667&gt;0,VALUE(SUBSTITUTE($B1667,"3","0"))=$B1667),1,0)),"")</f>
        <v/>
      </c>
      <c r="G1667" s="5" t="str">
        <f>IF(PhieuBauCu!$B$2&gt;3,IF(LEN($B1667)=0,"",IF(AND($B1667&gt;0,VALUE(SUBSTITUTE($B1667,"4","0"))=$B1667),1,0)),"")</f>
        <v/>
      </c>
      <c r="H1667" s="5" t="str">
        <f>IF(PhieuBauCu!$B$2&gt;4,IF(LEN($B1667)=0,"",IF(AND($B1667&gt;0,VALUE(SUBSTITUTE($B1667,"5","0"))=$B1667),1,0)),"")</f>
        <v/>
      </c>
      <c r="I1667" s="5" t="str">
        <f>IF(PhieuBauCu!$B$2&gt;5,IF(LEN($B1667)=0,"",IF(AND($B1667&gt;0,VALUE(SUBSTITUTE($B1667,"6","0"))=$B1667),1,0)),"")</f>
        <v/>
      </c>
      <c r="J1667" s="5" t="str">
        <f>IF(PhieuBauCu!$B$2&gt;6,IF(LEN($B1667)=0,"",IF(AND($B1667&gt;0,VALUE(SUBSTITUTE($B1667,"7","0"))=$B1667),1,0)),"")</f>
        <v/>
      </c>
      <c r="K1667" s="5" t="str">
        <f>IF(PhieuBauCu!$B$2&gt;7,IF(LEN($B1667)=0,"",IF(AND($B1667&gt;0,VALUE(SUBSTITUTE($B1667,"8","0"))=$B1667),1,0)),"")</f>
        <v/>
      </c>
      <c r="L1667" s="5" t="str">
        <f>IF(PhieuBauCu!$B$2&gt;8,IF(LEN($B1667)=0,"",IF(AND($B1667&gt;0,VALUE(SUBSTITUTE($B1667,"9","0"))=$B1667),1,0)),"")</f>
        <v/>
      </c>
      <c r="M1667" s="9">
        <f t="shared" si="51"/>
        <v>0</v>
      </c>
      <c r="N1667" s="36">
        <f>IF(AND(M1667&lt;=PhieuBauCu!$B$13,M1667&gt;=1),1,0)</f>
        <v>0</v>
      </c>
    </row>
    <row r="1668" spans="1:14" ht="28.5" customHeight="1">
      <c r="A1668" s="2">
        <v>1663</v>
      </c>
      <c r="B1668" s="3"/>
      <c r="C1668" s="48" t="str">
        <f t="shared" si="50"/>
        <v/>
      </c>
      <c r="D1668" s="5" t="str">
        <f>IF(PhieuBauCu!$B$2&gt;0,IF(LEN($B1668)=0,"",IF(AND($B1668&gt;0,VALUE(SUBSTITUTE($B1668,"1","0"))=$B1668),1,0)),"")</f>
        <v/>
      </c>
      <c r="E1668" s="5" t="str">
        <f>IF(PhieuBauCu!$B$2&gt;1,IF(LEN($B1668)=0,"",IF(AND($B1668&gt;0,VALUE(SUBSTITUTE($B1668,"2","0"))=$B1668),1,0)),"")</f>
        <v/>
      </c>
      <c r="F1668" s="5" t="str">
        <f>IF(PhieuBauCu!$B$2&gt;2,IF(LEN($B1668)=0,"",IF(AND($B1668&gt;0,VALUE(SUBSTITUTE($B1668,"3","0"))=$B1668),1,0)),"")</f>
        <v/>
      </c>
      <c r="G1668" s="5" t="str">
        <f>IF(PhieuBauCu!$B$2&gt;3,IF(LEN($B1668)=0,"",IF(AND($B1668&gt;0,VALUE(SUBSTITUTE($B1668,"4","0"))=$B1668),1,0)),"")</f>
        <v/>
      </c>
      <c r="H1668" s="5" t="str">
        <f>IF(PhieuBauCu!$B$2&gt;4,IF(LEN($B1668)=0,"",IF(AND($B1668&gt;0,VALUE(SUBSTITUTE($B1668,"5","0"))=$B1668),1,0)),"")</f>
        <v/>
      </c>
      <c r="I1668" s="5" t="str">
        <f>IF(PhieuBauCu!$B$2&gt;5,IF(LEN($B1668)=0,"",IF(AND($B1668&gt;0,VALUE(SUBSTITUTE($B1668,"6","0"))=$B1668),1,0)),"")</f>
        <v/>
      </c>
      <c r="J1668" s="5" t="str">
        <f>IF(PhieuBauCu!$B$2&gt;6,IF(LEN($B1668)=0,"",IF(AND($B1668&gt;0,VALUE(SUBSTITUTE($B1668,"7","0"))=$B1668),1,0)),"")</f>
        <v/>
      </c>
      <c r="K1668" s="5" t="str">
        <f>IF(PhieuBauCu!$B$2&gt;7,IF(LEN($B1668)=0,"",IF(AND($B1668&gt;0,VALUE(SUBSTITUTE($B1668,"8","0"))=$B1668),1,0)),"")</f>
        <v/>
      </c>
      <c r="L1668" s="5" t="str">
        <f>IF(PhieuBauCu!$B$2&gt;8,IF(LEN($B1668)=0,"",IF(AND($B1668&gt;0,VALUE(SUBSTITUTE($B1668,"9","0"))=$B1668),1,0)),"")</f>
        <v/>
      </c>
      <c r="M1668" s="9">
        <f t="shared" si="51"/>
        <v>0</v>
      </c>
      <c r="N1668" s="36">
        <f>IF(AND(M1668&lt;=PhieuBauCu!$B$13,M1668&gt;=1),1,0)</f>
        <v>0</v>
      </c>
    </row>
    <row r="1669" spans="1:14" ht="28.5" customHeight="1">
      <c r="A1669" s="2">
        <v>1664</v>
      </c>
      <c r="B1669" s="3"/>
      <c r="C1669" s="48" t="str">
        <f t="shared" si="50"/>
        <v/>
      </c>
      <c r="D1669" s="5" t="str">
        <f>IF(PhieuBauCu!$B$2&gt;0,IF(LEN($B1669)=0,"",IF(AND($B1669&gt;0,VALUE(SUBSTITUTE($B1669,"1","0"))=$B1669),1,0)),"")</f>
        <v/>
      </c>
      <c r="E1669" s="5" t="str">
        <f>IF(PhieuBauCu!$B$2&gt;1,IF(LEN($B1669)=0,"",IF(AND($B1669&gt;0,VALUE(SUBSTITUTE($B1669,"2","0"))=$B1669),1,0)),"")</f>
        <v/>
      </c>
      <c r="F1669" s="5" t="str">
        <f>IF(PhieuBauCu!$B$2&gt;2,IF(LEN($B1669)=0,"",IF(AND($B1669&gt;0,VALUE(SUBSTITUTE($B1669,"3","0"))=$B1669),1,0)),"")</f>
        <v/>
      </c>
      <c r="G1669" s="5" t="str">
        <f>IF(PhieuBauCu!$B$2&gt;3,IF(LEN($B1669)=0,"",IF(AND($B1669&gt;0,VALUE(SUBSTITUTE($B1669,"4","0"))=$B1669),1,0)),"")</f>
        <v/>
      </c>
      <c r="H1669" s="5" t="str">
        <f>IF(PhieuBauCu!$B$2&gt;4,IF(LEN($B1669)=0,"",IF(AND($B1669&gt;0,VALUE(SUBSTITUTE($B1669,"5","0"))=$B1669),1,0)),"")</f>
        <v/>
      </c>
      <c r="I1669" s="5" t="str">
        <f>IF(PhieuBauCu!$B$2&gt;5,IF(LEN($B1669)=0,"",IF(AND($B1669&gt;0,VALUE(SUBSTITUTE($B1669,"6","0"))=$B1669),1,0)),"")</f>
        <v/>
      </c>
      <c r="J1669" s="5" t="str">
        <f>IF(PhieuBauCu!$B$2&gt;6,IF(LEN($B1669)=0,"",IF(AND($B1669&gt;0,VALUE(SUBSTITUTE($B1669,"7","0"))=$B1669),1,0)),"")</f>
        <v/>
      </c>
      <c r="K1669" s="5" t="str">
        <f>IF(PhieuBauCu!$B$2&gt;7,IF(LEN($B1669)=0,"",IF(AND($B1669&gt;0,VALUE(SUBSTITUTE($B1669,"8","0"))=$B1669),1,0)),"")</f>
        <v/>
      </c>
      <c r="L1669" s="5" t="str">
        <f>IF(PhieuBauCu!$B$2&gt;8,IF(LEN($B1669)=0,"",IF(AND($B1669&gt;0,VALUE(SUBSTITUTE($B1669,"9","0"))=$B1669),1,0)),"")</f>
        <v/>
      </c>
      <c r="M1669" s="9">
        <f t="shared" si="51"/>
        <v>0</v>
      </c>
      <c r="N1669" s="36">
        <f>IF(AND(M1669&lt;=PhieuBauCu!$B$13,M1669&gt;=1),1,0)</f>
        <v>0</v>
      </c>
    </row>
    <row r="1670" spans="1:14" ht="28.5" customHeight="1">
      <c r="A1670" s="2">
        <v>1665</v>
      </c>
      <c r="B1670" s="3"/>
      <c r="C1670" s="48" t="str">
        <f t="shared" si="50"/>
        <v/>
      </c>
      <c r="D1670" s="5" t="str">
        <f>IF(PhieuBauCu!$B$2&gt;0,IF(LEN($B1670)=0,"",IF(AND($B1670&gt;0,VALUE(SUBSTITUTE($B1670,"1","0"))=$B1670),1,0)),"")</f>
        <v/>
      </c>
      <c r="E1670" s="5" t="str">
        <f>IF(PhieuBauCu!$B$2&gt;1,IF(LEN($B1670)=0,"",IF(AND($B1670&gt;0,VALUE(SUBSTITUTE($B1670,"2","0"))=$B1670),1,0)),"")</f>
        <v/>
      </c>
      <c r="F1670" s="5" t="str">
        <f>IF(PhieuBauCu!$B$2&gt;2,IF(LEN($B1670)=0,"",IF(AND($B1670&gt;0,VALUE(SUBSTITUTE($B1670,"3","0"))=$B1670),1,0)),"")</f>
        <v/>
      </c>
      <c r="G1670" s="5" t="str">
        <f>IF(PhieuBauCu!$B$2&gt;3,IF(LEN($B1670)=0,"",IF(AND($B1670&gt;0,VALUE(SUBSTITUTE($B1670,"4","0"))=$B1670),1,0)),"")</f>
        <v/>
      </c>
      <c r="H1670" s="5" t="str">
        <f>IF(PhieuBauCu!$B$2&gt;4,IF(LEN($B1670)=0,"",IF(AND($B1670&gt;0,VALUE(SUBSTITUTE($B1670,"5","0"))=$B1670),1,0)),"")</f>
        <v/>
      </c>
      <c r="I1670" s="5" t="str">
        <f>IF(PhieuBauCu!$B$2&gt;5,IF(LEN($B1670)=0,"",IF(AND($B1670&gt;0,VALUE(SUBSTITUTE($B1670,"6","0"))=$B1670),1,0)),"")</f>
        <v/>
      </c>
      <c r="J1670" s="5" t="str">
        <f>IF(PhieuBauCu!$B$2&gt;6,IF(LEN($B1670)=0,"",IF(AND($B1670&gt;0,VALUE(SUBSTITUTE($B1670,"7","0"))=$B1670),1,0)),"")</f>
        <v/>
      </c>
      <c r="K1670" s="5" t="str">
        <f>IF(PhieuBauCu!$B$2&gt;7,IF(LEN($B1670)=0,"",IF(AND($B1670&gt;0,VALUE(SUBSTITUTE($B1670,"8","0"))=$B1670),1,0)),"")</f>
        <v/>
      </c>
      <c r="L1670" s="5" t="str">
        <f>IF(PhieuBauCu!$B$2&gt;8,IF(LEN($B1670)=0,"",IF(AND($B1670&gt;0,VALUE(SUBSTITUTE($B1670,"9","0"))=$B1670),1,0)),"")</f>
        <v/>
      </c>
      <c r="M1670" s="9">
        <f t="shared" si="51"/>
        <v>0</v>
      </c>
      <c r="N1670" s="36">
        <f>IF(AND(M1670&lt;=PhieuBauCu!$B$13,M1670&gt;=1),1,0)</f>
        <v>0</v>
      </c>
    </row>
    <row r="1671" spans="1:14" ht="28.5" customHeight="1">
      <c r="A1671" s="2">
        <v>1666</v>
      </c>
      <c r="B1671" s="3"/>
      <c r="C1671" s="48" t="str">
        <f t="shared" ref="C1671:C1734" si="52">IF(LEN(B1671)&gt;0,IF(N1671=1,"Ok","Not Ok"),"")</f>
        <v/>
      </c>
      <c r="D1671" s="5" t="str">
        <f>IF(PhieuBauCu!$B$2&gt;0,IF(LEN($B1671)=0,"",IF(AND($B1671&gt;0,VALUE(SUBSTITUTE($B1671,"1","0"))=$B1671),1,0)),"")</f>
        <v/>
      </c>
      <c r="E1671" s="5" t="str">
        <f>IF(PhieuBauCu!$B$2&gt;1,IF(LEN($B1671)=0,"",IF(AND($B1671&gt;0,VALUE(SUBSTITUTE($B1671,"2","0"))=$B1671),1,0)),"")</f>
        <v/>
      </c>
      <c r="F1671" s="5" t="str">
        <f>IF(PhieuBauCu!$B$2&gt;2,IF(LEN($B1671)=0,"",IF(AND($B1671&gt;0,VALUE(SUBSTITUTE($B1671,"3","0"))=$B1671),1,0)),"")</f>
        <v/>
      </c>
      <c r="G1671" s="5" t="str">
        <f>IF(PhieuBauCu!$B$2&gt;3,IF(LEN($B1671)=0,"",IF(AND($B1671&gt;0,VALUE(SUBSTITUTE($B1671,"4","0"))=$B1671),1,0)),"")</f>
        <v/>
      </c>
      <c r="H1671" s="5" t="str">
        <f>IF(PhieuBauCu!$B$2&gt;4,IF(LEN($B1671)=0,"",IF(AND($B1671&gt;0,VALUE(SUBSTITUTE($B1671,"5","0"))=$B1671),1,0)),"")</f>
        <v/>
      </c>
      <c r="I1671" s="5" t="str">
        <f>IF(PhieuBauCu!$B$2&gt;5,IF(LEN($B1671)=0,"",IF(AND($B1671&gt;0,VALUE(SUBSTITUTE($B1671,"6","0"))=$B1671),1,0)),"")</f>
        <v/>
      </c>
      <c r="J1671" s="5" t="str">
        <f>IF(PhieuBauCu!$B$2&gt;6,IF(LEN($B1671)=0,"",IF(AND($B1671&gt;0,VALUE(SUBSTITUTE($B1671,"7","0"))=$B1671),1,0)),"")</f>
        <v/>
      </c>
      <c r="K1671" s="5" t="str">
        <f>IF(PhieuBauCu!$B$2&gt;7,IF(LEN($B1671)=0,"",IF(AND($B1671&gt;0,VALUE(SUBSTITUTE($B1671,"8","0"))=$B1671),1,0)),"")</f>
        <v/>
      </c>
      <c r="L1671" s="5" t="str">
        <f>IF(PhieuBauCu!$B$2&gt;8,IF(LEN($B1671)=0,"",IF(AND($B1671&gt;0,VALUE(SUBSTITUTE($B1671,"9","0"))=$B1671),1,0)),"")</f>
        <v/>
      </c>
      <c r="M1671" s="9">
        <f t="shared" ref="M1671:M1734" si="53">SUMIF(D1671:L1671,1)</f>
        <v>0</v>
      </c>
      <c r="N1671" s="36">
        <f>IF(AND(M1671&lt;=PhieuBauCu!$B$13,M1671&gt;=1),1,0)</f>
        <v>0</v>
      </c>
    </row>
    <row r="1672" spans="1:14" ht="28.5" customHeight="1">
      <c r="A1672" s="2">
        <v>1667</v>
      </c>
      <c r="B1672" s="3"/>
      <c r="C1672" s="48" t="str">
        <f t="shared" si="52"/>
        <v/>
      </c>
      <c r="D1672" s="5" t="str">
        <f>IF(PhieuBauCu!$B$2&gt;0,IF(LEN($B1672)=0,"",IF(AND($B1672&gt;0,VALUE(SUBSTITUTE($B1672,"1","0"))=$B1672),1,0)),"")</f>
        <v/>
      </c>
      <c r="E1672" s="5" t="str">
        <f>IF(PhieuBauCu!$B$2&gt;1,IF(LEN($B1672)=0,"",IF(AND($B1672&gt;0,VALUE(SUBSTITUTE($B1672,"2","0"))=$B1672),1,0)),"")</f>
        <v/>
      </c>
      <c r="F1672" s="5" t="str">
        <f>IF(PhieuBauCu!$B$2&gt;2,IF(LEN($B1672)=0,"",IF(AND($B1672&gt;0,VALUE(SUBSTITUTE($B1672,"3","0"))=$B1672),1,0)),"")</f>
        <v/>
      </c>
      <c r="G1672" s="5" t="str">
        <f>IF(PhieuBauCu!$B$2&gt;3,IF(LEN($B1672)=0,"",IF(AND($B1672&gt;0,VALUE(SUBSTITUTE($B1672,"4","0"))=$B1672),1,0)),"")</f>
        <v/>
      </c>
      <c r="H1672" s="5" t="str">
        <f>IF(PhieuBauCu!$B$2&gt;4,IF(LEN($B1672)=0,"",IF(AND($B1672&gt;0,VALUE(SUBSTITUTE($B1672,"5","0"))=$B1672),1,0)),"")</f>
        <v/>
      </c>
      <c r="I1672" s="5" t="str">
        <f>IF(PhieuBauCu!$B$2&gt;5,IF(LEN($B1672)=0,"",IF(AND($B1672&gt;0,VALUE(SUBSTITUTE($B1672,"6","0"))=$B1672),1,0)),"")</f>
        <v/>
      </c>
      <c r="J1672" s="5" t="str">
        <f>IF(PhieuBauCu!$B$2&gt;6,IF(LEN($B1672)=0,"",IF(AND($B1672&gt;0,VALUE(SUBSTITUTE($B1672,"7","0"))=$B1672),1,0)),"")</f>
        <v/>
      </c>
      <c r="K1672" s="5" t="str">
        <f>IF(PhieuBauCu!$B$2&gt;7,IF(LEN($B1672)=0,"",IF(AND($B1672&gt;0,VALUE(SUBSTITUTE($B1672,"8","0"))=$B1672),1,0)),"")</f>
        <v/>
      </c>
      <c r="L1672" s="5" t="str">
        <f>IF(PhieuBauCu!$B$2&gt;8,IF(LEN($B1672)=0,"",IF(AND($B1672&gt;0,VALUE(SUBSTITUTE($B1672,"9","0"))=$B1672),1,0)),"")</f>
        <v/>
      </c>
      <c r="M1672" s="9">
        <f t="shared" si="53"/>
        <v>0</v>
      </c>
      <c r="N1672" s="36">
        <f>IF(AND(M1672&lt;=PhieuBauCu!$B$13,M1672&gt;=1),1,0)</f>
        <v>0</v>
      </c>
    </row>
    <row r="1673" spans="1:14" ht="28.5" customHeight="1">
      <c r="A1673" s="2">
        <v>1668</v>
      </c>
      <c r="B1673" s="3"/>
      <c r="C1673" s="48" t="str">
        <f t="shared" si="52"/>
        <v/>
      </c>
      <c r="D1673" s="5" t="str">
        <f>IF(PhieuBauCu!$B$2&gt;0,IF(LEN($B1673)=0,"",IF(AND($B1673&gt;0,VALUE(SUBSTITUTE($B1673,"1","0"))=$B1673),1,0)),"")</f>
        <v/>
      </c>
      <c r="E1673" s="5" t="str">
        <f>IF(PhieuBauCu!$B$2&gt;1,IF(LEN($B1673)=0,"",IF(AND($B1673&gt;0,VALUE(SUBSTITUTE($B1673,"2","0"))=$B1673),1,0)),"")</f>
        <v/>
      </c>
      <c r="F1673" s="5" t="str">
        <f>IF(PhieuBauCu!$B$2&gt;2,IF(LEN($B1673)=0,"",IF(AND($B1673&gt;0,VALUE(SUBSTITUTE($B1673,"3","0"))=$B1673),1,0)),"")</f>
        <v/>
      </c>
      <c r="G1673" s="5" t="str">
        <f>IF(PhieuBauCu!$B$2&gt;3,IF(LEN($B1673)=0,"",IF(AND($B1673&gt;0,VALUE(SUBSTITUTE($B1673,"4","0"))=$B1673),1,0)),"")</f>
        <v/>
      </c>
      <c r="H1673" s="5" t="str">
        <f>IF(PhieuBauCu!$B$2&gt;4,IF(LEN($B1673)=0,"",IF(AND($B1673&gt;0,VALUE(SUBSTITUTE($B1673,"5","0"))=$B1673),1,0)),"")</f>
        <v/>
      </c>
      <c r="I1673" s="5" t="str">
        <f>IF(PhieuBauCu!$B$2&gt;5,IF(LEN($B1673)=0,"",IF(AND($B1673&gt;0,VALUE(SUBSTITUTE($B1673,"6","0"))=$B1673),1,0)),"")</f>
        <v/>
      </c>
      <c r="J1673" s="5" t="str">
        <f>IF(PhieuBauCu!$B$2&gt;6,IF(LEN($B1673)=0,"",IF(AND($B1673&gt;0,VALUE(SUBSTITUTE($B1673,"7","0"))=$B1673),1,0)),"")</f>
        <v/>
      </c>
      <c r="K1673" s="5" t="str">
        <f>IF(PhieuBauCu!$B$2&gt;7,IF(LEN($B1673)=0,"",IF(AND($B1673&gt;0,VALUE(SUBSTITUTE($B1673,"8","0"))=$B1673),1,0)),"")</f>
        <v/>
      </c>
      <c r="L1673" s="5" t="str">
        <f>IF(PhieuBauCu!$B$2&gt;8,IF(LEN($B1673)=0,"",IF(AND($B1673&gt;0,VALUE(SUBSTITUTE($B1673,"9","0"))=$B1673),1,0)),"")</f>
        <v/>
      </c>
      <c r="M1673" s="9">
        <f t="shared" si="53"/>
        <v>0</v>
      </c>
      <c r="N1673" s="36">
        <f>IF(AND(M1673&lt;=PhieuBauCu!$B$13,M1673&gt;=1),1,0)</f>
        <v>0</v>
      </c>
    </row>
    <row r="1674" spans="1:14" ht="28.5" customHeight="1">
      <c r="A1674" s="2">
        <v>1669</v>
      </c>
      <c r="B1674" s="3"/>
      <c r="C1674" s="48" t="str">
        <f t="shared" si="52"/>
        <v/>
      </c>
      <c r="D1674" s="5" t="str">
        <f>IF(PhieuBauCu!$B$2&gt;0,IF(LEN($B1674)=0,"",IF(AND($B1674&gt;0,VALUE(SUBSTITUTE($B1674,"1","0"))=$B1674),1,0)),"")</f>
        <v/>
      </c>
      <c r="E1674" s="5" t="str">
        <f>IF(PhieuBauCu!$B$2&gt;1,IF(LEN($B1674)=0,"",IF(AND($B1674&gt;0,VALUE(SUBSTITUTE($B1674,"2","0"))=$B1674),1,0)),"")</f>
        <v/>
      </c>
      <c r="F1674" s="5" t="str">
        <f>IF(PhieuBauCu!$B$2&gt;2,IF(LEN($B1674)=0,"",IF(AND($B1674&gt;0,VALUE(SUBSTITUTE($B1674,"3","0"))=$B1674),1,0)),"")</f>
        <v/>
      </c>
      <c r="G1674" s="5" t="str">
        <f>IF(PhieuBauCu!$B$2&gt;3,IF(LEN($B1674)=0,"",IF(AND($B1674&gt;0,VALUE(SUBSTITUTE($B1674,"4","0"))=$B1674),1,0)),"")</f>
        <v/>
      </c>
      <c r="H1674" s="5" t="str">
        <f>IF(PhieuBauCu!$B$2&gt;4,IF(LEN($B1674)=0,"",IF(AND($B1674&gt;0,VALUE(SUBSTITUTE($B1674,"5","0"))=$B1674),1,0)),"")</f>
        <v/>
      </c>
      <c r="I1674" s="5" t="str">
        <f>IF(PhieuBauCu!$B$2&gt;5,IF(LEN($B1674)=0,"",IF(AND($B1674&gt;0,VALUE(SUBSTITUTE($B1674,"6","0"))=$B1674),1,0)),"")</f>
        <v/>
      </c>
      <c r="J1674" s="5" t="str">
        <f>IF(PhieuBauCu!$B$2&gt;6,IF(LEN($B1674)=0,"",IF(AND($B1674&gt;0,VALUE(SUBSTITUTE($B1674,"7","0"))=$B1674),1,0)),"")</f>
        <v/>
      </c>
      <c r="K1674" s="5" t="str">
        <f>IF(PhieuBauCu!$B$2&gt;7,IF(LEN($B1674)=0,"",IF(AND($B1674&gt;0,VALUE(SUBSTITUTE($B1674,"8","0"))=$B1674),1,0)),"")</f>
        <v/>
      </c>
      <c r="L1674" s="5" t="str">
        <f>IF(PhieuBauCu!$B$2&gt;8,IF(LEN($B1674)=0,"",IF(AND($B1674&gt;0,VALUE(SUBSTITUTE($B1674,"9","0"))=$B1674),1,0)),"")</f>
        <v/>
      </c>
      <c r="M1674" s="9">
        <f t="shared" si="53"/>
        <v>0</v>
      </c>
      <c r="N1674" s="36">
        <f>IF(AND(M1674&lt;=PhieuBauCu!$B$13,M1674&gt;=1),1,0)</f>
        <v>0</v>
      </c>
    </row>
    <row r="1675" spans="1:14" ht="28.5" customHeight="1">
      <c r="A1675" s="2">
        <v>1670</v>
      </c>
      <c r="B1675" s="3"/>
      <c r="C1675" s="48" t="str">
        <f t="shared" si="52"/>
        <v/>
      </c>
      <c r="D1675" s="5" t="str">
        <f>IF(PhieuBauCu!$B$2&gt;0,IF(LEN($B1675)=0,"",IF(AND($B1675&gt;0,VALUE(SUBSTITUTE($B1675,"1","0"))=$B1675),1,0)),"")</f>
        <v/>
      </c>
      <c r="E1675" s="5" t="str">
        <f>IF(PhieuBauCu!$B$2&gt;1,IF(LEN($B1675)=0,"",IF(AND($B1675&gt;0,VALUE(SUBSTITUTE($B1675,"2","0"))=$B1675),1,0)),"")</f>
        <v/>
      </c>
      <c r="F1675" s="5" t="str">
        <f>IF(PhieuBauCu!$B$2&gt;2,IF(LEN($B1675)=0,"",IF(AND($B1675&gt;0,VALUE(SUBSTITUTE($B1675,"3","0"))=$B1675),1,0)),"")</f>
        <v/>
      </c>
      <c r="G1675" s="5" t="str">
        <f>IF(PhieuBauCu!$B$2&gt;3,IF(LEN($B1675)=0,"",IF(AND($B1675&gt;0,VALUE(SUBSTITUTE($B1675,"4","0"))=$B1675),1,0)),"")</f>
        <v/>
      </c>
      <c r="H1675" s="5" t="str">
        <f>IF(PhieuBauCu!$B$2&gt;4,IF(LEN($B1675)=0,"",IF(AND($B1675&gt;0,VALUE(SUBSTITUTE($B1675,"5","0"))=$B1675),1,0)),"")</f>
        <v/>
      </c>
      <c r="I1675" s="5" t="str">
        <f>IF(PhieuBauCu!$B$2&gt;5,IF(LEN($B1675)=0,"",IF(AND($B1675&gt;0,VALUE(SUBSTITUTE($B1675,"6","0"))=$B1675),1,0)),"")</f>
        <v/>
      </c>
      <c r="J1675" s="5" t="str">
        <f>IF(PhieuBauCu!$B$2&gt;6,IF(LEN($B1675)=0,"",IF(AND($B1675&gt;0,VALUE(SUBSTITUTE($B1675,"7","0"))=$B1675),1,0)),"")</f>
        <v/>
      </c>
      <c r="K1675" s="5" t="str">
        <f>IF(PhieuBauCu!$B$2&gt;7,IF(LEN($B1675)=0,"",IF(AND($B1675&gt;0,VALUE(SUBSTITUTE($B1675,"8","0"))=$B1675),1,0)),"")</f>
        <v/>
      </c>
      <c r="L1675" s="5" t="str">
        <f>IF(PhieuBauCu!$B$2&gt;8,IF(LEN($B1675)=0,"",IF(AND($B1675&gt;0,VALUE(SUBSTITUTE($B1675,"9","0"))=$B1675),1,0)),"")</f>
        <v/>
      </c>
      <c r="M1675" s="9">
        <f t="shared" si="53"/>
        <v>0</v>
      </c>
      <c r="N1675" s="36">
        <f>IF(AND(M1675&lt;=PhieuBauCu!$B$13,M1675&gt;=1),1,0)</f>
        <v>0</v>
      </c>
    </row>
    <row r="1676" spans="1:14" ht="28.5" customHeight="1">
      <c r="A1676" s="2">
        <v>1671</v>
      </c>
      <c r="B1676" s="3"/>
      <c r="C1676" s="48" t="str">
        <f t="shared" si="52"/>
        <v/>
      </c>
      <c r="D1676" s="5" t="str">
        <f>IF(PhieuBauCu!$B$2&gt;0,IF(LEN($B1676)=0,"",IF(AND($B1676&gt;0,VALUE(SUBSTITUTE($B1676,"1","0"))=$B1676),1,0)),"")</f>
        <v/>
      </c>
      <c r="E1676" s="5" t="str">
        <f>IF(PhieuBauCu!$B$2&gt;1,IF(LEN($B1676)=0,"",IF(AND($B1676&gt;0,VALUE(SUBSTITUTE($B1676,"2","0"))=$B1676),1,0)),"")</f>
        <v/>
      </c>
      <c r="F1676" s="5" t="str">
        <f>IF(PhieuBauCu!$B$2&gt;2,IF(LEN($B1676)=0,"",IF(AND($B1676&gt;0,VALUE(SUBSTITUTE($B1676,"3","0"))=$B1676),1,0)),"")</f>
        <v/>
      </c>
      <c r="G1676" s="5" t="str">
        <f>IF(PhieuBauCu!$B$2&gt;3,IF(LEN($B1676)=0,"",IF(AND($B1676&gt;0,VALUE(SUBSTITUTE($B1676,"4","0"))=$B1676),1,0)),"")</f>
        <v/>
      </c>
      <c r="H1676" s="5" t="str">
        <f>IF(PhieuBauCu!$B$2&gt;4,IF(LEN($B1676)=0,"",IF(AND($B1676&gt;0,VALUE(SUBSTITUTE($B1676,"5","0"))=$B1676),1,0)),"")</f>
        <v/>
      </c>
      <c r="I1676" s="5" t="str">
        <f>IF(PhieuBauCu!$B$2&gt;5,IF(LEN($B1676)=0,"",IF(AND($B1676&gt;0,VALUE(SUBSTITUTE($B1676,"6","0"))=$B1676),1,0)),"")</f>
        <v/>
      </c>
      <c r="J1676" s="5" t="str">
        <f>IF(PhieuBauCu!$B$2&gt;6,IF(LEN($B1676)=0,"",IF(AND($B1676&gt;0,VALUE(SUBSTITUTE($B1676,"7","0"))=$B1676),1,0)),"")</f>
        <v/>
      </c>
      <c r="K1676" s="5" t="str">
        <f>IF(PhieuBauCu!$B$2&gt;7,IF(LEN($B1676)=0,"",IF(AND($B1676&gt;0,VALUE(SUBSTITUTE($B1676,"8","0"))=$B1676),1,0)),"")</f>
        <v/>
      </c>
      <c r="L1676" s="5" t="str">
        <f>IF(PhieuBauCu!$B$2&gt;8,IF(LEN($B1676)=0,"",IF(AND($B1676&gt;0,VALUE(SUBSTITUTE($B1676,"9","0"))=$B1676),1,0)),"")</f>
        <v/>
      </c>
      <c r="M1676" s="9">
        <f t="shared" si="53"/>
        <v>0</v>
      </c>
      <c r="N1676" s="36">
        <f>IF(AND(M1676&lt;=PhieuBauCu!$B$13,M1676&gt;=1),1,0)</f>
        <v>0</v>
      </c>
    </row>
    <row r="1677" spans="1:14" ht="28.5" customHeight="1">
      <c r="A1677" s="2">
        <v>1672</v>
      </c>
      <c r="B1677" s="3"/>
      <c r="C1677" s="48" t="str">
        <f t="shared" si="52"/>
        <v/>
      </c>
      <c r="D1677" s="5" t="str">
        <f>IF(PhieuBauCu!$B$2&gt;0,IF(LEN($B1677)=0,"",IF(AND($B1677&gt;0,VALUE(SUBSTITUTE($B1677,"1","0"))=$B1677),1,0)),"")</f>
        <v/>
      </c>
      <c r="E1677" s="5" t="str">
        <f>IF(PhieuBauCu!$B$2&gt;1,IF(LEN($B1677)=0,"",IF(AND($B1677&gt;0,VALUE(SUBSTITUTE($B1677,"2","0"))=$B1677),1,0)),"")</f>
        <v/>
      </c>
      <c r="F1677" s="5" t="str">
        <f>IF(PhieuBauCu!$B$2&gt;2,IF(LEN($B1677)=0,"",IF(AND($B1677&gt;0,VALUE(SUBSTITUTE($B1677,"3","0"))=$B1677),1,0)),"")</f>
        <v/>
      </c>
      <c r="G1677" s="5" t="str">
        <f>IF(PhieuBauCu!$B$2&gt;3,IF(LEN($B1677)=0,"",IF(AND($B1677&gt;0,VALUE(SUBSTITUTE($B1677,"4","0"))=$B1677),1,0)),"")</f>
        <v/>
      </c>
      <c r="H1677" s="5" t="str">
        <f>IF(PhieuBauCu!$B$2&gt;4,IF(LEN($B1677)=0,"",IF(AND($B1677&gt;0,VALUE(SUBSTITUTE($B1677,"5","0"))=$B1677),1,0)),"")</f>
        <v/>
      </c>
      <c r="I1677" s="5" t="str">
        <f>IF(PhieuBauCu!$B$2&gt;5,IF(LEN($B1677)=0,"",IF(AND($B1677&gt;0,VALUE(SUBSTITUTE($B1677,"6","0"))=$B1677),1,0)),"")</f>
        <v/>
      </c>
      <c r="J1677" s="5" t="str">
        <f>IF(PhieuBauCu!$B$2&gt;6,IF(LEN($B1677)=0,"",IF(AND($B1677&gt;0,VALUE(SUBSTITUTE($B1677,"7","0"))=$B1677),1,0)),"")</f>
        <v/>
      </c>
      <c r="K1677" s="5" t="str">
        <f>IF(PhieuBauCu!$B$2&gt;7,IF(LEN($B1677)=0,"",IF(AND($B1677&gt;0,VALUE(SUBSTITUTE($B1677,"8","0"))=$B1677),1,0)),"")</f>
        <v/>
      </c>
      <c r="L1677" s="5" t="str">
        <f>IF(PhieuBauCu!$B$2&gt;8,IF(LEN($B1677)=0,"",IF(AND($B1677&gt;0,VALUE(SUBSTITUTE($B1677,"9","0"))=$B1677),1,0)),"")</f>
        <v/>
      </c>
      <c r="M1677" s="9">
        <f t="shared" si="53"/>
        <v>0</v>
      </c>
      <c r="N1677" s="36">
        <f>IF(AND(M1677&lt;=PhieuBauCu!$B$13,M1677&gt;=1),1,0)</f>
        <v>0</v>
      </c>
    </row>
    <row r="1678" spans="1:14" ht="28.5" customHeight="1">
      <c r="A1678" s="2">
        <v>1673</v>
      </c>
      <c r="B1678" s="3"/>
      <c r="C1678" s="48" t="str">
        <f t="shared" si="52"/>
        <v/>
      </c>
      <c r="D1678" s="5" t="str">
        <f>IF(PhieuBauCu!$B$2&gt;0,IF(LEN($B1678)=0,"",IF(AND($B1678&gt;0,VALUE(SUBSTITUTE($B1678,"1","0"))=$B1678),1,0)),"")</f>
        <v/>
      </c>
      <c r="E1678" s="5" t="str">
        <f>IF(PhieuBauCu!$B$2&gt;1,IF(LEN($B1678)=0,"",IF(AND($B1678&gt;0,VALUE(SUBSTITUTE($B1678,"2","0"))=$B1678),1,0)),"")</f>
        <v/>
      </c>
      <c r="F1678" s="5" t="str">
        <f>IF(PhieuBauCu!$B$2&gt;2,IF(LEN($B1678)=0,"",IF(AND($B1678&gt;0,VALUE(SUBSTITUTE($B1678,"3","0"))=$B1678),1,0)),"")</f>
        <v/>
      </c>
      <c r="G1678" s="5" t="str">
        <f>IF(PhieuBauCu!$B$2&gt;3,IF(LEN($B1678)=0,"",IF(AND($B1678&gt;0,VALUE(SUBSTITUTE($B1678,"4","0"))=$B1678),1,0)),"")</f>
        <v/>
      </c>
      <c r="H1678" s="5" t="str">
        <f>IF(PhieuBauCu!$B$2&gt;4,IF(LEN($B1678)=0,"",IF(AND($B1678&gt;0,VALUE(SUBSTITUTE($B1678,"5","0"))=$B1678),1,0)),"")</f>
        <v/>
      </c>
      <c r="I1678" s="5" t="str">
        <f>IF(PhieuBauCu!$B$2&gt;5,IF(LEN($B1678)=0,"",IF(AND($B1678&gt;0,VALUE(SUBSTITUTE($B1678,"6","0"))=$B1678),1,0)),"")</f>
        <v/>
      </c>
      <c r="J1678" s="5" t="str">
        <f>IF(PhieuBauCu!$B$2&gt;6,IF(LEN($B1678)=0,"",IF(AND($B1678&gt;0,VALUE(SUBSTITUTE($B1678,"7","0"))=$B1678),1,0)),"")</f>
        <v/>
      </c>
      <c r="K1678" s="5" t="str">
        <f>IF(PhieuBauCu!$B$2&gt;7,IF(LEN($B1678)=0,"",IF(AND($B1678&gt;0,VALUE(SUBSTITUTE($B1678,"8","0"))=$B1678),1,0)),"")</f>
        <v/>
      </c>
      <c r="L1678" s="5" t="str">
        <f>IF(PhieuBauCu!$B$2&gt;8,IF(LEN($B1678)=0,"",IF(AND($B1678&gt;0,VALUE(SUBSTITUTE($B1678,"9","0"))=$B1678),1,0)),"")</f>
        <v/>
      </c>
      <c r="M1678" s="9">
        <f t="shared" si="53"/>
        <v>0</v>
      </c>
      <c r="N1678" s="36">
        <f>IF(AND(M1678&lt;=PhieuBauCu!$B$13,M1678&gt;=1),1,0)</f>
        <v>0</v>
      </c>
    </row>
    <row r="1679" spans="1:14" ht="28.5" customHeight="1">
      <c r="A1679" s="2">
        <v>1674</v>
      </c>
      <c r="B1679" s="3"/>
      <c r="C1679" s="48" t="str">
        <f t="shared" si="52"/>
        <v/>
      </c>
      <c r="D1679" s="5" t="str">
        <f>IF(PhieuBauCu!$B$2&gt;0,IF(LEN($B1679)=0,"",IF(AND($B1679&gt;0,VALUE(SUBSTITUTE($B1679,"1","0"))=$B1679),1,0)),"")</f>
        <v/>
      </c>
      <c r="E1679" s="5" t="str">
        <f>IF(PhieuBauCu!$B$2&gt;1,IF(LEN($B1679)=0,"",IF(AND($B1679&gt;0,VALUE(SUBSTITUTE($B1679,"2","0"))=$B1679),1,0)),"")</f>
        <v/>
      </c>
      <c r="F1679" s="5" t="str">
        <f>IF(PhieuBauCu!$B$2&gt;2,IF(LEN($B1679)=0,"",IF(AND($B1679&gt;0,VALUE(SUBSTITUTE($B1679,"3","0"))=$B1679),1,0)),"")</f>
        <v/>
      </c>
      <c r="G1679" s="5" t="str">
        <f>IF(PhieuBauCu!$B$2&gt;3,IF(LEN($B1679)=0,"",IF(AND($B1679&gt;0,VALUE(SUBSTITUTE($B1679,"4","0"))=$B1679),1,0)),"")</f>
        <v/>
      </c>
      <c r="H1679" s="5" t="str">
        <f>IF(PhieuBauCu!$B$2&gt;4,IF(LEN($B1679)=0,"",IF(AND($B1679&gt;0,VALUE(SUBSTITUTE($B1679,"5","0"))=$B1679),1,0)),"")</f>
        <v/>
      </c>
      <c r="I1679" s="5" t="str">
        <f>IF(PhieuBauCu!$B$2&gt;5,IF(LEN($B1679)=0,"",IF(AND($B1679&gt;0,VALUE(SUBSTITUTE($B1679,"6","0"))=$B1679),1,0)),"")</f>
        <v/>
      </c>
      <c r="J1679" s="5" t="str">
        <f>IF(PhieuBauCu!$B$2&gt;6,IF(LEN($B1679)=0,"",IF(AND($B1679&gt;0,VALUE(SUBSTITUTE($B1679,"7","0"))=$B1679),1,0)),"")</f>
        <v/>
      </c>
      <c r="K1679" s="5" t="str">
        <f>IF(PhieuBauCu!$B$2&gt;7,IF(LEN($B1679)=0,"",IF(AND($B1679&gt;0,VALUE(SUBSTITUTE($B1679,"8","0"))=$B1679),1,0)),"")</f>
        <v/>
      </c>
      <c r="L1679" s="5" t="str">
        <f>IF(PhieuBauCu!$B$2&gt;8,IF(LEN($B1679)=0,"",IF(AND($B1679&gt;0,VALUE(SUBSTITUTE($B1679,"9","0"))=$B1679),1,0)),"")</f>
        <v/>
      </c>
      <c r="M1679" s="9">
        <f t="shared" si="53"/>
        <v>0</v>
      </c>
      <c r="N1679" s="36">
        <f>IF(AND(M1679&lt;=PhieuBauCu!$B$13,M1679&gt;=1),1,0)</f>
        <v>0</v>
      </c>
    </row>
    <row r="1680" spans="1:14" ht="28.5" customHeight="1">
      <c r="A1680" s="2">
        <v>1675</v>
      </c>
      <c r="B1680" s="3"/>
      <c r="C1680" s="48" t="str">
        <f t="shared" si="52"/>
        <v/>
      </c>
      <c r="D1680" s="5" t="str">
        <f>IF(PhieuBauCu!$B$2&gt;0,IF(LEN($B1680)=0,"",IF(AND($B1680&gt;0,VALUE(SUBSTITUTE($B1680,"1","0"))=$B1680),1,0)),"")</f>
        <v/>
      </c>
      <c r="E1680" s="5" t="str">
        <f>IF(PhieuBauCu!$B$2&gt;1,IF(LEN($B1680)=0,"",IF(AND($B1680&gt;0,VALUE(SUBSTITUTE($B1680,"2","0"))=$B1680),1,0)),"")</f>
        <v/>
      </c>
      <c r="F1680" s="5" t="str">
        <f>IF(PhieuBauCu!$B$2&gt;2,IF(LEN($B1680)=0,"",IF(AND($B1680&gt;0,VALUE(SUBSTITUTE($B1680,"3","0"))=$B1680),1,0)),"")</f>
        <v/>
      </c>
      <c r="G1680" s="5" t="str">
        <f>IF(PhieuBauCu!$B$2&gt;3,IF(LEN($B1680)=0,"",IF(AND($B1680&gt;0,VALUE(SUBSTITUTE($B1680,"4","0"))=$B1680),1,0)),"")</f>
        <v/>
      </c>
      <c r="H1680" s="5" t="str">
        <f>IF(PhieuBauCu!$B$2&gt;4,IF(LEN($B1680)=0,"",IF(AND($B1680&gt;0,VALUE(SUBSTITUTE($B1680,"5","0"))=$B1680),1,0)),"")</f>
        <v/>
      </c>
      <c r="I1680" s="5" t="str">
        <f>IF(PhieuBauCu!$B$2&gt;5,IF(LEN($B1680)=0,"",IF(AND($B1680&gt;0,VALUE(SUBSTITUTE($B1680,"6","0"))=$B1680),1,0)),"")</f>
        <v/>
      </c>
      <c r="J1680" s="5" t="str">
        <f>IF(PhieuBauCu!$B$2&gt;6,IF(LEN($B1680)=0,"",IF(AND($B1680&gt;0,VALUE(SUBSTITUTE($B1680,"7","0"))=$B1680),1,0)),"")</f>
        <v/>
      </c>
      <c r="K1680" s="5" t="str">
        <f>IF(PhieuBauCu!$B$2&gt;7,IF(LEN($B1680)=0,"",IF(AND($B1680&gt;0,VALUE(SUBSTITUTE($B1680,"8","0"))=$B1680),1,0)),"")</f>
        <v/>
      </c>
      <c r="L1680" s="5" t="str">
        <f>IF(PhieuBauCu!$B$2&gt;8,IF(LEN($B1680)=0,"",IF(AND($B1680&gt;0,VALUE(SUBSTITUTE($B1680,"9","0"))=$B1680),1,0)),"")</f>
        <v/>
      </c>
      <c r="M1680" s="9">
        <f t="shared" si="53"/>
        <v>0</v>
      </c>
      <c r="N1680" s="36">
        <f>IF(AND(M1680&lt;=PhieuBauCu!$B$13,M1680&gt;=1),1,0)</f>
        <v>0</v>
      </c>
    </row>
    <row r="1681" spans="1:14" ht="28.5" customHeight="1">
      <c r="A1681" s="2">
        <v>1676</v>
      </c>
      <c r="B1681" s="3"/>
      <c r="C1681" s="48" t="str">
        <f t="shared" si="52"/>
        <v/>
      </c>
      <c r="D1681" s="5" t="str">
        <f>IF(PhieuBauCu!$B$2&gt;0,IF(LEN($B1681)=0,"",IF(AND($B1681&gt;0,VALUE(SUBSTITUTE($B1681,"1","0"))=$B1681),1,0)),"")</f>
        <v/>
      </c>
      <c r="E1681" s="5" t="str">
        <f>IF(PhieuBauCu!$B$2&gt;1,IF(LEN($B1681)=0,"",IF(AND($B1681&gt;0,VALUE(SUBSTITUTE($B1681,"2","0"))=$B1681),1,0)),"")</f>
        <v/>
      </c>
      <c r="F1681" s="5" t="str">
        <f>IF(PhieuBauCu!$B$2&gt;2,IF(LEN($B1681)=0,"",IF(AND($B1681&gt;0,VALUE(SUBSTITUTE($B1681,"3","0"))=$B1681),1,0)),"")</f>
        <v/>
      </c>
      <c r="G1681" s="5" t="str">
        <f>IF(PhieuBauCu!$B$2&gt;3,IF(LEN($B1681)=0,"",IF(AND($B1681&gt;0,VALUE(SUBSTITUTE($B1681,"4","0"))=$B1681),1,0)),"")</f>
        <v/>
      </c>
      <c r="H1681" s="5" t="str">
        <f>IF(PhieuBauCu!$B$2&gt;4,IF(LEN($B1681)=0,"",IF(AND($B1681&gt;0,VALUE(SUBSTITUTE($B1681,"5","0"))=$B1681),1,0)),"")</f>
        <v/>
      </c>
      <c r="I1681" s="5" t="str">
        <f>IF(PhieuBauCu!$B$2&gt;5,IF(LEN($B1681)=0,"",IF(AND($B1681&gt;0,VALUE(SUBSTITUTE($B1681,"6","0"))=$B1681),1,0)),"")</f>
        <v/>
      </c>
      <c r="J1681" s="5" t="str">
        <f>IF(PhieuBauCu!$B$2&gt;6,IF(LEN($B1681)=0,"",IF(AND($B1681&gt;0,VALUE(SUBSTITUTE($B1681,"7","0"))=$B1681),1,0)),"")</f>
        <v/>
      </c>
      <c r="K1681" s="5" t="str">
        <f>IF(PhieuBauCu!$B$2&gt;7,IF(LEN($B1681)=0,"",IF(AND($B1681&gt;0,VALUE(SUBSTITUTE($B1681,"8","0"))=$B1681),1,0)),"")</f>
        <v/>
      </c>
      <c r="L1681" s="5" t="str">
        <f>IF(PhieuBauCu!$B$2&gt;8,IF(LEN($B1681)=0,"",IF(AND($B1681&gt;0,VALUE(SUBSTITUTE($B1681,"9","0"))=$B1681),1,0)),"")</f>
        <v/>
      </c>
      <c r="M1681" s="9">
        <f t="shared" si="53"/>
        <v>0</v>
      </c>
      <c r="N1681" s="36">
        <f>IF(AND(M1681&lt;=PhieuBauCu!$B$13,M1681&gt;=1),1,0)</f>
        <v>0</v>
      </c>
    </row>
    <row r="1682" spans="1:14" ht="28.5" customHeight="1">
      <c r="A1682" s="2">
        <v>1677</v>
      </c>
      <c r="B1682" s="3"/>
      <c r="C1682" s="48" t="str">
        <f t="shared" si="52"/>
        <v/>
      </c>
      <c r="D1682" s="5" t="str">
        <f>IF(PhieuBauCu!$B$2&gt;0,IF(LEN($B1682)=0,"",IF(AND($B1682&gt;0,VALUE(SUBSTITUTE($B1682,"1","0"))=$B1682),1,0)),"")</f>
        <v/>
      </c>
      <c r="E1682" s="5" t="str">
        <f>IF(PhieuBauCu!$B$2&gt;1,IF(LEN($B1682)=0,"",IF(AND($B1682&gt;0,VALUE(SUBSTITUTE($B1682,"2","0"))=$B1682),1,0)),"")</f>
        <v/>
      </c>
      <c r="F1682" s="5" t="str">
        <f>IF(PhieuBauCu!$B$2&gt;2,IF(LEN($B1682)=0,"",IF(AND($B1682&gt;0,VALUE(SUBSTITUTE($B1682,"3","0"))=$B1682),1,0)),"")</f>
        <v/>
      </c>
      <c r="G1682" s="5" t="str">
        <f>IF(PhieuBauCu!$B$2&gt;3,IF(LEN($B1682)=0,"",IF(AND($B1682&gt;0,VALUE(SUBSTITUTE($B1682,"4","0"))=$B1682),1,0)),"")</f>
        <v/>
      </c>
      <c r="H1682" s="5" t="str">
        <f>IF(PhieuBauCu!$B$2&gt;4,IF(LEN($B1682)=0,"",IF(AND($B1682&gt;0,VALUE(SUBSTITUTE($B1682,"5","0"))=$B1682),1,0)),"")</f>
        <v/>
      </c>
      <c r="I1682" s="5" t="str">
        <f>IF(PhieuBauCu!$B$2&gt;5,IF(LEN($B1682)=0,"",IF(AND($B1682&gt;0,VALUE(SUBSTITUTE($B1682,"6","0"))=$B1682),1,0)),"")</f>
        <v/>
      </c>
      <c r="J1682" s="5" t="str">
        <f>IF(PhieuBauCu!$B$2&gt;6,IF(LEN($B1682)=0,"",IF(AND($B1682&gt;0,VALUE(SUBSTITUTE($B1682,"7","0"))=$B1682),1,0)),"")</f>
        <v/>
      </c>
      <c r="K1682" s="5" t="str">
        <f>IF(PhieuBauCu!$B$2&gt;7,IF(LEN($B1682)=0,"",IF(AND($B1682&gt;0,VALUE(SUBSTITUTE($B1682,"8","0"))=$B1682),1,0)),"")</f>
        <v/>
      </c>
      <c r="L1682" s="5" t="str">
        <f>IF(PhieuBauCu!$B$2&gt;8,IF(LEN($B1682)=0,"",IF(AND($B1682&gt;0,VALUE(SUBSTITUTE($B1682,"9","0"))=$B1682),1,0)),"")</f>
        <v/>
      </c>
      <c r="M1682" s="9">
        <f t="shared" si="53"/>
        <v>0</v>
      </c>
      <c r="N1682" s="36">
        <f>IF(AND(M1682&lt;=PhieuBauCu!$B$13,M1682&gt;=1),1,0)</f>
        <v>0</v>
      </c>
    </row>
    <row r="1683" spans="1:14" ht="28.5" customHeight="1">
      <c r="A1683" s="2">
        <v>1678</v>
      </c>
      <c r="B1683" s="3"/>
      <c r="C1683" s="48" t="str">
        <f t="shared" si="52"/>
        <v/>
      </c>
      <c r="D1683" s="5" t="str">
        <f>IF(PhieuBauCu!$B$2&gt;0,IF(LEN($B1683)=0,"",IF(AND($B1683&gt;0,VALUE(SUBSTITUTE($B1683,"1","0"))=$B1683),1,0)),"")</f>
        <v/>
      </c>
      <c r="E1683" s="5" t="str">
        <f>IF(PhieuBauCu!$B$2&gt;1,IF(LEN($B1683)=0,"",IF(AND($B1683&gt;0,VALUE(SUBSTITUTE($B1683,"2","0"))=$B1683),1,0)),"")</f>
        <v/>
      </c>
      <c r="F1683" s="5" t="str">
        <f>IF(PhieuBauCu!$B$2&gt;2,IF(LEN($B1683)=0,"",IF(AND($B1683&gt;0,VALUE(SUBSTITUTE($B1683,"3","0"))=$B1683),1,0)),"")</f>
        <v/>
      </c>
      <c r="G1683" s="5" t="str">
        <f>IF(PhieuBauCu!$B$2&gt;3,IF(LEN($B1683)=0,"",IF(AND($B1683&gt;0,VALUE(SUBSTITUTE($B1683,"4","0"))=$B1683),1,0)),"")</f>
        <v/>
      </c>
      <c r="H1683" s="5" t="str">
        <f>IF(PhieuBauCu!$B$2&gt;4,IF(LEN($B1683)=0,"",IF(AND($B1683&gt;0,VALUE(SUBSTITUTE($B1683,"5","0"))=$B1683),1,0)),"")</f>
        <v/>
      </c>
      <c r="I1683" s="5" t="str">
        <f>IF(PhieuBauCu!$B$2&gt;5,IF(LEN($B1683)=0,"",IF(AND($B1683&gt;0,VALUE(SUBSTITUTE($B1683,"6","0"))=$B1683),1,0)),"")</f>
        <v/>
      </c>
      <c r="J1683" s="5" t="str">
        <f>IF(PhieuBauCu!$B$2&gt;6,IF(LEN($B1683)=0,"",IF(AND($B1683&gt;0,VALUE(SUBSTITUTE($B1683,"7","0"))=$B1683),1,0)),"")</f>
        <v/>
      </c>
      <c r="K1683" s="5" t="str">
        <f>IF(PhieuBauCu!$B$2&gt;7,IF(LEN($B1683)=0,"",IF(AND($B1683&gt;0,VALUE(SUBSTITUTE($B1683,"8","0"))=$B1683),1,0)),"")</f>
        <v/>
      </c>
      <c r="L1683" s="5" t="str">
        <f>IF(PhieuBauCu!$B$2&gt;8,IF(LEN($B1683)=0,"",IF(AND($B1683&gt;0,VALUE(SUBSTITUTE($B1683,"9","0"))=$B1683),1,0)),"")</f>
        <v/>
      </c>
      <c r="M1683" s="9">
        <f t="shared" si="53"/>
        <v>0</v>
      </c>
      <c r="N1683" s="36">
        <f>IF(AND(M1683&lt;=PhieuBauCu!$B$13,M1683&gt;=1),1,0)</f>
        <v>0</v>
      </c>
    </row>
    <row r="1684" spans="1:14" ht="28.5" customHeight="1">
      <c r="A1684" s="2">
        <v>1679</v>
      </c>
      <c r="B1684" s="3"/>
      <c r="C1684" s="48" t="str">
        <f t="shared" si="52"/>
        <v/>
      </c>
      <c r="D1684" s="5" t="str">
        <f>IF(PhieuBauCu!$B$2&gt;0,IF(LEN($B1684)=0,"",IF(AND($B1684&gt;0,VALUE(SUBSTITUTE($B1684,"1","0"))=$B1684),1,0)),"")</f>
        <v/>
      </c>
      <c r="E1684" s="5" t="str">
        <f>IF(PhieuBauCu!$B$2&gt;1,IF(LEN($B1684)=0,"",IF(AND($B1684&gt;0,VALUE(SUBSTITUTE($B1684,"2","0"))=$B1684),1,0)),"")</f>
        <v/>
      </c>
      <c r="F1684" s="5" t="str">
        <f>IF(PhieuBauCu!$B$2&gt;2,IF(LEN($B1684)=0,"",IF(AND($B1684&gt;0,VALUE(SUBSTITUTE($B1684,"3","0"))=$B1684),1,0)),"")</f>
        <v/>
      </c>
      <c r="G1684" s="5" t="str">
        <f>IF(PhieuBauCu!$B$2&gt;3,IF(LEN($B1684)=0,"",IF(AND($B1684&gt;0,VALUE(SUBSTITUTE($B1684,"4","0"))=$B1684),1,0)),"")</f>
        <v/>
      </c>
      <c r="H1684" s="5" t="str">
        <f>IF(PhieuBauCu!$B$2&gt;4,IF(LEN($B1684)=0,"",IF(AND($B1684&gt;0,VALUE(SUBSTITUTE($B1684,"5","0"))=$B1684),1,0)),"")</f>
        <v/>
      </c>
      <c r="I1684" s="5" t="str">
        <f>IF(PhieuBauCu!$B$2&gt;5,IF(LEN($B1684)=0,"",IF(AND($B1684&gt;0,VALUE(SUBSTITUTE($B1684,"6","0"))=$B1684),1,0)),"")</f>
        <v/>
      </c>
      <c r="J1684" s="5" t="str">
        <f>IF(PhieuBauCu!$B$2&gt;6,IF(LEN($B1684)=0,"",IF(AND($B1684&gt;0,VALUE(SUBSTITUTE($B1684,"7","0"))=$B1684),1,0)),"")</f>
        <v/>
      </c>
      <c r="K1684" s="5" t="str">
        <f>IF(PhieuBauCu!$B$2&gt;7,IF(LEN($B1684)=0,"",IF(AND($B1684&gt;0,VALUE(SUBSTITUTE($B1684,"8","0"))=$B1684),1,0)),"")</f>
        <v/>
      </c>
      <c r="L1684" s="5" t="str">
        <f>IF(PhieuBauCu!$B$2&gt;8,IF(LEN($B1684)=0,"",IF(AND($B1684&gt;0,VALUE(SUBSTITUTE($B1684,"9","0"))=$B1684),1,0)),"")</f>
        <v/>
      </c>
      <c r="M1684" s="9">
        <f t="shared" si="53"/>
        <v>0</v>
      </c>
      <c r="N1684" s="36">
        <f>IF(AND(M1684&lt;=PhieuBauCu!$B$13,M1684&gt;=1),1,0)</f>
        <v>0</v>
      </c>
    </row>
    <row r="1685" spans="1:14" ht="28.5" customHeight="1">
      <c r="A1685" s="2">
        <v>1680</v>
      </c>
      <c r="B1685" s="3"/>
      <c r="C1685" s="48" t="str">
        <f t="shared" si="52"/>
        <v/>
      </c>
      <c r="D1685" s="5" t="str">
        <f>IF(PhieuBauCu!$B$2&gt;0,IF(LEN($B1685)=0,"",IF(AND($B1685&gt;0,VALUE(SUBSTITUTE($B1685,"1","0"))=$B1685),1,0)),"")</f>
        <v/>
      </c>
      <c r="E1685" s="5" t="str">
        <f>IF(PhieuBauCu!$B$2&gt;1,IF(LEN($B1685)=0,"",IF(AND($B1685&gt;0,VALUE(SUBSTITUTE($B1685,"2","0"))=$B1685),1,0)),"")</f>
        <v/>
      </c>
      <c r="F1685" s="5" t="str">
        <f>IF(PhieuBauCu!$B$2&gt;2,IF(LEN($B1685)=0,"",IF(AND($B1685&gt;0,VALUE(SUBSTITUTE($B1685,"3","0"))=$B1685),1,0)),"")</f>
        <v/>
      </c>
      <c r="G1685" s="5" t="str">
        <f>IF(PhieuBauCu!$B$2&gt;3,IF(LEN($B1685)=0,"",IF(AND($B1685&gt;0,VALUE(SUBSTITUTE($B1685,"4","0"))=$B1685),1,0)),"")</f>
        <v/>
      </c>
      <c r="H1685" s="5" t="str">
        <f>IF(PhieuBauCu!$B$2&gt;4,IF(LEN($B1685)=0,"",IF(AND($B1685&gt;0,VALUE(SUBSTITUTE($B1685,"5","0"))=$B1685),1,0)),"")</f>
        <v/>
      </c>
      <c r="I1685" s="5" t="str">
        <f>IF(PhieuBauCu!$B$2&gt;5,IF(LEN($B1685)=0,"",IF(AND($B1685&gt;0,VALUE(SUBSTITUTE($B1685,"6","0"))=$B1685),1,0)),"")</f>
        <v/>
      </c>
      <c r="J1685" s="5" t="str">
        <f>IF(PhieuBauCu!$B$2&gt;6,IF(LEN($B1685)=0,"",IF(AND($B1685&gt;0,VALUE(SUBSTITUTE($B1685,"7","0"))=$B1685),1,0)),"")</f>
        <v/>
      </c>
      <c r="K1685" s="5" t="str">
        <f>IF(PhieuBauCu!$B$2&gt;7,IF(LEN($B1685)=0,"",IF(AND($B1685&gt;0,VALUE(SUBSTITUTE($B1685,"8","0"))=$B1685),1,0)),"")</f>
        <v/>
      </c>
      <c r="L1685" s="5" t="str">
        <f>IF(PhieuBauCu!$B$2&gt;8,IF(LEN($B1685)=0,"",IF(AND($B1685&gt;0,VALUE(SUBSTITUTE($B1685,"9","0"))=$B1685),1,0)),"")</f>
        <v/>
      </c>
      <c r="M1685" s="9">
        <f t="shared" si="53"/>
        <v>0</v>
      </c>
      <c r="N1685" s="36">
        <f>IF(AND(M1685&lt;=PhieuBauCu!$B$13,M1685&gt;=1),1,0)</f>
        <v>0</v>
      </c>
    </row>
    <row r="1686" spans="1:14" ht="28.5" customHeight="1">
      <c r="A1686" s="2">
        <v>1681</v>
      </c>
      <c r="B1686" s="3"/>
      <c r="C1686" s="48" t="str">
        <f t="shared" si="52"/>
        <v/>
      </c>
      <c r="D1686" s="5" t="str">
        <f>IF(PhieuBauCu!$B$2&gt;0,IF(LEN($B1686)=0,"",IF(AND($B1686&gt;0,VALUE(SUBSTITUTE($B1686,"1","0"))=$B1686),1,0)),"")</f>
        <v/>
      </c>
      <c r="E1686" s="5" t="str">
        <f>IF(PhieuBauCu!$B$2&gt;1,IF(LEN($B1686)=0,"",IF(AND($B1686&gt;0,VALUE(SUBSTITUTE($B1686,"2","0"))=$B1686),1,0)),"")</f>
        <v/>
      </c>
      <c r="F1686" s="5" t="str">
        <f>IF(PhieuBauCu!$B$2&gt;2,IF(LEN($B1686)=0,"",IF(AND($B1686&gt;0,VALUE(SUBSTITUTE($B1686,"3","0"))=$B1686),1,0)),"")</f>
        <v/>
      </c>
      <c r="G1686" s="5" t="str">
        <f>IF(PhieuBauCu!$B$2&gt;3,IF(LEN($B1686)=0,"",IF(AND($B1686&gt;0,VALUE(SUBSTITUTE($B1686,"4","0"))=$B1686),1,0)),"")</f>
        <v/>
      </c>
      <c r="H1686" s="5" t="str">
        <f>IF(PhieuBauCu!$B$2&gt;4,IF(LEN($B1686)=0,"",IF(AND($B1686&gt;0,VALUE(SUBSTITUTE($B1686,"5","0"))=$B1686),1,0)),"")</f>
        <v/>
      </c>
      <c r="I1686" s="5" t="str">
        <f>IF(PhieuBauCu!$B$2&gt;5,IF(LEN($B1686)=0,"",IF(AND($B1686&gt;0,VALUE(SUBSTITUTE($B1686,"6","0"))=$B1686),1,0)),"")</f>
        <v/>
      </c>
      <c r="J1686" s="5" t="str">
        <f>IF(PhieuBauCu!$B$2&gt;6,IF(LEN($B1686)=0,"",IF(AND($B1686&gt;0,VALUE(SUBSTITUTE($B1686,"7","0"))=$B1686),1,0)),"")</f>
        <v/>
      </c>
      <c r="K1686" s="5" t="str">
        <f>IF(PhieuBauCu!$B$2&gt;7,IF(LEN($B1686)=0,"",IF(AND($B1686&gt;0,VALUE(SUBSTITUTE($B1686,"8","0"))=$B1686),1,0)),"")</f>
        <v/>
      </c>
      <c r="L1686" s="5" t="str">
        <f>IF(PhieuBauCu!$B$2&gt;8,IF(LEN($B1686)=0,"",IF(AND($B1686&gt;0,VALUE(SUBSTITUTE($B1686,"9","0"))=$B1686),1,0)),"")</f>
        <v/>
      </c>
      <c r="M1686" s="9">
        <f t="shared" si="53"/>
        <v>0</v>
      </c>
      <c r="N1686" s="36">
        <f>IF(AND(M1686&lt;=PhieuBauCu!$B$13,M1686&gt;=1),1,0)</f>
        <v>0</v>
      </c>
    </row>
    <row r="1687" spans="1:14" ht="28.5" customHeight="1">
      <c r="A1687" s="2">
        <v>1682</v>
      </c>
      <c r="B1687" s="3"/>
      <c r="C1687" s="48" t="str">
        <f t="shared" si="52"/>
        <v/>
      </c>
      <c r="D1687" s="5" t="str">
        <f>IF(PhieuBauCu!$B$2&gt;0,IF(LEN($B1687)=0,"",IF(AND($B1687&gt;0,VALUE(SUBSTITUTE($B1687,"1","0"))=$B1687),1,0)),"")</f>
        <v/>
      </c>
      <c r="E1687" s="5" t="str">
        <f>IF(PhieuBauCu!$B$2&gt;1,IF(LEN($B1687)=0,"",IF(AND($B1687&gt;0,VALUE(SUBSTITUTE($B1687,"2","0"))=$B1687),1,0)),"")</f>
        <v/>
      </c>
      <c r="F1687" s="5" t="str">
        <f>IF(PhieuBauCu!$B$2&gt;2,IF(LEN($B1687)=0,"",IF(AND($B1687&gt;0,VALUE(SUBSTITUTE($B1687,"3","0"))=$B1687),1,0)),"")</f>
        <v/>
      </c>
      <c r="G1687" s="5" t="str">
        <f>IF(PhieuBauCu!$B$2&gt;3,IF(LEN($B1687)=0,"",IF(AND($B1687&gt;0,VALUE(SUBSTITUTE($B1687,"4","0"))=$B1687),1,0)),"")</f>
        <v/>
      </c>
      <c r="H1687" s="5" t="str">
        <f>IF(PhieuBauCu!$B$2&gt;4,IF(LEN($B1687)=0,"",IF(AND($B1687&gt;0,VALUE(SUBSTITUTE($B1687,"5","0"))=$B1687),1,0)),"")</f>
        <v/>
      </c>
      <c r="I1687" s="5" t="str">
        <f>IF(PhieuBauCu!$B$2&gt;5,IF(LEN($B1687)=0,"",IF(AND($B1687&gt;0,VALUE(SUBSTITUTE($B1687,"6","0"))=$B1687),1,0)),"")</f>
        <v/>
      </c>
      <c r="J1687" s="5" t="str">
        <f>IF(PhieuBauCu!$B$2&gt;6,IF(LEN($B1687)=0,"",IF(AND($B1687&gt;0,VALUE(SUBSTITUTE($B1687,"7","0"))=$B1687),1,0)),"")</f>
        <v/>
      </c>
      <c r="K1687" s="5" t="str">
        <f>IF(PhieuBauCu!$B$2&gt;7,IF(LEN($B1687)=0,"",IF(AND($B1687&gt;0,VALUE(SUBSTITUTE($B1687,"8","0"))=$B1687),1,0)),"")</f>
        <v/>
      </c>
      <c r="L1687" s="5" t="str">
        <f>IF(PhieuBauCu!$B$2&gt;8,IF(LEN($B1687)=0,"",IF(AND($B1687&gt;0,VALUE(SUBSTITUTE($B1687,"9","0"))=$B1687),1,0)),"")</f>
        <v/>
      </c>
      <c r="M1687" s="9">
        <f t="shared" si="53"/>
        <v>0</v>
      </c>
      <c r="N1687" s="36">
        <f>IF(AND(M1687&lt;=PhieuBauCu!$B$13,M1687&gt;=1),1,0)</f>
        <v>0</v>
      </c>
    </row>
    <row r="1688" spans="1:14" ht="28.5" customHeight="1">
      <c r="A1688" s="2">
        <v>1683</v>
      </c>
      <c r="B1688" s="3"/>
      <c r="C1688" s="48" t="str">
        <f t="shared" si="52"/>
        <v/>
      </c>
      <c r="D1688" s="5" t="str">
        <f>IF(PhieuBauCu!$B$2&gt;0,IF(LEN($B1688)=0,"",IF(AND($B1688&gt;0,VALUE(SUBSTITUTE($B1688,"1","0"))=$B1688),1,0)),"")</f>
        <v/>
      </c>
      <c r="E1688" s="5" t="str">
        <f>IF(PhieuBauCu!$B$2&gt;1,IF(LEN($B1688)=0,"",IF(AND($B1688&gt;0,VALUE(SUBSTITUTE($B1688,"2","0"))=$B1688),1,0)),"")</f>
        <v/>
      </c>
      <c r="F1688" s="5" t="str">
        <f>IF(PhieuBauCu!$B$2&gt;2,IF(LEN($B1688)=0,"",IF(AND($B1688&gt;0,VALUE(SUBSTITUTE($B1688,"3","0"))=$B1688),1,0)),"")</f>
        <v/>
      </c>
      <c r="G1688" s="5" t="str">
        <f>IF(PhieuBauCu!$B$2&gt;3,IF(LEN($B1688)=0,"",IF(AND($B1688&gt;0,VALUE(SUBSTITUTE($B1688,"4","0"))=$B1688),1,0)),"")</f>
        <v/>
      </c>
      <c r="H1688" s="5" t="str">
        <f>IF(PhieuBauCu!$B$2&gt;4,IF(LEN($B1688)=0,"",IF(AND($B1688&gt;0,VALUE(SUBSTITUTE($B1688,"5","0"))=$B1688),1,0)),"")</f>
        <v/>
      </c>
      <c r="I1688" s="5" t="str">
        <f>IF(PhieuBauCu!$B$2&gt;5,IF(LEN($B1688)=0,"",IF(AND($B1688&gt;0,VALUE(SUBSTITUTE($B1688,"6","0"))=$B1688),1,0)),"")</f>
        <v/>
      </c>
      <c r="J1688" s="5" t="str">
        <f>IF(PhieuBauCu!$B$2&gt;6,IF(LEN($B1688)=0,"",IF(AND($B1688&gt;0,VALUE(SUBSTITUTE($B1688,"7","0"))=$B1688),1,0)),"")</f>
        <v/>
      </c>
      <c r="K1688" s="5" t="str">
        <f>IF(PhieuBauCu!$B$2&gt;7,IF(LEN($B1688)=0,"",IF(AND($B1688&gt;0,VALUE(SUBSTITUTE($B1688,"8","0"))=$B1688),1,0)),"")</f>
        <v/>
      </c>
      <c r="L1688" s="5" t="str">
        <f>IF(PhieuBauCu!$B$2&gt;8,IF(LEN($B1688)=0,"",IF(AND($B1688&gt;0,VALUE(SUBSTITUTE($B1688,"9","0"))=$B1688),1,0)),"")</f>
        <v/>
      </c>
      <c r="M1688" s="9">
        <f t="shared" si="53"/>
        <v>0</v>
      </c>
      <c r="N1688" s="36">
        <f>IF(AND(M1688&lt;=PhieuBauCu!$B$13,M1688&gt;=1),1,0)</f>
        <v>0</v>
      </c>
    </row>
    <row r="1689" spans="1:14" ht="28.5" customHeight="1">
      <c r="A1689" s="2">
        <v>1684</v>
      </c>
      <c r="B1689" s="3"/>
      <c r="C1689" s="48" t="str">
        <f t="shared" si="52"/>
        <v/>
      </c>
      <c r="D1689" s="5" t="str">
        <f>IF(PhieuBauCu!$B$2&gt;0,IF(LEN($B1689)=0,"",IF(AND($B1689&gt;0,VALUE(SUBSTITUTE($B1689,"1","0"))=$B1689),1,0)),"")</f>
        <v/>
      </c>
      <c r="E1689" s="5" t="str">
        <f>IF(PhieuBauCu!$B$2&gt;1,IF(LEN($B1689)=0,"",IF(AND($B1689&gt;0,VALUE(SUBSTITUTE($B1689,"2","0"))=$B1689),1,0)),"")</f>
        <v/>
      </c>
      <c r="F1689" s="5" t="str">
        <f>IF(PhieuBauCu!$B$2&gt;2,IF(LEN($B1689)=0,"",IF(AND($B1689&gt;0,VALUE(SUBSTITUTE($B1689,"3","0"))=$B1689),1,0)),"")</f>
        <v/>
      </c>
      <c r="G1689" s="5" t="str">
        <f>IF(PhieuBauCu!$B$2&gt;3,IF(LEN($B1689)=0,"",IF(AND($B1689&gt;0,VALUE(SUBSTITUTE($B1689,"4","0"))=$B1689),1,0)),"")</f>
        <v/>
      </c>
      <c r="H1689" s="5" t="str">
        <f>IF(PhieuBauCu!$B$2&gt;4,IF(LEN($B1689)=0,"",IF(AND($B1689&gt;0,VALUE(SUBSTITUTE($B1689,"5","0"))=$B1689),1,0)),"")</f>
        <v/>
      </c>
      <c r="I1689" s="5" t="str">
        <f>IF(PhieuBauCu!$B$2&gt;5,IF(LEN($B1689)=0,"",IF(AND($B1689&gt;0,VALUE(SUBSTITUTE($B1689,"6","0"))=$B1689),1,0)),"")</f>
        <v/>
      </c>
      <c r="J1689" s="5" t="str">
        <f>IF(PhieuBauCu!$B$2&gt;6,IF(LEN($B1689)=0,"",IF(AND($B1689&gt;0,VALUE(SUBSTITUTE($B1689,"7","0"))=$B1689),1,0)),"")</f>
        <v/>
      </c>
      <c r="K1689" s="5" t="str">
        <f>IF(PhieuBauCu!$B$2&gt;7,IF(LEN($B1689)=0,"",IF(AND($B1689&gt;0,VALUE(SUBSTITUTE($B1689,"8","0"))=$B1689),1,0)),"")</f>
        <v/>
      </c>
      <c r="L1689" s="5" t="str">
        <f>IF(PhieuBauCu!$B$2&gt;8,IF(LEN($B1689)=0,"",IF(AND($B1689&gt;0,VALUE(SUBSTITUTE($B1689,"9","0"))=$B1689),1,0)),"")</f>
        <v/>
      </c>
      <c r="M1689" s="9">
        <f t="shared" si="53"/>
        <v>0</v>
      </c>
      <c r="N1689" s="36">
        <f>IF(AND(M1689&lt;=PhieuBauCu!$B$13,M1689&gt;=1),1,0)</f>
        <v>0</v>
      </c>
    </row>
    <row r="1690" spans="1:14" ht="28.5" customHeight="1">
      <c r="A1690" s="2">
        <v>1685</v>
      </c>
      <c r="B1690" s="3"/>
      <c r="C1690" s="48" t="str">
        <f t="shared" si="52"/>
        <v/>
      </c>
      <c r="D1690" s="5" t="str">
        <f>IF(PhieuBauCu!$B$2&gt;0,IF(LEN($B1690)=0,"",IF(AND($B1690&gt;0,VALUE(SUBSTITUTE($B1690,"1","0"))=$B1690),1,0)),"")</f>
        <v/>
      </c>
      <c r="E1690" s="5" t="str">
        <f>IF(PhieuBauCu!$B$2&gt;1,IF(LEN($B1690)=0,"",IF(AND($B1690&gt;0,VALUE(SUBSTITUTE($B1690,"2","0"))=$B1690),1,0)),"")</f>
        <v/>
      </c>
      <c r="F1690" s="5" t="str">
        <f>IF(PhieuBauCu!$B$2&gt;2,IF(LEN($B1690)=0,"",IF(AND($B1690&gt;0,VALUE(SUBSTITUTE($B1690,"3","0"))=$B1690),1,0)),"")</f>
        <v/>
      </c>
      <c r="G1690" s="5" t="str">
        <f>IF(PhieuBauCu!$B$2&gt;3,IF(LEN($B1690)=0,"",IF(AND($B1690&gt;0,VALUE(SUBSTITUTE($B1690,"4","0"))=$B1690),1,0)),"")</f>
        <v/>
      </c>
      <c r="H1690" s="5" t="str">
        <f>IF(PhieuBauCu!$B$2&gt;4,IF(LEN($B1690)=0,"",IF(AND($B1690&gt;0,VALUE(SUBSTITUTE($B1690,"5","0"))=$B1690),1,0)),"")</f>
        <v/>
      </c>
      <c r="I1690" s="5" t="str">
        <f>IF(PhieuBauCu!$B$2&gt;5,IF(LEN($B1690)=0,"",IF(AND($B1690&gt;0,VALUE(SUBSTITUTE($B1690,"6","0"))=$B1690),1,0)),"")</f>
        <v/>
      </c>
      <c r="J1690" s="5" t="str">
        <f>IF(PhieuBauCu!$B$2&gt;6,IF(LEN($B1690)=0,"",IF(AND($B1690&gt;0,VALUE(SUBSTITUTE($B1690,"7","0"))=$B1690),1,0)),"")</f>
        <v/>
      </c>
      <c r="K1690" s="5" t="str">
        <f>IF(PhieuBauCu!$B$2&gt;7,IF(LEN($B1690)=0,"",IF(AND($B1690&gt;0,VALUE(SUBSTITUTE($B1690,"8","0"))=$B1690),1,0)),"")</f>
        <v/>
      </c>
      <c r="L1690" s="5" t="str">
        <f>IF(PhieuBauCu!$B$2&gt;8,IF(LEN($B1690)=0,"",IF(AND($B1690&gt;0,VALUE(SUBSTITUTE($B1690,"9","0"))=$B1690),1,0)),"")</f>
        <v/>
      </c>
      <c r="M1690" s="9">
        <f t="shared" si="53"/>
        <v>0</v>
      </c>
      <c r="N1690" s="36">
        <f>IF(AND(M1690&lt;=PhieuBauCu!$B$13,M1690&gt;=1),1,0)</f>
        <v>0</v>
      </c>
    </row>
    <row r="1691" spans="1:14" ht="28.5" customHeight="1">
      <c r="A1691" s="2">
        <v>1686</v>
      </c>
      <c r="B1691" s="3"/>
      <c r="C1691" s="48" t="str">
        <f t="shared" si="52"/>
        <v/>
      </c>
      <c r="D1691" s="5" t="str">
        <f>IF(PhieuBauCu!$B$2&gt;0,IF(LEN($B1691)=0,"",IF(AND($B1691&gt;0,VALUE(SUBSTITUTE($B1691,"1","0"))=$B1691),1,0)),"")</f>
        <v/>
      </c>
      <c r="E1691" s="5" t="str">
        <f>IF(PhieuBauCu!$B$2&gt;1,IF(LEN($B1691)=0,"",IF(AND($B1691&gt;0,VALUE(SUBSTITUTE($B1691,"2","0"))=$B1691),1,0)),"")</f>
        <v/>
      </c>
      <c r="F1691" s="5" t="str">
        <f>IF(PhieuBauCu!$B$2&gt;2,IF(LEN($B1691)=0,"",IF(AND($B1691&gt;0,VALUE(SUBSTITUTE($B1691,"3","0"))=$B1691),1,0)),"")</f>
        <v/>
      </c>
      <c r="G1691" s="5" t="str">
        <f>IF(PhieuBauCu!$B$2&gt;3,IF(LEN($B1691)=0,"",IF(AND($B1691&gt;0,VALUE(SUBSTITUTE($B1691,"4","0"))=$B1691),1,0)),"")</f>
        <v/>
      </c>
      <c r="H1691" s="5" t="str">
        <f>IF(PhieuBauCu!$B$2&gt;4,IF(LEN($B1691)=0,"",IF(AND($B1691&gt;0,VALUE(SUBSTITUTE($B1691,"5","0"))=$B1691),1,0)),"")</f>
        <v/>
      </c>
      <c r="I1691" s="5" t="str">
        <f>IF(PhieuBauCu!$B$2&gt;5,IF(LEN($B1691)=0,"",IF(AND($B1691&gt;0,VALUE(SUBSTITUTE($B1691,"6","0"))=$B1691),1,0)),"")</f>
        <v/>
      </c>
      <c r="J1691" s="5" t="str">
        <f>IF(PhieuBauCu!$B$2&gt;6,IF(LEN($B1691)=0,"",IF(AND($B1691&gt;0,VALUE(SUBSTITUTE($B1691,"7","0"))=$B1691),1,0)),"")</f>
        <v/>
      </c>
      <c r="K1691" s="5" t="str">
        <f>IF(PhieuBauCu!$B$2&gt;7,IF(LEN($B1691)=0,"",IF(AND($B1691&gt;0,VALUE(SUBSTITUTE($B1691,"8","0"))=$B1691),1,0)),"")</f>
        <v/>
      </c>
      <c r="L1691" s="5" t="str">
        <f>IF(PhieuBauCu!$B$2&gt;8,IF(LEN($B1691)=0,"",IF(AND($B1691&gt;0,VALUE(SUBSTITUTE($B1691,"9","0"))=$B1691),1,0)),"")</f>
        <v/>
      </c>
      <c r="M1691" s="9">
        <f t="shared" si="53"/>
        <v>0</v>
      </c>
      <c r="N1691" s="36">
        <f>IF(AND(M1691&lt;=PhieuBauCu!$B$13,M1691&gt;=1),1,0)</f>
        <v>0</v>
      </c>
    </row>
    <row r="1692" spans="1:14" ht="28.5" customHeight="1">
      <c r="A1692" s="2">
        <v>1687</v>
      </c>
      <c r="B1692" s="3"/>
      <c r="C1692" s="48" t="str">
        <f t="shared" si="52"/>
        <v/>
      </c>
      <c r="D1692" s="5" t="str">
        <f>IF(PhieuBauCu!$B$2&gt;0,IF(LEN($B1692)=0,"",IF(AND($B1692&gt;0,VALUE(SUBSTITUTE($B1692,"1","0"))=$B1692),1,0)),"")</f>
        <v/>
      </c>
      <c r="E1692" s="5" t="str">
        <f>IF(PhieuBauCu!$B$2&gt;1,IF(LEN($B1692)=0,"",IF(AND($B1692&gt;0,VALUE(SUBSTITUTE($B1692,"2","0"))=$B1692),1,0)),"")</f>
        <v/>
      </c>
      <c r="F1692" s="5" t="str">
        <f>IF(PhieuBauCu!$B$2&gt;2,IF(LEN($B1692)=0,"",IF(AND($B1692&gt;0,VALUE(SUBSTITUTE($B1692,"3","0"))=$B1692),1,0)),"")</f>
        <v/>
      </c>
      <c r="G1692" s="5" t="str">
        <f>IF(PhieuBauCu!$B$2&gt;3,IF(LEN($B1692)=0,"",IF(AND($B1692&gt;0,VALUE(SUBSTITUTE($B1692,"4","0"))=$B1692),1,0)),"")</f>
        <v/>
      </c>
      <c r="H1692" s="5" t="str">
        <f>IF(PhieuBauCu!$B$2&gt;4,IF(LEN($B1692)=0,"",IF(AND($B1692&gt;0,VALUE(SUBSTITUTE($B1692,"5","0"))=$B1692),1,0)),"")</f>
        <v/>
      </c>
      <c r="I1692" s="5" t="str">
        <f>IF(PhieuBauCu!$B$2&gt;5,IF(LEN($B1692)=0,"",IF(AND($B1692&gt;0,VALUE(SUBSTITUTE($B1692,"6","0"))=$B1692),1,0)),"")</f>
        <v/>
      </c>
      <c r="J1692" s="5" t="str">
        <f>IF(PhieuBauCu!$B$2&gt;6,IF(LEN($B1692)=0,"",IF(AND($B1692&gt;0,VALUE(SUBSTITUTE($B1692,"7","0"))=$B1692),1,0)),"")</f>
        <v/>
      </c>
      <c r="K1692" s="5" t="str">
        <f>IF(PhieuBauCu!$B$2&gt;7,IF(LEN($B1692)=0,"",IF(AND($B1692&gt;0,VALUE(SUBSTITUTE($B1692,"8","0"))=$B1692),1,0)),"")</f>
        <v/>
      </c>
      <c r="L1692" s="5" t="str">
        <f>IF(PhieuBauCu!$B$2&gt;8,IF(LEN($B1692)=0,"",IF(AND($B1692&gt;0,VALUE(SUBSTITUTE($B1692,"9","0"))=$B1692),1,0)),"")</f>
        <v/>
      </c>
      <c r="M1692" s="9">
        <f t="shared" si="53"/>
        <v>0</v>
      </c>
      <c r="N1692" s="36">
        <f>IF(AND(M1692&lt;=PhieuBauCu!$B$13,M1692&gt;=1),1,0)</f>
        <v>0</v>
      </c>
    </row>
    <row r="1693" spans="1:14" ht="28.5" customHeight="1">
      <c r="A1693" s="2">
        <v>1688</v>
      </c>
      <c r="B1693" s="3"/>
      <c r="C1693" s="48" t="str">
        <f t="shared" si="52"/>
        <v/>
      </c>
      <c r="D1693" s="5" t="str">
        <f>IF(PhieuBauCu!$B$2&gt;0,IF(LEN($B1693)=0,"",IF(AND($B1693&gt;0,VALUE(SUBSTITUTE($B1693,"1","0"))=$B1693),1,0)),"")</f>
        <v/>
      </c>
      <c r="E1693" s="5" t="str">
        <f>IF(PhieuBauCu!$B$2&gt;1,IF(LEN($B1693)=0,"",IF(AND($B1693&gt;0,VALUE(SUBSTITUTE($B1693,"2","0"))=$B1693),1,0)),"")</f>
        <v/>
      </c>
      <c r="F1693" s="5" t="str">
        <f>IF(PhieuBauCu!$B$2&gt;2,IF(LEN($B1693)=0,"",IF(AND($B1693&gt;0,VALUE(SUBSTITUTE($B1693,"3","0"))=$B1693),1,0)),"")</f>
        <v/>
      </c>
      <c r="G1693" s="5" t="str">
        <f>IF(PhieuBauCu!$B$2&gt;3,IF(LEN($B1693)=0,"",IF(AND($B1693&gt;0,VALUE(SUBSTITUTE($B1693,"4","0"))=$B1693),1,0)),"")</f>
        <v/>
      </c>
      <c r="H1693" s="5" t="str">
        <f>IF(PhieuBauCu!$B$2&gt;4,IF(LEN($B1693)=0,"",IF(AND($B1693&gt;0,VALUE(SUBSTITUTE($B1693,"5","0"))=$B1693),1,0)),"")</f>
        <v/>
      </c>
      <c r="I1693" s="5" t="str">
        <f>IF(PhieuBauCu!$B$2&gt;5,IF(LEN($B1693)=0,"",IF(AND($B1693&gt;0,VALUE(SUBSTITUTE($B1693,"6","0"))=$B1693),1,0)),"")</f>
        <v/>
      </c>
      <c r="J1693" s="5" t="str">
        <f>IF(PhieuBauCu!$B$2&gt;6,IF(LEN($B1693)=0,"",IF(AND($B1693&gt;0,VALUE(SUBSTITUTE($B1693,"7","0"))=$B1693),1,0)),"")</f>
        <v/>
      </c>
      <c r="K1693" s="5" t="str">
        <f>IF(PhieuBauCu!$B$2&gt;7,IF(LEN($B1693)=0,"",IF(AND($B1693&gt;0,VALUE(SUBSTITUTE($B1693,"8","0"))=$B1693),1,0)),"")</f>
        <v/>
      </c>
      <c r="L1693" s="5" t="str">
        <f>IF(PhieuBauCu!$B$2&gt;8,IF(LEN($B1693)=0,"",IF(AND($B1693&gt;0,VALUE(SUBSTITUTE($B1693,"9","0"))=$B1693),1,0)),"")</f>
        <v/>
      </c>
      <c r="M1693" s="9">
        <f t="shared" si="53"/>
        <v>0</v>
      </c>
      <c r="N1693" s="36">
        <f>IF(AND(M1693&lt;=PhieuBauCu!$B$13,M1693&gt;=1),1,0)</f>
        <v>0</v>
      </c>
    </row>
    <row r="1694" spans="1:14" ht="28.5" customHeight="1">
      <c r="A1694" s="2">
        <v>1689</v>
      </c>
      <c r="B1694" s="3"/>
      <c r="C1694" s="48" t="str">
        <f t="shared" si="52"/>
        <v/>
      </c>
      <c r="D1694" s="5" t="str">
        <f>IF(PhieuBauCu!$B$2&gt;0,IF(LEN($B1694)=0,"",IF(AND($B1694&gt;0,VALUE(SUBSTITUTE($B1694,"1","0"))=$B1694),1,0)),"")</f>
        <v/>
      </c>
      <c r="E1694" s="5" t="str">
        <f>IF(PhieuBauCu!$B$2&gt;1,IF(LEN($B1694)=0,"",IF(AND($B1694&gt;0,VALUE(SUBSTITUTE($B1694,"2","0"))=$B1694),1,0)),"")</f>
        <v/>
      </c>
      <c r="F1694" s="5" t="str">
        <f>IF(PhieuBauCu!$B$2&gt;2,IF(LEN($B1694)=0,"",IF(AND($B1694&gt;0,VALUE(SUBSTITUTE($B1694,"3","0"))=$B1694),1,0)),"")</f>
        <v/>
      </c>
      <c r="G1694" s="5" t="str">
        <f>IF(PhieuBauCu!$B$2&gt;3,IF(LEN($B1694)=0,"",IF(AND($B1694&gt;0,VALUE(SUBSTITUTE($B1694,"4","0"))=$B1694),1,0)),"")</f>
        <v/>
      </c>
      <c r="H1694" s="5" t="str">
        <f>IF(PhieuBauCu!$B$2&gt;4,IF(LEN($B1694)=0,"",IF(AND($B1694&gt;0,VALUE(SUBSTITUTE($B1694,"5","0"))=$B1694),1,0)),"")</f>
        <v/>
      </c>
      <c r="I1694" s="5" t="str">
        <f>IF(PhieuBauCu!$B$2&gt;5,IF(LEN($B1694)=0,"",IF(AND($B1694&gt;0,VALUE(SUBSTITUTE($B1694,"6","0"))=$B1694),1,0)),"")</f>
        <v/>
      </c>
      <c r="J1694" s="5" t="str">
        <f>IF(PhieuBauCu!$B$2&gt;6,IF(LEN($B1694)=0,"",IF(AND($B1694&gt;0,VALUE(SUBSTITUTE($B1694,"7","0"))=$B1694),1,0)),"")</f>
        <v/>
      </c>
      <c r="K1694" s="5" t="str">
        <f>IF(PhieuBauCu!$B$2&gt;7,IF(LEN($B1694)=0,"",IF(AND($B1694&gt;0,VALUE(SUBSTITUTE($B1694,"8","0"))=$B1694),1,0)),"")</f>
        <v/>
      </c>
      <c r="L1694" s="5" t="str">
        <f>IF(PhieuBauCu!$B$2&gt;8,IF(LEN($B1694)=0,"",IF(AND($B1694&gt;0,VALUE(SUBSTITUTE($B1694,"9","0"))=$B1694),1,0)),"")</f>
        <v/>
      </c>
      <c r="M1694" s="9">
        <f t="shared" si="53"/>
        <v>0</v>
      </c>
      <c r="N1694" s="36">
        <f>IF(AND(M1694&lt;=PhieuBauCu!$B$13,M1694&gt;=1),1,0)</f>
        <v>0</v>
      </c>
    </row>
    <row r="1695" spans="1:14" ht="28.5" customHeight="1">
      <c r="A1695" s="2">
        <v>1690</v>
      </c>
      <c r="B1695" s="3"/>
      <c r="C1695" s="48" t="str">
        <f t="shared" si="52"/>
        <v/>
      </c>
      <c r="D1695" s="5" t="str">
        <f>IF(PhieuBauCu!$B$2&gt;0,IF(LEN($B1695)=0,"",IF(AND($B1695&gt;0,VALUE(SUBSTITUTE($B1695,"1","0"))=$B1695),1,0)),"")</f>
        <v/>
      </c>
      <c r="E1695" s="5" t="str">
        <f>IF(PhieuBauCu!$B$2&gt;1,IF(LEN($B1695)=0,"",IF(AND($B1695&gt;0,VALUE(SUBSTITUTE($B1695,"2","0"))=$B1695),1,0)),"")</f>
        <v/>
      </c>
      <c r="F1695" s="5" t="str">
        <f>IF(PhieuBauCu!$B$2&gt;2,IF(LEN($B1695)=0,"",IF(AND($B1695&gt;0,VALUE(SUBSTITUTE($B1695,"3","0"))=$B1695),1,0)),"")</f>
        <v/>
      </c>
      <c r="G1695" s="5" t="str">
        <f>IF(PhieuBauCu!$B$2&gt;3,IF(LEN($B1695)=0,"",IF(AND($B1695&gt;0,VALUE(SUBSTITUTE($B1695,"4","0"))=$B1695),1,0)),"")</f>
        <v/>
      </c>
      <c r="H1695" s="5" t="str">
        <f>IF(PhieuBauCu!$B$2&gt;4,IF(LEN($B1695)=0,"",IF(AND($B1695&gt;0,VALUE(SUBSTITUTE($B1695,"5","0"))=$B1695),1,0)),"")</f>
        <v/>
      </c>
      <c r="I1695" s="5" t="str">
        <f>IF(PhieuBauCu!$B$2&gt;5,IF(LEN($B1695)=0,"",IF(AND($B1695&gt;0,VALUE(SUBSTITUTE($B1695,"6","0"))=$B1695),1,0)),"")</f>
        <v/>
      </c>
      <c r="J1695" s="5" t="str">
        <f>IF(PhieuBauCu!$B$2&gt;6,IF(LEN($B1695)=0,"",IF(AND($B1695&gt;0,VALUE(SUBSTITUTE($B1695,"7","0"))=$B1695),1,0)),"")</f>
        <v/>
      </c>
      <c r="K1695" s="5" t="str">
        <f>IF(PhieuBauCu!$B$2&gt;7,IF(LEN($B1695)=0,"",IF(AND($B1695&gt;0,VALUE(SUBSTITUTE($B1695,"8","0"))=$B1695),1,0)),"")</f>
        <v/>
      </c>
      <c r="L1695" s="5" t="str">
        <f>IF(PhieuBauCu!$B$2&gt;8,IF(LEN($B1695)=0,"",IF(AND($B1695&gt;0,VALUE(SUBSTITUTE($B1695,"9","0"))=$B1695),1,0)),"")</f>
        <v/>
      </c>
      <c r="M1695" s="9">
        <f t="shared" si="53"/>
        <v>0</v>
      </c>
      <c r="N1695" s="36">
        <f>IF(AND(M1695&lt;=PhieuBauCu!$B$13,M1695&gt;=1),1,0)</f>
        <v>0</v>
      </c>
    </row>
    <row r="1696" spans="1:14" ht="28.5" customHeight="1">
      <c r="A1696" s="2">
        <v>1691</v>
      </c>
      <c r="B1696" s="3"/>
      <c r="C1696" s="48" t="str">
        <f t="shared" si="52"/>
        <v/>
      </c>
      <c r="D1696" s="5" t="str">
        <f>IF(PhieuBauCu!$B$2&gt;0,IF(LEN($B1696)=0,"",IF(AND($B1696&gt;0,VALUE(SUBSTITUTE($B1696,"1","0"))=$B1696),1,0)),"")</f>
        <v/>
      </c>
      <c r="E1696" s="5" t="str">
        <f>IF(PhieuBauCu!$B$2&gt;1,IF(LEN($B1696)=0,"",IF(AND($B1696&gt;0,VALUE(SUBSTITUTE($B1696,"2","0"))=$B1696),1,0)),"")</f>
        <v/>
      </c>
      <c r="F1696" s="5" t="str">
        <f>IF(PhieuBauCu!$B$2&gt;2,IF(LEN($B1696)=0,"",IF(AND($B1696&gt;0,VALUE(SUBSTITUTE($B1696,"3","0"))=$B1696),1,0)),"")</f>
        <v/>
      </c>
      <c r="G1696" s="5" t="str">
        <f>IF(PhieuBauCu!$B$2&gt;3,IF(LEN($B1696)=0,"",IF(AND($B1696&gt;0,VALUE(SUBSTITUTE($B1696,"4","0"))=$B1696),1,0)),"")</f>
        <v/>
      </c>
      <c r="H1696" s="5" t="str">
        <f>IF(PhieuBauCu!$B$2&gt;4,IF(LEN($B1696)=0,"",IF(AND($B1696&gt;0,VALUE(SUBSTITUTE($B1696,"5","0"))=$B1696),1,0)),"")</f>
        <v/>
      </c>
      <c r="I1696" s="5" t="str">
        <f>IF(PhieuBauCu!$B$2&gt;5,IF(LEN($B1696)=0,"",IF(AND($B1696&gt;0,VALUE(SUBSTITUTE($B1696,"6","0"))=$B1696),1,0)),"")</f>
        <v/>
      </c>
      <c r="J1696" s="5" t="str">
        <f>IF(PhieuBauCu!$B$2&gt;6,IF(LEN($B1696)=0,"",IF(AND($B1696&gt;0,VALUE(SUBSTITUTE($B1696,"7","0"))=$B1696),1,0)),"")</f>
        <v/>
      </c>
      <c r="K1696" s="5" t="str">
        <f>IF(PhieuBauCu!$B$2&gt;7,IF(LEN($B1696)=0,"",IF(AND($B1696&gt;0,VALUE(SUBSTITUTE($B1696,"8","0"))=$B1696),1,0)),"")</f>
        <v/>
      </c>
      <c r="L1696" s="5" t="str">
        <f>IF(PhieuBauCu!$B$2&gt;8,IF(LEN($B1696)=0,"",IF(AND($B1696&gt;0,VALUE(SUBSTITUTE($B1696,"9","0"))=$B1696),1,0)),"")</f>
        <v/>
      </c>
      <c r="M1696" s="9">
        <f t="shared" si="53"/>
        <v>0</v>
      </c>
      <c r="N1696" s="36">
        <f>IF(AND(M1696&lt;=PhieuBauCu!$B$13,M1696&gt;=1),1,0)</f>
        <v>0</v>
      </c>
    </row>
    <row r="1697" spans="1:14" ht="28.5" customHeight="1">
      <c r="A1697" s="2">
        <v>1692</v>
      </c>
      <c r="B1697" s="3"/>
      <c r="C1697" s="48" t="str">
        <f t="shared" si="52"/>
        <v/>
      </c>
      <c r="D1697" s="5" t="str">
        <f>IF(PhieuBauCu!$B$2&gt;0,IF(LEN($B1697)=0,"",IF(AND($B1697&gt;0,VALUE(SUBSTITUTE($B1697,"1","0"))=$B1697),1,0)),"")</f>
        <v/>
      </c>
      <c r="E1697" s="5" t="str">
        <f>IF(PhieuBauCu!$B$2&gt;1,IF(LEN($B1697)=0,"",IF(AND($B1697&gt;0,VALUE(SUBSTITUTE($B1697,"2","0"))=$B1697),1,0)),"")</f>
        <v/>
      </c>
      <c r="F1697" s="5" t="str">
        <f>IF(PhieuBauCu!$B$2&gt;2,IF(LEN($B1697)=0,"",IF(AND($B1697&gt;0,VALUE(SUBSTITUTE($B1697,"3","0"))=$B1697),1,0)),"")</f>
        <v/>
      </c>
      <c r="G1697" s="5" t="str">
        <f>IF(PhieuBauCu!$B$2&gt;3,IF(LEN($B1697)=0,"",IF(AND($B1697&gt;0,VALUE(SUBSTITUTE($B1697,"4","0"))=$B1697),1,0)),"")</f>
        <v/>
      </c>
      <c r="H1697" s="5" t="str">
        <f>IF(PhieuBauCu!$B$2&gt;4,IF(LEN($B1697)=0,"",IF(AND($B1697&gt;0,VALUE(SUBSTITUTE($B1697,"5","0"))=$B1697),1,0)),"")</f>
        <v/>
      </c>
      <c r="I1697" s="5" t="str">
        <f>IF(PhieuBauCu!$B$2&gt;5,IF(LEN($B1697)=0,"",IF(AND($B1697&gt;0,VALUE(SUBSTITUTE($B1697,"6","0"))=$B1697),1,0)),"")</f>
        <v/>
      </c>
      <c r="J1697" s="5" t="str">
        <f>IF(PhieuBauCu!$B$2&gt;6,IF(LEN($B1697)=0,"",IF(AND($B1697&gt;0,VALUE(SUBSTITUTE($B1697,"7","0"))=$B1697),1,0)),"")</f>
        <v/>
      </c>
      <c r="K1697" s="5" t="str">
        <f>IF(PhieuBauCu!$B$2&gt;7,IF(LEN($B1697)=0,"",IF(AND($B1697&gt;0,VALUE(SUBSTITUTE($B1697,"8","0"))=$B1697),1,0)),"")</f>
        <v/>
      </c>
      <c r="L1697" s="5" t="str">
        <f>IF(PhieuBauCu!$B$2&gt;8,IF(LEN($B1697)=0,"",IF(AND($B1697&gt;0,VALUE(SUBSTITUTE($B1697,"9","0"))=$B1697),1,0)),"")</f>
        <v/>
      </c>
      <c r="M1697" s="9">
        <f t="shared" si="53"/>
        <v>0</v>
      </c>
      <c r="N1697" s="36">
        <f>IF(AND(M1697&lt;=PhieuBauCu!$B$13,M1697&gt;=1),1,0)</f>
        <v>0</v>
      </c>
    </row>
    <row r="1698" spans="1:14" ht="28.5" customHeight="1">
      <c r="A1698" s="2">
        <v>1693</v>
      </c>
      <c r="B1698" s="3"/>
      <c r="C1698" s="48" t="str">
        <f t="shared" si="52"/>
        <v/>
      </c>
      <c r="D1698" s="5" t="str">
        <f>IF(PhieuBauCu!$B$2&gt;0,IF(LEN($B1698)=0,"",IF(AND($B1698&gt;0,VALUE(SUBSTITUTE($B1698,"1","0"))=$B1698),1,0)),"")</f>
        <v/>
      </c>
      <c r="E1698" s="5" t="str">
        <f>IF(PhieuBauCu!$B$2&gt;1,IF(LEN($B1698)=0,"",IF(AND($B1698&gt;0,VALUE(SUBSTITUTE($B1698,"2","0"))=$B1698),1,0)),"")</f>
        <v/>
      </c>
      <c r="F1698" s="5" t="str">
        <f>IF(PhieuBauCu!$B$2&gt;2,IF(LEN($B1698)=0,"",IF(AND($B1698&gt;0,VALUE(SUBSTITUTE($B1698,"3","0"))=$B1698),1,0)),"")</f>
        <v/>
      </c>
      <c r="G1698" s="5" t="str">
        <f>IF(PhieuBauCu!$B$2&gt;3,IF(LEN($B1698)=0,"",IF(AND($B1698&gt;0,VALUE(SUBSTITUTE($B1698,"4","0"))=$B1698),1,0)),"")</f>
        <v/>
      </c>
      <c r="H1698" s="5" t="str">
        <f>IF(PhieuBauCu!$B$2&gt;4,IF(LEN($B1698)=0,"",IF(AND($B1698&gt;0,VALUE(SUBSTITUTE($B1698,"5","0"))=$B1698),1,0)),"")</f>
        <v/>
      </c>
      <c r="I1698" s="5" t="str">
        <f>IF(PhieuBauCu!$B$2&gt;5,IF(LEN($B1698)=0,"",IF(AND($B1698&gt;0,VALUE(SUBSTITUTE($B1698,"6","0"))=$B1698),1,0)),"")</f>
        <v/>
      </c>
      <c r="J1698" s="5" t="str">
        <f>IF(PhieuBauCu!$B$2&gt;6,IF(LEN($B1698)=0,"",IF(AND($B1698&gt;0,VALUE(SUBSTITUTE($B1698,"7","0"))=$B1698),1,0)),"")</f>
        <v/>
      </c>
      <c r="K1698" s="5" t="str">
        <f>IF(PhieuBauCu!$B$2&gt;7,IF(LEN($B1698)=0,"",IF(AND($B1698&gt;0,VALUE(SUBSTITUTE($B1698,"8","0"))=$B1698),1,0)),"")</f>
        <v/>
      </c>
      <c r="L1698" s="5" t="str">
        <f>IF(PhieuBauCu!$B$2&gt;8,IF(LEN($B1698)=0,"",IF(AND($B1698&gt;0,VALUE(SUBSTITUTE($B1698,"9","0"))=$B1698),1,0)),"")</f>
        <v/>
      </c>
      <c r="M1698" s="9">
        <f t="shared" si="53"/>
        <v>0</v>
      </c>
      <c r="N1698" s="36">
        <f>IF(AND(M1698&lt;=PhieuBauCu!$B$13,M1698&gt;=1),1,0)</f>
        <v>0</v>
      </c>
    </row>
    <row r="1699" spans="1:14" ht="28.5" customHeight="1">
      <c r="A1699" s="2">
        <v>1694</v>
      </c>
      <c r="B1699" s="3"/>
      <c r="C1699" s="48" t="str">
        <f t="shared" si="52"/>
        <v/>
      </c>
      <c r="D1699" s="5" t="str">
        <f>IF(PhieuBauCu!$B$2&gt;0,IF(LEN($B1699)=0,"",IF(AND($B1699&gt;0,VALUE(SUBSTITUTE($B1699,"1","0"))=$B1699),1,0)),"")</f>
        <v/>
      </c>
      <c r="E1699" s="5" t="str">
        <f>IF(PhieuBauCu!$B$2&gt;1,IF(LEN($B1699)=0,"",IF(AND($B1699&gt;0,VALUE(SUBSTITUTE($B1699,"2","0"))=$B1699),1,0)),"")</f>
        <v/>
      </c>
      <c r="F1699" s="5" t="str">
        <f>IF(PhieuBauCu!$B$2&gt;2,IF(LEN($B1699)=0,"",IF(AND($B1699&gt;0,VALUE(SUBSTITUTE($B1699,"3","0"))=$B1699),1,0)),"")</f>
        <v/>
      </c>
      <c r="G1699" s="5" t="str">
        <f>IF(PhieuBauCu!$B$2&gt;3,IF(LEN($B1699)=0,"",IF(AND($B1699&gt;0,VALUE(SUBSTITUTE($B1699,"4","0"))=$B1699),1,0)),"")</f>
        <v/>
      </c>
      <c r="H1699" s="5" t="str">
        <f>IF(PhieuBauCu!$B$2&gt;4,IF(LEN($B1699)=0,"",IF(AND($B1699&gt;0,VALUE(SUBSTITUTE($B1699,"5","0"))=$B1699),1,0)),"")</f>
        <v/>
      </c>
      <c r="I1699" s="5" t="str">
        <f>IF(PhieuBauCu!$B$2&gt;5,IF(LEN($B1699)=0,"",IF(AND($B1699&gt;0,VALUE(SUBSTITUTE($B1699,"6","0"))=$B1699),1,0)),"")</f>
        <v/>
      </c>
      <c r="J1699" s="5" t="str">
        <f>IF(PhieuBauCu!$B$2&gt;6,IF(LEN($B1699)=0,"",IF(AND($B1699&gt;0,VALUE(SUBSTITUTE($B1699,"7","0"))=$B1699),1,0)),"")</f>
        <v/>
      </c>
      <c r="K1699" s="5" t="str">
        <f>IF(PhieuBauCu!$B$2&gt;7,IF(LEN($B1699)=0,"",IF(AND($B1699&gt;0,VALUE(SUBSTITUTE($B1699,"8","0"))=$B1699),1,0)),"")</f>
        <v/>
      </c>
      <c r="L1699" s="5" t="str">
        <f>IF(PhieuBauCu!$B$2&gt;8,IF(LEN($B1699)=0,"",IF(AND($B1699&gt;0,VALUE(SUBSTITUTE($B1699,"9","0"))=$B1699),1,0)),"")</f>
        <v/>
      </c>
      <c r="M1699" s="9">
        <f t="shared" si="53"/>
        <v>0</v>
      </c>
      <c r="N1699" s="36">
        <f>IF(AND(M1699&lt;=PhieuBauCu!$B$13,M1699&gt;=1),1,0)</f>
        <v>0</v>
      </c>
    </row>
    <row r="1700" spans="1:14" ht="28.5" customHeight="1">
      <c r="A1700" s="2">
        <v>1695</v>
      </c>
      <c r="B1700" s="3"/>
      <c r="C1700" s="48" t="str">
        <f t="shared" si="52"/>
        <v/>
      </c>
      <c r="D1700" s="5" t="str">
        <f>IF(PhieuBauCu!$B$2&gt;0,IF(LEN($B1700)=0,"",IF(AND($B1700&gt;0,VALUE(SUBSTITUTE($B1700,"1","0"))=$B1700),1,0)),"")</f>
        <v/>
      </c>
      <c r="E1700" s="5" t="str">
        <f>IF(PhieuBauCu!$B$2&gt;1,IF(LEN($B1700)=0,"",IF(AND($B1700&gt;0,VALUE(SUBSTITUTE($B1700,"2","0"))=$B1700),1,0)),"")</f>
        <v/>
      </c>
      <c r="F1700" s="5" t="str">
        <f>IF(PhieuBauCu!$B$2&gt;2,IF(LEN($B1700)=0,"",IF(AND($B1700&gt;0,VALUE(SUBSTITUTE($B1700,"3","0"))=$B1700),1,0)),"")</f>
        <v/>
      </c>
      <c r="G1700" s="5" t="str">
        <f>IF(PhieuBauCu!$B$2&gt;3,IF(LEN($B1700)=0,"",IF(AND($B1700&gt;0,VALUE(SUBSTITUTE($B1700,"4","0"))=$B1700),1,0)),"")</f>
        <v/>
      </c>
      <c r="H1700" s="5" t="str">
        <f>IF(PhieuBauCu!$B$2&gt;4,IF(LEN($B1700)=0,"",IF(AND($B1700&gt;0,VALUE(SUBSTITUTE($B1700,"5","0"))=$B1700),1,0)),"")</f>
        <v/>
      </c>
      <c r="I1700" s="5" t="str">
        <f>IF(PhieuBauCu!$B$2&gt;5,IF(LEN($B1700)=0,"",IF(AND($B1700&gt;0,VALUE(SUBSTITUTE($B1700,"6","0"))=$B1700),1,0)),"")</f>
        <v/>
      </c>
      <c r="J1700" s="5" t="str">
        <f>IF(PhieuBauCu!$B$2&gt;6,IF(LEN($B1700)=0,"",IF(AND($B1700&gt;0,VALUE(SUBSTITUTE($B1700,"7","0"))=$B1700),1,0)),"")</f>
        <v/>
      </c>
      <c r="K1700" s="5" t="str">
        <f>IF(PhieuBauCu!$B$2&gt;7,IF(LEN($B1700)=0,"",IF(AND($B1700&gt;0,VALUE(SUBSTITUTE($B1700,"8","0"))=$B1700),1,0)),"")</f>
        <v/>
      </c>
      <c r="L1700" s="5" t="str">
        <f>IF(PhieuBauCu!$B$2&gt;8,IF(LEN($B1700)=0,"",IF(AND($B1700&gt;0,VALUE(SUBSTITUTE($B1700,"9","0"))=$B1700),1,0)),"")</f>
        <v/>
      </c>
      <c r="M1700" s="9">
        <f t="shared" si="53"/>
        <v>0</v>
      </c>
      <c r="N1700" s="36">
        <f>IF(AND(M1700&lt;=PhieuBauCu!$B$13,M1700&gt;=1),1,0)</f>
        <v>0</v>
      </c>
    </row>
    <row r="1701" spans="1:14" ht="28.5" customHeight="1">
      <c r="A1701" s="2">
        <v>1696</v>
      </c>
      <c r="B1701" s="3"/>
      <c r="C1701" s="48" t="str">
        <f t="shared" si="52"/>
        <v/>
      </c>
      <c r="D1701" s="5" t="str">
        <f>IF(PhieuBauCu!$B$2&gt;0,IF(LEN($B1701)=0,"",IF(AND($B1701&gt;0,VALUE(SUBSTITUTE($B1701,"1","0"))=$B1701),1,0)),"")</f>
        <v/>
      </c>
      <c r="E1701" s="5" t="str">
        <f>IF(PhieuBauCu!$B$2&gt;1,IF(LEN($B1701)=0,"",IF(AND($B1701&gt;0,VALUE(SUBSTITUTE($B1701,"2","0"))=$B1701),1,0)),"")</f>
        <v/>
      </c>
      <c r="F1701" s="5" t="str">
        <f>IF(PhieuBauCu!$B$2&gt;2,IF(LEN($B1701)=0,"",IF(AND($B1701&gt;0,VALUE(SUBSTITUTE($B1701,"3","0"))=$B1701),1,0)),"")</f>
        <v/>
      </c>
      <c r="G1701" s="5" t="str">
        <f>IF(PhieuBauCu!$B$2&gt;3,IF(LEN($B1701)=0,"",IF(AND($B1701&gt;0,VALUE(SUBSTITUTE($B1701,"4","0"))=$B1701),1,0)),"")</f>
        <v/>
      </c>
      <c r="H1701" s="5" t="str">
        <f>IF(PhieuBauCu!$B$2&gt;4,IF(LEN($B1701)=0,"",IF(AND($B1701&gt;0,VALUE(SUBSTITUTE($B1701,"5","0"))=$B1701),1,0)),"")</f>
        <v/>
      </c>
      <c r="I1701" s="5" t="str">
        <f>IF(PhieuBauCu!$B$2&gt;5,IF(LEN($B1701)=0,"",IF(AND($B1701&gt;0,VALUE(SUBSTITUTE($B1701,"6","0"))=$B1701),1,0)),"")</f>
        <v/>
      </c>
      <c r="J1701" s="5" t="str">
        <f>IF(PhieuBauCu!$B$2&gt;6,IF(LEN($B1701)=0,"",IF(AND($B1701&gt;0,VALUE(SUBSTITUTE($B1701,"7","0"))=$B1701),1,0)),"")</f>
        <v/>
      </c>
      <c r="K1701" s="5" t="str">
        <f>IF(PhieuBauCu!$B$2&gt;7,IF(LEN($B1701)=0,"",IF(AND($B1701&gt;0,VALUE(SUBSTITUTE($B1701,"8","0"))=$B1701),1,0)),"")</f>
        <v/>
      </c>
      <c r="L1701" s="5" t="str">
        <f>IF(PhieuBauCu!$B$2&gt;8,IF(LEN($B1701)=0,"",IF(AND($B1701&gt;0,VALUE(SUBSTITUTE($B1701,"9","0"))=$B1701),1,0)),"")</f>
        <v/>
      </c>
      <c r="M1701" s="9">
        <f t="shared" si="53"/>
        <v>0</v>
      </c>
      <c r="N1701" s="36">
        <f>IF(AND(M1701&lt;=PhieuBauCu!$B$13,M1701&gt;=1),1,0)</f>
        <v>0</v>
      </c>
    </row>
    <row r="1702" spans="1:14" ht="28.5" customHeight="1">
      <c r="A1702" s="2">
        <v>1697</v>
      </c>
      <c r="B1702" s="3"/>
      <c r="C1702" s="48" t="str">
        <f t="shared" si="52"/>
        <v/>
      </c>
      <c r="D1702" s="5" t="str">
        <f>IF(PhieuBauCu!$B$2&gt;0,IF(LEN($B1702)=0,"",IF(AND($B1702&gt;0,VALUE(SUBSTITUTE($B1702,"1","0"))=$B1702),1,0)),"")</f>
        <v/>
      </c>
      <c r="E1702" s="5" t="str">
        <f>IF(PhieuBauCu!$B$2&gt;1,IF(LEN($B1702)=0,"",IF(AND($B1702&gt;0,VALUE(SUBSTITUTE($B1702,"2","0"))=$B1702),1,0)),"")</f>
        <v/>
      </c>
      <c r="F1702" s="5" t="str">
        <f>IF(PhieuBauCu!$B$2&gt;2,IF(LEN($B1702)=0,"",IF(AND($B1702&gt;0,VALUE(SUBSTITUTE($B1702,"3","0"))=$B1702),1,0)),"")</f>
        <v/>
      </c>
      <c r="G1702" s="5" t="str">
        <f>IF(PhieuBauCu!$B$2&gt;3,IF(LEN($B1702)=0,"",IF(AND($B1702&gt;0,VALUE(SUBSTITUTE($B1702,"4","0"))=$B1702),1,0)),"")</f>
        <v/>
      </c>
      <c r="H1702" s="5" t="str">
        <f>IF(PhieuBauCu!$B$2&gt;4,IF(LEN($B1702)=0,"",IF(AND($B1702&gt;0,VALUE(SUBSTITUTE($B1702,"5","0"))=$B1702),1,0)),"")</f>
        <v/>
      </c>
      <c r="I1702" s="5" t="str">
        <f>IF(PhieuBauCu!$B$2&gt;5,IF(LEN($B1702)=0,"",IF(AND($B1702&gt;0,VALUE(SUBSTITUTE($B1702,"6","0"))=$B1702),1,0)),"")</f>
        <v/>
      </c>
      <c r="J1702" s="5" t="str">
        <f>IF(PhieuBauCu!$B$2&gt;6,IF(LEN($B1702)=0,"",IF(AND($B1702&gt;0,VALUE(SUBSTITUTE($B1702,"7","0"))=$B1702),1,0)),"")</f>
        <v/>
      </c>
      <c r="K1702" s="5" t="str">
        <f>IF(PhieuBauCu!$B$2&gt;7,IF(LEN($B1702)=0,"",IF(AND($B1702&gt;0,VALUE(SUBSTITUTE($B1702,"8","0"))=$B1702),1,0)),"")</f>
        <v/>
      </c>
      <c r="L1702" s="5" t="str">
        <f>IF(PhieuBauCu!$B$2&gt;8,IF(LEN($B1702)=0,"",IF(AND($B1702&gt;0,VALUE(SUBSTITUTE($B1702,"9","0"))=$B1702),1,0)),"")</f>
        <v/>
      </c>
      <c r="M1702" s="9">
        <f t="shared" si="53"/>
        <v>0</v>
      </c>
      <c r="N1702" s="36">
        <f>IF(AND(M1702&lt;=PhieuBauCu!$B$13,M1702&gt;=1),1,0)</f>
        <v>0</v>
      </c>
    </row>
    <row r="1703" spans="1:14" ht="28.5" customHeight="1">
      <c r="A1703" s="2">
        <v>1698</v>
      </c>
      <c r="B1703" s="3"/>
      <c r="C1703" s="48" t="str">
        <f t="shared" si="52"/>
        <v/>
      </c>
      <c r="D1703" s="5" t="str">
        <f>IF(PhieuBauCu!$B$2&gt;0,IF(LEN($B1703)=0,"",IF(AND($B1703&gt;0,VALUE(SUBSTITUTE($B1703,"1","0"))=$B1703),1,0)),"")</f>
        <v/>
      </c>
      <c r="E1703" s="5" t="str">
        <f>IF(PhieuBauCu!$B$2&gt;1,IF(LEN($B1703)=0,"",IF(AND($B1703&gt;0,VALUE(SUBSTITUTE($B1703,"2","0"))=$B1703),1,0)),"")</f>
        <v/>
      </c>
      <c r="F1703" s="5" t="str">
        <f>IF(PhieuBauCu!$B$2&gt;2,IF(LEN($B1703)=0,"",IF(AND($B1703&gt;0,VALUE(SUBSTITUTE($B1703,"3","0"))=$B1703),1,0)),"")</f>
        <v/>
      </c>
      <c r="G1703" s="5" t="str">
        <f>IF(PhieuBauCu!$B$2&gt;3,IF(LEN($B1703)=0,"",IF(AND($B1703&gt;0,VALUE(SUBSTITUTE($B1703,"4","0"))=$B1703),1,0)),"")</f>
        <v/>
      </c>
      <c r="H1703" s="5" t="str">
        <f>IF(PhieuBauCu!$B$2&gt;4,IF(LEN($B1703)=0,"",IF(AND($B1703&gt;0,VALUE(SUBSTITUTE($B1703,"5","0"))=$B1703),1,0)),"")</f>
        <v/>
      </c>
      <c r="I1703" s="5" t="str">
        <f>IF(PhieuBauCu!$B$2&gt;5,IF(LEN($B1703)=0,"",IF(AND($B1703&gt;0,VALUE(SUBSTITUTE($B1703,"6","0"))=$B1703),1,0)),"")</f>
        <v/>
      </c>
      <c r="J1703" s="5" t="str">
        <f>IF(PhieuBauCu!$B$2&gt;6,IF(LEN($B1703)=0,"",IF(AND($B1703&gt;0,VALUE(SUBSTITUTE($B1703,"7","0"))=$B1703),1,0)),"")</f>
        <v/>
      </c>
      <c r="K1703" s="5" t="str">
        <f>IF(PhieuBauCu!$B$2&gt;7,IF(LEN($B1703)=0,"",IF(AND($B1703&gt;0,VALUE(SUBSTITUTE($B1703,"8","0"))=$B1703),1,0)),"")</f>
        <v/>
      </c>
      <c r="L1703" s="5" t="str">
        <f>IF(PhieuBauCu!$B$2&gt;8,IF(LEN($B1703)=0,"",IF(AND($B1703&gt;0,VALUE(SUBSTITUTE($B1703,"9","0"))=$B1703),1,0)),"")</f>
        <v/>
      </c>
      <c r="M1703" s="9">
        <f t="shared" si="53"/>
        <v>0</v>
      </c>
      <c r="N1703" s="36">
        <f>IF(AND(M1703&lt;=PhieuBauCu!$B$13,M1703&gt;=1),1,0)</f>
        <v>0</v>
      </c>
    </row>
    <row r="1704" spans="1:14" ht="28.5" customHeight="1">
      <c r="A1704" s="2">
        <v>1699</v>
      </c>
      <c r="B1704" s="3"/>
      <c r="C1704" s="48" t="str">
        <f t="shared" si="52"/>
        <v/>
      </c>
      <c r="D1704" s="5" t="str">
        <f>IF(PhieuBauCu!$B$2&gt;0,IF(LEN($B1704)=0,"",IF(AND($B1704&gt;0,VALUE(SUBSTITUTE($B1704,"1","0"))=$B1704),1,0)),"")</f>
        <v/>
      </c>
      <c r="E1704" s="5" t="str">
        <f>IF(PhieuBauCu!$B$2&gt;1,IF(LEN($B1704)=0,"",IF(AND($B1704&gt;0,VALUE(SUBSTITUTE($B1704,"2","0"))=$B1704),1,0)),"")</f>
        <v/>
      </c>
      <c r="F1704" s="5" t="str">
        <f>IF(PhieuBauCu!$B$2&gt;2,IF(LEN($B1704)=0,"",IF(AND($B1704&gt;0,VALUE(SUBSTITUTE($B1704,"3","0"))=$B1704),1,0)),"")</f>
        <v/>
      </c>
      <c r="G1704" s="5" t="str">
        <f>IF(PhieuBauCu!$B$2&gt;3,IF(LEN($B1704)=0,"",IF(AND($B1704&gt;0,VALUE(SUBSTITUTE($B1704,"4","0"))=$B1704),1,0)),"")</f>
        <v/>
      </c>
      <c r="H1704" s="5" t="str">
        <f>IF(PhieuBauCu!$B$2&gt;4,IF(LEN($B1704)=0,"",IF(AND($B1704&gt;0,VALUE(SUBSTITUTE($B1704,"5","0"))=$B1704),1,0)),"")</f>
        <v/>
      </c>
      <c r="I1704" s="5" t="str">
        <f>IF(PhieuBauCu!$B$2&gt;5,IF(LEN($B1704)=0,"",IF(AND($B1704&gt;0,VALUE(SUBSTITUTE($B1704,"6","0"))=$B1704),1,0)),"")</f>
        <v/>
      </c>
      <c r="J1704" s="5" t="str">
        <f>IF(PhieuBauCu!$B$2&gt;6,IF(LEN($B1704)=0,"",IF(AND($B1704&gt;0,VALUE(SUBSTITUTE($B1704,"7","0"))=$B1704),1,0)),"")</f>
        <v/>
      </c>
      <c r="K1704" s="5" t="str">
        <f>IF(PhieuBauCu!$B$2&gt;7,IF(LEN($B1704)=0,"",IF(AND($B1704&gt;0,VALUE(SUBSTITUTE($B1704,"8","0"))=$B1704),1,0)),"")</f>
        <v/>
      </c>
      <c r="L1704" s="5" t="str">
        <f>IF(PhieuBauCu!$B$2&gt;8,IF(LEN($B1704)=0,"",IF(AND($B1704&gt;0,VALUE(SUBSTITUTE($B1704,"9","0"))=$B1704),1,0)),"")</f>
        <v/>
      </c>
      <c r="M1704" s="9">
        <f t="shared" si="53"/>
        <v>0</v>
      </c>
      <c r="N1704" s="36">
        <f>IF(AND(M1704&lt;=PhieuBauCu!$B$13,M1704&gt;=1),1,0)</f>
        <v>0</v>
      </c>
    </row>
    <row r="1705" spans="1:14" ht="28.5" customHeight="1">
      <c r="A1705" s="2">
        <v>1700</v>
      </c>
      <c r="B1705" s="3"/>
      <c r="C1705" s="48" t="str">
        <f t="shared" si="52"/>
        <v/>
      </c>
      <c r="D1705" s="5" t="str">
        <f>IF(PhieuBauCu!$B$2&gt;0,IF(LEN($B1705)=0,"",IF(AND($B1705&gt;0,VALUE(SUBSTITUTE($B1705,"1","0"))=$B1705),1,0)),"")</f>
        <v/>
      </c>
      <c r="E1705" s="5" t="str">
        <f>IF(PhieuBauCu!$B$2&gt;1,IF(LEN($B1705)=0,"",IF(AND($B1705&gt;0,VALUE(SUBSTITUTE($B1705,"2","0"))=$B1705),1,0)),"")</f>
        <v/>
      </c>
      <c r="F1705" s="5" t="str">
        <f>IF(PhieuBauCu!$B$2&gt;2,IF(LEN($B1705)=0,"",IF(AND($B1705&gt;0,VALUE(SUBSTITUTE($B1705,"3","0"))=$B1705),1,0)),"")</f>
        <v/>
      </c>
      <c r="G1705" s="5" t="str">
        <f>IF(PhieuBauCu!$B$2&gt;3,IF(LEN($B1705)=0,"",IF(AND($B1705&gt;0,VALUE(SUBSTITUTE($B1705,"4","0"))=$B1705),1,0)),"")</f>
        <v/>
      </c>
      <c r="H1705" s="5" t="str">
        <f>IF(PhieuBauCu!$B$2&gt;4,IF(LEN($B1705)=0,"",IF(AND($B1705&gt;0,VALUE(SUBSTITUTE($B1705,"5","0"))=$B1705),1,0)),"")</f>
        <v/>
      </c>
      <c r="I1705" s="5" t="str">
        <f>IF(PhieuBauCu!$B$2&gt;5,IF(LEN($B1705)=0,"",IF(AND($B1705&gt;0,VALUE(SUBSTITUTE($B1705,"6","0"))=$B1705),1,0)),"")</f>
        <v/>
      </c>
      <c r="J1705" s="5" t="str">
        <f>IF(PhieuBauCu!$B$2&gt;6,IF(LEN($B1705)=0,"",IF(AND($B1705&gt;0,VALUE(SUBSTITUTE($B1705,"7","0"))=$B1705),1,0)),"")</f>
        <v/>
      </c>
      <c r="K1705" s="5" t="str">
        <f>IF(PhieuBauCu!$B$2&gt;7,IF(LEN($B1705)=0,"",IF(AND($B1705&gt;0,VALUE(SUBSTITUTE($B1705,"8","0"))=$B1705),1,0)),"")</f>
        <v/>
      </c>
      <c r="L1705" s="5" t="str">
        <f>IF(PhieuBauCu!$B$2&gt;8,IF(LEN($B1705)=0,"",IF(AND($B1705&gt;0,VALUE(SUBSTITUTE($B1705,"9","0"))=$B1705),1,0)),"")</f>
        <v/>
      </c>
      <c r="M1705" s="9">
        <f t="shared" si="53"/>
        <v>0</v>
      </c>
      <c r="N1705" s="36">
        <f>IF(AND(M1705&lt;=PhieuBauCu!$B$13,M1705&gt;=1),1,0)</f>
        <v>0</v>
      </c>
    </row>
    <row r="1706" spans="1:14" ht="28.5" customHeight="1">
      <c r="A1706" s="2">
        <v>1701</v>
      </c>
      <c r="B1706" s="3"/>
      <c r="C1706" s="48" t="str">
        <f t="shared" si="52"/>
        <v/>
      </c>
      <c r="D1706" s="5" t="str">
        <f>IF(PhieuBauCu!$B$2&gt;0,IF(LEN($B1706)=0,"",IF(AND($B1706&gt;0,VALUE(SUBSTITUTE($B1706,"1","0"))=$B1706),1,0)),"")</f>
        <v/>
      </c>
      <c r="E1706" s="5" t="str">
        <f>IF(PhieuBauCu!$B$2&gt;1,IF(LEN($B1706)=0,"",IF(AND($B1706&gt;0,VALUE(SUBSTITUTE($B1706,"2","0"))=$B1706),1,0)),"")</f>
        <v/>
      </c>
      <c r="F1706" s="5" t="str">
        <f>IF(PhieuBauCu!$B$2&gt;2,IF(LEN($B1706)=0,"",IF(AND($B1706&gt;0,VALUE(SUBSTITUTE($B1706,"3","0"))=$B1706),1,0)),"")</f>
        <v/>
      </c>
      <c r="G1706" s="5" t="str">
        <f>IF(PhieuBauCu!$B$2&gt;3,IF(LEN($B1706)=0,"",IF(AND($B1706&gt;0,VALUE(SUBSTITUTE($B1706,"4","0"))=$B1706),1,0)),"")</f>
        <v/>
      </c>
      <c r="H1706" s="5" t="str">
        <f>IF(PhieuBauCu!$B$2&gt;4,IF(LEN($B1706)=0,"",IF(AND($B1706&gt;0,VALUE(SUBSTITUTE($B1706,"5","0"))=$B1706),1,0)),"")</f>
        <v/>
      </c>
      <c r="I1706" s="5" t="str">
        <f>IF(PhieuBauCu!$B$2&gt;5,IF(LEN($B1706)=0,"",IF(AND($B1706&gt;0,VALUE(SUBSTITUTE($B1706,"6","0"))=$B1706),1,0)),"")</f>
        <v/>
      </c>
      <c r="J1706" s="5" t="str">
        <f>IF(PhieuBauCu!$B$2&gt;6,IF(LEN($B1706)=0,"",IF(AND($B1706&gt;0,VALUE(SUBSTITUTE($B1706,"7","0"))=$B1706),1,0)),"")</f>
        <v/>
      </c>
      <c r="K1706" s="5" t="str">
        <f>IF(PhieuBauCu!$B$2&gt;7,IF(LEN($B1706)=0,"",IF(AND($B1706&gt;0,VALUE(SUBSTITUTE($B1706,"8","0"))=$B1706),1,0)),"")</f>
        <v/>
      </c>
      <c r="L1706" s="5" t="str">
        <f>IF(PhieuBauCu!$B$2&gt;8,IF(LEN($B1706)=0,"",IF(AND($B1706&gt;0,VALUE(SUBSTITUTE($B1706,"9","0"))=$B1706),1,0)),"")</f>
        <v/>
      </c>
      <c r="M1706" s="9">
        <f t="shared" si="53"/>
        <v>0</v>
      </c>
      <c r="N1706" s="36">
        <f>IF(AND(M1706&lt;=PhieuBauCu!$B$13,M1706&gt;=1),1,0)</f>
        <v>0</v>
      </c>
    </row>
    <row r="1707" spans="1:14" ht="28.5" customHeight="1">
      <c r="A1707" s="2">
        <v>1702</v>
      </c>
      <c r="B1707" s="3"/>
      <c r="C1707" s="48" t="str">
        <f t="shared" si="52"/>
        <v/>
      </c>
      <c r="D1707" s="5" t="str">
        <f>IF(PhieuBauCu!$B$2&gt;0,IF(LEN($B1707)=0,"",IF(AND($B1707&gt;0,VALUE(SUBSTITUTE($B1707,"1","0"))=$B1707),1,0)),"")</f>
        <v/>
      </c>
      <c r="E1707" s="5" t="str">
        <f>IF(PhieuBauCu!$B$2&gt;1,IF(LEN($B1707)=0,"",IF(AND($B1707&gt;0,VALUE(SUBSTITUTE($B1707,"2","0"))=$B1707),1,0)),"")</f>
        <v/>
      </c>
      <c r="F1707" s="5" t="str">
        <f>IF(PhieuBauCu!$B$2&gt;2,IF(LEN($B1707)=0,"",IF(AND($B1707&gt;0,VALUE(SUBSTITUTE($B1707,"3","0"))=$B1707),1,0)),"")</f>
        <v/>
      </c>
      <c r="G1707" s="5" t="str">
        <f>IF(PhieuBauCu!$B$2&gt;3,IF(LEN($B1707)=0,"",IF(AND($B1707&gt;0,VALUE(SUBSTITUTE($B1707,"4","0"))=$B1707),1,0)),"")</f>
        <v/>
      </c>
      <c r="H1707" s="5" t="str">
        <f>IF(PhieuBauCu!$B$2&gt;4,IF(LEN($B1707)=0,"",IF(AND($B1707&gt;0,VALUE(SUBSTITUTE($B1707,"5","0"))=$B1707),1,0)),"")</f>
        <v/>
      </c>
      <c r="I1707" s="5" t="str">
        <f>IF(PhieuBauCu!$B$2&gt;5,IF(LEN($B1707)=0,"",IF(AND($B1707&gt;0,VALUE(SUBSTITUTE($B1707,"6","0"))=$B1707),1,0)),"")</f>
        <v/>
      </c>
      <c r="J1707" s="5" t="str">
        <f>IF(PhieuBauCu!$B$2&gt;6,IF(LEN($B1707)=0,"",IF(AND($B1707&gt;0,VALUE(SUBSTITUTE($B1707,"7","0"))=$B1707),1,0)),"")</f>
        <v/>
      </c>
      <c r="K1707" s="5" t="str">
        <f>IF(PhieuBauCu!$B$2&gt;7,IF(LEN($B1707)=0,"",IF(AND($B1707&gt;0,VALUE(SUBSTITUTE($B1707,"8","0"))=$B1707),1,0)),"")</f>
        <v/>
      </c>
      <c r="L1707" s="5" t="str">
        <f>IF(PhieuBauCu!$B$2&gt;8,IF(LEN($B1707)=0,"",IF(AND($B1707&gt;0,VALUE(SUBSTITUTE($B1707,"9","0"))=$B1707),1,0)),"")</f>
        <v/>
      </c>
      <c r="M1707" s="9">
        <f t="shared" si="53"/>
        <v>0</v>
      </c>
      <c r="N1707" s="36">
        <f>IF(AND(M1707&lt;=PhieuBauCu!$B$13,M1707&gt;=1),1,0)</f>
        <v>0</v>
      </c>
    </row>
    <row r="1708" spans="1:14" ht="28.5" customHeight="1">
      <c r="A1708" s="2">
        <v>1703</v>
      </c>
      <c r="B1708" s="3"/>
      <c r="C1708" s="48" t="str">
        <f t="shared" si="52"/>
        <v/>
      </c>
      <c r="D1708" s="5" t="str">
        <f>IF(PhieuBauCu!$B$2&gt;0,IF(LEN($B1708)=0,"",IF(AND($B1708&gt;0,VALUE(SUBSTITUTE($B1708,"1","0"))=$B1708),1,0)),"")</f>
        <v/>
      </c>
      <c r="E1708" s="5" t="str">
        <f>IF(PhieuBauCu!$B$2&gt;1,IF(LEN($B1708)=0,"",IF(AND($B1708&gt;0,VALUE(SUBSTITUTE($B1708,"2","0"))=$B1708),1,0)),"")</f>
        <v/>
      </c>
      <c r="F1708" s="5" t="str">
        <f>IF(PhieuBauCu!$B$2&gt;2,IF(LEN($B1708)=0,"",IF(AND($B1708&gt;0,VALUE(SUBSTITUTE($B1708,"3","0"))=$B1708),1,0)),"")</f>
        <v/>
      </c>
      <c r="G1708" s="5" t="str">
        <f>IF(PhieuBauCu!$B$2&gt;3,IF(LEN($B1708)=0,"",IF(AND($B1708&gt;0,VALUE(SUBSTITUTE($B1708,"4","0"))=$B1708),1,0)),"")</f>
        <v/>
      </c>
      <c r="H1708" s="5" t="str">
        <f>IF(PhieuBauCu!$B$2&gt;4,IF(LEN($B1708)=0,"",IF(AND($B1708&gt;0,VALUE(SUBSTITUTE($B1708,"5","0"))=$B1708),1,0)),"")</f>
        <v/>
      </c>
      <c r="I1708" s="5" t="str">
        <f>IF(PhieuBauCu!$B$2&gt;5,IF(LEN($B1708)=0,"",IF(AND($B1708&gt;0,VALUE(SUBSTITUTE($B1708,"6","0"))=$B1708),1,0)),"")</f>
        <v/>
      </c>
      <c r="J1708" s="5" t="str">
        <f>IF(PhieuBauCu!$B$2&gt;6,IF(LEN($B1708)=0,"",IF(AND($B1708&gt;0,VALUE(SUBSTITUTE($B1708,"7","0"))=$B1708),1,0)),"")</f>
        <v/>
      </c>
      <c r="K1708" s="5" t="str">
        <f>IF(PhieuBauCu!$B$2&gt;7,IF(LEN($B1708)=0,"",IF(AND($B1708&gt;0,VALUE(SUBSTITUTE($B1708,"8","0"))=$B1708),1,0)),"")</f>
        <v/>
      </c>
      <c r="L1708" s="5" t="str">
        <f>IF(PhieuBauCu!$B$2&gt;8,IF(LEN($B1708)=0,"",IF(AND($B1708&gt;0,VALUE(SUBSTITUTE($B1708,"9","0"))=$B1708),1,0)),"")</f>
        <v/>
      </c>
      <c r="M1708" s="9">
        <f t="shared" si="53"/>
        <v>0</v>
      </c>
      <c r="N1708" s="36">
        <f>IF(AND(M1708&lt;=PhieuBauCu!$B$13,M1708&gt;=1),1,0)</f>
        <v>0</v>
      </c>
    </row>
    <row r="1709" spans="1:14" ht="28.5" customHeight="1">
      <c r="A1709" s="2">
        <v>1704</v>
      </c>
      <c r="B1709" s="3"/>
      <c r="C1709" s="48" t="str">
        <f t="shared" si="52"/>
        <v/>
      </c>
      <c r="D1709" s="5" t="str">
        <f>IF(PhieuBauCu!$B$2&gt;0,IF(LEN($B1709)=0,"",IF(AND($B1709&gt;0,VALUE(SUBSTITUTE($B1709,"1","0"))=$B1709),1,0)),"")</f>
        <v/>
      </c>
      <c r="E1709" s="5" t="str">
        <f>IF(PhieuBauCu!$B$2&gt;1,IF(LEN($B1709)=0,"",IF(AND($B1709&gt;0,VALUE(SUBSTITUTE($B1709,"2","0"))=$B1709),1,0)),"")</f>
        <v/>
      </c>
      <c r="F1709" s="5" t="str">
        <f>IF(PhieuBauCu!$B$2&gt;2,IF(LEN($B1709)=0,"",IF(AND($B1709&gt;0,VALUE(SUBSTITUTE($B1709,"3","0"))=$B1709),1,0)),"")</f>
        <v/>
      </c>
      <c r="G1709" s="5" t="str">
        <f>IF(PhieuBauCu!$B$2&gt;3,IF(LEN($B1709)=0,"",IF(AND($B1709&gt;0,VALUE(SUBSTITUTE($B1709,"4","0"))=$B1709),1,0)),"")</f>
        <v/>
      </c>
      <c r="H1709" s="5" t="str">
        <f>IF(PhieuBauCu!$B$2&gt;4,IF(LEN($B1709)=0,"",IF(AND($B1709&gt;0,VALUE(SUBSTITUTE($B1709,"5","0"))=$B1709),1,0)),"")</f>
        <v/>
      </c>
      <c r="I1709" s="5" t="str">
        <f>IF(PhieuBauCu!$B$2&gt;5,IF(LEN($B1709)=0,"",IF(AND($B1709&gt;0,VALUE(SUBSTITUTE($B1709,"6","0"))=$B1709),1,0)),"")</f>
        <v/>
      </c>
      <c r="J1709" s="5" t="str">
        <f>IF(PhieuBauCu!$B$2&gt;6,IF(LEN($B1709)=0,"",IF(AND($B1709&gt;0,VALUE(SUBSTITUTE($B1709,"7","0"))=$B1709),1,0)),"")</f>
        <v/>
      </c>
      <c r="K1709" s="5" t="str">
        <f>IF(PhieuBauCu!$B$2&gt;7,IF(LEN($B1709)=0,"",IF(AND($B1709&gt;0,VALUE(SUBSTITUTE($B1709,"8","0"))=$B1709),1,0)),"")</f>
        <v/>
      </c>
      <c r="L1709" s="5" t="str">
        <f>IF(PhieuBauCu!$B$2&gt;8,IF(LEN($B1709)=0,"",IF(AND($B1709&gt;0,VALUE(SUBSTITUTE($B1709,"9","0"))=$B1709),1,0)),"")</f>
        <v/>
      </c>
      <c r="M1709" s="9">
        <f t="shared" si="53"/>
        <v>0</v>
      </c>
      <c r="N1709" s="36">
        <f>IF(AND(M1709&lt;=PhieuBauCu!$B$13,M1709&gt;=1),1,0)</f>
        <v>0</v>
      </c>
    </row>
    <row r="1710" spans="1:14" ht="28.5" customHeight="1">
      <c r="A1710" s="2">
        <v>1705</v>
      </c>
      <c r="B1710" s="3"/>
      <c r="C1710" s="48" t="str">
        <f t="shared" si="52"/>
        <v/>
      </c>
      <c r="D1710" s="5" t="str">
        <f>IF(PhieuBauCu!$B$2&gt;0,IF(LEN($B1710)=0,"",IF(AND($B1710&gt;0,VALUE(SUBSTITUTE($B1710,"1","0"))=$B1710),1,0)),"")</f>
        <v/>
      </c>
      <c r="E1710" s="5" t="str">
        <f>IF(PhieuBauCu!$B$2&gt;1,IF(LEN($B1710)=0,"",IF(AND($B1710&gt;0,VALUE(SUBSTITUTE($B1710,"2","0"))=$B1710),1,0)),"")</f>
        <v/>
      </c>
      <c r="F1710" s="5" t="str">
        <f>IF(PhieuBauCu!$B$2&gt;2,IF(LEN($B1710)=0,"",IF(AND($B1710&gt;0,VALUE(SUBSTITUTE($B1710,"3","0"))=$B1710),1,0)),"")</f>
        <v/>
      </c>
      <c r="G1710" s="5" t="str">
        <f>IF(PhieuBauCu!$B$2&gt;3,IF(LEN($B1710)=0,"",IF(AND($B1710&gt;0,VALUE(SUBSTITUTE($B1710,"4","0"))=$B1710),1,0)),"")</f>
        <v/>
      </c>
      <c r="H1710" s="5" t="str">
        <f>IF(PhieuBauCu!$B$2&gt;4,IF(LEN($B1710)=0,"",IF(AND($B1710&gt;0,VALUE(SUBSTITUTE($B1710,"5","0"))=$B1710),1,0)),"")</f>
        <v/>
      </c>
      <c r="I1710" s="5" t="str">
        <f>IF(PhieuBauCu!$B$2&gt;5,IF(LEN($B1710)=0,"",IF(AND($B1710&gt;0,VALUE(SUBSTITUTE($B1710,"6","0"))=$B1710),1,0)),"")</f>
        <v/>
      </c>
      <c r="J1710" s="5" t="str">
        <f>IF(PhieuBauCu!$B$2&gt;6,IF(LEN($B1710)=0,"",IF(AND($B1710&gt;0,VALUE(SUBSTITUTE($B1710,"7","0"))=$B1710),1,0)),"")</f>
        <v/>
      </c>
      <c r="K1710" s="5" t="str">
        <f>IF(PhieuBauCu!$B$2&gt;7,IF(LEN($B1710)=0,"",IF(AND($B1710&gt;0,VALUE(SUBSTITUTE($B1710,"8","0"))=$B1710),1,0)),"")</f>
        <v/>
      </c>
      <c r="L1710" s="5" t="str">
        <f>IF(PhieuBauCu!$B$2&gt;8,IF(LEN($B1710)=0,"",IF(AND($B1710&gt;0,VALUE(SUBSTITUTE($B1710,"9","0"))=$B1710),1,0)),"")</f>
        <v/>
      </c>
      <c r="M1710" s="9">
        <f t="shared" si="53"/>
        <v>0</v>
      </c>
      <c r="N1710" s="36">
        <f>IF(AND(M1710&lt;=PhieuBauCu!$B$13,M1710&gt;=1),1,0)</f>
        <v>0</v>
      </c>
    </row>
    <row r="1711" spans="1:14" ht="28.5" customHeight="1">
      <c r="A1711" s="2">
        <v>1706</v>
      </c>
      <c r="B1711" s="3"/>
      <c r="C1711" s="48" t="str">
        <f t="shared" si="52"/>
        <v/>
      </c>
      <c r="D1711" s="5" t="str">
        <f>IF(PhieuBauCu!$B$2&gt;0,IF(LEN($B1711)=0,"",IF(AND($B1711&gt;0,VALUE(SUBSTITUTE($B1711,"1","0"))=$B1711),1,0)),"")</f>
        <v/>
      </c>
      <c r="E1711" s="5" t="str">
        <f>IF(PhieuBauCu!$B$2&gt;1,IF(LEN($B1711)=0,"",IF(AND($B1711&gt;0,VALUE(SUBSTITUTE($B1711,"2","0"))=$B1711),1,0)),"")</f>
        <v/>
      </c>
      <c r="F1711" s="5" t="str">
        <f>IF(PhieuBauCu!$B$2&gt;2,IF(LEN($B1711)=0,"",IF(AND($B1711&gt;0,VALUE(SUBSTITUTE($B1711,"3","0"))=$B1711),1,0)),"")</f>
        <v/>
      </c>
      <c r="G1711" s="5" t="str">
        <f>IF(PhieuBauCu!$B$2&gt;3,IF(LEN($B1711)=0,"",IF(AND($B1711&gt;0,VALUE(SUBSTITUTE($B1711,"4","0"))=$B1711),1,0)),"")</f>
        <v/>
      </c>
      <c r="H1711" s="5" t="str">
        <f>IF(PhieuBauCu!$B$2&gt;4,IF(LEN($B1711)=0,"",IF(AND($B1711&gt;0,VALUE(SUBSTITUTE($B1711,"5","0"))=$B1711),1,0)),"")</f>
        <v/>
      </c>
      <c r="I1711" s="5" t="str">
        <f>IF(PhieuBauCu!$B$2&gt;5,IF(LEN($B1711)=0,"",IF(AND($B1711&gt;0,VALUE(SUBSTITUTE($B1711,"6","0"))=$B1711),1,0)),"")</f>
        <v/>
      </c>
      <c r="J1711" s="5" t="str">
        <f>IF(PhieuBauCu!$B$2&gt;6,IF(LEN($B1711)=0,"",IF(AND($B1711&gt;0,VALUE(SUBSTITUTE($B1711,"7","0"))=$B1711),1,0)),"")</f>
        <v/>
      </c>
      <c r="K1711" s="5" t="str">
        <f>IF(PhieuBauCu!$B$2&gt;7,IF(LEN($B1711)=0,"",IF(AND($B1711&gt;0,VALUE(SUBSTITUTE($B1711,"8","0"))=$B1711),1,0)),"")</f>
        <v/>
      </c>
      <c r="L1711" s="5" t="str">
        <f>IF(PhieuBauCu!$B$2&gt;8,IF(LEN($B1711)=0,"",IF(AND($B1711&gt;0,VALUE(SUBSTITUTE($B1711,"9","0"))=$B1711),1,0)),"")</f>
        <v/>
      </c>
      <c r="M1711" s="9">
        <f t="shared" si="53"/>
        <v>0</v>
      </c>
      <c r="N1711" s="36">
        <f>IF(AND(M1711&lt;=PhieuBauCu!$B$13,M1711&gt;=1),1,0)</f>
        <v>0</v>
      </c>
    </row>
    <row r="1712" spans="1:14" ht="28.5" customHeight="1">
      <c r="A1712" s="2">
        <v>1707</v>
      </c>
      <c r="B1712" s="3"/>
      <c r="C1712" s="48" t="str">
        <f t="shared" si="52"/>
        <v/>
      </c>
      <c r="D1712" s="5" t="str">
        <f>IF(PhieuBauCu!$B$2&gt;0,IF(LEN($B1712)=0,"",IF(AND($B1712&gt;0,VALUE(SUBSTITUTE($B1712,"1","0"))=$B1712),1,0)),"")</f>
        <v/>
      </c>
      <c r="E1712" s="5" t="str">
        <f>IF(PhieuBauCu!$B$2&gt;1,IF(LEN($B1712)=0,"",IF(AND($B1712&gt;0,VALUE(SUBSTITUTE($B1712,"2","0"))=$B1712),1,0)),"")</f>
        <v/>
      </c>
      <c r="F1712" s="5" t="str">
        <f>IF(PhieuBauCu!$B$2&gt;2,IF(LEN($B1712)=0,"",IF(AND($B1712&gt;0,VALUE(SUBSTITUTE($B1712,"3","0"))=$B1712),1,0)),"")</f>
        <v/>
      </c>
      <c r="G1712" s="5" t="str">
        <f>IF(PhieuBauCu!$B$2&gt;3,IF(LEN($B1712)=0,"",IF(AND($B1712&gt;0,VALUE(SUBSTITUTE($B1712,"4","0"))=$B1712),1,0)),"")</f>
        <v/>
      </c>
      <c r="H1712" s="5" t="str">
        <f>IF(PhieuBauCu!$B$2&gt;4,IF(LEN($B1712)=0,"",IF(AND($B1712&gt;0,VALUE(SUBSTITUTE($B1712,"5","0"))=$B1712),1,0)),"")</f>
        <v/>
      </c>
      <c r="I1712" s="5" t="str">
        <f>IF(PhieuBauCu!$B$2&gt;5,IF(LEN($B1712)=0,"",IF(AND($B1712&gt;0,VALUE(SUBSTITUTE($B1712,"6","0"))=$B1712),1,0)),"")</f>
        <v/>
      </c>
      <c r="J1712" s="5" t="str">
        <f>IF(PhieuBauCu!$B$2&gt;6,IF(LEN($B1712)=0,"",IF(AND($B1712&gt;0,VALUE(SUBSTITUTE($B1712,"7","0"))=$B1712),1,0)),"")</f>
        <v/>
      </c>
      <c r="K1712" s="5" t="str">
        <f>IF(PhieuBauCu!$B$2&gt;7,IF(LEN($B1712)=0,"",IF(AND($B1712&gt;0,VALUE(SUBSTITUTE($B1712,"8","0"))=$B1712),1,0)),"")</f>
        <v/>
      </c>
      <c r="L1712" s="5" t="str">
        <f>IF(PhieuBauCu!$B$2&gt;8,IF(LEN($B1712)=0,"",IF(AND($B1712&gt;0,VALUE(SUBSTITUTE($B1712,"9","0"))=$B1712),1,0)),"")</f>
        <v/>
      </c>
      <c r="M1712" s="9">
        <f t="shared" si="53"/>
        <v>0</v>
      </c>
      <c r="N1712" s="36">
        <f>IF(AND(M1712&lt;=PhieuBauCu!$B$13,M1712&gt;=1),1,0)</f>
        <v>0</v>
      </c>
    </row>
    <row r="1713" spans="1:14" ht="28.5" customHeight="1">
      <c r="A1713" s="2">
        <v>1708</v>
      </c>
      <c r="B1713" s="3"/>
      <c r="C1713" s="48" t="str">
        <f t="shared" si="52"/>
        <v/>
      </c>
      <c r="D1713" s="5" t="str">
        <f>IF(PhieuBauCu!$B$2&gt;0,IF(LEN($B1713)=0,"",IF(AND($B1713&gt;0,VALUE(SUBSTITUTE($B1713,"1","0"))=$B1713),1,0)),"")</f>
        <v/>
      </c>
      <c r="E1713" s="5" t="str">
        <f>IF(PhieuBauCu!$B$2&gt;1,IF(LEN($B1713)=0,"",IF(AND($B1713&gt;0,VALUE(SUBSTITUTE($B1713,"2","0"))=$B1713),1,0)),"")</f>
        <v/>
      </c>
      <c r="F1713" s="5" t="str">
        <f>IF(PhieuBauCu!$B$2&gt;2,IF(LEN($B1713)=0,"",IF(AND($B1713&gt;0,VALUE(SUBSTITUTE($B1713,"3","0"))=$B1713),1,0)),"")</f>
        <v/>
      </c>
      <c r="G1713" s="5" t="str">
        <f>IF(PhieuBauCu!$B$2&gt;3,IF(LEN($B1713)=0,"",IF(AND($B1713&gt;0,VALUE(SUBSTITUTE($B1713,"4","0"))=$B1713),1,0)),"")</f>
        <v/>
      </c>
      <c r="H1713" s="5" t="str">
        <f>IF(PhieuBauCu!$B$2&gt;4,IF(LEN($B1713)=0,"",IF(AND($B1713&gt;0,VALUE(SUBSTITUTE($B1713,"5","0"))=$B1713),1,0)),"")</f>
        <v/>
      </c>
      <c r="I1713" s="5" t="str">
        <f>IF(PhieuBauCu!$B$2&gt;5,IF(LEN($B1713)=0,"",IF(AND($B1713&gt;0,VALUE(SUBSTITUTE($B1713,"6","0"))=$B1713),1,0)),"")</f>
        <v/>
      </c>
      <c r="J1713" s="5" t="str">
        <f>IF(PhieuBauCu!$B$2&gt;6,IF(LEN($B1713)=0,"",IF(AND($B1713&gt;0,VALUE(SUBSTITUTE($B1713,"7","0"))=$B1713),1,0)),"")</f>
        <v/>
      </c>
      <c r="K1713" s="5" t="str">
        <f>IF(PhieuBauCu!$B$2&gt;7,IF(LEN($B1713)=0,"",IF(AND($B1713&gt;0,VALUE(SUBSTITUTE($B1713,"8","0"))=$B1713),1,0)),"")</f>
        <v/>
      </c>
      <c r="L1713" s="5" t="str">
        <f>IF(PhieuBauCu!$B$2&gt;8,IF(LEN($B1713)=0,"",IF(AND($B1713&gt;0,VALUE(SUBSTITUTE($B1713,"9","0"))=$B1713),1,0)),"")</f>
        <v/>
      </c>
      <c r="M1713" s="9">
        <f t="shared" si="53"/>
        <v>0</v>
      </c>
      <c r="N1713" s="36">
        <f>IF(AND(M1713&lt;=PhieuBauCu!$B$13,M1713&gt;=1),1,0)</f>
        <v>0</v>
      </c>
    </row>
    <row r="1714" spans="1:14" ht="28.5" customHeight="1">
      <c r="A1714" s="2">
        <v>1709</v>
      </c>
      <c r="B1714" s="3"/>
      <c r="C1714" s="48" t="str">
        <f t="shared" si="52"/>
        <v/>
      </c>
      <c r="D1714" s="5" t="str">
        <f>IF(PhieuBauCu!$B$2&gt;0,IF(LEN($B1714)=0,"",IF(AND($B1714&gt;0,VALUE(SUBSTITUTE($B1714,"1","0"))=$B1714),1,0)),"")</f>
        <v/>
      </c>
      <c r="E1714" s="5" t="str">
        <f>IF(PhieuBauCu!$B$2&gt;1,IF(LEN($B1714)=0,"",IF(AND($B1714&gt;0,VALUE(SUBSTITUTE($B1714,"2","0"))=$B1714),1,0)),"")</f>
        <v/>
      </c>
      <c r="F1714" s="5" t="str">
        <f>IF(PhieuBauCu!$B$2&gt;2,IF(LEN($B1714)=0,"",IF(AND($B1714&gt;0,VALUE(SUBSTITUTE($B1714,"3","0"))=$B1714),1,0)),"")</f>
        <v/>
      </c>
      <c r="G1714" s="5" t="str">
        <f>IF(PhieuBauCu!$B$2&gt;3,IF(LEN($B1714)=0,"",IF(AND($B1714&gt;0,VALUE(SUBSTITUTE($B1714,"4","0"))=$B1714),1,0)),"")</f>
        <v/>
      </c>
      <c r="H1714" s="5" t="str">
        <f>IF(PhieuBauCu!$B$2&gt;4,IF(LEN($B1714)=0,"",IF(AND($B1714&gt;0,VALUE(SUBSTITUTE($B1714,"5","0"))=$B1714),1,0)),"")</f>
        <v/>
      </c>
      <c r="I1714" s="5" t="str">
        <f>IF(PhieuBauCu!$B$2&gt;5,IF(LEN($B1714)=0,"",IF(AND($B1714&gt;0,VALUE(SUBSTITUTE($B1714,"6","0"))=$B1714),1,0)),"")</f>
        <v/>
      </c>
      <c r="J1714" s="5" t="str">
        <f>IF(PhieuBauCu!$B$2&gt;6,IF(LEN($B1714)=0,"",IF(AND($B1714&gt;0,VALUE(SUBSTITUTE($B1714,"7","0"))=$B1714),1,0)),"")</f>
        <v/>
      </c>
      <c r="K1714" s="5" t="str">
        <f>IF(PhieuBauCu!$B$2&gt;7,IF(LEN($B1714)=0,"",IF(AND($B1714&gt;0,VALUE(SUBSTITUTE($B1714,"8","0"))=$B1714),1,0)),"")</f>
        <v/>
      </c>
      <c r="L1714" s="5" t="str">
        <f>IF(PhieuBauCu!$B$2&gt;8,IF(LEN($B1714)=0,"",IF(AND($B1714&gt;0,VALUE(SUBSTITUTE($B1714,"9","0"))=$B1714),1,0)),"")</f>
        <v/>
      </c>
      <c r="M1714" s="9">
        <f t="shared" si="53"/>
        <v>0</v>
      </c>
      <c r="N1714" s="36">
        <f>IF(AND(M1714&lt;=PhieuBauCu!$B$13,M1714&gt;=1),1,0)</f>
        <v>0</v>
      </c>
    </row>
    <row r="1715" spans="1:14" ht="28.5" customHeight="1">
      <c r="A1715" s="2">
        <v>1710</v>
      </c>
      <c r="B1715" s="3"/>
      <c r="C1715" s="48" t="str">
        <f t="shared" si="52"/>
        <v/>
      </c>
      <c r="D1715" s="5" t="str">
        <f>IF(PhieuBauCu!$B$2&gt;0,IF(LEN($B1715)=0,"",IF(AND($B1715&gt;0,VALUE(SUBSTITUTE($B1715,"1","0"))=$B1715),1,0)),"")</f>
        <v/>
      </c>
      <c r="E1715" s="5" t="str">
        <f>IF(PhieuBauCu!$B$2&gt;1,IF(LEN($B1715)=0,"",IF(AND($B1715&gt;0,VALUE(SUBSTITUTE($B1715,"2","0"))=$B1715),1,0)),"")</f>
        <v/>
      </c>
      <c r="F1715" s="5" t="str">
        <f>IF(PhieuBauCu!$B$2&gt;2,IF(LEN($B1715)=0,"",IF(AND($B1715&gt;0,VALUE(SUBSTITUTE($B1715,"3","0"))=$B1715),1,0)),"")</f>
        <v/>
      </c>
      <c r="G1715" s="5" t="str">
        <f>IF(PhieuBauCu!$B$2&gt;3,IF(LEN($B1715)=0,"",IF(AND($B1715&gt;0,VALUE(SUBSTITUTE($B1715,"4","0"))=$B1715),1,0)),"")</f>
        <v/>
      </c>
      <c r="H1715" s="5" t="str">
        <f>IF(PhieuBauCu!$B$2&gt;4,IF(LEN($B1715)=0,"",IF(AND($B1715&gt;0,VALUE(SUBSTITUTE($B1715,"5","0"))=$B1715),1,0)),"")</f>
        <v/>
      </c>
      <c r="I1715" s="5" t="str">
        <f>IF(PhieuBauCu!$B$2&gt;5,IF(LEN($B1715)=0,"",IF(AND($B1715&gt;0,VALUE(SUBSTITUTE($B1715,"6","0"))=$B1715),1,0)),"")</f>
        <v/>
      </c>
      <c r="J1715" s="5" t="str">
        <f>IF(PhieuBauCu!$B$2&gt;6,IF(LEN($B1715)=0,"",IF(AND($B1715&gt;0,VALUE(SUBSTITUTE($B1715,"7","0"))=$B1715),1,0)),"")</f>
        <v/>
      </c>
      <c r="K1715" s="5" t="str">
        <f>IF(PhieuBauCu!$B$2&gt;7,IF(LEN($B1715)=0,"",IF(AND($B1715&gt;0,VALUE(SUBSTITUTE($B1715,"8","0"))=$B1715),1,0)),"")</f>
        <v/>
      </c>
      <c r="L1715" s="5" t="str">
        <f>IF(PhieuBauCu!$B$2&gt;8,IF(LEN($B1715)=0,"",IF(AND($B1715&gt;0,VALUE(SUBSTITUTE($B1715,"9","0"))=$B1715),1,0)),"")</f>
        <v/>
      </c>
      <c r="M1715" s="9">
        <f t="shared" si="53"/>
        <v>0</v>
      </c>
      <c r="N1715" s="36">
        <f>IF(AND(M1715&lt;=PhieuBauCu!$B$13,M1715&gt;=1),1,0)</f>
        <v>0</v>
      </c>
    </row>
    <row r="1716" spans="1:14" ht="28.5" customHeight="1">
      <c r="A1716" s="2">
        <v>1711</v>
      </c>
      <c r="B1716" s="3"/>
      <c r="C1716" s="48" t="str">
        <f t="shared" si="52"/>
        <v/>
      </c>
      <c r="D1716" s="5" t="str">
        <f>IF(PhieuBauCu!$B$2&gt;0,IF(LEN($B1716)=0,"",IF(AND($B1716&gt;0,VALUE(SUBSTITUTE($B1716,"1","0"))=$B1716),1,0)),"")</f>
        <v/>
      </c>
      <c r="E1716" s="5" t="str">
        <f>IF(PhieuBauCu!$B$2&gt;1,IF(LEN($B1716)=0,"",IF(AND($B1716&gt;0,VALUE(SUBSTITUTE($B1716,"2","0"))=$B1716),1,0)),"")</f>
        <v/>
      </c>
      <c r="F1716" s="5" t="str">
        <f>IF(PhieuBauCu!$B$2&gt;2,IF(LEN($B1716)=0,"",IF(AND($B1716&gt;0,VALUE(SUBSTITUTE($B1716,"3","0"))=$B1716),1,0)),"")</f>
        <v/>
      </c>
      <c r="G1716" s="5" t="str">
        <f>IF(PhieuBauCu!$B$2&gt;3,IF(LEN($B1716)=0,"",IF(AND($B1716&gt;0,VALUE(SUBSTITUTE($B1716,"4","0"))=$B1716),1,0)),"")</f>
        <v/>
      </c>
      <c r="H1716" s="5" t="str">
        <f>IF(PhieuBauCu!$B$2&gt;4,IF(LEN($B1716)=0,"",IF(AND($B1716&gt;0,VALUE(SUBSTITUTE($B1716,"5","0"))=$B1716),1,0)),"")</f>
        <v/>
      </c>
      <c r="I1716" s="5" t="str">
        <f>IF(PhieuBauCu!$B$2&gt;5,IF(LEN($B1716)=0,"",IF(AND($B1716&gt;0,VALUE(SUBSTITUTE($B1716,"6","0"))=$B1716),1,0)),"")</f>
        <v/>
      </c>
      <c r="J1716" s="5" t="str">
        <f>IF(PhieuBauCu!$B$2&gt;6,IF(LEN($B1716)=0,"",IF(AND($B1716&gt;0,VALUE(SUBSTITUTE($B1716,"7","0"))=$B1716),1,0)),"")</f>
        <v/>
      </c>
      <c r="K1716" s="5" t="str">
        <f>IF(PhieuBauCu!$B$2&gt;7,IF(LEN($B1716)=0,"",IF(AND($B1716&gt;0,VALUE(SUBSTITUTE($B1716,"8","0"))=$B1716),1,0)),"")</f>
        <v/>
      </c>
      <c r="L1716" s="5" t="str">
        <f>IF(PhieuBauCu!$B$2&gt;8,IF(LEN($B1716)=0,"",IF(AND($B1716&gt;0,VALUE(SUBSTITUTE($B1716,"9","0"))=$B1716),1,0)),"")</f>
        <v/>
      </c>
      <c r="M1716" s="9">
        <f t="shared" si="53"/>
        <v>0</v>
      </c>
      <c r="N1716" s="36">
        <f>IF(AND(M1716&lt;=PhieuBauCu!$B$13,M1716&gt;=1),1,0)</f>
        <v>0</v>
      </c>
    </row>
    <row r="1717" spans="1:14" ht="28.5" customHeight="1">
      <c r="A1717" s="2">
        <v>1712</v>
      </c>
      <c r="B1717" s="3"/>
      <c r="C1717" s="48" t="str">
        <f t="shared" si="52"/>
        <v/>
      </c>
      <c r="D1717" s="5" t="str">
        <f>IF(PhieuBauCu!$B$2&gt;0,IF(LEN($B1717)=0,"",IF(AND($B1717&gt;0,VALUE(SUBSTITUTE($B1717,"1","0"))=$B1717),1,0)),"")</f>
        <v/>
      </c>
      <c r="E1717" s="5" t="str">
        <f>IF(PhieuBauCu!$B$2&gt;1,IF(LEN($B1717)=0,"",IF(AND($B1717&gt;0,VALUE(SUBSTITUTE($B1717,"2","0"))=$B1717),1,0)),"")</f>
        <v/>
      </c>
      <c r="F1717" s="5" t="str">
        <f>IF(PhieuBauCu!$B$2&gt;2,IF(LEN($B1717)=0,"",IF(AND($B1717&gt;0,VALUE(SUBSTITUTE($B1717,"3","0"))=$B1717),1,0)),"")</f>
        <v/>
      </c>
      <c r="G1717" s="5" t="str">
        <f>IF(PhieuBauCu!$B$2&gt;3,IF(LEN($B1717)=0,"",IF(AND($B1717&gt;0,VALUE(SUBSTITUTE($B1717,"4","0"))=$B1717),1,0)),"")</f>
        <v/>
      </c>
      <c r="H1717" s="5" t="str">
        <f>IF(PhieuBauCu!$B$2&gt;4,IF(LEN($B1717)=0,"",IF(AND($B1717&gt;0,VALUE(SUBSTITUTE($B1717,"5","0"))=$B1717),1,0)),"")</f>
        <v/>
      </c>
      <c r="I1717" s="5" t="str">
        <f>IF(PhieuBauCu!$B$2&gt;5,IF(LEN($B1717)=0,"",IF(AND($B1717&gt;0,VALUE(SUBSTITUTE($B1717,"6","0"))=$B1717),1,0)),"")</f>
        <v/>
      </c>
      <c r="J1717" s="5" t="str">
        <f>IF(PhieuBauCu!$B$2&gt;6,IF(LEN($B1717)=0,"",IF(AND($B1717&gt;0,VALUE(SUBSTITUTE($B1717,"7","0"))=$B1717),1,0)),"")</f>
        <v/>
      </c>
      <c r="K1717" s="5" t="str">
        <f>IF(PhieuBauCu!$B$2&gt;7,IF(LEN($B1717)=0,"",IF(AND($B1717&gt;0,VALUE(SUBSTITUTE($B1717,"8","0"))=$B1717),1,0)),"")</f>
        <v/>
      </c>
      <c r="L1717" s="5" t="str">
        <f>IF(PhieuBauCu!$B$2&gt;8,IF(LEN($B1717)=0,"",IF(AND($B1717&gt;0,VALUE(SUBSTITUTE($B1717,"9","0"))=$B1717),1,0)),"")</f>
        <v/>
      </c>
      <c r="M1717" s="9">
        <f t="shared" si="53"/>
        <v>0</v>
      </c>
      <c r="N1717" s="36">
        <f>IF(AND(M1717&lt;=PhieuBauCu!$B$13,M1717&gt;=1),1,0)</f>
        <v>0</v>
      </c>
    </row>
    <row r="1718" spans="1:14" ht="28.5" customHeight="1">
      <c r="A1718" s="2">
        <v>1713</v>
      </c>
      <c r="B1718" s="3"/>
      <c r="C1718" s="48" t="str">
        <f t="shared" si="52"/>
        <v/>
      </c>
      <c r="D1718" s="5" t="str">
        <f>IF(PhieuBauCu!$B$2&gt;0,IF(LEN($B1718)=0,"",IF(AND($B1718&gt;0,VALUE(SUBSTITUTE($B1718,"1","0"))=$B1718),1,0)),"")</f>
        <v/>
      </c>
      <c r="E1718" s="5" t="str">
        <f>IF(PhieuBauCu!$B$2&gt;1,IF(LEN($B1718)=0,"",IF(AND($B1718&gt;0,VALUE(SUBSTITUTE($B1718,"2","0"))=$B1718),1,0)),"")</f>
        <v/>
      </c>
      <c r="F1718" s="5" t="str">
        <f>IF(PhieuBauCu!$B$2&gt;2,IF(LEN($B1718)=0,"",IF(AND($B1718&gt;0,VALUE(SUBSTITUTE($B1718,"3","0"))=$B1718),1,0)),"")</f>
        <v/>
      </c>
      <c r="G1718" s="5" t="str">
        <f>IF(PhieuBauCu!$B$2&gt;3,IF(LEN($B1718)=0,"",IF(AND($B1718&gt;0,VALUE(SUBSTITUTE($B1718,"4","0"))=$B1718),1,0)),"")</f>
        <v/>
      </c>
      <c r="H1718" s="5" t="str">
        <f>IF(PhieuBauCu!$B$2&gt;4,IF(LEN($B1718)=0,"",IF(AND($B1718&gt;0,VALUE(SUBSTITUTE($B1718,"5","0"))=$B1718),1,0)),"")</f>
        <v/>
      </c>
      <c r="I1718" s="5" t="str">
        <f>IF(PhieuBauCu!$B$2&gt;5,IF(LEN($B1718)=0,"",IF(AND($B1718&gt;0,VALUE(SUBSTITUTE($B1718,"6","0"))=$B1718),1,0)),"")</f>
        <v/>
      </c>
      <c r="J1718" s="5" t="str">
        <f>IF(PhieuBauCu!$B$2&gt;6,IF(LEN($B1718)=0,"",IF(AND($B1718&gt;0,VALUE(SUBSTITUTE($B1718,"7","0"))=$B1718),1,0)),"")</f>
        <v/>
      </c>
      <c r="K1718" s="5" t="str">
        <f>IF(PhieuBauCu!$B$2&gt;7,IF(LEN($B1718)=0,"",IF(AND($B1718&gt;0,VALUE(SUBSTITUTE($B1718,"8","0"))=$B1718),1,0)),"")</f>
        <v/>
      </c>
      <c r="L1718" s="5" t="str">
        <f>IF(PhieuBauCu!$B$2&gt;8,IF(LEN($B1718)=0,"",IF(AND($B1718&gt;0,VALUE(SUBSTITUTE($B1718,"9","0"))=$B1718),1,0)),"")</f>
        <v/>
      </c>
      <c r="M1718" s="9">
        <f t="shared" si="53"/>
        <v>0</v>
      </c>
      <c r="N1718" s="36">
        <f>IF(AND(M1718&lt;=PhieuBauCu!$B$13,M1718&gt;=1),1,0)</f>
        <v>0</v>
      </c>
    </row>
    <row r="1719" spans="1:14" ht="28.5" customHeight="1">
      <c r="A1719" s="2">
        <v>1714</v>
      </c>
      <c r="B1719" s="3"/>
      <c r="C1719" s="48" t="str">
        <f t="shared" si="52"/>
        <v/>
      </c>
      <c r="D1719" s="5" t="str">
        <f>IF(PhieuBauCu!$B$2&gt;0,IF(LEN($B1719)=0,"",IF(AND($B1719&gt;0,VALUE(SUBSTITUTE($B1719,"1","0"))=$B1719),1,0)),"")</f>
        <v/>
      </c>
      <c r="E1719" s="5" t="str">
        <f>IF(PhieuBauCu!$B$2&gt;1,IF(LEN($B1719)=0,"",IF(AND($B1719&gt;0,VALUE(SUBSTITUTE($B1719,"2","0"))=$B1719),1,0)),"")</f>
        <v/>
      </c>
      <c r="F1719" s="5" t="str">
        <f>IF(PhieuBauCu!$B$2&gt;2,IF(LEN($B1719)=0,"",IF(AND($B1719&gt;0,VALUE(SUBSTITUTE($B1719,"3","0"))=$B1719),1,0)),"")</f>
        <v/>
      </c>
      <c r="G1719" s="5" t="str">
        <f>IF(PhieuBauCu!$B$2&gt;3,IF(LEN($B1719)=0,"",IF(AND($B1719&gt;0,VALUE(SUBSTITUTE($B1719,"4","0"))=$B1719),1,0)),"")</f>
        <v/>
      </c>
      <c r="H1719" s="5" t="str">
        <f>IF(PhieuBauCu!$B$2&gt;4,IF(LEN($B1719)=0,"",IF(AND($B1719&gt;0,VALUE(SUBSTITUTE($B1719,"5","0"))=$B1719),1,0)),"")</f>
        <v/>
      </c>
      <c r="I1719" s="5" t="str">
        <f>IF(PhieuBauCu!$B$2&gt;5,IF(LEN($B1719)=0,"",IF(AND($B1719&gt;0,VALUE(SUBSTITUTE($B1719,"6","0"))=$B1719),1,0)),"")</f>
        <v/>
      </c>
      <c r="J1719" s="5" t="str">
        <f>IF(PhieuBauCu!$B$2&gt;6,IF(LEN($B1719)=0,"",IF(AND($B1719&gt;0,VALUE(SUBSTITUTE($B1719,"7","0"))=$B1719),1,0)),"")</f>
        <v/>
      </c>
      <c r="K1719" s="5" t="str">
        <f>IF(PhieuBauCu!$B$2&gt;7,IF(LEN($B1719)=0,"",IF(AND($B1719&gt;0,VALUE(SUBSTITUTE($B1719,"8","0"))=$B1719),1,0)),"")</f>
        <v/>
      </c>
      <c r="L1719" s="5" t="str">
        <f>IF(PhieuBauCu!$B$2&gt;8,IF(LEN($B1719)=0,"",IF(AND($B1719&gt;0,VALUE(SUBSTITUTE($B1719,"9","0"))=$B1719),1,0)),"")</f>
        <v/>
      </c>
      <c r="M1719" s="9">
        <f t="shared" si="53"/>
        <v>0</v>
      </c>
      <c r="N1719" s="36">
        <f>IF(AND(M1719&lt;=PhieuBauCu!$B$13,M1719&gt;=1),1,0)</f>
        <v>0</v>
      </c>
    </row>
    <row r="1720" spans="1:14" ht="28.5" customHeight="1">
      <c r="A1720" s="2">
        <v>1715</v>
      </c>
      <c r="B1720" s="3"/>
      <c r="C1720" s="48" t="str">
        <f t="shared" si="52"/>
        <v/>
      </c>
      <c r="D1720" s="5" t="str">
        <f>IF(PhieuBauCu!$B$2&gt;0,IF(LEN($B1720)=0,"",IF(AND($B1720&gt;0,VALUE(SUBSTITUTE($B1720,"1","0"))=$B1720),1,0)),"")</f>
        <v/>
      </c>
      <c r="E1720" s="5" t="str">
        <f>IF(PhieuBauCu!$B$2&gt;1,IF(LEN($B1720)=0,"",IF(AND($B1720&gt;0,VALUE(SUBSTITUTE($B1720,"2","0"))=$B1720),1,0)),"")</f>
        <v/>
      </c>
      <c r="F1720" s="5" t="str">
        <f>IF(PhieuBauCu!$B$2&gt;2,IF(LEN($B1720)=0,"",IF(AND($B1720&gt;0,VALUE(SUBSTITUTE($B1720,"3","0"))=$B1720),1,0)),"")</f>
        <v/>
      </c>
      <c r="G1720" s="5" t="str">
        <f>IF(PhieuBauCu!$B$2&gt;3,IF(LEN($B1720)=0,"",IF(AND($B1720&gt;0,VALUE(SUBSTITUTE($B1720,"4","0"))=$B1720),1,0)),"")</f>
        <v/>
      </c>
      <c r="H1720" s="5" t="str">
        <f>IF(PhieuBauCu!$B$2&gt;4,IF(LEN($B1720)=0,"",IF(AND($B1720&gt;0,VALUE(SUBSTITUTE($B1720,"5","0"))=$B1720),1,0)),"")</f>
        <v/>
      </c>
      <c r="I1720" s="5" t="str">
        <f>IF(PhieuBauCu!$B$2&gt;5,IF(LEN($B1720)=0,"",IF(AND($B1720&gt;0,VALUE(SUBSTITUTE($B1720,"6","0"))=$B1720),1,0)),"")</f>
        <v/>
      </c>
      <c r="J1720" s="5" t="str">
        <f>IF(PhieuBauCu!$B$2&gt;6,IF(LEN($B1720)=0,"",IF(AND($B1720&gt;0,VALUE(SUBSTITUTE($B1720,"7","0"))=$B1720),1,0)),"")</f>
        <v/>
      </c>
      <c r="K1720" s="5" t="str">
        <f>IF(PhieuBauCu!$B$2&gt;7,IF(LEN($B1720)=0,"",IF(AND($B1720&gt;0,VALUE(SUBSTITUTE($B1720,"8","0"))=$B1720),1,0)),"")</f>
        <v/>
      </c>
      <c r="L1720" s="5" t="str">
        <f>IF(PhieuBauCu!$B$2&gt;8,IF(LEN($B1720)=0,"",IF(AND($B1720&gt;0,VALUE(SUBSTITUTE($B1720,"9","0"))=$B1720),1,0)),"")</f>
        <v/>
      </c>
      <c r="M1720" s="9">
        <f t="shared" si="53"/>
        <v>0</v>
      </c>
      <c r="N1720" s="36">
        <f>IF(AND(M1720&lt;=PhieuBauCu!$B$13,M1720&gt;=1),1,0)</f>
        <v>0</v>
      </c>
    </row>
    <row r="1721" spans="1:14" ht="28.5" customHeight="1">
      <c r="A1721" s="2">
        <v>1716</v>
      </c>
      <c r="B1721" s="3"/>
      <c r="C1721" s="48" t="str">
        <f t="shared" si="52"/>
        <v/>
      </c>
      <c r="D1721" s="5" t="str">
        <f>IF(PhieuBauCu!$B$2&gt;0,IF(LEN($B1721)=0,"",IF(AND($B1721&gt;0,VALUE(SUBSTITUTE($B1721,"1","0"))=$B1721),1,0)),"")</f>
        <v/>
      </c>
      <c r="E1721" s="5" t="str">
        <f>IF(PhieuBauCu!$B$2&gt;1,IF(LEN($B1721)=0,"",IF(AND($B1721&gt;0,VALUE(SUBSTITUTE($B1721,"2","0"))=$B1721),1,0)),"")</f>
        <v/>
      </c>
      <c r="F1721" s="5" t="str">
        <f>IF(PhieuBauCu!$B$2&gt;2,IF(LEN($B1721)=0,"",IF(AND($B1721&gt;0,VALUE(SUBSTITUTE($B1721,"3","0"))=$B1721),1,0)),"")</f>
        <v/>
      </c>
      <c r="G1721" s="5" t="str">
        <f>IF(PhieuBauCu!$B$2&gt;3,IF(LEN($B1721)=0,"",IF(AND($B1721&gt;0,VALUE(SUBSTITUTE($B1721,"4","0"))=$B1721),1,0)),"")</f>
        <v/>
      </c>
      <c r="H1721" s="5" t="str">
        <f>IF(PhieuBauCu!$B$2&gt;4,IF(LEN($B1721)=0,"",IF(AND($B1721&gt;0,VALUE(SUBSTITUTE($B1721,"5","0"))=$B1721),1,0)),"")</f>
        <v/>
      </c>
      <c r="I1721" s="5" t="str">
        <f>IF(PhieuBauCu!$B$2&gt;5,IF(LEN($B1721)=0,"",IF(AND($B1721&gt;0,VALUE(SUBSTITUTE($B1721,"6","0"))=$B1721),1,0)),"")</f>
        <v/>
      </c>
      <c r="J1721" s="5" t="str">
        <f>IF(PhieuBauCu!$B$2&gt;6,IF(LEN($B1721)=0,"",IF(AND($B1721&gt;0,VALUE(SUBSTITUTE($B1721,"7","0"))=$B1721),1,0)),"")</f>
        <v/>
      </c>
      <c r="K1721" s="5" t="str">
        <f>IF(PhieuBauCu!$B$2&gt;7,IF(LEN($B1721)=0,"",IF(AND($B1721&gt;0,VALUE(SUBSTITUTE($B1721,"8","0"))=$B1721),1,0)),"")</f>
        <v/>
      </c>
      <c r="L1721" s="5" t="str">
        <f>IF(PhieuBauCu!$B$2&gt;8,IF(LEN($B1721)=0,"",IF(AND($B1721&gt;0,VALUE(SUBSTITUTE($B1721,"9","0"))=$B1721),1,0)),"")</f>
        <v/>
      </c>
      <c r="M1721" s="9">
        <f t="shared" si="53"/>
        <v>0</v>
      </c>
      <c r="N1721" s="36">
        <f>IF(AND(M1721&lt;=PhieuBauCu!$B$13,M1721&gt;=1),1,0)</f>
        <v>0</v>
      </c>
    </row>
    <row r="1722" spans="1:14" ht="28.5" customHeight="1">
      <c r="A1722" s="2">
        <v>1717</v>
      </c>
      <c r="B1722" s="3"/>
      <c r="C1722" s="48" t="str">
        <f t="shared" si="52"/>
        <v/>
      </c>
      <c r="D1722" s="5" t="str">
        <f>IF(PhieuBauCu!$B$2&gt;0,IF(LEN($B1722)=0,"",IF(AND($B1722&gt;0,VALUE(SUBSTITUTE($B1722,"1","0"))=$B1722),1,0)),"")</f>
        <v/>
      </c>
      <c r="E1722" s="5" t="str">
        <f>IF(PhieuBauCu!$B$2&gt;1,IF(LEN($B1722)=0,"",IF(AND($B1722&gt;0,VALUE(SUBSTITUTE($B1722,"2","0"))=$B1722),1,0)),"")</f>
        <v/>
      </c>
      <c r="F1722" s="5" t="str">
        <f>IF(PhieuBauCu!$B$2&gt;2,IF(LEN($B1722)=0,"",IF(AND($B1722&gt;0,VALUE(SUBSTITUTE($B1722,"3","0"))=$B1722),1,0)),"")</f>
        <v/>
      </c>
      <c r="G1722" s="5" t="str">
        <f>IF(PhieuBauCu!$B$2&gt;3,IF(LEN($B1722)=0,"",IF(AND($B1722&gt;0,VALUE(SUBSTITUTE($B1722,"4","0"))=$B1722),1,0)),"")</f>
        <v/>
      </c>
      <c r="H1722" s="5" t="str">
        <f>IF(PhieuBauCu!$B$2&gt;4,IF(LEN($B1722)=0,"",IF(AND($B1722&gt;0,VALUE(SUBSTITUTE($B1722,"5","0"))=$B1722),1,0)),"")</f>
        <v/>
      </c>
      <c r="I1722" s="5" t="str">
        <f>IF(PhieuBauCu!$B$2&gt;5,IF(LEN($B1722)=0,"",IF(AND($B1722&gt;0,VALUE(SUBSTITUTE($B1722,"6","0"))=$B1722),1,0)),"")</f>
        <v/>
      </c>
      <c r="J1722" s="5" t="str">
        <f>IF(PhieuBauCu!$B$2&gt;6,IF(LEN($B1722)=0,"",IF(AND($B1722&gt;0,VALUE(SUBSTITUTE($B1722,"7","0"))=$B1722),1,0)),"")</f>
        <v/>
      </c>
      <c r="K1722" s="5" t="str">
        <f>IF(PhieuBauCu!$B$2&gt;7,IF(LEN($B1722)=0,"",IF(AND($B1722&gt;0,VALUE(SUBSTITUTE($B1722,"8","0"))=$B1722),1,0)),"")</f>
        <v/>
      </c>
      <c r="L1722" s="5" t="str">
        <f>IF(PhieuBauCu!$B$2&gt;8,IF(LEN($B1722)=0,"",IF(AND($B1722&gt;0,VALUE(SUBSTITUTE($B1722,"9","0"))=$B1722),1,0)),"")</f>
        <v/>
      </c>
      <c r="M1722" s="9">
        <f t="shared" si="53"/>
        <v>0</v>
      </c>
      <c r="N1722" s="36">
        <f>IF(AND(M1722&lt;=PhieuBauCu!$B$13,M1722&gt;=1),1,0)</f>
        <v>0</v>
      </c>
    </row>
    <row r="1723" spans="1:14" ht="28.5" customHeight="1">
      <c r="A1723" s="2">
        <v>1718</v>
      </c>
      <c r="B1723" s="3"/>
      <c r="C1723" s="48" t="str">
        <f t="shared" si="52"/>
        <v/>
      </c>
      <c r="D1723" s="5" t="str">
        <f>IF(PhieuBauCu!$B$2&gt;0,IF(LEN($B1723)=0,"",IF(AND($B1723&gt;0,VALUE(SUBSTITUTE($B1723,"1","0"))=$B1723),1,0)),"")</f>
        <v/>
      </c>
      <c r="E1723" s="5" t="str">
        <f>IF(PhieuBauCu!$B$2&gt;1,IF(LEN($B1723)=0,"",IF(AND($B1723&gt;0,VALUE(SUBSTITUTE($B1723,"2","0"))=$B1723),1,0)),"")</f>
        <v/>
      </c>
      <c r="F1723" s="5" t="str">
        <f>IF(PhieuBauCu!$B$2&gt;2,IF(LEN($B1723)=0,"",IF(AND($B1723&gt;0,VALUE(SUBSTITUTE($B1723,"3","0"))=$B1723),1,0)),"")</f>
        <v/>
      </c>
      <c r="G1723" s="5" t="str">
        <f>IF(PhieuBauCu!$B$2&gt;3,IF(LEN($B1723)=0,"",IF(AND($B1723&gt;0,VALUE(SUBSTITUTE($B1723,"4","0"))=$B1723),1,0)),"")</f>
        <v/>
      </c>
      <c r="H1723" s="5" t="str">
        <f>IF(PhieuBauCu!$B$2&gt;4,IF(LEN($B1723)=0,"",IF(AND($B1723&gt;0,VALUE(SUBSTITUTE($B1723,"5","0"))=$B1723),1,0)),"")</f>
        <v/>
      </c>
      <c r="I1723" s="5" t="str">
        <f>IF(PhieuBauCu!$B$2&gt;5,IF(LEN($B1723)=0,"",IF(AND($B1723&gt;0,VALUE(SUBSTITUTE($B1723,"6","0"))=$B1723),1,0)),"")</f>
        <v/>
      </c>
      <c r="J1723" s="5" t="str">
        <f>IF(PhieuBauCu!$B$2&gt;6,IF(LEN($B1723)=0,"",IF(AND($B1723&gt;0,VALUE(SUBSTITUTE($B1723,"7","0"))=$B1723),1,0)),"")</f>
        <v/>
      </c>
      <c r="K1723" s="5" t="str">
        <f>IF(PhieuBauCu!$B$2&gt;7,IF(LEN($B1723)=0,"",IF(AND($B1723&gt;0,VALUE(SUBSTITUTE($B1723,"8","0"))=$B1723),1,0)),"")</f>
        <v/>
      </c>
      <c r="L1723" s="5" t="str">
        <f>IF(PhieuBauCu!$B$2&gt;8,IF(LEN($B1723)=0,"",IF(AND($B1723&gt;0,VALUE(SUBSTITUTE($B1723,"9","0"))=$B1723),1,0)),"")</f>
        <v/>
      </c>
      <c r="M1723" s="9">
        <f t="shared" si="53"/>
        <v>0</v>
      </c>
      <c r="N1723" s="36">
        <f>IF(AND(M1723&lt;=PhieuBauCu!$B$13,M1723&gt;=1),1,0)</f>
        <v>0</v>
      </c>
    </row>
    <row r="1724" spans="1:14" ht="28.5" customHeight="1">
      <c r="A1724" s="2">
        <v>1719</v>
      </c>
      <c r="B1724" s="3"/>
      <c r="C1724" s="48" t="str">
        <f t="shared" si="52"/>
        <v/>
      </c>
      <c r="D1724" s="5" t="str">
        <f>IF(PhieuBauCu!$B$2&gt;0,IF(LEN($B1724)=0,"",IF(AND($B1724&gt;0,VALUE(SUBSTITUTE($B1724,"1","0"))=$B1724),1,0)),"")</f>
        <v/>
      </c>
      <c r="E1724" s="5" t="str">
        <f>IF(PhieuBauCu!$B$2&gt;1,IF(LEN($B1724)=0,"",IF(AND($B1724&gt;0,VALUE(SUBSTITUTE($B1724,"2","0"))=$B1724),1,0)),"")</f>
        <v/>
      </c>
      <c r="F1724" s="5" t="str">
        <f>IF(PhieuBauCu!$B$2&gt;2,IF(LEN($B1724)=0,"",IF(AND($B1724&gt;0,VALUE(SUBSTITUTE($B1724,"3","0"))=$B1724),1,0)),"")</f>
        <v/>
      </c>
      <c r="G1724" s="5" t="str">
        <f>IF(PhieuBauCu!$B$2&gt;3,IF(LEN($B1724)=0,"",IF(AND($B1724&gt;0,VALUE(SUBSTITUTE($B1724,"4","0"))=$B1724),1,0)),"")</f>
        <v/>
      </c>
      <c r="H1724" s="5" t="str">
        <f>IF(PhieuBauCu!$B$2&gt;4,IF(LEN($B1724)=0,"",IF(AND($B1724&gt;0,VALUE(SUBSTITUTE($B1724,"5","0"))=$B1724),1,0)),"")</f>
        <v/>
      </c>
      <c r="I1724" s="5" t="str">
        <f>IF(PhieuBauCu!$B$2&gt;5,IF(LEN($B1724)=0,"",IF(AND($B1724&gt;0,VALUE(SUBSTITUTE($B1724,"6","0"))=$B1724),1,0)),"")</f>
        <v/>
      </c>
      <c r="J1724" s="5" t="str">
        <f>IF(PhieuBauCu!$B$2&gt;6,IF(LEN($B1724)=0,"",IF(AND($B1724&gt;0,VALUE(SUBSTITUTE($B1724,"7","0"))=$B1724),1,0)),"")</f>
        <v/>
      </c>
      <c r="K1724" s="5" t="str">
        <f>IF(PhieuBauCu!$B$2&gt;7,IF(LEN($B1724)=0,"",IF(AND($B1724&gt;0,VALUE(SUBSTITUTE($B1724,"8","0"))=$B1724),1,0)),"")</f>
        <v/>
      </c>
      <c r="L1724" s="5" t="str">
        <f>IF(PhieuBauCu!$B$2&gt;8,IF(LEN($B1724)=0,"",IF(AND($B1724&gt;0,VALUE(SUBSTITUTE($B1724,"9","0"))=$B1724),1,0)),"")</f>
        <v/>
      </c>
      <c r="M1724" s="9">
        <f t="shared" si="53"/>
        <v>0</v>
      </c>
      <c r="N1724" s="36">
        <f>IF(AND(M1724&lt;=PhieuBauCu!$B$13,M1724&gt;=1),1,0)</f>
        <v>0</v>
      </c>
    </row>
    <row r="1725" spans="1:14" ht="28.5" customHeight="1">
      <c r="A1725" s="2">
        <v>1720</v>
      </c>
      <c r="B1725" s="3"/>
      <c r="C1725" s="48" t="str">
        <f t="shared" si="52"/>
        <v/>
      </c>
      <c r="D1725" s="5" t="str">
        <f>IF(PhieuBauCu!$B$2&gt;0,IF(LEN($B1725)=0,"",IF(AND($B1725&gt;0,VALUE(SUBSTITUTE($B1725,"1","0"))=$B1725),1,0)),"")</f>
        <v/>
      </c>
      <c r="E1725" s="5" t="str">
        <f>IF(PhieuBauCu!$B$2&gt;1,IF(LEN($B1725)=0,"",IF(AND($B1725&gt;0,VALUE(SUBSTITUTE($B1725,"2","0"))=$B1725),1,0)),"")</f>
        <v/>
      </c>
      <c r="F1725" s="5" t="str">
        <f>IF(PhieuBauCu!$B$2&gt;2,IF(LEN($B1725)=0,"",IF(AND($B1725&gt;0,VALUE(SUBSTITUTE($B1725,"3","0"))=$B1725),1,0)),"")</f>
        <v/>
      </c>
      <c r="G1725" s="5" t="str">
        <f>IF(PhieuBauCu!$B$2&gt;3,IF(LEN($B1725)=0,"",IF(AND($B1725&gt;0,VALUE(SUBSTITUTE($B1725,"4","0"))=$B1725),1,0)),"")</f>
        <v/>
      </c>
      <c r="H1725" s="5" t="str">
        <f>IF(PhieuBauCu!$B$2&gt;4,IF(LEN($B1725)=0,"",IF(AND($B1725&gt;0,VALUE(SUBSTITUTE($B1725,"5","0"))=$B1725),1,0)),"")</f>
        <v/>
      </c>
      <c r="I1725" s="5" t="str">
        <f>IF(PhieuBauCu!$B$2&gt;5,IF(LEN($B1725)=0,"",IF(AND($B1725&gt;0,VALUE(SUBSTITUTE($B1725,"6","0"))=$B1725),1,0)),"")</f>
        <v/>
      </c>
      <c r="J1725" s="5" t="str">
        <f>IF(PhieuBauCu!$B$2&gt;6,IF(LEN($B1725)=0,"",IF(AND($B1725&gt;0,VALUE(SUBSTITUTE($B1725,"7","0"))=$B1725),1,0)),"")</f>
        <v/>
      </c>
      <c r="K1725" s="5" t="str">
        <f>IF(PhieuBauCu!$B$2&gt;7,IF(LEN($B1725)=0,"",IF(AND($B1725&gt;0,VALUE(SUBSTITUTE($B1725,"8","0"))=$B1725),1,0)),"")</f>
        <v/>
      </c>
      <c r="L1725" s="5" t="str">
        <f>IF(PhieuBauCu!$B$2&gt;8,IF(LEN($B1725)=0,"",IF(AND($B1725&gt;0,VALUE(SUBSTITUTE($B1725,"9","0"))=$B1725),1,0)),"")</f>
        <v/>
      </c>
      <c r="M1725" s="9">
        <f t="shared" si="53"/>
        <v>0</v>
      </c>
      <c r="N1725" s="36">
        <f>IF(AND(M1725&lt;=PhieuBauCu!$B$13,M1725&gt;=1),1,0)</f>
        <v>0</v>
      </c>
    </row>
    <row r="1726" spans="1:14" ht="28.5" customHeight="1">
      <c r="A1726" s="2">
        <v>1721</v>
      </c>
      <c r="B1726" s="3"/>
      <c r="C1726" s="48" t="str">
        <f t="shared" si="52"/>
        <v/>
      </c>
      <c r="D1726" s="5" t="str">
        <f>IF(PhieuBauCu!$B$2&gt;0,IF(LEN($B1726)=0,"",IF(AND($B1726&gt;0,VALUE(SUBSTITUTE($B1726,"1","0"))=$B1726),1,0)),"")</f>
        <v/>
      </c>
      <c r="E1726" s="5" t="str">
        <f>IF(PhieuBauCu!$B$2&gt;1,IF(LEN($B1726)=0,"",IF(AND($B1726&gt;0,VALUE(SUBSTITUTE($B1726,"2","0"))=$B1726),1,0)),"")</f>
        <v/>
      </c>
      <c r="F1726" s="5" t="str">
        <f>IF(PhieuBauCu!$B$2&gt;2,IF(LEN($B1726)=0,"",IF(AND($B1726&gt;0,VALUE(SUBSTITUTE($B1726,"3","0"))=$B1726),1,0)),"")</f>
        <v/>
      </c>
      <c r="G1726" s="5" t="str">
        <f>IF(PhieuBauCu!$B$2&gt;3,IF(LEN($B1726)=0,"",IF(AND($B1726&gt;0,VALUE(SUBSTITUTE($B1726,"4","0"))=$B1726),1,0)),"")</f>
        <v/>
      </c>
      <c r="H1726" s="5" t="str">
        <f>IF(PhieuBauCu!$B$2&gt;4,IF(LEN($B1726)=0,"",IF(AND($B1726&gt;0,VALUE(SUBSTITUTE($B1726,"5","0"))=$B1726),1,0)),"")</f>
        <v/>
      </c>
      <c r="I1726" s="5" t="str">
        <f>IF(PhieuBauCu!$B$2&gt;5,IF(LEN($B1726)=0,"",IF(AND($B1726&gt;0,VALUE(SUBSTITUTE($B1726,"6","0"))=$B1726),1,0)),"")</f>
        <v/>
      </c>
      <c r="J1726" s="5" t="str">
        <f>IF(PhieuBauCu!$B$2&gt;6,IF(LEN($B1726)=0,"",IF(AND($B1726&gt;0,VALUE(SUBSTITUTE($B1726,"7","0"))=$B1726),1,0)),"")</f>
        <v/>
      </c>
      <c r="K1726" s="5" t="str">
        <f>IF(PhieuBauCu!$B$2&gt;7,IF(LEN($B1726)=0,"",IF(AND($B1726&gt;0,VALUE(SUBSTITUTE($B1726,"8","0"))=$B1726),1,0)),"")</f>
        <v/>
      </c>
      <c r="L1726" s="5" t="str">
        <f>IF(PhieuBauCu!$B$2&gt;8,IF(LEN($B1726)=0,"",IF(AND($B1726&gt;0,VALUE(SUBSTITUTE($B1726,"9","0"))=$B1726),1,0)),"")</f>
        <v/>
      </c>
      <c r="M1726" s="9">
        <f t="shared" si="53"/>
        <v>0</v>
      </c>
      <c r="N1726" s="36">
        <f>IF(AND(M1726&lt;=PhieuBauCu!$B$13,M1726&gt;=1),1,0)</f>
        <v>0</v>
      </c>
    </row>
    <row r="1727" spans="1:14" ht="28.5" customHeight="1">
      <c r="A1727" s="2">
        <v>1722</v>
      </c>
      <c r="B1727" s="3"/>
      <c r="C1727" s="48" t="str">
        <f t="shared" si="52"/>
        <v/>
      </c>
      <c r="D1727" s="5" t="str">
        <f>IF(PhieuBauCu!$B$2&gt;0,IF(LEN($B1727)=0,"",IF(AND($B1727&gt;0,VALUE(SUBSTITUTE($B1727,"1","0"))=$B1727),1,0)),"")</f>
        <v/>
      </c>
      <c r="E1727" s="5" t="str">
        <f>IF(PhieuBauCu!$B$2&gt;1,IF(LEN($B1727)=0,"",IF(AND($B1727&gt;0,VALUE(SUBSTITUTE($B1727,"2","0"))=$B1727),1,0)),"")</f>
        <v/>
      </c>
      <c r="F1727" s="5" t="str">
        <f>IF(PhieuBauCu!$B$2&gt;2,IF(LEN($B1727)=0,"",IF(AND($B1727&gt;0,VALUE(SUBSTITUTE($B1727,"3","0"))=$B1727),1,0)),"")</f>
        <v/>
      </c>
      <c r="G1727" s="5" t="str">
        <f>IF(PhieuBauCu!$B$2&gt;3,IF(LEN($B1727)=0,"",IF(AND($B1727&gt;0,VALUE(SUBSTITUTE($B1727,"4","0"))=$B1727),1,0)),"")</f>
        <v/>
      </c>
      <c r="H1727" s="5" t="str">
        <f>IF(PhieuBauCu!$B$2&gt;4,IF(LEN($B1727)=0,"",IF(AND($B1727&gt;0,VALUE(SUBSTITUTE($B1727,"5","0"))=$B1727),1,0)),"")</f>
        <v/>
      </c>
      <c r="I1727" s="5" t="str">
        <f>IF(PhieuBauCu!$B$2&gt;5,IF(LEN($B1727)=0,"",IF(AND($B1727&gt;0,VALUE(SUBSTITUTE($B1727,"6","0"))=$B1727),1,0)),"")</f>
        <v/>
      </c>
      <c r="J1727" s="5" t="str">
        <f>IF(PhieuBauCu!$B$2&gt;6,IF(LEN($B1727)=0,"",IF(AND($B1727&gt;0,VALUE(SUBSTITUTE($B1727,"7","0"))=$B1727),1,0)),"")</f>
        <v/>
      </c>
      <c r="K1727" s="5" t="str">
        <f>IF(PhieuBauCu!$B$2&gt;7,IF(LEN($B1727)=0,"",IF(AND($B1727&gt;0,VALUE(SUBSTITUTE($B1727,"8","0"))=$B1727),1,0)),"")</f>
        <v/>
      </c>
      <c r="L1727" s="5" t="str">
        <f>IF(PhieuBauCu!$B$2&gt;8,IF(LEN($B1727)=0,"",IF(AND($B1727&gt;0,VALUE(SUBSTITUTE($B1727,"9","0"))=$B1727),1,0)),"")</f>
        <v/>
      </c>
      <c r="M1727" s="9">
        <f t="shared" si="53"/>
        <v>0</v>
      </c>
      <c r="N1727" s="36">
        <f>IF(AND(M1727&lt;=PhieuBauCu!$B$13,M1727&gt;=1),1,0)</f>
        <v>0</v>
      </c>
    </row>
    <row r="1728" spans="1:14" ht="28.5" customHeight="1">
      <c r="A1728" s="2">
        <v>1723</v>
      </c>
      <c r="B1728" s="3"/>
      <c r="C1728" s="48" t="str">
        <f t="shared" si="52"/>
        <v/>
      </c>
      <c r="D1728" s="5" t="str">
        <f>IF(PhieuBauCu!$B$2&gt;0,IF(LEN($B1728)=0,"",IF(AND($B1728&gt;0,VALUE(SUBSTITUTE($B1728,"1","0"))=$B1728),1,0)),"")</f>
        <v/>
      </c>
      <c r="E1728" s="5" t="str">
        <f>IF(PhieuBauCu!$B$2&gt;1,IF(LEN($B1728)=0,"",IF(AND($B1728&gt;0,VALUE(SUBSTITUTE($B1728,"2","0"))=$B1728),1,0)),"")</f>
        <v/>
      </c>
      <c r="F1728" s="5" t="str">
        <f>IF(PhieuBauCu!$B$2&gt;2,IF(LEN($B1728)=0,"",IF(AND($B1728&gt;0,VALUE(SUBSTITUTE($B1728,"3","0"))=$B1728),1,0)),"")</f>
        <v/>
      </c>
      <c r="G1728" s="5" t="str">
        <f>IF(PhieuBauCu!$B$2&gt;3,IF(LEN($B1728)=0,"",IF(AND($B1728&gt;0,VALUE(SUBSTITUTE($B1728,"4","0"))=$B1728),1,0)),"")</f>
        <v/>
      </c>
      <c r="H1728" s="5" t="str">
        <f>IF(PhieuBauCu!$B$2&gt;4,IF(LEN($B1728)=0,"",IF(AND($B1728&gt;0,VALUE(SUBSTITUTE($B1728,"5","0"))=$B1728),1,0)),"")</f>
        <v/>
      </c>
      <c r="I1728" s="5" t="str">
        <f>IF(PhieuBauCu!$B$2&gt;5,IF(LEN($B1728)=0,"",IF(AND($B1728&gt;0,VALUE(SUBSTITUTE($B1728,"6","0"))=$B1728),1,0)),"")</f>
        <v/>
      </c>
      <c r="J1728" s="5" t="str">
        <f>IF(PhieuBauCu!$B$2&gt;6,IF(LEN($B1728)=0,"",IF(AND($B1728&gt;0,VALUE(SUBSTITUTE($B1728,"7","0"))=$B1728),1,0)),"")</f>
        <v/>
      </c>
      <c r="K1728" s="5" t="str">
        <f>IF(PhieuBauCu!$B$2&gt;7,IF(LEN($B1728)=0,"",IF(AND($B1728&gt;0,VALUE(SUBSTITUTE($B1728,"8","0"))=$B1728),1,0)),"")</f>
        <v/>
      </c>
      <c r="L1728" s="5" t="str">
        <f>IF(PhieuBauCu!$B$2&gt;8,IF(LEN($B1728)=0,"",IF(AND($B1728&gt;0,VALUE(SUBSTITUTE($B1728,"9","0"))=$B1728),1,0)),"")</f>
        <v/>
      </c>
      <c r="M1728" s="9">
        <f t="shared" si="53"/>
        <v>0</v>
      </c>
      <c r="N1728" s="36">
        <f>IF(AND(M1728&lt;=PhieuBauCu!$B$13,M1728&gt;=1),1,0)</f>
        <v>0</v>
      </c>
    </row>
    <row r="1729" spans="1:14" ht="28.5" customHeight="1">
      <c r="A1729" s="2">
        <v>1724</v>
      </c>
      <c r="B1729" s="3"/>
      <c r="C1729" s="48" t="str">
        <f t="shared" si="52"/>
        <v/>
      </c>
      <c r="D1729" s="5" t="str">
        <f>IF(PhieuBauCu!$B$2&gt;0,IF(LEN($B1729)=0,"",IF(AND($B1729&gt;0,VALUE(SUBSTITUTE($B1729,"1","0"))=$B1729),1,0)),"")</f>
        <v/>
      </c>
      <c r="E1729" s="5" t="str">
        <f>IF(PhieuBauCu!$B$2&gt;1,IF(LEN($B1729)=0,"",IF(AND($B1729&gt;0,VALUE(SUBSTITUTE($B1729,"2","0"))=$B1729),1,0)),"")</f>
        <v/>
      </c>
      <c r="F1729" s="5" t="str">
        <f>IF(PhieuBauCu!$B$2&gt;2,IF(LEN($B1729)=0,"",IF(AND($B1729&gt;0,VALUE(SUBSTITUTE($B1729,"3","0"))=$B1729),1,0)),"")</f>
        <v/>
      </c>
      <c r="G1729" s="5" t="str">
        <f>IF(PhieuBauCu!$B$2&gt;3,IF(LEN($B1729)=0,"",IF(AND($B1729&gt;0,VALUE(SUBSTITUTE($B1729,"4","0"))=$B1729),1,0)),"")</f>
        <v/>
      </c>
      <c r="H1729" s="5" t="str">
        <f>IF(PhieuBauCu!$B$2&gt;4,IF(LEN($B1729)=0,"",IF(AND($B1729&gt;0,VALUE(SUBSTITUTE($B1729,"5","0"))=$B1729),1,0)),"")</f>
        <v/>
      </c>
      <c r="I1729" s="5" t="str">
        <f>IF(PhieuBauCu!$B$2&gt;5,IF(LEN($B1729)=0,"",IF(AND($B1729&gt;0,VALUE(SUBSTITUTE($B1729,"6","0"))=$B1729),1,0)),"")</f>
        <v/>
      </c>
      <c r="J1729" s="5" t="str">
        <f>IF(PhieuBauCu!$B$2&gt;6,IF(LEN($B1729)=0,"",IF(AND($B1729&gt;0,VALUE(SUBSTITUTE($B1729,"7","0"))=$B1729),1,0)),"")</f>
        <v/>
      </c>
      <c r="K1729" s="5" t="str">
        <f>IF(PhieuBauCu!$B$2&gt;7,IF(LEN($B1729)=0,"",IF(AND($B1729&gt;0,VALUE(SUBSTITUTE($B1729,"8","0"))=$B1729),1,0)),"")</f>
        <v/>
      </c>
      <c r="L1729" s="5" t="str">
        <f>IF(PhieuBauCu!$B$2&gt;8,IF(LEN($B1729)=0,"",IF(AND($B1729&gt;0,VALUE(SUBSTITUTE($B1729,"9","0"))=$B1729),1,0)),"")</f>
        <v/>
      </c>
      <c r="M1729" s="9">
        <f t="shared" si="53"/>
        <v>0</v>
      </c>
      <c r="N1729" s="36">
        <f>IF(AND(M1729&lt;=PhieuBauCu!$B$13,M1729&gt;=1),1,0)</f>
        <v>0</v>
      </c>
    </row>
    <row r="1730" spans="1:14" ht="28.5" customHeight="1">
      <c r="A1730" s="2">
        <v>1725</v>
      </c>
      <c r="B1730" s="3"/>
      <c r="C1730" s="48" t="str">
        <f t="shared" si="52"/>
        <v/>
      </c>
      <c r="D1730" s="5" t="str">
        <f>IF(PhieuBauCu!$B$2&gt;0,IF(LEN($B1730)=0,"",IF(AND($B1730&gt;0,VALUE(SUBSTITUTE($B1730,"1","0"))=$B1730),1,0)),"")</f>
        <v/>
      </c>
      <c r="E1730" s="5" t="str">
        <f>IF(PhieuBauCu!$B$2&gt;1,IF(LEN($B1730)=0,"",IF(AND($B1730&gt;0,VALUE(SUBSTITUTE($B1730,"2","0"))=$B1730),1,0)),"")</f>
        <v/>
      </c>
      <c r="F1730" s="5" t="str">
        <f>IF(PhieuBauCu!$B$2&gt;2,IF(LEN($B1730)=0,"",IF(AND($B1730&gt;0,VALUE(SUBSTITUTE($B1730,"3","0"))=$B1730),1,0)),"")</f>
        <v/>
      </c>
      <c r="G1730" s="5" t="str">
        <f>IF(PhieuBauCu!$B$2&gt;3,IF(LEN($B1730)=0,"",IF(AND($B1730&gt;0,VALUE(SUBSTITUTE($B1730,"4","0"))=$B1730),1,0)),"")</f>
        <v/>
      </c>
      <c r="H1730" s="5" t="str">
        <f>IF(PhieuBauCu!$B$2&gt;4,IF(LEN($B1730)=0,"",IF(AND($B1730&gt;0,VALUE(SUBSTITUTE($B1730,"5","0"))=$B1730),1,0)),"")</f>
        <v/>
      </c>
      <c r="I1730" s="5" t="str">
        <f>IF(PhieuBauCu!$B$2&gt;5,IF(LEN($B1730)=0,"",IF(AND($B1730&gt;0,VALUE(SUBSTITUTE($B1730,"6","0"))=$B1730),1,0)),"")</f>
        <v/>
      </c>
      <c r="J1730" s="5" t="str">
        <f>IF(PhieuBauCu!$B$2&gt;6,IF(LEN($B1730)=0,"",IF(AND($B1730&gt;0,VALUE(SUBSTITUTE($B1730,"7","0"))=$B1730),1,0)),"")</f>
        <v/>
      </c>
      <c r="K1730" s="5" t="str">
        <f>IF(PhieuBauCu!$B$2&gt;7,IF(LEN($B1730)=0,"",IF(AND($B1730&gt;0,VALUE(SUBSTITUTE($B1730,"8","0"))=$B1730),1,0)),"")</f>
        <v/>
      </c>
      <c r="L1730" s="5" t="str">
        <f>IF(PhieuBauCu!$B$2&gt;8,IF(LEN($B1730)=0,"",IF(AND($B1730&gt;0,VALUE(SUBSTITUTE($B1730,"9","0"))=$B1730),1,0)),"")</f>
        <v/>
      </c>
      <c r="M1730" s="9">
        <f t="shared" si="53"/>
        <v>0</v>
      </c>
      <c r="N1730" s="36">
        <f>IF(AND(M1730&lt;=PhieuBauCu!$B$13,M1730&gt;=1),1,0)</f>
        <v>0</v>
      </c>
    </row>
    <row r="1731" spans="1:14" ht="28.5" customHeight="1">
      <c r="A1731" s="2">
        <v>1726</v>
      </c>
      <c r="B1731" s="3"/>
      <c r="C1731" s="48" t="str">
        <f t="shared" si="52"/>
        <v/>
      </c>
      <c r="D1731" s="5" t="str">
        <f>IF(PhieuBauCu!$B$2&gt;0,IF(LEN($B1731)=0,"",IF(AND($B1731&gt;0,VALUE(SUBSTITUTE($B1731,"1","0"))=$B1731),1,0)),"")</f>
        <v/>
      </c>
      <c r="E1731" s="5" t="str">
        <f>IF(PhieuBauCu!$B$2&gt;1,IF(LEN($B1731)=0,"",IF(AND($B1731&gt;0,VALUE(SUBSTITUTE($B1731,"2","0"))=$B1731),1,0)),"")</f>
        <v/>
      </c>
      <c r="F1731" s="5" t="str">
        <f>IF(PhieuBauCu!$B$2&gt;2,IF(LEN($B1731)=0,"",IF(AND($B1731&gt;0,VALUE(SUBSTITUTE($B1731,"3","0"))=$B1731),1,0)),"")</f>
        <v/>
      </c>
      <c r="G1731" s="5" t="str">
        <f>IF(PhieuBauCu!$B$2&gt;3,IF(LEN($B1731)=0,"",IF(AND($B1731&gt;0,VALUE(SUBSTITUTE($B1731,"4","0"))=$B1731),1,0)),"")</f>
        <v/>
      </c>
      <c r="H1731" s="5" t="str">
        <f>IF(PhieuBauCu!$B$2&gt;4,IF(LEN($B1731)=0,"",IF(AND($B1731&gt;0,VALUE(SUBSTITUTE($B1731,"5","0"))=$B1731),1,0)),"")</f>
        <v/>
      </c>
      <c r="I1731" s="5" t="str">
        <f>IF(PhieuBauCu!$B$2&gt;5,IF(LEN($B1731)=0,"",IF(AND($B1731&gt;0,VALUE(SUBSTITUTE($B1731,"6","0"))=$B1731),1,0)),"")</f>
        <v/>
      </c>
      <c r="J1731" s="5" t="str">
        <f>IF(PhieuBauCu!$B$2&gt;6,IF(LEN($B1731)=0,"",IF(AND($B1731&gt;0,VALUE(SUBSTITUTE($B1731,"7","0"))=$B1731),1,0)),"")</f>
        <v/>
      </c>
      <c r="K1731" s="5" t="str">
        <f>IF(PhieuBauCu!$B$2&gt;7,IF(LEN($B1731)=0,"",IF(AND($B1731&gt;0,VALUE(SUBSTITUTE($B1731,"8","0"))=$B1731),1,0)),"")</f>
        <v/>
      </c>
      <c r="L1731" s="5" t="str">
        <f>IF(PhieuBauCu!$B$2&gt;8,IF(LEN($B1731)=0,"",IF(AND($B1731&gt;0,VALUE(SUBSTITUTE($B1731,"9","0"))=$B1731),1,0)),"")</f>
        <v/>
      </c>
      <c r="M1731" s="9">
        <f t="shared" si="53"/>
        <v>0</v>
      </c>
      <c r="N1731" s="36">
        <f>IF(AND(M1731&lt;=PhieuBauCu!$B$13,M1731&gt;=1),1,0)</f>
        <v>0</v>
      </c>
    </row>
    <row r="1732" spans="1:14" ht="28.5" customHeight="1">
      <c r="A1732" s="2">
        <v>1727</v>
      </c>
      <c r="B1732" s="3"/>
      <c r="C1732" s="48" t="str">
        <f t="shared" si="52"/>
        <v/>
      </c>
      <c r="D1732" s="5" t="str">
        <f>IF(PhieuBauCu!$B$2&gt;0,IF(LEN($B1732)=0,"",IF(AND($B1732&gt;0,VALUE(SUBSTITUTE($B1732,"1","0"))=$B1732),1,0)),"")</f>
        <v/>
      </c>
      <c r="E1732" s="5" t="str">
        <f>IF(PhieuBauCu!$B$2&gt;1,IF(LEN($B1732)=0,"",IF(AND($B1732&gt;0,VALUE(SUBSTITUTE($B1732,"2","0"))=$B1732),1,0)),"")</f>
        <v/>
      </c>
      <c r="F1732" s="5" t="str">
        <f>IF(PhieuBauCu!$B$2&gt;2,IF(LEN($B1732)=0,"",IF(AND($B1732&gt;0,VALUE(SUBSTITUTE($B1732,"3","0"))=$B1732),1,0)),"")</f>
        <v/>
      </c>
      <c r="G1732" s="5" t="str">
        <f>IF(PhieuBauCu!$B$2&gt;3,IF(LEN($B1732)=0,"",IF(AND($B1732&gt;0,VALUE(SUBSTITUTE($B1732,"4","0"))=$B1732),1,0)),"")</f>
        <v/>
      </c>
      <c r="H1732" s="5" t="str">
        <f>IF(PhieuBauCu!$B$2&gt;4,IF(LEN($B1732)=0,"",IF(AND($B1732&gt;0,VALUE(SUBSTITUTE($B1732,"5","0"))=$B1732),1,0)),"")</f>
        <v/>
      </c>
      <c r="I1732" s="5" t="str">
        <f>IF(PhieuBauCu!$B$2&gt;5,IF(LEN($B1732)=0,"",IF(AND($B1732&gt;0,VALUE(SUBSTITUTE($B1732,"6","0"))=$B1732),1,0)),"")</f>
        <v/>
      </c>
      <c r="J1732" s="5" t="str">
        <f>IF(PhieuBauCu!$B$2&gt;6,IF(LEN($B1732)=0,"",IF(AND($B1732&gt;0,VALUE(SUBSTITUTE($B1732,"7","0"))=$B1732),1,0)),"")</f>
        <v/>
      </c>
      <c r="K1732" s="5" t="str">
        <f>IF(PhieuBauCu!$B$2&gt;7,IF(LEN($B1732)=0,"",IF(AND($B1732&gt;0,VALUE(SUBSTITUTE($B1732,"8","0"))=$B1732),1,0)),"")</f>
        <v/>
      </c>
      <c r="L1732" s="5" t="str">
        <f>IF(PhieuBauCu!$B$2&gt;8,IF(LEN($B1732)=0,"",IF(AND($B1732&gt;0,VALUE(SUBSTITUTE($B1732,"9","0"))=$B1732),1,0)),"")</f>
        <v/>
      </c>
      <c r="M1732" s="9">
        <f t="shared" si="53"/>
        <v>0</v>
      </c>
      <c r="N1732" s="36">
        <f>IF(AND(M1732&lt;=PhieuBauCu!$B$13,M1732&gt;=1),1,0)</f>
        <v>0</v>
      </c>
    </row>
    <row r="1733" spans="1:14" ht="28.5" customHeight="1">
      <c r="A1733" s="2">
        <v>1728</v>
      </c>
      <c r="B1733" s="3"/>
      <c r="C1733" s="48" t="str">
        <f t="shared" si="52"/>
        <v/>
      </c>
      <c r="D1733" s="5" t="str">
        <f>IF(PhieuBauCu!$B$2&gt;0,IF(LEN($B1733)=0,"",IF(AND($B1733&gt;0,VALUE(SUBSTITUTE($B1733,"1","0"))=$B1733),1,0)),"")</f>
        <v/>
      </c>
      <c r="E1733" s="5" t="str">
        <f>IF(PhieuBauCu!$B$2&gt;1,IF(LEN($B1733)=0,"",IF(AND($B1733&gt;0,VALUE(SUBSTITUTE($B1733,"2","0"))=$B1733),1,0)),"")</f>
        <v/>
      </c>
      <c r="F1733" s="5" t="str">
        <f>IF(PhieuBauCu!$B$2&gt;2,IF(LEN($B1733)=0,"",IF(AND($B1733&gt;0,VALUE(SUBSTITUTE($B1733,"3","0"))=$B1733),1,0)),"")</f>
        <v/>
      </c>
      <c r="G1733" s="5" t="str">
        <f>IF(PhieuBauCu!$B$2&gt;3,IF(LEN($B1733)=0,"",IF(AND($B1733&gt;0,VALUE(SUBSTITUTE($B1733,"4","0"))=$B1733),1,0)),"")</f>
        <v/>
      </c>
      <c r="H1733" s="5" t="str">
        <f>IF(PhieuBauCu!$B$2&gt;4,IF(LEN($B1733)=0,"",IF(AND($B1733&gt;0,VALUE(SUBSTITUTE($B1733,"5","0"))=$B1733),1,0)),"")</f>
        <v/>
      </c>
      <c r="I1733" s="5" t="str">
        <f>IF(PhieuBauCu!$B$2&gt;5,IF(LEN($B1733)=0,"",IF(AND($B1733&gt;0,VALUE(SUBSTITUTE($B1733,"6","0"))=$B1733),1,0)),"")</f>
        <v/>
      </c>
      <c r="J1733" s="5" t="str">
        <f>IF(PhieuBauCu!$B$2&gt;6,IF(LEN($B1733)=0,"",IF(AND($B1733&gt;0,VALUE(SUBSTITUTE($B1733,"7","0"))=$B1733),1,0)),"")</f>
        <v/>
      </c>
      <c r="K1733" s="5" t="str">
        <f>IF(PhieuBauCu!$B$2&gt;7,IF(LEN($B1733)=0,"",IF(AND($B1733&gt;0,VALUE(SUBSTITUTE($B1733,"8","0"))=$B1733),1,0)),"")</f>
        <v/>
      </c>
      <c r="L1733" s="5" t="str">
        <f>IF(PhieuBauCu!$B$2&gt;8,IF(LEN($B1733)=0,"",IF(AND($B1733&gt;0,VALUE(SUBSTITUTE($B1733,"9","0"))=$B1733),1,0)),"")</f>
        <v/>
      </c>
      <c r="M1733" s="9">
        <f t="shared" si="53"/>
        <v>0</v>
      </c>
      <c r="N1733" s="36">
        <f>IF(AND(M1733&lt;=PhieuBauCu!$B$13,M1733&gt;=1),1,0)</f>
        <v>0</v>
      </c>
    </row>
    <row r="1734" spans="1:14" ht="28.5" customHeight="1">
      <c r="A1734" s="2">
        <v>1729</v>
      </c>
      <c r="B1734" s="3"/>
      <c r="C1734" s="48" t="str">
        <f t="shared" si="52"/>
        <v/>
      </c>
      <c r="D1734" s="5" t="str">
        <f>IF(PhieuBauCu!$B$2&gt;0,IF(LEN($B1734)=0,"",IF(AND($B1734&gt;0,VALUE(SUBSTITUTE($B1734,"1","0"))=$B1734),1,0)),"")</f>
        <v/>
      </c>
      <c r="E1734" s="5" t="str">
        <f>IF(PhieuBauCu!$B$2&gt;1,IF(LEN($B1734)=0,"",IF(AND($B1734&gt;0,VALUE(SUBSTITUTE($B1734,"2","0"))=$B1734),1,0)),"")</f>
        <v/>
      </c>
      <c r="F1734" s="5" t="str">
        <f>IF(PhieuBauCu!$B$2&gt;2,IF(LEN($B1734)=0,"",IF(AND($B1734&gt;0,VALUE(SUBSTITUTE($B1734,"3","0"))=$B1734),1,0)),"")</f>
        <v/>
      </c>
      <c r="G1734" s="5" t="str">
        <f>IF(PhieuBauCu!$B$2&gt;3,IF(LEN($B1734)=0,"",IF(AND($B1734&gt;0,VALUE(SUBSTITUTE($B1734,"4","0"))=$B1734),1,0)),"")</f>
        <v/>
      </c>
      <c r="H1734" s="5" t="str">
        <f>IF(PhieuBauCu!$B$2&gt;4,IF(LEN($B1734)=0,"",IF(AND($B1734&gt;0,VALUE(SUBSTITUTE($B1734,"5","0"))=$B1734),1,0)),"")</f>
        <v/>
      </c>
      <c r="I1734" s="5" t="str">
        <f>IF(PhieuBauCu!$B$2&gt;5,IF(LEN($B1734)=0,"",IF(AND($B1734&gt;0,VALUE(SUBSTITUTE($B1734,"6","0"))=$B1734),1,0)),"")</f>
        <v/>
      </c>
      <c r="J1734" s="5" t="str">
        <f>IF(PhieuBauCu!$B$2&gt;6,IF(LEN($B1734)=0,"",IF(AND($B1734&gt;0,VALUE(SUBSTITUTE($B1734,"7","0"))=$B1734),1,0)),"")</f>
        <v/>
      </c>
      <c r="K1734" s="5" t="str">
        <f>IF(PhieuBauCu!$B$2&gt;7,IF(LEN($B1734)=0,"",IF(AND($B1734&gt;0,VALUE(SUBSTITUTE($B1734,"8","0"))=$B1734),1,0)),"")</f>
        <v/>
      </c>
      <c r="L1734" s="5" t="str">
        <f>IF(PhieuBauCu!$B$2&gt;8,IF(LEN($B1734)=0,"",IF(AND($B1734&gt;0,VALUE(SUBSTITUTE($B1734,"9","0"))=$B1734),1,0)),"")</f>
        <v/>
      </c>
      <c r="M1734" s="9">
        <f t="shared" si="53"/>
        <v>0</v>
      </c>
      <c r="N1734" s="36">
        <f>IF(AND(M1734&lt;=PhieuBauCu!$B$13,M1734&gt;=1),1,0)</f>
        <v>0</v>
      </c>
    </row>
    <row r="1735" spans="1:14" ht="28.5" customHeight="1">
      <c r="A1735" s="2">
        <v>1730</v>
      </c>
      <c r="B1735" s="3"/>
      <c r="C1735" s="48" t="str">
        <f t="shared" ref="C1735:C1798" si="54">IF(LEN(B1735)&gt;0,IF(N1735=1,"Ok","Not Ok"),"")</f>
        <v/>
      </c>
      <c r="D1735" s="5" t="str">
        <f>IF(PhieuBauCu!$B$2&gt;0,IF(LEN($B1735)=0,"",IF(AND($B1735&gt;0,VALUE(SUBSTITUTE($B1735,"1","0"))=$B1735),1,0)),"")</f>
        <v/>
      </c>
      <c r="E1735" s="5" t="str">
        <f>IF(PhieuBauCu!$B$2&gt;1,IF(LEN($B1735)=0,"",IF(AND($B1735&gt;0,VALUE(SUBSTITUTE($B1735,"2","0"))=$B1735),1,0)),"")</f>
        <v/>
      </c>
      <c r="F1735" s="5" t="str">
        <f>IF(PhieuBauCu!$B$2&gt;2,IF(LEN($B1735)=0,"",IF(AND($B1735&gt;0,VALUE(SUBSTITUTE($B1735,"3","0"))=$B1735),1,0)),"")</f>
        <v/>
      </c>
      <c r="G1735" s="5" t="str">
        <f>IF(PhieuBauCu!$B$2&gt;3,IF(LEN($B1735)=0,"",IF(AND($B1735&gt;0,VALUE(SUBSTITUTE($B1735,"4","0"))=$B1735),1,0)),"")</f>
        <v/>
      </c>
      <c r="H1735" s="5" t="str">
        <f>IF(PhieuBauCu!$B$2&gt;4,IF(LEN($B1735)=0,"",IF(AND($B1735&gt;0,VALUE(SUBSTITUTE($B1735,"5","0"))=$B1735),1,0)),"")</f>
        <v/>
      </c>
      <c r="I1735" s="5" t="str">
        <f>IF(PhieuBauCu!$B$2&gt;5,IF(LEN($B1735)=0,"",IF(AND($B1735&gt;0,VALUE(SUBSTITUTE($B1735,"6","0"))=$B1735),1,0)),"")</f>
        <v/>
      </c>
      <c r="J1735" s="5" t="str">
        <f>IF(PhieuBauCu!$B$2&gt;6,IF(LEN($B1735)=0,"",IF(AND($B1735&gt;0,VALUE(SUBSTITUTE($B1735,"7","0"))=$B1735),1,0)),"")</f>
        <v/>
      </c>
      <c r="K1735" s="5" t="str">
        <f>IF(PhieuBauCu!$B$2&gt;7,IF(LEN($B1735)=0,"",IF(AND($B1735&gt;0,VALUE(SUBSTITUTE($B1735,"8","0"))=$B1735),1,0)),"")</f>
        <v/>
      </c>
      <c r="L1735" s="5" t="str">
        <f>IF(PhieuBauCu!$B$2&gt;8,IF(LEN($B1735)=0,"",IF(AND($B1735&gt;0,VALUE(SUBSTITUTE($B1735,"9","0"))=$B1735),1,0)),"")</f>
        <v/>
      </c>
      <c r="M1735" s="9">
        <f t="shared" ref="M1735:M1798" si="55">SUMIF(D1735:L1735,1)</f>
        <v>0</v>
      </c>
      <c r="N1735" s="36">
        <f>IF(AND(M1735&lt;=PhieuBauCu!$B$13,M1735&gt;=1),1,0)</f>
        <v>0</v>
      </c>
    </row>
    <row r="1736" spans="1:14" ht="28.5" customHeight="1">
      <c r="A1736" s="2">
        <v>1731</v>
      </c>
      <c r="B1736" s="3"/>
      <c r="C1736" s="48" t="str">
        <f t="shared" si="54"/>
        <v/>
      </c>
      <c r="D1736" s="5" t="str">
        <f>IF(PhieuBauCu!$B$2&gt;0,IF(LEN($B1736)=0,"",IF(AND($B1736&gt;0,VALUE(SUBSTITUTE($B1736,"1","0"))=$B1736),1,0)),"")</f>
        <v/>
      </c>
      <c r="E1736" s="5" t="str">
        <f>IF(PhieuBauCu!$B$2&gt;1,IF(LEN($B1736)=0,"",IF(AND($B1736&gt;0,VALUE(SUBSTITUTE($B1736,"2","0"))=$B1736),1,0)),"")</f>
        <v/>
      </c>
      <c r="F1736" s="5" t="str">
        <f>IF(PhieuBauCu!$B$2&gt;2,IF(LEN($B1736)=0,"",IF(AND($B1736&gt;0,VALUE(SUBSTITUTE($B1736,"3","0"))=$B1736),1,0)),"")</f>
        <v/>
      </c>
      <c r="G1736" s="5" t="str">
        <f>IF(PhieuBauCu!$B$2&gt;3,IF(LEN($B1736)=0,"",IF(AND($B1736&gt;0,VALUE(SUBSTITUTE($B1736,"4","0"))=$B1736),1,0)),"")</f>
        <v/>
      </c>
      <c r="H1736" s="5" t="str">
        <f>IF(PhieuBauCu!$B$2&gt;4,IF(LEN($B1736)=0,"",IF(AND($B1736&gt;0,VALUE(SUBSTITUTE($B1736,"5","0"))=$B1736),1,0)),"")</f>
        <v/>
      </c>
      <c r="I1736" s="5" t="str">
        <f>IF(PhieuBauCu!$B$2&gt;5,IF(LEN($B1736)=0,"",IF(AND($B1736&gt;0,VALUE(SUBSTITUTE($B1736,"6","0"))=$B1736),1,0)),"")</f>
        <v/>
      </c>
      <c r="J1736" s="5" t="str">
        <f>IF(PhieuBauCu!$B$2&gt;6,IF(LEN($B1736)=0,"",IF(AND($B1736&gt;0,VALUE(SUBSTITUTE($B1736,"7","0"))=$B1736),1,0)),"")</f>
        <v/>
      </c>
      <c r="K1736" s="5" t="str">
        <f>IF(PhieuBauCu!$B$2&gt;7,IF(LEN($B1736)=0,"",IF(AND($B1736&gt;0,VALUE(SUBSTITUTE($B1736,"8","0"))=$B1736),1,0)),"")</f>
        <v/>
      </c>
      <c r="L1736" s="5" t="str">
        <f>IF(PhieuBauCu!$B$2&gt;8,IF(LEN($B1736)=0,"",IF(AND($B1736&gt;0,VALUE(SUBSTITUTE($B1736,"9","0"))=$B1736),1,0)),"")</f>
        <v/>
      </c>
      <c r="M1736" s="9">
        <f t="shared" si="55"/>
        <v>0</v>
      </c>
      <c r="N1736" s="36">
        <f>IF(AND(M1736&lt;=PhieuBauCu!$B$13,M1736&gt;=1),1,0)</f>
        <v>0</v>
      </c>
    </row>
    <row r="1737" spans="1:14" ht="28.5" customHeight="1">
      <c r="A1737" s="2">
        <v>1732</v>
      </c>
      <c r="B1737" s="3"/>
      <c r="C1737" s="48" t="str">
        <f t="shared" si="54"/>
        <v/>
      </c>
      <c r="D1737" s="5" t="str">
        <f>IF(PhieuBauCu!$B$2&gt;0,IF(LEN($B1737)=0,"",IF(AND($B1737&gt;0,VALUE(SUBSTITUTE($B1737,"1","0"))=$B1737),1,0)),"")</f>
        <v/>
      </c>
      <c r="E1737" s="5" t="str">
        <f>IF(PhieuBauCu!$B$2&gt;1,IF(LEN($B1737)=0,"",IF(AND($B1737&gt;0,VALUE(SUBSTITUTE($B1737,"2","0"))=$B1737),1,0)),"")</f>
        <v/>
      </c>
      <c r="F1737" s="5" t="str">
        <f>IF(PhieuBauCu!$B$2&gt;2,IF(LEN($B1737)=0,"",IF(AND($B1737&gt;0,VALUE(SUBSTITUTE($B1737,"3","0"))=$B1737),1,0)),"")</f>
        <v/>
      </c>
      <c r="G1737" s="5" t="str">
        <f>IF(PhieuBauCu!$B$2&gt;3,IF(LEN($B1737)=0,"",IF(AND($B1737&gt;0,VALUE(SUBSTITUTE($B1737,"4","0"))=$B1737),1,0)),"")</f>
        <v/>
      </c>
      <c r="H1737" s="5" t="str">
        <f>IF(PhieuBauCu!$B$2&gt;4,IF(LEN($B1737)=0,"",IF(AND($B1737&gt;0,VALUE(SUBSTITUTE($B1737,"5","0"))=$B1737),1,0)),"")</f>
        <v/>
      </c>
      <c r="I1737" s="5" t="str">
        <f>IF(PhieuBauCu!$B$2&gt;5,IF(LEN($B1737)=0,"",IF(AND($B1737&gt;0,VALUE(SUBSTITUTE($B1737,"6","0"))=$B1737),1,0)),"")</f>
        <v/>
      </c>
      <c r="J1737" s="5" t="str">
        <f>IF(PhieuBauCu!$B$2&gt;6,IF(LEN($B1737)=0,"",IF(AND($B1737&gt;0,VALUE(SUBSTITUTE($B1737,"7","0"))=$B1737),1,0)),"")</f>
        <v/>
      </c>
      <c r="K1737" s="5" t="str">
        <f>IF(PhieuBauCu!$B$2&gt;7,IF(LEN($B1737)=0,"",IF(AND($B1737&gt;0,VALUE(SUBSTITUTE($B1737,"8","0"))=$B1737),1,0)),"")</f>
        <v/>
      </c>
      <c r="L1737" s="5" t="str">
        <f>IF(PhieuBauCu!$B$2&gt;8,IF(LEN($B1737)=0,"",IF(AND($B1737&gt;0,VALUE(SUBSTITUTE($B1737,"9","0"))=$B1737),1,0)),"")</f>
        <v/>
      </c>
      <c r="M1737" s="9">
        <f t="shared" si="55"/>
        <v>0</v>
      </c>
      <c r="N1737" s="36">
        <f>IF(AND(M1737&lt;=PhieuBauCu!$B$13,M1737&gt;=1),1,0)</f>
        <v>0</v>
      </c>
    </row>
    <row r="1738" spans="1:14" ht="28.5" customHeight="1">
      <c r="A1738" s="2">
        <v>1733</v>
      </c>
      <c r="B1738" s="3"/>
      <c r="C1738" s="48" t="str">
        <f t="shared" si="54"/>
        <v/>
      </c>
      <c r="D1738" s="5" t="str">
        <f>IF(PhieuBauCu!$B$2&gt;0,IF(LEN($B1738)=0,"",IF(AND($B1738&gt;0,VALUE(SUBSTITUTE($B1738,"1","0"))=$B1738),1,0)),"")</f>
        <v/>
      </c>
      <c r="E1738" s="5" t="str">
        <f>IF(PhieuBauCu!$B$2&gt;1,IF(LEN($B1738)=0,"",IF(AND($B1738&gt;0,VALUE(SUBSTITUTE($B1738,"2","0"))=$B1738),1,0)),"")</f>
        <v/>
      </c>
      <c r="F1738" s="5" t="str">
        <f>IF(PhieuBauCu!$B$2&gt;2,IF(LEN($B1738)=0,"",IF(AND($B1738&gt;0,VALUE(SUBSTITUTE($B1738,"3","0"))=$B1738),1,0)),"")</f>
        <v/>
      </c>
      <c r="G1738" s="5" t="str">
        <f>IF(PhieuBauCu!$B$2&gt;3,IF(LEN($B1738)=0,"",IF(AND($B1738&gt;0,VALUE(SUBSTITUTE($B1738,"4","0"))=$B1738),1,0)),"")</f>
        <v/>
      </c>
      <c r="H1738" s="5" t="str">
        <f>IF(PhieuBauCu!$B$2&gt;4,IF(LEN($B1738)=0,"",IF(AND($B1738&gt;0,VALUE(SUBSTITUTE($B1738,"5","0"))=$B1738),1,0)),"")</f>
        <v/>
      </c>
      <c r="I1738" s="5" t="str">
        <f>IF(PhieuBauCu!$B$2&gt;5,IF(LEN($B1738)=0,"",IF(AND($B1738&gt;0,VALUE(SUBSTITUTE($B1738,"6","0"))=$B1738),1,0)),"")</f>
        <v/>
      </c>
      <c r="J1738" s="5" t="str">
        <f>IF(PhieuBauCu!$B$2&gt;6,IF(LEN($B1738)=0,"",IF(AND($B1738&gt;0,VALUE(SUBSTITUTE($B1738,"7","0"))=$B1738),1,0)),"")</f>
        <v/>
      </c>
      <c r="K1738" s="5" t="str">
        <f>IF(PhieuBauCu!$B$2&gt;7,IF(LEN($B1738)=0,"",IF(AND($B1738&gt;0,VALUE(SUBSTITUTE($B1738,"8","0"))=$B1738),1,0)),"")</f>
        <v/>
      </c>
      <c r="L1738" s="5" t="str">
        <f>IF(PhieuBauCu!$B$2&gt;8,IF(LEN($B1738)=0,"",IF(AND($B1738&gt;0,VALUE(SUBSTITUTE($B1738,"9","0"))=$B1738),1,0)),"")</f>
        <v/>
      </c>
      <c r="M1738" s="9">
        <f t="shared" si="55"/>
        <v>0</v>
      </c>
      <c r="N1738" s="36">
        <f>IF(AND(M1738&lt;=PhieuBauCu!$B$13,M1738&gt;=1),1,0)</f>
        <v>0</v>
      </c>
    </row>
    <row r="1739" spans="1:14" ht="28.5" customHeight="1">
      <c r="A1739" s="2">
        <v>1734</v>
      </c>
      <c r="B1739" s="3"/>
      <c r="C1739" s="48" t="str">
        <f t="shared" si="54"/>
        <v/>
      </c>
      <c r="D1739" s="5" t="str">
        <f>IF(PhieuBauCu!$B$2&gt;0,IF(LEN($B1739)=0,"",IF(AND($B1739&gt;0,VALUE(SUBSTITUTE($B1739,"1","0"))=$B1739),1,0)),"")</f>
        <v/>
      </c>
      <c r="E1739" s="5" t="str">
        <f>IF(PhieuBauCu!$B$2&gt;1,IF(LEN($B1739)=0,"",IF(AND($B1739&gt;0,VALUE(SUBSTITUTE($B1739,"2","0"))=$B1739),1,0)),"")</f>
        <v/>
      </c>
      <c r="F1739" s="5" t="str">
        <f>IF(PhieuBauCu!$B$2&gt;2,IF(LEN($B1739)=0,"",IF(AND($B1739&gt;0,VALUE(SUBSTITUTE($B1739,"3","0"))=$B1739),1,0)),"")</f>
        <v/>
      </c>
      <c r="G1739" s="5" t="str">
        <f>IF(PhieuBauCu!$B$2&gt;3,IF(LEN($B1739)=0,"",IF(AND($B1739&gt;0,VALUE(SUBSTITUTE($B1739,"4","0"))=$B1739),1,0)),"")</f>
        <v/>
      </c>
      <c r="H1739" s="5" t="str">
        <f>IF(PhieuBauCu!$B$2&gt;4,IF(LEN($B1739)=0,"",IF(AND($B1739&gt;0,VALUE(SUBSTITUTE($B1739,"5","0"))=$B1739),1,0)),"")</f>
        <v/>
      </c>
      <c r="I1739" s="5" t="str">
        <f>IF(PhieuBauCu!$B$2&gt;5,IF(LEN($B1739)=0,"",IF(AND($B1739&gt;0,VALUE(SUBSTITUTE($B1739,"6","0"))=$B1739),1,0)),"")</f>
        <v/>
      </c>
      <c r="J1739" s="5" t="str">
        <f>IF(PhieuBauCu!$B$2&gt;6,IF(LEN($B1739)=0,"",IF(AND($B1739&gt;0,VALUE(SUBSTITUTE($B1739,"7","0"))=$B1739),1,0)),"")</f>
        <v/>
      </c>
      <c r="K1739" s="5" t="str">
        <f>IF(PhieuBauCu!$B$2&gt;7,IF(LEN($B1739)=0,"",IF(AND($B1739&gt;0,VALUE(SUBSTITUTE($B1739,"8","0"))=$B1739),1,0)),"")</f>
        <v/>
      </c>
      <c r="L1739" s="5" t="str">
        <f>IF(PhieuBauCu!$B$2&gt;8,IF(LEN($B1739)=0,"",IF(AND($B1739&gt;0,VALUE(SUBSTITUTE($B1739,"9","0"))=$B1739),1,0)),"")</f>
        <v/>
      </c>
      <c r="M1739" s="9">
        <f t="shared" si="55"/>
        <v>0</v>
      </c>
      <c r="N1739" s="36">
        <f>IF(AND(M1739&lt;=PhieuBauCu!$B$13,M1739&gt;=1),1,0)</f>
        <v>0</v>
      </c>
    </row>
    <row r="1740" spans="1:14" ht="28.5" customHeight="1">
      <c r="A1740" s="2">
        <v>1735</v>
      </c>
      <c r="B1740" s="3"/>
      <c r="C1740" s="48" t="str">
        <f t="shared" si="54"/>
        <v/>
      </c>
      <c r="D1740" s="5" t="str">
        <f>IF(PhieuBauCu!$B$2&gt;0,IF(LEN($B1740)=0,"",IF(AND($B1740&gt;0,VALUE(SUBSTITUTE($B1740,"1","0"))=$B1740),1,0)),"")</f>
        <v/>
      </c>
      <c r="E1740" s="5" t="str">
        <f>IF(PhieuBauCu!$B$2&gt;1,IF(LEN($B1740)=0,"",IF(AND($B1740&gt;0,VALUE(SUBSTITUTE($B1740,"2","0"))=$B1740),1,0)),"")</f>
        <v/>
      </c>
      <c r="F1740" s="5" t="str">
        <f>IF(PhieuBauCu!$B$2&gt;2,IF(LEN($B1740)=0,"",IF(AND($B1740&gt;0,VALUE(SUBSTITUTE($B1740,"3","0"))=$B1740),1,0)),"")</f>
        <v/>
      </c>
      <c r="G1740" s="5" t="str">
        <f>IF(PhieuBauCu!$B$2&gt;3,IF(LEN($B1740)=0,"",IF(AND($B1740&gt;0,VALUE(SUBSTITUTE($B1740,"4","0"))=$B1740),1,0)),"")</f>
        <v/>
      </c>
      <c r="H1740" s="5" t="str">
        <f>IF(PhieuBauCu!$B$2&gt;4,IF(LEN($B1740)=0,"",IF(AND($B1740&gt;0,VALUE(SUBSTITUTE($B1740,"5","0"))=$B1740),1,0)),"")</f>
        <v/>
      </c>
      <c r="I1740" s="5" t="str">
        <f>IF(PhieuBauCu!$B$2&gt;5,IF(LEN($B1740)=0,"",IF(AND($B1740&gt;0,VALUE(SUBSTITUTE($B1740,"6","0"))=$B1740),1,0)),"")</f>
        <v/>
      </c>
      <c r="J1740" s="5" t="str">
        <f>IF(PhieuBauCu!$B$2&gt;6,IF(LEN($B1740)=0,"",IF(AND($B1740&gt;0,VALUE(SUBSTITUTE($B1740,"7","0"))=$B1740),1,0)),"")</f>
        <v/>
      </c>
      <c r="K1740" s="5" t="str">
        <f>IF(PhieuBauCu!$B$2&gt;7,IF(LEN($B1740)=0,"",IF(AND($B1740&gt;0,VALUE(SUBSTITUTE($B1740,"8","0"))=$B1740),1,0)),"")</f>
        <v/>
      </c>
      <c r="L1740" s="5" t="str">
        <f>IF(PhieuBauCu!$B$2&gt;8,IF(LEN($B1740)=0,"",IF(AND($B1740&gt;0,VALUE(SUBSTITUTE($B1740,"9","0"))=$B1740),1,0)),"")</f>
        <v/>
      </c>
      <c r="M1740" s="9">
        <f t="shared" si="55"/>
        <v>0</v>
      </c>
      <c r="N1740" s="36">
        <f>IF(AND(M1740&lt;=PhieuBauCu!$B$13,M1740&gt;=1),1,0)</f>
        <v>0</v>
      </c>
    </row>
    <row r="1741" spans="1:14" ht="28.5" customHeight="1">
      <c r="A1741" s="2">
        <v>1736</v>
      </c>
      <c r="B1741" s="3"/>
      <c r="C1741" s="48" t="str">
        <f t="shared" si="54"/>
        <v/>
      </c>
      <c r="D1741" s="5" t="str">
        <f>IF(PhieuBauCu!$B$2&gt;0,IF(LEN($B1741)=0,"",IF(AND($B1741&gt;0,VALUE(SUBSTITUTE($B1741,"1","0"))=$B1741),1,0)),"")</f>
        <v/>
      </c>
      <c r="E1741" s="5" t="str">
        <f>IF(PhieuBauCu!$B$2&gt;1,IF(LEN($B1741)=0,"",IF(AND($B1741&gt;0,VALUE(SUBSTITUTE($B1741,"2","0"))=$B1741),1,0)),"")</f>
        <v/>
      </c>
      <c r="F1741" s="5" t="str">
        <f>IF(PhieuBauCu!$B$2&gt;2,IF(LEN($B1741)=0,"",IF(AND($B1741&gt;0,VALUE(SUBSTITUTE($B1741,"3","0"))=$B1741),1,0)),"")</f>
        <v/>
      </c>
      <c r="G1741" s="5" t="str">
        <f>IF(PhieuBauCu!$B$2&gt;3,IF(LEN($B1741)=0,"",IF(AND($B1741&gt;0,VALUE(SUBSTITUTE($B1741,"4","0"))=$B1741),1,0)),"")</f>
        <v/>
      </c>
      <c r="H1741" s="5" t="str">
        <f>IF(PhieuBauCu!$B$2&gt;4,IF(LEN($B1741)=0,"",IF(AND($B1741&gt;0,VALUE(SUBSTITUTE($B1741,"5","0"))=$B1741),1,0)),"")</f>
        <v/>
      </c>
      <c r="I1741" s="5" t="str">
        <f>IF(PhieuBauCu!$B$2&gt;5,IF(LEN($B1741)=0,"",IF(AND($B1741&gt;0,VALUE(SUBSTITUTE($B1741,"6","0"))=$B1741),1,0)),"")</f>
        <v/>
      </c>
      <c r="J1741" s="5" t="str">
        <f>IF(PhieuBauCu!$B$2&gt;6,IF(LEN($B1741)=0,"",IF(AND($B1741&gt;0,VALUE(SUBSTITUTE($B1741,"7","0"))=$B1741),1,0)),"")</f>
        <v/>
      </c>
      <c r="K1741" s="5" t="str">
        <f>IF(PhieuBauCu!$B$2&gt;7,IF(LEN($B1741)=0,"",IF(AND($B1741&gt;0,VALUE(SUBSTITUTE($B1741,"8","0"))=$B1741),1,0)),"")</f>
        <v/>
      </c>
      <c r="L1741" s="5" t="str">
        <f>IF(PhieuBauCu!$B$2&gt;8,IF(LEN($B1741)=0,"",IF(AND($B1741&gt;0,VALUE(SUBSTITUTE($B1741,"9","0"))=$B1741),1,0)),"")</f>
        <v/>
      </c>
      <c r="M1741" s="9">
        <f t="shared" si="55"/>
        <v>0</v>
      </c>
      <c r="N1741" s="36">
        <f>IF(AND(M1741&lt;=PhieuBauCu!$B$13,M1741&gt;=1),1,0)</f>
        <v>0</v>
      </c>
    </row>
    <row r="1742" spans="1:14" ht="28.5" customHeight="1">
      <c r="A1742" s="2">
        <v>1737</v>
      </c>
      <c r="B1742" s="3"/>
      <c r="C1742" s="48" t="str">
        <f t="shared" si="54"/>
        <v/>
      </c>
      <c r="D1742" s="5" t="str">
        <f>IF(PhieuBauCu!$B$2&gt;0,IF(LEN($B1742)=0,"",IF(AND($B1742&gt;0,VALUE(SUBSTITUTE($B1742,"1","0"))=$B1742),1,0)),"")</f>
        <v/>
      </c>
      <c r="E1742" s="5" t="str">
        <f>IF(PhieuBauCu!$B$2&gt;1,IF(LEN($B1742)=0,"",IF(AND($B1742&gt;0,VALUE(SUBSTITUTE($B1742,"2","0"))=$B1742),1,0)),"")</f>
        <v/>
      </c>
      <c r="F1742" s="5" t="str">
        <f>IF(PhieuBauCu!$B$2&gt;2,IF(LEN($B1742)=0,"",IF(AND($B1742&gt;0,VALUE(SUBSTITUTE($B1742,"3","0"))=$B1742),1,0)),"")</f>
        <v/>
      </c>
      <c r="G1742" s="5" t="str">
        <f>IF(PhieuBauCu!$B$2&gt;3,IF(LEN($B1742)=0,"",IF(AND($B1742&gt;0,VALUE(SUBSTITUTE($B1742,"4","0"))=$B1742),1,0)),"")</f>
        <v/>
      </c>
      <c r="H1742" s="5" t="str">
        <f>IF(PhieuBauCu!$B$2&gt;4,IF(LEN($B1742)=0,"",IF(AND($B1742&gt;0,VALUE(SUBSTITUTE($B1742,"5","0"))=$B1742),1,0)),"")</f>
        <v/>
      </c>
      <c r="I1742" s="5" t="str">
        <f>IF(PhieuBauCu!$B$2&gt;5,IF(LEN($B1742)=0,"",IF(AND($B1742&gt;0,VALUE(SUBSTITUTE($B1742,"6","0"))=$B1742),1,0)),"")</f>
        <v/>
      </c>
      <c r="J1742" s="5" t="str">
        <f>IF(PhieuBauCu!$B$2&gt;6,IF(LEN($B1742)=0,"",IF(AND($B1742&gt;0,VALUE(SUBSTITUTE($B1742,"7","0"))=$B1742),1,0)),"")</f>
        <v/>
      </c>
      <c r="K1742" s="5" t="str">
        <f>IF(PhieuBauCu!$B$2&gt;7,IF(LEN($B1742)=0,"",IF(AND($B1742&gt;0,VALUE(SUBSTITUTE($B1742,"8","0"))=$B1742),1,0)),"")</f>
        <v/>
      </c>
      <c r="L1742" s="5" t="str">
        <f>IF(PhieuBauCu!$B$2&gt;8,IF(LEN($B1742)=0,"",IF(AND($B1742&gt;0,VALUE(SUBSTITUTE($B1742,"9","0"))=$B1742),1,0)),"")</f>
        <v/>
      </c>
      <c r="M1742" s="9">
        <f t="shared" si="55"/>
        <v>0</v>
      </c>
      <c r="N1742" s="36">
        <f>IF(AND(M1742&lt;=PhieuBauCu!$B$13,M1742&gt;=1),1,0)</f>
        <v>0</v>
      </c>
    </row>
    <row r="1743" spans="1:14" ht="28.5" customHeight="1">
      <c r="A1743" s="2">
        <v>1738</v>
      </c>
      <c r="B1743" s="3"/>
      <c r="C1743" s="48" t="str">
        <f t="shared" si="54"/>
        <v/>
      </c>
      <c r="D1743" s="5" t="str">
        <f>IF(PhieuBauCu!$B$2&gt;0,IF(LEN($B1743)=0,"",IF(AND($B1743&gt;0,VALUE(SUBSTITUTE($B1743,"1","0"))=$B1743),1,0)),"")</f>
        <v/>
      </c>
      <c r="E1743" s="5" t="str">
        <f>IF(PhieuBauCu!$B$2&gt;1,IF(LEN($B1743)=0,"",IF(AND($B1743&gt;0,VALUE(SUBSTITUTE($B1743,"2","0"))=$B1743),1,0)),"")</f>
        <v/>
      </c>
      <c r="F1743" s="5" t="str">
        <f>IF(PhieuBauCu!$B$2&gt;2,IF(LEN($B1743)=0,"",IF(AND($B1743&gt;0,VALUE(SUBSTITUTE($B1743,"3","0"))=$B1743),1,0)),"")</f>
        <v/>
      </c>
      <c r="G1743" s="5" t="str">
        <f>IF(PhieuBauCu!$B$2&gt;3,IF(LEN($B1743)=0,"",IF(AND($B1743&gt;0,VALUE(SUBSTITUTE($B1743,"4","0"))=$B1743),1,0)),"")</f>
        <v/>
      </c>
      <c r="H1743" s="5" t="str">
        <f>IF(PhieuBauCu!$B$2&gt;4,IF(LEN($B1743)=0,"",IF(AND($B1743&gt;0,VALUE(SUBSTITUTE($B1743,"5","0"))=$B1743),1,0)),"")</f>
        <v/>
      </c>
      <c r="I1743" s="5" t="str">
        <f>IF(PhieuBauCu!$B$2&gt;5,IF(LEN($B1743)=0,"",IF(AND($B1743&gt;0,VALUE(SUBSTITUTE($B1743,"6","0"))=$B1743),1,0)),"")</f>
        <v/>
      </c>
      <c r="J1743" s="5" t="str">
        <f>IF(PhieuBauCu!$B$2&gt;6,IF(LEN($B1743)=0,"",IF(AND($B1743&gt;0,VALUE(SUBSTITUTE($B1743,"7","0"))=$B1743),1,0)),"")</f>
        <v/>
      </c>
      <c r="K1743" s="5" t="str">
        <f>IF(PhieuBauCu!$B$2&gt;7,IF(LEN($B1743)=0,"",IF(AND($B1743&gt;0,VALUE(SUBSTITUTE($B1743,"8","0"))=$B1743),1,0)),"")</f>
        <v/>
      </c>
      <c r="L1743" s="5" t="str">
        <f>IF(PhieuBauCu!$B$2&gt;8,IF(LEN($B1743)=0,"",IF(AND($B1743&gt;0,VALUE(SUBSTITUTE($B1743,"9","0"))=$B1743),1,0)),"")</f>
        <v/>
      </c>
      <c r="M1743" s="9">
        <f t="shared" si="55"/>
        <v>0</v>
      </c>
      <c r="N1743" s="36">
        <f>IF(AND(M1743&lt;=PhieuBauCu!$B$13,M1743&gt;=1),1,0)</f>
        <v>0</v>
      </c>
    </row>
    <row r="1744" spans="1:14" ht="28.5" customHeight="1">
      <c r="A1744" s="2">
        <v>1739</v>
      </c>
      <c r="B1744" s="3"/>
      <c r="C1744" s="48" t="str">
        <f t="shared" si="54"/>
        <v/>
      </c>
      <c r="D1744" s="5" t="str">
        <f>IF(PhieuBauCu!$B$2&gt;0,IF(LEN($B1744)=0,"",IF(AND($B1744&gt;0,VALUE(SUBSTITUTE($B1744,"1","0"))=$B1744),1,0)),"")</f>
        <v/>
      </c>
      <c r="E1744" s="5" t="str">
        <f>IF(PhieuBauCu!$B$2&gt;1,IF(LEN($B1744)=0,"",IF(AND($B1744&gt;0,VALUE(SUBSTITUTE($B1744,"2","0"))=$B1744),1,0)),"")</f>
        <v/>
      </c>
      <c r="F1744" s="5" t="str">
        <f>IF(PhieuBauCu!$B$2&gt;2,IF(LEN($B1744)=0,"",IF(AND($B1744&gt;0,VALUE(SUBSTITUTE($B1744,"3","0"))=$B1744),1,0)),"")</f>
        <v/>
      </c>
      <c r="G1744" s="5" t="str">
        <f>IF(PhieuBauCu!$B$2&gt;3,IF(LEN($B1744)=0,"",IF(AND($B1744&gt;0,VALUE(SUBSTITUTE($B1744,"4","0"))=$B1744),1,0)),"")</f>
        <v/>
      </c>
      <c r="H1744" s="5" t="str">
        <f>IF(PhieuBauCu!$B$2&gt;4,IF(LEN($B1744)=0,"",IF(AND($B1744&gt;0,VALUE(SUBSTITUTE($B1744,"5","0"))=$B1744),1,0)),"")</f>
        <v/>
      </c>
      <c r="I1744" s="5" t="str">
        <f>IF(PhieuBauCu!$B$2&gt;5,IF(LEN($B1744)=0,"",IF(AND($B1744&gt;0,VALUE(SUBSTITUTE($B1744,"6","0"))=$B1744),1,0)),"")</f>
        <v/>
      </c>
      <c r="J1744" s="5" t="str">
        <f>IF(PhieuBauCu!$B$2&gt;6,IF(LEN($B1744)=0,"",IF(AND($B1744&gt;0,VALUE(SUBSTITUTE($B1744,"7","0"))=$B1744),1,0)),"")</f>
        <v/>
      </c>
      <c r="K1744" s="5" t="str">
        <f>IF(PhieuBauCu!$B$2&gt;7,IF(LEN($B1744)=0,"",IF(AND($B1744&gt;0,VALUE(SUBSTITUTE($B1744,"8","0"))=$B1744),1,0)),"")</f>
        <v/>
      </c>
      <c r="L1744" s="5" t="str">
        <f>IF(PhieuBauCu!$B$2&gt;8,IF(LEN($B1744)=0,"",IF(AND($B1744&gt;0,VALUE(SUBSTITUTE($B1744,"9","0"))=$B1744),1,0)),"")</f>
        <v/>
      </c>
      <c r="M1744" s="9">
        <f t="shared" si="55"/>
        <v>0</v>
      </c>
      <c r="N1744" s="36">
        <f>IF(AND(M1744&lt;=PhieuBauCu!$B$13,M1744&gt;=1),1,0)</f>
        <v>0</v>
      </c>
    </row>
    <row r="1745" spans="1:14" ht="28.5" customHeight="1">
      <c r="A1745" s="2">
        <v>1740</v>
      </c>
      <c r="B1745" s="3"/>
      <c r="C1745" s="48" t="str">
        <f t="shared" si="54"/>
        <v/>
      </c>
      <c r="D1745" s="5" t="str">
        <f>IF(PhieuBauCu!$B$2&gt;0,IF(LEN($B1745)=0,"",IF(AND($B1745&gt;0,VALUE(SUBSTITUTE($B1745,"1","0"))=$B1745),1,0)),"")</f>
        <v/>
      </c>
      <c r="E1745" s="5" t="str">
        <f>IF(PhieuBauCu!$B$2&gt;1,IF(LEN($B1745)=0,"",IF(AND($B1745&gt;0,VALUE(SUBSTITUTE($B1745,"2","0"))=$B1745),1,0)),"")</f>
        <v/>
      </c>
      <c r="F1745" s="5" t="str">
        <f>IF(PhieuBauCu!$B$2&gt;2,IF(LEN($B1745)=0,"",IF(AND($B1745&gt;0,VALUE(SUBSTITUTE($B1745,"3","0"))=$B1745),1,0)),"")</f>
        <v/>
      </c>
      <c r="G1745" s="5" t="str">
        <f>IF(PhieuBauCu!$B$2&gt;3,IF(LEN($B1745)=0,"",IF(AND($B1745&gt;0,VALUE(SUBSTITUTE($B1745,"4","0"))=$B1745),1,0)),"")</f>
        <v/>
      </c>
      <c r="H1745" s="5" t="str">
        <f>IF(PhieuBauCu!$B$2&gt;4,IF(LEN($B1745)=0,"",IF(AND($B1745&gt;0,VALUE(SUBSTITUTE($B1745,"5","0"))=$B1745),1,0)),"")</f>
        <v/>
      </c>
      <c r="I1745" s="5" t="str">
        <f>IF(PhieuBauCu!$B$2&gt;5,IF(LEN($B1745)=0,"",IF(AND($B1745&gt;0,VALUE(SUBSTITUTE($B1745,"6","0"))=$B1745),1,0)),"")</f>
        <v/>
      </c>
      <c r="J1745" s="5" t="str">
        <f>IF(PhieuBauCu!$B$2&gt;6,IF(LEN($B1745)=0,"",IF(AND($B1745&gt;0,VALUE(SUBSTITUTE($B1745,"7","0"))=$B1745),1,0)),"")</f>
        <v/>
      </c>
      <c r="K1745" s="5" t="str">
        <f>IF(PhieuBauCu!$B$2&gt;7,IF(LEN($B1745)=0,"",IF(AND($B1745&gt;0,VALUE(SUBSTITUTE($B1745,"8","0"))=$B1745),1,0)),"")</f>
        <v/>
      </c>
      <c r="L1745" s="5" t="str">
        <f>IF(PhieuBauCu!$B$2&gt;8,IF(LEN($B1745)=0,"",IF(AND($B1745&gt;0,VALUE(SUBSTITUTE($B1745,"9","0"))=$B1745),1,0)),"")</f>
        <v/>
      </c>
      <c r="M1745" s="9">
        <f t="shared" si="55"/>
        <v>0</v>
      </c>
      <c r="N1745" s="36">
        <f>IF(AND(M1745&lt;=PhieuBauCu!$B$13,M1745&gt;=1),1,0)</f>
        <v>0</v>
      </c>
    </row>
    <row r="1746" spans="1:14" ht="28.5" customHeight="1">
      <c r="A1746" s="2">
        <v>1741</v>
      </c>
      <c r="B1746" s="3"/>
      <c r="C1746" s="48" t="str">
        <f t="shared" si="54"/>
        <v/>
      </c>
      <c r="D1746" s="5" t="str">
        <f>IF(PhieuBauCu!$B$2&gt;0,IF(LEN($B1746)=0,"",IF(AND($B1746&gt;0,VALUE(SUBSTITUTE($B1746,"1","0"))=$B1746),1,0)),"")</f>
        <v/>
      </c>
      <c r="E1746" s="5" t="str">
        <f>IF(PhieuBauCu!$B$2&gt;1,IF(LEN($B1746)=0,"",IF(AND($B1746&gt;0,VALUE(SUBSTITUTE($B1746,"2","0"))=$B1746),1,0)),"")</f>
        <v/>
      </c>
      <c r="F1746" s="5" t="str">
        <f>IF(PhieuBauCu!$B$2&gt;2,IF(LEN($B1746)=0,"",IF(AND($B1746&gt;0,VALUE(SUBSTITUTE($B1746,"3","0"))=$B1746),1,0)),"")</f>
        <v/>
      </c>
      <c r="G1746" s="5" t="str">
        <f>IF(PhieuBauCu!$B$2&gt;3,IF(LEN($B1746)=0,"",IF(AND($B1746&gt;0,VALUE(SUBSTITUTE($B1746,"4","0"))=$B1746),1,0)),"")</f>
        <v/>
      </c>
      <c r="H1746" s="5" t="str">
        <f>IF(PhieuBauCu!$B$2&gt;4,IF(LEN($B1746)=0,"",IF(AND($B1746&gt;0,VALUE(SUBSTITUTE($B1746,"5","0"))=$B1746),1,0)),"")</f>
        <v/>
      </c>
      <c r="I1746" s="5" t="str">
        <f>IF(PhieuBauCu!$B$2&gt;5,IF(LEN($B1746)=0,"",IF(AND($B1746&gt;0,VALUE(SUBSTITUTE($B1746,"6","0"))=$B1746),1,0)),"")</f>
        <v/>
      </c>
      <c r="J1746" s="5" t="str">
        <f>IF(PhieuBauCu!$B$2&gt;6,IF(LEN($B1746)=0,"",IF(AND($B1746&gt;0,VALUE(SUBSTITUTE($B1746,"7","0"))=$B1746),1,0)),"")</f>
        <v/>
      </c>
      <c r="K1746" s="5" t="str">
        <f>IF(PhieuBauCu!$B$2&gt;7,IF(LEN($B1746)=0,"",IF(AND($B1746&gt;0,VALUE(SUBSTITUTE($B1746,"8","0"))=$B1746),1,0)),"")</f>
        <v/>
      </c>
      <c r="L1746" s="5" t="str">
        <f>IF(PhieuBauCu!$B$2&gt;8,IF(LEN($B1746)=0,"",IF(AND($B1746&gt;0,VALUE(SUBSTITUTE($B1746,"9","0"))=$B1746),1,0)),"")</f>
        <v/>
      </c>
      <c r="M1746" s="9">
        <f t="shared" si="55"/>
        <v>0</v>
      </c>
      <c r="N1746" s="36">
        <f>IF(AND(M1746&lt;=PhieuBauCu!$B$13,M1746&gt;=1),1,0)</f>
        <v>0</v>
      </c>
    </row>
    <row r="1747" spans="1:14" ht="28.5" customHeight="1">
      <c r="A1747" s="2">
        <v>1742</v>
      </c>
      <c r="B1747" s="3"/>
      <c r="C1747" s="48" t="str">
        <f t="shared" si="54"/>
        <v/>
      </c>
      <c r="D1747" s="5" t="str">
        <f>IF(PhieuBauCu!$B$2&gt;0,IF(LEN($B1747)=0,"",IF(AND($B1747&gt;0,VALUE(SUBSTITUTE($B1747,"1","0"))=$B1747),1,0)),"")</f>
        <v/>
      </c>
      <c r="E1747" s="5" t="str">
        <f>IF(PhieuBauCu!$B$2&gt;1,IF(LEN($B1747)=0,"",IF(AND($B1747&gt;0,VALUE(SUBSTITUTE($B1747,"2","0"))=$B1747),1,0)),"")</f>
        <v/>
      </c>
      <c r="F1747" s="5" t="str">
        <f>IF(PhieuBauCu!$B$2&gt;2,IF(LEN($B1747)=0,"",IF(AND($B1747&gt;0,VALUE(SUBSTITUTE($B1747,"3","0"))=$B1747),1,0)),"")</f>
        <v/>
      </c>
      <c r="G1747" s="5" t="str">
        <f>IF(PhieuBauCu!$B$2&gt;3,IF(LEN($B1747)=0,"",IF(AND($B1747&gt;0,VALUE(SUBSTITUTE($B1747,"4","0"))=$B1747),1,0)),"")</f>
        <v/>
      </c>
      <c r="H1747" s="5" t="str">
        <f>IF(PhieuBauCu!$B$2&gt;4,IF(LEN($B1747)=0,"",IF(AND($B1747&gt;0,VALUE(SUBSTITUTE($B1747,"5","0"))=$B1747),1,0)),"")</f>
        <v/>
      </c>
      <c r="I1747" s="5" t="str">
        <f>IF(PhieuBauCu!$B$2&gt;5,IF(LEN($B1747)=0,"",IF(AND($B1747&gt;0,VALUE(SUBSTITUTE($B1747,"6","0"))=$B1747),1,0)),"")</f>
        <v/>
      </c>
      <c r="J1747" s="5" t="str">
        <f>IF(PhieuBauCu!$B$2&gt;6,IF(LEN($B1747)=0,"",IF(AND($B1747&gt;0,VALUE(SUBSTITUTE($B1747,"7","0"))=$B1747),1,0)),"")</f>
        <v/>
      </c>
      <c r="K1747" s="5" t="str">
        <f>IF(PhieuBauCu!$B$2&gt;7,IF(LEN($B1747)=0,"",IF(AND($B1747&gt;0,VALUE(SUBSTITUTE($B1747,"8","0"))=$B1747),1,0)),"")</f>
        <v/>
      </c>
      <c r="L1747" s="5" t="str">
        <f>IF(PhieuBauCu!$B$2&gt;8,IF(LEN($B1747)=0,"",IF(AND($B1747&gt;0,VALUE(SUBSTITUTE($B1747,"9","0"))=$B1747),1,0)),"")</f>
        <v/>
      </c>
      <c r="M1747" s="9">
        <f t="shared" si="55"/>
        <v>0</v>
      </c>
      <c r="N1747" s="36">
        <f>IF(AND(M1747&lt;=PhieuBauCu!$B$13,M1747&gt;=1),1,0)</f>
        <v>0</v>
      </c>
    </row>
    <row r="1748" spans="1:14" ht="28.5" customHeight="1">
      <c r="A1748" s="2">
        <v>1743</v>
      </c>
      <c r="B1748" s="3"/>
      <c r="C1748" s="48" t="str">
        <f t="shared" si="54"/>
        <v/>
      </c>
      <c r="D1748" s="5" t="str">
        <f>IF(PhieuBauCu!$B$2&gt;0,IF(LEN($B1748)=0,"",IF(AND($B1748&gt;0,VALUE(SUBSTITUTE($B1748,"1","0"))=$B1748),1,0)),"")</f>
        <v/>
      </c>
      <c r="E1748" s="5" t="str">
        <f>IF(PhieuBauCu!$B$2&gt;1,IF(LEN($B1748)=0,"",IF(AND($B1748&gt;0,VALUE(SUBSTITUTE($B1748,"2","0"))=$B1748),1,0)),"")</f>
        <v/>
      </c>
      <c r="F1748" s="5" t="str">
        <f>IF(PhieuBauCu!$B$2&gt;2,IF(LEN($B1748)=0,"",IF(AND($B1748&gt;0,VALUE(SUBSTITUTE($B1748,"3","0"))=$B1748),1,0)),"")</f>
        <v/>
      </c>
      <c r="G1748" s="5" t="str">
        <f>IF(PhieuBauCu!$B$2&gt;3,IF(LEN($B1748)=0,"",IF(AND($B1748&gt;0,VALUE(SUBSTITUTE($B1748,"4","0"))=$B1748),1,0)),"")</f>
        <v/>
      </c>
      <c r="H1748" s="5" t="str">
        <f>IF(PhieuBauCu!$B$2&gt;4,IF(LEN($B1748)=0,"",IF(AND($B1748&gt;0,VALUE(SUBSTITUTE($B1748,"5","0"))=$B1748),1,0)),"")</f>
        <v/>
      </c>
      <c r="I1748" s="5" t="str">
        <f>IF(PhieuBauCu!$B$2&gt;5,IF(LEN($B1748)=0,"",IF(AND($B1748&gt;0,VALUE(SUBSTITUTE($B1748,"6","0"))=$B1748),1,0)),"")</f>
        <v/>
      </c>
      <c r="J1748" s="5" t="str">
        <f>IF(PhieuBauCu!$B$2&gt;6,IF(LEN($B1748)=0,"",IF(AND($B1748&gt;0,VALUE(SUBSTITUTE($B1748,"7","0"))=$B1748),1,0)),"")</f>
        <v/>
      </c>
      <c r="K1748" s="5" t="str">
        <f>IF(PhieuBauCu!$B$2&gt;7,IF(LEN($B1748)=0,"",IF(AND($B1748&gt;0,VALUE(SUBSTITUTE($B1748,"8","0"))=$B1748),1,0)),"")</f>
        <v/>
      </c>
      <c r="L1748" s="5" t="str">
        <f>IF(PhieuBauCu!$B$2&gt;8,IF(LEN($B1748)=0,"",IF(AND($B1748&gt;0,VALUE(SUBSTITUTE($B1748,"9","0"))=$B1748),1,0)),"")</f>
        <v/>
      </c>
      <c r="M1748" s="9">
        <f t="shared" si="55"/>
        <v>0</v>
      </c>
      <c r="N1748" s="36">
        <f>IF(AND(M1748&lt;=PhieuBauCu!$B$13,M1748&gt;=1),1,0)</f>
        <v>0</v>
      </c>
    </row>
    <row r="1749" spans="1:14" ht="28.5" customHeight="1">
      <c r="A1749" s="2">
        <v>1744</v>
      </c>
      <c r="B1749" s="3"/>
      <c r="C1749" s="48" t="str">
        <f t="shared" si="54"/>
        <v/>
      </c>
      <c r="D1749" s="5" t="str">
        <f>IF(PhieuBauCu!$B$2&gt;0,IF(LEN($B1749)=0,"",IF(AND($B1749&gt;0,VALUE(SUBSTITUTE($B1749,"1","0"))=$B1749),1,0)),"")</f>
        <v/>
      </c>
      <c r="E1749" s="5" t="str">
        <f>IF(PhieuBauCu!$B$2&gt;1,IF(LEN($B1749)=0,"",IF(AND($B1749&gt;0,VALUE(SUBSTITUTE($B1749,"2","0"))=$B1749),1,0)),"")</f>
        <v/>
      </c>
      <c r="F1749" s="5" t="str">
        <f>IF(PhieuBauCu!$B$2&gt;2,IF(LEN($B1749)=0,"",IF(AND($B1749&gt;0,VALUE(SUBSTITUTE($B1749,"3","0"))=$B1749),1,0)),"")</f>
        <v/>
      </c>
      <c r="G1749" s="5" t="str">
        <f>IF(PhieuBauCu!$B$2&gt;3,IF(LEN($B1749)=0,"",IF(AND($B1749&gt;0,VALUE(SUBSTITUTE($B1749,"4","0"))=$B1749),1,0)),"")</f>
        <v/>
      </c>
      <c r="H1749" s="5" t="str">
        <f>IF(PhieuBauCu!$B$2&gt;4,IF(LEN($B1749)=0,"",IF(AND($B1749&gt;0,VALUE(SUBSTITUTE($B1749,"5","0"))=$B1749),1,0)),"")</f>
        <v/>
      </c>
      <c r="I1749" s="5" t="str">
        <f>IF(PhieuBauCu!$B$2&gt;5,IF(LEN($B1749)=0,"",IF(AND($B1749&gt;0,VALUE(SUBSTITUTE($B1749,"6","0"))=$B1749),1,0)),"")</f>
        <v/>
      </c>
      <c r="J1749" s="5" t="str">
        <f>IF(PhieuBauCu!$B$2&gt;6,IF(LEN($B1749)=0,"",IF(AND($B1749&gt;0,VALUE(SUBSTITUTE($B1749,"7","0"))=$B1749),1,0)),"")</f>
        <v/>
      </c>
      <c r="K1749" s="5" t="str">
        <f>IF(PhieuBauCu!$B$2&gt;7,IF(LEN($B1749)=0,"",IF(AND($B1749&gt;0,VALUE(SUBSTITUTE($B1749,"8","0"))=$B1749),1,0)),"")</f>
        <v/>
      </c>
      <c r="L1749" s="5" t="str">
        <f>IF(PhieuBauCu!$B$2&gt;8,IF(LEN($B1749)=0,"",IF(AND($B1749&gt;0,VALUE(SUBSTITUTE($B1749,"9","0"))=$B1749),1,0)),"")</f>
        <v/>
      </c>
      <c r="M1749" s="9">
        <f t="shared" si="55"/>
        <v>0</v>
      </c>
      <c r="N1749" s="36">
        <f>IF(AND(M1749&lt;=PhieuBauCu!$B$13,M1749&gt;=1),1,0)</f>
        <v>0</v>
      </c>
    </row>
    <row r="1750" spans="1:14" ht="28.5" customHeight="1">
      <c r="A1750" s="2">
        <v>1745</v>
      </c>
      <c r="B1750" s="3"/>
      <c r="C1750" s="48" t="str">
        <f t="shared" si="54"/>
        <v/>
      </c>
      <c r="D1750" s="5" t="str">
        <f>IF(PhieuBauCu!$B$2&gt;0,IF(LEN($B1750)=0,"",IF(AND($B1750&gt;0,VALUE(SUBSTITUTE($B1750,"1","0"))=$B1750),1,0)),"")</f>
        <v/>
      </c>
      <c r="E1750" s="5" t="str">
        <f>IF(PhieuBauCu!$B$2&gt;1,IF(LEN($B1750)=0,"",IF(AND($B1750&gt;0,VALUE(SUBSTITUTE($B1750,"2","0"))=$B1750),1,0)),"")</f>
        <v/>
      </c>
      <c r="F1750" s="5" t="str">
        <f>IF(PhieuBauCu!$B$2&gt;2,IF(LEN($B1750)=0,"",IF(AND($B1750&gt;0,VALUE(SUBSTITUTE($B1750,"3","0"))=$B1750),1,0)),"")</f>
        <v/>
      </c>
      <c r="G1750" s="5" t="str">
        <f>IF(PhieuBauCu!$B$2&gt;3,IF(LEN($B1750)=0,"",IF(AND($B1750&gt;0,VALUE(SUBSTITUTE($B1750,"4","0"))=$B1750),1,0)),"")</f>
        <v/>
      </c>
      <c r="H1750" s="5" t="str">
        <f>IF(PhieuBauCu!$B$2&gt;4,IF(LEN($B1750)=0,"",IF(AND($B1750&gt;0,VALUE(SUBSTITUTE($B1750,"5","0"))=$B1750),1,0)),"")</f>
        <v/>
      </c>
      <c r="I1750" s="5" t="str">
        <f>IF(PhieuBauCu!$B$2&gt;5,IF(LEN($B1750)=0,"",IF(AND($B1750&gt;0,VALUE(SUBSTITUTE($B1750,"6","0"))=$B1750),1,0)),"")</f>
        <v/>
      </c>
      <c r="J1750" s="5" t="str">
        <f>IF(PhieuBauCu!$B$2&gt;6,IF(LEN($B1750)=0,"",IF(AND($B1750&gt;0,VALUE(SUBSTITUTE($B1750,"7","0"))=$B1750),1,0)),"")</f>
        <v/>
      </c>
      <c r="K1750" s="5" t="str">
        <f>IF(PhieuBauCu!$B$2&gt;7,IF(LEN($B1750)=0,"",IF(AND($B1750&gt;0,VALUE(SUBSTITUTE($B1750,"8","0"))=$B1750),1,0)),"")</f>
        <v/>
      </c>
      <c r="L1750" s="5" t="str">
        <f>IF(PhieuBauCu!$B$2&gt;8,IF(LEN($B1750)=0,"",IF(AND($B1750&gt;0,VALUE(SUBSTITUTE($B1750,"9","0"))=$B1750),1,0)),"")</f>
        <v/>
      </c>
      <c r="M1750" s="9">
        <f t="shared" si="55"/>
        <v>0</v>
      </c>
      <c r="N1750" s="36">
        <f>IF(AND(M1750&lt;=PhieuBauCu!$B$13,M1750&gt;=1),1,0)</f>
        <v>0</v>
      </c>
    </row>
    <row r="1751" spans="1:14" ht="28.5" customHeight="1">
      <c r="A1751" s="2">
        <v>1746</v>
      </c>
      <c r="B1751" s="3"/>
      <c r="C1751" s="48" t="str">
        <f t="shared" si="54"/>
        <v/>
      </c>
      <c r="D1751" s="5" t="str">
        <f>IF(PhieuBauCu!$B$2&gt;0,IF(LEN($B1751)=0,"",IF(AND($B1751&gt;0,VALUE(SUBSTITUTE($B1751,"1","0"))=$B1751),1,0)),"")</f>
        <v/>
      </c>
      <c r="E1751" s="5" t="str">
        <f>IF(PhieuBauCu!$B$2&gt;1,IF(LEN($B1751)=0,"",IF(AND($B1751&gt;0,VALUE(SUBSTITUTE($B1751,"2","0"))=$B1751),1,0)),"")</f>
        <v/>
      </c>
      <c r="F1751" s="5" t="str">
        <f>IF(PhieuBauCu!$B$2&gt;2,IF(LEN($B1751)=0,"",IF(AND($B1751&gt;0,VALUE(SUBSTITUTE($B1751,"3","0"))=$B1751),1,0)),"")</f>
        <v/>
      </c>
      <c r="G1751" s="5" t="str">
        <f>IF(PhieuBauCu!$B$2&gt;3,IF(LEN($B1751)=0,"",IF(AND($B1751&gt;0,VALUE(SUBSTITUTE($B1751,"4","0"))=$B1751),1,0)),"")</f>
        <v/>
      </c>
      <c r="H1751" s="5" t="str">
        <f>IF(PhieuBauCu!$B$2&gt;4,IF(LEN($B1751)=0,"",IF(AND($B1751&gt;0,VALUE(SUBSTITUTE($B1751,"5","0"))=$B1751),1,0)),"")</f>
        <v/>
      </c>
      <c r="I1751" s="5" t="str">
        <f>IF(PhieuBauCu!$B$2&gt;5,IF(LEN($B1751)=0,"",IF(AND($B1751&gt;0,VALUE(SUBSTITUTE($B1751,"6","0"))=$B1751),1,0)),"")</f>
        <v/>
      </c>
      <c r="J1751" s="5" t="str">
        <f>IF(PhieuBauCu!$B$2&gt;6,IF(LEN($B1751)=0,"",IF(AND($B1751&gt;0,VALUE(SUBSTITUTE($B1751,"7","0"))=$B1751),1,0)),"")</f>
        <v/>
      </c>
      <c r="K1751" s="5" t="str">
        <f>IF(PhieuBauCu!$B$2&gt;7,IF(LEN($B1751)=0,"",IF(AND($B1751&gt;0,VALUE(SUBSTITUTE($B1751,"8","0"))=$B1751),1,0)),"")</f>
        <v/>
      </c>
      <c r="L1751" s="5" t="str">
        <f>IF(PhieuBauCu!$B$2&gt;8,IF(LEN($B1751)=0,"",IF(AND($B1751&gt;0,VALUE(SUBSTITUTE($B1751,"9","0"))=$B1751),1,0)),"")</f>
        <v/>
      </c>
      <c r="M1751" s="9">
        <f t="shared" si="55"/>
        <v>0</v>
      </c>
      <c r="N1751" s="36">
        <f>IF(AND(M1751&lt;=PhieuBauCu!$B$13,M1751&gt;=1),1,0)</f>
        <v>0</v>
      </c>
    </row>
    <row r="1752" spans="1:14" ht="28.5" customHeight="1">
      <c r="A1752" s="2">
        <v>1747</v>
      </c>
      <c r="B1752" s="3"/>
      <c r="C1752" s="48" t="str">
        <f t="shared" si="54"/>
        <v/>
      </c>
      <c r="D1752" s="5" t="str">
        <f>IF(PhieuBauCu!$B$2&gt;0,IF(LEN($B1752)=0,"",IF(AND($B1752&gt;0,VALUE(SUBSTITUTE($B1752,"1","0"))=$B1752),1,0)),"")</f>
        <v/>
      </c>
      <c r="E1752" s="5" t="str">
        <f>IF(PhieuBauCu!$B$2&gt;1,IF(LEN($B1752)=0,"",IF(AND($B1752&gt;0,VALUE(SUBSTITUTE($B1752,"2","0"))=$B1752),1,0)),"")</f>
        <v/>
      </c>
      <c r="F1752" s="5" t="str">
        <f>IF(PhieuBauCu!$B$2&gt;2,IF(LEN($B1752)=0,"",IF(AND($B1752&gt;0,VALUE(SUBSTITUTE($B1752,"3","0"))=$B1752),1,0)),"")</f>
        <v/>
      </c>
      <c r="G1752" s="5" t="str">
        <f>IF(PhieuBauCu!$B$2&gt;3,IF(LEN($B1752)=0,"",IF(AND($B1752&gt;0,VALUE(SUBSTITUTE($B1752,"4","0"))=$B1752),1,0)),"")</f>
        <v/>
      </c>
      <c r="H1752" s="5" t="str">
        <f>IF(PhieuBauCu!$B$2&gt;4,IF(LEN($B1752)=0,"",IF(AND($B1752&gt;0,VALUE(SUBSTITUTE($B1752,"5","0"))=$B1752),1,0)),"")</f>
        <v/>
      </c>
      <c r="I1752" s="5" t="str">
        <f>IF(PhieuBauCu!$B$2&gt;5,IF(LEN($B1752)=0,"",IF(AND($B1752&gt;0,VALUE(SUBSTITUTE($B1752,"6","0"))=$B1752),1,0)),"")</f>
        <v/>
      </c>
      <c r="J1752" s="5" t="str">
        <f>IF(PhieuBauCu!$B$2&gt;6,IF(LEN($B1752)=0,"",IF(AND($B1752&gt;0,VALUE(SUBSTITUTE($B1752,"7","0"))=$B1752),1,0)),"")</f>
        <v/>
      </c>
      <c r="K1752" s="5" t="str">
        <f>IF(PhieuBauCu!$B$2&gt;7,IF(LEN($B1752)=0,"",IF(AND($B1752&gt;0,VALUE(SUBSTITUTE($B1752,"8","0"))=$B1752),1,0)),"")</f>
        <v/>
      </c>
      <c r="L1752" s="5" t="str">
        <f>IF(PhieuBauCu!$B$2&gt;8,IF(LEN($B1752)=0,"",IF(AND($B1752&gt;0,VALUE(SUBSTITUTE($B1752,"9","0"))=$B1752),1,0)),"")</f>
        <v/>
      </c>
      <c r="M1752" s="9">
        <f t="shared" si="55"/>
        <v>0</v>
      </c>
      <c r="N1752" s="36">
        <f>IF(AND(M1752&lt;=PhieuBauCu!$B$13,M1752&gt;=1),1,0)</f>
        <v>0</v>
      </c>
    </row>
    <row r="1753" spans="1:14" ht="28.5" customHeight="1">
      <c r="A1753" s="2">
        <v>1748</v>
      </c>
      <c r="B1753" s="3"/>
      <c r="C1753" s="48" t="str">
        <f t="shared" si="54"/>
        <v/>
      </c>
      <c r="D1753" s="5" t="str">
        <f>IF(PhieuBauCu!$B$2&gt;0,IF(LEN($B1753)=0,"",IF(AND($B1753&gt;0,VALUE(SUBSTITUTE($B1753,"1","0"))=$B1753),1,0)),"")</f>
        <v/>
      </c>
      <c r="E1753" s="5" t="str">
        <f>IF(PhieuBauCu!$B$2&gt;1,IF(LEN($B1753)=0,"",IF(AND($B1753&gt;0,VALUE(SUBSTITUTE($B1753,"2","0"))=$B1753),1,0)),"")</f>
        <v/>
      </c>
      <c r="F1753" s="5" t="str">
        <f>IF(PhieuBauCu!$B$2&gt;2,IF(LEN($B1753)=0,"",IF(AND($B1753&gt;0,VALUE(SUBSTITUTE($B1753,"3","0"))=$B1753),1,0)),"")</f>
        <v/>
      </c>
      <c r="G1753" s="5" t="str">
        <f>IF(PhieuBauCu!$B$2&gt;3,IF(LEN($B1753)=0,"",IF(AND($B1753&gt;0,VALUE(SUBSTITUTE($B1753,"4","0"))=$B1753),1,0)),"")</f>
        <v/>
      </c>
      <c r="H1753" s="5" t="str">
        <f>IF(PhieuBauCu!$B$2&gt;4,IF(LEN($B1753)=0,"",IF(AND($B1753&gt;0,VALUE(SUBSTITUTE($B1753,"5","0"))=$B1753),1,0)),"")</f>
        <v/>
      </c>
      <c r="I1753" s="5" t="str">
        <f>IF(PhieuBauCu!$B$2&gt;5,IF(LEN($B1753)=0,"",IF(AND($B1753&gt;0,VALUE(SUBSTITUTE($B1753,"6","0"))=$B1753),1,0)),"")</f>
        <v/>
      </c>
      <c r="J1753" s="5" t="str">
        <f>IF(PhieuBauCu!$B$2&gt;6,IF(LEN($B1753)=0,"",IF(AND($B1753&gt;0,VALUE(SUBSTITUTE($B1753,"7","0"))=$B1753),1,0)),"")</f>
        <v/>
      </c>
      <c r="K1753" s="5" t="str">
        <f>IF(PhieuBauCu!$B$2&gt;7,IF(LEN($B1753)=0,"",IF(AND($B1753&gt;0,VALUE(SUBSTITUTE($B1753,"8","0"))=$B1753),1,0)),"")</f>
        <v/>
      </c>
      <c r="L1753" s="5" t="str">
        <f>IF(PhieuBauCu!$B$2&gt;8,IF(LEN($B1753)=0,"",IF(AND($B1753&gt;0,VALUE(SUBSTITUTE($B1753,"9","0"))=$B1753),1,0)),"")</f>
        <v/>
      </c>
      <c r="M1753" s="9">
        <f t="shared" si="55"/>
        <v>0</v>
      </c>
      <c r="N1753" s="36">
        <f>IF(AND(M1753&lt;=PhieuBauCu!$B$13,M1753&gt;=1),1,0)</f>
        <v>0</v>
      </c>
    </row>
    <row r="1754" spans="1:14" ht="28.5" customHeight="1">
      <c r="A1754" s="2">
        <v>1749</v>
      </c>
      <c r="B1754" s="3"/>
      <c r="C1754" s="48" t="str">
        <f t="shared" si="54"/>
        <v/>
      </c>
      <c r="D1754" s="5" t="str">
        <f>IF(PhieuBauCu!$B$2&gt;0,IF(LEN($B1754)=0,"",IF(AND($B1754&gt;0,VALUE(SUBSTITUTE($B1754,"1","0"))=$B1754),1,0)),"")</f>
        <v/>
      </c>
      <c r="E1754" s="5" t="str">
        <f>IF(PhieuBauCu!$B$2&gt;1,IF(LEN($B1754)=0,"",IF(AND($B1754&gt;0,VALUE(SUBSTITUTE($B1754,"2","0"))=$B1754),1,0)),"")</f>
        <v/>
      </c>
      <c r="F1754" s="5" t="str">
        <f>IF(PhieuBauCu!$B$2&gt;2,IF(LEN($B1754)=0,"",IF(AND($B1754&gt;0,VALUE(SUBSTITUTE($B1754,"3","0"))=$B1754),1,0)),"")</f>
        <v/>
      </c>
      <c r="G1754" s="5" t="str">
        <f>IF(PhieuBauCu!$B$2&gt;3,IF(LEN($B1754)=0,"",IF(AND($B1754&gt;0,VALUE(SUBSTITUTE($B1754,"4","0"))=$B1754),1,0)),"")</f>
        <v/>
      </c>
      <c r="H1754" s="5" t="str">
        <f>IF(PhieuBauCu!$B$2&gt;4,IF(LEN($B1754)=0,"",IF(AND($B1754&gt;0,VALUE(SUBSTITUTE($B1754,"5","0"))=$B1754),1,0)),"")</f>
        <v/>
      </c>
      <c r="I1754" s="5" t="str">
        <f>IF(PhieuBauCu!$B$2&gt;5,IF(LEN($B1754)=0,"",IF(AND($B1754&gt;0,VALUE(SUBSTITUTE($B1754,"6","0"))=$B1754),1,0)),"")</f>
        <v/>
      </c>
      <c r="J1754" s="5" t="str">
        <f>IF(PhieuBauCu!$B$2&gt;6,IF(LEN($B1754)=0,"",IF(AND($B1754&gt;0,VALUE(SUBSTITUTE($B1754,"7","0"))=$B1754),1,0)),"")</f>
        <v/>
      </c>
      <c r="K1754" s="5" t="str">
        <f>IF(PhieuBauCu!$B$2&gt;7,IF(LEN($B1754)=0,"",IF(AND($B1754&gt;0,VALUE(SUBSTITUTE($B1754,"8","0"))=$B1754),1,0)),"")</f>
        <v/>
      </c>
      <c r="L1754" s="5" t="str">
        <f>IF(PhieuBauCu!$B$2&gt;8,IF(LEN($B1754)=0,"",IF(AND($B1754&gt;0,VALUE(SUBSTITUTE($B1754,"9","0"))=$B1754),1,0)),"")</f>
        <v/>
      </c>
      <c r="M1754" s="9">
        <f t="shared" si="55"/>
        <v>0</v>
      </c>
      <c r="N1754" s="36">
        <f>IF(AND(M1754&lt;=PhieuBauCu!$B$13,M1754&gt;=1),1,0)</f>
        <v>0</v>
      </c>
    </row>
    <row r="1755" spans="1:14" ht="28.5" customHeight="1">
      <c r="A1755" s="2">
        <v>1750</v>
      </c>
      <c r="B1755" s="3"/>
      <c r="C1755" s="48" t="str">
        <f t="shared" si="54"/>
        <v/>
      </c>
      <c r="D1755" s="5" t="str">
        <f>IF(PhieuBauCu!$B$2&gt;0,IF(LEN($B1755)=0,"",IF(AND($B1755&gt;0,VALUE(SUBSTITUTE($B1755,"1","0"))=$B1755),1,0)),"")</f>
        <v/>
      </c>
      <c r="E1755" s="5" t="str">
        <f>IF(PhieuBauCu!$B$2&gt;1,IF(LEN($B1755)=0,"",IF(AND($B1755&gt;0,VALUE(SUBSTITUTE($B1755,"2","0"))=$B1755),1,0)),"")</f>
        <v/>
      </c>
      <c r="F1755" s="5" t="str">
        <f>IF(PhieuBauCu!$B$2&gt;2,IF(LEN($B1755)=0,"",IF(AND($B1755&gt;0,VALUE(SUBSTITUTE($B1755,"3","0"))=$B1755),1,0)),"")</f>
        <v/>
      </c>
      <c r="G1755" s="5" t="str">
        <f>IF(PhieuBauCu!$B$2&gt;3,IF(LEN($B1755)=0,"",IF(AND($B1755&gt;0,VALUE(SUBSTITUTE($B1755,"4","0"))=$B1755),1,0)),"")</f>
        <v/>
      </c>
      <c r="H1755" s="5" t="str">
        <f>IF(PhieuBauCu!$B$2&gt;4,IF(LEN($B1755)=0,"",IF(AND($B1755&gt;0,VALUE(SUBSTITUTE($B1755,"5","0"))=$B1755),1,0)),"")</f>
        <v/>
      </c>
      <c r="I1755" s="5" t="str">
        <f>IF(PhieuBauCu!$B$2&gt;5,IF(LEN($B1755)=0,"",IF(AND($B1755&gt;0,VALUE(SUBSTITUTE($B1755,"6","0"))=$B1755),1,0)),"")</f>
        <v/>
      </c>
      <c r="J1755" s="5" t="str">
        <f>IF(PhieuBauCu!$B$2&gt;6,IF(LEN($B1755)=0,"",IF(AND($B1755&gt;0,VALUE(SUBSTITUTE($B1755,"7","0"))=$B1755),1,0)),"")</f>
        <v/>
      </c>
      <c r="K1755" s="5" t="str">
        <f>IF(PhieuBauCu!$B$2&gt;7,IF(LEN($B1755)=0,"",IF(AND($B1755&gt;0,VALUE(SUBSTITUTE($B1755,"8","0"))=$B1755),1,0)),"")</f>
        <v/>
      </c>
      <c r="L1755" s="5" t="str">
        <f>IF(PhieuBauCu!$B$2&gt;8,IF(LEN($B1755)=0,"",IF(AND($B1755&gt;0,VALUE(SUBSTITUTE($B1755,"9","0"))=$B1755),1,0)),"")</f>
        <v/>
      </c>
      <c r="M1755" s="9">
        <f t="shared" si="55"/>
        <v>0</v>
      </c>
      <c r="N1755" s="36">
        <f>IF(AND(M1755&lt;=PhieuBauCu!$B$13,M1755&gt;=1),1,0)</f>
        <v>0</v>
      </c>
    </row>
    <row r="1756" spans="1:14" ht="28.5" customHeight="1">
      <c r="A1756" s="2">
        <v>1751</v>
      </c>
      <c r="B1756" s="3"/>
      <c r="C1756" s="48" t="str">
        <f t="shared" si="54"/>
        <v/>
      </c>
      <c r="D1756" s="5" t="str">
        <f>IF(PhieuBauCu!$B$2&gt;0,IF(LEN($B1756)=0,"",IF(AND($B1756&gt;0,VALUE(SUBSTITUTE($B1756,"1","0"))=$B1756),1,0)),"")</f>
        <v/>
      </c>
      <c r="E1756" s="5" t="str">
        <f>IF(PhieuBauCu!$B$2&gt;1,IF(LEN($B1756)=0,"",IF(AND($B1756&gt;0,VALUE(SUBSTITUTE($B1756,"2","0"))=$B1756),1,0)),"")</f>
        <v/>
      </c>
      <c r="F1756" s="5" t="str">
        <f>IF(PhieuBauCu!$B$2&gt;2,IF(LEN($B1756)=0,"",IF(AND($B1756&gt;0,VALUE(SUBSTITUTE($B1756,"3","0"))=$B1756),1,0)),"")</f>
        <v/>
      </c>
      <c r="G1756" s="5" t="str">
        <f>IF(PhieuBauCu!$B$2&gt;3,IF(LEN($B1756)=0,"",IF(AND($B1756&gt;0,VALUE(SUBSTITUTE($B1756,"4","0"))=$B1756),1,0)),"")</f>
        <v/>
      </c>
      <c r="H1756" s="5" t="str">
        <f>IF(PhieuBauCu!$B$2&gt;4,IF(LEN($B1756)=0,"",IF(AND($B1756&gt;0,VALUE(SUBSTITUTE($B1756,"5","0"))=$B1756),1,0)),"")</f>
        <v/>
      </c>
      <c r="I1756" s="5" t="str">
        <f>IF(PhieuBauCu!$B$2&gt;5,IF(LEN($B1756)=0,"",IF(AND($B1756&gt;0,VALUE(SUBSTITUTE($B1756,"6","0"))=$B1756),1,0)),"")</f>
        <v/>
      </c>
      <c r="J1756" s="5" t="str">
        <f>IF(PhieuBauCu!$B$2&gt;6,IF(LEN($B1756)=0,"",IF(AND($B1756&gt;0,VALUE(SUBSTITUTE($B1756,"7","0"))=$B1756),1,0)),"")</f>
        <v/>
      </c>
      <c r="K1756" s="5" t="str">
        <f>IF(PhieuBauCu!$B$2&gt;7,IF(LEN($B1756)=0,"",IF(AND($B1756&gt;0,VALUE(SUBSTITUTE($B1756,"8","0"))=$B1756),1,0)),"")</f>
        <v/>
      </c>
      <c r="L1756" s="5" t="str">
        <f>IF(PhieuBauCu!$B$2&gt;8,IF(LEN($B1756)=0,"",IF(AND($B1756&gt;0,VALUE(SUBSTITUTE($B1756,"9","0"))=$B1756),1,0)),"")</f>
        <v/>
      </c>
      <c r="M1756" s="9">
        <f t="shared" si="55"/>
        <v>0</v>
      </c>
      <c r="N1756" s="36">
        <f>IF(AND(M1756&lt;=PhieuBauCu!$B$13,M1756&gt;=1),1,0)</f>
        <v>0</v>
      </c>
    </row>
    <row r="1757" spans="1:14" ht="28.5" customHeight="1">
      <c r="A1757" s="2">
        <v>1752</v>
      </c>
      <c r="B1757" s="3"/>
      <c r="C1757" s="48" t="str">
        <f t="shared" si="54"/>
        <v/>
      </c>
      <c r="D1757" s="5" t="str">
        <f>IF(PhieuBauCu!$B$2&gt;0,IF(LEN($B1757)=0,"",IF(AND($B1757&gt;0,VALUE(SUBSTITUTE($B1757,"1","0"))=$B1757),1,0)),"")</f>
        <v/>
      </c>
      <c r="E1757" s="5" t="str">
        <f>IF(PhieuBauCu!$B$2&gt;1,IF(LEN($B1757)=0,"",IF(AND($B1757&gt;0,VALUE(SUBSTITUTE($B1757,"2","0"))=$B1757),1,0)),"")</f>
        <v/>
      </c>
      <c r="F1757" s="5" t="str">
        <f>IF(PhieuBauCu!$B$2&gt;2,IF(LEN($B1757)=0,"",IF(AND($B1757&gt;0,VALUE(SUBSTITUTE($B1757,"3","0"))=$B1757),1,0)),"")</f>
        <v/>
      </c>
      <c r="G1757" s="5" t="str">
        <f>IF(PhieuBauCu!$B$2&gt;3,IF(LEN($B1757)=0,"",IF(AND($B1757&gt;0,VALUE(SUBSTITUTE($B1757,"4","0"))=$B1757),1,0)),"")</f>
        <v/>
      </c>
      <c r="H1757" s="5" t="str">
        <f>IF(PhieuBauCu!$B$2&gt;4,IF(LEN($B1757)=0,"",IF(AND($B1757&gt;0,VALUE(SUBSTITUTE($B1757,"5","0"))=$B1757),1,0)),"")</f>
        <v/>
      </c>
      <c r="I1757" s="5" t="str">
        <f>IF(PhieuBauCu!$B$2&gt;5,IF(LEN($B1757)=0,"",IF(AND($B1757&gt;0,VALUE(SUBSTITUTE($B1757,"6","0"))=$B1757),1,0)),"")</f>
        <v/>
      </c>
      <c r="J1757" s="5" t="str">
        <f>IF(PhieuBauCu!$B$2&gt;6,IF(LEN($B1757)=0,"",IF(AND($B1757&gt;0,VALUE(SUBSTITUTE($B1757,"7","0"))=$B1757),1,0)),"")</f>
        <v/>
      </c>
      <c r="K1757" s="5" t="str">
        <f>IF(PhieuBauCu!$B$2&gt;7,IF(LEN($B1757)=0,"",IF(AND($B1757&gt;0,VALUE(SUBSTITUTE($B1757,"8","0"))=$B1757),1,0)),"")</f>
        <v/>
      </c>
      <c r="L1757" s="5" t="str">
        <f>IF(PhieuBauCu!$B$2&gt;8,IF(LEN($B1757)=0,"",IF(AND($B1757&gt;0,VALUE(SUBSTITUTE($B1757,"9","0"))=$B1757),1,0)),"")</f>
        <v/>
      </c>
      <c r="M1757" s="9">
        <f t="shared" si="55"/>
        <v>0</v>
      </c>
      <c r="N1757" s="36">
        <f>IF(AND(M1757&lt;=PhieuBauCu!$B$13,M1757&gt;=1),1,0)</f>
        <v>0</v>
      </c>
    </row>
    <row r="1758" spans="1:14" ht="28.5" customHeight="1">
      <c r="A1758" s="2">
        <v>1753</v>
      </c>
      <c r="B1758" s="3"/>
      <c r="C1758" s="48" t="str">
        <f t="shared" si="54"/>
        <v/>
      </c>
      <c r="D1758" s="5" t="str">
        <f>IF(PhieuBauCu!$B$2&gt;0,IF(LEN($B1758)=0,"",IF(AND($B1758&gt;0,VALUE(SUBSTITUTE($B1758,"1","0"))=$B1758),1,0)),"")</f>
        <v/>
      </c>
      <c r="E1758" s="5" t="str">
        <f>IF(PhieuBauCu!$B$2&gt;1,IF(LEN($B1758)=0,"",IF(AND($B1758&gt;0,VALUE(SUBSTITUTE($B1758,"2","0"))=$B1758),1,0)),"")</f>
        <v/>
      </c>
      <c r="F1758" s="5" t="str">
        <f>IF(PhieuBauCu!$B$2&gt;2,IF(LEN($B1758)=0,"",IF(AND($B1758&gt;0,VALUE(SUBSTITUTE($B1758,"3","0"))=$B1758),1,0)),"")</f>
        <v/>
      </c>
      <c r="G1758" s="5" t="str">
        <f>IF(PhieuBauCu!$B$2&gt;3,IF(LEN($B1758)=0,"",IF(AND($B1758&gt;0,VALUE(SUBSTITUTE($B1758,"4","0"))=$B1758),1,0)),"")</f>
        <v/>
      </c>
      <c r="H1758" s="5" t="str">
        <f>IF(PhieuBauCu!$B$2&gt;4,IF(LEN($B1758)=0,"",IF(AND($B1758&gt;0,VALUE(SUBSTITUTE($B1758,"5","0"))=$B1758),1,0)),"")</f>
        <v/>
      </c>
      <c r="I1758" s="5" t="str">
        <f>IF(PhieuBauCu!$B$2&gt;5,IF(LEN($B1758)=0,"",IF(AND($B1758&gt;0,VALUE(SUBSTITUTE($B1758,"6","0"))=$B1758),1,0)),"")</f>
        <v/>
      </c>
      <c r="J1758" s="5" t="str">
        <f>IF(PhieuBauCu!$B$2&gt;6,IF(LEN($B1758)=0,"",IF(AND($B1758&gt;0,VALUE(SUBSTITUTE($B1758,"7","0"))=$B1758),1,0)),"")</f>
        <v/>
      </c>
      <c r="K1758" s="5" t="str">
        <f>IF(PhieuBauCu!$B$2&gt;7,IF(LEN($B1758)=0,"",IF(AND($B1758&gt;0,VALUE(SUBSTITUTE($B1758,"8","0"))=$B1758),1,0)),"")</f>
        <v/>
      </c>
      <c r="L1758" s="5" t="str">
        <f>IF(PhieuBauCu!$B$2&gt;8,IF(LEN($B1758)=0,"",IF(AND($B1758&gt;0,VALUE(SUBSTITUTE($B1758,"9","0"))=$B1758),1,0)),"")</f>
        <v/>
      </c>
      <c r="M1758" s="9">
        <f t="shared" si="55"/>
        <v>0</v>
      </c>
      <c r="N1758" s="36">
        <f>IF(AND(M1758&lt;=PhieuBauCu!$B$13,M1758&gt;=1),1,0)</f>
        <v>0</v>
      </c>
    </row>
    <row r="1759" spans="1:14" ht="28.5" customHeight="1">
      <c r="A1759" s="2">
        <v>1754</v>
      </c>
      <c r="B1759" s="3"/>
      <c r="C1759" s="48" t="str">
        <f t="shared" si="54"/>
        <v/>
      </c>
      <c r="D1759" s="5" t="str">
        <f>IF(PhieuBauCu!$B$2&gt;0,IF(LEN($B1759)=0,"",IF(AND($B1759&gt;0,VALUE(SUBSTITUTE($B1759,"1","0"))=$B1759),1,0)),"")</f>
        <v/>
      </c>
      <c r="E1759" s="5" t="str">
        <f>IF(PhieuBauCu!$B$2&gt;1,IF(LEN($B1759)=0,"",IF(AND($B1759&gt;0,VALUE(SUBSTITUTE($B1759,"2","0"))=$B1759),1,0)),"")</f>
        <v/>
      </c>
      <c r="F1759" s="5" t="str">
        <f>IF(PhieuBauCu!$B$2&gt;2,IF(LEN($B1759)=0,"",IF(AND($B1759&gt;0,VALUE(SUBSTITUTE($B1759,"3","0"))=$B1759),1,0)),"")</f>
        <v/>
      </c>
      <c r="G1759" s="5" t="str">
        <f>IF(PhieuBauCu!$B$2&gt;3,IF(LEN($B1759)=0,"",IF(AND($B1759&gt;0,VALUE(SUBSTITUTE($B1759,"4","0"))=$B1759),1,0)),"")</f>
        <v/>
      </c>
      <c r="H1759" s="5" t="str">
        <f>IF(PhieuBauCu!$B$2&gt;4,IF(LEN($B1759)=0,"",IF(AND($B1759&gt;0,VALUE(SUBSTITUTE($B1759,"5","0"))=$B1759),1,0)),"")</f>
        <v/>
      </c>
      <c r="I1759" s="5" t="str">
        <f>IF(PhieuBauCu!$B$2&gt;5,IF(LEN($B1759)=0,"",IF(AND($B1759&gt;0,VALUE(SUBSTITUTE($B1759,"6","0"))=$B1759),1,0)),"")</f>
        <v/>
      </c>
      <c r="J1759" s="5" t="str">
        <f>IF(PhieuBauCu!$B$2&gt;6,IF(LEN($B1759)=0,"",IF(AND($B1759&gt;0,VALUE(SUBSTITUTE($B1759,"7","0"))=$B1759),1,0)),"")</f>
        <v/>
      </c>
      <c r="K1759" s="5" t="str">
        <f>IF(PhieuBauCu!$B$2&gt;7,IF(LEN($B1759)=0,"",IF(AND($B1759&gt;0,VALUE(SUBSTITUTE($B1759,"8","0"))=$B1759),1,0)),"")</f>
        <v/>
      </c>
      <c r="L1759" s="5" t="str">
        <f>IF(PhieuBauCu!$B$2&gt;8,IF(LEN($B1759)=0,"",IF(AND($B1759&gt;0,VALUE(SUBSTITUTE($B1759,"9","0"))=$B1759),1,0)),"")</f>
        <v/>
      </c>
      <c r="M1759" s="9">
        <f t="shared" si="55"/>
        <v>0</v>
      </c>
      <c r="N1759" s="36">
        <f>IF(AND(M1759&lt;=PhieuBauCu!$B$13,M1759&gt;=1),1,0)</f>
        <v>0</v>
      </c>
    </row>
    <row r="1760" spans="1:14" ht="28.5" customHeight="1">
      <c r="A1760" s="2">
        <v>1755</v>
      </c>
      <c r="B1760" s="3"/>
      <c r="C1760" s="48" t="str">
        <f t="shared" si="54"/>
        <v/>
      </c>
      <c r="D1760" s="5" t="str">
        <f>IF(PhieuBauCu!$B$2&gt;0,IF(LEN($B1760)=0,"",IF(AND($B1760&gt;0,VALUE(SUBSTITUTE($B1760,"1","0"))=$B1760),1,0)),"")</f>
        <v/>
      </c>
      <c r="E1760" s="5" t="str">
        <f>IF(PhieuBauCu!$B$2&gt;1,IF(LEN($B1760)=0,"",IF(AND($B1760&gt;0,VALUE(SUBSTITUTE($B1760,"2","0"))=$B1760),1,0)),"")</f>
        <v/>
      </c>
      <c r="F1760" s="5" t="str">
        <f>IF(PhieuBauCu!$B$2&gt;2,IF(LEN($B1760)=0,"",IF(AND($B1760&gt;0,VALUE(SUBSTITUTE($B1760,"3","0"))=$B1760),1,0)),"")</f>
        <v/>
      </c>
      <c r="G1760" s="5" t="str">
        <f>IF(PhieuBauCu!$B$2&gt;3,IF(LEN($B1760)=0,"",IF(AND($B1760&gt;0,VALUE(SUBSTITUTE($B1760,"4","0"))=$B1760),1,0)),"")</f>
        <v/>
      </c>
      <c r="H1760" s="5" t="str">
        <f>IF(PhieuBauCu!$B$2&gt;4,IF(LEN($B1760)=0,"",IF(AND($B1760&gt;0,VALUE(SUBSTITUTE($B1760,"5","0"))=$B1760),1,0)),"")</f>
        <v/>
      </c>
      <c r="I1760" s="5" t="str">
        <f>IF(PhieuBauCu!$B$2&gt;5,IF(LEN($B1760)=0,"",IF(AND($B1760&gt;0,VALUE(SUBSTITUTE($B1760,"6","0"))=$B1760),1,0)),"")</f>
        <v/>
      </c>
      <c r="J1760" s="5" t="str">
        <f>IF(PhieuBauCu!$B$2&gt;6,IF(LEN($B1760)=0,"",IF(AND($B1760&gt;0,VALUE(SUBSTITUTE($B1760,"7","0"))=$B1760),1,0)),"")</f>
        <v/>
      </c>
      <c r="K1760" s="5" t="str">
        <f>IF(PhieuBauCu!$B$2&gt;7,IF(LEN($B1760)=0,"",IF(AND($B1760&gt;0,VALUE(SUBSTITUTE($B1760,"8","0"))=$B1760),1,0)),"")</f>
        <v/>
      </c>
      <c r="L1760" s="5" t="str">
        <f>IF(PhieuBauCu!$B$2&gt;8,IF(LEN($B1760)=0,"",IF(AND($B1760&gt;0,VALUE(SUBSTITUTE($B1760,"9","0"))=$B1760),1,0)),"")</f>
        <v/>
      </c>
      <c r="M1760" s="9">
        <f t="shared" si="55"/>
        <v>0</v>
      </c>
      <c r="N1760" s="36">
        <f>IF(AND(M1760&lt;=PhieuBauCu!$B$13,M1760&gt;=1),1,0)</f>
        <v>0</v>
      </c>
    </row>
    <row r="1761" spans="1:14" ht="28.5" customHeight="1">
      <c r="A1761" s="2">
        <v>1756</v>
      </c>
      <c r="B1761" s="3"/>
      <c r="C1761" s="48" t="str">
        <f t="shared" si="54"/>
        <v/>
      </c>
      <c r="D1761" s="5" t="str">
        <f>IF(PhieuBauCu!$B$2&gt;0,IF(LEN($B1761)=0,"",IF(AND($B1761&gt;0,VALUE(SUBSTITUTE($B1761,"1","0"))=$B1761),1,0)),"")</f>
        <v/>
      </c>
      <c r="E1761" s="5" t="str">
        <f>IF(PhieuBauCu!$B$2&gt;1,IF(LEN($B1761)=0,"",IF(AND($B1761&gt;0,VALUE(SUBSTITUTE($B1761,"2","0"))=$B1761),1,0)),"")</f>
        <v/>
      </c>
      <c r="F1761" s="5" t="str">
        <f>IF(PhieuBauCu!$B$2&gt;2,IF(LEN($B1761)=0,"",IF(AND($B1761&gt;0,VALUE(SUBSTITUTE($B1761,"3","0"))=$B1761),1,0)),"")</f>
        <v/>
      </c>
      <c r="G1761" s="5" t="str">
        <f>IF(PhieuBauCu!$B$2&gt;3,IF(LEN($B1761)=0,"",IF(AND($B1761&gt;0,VALUE(SUBSTITUTE($B1761,"4","0"))=$B1761),1,0)),"")</f>
        <v/>
      </c>
      <c r="H1761" s="5" t="str">
        <f>IF(PhieuBauCu!$B$2&gt;4,IF(LEN($B1761)=0,"",IF(AND($B1761&gt;0,VALUE(SUBSTITUTE($B1761,"5","0"))=$B1761),1,0)),"")</f>
        <v/>
      </c>
      <c r="I1761" s="5" t="str">
        <f>IF(PhieuBauCu!$B$2&gt;5,IF(LEN($B1761)=0,"",IF(AND($B1761&gt;0,VALUE(SUBSTITUTE($B1761,"6","0"))=$B1761),1,0)),"")</f>
        <v/>
      </c>
      <c r="J1761" s="5" t="str">
        <f>IF(PhieuBauCu!$B$2&gt;6,IF(LEN($B1761)=0,"",IF(AND($B1761&gt;0,VALUE(SUBSTITUTE($B1761,"7","0"))=$B1761),1,0)),"")</f>
        <v/>
      </c>
      <c r="K1761" s="5" t="str">
        <f>IF(PhieuBauCu!$B$2&gt;7,IF(LEN($B1761)=0,"",IF(AND($B1761&gt;0,VALUE(SUBSTITUTE($B1761,"8","0"))=$B1761),1,0)),"")</f>
        <v/>
      </c>
      <c r="L1761" s="5" t="str">
        <f>IF(PhieuBauCu!$B$2&gt;8,IF(LEN($B1761)=0,"",IF(AND($B1761&gt;0,VALUE(SUBSTITUTE($B1761,"9","0"))=$B1761),1,0)),"")</f>
        <v/>
      </c>
      <c r="M1761" s="9">
        <f t="shared" si="55"/>
        <v>0</v>
      </c>
      <c r="N1761" s="36">
        <f>IF(AND(M1761&lt;=PhieuBauCu!$B$13,M1761&gt;=1),1,0)</f>
        <v>0</v>
      </c>
    </row>
    <row r="1762" spans="1:14" ht="28.5" customHeight="1">
      <c r="A1762" s="2">
        <v>1757</v>
      </c>
      <c r="B1762" s="3"/>
      <c r="C1762" s="48" t="str">
        <f t="shared" si="54"/>
        <v/>
      </c>
      <c r="D1762" s="5" t="str">
        <f>IF(PhieuBauCu!$B$2&gt;0,IF(LEN($B1762)=0,"",IF(AND($B1762&gt;0,VALUE(SUBSTITUTE($B1762,"1","0"))=$B1762),1,0)),"")</f>
        <v/>
      </c>
      <c r="E1762" s="5" t="str">
        <f>IF(PhieuBauCu!$B$2&gt;1,IF(LEN($B1762)=0,"",IF(AND($B1762&gt;0,VALUE(SUBSTITUTE($B1762,"2","0"))=$B1762),1,0)),"")</f>
        <v/>
      </c>
      <c r="F1762" s="5" t="str">
        <f>IF(PhieuBauCu!$B$2&gt;2,IF(LEN($B1762)=0,"",IF(AND($B1762&gt;0,VALUE(SUBSTITUTE($B1762,"3","0"))=$B1762),1,0)),"")</f>
        <v/>
      </c>
      <c r="G1762" s="5" t="str">
        <f>IF(PhieuBauCu!$B$2&gt;3,IF(LEN($B1762)=0,"",IF(AND($B1762&gt;0,VALUE(SUBSTITUTE($B1762,"4","0"))=$B1762),1,0)),"")</f>
        <v/>
      </c>
      <c r="H1762" s="5" t="str">
        <f>IF(PhieuBauCu!$B$2&gt;4,IF(LEN($B1762)=0,"",IF(AND($B1762&gt;0,VALUE(SUBSTITUTE($B1762,"5","0"))=$B1762),1,0)),"")</f>
        <v/>
      </c>
      <c r="I1762" s="5" t="str">
        <f>IF(PhieuBauCu!$B$2&gt;5,IF(LEN($B1762)=0,"",IF(AND($B1762&gt;0,VALUE(SUBSTITUTE($B1762,"6","0"))=$B1762),1,0)),"")</f>
        <v/>
      </c>
      <c r="J1762" s="5" t="str">
        <f>IF(PhieuBauCu!$B$2&gt;6,IF(LEN($B1762)=0,"",IF(AND($B1762&gt;0,VALUE(SUBSTITUTE($B1762,"7","0"))=$B1762),1,0)),"")</f>
        <v/>
      </c>
      <c r="K1762" s="5" t="str">
        <f>IF(PhieuBauCu!$B$2&gt;7,IF(LEN($B1762)=0,"",IF(AND($B1762&gt;0,VALUE(SUBSTITUTE($B1762,"8","0"))=$B1762),1,0)),"")</f>
        <v/>
      </c>
      <c r="L1762" s="5" t="str">
        <f>IF(PhieuBauCu!$B$2&gt;8,IF(LEN($B1762)=0,"",IF(AND($B1762&gt;0,VALUE(SUBSTITUTE($B1762,"9","0"))=$B1762),1,0)),"")</f>
        <v/>
      </c>
      <c r="M1762" s="9">
        <f t="shared" si="55"/>
        <v>0</v>
      </c>
      <c r="N1762" s="36">
        <f>IF(AND(M1762&lt;=PhieuBauCu!$B$13,M1762&gt;=1),1,0)</f>
        <v>0</v>
      </c>
    </row>
    <row r="1763" spans="1:14" ht="28.5" customHeight="1">
      <c r="A1763" s="2">
        <v>1758</v>
      </c>
      <c r="B1763" s="3"/>
      <c r="C1763" s="48" t="str">
        <f t="shared" si="54"/>
        <v/>
      </c>
      <c r="D1763" s="5" t="str">
        <f>IF(PhieuBauCu!$B$2&gt;0,IF(LEN($B1763)=0,"",IF(AND($B1763&gt;0,VALUE(SUBSTITUTE($B1763,"1","0"))=$B1763),1,0)),"")</f>
        <v/>
      </c>
      <c r="E1763" s="5" t="str">
        <f>IF(PhieuBauCu!$B$2&gt;1,IF(LEN($B1763)=0,"",IF(AND($B1763&gt;0,VALUE(SUBSTITUTE($B1763,"2","0"))=$B1763),1,0)),"")</f>
        <v/>
      </c>
      <c r="F1763" s="5" t="str">
        <f>IF(PhieuBauCu!$B$2&gt;2,IF(LEN($B1763)=0,"",IF(AND($B1763&gt;0,VALUE(SUBSTITUTE($B1763,"3","0"))=$B1763),1,0)),"")</f>
        <v/>
      </c>
      <c r="G1763" s="5" t="str">
        <f>IF(PhieuBauCu!$B$2&gt;3,IF(LEN($B1763)=0,"",IF(AND($B1763&gt;0,VALUE(SUBSTITUTE($B1763,"4","0"))=$B1763),1,0)),"")</f>
        <v/>
      </c>
      <c r="H1763" s="5" t="str">
        <f>IF(PhieuBauCu!$B$2&gt;4,IF(LEN($B1763)=0,"",IF(AND($B1763&gt;0,VALUE(SUBSTITUTE($B1763,"5","0"))=$B1763),1,0)),"")</f>
        <v/>
      </c>
      <c r="I1763" s="5" t="str">
        <f>IF(PhieuBauCu!$B$2&gt;5,IF(LEN($B1763)=0,"",IF(AND($B1763&gt;0,VALUE(SUBSTITUTE($B1763,"6","0"))=$B1763),1,0)),"")</f>
        <v/>
      </c>
      <c r="J1763" s="5" t="str">
        <f>IF(PhieuBauCu!$B$2&gt;6,IF(LEN($B1763)=0,"",IF(AND($B1763&gt;0,VALUE(SUBSTITUTE($B1763,"7","0"))=$B1763),1,0)),"")</f>
        <v/>
      </c>
      <c r="K1763" s="5" t="str">
        <f>IF(PhieuBauCu!$B$2&gt;7,IF(LEN($B1763)=0,"",IF(AND($B1763&gt;0,VALUE(SUBSTITUTE($B1763,"8","0"))=$B1763),1,0)),"")</f>
        <v/>
      </c>
      <c r="L1763" s="5" t="str">
        <f>IF(PhieuBauCu!$B$2&gt;8,IF(LEN($B1763)=0,"",IF(AND($B1763&gt;0,VALUE(SUBSTITUTE($B1763,"9","0"))=$B1763),1,0)),"")</f>
        <v/>
      </c>
      <c r="M1763" s="9">
        <f t="shared" si="55"/>
        <v>0</v>
      </c>
      <c r="N1763" s="36">
        <f>IF(AND(M1763&lt;=PhieuBauCu!$B$13,M1763&gt;=1),1,0)</f>
        <v>0</v>
      </c>
    </row>
    <row r="1764" spans="1:14" ht="28.5" customHeight="1">
      <c r="A1764" s="2">
        <v>1759</v>
      </c>
      <c r="B1764" s="3"/>
      <c r="C1764" s="48" t="str">
        <f t="shared" si="54"/>
        <v/>
      </c>
      <c r="D1764" s="5" t="str">
        <f>IF(PhieuBauCu!$B$2&gt;0,IF(LEN($B1764)=0,"",IF(AND($B1764&gt;0,VALUE(SUBSTITUTE($B1764,"1","0"))=$B1764),1,0)),"")</f>
        <v/>
      </c>
      <c r="E1764" s="5" t="str">
        <f>IF(PhieuBauCu!$B$2&gt;1,IF(LEN($B1764)=0,"",IF(AND($B1764&gt;0,VALUE(SUBSTITUTE($B1764,"2","0"))=$B1764),1,0)),"")</f>
        <v/>
      </c>
      <c r="F1764" s="5" t="str">
        <f>IF(PhieuBauCu!$B$2&gt;2,IF(LEN($B1764)=0,"",IF(AND($B1764&gt;0,VALUE(SUBSTITUTE($B1764,"3","0"))=$B1764),1,0)),"")</f>
        <v/>
      </c>
      <c r="G1764" s="5" t="str">
        <f>IF(PhieuBauCu!$B$2&gt;3,IF(LEN($B1764)=0,"",IF(AND($B1764&gt;0,VALUE(SUBSTITUTE($B1764,"4","0"))=$B1764),1,0)),"")</f>
        <v/>
      </c>
      <c r="H1764" s="5" t="str">
        <f>IF(PhieuBauCu!$B$2&gt;4,IF(LEN($B1764)=0,"",IF(AND($B1764&gt;0,VALUE(SUBSTITUTE($B1764,"5","0"))=$B1764),1,0)),"")</f>
        <v/>
      </c>
      <c r="I1764" s="5" t="str">
        <f>IF(PhieuBauCu!$B$2&gt;5,IF(LEN($B1764)=0,"",IF(AND($B1764&gt;0,VALUE(SUBSTITUTE($B1764,"6","0"))=$B1764),1,0)),"")</f>
        <v/>
      </c>
      <c r="J1764" s="5" t="str">
        <f>IF(PhieuBauCu!$B$2&gt;6,IF(LEN($B1764)=0,"",IF(AND($B1764&gt;0,VALUE(SUBSTITUTE($B1764,"7","0"))=$B1764),1,0)),"")</f>
        <v/>
      </c>
      <c r="K1764" s="5" t="str">
        <f>IF(PhieuBauCu!$B$2&gt;7,IF(LEN($B1764)=0,"",IF(AND($B1764&gt;0,VALUE(SUBSTITUTE($B1764,"8","0"))=$B1764),1,0)),"")</f>
        <v/>
      </c>
      <c r="L1764" s="5" t="str">
        <f>IF(PhieuBauCu!$B$2&gt;8,IF(LEN($B1764)=0,"",IF(AND($B1764&gt;0,VALUE(SUBSTITUTE($B1764,"9","0"))=$B1764),1,0)),"")</f>
        <v/>
      </c>
      <c r="M1764" s="9">
        <f t="shared" si="55"/>
        <v>0</v>
      </c>
      <c r="N1764" s="36">
        <f>IF(AND(M1764&lt;=PhieuBauCu!$B$13,M1764&gt;=1),1,0)</f>
        <v>0</v>
      </c>
    </row>
    <row r="1765" spans="1:14" ht="28.5" customHeight="1">
      <c r="A1765" s="2">
        <v>1760</v>
      </c>
      <c r="B1765" s="3"/>
      <c r="C1765" s="48" t="str">
        <f t="shared" si="54"/>
        <v/>
      </c>
      <c r="D1765" s="5" t="str">
        <f>IF(PhieuBauCu!$B$2&gt;0,IF(LEN($B1765)=0,"",IF(AND($B1765&gt;0,VALUE(SUBSTITUTE($B1765,"1","0"))=$B1765),1,0)),"")</f>
        <v/>
      </c>
      <c r="E1765" s="5" t="str">
        <f>IF(PhieuBauCu!$B$2&gt;1,IF(LEN($B1765)=0,"",IF(AND($B1765&gt;0,VALUE(SUBSTITUTE($B1765,"2","0"))=$B1765),1,0)),"")</f>
        <v/>
      </c>
      <c r="F1765" s="5" t="str">
        <f>IF(PhieuBauCu!$B$2&gt;2,IF(LEN($B1765)=0,"",IF(AND($B1765&gt;0,VALUE(SUBSTITUTE($B1765,"3","0"))=$B1765),1,0)),"")</f>
        <v/>
      </c>
      <c r="G1765" s="5" t="str">
        <f>IF(PhieuBauCu!$B$2&gt;3,IF(LEN($B1765)=0,"",IF(AND($B1765&gt;0,VALUE(SUBSTITUTE($B1765,"4","0"))=$B1765),1,0)),"")</f>
        <v/>
      </c>
      <c r="H1765" s="5" t="str">
        <f>IF(PhieuBauCu!$B$2&gt;4,IF(LEN($B1765)=0,"",IF(AND($B1765&gt;0,VALUE(SUBSTITUTE($B1765,"5","0"))=$B1765),1,0)),"")</f>
        <v/>
      </c>
      <c r="I1765" s="5" t="str">
        <f>IF(PhieuBauCu!$B$2&gt;5,IF(LEN($B1765)=0,"",IF(AND($B1765&gt;0,VALUE(SUBSTITUTE($B1765,"6","0"))=$B1765),1,0)),"")</f>
        <v/>
      </c>
      <c r="J1765" s="5" t="str">
        <f>IF(PhieuBauCu!$B$2&gt;6,IF(LEN($B1765)=0,"",IF(AND($B1765&gt;0,VALUE(SUBSTITUTE($B1765,"7","0"))=$B1765),1,0)),"")</f>
        <v/>
      </c>
      <c r="K1765" s="5" t="str">
        <f>IF(PhieuBauCu!$B$2&gt;7,IF(LEN($B1765)=0,"",IF(AND($B1765&gt;0,VALUE(SUBSTITUTE($B1765,"8","0"))=$B1765),1,0)),"")</f>
        <v/>
      </c>
      <c r="L1765" s="5" t="str">
        <f>IF(PhieuBauCu!$B$2&gt;8,IF(LEN($B1765)=0,"",IF(AND($B1765&gt;0,VALUE(SUBSTITUTE($B1765,"9","0"))=$B1765),1,0)),"")</f>
        <v/>
      </c>
      <c r="M1765" s="9">
        <f t="shared" si="55"/>
        <v>0</v>
      </c>
      <c r="N1765" s="36">
        <f>IF(AND(M1765&lt;=PhieuBauCu!$B$13,M1765&gt;=1),1,0)</f>
        <v>0</v>
      </c>
    </row>
    <row r="1766" spans="1:14" ht="28.5" customHeight="1">
      <c r="A1766" s="2">
        <v>1761</v>
      </c>
      <c r="B1766" s="3"/>
      <c r="C1766" s="48" t="str">
        <f t="shared" si="54"/>
        <v/>
      </c>
      <c r="D1766" s="5" t="str">
        <f>IF(PhieuBauCu!$B$2&gt;0,IF(LEN($B1766)=0,"",IF(AND($B1766&gt;0,VALUE(SUBSTITUTE($B1766,"1","0"))=$B1766),1,0)),"")</f>
        <v/>
      </c>
      <c r="E1766" s="5" t="str">
        <f>IF(PhieuBauCu!$B$2&gt;1,IF(LEN($B1766)=0,"",IF(AND($B1766&gt;0,VALUE(SUBSTITUTE($B1766,"2","0"))=$B1766),1,0)),"")</f>
        <v/>
      </c>
      <c r="F1766" s="5" t="str">
        <f>IF(PhieuBauCu!$B$2&gt;2,IF(LEN($B1766)=0,"",IF(AND($B1766&gt;0,VALUE(SUBSTITUTE($B1766,"3","0"))=$B1766),1,0)),"")</f>
        <v/>
      </c>
      <c r="G1766" s="5" t="str">
        <f>IF(PhieuBauCu!$B$2&gt;3,IF(LEN($B1766)=0,"",IF(AND($B1766&gt;0,VALUE(SUBSTITUTE($B1766,"4","0"))=$B1766),1,0)),"")</f>
        <v/>
      </c>
      <c r="H1766" s="5" t="str">
        <f>IF(PhieuBauCu!$B$2&gt;4,IF(LEN($B1766)=0,"",IF(AND($B1766&gt;0,VALUE(SUBSTITUTE($B1766,"5","0"))=$B1766),1,0)),"")</f>
        <v/>
      </c>
      <c r="I1766" s="5" t="str">
        <f>IF(PhieuBauCu!$B$2&gt;5,IF(LEN($B1766)=0,"",IF(AND($B1766&gt;0,VALUE(SUBSTITUTE($B1766,"6","0"))=$B1766),1,0)),"")</f>
        <v/>
      </c>
      <c r="J1766" s="5" t="str">
        <f>IF(PhieuBauCu!$B$2&gt;6,IF(LEN($B1766)=0,"",IF(AND($B1766&gt;0,VALUE(SUBSTITUTE($B1766,"7","0"))=$B1766),1,0)),"")</f>
        <v/>
      </c>
      <c r="K1766" s="5" t="str">
        <f>IF(PhieuBauCu!$B$2&gt;7,IF(LEN($B1766)=0,"",IF(AND($B1766&gt;0,VALUE(SUBSTITUTE($B1766,"8","0"))=$B1766),1,0)),"")</f>
        <v/>
      </c>
      <c r="L1766" s="5" t="str">
        <f>IF(PhieuBauCu!$B$2&gt;8,IF(LEN($B1766)=0,"",IF(AND($B1766&gt;0,VALUE(SUBSTITUTE($B1766,"9","0"))=$B1766),1,0)),"")</f>
        <v/>
      </c>
      <c r="M1766" s="9">
        <f t="shared" si="55"/>
        <v>0</v>
      </c>
      <c r="N1766" s="36">
        <f>IF(AND(M1766&lt;=PhieuBauCu!$B$13,M1766&gt;=1),1,0)</f>
        <v>0</v>
      </c>
    </row>
    <row r="1767" spans="1:14" ht="28.5" customHeight="1">
      <c r="A1767" s="2">
        <v>1762</v>
      </c>
      <c r="B1767" s="3"/>
      <c r="C1767" s="48" t="str">
        <f t="shared" si="54"/>
        <v/>
      </c>
      <c r="D1767" s="5" t="str">
        <f>IF(PhieuBauCu!$B$2&gt;0,IF(LEN($B1767)=0,"",IF(AND($B1767&gt;0,VALUE(SUBSTITUTE($B1767,"1","0"))=$B1767),1,0)),"")</f>
        <v/>
      </c>
      <c r="E1767" s="5" t="str">
        <f>IF(PhieuBauCu!$B$2&gt;1,IF(LEN($B1767)=0,"",IF(AND($B1767&gt;0,VALUE(SUBSTITUTE($B1767,"2","0"))=$B1767),1,0)),"")</f>
        <v/>
      </c>
      <c r="F1767" s="5" t="str">
        <f>IF(PhieuBauCu!$B$2&gt;2,IF(LEN($B1767)=0,"",IF(AND($B1767&gt;0,VALUE(SUBSTITUTE($B1767,"3","0"))=$B1767),1,0)),"")</f>
        <v/>
      </c>
      <c r="G1767" s="5" t="str">
        <f>IF(PhieuBauCu!$B$2&gt;3,IF(LEN($B1767)=0,"",IF(AND($B1767&gt;0,VALUE(SUBSTITUTE($B1767,"4","0"))=$B1767),1,0)),"")</f>
        <v/>
      </c>
      <c r="H1767" s="5" t="str">
        <f>IF(PhieuBauCu!$B$2&gt;4,IF(LEN($B1767)=0,"",IF(AND($B1767&gt;0,VALUE(SUBSTITUTE($B1767,"5","0"))=$B1767),1,0)),"")</f>
        <v/>
      </c>
      <c r="I1767" s="5" t="str">
        <f>IF(PhieuBauCu!$B$2&gt;5,IF(LEN($B1767)=0,"",IF(AND($B1767&gt;0,VALUE(SUBSTITUTE($B1767,"6","0"))=$B1767),1,0)),"")</f>
        <v/>
      </c>
      <c r="J1767" s="5" t="str">
        <f>IF(PhieuBauCu!$B$2&gt;6,IF(LEN($B1767)=0,"",IF(AND($B1767&gt;0,VALUE(SUBSTITUTE($B1767,"7","0"))=$B1767),1,0)),"")</f>
        <v/>
      </c>
      <c r="K1767" s="5" t="str">
        <f>IF(PhieuBauCu!$B$2&gt;7,IF(LEN($B1767)=0,"",IF(AND($B1767&gt;0,VALUE(SUBSTITUTE($B1767,"8","0"))=$B1767),1,0)),"")</f>
        <v/>
      </c>
      <c r="L1767" s="5" t="str">
        <f>IF(PhieuBauCu!$B$2&gt;8,IF(LEN($B1767)=0,"",IF(AND($B1767&gt;0,VALUE(SUBSTITUTE($B1767,"9","0"))=$B1767),1,0)),"")</f>
        <v/>
      </c>
      <c r="M1767" s="9">
        <f t="shared" si="55"/>
        <v>0</v>
      </c>
      <c r="N1767" s="36">
        <f>IF(AND(M1767&lt;=PhieuBauCu!$B$13,M1767&gt;=1),1,0)</f>
        <v>0</v>
      </c>
    </row>
    <row r="1768" spans="1:14" ht="28.5" customHeight="1">
      <c r="A1768" s="2">
        <v>1763</v>
      </c>
      <c r="B1768" s="3"/>
      <c r="C1768" s="48" t="str">
        <f t="shared" si="54"/>
        <v/>
      </c>
      <c r="D1768" s="5" t="str">
        <f>IF(PhieuBauCu!$B$2&gt;0,IF(LEN($B1768)=0,"",IF(AND($B1768&gt;0,VALUE(SUBSTITUTE($B1768,"1","0"))=$B1768),1,0)),"")</f>
        <v/>
      </c>
      <c r="E1768" s="5" t="str">
        <f>IF(PhieuBauCu!$B$2&gt;1,IF(LEN($B1768)=0,"",IF(AND($B1768&gt;0,VALUE(SUBSTITUTE($B1768,"2","0"))=$B1768),1,0)),"")</f>
        <v/>
      </c>
      <c r="F1768" s="5" t="str">
        <f>IF(PhieuBauCu!$B$2&gt;2,IF(LEN($B1768)=0,"",IF(AND($B1768&gt;0,VALUE(SUBSTITUTE($B1768,"3","0"))=$B1768),1,0)),"")</f>
        <v/>
      </c>
      <c r="G1768" s="5" t="str">
        <f>IF(PhieuBauCu!$B$2&gt;3,IF(LEN($B1768)=0,"",IF(AND($B1768&gt;0,VALUE(SUBSTITUTE($B1768,"4","0"))=$B1768),1,0)),"")</f>
        <v/>
      </c>
      <c r="H1768" s="5" t="str">
        <f>IF(PhieuBauCu!$B$2&gt;4,IF(LEN($B1768)=0,"",IF(AND($B1768&gt;0,VALUE(SUBSTITUTE($B1768,"5","0"))=$B1768),1,0)),"")</f>
        <v/>
      </c>
      <c r="I1768" s="5" t="str">
        <f>IF(PhieuBauCu!$B$2&gt;5,IF(LEN($B1768)=0,"",IF(AND($B1768&gt;0,VALUE(SUBSTITUTE($B1768,"6","0"))=$B1768),1,0)),"")</f>
        <v/>
      </c>
      <c r="J1768" s="5" t="str">
        <f>IF(PhieuBauCu!$B$2&gt;6,IF(LEN($B1768)=0,"",IF(AND($B1768&gt;0,VALUE(SUBSTITUTE($B1768,"7","0"))=$B1768),1,0)),"")</f>
        <v/>
      </c>
      <c r="K1768" s="5" t="str">
        <f>IF(PhieuBauCu!$B$2&gt;7,IF(LEN($B1768)=0,"",IF(AND($B1768&gt;0,VALUE(SUBSTITUTE($B1768,"8","0"))=$B1768),1,0)),"")</f>
        <v/>
      </c>
      <c r="L1768" s="5" t="str">
        <f>IF(PhieuBauCu!$B$2&gt;8,IF(LEN($B1768)=0,"",IF(AND($B1768&gt;0,VALUE(SUBSTITUTE($B1768,"9","0"))=$B1768),1,0)),"")</f>
        <v/>
      </c>
      <c r="M1768" s="9">
        <f t="shared" si="55"/>
        <v>0</v>
      </c>
      <c r="N1768" s="36">
        <f>IF(AND(M1768&lt;=PhieuBauCu!$B$13,M1768&gt;=1),1,0)</f>
        <v>0</v>
      </c>
    </row>
    <row r="1769" spans="1:14" ht="28.5" customHeight="1">
      <c r="A1769" s="2">
        <v>1764</v>
      </c>
      <c r="B1769" s="3"/>
      <c r="C1769" s="48" t="str">
        <f t="shared" si="54"/>
        <v/>
      </c>
      <c r="D1769" s="5" t="str">
        <f>IF(PhieuBauCu!$B$2&gt;0,IF(LEN($B1769)=0,"",IF(AND($B1769&gt;0,VALUE(SUBSTITUTE($B1769,"1","0"))=$B1769),1,0)),"")</f>
        <v/>
      </c>
      <c r="E1769" s="5" t="str">
        <f>IF(PhieuBauCu!$B$2&gt;1,IF(LEN($B1769)=0,"",IF(AND($B1769&gt;0,VALUE(SUBSTITUTE($B1769,"2","0"))=$B1769),1,0)),"")</f>
        <v/>
      </c>
      <c r="F1769" s="5" t="str">
        <f>IF(PhieuBauCu!$B$2&gt;2,IF(LEN($B1769)=0,"",IF(AND($B1769&gt;0,VALUE(SUBSTITUTE($B1769,"3","0"))=$B1769),1,0)),"")</f>
        <v/>
      </c>
      <c r="G1769" s="5" t="str">
        <f>IF(PhieuBauCu!$B$2&gt;3,IF(LEN($B1769)=0,"",IF(AND($B1769&gt;0,VALUE(SUBSTITUTE($B1769,"4","0"))=$B1769),1,0)),"")</f>
        <v/>
      </c>
      <c r="H1769" s="5" t="str">
        <f>IF(PhieuBauCu!$B$2&gt;4,IF(LEN($B1769)=0,"",IF(AND($B1769&gt;0,VALUE(SUBSTITUTE($B1769,"5","0"))=$B1769),1,0)),"")</f>
        <v/>
      </c>
      <c r="I1769" s="5" t="str">
        <f>IF(PhieuBauCu!$B$2&gt;5,IF(LEN($B1769)=0,"",IF(AND($B1769&gt;0,VALUE(SUBSTITUTE($B1769,"6","0"))=$B1769),1,0)),"")</f>
        <v/>
      </c>
      <c r="J1769" s="5" t="str">
        <f>IF(PhieuBauCu!$B$2&gt;6,IF(LEN($B1769)=0,"",IF(AND($B1769&gt;0,VALUE(SUBSTITUTE($B1769,"7","0"))=$B1769),1,0)),"")</f>
        <v/>
      </c>
      <c r="K1769" s="5" t="str">
        <f>IF(PhieuBauCu!$B$2&gt;7,IF(LEN($B1769)=0,"",IF(AND($B1769&gt;0,VALUE(SUBSTITUTE($B1769,"8","0"))=$B1769),1,0)),"")</f>
        <v/>
      </c>
      <c r="L1769" s="5" t="str">
        <f>IF(PhieuBauCu!$B$2&gt;8,IF(LEN($B1769)=0,"",IF(AND($B1769&gt;0,VALUE(SUBSTITUTE($B1769,"9","0"))=$B1769),1,0)),"")</f>
        <v/>
      </c>
      <c r="M1769" s="9">
        <f t="shared" si="55"/>
        <v>0</v>
      </c>
      <c r="N1769" s="36">
        <f>IF(AND(M1769&lt;=PhieuBauCu!$B$13,M1769&gt;=1),1,0)</f>
        <v>0</v>
      </c>
    </row>
    <row r="1770" spans="1:14" ht="28.5" customHeight="1">
      <c r="A1770" s="2">
        <v>1765</v>
      </c>
      <c r="B1770" s="3"/>
      <c r="C1770" s="48" t="str">
        <f t="shared" si="54"/>
        <v/>
      </c>
      <c r="D1770" s="5" t="str">
        <f>IF(PhieuBauCu!$B$2&gt;0,IF(LEN($B1770)=0,"",IF(AND($B1770&gt;0,VALUE(SUBSTITUTE($B1770,"1","0"))=$B1770),1,0)),"")</f>
        <v/>
      </c>
      <c r="E1770" s="5" t="str">
        <f>IF(PhieuBauCu!$B$2&gt;1,IF(LEN($B1770)=0,"",IF(AND($B1770&gt;0,VALUE(SUBSTITUTE($B1770,"2","0"))=$B1770),1,0)),"")</f>
        <v/>
      </c>
      <c r="F1770" s="5" t="str">
        <f>IF(PhieuBauCu!$B$2&gt;2,IF(LEN($B1770)=0,"",IF(AND($B1770&gt;0,VALUE(SUBSTITUTE($B1770,"3","0"))=$B1770),1,0)),"")</f>
        <v/>
      </c>
      <c r="G1770" s="5" t="str">
        <f>IF(PhieuBauCu!$B$2&gt;3,IF(LEN($B1770)=0,"",IF(AND($B1770&gt;0,VALUE(SUBSTITUTE($B1770,"4","0"))=$B1770),1,0)),"")</f>
        <v/>
      </c>
      <c r="H1770" s="5" t="str">
        <f>IF(PhieuBauCu!$B$2&gt;4,IF(LEN($B1770)=0,"",IF(AND($B1770&gt;0,VALUE(SUBSTITUTE($B1770,"5","0"))=$B1770),1,0)),"")</f>
        <v/>
      </c>
      <c r="I1770" s="5" t="str">
        <f>IF(PhieuBauCu!$B$2&gt;5,IF(LEN($B1770)=0,"",IF(AND($B1770&gt;0,VALUE(SUBSTITUTE($B1770,"6","0"))=$B1770),1,0)),"")</f>
        <v/>
      </c>
      <c r="J1770" s="5" t="str">
        <f>IF(PhieuBauCu!$B$2&gt;6,IF(LEN($B1770)=0,"",IF(AND($B1770&gt;0,VALUE(SUBSTITUTE($B1770,"7","0"))=$B1770),1,0)),"")</f>
        <v/>
      </c>
      <c r="K1770" s="5" t="str">
        <f>IF(PhieuBauCu!$B$2&gt;7,IF(LEN($B1770)=0,"",IF(AND($B1770&gt;0,VALUE(SUBSTITUTE($B1770,"8","0"))=$B1770),1,0)),"")</f>
        <v/>
      </c>
      <c r="L1770" s="5" t="str">
        <f>IF(PhieuBauCu!$B$2&gt;8,IF(LEN($B1770)=0,"",IF(AND($B1770&gt;0,VALUE(SUBSTITUTE($B1770,"9","0"))=$B1770),1,0)),"")</f>
        <v/>
      </c>
      <c r="M1770" s="9">
        <f t="shared" si="55"/>
        <v>0</v>
      </c>
      <c r="N1770" s="36">
        <f>IF(AND(M1770&lt;=PhieuBauCu!$B$13,M1770&gt;=1),1,0)</f>
        <v>0</v>
      </c>
    </row>
    <row r="1771" spans="1:14" ht="28.5" customHeight="1">
      <c r="A1771" s="2">
        <v>1766</v>
      </c>
      <c r="B1771" s="3"/>
      <c r="C1771" s="48" t="str">
        <f t="shared" si="54"/>
        <v/>
      </c>
      <c r="D1771" s="5" t="str">
        <f>IF(PhieuBauCu!$B$2&gt;0,IF(LEN($B1771)=0,"",IF(AND($B1771&gt;0,VALUE(SUBSTITUTE($B1771,"1","0"))=$B1771),1,0)),"")</f>
        <v/>
      </c>
      <c r="E1771" s="5" t="str">
        <f>IF(PhieuBauCu!$B$2&gt;1,IF(LEN($B1771)=0,"",IF(AND($B1771&gt;0,VALUE(SUBSTITUTE($B1771,"2","0"))=$B1771),1,0)),"")</f>
        <v/>
      </c>
      <c r="F1771" s="5" t="str">
        <f>IF(PhieuBauCu!$B$2&gt;2,IF(LEN($B1771)=0,"",IF(AND($B1771&gt;0,VALUE(SUBSTITUTE($B1771,"3","0"))=$B1771),1,0)),"")</f>
        <v/>
      </c>
      <c r="G1771" s="5" t="str">
        <f>IF(PhieuBauCu!$B$2&gt;3,IF(LEN($B1771)=0,"",IF(AND($B1771&gt;0,VALUE(SUBSTITUTE($B1771,"4","0"))=$B1771),1,0)),"")</f>
        <v/>
      </c>
      <c r="H1771" s="5" t="str">
        <f>IF(PhieuBauCu!$B$2&gt;4,IF(LEN($B1771)=0,"",IF(AND($B1771&gt;0,VALUE(SUBSTITUTE($B1771,"5","0"))=$B1771),1,0)),"")</f>
        <v/>
      </c>
      <c r="I1771" s="5" t="str">
        <f>IF(PhieuBauCu!$B$2&gt;5,IF(LEN($B1771)=0,"",IF(AND($B1771&gt;0,VALUE(SUBSTITUTE($B1771,"6","0"))=$B1771),1,0)),"")</f>
        <v/>
      </c>
      <c r="J1771" s="5" t="str">
        <f>IF(PhieuBauCu!$B$2&gt;6,IF(LEN($B1771)=0,"",IF(AND($B1771&gt;0,VALUE(SUBSTITUTE($B1771,"7","0"))=$B1771),1,0)),"")</f>
        <v/>
      </c>
      <c r="K1771" s="5" t="str">
        <f>IF(PhieuBauCu!$B$2&gt;7,IF(LEN($B1771)=0,"",IF(AND($B1771&gt;0,VALUE(SUBSTITUTE($B1771,"8","0"))=$B1771),1,0)),"")</f>
        <v/>
      </c>
      <c r="L1771" s="5" t="str">
        <f>IF(PhieuBauCu!$B$2&gt;8,IF(LEN($B1771)=0,"",IF(AND($B1771&gt;0,VALUE(SUBSTITUTE($B1771,"9","0"))=$B1771),1,0)),"")</f>
        <v/>
      </c>
      <c r="M1771" s="9">
        <f t="shared" si="55"/>
        <v>0</v>
      </c>
      <c r="N1771" s="36">
        <f>IF(AND(M1771&lt;=PhieuBauCu!$B$13,M1771&gt;=1),1,0)</f>
        <v>0</v>
      </c>
    </row>
    <row r="1772" spans="1:14" ht="28.5" customHeight="1">
      <c r="A1772" s="2">
        <v>1767</v>
      </c>
      <c r="B1772" s="3"/>
      <c r="C1772" s="48" t="str">
        <f t="shared" si="54"/>
        <v/>
      </c>
      <c r="D1772" s="5" t="str">
        <f>IF(PhieuBauCu!$B$2&gt;0,IF(LEN($B1772)=0,"",IF(AND($B1772&gt;0,VALUE(SUBSTITUTE($B1772,"1","0"))=$B1772),1,0)),"")</f>
        <v/>
      </c>
      <c r="E1772" s="5" t="str">
        <f>IF(PhieuBauCu!$B$2&gt;1,IF(LEN($B1772)=0,"",IF(AND($B1772&gt;0,VALUE(SUBSTITUTE($B1772,"2","0"))=$B1772),1,0)),"")</f>
        <v/>
      </c>
      <c r="F1772" s="5" t="str">
        <f>IF(PhieuBauCu!$B$2&gt;2,IF(LEN($B1772)=0,"",IF(AND($B1772&gt;0,VALUE(SUBSTITUTE($B1772,"3","0"))=$B1772),1,0)),"")</f>
        <v/>
      </c>
      <c r="G1772" s="5" t="str">
        <f>IF(PhieuBauCu!$B$2&gt;3,IF(LEN($B1772)=0,"",IF(AND($B1772&gt;0,VALUE(SUBSTITUTE($B1772,"4","0"))=$B1772),1,0)),"")</f>
        <v/>
      </c>
      <c r="H1772" s="5" t="str">
        <f>IF(PhieuBauCu!$B$2&gt;4,IF(LEN($B1772)=0,"",IF(AND($B1772&gt;0,VALUE(SUBSTITUTE($B1772,"5","0"))=$B1772),1,0)),"")</f>
        <v/>
      </c>
      <c r="I1772" s="5" t="str">
        <f>IF(PhieuBauCu!$B$2&gt;5,IF(LEN($B1772)=0,"",IF(AND($B1772&gt;0,VALUE(SUBSTITUTE($B1772,"6","0"))=$B1772),1,0)),"")</f>
        <v/>
      </c>
      <c r="J1772" s="5" t="str">
        <f>IF(PhieuBauCu!$B$2&gt;6,IF(LEN($B1772)=0,"",IF(AND($B1772&gt;0,VALUE(SUBSTITUTE($B1772,"7","0"))=$B1772),1,0)),"")</f>
        <v/>
      </c>
      <c r="K1772" s="5" t="str">
        <f>IF(PhieuBauCu!$B$2&gt;7,IF(LEN($B1772)=0,"",IF(AND($B1772&gt;0,VALUE(SUBSTITUTE($B1772,"8","0"))=$B1772),1,0)),"")</f>
        <v/>
      </c>
      <c r="L1772" s="5" t="str">
        <f>IF(PhieuBauCu!$B$2&gt;8,IF(LEN($B1772)=0,"",IF(AND($B1772&gt;0,VALUE(SUBSTITUTE($B1772,"9","0"))=$B1772),1,0)),"")</f>
        <v/>
      </c>
      <c r="M1772" s="9">
        <f t="shared" si="55"/>
        <v>0</v>
      </c>
      <c r="N1772" s="36">
        <f>IF(AND(M1772&lt;=PhieuBauCu!$B$13,M1772&gt;=1),1,0)</f>
        <v>0</v>
      </c>
    </row>
    <row r="1773" spans="1:14" ht="28.5" customHeight="1">
      <c r="A1773" s="2">
        <v>1768</v>
      </c>
      <c r="B1773" s="3"/>
      <c r="C1773" s="48" t="str">
        <f t="shared" si="54"/>
        <v/>
      </c>
      <c r="D1773" s="5" t="str">
        <f>IF(PhieuBauCu!$B$2&gt;0,IF(LEN($B1773)=0,"",IF(AND($B1773&gt;0,VALUE(SUBSTITUTE($B1773,"1","0"))=$B1773),1,0)),"")</f>
        <v/>
      </c>
      <c r="E1773" s="5" t="str">
        <f>IF(PhieuBauCu!$B$2&gt;1,IF(LEN($B1773)=0,"",IF(AND($B1773&gt;0,VALUE(SUBSTITUTE($B1773,"2","0"))=$B1773),1,0)),"")</f>
        <v/>
      </c>
      <c r="F1773" s="5" t="str">
        <f>IF(PhieuBauCu!$B$2&gt;2,IF(LEN($B1773)=0,"",IF(AND($B1773&gt;0,VALUE(SUBSTITUTE($B1773,"3","0"))=$B1773),1,0)),"")</f>
        <v/>
      </c>
      <c r="G1773" s="5" t="str">
        <f>IF(PhieuBauCu!$B$2&gt;3,IF(LEN($B1773)=0,"",IF(AND($B1773&gt;0,VALUE(SUBSTITUTE($B1773,"4","0"))=$B1773),1,0)),"")</f>
        <v/>
      </c>
      <c r="H1773" s="5" t="str">
        <f>IF(PhieuBauCu!$B$2&gt;4,IF(LEN($B1773)=0,"",IF(AND($B1773&gt;0,VALUE(SUBSTITUTE($B1773,"5","0"))=$B1773),1,0)),"")</f>
        <v/>
      </c>
      <c r="I1773" s="5" t="str">
        <f>IF(PhieuBauCu!$B$2&gt;5,IF(LEN($B1773)=0,"",IF(AND($B1773&gt;0,VALUE(SUBSTITUTE($B1773,"6","0"))=$B1773),1,0)),"")</f>
        <v/>
      </c>
      <c r="J1773" s="5" t="str">
        <f>IF(PhieuBauCu!$B$2&gt;6,IF(LEN($B1773)=0,"",IF(AND($B1773&gt;0,VALUE(SUBSTITUTE($B1773,"7","0"))=$B1773),1,0)),"")</f>
        <v/>
      </c>
      <c r="K1773" s="5" t="str">
        <f>IF(PhieuBauCu!$B$2&gt;7,IF(LEN($B1773)=0,"",IF(AND($B1773&gt;0,VALUE(SUBSTITUTE($B1773,"8","0"))=$B1773),1,0)),"")</f>
        <v/>
      </c>
      <c r="L1773" s="5" t="str">
        <f>IF(PhieuBauCu!$B$2&gt;8,IF(LEN($B1773)=0,"",IF(AND($B1773&gt;0,VALUE(SUBSTITUTE($B1773,"9","0"))=$B1773),1,0)),"")</f>
        <v/>
      </c>
      <c r="M1773" s="9">
        <f t="shared" si="55"/>
        <v>0</v>
      </c>
      <c r="N1773" s="36">
        <f>IF(AND(M1773&lt;=PhieuBauCu!$B$13,M1773&gt;=1),1,0)</f>
        <v>0</v>
      </c>
    </row>
    <row r="1774" spans="1:14" ht="28.5" customHeight="1">
      <c r="A1774" s="2">
        <v>1769</v>
      </c>
      <c r="B1774" s="3"/>
      <c r="C1774" s="48" t="str">
        <f t="shared" si="54"/>
        <v/>
      </c>
      <c r="D1774" s="5" t="str">
        <f>IF(PhieuBauCu!$B$2&gt;0,IF(LEN($B1774)=0,"",IF(AND($B1774&gt;0,VALUE(SUBSTITUTE($B1774,"1","0"))=$B1774),1,0)),"")</f>
        <v/>
      </c>
      <c r="E1774" s="5" t="str">
        <f>IF(PhieuBauCu!$B$2&gt;1,IF(LEN($B1774)=0,"",IF(AND($B1774&gt;0,VALUE(SUBSTITUTE($B1774,"2","0"))=$B1774),1,0)),"")</f>
        <v/>
      </c>
      <c r="F1774" s="5" t="str">
        <f>IF(PhieuBauCu!$B$2&gt;2,IF(LEN($B1774)=0,"",IF(AND($B1774&gt;0,VALUE(SUBSTITUTE($B1774,"3","0"))=$B1774),1,0)),"")</f>
        <v/>
      </c>
      <c r="G1774" s="5" t="str">
        <f>IF(PhieuBauCu!$B$2&gt;3,IF(LEN($B1774)=0,"",IF(AND($B1774&gt;0,VALUE(SUBSTITUTE($B1774,"4","0"))=$B1774),1,0)),"")</f>
        <v/>
      </c>
      <c r="H1774" s="5" t="str">
        <f>IF(PhieuBauCu!$B$2&gt;4,IF(LEN($B1774)=0,"",IF(AND($B1774&gt;0,VALUE(SUBSTITUTE($B1774,"5","0"))=$B1774),1,0)),"")</f>
        <v/>
      </c>
      <c r="I1774" s="5" t="str">
        <f>IF(PhieuBauCu!$B$2&gt;5,IF(LEN($B1774)=0,"",IF(AND($B1774&gt;0,VALUE(SUBSTITUTE($B1774,"6","0"))=$B1774),1,0)),"")</f>
        <v/>
      </c>
      <c r="J1774" s="5" t="str">
        <f>IF(PhieuBauCu!$B$2&gt;6,IF(LEN($B1774)=0,"",IF(AND($B1774&gt;0,VALUE(SUBSTITUTE($B1774,"7","0"))=$B1774),1,0)),"")</f>
        <v/>
      </c>
      <c r="K1774" s="5" t="str">
        <f>IF(PhieuBauCu!$B$2&gt;7,IF(LEN($B1774)=0,"",IF(AND($B1774&gt;0,VALUE(SUBSTITUTE($B1774,"8","0"))=$B1774),1,0)),"")</f>
        <v/>
      </c>
      <c r="L1774" s="5" t="str">
        <f>IF(PhieuBauCu!$B$2&gt;8,IF(LEN($B1774)=0,"",IF(AND($B1774&gt;0,VALUE(SUBSTITUTE($B1774,"9","0"))=$B1774),1,0)),"")</f>
        <v/>
      </c>
      <c r="M1774" s="9">
        <f t="shared" si="55"/>
        <v>0</v>
      </c>
      <c r="N1774" s="36">
        <f>IF(AND(M1774&lt;=PhieuBauCu!$B$13,M1774&gt;=1),1,0)</f>
        <v>0</v>
      </c>
    </row>
    <row r="1775" spans="1:14" ht="28.5" customHeight="1">
      <c r="A1775" s="2">
        <v>1770</v>
      </c>
      <c r="B1775" s="3"/>
      <c r="C1775" s="48" t="str">
        <f t="shared" si="54"/>
        <v/>
      </c>
      <c r="D1775" s="5" t="str">
        <f>IF(PhieuBauCu!$B$2&gt;0,IF(LEN($B1775)=0,"",IF(AND($B1775&gt;0,VALUE(SUBSTITUTE($B1775,"1","0"))=$B1775),1,0)),"")</f>
        <v/>
      </c>
      <c r="E1775" s="5" t="str">
        <f>IF(PhieuBauCu!$B$2&gt;1,IF(LEN($B1775)=0,"",IF(AND($B1775&gt;0,VALUE(SUBSTITUTE($B1775,"2","0"))=$B1775),1,0)),"")</f>
        <v/>
      </c>
      <c r="F1775" s="5" t="str">
        <f>IF(PhieuBauCu!$B$2&gt;2,IF(LEN($B1775)=0,"",IF(AND($B1775&gt;0,VALUE(SUBSTITUTE($B1775,"3","0"))=$B1775),1,0)),"")</f>
        <v/>
      </c>
      <c r="G1775" s="5" t="str">
        <f>IF(PhieuBauCu!$B$2&gt;3,IF(LEN($B1775)=0,"",IF(AND($B1775&gt;0,VALUE(SUBSTITUTE($B1775,"4","0"))=$B1775),1,0)),"")</f>
        <v/>
      </c>
      <c r="H1775" s="5" t="str">
        <f>IF(PhieuBauCu!$B$2&gt;4,IF(LEN($B1775)=0,"",IF(AND($B1775&gt;0,VALUE(SUBSTITUTE($B1775,"5","0"))=$B1775),1,0)),"")</f>
        <v/>
      </c>
      <c r="I1775" s="5" t="str">
        <f>IF(PhieuBauCu!$B$2&gt;5,IF(LEN($B1775)=0,"",IF(AND($B1775&gt;0,VALUE(SUBSTITUTE($B1775,"6","0"))=$B1775),1,0)),"")</f>
        <v/>
      </c>
      <c r="J1775" s="5" t="str">
        <f>IF(PhieuBauCu!$B$2&gt;6,IF(LEN($B1775)=0,"",IF(AND($B1775&gt;0,VALUE(SUBSTITUTE($B1775,"7","0"))=$B1775),1,0)),"")</f>
        <v/>
      </c>
      <c r="K1775" s="5" t="str">
        <f>IF(PhieuBauCu!$B$2&gt;7,IF(LEN($B1775)=0,"",IF(AND($B1775&gt;0,VALUE(SUBSTITUTE($B1775,"8","0"))=$B1775),1,0)),"")</f>
        <v/>
      </c>
      <c r="L1775" s="5" t="str">
        <f>IF(PhieuBauCu!$B$2&gt;8,IF(LEN($B1775)=0,"",IF(AND($B1775&gt;0,VALUE(SUBSTITUTE($B1775,"9","0"))=$B1775),1,0)),"")</f>
        <v/>
      </c>
      <c r="M1775" s="9">
        <f t="shared" si="55"/>
        <v>0</v>
      </c>
      <c r="N1775" s="36">
        <f>IF(AND(M1775&lt;=PhieuBauCu!$B$13,M1775&gt;=1),1,0)</f>
        <v>0</v>
      </c>
    </row>
    <row r="1776" spans="1:14" ht="28.5" customHeight="1">
      <c r="A1776" s="2">
        <v>1771</v>
      </c>
      <c r="B1776" s="3"/>
      <c r="C1776" s="48" t="str">
        <f t="shared" si="54"/>
        <v/>
      </c>
      <c r="D1776" s="5" t="str">
        <f>IF(PhieuBauCu!$B$2&gt;0,IF(LEN($B1776)=0,"",IF(AND($B1776&gt;0,VALUE(SUBSTITUTE($B1776,"1","0"))=$B1776),1,0)),"")</f>
        <v/>
      </c>
      <c r="E1776" s="5" t="str">
        <f>IF(PhieuBauCu!$B$2&gt;1,IF(LEN($B1776)=0,"",IF(AND($B1776&gt;0,VALUE(SUBSTITUTE($B1776,"2","0"))=$B1776),1,0)),"")</f>
        <v/>
      </c>
      <c r="F1776" s="5" t="str">
        <f>IF(PhieuBauCu!$B$2&gt;2,IF(LEN($B1776)=0,"",IF(AND($B1776&gt;0,VALUE(SUBSTITUTE($B1776,"3","0"))=$B1776),1,0)),"")</f>
        <v/>
      </c>
      <c r="G1776" s="5" t="str">
        <f>IF(PhieuBauCu!$B$2&gt;3,IF(LEN($B1776)=0,"",IF(AND($B1776&gt;0,VALUE(SUBSTITUTE($B1776,"4","0"))=$B1776),1,0)),"")</f>
        <v/>
      </c>
      <c r="H1776" s="5" t="str">
        <f>IF(PhieuBauCu!$B$2&gt;4,IF(LEN($B1776)=0,"",IF(AND($B1776&gt;0,VALUE(SUBSTITUTE($B1776,"5","0"))=$B1776),1,0)),"")</f>
        <v/>
      </c>
      <c r="I1776" s="5" t="str">
        <f>IF(PhieuBauCu!$B$2&gt;5,IF(LEN($B1776)=0,"",IF(AND($B1776&gt;0,VALUE(SUBSTITUTE($B1776,"6","0"))=$B1776),1,0)),"")</f>
        <v/>
      </c>
      <c r="J1776" s="5" t="str">
        <f>IF(PhieuBauCu!$B$2&gt;6,IF(LEN($B1776)=0,"",IF(AND($B1776&gt;0,VALUE(SUBSTITUTE($B1776,"7","0"))=$B1776),1,0)),"")</f>
        <v/>
      </c>
      <c r="K1776" s="5" t="str">
        <f>IF(PhieuBauCu!$B$2&gt;7,IF(LEN($B1776)=0,"",IF(AND($B1776&gt;0,VALUE(SUBSTITUTE($B1776,"8","0"))=$B1776),1,0)),"")</f>
        <v/>
      </c>
      <c r="L1776" s="5" t="str">
        <f>IF(PhieuBauCu!$B$2&gt;8,IF(LEN($B1776)=0,"",IF(AND($B1776&gt;0,VALUE(SUBSTITUTE($B1776,"9","0"))=$B1776),1,0)),"")</f>
        <v/>
      </c>
      <c r="M1776" s="9">
        <f t="shared" si="55"/>
        <v>0</v>
      </c>
      <c r="N1776" s="36">
        <f>IF(AND(M1776&lt;=PhieuBauCu!$B$13,M1776&gt;=1),1,0)</f>
        <v>0</v>
      </c>
    </row>
    <row r="1777" spans="1:14" ht="28.5" customHeight="1">
      <c r="A1777" s="2">
        <v>1772</v>
      </c>
      <c r="B1777" s="3"/>
      <c r="C1777" s="48" t="str">
        <f t="shared" si="54"/>
        <v/>
      </c>
      <c r="D1777" s="5" t="str">
        <f>IF(PhieuBauCu!$B$2&gt;0,IF(LEN($B1777)=0,"",IF(AND($B1777&gt;0,VALUE(SUBSTITUTE($B1777,"1","0"))=$B1777),1,0)),"")</f>
        <v/>
      </c>
      <c r="E1777" s="5" t="str">
        <f>IF(PhieuBauCu!$B$2&gt;1,IF(LEN($B1777)=0,"",IF(AND($B1777&gt;0,VALUE(SUBSTITUTE($B1777,"2","0"))=$B1777),1,0)),"")</f>
        <v/>
      </c>
      <c r="F1777" s="5" t="str">
        <f>IF(PhieuBauCu!$B$2&gt;2,IF(LEN($B1777)=0,"",IF(AND($B1777&gt;0,VALUE(SUBSTITUTE($B1777,"3","0"))=$B1777),1,0)),"")</f>
        <v/>
      </c>
      <c r="G1777" s="5" t="str">
        <f>IF(PhieuBauCu!$B$2&gt;3,IF(LEN($B1777)=0,"",IF(AND($B1777&gt;0,VALUE(SUBSTITUTE($B1777,"4","0"))=$B1777),1,0)),"")</f>
        <v/>
      </c>
      <c r="H1777" s="5" t="str">
        <f>IF(PhieuBauCu!$B$2&gt;4,IF(LEN($B1777)=0,"",IF(AND($B1777&gt;0,VALUE(SUBSTITUTE($B1777,"5","0"))=$B1777),1,0)),"")</f>
        <v/>
      </c>
      <c r="I1777" s="5" t="str">
        <f>IF(PhieuBauCu!$B$2&gt;5,IF(LEN($B1777)=0,"",IF(AND($B1777&gt;0,VALUE(SUBSTITUTE($B1777,"6","0"))=$B1777),1,0)),"")</f>
        <v/>
      </c>
      <c r="J1777" s="5" t="str">
        <f>IF(PhieuBauCu!$B$2&gt;6,IF(LEN($B1777)=0,"",IF(AND($B1777&gt;0,VALUE(SUBSTITUTE($B1777,"7","0"))=$B1777),1,0)),"")</f>
        <v/>
      </c>
      <c r="K1777" s="5" t="str">
        <f>IF(PhieuBauCu!$B$2&gt;7,IF(LEN($B1777)=0,"",IF(AND($B1777&gt;0,VALUE(SUBSTITUTE($B1777,"8","0"))=$B1777),1,0)),"")</f>
        <v/>
      </c>
      <c r="L1777" s="5" t="str">
        <f>IF(PhieuBauCu!$B$2&gt;8,IF(LEN($B1777)=0,"",IF(AND($B1777&gt;0,VALUE(SUBSTITUTE($B1777,"9","0"))=$B1777),1,0)),"")</f>
        <v/>
      </c>
      <c r="M1777" s="9">
        <f t="shared" si="55"/>
        <v>0</v>
      </c>
      <c r="N1777" s="36">
        <f>IF(AND(M1777&lt;=PhieuBauCu!$B$13,M1777&gt;=1),1,0)</f>
        <v>0</v>
      </c>
    </row>
    <row r="1778" spans="1:14" ht="28.5" customHeight="1">
      <c r="A1778" s="2">
        <v>1773</v>
      </c>
      <c r="B1778" s="3"/>
      <c r="C1778" s="48" t="str">
        <f t="shared" si="54"/>
        <v/>
      </c>
      <c r="D1778" s="5" t="str">
        <f>IF(PhieuBauCu!$B$2&gt;0,IF(LEN($B1778)=0,"",IF(AND($B1778&gt;0,VALUE(SUBSTITUTE($B1778,"1","0"))=$B1778),1,0)),"")</f>
        <v/>
      </c>
      <c r="E1778" s="5" t="str">
        <f>IF(PhieuBauCu!$B$2&gt;1,IF(LEN($B1778)=0,"",IF(AND($B1778&gt;0,VALUE(SUBSTITUTE($B1778,"2","0"))=$B1778),1,0)),"")</f>
        <v/>
      </c>
      <c r="F1778" s="5" t="str">
        <f>IF(PhieuBauCu!$B$2&gt;2,IF(LEN($B1778)=0,"",IF(AND($B1778&gt;0,VALUE(SUBSTITUTE($B1778,"3","0"))=$B1778),1,0)),"")</f>
        <v/>
      </c>
      <c r="G1778" s="5" t="str">
        <f>IF(PhieuBauCu!$B$2&gt;3,IF(LEN($B1778)=0,"",IF(AND($B1778&gt;0,VALUE(SUBSTITUTE($B1778,"4","0"))=$B1778),1,0)),"")</f>
        <v/>
      </c>
      <c r="H1778" s="5" t="str">
        <f>IF(PhieuBauCu!$B$2&gt;4,IF(LEN($B1778)=0,"",IF(AND($B1778&gt;0,VALUE(SUBSTITUTE($B1778,"5","0"))=$B1778),1,0)),"")</f>
        <v/>
      </c>
      <c r="I1778" s="5" t="str">
        <f>IF(PhieuBauCu!$B$2&gt;5,IF(LEN($B1778)=0,"",IF(AND($B1778&gt;0,VALUE(SUBSTITUTE($B1778,"6","0"))=$B1778),1,0)),"")</f>
        <v/>
      </c>
      <c r="J1778" s="5" t="str">
        <f>IF(PhieuBauCu!$B$2&gt;6,IF(LEN($B1778)=0,"",IF(AND($B1778&gt;0,VALUE(SUBSTITUTE($B1778,"7","0"))=$B1778),1,0)),"")</f>
        <v/>
      </c>
      <c r="K1778" s="5" t="str">
        <f>IF(PhieuBauCu!$B$2&gt;7,IF(LEN($B1778)=0,"",IF(AND($B1778&gt;0,VALUE(SUBSTITUTE($B1778,"8","0"))=$B1778),1,0)),"")</f>
        <v/>
      </c>
      <c r="L1778" s="5" t="str">
        <f>IF(PhieuBauCu!$B$2&gt;8,IF(LEN($B1778)=0,"",IF(AND($B1778&gt;0,VALUE(SUBSTITUTE($B1778,"9","0"))=$B1778),1,0)),"")</f>
        <v/>
      </c>
      <c r="M1778" s="9">
        <f t="shared" si="55"/>
        <v>0</v>
      </c>
      <c r="N1778" s="36">
        <f>IF(AND(M1778&lt;=PhieuBauCu!$B$13,M1778&gt;=1),1,0)</f>
        <v>0</v>
      </c>
    </row>
    <row r="1779" spans="1:14" ht="28.5" customHeight="1">
      <c r="A1779" s="2">
        <v>1774</v>
      </c>
      <c r="B1779" s="3"/>
      <c r="C1779" s="48" t="str">
        <f t="shared" si="54"/>
        <v/>
      </c>
      <c r="D1779" s="5" t="str">
        <f>IF(PhieuBauCu!$B$2&gt;0,IF(LEN($B1779)=0,"",IF(AND($B1779&gt;0,VALUE(SUBSTITUTE($B1779,"1","0"))=$B1779),1,0)),"")</f>
        <v/>
      </c>
      <c r="E1779" s="5" t="str">
        <f>IF(PhieuBauCu!$B$2&gt;1,IF(LEN($B1779)=0,"",IF(AND($B1779&gt;0,VALUE(SUBSTITUTE($B1779,"2","0"))=$B1779),1,0)),"")</f>
        <v/>
      </c>
      <c r="F1779" s="5" t="str">
        <f>IF(PhieuBauCu!$B$2&gt;2,IF(LEN($B1779)=0,"",IF(AND($B1779&gt;0,VALUE(SUBSTITUTE($B1779,"3","0"))=$B1779),1,0)),"")</f>
        <v/>
      </c>
      <c r="G1779" s="5" t="str">
        <f>IF(PhieuBauCu!$B$2&gt;3,IF(LEN($B1779)=0,"",IF(AND($B1779&gt;0,VALUE(SUBSTITUTE($B1779,"4","0"))=$B1779),1,0)),"")</f>
        <v/>
      </c>
      <c r="H1779" s="5" t="str">
        <f>IF(PhieuBauCu!$B$2&gt;4,IF(LEN($B1779)=0,"",IF(AND($B1779&gt;0,VALUE(SUBSTITUTE($B1779,"5","0"))=$B1779),1,0)),"")</f>
        <v/>
      </c>
      <c r="I1779" s="5" t="str">
        <f>IF(PhieuBauCu!$B$2&gt;5,IF(LEN($B1779)=0,"",IF(AND($B1779&gt;0,VALUE(SUBSTITUTE($B1779,"6","0"))=$B1779),1,0)),"")</f>
        <v/>
      </c>
      <c r="J1779" s="5" t="str">
        <f>IF(PhieuBauCu!$B$2&gt;6,IF(LEN($B1779)=0,"",IF(AND($B1779&gt;0,VALUE(SUBSTITUTE($B1779,"7","0"))=$B1779),1,0)),"")</f>
        <v/>
      </c>
      <c r="K1779" s="5" t="str">
        <f>IF(PhieuBauCu!$B$2&gt;7,IF(LEN($B1779)=0,"",IF(AND($B1779&gt;0,VALUE(SUBSTITUTE($B1779,"8","0"))=$B1779),1,0)),"")</f>
        <v/>
      </c>
      <c r="L1779" s="5" t="str">
        <f>IF(PhieuBauCu!$B$2&gt;8,IF(LEN($B1779)=0,"",IF(AND($B1779&gt;0,VALUE(SUBSTITUTE($B1779,"9","0"))=$B1779),1,0)),"")</f>
        <v/>
      </c>
      <c r="M1779" s="9">
        <f t="shared" si="55"/>
        <v>0</v>
      </c>
      <c r="N1779" s="36">
        <f>IF(AND(M1779&lt;=PhieuBauCu!$B$13,M1779&gt;=1),1,0)</f>
        <v>0</v>
      </c>
    </row>
    <row r="1780" spans="1:14" ht="28.5" customHeight="1">
      <c r="A1780" s="2">
        <v>1775</v>
      </c>
      <c r="B1780" s="3"/>
      <c r="C1780" s="48" t="str">
        <f t="shared" si="54"/>
        <v/>
      </c>
      <c r="D1780" s="5" t="str">
        <f>IF(PhieuBauCu!$B$2&gt;0,IF(LEN($B1780)=0,"",IF(AND($B1780&gt;0,VALUE(SUBSTITUTE($B1780,"1","0"))=$B1780),1,0)),"")</f>
        <v/>
      </c>
      <c r="E1780" s="5" t="str">
        <f>IF(PhieuBauCu!$B$2&gt;1,IF(LEN($B1780)=0,"",IF(AND($B1780&gt;0,VALUE(SUBSTITUTE($B1780,"2","0"))=$B1780),1,0)),"")</f>
        <v/>
      </c>
      <c r="F1780" s="5" t="str">
        <f>IF(PhieuBauCu!$B$2&gt;2,IF(LEN($B1780)=0,"",IF(AND($B1780&gt;0,VALUE(SUBSTITUTE($B1780,"3","0"))=$B1780),1,0)),"")</f>
        <v/>
      </c>
      <c r="G1780" s="5" t="str">
        <f>IF(PhieuBauCu!$B$2&gt;3,IF(LEN($B1780)=0,"",IF(AND($B1780&gt;0,VALUE(SUBSTITUTE($B1780,"4","0"))=$B1780),1,0)),"")</f>
        <v/>
      </c>
      <c r="H1780" s="5" t="str">
        <f>IF(PhieuBauCu!$B$2&gt;4,IF(LEN($B1780)=0,"",IF(AND($B1780&gt;0,VALUE(SUBSTITUTE($B1780,"5","0"))=$B1780),1,0)),"")</f>
        <v/>
      </c>
      <c r="I1780" s="5" t="str">
        <f>IF(PhieuBauCu!$B$2&gt;5,IF(LEN($B1780)=0,"",IF(AND($B1780&gt;0,VALUE(SUBSTITUTE($B1780,"6","0"))=$B1780),1,0)),"")</f>
        <v/>
      </c>
      <c r="J1780" s="5" t="str">
        <f>IF(PhieuBauCu!$B$2&gt;6,IF(LEN($B1780)=0,"",IF(AND($B1780&gt;0,VALUE(SUBSTITUTE($B1780,"7","0"))=$B1780),1,0)),"")</f>
        <v/>
      </c>
      <c r="K1780" s="5" t="str">
        <f>IF(PhieuBauCu!$B$2&gt;7,IF(LEN($B1780)=0,"",IF(AND($B1780&gt;0,VALUE(SUBSTITUTE($B1780,"8","0"))=$B1780),1,0)),"")</f>
        <v/>
      </c>
      <c r="L1780" s="5" t="str">
        <f>IF(PhieuBauCu!$B$2&gt;8,IF(LEN($B1780)=0,"",IF(AND($B1780&gt;0,VALUE(SUBSTITUTE($B1780,"9","0"))=$B1780),1,0)),"")</f>
        <v/>
      </c>
      <c r="M1780" s="9">
        <f t="shared" si="55"/>
        <v>0</v>
      </c>
      <c r="N1780" s="36">
        <f>IF(AND(M1780&lt;=PhieuBauCu!$B$13,M1780&gt;=1),1,0)</f>
        <v>0</v>
      </c>
    </row>
    <row r="1781" spans="1:14" ht="28.5" customHeight="1">
      <c r="A1781" s="2">
        <v>1776</v>
      </c>
      <c r="B1781" s="3"/>
      <c r="C1781" s="48" t="str">
        <f t="shared" si="54"/>
        <v/>
      </c>
      <c r="D1781" s="5" t="str">
        <f>IF(PhieuBauCu!$B$2&gt;0,IF(LEN($B1781)=0,"",IF(AND($B1781&gt;0,VALUE(SUBSTITUTE($B1781,"1","0"))=$B1781),1,0)),"")</f>
        <v/>
      </c>
      <c r="E1781" s="5" t="str">
        <f>IF(PhieuBauCu!$B$2&gt;1,IF(LEN($B1781)=0,"",IF(AND($B1781&gt;0,VALUE(SUBSTITUTE($B1781,"2","0"))=$B1781),1,0)),"")</f>
        <v/>
      </c>
      <c r="F1781" s="5" t="str">
        <f>IF(PhieuBauCu!$B$2&gt;2,IF(LEN($B1781)=0,"",IF(AND($B1781&gt;0,VALUE(SUBSTITUTE($B1781,"3","0"))=$B1781),1,0)),"")</f>
        <v/>
      </c>
      <c r="G1781" s="5" t="str">
        <f>IF(PhieuBauCu!$B$2&gt;3,IF(LEN($B1781)=0,"",IF(AND($B1781&gt;0,VALUE(SUBSTITUTE($B1781,"4","0"))=$B1781),1,0)),"")</f>
        <v/>
      </c>
      <c r="H1781" s="5" t="str">
        <f>IF(PhieuBauCu!$B$2&gt;4,IF(LEN($B1781)=0,"",IF(AND($B1781&gt;0,VALUE(SUBSTITUTE($B1781,"5","0"))=$B1781),1,0)),"")</f>
        <v/>
      </c>
      <c r="I1781" s="5" t="str">
        <f>IF(PhieuBauCu!$B$2&gt;5,IF(LEN($B1781)=0,"",IF(AND($B1781&gt;0,VALUE(SUBSTITUTE($B1781,"6","0"))=$B1781),1,0)),"")</f>
        <v/>
      </c>
      <c r="J1781" s="5" t="str">
        <f>IF(PhieuBauCu!$B$2&gt;6,IF(LEN($B1781)=0,"",IF(AND($B1781&gt;0,VALUE(SUBSTITUTE($B1781,"7","0"))=$B1781),1,0)),"")</f>
        <v/>
      </c>
      <c r="K1781" s="5" t="str">
        <f>IF(PhieuBauCu!$B$2&gt;7,IF(LEN($B1781)=0,"",IF(AND($B1781&gt;0,VALUE(SUBSTITUTE($B1781,"8","0"))=$B1781),1,0)),"")</f>
        <v/>
      </c>
      <c r="L1781" s="5" t="str">
        <f>IF(PhieuBauCu!$B$2&gt;8,IF(LEN($B1781)=0,"",IF(AND($B1781&gt;0,VALUE(SUBSTITUTE($B1781,"9","0"))=$B1781),1,0)),"")</f>
        <v/>
      </c>
      <c r="M1781" s="9">
        <f t="shared" si="55"/>
        <v>0</v>
      </c>
      <c r="N1781" s="36">
        <f>IF(AND(M1781&lt;=PhieuBauCu!$B$13,M1781&gt;=1),1,0)</f>
        <v>0</v>
      </c>
    </row>
    <row r="1782" spans="1:14" ht="28.5" customHeight="1">
      <c r="A1782" s="2">
        <v>1777</v>
      </c>
      <c r="B1782" s="3"/>
      <c r="C1782" s="48" t="str">
        <f t="shared" si="54"/>
        <v/>
      </c>
      <c r="D1782" s="5" t="str">
        <f>IF(PhieuBauCu!$B$2&gt;0,IF(LEN($B1782)=0,"",IF(AND($B1782&gt;0,VALUE(SUBSTITUTE($B1782,"1","0"))=$B1782),1,0)),"")</f>
        <v/>
      </c>
      <c r="E1782" s="5" t="str">
        <f>IF(PhieuBauCu!$B$2&gt;1,IF(LEN($B1782)=0,"",IF(AND($B1782&gt;0,VALUE(SUBSTITUTE($B1782,"2","0"))=$B1782),1,0)),"")</f>
        <v/>
      </c>
      <c r="F1782" s="5" t="str">
        <f>IF(PhieuBauCu!$B$2&gt;2,IF(LEN($B1782)=0,"",IF(AND($B1782&gt;0,VALUE(SUBSTITUTE($B1782,"3","0"))=$B1782),1,0)),"")</f>
        <v/>
      </c>
      <c r="G1782" s="5" t="str">
        <f>IF(PhieuBauCu!$B$2&gt;3,IF(LEN($B1782)=0,"",IF(AND($B1782&gt;0,VALUE(SUBSTITUTE($B1782,"4","0"))=$B1782),1,0)),"")</f>
        <v/>
      </c>
      <c r="H1782" s="5" t="str">
        <f>IF(PhieuBauCu!$B$2&gt;4,IF(LEN($B1782)=0,"",IF(AND($B1782&gt;0,VALUE(SUBSTITUTE($B1782,"5","0"))=$B1782),1,0)),"")</f>
        <v/>
      </c>
      <c r="I1782" s="5" t="str">
        <f>IF(PhieuBauCu!$B$2&gt;5,IF(LEN($B1782)=0,"",IF(AND($B1782&gt;0,VALUE(SUBSTITUTE($B1782,"6","0"))=$B1782),1,0)),"")</f>
        <v/>
      </c>
      <c r="J1782" s="5" t="str">
        <f>IF(PhieuBauCu!$B$2&gt;6,IF(LEN($B1782)=0,"",IF(AND($B1782&gt;0,VALUE(SUBSTITUTE($B1782,"7","0"))=$B1782),1,0)),"")</f>
        <v/>
      </c>
      <c r="K1782" s="5" t="str">
        <f>IF(PhieuBauCu!$B$2&gt;7,IF(LEN($B1782)=0,"",IF(AND($B1782&gt;0,VALUE(SUBSTITUTE($B1782,"8","0"))=$B1782),1,0)),"")</f>
        <v/>
      </c>
      <c r="L1782" s="5" t="str">
        <f>IF(PhieuBauCu!$B$2&gt;8,IF(LEN($B1782)=0,"",IF(AND($B1782&gt;0,VALUE(SUBSTITUTE($B1782,"9","0"))=$B1782),1,0)),"")</f>
        <v/>
      </c>
      <c r="M1782" s="9">
        <f t="shared" si="55"/>
        <v>0</v>
      </c>
      <c r="N1782" s="36">
        <f>IF(AND(M1782&lt;=PhieuBauCu!$B$13,M1782&gt;=1),1,0)</f>
        <v>0</v>
      </c>
    </row>
    <row r="1783" spans="1:14" ht="28.5" customHeight="1">
      <c r="A1783" s="2">
        <v>1778</v>
      </c>
      <c r="B1783" s="3"/>
      <c r="C1783" s="48" t="str">
        <f t="shared" si="54"/>
        <v/>
      </c>
      <c r="D1783" s="5" t="str">
        <f>IF(PhieuBauCu!$B$2&gt;0,IF(LEN($B1783)=0,"",IF(AND($B1783&gt;0,VALUE(SUBSTITUTE($B1783,"1","0"))=$B1783),1,0)),"")</f>
        <v/>
      </c>
      <c r="E1783" s="5" t="str">
        <f>IF(PhieuBauCu!$B$2&gt;1,IF(LEN($B1783)=0,"",IF(AND($B1783&gt;0,VALUE(SUBSTITUTE($B1783,"2","0"))=$B1783),1,0)),"")</f>
        <v/>
      </c>
      <c r="F1783" s="5" t="str">
        <f>IF(PhieuBauCu!$B$2&gt;2,IF(LEN($B1783)=0,"",IF(AND($B1783&gt;0,VALUE(SUBSTITUTE($B1783,"3","0"))=$B1783),1,0)),"")</f>
        <v/>
      </c>
      <c r="G1783" s="5" t="str">
        <f>IF(PhieuBauCu!$B$2&gt;3,IF(LEN($B1783)=0,"",IF(AND($B1783&gt;0,VALUE(SUBSTITUTE($B1783,"4","0"))=$B1783),1,0)),"")</f>
        <v/>
      </c>
      <c r="H1783" s="5" t="str">
        <f>IF(PhieuBauCu!$B$2&gt;4,IF(LEN($B1783)=0,"",IF(AND($B1783&gt;0,VALUE(SUBSTITUTE($B1783,"5","0"))=$B1783),1,0)),"")</f>
        <v/>
      </c>
      <c r="I1783" s="5" t="str">
        <f>IF(PhieuBauCu!$B$2&gt;5,IF(LEN($B1783)=0,"",IF(AND($B1783&gt;0,VALUE(SUBSTITUTE($B1783,"6","0"))=$B1783),1,0)),"")</f>
        <v/>
      </c>
      <c r="J1783" s="5" t="str">
        <f>IF(PhieuBauCu!$B$2&gt;6,IF(LEN($B1783)=0,"",IF(AND($B1783&gt;0,VALUE(SUBSTITUTE($B1783,"7","0"))=$B1783),1,0)),"")</f>
        <v/>
      </c>
      <c r="K1783" s="5" t="str">
        <f>IF(PhieuBauCu!$B$2&gt;7,IF(LEN($B1783)=0,"",IF(AND($B1783&gt;0,VALUE(SUBSTITUTE($B1783,"8","0"))=$B1783),1,0)),"")</f>
        <v/>
      </c>
      <c r="L1783" s="5" t="str">
        <f>IF(PhieuBauCu!$B$2&gt;8,IF(LEN($B1783)=0,"",IF(AND($B1783&gt;0,VALUE(SUBSTITUTE($B1783,"9","0"))=$B1783),1,0)),"")</f>
        <v/>
      </c>
      <c r="M1783" s="9">
        <f t="shared" si="55"/>
        <v>0</v>
      </c>
      <c r="N1783" s="36">
        <f>IF(AND(M1783&lt;=PhieuBauCu!$B$13,M1783&gt;=1),1,0)</f>
        <v>0</v>
      </c>
    </row>
    <row r="1784" spans="1:14" ht="28.5" customHeight="1">
      <c r="A1784" s="2">
        <v>1779</v>
      </c>
      <c r="B1784" s="3"/>
      <c r="C1784" s="48" t="str">
        <f t="shared" si="54"/>
        <v/>
      </c>
      <c r="D1784" s="5" t="str">
        <f>IF(PhieuBauCu!$B$2&gt;0,IF(LEN($B1784)=0,"",IF(AND($B1784&gt;0,VALUE(SUBSTITUTE($B1784,"1","0"))=$B1784),1,0)),"")</f>
        <v/>
      </c>
      <c r="E1784" s="5" t="str">
        <f>IF(PhieuBauCu!$B$2&gt;1,IF(LEN($B1784)=0,"",IF(AND($B1784&gt;0,VALUE(SUBSTITUTE($B1784,"2","0"))=$B1784),1,0)),"")</f>
        <v/>
      </c>
      <c r="F1784" s="5" t="str">
        <f>IF(PhieuBauCu!$B$2&gt;2,IF(LEN($B1784)=0,"",IF(AND($B1784&gt;0,VALUE(SUBSTITUTE($B1784,"3","0"))=$B1784),1,0)),"")</f>
        <v/>
      </c>
      <c r="G1784" s="5" t="str">
        <f>IF(PhieuBauCu!$B$2&gt;3,IF(LEN($B1784)=0,"",IF(AND($B1784&gt;0,VALUE(SUBSTITUTE($B1784,"4","0"))=$B1784),1,0)),"")</f>
        <v/>
      </c>
      <c r="H1784" s="5" t="str">
        <f>IF(PhieuBauCu!$B$2&gt;4,IF(LEN($B1784)=0,"",IF(AND($B1784&gt;0,VALUE(SUBSTITUTE($B1784,"5","0"))=$B1784),1,0)),"")</f>
        <v/>
      </c>
      <c r="I1784" s="5" t="str">
        <f>IF(PhieuBauCu!$B$2&gt;5,IF(LEN($B1784)=0,"",IF(AND($B1784&gt;0,VALUE(SUBSTITUTE($B1784,"6","0"))=$B1784),1,0)),"")</f>
        <v/>
      </c>
      <c r="J1784" s="5" t="str">
        <f>IF(PhieuBauCu!$B$2&gt;6,IF(LEN($B1784)=0,"",IF(AND($B1784&gt;0,VALUE(SUBSTITUTE($B1784,"7","0"))=$B1784),1,0)),"")</f>
        <v/>
      </c>
      <c r="K1784" s="5" t="str">
        <f>IF(PhieuBauCu!$B$2&gt;7,IF(LEN($B1784)=0,"",IF(AND($B1784&gt;0,VALUE(SUBSTITUTE($B1784,"8","0"))=$B1784),1,0)),"")</f>
        <v/>
      </c>
      <c r="L1784" s="5" t="str">
        <f>IF(PhieuBauCu!$B$2&gt;8,IF(LEN($B1784)=0,"",IF(AND($B1784&gt;0,VALUE(SUBSTITUTE($B1784,"9","0"))=$B1784),1,0)),"")</f>
        <v/>
      </c>
      <c r="M1784" s="9">
        <f t="shared" si="55"/>
        <v>0</v>
      </c>
      <c r="N1784" s="36">
        <f>IF(AND(M1784&lt;=PhieuBauCu!$B$13,M1784&gt;=1),1,0)</f>
        <v>0</v>
      </c>
    </row>
    <row r="1785" spans="1:14" ht="28.5" customHeight="1">
      <c r="A1785" s="2">
        <v>1780</v>
      </c>
      <c r="B1785" s="3"/>
      <c r="C1785" s="48" t="str">
        <f t="shared" si="54"/>
        <v/>
      </c>
      <c r="D1785" s="5" t="str">
        <f>IF(PhieuBauCu!$B$2&gt;0,IF(LEN($B1785)=0,"",IF(AND($B1785&gt;0,VALUE(SUBSTITUTE($B1785,"1","0"))=$B1785),1,0)),"")</f>
        <v/>
      </c>
      <c r="E1785" s="5" t="str">
        <f>IF(PhieuBauCu!$B$2&gt;1,IF(LEN($B1785)=0,"",IF(AND($B1785&gt;0,VALUE(SUBSTITUTE($B1785,"2","0"))=$B1785),1,0)),"")</f>
        <v/>
      </c>
      <c r="F1785" s="5" t="str">
        <f>IF(PhieuBauCu!$B$2&gt;2,IF(LEN($B1785)=0,"",IF(AND($B1785&gt;0,VALUE(SUBSTITUTE($B1785,"3","0"))=$B1785),1,0)),"")</f>
        <v/>
      </c>
      <c r="G1785" s="5" t="str">
        <f>IF(PhieuBauCu!$B$2&gt;3,IF(LEN($B1785)=0,"",IF(AND($B1785&gt;0,VALUE(SUBSTITUTE($B1785,"4","0"))=$B1785),1,0)),"")</f>
        <v/>
      </c>
      <c r="H1785" s="5" t="str">
        <f>IF(PhieuBauCu!$B$2&gt;4,IF(LEN($B1785)=0,"",IF(AND($B1785&gt;0,VALUE(SUBSTITUTE($B1785,"5","0"))=$B1785),1,0)),"")</f>
        <v/>
      </c>
      <c r="I1785" s="5" t="str">
        <f>IF(PhieuBauCu!$B$2&gt;5,IF(LEN($B1785)=0,"",IF(AND($B1785&gt;0,VALUE(SUBSTITUTE($B1785,"6","0"))=$B1785),1,0)),"")</f>
        <v/>
      </c>
      <c r="J1785" s="5" t="str">
        <f>IF(PhieuBauCu!$B$2&gt;6,IF(LEN($B1785)=0,"",IF(AND($B1785&gt;0,VALUE(SUBSTITUTE($B1785,"7","0"))=$B1785),1,0)),"")</f>
        <v/>
      </c>
      <c r="K1785" s="5" t="str">
        <f>IF(PhieuBauCu!$B$2&gt;7,IF(LEN($B1785)=0,"",IF(AND($B1785&gt;0,VALUE(SUBSTITUTE($B1785,"8","0"))=$B1785),1,0)),"")</f>
        <v/>
      </c>
      <c r="L1785" s="5" t="str">
        <f>IF(PhieuBauCu!$B$2&gt;8,IF(LEN($B1785)=0,"",IF(AND($B1785&gt;0,VALUE(SUBSTITUTE($B1785,"9","0"))=$B1785),1,0)),"")</f>
        <v/>
      </c>
      <c r="M1785" s="9">
        <f t="shared" si="55"/>
        <v>0</v>
      </c>
      <c r="N1785" s="36">
        <f>IF(AND(M1785&lt;=PhieuBauCu!$B$13,M1785&gt;=1),1,0)</f>
        <v>0</v>
      </c>
    </row>
    <row r="1786" spans="1:14" ht="28.5" customHeight="1">
      <c r="A1786" s="2">
        <v>1781</v>
      </c>
      <c r="B1786" s="3"/>
      <c r="C1786" s="48" t="str">
        <f t="shared" si="54"/>
        <v/>
      </c>
      <c r="D1786" s="5" t="str">
        <f>IF(PhieuBauCu!$B$2&gt;0,IF(LEN($B1786)=0,"",IF(AND($B1786&gt;0,VALUE(SUBSTITUTE($B1786,"1","0"))=$B1786),1,0)),"")</f>
        <v/>
      </c>
      <c r="E1786" s="5" t="str">
        <f>IF(PhieuBauCu!$B$2&gt;1,IF(LEN($B1786)=0,"",IF(AND($B1786&gt;0,VALUE(SUBSTITUTE($B1786,"2","0"))=$B1786),1,0)),"")</f>
        <v/>
      </c>
      <c r="F1786" s="5" t="str">
        <f>IF(PhieuBauCu!$B$2&gt;2,IF(LEN($B1786)=0,"",IF(AND($B1786&gt;0,VALUE(SUBSTITUTE($B1786,"3","0"))=$B1786),1,0)),"")</f>
        <v/>
      </c>
      <c r="G1786" s="5" t="str">
        <f>IF(PhieuBauCu!$B$2&gt;3,IF(LEN($B1786)=0,"",IF(AND($B1786&gt;0,VALUE(SUBSTITUTE($B1786,"4","0"))=$B1786),1,0)),"")</f>
        <v/>
      </c>
      <c r="H1786" s="5" t="str">
        <f>IF(PhieuBauCu!$B$2&gt;4,IF(LEN($B1786)=0,"",IF(AND($B1786&gt;0,VALUE(SUBSTITUTE($B1786,"5","0"))=$B1786),1,0)),"")</f>
        <v/>
      </c>
      <c r="I1786" s="5" t="str">
        <f>IF(PhieuBauCu!$B$2&gt;5,IF(LEN($B1786)=0,"",IF(AND($B1786&gt;0,VALUE(SUBSTITUTE($B1786,"6","0"))=$B1786),1,0)),"")</f>
        <v/>
      </c>
      <c r="J1786" s="5" t="str">
        <f>IF(PhieuBauCu!$B$2&gt;6,IF(LEN($B1786)=0,"",IF(AND($B1786&gt;0,VALUE(SUBSTITUTE($B1786,"7","0"))=$B1786),1,0)),"")</f>
        <v/>
      </c>
      <c r="K1786" s="5" t="str">
        <f>IF(PhieuBauCu!$B$2&gt;7,IF(LEN($B1786)=0,"",IF(AND($B1786&gt;0,VALUE(SUBSTITUTE($B1786,"8","0"))=$B1786),1,0)),"")</f>
        <v/>
      </c>
      <c r="L1786" s="5" t="str">
        <f>IF(PhieuBauCu!$B$2&gt;8,IF(LEN($B1786)=0,"",IF(AND($B1786&gt;0,VALUE(SUBSTITUTE($B1786,"9","0"))=$B1786),1,0)),"")</f>
        <v/>
      </c>
      <c r="M1786" s="9">
        <f t="shared" si="55"/>
        <v>0</v>
      </c>
      <c r="N1786" s="36">
        <f>IF(AND(M1786&lt;=PhieuBauCu!$B$13,M1786&gt;=1),1,0)</f>
        <v>0</v>
      </c>
    </row>
    <row r="1787" spans="1:14" ht="28.5" customHeight="1">
      <c r="A1787" s="2">
        <v>1782</v>
      </c>
      <c r="B1787" s="3"/>
      <c r="C1787" s="48" t="str">
        <f t="shared" si="54"/>
        <v/>
      </c>
      <c r="D1787" s="5" t="str">
        <f>IF(PhieuBauCu!$B$2&gt;0,IF(LEN($B1787)=0,"",IF(AND($B1787&gt;0,VALUE(SUBSTITUTE($B1787,"1","0"))=$B1787),1,0)),"")</f>
        <v/>
      </c>
      <c r="E1787" s="5" t="str">
        <f>IF(PhieuBauCu!$B$2&gt;1,IF(LEN($B1787)=0,"",IF(AND($B1787&gt;0,VALUE(SUBSTITUTE($B1787,"2","0"))=$B1787),1,0)),"")</f>
        <v/>
      </c>
      <c r="F1787" s="5" t="str">
        <f>IF(PhieuBauCu!$B$2&gt;2,IF(LEN($B1787)=0,"",IF(AND($B1787&gt;0,VALUE(SUBSTITUTE($B1787,"3","0"))=$B1787),1,0)),"")</f>
        <v/>
      </c>
      <c r="G1787" s="5" t="str">
        <f>IF(PhieuBauCu!$B$2&gt;3,IF(LEN($B1787)=0,"",IF(AND($B1787&gt;0,VALUE(SUBSTITUTE($B1787,"4","0"))=$B1787),1,0)),"")</f>
        <v/>
      </c>
      <c r="H1787" s="5" t="str">
        <f>IF(PhieuBauCu!$B$2&gt;4,IF(LEN($B1787)=0,"",IF(AND($B1787&gt;0,VALUE(SUBSTITUTE($B1787,"5","0"))=$B1787),1,0)),"")</f>
        <v/>
      </c>
      <c r="I1787" s="5" t="str">
        <f>IF(PhieuBauCu!$B$2&gt;5,IF(LEN($B1787)=0,"",IF(AND($B1787&gt;0,VALUE(SUBSTITUTE($B1787,"6","0"))=$B1787),1,0)),"")</f>
        <v/>
      </c>
      <c r="J1787" s="5" t="str">
        <f>IF(PhieuBauCu!$B$2&gt;6,IF(LEN($B1787)=0,"",IF(AND($B1787&gt;0,VALUE(SUBSTITUTE($B1787,"7","0"))=$B1787),1,0)),"")</f>
        <v/>
      </c>
      <c r="K1787" s="5" t="str">
        <f>IF(PhieuBauCu!$B$2&gt;7,IF(LEN($B1787)=0,"",IF(AND($B1787&gt;0,VALUE(SUBSTITUTE($B1787,"8","0"))=$B1787),1,0)),"")</f>
        <v/>
      </c>
      <c r="L1787" s="5" t="str">
        <f>IF(PhieuBauCu!$B$2&gt;8,IF(LEN($B1787)=0,"",IF(AND($B1787&gt;0,VALUE(SUBSTITUTE($B1787,"9","0"))=$B1787),1,0)),"")</f>
        <v/>
      </c>
      <c r="M1787" s="9">
        <f t="shared" si="55"/>
        <v>0</v>
      </c>
      <c r="N1787" s="36">
        <f>IF(AND(M1787&lt;=PhieuBauCu!$B$13,M1787&gt;=1),1,0)</f>
        <v>0</v>
      </c>
    </row>
    <row r="1788" spans="1:14" ht="28.5" customHeight="1">
      <c r="A1788" s="2">
        <v>1783</v>
      </c>
      <c r="B1788" s="3"/>
      <c r="C1788" s="48" t="str">
        <f t="shared" si="54"/>
        <v/>
      </c>
      <c r="D1788" s="5" t="str">
        <f>IF(PhieuBauCu!$B$2&gt;0,IF(LEN($B1788)=0,"",IF(AND($B1788&gt;0,VALUE(SUBSTITUTE($B1788,"1","0"))=$B1788),1,0)),"")</f>
        <v/>
      </c>
      <c r="E1788" s="5" t="str">
        <f>IF(PhieuBauCu!$B$2&gt;1,IF(LEN($B1788)=0,"",IF(AND($B1788&gt;0,VALUE(SUBSTITUTE($B1788,"2","0"))=$B1788),1,0)),"")</f>
        <v/>
      </c>
      <c r="F1788" s="5" t="str">
        <f>IF(PhieuBauCu!$B$2&gt;2,IF(LEN($B1788)=0,"",IF(AND($B1788&gt;0,VALUE(SUBSTITUTE($B1788,"3","0"))=$B1788),1,0)),"")</f>
        <v/>
      </c>
      <c r="G1788" s="5" t="str">
        <f>IF(PhieuBauCu!$B$2&gt;3,IF(LEN($B1788)=0,"",IF(AND($B1788&gt;0,VALUE(SUBSTITUTE($B1788,"4","0"))=$B1788),1,0)),"")</f>
        <v/>
      </c>
      <c r="H1788" s="5" t="str">
        <f>IF(PhieuBauCu!$B$2&gt;4,IF(LEN($B1788)=0,"",IF(AND($B1788&gt;0,VALUE(SUBSTITUTE($B1788,"5","0"))=$B1788),1,0)),"")</f>
        <v/>
      </c>
      <c r="I1788" s="5" t="str">
        <f>IF(PhieuBauCu!$B$2&gt;5,IF(LEN($B1788)=0,"",IF(AND($B1788&gt;0,VALUE(SUBSTITUTE($B1788,"6","0"))=$B1788),1,0)),"")</f>
        <v/>
      </c>
      <c r="J1788" s="5" t="str">
        <f>IF(PhieuBauCu!$B$2&gt;6,IF(LEN($B1788)=0,"",IF(AND($B1788&gt;0,VALUE(SUBSTITUTE($B1788,"7","0"))=$B1788),1,0)),"")</f>
        <v/>
      </c>
      <c r="K1788" s="5" t="str">
        <f>IF(PhieuBauCu!$B$2&gt;7,IF(LEN($B1788)=0,"",IF(AND($B1788&gt;0,VALUE(SUBSTITUTE($B1788,"8","0"))=$B1788),1,0)),"")</f>
        <v/>
      </c>
      <c r="L1788" s="5" t="str">
        <f>IF(PhieuBauCu!$B$2&gt;8,IF(LEN($B1788)=0,"",IF(AND($B1788&gt;0,VALUE(SUBSTITUTE($B1788,"9","0"))=$B1788),1,0)),"")</f>
        <v/>
      </c>
      <c r="M1788" s="9">
        <f t="shared" si="55"/>
        <v>0</v>
      </c>
      <c r="N1788" s="36">
        <f>IF(AND(M1788&lt;=PhieuBauCu!$B$13,M1788&gt;=1),1,0)</f>
        <v>0</v>
      </c>
    </row>
    <row r="1789" spans="1:14" ht="28.5" customHeight="1">
      <c r="A1789" s="2">
        <v>1784</v>
      </c>
      <c r="B1789" s="3"/>
      <c r="C1789" s="48" t="str">
        <f t="shared" si="54"/>
        <v/>
      </c>
      <c r="D1789" s="5" t="str">
        <f>IF(PhieuBauCu!$B$2&gt;0,IF(LEN($B1789)=0,"",IF(AND($B1789&gt;0,VALUE(SUBSTITUTE($B1789,"1","0"))=$B1789),1,0)),"")</f>
        <v/>
      </c>
      <c r="E1789" s="5" t="str">
        <f>IF(PhieuBauCu!$B$2&gt;1,IF(LEN($B1789)=0,"",IF(AND($B1789&gt;0,VALUE(SUBSTITUTE($B1789,"2","0"))=$B1789),1,0)),"")</f>
        <v/>
      </c>
      <c r="F1789" s="5" t="str">
        <f>IF(PhieuBauCu!$B$2&gt;2,IF(LEN($B1789)=0,"",IF(AND($B1789&gt;0,VALUE(SUBSTITUTE($B1789,"3","0"))=$B1789),1,0)),"")</f>
        <v/>
      </c>
      <c r="G1789" s="5" t="str">
        <f>IF(PhieuBauCu!$B$2&gt;3,IF(LEN($B1789)=0,"",IF(AND($B1789&gt;0,VALUE(SUBSTITUTE($B1789,"4","0"))=$B1789),1,0)),"")</f>
        <v/>
      </c>
      <c r="H1789" s="5" t="str">
        <f>IF(PhieuBauCu!$B$2&gt;4,IF(LEN($B1789)=0,"",IF(AND($B1789&gt;0,VALUE(SUBSTITUTE($B1789,"5","0"))=$B1789),1,0)),"")</f>
        <v/>
      </c>
      <c r="I1789" s="5" t="str">
        <f>IF(PhieuBauCu!$B$2&gt;5,IF(LEN($B1789)=0,"",IF(AND($B1789&gt;0,VALUE(SUBSTITUTE($B1789,"6","0"))=$B1789),1,0)),"")</f>
        <v/>
      </c>
      <c r="J1789" s="5" t="str">
        <f>IF(PhieuBauCu!$B$2&gt;6,IF(LEN($B1789)=0,"",IF(AND($B1789&gt;0,VALUE(SUBSTITUTE($B1789,"7","0"))=$B1789),1,0)),"")</f>
        <v/>
      </c>
      <c r="K1789" s="5" t="str">
        <f>IF(PhieuBauCu!$B$2&gt;7,IF(LEN($B1789)=0,"",IF(AND($B1789&gt;0,VALUE(SUBSTITUTE($B1789,"8","0"))=$B1789),1,0)),"")</f>
        <v/>
      </c>
      <c r="L1789" s="5" t="str">
        <f>IF(PhieuBauCu!$B$2&gt;8,IF(LEN($B1789)=0,"",IF(AND($B1789&gt;0,VALUE(SUBSTITUTE($B1789,"9","0"))=$B1789),1,0)),"")</f>
        <v/>
      </c>
      <c r="M1789" s="9">
        <f t="shared" si="55"/>
        <v>0</v>
      </c>
      <c r="N1789" s="36">
        <f>IF(AND(M1789&lt;=PhieuBauCu!$B$13,M1789&gt;=1),1,0)</f>
        <v>0</v>
      </c>
    </row>
    <row r="1790" spans="1:14" ht="28.5" customHeight="1">
      <c r="A1790" s="2">
        <v>1785</v>
      </c>
      <c r="B1790" s="3"/>
      <c r="C1790" s="48" t="str">
        <f t="shared" si="54"/>
        <v/>
      </c>
      <c r="D1790" s="5" t="str">
        <f>IF(PhieuBauCu!$B$2&gt;0,IF(LEN($B1790)=0,"",IF(AND($B1790&gt;0,VALUE(SUBSTITUTE($B1790,"1","0"))=$B1790),1,0)),"")</f>
        <v/>
      </c>
      <c r="E1790" s="5" t="str">
        <f>IF(PhieuBauCu!$B$2&gt;1,IF(LEN($B1790)=0,"",IF(AND($B1790&gt;0,VALUE(SUBSTITUTE($B1790,"2","0"))=$B1790),1,0)),"")</f>
        <v/>
      </c>
      <c r="F1790" s="5" t="str">
        <f>IF(PhieuBauCu!$B$2&gt;2,IF(LEN($B1790)=0,"",IF(AND($B1790&gt;0,VALUE(SUBSTITUTE($B1790,"3","0"))=$B1790),1,0)),"")</f>
        <v/>
      </c>
      <c r="G1790" s="5" t="str">
        <f>IF(PhieuBauCu!$B$2&gt;3,IF(LEN($B1790)=0,"",IF(AND($B1790&gt;0,VALUE(SUBSTITUTE($B1790,"4","0"))=$B1790),1,0)),"")</f>
        <v/>
      </c>
      <c r="H1790" s="5" t="str">
        <f>IF(PhieuBauCu!$B$2&gt;4,IF(LEN($B1790)=0,"",IF(AND($B1790&gt;0,VALUE(SUBSTITUTE($B1790,"5","0"))=$B1790),1,0)),"")</f>
        <v/>
      </c>
      <c r="I1790" s="5" t="str">
        <f>IF(PhieuBauCu!$B$2&gt;5,IF(LEN($B1790)=0,"",IF(AND($B1790&gt;0,VALUE(SUBSTITUTE($B1790,"6","0"))=$B1790),1,0)),"")</f>
        <v/>
      </c>
      <c r="J1790" s="5" t="str">
        <f>IF(PhieuBauCu!$B$2&gt;6,IF(LEN($B1790)=0,"",IF(AND($B1790&gt;0,VALUE(SUBSTITUTE($B1790,"7","0"))=$B1790),1,0)),"")</f>
        <v/>
      </c>
      <c r="K1790" s="5" t="str">
        <f>IF(PhieuBauCu!$B$2&gt;7,IF(LEN($B1790)=0,"",IF(AND($B1790&gt;0,VALUE(SUBSTITUTE($B1790,"8","0"))=$B1790),1,0)),"")</f>
        <v/>
      </c>
      <c r="L1790" s="5" t="str">
        <f>IF(PhieuBauCu!$B$2&gt;8,IF(LEN($B1790)=0,"",IF(AND($B1790&gt;0,VALUE(SUBSTITUTE($B1790,"9","0"))=$B1790),1,0)),"")</f>
        <v/>
      </c>
      <c r="M1790" s="9">
        <f t="shared" si="55"/>
        <v>0</v>
      </c>
      <c r="N1790" s="36">
        <f>IF(AND(M1790&lt;=PhieuBauCu!$B$13,M1790&gt;=1),1,0)</f>
        <v>0</v>
      </c>
    </row>
    <row r="1791" spans="1:14" ht="28.5" customHeight="1">
      <c r="A1791" s="2">
        <v>1786</v>
      </c>
      <c r="B1791" s="3"/>
      <c r="C1791" s="48" t="str">
        <f t="shared" si="54"/>
        <v/>
      </c>
      <c r="D1791" s="5" t="str">
        <f>IF(PhieuBauCu!$B$2&gt;0,IF(LEN($B1791)=0,"",IF(AND($B1791&gt;0,VALUE(SUBSTITUTE($B1791,"1","0"))=$B1791),1,0)),"")</f>
        <v/>
      </c>
      <c r="E1791" s="5" t="str">
        <f>IF(PhieuBauCu!$B$2&gt;1,IF(LEN($B1791)=0,"",IF(AND($B1791&gt;0,VALUE(SUBSTITUTE($B1791,"2","0"))=$B1791),1,0)),"")</f>
        <v/>
      </c>
      <c r="F1791" s="5" t="str">
        <f>IF(PhieuBauCu!$B$2&gt;2,IF(LEN($B1791)=0,"",IF(AND($B1791&gt;0,VALUE(SUBSTITUTE($B1791,"3","0"))=$B1791),1,0)),"")</f>
        <v/>
      </c>
      <c r="G1791" s="5" t="str">
        <f>IF(PhieuBauCu!$B$2&gt;3,IF(LEN($B1791)=0,"",IF(AND($B1791&gt;0,VALUE(SUBSTITUTE($B1791,"4","0"))=$B1791),1,0)),"")</f>
        <v/>
      </c>
      <c r="H1791" s="5" t="str">
        <f>IF(PhieuBauCu!$B$2&gt;4,IF(LEN($B1791)=0,"",IF(AND($B1791&gt;0,VALUE(SUBSTITUTE($B1791,"5","0"))=$B1791),1,0)),"")</f>
        <v/>
      </c>
      <c r="I1791" s="5" t="str">
        <f>IF(PhieuBauCu!$B$2&gt;5,IF(LEN($B1791)=0,"",IF(AND($B1791&gt;0,VALUE(SUBSTITUTE($B1791,"6","0"))=$B1791),1,0)),"")</f>
        <v/>
      </c>
      <c r="J1791" s="5" t="str">
        <f>IF(PhieuBauCu!$B$2&gt;6,IF(LEN($B1791)=0,"",IF(AND($B1791&gt;0,VALUE(SUBSTITUTE($B1791,"7","0"))=$B1791),1,0)),"")</f>
        <v/>
      </c>
      <c r="K1791" s="5" t="str">
        <f>IF(PhieuBauCu!$B$2&gt;7,IF(LEN($B1791)=0,"",IF(AND($B1791&gt;0,VALUE(SUBSTITUTE($B1791,"8","0"))=$B1791),1,0)),"")</f>
        <v/>
      </c>
      <c r="L1791" s="5" t="str">
        <f>IF(PhieuBauCu!$B$2&gt;8,IF(LEN($B1791)=0,"",IF(AND($B1791&gt;0,VALUE(SUBSTITUTE($B1791,"9","0"))=$B1791),1,0)),"")</f>
        <v/>
      </c>
      <c r="M1791" s="9">
        <f t="shared" si="55"/>
        <v>0</v>
      </c>
      <c r="N1791" s="36">
        <f>IF(AND(M1791&lt;=PhieuBauCu!$B$13,M1791&gt;=1),1,0)</f>
        <v>0</v>
      </c>
    </row>
    <row r="1792" spans="1:14" ht="28.5" customHeight="1">
      <c r="A1792" s="2">
        <v>1787</v>
      </c>
      <c r="B1792" s="3"/>
      <c r="C1792" s="48" t="str">
        <f t="shared" si="54"/>
        <v/>
      </c>
      <c r="D1792" s="5" t="str">
        <f>IF(PhieuBauCu!$B$2&gt;0,IF(LEN($B1792)=0,"",IF(AND($B1792&gt;0,VALUE(SUBSTITUTE($B1792,"1","0"))=$B1792),1,0)),"")</f>
        <v/>
      </c>
      <c r="E1792" s="5" t="str">
        <f>IF(PhieuBauCu!$B$2&gt;1,IF(LEN($B1792)=0,"",IF(AND($B1792&gt;0,VALUE(SUBSTITUTE($B1792,"2","0"))=$B1792),1,0)),"")</f>
        <v/>
      </c>
      <c r="F1792" s="5" t="str">
        <f>IF(PhieuBauCu!$B$2&gt;2,IF(LEN($B1792)=0,"",IF(AND($B1792&gt;0,VALUE(SUBSTITUTE($B1792,"3","0"))=$B1792),1,0)),"")</f>
        <v/>
      </c>
      <c r="G1792" s="5" t="str">
        <f>IF(PhieuBauCu!$B$2&gt;3,IF(LEN($B1792)=0,"",IF(AND($B1792&gt;0,VALUE(SUBSTITUTE($B1792,"4","0"))=$B1792),1,0)),"")</f>
        <v/>
      </c>
      <c r="H1792" s="5" t="str">
        <f>IF(PhieuBauCu!$B$2&gt;4,IF(LEN($B1792)=0,"",IF(AND($B1792&gt;0,VALUE(SUBSTITUTE($B1792,"5","0"))=$B1792),1,0)),"")</f>
        <v/>
      </c>
      <c r="I1792" s="5" t="str">
        <f>IF(PhieuBauCu!$B$2&gt;5,IF(LEN($B1792)=0,"",IF(AND($B1792&gt;0,VALUE(SUBSTITUTE($B1792,"6","0"))=$B1792),1,0)),"")</f>
        <v/>
      </c>
      <c r="J1792" s="5" t="str">
        <f>IF(PhieuBauCu!$B$2&gt;6,IF(LEN($B1792)=0,"",IF(AND($B1792&gt;0,VALUE(SUBSTITUTE($B1792,"7","0"))=$B1792),1,0)),"")</f>
        <v/>
      </c>
      <c r="K1792" s="5" t="str">
        <f>IF(PhieuBauCu!$B$2&gt;7,IF(LEN($B1792)=0,"",IF(AND($B1792&gt;0,VALUE(SUBSTITUTE($B1792,"8","0"))=$B1792),1,0)),"")</f>
        <v/>
      </c>
      <c r="L1792" s="5" t="str">
        <f>IF(PhieuBauCu!$B$2&gt;8,IF(LEN($B1792)=0,"",IF(AND($B1792&gt;0,VALUE(SUBSTITUTE($B1792,"9","0"))=$B1792),1,0)),"")</f>
        <v/>
      </c>
      <c r="M1792" s="9">
        <f t="shared" si="55"/>
        <v>0</v>
      </c>
      <c r="N1792" s="36">
        <f>IF(AND(M1792&lt;=PhieuBauCu!$B$13,M1792&gt;=1),1,0)</f>
        <v>0</v>
      </c>
    </row>
    <row r="1793" spans="1:14" ht="28.5" customHeight="1">
      <c r="A1793" s="2">
        <v>1788</v>
      </c>
      <c r="B1793" s="3"/>
      <c r="C1793" s="48" t="str">
        <f t="shared" si="54"/>
        <v/>
      </c>
      <c r="D1793" s="5" t="str">
        <f>IF(PhieuBauCu!$B$2&gt;0,IF(LEN($B1793)=0,"",IF(AND($B1793&gt;0,VALUE(SUBSTITUTE($B1793,"1","0"))=$B1793),1,0)),"")</f>
        <v/>
      </c>
      <c r="E1793" s="5" t="str">
        <f>IF(PhieuBauCu!$B$2&gt;1,IF(LEN($B1793)=0,"",IF(AND($B1793&gt;0,VALUE(SUBSTITUTE($B1793,"2","0"))=$B1793),1,0)),"")</f>
        <v/>
      </c>
      <c r="F1793" s="5" t="str">
        <f>IF(PhieuBauCu!$B$2&gt;2,IF(LEN($B1793)=0,"",IF(AND($B1793&gt;0,VALUE(SUBSTITUTE($B1793,"3","0"))=$B1793),1,0)),"")</f>
        <v/>
      </c>
      <c r="G1793" s="5" t="str">
        <f>IF(PhieuBauCu!$B$2&gt;3,IF(LEN($B1793)=0,"",IF(AND($B1793&gt;0,VALUE(SUBSTITUTE($B1793,"4","0"))=$B1793),1,0)),"")</f>
        <v/>
      </c>
      <c r="H1793" s="5" t="str">
        <f>IF(PhieuBauCu!$B$2&gt;4,IF(LEN($B1793)=0,"",IF(AND($B1793&gt;0,VALUE(SUBSTITUTE($B1793,"5","0"))=$B1793),1,0)),"")</f>
        <v/>
      </c>
      <c r="I1793" s="5" t="str">
        <f>IF(PhieuBauCu!$B$2&gt;5,IF(LEN($B1793)=0,"",IF(AND($B1793&gt;0,VALUE(SUBSTITUTE($B1793,"6","0"))=$B1793),1,0)),"")</f>
        <v/>
      </c>
      <c r="J1793" s="5" t="str">
        <f>IF(PhieuBauCu!$B$2&gt;6,IF(LEN($B1793)=0,"",IF(AND($B1793&gt;0,VALUE(SUBSTITUTE($B1793,"7","0"))=$B1793),1,0)),"")</f>
        <v/>
      </c>
      <c r="K1793" s="5" t="str">
        <f>IF(PhieuBauCu!$B$2&gt;7,IF(LEN($B1793)=0,"",IF(AND($B1793&gt;0,VALUE(SUBSTITUTE($B1793,"8","0"))=$B1793),1,0)),"")</f>
        <v/>
      </c>
      <c r="L1793" s="5" t="str">
        <f>IF(PhieuBauCu!$B$2&gt;8,IF(LEN($B1793)=0,"",IF(AND($B1793&gt;0,VALUE(SUBSTITUTE($B1793,"9","0"))=$B1793),1,0)),"")</f>
        <v/>
      </c>
      <c r="M1793" s="9">
        <f t="shared" si="55"/>
        <v>0</v>
      </c>
      <c r="N1793" s="36">
        <f>IF(AND(M1793&lt;=PhieuBauCu!$B$13,M1793&gt;=1),1,0)</f>
        <v>0</v>
      </c>
    </row>
    <row r="1794" spans="1:14" ht="28.5" customHeight="1">
      <c r="A1794" s="2">
        <v>1789</v>
      </c>
      <c r="B1794" s="3"/>
      <c r="C1794" s="48" t="str">
        <f t="shared" si="54"/>
        <v/>
      </c>
      <c r="D1794" s="5" t="str">
        <f>IF(PhieuBauCu!$B$2&gt;0,IF(LEN($B1794)=0,"",IF(AND($B1794&gt;0,VALUE(SUBSTITUTE($B1794,"1","0"))=$B1794),1,0)),"")</f>
        <v/>
      </c>
      <c r="E1794" s="5" t="str">
        <f>IF(PhieuBauCu!$B$2&gt;1,IF(LEN($B1794)=0,"",IF(AND($B1794&gt;0,VALUE(SUBSTITUTE($B1794,"2","0"))=$B1794),1,0)),"")</f>
        <v/>
      </c>
      <c r="F1794" s="5" t="str">
        <f>IF(PhieuBauCu!$B$2&gt;2,IF(LEN($B1794)=0,"",IF(AND($B1794&gt;0,VALUE(SUBSTITUTE($B1794,"3","0"))=$B1794),1,0)),"")</f>
        <v/>
      </c>
      <c r="G1794" s="5" t="str">
        <f>IF(PhieuBauCu!$B$2&gt;3,IF(LEN($B1794)=0,"",IF(AND($B1794&gt;0,VALUE(SUBSTITUTE($B1794,"4","0"))=$B1794),1,0)),"")</f>
        <v/>
      </c>
      <c r="H1794" s="5" t="str">
        <f>IF(PhieuBauCu!$B$2&gt;4,IF(LEN($B1794)=0,"",IF(AND($B1794&gt;0,VALUE(SUBSTITUTE($B1794,"5","0"))=$B1794),1,0)),"")</f>
        <v/>
      </c>
      <c r="I1794" s="5" t="str">
        <f>IF(PhieuBauCu!$B$2&gt;5,IF(LEN($B1794)=0,"",IF(AND($B1794&gt;0,VALUE(SUBSTITUTE($B1794,"6","0"))=$B1794),1,0)),"")</f>
        <v/>
      </c>
      <c r="J1794" s="5" t="str">
        <f>IF(PhieuBauCu!$B$2&gt;6,IF(LEN($B1794)=0,"",IF(AND($B1794&gt;0,VALUE(SUBSTITUTE($B1794,"7","0"))=$B1794),1,0)),"")</f>
        <v/>
      </c>
      <c r="K1794" s="5" t="str">
        <f>IF(PhieuBauCu!$B$2&gt;7,IF(LEN($B1794)=0,"",IF(AND($B1794&gt;0,VALUE(SUBSTITUTE($B1794,"8","0"))=$B1794),1,0)),"")</f>
        <v/>
      </c>
      <c r="L1794" s="5" t="str">
        <f>IF(PhieuBauCu!$B$2&gt;8,IF(LEN($B1794)=0,"",IF(AND($B1794&gt;0,VALUE(SUBSTITUTE($B1794,"9","0"))=$B1794),1,0)),"")</f>
        <v/>
      </c>
      <c r="M1794" s="9">
        <f t="shared" si="55"/>
        <v>0</v>
      </c>
      <c r="N1794" s="36">
        <f>IF(AND(M1794&lt;=PhieuBauCu!$B$13,M1794&gt;=1),1,0)</f>
        <v>0</v>
      </c>
    </row>
    <row r="1795" spans="1:14" ht="28.5" customHeight="1">
      <c r="A1795" s="2">
        <v>1790</v>
      </c>
      <c r="B1795" s="3"/>
      <c r="C1795" s="48" t="str">
        <f t="shared" si="54"/>
        <v/>
      </c>
      <c r="D1795" s="5" t="str">
        <f>IF(PhieuBauCu!$B$2&gt;0,IF(LEN($B1795)=0,"",IF(AND($B1795&gt;0,VALUE(SUBSTITUTE($B1795,"1","0"))=$B1795),1,0)),"")</f>
        <v/>
      </c>
      <c r="E1795" s="5" t="str">
        <f>IF(PhieuBauCu!$B$2&gt;1,IF(LEN($B1795)=0,"",IF(AND($B1795&gt;0,VALUE(SUBSTITUTE($B1795,"2","0"))=$B1795),1,0)),"")</f>
        <v/>
      </c>
      <c r="F1795" s="5" t="str">
        <f>IF(PhieuBauCu!$B$2&gt;2,IF(LEN($B1795)=0,"",IF(AND($B1795&gt;0,VALUE(SUBSTITUTE($B1795,"3","0"))=$B1795),1,0)),"")</f>
        <v/>
      </c>
      <c r="G1795" s="5" t="str">
        <f>IF(PhieuBauCu!$B$2&gt;3,IF(LEN($B1795)=0,"",IF(AND($B1795&gt;0,VALUE(SUBSTITUTE($B1795,"4","0"))=$B1795),1,0)),"")</f>
        <v/>
      </c>
      <c r="H1795" s="5" t="str">
        <f>IF(PhieuBauCu!$B$2&gt;4,IF(LEN($B1795)=0,"",IF(AND($B1795&gt;0,VALUE(SUBSTITUTE($B1795,"5","0"))=$B1795),1,0)),"")</f>
        <v/>
      </c>
      <c r="I1795" s="5" t="str">
        <f>IF(PhieuBauCu!$B$2&gt;5,IF(LEN($B1795)=0,"",IF(AND($B1795&gt;0,VALUE(SUBSTITUTE($B1795,"6","0"))=$B1795),1,0)),"")</f>
        <v/>
      </c>
      <c r="J1795" s="5" t="str">
        <f>IF(PhieuBauCu!$B$2&gt;6,IF(LEN($B1795)=0,"",IF(AND($B1795&gt;0,VALUE(SUBSTITUTE($B1795,"7","0"))=$B1795),1,0)),"")</f>
        <v/>
      </c>
      <c r="K1795" s="5" t="str">
        <f>IF(PhieuBauCu!$B$2&gt;7,IF(LEN($B1795)=0,"",IF(AND($B1795&gt;0,VALUE(SUBSTITUTE($B1795,"8","0"))=$B1795),1,0)),"")</f>
        <v/>
      </c>
      <c r="L1795" s="5" t="str">
        <f>IF(PhieuBauCu!$B$2&gt;8,IF(LEN($B1795)=0,"",IF(AND($B1795&gt;0,VALUE(SUBSTITUTE($B1795,"9","0"))=$B1795),1,0)),"")</f>
        <v/>
      </c>
      <c r="M1795" s="9">
        <f t="shared" si="55"/>
        <v>0</v>
      </c>
      <c r="N1795" s="36">
        <f>IF(AND(M1795&lt;=PhieuBauCu!$B$13,M1795&gt;=1),1,0)</f>
        <v>0</v>
      </c>
    </row>
    <row r="1796" spans="1:14" ht="28.5" customHeight="1">
      <c r="A1796" s="2">
        <v>1791</v>
      </c>
      <c r="B1796" s="3"/>
      <c r="C1796" s="48" t="str">
        <f t="shared" si="54"/>
        <v/>
      </c>
      <c r="D1796" s="5" t="str">
        <f>IF(PhieuBauCu!$B$2&gt;0,IF(LEN($B1796)=0,"",IF(AND($B1796&gt;0,VALUE(SUBSTITUTE($B1796,"1","0"))=$B1796),1,0)),"")</f>
        <v/>
      </c>
      <c r="E1796" s="5" t="str">
        <f>IF(PhieuBauCu!$B$2&gt;1,IF(LEN($B1796)=0,"",IF(AND($B1796&gt;0,VALUE(SUBSTITUTE($B1796,"2","0"))=$B1796),1,0)),"")</f>
        <v/>
      </c>
      <c r="F1796" s="5" t="str">
        <f>IF(PhieuBauCu!$B$2&gt;2,IF(LEN($B1796)=0,"",IF(AND($B1796&gt;0,VALUE(SUBSTITUTE($B1796,"3","0"))=$B1796),1,0)),"")</f>
        <v/>
      </c>
      <c r="G1796" s="5" t="str">
        <f>IF(PhieuBauCu!$B$2&gt;3,IF(LEN($B1796)=0,"",IF(AND($B1796&gt;0,VALUE(SUBSTITUTE($B1796,"4","0"))=$B1796),1,0)),"")</f>
        <v/>
      </c>
      <c r="H1796" s="5" t="str">
        <f>IF(PhieuBauCu!$B$2&gt;4,IF(LEN($B1796)=0,"",IF(AND($B1796&gt;0,VALUE(SUBSTITUTE($B1796,"5","0"))=$B1796),1,0)),"")</f>
        <v/>
      </c>
      <c r="I1796" s="5" t="str">
        <f>IF(PhieuBauCu!$B$2&gt;5,IF(LEN($B1796)=0,"",IF(AND($B1796&gt;0,VALUE(SUBSTITUTE($B1796,"6","0"))=$B1796),1,0)),"")</f>
        <v/>
      </c>
      <c r="J1796" s="5" t="str">
        <f>IF(PhieuBauCu!$B$2&gt;6,IF(LEN($B1796)=0,"",IF(AND($B1796&gt;0,VALUE(SUBSTITUTE($B1796,"7","0"))=$B1796),1,0)),"")</f>
        <v/>
      </c>
      <c r="K1796" s="5" t="str">
        <f>IF(PhieuBauCu!$B$2&gt;7,IF(LEN($B1796)=0,"",IF(AND($B1796&gt;0,VALUE(SUBSTITUTE($B1796,"8","0"))=$B1796),1,0)),"")</f>
        <v/>
      </c>
      <c r="L1796" s="5" t="str">
        <f>IF(PhieuBauCu!$B$2&gt;8,IF(LEN($B1796)=0,"",IF(AND($B1796&gt;0,VALUE(SUBSTITUTE($B1796,"9","0"))=$B1796),1,0)),"")</f>
        <v/>
      </c>
      <c r="M1796" s="9">
        <f t="shared" si="55"/>
        <v>0</v>
      </c>
      <c r="N1796" s="36">
        <f>IF(AND(M1796&lt;=PhieuBauCu!$B$13,M1796&gt;=1),1,0)</f>
        <v>0</v>
      </c>
    </row>
    <row r="1797" spans="1:14" ht="28.5" customHeight="1">
      <c r="A1797" s="2">
        <v>1792</v>
      </c>
      <c r="B1797" s="3"/>
      <c r="C1797" s="48" t="str">
        <f t="shared" si="54"/>
        <v/>
      </c>
      <c r="D1797" s="5" t="str">
        <f>IF(PhieuBauCu!$B$2&gt;0,IF(LEN($B1797)=0,"",IF(AND($B1797&gt;0,VALUE(SUBSTITUTE($B1797,"1","0"))=$B1797),1,0)),"")</f>
        <v/>
      </c>
      <c r="E1797" s="5" t="str">
        <f>IF(PhieuBauCu!$B$2&gt;1,IF(LEN($B1797)=0,"",IF(AND($B1797&gt;0,VALUE(SUBSTITUTE($B1797,"2","0"))=$B1797),1,0)),"")</f>
        <v/>
      </c>
      <c r="F1797" s="5" t="str">
        <f>IF(PhieuBauCu!$B$2&gt;2,IF(LEN($B1797)=0,"",IF(AND($B1797&gt;0,VALUE(SUBSTITUTE($B1797,"3","0"))=$B1797),1,0)),"")</f>
        <v/>
      </c>
      <c r="G1797" s="5" t="str">
        <f>IF(PhieuBauCu!$B$2&gt;3,IF(LEN($B1797)=0,"",IF(AND($B1797&gt;0,VALUE(SUBSTITUTE($B1797,"4","0"))=$B1797),1,0)),"")</f>
        <v/>
      </c>
      <c r="H1797" s="5" t="str">
        <f>IF(PhieuBauCu!$B$2&gt;4,IF(LEN($B1797)=0,"",IF(AND($B1797&gt;0,VALUE(SUBSTITUTE($B1797,"5","0"))=$B1797),1,0)),"")</f>
        <v/>
      </c>
      <c r="I1797" s="5" t="str">
        <f>IF(PhieuBauCu!$B$2&gt;5,IF(LEN($B1797)=0,"",IF(AND($B1797&gt;0,VALUE(SUBSTITUTE($B1797,"6","0"))=$B1797),1,0)),"")</f>
        <v/>
      </c>
      <c r="J1797" s="5" t="str">
        <f>IF(PhieuBauCu!$B$2&gt;6,IF(LEN($B1797)=0,"",IF(AND($B1797&gt;0,VALUE(SUBSTITUTE($B1797,"7","0"))=$B1797),1,0)),"")</f>
        <v/>
      </c>
      <c r="K1797" s="5" t="str">
        <f>IF(PhieuBauCu!$B$2&gt;7,IF(LEN($B1797)=0,"",IF(AND($B1797&gt;0,VALUE(SUBSTITUTE($B1797,"8","0"))=$B1797),1,0)),"")</f>
        <v/>
      </c>
      <c r="L1797" s="5" t="str">
        <f>IF(PhieuBauCu!$B$2&gt;8,IF(LEN($B1797)=0,"",IF(AND($B1797&gt;0,VALUE(SUBSTITUTE($B1797,"9","0"))=$B1797),1,0)),"")</f>
        <v/>
      </c>
      <c r="M1797" s="9">
        <f t="shared" si="55"/>
        <v>0</v>
      </c>
      <c r="N1797" s="36">
        <f>IF(AND(M1797&lt;=PhieuBauCu!$B$13,M1797&gt;=1),1,0)</f>
        <v>0</v>
      </c>
    </row>
    <row r="1798" spans="1:14" ht="28.5" customHeight="1">
      <c r="A1798" s="2">
        <v>1793</v>
      </c>
      <c r="B1798" s="3"/>
      <c r="C1798" s="48" t="str">
        <f t="shared" si="54"/>
        <v/>
      </c>
      <c r="D1798" s="5" t="str">
        <f>IF(PhieuBauCu!$B$2&gt;0,IF(LEN($B1798)=0,"",IF(AND($B1798&gt;0,VALUE(SUBSTITUTE($B1798,"1","0"))=$B1798),1,0)),"")</f>
        <v/>
      </c>
      <c r="E1798" s="5" t="str">
        <f>IF(PhieuBauCu!$B$2&gt;1,IF(LEN($B1798)=0,"",IF(AND($B1798&gt;0,VALUE(SUBSTITUTE($B1798,"2","0"))=$B1798),1,0)),"")</f>
        <v/>
      </c>
      <c r="F1798" s="5" t="str">
        <f>IF(PhieuBauCu!$B$2&gt;2,IF(LEN($B1798)=0,"",IF(AND($B1798&gt;0,VALUE(SUBSTITUTE($B1798,"3","0"))=$B1798),1,0)),"")</f>
        <v/>
      </c>
      <c r="G1798" s="5" t="str">
        <f>IF(PhieuBauCu!$B$2&gt;3,IF(LEN($B1798)=0,"",IF(AND($B1798&gt;0,VALUE(SUBSTITUTE($B1798,"4","0"))=$B1798),1,0)),"")</f>
        <v/>
      </c>
      <c r="H1798" s="5" t="str">
        <f>IF(PhieuBauCu!$B$2&gt;4,IF(LEN($B1798)=0,"",IF(AND($B1798&gt;0,VALUE(SUBSTITUTE($B1798,"5","0"))=$B1798),1,0)),"")</f>
        <v/>
      </c>
      <c r="I1798" s="5" t="str">
        <f>IF(PhieuBauCu!$B$2&gt;5,IF(LEN($B1798)=0,"",IF(AND($B1798&gt;0,VALUE(SUBSTITUTE($B1798,"6","0"))=$B1798),1,0)),"")</f>
        <v/>
      </c>
      <c r="J1798" s="5" t="str">
        <f>IF(PhieuBauCu!$B$2&gt;6,IF(LEN($B1798)=0,"",IF(AND($B1798&gt;0,VALUE(SUBSTITUTE($B1798,"7","0"))=$B1798),1,0)),"")</f>
        <v/>
      </c>
      <c r="K1798" s="5" t="str">
        <f>IF(PhieuBauCu!$B$2&gt;7,IF(LEN($B1798)=0,"",IF(AND($B1798&gt;0,VALUE(SUBSTITUTE($B1798,"8","0"))=$B1798),1,0)),"")</f>
        <v/>
      </c>
      <c r="L1798" s="5" t="str">
        <f>IF(PhieuBauCu!$B$2&gt;8,IF(LEN($B1798)=0,"",IF(AND($B1798&gt;0,VALUE(SUBSTITUTE($B1798,"9","0"))=$B1798),1,0)),"")</f>
        <v/>
      </c>
      <c r="M1798" s="9">
        <f t="shared" si="55"/>
        <v>0</v>
      </c>
      <c r="N1798" s="36">
        <f>IF(AND(M1798&lt;=PhieuBauCu!$B$13,M1798&gt;=1),1,0)</f>
        <v>0</v>
      </c>
    </row>
    <row r="1799" spans="1:14" ht="28.5" customHeight="1">
      <c r="A1799" s="2">
        <v>1794</v>
      </c>
      <c r="B1799" s="3"/>
      <c r="C1799" s="48" t="str">
        <f t="shared" ref="C1799:C1862" si="56">IF(LEN(B1799)&gt;0,IF(N1799=1,"Ok","Not Ok"),"")</f>
        <v/>
      </c>
      <c r="D1799" s="5" t="str">
        <f>IF(PhieuBauCu!$B$2&gt;0,IF(LEN($B1799)=0,"",IF(AND($B1799&gt;0,VALUE(SUBSTITUTE($B1799,"1","0"))=$B1799),1,0)),"")</f>
        <v/>
      </c>
      <c r="E1799" s="5" t="str">
        <f>IF(PhieuBauCu!$B$2&gt;1,IF(LEN($B1799)=0,"",IF(AND($B1799&gt;0,VALUE(SUBSTITUTE($B1799,"2","0"))=$B1799),1,0)),"")</f>
        <v/>
      </c>
      <c r="F1799" s="5" t="str">
        <f>IF(PhieuBauCu!$B$2&gt;2,IF(LEN($B1799)=0,"",IF(AND($B1799&gt;0,VALUE(SUBSTITUTE($B1799,"3","0"))=$B1799),1,0)),"")</f>
        <v/>
      </c>
      <c r="G1799" s="5" t="str">
        <f>IF(PhieuBauCu!$B$2&gt;3,IF(LEN($B1799)=0,"",IF(AND($B1799&gt;0,VALUE(SUBSTITUTE($B1799,"4","0"))=$B1799),1,0)),"")</f>
        <v/>
      </c>
      <c r="H1799" s="5" t="str">
        <f>IF(PhieuBauCu!$B$2&gt;4,IF(LEN($B1799)=0,"",IF(AND($B1799&gt;0,VALUE(SUBSTITUTE($B1799,"5","0"))=$B1799),1,0)),"")</f>
        <v/>
      </c>
      <c r="I1799" s="5" t="str">
        <f>IF(PhieuBauCu!$B$2&gt;5,IF(LEN($B1799)=0,"",IF(AND($B1799&gt;0,VALUE(SUBSTITUTE($B1799,"6","0"))=$B1799),1,0)),"")</f>
        <v/>
      </c>
      <c r="J1799" s="5" t="str">
        <f>IF(PhieuBauCu!$B$2&gt;6,IF(LEN($B1799)=0,"",IF(AND($B1799&gt;0,VALUE(SUBSTITUTE($B1799,"7","0"))=$B1799),1,0)),"")</f>
        <v/>
      </c>
      <c r="K1799" s="5" t="str">
        <f>IF(PhieuBauCu!$B$2&gt;7,IF(LEN($B1799)=0,"",IF(AND($B1799&gt;0,VALUE(SUBSTITUTE($B1799,"8","0"))=$B1799),1,0)),"")</f>
        <v/>
      </c>
      <c r="L1799" s="5" t="str">
        <f>IF(PhieuBauCu!$B$2&gt;8,IF(LEN($B1799)=0,"",IF(AND($B1799&gt;0,VALUE(SUBSTITUTE($B1799,"9","0"))=$B1799),1,0)),"")</f>
        <v/>
      </c>
      <c r="M1799" s="9">
        <f t="shared" ref="M1799:M1862" si="57">SUMIF(D1799:L1799,1)</f>
        <v>0</v>
      </c>
      <c r="N1799" s="36">
        <f>IF(AND(M1799&lt;=PhieuBauCu!$B$13,M1799&gt;=1),1,0)</f>
        <v>0</v>
      </c>
    </row>
    <row r="1800" spans="1:14" ht="28.5" customHeight="1">
      <c r="A1800" s="2">
        <v>1795</v>
      </c>
      <c r="B1800" s="3"/>
      <c r="C1800" s="48" t="str">
        <f t="shared" si="56"/>
        <v/>
      </c>
      <c r="D1800" s="5" t="str">
        <f>IF(PhieuBauCu!$B$2&gt;0,IF(LEN($B1800)=0,"",IF(AND($B1800&gt;0,VALUE(SUBSTITUTE($B1800,"1","0"))=$B1800),1,0)),"")</f>
        <v/>
      </c>
      <c r="E1800" s="5" t="str">
        <f>IF(PhieuBauCu!$B$2&gt;1,IF(LEN($B1800)=0,"",IF(AND($B1800&gt;0,VALUE(SUBSTITUTE($B1800,"2","0"))=$B1800),1,0)),"")</f>
        <v/>
      </c>
      <c r="F1800" s="5" t="str">
        <f>IF(PhieuBauCu!$B$2&gt;2,IF(LEN($B1800)=0,"",IF(AND($B1800&gt;0,VALUE(SUBSTITUTE($B1800,"3","0"))=$B1800),1,0)),"")</f>
        <v/>
      </c>
      <c r="G1800" s="5" t="str">
        <f>IF(PhieuBauCu!$B$2&gt;3,IF(LEN($B1800)=0,"",IF(AND($B1800&gt;0,VALUE(SUBSTITUTE($B1800,"4","0"))=$B1800),1,0)),"")</f>
        <v/>
      </c>
      <c r="H1800" s="5" t="str">
        <f>IF(PhieuBauCu!$B$2&gt;4,IF(LEN($B1800)=0,"",IF(AND($B1800&gt;0,VALUE(SUBSTITUTE($B1800,"5","0"))=$B1800),1,0)),"")</f>
        <v/>
      </c>
      <c r="I1800" s="5" t="str">
        <f>IF(PhieuBauCu!$B$2&gt;5,IF(LEN($B1800)=0,"",IF(AND($B1800&gt;0,VALUE(SUBSTITUTE($B1800,"6","0"))=$B1800),1,0)),"")</f>
        <v/>
      </c>
      <c r="J1800" s="5" t="str">
        <f>IF(PhieuBauCu!$B$2&gt;6,IF(LEN($B1800)=0,"",IF(AND($B1800&gt;0,VALUE(SUBSTITUTE($B1800,"7","0"))=$B1800),1,0)),"")</f>
        <v/>
      </c>
      <c r="K1800" s="5" t="str">
        <f>IF(PhieuBauCu!$B$2&gt;7,IF(LEN($B1800)=0,"",IF(AND($B1800&gt;0,VALUE(SUBSTITUTE($B1800,"8","0"))=$B1800),1,0)),"")</f>
        <v/>
      </c>
      <c r="L1800" s="5" t="str">
        <f>IF(PhieuBauCu!$B$2&gt;8,IF(LEN($B1800)=0,"",IF(AND($B1800&gt;0,VALUE(SUBSTITUTE($B1800,"9","0"))=$B1800),1,0)),"")</f>
        <v/>
      </c>
      <c r="M1800" s="9">
        <f t="shared" si="57"/>
        <v>0</v>
      </c>
      <c r="N1800" s="36">
        <f>IF(AND(M1800&lt;=PhieuBauCu!$B$13,M1800&gt;=1),1,0)</f>
        <v>0</v>
      </c>
    </row>
    <row r="1801" spans="1:14" ht="28.5" customHeight="1">
      <c r="A1801" s="2">
        <v>1796</v>
      </c>
      <c r="B1801" s="3"/>
      <c r="C1801" s="48" t="str">
        <f t="shared" si="56"/>
        <v/>
      </c>
      <c r="D1801" s="5" t="str">
        <f>IF(PhieuBauCu!$B$2&gt;0,IF(LEN($B1801)=0,"",IF(AND($B1801&gt;0,VALUE(SUBSTITUTE($B1801,"1","0"))=$B1801),1,0)),"")</f>
        <v/>
      </c>
      <c r="E1801" s="5" t="str">
        <f>IF(PhieuBauCu!$B$2&gt;1,IF(LEN($B1801)=0,"",IF(AND($B1801&gt;0,VALUE(SUBSTITUTE($B1801,"2","0"))=$B1801),1,0)),"")</f>
        <v/>
      </c>
      <c r="F1801" s="5" t="str">
        <f>IF(PhieuBauCu!$B$2&gt;2,IF(LEN($B1801)=0,"",IF(AND($B1801&gt;0,VALUE(SUBSTITUTE($B1801,"3","0"))=$B1801),1,0)),"")</f>
        <v/>
      </c>
      <c r="G1801" s="5" t="str">
        <f>IF(PhieuBauCu!$B$2&gt;3,IF(LEN($B1801)=0,"",IF(AND($B1801&gt;0,VALUE(SUBSTITUTE($B1801,"4","0"))=$B1801),1,0)),"")</f>
        <v/>
      </c>
      <c r="H1801" s="5" t="str">
        <f>IF(PhieuBauCu!$B$2&gt;4,IF(LEN($B1801)=0,"",IF(AND($B1801&gt;0,VALUE(SUBSTITUTE($B1801,"5","0"))=$B1801),1,0)),"")</f>
        <v/>
      </c>
      <c r="I1801" s="5" t="str">
        <f>IF(PhieuBauCu!$B$2&gt;5,IF(LEN($B1801)=0,"",IF(AND($B1801&gt;0,VALUE(SUBSTITUTE($B1801,"6","0"))=$B1801),1,0)),"")</f>
        <v/>
      </c>
      <c r="J1801" s="5" t="str">
        <f>IF(PhieuBauCu!$B$2&gt;6,IF(LEN($B1801)=0,"",IF(AND($B1801&gt;0,VALUE(SUBSTITUTE($B1801,"7","0"))=$B1801),1,0)),"")</f>
        <v/>
      </c>
      <c r="K1801" s="5" t="str">
        <f>IF(PhieuBauCu!$B$2&gt;7,IF(LEN($B1801)=0,"",IF(AND($B1801&gt;0,VALUE(SUBSTITUTE($B1801,"8","0"))=$B1801),1,0)),"")</f>
        <v/>
      </c>
      <c r="L1801" s="5" t="str">
        <f>IF(PhieuBauCu!$B$2&gt;8,IF(LEN($B1801)=0,"",IF(AND($B1801&gt;0,VALUE(SUBSTITUTE($B1801,"9","0"))=$B1801),1,0)),"")</f>
        <v/>
      </c>
      <c r="M1801" s="9">
        <f t="shared" si="57"/>
        <v>0</v>
      </c>
      <c r="N1801" s="36">
        <f>IF(AND(M1801&lt;=PhieuBauCu!$B$13,M1801&gt;=1),1,0)</f>
        <v>0</v>
      </c>
    </row>
    <row r="1802" spans="1:14" ht="28.5" customHeight="1">
      <c r="A1802" s="2">
        <v>1797</v>
      </c>
      <c r="B1802" s="3"/>
      <c r="C1802" s="48" t="str">
        <f t="shared" si="56"/>
        <v/>
      </c>
      <c r="D1802" s="5" t="str">
        <f>IF(PhieuBauCu!$B$2&gt;0,IF(LEN($B1802)=0,"",IF(AND($B1802&gt;0,VALUE(SUBSTITUTE($B1802,"1","0"))=$B1802),1,0)),"")</f>
        <v/>
      </c>
      <c r="E1802" s="5" t="str">
        <f>IF(PhieuBauCu!$B$2&gt;1,IF(LEN($B1802)=0,"",IF(AND($B1802&gt;0,VALUE(SUBSTITUTE($B1802,"2","0"))=$B1802),1,0)),"")</f>
        <v/>
      </c>
      <c r="F1802" s="5" t="str">
        <f>IF(PhieuBauCu!$B$2&gt;2,IF(LEN($B1802)=0,"",IF(AND($B1802&gt;0,VALUE(SUBSTITUTE($B1802,"3","0"))=$B1802),1,0)),"")</f>
        <v/>
      </c>
      <c r="G1802" s="5" t="str">
        <f>IF(PhieuBauCu!$B$2&gt;3,IF(LEN($B1802)=0,"",IF(AND($B1802&gt;0,VALUE(SUBSTITUTE($B1802,"4","0"))=$B1802),1,0)),"")</f>
        <v/>
      </c>
      <c r="H1802" s="5" t="str">
        <f>IF(PhieuBauCu!$B$2&gt;4,IF(LEN($B1802)=0,"",IF(AND($B1802&gt;0,VALUE(SUBSTITUTE($B1802,"5","0"))=$B1802),1,0)),"")</f>
        <v/>
      </c>
      <c r="I1802" s="5" t="str">
        <f>IF(PhieuBauCu!$B$2&gt;5,IF(LEN($B1802)=0,"",IF(AND($B1802&gt;0,VALUE(SUBSTITUTE($B1802,"6","0"))=$B1802),1,0)),"")</f>
        <v/>
      </c>
      <c r="J1802" s="5" t="str">
        <f>IF(PhieuBauCu!$B$2&gt;6,IF(LEN($B1802)=0,"",IF(AND($B1802&gt;0,VALUE(SUBSTITUTE($B1802,"7","0"))=$B1802),1,0)),"")</f>
        <v/>
      </c>
      <c r="K1802" s="5" t="str">
        <f>IF(PhieuBauCu!$B$2&gt;7,IF(LEN($B1802)=0,"",IF(AND($B1802&gt;0,VALUE(SUBSTITUTE($B1802,"8","0"))=$B1802),1,0)),"")</f>
        <v/>
      </c>
      <c r="L1802" s="5" t="str">
        <f>IF(PhieuBauCu!$B$2&gt;8,IF(LEN($B1802)=0,"",IF(AND($B1802&gt;0,VALUE(SUBSTITUTE($B1802,"9","0"))=$B1802),1,0)),"")</f>
        <v/>
      </c>
      <c r="M1802" s="9">
        <f t="shared" si="57"/>
        <v>0</v>
      </c>
      <c r="N1802" s="36">
        <f>IF(AND(M1802&lt;=PhieuBauCu!$B$13,M1802&gt;=1),1,0)</f>
        <v>0</v>
      </c>
    </row>
    <row r="1803" spans="1:14" ht="28.5" customHeight="1">
      <c r="A1803" s="2">
        <v>1798</v>
      </c>
      <c r="B1803" s="3"/>
      <c r="C1803" s="48" t="str">
        <f t="shared" si="56"/>
        <v/>
      </c>
      <c r="D1803" s="5" t="str">
        <f>IF(PhieuBauCu!$B$2&gt;0,IF(LEN($B1803)=0,"",IF(AND($B1803&gt;0,VALUE(SUBSTITUTE($B1803,"1","0"))=$B1803),1,0)),"")</f>
        <v/>
      </c>
      <c r="E1803" s="5" t="str">
        <f>IF(PhieuBauCu!$B$2&gt;1,IF(LEN($B1803)=0,"",IF(AND($B1803&gt;0,VALUE(SUBSTITUTE($B1803,"2","0"))=$B1803),1,0)),"")</f>
        <v/>
      </c>
      <c r="F1803" s="5" t="str">
        <f>IF(PhieuBauCu!$B$2&gt;2,IF(LEN($B1803)=0,"",IF(AND($B1803&gt;0,VALUE(SUBSTITUTE($B1803,"3","0"))=$B1803),1,0)),"")</f>
        <v/>
      </c>
      <c r="G1803" s="5" t="str">
        <f>IF(PhieuBauCu!$B$2&gt;3,IF(LEN($B1803)=0,"",IF(AND($B1803&gt;0,VALUE(SUBSTITUTE($B1803,"4","0"))=$B1803),1,0)),"")</f>
        <v/>
      </c>
      <c r="H1803" s="5" t="str">
        <f>IF(PhieuBauCu!$B$2&gt;4,IF(LEN($B1803)=0,"",IF(AND($B1803&gt;0,VALUE(SUBSTITUTE($B1803,"5","0"))=$B1803),1,0)),"")</f>
        <v/>
      </c>
      <c r="I1803" s="5" t="str">
        <f>IF(PhieuBauCu!$B$2&gt;5,IF(LEN($B1803)=0,"",IF(AND($B1803&gt;0,VALUE(SUBSTITUTE($B1803,"6","0"))=$B1803),1,0)),"")</f>
        <v/>
      </c>
      <c r="J1803" s="5" t="str">
        <f>IF(PhieuBauCu!$B$2&gt;6,IF(LEN($B1803)=0,"",IF(AND($B1803&gt;0,VALUE(SUBSTITUTE($B1803,"7","0"))=$B1803),1,0)),"")</f>
        <v/>
      </c>
      <c r="K1803" s="5" t="str">
        <f>IF(PhieuBauCu!$B$2&gt;7,IF(LEN($B1803)=0,"",IF(AND($B1803&gt;0,VALUE(SUBSTITUTE($B1803,"8","0"))=$B1803),1,0)),"")</f>
        <v/>
      </c>
      <c r="L1803" s="5" t="str">
        <f>IF(PhieuBauCu!$B$2&gt;8,IF(LEN($B1803)=0,"",IF(AND($B1803&gt;0,VALUE(SUBSTITUTE($B1803,"9","0"))=$B1803),1,0)),"")</f>
        <v/>
      </c>
      <c r="M1803" s="9">
        <f t="shared" si="57"/>
        <v>0</v>
      </c>
      <c r="N1803" s="36">
        <f>IF(AND(M1803&lt;=PhieuBauCu!$B$13,M1803&gt;=1),1,0)</f>
        <v>0</v>
      </c>
    </row>
    <row r="1804" spans="1:14" ht="28.5" customHeight="1">
      <c r="A1804" s="2">
        <v>1799</v>
      </c>
      <c r="B1804" s="3"/>
      <c r="C1804" s="48" t="str">
        <f t="shared" si="56"/>
        <v/>
      </c>
      <c r="D1804" s="5" t="str">
        <f>IF(PhieuBauCu!$B$2&gt;0,IF(LEN($B1804)=0,"",IF(AND($B1804&gt;0,VALUE(SUBSTITUTE($B1804,"1","0"))=$B1804),1,0)),"")</f>
        <v/>
      </c>
      <c r="E1804" s="5" t="str">
        <f>IF(PhieuBauCu!$B$2&gt;1,IF(LEN($B1804)=0,"",IF(AND($B1804&gt;0,VALUE(SUBSTITUTE($B1804,"2","0"))=$B1804),1,0)),"")</f>
        <v/>
      </c>
      <c r="F1804" s="5" t="str">
        <f>IF(PhieuBauCu!$B$2&gt;2,IF(LEN($B1804)=0,"",IF(AND($B1804&gt;0,VALUE(SUBSTITUTE($B1804,"3","0"))=$B1804),1,0)),"")</f>
        <v/>
      </c>
      <c r="G1804" s="5" t="str">
        <f>IF(PhieuBauCu!$B$2&gt;3,IF(LEN($B1804)=0,"",IF(AND($B1804&gt;0,VALUE(SUBSTITUTE($B1804,"4","0"))=$B1804),1,0)),"")</f>
        <v/>
      </c>
      <c r="H1804" s="5" t="str">
        <f>IF(PhieuBauCu!$B$2&gt;4,IF(LEN($B1804)=0,"",IF(AND($B1804&gt;0,VALUE(SUBSTITUTE($B1804,"5","0"))=$B1804),1,0)),"")</f>
        <v/>
      </c>
      <c r="I1804" s="5" t="str">
        <f>IF(PhieuBauCu!$B$2&gt;5,IF(LEN($B1804)=0,"",IF(AND($B1804&gt;0,VALUE(SUBSTITUTE($B1804,"6","0"))=$B1804),1,0)),"")</f>
        <v/>
      </c>
      <c r="J1804" s="5" t="str">
        <f>IF(PhieuBauCu!$B$2&gt;6,IF(LEN($B1804)=0,"",IF(AND($B1804&gt;0,VALUE(SUBSTITUTE($B1804,"7","0"))=$B1804),1,0)),"")</f>
        <v/>
      </c>
      <c r="K1804" s="5" t="str">
        <f>IF(PhieuBauCu!$B$2&gt;7,IF(LEN($B1804)=0,"",IF(AND($B1804&gt;0,VALUE(SUBSTITUTE($B1804,"8","0"))=$B1804),1,0)),"")</f>
        <v/>
      </c>
      <c r="L1804" s="5" t="str">
        <f>IF(PhieuBauCu!$B$2&gt;8,IF(LEN($B1804)=0,"",IF(AND($B1804&gt;0,VALUE(SUBSTITUTE($B1804,"9","0"))=$B1804),1,0)),"")</f>
        <v/>
      </c>
      <c r="M1804" s="9">
        <f t="shared" si="57"/>
        <v>0</v>
      </c>
      <c r="N1804" s="36">
        <f>IF(AND(M1804&lt;=PhieuBauCu!$B$13,M1804&gt;=1),1,0)</f>
        <v>0</v>
      </c>
    </row>
    <row r="1805" spans="1:14" ht="28.5" customHeight="1">
      <c r="A1805" s="2">
        <v>1800</v>
      </c>
      <c r="B1805" s="3"/>
      <c r="C1805" s="48" t="str">
        <f t="shared" si="56"/>
        <v/>
      </c>
      <c r="D1805" s="5" t="str">
        <f>IF(PhieuBauCu!$B$2&gt;0,IF(LEN($B1805)=0,"",IF(AND($B1805&gt;0,VALUE(SUBSTITUTE($B1805,"1","0"))=$B1805),1,0)),"")</f>
        <v/>
      </c>
      <c r="E1805" s="5" t="str">
        <f>IF(PhieuBauCu!$B$2&gt;1,IF(LEN($B1805)=0,"",IF(AND($B1805&gt;0,VALUE(SUBSTITUTE($B1805,"2","0"))=$B1805),1,0)),"")</f>
        <v/>
      </c>
      <c r="F1805" s="5" t="str">
        <f>IF(PhieuBauCu!$B$2&gt;2,IF(LEN($B1805)=0,"",IF(AND($B1805&gt;0,VALUE(SUBSTITUTE($B1805,"3","0"))=$B1805),1,0)),"")</f>
        <v/>
      </c>
      <c r="G1805" s="5" t="str">
        <f>IF(PhieuBauCu!$B$2&gt;3,IF(LEN($B1805)=0,"",IF(AND($B1805&gt;0,VALUE(SUBSTITUTE($B1805,"4","0"))=$B1805),1,0)),"")</f>
        <v/>
      </c>
      <c r="H1805" s="5" t="str">
        <f>IF(PhieuBauCu!$B$2&gt;4,IF(LEN($B1805)=0,"",IF(AND($B1805&gt;0,VALUE(SUBSTITUTE($B1805,"5","0"))=$B1805),1,0)),"")</f>
        <v/>
      </c>
      <c r="I1805" s="5" t="str">
        <f>IF(PhieuBauCu!$B$2&gt;5,IF(LEN($B1805)=0,"",IF(AND($B1805&gt;0,VALUE(SUBSTITUTE($B1805,"6","0"))=$B1805),1,0)),"")</f>
        <v/>
      </c>
      <c r="J1805" s="5" t="str">
        <f>IF(PhieuBauCu!$B$2&gt;6,IF(LEN($B1805)=0,"",IF(AND($B1805&gt;0,VALUE(SUBSTITUTE($B1805,"7","0"))=$B1805),1,0)),"")</f>
        <v/>
      </c>
      <c r="K1805" s="5" t="str">
        <f>IF(PhieuBauCu!$B$2&gt;7,IF(LEN($B1805)=0,"",IF(AND($B1805&gt;0,VALUE(SUBSTITUTE($B1805,"8","0"))=$B1805),1,0)),"")</f>
        <v/>
      </c>
      <c r="L1805" s="5" t="str">
        <f>IF(PhieuBauCu!$B$2&gt;8,IF(LEN($B1805)=0,"",IF(AND($B1805&gt;0,VALUE(SUBSTITUTE($B1805,"9","0"))=$B1805),1,0)),"")</f>
        <v/>
      </c>
      <c r="M1805" s="9">
        <f t="shared" si="57"/>
        <v>0</v>
      </c>
      <c r="N1805" s="36">
        <f>IF(AND(M1805&lt;=PhieuBauCu!$B$13,M1805&gt;=1),1,0)</f>
        <v>0</v>
      </c>
    </row>
    <row r="1806" spans="1:14" ht="28.5" customHeight="1">
      <c r="A1806" s="2">
        <v>1801</v>
      </c>
      <c r="B1806" s="3"/>
      <c r="C1806" s="48" t="str">
        <f t="shared" si="56"/>
        <v/>
      </c>
      <c r="D1806" s="5" t="str">
        <f>IF(PhieuBauCu!$B$2&gt;0,IF(LEN($B1806)=0,"",IF(AND($B1806&gt;0,VALUE(SUBSTITUTE($B1806,"1","0"))=$B1806),1,0)),"")</f>
        <v/>
      </c>
      <c r="E1806" s="5" t="str">
        <f>IF(PhieuBauCu!$B$2&gt;1,IF(LEN($B1806)=0,"",IF(AND($B1806&gt;0,VALUE(SUBSTITUTE($B1806,"2","0"))=$B1806),1,0)),"")</f>
        <v/>
      </c>
      <c r="F1806" s="5" t="str">
        <f>IF(PhieuBauCu!$B$2&gt;2,IF(LEN($B1806)=0,"",IF(AND($B1806&gt;0,VALUE(SUBSTITUTE($B1806,"3","0"))=$B1806),1,0)),"")</f>
        <v/>
      </c>
      <c r="G1806" s="5" t="str">
        <f>IF(PhieuBauCu!$B$2&gt;3,IF(LEN($B1806)=0,"",IF(AND($B1806&gt;0,VALUE(SUBSTITUTE($B1806,"4","0"))=$B1806),1,0)),"")</f>
        <v/>
      </c>
      <c r="H1806" s="5" t="str">
        <f>IF(PhieuBauCu!$B$2&gt;4,IF(LEN($B1806)=0,"",IF(AND($B1806&gt;0,VALUE(SUBSTITUTE($B1806,"5","0"))=$B1806),1,0)),"")</f>
        <v/>
      </c>
      <c r="I1806" s="5" t="str">
        <f>IF(PhieuBauCu!$B$2&gt;5,IF(LEN($B1806)=0,"",IF(AND($B1806&gt;0,VALUE(SUBSTITUTE($B1806,"6","0"))=$B1806),1,0)),"")</f>
        <v/>
      </c>
      <c r="J1806" s="5" t="str">
        <f>IF(PhieuBauCu!$B$2&gt;6,IF(LEN($B1806)=0,"",IF(AND($B1806&gt;0,VALUE(SUBSTITUTE($B1806,"7","0"))=$B1806),1,0)),"")</f>
        <v/>
      </c>
      <c r="K1806" s="5" t="str">
        <f>IF(PhieuBauCu!$B$2&gt;7,IF(LEN($B1806)=0,"",IF(AND($B1806&gt;0,VALUE(SUBSTITUTE($B1806,"8","0"))=$B1806),1,0)),"")</f>
        <v/>
      </c>
      <c r="L1806" s="5" t="str">
        <f>IF(PhieuBauCu!$B$2&gt;8,IF(LEN($B1806)=0,"",IF(AND($B1806&gt;0,VALUE(SUBSTITUTE($B1806,"9","0"))=$B1806),1,0)),"")</f>
        <v/>
      </c>
      <c r="M1806" s="9">
        <f t="shared" si="57"/>
        <v>0</v>
      </c>
      <c r="N1806" s="36">
        <f>IF(AND(M1806&lt;=PhieuBauCu!$B$13,M1806&gt;=1),1,0)</f>
        <v>0</v>
      </c>
    </row>
    <row r="1807" spans="1:14" ht="28.5" customHeight="1">
      <c r="A1807" s="2">
        <v>1802</v>
      </c>
      <c r="B1807" s="3"/>
      <c r="C1807" s="48" t="str">
        <f t="shared" si="56"/>
        <v/>
      </c>
      <c r="D1807" s="5" t="str">
        <f>IF(PhieuBauCu!$B$2&gt;0,IF(LEN($B1807)=0,"",IF(AND($B1807&gt;0,VALUE(SUBSTITUTE($B1807,"1","0"))=$B1807),1,0)),"")</f>
        <v/>
      </c>
      <c r="E1807" s="5" t="str">
        <f>IF(PhieuBauCu!$B$2&gt;1,IF(LEN($B1807)=0,"",IF(AND($B1807&gt;0,VALUE(SUBSTITUTE($B1807,"2","0"))=$B1807),1,0)),"")</f>
        <v/>
      </c>
      <c r="F1807" s="5" t="str">
        <f>IF(PhieuBauCu!$B$2&gt;2,IF(LEN($B1807)=0,"",IF(AND($B1807&gt;0,VALUE(SUBSTITUTE($B1807,"3","0"))=$B1807),1,0)),"")</f>
        <v/>
      </c>
      <c r="G1807" s="5" t="str">
        <f>IF(PhieuBauCu!$B$2&gt;3,IF(LEN($B1807)=0,"",IF(AND($B1807&gt;0,VALUE(SUBSTITUTE($B1807,"4","0"))=$B1807),1,0)),"")</f>
        <v/>
      </c>
      <c r="H1807" s="5" t="str">
        <f>IF(PhieuBauCu!$B$2&gt;4,IF(LEN($B1807)=0,"",IF(AND($B1807&gt;0,VALUE(SUBSTITUTE($B1807,"5","0"))=$B1807),1,0)),"")</f>
        <v/>
      </c>
      <c r="I1807" s="5" t="str">
        <f>IF(PhieuBauCu!$B$2&gt;5,IF(LEN($B1807)=0,"",IF(AND($B1807&gt;0,VALUE(SUBSTITUTE($B1807,"6","0"))=$B1807),1,0)),"")</f>
        <v/>
      </c>
      <c r="J1807" s="5" t="str">
        <f>IF(PhieuBauCu!$B$2&gt;6,IF(LEN($B1807)=0,"",IF(AND($B1807&gt;0,VALUE(SUBSTITUTE($B1807,"7","0"))=$B1807),1,0)),"")</f>
        <v/>
      </c>
      <c r="K1807" s="5" t="str">
        <f>IF(PhieuBauCu!$B$2&gt;7,IF(LEN($B1807)=0,"",IF(AND($B1807&gt;0,VALUE(SUBSTITUTE($B1807,"8","0"))=$B1807),1,0)),"")</f>
        <v/>
      </c>
      <c r="L1807" s="5" t="str">
        <f>IF(PhieuBauCu!$B$2&gt;8,IF(LEN($B1807)=0,"",IF(AND($B1807&gt;0,VALUE(SUBSTITUTE($B1807,"9","0"))=$B1807),1,0)),"")</f>
        <v/>
      </c>
      <c r="M1807" s="9">
        <f t="shared" si="57"/>
        <v>0</v>
      </c>
      <c r="N1807" s="36">
        <f>IF(AND(M1807&lt;=PhieuBauCu!$B$13,M1807&gt;=1),1,0)</f>
        <v>0</v>
      </c>
    </row>
    <row r="1808" spans="1:14" ht="28.5" customHeight="1">
      <c r="A1808" s="2">
        <v>1803</v>
      </c>
      <c r="B1808" s="3"/>
      <c r="C1808" s="48" t="str">
        <f t="shared" si="56"/>
        <v/>
      </c>
      <c r="D1808" s="5" t="str">
        <f>IF(PhieuBauCu!$B$2&gt;0,IF(LEN($B1808)=0,"",IF(AND($B1808&gt;0,VALUE(SUBSTITUTE($B1808,"1","0"))=$B1808),1,0)),"")</f>
        <v/>
      </c>
      <c r="E1808" s="5" t="str">
        <f>IF(PhieuBauCu!$B$2&gt;1,IF(LEN($B1808)=0,"",IF(AND($B1808&gt;0,VALUE(SUBSTITUTE($B1808,"2","0"))=$B1808),1,0)),"")</f>
        <v/>
      </c>
      <c r="F1808" s="5" t="str">
        <f>IF(PhieuBauCu!$B$2&gt;2,IF(LEN($B1808)=0,"",IF(AND($B1808&gt;0,VALUE(SUBSTITUTE($B1808,"3","0"))=$B1808),1,0)),"")</f>
        <v/>
      </c>
      <c r="G1808" s="5" t="str">
        <f>IF(PhieuBauCu!$B$2&gt;3,IF(LEN($B1808)=0,"",IF(AND($B1808&gt;0,VALUE(SUBSTITUTE($B1808,"4","0"))=$B1808),1,0)),"")</f>
        <v/>
      </c>
      <c r="H1808" s="5" t="str">
        <f>IF(PhieuBauCu!$B$2&gt;4,IF(LEN($B1808)=0,"",IF(AND($B1808&gt;0,VALUE(SUBSTITUTE($B1808,"5","0"))=$B1808),1,0)),"")</f>
        <v/>
      </c>
      <c r="I1808" s="5" t="str">
        <f>IF(PhieuBauCu!$B$2&gt;5,IF(LEN($B1808)=0,"",IF(AND($B1808&gt;0,VALUE(SUBSTITUTE($B1808,"6","0"))=$B1808),1,0)),"")</f>
        <v/>
      </c>
      <c r="J1808" s="5" t="str">
        <f>IF(PhieuBauCu!$B$2&gt;6,IF(LEN($B1808)=0,"",IF(AND($B1808&gt;0,VALUE(SUBSTITUTE($B1808,"7","0"))=$B1808),1,0)),"")</f>
        <v/>
      </c>
      <c r="K1808" s="5" t="str">
        <f>IF(PhieuBauCu!$B$2&gt;7,IF(LEN($B1808)=0,"",IF(AND($B1808&gt;0,VALUE(SUBSTITUTE($B1808,"8","0"))=$B1808),1,0)),"")</f>
        <v/>
      </c>
      <c r="L1808" s="5" t="str">
        <f>IF(PhieuBauCu!$B$2&gt;8,IF(LEN($B1808)=0,"",IF(AND($B1808&gt;0,VALUE(SUBSTITUTE($B1808,"9","0"))=$B1808),1,0)),"")</f>
        <v/>
      </c>
      <c r="M1808" s="9">
        <f t="shared" si="57"/>
        <v>0</v>
      </c>
      <c r="N1808" s="36">
        <f>IF(AND(M1808&lt;=PhieuBauCu!$B$13,M1808&gt;=1),1,0)</f>
        <v>0</v>
      </c>
    </row>
    <row r="1809" spans="1:14" ht="28.5" customHeight="1">
      <c r="A1809" s="2">
        <v>1804</v>
      </c>
      <c r="B1809" s="3"/>
      <c r="C1809" s="48" t="str">
        <f t="shared" si="56"/>
        <v/>
      </c>
      <c r="D1809" s="5" t="str">
        <f>IF(PhieuBauCu!$B$2&gt;0,IF(LEN($B1809)=0,"",IF(AND($B1809&gt;0,VALUE(SUBSTITUTE($B1809,"1","0"))=$B1809),1,0)),"")</f>
        <v/>
      </c>
      <c r="E1809" s="5" t="str">
        <f>IF(PhieuBauCu!$B$2&gt;1,IF(LEN($B1809)=0,"",IF(AND($B1809&gt;0,VALUE(SUBSTITUTE($B1809,"2","0"))=$B1809),1,0)),"")</f>
        <v/>
      </c>
      <c r="F1809" s="5" t="str">
        <f>IF(PhieuBauCu!$B$2&gt;2,IF(LEN($B1809)=0,"",IF(AND($B1809&gt;0,VALUE(SUBSTITUTE($B1809,"3","0"))=$B1809),1,0)),"")</f>
        <v/>
      </c>
      <c r="G1809" s="5" t="str">
        <f>IF(PhieuBauCu!$B$2&gt;3,IF(LEN($B1809)=0,"",IF(AND($B1809&gt;0,VALUE(SUBSTITUTE($B1809,"4","0"))=$B1809),1,0)),"")</f>
        <v/>
      </c>
      <c r="H1809" s="5" t="str">
        <f>IF(PhieuBauCu!$B$2&gt;4,IF(LEN($B1809)=0,"",IF(AND($B1809&gt;0,VALUE(SUBSTITUTE($B1809,"5","0"))=$B1809),1,0)),"")</f>
        <v/>
      </c>
      <c r="I1809" s="5" t="str">
        <f>IF(PhieuBauCu!$B$2&gt;5,IF(LEN($B1809)=0,"",IF(AND($B1809&gt;0,VALUE(SUBSTITUTE($B1809,"6","0"))=$B1809),1,0)),"")</f>
        <v/>
      </c>
      <c r="J1809" s="5" t="str">
        <f>IF(PhieuBauCu!$B$2&gt;6,IF(LEN($B1809)=0,"",IF(AND($B1809&gt;0,VALUE(SUBSTITUTE($B1809,"7","0"))=$B1809),1,0)),"")</f>
        <v/>
      </c>
      <c r="K1809" s="5" t="str">
        <f>IF(PhieuBauCu!$B$2&gt;7,IF(LEN($B1809)=0,"",IF(AND($B1809&gt;0,VALUE(SUBSTITUTE($B1809,"8","0"))=$B1809),1,0)),"")</f>
        <v/>
      </c>
      <c r="L1809" s="5" t="str">
        <f>IF(PhieuBauCu!$B$2&gt;8,IF(LEN($B1809)=0,"",IF(AND($B1809&gt;0,VALUE(SUBSTITUTE($B1809,"9","0"))=$B1809),1,0)),"")</f>
        <v/>
      </c>
      <c r="M1809" s="9">
        <f t="shared" si="57"/>
        <v>0</v>
      </c>
      <c r="N1809" s="36">
        <f>IF(AND(M1809&lt;=PhieuBauCu!$B$13,M1809&gt;=1),1,0)</f>
        <v>0</v>
      </c>
    </row>
    <row r="1810" spans="1:14" ht="28.5" customHeight="1">
      <c r="A1810" s="2">
        <v>1805</v>
      </c>
      <c r="B1810" s="3"/>
      <c r="C1810" s="48" t="str">
        <f t="shared" si="56"/>
        <v/>
      </c>
      <c r="D1810" s="5" t="str">
        <f>IF(PhieuBauCu!$B$2&gt;0,IF(LEN($B1810)=0,"",IF(AND($B1810&gt;0,VALUE(SUBSTITUTE($B1810,"1","0"))=$B1810),1,0)),"")</f>
        <v/>
      </c>
      <c r="E1810" s="5" t="str">
        <f>IF(PhieuBauCu!$B$2&gt;1,IF(LEN($B1810)=0,"",IF(AND($B1810&gt;0,VALUE(SUBSTITUTE($B1810,"2","0"))=$B1810),1,0)),"")</f>
        <v/>
      </c>
      <c r="F1810" s="5" t="str">
        <f>IF(PhieuBauCu!$B$2&gt;2,IF(LEN($B1810)=0,"",IF(AND($B1810&gt;0,VALUE(SUBSTITUTE($B1810,"3","0"))=$B1810),1,0)),"")</f>
        <v/>
      </c>
      <c r="G1810" s="5" t="str">
        <f>IF(PhieuBauCu!$B$2&gt;3,IF(LEN($B1810)=0,"",IF(AND($B1810&gt;0,VALUE(SUBSTITUTE($B1810,"4","0"))=$B1810),1,0)),"")</f>
        <v/>
      </c>
      <c r="H1810" s="5" t="str">
        <f>IF(PhieuBauCu!$B$2&gt;4,IF(LEN($B1810)=0,"",IF(AND($B1810&gt;0,VALUE(SUBSTITUTE($B1810,"5","0"))=$B1810),1,0)),"")</f>
        <v/>
      </c>
      <c r="I1810" s="5" t="str">
        <f>IF(PhieuBauCu!$B$2&gt;5,IF(LEN($B1810)=0,"",IF(AND($B1810&gt;0,VALUE(SUBSTITUTE($B1810,"6","0"))=$B1810),1,0)),"")</f>
        <v/>
      </c>
      <c r="J1810" s="5" t="str">
        <f>IF(PhieuBauCu!$B$2&gt;6,IF(LEN($B1810)=0,"",IF(AND($B1810&gt;0,VALUE(SUBSTITUTE($B1810,"7","0"))=$B1810),1,0)),"")</f>
        <v/>
      </c>
      <c r="K1810" s="5" t="str">
        <f>IF(PhieuBauCu!$B$2&gt;7,IF(LEN($B1810)=0,"",IF(AND($B1810&gt;0,VALUE(SUBSTITUTE($B1810,"8","0"))=$B1810),1,0)),"")</f>
        <v/>
      </c>
      <c r="L1810" s="5" t="str">
        <f>IF(PhieuBauCu!$B$2&gt;8,IF(LEN($B1810)=0,"",IF(AND($B1810&gt;0,VALUE(SUBSTITUTE($B1810,"9","0"))=$B1810),1,0)),"")</f>
        <v/>
      </c>
      <c r="M1810" s="9">
        <f t="shared" si="57"/>
        <v>0</v>
      </c>
      <c r="N1810" s="36">
        <f>IF(AND(M1810&lt;=PhieuBauCu!$B$13,M1810&gt;=1),1,0)</f>
        <v>0</v>
      </c>
    </row>
    <row r="1811" spans="1:14" ht="28.5" customHeight="1">
      <c r="A1811" s="2">
        <v>1806</v>
      </c>
      <c r="B1811" s="3"/>
      <c r="C1811" s="48" t="str">
        <f t="shared" si="56"/>
        <v/>
      </c>
      <c r="D1811" s="5" t="str">
        <f>IF(PhieuBauCu!$B$2&gt;0,IF(LEN($B1811)=0,"",IF(AND($B1811&gt;0,VALUE(SUBSTITUTE($B1811,"1","0"))=$B1811),1,0)),"")</f>
        <v/>
      </c>
      <c r="E1811" s="5" t="str">
        <f>IF(PhieuBauCu!$B$2&gt;1,IF(LEN($B1811)=0,"",IF(AND($B1811&gt;0,VALUE(SUBSTITUTE($B1811,"2","0"))=$B1811),1,0)),"")</f>
        <v/>
      </c>
      <c r="F1811" s="5" t="str">
        <f>IF(PhieuBauCu!$B$2&gt;2,IF(LEN($B1811)=0,"",IF(AND($B1811&gt;0,VALUE(SUBSTITUTE($B1811,"3","0"))=$B1811),1,0)),"")</f>
        <v/>
      </c>
      <c r="G1811" s="5" t="str">
        <f>IF(PhieuBauCu!$B$2&gt;3,IF(LEN($B1811)=0,"",IF(AND($B1811&gt;0,VALUE(SUBSTITUTE($B1811,"4","0"))=$B1811),1,0)),"")</f>
        <v/>
      </c>
      <c r="H1811" s="5" t="str">
        <f>IF(PhieuBauCu!$B$2&gt;4,IF(LEN($B1811)=0,"",IF(AND($B1811&gt;0,VALUE(SUBSTITUTE($B1811,"5","0"))=$B1811),1,0)),"")</f>
        <v/>
      </c>
      <c r="I1811" s="5" t="str">
        <f>IF(PhieuBauCu!$B$2&gt;5,IF(LEN($B1811)=0,"",IF(AND($B1811&gt;0,VALUE(SUBSTITUTE($B1811,"6","0"))=$B1811),1,0)),"")</f>
        <v/>
      </c>
      <c r="J1811" s="5" t="str">
        <f>IF(PhieuBauCu!$B$2&gt;6,IF(LEN($B1811)=0,"",IF(AND($B1811&gt;0,VALUE(SUBSTITUTE($B1811,"7","0"))=$B1811),1,0)),"")</f>
        <v/>
      </c>
      <c r="K1811" s="5" t="str">
        <f>IF(PhieuBauCu!$B$2&gt;7,IF(LEN($B1811)=0,"",IF(AND($B1811&gt;0,VALUE(SUBSTITUTE($B1811,"8","0"))=$B1811),1,0)),"")</f>
        <v/>
      </c>
      <c r="L1811" s="5" t="str">
        <f>IF(PhieuBauCu!$B$2&gt;8,IF(LEN($B1811)=0,"",IF(AND($B1811&gt;0,VALUE(SUBSTITUTE($B1811,"9","0"))=$B1811),1,0)),"")</f>
        <v/>
      </c>
      <c r="M1811" s="9">
        <f t="shared" si="57"/>
        <v>0</v>
      </c>
      <c r="N1811" s="36">
        <f>IF(AND(M1811&lt;=PhieuBauCu!$B$13,M1811&gt;=1),1,0)</f>
        <v>0</v>
      </c>
    </row>
    <row r="1812" spans="1:14" ht="28.5" customHeight="1">
      <c r="A1812" s="2">
        <v>1807</v>
      </c>
      <c r="B1812" s="3"/>
      <c r="C1812" s="48" t="str">
        <f t="shared" si="56"/>
        <v/>
      </c>
      <c r="D1812" s="5" t="str">
        <f>IF(PhieuBauCu!$B$2&gt;0,IF(LEN($B1812)=0,"",IF(AND($B1812&gt;0,VALUE(SUBSTITUTE($B1812,"1","0"))=$B1812),1,0)),"")</f>
        <v/>
      </c>
      <c r="E1812" s="5" t="str">
        <f>IF(PhieuBauCu!$B$2&gt;1,IF(LEN($B1812)=0,"",IF(AND($B1812&gt;0,VALUE(SUBSTITUTE($B1812,"2","0"))=$B1812),1,0)),"")</f>
        <v/>
      </c>
      <c r="F1812" s="5" t="str">
        <f>IF(PhieuBauCu!$B$2&gt;2,IF(LEN($B1812)=0,"",IF(AND($B1812&gt;0,VALUE(SUBSTITUTE($B1812,"3","0"))=$B1812),1,0)),"")</f>
        <v/>
      </c>
      <c r="G1812" s="5" t="str">
        <f>IF(PhieuBauCu!$B$2&gt;3,IF(LEN($B1812)=0,"",IF(AND($B1812&gt;0,VALUE(SUBSTITUTE($B1812,"4","0"))=$B1812),1,0)),"")</f>
        <v/>
      </c>
      <c r="H1812" s="5" t="str">
        <f>IF(PhieuBauCu!$B$2&gt;4,IF(LEN($B1812)=0,"",IF(AND($B1812&gt;0,VALUE(SUBSTITUTE($B1812,"5","0"))=$B1812),1,0)),"")</f>
        <v/>
      </c>
      <c r="I1812" s="5" t="str">
        <f>IF(PhieuBauCu!$B$2&gt;5,IF(LEN($B1812)=0,"",IF(AND($B1812&gt;0,VALUE(SUBSTITUTE($B1812,"6","0"))=$B1812),1,0)),"")</f>
        <v/>
      </c>
      <c r="J1812" s="5" t="str">
        <f>IF(PhieuBauCu!$B$2&gt;6,IF(LEN($B1812)=0,"",IF(AND($B1812&gt;0,VALUE(SUBSTITUTE($B1812,"7","0"))=$B1812),1,0)),"")</f>
        <v/>
      </c>
      <c r="K1812" s="5" t="str">
        <f>IF(PhieuBauCu!$B$2&gt;7,IF(LEN($B1812)=0,"",IF(AND($B1812&gt;0,VALUE(SUBSTITUTE($B1812,"8","0"))=$B1812),1,0)),"")</f>
        <v/>
      </c>
      <c r="L1812" s="5" t="str">
        <f>IF(PhieuBauCu!$B$2&gt;8,IF(LEN($B1812)=0,"",IF(AND($B1812&gt;0,VALUE(SUBSTITUTE($B1812,"9","0"))=$B1812),1,0)),"")</f>
        <v/>
      </c>
      <c r="M1812" s="9">
        <f t="shared" si="57"/>
        <v>0</v>
      </c>
      <c r="N1812" s="36">
        <f>IF(AND(M1812&lt;=PhieuBauCu!$B$13,M1812&gt;=1),1,0)</f>
        <v>0</v>
      </c>
    </row>
    <row r="1813" spans="1:14" ht="28.5" customHeight="1">
      <c r="A1813" s="2">
        <v>1808</v>
      </c>
      <c r="B1813" s="3"/>
      <c r="C1813" s="48" t="str">
        <f t="shared" si="56"/>
        <v/>
      </c>
      <c r="D1813" s="5" t="str">
        <f>IF(PhieuBauCu!$B$2&gt;0,IF(LEN($B1813)=0,"",IF(AND($B1813&gt;0,VALUE(SUBSTITUTE($B1813,"1","0"))=$B1813),1,0)),"")</f>
        <v/>
      </c>
      <c r="E1813" s="5" t="str">
        <f>IF(PhieuBauCu!$B$2&gt;1,IF(LEN($B1813)=0,"",IF(AND($B1813&gt;0,VALUE(SUBSTITUTE($B1813,"2","0"))=$B1813),1,0)),"")</f>
        <v/>
      </c>
      <c r="F1813" s="5" t="str">
        <f>IF(PhieuBauCu!$B$2&gt;2,IF(LEN($B1813)=0,"",IF(AND($B1813&gt;0,VALUE(SUBSTITUTE($B1813,"3","0"))=$B1813),1,0)),"")</f>
        <v/>
      </c>
      <c r="G1813" s="5" t="str">
        <f>IF(PhieuBauCu!$B$2&gt;3,IF(LEN($B1813)=0,"",IF(AND($B1813&gt;0,VALUE(SUBSTITUTE($B1813,"4","0"))=$B1813),1,0)),"")</f>
        <v/>
      </c>
      <c r="H1813" s="5" t="str">
        <f>IF(PhieuBauCu!$B$2&gt;4,IF(LEN($B1813)=0,"",IF(AND($B1813&gt;0,VALUE(SUBSTITUTE($B1813,"5","0"))=$B1813),1,0)),"")</f>
        <v/>
      </c>
      <c r="I1813" s="5" t="str">
        <f>IF(PhieuBauCu!$B$2&gt;5,IF(LEN($B1813)=0,"",IF(AND($B1813&gt;0,VALUE(SUBSTITUTE($B1813,"6","0"))=$B1813),1,0)),"")</f>
        <v/>
      </c>
      <c r="J1813" s="5" t="str">
        <f>IF(PhieuBauCu!$B$2&gt;6,IF(LEN($B1813)=0,"",IF(AND($B1813&gt;0,VALUE(SUBSTITUTE($B1813,"7","0"))=$B1813),1,0)),"")</f>
        <v/>
      </c>
      <c r="K1813" s="5" t="str">
        <f>IF(PhieuBauCu!$B$2&gt;7,IF(LEN($B1813)=0,"",IF(AND($B1813&gt;0,VALUE(SUBSTITUTE($B1813,"8","0"))=$B1813),1,0)),"")</f>
        <v/>
      </c>
      <c r="L1813" s="5" t="str">
        <f>IF(PhieuBauCu!$B$2&gt;8,IF(LEN($B1813)=0,"",IF(AND($B1813&gt;0,VALUE(SUBSTITUTE($B1813,"9","0"))=$B1813),1,0)),"")</f>
        <v/>
      </c>
      <c r="M1813" s="9">
        <f t="shared" si="57"/>
        <v>0</v>
      </c>
      <c r="N1813" s="36">
        <f>IF(AND(M1813&lt;=PhieuBauCu!$B$13,M1813&gt;=1),1,0)</f>
        <v>0</v>
      </c>
    </row>
    <row r="1814" spans="1:14" ht="28.5" customHeight="1">
      <c r="A1814" s="2">
        <v>1809</v>
      </c>
      <c r="B1814" s="3"/>
      <c r="C1814" s="48" t="str">
        <f t="shared" si="56"/>
        <v/>
      </c>
      <c r="D1814" s="5" t="str">
        <f>IF(PhieuBauCu!$B$2&gt;0,IF(LEN($B1814)=0,"",IF(AND($B1814&gt;0,VALUE(SUBSTITUTE($B1814,"1","0"))=$B1814),1,0)),"")</f>
        <v/>
      </c>
      <c r="E1814" s="5" t="str">
        <f>IF(PhieuBauCu!$B$2&gt;1,IF(LEN($B1814)=0,"",IF(AND($B1814&gt;0,VALUE(SUBSTITUTE($B1814,"2","0"))=$B1814),1,0)),"")</f>
        <v/>
      </c>
      <c r="F1814" s="5" t="str">
        <f>IF(PhieuBauCu!$B$2&gt;2,IF(LEN($B1814)=0,"",IF(AND($B1814&gt;0,VALUE(SUBSTITUTE($B1814,"3","0"))=$B1814),1,0)),"")</f>
        <v/>
      </c>
      <c r="G1814" s="5" t="str">
        <f>IF(PhieuBauCu!$B$2&gt;3,IF(LEN($B1814)=0,"",IF(AND($B1814&gt;0,VALUE(SUBSTITUTE($B1814,"4","0"))=$B1814),1,0)),"")</f>
        <v/>
      </c>
      <c r="H1814" s="5" t="str">
        <f>IF(PhieuBauCu!$B$2&gt;4,IF(LEN($B1814)=0,"",IF(AND($B1814&gt;0,VALUE(SUBSTITUTE($B1814,"5","0"))=$B1814),1,0)),"")</f>
        <v/>
      </c>
      <c r="I1814" s="5" t="str">
        <f>IF(PhieuBauCu!$B$2&gt;5,IF(LEN($B1814)=0,"",IF(AND($B1814&gt;0,VALUE(SUBSTITUTE($B1814,"6","0"))=$B1814),1,0)),"")</f>
        <v/>
      </c>
      <c r="J1814" s="5" t="str">
        <f>IF(PhieuBauCu!$B$2&gt;6,IF(LEN($B1814)=0,"",IF(AND($B1814&gt;0,VALUE(SUBSTITUTE($B1814,"7","0"))=$B1814),1,0)),"")</f>
        <v/>
      </c>
      <c r="K1814" s="5" t="str">
        <f>IF(PhieuBauCu!$B$2&gt;7,IF(LEN($B1814)=0,"",IF(AND($B1814&gt;0,VALUE(SUBSTITUTE($B1814,"8","0"))=$B1814),1,0)),"")</f>
        <v/>
      </c>
      <c r="L1814" s="5" t="str">
        <f>IF(PhieuBauCu!$B$2&gt;8,IF(LEN($B1814)=0,"",IF(AND($B1814&gt;0,VALUE(SUBSTITUTE($B1814,"9","0"))=$B1814),1,0)),"")</f>
        <v/>
      </c>
      <c r="M1814" s="9">
        <f t="shared" si="57"/>
        <v>0</v>
      </c>
      <c r="N1814" s="36">
        <f>IF(AND(M1814&lt;=PhieuBauCu!$B$13,M1814&gt;=1),1,0)</f>
        <v>0</v>
      </c>
    </row>
    <row r="1815" spans="1:14" ht="28.5" customHeight="1">
      <c r="A1815" s="2">
        <v>1810</v>
      </c>
      <c r="B1815" s="3"/>
      <c r="C1815" s="48" t="str">
        <f t="shared" si="56"/>
        <v/>
      </c>
      <c r="D1815" s="5" t="str">
        <f>IF(PhieuBauCu!$B$2&gt;0,IF(LEN($B1815)=0,"",IF(AND($B1815&gt;0,VALUE(SUBSTITUTE($B1815,"1","0"))=$B1815),1,0)),"")</f>
        <v/>
      </c>
      <c r="E1815" s="5" t="str">
        <f>IF(PhieuBauCu!$B$2&gt;1,IF(LEN($B1815)=0,"",IF(AND($B1815&gt;0,VALUE(SUBSTITUTE($B1815,"2","0"))=$B1815),1,0)),"")</f>
        <v/>
      </c>
      <c r="F1815" s="5" t="str">
        <f>IF(PhieuBauCu!$B$2&gt;2,IF(LEN($B1815)=0,"",IF(AND($B1815&gt;0,VALUE(SUBSTITUTE($B1815,"3","0"))=$B1815),1,0)),"")</f>
        <v/>
      </c>
      <c r="G1815" s="5" t="str">
        <f>IF(PhieuBauCu!$B$2&gt;3,IF(LEN($B1815)=0,"",IF(AND($B1815&gt;0,VALUE(SUBSTITUTE($B1815,"4","0"))=$B1815),1,0)),"")</f>
        <v/>
      </c>
      <c r="H1815" s="5" t="str">
        <f>IF(PhieuBauCu!$B$2&gt;4,IF(LEN($B1815)=0,"",IF(AND($B1815&gt;0,VALUE(SUBSTITUTE($B1815,"5","0"))=$B1815),1,0)),"")</f>
        <v/>
      </c>
      <c r="I1815" s="5" t="str">
        <f>IF(PhieuBauCu!$B$2&gt;5,IF(LEN($B1815)=0,"",IF(AND($B1815&gt;0,VALUE(SUBSTITUTE($B1815,"6","0"))=$B1815),1,0)),"")</f>
        <v/>
      </c>
      <c r="J1815" s="5" t="str">
        <f>IF(PhieuBauCu!$B$2&gt;6,IF(LEN($B1815)=0,"",IF(AND($B1815&gt;0,VALUE(SUBSTITUTE($B1815,"7","0"))=$B1815),1,0)),"")</f>
        <v/>
      </c>
      <c r="K1815" s="5" t="str">
        <f>IF(PhieuBauCu!$B$2&gt;7,IF(LEN($B1815)=0,"",IF(AND($B1815&gt;0,VALUE(SUBSTITUTE($B1815,"8","0"))=$B1815),1,0)),"")</f>
        <v/>
      </c>
      <c r="L1815" s="5" t="str">
        <f>IF(PhieuBauCu!$B$2&gt;8,IF(LEN($B1815)=0,"",IF(AND($B1815&gt;0,VALUE(SUBSTITUTE($B1815,"9","0"))=$B1815),1,0)),"")</f>
        <v/>
      </c>
      <c r="M1815" s="9">
        <f t="shared" si="57"/>
        <v>0</v>
      </c>
      <c r="N1815" s="36">
        <f>IF(AND(M1815&lt;=PhieuBauCu!$B$13,M1815&gt;=1),1,0)</f>
        <v>0</v>
      </c>
    </row>
    <row r="1816" spans="1:14" ht="28.5" customHeight="1">
      <c r="A1816" s="2">
        <v>1811</v>
      </c>
      <c r="B1816" s="3"/>
      <c r="C1816" s="48" t="str">
        <f t="shared" si="56"/>
        <v/>
      </c>
      <c r="D1816" s="5" t="str">
        <f>IF(PhieuBauCu!$B$2&gt;0,IF(LEN($B1816)=0,"",IF(AND($B1816&gt;0,VALUE(SUBSTITUTE($B1816,"1","0"))=$B1816),1,0)),"")</f>
        <v/>
      </c>
      <c r="E1816" s="5" t="str">
        <f>IF(PhieuBauCu!$B$2&gt;1,IF(LEN($B1816)=0,"",IF(AND($B1816&gt;0,VALUE(SUBSTITUTE($B1816,"2","0"))=$B1816),1,0)),"")</f>
        <v/>
      </c>
      <c r="F1816" s="5" t="str">
        <f>IF(PhieuBauCu!$B$2&gt;2,IF(LEN($B1816)=0,"",IF(AND($B1816&gt;0,VALUE(SUBSTITUTE($B1816,"3","0"))=$B1816),1,0)),"")</f>
        <v/>
      </c>
      <c r="G1816" s="5" t="str">
        <f>IF(PhieuBauCu!$B$2&gt;3,IF(LEN($B1816)=0,"",IF(AND($B1816&gt;0,VALUE(SUBSTITUTE($B1816,"4","0"))=$B1816),1,0)),"")</f>
        <v/>
      </c>
      <c r="H1816" s="5" t="str">
        <f>IF(PhieuBauCu!$B$2&gt;4,IF(LEN($B1816)=0,"",IF(AND($B1816&gt;0,VALUE(SUBSTITUTE($B1816,"5","0"))=$B1816),1,0)),"")</f>
        <v/>
      </c>
      <c r="I1816" s="5" t="str">
        <f>IF(PhieuBauCu!$B$2&gt;5,IF(LEN($B1816)=0,"",IF(AND($B1816&gt;0,VALUE(SUBSTITUTE($B1816,"6","0"))=$B1816),1,0)),"")</f>
        <v/>
      </c>
      <c r="J1816" s="5" t="str">
        <f>IF(PhieuBauCu!$B$2&gt;6,IF(LEN($B1816)=0,"",IF(AND($B1816&gt;0,VALUE(SUBSTITUTE($B1816,"7","0"))=$B1816),1,0)),"")</f>
        <v/>
      </c>
      <c r="K1816" s="5" t="str">
        <f>IF(PhieuBauCu!$B$2&gt;7,IF(LEN($B1816)=0,"",IF(AND($B1816&gt;0,VALUE(SUBSTITUTE($B1816,"8","0"))=$B1816),1,0)),"")</f>
        <v/>
      </c>
      <c r="L1816" s="5" t="str">
        <f>IF(PhieuBauCu!$B$2&gt;8,IF(LEN($B1816)=0,"",IF(AND($B1816&gt;0,VALUE(SUBSTITUTE($B1816,"9","0"))=$B1816),1,0)),"")</f>
        <v/>
      </c>
      <c r="M1816" s="9">
        <f t="shared" si="57"/>
        <v>0</v>
      </c>
      <c r="N1816" s="36">
        <f>IF(AND(M1816&lt;=PhieuBauCu!$B$13,M1816&gt;=1),1,0)</f>
        <v>0</v>
      </c>
    </row>
    <row r="1817" spans="1:14" ht="28.5" customHeight="1">
      <c r="A1817" s="2">
        <v>1812</v>
      </c>
      <c r="B1817" s="3"/>
      <c r="C1817" s="48" t="str">
        <f t="shared" si="56"/>
        <v/>
      </c>
      <c r="D1817" s="5" t="str">
        <f>IF(PhieuBauCu!$B$2&gt;0,IF(LEN($B1817)=0,"",IF(AND($B1817&gt;0,VALUE(SUBSTITUTE($B1817,"1","0"))=$B1817),1,0)),"")</f>
        <v/>
      </c>
      <c r="E1817" s="5" t="str">
        <f>IF(PhieuBauCu!$B$2&gt;1,IF(LEN($B1817)=0,"",IF(AND($B1817&gt;0,VALUE(SUBSTITUTE($B1817,"2","0"))=$B1817),1,0)),"")</f>
        <v/>
      </c>
      <c r="F1817" s="5" t="str">
        <f>IF(PhieuBauCu!$B$2&gt;2,IF(LEN($B1817)=0,"",IF(AND($B1817&gt;0,VALUE(SUBSTITUTE($B1817,"3","0"))=$B1817),1,0)),"")</f>
        <v/>
      </c>
      <c r="G1817" s="5" t="str">
        <f>IF(PhieuBauCu!$B$2&gt;3,IF(LEN($B1817)=0,"",IF(AND($B1817&gt;0,VALUE(SUBSTITUTE($B1817,"4","0"))=$B1817),1,0)),"")</f>
        <v/>
      </c>
      <c r="H1817" s="5" t="str">
        <f>IF(PhieuBauCu!$B$2&gt;4,IF(LEN($B1817)=0,"",IF(AND($B1817&gt;0,VALUE(SUBSTITUTE($B1817,"5","0"))=$B1817),1,0)),"")</f>
        <v/>
      </c>
      <c r="I1817" s="5" t="str">
        <f>IF(PhieuBauCu!$B$2&gt;5,IF(LEN($B1817)=0,"",IF(AND($B1817&gt;0,VALUE(SUBSTITUTE($B1817,"6","0"))=$B1817),1,0)),"")</f>
        <v/>
      </c>
      <c r="J1817" s="5" t="str">
        <f>IF(PhieuBauCu!$B$2&gt;6,IF(LEN($B1817)=0,"",IF(AND($B1817&gt;0,VALUE(SUBSTITUTE($B1817,"7","0"))=$B1817),1,0)),"")</f>
        <v/>
      </c>
      <c r="K1817" s="5" t="str">
        <f>IF(PhieuBauCu!$B$2&gt;7,IF(LEN($B1817)=0,"",IF(AND($B1817&gt;0,VALUE(SUBSTITUTE($B1817,"8","0"))=$B1817),1,0)),"")</f>
        <v/>
      </c>
      <c r="L1817" s="5" t="str">
        <f>IF(PhieuBauCu!$B$2&gt;8,IF(LEN($B1817)=0,"",IF(AND($B1817&gt;0,VALUE(SUBSTITUTE($B1817,"9","0"))=$B1817),1,0)),"")</f>
        <v/>
      </c>
      <c r="M1817" s="9">
        <f t="shared" si="57"/>
        <v>0</v>
      </c>
      <c r="N1817" s="36">
        <f>IF(AND(M1817&lt;=PhieuBauCu!$B$13,M1817&gt;=1),1,0)</f>
        <v>0</v>
      </c>
    </row>
    <row r="1818" spans="1:14" ht="28.5" customHeight="1">
      <c r="A1818" s="2">
        <v>1813</v>
      </c>
      <c r="B1818" s="3"/>
      <c r="C1818" s="48" t="str">
        <f t="shared" si="56"/>
        <v/>
      </c>
      <c r="D1818" s="5" t="str">
        <f>IF(PhieuBauCu!$B$2&gt;0,IF(LEN($B1818)=0,"",IF(AND($B1818&gt;0,VALUE(SUBSTITUTE($B1818,"1","0"))=$B1818),1,0)),"")</f>
        <v/>
      </c>
      <c r="E1818" s="5" t="str">
        <f>IF(PhieuBauCu!$B$2&gt;1,IF(LEN($B1818)=0,"",IF(AND($B1818&gt;0,VALUE(SUBSTITUTE($B1818,"2","0"))=$B1818),1,0)),"")</f>
        <v/>
      </c>
      <c r="F1818" s="5" t="str">
        <f>IF(PhieuBauCu!$B$2&gt;2,IF(LEN($B1818)=0,"",IF(AND($B1818&gt;0,VALUE(SUBSTITUTE($B1818,"3","0"))=$B1818),1,0)),"")</f>
        <v/>
      </c>
      <c r="G1818" s="5" t="str">
        <f>IF(PhieuBauCu!$B$2&gt;3,IF(LEN($B1818)=0,"",IF(AND($B1818&gt;0,VALUE(SUBSTITUTE($B1818,"4","0"))=$B1818),1,0)),"")</f>
        <v/>
      </c>
      <c r="H1818" s="5" t="str">
        <f>IF(PhieuBauCu!$B$2&gt;4,IF(LEN($B1818)=0,"",IF(AND($B1818&gt;0,VALUE(SUBSTITUTE($B1818,"5","0"))=$B1818),1,0)),"")</f>
        <v/>
      </c>
      <c r="I1818" s="5" t="str">
        <f>IF(PhieuBauCu!$B$2&gt;5,IF(LEN($B1818)=0,"",IF(AND($B1818&gt;0,VALUE(SUBSTITUTE($B1818,"6","0"))=$B1818),1,0)),"")</f>
        <v/>
      </c>
      <c r="J1818" s="5" t="str">
        <f>IF(PhieuBauCu!$B$2&gt;6,IF(LEN($B1818)=0,"",IF(AND($B1818&gt;0,VALUE(SUBSTITUTE($B1818,"7","0"))=$B1818),1,0)),"")</f>
        <v/>
      </c>
      <c r="K1818" s="5" t="str">
        <f>IF(PhieuBauCu!$B$2&gt;7,IF(LEN($B1818)=0,"",IF(AND($B1818&gt;0,VALUE(SUBSTITUTE($B1818,"8","0"))=$B1818),1,0)),"")</f>
        <v/>
      </c>
      <c r="L1818" s="5" t="str">
        <f>IF(PhieuBauCu!$B$2&gt;8,IF(LEN($B1818)=0,"",IF(AND($B1818&gt;0,VALUE(SUBSTITUTE($B1818,"9","0"))=$B1818),1,0)),"")</f>
        <v/>
      </c>
      <c r="M1818" s="9">
        <f t="shared" si="57"/>
        <v>0</v>
      </c>
      <c r="N1818" s="36">
        <f>IF(AND(M1818&lt;=PhieuBauCu!$B$13,M1818&gt;=1),1,0)</f>
        <v>0</v>
      </c>
    </row>
    <row r="1819" spans="1:14" ht="28.5" customHeight="1">
      <c r="A1819" s="2">
        <v>1814</v>
      </c>
      <c r="B1819" s="3"/>
      <c r="C1819" s="48" t="str">
        <f t="shared" si="56"/>
        <v/>
      </c>
      <c r="D1819" s="5" t="str">
        <f>IF(PhieuBauCu!$B$2&gt;0,IF(LEN($B1819)=0,"",IF(AND($B1819&gt;0,VALUE(SUBSTITUTE($B1819,"1","0"))=$B1819),1,0)),"")</f>
        <v/>
      </c>
      <c r="E1819" s="5" t="str">
        <f>IF(PhieuBauCu!$B$2&gt;1,IF(LEN($B1819)=0,"",IF(AND($B1819&gt;0,VALUE(SUBSTITUTE($B1819,"2","0"))=$B1819),1,0)),"")</f>
        <v/>
      </c>
      <c r="F1819" s="5" t="str">
        <f>IF(PhieuBauCu!$B$2&gt;2,IF(LEN($B1819)=0,"",IF(AND($B1819&gt;0,VALUE(SUBSTITUTE($B1819,"3","0"))=$B1819),1,0)),"")</f>
        <v/>
      </c>
      <c r="G1819" s="5" t="str">
        <f>IF(PhieuBauCu!$B$2&gt;3,IF(LEN($B1819)=0,"",IF(AND($B1819&gt;0,VALUE(SUBSTITUTE($B1819,"4","0"))=$B1819),1,0)),"")</f>
        <v/>
      </c>
      <c r="H1819" s="5" t="str">
        <f>IF(PhieuBauCu!$B$2&gt;4,IF(LEN($B1819)=0,"",IF(AND($B1819&gt;0,VALUE(SUBSTITUTE($B1819,"5","0"))=$B1819),1,0)),"")</f>
        <v/>
      </c>
      <c r="I1819" s="5" t="str">
        <f>IF(PhieuBauCu!$B$2&gt;5,IF(LEN($B1819)=0,"",IF(AND($B1819&gt;0,VALUE(SUBSTITUTE($B1819,"6","0"))=$B1819),1,0)),"")</f>
        <v/>
      </c>
      <c r="J1819" s="5" t="str">
        <f>IF(PhieuBauCu!$B$2&gt;6,IF(LEN($B1819)=0,"",IF(AND($B1819&gt;0,VALUE(SUBSTITUTE($B1819,"7","0"))=$B1819),1,0)),"")</f>
        <v/>
      </c>
      <c r="K1819" s="5" t="str">
        <f>IF(PhieuBauCu!$B$2&gt;7,IF(LEN($B1819)=0,"",IF(AND($B1819&gt;0,VALUE(SUBSTITUTE($B1819,"8","0"))=$B1819),1,0)),"")</f>
        <v/>
      </c>
      <c r="L1819" s="5" t="str">
        <f>IF(PhieuBauCu!$B$2&gt;8,IF(LEN($B1819)=0,"",IF(AND($B1819&gt;0,VALUE(SUBSTITUTE($B1819,"9","0"))=$B1819),1,0)),"")</f>
        <v/>
      </c>
      <c r="M1819" s="9">
        <f t="shared" si="57"/>
        <v>0</v>
      </c>
      <c r="N1819" s="36">
        <f>IF(AND(M1819&lt;=PhieuBauCu!$B$13,M1819&gt;=1),1,0)</f>
        <v>0</v>
      </c>
    </row>
    <row r="1820" spans="1:14" ht="28.5" customHeight="1">
      <c r="A1820" s="2">
        <v>1815</v>
      </c>
      <c r="B1820" s="3"/>
      <c r="C1820" s="48" t="str">
        <f t="shared" si="56"/>
        <v/>
      </c>
      <c r="D1820" s="5" t="str">
        <f>IF(PhieuBauCu!$B$2&gt;0,IF(LEN($B1820)=0,"",IF(AND($B1820&gt;0,VALUE(SUBSTITUTE($B1820,"1","0"))=$B1820),1,0)),"")</f>
        <v/>
      </c>
      <c r="E1820" s="5" t="str">
        <f>IF(PhieuBauCu!$B$2&gt;1,IF(LEN($B1820)=0,"",IF(AND($B1820&gt;0,VALUE(SUBSTITUTE($B1820,"2","0"))=$B1820),1,0)),"")</f>
        <v/>
      </c>
      <c r="F1820" s="5" t="str">
        <f>IF(PhieuBauCu!$B$2&gt;2,IF(LEN($B1820)=0,"",IF(AND($B1820&gt;0,VALUE(SUBSTITUTE($B1820,"3","0"))=$B1820),1,0)),"")</f>
        <v/>
      </c>
      <c r="G1820" s="5" t="str">
        <f>IF(PhieuBauCu!$B$2&gt;3,IF(LEN($B1820)=0,"",IF(AND($B1820&gt;0,VALUE(SUBSTITUTE($B1820,"4","0"))=$B1820),1,0)),"")</f>
        <v/>
      </c>
      <c r="H1820" s="5" t="str">
        <f>IF(PhieuBauCu!$B$2&gt;4,IF(LEN($B1820)=0,"",IF(AND($B1820&gt;0,VALUE(SUBSTITUTE($B1820,"5","0"))=$B1820),1,0)),"")</f>
        <v/>
      </c>
      <c r="I1820" s="5" t="str">
        <f>IF(PhieuBauCu!$B$2&gt;5,IF(LEN($B1820)=0,"",IF(AND($B1820&gt;0,VALUE(SUBSTITUTE($B1820,"6","0"))=$B1820),1,0)),"")</f>
        <v/>
      </c>
      <c r="J1820" s="5" t="str">
        <f>IF(PhieuBauCu!$B$2&gt;6,IF(LEN($B1820)=0,"",IF(AND($B1820&gt;0,VALUE(SUBSTITUTE($B1820,"7","0"))=$B1820),1,0)),"")</f>
        <v/>
      </c>
      <c r="K1820" s="5" t="str">
        <f>IF(PhieuBauCu!$B$2&gt;7,IF(LEN($B1820)=0,"",IF(AND($B1820&gt;0,VALUE(SUBSTITUTE($B1820,"8","0"))=$B1820),1,0)),"")</f>
        <v/>
      </c>
      <c r="L1820" s="5" t="str">
        <f>IF(PhieuBauCu!$B$2&gt;8,IF(LEN($B1820)=0,"",IF(AND($B1820&gt;0,VALUE(SUBSTITUTE($B1820,"9","0"))=$B1820),1,0)),"")</f>
        <v/>
      </c>
      <c r="M1820" s="9">
        <f t="shared" si="57"/>
        <v>0</v>
      </c>
      <c r="N1820" s="36">
        <f>IF(AND(M1820&lt;=PhieuBauCu!$B$13,M1820&gt;=1),1,0)</f>
        <v>0</v>
      </c>
    </row>
    <row r="1821" spans="1:14" ht="28.5" customHeight="1">
      <c r="A1821" s="2">
        <v>1816</v>
      </c>
      <c r="B1821" s="3"/>
      <c r="C1821" s="48" t="str">
        <f t="shared" si="56"/>
        <v/>
      </c>
      <c r="D1821" s="5" t="str">
        <f>IF(PhieuBauCu!$B$2&gt;0,IF(LEN($B1821)=0,"",IF(AND($B1821&gt;0,VALUE(SUBSTITUTE($B1821,"1","0"))=$B1821),1,0)),"")</f>
        <v/>
      </c>
      <c r="E1821" s="5" t="str">
        <f>IF(PhieuBauCu!$B$2&gt;1,IF(LEN($B1821)=0,"",IF(AND($B1821&gt;0,VALUE(SUBSTITUTE($B1821,"2","0"))=$B1821),1,0)),"")</f>
        <v/>
      </c>
      <c r="F1821" s="5" t="str">
        <f>IF(PhieuBauCu!$B$2&gt;2,IF(LEN($B1821)=0,"",IF(AND($B1821&gt;0,VALUE(SUBSTITUTE($B1821,"3","0"))=$B1821),1,0)),"")</f>
        <v/>
      </c>
      <c r="G1821" s="5" t="str">
        <f>IF(PhieuBauCu!$B$2&gt;3,IF(LEN($B1821)=0,"",IF(AND($B1821&gt;0,VALUE(SUBSTITUTE($B1821,"4","0"))=$B1821),1,0)),"")</f>
        <v/>
      </c>
      <c r="H1821" s="5" t="str">
        <f>IF(PhieuBauCu!$B$2&gt;4,IF(LEN($B1821)=0,"",IF(AND($B1821&gt;0,VALUE(SUBSTITUTE($B1821,"5","0"))=$B1821),1,0)),"")</f>
        <v/>
      </c>
      <c r="I1821" s="5" t="str">
        <f>IF(PhieuBauCu!$B$2&gt;5,IF(LEN($B1821)=0,"",IF(AND($B1821&gt;0,VALUE(SUBSTITUTE($B1821,"6","0"))=$B1821),1,0)),"")</f>
        <v/>
      </c>
      <c r="J1821" s="5" t="str">
        <f>IF(PhieuBauCu!$B$2&gt;6,IF(LEN($B1821)=0,"",IF(AND($B1821&gt;0,VALUE(SUBSTITUTE($B1821,"7","0"))=$B1821),1,0)),"")</f>
        <v/>
      </c>
      <c r="K1821" s="5" t="str">
        <f>IF(PhieuBauCu!$B$2&gt;7,IF(LEN($B1821)=0,"",IF(AND($B1821&gt;0,VALUE(SUBSTITUTE($B1821,"8","0"))=$B1821),1,0)),"")</f>
        <v/>
      </c>
      <c r="L1821" s="5" t="str">
        <f>IF(PhieuBauCu!$B$2&gt;8,IF(LEN($B1821)=0,"",IF(AND($B1821&gt;0,VALUE(SUBSTITUTE($B1821,"9","0"))=$B1821),1,0)),"")</f>
        <v/>
      </c>
      <c r="M1821" s="9">
        <f t="shared" si="57"/>
        <v>0</v>
      </c>
      <c r="N1821" s="36">
        <f>IF(AND(M1821&lt;=PhieuBauCu!$B$13,M1821&gt;=1),1,0)</f>
        <v>0</v>
      </c>
    </row>
    <row r="1822" spans="1:14" ht="28.5" customHeight="1">
      <c r="A1822" s="2">
        <v>1817</v>
      </c>
      <c r="B1822" s="3"/>
      <c r="C1822" s="48" t="str">
        <f t="shared" si="56"/>
        <v/>
      </c>
      <c r="D1822" s="5" t="str">
        <f>IF(PhieuBauCu!$B$2&gt;0,IF(LEN($B1822)=0,"",IF(AND($B1822&gt;0,VALUE(SUBSTITUTE($B1822,"1","0"))=$B1822),1,0)),"")</f>
        <v/>
      </c>
      <c r="E1822" s="5" t="str">
        <f>IF(PhieuBauCu!$B$2&gt;1,IF(LEN($B1822)=0,"",IF(AND($B1822&gt;0,VALUE(SUBSTITUTE($B1822,"2","0"))=$B1822),1,0)),"")</f>
        <v/>
      </c>
      <c r="F1822" s="5" t="str">
        <f>IF(PhieuBauCu!$B$2&gt;2,IF(LEN($B1822)=0,"",IF(AND($B1822&gt;0,VALUE(SUBSTITUTE($B1822,"3","0"))=$B1822),1,0)),"")</f>
        <v/>
      </c>
      <c r="G1822" s="5" t="str">
        <f>IF(PhieuBauCu!$B$2&gt;3,IF(LEN($B1822)=0,"",IF(AND($B1822&gt;0,VALUE(SUBSTITUTE($B1822,"4","0"))=$B1822),1,0)),"")</f>
        <v/>
      </c>
      <c r="H1822" s="5" t="str">
        <f>IF(PhieuBauCu!$B$2&gt;4,IF(LEN($B1822)=0,"",IF(AND($B1822&gt;0,VALUE(SUBSTITUTE($B1822,"5","0"))=$B1822),1,0)),"")</f>
        <v/>
      </c>
      <c r="I1822" s="5" t="str">
        <f>IF(PhieuBauCu!$B$2&gt;5,IF(LEN($B1822)=0,"",IF(AND($B1822&gt;0,VALUE(SUBSTITUTE($B1822,"6","0"))=$B1822),1,0)),"")</f>
        <v/>
      </c>
      <c r="J1822" s="5" t="str">
        <f>IF(PhieuBauCu!$B$2&gt;6,IF(LEN($B1822)=0,"",IF(AND($B1822&gt;0,VALUE(SUBSTITUTE($B1822,"7","0"))=$B1822),1,0)),"")</f>
        <v/>
      </c>
      <c r="K1822" s="5" t="str">
        <f>IF(PhieuBauCu!$B$2&gt;7,IF(LEN($B1822)=0,"",IF(AND($B1822&gt;0,VALUE(SUBSTITUTE($B1822,"8","0"))=$B1822),1,0)),"")</f>
        <v/>
      </c>
      <c r="L1822" s="5" t="str">
        <f>IF(PhieuBauCu!$B$2&gt;8,IF(LEN($B1822)=0,"",IF(AND($B1822&gt;0,VALUE(SUBSTITUTE($B1822,"9","0"))=$B1822),1,0)),"")</f>
        <v/>
      </c>
      <c r="M1822" s="9">
        <f t="shared" si="57"/>
        <v>0</v>
      </c>
      <c r="N1822" s="36">
        <f>IF(AND(M1822&lt;=PhieuBauCu!$B$13,M1822&gt;=1),1,0)</f>
        <v>0</v>
      </c>
    </row>
    <row r="1823" spans="1:14" ht="28.5" customHeight="1">
      <c r="A1823" s="2">
        <v>1818</v>
      </c>
      <c r="B1823" s="3"/>
      <c r="C1823" s="48" t="str">
        <f t="shared" si="56"/>
        <v/>
      </c>
      <c r="D1823" s="5" t="str">
        <f>IF(PhieuBauCu!$B$2&gt;0,IF(LEN($B1823)=0,"",IF(AND($B1823&gt;0,VALUE(SUBSTITUTE($B1823,"1","0"))=$B1823),1,0)),"")</f>
        <v/>
      </c>
      <c r="E1823" s="5" t="str">
        <f>IF(PhieuBauCu!$B$2&gt;1,IF(LEN($B1823)=0,"",IF(AND($B1823&gt;0,VALUE(SUBSTITUTE($B1823,"2","0"))=$B1823),1,0)),"")</f>
        <v/>
      </c>
      <c r="F1823" s="5" t="str">
        <f>IF(PhieuBauCu!$B$2&gt;2,IF(LEN($B1823)=0,"",IF(AND($B1823&gt;0,VALUE(SUBSTITUTE($B1823,"3","0"))=$B1823),1,0)),"")</f>
        <v/>
      </c>
      <c r="G1823" s="5" t="str">
        <f>IF(PhieuBauCu!$B$2&gt;3,IF(LEN($B1823)=0,"",IF(AND($B1823&gt;0,VALUE(SUBSTITUTE($B1823,"4","0"))=$B1823),1,0)),"")</f>
        <v/>
      </c>
      <c r="H1823" s="5" t="str">
        <f>IF(PhieuBauCu!$B$2&gt;4,IF(LEN($B1823)=0,"",IF(AND($B1823&gt;0,VALUE(SUBSTITUTE($B1823,"5","0"))=$B1823),1,0)),"")</f>
        <v/>
      </c>
      <c r="I1823" s="5" t="str">
        <f>IF(PhieuBauCu!$B$2&gt;5,IF(LEN($B1823)=0,"",IF(AND($B1823&gt;0,VALUE(SUBSTITUTE($B1823,"6","0"))=$B1823),1,0)),"")</f>
        <v/>
      </c>
      <c r="J1823" s="5" t="str">
        <f>IF(PhieuBauCu!$B$2&gt;6,IF(LEN($B1823)=0,"",IF(AND($B1823&gt;0,VALUE(SUBSTITUTE($B1823,"7","0"))=$B1823),1,0)),"")</f>
        <v/>
      </c>
      <c r="K1823" s="5" t="str">
        <f>IF(PhieuBauCu!$B$2&gt;7,IF(LEN($B1823)=0,"",IF(AND($B1823&gt;0,VALUE(SUBSTITUTE($B1823,"8","0"))=$B1823),1,0)),"")</f>
        <v/>
      </c>
      <c r="L1823" s="5" t="str">
        <f>IF(PhieuBauCu!$B$2&gt;8,IF(LEN($B1823)=0,"",IF(AND($B1823&gt;0,VALUE(SUBSTITUTE($B1823,"9","0"))=$B1823),1,0)),"")</f>
        <v/>
      </c>
      <c r="M1823" s="9">
        <f t="shared" si="57"/>
        <v>0</v>
      </c>
      <c r="N1823" s="36">
        <f>IF(AND(M1823&lt;=PhieuBauCu!$B$13,M1823&gt;=1),1,0)</f>
        <v>0</v>
      </c>
    </row>
    <row r="1824" spans="1:14" ht="28.5" customHeight="1">
      <c r="A1824" s="2">
        <v>1819</v>
      </c>
      <c r="B1824" s="3"/>
      <c r="C1824" s="48" t="str">
        <f t="shared" si="56"/>
        <v/>
      </c>
      <c r="D1824" s="5" t="str">
        <f>IF(PhieuBauCu!$B$2&gt;0,IF(LEN($B1824)=0,"",IF(AND($B1824&gt;0,VALUE(SUBSTITUTE($B1824,"1","0"))=$B1824),1,0)),"")</f>
        <v/>
      </c>
      <c r="E1824" s="5" t="str">
        <f>IF(PhieuBauCu!$B$2&gt;1,IF(LEN($B1824)=0,"",IF(AND($B1824&gt;0,VALUE(SUBSTITUTE($B1824,"2","0"))=$B1824),1,0)),"")</f>
        <v/>
      </c>
      <c r="F1824" s="5" t="str">
        <f>IF(PhieuBauCu!$B$2&gt;2,IF(LEN($B1824)=0,"",IF(AND($B1824&gt;0,VALUE(SUBSTITUTE($B1824,"3","0"))=$B1824),1,0)),"")</f>
        <v/>
      </c>
      <c r="G1824" s="5" t="str">
        <f>IF(PhieuBauCu!$B$2&gt;3,IF(LEN($B1824)=0,"",IF(AND($B1824&gt;0,VALUE(SUBSTITUTE($B1824,"4","0"))=$B1824),1,0)),"")</f>
        <v/>
      </c>
      <c r="H1824" s="5" t="str">
        <f>IF(PhieuBauCu!$B$2&gt;4,IF(LEN($B1824)=0,"",IF(AND($B1824&gt;0,VALUE(SUBSTITUTE($B1824,"5","0"))=$B1824),1,0)),"")</f>
        <v/>
      </c>
      <c r="I1824" s="5" t="str">
        <f>IF(PhieuBauCu!$B$2&gt;5,IF(LEN($B1824)=0,"",IF(AND($B1824&gt;0,VALUE(SUBSTITUTE($B1824,"6","0"))=$B1824),1,0)),"")</f>
        <v/>
      </c>
      <c r="J1824" s="5" t="str">
        <f>IF(PhieuBauCu!$B$2&gt;6,IF(LEN($B1824)=0,"",IF(AND($B1824&gt;0,VALUE(SUBSTITUTE($B1824,"7","0"))=$B1824),1,0)),"")</f>
        <v/>
      </c>
      <c r="K1824" s="5" t="str">
        <f>IF(PhieuBauCu!$B$2&gt;7,IF(LEN($B1824)=0,"",IF(AND($B1824&gt;0,VALUE(SUBSTITUTE($B1824,"8","0"))=$B1824),1,0)),"")</f>
        <v/>
      </c>
      <c r="L1824" s="5" t="str">
        <f>IF(PhieuBauCu!$B$2&gt;8,IF(LEN($B1824)=0,"",IF(AND($B1824&gt;0,VALUE(SUBSTITUTE($B1824,"9","0"))=$B1824),1,0)),"")</f>
        <v/>
      </c>
      <c r="M1824" s="9">
        <f t="shared" si="57"/>
        <v>0</v>
      </c>
      <c r="N1824" s="36">
        <f>IF(AND(M1824&lt;=PhieuBauCu!$B$13,M1824&gt;=1),1,0)</f>
        <v>0</v>
      </c>
    </row>
    <row r="1825" spans="1:14" ht="28.5" customHeight="1">
      <c r="A1825" s="2">
        <v>1820</v>
      </c>
      <c r="B1825" s="3"/>
      <c r="C1825" s="48" t="str">
        <f t="shared" si="56"/>
        <v/>
      </c>
      <c r="D1825" s="5" t="str">
        <f>IF(PhieuBauCu!$B$2&gt;0,IF(LEN($B1825)=0,"",IF(AND($B1825&gt;0,VALUE(SUBSTITUTE($B1825,"1","0"))=$B1825),1,0)),"")</f>
        <v/>
      </c>
      <c r="E1825" s="5" t="str">
        <f>IF(PhieuBauCu!$B$2&gt;1,IF(LEN($B1825)=0,"",IF(AND($B1825&gt;0,VALUE(SUBSTITUTE($B1825,"2","0"))=$B1825),1,0)),"")</f>
        <v/>
      </c>
      <c r="F1825" s="5" t="str">
        <f>IF(PhieuBauCu!$B$2&gt;2,IF(LEN($B1825)=0,"",IF(AND($B1825&gt;0,VALUE(SUBSTITUTE($B1825,"3","0"))=$B1825),1,0)),"")</f>
        <v/>
      </c>
      <c r="G1825" s="5" t="str">
        <f>IF(PhieuBauCu!$B$2&gt;3,IF(LEN($B1825)=0,"",IF(AND($B1825&gt;0,VALUE(SUBSTITUTE($B1825,"4","0"))=$B1825),1,0)),"")</f>
        <v/>
      </c>
      <c r="H1825" s="5" t="str">
        <f>IF(PhieuBauCu!$B$2&gt;4,IF(LEN($B1825)=0,"",IF(AND($B1825&gt;0,VALUE(SUBSTITUTE($B1825,"5","0"))=$B1825),1,0)),"")</f>
        <v/>
      </c>
      <c r="I1825" s="5" t="str">
        <f>IF(PhieuBauCu!$B$2&gt;5,IF(LEN($B1825)=0,"",IF(AND($B1825&gt;0,VALUE(SUBSTITUTE($B1825,"6","0"))=$B1825),1,0)),"")</f>
        <v/>
      </c>
      <c r="J1825" s="5" t="str">
        <f>IF(PhieuBauCu!$B$2&gt;6,IF(LEN($B1825)=0,"",IF(AND($B1825&gt;0,VALUE(SUBSTITUTE($B1825,"7","0"))=$B1825),1,0)),"")</f>
        <v/>
      </c>
      <c r="K1825" s="5" t="str">
        <f>IF(PhieuBauCu!$B$2&gt;7,IF(LEN($B1825)=0,"",IF(AND($B1825&gt;0,VALUE(SUBSTITUTE($B1825,"8","0"))=$B1825),1,0)),"")</f>
        <v/>
      </c>
      <c r="L1825" s="5" t="str">
        <f>IF(PhieuBauCu!$B$2&gt;8,IF(LEN($B1825)=0,"",IF(AND($B1825&gt;0,VALUE(SUBSTITUTE($B1825,"9","0"))=$B1825),1,0)),"")</f>
        <v/>
      </c>
      <c r="M1825" s="9">
        <f t="shared" si="57"/>
        <v>0</v>
      </c>
      <c r="N1825" s="36">
        <f>IF(AND(M1825&lt;=PhieuBauCu!$B$13,M1825&gt;=1),1,0)</f>
        <v>0</v>
      </c>
    </row>
    <row r="1826" spans="1:14" ht="28.5" customHeight="1">
      <c r="A1826" s="2">
        <v>1821</v>
      </c>
      <c r="B1826" s="3"/>
      <c r="C1826" s="48" t="str">
        <f t="shared" si="56"/>
        <v/>
      </c>
      <c r="D1826" s="5" t="str">
        <f>IF(PhieuBauCu!$B$2&gt;0,IF(LEN($B1826)=0,"",IF(AND($B1826&gt;0,VALUE(SUBSTITUTE($B1826,"1","0"))=$B1826),1,0)),"")</f>
        <v/>
      </c>
      <c r="E1826" s="5" t="str">
        <f>IF(PhieuBauCu!$B$2&gt;1,IF(LEN($B1826)=0,"",IF(AND($B1826&gt;0,VALUE(SUBSTITUTE($B1826,"2","0"))=$B1826),1,0)),"")</f>
        <v/>
      </c>
      <c r="F1826" s="5" t="str">
        <f>IF(PhieuBauCu!$B$2&gt;2,IF(LEN($B1826)=0,"",IF(AND($B1826&gt;0,VALUE(SUBSTITUTE($B1826,"3","0"))=$B1826),1,0)),"")</f>
        <v/>
      </c>
      <c r="G1826" s="5" t="str">
        <f>IF(PhieuBauCu!$B$2&gt;3,IF(LEN($B1826)=0,"",IF(AND($B1826&gt;0,VALUE(SUBSTITUTE($B1826,"4","0"))=$B1826),1,0)),"")</f>
        <v/>
      </c>
      <c r="H1826" s="5" t="str">
        <f>IF(PhieuBauCu!$B$2&gt;4,IF(LEN($B1826)=0,"",IF(AND($B1826&gt;0,VALUE(SUBSTITUTE($B1826,"5","0"))=$B1826),1,0)),"")</f>
        <v/>
      </c>
      <c r="I1826" s="5" t="str">
        <f>IF(PhieuBauCu!$B$2&gt;5,IF(LEN($B1826)=0,"",IF(AND($B1826&gt;0,VALUE(SUBSTITUTE($B1826,"6","0"))=$B1826),1,0)),"")</f>
        <v/>
      </c>
      <c r="J1826" s="5" t="str">
        <f>IF(PhieuBauCu!$B$2&gt;6,IF(LEN($B1826)=0,"",IF(AND($B1826&gt;0,VALUE(SUBSTITUTE($B1826,"7","0"))=$B1826),1,0)),"")</f>
        <v/>
      </c>
      <c r="K1826" s="5" t="str">
        <f>IF(PhieuBauCu!$B$2&gt;7,IF(LEN($B1826)=0,"",IF(AND($B1826&gt;0,VALUE(SUBSTITUTE($B1826,"8","0"))=$B1826),1,0)),"")</f>
        <v/>
      </c>
      <c r="L1826" s="5" t="str">
        <f>IF(PhieuBauCu!$B$2&gt;8,IF(LEN($B1826)=0,"",IF(AND($B1826&gt;0,VALUE(SUBSTITUTE($B1826,"9","0"))=$B1826),1,0)),"")</f>
        <v/>
      </c>
      <c r="M1826" s="9">
        <f t="shared" si="57"/>
        <v>0</v>
      </c>
      <c r="N1826" s="36">
        <f>IF(AND(M1826&lt;=PhieuBauCu!$B$13,M1826&gt;=1),1,0)</f>
        <v>0</v>
      </c>
    </row>
    <row r="1827" spans="1:14" ht="28.5" customHeight="1">
      <c r="A1827" s="2">
        <v>1822</v>
      </c>
      <c r="B1827" s="3"/>
      <c r="C1827" s="48" t="str">
        <f t="shared" si="56"/>
        <v/>
      </c>
      <c r="D1827" s="5" t="str">
        <f>IF(PhieuBauCu!$B$2&gt;0,IF(LEN($B1827)=0,"",IF(AND($B1827&gt;0,VALUE(SUBSTITUTE($B1827,"1","0"))=$B1827),1,0)),"")</f>
        <v/>
      </c>
      <c r="E1827" s="5" t="str">
        <f>IF(PhieuBauCu!$B$2&gt;1,IF(LEN($B1827)=0,"",IF(AND($B1827&gt;0,VALUE(SUBSTITUTE($B1827,"2","0"))=$B1827),1,0)),"")</f>
        <v/>
      </c>
      <c r="F1827" s="5" t="str">
        <f>IF(PhieuBauCu!$B$2&gt;2,IF(LEN($B1827)=0,"",IF(AND($B1827&gt;0,VALUE(SUBSTITUTE($B1827,"3","0"))=$B1827),1,0)),"")</f>
        <v/>
      </c>
      <c r="G1827" s="5" t="str">
        <f>IF(PhieuBauCu!$B$2&gt;3,IF(LEN($B1827)=0,"",IF(AND($B1827&gt;0,VALUE(SUBSTITUTE($B1827,"4","0"))=$B1827),1,0)),"")</f>
        <v/>
      </c>
      <c r="H1827" s="5" t="str">
        <f>IF(PhieuBauCu!$B$2&gt;4,IF(LEN($B1827)=0,"",IF(AND($B1827&gt;0,VALUE(SUBSTITUTE($B1827,"5","0"))=$B1827),1,0)),"")</f>
        <v/>
      </c>
      <c r="I1827" s="5" t="str">
        <f>IF(PhieuBauCu!$B$2&gt;5,IF(LEN($B1827)=0,"",IF(AND($B1827&gt;0,VALUE(SUBSTITUTE($B1827,"6","0"))=$B1827),1,0)),"")</f>
        <v/>
      </c>
      <c r="J1827" s="5" t="str">
        <f>IF(PhieuBauCu!$B$2&gt;6,IF(LEN($B1827)=0,"",IF(AND($B1827&gt;0,VALUE(SUBSTITUTE($B1827,"7","0"))=$B1827),1,0)),"")</f>
        <v/>
      </c>
      <c r="K1827" s="5" t="str">
        <f>IF(PhieuBauCu!$B$2&gt;7,IF(LEN($B1827)=0,"",IF(AND($B1827&gt;0,VALUE(SUBSTITUTE($B1827,"8","0"))=$B1827),1,0)),"")</f>
        <v/>
      </c>
      <c r="L1827" s="5" t="str">
        <f>IF(PhieuBauCu!$B$2&gt;8,IF(LEN($B1827)=0,"",IF(AND($B1827&gt;0,VALUE(SUBSTITUTE($B1827,"9","0"))=$B1827),1,0)),"")</f>
        <v/>
      </c>
      <c r="M1827" s="9">
        <f t="shared" si="57"/>
        <v>0</v>
      </c>
      <c r="N1827" s="36">
        <f>IF(AND(M1827&lt;=PhieuBauCu!$B$13,M1827&gt;=1),1,0)</f>
        <v>0</v>
      </c>
    </row>
    <row r="1828" spans="1:14" ht="28.5" customHeight="1">
      <c r="A1828" s="2">
        <v>1823</v>
      </c>
      <c r="B1828" s="3"/>
      <c r="C1828" s="48" t="str">
        <f t="shared" si="56"/>
        <v/>
      </c>
      <c r="D1828" s="5" t="str">
        <f>IF(PhieuBauCu!$B$2&gt;0,IF(LEN($B1828)=0,"",IF(AND($B1828&gt;0,VALUE(SUBSTITUTE($B1828,"1","0"))=$B1828),1,0)),"")</f>
        <v/>
      </c>
      <c r="E1828" s="5" t="str">
        <f>IF(PhieuBauCu!$B$2&gt;1,IF(LEN($B1828)=0,"",IF(AND($B1828&gt;0,VALUE(SUBSTITUTE($B1828,"2","0"))=$B1828),1,0)),"")</f>
        <v/>
      </c>
      <c r="F1828" s="5" t="str">
        <f>IF(PhieuBauCu!$B$2&gt;2,IF(LEN($B1828)=0,"",IF(AND($B1828&gt;0,VALUE(SUBSTITUTE($B1828,"3","0"))=$B1828),1,0)),"")</f>
        <v/>
      </c>
      <c r="G1828" s="5" t="str">
        <f>IF(PhieuBauCu!$B$2&gt;3,IF(LEN($B1828)=0,"",IF(AND($B1828&gt;0,VALUE(SUBSTITUTE($B1828,"4","0"))=$B1828),1,0)),"")</f>
        <v/>
      </c>
      <c r="H1828" s="5" t="str">
        <f>IF(PhieuBauCu!$B$2&gt;4,IF(LEN($B1828)=0,"",IF(AND($B1828&gt;0,VALUE(SUBSTITUTE($B1828,"5","0"))=$B1828),1,0)),"")</f>
        <v/>
      </c>
      <c r="I1828" s="5" t="str">
        <f>IF(PhieuBauCu!$B$2&gt;5,IF(LEN($B1828)=0,"",IF(AND($B1828&gt;0,VALUE(SUBSTITUTE($B1828,"6","0"))=$B1828),1,0)),"")</f>
        <v/>
      </c>
      <c r="J1828" s="5" t="str">
        <f>IF(PhieuBauCu!$B$2&gt;6,IF(LEN($B1828)=0,"",IF(AND($B1828&gt;0,VALUE(SUBSTITUTE($B1828,"7","0"))=$B1828),1,0)),"")</f>
        <v/>
      </c>
      <c r="K1828" s="5" t="str">
        <f>IF(PhieuBauCu!$B$2&gt;7,IF(LEN($B1828)=0,"",IF(AND($B1828&gt;0,VALUE(SUBSTITUTE($B1828,"8","0"))=$B1828),1,0)),"")</f>
        <v/>
      </c>
      <c r="L1828" s="5" t="str">
        <f>IF(PhieuBauCu!$B$2&gt;8,IF(LEN($B1828)=0,"",IF(AND($B1828&gt;0,VALUE(SUBSTITUTE($B1828,"9","0"))=$B1828),1,0)),"")</f>
        <v/>
      </c>
      <c r="M1828" s="9">
        <f t="shared" si="57"/>
        <v>0</v>
      </c>
      <c r="N1828" s="36">
        <f>IF(AND(M1828&lt;=PhieuBauCu!$B$13,M1828&gt;=1),1,0)</f>
        <v>0</v>
      </c>
    </row>
    <row r="1829" spans="1:14" ht="28.5" customHeight="1">
      <c r="A1829" s="2">
        <v>1824</v>
      </c>
      <c r="B1829" s="3"/>
      <c r="C1829" s="48" t="str">
        <f t="shared" si="56"/>
        <v/>
      </c>
      <c r="D1829" s="5" t="str">
        <f>IF(PhieuBauCu!$B$2&gt;0,IF(LEN($B1829)=0,"",IF(AND($B1829&gt;0,VALUE(SUBSTITUTE($B1829,"1","0"))=$B1829),1,0)),"")</f>
        <v/>
      </c>
      <c r="E1829" s="5" t="str">
        <f>IF(PhieuBauCu!$B$2&gt;1,IF(LEN($B1829)=0,"",IF(AND($B1829&gt;0,VALUE(SUBSTITUTE($B1829,"2","0"))=$B1829),1,0)),"")</f>
        <v/>
      </c>
      <c r="F1829" s="5" t="str">
        <f>IF(PhieuBauCu!$B$2&gt;2,IF(LEN($B1829)=0,"",IF(AND($B1829&gt;0,VALUE(SUBSTITUTE($B1829,"3","0"))=$B1829),1,0)),"")</f>
        <v/>
      </c>
      <c r="G1829" s="5" t="str">
        <f>IF(PhieuBauCu!$B$2&gt;3,IF(LEN($B1829)=0,"",IF(AND($B1829&gt;0,VALUE(SUBSTITUTE($B1829,"4","0"))=$B1829),1,0)),"")</f>
        <v/>
      </c>
      <c r="H1829" s="5" t="str">
        <f>IF(PhieuBauCu!$B$2&gt;4,IF(LEN($B1829)=0,"",IF(AND($B1829&gt;0,VALUE(SUBSTITUTE($B1829,"5","0"))=$B1829),1,0)),"")</f>
        <v/>
      </c>
      <c r="I1829" s="5" t="str">
        <f>IF(PhieuBauCu!$B$2&gt;5,IF(LEN($B1829)=0,"",IF(AND($B1829&gt;0,VALUE(SUBSTITUTE($B1829,"6","0"))=$B1829),1,0)),"")</f>
        <v/>
      </c>
      <c r="J1829" s="5" t="str">
        <f>IF(PhieuBauCu!$B$2&gt;6,IF(LEN($B1829)=0,"",IF(AND($B1829&gt;0,VALUE(SUBSTITUTE($B1829,"7","0"))=$B1829),1,0)),"")</f>
        <v/>
      </c>
      <c r="K1829" s="5" t="str">
        <f>IF(PhieuBauCu!$B$2&gt;7,IF(LEN($B1829)=0,"",IF(AND($B1829&gt;0,VALUE(SUBSTITUTE($B1829,"8","0"))=$B1829),1,0)),"")</f>
        <v/>
      </c>
      <c r="L1829" s="5" t="str">
        <f>IF(PhieuBauCu!$B$2&gt;8,IF(LEN($B1829)=0,"",IF(AND($B1829&gt;0,VALUE(SUBSTITUTE($B1829,"9","0"))=$B1829),1,0)),"")</f>
        <v/>
      </c>
      <c r="M1829" s="9">
        <f t="shared" si="57"/>
        <v>0</v>
      </c>
      <c r="N1829" s="36">
        <f>IF(AND(M1829&lt;=PhieuBauCu!$B$13,M1829&gt;=1),1,0)</f>
        <v>0</v>
      </c>
    </row>
    <row r="1830" spans="1:14" ht="28.5" customHeight="1">
      <c r="A1830" s="2">
        <v>1825</v>
      </c>
      <c r="B1830" s="3"/>
      <c r="C1830" s="48" t="str">
        <f t="shared" si="56"/>
        <v/>
      </c>
      <c r="D1830" s="5" t="str">
        <f>IF(PhieuBauCu!$B$2&gt;0,IF(LEN($B1830)=0,"",IF(AND($B1830&gt;0,VALUE(SUBSTITUTE($B1830,"1","0"))=$B1830),1,0)),"")</f>
        <v/>
      </c>
      <c r="E1830" s="5" t="str">
        <f>IF(PhieuBauCu!$B$2&gt;1,IF(LEN($B1830)=0,"",IF(AND($B1830&gt;0,VALUE(SUBSTITUTE($B1830,"2","0"))=$B1830),1,0)),"")</f>
        <v/>
      </c>
      <c r="F1830" s="5" t="str">
        <f>IF(PhieuBauCu!$B$2&gt;2,IF(LEN($B1830)=0,"",IF(AND($B1830&gt;0,VALUE(SUBSTITUTE($B1830,"3","0"))=$B1830),1,0)),"")</f>
        <v/>
      </c>
      <c r="G1830" s="5" t="str">
        <f>IF(PhieuBauCu!$B$2&gt;3,IF(LEN($B1830)=0,"",IF(AND($B1830&gt;0,VALUE(SUBSTITUTE($B1830,"4","0"))=$B1830),1,0)),"")</f>
        <v/>
      </c>
      <c r="H1830" s="5" t="str">
        <f>IF(PhieuBauCu!$B$2&gt;4,IF(LEN($B1830)=0,"",IF(AND($B1830&gt;0,VALUE(SUBSTITUTE($B1830,"5","0"))=$B1830),1,0)),"")</f>
        <v/>
      </c>
      <c r="I1830" s="5" t="str">
        <f>IF(PhieuBauCu!$B$2&gt;5,IF(LEN($B1830)=0,"",IF(AND($B1830&gt;0,VALUE(SUBSTITUTE($B1830,"6","0"))=$B1830),1,0)),"")</f>
        <v/>
      </c>
      <c r="J1830" s="5" t="str">
        <f>IF(PhieuBauCu!$B$2&gt;6,IF(LEN($B1830)=0,"",IF(AND($B1830&gt;0,VALUE(SUBSTITUTE($B1830,"7","0"))=$B1830),1,0)),"")</f>
        <v/>
      </c>
      <c r="K1830" s="5" t="str">
        <f>IF(PhieuBauCu!$B$2&gt;7,IF(LEN($B1830)=0,"",IF(AND($B1830&gt;0,VALUE(SUBSTITUTE($B1830,"8","0"))=$B1830),1,0)),"")</f>
        <v/>
      </c>
      <c r="L1830" s="5" t="str">
        <f>IF(PhieuBauCu!$B$2&gt;8,IF(LEN($B1830)=0,"",IF(AND($B1830&gt;0,VALUE(SUBSTITUTE($B1830,"9","0"))=$B1830),1,0)),"")</f>
        <v/>
      </c>
      <c r="M1830" s="9">
        <f t="shared" si="57"/>
        <v>0</v>
      </c>
      <c r="N1830" s="36">
        <f>IF(AND(M1830&lt;=PhieuBauCu!$B$13,M1830&gt;=1),1,0)</f>
        <v>0</v>
      </c>
    </row>
    <row r="1831" spans="1:14" ht="28.5" customHeight="1">
      <c r="A1831" s="2">
        <v>1826</v>
      </c>
      <c r="B1831" s="3"/>
      <c r="C1831" s="48" t="str">
        <f t="shared" si="56"/>
        <v/>
      </c>
      <c r="D1831" s="5" t="str">
        <f>IF(PhieuBauCu!$B$2&gt;0,IF(LEN($B1831)=0,"",IF(AND($B1831&gt;0,VALUE(SUBSTITUTE($B1831,"1","0"))=$B1831),1,0)),"")</f>
        <v/>
      </c>
      <c r="E1831" s="5" t="str">
        <f>IF(PhieuBauCu!$B$2&gt;1,IF(LEN($B1831)=0,"",IF(AND($B1831&gt;0,VALUE(SUBSTITUTE($B1831,"2","0"))=$B1831),1,0)),"")</f>
        <v/>
      </c>
      <c r="F1831" s="5" t="str">
        <f>IF(PhieuBauCu!$B$2&gt;2,IF(LEN($B1831)=0,"",IF(AND($B1831&gt;0,VALUE(SUBSTITUTE($B1831,"3","0"))=$B1831),1,0)),"")</f>
        <v/>
      </c>
      <c r="G1831" s="5" t="str">
        <f>IF(PhieuBauCu!$B$2&gt;3,IF(LEN($B1831)=0,"",IF(AND($B1831&gt;0,VALUE(SUBSTITUTE($B1831,"4","0"))=$B1831),1,0)),"")</f>
        <v/>
      </c>
      <c r="H1831" s="5" t="str">
        <f>IF(PhieuBauCu!$B$2&gt;4,IF(LEN($B1831)=0,"",IF(AND($B1831&gt;0,VALUE(SUBSTITUTE($B1831,"5","0"))=$B1831),1,0)),"")</f>
        <v/>
      </c>
      <c r="I1831" s="5" t="str">
        <f>IF(PhieuBauCu!$B$2&gt;5,IF(LEN($B1831)=0,"",IF(AND($B1831&gt;0,VALUE(SUBSTITUTE($B1831,"6","0"))=$B1831),1,0)),"")</f>
        <v/>
      </c>
      <c r="J1831" s="5" t="str">
        <f>IF(PhieuBauCu!$B$2&gt;6,IF(LEN($B1831)=0,"",IF(AND($B1831&gt;0,VALUE(SUBSTITUTE($B1831,"7","0"))=$B1831),1,0)),"")</f>
        <v/>
      </c>
      <c r="K1831" s="5" t="str">
        <f>IF(PhieuBauCu!$B$2&gt;7,IF(LEN($B1831)=0,"",IF(AND($B1831&gt;0,VALUE(SUBSTITUTE($B1831,"8","0"))=$B1831),1,0)),"")</f>
        <v/>
      </c>
      <c r="L1831" s="5" t="str">
        <f>IF(PhieuBauCu!$B$2&gt;8,IF(LEN($B1831)=0,"",IF(AND($B1831&gt;0,VALUE(SUBSTITUTE($B1831,"9","0"))=$B1831),1,0)),"")</f>
        <v/>
      </c>
      <c r="M1831" s="9">
        <f t="shared" si="57"/>
        <v>0</v>
      </c>
      <c r="N1831" s="36">
        <f>IF(AND(M1831&lt;=PhieuBauCu!$B$13,M1831&gt;=1),1,0)</f>
        <v>0</v>
      </c>
    </row>
    <row r="1832" spans="1:14" ht="28.5" customHeight="1">
      <c r="A1832" s="2">
        <v>1827</v>
      </c>
      <c r="B1832" s="3"/>
      <c r="C1832" s="48" t="str">
        <f t="shared" si="56"/>
        <v/>
      </c>
      <c r="D1832" s="5" t="str">
        <f>IF(PhieuBauCu!$B$2&gt;0,IF(LEN($B1832)=0,"",IF(AND($B1832&gt;0,VALUE(SUBSTITUTE($B1832,"1","0"))=$B1832),1,0)),"")</f>
        <v/>
      </c>
      <c r="E1832" s="5" t="str">
        <f>IF(PhieuBauCu!$B$2&gt;1,IF(LEN($B1832)=0,"",IF(AND($B1832&gt;0,VALUE(SUBSTITUTE($B1832,"2","0"))=$B1832),1,0)),"")</f>
        <v/>
      </c>
      <c r="F1832" s="5" t="str">
        <f>IF(PhieuBauCu!$B$2&gt;2,IF(LEN($B1832)=0,"",IF(AND($B1832&gt;0,VALUE(SUBSTITUTE($B1832,"3","0"))=$B1832),1,0)),"")</f>
        <v/>
      </c>
      <c r="G1832" s="5" t="str">
        <f>IF(PhieuBauCu!$B$2&gt;3,IF(LEN($B1832)=0,"",IF(AND($B1832&gt;0,VALUE(SUBSTITUTE($B1832,"4","0"))=$B1832),1,0)),"")</f>
        <v/>
      </c>
      <c r="H1832" s="5" t="str">
        <f>IF(PhieuBauCu!$B$2&gt;4,IF(LEN($B1832)=0,"",IF(AND($B1832&gt;0,VALUE(SUBSTITUTE($B1832,"5","0"))=$B1832),1,0)),"")</f>
        <v/>
      </c>
      <c r="I1832" s="5" t="str">
        <f>IF(PhieuBauCu!$B$2&gt;5,IF(LEN($B1832)=0,"",IF(AND($B1832&gt;0,VALUE(SUBSTITUTE($B1832,"6","0"))=$B1832),1,0)),"")</f>
        <v/>
      </c>
      <c r="J1832" s="5" t="str">
        <f>IF(PhieuBauCu!$B$2&gt;6,IF(LEN($B1832)=0,"",IF(AND($B1832&gt;0,VALUE(SUBSTITUTE($B1832,"7","0"))=$B1832),1,0)),"")</f>
        <v/>
      </c>
      <c r="K1832" s="5" t="str">
        <f>IF(PhieuBauCu!$B$2&gt;7,IF(LEN($B1832)=0,"",IF(AND($B1832&gt;0,VALUE(SUBSTITUTE($B1832,"8","0"))=$B1832),1,0)),"")</f>
        <v/>
      </c>
      <c r="L1832" s="5" t="str">
        <f>IF(PhieuBauCu!$B$2&gt;8,IF(LEN($B1832)=0,"",IF(AND($B1832&gt;0,VALUE(SUBSTITUTE($B1832,"9","0"))=$B1832),1,0)),"")</f>
        <v/>
      </c>
      <c r="M1832" s="9">
        <f t="shared" si="57"/>
        <v>0</v>
      </c>
      <c r="N1832" s="36">
        <f>IF(AND(M1832&lt;=PhieuBauCu!$B$13,M1832&gt;=1),1,0)</f>
        <v>0</v>
      </c>
    </row>
    <row r="1833" spans="1:14" ht="28.5" customHeight="1">
      <c r="A1833" s="2">
        <v>1828</v>
      </c>
      <c r="B1833" s="3"/>
      <c r="C1833" s="48" t="str">
        <f t="shared" si="56"/>
        <v/>
      </c>
      <c r="D1833" s="5" t="str">
        <f>IF(PhieuBauCu!$B$2&gt;0,IF(LEN($B1833)=0,"",IF(AND($B1833&gt;0,VALUE(SUBSTITUTE($B1833,"1","0"))=$B1833),1,0)),"")</f>
        <v/>
      </c>
      <c r="E1833" s="5" t="str">
        <f>IF(PhieuBauCu!$B$2&gt;1,IF(LEN($B1833)=0,"",IF(AND($B1833&gt;0,VALUE(SUBSTITUTE($B1833,"2","0"))=$B1833),1,0)),"")</f>
        <v/>
      </c>
      <c r="F1833" s="5" t="str">
        <f>IF(PhieuBauCu!$B$2&gt;2,IF(LEN($B1833)=0,"",IF(AND($B1833&gt;0,VALUE(SUBSTITUTE($B1833,"3","0"))=$B1833),1,0)),"")</f>
        <v/>
      </c>
      <c r="G1833" s="5" t="str">
        <f>IF(PhieuBauCu!$B$2&gt;3,IF(LEN($B1833)=0,"",IF(AND($B1833&gt;0,VALUE(SUBSTITUTE($B1833,"4","0"))=$B1833),1,0)),"")</f>
        <v/>
      </c>
      <c r="H1833" s="5" t="str">
        <f>IF(PhieuBauCu!$B$2&gt;4,IF(LEN($B1833)=0,"",IF(AND($B1833&gt;0,VALUE(SUBSTITUTE($B1833,"5","0"))=$B1833),1,0)),"")</f>
        <v/>
      </c>
      <c r="I1833" s="5" t="str">
        <f>IF(PhieuBauCu!$B$2&gt;5,IF(LEN($B1833)=0,"",IF(AND($B1833&gt;0,VALUE(SUBSTITUTE($B1833,"6","0"))=$B1833),1,0)),"")</f>
        <v/>
      </c>
      <c r="J1833" s="5" t="str">
        <f>IF(PhieuBauCu!$B$2&gt;6,IF(LEN($B1833)=0,"",IF(AND($B1833&gt;0,VALUE(SUBSTITUTE($B1833,"7","0"))=$B1833),1,0)),"")</f>
        <v/>
      </c>
      <c r="K1833" s="5" t="str">
        <f>IF(PhieuBauCu!$B$2&gt;7,IF(LEN($B1833)=0,"",IF(AND($B1833&gt;0,VALUE(SUBSTITUTE($B1833,"8","0"))=$B1833),1,0)),"")</f>
        <v/>
      </c>
      <c r="L1833" s="5" t="str">
        <f>IF(PhieuBauCu!$B$2&gt;8,IF(LEN($B1833)=0,"",IF(AND($B1833&gt;0,VALUE(SUBSTITUTE($B1833,"9","0"))=$B1833),1,0)),"")</f>
        <v/>
      </c>
      <c r="M1833" s="9">
        <f t="shared" si="57"/>
        <v>0</v>
      </c>
      <c r="N1833" s="36">
        <f>IF(AND(M1833&lt;=PhieuBauCu!$B$13,M1833&gt;=1),1,0)</f>
        <v>0</v>
      </c>
    </row>
    <row r="1834" spans="1:14" ht="28.5" customHeight="1">
      <c r="A1834" s="2">
        <v>1829</v>
      </c>
      <c r="B1834" s="3"/>
      <c r="C1834" s="48" t="str">
        <f t="shared" si="56"/>
        <v/>
      </c>
      <c r="D1834" s="5" t="str">
        <f>IF(PhieuBauCu!$B$2&gt;0,IF(LEN($B1834)=0,"",IF(AND($B1834&gt;0,VALUE(SUBSTITUTE($B1834,"1","0"))=$B1834),1,0)),"")</f>
        <v/>
      </c>
      <c r="E1834" s="5" t="str">
        <f>IF(PhieuBauCu!$B$2&gt;1,IF(LEN($B1834)=0,"",IF(AND($B1834&gt;0,VALUE(SUBSTITUTE($B1834,"2","0"))=$B1834),1,0)),"")</f>
        <v/>
      </c>
      <c r="F1834" s="5" t="str">
        <f>IF(PhieuBauCu!$B$2&gt;2,IF(LEN($B1834)=0,"",IF(AND($B1834&gt;0,VALUE(SUBSTITUTE($B1834,"3","0"))=$B1834),1,0)),"")</f>
        <v/>
      </c>
      <c r="G1834" s="5" t="str">
        <f>IF(PhieuBauCu!$B$2&gt;3,IF(LEN($B1834)=0,"",IF(AND($B1834&gt;0,VALUE(SUBSTITUTE($B1834,"4","0"))=$B1834),1,0)),"")</f>
        <v/>
      </c>
      <c r="H1834" s="5" t="str">
        <f>IF(PhieuBauCu!$B$2&gt;4,IF(LEN($B1834)=0,"",IF(AND($B1834&gt;0,VALUE(SUBSTITUTE($B1834,"5","0"))=$B1834),1,0)),"")</f>
        <v/>
      </c>
      <c r="I1834" s="5" t="str">
        <f>IF(PhieuBauCu!$B$2&gt;5,IF(LEN($B1834)=0,"",IF(AND($B1834&gt;0,VALUE(SUBSTITUTE($B1834,"6","0"))=$B1834),1,0)),"")</f>
        <v/>
      </c>
      <c r="J1834" s="5" t="str">
        <f>IF(PhieuBauCu!$B$2&gt;6,IF(LEN($B1834)=0,"",IF(AND($B1834&gt;0,VALUE(SUBSTITUTE($B1834,"7","0"))=$B1834),1,0)),"")</f>
        <v/>
      </c>
      <c r="K1834" s="5" t="str">
        <f>IF(PhieuBauCu!$B$2&gt;7,IF(LEN($B1834)=0,"",IF(AND($B1834&gt;0,VALUE(SUBSTITUTE($B1834,"8","0"))=$B1834),1,0)),"")</f>
        <v/>
      </c>
      <c r="L1834" s="5" t="str">
        <f>IF(PhieuBauCu!$B$2&gt;8,IF(LEN($B1834)=0,"",IF(AND($B1834&gt;0,VALUE(SUBSTITUTE($B1834,"9","0"))=$B1834),1,0)),"")</f>
        <v/>
      </c>
      <c r="M1834" s="9">
        <f t="shared" si="57"/>
        <v>0</v>
      </c>
      <c r="N1834" s="36">
        <f>IF(AND(M1834&lt;=PhieuBauCu!$B$13,M1834&gt;=1),1,0)</f>
        <v>0</v>
      </c>
    </row>
    <row r="1835" spans="1:14" ht="28.5" customHeight="1">
      <c r="A1835" s="2">
        <v>1830</v>
      </c>
      <c r="B1835" s="3"/>
      <c r="C1835" s="48" t="str">
        <f t="shared" si="56"/>
        <v/>
      </c>
      <c r="D1835" s="5" t="str">
        <f>IF(PhieuBauCu!$B$2&gt;0,IF(LEN($B1835)=0,"",IF(AND($B1835&gt;0,VALUE(SUBSTITUTE($B1835,"1","0"))=$B1835),1,0)),"")</f>
        <v/>
      </c>
      <c r="E1835" s="5" t="str">
        <f>IF(PhieuBauCu!$B$2&gt;1,IF(LEN($B1835)=0,"",IF(AND($B1835&gt;0,VALUE(SUBSTITUTE($B1835,"2","0"))=$B1835),1,0)),"")</f>
        <v/>
      </c>
      <c r="F1835" s="5" t="str">
        <f>IF(PhieuBauCu!$B$2&gt;2,IF(LEN($B1835)=0,"",IF(AND($B1835&gt;0,VALUE(SUBSTITUTE($B1835,"3","0"))=$B1835),1,0)),"")</f>
        <v/>
      </c>
      <c r="G1835" s="5" t="str">
        <f>IF(PhieuBauCu!$B$2&gt;3,IF(LEN($B1835)=0,"",IF(AND($B1835&gt;0,VALUE(SUBSTITUTE($B1835,"4","0"))=$B1835),1,0)),"")</f>
        <v/>
      </c>
      <c r="H1835" s="5" t="str">
        <f>IF(PhieuBauCu!$B$2&gt;4,IF(LEN($B1835)=0,"",IF(AND($B1835&gt;0,VALUE(SUBSTITUTE($B1835,"5","0"))=$B1835),1,0)),"")</f>
        <v/>
      </c>
      <c r="I1835" s="5" t="str">
        <f>IF(PhieuBauCu!$B$2&gt;5,IF(LEN($B1835)=0,"",IF(AND($B1835&gt;0,VALUE(SUBSTITUTE($B1835,"6","0"))=$B1835),1,0)),"")</f>
        <v/>
      </c>
      <c r="J1835" s="5" t="str">
        <f>IF(PhieuBauCu!$B$2&gt;6,IF(LEN($B1835)=0,"",IF(AND($B1835&gt;0,VALUE(SUBSTITUTE($B1835,"7","0"))=$B1835),1,0)),"")</f>
        <v/>
      </c>
      <c r="K1835" s="5" t="str">
        <f>IF(PhieuBauCu!$B$2&gt;7,IF(LEN($B1835)=0,"",IF(AND($B1835&gt;0,VALUE(SUBSTITUTE($B1835,"8","0"))=$B1835),1,0)),"")</f>
        <v/>
      </c>
      <c r="L1835" s="5" t="str">
        <f>IF(PhieuBauCu!$B$2&gt;8,IF(LEN($B1835)=0,"",IF(AND($B1835&gt;0,VALUE(SUBSTITUTE($B1835,"9","0"))=$B1835),1,0)),"")</f>
        <v/>
      </c>
      <c r="M1835" s="9">
        <f t="shared" si="57"/>
        <v>0</v>
      </c>
      <c r="N1835" s="36">
        <f>IF(AND(M1835&lt;=PhieuBauCu!$B$13,M1835&gt;=1),1,0)</f>
        <v>0</v>
      </c>
    </row>
    <row r="1836" spans="1:14" ht="28.5" customHeight="1">
      <c r="A1836" s="2">
        <v>1831</v>
      </c>
      <c r="B1836" s="3"/>
      <c r="C1836" s="48" t="str">
        <f t="shared" si="56"/>
        <v/>
      </c>
      <c r="D1836" s="5" t="str">
        <f>IF(PhieuBauCu!$B$2&gt;0,IF(LEN($B1836)=0,"",IF(AND($B1836&gt;0,VALUE(SUBSTITUTE($B1836,"1","0"))=$B1836),1,0)),"")</f>
        <v/>
      </c>
      <c r="E1836" s="5" t="str">
        <f>IF(PhieuBauCu!$B$2&gt;1,IF(LEN($B1836)=0,"",IF(AND($B1836&gt;0,VALUE(SUBSTITUTE($B1836,"2","0"))=$B1836),1,0)),"")</f>
        <v/>
      </c>
      <c r="F1836" s="5" t="str">
        <f>IF(PhieuBauCu!$B$2&gt;2,IF(LEN($B1836)=0,"",IF(AND($B1836&gt;0,VALUE(SUBSTITUTE($B1836,"3","0"))=$B1836),1,0)),"")</f>
        <v/>
      </c>
      <c r="G1836" s="5" t="str">
        <f>IF(PhieuBauCu!$B$2&gt;3,IF(LEN($B1836)=0,"",IF(AND($B1836&gt;0,VALUE(SUBSTITUTE($B1836,"4","0"))=$B1836),1,0)),"")</f>
        <v/>
      </c>
      <c r="H1836" s="5" t="str">
        <f>IF(PhieuBauCu!$B$2&gt;4,IF(LEN($B1836)=0,"",IF(AND($B1836&gt;0,VALUE(SUBSTITUTE($B1836,"5","0"))=$B1836),1,0)),"")</f>
        <v/>
      </c>
      <c r="I1836" s="5" t="str">
        <f>IF(PhieuBauCu!$B$2&gt;5,IF(LEN($B1836)=0,"",IF(AND($B1836&gt;0,VALUE(SUBSTITUTE($B1836,"6","0"))=$B1836),1,0)),"")</f>
        <v/>
      </c>
      <c r="J1836" s="5" t="str">
        <f>IF(PhieuBauCu!$B$2&gt;6,IF(LEN($B1836)=0,"",IF(AND($B1836&gt;0,VALUE(SUBSTITUTE($B1836,"7","0"))=$B1836),1,0)),"")</f>
        <v/>
      </c>
      <c r="K1836" s="5" t="str">
        <f>IF(PhieuBauCu!$B$2&gt;7,IF(LEN($B1836)=0,"",IF(AND($B1836&gt;0,VALUE(SUBSTITUTE($B1836,"8","0"))=$B1836),1,0)),"")</f>
        <v/>
      </c>
      <c r="L1836" s="5" t="str">
        <f>IF(PhieuBauCu!$B$2&gt;8,IF(LEN($B1836)=0,"",IF(AND($B1836&gt;0,VALUE(SUBSTITUTE($B1836,"9","0"))=$B1836),1,0)),"")</f>
        <v/>
      </c>
      <c r="M1836" s="9">
        <f t="shared" si="57"/>
        <v>0</v>
      </c>
      <c r="N1836" s="36">
        <f>IF(AND(M1836&lt;=PhieuBauCu!$B$13,M1836&gt;=1),1,0)</f>
        <v>0</v>
      </c>
    </row>
    <row r="1837" spans="1:14" ht="28.5" customHeight="1">
      <c r="A1837" s="2">
        <v>1832</v>
      </c>
      <c r="B1837" s="3"/>
      <c r="C1837" s="48" t="str">
        <f t="shared" si="56"/>
        <v/>
      </c>
      <c r="D1837" s="5" t="str">
        <f>IF(PhieuBauCu!$B$2&gt;0,IF(LEN($B1837)=0,"",IF(AND($B1837&gt;0,VALUE(SUBSTITUTE($B1837,"1","0"))=$B1837),1,0)),"")</f>
        <v/>
      </c>
      <c r="E1837" s="5" t="str">
        <f>IF(PhieuBauCu!$B$2&gt;1,IF(LEN($B1837)=0,"",IF(AND($B1837&gt;0,VALUE(SUBSTITUTE($B1837,"2","0"))=$B1837),1,0)),"")</f>
        <v/>
      </c>
      <c r="F1837" s="5" t="str">
        <f>IF(PhieuBauCu!$B$2&gt;2,IF(LEN($B1837)=0,"",IF(AND($B1837&gt;0,VALUE(SUBSTITUTE($B1837,"3","0"))=$B1837),1,0)),"")</f>
        <v/>
      </c>
      <c r="G1837" s="5" t="str">
        <f>IF(PhieuBauCu!$B$2&gt;3,IF(LEN($B1837)=0,"",IF(AND($B1837&gt;0,VALUE(SUBSTITUTE($B1837,"4","0"))=$B1837),1,0)),"")</f>
        <v/>
      </c>
      <c r="H1837" s="5" t="str">
        <f>IF(PhieuBauCu!$B$2&gt;4,IF(LEN($B1837)=0,"",IF(AND($B1837&gt;0,VALUE(SUBSTITUTE($B1837,"5","0"))=$B1837),1,0)),"")</f>
        <v/>
      </c>
      <c r="I1837" s="5" t="str">
        <f>IF(PhieuBauCu!$B$2&gt;5,IF(LEN($B1837)=0,"",IF(AND($B1837&gt;0,VALUE(SUBSTITUTE($B1837,"6","0"))=$B1837),1,0)),"")</f>
        <v/>
      </c>
      <c r="J1837" s="5" t="str">
        <f>IF(PhieuBauCu!$B$2&gt;6,IF(LEN($B1837)=0,"",IF(AND($B1837&gt;0,VALUE(SUBSTITUTE($B1837,"7","0"))=$B1837),1,0)),"")</f>
        <v/>
      </c>
      <c r="K1837" s="5" t="str">
        <f>IF(PhieuBauCu!$B$2&gt;7,IF(LEN($B1837)=0,"",IF(AND($B1837&gt;0,VALUE(SUBSTITUTE($B1837,"8","0"))=$B1837),1,0)),"")</f>
        <v/>
      </c>
      <c r="L1837" s="5" t="str">
        <f>IF(PhieuBauCu!$B$2&gt;8,IF(LEN($B1837)=0,"",IF(AND($B1837&gt;0,VALUE(SUBSTITUTE($B1837,"9","0"))=$B1837),1,0)),"")</f>
        <v/>
      </c>
      <c r="M1837" s="9">
        <f t="shared" si="57"/>
        <v>0</v>
      </c>
      <c r="N1837" s="36">
        <f>IF(AND(M1837&lt;=PhieuBauCu!$B$13,M1837&gt;=1),1,0)</f>
        <v>0</v>
      </c>
    </row>
    <row r="1838" spans="1:14" ht="28.5" customHeight="1">
      <c r="A1838" s="2">
        <v>1833</v>
      </c>
      <c r="B1838" s="3"/>
      <c r="C1838" s="48" t="str">
        <f t="shared" si="56"/>
        <v/>
      </c>
      <c r="D1838" s="5" t="str">
        <f>IF(PhieuBauCu!$B$2&gt;0,IF(LEN($B1838)=0,"",IF(AND($B1838&gt;0,VALUE(SUBSTITUTE($B1838,"1","0"))=$B1838),1,0)),"")</f>
        <v/>
      </c>
      <c r="E1838" s="5" t="str">
        <f>IF(PhieuBauCu!$B$2&gt;1,IF(LEN($B1838)=0,"",IF(AND($B1838&gt;0,VALUE(SUBSTITUTE($B1838,"2","0"))=$B1838),1,0)),"")</f>
        <v/>
      </c>
      <c r="F1838" s="5" t="str">
        <f>IF(PhieuBauCu!$B$2&gt;2,IF(LEN($B1838)=0,"",IF(AND($B1838&gt;0,VALUE(SUBSTITUTE($B1838,"3","0"))=$B1838),1,0)),"")</f>
        <v/>
      </c>
      <c r="G1838" s="5" t="str">
        <f>IF(PhieuBauCu!$B$2&gt;3,IF(LEN($B1838)=0,"",IF(AND($B1838&gt;0,VALUE(SUBSTITUTE($B1838,"4","0"))=$B1838),1,0)),"")</f>
        <v/>
      </c>
      <c r="H1838" s="5" t="str">
        <f>IF(PhieuBauCu!$B$2&gt;4,IF(LEN($B1838)=0,"",IF(AND($B1838&gt;0,VALUE(SUBSTITUTE($B1838,"5","0"))=$B1838),1,0)),"")</f>
        <v/>
      </c>
      <c r="I1838" s="5" t="str">
        <f>IF(PhieuBauCu!$B$2&gt;5,IF(LEN($B1838)=0,"",IF(AND($B1838&gt;0,VALUE(SUBSTITUTE($B1838,"6","0"))=$B1838),1,0)),"")</f>
        <v/>
      </c>
      <c r="J1838" s="5" t="str">
        <f>IF(PhieuBauCu!$B$2&gt;6,IF(LEN($B1838)=0,"",IF(AND($B1838&gt;0,VALUE(SUBSTITUTE($B1838,"7","0"))=$B1838),1,0)),"")</f>
        <v/>
      </c>
      <c r="K1838" s="5" t="str">
        <f>IF(PhieuBauCu!$B$2&gt;7,IF(LEN($B1838)=0,"",IF(AND($B1838&gt;0,VALUE(SUBSTITUTE($B1838,"8","0"))=$B1838),1,0)),"")</f>
        <v/>
      </c>
      <c r="L1838" s="5" t="str">
        <f>IF(PhieuBauCu!$B$2&gt;8,IF(LEN($B1838)=0,"",IF(AND($B1838&gt;0,VALUE(SUBSTITUTE($B1838,"9","0"))=$B1838),1,0)),"")</f>
        <v/>
      </c>
      <c r="M1838" s="9">
        <f t="shared" si="57"/>
        <v>0</v>
      </c>
      <c r="N1838" s="36">
        <f>IF(AND(M1838&lt;=PhieuBauCu!$B$13,M1838&gt;=1),1,0)</f>
        <v>0</v>
      </c>
    </row>
    <row r="1839" spans="1:14" ht="28.5" customHeight="1">
      <c r="A1839" s="2">
        <v>1834</v>
      </c>
      <c r="B1839" s="3"/>
      <c r="C1839" s="48" t="str">
        <f t="shared" si="56"/>
        <v/>
      </c>
      <c r="D1839" s="5" t="str">
        <f>IF(PhieuBauCu!$B$2&gt;0,IF(LEN($B1839)=0,"",IF(AND($B1839&gt;0,VALUE(SUBSTITUTE($B1839,"1","0"))=$B1839),1,0)),"")</f>
        <v/>
      </c>
      <c r="E1839" s="5" t="str">
        <f>IF(PhieuBauCu!$B$2&gt;1,IF(LEN($B1839)=0,"",IF(AND($B1839&gt;0,VALUE(SUBSTITUTE($B1839,"2","0"))=$B1839),1,0)),"")</f>
        <v/>
      </c>
      <c r="F1839" s="5" t="str">
        <f>IF(PhieuBauCu!$B$2&gt;2,IF(LEN($B1839)=0,"",IF(AND($B1839&gt;0,VALUE(SUBSTITUTE($B1839,"3","0"))=$B1839),1,0)),"")</f>
        <v/>
      </c>
      <c r="G1839" s="5" t="str">
        <f>IF(PhieuBauCu!$B$2&gt;3,IF(LEN($B1839)=0,"",IF(AND($B1839&gt;0,VALUE(SUBSTITUTE($B1839,"4","0"))=$B1839),1,0)),"")</f>
        <v/>
      </c>
      <c r="H1839" s="5" t="str">
        <f>IF(PhieuBauCu!$B$2&gt;4,IF(LEN($B1839)=0,"",IF(AND($B1839&gt;0,VALUE(SUBSTITUTE($B1839,"5","0"))=$B1839),1,0)),"")</f>
        <v/>
      </c>
      <c r="I1839" s="5" t="str">
        <f>IF(PhieuBauCu!$B$2&gt;5,IF(LEN($B1839)=0,"",IF(AND($B1839&gt;0,VALUE(SUBSTITUTE($B1839,"6","0"))=$B1839),1,0)),"")</f>
        <v/>
      </c>
      <c r="J1839" s="5" t="str">
        <f>IF(PhieuBauCu!$B$2&gt;6,IF(LEN($B1839)=0,"",IF(AND($B1839&gt;0,VALUE(SUBSTITUTE($B1839,"7","0"))=$B1839),1,0)),"")</f>
        <v/>
      </c>
      <c r="K1839" s="5" t="str">
        <f>IF(PhieuBauCu!$B$2&gt;7,IF(LEN($B1839)=0,"",IF(AND($B1839&gt;0,VALUE(SUBSTITUTE($B1839,"8","0"))=$B1839),1,0)),"")</f>
        <v/>
      </c>
      <c r="L1839" s="5" t="str">
        <f>IF(PhieuBauCu!$B$2&gt;8,IF(LEN($B1839)=0,"",IF(AND($B1839&gt;0,VALUE(SUBSTITUTE($B1839,"9","0"))=$B1839),1,0)),"")</f>
        <v/>
      </c>
      <c r="M1839" s="9">
        <f t="shared" si="57"/>
        <v>0</v>
      </c>
      <c r="N1839" s="36">
        <f>IF(AND(M1839&lt;=PhieuBauCu!$B$13,M1839&gt;=1),1,0)</f>
        <v>0</v>
      </c>
    </row>
    <row r="1840" spans="1:14" ht="28.5" customHeight="1">
      <c r="A1840" s="2">
        <v>1835</v>
      </c>
      <c r="B1840" s="3"/>
      <c r="C1840" s="48" t="str">
        <f t="shared" si="56"/>
        <v/>
      </c>
      <c r="D1840" s="5" t="str">
        <f>IF(PhieuBauCu!$B$2&gt;0,IF(LEN($B1840)=0,"",IF(AND($B1840&gt;0,VALUE(SUBSTITUTE($B1840,"1","0"))=$B1840),1,0)),"")</f>
        <v/>
      </c>
      <c r="E1840" s="5" t="str">
        <f>IF(PhieuBauCu!$B$2&gt;1,IF(LEN($B1840)=0,"",IF(AND($B1840&gt;0,VALUE(SUBSTITUTE($B1840,"2","0"))=$B1840),1,0)),"")</f>
        <v/>
      </c>
      <c r="F1840" s="5" t="str">
        <f>IF(PhieuBauCu!$B$2&gt;2,IF(LEN($B1840)=0,"",IF(AND($B1840&gt;0,VALUE(SUBSTITUTE($B1840,"3","0"))=$B1840),1,0)),"")</f>
        <v/>
      </c>
      <c r="G1840" s="5" t="str">
        <f>IF(PhieuBauCu!$B$2&gt;3,IF(LEN($B1840)=0,"",IF(AND($B1840&gt;0,VALUE(SUBSTITUTE($B1840,"4","0"))=$B1840),1,0)),"")</f>
        <v/>
      </c>
      <c r="H1840" s="5" t="str">
        <f>IF(PhieuBauCu!$B$2&gt;4,IF(LEN($B1840)=0,"",IF(AND($B1840&gt;0,VALUE(SUBSTITUTE($B1840,"5","0"))=$B1840),1,0)),"")</f>
        <v/>
      </c>
      <c r="I1840" s="5" t="str">
        <f>IF(PhieuBauCu!$B$2&gt;5,IF(LEN($B1840)=0,"",IF(AND($B1840&gt;0,VALUE(SUBSTITUTE($B1840,"6","0"))=$B1840),1,0)),"")</f>
        <v/>
      </c>
      <c r="J1840" s="5" t="str">
        <f>IF(PhieuBauCu!$B$2&gt;6,IF(LEN($B1840)=0,"",IF(AND($B1840&gt;0,VALUE(SUBSTITUTE($B1840,"7","0"))=$B1840),1,0)),"")</f>
        <v/>
      </c>
      <c r="K1840" s="5" t="str">
        <f>IF(PhieuBauCu!$B$2&gt;7,IF(LEN($B1840)=0,"",IF(AND($B1840&gt;0,VALUE(SUBSTITUTE($B1840,"8","0"))=$B1840),1,0)),"")</f>
        <v/>
      </c>
      <c r="L1840" s="5" t="str">
        <f>IF(PhieuBauCu!$B$2&gt;8,IF(LEN($B1840)=0,"",IF(AND($B1840&gt;0,VALUE(SUBSTITUTE($B1840,"9","0"))=$B1840),1,0)),"")</f>
        <v/>
      </c>
      <c r="M1840" s="9">
        <f t="shared" si="57"/>
        <v>0</v>
      </c>
      <c r="N1840" s="36">
        <f>IF(AND(M1840&lt;=PhieuBauCu!$B$13,M1840&gt;=1),1,0)</f>
        <v>0</v>
      </c>
    </row>
    <row r="1841" spans="1:14" ht="28.5" customHeight="1">
      <c r="A1841" s="2">
        <v>1836</v>
      </c>
      <c r="B1841" s="3"/>
      <c r="C1841" s="48" t="str">
        <f t="shared" si="56"/>
        <v/>
      </c>
      <c r="D1841" s="5" t="str">
        <f>IF(PhieuBauCu!$B$2&gt;0,IF(LEN($B1841)=0,"",IF(AND($B1841&gt;0,VALUE(SUBSTITUTE($B1841,"1","0"))=$B1841),1,0)),"")</f>
        <v/>
      </c>
      <c r="E1841" s="5" t="str">
        <f>IF(PhieuBauCu!$B$2&gt;1,IF(LEN($B1841)=0,"",IF(AND($B1841&gt;0,VALUE(SUBSTITUTE($B1841,"2","0"))=$B1841),1,0)),"")</f>
        <v/>
      </c>
      <c r="F1841" s="5" t="str">
        <f>IF(PhieuBauCu!$B$2&gt;2,IF(LEN($B1841)=0,"",IF(AND($B1841&gt;0,VALUE(SUBSTITUTE($B1841,"3","0"))=$B1841),1,0)),"")</f>
        <v/>
      </c>
      <c r="G1841" s="5" t="str">
        <f>IF(PhieuBauCu!$B$2&gt;3,IF(LEN($B1841)=0,"",IF(AND($B1841&gt;0,VALUE(SUBSTITUTE($B1841,"4","0"))=$B1841),1,0)),"")</f>
        <v/>
      </c>
      <c r="H1841" s="5" t="str">
        <f>IF(PhieuBauCu!$B$2&gt;4,IF(LEN($B1841)=0,"",IF(AND($B1841&gt;0,VALUE(SUBSTITUTE($B1841,"5","0"))=$B1841),1,0)),"")</f>
        <v/>
      </c>
      <c r="I1841" s="5" t="str">
        <f>IF(PhieuBauCu!$B$2&gt;5,IF(LEN($B1841)=0,"",IF(AND($B1841&gt;0,VALUE(SUBSTITUTE($B1841,"6","0"))=$B1841),1,0)),"")</f>
        <v/>
      </c>
      <c r="J1841" s="5" t="str">
        <f>IF(PhieuBauCu!$B$2&gt;6,IF(LEN($B1841)=0,"",IF(AND($B1841&gt;0,VALUE(SUBSTITUTE($B1841,"7","0"))=$B1841),1,0)),"")</f>
        <v/>
      </c>
      <c r="K1841" s="5" t="str">
        <f>IF(PhieuBauCu!$B$2&gt;7,IF(LEN($B1841)=0,"",IF(AND($B1841&gt;0,VALUE(SUBSTITUTE($B1841,"8","0"))=$B1841),1,0)),"")</f>
        <v/>
      </c>
      <c r="L1841" s="5" t="str">
        <f>IF(PhieuBauCu!$B$2&gt;8,IF(LEN($B1841)=0,"",IF(AND($B1841&gt;0,VALUE(SUBSTITUTE($B1841,"9","0"))=$B1841),1,0)),"")</f>
        <v/>
      </c>
      <c r="M1841" s="9">
        <f t="shared" si="57"/>
        <v>0</v>
      </c>
      <c r="N1841" s="36">
        <f>IF(AND(M1841&lt;=PhieuBauCu!$B$13,M1841&gt;=1),1,0)</f>
        <v>0</v>
      </c>
    </row>
    <row r="1842" spans="1:14" ht="28.5" customHeight="1">
      <c r="A1842" s="2">
        <v>1837</v>
      </c>
      <c r="B1842" s="3"/>
      <c r="C1842" s="48" t="str">
        <f t="shared" si="56"/>
        <v/>
      </c>
      <c r="D1842" s="5" t="str">
        <f>IF(PhieuBauCu!$B$2&gt;0,IF(LEN($B1842)=0,"",IF(AND($B1842&gt;0,VALUE(SUBSTITUTE($B1842,"1","0"))=$B1842),1,0)),"")</f>
        <v/>
      </c>
      <c r="E1842" s="5" t="str">
        <f>IF(PhieuBauCu!$B$2&gt;1,IF(LEN($B1842)=0,"",IF(AND($B1842&gt;0,VALUE(SUBSTITUTE($B1842,"2","0"))=$B1842),1,0)),"")</f>
        <v/>
      </c>
      <c r="F1842" s="5" t="str">
        <f>IF(PhieuBauCu!$B$2&gt;2,IF(LEN($B1842)=0,"",IF(AND($B1842&gt;0,VALUE(SUBSTITUTE($B1842,"3","0"))=$B1842),1,0)),"")</f>
        <v/>
      </c>
      <c r="G1842" s="5" t="str">
        <f>IF(PhieuBauCu!$B$2&gt;3,IF(LEN($B1842)=0,"",IF(AND($B1842&gt;0,VALUE(SUBSTITUTE($B1842,"4","0"))=$B1842),1,0)),"")</f>
        <v/>
      </c>
      <c r="H1842" s="5" t="str">
        <f>IF(PhieuBauCu!$B$2&gt;4,IF(LEN($B1842)=0,"",IF(AND($B1842&gt;0,VALUE(SUBSTITUTE($B1842,"5","0"))=$B1842),1,0)),"")</f>
        <v/>
      </c>
      <c r="I1842" s="5" t="str">
        <f>IF(PhieuBauCu!$B$2&gt;5,IF(LEN($B1842)=0,"",IF(AND($B1842&gt;0,VALUE(SUBSTITUTE($B1842,"6","0"))=$B1842),1,0)),"")</f>
        <v/>
      </c>
      <c r="J1842" s="5" t="str">
        <f>IF(PhieuBauCu!$B$2&gt;6,IF(LEN($B1842)=0,"",IF(AND($B1842&gt;0,VALUE(SUBSTITUTE($B1842,"7","0"))=$B1842),1,0)),"")</f>
        <v/>
      </c>
      <c r="K1842" s="5" t="str">
        <f>IF(PhieuBauCu!$B$2&gt;7,IF(LEN($B1842)=0,"",IF(AND($B1842&gt;0,VALUE(SUBSTITUTE($B1842,"8","0"))=$B1842),1,0)),"")</f>
        <v/>
      </c>
      <c r="L1842" s="5" t="str">
        <f>IF(PhieuBauCu!$B$2&gt;8,IF(LEN($B1842)=0,"",IF(AND($B1842&gt;0,VALUE(SUBSTITUTE($B1842,"9","0"))=$B1842),1,0)),"")</f>
        <v/>
      </c>
      <c r="M1842" s="9">
        <f t="shared" si="57"/>
        <v>0</v>
      </c>
      <c r="N1842" s="36">
        <f>IF(AND(M1842&lt;=PhieuBauCu!$B$13,M1842&gt;=1),1,0)</f>
        <v>0</v>
      </c>
    </row>
    <row r="1843" spans="1:14" ht="28.5" customHeight="1">
      <c r="A1843" s="2">
        <v>1838</v>
      </c>
      <c r="B1843" s="3"/>
      <c r="C1843" s="48" t="str">
        <f t="shared" si="56"/>
        <v/>
      </c>
      <c r="D1843" s="5" t="str">
        <f>IF(PhieuBauCu!$B$2&gt;0,IF(LEN($B1843)=0,"",IF(AND($B1843&gt;0,VALUE(SUBSTITUTE($B1843,"1","0"))=$B1843),1,0)),"")</f>
        <v/>
      </c>
      <c r="E1843" s="5" t="str">
        <f>IF(PhieuBauCu!$B$2&gt;1,IF(LEN($B1843)=0,"",IF(AND($B1843&gt;0,VALUE(SUBSTITUTE($B1843,"2","0"))=$B1843),1,0)),"")</f>
        <v/>
      </c>
      <c r="F1843" s="5" t="str">
        <f>IF(PhieuBauCu!$B$2&gt;2,IF(LEN($B1843)=0,"",IF(AND($B1843&gt;0,VALUE(SUBSTITUTE($B1843,"3","0"))=$B1843),1,0)),"")</f>
        <v/>
      </c>
      <c r="G1843" s="5" t="str">
        <f>IF(PhieuBauCu!$B$2&gt;3,IF(LEN($B1843)=0,"",IF(AND($B1843&gt;0,VALUE(SUBSTITUTE($B1843,"4","0"))=$B1843),1,0)),"")</f>
        <v/>
      </c>
      <c r="H1843" s="5" t="str">
        <f>IF(PhieuBauCu!$B$2&gt;4,IF(LEN($B1843)=0,"",IF(AND($B1843&gt;0,VALUE(SUBSTITUTE($B1843,"5","0"))=$B1843),1,0)),"")</f>
        <v/>
      </c>
      <c r="I1843" s="5" t="str">
        <f>IF(PhieuBauCu!$B$2&gt;5,IF(LEN($B1843)=0,"",IF(AND($B1843&gt;0,VALUE(SUBSTITUTE($B1843,"6","0"))=$B1843),1,0)),"")</f>
        <v/>
      </c>
      <c r="J1843" s="5" t="str">
        <f>IF(PhieuBauCu!$B$2&gt;6,IF(LEN($B1843)=0,"",IF(AND($B1843&gt;0,VALUE(SUBSTITUTE($B1843,"7","0"))=$B1843),1,0)),"")</f>
        <v/>
      </c>
      <c r="K1843" s="5" t="str">
        <f>IF(PhieuBauCu!$B$2&gt;7,IF(LEN($B1843)=0,"",IF(AND($B1843&gt;0,VALUE(SUBSTITUTE($B1843,"8","0"))=$B1843),1,0)),"")</f>
        <v/>
      </c>
      <c r="L1843" s="5" t="str">
        <f>IF(PhieuBauCu!$B$2&gt;8,IF(LEN($B1843)=0,"",IF(AND($B1843&gt;0,VALUE(SUBSTITUTE($B1843,"9","0"))=$B1843),1,0)),"")</f>
        <v/>
      </c>
      <c r="M1843" s="9">
        <f t="shared" si="57"/>
        <v>0</v>
      </c>
      <c r="N1843" s="36">
        <f>IF(AND(M1843&lt;=PhieuBauCu!$B$13,M1843&gt;=1),1,0)</f>
        <v>0</v>
      </c>
    </row>
    <row r="1844" spans="1:14" ht="28.5" customHeight="1">
      <c r="A1844" s="2">
        <v>1839</v>
      </c>
      <c r="B1844" s="3"/>
      <c r="C1844" s="48" t="str">
        <f t="shared" si="56"/>
        <v/>
      </c>
      <c r="D1844" s="5" t="str">
        <f>IF(PhieuBauCu!$B$2&gt;0,IF(LEN($B1844)=0,"",IF(AND($B1844&gt;0,VALUE(SUBSTITUTE($B1844,"1","0"))=$B1844),1,0)),"")</f>
        <v/>
      </c>
      <c r="E1844" s="5" t="str">
        <f>IF(PhieuBauCu!$B$2&gt;1,IF(LEN($B1844)=0,"",IF(AND($B1844&gt;0,VALUE(SUBSTITUTE($B1844,"2","0"))=$B1844),1,0)),"")</f>
        <v/>
      </c>
      <c r="F1844" s="5" t="str">
        <f>IF(PhieuBauCu!$B$2&gt;2,IF(LEN($B1844)=0,"",IF(AND($B1844&gt;0,VALUE(SUBSTITUTE($B1844,"3","0"))=$B1844),1,0)),"")</f>
        <v/>
      </c>
      <c r="G1844" s="5" t="str">
        <f>IF(PhieuBauCu!$B$2&gt;3,IF(LEN($B1844)=0,"",IF(AND($B1844&gt;0,VALUE(SUBSTITUTE($B1844,"4","0"))=$B1844),1,0)),"")</f>
        <v/>
      </c>
      <c r="H1844" s="5" t="str">
        <f>IF(PhieuBauCu!$B$2&gt;4,IF(LEN($B1844)=0,"",IF(AND($B1844&gt;0,VALUE(SUBSTITUTE($B1844,"5","0"))=$B1844),1,0)),"")</f>
        <v/>
      </c>
      <c r="I1844" s="5" t="str">
        <f>IF(PhieuBauCu!$B$2&gt;5,IF(LEN($B1844)=0,"",IF(AND($B1844&gt;0,VALUE(SUBSTITUTE($B1844,"6","0"))=$B1844),1,0)),"")</f>
        <v/>
      </c>
      <c r="J1844" s="5" t="str">
        <f>IF(PhieuBauCu!$B$2&gt;6,IF(LEN($B1844)=0,"",IF(AND($B1844&gt;0,VALUE(SUBSTITUTE($B1844,"7","0"))=$B1844),1,0)),"")</f>
        <v/>
      </c>
      <c r="K1844" s="5" t="str">
        <f>IF(PhieuBauCu!$B$2&gt;7,IF(LEN($B1844)=0,"",IF(AND($B1844&gt;0,VALUE(SUBSTITUTE($B1844,"8","0"))=$B1844),1,0)),"")</f>
        <v/>
      </c>
      <c r="L1844" s="5" t="str">
        <f>IF(PhieuBauCu!$B$2&gt;8,IF(LEN($B1844)=0,"",IF(AND($B1844&gt;0,VALUE(SUBSTITUTE($B1844,"9","0"))=$B1844),1,0)),"")</f>
        <v/>
      </c>
      <c r="M1844" s="9">
        <f t="shared" si="57"/>
        <v>0</v>
      </c>
      <c r="N1844" s="36">
        <f>IF(AND(M1844&lt;=PhieuBauCu!$B$13,M1844&gt;=1),1,0)</f>
        <v>0</v>
      </c>
    </row>
    <row r="1845" spans="1:14" ht="28.5" customHeight="1">
      <c r="A1845" s="2">
        <v>1840</v>
      </c>
      <c r="B1845" s="3"/>
      <c r="C1845" s="48" t="str">
        <f t="shared" si="56"/>
        <v/>
      </c>
      <c r="D1845" s="5" t="str">
        <f>IF(PhieuBauCu!$B$2&gt;0,IF(LEN($B1845)=0,"",IF(AND($B1845&gt;0,VALUE(SUBSTITUTE($B1845,"1","0"))=$B1845),1,0)),"")</f>
        <v/>
      </c>
      <c r="E1845" s="5" t="str">
        <f>IF(PhieuBauCu!$B$2&gt;1,IF(LEN($B1845)=0,"",IF(AND($B1845&gt;0,VALUE(SUBSTITUTE($B1845,"2","0"))=$B1845),1,0)),"")</f>
        <v/>
      </c>
      <c r="F1845" s="5" t="str">
        <f>IF(PhieuBauCu!$B$2&gt;2,IF(LEN($B1845)=0,"",IF(AND($B1845&gt;0,VALUE(SUBSTITUTE($B1845,"3","0"))=$B1845),1,0)),"")</f>
        <v/>
      </c>
      <c r="G1845" s="5" t="str">
        <f>IF(PhieuBauCu!$B$2&gt;3,IF(LEN($B1845)=0,"",IF(AND($B1845&gt;0,VALUE(SUBSTITUTE($B1845,"4","0"))=$B1845),1,0)),"")</f>
        <v/>
      </c>
      <c r="H1845" s="5" t="str">
        <f>IF(PhieuBauCu!$B$2&gt;4,IF(LEN($B1845)=0,"",IF(AND($B1845&gt;0,VALUE(SUBSTITUTE($B1845,"5","0"))=$B1845),1,0)),"")</f>
        <v/>
      </c>
      <c r="I1845" s="5" t="str">
        <f>IF(PhieuBauCu!$B$2&gt;5,IF(LEN($B1845)=0,"",IF(AND($B1845&gt;0,VALUE(SUBSTITUTE($B1845,"6","0"))=$B1845),1,0)),"")</f>
        <v/>
      </c>
      <c r="J1845" s="5" t="str">
        <f>IF(PhieuBauCu!$B$2&gt;6,IF(LEN($B1845)=0,"",IF(AND($B1845&gt;0,VALUE(SUBSTITUTE($B1845,"7","0"))=$B1845),1,0)),"")</f>
        <v/>
      </c>
      <c r="K1845" s="5" t="str">
        <f>IF(PhieuBauCu!$B$2&gt;7,IF(LEN($B1845)=0,"",IF(AND($B1845&gt;0,VALUE(SUBSTITUTE($B1845,"8","0"))=$B1845),1,0)),"")</f>
        <v/>
      </c>
      <c r="L1845" s="5" t="str">
        <f>IF(PhieuBauCu!$B$2&gt;8,IF(LEN($B1845)=0,"",IF(AND($B1845&gt;0,VALUE(SUBSTITUTE($B1845,"9","0"))=$B1845),1,0)),"")</f>
        <v/>
      </c>
      <c r="M1845" s="9">
        <f t="shared" si="57"/>
        <v>0</v>
      </c>
      <c r="N1845" s="36">
        <f>IF(AND(M1845&lt;=PhieuBauCu!$B$13,M1845&gt;=1),1,0)</f>
        <v>0</v>
      </c>
    </row>
    <row r="1846" spans="1:14" ht="28.5" customHeight="1">
      <c r="A1846" s="2">
        <v>1841</v>
      </c>
      <c r="B1846" s="3"/>
      <c r="C1846" s="48" t="str">
        <f t="shared" si="56"/>
        <v/>
      </c>
      <c r="D1846" s="5" t="str">
        <f>IF(PhieuBauCu!$B$2&gt;0,IF(LEN($B1846)=0,"",IF(AND($B1846&gt;0,VALUE(SUBSTITUTE($B1846,"1","0"))=$B1846),1,0)),"")</f>
        <v/>
      </c>
      <c r="E1846" s="5" t="str">
        <f>IF(PhieuBauCu!$B$2&gt;1,IF(LEN($B1846)=0,"",IF(AND($B1846&gt;0,VALUE(SUBSTITUTE($B1846,"2","0"))=$B1846),1,0)),"")</f>
        <v/>
      </c>
      <c r="F1846" s="5" t="str">
        <f>IF(PhieuBauCu!$B$2&gt;2,IF(LEN($B1846)=0,"",IF(AND($B1846&gt;0,VALUE(SUBSTITUTE($B1846,"3","0"))=$B1846),1,0)),"")</f>
        <v/>
      </c>
      <c r="G1846" s="5" t="str">
        <f>IF(PhieuBauCu!$B$2&gt;3,IF(LEN($B1846)=0,"",IF(AND($B1846&gt;0,VALUE(SUBSTITUTE($B1846,"4","0"))=$B1846),1,0)),"")</f>
        <v/>
      </c>
      <c r="H1846" s="5" t="str">
        <f>IF(PhieuBauCu!$B$2&gt;4,IF(LEN($B1846)=0,"",IF(AND($B1846&gt;0,VALUE(SUBSTITUTE($B1846,"5","0"))=$B1846),1,0)),"")</f>
        <v/>
      </c>
      <c r="I1846" s="5" t="str">
        <f>IF(PhieuBauCu!$B$2&gt;5,IF(LEN($B1846)=0,"",IF(AND($B1846&gt;0,VALUE(SUBSTITUTE($B1846,"6","0"))=$B1846),1,0)),"")</f>
        <v/>
      </c>
      <c r="J1846" s="5" t="str">
        <f>IF(PhieuBauCu!$B$2&gt;6,IF(LEN($B1846)=0,"",IF(AND($B1846&gt;0,VALUE(SUBSTITUTE($B1846,"7","0"))=$B1846),1,0)),"")</f>
        <v/>
      </c>
      <c r="K1846" s="5" t="str">
        <f>IF(PhieuBauCu!$B$2&gt;7,IF(LEN($B1846)=0,"",IF(AND($B1846&gt;0,VALUE(SUBSTITUTE($B1846,"8","0"))=$B1846),1,0)),"")</f>
        <v/>
      </c>
      <c r="L1846" s="5" t="str">
        <f>IF(PhieuBauCu!$B$2&gt;8,IF(LEN($B1846)=0,"",IF(AND($B1846&gt;0,VALUE(SUBSTITUTE($B1846,"9","0"))=$B1846),1,0)),"")</f>
        <v/>
      </c>
      <c r="M1846" s="9">
        <f t="shared" si="57"/>
        <v>0</v>
      </c>
      <c r="N1846" s="36">
        <f>IF(AND(M1846&lt;=PhieuBauCu!$B$13,M1846&gt;=1),1,0)</f>
        <v>0</v>
      </c>
    </row>
    <row r="1847" spans="1:14" ht="28.5" customHeight="1">
      <c r="A1847" s="2">
        <v>1842</v>
      </c>
      <c r="B1847" s="3"/>
      <c r="C1847" s="48" t="str">
        <f t="shared" si="56"/>
        <v/>
      </c>
      <c r="D1847" s="5" t="str">
        <f>IF(PhieuBauCu!$B$2&gt;0,IF(LEN($B1847)=0,"",IF(AND($B1847&gt;0,VALUE(SUBSTITUTE($B1847,"1","0"))=$B1847),1,0)),"")</f>
        <v/>
      </c>
      <c r="E1847" s="5" t="str">
        <f>IF(PhieuBauCu!$B$2&gt;1,IF(LEN($B1847)=0,"",IF(AND($B1847&gt;0,VALUE(SUBSTITUTE($B1847,"2","0"))=$B1847),1,0)),"")</f>
        <v/>
      </c>
      <c r="F1847" s="5" t="str">
        <f>IF(PhieuBauCu!$B$2&gt;2,IF(LEN($B1847)=0,"",IF(AND($B1847&gt;0,VALUE(SUBSTITUTE($B1847,"3","0"))=$B1847),1,0)),"")</f>
        <v/>
      </c>
      <c r="G1847" s="5" t="str">
        <f>IF(PhieuBauCu!$B$2&gt;3,IF(LEN($B1847)=0,"",IF(AND($B1847&gt;0,VALUE(SUBSTITUTE($B1847,"4","0"))=$B1847),1,0)),"")</f>
        <v/>
      </c>
      <c r="H1847" s="5" t="str">
        <f>IF(PhieuBauCu!$B$2&gt;4,IF(LEN($B1847)=0,"",IF(AND($B1847&gt;0,VALUE(SUBSTITUTE($B1847,"5","0"))=$B1847),1,0)),"")</f>
        <v/>
      </c>
      <c r="I1847" s="5" t="str">
        <f>IF(PhieuBauCu!$B$2&gt;5,IF(LEN($B1847)=0,"",IF(AND($B1847&gt;0,VALUE(SUBSTITUTE($B1847,"6","0"))=$B1847),1,0)),"")</f>
        <v/>
      </c>
      <c r="J1847" s="5" t="str">
        <f>IF(PhieuBauCu!$B$2&gt;6,IF(LEN($B1847)=0,"",IF(AND($B1847&gt;0,VALUE(SUBSTITUTE($B1847,"7","0"))=$B1847),1,0)),"")</f>
        <v/>
      </c>
      <c r="K1847" s="5" t="str">
        <f>IF(PhieuBauCu!$B$2&gt;7,IF(LEN($B1847)=0,"",IF(AND($B1847&gt;0,VALUE(SUBSTITUTE($B1847,"8","0"))=$B1847),1,0)),"")</f>
        <v/>
      </c>
      <c r="L1847" s="5" t="str">
        <f>IF(PhieuBauCu!$B$2&gt;8,IF(LEN($B1847)=0,"",IF(AND($B1847&gt;0,VALUE(SUBSTITUTE($B1847,"9","0"))=$B1847),1,0)),"")</f>
        <v/>
      </c>
      <c r="M1847" s="9">
        <f t="shared" si="57"/>
        <v>0</v>
      </c>
      <c r="N1847" s="36">
        <f>IF(AND(M1847&lt;=PhieuBauCu!$B$13,M1847&gt;=1),1,0)</f>
        <v>0</v>
      </c>
    </row>
    <row r="1848" spans="1:14" ht="28.5" customHeight="1">
      <c r="A1848" s="2">
        <v>1843</v>
      </c>
      <c r="B1848" s="3"/>
      <c r="C1848" s="48" t="str">
        <f t="shared" si="56"/>
        <v/>
      </c>
      <c r="D1848" s="5" t="str">
        <f>IF(PhieuBauCu!$B$2&gt;0,IF(LEN($B1848)=0,"",IF(AND($B1848&gt;0,VALUE(SUBSTITUTE($B1848,"1","0"))=$B1848),1,0)),"")</f>
        <v/>
      </c>
      <c r="E1848" s="5" t="str">
        <f>IF(PhieuBauCu!$B$2&gt;1,IF(LEN($B1848)=0,"",IF(AND($B1848&gt;0,VALUE(SUBSTITUTE($B1848,"2","0"))=$B1848),1,0)),"")</f>
        <v/>
      </c>
      <c r="F1848" s="5" t="str">
        <f>IF(PhieuBauCu!$B$2&gt;2,IF(LEN($B1848)=0,"",IF(AND($B1848&gt;0,VALUE(SUBSTITUTE($B1848,"3","0"))=$B1848),1,0)),"")</f>
        <v/>
      </c>
      <c r="G1848" s="5" t="str">
        <f>IF(PhieuBauCu!$B$2&gt;3,IF(LEN($B1848)=0,"",IF(AND($B1848&gt;0,VALUE(SUBSTITUTE($B1848,"4","0"))=$B1848),1,0)),"")</f>
        <v/>
      </c>
      <c r="H1848" s="5" t="str">
        <f>IF(PhieuBauCu!$B$2&gt;4,IF(LEN($B1848)=0,"",IF(AND($B1848&gt;0,VALUE(SUBSTITUTE($B1848,"5","0"))=$B1848),1,0)),"")</f>
        <v/>
      </c>
      <c r="I1848" s="5" t="str">
        <f>IF(PhieuBauCu!$B$2&gt;5,IF(LEN($B1848)=0,"",IF(AND($B1848&gt;0,VALUE(SUBSTITUTE($B1848,"6","0"))=$B1848),1,0)),"")</f>
        <v/>
      </c>
      <c r="J1848" s="5" t="str">
        <f>IF(PhieuBauCu!$B$2&gt;6,IF(LEN($B1848)=0,"",IF(AND($B1848&gt;0,VALUE(SUBSTITUTE($B1848,"7","0"))=$B1848),1,0)),"")</f>
        <v/>
      </c>
      <c r="K1848" s="5" t="str">
        <f>IF(PhieuBauCu!$B$2&gt;7,IF(LEN($B1848)=0,"",IF(AND($B1848&gt;0,VALUE(SUBSTITUTE($B1848,"8","0"))=$B1848),1,0)),"")</f>
        <v/>
      </c>
      <c r="L1848" s="5" t="str">
        <f>IF(PhieuBauCu!$B$2&gt;8,IF(LEN($B1848)=0,"",IF(AND($B1848&gt;0,VALUE(SUBSTITUTE($B1848,"9","0"))=$B1848),1,0)),"")</f>
        <v/>
      </c>
      <c r="M1848" s="9">
        <f t="shared" si="57"/>
        <v>0</v>
      </c>
      <c r="N1848" s="36">
        <f>IF(AND(M1848&lt;=PhieuBauCu!$B$13,M1848&gt;=1),1,0)</f>
        <v>0</v>
      </c>
    </row>
    <row r="1849" spans="1:14" ht="28.5" customHeight="1">
      <c r="A1849" s="2">
        <v>1844</v>
      </c>
      <c r="B1849" s="3"/>
      <c r="C1849" s="48" t="str">
        <f t="shared" si="56"/>
        <v/>
      </c>
      <c r="D1849" s="5" t="str">
        <f>IF(PhieuBauCu!$B$2&gt;0,IF(LEN($B1849)=0,"",IF(AND($B1849&gt;0,VALUE(SUBSTITUTE($B1849,"1","0"))=$B1849),1,0)),"")</f>
        <v/>
      </c>
      <c r="E1849" s="5" t="str">
        <f>IF(PhieuBauCu!$B$2&gt;1,IF(LEN($B1849)=0,"",IF(AND($B1849&gt;0,VALUE(SUBSTITUTE($B1849,"2","0"))=$B1849),1,0)),"")</f>
        <v/>
      </c>
      <c r="F1849" s="5" t="str">
        <f>IF(PhieuBauCu!$B$2&gt;2,IF(LEN($B1849)=0,"",IF(AND($B1849&gt;0,VALUE(SUBSTITUTE($B1849,"3","0"))=$B1849),1,0)),"")</f>
        <v/>
      </c>
      <c r="G1849" s="5" t="str">
        <f>IF(PhieuBauCu!$B$2&gt;3,IF(LEN($B1849)=0,"",IF(AND($B1849&gt;0,VALUE(SUBSTITUTE($B1849,"4","0"))=$B1849),1,0)),"")</f>
        <v/>
      </c>
      <c r="H1849" s="5" t="str">
        <f>IF(PhieuBauCu!$B$2&gt;4,IF(LEN($B1849)=0,"",IF(AND($B1849&gt;0,VALUE(SUBSTITUTE($B1849,"5","0"))=$B1849),1,0)),"")</f>
        <v/>
      </c>
      <c r="I1849" s="5" t="str">
        <f>IF(PhieuBauCu!$B$2&gt;5,IF(LEN($B1849)=0,"",IF(AND($B1849&gt;0,VALUE(SUBSTITUTE($B1849,"6","0"))=$B1849),1,0)),"")</f>
        <v/>
      </c>
      <c r="J1849" s="5" t="str">
        <f>IF(PhieuBauCu!$B$2&gt;6,IF(LEN($B1849)=0,"",IF(AND($B1849&gt;0,VALUE(SUBSTITUTE($B1849,"7","0"))=$B1849),1,0)),"")</f>
        <v/>
      </c>
      <c r="K1849" s="5" t="str">
        <f>IF(PhieuBauCu!$B$2&gt;7,IF(LEN($B1849)=0,"",IF(AND($B1849&gt;0,VALUE(SUBSTITUTE($B1849,"8","0"))=$B1849),1,0)),"")</f>
        <v/>
      </c>
      <c r="L1849" s="5" t="str">
        <f>IF(PhieuBauCu!$B$2&gt;8,IF(LEN($B1849)=0,"",IF(AND($B1849&gt;0,VALUE(SUBSTITUTE($B1849,"9","0"))=$B1849),1,0)),"")</f>
        <v/>
      </c>
      <c r="M1849" s="9">
        <f t="shared" si="57"/>
        <v>0</v>
      </c>
      <c r="N1849" s="36">
        <f>IF(AND(M1849&lt;=PhieuBauCu!$B$13,M1849&gt;=1),1,0)</f>
        <v>0</v>
      </c>
    </row>
    <row r="1850" spans="1:14" ht="28.5" customHeight="1">
      <c r="A1850" s="2">
        <v>1845</v>
      </c>
      <c r="B1850" s="3"/>
      <c r="C1850" s="48" t="str">
        <f t="shared" si="56"/>
        <v/>
      </c>
      <c r="D1850" s="5" t="str">
        <f>IF(PhieuBauCu!$B$2&gt;0,IF(LEN($B1850)=0,"",IF(AND($B1850&gt;0,VALUE(SUBSTITUTE($B1850,"1","0"))=$B1850),1,0)),"")</f>
        <v/>
      </c>
      <c r="E1850" s="5" t="str">
        <f>IF(PhieuBauCu!$B$2&gt;1,IF(LEN($B1850)=0,"",IF(AND($B1850&gt;0,VALUE(SUBSTITUTE($B1850,"2","0"))=$B1850),1,0)),"")</f>
        <v/>
      </c>
      <c r="F1850" s="5" t="str">
        <f>IF(PhieuBauCu!$B$2&gt;2,IF(LEN($B1850)=0,"",IF(AND($B1850&gt;0,VALUE(SUBSTITUTE($B1850,"3","0"))=$B1850),1,0)),"")</f>
        <v/>
      </c>
      <c r="G1850" s="5" t="str">
        <f>IF(PhieuBauCu!$B$2&gt;3,IF(LEN($B1850)=0,"",IF(AND($B1850&gt;0,VALUE(SUBSTITUTE($B1850,"4","0"))=$B1850),1,0)),"")</f>
        <v/>
      </c>
      <c r="H1850" s="5" t="str">
        <f>IF(PhieuBauCu!$B$2&gt;4,IF(LEN($B1850)=0,"",IF(AND($B1850&gt;0,VALUE(SUBSTITUTE($B1850,"5","0"))=$B1850),1,0)),"")</f>
        <v/>
      </c>
      <c r="I1850" s="5" t="str">
        <f>IF(PhieuBauCu!$B$2&gt;5,IF(LEN($B1850)=0,"",IF(AND($B1850&gt;0,VALUE(SUBSTITUTE($B1850,"6","0"))=$B1850),1,0)),"")</f>
        <v/>
      </c>
      <c r="J1850" s="5" t="str">
        <f>IF(PhieuBauCu!$B$2&gt;6,IF(LEN($B1850)=0,"",IF(AND($B1850&gt;0,VALUE(SUBSTITUTE($B1850,"7","0"))=$B1850),1,0)),"")</f>
        <v/>
      </c>
      <c r="K1850" s="5" t="str">
        <f>IF(PhieuBauCu!$B$2&gt;7,IF(LEN($B1850)=0,"",IF(AND($B1850&gt;0,VALUE(SUBSTITUTE($B1850,"8","0"))=$B1850),1,0)),"")</f>
        <v/>
      </c>
      <c r="L1850" s="5" t="str">
        <f>IF(PhieuBauCu!$B$2&gt;8,IF(LEN($B1850)=0,"",IF(AND($B1850&gt;0,VALUE(SUBSTITUTE($B1850,"9","0"))=$B1850),1,0)),"")</f>
        <v/>
      </c>
      <c r="M1850" s="9">
        <f t="shared" si="57"/>
        <v>0</v>
      </c>
      <c r="N1850" s="36">
        <f>IF(AND(M1850&lt;=PhieuBauCu!$B$13,M1850&gt;=1),1,0)</f>
        <v>0</v>
      </c>
    </row>
    <row r="1851" spans="1:14" ht="28.5" customHeight="1">
      <c r="A1851" s="2">
        <v>1846</v>
      </c>
      <c r="B1851" s="3"/>
      <c r="C1851" s="48" t="str">
        <f t="shared" si="56"/>
        <v/>
      </c>
      <c r="D1851" s="5" t="str">
        <f>IF(PhieuBauCu!$B$2&gt;0,IF(LEN($B1851)=0,"",IF(AND($B1851&gt;0,VALUE(SUBSTITUTE($B1851,"1","0"))=$B1851),1,0)),"")</f>
        <v/>
      </c>
      <c r="E1851" s="5" t="str">
        <f>IF(PhieuBauCu!$B$2&gt;1,IF(LEN($B1851)=0,"",IF(AND($B1851&gt;0,VALUE(SUBSTITUTE($B1851,"2","0"))=$B1851),1,0)),"")</f>
        <v/>
      </c>
      <c r="F1851" s="5" t="str">
        <f>IF(PhieuBauCu!$B$2&gt;2,IF(LEN($B1851)=0,"",IF(AND($B1851&gt;0,VALUE(SUBSTITUTE($B1851,"3","0"))=$B1851),1,0)),"")</f>
        <v/>
      </c>
      <c r="G1851" s="5" t="str">
        <f>IF(PhieuBauCu!$B$2&gt;3,IF(LEN($B1851)=0,"",IF(AND($B1851&gt;0,VALUE(SUBSTITUTE($B1851,"4","0"))=$B1851),1,0)),"")</f>
        <v/>
      </c>
      <c r="H1851" s="5" t="str">
        <f>IF(PhieuBauCu!$B$2&gt;4,IF(LEN($B1851)=0,"",IF(AND($B1851&gt;0,VALUE(SUBSTITUTE($B1851,"5","0"))=$B1851),1,0)),"")</f>
        <v/>
      </c>
      <c r="I1851" s="5" t="str">
        <f>IF(PhieuBauCu!$B$2&gt;5,IF(LEN($B1851)=0,"",IF(AND($B1851&gt;0,VALUE(SUBSTITUTE($B1851,"6","0"))=$B1851),1,0)),"")</f>
        <v/>
      </c>
      <c r="J1851" s="5" t="str">
        <f>IF(PhieuBauCu!$B$2&gt;6,IF(LEN($B1851)=0,"",IF(AND($B1851&gt;0,VALUE(SUBSTITUTE($B1851,"7","0"))=$B1851),1,0)),"")</f>
        <v/>
      </c>
      <c r="K1851" s="5" t="str">
        <f>IF(PhieuBauCu!$B$2&gt;7,IF(LEN($B1851)=0,"",IF(AND($B1851&gt;0,VALUE(SUBSTITUTE($B1851,"8","0"))=$B1851),1,0)),"")</f>
        <v/>
      </c>
      <c r="L1851" s="5" t="str">
        <f>IF(PhieuBauCu!$B$2&gt;8,IF(LEN($B1851)=0,"",IF(AND($B1851&gt;0,VALUE(SUBSTITUTE($B1851,"9","0"))=$B1851),1,0)),"")</f>
        <v/>
      </c>
      <c r="M1851" s="9">
        <f t="shared" si="57"/>
        <v>0</v>
      </c>
      <c r="N1851" s="36">
        <f>IF(AND(M1851&lt;=PhieuBauCu!$B$13,M1851&gt;=1),1,0)</f>
        <v>0</v>
      </c>
    </row>
    <row r="1852" spans="1:14" ht="28.5" customHeight="1">
      <c r="A1852" s="2">
        <v>1847</v>
      </c>
      <c r="B1852" s="3"/>
      <c r="C1852" s="48" t="str">
        <f t="shared" si="56"/>
        <v/>
      </c>
      <c r="D1852" s="5" t="str">
        <f>IF(PhieuBauCu!$B$2&gt;0,IF(LEN($B1852)=0,"",IF(AND($B1852&gt;0,VALUE(SUBSTITUTE($B1852,"1","0"))=$B1852),1,0)),"")</f>
        <v/>
      </c>
      <c r="E1852" s="5" t="str">
        <f>IF(PhieuBauCu!$B$2&gt;1,IF(LEN($B1852)=0,"",IF(AND($B1852&gt;0,VALUE(SUBSTITUTE($B1852,"2","0"))=$B1852),1,0)),"")</f>
        <v/>
      </c>
      <c r="F1852" s="5" t="str">
        <f>IF(PhieuBauCu!$B$2&gt;2,IF(LEN($B1852)=0,"",IF(AND($B1852&gt;0,VALUE(SUBSTITUTE($B1852,"3","0"))=$B1852),1,0)),"")</f>
        <v/>
      </c>
      <c r="G1852" s="5" t="str">
        <f>IF(PhieuBauCu!$B$2&gt;3,IF(LEN($B1852)=0,"",IF(AND($B1852&gt;0,VALUE(SUBSTITUTE($B1852,"4","0"))=$B1852),1,0)),"")</f>
        <v/>
      </c>
      <c r="H1852" s="5" t="str">
        <f>IF(PhieuBauCu!$B$2&gt;4,IF(LEN($B1852)=0,"",IF(AND($B1852&gt;0,VALUE(SUBSTITUTE($B1852,"5","0"))=$B1852),1,0)),"")</f>
        <v/>
      </c>
      <c r="I1852" s="5" t="str">
        <f>IF(PhieuBauCu!$B$2&gt;5,IF(LEN($B1852)=0,"",IF(AND($B1852&gt;0,VALUE(SUBSTITUTE($B1852,"6","0"))=$B1852),1,0)),"")</f>
        <v/>
      </c>
      <c r="J1852" s="5" t="str">
        <f>IF(PhieuBauCu!$B$2&gt;6,IF(LEN($B1852)=0,"",IF(AND($B1852&gt;0,VALUE(SUBSTITUTE($B1852,"7","0"))=$B1852),1,0)),"")</f>
        <v/>
      </c>
      <c r="K1852" s="5" t="str">
        <f>IF(PhieuBauCu!$B$2&gt;7,IF(LEN($B1852)=0,"",IF(AND($B1852&gt;0,VALUE(SUBSTITUTE($B1852,"8","0"))=$B1852),1,0)),"")</f>
        <v/>
      </c>
      <c r="L1852" s="5" t="str">
        <f>IF(PhieuBauCu!$B$2&gt;8,IF(LEN($B1852)=0,"",IF(AND($B1852&gt;0,VALUE(SUBSTITUTE($B1852,"9","0"))=$B1852),1,0)),"")</f>
        <v/>
      </c>
      <c r="M1852" s="9">
        <f t="shared" si="57"/>
        <v>0</v>
      </c>
      <c r="N1852" s="36">
        <f>IF(AND(M1852&lt;=PhieuBauCu!$B$13,M1852&gt;=1),1,0)</f>
        <v>0</v>
      </c>
    </row>
    <row r="1853" spans="1:14" ht="28.5" customHeight="1">
      <c r="A1853" s="2">
        <v>1848</v>
      </c>
      <c r="B1853" s="3"/>
      <c r="C1853" s="48" t="str">
        <f t="shared" si="56"/>
        <v/>
      </c>
      <c r="D1853" s="5" t="str">
        <f>IF(PhieuBauCu!$B$2&gt;0,IF(LEN($B1853)=0,"",IF(AND($B1853&gt;0,VALUE(SUBSTITUTE($B1853,"1","0"))=$B1853),1,0)),"")</f>
        <v/>
      </c>
      <c r="E1853" s="5" t="str">
        <f>IF(PhieuBauCu!$B$2&gt;1,IF(LEN($B1853)=0,"",IF(AND($B1853&gt;0,VALUE(SUBSTITUTE($B1853,"2","0"))=$B1853),1,0)),"")</f>
        <v/>
      </c>
      <c r="F1853" s="5" t="str">
        <f>IF(PhieuBauCu!$B$2&gt;2,IF(LEN($B1853)=0,"",IF(AND($B1853&gt;0,VALUE(SUBSTITUTE($B1853,"3","0"))=$B1853),1,0)),"")</f>
        <v/>
      </c>
      <c r="G1853" s="5" t="str">
        <f>IF(PhieuBauCu!$B$2&gt;3,IF(LEN($B1853)=0,"",IF(AND($B1853&gt;0,VALUE(SUBSTITUTE($B1853,"4","0"))=$B1853),1,0)),"")</f>
        <v/>
      </c>
      <c r="H1853" s="5" t="str">
        <f>IF(PhieuBauCu!$B$2&gt;4,IF(LEN($B1853)=0,"",IF(AND($B1853&gt;0,VALUE(SUBSTITUTE($B1853,"5","0"))=$B1853),1,0)),"")</f>
        <v/>
      </c>
      <c r="I1853" s="5" t="str">
        <f>IF(PhieuBauCu!$B$2&gt;5,IF(LEN($B1853)=0,"",IF(AND($B1853&gt;0,VALUE(SUBSTITUTE($B1853,"6","0"))=$B1853),1,0)),"")</f>
        <v/>
      </c>
      <c r="J1853" s="5" t="str">
        <f>IF(PhieuBauCu!$B$2&gt;6,IF(LEN($B1853)=0,"",IF(AND($B1853&gt;0,VALUE(SUBSTITUTE($B1853,"7","0"))=$B1853),1,0)),"")</f>
        <v/>
      </c>
      <c r="K1853" s="5" t="str">
        <f>IF(PhieuBauCu!$B$2&gt;7,IF(LEN($B1853)=0,"",IF(AND($B1853&gt;0,VALUE(SUBSTITUTE($B1853,"8","0"))=$B1853),1,0)),"")</f>
        <v/>
      </c>
      <c r="L1853" s="5" t="str">
        <f>IF(PhieuBauCu!$B$2&gt;8,IF(LEN($B1853)=0,"",IF(AND($B1853&gt;0,VALUE(SUBSTITUTE($B1853,"9","0"))=$B1853),1,0)),"")</f>
        <v/>
      </c>
      <c r="M1853" s="9">
        <f t="shared" si="57"/>
        <v>0</v>
      </c>
      <c r="N1853" s="36">
        <f>IF(AND(M1853&lt;=PhieuBauCu!$B$13,M1853&gt;=1),1,0)</f>
        <v>0</v>
      </c>
    </row>
    <row r="1854" spans="1:14" ht="28.5" customHeight="1">
      <c r="A1854" s="2">
        <v>1849</v>
      </c>
      <c r="B1854" s="3"/>
      <c r="C1854" s="48" t="str">
        <f t="shared" si="56"/>
        <v/>
      </c>
      <c r="D1854" s="5" t="str">
        <f>IF(PhieuBauCu!$B$2&gt;0,IF(LEN($B1854)=0,"",IF(AND($B1854&gt;0,VALUE(SUBSTITUTE($B1854,"1","0"))=$B1854),1,0)),"")</f>
        <v/>
      </c>
      <c r="E1854" s="5" t="str">
        <f>IF(PhieuBauCu!$B$2&gt;1,IF(LEN($B1854)=0,"",IF(AND($B1854&gt;0,VALUE(SUBSTITUTE($B1854,"2","0"))=$B1854),1,0)),"")</f>
        <v/>
      </c>
      <c r="F1854" s="5" t="str">
        <f>IF(PhieuBauCu!$B$2&gt;2,IF(LEN($B1854)=0,"",IF(AND($B1854&gt;0,VALUE(SUBSTITUTE($B1854,"3","0"))=$B1854),1,0)),"")</f>
        <v/>
      </c>
      <c r="G1854" s="5" t="str">
        <f>IF(PhieuBauCu!$B$2&gt;3,IF(LEN($B1854)=0,"",IF(AND($B1854&gt;0,VALUE(SUBSTITUTE($B1854,"4","0"))=$B1854),1,0)),"")</f>
        <v/>
      </c>
      <c r="H1854" s="5" t="str">
        <f>IF(PhieuBauCu!$B$2&gt;4,IF(LEN($B1854)=0,"",IF(AND($B1854&gt;0,VALUE(SUBSTITUTE($B1854,"5","0"))=$B1854),1,0)),"")</f>
        <v/>
      </c>
      <c r="I1854" s="5" t="str">
        <f>IF(PhieuBauCu!$B$2&gt;5,IF(LEN($B1854)=0,"",IF(AND($B1854&gt;0,VALUE(SUBSTITUTE($B1854,"6","0"))=$B1854),1,0)),"")</f>
        <v/>
      </c>
      <c r="J1854" s="5" t="str">
        <f>IF(PhieuBauCu!$B$2&gt;6,IF(LEN($B1854)=0,"",IF(AND($B1854&gt;0,VALUE(SUBSTITUTE($B1854,"7","0"))=$B1854),1,0)),"")</f>
        <v/>
      </c>
      <c r="K1854" s="5" t="str">
        <f>IF(PhieuBauCu!$B$2&gt;7,IF(LEN($B1854)=0,"",IF(AND($B1854&gt;0,VALUE(SUBSTITUTE($B1854,"8","0"))=$B1854),1,0)),"")</f>
        <v/>
      </c>
      <c r="L1854" s="5" t="str">
        <f>IF(PhieuBauCu!$B$2&gt;8,IF(LEN($B1854)=0,"",IF(AND($B1854&gt;0,VALUE(SUBSTITUTE($B1854,"9","0"))=$B1854),1,0)),"")</f>
        <v/>
      </c>
      <c r="M1854" s="9">
        <f t="shared" si="57"/>
        <v>0</v>
      </c>
      <c r="N1854" s="36">
        <f>IF(AND(M1854&lt;=PhieuBauCu!$B$13,M1854&gt;=1),1,0)</f>
        <v>0</v>
      </c>
    </row>
    <row r="1855" spans="1:14" ht="28.5" customHeight="1">
      <c r="A1855" s="2">
        <v>1850</v>
      </c>
      <c r="B1855" s="3"/>
      <c r="C1855" s="48" t="str">
        <f t="shared" si="56"/>
        <v/>
      </c>
      <c r="D1855" s="5" t="str">
        <f>IF(PhieuBauCu!$B$2&gt;0,IF(LEN($B1855)=0,"",IF(AND($B1855&gt;0,VALUE(SUBSTITUTE($B1855,"1","0"))=$B1855),1,0)),"")</f>
        <v/>
      </c>
      <c r="E1855" s="5" t="str">
        <f>IF(PhieuBauCu!$B$2&gt;1,IF(LEN($B1855)=0,"",IF(AND($B1855&gt;0,VALUE(SUBSTITUTE($B1855,"2","0"))=$B1855),1,0)),"")</f>
        <v/>
      </c>
      <c r="F1855" s="5" t="str">
        <f>IF(PhieuBauCu!$B$2&gt;2,IF(LEN($B1855)=0,"",IF(AND($B1855&gt;0,VALUE(SUBSTITUTE($B1855,"3","0"))=$B1855),1,0)),"")</f>
        <v/>
      </c>
      <c r="G1855" s="5" t="str">
        <f>IF(PhieuBauCu!$B$2&gt;3,IF(LEN($B1855)=0,"",IF(AND($B1855&gt;0,VALUE(SUBSTITUTE($B1855,"4","0"))=$B1855),1,0)),"")</f>
        <v/>
      </c>
      <c r="H1855" s="5" t="str">
        <f>IF(PhieuBauCu!$B$2&gt;4,IF(LEN($B1855)=0,"",IF(AND($B1855&gt;0,VALUE(SUBSTITUTE($B1855,"5","0"))=$B1855),1,0)),"")</f>
        <v/>
      </c>
      <c r="I1855" s="5" t="str">
        <f>IF(PhieuBauCu!$B$2&gt;5,IF(LEN($B1855)=0,"",IF(AND($B1855&gt;0,VALUE(SUBSTITUTE($B1855,"6","0"))=$B1855),1,0)),"")</f>
        <v/>
      </c>
      <c r="J1855" s="5" t="str">
        <f>IF(PhieuBauCu!$B$2&gt;6,IF(LEN($B1855)=0,"",IF(AND($B1855&gt;0,VALUE(SUBSTITUTE($B1855,"7","0"))=$B1855),1,0)),"")</f>
        <v/>
      </c>
      <c r="K1855" s="5" t="str">
        <f>IF(PhieuBauCu!$B$2&gt;7,IF(LEN($B1855)=0,"",IF(AND($B1855&gt;0,VALUE(SUBSTITUTE($B1855,"8","0"))=$B1855),1,0)),"")</f>
        <v/>
      </c>
      <c r="L1855" s="5" t="str">
        <f>IF(PhieuBauCu!$B$2&gt;8,IF(LEN($B1855)=0,"",IF(AND($B1855&gt;0,VALUE(SUBSTITUTE($B1855,"9","0"))=$B1855),1,0)),"")</f>
        <v/>
      </c>
      <c r="M1855" s="9">
        <f t="shared" si="57"/>
        <v>0</v>
      </c>
      <c r="N1855" s="36">
        <f>IF(AND(M1855&lt;=PhieuBauCu!$B$13,M1855&gt;=1),1,0)</f>
        <v>0</v>
      </c>
    </row>
    <row r="1856" spans="1:14" ht="28.5" customHeight="1">
      <c r="A1856" s="2">
        <v>1851</v>
      </c>
      <c r="B1856" s="3"/>
      <c r="C1856" s="48" t="str">
        <f t="shared" si="56"/>
        <v/>
      </c>
      <c r="D1856" s="5" t="str">
        <f>IF(PhieuBauCu!$B$2&gt;0,IF(LEN($B1856)=0,"",IF(AND($B1856&gt;0,VALUE(SUBSTITUTE($B1856,"1","0"))=$B1856),1,0)),"")</f>
        <v/>
      </c>
      <c r="E1856" s="5" t="str">
        <f>IF(PhieuBauCu!$B$2&gt;1,IF(LEN($B1856)=0,"",IF(AND($B1856&gt;0,VALUE(SUBSTITUTE($B1856,"2","0"))=$B1856),1,0)),"")</f>
        <v/>
      </c>
      <c r="F1856" s="5" t="str">
        <f>IF(PhieuBauCu!$B$2&gt;2,IF(LEN($B1856)=0,"",IF(AND($B1856&gt;0,VALUE(SUBSTITUTE($B1856,"3","0"))=$B1856),1,0)),"")</f>
        <v/>
      </c>
      <c r="G1856" s="5" t="str">
        <f>IF(PhieuBauCu!$B$2&gt;3,IF(LEN($B1856)=0,"",IF(AND($B1856&gt;0,VALUE(SUBSTITUTE($B1856,"4","0"))=$B1856),1,0)),"")</f>
        <v/>
      </c>
      <c r="H1856" s="5" t="str">
        <f>IF(PhieuBauCu!$B$2&gt;4,IF(LEN($B1856)=0,"",IF(AND($B1856&gt;0,VALUE(SUBSTITUTE($B1856,"5","0"))=$B1856),1,0)),"")</f>
        <v/>
      </c>
      <c r="I1856" s="5" t="str">
        <f>IF(PhieuBauCu!$B$2&gt;5,IF(LEN($B1856)=0,"",IF(AND($B1856&gt;0,VALUE(SUBSTITUTE($B1856,"6","0"))=$B1856),1,0)),"")</f>
        <v/>
      </c>
      <c r="J1856" s="5" t="str">
        <f>IF(PhieuBauCu!$B$2&gt;6,IF(LEN($B1856)=0,"",IF(AND($B1856&gt;0,VALUE(SUBSTITUTE($B1856,"7","0"))=$B1856),1,0)),"")</f>
        <v/>
      </c>
      <c r="K1856" s="5" t="str">
        <f>IF(PhieuBauCu!$B$2&gt;7,IF(LEN($B1856)=0,"",IF(AND($B1856&gt;0,VALUE(SUBSTITUTE($B1856,"8","0"))=$B1856),1,0)),"")</f>
        <v/>
      </c>
      <c r="L1856" s="5" t="str">
        <f>IF(PhieuBauCu!$B$2&gt;8,IF(LEN($B1856)=0,"",IF(AND($B1856&gt;0,VALUE(SUBSTITUTE($B1856,"9","0"))=$B1856),1,0)),"")</f>
        <v/>
      </c>
      <c r="M1856" s="9">
        <f t="shared" si="57"/>
        <v>0</v>
      </c>
      <c r="N1856" s="36">
        <f>IF(AND(M1856&lt;=PhieuBauCu!$B$13,M1856&gt;=1),1,0)</f>
        <v>0</v>
      </c>
    </row>
    <row r="1857" spans="1:14" ht="28.5" customHeight="1">
      <c r="A1857" s="2">
        <v>1852</v>
      </c>
      <c r="B1857" s="3"/>
      <c r="C1857" s="48" t="str">
        <f t="shared" si="56"/>
        <v/>
      </c>
      <c r="D1857" s="5" t="str">
        <f>IF(PhieuBauCu!$B$2&gt;0,IF(LEN($B1857)=0,"",IF(AND($B1857&gt;0,VALUE(SUBSTITUTE($B1857,"1","0"))=$B1857),1,0)),"")</f>
        <v/>
      </c>
      <c r="E1857" s="5" t="str">
        <f>IF(PhieuBauCu!$B$2&gt;1,IF(LEN($B1857)=0,"",IF(AND($B1857&gt;0,VALUE(SUBSTITUTE($B1857,"2","0"))=$B1857),1,0)),"")</f>
        <v/>
      </c>
      <c r="F1857" s="5" t="str">
        <f>IF(PhieuBauCu!$B$2&gt;2,IF(LEN($B1857)=0,"",IF(AND($B1857&gt;0,VALUE(SUBSTITUTE($B1857,"3","0"))=$B1857),1,0)),"")</f>
        <v/>
      </c>
      <c r="G1857" s="5" t="str">
        <f>IF(PhieuBauCu!$B$2&gt;3,IF(LEN($B1857)=0,"",IF(AND($B1857&gt;0,VALUE(SUBSTITUTE($B1857,"4","0"))=$B1857),1,0)),"")</f>
        <v/>
      </c>
      <c r="H1857" s="5" t="str">
        <f>IF(PhieuBauCu!$B$2&gt;4,IF(LEN($B1857)=0,"",IF(AND($B1857&gt;0,VALUE(SUBSTITUTE($B1857,"5","0"))=$B1857),1,0)),"")</f>
        <v/>
      </c>
      <c r="I1857" s="5" t="str">
        <f>IF(PhieuBauCu!$B$2&gt;5,IF(LEN($B1857)=0,"",IF(AND($B1857&gt;0,VALUE(SUBSTITUTE($B1857,"6","0"))=$B1857),1,0)),"")</f>
        <v/>
      </c>
      <c r="J1857" s="5" t="str">
        <f>IF(PhieuBauCu!$B$2&gt;6,IF(LEN($B1857)=0,"",IF(AND($B1857&gt;0,VALUE(SUBSTITUTE($B1857,"7","0"))=$B1857),1,0)),"")</f>
        <v/>
      </c>
      <c r="K1857" s="5" t="str">
        <f>IF(PhieuBauCu!$B$2&gt;7,IF(LEN($B1857)=0,"",IF(AND($B1857&gt;0,VALUE(SUBSTITUTE($B1857,"8","0"))=$B1857),1,0)),"")</f>
        <v/>
      </c>
      <c r="L1857" s="5" t="str">
        <f>IF(PhieuBauCu!$B$2&gt;8,IF(LEN($B1857)=0,"",IF(AND($B1857&gt;0,VALUE(SUBSTITUTE($B1857,"9","0"))=$B1857),1,0)),"")</f>
        <v/>
      </c>
      <c r="M1857" s="9">
        <f t="shared" si="57"/>
        <v>0</v>
      </c>
      <c r="N1857" s="36">
        <f>IF(AND(M1857&lt;=PhieuBauCu!$B$13,M1857&gt;=1),1,0)</f>
        <v>0</v>
      </c>
    </row>
    <row r="1858" spans="1:14" ht="28.5" customHeight="1">
      <c r="A1858" s="2">
        <v>1853</v>
      </c>
      <c r="B1858" s="3"/>
      <c r="C1858" s="48" t="str">
        <f t="shared" si="56"/>
        <v/>
      </c>
      <c r="D1858" s="5" t="str">
        <f>IF(PhieuBauCu!$B$2&gt;0,IF(LEN($B1858)=0,"",IF(AND($B1858&gt;0,VALUE(SUBSTITUTE($B1858,"1","0"))=$B1858),1,0)),"")</f>
        <v/>
      </c>
      <c r="E1858" s="5" t="str">
        <f>IF(PhieuBauCu!$B$2&gt;1,IF(LEN($B1858)=0,"",IF(AND($B1858&gt;0,VALUE(SUBSTITUTE($B1858,"2","0"))=$B1858),1,0)),"")</f>
        <v/>
      </c>
      <c r="F1858" s="5" t="str">
        <f>IF(PhieuBauCu!$B$2&gt;2,IF(LEN($B1858)=0,"",IF(AND($B1858&gt;0,VALUE(SUBSTITUTE($B1858,"3","0"))=$B1858),1,0)),"")</f>
        <v/>
      </c>
      <c r="G1858" s="5" t="str">
        <f>IF(PhieuBauCu!$B$2&gt;3,IF(LEN($B1858)=0,"",IF(AND($B1858&gt;0,VALUE(SUBSTITUTE($B1858,"4","0"))=$B1858),1,0)),"")</f>
        <v/>
      </c>
      <c r="H1858" s="5" t="str">
        <f>IF(PhieuBauCu!$B$2&gt;4,IF(LEN($B1858)=0,"",IF(AND($B1858&gt;0,VALUE(SUBSTITUTE($B1858,"5","0"))=$B1858),1,0)),"")</f>
        <v/>
      </c>
      <c r="I1858" s="5" t="str">
        <f>IF(PhieuBauCu!$B$2&gt;5,IF(LEN($B1858)=0,"",IF(AND($B1858&gt;0,VALUE(SUBSTITUTE($B1858,"6","0"))=$B1858),1,0)),"")</f>
        <v/>
      </c>
      <c r="J1858" s="5" t="str">
        <f>IF(PhieuBauCu!$B$2&gt;6,IF(LEN($B1858)=0,"",IF(AND($B1858&gt;0,VALUE(SUBSTITUTE($B1858,"7","0"))=$B1858),1,0)),"")</f>
        <v/>
      </c>
      <c r="K1858" s="5" t="str">
        <f>IF(PhieuBauCu!$B$2&gt;7,IF(LEN($B1858)=0,"",IF(AND($B1858&gt;0,VALUE(SUBSTITUTE($B1858,"8","0"))=$B1858),1,0)),"")</f>
        <v/>
      </c>
      <c r="L1858" s="5" t="str">
        <f>IF(PhieuBauCu!$B$2&gt;8,IF(LEN($B1858)=0,"",IF(AND($B1858&gt;0,VALUE(SUBSTITUTE($B1858,"9","0"))=$B1858),1,0)),"")</f>
        <v/>
      </c>
      <c r="M1858" s="9">
        <f t="shared" si="57"/>
        <v>0</v>
      </c>
      <c r="N1858" s="36">
        <f>IF(AND(M1858&lt;=PhieuBauCu!$B$13,M1858&gt;=1),1,0)</f>
        <v>0</v>
      </c>
    </row>
    <row r="1859" spans="1:14" ht="28.5" customHeight="1">
      <c r="A1859" s="2">
        <v>1854</v>
      </c>
      <c r="B1859" s="3"/>
      <c r="C1859" s="48" t="str">
        <f t="shared" si="56"/>
        <v/>
      </c>
      <c r="D1859" s="5" t="str">
        <f>IF(PhieuBauCu!$B$2&gt;0,IF(LEN($B1859)=0,"",IF(AND($B1859&gt;0,VALUE(SUBSTITUTE($B1859,"1","0"))=$B1859),1,0)),"")</f>
        <v/>
      </c>
      <c r="E1859" s="5" t="str">
        <f>IF(PhieuBauCu!$B$2&gt;1,IF(LEN($B1859)=0,"",IF(AND($B1859&gt;0,VALUE(SUBSTITUTE($B1859,"2","0"))=$B1859),1,0)),"")</f>
        <v/>
      </c>
      <c r="F1859" s="5" t="str">
        <f>IF(PhieuBauCu!$B$2&gt;2,IF(LEN($B1859)=0,"",IF(AND($B1859&gt;0,VALUE(SUBSTITUTE($B1859,"3","0"))=$B1859),1,0)),"")</f>
        <v/>
      </c>
      <c r="G1859" s="5" t="str">
        <f>IF(PhieuBauCu!$B$2&gt;3,IF(LEN($B1859)=0,"",IF(AND($B1859&gt;0,VALUE(SUBSTITUTE($B1859,"4","0"))=$B1859),1,0)),"")</f>
        <v/>
      </c>
      <c r="H1859" s="5" t="str">
        <f>IF(PhieuBauCu!$B$2&gt;4,IF(LEN($B1859)=0,"",IF(AND($B1859&gt;0,VALUE(SUBSTITUTE($B1859,"5","0"))=$B1859),1,0)),"")</f>
        <v/>
      </c>
      <c r="I1859" s="5" t="str">
        <f>IF(PhieuBauCu!$B$2&gt;5,IF(LEN($B1859)=0,"",IF(AND($B1859&gt;0,VALUE(SUBSTITUTE($B1859,"6","0"))=$B1859),1,0)),"")</f>
        <v/>
      </c>
      <c r="J1859" s="5" t="str">
        <f>IF(PhieuBauCu!$B$2&gt;6,IF(LEN($B1859)=0,"",IF(AND($B1859&gt;0,VALUE(SUBSTITUTE($B1859,"7","0"))=$B1859),1,0)),"")</f>
        <v/>
      </c>
      <c r="K1859" s="5" t="str">
        <f>IF(PhieuBauCu!$B$2&gt;7,IF(LEN($B1859)=0,"",IF(AND($B1859&gt;0,VALUE(SUBSTITUTE($B1859,"8","0"))=$B1859),1,0)),"")</f>
        <v/>
      </c>
      <c r="L1859" s="5" t="str">
        <f>IF(PhieuBauCu!$B$2&gt;8,IF(LEN($B1859)=0,"",IF(AND($B1859&gt;0,VALUE(SUBSTITUTE($B1859,"9","0"))=$B1859),1,0)),"")</f>
        <v/>
      </c>
      <c r="M1859" s="9">
        <f t="shared" si="57"/>
        <v>0</v>
      </c>
      <c r="N1859" s="36">
        <f>IF(AND(M1859&lt;=PhieuBauCu!$B$13,M1859&gt;=1),1,0)</f>
        <v>0</v>
      </c>
    </row>
    <row r="1860" spans="1:14" ht="28.5" customHeight="1">
      <c r="A1860" s="2">
        <v>1855</v>
      </c>
      <c r="B1860" s="3"/>
      <c r="C1860" s="48" t="str">
        <f t="shared" si="56"/>
        <v/>
      </c>
      <c r="D1860" s="5" t="str">
        <f>IF(PhieuBauCu!$B$2&gt;0,IF(LEN($B1860)=0,"",IF(AND($B1860&gt;0,VALUE(SUBSTITUTE($B1860,"1","0"))=$B1860),1,0)),"")</f>
        <v/>
      </c>
      <c r="E1860" s="5" t="str">
        <f>IF(PhieuBauCu!$B$2&gt;1,IF(LEN($B1860)=0,"",IF(AND($B1860&gt;0,VALUE(SUBSTITUTE($B1860,"2","0"))=$B1860),1,0)),"")</f>
        <v/>
      </c>
      <c r="F1860" s="5" t="str">
        <f>IF(PhieuBauCu!$B$2&gt;2,IF(LEN($B1860)=0,"",IF(AND($B1860&gt;0,VALUE(SUBSTITUTE($B1860,"3","0"))=$B1860),1,0)),"")</f>
        <v/>
      </c>
      <c r="G1860" s="5" t="str">
        <f>IF(PhieuBauCu!$B$2&gt;3,IF(LEN($B1860)=0,"",IF(AND($B1860&gt;0,VALUE(SUBSTITUTE($B1860,"4","0"))=$B1860),1,0)),"")</f>
        <v/>
      </c>
      <c r="H1860" s="5" t="str">
        <f>IF(PhieuBauCu!$B$2&gt;4,IF(LEN($B1860)=0,"",IF(AND($B1860&gt;0,VALUE(SUBSTITUTE($B1860,"5","0"))=$B1860),1,0)),"")</f>
        <v/>
      </c>
      <c r="I1860" s="5" t="str">
        <f>IF(PhieuBauCu!$B$2&gt;5,IF(LEN($B1860)=0,"",IF(AND($B1860&gt;0,VALUE(SUBSTITUTE($B1860,"6","0"))=$B1860),1,0)),"")</f>
        <v/>
      </c>
      <c r="J1860" s="5" t="str">
        <f>IF(PhieuBauCu!$B$2&gt;6,IF(LEN($B1860)=0,"",IF(AND($B1860&gt;0,VALUE(SUBSTITUTE($B1860,"7","0"))=$B1860),1,0)),"")</f>
        <v/>
      </c>
      <c r="K1860" s="5" t="str">
        <f>IF(PhieuBauCu!$B$2&gt;7,IF(LEN($B1860)=0,"",IF(AND($B1860&gt;0,VALUE(SUBSTITUTE($B1860,"8","0"))=$B1860),1,0)),"")</f>
        <v/>
      </c>
      <c r="L1860" s="5" t="str">
        <f>IF(PhieuBauCu!$B$2&gt;8,IF(LEN($B1860)=0,"",IF(AND($B1860&gt;0,VALUE(SUBSTITUTE($B1860,"9","0"))=$B1860),1,0)),"")</f>
        <v/>
      </c>
      <c r="M1860" s="9">
        <f t="shared" si="57"/>
        <v>0</v>
      </c>
      <c r="N1860" s="36">
        <f>IF(AND(M1860&lt;=PhieuBauCu!$B$13,M1860&gt;=1),1,0)</f>
        <v>0</v>
      </c>
    </row>
    <row r="1861" spans="1:14" ht="28.5" customHeight="1">
      <c r="A1861" s="2">
        <v>1856</v>
      </c>
      <c r="B1861" s="3"/>
      <c r="C1861" s="48" t="str">
        <f t="shared" si="56"/>
        <v/>
      </c>
      <c r="D1861" s="5" t="str">
        <f>IF(PhieuBauCu!$B$2&gt;0,IF(LEN($B1861)=0,"",IF(AND($B1861&gt;0,VALUE(SUBSTITUTE($B1861,"1","0"))=$B1861),1,0)),"")</f>
        <v/>
      </c>
      <c r="E1861" s="5" t="str">
        <f>IF(PhieuBauCu!$B$2&gt;1,IF(LEN($B1861)=0,"",IF(AND($B1861&gt;0,VALUE(SUBSTITUTE($B1861,"2","0"))=$B1861),1,0)),"")</f>
        <v/>
      </c>
      <c r="F1861" s="5" t="str">
        <f>IF(PhieuBauCu!$B$2&gt;2,IF(LEN($B1861)=0,"",IF(AND($B1861&gt;0,VALUE(SUBSTITUTE($B1861,"3","0"))=$B1861),1,0)),"")</f>
        <v/>
      </c>
      <c r="G1861" s="5" t="str">
        <f>IF(PhieuBauCu!$B$2&gt;3,IF(LEN($B1861)=0,"",IF(AND($B1861&gt;0,VALUE(SUBSTITUTE($B1861,"4","0"))=$B1861),1,0)),"")</f>
        <v/>
      </c>
      <c r="H1861" s="5" t="str">
        <f>IF(PhieuBauCu!$B$2&gt;4,IF(LEN($B1861)=0,"",IF(AND($B1861&gt;0,VALUE(SUBSTITUTE($B1861,"5","0"))=$B1861),1,0)),"")</f>
        <v/>
      </c>
      <c r="I1861" s="5" t="str">
        <f>IF(PhieuBauCu!$B$2&gt;5,IF(LEN($B1861)=0,"",IF(AND($B1861&gt;0,VALUE(SUBSTITUTE($B1861,"6","0"))=$B1861),1,0)),"")</f>
        <v/>
      </c>
      <c r="J1861" s="5" t="str">
        <f>IF(PhieuBauCu!$B$2&gt;6,IF(LEN($B1861)=0,"",IF(AND($B1861&gt;0,VALUE(SUBSTITUTE($B1861,"7","0"))=$B1861),1,0)),"")</f>
        <v/>
      </c>
      <c r="K1861" s="5" t="str">
        <f>IF(PhieuBauCu!$B$2&gt;7,IF(LEN($B1861)=0,"",IF(AND($B1861&gt;0,VALUE(SUBSTITUTE($B1861,"8","0"))=$B1861),1,0)),"")</f>
        <v/>
      </c>
      <c r="L1861" s="5" t="str">
        <f>IF(PhieuBauCu!$B$2&gt;8,IF(LEN($B1861)=0,"",IF(AND($B1861&gt;0,VALUE(SUBSTITUTE($B1861,"9","0"))=$B1861),1,0)),"")</f>
        <v/>
      </c>
      <c r="M1861" s="9">
        <f t="shared" si="57"/>
        <v>0</v>
      </c>
      <c r="N1861" s="36">
        <f>IF(AND(M1861&lt;=PhieuBauCu!$B$13,M1861&gt;=1),1,0)</f>
        <v>0</v>
      </c>
    </row>
    <row r="1862" spans="1:14" ht="28.5" customHeight="1">
      <c r="A1862" s="2">
        <v>1857</v>
      </c>
      <c r="B1862" s="3"/>
      <c r="C1862" s="48" t="str">
        <f t="shared" si="56"/>
        <v/>
      </c>
      <c r="D1862" s="5" t="str">
        <f>IF(PhieuBauCu!$B$2&gt;0,IF(LEN($B1862)=0,"",IF(AND($B1862&gt;0,VALUE(SUBSTITUTE($B1862,"1","0"))=$B1862),1,0)),"")</f>
        <v/>
      </c>
      <c r="E1862" s="5" t="str">
        <f>IF(PhieuBauCu!$B$2&gt;1,IF(LEN($B1862)=0,"",IF(AND($B1862&gt;0,VALUE(SUBSTITUTE($B1862,"2","0"))=$B1862),1,0)),"")</f>
        <v/>
      </c>
      <c r="F1862" s="5" t="str">
        <f>IF(PhieuBauCu!$B$2&gt;2,IF(LEN($B1862)=0,"",IF(AND($B1862&gt;0,VALUE(SUBSTITUTE($B1862,"3","0"))=$B1862),1,0)),"")</f>
        <v/>
      </c>
      <c r="G1862" s="5" t="str">
        <f>IF(PhieuBauCu!$B$2&gt;3,IF(LEN($B1862)=0,"",IF(AND($B1862&gt;0,VALUE(SUBSTITUTE($B1862,"4","0"))=$B1862),1,0)),"")</f>
        <v/>
      </c>
      <c r="H1862" s="5" t="str">
        <f>IF(PhieuBauCu!$B$2&gt;4,IF(LEN($B1862)=0,"",IF(AND($B1862&gt;0,VALUE(SUBSTITUTE($B1862,"5","0"))=$B1862),1,0)),"")</f>
        <v/>
      </c>
      <c r="I1862" s="5" t="str">
        <f>IF(PhieuBauCu!$B$2&gt;5,IF(LEN($B1862)=0,"",IF(AND($B1862&gt;0,VALUE(SUBSTITUTE($B1862,"6","0"))=$B1862),1,0)),"")</f>
        <v/>
      </c>
      <c r="J1862" s="5" t="str">
        <f>IF(PhieuBauCu!$B$2&gt;6,IF(LEN($B1862)=0,"",IF(AND($B1862&gt;0,VALUE(SUBSTITUTE($B1862,"7","0"))=$B1862),1,0)),"")</f>
        <v/>
      </c>
      <c r="K1862" s="5" t="str">
        <f>IF(PhieuBauCu!$B$2&gt;7,IF(LEN($B1862)=0,"",IF(AND($B1862&gt;0,VALUE(SUBSTITUTE($B1862,"8","0"))=$B1862),1,0)),"")</f>
        <v/>
      </c>
      <c r="L1862" s="5" t="str">
        <f>IF(PhieuBauCu!$B$2&gt;8,IF(LEN($B1862)=0,"",IF(AND($B1862&gt;0,VALUE(SUBSTITUTE($B1862,"9","0"))=$B1862),1,0)),"")</f>
        <v/>
      </c>
      <c r="M1862" s="9">
        <f t="shared" si="57"/>
        <v>0</v>
      </c>
      <c r="N1862" s="36">
        <f>IF(AND(M1862&lt;=PhieuBauCu!$B$13,M1862&gt;=1),1,0)</f>
        <v>0</v>
      </c>
    </row>
    <row r="1863" spans="1:14" ht="28.5" customHeight="1">
      <c r="A1863" s="2">
        <v>1858</v>
      </c>
      <c r="B1863" s="3"/>
      <c r="C1863" s="48" t="str">
        <f t="shared" ref="C1863:C1926" si="58">IF(LEN(B1863)&gt;0,IF(N1863=1,"Ok","Not Ok"),"")</f>
        <v/>
      </c>
      <c r="D1863" s="5" t="str">
        <f>IF(PhieuBauCu!$B$2&gt;0,IF(LEN($B1863)=0,"",IF(AND($B1863&gt;0,VALUE(SUBSTITUTE($B1863,"1","0"))=$B1863),1,0)),"")</f>
        <v/>
      </c>
      <c r="E1863" s="5" t="str">
        <f>IF(PhieuBauCu!$B$2&gt;1,IF(LEN($B1863)=0,"",IF(AND($B1863&gt;0,VALUE(SUBSTITUTE($B1863,"2","0"))=$B1863),1,0)),"")</f>
        <v/>
      </c>
      <c r="F1863" s="5" t="str">
        <f>IF(PhieuBauCu!$B$2&gt;2,IF(LEN($B1863)=0,"",IF(AND($B1863&gt;0,VALUE(SUBSTITUTE($B1863,"3","0"))=$B1863),1,0)),"")</f>
        <v/>
      </c>
      <c r="G1863" s="5" t="str">
        <f>IF(PhieuBauCu!$B$2&gt;3,IF(LEN($B1863)=0,"",IF(AND($B1863&gt;0,VALUE(SUBSTITUTE($B1863,"4","0"))=$B1863),1,0)),"")</f>
        <v/>
      </c>
      <c r="H1863" s="5" t="str">
        <f>IF(PhieuBauCu!$B$2&gt;4,IF(LEN($B1863)=0,"",IF(AND($B1863&gt;0,VALUE(SUBSTITUTE($B1863,"5","0"))=$B1863),1,0)),"")</f>
        <v/>
      </c>
      <c r="I1863" s="5" t="str">
        <f>IF(PhieuBauCu!$B$2&gt;5,IF(LEN($B1863)=0,"",IF(AND($B1863&gt;0,VALUE(SUBSTITUTE($B1863,"6","0"))=$B1863),1,0)),"")</f>
        <v/>
      </c>
      <c r="J1863" s="5" t="str">
        <f>IF(PhieuBauCu!$B$2&gt;6,IF(LEN($B1863)=0,"",IF(AND($B1863&gt;0,VALUE(SUBSTITUTE($B1863,"7","0"))=$B1863),1,0)),"")</f>
        <v/>
      </c>
      <c r="K1863" s="5" t="str">
        <f>IF(PhieuBauCu!$B$2&gt;7,IF(LEN($B1863)=0,"",IF(AND($B1863&gt;0,VALUE(SUBSTITUTE($B1863,"8","0"))=$B1863),1,0)),"")</f>
        <v/>
      </c>
      <c r="L1863" s="5" t="str">
        <f>IF(PhieuBauCu!$B$2&gt;8,IF(LEN($B1863)=0,"",IF(AND($B1863&gt;0,VALUE(SUBSTITUTE($B1863,"9","0"))=$B1863),1,0)),"")</f>
        <v/>
      </c>
      <c r="M1863" s="9">
        <f t="shared" ref="M1863:M1926" si="59">SUMIF(D1863:L1863,1)</f>
        <v>0</v>
      </c>
      <c r="N1863" s="36">
        <f>IF(AND(M1863&lt;=PhieuBauCu!$B$13,M1863&gt;=1),1,0)</f>
        <v>0</v>
      </c>
    </row>
    <row r="1864" spans="1:14" ht="28.5" customHeight="1">
      <c r="A1864" s="2">
        <v>1859</v>
      </c>
      <c r="B1864" s="3"/>
      <c r="C1864" s="48" t="str">
        <f t="shared" si="58"/>
        <v/>
      </c>
      <c r="D1864" s="5" t="str">
        <f>IF(PhieuBauCu!$B$2&gt;0,IF(LEN($B1864)=0,"",IF(AND($B1864&gt;0,VALUE(SUBSTITUTE($B1864,"1","0"))=$B1864),1,0)),"")</f>
        <v/>
      </c>
      <c r="E1864" s="5" t="str">
        <f>IF(PhieuBauCu!$B$2&gt;1,IF(LEN($B1864)=0,"",IF(AND($B1864&gt;0,VALUE(SUBSTITUTE($B1864,"2","0"))=$B1864),1,0)),"")</f>
        <v/>
      </c>
      <c r="F1864" s="5" t="str">
        <f>IF(PhieuBauCu!$B$2&gt;2,IF(LEN($B1864)=0,"",IF(AND($B1864&gt;0,VALUE(SUBSTITUTE($B1864,"3","0"))=$B1864),1,0)),"")</f>
        <v/>
      </c>
      <c r="G1864" s="5" t="str">
        <f>IF(PhieuBauCu!$B$2&gt;3,IF(LEN($B1864)=0,"",IF(AND($B1864&gt;0,VALUE(SUBSTITUTE($B1864,"4","0"))=$B1864),1,0)),"")</f>
        <v/>
      </c>
      <c r="H1864" s="5" t="str">
        <f>IF(PhieuBauCu!$B$2&gt;4,IF(LEN($B1864)=0,"",IF(AND($B1864&gt;0,VALUE(SUBSTITUTE($B1864,"5","0"))=$B1864),1,0)),"")</f>
        <v/>
      </c>
      <c r="I1864" s="5" t="str">
        <f>IF(PhieuBauCu!$B$2&gt;5,IF(LEN($B1864)=0,"",IF(AND($B1864&gt;0,VALUE(SUBSTITUTE($B1864,"6","0"))=$B1864),1,0)),"")</f>
        <v/>
      </c>
      <c r="J1864" s="5" t="str">
        <f>IF(PhieuBauCu!$B$2&gt;6,IF(LEN($B1864)=0,"",IF(AND($B1864&gt;0,VALUE(SUBSTITUTE($B1864,"7","0"))=$B1864),1,0)),"")</f>
        <v/>
      </c>
      <c r="K1864" s="5" t="str">
        <f>IF(PhieuBauCu!$B$2&gt;7,IF(LEN($B1864)=0,"",IF(AND($B1864&gt;0,VALUE(SUBSTITUTE($B1864,"8","0"))=$B1864),1,0)),"")</f>
        <v/>
      </c>
      <c r="L1864" s="5" t="str">
        <f>IF(PhieuBauCu!$B$2&gt;8,IF(LEN($B1864)=0,"",IF(AND($B1864&gt;0,VALUE(SUBSTITUTE($B1864,"9","0"))=$B1864),1,0)),"")</f>
        <v/>
      </c>
      <c r="M1864" s="9">
        <f t="shared" si="59"/>
        <v>0</v>
      </c>
      <c r="N1864" s="36">
        <f>IF(AND(M1864&lt;=PhieuBauCu!$B$13,M1864&gt;=1),1,0)</f>
        <v>0</v>
      </c>
    </row>
    <row r="1865" spans="1:14" ht="28.5" customHeight="1">
      <c r="A1865" s="2">
        <v>1860</v>
      </c>
      <c r="B1865" s="3"/>
      <c r="C1865" s="48" t="str">
        <f t="shared" si="58"/>
        <v/>
      </c>
      <c r="D1865" s="5" t="str">
        <f>IF(PhieuBauCu!$B$2&gt;0,IF(LEN($B1865)=0,"",IF(AND($B1865&gt;0,VALUE(SUBSTITUTE($B1865,"1","0"))=$B1865),1,0)),"")</f>
        <v/>
      </c>
      <c r="E1865" s="5" t="str">
        <f>IF(PhieuBauCu!$B$2&gt;1,IF(LEN($B1865)=0,"",IF(AND($B1865&gt;0,VALUE(SUBSTITUTE($B1865,"2","0"))=$B1865),1,0)),"")</f>
        <v/>
      </c>
      <c r="F1865" s="5" t="str">
        <f>IF(PhieuBauCu!$B$2&gt;2,IF(LEN($B1865)=0,"",IF(AND($B1865&gt;0,VALUE(SUBSTITUTE($B1865,"3","0"))=$B1865),1,0)),"")</f>
        <v/>
      </c>
      <c r="G1865" s="5" t="str">
        <f>IF(PhieuBauCu!$B$2&gt;3,IF(LEN($B1865)=0,"",IF(AND($B1865&gt;0,VALUE(SUBSTITUTE($B1865,"4","0"))=$B1865),1,0)),"")</f>
        <v/>
      </c>
      <c r="H1865" s="5" t="str">
        <f>IF(PhieuBauCu!$B$2&gt;4,IF(LEN($B1865)=0,"",IF(AND($B1865&gt;0,VALUE(SUBSTITUTE($B1865,"5","0"))=$B1865),1,0)),"")</f>
        <v/>
      </c>
      <c r="I1865" s="5" t="str">
        <f>IF(PhieuBauCu!$B$2&gt;5,IF(LEN($B1865)=0,"",IF(AND($B1865&gt;0,VALUE(SUBSTITUTE($B1865,"6","0"))=$B1865),1,0)),"")</f>
        <v/>
      </c>
      <c r="J1865" s="5" t="str">
        <f>IF(PhieuBauCu!$B$2&gt;6,IF(LEN($B1865)=0,"",IF(AND($B1865&gt;0,VALUE(SUBSTITUTE($B1865,"7","0"))=$B1865),1,0)),"")</f>
        <v/>
      </c>
      <c r="K1865" s="5" t="str">
        <f>IF(PhieuBauCu!$B$2&gt;7,IF(LEN($B1865)=0,"",IF(AND($B1865&gt;0,VALUE(SUBSTITUTE($B1865,"8","0"))=$B1865),1,0)),"")</f>
        <v/>
      </c>
      <c r="L1865" s="5" t="str">
        <f>IF(PhieuBauCu!$B$2&gt;8,IF(LEN($B1865)=0,"",IF(AND($B1865&gt;0,VALUE(SUBSTITUTE($B1865,"9","0"))=$B1865),1,0)),"")</f>
        <v/>
      </c>
      <c r="M1865" s="9">
        <f t="shared" si="59"/>
        <v>0</v>
      </c>
      <c r="N1865" s="36">
        <f>IF(AND(M1865&lt;=PhieuBauCu!$B$13,M1865&gt;=1),1,0)</f>
        <v>0</v>
      </c>
    </row>
    <row r="1866" spans="1:14" ht="28.5" customHeight="1">
      <c r="A1866" s="2">
        <v>1861</v>
      </c>
      <c r="B1866" s="3"/>
      <c r="C1866" s="48" t="str">
        <f t="shared" si="58"/>
        <v/>
      </c>
      <c r="D1866" s="5" t="str">
        <f>IF(PhieuBauCu!$B$2&gt;0,IF(LEN($B1866)=0,"",IF(AND($B1866&gt;0,VALUE(SUBSTITUTE($B1866,"1","0"))=$B1866),1,0)),"")</f>
        <v/>
      </c>
      <c r="E1866" s="5" t="str">
        <f>IF(PhieuBauCu!$B$2&gt;1,IF(LEN($B1866)=0,"",IF(AND($B1866&gt;0,VALUE(SUBSTITUTE($B1866,"2","0"))=$B1866),1,0)),"")</f>
        <v/>
      </c>
      <c r="F1866" s="5" t="str">
        <f>IF(PhieuBauCu!$B$2&gt;2,IF(LEN($B1866)=0,"",IF(AND($B1866&gt;0,VALUE(SUBSTITUTE($B1866,"3","0"))=$B1866),1,0)),"")</f>
        <v/>
      </c>
      <c r="G1866" s="5" t="str">
        <f>IF(PhieuBauCu!$B$2&gt;3,IF(LEN($B1866)=0,"",IF(AND($B1866&gt;0,VALUE(SUBSTITUTE($B1866,"4","0"))=$B1866),1,0)),"")</f>
        <v/>
      </c>
      <c r="H1866" s="5" t="str">
        <f>IF(PhieuBauCu!$B$2&gt;4,IF(LEN($B1866)=0,"",IF(AND($B1866&gt;0,VALUE(SUBSTITUTE($B1866,"5","0"))=$B1866),1,0)),"")</f>
        <v/>
      </c>
      <c r="I1866" s="5" t="str">
        <f>IF(PhieuBauCu!$B$2&gt;5,IF(LEN($B1866)=0,"",IF(AND($B1866&gt;0,VALUE(SUBSTITUTE($B1866,"6","0"))=$B1866),1,0)),"")</f>
        <v/>
      </c>
      <c r="J1866" s="5" t="str">
        <f>IF(PhieuBauCu!$B$2&gt;6,IF(LEN($B1866)=0,"",IF(AND($B1866&gt;0,VALUE(SUBSTITUTE($B1866,"7","0"))=$B1866),1,0)),"")</f>
        <v/>
      </c>
      <c r="K1866" s="5" t="str">
        <f>IF(PhieuBauCu!$B$2&gt;7,IF(LEN($B1866)=0,"",IF(AND($B1866&gt;0,VALUE(SUBSTITUTE($B1866,"8","0"))=$B1866),1,0)),"")</f>
        <v/>
      </c>
      <c r="L1866" s="5" t="str">
        <f>IF(PhieuBauCu!$B$2&gt;8,IF(LEN($B1866)=0,"",IF(AND($B1866&gt;0,VALUE(SUBSTITUTE($B1866,"9","0"))=$B1866),1,0)),"")</f>
        <v/>
      </c>
      <c r="M1866" s="9">
        <f t="shared" si="59"/>
        <v>0</v>
      </c>
      <c r="N1866" s="36">
        <f>IF(AND(M1866&lt;=PhieuBauCu!$B$13,M1866&gt;=1),1,0)</f>
        <v>0</v>
      </c>
    </row>
    <row r="1867" spans="1:14" ht="28.5" customHeight="1">
      <c r="A1867" s="2">
        <v>1862</v>
      </c>
      <c r="B1867" s="3"/>
      <c r="C1867" s="48" t="str">
        <f t="shared" si="58"/>
        <v/>
      </c>
      <c r="D1867" s="5" t="str">
        <f>IF(PhieuBauCu!$B$2&gt;0,IF(LEN($B1867)=0,"",IF(AND($B1867&gt;0,VALUE(SUBSTITUTE($B1867,"1","0"))=$B1867),1,0)),"")</f>
        <v/>
      </c>
      <c r="E1867" s="5" t="str">
        <f>IF(PhieuBauCu!$B$2&gt;1,IF(LEN($B1867)=0,"",IF(AND($B1867&gt;0,VALUE(SUBSTITUTE($B1867,"2","0"))=$B1867),1,0)),"")</f>
        <v/>
      </c>
      <c r="F1867" s="5" t="str">
        <f>IF(PhieuBauCu!$B$2&gt;2,IF(LEN($B1867)=0,"",IF(AND($B1867&gt;0,VALUE(SUBSTITUTE($B1867,"3","0"))=$B1867),1,0)),"")</f>
        <v/>
      </c>
      <c r="G1867" s="5" t="str">
        <f>IF(PhieuBauCu!$B$2&gt;3,IF(LEN($B1867)=0,"",IF(AND($B1867&gt;0,VALUE(SUBSTITUTE($B1867,"4","0"))=$B1867),1,0)),"")</f>
        <v/>
      </c>
      <c r="H1867" s="5" t="str">
        <f>IF(PhieuBauCu!$B$2&gt;4,IF(LEN($B1867)=0,"",IF(AND($B1867&gt;0,VALUE(SUBSTITUTE($B1867,"5","0"))=$B1867),1,0)),"")</f>
        <v/>
      </c>
      <c r="I1867" s="5" t="str">
        <f>IF(PhieuBauCu!$B$2&gt;5,IF(LEN($B1867)=0,"",IF(AND($B1867&gt;0,VALUE(SUBSTITUTE($B1867,"6","0"))=$B1867),1,0)),"")</f>
        <v/>
      </c>
      <c r="J1867" s="5" t="str">
        <f>IF(PhieuBauCu!$B$2&gt;6,IF(LEN($B1867)=0,"",IF(AND($B1867&gt;0,VALUE(SUBSTITUTE($B1867,"7","0"))=$B1867),1,0)),"")</f>
        <v/>
      </c>
      <c r="K1867" s="5" t="str">
        <f>IF(PhieuBauCu!$B$2&gt;7,IF(LEN($B1867)=0,"",IF(AND($B1867&gt;0,VALUE(SUBSTITUTE($B1867,"8","0"))=$B1867),1,0)),"")</f>
        <v/>
      </c>
      <c r="L1867" s="5" t="str">
        <f>IF(PhieuBauCu!$B$2&gt;8,IF(LEN($B1867)=0,"",IF(AND($B1867&gt;0,VALUE(SUBSTITUTE($B1867,"9","0"))=$B1867),1,0)),"")</f>
        <v/>
      </c>
      <c r="M1867" s="9">
        <f t="shared" si="59"/>
        <v>0</v>
      </c>
      <c r="N1867" s="36">
        <f>IF(AND(M1867&lt;=PhieuBauCu!$B$13,M1867&gt;=1),1,0)</f>
        <v>0</v>
      </c>
    </row>
    <row r="1868" spans="1:14" ht="28.5" customHeight="1">
      <c r="A1868" s="2">
        <v>1863</v>
      </c>
      <c r="B1868" s="3"/>
      <c r="C1868" s="48" t="str">
        <f t="shared" si="58"/>
        <v/>
      </c>
      <c r="D1868" s="5" t="str">
        <f>IF(PhieuBauCu!$B$2&gt;0,IF(LEN($B1868)=0,"",IF(AND($B1868&gt;0,VALUE(SUBSTITUTE($B1868,"1","0"))=$B1868),1,0)),"")</f>
        <v/>
      </c>
      <c r="E1868" s="5" t="str">
        <f>IF(PhieuBauCu!$B$2&gt;1,IF(LEN($B1868)=0,"",IF(AND($B1868&gt;0,VALUE(SUBSTITUTE($B1868,"2","0"))=$B1868),1,0)),"")</f>
        <v/>
      </c>
      <c r="F1868" s="5" t="str">
        <f>IF(PhieuBauCu!$B$2&gt;2,IF(LEN($B1868)=0,"",IF(AND($B1868&gt;0,VALUE(SUBSTITUTE($B1868,"3","0"))=$B1868),1,0)),"")</f>
        <v/>
      </c>
      <c r="G1868" s="5" t="str">
        <f>IF(PhieuBauCu!$B$2&gt;3,IF(LEN($B1868)=0,"",IF(AND($B1868&gt;0,VALUE(SUBSTITUTE($B1868,"4","0"))=$B1868),1,0)),"")</f>
        <v/>
      </c>
      <c r="H1868" s="5" t="str">
        <f>IF(PhieuBauCu!$B$2&gt;4,IF(LEN($B1868)=0,"",IF(AND($B1868&gt;0,VALUE(SUBSTITUTE($B1868,"5","0"))=$B1868),1,0)),"")</f>
        <v/>
      </c>
      <c r="I1868" s="5" t="str">
        <f>IF(PhieuBauCu!$B$2&gt;5,IF(LEN($B1868)=0,"",IF(AND($B1868&gt;0,VALUE(SUBSTITUTE($B1868,"6","0"))=$B1868),1,0)),"")</f>
        <v/>
      </c>
      <c r="J1868" s="5" t="str">
        <f>IF(PhieuBauCu!$B$2&gt;6,IF(LEN($B1868)=0,"",IF(AND($B1868&gt;0,VALUE(SUBSTITUTE($B1868,"7","0"))=$B1868),1,0)),"")</f>
        <v/>
      </c>
      <c r="K1868" s="5" t="str">
        <f>IF(PhieuBauCu!$B$2&gt;7,IF(LEN($B1868)=0,"",IF(AND($B1868&gt;0,VALUE(SUBSTITUTE($B1868,"8","0"))=$B1868),1,0)),"")</f>
        <v/>
      </c>
      <c r="L1868" s="5" t="str">
        <f>IF(PhieuBauCu!$B$2&gt;8,IF(LEN($B1868)=0,"",IF(AND($B1868&gt;0,VALUE(SUBSTITUTE($B1868,"9","0"))=$B1868),1,0)),"")</f>
        <v/>
      </c>
      <c r="M1868" s="9">
        <f t="shared" si="59"/>
        <v>0</v>
      </c>
      <c r="N1868" s="36">
        <f>IF(AND(M1868&lt;=PhieuBauCu!$B$13,M1868&gt;=1),1,0)</f>
        <v>0</v>
      </c>
    </row>
    <row r="1869" spans="1:14" ht="28.5" customHeight="1">
      <c r="A1869" s="2">
        <v>1864</v>
      </c>
      <c r="B1869" s="3"/>
      <c r="C1869" s="48" t="str">
        <f t="shared" si="58"/>
        <v/>
      </c>
      <c r="D1869" s="5" t="str">
        <f>IF(PhieuBauCu!$B$2&gt;0,IF(LEN($B1869)=0,"",IF(AND($B1869&gt;0,VALUE(SUBSTITUTE($B1869,"1","0"))=$B1869),1,0)),"")</f>
        <v/>
      </c>
      <c r="E1869" s="5" t="str">
        <f>IF(PhieuBauCu!$B$2&gt;1,IF(LEN($B1869)=0,"",IF(AND($B1869&gt;0,VALUE(SUBSTITUTE($B1869,"2","0"))=$B1869),1,0)),"")</f>
        <v/>
      </c>
      <c r="F1869" s="5" t="str">
        <f>IF(PhieuBauCu!$B$2&gt;2,IF(LEN($B1869)=0,"",IF(AND($B1869&gt;0,VALUE(SUBSTITUTE($B1869,"3","0"))=$B1869),1,0)),"")</f>
        <v/>
      </c>
      <c r="G1869" s="5" t="str">
        <f>IF(PhieuBauCu!$B$2&gt;3,IF(LEN($B1869)=0,"",IF(AND($B1869&gt;0,VALUE(SUBSTITUTE($B1869,"4","0"))=$B1869),1,0)),"")</f>
        <v/>
      </c>
      <c r="H1869" s="5" t="str">
        <f>IF(PhieuBauCu!$B$2&gt;4,IF(LEN($B1869)=0,"",IF(AND($B1869&gt;0,VALUE(SUBSTITUTE($B1869,"5","0"))=$B1869),1,0)),"")</f>
        <v/>
      </c>
      <c r="I1869" s="5" t="str">
        <f>IF(PhieuBauCu!$B$2&gt;5,IF(LEN($B1869)=0,"",IF(AND($B1869&gt;0,VALUE(SUBSTITUTE($B1869,"6","0"))=$B1869),1,0)),"")</f>
        <v/>
      </c>
      <c r="J1869" s="5" t="str">
        <f>IF(PhieuBauCu!$B$2&gt;6,IF(LEN($B1869)=0,"",IF(AND($B1869&gt;0,VALUE(SUBSTITUTE($B1869,"7","0"))=$B1869),1,0)),"")</f>
        <v/>
      </c>
      <c r="K1869" s="5" t="str">
        <f>IF(PhieuBauCu!$B$2&gt;7,IF(LEN($B1869)=0,"",IF(AND($B1869&gt;0,VALUE(SUBSTITUTE($B1869,"8","0"))=$B1869),1,0)),"")</f>
        <v/>
      </c>
      <c r="L1869" s="5" t="str">
        <f>IF(PhieuBauCu!$B$2&gt;8,IF(LEN($B1869)=0,"",IF(AND($B1869&gt;0,VALUE(SUBSTITUTE($B1869,"9","0"))=$B1869),1,0)),"")</f>
        <v/>
      </c>
      <c r="M1869" s="9">
        <f t="shared" si="59"/>
        <v>0</v>
      </c>
      <c r="N1869" s="36">
        <f>IF(AND(M1869&lt;=PhieuBauCu!$B$13,M1869&gt;=1),1,0)</f>
        <v>0</v>
      </c>
    </row>
    <row r="1870" spans="1:14" ht="28.5" customHeight="1">
      <c r="A1870" s="2">
        <v>1865</v>
      </c>
      <c r="B1870" s="3"/>
      <c r="C1870" s="48" t="str">
        <f t="shared" si="58"/>
        <v/>
      </c>
      <c r="D1870" s="5" t="str">
        <f>IF(PhieuBauCu!$B$2&gt;0,IF(LEN($B1870)=0,"",IF(AND($B1870&gt;0,VALUE(SUBSTITUTE($B1870,"1","0"))=$B1870),1,0)),"")</f>
        <v/>
      </c>
      <c r="E1870" s="5" t="str">
        <f>IF(PhieuBauCu!$B$2&gt;1,IF(LEN($B1870)=0,"",IF(AND($B1870&gt;0,VALUE(SUBSTITUTE($B1870,"2","0"))=$B1870),1,0)),"")</f>
        <v/>
      </c>
      <c r="F1870" s="5" t="str">
        <f>IF(PhieuBauCu!$B$2&gt;2,IF(LEN($B1870)=0,"",IF(AND($B1870&gt;0,VALUE(SUBSTITUTE($B1870,"3","0"))=$B1870),1,0)),"")</f>
        <v/>
      </c>
      <c r="G1870" s="5" t="str">
        <f>IF(PhieuBauCu!$B$2&gt;3,IF(LEN($B1870)=0,"",IF(AND($B1870&gt;0,VALUE(SUBSTITUTE($B1870,"4","0"))=$B1870),1,0)),"")</f>
        <v/>
      </c>
      <c r="H1870" s="5" t="str">
        <f>IF(PhieuBauCu!$B$2&gt;4,IF(LEN($B1870)=0,"",IF(AND($B1870&gt;0,VALUE(SUBSTITUTE($B1870,"5","0"))=$B1870),1,0)),"")</f>
        <v/>
      </c>
      <c r="I1870" s="5" t="str">
        <f>IF(PhieuBauCu!$B$2&gt;5,IF(LEN($B1870)=0,"",IF(AND($B1870&gt;0,VALUE(SUBSTITUTE($B1870,"6","0"))=$B1870),1,0)),"")</f>
        <v/>
      </c>
      <c r="J1870" s="5" t="str">
        <f>IF(PhieuBauCu!$B$2&gt;6,IF(LEN($B1870)=0,"",IF(AND($B1870&gt;0,VALUE(SUBSTITUTE($B1870,"7","0"))=$B1870),1,0)),"")</f>
        <v/>
      </c>
      <c r="K1870" s="5" t="str">
        <f>IF(PhieuBauCu!$B$2&gt;7,IF(LEN($B1870)=0,"",IF(AND($B1870&gt;0,VALUE(SUBSTITUTE($B1870,"8","0"))=$B1870),1,0)),"")</f>
        <v/>
      </c>
      <c r="L1870" s="5" t="str">
        <f>IF(PhieuBauCu!$B$2&gt;8,IF(LEN($B1870)=0,"",IF(AND($B1870&gt;0,VALUE(SUBSTITUTE($B1870,"9","0"))=$B1870),1,0)),"")</f>
        <v/>
      </c>
      <c r="M1870" s="9">
        <f t="shared" si="59"/>
        <v>0</v>
      </c>
      <c r="N1870" s="36">
        <f>IF(AND(M1870&lt;=PhieuBauCu!$B$13,M1870&gt;=1),1,0)</f>
        <v>0</v>
      </c>
    </row>
    <row r="1871" spans="1:14" ht="28.5" customHeight="1">
      <c r="A1871" s="2">
        <v>1866</v>
      </c>
      <c r="B1871" s="3"/>
      <c r="C1871" s="48" t="str">
        <f t="shared" si="58"/>
        <v/>
      </c>
      <c r="D1871" s="5" t="str">
        <f>IF(PhieuBauCu!$B$2&gt;0,IF(LEN($B1871)=0,"",IF(AND($B1871&gt;0,VALUE(SUBSTITUTE($B1871,"1","0"))=$B1871),1,0)),"")</f>
        <v/>
      </c>
      <c r="E1871" s="5" t="str">
        <f>IF(PhieuBauCu!$B$2&gt;1,IF(LEN($B1871)=0,"",IF(AND($B1871&gt;0,VALUE(SUBSTITUTE($B1871,"2","0"))=$B1871),1,0)),"")</f>
        <v/>
      </c>
      <c r="F1871" s="5" t="str">
        <f>IF(PhieuBauCu!$B$2&gt;2,IF(LEN($B1871)=0,"",IF(AND($B1871&gt;0,VALUE(SUBSTITUTE($B1871,"3","0"))=$B1871),1,0)),"")</f>
        <v/>
      </c>
      <c r="G1871" s="5" t="str">
        <f>IF(PhieuBauCu!$B$2&gt;3,IF(LEN($B1871)=0,"",IF(AND($B1871&gt;0,VALUE(SUBSTITUTE($B1871,"4","0"))=$B1871),1,0)),"")</f>
        <v/>
      </c>
      <c r="H1871" s="5" t="str">
        <f>IF(PhieuBauCu!$B$2&gt;4,IF(LEN($B1871)=0,"",IF(AND($B1871&gt;0,VALUE(SUBSTITUTE($B1871,"5","0"))=$B1871),1,0)),"")</f>
        <v/>
      </c>
      <c r="I1871" s="5" t="str">
        <f>IF(PhieuBauCu!$B$2&gt;5,IF(LEN($B1871)=0,"",IF(AND($B1871&gt;0,VALUE(SUBSTITUTE($B1871,"6","0"))=$B1871),1,0)),"")</f>
        <v/>
      </c>
      <c r="J1871" s="5" t="str">
        <f>IF(PhieuBauCu!$B$2&gt;6,IF(LEN($B1871)=0,"",IF(AND($B1871&gt;0,VALUE(SUBSTITUTE($B1871,"7","0"))=$B1871),1,0)),"")</f>
        <v/>
      </c>
      <c r="K1871" s="5" t="str">
        <f>IF(PhieuBauCu!$B$2&gt;7,IF(LEN($B1871)=0,"",IF(AND($B1871&gt;0,VALUE(SUBSTITUTE($B1871,"8","0"))=$B1871),1,0)),"")</f>
        <v/>
      </c>
      <c r="L1871" s="5" t="str">
        <f>IF(PhieuBauCu!$B$2&gt;8,IF(LEN($B1871)=0,"",IF(AND($B1871&gt;0,VALUE(SUBSTITUTE($B1871,"9","0"))=$B1871),1,0)),"")</f>
        <v/>
      </c>
      <c r="M1871" s="9">
        <f t="shared" si="59"/>
        <v>0</v>
      </c>
      <c r="N1871" s="36">
        <f>IF(AND(M1871&lt;=PhieuBauCu!$B$13,M1871&gt;=1),1,0)</f>
        <v>0</v>
      </c>
    </row>
    <row r="1872" spans="1:14" ht="28.5" customHeight="1">
      <c r="A1872" s="2">
        <v>1867</v>
      </c>
      <c r="B1872" s="3"/>
      <c r="C1872" s="48" t="str">
        <f t="shared" si="58"/>
        <v/>
      </c>
      <c r="D1872" s="5" t="str">
        <f>IF(PhieuBauCu!$B$2&gt;0,IF(LEN($B1872)=0,"",IF(AND($B1872&gt;0,VALUE(SUBSTITUTE($B1872,"1","0"))=$B1872),1,0)),"")</f>
        <v/>
      </c>
      <c r="E1872" s="5" t="str">
        <f>IF(PhieuBauCu!$B$2&gt;1,IF(LEN($B1872)=0,"",IF(AND($B1872&gt;0,VALUE(SUBSTITUTE($B1872,"2","0"))=$B1872),1,0)),"")</f>
        <v/>
      </c>
      <c r="F1872" s="5" t="str">
        <f>IF(PhieuBauCu!$B$2&gt;2,IF(LEN($B1872)=0,"",IF(AND($B1872&gt;0,VALUE(SUBSTITUTE($B1872,"3","0"))=$B1872),1,0)),"")</f>
        <v/>
      </c>
      <c r="G1872" s="5" t="str">
        <f>IF(PhieuBauCu!$B$2&gt;3,IF(LEN($B1872)=0,"",IF(AND($B1872&gt;0,VALUE(SUBSTITUTE($B1872,"4","0"))=$B1872),1,0)),"")</f>
        <v/>
      </c>
      <c r="H1872" s="5" t="str">
        <f>IF(PhieuBauCu!$B$2&gt;4,IF(LEN($B1872)=0,"",IF(AND($B1872&gt;0,VALUE(SUBSTITUTE($B1872,"5","0"))=$B1872),1,0)),"")</f>
        <v/>
      </c>
      <c r="I1872" s="5" t="str">
        <f>IF(PhieuBauCu!$B$2&gt;5,IF(LEN($B1872)=0,"",IF(AND($B1872&gt;0,VALUE(SUBSTITUTE($B1872,"6","0"))=$B1872),1,0)),"")</f>
        <v/>
      </c>
      <c r="J1872" s="5" t="str">
        <f>IF(PhieuBauCu!$B$2&gt;6,IF(LEN($B1872)=0,"",IF(AND($B1872&gt;0,VALUE(SUBSTITUTE($B1872,"7","0"))=$B1872),1,0)),"")</f>
        <v/>
      </c>
      <c r="K1872" s="5" t="str">
        <f>IF(PhieuBauCu!$B$2&gt;7,IF(LEN($B1872)=0,"",IF(AND($B1872&gt;0,VALUE(SUBSTITUTE($B1872,"8","0"))=$B1872),1,0)),"")</f>
        <v/>
      </c>
      <c r="L1872" s="5" t="str">
        <f>IF(PhieuBauCu!$B$2&gt;8,IF(LEN($B1872)=0,"",IF(AND($B1872&gt;0,VALUE(SUBSTITUTE($B1872,"9","0"))=$B1872),1,0)),"")</f>
        <v/>
      </c>
      <c r="M1872" s="9">
        <f t="shared" si="59"/>
        <v>0</v>
      </c>
      <c r="N1872" s="36">
        <f>IF(AND(M1872&lt;=PhieuBauCu!$B$13,M1872&gt;=1),1,0)</f>
        <v>0</v>
      </c>
    </row>
    <row r="1873" spans="1:14" ht="28.5" customHeight="1">
      <c r="A1873" s="2">
        <v>1868</v>
      </c>
      <c r="B1873" s="3"/>
      <c r="C1873" s="48" t="str">
        <f t="shared" si="58"/>
        <v/>
      </c>
      <c r="D1873" s="5" t="str">
        <f>IF(PhieuBauCu!$B$2&gt;0,IF(LEN($B1873)=0,"",IF(AND($B1873&gt;0,VALUE(SUBSTITUTE($B1873,"1","0"))=$B1873),1,0)),"")</f>
        <v/>
      </c>
      <c r="E1873" s="5" t="str">
        <f>IF(PhieuBauCu!$B$2&gt;1,IF(LEN($B1873)=0,"",IF(AND($B1873&gt;0,VALUE(SUBSTITUTE($B1873,"2","0"))=$B1873),1,0)),"")</f>
        <v/>
      </c>
      <c r="F1873" s="5" t="str">
        <f>IF(PhieuBauCu!$B$2&gt;2,IF(LEN($B1873)=0,"",IF(AND($B1873&gt;0,VALUE(SUBSTITUTE($B1873,"3","0"))=$B1873),1,0)),"")</f>
        <v/>
      </c>
      <c r="G1873" s="5" t="str">
        <f>IF(PhieuBauCu!$B$2&gt;3,IF(LEN($B1873)=0,"",IF(AND($B1873&gt;0,VALUE(SUBSTITUTE($B1873,"4","0"))=$B1873),1,0)),"")</f>
        <v/>
      </c>
      <c r="H1873" s="5" t="str">
        <f>IF(PhieuBauCu!$B$2&gt;4,IF(LEN($B1873)=0,"",IF(AND($B1873&gt;0,VALUE(SUBSTITUTE($B1873,"5","0"))=$B1873),1,0)),"")</f>
        <v/>
      </c>
      <c r="I1873" s="5" t="str">
        <f>IF(PhieuBauCu!$B$2&gt;5,IF(LEN($B1873)=0,"",IF(AND($B1873&gt;0,VALUE(SUBSTITUTE($B1873,"6","0"))=$B1873),1,0)),"")</f>
        <v/>
      </c>
      <c r="J1873" s="5" t="str">
        <f>IF(PhieuBauCu!$B$2&gt;6,IF(LEN($B1873)=0,"",IF(AND($B1873&gt;0,VALUE(SUBSTITUTE($B1873,"7","0"))=$B1873),1,0)),"")</f>
        <v/>
      </c>
      <c r="K1873" s="5" t="str">
        <f>IF(PhieuBauCu!$B$2&gt;7,IF(LEN($B1873)=0,"",IF(AND($B1873&gt;0,VALUE(SUBSTITUTE($B1873,"8","0"))=$B1873),1,0)),"")</f>
        <v/>
      </c>
      <c r="L1873" s="5" t="str">
        <f>IF(PhieuBauCu!$B$2&gt;8,IF(LEN($B1873)=0,"",IF(AND($B1873&gt;0,VALUE(SUBSTITUTE($B1873,"9","0"))=$B1873),1,0)),"")</f>
        <v/>
      </c>
      <c r="M1873" s="9">
        <f t="shared" si="59"/>
        <v>0</v>
      </c>
      <c r="N1873" s="36">
        <f>IF(AND(M1873&lt;=PhieuBauCu!$B$13,M1873&gt;=1),1,0)</f>
        <v>0</v>
      </c>
    </row>
    <row r="1874" spans="1:14" ht="28.5" customHeight="1">
      <c r="A1874" s="2">
        <v>1869</v>
      </c>
      <c r="B1874" s="3"/>
      <c r="C1874" s="48" t="str">
        <f t="shared" si="58"/>
        <v/>
      </c>
      <c r="D1874" s="5" t="str">
        <f>IF(PhieuBauCu!$B$2&gt;0,IF(LEN($B1874)=0,"",IF(AND($B1874&gt;0,VALUE(SUBSTITUTE($B1874,"1","0"))=$B1874),1,0)),"")</f>
        <v/>
      </c>
      <c r="E1874" s="5" t="str">
        <f>IF(PhieuBauCu!$B$2&gt;1,IF(LEN($B1874)=0,"",IF(AND($B1874&gt;0,VALUE(SUBSTITUTE($B1874,"2","0"))=$B1874),1,0)),"")</f>
        <v/>
      </c>
      <c r="F1874" s="5" t="str">
        <f>IF(PhieuBauCu!$B$2&gt;2,IF(LEN($B1874)=0,"",IF(AND($B1874&gt;0,VALUE(SUBSTITUTE($B1874,"3","0"))=$B1874),1,0)),"")</f>
        <v/>
      </c>
      <c r="G1874" s="5" t="str">
        <f>IF(PhieuBauCu!$B$2&gt;3,IF(LEN($B1874)=0,"",IF(AND($B1874&gt;0,VALUE(SUBSTITUTE($B1874,"4","0"))=$B1874),1,0)),"")</f>
        <v/>
      </c>
      <c r="H1874" s="5" t="str">
        <f>IF(PhieuBauCu!$B$2&gt;4,IF(LEN($B1874)=0,"",IF(AND($B1874&gt;0,VALUE(SUBSTITUTE($B1874,"5","0"))=$B1874),1,0)),"")</f>
        <v/>
      </c>
      <c r="I1874" s="5" t="str">
        <f>IF(PhieuBauCu!$B$2&gt;5,IF(LEN($B1874)=0,"",IF(AND($B1874&gt;0,VALUE(SUBSTITUTE($B1874,"6","0"))=$B1874),1,0)),"")</f>
        <v/>
      </c>
      <c r="J1874" s="5" t="str">
        <f>IF(PhieuBauCu!$B$2&gt;6,IF(LEN($B1874)=0,"",IF(AND($B1874&gt;0,VALUE(SUBSTITUTE($B1874,"7","0"))=$B1874),1,0)),"")</f>
        <v/>
      </c>
      <c r="K1874" s="5" t="str">
        <f>IF(PhieuBauCu!$B$2&gt;7,IF(LEN($B1874)=0,"",IF(AND($B1874&gt;0,VALUE(SUBSTITUTE($B1874,"8","0"))=$B1874),1,0)),"")</f>
        <v/>
      </c>
      <c r="L1874" s="5" t="str">
        <f>IF(PhieuBauCu!$B$2&gt;8,IF(LEN($B1874)=0,"",IF(AND($B1874&gt;0,VALUE(SUBSTITUTE($B1874,"9","0"))=$B1874),1,0)),"")</f>
        <v/>
      </c>
      <c r="M1874" s="9">
        <f t="shared" si="59"/>
        <v>0</v>
      </c>
      <c r="N1874" s="36">
        <f>IF(AND(M1874&lt;=PhieuBauCu!$B$13,M1874&gt;=1),1,0)</f>
        <v>0</v>
      </c>
    </row>
    <row r="1875" spans="1:14" ht="28.5" customHeight="1">
      <c r="A1875" s="2">
        <v>1870</v>
      </c>
      <c r="B1875" s="3"/>
      <c r="C1875" s="48" t="str">
        <f t="shared" si="58"/>
        <v/>
      </c>
      <c r="D1875" s="5" t="str">
        <f>IF(PhieuBauCu!$B$2&gt;0,IF(LEN($B1875)=0,"",IF(AND($B1875&gt;0,VALUE(SUBSTITUTE($B1875,"1","0"))=$B1875),1,0)),"")</f>
        <v/>
      </c>
      <c r="E1875" s="5" t="str">
        <f>IF(PhieuBauCu!$B$2&gt;1,IF(LEN($B1875)=0,"",IF(AND($B1875&gt;0,VALUE(SUBSTITUTE($B1875,"2","0"))=$B1875),1,0)),"")</f>
        <v/>
      </c>
      <c r="F1875" s="5" t="str">
        <f>IF(PhieuBauCu!$B$2&gt;2,IF(LEN($B1875)=0,"",IF(AND($B1875&gt;0,VALUE(SUBSTITUTE($B1875,"3","0"))=$B1875),1,0)),"")</f>
        <v/>
      </c>
      <c r="G1875" s="5" t="str">
        <f>IF(PhieuBauCu!$B$2&gt;3,IF(LEN($B1875)=0,"",IF(AND($B1875&gt;0,VALUE(SUBSTITUTE($B1875,"4","0"))=$B1875),1,0)),"")</f>
        <v/>
      </c>
      <c r="H1875" s="5" t="str">
        <f>IF(PhieuBauCu!$B$2&gt;4,IF(LEN($B1875)=0,"",IF(AND($B1875&gt;0,VALUE(SUBSTITUTE($B1875,"5","0"))=$B1875),1,0)),"")</f>
        <v/>
      </c>
      <c r="I1875" s="5" t="str">
        <f>IF(PhieuBauCu!$B$2&gt;5,IF(LEN($B1875)=0,"",IF(AND($B1875&gt;0,VALUE(SUBSTITUTE($B1875,"6","0"))=$B1875),1,0)),"")</f>
        <v/>
      </c>
      <c r="J1875" s="5" t="str">
        <f>IF(PhieuBauCu!$B$2&gt;6,IF(LEN($B1875)=0,"",IF(AND($B1875&gt;0,VALUE(SUBSTITUTE($B1875,"7","0"))=$B1875),1,0)),"")</f>
        <v/>
      </c>
      <c r="K1875" s="5" t="str">
        <f>IF(PhieuBauCu!$B$2&gt;7,IF(LEN($B1875)=0,"",IF(AND($B1875&gt;0,VALUE(SUBSTITUTE($B1875,"8","0"))=$B1875),1,0)),"")</f>
        <v/>
      </c>
      <c r="L1875" s="5" t="str">
        <f>IF(PhieuBauCu!$B$2&gt;8,IF(LEN($B1875)=0,"",IF(AND($B1875&gt;0,VALUE(SUBSTITUTE($B1875,"9","0"))=$B1875),1,0)),"")</f>
        <v/>
      </c>
      <c r="M1875" s="9">
        <f t="shared" si="59"/>
        <v>0</v>
      </c>
      <c r="N1875" s="36">
        <f>IF(AND(M1875&lt;=PhieuBauCu!$B$13,M1875&gt;=1),1,0)</f>
        <v>0</v>
      </c>
    </row>
    <row r="1876" spans="1:14" ht="28.5" customHeight="1">
      <c r="A1876" s="2">
        <v>1871</v>
      </c>
      <c r="B1876" s="3"/>
      <c r="C1876" s="48" t="str">
        <f t="shared" si="58"/>
        <v/>
      </c>
      <c r="D1876" s="5" t="str">
        <f>IF(PhieuBauCu!$B$2&gt;0,IF(LEN($B1876)=0,"",IF(AND($B1876&gt;0,VALUE(SUBSTITUTE($B1876,"1","0"))=$B1876),1,0)),"")</f>
        <v/>
      </c>
      <c r="E1876" s="5" t="str">
        <f>IF(PhieuBauCu!$B$2&gt;1,IF(LEN($B1876)=0,"",IF(AND($B1876&gt;0,VALUE(SUBSTITUTE($B1876,"2","0"))=$B1876),1,0)),"")</f>
        <v/>
      </c>
      <c r="F1876" s="5" t="str">
        <f>IF(PhieuBauCu!$B$2&gt;2,IF(LEN($B1876)=0,"",IF(AND($B1876&gt;0,VALUE(SUBSTITUTE($B1876,"3","0"))=$B1876),1,0)),"")</f>
        <v/>
      </c>
      <c r="G1876" s="5" t="str">
        <f>IF(PhieuBauCu!$B$2&gt;3,IF(LEN($B1876)=0,"",IF(AND($B1876&gt;0,VALUE(SUBSTITUTE($B1876,"4","0"))=$B1876),1,0)),"")</f>
        <v/>
      </c>
      <c r="H1876" s="5" t="str">
        <f>IF(PhieuBauCu!$B$2&gt;4,IF(LEN($B1876)=0,"",IF(AND($B1876&gt;0,VALUE(SUBSTITUTE($B1876,"5","0"))=$B1876),1,0)),"")</f>
        <v/>
      </c>
      <c r="I1876" s="5" t="str">
        <f>IF(PhieuBauCu!$B$2&gt;5,IF(LEN($B1876)=0,"",IF(AND($B1876&gt;0,VALUE(SUBSTITUTE($B1876,"6","0"))=$B1876),1,0)),"")</f>
        <v/>
      </c>
      <c r="J1876" s="5" t="str">
        <f>IF(PhieuBauCu!$B$2&gt;6,IF(LEN($B1876)=0,"",IF(AND($B1876&gt;0,VALUE(SUBSTITUTE($B1876,"7","0"))=$B1876),1,0)),"")</f>
        <v/>
      </c>
      <c r="K1876" s="5" t="str">
        <f>IF(PhieuBauCu!$B$2&gt;7,IF(LEN($B1876)=0,"",IF(AND($B1876&gt;0,VALUE(SUBSTITUTE($B1876,"8","0"))=$B1876),1,0)),"")</f>
        <v/>
      </c>
      <c r="L1876" s="5" t="str">
        <f>IF(PhieuBauCu!$B$2&gt;8,IF(LEN($B1876)=0,"",IF(AND($B1876&gt;0,VALUE(SUBSTITUTE($B1876,"9","0"))=$B1876),1,0)),"")</f>
        <v/>
      </c>
      <c r="M1876" s="9">
        <f t="shared" si="59"/>
        <v>0</v>
      </c>
      <c r="N1876" s="36">
        <f>IF(AND(M1876&lt;=PhieuBauCu!$B$13,M1876&gt;=1),1,0)</f>
        <v>0</v>
      </c>
    </row>
    <row r="1877" spans="1:14" ht="28.5" customHeight="1">
      <c r="A1877" s="2">
        <v>1872</v>
      </c>
      <c r="B1877" s="3"/>
      <c r="C1877" s="48" t="str">
        <f t="shared" si="58"/>
        <v/>
      </c>
      <c r="D1877" s="5" t="str">
        <f>IF(PhieuBauCu!$B$2&gt;0,IF(LEN($B1877)=0,"",IF(AND($B1877&gt;0,VALUE(SUBSTITUTE($B1877,"1","0"))=$B1877),1,0)),"")</f>
        <v/>
      </c>
      <c r="E1877" s="5" t="str">
        <f>IF(PhieuBauCu!$B$2&gt;1,IF(LEN($B1877)=0,"",IF(AND($B1877&gt;0,VALUE(SUBSTITUTE($B1877,"2","0"))=$B1877),1,0)),"")</f>
        <v/>
      </c>
      <c r="F1877" s="5" t="str">
        <f>IF(PhieuBauCu!$B$2&gt;2,IF(LEN($B1877)=0,"",IF(AND($B1877&gt;0,VALUE(SUBSTITUTE($B1877,"3","0"))=$B1877),1,0)),"")</f>
        <v/>
      </c>
      <c r="G1877" s="5" t="str">
        <f>IF(PhieuBauCu!$B$2&gt;3,IF(LEN($B1877)=0,"",IF(AND($B1877&gt;0,VALUE(SUBSTITUTE($B1877,"4","0"))=$B1877),1,0)),"")</f>
        <v/>
      </c>
      <c r="H1877" s="5" t="str">
        <f>IF(PhieuBauCu!$B$2&gt;4,IF(LEN($B1877)=0,"",IF(AND($B1877&gt;0,VALUE(SUBSTITUTE($B1877,"5","0"))=$B1877),1,0)),"")</f>
        <v/>
      </c>
      <c r="I1877" s="5" t="str">
        <f>IF(PhieuBauCu!$B$2&gt;5,IF(LEN($B1877)=0,"",IF(AND($B1877&gt;0,VALUE(SUBSTITUTE($B1877,"6","0"))=$B1877),1,0)),"")</f>
        <v/>
      </c>
      <c r="J1877" s="5" t="str">
        <f>IF(PhieuBauCu!$B$2&gt;6,IF(LEN($B1877)=0,"",IF(AND($B1877&gt;0,VALUE(SUBSTITUTE($B1877,"7","0"))=$B1877),1,0)),"")</f>
        <v/>
      </c>
      <c r="K1877" s="5" t="str">
        <f>IF(PhieuBauCu!$B$2&gt;7,IF(LEN($B1877)=0,"",IF(AND($B1877&gt;0,VALUE(SUBSTITUTE($B1877,"8","0"))=$B1877),1,0)),"")</f>
        <v/>
      </c>
      <c r="L1877" s="5" t="str">
        <f>IF(PhieuBauCu!$B$2&gt;8,IF(LEN($B1877)=0,"",IF(AND($B1877&gt;0,VALUE(SUBSTITUTE($B1877,"9","0"))=$B1877),1,0)),"")</f>
        <v/>
      </c>
      <c r="M1877" s="9">
        <f t="shared" si="59"/>
        <v>0</v>
      </c>
      <c r="N1877" s="36">
        <f>IF(AND(M1877&lt;=PhieuBauCu!$B$13,M1877&gt;=1),1,0)</f>
        <v>0</v>
      </c>
    </row>
    <row r="1878" spans="1:14" ht="28.5" customHeight="1">
      <c r="A1878" s="2">
        <v>1873</v>
      </c>
      <c r="B1878" s="3"/>
      <c r="C1878" s="48" t="str">
        <f t="shared" si="58"/>
        <v/>
      </c>
      <c r="D1878" s="5" t="str">
        <f>IF(PhieuBauCu!$B$2&gt;0,IF(LEN($B1878)=0,"",IF(AND($B1878&gt;0,VALUE(SUBSTITUTE($B1878,"1","0"))=$B1878),1,0)),"")</f>
        <v/>
      </c>
      <c r="E1878" s="5" t="str">
        <f>IF(PhieuBauCu!$B$2&gt;1,IF(LEN($B1878)=0,"",IF(AND($B1878&gt;0,VALUE(SUBSTITUTE($B1878,"2","0"))=$B1878),1,0)),"")</f>
        <v/>
      </c>
      <c r="F1878" s="5" t="str">
        <f>IF(PhieuBauCu!$B$2&gt;2,IF(LEN($B1878)=0,"",IF(AND($B1878&gt;0,VALUE(SUBSTITUTE($B1878,"3","0"))=$B1878),1,0)),"")</f>
        <v/>
      </c>
      <c r="G1878" s="5" t="str">
        <f>IF(PhieuBauCu!$B$2&gt;3,IF(LEN($B1878)=0,"",IF(AND($B1878&gt;0,VALUE(SUBSTITUTE($B1878,"4","0"))=$B1878),1,0)),"")</f>
        <v/>
      </c>
      <c r="H1878" s="5" t="str">
        <f>IF(PhieuBauCu!$B$2&gt;4,IF(LEN($B1878)=0,"",IF(AND($B1878&gt;0,VALUE(SUBSTITUTE($B1878,"5","0"))=$B1878),1,0)),"")</f>
        <v/>
      </c>
      <c r="I1878" s="5" t="str">
        <f>IF(PhieuBauCu!$B$2&gt;5,IF(LEN($B1878)=0,"",IF(AND($B1878&gt;0,VALUE(SUBSTITUTE($B1878,"6","0"))=$B1878),1,0)),"")</f>
        <v/>
      </c>
      <c r="J1878" s="5" t="str">
        <f>IF(PhieuBauCu!$B$2&gt;6,IF(LEN($B1878)=0,"",IF(AND($B1878&gt;0,VALUE(SUBSTITUTE($B1878,"7","0"))=$B1878),1,0)),"")</f>
        <v/>
      </c>
      <c r="K1878" s="5" t="str">
        <f>IF(PhieuBauCu!$B$2&gt;7,IF(LEN($B1878)=0,"",IF(AND($B1878&gt;0,VALUE(SUBSTITUTE($B1878,"8","0"))=$B1878),1,0)),"")</f>
        <v/>
      </c>
      <c r="L1878" s="5" t="str">
        <f>IF(PhieuBauCu!$B$2&gt;8,IF(LEN($B1878)=0,"",IF(AND($B1878&gt;0,VALUE(SUBSTITUTE($B1878,"9","0"))=$B1878),1,0)),"")</f>
        <v/>
      </c>
      <c r="M1878" s="9">
        <f t="shared" si="59"/>
        <v>0</v>
      </c>
      <c r="N1878" s="36">
        <f>IF(AND(M1878&lt;=PhieuBauCu!$B$13,M1878&gt;=1),1,0)</f>
        <v>0</v>
      </c>
    </row>
    <row r="1879" spans="1:14" ht="28.5" customHeight="1">
      <c r="A1879" s="2">
        <v>1874</v>
      </c>
      <c r="B1879" s="3"/>
      <c r="C1879" s="48" t="str">
        <f t="shared" si="58"/>
        <v/>
      </c>
      <c r="D1879" s="5" t="str">
        <f>IF(PhieuBauCu!$B$2&gt;0,IF(LEN($B1879)=0,"",IF(AND($B1879&gt;0,VALUE(SUBSTITUTE($B1879,"1","0"))=$B1879),1,0)),"")</f>
        <v/>
      </c>
      <c r="E1879" s="5" t="str">
        <f>IF(PhieuBauCu!$B$2&gt;1,IF(LEN($B1879)=0,"",IF(AND($B1879&gt;0,VALUE(SUBSTITUTE($B1879,"2","0"))=$B1879),1,0)),"")</f>
        <v/>
      </c>
      <c r="F1879" s="5" t="str">
        <f>IF(PhieuBauCu!$B$2&gt;2,IF(LEN($B1879)=0,"",IF(AND($B1879&gt;0,VALUE(SUBSTITUTE($B1879,"3","0"))=$B1879),1,0)),"")</f>
        <v/>
      </c>
      <c r="G1879" s="5" t="str">
        <f>IF(PhieuBauCu!$B$2&gt;3,IF(LEN($B1879)=0,"",IF(AND($B1879&gt;0,VALUE(SUBSTITUTE($B1879,"4","0"))=$B1879),1,0)),"")</f>
        <v/>
      </c>
      <c r="H1879" s="5" t="str">
        <f>IF(PhieuBauCu!$B$2&gt;4,IF(LEN($B1879)=0,"",IF(AND($B1879&gt;0,VALUE(SUBSTITUTE($B1879,"5","0"))=$B1879),1,0)),"")</f>
        <v/>
      </c>
      <c r="I1879" s="5" t="str">
        <f>IF(PhieuBauCu!$B$2&gt;5,IF(LEN($B1879)=0,"",IF(AND($B1879&gt;0,VALUE(SUBSTITUTE($B1879,"6","0"))=$B1879),1,0)),"")</f>
        <v/>
      </c>
      <c r="J1879" s="5" t="str">
        <f>IF(PhieuBauCu!$B$2&gt;6,IF(LEN($B1879)=0,"",IF(AND($B1879&gt;0,VALUE(SUBSTITUTE($B1879,"7","0"))=$B1879),1,0)),"")</f>
        <v/>
      </c>
      <c r="K1879" s="5" t="str">
        <f>IF(PhieuBauCu!$B$2&gt;7,IF(LEN($B1879)=0,"",IF(AND($B1879&gt;0,VALUE(SUBSTITUTE($B1879,"8","0"))=$B1879),1,0)),"")</f>
        <v/>
      </c>
      <c r="L1879" s="5" t="str">
        <f>IF(PhieuBauCu!$B$2&gt;8,IF(LEN($B1879)=0,"",IF(AND($B1879&gt;0,VALUE(SUBSTITUTE($B1879,"9","0"))=$B1879),1,0)),"")</f>
        <v/>
      </c>
      <c r="M1879" s="9">
        <f t="shared" si="59"/>
        <v>0</v>
      </c>
      <c r="N1879" s="36">
        <f>IF(AND(M1879&lt;=PhieuBauCu!$B$13,M1879&gt;=1),1,0)</f>
        <v>0</v>
      </c>
    </row>
    <row r="1880" spans="1:14" ht="28.5" customHeight="1">
      <c r="A1880" s="2">
        <v>1875</v>
      </c>
      <c r="B1880" s="3"/>
      <c r="C1880" s="48" t="str">
        <f t="shared" si="58"/>
        <v/>
      </c>
      <c r="D1880" s="5" t="str">
        <f>IF(PhieuBauCu!$B$2&gt;0,IF(LEN($B1880)=0,"",IF(AND($B1880&gt;0,VALUE(SUBSTITUTE($B1880,"1","0"))=$B1880),1,0)),"")</f>
        <v/>
      </c>
      <c r="E1880" s="5" t="str">
        <f>IF(PhieuBauCu!$B$2&gt;1,IF(LEN($B1880)=0,"",IF(AND($B1880&gt;0,VALUE(SUBSTITUTE($B1880,"2","0"))=$B1880),1,0)),"")</f>
        <v/>
      </c>
      <c r="F1880" s="5" t="str">
        <f>IF(PhieuBauCu!$B$2&gt;2,IF(LEN($B1880)=0,"",IF(AND($B1880&gt;0,VALUE(SUBSTITUTE($B1880,"3","0"))=$B1880),1,0)),"")</f>
        <v/>
      </c>
      <c r="G1880" s="5" t="str">
        <f>IF(PhieuBauCu!$B$2&gt;3,IF(LEN($B1880)=0,"",IF(AND($B1880&gt;0,VALUE(SUBSTITUTE($B1880,"4","0"))=$B1880),1,0)),"")</f>
        <v/>
      </c>
      <c r="H1880" s="5" t="str">
        <f>IF(PhieuBauCu!$B$2&gt;4,IF(LEN($B1880)=0,"",IF(AND($B1880&gt;0,VALUE(SUBSTITUTE($B1880,"5","0"))=$B1880),1,0)),"")</f>
        <v/>
      </c>
      <c r="I1880" s="5" t="str">
        <f>IF(PhieuBauCu!$B$2&gt;5,IF(LEN($B1880)=0,"",IF(AND($B1880&gt;0,VALUE(SUBSTITUTE($B1880,"6","0"))=$B1880),1,0)),"")</f>
        <v/>
      </c>
      <c r="J1880" s="5" t="str">
        <f>IF(PhieuBauCu!$B$2&gt;6,IF(LEN($B1880)=0,"",IF(AND($B1880&gt;0,VALUE(SUBSTITUTE($B1880,"7","0"))=$B1880),1,0)),"")</f>
        <v/>
      </c>
      <c r="K1880" s="5" t="str">
        <f>IF(PhieuBauCu!$B$2&gt;7,IF(LEN($B1880)=0,"",IF(AND($B1880&gt;0,VALUE(SUBSTITUTE($B1880,"8","0"))=$B1880),1,0)),"")</f>
        <v/>
      </c>
      <c r="L1880" s="5" t="str">
        <f>IF(PhieuBauCu!$B$2&gt;8,IF(LEN($B1880)=0,"",IF(AND($B1880&gt;0,VALUE(SUBSTITUTE($B1880,"9","0"))=$B1880),1,0)),"")</f>
        <v/>
      </c>
      <c r="M1880" s="9">
        <f t="shared" si="59"/>
        <v>0</v>
      </c>
      <c r="N1880" s="36">
        <f>IF(AND(M1880&lt;=PhieuBauCu!$B$13,M1880&gt;=1),1,0)</f>
        <v>0</v>
      </c>
    </row>
    <row r="1881" spans="1:14" ht="28.5" customHeight="1">
      <c r="A1881" s="2">
        <v>1876</v>
      </c>
      <c r="B1881" s="3"/>
      <c r="C1881" s="48" t="str">
        <f t="shared" si="58"/>
        <v/>
      </c>
      <c r="D1881" s="5" t="str">
        <f>IF(PhieuBauCu!$B$2&gt;0,IF(LEN($B1881)=0,"",IF(AND($B1881&gt;0,VALUE(SUBSTITUTE($B1881,"1","0"))=$B1881),1,0)),"")</f>
        <v/>
      </c>
      <c r="E1881" s="5" t="str">
        <f>IF(PhieuBauCu!$B$2&gt;1,IF(LEN($B1881)=0,"",IF(AND($B1881&gt;0,VALUE(SUBSTITUTE($B1881,"2","0"))=$B1881),1,0)),"")</f>
        <v/>
      </c>
      <c r="F1881" s="5" t="str">
        <f>IF(PhieuBauCu!$B$2&gt;2,IF(LEN($B1881)=0,"",IF(AND($B1881&gt;0,VALUE(SUBSTITUTE($B1881,"3","0"))=$B1881),1,0)),"")</f>
        <v/>
      </c>
      <c r="G1881" s="5" t="str">
        <f>IF(PhieuBauCu!$B$2&gt;3,IF(LEN($B1881)=0,"",IF(AND($B1881&gt;0,VALUE(SUBSTITUTE($B1881,"4","0"))=$B1881),1,0)),"")</f>
        <v/>
      </c>
      <c r="H1881" s="5" t="str">
        <f>IF(PhieuBauCu!$B$2&gt;4,IF(LEN($B1881)=0,"",IF(AND($B1881&gt;0,VALUE(SUBSTITUTE($B1881,"5","0"))=$B1881),1,0)),"")</f>
        <v/>
      </c>
      <c r="I1881" s="5" t="str">
        <f>IF(PhieuBauCu!$B$2&gt;5,IF(LEN($B1881)=0,"",IF(AND($B1881&gt;0,VALUE(SUBSTITUTE($B1881,"6","0"))=$B1881),1,0)),"")</f>
        <v/>
      </c>
      <c r="J1881" s="5" t="str">
        <f>IF(PhieuBauCu!$B$2&gt;6,IF(LEN($B1881)=0,"",IF(AND($B1881&gt;0,VALUE(SUBSTITUTE($B1881,"7","0"))=$B1881),1,0)),"")</f>
        <v/>
      </c>
      <c r="K1881" s="5" t="str">
        <f>IF(PhieuBauCu!$B$2&gt;7,IF(LEN($B1881)=0,"",IF(AND($B1881&gt;0,VALUE(SUBSTITUTE($B1881,"8","0"))=$B1881),1,0)),"")</f>
        <v/>
      </c>
      <c r="L1881" s="5" t="str">
        <f>IF(PhieuBauCu!$B$2&gt;8,IF(LEN($B1881)=0,"",IF(AND($B1881&gt;0,VALUE(SUBSTITUTE($B1881,"9","0"))=$B1881),1,0)),"")</f>
        <v/>
      </c>
      <c r="M1881" s="9">
        <f t="shared" si="59"/>
        <v>0</v>
      </c>
      <c r="N1881" s="36">
        <f>IF(AND(M1881&lt;=PhieuBauCu!$B$13,M1881&gt;=1),1,0)</f>
        <v>0</v>
      </c>
    </row>
    <row r="1882" spans="1:14" ht="28.5" customHeight="1">
      <c r="A1882" s="2">
        <v>1877</v>
      </c>
      <c r="B1882" s="3"/>
      <c r="C1882" s="48" t="str">
        <f t="shared" si="58"/>
        <v/>
      </c>
      <c r="D1882" s="5" t="str">
        <f>IF(PhieuBauCu!$B$2&gt;0,IF(LEN($B1882)=0,"",IF(AND($B1882&gt;0,VALUE(SUBSTITUTE($B1882,"1","0"))=$B1882),1,0)),"")</f>
        <v/>
      </c>
      <c r="E1882" s="5" t="str">
        <f>IF(PhieuBauCu!$B$2&gt;1,IF(LEN($B1882)=0,"",IF(AND($B1882&gt;0,VALUE(SUBSTITUTE($B1882,"2","0"))=$B1882),1,0)),"")</f>
        <v/>
      </c>
      <c r="F1882" s="5" t="str">
        <f>IF(PhieuBauCu!$B$2&gt;2,IF(LEN($B1882)=0,"",IF(AND($B1882&gt;0,VALUE(SUBSTITUTE($B1882,"3","0"))=$B1882),1,0)),"")</f>
        <v/>
      </c>
      <c r="G1882" s="5" t="str">
        <f>IF(PhieuBauCu!$B$2&gt;3,IF(LEN($B1882)=0,"",IF(AND($B1882&gt;0,VALUE(SUBSTITUTE($B1882,"4","0"))=$B1882),1,0)),"")</f>
        <v/>
      </c>
      <c r="H1882" s="5" t="str">
        <f>IF(PhieuBauCu!$B$2&gt;4,IF(LEN($B1882)=0,"",IF(AND($B1882&gt;0,VALUE(SUBSTITUTE($B1882,"5","0"))=$B1882),1,0)),"")</f>
        <v/>
      </c>
      <c r="I1882" s="5" t="str">
        <f>IF(PhieuBauCu!$B$2&gt;5,IF(LEN($B1882)=0,"",IF(AND($B1882&gt;0,VALUE(SUBSTITUTE($B1882,"6","0"))=$B1882),1,0)),"")</f>
        <v/>
      </c>
      <c r="J1882" s="5" t="str">
        <f>IF(PhieuBauCu!$B$2&gt;6,IF(LEN($B1882)=0,"",IF(AND($B1882&gt;0,VALUE(SUBSTITUTE($B1882,"7","0"))=$B1882),1,0)),"")</f>
        <v/>
      </c>
      <c r="K1882" s="5" t="str">
        <f>IF(PhieuBauCu!$B$2&gt;7,IF(LEN($B1882)=0,"",IF(AND($B1882&gt;0,VALUE(SUBSTITUTE($B1882,"8","0"))=$B1882),1,0)),"")</f>
        <v/>
      </c>
      <c r="L1882" s="5" t="str">
        <f>IF(PhieuBauCu!$B$2&gt;8,IF(LEN($B1882)=0,"",IF(AND($B1882&gt;0,VALUE(SUBSTITUTE($B1882,"9","0"))=$B1882),1,0)),"")</f>
        <v/>
      </c>
      <c r="M1882" s="9">
        <f t="shared" si="59"/>
        <v>0</v>
      </c>
      <c r="N1882" s="36">
        <f>IF(AND(M1882&lt;=PhieuBauCu!$B$13,M1882&gt;=1),1,0)</f>
        <v>0</v>
      </c>
    </row>
    <row r="1883" spans="1:14" ht="28.5" customHeight="1">
      <c r="A1883" s="2">
        <v>1878</v>
      </c>
      <c r="B1883" s="3"/>
      <c r="C1883" s="48" t="str">
        <f t="shared" si="58"/>
        <v/>
      </c>
      <c r="D1883" s="5" t="str">
        <f>IF(PhieuBauCu!$B$2&gt;0,IF(LEN($B1883)=0,"",IF(AND($B1883&gt;0,VALUE(SUBSTITUTE($B1883,"1","0"))=$B1883),1,0)),"")</f>
        <v/>
      </c>
      <c r="E1883" s="5" t="str">
        <f>IF(PhieuBauCu!$B$2&gt;1,IF(LEN($B1883)=0,"",IF(AND($B1883&gt;0,VALUE(SUBSTITUTE($B1883,"2","0"))=$B1883),1,0)),"")</f>
        <v/>
      </c>
      <c r="F1883" s="5" t="str">
        <f>IF(PhieuBauCu!$B$2&gt;2,IF(LEN($B1883)=0,"",IF(AND($B1883&gt;0,VALUE(SUBSTITUTE($B1883,"3","0"))=$B1883),1,0)),"")</f>
        <v/>
      </c>
      <c r="G1883" s="5" t="str">
        <f>IF(PhieuBauCu!$B$2&gt;3,IF(LEN($B1883)=0,"",IF(AND($B1883&gt;0,VALUE(SUBSTITUTE($B1883,"4","0"))=$B1883),1,0)),"")</f>
        <v/>
      </c>
      <c r="H1883" s="5" t="str">
        <f>IF(PhieuBauCu!$B$2&gt;4,IF(LEN($B1883)=0,"",IF(AND($B1883&gt;0,VALUE(SUBSTITUTE($B1883,"5","0"))=$B1883),1,0)),"")</f>
        <v/>
      </c>
      <c r="I1883" s="5" t="str">
        <f>IF(PhieuBauCu!$B$2&gt;5,IF(LEN($B1883)=0,"",IF(AND($B1883&gt;0,VALUE(SUBSTITUTE($B1883,"6","0"))=$B1883),1,0)),"")</f>
        <v/>
      </c>
      <c r="J1883" s="5" t="str">
        <f>IF(PhieuBauCu!$B$2&gt;6,IF(LEN($B1883)=0,"",IF(AND($B1883&gt;0,VALUE(SUBSTITUTE($B1883,"7","0"))=$B1883),1,0)),"")</f>
        <v/>
      </c>
      <c r="K1883" s="5" t="str">
        <f>IF(PhieuBauCu!$B$2&gt;7,IF(LEN($B1883)=0,"",IF(AND($B1883&gt;0,VALUE(SUBSTITUTE($B1883,"8","0"))=$B1883),1,0)),"")</f>
        <v/>
      </c>
      <c r="L1883" s="5" t="str">
        <f>IF(PhieuBauCu!$B$2&gt;8,IF(LEN($B1883)=0,"",IF(AND($B1883&gt;0,VALUE(SUBSTITUTE($B1883,"9","0"))=$B1883),1,0)),"")</f>
        <v/>
      </c>
      <c r="M1883" s="9">
        <f t="shared" si="59"/>
        <v>0</v>
      </c>
      <c r="N1883" s="36">
        <f>IF(AND(M1883&lt;=PhieuBauCu!$B$13,M1883&gt;=1),1,0)</f>
        <v>0</v>
      </c>
    </row>
    <row r="1884" spans="1:14" ht="28.5" customHeight="1">
      <c r="A1884" s="2">
        <v>1879</v>
      </c>
      <c r="B1884" s="3"/>
      <c r="C1884" s="48" t="str">
        <f t="shared" si="58"/>
        <v/>
      </c>
      <c r="D1884" s="5" t="str">
        <f>IF(PhieuBauCu!$B$2&gt;0,IF(LEN($B1884)=0,"",IF(AND($B1884&gt;0,VALUE(SUBSTITUTE($B1884,"1","0"))=$B1884),1,0)),"")</f>
        <v/>
      </c>
      <c r="E1884" s="5" t="str">
        <f>IF(PhieuBauCu!$B$2&gt;1,IF(LEN($B1884)=0,"",IF(AND($B1884&gt;0,VALUE(SUBSTITUTE($B1884,"2","0"))=$B1884),1,0)),"")</f>
        <v/>
      </c>
      <c r="F1884" s="5" t="str">
        <f>IF(PhieuBauCu!$B$2&gt;2,IF(LEN($B1884)=0,"",IF(AND($B1884&gt;0,VALUE(SUBSTITUTE($B1884,"3","0"))=$B1884),1,0)),"")</f>
        <v/>
      </c>
      <c r="G1884" s="5" t="str">
        <f>IF(PhieuBauCu!$B$2&gt;3,IF(LEN($B1884)=0,"",IF(AND($B1884&gt;0,VALUE(SUBSTITUTE($B1884,"4","0"))=$B1884),1,0)),"")</f>
        <v/>
      </c>
      <c r="H1884" s="5" t="str">
        <f>IF(PhieuBauCu!$B$2&gt;4,IF(LEN($B1884)=0,"",IF(AND($B1884&gt;0,VALUE(SUBSTITUTE($B1884,"5","0"))=$B1884),1,0)),"")</f>
        <v/>
      </c>
      <c r="I1884" s="5" t="str">
        <f>IF(PhieuBauCu!$B$2&gt;5,IF(LEN($B1884)=0,"",IF(AND($B1884&gt;0,VALUE(SUBSTITUTE($B1884,"6","0"))=$B1884),1,0)),"")</f>
        <v/>
      </c>
      <c r="J1884" s="5" t="str">
        <f>IF(PhieuBauCu!$B$2&gt;6,IF(LEN($B1884)=0,"",IF(AND($B1884&gt;0,VALUE(SUBSTITUTE($B1884,"7","0"))=$B1884),1,0)),"")</f>
        <v/>
      </c>
      <c r="K1884" s="5" t="str">
        <f>IF(PhieuBauCu!$B$2&gt;7,IF(LEN($B1884)=0,"",IF(AND($B1884&gt;0,VALUE(SUBSTITUTE($B1884,"8","0"))=$B1884),1,0)),"")</f>
        <v/>
      </c>
      <c r="L1884" s="5" t="str">
        <f>IF(PhieuBauCu!$B$2&gt;8,IF(LEN($B1884)=0,"",IF(AND($B1884&gt;0,VALUE(SUBSTITUTE($B1884,"9","0"))=$B1884),1,0)),"")</f>
        <v/>
      </c>
      <c r="M1884" s="9">
        <f t="shared" si="59"/>
        <v>0</v>
      </c>
      <c r="N1884" s="36">
        <f>IF(AND(M1884&lt;=PhieuBauCu!$B$13,M1884&gt;=1),1,0)</f>
        <v>0</v>
      </c>
    </row>
    <row r="1885" spans="1:14" ht="28.5" customHeight="1">
      <c r="A1885" s="2">
        <v>1880</v>
      </c>
      <c r="B1885" s="3"/>
      <c r="C1885" s="48" t="str">
        <f t="shared" si="58"/>
        <v/>
      </c>
      <c r="D1885" s="5" t="str">
        <f>IF(PhieuBauCu!$B$2&gt;0,IF(LEN($B1885)=0,"",IF(AND($B1885&gt;0,VALUE(SUBSTITUTE($B1885,"1","0"))=$B1885),1,0)),"")</f>
        <v/>
      </c>
      <c r="E1885" s="5" t="str">
        <f>IF(PhieuBauCu!$B$2&gt;1,IF(LEN($B1885)=0,"",IF(AND($B1885&gt;0,VALUE(SUBSTITUTE($B1885,"2","0"))=$B1885),1,0)),"")</f>
        <v/>
      </c>
      <c r="F1885" s="5" t="str">
        <f>IF(PhieuBauCu!$B$2&gt;2,IF(LEN($B1885)=0,"",IF(AND($B1885&gt;0,VALUE(SUBSTITUTE($B1885,"3","0"))=$B1885),1,0)),"")</f>
        <v/>
      </c>
      <c r="G1885" s="5" t="str">
        <f>IF(PhieuBauCu!$B$2&gt;3,IF(LEN($B1885)=0,"",IF(AND($B1885&gt;0,VALUE(SUBSTITUTE($B1885,"4","0"))=$B1885),1,0)),"")</f>
        <v/>
      </c>
      <c r="H1885" s="5" t="str">
        <f>IF(PhieuBauCu!$B$2&gt;4,IF(LEN($B1885)=0,"",IF(AND($B1885&gt;0,VALUE(SUBSTITUTE($B1885,"5","0"))=$B1885),1,0)),"")</f>
        <v/>
      </c>
      <c r="I1885" s="5" t="str">
        <f>IF(PhieuBauCu!$B$2&gt;5,IF(LEN($B1885)=0,"",IF(AND($B1885&gt;0,VALUE(SUBSTITUTE($B1885,"6","0"))=$B1885),1,0)),"")</f>
        <v/>
      </c>
      <c r="J1885" s="5" t="str">
        <f>IF(PhieuBauCu!$B$2&gt;6,IF(LEN($B1885)=0,"",IF(AND($B1885&gt;0,VALUE(SUBSTITUTE($B1885,"7","0"))=$B1885),1,0)),"")</f>
        <v/>
      </c>
      <c r="K1885" s="5" t="str">
        <f>IF(PhieuBauCu!$B$2&gt;7,IF(LEN($B1885)=0,"",IF(AND($B1885&gt;0,VALUE(SUBSTITUTE($B1885,"8","0"))=$B1885),1,0)),"")</f>
        <v/>
      </c>
      <c r="L1885" s="5" t="str">
        <f>IF(PhieuBauCu!$B$2&gt;8,IF(LEN($B1885)=0,"",IF(AND($B1885&gt;0,VALUE(SUBSTITUTE($B1885,"9","0"))=$B1885),1,0)),"")</f>
        <v/>
      </c>
      <c r="M1885" s="9">
        <f t="shared" si="59"/>
        <v>0</v>
      </c>
      <c r="N1885" s="36">
        <f>IF(AND(M1885&lt;=PhieuBauCu!$B$13,M1885&gt;=1),1,0)</f>
        <v>0</v>
      </c>
    </row>
    <row r="1886" spans="1:14" ht="28.5" customHeight="1">
      <c r="A1886" s="2">
        <v>1881</v>
      </c>
      <c r="B1886" s="3"/>
      <c r="C1886" s="48" t="str">
        <f t="shared" si="58"/>
        <v/>
      </c>
      <c r="D1886" s="5" t="str">
        <f>IF(PhieuBauCu!$B$2&gt;0,IF(LEN($B1886)=0,"",IF(AND($B1886&gt;0,VALUE(SUBSTITUTE($B1886,"1","0"))=$B1886),1,0)),"")</f>
        <v/>
      </c>
      <c r="E1886" s="5" t="str">
        <f>IF(PhieuBauCu!$B$2&gt;1,IF(LEN($B1886)=0,"",IF(AND($B1886&gt;0,VALUE(SUBSTITUTE($B1886,"2","0"))=$B1886),1,0)),"")</f>
        <v/>
      </c>
      <c r="F1886" s="5" t="str">
        <f>IF(PhieuBauCu!$B$2&gt;2,IF(LEN($B1886)=0,"",IF(AND($B1886&gt;0,VALUE(SUBSTITUTE($B1886,"3","0"))=$B1886),1,0)),"")</f>
        <v/>
      </c>
      <c r="G1886" s="5" t="str">
        <f>IF(PhieuBauCu!$B$2&gt;3,IF(LEN($B1886)=0,"",IF(AND($B1886&gt;0,VALUE(SUBSTITUTE($B1886,"4","0"))=$B1886),1,0)),"")</f>
        <v/>
      </c>
      <c r="H1886" s="5" t="str">
        <f>IF(PhieuBauCu!$B$2&gt;4,IF(LEN($B1886)=0,"",IF(AND($B1886&gt;0,VALUE(SUBSTITUTE($B1886,"5","0"))=$B1886),1,0)),"")</f>
        <v/>
      </c>
      <c r="I1886" s="5" t="str">
        <f>IF(PhieuBauCu!$B$2&gt;5,IF(LEN($B1886)=0,"",IF(AND($B1886&gt;0,VALUE(SUBSTITUTE($B1886,"6","0"))=$B1886),1,0)),"")</f>
        <v/>
      </c>
      <c r="J1886" s="5" t="str">
        <f>IF(PhieuBauCu!$B$2&gt;6,IF(LEN($B1886)=0,"",IF(AND($B1886&gt;0,VALUE(SUBSTITUTE($B1886,"7","0"))=$B1886),1,0)),"")</f>
        <v/>
      </c>
      <c r="K1886" s="5" t="str">
        <f>IF(PhieuBauCu!$B$2&gt;7,IF(LEN($B1886)=0,"",IF(AND($B1886&gt;0,VALUE(SUBSTITUTE($B1886,"8","0"))=$B1886),1,0)),"")</f>
        <v/>
      </c>
      <c r="L1886" s="5" t="str">
        <f>IF(PhieuBauCu!$B$2&gt;8,IF(LEN($B1886)=0,"",IF(AND($B1886&gt;0,VALUE(SUBSTITUTE($B1886,"9","0"))=$B1886),1,0)),"")</f>
        <v/>
      </c>
      <c r="M1886" s="9">
        <f t="shared" si="59"/>
        <v>0</v>
      </c>
      <c r="N1886" s="36">
        <f>IF(AND(M1886&lt;=PhieuBauCu!$B$13,M1886&gt;=1),1,0)</f>
        <v>0</v>
      </c>
    </row>
    <row r="1887" spans="1:14" ht="28.5" customHeight="1">
      <c r="A1887" s="2">
        <v>1882</v>
      </c>
      <c r="B1887" s="3"/>
      <c r="C1887" s="48" t="str">
        <f t="shared" si="58"/>
        <v/>
      </c>
      <c r="D1887" s="5" t="str">
        <f>IF(PhieuBauCu!$B$2&gt;0,IF(LEN($B1887)=0,"",IF(AND($B1887&gt;0,VALUE(SUBSTITUTE($B1887,"1","0"))=$B1887),1,0)),"")</f>
        <v/>
      </c>
      <c r="E1887" s="5" t="str">
        <f>IF(PhieuBauCu!$B$2&gt;1,IF(LEN($B1887)=0,"",IF(AND($B1887&gt;0,VALUE(SUBSTITUTE($B1887,"2","0"))=$B1887),1,0)),"")</f>
        <v/>
      </c>
      <c r="F1887" s="5" t="str">
        <f>IF(PhieuBauCu!$B$2&gt;2,IF(LEN($B1887)=0,"",IF(AND($B1887&gt;0,VALUE(SUBSTITUTE($B1887,"3","0"))=$B1887),1,0)),"")</f>
        <v/>
      </c>
      <c r="G1887" s="5" t="str">
        <f>IF(PhieuBauCu!$B$2&gt;3,IF(LEN($B1887)=0,"",IF(AND($B1887&gt;0,VALUE(SUBSTITUTE($B1887,"4","0"))=$B1887),1,0)),"")</f>
        <v/>
      </c>
      <c r="H1887" s="5" t="str">
        <f>IF(PhieuBauCu!$B$2&gt;4,IF(LEN($B1887)=0,"",IF(AND($B1887&gt;0,VALUE(SUBSTITUTE($B1887,"5","0"))=$B1887),1,0)),"")</f>
        <v/>
      </c>
      <c r="I1887" s="5" t="str">
        <f>IF(PhieuBauCu!$B$2&gt;5,IF(LEN($B1887)=0,"",IF(AND($B1887&gt;0,VALUE(SUBSTITUTE($B1887,"6","0"))=$B1887),1,0)),"")</f>
        <v/>
      </c>
      <c r="J1887" s="5" t="str">
        <f>IF(PhieuBauCu!$B$2&gt;6,IF(LEN($B1887)=0,"",IF(AND($B1887&gt;0,VALUE(SUBSTITUTE($B1887,"7","0"))=$B1887),1,0)),"")</f>
        <v/>
      </c>
      <c r="K1887" s="5" t="str">
        <f>IF(PhieuBauCu!$B$2&gt;7,IF(LEN($B1887)=0,"",IF(AND($B1887&gt;0,VALUE(SUBSTITUTE($B1887,"8","0"))=$B1887),1,0)),"")</f>
        <v/>
      </c>
      <c r="L1887" s="5" t="str">
        <f>IF(PhieuBauCu!$B$2&gt;8,IF(LEN($B1887)=0,"",IF(AND($B1887&gt;0,VALUE(SUBSTITUTE($B1887,"9","0"))=$B1887),1,0)),"")</f>
        <v/>
      </c>
      <c r="M1887" s="9">
        <f t="shared" si="59"/>
        <v>0</v>
      </c>
      <c r="N1887" s="36">
        <f>IF(AND(M1887&lt;=PhieuBauCu!$B$13,M1887&gt;=1),1,0)</f>
        <v>0</v>
      </c>
    </row>
    <row r="1888" spans="1:14" ht="28.5" customHeight="1">
      <c r="A1888" s="2">
        <v>1883</v>
      </c>
      <c r="B1888" s="3"/>
      <c r="C1888" s="48" t="str">
        <f t="shared" si="58"/>
        <v/>
      </c>
      <c r="D1888" s="5" t="str">
        <f>IF(PhieuBauCu!$B$2&gt;0,IF(LEN($B1888)=0,"",IF(AND($B1888&gt;0,VALUE(SUBSTITUTE($B1888,"1","0"))=$B1888),1,0)),"")</f>
        <v/>
      </c>
      <c r="E1888" s="5" t="str">
        <f>IF(PhieuBauCu!$B$2&gt;1,IF(LEN($B1888)=0,"",IF(AND($B1888&gt;0,VALUE(SUBSTITUTE($B1888,"2","0"))=$B1888),1,0)),"")</f>
        <v/>
      </c>
      <c r="F1888" s="5" t="str">
        <f>IF(PhieuBauCu!$B$2&gt;2,IF(LEN($B1888)=0,"",IF(AND($B1888&gt;0,VALUE(SUBSTITUTE($B1888,"3","0"))=$B1888),1,0)),"")</f>
        <v/>
      </c>
      <c r="G1888" s="5" t="str">
        <f>IF(PhieuBauCu!$B$2&gt;3,IF(LEN($B1888)=0,"",IF(AND($B1888&gt;0,VALUE(SUBSTITUTE($B1888,"4","0"))=$B1888),1,0)),"")</f>
        <v/>
      </c>
      <c r="H1888" s="5" t="str">
        <f>IF(PhieuBauCu!$B$2&gt;4,IF(LEN($B1888)=0,"",IF(AND($B1888&gt;0,VALUE(SUBSTITUTE($B1888,"5","0"))=$B1888),1,0)),"")</f>
        <v/>
      </c>
      <c r="I1888" s="5" t="str">
        <f>IF(PhieuBauCu!$B$2&gt;5,IF(LEN($B1888)=0,"",IF(AND($B1888&gt;0,VALUE(SUBSTITUTE($B1888,"6","0"))=$B1888),1,0)),"")</f>
        <v/>
      </c>
      <c r="J1888" s="5" t="str">
        <f>IF(PhieuBauCu!$B$2&gt;6,IF(LEN($B1888)=0,"",IF(AND($B1888&gt;0,VALUE(SUBSTITUTE($B1888,"7","0"))=$B1888),1,0)),"")</f>
        <v/>
      </c>
      <c r="K1888" s="5" t="str">
        <f>IF(PhieuBauCu!$B$2&gt;7,IF(LEN($B1888)=0,"",IF(AND($B1888&gt;0,VALUE(SUBSTITUTE($B1888,"8","0"))=$B1888),1,0)),"")</f>
        <v/>
      </c>
      <c r="L1888" s="5" t="str">
        <f>IF(PhieuBauCu!$B$2&gt;8,IF(LEN($B1888)=0,"",IF(AND($B1888&gt;0,VALUE(SUBSTITUTE($B1888,"9","0"))=$B1888),1,0)),"")</f>
        <v/>
      </c>
      <c r="M1888" s="9">
        <f t="shared" si="59"/>
        <v>0</v>
      </c>
      <c r="N1888" s="36">
        <f>IF(AND(M1888&lt;=PhieuBauCu!$B$13,M1888&gt;=1),1,0)</f>
        <v>0</v>
      </c>
    </row>
    <row r="1889" spans="1:14" ht="28.5" customHeight="1">
      <c r="A1889" s="2">
        <v>1884</v>
      </c>
      <c r="B1889" s="3"/>
      <c r="C1889" s="48" t="str">
        <f t="shared" si="58"/>
        <v/>
      </c>
      <c r="D1889" s="5" t="str">
        <f>IF(PhieuBauCu!$B$2&gt;0,IF(LEN($B1889)=0,"",IF(AND($B1889&gt;0,VALUE(SUBSTITUTE($B1889,"1","0"))=$B1889),1,0)),"")</f>
        <v/>
      </c>
      <c r="E1889" s="5" t="str">
        <f>IF(PhieuBauCu!$B$2&gt;1,IF(LEN($B1889)=0,"",IF(AND($B1889&gt;0,VALUE(SUBSTITUTE($B1889,"2","0"))=$B1889),1,0)),"")</f>
        <v/>
      </c>
      <c r="F1889" s="5" t="str">
        <f>IF(PhieuBauCu!$B$2&gt;2,IF(LEN($B1889)=0,"",IF(AND($B1889&gt;0,VALUE(SUBSTITUTE($B1889,"3","0"))=$B1889),1,0)),"")</f>
        <v/>
      </c>
      <c r="G1889" s="5" t="str">
        <f>IF(PhieuBauCu!$B$2&gt;3,IF(LEN($B1889)=0,"",IF(AND($B1889&gt;0,VALUE(SUBSTITUTE($B1889,"4","0"))=$B1889),1,0)),"")</f>
        <v/>
      </c>
      <c r="H1889" s="5" t="str">
        <f>IF(PhieuBauCu!$B$2&gt;4,IF(LEN($B1889)=0,"",IF(AND($B1889&gt;0,VALUE(SUBSTITUTE($B1889,"5","0"))=$B1889),1,0)),"")</f>
        <v/>
      </c>
      <c r="I1889" s="5" t="str">
        <f>IF(PhieuBauCu!$B$2&gt;5,IF(LEN($B1889)=0,"",IF(AND($B1889&gt;0,VALUE(SUBSTITUTE($B1889,"6","0"))=$B1889),1,0)),"")</f>
        <v/>
      </c>
      <c r="J1889" s="5" t="str">
        <f>IF(PhieuBauCu!$B$2&gt;6,IF(LEN($B1889)=0,"",IF(AND($B1889&gt;0,VALUE(SUBSTITUTE($B1889,"7","0"))=$B1889),1,0)),"")</f>
        <v/>
      </c>
      <c r="K1889" s="5" t="str">
        <f>IF(PhieuBauCu!$B$2&gt;7,IF(LEN($B1889)=0,"",IF(AND($B1889&gt;0,VALUE(SUBSTITUTE($B1889,"8","0"))=$B1889),1,0)),"")</f>
        <v/>
      </c>
      <c r="L1889" s="5" t="str">
        <f>IF(PhieuBauCu!$B$2&gt;8,IF(LEN($B1889)=0,"",IF(AND($B1889&gt;0,VALUE(SUBSTITUTE($B1889,"9","0"))=$B1889),1,0)),"")</f>
        <v/>
      </c>
      <c r="M1889" s="9">
        <f t="shared" si="59"/>
        <v>0</v>
      </c>
      <c r="N1889" s="36">
        <f>IF(AND(M1889&lt;=PhieuBauCu!$B$13,M1889&gt;=1),1,0)</f>
        <v>0</v>
      </c>
    </row>
    <row r="1890" spans="1:14" ht="28.5" customHeight="1">
      <c r="A1890" s="2">
        <v>1885</v>
      </c>
      <c r="B1890" s="3"/>
      <c r="C1890" s="48" t="str">
        <f t="shared" si="58"/>
        <v/>
      </c>
      <c r="D1890" s="5" t="str">
        <f>IF(PhieuBauCu!$B$2&gt;0,IF(LEN($B1890)=0,"",IF(AND($B1890&gt;0,VALUE(SUBSTITUTE($B1890,"1","0"))=$B1890),1,0)),"")</f>
        <v/>
      </c>
      <c r="E1890" s="5" t="str">
        <f>IF(PhieuBauCu!$B$2&gt;1,IF(LEN($B1890)=0,"",IF(AND($B1890&gt;0,VALUE(SUBSTITUTE($B1890,"2","0"))=$B1890),1,0)),"")</f>
        <v/>
      </c>
      <c r="F1890" s="5" t="str">
        <f>IF(PhieuBauCu!$B$2&gt;2,IF(LEN($B1890)=0,"",IF(AND($B1890&gt;0,VALUE(SUBSTITUTE($B1890,"3","0"))=$B1890),1,0)),"")</f>
        <v/>
      </c>
      <c r="G1890" s="5" t="str">
        <f>IF(PhieuBauCu!$B$2&gt;3,IF(LEN($B1890)=0,"",IF(AND($B1890&gt;0,VALUE(SUBSTITUTE($B1890,"4","0"))=$B1890),1,0)),"")</f>
        <v/>
      </c>
      <c r="H1890" s="5" t="str">
        <f>IF(PhieuBauCu!$B$2&gt;4,IF(LEN($B1890)=0,"",IF(AND($B1890&gt;0,VALUE(SUBSTITUTE($B1890,"5","0"))=$B1890),1,0)),"")</f>
        <v/>
      </c>
      <c r="I1890" s="5" t="str">
        <f>IF(PhieuBauCu!$B$2&gt;5,IF(LEN($B1890)=0,"",IF(AND($B1890&gt;0,VALUE(SUBSTITUTE($B1890,"6","0"))=$B1890),1,0)),"")</f>
        <v/>
      </c>
      <c r="J1890" s="5" t="str">
        <f>IF(PhieuBauCu!$B$2&gt;6,IF(LEN($B1890)=0,"",IF(AND($B1890&gt;0,VALUE(SUBSTITUTE($B1890,"7","0"))=$B1890),1,0)),"")</f>
        <v/>
      </c>
      <c r="K1890" s="5" t="str">
        <f>IF(PhieuBauCu!$B$2&gt;7,IF(LEN($B1890)=0,"",IF(AND($B1890&gt;0,VALUE(SUBSTITUTE($B1890,"8","0"))=$B1890),1,0)),"")</f>
        <v/>
      </c>
      <c r="L1890" s="5" t="str">
        <f>IF(PhieuBauCu!$B$2&gt;8,IF(LEN($B1890)=0,"",IF(AND($B1890&gt;0,VALUE(SUBSTITUTE($B1890,"9","0"))=$B1890),1,0)),"")</f>
        <v/>
      </c>
      <c r="M1890" s="9">
        <f t="shared" si="59"/>
        <v>0</v>
      </c>
      <c r="N1890" s="36">
        <f>IF(AND(M1890&lt;=PhieuBauCu!$B$13,M1890&gt;=1),1,0)</f>
        <v>0</v>
      </c>
    </row>
    <row r="1891" spans="1:14" ht="28.5" customHeight="1">
      <c r="A1891" s="2">
        <v>1886</v>
      </c>
      <c r="B1891" s="3"/>
      <c r="C1891" s="48" t="str">
        <f t="shared" si="58"/>
        <v/>
      </c>
      <c r="D1891" s="5" t="str">
        <f>IF(PhieuBauCu!$B$2&gt;0,IF(LEN($B1891)=0,"",IF(AND($B1891&gt;0,VALUE(SUBSTITUTE($B1891,"1","0"))=$B1891),1,0)),"")</f>
        <v/>
      </c>
      <c r="E1891" s="5" t="str">
        <f>IF(PhieuBauCu!$B$2&gt;1,IF(LEN($B1891)=0,"",IF(AND($B1891&gt;0,VALUE(SUBSTITUTE($B1891,"2","0"))=$B1891),1,0)),"")</f>
        <v/>
      </c>
      <c r="F1891" s="5" t="str">
        <f>IF(PhieuBauCu!$B$2&gt;2,IF(LEN($B1891)=0,"",IF(AND($B1891&gt;0,VALUE(SUBSTITUTE($B1891,"3","0"))=$B1891),1,0)),"")</f>
        <v/>
      </c>
      <c r="G1891" s="5" t="str">
        <f>IF(PhieuBauCu!$B$2&gt;3,IF(LEN($B1891)=0,"",IF(AND($B1891&gt;0,VALUE(SUBSTITUTE($B1891,"4","0"))=$B1891),1,0)),"")</f>
        <v/>
      </c>
      <c r="H1891" s="5" t="str">
        <f>IF(PhieuBauCu!$B$2&gt;4,IF(LEN($B1891)=0,"",IF(AND($B1891&gt;0,VALUE(SUBSTITUTE($B1891,"5","0"))=$B1891),1,0)),"")</f>
        <v/>
      </c>
      <c r="I1891" s="5" t="str">
        <f>IF(PhieuBauCu!$B$2&gt;5,IF(LEN($B1891)=0,"",IF(AND($B1891&gt;0,VALUE(SUBSTITUTE($B1891,"6","0"))=$B1891),1,0)),"")</f>
        <v/>
      </c>
      <c r="J1891" s="5" t="str">
        <f>IF(PhieuBauCu!$B$2&gt;6,IF(LEN($B1891)=0,"",IF(AND($B1891&gt;0,VALUE(SUBSTITUTE($B1891,"7","0"))=$B1891),1,0)),"")</f>
        <v/>
      </c>
      <c r="K1891" s="5" t="str">
        <f>IF(PhieuBauCu!$B$2&gt;7,IF(LEN($B1891)=0,"",IF(AND($B1891&gt;0,VALUE(SUBSTITUTE($B1891,"8","0"))=$B1891),1,0)),"")</f>
        <v/>
      </c>
      <c r="L1891" s="5" t="str">
        <f>IF(PhieuBauCu!$B$2&gt;8,IF(LEN($B1891)=0,"",IF(AND($B1891&gt;0,VALUE(SUBSTITUTE($B1891,"9","0"))=$B1891),1,0)),"")</f>
        <v/>
      </c>
      <c r="M1891" s="9">
        <f t="shared" si="59"/>
        <v>0</v>
      </c>
      <c r="N1891" s="36">
        <f>IF(AND(M1891&lt;=PhieuBauCu!$B$13,M1891&gt;=1),1,0)</f>
        <v>0</v>
      </c>
    </row>
    <row r="1892" spans="1:14" ht="28.5" customHeight="1">
      <c r="A1892" s="2">
        <v>1887</v>
      </c>
      <c r="B1892" s="3"/>
      <c r="C1892" s="48" t="str">
        <f t="shared" si="58"/>
        <v/>
      </c>
      <c r="D1892" s="5" t="str">
        <f>IF(PhieuBauCu!$B$2&gt;0,IF(LEN($B1892)=0,"",IF(AND($B1892&gt;0,VALUE(SUBSTITUTE($B1892,"1","0"))=$B1892),1,0)),"")</f>
        <v/>
      </c>
      <c r="E1892" s="5" t="str">
        <f>IF(PhieuBauCu!$B$2&gt;1,IF(LEN($B1892)=0,"",IF(AND($B1892&gt;0,VALUE(SUBSTITUTE($B1892,"2","0"))=$B1892),1,0)),"")</f>
        <v/>
      </c>
      <c r="F1892" s="5" t="str">
        <f>IF(PhieuBauCu!$B$2&gt;2,IF(LEN($B1892)=0,"",IF(AND($B1892&gt;0,VALUE(SUBSTITUTE($B1892,"3","0"))=$B1892),1,0)),"")</f>
        <v/>
      </c>
      <c r="G1892" s="5" t="str">
        <f>IF(PhieuBauCu!$B$2&gt;3,IF(LEN($B1892)=0,"",IF(AND($B1892&gt;0,VALUE(SUBSTITUTE($B1892,"4","0"))=$B1892),1,0)),"")</f>
        <v/>
      </c>
      <c r="H1892" s="5" t="str">
        <f>IF(PhieuBauCu!$B$2&gt;4,IF(LEN($B1892)=0,"",IF(AND($B1892&gt;0,VALUE(SUBSTITUTE($B1892,"5","0"))=$B1892),1,0)),"")</f>
        <v/>
      </c>
      <c r="I1892" s="5" t="str">
        <f>IF(PhieuBauCu!$B$2&gt;5,IF(LEN($B1892)=0,"",IF(AND($B1892&gt;0,VALUE(SUBSTITUTE($B1892,"6","0"))=$B1892),1,0)),"")</f>
        <v/>
      </c>
      <c r="J1892" s="5" t="str">
        <f>IF(PhieuBauCu!$B$2&gt;6,IF(LEN($B1892)=0,"",IF(AND($B1892&gt;0,VALUE(SUBSTITUTE($B1892,"7","0"))=$B1892),1,0)),"")</f>
        <v/>
      </c>
      <c r="K1892" s="5" t="str">
        <f>IF(PhieuBauCu!$B$2&gt;7,IF(LEN($B1892)=0,"",IF(AND($B1892&gt;0,VALUE(SUBSTITUTE($B1892,"8","0"))=$B1892),1,0)),"")</f>
        <v/>
      </c>
      <c r="L1892" s="5" t="str">
        <f>IF(PhieuBauCu!$B$2&gt;8,IF(LEN($B1892)=0,"",IF(AND($B1892&gt;0,VALUE(SUBSTITUTE($B1892,"9","0"))=$B1892),1,0)),"")</f>
        <v/>
      </c>
      <c r="M1892" s="9">
        <f t="shared" si="59"/>
        <v>0</v>
      </c>
      <c r="N1892" s="36">
        <f>IF(AND(M1892&lt;=PhieuBauCu!$B$13,M1892&gt;=1),1,0)</f>
        <v>0</v>
      </c>
    </row>
    <row r="1893" spans="1:14" ht="28.5" customHeight="1">
      <c r="A1893" s="2">
        <v>1888</v>
      </c>
      <c r="B1893" s="3"/>
      <c r="C1893" s="48" t="str">
        <f t="shared" si="58"/>
        <v/>
      </c>
      <c r="D1893" s="5" t="str">
        <f>IF(PhieuBauCu!$B$2&gt;0,IF(LEN($B1893)=0,"",IF(AND($B1893&gt;0,VALUE(SUBSTITUTE($B1893,"1","0"))=$B1893),1,0)),"")</f>
        <v/>
      </c>
      <c r="E1893" s="5" t="str">
        <f>IF(PhieuBauCu!$B$2&gt;1,IF(LEN($B1893)=0,"",IF(AND($B1893&gt;0,VALUE(SUBSTITUTE($B1893,"2","0"))=$B1893),1,0)),"")</f>
        <v/>
      </c>
      <c r="F1893" s="5" t="str">
        <f>IF(PhieuBauCu!$B$2&gt;2,IF(LEN($B1893)=0,"",IF(AND($B1893&gt;0,VALUE(SUBSTITUTE($B1893,"3","0"))=$B1893),1,0)),"")</f>
        <v/>
      </c>
      <c r="G1893" s="5" t="str">
        <f>IF(PhieuBauCu!$B$2&gt;3,IF(LEN($B1893)=0,"",IF(AND($B1893&gt;0,VALUE(SUBSTITUTE($B1893,"4","0"))=$B1893),1,0)),"")</f>
        <v/>
      </c>
      <c r="H1893" s="5" t="str">
        <f>IF(PhieuBauCu!$B$2&gt;4,IF(LEN($B1893)=0,"",IF(AND($B1893&gt;0,VALUE(SUBSTITUTE($B1893,"5","0"))=$B1893),1,0)),"")</f>
        <v/>
      </c>
      <c r="I1893" s="5" t="str">
        <f>IF(PhieuBauCu!$B$2&gt;5,IF(LEN($B1893)=0,"",IF(AND($B1893&gt;0,VALUE(SUBSTITUTE($B1893,"6","0"))=$B1893),1,0)),"")</f>
        <v/>
      </c>
      <c r="J1893" s="5" t="str">
        <f>IF(PhieuBauCu!$B$2&gt;6,IF(LEN($B1893)=0,"",IF(AND($B1893&gt;0,VALUE(SUBSTITUTE($B1893,"7","0"))=$B1893),1,0)),"")</f>
        <v/>
      </c>
      <c r="K1893" s="5" t="str">
        <f>IF(PhieuBauCu!$B$2&gt;7,IF(LEN($B1893)=0,"",IF(AND($B1893&gt;0,VALUE(SUBSTITUTE($B1893,"8","0"))=$B1893),1,0)),"")</f>
        <v/>
      </c>
      <c r="L1893" s="5" t="str">
        <f>IF(PhieuBauCu!$B$2&gt;8,IF(LEN($B1893)=0,"",IF(AND($B1893&gt;0,VALUE(SUBSTITUTE($B1893,"9","0"))=$B1893),1,0)),"")</f>
        <v/>
      </c>
      <c r="M1893" s="9">
        <f t="shared" si="59"/>
        <v>0</v>
      </c>
      <c r="N1893" s="36">
        <f>IF(AND(M1893&lt;=PhieuBauCu!$B$13,M1893&gt;=1),1,0)</f>
        <v>0</v>
      </c>
    </row>
    <row r="1894" spans="1:14" ht="28.5" customHeight="1">
      <c r="A1894" s="2">
        <v>1889</v>
      </c>
      <c r="B1894" s="3"/>
      <c r="C1894" s="48" t="str">
        <f t="shared" si="58"/>
        <v/>
      </c>
      <c r="D1894" s="5" t="str">
        <f>IF(PhieuBauCu!$B$2&gt;0,IF(LEN($B1894)=0,"",IF(AND($B1894&gt;0,VALUE(SUBSTITUTE($B1894,"1","0"))=$B1894),1,0)),"")</f>
        <v/>
      </c>
      <c r="E1894" s="5" t="str">
        <f>IF(PhieuBauCu!$B$2&gt;1,IF(LEN($B1894)=0,"",IF(AND($B1894&gt;0,VALUE(SUBSTITUTE($B1894,"2","0"))=$B1894),1,0)),"")</f>
        <v/>
      </c>
      <c r="F1894" s="5" t="str">
        <f>IF(PhieuBauCu!$B$2&gt;2,IF(LEN($B1894)=0,"",IF(AND($B1894&gt;0,VALUE(SUBSTITUTE($B1894,"3","0"))=$B1894),1,0)),"")</f>
        <v/>
      </c>
      <c r="G1894" s="5" t="str">
        <f>IF(PhieuBauCu!$B$2&gt;3,IF(LEN($B1894)=0,"",IF(AND($B1894&gt;0,VALUE(SUBSTITUTE($B1894,"4","0"))=$B1894),1,0)),"")</f>
        <v/>
      </c>
      <c r="H1894" s="5" t="str">
        <f>IF(PhieuBauCu!$B$2&gt;4,IF(LEN($B1894)=0,"",IF(AND($B1894&gt;0,VALUE(SUBSTITUTE($B1894,"5","0"))=$B1894),1,0)),"")</f>
        <v/>
      </c>
      <c r="I1894" s="5" t="str">
        <f>IF(PhieuBauCu!$B$2&gt;5,IF(LEN($B1894)=0,"",IF(AND($B1894&gt;0,VALUE(SUBSTITUTE($B1894,"6","0"))=$B1894),1,0)),"")</f>
        <v/>
      </c>
      <c r="J1894" s="5" t="str">
        <f>IF(PhieuBauCu!$B$2&gt;6,IF(LEN($B1894)=0,"",IF(AND($B1894&gt;0,VALUE(SUBSTITUTE($B1894,"7","0"))=$B1894),1,0)),"")</f>
        <v/>
      </c>
      <c r="K1894" s="5" t="str">
        <f>IF(PhieuBauCu!$B$2&gt;7,IF(LEN($B1894)=0,"",IF(AND($B1894&gt;0,VALUE(SUBSTITUTE($B1894,"8","0"))=$B1894),1,0)),"")</f>
        <v/>
      </c>
      <c r="L1894" s="5" t="str">
        <f>IF(PhieuBauCu!$B$2&gt;8,IF(LEN($B1894)=0,"",IF(AND($B1894&gt;0,VALUE(SUBSTITUTE($B1894,"9","0"))=$B1894),1,0)),"")</f>
        <v/>
      </c>
      <c r="M1894" s="9">
        <f t="shared" si="59"/>
        <v>0</v>
      </c>
      <c r="N1894" s="36">
        <f>IF(AND(M1894&lt;=PhieuBauCu!$B$13,M1894&gt;=1),1,0)</f>
        <v>0</v>
      </c>
    </row>
    <row r="1895" spans="1:14" ht="28.5" customHeight="1">
      <c r="A1895" s="2">
        <v>1890</v>
      </c>
      <c r="B1895" s="3"/>
      <c r="C1895" s="48" t="str">
        <f t="shared" si="58"/>
        <v/>
      </c>
      <c r="D1895" s="5" t="str">
        <f>IF(PhieuBauCu!$B$2&gt;0,IF(LEN($B1895)=0,"",IF(AND($B1895&gt;0,VALUE(SUBSTITUTE($B1895,"1","0"))=$B1895),1,0)),"")</f>
        <v/>
      </c>
      <c r="E1895" s="5" t="str">
        <f>IF(PhieuBauCu!$B$2&gt;1,IF(LEN($B1895)=0,"",IF(AND($B1895&gt;0,VALUE(SUBSTITUTE($B1895,"2","0"))=$B1895),1,0)),"")</f>
        <v/>
      </c>
      <c r="F1895" s="5" t="str">
        <f>IF(PhieuBauCu!$B$2&gt;2,IF(LEN($B1895)=0,"",IF(AND($B1895&gt;0,VALUE(SUBSTITUTE($B1895,"3","0"))=$B1895),1,0)),"")</f>
        <v/>
      </c>
      <c r="G1895" s="5" t="str">
        <f>IF(PhieuBauCu!$B$2&gt;3,IF(LEN($B1895)=0,"",IF(AND($B1895&gt;0,VALUE(SUBSTITUTE($B1895,"4","0"))=$B1895),1,0)),"")</f>
        <v/>
      </c>
      <c r="H1895" s="5" t="str">
        <f>IF(PhieuBauCu!$B$2&gt;4,IF(LEN($B1895)=0,"",IF(AND($B1895&gt;0,VALUE(SUBSTITUTE($B1895,"5","0"))=$B1895),1,0)),"")</f>
        <v/>
      </c>
      <c r="I1895" s="5" t="str">
        <f>IF(PhieuBauCu!$B$2&gt;5,IF(LEN($B1895)=0,"",IF(AND($B1895&gt;0,VALUE(SUBSTITUTE($B1895,"6","0"))=$B1895),1,0)),"")</f>
        <v/>
      </c>
      <c r="J1895" s="5" t="str">
        <f>IF(PhieuBauCu!$B$2&gt;6,IF(LEN($B1895)=0,"",IF(AND($B1895&gt;0,VALUE(SUBSTITUTE($B1895,"7","0"))=$B1895),1,0)),"")</f>
        <v/>
      </c>
      <c r="K1895" s="5" t="str">
        <f>IF(PhieuBauCu!$B$2&gt;7,IF(LEN($B1895)=0,"",IF(AND($B1895&gt;0,VALUE(SUBSTITUTE($B1895,"8","0"))=$B1895),1,0)),"")</f>
        <v/>
      </c>
      <c r="L1895" s="5" t="str">
        <f>IF(PhieuBauCu!$B$2&gt;8,IF(LEN($B1895)=0,"",IF(AND($B1895&gt;0,VALUE(SUBSTITUTE($B1895,"9","0"))=$B1895),1,0)),"")</f>
        <v/>
      </c>
      <c r="M1895" s="9">
        <f t="shared" si="59"/>
        <v>0</v>
      </c>
      <c r="N1895" s="36">
        <f>IF(AND(M1895&lt;=PhieuBauCu!$B$13,M1895&gt;=1),1,0)</f>
        <v>0</v>
      </c>
    </row>
    <row r="1896" spans="1:14" ht="28.5" customHeight="1">
      <c r="A1896" s="2">
        <v>1891</v>
      </c>
      <c r="B1896" s="3"/>
      <c r="C1896" s="48" t="str">
        <f t="shared" si="58"/>
        <v/>
      </c>
      <c r="D1896" s="5" t="str">
        <f>IF(PhieuBauCu!$B$2&gt;0,IF(LEN($B1896)=0,"",IF(AND($B1896&gt;0,VALUE(SUBSTITUTE($B1896,"1","0"))=$B1896),1,0)),"")</f>
        <v/>
      </c>
      <c r="E1896" s="5" t="str">
        <f>IF(PhieuBauCu!$B$2&gt;1,IF(LEN($B1896)=0,"",IF(AND($B1896&gt;0,VALUE(SUBSTITUTE($B1896,"2","0"))=$B1896),1,0)),"")</f>
        <v/>
      </c>
      <c r="F1896" s="5" t="str">
        <f>IF(PhieuBauCu!$B$2&gt;2,IF(LEN($B1896)=0,"",IF(AND($B1896&gt;0,VALUE(SUBSTITUTE($B1896,"3","0"))=$B1896),1,0)),"")</f>
        <v/>
      </c>
      <c r="G1896" s="5" t="str">
        <f>IF(PhieuBauCu!$B$2&gt;3,IF(LEN($B1896)=0,"",IF(AND($B1896&gt;0,VALUE(SUBSTITUTE($B1896,"4","0"))=$B1896),1,0)),"")</f>
        <v/>
      </c>
      <c r="H1896" s="5" t="str">
        <f>IF(PhieuBauCu!$B$2&gt;4,IF(LEN($B1896)=0,"",IF(AND($B1896&gt;0,VALUE(SUBSTITUTE($B1896,"5","0"))=$B1896),1,0)),"")</f>
        <v/>
      </c>
      <c r="I1896" s="5" t="str">
        <f>IF(PhieuBauCu!$B$2&gt;5,IF(LEN($B1896)=0,"",IF(AND($B1896&gt;0,VALUE(SUBSTITUTE($B1896,"6","0"))=$B1896),1,0)),"")</f>
        <v/>
      </c>
      <c r="J1896" s="5" t="str">
        <f>IF(PhieuBauCu!$B$2&gt;6,IF(LEN($B1896)=0,"",IF(AND($B1896&gt;0,VALUE(SUBSTITUTE($B1896,"7","0"))=$B1896),1,0)),"")</f>
        <v/>
      </c>
      <c r="K1896" s="5" t="str">
        <f>IF(PhieuBauCu!$B$2&gt;7,IF(LEN($B1896)=0,"",IF(AND($B1896&gt;0,VALUE(SUBSTITUTE($B1896,"8","0"))=$B1896),1,0)),"")</f>
        <v/>
      </c>
      <c r="L1896" s="5" t="str">
        <f>IF(PhieuBauCu!$B$2&gt;8,IF(LEN($B1896)=0,"",IF(AND($B1896&gt;0,VALUE(SUBSTITUTE($B1896,"9","0"))=$B1896),1,0)),"")</f>
        <v/>
      </c>
      <c r="M1896" s="9">
        <f t="shared" si="59"/>
        <v>0</v>
      </c>
      <c r="N1896" s="36">
        <f>IF(AND(M1896&lt;=PhieuBauCu!$B$13,M1896&gt;=1),1,0)</f>
        <v>0</v>
      </c>
    </row>
    <row r="1897" spans="1:14" ht="28.5" customHeight="1">
      <c r="A1897" s="2">
        <v>1892</v>
      </c>
      <c r="B1897" s="3"/>
      <c r="C1897" s="48" t="str">
        <f t="shared" si="58"/>
        <v/>
      </c>
      <c r="D1897" s="5" t="str">
        <f>IF(PhieuBauCu!$B$2&gt;0,IF(LEN($B1897)=0,"",IF(AND($B1897&gt;0,VALUE(SUBSTITUTE($B1897,"1","0"))=$B1897),1,0)),"")</f>
        <v/>
      </c>
      <c r="E1897" s="5" t="str">
        <f>IF(PhieuBauCu!$B$2&gt;1,IF(LEN($B1897)=0,"",IF(AND($B1897&gt;0,VALUE(SUBSTITUTE($B1897,"2","0"))=$B1897),1,0)),"")</f>
        <v/>
      </c>
      <c r="F1897" s="5" t="str">
        <f>IF(PhieuBauCu!$B$2&gt;2,IF(LEN($B1897)=0,"",IF(AND($B1897&gt;0,VALUE(SUBSTITUTE($B1897,"3","0"))=$B1897),1,0)),"")</f>
        <v/>
      </c>
      <c r="G1897" s="5" t="str">
        <f>IF(PhieuBauCu!$B$2&gt;3,IF(LEN($B1897)=0,"",IF(AND($B1897&gt;0,VALUE(SUBSTITUTE($B1897,"4","0"))=$B1897),1,0)),"")</f>
        <v/>
      </c>
      <c r="H1897" s="5" t="str">
        <f>IF(PhieuBauCu!$B$2&gt;4,IF(LEN($B1897)=0,"",IF(AND($B1897&gt;0,VALUE(SUBSTITUTE($B1897,"5","0"))=$B1897),1,0)),"")</f>
        <v/>
      </c>
      <c r="I1897" s="5" t="str">
        <f>IF(PhieuBauCu!$B$2&gt;5,IF(LEN($B1897)=0,"",IF(AND($B1897&gt;0,VALUE(SUBSTITUTE($B1897,"6","0"))=$B1897),1,0)),"")</f>
        <v/>
      </c>
      <c r="J1897" s="5" t="str">
        <f>IF(PhieuBauCu!$B$2&gt;6,IF(LEN($B1897)=0,"",IF(AND($B1897&gt;0,VALUE(SUBSTITUTE($B1897,"7","0"))=$B1897),1,0)),"")</f>
        <v/>
      </c>
      <c r="K1897" s="5" t="str">
        <f>IF(PhieuBauCu!$B$2&gt;7,IF(LEN($B1897)=0,"",IF(AND($B1897&gt;0,VALUE(SUBSTITUTE($B1897,"8","0"))=$B1897),1,0)),"")</f>
        <v/>
      </c>
      <c r="L1897" s="5" t="str">
        <f>IF(PhieuBauCu!$B$2&gt;8,IF(LEN($B1897)=0,"",IF(AND($B1897&gt;0,VALUE(SUBSTITUTE($B1897,"9","0"))=$B1897),1,0)),"")</f>
        <v/>
      </c>
      <c r="M1897" s="9">
        <f t="shared" si="59"/>
        <v>0</v>
      </c>
      <c r="N1897" s="36">
        <f>IF(AND(M1897&lt;=PhieuBauCu!$B$13,M1897&gt;=1),1,0)</f>
        <v>0</v>
      </c>
    </row>
    <row r="1898" spans="1:14" ht="28.5" customHeight="1">
      <c r="A1898" s="2">
        <v>1893</v>
      </c>
      <c r="B1898" s="3"/>
      <c r="C1898" s="48" t="str">
        <f t="shared" si="58"/>
        <v/>
      </c>
      <c r="D1898" s="5" t="str">
        <f>IF(PhieuBauCu!$B$2&gt;0,IF(LEN($B1898)=0,"",IF(AND($B1898&gt;0,VALUE(SUBSTITUTE($B1898,"1","0"))=$B1898),1,0)),"")</f>
        <v/>
      </c>
      <c r="E1898" s="5" t="str">
        <f>IF(PhieuBauCu!$B$2&gt;1,IF(LEN($B1898)=0,"",IF(AND($B1898&gt;0,VALUE(SUBSTITUTE($B1898,"2","0"))=$B1898),1,0)),"")</f>
        <v/>
      </c>
      <c r="F1898" s="5" t="str">
        <f>IF(PhieuBauCu!$B$2&gt;2,IF(LEN($B1898)=0,"",IF(AND($B1898&gt;0,VALUE(SUBSTITUTE($B1898,"3","0"))=$B1898),1,0)),"")</f>
        <v/>
      </c>
      <c r="G1898" s="5" t="str">
        <f>IF(PhieuBauCu!$B$2&gt;3,IF(LEN($B1898)=0,"",IF(AND($B1898&gt;0,VALUE(SUBSTITUTE($B1898,"4","0"))=$B1898),1,0)),"")</f>
        <v/>
      </c>
      <c r="H1898" s="5" t="str">
        <f>IF(PhieuBauCu!$B$2&gt;4,IF(LEN($B1898)=0,"",IF(AND($B1898&gt;0,VALUE(SUBSTITUTE($B1898,"5","0"))=$B1898),1,0)),"")</f>
        <v/>
      </c>
      <c r="I1898" s="5" t="str">
        <f>IF(PhieuBauCu!$B$2&gt;5,IF(LEN($B1898)=0,"",IF(AND($B1898&gt;0,VALUE(SUBSTITUTE($B1898,"6","0"))=$B1898),1,0)),"")</f>
        <v/>
      </c>
      <c r="J1898" s="5" t="str">
        <f>IF(PhieuBauCu!$B$2&gt;6,IF(LEN($B1898)=0,"",IF(AND($B1898&gt;0,VALUE(SUBSTITUTE($B1898,"7","0"))=$B1898),1,0)),"")</f>
        <v/>
      </c>
      <c r="K1898" s="5" t="str">
        <f>IF(PhieuBauCu!$B$2&gt;7,IF(LEN($B1898)=0,"",IF(AND($B1898&gt;0,VALUE(SUBSTITUTE($B1898,"8","0"))=$B1898),1,0)),"")</f>
        <v/>
      </c>
      <c r="L1898" s="5" t="str">
        <f>IF(PhieuBauCu!$B$2&gt;8,IF(LEN($B1898)=0,"",IF(AND($B1898&gt;0,VALUE(SUBSTITUTE($B1898,"9","0"))=$B1898),1,0)),"")</f>
        <v/>
      </c>
      <c r="M1898" s="9">
        <f t="shared" si="59"/>
        <v>0</v>
      </c>
      <c r="N1898" s="36">
        <f>IF(AND(M1898&lt;=PhieuBauCu!$B$13,M1898&gt;=1),1,0)</f>
        <v>0</v>
      </c>
    </row>
    <row r="1899" spans="1:14" ht="28.5" customHeight="1">
      <c r="A1899" s="2">
        <v>1894</v>
      </c>
      <c r="B1899" s="3"/>
      <c r="C1899" s="48" t="str">
        <f t="shared" si="58"/>
        <v/>
      </c>
      <c r="D1899" s="5" t="str">
        <f>IF(PhieuBauCu!$B$2&gt;0,IF(LEN($B1899)=0,"",IF(AND($B1899&gt;0,VALUE(SUBSTITUTE($B1899,"1","0"))=$B1899),1,0)),"")</f>
        <v/>
      </c>
      <c r="E1899" s="5" t="str">
        <f>IF(PhieuBauCu!$B$2&gt;1,IF(LEN($B1899)=0,"",IF(AND($B1899&gt;0,VALUE(SUBSTITUTE($B1899,"2","0"))=$B1899),1,0)),"")</f>
        <v/>
      </c>
      <c r="F1899" s="5" t="str">
        <f>IF(PhieuBauCu!$B$2&gt;2,IF(LEN($B1899)=0,"",IF(AND($B1899&gt;0,VALUE(SUBSTITUTE($B1899,"3","0"))=$B1899),1,0)),"")</f>
        <v/>
      </c>
      <c r="G1899" s="5" t="str">
        <f>IF(PhieuBauCu!$B$2&gt;3,IF(LEN($B1899)=0,"",IF(AND($B1899&gt;0,VALUE(SUBSTITUTE($B1899,"4","0"))=$B1899),1,0)),"")</f>
        <v/>
      </c>
      <c r="H1899" s="5" t="str">
        <f>IF(PhieuBauCu!$B$2&gt;4,IF(LEN($B1899)=0,"",IF(AND($B1899&gt;0,VALUE(SUBSTITUTE($B1899,"5","0"))=$B1899),1,0)),"")</f>
        <v/>
      </c>
      <c r="I1899" s="5" t="str">
        <f>IF(PhieuBauCu!$B$2&gt;5,IF(LEN($B1899)=0,"",IF(AND($B1899&gt;0,VALUE(SUBSTITUTE($B1899,"6","0"))=$B1899),1,0)),"")</f>
        <v/>
      </c>
      <c r="J1899" s="5" t="str">
        <f>IF(PhieuBauCu!$B$2&gt;6,IF(LEN($B1899)=0,"",IF(AND($B1899&gt;0,VALUE(SUBSTITUTE($B1899,"7","0"))=$B1899),1,0)),"")</f>
        <v/>
      </c>
      <c r="K1899" s="5" t="str">
        <f>IF(PhieuBauCu!$B$2&gt;7,IF(LEN($B1899)=0,"",IF(AND($B1899&gt;0,VALUE(SUBSTITUTE($B1899,"8","0"))=$B1899),1,0)),"")</f>
        <v/>
      </c>
      <c r="L1899" s="5" t="str">
        <f>IF(PhieuBauCu!$B$2&gt;8,IF(LEN($B1899)=0,"",IF(AND($B1899&gt;0,VALUE(SUBSTITUTE($B1899,"9","0"))=$B1899),1,0)),"")</f>
        <v/>
      </c>
      <c r="M1899" s="9">
        <f t="shared" si="59"/>
        <v>0</v>
      </c>
      <c r="N1899" s="36">
        <f>IF(AND(M1899&lt;=PhieuBauCu!$B$13,M1899&gt;=1),1,0)</f>
        <v>0</v>
      </c>
    </row>
    <row r="1900" spans="1:14" ht="28.5" customHeight="1">
      <c r="A1900" s="2">
        <v>1895</v>
      </c>
      <c r="B1900" s="3"/>
      <c r="C1900" s="48" t="str">
        <f t="shared" si="58"/>
        <v/>
      </c>
      <c r="D1900" s="5" t="str">
        <f>IF(PhieuBauCu!$B$2&gt;0,IF(LEN($B1900)=0,"",IF(AND($B1900&gt;0,VALUE(SUBSTITUTE($B1900,"1","0"))=$B1900),1,0)),"")</f>
        <v/>
      </c>
      <c r="E1900" s="5" t="str">
        <f>IF(PhieuBauCu!$B$2&gt;1,IF(LEN($B1900)=0,"",IF(AND($B1900&gt;0,VALUE(SUBSTITUTE($B1900,"2","0"))=$B1900),1,0)),"")</f>
        <v/>
      </c>
      <c r="F1900" s="5" t="str">
        <f>IF(PhieuBauCu!$B$2&gt;2,IF(LEN($B1900)=0,"",IF(AND($B1900&gt;0,VALUE(SUBSTITUTE($B1900,"3","0"))=$B1900),1,0)),"")</f>
        <v/>
      </c>
      <c r="G1900" s="5" t="str">
        <f>IF(PhieuBauCu!$B$2&gt;3,IF(LEN($B1900)=0,"",IF(AND($B1900&gt;0,VALUE(SUBSTITUTE($B1900,"4","0"))=$B1900),1,0)),"")</f>
        <v/>
      </c>
      <c r="H1900" s="5" t="str">
        <f>IF(PhieuBauCu!$B$2&gt;4,IF(LEN($B1900)=0,"",IF(AND($B1900&gt;0,VALUE(SUBSTITUTE($B1900,"5","0"))=$B1900),1,0)),"")</f>
        <v/>
      </c>
      <c r="I1900" s="5" t="str">
        <f>IF(PhieuBauCu!$B$2&gt;5,IF(LEN($B1900)=0,"",IF(AND($B1900&gt;0,VALUE(SUBSTITUTE($B1900,"6","0"))=$B1900),1,0)),"")</f>
        <v/>
      </c>
      <c r="J1900" s="5" t="str">
        <f>IF(PhieuBauCu!$B$2&gt;6,IF(LEN($B1900)=0,"",IF(AND($B1900&gt;0,VALUE(SUBSTITUTE($B1900,"7","0"))=$B1900),1,0)),"")</f>
        <v/>
      </c>
      <c r="K1900" s="5" t="str">
        <f>IF(PhieuBauCu!$B$2&gt;7,IF(LEN($B1900)=0,"",IF(AND($B1900&gt;0,VALUE(SUBSTITUTE($B1900,"8","0"))=$B1900),1,0)),"")</f>
        <v/>
      </c>
      <c r="L1900" s="5" t="str">
        <f>IF(PhieuBauCu!$B$2&gt;8,IF(LEN($B1900)=0,"",IF(AND($B1900&gt;0,VALUE(SUBSTITUTE($B1900,"9","0"))=$B1900),1,0)),"")</f>
        <v/>
      </c>
      <c r="M1900" s="9">
        <f t="shared" si="59"/>
        <v>0</v>
      </c>
      <c r="N1900" s="36">
        <f>IF(AND(M1900&lt;=PhieuBauCu!$B$13,M1900&gt;=1),1,0)</f>
        <v>0</v>
      </c>
    </row>
    <row r="1901" spans="1:14" ht="28.5" customHeight="1">
      <c r="A1901" s="2">
        <v>1896</v>
      </c>
      <c r="B1901" s="3"/>
      <c r="C1901" s="48" t="str">
        <f t="shared" si="58"/>
        <v/>
      </c>
      <c r="D1901" s="5" t="str">
        <f>IF(PhieuBauCu!$B$2&gt;0,IF(LEN($B1901)=0,"",IF(AND($B1901&gt;0,VALUE(SUBSTITUTE($B1901,"1","0"))=$B1901),1,0)),"")</f>
        <v/>
      </c>
      <c r="E1901" s="5" t="str">
        <f>IF(PhieuBauCu!$B$2&gt;1,IF(LEN($B1901)=0,"",IF(AND($B1901&gt;0,VALUE(SUBSTITUTE($B1901,"2","0"))=$B1901),1,0)),"")</f>
        <v/>
      </c>
      <c r="F1901" s="5" t="str">
        <f>IF(PhieuBauCu!$B$2&gt;2,IF(LEN($B1901)=0,"",IF(AND($B1901&gt;0,VALUE(SUBSTITUTE($B1901,"3","0"))=$B1901),1,0)),"")</f>
        <v/>
      </c>
      <c r="G1901" s="5" t="str">
        <f>IF(PhieuBauCu!$B$2&gt;3,IF(LEN($B1901)=0,"",IF(AND($B1901&gt;0,VALUE(SUBSTITUTE($B1901,"4","0"))=$B1901),1,0)),"")</f>
        <v/>
      </c>
      <c r="H1901" s="5" t="str">
        <f>IF(PhieuBauCu!$B$2&gt;4,IF(LEN($B1901)=0,"",IF(AND($B1901&gt;0,VALUE(SUBSTITUTE($B1901,"5","0"))=$B1901),1,0)),"")</f>
        <v/>
      </c>
      <c r="I1901" s="5" t="str">
        <f>IF(PhieuBauCu!$B$2&gt;5,IF(LEN($B1901)=0,"",IF(AND($B1901&gt;0,VALUE(SUBSTITUTE($B1901,"6","0"))=$B1901),1,0)),"")</f>
        <v/>
      </c>
      <c r="J1901" s="5" t="str">
        <f>IF(PhieuBauCu!$B$2&gt;6,IF(LEN($B1901)=0,"",IF(AND($B1901&gt;0,VALUE(SUBSTITUTE($B1901,"7","0"))=$B1901),1,0)),"")</f>
        <v/>
      </c>
      <c r="K1901" s="5" t="str">
        <f>IF(PhieuBauCu!$B$2&gt;7,IF(LEN($B1901)=0,"",IF(AND($B1901&gt;0,VALUE(SUBSTITUTE($B1901,"8","0"))=$B1901),1,0)),"")</f>
        <v/>
      </c>
      <c r="L1901" s="5" t="str">
        <f>IF(PhieuBauCu!$B$2&gt;8,IF(LEN($B1901)=0,"",IF(AND($B1901&gt;0,VALUE(SUBSTITUTE($B1901,"9","0"))=$B1901),1,0)),"")</f>
        <v/>
      </c>
      <c r="M1901" s="9">
        <f t="shared" si="59"/>
        <v>0</v>
      </c>
      <c r="N1901" s="36">
        <f>IF(AND(M1901&lt;=PhieuBauCu!$B$13,M1901&gt;=1),1,0)</f>
        <v>0</v>
      </c>
    </row>
    <row r="1902" spans="1:14" ht="28.5" customHeight="1">
      <c r="A1902" s="2">
        <v>1897</v>
      </c>
      <c r="B1902" s="3"/>
      <c r="C1902" s="48" t="str">
        <f t="shared" si="58"/>
        <v/>
      </c>
      <c r="D1902" s="5" t="str">
        <f>IF(PhieuBauCu!$B$2&gt;0,IF(LEN($B1902)=0,"",IF(AND($B1902&gt;0,VALUE(SUBSTITUTE($B1902,"1","0"))=$B1902),1,0)),"")</f>
        <v/>
      </c>
      <c r="E1902" s="5" t="str">
        <f>IF(PhieuBauCu!$B$2&gt;1,IF(LEN($B1902)=0,"",IF(AND($B1902&gt;0,VALUE(SUBSTITUTE($B1902,"2","0"))=$B1902),1,0)),"")</f>
        <v/>
      </c>
      <c r="F1902" s="5" t="str">
        <f>IF(PhieuBauCu!$B$2&gt;2,IF(LEN($B1902)=0,"",IF(AND($B1902&gt;0,VALUE(SUBSTITUTE($B1902,"3","0"))=$B1902),1,0)),"")</f>
        <v/>
      </c>
      <c r="G1902" s="5" t="str">
        <f>IF(PhieuBauCu!$B$2&gt;3,IF(LEN($B1902)=0,"",IF(AND($B1902&gt;0,VALUE(SUBSTITUTE($B1902,"4","0"))=$B1902),1,0)),"")</f>
        <v/>
      </c>
      <c r="H1902" s="5" t="str">
        <f>IF(PhieuBauCu!$B$2&gt;4,IF(LEN($B1902)=0,"",IF(AND($B1902&gt;0,VALUE(SUBSTITUTE($B1902,"5","0"))=$B1902),1,0)),"")</f>
        <v/>
      </c>
      <c r="I1902" s="5" t="str">
        <f>IF(PhieuBauCu!$B$2&gt;5,IF(LEN($B1902)=0,"",IF(AND($B1902&gt;0,VALUE(SUBSTITUTE($B1902,"6","0"))=$B1902),1,0)),"")</f>
        <v/>
      </c>
      <c r="J1902" s="5" t="str">
        <f>IF(PhieuBauCu!$B$2&gt;6,IF(LEN($B1902)=0,"",IF(AND($B1902&gt;0,VALUE(SUBSTITUTE($B1902,"7","0"))=$B1902),1,0)),"")</f>
        <v/>
      </c>
      <c r="K1902" s="5" t="str">
        <f>IF(PhieuBauCu!$B$2&gt;7,IF(LEN($B1902)=0,"",IF(AND($B1902&gt;0,VALUE(SUBSTITUTE($B1902,"8","0"))=$B1902),1,0)),"")</f>
        <v/>
      </c>
      <c r="L1902" s="5" t="str">
        <f>IF(PhieuBauCu!$B$2&gt;8,IF(LEN($B1902)=0,"",IF(AND($B1902&gt;0,VALUE(SUBSTITUTE($B1902,"9","0"))=$B1902),1,0)),"")</f>
        <v/>
      </c>
      <c r="M1902" s="9">
        <f t="shared" si="59"/>
        <v>0</v>
      </c>
      <c r="N1902" s="36">
        <f>IF(AND(M1902&lt;=PhieuBauCu!$B$13,M1902&gt;=1),1,0)</f>
        <v>0</v>
      </c>
    </row>
    <row r="1903" spans="1:14" ht="28.5" customHeight="1">
      <c r="A1903" s="2">
        <v>1898</v>
      </c>
      <c r="B1903" s="3"/>
      <c r="C1903" s="48" t="str">
        <f t="shared" si="58"/>
        <v/>
      </c>
      <c r="D1903" s="5" t="str">
        <f>IF(PhieuBauCu!$B$2&gt;0,IF(LEN($B1903)=0,"",IF(AND($B1903&gt;0,VALUE(SUBSTITUTE($B1903,"1","0"))=$B1903),1,0)),"")</f>
        <v/>
      </c>
      <c r="E1903" s="5" t="str">
        <f>IF(PhieuBauCu!$B$2&gt;1,IF(LEN($B1903)=0,"",IF(AND($B1903&gt;0,VALUE(SUBSTITUTE($B1903,"2","0"))=$B1903),1,0)),"")</f>
        <v/>
      </c>
      <c r="F1903" s="5" t="str">
        <f>IF(PhieuBauCu!$B$2&gt;2,IF(LEN($B1903)=0,"",IF(AND($B1903&gt;0,VALUE(SUBSTITUTE($B1903,"3","0"))=$B1903),1,0)),"")</f>
        <v/>
      </c>
      <c r="G1903" s="5" t="str">
        <f>IF(PhieuBauCu!$B$2&gt;3,IF(LEN($B1903)=0,"",IF(AND($B1903&gt;0,VALUE(SUBSTITUTE($B1903,"4","0"))=$B1903),1,0)),"")</f>
        <v/>
      </c>
      <c r="H1903" s="5" t="str">
        <f>IF(PhieuBauCu!$B$2&gt;4,IF(LEN($B1903)=0,"",IF(AND($B1903&gt;0,VALUE(SUBSTITUTE($B1903,"5","0"))=$B1903),1,0)),"")</f>
        <v/>
      </c>
      <c r="I1903" s="5" t="str">
        <f>IF(PhieuBauCu!$B$2&gt;5,IF(LEN($B1903)=0,"",IF(AND($B1903&gt;0,VALUE(SUBSTITUTE($B1903,"6","0"))=$B1903),1,0)),"")</f>
        <v/>
      </c>
      <c r="J1903" s="5" t="str">
        <f>IF(PhieuBauCu!$B$2&gt;6,IF(LEN($B1903)=0,"",IF(AND($B1903&gt;0,VALUE(SUBSTITUTE($B1903,"7","0"))=$B1903),1,0)),"")</f>
        <v/>
      </c>
      <c r="K1903" s="5" t="str">
        <f>IF(PhieuBauCu!$B$2&gt;7,IF(LEN($B1903)=0,"",IF(AND($B1903&gt;0,VALUE(SUBSTITUTE($B1903,"8","0"))=$B1903),1,0)),"")</f>
        <v/>
      </c>
      <c r="L1903" s="5" t="str">
        <f>IF(PhieuBauCu!$B$2&gt;8,IF(LEN($B1903)=0,"",IF(AND($B1903&gt;0,VALUE(SUBSTITUTE($B1903,"9","0"))=$B1903),1,0)),"")</f>
        <v/>
      </c>
      <c r="M1903" s="9">
        <f t="shared" si="59"/>
        <v>0</v>
      </c>
      <c r="N1903" s="36">
        <f>IF(AND(M1903&lt;=PhieuBauCu!$B$13,M1903&gt;=1),1,0)</f>
        <v>0</v>
      </c>
    </row>
    <row r="1904" spans="1:14" ht="28.5" customHeight="1">
      <c r="A1904" s="2">
        <v>1899</v>
      </c>
      <c r="B1904" s="3"/>
      <c r="C1904" s="48" t="str">
        <f t="shared" si="58"/>
        <v/>
      </c>
      <c r="D1904" s="5" t="str">
        <f>IF(PhieuBauCu!$B$2&gt;0,IF(LEN($B1904)=0,"",IF(AND($B1904&gt;0,VALUE(SUBSTITUTE($B1904,"1","0"))=$B1904),1,0)),"")</f>
        <v/>
      </c>
      <c r="E1904" s="5" t="str">
        <f>IF(PhieuBauCu!$B$2&gt;1,IF(LEN($B1904)=0,"",IF(AND($B1904&gt;0,VALUE(SUBSTITUTE($B1904,"2","0"))=$B1904),1,0)),"")</f>
        <v/>
      </c>
      <c r="F1904" s="5" t="str">
        <f>IF(PhieuBauCu!$B$2&gt;2,IF(LEN($B1904)=0,"",IF(AND($B1904&gt;0,VALUE(SUBSTITUTE($B1904,"3","0"))=$B1904),1,0)),"")</f>
        <v/>
      </c>
      <c r="G1904" s="5" t="str">
        <f>IF(PhieuBauCu!$B$2&gt;3,IF(LEN($B1904)=0,"",IF(AND($B1904&gt;0,VALUE(SUBSTITUTE($B1904,"4","0"))=$B1904),1,0)),"")</f>
        <v/>
      </c>
      <c r="H1904" s="5" t="str">
        <f>IF(PhieuBauCu!$B$2&gt;4,IF(LEN($B1904)=0,"",IF(AND($B1904&gt;0,VALUE(SUBSTITUTE($B1904,"5","0"))=$B1904),1,0)),"")</f>
        <v/>
      </c>
      <c r="I1904" s="5" t="str">
        <f>IF(PhieuBauCu!$B$2&gt;5,IF(LEN($B1904)=0,"",IF(AND($B1904&gt;0,VALUE(SUBSTITUTE($B1904,"6","0"))=$B1904),1,0)),"")</f>
        <v/>
      </c>
      <c r="J1904" s="5" t="str">
        <f>IF(PhieuBauCu!$B$2&gt;6,IF(LEN($B1904)=0,"",IF(AND($B1904&gt;0,VALUE(SUBSTITUTE($B1904,"7","0"))=$B1904),1,0)),"")</f>
        <v/>
      </c>
      <c r="K1904" s="5" t="str">
        <f>IF(PhieuBauCu!$B$2&gt;7,IF(LEN($B1904)=0,"",IF(AND($B1904&gt;0,VALUE(SUBSTITUTE($B1904,"8","0"))=$B1904),1,0)),"")</f>
        <v/>
      </c>
      <c r="L1904" s="5" t="str">
        <f>IF(PhieuBauCu!$B$2&gt;8,IF(LEN($B1904)=0,"",IF(AND($B1904&gt;0,VALUE(SUBSTITUTE($B1904,"9","0"))=$B1904),1,0)),"")</f>
        <v/>
      </c>
      <c r="M1904" s="9">
        <f t="shared" si="59"/>
        <v>0</v>
      </c>
      <c r="N1904" s="36">
        <f>IF(AND(M1904&lt;=PhieuBauCu!$B$13,M1904&gt;=1),1,0)</f>
        <v>0</v>
      </c>
    </row>
    <row r="1905" spans="1:14" ht="28.5" customHeight="1">
      <c r="A1905" s="2">
        <v>1900</v>
      </c>
      <c r="B1905" s="3"/>
      <c r="C1905" s="48" t="str">
        <f t="shared" si="58"/>
        <v/>
      </c>
      <c r="D1905" s="5" t="str">
        <f>IF(PhieuBauCu!$B$2&gt;0,IF(LEN($B1905)=0,"",IF(AND($B1905&gt;0,VALUE(SUBSTITUTE($B1905,"1","0"))=$B1905),1,0)),"")</f>
        <v/>
      </c>
      <c r="E1905" s="5" t="str">
        <f>IF(PhieuBauCu!$B$2&gt;1,IF(LEN($B1905)=0,"",IF(AND($B1905&gt;0,VALUE(SUBSTITUTE($B1905,"2","0"))=$B1905),1,0)),"")</f>
        <v/>
      </c>
      <c r="F1905" s="5" t="str">
        <f>IF(PhieuBauCu!$B$2&gt;2,IF(LEN($B1905)=0,"",IF(AND($B1905&gt;0,VALUE(SUBSTITUTE($B1905,"3","0"))=$B1905),1,0)),"")</f>
        <v/>
      </c>
      <c r="G1905" s="5" t="str">
        <f>IF(PhieuBauCu!$B$2&gt;3,IF(LEN($B1905)=0,"",IF(AND($B1905&gt;0,VALUE(SUBSTITUTE($B1905,"4","0"))=$B1905),1,0)),"")</f>
        <v/>
      </c>
      <c r="H1905" s="5" t="str">
        <f>IF(PhieuBauCu!$B$2&gt;4,IF(LEN($B1905)=0,"",IF(AND($B1905&gt;0,VALUE(SUBSTITUTE($B1905,"5","0"))=$B1905),1,0)),"")</f>
        <v/>
      </c>
      <c r="I1905" s="5" t="str">
        <f>IF(PhieuBauCu!$B$2&gt;5,IF(LEN($B1905)=0,"",IF(AND($B1905&gt;0,VALUE(SUBSTITUTE($B1905,"6","0"))=$B1905),1,0)),"")</f>
        <v/>
      </c>
      <c r="J1905" s="5" t="str">
        <f>IF(PhieuBauCu!$B$2&gt;6,IF(LEN($B1905)=0,"",IF(AND($B1905&gt;0,VALUE(SUBSTITUTE($B1905,"7","0"))=$B1905),1,0)),"")</f>
        <v/>
      </c>
      <c r="K1905" s="5" t="str">
        <f>IF(PhieuBauCu!$B$2&gt;7,IF(LEN($B1905)=0,"",IF(AND($B1905&gt;0,VALUE(SUBSTITUTE($B1905,"8","0"))=$B1905),1,0)),"")</f>
        <v/>
      </c>
      <c r="L1905" s="5" t="str">
        <f>IF(PhieuBauCu!$B$2&gt;8,IF(LEN($B1905)=0,"",IF(AND($B1905&gt;0,VALUE(SUBSTITUTE($B1905,"9","0"))=$B1905),1,0)),"")</f>
        <v/>
      </c>
      <c r="M1905" s="9">
        <f t="shared" si="59"/>
        <v>0</v>
      </c>
      <c r="N1905" s="36">
        <f>IF(AND(M1905&lt;=PhieuBauCu!$B$13,M1905&gt;=1),1,0)</f>
        <v>0</v>
      </c>
    </row>
    <row r="1906" spans="1:14" ht="28.5" customHeight="1">
      <c r="A1906" s="2">
        <v>1901</v>
      </c>
      <c r="B1906" s="3"/>
      <c r="C1906" s="48" t="str">
        <f t="shared" si="58"/>
        <v/>
      </c>
      <c r="D1906" s="5" t="str">
        <f>IF(PhieuBauCu!$B$2&gt;0,IF(LEN($B1906)=0,"",IF(AND($B1906&gt;0,VALUE(SUBSTITUTE($B1906,"1","0"))=$B1906),1,0)),"")</f>
        <v/>
      </c>
      <c r="E1906" s="5" t="str">
        <f>IF(PhieuBauCu!$B$2&gt;1,IF(LEN($B1906)=0,"",IF(AND($B1906&gt;0,VALUE(SUBSTITUTE($B1906,"2","0"))=$B1906),1,0)),"")</f>
        <v/>
      </c>
      <c r="F1906" s="5" t="str">
        <f>IF(PhieuBauCu!$B$2&gt;2,IF(LEN($B1906)=0,"",IF(AND($B1906&gt;0,VALUE(SUBSTITUTE($B1906,"3","0"))=$B1906),1,0)),"")</f>
        <v/>
      </c>
      <c r="G1906" s="5" t="str">
        <f>IF(PhieuBauCu!$B$2&gt;3,IF(LEN($B1906)=0,"",IF(AND($B1906&gt;0,VALUE(SUBSTITUTE($B1906,"4","0"))=$B1906),1,0)),"")</f>
        <v/>
      </c>
      <c r="H1906" s="5" t="str">
        <f>IF(PhieuBauCu!$B$2&gt;4,IF(LEN($B1906)=0,"",IF(AND($B1906&gt;0,VALUE(SUBSTITUTE($B1906,"5","0"))=$B1906),1,0)),"")</f>
        <v/>
      </c>
      <c r="I1906" s="5" t="str">
        <f>IF(PhieuBauCu!$B$2&gt;5,IF(LEN($B1906)=0,"",IF(AND($B1906&gt;0,VALUE(SUBSTITUTE($B1906,"6","0"))=$B1906),1,0)),"")</f>
        <v/>
      </c>
      <c r="J1906" s="5" t="str">
        <f>IF(PhieuBauCu!$B$2&gt;6,IF(LEN($B1906)=0,"",IF(AND($B1906&gt;0,VALUE(SUBSTITUTE($B1906,"7","0"))=$B1906),1,0)),"")</f>
        <v/>
      </c>
      <c r="K1906" s="5" t="str">
        <f>IF(PhieuBauCu!$B$2&gt;7,IF(LEN($B1906)=0,"",IF(AND($B1906&gt;0,VALUE(SUBSTITUTE($B1906,"8","0"))=$B1906),1,0)),"")</f>
        <v/>
      </c>
      <c r="L1906" s="5" t="str">
        <f>IF(PhieuBauCu!$B$2&gt;8,IF(LEN($B1906)=0,"",IF(AND($B1906&gt;0,VALUE(SUBSTITUTE($B1906,"9","0"))=$B1906),1,0)),"")</f>
        <v/>
      </c>
      <c r="M1906" s="9">
        <f t="shared" si="59"/>
        <v>0</v>
      </c>
      <c r="N1906" s="36">
        <f>IF(AND(M1906&lt;=PhieuBauCu!$B$13,M1906&gt;=1),1,0)</f>
        <v>0</v>
      </c>
    </row>
    <row r="1907" spans="1:14" ht="28.5" customHeight="1">
      <c r="A1907" s="2">
        <v>1902</v>
      </c>
      <c r="B1907" s="3"/>
      <c r="C1907" s="48" t="str">
        <f t="shared" si="58"/>
        <v/>
      </c>
      <c r="D1907" s="5" t="str">
        <f>IF(PhieuBauCu!$B$2&gt;0,IF(LEN($B1907)=0,"",IF(AND($B1907&gt;0,VALUE(SUBSTITUTE($B1907,"1","0"))=$B1907),1,0)),"")</f>
        <v/>
      </c>
      <c r="E1907" s="5" t="str">
        <f>IF(PhieuBauCu!$B$2&gt;1,IF(LEN($B1907)=0,"",IF(AND($B1907&gt;0,VALUE(SUBSTITUTE($B1907,"2","0"))=$B1907),1,0)),"")</f>
        <v/>
      </c>
      <c r="F1907" s="5" t="str">
        <f>IF(PhieuBauCu!$B$2&gt;2,IF(LEN($B1907)=0,"",IF(AND($B1907&gt;0,VALUE(SUBSTITUTE($B1907,"3","0"))=$B1907),1,0)),"")</f>
        <v/>
      </c>
      <c r="G1907" s="5" t="str">
        <f>IF(PhieuBauCu!$B$2&gt;3,IF(LEN($B1907)=0,"",IF(AND($B1907&gt;0,VALUE(SUBSTITUTE($B1907,"4","0"))=$B1907),1,0)),"")</f>
        <v/>
      </c>
      <c r="H1907" s="5" t="str">
        <f>IF(PhieuBauCu!$B$2&gt;4,IF(LEN($B1907)=0,"",IF(AND($B1907&gt;0,VALUE(SUBSTITUTE($B1907,"5","0"))=$B1907),1,0)),"")</f>
        <v/>
      </c>
      <c r="I1907" s="5" t="str">
        <f>IF(PhieuBauCu!$B$2&gt;5,IF(LEN($B1907)=0,"",IF(AND($B1907&gt;0,VALUE(SUBSTITUTE($B1907,"6","0"))=$B1907),1,0)),"")</f>
        <v/>
      </c>
      <c r="J1907" s="5" t="str">
        <f>IF(PhieuBauCu!$B$2&gt;6,IF(LEN($B1907)=0,"",IF(AND($B1907&gt;0,VALUE(SUBSTITUTE($B1907,"7","0"))=$B1907),1,0)),"")</f>
        <v/>
      </c>
      <c r="K1907" s="5" t="str">
        <f>IF(PhieuBauCu!$B$2&gt;7,IF(LEN($B1907)=0,"",IF(AND($B1907&gt;0,VALUE(SUBSTITUTE($B1907,"8","0"))=$B1907),1,0)),"")</f>
        <v/>
      </c>
      <c r="L1907" s="5" t="str">
        <f>IF(PhieuBauCu!$B$2&gt;8,IF(LEN($B1907)=0,"",IF(AND($B1907&gt;0,VALUE(SUBSTITUTE($B1907,"9","0"))=$B1907),1,0)),"")</f>
        <v/>
      </c>
      <c r="M1907" s="9">
        <f t="shared" si="59"/>
        <v>0</v>
      </c>
      <c r="N1907" s="36">
        <f>IF(AND(M1907&lt;=PhieuBauCu!$B$13,M1907&gt;=1),1,0)</f>
        <v>0</v>
      </c>
    </row>
    <row r="1908" spans="1:14" ht="28.5" customHeight="1">
      <c r="A1908" s="2">
        <v>1903</v>
      </c>
      <c r="B1908" s="3"/>
      <c r="C1908" s="48" t="str">
        <f t="shared" si="58"/>
        <v/>
      </c>
      <c r="D1908" s="5" t="str">
        <f>IF(PhieuBauCu!$B$2&gt;0,IF(LEN($B1908)=0,"",IF(AND($B1908&gt;0,VALUE(SUBSTITUTE($B1908,"1","0"))=$B1908),1,0)),"")</f>
        <v/>
      </c>
      <c r="E1908" s="5" t="str">
        <f>IF(PhieuBauCu!$B$2&gt;1,IF(LEN($B1908)=0,"",IF(AND($B1908&gt;0,VALUE(SUBSTITUTE($B1908,"2","0"))=$B1908),1,0)),"")</f>
        <v/>
      </c>
      <c r="F1908" s="5" t="str">
        <f>IF(PhieuBauCu!$B$2&gt;2,IF(LEN($B1908)=0,"",IF(AND($B1908&gt;0,VALUE(SUBSTITUTE($B1908,"3","0"))=$B1908),1,0)),"")</f>
        <v/>
      </c>
      <c r="G1908" s="5" t="str">
        <f>IF(PhieuBauCu!$B$2&gt;3,IF(LEN($B1908)=0,"",IF(AND($B1908&gt;0,VALUE(SUBSTITUTE($B1908,"4","0"))=$B1908),1,0)),"")</f>
        <v/>
      </c>
      <c r="H1908" s="5" t="str">
        <f>IF(PhieuBauCu!$B$2&gt;4,IF(LEN($B1908)=0,"",IF(AND($B1908&gt;0,VALUE(SUBSTITUTE($B1908,"5","0"))=$B1908),1,0)),"")</f>
        <v/>
      </c>
      <c r="I1908" s="5" t="str">
        <f>IF(PhieuBauCu!$B$2&gt;5,IF(LEN($B1908)=0,"",IF(AND($B1908&gt;0,VALUE(SUBSTITUTE($B1908,"6","0"))=$B1908),1,0)),"")</f>
        <v/>
      </c>
      <c r="J1908" s="5" t="str">
        <f>IF(PhieuBauCu!$B$2&gt;6,IF(LEN($B1908)=0,"",IF(AND($B1908&gt;0,VALUE(SUBSTITUTE($B1908,"7","0"))=$B1908),1,0)),"")</f>
        <v/>
      </c>
      <c r="K1908" s="5" t="str">
        <f>IF(PhieuBauCu!$B$2&gt;7,IF(LEN($B1908)=0,"",IF(AND($B1908&gt;0,VALUE(SUBSTITUTE($B1908,"8","0"))=$B1908),1,0)),"")</f>
        <v/>
      </c>
      <c r="L1908" s="5" t="str">
        <f>IF(PhieuBauCu!$B$2&gt;8,IF(LEN($B1908)=0,"",IF(AND($B1908&gt;0,VALUE(SUBSTITUTE($B1908,"9","0"))=$B1908),1,0)),"")</f>
        <v/>
      </c>
      <c r="M1908" s="9">
        <f t="shared" si="59"/>
        <v>0</v>
      </c>
      <c r="N1908" s="36">
        <f>IF(AND(M1908&lt;=PhieuBauCu!$B$13,M1908&gt;=1),1,0)</f>
        <v>0</v>
      </c>
    </row>
    <row r="1909" spans="1:14" ht="28.5" customHeight="1">
      <c r="A1909" s="2">
        <v>1904</v>
      </c>
      <c r="B1909" s="3"/>
      <c r="C1909" s="48" t="str">
        <f t="shared" si="58"/>
        <v/>
      </c>
      <c r="D1909" s="5" t="str">
        <f>IF(PhieuBauCu!$B$2&gt;0,IF(LEN($B1909)=0,"",IF(AND($B1909&gt;0,VALUE(SUBSTITUTE($B1909,"1","0"))=$B1909),1,0)),"")</f>
        <v/>
      </c>
      <c r="E1909" s="5" t="str">
        <f>IF(PhieuBauCu!$B$2&gt;1,IF(LEN($B1909)=0,"",IF(AND($B1909&gt;0,VALUE(SUBSTITUTE($B1909,"2","0"))=$B1909),1,0)),"")</f>
        <v/>
      </c>
      <c r="F1909" s="5" t="str">
        <f>IF(PhieuBauCu!$B$2&gt;2,IF(LEN($B1909)=0,"",IF(AND($B1909&gt;0,VALUE(SUBSTITUTE($B1909,"3","0"))=$B1909),1,0)),"")</f>
        <v/>
      </c>
      <c r="G1909" s="5" t="str">
        <f>IF(PhieuBauCu!$B$2&gt;3,IF(LEN($B1909)=0,"",IF(AND($B1909&gt;0,VALUE(SUBSTITUTE($B1909,"4","0"))=$B1909),1,0)),"")</f>
        <v/>
      </c>
      <c r="H1909" s="5" t="str">
        <f>IF(PhieuBauCu!$B$2&gt;4,IF(LEN($B1909)=0,"",IF(AND($B1909&gt;0,VALUE(SUBSTITUTE($B1909,"5","0"))=$B1909),1,0)),"")</f>
        <v/>
      </c>
      <c r="I1909" s="5" t="str">
        <f>IF(PhieuBauCu!$B$2&gt;5,IF(LEN($B1909)=0,"",IF(AND($B1909&gt;0,VALUE(SUBSTITUTE($B1909,"6","0"))=$B1909),1,0)),"")</f>
        <v/>
      </c>
      <c r="J1909" s="5" t="str">
        <f>IF(PhieuBauCu!$B$2&gt;6,IF(LEN($B1909)=0,"",IF(AND($B1909&gt;0,VALUE(SUBSTITUTE($B1909,"7","0"))=$B1909),1,0)),"")</f>
        <v/>
      </c>
      <c r="K1909" s="5" t="str">
        <f>IF(PhieuBauCu!$B$2&gt;7,IF(LEN($B1909)=0,"",IF(AND($B1909&gt;0,VALUE(SUBSTITUTE($B1909,"8","0"))=$B1909),1,0)),"")</f>
        <v/>
      </c>
      <c r="L1909" s="5" t="str">
        <f>IF(PhieuBauCu!$B$2&gt;8,IF(LEN($B1909)=0,"",IF(AND($B1909&gt;0,VALUE(SUBSTITUTE($B1909,"9","0"))=$B1909),1,0)),"")</f>
        <v/>
      </c>
      <c r="M1909" s="9">
        <f t="shared" si="59"/>
        <v>0</v>
      </c>
      <c r="N1909" s="36">
        <f>IF(AND(M1909&lt;=PhieuBauCu!$B$13,M1909&gt;=1),1,0)</f>
        <v>0</v>
      </c>
    </row>
    <row r="1910" spans="1:14" ht="28.5" customHeight="1">
      <c r="A1910" s="2">
        <v>1905</v>
      </c>
      <c r="B1910" s="3"/>
      <c r="C1910" s="48" t="str">
        <f t="shared" si="58"/>
        <v/>
      </c>
      <c r="D1910" s="5" t="str">
        <f>IF(PhieuBauCu!$B$2&gt;0,IF(LEN($B1910)=0,"",IF(AND($B1910&gt;0,VALUE(SUBSTITUTE($B1910,"1","0"))=$B1910),1,0)),"")</f>
        <v/>
      </c>
      <c r="E1910" s="5" t="str">
        <f>IF(PhieuBauCu!$B$2&gt;1,IF(LEN($B1910)=0,"",IF(AND($B1910&gt;0,VALUE(SUBSTITUTE($B1910,"2","0"))=$B1910),1,0)),"")</f>
        <v/>
      </c>
      <c r="F1910" s="5" t="str">
        <f>IF(PhieuBauCu!$B$2&gt;2,IF(LEN($B1910)=0,"",IF(AND($B1910&gt;0,VALUE(SUBSTITUTE($B1910,"3","0"))=$B1910),1,0)),"")</f>
        <v/>
      </c>
      <c r="G1910" s="5" t="str">
        <f>IF(PhieuBauCu!$B$2&gt;3,IF(LEN($B1910)=0,"",IF(AND($B1910&gt;0,VALUE(SUBSTITUTE($B1910,"4","0"))=$B1910),1,0)),"")</f>
        <v/>
      </c>
      <c r="H1910" s="5" t="str">
        <f>IF(PhieuBauCu!$B$2&gt;4,IF(LEN($B1910)=0,"",IF(AND($B1910&gt;0,VALUE(SUBSTITUTE($B1910,"5","0"))=$B1910),1,0)),"")</f>
        <v/>
      </c>
      <c r="I1910" s="5" t="str">
        <f>IF(PhieuBauCu!$B$2&gt;5,IF(LEN($B1910)=0,"",IF(AND($B1910&gt;0,VALUE(SUBSTITUTE($B1910,"6","0"))=$B1910),1,0)),"")</f>
        <v/>
      </c>
      <c r="J1910" s="5" t="str">
        <f>IF(PhieuBauCu!$B$2&gt;6,IF(LEN($B1910)=0,"",IF(AND($B1910&gt;0,VALUE(SUBSTITUTE($B1910,"7","0"))=$B1910),1,0)),"")</f>
        <v/>
      </c>
      <c r="K1910" s="5" t="str">
        <f>IF(PhieuBauCu!$B$2&gt;7,IF(LEN($B1910)=0,"",IF(AND($B1910&gt;0,VALUE(SUBSTITUTE($B1910,"8","0"))=$B1910),1,0)),"")</f>
        <v/>
      </c>
      <c r="L1910" s="5" t="str">
        <f>IF(PhieuBauCu!$B$2&gt;8,IF(LEN($B1910)=0,"",IF(AND($B1910&gt;0,VALUE(SUBSTITUTE($B1910,"9","0"))=$B1910),1,0)),"")</f>
        <v/>
      </c>
      <c r="M1910" s="9">
        <f t="shared" si="59"/>
        <v>0</v>
      </c>
      <c r="N1910" s="36">
        <f>IF(AND(M1910&lt;=PhieuBauCu!$B$13,M1910&gt;=1),1,0)</f>
        <v>0</v>
      </c>
    </row>
    <row r="1911" spans="1:14" ht="28.5" customHeight="1">
      <c r="A1911" s="2">
        <v>1906</v>
      </c>
      <c r="B1911" s="3"/>
      <c r="C1911" s="48" t="str">
        <f t="shared" si="58"/>
        <v/>
      </c>
      <c r="D1911" s="5" t="str">
        <f>IF(PhieuBauCu!$B$2&gt;0,IF(LEN($B1911)=0,"",IF(AND($B1911&gt;0,VALUE(SUBSTITUTE($B1911,"1","0"))=$B1911),1,0)),"")</f>
        <v/>
      </c>
      <c r="E1911" s="5" t="str">
        <f>IF(PhieuBauCu!$B$2&gt;1,IF(LEN($B1911)=0,"",IF(AND($B1911&gt;0,VALUE(SUBSTITUTE($B1911,"2","0"))=$B1911),1,0)),"")</f>
        <v/>
      </c>
      <c r="F1911" s="5" t="str">
        <f>IF(PhieuBauCu!$B$2&gt;2,IF(LEN($B1911)=0,"",IF(AND($B1911&gt;0,VALUE(SUBSTITUTE($B1911,"3","0"))=$B1911),1,0)),"")</f>
        <v/>
      </c>
      <c r="G1911" s="5" t="str">
        <f>IF(PhieuBauCu!$B$2&gt;3,IF(LEN($B1911)=0,"",IF(AND($B1911&gt;0,VALUE(SUBSTITUTE($B1911,"4","0"))=$B1911),1,0)),"")</f>
        <v/>
      </c>
      <c r="H1911" s="5" t="str">
        <f>IF(PhieuBauCu!$B$2&gt;4,IF(LEN($B1911)=0,"",IF(AND($B1911&gt;0,VALUE(SUBSTITUTE($B1911,"5","0"))=$B1911),1,0)),"")</f>
        <v/>
      </c>
      <c r="I1911" s="5" t="str">
        <f>IF(PhieuBauCu!$B$2&gt;5,IF(LEN($B1911)=0,"",IF(AND($B1911&gt;0,VALUE(SUBSTITUTE($B1911,"6","0"))=$B1911),1,0)),"")</f>
        <v/>
      </c>
      <c r="J1911" s="5" t="str">
        <f>IF(PhieuBauCu!$B$2&gt;6,IF(LEN($B1911)=0,"",IF(AND($B1911&gt;0,VALUE(SUBSTITUTE($B1911,"7","0"))=$B1911),1,0)),"")</f>
        <v/>
      </c>
      <c r="K1911" s="5" t="str">
        <f>IF(PhieuBauCu!$B$2&gt;7,IF(LEN($B1911)=0,"",IF(AND($B1911&gt;0,VALUE(SUBSTITUTE($B1911,"8","0"))=$B1911),1,0)),"")</f>
        <v/>
      </c>
      <c r="L1911" s="5" t="str">
        <f>IF(PhieuBauCu!$B$2&gt;8,IF(LEN($B1911)=0,"",IF(AND($B1911&gt;0,VALUE(SUBSTITUTE($B1911,"9","0"))=$B1911),1,0)),"")</f>
        <v/>
      </c>
      <c r="M1911" s="9">
        <f t="shared" si="59"/>
        <v>0</v>
      </c>
      <c r="N1911" s="36">
        <f>IF(AND(M1911&lt;=PhieuBauCu!$B$13,M1911&gt;=1),1,0)</f>
        <v>0</v>
      </c>
    </row>
    <row r="1912" spans="1:14" ht="28.5" customHeight="1">
      <c r="A1912" s="2">
        <v>1907</v>
      </c>
      <c r="B1912" s="3"/>
      <c r="C1912" s="48" t="str">
        <f t="shared" si="58"/>
        <v/>
      </c>
      <c r="D1912" s="5" t="str">
        <f>IF(PhieuBauCu!$B$2&gt;0,IF(LEN($B1912)=0,"",IF(AND($B1912&gt;0,VALUE(SUBSTITUTE($B1912,"1","0"))=$B1912),1,0)),"")</f>
        <v/>
      </c>
      <c r="E1912" s="5" t="str">
        <f>IF(PhieuBauCu!$B$2&gt;1,IF(LEN($B1912)=0,"",IF(AND($B1912&gt;0,VALUE(SUBSTITUTE($B1912,"2","0"))=$B1912),1,0)),"")</f>
        <v/>
      </c>
      <c r="F1912" s="5" t="str">
        <f>IF(PhieuBauCu!$B$2&gt;2,IF(LEN($B1912)=0,"",IF(AND($B1912&gt;0,VALUE(SUBSTITUTE($B1912,"3","0"))=$B1912),1,0)),"")</f>
        <v/>
      </c>
      <c r="G1912" s="5" t="str">
        <f>IF(PhieuBauCu!$B$2&gt;3,IF(LEN($B1912)=0,"",IF(AND($B1912&gt;0,VALUE(SUBSTITUTE($B1912,"4","0"))=$B1912),1,0)),"")</f>
        <v/>
      </c>
      <c r="H1912" s="5" t="str">
        <f>IF(PhieuBauCu!$B$2&gt;4,IF(LEN($B1912)=0,"",IF(AND($B1912&gt;0,VALUE(SUBSTITUTE($B1912,"5","0"))=$B1912),1,0)),"")</f>
        <v/>
      </c>
      <c r="I1912" s="5" t="str">
        <f>IF(PhieuBauCu!$B$2&gt;5,IF(LEN($B1912)=0,"",IF(AND($B1912&gt;0,VALUE(SUBSTITUTE($B1912,"6","0"))=$B1912),1,0)),"")</f>
        <v/>
      </c>
      <c r="J1912" s="5" t="str">
        <f>IF(PhieuBauCu!$B$2&gt;6,IF(LEN($B1912)=0,"",IF(AND($B1912&gt;0,VALUE(SUBSTITUTE($B1912,"7","0"))=$B1912),1,0)),"")</f>
        <v/>
      </c>
      <c r="K1912" s="5" t="str">
        <f>IF(PhieuBauCu!$B$2&gt;7,IF(LEN($B1912)=0,"",IF(AND($B1912&gt;0,VALUE(SUBSTITUTE($B1912,"8","0"))=$B1912),1,0)),"")</f>
        <v/>
      </c>
      <c r="L1912" s="5" t="str">
        <f>IF(PhieuBauCu!$B$2&gt;8,IF(LEN($B1912)=0,"",IF(AND($B1912&gt;0,VALUE(SUBSTITUTE($B1912,"9","0"))=$B1912),1,0)),"")</f>
        <v/>
      </c>
      <c r="M1912" s="9">
        <f t="shared" si="59"/>
        <v>0</v>
      </c>
      <c r="N1912" s="36">
        <f>IF(AND(M1912&lt;=PhieuBauCu!$B$13,M1912&gt;=1),1,0)</f>
        <v>0</v>
      </c>
    </row>
    <row r="1913" spans="1:14" ht="28.5" customHeight="1">
      <c r="A1913" s="2">
        <v>1908</v>
      </c>
      <c r="B1913" s="3"/>
      <c r="C1913" s="48" t="str">
        <f t="shared" si="58"/>
        <v/>
      </c>
      <c r="D1913" s="5" t="str">
        <f>IF(PhieuBauCu!$B$2&gt;0,IF(LEN($B1913)=0,"",IF(AND($B1913&gt;0,VALUE(SUBSTITUTE($B1913,"1","0"))=$B1913),1,0)),"")</f>
        <v/>
      </c>
      <c r="E1913" s="5" t="str">
        <f>IF(PhieuBauCu!$B$2&gt;1,IF(LEN($B1913)=0,"",IF(AND($B1913&gt;0,VALUE(SUBSTITUTE($B1913,"2","0"))=$B1913),1,0)),"")</f>
        <v/>
      </c>
      <c r="F1913" s="5" t="str">
        <f>IF(PhieuBauCu!$B$2&gt;2,IF(LEN($B1913)=0,"",IF(AND($B1913&gt;0,VALUE(SUBSTITUTE($B1913,"3","0"))=$B1913),1,0)),"")</f>
        <v/>
      </c>
      <c r="G1913" s="5" t="str">
        <f>IF(PhieuBauCu!$B$2&gt;3,IF(LEN($B1913)=0,"",IF(AND($B1913&gt;0,VALUE(SUBSTITUTE($B1913,"4","0"))=$B1913),1,0)),"")</f>
        <v/>
      </c>
      <c r="H1913" s="5" t="str">
        <f>IF(PhieuBauCu!$B$2&gt;4,IF(LEN($B1913)=0,"",IF(AND($B1913&gt;0,VALUE(SUBSTITUTE($B1913,"5","0"))=$B1913),1,0)),"")</f>
        <v/>
      </c>
      <c r="I1913" s="5" t="str">
        <f>IF(PhieuBauCu!$B$2&gt;5,IF(LEN($B1913)=0,"",IF(AND($B1913&gt;0,VALUE(SUBSTITUTE($B1913,"6","0"))=$B1913),1,0)),"")</f>
        <v/>
      </c>
      <c r="J1913" s="5" t="str">
        <f>IF(PhieuBauCu!$B$2&gt;6,IF(LEN($B1913)=0,"",IF(AND($B1913&gt;0,VALUE(SUBSTITUTE($B1913,"7","0"))=$B1913),1,0)),"")</f>
        <v/>
      </c>
      <c r="K1913" s="5" t="str">
        <f>IF(PhieuBauCu!$B$2&gt;7,IF(LEN($B1913)=0,"",IF(AND($B1913&gt;0,VALUE(SUBSTITUTE($B1913,"8","0"))=$B1913),1,0)),"")</f>
        <v/>
      </c>
      <c r="L1913" s="5" t="str">
        <f>IF(PhieuBauCu!$B$2&gt;8,IF(LEN($B1913)=0,"",IF(AND($B1913&gt;0,VALUE(SUBSTITUTE($B1913,"9","0"))=$B1913),1,0)),"")</f>
        <v/>
      </c>
      <c r="M1913" s="9">
        <f t="shared" si="59"/>
        <v>0</v>
      </c>
      <c r="N1913" s="36">
        <f>IF(AND(M1913&lt;=PhieuBauCu!$B$13,M1913&gt;=1),1,0)</f>
        <v>0</v>
      </c>
    </row>
    <row r="1914" spans="1:14" ht="28.5" customHeight="1">
      <c r="A1914" s="2">
        <v>1909</v>
      </c>
      <c r="B1914" s="3"/>
      <c r="C1914" s="48" t="str">
        <f t="shared" si="58"/>
        <v/>
      </c>
      <c r="D1914" s="5" t="str">
        <f>IF(PhieuBauCu!$B$2&gt;0,IF(LEN($B1914)=0,"",IF(AND($B1914&gt;0,VALUE(SUBSTITUTE($B1914,"1","0"))=$B1914),1,0)),"")</f>
        <v/>
      </c>
      <c r="E1914" s="5" t="str">
        <f>IF(PhieuBauCu!$B$2&gt;1,IF(LEN($B1914)=0,"",IF(AND($B1914&gt;0,VALUE(SUBSTITUTE($B1914,"2","0"))=$B1914),1,0)),"")</f>
        <v/>
      </c>
      <c r="F1914" s="5" t="str">
        <f>IF(PhieuBauCu!$B$2&gt;2,IF(LEN($B1914)=0,"",IF(AND($B1914&gt;0,VALUE(SUBSTITUTE($B1914,"3","0"))=$B1914),1,0)),"")</f>
        <v/>
      </c>
      <c r="G1914" s="5" t="str">
        <f>IF(PhieuBauCu!$B$2&gt;3,IF(LEN($B1914)=0,"",IF(AND($B1914&gt;0,VALUE(SUBSTITUTE($B1914,"4","0"))=$B1914),1,0)),"")</f>
        <v/>
      </c>
      <c r="H1914" s="5" t="str">
        <f>IF(PhieuBauCu!$B$2&gt;4,IF(LEN($B1914)=0,"",IF(AND($B1914&gt;0,VALUE(SUBSTITUTE($B1914,"5","0"))=$B1914),1,0)),"")</f>
        <v/>
      </c>
      <c r="I1914" s="5" t="str">
        <f>IF(PhieuBauCu!$B$2&gt;5,IF(LEN($B1914)=0,"",IF(AND($B1914&gt;0,VALUE(SUBSTITUTE($B1914,"6","0"))=$B1914),1,0)),"")</f>
        <v/>
      </c>
      <c r="J1914" s="5" t="str">
        <f>IF(PhieuBauCu!$B$2&gt;6,IF(LEN($B1914)=0,"",IF(AND($B1914&gt;0,VALUE(SUBSTITUTE($B1914,"7","0"))=$B1914),1,0)),"")</f>
        <v/>
      </c>
      <c r="K1914" s="5" t="str">
        <f>IF(PhieuBauCu!$B$2&gt;7,IF(LEN($B1914)=0,"",IF(AND($B1914&gt;0,VALUE(SUBSTITUTE($B1914,"8","0"))=$B1914),1,0)),"")</f>
        <v/>
      </c>
      <c r="L1914" s="5" t="str">
        <f>IF(PhieuBauCu!$B$2&gt;8,IF(LEN($B1914)=0,"",IF(AND($B1914&gt;0,VALUE(SUBSTITUTE($B1914,"9","0"))=$B1914),1,0)),"")</f>
        <v/>
      </c>
      <c r="M1914" s="9">
        <f t="shared" si="59"/>
        <v>0</v>
      </c>
      <c r="N1914" s="36">
        <f>IF(AND(M1914&lt;=PhieuBauCu!$B$13,M1914&gt;=1),1,0)</f>
        <v>0</v>
      </c>
    </row>
    <row r="1915" spans="1:14" ht="28.5" customHeight="1">
      <c r="A1915" s="2">
        <v>1910</v>
      </c>
      <c r="B1915" s="3"/>
      <c r="C1915" s="48" t="str">
        <f t="shared" si="58"/>
        <v/>
      </c>
      <c r="D1915" s="5" t="str">
        <f>IF(PhieuBauCu!$B$2&gt;0,IF(LEN($B1915)=0,"",IF(AND($B1915&gt;0,VALUE(SUBSTITUTE($B1915,"1","0"))=$B1915),1,0)),"")</f>
        <v/>
      </c>
      <c r="E1915" s="5" t="str">
        <f>IF(PhieuBauCu!$B$2&gt;1,IF(LEN($B1915)=0,"",IF(AND($B1915&gt;0,VALUE(SUBSTITUTE($B1915,"2","0"))=$B1915),1,0)),"")</f>
        <v/>
      </c>
      <c r="F1915" s="5" t="str">
        <f>IF(PhieuBauCu!$B$2&gt;2,IF(LEN($B1915)=0,"",IF(AND($B1915&gt;0,VALUE(SUBSTITUTE($B1915,"3","0"))=$B1915),1,0)),"")</f>
        <v/>
      </c>
      <c r="G1915" s="5" t="str">
        <f>IF(PhieuBauCu!$B$2&gt;3,IF(LEN($B1915)=0,"",IF(AND($B1915&gt;0,VALUE(SUBSTITUTE($B1915,"4","0"))=$B1915),1,0)),"")</f>
        <v/>
      </c>
      <c r="H1915" s="5" t="str">
        <f>IF(PhieuBauCu!$B$2&gt;4,IF(LEN($B1915)=0,"",IF(AND($B1915&gt;0,VALUE(SUBSTITUTE($B1915,"5","0"))=$B1915),1,0)),"")</f>
        <v/>
      </c>
      <c r="I1915" s="5" t="str">
        <f>IF(PhieuBauCu!$B$2&gt;5,IF(LEN($B1915)=0,"",IF(AND($B1915&gt;0,VALUE(SUBSTITUTE($B1915,"6","0"))=$B1915),1,0)),"")</f>
        <v/>
      </c>
      <c r="J1915" s="5" t="str">
        <f>IF(PhieuBauCu!$B$2&gt;6,IF(LEN($B1915)=0,"",IF(AND($B1915&gt;0,VALUE(SUBSTITUTE($B1915,"7","0"))=$B1915),1,0)),"")</f>
        <v/>
      </c>
      <c r="K1915" s="5" t="str">
        <f>IF(PhieuBauCu!$B$2&gt;7,IF(LEN($B1915)=0,"",IF(AND($B1915&gt;0,VALUE(SUBSTITUTE($B1915,"8","0"))=$B1915),1,0)),"")</f>
        <v/>
      </c>
      <c r="L1915" s="5" t="str">
        <f>IF(PhieuBauCu!$B$2&gt;8,IF(LEN($B1915)=0,"",IF(AND($B1915&gt;0,VALUE(SUBSTITUTE($B1915,"9","0"))=$B1915),1,0)),"")</f>
        <v/>
      </c>
      <c r="M1915" s="9">
        <f t="shared" si="59"/>
        <v>0</v>
      </c>
      <c r="N1915" s="36">
        <f>IF(AND(M1915&lt;=PhieuBauCu!$B$13,M1915&gt;=1),1,0)</f>
        <v>0</v>
      </c>
    </row>
    <row r="1916" spans="1:14" ht="28.5" customHeight="1">
      <c r="A1916" s="2">
        <v>1911</v>
      </c>
      <c r="B1916" s="3"/>
      <c r="C1916" s="48" t="str">
        <f t="shared" si="58"/>
        <v/>
      </c>
      <c r="D1916" s="5" t="str">
        <f>IF(PhieuBauCu!$B$2&gt;0,IF(LEN($B1916)=0,"",IF(AND($B1916&gt;0,VALUE(SUBSTITUTE($B1916,"1","0"))=$B1916),1,0)),"")</f>
        <v/>
      </c>
      <c r="E1916" s="5" t="str">
        <f>IF(PhieuBauCu!$B$2&gt;1,IF(LEN($B1916)=0,"",IF(AND($B1916&gt;0,VALUE(SUBSTITUTE($B1916,"2","0"))=$B1916),1,0)),"")</f>
        <v/>
      </c>
      <c r="F1916" s="5" t="str">
        <f>IF(PhieuBauCu!$B$2&gt;2,IF(LEN($B1916)=0,"",IF(AND($B1916&gt;0,VALUE(SUBSTITUTE($B1916,"3","0"))=$B1916),1,0)),"")</f>
        <v/>
      </c>
      <c r="G1916" s="5" t="str">
        <f>IF(PhieuBauCu!$B$2&gt;3,IF(LEN($B1916)=0,"",IF(AND($B1916&gt;0,VALUE(SUBSTITUTE($B1916,"4","0"))=$B1916),1,0)),"")</f>
        <v/>
      </c>
      <c r="H1916" s="5" t="str">
        <f>IF(PhieuBauCu!$B$2&gt;4,IF(LEN($B1916)=0,"",IF(AND($B1916&gt;0,VALUE(SUBSTITUTE($B1916,"5","0"))=$B1916),1,0)),"")</f>
        <v/>
      </c>
      <c r="I1916" s="5" t="str">
        <f>IF(PhieuBauCu!$B$2&gt;5,IF(LEN($B1916)=0,"",IF(AND($B1916&gt;0,VALUE(SUBSTITUTE($B1916,"6","0"))=$B1916),1,0)),"")</f>
        <v/>
      </c>
      <c r="J1916" s="5" t="str">
        <f>IF(PhieuBauCu!$B$2&gt;6,IF(LEN($B1916)=0,"",IF(AND($B1916&gt;0,VALUE(SUBSTITUTE($B1916,"7","0"))=$B1916),1,0)),"")</f>
        <v/>
      </c>
      <c r="K1916" s="5" t="str">
        <f>IF(PhieuBauCu!$B$2&gt;7,IF(LEN($B1916)=0,"",IF(AND($B1916&gt;0,VALUE(SUBSTITUTE($B1916,"8","0"))=$B1916),1,0)),"")</f>
        <v/>
      </c>
      <c r="L1916" s="5" t="str">
        <f>IF(PhieuBauCu!$B$2&gt;8,IF(LEN($B1916)=0,"",IF(AND($B1916&gt;0,VALUE(SUBSTITUTE($B1916,"9","0"))=$B1916),1,0)),"")</f>
        <v/>
      </c>
      <c r="M1916" s="9">
        <f t="shared" si="59"/>
        <v>0</v>
      </c>
      <c r="N1916" s="36">
        <f>IF(AND(M1916&lt;=PhieuBauCu!$B$13,M1916&gt;=1),1,0)</f>
        <v>0</v>
      </c>
    </row>
    <row r="1917" spans="1:14" ht="28.5" customHeight="1">
      <c r="A1917" s="2">
        <v>1912</v>
      </c>
      <c r="B1917" s="3"/>
      <c r="C1917" s="48" t="str">
        <f t="shared" si="58"/>
        <v/>
      </c>
      <c r="D1917" s="5" t="str">
        <f>IF(PhieuBauCu!$B$2&gt;0,IF(LEN($B1917)=0,"",IF(AND($B1917&gt;0,VALUE(SUBSTITUTE($B1917,"1","0"))=$B1917),1,0)),"")</f>
        <v/>
      </c>
      <c r="E1917" s="5" t="str">
        <f>IF(PhieuBauCu!$B$2&gt;1,IF(LEN($B1917)=0,"",IF(AND($B1917&gt;0,VALUE(SUBSTITUTE($B1917,"2","0"))=$B1917),1,0)),"")</f>
        <v/>
      </c>
      <c r="F1917" s="5" t="str">
        <f>IF(PhieuBauCu!$B$2&gt;2,IF(LEN($B1917)=0,"",IF(AND($B1917&gt;0,VALUE(SUBSTITUTE($B1917,"3","0"))=$B1917),1,0)),"")</f>
        <v/>
      </c>
      <c r="G1917" s="5" t="str">
        <f>IF(PhieuBauCu!$B$2&gt;3,IF(LEN($B1917)=0,"",IF(AND($B1917&gt;0,VALUE(SUBSTITUTE($B1917,"4","0"))=$B1917),1,0)),"")</f>
        <v/>
      </c>
      <c r="H1917" s="5" t="str">
        <f>IF(PhieuBauCu!$B$2&gt;4,IF(LEN($B1917)=0,"",IF(AND($B1917&gt;0,VALUE(SUBSTITUTE($B1917,"5","0"))=$B1917),1,0)),"")</f>
        <v/>
      </c>
      <c r="I1917" s="5" t="str">
        <f>IF(PhieuBauCu!$B$2&gt;5,IF(LEN($B1917)=0,"",IF(AND($B1917&gt;0,VALUE(SUBSTITUTE($B1917,"6","0"))=$B1917),1,0)),"")</f>
        <v/>
      </c>
      <c r="J1917" s="5" t="str">
        <f>IF(PhieuBauCu!$B$2&gt;6,IF(LEN($B1917)=0,"",IF(AND($B1917&gt;0,VALUE(SUBSTITUTE($B1917,"7","0"))=$B1917),1,0)),"")</f>
        <v/>
      </c>
      <c r="K1917" s="5" t="str">
        <f>IF(PhieuBauCu!$B$2&gt;7,IF(LEN($B1917)=0,"",IF(AND($B1917&gt;0,VALUE(SUBSTITUTE($B1917,"8","0"))=$B1917),1,0)),"")</f>
        <v/>
      </c>
      <c r="L1917" s="5" t="str">
        <f>IF(PhieuBauCu!$B$2&gt;8,IF(LEN($B1917)=0,"",IF(AND($B1917&gt;0,VALUE(SUBSTITUTE($B1917,"9","0"))=$B1917),1,0)),"")</f>
        <v/>
      </c>
      <c r="M1917" s="9">
        <f t="shared" si="59"/>
        <v>0</v>
      </c>
      <c r="N1917" s="36">
        <f>IF(AND(M1917&lt;=PhieuBauCu!$B$13,M1917&gt;=1),1,0)</f>
        <v>0</v>
      </c>
    </row>
    <row r="1918" spans="1:14" ht="28.5" customHeight="1">
      <c r="A1918" s="2">
        <v>1913</v>
      </c>
      <c r="B1918" s="3"/>
      <c r="C1918" s="48" t="str">
        <f t="shared" si="58"/>
        <v/>
      </c>
      <c r="D1918" s="5" t="str">
        <f>IF(PhieuBauCu!$B$2&gt;0,IF(LEN($B1918)=0,"",IF(AND($B1918&gt;0,VALUE(SUBSTITUTE($B1918,"1","0"))=$B1918),1,0)),"")</f>
        <v/>
      </c>
      <c r="E1918" s="5" t="str">
        <f>IF(PhieuBauCu!$B$2&gt;1,IF(LEN($B1918)=0,"",IF(AND($B1918&gt;0,VALUE(SUBSTITUTE($B1918,"2","0"))=$B1918),1,0)),"")</f>
        <v/>
      </c>
      <c r="F1918" s="5" t="str">
        <f>IF(PhieuBauCu!$B$2&gt;2,IF(LEN($B1918)=0,"",IF(AND($B1918&gt;0,VALUE(SUBSTITUTE($B1918,"3","0"))=$B1918),1,0)),"")</f>
        <v/>
      </c>
      <c r="G1918" s="5" t="str">
        <f>IF(PhieuBauCu!$B$2&gt;3,IF(LEN($B1918)=0,"",IF(AND($B1918&gt;0,VALUE(SUBSTITUTE($B1918,"4","0"))=$B1918),1,0)),"")</f>
        <v/>
      </c>
      <c r="H1918" s="5" t="str">
        <f>IF(PhieuBauCu!$B$2&gt;4,IF(LEN($B1918)=0,"",IF(AND($B1918&gt;0,VALUE(SUBSTITUTE($B1918,"5","0"))=$B1918),1,0)),"")</f>
        <v/>
      </c>
      <c r="I1918" s="5" t="str">
        <f>IF(PhieuBauCu!$B$2&gt;5,IF(LEN($B1918)=0,"",IF(AND($B1918&gt;0,VALUE(SUBSTITUTE($B1918,"6","0"))=$B1918),1,0)),"")</f>
        <v/>
      </c>
      <c r="J1918" s="5" t="str">
        <f>IF(PhieuBauCu!$B$2&gt;6,IF(LEN($B1918)=0,"",IF(AND($B1918&gt;0,VALUE(SUBSTITUTE($B1918,"7","0"))=$B1918),1,0)),"")</f>
        <v/>
      </c>
      <c r="K1918" s="5" t="str">
        <f>IF(PhieuBauCu!$B$2&gt;7,IF(LEN($B1918)=0,"",IF(AND($B1918&gt;0,VALUE(SUBSTITUTE($B1918,"8","0"))=$B1918),1,0)),"")</f>
        <v/>
      </c>
      <c r="L1918" s="5" t="str">
        <f>IF(PhieuBauCu!$B$2&gt;8,IF(LEN($B1918)=0,"",IF(AND($B1918&gt;0,VALUE(SUBSTITUTE($B1918,"9","0"))=$B1918),1,0)),"")</f>
        <v/>
      </c>
      <c r="M1918" s="9">
        <f t="shared" si="59"/>
        <v>0</v>
      </c>
      <c r="N1918" s="36">
        <f>IF(AND(M1918&lt;=PhieuBauCu!$B$13,M1918&gt;=1),1,0)</f>
        <v>0</v>
      </c>
    </row>
    <row r="1919" spans="1:14" ht="28.5" customHeight="1">
      <c r="A1919" s="2">
        <v>1914</v>
      </c>
      <c r="B1919" s="3"/>
      <c r="C1919" s="48" t="str">
        <f t="shared" si="58"/>
        <v/>
      </c>
      <c r="D1919" s="5" t="str">
        <f>IF(PhieuBauCu!$B$2&gt;0,IF(LEN($B1919)=0,"",IF(AND($B1919&gt;0,VALUE(SUBSTITUTE($B1919,"1","0"))=$B1919),1,0)),"")</f>
        <v/>
      </c>
      <c r="E1919" s="5" t="str">
        <f>IF(PhieuBauCu!$B$2&gt;1,IF(LEN($B1919)=0,"",IF(AND($B1919&gt;0,VALUE(SUBSTITUTE($B1919,"2","0"))=$B1919),1,0)),"")</f>
        <v/>
      </c>
      <c r="F1919" s="5" t="str">
        <f>IF(PhieuBauCu!$B$2&gt;2,IF(LEN($B1919)=0,"",IF(AND($B1919&gt;0,VALUE(SUBSTITUTE($B1919,"3","0"))=$B1919),1,0)),"")</f>
        <v/>
      </c>
      <c r="G1919" s="5" t="str">
        <f>IF(PhieuBauCu!$B$2&gt;3,IF(LEN($B1919)=0,"",IF(AND($B1919&gt;0,VALUE(SUBSTITUTE($B1919,"4","0"))=$B1919),1,0)),"")</f>
        <v/>
      </c>
      <c r="H1919" s="5" t="str">
        <f>IF(PhieuBauCu!$B$2&gt;4,IF(LEN($B1919)=0,"",IF(AND($B1919&gt;0,VALUE(SUBSTITUTE($B1919,"5","0"))=$B1919),1,0)),"")</f>
        <v/>
      </c>
      <c r="I1919" s="5" t="str">
        <f>IF(PhieuBauCu!$B$2&gt;5,IF(LEN($B1919)=0,"",IF(AND($B1919&gt;0,VALUE(SUBSTITUTE($B1919,"6","0"))=$B1919),1,0)),"")</f>
        <v/>
      </c>
      <c r="J1919" s="5" t="str">
        <f>IF(PhieuBauCu!$B$2&gt;6,IF(LEN($B1919)=0,"",IF(AND($B1919&gt;0,VALUE(SUBSTITUTE($B1919,"7","0"))=$B1919),1,0)),"")</f>
        <v/>
      </c>
      <c r="K1919" s="5" t="str">
        <f>IF(PhieuBauCu!$B$2&gt;7,IF(LEN($B1919)=0,"",IF(AND($B1919&gt;0,VALUE(SUBSTITUTE($B1919,"8","0"))=$B1919),1,0)),"")</f>
        <v/>
      </c>
      <c r="L1919" s="5" t="str">
        <f>IF(PhieuBauCu!$B$2&gt;8,IF(LEN($B1919)=0,"",IF(AND($B1919&gt;0,VALUE(SUBSTITUTE($B1919,"9","0"))=$B1919),1,0)),"")</f>
        <v/>
      </c>
      <c r="M1919" s="9">
        <f t="shared" si="59"/>
        <v>0</v>
      </c>
      <c r="N1919" s="36">
        <f>IF(AND(M1919&lt;=PhieuBauCu!$B$13,M1919&gt;=1),1,0)</f>
        <v>0</v>
      </c>
    </row>
    <row r="1920" spans="1:14" ht="28.5" customHeight="1">
      <c r="A1920" s="2">
        <v>1915</v>
      </c>
      <c r="B1920" s="3"/>
      <c r="C1920" s="48" t="str">
        <f t="shared" si="58"/>
        <v/>
      </c>
      <c r="D1920" s="5" t="str">
        <f>IF(PhieuBauCu!$B$2&gt;0,IF(LEN($B1920)=0,"",IF(AND($B1920&gt;0,VALUE(SUBSTITUTE($B1920,"1","0"))=$B1920),1,0)),"")</f>
        <v/>
      </c>
      <c r="E1920" s="5" t="str">
        <f>IF(PhieuBauCu!$B$2&gt;1,IF(LEN($B1920)=0,"",IF(AND($B1920&gt;0,VALUE(SUBSTITUTE($B1920,"2","0"))=$B1920),1,0)),"")</f>
        <v/>
      </c>
      <c r="F1920" s="5" t="str">
        <f>IF(PhieuBauCu!$B$2&gt;2,IF(LEN($B1920)=0,"",IF(AND($B1920&gt;0,VALUE(SUBSTITUTE($B1920,"3","0"))=$B1920),1,0)),"")</f>
        <v/>
      </c>
      <c r="G1920" s="5" t="str">
        <f>IF(PhieuBauCu!$B$2&gt;3,IF(LEN($B1920)=0,"",IF(AND($B1920&gt;0,VALUE(SUBSTITUTE($B1920,"4","0"))=$B1920),1,0)),"")</f>
        <v/>
      </c>
      <c r="H1920" s="5" t="str">
        <f>IF(PhieuBauCu!$B$2&gt;4,IF(LEN($B1920)=0,"",IF(AND($B1920&gt;0,VALUE(SUBSTITUTE($B1920,"5","0"))=$B1920),1,0)),"")</f>
        <v/>
      </c>
      <c r="I1920" s="5" t="str">
        <f>IF(PhieuBauCu!$B$2&gt;5,IF(LEN($B1920)=0,"",IF(AND($B1920&gt;0,VALUE(SUBSTITUTE($B1920,"6","0"))=$B1920),1,0)),"")</f>
        <v/>
      </c>
      <c r="J1920" s="5" t="str">
        <f>IF(PhieuBauCu!$B$2&gt;6,IF(LEN($B1920)=0,"",IF(AND($B1920&gt;0,VALUE(SUBSTITUTE($B1920,"7","0"))=$B1920),1,0)),"")</f>
        <v/>
      </c>
      <c r="K1920" s="5" t="str">
        <f>IF(PhieuBauCu!$B$2&gt;7,IF(LEN($B1920)=0,"",IF(AND($B1920&gt;0,VALUE(SUBSTITUTE($B1920,"8","0"))=$B1920),1,0)),"")</f>
        <v/>
      </c>
      <c r="L1920" s="5" t="str">
        <f>IF(PhieuBauCu!$B$2&gt;8,IF(LEN($B1920)=0,"",IF(AND($B1920&gt;0,VALUE(SUBSTITUTE($B1920,"9","0"))=$B1920),1,0)),"")</f>
        <v/>
      </c>
      <c r="M1920" s="9">
        <f t="shared" si="59"/>
        <v>0</v>
      </c>
      <c r="N1920" s="36">
        <f>IF(AND(M1920&lt;=PhieuBauCu!$B$13,M1920&gt;=1),1,0)</f>
        <v>0</v>
      </c>
    </row>
    <row r="1921" spans="1:14" ht="28.5" customHeight="1">
      <c r="A1921" s="2">
        <v>1916</v>
      </c>
      <c r="B1921" s="3"/>
      <c r="C1921" s="48" t="str">
        <f t="shared" si="58"/>
        <v/>
      </c>
      <c r="D1921" s="5" t="str">
        <f>IF(PhieuBauCu!$B$2&gt;0,IF(LEN($B1921)=0,"",IF(AND($B1921&gt;0,VALUE(SUBSTITUTE($B1921,"1","0"))=$B1921),1,0)),"")</f>
        <v/>
      </c>
      <c r="E1921" s="5" t="str">
        <f>IF(PhieuBauCu!$B$2&gt;1,IF(LEN($B1921)=0,"",IF(AND($B1921&gt;0,VALUE(SUBSTITUTE($B1921,"2","0"))=$B1921),1,0)),"")</f>
        <v/>
      </c>
      <c r="F1921" s="5" t="str">
        <f>IF(PhieuBauCu!$B$2&gt;2,IF(LEN($B1921)=0,"",IF(AND($B1921&gt;0,VALUE(SUBSTITUTE($B1921,"3","0"))=$B1921),1,0)),"")</f>
        <v/>
      </c>
      <c r="G1921" s="5" t="str">
        <f>IF(PhieuBauCu!$B$2&gt;3,IF(LEN($B1921)=0,"",IF(AND($B1921&gt;0,VALUE(SUBSTITUTE($B1921,"4","0"))=$B1921),1,0)),"")</f>
        <v/>
      </c>
      <c r="H1921" s="5" t="str">
        <f>IF(PhieuBauCu!$B$2&gt;4,IF(LEN($B1921)=0,"",IF(AND($B1921&gt;0,VALUE(SUBSTITUTE($B1921,"5","0"))=$B1921),1,0)),"")</f>
        <v/>
      </c>
      <c r="I1921" s="5" t="str">
        <f>IF(PhieuBauCu!$B$2&gt;5,IF(LEN($B1921)=0,"",IF(AND($B1921&gt;0,VALUE(SUBSTITUTE($B1921,"6","0"))=$B1921),1,0)),"")</f>
        <v/>
      </c>
      <c r="J1921" s="5" t="str">
        <f>IF(PhieuBauCu!$B$2&gt;6,IF(LEN($B1921)=0,"",IF(AND($B1921&gt;0,VALUE(SUBSTITUTE($B1921,"7","0"))=$B1921),1,0)),"")</f>
        <v/>
      </c>
      <c r="K1921" s="5" t="str">
        <f>IF(PhieuBauCu!$B$2&gt;7,IF(LEN($B1921)=0,"",IF(AND($B1921&gt;0,VALUE(SUBSTITUTE($B1921,"8","0"))=$B1921),1,0)),"")</f>
        <v/>
      </c>
      <c r="L1921" s="5" t="str">
        <f>IF(PhieuBauCu!$B$2&gt;8,IF(LEN($B1921)=0,"",IF(AND($B1921&gt;0,VALUE(SUBSTITUTE($B1921,"9","0"))=$B1921),1,0)),"")</f>
        <v/>
      </c>
      <c r="M1921" s="9">
        <f t="shared" si="59"/>
        <v>0</v>
      </c>
      <c r="N1921" s="36">
        <f>IF(AND(M1921&lt;=PhieuBauCu!$B$13,M1921&gt;=1),1,0)</f>
        <v>0</v>
      </c>
    </row>
    <row r="1922" spans="1:14" ht="28.5" customHeight="1">
      <c r="A1922" s="2">
        <v>1917</v>
      </c>
      <c r="B1922" s="3"/>
      <c r="C1922" s="48" t="str">
        <f t="shared" si="58"/>
        <v/>
      </c>
      <c r="D1922" s="5" t="str">
        <f>IF(PhieuBauCu!$B$2&gt;0,IF(LEN($B1922)=0,"",IF(AND($B1922&gt;0,VALUE(SUBSTITUTE($B1922,"1","0"))=$B1922),1,0)),"")</f>
        <v/>
      </c>
      <c r="E1922" s="5" t="str">
        <f>IF(PhieuBauCu!$B$2&gt;1,IF(LEN($B1922)=0,"",IF(AND($B1922&gt;0,VALUE(SUBSTITUTE($B1922,"2","0"))=$B1922),1,0)),"")</f>
        <v/>
      </c>
      <c r="F1922" s="5" t="str">
        <f>IF(PhieuBauCu!$B$2&gt;2,IF(LEN($B1922)=0,"",IF(AND($B1922&gt;0,VALUE(SUBSTITUTE($B1922,"3","0"))=$B1922),1,0)),"")</f>
        <v/>
      </c>
      <c r="G1922" s="5" t="str">
        <f>IF(PhieuBauCu!$B$2&gt;3,IF(LEN($B1922)=0,"",IF(AND($B1922&gt;0,VALUE(SUBSTITUTE($B1922,"4","0"))=$B1922),1,0)),"")</f>
        <v/>
      </c>
      <c r="H1922" s="5" t="str">
        <f>IF(PhieuBauCu!$B$2&gt;4,IF(LEN($B1922)=0,"",IF(AND($B1922&gt;0,VALUE(SUBSTITUTE($B1922,"5","0"))=$B1922),1,0)),"")</f>
        <v/>
      </c>
      <c r="I1922" s="5" t="str">
        <f>IF(PhieuBauCu!$B$2&gt;5,IF(LEN($B1922)=0,"",IF(AND($B1922&gt;0,VALUE(SUBSTITUTE($B1922,"6","0"))=$B1922),1,0)),"")</f>
        <v/>
      </c>
      <c r="J1922" s="5" t="str">
        <f>IF(PhieuBauCu!$B$2&gt;6,IF(LEN($B1922)=0,"",IF(AND($B1922&gt;0,VALUE(SUBSTITUTE($B1922,"7","0"))=$B1922),1,0)),"")</f>
        <v/>
      </c>
      <c r="K1922" s="5" t="str">
        <f>IF(PhieuBauCu!$B$2&gt;7,IF(LEN($B1922)=0,"",IF(AND($B1922&gt;0,VALUE(SUBSTITUTE($B1922,"8","0"))=$B1922),1,0)),"")</f>
        <v/>
      </c>
      <c r="L1922" s="5" t="str">
        <f>IF(PhieuBauCu!$B$2&gt;8,IF(LEN($B1922)=0,"",IF(AND($B1922&gt;0,VALUE(SUBSTITUTE($B1922,"9","0"))=$B1922),1,0)),"")</f>
        <v/>
      </c>
      <c r="M1922" s="9">
        <f t="shared" si="59"/>
        <v>0</v>
      </c>
      <c r="N1922" s="36">
        <f>IF(AND(M1922&lt;=PhieuBauCu!$B$13,M1922&gt;=1),1,0)</f>
        <v>0</v>
      </c>
    </row>
    <row r="1923" spans="1:14" ht="28.5" customHeight="1">
      <c r="A1923" s="2">
        <v>1918</v>
      </c>
      <c r="B1923" s="3"/>
      <c r="C1923" s="48" t="str">
        <f t="shared" si="58"/>
        <v/>
      </c>
      <c r="D1923" s="5" t="str">
        <f>IF(PhieuBauCu!$B$2&gt;0,IF(LEN($B1923)=0,"",IF(AND($B1923&gt;0,VALUE(SUBSTITUTE($B1923,"1","0"))=$B1923),1,0)),"")</f>
        <v/>
      </c>
      <c r="E1923" s="5" t="str">
        <f>IF(PhieuBauCu!$B$2&gt;1,IF(LEN($B1923)=0,"",IF(AND($B1923&gt;0,VALUE(SUBSTITUTE($B1923,"2","0"))=$B1923),1,0)),"")</f>
        <v/>
      </c>
      <c r="F1923" s="5" t="str">
        <f>IF(PhieuBauCu!$B$2&gt;2,IF(LEN($B1923)=0,"",IF(AND($B1923&gt;0,VALUE(SUBSTITUTE($B1923,"3","0"))=$B1923),1,0)),"")</f>
        <v/>
      </c>
      <c r="G1923" s="5" t="str">
        <f>IF(PhieuBauCu!$B$2&gt;3,IF(LEN($B1923)=0,"",IF(AND($B1923&gt;0,VALUE(SUBSTITUTE($B1923,"4","0"))=$B1923),1,0)),"")</f>
        <v/>
      </c>
      <c r="H1923" s="5" t="str">
        <f>IF(PhieuBauCu!$B$2&gt;4,IF(LEN($B1923)=0,"",IF(AND($B1923&gt;0,VALUE(SUBSTITUTE($B1923,"5","0"))=$B1923),1,0)),"")</f>
        <v/>
      </c>
      <c r="I1923" s="5" t="str">
        <f>IF(PhieuBauCu!$B$2&gt;5,IF(LEN($B1923)=0,"",IF(AND($B1923&gt;0,VALUE(SUBSTITUTE($B1923,"6","0"))=$B1923),1,0)),"")</f>
        <v/>
      </c>
      <c r="J1923" s="5" t="str">
        <f>IF(PhieuBauCu!$B$2&gt;6,IF(LEN($B1923)=0,"",IF(AND($B1923&gt;0,VALUE(SUBSTITUTE($B1923,"7","0"))=$B1923),1,0)),"")</f>
        <v/>
      </c>
      <c r="K1923" s="5" t="str">
        <f>IF(PhieuBauCu!$B$2&gt;7,IF(LEN($B1923)=0,"",IF(AND($B1923&gt;0,VALUE(SUBSTITUTE($B1923,"8","0"))=$B1923),1,0)),"")</f>
        <v/>
      </c>
      <c r="L1923" s="5" t="str">
        <f>IF(PhieuBauCu!$B$2&gt;8,IF(LEN($B1923)=0,"",IF(AND($B1923&gt;0,VALUE(SUBSTITUTE($B1923,"9","0"))=$B1923),1,0)),"")</f>
        <v/>
      </c>
      <c r="M1923" s="9">
        <f t="shared" si="59"/>
        <v>0</v>
      </c>
      <c r="N1923" s="36">
        <f>IF(AND(M1923&lt;=PhieuBauCu!$B$13,M1923&gt;=1),1,0)</f>
        <v>0</v>
      </c>
    </row>
    <row r="1924" spans="1:14" ht="28.5" customHeight="1">
      <c r="A1924" s="2">
        <v>1919</v>
      </c>
      <c r="B1924" s="3"/>
      <c r="C1924" s="48" t="str">
        <f t="shared" si="58"/>
        <v/>
      </c>
      <c r="D1924" s="5" t="str">
        <f>IF(PhieuBauCu!$B$2&gt;0,IF(LEN($B1924)=0,"",IF(AND($B1924&gt;0,VALUE(SUBSTITUTE($B1924,"1","0"))=$B1924),1,0)),"")</f>
        <v/>
      </c>
      <c r="E1924" s="5" t="str">
        <f>IF(PhieuBauCu!$B$2&gt;1,IF(LEN($B1924)=0,"",IF(AND($B1924&gt;0,VALUE(SUBSTITUTE($B1924,"2","0"))=$B1924),1,0)),"")</f>
        <v/>
      </c>
      <c r="F1924" s="5" t="str">
        <f>IF(PhieuBauCu!$B$2&gt;2,IF(LEN($B1924)=0,"",IF(AND($B1924&gt;0,VALUE(SUBSTITUTE($B1924,"3","0"))=$B1924),1,0)),"")</f>
        <v/>
      </c>
      <c r="G1924" s="5" t="str">
        <f>IF(PhieuBauCu!$B$2&gt;3,IF(LEN($B1924)=0,"",IF(AND($B1924&gt;0,VALUE(SUBSTITUTE($B1924,"4","0"))=$B1924),1,0)),"")</f>
        <v/>
      </c>
      <c r="H1924" s="5" t="str">
        <f>IF(PhieuBauCu!$B$2&gt;4,IF(LEN($B1924)=0,"",IF(AND($B1924&gt;0,VALUE(SUBSTITUTE($B1924,"5","0"))=$B1924),1,0)),"")</f>
        <v/>
      </c>
      <c r="I1924" s="5" t="str">
        <f>IF(PhieuBauCu!$B$2&gt;5,IF(LEN($B1924)=0,"",IF(AND($B1924&gt;0,VALUE(SUBSTITUTE($B1924,"6","0"))=$B1924),1,0)),"")</f>
        <v/>
      </c>
      <c r="J1924" s="5" t="str">
        <f>IF(PhieuBauCu!$B$2&gt;6,IF(LEN($B1924)=0,"",IF(AND($B1924&gt;0,VALUE(SUBSTITUTE($B1924,"7","0"))=$B1924),1,0)),"")</f>
        <v/>
      </c>
      <c r="K1924" s="5" t="str">
        <f>IF(PhieuBauCu!$B$2&gt;7,IF(LEN($B1924)=0,"",IF(AND($B1924&gt;0,VALUE(SUBSTITUTE($B1924,"8","0"))=$B1924),1,0)),"")</f>
        <v/>
      </c>
      <c r="L1924" s="5" t="str">
        <f>IF(PhieuBauCu!$B$2&gt;8,IF(LEN($B1924)=0,"",IF(AND($B1924&gt;0,VALUE(SUBSTITUTE($B1924,"9","0"))=$B1924),1,0)),"")</f>
        <v/>
      </c>
      <c r="M1924" s="9">
        <f t="shared" si="59"/>
        <v>0</v>
      </c>
      <c r="N1924" s="36">
        <f>IF(AND(M1924&lt;=PhieuBauCu!$B$13,M1924&gt;=1),1,0)</f>
        <v>0</v>
      </c>
    </row>
    <row r="1925" spans="1:14" ht="28.5" customHeight="1">
      <c r="A1925" s="2">
        <v>1920</v>
      </c>
      <c r="B1925" s="3"/>
      <c r="C1925" s="48" t="str">
        <f t="shared" si="58"/>
        <v/>
      </c>
      <c r="D1925" s="5" t="str">
        <f>IF(PhieuBauCu!$B$2&gt;0,IF(LEN($B1925)=0,"",IF(AND($B1925&gt;0,VALUE(SUBSTITUTE($B1925,"1","0"))=$B1925),1,0)),"")</f>
        <v/>
      </c>
      <c r="E1925" s="5" t="str">
        <f>IF(PhieuBauCu!$B$2&gt;1,IF(LEN($B1925)=0,"",IF(AND($B1925&gt;0,VALUE(SUBSTITUTE($B1925,"2","0"))=$B1925),1,0)),"")</f>
        <v/>
      </c>
      <c r="F1925" s="5" t="str">
        <f>IF(PhieuBauCu!$B$2&gt;2,IF(LEN($B1925)=0,"",IF(AND($B1925&gt;0,VALUE(SUBSTITUTE($B1925,"3","0"))=$B1925),1,0)),"")</f>
        <v/>
      </c>
      <c r="G1925" s="5" t="str">
        <f>IF(PhieuBauCu!$B$2&gt;3,IF(LEN($B1925)=0,"",IF(AND($B1925&gt;0,VALUE(SUBSTITUTE($B1925,"4","0"))=$B1925),1,0)),"")</f>
        <v/>
      </c>
      <c r="H1925" s="5" t="str">
        <f>IF(PhieuBauCu!$B$2&gt;4,IF(LEN($B1925)=0,"",IF(AND($B1925&gt;0,VALUE(SUBSTITUTE($B1925,"5","0"))=$B1925),1,0)),"")</f>
        <v/>
      </c>
      <c r="I1925" s="5" t="str">
        <f>IF(PhieuBauCu!$B$2&gt;5,IF(LEN($B1925)=0,"",IF(AND($B1925&gt;0,VALUE(SUBSTITUTE($B1925,"6","0"))=$B1925),1,0)),"")</f>
        <v/>
      </c>
      <c r="J1925" s="5" t="str">
        <f>IF(PhieuBauCu!$B$2&gt;6,IF(LEN($B1925)=0,"",IF(AND($B1925&gt;0,VALUE(SUBSTITUTE($B1925,"7","0"))=$B1925),1,0)),"")</f>
        <v/>
      </c>
      <c r="K1925" s="5" t="str">
        <f>IF(PhieuBauCu!$B$2&gt;7,IF(LEN($B1925)=0,"",IF(AND($B1925&gt;0,VALUE(SUBSTITUTE($B1925,"8","0"))=$B1925),1,0)),"")</f>
        <v/>
      </c>
      <c r="L1925" s="5" t="str">
        <f>IF(PhieuBauCu!$B$2&gt;8,IF(LEN($B1925)=0,"",IF(AND($B1925&gt;0,VALUE(SUBSTITUTE($B1925,"9","0"))=$B1925),1,0)),"")</f>
        <v/>
      </c>
      <c r="M1925" s="9">
        <f t="shared" si="59"/>
        <v>0</v>
      </c>
      <c r="N1925" s="36">
        <f>IF(AND(M1925&lt;=PhieuBauCu!$B$13,M1925&gt;=1),1,0)</f>
        <v>0</v>
      </c>
    </row>
    <row r="1926" spans="1:14" ht="28.5" customHeight="1">
      <c r="A1926" s="2">
        <v>1921</v>
      </c>
      <c r="B1926" s="3"/>
      <c r="C1926" s="48" t="str">
        <f t="shared" si="58"/>
        <v/>
      </c>
      <c r="D1926" s="5" t="str">
        <f>IF(PhieuBauCu!$B$2&gt;0,IF(LEN($B1926)=0,"",IF(AND($B1926&gt;0,VALUE(SUBSTITUTE($B1926,"1","0"))=$B1926),1,0)),"")</f>
        <v/>
      </c>
      <c r="E1926" s="5" t="str">
        <f>IF(PhieuBauCu!$B$2&gt;1,IF(LEN($B1926)=0,"",IF(AND($B1926&gt;0,VALUE(SUBSTITUTE($B1926,"2","0"))=$B1926),1,0)),"")</f>
        <v/>
      </c>
      <c r="F1926" s="5" t="str">
        <f>IF(PhieuBauCu!$B$2&gt;2,IF(LEN($B1926)=0,"",IF(AND($B1926&gt;0,VALUE(SUBSTITUTE($B1926,"3","0"))=$B1926),1,0)),"")</f>
        <v/>
      </c>
      <c r="G1926" s="5" t="str">
        <f>IF(PhieuBauCu!$B$2&gt;3,IF(LEN($B1926)=0,"",IF(AND($B1926&gt;0,VALUE(SUBSTITUTE($B1926,"4","0"))=$B1926),1,0)),"")</f>
        <v/>
      </c>
      <c r="H1926" s="5" t="str">
        <f>IF(PhieuBauCu!$B$2&gt;4,IF(LEN($B1926)=0,"",IF(AND($B1926&gt;0,VALUE(SUBSTITUTE($B1926,"5","0"))=$B1926),1,0)),"")</f>
        <v/>
      </c>
      <c r="I1926" s="5" t="str">
        <f>IF(PhieuBauCu!$B$2&gt;5,IF(LEN($B1926)=0,"",IF(AND($B1926&gt;0,VALUE(SUBSTITUTE($B1926,"6","0"))=$B1926),1,0)),"")</f>
        <v/>
      </c>
      <c r="J1926" s="5" t="str">
        <f>IF(PhieuBauCu!$B$2&gt;6,IF(LEN($B1926)=0,"",IF(AND($B1926&gt;0,VALUE(SUBSTITUTE($B1926,"7","0"))=$B1926),1,0)),"")</f>
        <v/>
      </c>
      <c r="K1926" s="5" t="str">
        <f>IF(PhieuBauCu!$B$2&gt;7,IF(LEN($B1926)=0,"",IF(AND($B1926&gt;0,VALUE(SUBSTITUTE($B1926,"8","0"))=$B1926),1,0)),"")</f>
        <v/>
      </c>
      <c r="L1926" s="5" t="str">
        <f>IF(PhieuBauCu!$B$2&gt;8,IF(LEN($B1926)=0,"",IF(AND($B1926&gt;0,VALUE(SUBSTITUTE($B1926,"9","0"))=$B1926),1,0)),"")</f>
        <v/>
      </c>
      <c r="M1926" s="9">
        <f t="shared" si="59"/>
        <v>0</v>
      </c>
      <c r="N1926" s="36">
        <f>IF(AND(M1926&lt;=PhieuBauCu!$B$13,M1926&gt;=1),1,0)</f>
        <v>0</v>
      </c>
    </row>
    <row r="1927" spans="1:14" ht="28.5" customHeight="1">
      <c r="A1927" s="2">
        <v>1922</v>
      </c>
      <c r="B1927" s="3"/>
      <c r="C1927" s="48" t="str">
        <f t="shared" ref="C1927:C1990" si="60">IF(LEN(B1927)&gt;0,IF(N1927=1,"Ok","Not Ok"),"")</f>
        <v/>
      </c>
      <c r="D1927" s="5" t="str">
        <f>IF(PhieuBauCu!$B$2&gt;0,IF(LEN($B1927)=0,"",IF(AND($B1927&gt;0,VALUE(SUBSTITUTE($B1927,"1","0"))=$B1927),1,0)),"")</f>
        <v/>
      </c>
      <c r="E1927" s="5" t="str">
        <f>IF(PhieuBauCu!$B$2&gt;1,IF(LEN($B1927)=0,"",IF(AND($B1927&gt;0,VALUE(SUBSTITUTE($B1927,"2","0"))=$B1927),1,0)),"")</f>
        <v/>
      </c>
      <c r="F1927" s="5" t="str">
        <f>IF(PhieuBauCu!$B$2&gt;2,IF(LEN($B1927)=0,"",IF(AND($B1927&gt;0,VALUE(SUBSTITUTE($B1927,"3","0"))=$B1927),1,0)),"")</f>
        <v/>
      </c>
      <c r="G1927" s="5" t="str">
        <f>IF(PhieuBauCu!$B$2&gt;3,IF(LEN($B1927)=0,"",IF(AND($B1927&gt;0,VALUE(SUBSTITUTE($B1927,"4","0"))=$B1927),1,0)),"")</f>
        <v/>
      </c>
      <c r="H1927" s="5" t="str">
        <f>IF(PhieuBauCu!$B$2&gt;4,IF(LEN($B1927)=0,"",IF(AND($B1927&gt;0,VALUE(SUBSTITUTE($B1927,"5","0"))=$B1927),1,0)),"")</f>
        <v/>
      </c>
      <c r="I1927" s="5" t="str">
        <f>IF(PhieuBauCu!$B$2&gt;5,IF(LEN($B1927)=0,"",IF(AND($B1927&gt;0,VALUE(SUBSTITUTE($B1927,"6","0"))=$B1927),1,0)),"")</f>
        <v/>
      </c>
      <c r="J1927" s="5" t="str">
        <f>IF(PhieuBauCu!$B$2&gt;6,IF(LEN($B1927)=0,"",IF(AND($B1927&gt;0,VALUE(SUBSTITUTE($B1927,"7","0"))=$B1927),1,0)),"")</f>
        <v/>
      </c>
      <c r="K1927" s="5" t="str">
        <f>IF(PhieuBauCu!$B$2&gt;7,IF(LEN($B1927)=0,"",IF(AND($B1927&gt;0,VALUE(SUBSTITUTE($B1927,"8","0"))=$B1927),1,0)),"")</f>
        <v/>
      </c>
      <c r="L1927" s="5" t="str">
        <f>IF(PhieuBauCu!$B$2&gt;8,IF(LEN($B1927)=0,"",IF(AND($B1927&gt;0,VALUE(SUBSTITUTE($B1927,"9","0"))=$B1927),1,0)),"")</f>
        <v/>
      </c>
      <c r="M1927" s="9">
        <f t="shared" ref="M1927:M1990" si="61">SUMIF(D1927:L1927,1)</f>
        <v>0</v>
      </c>
      <c r="N1927" s="36">
        <f>IF(AND(M1927&lt;=PhieuBauCu!$B$13,M1927&gt;=1),1,0)</f>
        <v>0</v>
      </c>
    </row>
    <row r="1928" spans="1:14" ht="28.5" customHeight="1">
      <c r="A1928" s="2">
        <v>1923</v>
      </c>
      <c r="B1928" s="3"/>
      <c r="C1928" s="48" t="str">
        <f t="shared" si="60"/>
        <v/>
      </c>
      <c r="D1928" s="5" t="str">
        <f>IF(PhieuBauCu!$B$2&gt;0,IF(LEN($B1928)=0,"",IF(AND($B1928&gt;0,VALUE(SUBSTITUTE($B1928,"1","0"))=$B1928),1,0)),"")</f>
        <v/>
      </c>
      <c r="E1928" s="5" t="str">
        <f>IF(PhieuBauCu!$B$2&gt;1,IF(LEN($B1928)=0,"",IF(AND($B1928&gt;0,VALUE(SUBSTITUTE($B1928,"2","0"))=$B1928),1,0)),"")</f>
        <v/>
      </c>
      <c r="F1928" s="5" t="str">
        <f>IF(PhieuBauCu!$B$2&gt;2,IF(LEN($B1928)=0,"",IF(AND($B1928&gt;0,VALUE(SUBSTITUTE($B1928,"3","0"))=$B1928),1,0)),"")</f>
        <v/>
      </c>
      <c r="G1928" s="5" t="str">
        <f>IF(PhieuBauCu!$B$2&gt;3,IF(LEN($B1928)=0,"",IF(AND($B1928&gt;0,VALUE(SUBSTITUTE($B1928,"4","0"))=$B1928),1,0)),"")</f>
        <v/>
      </c>
      <c r="H1928" s="5" t="str">
        <f>IF(PhieuBauCu!$B$2&gt;4,IF(LEN($B1928)=0,"",IF(AND($B1928&gt;0,VALUE(SUBSTITUTE($B1928,"5","0"))=$B1928),1,0)),"")</f>
        <v/>
      </c>
      <c r="I1928" s="5" t="str">
        <f>IF(PhieuBauCu!$B$2&gt;5,IF(LEN($B1928)=0,"",IF(AND($B1928&gt;0,VALUE(SUBSTITUTE($B1928,"6","0"))=$B1928),1,0)),"")</f>
        <v/>
      </c>
      <c r="J1928" s="5" t="str">
        <f>IF(PhieuBauCu!$B$2&gt;6,IF(LEN($B1928)=0,"",IF(AND($B1928&gt;0,VALUE(SUBSTITUTE($B1928,"7","0"))=$B1928),1,0)),"")</f>
        <v/>
      </c>
      <c r="K1928" s="5" t="str">
        <f>IF(PhieuBauCu!$B$2&gt;7,IF(LEN($B1928)=0,"",IF(AND($B1928&gt;0,VALUE(SUBSTITUTE($B1928,"8","0"))=$B1928),1,0)),"")</f>
        <v/>
      </c>
      <c r="L1928" s="5" t="str">
        <f>IF(PhieuBauCu!$B$2&gt;8,IF(LEN($B1928)=0,"",IF(AND($B1928&gt;0,VALUE(SUBSTITUTE($B1928,"9","0"))=$B1928),1,0)),"")</f>
        <v/>
      </c>
      <c r="M1928" s="9">
        <f t="shared" si="61"/>
        <v>0</v>
      </c>
      <c r="N1928" s="36">
        <f>IF(AND(M1928&lt;=PhieuBauCu!$B$13,M1928&gt;=1),1,0)</f>
        <v>0</v>
      </c>
    </row>
    <row r="1929" spans="1:14" ht="28.5" customHeight="1">
      <c r="A1929" s="2">
        <v>1924</v>
      </c>
      <c r="B1929" s="3"/>
      <c r="C1929" s="48" t="str">
        <f t="shared" si="60"/>
        <v/>
      </c>
      <c r="D1929" s="5" t="str">
        <f>IF(PhieuBauCu!$B$2&gt;0,IF(LEN($B1929)=0,"",IF(AND($B1929&gt;0,VALUE(SUBSTITUTE($B1929,"1","0"))=$B1929),1,0)),"")</f>
        <v/>
      </c>
      <c r="E1929" s="5" t="str">
        <f>IF(PhieuBauCu!$B$2&gt;1,IF(LEN($B1929)=0,"",IF(AND($B1929&gt;0,VALUE(SUBSTITUTE($B1929,"2","0"))=$B1929),1,0)),"")</f>
        <v/>
      </c>
      <c r="F1929" s="5" t="str">
        <f>IF(PhieuBauCu!$B$2&gt;2,IF(LEN($B1929)=0,"",IF(AND($B1929&gt;0,VALUE(SUBSTITUTE($B1929,"3","0"))=$B1929),1,0)),"")</f>
        <v/>
      </c>
      <c r="G1929" s="5" t="str">
        <f>IF(PhieuBauCu!$B$2&gt;3,IF(LEN($B1929)=0,"",IF(AND($B1929&gt;0,VALUE(SUBSTITUTE($B1929,"4","0"))=$B1929),1,0)),"")</f>
        <v/>
      </c>
      <c r="H1929" s="5" t="str">
        <f>IF(PhieuBauCu!$B$2&gt;4,IF(LEN($B1929)=0,"",IF(AND($B1929&gt;0,VALUE(SUBSTITUTE($B1929,"5","0"))=$B1929),1,0)),"")</f>
        <v/>
      </c>
      <c r="I1929" s="5" t="str">
        <f>IF(PhieuBauCu!$B$2&gt;5,IF(LEN($B1929)=0,"",IF(AND($B1929&gt;0,VALUE(SUBSTITUTE($B1929,"6","0"))=$B1929),1,0)),"")</f>
        <v/>
      </c>
      <c r="J1929" s="5" t="str">
        <f>IF(PhieuBauCu!$B$2&gt;6,IF(LEN($B1929)=0,"",IF(AND($B1929&gt;0,VALUE(SUBSTITUTE($B1929,"7","0"))=$B1929),1,0)),"")</f>
        <v/>
      </c>
      <c r="K1929" s="5" t="str">
        <f>IF(PhieuBauCu!$B$2&gt;7,IF(LEN($B1929)=0,"",IF(AND($B1929&gt;0,VALUE(SUBSTITUTE($B1929,"8","0"))=$B1929),1,0)),"")</f>
        <v/>
      </c>
      <c r="L1929" s="5" t="str">
        <f>IF(PhieuBauCu!$B$2&gt;8,IF(LEN($B1929)=0,"",IF(AND($B1929&gt;0,VALUE(SUBSTITUTE($B1929,"9","0"))=$B1929),1,0)),"")</f>
        <v/>
      </c>
      <c r="M1929" s="9">
        <f t="shared" si="61"/>
        <v>0</v>
      </c>
      <c r="N1929" s="36">
        <f>IF(AND(M1929&lt;=PhieuBauCu!$B$13,M1929&gt;=1),1,0)</f>
        <v>0</v>
      </c>
    </row>
    <row r="1930" spans="1:14" ht="28.5" customHeight="1">
      <c r="A1930" s="2">
        <v>1925</v>
      </c>
      <c r="B1930" s="3"/>
      <c r="C1930" s="48" t="str">
        <f t="shared" si="60"/>
        <v/>
      </c>
      <c r="D1930" s="5" t="str">
        <f>IF(PhieuBauCu!$B$2&gt;0,IF(LEN($B1930)=0,"",IF(AND($B1930&gt;0,VALUE(SUBSTITUTE($B1930,"1","0"))=$B1930),1,0)),"")</f>
        <v/>
      </c>
      <c r="E1930" s="5" t="str">
        <f>IF(PhieuBauCu!$B$2&gt;1,IF(LEN($B1930)=0,"",IF(AND($B1930&gt;0,VALUE(SUBSTITUTE($B1930,"2","0"))=$B1930),1,0)),"")</f>
        <v/>
      </c>
      <c r="F1930" s="5" t="str">
        <f>IF(PhieuBauCu!$B$2&gt;2,IF(LEN($B1930)=0,"",IF(AND($B1930&gt;0,VALUE(SUBSTITUTE($B1930,"3","0"))=$B1930),1,0)),"")</f>
        <v/>
      </c>
      <c r="G1930" s="5" t="str">
        <f>IF(PhieuBauCu!$B$2&gt;3,IF(LEN($B1930)=0,"",IF(AND($B1930&gt;0,VALUE(SUBSTITUTE($B1930,"4","0"))=$B1930),1,0)),"")</f>
        <v/>
      </c>
      <c r="H1930" s="5" t="str">
        <f>IF(PhieuBauCu!$B$2&gt;4,IF(LEN($B1930)=0,"",IF(AND($B1930&gt;0,VALUE(SUBSTITUTE($B1930,"5","0"))=$B1930),1,0)),"")</f>
        <v/>
      </c>
      <c r="I1930" s="5" t="str">
        <f>IF(PhieuBauCu!$B$2&gt;5,IF(LEN($B1930)=0,"",IF(AND($B1930&gt;0,VALUE(SUBSTITUTE($B1930,"6","0"))=$B1930),1,0)),"")</f>
        <v/>
      </c>
      <c r="J1930" s="5" t="str">
        <f>IF(PhieuBauCu!$B$2&gt;6,IF(LEN($B1930)=0,"",IF(AND($B1930&gt;0,VALUE(SUBSTITUTE($B1930,"7","0"))=$B1930),1,0)),"")</f>
        <v/>
      </c>
      <c r="K1930" s="5" t="str">
        <f>IF(PhieuBauCu!$B$2&gt;7,IF(LEN($B1930)=0,"",IF(AND($B1930&gt;0,VALUE(SUBSTITUTE($B1930,"8","0"))=$B1930),1,0)),"")</f>
        <v/>
      </c>
      <c r="L1930" s="5" t="str">
        <f>IF(PhieuBauCu!$B$2&gt;8,IF(LEN($B1930)=0,"",IF(AND($B1930&gt;0,VALUE(SUBSTITUTE($B1930,"9","0"))=$B1930),1,0)),"")</f>
        <v/>
      </c>
      <c r="M1930" s="9">
        <f t="shared" si="61"/>
        <v>0</v>
      </c>
      <c r="N1930" s="36">
        <f>IF(AND(M1930&lt;=PhieuBauCu!$B$13,M1930&gt;=1),1,0)</f>
        <v>0</v>
      </c>
    </row>
    <row r="1931" spans="1:14" ht="28.5" customHeight="1">
      <c r="A1931" s="2">
        <v>1926</v>
      </c>
      <c r="B1931" s="3"/>
      <c r="C1931" s="48" t="str">
        <f t="shared" si="60"/>
        <v/>
      </c>
      <c r="D1931" s="5" t="str">
        <f>IF(PhieuBauCu!$B$2&gt;0,IF(LEN($B1931)=0,"",IF(AND($B1931&gt;0,VALUE(SUBSTITUTE($B1931,"1","0"))=$B1931),1,0)),"")</f>
        <v/>
      </c>
      <c r="E1931" s="5" t="str">
        <f>IF(PhieuBauCu!$B$2&gt;1,IF(LEN($B1931)=0,"",IF(AND($B1931&gt;0,VALUE(SUBSTITUTE($B1931,"2","0"))=$B1931),1,0)),"")</f>
        <v/>
      </c>
      <c r="F1931" s="5" t="str">
        <f>IF(PhieuBauCu!$B$2&gt;2,IF(LEN($B1931)=0,"",IF(AND($B1931&gt;0,VALUE(SUBSTITUTE($B1931,"3","0"))=$B1931),1,0)),"")</f>
        <v/>
      </c>
      <c r="G1931" s="5" t="str">
        <f>IF(PhieuBauCu!$B$2&gt;3,IF(LEN($B1931)=0,"",IF(AND($B1931&gt;0,VALUE(SUBSTITUTE($B1931,"4","0"))=$B1931),1,0)),"")</f>
        <v/>
      </c>
      <c r="H1931" s="5" t="str">
        <f>IF(PhieuBauCu!$B$2&gt;4,IF(LEN($B1931)=0,"",IF(AND($B1931&gt;0,VALUE(SUBSTITUTE($B1931,"5","0"))=$B1931),1,0)),"")</f>
        <v/>
      </c>
      <c r="I1931" s="5" t="str">
        <f>IF(PhieuBauCu!$B$2&gt;5,IF(LEN($B1931)=0,"",IF(AND($B1931&gt;0,VALUE(SUBSTITUTE($B1931,"6","0"))=$B1931),1,0)),"")</f>
        <v/>
      </c>
      <c r="J1931" s="5" t="str">
        <f>IF(PhieuBauCu!$B$2&gt;6,IF(LEN($B1931)=0,"",IF(AND($B1931&gt;0,VALUE(SUBSTITUTE($B1931,"7","0"))=$B1931),1,0)),"")</f>
        <v/>
      </c>
      <c r="K1931" s="5" t="str">
        <f>IF(PhieuBauCu!$B$2&gt;7,IF(LEN($B1931)=0,"",IF(AND($B1931&gt;0,VALUE(SUBSTITUTE($B1931,"8","0"))=$B1931),1,0)),"")</f>
        <v/>
      </c>
      <c r="L1931" s="5" t="str">
        <f>IF(PhieuBauCu!$B$2&gt;8,IF(LEN($B1931)=0,"",IF(AND($B1931&gt;0,VALUE(SUBSTITUTE($B1931,"9","0"))=$B1931),1,0)),"")</f>
        <v/>
      </c>
      <c r="M1931" s="9">
        <f t="shared" si="61"/>
        <v>0</v>
      </c>
      <c r="N1931" s="36">
        <f>IF(AND(M1931&lt;=PhieuBauCu!$B$13,M1931&gt;=1),1,0)</f>
        <v>0</v>
      </c>
    </row>
    <row r="1932" spans="1:14" ht="28.5" customHeight="1">
      <c r="A1932" s="2">
        <v>1927</v>
      </c>
      <c r="B1932" s="3"/>
      <c r="C1932" s="48" t="str">
        <f t="shared" si="60"/>
        <v/>
      </c>
      <c r="D1932" s="5" t="str">
        <f>IF(PhieuBauCu!$B$2&gt;0,IF(LEN($B1932)=0,"",IF(AND($B1932&gt;0,VALUE(SUBSTITUTE($B1932,"1","0"))=$B1932),1,0)),"")</f>
        <v/>
      </c>
      <c r="E1932" s="5" t="str">
        <f>IF(PhieuBauCu!$B$2&gt;1,IF(LEN($B1932)=0,"",IF(AND($B1932&gt;0,VALUE(SUBSTITUTE($B1932,"2","0"))=$B1932),1,0)),"")</f>
        <v/>
      </c>
      <c r="F1932" s="5" t="str">
        <f>IF(PhieuBauCu!$B$2&gt;2,IF(LEN($B1932)=0,"",IF(AND($B1932&gt;0,VALUE(SUBSTITUTE($B1932,"3","0"))=$B1932),1,0)),"")</f>
        <v/>
      </c>
      <c r="G1932" s="5" t="str">
        <f>IF(PhieuBauCu!$B$2&gt;3,IF(LEN($B1932)=0,"",IF(AND($B1932&gt;0,VALUE(SUBSTITUTE($B1932,"4","0"))=$B1932),1,0)),"")</f>
        <v/>
      </c>
      <c r="H1932" s="5" t="str">
        <f>IF(PhieuBauCu!$B$2&gt;4,IF(LEN($B1932)=0,"",IF(AND($B1932&gt;0,VALUE(SUBSTITUTE($B1932,"5","0"))=$B1932),1,0)),"")</f>
        <v/>
      </c>
      <c r="I1932" s="5" t="str">
        <f>IF(PhieuBauCu!$B$2&gt;5,IF(LEN($B1932)=0,"",IF(AND($B1932&gt;0,VALUE(SUBSTITUTE($B1932,"6","0"))=$B1932),1,0)),"")</f>
        <v/>
      </c>
      <c r="J1932" s="5" t="str">
        <f>IF(PhieuBauCu!$B$2&gt;6,IF(LEN($B1932)=0,"",IF(AND($B1932&gt;0,VALUE(SUBSTITUTE($B1932,"7","0"))=$B1932),1,0)),"")</f>
        <v/>
      </c>
      <c r="K1932" s="5" t="str">
        <f>IF(PhieuBauCu!$B$2&gt;7,IF(LEN($B1932)=0,"",IF(AND($B1932&gt;0,VALUE(SUBSTITUTE($B1932,"8","0"))=$B1932),1,0)),"")</f>
        <v/>
      </c>
      <c r="L1932" s="5" t="str">
        <f>IF(PhieuBauCu!$B$2&gt;8,IF(LEN($B1932)=0,"",IF(AND($B1932&gt;0,VALUE(SUBSTITUTE($B1932,"9","0"))=$B1932),1,0)),"")</f>
        <v/>
      </c>
      <c r="M1932" s="9">
        <f t="shared" si="61"/>
        <v>0</v>
      </c>
      <c r="N1932" s="36">
        <f>IF(AND(M1932&lt;=PhieuBauCu!$B$13,M1932&gt;=1),1,0)</f>
        <v>0</v>
      </c>
    </row>
    <row r="1933" spans="1:14" ht="28.5" customHeight="1">
      <c r="A1933" s="2">
        <v>1928</v>
      </c>
      <c r="B1933" s="3"/>
      <c r="C1933" s="48" t="str">
        <f t="shared" si="60"/>
        <v/>
      </c>
      <c r="D1933" s="5" t="str">
        <f>IF(PhieuBauCu!$B$2&gt;0,IF(LEN($B1933)=0,"",IF(AND($B1933&gt;0,VALUE(SUBSTITUTE($B1933,"1","0"))=$B1933),1,0)),"")</f>
        <v/>
      </c>
      <c r="E1933" s="5" t="str">
        <f>IF(PhieuBauCu!$B$2&gt;1,IF(LEN($B1933)=0,"",IF(AND($B1933&gt;0,VALUE(SUBSTITUTE($B1933,"2","0"))=$B1933),1,0)),"")</f>
        <v/>
      </c>
      <c r="F1933" s="5" t="str">
        <f>IF(PhieuBauCu!$B$2&gt;2,IF(LEN($B1933)=0,"",IF(AND($B1933&gt;0,VALUE(SUBSTITUTE($B1933,"3","0"))=$B1933),1,0)),"")</f>
        <v/>
      </c>
      <c r="G1933" s="5" t="str">
        <f>IF(PhieuBauCu!$B$2&gt;3,IF(LEN($B1933)=0,"",IF(AND($B1933&gt;0,VALUE(SUBSTITUTE($B1933,"4","0"))=$B1933),1,0)),"")</f>
        <v/>
      </c>
      <c r="H1933" s="5" t="str">
        <f>IF(PhieuBauCu!$B$2&gt;4,IF(LEN($B1933)=0,"",IF(AND($B1933&gt;0,VALUE(SUBSTITUTE($B1933,"5","0"))=$B1933),1,0)),"")</f>
        <v/>
      </c>
      <c r="I1933" s="5" t="str">
        <f>IF(PhieuBauCu!$B$2&gt;5,IF(LEN($B1933)=0,"",IF(AND($B1933&gt;0,VALUE(SUBSTITUTE($B1933,"6","0"))=$B1933),1,0)),"")</f>
        <v/>
      </c>
      <c r="J1933" s="5" t="str">
        <f>IF(PhieuBauCu!$B$2&gt;6,IF(LEN($B1933)=0,"",IF(AND($B1933&gt;0,VALUE(SUBSTITUTE($B1933,"7","0"))=$B1933),1,0)),"")</f>
        <v/>
      </c>
      <c r="K1933" s="5" t="str">
        <f>IF(PhieuBauCu!$B$2&gt;7,IF(LEN($B1933)=0,"",IF(AND($B1933&gt;0,VALUE(SUBSTITUTE($B1933,"8","0"))=$B1933),1,0)),"")</f>
        <v/>
      </c>
      <c r="L1933" s="5" t="str">
        <f>IF(PhieuBauCu!$B$2&gt;8,IF(LEN($B1933)=0,"",IF(AND($B1933&gt;0,VALUE(SUBSTITUTE($B1933,"9","0"))=$B1933),1,0)),"")</f>
        <v/>
      </c>
      <c r="M1933" s="9">
        <f t="shared" si="61"/>
        <v>0</v>
      </c>
      <c r="N1933" s="36">
        <f>IF(AND(M1933&lt;=PhieuBauCu!$B$13,M1933&gt;=1),1,0)</f>
        <v>0</v>
      </c>
    </row>
    <row r="1934" spans="1:14" ht="28.5" customHeight="1">
      <c r="A1934" s="2">
        <v>1929</v>
      </c>
      <c r="B1934" s="3"/>
      <c r="C1934" s="48" t="str">
        <f t="shared" si="60"/>
        <v/>
      </c>
      <c r="D1934" s="5" t="str">
        <f>IF(PhieuBauCu!$B$2&gt;0,IF(LEN($B1934)=0,"",IF(AND($B1934&gt;0,VALUE(SUBSTITUTE($B1934,"1","0"))=$B1934),1,0)),"")</f>
        <v/>
      </c>
      <c r="E1934" s="5" t="str">
        <f>IF(PhieuBauCu!$B$2&gt;1,IF(LEN($B1934)=0,"",IF(AND($B1934&gt;0,VALUE(SUBSTITUTE($B1934,"2","0"))=$B1934),1,0)),"")</f>
        <v/>
      </c>
      <c r="F1934" s="5" t="str">
        <f>IF(PhieuBauCu!$B$2&gt;2,IF(LEN($B1934)=0,"",IF(AND($B1934&gt;0,VALUE(SUBSTITUTE($B1934,"3","0"))=$B1934),1,0)),"")</f>
        <v/>
      </c>
      <c r="G1934" s="5" t="str">
        <f>IF(PhieuBauCu!$B$2&gt;3,IF(LEN($B1934)=0,"",IF(AND($B1934&gt;0,VALUE(SUBSTITUTE($B1934,"4","0"))=$B1934),1,0)),"")</f>
        <v/>
      </c>
      <c r="H1934" s="5" t="str">
        <f>IF(PhieuBauCu!$B$2&gt;4,IF(LEN($B1934)=0,"",IF(AND($B1934&gt;0,VALUE(SUBSTITUTE($B1934,"5","0"))=$B1934),1,0)),"")</f>
        <v/>
      </c>
      <c r="I1934" s="5" t="str">
        <f>IF(PhieuBauCu!$B$2&gt;5,IF(LEN($B1934)=0,"",IF(AND($B1934&gt;0,VALUE(SUBSTITUTE($B1934,"6","0"))=$B1934),1,0)),"")</f>
        <v/>
      </c>
      <c r="J1934" s="5" t="str">
        <f>IF(PhieuBauCu!$B$2&gt;6,IF(LEN($B1934)=0,"",IF(AND($B1934&gt;0,VALUE(SUBSTITUTE($B1934,"7","0"))=$B1934),1,0)),"")</f>
        <v/>
      </c>
      <c r="K1934" s="5" t="str">
        <f>IF(PhieuBauCu!$B$2&gt;7,IF(LEN($B1934)=0,"",IF(AND($B1934&gt;0,VALUE(SUBSTITUTE($B1934,"8","0"))=$B1934),1,0)),"")</f>
        <v/>
      </c>
      <c r="L1934" s="5" t="str">
        <f>IF(PhieuBauCu!$B$2&gt;8,IF(LEN($B1934)=0,"",IF(AND($B1934&gt;0,VALUE(SUBSTITUTE($B1934,"9","0"))=$B1934),1,0)),"")</f>
        <v/>
      </c>
      <c r="M1934" s="9">
        <f t="shared" si="61"/>
        <v>0</v>
      </c>
      <c r="N1934" s="36">
        <f>IF(AND(M1934&lt;=PhieuBauCu!$B$13,M1934&gt;=1),1,0)</f>
        <v>0</v>
      </c>
    </row>
    <row r="1935" spans="1:14" ht="28.5" customHeight="1">
      <c r="A1935" s="2">
        <v>1930</v>
      </c>
      <c r="B1935" s="3"/>
      <c r="C1935" s="48" t="str">
        <f t="shared" si="60"/>
        <v/>
      </c>
      <c r="D1935" s="5" t="str">
        <f>IF(PhieuBauCu!$B$2&gt;0,IF(LEN($B1935)=0,"",IF(AND($B1935&gt;0,VALUE(SUBSTITUTE($B1935,"1","0"))=$B1935),1,0)),"")</f>
        <v/>
      </c>
      <c r="E1935" s="5" t="str">
        <f>IF(PhieuBauCu!$B$2&gt;1,IF(LEN($B1935)=0,"",IF(AND($B1935&gt;0,VALUE(SUBSTITUTE($B1935,"2","0"))=$B1935),1,0)),"")</f>
        <v/>
      </c>
      <c r="F1935" s="5" t="str">
        <f>IF(PhieuBauCu!$B$2&gt;2,IF(LEN($B1935)=0,"",IF(AND($B1935&gt;0,VALUE(SUBSTITUTE($B1935,"3","0"))=$B1935),1,0)),"")</f>
        <v/>
      </c>
      <c r="G1935" s="5" t="str">
        <f>IF(PhieuBauCu!$B$2&gt;3,IF(LEN($B1935)=0,"",IF(AND($B1935&gt;0,VALUE(SUBSTITUTE($B1935,"4","0"))=$B1935),1,0)),"")</f>
        <v/>
      </c>
      <c r="H1935" s="5" t="str">
        <f>IF(PhieuBauCu!$B$2&gt;4,IF(LEN($B1935)=0,"",IF(AND($B1935&gt;0,VALUE(SUBSTITUTE($B1935,"5","0"))=$B1935),1,0)),"")</f>
        <v/>
      </c>
      <c r="I1935" s="5" t="str">
        <f>IF(PhieuBauCu!$B$2&gt;5,IF(LEN($B1935)=0,"",IF(AND($B1935&gt;0,VALUE(SUBSTITUTE($B1935,"6","0"))=$B1935),1,0)),"")</f>
        <v/>
      </c>
      <c r="J1935" s="5" t="str">
        <f>IF(PhieuBauCu!$B$2&gt;6,IF(LEN($B1935)=0,"",IF(AND($B1935&gt;0,VALUE(SUBSTITUTE($B1935,"7","0"))=$B1935),1,0)),"")</f>
        <v/>
      </c>
      <c r="K1935" s="5" t="str">
        <f>IF(PhieuBauCu!$B$2&gt;7,IF(LEN($B1935)=0,"",IF(AND($B1935&gt;0,VALUE(SUBSTITUTE($B1935,"8","0"))=$B1935),1,0)),"")</f>
        <v/>
      </c>
      <c r="L1935" s="5" t="str">
        <f>IF(PhieuBauCu!$B$2&gt;8,IF(LEN($B1935)=0,"",IF(AND($B1935&gt;0,VALUE(SUBSTITUTE($B1935,"9","0"))=$B1935),1,0)),"")</f>
        <v/>
      </c>
      <c r="M1935" s="9">
        <f t="shared" si="61"/>
        <v>0</v>
      </c>
      <c r="N1935" s="36">
        <f>IF(AND(M1935&lt;=PhieuBauCu!$B$13,M1935&gt;=1),1,0)</f>
        <v>0</v>
      </c>
    </row>
    <row r="1936" spans="1:14" ht="28.5" customHeight="1">
      <c r="A1936" s="2">
        <v>1931</v>
      </c>
      <c r="B1936" s="3"/>
      <c r="C1936" s="48" t="str">
        <f t="shared" si="60"/>
        <v/>
      </c>
      <c r="D1936" s="5" t="str">
        <f>IF(PhieuBauCu!$B$2&gt;0,IF(LEN($B1936)=0,"",IF(AND($B1936&gt;0,VALUE(SUBSTITUTE($B1936,"1","0"))=$B1936),1,0)),"")</f>
        <v/>
      </c>
      <c r="E1936" s="5" t="str">
        <f>IF(PhieuBauCu!$B$2&gt;1,IF(LEN($B1936)=0,"",IF(AND($B1936&gt;0,VALUE(SUBSTITUTE($B1936,"2","0"))=$B1936),1,0)),"")</f>
        <v/>
      </c>
      <c r="F1936" s="5" t="str">
        <f>IF(PhieuBauCu!$B$2&gt;2,IF(LEN($B1936)=0,"",IF(AND($B1936&gt;0,VALUE(SUBSTITUTE($B1936,"3","0"))=$B1936),1,0)),"")</f>
        <v/>
      </c>
      <c r="G1936" s="5" t="str">
        <f>IF(PhieuBauCu!$B$2&gt;3,IF(LEN($B1936)=0,"",IF(AND($B1936&gt;0,VALUE(SUBSTITUTE($B1936,"4","0"))=$B1936),1,0)),"")</f>
        <v/>
      </c>
      <c r="H1936" s="5" t="str">
        <f>IF(PhieuBauCu!$B$2&gt;4,IF(LEN($B1936)=0,"",IF(AND($B1936&gt;0,VALUE(SUBSTITUTE($B1936,"5","0"))=$B1936),1,0)),"")</f>
        <v/>
      </c>
      <c r="I1936" s="5" t="str">
        <f>IF(PhieuBauCu!$B$2&gt;5,IF(LEN($B1936)=0,"",IF(AND($B1936&gt;0,VALUE(SUBSTITUTE($B1936,"6","0"))=$B1936),1,0)),"")</f>
        <v/>
      </c>
      <c r="J1936" s="5" t="str">
        <f>IF(PhieuBauCu!$B$2&gt;6,IF(LEN($B1936)=0,"",IF(AND($B1936&gt;0,VALUE(SUBSTITUTE($B1936,"7","0"))=$B1936),1,0)),"")</f>
        <v/>
      </c>
      <c r="K1936" s="5" t="str">
        <f>IF(PhieuBauCu!$B$2&gt;7,IF(LEN($B1936)=0,"",IF(AND($B1936&gt;0,VALUE(SUBSTITUTE($B1936,"8","0"))=$B1936),1,0)),"")</f>
        <v/>
      </c>
      <c r="L1936" s="5" t="str">
        <f>IF(PhieuBauCu!$B$2&gt;8,IF(LEN($B1936)=0,"",IF(AND($B1936&gt;0,VALUE(SUBSTITUTE($B1936,"9","0"))=$B1936),1,0)),"")</f>
        <v/>
      </c>
      <c r="M1936" s="9">
        <f t="shared" si="61"/>
        <v>0</v>
      </c>
      <c r="N1936" s="36">
        <f>IF(AND(M1936&lt;=PhieuBauCu!$B$13,M1936&gt;=1),1,0)</f>
        <v>0</v>
      </c>
    </row>
    <row r="1937" spans="1:14" ht="28.5" customHeight="1">
      <c r="A1937" s="2">
        <v>1932</v>
      </c>
      <c r="B1937" s="3"/>
      <c r="C1937" s="48" t="str">
        <f t="shared" si="60"/>
        <v/>
      </c>
      <c r="D1937" s="5" t="str">
        <f>IF(PhieuBauCu!$B$2&gt;0,IF(LEN($B1937)=0,"",IF(AND($B1937&gt;0,VALUE(SUBSTITUTE($B1937,"1","0"))=$B1937),1,0)),"")</f>
        <v/>
      </c>
      <c r="E1937" s="5" t="str">
        <f>IF(PhieuBauCu!$B$2&gt;1,IF(LEN($B1937)=0,"",IF(AND($B1937&gt;0,VALUE(SUBSTITUTE($B1937,"2","0"))=$B1937),1,0)),"")</f>
        <v/>
      </c>
      <c r="F1937" s="5" t="str">
        <f>IF(PhieuBauCu!$B$2&gt;2,IF(LEN($B1937)=0,"",IF(AND($B1937&gt;0,VALUE(SUBSTITUTE($B1937,"3","0"))=$B1937),1,0)),"")</f>
        <v/>
      </c>
      <c r="G1937" s="5" t="str">
        <f>IF(PhieuBauCu!$B$2&gt;3,IF(LEN($B1937)=0,"",IF(AND($B1937&gt;0,VALUE(SUBSTITUTE($B1937,"4","0"))=$B1937),1,0)),"")</f>
        <v/>
      </c>
      <c r="H1937" s="5" t="str">
        <f>IF(PhieuBauCu!$B$2&gt;4,IF(LEN($B1937)=0,"",IF(AND($B1937&gt;0,VALUE(SUBSTITUTE($B1937,"5","0"))=$B1937),1,0)),"")</f>
        <v/>
      </c>
      <c r="I1937" s="5" t="str">
        <f>IF(PhieuBauCu!$B$2&gt;5,IF(LEN($B1937)=0,"",IF(AND($B1937&gt;0,VALUE(SUBSTITUTE($B1937,"6","0"))=$B1937),1,0)),"")</f>
        <v/>
      </c>
      <c r="J1937" s="5" t="str">
        <f>IF(PhieuBauCu!$B$2&gt;6,IF(LEN($B1937)=0,"",IF(AND($B1937&gt;0,VALUE(SUBSTITUTE($B1937,"7","0"))=$B1937),1,0)),"")</f>
        <v/>
      </c>
      <c r="K1937" s="5" t="str">
        <f>IF(PhieuBauCu!$B$2&gt;7,IF(LEN($B1937)=0,"",IF(AND($B1937&gt;0,VALUE(SUBSTITUTE($B1937,"8","0"))=$B1937),1,0)),"")</f>
        <v/>
      </c>
      <c r="L1937" s="5" t="str">
        <f>IF(PhieuBauCu!$B$2&gt;8,IF(LEN($B1937)=0,"",IF(AND($B1937&gt;0,VALUE(SUBSTITUTE($B1937,"9","0"))=$B1937),1,0)),"")</f>
        <v/>
      </c>
      <c r="M1937" s="9">
        <f t="shared" si="61"/>
        <v>0</v>
      </c>
      <c r="N1937" s="36">
        <f>IF(AND(M1937&lt;=PhieuBauCu!$B$13,M1937&gt;=1),1,0)</f>
        <v>0</v>
      </c>
    </row>
    <row r="1938" spans="1:14" ht="28.5" customHeight="1">
      <c r="A1938" s="2">
        <v>1933</v>
      </c>
      <c r="B1938" s="3"/>
      <c r="C1938" s="48" t="str">
        <f t="shared" si="60"/>
        <v/>
      </c>
      <c r="D1938" s="5" t="str">
        <f>IF(PhieuBauCu!$B$2&gt;0,IF(LEN($B1938)=0,"",IF(AND($B1938&gt;0,VALUE(SUBSTITUTE($B1938,"1","0"))=$B1938),1,0)),"")</f>
        <v/>
      </c>
      <c r="E1938" s="5" t="str">
        <f>IF(PhieuBauCu!$B$2&gt;1,IF(LEN($B1938)=0,"",IF(AND($B1938&gt;0,VALUE(SUBSTITUTE($B1938,"2","0"))=$B1938),1,0)),"")</f>
        <v/>
      </c>
      <c r="F1938" s="5" t="str">
        <f>IF(PhieuBauCu!$B$2&gt;2,IF(LEN($B1938)=0,"",IF(AND($B1938&gt;0,VALUE(SUBSTITUTE($B1938,"3","0"))=$B1938),1,0)),"")</f>
        <v/>
      </c>
      <c r="G1938" s="5" t="str">
        <f>IF(PhieuBauCu!$B$2&gt;3,IF(LEN($B1938)=0,"",IF(AND($B1938&gt;0,VALUE(SUBSTITUTE($B1938,"4","0"))=$B1938),1,0)),"")</f>
        <v/>
      </c>
      <c r="H1938" s="5" t="str">
        <f>IF(PhieuBauCu!$B$2&gt;4,IF(LEN($B1938)=0,"",IF(AND($B1938&gt;0,VALUE(SUBSTITUTE($B1938,"5","0"))=$B1938),1,0)),"")</f>
        <v/>
      </c>
      <c r="I1938" s="5" t="str">
        <f>IF(PhieuBauCu!$B$2&gt;5,IF(LEN($B1938)=0,"",IF(AND($B1938&gt;0,VALUE(SUBSTITUTE($B1938,"6","0"))=$B1938),1,0)),"")</f>
        <v/>
      </c>
      <c r="J1938" s="5" t="str">
        <f>IF(PhieuBauCu!$B$2&gt;6,IF(LEN($B1938)=0,"",IF(AND($B1938&gt;0,VALUE(SUBSTITUTE($B1938,"7","0"))=$B1938),1,0)),"")</f>
        <v/>
      </c>
      <c r="K1938" s="5" t="str">
        <f>IF(PhieuBauCu!$B$2&gt;7,IF(LEN($B1938)=0,"",IF(AND($B1938&gt;0,VALUE(SUBSTITUTE($B1938,"8","0"))=$B1938),1,0)),"")</f>
        <v/>
      </c>
      <c r="L1938" s="5" t="str">
        <f>IF(PhieuBauCu!$B$2&gt;8,IF(LEN($B1938)=0,"",IF(AND($B1938&gt;0,VALUE(SUBSTITUTE($B1938,"9","0"))=$B1938),1,0)),"")</f>
        <v/>
      </c>
      <c r="M1938" s="9">
        <f t="shared" si="61"/>
        <v>0</v>
      </c>
      <c r="N1938" s="36">
        <f>IF(AND(M1938&lt;=PhieuBauCu!$B$13,M1938&gt;=1),1,0)</f>
        <v>0</v>
      </c>
    </row>
    <row r="1939" spans="1:14" ht="28.5" customHeight="1">
      <c r="A1939" s="2">
        <v>1934</v>
      </c>
      <c r="B1939" s="3"/>
      <c r="C1939" s="48" t="str">
        <f t="shared" si="60"/>
        <v/>
      </c>
      <c r="D1939" s="5" t="str">
        <f>IF(PhieuBauCu!$B$2&gt;0,IF(LEN($B1939)=0,"",IF(AND($B1939&gt;0,VALUE(SUBSTITUTE($B1939,"1","0"))=$B1939),1,0)),"")</f>
        <v/>
      </c>
      <c r="E1939" s="5" t="str">
        <f>IF(PhieuBauCu!$B$2&gt;1,IF(LEN($B1939)=0,"",IF(AND($B1939&gt;0,VALUE(SUBSTITUTE($B1939,"2","0"))=$B1939),1,0)),"")</f>
        <v/>
      </c>
      <c r="F1939" s="5" t="str">
        <f>IF(PhieuBauCu!$B$2&gt;2,IF(LEN($B1939)=0,"",IF(AND($B1939&gt;0,VALUE(SUBSTITUTE($B1939,"3","0"))=$B1939),1,0)),"")</f>
        <v/>
      </c>
      <c r="G1939" s="5" t="str">
        <f>IF(PhieuBauCu!$B$2&gt;3,IF(LEN($B1939)=0,"",IF(AND($B1939&gt;0,VALUE(SUBSTITUTE($B1939,"4","0"))=$B1939),1,0)),"")</f>
        <v/>
      </c>
      <c r="H1939" s="5" t="str">
        <f>IF(PhieuBauCu!$B$2&gt;4,IF(LEN($B1939)=0,"",IF(AND($B1939&gt;0,VALUE(SUBSTITUTE($B1939,"5","0"))=$B1939),1,0)),"")</f>
        <v/>
      </c>
      <c r="I1939" s="5" t="str">
        <f>IF(PhieuBauCu!$B$2&gt;5,IF(LEN($B1939)=0,"",IF(AND($B1939&gt;0,VALUE(SUBSTITUTE($B1939,"6","0"))=$B1939),1,0)),"")</f>
        <v/>
      </c>
      <c r="J1939" s="5" t="str">
        <f>IF(PhieuBauCu!$B$2&gt;6,IF(LEN($B1939)=0,"",IF(AND($B1939&gt;0,VALUE(SUBSTITUTE($B1939,"7","0"))=$B1939),1,0)),"")</f>
        <v/>
      </c>
      <c r="K1939" s="5" t="str">
        <f>IF(PhieuBauCu!$B$2&gt;7,IF(LEN($B1939)=0,"",IF(AND($B1939&gt;0,VALUE(SUBSTITUTE($B1939,"8","0"))=$B1939),1,0)),"")</f>
        <v/>
      </c>
      <c r="L1939" s="5" t="str">
        <f>IF(PhieuBauCu!$B$2&gt;8,IF(LEN($B1939)=0,"",IF(AND($B1939&gt;0,VALUE(SUBSTITUTE($B1939,"9","0"))=$B1939),1,0)),"")</f>
        <v/>
      </c>
      <c r="M1939" s="9">
        <f t="shared" si="61"/>
        <v>0</v>
      </c>
      <c r="N1939" s="36">
        <f>IF(AND(M1939&lt;=PhieuBauCu!$B$13,M1939&gt;=1),1,0)</f>
        <v>0</v>
      </c>
    </row>
    <row r="1940" spans="1:14" ht="28.5" customHeight="1">
      <c r="A1940" s="2">
        <v>1935</v>
      </c>
      <c r="B1940" s="3"/>
      <c r="C1940" s="48" t="str">
        <f t="shared" si="60"/>
        <v/>
      </c>
      <c r="D1940" s="5" t="str">
        <f>IF(PhieuBauCu!$B$2&gt;0,IF(LEN($B1940)=0,"",IF(AND($B1940&gt;0,VALUE(SUBSTITUTE($B1940,"1","0"))=$B1940),1,0)),"")</f>
        <v/>
      </c>
      <c r="E1940" s="5" t="str">
        <f>IF(PhieuBauCu!$B$2&gt;1,IF(LEN($B1940)=0,"",IF(AND($B1940&gt;0,VALUE(SUBSTITUTE($B1940,"2","0"))=$B1940),1,0)),"")</f>
        <v/>
      </c>
      <c r="F1940" s="5" t="str">
        <f>IF(PhieuBauCu!$B$2&gt;2,IF(LEN($B1940)=0,"",IF(AND($B1940&gt;0,VALUE(SUBSTITUTE($B1940,"3","0"))=$B1940),1,0)),"")</f>
        <v/>
      </c>
      <c r="G1940" s="5" t="str">
        <f>IF(PhieuBauCu!$B$2&gt;3,IF(LEN($B1940)=0,"",IF(AND($B1940&gt;0,VALUE(SUBSTITUTE($B1940,"4","0"))=$B1940),1,0)),"")</f>
        <v/>
      </c>
      <c r="H1940" s="5" t="str">
        <f>IF(PhieuBauCu!$B$2&gt;4,IF(LEN($B1940)=0,"",IF(AND($B1940&gt;0,VALUE(SUBSTITUTE($B1940,"5","0"))=$B1940),1,0)),"")</f>
        <v/>
      </c>
      <c r="I1940" s="5" t="str">
        <f>IF(PhieuBauCu!$B$2&gt;5,IF(LEN($B1940)=0,"",IF(AND($B1940&gt;0,VALUE(SUBSTITUTE($B1940,"6","0"))=$B1940),1,0)),"")</f>
        <v/>
      </c>
      <c r="J1940" s="5" t="str">
        <f>IF(PhieuBauCu!$B$2&gt;6,IF(LEN($B1940)=0,"",IF(AND($B1940&gt;0,VALUE(SUBSTITUTE($B1940,"7","0"))=$B1940),1,0)),"")</f>
        <v/>
      </c>
      <c r="K1940" s="5" t="str">
        <f>IF(PhieuBauCu!$B$2&gt;7,IF(LEN($B1940)=0,"",IF(AND($B1940&gt;0,VALUE(SUBSTITUTE($B1940,"8","0"))=$B1940),1,0)),"")</f>
        <v/>
      </c>
      <c r="L1940" s="5" t="str">
        <f>IF(PhieuBauCu!$B$2&gt;8,IF(LEN($B1940)=0,"",IF(AND($B1940&gt;0,VALUE(SUBSTITUTE($B1940,"9","0"))=$B1940),1,0)),"")</f>
        <v/>
      </c>
      <c r="M1940" s="9">
        <f t="shared" si="61"/>
        <v>0</v>
      </c>
      <c r="N1940" s="36">
        <f>IF(AND(M1940&lt;=PhieuBauCu!$B$13,M1940&gt;=1),1,0)</f>
        <v>0</v>
      </c>
    </row>
    <row r="1941" spans="1:14" ht="28.5" customHeight="1">
      <c r="A1941" s="2">
        <v>1936</v>
      </c>
      <c r="B1941" s="3"/>
      <c r="C1941" s="48" t="str">
        <f t="shared" si="60"/>
        <v/>
      </c>
      <c r="D1941" s="5" t="str">
        <f>IF(PhieuBauCu!$B$2&gt;0,IF(LEN($B1941)=0,"",IF(AND($B1941&gt;0,VALUE(SUBSTITUTE($B1941,"1","0"))=$B1941),1,0)),"")</f>
        <v/>
      </c>
      <c r="E1941" s="5" t="str">
        <f>IF(PhieuBauCu!$B$2&gt;1,IF(LEN($B1941)=0,"",IF(AND($B1941&gt;0,VALUE(SUBSTITUTE($B1941,"2","0"))=$B1941),1,0)),"")</f>
        <v/>
      </c>
      <c r="F1941" s="5" t="str">
        <f>IF(PhieuBauCu!$B$2&gt;2,IF(LEN($B1941)=0,"",IF(AND($B1941&gt;0,VALUE(SUBSTITUTE($B1941,"3","0"))=$B1941),1,0)),"")</f>
        <v/>
      </c>
      <c r="G1941" s="5" t="str">
        <f>IF(PhieuBauCu!$B$2&gt;3,IF(LEN($B1941)=0,"",IF(AND($B1941&gt;0,VALUE(SUBSTITUTE($B1941,"4","0"))=$B1941),1,0)),"")</f>
        <v/>
      </c>
      <c r="H1941" s="5" t="str">
        <f>IF(PhieuBauCu!$B$2&gt;4,IF(LEN($B1941)=0,"",IF(AND($B1941&gt;0,VALUE(SUBSTITUTE($B1941,"5","0"))=$B1941),1,0)),"")</f>
        <v/>
      </c>
      <c r="I1941" s="5" t="str">
        <f>IF(PhieuBauCu!$B$2&gt;5,IF(LEN($B1941)=0,"",IF(AND($B1941&gt;0,VALUE(SUBSTITUTE($B1941,"6","0"))=$B1941),1,0)),"")</f>
        <v/>
      </c>
      <c r="J1941" s="5" t="str">
        <f>IF(PhieuBauCu!$B$2&gt;6,IF(LEN($B1941)=0,"",IF(AND($B1941&gt;0,VALUE(SUBSTITUTE($B1941,"7","0"))=$B1941),1,0)),"")</f>
        <v/>
      </c>
      <c r="K1941" s="5" t="str">
        <f>IF(PhieuBauCu!$B$2&gt;7,IF(LEN($B1941)=0,"",IF(AND($B1941&gt;0,VALUE(SUBSTITUTE($B1941,"8","0"))=$B1941),1,0)),"")</f>
        <v/>
      </c>
      <c r="L1941" s="5" t="str">
        <f>IF(PhieuBauCu!$B$2&gt;8,IF(LEN($B1941)=0,"",IF(AND($B1941&gt;0,VALUE(SUBSTITUTE($B1941,"9","0"))=$B1941),1,0)),"")</f>
        <v/>
      </c>
      <c r="M1941" s="9">
        <f t="shared" si="61"/>
        <v>0</v>
      </c>
      <c r="N1941" s="36">
        <f>IF(AND(M1941&lt;=PhieuBauCu!$B$13,M1941&gt;=1),1,0)</f>
        <v>0</v>
      </c>
    </row>
    <row r="1942" spans="1:14" ht="28.5" customHeight="1">
      <c r="A1942" s="2">
        <v>1937</v>
      </c>
      <c r="B1942" s="3"/>
      <c r="C1942" s="48" t="str">
        <f t="shared" si="60"/>
        <v/>
      </c>
      <c r="D1942" s="5" t="str">
        <f>IF(PhieuBauCu!$B$2&gt;0,IF(LEN($B1942)=0,"",IF(AND($B1942&gt;0,VALUE(SUBSTITUTE($B1942,"1","0"))=$B1942),1,0)),"")</f>
        <v/>
      </c>
      <c r="E1942" s="5" t="str">
        <f>IF(PhieuBauCu!$B$2&gt;1,IF(LEN($B1942)=0,"",IF(AND($B1942&gt;0,VALUE(SUBSTITUTE($B1942,"2","0"))=$B1942),1,0)),"")</f>
        <v/>
      </c>
      <c r="F1942" s="5" t="str">
        <f>IF(PhieuBauCu!$B$2&gt;2,IF(LEN($B1942)=0,"",IF(AND($B1942&gt;0,VALUE(SUBSTITUTE($B1942,"3","0"))=$B1942),1,0)),"")</f>
        <v/>
      </c>
      <c r="G1942" s="5" t="str">
        <f>IF(PhieuBauCu!$B$2&gt;3,IF(LEN($B1942)=0,"",IF(AND($B1942&gt;0,VALUE(SUBSTITUTE($B1942,"4","0"))=$B1942),1,0)),"")</f>
        <v/>
      </c>
      <c r="H1942" s="5" t="str">
        <f>IF(PhieuBauCu!$B$2&gt;4,IF(LEN($B1942)=0,"",IF(AND($B1942&gt;0,VALUE(SUBSTITUTE($B1942,"5","0"))=$B1942),1,0)),"")</f>
        <v/>
      </c>
      <c r="I1942" s="5" t="str">
        <f>IF(PhieuBauCu!$B$2&gt;5,IF(LEN($B1942)=0,"",IF(AND($B1942&gt;0,VALUE(SUBSTITUTE($B1942,"6","0"))=$B1942),1,0)),"")</f>
        <v/>
      </c>
      <c r="J1942" s="5" t="str">
        <f>IF(PhieuBauCu!$B$2&gt;6,IF(LEN($B1942)=0,"",IF(AND($B1942&gt;0,VALUE(SUBSTITUTE($B1942,"7","0"))=$B1942),1,0)),"")</f>
        <v/>
      </c>
      <c r="K1942" s="5" t="str">
        <f>IF(PhieuBauCu!$B$2&gt;7,IF(LEN($B1942)=0,"",IF(AND($B1942&gt;0,VALUE(SUBSTITUTE($B1942,"8","0"))=$B1942),1,0)),"")</f>
        <v/>
      </c>
      <c r="L1942" s="5" t="str">
        <f>IF(PhieuBauCu!$B$2&gt;8,IF(LEN($B1942)=0,"",IF(AND($B1942&gt;0,VALUE(SUBSTITUTE($B1942,"9","0"))=$B1942),1,0)),"")</f>
        <v/>
      </c>
      <c r="M1942" s="9">
        <f t="shared" si="61"/>
        <v>0</v>
      </c>
      <c r="N1942" s="36">
        <f>IF(AND(M1942&lt;=PhieuBauCu!$B$13,M1942&gt;=1),1,0)</f>
        <v>0</v>
      </c>
    </row>
    <row r="1943" spans="1:14" ht="28.5" customHeight="1">
      <c r="A1943" s="2">
        <v>1938</v>
      </c>
      <c r="B1943" s="3"/>
      <c r="C1943" s="48" t="str">
        <f t="shared" si="60"/>
        <v/>
      </c>
      <c r="D1943" s="5" t="str">
        <f>IF(PhieuBauCu!$B$2&gt;0,IF(LEN($B1943)=0,"",IF(AND($B1943&gt;0,VALUE(SUBSTITUTE($B1943,"1","0"))=$B1943),1,0)),"")</f>
        <v/>
      </c>
      <c r="E1943" s="5" t="str">
        <f>IF(PhieuBauCu!$B$2&gt;1,IF(LEN($B1943)=0,"",IF(AND($B1943&gt;0,VALUE(SUBSTITUTE($B1943,"2","0"))=$B1943),1,0)),"")</f>
        <v/>
      </c>
      <c r="F1943" s="5" t="str">
        <f>IF(PhieuBauCu!$B$2&gt;2,IF(LEN($B1943)=0,"",IF(AND($B1943&gt;0,VALUE(SUBSTITUTE($B1943,"3","0"))=$B1943),1,0)),"")</f>
        <v/>
      </c>
      <c r="G1943" s="5" t="str">
        <f>IF(PhieuBauCu!$B$2&gt;3,IF(LEN($B1943)=0,"",IF(AND($B1943&gt;0,VALUE(SUBSTITUTE($B1943,"4","0"))=$B1943),1,0)),"")</f>
        <v/>
      </c>
      <c r="H1943" s="5" t="str">
        <f>IF(PhieuBauCu!$B$2&gt;4,IF(LEN($B1943)=0,"",IF(AND($B1943&gt;0,VALUE(SUBSTITUTE($B1943,"5","0"))=$B1943),1,0)),"")</f>
        <v/>
      </c>
      <c r="I1943" s="5" t="str">
        <f>IF(PhieuBauCu!$B$2&gt;5,IF(LEN($B1943)=0,"",IF(AND($B1943&gt;0,VALUE(SUBSTITUTE($B1943,"6","0"))=$B1943),1,0)),"")</f>
        <v/>
      </c>
      <c r="J1943" s="5" t="str">
        <f>IF(PhieuBauCu!$B$2&gt;6,IF(LEN($B1943)=0,"",IF(AND($B1943&gt;0,VALUE(SUBSTITUTE($B1943,"7","0"))=$B1943),1,0)),"")</f>
        <v/>
      </c>
      <c r="K1943" s="5" t="str">
        <f>IF(PhieuBauCu!$B$2&gt;7,IF(LEN($B1943)=0,"",IF(AND($B1943&gt;0,VALUE(SUBSTITUTE($B1943,"8","0"))=$B1943),1,0)),"")</f>
        <v/>
      </c>
      <c r="L1943" s="5" t="str">
        <f>IF(PhieuBauCu!$B$2&gt;8,IF(LEN($B1943)=0,"",IF(AND($B1943&gt;0,VALUE(SUBSTITUTE($B1943,"9","0"))=$B1943),1,0)),"")</f>
        <v/>
      </c>
      <c r="M1943" s="9">
        <f t="shared" si="61"/>
        <v>0</v>
      </c>
      <c r="N1943" s="36">
        <f>IF(AND(M1943&lt;=PhieuBauCu!$B$13,M1943&gt;=1),1,0)</f>
        <v>0</v>
      </c>
    </row>
    <row r="1944" spans="1:14" ht="28.5" customHeight="1">
      <c r="A1944" s="2">
        <v>1939</v>
      </c>
      <c r="B1944" s="3"/>
      <c r="C1944" s="48" t="str">
        <f t="shared" si="60"/>
        <v/>
      </c>
      <c r="D1944" s="5" t="str">
        <f>IF(PhieuBauCu!$B$2&gt;0,IF(LEN($B1944)=0,"",IF(AND($B1944&gt;0,VALUE(SUBSTITUTE($B1944,"1","0"))=$B1944),1,0)),"")</f>
        <v/>
      </c>
      <c r="E1944" s="5" t="str">
        <f>IF(PhieuBauCu!$B$2&gt;1,IF(LEN($B1944)=0,"",IF(AND($B1944&gt;0,VALUE(SUBSTITUTE($B1944,"2","0"))=$B1944),1,0)),"")</f>
        <v/>
      </c>
      <c r="F1944" s="5" t="str">
        <f>IF(PhieuBauCu!$B$2&gt;2,IF(LEN($B1944)=0,"",IF(AND($B1944&gt;0,VALUE(SUBSTITUTE($B1944,"3","0"))=$B1944),1,0)),"")</f>
        <v/>
      </c>
      <c r="G1944" s="5" t="str">
        <f>IF(PhieuBauCu!$B$2&gt;3,IF(LEN($B1944)=0,"",IF(AND($B1944&gt;0,VALUE(SUBSTITUTE($B1944,"4","0"))=$B1944),1,0)),"")</f>
        <v/>
      </c>
      <c r="H1944" s="5" t="str">
        <f>IF(PhieuBauCu!$B$2&gt;4,IF(LEN($B1944)=0,"",IF(AND($B1944&gt;0,VALUE(SUBSTITUTE($B1944,"5","0"))=$B1944),1,0)),"")</f>
        <v/>
      </c>
      <c r="I1944" s="5" t="str">
        <f>IF(PhieuBauCu!$B$2&gt;5,IF(LEN($B1944)=0,"",IF(AND($B1944&gt;0,VALUE(SUBSTITUTE($B1944,"6","0"))=$B1944),1,0)),"")</f>
        <v/>
      </c>
      <c r="J1944" s="5" t="str">
        <f>IF(PhieuBauCu!$B$2&gt;6,IF(LEN($B1944)=0,"",IF(AND($B1944&gt;0,VALUE(SUBSTITUTE($B1944,"7","0"))=$B1944),1,0)),"")</f>
        <v/>
      </c>
      <c r="K1944" s="5" t="str">
        <f>IF(PhieuBauCu!$B$2&gt;7,IF(LEN($B1944)=0,"",IF(AND($B1944&gt;0,VALUE(SUBSTITUTE($B1944,"8","0"))=$B1944),1,0)),"")</f>
        <v/>
      </c>
      <c r="L1944" s="5" t="str">
        <f>IF(PhieuBauCu!$B$2&gt;8,IF(LEN($B1944)=0,"",IF(AND($B1944&gt;0,VALUE(SUBSTITUTE($B1944,"9","0"))=$B1944),1,0)),"")</f>
        <v/>
      </c>
      <c r="M1944" s="9">
        <f t="shared" si="61"/>
        <v>0</v>
      </c>
      <c r="N1944" s="36">
        <f>IF(AND(M1944&lt;=PhieuBauCu!$B$13,M1944&gt;=1),1,0)</f>
        <v>0</v>
      </c>
    </row>
    <row r="1945" spans="1:14" ht="28.5" customHeight="1">
      <c r="A1945" s="2">
        <v>1940</v>
      </c>
      <c r="B1945" s="3"/>
      <c r="C1945" s="48" t="str">
        <f t="shared" si="60"/>
        <v/>
      </c>
      <c r="D1945" s="5" t="str">
        <f>IF(PhieuBauCu!$B$2&gt;0,IF(LEN($B1945)=0,"",IF(AND($B1945&gt;0,VALUE(SUBSTITUTE($B1945,"1","0"))=$B1945),1,0)),"")</f>
        <v/>
      </c>
      <c r="E1945" s="5" t="str">
        <f>IF(PhieuBauCu!$B$2&gt;1,IF(LEN($B1945)=0,"",IF(AND($B1945&gt;0,VALUE(SUBSTITUTE($B1945,"2","0"))=$B1945),1,0)),"")</f>
        <v/>
      </c>
      <c r="F1945" s="5" t="str">
        <f>IF(PhieuBauCu!$B$2&gt;2,IF(LEN($B1945)=0,"",IF(AND($B1945&gt;0,VALUE(SUBSTITUTE($B1945,"3","0"))=$B1945),1,0)),"")</f>
        <v/>
      </c>
      <c r="G1945" s="5" t="str">
        <f>IF(PhieuBauCu!$B$2&gt;3,IF(LEN($B1945)=0,"",IF(AND($B1945&gt;0,VALUE(SUBSTITUTE($B1945,"4","0"))=$B1945),1,0)),"")</f>
        <v/>
      </c>
      <c r="H1945" s="5" t="str">
        <f>IF(PhieuBauCu!$B$2&gt;4,IF(LEN($B1945)=0,"",IF(AND($B1945&gt;0,VALUE(SUBSTITUTE($B1945,"5","0"))=$B1945),1,0)),"")</f>
        <v/>
      </c>
      <c r="I1945" s="5" t="str">
        <f>IF(PhieuBauCu!$B$2&gt;5,IF(LEN($B1945)=0,"",IF(AND($B1945&gt;0,VALUE(SUBSTITUTE($B1945,"6","0"))=$B1945),1,0)),"")</f>
        <v/>
      </c>
      <c r="J1945" s="5" t="str">
        <f>IF(PhieuBauCu!$B$2&gt;6,IF(LEN($B1945)=0,"",IF(AND($B1945&gt;0,VALUE(SUBSTITUTE($B1945,"7","0"))=$B1945),1,0)),"")</f>
        <v/>
      </c>
      <c r="K1945" s="5" t="str">
        <f>IF(PhieuBauCu!$B$2&gt;7,IF(LEN($B1945)=0,"",IF(AND($B1945&gt;0,VALUE(SUBSTITUTE($B1945,"8","0"))=$B1945),1,0)),"")</f>
        <v/>
      </c>
      <c r="L1945" s="5" t="str">
        <f>IF(PhieuBauCu!$B$2&gt;8,IF(LEN($B1945)=0,"",IF(AND($B1945&gt;0,VALUE(SUBSTITUTE($B1945,"9","0"))=$B1945),1,0)),"")</f>
        <v/>
      </c>
      <c r="M1945" s="9">
        <f t="shared" si="61"/>
        <v>0</v>
      </c>
      <c r="N1945" s="36">
        <f>IF(AND(M1945&lt;=PhieuBauCu!$B$13,M1945&gt;=1),1,0)</f>
        <v>0</v>
      </c>
    </row>
    <row r="1946" spans="1:14" ht="28.5" customHeight="1">
      <c r="A1946" s="2">
        <v>1941</v>
      </c>
      <c r="B1946" s="3"/>
      <c r="C1946" s="48" t="str">
        <f t="shared" si="60"/>
        <v/>
      </c>
      <c r="D1946" s="5" t="str">
        <f>IF(PhieuBauCu!$B$2&gt;0,IF(LEN($B1946)=0,"",IF(AND($B1946&gt;0,VALUE(SUBSTITUTE($B1946,"1","0"))=$B1946),1,0)),"")</f>
        <v/>
      </c>
      <c r="E1946" s="5" t="str">
        <f>IF(PhieuBauCu!$B$2&gt;1,IF(LEN($B1946)=0,"",IF(AND($B1946&gt;0,VALUE(SUBSTITUTE($B1946,"2","0"))=$B1946),1,0)),"")</f>
        <v/>
      </c>
      <c r="F1946" s="5" t="str">
        <f>IF(PhieuBauCu!$B$2&gt;2,IF(LEN($B1946)=0,"",IF(AND($B1946&gt;0,VALUE(SUBSTITUTE($B1946,"3","0"))=$B1946),1,0)),"")</f>
        <v/>
      </c>
      <c r="G1946" s="5" t="str">
        <f>IF(PhieuBauCu!$B$2&gt;3,IF(LEN($B1946)=0,"",IF(AND($B1946&gt;0,VALUE(SUBSTITUTE($B1946,"4","0"))=$B1946),1,0)),"")</f>
        <v/>
      </c>
      <c r="H1946" s="5" t="str">
        <f>IF(PhieuBauCu!$B$2&gt;4,IF(LEN($B1946)=0,"",IF(AND($B1946&gt;0,VALUE(SUBSTITUTE($B1946,"5","0"))=$B1946),1,0)),"")</f>
        <v/>
      </c>
      <c r="I1946" s="5" t="str">
        <f>IF(PhieuBauCu!$B$2&gt;5,IF(LEN($B1946)=0,"",IF(AND($B1946&gt;0,VALUE(SUBSTITUTE($B1946,"6","0"))=$B1946),1,0)),"")</f>
        <v/>
      </c>
      <c r="J1946" s="5" t="str">
        <f>IF(PhieuBauCu!$B$2&gt;6,IF(LEN($B1946)=0,"",IF(AND($B1946&gt;0,VALUE(SUBSTITUTE($B1946,"7","0"))=$B1946),1,0)),"")</f>
        <v/>
      </c>
      <c r="K1946" s="5" t="str">
        <f>IF(PhieuBauCu!$B$2&gt;7,IF(LEN($B1946)=0,"",IF(AND($B1946&gt;0,VALUE(SUBSTITUTE($B1946,"8","0"))=$B1946),1,0)),"")</f>
        <v/>
      </c>
      <c r="L1946" s="5" t="str">
        <f>IF(PhieuBauCu!$B$2&gt;8,IF(LEN($B1946)=0,"",IF(AND($B1946&gt;0,VALUE(SUBSTITUTE($B1946,"9","0"))=$B1946),1,0)),"")</f>
        <v/>
      </c>
      <c r="M1946" s="9">
        <f t="shared" si="61"/>
        <v>0</v>
      </c>
      <c r="N1946" s="36">
        <f>IF(AND(M1946&lt;=PhieuBauCu!$B$13,M1946&gt;=1),1,0)</f>
        <v>0</v>
      </c>
    </row>
    <row r="1947" spans="1:14" ht="28.5" customHeight="1">
      <c r="A1947" s="2">
        <v>1942</v>
      </c>
      <c r="B1947" s="3"/>
      <c r="C1947" s="48" t="str">
        <f t="shared" si="60"/>
        <v/>
      </c>
      <c r="D1947" s="5" t="str">
        <f>IF(PhieuBauCu!$B$2&gt;0,IF(LEN($B1947)=0,"",IF(AND($B1947&gt;0,VALUE(SUBSTITUTE($B1947,"1","0"))=$B1947),1,0)),"")</f>
        <v/>
      </c>
      <c r="E1947" s="5" t="str">
        <f>IF(PhieuBauCu!$B$2&gt;1,IF(LEN($B1947)=0,"",IF(AND($B1947&gt;0,VALUE(SUBSTITUTE($B1947,"2","0"))=$B1947),1,0)),"")</f>
        <v/>
      </c>
      <c r="F1947" s="5" t="str">
        <f>IF(PhieuBauCu!$B$2&gt;2,IF(LEN($B1947)=0,"",IF(AND($B1947&gt;0,VALUE(SUBSTITUTE($B1947,"3","0"))=$B1947),1,0)),"")</f>
        <v/>
      </c>
      <c r="G1947" s="5" t="str">
        <f>IF(PhieuBauCu!$B$2&gt;3,IF(LEN($B1947)=0,"",IF(AND($B1947&gt;0,VALUE(SUBSTITUTE($B1947,"4","0"))=$B1947),1,0)),"")</f>
        <v/>
      </c>
      <c r="H1947" s="5" t="str">
        <f>IF(PhieuBauCu!$B$2&gt;4,IF(LEN($B1947)=0,"",IF(AND($B1947&gt;0,VALUE(SUBSTITUTE($B1947,"5","0"))=$B1947),1,0)),"")</f>
        <v/>
      </c>
      <c r="I1947" s="5" t="str">
        <f>IF(PhieuBauCu!$B$2&gt;5,IF(LEN($B1947)=0,"",IF(AND($B1947&gt;0,VALUE(SUBSTITUTE($B1947,"6","0"))=$B1947),1,0)),"")</f>
        <v/>
      </c>
      <c r="J1947" s="5" t="str">
        <f>IF(PhieuBauCu!$B$2&gt;6,IF(LEN($B1947)=0,"",IF(AND($B1947&gt;0,VALUE(SUBSTITUTE($B1947,"7","0"))=$B1947),1,0)),"")</f>
        <v/>
      </c>
      <c r="K1947" s="5" t="str">
        <f>IF(PhieuBauCu!$B$2&gt;7,IF(LEN($B1947)=0,"",IF(AND($B1947&gt;0,VALUE(SUBSTITUTE($B1947,"8","0"))=$B1947),1,0)),"")</f>
        <v/>
      </c>
      <c r="L1947" s="5" t="str">
        <f>IF(PhieuBauCu!$B$2&gt;8,IF(LEN($B1947)=0,"",IF(AND($B1947&gt;0,VALUE(SUBSTITUTE($B1947,"9","0"))=$B1947),1,0)),"")</f>
        <v/>
      </c>
      <c r="M1947" s="9">
        <f t="shared" si="61"/>
        <v>0</v>
      </c>
      <c r="N1947" s="36">
        <f>IF(AND(M1947&lt;=PhieuBauCu!$B$13,M1947&gt;=1),1,0)</f>
        <v>0</v>
      </c>
    </row>
    <row r="1948" spans="1:14" ht="28.5" customHeight="1">
      <c r="A1948" s="2">
        <v>1943</v>
      </c>
      <c r="B1948" s="3"/>
      <c r="C1948" s="48" t="str">
        <f t="shared" si="60"/>
        <v/>
      </c>
      <c r="D1948" s="5" t="str">
        <f>IF(PhieuBauCu!$B$2&gt;0,IF(LEN($B1948)=0,"",IF(AND($B1948&gt;0,VALUE(SUBSTITUTE($B1948,"1","0"))=$B1948),1,0)),"")</f>
        <v/>
      </c>
      <c r="E1948" s="5" t="str">
        <f>IF(PhieuBauCu!$B$2&gt;1,IF(LEN($B1948)=0,"",IF(AND($B1948&gt;0,VALUE(SUBSTITUTE($B1948,"2","0"))=$B1948),1,0)),"")</f>
        <v/>
      </c>
      <c r="F1948" s="5" t="str">
        <f>IF(PhieuBauCu!$B$2&gt;2,IF(LEN($B1948)=0,"",IF(AND($B1948&gt;0,VALUE(SUBSTITUTE($B1948,"3","0"))=$B1948),1,0)),"")</f>
        <v/>
      </c>
      <c r="G1948" s="5" t="str">
        <f>IF(PhieuBauCu!$B$2&gt;3,IF(LEN($B1948)=0,"",IF(AND($B1948&gt;0,VALUE(SUBSTITUTE($B1948,"4","0"))=$B1948),1,0)),"")</f>
        <v/>
      </c>
      <c r="H1948" s="5" t="str">
        <f>IF(PhieuBauCu!$B$2&gt;4,IF(LEN($B1948)=0,"",IF(AND($B1948&gt;0,VALUE(SUBSTITUTE($B1948,"5","0"))=$B1948),1,0)),"")</f>
        <v/>
      </c>
      <c r="I1948" s="5" t="str">
        <f>IF(PhieuBauCu!$B$2&gt;5,IF(LEN($B1948)=0,"",IF(AND($B1948&gt;0,VALUE(SUBSTITUTE($B1948,"6","0"))=$B1948),1,0)),"")</f>
        <v/>
      </c>
      <c r="J1948" s="5" t="str">
        <f>IF(PhieuBauCu!$B$2&gt;6,IF(LEN($B1948)=0,"",IF(AND($B1948&gt;0,VALUE(SUBSTITUTE($B1948,"7","0"))=$B1948),1,0)),"")</f>
        <v/>
      </c>
      <c r="K1948" s="5" t="str">
        <f>IF(PhieuBauCu!$B$2&gt;7,IF(LEN($B1948)=0,"",IF(AND($B1948&gt;0,VALUE(SUBSTITUTE($B1948,"8","0"))=$B1948),1,0)),"")</f>
        <v/>
      </c>
      <c r="L1948" s="5" t="str">
        <f>IF(PhieuBauCu!$B$2&gt;8,IF(LEN($B1948)=0,"",IF(AND($B1948&gt;0,VALUE(SUBSTITUTE($B1948,"9","0"))=$B1948),1,0)),"")</f>
        <v/>
      </c>
      <c r="M1948" s="9">
        <f t="shared" si="61"/>
        <v>0</v>
      </c>
      <c r="N1948" s="36">
        <f>IF(AND(M1948&lt;=PhieuBauCu!$B$13,M1948&gt;=1),1,0)</f>
        <v>0</v>
      </c>
    </row>
    <row r="1949" spans="1:14" ht="28.5" customHeight="1">
      <c r="A1949" s="2">
        <v>1944</v>
      </c>
      <c r="B1949" s="3"/>
      <c r="C1949" s="48" t="str">
        <f t="shared" si="60"/>
        <v/>
      </c>
      <c r="D1949" s="5" t="str">
        <f>IF(PhieuBauCu!$B$2&gt;0,IF(LEN($B1949)=0,"",IF(AND($B1949&gt;0,VALUE(SUBSTITUTE($B1949,"1","0"))=$B1949),1,0)),"")</f>
        <v/>
      </c>
      <c r="E1949" s="5" t="str">
        <f>IF(PhieuBauCu!$B$2&gt;1,IF(LEN($B1949)=0,"",IF(AND($B1949&gt;0,VALUE(SUBSTITUTE($B1949,"2","0"))=$B1949),1,0)),"")</f>
        <v/>
      </c>
      <c r="F1949" s="5" t="str">
        <f>IF(PhieuBauCu!$B$2&gt;2,IF(LEN($B1949)=0,"",IF(AND($B1949&gt;0,VALUE(SUBSTITUTE($B1949,"3","0"))=$B1949),1,0)),"")</f>
        <v/>
      </c>
      <c r="G1949" s="5" t="str">
        <f>IF(PhieuBauCu!$B$2&gt;3,IF(LEN($B1949)=0,"",IF(AND($B1949&gt;0,VALUE(SUBSTITUTE($B1949,"4","0"))=$B1949),1,0)),"")</f>
        <v/>
      </c>
      <c r="H1949" s="5" t="str">
        <f>IF(PhieuBauCu!$B$2&gt;4,IF(LEN($B1949)=0,"",IF(AND($B1949&gt;0,VALUE(SUBSTITUTE($B1949,"5","0"))=$B1949),1,0)),"")</f>
        <v/>
      </c>
      <c r="I1949" s="5" t="str">
        <f>IF(PhieuBauCu!$B$2&gt;5,IF(LEN($B1949)=0,"",IF(AND($B1949&gt;0,VALUE(SUBSTITUTE($B1949,"6","0"))=$B1949),1,0)),"")</f>
        <v/>
      </c>
      <c r="J1949" s="5" t="str">
        <f>IF(PhieuBauCu!$B$2&gt;6,IF(LEN($B1949)=0,"",IF(AND($B1949&gt;0,VALUE(SUBSTITUTE($B1949,"7","0"))=$B1949),1,0)),"")</f>
        <v/>
      </c>
      <c r="K1949" s="5" t="str">
        <f>IF(PhieuBauCu!$B$2&gt;7,IF(LEN($B1949)=0,"",IF(AND($B1949&gt;0,VALUE(SUBSTITUTE($B1949,"8","0"))=$B1949),1,0)),"")</f>
        <v/>
      </c>
      <c r="L1949" s="5" t="str">
        <f>IF(PhieuBauCu!$B$2&gt;8,IF(LEN($B1949)=0,"",IF(AND($B1949&gt;0,VALUE(SUBSTITUTE($B1949,"9","0"))=$B1949),1,0)),"")</f>
        <v/>
      </c>
      <c r="M1949" s="9">
        <f t="shared" si="61"/>
        <v>0</v>
      </c>
      <c r="N1949" s="36">
        <f>IF(AND(M1949&lt;=PhieuBauCu!$B$13,M1949&gt;=1),1,0)</f>
        <v>0</v>
      </c>
    </row>
    <row r="1950" spans="1:14" ht="28.5" customHeight="1">
      <c r="A1950" s="2">
        <v>1945</v>
      </c>
      <c r="B1950" s="3"/>
      <c r="C1950" s="48" t="str">
        <f t="shared" si="60"/>
        <v/>
      </c>
      <c r="D1950" s="5" t="str">
        <f>IF(PhieuBauCu!$B$2&gt;0,IF(LEN($B1950)=0,"",IF(AND($B1950&gt;0,VALUE(SUBSTITUTE($B1950,"1","0"))=$B1950),1,0)),"")</f>
        <v/>
      </c>
      <c r="E1950" s="5" t="str">
        <f>IF(PhieuBauCu!$B$2&gt;1,IF(LEN($B1950)=0,"",IF(AND($B1950&gt;0,VALUE(SUBSTITUTE($B1950,"2","0"))=$B1950),1,0)),"")</f>
        <v/>
      </c>
      <c r="F1950" s="5" t="str">
        <f>IF(PhieuBauCu!$B$2&gt;2,IF(LEN($B1950)=0,"",IF(AND($B1950&gt;0,VALUE(SUBSTITUTE($B1950,"3","0"))=$B1950),1,0)),"")</f>
        <v/>
      </c>
      <c r="G1950" s="5" t="str">
        <f>IF(PhieuBauCu!$B$2&gt;3,IF(LEN($B1950)=0,"",IF(AND($B1950&gt;0,VALUE(SUBSTITUTE($B1950,"4","0"))=$B1950),1,0)),"")</f>
        <v/>
      </c>
      <c r="H1950" s="5" t="str">
        <f>IF(PhieuBauCu!$B$2&gt;4,IF(LEN($B1950)=0,"",IF(AND($B1950&gt;0,VALUE(SUBSTITUTE($B1950,"5","0"))=$B1950),1,0)),"")</f>
        <v/>
      </c>
      <c r="I1950" s="5" t="str">
        <f>IF(PhieuBauCu!$B$2&gt;5,IF(LEN($B1950)=0,"",IF(AND($B1950&gt;0,VALUE(SUBSTITUTE($B1950,"6","0"))=$B1950),1,0)),"")</f>
        <v/>
      </c>
      <c r="J1950" s="5" t="str">
        <f>IF(PhieuBauCu!$B$2&gt;6,IF(LEN($B1950)=0,"",IF(AND($B1950&gt;0,VALUE(SUBSTITUTE($B1950,"7","0"))=$B1950),1,0)),"")</f>
        <v/>
      </c>
      <c r="K1950" s="5" t="str">
        <f>IF(PhieuBauCu!$B$2&gt;7,IF(LEN($B1950)=0,"",IF(AND($B1950&gt;0,VALUE(SUBSTITUTE($B1950,"8","0"))=$B1950),1,0)),"")</f>
        <v/>
      </c>
      <c r="L1950" s="5" t="str">
        <f>IF(PhieuBauCu!$B$2&gt;8,IF(LEN($B1950)=0,"",IF(AND($B1950&gt;0,VALUE(SUBSTITUTE($B1950,"9","0"))=$B1950),1,0)),"")</f>
        <v/>
      </c>
      <c r="M1950" s="9">
        <f t="shared" si="61"/>
        <v>0</v>
      </c>
      <c r="N1950" s="36">
        <f>IF(AND(M1950&lt;=PhieuBauCu!$B$13,M1950&gt;=1),1,0)</f>
        <v>0</v>
      </c>
    </row>
    <row r="1951" spans="1:14" ht="28.5" customHeight="1">
      <c r="A1951" s="2">
        <v>1946</v>
      </c>
      <c r="B1951" s="3"/>
      <c r="C1951" s="48" t="str">
        <f t="shared" si="60"/>
        <v/>
      </c>
      <c r="D1951" s="5" t="str">
        <f>IF(PhieuBauCu!$B$2&gt;0,IF(LEN($B1951)=0,"",IF(AND($B1951&gt;0,VALUE(SUBSTITUTE($B1951,"1","0"))=$B1951),1,0)),"")</f>
        <v/>
      </c>
      <c r="E1951" s="5" t="str">
        <f>IF(PhieuBauCu!$B$2&gt;1,IF(LEN($B1951)=0,"",IF(AND($B1951&gt;0,VALUE(SUBSTITUTE($B1951,"2","0"))=$B1951),1,0)),"")</f>
        <v/>
      </c>
      <c r="F1951" s="5" t="str">
        <f>IF(PhieuBauCu!$B$2&gt;2,IF(LEN($B1951)=0,"",IF(AND($B1951&gt;0,VALUE(SUBSTITUTE($B1951,"3","0"))=$B1951),1,0)),"")</f>
        <v/>
      </c>
      <c r="G1951" s="5" t="str">
        <f>IF(PhieuBauCu!$B$2&gt;3,IF(LEN($B1951)=0,"",IF(AND($B1951&gt;0,VALUE(SUBSTITUTE($B1951,"4","0"))=$B1951),1,0)),"")</f>
        <v/>
      </c>
      <c r="H1951" s="5" t="str">
        <f>IF(PhieuBauCu!$B$2&gt;4,IF(LEN($B1951)=0,"",IF(AND($B1951&gt;0,VALUE(SUBSTITUTE($B1951,"5","0"))=$B1951),1,0)),"")</f>
        <v/>
      </c>
      <c r="I1951" s="5" t="str">
        <f>IF(PhieuBauCu!$B$2&gt;5,IF(LEN($B1951)=0,"",IF(AND($B1951&gt;0,VALUE(SUBSTITUTE($B1951,"6","0"))=$B1951),1,0)),"")</f>
        <v/>
      </c>
      <c r="J1951" s="5" t="str">
        <f>IF(PhieuBauCu!$B$2&gt;6,IF(LEN($B1951)=0,"",IF(AND($B1951&gt;0,VALUE(SUBSTITUTE($B1951,"7","0"))=$B1951),1,0)),"")</f>
        <v/>
      </c>
      <c r="K1951" s="5" t="str">
        <f>IF(PhieuBauCu!$B$2&gt;7,IF(LEN($B1951)=0,"",IF(AND($B1951&gt;0,VALUE(SUBSTITUTE($B1951,"8","0"))=$B1951),1,0)),"")</f>
        <v/>
      </c>
      <c r="L1951" s="5" t="str">
        <f>IF(PhieuBauCu!$B$2&gt;8,IF(LEN($B1951)=0,"",IF(AND($B1951&gt;0,VALUE(SUBSTITUTE($B1951,"9","0"))=$B1951),1,0)),"")</f>
        <v/>
      </c>
      <c r="M1951" s="9">
        <f t="shared" si="61"/>
        <v>0</v>
      </c>
      <c r="N1951" s="36">
        <f>IF(AND(M1951&lt;=PhieuBauCu!$B$13,M1951&gt;=1),1,0)</f>
        <v>0</v>
      </c>
    </row>
    <row r="1952" spans="1:14" ht="28.5" customHeight="1">
      <c r="A1952" s="2">
        <v>1947</v>
      </c>
      <c r="B1952" s="3"/>
      <c r="C1952" s="48" t="str">
        <f t="shared" si="60"/>
        <v/>
      </c>
      <c r="D1952" s="5" t="str">
        <f>IF(PhieuBauCu!$B$2&gt;0,IF(LEN($B1952)=0,"",IF(AND($B1952&gt;0,VALUE(SUBSTITUTE($B1952,"1","0"))=$B1952),1,0)),"")</f>
        <v/>
      </c>
      <c r="E1952" s="5" t="str">
        <f>IF(PhieuBauCu!$B$2&gt;1,IF(LEN($B1952)=0,"",IF(AND($B1952&gt;0,VALUE(SUBSTITUTE($B1952,"2","0"))=$B1952),1,0)),"")</f>
        <v/>
      </c>
      <c r="F1952" s="5" t="str">
        <f>IF(PhieuBauCu!$B$2&gt;2,IF(LEN($B1952)=0,"",IF(AND($B1952&gt;0,VALUE(SUBSTITUTE($B1952,"3","0"))=$B1952),1,0)),"")</f>
        <v/>
      </c>
      <c r="G1952" s="5" t="str">
        <f>IF(PhieuBauCu!$B$2&gt;3,IF(LEN($B1952)=0,"",IF(AND($B1952&gt;0,VALUE(SUBSTITUTE($B1952,"4","0"))=$B1952),1,0)),"")</f>
        <v/>
      </c>
      <c r="H1952" s="5" t="str">
        <f>IF(PhieuBauCu!$B$2&gt;4,IF(LEN($B1952)=0,"",IF(AND($B1952&gt;0,VALUE(SUBSTITUTE($B1952,"5","0"))=$B1952),1,0)),"")</f>
        <v/>
      </c>
      <c r="I1952" s="5" t="str">
        <f>IF(PhieuBauCu!$B$2&gt;5,IF(LEN($B1952)=0,"",IF(AND($B1952&gt;0,VALUE(SUBSTITUTE($B1952,"6","0"))=$B1952),1,0)),"")</f>
        <v/>
      </c>
      <c r="J1952" s="5" t="str">
        <f>IF(PhieuBauCu!$B$2&gt;6,IF(LEN($B1952)=0,"",IF(AND($B1952&gt;0,VALUE(SUBSTITUTE($B1952,"7","0"))=$B1952),1,0)),"")</f>
        <v/>
      </c>
      <c r="K1952" s="5" t="str">
        <f>IF(PhieuBauCu!$B$2&gt;7,IF(LEN($B1952)=0,"",IF(AND($B1952&gt;0,VALUE(SUBSTITUTE($B1952,"8","0"))=$B1952),1,0)),"")</f>
        <v/>
      </c>
      <c r="L1952" s="5" t="str">
        <f>IF(PhieuBauCu!$B$2&gt;8,IF(LEN($B1952)=0,"",IF(AND($B1952&gt;0,VALUE(SUBSTITUTE($B1952,"9","0"))=$B1952),1,0)),"")</f>
        <v/>
      </c>
      <c r="M1952" s="9">
        <f t="shared" si="61"/>
        <v>0</v>
      </c>
      <c r="N1952" s="36">
        <f>IF(AND(M1952&lt;=PhieuBauCu!$B$13,M1952&gt;=1),1,0)</f>
        <v>0</v>
      </c>
    </row>
    <row r="1953" spans="1:14" ht="28.5" customHeight="1">
      <c r="A1953" s="2">
        <v>1948</v>
      </c>
      <c r="B1953" s="3"/>
      <c r="C1953" s="48" t="str">
        <f t="shared" si="60"/>
        <v/>
      </c>
      <c r="D1953" s="5" t="str">
        <f>IF(PhieuBauCu!$B$2&gt;0,IF(LEN($B1953)=0,"",IF(AND($B1953&gt;0,VALUE(SUBSTITUTE($B1953,"1","0"))=$B1953),1,0)),"")</f>
        <v/>
      </c>
      <c r="E1953" s="5" t="str">
        <f>IF(PhieuBauCu!$B$2&gt;1,IF(LEN($B1953)=0,"",IF(AND($B1953&gt;0,VALUE(SUBSTITUTE($B1953,"2","0"))=$B1953),1,0)),"")</f>
        <v/>
      </c>
      <c r="F1953" s="5" t="str">
        <f>IF(PhieuBauCu!$B$2&gt;2,IF(LEN($B1953)=0,"",IF(AND($B1953&gt;0,VALUE(SUBSTITUTE($B1953,"3","0"))=$B1953),1,0)),"")</f>
        <v/>
      </c>
      <c r="G1953" s="5" t="str">
        <f>IF(PhieuBauCu!$B$2&gt;3,IF(LEN($B1953)=0,"",IF(AND($B1953&gt;0,VALUE(SUBSTITUTE($B1953,"4","0"))=$B1953),1,0)),"")</f>
        <v/>
      </c>
      <c r="H1953" s="5" t="str">
        <f>IF(PhieuBauCu!$B$2&gt;4,IF(LEN($B1953)=0,"",IF(AND($B1953&gt;0,VALUE(SUBSTITUTE($B1953,"5","0"))=$B1953),1,0)),"")</f>
        <v/>
      </c>
      <c r="I1953" s="5" t="str">
        <f>IF(PhieuBauCu!$B$2&gt;5,IF(LEN($B1953)=0,"",IF(AND($B1953&gt;0,VALUE(SUBSTITUTE($B1953,"6","0"))=$B1953),1,0)),"")</f>
        <v/>
      </c>
      <c r="J1953" s="5" t="str">
        <f>IF(PhieuBauCu!$B$2&gt;6,IF(LEN($B1953)=0,"",IF(AND($B1953&gt;0,VALUE(SUBSTITUTE($B1953,"7","0"))=$B1953),1,0)),"")</f>
        <v/>
      </c>
      <c r="K1953" s="5" t="str">
        <f>IF(PhieuBauCu!$B$2&gt;7,IF(LEN($B1953)=0,"",IF(AND($B1953&gt;0,VALUE(SUBSTITUTE($B1953,"8","0"))=$B1953),1,0)),"")</f>
        <v/>
      </c>
      <c r="L1953" s="5" t="str">
        <f>IF(PhieuBauCu!$B$2&gt;8,IF(LEN($B1953)=0,"",IF(AND($B1953&gt;0,VALUE(SUBSTITUTE($B1953,"9","0"))=$B1953),1,0)),"")</f>
        <v/>
      </c>
      <c r="M1953" s="9">
        <f t="shared" si="61"/>
        <v>0</v>
      </c>
      <c r="N1953" s="36">
        <f>IF(AND(M1953&lt;=PhieuBauCu!$B$13,M1953&gt;=1),1,0)</f>
        <v>0</v>
      </c>
    </row>
    <row r="1954" spans="1:14" ht="28.5" customHeight="1">
      <c r="A1954" s="2">
        <v>1949</v>
      </c>
      <c r="B1954" s="3"/>
      <c r="C1954" s="48" t="str">
        <f t="shared" si="60"/>
        <v/>
      </c>
      <c r="D1954" s="5" t="str">
        <f>IF(PhieuBauCu!$B$2&gt;0,IF(LEN($B1954)=0,"",IF(AND($B1954&gt;0,VALUE(SUBSTITUTE($B1954,"1","0"))=$B1954),1,0)),"")</f>
        <v/>
      </c>
      <c r="E1954" s="5" t="str">
        <f>IF(PhieuBauCu!$B$2&gt;1,IF(LEN($B1954)=0,"",IF(AND($B1954&gt;0,VALUE(SUBSTITUTE($B1954,"2","0"))=$B1954),1,0)),"")</f>
        <v/>
      </c>
      <c r="F1954" s="5" t="str">
        <f>IF(PhieuBauCu!$B$2&gt;2,IF(LEN($B1954)=0,"",IF(AND($B1954&gt;0,VALUE(SUBSTITUTE($B1954,"3","0"))=$B1954),1,0)),"")</f>
        <v/>
      </c>
      <c r="G1954" s="5" t="str">
        <f>IF(PhieuBauCu!$B$2&gt;3,IF(LEN($B1954)=0,"",IF(AND($B1954&gt;0,VALUE(SUBSTITUTE($B1954,"4","0"))=$B1954),1,0)),"")</f>
        <v/>
      </c>
      <c r="H1954" s="5" t="str">
        <f>IF(PhieuBauCu!$B$2&gt;4,IF(LEN($B1954)=0,"",IF(AND($B1954&gt;0,VALUE(SUBSTITUTE($B1954,"5","0"))=$B1954),1,0)),"")</f>
        <v/>
      </c>
      <c r="I1954" s="5" t="str">
        <f>IF(PhieuBauCu!$B$2&gt;5,IF(LEN($B1954)=0,"",IF(AND($B1954&gt;0,VALUE(SUBSTITUTE($B1954,"6","0"))=$B1954),1,0)),"")</f>
        <v/>
      </c>
      <c r="J1954" s="5" t="str">
        <f>IF(PhieuBauCu!$B$2&gt;6,IF(LEN($B1954)=0,"",IF(AND($B1954&gt;0,VALUE(SUBSTITUTE($B1954,"7","0"))=$B1954),1,0)),"")</f>
        <v/>
      </c>
      <c r="K1954" s="5" t="str">
        <f>IF(PhieuBauCu!$B$2&gt;7,IF(LEN($B1954)=0,"",IF(AND($B1954&gt;0,VALUE(SUBSTITUTE($B1954,"8","0"))=$B1954),1,0)),"")</f>
        <v/>
      </c>
      <c r="L1954" s="5" t="str">
        <f>IF(PhieuBauCu!$B$2&gt;8,IF(LEN($B1954)=0,"",IF(AND($B1954&gt;0,VALUE(SUBSTITUTE($B1954,"9","0"))=$B1954),1,0)),"")</f>
        <v/>
      </c>
      <c r="M1954" s="9">
        <f t="shared" si="61"/>
        <v>0</v>
      </c>
      <c r="N1954" s="36">
        <f>IF(AND(M1954&lt;=PhieuBauCu!$B$13,M1954&gt;=1),1,0)</f>
        <v>0</v>
      </c>
    </row>
    <row r="1955" spans="1:14" ht="28.5" customHeight="1">
      <c r="A1955" s="2">
        <v>1950</v>
      </c>
      <c r="B1955" s="3"/>
      <c r="C1955" s="48" t="str">
        <f t="shared" si="60"/>
        <v/>
      </c>
      <c r="D1955" s="5" t="str">
        <f>IF(PhieuBauCu!$B$2&gt;0,IF(LEN($B1955)=0,"",IF(AND($B1955&gt;0,VALUE(SUBSTITUTE($B1955,"1","0"))=$B1955),1,0)),"")</f>
        <v/>
      </c>
      <c r="E1955" s="5" t="str">
        <f>IF(PhieuBauCu!$B$2&gt;1,IF(LEN($B1955)=0,"",IF(AND($B1955&gt;0,VALUE(SUBSTITUTE($B1955,"2","0"))=$B1955),1,0)),"")</f>
        <v/>
      </c>
      <c r="F1955" s="5" t="str">
        <f>IF(PhieuBauCu!$B$2&gt;2,IF(LEN($B1955)=0,"",IF(AND($B1955&gt;0,VALUE(SUBSTITUTE($B1955,"3","0"))=$B1955),1,0)),"")</f>
        <v/>
      </c>
      <c r="G1955" s="5" t="str">
        <f>IF(PhieuBauCu!$B$2&gt;3,IF(LEN($B1955)=0,"",IF(AND($B1955&gt;0,VALUE(SUBSTITUTE($B1955,"4","0"))=$B1955),1,0)),"")</f>
        <v/>
      </c>
      <c r="H1955" s="5" t="str">
        <f>IF(PhieuBauCu!$B$2&gt;4,IF(LEN($B1955)=0,"",IF(AND($B1955&gt;0,VALUE(SUBSTITUTE($B1955,"5","0"))=$B1955),1,0)),"")</f>
        <v/>
      </c>
      <c r="I1955" s="5" t="str">
        <f>IF(PhieuBauCu!$B$2&gt;5,IF(LEN($B1955)=0,"",IF(AND($B1955&gt;0,VALUE(SUBSTITUTE($B1955,"6","0"))=$B1955),1,0)),"")</f>
        <v/>
      </c>
      <c r="J1955" s="5" t="str">
        <f>IF(PhieuBauCu!$B$2&gt;6,IF(LEN($B1955)=0,"",IF(AND($B1955&gt;0,VALUE(SUBSTITUTE($B1955,"7","0"))=$B1955),1,0)),"")</f>
        <v/>
      </c>
      <c r="K1955" s="5" t="str">
        <f>IF(PhieuBauCu!$B$2&gt;7,IF(LEN($B1955)=0,"",IF(AND($B1955&gt;0,VALUE(SUBSTITUTE($B1955,"8","0"))=$B1955),1,0)),"")</f>
        <v/>
      </c>
      <c r="L1955" s="5" t="str">
        <f>IF(PhieuBauCu!$B$2&gt;8,IF(LEN($B1955)=0,"",IF(AND($B1955&gt;0,VALUE(SUBSTITUTE($B1955,"9","0"))=$B1955),1,0)),"")</f>
        <v/>
      </c>
      <c r="M1955" s="9">
        <f t="shared" si="61"/>
        <v>0</v>
      </c>
      <c r="N1955" s="36">
        <f>IF(AND(M1955&lt;=PhieuBauCu!$B$13,M1955&gt;=1),1,0)</f>
        <v>0</v>
      </c>
    </row>
    <row r="1956" spans="1:14" ht="28.5" customHeight="1">
      <c r="A1956" s="2">
        <v>1951</v>
      </c>
      <c r="B1956" s="3"/>
      <c r="C1956" s="48" t="str">
        <f t="shared" si="60"/>
        <v/>
      </c>
      <c r="D1956" s="5" t="str">
        <f>IF(PhieuBauCu!$B$2&gt;0,IF(LEN($B1956)=0,"",IF(AND($B1956&gt;0,VALUE(SUBSTITUTE($B1956,"1","0"))=$B1956),1,0)),"")</f>
        <v/>
      </c>
      <c r="E1956" s="5" t="str">
        <f>IF(PhieuBauCu!$B$2&gt;1,IF(LEN($B1956)=0,"",IF(AND($B1956&gt;0,VALUE(SUBSTITUTE($B1956,"2","0"))=$B1956),1,0)),"")</f>
        <v/>
      </c>
      <c r="F1956" s="5" t="str">
        <f>IF(PhieuBauCu!$B$2&gt;2,IF(LEN($B1956)=0,"",IF(AND($B1956&gt;0,VALUE(SUBSTITUTE($B1956,"3","0"))=$B1956),1,0)),"")</f>
        <v/>
      </c>
      <c r="G1956" s="5" t="str">
        <f>IF(PhieuBauCu!$B$2&gt;3,IF(LEN($B1956)=0,"",IF(AND($B1956&gt;0,VALUE(SUBSTITUTE($B1956,"4","0"))=$B1956),1,0)),"")</f>
        <v/>
      </c>
      <c r="H1956" s="5" t="str">
        <f>IF(PhieuBauCu!$B$2&gt;4,IF(LEN($B1956)=0,"",IF(AND($B1956&gt;0,VALUE(SUBSTITUTE($B1956,"5","0"))=$B1956),1,0)),"")</f>
        <v/>
      </c>
      <c r="I1956" s="5" t="str">
        <f>IF(PhieuBauCu!$B$2&gt;5,IF(LEN($B1956)=0,"",IF(AND($B1956&gt;0,VALUE(SUBSTITUTE($B1956,"6","0"))=$B1956),1,0)),"")</f>
        <v/>
      </c>
      <c r="J1956" s="5" t="str">
        <f>IF(PhieuBauCu!$B$2&gt;6,IF(LEN($B1956)=0,"",IF(AND($B1956&gt;0,VALUE(SUBSTITUTE($B1956,"7","0"))=$B1956),1,0)),"")</f>
        <v/>
      </c>
      <c r="K1956" s="5" t="str">
        <f>IF(PhieuBauCu!$B$2&gt;7,IF(LEN($B1956)=0,"",IF(AND($B1956&gt;0,VALUE(SUBSTITUTE($B1956,"8","0"))=$B1956),1,0)),"")</f>
        <v/>
      </c>
      <c r="L1956" s="5" t="str">
        <f>IF(PhieuBauCu!$B$2&gt;8,IF(LEN($B1956)=0,"",IF(AND($B1956&gt;0,VALUE(SUBSTITUTE($B1956,"9","0"))=$B1956),1,0)),"")</f>
        <v/>
      </c>
      <c r="M1956" s="9">
        <f t="shared" si="61"/>
        <v>0</v>
      </c>
      <c r="N1956" s="36">
        <f>IF(AND(M1956&lt;=PhieuBauCu!$B$13,M1956&gt;=1),1,0)</f>
        <v>0</v>
      </c>
    </row>
    <row r="1957" spans="1:14" ht="28.5" customHeight="1">
      <c r="A1957" s="2">
        <v>1952</v>
      </c>
      <c r="B1957" s="3"/>
      <c r="C1957" s="48" t="str">
        <f t="shared" si="60"/>
        <v/>
      </c>
      <c r="D1957" s="5" t="str">
        <f>IF(PhieuBauCu!$B$2&gt;0,IF(LEN($B1957)=0,"",IF(AND($B1957&gt;0,VALUE(SUBSTITUTE($B1957,"1","0"))=$B1957),1,0)),"")</f>
        <v/>
      </c>
      <c r="E1957" s="5" t="str">
        <f>IF(PhieuBauCu!$B$2&gt;1,IF(LEN($B1957)=0,"",IF(AND($B1957&gt;0,VALUE(SUBSTITUTE($B1957,"2","0"))=$B1957),1,0)),"")</f>
        <v/>
      </c>
      <c r="F1957" s="5" t="str">
        <f>IF(PhieuBauCu!$B$2&gt;2,IF(LEN($B1957)=0,"",IF(AND($B1957&gt;0,VALUE(SUBSTITUTE($B1957,"3","0"))=$B1957),1,0)),"")</f>
        <v/>
      </c>
      <c r="G1957" s="5" t="str">
        <f>IF(PhieuBauCu!$B$2&gt;3,IF(LEN($B1957)=0,"",IF(AND($B1957&gt;0,VALUE(SUBSTITUTE($B1957,"4","0"))=$B1957),1,0)),"")</f>
        <v/>
      </c>
      <c r="H1957" s="5" t="str">
        <f>IF(PhieuBauCu!$B$2&gt;4,IF(LEN($B1957)=0,"",IF(AND($B1957&gt;0,VALUE(SUBSTITUTE($B1957,"5","0"))=$B1957),1,0)),"")</f>
        <v/>
      </c>
      <c r="I1957" s="5" t="str">
        <f>IF(PhieuBauCu!$B$2&gt;5,IF(LEN($B1957)=0,"",IF(AND($B1957&gt;0,VALUE(SUBSTITUTE($B1957,"6","0"))=$B1957),1,0)),"")</f>
        <v/>
      </c>
      <c r="J1957" s="5" t="str">
        <f>IF(PhieuBauCu!$B$2&gt;6,IF(LEN($B1957)=0,"",IF(AND($B1957&gt;0,VALUE(SUBSTITUTE($B1957,"7","0"))=$B1957),1,0)),"")</f>
        <v/>
      </c>
      <c r="K1957" s="5" t="str">
        <f>IF(PhieuBauCu!$B$2&gt;7,IF(LEN($B1957)=0,"",IF(AND($B1957&gt;0,VALUE(SUBSTITUTE($B1957,"8","0"))=$B1957),1,0)),"")</f>
        <v/>
      </c>
      <c r="L1957" s="5" t="str">
        <f>IF(PhieuBauCu!$B$2&gt;8,IF(LEN($B1957)=0,"",IF(AND($B1957&gt;0,VALUE(SUBSTITUTE($B1957,"9","0"))=$B1957),1,0)),"")</f>
        <v/>
      </c>
      <c r="M1957" s="9">
        <f t="shared" si="61"/>
        <v>0</v>
      </c>
      <c r="N1957" s="36">
        <f>IF(AND(M1957&lt;=PhieuBauCu!$B$13,M1957&gt;=1),1,0)</f>
        <v>0</v>
      </c>
    </row>
    <row r="1958" spans="1:14" ht="28.5" customHeight="1">
      <c r="A1958" s="2">
        <v>1953</v>
      </c>
      <c r="B1958" s="3"/>
      <c r="C1958" s="48" t="str">
        <f t="shared" si="60"/>
        <v/>
      </c>
      <c r="D1958" s="5" t="str">
        <f>IF(PhieuBauCu!$B$2&gt;0,IF(LEN($B1958)=0,"",IF(AND($B1958&gt;0,VALUE(SUBSTITUTE($B1958,"1","0"))=$B1958),1,0)),"")</f>
        <v/>
      </c>
      <c r="E1958" s="5" t="str">
        <f>IF(PhieuBauCu!$B$2&gt;1,IF(LEN($B1958)=0,"",IF(AND($B1958&gt;0,VALUE(SUBSTITUTE($B1958,"2","0"))=$B1958),1,0)),"")</f>
        <v/>
      </c>
      <c r="F1958" s="5" t="str">
        <f>IF(PhieuBauCu!$B$2&gt;2,IF(LEN($B1958)=0,"",IF(AND($B1958&gt;0,VALUE(SUBSTITUTE($B1958,"3","0"))=$B1958),1,0)),"")</f>
        <v/>
      </c>
      <c r="G1958" s="5" t="str">
        <f>IF(PhieuBauCu!$B$2&gt;3,IF(LEN($B1958)=0,"",IF(AND($B1958&gt;0,VALUE(SUBSTITUTE($B1958,"4","0"))=$B1958),1,0)),"")</f>
        <v/>
      </c>
      <c r="H1958" s="5" t="str">
        <f>IF(PhieuBauCu!$B$2&gt;4,IF(LEN($B1958)=0,"",IF(AND($B1958&gt;0,VALUE(SUBSTITUTE($B1958,"5","0"))=$B1958),1,0)),"")</f>
        <v/>
      </c>
      <c r="I1958" s="5" t="str">
        <f>IF(PhieuBauCu!$B$2&gt;5,IF(LEN($B1958)=0,"",IF(AND($B1958&gt;0,VALUE(SUBSTITUTE($B1958,"6","0"))=$B1958),1,0)),"")</f>
        <v/>
      </c>
      <c r="J1958" s="5" t="str">
        <f>IF(PhieuBauCu!$B$2&gt;6,IF(LEN($B1958)=0,"",IF(AND($B1958&gt;0,VALUE(SUBSTITUTE($B1958,"7","0"))=$B1958),1,0)),"")</f>
        <v/>
      </c>
      <c r="K1958" s="5" t="str">
        <f>IF(PhieuBauCu!$B$2&gt;7,IF(LEN($B1958)=0,"",IF(AND($B1958&gt;0,VALUE(SUBSTITUTE($B1958,"8","0"))=$B1958),1,0)),"")</f>
        <v/>
      </c>
      <c r="L1958" s="5" t="str">
        <f>IF(PhieuBauCu!$B$2&gt;8,IF(LEN($B1958)=0,"",IF(AND($B1958&gt;0,VALUE(SUBSTITUTE($B1958,"9","0"))=$B1958),1,0)),"")</f>
        <v/>
      </c>
      <c r="M1958" s="9">
        <f t="shared" si="61"/>
        <v>0</v>
      </c>
      <c r="N1958" s="36">
        <f>IF(AND(M1958&lt;=PhieuBauCu!$B$13,M1958&gt;=1),1,0)</f>
        <v>0</v>
      </c>
    </row>
    <row r="1959" spans="1:14" ht="28.5" customHeight="1">
      <c r="A1959" s="2">
        <v>1954</v>
      </c>
      <c r="B1959" s="3"/>
      <c r="C1959" s="48" t="str">
        <f t="shared" si="60"/>
        <v/>
      </c>
      <c r="D1959" s="5" t="str">
        <f>IF(PhieuBauCu!$B$2&gt;0,IF(LEN($B1959)=0,"",IF(AND($B1959&gt;0,VALUE(SUBSTITUTE($B1959,"1","0"))=$B1959),1,0)),"")</f>
        <v/>
      </c>
      <c r="E1959" s="5" t="str">
        <f>IF(PhieuBauCu!$B$2&gt;1,IF(LEN($B1959)=0,"",IF(AND($B1959&gt;0,VALUE(SUBSTITUTE($B1959,"2","0"))=$B1959),1,0)),"")</f>
        <v/>
      </c>
      <c r="F1959" s="5" t="str">
        <f>IF(PhieuBauCu!$B$2&gt;2,IF(LEN($B1959)=0,"",IF(AND($B1959&gt;0,VALUE(SUBSTITUTE($B1959,"3","0"))=$B1959),1,0)),"")</f>
        <v/>
      </c>
      <c r="G1959" s="5" t="str">
        <f>IF(PhieuBauCu!$B$2&gt;3,IF(LEN($B1959)=0,"",IF(AND($B1959&gt;0,VALUE(SUBSTITUTE($B1959,"4","0"))=$B1959),1,0)),"")</f>
        <v/>
      </c>
      <c r="H1959" s="5" t="str">
        <f>IF(PhieuBauCu!$B$2&gt;4,IF(LEN($B1959)=0,"",IF(AND($B1959&gt;0,VALUE(SUBSTITUTE($B1959,"5","0"))=$B1959),1,0)),"")</f>
        <v/>
      </c>
      <c r="I1959" s="5" t="str">
        <f>IF(PhieuBauCu!$B$2&gt;5,IF(LEN($B1959)=0,"",IF(AND($B1959&gt;0,VALUE(SUBSTITUTE($B1959,"6","0"))=$B1959),1,0)),"")</f>
        <v/>
      </c>
      <c r="J1959" s="5" t="str">
        <f>IF(PhieuBauCu!$B$2&gt;6,IF(LEN($B1959)=0,"",IF(AND($B1959&gt;0,VALUE(SUBSTITUTE($B1959,"7","0"))=$B1959),1,0)),"")</f>
        <v/>
      </c>
      <c r="K1959" s="5" t="str">
        <f>IF(PhieuBauCu!$B$2&gt;7,IF(LEN($B1959)=0,"",IF(AND($B1959&gt;0,VALUE(SUBSTITUTE($B1959,"8","0"))=$B1959),1,0)),"")</f>
        <v/>
      </c>
      <c r="L1959" s="5" t="str">
        <f>IF(PhieuBauCu!$B$2&gt;8,IF(LEN($B1959)=0,"",IF(AND($B1959&gt;0,VALUE(SUBSTITUTE($B1959,"9","0"))=$B1959),1,0)),"")</f>
        <v/>
      </c>
      <c r="M1959" s="9">
        <f t="shared" si="61"/>
        <v>0</v>
      </c>
      <c r="N1959" s="36">
        <f>IF(AND(M1959&lt;=PhieuBauCu!$B$13,M1959&gt;=1),1,0)</f>
        <v>0</v>
      </c>
    </row>
    <row r="1960" spans="1:14" ht="28.5" customHeight="1">
      <c r="A1960" s="2">
        <v>1955</v>
      </c>
      <c r="B1960" s="3"/>
      <c r="C1960" s="48" t="str">
        <f t="shared" si="60"/>
        <v/>
      </c>
      <c r="D1960" s="5" t="str">
        <f>IF(PhieuBauCu!$B$2&gt;0,IF(LEN($B1960)=0,"",IF(AND($B1960&gt;0,VALUE(SUBSTITUTE($B1960,"1","0"))=$B1960),1,0)),"")</f>
        <v/>
      </c>
      <c r="E1960" s="5" t="str">
        <f>IF(PhieuBauCu!$B$2&gt;1,IF(LEN($B1960)=0,"",IF(AND($B1960&gt;0,VALUE(SUBSTITUTE($B1960,"2","0"))=$B1960),1,0)),"")</f>
        <v/>
      </c>
      <c r="F1960" s="5" t="str">
        <f>IF(PhieuBauCu!$B$2&gt;2,IF(LEN($B1960)=0,"",IF(AND($B1960&gt;0,VALUE(SUBSTITUTE($B1960,"3","0"))=$B1960),1,0)),"")</f>
        <v/>
      </c>
      <c r="G1960" s="5" t="str">
        <f>IF(PhieuBauCu!$B$2&gt;3,IF(LEN($B1960)=0,"",IF(AND($B1960&gt;0,VALUE(SUBSTITUTE($B1960,"4","0"))=$B1960),1,0)),"")</f>
        <v/>
      </c>
      <c r="H1960" s="5" t="str">
        <f>IF(PhieuBauCu!$B$2&gt;4,IF(LEN($B1960)=0,"",IF(AND($B1960&gt;0,VALUE(SUBSTITUTE($B1960,"5","0"))=$B1960),1,0)),"")</f>
        <v/>
      </c>
      <c r="I1960" s="5" t="str">
        <f>IF(PhieuBauCu!$B$2&gt;5,IF(LEN($B1960)=0,"",IF(AND($B1960&gt;0,VALUE(SUBSTITUTE($B1960,"6","0"))=$B1960),1,0)),"")</f>
        <v/>
      </c>
      <c r="J1960" s="5" t="str">
        <f>IF(PhieuBauCu!$B$2&gt;6,IF(LEN($B1960)=0,"",IF(AND($B1960&gt;0,VALUE(SUBSTITUTE($B1960,"7","0"))=$B1960),1,0)),"")</f>
        <v/>
      </c>
      <c r="K1960" s="5" t="str">
        <f>IF(PhieuBauCu!$B$2&gt;7,IF(LEN($B1960)=0,"",IF(AND($B1960&gt;0,VALUE(SUBSTITUTE($B1960,"8","0"))=$B1960),1,0)),"")</f>
        <v/>
      </c>
      <c r="L1960" s="5" t="str">
        <f>IF(PhieuBauCu!$B$2&gt;8,IF(LEN($B1960)=0,"",IF(AND($B1960&gt;0,VALUE(SUBSTITUTE($B1960,"9","0"))=$B1960),1,0)),"")</f>
        <v/>
      </c>
      <c r="M1960" s="9">
        <f t="shared" si="61"/>
        <v>0</v>
      </c>
      <c r="N1960" s="36">
        <f>IF(AND(M1960&lt;=PhieuBauCu!$B$13,M1960&gt;=1),1,0)</f>
        <v>0</v>
      </c>
    </row>
    <row r="1961" spans="1:14" ht="28.5" customHeight="1">
      <c r="A1961" s="2">
        <v>1956</v>
      </c>
      <c r="B1961" s="3"/>
      <c r="C1961" s="48" t="str">
        <f t="shared" si="60"/>
        <v/>
      </c>
      <c r="D1961" s="5" t="str">
        <f>IF(PhieuBauCu!$B$2&gt;0,IF(LEN($B1961)=0,"",IF(AND($B1961&gt;0,VALUE(SUBSTITUTE($B1961,"1","0"))=$B1961),1,0)),"")</f>
        <v/>
      </c>
      <c r="E1961" s="5" t="str">
        <f>IF(PhieuBauCu!$B$2&gt;1,IF(LEN($B1961)=0,"",IF(AND($B1961&gt;0,VALUE(SUBSTITUTE($B1961,"2","0"))=$B1961),1,0)),"")</f>
        <v/>
      </c>
      <c r="F1961" s="5" t="str">
        <f>IF(PhieuBauCu!$B$2&gt;2,IF(LEN($B1961)=0,"",IF(AND($B1961&gt;0,VALUE(SUBSTITUTE($B1961,"3","0"))=$B1961),1,0)),"")</f>
        <v/>
      </c>
      <c r="G1961" s="5" t="str">
        <f>IF(PhieuBauCu!$B$2&gt;3,IF(LEN($B1961)=0,"",IF(AND($B1961&gt;0,VALUE(SUBSTITUTE($B1961,"4","0"))=$B1961),1,0)),"")</f>
        <v/>
      </c>
      <c r="H1961" s="5" t="str">
        <f>IF(PhieuBauCu!$B$2&gt;4,IF(LEN($B1961)=0,"",IF(AND($B1961&gt;0,VALUE(SUBSTITUTE($B1961,"5","0"))=$B1961),1,0)),"")</f>
        <v/>
      </c>
      <c r="I1961" s="5" t="str">
        <f>IF(PhieuBauCu!$B$2&gt;5,IF(LEN($B1961)=0,"",IF(AND($B1961&gt;0,VALUE(SUBSTITUTE($B1961,"6","0"))=$B1961),1,0)),"")</f>
        <v/>
      </c>
      <c r="J1961" s="5" t="str">
        <f>IF(PhieuBauCu!$B$2&gt;6,IF(LEN($B1961)=0,"",IF(AND($B1961&gt;0,VALUE(SUBSTITUTE($B1961,"7","0"))=$B1961),1,0)),"")</f>
        <v/>
      </c>
      <c r="K1961" s="5" t="str">
        <f>IF(PhieuBauCu!$B$2&gt;7,IF(LEN($B1961)=0,"",IF(AND($B1961&gt;0,VALUE(SUBSTITUTE($B1961,"8","0"))=$B1961),1,0)),"")</f>
        <v/>
      </c>
      <c r="L1961" s="5" t="str">
        <f>IF(PhieuBauCu!$B$2&gt;8,IF(LEN($B1961)=0,"",IF(AND($B1961&gt;0,VALUE(SUBSTITUTE($B1961,"9","0"))=$B1961),1,0)),"")</f>
        <v/>
      </c>
      <c r="M1961" s="9">
        <f t="shared" si="61"/>
        <v>0</v>
      </c>
      <c r="N1961" s="36">
        <f>IF(AND(M1961&lt;=PhieuBauCu!$B$13,M1961&gt;=1),1,0)</f>
        <v>0</v>
      </c>
    </row>
    <row r="1962" spans="1:14" ht="28.5" customHeight="1">
      <c r="A1962" s="2">
        <v>1957</v>
      </c>
      <c r="B1962" s="3"/>
      <c r="C1962" s="48" t="str">
        <f t="shared" si="60"/>
        <v/>
      </c>
      <c r="D1962" s="5" t="str">
        <f>IF(PhieuBauCu!$B$2&gt;0,IF(LEN($B1962)=0,"",IF(AND($B1962&gt;0,VALUE(SUBSTITUTE($B1962,"1","0"))=$B1962),1,0)),"")</f>
        <v/>
      </c>
      <c r="E1962" s="5" t="str">
        <f>IF(PhieuBauCu!$B$2&gt;1,IF(LEN($B1962)=0,"",IF(AND($B1962&gt;0,VALUE(SUBSTITUTE($B1962,"2","0"))=$B1962),1,0)),"")</f>
        <v/>
      </c>
      <c r="F1962" s="5" t="str">
        <f>IF(PhieuBauCu!$B$2&gt;2,IF(LEN($B1962)=0,"",IF(AND($B1962&gt;0,VALUE(SUBSTITUTE($B1962,"3","0"))=$B1962),1,0)),"")</f>
        <v/>
      </c>
      <c r="G1962" s="5" t="str">
        <f>IF(PhieuBauCu!$B$2&gt;3,IF(LEN($B1962)=0,"",IF(AND($B1962&gt;0,VALUE(SUBSTITUTE($B1962,"4","0"))=$B1962),1,0)),"")</f>
        <v/>
      </c>
      <c r="H1962" s="5" t="str">
        <f>IF(PhieuBauCu!$B$2&gt;4,IF(LEN($B1962)=0,"",IF(AND($B1962&gt;0,VALUE(SUBSTITUTE($B1962,"5","0"))=$B1962),1,0)),"")</f>
        <v/>
      </c>
      <c r="I1962" s="5" t="str">
        <f>IF(PhieuBauCu!$B$2&gt;5,IF(LEN($B1962)=0,"",IF(AND($B1962&gt;0,VALUE(SUBSTITUTE($B1962,"6","0"))=$B1962),1,0)),"")</f>
        <v/>
      </c>
      <c r="J1962" s="5" t="str">
        <f>IF(PhieuBauCu!$B$2&gt;6,IF(LEN($B1962)=0,"",IF(AND($B1962&gt;0,VALUE(SUBSTITUTE($B1962,"7","0"))=$B1962),1,0)),"")</f>
        <v/>
      </c>
      <c r="K1962" s="5" t="str">
        <f>IF(PhieuBauCu!$B$2&gt;7,IF(LEN($B1962)=0,"",IF(AND($B1962&gt;0,VALUE(SUBSTITUTE($B1962,"8","0"))=$B1962),1,0)),"")</f>
        <v/>
      </c>
      <c r="L1962" s="5" t="str">
        <f>IF(PhieuBauCu!$B$2&gt;8,IF(LEN($B1962)=0,"",IF(AND($B1962&gt;0,VALUE(SUBSTITUTE($B1962,"9","0"))=$B1962),1,0)),"")</f>
        <v/>
      </c>
      <c r="M1962" s="9">
        <f t="shared" si="61"/>
        <v>0</v>
      </c>
      <c r="N1962" s="36">
        <f>IF(AND(M1962&lt;=PhieuBauCu!$B$13,M1962&gt;=1),1,0)</f>
        <v>0</v>
      </c>
    </row>
    <row r="1963" spans="1:14" ht="28.5" customHeight="1">
      <c r="A1963" s="2">
        <v>1958</v>
      </c>
      <c r="B1963" s="3"/>
      <c r="C1963" s="48" t="str">
        <f t="shared" si="60"/>
        <v/>
      </c>
      <c r="D1963" s="5" t="str">
        <f>IF(PhieuBauCu!$B$2&gt;0,IF(LEN($B1963)=0,"",IF(AND($B1963&gt;0,VALUE(SUBSTITUTE($B1963,"1","0"))=$B1963),1,0)),"")</f>
        <v/>
      </c>
      <c r="E1963" s="5" t="str">
        <f>IF(PhieuBauCu!$B$2&gt;1,IF(LEN($B1963)=0,"",IF(AND($B1963&gt;0,VALUE(SUBSTITUTE($B1963,"2","0"))=$B1963),1,0)),"")</f>
        <v/>
      </c>
      <c r="F1963" s="5" t="str">
        <f>IF(PhieuBauCu!$B$2&gt;2,IF(LEN($B1963)=0,"",IF(AND($B1963&gt;0,VALUE(SUBSTITUTE($B1963,"3","0"))=$B1963),1,0)),"")</f>
        <v/>
      </c>
      <c r="G1963" s="5" t="str">
        <f>IF(PhieuBauCu!$B$2&gt;3,IF(LEN($B1963)=0,"",IF(AND($B1963&gt;0,VALUE(SUBSTITUTE($B1963,"4","0"))=$B1963),1,0)),"")</f>
        <v/>
      </c>
      <c r="H1963" s="5" t="str">
        <f>IF(PhieuBauCu!$B$2&gt;4,IF(LEN($B1963)=0,"",IF(AND($B1963&gt;0,VALUE(SUBSTITUTE($B1963,"5","0"))=$B1963),1,0)),"")</f>
        <v/>
      </c>
      <c r="I1963" s="5" t="str">
        <f>IF(PhieuBauCu!$B$2&gt;5,IF(LEN($B1963)=0,"",IF(AND($B1963&gt;0,VALUE(SUBSTITUTE($B1963,"6","0"))=$B1963),1,0)),"")</f>
        <v/>
      </c>
      <c r="J1963" s="5" t="str">
        <f>IF(PhieuBauCu!$B$2&gt;6,IF(LEN($B1963)=0,"",IF(AND($B1963&gt;0,VALUE(SUBSTITUTE($B1963,"7","0"))=$B1963),1,0)),"")</f>
        <v/>
      </c>
      <c r="K1963" s="5" t="str">
        <f>IF(PhieuBauCu!$B$2&gt;7,IF(LEN($B1963)=0,"",IF(AND($B1963&gt;0,VALUE(SUBSTITUTE($B1963,"8","0"))=$B1963),1,0)),"")</f>
        <v/>
      </c>
      <c r="L1963" s="5" t="str">
        <f>IF(PhieuBauCu!$B$2&gt;8,IF(LEN($B1963)=0,"",IF(AND($B1963&gt;0,VALUE(SUBSTITUTE($B1963,"9","0"))=$B1963),1,0)),"")</f>
        <v/>
      </c>
      <c r="M1963" s="9">
        <f t="shared" si="61"/>
        <v>0</v>
      </c>
      <c r="N1963" s="36">
        <f>IF(AND(M1963&lt;=PhieuBauCu!$B$13,M1963&gt;=1),1,0)</f>
        <v>0</v>
      </c>
    </row>
    <row r="1964" spans="1:14" ht="28.5" customHeight="1">
      <c r="A1964" s="2">
        <v>1959</v>
      </c>
      <c r="B1964" s="3"/>
      <c r="C1964" s="48" t="str">
        <f t="shared" si="60"/>
        <v/>
      </c>
      <c r="D1964" s="5" t="str">
        <f>IF(PhieuBauCu!$B$2&gt;0,IF(LEN($B1964)=0,"",IF(AND($B1964&gt;0,VALUE(SUBSTITUTE($B1964,"1","0"))=$B1964),1,0)),"")</f>
        <v/>
      </c>
      <c r="E1964" s="5" t="str">
        <f>IF(PhieuBauCu!$B$2&gt;1,IF(LEN($B1964)=0,"",IF(AND($B1964&gt;0,VALUE(SUBSTITUTE($B1964,"2","0"))=$B1964),1,0)),"")</f>
        <v/>
      </c>
      <c r="F1964" s="5" t="str">
        <f>IF(PhieuBauCu!$B$2&gt;2,IF(LEN($B1964)=0,"",IF(AND($B1964&gt;0,VALUE(SUBSTITUTE($B1964,"3","0"))=$B1964),1,0)),"")</f>
        <v/>
      </c>
      <c r="G1964" s="5" t="str">
        <f>IF(PhieuBauCu!$B$2&gt;3,IF(LEN($B1964)=0,"",IF(AND($B1964&gt;0,VALUE(SUBSTITUTE($B1964,"4","0"))=$B1964),1,0)),"")</f>
        <v/>
      </c>
      <c r="H1964" s="5" t="str">
        <f>IF(PhieuBauCu!$B$2&gt;4,IF(LEN($B1964)=0,"",IF(AND($B1964&gt;0,VALUE(SUBSTITUTE($B1964,"5","0"))=$B1964),1,0)),"")</f>
        <v/>
      </c>
      <c r="I1964" s="5" t="str">
        <f>IF(PhieuBauCu!$B$2&gt;5,IF(LEN($B1964)=0,"",IF(AND($B1964&gt;0,VALUE(SUBSTITUTE($B1964,"6","0"))=$B1964),1,0)),"")</f>
        <v/>
      </c>
      <c r="J1964" s="5" t="str">
        <f>IF(PhieuBauCu!$B$2&gt;6,IF(LEN($B1964)=0,"",IF(AND($B1964&gt;0,VALUE(SUBSTITUTE($B1964,"7","0"))=$B1964),1,0)),"")</f>
        <v/>
      </c>
      <c r="K1964" s="5" t="str">
        <f>IF(PhieuBauCu!$B$2&gt;7,IF(LEN($B1964)=0,"",IF(AND($B1964&gt;0,VALUE(SUBSTITUTE($B1964,"8","0"))=$B1964),1,0)),"")</f>
        <v/>
      </c>
      <c r="L1964" s="5" t="str">
        <f>IF(PhieuBauCu!$B$2&gt;8,IF(LEN($B1964)=0,"",IF(AND($B1964&gt;0,VALUE(SUBSTITUTE($B1964,"9","0"))=$B1964),1,0)),"")</f>
        <v/>
      </c>
      <c r="M1964" s="9">
        <f t="shared" si="61"/>
        <v>0</v>
      </c>
      <c r="N1964" s="36">
        <f>IF(AND(M1964&lt;=PhieuBauCu!$B$13,M1964&gt;=1),1,0)</f>
        <v>0</v>
      </c>
    </row>
    <row r="1965" spans="1:14" ht="28.5" customHeight="1">
      <c r="A1965" s="2">
        <v>1960</v>
      </c>
      <c r="B1965" s="3"/>
      <c r="C1965" s="48" t="str">
        <f t="shared" si="60"/>
        <v/>
      </c>
      <c r="D1965" s="5" t="str">
        <f>IF(PhieuBauCu!$B$2&gt;0,IF(LEN($B1965)=0,"",IF(AND($B1965&gt;0,VALUE(SUBSTITUTE($B1965,"1","0"))=$B1965),1,0)),"")</f>
        <v/>
      </c>
      <c r="E1965" s="5" t="str">
        <f>IF(PhieuBauCu!$B$2&gt;1,IF(LEN($B1965)=0,"",IF(AND($B1965&gt;0,VALUE(SUBSTITUTE($B1965,"2","0"))=$B1965),1,0)),"")</f>
        <v/>
      </c>
      <c r="F1965" s="5" t="str">
        <f>IF(PhieuBauCu!$B$2&gt;2,IF(LEN($B1965)=0,"",IF(AND($B1965&gt;0,VALUE(SUBSTITUTE($B1965,"3","0"))=$B1965),1,0)),"")</f>
        <v/>
      </c>
      <c r="G1965" s="5" t="str">
        <f>IF(PhieuBauCu!$B$2&gt;3,IF(LEN($B1965)=0,"",IF(AND($B1965&gt;0,VALUE(SUBSTITUTE($B1965,"4","0"))=$B1965),1,0)),"")</f>
        <v/>
      </c>
      <c r="H1965" s="5" t="str">
        <f>IF(PhieuBauCu!$B$2&gt;4,IF(LEN($B1965)=0,"",IF(AND($B1965&gt;0,VALUE(SUBSTITUTE($B1965,"5","0"))=$B1965),1,0)),"")</f>
        <v/>
      </c>
      <c r="I1965" s="5" t="str">
        <f>IF(PhieuBauCu!$B$2&gt;5,IF(LEN($B1965)=0,"",IF(AND($B1965&gt;0,VALUE(SUBSTITUTE($B1965,"6","0"))=$B1965),1,0)),"")</f>
        <v/>
      </c>
      <c r="J1965" s="5" t="str">
        <f>IF(PhieuBauCu!$B$2&gt;6,IF(LEN($B1965)=0,"",IF(AND($B1965&gt;0,VALUE(SUBSTITUTE($B1965,"7","0"))=$B1965),1,0)),"")</f>
        <v/>
      </c>
      <c r="K1965" s="5" t="str">
        <f>IF(PhieuBauCu!$B$2&gt;7,IF(LEN($B1965)=0,"",IF(AND($B1965&gt;0,VALUE(SUBSTITUTE($B1965,"8","0"))=$B1965),1,0)),"")</f>
        <v/>
      </c>
      <c r="L1965" s="5" t="str">
        <f>IF(PhieuBauCu!$B$2&gt;8,IF(LEN($B1965)=0,"",IF(AND($B1965&gt;0,VALUE(SUBSTITUTE($B1965,"9","0"))=$B1965),1,0)),"")</f>
        <v/>
      </c>
      <c r="M1965" s="9">
        <f t="shared" si="61"/>
        <v>0</v>
      </c>
      <c r="N1965" s="36">
        <f>IF(AND(M1965&lt;=PhieuBauCu!$B$13,M1965&gt;=1),1,0)</f>
        <v>0</v>
      </c>
    </row>
    <row r="1966" spans="1:14" ht="28.5" customHeight="1">
      <c r="A1966" s="2">
        <v>1961</v>
      </c>
      <c r="B1966" s="3"/>
      <c r="C1966" s="48" t="str">
        <f t="shared" si="60"/>
        <v/>
      </c>
      <c r="D1966" s="5" t="str">
        <f>IF(PhieuBauCu!$B$2&gt;0,IF(LEN($B1966)=0,"",IF(AND($B1966&gt;0,VALUE(SUBSTITUTE($B1966,"1","0"))=$B1966),1,0)),"")</f>
        <v/>
      </c>
      <c r="E1966" s="5" t="str">
        <f>IF(PhieuBauCu!$B$2&gt;1,IF(LEN($B1966)=0,"",IF(AND($B1966&gt;0,VALUE(SUBSTITUTE($B1966,"2","0"))=$B1966),1,0)),"")</f>
        <v/>
      </c>
      <c r="F1966" s="5" t="str">
        <f>IF(PhieuBauCu!$B$2&gt;2,IF(LEN($B1966)=0,"",IF(AND($B1966&gt;0,VALUE(SUBSTITUTE($B1966,"3","0"))=$B1966),1,0)),"")</f>
        <v/>
      </c>
      <c r="G1966" s="5" t="str">
        <f>IF(PhieuBauCu!$B$2&gt;3,IF(LEN($B1966)=0,"",IF(AND($B1966&gt;0,VALUE(SUBSTITUTE($B1966,"4","0"))=$B1966),1,0)),"")</f>
        <v/>
      </c>
      <c r="H1966" s="5" t="str">
        <f>IF(PhieuBauCu!$B$2&gt;4,IF(LEN($B1966)=0,"",IF(AND($B1966&gt;0,VALUE(SUBSTITUTE($B1966,"5","0"))=$B1966),1,0)),"")</f>
        <v/>
      </c>
      <c r="I1966" s="5" t="str">
        <f>IF(PhieuBauCu!$B$2&gt;5,IF(LEN($B1966)=0,"",IF(AND($B1966&gt;0,VALUE(SUBSTITUTE($B1966,"6","0"))=$B1966),1,0)),"")</f>
        <v/>
      </c>
      <c r="J1966" s="5" t="str">
        <f>IF(PhieuBauCu!$B$2&gt;6,IF(LEN($B1966)=0,"",IF(AND($B1966&gt;0,VALUE(SUBSTITUTE($B1966,"7","0"))=$B1966),1,0)),"")</f>
        <v/>
      </c>
      <c r="K1966" s="5" t="str">
        <f>IF(PhieuBauCu!$B$2&gt;7,IF(LEN($B1966)=0,"",IF(AND($B1966&gt;0,VALUE(SUBSTITUTE($B1966,"8","0"))=$B1966),1,0)),"")</f>
        <v/>
      </c>
      <c r="L1966" s="5" t="str">
        <f>IF(PhieuBauCu!$B$2&gt;8,IF(LEN($B1966)=0,"",IF(AND($B1966&gt;0,VALUE(SUBSTITUTE($B1966,"9","0"))=$B1966),1,0)),"")</f>
        <v/>
      </c>
      <c r="M1966" s="9">
        <f t="shared" si="61"/>
        <v>0</v>
      </c>
      <c r="N1966" s="36">
        <f>IF(AND(M1966&lt;=PhieuBauCu!$B$13,M1966&gt;=1),1,0)</f>
        <v>0</v>
      </c>
    </row>
    <row r="1967" spans="1:14" ht="28.5" customHeight="1">
      <c r="A1967" s="2">
        <v>1962</v>
      </c>
      <c r="B1967" s="3"/>
      <c r="C1967" s="48" t="str">
        <f t="shared" si="60"/>
        <v/>
      </c>
      <c r="D1967" s="5" t="str">
        <f>IF(PhieuBauCu!$B$2&gt;0,IF(LEN($B1967)=0,"",IF(AND($B1967&gt;0,VALUE(SUBSTITUTE($B1967,"1","0"))=$B1967),1,0)),"")</f>
        <v/>
      </c>
      <c r="E1967" s="5" t="str">
        <f>IF(PhieuBauCu!$B$2&gt;1,IF(LEN($B1967)=0,"",IF(AND($B1967&gt;0,VALUE(SUBSTITUTE($B1967,"2","0"))=$B1967),1,0)),"")</f>
        <v/>
      </c>
      <c r="F1967" s="5" t="str">
        <f>IF(PhieuBauCu!$B$2&gt;2,IF(LEN($B1967)=0,"",IF(AND($B1967&gt;0,VALUE(SUBSTITUTE($B1967,"3","0"))=$B1967),1,0)),"")</f>
        <v/>
      </c>
      <c r="G1967" s="5" t="str">
        <f>IF(PhieuBauCu!$B$2&gt;3,IF(LEN($B1967)=0,"",IF(AND($B1967&gt;0,VALUE(SUBSTITUTE($B1967,"4","0"))=$B1967),1,0)),"")</f>
        <v/>
      </c>
      <c r="H1967" s="5" t="str">
        <f>IF(PhieuBauCu!$B$2&gt;4,IF(LEN($B1967)=0,"",IF(AND($B1967&gt;0,VALUE(SUBSTITUTE($B1967,"5","0"))=$B1967),1,0)),"")</f>
        <v/>
      </c>
      <c r="I1967" s="5" t="str">
        <f>IF(PhieuBauCu!$B$2&gt;5,IF(LEN($B1967)=0,"",IF(AND($B1967&gt;0,VALUE(SUBSTITUTE($B1967,"6","0"))=$B1967),1,0)),"")</f>
        <v/>
      </c>
      <c r="J1967" s="5" t="str">
        <f>IF(PhieuBauCu!$B$2&gt;6,IF(LEN($B1967)=0,"",IF(AND($B1967&gt;0,VALUE(SUBSTITUTE($B1967,"7","0"))=$B1967),1,0)),"")</f>
        <v/>
      </c>
      <c r="K1967" s="5" t="str">
        <f>IF(PhieuBauCu!$B$2&gt;7,IF(LEN($B1967)=0,"",IF(AND($B1967&gt;0,VALUE(SUBSTITUTE($B1967,"8","0"))=$B1967),1,0)),"")</f>
        <v/>
      </c>
      <c r="L1967" s="5" t="str">
        <f>IF(PhieuBauCu!$B$2&gt;8,IF(LEN($B1967)=0,"",IF(AND($B1967&gt;0,VALUE(SUBSTITUTE($B1967,"9","0"))=$B1967),1,0)),"")</f>
        <v/>
      </c>
      <c r="M1967" s="9">
        <f t="shared" si="61"/>
        <v>0</v>
      </c>
      <c r="N1967" s="36">
        <f>IF(AND(M1967&lt;=PhieuBauCu!$B$13,M1967&gt;=1),1,0)</f>
        <v>0</v>
      </c>
    </row>
    <row r="1968" spans="1:14" ht="28.5" customHeight="1">
      <c r="A1968" s="2">
        <v>1963</v>
      </c>
      <c r="B1968" s="3"/>
      <c r="C1968" s="48" t="str">
        <f t="shared" si="60"/>
        <v/>
      </c>
      <c r="D1968" s="5" t="str">
        <f>IF(PhieuBauCu!$B$2&gt;0,IF(LEN($B1968)=0,"",IF(AND($B1968&gt;0,VALUE(SUBSTITUTE($B1968,"1","0"))=$B1968),1,0)),"")</f>
        <v/>
      </c>
      <c r="E1968" s="5" t="str">
        <f>IF(PhieuBauCu!$B$2&gt;1,IF(LEN($B1968)=0,"",IF(AND($B1968&gt;0,VALUE(SUBSTITUTE($B1968,"2","0"))=$B1968),1,0)),"")</f>
        <v/>
      </c>
      <c r="F1968" s="5" t="str">
        <f>IF(PhieuBauCu!$B$2&gt;2,IF(LEN($B1968)=0,"",IF(AND($B1968&gt;0,VALUE(SUBSTITUTE($B1968,"3","0"))=$B1968),1,0)),"")</f>
        <v/>
      </c>
      <c r="G1968" s="5" t="str">
        <f>IF(PhieuBauCu!$B$2&gt;3,IF(LEN($B1968)=0,"",IF(AND($B1968&gt;0,VALUE(SUBSTITUTE($B1968,"4","0"))=$B1968),1,0)),"")</f>
        <v/>
      </c>
      <c r="H1968" s="5" t="str">
        <f>IF(PhieuBauCu!$B$2&gt;4,IF(LEN($B1968)=0,"",IF(AND($B1968&gt;0,VALUE(SUBSTITUTE($B1968,"5","0"))=$B1968),1,0)),"")</f>
        <v/>
      </c>
      <c r="I1968" s="5" t="str">
        <f>IF(PhieuBauCu!$B$2&gt;5,IF(LEN($B1968)=0,"",IF(AND($B1968&gt;0,VALUE(SUBSTITUTE($B1968,"6","0"))=$B1968),1,0)),"")</f>
        <v/>
      </c>
      <c r="J1968" s="5" t="str">
        <f>IF(PhieuBauCu!$B$2&gt;6,IF(LEN($B1968)=0,"",IF(AND($B1968&gt;0,VALUE(SUBSTITUTE($B1968,"7","0"))=$B1968),1,0)),"")</f>
        <v/>
      </c>
      <c r="K1968" s="5" t="str">
        <f>IF(PhieuBauCu!$B$2&gt;7,IF(LEN($B1968)=0,"",IF(AND($B1968&gt;0,VALUE(SUBSTITUTE($B1968,"8","0"))=$B1968),1,0)),"")</f>
        <v/>
      </c>
      <c r="L1968" s="5" t="str">
        <f>IF(PhieuBauCu!$B$2&gt;8,IF(LEN($B1968)=0,"",IF(AND($B1968&gt;0,VALUE(SUBSTITUTE($B1968,"9","0"))=$B1968),1,0)),"")</f>
        <v/>
      </c>
      <c r="M1968" s="9">
        <f t="shared" si="61"/>
        <v>0</v>
      </c>
      <c r="N1968" s="36">
        <f>IF(AND(M1968&lt;=PhieuBauCu!$B$13,M1968&gt;=1),1,0)</f>
        <v>0</v>
      </c>
    </row>
    <row r="1969" spans="1:14" ht="28.5" customHeight="1">
      <c r="A1969" s="2">
        <v>1964</v>
      </c>
      <c r="B1969" s="3"/>
      <c r="C1969" s="48" t="str">
        <f t="shared" si="60"/>
        <v/>
      </c>
      <c r="D1969" s="5" t="str">
        <f>IF(PhieuBauCu!$B$2&gt;0,IF(LEN($B1969)=0,"",IF(AND($B1969&gt;0,VALUE(SUBSTITUTE($B1969,"1","0"))=$B1969),1,0)),"")</f>
        <v/>
      </c>
      <c r="E1969" s="5" t="str">
        <f>IF(PhieuBauCu!$B$2&gt;1,IF(LEN($B1969)=0,"",IF(AND($B1969&gt;0,VALUE(SUBSTITUTE($B1969,"2","0"))=$B1969),1,0)),"")</f>
        <v/>
      </c>
      <c r="F1969" s="5" t="str">
        <f>IF(PhieuBauCu!$B$2&gt;2,IF(LEN($B1969)=0,"",IF(AND($B1969&gt;0,VALUE(SUBSTITUTE($B1969,"3","0"))=$B1969),1,0)),"")</f>
        <v/>
      </c>
      <c r="G1969" s="5" t="str">
        <f>IF(PhieuBauCu!$B$2&gt;3,IF(LEN($B1969)=0,"",IF(AND($B1969&gt;0,VALUE(SUBSTITUTE($B1969,"4","0"))=$B1969),1,0)),"")</f>
        <v/>
      </c>
      <c r="H1969" s="5" t="str">
        <f>IF(PhieuBauCu!$B$2&gt;4,IF(LEN($B1969)=0,"",IF(AND($B1969&gt;0,VALUE(SUBSTITUTE($B1969,"5","0"))=$B1969),1,0)),"")</f>
        <v/>
      </c>
      <c r="I1969" s="5" t="str">
        <f>IF(PhieuBauCu!$B$2&gt;5,IF(LEN($B1969)=0,"",IF(AND($B1969&gt;0,VALUE(SUBSTITUTE($B1969,"6","0"))=$B1969),1,0)),"")</f>
        <v/>
      </c>
      <c r="J1969" s="5" t="str">
        <f>IF(PhieuBauCu!$B$2&gt;6,IF(LEN($B1969)=0,"",IF(AND($B1969&gt;0,VALUE(SUBSTITUTE($B1969,"7","0"))=$B1969),1,0)),"")</f>
        <v/>
      </c>
      <c r="K1969" s="5" t="str">
        <f>IF(PhieuBauCu!$B$2&gt;7,IF(LEN($B1969)=0,"",IF(AND($B1969&gt;0,VALUE(SUBSTITUTE($B1969,"8","0"))=$B1969),1,0)),"")</f>
        <v/>
      </c>
      <c r="L1969" s="5" t="str">
        <f>IF(PhieuBauCu!$B$2&gt;8,IF(LEN($B1969)=0,"",IF(AND($B1969&gt;0,VALUE(SUBSTITUTE($B1969,"9","0"))=$B1969),1,0)),"")</f>
        <v/>
      </c>
      <c r="M1969" s="9">
        <f t="shared" si="61"/>
        <v>0</v>
      </c>
      <c r="N1969" s="36">
        <f>IF(AND(M1969&lt;=PhieuBauCu!$B$13,M1969&gt;=1),1,0)</f>
        <v>0</v>
      </c>
    </row>
    <row r="1970" spans="1:14" ht="28.5" customHeight="1">
      <c r="A1970" s="2">
        <v>1965</v>
      </c>
      <c r="B1970" s="3"/>
      <c r="C1970" s="48" t="str">
        <f t="shared" si="60"/>
        <v/>
      </c>
      <c r="D1970" s="5" t="str">
        <f>IF(PhieuBauCu!$B$2&gt;0,IF(LEN($B1970)=0,"",IF(AND($B1970&gt;0,VALUE(SUBSTITUTE($B1970,"1","0"))=$B1970),1,0)),"")</f>
        <v/>
      </c>
      <c r="E1970" s="5" t="str">
        <f>IF(PhieuBauCu!$B$2&gt;1,IF(LEN($B1970)=0,"",IF(AND($B1970&gt;0,VALUE(SUBSTITUTE($B1970,"2","0"))=$B1970),1,0)),"")</f>
        <v/>
      </c>
      <c r="F1970" s="5" t="str">
        <f>IF(PhieuBauCu!$B$2&gt;2,IF(LEN($B1970)=0,"",IF(AND($B1970&gt;0,VALUE(SUBSTITUTE($B1970,"3","0"))=$B1970),1,0)),"")</f>
        <v/>
      </c>
      <c r="G1970" s="5" t="str">
        <f>IF(PhieuBauCu!$B$2&gt;3,IF(LEN($B1970)=0,"",IF(AND($B1970&gt;0,VALUE(SUBSTITUTE($B1970,"4","0"))=$B1970),1,0)),"")</f>
        <v/>
      </c>
      <c r="H1970" s="5" t="str">
        <f>IF(PhieuBauCu!$B$2&gt;4,IF(LEN($B1970)=0,"",IF(AND($B1970&gt;0,VALUE(SUBSTITUTE($B1970,"5","0"))=$B1970),1,0)),"")</f>
        <v/>
      </c>
      <c r="I1970" s="5" t="str">
        <f>IF(PhieuBauCu!$B$2&gt;5,IF(LEN($B1970)=0,"",IF(AND($B1970&gt;0,VALUE(SUBSTITUTE($B1970,"6","0"))=$B1970),1,0)),"")</f>
        <v/>
      </c>
      <c r="J1970" s="5" t="str">
        <f>IF(PhieuBauCu!$B$2&gt;6,IF(LEN($B1970)=0,"",IF(AND($B1970&gt;0,VALUE(SUBSTITUTE($B1970,"7","0"))=$B1970),1,0)),"")</f>
        <v/>
      </c>
      <c r="K1970" s="5" t="str">
        <f>IF(PhieuBauCu!$B$2&gt;7,IF(LEN($B1970)=0,"",IF(AND($B1970&gt;0,VALUE(SUBSTITUTE($B1970,"8","0"))=$B1970),1,0)),"")</f>
        <v/>
      </c>
      <c r="L1970" s="5" t="str">
        <f>IF(PhieuBauCu!$B$2&gt;8,IF(LEN($B1970)=0,"",IF(AND($B1970&gt;0,VALUE(SUBSTITUTE($B1970,"9","0"))=$B1970),1,0)),"")</f>
        <v/>
      </c>
      <c r="M1970" s="9">
        <f t="shared" si="61"/>
        <v>0</v>
      </c>
      <c r="N1970" s="36">
        <f>IF(AND(M1970&lt;=PhieuBauCu!$B$13,M1970&gt;=1),1,0)</f>
        <v>0</v>
      </c>
    </row>
    <row r="1971" spans="1:14" ht="28.5" customHeight="1">
      <c r="A1971" s="2">
        <v>1966</v>
      </c>
      <c r="B1971" s="3"/>
      <c r="C1971" s="48" t="str">
        <f t="shared" si="60"/>
        <v/>
      </c>
      <c r="D1971" s="5" t="str">
        <f>IF(PhieuBauCu!$B$2&gt;0,IF(LEN($B1971)=0,"",IF(AND($B1971&gt;0,VALUE(SUBSTITUTE($B1971,"1","0"))=$B1971),1,0)),"")</f>
        <v/>
      </c>
      <c r="E1971" s="5" t="str">
        <f>IF(PhieuBauCu!$B$2&gt;1,IF(LEN($B1971)=0,"",IF(AND($B1971&gt;0,VALUE(SUBSTITUTE($B1971,"2","0"))=$B1971),1,0)),"")</f>
        <v/>
      </c>
      <c r="F1971" s="5" t="str">
        <f>IF(PhieuBauCu!$B$2&gt;2,IF(LEN($B1971)=0,"",IF(AND($B1971&gt;0,VALUE(SUBSTITUTE($B1971,"3","0"))=$B1971),1,0)),"")</f>
        <v/>
      </c>
      <c r="G1971" s="5" t="str">
        <f>IF(PhieuBauCu!$B$2&gt;3,IF(LEN($B1971)=0,"",IF(AND($B1971&gt;0,VALUE(SUBSTITUTE($B1971,"4","0"))=$B1971),1,0)),"")</f>
        <v/>
      </c>
      <c r="H1971" s="5" t="str">
        <f>IF(PhieuBauCu!$B$2&gt;4,IF(LEN($B1971)=0,"",IF(AND($B1971&gt;0,VALUE(SUBSTITUTE($B1971,"5","0"))=$B1971),1,0)),"")</f>
        <v/>
      </c>
      <c r="I1971" s="5" t="str">
        <f>IF(PhieuBauCu!$B$2&gt;5,IF(LEN($B1971)=0,"",IF(AND($B1971&gt;0,VALUE(SUBSTITUTE($B1971,"6","0"))=$B1971),1,0)),"")</f>
        <v/>
      </c>
      <c r="J1971" s="5" t="str">
        <f>IF(PhieuBauCu!$B$2&gt;6,IF(LEN($B1971)=0,"",IF(AND($B1971&gt;0,VALUE(SUBSTITUTE($B1971,"7","0"))=$B1971),1,0)),"")</f>
        <v/>
      </c>
      <c r="K1971" s="5" t="str">
        <f>IF(PhieuBauCu!$B$2&gt;7,IF(LEN($B1971)=0,"",IF(AND($B1971&gt;0,VALUE(SUBSTITUTE($B1971,"8","0"))=$B1971),1,0)),"")</f>
        <v/>
      </c>
      <c r="L1971" s="5" t="str">
        <f>IF(PhieuBauCu!$B$2&gt;8,IF(LEN($B1971)=0,"",IF(AND($B1971&gt;0,VALUE(SUBSTITUTE($B1971,"9","0"))=$B1971),1,0)),"")</f>
        <v/>
      </c>
      <c r="M1971" s="9">
        <f t="shared" si="61"/>
        <v>0</v>
      </c>
      <c r="N1971" s="36">
        <f>IF(AND(M1971&lt;=PhieuBauCu!$B$13,M1971&gt;=1),1,0)</f>
        <v>0</v>
      </c>
    </row>
    <row r="1972" spans="1:14" ht="28.5" customHeight="1">
      <c r="A1972" s="2">
        <v>1967</v>
      </c>
      <c r="B1972" s="3"/>
      <c r="C1972" s="48" t="str">
        <f t="shared" si="60"/>
        <v/>
      </c>
      <c r="D1972" s="5" t="str">
        <f>IF(PhieuBauCu!$B$2&gt;0,IF(LEN($B1972)=0,"",IF(AND($B1972&gt;0,VALUE(SUBSTITUTE($B1972,"1","0"))=$B1972),1,0)),"")</f>
        <v/>
      </c>
      <c r="E1972" s="5" t="str">
        <f>IF(PhieuBauCu!$B$2&gt;1,IF(LEN($B1972)=0,"",IF(AND($B1972&gt;0,VALUE(SUBSTITUTE($B1972,"2","0"))=$B1972),1,0)),"")</f>
        <v/>
      </c>
      <c r="F1972" s="5" t="str">
        <f>IF(PhieuBauCu!$B$2&gt;2,IF(LEN($B1972)=0,"",IF(AND($B1972&gt;0,VALUE(SUBSTITUTE($B1972,"3","0"))=$B1972),1,0)),"")</f>
        <v/>
      </c>
      <c r="G1972" s="5" t="str">
        <f>IF(PhieuBauCu!$B$2&gt;3,IF(LEN($B1972)=0,"",IF(AND($B1972&gt;0,VALUE(SUBSTITUTE($B1972,"4","0"))=$B1972),1,0)),"")</f>
        <v/>
      </c>
      <c r="H1972" s="5" t="str">
        <f>IF(PhieuBauCu!$B$2&gt;4,IF(LEN($B1972)=0,"",IF(AND($B1972&gt;0,VALUE(SUBSTITUTE($B1972,"5","0"))=$B1972),1,0)),"")</f>
        <v/>
      </c>
      <c r="I1972" s="5" t="str">
        <f>IF(PhieuBauCu!$B$2&gt;5,IF(LEN($B1972)=0,"",IF(AND($B1972&gt;0,VALUE(SUBSTITUTE($B1972,"6","0"))=$B1972),1,0)),"")</f>
        <v/>
      </c>
      <c r="J1972" s="5" t="str">
        <f>IF(PhieuBauCu!$B$2&gt;6,IF(LEN($B1972)=0,"",IF(AND($B1972&gt;0,VALUE(SUBSTITUTE($B1972,"7","0"))=$B1972),1,0)),"")</f>
        <v/>
      </c>
      <c r="K1972" s="5" t="str">
        <f>IF(PhieuBauCu!$B$2&gt;7,IF(LEN($B1972)=0,"",IF(AND($B1972&gt;0,VALUE(SUBSTITUTE($B1972,"8","0"))=$B1972),1,0)),"")</f>
        <v/>
      </c>
      <c r="L1972" s="5" t="str">
        <f>IF(PhieuBauCu!$B$2&gt;8,IF(LEN($B1972)=0,"",IF(AND($B1972&gt;0,VALUE(SUBSTITUTE($B1972,"9","0"))=$B1972),1,0)),"")</f>
        <v/>
      </c>
      <c r="M1972" s="9">
        <f t="shared" si="61"/>
        <v>0</v>
      </c>
      <c r="N1972" s="36">
        <f>IF(AND(M1972&lt;=PhieuBauCu!$B$13,M1972&gt;=1),1,0)</f>
        <v>0</v>
      </c>
    </row>
    <row r="1973" spans="1:14" ht="28.5" customHeight="1">
      <c r="A1973" s="2">
        <v>1968</v>
      </c>
      <c r="B1973" s="3"/>
      <c r="C1973" s="48" t="str">
        <f t="shared" si="60"/>
        <v/>
      </c>
      <c r="D1973" s="5" t="str">
        <f>IF(PhieuBauCu!$B$2&gt;0,IF(LEN($B1973)=0,"",IF(AND($B1973&gt;0,VALUE(SUBSTITUTE($B1973,"1","0"))=$B1973),1,0)),"")</f>
        <v/>
      </c>
      <c r="E1973" s="5" t="str">
        <f>IF(PhieuBauCu!$B$2&gt;1,IF(LEN($B1973)=0,"",IF(AND($B1973&gt;0,VALUE(SUBSTITUTE($B1973,"2","0"))=$B1973),1,0)),"")</f>
        <v/>
      </c>
      <c r="F1973" s="5" t="str">
        <f>IF(PhieuBauCu!$B$2&gt;2,IF(LEN($B1973)=0,"",IF(AND($B1973&gt;0,VALUE(SUBSTITUTE($B1973,"3","0"))=$B1973),1,0)),"")</f>
        <v/>
      </c>
      <c r="G1973" s="5" t="str">
        <f>IF(PhieuBauCu!$B$2&gt;3,IF(LEN($B1973)=0,"",IF(AND($B1973&gt;0,VALUE(SUBSTITUTE($B1973,"4","0"))=$B1973),1,0)),"")</f>
        <v/>
      </c>
      <c r="H1973" s="5" t="str">
        <f>IF(PhieuBauCu!$B$2&gt;4,IF(LEN($B1973)=0,"",IF(AND($B1973&gt;0,VALUE(SUBSTITUTE($B1973,"5","0"))=$B1973),1,0)),"")</f>
        <v/>
      </c>
      <c r="I1973" s="5" t="str">
        <f>IF(PhieuBauCu!$B$2&gt;5,IF(LEN($B1973)=0,"",IF(AND($B1973&gt;0,VALUE(SUBSTITUTE($B1973,"6","0"))=$B1973),1,0)),"")</f>
        <v/>
      </c>
      <c r="J1973" s="5" t="str">
        <f>IF(PhieuBauCu!$B$2&gt;6,IF(LEN($B1973)=0,"",IF(AND($B1973&gt;0,VALUE(SUBSTITUTE($B1973,"7","0"))=$B1973),1,0)),"")</f>
        <v/>
      </c>
      <c r="K1973" s="5" t="str">
        <f>IF(PhieuBauCu!$B$2&gt;7,IF(LEN($B1973)=0,"",IF(AND($B1973&gt;0,VALUE(SUBSTITUTE($B1973,"8","0"))=$B1973),1,0)),"")</f>
        <v/>
      </c>
      <c r="L1973" s="5" t="str">
        <f>IF(PhieuBauCu!$B$2&gt;8,IF(LEN($B1973)=0,"",IF(AND($B1973&gt;0,VALUE(SUBSTITUTE($B1973,"9","0"))=$B1973),1,0)),"")</f>
        <v/>
      </c>
      <c r="M1973" s="9">
        <f t="shared" si="61"/>
        <v>0</v>
      </c>
      <c r="N1973" s="36">
        <f>IF(AND(M1973&lt;=PhieuBauCu!$B$13,M1973&gt;=1),1,0)</f>
        <v>0</v>
      </c>
    </row>
    <row r="1974" spans="1:14" ht="28.5" customHeight="1">
      <c r="A1974" s="2">
        <v>1969</v>
      </c>
      <c r="B1974" s="3"/>
      <c r="C1974" s="48" t="str">
        <f t="shared" si="60"/>
        <v/>
      </c>
      <c r="D1974" s="5" t="str">
        <f>IF(PhieuBauCu!$B$2&gt;0,IF(LEN($B1974)=0,"",IF(AND($B1974&gt;0,VALUE(SUBSTITUTE($B1974,"1","0"))=$B1974),1,0)),"")</f>
        <v/>
      </c>
      <c r="E1974" s="5" t="str">
        <f>IF(PhieuBauCu!$B$2&gt;1,IF(LEN($B1974)=0,"",IF(AND($B1974&gt;0,VALUE(SUBSTITUTE($B1974,"2","0"))=$B1974),1,0)),"")</f>
        <v/>
      </c>
      <c r="F1974" s="5" t="str">
        <f>IF(PhieuBauCu!$B$2&gt;2,IF(LEN($B1974)=0,"",IF(AND($B1974&gt;0,VALUE(SUBSTITUTE($B1974,"3","0"))=$B1974),1,0)),"")</f>
        <v/>
      </c>
      <c r="G1974" s="5" t="str">
        <f>IF(PhieuBauCu!$B$2&gt;3,IF(LEN($B1974)=0,"",IF(AND($B1974&gt;0,VALUE(SUBSTITUTE($B1974,"4","0"))=$B1974),1,0)),"")</f>
        <v/>
      </c>
      <c r="H1974" s="5" t="str">
        <f>IF(PhieuBauCu!$B$2&gt;4,IF(LEN($B1974)=0,"",IF(AND($B1974&gt;0,VALUE(SUBSTITUTE($B1974,"5","0"))=$B1974),1,0)),"")</f>
        <v/>
      </c>
      <c r="I1974" s="5" t="str">
        <f>IF(PhieuBauCu!$B$2&gt;5,IF(LEN($B1974)=0,"",IF(AND($B1974&gt;0,VALUE(SUBSTITUTE($B1974,"6","0"))=$B1974),1,0)),"")</f>
        <v/>
      </c>
      <c r="J1974" s="5" t="str">
        <f>IF(PhieuBauCu!$B$2&gt;6,IF(LEN($B1974)=0,"",IF(AND($B1974&gt;0,VALUE(SUBSTITUTE($B1974,"7","0"))=$B1974),1,0)),"")</f>
        <v/>
      </c>
      <c r="K1974" s="5" t="str">
        <f>IF(PhieuBauCu!$B$2&gt;7,IF(LEN($B1974)=0,"",IF(AND($B1974&gt;0,VALUE(SUBSTITUTE($B1974,"8","0"))=$B1974),1,0)),"")</f>
        <v/>
      </c>
      <c r="L1974" s="5" t="str">
        <f>IF(PhieuBauCu!$B$2&gt;8,IF(LEN($B1974)=0,"",IF(AND($B1974&gt;0,VALUE(SUBSTITUTE($B1974,"9","0"))=$B1974),1,0)),"")</f>
        <v/>
      </c>
      <c r="M1974" s="9">
        <f t="shared" si="61"/>
        <v>0</v>
      </c>
      <c r="N1974" s="36">
        <f>IF(AND(M1974&lt;=PhieuBauCu!$B$13,M1974&gt;=1),1,0)</f>
        <v>0</v>
      </c>
    </row>
    <row r="1975" spans="1:14" ht="28.5" customHeight="1">
      <c r="A1975" s="2">
        <v>1970</v>
      </c>
      <c r="B1975" s="3"/>
      <c r="C1975" s="48" t="str">
        <f t="shared" si="60"/>
        <v/>
      </c>
      <c r="D1975" s="5" t="str">
        <f>IF(PhieuBauCu!$B$2&gt;0,IF(LEN($B1975)=0,"",IF(AND($B1975&gt;0,VALUE(SUBSTITUTE($B1975,"1","0"))=$B1975),1,0)),"")</f>
        <v/>
      </c>
      <c r="E1975" s="5" t="str">
        <f>IF(PhieuBauCu!$B$2&gt;1,IF(LEN($B1975)=0,"",IF(AND($B1975&gt;0,VALUE(SUBSTITUTE($B1975,"2","0"))=$B1975),1,0)),"")</f>
        <v/>
      </c>
      <c r="F1975" s="5" t="str">
        <f>IF(PhieuBauCu!$B$2&gt;2,IF(LEN($B1975)=0,"",IF(AND($B1975&gt;0,VALUE(SUBSTITUTE($B1975,"3","0"))=$B1975),1,0)),"")</f>
        <v/>
      </c>
      <c r="G1975" s="5" t="str">
        <f>IF(PhieuBauCu!$B$2&gt;3,IF(LEN($B1975)=0,"",IF(AND($B1975&gt;0,VALUE(SUBSTITUTE($B1975,"4","0"))=$B1975),1,0)),"")</f>
        <v/>
      </c>
      <c r="H1975" s="5" t="str">
        <f>IF(PhieuBauCu!$B$2&gt;4,IF(LEN($B1975)=0,"",IF(AND($B1975&gt;0,VALUE(SUBSTITUTE($B1975,"5","0"))=$B1975),1,0)),"")</f>
        <v/>
      </c>
      <c r="I1975" s="5" t="str">
        <f>IF(PhieuBauCu!$B$2&gt;5,IF(LEN($B1975)=0,"",IF(AND($B1975&gt;0,VALUE(SUBSTITUTE($B1975,"6","0"))=$B1975),1,0)),"")</f>
        <v/>
      </c>
      <c r="J1975" s="5" t="str">
        <f>IF(PhieuBauCu!$B$2&gt;6,IF(LEN($B1975)=0,"",IF(AND($B1975&gt;0,VALUE(SUBSTITUTE($B1975,"7","0"))=$B1975),1,0)),"")</f>
        <v/>
      </c>
      <c r="K1975" s="5" t="str">
        <f>IF(PhieuBauCu!$B$2&gt;7,IF(LEN($B1975)=0,"",IF(AND($B1975&gt;0,VALUE(SUBSTITUTE($B1975,"8","0"))=$B1975),1,0)),"")</f>
        <v/>
      </c>
      <c r="L1975" s="5" t="str">
        <f>IF(PhieuBauCu!$B$2&gt;8,IF(LEN($B1975)=0,"",IF(AND($B1975&gt;0,VALUE(SUBSTITUTE($B1975,"9","0"))=$B1975),1,0)),"")</f>
        <v/>
      </c>
      <c r="M1975" s="9">
        <f t="shared" si="61"/>
        <v>0</v>
      </c>
      <c r="N1975" s="36">
        <f>IF(AND(M1975&lt;=PhieuBauCu!$B$13,M1975&gt;=1),1,0)</f>
        <v>0</v>
      </c>
    </row>
    <row r="1976" spans="1:14" ht="28.5" customHeight="1">
      <c r="A1976" s="2">
        <v>1971</v>
      </c>
      <c r="B1976" s="3"/>
      <c r="C1976" s="48" t="str">
        <f t="shared" si="60"/>
        <v/>
      </c>
      <c r="D1976" s="5" t="str">
        <f>IF(PhieuBauCu!$B$2&gt;0,IF(LEN($B1976)=0,"",IF(AND($B1976&gt;0,VALUE(SUBSTITUTE($B1976,"1","0"))=$B1976),1,0)),"")</f>
        <v/>
      </c>
      <c r="E1976" s="5" t="str">
        <f>IF(PhieuBauCu!$B$2&gt;1,IF(LEN($B1976)=0,"",IF(AND($B1976&gt;0,VALUE(SUBSTITUTE($B1976,"2","0"))=$B1976),1,0)),"")</f>
        <v/>
      </c>
      <c r="F1976" s="5" t="str">
        <f>IF(PhieuBauCu!$B$2&gt;2,IF(LEN($B1976)=0,"",IF(AND($B1976&gt;0,VALUE(SUBSTITUTE($B1976,"3","0"))=$B1976),1,0)),"")</f>
        <v/>
      </c>
      <c r="G1976" s="5" t="str">
        <f>IF(PhieuBauCu!$B$2&gt;3,IF(LEN($B1976)=0,"",IF(AND($B1976&gt;0,VALUE(SUBSTITUTE($B1976,"4","0"))=$B1976),1,0)),"")</f>
        <v/>
      </c>
      <c r="H1976" s="5" t="str">
        <f>IF(PhieuBauCu!$B$2&gt;4,IF(LEN($B1976)=0,"",IF(AND($B1976&gt;0,VALUE(SUBSTITUTE($B1976,"5","0"))=$B1976),1,0)),"")</f>
        <v/>
      </c>
      <c r="I1976" s="5" t="str">
        <f>IF(PhieuBauCu!$B$2&gt;5,IF(LEN($B1976)=0,"",IF(AND($B1976&gt;0,VALUE(SUBSTITUTE($B1976,"6","0"))=$B1976),1,0)),"")</f>
        <v/>
      </c>
      <c r="J1976" s="5" t="str">
        <f>IF(PhieuBauCu!$B$2&gt;6,IF(LEN($B1976)=0,"",IF(AND($B1976&gt;0,VALUE(SUBSTITUTE($B1976,"7","0"))=$B1976),1,0)),"")</f>
        <v/>
      </c>
      <c r="K1976" s="5" t="str">
        <f>IF(PhieuBauCu!$B$2&gt;7,IF(LEN($B1976)=0,"",IF(AND($B1976&gt;0,VALUE(SUBSTITUTE($B1976,"8","0"))=$B1976),1,0)),"")</f>
        <v/>
      </c>
      <c r="L1976" s="5" t="str">
        <f>IF(PhieuBauCu!$B$2&gt;8,IF(LEN($B1976)=0,"",IF(AND($B1976&gt;0,VALUE(SUBSTITUTE($B1976,"9","0"))=$B1976),1,0)),"")</f>
        <v/>
      </c>
      <c r="M1976" s="9">
        <f t="shared" si="61"/>
        <v>0</v>
      </c>
      <c r="N1976" s="36">
        <f>IF(AND(M1976&lt;=PhieuBauCu!$B$13,M1976&gt;=1),1,0)</f>
        <v>0</v>
      </c>
    </row>
    <row r="1977" spans="1:14" ht="28.5" customHeight="1">
      <c r="A1977" s="2">
        <v>1972</v>
      </c>
      <c r="B1977" s="3"/>
      <c r="C1977" s="48" t="str">
        <f t="shared" si="60"/>
        <v/>
      </c>
      <c r="D1977" s="5" t="str">
        <f>IF(PhieuBauCu!$B$2&gt;0,IF(LEN($B1977)=0,"",IF(AND($B1977&gt;0,VALUE(SUBSTITUTE($B1977,"1","0"))=$B1977),1,0)),"")</f>
        <v/>
      </c>
      <c r="E1977" s="5" t="str">
        <f>IF(PhieuBauCu!$B$2&gt;1,IF(LEN($B1977)=0,"",IF(AND($B1977&gt;0,VALUE(SUBSTITUTE($B1977,"2","0"))=$B1977),1,0)),"")</f>
        <v/>
      </c>
      <c r="F1977" s="5" t="str">
        <f>IF(PhieuBauCu!$B$2&gt;2,IF(LEN($B1977)=0,"",IF(AND($B1977&gt;0,VALUE(SUBSTITUTE($B1977,"3","0"))=$B1977),1,0)),"")</f>
        <v/>
      </c>
      <c r="G1977" s="5" t="str">
        <f>IF(PhieuBauCu!$B$2&gt;3,IF(LEN($B1977)=0,"",IF(AND($B1977&gt;0,VALUE(SUBSTITUTE($B1977,"4","0"))=$B1977),1,0)),"")</f>
        <v/>
      </c>
      <c r="H1977" s="5" t="str">
        <f>IF(PhieuBauCu!$B$2&gt;4,IF(LEN($B1977)=0,"",IF(AND($B1977&gt;0,VALUE(SUBSTITUTE($B1977,"5","0"))=$B1977),1,0)),"")</f>
        <v/>
      </c>
      <c r="I1977" s="5" t="str">
        <f>IF(PhieuBauCu!$B$2&gt;5,IF(LEN($B1977)=0,"",IF(AND($B1977&gt;0,VALUE(SUBSTITUTE($B1977,"6","0"))=$B1977),1,0)),"")</f>
        <v/>
      </c>
      <c r="J1977" s="5" t="str">
        <f>IF(PhieuBauCu!$B$2&gt;6,IF(LEN($B1977)=0,"",IF(AND($B1977&gt;0,VALUE(SUBSTITUTE($B1977,"7","0"))=$B1977),1,0)),"")</f>
        <v/>
      </c>
      <c r="K1977" s="5" t="str">
        <f>IF(PhieuBauCu!$B$2&gt;7,IF(LEN($B1977)=0,"",IF(AND($B1977&gt;0,VALUE(SUBSTITUTE($B1977,"8","0"))=$B1977),1,0)),"")</f>
        <v/>
      </c>
      <c r="L1977" s="5" t="str">
        <f>IF(PhieuBauCu!$B$2&gt;8,IF(LEN($B1977)=0,"",IF(AND($B1977&gt;0,VALUE(SUBSTITUTE($B1977,"9","0"))=$B1977),1,0)),"")</f>
        <v/>
      </c>
      <c r="M1977" s="9">
        <f t="shared" si="61"/>
        <v>0</v>
      </c>
      <c r="N1977" s="36">
        <f>IF(AND(M1977&lt;=PhieuBauCu!$B$13,M1977&gt;=1),1,0)</f>
        <v>0</v>
      </c>
    </row>
    <row r="1978" spans="1:14" ht="28.5" customHeight="1">
      <c r="A1978" s="2">
        <v>1973</v>
      </c>
      <c r="B1978" s="3"/>
      <c r="C1978" s="48" t="str">
        <f t="shared" si="60"/>
        <v/>
      </c>
      <c r="D1978" s="5" t="str">
        <f>IF(PhieuBauCu!$B$2&gt;0,IF(LEN($B1978)=0,"",IF(AND($B1978&gt;0,VALUE(SUBSTITUTE($B1978,"1","0"))=$B1978),1,0)),"")</f>
        <v/>
      </c>
      <c r="E1978" s="5" t="str">
        <f>IF(PhieuBauCu!$B$2&gt;1,IF(LEN($B1978)=0,"",IF(AND($B1978&gt;0,VALUE(SUBSTITUTE($B1978,"2","0"))=$B1978),1,0)),"")</f>
        <v/>
      </c>
      <c r="F1978" s="5" t="str">
        <f>IF(PhieuBauCu!$B$2&gt;2,IF(LEN($B1978)=0,"",IF(AND($B1978&gt;0,VALUE(SUBSTITUTE($B1978,"3","0"))=$B1978),1,0)),"")</f>
        <v/>
      </c>
      <c r="G1978" s="5" t="str">
        <f>IF(PhieuBauCu!$B$2&gt;3,IF(LEN($B1978)=0,"",IF(AND($B1978&gt;0,VALUE(SUBSTITUTE($B1978,"4","0"))=$B1978),1,0)),"")</f>
        <v/>
      </c>
      <c r="H1978" s="5" t="str">
        <f>IF(PhieuBauCu!$B$2&gt;4,IF(LEN($B1978)=0,"",IF(AND($B1978&gt;0,VALUE(SUBSTITUTE($B1978,"5","0"))=$B1978),1,0)),"")</f>
        <v/>
      </c>
      <c r="I1978" s="5" t="str">
        <f>IF(PhieuBauCu!$B$2&gt;5,IF(LEN($B1978)=0,"",IF(AND($B1978&gt;0,VALUE(SUBSTITUTE($B1978,"6","0"))=$B1978),1,0)),"")</f>
        <v/>
      </c>
      <c r="J1978" s="5" t="str">
        <f>IF(PhieuBauCu!$B$2&gt;6,IF(LEN($B1978)=0,"",IF(AND($B1978&gt;0,VALUE(SUBSTITUTE($B1978,"7","0"))=$B1978),1,0)),"")</f>
        <v/>
      </c>
      <c r="K1978" s="5" t="str">
        <f>IF(PhieuBauCu!$B$2&gt;7,IF(LEN($B1978)=0,"",IF(AND($B1978&gt;0,VALUE(SUBSTITUTE($B1978,"8","0"))=$B1978),1,0)),"")</f>
        <v/>
      </c>
      <c r="L1978" s="5" t="str">
        <f>IF(PhieuBauCu!$B$2&gt;8,IF(LEN($B1978)=0,"",IF(AND($B1978&gt;0,VALUE(SUBSTITUTE($B1978,"9","0"))=$B1978),1,0)),"")</f>
        <v/>
      </c>
      <c r="M1978" s="9">
        <f t="shared" si="61"/>
        <v>0</v>
      </c>
      <c r="N1978" s="36">
        <f>IF(AND(M1978&lt;=PhieuBauCu!$B$13,M1978&gt;=1),1,0)</f>
        <v>0</v>
      </c>
    </row>
    <row r="1979" spans="1:14" ht="28.5" customHeight="1">
      <c r="A1979" s="2">
        <v>1974</v>
      </c>
      <c r="B1979" s="3"/>
      <c r="C1979" s="48" t="str">
        <f t="shared" si="60"/>
        <v/>
      </c>
      <c r="D1979" s="5" t="str">
        <f>IF(PhieuBauCu!$B$2&gt;0,IF(LEN($B1979)=0,"",IF(AND($B1979&gt;0,VALUE(SUBSTITUTE($B1979,"1","0"))=$B1979),1,0)),"")</f>
        <v/>
      </c>
      <c r="E1979" s="5" t="str">
        <f>IF(PhieuBauCu!$B$2&gt;1,IF(LEN($B1979)=0,"",IF(AND($B1979&gt;0,VALUE(SUBSTITUTE($B1979,"2","0"))=$B1979),1,0)),"")</f>
        <v/>
      </c>
      <c r="F1979" s="5" t="str">
        <f>IF(PhieuBauCu!$B$2&gt;2,IF(LEN($B1979)=0,"",IF(AND($B1979&gt;0,VALUE(SUBSTITUTE($B1979,"3","0"))=$B1979),1,0)),"")</f>
        <v/>
      </c>
      <c r="G1979" s="5" t="str">
        <f>IF(PhieuBauCu!$B$2&gt;3,IF(LEN($B1979)=0,"",IF(AND($B1979&gt;0,VALUE(SUBSTITUTE($B1979,"4","0"))=$B1979),1,0)),"")</f>
        <v/>
      </c>
      <c r="H1979" s="5" t="str">
        <f>IF(PhieuBauCu!$B$2&gt;4,IF(LEN($B1979)=0,"",IF(AND($B1979&gt;0,VALUE(SUBSTITUTE($B1979,"5","0"))=$B1979),1,0)),"")</f>
        <v/>
      </c>
      <c r="I1979" s="5" t="str">
        <f>IF(PhieuBauCu!$B$2&gt;5,IF(LEN($B1979)=0,"",IF(AND($B1979&gt;0,VALUE(SUBSTITUTE($B1979,"6","0"))=$B1979),1,0)),"")</f>
        <v/>
      </c>
      <c r="J1979" s="5" t="str">
        <f>IF(PhieuBauCu!$B$2&gt;6,IF(LEN($B1979)=0,"",IF(AND($B1979&gt;0,VALUE(SUBSTITUTE($B1979,"7","0"))=$B1979),1,0)),"")</f>
        <v/>
      </c>
      <c r="K1979" s="5" t="str">
        <f>IF(PhieuBauCu!$B$2&gt;7,IF(LEN($B1979)=0,"",IF(AND($B1979&gt;0,VALUE(SUBSTITUTE($B1979,"8","0"))=$B1979),1,0)),"")</f>
        <v/>
      </c>
      <c r="L1979" s="5" t="str">
        <f>IF(PhieuBauCu!$B$2&gt;8,IF(LEN($B1979)=0,"",IF(AND($B1979&gt;0,VALUE(SUBSTITUTE($B1979,"9","0"))=$B1979),1,0)),"")</f>
        <v/>
      </c>
      <c r="M1979" s="9">
        <f t="shared" si="61"/>
        <v>0</v>
      </c>
      <c r="N1979" s="36">
        <f>IF(AND(M1979&lt;=PhieuBauCu!$B$13,M1979&gt;=1),1,0)</f>
        <v>0</v>
      </c>
    </row>
    <row r="1980" spans="1:14" ht="28.5" customHeight="1">
      <c r="A1980" s="2">
        <v>1975</v>
      </c>
      <c r="B1980" s="3"/>
      <c r="C1980" s="48" t="str">
        <f t="shared" si="60"/>
        <v/>
      </c>
      <c r="D1980" s="5" t="str">
        <f>IF(PhieuBauCu!$B$2&gt;0,IF(LEN($B1980)=0,"",IF(AND($B1980&gt;0,VALUE(SUBSTITUTE($B1980,"1","0"))=$B1980),1,0)),"")</f>
        <v/>
      </c>
      <c r="E1980" s="5" t="str">
        <f>IF(PhieuBauCu!$B$2&gt;1,IF(LEN($B1980)=0,"",IF(AND($B1980&gt;0,VALUE(SUBSTITUTE($B1980,"2","0"))=$B1980),1,0)),"")</f>
        <v/>
      </c>
      <c r="F1980" s="5" t="str">
        <f>IF(PhieuBauCu!$B$2&gt;2,IF(LEN($B1980)=0,"",IF(AND($B1980&gt;0,VALUE(SUBSTITUTE($B1980,"3","0"))=$B1980),1,0)),"")</f>
        <v/>
      </c>
      <c r="G1980" s="5" t="str">
        <f>IF(PhieuBauCu!$B$2&gt;3,IF(LEN($B1980)=0,"",IF(AND($B1980&gt;0,VALUE(SUBSTITUTE($B1980,"4","0"))=$B1980),1,0)),"")</f>
        <v/>
      </c>
      <c r="H1980" s="5" t="str">
        <f>IF(PhieuBauCu!$B$2&gt;4,IF(LEN($B1980)=0,"",IF(AND($B1980&gt;0,VALUE(SUBSTITUTE($B1980,"5","0"))=$B1980),1,0)),"")</f>
        <v/>
      </c>
      <c r="I1980" s="5" t="str">
        <f>IF(PhieuBauCu!$B$2&gt;5,IF(LEN($B1980)=0,"",IF(AND($B1980&gt;0,VALUE(SUBSTITUTE($B1980,"6","0"))=$B1980),1,0)),"")</f>
        <v/>
      </c>
      <c r="J1980" s="5" t="str">
        <f>IF(PhieuBauCu!$B$2&gt;6,IF(LEN($B1980)=0,"",IF(AND($B1980&gt;0,VALUE(SUBSTITUTE($B1980,"7","0"))=$B1980),1,0)),"")</f>
        <v/>
      </c>
      <c r="K1980" s="5" t="str">
        <f>IF(PhieuBauCu!$B$2&gt;7,IF(LEN($B1980)=0,"",IF(AND($B1980&gt;0,VALUE(SUBSTITUTE($B1980,"8","0"))=$B1980),1,0)),"")</f>
        <v/>
      </c>
      <c r="L1980" s="5" t="str">
        <f>IF(PhieuBauCu!$B$2&gt;8,IF(LEN($B1980)=0,"",IF(AND($B1980&gt;0,VALUE(SUBSTITUTE($B1980,"9","0"))=$B1980),1,0)),"")</f>
        <v/>
      </c>
      <c r="M1980" s="9">
        <f t="shared" si="61"/>
        <v>0</v>
      </c>
      <c r="N1980" s="36">
        <f>IF(AND(M1980&lt;=PhieuBauCu!$B$13,M1980&gt;=1),1,0)</f>
        <v>0</v>
      </c>
    </row>
    <row r="1981" spans="1:14" ht="28.5" customHeight="1">
      <c r="A1981" s="2">
        <v>1976</v>
      </c>
      <c r="B1981" s="3"/>
      <c r="C1981" s="48" t="str">
        <f t="shared" si="60"/>
        <v/>
      </c>
      <c r="D1981" s="5" t="str">
        <f>IF(PhieuBauCu!$B$2&gt;0,IF(LEN($B1981)=0,"",IF(AND($B1981&gt;0,VALUE(SUBSTITUTE($B1981,"1","0"))=$B1981),1,0)),"")</f>
        <v/>
      </c>
      <c r="E1981" s="5" t="str">
        <f>IF(PhieuBauCu!$B$2&gt;1,IF(LEN($B1981)=0,"",IF(AND($B1981&gt;0,VALUE(SUBSTITUTE($B1981,"2","0"))=$B1981),1,0)),"")</f>
        <v/>
      </c>
      <c r="F1981" s="5" t="str">
        <f>IF(PhieuBauCu!$B$2&gt;2,IF(LEN($B1981)=0,"",IF(AND($B1981&gt;0,VALUE(SUBSTITUTE($B1981,"3","0"))=$B1981),1,0)),"")</f>
        <v/>
      </c>
      <c r="G1981" s="5" t="str">
        <f>IF(PhieuBauCu!$B$2&gt;3,IF(LEN($B1981)=0,"",IF(AND($B1981&gt;0,VALUE(SUBSTITUTE($B1981,"4","0"))=$B1981),1,0)),"")</f>
        <v/>
      </c>
      <c r="H1981" s="5" t="str">
        <f>IF(PhieuBauCu!$B$2&gt;4,IF(LEN($B1981)=0,"",IF(AND($B1981&gt;0,VALUE(SUBSTITUTE($B1981,"5","0"))=$B1981),1,0)),"")</f>
        <v/>
      </c>
      <c r="I1981" s="5" t="str">
        <f>IF(PhieuBauCu!$B$2&gt;5,IF(LEN($B1981)=0,"",IF(AND($B1981&gt;0,VALUE(SUBSTITUTE($B1981,"6","0"))=$B1981),1,0)),"")</f>
        <v/>
      </c>
      <c r="J1981" s="5" t="str">
        <f>IF(PhieuBauCu!$B$2&gt;6,IF(LEN($B1981)=0,"",IF(AND($B1981&gt;0,VALUE(SUBSTITUTE($B1981,"7","0"))=$B1981),1,0)),"")</f>
        <v/>
      </c>
      <c r="K1981" s="5" t="str">
        <f>IF(PhieuBauCu!$B$2&gt;7,IF(LEN($B1981)=0,"",IF(AND($B1981&gt;0,VALUE(SUBSTITUTE($B1981,"8","0"))=$B1981),1,0)),"")</f>
        <v/>
      </c>
      <c r="L1981" s="5" t="str">
        <f>IF(PhieuBauCu!$B$2&gt;8,IF(LEN($B1981)=0,"",IF(AND($B1981&gt;0,VALUE(SUBSTITUTE($B1981,"9","0"))=$B1981),1,0)),"")</f>
        <v/>
      </c>
      <c r="M1981" s="9">
        <f t="shared" si="61"/>
        <v>0</v>
      </c>
      <c r="N1981" s="36">
        <f>IF(AND(M1981&lt;=PhieuBauCu!$B$13,M1981&gt;=1),1,0)</f>
        <v>0</v>
      </c>
    </row>
    <row r="1982" spans="1:14" ht="28.5" customHeight="1">
      <c r="A1982" s="2">
        <v>1977</v>
      </c>
      <c r="B1982" s="3"/>
      <c r="C1982" s="48" t="str">
        <f t="shared" si="60"/>
        <v/>
      </c>
      <c r="D1982" s="5" t="str">
        <f>IF(PhieuBauCu!$B$2&gt;0,IF(LEN($B1982)=0,"",IF(AND($B1982&gt;0,VALUE(SUBSTITUTE($B1982,"1","0"))=$B1982),1,0)),"")</f>
        <v/>
      </c>
      <c r="E1982" s="5" t="str">
        <f>IF(PhieuBauCu!$B$2&gt;1,IF(LEN($B1982)=0,"",IF(AND($B1982&gt;0,VALUE(SUBSTITUTE($B1982,"2","0"))=$B1982),1,0)),"")</f>
        <v/>
      </c>
      <c r="F1982" s="5" t="str">
        <f>IF(PhieuBauCu!$B$2&gt;2,IF(LEN($B1982)=0,"",IF(AND($B1982&gt;0,VALUE(SUBSTITUTE($B1982,"3","0"))=$B1982),1,0)),"")</f>
        <v/>
      </c>
      <c r="G1982" s="5" t="str">
        <f>IF(PhieuBauCu!$B$2&gt;3,IF(LEN($B1982)=0,"",IF(AND($B1982&gt;0,VALUE(SUBSTITUTE($B1982,"4","0"))=$B1982),1,0)),"")</f>
        <v/>
      </c>
      <c r="H1982" s="5" t="str">
        <f>IF(PhieuBauCu!$B$2&gt;4,IF(LEN($B1982)=0,"",IF(AND($B1982&gt;0,VALUE(SUBSTITUTE($B1982,"5","0"))=$B1982),1,0)),"")</f>
        <v/>
      </c>
      <c r="I1982" s="5" t="str">
        <f>IF(PhieuBauCu!$B$2&gt;5,IF(LEN($B1982)=0,"",IF(AND($B1982&gt;0,VALUE(SUBSTITUTE($B1982,"6","0"))=$B1982),1,0)),"")</f>
        <v/>
      </c>
      <c r="J1982" s="5" t="str">
        <f>IF(PhieuBauCu!$B$2&gt;6,IF(LEN($B1982)=0,"",IF(AND($B1982&gt;0,VALUE(SUBSTITUTE($B1982,"7","0"))=$B1982),1,0)),"")</f>
        <v/>
      </c>
      <c r="K1982" s="5" t="str">
        <f>IF(PhieuBauCu!$B$2&gt;7,IF(LEN($B1982)=0,"",IF(AND($B1982&gt;0,VALUE(SUBSTITUTE($B1982,"8","0"))=$B1982),1,0)),"")</f>
        <v/>
      </c>
      <c r="L1982" s="5" t="str">
        <f>IF(PhieuBauCu!$B$2&gt;8,IF(LEN($B1982)=0,"",IF(AND($B1982&gt;0,VALUE(SUBSTITUTE($B1982,"9","0"))=$B1982),1,0)),"")</f>
        <v/>
      </c>
      <c r="M1982" s="9">
        <f t="shared" si="61"/>
        <v>0</v>
      </c>
      <c r="N1982" s="36">
        <f>IF(AND(M1982&lt;=PhieuBauCu!$B$13,M1982&gt;=1),1,0)</f>
        <v>0</v>
      </c>
    </row>
    <row r="1983" spans="1:14" ht="28.5" customHeight="1">
      <c r="A1983" s="2">
        <v>1978</v>
      </c>
      <c r="B1983" s="3"/>
      <c r="C1983" s="48" t="str">
        <f t="shared" si="60"/>
        <v/>
      </c>
      <c r="D1983" s="5" t="str">
        <f>IF(PhieuBauCu!$B$2&gt;0,IF(LEN($B1983)=0,"",IF(AND($B1983&gt;0,VALUE(SUBSTITUTE($B1983,"1","0"))=$B1983),1,0)),"")</f>
        <v/>
      </c>
      <c r="E1983" s="5" t="str">
        <f>IF(PhieuBauCu!$B$2&gt;1,IF(LEN($B1983)=0,"",IF(AND($B1983&gt;0,VALUE(SUBSTITUTE($B1983,"2","0"))=$B1983),1,0)),"")</f>
        <v/>
      </c>
      <c r="F1983" s="5" t="str">
        <f>IF(PhieuBauCu!$B$2&gt;2,IF(LEN($B1983)=0,"",IF(AND($B1983&gt;0,VALUE(SUBSTITUTE($B1983,"3","0"))=$B1983),1,0)),"")</f>
        <v/>
      </c>
      <c r="G1983" s="5" t="str">
        <f>IF(PhieuBauCu!$B$2&gt;3,IF(LEN($B1983)=0,"",IF(AND($B1983&gt;0,VALUE(SUBSTITUTE($B1983,"4","0"))=$B1983),1,0)),"")</f>
        <v/>
      </c>
      <c r="H1983" s="5" t="str">
        <f>IF(PhieuBauCu!$B$2&gt;4,IF(LEN($B1983)=0,"",IF(AND($B1983&gt;0,VALUE(SUBSTITUTE($B1983,"5","0"))=$B1983),1,0)),"")</f>
        <v/>
      </c>
      <c r="I1983" s="5" t="str">
        <f>IF(PhieuBauCu!$B$2&gt;5,IF(LEN($B1983)=0,"",IF(AND($B1983&gt;0,VALUE(SUBSTITUTE($B1983,"6","0"))=$B1983),1,0)),"")</f>
        <v/>
      </c>
      <c r="J1983" s="5" t="str">
        <f>IF(PhieuBauCu!$B$2&gt;6,IF(LEN($B1983)=0,"",IF(AND($B1983&gt;0,VALUE(SUBSTITUTE($B1983,"7","0"))=$B1983),1,0)),"")</f>
        <v/>
      </c>
      <c r="K1983" s="5" t="str">
        <f>IF(PhieuBauCu!$B$2&gt;7,IF(LEN($B1983)=0,"",IF(AND($B1983&gt;0,VALUE(SUBSTITUTE($B1983,"8","0"))=$B1983),1,0)),"")</f>
        <v/>
      </c>
      <c r="L1983" s="5" t="str">
        <f>IF(PhieuBauCu!$B$2&gt;8,IF(LEN($B1983)=0,"",IF(AND($B1983&gt;0,VALUE(SUBSTITUTE($B1983,"9","0"))=$B1983),1,0)),"")</f>
        <v/>
      </c>
      <c r="M1983" s="9">
        <f t="shared" si="61"/>
        <v>0</v>
      </c>
      <c r="N1983" s="36">
        <f>IF(AND(M1983&lt;=PhieuBauCu!$B$13,M1983&gt;=1),1,0)</f>
        <v>0</v>
      </c>
    </row>
    <row r="1984" spans="1:14" ht="28.5" customHeight="1">
      <c r="A1984" s="2">
        <v>1979</v>
      </c>
      <c r="B1984" s="3"/>
      <c r="C1984" s="48" t="str">
        <f t="shared" si="60"/>
        <v/>
      </c>
      <c r="D1984" s="5" t="str">
        <f>IF(PhieuBauCu!$B$2&gt;0,IF(LEN($B1984)=0,"",IF(AND($B1984&gt;0,VALUE(SUBSTITUTE($B1984,"1","0"))=$B1984),1,0)),"")</f>
        <v/>
      </c>
      <c r="E1984" s="5" t="str">
        <f>IF(PhieuBauCu!$B$2&gt;1,IF(LEN($B1984)=0,"",IF(AND($B1984&gt;0,VALUE(SUBSTITUTE($B1984,"2","0"))=$B1984),1,0)),"")</f>
        <v/>
      </c>
      <c r="F1984" s="5" t="str">
        <f>IF(PhieuBauCu!$B$2&gt;2,IF(LEN($B1984)=0,"",IF(AND($B1984&gt;0,VALUE(SUBSTITUTE($B1984,"3","0"))=$B1984),1,0)),"")</f>
        <v/>
      </c>
      <c r="G1984" s="5" t="str">
        <f>IF(PhieuBauCu!$B$2&gt;3,IF(LEN($B1984)=0,"",IF(AND($B1984&gt;0,VALUE(SUBSTITUTE($B1984,"4","0"))=$B1984),1,0)),"")</f>
        <v/>
      </c>
      <c r="H1984" s="5" t="str">
        <f>IF(PhieuBauCu!$B$2&gt;4,IF(LEN($B1984)=0,"",IF(AND($B1984&gt;0,VALUE(SUBSTITUTE($B1984,"5","0"))=$B1984),1,0)),"")</f>
        <v/>
      </c>
      <c r="I1984" s="5" t="str">
        <f>IF(PhieuBauCu!$B$2&gt;5,IF(LEN($B1984)=0,"",IF(AND($B1984&gt;0,VALUE(SUBSTITUTE($B1984,"6","0"))=$B1984),1,0)),"")</f>
        <v/>
      </c>
      <c r="J1984" s="5" t="str">
        <f>IF(PhieuBauCu!$B$2&gt;6,IF(LEN($B1984)=0,"",IF(AND($B1984&gt;0,VALUE(SUBSTITUTE($B1984,"7","0"))=$B1984),1,0)),"")</f>
        <v/>
      </c>
      <c r="K1984" s="5" t="str">
        <f>IF(PhieuBauCu!$B$2&gt;7,IF(LEN($B1984)=0,"",IF(AND($B1984&gt;0,VALUE(SUBSTITUTE($B1984,"8","0"))=$B1984),1,0)),"")</f>
        <v/>
      </c>
      <c r="L1984" s="5" t="str">
        <f>IF(PhieuBauCu!$B$2&gt;8,IF(LEN($B1984)=0,"",IF(AND($B1984&gt;0,VALUE(SUBSTITUTE($B1984,"9","0"))=$B1984),1,0)),"")</f>
        <v/>
      </c>
      <c r="M1984" s="9">
        <f t="shared" si="61"/>
        <v>0</v>
      </c>
      <c r="N1984" s="36">
        <f>IF(AND(M1984&lt;=PhieuBauCu!$B$13,M1984&gt;=1),1,0)</f>
        <v>0</v>
      </c>
    </row>
    <row r="1985" spans="1:14" ht="28.5" customHeight="1">
      <c r="A1985" s="2">
        <v>1980</v>
      </c>
      <c r="B1985" s="3"/>
      <c r="C1985" s="48" t="str">
        <f t="shared" si="60"/>
        <v/>
      </c>
      <c r="D1985" s="5" t="str">
        <f>IF(PhieuBauCu!$B$2&gt;0,IF(LEN($B1985)=0,"",IF(AND($B1985&gt;0,VALUE(SUBSTITUTE($B1985,"1","0"))=$B1985),1,0)),"")</f>
        <v/>
      </c>
      <c r="E1985" s="5" t="str">
        <f>IF(PhieuBauCu!$B$2&gt;1,IF(LEN($B1985)=0,"",IF(AND($B1985&gt;0,VALUE(SUBSTITUTE($B1985,"2","0"))=$B1985),1,0)),"")</f>
        <v/>
      </c>
      <c r="F1985" s="5" t="str">
        <f>IF(PhieuBauCu!$B$2&gt;2,IF(LEN($B1985)=0,"",IF(AND($B1985&gt;0,VALUE(SUBSTITUTE($B1985,"3","0"))=$B1985),1,0)),"")</f>
        <v/>
      </c>
      <c r="G1985" s="5" t="str">
        <f>IF(PhieuBauCu!$B$2&gt;3,IF(LEN($B1985)=0,"",IF(AND($B1985&gt;0,VALUE(SUBSTITUTE($B1985,"4","0"))=$B1985),1,0)),"")</f>
        <v/>
      </c>
      <c r="H1985" s="5" t="str">
        <f>IF(PhieuBauCu!$B$2&gt;4,IF(LEN($B1985)=0,"",IF(AND($B1985&gt;0,VALUE(SUBSTITUTE($B1985,"5","0"))=$B1985),1,0)),"")</f>
        <v/>
      </c>
      <c r="I1985" s="5" t="str">
        <f>IF(PhieuBauCu!$B$2&gt;5,IF(LEN($B1985)=0,"",IF(AND($B1985&gt;0,VALUE(SUBSTITUTE($B1985,"6","0"))=$B1985),1,0)),"")</f>
        <v/>
      </c>
      <c r="J1985" s="5" t="str">
        <f>IF(PhieuBauCu!$B$2&gt;6,IF(LEN($B1985)=0,"",IF(AND($B1985&gt;0,VALUE(SUBSTITUTE($B1985,"7","0"))=$B1985),1,0)),"")</f>
        <v/>
      </c>
      <c r="K1985" s="5" t="str">
        <f>IF(PhieuBauCu!$B$2&gt;7,IF(LEN($B1985)=0,"",IF(AND($B1985&gt;0,VALUE(SUBSTITUTE($B1985,"8","0"))=$B1985),1,0)),"")</f>
        <v/>
      </c>
      <c r="L1985" s="5" t="str">
        <f>IF(PhieuBauCu!$B$2&gt;8,IF(LEN($B1985)=0,"",IF(AND($B1985&gt;0,VALUE(SUBSTITUTE($B1985,"9","0"))=$B1985),1,0)),"")</f>
        <v/>
      </c>
      <c r="M1985" s="9">
        <f t="shared" si="61"/>
        <v>0</v>
      </c>
      <c r="N1985" s="36">
        <f>IF(AND(M1985&lt;=PhieuBauCu!$B$13,M1985&gt;=1),1,0)</f>
        <v>0</v>
      </c>
    </row>
    <row r="1986" spans="1:14" ht="28.5" customHeight="1">
      <c r="A1986" s="2">
        <v>1981</v>
      </c>
      <c r="B1986" s="3"/>
      <c r="C1986" s="48" t="str">
        <f t="shared" si="60"/>
        <v/>
      </c>
      <c r="D1986" s="5" t="str">
        <f>IF(PhieuBauCu!$B$2&gt;0,IF(LEN($B1986)=0,"",IF(AND($B1986&gt;0,VALUE(SUBSTITUTE($B1986,"1","0"))=$B1986),1,0)),"")</f>
        <v/>
      </c>
      <c r="E1986" s="5" t="str">
        <f>IF(PhieuBauCu!$B$2&gt;1,IF(LEN($B1986)=0,"",IF(AND($B1986&gt;0,VALUE(SUBSTITUTE($B1986,"2","0"))=$B1986),1,0)),"")</f>
        <v/>
      </c>
      <c r="F1986" s="5" t="str">
        <f>IF(PhieuBauCu!$B$2&gt;2,IF(LEN($B1986)=0,"",IF(AND($B1986&gt;0,VALUE(SUBSTITUTE($B1986,"3","0"))=$B1986),1,0)),"")</f>
        <v/>
      </c>
      <c r="G1986" s="5" t="str">
        <f>IF(PhieuBauCu!$B$2&gt;3,IF(LEN($B1986)=0,"",IF(AND($B1986&gt;0,VALUE(SUBSTITUTE($B1986,"4","0"))=$B1986),1,0)),"")</f>
        <v/>
      </c>
      <c r="H1986" s="5" t="str">
        <f>IF(PhieuBauCu!$B$2&gt;4,IF(LEN($B1986)=0,"",IF(AND($B1986&gt;0,VALUE(SUBSTITUTE($B1986,"5","0"))=$B1986),1,0)),"")</f>
        <v/>
      </c>
      <c r="I1986" s="5" t="str">
        <f>IF(PhieuBauCu!$B$2&gt;5,IF(LEN($B1986)=0,"",IF(AND($B1986&gt;0,VALUE(SUBSTITUTE($B1986,"6","0"))=$B1986),1,0)),"")</f>
        <v/>
      </c>
      <c r="J1986" s="5" t="str">
        <f>IF(PhieuBauCu!$B$2&gt;6,IF(LEN($B1986)=0,"",IF(AND($B1986&gt;0,VALUE(SUBSTITUTE($B1986,"7","0"))=$B1986),1,0)),"")</f>
        <v/>
      </c>
      <c r="K1986" s="5" t="str">
        <f>IF(PhieuBauCu!$B$2&gt;7,IF(LEN($B1986)=0,"",IF(AND($B1986&gt;0,VALUE(SUBSTITUTE($B1986,"8","0"))=$B1986),1,0)),"")</f>
        <v/>
      </c>
      <c r="L1986" s="5" t="str">
        <f>IF(PhieuBauCu!$B$2&gt;8,IF(LEN($B1986)=0,"",IF(AND($B1986&gt;0,VALUE(SUBSTITUTE($B1986,"9","0"))=$B1986),1,0)),"")</f>
        <v/>
      </c>
      <c r="M1986" s="9">
        <f t="shared" si="61"/>
        <v>0</v>
      </c>
      <c r="N1986" s="36">
        <f>IF(AND(M1986&lt;=PhieuBauCu!$B$13,M1986&gt;=1),1,0)</f>
        <v>0</v>
      </c>
    </row>
    <row r="1987" spans="1:14" ht="28.5" customHeight="1">
      <c r="A1987" s="2">
        <v>1982</v>
      </c>
      <c r="B1987" s="3"/>
      <c r="C1987" s="48" t="str">
        <f t="shared" si="60"/>
        <v/>
      </c>
      <c r="D1987" s="5" t="str">
        <f>IF(PhieuBauCu!$B$2&gt;0,IF(LEN($B1987)=0,"",IF(AND($B1987&gt;0,VALUE(SUBSTITUTE($B1987,"1","0"))=$B1987),1,0)),"")</f>
        <v/>
      </c>
      <c r="E1987" s="5" t="str">
        <f>IF(PhieuBauCu!$B$2&gt;1,IF(LEN($B1987)=0,"",IF(AND($B1987&gt;0,VALUE(SUBSTITUTE($B1987,"2","0"))=$B1987),1,0)),"")</f>
        <v/>
      </c>
      <c r="F1987" s="5" t="str">
        <f>IF(PhieuBauCu!$B$2&gt;2,IF(LEN($B1987)=0,"",IF(AND($B1987&gt;0,VALUE(SUBSTITUTE($B1987,"3","0"))=$B1987),1,0)),"")</f>
        <v/>
      </c>
      <c r="G1987" s="5" t="str">
        <f>IF(PhieuBauCu!$B$2&gt;3,IF(LEN($B1987)=0,"",IF(AND($B1987&gt;0,VALUE(SUBSTITUTE($B1987,"4","0"))=$B1987),1,0)),"")</f>
        <v/>
      </c>
      <c r="H1987" s="5" t="str">
        <f>IF(PhieuBauCu!$B$2&gt;4,IF(LEN($B1987)=0,"",IF(AND($B1987&gt;0,VALUE(SUBSTITUTE($B1987,"5","0"))=$B1987),1,0)),"")</f>
        <v/>
      </c>
      <c r="I1987" s="5" t="str">
        <f>IF(PhieuBauCu!$B$2&gt;5,IF(LEN($B1987)=0,"",IF(AND($B1987&gt;0,VALUE(SUBSTITUTE($B1987,"6","0"))=$B1987),1,0)),"")</f>
        <v/>
      </c>
      <c r="J1987" s="5" t="str">
        <f>IF(PhieuBauCu!$B$2&gt;6,IF(LEN($B1987)=0,"",IF(AND($B1987&gt;0,VALUE(SUBSTITUTE($B1987,"7","0"))=$B1987),1,0)),"")</f>
        <v/>
      </c>
      <c r="K1987" s="5" t="str">
        <f>IF(PhieuBauCu!$B$2&gt;7,IF(LEN($B1987)=0,"",IF(AND($B1987&gt;0,VALUE(SUBSTITUTE($B1987,"8","0"))=$B1987),1,0)),"")</f>
        <v/>
      </c>
      <c r="L1987" s="5" t="str">
        <f>IF(PhieuBauCu!$B$2&gt;8,IF(LEN($B1987)=0,"",IF(AND($B1987&gt;0,VALUE(SUBSTITUTE($B1987,"9","0"))=$B1987),1,0)),"")</f>
        <v/>
      </c>
      <c r="M1987" s="9">
        <f t="shared" si="61"/>
        <v>0</v>
      </c>
      <c r="N1987" s="36">
        <f>IF(AND(M1987&lt;=PhieuBauCu!$B$13,M1987&gt;=1),1,0)</f>
        <v>0</v>
      </c>
    </row>
    <row r="1988" spans="1:14" ht="28.5" customHeight="1">
      <c r="A1988" s="2">
        <v>1983</v>
      </c>
      <c r="B1988" s="3"/>
      <c r="C1988" s="48" t="str">
        <f t="shared" si="60"/>
        <v/>
      </c>
      <c r="D1988" s="5" t="str">
        <f>IF(PhieuBauCu!$B$2&gt;0,IF(LEN($B1988)=0,"",IF(AND($B1988&gt;0,VALUE(SUBSTITUTE($B1988,"1","0"))=$B1988),1,0)),"")</f>
        <v/>
      </c>
      <c r="E1988" s="5" t="str">
        <f>IF(PhieuBauCu!$B$2&gt;1,IF(LEN($B1988)=0,"",IF(AND($B1988&gt;0,VALUE(SUBSTITUTE($B1988,"2","0"))=$B1988),1,0)),"")</f>
        <v/>
      </c>
      <c r="F1988" s="5" t="str">
        <f>IF(PhieuBauCu!$B$2&gt;2,IF(LEN($B1988)=0,"",IF(AND($B1988&gt;0,VALUE(SUBSTITUTE($B1988,"3","0"))=$B1988),1,0)),"")</f>
        <v/>
      </c>
      <c r="G1988" s="5" t="str">
        <f>IF(PhieuBauCu!$B$2&gt;3,IF(LEN($B1988)=0,"",IF(AND($B1988&gt;0,VALUE(SUBSTITUTE($B1988,"4","0"))=$B1988),1,0)),"")</f>
        <v/>
      </c>
      <c r="H1988" s="5" t="str">
        <f>IF(PhieuBauCu!$B$2&gt;4,IF(LEN($B1988)=0,"",IF(AND($B1988&gt;0,VALUE(SUBSTITUTE($B1988,"5","0"))=$B1988),1,0)),"")</f>
        <v/>
      </c>
      <c r="I1988" s="5" t="str">
        <f>IF(PhieuBauCu!$B$2&gt;5,IF(LEN($B1988)=0,"",IF(AND($B1988&gt;0,VALUE(SUBSTITUTE($B1988,"6","0"))=$B1988),1,0)),"")</f>
        <v/>
      </c>
      <c r="J1988" s="5" t="str">
        <f>IF(PhieuBauCu!$B$2&gt;6,IF(LEN($B1988)=0,"",IF(AND($B1988&gt;0,VALUE(SUBSTITUTE($B1988,"7","0"))=$B1988),1,0)),"")</f>
        <v/>
      </c>
      <c r="K1988" s="5" t="str">
        <f>IF(PhieuBauCu!$B$2&gt;7,IF(LEN($B1988)=0,"",IF(AND($B1988&gt;0,VALUE(SUBSTITUTE($B1988,"8","0"))=$B1988),1,0)),"")</f>
        <v/>
      </c>
      <c r="L1988" s="5" t="str">
        <f>IF(PhieuBauCu!$B$2&gt;8,IF(LEN($B1988)=0,"",IF(AND($B1988&gt;0,VALUE(SUBSTITUTE($B1988,"9","0"))=$B1988),1,0)),"")</f>
        <v/>
      </c>
      <c r="M1988" s="9">
        <f t="shared" si="61"/>
        <v>0</v>
      </c>
      <c r="N1988" s="36">
        <f>IF(AND(M1988&lt;=PhieuBauCu!$B$13,M1988&gt;=1),1,0)</f>
        <v>0</v>
      </c>
    </row>
    <row r="1989" spans="1:14" ht="28.5" customHeight="1">
      <c r="A1989" s="2">
        <v>1984</v>
      </c>
      <c r="B1989" s="3"/>
      <c r="C1989" s="48" t="str">
        <f t="shared" si="60"/>
        <v/>
      </c>
      <c r="D1989" s="5" t="str">
        <f>IF(PhieuBauCu!$B$2&gt;0,IF(LEN($B1989)=0,"",IF(AND($B1989&gt;0,VALUE(SUBSTITUTE($B1989,"1","0"))=$B1989),1,0)),"")</f>
        <v/>
      </c>
      <c r="E1989" s="5" t="str">
        <f>IF(PhieuBauCu!$B$2&gt;1,IF(LEN($B1989)=0,"",IF(AND($B1989&gt;0,VALUE(SUBSTITUTE($B1989,"2","0"))=$B1989),1,0)),"")</f>
        <v/>
      </c>
      <c r="F1989" s="5" t="str">
        <f>IF(PhieuBauCu!$B$2&gt;2,IF(LEN($B1989)=0,"",IF(AND($B1989&gt;0,VALUE(SUBSTITUTE($B1989,"3","0"))=$B1989),1,0)),"")</f>
        <v/>
      </c>
      <c r="G1989" s="5" t="str">
        <f>IF(PhieuBauCu!$B$2&gt;3,IF(LEN($B1989)=0,"",IF(AND($B1989&gt;0,VALUE(SUBSTITUTE($B1989,"4","0"))=$B1989),1,0)),"")</f>
        <v/>
      </c>
      <c r="H1989" s="5" t="str">
        <f>IF(PhieuBauCu!$B$2&gt;4,IF(LEN($B1989)=0,"",IF(AND($B1989&gt;0,VALUE(SUBSTITUTE($B1989,"5","0"))=$B1989),1,0)),"")</f>
        <v/>
      </c>
      <c r="I1989" s="5" t="str">
        <f>IF(PhieuBauCu!$B$2&gt;5,IF(LEN($B1989)=0,"",IF(AND($B1989&gt;0,VALUE(SUBSTITUTE($B1989,"6","0"))=$B1989),1,0)),"")</f>
        <v/>
      </c>
      <c r="J1989" s="5" t="str">
        <f>IF(PhieuBauCu!$B$2&gt;6,IF(LEN($B1989)=0,"",IF(AND($B1989&gt;0,VALUE(SUBSTITUTE($B1989,"7","0"))=$B1989),1,0)),"")</f>
        <v/>
      </c>
      <c r="K1989" s="5" t="str">
        <f>IF(PhieuBauCu!$B$2&gt;7,IF(LEN($B1989)=0,"",IF(AND($B1989&gt;0,VALUE(SUBSTITUTE($B1989,"8","0"))=$B1989),1,0)),"")</f>
        <v/>
      </c>
      <c r="L1989" s="5" t="str">
        <f>IF(PhieuBauCu!$B$2&gt;8,IF(LEN($B1989)=0,"",IF(AND($B1989&gt;0,VALUE(SUBSTITUTE($B1989,"9","0"))=$B1989),1,0)),"")</f>
        <v/>
      </c>
      <c r="M1989" s="9">
        <f t="shared" si="61"/>
        <v>0</v>
      </c>
      <c r="N1989" s="36">
        <f>IF(AND(M1989&lt;=PhieuBauCu!$B$13,M1989&gt;=1),1,0)</f>
        <v>0</v>
      </c>
    </row>
    <row r="1990" spans="1:14" ht="28.5" customHeight="1">
      <c r="A1990" s="2">
        <v>1985</v>
      </c>
      <c r="B1990" s="3"/>
      <c r="C1990" s="48" t="str">
        <f t="shared" si="60"/>
        <v/>
      </c>
      <c r="D1990" s="5" t="str">
        <f>IF(PhieuBauCu!$B$2&gt;0,IF(LEN($B1990)=0,"",IF(AND($B1990&gt;0,VALUE(SUBSTITUTE($B1990,"1","0"))=$B1990),1,0)),"")</f>
        <v/>
      </c>
      <c r="E1990" s="5" t="str">
        <f>IF(PhieuBauCu!$B$2&gt;1,IF(LEN($B1990)=0,"",IF(AND($B1990&gt;0,VALUE(SUBSTITUTE($B1990,"2","0"))=$B1990),1,0)),"")</f>
        <v/>
      </c>
      <c r="F1990" s="5" t="str">
        <f>IF(PhieuBauCu!$B$2&gt;2,IF(LEN($B1990)=0,"",IF(AND($B1990&gt;0,VALUE(SUBSTITUTE($B1990,"3","0"))=$B1990),1,0)),"")</f>
        <v/>
      </c>
      <c r="G1990" s="5" t="str">
        <f>IF(PhieuBauCu!$B$2&gt;3,IF(LEN($B1990)=0,"",IF(AND($B1990&gt;0,VALUE(SUBSTITUTE($B1990,"4","0"))=$B1990),1,0)),"")</f>
        <v/>
      </c>
      <c r="H1990" s="5" t="str">
        <f>IF(PhieuBauCu!$B$2&gt;4,IF(LEN($B1990)=0,"",IF(AND($B1990&gt;0,VALUE(SUBSTITUTE($B1990,"5","0"))=$B1990),1,0)),"")</f>
        <v/>
      </c>
      <c r="I1990" s="5" t="str">
        <f>IF(PhieuBauCu!$B$2&gt;5,IF(LEN($B1990)=0,"",IF(AND($B1990&gt;0,VALUE(SUBSTITUTE($B1990,"6","0"))=$B1990),1,0)),"")</f>
        <v/>
      </c>
      <c r="J1990" s="5" t="str">
        <f>IF(PhieuBauCu!$B$2&gt;6,IF(LEN($B1990)=0,"",IF(AND($B1990&gt;0,VALUE(SUBSTITUTE($B1990,"7","0"))=$B1990),1,0)),"")</f>
        <v/>
      </c>
      <c r="K1990" s="5" t="str">
        <f>IF(PhieuBauCu!$B$2&gt;7,IF(LEN($B1990)=0,"",IF(AND($B1990&gt;0,VALUE(SUBSTITUTE($B1990,"8","0"))=$B1990),1,0)),"")</f>
        <v/>
      </c>
      <c r="L1990" s="5" t="str">
        <f>IF(PhieuBauCu!$B$2&gt;8,IF(LEN($B1990)=0,"",IF(AND($B1990&gt;0,VALUE(SUBSTITUTE($B1990,"9","0"))=$B1990),1,0)),"")</f>
        <v/>
      </c>
      <c r="M1990" s="9">
        <f t="shared" si="61"/>
        <v>0</v>
      </c>
      <c r="N1990" s="36">
        <f>IF(AND(M1990&lt;=PhieuBauCu!$B$13,M1990&gt;=1),1,0)</f>
        <v>0</v>
      </c>
    </row>
    <row r="1991" spans="1:14" ht="28.5" customHeight="1">
      <c r="A1991" s="2">
        <v>1986</v>
      </c>
      <c r="B1991" s="3"/>
      <c r="C1991" s="48" t="str">
        <f t="shared" ref="C1991:C2054" si="62">IF(LEN(B1991)&gt;0,IF(N1991=1,"Ok","Not Ok"),"")</f>
        <v/>
      </c>
      <c r="D1991" s="5" t="str">
        <f>IF(PhieuBauCu!$B$2&gt;0,IF(LEN($B1991)=0,"",IF(AND($B1991&gt;0,VALUE(SUBSTITUTE($B1991,"1","0"))=$B1991),1,0)),"")</f>
        <v/>
      </c>
      <c r="E1991" s="5" t="str">
        <f>IF(PhieuBauCu!$B$2&gt;1,IF(LEN($B1991)=0,"",IF(AND($B1991&gt;0,VALUE(SUBSTITUTE($B1991,"2","0"))=$B1991),1,0)),"")</f>
        <v/>
      </c>
      <c r="F1991" s="5" t="str">
        <f>IF(PhieuBauCu!$B$2&gt;2,IF(LEN($B1991)=0,"",IF(AND($B1991&gt;0,VALUE(SUBSTITUTE($B1991,"3","0"))=$B1991),1,0)),"")</f>
        <v/>
      </c>
      <c r="G1991" s="5" t="str">
        <f>IF(PhieuBauCu!$B$2&gt;3,IF(LEN($B1991)=0,"",IF(AND($B1991&gt;0,VALUE(SUBSTITUTE($B1991,"4","0"))=$B1991),1,0)),"")</f>
        <v/>
      </c>
      <c r="H1991" s="5" t="str">
        <f>IF(PhieuBauCu!$B$2&gt;4,IF(LEN($B1991)=0,"",IF(AND($B1991&gt;0,VALUE(SUBSTITUTE($B1991,"5","0"))=$B1991),1,0)),"")</f>
        <v/>
      </c>
      <c r="I1991" s="5" t="str">
        <f>IF(PhieuBauCu!$B$2&gt;5,IF(LEN($B1991)=0,"",IF(AND($B1991&gt;0,VALUE(SUBSTITUTE($B1991,"6","0"))=$B1991),1,0)),"")</f>
        <v/>
      </c>
      <c r="J1991" s="5" t="str">
        <f>IF(PhieuBauCu!$B$2&gt;6,IF(LEN($B1991)=0,"",IF(AND($B1991&gt;0,VALUE(SUBSTITUTE($B1991,"7","0"))=$B1991),1,0)),"")</f>
        <v/>
      </c>
      <c r="K1991" s="5" t="str">
        <f>IF(PhieuBauCu!$B$2&gt;7,IF(LEN($B1991)=0,"",IF(AND($B1991&gt;0,VALUE(SUBSTITUTE($B1991,"8","0"))=$B1991),1,0)),"")</f>
        <v/>
      </c>
      <c r="L1991" s="5" t="str">
        <f>IF(PhieuBauCu!$B$2&gt;8,IF(LEN($B1991)=0,"",IF(AND($B1991&gt;0,VALUE(SUBSTITUTE($B1991,"9","0"))=$B1991),1,0)),"")</f>
        <v/>
      </c>
      <c r="M1991" s="9">
        <f t="shared" ref="M1991:M2054" si="63">SUMIF(D1991:L1991,1)</f>
        <v>0</v>
      </c>
      <c r="N1991" s="36">
        <f>IF(AND(M1991&lt;=PhieuBauCu!$B$13,M1991&gt;=1),1,0)</f>
        <v>0</v>
      </c>
    </row>
    <row r="1992" spans="1:14" ht="28.5" customHeight="1">
      <c r="A1992" s="2">
        <v>1987</v>
      </c>
      <c r="B1992" s="3"/>
      <c r="C1992" s="48" t="str">
        <f t="shared" si="62"/>
        <v/>
      </c>
      <c r="D1992" s="5" t="str">
        <f>IF(PhieuBauCu!$B$2&gt;0,IF(LEN($B1992)=0,"",IF(AND($B1992&gt;0,VALUE(SUBSTITUTE($B1992,"1","0"))=$B1992),1,0)),"")</f>
        <v/>
      </c>
      <c r="E1992" s="5" t="str">
        <f>IF(PhieuBauCu!$B$2&gt;1,IF(LEN($B1992)=0,"",IF(AND($B1992&gt;0,VALUE(SUBSTITUTE($B1992,"2","0"))=$B1992),1,0)),"")</f>
        <v/>
      </c>
      <c r="F1992" s="5" t="str">
        <f>IF(PhieuBauCu!$B$2&gt;2,IF(LEN($B1992)=0,"",IF(AND($B1992&gt;0,VALUE(SUBSTITUTE($B1992,"3","0"))=$B1992),1,0)),"")</f>
        <v/>
      </c>
      <c r="G1992" s="5" t="str">
        <f>IF(PhieuBauCu!$B$2&gt;3,IF(LEN($B1992)=0,"",IF(AND($B1992&gt;0,VALUE(SUBSTITUTE($B1992,"4","0"))=$B1992),1,0)),"")</f>
        <v/>
      </c>
      <c r="H1992" s="5" t="str">
        <f>IF(PhieuBauCu!$B$2&gt;4,IF(LEN($B1992)=0,"",IF(AND($B1992&gt;0,VALUE(SUBSTITUTE($B1992,"5","0"))=$B1992),1,0)),"")</f>
        <v/>
      </c>
      <c r="I1992" s="5" t="str">
        <f>IF(PhieuBauCu!$B$2&gt;5,IF(LEN($B1992)=0,"",IF(AND($B1992&gt;0,VALUE(SUBSTITUTE($B1992,"6","0"))=$B1992),1,0)),"")</f>
        <v/>
      </c>
      <c r="J1992" s="5" t="str">
        <f>IF(PhieuBauCu!$B$2&gt;6,IF(LEN($B1992)=0,"",IF(AND($B1992&gt;0,VALUE(SUBSTITUTE($B1992,"7","0"))=$B1992),1,0)),"")</f>
        <v/>
      </c>
      <c r="K1992" s="5" t="str">
        <f>IF(PhieuBauCu!$B$2&gt;7,IF(LEN($B1992)=0,"",IF(AND($B1992&gt;0,VALUE(SUBSTITUTE($B1992,"8","0"))=$B1992),1,0)),"")</f>
        <v/>
      </c>
      <c r="L1992" s="5" t="str">
        <f>IF(PhieuBauCu!$B$2&gt;8,IF(LEN($B1992)=0,"",IF(AND($B1992&gt;0,VALUE(SUBSTITUTE($B1992,"9","0"))=$B1992),1,0)),"")</f>
        <v/>
      </c>
      <c r="M1992" s="9">
        <f t="shared" si="63"/>
        <v>0</v>
      </c>
      <c r="N1992" s="36">
        <f>IF(AND(M1992&lt;=PhieuBauCu!$B$13,M1992&gt;=1),1,0)</f>
        <v>0</v>
      </c>
    </row>
    <row r="1993" spans="1:14" ht="28.5" customHeight="1">
      <c r="A1993" s="2">
        <v>1988</v>
      </c>
      <c r="B1993" s="3"/>
      <c r="C1993" s="48" t="str">
        <f t="shared" si="62"/>
        <v/>
      </c>
      <c r="D1993" s="5" t="str">
        <f>IF(PhieuBauCu!$B$2&gt;0,IF(LEN($B1993)=0,"",IF(AND($B1993&gt;0,VALUE(SUBSTITUTE($B1993,"1","0"))=$B1993),1,0)),"")</f>
        <v/>
      </c>
      <c r="E1993" s="5" t="str">
        <f>IF(PhieuBauCu!$B$2&gt;1,IF(LEN($B1993)=0,"",IF(AND($B1993&gt;0,VALUE(SUBSTITUTE($B1993,"2","0"))=$B1993),1,0)),"")</f>
        <v/>
      </c>
      <c r="F1993" s="5" t="str">
        <f>IF(PhieuBauCu!$B$2&gt;2,IF(LEN($B1993)=0,"",IF(AND($B1993&gt;0,VALUE(SUBSTITUTE($B1993,"3","0"))=$B1993),1,0)),"")</f>
        <v/>
      </c>
      <c r="G1993" s="5" t="str">
        <f>IF(PhieuBauCu!$B$2&gt;3,IF(LEN($B1993)=0,"",IF(AND($B1993&gt;0,VALUE(SUBSTITUTE($B1993,"4","0"))=$B1993),1,0)),"")</f>
        <v/>
      </c>
      <c r="H1993" s="5" t="str">
        <f>IF(PhieuBauCu!$B$2&gt;4,IF(LEN($B1993)=0,"",IF(AND($B1993&gt;0,VALUE(SUBSTITUTE($B1993,"5","0"))=$B1993),1,0)),"")</f>
        <v/>
      </c>
      <c r="I1993" s="5" t="str">
        <f>IF(PhieuBauCu!$B$2&gt;5,IF(LEN($B1993)=0,"",IF(AND($B1993&gt;0,VALUE(SUBSTITUTE($B1993,"6","0"))=$B1993),1,0)),"")</f>
        <v/>
      </c>
      <c r="J1993" s="5" t="str">
        <f>IF(PhieuBauCu!$B$2&gt;6,IF(LEN($B1993)=0,"",IF(AND($B1993&gt;0,VALUE(SUBSTITUTE($B1993,"7","0"))=$B1993),1,0)),"")</f>
        <v/>
      </c>
      <c r="K1993" s="5" t="str">
        <f>IF(PhieuBauCu!$B$2&gt;7,IF(LEN($B1993)=0,"",IF(AND($B1993&gt;0,VALUE(SUBSTITUTE($B1993,"8","0"))=$B1993),1,0)),"")</f>
        <v/>
      </c>
      <c r="L1993" s="5" t="str">
        <f>IF(PhieuBauCu!$B$2&gt;8,IF(LEN($B1993)=0,"",IF(AND($B1993&gt;0,VALUE(SUBSTITUTE($B1993,"9","0"))=$B1993),1,0)),"")</f>
        <v/>
      </c>
      <c r="M1993" s="9">
        <f t="shared" si="63"/>
        <v>0</v>
      </c>
      <c r="N1993" s="36">
        <f>IF(AND(M1993&lt;=PhieuBauCu!$B$13,M1993&gt;=1),1,0)</f>
        <v>0</v>
      </c>
    </row>
    <row r="1994" spans="1:14" ht="28.5" customHeight="1">
      <c r="A1994" s="2">
        <v>1989</v>
      </c>
      <c r="B1994" s="3"/>
      <c r="C1994" s="48" t="str">
        <f t="shared" si="62"/>
        <v/>
      </c>
      <c r="D1994" s="5" t="str">
        <f>IF(PhieuBauCu!$B$2&gt;0,IF(LEN($B1994)=0,"",IF(AND($B1994&gt;0,VALUE(SUBSTITUTE($B1994,"1","0"))=$B1994),1,0)),"")</f>
        <v/>
      </c>
      <c r="E1994" s="5" t="str">
        <f>IF(PhieuBauCu!$B$2&gt;1,IF(LEN($B1994)=0,"",IF(AND($B1994&gt;0,VALUE(SUBSTITUTE($B1994,"2","0"))=$B1994),1,0)),"")</f>
        <v/>
      </c>
      <c r="F1994" s="5" t="str">
        <f>IF(PhieuBauCu!$B$2&gt;2,IF(LEN($B1994)=0,"",IF(AND($B1994&gt;0,VALUE(SUBSTITUTE($B1994,"3","0"))=$B1994),1,0)),"")</f>
        <v/>
      </c>
      <c r="G1994" s="5" t="str">
        <f>IF(PhieuBauCu!$B$2&gt;3,IF(LEN($B1994)=0,"",IF(AND($B1994&gt;0,VALUE(SUBSTITUTE($B1994,"4","0"))=$B1994),1,0)),"")</f>
        <v/>
      </c>
      <c r="H1994" s="5" t="str">
        <f>IF(PhieuBauCu!$B$2&gt;4,IF(LEN($B1994)=0,"",IF(AND($B1994&gt;0,VALUE(SUBSTITUTE($B1994,"5","0"))=$B1994),1,0)),"")</f>
        <v/>
      </c>
      <c r="I1994" s="5" t="str">
        <f>IF(PhieuBauCu!$B$2&gt;5,IF(LEN($B1994)=0,"",IF(AND($B1994&gt;0,VALUE(SUBSTITUTE($B1994,"6","0"))=$B1994),1,0)),"")</f>
        <v/>
      </c>
      <c r="J1994" s="5" t="str">
        <f>IF(PhieuBauCu!$B$2&gt;6,IF(LEN($B1994)=0,"",IF(AND($B1994&gt;0,VALUE(SUBSTITUTE($B1994,"7","0"))=$B1994),1,0)),"")</f>
        <v/>
      </c>
      <c r="K1994" s="5" t="str">
        <f>IF(PhieuBauCu!$B$2&gt;7,IF(LEN($B1994)=0,"",IF(AND($B1994&gt;0,VALUE(SUBSTITUTE($B1994,"8","0"))=$B1994),1,0)),"")</f>
        <v/>
      </c>
      <c r="L1994" s="5" t="str">
        <f>IF(PhieuBauCu!$B$2&gt;8,IF(LEN($B1994)=0,"",IF(AND($B1994&gt;0,VALUE(SUBSTITUTE($B1994,"9","0"))=$B1994),1,0)),"")</f>
        <v/>
      </c>
      <c r="M1994" s="9">
        <f t="shared" si="63"/>
        <v>0</v>
      </c>
      <c r="N1994" s="36">
        <f>IF(AND(M1994&lt;=PhieuBauCu!$B$13,M1994&gt;=1),1,0)</f>
        <v>0</v>
      </c>
    </row>
    <row r="1995" spans="1:14" ht="28.5" customHeight="1">
      <c r="A1995" s="2">
        <v>1990</v>
      </c>
      <c r="B1995" s="3"/>
      <c r="C1995" s="48" t="str">
        <f t="shared" si="62"/>
        <v/>
      </c>
      <c r="D1995" s="5" t="str">
        <f>IF(PhieuBauCu!$B$2&gt;0,IF(LEN($B1995)=0,"",IF(AND($B1995&gt;0,VALUE(SUBSTITUTE($B1995,"1","0"))=$B1995),1,0)),"")</f>
        <v/>
      </c>
      <c r="E1995" s="5" t="str">
        <f>IF(PhieuBauCu!$B$2&gt;1,IF(LEN($B1995)=0,"",IF(AND($B1995&gt;0,VALUE(SUBSTITUTE($B1995,"2","0"))=$B1995),1,0)),"")</f>
        <v/>
      </c>
      <c r="F1995" s="5" t="str">
        <f>IF(PhieuBauCu!$B$2&gt;2,IF(LEN($B1995)=0,"",IF(AND($B1995&gt;0,VALUE(SUBSTITUTE($B1995,"3","0"))=$B1995),1,0)),"")</f>
        <v/>
      </c>
      <c r="G1995" s="5" t="str">
        <f>IF(PhieuBauCu!$B$2&gt;3,IF(LEN($B1995)=0,"",IF(AND($B1995&gt;0,VALUE(SUBSTITUTE($B1995,"4","0"))=$B1995),1,0)),"")</f>
        <v/>
      </c>
      <c r="H1995" s="5" t="str">
        <f>IF(PhieuBauCu!$B$2&gt;4,IF(LEN($B1995)=0,"",IF(AND($B1995&gt;0,VALUE(SUBSTITUTE($B1995,"5","0"))=$B1995),1,0)),"")</f>
        <v/>
      </c>
      <c r="I1995" s="5" t="str">
        <f>IF(PhieuBauCu!$B$2&gt;5,IF(LEN($B1995)=0,"",IF(AND($B1995&gt;0,VALUE(SUBSTITUTE($B1995,"6","0"))=$B1995),1,0)),"")</f>
        <v/>
      </c>
      <c r="J1995" s="5" t="str">
        <f>IF(PhieuBauCu!$B$2&gt;6,IF(LEN($B1995)=0,"",IF(AND($B1995&gt;0,VALUE(SUBSTITUTE($B1995,"7","0"))=$B1995),1,0)),"")</f>
        <v/>
      </c>
      <c r="K1995" s="5" t="str">
        <f>IF(PhieuBauCu!$B$2&gt;7,IF(LEN($B1995)=0,"",IF(AND($B1995&gt;0,VALUE(SUBSTITUTE($B1995,"8","0"))=$B1995),1,0)),"")</f>
        <v/>
      </c>
      <c r="L1995" s="5" t="str">
        <f>IF(PhieuBauCu!$B$2&gt;8,IF(LEN($B1995)=0,"",IF(AND($B1995&gt;0,VALUE(SUBSTITUTE($B1995,"9","0"))=$B1995),1,0)),"")</f>
        <v/>
      </c>
      <c r="M1995" s="9">
        <f t="shared" si="63"/>
        <v>0</v>
      </c>
      <c r="N1995" s="36">
        <f>IF(AND(M1995&lt;=PhieuBauCu!$B$13,M1995&gt;=1),1,0)</f>
        <v>0</v>
      </c>
    </row>
    <row r="1996" spans="1:14" ht="28.5" customHeight="1">
      <c r="A1996" s="2">
        <v>1991</v>
      </c>
      <c r="B1996" s="3"/>
      <c r="C1996" s="48" t="str">
        <f t="shared" si="62"/>
        <v/>
      </c>
      <c r="D1996" s="5" t="str">
        <f>IF(PhieuBauCu!$B$2&gt;0,IF(LEN($B1996)=0,"",IF(AND($B1996&gt;0,VALUE(SUBSTITUTE($B1996,"1","0"))=$B1996),1,0)),"")</f>
        <v/>
      </c>
      <c r="E1996" s="5" t="str">
        <f>IF(PhieuBauCu!$B$2&gt;1,IF(LEN($B1996)=0,"",IF(AND($B1996&gt;0,VALUE(SUBSTITUTE($B1996,"2","0"))=$B1996),1,0)),"")</f>
        <v/>
      </c>
      <c r="F1996" s="5" t="str">
        <f>IF(PhieuBauCu!$B$2&gt;2,IF(LEN($B1996)=0,"",IF(AND($B1996&gt;0,VALUE(SUBSTITUTE($B1996,"3","0"))=$B1996),1,0)),"")</f>
        <v/>
      </c>
      <c r="G1996" s="5" t="str">
        <f>IF(PhieuBauCu!$B$2&gt;3,IF(LEN($B1996)=0,"",IF(AND($B1996&gt;0,VALUE(SUBSTITUTE($B1996,"4","0"))=$B1996),1,0)),"")</f>
        <v/>
      </c>
      <c r="H1996" s="5" t="str">
        <f>IF(PhieuBauCu!$B$2&gt;4,IF(LEN($B1996)=0,"",IF(AND($B1996&gt;0,VALUE(SUBSTITUTE($B1996,"5","0"))=$B1996),1,0)),"")</f>
        <v/>
      </c>
      <c r="I1996" s="5" t="str">
        <f>IF(PhieuBauCu!$B$2&gt;5,IF(LEN($B1996)=0,"",IF(AND($B1996&gt;0,VALUE(SUBSTITUTE($B1996,"6","0"))=$B1996),1,0)),"")</f>
        <v/>
      </c>
      <c r="J1996" s="5" t="str">
        <f>IF(PhieuBauCu!$B$2&gt;6,IF(LEN($B1996)=0,"",IF(AND($B1996&gt;0,VALUE(SUBSTITUTE($B1996,"7","0"))=$B1996),1,0)),"")</f>
        <v/>
      </c>
      <c r="K1996" s="5" t="str">
        <f>IF(PhieuBauCu!$B$2&gt;7,IF(LEN($B1996)=0,"",IF(AND($B1996&gt;0,VALUE(SUBSTITUTE($B1996,"8","0"))=$B1996),1,0)),"")</f>
        <v/>
      </c>
      <c r="L1996" s="5" t="str">
        <f>IF(PhieuBauCu!$B$2&gt;8,IF(LEN($B1996)=0,"",IF(AND($B1996&gt;0,VALUE(SUBSTITUTE($B1996,"9","0"))=$B1996),1,0)),"")</f>
        <v/>
      </c>
      <c r="M1996" s="9">
        <f t="shared" si="63"/>
        <v>0</v>
      </c>
      <c r="N1996" s="36">
        <f>IF(AND(M1996&lt;=PhieuBauCu!$B$13,M1996&gt;=1),1,0)</f>
        <v>0</v>
      </c>
    </row>
    <row r="1997" spans="1:14" ht="28.5" customHeight="1">
      <c r="A1997" s="2">
        <v>1992</v>
      </c>
      <c r="B1997" s="3"/>
      <c r="C1997" s="48" t="str">
        <f t="shared" si="62"/>
        <v/>
      </c>
      <c r="D1997" s="5" t="str">
        <f>IF(PhieuBauCu!$B$2&gt;0,IF(LEN($B1997)=0,"",IF(AND($B1997&gt;0,VALUE(SUBSTITUTE($B1997,"1","0"))=$B1997),1,0)),"")</f>
        <v/>
      </c>
      <c r="E1997" s="5" t="str">
        <f>IF(PhieuBauCu!$B$2&gt;1,IF(LEN($B1997)=0,"",IF(AND($B1997&gt;0,VALUE(SUBSTITUTE($B1997,"2","0"))=$B1997),1,0)),"")</f>
        <v/>
      </c>
      <c r="F1997" s="5" t="str">
        <f>IF(PhieuBauCu!$B$2&gt;2,IF(LEN($B1997)=0,"",IF(AND($B1997&gt;0,VALUE(SUBSTITUTE($B1997,"3","0"))=$B1997),1,0)),"")</f>
        <v/>
      </c>
      <c r="G1997" s="5" t="str">
        <f>IF(PhieuBauCu!$B$2&gt;3,IF(LEN($B1997)=0,"",IF(AND($B1997&gt;0,VALUE(SUBSTITUTE($B1997,"4","0"))=$B1997),1,0)),"")</f>
        <v/>
      </c>
      <c r="H1997" s="5" t="str">
        <f>IF(PhieuBauCu!$B$2&gt;4,IF(LEN($B1997)=0,"",IF(AND($B1997&gt;0,VALUE(SUBSTITUTE($B1997,"5","0"))=$B1997),1,0)),"")</f>
        <v/>
      </c>
      <c r="I1997" s="5" t="str">
        <f>IF(PhieuBauCu!$B$2&gt;5,IF(LEN($B1997)=0,"",IF(AND($B1997&gt;0,VALUE(SUBSTITUTE($B1997,"6","0"))=$B1997),1,0)),"")</f>
        <v/>
      </c>
      <c r="J1997" s="5" t="str">
        <f>IF(PhieuBauCu!$B$2&gt;6,IF(LEN($B1997)=0,"",IF(AND($B1997&gt;0,VALUE(SUBSTITUTE($B1997,"7","0"))=$B1997),1,0)),"")</f>
        <v/>
      </c>
      <c r="K1997" s="5" t="str">
        <f>IF(PhieuBauCu!$B$2&gt;7,IF(LEN($B1997)=0,"",IF(AND($B1997&gt;0,VALUE(SUBSTITUTE($B1997,"8","0"))=$B1997),1,0)),"")</f>
        <v/>
      </c>
      <c r="L1997" s="5" t="str">
        <f>IF(PhieuBauCu!$B$2&gt;8,IF(LEN($B1997)=0,"",IF(AND($B1997&gt;0,VALUE(SUBSTITUTE($B1997,"9","0"))=$B1997),1,0)),"")</f>
        <v/>
      </c>
      <c r="M1997" s="9">
        <f t="shared" si="63"/>
        <v>0</v>
      </c>
      <c r="N1997" s="36">
        <f>IF(AND(M1997&lt;=PhieuBauCu!$B$13,M1997&gt;=1),1,0)</f>
        <v>0</v>
      </c>
    </row>
    <row r="1998" spans="1:14" ht="28.5" customHeight="1">
      <c r="A1998" s="2">
        <v>1993</v>
      </c>
      <c r="B1998" s="3"/>
      <c r="C1998" s="48" t="str">
        <f t="shared" si="62"/>
        <v/>
      </c>
      <c r="D1998" s="5" t="str">
        <f>IF(PhieuBauCu!$B$2&gt;0,IF(LEN($B1998)=0,"",IF(AND($B1998&gt;0,VALUE(SUBSTITUTE($B1998,"1","0"))=$B1998),1,0)),"")</f>
        <v/>
      </c>
      <c r="E1998" s="5" t="str">
        <f>IF(PhieuBauCu!$B$2&gt;1,IF(LEN($B1998)=0,"",IF(AND($B1998&gt;0,VALUE(SUBSTITUTE($B1998,"2","0"))=$B1998),1,0)),"")</f>
        <v/>
      </c>
      <c r="F1998" s="5" t="str">
        <f>IF(PhieuBauCu!$B$2&gt;2,IF(LEN($B1998)=0,"",IF(AND($B1998&gt;0,VALUE(SUBSTITUTE($B1998,"3","0"))=$B1998),1,0)),"")</f>
        <v/>
      </c>
      <c r="G1998" s="5" t="str">
        <f>IF(PhieuBauCu!$B$2&gt;3,IF(LEN($B1998)=0,"",IF(AND($B1998&gt;0,VALUE(SUBSTITUTE($B1998,"4","0"))=$B1998),1,0)),"")</f>
        <v/>
      </c>
      <c r="H1998" s="5" t="str">
        <f>IF(PhieuBauCu!$B$2&gt;4,IF(LEN($B1998)=0,"",IF(AND($B1998&gt;0,VALUE(SUBSTITUTE($B1998,"5","0"))=$B1998),1,0)),"")</f>
        <v/>
      </c>
      <c r="I1998" s="5" t="str">
        <f>IF(PhieuBauCu!$B$2&gt;5,IF(LEN($B1998)=0,"",IF(AND($B1998&gt;0,VALUE(SUBSTITUTE($B1998,"6","0"))=$B1998),1,0)),"")</f>
        <v/>
      </c>
      <c r="J1998" s="5" t="str">
        <f>IF(PhieuBauCu!$B$2&gt;6,IF(LEN($B1998)=0,"",IF(AND($B1998&gt;0,VALUE(SUBSTITUTE($B1998,"7","0"))=$B1998),1,0)),"")</f>
        <v/>
      </c>
      <c r="K1998" s="5" t="str">
        <f>IF(PhieuBauCu!$B$2&gt;7,IF(LEN($B1998)=0,"",IF(AND($B1998&gt;0,VALUE(SUBSTITUTE($B1998,"8","0"))=$B1998),1,0)),"")</f>
        <v/>
      </c>
      <c r="L1998" s="5" t="str">
        <f>IF(PhieuBauCu!$B$2&gt;8,IF(LEN($B1998)=0,"",IF(AND($B1998&gt;0,VALUE(SUBSTITUTE($B1998,"9","0"))=$B1998),1,0)),"")</f>
        <v/>
      </c>
      <c r="M1998" s="9">
        <f t="shared" si="63"/>
        <v>0</v>
      </c>
      <c r="N1998" s="36">
        <f>IF(AND(M1998&lt;=PhieuBauCu!$B$13,M1998&gt;=1),1,0)</f>
        <v>0</v>
      </c>
    </row>
    <row r="1999" spans="1:14" ht="28.5" customHeight="1">
      <c r="A1999" s="2">
        <v>1994</v>
      </c>
      <c r="B1999" s="3"/>
      <c r="C1999" s="48" t="str">
        <f t="shared" si="62"/>
        <v/>
      </c>
      <c r="D1999" s="5" t="str">
        <f>IF(PhieuBauCu!$B$2&gt;0,IF(LEN($B1999)=0,"",IF(AND($B1999&gt;0,VALUE(SUBSTITUTE($B1999,"1","0"))=$B1999),1,0)),"")</f>
        <v/>
      </c>
      <c r="E1999" s="5" t="str">
        <f>IF(PhieuBauCu!$B$2&gt;1,IF(LEN($B1999)=0,"",IF(AND($B1999&gt;0,VALUE(SUBSTITUTE($B1999,"2","0"))=$B1999),1,0)),"")</f>
        <v/>
      </c>
      <c r="F1999" s="5" t="str">
        <f>IF(PhieuBauCu!$B$2&gt;2,IF(LEN($B1999)=0,"",IF(AND($B1999&gt;0,VALUE(SUBSTITUTE($B1999,"3","0"))=$B1999),1,0)),"")</f>
        <v/>
      </c>
      <c r="G1999" s="5" t="str">
        <f>IF(PhieuBauCu!$B$2&gt;3,IF(LEN($B1999)=0,"",IF(AND($B1999&gt;0,VALUE(SUBSTITUTE($B1999,"4","0"))=$B1999),1,0)),"")</f>
        <v/>
      </c>
      <c r="H1999" s="5" t="str">
        <f>IF(PhieuBauCu!$B$2&gt;4,IF(LEN($B1999)=0,"",IF(AND($B1999&gt;0,VALUE(SUBSTITUTE($B1999,"5","0"))=$B1999),1,0)),"")</f>
        <v/>
      </c>
      <c r="I1999" s="5" t="str">
        <f>IF(PhieuBauCu!$B$2&gt;5,IF(LEN($B1999)=0,"",IF(AND($B1999&gt;0,VALUE(SUBSTITUTE($B1999,"6","0"))=$B1999),1,0)),"")</f>
        <v/>
      </c>
      <c r="J1999" s="5" t="str">
        <f>IF(PhieuBauCu!$B$2&gt;6,IF(LEN($B1999)=0,"",IF(AND($B1999&gt;0,VALUE(SUBSTITUTE($B1999,"7","0"))=$B1999),1,0)),"")</f>
        <v/>
      </c>
      <c r="K1999" s="5" t="str">
        <f>IF(PhieuBauCu!$B$2&gt;7,IF(LEN($B1999)=0,"",IF(AND($B1999&gt;0,VALUE(SUBSTITUTE($B1999,"8","0"))=$B1999),1,0)),"")</f>
        <v/>
      </c>
      <c r="L1999" s="5" t="str">
        <f>IF(PhieuBauCu!$B$2&gt;8,IF(LEN($B1999)=0,"",IF(AND($B1999&gt;0,VALUE(SUBSTITUTE($B1999,"9","0"))=$B1999),1,0)),"")</f>
        <v/>
      </c>
      <c r="M1999" s="9">
        <f t="shared" si="63"/>
        <v>0</v>
      </c>
      <c r="N1999" s="36">
        <f>IF(AND(M1999&lt;=PhieuBauCu!$B$13,M1999&gt;=1),1,0)</f>
        <v>0</v>
      </c>
    </row>
    <row r="2000" spans="1:14" ht="28.5" customHeight="1">
      <c r="A2000" s="2">
        <v>1995</v>
      </c>
      <c r="B2000" s="3"/>
      <c r="C2000" s="48" t="str">
        <f t="shared" si="62"/>
        <v/>
      </c>
      <c r="D2000" s="5" t="str">
        <f>IF(PhieuBauCu!$B$2&gt;0,IF(LEN($B2000)=0,"",IF(AND($B2000&gt;0,VALUE(SUBSTITUTE($B2000,"1","0"))=$B2000),1,0)),"")</f>
        <v/>
      </c>
      <c r="E2000" s="5" t="str">
        <f>IF(PhieuBauCu!$B$2&gt;1,IF(LEN($B2000)=0,"",IF(AND($B2000&gt;0,VALUE(SUBSTITUTE($B2000,"2","0"))=$B2000),1,0)),"")</f>
        <v/>
      </c>
      <c r="F2000" s="5" t="str">
        <f>IF(PhieuBauCu!$B$2&gt;2,IF(LEN($B2000)=0,"",IF(AND($B2000&gt;0,VALUE(SUBSTITUTE($B2000,"3","0"))=$B2000),1,0)),"")</f>
        <v/>
      </c>
      <c r="G2000" s="5" t="str">
        <f>IF(PhieuBauCu!$B$2&gt;3,IF(LEN($B2000)=0,"",IF(AND($B2000&gt;0,VALUE(SUBSTITUTE($B2000,"4","0"))=$B2000),1,0)),"")</f>
        <v/>
      </c>
      <c r="H2000" s="5" t="str">
        <f>IF(PhieuBauCu!$B$2&gt;4,IF(LEN($B2000)=0,"",IF(AND($B2000&gt;0,VALUE(SUBSTITUTE($B2000,"5","0"))=$B2000),1,0)),"")</f>
        <v/>
      </c>
      <c r="I2000" s="5" t="str">
        <f>IF(PhieuBauCu!$B$2&gt;5,IF(LEN($B2000)=0,"",IF(AND($B2000&gt;0,VALUE(SUBSTITUTE($B2000,"6","0"))=$B2000),1,0)),"")</f>
        <v/>
      </c>
      <c r="J2000" s="5" t="str">
        <f>IF(PhieuBauCu!$B$2&gt;6,IF(LEN($B2000)=0,"",IF(AND($B2000&gt;0,VALUE(SUBSTITUTE($B2000,"7","0"))=$B2000),1,0)),"")</f>
        <v/>
      </c>
      <c r="K2000" s="5" t="str">
        <f>IF(PhieuBauCu!$B$2&gt;7,IF(LEN($B2000)=0,"",IF(AND($B2000&gt;0,VALUE(SUBSTITUTE($B2000,"8","0"))=$B2000),1,0)),"")</f>
        <v/>
      </c>
      <c r="L2000" s="5" t="str">
        <f>IF(PhieuBauCu!$B$2&gt;8,IF(LEN($B2000)=0,"",IF(AND($B2000&gt;0,VALUE(SUBSTITUTE($B2000,"9","0"))=$B2000),1,0)),"")</f>
        <v/>
      </c>
      <c r="M2000" s="9">
        <f t="shared" si="63"/>
        <v>0</v>
      </c>
      <c r="N2000" s="36">
        <f>IF(AND(M2000&lt;=PhieuBauCu!$B$13,M2000&gt;=1),1,0)</f>
        <v>0</v>
      </c>
    </row>
    <row r="2001" spans="1:14" ht="28.5" customHeight="1">
      <c r="A2001" s="2">
        <v>1996</v>
      </c>
      <c r="B2001" s="3"/>
      <c r="C2001" s="48" t="str">
        <f t="shared" si="62"/>
        <v/>
      </c>
      <c r="D2001" s="5" t="str">
        <f>IF(PhieuBauCu!$B$2&gt;0,IF(LEN($B2001)=0,"",IF(AND($B2001&gt;0,VALUE(SUBSTITUTE($B2001,"1","0"))=$B2001),1,0)),"")</f>
        <v/>
      </c>
      <c r="E2001" s="5" t="str">
        <f>IF(PhieuBauCu!$B$2&gt;1,IF(LEN($B2001)=0,"",IF(AND($B2001&gt;0,VALUE(SUBSTITUTE($B2001,"2","0"))=$B2001),1,0)),"")</f>
        <v/>
      </c>
      <c r="F2001" s="5" t="str">
        <f>IF(PhieuBauCu!$B$2&gt;2,IF(LEN($B2001)=0,"",IF(AND($B2001&gt;0,VALUE(SUBSTITUTE($B2001,"3","0"))=$B2001),1,0)),"")</f>
        <v/>
      </c>
      <c r="G2001" s="5" t="str">
        <f>IF(PhieuBauCu!$B$2&gt;3,IF(LEN($B2001)=0,"",IF(AND($B2001&gt;0,VALUE(SUBSTITUTE($B2001,"4","0"))=$B2001),1,0)),"")</f>
        <v/>
      </c>
      <c r="H2001" s="5" t="str">
        <f>IF(PhieuBauCu!$B$2&gt;4,IF(LEN($B2001)=0,"",IF(AND($B2001&gt;0,VALUE(SUBSTITUTE($B2001,"5","0"))=$B2001),1,0)),"")</f>
        <v/>
      </c>
      <c r="I2001" s="5" t="str">
        <f>IF(PhieuBauCu!$B$2&gt;5,IF(LEN($B2001)=0,"",IF(AND($B2001&gt;0,VALUE(SUBSTITUTE($B2001,"6","0"))=$B2001),1,0)),"")</f>
        <v/>
      </c>
      <c r="J2001" s="5" t="str">
        <f>IF(PhieuBauCu!$B$2&gt;6,IF(LEN($B2001)=0,"",IF(AND($B2001&gt;0,VALUE(SUBSTITUTE($B2001,"7","0"))=$B2001),1,0)),"")</f>
        <v/>
      </c>
      <c r="K2001" s="5" t="str">
        <f>IF(PhieuBauCu!$B$2&gt;7,IF(LEN($B2001)=0,"",IF(AND($B2001&gt;0,VALUE(SUBSTITUTE($B2001,"8","0"))=$B2001),1,0)),"")</f>
        <v/>
      </c>
      <c r="L2001" s="5" t="str">
        <f>IF(PhieuBauCu!$B$2&gt;8,IF(LEN($B2001)=0,"",IF(AND($B2001&gt;0,VALUE(SUBSTITUTE($B2001,"9","0"))=$B2001),1,0)),"")</f>
        <v/>
      </c>
      <c r="M2001" s="9">
        <f t="shared" si="63"/>
        <v>0</v>
      </c>
      <c r="N2001" s="36">
        <f>IF(AND(M2001&lt;=PhieuBauCu!$B$13,M2001&gt;=1),1,0)</f>
        <v>0</v>
      </c>
    </row>
    <row r="2002" spans="1:14" ht="28.5" customHeight="1">
      <c r="A2002" s="2">
        <v>1997</v>
      </c>
      <c r="B2002" s="3"/>
      <c r="C2002" s="48" t="str">
        <f t="shared" si="62"/>
        <v/>
      </c>
      <c r="D2002" s="5" t="str">
        <f>IF(PhieuBauCu!$B$2&gt;0,IF(LEN($B2002)=0,"",IF(AND($B2002&gt;0,VALUE(SUBSTITUTE($B2002,"1","0"))=$B2002),1,0)),"")</f>
        <v/>
      </c>
      <c r="E2002" s="5" t="str">
        <f>IF(PhieuBauCu!$B$2&gt;1,IF(LEN($B2002)=0,"",IF(AND($B2002&gt;0,VALUE(SUBSTITUTE($B2002,"2","0"))=$B2002),1,0)),"")</f>
        <v/>
      </c>
      <c r="F2002" s="5" t="str">
        <f>IF(PhieuBauCu!$B$2&gt;2,IF(LEN($B2002)=0,"",IF(AND($B2002&gt;0,VALUE(SUBSTITUTE($B2002,"3","0"))=$B2002),1,0)),"")</f>
        <v/>
      </c>
      <c r="G2002" s="5" t="str">
        <f>IF(PhieuBauCu!$B$2&gt;3,IF(LEN($B2002)=0,"",IF(AND($B2002&gt;0,VALUE(SUBSTITUTE($B2002,"4","0"))=$B2002),1,0)),"")</f>
        <v/>
      </c>
      <c r="H2002" s="5" t="str">
        <f>IF(PhieuBauCu!$B$2&gt;4,IF(LEN($B2002)=0,"",IF(AND($B2002&gt;0,VALUE(SUBSTITUTE($B2002,"5","0"))=$B2002),1,0)),"")</f>
        <v/>
      </c>
      <c r="I2002" s="5" t="str">
        <f>IF(PhieuBauCu!$B$2&gt;5,IF(LEN($B2002)=0,"",IF(AND($B2002&gt;0,VALUE(SUBSTITUTE($B2002,"6","0"))=$B2002),1,0)),"")</f>
        <v/>
      </c>
      <c r="J2002" s="5" t="str">
        <f>IF(PhieuBauCu!$B$2&gt;6,IF(LEN($B2002)=0,"",IF(AND($B2002&gt;0,VALUE(SUBSTITUTE($B2002,"7","0"))=$B2002),1,0)),"")</f>
        <v/>
      </c>
      <c r="K2002" s="5" t="str">
        <f>IF(PhieuBauCu!$B$2&gt;7,IF(LEN($B2002)=0,"",IF(AND($B2002&gt;0,VALUE(SUBSTITUTE($B2002,"8","0"))=$B2002),1,0)),"")</f>
        <v/>
      </c>
      <c r="L2002" s="5" t="str">
        <f>IF(PhieuBauCu!$B$2&gt;8,IF(LEN($B2002)=0,"",IF(AND($B2002&gt;0,VALUE(SUBSTITUTE($B2002,"9","0"))=$B2002),1,0)),"")</f>
        <v/>
      </c>
      <c r="M2002" s="9">
        <f t="shared" si="63"/>
        <v>0</v>
      </c>
      <c r="N2002" s="36">
        <f>IF(AND(M2002&lt;=PhieuBauCu!$B$13,M2002&gt;=1),1,0)</f>
        <v>0</v>
      </c>
    </row>
    <row r="2003" spans="1:14" ht="28.5" customHeight="1">
      <c r="A2003" s="2">
        <v>1998</v>
      </c>
      <c r="B2003" s="3"/>
      <c r="C2003" s="48" t="str">
        <f t="shared" si="62"/>
        <v/>
      </c>
      <c r="D2003" s="5" t="str">
        <f>IF(PhieuBauCu!$B$2&gt;0,IF(LEN($B2003)=0,"",IF(AND($B2003&gt;0,VALUE(SUBSTITUTE($B2003,"1","0"))=$B2003),1,0)),"")</f>
        <v/>
      </c>
      <c r="E2003" s="5" t="str">
        <f>IF(PhieuBauCu!$B$2&gt;1,IF(LEN($B2003)=0,"",IF(AND($B2003&gt;0,VALUE(SUBSTITUTE($B2003,"2","0"))=$B2003),1,0)),"")</f>
        <v/>
      </c>
      <c r="F2003" s="5" t="str">
        <f>IF(PhieuBauCu!$B$2&gt;2,IF(LEN($B2003)=0,"",IF(AND($B2003&gt;0,VALUE(SUBSTITUTE($B2003,"3","0"))=$B2003),1,0)),"")</f>
        <v/>
      </c>
      <c r="G2003" s="5" t="str">
        <f>IF(PhieuBauCu!$B$2&gt;3,IF(LEN($B2003)=0,"",IF(AND($B2003&gt;0,VALUE(SUBSTITUTE($B2003,"4","0"))=$B2003),1,0)),"")</f>
        <v/>
      </c>
      <c r="H2003" s="5" t="str">
        <f>IF(PhieuBauCu!$B$2&gt;4,IF(LEN($B2003)=0,"",IF(AND($B2003&gt;0,VALUE(SUBSTITUTE($B2003,"5","0"))=$B2003),1,0)),"")</f>
        <v/>
      </c>
      <c r="I2003" s="5" t="str">
        <f>IF(PhieuBauCu!$B$2&gt;5,IF(LEN($B2003)=0,"",IF(AND($B2003&gt;0,VALUE(SUBSTITUTE($B2003,"6","0"))=$B2003),1,0)),"")</f>
        <v/>
      </c>
      <c r="J2003" s="5" t="str">
        <f>IF(PhieuBauCu!$B$2&gt;6,IF(LEN($B2003)=0,"",IF(AND($B2003&gt;0,VALUE(SUBSTITUTE($B2003,"7","0"))=$B2003),1,0)),"")</f>
        <v/>
      </c>
      <c r="K2003" s="5" t="str">
        <f>IF(PhieuBauCu!$B$2&gt;7,IF(LEN($B2003)=0,"",IF(AND($B2003&gt;0,VALUE(SUBSTITUTE($B2003,"8","0"))=$B2003),1,0)),"")</f>
        <v/>
      </c>
      <c r="L2003" s="5" t="str">
        <f>IF(PhieuBauCu!$B$2&gt;8,IF(LEN($B2003)=0,"",IF(AND($B2003&gt;0,VALUE(SUBSTITUTE($B2003,"9","0"))=$B2003),1,0)),"")</f>
        <v/>
      </c>
      <c r="M2003" s="9">
        <f t="shared" si="63"/>
        <v>0</v>
      </c>
      <c r="N2003" s="36">
        <f>IF(AND(M2003&lt;=PhieuBauCu!$B$13,M2003&gt;=1),1,0)</f>
        <v>0</v>
      </c>
    </row>
    <row r="2004" spans="1:14" ht="28.5" customHeight="1">
      <c r="A2004" s="2">
        <v>1999</v>
      </c>
      <c r="B2004" s="3"/>
      <c r="C2004" s="48" t="str">
        <f t="shared" si="62"/>
        <v/>
      </c>
      <c r="D2004" s="5" t="str">
        <f>IF(PhieuBauCu!$B$2&gt;0,IF(LEN($B2004)=0,"",IF(AND($B2004&gt;0,VALUE(SUBSTITUTE($B2004,"1","0"))=$B2004),1,0)),"")</f>
        <v/>
      </c>
      <c r="E2004" s="5" t="str">
        <f>IF(PhieuBauCu!$B$2&gt;1,IF(LEN($B2004)=0,"",IF(AND($B2004&gt;0,VALUE(SUBSTITUTE($B2004,"2","0"))=$B2004),1,0)),"")</f>
        <v/>
      </c>
      <c r="F2004" s="5" t="str">
        <f>IF(PhieuBauCu!$B$2&gt;2,IF(LEN($B2004)=0,"",IF(AND($B2004&gt;0,VALUE(SUBSTITUTE($B2004,"3","0"))=$B2004),1,0)),"")</f>
        <v/>
      </c>
      <c r="G2004" s="5" t="str">
        <f>IF(PhieuBauCu!$B$2&gt;3,IF(LEN($B2004)=0,"",IF(AND($B2004&gt;0,VALUE(SUBSTITUTE($B2004,"4","0"))=$B2004),1,0)),"")</f>
        <v/>
      </c>
      <c r="H2004" s="5" t="str">
        <f>IF(PhieuBauCu!$B$2&gt;4,IF(LEN($B2004)=0,"",IF(AND($B2004&gt;0,VALUE(SUBSTITUTE($B2004,"5","0"))=$B2004),1,0)),"")</f>
        <v/>
      </c>
      <c r="I2004" s="5" t="str">
        <f>IF(PhieuBauCu!$B$2&gt;5,IF(LEN($B2004)=0,"",IF(AND($B2004&gt;0,VALUE(SUBSTITUTE($B2004,"6","0"))=$B2004),1,0)),"")</f>
        <v/>
      </c>
      <c r="J2004" s="5" t="str">
        <f>IF(PhieuBauCu!$B$2&gt;6,IF(LEN($B2004)=0,"",IF(AND($B2004&gt;0,VALUE(SUBSTITUTE($B2004,"7","0"))=$B2004),1,0)),"")</f>
        <v/>
      </c>
      <c r="K2004" s="5" t="str">
        <f>IF(PhieuBauCu!$B$2&gt;7,IF(LEN($B2004)=0,"",IF(AND($B2004&gt;0,VALUE(SUBSTITUTE($B2004,"8","0"))=$B2004),1,0)),"")</f>
        <v/>
      </c>
      <c r="L2004" s="5" t="str">
        <f>IF(PhieuBauCu!$B$2&gt;8,IF(LEN($B2004)=0,"",IF(AND($B2004&gt;0,VALUE(SUBSTITUTE($B2004,"9","0"))=$B2004),1,0)),"")</f>
        <v/>
      </c>
      <c r="M2004" s="9">
        <f t="shared" si="63"/>
        <v>0</v>
      </c>
      <c r="N2004" s="36">
        <f>IF(AND(M2004&lt;=PhieuBauCu!$B$13,M2004&gt;=1),1,0)</f>
        <v>0</v>
      </c>
    </row>
    <row r="2005" spans="1:14" ht="28.5" customHeight="1">
      <c r="A2005" s="2">
        <v>2000</v>
      </c>
      <c r="B2005" s="3"/>
      <c r="C2005" s="48" t="str">
        <f t="shared" si="62"/>
        <v/>
      </c>
      <c r="D2005" s="5" t="str">
        <f>IF(PhieuBauCu!$B$2&gt;0,IF(LEN($B2005)=0,"",IF(AND($B2005&gt;0,VALUE(SUBSTITUTE($B2005,"1","0"))=$B2005),1,0)),"")</f>
        <v/>
      </c>
      <c r="E2005" s="5" t="str">
        <f>IF(PhieuBauCu!$B$2&gt;1,IF(LEN($B2005)=0,"",IF(AND($B2005&gt;0,VALUE(SUBSTITUTE($B2005,"2","0"))=$B2005),1,0)),"")</f>
        <v/>
      </c>
      <c r="F2005" s="5" t="str">
        <f>IF(PhieuBauCu!$B$2&gt;2,IF(LEN($B2005)=0,"",IF(AND($B2005&gt;0,VALUE(SUBSTITUTE($B2005,"3","0"))=$B2005),1,0)),"")</f>
        <v/>
      </c>
      <c r="G2005" s="5" t="str">
        <f>IF(PhieuBauCu!$B$2&gt;3,IF(LEN($B2005)=0,"",IF(AND($B2005&gt;0,VALUE(SUBSTITUTE($B2005,"4","0"))=$B2005),1,0)),"")</f>
        <v/>
      </c>
      <c r="H2005" s="5" t="str">
        <f>IF(PhieuBauCu!$B$2&gt;4,IF(LEN($B2005)=0,"",IF(AND($B2005&gt;0,VALUE(SUBSTITUTE($B2005,"5","0"))=$B2005),1,0)),"")</f>
        <v/>
      </c>
      <c r="I2005" s="5" t="str">
        <f>IF(PhieuBauCu!$B$2&gt;5,IF(LEN($B2005)=0,"",IF(AND($B2005&gt;0,VALUE(SUBSTITUTE($B2005,"6","0"))=$B2005),1,0)),"")</f>
        <v/>
      </c>
      <c r="J2005" s="5" t="str">
        <f>IF(PhieuBauCu!$B$2&gt;6,IF(LEN($B2005)=0,"",IF(AND($B2005&gt;0,VALUE(SUBSTITUTE($B2005,"7","0"))=$B2005),1,0)),"")</f>
        <v/>
      </c>
      <c r="K2005" s="5" t="str">
        <f>IF(PhieuBauCu!$B$2&gt;7,IF(LEN($B2005)=0,"",IF(AND($B2005&gt;0,VALUE(SUBSTITUTE($B2005,"8","0"))=$B2005),1,0)),"")</f>
        <v/>
      </c>
      <c r="L2005" s="5" t="str">
        <f>IF(PhieuBauCu!$B$2&gt;8,IF(LEN($B2005)=0,"",IF(AND($B2005&gt;0,VALUE(SUBSTITUTE($B2005,"9","0"))=$B2005),1,0)),"")</f>
        <v/>
      </c>
      <c r="M2005" s="9">
        <f t="shared" si="63"/>
        <v>0</v>
      </c>
      <c r="N2005" s="36">
        <f>IF(AND(M2005&lt;=PhieuBauCu!$B$13,M2005&gt;=1),1,0)</f>
        <v>0</v>
      </c>
    </row>
    <row r="2006" spans="1:14" ht="28.5" customHeight="1">
      <c r="A2006" s="2">
        <v>2001</v>
      </c>
      <c r="B2006" s="3"/>
      <c r="C2006" s="48" t="str">
        <f t="shared" si="62"/>
        <v/>
      </c>
      <c r="D2006" s="5" t="str">
        <f>IF(PhieuBauCu!$B$2&gt;0,IF(LEN($B2006)=0,"",IF(AND($B2006&gt;0,VALUE(SUBSTITUTE($B2006,"1","0"))=$B2006),1,0)),"")</f>
        <v/>
      </c>
      <c r="E2006" s="5" t="str">
        <f>IF(PhieuBauCu!$B$2&gt;1,IF(LEN($B2006)=0,"",IF(AND($B2006&gt;0,VALUE(SUBSTITUTE($B2006,"2","0"))=$B2006),1,0)),"")</f>
        <v/>
      </c>
      <c r="F2006" s="5" t="str">
        <f>IF(PhieuBauCu!$B$2&gt;2,IF(LEN($B2006)=0,"",IF(AND($B2006&gt;0,VALUE(SUBSTITUTE($B2006,"3","0"))=$B2006),1,0)),"")</f>
        <v/>
      </c>
      <c r="G2006" s="5" t="str">
        <f>IF(PhieuBauCu!$B$2&gt;3,IF(LEN($B2006)=0,"",IF(AND($B2006&gt;0,VALUE(SUBSTITUTE($B2006,"4","0"))=$B2006),1,0)),"")</f>
        <v/>
      </c>
      <c r="H2006" s="5" t="str">
        <f>IF(PhieuBauCu!$B$2&gt;4,IF(LEN($B2006)=0,"",IF(AND($B2006&gt;0,VALUE(SUBSTITUTE($B2006,"5","0"))=$B2006),1,0)),"")</f>
        <v/>
      </c>
      <c r="I2006" s="5" t="str">
        <f>IF(PhieuBauCu!$B$2&gt;5,IF(LEN($B2006)=0,"",IF(AND($B2006&gt;0,VALUE(SUBSTITUTE($B2006,"6","0"))=$B2006),1,0)),"")</f>
        <v/>
      </c>
      <c r="J2006" s="5" t="str">
        <f>IF(PhieuBauCu!$B$2&gt;6,IF(LEN($B2006)=0,"",IF(AND($B2006&gt;0,VALUE(SUBSTITUTE($B2006,"7","0"))=$B2006),1,0)),"")</f>
        <v/>
      </c>
      <c r="K2006" s="5" t="str">
        <f>IF(PhieuBauCu!$B$2&gt;7,IF(LEN($B2006)=0,"",IF(AND($B2006&gt;0,VALUE(SUBSTITUTE($B2006,"8","0"))=$B2006),1,0)),"")</f>
        <v/>
      </c>
      <c r="L2006" s="5" t="str">
        <f>IF(PhieuBauCu!$B$2&gt;8,IF(LEN($B2006)=0,"",IF(AND($B2006&gt;0,VALUE(SUBSTITUTE($B2006,"9","0"))=$B2006),1,0)),"")</f>
        <v/>
      </c>
      <c r="M2006" s="9">
        <f t="shared" si="63"/>
        <v>0</v>
      </c>
      <c r="N2006" s="36">
        <f>IF(AND(M2006&lt;=PhieuBauCu!$B$13,M2006&gt;=1),1,0)</f>
        <v>0</v>
      </c>
    </row>
    <row r="2007" spans="1:14" ht="28.5" customHeight="1">
      <c r="A2007" s="2">
        <v>2002</v>
      </c>
      <c r="B2007" s="3"/>
      <c r="C2007" s="48" t="str">
        <f t="shared" si="62"/>
        <v/>
      </c>
      <c r="D2007" s="5" t="str">
        <f>IF(PhieuBauCu!$B$2&gt;0,IF(LEN($B2007)=0,"",IF(AND($B2007&gt;0,VALUE(SUBSTITUTE($B2007,"1","0"))=$B2007),1,0)),"")</f>
        <v/>
      </c>
      <c r="E2007" s="5" t="str">
        <f>IF(PhieuBauCu!$B$2&gt;1,IF(LEN($B2007)=0,"",IF(AND($B2007&gt;0,VALUE(SUBSTITUTE($B2007,"2","0"))=$B2007),1,0)),"")</f>
        <v/>
      </c>
      <c r="F2007" s="5" t="str">
        <f>IF(PhieuBauCu!$B$2&gt;2,IF(LEN($B2007)=0,"",IF(AND($B2007&gt;0,VALUE(SUBSTITUTE($B2007,"3","0"))=$B2007),1,0)),"")</f>
        <v/>
      </c>
      <c r="G2007" s="5" t="str">
        <f>IF(PhieuBauCu!$B$2&gt;3,IF(LEN($B2007)=0,"",IF(AND($B2007&gt;0,VALUE(SUBSTITUTE($B2007,"4","0"))=$B2007),1,0)),"")</f>
        <v/>
      </c>
      <c r="H2007" s="5" t="str">
        <f>IF(PhieuBauCu!$B$2&gt;4,IF(LEN($B2007)=0,"",IF(AND($B2007&gt;0,VALUE(SUBSTITUTE($B2007,"5","0"))=$B2007),1,0)),"")</f>
        <v/>
      </c>
      <c r="I2007" s="5" t="str">
        <f>IF(PhieuBauCu!$B$2&gt;5,IF(LEN($B2007)=0,"",IF(AND($B2007&gt;0,VALUE(SUBSTITUTE($B2007,"6","0"))=$B2007),1,0)),"")</f>
        <v/>
      </c>
      <c r="J2007" s="5" t="str">
        <f>IF(PhieuBauCu!$B$2&gt;6,IF(LEN($B2007)=0,"",IF(AND($B2007&gt;0,VALUE(SUBSTITUTE($B2007,"7","0"))=$B2007),1,0)),"")</f>
        <v/>
      </c>
      <c r="K2007" s="5" t="str">
        <f>IF(PhieuBauCu!$B$2&gt;7,IF(LEN($B2007)=0,"",IF(AND($B2007&gt;0,VALUE(SUBSTITUTE($B2007,"8","0"))=$B2007),1,0)),"")</f>
        <v/>
      </c>
      <c r="L2007" s="5" t="str">
        <f>IF(PhieuBauCu!$B$2&gt;8,IF(LEN($B2007)=0,"",IF(AND($B2007&gt;0,VALUE(SUBSTITUTE($B2007,"9","0"))=$B2007),1,0)),"")</f>
        <v/>
      </c>
      <c r="M2007" s="9">
        <f t="shared" si="63"/>
        <v>0</v>
      </c>
      <c r="N2007" s="36">
        <f>IF(AND(M2007&lt;=PhieuBauCu!$B$13,M2007&gt;=1),1,0)</f>
        <v>0</v>
      </c>
    </row>
    <row r="2008" spans="1:14" ht="28.5" customHeight="1">
      <c r="A2008" s="2">
        <v>2003</v>
      </c>
      <c r="B2008" s="3"/>
      <c r="C2008" s="48" t="str">
        <f t="shared" si="62"/>
        <v/>
      </c>
      <c r="D2008" s="5" t="str">
        <f>IF(PhieuBauCu!$B$2&gt;0,IF(LEN($B2008)=0,"",IF(AND($B2008&gt;0,VALUE(SUBSTITUTE($B2008,"1","0"))=$B2008),1,0)),"")</f>
        <v/>
      </c>
      <c r="E2008" s="5" t="str">
        <f>IF(PhieuBauCu!$B$2&gt;1,IF(LEN($B2008)=0,"",IF(AND($B2008&gt;0,VALUE(SUBSTITUTE($B2008,"2","0"))=$B2008),1,0)),"")</f>
        <v/>
      </c>
      <c r="F2008" s="5" t="str">
        <f>IF(PhieuBauCu!$B$2&gt;2,IF(LEN($B2008)=0,"",IF(AND($B2008&gt;0,VALUE(SUBSTITUTE($B2008,"3","0"))=$B2008),1,0)),"")</f>
        <v/>
      </c>
      <c r="G2008" s="5" t="str">
        <f>IF(PhieuBauCu!$B$2&gt;3,IF(LEN($B2008)=0,"",IF(AND($B2008&gt;0,VALUE(SUBSTITUTE($B2008,"4","0"))=$B2008),1,0)),"")</f>
        <v/>
      </c>
      <c r="H2008" s="5" t="str">
        <f>IF(PhieuBauCu!$B$2&gt;4,IF(LEN($B2008)=0,"",IF(AND($B2008&gt;0,VALUE(SUBSTITUTE($B2008,"5","0"))=$B2008),1,0)),"")</f>
        <v/>
      </c>
      <c r="I2008" s="5" t="str">
        <f>IF(PhieuBauCu!$B$2&gt;5,IF(LEN($B2008)=0,"",IF(AND($B2008&gt;0,VALUE(SUBSTITUTE($B2008,"6","0"))=$B2008),1,0)),"")</f>
        <v/>
      </c>
      <c r="J2008" s="5" t="str">
        <f>IF(PhieuBauCu!$B$2&gt;6,IF(LEN($B2008)=0,"",IF(AND($B2008&gt;0,VALUE(SUBSTITUTE($B2008,"7","0"))=$B2008),1,0)),"")</f>
        <v/>
      </c>
      <c r="K2008" s="5" t="str">
        <f>IF(PhieuBauCu!$B$2&gt;7,IF(LEN($B2008)=0,"",IF(AND($B2008&gt;0,VALUE(SUBSTITUTE($B2008,"8","0"))=$B2008),1,0)),"")</f>
        <v/>
      </c>
      <c r="L2008" s="5" t="str">
        <f>IF(PhieuBauCu!$B$2&gt;8,IF(LEN($B2008)=0,"",IF(AND($B2008&gt;0,VALUE(SUBSTITUTE($B2008,"9","0"))=$B2008),1,0)),"")</f>
        <v/>
      </c>
      <c r="M2008" s="9">
        <f t="shared" si="63"/>
        <v>0</v>
      </c>
      <c r="N2008" s="36">
        <f>IF(AND(M2008&lt;=PhieuBauCu!$B$13,M2008&gt;=1),1,0)</f>
        <v>0</v>
      </c>
    </row>
    <row r="2009" spans="1:14" ht="28.5" customHeight="1">
      <c r="A2009" s="2">
        <v>2004</v>
      </c>
      <c r="B2009" s="3"/>
      <c r="C2009" s="48" t="str">
        <f t="shared" si="62"/>
        <v/>
      </c>
      <c r="D2009" s="5" t="str">
        <f>IF(PhieuBauCu!$B$2&gt;0,IF(LEN($B2009)=0,"",IF(AND($B2009&gt;0,VALUE(SUBSTITUTE($B2009,"1","0"))=$B2009),1,0)),"")</f>
        <v/>
      </c>
      <c r="E2009" s="5" t="str">
        <f>IF(PhieuBauCu!$B$2&gt;1,IF(LEN($B2009)=0,"",IF(AND($B2009&gt;0,VALUE(SUBSTITUTE($B2009,"2","0"))=$B2009),1,0)),"")</f>
        <v/>
      </c>
      <c r="F2009" s="5" t="str">
        <f>IF(PhieuBauCu!$B$2&gt;2,IF(LEN($B2009)=0,"",IF(AND($B2009&gt;0,VALUE(SUBSTITUTE($B2009,"3","0"))=$B2009),1,0)),"")</f>
        <v/>
      </c>
      <c r="G2009" s="5" t="str">
        <f>IF(PhieuBauCu!$B$2&gt;3,IF(LEN($B2009)=0,"",IF(AND($B2009&gt;0,VALUE(SUBSTITUTE($B2009,"4","0"))=$B2009),1,0)),"")</f>
        <v/>
      </c>
      <c r="H2009" s="5" t="str">
        <f>IF(PhieuBauCu!$B$2&gt;4,IF(LEN($B2009)=0,"",IF(AND($B2009&gt;0,VALUE(SUBSTITUTE($B2009,"5","0"))=$B2009),1,0)),"")</f>
        <v/>
      </c>
      <c r="I2009" s="5" t="str">
        <f>IF(PhieuBauCu!$B$2&gt;5,IF(LEN($B2009)=0,"",IF(AND($B2009&gt;0,VALUE(SUBSTITUTE($B2009,"6","0"))=$B2009),1,0)),"")</f>
        <v/>
      </c>
      <c r="J2009" s="5" t="str">
        <f>IF(PhieuBauCu!$B$2&gt;6,IF(LEN($B2009)=0,"",IF(AND($B2009&gt;0,VALUE(SUBSTITUTE($B2009,"7","0"))=$B2009),1,0)),"")</f>
        <v/>
      </c>
      <c r="K2009" s="5" t="str">
        <f>IF(PhieuBauCu!$B$2&gt;7,IF(LEN($B2009)=0,"",IF(AND($B2009&gt;0,VALUE(SUBSTITUTE($B2009,"8","0"))=$B2009),1,0)),"")</f>
        <v/>
      </c>
      <c r="L2009" s="5" t="str">
        <f>IF(PhieuBauCu!$B$2&gt;8,IF(LEN($B2009)=0,"",IF(AND($B2009&gt;0,VALUE(SUBSTITUTE($B2009,"9","0"))=$B2009),1,0)),"")</f>
        <v/>
      </c>
      <c r="M2009" s="9">
        <f t="shared" si="63"/>
        <v>0</v>
      </c>
      <c r="N2009" s="36">
        <f>IF(AND(M2009&lt;=PhieuBauCu!$B$13,M2009&gt;=1),1,0)</f>
        <v>0</v>
      </c>
    </row>
    <row r="2010" spans="1:14" ht="28.5" customHeight="1">
      <c r="A2010" s="2">
        <v>2005</v>
      </c>
      <c r="B2010" s="3"/>
      <c r="C2010" s="48" t="str">
        <f t="shared" si="62"/>
        <v/>
      </c>
      <c r="D2010" s="5" t="str">
        <f>IF(PhieuBauCu!$B$2&gt;0,IF(LEN($B2010)=0,"",IF(AND($B2010&gt;0,VALUE(SUBSTITUTE($B2010,"1","0"))=$B2010),1,0)),"")</f>
        <v/>
      </c>
      <c r="E2010" s="5" t="str">
        <f>IF(PhieuBauCu!$B$2&gt;1,IF(LEN($B2010)=0,"",IF(AND($B2010&gt;0,VALUE(SUBSTITUTE($B2010,"2","0"))=$B2010),1,0)),"")</f>
        <v/>
      </c>
      <c r="F2010" s="5" t="str">
        <f>IF(PhieuBauCu!$B$2&gt;2,IF(LEN($B2010)=0,"",IF(AND($B2010&gt;0,VALUE(SUBSTITUTE($B2010,"3","0"))=$B2010),1,0)),"")</f>
        <v/>
      </c>
      <c r="G2010" s="5" t="str">
        <f>IF(PhieuBauCu!$B$2&gt;3,IF(LEN($B2010)=0,"",IF(AND($B2010&gt;0,VALUE(SUBSTITUTE($B2010,"4","0"))=$B2010),1,0)),"")</f>
        <v/>
      </c>
      <c r="H2010" s="5" t="str">
        <f>IF(PhieuBauCu!$B$2&gt;4,IF(LEN($B2010)=0,"",IF(AND($B2010&gt;0,VALUE(SUBSTITUTE($B2010,"5","0"))=$B2010),1,0)),"")</f>
        <v/>
      </c>
      <c r="I2010" s="5" t="str">
        <f>IF(PhieuBauCu!$B$2&gt;5,IF(LEN($B2010)=0,"",IF(AND($B2010&gt;0,VALUE(SUBSTITUTE($B2010,"6","0"))=$B2010),1,0)),"")</f>
        <v/>
      </c>
      <c r="J2010" s="5" t="str">
        <f>IF(PhieuBauCu!$B$2&gt;6,IF(LEN($B2010)=0,"",IF(AND($B2010&gt;0,VALUE(SUBSTITUTE($B2010,"7","0"))=$B2010),1,0)),"")</f>
        <v/>
      </c>
      <c r="K2010" s="5" t="str">
        <f>IF(PhieuBauCu!$B$2&gt;7,IF(LEN($B2010)=0,"",IF(AND($B2010&gt;0,VALUE(SUBSTITUTE($B2010,"8","0"))=$B2010),1,0)),"")</f>
        <v/>
      </c>
      <c r="L2010" s="5" t="str">
        <f>IF(PhieuBauCu!$B$2&gt;8,IF(LEN($B2010)=0,"",IF(AND($B2010&gt;0,VALUE(SUBSTITUTE($B2010,"9","0"))=$B2010),1,0)),"")</f>
        <v/>
      </c>
      <c r="M2010" s="9">
        <f t="shared" si="63"/>
        <v>0</v>
      </c>
      <c r="N2010" s="36">
        <f>IF(AND(M2010&lt;=PhieuBauCu!$B$13,M2010&gt;=1),1,0)</f>
        <v>0</v>
      </c>
    </row>
    <row r="2011" spans="1:14" ht="28.5" customHeight="1">
      <c r="A2011" s="2">
        <v>2006</v>
      </c>
      <c r="B2011" s="3"/>
      <c r="C2011" s="48" t="str">
        <f t="shared" si="62"/>
        <v/>
      </c>
      <c r="D2011" s="5" t="str">
        <f>IF(PhieuBauCu!$B$2&gt;0,IF(LEN($B2011)=0,"",IF(AND($B2011&gt;0,VALUE(SUBSTITUTE($B2011,"1","0"))=$B2011),1,0)),"")</f>
        <v/>
      </c>
      <c r="E2011" s="5" t="str">
        <f>IF(PhieuBauCu!$B$2&gt;1,IF(LEN($B2011)=0,"",IF(AND($B2011&gt;0,VALUE(SUBSTITUTE($B2011,"2","0"))=$B2011),1,0)),"")</f>
        <v/>
      </c>
      <c r="F2011" s="5" t="str">
        <f>IF(PhieuBauCu!$B$2&gt;2,IF(LEN($B2011)=0,"",IF(AND($B2011&gt;0,VALUE(SUBSTITUTE($B2011,"3","0"))=$B2011),1,0)),"")</f>
        <v/>
      </c>
      <c r="G2011" s="5" t="str">
        <f>IF(PhieuBauCu!$B$2&gt;3,IF(LEN($B2011)=0,"",IF(AND($B2011&gt;0,VALUE(SUBSTITUTE($B2011,"4","0"))=$B2011),1,0)),"")</f>
        <v/>
      </c>
      <c r="H2011" s="5" t="str">
        <f>IF(PhieuBauCu!$B$2&gt;4,IF(LEN($B2011)=0,"",IF(AND($B2011&gt;0,VALUE(SUBSTITUTE($B2011,"5","0"))=$B2011),1,0)),"")</f>
        <v/>
      </c>
      <c r="I2011" s="5" t="str">
        <f>IF(PhieuBauCu!$B$2&gt;5,IF(LEN($B2011)=0,"",IF(AND($B2011&gt;0,VALUE(SUBSTITUTE($B2011,"6","0"))=$B2011),1,0)),"")</f>
        <v/>
      </c>
      <c r="J2011" s="5" t="str">
        <f>IF(PhieuBauCu!$B$2&gt;6,IF(LEN($B2011)=0,"",IF(AND($B2011&gt;0,VALUE(SUBSTITUTE($B2011,"7","0"))=$B2011),1,0)),"")</f>
        <v/>
      </c>
      <c r="K2011" s="5" t="str">
        <f>IF(PhieuBauCu!$B$2&gt;7,IF(LEN($B2011)=0,"",IF(AND($B2011&gt;0,VALUE(SUBSTITUTE($B2011,"8","0"))=$B2011),1,0)),"")</f>
        <v/>
      </c>
      <c r="L2011" s="5" t="str">
        <f>IF(PhieuBauCu!$B$2&gt;8,IF(LEN($B2011)=0,"",IF(AND($B2011&gt;0,VALUE(SUBSTITUTE($B2011,"9","0"))=$B2011),1,0)),"")</f>
        <v/>
      </c>
      <c r="M2011" s="9">
        <f t="shared" si="63"/>
        <v>0</v>
      </c>
      <c r="N2011" s="36">
        <f>IF(AND(M2011&lt;=PhieuBauCu!$B$13,M2011&gt;=1),1,0)</f>
        <v>0</v>
      </c>
    </row>
    <row r="2012" spans="1:14" ht="28.5" customHeight="1">
      <c r="A2012" s="2">
        <v>2007</v>
      </c>
      <c r="B2012" s="3"/>
      <c r="C2012" s="48" t="str">
        <f t="shared" si="62"/>
        <v/>
      </c>
      <c r="D2012" s="5" t="str">
        <f>IF(PhieuBauCu!$B$2&gt;0,IF(LEN($B2012)=0,"",IF(AND($B2012&gt;0,VALUE(SUBSTITUTE($B2012,"1","0"))=$B2012),1,0)),"")</f>
        <v/>
      </c>
      <c r="E2012" s="5" t="str">
        <f>IF(PhieuBauCu!$B$2&gt;1,IF(LEN($B2012)=0,"",IF(AND($B2012&gt;0,VALUE(SUBSTITUTE($B2012,"2","0"))=$B2012),1,0)),"")</f>
        <v/>
      </c>
      <c r="F2012" s="5" t="str">
        <f>IF(PhieuBauCu!$B$2&gt;2,IF(LEN($B2012)=0,"",IF(AND($B2012&gt;0,VALUE(SUBSTITUTE($B2012,"3","0"))=$B2012),1,0)),"")</f>
        <v/>
      </c>
      <c r="G2012" s="5" t="str">
        <f>IF(PhieuBauCu!$B$2&gt;3,IF(LEN($B2012)=0,"",IF(AND($B2012&gt;0,VALUE(SUBSTITUTE($B2012,"4","0"))=$B2012),1,0)),"")</f>
        <v/>
      </c>
      <c r="H2012" s="5" t="str">
        <f>IF(PhieuBauCu!$B$2&gt;4,IF(LEN($B2012)=0,"",IF(AND($B2012&gt;0,VALUE(SUBSTITUTE($B2012,"5","0"))=$B2012),1,0)),"")</f>
        <v/>
      </c>
      <c r="I2012" s="5" t="str">
        <f>IF(PhieuBauCu!$B$2&gt;5,IF(LEN($B2012)=0,"",IF(AND($B2012&gt;0,VALUE(SUBSTITUTE($B2012,"6","0"))=$B2012),1,0)),"")</f>
        <v/>
      </c>
      <c r="J2012" s="5" t="str">
        <f>IF(PhieuBauCu!$B$2&gt;6,IF(LEN($B2012)=0,"",IF(AND($B2012&gt;0,VALUE(SUBSTITUTE($B2012,"7","0"))=$B2012),1,0)),"")</f>
        <v/>
      </c>
      <c r="K2012" s="5" t="str">
        <f>IF(PhieuBauCu!$B$2&gt;7,IF(LEN($B2012)=0,"",IF(AND($B2012&gt;0,VALUE(SUBSTITUTE($B2012,"8","0"))=$B2012),1,0)),"")</f>
        <v/>
      </c>
      <c r="L2012" s="5" t="str">
        <f>IF(PhieuBauCu!$B$2&gt;8,IF(LEN($B2012)=0,"",IF(AND($B2012&gt;0,VALUE(SUBSTITUTE($B2012,"9","0"))=$B2012),1,0)),"")</f>
        <v/>
      </c>
      <c r="M2012" s="9">
        <f t="shared" si="63"/>
        <v>0</v>
      </c>
      <c r="N2012" s="36">
        <f>IF(AND(M2012&lt;=PhieuBauCu!$B$13,M2012&gt;=1),1,0)</f>
        <v>0</v>
      </c>
    </row>
    <row r="2013" spans="1:14" ht="28.5" customHeight="1">
      <c r="A2013" s="2">
        <v>2008</v>
      </c>
      <c r="B2013" s="3"/>
      <c r="C2013" s="48" t="str">
        <f t="shared" si="62"/>
        <v/>
      </c>
      <c r="D2013" s="5" t="str">
        <f>IF(PhieuBauCu!$B$2&gt;0,IF(LEN($B2013)=0,"",IF(AND($B2013&gt;0,VALUE(SUBSTITUTE($B2013,"1","0"))=$B2013),1,0)),"")</f>
        <v/>
      </c>
      <c r="E2013" s="5" t="str">
        <f>IF(PhieuBauCu!$B$2&gt;1,IF(LEN($B2013)=0,"",IF(AND($B2013&gt;0,VALUE(SUBSTITUTE($B2013,"2","0"))=$B2013),1,0)),"")</f>
        <v/>
      </c>
      <c r="F2013" s="5" t="str">
        <f>IF(PhieuBauCu!$B$2&gt;2,IF(LEN($B2013)=0,"",IF(AND($B2013&gt;0,VALUE(SUBSTITUTE($B2013,"3","0"))=$B2013),1,0)),"")</f>
        <v/>
      </c>
      <c r="G2013" s="5" t="str">
        <f>IF(PhieuBauCu!$B$2&gt;3,IF(LEN($B2013)=0,"",IF(AND($B2013&gt;0,VALUE(SUBSTITUTE($B2013,"4","0"))=$B2013),1,0)),"")</f>
        <v/>
      </c>
      <c r="H2013" s="5" t="str">
        <f>IF(PhieuBauCu!$B$2&gt;4,IF(LEN($B2013)=0,"",IF(AND($B2013&gt;0,VALUE(SUBSTITUTE($B2013,"5","0"))=$B2013),1,0)),"")</f>
        <v/>
      </c>
      <c r="I2013" s="5" t="str">
        <f>IF(PhieuBauCu!$B$2&gt;5,IF(LEN($B2013)=0,"",IF(AND($B2013&gt;0,VALUE(SUBSTITUTE($B2013,"6","0"))=$B2013),1,0)),"")</f>
        <v/>
      </c>
      <c r="J2013" s="5" t="str">
        <f>IF(PhieuBauCu!$B$2&gt;6,IF(LEN($B2013)=0,"",IF(AND($B2013&gt;0,VALUE(SUBSTITUTE($B2013,"7","0"))=$B2013),1,0)),"")</f>
        <v/>
      </c>
      <c r="K2013" s="5" t="str">
        <f>IF(PhieuBauCu!$B$2&gt;7,IF(LEN($B2013)=0,"",IF(AND($B2013&gt;0,VALUE(SUBSTITUTE($B2013,"8","0"))=$B2013),1,0)),"")</f>
        <v/>
      </c>
      <c r="L2013" s="5" t="str">
        <f>IF(PhieuBauCu!$B$2&gt;8,IF(LEN($B2013)=0,"",IF(AND($B2013&gt;0,VALUE(SUBSTITUTE($B2013,"9","0"))=$B2013),1,0)),"")</f>
        <v/>
      </c>
      <c r="M2013" s="9">
        <f t="shared" si="63"/>
        <v>0</v>
      </c>
      <c r="N2013" s="36">
        <f>IF(AND(M2013&lt;=PhieuBauCu!$B$13,M2013&gt;=1),1,0)</f>
        <v>0</v>
      </c>
    </row>
    <row r="2014" spans="1:14" ht="28.5" customHeight="1">
      <c r="A2014" s="2">
        <v>2009</v>
      </c>
      <c r="B2014" s="3"/>
      <c r="C2014" s="48" t="str">
        <f t="shared" si="62"/>
        <v/>
      </c>
      <c r="D2014" s="5" t="str">
        <f>IF(PhieuBauCu!$B$2&gt;0,IF(LEN($B2014)=0,"",IF(AND($B2014&gt;0,VALUE(SUBSTITUTE($B2014,"1","0"))=$B2014),1,0)),"")</f>
        <v/>
      </c>
      <c r="E2014" s="5" t="str">
        <f>IF(PhieuBauCu!$B$2&gt;1,IF(LEN($B2014)=0,"",IF(AND($B2014&gt;0,VALUE(SUBSTITUTE($B2014,"2","0"))=$B2014),1,0)),"")</f>
        <v/>
      </c>
      <c r="F2014" s="5" t="str">
        <f>IF(PhieuBauCu!$B$2&gt;2,IF(LEN($B2014)=0,"",IF(AND($B2014&gt;0,VALUE(SUBSTITUTE($B2014,"3","0"))=$B2014),1,0)),"")</f>
        <v/>
      </c>
      <c r="G2014" s="5" t="str">
        <f>IF(PhieuBauCu!$B$2&gt;3,IF(LEN($B2014)=0,"",IF(AND($B2014&gt;0,VALUE(SUBSTITUTE($B2014,"4","0"))=$B2014),1,0)),"")</f>
        <v/>
      </c>
      <c r="H2014" s="5" t="str">
        <f>IF(PhieuBauCu!$B$2&gt;4,IF(LEN($B2014)=0,"",IF(AND($B2014&gt;0,VALUE(SUBSTITUTE($B2014,"5","0"))=$B2014),1,0)),"")</f>
        <v/>
      </c>
      <c r="I2014" s="5" t="str">
        <f>IF(PhieuBauCu!$B$2&gt;5,IF(LEN($B2014)=0,"",IF(AND($B2014&gt;0,VALUE(SUBSTITUTE($B2014,"6","0"))=$B2014),1,0)),"")</f>
        <v/>
      </c>
      <c r="J2014" s="5" t="str">
        <f>IF(PhieuBauCu!$B$2&gt;6,IF(LEN($B2014)=0,"",IF(AND($B2014&gt;0,VALUE(SUBSTITUTE($B2014,"7","0"))=$B2014),1,0)),"")</f>
        <v/>
      </c>
      <c r="K2014" s="5" t="str">
        <f>IF(PhieuBauCu!$B$2&gt;7,IF(LEN($B2014)=0,"",IF(AND($B2014&gt;0,VALUE(SUBSTITUTE($B2014,"8","0"))=$B2014),1,0)),"")</f>
        <v/>
      </c>
      <c r="L2014" s="5" t="str">
        <f>IF(PhieuBauCu!$B$2&gt;8,IF(LEN($B2014)=0,"",IF(AND($B2014&gt;0,VALUE(SUBSTITUTE($B2014,"9","0"))=$B2014),1,0)),"")</f>
        <v/>
      </c>
      <c r="M2014" s="9">
        <f t="shared" si="63"/>
        <v>0</v>
      </c>
      <c r="N2014" s="36">
        <f>IF(AND(M2014&lt;=PhieuBauCu!$B$13,M2014&gt;=1),1,0)</f>
        <v>0</v>
      </c>
    </row>
    <row r="2015" spans="1:14" ht="28.5" customHeight="1">
      <c r="A2015" s="2">
        <v>2010</v>
      </c>
      <c r="B2015" s="3"/>
      <c r="C2015" s="48" t="str">
        <f t="shared" si="62"/>
        <v/>
      </c>
      <c r="D2015" s="5" t="str">
        <f>IF(PhieuBauCu!$B$2&gt;0,IF(LEN($B2015)=0,"",IF(AND($B2015&gt;0,VALUE(SUBSTITUTE($B2015,"1","0"))=$B2015),1,0)),"")</f>
        <v/>
      </c>
      <c r="E2015" s="5" t="str">
        <f>IF(PhieuBauCu!$B$2&gt;1,IF(LEN($B2015)=0,"",IF(AND($B2015&gt;0,VALUE(SUBSTITUTE($B2015,"2","0"))=$B2015),1,0)),"")</f>
        <v/>
      </c>
      <c r="F2015" s="5" t="str">
        <f>IF(PhieuBauCu!$B$2&gt;2,IF(LEN($B2015)=0,"",IF(AND($B2015&gt;0,VALUE(SUBSTITUTE($B2015,"3","0"))=$B2015),1,0)),"")</f>
        <v/>
      </c>
      <c r="G2015" s="5" t="str">
        <f>IF(PhieuBauCu!$B$2&gt;3,IF(LEN($B2015)=0,"",IF(AND($B2015&gt;0,VALUE(SUBSTITUTE($B2015,"4","0"))=$B2015),1,0)),"")</f>
        <v/>
      </c>
      <c r="H2015" s="5" t="str">
        <f>IF(PhieuBauCu!$B$2&gt;4,IF(LEN($B2015)=0,"",IF(AND($B2015&gt;0,VALUE(SUBSTITUTE($B2015,"5","0"))=$B2015),1,0)),"")</f>
        <v/>
      </c>
      <c r="I2015" s="5" t="str">
        <f>IF(PhieuBauCu!$B$2&gt;5,IF(LEN($B2015)=0,"",IF(AND($B2015&gt;0,VALUE(SUBSTITUTE($B2015,"6","0"))=$B2015),1,0)),"")</f>
        <v/>
      </c>
      <c r="J2015" s="5" t="str">
        <f>IF(PhieuBauCu!$B$2&gt;6,IF(LEN($B2015)=0,"",IF(AND($B2015&gt;0,VALUE(SUBSTITUTE($B2015,"7","0"))=$B2015),1,0)),"")</f>
        <v/>
      </c>
      <c r="K2015" s="5" t="str">
        <f>IF(PhieuBauCu!$B$2&gt;7,IF(LEN($B2015)=0,"",IF(AND($B2015&gt;0,VALUE(SUBSTITUTE($B2015,"8","0"))=$B2015),1,0)),"")</f>
        <v/>
      </c>
      <c r="L2015" s="5" t="str">
        <f>IF(PhieuBauCu!$B$2&gt;8,IF(LEN($B2015)=0,"",IF(AND($B2015&gt;0,VALUE(SUBSTITUTE($B2015,"9","0"))=$B2015),1,0)),"")</f>
        <v/>
      </c>
      <c r="M2015" s="9">
        <f t="shared" si="63"/>
        <v>0</v>
      </c>
      <c r="N2015" s="36">
        <f>IF(AND(M2015&lt;=PhieuBauCu!$B$13,M2015&gt;=1),1,0)</f>
        <v>0</v>
      </c>
    </row>
    <row r="2016" spans="1:14" ht="28.5" customHeight="1">
      <c r="A2016" s="2">
        <v>2011</v>
      </c>
      <c r="B2016" s="3"/>
      <c r="C2016" s="48" t="str">
        <f t="shared" si="62"/>
        <v/>
      </c>
      <c r="D2016" s="5" t="str">
        <f>IF(PhieuBauCu!$B$2&gt;0,IF(LEN($B2016)=0,"",IF(AND($B2016&gt;0,VALUE(SUBSTITUTE($B2016,"1","0"))=$B2016),1,0)),"")</f>
        <v/>
      </c>
      <c r="E2016" s="5" t="str">
        <f>IF(PhieuBauCu!$B$2&gt;1,IF(LEN($B2016)=0,"",IF(AND($B2016&gt;0,VALUE(SUBSTITUTE($B2016,"2","0"))=$B2016),1,0)),"")</f>
        <v/>
      </c>
      <c r="F2016" s="5" t="str">
        <f>IF(PhieuBauCu!$B$2&gt;2,IF(LEN($B2016)=0,"",IF(AND($B2016&gt;0,VALUE(SUBSTITUTE($B2016,"3","0"))=$B2016),1,0)),"")</f>
        <v/>
      </c>
      <c r="G2016" s="5" t="str">
        <f>IF(PhieuBauCu!$B$2&gt;3,IF(LEN($B2016)=0,"",IF(AND($B2016&gt;0,VALUE(SUBSTITUTE($B2016,"4","0"))=$B2016),1,0)),"")</f>
        <v/>
      </c>
      <c r="H2016" s="5" t="str">
        <f>IF(PhieuBauCu!$B$2&gt;4,IF(LEN($B2016)=0,"",IF(AND($B2016&gt;0,VALUE(SUBSTITUTE($B2016,"5","0"))=$B2016),1,0)),"")</f>
        <v/>
      </c>
      <c r="I2016" s="5" t="str">
        <f>IF(PhieuBauCu!$B$2&gt;5,IF(LEN($B2016)=0,"",IF(AND($B2016&gt;0,VALUE(SUBSTITUTE($B2016,"6","0"))=$B2016),1,0)),"")</f>
        <v/>
      </c>
      <c r="J2016" s="5" t="str">
        <f>IF(PhieuBauCu!$B$2&gt;6,IF(LEN($B2016)=0,"",IF(AND($B2016&gt;0,VALUE(SUBSTITUTE($B2016,"7","0"))=$B2016),1,0)),"")</f>
        <v/>
      </c>
      <c r="K2016" s="5" t="str">
        <f>IF(PhieuBauCu!$B$2&gt;7,IF(LEN($B2016)=0,"",IF(AND($B2016&gt;0,VALUE(SUBSTITUTE($B2016,"8","0"))=$B2016),1,0)),"")</f>
        <v/>
      </c>
      <c r="L2016" s="5" t="str">
        <f>IF(PhieuBauCu!$B$2&gt;8,IF(LEN($B2016)=0,"",IF(AND($B2016&gt;0,VALUE(SUBSTITUTE($B2016,"9","0"))=$B2016),1,0)),"")</f>
        <v/>
      </c>
      <c r="M2016" s="9">
        <f t="shared" si="63"/>
        <v>0</v>
      </c>
      <c r="N2016" s="36">
        <f>IF(AND(M2016&lt;=PhieuBauCu!$B$13,M2016&gt;=1),1,0)</f>
        <v>0</v>
      </c>
    </row>
    <row r="2017" spans="1:14" ht="28.5" customHeight="1">
      <c r="A2017" s="2">
        <v>2012</v>
      </c>
      <c r="B2017" s="3"/>
      <c r="C2017" s="48" t="str">
        <f t="shared" si="62"/>
        <v/>
      </c>
      <c r="D2017" s="5" t="str">
        <f>IF(PhieuBauCu!$B$2&gt;0,IF(LEN($B2017)=0,"",IF(AND($B2017&gt;0,VALUE(SUBSTITUTE($B2017,"1","0"))=$B2017),1,0)),"")</f>
        <v/>
      </c>
      <c r="E2017" s="5" t="str">
        <f>IF(PhieuBauCu!$B$2&gt;1,IF(LEN($B2017)=0,"",IF(AND($B2017&gt;0,VALUE(SUBSTITUTE($B2017,"2","0"))=$B2017),1,0)),"")</f>
        <v/>
      </c>
      <c r="F2017" s="5" t="str">
        <f>IF(PhieuBauCu!$B$2&gt;2,IF(LEN($B2017)=0,"",IF(AND($B2017&gt;0,VALUE(SUBSTITUTE($B2017,"3","0"))=$B2017),1,0)),"")</f>
        <v/>
      </c>
      <c r="G2017" s="5" t="str">
        <f>IF(PhieuBauCu!$B$2&gt;3,IF(LEN($B2017)=0,"",IF(AND($B2017&gt;0,VALUE(SUBSTITUTE($B2017,"4","0"))=$B2017),1,0)),"")</f>
        <v/>
      </c>
      <c r="H2017" s="5" t="str">
        <f>IF(PhieuBauCu!$B$2&gt;4,IF(LEN($B2017)=0,"",IF(AND($B2017&gt;0,VALUE(SUBSTITUTE($B2017,"5","0"))=$B2017),1,0)),"")</f>
        <v/>
      </c>
      <c r="I2017" s="5" t="str">
        <f>IF(PhieuBauCu!$B$2&gt;5,IF(LEN($B2017)=0,"",IF(AND($B2017&gt;0,VALUE(SUBSTITUTE($B2017,"6","0"))=$B2017),1,0)),"")</f>
        <v/>
      </c>
      <c r="J2017" s="5" t="str">
        <f>IF(PhieuBauCu!$B$2&gt;6,IF(LEN($B2017)=0,"",IF(AND($B2017&gt;0,VALUE(SUBSTITUTE($B2017,"7","0"))=$B2017),1,0)),"")</f>
        <v/>
      </c>
      <c r="K2017" s="5" t="str">
        <f>IF(PhieuBauCu!$B$2&gt;7,IF(LEN($B2017)=0,"",IF(AND($B2017&gt;0,VALUE(SUBSTITUTE($B2017,"8","0"))=$B2017),1,0)),"")</f>
        <v/>
      </c>
      <c r="L2017" s="5" t="str">
        <f>IF(PhieuBauCu!$B$2&gt;8,IF(LEN($B2017)=0,"",IF(AND($B2017&gt;0,VALUE(SUBSTITUTE($B2017,"9","0"))=$B2017),1,0)),"")</f>
        <v/>
      </c>
      <c r="M2017" s="9">
        <f t="shared" si="63"/>
        <v>0</v>
      </c>
      <c r="N2017" s="36">
        <f>IF(AND(M2017&lt;=PhieuBauCu!$B$13,M2017&gt;=1),1,0)</f>
        <v>0</v>
      </c>
    </row>
    <row r="2018" spans="1:14" ht="28.5" customHeight="1">
      <c r="A2018" s="2">
        <v>2013</v>
      </c>
      <c r="B2018" s="3"/>
      <c r="C2018" s="48" t="str">
        <f t="shared" si="62"/>
        <v/>
      </c>
      <c r="D2018" s="5" t="str">
        <f>IF(PhieuBauCu!$B$2&gt;0,IF(LEN($B2018)=0,"",IF(AND($B2018&gt;0,VALUE(SUBSTITUTE($B2018,"1","0"))=$B2018),1,0)),"")</f>
        <v/>
      </c>
      <c r="E2018" s="5" t="str">
        <f>IF(PhieuBauCu!$B$2&gt;1,IF(LEN($B2018)=0,"",IF(AND($B2018&gt;0,VALUE(SUBSTITUTE($B2018,"2","0"))=$B2018),1,0)),"")</f>
        <v/>
      </c>
      <c r="F2018" s="5" t="str">
        <f>IF(PhieuBauCu!$B$2&gt;2,IF(LEN($B2018)=0,"",IF(AND($B2018&gt;0,VALUE(SUBSTITUTE($B2018,"3","0"))=$B2018),1,0)),"")</f>
        <v/>
      </c>
      <c r="G2018" s="5" t="str">
        <f>IF(PhieuBauCu!$B$2&gt;3,IF(LEN($B2018)=0,"",IF(AND($B2018&gt;0,VALUE(SUBSTITUTE($B2018,"4","0"))=$B2018),1,0)),"")</f>
        <v/>
      </c>
      <c r="H2018" s="5" t="str">
        <f>IF(PhieuBauCu!$B$2&gt;4,IF(LEN($B2018)=0,"",IF(AND($B2018&gt;0,VALUE(SUBSTITUTE($B2018,"5","0"))=$B2018),1,0)),"")</f>
        <v/>
      </c>
      <c r="I2018" s="5" t="str">
        <f>IF(PhieuBauCu!$B$2&gt;5,IF(LEN($B2018)=0,"",IF(AND($B2018&gt;0,VALUE(SUBSTITUTE($B2018,"6","0"))=$B2018),1,0)),"")</f>
        <v/>
      </c>
      <c r="J2018" s="5" t="str">
        <f>IF(PhieuBauCu!$B$2&gt;6,IF(LEN($B2018)=0,"",IF(AND($B2018&gt;0,VALUE(SUBSTITUTE($B2018,"7","0"))=$B2018),1,0)),"")</f>
        <v/>
      </c>
      <c r="K2018" s="5" t="str">
        <f>IF(PhieuBauCu!$B$2&gt;7,IF(LEN($B2018)=0,"",IF(AND($B2018&gt;0,VALUE(SUBSTITUTE($B2018,"8","0"))=$B2018),1,0)),"")</f>
        <v/>
      </c>
      <c r="L2018" s="5" t="str">
        <f>IF(PhieuBauCu!$B$2&gt;8,IF(LEN($B2018)=0,"",IF(AND($B2018&gt;0,VALUE(SUBSTITUTE($B2018,"9","0"))=$B2018),1,0)),"")</f>
        <v/>
      </c>
      <c r="M2018" s="9">
        <f t="shared" si="63"/>
        <v>0</v>
      </c>
      <c r="N2018" s="36">
        <f>IF(AND(M2018&lt;=PhieuBauCu!$B$13,M2018&gt;=1),1,0)</f>
        <v>0</v>
      </c>
    </row>
    <row r="2019" spans="1:14" ht="28.5" customHeight="1">
      <c r="A2019" s="2">
        <v>2014</v>
      </c>
      <c r="B2019" s="3"/>
      <c r="C2019" s="48" t="str">
        <f t="shared" si="62"/>
        <v/>
      </c>
      <c r="D2019" s="5" t="str">
        <f>IF(PhieuBauCu!$B$2&gt;0,IF(LEN($B2019)=0,"",IF(AND($B2019&gt;0,VALUE(SUBSTITUTE($B2019,"1","0"))=$B2019),1,0)),"")</f>
        <v/>
      </c>
      <c r="E2019" s="5" t="str">
        <f>IF(PhieuBauCu!$B$2&gt;1,IF(LEN($B2019)=0,"",IF(AND($B2019&gt;0,VALUE(SUBSTITUTE($B2019,"2","0"))=$B2019),1,0)),"")</f>
        <v/>
      </c>
      <c r="F2019" s="5" t="str">
        <f>IF(PhieuBauCu!$B$2&gt;2,IF(LEN($B2019)=0,"",IF(AND($B2019&gt;0,VALUE(SUBSTITUTE($B2019,"3","0"))=$B2019),1,0)),"")</f>
        <v/>
      </c>
      <c r="G2019" s="5" t="str">
        <f>IF(PhieuBauCu!$B$2&gt;3,IF(LEN($B2019)=0,"",IF(AND($B2019&gt;0,VALUE(SUBSTITUTE($B2019,"4","0"))=$B2019),1,0)),"")</f>
        <v/>
      </c>
      <c r="H2019" s="5" t="str">
        <f>IF(PhieuBauCu!$B$2&gt;4,IF(LEN($B2019)=0,"",IF(AND($B2019&gt;0,VALUE(SUBSTITUTE($B2019,"5","0"))=$B2019),1,0)),"")</f>
        <v/>
      </c>
      <c r="I2019" s="5" t="str">
        <f>IF(PhieuBauCu!$B$2&gt;5,IF(LEN($B2019)=0,"",IF(AND($B2019&gt;0,VALUE(SUBSTITUTE($B2019,"6","0"))=$B2019),1,0)),"")</f>
        <v/>
      </c>
      <c r="J2019" s="5" t="str">
        <f>IF(PhieuBauCu!$B$2&gt;6,IF(LEN($B2019)=0,"",IF(AND($B2019&gt;0,VALUE(SUBSTITUTE($B2019,"7","0"))=$B2019),1,0)),"")</f>
        <v/>
      </c>
      <c r="K2019" s="5" t="str">
        <f>IF(PhieuBauCu!$B$2&gt;7,IF(LEN($B2019)=0,"",IF(AND($B2019&gt;0,VALUE(SUBSTITUTE($B2019,"8","0"))=$B2019),1,0)),"")</f>
        <v/>
      </c>
      <c r="L2019" s="5" t="str">
        <f>IF(PhieuBauCu!$B$2&gt;8,IF(LEN($B2019)=0,"",IF(AND($B2019&gt;0,VALUE(SUBSTITUTE($B2019,"9","0"))=$B2019),1,0)),"")</f>
        <v/>
      </c>
      <c r="M2019" s="9">
        <f t="shared" si="63"/>
        <v>0</v>
      </c>
      <c r="N2019" s="36">
        <f>IF(AND(M2019&lt;=PhieuBauCu!$B$13,M2019&gt;=1),1,0)</f>
        <v>0</v>
      </c>
    </row>
    <row r="2020" spans="1:14" ht="28.5" customHeight="1">
      <c r="A2020" s="2">
        <v>2015</v>
      </c>
      <c r="B2020" s="3"/>
      <c r="C2020" s="48" t="str">
        <f t="shared" si="62"/>
        <v/>
      </c>
      <c r="D2020" s="5" t="str">
        <f>IF(PhieuBauCu!$B$2&gt;0,IF(LEN($B2020)=0,"",IF(AND($B2020&gt;0,VALUE(SUBSTITUTE($B2020,"1","0"))=$B2020),1,0)),"")</f>
        <v/>
      </c>
      <c r="E2020" s="5" t="str">
        <f>IF(PhieuBauCu!$B$2&gt;1,IF(LEN($B2020)=0,"",IF(AND($B2020&gt;0,VALUE(SUBSTITUTE($B2020,"2","0"))=$B2020),1,0)),"")</f>
        <v/>
      </c>
      <c r="F2020" s="5" t="str">
        <f>IF(PhieuBauCu!$B$2&gt;2,IF(LEN($B2020)=0,"",IF(AND($B2020&gt;0,VALUE(SUBSTITUTE($B2020,"3","0"))=$B2020),1,0)),"")</f>
        <v/>
      </c>
      <c r="G2020" s="5" t="str">
        <f>IF(PhieuBauCu!$B$2&gt;3,IF(LEN($B2020)=0,"",IF(AND($B2020&gt;0,VALUE(SUBSTITUTE($B2020,"4","0"))=$B2020),1,0)),"")</f>
        <v/>
      </c>
      <c r="H2020" s="5" t="str">
        <f>IF(PhieuBauCu!$B$2&gt;4,IF(LEN($B2020)=0,"",IF(AND($B2020&gt;0,VALUE(SUBSTITUTE($B2020,"5","0"))=$B2020),1,0)),"")</f>
        <v/>
      </c>
      <c r="I2020" s="5" t="str">
        <f>IF(PhieuBauCu!$B$2&gt;5,IF(LEN($B2020)=0,"",IF(AND($B2020&gt;0,VALUE(SUBSTITUTE($B2020,"6","0"))=$B2020),1,0)),"")</f>
        <v/>
      </c>
      <c r="J2020" s="5" t="str">
        <f>IF(PhieuBauCu!$B$2&gt;6,IF(LEN($B2020)=0,"",IF(AND($B2020&gt;0,VALUE(SUBSTITUTE($B2020,"7","0"))=$B2020),1,0)),"")</f>
        <v/>
      </c>
      <c r="K2020" s="5" t="str">
        <f>IF(PhieuBauCu!$B$2&gt;7,IF(LEN($B2020)=0,"",IF(AND($B2020&gt;0,VALUE(SUBSTITUTE($B2020,"8","0"))=$B2020),1,0)),"")</f>
        <v/>
      </c>
      <c r="L2020" s="5" t="str">
        <f>IF(PhieuBauCu!$B$2&gt;8,IF(LEN($B2020)=0,"",IF(AND($B2020&gt;0,VALUE(SUBSTITUTE($B2020,"9","0"))=$B2020),1,0)),"")</f>
        <v/>
      </c>
      <c r="M2020" s="9">
        <f t="shared" si="63"/>
        <v>0</v>
      </c>
      <c r="N2020" s="36">
        <f>IF(AND(M2020&lt;=PhieuBauCu!$B$13,M2020&gt;=1),1,0)</f>
        <v>0</v>
      </c>
    </row>
    <row r="2021" spans="1:14" ht="28.5" customHeight="1">
      <c r="A2021" s="2">
        <v>2016</v>
      </c>
      <c r="B2021" s="3"/>
      <c r="C2021" s="48" t="str">
        <f t="shared" si="62"/>
        <v/>
      </c>
      <c r="D2021" s="5" t="str">
        <f>IF(PhieuBauCu!$B$2&gt;0,IF(LEN($B2021)=0,"",IF(AND($B2021&gt;0,VALUE(SUBSTITUTE($B2021,"1","0"))=$B2021),1,0)),"")</f>
        <v/>
      </c>
      <c r="E2021" s="5" t="str">
        <f>IF(PhieuBauCu!$B$2&gt;1,IF(LEN($B2021)=0,"",IF(AND($B2021&gt;0,VALUE(SUBSTITUTE($B2021,"2","0"))=$B2021),1,0)),"")</f>
        <v/>
      </c>
      <c r="F2021" s="5" t="str">
        <f>IF(PhieuBauCu!$B$2&gt;2,IF(LEN($B2021)=0,"",IF(AND($B2021&gt;0,VALUE(SUBSTITUTE($B2021,"3","0"))=$B2021),1,0)),"")</f>
        <v/>
      </c>
      <c r="G2021" s="5" t="str">
        <f>IF(PhieuBauCu!$B$2&gt;3,IF(LEN($B2021)=0,"",IF(AND($B2021&gt;0,VALUE(SUBSTITUTE($B2021,"4","0"))=$B2021),1,0)),"")</f>
        <v/>
      </c>
      <c r="H2021" s="5" t="str">
        <f>IF(PhieuBauCu!$B$2&gt;4,IF(LEN($B2021)=0,"",IF(AND($B2021&gt;0,VALUE(SUBSTITUTE($B2021,"5","0"))=$B2021),1,0)),"")</f>
        <v/>
      </c>
      <c r="I2021" s="5" t="str">
        <f>IF(PhieuBauCu!$B$2&gt;5,IF(LEN($B2021)=0,"",IF(AND($B2021&gt;0,VALUE(SUBSTITUTE($B2021,"6","0"))=$B2021),1,0)),"")</f>
        <v/>
      </c>
      <c r="J2021" s="5" t="str">
        <f>IF(PhieuBauCu!$B$2&gt;6,IF(LEN($B2021)=0,"",IF(AND($B2021&gt;0,VALUE(SUBSTITUTE($B2021,"7","0"))=$B2021),1,0)),"")</f>
        <v/>
      </c>
      <c r="K2021" s="5" t="str">
        <f>IF(PhieuBauCu!$B$2&gt;7,IF(LEN($B2021)=0,"",IF(AND($B2021&gt;0,VALUE(SUBSTITUTE($B2021,"8","0"))=$B2021),1,0)),"")</f>
        <v/>
      </c>
      <c r="L2021" s="5" t="str">
        <f>IF(PhieuBauCu!$B$2&gt;8,IF(LEN($B2021)=0,"",IF(AND($B2021&gt;0,VALUE(SUBSTITUTE($B2021,"9","0"))=$B2021),1,0)),"")</f>
        <v/>
      </c>
      <c r="M2021" s="9">
        <f t="shared" si="63"/>
        <v>0</v>
      </c>
      <c r="N2021" s="36">
        <f>IF(AND(M2021&lt;=PhieuBauCu!$B$13,M2021&gt;=1),1,0)</f>
        <v>0</v>
      </c>
    </row>
    <row r="2022" spans="1:14" ht="28.5" customHeight="1">
      <c r="A2022" s="2">
        <v>2017</v>
      </c>
      <c r="B2022" s="3"/>
      <c r="C2022" s="48" t="str">
        <f t="shared" si="62"/>
        <v/>
      </c>
      <c r="D2022" s="5" t="str">
        <f>IF(PhieuBauCu!$B$2&gt;0,IF(LEN($B2022)=0,"",IF(AND($B2022&gt;0,VALUE(SUBSTITUTE($B2022,"1","0"))=$B2022),1,0)),"")</f>
        <v/>
      </c>
      <c r="E2022" s="5" t="str">
        <f>IF(PhieuBauCu!$B$2&gt;1,IF(LEN($B2022)=0,"",IF(AND($B2022&gt;0,VALUE(SUBSTITUTE($B2022,"2","0"))=$B2022),1,0)),"")</f>
        <v/>
      </c>
      <c r="F2022" s="5" t="str">
        <f>IF(PhieuBauCu!$B$2&gt;2,IF(LEN($B2022)=0,"",IF(AND($B2022&gt;0,VALUE(SUBSTITUTE($B2022,"3","0"))=$B2022),1,0)),"")</f>
        <v/>
      </c>
      <c r="G2022" s="5" t="str">
        <f>IF(PhieuBauCu!$B$2&gt;3,IF(LEN($B2022)=0,"",IF(AND($B2022&gt;0,VALUE(SUBSTITUTE($B2022,"4","0"))=$B2022),1,0)),"")</f>
        <v/>
      </c>
      <c r="H2022" s="5" t="str">
        <f>IF(PhieuBauCu!$B$2&gt;4,IF(LEN($B2022)=0,"",IF(AND($B2022&gt;0,VALUE(SUBSTITUTE($B2022,"5","0"))=$B2022),1,0)),"")</f>
        <v/>
      </c>
      <c r="I2022" s="5" t="str">
        <f>IF(PhieuBauCu!$B$2&gt;5,IF(LEN($B2022)=0,"",IF(AND($B2022&gt;0,VALUE(SUBSTITUTE($B2022,"6","0"))=$B2022),1,0)),"")</f>
        <v/>
      </c>
      <c r="J2022" s="5" t="str">
        <f>IF(PhieuBauCu!$B$2&gt;6,IF(LEN($B2022)=0,"",IF(AND($B2022&gt;0,VALUE(SUBSTITUTE($B2022,"7","0"))=$B2022),1,0)),"")</f>
        <v/>
      </c>
      <c r="K2022" s="5" t="str">
        <f>IF(PhieuBauCu!$B$2&gt;7,IF(LEN($B2022)=0,"",IF(AND($B2022&gt;0,VALUE(SUBSTITUTE($B2022,"8","0"))=$B2022),1,0)),"")</f>
        <v/>
      </c>
      <c r="L2022" s="5" t="str">
        <f>IF(PhieuBauCu!$B$2&gt;8,IF(LEN($B2022)=0,"",IF(AND($B2022&gt;0,VALUE(SUBSTITUTE($B2022,"9","0"))=$B2022),1,0)),"")</f>
        <v/>
      </c>
      <c r="M2022" s="9">
        <f t="shared" si="63"/>
        <v>0</v>
      </c>
      <c r="N2022" s="36">
        <f>IF(AND(M2022&lt;=PhieuBauCu!$B$13,M2022&gt;=1),1,0)</f>
        <v>0</v>
      </c>
    </row>
    <row r="2023" spans="1:14" ht="28.5" customHeight="1">
      <c r="A2023" s="2">
        <v>2018</v>
      </c>
      <c r="B2023" s="3"/>
      <c r="C2023" s="48" t="str">
        <f t="shared" si="62"/>
        <v/>
      </c>
      <c r="D2023" s="5" t="str">
        <f>IF(PhieuBauCu!$B$2&gt;0,IF(LEN($B2023)=0,"",IF(AND($B2023&gt;0,VALUE(SUBSTITUTE($B2023,"1","0"))=$B2023),1,0)),"")</f>
        <v/>
      </c>
      <c r="E2023" s="5" t="str">
        <f>IF(PhieuBauCu!$B$2&gt;1,IF(LEN($B2023)=0,"",IF(AND($B2023&gt;0,VALUE(SUBSTITUTE($B2023,"2","0"))=$B2023),1,0)),"")</f>
        <v/>
      </c>
      <c r="F2023" s="5" t="str">
        <f>IF(PhieuBauCu!$B$2&gt;2,IF(LEN($B2023)=0,"",IF(AND($B2023&gt;0,VALUE(SUBSTITUTE($B2023,"3","0"))=$B2023),1,0)),"")</f>
        <v/>
      </c>
      <c r="G2023" s="5" t="str">
        <f>IF(PhieuBauCu!$B$2&gt;3,IF(LEN($B2023)=0,"",IF(AND($B2023&gt;0,VALUE(SUBSTITUTE($B2023,"4","0"))=$B2023),1,0)),"")</f>
        <v/>
      </c>
      <c r="H2023" s="5" t="str">
        <f>IF(PhieuBauCu!$B$2&gt;4,IF(LEN($B2023)=0,"",IF(AND($B2023&gt;0,VALUE(SUBSTITUTE($B2023,"5","0"))=$B2023),1,0)),"")</f>
        <v/>
      </c>
      <c r="I2023" s="5" t="str">
        <f>IF(PhieuBauCu!$B$2&gt;5,IF(LEN($B2023)=0,"",IF(AND($B2023&gt;0,VALUE(SUBSTITUTE($B2023,"6","0"))=$B2023),1,0)),"")</f>
        <v/>
      </c>
      <c r="J2023" s="5" t="str">
        <f>IF(PhieuBauCu!$B$2&gt;6,IF(LEN($B2023)=0,"",IF(AND($B2023&gt;0,VALUE(SUBSTITUTE($B2023,"7","0"))=$B2023),1,0)),"")</f>
        <v/>
      </c>
      <c r="K2023" s="5" t="str">
        <f>IF(PhieuBauCu!$B$2&gt;7,IF(LEN($B2023)=0,"",IF(AND($B2023&gt;0,VALUE(SUBSTITUTE($B2023,"8","0"))=$B2023),1,0)),"")</f>
        <v/>
      </c>
      <c r="L2023" s="5" t="str">
        <f>IF(PhieuBauCu!$B$2&gt;8,IF(LEN($B2023)=0,"",IF(AND($B2023&gt;0,VALUE(SUBSTITUTE($B2023,"9","0"))=$B2023),1,0)),"")</f>
        <v/>
      </c>
      <c r="M2023" s="9">
        <f t="shared" si="63"/>
        <v>0</v>
      </c>
      <c r="N2023" s="36">
        <f>IF(AND(M2023&lt;=PhieuBauCu!$B$13,M2023&gt;=1),1,0)</f>
        <v>0</v>
      </c>
    </row>
    <row r="2024" spans="1:14" ht="28.5" customHeight="1">
      <c r="A2024" s="2">
        <v>2019</v>
      </c>
      <c r="B2024" s="3"/>
      <c r="C2024" s="48" t="str">
        <f t="shared" si="62"/>
        <v/>
      </c>
      <c r="D2024" s="5" t="str">
        <f>IF(PhieuBauCu!$B$2&gt;0,IF(LEN($B2024)=0,"",IF(AND($B2024&gt;0,VALUE(SUBSTITUTE($B2024,"1","0"))=$B2024),1,0)),"")</f>
        <v/>
      </c>
      <c r="E2024" s="5" t="str">
        <f>IF(PhieuBauCu!$B$2&gt;1,IF(LEN($B2024)=0,"",IF(AND($B2024&gt;0,VALUE(SUBSTITUTE($B2024,"2","0"))=$B2024),1,0)),"")</f>
        <v/>
      </c>
      <c r="F2024" s="5" t="str">
        <f>IF(PhieuBauCu!$B$2&gt;2,IF(LEN($B2024)=0,"",IF(AND($B2024&gt;0,VALUE(SUBSTITUTE($B2024,"3","0"))=$B2024),1,0)),"")</f>
        <v/>
      </c>
      <c r="G2024" s="5" t="str">
        <f>IF(PhieuBauCu!$B$2&gt;3,IF(LEN($B2024)=0,"",IF(AND($B2024&gt;0,VALUE(SUBSTITUTE($B2024,"4","0"))=$B2024),1,0)),"")</f>
        <v/>
      </c>
      <c r="H2024" s="5" t="str">
        <f>IF(PhieuBauCu!$B$2&gt;4,IF(LEN($B2024)=0,"",IF(AND($B2024&gt;0,VALUE(SUBSTITUTE($B2024,"5","0"))=$B2024),1,0)),"")</f>
        <v/>
      </c>
      <c r="I2024" s="5" t="str">
        <f>IF(PhieuBauCu!$B$2&gt;5,IF(LEN($B2024)=0,"",IF(AND($B2024&gt;0,VALUE(SUBSTITUTE($B2024,"6","0"))=$B2024),1,0)),"")</f>
        <v/>
      </c>
      <c r="J2024" s="5" t="str">
        <f>IF(PhieuBauCu!$B$2&gt;6,IF(LEN($B2024)=0,"",IF(AND($B2024&gt;0,VALUE(SUBSTITUTE($B2024,"7","0"))=$B2024),1,0)),"")</f>
        <v/>
      </c>
      <c r="K2024" s="5" t="str">
        <f>IF(PhieuBauCu!$B$2&gt;7,IF(LEN($B2024)=0,"",IF(AND($B2024&gt;0,VALUE(SUBSTITUTE($B2024,"8","0"))=$B2024),1,0)),"")</f>
        <v/>
      </c>
      <c r="L2024" s="5" t="str">
        <f>IF(PhieuBauCu!$B$2&gt;8,IF(LEN($B2024)=0,"",IF(AND($B2024&gt;0,VALUE(SUBSTITUTE($B2024,"9","0"))=$B2024),1,0)),"")</f>
        <v/>
      </c>
      <c r="M2024" s="9">
        <f t="shared" si="63"/>
        <v>0</v>
      </c>
      <c r="N2024" s="36">
        <f>IF(AND(M2024&lt;=PhieuBauCu!$B$13,M2024&gt;=1),1,0)</f>
        <v>0</v>
      </c>
    </row>
    <row r="2025" spans="1:14" ht="28.5" customHeight="1">
      <c r="A2025" s="2">
        <v>2020</v>
      </c>
      <c r="B2025" s="3"/>
      <c r="C2025" s="48" t="str">
        <f t="shared" si="62"/>
        <v/>
      </c>
      <c r="D2025" s="5" t="str">
        <f>IF(PhieuBauCu!$B$2&gt;0,IF(LEN($B2025)=0,"",IF(AND($B2025&gt;0,VALUE(SUBSTITUTE($B2025,"1","0"))=$B2025),1,0)),"")</f>
        <v/>
      </c>
      <c r="E2025" s="5" t="str">
        <f>IF(PhieuBauCu!$B$2&gt;1,IF(LEN($B2025)=0,"",IF(AND($B2025&gt;0,VALUE(SUBSTITUTE($B2025,"2","0"))=$B2025),1,0)),"")</f>
        <v/>
      </c>
      <c r="F2025" s="5" t="str">
        <f>IF(PhieuBauCu!$B$2&gt;2,IF(LEN($B2025)=0,"",IF(AND($B2025&gt;0,VALUE(SUBSTITUTE($B2025,"3","0"))=$B2025),1,0)),"")</f>
        <v/>
      </c>
      <c r="G2025" s="5" t="str">
        <f>IF(PhieuBauCu!$B$2&gt;3,IF(LEN($B2025)=0,"",IF(AND($B2025&gt;0,VALUE(SUBSTITUTE($B2025,"4","0"))=$B2025),1,0)),"")</f>
        <v/>
      </c>
      <c r="H2025" s="5" t="str">
        <f>IF(PhieuBauCu!$B$2&gt;4,IF(LEN($B2025)=0,"",IF(AND($B2025&gt;0,VALUE(SUBSTITUTE($B2025,"5","0"))=$B2025),1,0)),"")</f>
        <v/>
      </c>
      <c r="I2025" s="5" t="str">
        <f>IF(PhieuBauCu!$B$2&gt;5,IF(LEN($B2025)=0,"",IF(AND($B2025&gt;0,VALUE(SUBSTITUTE($B2025,"6","0"))=$B2025),1,0)),"")</f>
        <v/>
      </c>
      <c r="J2025" s="5" t="str">
        <f>IF(PhieuBauCu!$B$2&gt;6,IF(LEN($B2025)=0,"",IF(AND($B2025&gt;0,VALUE(SUBSTITUTE($B2025,"7","0"))=$B2025),1,0)),"")</f>
        <v/>
      </c>
      <c r="K2025" s="5" t="str">
        <f>IF(PhieuBauCu!$B$2&gt;7,IF(LEN($B2025)=0,"",IF(AND($B2025&gt;0,VALUE(SUBSTITUTE($B2025,"8","0"))=$B2025),1,0)),"")</f>
        <v/>
      </c>
      <c r="L2025" s="5" t="str">
        <f>IF(PhieuBauCu!$B$2&gt;8,IF(LEN($B2025)=0,"",IF(AND($B2025&gt;0,VALUE(SUBSTITUTE($B2025,"9","0"))=$B2025),1,0)),"")</f>
        <v/>
      </c>
      <c r="M2025" s="9">
        <f t="shared" si="63"/>
        <v>0</v>
      </c>
      <c r="N2025" s="36">
        <f>IF(AND(M2025&lt;=PhieuBauCu!$B$13,M2025&gt;=1),1,0)</f>
        <v>0</v>
      </c>
    </row>
    <row r="2026" spans="1:14" ht="28.5" customHeight="1">
      <c r="A2026" s="2">
        <v>2021</v>
      </c>
      <c r="B2026" s="3"/>
      <c r="C2026" s="48" t="str">
        <f t="shared" si="62"/>
        <v/>
      </c>
      <c r="D2026" s="5" t="str">
        <f>IF(PhieuBauCu!$B$2&gt;0,IF(LEN($B2026)=0,"",IF(AND($B2026&gt;0,VALUE(SUBSTITUTE($B2026,"1","0"))=$B2026),1,0)),"")</f>
        <v/>
      </c>
      <c r="E2026" s="5" t="str">
        <f>IF(PhieuBauCu!$B$2&gt;1,IF(LEN($B2026)=0,"",IF(AND($B2026&gt;0,VALUE(SUBSTITUTE($B2026,"2","0"))=$B2026),1,0)),"")</f>
        <v/>
      </c>
      <c r="F2026" s="5" t="str">
        <f>IF(PhieuBauCu!$B$2&gt;2,IF(LEN($B2026)=0,"",IF(AND($B2026&gt;0,VALUE(SUBSTITUTE($B2026,"3","0"))=$B2026),1,0)),"")</f>
        <v/>
      </c>
      <c r="G2026" s="5" t="str">
        <f>IF(PhieuBauCu!$B$2&gt;3,IF(LEN($B2026)=0,"",IF(AND($B2026&gt;0,VALUE(SUBSTITUTE($B2026,"4","0"))=$B2026),1,0)),"")</f>
        <v/>
      </c>
      <c r="H2026" s="5" t="str">
        <f>IF(PhieuBauCu!$B$2&gt;4,IF(LEN($B2026)=0,"",IF(AND($B2026&gt;0,VALUE(SUBSTITUTE($B2026,"5","0"))=$B2026),1,0)),"")</f>
        <v/>
      </c>
      <c r="I2026" s="5" t="str">
        <f>IF(PhieuBauCu!$B$2&gt;5,IF(LEN($B2026)=0,"",IF(AND($B2026&gt;0,VALUE(SUBSTITUTE($B2026,"6","0"))=$B2026),1,0)),"")</f>
        <v/>
      </c>
      <c r="J2026" s="5" t="str">
        <f>IF(PhieuBauCu!$B$2&gt;6,IF(LEN($B2026)=0,"",IF(AND($B2026&gt;0,VALUE(SUBSTITUTE($B2026,"7","0"))=$B2026),1,0)),"")</f>
        <v/>
      </c>
      <c r="K2026" s="5" t="str">
        <f>IF(PhieuBauCu!$B$2&gt;7,IF(LEN($B2026)=0,"",IF(AND($B2026&gt;0,VALUE(SUBSTITUTE($B2026,"8","0"))=$B2026),1,0)),"")</f>
        <v/>
      </c>
      <c r="L2026" s="5" t="str">
        <f>IF(PhieuBauCu!$B$2&gt;8,IF(LEN($B2026)=0,"",IF(AND($B2026&gt;0,VALUE(SUBSTITUTE($B2026,"9","0"))=$B2026),1,0)),"")</f>
        <v/>
      </c>
      <c r="M2026" s="9">
        <f t="shared" si="63"/>
        <v>0</v>
      </c>
      <c r="N2026" s="36">
        <f>IF(AND(M2026&lt;=PhieuBauCu!$B$13,M2026&gt;=1),1,0)</f>
        <v>0</v>
      </c>
    </row>
    <row r="2027" spans="1:14" ht="28.5" customHeight="1">
      <c r="A2027" s="2">
        <v>2022</v>
      </c>
      <c r="B2027" s="3"/>
      <c r="C2027" s="48" t="str">
        <f t="shared" si="62"/>
        <v/>
      </c>
      <c r="D2027" s="5" t="str">
        <f>IF(PhieuBauCu!$B$2&gt;0,IF(LEN($B2027)=0,"",IF(AND($B2027&gt;0,VALUE(SUBSTITUTE($B2027,"1","0"))=$B2027),1,0)),"")</f>
        <v/>
      </c>
      <c r="E2027" s="5" t="str">
        <f>IF(PhieuBauCu!$B$2&gt;1,IF(LEN($B2027)=0,"",IF(AND($B2027&gt;0,VALUE(SUBSTITUTE($B2027,"2","0"))=$B2027),1,0)),"")</f>
        <v/>
      </c>
      <c r="F2027" s="5" t="str">
        <f>IF(PhieuBauCu!$B$2&gt;2,IF(LEN($B2027)=0,"",IF(AND($B2027&gt;0,VALUE(SUBSTITUTE($B2027,"3","0"))=$B2027),1,0)),"")</f>
        <v/>
      </c>
      <c r="G2027" s="5" t="str">
        <f>IF(PhieuBauCu!$B$2&gt;3,IF(LEN($B2027)=0,"",IF(AND($B2027&gt;0,VALUE(SUBSTITUTE($B2027,"4","0"))=$B2027),1,0)),"")</f>
        <v/>
      </c>
      <c r="H2027" s="5" t="str">
        <f>IF(PhieuBauCu!$B$2&gt;4,IF(LEN($B2027)=0,"",IF(AND($B2027&gt;0,VALUE(SUBSTITUTE($B2027,"5","0"))=$B2027),1,0)),"")</f>
        <v/>
      </c>
      <c r="I2027" s="5" t="str">
        <f>IF(PhieuBauCu!$B$2&gt;5,IF(LEN($B2027)=0,"",IF(AND($B2027&gt;0,VALUE(SUBSTITUTE($B2027,"6","0"))=$B2027),1,0)),"")</f>
        <v/>
      </c>
      <c r="J2027" s="5" t="str">
        <f>IF(PhieuBauCu!$B$2&gt;6,IF(LEN($B2027)=0,"",IF(AND($B2027&gt;0,VALUE(SUBSTITUTE($B2027,"7","0"))=$B2027),1,0)),"")</f>
        <v/>
      </c>
      <c r="K2027" s="5" t="str">
        <f>IF(PhieuBauCu!$B$2&gt;7,IF(LEN($B2027)=0,"",IF(AND($B2027&gt;0,VALUE(SUBSTITUTE($B2027,"8","0"))=$B2027),1,0)),"")</f>
        <v/>
      </c>
      <c r="L2027" s="5" t="str">
        <f>IF(PhieuBauCu!$B$2&gt;8,IF(LEN($B2027)=0,"",IF(AND($B2027&gt;0,VALUE(SUBSTITUTE($B2027,"9","0"))=$B2027),1,0)),"")</f>
        <v/>
      </c>
      <c r="M2027" s="9">
        <f t="shared" si="63"/>
        <v>0</v>
      </c>
      <c r="N2027" s="36">
        <f>IF(AND(M2027&lt;=PhieuBauCu!$B$13,M2027&gt;=1),1,0)</f>
        <v>0</v>
      </c>
    </row>
    <row r="2028" spans="1:14" ht="28.5" customHeight="1">
      <c r="A2028" s="2">
        <v>2023</v>
      </c>
      <c r="B2028" s="3"/>
      <c r="C2028" s="48" t="str">
        <f t="shared" si="62"/>
        <v/>
      </c>
      <c r="D2028" s="5" t="str">
        <f>IF(PhieuBauCu!$B$2&gt;0,IF(LEN($B2028)=0,"",IF(AND($B2028&gt;0,VALUE(SUBSTITUTE($B2028,"1","0"))=$B2028),1,0)),"")</f>
        <v/>
      </c>
      <c r="E2028" s="5" t="str">
        <f>IF(PhieuBauCu!$B$2&gt;1,IF(LEN($B2028)=0,"",IF(AND($B2028&gt;0,VALUE(SUBSTITUTE($B2028,"2","0"))=$B2028),1,0)),"")</f>
        <v/>
      </c>
      <c r="F2028" s="5" t="str">
        <f>IF(PhieuBauCu!$B$2&gt;2,IF(LEN($B2028)=0,"",IF(AND($B2028&gt;0,VALUE(SUBSTITUTE($B2028,"3","0"))=$B2028),1,0)),"")</f>
        <v/>
      </c>
      <c r="G2028" s="5" t="str">
        <f>IF(PhieuBauCu!$B$2&gt;3,IF(LEN($B2028)=0,"",IF(AND($B2028&gt;0,VALUE(SUBSTITUTE($B2028,"4","0"))=$B2028),1,0)),"")</f>
        <v/>
      </c>
      <c r="H2028" s="5" t="str">
        <f>IF(PhieuBauCu!$B$2&gt;4,IF(LEN($B2028)=0,"",IF(AND($B2028&gt;0,VALUE(SUBSTITUTE($B2028,"5","0"))=$B2028),1,0)),"")</f>
        <v/>
      </c>
      <c r="I2028" s="5" t="str">
        <f>IF(PhieuBauCu!$B$2&gt;5,IF(LEN($B2028)=0,"",IF(AND($B2028&gt;0,VALUE(SUBSTITUTE($B2028,"6","0"))=$B2028),1,0)),"")</f>
        <v/>
      </c>
      <c r="J2028" s="5" t="str">
        <f>IF(PhieuBauCu!$B$2&gt;6,IF(LEN($B2028)=0,"",IF(AND($B2028&gt;0,VALUE(SUBSTITUTE($B2028,"7","0"))=$B2028),1,0)),"")</f>
        <v/>
      </c>
      <c r="K2028" s="5" t="str">
        <f>IF(PhieuBauCu!$B$2&gt;7,IF(LEN($B2028)=0,"",IF(AND($B2028&gt;0,VALUE(SUBSTITUTE($B2028,"8","0"))=$B2028),1,0)),"")</f>
        <v/>
      </c>
      <c r="L2028" s="5" t="str">
        <f>IF(PhieuBauCu!$B$2&gt;8,IF(LEN($B2028)=0,"",IF(AND($B2028&gt;0,VALUE(SUBSTITUTE($B2028,"9","0"))=$B2028),1,0)),"")</f>
        <v/>
      </c>
      <c r="M2028" s="9">
        <f t="shared" si="63"/>
        <v>0</v>
      </c>
      <c r="N2028" s="36">
        <f>IF(AND(M2028&lt;=PhieuBauCu!$B$13,M2028&gt;=1),1,0)</f>
        <v>0</v>
      </c>
    </row>
    <row r="2029" spans="1:14" ht="28.5" customHeight="1">
      <c r="A2029" s="2">
        <v>2024</v>
      </c>
      <c r="B2029" s="3"/>
      <c r="C2029" s="48" t="str">
        <f t="shared" si="62"/>
        <v/>
      </c>
      <c r="D2029" s="5" t="str">
        <f>IF(PhieuBauCu!$B$2&gt;0,IF(LEN($B2029)=0,"",IF(AND($B2029&gt;0,VALUE(SUBSTITUTE($B2029,"1","0"))=$B2029),1,0)),"")</f>
        <v/>
      </c>
      <c r="E2029" s="5" t="str">
        <f>IF(PhieuBauCu!$B$2&gt;1,IF(LEN($B2029)=0,"",IF(AND($B2029&gt;0,VALUE(SUBSTITUTE($B2029,"2","0"))=$B2029),1,0)),"")</f>
        <v/>
      </c>
      <c r="F2029" s="5" t="str">
        <f>IF(PhieuBauCu!$B$2&gt;2,IF(LEN($B2029)=0,"",IF(AND($B2029&gt;0,VALUE(SUBSTITUTE($B2029,"3","0"))=$B2029),1,0)),"")</f>
        <v/>
      </c>
      <c r="G2029" s="5" t="str">
        <f>IF(PhieuBauCu!$B$2&gt;3,IF(LEN($B2029)=0,"",IF(AND($B2029&gt;0,VALUE(SUBSTITUTE($B2029,"4","0"))=$B2029),1,0)),"")</f>
        <v/>
      </c>
      <c r="H2029" s="5" t="str">
        <f>IF(PhieuBauCu!$B$2&gt;4,IF(LEN($B2029)=0,"",IF(AND($B2029&gt;0,VALUE(SUBSTITUTE($B2029,"5","0"))=$B2029),1,0)),"")</f>
        <v/>
      </c>
      <c r="I2029" s="5" t="str">
        <f>IF(PhieuBauCu!$B$2&gt;5,IF(LEN($B2029)=0,"",IF(AND($B2029&gt;0,VALUE(SUBSTITUTE($B2029,"6","0"))=$B2029),1,0)),"")</f>
        <v/>
      </c>
      <c r="J2029" s="5" t="str">
        <f>IF(PhieuBauCu!$B$2&gt;6,IF(LEN($B2029)=0,"",IF(AND($B2029&gt;0,VALUE(SUBSTITUTE($B2029,"7","0"))=$B2029),1,0)),"")</f>
        <v/>
      </c>
      <c r="K2029" s="5" t="str">
        <f>IF(PhieuBauCu!$B$2&gt;7,IF(LEN($B2029)=0,"",IF(AND($B2029&gt;0,VALUE(SUBSTITUTE($B2029,"8","0"))=$B2029),1,0)),"")</f>
        <v/>
      </c>
      <c r="L2029" s="5" t="str">
        <f>IF(PhieuBauCu!$B$2&gt;8,IF(LEN($B2029)=0,"",IF(AND($B2029&gt;0,VALUE(SUBSTITUTE($B2029,"9","0"))=$B2029),1,0)),"")</f>
        <v/>
      </c>
      <c r="M2029" s="9">
        <f t="shared" si="63"/>
        <v>0</v>
      </c>
      <c r="N2029" s="36">
        <f>IF(AND(M2029&lt;=PhieuBauCu!$B$13,M2029&gt;=1),1,0)</f>
        <v>0</v>
      </c>
    </row>
    <row r="2030" spans="1:14" ht="28.5" customHeight="1">
      <c r="A2030" s="2">
        <v>2025</v>
      </c>
      <c r="B2030" s="3"/>
      <c r="C2030" s="48" t="str">
        <f t="shared" si="62"/>
        <v/>
      </c>
      <c r="D2030" s="5" t="str">
        <f>IF(PhieuBauCu!$B$2&gt;0,IF(LEN($B2030)=0,"",IF(AND($B2030&gt;0,VALUE(SUBSTITUTE($B2030,"1","0"))=$B2030),1,0)),"")</f>
        <v/>
      </c>
      <c r="E2030" s="5" t="str">
        <f>IF(PhieuBauCu!$B$2&gt;1,IF(LEN($B2030)=0,"",IF(AND($B2030&gt;0,VALUE(SUBSTITUTE($B2030,"2","0"))=$B2030),1,0)),"")</f>
        <v/>
      </c>
      <c r="F2030" s="5" t="str">
        <f>IF(PhieuBauCu!$B$2&gt;2,IF(LEN($B2030)=0,"",IF(AND($B2030&gt;0,VALUE(SUBSTITUTE($B2030,"3","0"))=$B2030),1,0)),"")</f>
        <v/>
      </c>
      <c r="G2030" s="5" t="str">
        <f>IF(PhieuBauCu!$B$2&gt;3,IF(LEN($B2030)=0,"",IF(AND($B2030&gt;0,VALUE(SUBSTITUTE($B2030,"4","0"))=$B2030),1,0)),"")</f>
        <v/>
      </c>
      <c r="H2030" s="5" t="str">
        <f>IF(PhieuBauCu!$B$2&gt;4,IF(LEN($B2030)=0,"",IF(AND($B2030&gt;0,VALUE(SUBSTITUTE($B2030,"5","0"))=$B2030),1,0)),"")</f>
        <v/>
      </c>
      <c r="I2030" s="5" t="str">
        <f>IF(PhieuBauCu!$B$2&gt;5,IF(LEN($B2030)=0,"",IF(AND($B2030&gt;0,VALUE(SUBSTITUTE($B2030,"6","0"))=$B2030),1,0)),"")</f>
        <v/>
      </c>
      <c r="J2030" s="5" t="str">
        <f>IF(PhieuBauCu!$B$2&gt;6,IF(LEN($B2030)=0,"",IF(AND($B2030&gt;0,VALUE(SUBSTITUTE($B2030,"7","0"))=$B2030),1,0)),"")</f>
        <v/>
      </c>
      <c r="K2030" s="5" t="str">
        <f>IF(PhieuBauCu!$B$2&gt;7,IF(LEN($B2030)=0,"",IF(AND($B2030&gt;0,VALUE(SUBSTITUTE($B2030,"8","0"))=$B2030),1,0)),"")</f>
        <v/>
      </c>
      <c r="L2030" s="5" t="str">
        <f>IF(PhieuBauCu!$B$2&gt;8,IF(LEN($B2030)=0,"",IF(AND($B2030&gt;0,VALUE(SUBSTITUTE($B2030,"9","0"))=$B2030),1,0)),"")</f>
        <v/>
      </c>
      <c r="M2030" s="9">
        <f t="shared" si="63"/>
        <v>0</v>
      </c>
      <c r="N2030" s="36">
        <f>IF(AND(M2030&lt;=PhieuBauCu!$B$13,M2030&gt;=1),1,0)</f>
        <v>0</v>
      </c>
    </row>
    <row r="2031" spans="1:14" ht="28.5" customHeight="1">
      <c r="A2031" s="2">
        <v>2026</v>
      </c>
      <c r="B2031" s="3"/>
      <c r="C2031" s="48" t="str">
        <f t="shared" si="62"/>
        <v/>
      </c>
      <c r="D2031" s="5" t="str">
        <f>IF(PhieuBauCu!$B$2&gt;0,IF(LEN($B2031)=0,"",IF(AND($B2031&gt;0,VALUE(SUBSTITUTE($B2031,"1","0"))=$B2031),1,0)),"")</f>
        <v/>
      </c>
      <c r="E2031" s="5" t="str">
        <f>IF(PhieuBauCu!$B$2&gt;1,IF(LEN($B2031)=0,"",IF(AND($B2031&gt;0,VALUE(SUBSTITUTE($B2031,"2","0"))=$B2031),1,0)),"")</f>
        <v/>
      </c>
      <c r="F2031" s="5" t="str">
        <f>IF(PhieuBauCu!$B$2&gt;2,IF(LEN($B2031)=0,"",IF(AND($B2031&gt;0,VALUE(SUBSTITUTE($B2031,"3","0"))=$B2031),1,0)),"")</f>
        <v/>
      </c>
      <c r="G2031" s="5" t="str">
        <f>IF(PhieuBauCu!$B$2&gt;3,IF(LEN($B2031)=0,"",IF(AND($B2031&gt;0,VALUE(SUBSTITUTE($B2031,"4","0"))=$B2031),1,0)),"")</f>
        <v/>
      </c>
      <c r="H2031" s="5" t="str">
        <f>IF(PhieuBauCu!$B$2&gt;4,IF(LEN($B2031)=0,"",IF(AND($B2031&gt;0,VALUE(SUBSTITUTE($B2031,"5","0"))=$B2031),1,0)),"")</f>
        <v/>
      </c>
      <c r="I2031" s="5" t="str">
        <f>IF(PhieuBauCu!$B$2&gt;5,IF(LEN($B2031)=0,"",IF(AND($B2031&gt;0,VALUE(SUBSTITUTE($B2031,"6","0"))=$B2031),1,0)),"")</f>
        <v/>
      </c>
      <c r="J2031" s="5" t="str">
        <f>IF(PhieuBauCu!$B$2&gt;6,IF(LEN($B2031)=0,"",IF(AND($B2031&gt;0,VALUE(SUBSTITUTE($B2031,"7","0"))=$B2031),1,0)),"")</f>
        <v/>
      </c>
      <c r="K2031" s="5" t="str">
        <f>IF(PhieuBauCu!$B$2&gt;7,IF(LEN($B2031)=0,"",IF(AND($B2031&gt;0,VALUE(SUBSTITUTE($B2031,"8","0"))=$B2031),1,0)),"")</f>
        <v/>
      </c>
      <c r="L2031" s="5" t="str">
        <f>IF(PhieuBauCu!$B$2&gt;8,IF(LEN($B2031)=0,"",IF(AND($B2031&gt;0,VALUE(SUBSTITUTE($B2031,"9","0"))=$B2031),1,0)),"")</f>
        <v/>
      </c>
      <c r="M2031" s="9">
        <f t="shared" si="63"/>
        <v>0</v>
      </c>
      <c r="N2031" s="36">
        <f>IF(AND(M2031&lt;=PhieuBauCu!$B$13,M2031&gt;=1),1,0)</f>
        <v>0</v>
      </c>
    </row>
    <row r="2032" spans="1:14" ht="28.5" customHeight="1">
      <c r="A2032" s="2">
        <v>2027</v>
      </c>
      <c r="B2032" s="3"/>
      <c r="C2032" s="48" t="str">
        <f t="shared" si="62"/>
        <v/>
      </c>
      <c r="D2032" s="5" t="str">
        <f>IF(PhieuBauCu!$B$2&gt;0,IF(LEN($B2032)=0,"",IF(AND($B2032&gt;0,VALUE(SUBSTITUTE($B2032,"1","0"))=$B2032),1,0)),"")</f>
        <v/>
      </c>
      <c r="E2032" s="5" t="str">
        <f>IF(PhieuBauCu!$B$2&gt;1,IF(LEN($B2032)=0,"",IF(AND($B2032&gt;0,VALUE(SUBSTITUTE($B2032,"2","0"))=$B2032),1,0)),"")</f>
        <v/>
      </c>
      <c r="F2032" s="5" t="str">
        <f>IF(PhieuBauCu!$B$2&gt;2,IF(LEN($B2032)=0,"",IF(AND($B2032&gt;0,VALUE(SUBSTITUTE($B2032,"3","0"))=$B2032),1,0)),"")</f>
        <v/>
      </c>
      <c r="G2032" s="5" t="str">
        <f>IF(PhieuBauCu!$B$2&gt;3,IF(LEN($B2032)=0,"",IF(AND($B2032&gt;0,VALUE(SUBSTITUTE($B2032,"4","0"))=$B2032),1,0)),"")</f>
        <v/>
      </c>
      <c r="H2032" s="5" t="str">
        <f>IF(PhieuBauCu!$B$2&gt;4,IF(LEN($B2032)=0,"",IF(AND($B2032&gt;0,VALUE(SUBSTITUTE($B2032,"5","0"))=$B2032),1,0)),"")</f>
        <v/>
      </c>
      <c r="I2032" s="5" t="str">
        <f>IF(PhieuBauCu!$B$2&gt;5,IF(LEN($B2032)=0,"",IF(AND($B2032&gt;0,VALUE(SUBSTITUTE($B2032,"6","0"))=$B2032),1,0)),"")</f>
        <v/>
      </c>
      <c r="J2032" s="5" t="str">
        <f>IF(PhieuBauCu!$B$2&gt;6,IF(LEN($B2032)=0,"",IF(AND($B2032&gt;0,VALUE(SUBSTITUTE($B2032,"7","0"))=$B2032),1,0)),"")</f>
        <v/>
      </c>
      <c r="K2032" s="5" t="str">
        <f>IF(PhieuBauCu!$B$2&gt;7,IF(LEN($B2032)=0,"",IF(AND($B2032&gt;0,VALUE(SUBSTITUTE($B2032,"8","0"))=$B2032),1,0)),"")</f>
        <v/>
      </c>
      <c r="L2032" s="5" t="str">
        <f>IF(PhieuBauCu!$B$2&gt;8,IF(LEN($B2032)=0,"",IF(AND($B2032&gt;0,VALUE(SUBSTITUTE($B2032,"9","0"))=$B2032),1,0)),"")</f>
        <v/>
      </c>
      <c r="M2032" s="9">
        <f t="shared" si="63"/>
        <v>0</v>
      </c>
      <c r="N2032" s="36">
        <f>IF(AND(M2032&lt;=PhieuBauCu!$B$13,M2032&gt;=1),1,0)</f>
        <v>0</v>
      </c>
    </row>
    <row r="2033" spans="1:14" ht="28.5" customHeight="1">
      <c r="A2033" s="2">
        <v>2028</v>
      </c>
      <c r="B2033" s="3"/>
      <c r="C2033" s="48" t="str">
        <f t="shared" si="62"/>
        <v/>
      </c>
      <c r="D2033" s="5" t="str">
        <f>IF(PhieuBauCu!$B$2&gt;0,IF(LEN($B2033)=0,"",IF(AND($B2033&gt;0,VALUE(SUBSTITUTE($B2033,"1","0"))=$B2033),1,0)),"")</f>
        <v/>
      </c>
      <c r="E2033" s="5" t="str">
        <f>IF(PhieuBauCu!$B$2&gt;1,IF(LEN($B2033)=0,"",IF(AND($B2033&gt;0,VALUE(SUBSTITUTE($B2033,"2","0"))=$B2033),1,0)),"")</f>
        <v/>
      </c>
      <c r="F2033" s="5" t="str">
        <f>IF(PhieuBauCu!$B$2&gt;2,IF(LEN($B2033)=0,"",IF(AND($B2033&gt;0,VALUE(SUBSTITUTE($B2033,"3","0"))=$B2033),1,0)),"")</f>
        <v/>
      </c>
      <c r="G2033" s="5" t="str">
        <f>IF(PhieuBauCu!$B$2&gt;3,IF(LEN($B2033)=0,"",IF(AND($B2033&gt;0,VALUE(SUBSTITUTE($B2033,"4","0"))=$B2033),1,0)),"")</f>
        <v/>
      </c>
      <c r="H2033" s="5" t="str">
        <f>IF(PhieuBauCu!$B$2&gt;4,IF(LEN($B2033)=0,"",IF(AND($B2033&gt;0,VALUE(SUBSTITUTE($B2033,"5","0"))=$B2033),1,0)),"")</f>
        <v/>
      </c>
      <c r="I2033" s="5" t="str">
        <f>IF(PhieuBauCu!$B$2&gt;5,IF(LEN($B2033)=0,"",IF(AND($B2033&gt;0,VALUE(SUBSTITUTE($B2033,"6","0"))=$B2033),1,0)),"")</f>
        <v/>
      </c>
      <c r="J2033" s="5" t="str">
        <f>IF(PhieuBauCu!$B$2&gt;6,IF(LEN($B2033)=0,"",IF(AND($B2033&gt;0,VALUE(SUBSTITUTE($B2033,"7","0"))=$B2033),1,0)),"")</f>
        <v/>
      </c>
      <c r="K2033" s="5" t="str">
        <f>IF(PhieuBauCu!$B$2&gt;7,IF(LEN($B2033)=0,"",IF(AND($B2033&gt;0,VALUE(SUBSTITUTE($B2033,"8","0"))=$B2033),1,0)),"")</f>
        <v/>
      </c>
      <c r="L2033" s="5" t="str">
        <f>IF(PhieuBauCu!$B$2&gt;8,IF(LEN($B2033)=0,"",IF(AND($B2033&gt;0,VALUE(SUBSTITUTE($B2033,"9","0"))=$B2033),1,0)),"")</f>
        <v/>
      </c>
      <c r="M2033" s="9">
        <f t="shared" si="63"/>
        <v>0</v>
      </c>
      <c r="N2033" s="36">
        <f>IF(AND(M2033&lt;=PhieuBauCu!$B$13,M2033&gt;=1),1,0)</f>
        <v>0</v>
      </c>
    </row>
    <row r="2034" spans="1:14" ht="28.5" customHeight="1">
      <c r="A2034" s="2">
        <v>2029</v>
      </c>
      <c r="B2034" s="3"/>
      <c r="C2034" s="48" t="str">
        <f t="shared" si="62"/>
        <v/>
      </c>
      <c r="D2034" s="5" t="str">
        <f>IF(PhieuBauCu!$B$2&gt;0,IF(LEN($B2034)=0,"",IF(AND($B2034&gt;0,VALUE(SUBSTITUTE($B2034,"1","0"))=$B2034),1,0)),"")</f>
        <v/>
      </c>
      <c r="E2034" s="5" t="str">
        <f>IF(PhieuBauCu!$B$2&gt;1,IF(LEN($B2034)=0,"",IF(AND($B2034&gt;0,VALUE(SUBSTITUTE($B2034,"2","0"))=$B2034),1,0)),"")</f>
        <v/>
      </c>
      <c r="F2034" s="5" t="str">
        <f>IF(PhieuBauCu!$B$2&gt;2,IF(LEN($B2034)=0,"",IF(AND($B2034&gt;0,VALUE(SUBSTITUTE($B2034,"3","0"))=$B2034),1,0)),"")</f>
        <v/>
      </c>
      <c r="G2034" s="5" t="str">
        <f>IF(PhieuBauCu!$B$2&gt;3,IF(LEN($B2034)=0,"",IF(AND($B2034&gt;0,VALUE(SUBSTITUTE($B2034,"4","0"))=$B2034),1,0)),"")</f>
        <v/>
      </c>
      <c r="H2034" s="5" t="str">
        <f>IF(PhieuBauCu!$B$2&gt;4,IF(LEN($B2034)=0,"",IF(AND($B2034&gt;0,VALUE(SUBSTITUTE($B2034,"5","0"))=$B2034),1,0)),"")</f>
        <v/>
      </c>
      <c r="I2034" s="5" t="str">
        <f>IF(PhieuBauCu!$B$2&gt;5,IF(LEN($B2034)=0,"",IF(AND($B2034&gt;0,VALUE(SUBSTITUTE($B2034,"6","0"))=$B2034),1,0)),"")</f>
        <v/>
      </c>
      <c r="J2034" s="5" t="str">
        <f>IF(PhieuBauCu!$B$2&gt;6,IF(LEN($B2034)=0,"",IF(AND($B2034&gt;0,VALUE(SUBSTITUTE($B2034,"7","0"))=$B2034),1,0)),"")</f>
        <v/>
      </c>
      <c r="K2034" s="5" t="str">
        <f>IF(PhieuBauCu!$B$2&gt;7,IF(LEN($B2034)=0,"",IF(AND($B2034&gt;0,VALUE(SUBSTITUTE($B2034,"8","0"))=$B2034),1,0)),"")</f>
        <v/>
      </c>
      <c r="L2034" s="5" t="str">
        <f>IF(PhieuBauCu!$B$2&gt;8,IF(LEN($B2034)=0,"",IF(AND($B2034&gt;0,VALUE(SUBSTITUTE($B2034,"9","0"))=$B2034),1,0)),"")</f>
        <v/>
      </c>
      <c r="M2034" s="9">
        <f t="shared" si="63"/>
        <v>0</v>
      </c>
      <c r="N2034" s="36">
        <f>IF(AND(M2034&lt;=PhieuBauCu!$B$13,M2034&gt;=1),1,0)</f>
        <v>0</v>
      </c>
    </row>
    <row r="2035" spans="1:14" ht="28.5" customHeight="1">
      <c r="A2035" s="2">
        <v>2030</v>
      </c>
      <c r="B2035" s="3"/>
      <c r="C2035" s="48" t="str">
        <f t="shared" si="62"/>
        <v/>
      </c>
      <c r="D2035" s="5" t="str">
        <f>IF(PhieuBauCu!$B$2&gt;0,IF(LEN($B2035)=0,"",IF(AND($B2035&gt;0,VALUE(SUBSTITUTE($B2035,"1","0"))=$B2035),1,0)),"")</f>
        <v/>
      </c>
      <c r="E2035" s="5" t="str">
        <f>IF(PhieuBauCu!$B$2&gt;1,IF(LEN($B2035)=0,"",IF(AND($B2035&gt;0,VALUE(SUBSTITUTE($B2035,"2","0"))=$B2035),1,0)),"")</f>
        <v/>
      </c>
      <c r="F2035" s="5" t="str">
        <f>IF(PhieuBauCu!$B$2&gt;2,IF(LEN($B2035)=0,"",IF(AND($B2035&gt;0,VALUE(SUBSTITUTE($B2035,"3","0"))=$B2035),1,0)),"")</f>
        <v/>
      </c>
      <c r="G2035" s="5" t="str">
        <f>IF(PhieuBauCu!$B$2&gt;3,IF(LEN($B2035)=0,"",IF(AND($B2035&gt;0,VALUE(SUBSTITUTE($B2035,"4","0"))=$B2035),1,0)),"")</f>
        <v/>
      </c>
      <c r="H2035" s="5" t="str">
        <f>IF(PhieuBauCu!$B$2&gt;4,IF(LEN($B2035)=0,"",IF(AND($B2035&gt;0,VALUE(SUBSTITUTE($B2035,"5","0"))=$B2035),1,0)),"")</f>
        <v/>
      </c>
      <c r="I2035" s="5" t="str">
        <f>IF(PhieuBauCu!$B$2&gt;5,IF(LEN($B2035)=0,"",IF(AND($B2035&gt;0,VALUE(SUBSTITUTE($B2035,"6","0"))=$B2035),1,0)),"")</f>
        <v/>
      </c>
      <c r="J2035" s="5" t="str">
        <f>IF(PhieuBauCu!$B$2&gt;6,IF(LEN($B2035)=0,"",IF(AND($B2035&gt;0,VALUE(SUBSTITUTE($B2035,"7","0"))=$B2035),1,0)),"")</f>
        <v/>
      </c>
      <c r="K2035" s="5" t="str">
        <f>IF(PhieuBauCu!$B$2&gt;7,IF(LEN($B2035)=0,"",IF(AND($B2035&gt;0,VALUE(SUBSTITUTE($B2035,"8","0"))=$B2035),1,0)),"")</f>
        <v/>
      </c>
      <c r="L2035" s="5" t="str">
        <f>IF(PhieuBauCu!$B$2&gt;8,IF(LEN($B2035)=0,"",IF(AND($B2035&gt;0,VALUE(SUBSTITUTE($B2035,"9","0"))=$B2035),1,0)),"")</f>
        <v/>
      </c>
      <c r="M2035" s="9">
        <f t="shared" si="63"/>
        <v>0</v>
      </c>
      <c r="N2035" s="36">
        <f>IF(AND(M2035&lt;=PhieuBauCu!$B$13,M2035&gt;=1),1,0)</f>
        <v>0</v>
      </c>
    </row>
    <row r="2036" spans="1:14" ht="28.5" customHeight="1">
      <c r="A2036" s="2">
        <v>2031</v>
      </c>
      <c r="B2036" s="3"/>
      <c r="C2036" s="48" t="str">
        <f t="shared" si="62"/>
        <v/>
      </c>
      <c r="D2036" s="5" t="str">
        <f>IF(PhieuBauCu!$B$2&gt;0,IF(LEN($B2036)=0,"",IF(AND($B2036&gt;0,VALUE(SUBSTITUTE($B2036,"1","0"))=$B2036),1,0)),"")</f>
        <v/>
      </c>
      <c r="E2036" s="5" t="str">
        <f>IF(PhieuBauCu!$B$2&gt;1,IF(LEN($B2036)=0,"",IF(AND($B2036&gt;0,VALUE(SUBSTITUTE($B2036,"2","0"))=$B2036),1,0)),"")</f>
        <v/>
      </c>
      <c r="F2036" s="5" t="str">
        <f>IF(PhieuBauCu!$B$2&gt;2,IF(LEN($B2036)=0,"",IF(AND($B2036&gt;0,VALUE(SUBSTITUTE($B2036,"3","0"))=$B2036),1,0)),"")</f>
        <v/>
      </c>
      <c r="G2036" s="5" t="str">
        <f>IF(PhieuBauCu!$B$2&gt;3,IF(LEN($B2036)=0,"",IF(AND($B2036&gt;0,VALUE(SUBSTITUTE($B2036,"4","0"))=$B2036),1,0)),"")</f>
        <v/>
      </c>
      <c r="H2036" s="5" t="str">
        <f>IF(PhieuBauCu!$B$2&gt;4,IF(LEN($B2036)=0,"",IF(AND($B2036&gt;0,VALUE(SUBSTITUTE($B2036,"5","0"))=$B2036),1,0)),"")</f>
        <v/>
      </c>
      <c r="I2036" s="5" t="str">
        <f>IF(PhieuBauCu!$B$2&gt;5,IF(LEN($B2036)=0,"",IF(AND($B2036&gt;0,VALUE(SUBSTITUTE($B2036,"6","0"))=$B2036),1,0)),"")</f>
        <v/>
      </c>
      <c r="J2036" s="5" t="str">
        <f>IF(PhieuBauCu!$B$2&gt;6,IF(LEN($B2036)=0,"",IF(AND($B2036&gt;0,VALUE(SUBSTITUTE($B2036,"7","0"))=$B2036),1,0)),"")</f>
        <v/>
      </c>
      <c r="K2036" s="5" t="str">
        <f>IF(PhieuBauCu!$B$2&gt;7,IF(LEN($B2036)=0,"",IF(AND($B2036&gt;0,VALUE(SUBSTITUTE($B2036,"8","0"))=$B2036),1,0)),"")</f>
        <v/>
      </c>
      <c r="L2036" s="5" t="str">
        <f>IF(PhieuBauCu!$B$2&gt;8,IF(LEN($B2036)=0,"",IF(AND($B2036&gt;0,VALUE(SUBSTITUTE($B2036,"9","0"))=$B2036),1,0)),"")</f>
        <v/>
      </c>
      <c r="M2036" s="9">
        <f t="shared" si="63"/>
        <v>0</v>
      </c>
      <c r="N2036" s="36">
        <f>IF(AND(M2036&lt;=PhieuBauCu!$B$13,M2036&gt;=1),1,0)</f>
        <v>0</v>
      </c>
    </row>
    <row r="2037" spans="1:14" ht="28.5" customHeight="1">
      <c r="A2037" s="2">
        <v>2032</v>
      </c>
      <c r="B2037" s="3"/>
      <c r="C2037" s="48" t="str">
        <f t="shared" si="62"/>
        <v/>
      </c>
      <c r="D2037" s="5" t="str">
        <f>IF(PhieuBauCu!$B$2&gt;0,IF(LEN($B2037)=0,"",IF(AND($B2037&gt;0,VALUE(SUBSTITUTE($B2037,"1","0"))=$B2037),1,0)),"")</f>
        <v/>
      </c>
      <c r="E2037" s="5" t="str">
        <f>IF(PhieuBauCu!$B$2&gt;1,IF(LEN($B2037)=0,"",IF(AND($B2037&gt;0,VALUE(SUBSTITUTE($B2037,"2","0"))=$B2037),1,0)),"")</f>
        <v/>
      </c>
      <c r="F2037" s="5" t="str">
        <f>IF(PhieuBauCu!$B$2&gt;2,IF(LEN($B2037)=0,"",IF(AND($B2037&gt;0,VALUE(SUBSTITUTE($B2037,"3","0"))=$B2037),1,0)),"")</f>
        <v/>
      </c>
      <c r="G2037" s="5" t="str">
        <f>IF(PhieuBauCu!$B$2&gt;3,IF(LEN($B2037)=0,"",IF(AND($B2037&gt;0,VALUE(SUBSTITUTE($B2037,"4","0"))=$B2037),1,0)),"")</f>
        <v/>
      </c>
      <c r="H2037" s="5" t="str">
        <f>IF(PhieuBauCu!$B$2&gt;4,IF(LEN($B2037)=0,"",IF(AND($B2037&gt;0,VALUE(SUBSTITUTE($B2037,"5","0"))=$B2037),1,0)),"")</f>
        <v/>
      </c>
      <c r="I2037" s="5" t="str">
        <f>IF(PhieuBauCu!$B$2&gt;5,IF(LEN($B2037)=0,"",IF(AND($B2037&gt;0,VALUE(SUBSTITUTE($B2037,"6","0"))=$B2037),1,0)),"")</f>
        <v/>
      </c>
      <c r="J2037" s="5" t="str">
        <f>IF(PhieuBauCu!$B$2&gt;6,IF(LEN($B2037)=0,"",IF(AND($B2037&gt;0,VALUE(SUBSTITUTE($B2037,"7","0"))=$B2037),1,0)),"")</f>
        <v/>
      </c>
      <c r="K2037" s="5" t="str">
        <f>IF(PhieuBauCu!$B$2&gt;7,IF(LEN($B2037)=0,"",IF(AND($B2037&gt;0,VALUE(SUBSTITUTE($B2037,"8","0"))=$B2037),1,0)),"")</f>
        <v/>
      </c>
      <c r="L2037" s="5" t="str">
        <f>IF(PhieuBauCu!$B$2&gt;8,IF(LEN($B2037)=0,"",IF(AND($B2037&gt;0,VALUE(SUBSTITUTE($B2037,"9","0"))=$B2037),1,0)),"")</f>
        <v/>
      </c>
      <c r="M2037" s="9">
        <f t="shared" si="63"/>
        <v>0</v>
      </c>
      <c r="N2037" s="36">
        <f>IF(AND(M2037&lt;=PhieuBauCu!$B$13,M2037&gt;=1),1,0)</f>
        <v>0</v>
      </c>
    </row>
    <row r="2038" spans="1:14" ht="28.5" customHeight="1">
      <c r="A2038" s="2">
        <v>2033</v>
      </c>
      <c r="B2038" s="3"/>
      <c r="C2038" s="48" t="str">
        <f t="shared" si="62"/>
        <v/>
      </c>
      <c r="D2038" s="5" t="str">
        <f>IF(PhieuBauCu!$B$2&gt;0,IF(LEN($B2038)=0,"",IF(AND($B2038&gt;0,VALUE(SUBSTITUTE($B2038,"1","0"))=$B2038),1,0)),"")</f>
        <v/>
      </c>
      <c r="E2038" s="5" t="str">
        <f>IF(PhieuBauCu!$B$2&gt;1,IF(LEN($B2038)=0,"",IF(AND($B2038&gt;0,VALUE(SUBSTITUTE($B2038,"2","0"))=$B2038),1,0)),"")</f>
        <v/>
      </c>
      <c r="F2038" s="5" t="str">
        <f>IF(PhieuBauCu!$B$2&gt;2,IF(LEN($B2038)=0,"",IF(AND($B2038&gt;0,VALUE(SUBSTITUTE($B2038,"3","0"))=$B2038),1,0)),"")</f>
        <v/>
      </c>
      <c r="G2038" s="5" t="str">
        <f>IF(PhieuBauCu!$B$2&gt;3,IF(LEN($B2038)=0,"",IF(AND($B2038&gt;0,VALUE(SUBSTITUTE($B2038,"4","0"))=$B2038),1,0)),"")</f>
        <v/>
      </c>
      <c r="H2038" s="5" t="str">
        <f>IF(PhieuBauCu!$B$2&gt;4,IF(LEN($B2038)=0,"",IF(AND($B2038&gt;0,VALUE(SUBSTITUTE($B2038,"5","0"))=$B2038),1,0)),"")</f>
        <v/>
      </c>
      <c r="I2038" s="5" t="str">
        <f>IF(PhieuBauCu!$B$2&gt;5,IF(LEN($B2038)=0,"",IF(AND($B2038&gt;0,VALUE(SUBSTITUTE($B2038,"6","0"))=$B2038),1,0)),"")</f>
        <v/>
      </c>
      <c r="J2038" s="5" t="str">
        <f>IF(PhieuBauCu!$B$2&gt;6,IF(LEN($B2038)=0,"",IF(AND($B2038&gt;0,VALUE(SUBSTITUTE($B2038,"7","0"))=$B2038),1,0)),"")</f>
        <v/>
      </c>
      <c r="K2038" s="5" t="str">
        <f>IF(PhieuBauCu!$B$2&gt;7,IF(LEN($B2038)=0,"",IF(AND($B2038&gt;0,VALUE(SUBSTITUTE($B2038,"8","0"))=$B2038),1,0)),"")</f>
        <v/>
      </c>
      <c r="L2038" s="5" t="str">
        <f>IF(PhieuBauCu!$B$2&gt;8,IF(LEN($B2038)=0,"",IF(AND($B2038&gt;0,VALUE(SUBSTITUTE($B2038,"9","0"))=$B2038),1,0)),"")</f>
        <v/>
      </c>
      <c r="M2038" s="9">
        <f t="shared" si="63"/>
        <v>0</v>
      </c>
      <c r="N2038" s="36">
        <f>IF(AND(M2038&lt;=PhieuBauCu!$B$13,M2038&gt;=1),1,0)</f>
        <v>0</v>
      </c>
    </row>
    <row r="2039" spans="1:14" ht="28.5" customHeight="1">
      <c r="A2039" s="2">
        <v>2034</v>
      </c>
      <c r="B2039" s="3"/>
      <c r="C2039" s="48" t="str">
        <f t="shared" si="62"/>
        <v/>
      </c>
      <c r="D2039" s="5" t="str">
        <f>IF(PhieuBauCu!$B$2&gt;0,IF(LEN($B2039)=0,"",IF(AND($B2039&gt;0,VALUE(SUBSTITUTE($B2039,"1","0"))=$B2039),1,0)),"")</f>
        <v/>
      </c>
      <c r="E2039" s="5" t="str">
        <f>IF(PhieuBauCu!$B$2&gt;1,IF(LEN($B2039)=0,"",IF(AND($B2039&gt;0,VALUE(SUBSTITUTE($B2039,"2","0"))=$B2039),1,0)),"")</f>
        <v/>
      </c>
      <c r="F2039" s="5" t="str">
        <f>IF(PhieuBauCu!$B$2&gt;2,IF(LEN($B2039)=0,"",IF(AND($B2039&gt;0,VALUE(SUBSTITUTE($B2039,"3","0"))=$B2039),1,0)),"")</f>
        <v/>
      </c>
      <c r="G2039" s="5" t="str">
        <f>IF(PhieuBauCu!$B$2&gt;3,IF(LEN($B2039)=0,"",IF(AND($B2039&gt;0,VALUE(SUBSTITUTE($B2039,"4","0"))=$B2039),1,0)),"")</f>
        <v/>
      </c>
      <c r="H2039" s="5" t="str">
        <f>IF(PhieuBauCu!$B$2&gt;4,IF(LEN($B2039)=0,"",IF(AND($B2039&gt;0,VALUE(SUBSTITUTE($B2039,"5","0"))=$B2039),1,0)),"")</f>
        <v/>
      </c>
      <c r="I2039" s="5" t="str">
        <f>IF(PhieuBauCu!$B$2&gt;5,IF(LEN($B2039)=0,"",IF(AND($B2039&gt;0,VALUE(SUBSTITUTE($B2039,"6","0"))=$B2039),1,0)),"")</f>
        <v/>
      </c>
      <c r="J2039" s="5" t="str">
        <f>IF(PhieuBauCu!$B$2&gt;6,IF(LEN($B2039)=0,"",IF(AND($B2039&gt;0,VALUE(SUBSTITUTE($B2039,"7","0"))=$B2039),1,0)),"")</f>
        <v/>
      </c>
      <c r="K2039" s="5" t="str">
        <f>IF(PhieuBauCu!$B$2&gt;7,IF(LEN($B2039)=0,"",IF(AND($B2039&gt;0,VALUE(SUBSTITUTE($B2039,"8","0"))=$B2039),1,0)),"")</f>
        <v/>
      </c>
      <c r="L2039" s="5" t="str">
        <f>IF(PhieuBauCu!$B$2&gt;8,IF(LEN($B2039)=0,"",IF(AND($B2039&gt;0,VALUE(SUBSTITUTE($B2039,"9","0"))=$B2039),1,0)),"")</f>
        <v/>
      </c>
      <c r="M2039" s="9">
        <f t="shared" si="63"/>
        <v>0</v>
      </c>
      <c r="N2039" s="36">
        <f>IF(AND(M2039&lt;=PhieuBauCu!$B$13,M2039&gt;=1),1,0)</f>
        <v>0</v>
      </c>
    </row>
    <row r="2040" spans="1:14" ht="28.5" customHeight="1">
      <c r="A2040" s="2">
        <v>2035</v>
      </c>
      <c r="B2040" s="3"/>
      <c r="C2040" s="48" t="str">
        <f t="shared" si="62"/>
        <v/>
      </c>
      <c r="D2040" s="5" t="str">
        <f>IF(PhieuBauCu!$B$2&gt;0,IF(LEN($B2040)=0,"",IF(AND($B2040&gt;0,VALUE(SUBSTITUTE($B2040,"1","0"))=$B2040),1,0)),"")</f>
        <v/>
      </c>
      <c r="E2040" s="5" t="str">
        <f>IF(PhieuBauCu!$B$2&gt;1,IF(LEN($B2040)=0,"",IF(AND($B2040&gt;0,VALUE(SUBSTITUTE($B2040,"2","0"))=$B2040),1,0)),"")</f>
        <v/>
      </c>
      <c r="F2040" s="5" t="str">
        <f>IF(PhieuBauCu!$B$2&gt;2,IF(LEN($B2040)=0,"",IF(AND($B2040&gt;0,VALUE(SUBSTITUTE($B2040,"3","0"))=$B2040),1,0)),"")</f>
        <v/>
      </c>
      <c r="G2040" s="5" t="str">
        <f>IF(PhieuBauCu!$B$2&gt;3,IF(LEN($B2040)=0,"",IF(AND($B2040&gt;0,VALUE(SUBSTITUTE($B2040,"4","0"))=$B2040),1,0)),"")</f>
        <v/>
      </c>
      <c r="H2040" s="5" t="str">
        <f>IF(PhieuBauCu!$B$2&gt;4,IF(LEN($B2040)=0,"",IF(AND($B2040&gt;0,VALUE(SUBSTITUTE($B2040,"5","0"))=$B2040),1,0)),"")</f>
        <v/>
      </c>
      <c r="I2040" s="5" t="str">
        <f>IF(PhieuBauCu!$B$2&gt;5,IF(LEN($B2040)=0,"",IF(AND($B2040&gt;0,VALUE(SUBSTITUTE($B2040,"6","0"))=$B2040),1,0)),"")</f>
        <v/>
      </c>
      <c r="J2040" s="5" t="str">
        <f>IF(PhieuBauCu!$B$2&gt;6,IF(LEN($B2040)=0,"",IF(AND($B2040&gt;0,VALUE(SUBSTITUTE($B2040,"7","0"))=$B2040),1,0)),"")</f>
        <v/>
      </c>
      <c r="K2040" s="5" t="str">
        <f>IF(PhieuBauCu!$B$2&gt;7,IF(LEN($B2040)=0,"",IF(AND($B2040&gt;0,VALUE(SUBSTITUTE($B2040,"8","0"))=$B2040),1,0)),"")</f>
        <v/>
      </c>
      <c r="L2040" s="5" t="str">
        <f>IF(PhieuBauCu!$B$2&gt;8,IF(LEN($B2040)=0,"",IF(AND($B2040&gt;0,VALUE(SUBSTITUTE($B2040,"9","0"))=$B2040),1,0)),"")</f>
        <v/>
      </c>
      <c r="M2040" s="9">
        <f t="shared" si="63"/>
        <v>0</v>
      </c>
      <c r="N2040" s="36">
        <f>IF(AND(M2040&lt;=PhieuBauCu!$B$13,M2040&gt;=1),1,0)</f>
        <v>0</v>
      </c>
    </row>
    <row r="2041" spans="1:14" ht="28.5" customHeight="1">
      <c r="A2041" s="2">
        <v>2036</v>
      </c>
      <c r="B2041" s="3"/>
      <c r="C2041" s="48" t="str">
        <f t="shared" si="62"/>
        <v/>
      </c>
      <c r="D2041" s="5" t="str">
        <f>IF(PhieuBauCu!$B$2&gt;0,IF(LEN($B2041)=0,"",IF(AND($B2041&gt;0,VALUE(SUBSTITUTE($B2041,"1","0"))=$B2041),1,0)),"")</f>
        <v/>
      </c>
      <c r="E2041" s="5" t="str">
        <f>IF(PhieuBauCu!$B$2&gt;1,IF(LEN($B2041)=0,"",IF(AND($B2041&gt;0,VALUE(SUBSTITUTE($B2041,"2","0"))=$B2041),1,0)),"")</f>
        <v/>
      </c>
      <c r="F2041" s="5" t="str">
        <f>IF(PhieuBauCu!$B$2&gt;2,IF(LEN($B2041)=0,"",IF(AND($B2041&gt;0,VALUE(SUBSTITUTE($B2041,"3","0"))=$B2041),1,0)),"")</f>
        <v/>
      </c>
      <c r="G2041" s="5" t="str">
        <f>IF(PhieuBauCu!$B$2&gt;3,IF(LEN($B2041)=0,"",IF(AND($B2041&gt;0,VALUE(SUBSTITUTE($B2041,"4","0"))=$B2041),1,0)),"")</f>
        <v/>
      </c>
      <c r="H2041" s="5" t="str">
        <f>IF(PhieuBauCu!$B$2&gt;4,IF(LEN($B2041)=0,"",IF(AND($B2041&gt;0,VALUE(SUBSTITUTE($B2041,"5","0"))=$B2041),1,0)),"")</f>
        <v/>
      </c>
      <c r="I2041" s="5" t="str">
        <f>IF(PhieuBauCu!$B$2&gt;5,IF(LEN($B2041)=0,"",IF(AND($B2041&gt;0,VALUE(SUBSTITUTE($B2041,"6","0"))=$B2041),1,0)),"")</f>
        <v/>
      </c>
      <c r="J2041" s="5" t="str">
        <f>IF(PhieuBauCu!$B$2&gt;6,IF(LEN($B2041)=0,"",IF(AND($B2041&gt;0,VALUE(SUBSTITUTE($B2041,"7","0"))=$B2041),1,0)),"")</f>
        <v/>
      </c>
      <c r="K2041" s="5" t="str">
        <f>IF(PhieuBauCu!$B$2&gt;7,IF(LEN($B2041)=0,"",IF(AND($B2041&gt;0,VALUE(SUBSTITUTE($B2041,"8","0"))=$B2041),1,0)),"")</f>
        <v/>
      </c>
      <c r="L2041" s="5" t="str">
        <f>IF(PhieuBauCu!$B$2&gt;8,IF(LEN($B2041)=0,"",IF(AND($B2041&gt;0,VALUE(SUBSTITUTE($B2041,"9","0"))=$B2041),1,0)),"")</f>
        <v/>
      </c>
      <c r="M2041" s="9">
        <f t="shared" si="63"/>
        <v>0</v>
      </c>
      <c r="N2041" s="36">
        <f>IF(AND(M2041&lt;=PhieuBauCu!$B$13,M2041&gt;=1),1,0)</f>
        <v>0</v>
      </c>
    </row>
    <row r="2042" spans="1:14" ht="28.5" customHeight="1">
      <c r="A2042" s="2">
        <v>2037</v>
      </c>
      <c r="B2042" s="3"/>
      <c r="C2042" s="48" t="str">
        <f t="shared" si="62"/>
        <v/>
      </c>
      <c r="D2042" s="5" t="str">
        <f>IF(PhieuBauCu!$B$2&gt;0,IF(LEN($B2042)=0,"",IF(AND($B2042&gt;0,VALUE(SUBSTITUTE($B2042,"1","0"))=$B2042),1,0)),"")</f>
        <v/>
      </c>
      <c r="E2042" s="5" t="str">
        <f>IF(PhieuBauCu!$B$2&gt;1,IF(LEN($B2042)=0,"",IF(AND($B2042&gt;0,VALUE(SUBSTITUTE($B2042,"2","0"))=$B2042),1,0)),"")</f>
        <v/>
      </c>
      <c r="F2042" s="5" t="str">
        <f>IF(PhieuBauCu!$B$2&gt;2,IF(LEN($B2042)=0,"",IF(AND($B2042&gt;0,VALUE(SUBSTITUTE($B2042,"3","0"))=$B2042),1,0)),"")</f>
        <v/>
      </c>
      <c r="G2042" s="5" t="str">
        <f>IF(PhieuBauCu!$B$2&gt;3,IF(LEN($B2042)=0,"",IF(AND($B2042&gt;0,VALUE(SUBSTITUTE($B2042,"4","0"))=$B2042),1,0)),"")</f>
        <v/>
      </c>
      <c r="H2042" s="5" t="str">
        <f>IF(PhieuBauCu!$B$2&gt;4,IF(LEN($B2042)=0,"",IF(AND($B2042&gt;0,VALUE(SUBSTITUTE($B2042,"5","0"))=$B2042),1,0)),"")</f>
        <v/>
      </c>
      <c r="I2042" s="5" t="str">
        <f>IF(PhieuBauCu!$B$2&gt;5,IF(LEN($B2042)=0,"",IF(AND($B2042&gt;0,VALUE(SUBSTITUTE($B2042,"6","0"))=$B2042),1,0)),"")</f>
        <v/>
      </c>
      <c r="J2042" s="5" t="str">
        <f>IF(PhieuBauCu!$B$2&gt;6,IF(LEN($B2042)=0,"",IF(AND($B2042&gt;0,VALUE(SUBSTITUTE($B2042,"7","0"))=$B2042),1,0)),"")</f>
        <v/>
      </c>
      <c r="K2042" s="5" t="str">
        <f>IF(PhieuBauCu!$B$2&gt;7,IF(LEN($B2042)=0,"",IF(AND($B2042&gt;0,VALUE(SUBSTITUTE($B2042,"8","0"))=$B2042),1,0)),"")</f>
        <v/>
      </c>
      <c r="L2042" s="5" t="str">
        <f>IF(PhieuBauCu!$B$2&gt;8,IF(LEN($B2042)=0,"",IF(AND($B2042&gt;0,VALUE(SUBSTITUTE($B2042,"9","0"))=$B2042),1,0)),"")</f>
        <v/>
      </c>
      <c r="M2042" s="9">
        <f t="shared" si="63"/>
        <v>0</v>
      </c>
      <c r="N2042" s="36">
        <f>IF(AND(M2042&lt;=PhieuBauCu!$B$13,M2042&gt;=1),1,0)</f>
        <v>0</v>
      </c>
    </row>
    <row r="2043" spans="1:14" ht="28.5" customHeight="1">
      <c r="A2043" s="2">
        <v>2038</v>
      </c>
      <c r="B2043" s="3"/>
      <c r="C2043" s="48" t="str">
        <f t="shared" si="62"/>
        <v/>
      </c>
      <c r="D2043" s="5" t="str">
        <f>IF(PhieuBauCu!$B$2&gt;0,IF(LEN($B2043)=0,"",IF(AND($B2043&gt;0,VALUE(SUBSTITUTE($B2043,"1","0"))=$B2043),1,0)),"")</f>
        <v/>
      </c>
      <c r="E2043" s="5" t="str">
        <f>IF(PhieuBauCu!$B$2&gt;1,IF(LEN($B2043)=0,"",IF(AND($B2043&gt;0,VALUE(SUBSTITUTE($B2043,"2","0"))=$B2043),1,0)),"")</f>
        <v/>
      </c>
      <c r="F2043" s="5" t="str">
        <f>IF(PhieuBauCu!$B$2&gt;2,IF(LEN($B2043)=0,"",IF(AND($B2043&gt;0,VALUE(SUBSTITUTE($B2043,"3","0"))=$B2043),1,0)),"")</f>
        <v/>
      </c>
      <c r="G2043" s="5" t="str">
        <f>IF(PhieuBauCu!$B$2&gt;3,IF(LEN($B2043)=0,"",IF(AND($B2043&gt;0,VALUE(SUBSTITUTE($B2043,"4","0"))=$B2043),1,0)),"")</f>
        <v/>
      </c>
      <c r="H2043" s="5" t="str">
        <f>IF(PhieuBauCu!$B$2&gt;4,IF(LEN($B2043)=0,"",IF(AND($B2043&gt;0,VALUE(SUBSTITUTE($B2043,"5","0"))=$B2043),1,0)),"")</f>
        <v/>
      </c>
      <c r="I2043" s="5" t="str">
        <f>IF(PhieuBauCu!$B$2&gt;5,IF(LEN($B2043)=0,"",IF(AND($B2043&gt;0,VALUE(SUBSTITUTE($B2043,"6","0"))=$B2043),1,0)),"")</f>
        <v/>
      </c>
      <c r="J2043" s="5" t="str">
        <f>IF(PhieuBauCu!$B$2&gt;6,IF(LEN($B2043)=0,"",IF(AND($B2043&gt;0,VALUE(SUBSTITUTE($B2043,"7","0"))=$B2043),1,0)),"")</f>
        <v/>
      </c>
      <c r="K2043" s="5" t="str">
        <f>IF(PhieuBauCu!$B$2&gt;7,IF(LEN($B2043)=0,"",IF(AND($B2043&gt;0,VALUE(SUBSTITUTE($B2043,"8","0"))=$B2043),1,0)),"")</f>
        <v/>
      </c>
      <c r="L2043" s="5" t="str">
        <f>IF(PhieuBauCu!$B$2&gt;8,IF(LEN($B2043)=0,"",IF(AND($B2043&gt;0,VALUE(SUBSTITUTE($B2043,"9","0"))=$B2043),1,0)),"")</f>
        <v/>
      </c>
      <c r="M2043" s="9">
        <f t="shared" si="63"/>
        <v>0</v>
      </c>
      <c r="N2043" s="36">
        <f>IF(AND(M2043&lt;=PhieuBauCu!$B$13,M2043&gt;=1),1,0)</f>
        <v>0</v>
      </c>
    </row>
    <row r="2044" spans="1:14" ht="28.5" customHeight="1">
      <c r="A2044" s="2">
        <v>2039</v>
      </c>
      <c r="B2044" s="3"/>
      <c r="C2044" s="48" t="str">
        <f t="shared" si="62"/>
        <v/>
      </c>
      <c r="D2044" s="5" t="str">
        <f>IF(PhieuBauCu!$B$2&gt;0,IF(LEN($B2044)=0,"",IF(AND($B2044&gt;0,VALUE(SUBSTITUTE($B2044,"1","0"))=$B2044),1,0)),"")</f>
        <v/>
      </c>
      <c r="E2044" s="5" t="str">
        <f>IF(PhieuBauCu!$B$2&gt;1,IF(LEN($B2044)=0,"",IF(AND($B2044&gt;0,VALUE(SUBSTITUTE($B2044,"2","0"))=$B2044),1,0)),"")</f>
        <v/>
      </c>
      <c r="F2044" s="5" t="str">
        <f>IF(PhieuBauCu!$B$2&gt;2,IF(LEN($B2044)=0,"",IF(AND($B2044&gt;0,VALUE(SUBSTITUTE($B2044,"3","0"))=$B2044),1,0)),"")</f>
        <v/>
      </c>
      <c r="G2044" s="5" t="str">
        <f>IF(PhieuBauCu!$B$2&gt;3,IF(LEN($B2044)=0,"",IF(AND($B2044&gt;0,VALUE(SUBSTITUTE($B2044,"4","0"))=$B2044),1,0)),"")</f>
        <v/>
      </c>
      <c r="H2044" s="5" t="str">
        <f>IF(PhieuBauCu!$B$2&gt;4,IF(LEN($B2044)=0,"",IF(AND($B2044&gt;0,VALUE(SUBSTITUTE($B2044,"5","0"))=$B2044),1,0)),"")</f>
        <v/>
      </c>
      <c r="I2044" s="5" t="str">
        <f>IF(PhieuBauCu!$B$2&gt;5,IF(LEN($B2044)=0,"",IF(AND($B2044&gt;0,VALUE(SUBSTITUTE($B2044,"6","0"))=$B2044),1,0)),"")</f>
        <v/>
      </c>
      <c r="J2044" s="5" t="str">
        <f>IF(PhieuBauCu!$B$2&gt;6,IF(LEN($B2044)=0,"",IF(AND($B2044&gt;0,VALUE(SUBSTITUTE($B2044,"7","0"))=$B2044),1,0)),"")</f>
        <v/>
      </c>
      <c r="K2044" s="5" t="str">
        <f>IF(PhieuBauCu!$B$2&gt;7,IF(LEN($B2044)=0,"",IF(AND($B2044&gt;0,VALUE(SUBSTITUTE($B2044,"8","0"))=$B2044),1,0)),"")</f>
        <v/>
      </c>
      <c r="L2044" s="5" t="str">
        <f>IF(PhieuBauCu!$B$2&gt;8,IF(LEN($B2044)=0,"",IF(AND($B2044&gt;0,VALUE(SUBSTITUTE($B2044,"9","0"))=$B2044),1,0)),"")</f>
        <v/>
      </c>
      <c r="M2044" s="9">
        <f t="shared" si="63"/>
        <v>0</v>
      </c>
      <c r="N2044" s="36">
        <f>IF(AND(M2044&lt;=PhieuBauCu!$B$13,M2044&gt;=1),1,0)</f>
        <v>0</v>
      </c>
    </row>
    <row r="2045" spans="1:14" ht="28.5" customHeight="1">
      <c r="A2045" s="2">
        <v>2040</v>
      </c>
      <c r="B2045" s="3"/>
      <c r="C2045" s="48" t="str">
        <f t="shared" si="62"/>
        <v/>
      </c>
      <c r="D2045" s="5" t="str">
        <f>IF(PhieuBauCu!$B$2&gt;0,IF(LEN($B2045)=0,"",IF(AND($B2045&gt;0,VALUE(SUBSTITUTE($B2045,"1","0"))=$B2045),1,0)),"")</f>
        <v/>
      </c>
      <c r="E2045" s="5" t="str">
        <f>IF(PhieuBauCu!$B$2&gt;1,IF(LEN($B2045)=0,"",IF(AND($B2045&gt;0,VALUE(SUBSTITUTE($B2045,"2","0"))=$B2045),1,0)),"")</f>
        <v/>
      </c>
      <c r="F2045" s="5" t="str">
        <f>IF(PhieuBauCu!$B$2&gt;2,IF(LEN($B2045)=0,"",IF(AND($B2045&gt;0,VALUE(SUBSTITUTE($B2045,"3","0"))=$B2045),1,0)),"")</f>
        <v/>
      </c>
      <c r="G2045" s="5" t="str">
        <f>IF(PhieuBauCu!$B$2&gt;3,IF(LEN($B2045)=0,"",IF(AND($B2045&gt;0,VALUE(SUBSTITUTE($B2045,"4","0"))=$B2045),1,0)),"")</f>
        <v/>
      </c>
      <c r="H2045" s="5" t="str">
        <f>IF(PhieuBauCu!$B$2&gt;4,IF(LEN($B2045)=0,"",IF(AND($B2045&gt;0,VALUE(SUBSTITUTE($B2045,"5","0"))=$B2045),1,0)),"")</f>
        <v/>
      </c>
      <c r="I2045" s="5" t="str">
        <f>IF(PhieuBauCu!$B$2&gt;5,IF(LEN($B2045)=0,"",IF(AND($B2045&gt;0,VALUE(SUBSTITUTE($B2045,"6","0"))=$B2045),1,0)),"")</f>
        <v/>
      </c>
      <c r="J2045" s="5" t="str">
        <f>IF(PhieuBauCu!$B$2&gt;6,IF(LEN($B2045)=0,"",IF(AND($B2045&gt;0,VALUE(SUBSTITUTE($B2045,"7","0"))=$B2045),1,0)),"")</f>
        <v/>
      </c>
      <c r="K2045" s="5" t="str">
        <f>IF(PhieuBauCu!$B$2&gt;7,IF(LEN($B2045)=0,"",IF(AND($B2045&gt;0,VALUE(SUBSTITUTE($B2045,"8","0"))=$B2045),1,0)),"")</f>
        <v/>
      </c>
      <c r="L2045" s="5" t="str">
        <f>IF(PhieuBauCu!$B$2&gt;8,IF(LEN($B2045)=0,"",IF(AND($B2045&gt;0,VALUE(SUBSTITUTE($B2045,"9","0"))=$B2045),1,0)),"")</f>
        <v/>
      </c>
      <c r="M2045" s="9">
        <f t="shared" si="63"/>
        <v>0</v>
      </c>
      <c r="N2045" s="36">
        <f>IF(AND(M2045&lt;=PhieuBauCu!$B$13,M2045&gt;=1),1,0)</f>
        <v>0</v>
      </c>
    </row>
    <row r="2046" spans="1:14" ht="28.5" customHeight="1">
      <c r="A2046" s="2">
        <v>2041</v>
      </c>
      <c r="B2046" s="3"/>
      <c r="C2046" s="48" t="str">
        <f t="shared" si="62"/>
        <v/>
      </c>
      <c r="D2046" s="5" t="str">
        <f>IF(PhieuBauCu!$B$2&gt;0,IF(LEN($B2046)=0,"",IF(AND($B2046&gt;0,VALUE(SUBSTITUTE($B2046,"1","0"))=$B2046),1,0)),"")</f>
        <v/>
      </c>
      <c r="E2046" s="5" t="str">
        <f>IF(PhieuBauCu!$B$2&gt;1,IF(LEN($B2046)=0,"",IF(AND($B2046&gt;0,VALUE(SUBSTITUTE($B2046,"2","0"))=$B2046),1,0)),"")</f>
        <v/>
      </c>
      <c r="F2046" s="5" t="str">
        <f>IF(PhieuBauCu!$B$2&gt;2,IF(LEN($B2046)=0,"",IF(AND($B2046&gt;0,VALUE(SUBSTITUTE($B2046,"3","0"))=$B2046),1,0)),"")</f>
        <v/>
      </c>
      <c r="G2046" s="5" t="str">
        <f>IF(PhieuBauCu!$B$2&gt;3,IF(LEN($B2046)=0,"",IF(AND($B2046&gt;0,VALUE(SUBSTITUTE($B2046,"4","0"))=$B2046),1,0)),"")</f>
        <v/>
      </c>
      <c r="H2046" s="5" t="str">
        <f>IF(PhieuBauCu!$B$2&gt;4,IF(LEN($B2046)=0,"",IF(AND($B2046&gt;0,VALUE(SUBSTITUTE($B2046,"5","0"))=$B2046),1,0)),"")</f>
        <v/>
      </c>
      <c r="I2046" s="5" t="str">
        <f>IF(PhieuBauCu!$B$2&gt;5,IF(LEN($B2046)=0,"",IF(AND($B2046&gt;0,VALUE(SUBSTITUTE($B2046,"6","0"))=$B2046),1,0)),"")</f>
        <v/>
      </c>
      <c r="J2046" s="5" t="str">
        <f>IF(PhieuBauCu!$B$2&gt;6,IF(LEN($B2046)=0,"",IF(AND($B2046&gt;0,VALUE(SUBSTITUTE($B2046,"7","0"))=$B2046),1,0)),"")</f>
        <v/>
      </c>
      <c r="K2046" s="5" t="str">
        <f>IF(PhieuBauCu!$B$2&gt;7,IF(LEN($B2046)=0,"",IF(AND($B2046&gt;0,VALUE(SUBSTITUTE($B2046,"8","0"))=$B2046),1,0)),"")</f>
        <v/>
      </c>
      <c r="L2046" s="5" t="str">
        <f>IF(PhieuBauCu!$B$2&gt;8,IF(LEN($B2046)=0,"",IF(AND($B2046&gt;0,VALUE(SUBSTITUTE($B2046,"9","0"))=$B2046),1,0)),"")</f>
        <v/>
      </c>
      <c r="M2046" s="9">
        <f t="shared" si="63"/>
        <v>0</v>
      </c>
      <c r="N2046" s="36">
        <f>IF(AND(M2046&lt;=PhieuBauCu!$B$13,M2046&gt;=1),1,0)</f>
        <v>0</v>
      </c>
    </row>
    <row r="2047" spans="1:14" ht="28.5" customHeight="1">
      <c r="A2047" s="2">
        <v>2042</v>
      </c>
      <c r="B2047" s="3"/>
      <c r="C2047" s="48" t="str">
        <f t="shared" si="62"/>
        <v/>
      </c>
      <c r="D2047" s="5" t="str">
        <f>IF(PhieuBauCu!$B$2&gt;0,IF(LEN($B2047)=0,"",IF(AND($B2047&gt;0,VALUE(SUBSTITUTE($B2047,"1","0"))=$B2047),1,0)),"")</f>
        <v/>
      </c>
      <c r="E2047" s="5" t="str">
        <f>IF(PhieuBauCu!$B$2&gt;1,IF(LEN($B2047)=0,"",IF(AND($B2047&gt;0,VALUE(SUBSTITUTE($B2047,"2","0"))=$B2047),1,0)),"")</f>
        <v/>
      </c>
      <c r="F2047" s="5" t="str">
        <f>IF(PhieuBauCu!$B$2&gt;2,IF(LEN($B2047)=0,"",IF(AND($B2047&gt;0,VALUE(SUBSTITUTE($B2047,"3","0"))=$B2047),1,0)),"")</f>
        <v/>
      </c>
      <c r="G2047" s="5" t="str">
        <f>IF(PhieuBauCu!$B$2&gt;3,IF(LEN($B2047)=0,"",IF(AND($B2047&gt;0,VALUE(SUBSTITUTE($B2047,"4","0"))=$B2047),1,0)),"")</f>
        <v/>
      </c>
      <c r="H2047" s="5" t="str">
        <f>IF(PhieuBauCu!$B$2&gt;4,IF(LEN($B2047)=0,"",IF(AND($B2047&gt;0,VALUE(SUBSTITUTE($B2047,"5","0"))=$B2047),1,0)),"")</f>
        <v/>
      </c>
      <c r="I2047" s="5" t="str">
        <f>IF(PhieuBauCu!$B$2&gt;5,IF(LEN($B2047)=0,"",IF(AND($B2047&gt;0,VALUE(SUBSTITUTE($B2047,"6","0"))=$B2047),1,0)),"")</f>
        <v/>
      </c>
      <c r="J2047" s="5" t="str">
        <f>IF(PhieuBauCu!$B$2&gt;6,IF(LEN($B2047)=0,"",IF(AND($B2047&gt;0,VALUE(SUBSTITUTE($B2047,"7","0"))=$B2047),1,0)),"")</f>
        <v/>
      </c>
      <c r="K2047" s="5" t="str">
        <f>IF(PhieuBauCu!$B$2&gt;7,IF(LEN($B2047)=0,"",IF(AND($B2047&gt;0,VALUE(SUBSTITUTE($B2047,"8","0"))=$B2047),1,0)),"")</f>
        <v/>
      </c>
      <c r="L2047" s="5" t="str">
        <f>IF(PhieuBauCu!$B$2&gt;8,IF(LEN($B2047)=0,"",IF(AND($B2047&gt;0,VALUE(SUBSTITUTE($B2047,"9","0"))=$B2047),1,0)),"")</f>
        <v/>
      </c>
      <c r="M2047" s="9">
        <f t="shared" si="63"/>
        <v>0</v>
      </c>
      <c r="N2047" s="36">
        <f>IF(AND(M2047&lt;=PhieuBauCu!$B$13,M2047&gt;=1),1,0)</f>
        <v>0</v>
      </c>
    </row>
    <row r="2048" spans="1:14" ht="28.5" customHeight="1">
      <c r="A2048" s="2">
        <v>2043</v>
      </c>
      <c r="B2048" s="3"/>
      <c r="C2048" s="48" t="str">
        <f t="shared" si="62"/>
        <v/>
      </c>
      <c r="D2048" s="5" t="str">
        <f>IF(PhieuBauCu!$B$2&gt;0,IF(LEN($B2048)=0,"",IF(AND($B2048&gt;0,VALUE(SUBSTITUTE($B2048,"1","0"))=$B2048),1,0)),"")</f>
        <v/>
      </c>
      <c r="E2048" s="5" t="str">
        <f>IF(PhieuBauCu!$B$2&gt;1,IF(LEN($B2048)=0,"",IF(AND($B2048&gt;0,VALUE(SUBSTITUTE($B2048,"2","0"))=$B2048),1,0)),"")</f>
        <v/>
      </c>
      <c r="F2048" s="5" t="str">
        <f>IF(PhieuBauCu!$B$2&gt;2,IF(LEN($B2048)=0,"",IF(AND($B2048&gt;0,VALUE(SUBSTITUTE($B2048,"3","0"))=$B2048),1,0)),"")</f>
        <v/>
      </c>
      <c r="G2048" s="5" t="str">
        <f>IF(PhieuBauCu!$B$2&gt;3,IF(LEN($B2048)=0,"",IF(AND($B2048&gt;0,VALUE(SUBSTITUTE($B2048,"4","0"))=$B2048),1,0)),"")</f>
        <v/>
      </c>
      <c r="H2048" s="5" t="str">
        <f>IF(PhieuBauCu!$B$2&gt;4,IF(LEN($B2048)=0,"",IF(AND($B2048&gt;0,VALUE(SUBSTITUTE($B2048,"5","0"))=$B2048),1,0)),"")</f>
        <v/>
      </c>
      <c r="I2048" s="5" t="str">
        <f>IF(PhieuBauCu!$B$2&gt;5,IF(LEN($B2048)=0,"",IF(AND($B2048&gt;0,VALUE(SUBSTITUTE($B2048,"6","0"))=$B2048),1,0)),"")</f>
        <v/>
      </c>
      <c r="J2048" s="5" t="str">
        <f>IF(PhieuBauCu!$B$2&gt;6,IF(LEN($B2048)=0,"",IF(AND($B2048&gt;0,VALUE(SUBSTITUTE($B2048,"7","0"))=$B2048),1,0)),"")</f>
        <v/>
      </c>
      <c r="K2048" s="5" t="str">
        <f>IF(PhieuBauCu!$B$2&gt;7,IF(LEN($B2048)=0,"",IF(AND($B2048&gt;0,VALUE(SUBSTITUTE($B2048,"8","0"))=$B2048),1,0)),"")</f>
        <v/>
      </c>
      <c r="L2048" s="5" t="str">
        <f>IF(PhieuBauCu!$B$2&gt;8,IF(LEN($B2048)=0,"",IF(AND($B2048&gt;0,VALUE(SUBSTITUTE($B2048,"9","0"))=$B2048),1,0)),"")</f>
        <v/>
      </c>
      <c r="M2048" s="9">
        <f t="shared" si="63"/>
        <v>0</v>
      </c>
      <c r="N2048" s="36">
        <f>IF(AND(M2048&lt;=PhieuBauCu!$B$13,M2048&gt;=1),1,0)</f>
        <v>0</v>
      </c>
    </row>
    <row r="2049" spans="1:14" ht="28.5" customHeight="1">
      <c r="A2049" s="2">
        <v>2044</v>
      </c>
      <c r="B2049" s="3"/>
      <c r="C2049" s="48" t="str">
        <f t="shared" si="62"/>
        <v/>
      </c>
      <c r="D2049" s="5" t="str">
        <f>IF(PhieuBauCu!$B$2&gt;0,IF(LEN($B2049)=0,"",IF(AND($B2049&gt;0,VALUE(SUBSTITUTE($B2049,"1","0"))=$B2049),1,0)),"")</f>
        <v/>
      </c>
      <c r="E2049" s="5" t="str">
        <f>IF(PhieuBauCu!$B$2&gt;1,IF(LEN($B2049)=0,"",IF(AND($B2049&gt;0,VALUE(SUBSTITUTE($B2049,"2","0"))=$B2049),1,0)),"")</f>
        <v/>
      </c>
      <c r="F2049" s="5" t="str">
        <f>IF(PhieuBauCu!$B$2&gt;2,IF(LEN($B2049)=0,"",IF(AND($B2049&gt;0,VALUE(SUBSTITUTE($B2049,"3","0"))=$B2049),1,0)),"")</f>
        <v/>
      </c>
      <c r="G2049" s="5" t="str">
        <f>IF(PhieuBauCu!$B$2&gt;3,IF(LEN($B2049)=0,"",IF(AND($B2049&gt;0,VALUE(SUBSTITUTE($B2049,"4","0"))=$B2049),1,0)),"")</f>
        <v/>
      </c>
      <c r="H2049" s="5" t="str">
        <f>IF(PhieuBauCu!$B$2&gt;4,IF(LEN($B2049)=0,"",IF(AND($B2049&gt;0,VALUE(SUBSTITUTE($B2049,"5","0"))=$B2049),1,0)),"")</f>
        <v/>
      </c>
      <c r="I2049" s="5" t="str">
        <f>IF(PhieuBauCu!$B$2&gt;5,IF(LEN($B2049)=0,"",IF(AND($B2049&gt;0,VALUE(SUBSTITUTE($B2049,"6","0"))=$B2049),1,0)),"")</f>
        <v/>
      </c>
      <c r="J2049" s="5" t="str">
        <f>IF(PhieuBauCu!$B$2&gt;6,IF(LEN($B2049)=0,"",IF(AND($B2049&gt;0,VALUE(SUBSTITUTE($B2049,"7","0"))=$B2049),1,0)),"")</f>
        <v/>
      </c>
      <c r="K2049" s="5" t="str">
        <f>IF(PhieuBauCu!$B$2&gt;7,IF(LEN($B2049)=0,"",IF(AND($B2049&gt;0,VALUE(SUBSTITUTE($B2049,"8","0"))=$B2049),1,0)),"")</f>
        <v/>
      </c>
      <c r="L2049" s="5" t="str">
        <f>IF(PhieuBauCu!$B$2&gt;8,IF(LEN($B2049)=0,"",IF(AND($B2049&gt;0,VALUE(SUBSTITUTE($B2049,"9","0"))=$B2049),1,0)),"")</f>
        <v/>
      </c>
      <c r="M2049" s="9">
        <f t="shared" si="63"/>
        <v>0</v>
      </c>
      <c r="N2049" s="36">
        <f>IF(AND(M2049&lt;=PhieuBauCu!$B$13,M2049&gt;=1),1,0)</f>
        <v>0</v>
      </c>
    </row>
    <row r="2050" spans="1:14" ht="28.5" customHeight="1">
      <c r="A2050" s="2">
        <v>2045</v>
      </c>
      <c r="B2050" s="3"/>
      <c r="C2050" s="48" t="str">
        <f t="shared" si="62"/>
        <v/>
      </c>
      <c r="D2050" s="5" t="str">
        <f>IF(PhieuBauCu!$B$2&gt;0,IF(LEN($B2050)=0,"",IF(AND($B2050&gt;0,VALUE(SUBSTITUTE($B2050,"1","0"))=$B2050),1,0)),"")</f>
        <v/>
      </c>
      <c r="E2050" s="5" t="str">
        <f>IF(PhieuBauCu!$B$2&gt;1,IF(LEN($B2050)=0,"",IF(AND($B2050&gt;0,VALUE(SUBSTITUTE($B2050,"2","0"))=$B2050),1,0)),"")</f>
        <v/>
      </c>
      <c r="F2050" s="5" t="str">
        <f>IF(PhieuBauCu!$B$2&gt;2,IF(LEN($B2050)=0,"",IF(AND($B2050&gt;0,VALUE(SUBSTITUTE($B2050,"3","0"))=$B2050),1,0)),"")</f>
        <v/>
      </c>
      <c r="G2050" s="5" t="str">
        <f>IF(PhieuBauCu!$B$2&gt;3,IF(LEN($B2050)=0,"",IF(AND($B2050&gt;0,VALUE(SUBSTITUTE($B2050,"4","0"))=$B2050),1,0)),"")</f>
        <v/>
      </c>
      <c r="H2050" s="5" t="str">
        <f>IF(PhieuBauCu!$B$2&gt;4,IF(LEN($B2050)=0,"",IF(AND($B2050&gt;0,VALUE(SUBSTITUTE($B2050,"5","0"))=$B2050),1,0)),"")</f>
        <v/>
      </c>
      <c r="I2050" s="5" t="str">
        <f>IF(PhieuBauCu!$B$2&gt;5,IF(LEN($B2050)=0,"",IF(AND($B2050&gt;0,VALUE(SUBSTITUTE($B2050,"6","0"))=$B2050),1,0)),"")</f>
        <v/>
      </c>
      <c r="J2050" s="5" t="str">
        <f>IF(PhieuBauCu!$B$2&gt;6,IF(LEN($B2050)=0,"",IF(AND($B2050&gt;0,VALUE(SUBSTITUTE($B2050,"7","0"))=$B2050),1,0)),"")</f>
        <v/>
      </c>
      <c r="K2050" s="5" t="str">
        <f>IF(PhieuBauCu!$B$2&gt;7,IF(LEN($B2050)=0,"",IF(AND($B2050&gt;0,VALUE(SUBSTITUTE($B2050,"8","0"))=$B2050),1,0)),"")</f>
        <v/>
      </c>
      <c r="L2050" s="5" t="str">
        <f>IF(PhieuBauCu!$B$2&gt;8,IF(LEN($B2050)=0,"",IF(AND($B2050&gt;0,VALUE(SUBSTITUTE($B2050,"9","0"))=$B2050),1,0)),"")</f>
        <v/>
      </c>
      <c r="M2050" s="9">
        <f t="shared" si="63"/>
        <v>0</v>
      </c>
      <c r="N2050" s="36">
        <f>IF(AND(M2050&lt;=PhieuBauCu!$B$13,M2050&gt;=1),1,0)</f>
        <v>0</v>
      </c>
    </row>
    <row r="2051" spans="1:14" ht="28.5" customHeight="1">
      <c r="A2051" s="2">
        <v>2046</v>
      </c>
      <c r="B2051" s="3"/>
      <c r="C2051" s="48" t="str">
        <f t="shared" si="62"/>
        <v/>
      </c>
      <c r="D2051" s="5" t="str">
        <f>IF(PhieuBauCu!$B$2&gt;0,IF(LEN($B2051)=0,"",IF(AND($B2051&gt;0,VALUE(SUBSTITUTE($B2051,"1","0"))=$B2051),1,0)),"")</f>
        <v/>
      </c>
      <c r="E2051" s="5" t="str">
        <f>IF(PhieuBauCu!$B$2&gt;1,IF(LEN($B2051)=0,"",IF(AND($B2051&gt;0,VALUE(SUBSTITUTE($B2051,"2","0"))=$B2051),1,0)),"")</f>
        <v/>
      </c>
      <c r="F2051" s="5" t="str">
        <f>IF(PhieuBauCu!$B$2&gt;2,IF(LEN($B2051)=0,"",IF(AND($B2051&gt;0,VALUE(SUBSTITUTE($B2051,"3","0"))=$B2051),1,0)),"")</f>
        <v/>
      </c>
      <c r="G2051" s="5" t="str">
        <f>IF(PhieuBauCu!$B$2&gt;3,IF(LEN($B2051)=0,"",IF(AND($B2051&gt;0,VALUE(SUBSTITUTE($B2051,"4","0"))=$B2051),1,0)),"")</f>
        <v/>
      </c>
      <c r="H2051" s="5" t="str">
        <f>IF(PhieuBauCu!$B$2&gt;4,IF(LEN($B2051)=0,"",IF(AND($B2051&gt;0,VALUE(SUBSTITUTE($B2051,"5","0"))=$B2051),1,0)),"")</f>
        <v/>
      </c>
      <c r="I2051" s="5" t="str">
        <f>IF(PhieuBauCu!$B$2&gt;5,IF(LEN($B2051)=0,"",IF(AND($B2051&gt;0,VALUE(SUBSTITUTE($B2051,"6","0"))=$B2051),1,0)),"")</f>
        <v/>
      </c>
      <c r="J2051" s="5" t="str">
        <f>IF(PhieuBauCu!$B$2&gt;6,IF(LEN($B2051)=0,"",IF(AND($B2051&gt;0,VALUE(SUBSTITUTE($B2051,"7","0"))=$B2051),1,0)),"")</f>
        <v/>
      </c>
      <c r="K2051" s="5" t="str">
        <f>IF(PhieuBauCu!$B$2&gt;7,IF(LEN($B2051)=0,"",IF(AND($B2051&gt;0,VALUE(SUBSTITUTE($B2051,"8","0"))=$B2051),1,0)),"")</f>
        <v/>
      </c>
      <c r="L2051" s="5" t="str">
        <f>IF(PhieuBauCu!$B$2&gt;8,IF(LEN($B2051)=0,"",IF(AND($B2051&gt;0,VALUE(SUBSTITUTE($B2051,"9","0"))=$B2051),1,0)),"")</f>
        <v/>
      </c>
      <c r="M2051" s="9">
        <f t="shared" si="63"/>
        <v>0</v>
      </c>
      <c r="N2051" s="36">
        <f>IF(AND(M2051&lt;=PhieuBauCu!$B$13,M2051&gt;=1),1,0)</f>
        <v>0</v>
      </c>
    </row>
    <row r="2052" spans="1:14" ht="28.5" customHeight="1">
      <c r="A2052" s="2">
        <v>2047</v>
      </c>
      <c r="B2052" s="3"/>
      <c r="C2052" s="48" t="str">
        <f t="shared" si="62"/>
        <v/>
      </c>
      <c r="D2052" s="5" t="str">
        <f>IF(PhieuBauCu!$B$2&gt;0,IF(LEN($B2052)=0,"",IF(AND($B2052&gt;0,VALUE(SUBSTITUTE($B2052,"1","0"))=$B2052),1,0)),"")</f>
        <v/>
      </c>
      <c r="E2052" s="5" t="str">
        <f>IF(PhieuBauCu!$B$2&gt;1,IF(LEN($B2052)=0,"",IF(AND($B2052&gt;0,VALUE(SUBSTITUTE($B2052,"2","0"))=$B2052),1,0)),"")</f>
        <v/>
      </c>
      <c r="F2052" s="5" t="str">
        <f>IF(PhieuBauCu!$B$2&gt;2,IF(LEN($B2052)=0,"",IF(AND($B2052&gt;0,VALUE(SUBSTITUTE($B2052,"3","0"))=$B2052),1,0)),"")</f>
        <v/>
      </c>
      <c r="G2052" s="5" t="str">
        <f>IF(PhieuBauCu!$B$2&gt;3,IF(LEN($B2052)=0,"",IF(AND($B2052&gt;0,VALUE(SUBSTITUTE($B2052,"4","0"))=$B2052),1,0)),"")</f>
        <v/>
      </c>
      <c r="H2052" s="5" t="str">
        <f>IF(PhieuBauCu!$B$2&gt;4,IF(LEN($B2052)=0,"",IF(AND($B2052&gt;0,VALUE(SUBSTITUTE($B2052,"5","0"))=$B2052),1,0)),"")</f>
        <v/>
      </c>
      <c r="I2052" s="5" t="str">
        <f>IF(PhieuBauCu!$B$2&gt;5,IF(LEN($B2052)=0,"",IF(AND($B2052&gt;0,VALUE(SUBSTITUTE($B2052,"6","0"))=$B2052),1,0)),"")</f>
        <v/>
      </c>
      <c r="J2052" s="5" t="str">
        <f>IF(PhieuBauCu!$B$2&gt;6,IF(LEN($B2052)=0,"",IF(AND($B2052&gt;0,VALUE(SUBSTITUTE($B2052,"7","0"))=$B2052),1,0)),"")</f>
        <v/>
      </c>
      <c r="K2052" s="5" t="str">
        <f>IF(PhieuBauCu!$B$2&gt;7,IF(LEN($B2052)=0,"",IF(AND($B2052&gt;0,VALUE(SUBSTITUTE($B2052,"8","0"))=$B2052),1,0)),"")</f>
        <v/>
      </c>
      <c r="L2052" s="5" t="str">
        <f>IF(PhieuBauCu!$B$2&gt;8,IF(LEN($B2052)=0,"",IF(AND($B2052&gt;0,VALUE(SUBSTITUTE($B2052,"9","0"))=$B2052),1,0)),"")</f>
        <v/>
      </c>
      <c r="M2052" s="9">
        <f t="shared" si="63"/>
        <v>0</v>
      </c>
      <c r="N2052" s="36">
        <f>IF(AND(M2052&lt;=PhieuBauCu!$B$13,M2052&gt;=1),1,0)</f>
        <v>0</v>
      </c>
    </row>
    <row r="2053" spans="1:14" ht="28.5" customHeight="1">
      <c r="A2053" s="2">
        <v>2048</v>
      </c>
      <c r="B2053" s="3"/>
      <c r="C2053" s="48" t="str">
        <f t="shared" si="62"/>
        <v/>
      </c>
      <c r="D2053" s="5" t="str">
        <f>IF(PhieuBauCu!$B$2&gt;0,IF(LEN($B2053)=0,"",IF(AND($B2053&gt;0,VALUE(SUBSTITUTE($B2053,"1","0"))=$B2053),1,0)),"")</f>
        <v/>
      </c>
      <c r="E2053" s="5" t="str">
        <f>IF(PhieuBauCu!$B$2&gt;1,IF(LEN($B2053)=0,"",IF(AND($B2053&gt;0,VALUE(SUBSTITUTE($B2053,"2","0"))=$B2053),1,0)),"")</f>
        <v/>
      </c>
      <c r="F2053" s="5" t="str">
        <f>IF(PhieuBauCu!$B$2&gt;2,IF(LEN($B2053)=0,"",IF(AND($B2053&gt;0,VALUE(SUBSTITUTE($B2053,"3","0"))=$B2053),1,0)),"")</f>
        <v/>
      </c>
      <c r="G2053" s="5" t="str">
        <f>IF(PhieuBauCu!$B$2&gt;3,IF(LEN($B2053)=0,"",IF(AND($B2053&gt;0,VALUE(SUBSTITUTE($B2053,"4","0"))=$B2053),1,0)),"")</f>
        <v/>
      </c>
      <c r="H2053" s="5" t="str">
        <f>IF(PhieuBauCu!$B$2&gt;4,IF(LEN($B2053)=0,"",IF(AND($B2053&gt;0,VALUE(SUBSTITUTE($B2053,"5","0"))=$B2053),1,0)),"")</f>
        <v/>
      </c>
      <c r="I2053" s="5" t="str">
        <f>IF(PhieuBauCu!$B$2&gt;5,IF(LEN($B2053)=0,"",IF(AND($B2053&gt;0,VALUE(SUBSTITUTE($B2053,"6","0"))=$B2053),1,0)),"")</f>
        <v/>
      </c>
      <c r="J2053" s="5" t="str">
        <f>IF(PhieuBauCu!$B$2&gt;6,IF(LEN($B2053)=0,"",IF(AND($B2053&gt;0,VALUE(SUBSTITUTE($B2053,"7","0"))=$B2053),1,0)),"")</f>
        <v/>
      </c>
      <c r="K2053" s="5" t="str">
        <f>IF(PhieuBauCu!$B$2&gt;7,IF(LEN($B2053)=0,"",IF(AND($B2053&gt;0,VALUE(SUBSTITUTE($B2053,"8","0"))=$B2053),1,0)),"")</f>
        <v/>
      </c>
      <c r="L2053" s="5" t="str">
        <f>IF(PhieuBauCu!$B$2&gt;8,IF(LEN($B2053)=0,"",IF(AND($B2053&gt;0,VALUE(SUBSTITUTE($B2053,"9","0"))=$B2053),1,0)),"")</f>
        <v/>
      </c>
      <c r="M2053" s="9">
        <f t="shared" si="63"/>
        <v>0</v>
      </c>
      <c r="N2053" s="36">
        <f>IF(AND(M2053&lt;=PhieuBauCu!$B$13,M2053&gt;=1),1,0)</f>
        <v>0</v>
      </c>
    </row>
    <row r="2054" spans="1:14" ht="28.5" customHeight="1">
      <c r="A2054" s="2">
        <v>2049</v>
      </c>
      <c r="B2054" s="3"/>
      <c r="C2054" s="48" t="str">
        <f t="shared" si="62"/>
        <v/>
      </c>
      <c r="D2054" s="5" t="str">
        <f>IF(PhieuBauCu!$B$2&gt;0,IF(LEN($B2054)=0,"",IF(AND($B2054&gt;0,VALUE(SUBSTITUTE($B2054,"1","0"))=$B2054),1,0)),"")</f>
        <v/>
      </c>
      <c r="E2054" s="5" t="str">
        <f>IF(PhieuBauCu!$B$2&gt;1,IF(LEN($B2054)=0,"",IF(AND($B2054&gt;0,VALUE(SUBSTITUTE($B2054,"2","0"))=$B2054),1,0)),"")</f>
        <v/>
      </c>
      <c r="F2054" s="5" t="str">
        <f>IF(PhieuBauCu!$B$2&gt;2,IF(LEN($B2054)=0,"",IF(AND($B2054&gt;0,VALUE(SUBSTITUTE($B2054,"3","0"))=$B2054),1,0)),"")</f>
        <v/>
      </c>
      <c r="G2054" s="5" t="str">
        <f>IF(PhieuBauCu!$B$2&gt;3,IF(LEN($B2054)=0,"",IF(AND($B2054&gt;0,VALUE(SUBSTITUTE($B2054,"4","0"))=$B2054),1,0)),"")</f>
        <v/>
      </c>
      <c r="H2054" s="5" t="str">
        <f>IF(PhieuBauCu!$B$2&gt;4,IF(LEN($B2054)=0,"",IF(AND($B2054&gt;0,VALUE(SUBSTITUTE($B2054,"5","0"))=$B2054),1,0)),"")</f>
        <v/>
      </c>
      <c r="I2054" s="5" t="str">
        <f>IF(PhieuBauCu!$B$2&gt;5,IF(LEN($B2054)=0,"",IF(AND($B2054&gt;0,VALUE(SUBSTITUTE($B2054,"6","0"))=$B2054),1,0)),"")</f>
        <v/>
      </c>
      <c r="J2054" s="5" t="str">
        <f>IF(PhieuBauCu!$B$2&gt;6,IF(LEN($B2054)=0,"",IF(AND($B2054&gt;0,VALUE(SUBSTITUTE($B2054,"7","0"))=$B2054),1,0)),"")</f>
        <v/>
      </c>
      <c r="K2054" s="5" t="str">
        <f>IF(PhieuBauCu!$B$2&gt;7,IF(LEN($B2054)=0,"",IF(AND($B2054&gt;0,VALUE(SUBSTITUTE($B2054,"8","0"))=$B2054),1,0)),"")</f>
        <v/>
      </c>
      <c r="L2054" s="5" t="str">
        <f>IF(PhieuBauCu!$B$2&gt;8,IF(LEN($B2054)=0,"",IF(AND($B2054&gt;0,VALUE(SUBSTITUTE($B2054,"9","0"))=$B2054),1,0)),"")</f>
        <v/>
      </c>
      <c r="M2054" s="9">
        <f t="shared" si="63"/>
        <v>0</v>
      </c>
      <c r="N2054" s="36">
        <f>IF(AND(M2054&lt;=PhieuBauCu!$B$13,M2054&gt;=1),1,0)</f>
        <v>0</v>
      </c>
    </row>
    <row r="2055" spans="1:14" ht="28.5" customHeight="1">
      <c r="A2055" s="2">
        <v>2050</v>
      </c>
      <c r="B2055" s="3"/>
      <c r="C2055" s="48" t="str">
        <f t="shared" ref="C2055:C2118" si="64">IF(LEN(B2055)&gt;0,IF(N2055=1,"Ok","Not Ok"),"")</f>
        <v/>
      </c>
      <c r="D2055" s="5" t="str">
        <f>IF(PhieuBauCu!$B$2&gt;0,IF(LEN($B2055)=0,"",IF(AND($B2055&gt;0,VALUE(SUBSTITUTE($B2055,"1","0"))=$B2055),1,0)),"")</f>
        <v/>
      </c>
      <c r="E2055" s="5" t="str">
        <f>IF(PhieuBauCu!$B$2&gt;1,IF(LEN($B2055)=0,"",IF(AND($B2055&gt;0,VALUE(SUBSTITUTE($B2055,"2","0"))=$B2055),1,0)),"")</f>
        <v/>
      </c>
      <c r="F2055" s="5" t="str">
        <f>IF(PhieuBauCu!$B$2&gt;2,IF(LEN($B2055)=0,"",IF(AND($B2055&gt;0,VALUE(SUBSTITUTE($B2055,"3","0"))=$B2055),1,0)),"")</f>
        <v/>
      </c>
      <c r="G2055" s="5" t="str">
        <f>IF(PhieuBauCu!$B$2&gt;3,IF(LEN($B2055)=0,"",IF(AND($B2055&gt;0,VALUE(SUBSTITUTE($B2055,"4","0"))=$B2055),1,0)),"")</f>
        <v/>
      </c>
      <c r="H2055" s="5" t="str">
        <f>IF(PhieuBauCu!$B$2&gt;4,IF(LEN($B2055)=0,"",IF(AND($B2055&gt;0,VALUE(SUBSTITUTE($B2055,"5","0"))=$B2055),1,0)),"")</f>
        <v/>
      </c>
      <c r="I2055" s="5" t="str">
        <f>IF(PhieuBauCu!$B$2&gt;5,IF(LEN($B2055)=0,"",IF(AND($B2055&gt;0,VALUE(SUBSTITUTE($B2055,"6","0"))=$B2055),1,0)),"")</f>
        <v/>
      </c>
      <c r="J2055" s="5" t="str">
        <f>IF(PhieuBauCu!$B$2&gt;6,IF(LEN($B2055)=0,"",IF(AND($B2055&gt;0,VALUE(SUBSTITUTE($B2055,"7","0"))=$B2055),1,0)),"")</f>
        <v/>
      </c>
      <c r="K2055" s="5" t="str">
        <f>IF(PhieuBauCu!$B$2&gt;7,IF(LEN($B2055)=0,"",IF(AND($B2055&gt;0,VALUE(SUBSTITUTE($B2055,"8","0"))=$B2055),1,0)),"")</f>
        <v/>
      </c>
      <c r="L2055" s="5" t="str">
        <f>IF(PhieuBauCu!$B$2&gt;8,IF(LEN($B2055)=0,"",IF(AND($B2055&gt;0,VALUE(SUBSTITUTE($B2055,"9","0"))=$B2055),1,0)),"")</f>
        <v/>
      </c>
      <c r="M2055" s="9">
        <f t="shared" ref="M2055:M2118" si="65">SUMIF(D2055:L2055,1)</f>
        <v>0</v>
      </c>
      <c r="N2055" s="36">
        <f>IF(AND(M2055&lt;=PhieuBauCu!$B$13,M2055&gt;=1),1,0)</f>
        <v>0</v>
      </c>
    </row>
    <row r="2056" spans="1:14" ht="28.5" customHeight="1">
      <c r="A2056" s="2">
        <v>2051</v>
      </c>
      <c r="B2056" s="3"/>
      <c r="C2056" s="48" t="str">
        <f t="shared" si="64"/>
        <v/>
      </c>
      <c r="D2056" s="5" t="str">
        <f>IF(PhieuBauCu!$B$2&gt;0,IF(LEN($B2056)=0,"",IF(AND($B2056&gt;0,VALUE(SUBSTITUTE($B2056,"1","0"))=$B2056),1,0)),"")</f>
        <v/>
      </c>
      <c r="E2056" s="5" t="str">
        <f>IF(PhieuBauCu!$B$2&gt;1,IF(LEN($B2056)=0,"",IF(AND($B2056&gt;0,VALUE(SUBSTITUTE($B2056,"2","0"))=$B2056),1,0)),"")</f>
        <v/>
      </c>
      <c r="F2056" s="5" t="str">
        <f>IF(PhieuBauCu!$B$2&gt;2,IF(LEN($B2056)=0,"",IF(AND($B2056&gt;0,VALUE(SUBSTITUTE($B2056,"3","0"))=$B2056),1,0)),"")</f>
        <v/>
      </c>
      <c r="G2056" s="5" t="str">
        <f>IF(PhieuBauCu!$B$2&gt;3,IF(LEN($B2056)=0,"",IF(AND($B2056&gt;0,VALUE(SUBSTITUTE($B2056,"4","0"))=$B2056),1,0)),"")</f>
        <v/>
      </c>
      <c r="H2056" s="5" t="str">
        <f>IF(PhieuBauCu!$B$2&gt;4,IF(LEN($B2056)=0,"",IF(AND($B2056&gt;0,VALUE(SUBSTITUTE($B2056,"5","0"))=$B2056),1,0)),"")</f>
        <v/>
      </c>
      <c r="I2056" s="5" t="str">
        <f>IF(PhieuBauCu!$B$2&gt;5,IF(LEN($B2056)=0,"",IF(AND($B2056&gt;0,VALUE(SUBSTITUTE($B2056,"6","0"))=$B2056),1,0)),"")</f>
        <v/>
      </c>
      <c r="J2056" s="5" t="str">
        <f>IF(PhieuBauCu!$B$2&gt;6,IF(LEN($B2056)=0,"",IF(AND($B2056&gt;0,VALUE(SUBSTITUTE($B2056,"7","0"))=$B2056),1,0)),"")</f>
        <v/>
      </c>
      <c r="K2056" s="5" t="str">
        <f>IF(PhieuBauCu!$B$2&gt;7,IF(LEN($B2056)=0,"",IF(AND($B2056&gt;0,VALUE(SUBSTITUTE($B2056,"8","0"))=$B2056),1,0)),"")</f>
        <v/>
      </c>
      <c r="L2056" s="5" t="str">
        <f>IF(PhieuBauCu!$B$2&gt;8,IF(LEN($B2056)=0,"",IF(AND($B2056&gt;0,VALUE(SUBSTITUTE($B2056,"9","0"))=$B2056),1,0)),"")</f>
        <v/>
      </c>
      <c r="M2056" s="9">
        <f t="shared" si="65"/>
        <v>0</v>
      </c>
      <c r="N2056" s="36">
        <f>IF(AND(M2056&lt;=PhieuBauCu!$B$13,M2056&gt;=1),1,0)</f>
        <v>0</v>
      </c>
    </row>
    <row r="2057" spans="1:14" ht="28.5" customHeight="1">
      <c r="A2057" s="2">
        <v>2052</v>
      </c>
      <c r="B2057" s="3"/>
      <c r="C2057" s="48" t="str">
        <f t="shared" si="64"/>
        <v/>
      </c>
      <c r="D2057" s="5" t="str">
        <f>IF(PhieuBauCu!$B$2&gt;0,IF(LEN($B2057)=0,"",IF(AND($B2057&gt;0,VALUE(SUBSTITUTE($B2057,"1","0"))=$B2057),1,0)),"")</f>
        <v/>
      </c>
      <c r="E2057" s="5" t="str">
        <f>IF(PhieuBauCu!$B$2&gt;1,IF(LEN($B2057)=0,"",IF(AND($B2057&gt;0,VALUE(SUBSTITUTE($B2057,"2","0"))=$B2057),1,0)),"")</f>
        <v/>
      </c>
      <c r="F2057" s="5" t="str">
        <f>IF(PhieuBauCu!$B$2&gt;2,IF(LEN($B2057)=0,"",IF(AND($B2057&gt;0,VALUE(SUBSTITUTE($B2057,"3","0"))=$B2057),1,0)),"")</f>
        <v/>
      </c>
      <c r="G2057" s="5" t="str">
        <f>IF(PhieuBauCu!$B$2&gt;3,IF(LEN($B2057)=0,"",IF(AND($B2057&gt;0,VALUE(SUBSTITUTE($B2057,"4","0"))=$B2057),1,0)),"")</f>
        <v/>
      </c>
      <c r="H2057" s="5" t="str">
        <f>IF(PhieuBauCu!$B$2&gt;4,IF(LEN($B2057)=0,"",IF(AND($B2057&gt;0,VALUE(SUBSTITUTE($B2057,"5","0"))=$B2057),1,0)),"")</f>
        <v/>
      </c>
      <c r="I2057" s="5" t="str">
        <f>IF(PhieuBauCu!$B$2&gt;5,IF(LEN($B2057)=0,"",IF(AND($B2057&gt;0,VALUE(SUBSTITUTE($B2057,"6","0"))=$B2057),1,0)),"")</f>
        <v/>
      </c>
      <c r="J2057" s="5" t="str">
        <f>IF(PhieuBauCu!$B$2&gt;6,IF(LEN($B2057)=0,"",IF(AND($B2057&gt;0,VALUE(SUBSTITUTE($B2057,"7","0"))=$B2057),1,0)),"")</f>
        <v/>
      </c>
      <c r="K2057" s="5" t="str">
        <f>IF(PhieuBauCu!$B$2&gt;7,IF(LEN($B2057)=0,"",IF(AND($B2057&gt;0,VALUE(SUBSTITUTE($B2057,"8","0"))=$B2057),1,0)),"")</f>
        <v/>
      </c>
      <c r="L2057" s="5" t="str">
        <f>IF(PhieuBauCu!$B$2&gt;8,IF(LEN($B2057)=0,"",IF(AND($B2057&gt;0,VALUE(SUBSTITUTE($B2057,"9","0"))=$B2057),1,0)),"")</f>
        <v/>
      </c>
      <c r="M2057" s="9">
        <f t="shared" si="65"/>
        <v>0</v>
      </c>
      <c r="N2057" s="36">
        <f>IF(AND(M2057&lt;=PhieuBauCu!$B$13,M2057&gt;=1),1,0)</f>
        <v>0</v>
      </c>
    </row>
    <row r="2058" spans="1:14" ht="28.5" customHeight="1">
      <c r="A2058" s="2">
        <v>2053</v>
      </c>
      <c r="B2058" s="3"/>
      <c r="C2058" s="48" t="str">
        <f t="shared" si="64"/>
        <v/>
      </c>
      <c r="D2058" s="5" t="str">
        <f>IF(PhieuBauCu!$B$2&gt;0,IF(LEN($B2058)=0,"",IF(AND($B2058&gt;0,VALUE(SUBSTITUTE($B2058,"1","0"))=$B2058),1,0)),"")</f>
        <v/>
      </c>
      <c r="E2058" s="5" t="str">
        <f>IF(PhieuBauCu!$B$2&gt;1,IF(LEN($B2058)=0,"",IF(AND($B2058&gt;0,VALUE(SUBSTITUTE($B2058,"2","0"))=$B2058),1,0)),"")</f>
        <v/>
      </c>
      <c r="F2058" s="5" t="str">
        <f>IF(PhieuBauCu!$B$2&gt;2,IF(LEN($B2058)=0,"",IF(AND($B2058&gt;0,VALUE(SUBSTITUTE($B2058,"3","0"))=$B2058),1,0)),"")</f>
        <v/>
      </c>
      <c r="G2058" s="5" t="str">
        <f>IF(PhieuBauCu!$B$2&gt;3,IF(LEN($B2058)=0,"",IF(AND($B2058&gt;0,VALUE(SUBSTITUTE($B2058,"4","0"))=$B2058),1,0)),"")</f>
        <v/>
      </c>
      <c r="H2058" s="5" t="str">
        <f>IF(PhieuBauCu!$B$2&gt;4,IF(LEN($B2058)=0,"",IF(AND($B2058&gt;0,VALUE(SUBSTITUTE($B2058,"5","0"))=$B2058),1,0)),"")</f>
        <v/>
      </c>
      <c r="I2058" s="5" t="str">
        <f>IF(PhieuBauCu!$B$2&gt;5,IF(LEN($B2058)=0,"",IF(AND($B2058&gt;0,VALUE(SUBSTITUTE($B2058,"6","0"))=$B2058),1,0)),"")</f>
        <v/>
      </c>
      <c r="J2058" s="5" t="str">
        <f>IF(PhieuBauCu!$B$2&gt;6,IF(LEN($B2058)=0,"",IF(AND($B2058&gt;0,VALUE(SUBSTITUTE($B2058,"7","0"))=$B2058),1,0)),"")</f>
        <v/>
      </c>
      <c r="K2058" s="5" t="str">
        <f>IF(PhieuBauCu!$B$2&gt;7,IF(LEN($B2058)=0,"",IF(AND($B2058&gt;0,VALUE(SUBSTITUTE($B2058,"8","0"))=$B2058),1,0)),"")</f>
        <v/>
      </c>
      <c r="L2058" s="5" t="str">
        <f>IF(PhieuBauCu!$B$2&gt;8,IF(LEN($B2058)=0,"",IF(AND($B2058&gt;0,VALUE(SUBSTITUTE($B2058,"9","0"))=$B2058),1,0)),"")</f>
        <v/>
      </c>
      <c r="M2058" s="9">
        <f t="shared" si="65"/>
        <v>0</v>
      </c>
      <c r="N2058" s="36">
        <f>IF(AND(M2058&lt;=PhieuBauCu!$B$13,M2058&gt;=1),1,0)</f>
        <v>0</v>
      </c>
    </row>
    <row r="2059" spans="1:14" ht="28.5" customHeight="1">
      <c r="A2059" s="2">
        <v>2054</v>
      </c>
      <c r="B2059" s="3"/>
      <c r="C2059" s="48" t="str">
        <f t="shared" si="64"/>
        <v/>
      </c>
      <c r="D2059" s="5" t="str">
        <f>IF(PhieuBauCu!$B$2&gt;0,IF(LEN($B2059)=0,"",IF(AND($B2059&gt;0,VALUE(SUBSTITUTE($B2059,"1","0"))=$B2059),1,0)),"")</f>
        <v/>
      </c>
      <c r="E2059" s="5" t="str">
        <f>IF(PhieuBauCu!$B$2&gt;1,IF(LEN($B2059)=0,"",IF(AND($B2059&gt;0,VALUE(SUBSTITUTE($B2059,"2","0"))=$B2059),1,0)),"")</f>
        <v/>
      </c>
      <c r="F2059" s="5" t="str">
        <f>IF(PhieuBauCu!$B$2&gt;2,IF(LEN($B2059)=0,"",IF(AND($B2059&gt;0,VALUE(SUBSTITUTE($B2059,"3","0"))=$B2059),1,0)),"")</f>
        <v/>
      </c>
      <c r="G2059" s="5" t="str">
        <f>IF(PhieuBauCu!$B$2&gt;3,IF(LEN($B2059)=0,"",IF(AND($B2059&gt;0,VALUE(SUBSTITUTE($B2059,"4","0"))=$B2059),1,0)),"")</f>
        <v/>
      </c>
      <c r="H2059" s="5" t="str">
        <f>IF(PhieuBauCu!$B$2&gt;4,IF(LEN($B2059)=0,"",IF(AND($B2059&gt;0,VALUE(SUBSTITUTE($B2059,"5","0"))=$B2059),1,0)),"")</f>
        <v/>
      </c>
      <c r="I2059" s="5" t="str">
        <f>IF(PhieuBauCu!$B$2&gt;5,IF(LEN($B2059)=0,"",IF(AND($B2059&gt;0,VALUE(SUBSTITUTE($B2059,"6","0"))=$B2059),1,0)),"")</f>
        <v/>
      </c>
      <c r="J2059" s="5" t="str">
        <f>IF(PhieuBauCu!$B$2&gt;6,IF(LEN($B2059)=0,"",IF(AND($B2059&gt;0,VALUE(SUBSTITUTE($B2059,"7","0"))=$B2059),1,0)),"")</f>
        <v/>
      </c>
      <c r="K2059" s="5" t="str">
        <f>IF(PhieuBauCu!$B$2&gt;7,IF(LEN($B2059)=0,"",IF(AND($B2059&gt;0,VALUE(SUBSTITUTE($B2059,"8","0"))=$B2059),1,0)),"")</f>
        <v/>
      </c>
      <c r="L2059" s="5" t="str">
        <f>IF(PhieuBauCu!$B$2&gt;8,IF(LEN($B2059)=0,"",IF(AND($B2059&gt;0,VALUE(SUBSTITUTE($B2059,"9","0"))=$B2059),1,0)),"")</f>
        <v/>
      </c>
      <c r="M2059" s="9">
        <f t="shared" si="65"/>
        <v>0</v>
      </c>
      <c r="N2059" s="36">
        <f>IF(AND(M2059&lt;=PhieuBauCu!$B$13,M2059&gt;=1),1,0)</f>
        <v>0</v>
      </c>
    </row>
    <row r="2060" spans="1:14" ht="28.5" customHeight="1">
      <c r="A2060" s="2">
        <v>2055</v>
      </c>
      <c r="B2060" s="3"/>
      <c r="C2060" s="48" t="str">
        <f t="shared" si="64"/>
        <v/>
      </c>
      <c r="D2060" s="5" t="str">
        <f>IF(PhieuBauCu!$B$2&gt;0,IF(LEN($B2060)=0,"",IF(AND($B2060&gt;0,VALUE(SUBSTITUTE($B2060,"1","0"))=$B2060),1,0)),"")</f>
        <v/>
      </c>
      <c r="E2060" s="5" t="str">
        <f>IF(PhieuBauCu!$B$2&gt;1,IF(LEN($B2060)=0,"",IF(AND($B2060&gt;0,VALUE(SUBSTITUTE($B2060,"2","0"))=$B2060),1,0)),"")</f>
        <v/>
      </c>
      <c r="F2060" s="5" t="str">
        <f>IF(PhieuBauCu!$B$2&gt;2,IF(LEN($B2060)=0,"",IF(AND($B2060&gt;0,VALUE(SUBSTITUTE($B2060,"3","0"))=$B2060),1,0)),"")</f>
        <v/>
      </c>
      <c r="G2060" s="5" t="str">
        <f>IF(PhieuBauCu!$B$2&gt;3,IF(LEN($B2060)=0,"",IF(AND($B2060&gt;0,VALUE(SUBSTITUTE($B2060,"4","0"))=$B2060),1,0)),"")</f>
        <v/>
      </c>
      <c r="H2060" s="5" t="str">
        <f>IF(PhieuBauCu!$B$2&gt;4,IF(LEN($B2060)=0,"",IF(AND($B2060&gt;0,VALUE(SUBSTITUTE($B2060,"5","0"))=$B2060),1,0)),"")</f>
        <v/>
      </c>
      <c r="I2060" s="5" t="str">
        <f>IF(PhieuBauCu!$B$2&gt;5,IF(LEN($B2060)=0,"",IF(AND($B2060&gt;0,VALUE(SUBSTITUTE($B2060,"6","0"))=$B2060),1,0)),"")</f>
        <v/>
      </c>
      <c r="J2060" s="5" t="str">
        <f>IF(PhieuBauCu!$B$2&gt;6,IF(LEN($B2060)=0,"",IF(AND($B2060&gt;0,VALUE(SUBSTITUTE($B2060,"7","0"))=$B2060),1,0)),"")</f>
        <v/>
      </c>
      <c r="K2060" s="5" t="str">
        <f>IF(PhieuBauCu!$B$2&gt;7,IF(LEN($B2060)=0,"",IF(AND($B2060&gt;0,VALUE(SUBSTITUTE($B2060,"8","0"))=$B2060),1,0)),"")</f>
        <v/>
      </c>
      <c r="L2060" s="5" t="str">
        <f>IF(PhieuBauCu!$B$2&gt;8,IF(LEN($B2060)=0,"",IF(AND($B2060&gt;0,VALUE(SUBSTITUTE($B2060,"9","0"))=$B2060),1,0)),"")</f>
        <v/>
      </c>
      <c r="M2060" s="9">
        <f t="shared" si="65"/>
        <v>0</v>
      </c>
      <c r="N2060" s="36">
        <f>IF(AND(M2060&lt;=PhieuBauCu!$B$13,M2060&gt;=1),1,0)</f>
        <v>0</v>
      </c>
    </row>
    <row r="2061" spans="1:14" ht="28.5" customHeight="1">
      <c r="A2061" s="2">
        <v>2056</v>
      </c>
      <c r="B2061" s="3"/>
      <c r="C2061" s="48" t="str">
        <f t="shared" si="64"/>
        <v/>
      </c>
      <c r="D2061" s="5" t="str">
        <f>IF(PhieuBauCu!$B$2&gt;0,IF(LEN($B2061)=0,"",IF(AND($B2061&gt;0,VALUE(SUBSTITUTE($B2061,"1","0"))=$B2061),1,0)),"")</f>
        <v/>
      </c>
      <c r="E2061" s="5" t="str">
        <f>IF(PhieuBauCu!$B$2&gt;1,IF(LEN($B2061)=0,"",IF(AND($B2061&gt;0,VALUE(SUBSTITUTE($B2061,"2","0"))=$B2061),1,0)),"")</f>
        <v/>
      </c>
      <c r="F2061" s="5" t="str">
        <f>IF(PhieuBauCu!$B$2&gt;2,IF(LEN($B2061)=0,"",IF(AND($B2061&gt;0,VALUE(SUBSTITUTE($B2061,"3","0"))=$B2061),1,0)),"")</f>
        <v/>
      </c>
      <c r="G2061" s="5" t="str">
        <f>IF(PhieuBauCu!$B$2&gt;3,IF(LEN($B2061)=0,"",IF(AND($B2061&gt;0,VALUE(SUBSTITUTE($B2061,"4","0"))=$B2061),1,0)),"")</f>
        <v/>
      </c>
      <c r="H2061" s="5" t="str">
        <f>IF(PhieuBauCu!$B$2&gt;4,IF(LEN($B2061)=0,"",IF(AND($B2061&gt;0,VALUE(SUBSTITUTE($B2061,"5","0"))=$B2061),1,0)),"")</f>
        <v/>
      </c>
      <c r="I2061" s="5" t="str">
        <f>IF(PhieuBauCu!$B$2&gt;5,IF(LEN($B2061)=0,"",IF(AND($B2061&gt;0,VALUE(SUBSTITUTE($B2061,"6","0"))=$B2061),1,0)),"")</f>
        <v/>
      </c>
      <c r="J2061" s="5" t="str">
        <f>IF(PhieuBauCu!$B$2&gt;6,IF(LEN($B2061)=0,"",IF(AND($B2061&gt;0,VALUE(SUBSTITUTE($B2061,"7","0"))=$B2061),1,0)),"")</f>
        <v/>
      </c>
      <c r="K2061" s="5" t="str">
        <f>IF(PhieuBauCu!$B$2&gt;7,IF(LEN($B2061)=0,"",IF(AND($B2061&gt;0,VALUE(SUBSTITUTE($B2061,"8","0"))=$B2061),1,0)),"")</f>
        <v/>
      </c>
      <c r="L2061" s="5" t="str">
        <f>IF(PhieuBauCu!$B$2&gt;8,IF(LEN($B2061)=0,"",IF(AND($B2061&gt;0,VALUE(SUBSTITUTE($B2061,"9","0"))=$B2061),1,0)),"")</f>
        <v/>
      </c>
      <c r="M2061" s="9">
        <f t="shared" si="65"/>
        <v>0</v>
      </c>
      <c r="N2061" s="36">
        <f>IF(AND(M2061&lt;=PhieuBauCu!$B$13,M2061&gt;=1),1,0)</f>
        <v>0</v>
      </c>
    </row>
    <row r="2062" spans="1:14" ht="28.5" customHeight="1">
      <c r="A2062" s="2">
        <v>2057</v>
      </c>
      <c r="B2062" s="3"/>
      <c r="C2062" s="48" t="str">
        <f t="shared" si="64"/>
        <v/>
      </c>
      <c r="D2062" s="5" t="str">
        <f>IF(PhieuBauCu!$B$2&gt;0,IF(LEN($B2062)=0,"",IF(AND($B2062&gt;0,VALUE(SUBSTITUTE($B2062,"1","0"))=$B2062),1,0)),"")</f>
        <v/>
      </c>
      <c r="E2062" s="5" t="str">
        <f>IF(PhieuBauCu!$B$2&gt;1,IF(LEN($B2062)=0,"",IF(AND($B2062&gt;0,VALUE(SUBSTITUTE($B2062,"2","0"))=$B2062),1,0)),"")</f>
        <v/>
      </c>
      <c r="F2062" s="5" t="str">
        <f>IF(PhieuBauCu!$B$2&gt;2,IF(LEN($B2062)=0,"",IF(AND($B2062&gt;0,VALUE(SUBSTITUTE($B2062,"3","0"))=$B2062),1,0)),"")</f>
        <v/>
      </c>
      <c r="G2062" s="5" t="str">
        <f>IF(PhieuBauCu!$B$2&gt;3,IF(LEN($B2062)=0,"",IF(AND($B2062&gt;0,VALUE(SUBSTITUTE($B2062,"4","0"))=$B2062),1,0)),"")</f>
        <v/>
      </c>
      <c r="H2062" s="5" t="str">
        <f>IF(PhieuBauCu!$B$2&gt;4,IF(LEN($B2062)=0,"",IF(AND($B2062&gt;0,VALUE(SUBSTITUTE($B2062,"5","0"))=$B2062),1,0)),"")</f>
        <v/>
      </c>
      <c r="I2062" s="5" t="str">
        <f>IF(PhieuBauCu!$B$2&gt;5,IF(LEN($B2062)=0,"",IF(AND($B2062&gt;0,VALUE(SUBSTITUTE($B2062,"6","0"))=$B2062),1,0)),"")</f>
        <v/>
      </c>
      <c r="J2062" s="5" t="str">
        <f>IF(PhieuBauCu!$B$2&gt;6,IF(LEN($B2062)=0,"",IF(AND($B2062&gt;0,VALUE(SUBSTITUTE($B2062,"7","0"))=$B2062),1,0)),"")</f>
        <v/>
      </c>
      <c r="K2062" s="5" t="str">
        <f>IF(PhieuBauCu!$B$2&gt;7,IF(LEN($B2062)=0,"",IF(AND($B2062&gt;0,VALUE(SUBSTITUTE($B2062,"8","0"))=$B2062),1,0)),"")</f>
        <v/>
      </c>
      <c r="L2062" s="5" t="str">
        <f>IF(PhieuBauCu!$B$2&gt;8,IF(LEN($B2062)=0,"",IF(AND($B2062&gt;0,VALUE(SUBSTITUTE($B2062,"9","0"))=$B2062),1,0)),"")</f>
        <v/>
      </c>
      <c r="M2062" s="9">
        <f t="shared" si="65"/>
        <v>0</v>
      </c>
      <c r="N2062" s="36">
        <f>IF(AND(M2062&lt;=PhieuBauCu!$B$13,M2062&gt;=1),1,0)</f>
        <v>0</v>
      </c>
    </row>
    <row r="2063" spans="1:14" ht="28.5" customHeight="1">
      <c r="A2063" s="2">
        <v>2058</v>
      </c>
      <c r="B2063" s="3"/>
      <c r="C2063" s="48" t="str">
        <f t="shared" si="64"/>
        <v/>
      </c>
      <c r="D2063" s="5" t="str">
        <f>IF(PhieuBauCu!$B$2&gt;0,IF(LEN($B2063)=0,"",IF(AND($B2063&gt;0,VALUE(SUBSTITUTE($B2063,"1","0"))=$B2063),1,0)),"")</f>
        <v/>
      </c>
      <c r="E2063" s="5" t="str">
        <f>IF(PhieuBauCu!$B$2&gt;1,IF(LEN($B2063)=0,"",IF(AND($B2063&gt;0,VALUE(SUBSTITUTE($B2063,"2","0"))=$B2063),1,0)),"")</f>
        <v/>
      </c>
      <c r="F2063" s="5" t="str">
        <f>IF(PhieuBauCu!$B$2&gt;2,IF(LEN($B2063)=0,"",IF(AND($B2063&gt;0,VALUE(SUBSTITUTE($B2063,"3","0"))=$B2063),1,0)),"")</f>
        <v/>
      </c>
      <c r="G2063" s="5" t="str">
        <f>IF(PhieuBauCu!$B$2&gt;3,IF(LEN($B2063)=0,"",IF(AND($B2063&gt;0,VALUE(SUBSTITUTE($B2063,"4","0"))=$B2063),1,0)),"")</f>
        <v/>
      </c>
      <c r="H2063" s="5" t="str">
        <f>IF(PhieuBauCu!$B$2&gt;4,IF(LEN($B2063)=0,"",IF(AND($B2063&gt;0,VALUE(SUBSTITUTE($B2063,"5","0"))=$B2063),1,0)),"")</f>
        <v/>
      </c>
      <c r="I2063" s="5" t="str">
        <f>IF(PhieuBauCu!$B$2&gt;5,IF(LEN($B2063)=0,"",IF(AND($B2063&gt;0,VALUE(SUBSTITUTE($B2063,"6","0"))=$B2063),1,0)),"")</f>
        <v/>
      </c>
      <c r="J2063" s="5" t="str">
        <f>IF(PhieuBauCu!$B$2&gt;6,IF(LEN($B2063)=0,"",IF(AND($B2063&gt;0,VALUE(SUBSTITUTE($B2063,"7","0"))=$B2063),1,0)),"")</f>
        <v/>
      </c>
      <c r="K2063" s="5" t="str">
        <f>IF(PhieuBauCu!$B$2&gt;7,IF(LEN($B2063)=0,"",IF(AND($B2063&gt;0,VALUE(SUBSTITUTE($B2063,"8","0"))=$B2063),1,0)),"")</f>
        <v/>
      </c>
      <c r="L2063" s="5" t="str">
        <f>IF(PhieuBauCu!$B$2&gt;8,IF(LEN($B2063)=0,"",IF(AND($B2063&gt;0,VALUE(SUBSTITUTE($B2063,"9","0"))=$B2063),1,0)),"")</f>
        <v/>
      </c>
      <c r="M2063" s="9">
        <f t="shared" si="65"/>
        <v>0</v>
      </c>
      <c r="N2063" s="36">
        <f>IF(AND(M2063&lt;=PhieuBauCu!$B$13,M2063&gt;=1),1,0)</f>
        <v>0</v>
      </c>
    </row>
    <row r="2064" spans="1:14" ht="28.5" customHeight="1">
      <c r="A2064" s="2">
        <v>2059</v>
      </c>
      <c r="B2064" s="3"/>
      <c r="C2064" s="48" t="str">
        <f t="shared" si="64"/>
        <v/>
      </c>
      <c r="D2064" s="5" t="str">
        <f>IF(PhieuBauCu!$B$2&gt;0,IF(LEN($B2064)=0,"",IF(AND($B2064&gt;0,VALUE(SUBSTITUTE($B2064,"1","0"))=$B2064),1,0)),"")</f>
        <v/>
      </c>
      <c r="E2064" s="5" t="str">
        <f>IF(PhieuBauCu!$B$2&gt;1,IF(LEN($B2064)=0,"",IF(AND($B2064&gt;0,VALUE(SUBSTITUTE($B2064,"2","0"))=$B2064),1,0)),"")</f>
        <v/>
      </c>
      <c r="F2064" s="5" t="str">
        <f>IF(PhieuBauCu!$B$2&gt;2,IF(LEN($B2064)=0,"",IF(AND($B2064&gt;0,VALUE(SUBSTITUTE($B2064,"3","0"))=$B2064),1,0)),"")</f>
        <v/>
      </c>
      <c r="G2064" s="5" t="str">
        <f>IF(PhieuBauCu!$B$2&gt;3,IF(LEN($B2064)=0,"",IF(AND($B2064&gt;0,VALUE(SUBSTITUTE($B2064,"4","0"))=$B2064),1,0)),"")</f>
        <v/>
      </c>
      <c r="H2064" s="5" t="str">
        <f>IF(PhieuBauCu!$B$2&gt;4,IF(LEN($B2064)=0,"",IF(AND($B2064&gt;0,VALUE(SUBSTITUTE($B2064,"5","0"))=$B2064),1,0)),"")</f>
        <v/>
      </c>
      <c r="I2064" s="5" t="str">
        <f>IF(PhieuBauCu!$B$2&gt;5,IF(LEN($B2064)=0,"",IF(AND($B2064&gt;0,VALUE(SUBSTITUTE($B2064,"6","0"))=$B2064),1,0)),"")</f>
        <v/>
      </c>
      <c r="J2064" s="5" t="str">
        <f>IF(PhieuBauCu!$B$2&gt;6,IF(LEN($B2064)=0,"",IF(AND($B2064&gt;0,VALUE(SUBSTITUTE($B2064,"7","0"))=$B2064),1,0)),"")</f>
        <v/>
      </c>
      <c r="K2064" s="5" t="str">
        <f>IF(PhieuBauCu!$B$2&gt;7,IF(LEN($B2064)=0,"",IF(AND($B2064&gt;0,VALUE(SUBSTITUTE($B2064,"8","0"))=$B2064),1,0)),"")</f>
        <v/>
      </c>
      <c r="L2064" s="5" t="str">
        <f>IF(PhieuBauCu!$B$2&gt;8,IF(LEN($B2064)=0,"",IF(AND($B2064&gt;0,VALUE(SUBSTITUTE($B2064,"9","0"))=$B2064),1,0)),"")</f>
        <v/>
      </c>
      <c r="M2064" s="9">
        <f t="shared" si="65"/>
        <v>0</v>
      </c>
      <c r="N2064" s="36">
        <f>IF(AND(M2064&lt;=PhieuBauCu!$B$13,M2064&gt;=1),1,0)</f>
        <v>0</v>
      </c>
    </row>
    <row r="2065" spans="1:14" ht="28.5" customHeight="1">
      <c r="A2065" s="2">
        <v>2060</v>
      </c>
      <c r="B2065" s="3"/>
      <c r="C2065" s="48" t="str">
        <f t="shared" si="64"/>
        <v/>
      </c>
      <c r="D2065" s="5" t="str">
        <f>IF(PhieuBauCu!$B$2&gt;0,IF(LEN($B2065)=0,"",IF(AND($B2065&gt;0,VALUE(SUBSTITUTE($B2065,"1","0"))=$B2065),1,0)),"")</f>
        <v/>
      </c>
      <c r="E2065" s="5" t="str">
        <f>IF(PhieuBauCu!$B$2&gt;1,IF(LEN($B2065)=0,"",IF(AND($B2065&gt;0,VALUE(SUBSTITUTE($B2065,"2","0"))=$B2065),1,0)),"")</f>
        <v/>
      </c>
      <c r="F2065" s="5" t="str">
        <f>IF(PhieuBauCu!$B$2&gt;2,IF(LEN($B2065)=0,"",IF(AND($B2065&gt;0,VALUE(SUBSTITUTE($B2065,"3","0"))=$B2065),1,0)),"")</f>
        <v/>
      </c>
      <c r="G2065" s="5" t="str">
        <f>IF(PhieuBauCu!$B$2&gt;3,IF(LEN($B2065)=0,"",IF(AND($B2065&gt;0,VALUE(SUBSTITUTE($B2065,"4","0"))=$B2065),1,0)),"")</f>
        <v/>
      </c>
      <c r="H2065" s="5" t="str">
        <f>IF(PhieuBauCu!$B$2&gt;4,IF(LEN($B2065)=0,"",IF(AND($B2065&gt;0,VALUE(SUBSTITUTE($B2065,"5","0"))=$B2065),1,0)),"")</f>
        <v/>
      </c>
      <c r="I2065" s="5" t="str">
        <f>IF(PhieuBauCu!$B$2&gt;5,IF(LEN($B2065)=0,"",IF(AND($B2065&gt;0,VALUE(SUBSTITUTE($B2065,"6","0"))=$B2065),1,0)),"")</f>
        <v/>
      </c>
      <c r="J2065" s="5" t="str">
        <f>IF(PhieuBauCu!$B$2&gt;6,IF(LEN($B2065)=0,"",IF(AND($B2065&gt;0,VALUE(SUBSTITUTE($B2065,"7","0"))=$B2065),1,0)),"")</f>
        <v/>
      </c>
      <c r="K2065" s="5" t="str">
        <f>IF(PhieuBauCu!$B$2&gt;7,IF(LEN($B2065)=0,"",IF(AND($B2065&gt;0,VALUE(SUBSTITUTE($B2065,"8","0"))=$B2065),1,0)),"")</f>
        <v/>
      </c>
      <c r="L2065" s="5" t="str">
        <f>IF(PhieuBauCu!$B$2&gt;8,IF(LEN($B2065)=0,"",IF(AND($B2065&gt;0,VALUE(SUBSTITUTE($B2065,"9","0"))=$B2065),1,0)),"")</f>
        <v/>
      </c>
      <c r="M2065" s="9">
        <f t="shared" si="65"/>
        <v>0</v>
      </c>
      <c r="N2065" s="36">
        <f>IF(AND(M2065&lt;=PhieuBauCu!$B$13,M2065&gt;=1),1,0)</f>
        <v>0</v>
      </c>
    </row>
    <row r="2066" spans="1:14" ht="28.5" customHeight="1">
      <c r="A2066" s="2">
        <v>2061</v>
      </c>
      <c r="B2066" s="3"/>
      <c r="C2066" s="48" t="str">
        <f t="shared" si="64"/>
        <v/>
      </c>
      <c r="D2066" s="5" t="str">
        <f>IF(PhieuBauCu!$B$2&gt;0,IF(LEN($B2066)=0,"",IF(AND($B2066&gt;0,VALUE(SUBSTITUTE($B2066,"1","0"))=$B2066),1,0)),"")</f>
        <v/>
      </c>
      <c r="E2066" s="5" t="str">
        <f>IF(PhieuBauCu!$B$2&gt;1,IF(LEN($B2066)=0,"",IF(AND($B2066&gt;0,VALUE(SUBSTITUTE($B2066,"2","0"))=$B2066),1,0)),"")</f>
        <v/>
      </c>
      <c r="F2066" s="5" t="str">
        <f>IF(PhieuBauCu!$B$2&gt;2,IF(LEN($B2066)=0,"",IF(AND($B2066&gt;0,VALUE(SUBSTITUTE($B2066,"3","0"))=$B2066),1,0)),"")</f>
        <v/>
      </c>
      <c r="G2066" s="5" t="str">
        <f>IF(PhieuBauCu!$B$2&gt;3,IF(LEN($B2066)=0,"",IF(AND($B2066&gt;0,VALUE(SUBSTITUTE($B2066,"4","0"))=$B2066),1,0)),"")</f>
        <v/>
      </c>
      <c r="H2066" s="5" t="str">
        <f>IF(PhieuBauCu!$B$2&gt;4,IF(LEN($B2066)=0,"",IF(AND($B2066&gt;0,VALUE(SUBSTITUTE($B2066,"5","0"))=$B2066),1,0)),"")</f>
        <v/>
      </c>
      <c r="I2066" s="5" t="str">
        <f>IF(PhieuBauCu!$B$2&gt;5,IF(LEN($B2066)=0,"",IF(AND($B2066&gt;0,VALUE(SUBSTITUTE($B2066,"6","0"))=$B2066),1,0)),"")</f>
        <v/>
      </c>
      <c r="J2066" s="5" t="str">
        <f>IF(PhieuBauCu!$B$2&gt;6,IF(LEN($B2066)=0,"",IF(AND($B2066&gt;0,VALUE(SUBSTITUTE($B2066,"7","0"))=$B2066),1,0)),"")</f>
        <v/>
      </c>
      <c r="K2066" s="5" t="str">
        <f>IF(PhieuBauCu!$B$2&gt;7,IF(LEN($B2066)=0,"",IF(AND($B2066&gt;0,VALUE(SUBSTITUTE($B2066,"8","0"))=$B2066),1,0)),"")</f>
        <v/>
      </c>
      <c r="L2066" s="5" t="str">
        <f>IF(PhieuBauCu!$B$2&gt;8,IF(LEN($B2066)=0,"",IF(AND($B2066&gt;0,VALUE(SUBSTITUTE($B2066,"9","0"))=$B2066),1,0)),"")</f>
        <v/>
      </c>
      <c r="M2066" s="9">
        <f t="shared" si="65"/>
        <v>0</v>
      </c>
      <c r="N2066" s="36">
        <f>IF(AND(M2066&lt;=PhieuBauCu!$B$13,M2066&gt;=1),1,0)</f>
        <v>0</v>
      </c>
    </row>
    <row r="2067" spans="1:14" ht="28.5" customHeight="1">
      <c r="A2067" s="2">
        <v>2062</v>
      </c>
      <c r="B2067" s="3"/>
      <c r="C2067" s="48" t="str">
        <f t="shared" si="64"/>
        <v/>
      </c>
      <c r="D2067" s="5" t="str">
        <f>IF(PhieuBauCu!$B$2&gt;0,IF(LEN($B2067)=0,"",IF(AND($B2067&gt;0,VALUE(SUBSTITUTE($B2067,"1","0"))=$B2067),1,0)),"")</f>
        <v/>
      </c>
      <c r="E2067" s="5" t="str">
        <f>IF(PhieuBauCu!$B$2&gt;1,IF(LEN($B2067)=0,"",IF(AND($B2067&gt;0,VALUE(SUBSTITUTE($B2067,"2","0"))=$B2067),1,0)),"")</f>
        <v/>
      </c>
      <c r="F2067" s="5" t="str">
        <f>IF(PhieuBauCu!$B$2&gt;2,IF(LEN($B2067)=0,"",IF(AND($B2067&gt;0,VALUE(SUBSTITUTE($B2067,"3","0"))=$B2067),1,0)),"")</f>
        <v/>
      </c>
      <c r="G2067" s="5" t="str">
        <f>IF(PhieuBauCu!$B$2&gt;3,IF(LEN($B2067)=0,"",IF(AND($B2067&gt;0,VALUE(SUBSTITUTE($B2067,"4","0"))=$B2067),1,0)),"")</f>
        <v/>
      </c>
      <c r="H2067" s="5" t="str">
        <f>IF(PhieuBauCu!$B$2&gt;4,IF(LEN($B2067)=0,"",IF(AND($B2067&gt;0,VALUE(SUBSTITUTE($B2067,"5","0"))=$B2067),1,0)),"")</f>
        <v/>
      </c>
      <c r="I2067" s="5" t="str">
        <f>IF(PhieuBauCu!$B$2&gt;5,IF(LEN($B2067)=0,"",IF(AND($B2067&gt;0,VALUE(SUBSTITUTE($B2067,"6","0"))=$B2067),1,0)),"")</f>
        <v/>
      </c>
      <c r="J2067" s="5" t="str">
        <f>IF(PhieuBauCu!$B$2&gt;6,IF(LEN($B2067)=0,"",IF(AND($B2067&gt;0,VALUE(SUBSTITUTE($B2067,"7","0"))=$B2067),1,0)),"")</f>
        <v/>
      </c>
      <c r="K2067" s="5" t="str">
        <f>IF(PhieuBauCu!$B$2&gt;7,IF(LEN($B2067)=0,"",IF(AND($B2067&gt;0,VALUE(SUBSTITUTE($B2067,"8","0"))=$B2067),1,0)),"")</f>
        <v/>
      </c>
      <c r="L2067" s="5" t="str">
        <f>IF(PhieuBauCu!$B$2&gt;8,IF(LEN($B2067)=0,"",IF(AND($B2067&gt;0,VALUE(SUBSTITUTE($B2067,"9","0"))=$B2067),1,0)),"")</f>
        <v/>
      </c>
      <c r="M2067" s="9">
        <f t="shared" si="65"/>
        <v>0</v>
      </c>
      <c r="N2067" s="36">
        <f>IF(AND(M2067&lt;=PhieuBauCu!$B$13,M2067&gt;=1),1,0)</f>
        <v>0</v>
      </c>
    </row>
    <row r="2068" spans="1:14" ht="28.5" customHeight="1">
      <c r="A2068" s="2">
        <v>2063</v>
      </c>
      <c r="B2068" s="3"/>
      <c r="C2068" s="48" t="str">
        <f t="shared" si="64"/>
        <v/>
      </c>
      <c r="D2068" s="5" t="str">
        <f>IF(PhieuBauCu!$B$2&gt;0,IF(LEN($B2068)=0,"",IF(AND($B2068&gt;0,VALUE(SUBSTITUTE($B2068,"1","0"))=$B2068),1,0)),"")</f>
        <v/>
      </c>
      <c r="E2068" s="5" t="str">
        <f>IF(PhieuBauCu!$B$2&gt;1,IF(LEN($B2068)=0,"",IF(AND($B2068&gt;0,VALUE(SUBSTITUTE($B2068,"2","0"))=$B2068),1,0)),"")</f>
        <v/>
      </c>
      <c r="F2068" s="5" t="str">
        <f>IF(PhieuBauCu!$B$2&gt;2,IF(LEN($B2068)=0,"",IF(AND($B2068&gt;0,VALUE(SUBSTITUTE($B2068,"3","0"))=$B2068),1,0)),"")</f>
        <v/>
      </c>
      <c r="G2068" s="5" t="str">
        <f>IF(PhieuBauCu!$B$2&gt;3,IF(LEN($B2068)=0,"",IF(AND($B2068&gt;0,VALUE(SUBSTITUTE($B2068,"4","0"))=$B2068),1,0)),"")</f>
        <v/>
      </c>
      <c r="H2068" s="5" t="str">
        <f>IF(PhieuBauCu!$B$2&gt;4,IF(LEN($B2068)=0,"",IF(AND($B2068&gt;0,VALUE(SUBSTITUTE($B2068,"5","0"))=$B2068),1,0)),"")</f>
        <v/>
      </c>
      <c r="I2068" s="5" t="str">
        <f>IF(PhieuBauCu!$B$2&gt;5,IF(LEN($B2068)=0,"",IF(AND($B2068&gt;0,VALUE(SUBSTITUTE($B2068,"6","0"))=$B2068),1,0)),"")</f>
        <v/>
      </c>
      <c r="J2068" s="5" t="str">
        <f>IF(PhieuBauCu!$B$2&gt;6,IF(LEN($B2068)=0,"",IF(AND($B2068&gt;0,VALUE(SUBSTITUTE($B2068,"7","0"))=$B2068),1,0)),"")</f>
        <v/>
      </c>
      <c r="K2068" s="5" t="str">
        <f>IF(PhieuBauCu!$B$2&gt;7,IF(LEN($B2068)=0,"",IF(AND($B2068&gt;0,VALUE(SUBSTITUTE($B2068,"8","0"))=$B2068),1,0)),"")</f>
        <v/>
      </c>
      <c r="L2068" s="5" t="str">
        <f>IF(PhieuBauCu!$B$2&gt;8,IF(LEN($B2068)=0,"",IF(AND($B2068&gt;0,VALUE(SUBSTITUTE($B2068,"9","0"))=$B2068),1,0)),"")</f>
        <v/>
      </c>
      <c r="M2068" s="9">
        <f t="shared" si="65"/>
        <v>0</v>
      </c>
      <c r="N2068" s="36">
        <f>IF(AND(M2068&lt;=PhieuBauCu!$B$13,M2068&gt;=1),1,0)</f>
        <v>0</v>
      </c>
    </row>
    <row r="2069" spans="1:14" ht="28.5" customHeight="1">
      <c r="A2069" s="2">
        <v>2064</v>
      </c>
      <c r="B2069" s="3"/>
      <c r="C2069" s="48" t="str">
        <f t="shared" si="64"/>
        <v/>
      </c>
      <c r="D2069" s="5" t="str">
        <f>IF(PhieuBauCu!$B$2&gt;0,IF(LEN($B2069)=0,"",IF(AND($B2069&gt;0,VALUE(SUBSTITUTE($B2069,"1","0"))=$B2069),1,0)),"")</f>
        <v/>
      </c>
      <c r="E2069" s="5" t="str">
        <f>IF(PhieuBauCu!$B$2&gt;1,IF(LEN($B2069)=0,"",IF(AND($B2069&gt;0,VALUE(SUBSTITUTE($B2069,"2","0"))=$B2069),1,0)),"")</f>
        <v/>
      </c>
      <c r="F2069" s="5" t="str">
        <f>IF(PhieuBauCu!$B$2&gt;2,IF(LEN($B2069)=0,"",IF(AND($B2069&gt;0,VALUE(SUBSTITUTE($B2069,"3","0"))=$B2069),1,0)),"")</f>
        <v/>
      </c>
      <c r="G2069" s="5" t="str">
        <f>IF(PhieuBauCu!$B$2&gt;3,IF(LEN($B2069)=0,"",IF(AND($B2069&gt;0,VALUE(SUBSTITUTE($B2069,"4","0"))=$B2069),1,0)),"")</f>
        <v/>
      </c>
      <c r="H2069" s="5" t="str">
        <f>IF(PhieuBauCu!$B$2&gt;4,IF(LEN($B2069)=0,"",IF(AND($B2069&gt;0,VALUE(SUBSTITUTE($B2069,"5","0"))=$B2069),1,0)),"")</f>
        <v/>
      </c>
      <c r="I2069" s="5" t="str">
        <f>IF(PhieuBauCu!$B$2&gt;5,IF(LEN($B2069)=0,"",IF(AND($B2069&gt;0,VALUE(SUBSTITUTE($B2069,"6","0"))=$B2069),1,0)),"")</f>
        <v/>
      </c>
      <c r="J2069" s="5" t="str">
        <f>IF(PhieuBauCu!$B$2&gt;6,IF(LEN($B2069)=0,"",IF(AND($B2069&gt;0,VALUE(SUBSTITUTE($B2069,"7","0"))=$B2069),1,0)),"")</f>
        <v/>
      </c>
      <c r="K2069" s="5" t="str">
        <f>IF(PhieuBauCu!$B$2&gt;7,IF(LEN($B2069)=0,"",IF(AND($B2069&gt;0,VALUE(SUBSTITUTE($B2069,"8","0"))=$B2069),1,0)),"")</f>
        <v/>
      </c>
      <c r="L2069" s="5" t="str">
        <f>IF(PhieuBauCu!$B$2&gt;8,IF(LEN($B2069)=0,"",IF(AND($B2069&gt;0,VALUE(SUBSTITUTE($B2069,"9","0"))=$B2069),1,0)),"")</f>
        <v/>
      </c>
      <c r="M2069" s="9">
        <f t="shared" si="65"/>
        <v>0</v>
      </c>
      <c r="N2069" s="36">
        <f>IF(AND(M2069&lt;=PhieuBauCu!$B$13,M2069&gt;=1),1,0)</f>
        <v>0</v>
      </c>
    </row>
    <row r="2070" spans="1:14" ht="28.5" customHeight="1">
      <c r="A2070" s="2">
        <v>2065</v>
      </c>
      <c r="B2070" s="3"/>
      <c r="C2070" s="48" t="str">
        <f t="shared" si="64"/>
        <v/>
      </c>
      <c r="D2070" s="5" t="str">
        <f>IF(PhieuBauCu!$B$2&gt;0,IF(LEN($B2070)=0,"",IF(AND($B2070&gt;0,VALUE(SUBSTITUTE($B2070,"1","0"))=$B2070),1,0)),"")</f>
        <v/>
      </c>
      <c r="E2070" s="5" t="str">
        <f>IF(PhieuBauCu!$B$2&gt;1,IF(LEN($B2070)=0,"",IF(AND($B2070&gt;0,VALUE(SUBSTITUTE($B2070,"2","0"))=$B2070),1,0)),"")</f>
        <v/>
      </c>
      <c r="F2070" s="5" t="str">
        <f>IF(PhieuBauCu!$B$2&gt;2,IF(LEN($B2070)=0,"",IF(AND($B2070&gt;0,VALUE(SUBSTITUTE($B2070,"3","0"))=$B2070),1,0)),"")</f>
        <v/>
      </c>
      <c r="G2070" s="5" t="str">
        <f>IF(PhieuBauCu!$B$2&gt;3,IF(LEN($B2070)=0,"",IF(AND($B2070&gt;0,VALUE(SUBSTITUTE($B2070,"4","0"))=$B2070),1,0)),"")</f>
        <v/>
      </c>
      <c r="H2070" s="5" t="str">
        <f>IF(PhieuBauCu!$B$2&gt;4,IF(LEN($B2070)=0,"",IF(AND($B2070&gt;0,VALUE(SUBSTITUTE($B2070,"5","0"))=$B2070),1,0)),"")</f>
        <v/>
      </c>
      <c r="I2070" s="5" t="str">
        <f>IF(PhieuBauCu!$B$2&gt;5,IF(LEN($B2070)=0,"",IF(AND($B2070&gt;0,VALUE(SUBSTITUTE($B2070,"6","0"))=$B2070),1,0)),"")</f>
        <v/>
      </c>
      <c r="J2070" s="5" t="str">
        <f>IF(PhieuBauCu!$B$2&gt;6,IF(LEN($B2070)=0,"",IF(AND($B2070&gt;0,VALUE(SUBSTITUTE($B2070,"7","0"))=$B2070),1,0)),"")</f>
        <v/>
      </c>
      <c r="K2070" s="5" t="str">
        <f>IF(PhieuBauCu!$B$2&gt;7,IF(LEN($B2070)=0,"",IF(AND($B2070&gt;0,VALUE(SUBSTITUTE($B2070,"8","0"))=$B2070),1,0)),"")</f>
        <v/>
      </c>
      <c r="L2070" s="5" t="str">
        <f>IF(PhieuBauCu!$B$2&gt;8,IF(LEN($B2070)=0,"",IF(AND($B2070&gt;0,VALUE(SUBSTITUTE($B2070,"9","0"))=$B2070),1,0)),"")</f>
        <v/>
      </c>
      <c r="M2070" s="9">
        <f t="shared" si="65"/>
        <v>0</v>
      </c>
      <c r="N2070" s="36">
        <f>IF(AND(M2070&lt;=PhieuBauCu!$B$13,M2070&gt;=1),1,0)</f>
        <v>0</v>
      </c>
    </row>
    <row r="2071" spans="1:14" ht="28.5" customHeight="1">
      <c r="A2071" s="2">
        <v>2066</v>
      </c>
      <c r="B2071" s="3"/>
      <c r="C2071" s="48" t="str">
        <f t="shared" si="64"/>
        <v/>
      </c>
      <c r="D2071" s="5" t="str">
        <f>IF(PhieuBauCu!$B$2&gt;0,IF(LEN($B2071)=0,"",IF(AND($B2071&gt;0,VALUE(SUBSTITUTE($B2071,"1","0"))=$B2071),1,0)),"")</f>
        <v/>
      </c>
      <c r="E2071" s="5" t="str">
        <f>IF(PhieuBauCu!$B$2&gt;1,IF(LEN($B2071)=0,"",IF(AND($B2071&gt;0,VALUE(SUBSTITUTE($B2071,"2","0"))=$B2071),1,0)),"")</f>
        <v/>
      </c>
      <c r="F2071" s="5" t="str">
        <f>IF(PhieuBauCu!$B$2&gt;2,IF(LEN($B2071)=0,"",IF(AND($B2071&gt;0,VALUE(SUBSTITUTE($B2071,"3","0"))=$B2071),1,0)),"")</f>
        <v/>
      </c>
      <c r="G2071" s="5" t="str">
        <f>IF(PhieuBauCu!$B$2&gt;3,IF(LEN($B2071)=0,"",IF(AND($B2071&gt;0,VALUE(SUBSTITUTE($B2071,"4","0"))=$B2071),1,0)),"")</f>
        <v/>
      </c>
      <c r="H2071" s="5" t="str">
        <f>IF(PhieuBauCu!$B$2&gt;4,IF(LEN($B2071)=0,"",IF(AND($B2071&gt;0,VALUE(SUBSTITUTE($B2071,"5","0"))=$B2071),1,0)),"")</f>
        <v/>
      </c>
      <c r="I2071" s="5" t="str">
        <f>IF(PhieuBauCu!$B$2&gt;5,IF(LEN($B2071)=0,"",IF(AND($B2071&gt;0,VALUE(SUBSTITUTE($B2071,"6","0"))=$B2071),1,0)),"")</f>
        <v/>
      </c>
      <c r="J2071" s="5" t="str">
        <f>IF(PhieuBauCu!$B$2&gt;6,IF(LEN($B2071)=0,"",IF(AND($B2071&gt;0,VALUE(SUBSTITUTE($B2071,"7","0"))=$B2071),1,0)),"")</f>
        <v/>
      </c>
      <c r="K2071" s="5" t="str">
        <f>IF(PhieuBauCu!$B$2&gt;7,IF(LEN($B2071)=0,"",IF(AND($B2071&gt;0,VALUE(SUBSTITUTE($B2071,"8","0"))=$B2071),1,0)),"")</f>
        <v/>
      </c>
      <c r="L2071" s="5" t="str">
        <f>IF(PhieuBauCu!$B$2&gt;8,IF(LEN($B2071)=0,"",IF(AND($B2071&gt;0,VALUE(SUBSTITUTE($B2071,"9","0"))=$B2071),1,0)),"")</f>
        <v/>
      </c>
      <c r="M2071" s="9">
        <f t="shared" si="65"/>
        <v>0</v>
      </c>
      <c r="N2071" s="36">
        <f>IF(AND(M2071&lt;=PhieuBauCu!$B$13,M2071&gt;=1),1,0)</f>
        <v>0</v>
      </c>
    </row>
    <row r="2072" spans="1:14" ht="28.5" customHeight="1">
      <c r="A2072" s="2">
        <v>2067</v>
      </c>
      <c r="B2072" s="3"/>
      <c r="C2072" s="48" t="str">
        <f t="shared" si="64"/>
        <v/>
      </c>
      <c r="D2072" s="5" t="str">
        <f>IF(PhieuBauCu!$B$2&gt;0,IF(LEN($B2072)=0,"",IF(AND($B2072&gt;0,VALUE(SUBSTITUTE($B2072,"1","0"))=$B2072),1,0)),"")</f>
        <v/>
      </c>
      <c r="E2072" s="5" t="str">
        <f>IF(PhieuBauCu!$B$2&gt;1,IF(LEN($B2072)=0,"",IF(AND($B2072&gt;0,VALUE(SUBSTITUTE($B2072,"2","0"))=$B2072),1,0)),"")</f>
        <v/>
      </c>
      <c r="F2072" s="5" t="str">
        <f>IF(PhieuBauCu!$B$2&gt;2,IF(LEN($B2072)=0,"",IF(AND($B2072&gt;0,VALUE(SUBSTITUTE($B2072,"3","0"))=$B2072),1,0)),"")</f>
        <v/>
      </c>
      <c r="G2072" s="5" t="str">
        <f>IF(PhieuBauCu!$B$2&gt;3,IF(LEN($B2072)=0,"",IF(AND($B2072&gt;0,VALUE(SUBSTITUTE($B2072,"4","0"))=$B2072),1,0)),"")</f>
        <v/>
      </c>
      <c r="H2072" s="5" t="str">
        <f>IF(PhieuBauCu!$B$2&gt;4,IF(LEN($B2072)=0,"",IF(AND($B2072&gt;0,VALUE(SUBSTITUTE($B2072,"5","0"))=$B2072),1,0)),"")</f>
        <v/>
      </c>
      <c r="I2072" s="5" t="str">
        <f>IF(PhieuBauCu!$B$2&gt;5,IF(LEN($B2072)=0,"",IF(AND($B2072&gt;0,VALUE(SUBSTITUTE($B2072,"6","0"))=$B2072),1,0)),"")</f>
        <v/>
      </c>
      <c r="J2072" s="5" t="str">
        <f>IF(PhieuBauCu!$B$2&gt;6,IF(LEN($B2072)=0,"",IF(AND($B2072&gt;0,VALUE(SUBSTITUTE($B2072,"7","0"))=$B2072),1,0)),"")</f>
        <v/>
      </c>
      <c r="K2072" s="5" t="str">
        <f>IF(PhieuBauCu!$B$2&gt;7,IF(LEN($B2072)=0,"",IF(AND($B2072&gt;0,VALUE(SUBSTITUTE($B2072,"8","0"))=$B2072),1,0)),"")</f>
        <v/>
      </c>
      <c r="L2072" s="5" t="str">
        <f>IF(PhieuBauCu!$B$2&gt;8,IF(LEN($B2072)=0,"",IF(AND($B2072&gt;0,VALUE(SUBSTITUTE($B2072,"9","0"))=$B2072),1,0)),"")</f>
        <v/>
      </c>
      <c r="M2072" s="9">
        <f t="shared" si="65"/>
        <v>0</v>
      </c>
      <c r="N2072" s="36">
        <f>IF(AND(M2072&lt;=PhieuBauCu!$B$13,M2072&gt;=1),1,0)</f>
        <v>0</v>
      </c>
    </row>
    <row r="2073" spans="1:14" ht="28.5" customHeight="1">
      <c r="A2073" s="2">
        <v>2068</v>
      </c>
      <c r="B2073" s="3"/>
      <c r="C2073" s="48" t="str">
        <f t="shared" si="64"/>
        <v/>
      </c>
      <c r="D2073" s="5" t="str">
        <f>IF(PhieuBauCu!$B$2&gt;0,IF(LEN($B2073)=0,"",IF(AND($B2073&gt;0,VALUE(SUBSTITUTE($B2073,"1","0"))=$B2073),1,0)),"")</f>
        <v/>
      </c>
      <c r="E2073" s="5" t="str">
        <f>IF(PhieuBauCu!$B$2&gt;1,IF(LEN($B2073)=0,"",IF(AND($B2073&gt;0,VALUE(SUBSTITUTE($B2073,"2","0"))=$B2073),1,0)),"")</f>
        <v/>
      </c>
      <c r="F2073" s="5" t="str">
        <f>IF(PhieuBauCu!$B$2&gt;2,IF(LEN($B2073)=0,"",IF(AND($B2073&gt;0,VALUE(SUBSTITUTE($B2073,"3","0"))=$B2073),1,0)),"")</f>
        <v/>
      </c>
      <c r="G2073" s="5" t="str">
        <f>IF(PhieuBauCu!$B$2&gt;3,IF(LEN($B2073)=0,"",IF(AND($B2073&gt;0,VALUE(SUBSTITUTE($B2073,"4","0"))=$B2073),1,0)),"")</f>
        <v/>
      </c>
      <c r="H2073" s="5" t="str">
        <f>IF(PhieuBauCu!$B$2&gt;4,IF(LEN($B2073)=0,"",IF(AND($B2073&gt;0,VALUE(SUBSTITUTE($B2073,"5","0"))=$B2073),1,0)),"")</f>
        <v/>
      </c>
      <c r="I2073" s="5" t="str">
        <f>IF(PhieuBauCu!$B$2&gt;5,IF(LEN($B2073)=0,"",IF(AND($B2073&gt;0,VALUE(SUBSTITUTE($B2073,"6","0"))=$B2073),1,0)),"")</f>
        <v/>
      </c>
      <c r="J2073" s="5" t="str">
        <f>IF(PhieuBauCu!$B$2&gt;6,IF(LEN($B2073)=0,"",IF(AND($B2073&gt;0,VALUE(SUBSTITUTE($B2073,"7","0"))=$B2073),1,0)),"")</f>
        <v/>
      </c>
      <c r="K2073" s="5" t="str">
        <f>IF(PhieuBauCu!$B$2&gt;7,IF(LEN($B2073)=0,"",IF(AND($B2073&gt;0,VALUE(SUBSTITUTE($B2073,"8","0"))=$B2073),1,0)),"")</f>
        <v/>
      </c>
      <c r="L2073" s="5" t="str">
        <f>IF(PhieuBauCu!$B$2&gt;8,IF(LEN($B2073)=0,"",IF(AND($B2073&gt;0,VALUE(SUBSTITUTE($B2073,"9","0"))=$B2073),1,0)),"")</f>
        <v/>
      </c>
      <c r="M2073" s="9">
        <f t="shared" si="65"/>
        <v>0</v>
      </c>
      <c r="N2073" s="36">
        <f>IF(AND(M2073&lt;=PhieuBauCu!$B$13,M2073&gt;=1),1,0)</f>
        <v>0</v>
      </c>
    </row>
    <row r="2074" spans="1:14" ht="28.5" customHeight="1">
      <c r="A2074" s="2">
        <v>2069</v>
      </c>
      <c r="B2074" s="3"/>
      <c r="C2074" s="48" t="str">
        <f t="shared" si="64"/>
        <v/>
      </c>
      <c r="D2074" s="5" t="str">
        <f>IF(PhieuBauCu!$B$2&gt;0,IF(LEN($B2074)=0,"",IF(AND($B2074&gt;0,VALUE(SUBSTITUTE($B2074,"1","0"))=$B2074),1,0)),"")</f>
        <v/>
      </c>
      <c r="E2074" s="5" t="str">
        <f>IF(PhieuBauCu!$B$2&gt;1,IF(LEN($B2074)=0,"",IF(AND($B2074&gt;0,VALUE(SUBSTITUTE($B2074,"2","0"))=$B2074),1,0)),"")</f>
        <v/>
      </c>
      <c r="F2074" s="5" t="str">
        <f>IF(PhieuBauCu!$B$2&gt;2,IF(LEN($B2074)=0,"",IF(AND($B2074&gt;0,VALUE(SUBSTITUTE($B2074,"3","0"))=$B2074),1,0)),"")</f>
        <v/>
      </c>
      <c r="G2074" s="5" t="str">
        <f>IF(PhieuBauCu!$B$2&gt;3,IF(LEN($B2074)=0,"",IF(AND($B2074&gt;0,VALUE(SUBSTITUTE($B2074,"4","0"))=$B2074),1,0)),"")</f>
        <v/>
      </c>
      <c r="H2074" s="5" t="str">
        <f>IF(PhieuBauCu!$B$2&gt;4,IF(LEN($B2074)=0,"",IF(AND($B2074&gt;0,VALUE(SUBSTITUTE($B2074,"5","0"))=$B2074),1,0)),"")</f>
        <v/>
      </c>
      <c r="I2074" s="5" t="str">
        <f>IF(PhieuBauCu!$B$2&gt;5,IF(LEN($B2074)=0,"",IF(AND($B2074&gt;0,VALUE(SUBSTITUTE($B2074,"6","0"))=$B2074),1,0)),"")</f>
        <v/>
      </c>
      <c r="J2074" s="5" t="str">
        <f>IF(PhieuBauCu!$B$2&gt;6,IF(LEN($B2074)=0,"",IF(AND($B2074&gt;0,VALUE(SUBSTITUTE($B2074,"7","0"))=$B2074),1,0)),"")</f>
        <v/>
      </c>
      <c r="K2074" s="5" t="str">
        <f>IF(PhieuBauCu!$B$2&gt;7,IF(LEN($B2074)=0,"",IF(AND($B2074&gt;0,VALUE(SUBSTITUTE($B2074,"8","0"))=$B2074),1,0)),"")</f>
        <v/>
      </c>
      <c r="L2074" s="5" t="str">
        <f>IF(PhieuBauCu!$B$2&gt;8,IF(LEN($B2074)=0,"",IF(AND($B2074&gt;0,VALUE(SUBSTITUTE($B2074,"9","0"))=$B2074),1,0)),"")</f>
        <v/>
      </c>
      <c r="M2074" s="9">
        <f t="shared" si="65"/>
        <v>0</v>
      </c>
      <c r="N2074" s="36">
        <f>IF(AND(M2074&lt;=PhieuBauCu!$B$13,M2074&gt;=1),1,0)</f>
        <v>0</v>
      </c>
    </row>
    <row r="2075" spans="1:14" ht="28.5" customHeight="1">
      <c r="A2075" s="2">
        <v>2070</v>
      </c>
      <c r="B2075" s="3"/>
      <c r="C2075" s="48" t="str">
        <f t="shared" si="64"/>
        <v/>
      </c>
      <c r="D2075" s="5" t="str">
        <f>IF(PhieuBauCu!$B$2&gt;0,IF(LEN($B2075)=0,"",IF(AND($B2075&gt;0,VALUE(SUBSTITUTE($B2075,"1","0"))=$B2075),1,0)),"")</f>
        <v/>
      </c>
      <c r="E2075" s="5" t="str">
        <f>IF(PhieuBauCu!$B$2&gt;1,IF(LEN($B2075)=0,"",IF(AND($B2075&gt;0,VALUE(SUBSTITUTE($B2075,"2","0"))=$B2075),1,0)),"")</f>
        <v/>
      </c>
      <c r="F2075" s="5" t="str">
        <f>IF(PhieuBauCu!$B$2&gt;2,IF(LEN($B2075)=0,"",IF(AND($B2075&gt;0,VALUE(SUBSTITUTE($B2075,"3","0"))=$B2075),1,0)),"")</f>
        <v/>
      </c>
      <c r="G2075" s="5" t="str">
        <f>IF(PhieuBauCu!$B$2&gt;3,IF(LEN($B2075)=0,"",IF(AND($B2075&gt;0,VALUE(SUBSTITUTE($B2075,"4","0"))=$B2075),1,0)),"")</f>
        <v/>
      </c>
      <c r="H2075" s="5" t="str">
        <f>IF(PhieuBauCu!$B$2&gt;4,IF(LEN($B2075)=0,"",IF(AND($B2075&gt;0,VALUE(SUBSTITUTE($B2075,"5","0"))=$B2075),1,0)),"")</f>
        <v/>
      </c>
      <c r="I2075" s="5" t="str">
        <f>IF(PhieuBauCu!$B$2&gt;5,IF(LEN($B2075)=0,"",IF(AND($B2075&gt;0,VALUE(SUBSTITUTE($B2075,"6","0"))=$B2075),1,0)),"")</f>
        <v/>
      </c>
      <c r="J2075" s="5" t="str">
        <f>IF(PhieuBauCu!$B$2&gt;6,IF(LEN($B2075)=0,"",IF(AND($B2075&gt;0,VALUE(SUBSTITUTE($B2075,"7","0"))=$B2075),1,0)),"")</f>
        <v/>
      </c>
      <c r="K2075" s="5" t="str">
        <f>IF(PhieuBauCu!$B$2&gt;7,IF(LEN($B2075)=0,"",IF(AND($B2075&gt;0,VALUE(SUBSTITUTE($B2075,"8","0"))=$B2075),1,0)),"")</f>
        <v/>
      </c>
      <c r="L2075" s="5" t="str">
        <f>IF(PhieuBauCu!$B$2&gt;8,IF(LEN($B2075)=0,"",IF(AND($B2075&gt;0,VALUE(SUBSTITUTE($B2075,"9","0"))=$B2075),1,0)),"")</f>
        <v/>
      </c>
      <c r="M2075" s="9">
        <f t="shared" si="65"/>
        <v>0</v>
      </c>
      <c r="N2075" s="36">
        <f>IF(AND(M2075&lt;=PhieuBauCu!$B$13,M2075&gt;=1),1,0)</f>
        <v>0</v>
      </c>
    </row>
    <row r="2076" spans="1:14" ht="28.5" customHeight="1">
      <c r="A2076" s="2">
        <v>2071</v>
      </c>
      <c r="B2076" s="3"/>
      <c r="C2076" s="48" t="str">
        <f t="shared" si="64"/>
        <v/>
      </c>
      <c r="D2076" s="5" t="str">
        <f>IF(PhieuBauCu!$B$2&gt;0,IF(LEN($B2076)=0,"",IF(AND($B2076&gt;0,VALUE(SUBSTITUTE($B2076,"1","0"))=$B2076),1,0)),"")</f>
        <v/>
      </c>
      <c r="E2076" s="5" t="str">
        <f>IF(PhieuBauCu!$B$2&gt;1,IF(LEN($B2076)=0,"",IF(AND($B2076&gt;0,VALUE(SUBSTITUTE($B2076,"2","0"))=$B2076),1,0)),"")</f>
        <v/>
      </c>
      <c r="F2076" s="5" t="str">
        <f>IF(PhieuBauCu!$B$2&gt;2,IF(LEN($B2076)=0,"",IF(AND($B2076&gt;0,VALUE(SUBSTITUTE($B2076,"3","0"))=$B2076),1,0)),"")</f>
        <v/>
      </c>
      <c r="G2076" s="5" t="str">
        <f>IF(PhieuBauCu!$B$2&gt;3,IF(LEN($B2076)=0,"",IF(AND($B2076&gt;0,VALUE(SUBSTITUTE($B2076,"4","0"))=$B2076),1,0)),"")</f>
        <v/>
      </c>
      <c r="H2076" s="5" t="str">
        <f>IF(PhieuBauCu!$B$2&gt;4,IF(LEN($B2076)=0,"",IF(AND($B2076&gt;0,VALUE(SUBSTITUTE($B2076,"5","0"))=$B2076),1,0)),"")</f>
        <v/>
      </c>
      <c r="I2076" s="5" t="str">
        <f>IF(PhieuBauCu!$B$2&gt;5,IF(LEN($B2076)=0,"",IF(AND($B2076&gt;0,VALUE(SUBSTITUTE($B2076,"6","0"))=$B2076),1,0)),"")</f>
        <v/>
      </c>
      <c r="J2076" s="5" t="str">
        <f>IF(PhieuBauCu!$B$2&gt;6,IF(LEN($B2076)=0,"",IF(AND($B2076&gt;0,VALUE(SUBSTITUTE($B2076,"7","0"))=$B2076),1,0)),"")</f>
        <v/>
      </c>
      <c r="K2076" s="5" t="str">
        <f>IF(PhieuBauCu!$B$2&gt;7,IF(LEN($B2076)=0,"",IF(AND($B2076&gt;0,VALUE(SUBSTITUTE($B2076,"8","0"))=$B2076),1,0)),"")</f>
        <v/>
      </c>
      <c r="L2076" s="5" t="str">
        <f>IF(PhieuBauCu!$B$2&gt;8,IF(LEN($B2076)=0,"",IF(AND($B2076&gt;0,VALUE(SUBSTITUTE($B2076,"9","0"))=$B2076),1,0)),"")</f>
        <v/>
      </c>
      <c r="M2076" s="9">
        <f t="shared" si="65"/>
        <v>0</v>
      </c>
      <c r="N2076" s="36">
        <f>IF(AND(M2076&lt;=PhieuBauCu!$B$13,M2076&gt;=1),1,0)</f>
        <v>0</v>
      </c>
    </row>
    <row r="2077" spans="1:14" ht="28.5" customHeight="1">
      <c r="A2077" s="2">
        <v>2072</v>
      </c>
      <c r="B2077" s="3"/>
      <c r="C2077" s="48" t="str">
        <f t="shared" si="64"/>
        <v/>
      </c>
      <c r="D2077" s="5" t="str">
        <f>IF(PhieuBauCu!$B$2&gt;0,IF(LEN($B2077)=0,"",IF(AND($B2077&gt;0,VALUE(SUBSTITUTE($B2077,"1","0"))=$B2077),1,0)),"")</f>
        <v/>
      </c>
      <c r="E2077" s="5" t="str">
        <f>IF(PhieuBauCu!$B$2&gt;1,IF(LEN($B2077)=0,"",IF(AND($B2077&gt;0,VALUE(SUBSTITUTE($B2077,"2","0"))=$B2077),1,0)),"")</f>
        <v/>
      </c>
      <c r="F2077" s="5" t="str">
        <f>IF(PhieuBauCu!$B$2&gt;2,IF(LEN($B2077)=0,"",IF(AND($B2077&gt;0,VALUE(SUBSTITUTE($B2077,"3","0"))=$B2077),1,0)),"")</f>
        <v/>
      </c>
      <c r="G2077" s="5" t="str">
        <f>IF(PhieuBauCu!$B$2&gt;3,IF(LEN($B2077)=0,"",IF(AND($B2077&gt;0,VALUE(SUBSTITUTE($B2077,"4","0"))=$B2077),1,0)),"")</f>
        <v/>
      </c>
      <c r="H2077" s="5" t="str">
        <f>IF(PhieuBauCu!$B$2&gt;4,IF(LEN($B2077)=0,"",IF(AND($B2077&gt;0,VALUE(SUBSTITUTE($B2077,"5","0"))=$B2077),1,0)),"")</f>
        <v/>
      </c>
      <c r="I2077" s="5" t="str">
        <f>IF(PhieuBauCu!$B$2&gt;5,IF(LEN($B2077)=0,"",IF(AND($B2077&gt;0,VALUE(SUBSTITUTE($B2077,"6","0"))=$B2077),1,0)),"")</f>
        <v/>
      </c>
      <c r="J2077" s="5" t="str">
        <f>IF(PhieuBauCu!$B$2&gt;6,IF(LEN($B2077)=0,"",IF(AND($B2077&gt;0,VALUE(SUBSTITUTE($B2077,"7","0"))=$B2077),1,0)),"")</f>
        <v/>
      </c>
      <c r="K2077" s="5" t="str">
        <f>IF(PhieuBauCu!$B$2&gt;7,IF(LEN($B2077)=0,"",IF(AND($B2077&gt;0,VALUE(SUBSTITUTE($B2077,"8","0"))=$B2077),1,0)),"")</f>
        <v/>
      </c>
      <c r="L2077" s="5" t="str">
        <f>IF(PhieuBauCu!$B$2&gt;8,IF(LEN($B2077)=0,"",IF(AND($B2077&gt;0,VALUE(SUBSTITUTE($B2077,"9","0"))=$B2077),1,0)),"")</f>
        <v/>
      </c>
      <c r="M2077" s="9">
        <f t="shared" si="65"/>
        <v>0</v>
      </c>
      <c r="N2077" s="36">
        <f>IF(AND(M2077&lt;=PhieuBauCu!$B$13,M2077&gt;=1),1,0)</f>
        <v>0</v>
      </c>
    </row>
    <row r="2078" spans="1:14" ht="28.5" customHeight="1">
      <c r="A2078" s="2">
        <v>2073</v>
      </c>
      <c r="B2078" s="3"/>
      <c r="C2078" s="48" t="str">
        <f t="shared" si="64"/>
        <v/>
      </c>
      <c r="D2078" s="5" t="str">
        <f>IF(PhieuBauCu!$B$2&gt;0,IF(LEN($B2078)=0,"",IF(AND($B2078&gt;0,VALUE(SUBSTITUTE($B2078,"1","0"))=$B2078),1,0)),"")</f>
        <v/>
      </c>
      <c r="E2078" s="5" t="str">
        <f>IF(PhieuBauCu!$B$2&gt;1,IF(LEN($B2078)=0,"",IF(AND($B2078&gt;0,VALUE(SUBSTITUTE($B2078,"2","0"))=$B2078),1,0)),"")</f>
        <v/>
      </c>
      <c r="F2078" s="5" t="str">
        <f>IF(PhieuBauCu!$B$2&gt;2,IF(LEN($B2078)=0,"",IF(AND($B2078&gt;0,VALUE(SUBSTITUTE($B2078,"3","0"))=$B2078),1,0)),"")</f>
        <v/>
      </c>
      <c r="G2078" s="5" t="str">
        <f>IF(PhieuBauCu!$B$2&gt;3,IF(LEN($B2078)=0,"",IF(AND($B2078&gt;0,VALUE(SUBSTITUTE($B2078,"4","0"))=$B2078),1,0)),"")</f>
        <v/>
      </c>
      <c r="H2078" s="5" t="str">
        <f>IF(PhieuBauCu!$B$2&gt;4,IF(LEN($B2078)=0,"",IF(AND($B2078&gt;0,VALUE(SUBSTITUTE($B2078,"5","0"))=$B2078),1,0)),"")</f>
        <v/>
      </c>
      <c r="I2078" s="5" t="str">
        <f>IF(PhieuBauCu!$B$2&gt;5,IF(LEN($B2078)=0,"",IF(AND($B2078&gt;0,VALUE(SUBSTITUTE($B2078,"6","0"))=$B2078),1,0)),"")</f>
        <v/>
      </c>
      <c r="J2078" s="5" t="str">
        <f>IF(PhieuBauCu!$B$2&gt;6,IF(LEN($B2078)=0,"",IF(AND($B2078&gt;0,VALUE(SUBSTITUTE($B2078,"7","0"))=$B2078),1,0)),"")</f>
        <v/>
      </c>
      <c r="K2078" s="5" t="str">
        <f>IF(PhieuBauCu!$B$2&gt;7,IF(LEN($B2078)=0,"",IF(AND($B2078&gt;0,VALUE(SUBSTITUTE($B2078,"8","0"))=$B2078),1,0)),"")</f>
        <v/>
      </c>
      <c r="L2078" s="5" t="str">
        <f>IF(PhieuBauCu!$B$2&gt;8,IF(LEN($B2078)=0,"",IF(AND($B2078&gt;0,VALUE(SUBSTITUTE($B2078,"9","0"))=$B2078),1,0)),"")</f>
        <v/>
      </c>
      <c r="M2078" s="9">
        <f t="shared" si="65"/>
        <v>0</v>
      </c>
      <c r="N2078" s="36">
        <f>IF(AND(M2078&lt;=PhieuBauCu!$B$13,M2078&gt;=1),1,0)</f>
        <v>0</v>
      </c>
    </row>
    <row r="2079" spans="1:14" ht="28.5" customHeight="1">
      <c r="A2079" s="2">
        <v>2074</v>
      </c>
      <c r="B2079" s="3"/>
      <c r="C2079" s="48" t="str">
        <f t="shared" si="64"/>
        <v/>
      </c>
      <c r="D2079" s="5" t="str">
        <f>IF(PhieuBauCu!$B$2&gt;0,IF(LEN($B2079)=0,"",IF(AND($B2079&gt;0,VALUE(SUBSTITUTE($B2079,"1","0"))=$B2079),1,0)),"")</f>
        <v/>
      </c>
      <c r="E2079" s="5" t="str">
        <f>IF(PhieuBauCu!$B$2&gt;1,IF(LEN($B2079)=0,"",IF(AND($B2079&gt;0,VALUE(SUBSTITUTE($B2079,"2","0"))=$B2079),1,0)),"")</f>
        <v/>
      </c>
      <c r="F2079" s="5" t="str">
        <f>IF(PhieuBauCu!$B$2&gt;2,IF(LEN($B2079)=0,"",IF(AND($B2079&gt;0,VALUE(SUBSTITUTE($B2079,"3","0"))=$B2079),1,0)),"")</f>
        <v/>
      </c>
      <c r="G2079" s="5" t="str">
        <f>IF(PhieuBauCu!$B$2&gt;3,IF(LEN($B2079)=0,"",IF(AND($B2079&gt;0,VALUE(SUBSTITUTE($B2079,"4","0"))=$B2079),1,0)),"")</f>
        <v/>
      </c>
      <c r="H2079" s="5" t="str">
        <f>IF(PhieuBauCu!$B$2&gt;4,IF(LEN($B2079)=0,"",IF(AND($B2079&gt;0,VALUE(SUBSTITUTE($B2079,"5","0"))=$B2079),1,0)),"")</f>
        <v/>
      </c>
      <c r="I2079" s="5" t="str">
        <f>IF(PhieuBauCu!$B$2&gt;5,IF(LEN($B2079)=0,"",IF(AND($B2079&gt;0,VALUE(SUBSTITUTE($B2079,"6","0"))=$B2079),1,0)),"")</f>
        <v/>
      </c>
      <c r="J2079" s="5" t="str">
        <f>IF(PhieuBauCu!$B$2&gt;6,IF(LEN($B2079)=0,"",IF(AND($B2079&gt;0,VALUE(SUBSTITUTE($B2079,"7","0"))=$B2079),1,0)),"")</f>
        <v/>
      </c>
      <c r="K2079" s="5" t="str">
        <f>IF(PhieuBauCu!$B$2&gt;7,IF(LEN($B2079)=0,"",IF(AND($B2079&gt;0,VALUE(SUBSTITUTE($B2079,"8","0"))=$B2079),1,0)),"")</f>
        <v/>
      </c>
      <c r="L2079" s="5" t="str">
        <f>IF(PhieuBauCu!$B$2&gt;8,IF(LEN($B2079)=0,"",IF(AND($B2079&gt;0,VALUE(SUBSTITUTE($B2079,"9","0"))=$B2079),1,0)),"")</f>
        <v/>
      </c>
      <c r="M2079" s="9">
        <f t="shared" si="65"/>
        <v>0</v>
      </c>
      <c r="N2079" s="36">
        <f>IF(AND(M2079&lt;=PhieuBauCu!$B$13,M2079&gt;=1),1,0)</f>
        <v>0</v>
      </c>
    </row>
    <row r="2080" spans="1:14" ht="28.5" customHeight="1">
      <c r="A2080" s="2">
        <v>2075</v>
      </c>
      <c r="B2080" s="3"/>
      <c r="C2080" s="48" t="str">
        <f t="shared" si="64"/>
        <v/>
      </c>
      <c r="D2080" s="5" t="str">
        <f>IF(PhieuBauCu!$B$2&gt;0,IF(LEN($B2080)=0,"",IF(AND($B2080&gt;0,VALUE(SUBSTITUTE($B2080,"1","0"))=$B2080),1,0)),"")</f>
        <v/>
      </c>
      <c r="E2080" s="5" t="str">
        <f>IF(PhieuBauCu!$B$2&gt;1,IF(LEN($B2080)=0,"",IF(AND($B2080&gt;0,VALUE(SUBSTITUTE($B2080,"2","0"))=$B2080),1,0)),"")</f>
        <v/>
      </c>
      <c r="F2080" s="5" t="str">
        <f>IF(PhieuBauCu!$B$2&gt;2,IF(LEN($B2080)=0,"",IF(AND($B2080&gt;0,VALUE(SUBSTITUTE($B2080,"3","0"))=$B2080),1,0)),"")</f>
        <v/>
      </c>
      <c r="G2080" s="5" t="str">
        <f>IF(PhieuBauCu!$B$2&gt;3,IF(LEN($B2080)=0,"",IF(AND($B2080&gt;0,VALUE(SUBSTITUTE($B2080,"4","0"))=$B2080),1,0)),"")</f>
        <v/>
      </c>
      <c r="H2080" s="5" t="str">
        <f>IF(PhieuBauCu!$B$2&gt;4,IF(LEN($B2080)=0,"",IF(AND($B2080&gt;0,VALUE(SUBSTITUTE($B2080,"5","0"))=$B2080),1,0)),"")</f>
        <v/>
      </c>
      <c r="I2080" s="5" t="str">
        <f>IF(PhieuBauCu!$B$2&gt;5,IF(LEN($B2080)=0,"",IF(AND($B2080&gt;0,VALUE(SUBSTITUTE($B2080,"6","0"))=$B2080),1,0)),"")</f>
        <v/>
      </c>
      <c r="J2080" s="5" t="str">
        <f>IF(PhieuBauCu!$B$2&gt;6,IF(LEN($B2080)=0,"",IF(AND($B2080&gt;0,VALUE(SUBSTITUTE($B2080,"7","0"))=$B2080),1,0)),"")</f>
        <v/>
      </c>
      <c r="K2080" s="5" t="str">
        <f>IF(PhieuBauCu!$B$2&gt;7,IF(LEN($B2080)=0,"",IF(AND($B2080&gt;0,VALUE(SUBSTITUTE($B2080,"8","0"))=$B2080),1,0)),"")</f>
        <v/>
      </c>
      <c r="L2080" s="5" t="str">
        <f>IF(PhieuBauCu!$B$2&gt;8,IF(LEN($B2080)=0,"",IF(AND($B2080&gt;0,VALUE(SUBSTITUTE($B2080,"9","0"))=$B2080),1,0)),"")</f>
        <v/>
      </c>
      <c r="M2080" s="9">
        <f t="shared" si="65"/>
        <v>0</v>
      </c>
      <c r="N2080" s="36">
        <f>IF(AND(M2080&lt;=PhieuBauCu!$B$13,M2080&gt;=1),1,0)</f>
        <v>0</v>
      </c>
    </row>
    <row r="2081" spans="1:14" ht="28.5" customHeight="1">
      <c r="A2081" s="2">
        <v>2076</v>
      </c>
      <c r="B2081" s="3"/>
      <c r="C2081" s="48" t="str">
        <f t="shared" si="64"/>
        <v/>
      </c>
      <c r="D2081" s="5" t="str">
        <f>IF(PhieuBauCu!$B$2&gt;0,IF(LEN($B2081)=0,"",IF(AND($B2081&gt;0,VALUE(SUBSTITUTE($B2081,"1","0"))=$B2081),1,0)),"")</f>
        <v/>
      </c>
      <c r="E2081" s="5" t="str">
        <f>IF(PhieuBauCu!$B$2&gt;1,IF(LEN($B2081)=0,"",IF(AND($B2081&gt;0,VALUE(SUBSTITUTE($B2081,"2","0"))=$B2081),1,0)),"")</f>
        <v/>
      </c>
      <c r="F2081" s="5" t="str">
        <f>IF(PhieuBauCu!$B$2&gt;2,IF(LEN($B2081)=0,"",IF(AND($B2081&gt;0,VALUE(SUBSTITUTE($B2081,"3","0"))=$B2081),1,0)),"")</f>
        <v/>
      </c>
      <c r="G2081" s="5" t="str">
        <f>IF(PhieuBauCu!$B$2&gt;3,IF(LEN($B2081)=0,"",IF(AND($B2081&gt;0,VALUE(SUBSTITUTE($B2081,"4","0"))=$B2081),1,0)),"")</f>
        <v/>
      </c>
      <c r="H2081" s="5" t="str">
        <f>IF(PhieuBauCu!$B$2&gt;4,IF(LEN($B2081)=0,"",IF(AND($B2081&gt;0,VALUE(SUBSTITUTE($B2081,"5","0"))=$B2081),1,0)),"")</f>
        <v/>
      </c>
      <c r="I2081" s="5" t="str">
        <f>IF(PhieuBauCu!$B$2&gt;5,IF(LEN($B2081)=0,"",IF(AND($B2081&gt;0,VALUE(SUBSTITUTE($B2081,"6","0"))=$B2081),1,0)),"")</f>
        <v/>
      </c>
      <c r="J2081" s="5" t="str">
        <f>IF(PhieuBauCu!$B$2&gt;6,IF(LEN($B2081)=0,"",IF(AND($B2081&gt;0,VALUE(SUBSTITUTE($B2081,"7","0"))=$B2081),1,0)),"")</f>
        <v/>
      </c>
      <c r="K2081" s="5" t="str">
        <f>IF(PhieuBauCu!$B$2&gt;7,IF(LEN($B2081)=0,"",IF(AND($B2081&gt;0,VALUE(SUBSTITUTE($B2081,"8","0"))=$B2081),1,0)),"")</f>
        <v/>
      </c>
      <c r="L2081" s="5" t="str">
        <f>IF(PhieuBauCu!$B$2&gt;8,IF(LEN($B2081)=0,"",IF(AND($B2081&gt;0,VALUE(SUBSTITUTE($B2081,"9","0"))=$B2081),1,0)),"")</f>
        <v/>
      </c>
      <c r="M2081" s="9">
        <f t="shared" si="65"/>
        <v>0</v>
      </c>
      <c r="N2081" s="36">
        <f>IF(AND(M2081&lt;=PhieuBauCu!$B$13,M2081&gt;=1),1,0)</f>
        <v>0</v>
      </c>
    </row>
    <row r="2082" spans="1:14" ht="28.5" customHeight="1">
      <c r="A2082" s="2">
        <v>2077</v>
      </c>
      <c r="B2082" s="3"/>
      <c r="C2082" s="48" t="str">
        <f t="shared" si="64"/>
        <v/>
      </c>
      <c r="D2082" s="5" t="str">
        <f>IF(PhieuBauCu!$B$2&gt;0,IF(LEN($B2082)=0,"",IF(AND($B2082&gt;0,VALUE(SUBSTITUTE($B2082,"1","0"))=$B2082),1,0)),"")</f>
        <v/>
      </c>
      <c r="E2082" s="5" t="str">
        <f>IF(PhieuBauCu!$B$2&gt;1,IF(LEN($B2082)=0,"",IF(AND($B2082&gt;0,VALUE(SUBSTITUTE($B2082,"2","0"))=$B2082),1,0)),"")</f>
        <v/>
      </c>
      <c r="F2082" s="5" t="str">
        <f>IF(PhieuBauCu!$B$2&gt;2,IF(LEN($B2082)=0,"",IF(AND($B2082&gt;0,VALUE(SUBSTITUTE($B2082,"3","0"))=$B2082),1,0)),"")</f>
        <v/>
      </c>
      <c r="G2082" s="5" t="str">
        <f>IF(PhieuBauCu!$B$2&gt;3,IF(LEN($B2082)=0,"",IF(AND($B2082&gt;0,VALUE(SUBSTITUTE($B2082,"4","0"))=$B2082),1,0)),"")</f>
        <v/>
      </c>
      <c r="H2082" s="5" t="str">
        <f>IF(PhieuBauCu!$B$2&gt;4,IF(LEN($B2082)=0,"",IF(AND($B2082&gt;0,VALUE(SUBSTITUTE($B2082,"5","0"))=$B2082),1,0)),"")</f>
        <v/>
      </c>
      <c r="I2082" s="5" t="str">
        <f>IF(PhieuBauCu!$B$2&gt;5,IF(LEN($B2082)=0,"",IF(AND($B2082&gt;0,VALUE(SUBSTITUTE($B2082,"6","0"))=$B2082),1,0)),"")</f>
        <v/>
      </c>
      <c r="J2082" s="5" t="str">
        <f>IF(PhieuBauCu!$B$2&gt;6,IF(LEN($B2082)=0,"",IF(AND($B2082&gt;0,VALUE(SUBSTITUTE($B2082,"7","0"))=$B2082),1,0)),"")</f>
        <v/>
      </c>
      <c r="K2082" s="5" t="str">
        <f>IF(PhieuBauCu!$B$2&gt;7,IF(LEN($B2082)=0,"",IF(AND($B2082&gt;0,VALUE(SUBSTITUTE($B2082,"8","0"))=$B2082),1,0)),"")</f>
        <v/>
      </c>
      <c r="L2082" s="5" t="str">
        <f>IF(PhieuBauCu!$B$2&gt;8,IF(LEN($B2082)=0,"",IF(AND($B2082&gt;0,VALUE(SUBSTITUTE($B2082,"9","0"))=$B2082),1,0)),"")</f>
        <v/>
      </c>
      <c r="M2082" s="9">
        <f t="shared" si="65"/>
        <v>0</v>
      </c>
      <c r="N2082" s="36">
        <f>IF(AND(M2082&lt;=PhieuBauCu!$B$13,M2082&gt;=1),1,0)</f>
        <v>0</v>
      </c>
    </row>
    <row r="2083" spans="1:14" ht="28.5" customHeight="1">
      <c r="A2083" s="2">
        <v>2078</v>
      </c>
      <c r="B2083" s="3"/>
      <c r="C2083" s="48" t="str">
        <f t="shared" si="64"/>
        <v/>
      </c>
      <c r="D2083" s="5" t="str">
        <f>IF(PhieuBauCu!$B$2&gt;0,IF(LEN($B2083)=0,"",IF(AND($B2083&gt;0,VALUE(SUBSTITUTE($B2083,"1","0"))=$B2083),1,0)),"")</f>
        <v/>
      </c>
      <c r="E2083" s="5" t="str">
        <f>IF(PhieuBauCu!$B$2&gt;1,IF(LEN($B2083)=0,"",IF(AND($B2083&gt;0,VALUE(SUBSTITUTE($B2083,"2","0"))=$B2083),1,0)),"")</f>
        <v/>
      </c>
      <c r="F2083" s="5" t="str">
        <f>IF(PhieuBauCu!$B$2&gt;2,IF(LEN($B2083)=0,"",IF(AND($B2083&gt;0,VALUE(SUBSTITUTE($B2083,"3","0"))=$B2083),1,0)),"")</f>
        <v/>
      </c>
      <c r="G2083" s="5" t="str">
        <f>IF(PhieuBauCu!$B$2&gt;3,IF(LEN($B2083)=0,"",IF(AND($B2083&gt;0,VALUE(SUBSTITUTE($B2083,"4","0"))=$B2083),1,0)),"")</f>
        <v/>
      </c>
      <c r="H2083" s="5" t="str">
        <f>IF(PhieuBauCu!$B$2&gt;4,IF(LEN($B2083)=0,"",IF(AND($B2083&gt;0,VALUE(SUBSTITUTE($B2083,"5","0"))=$B2083),1,0)),"")</f>
        <v/>
      </c>
      <c r="I2083" s="5" t="str">
        <f>IF(PhieuBauCu!$B$2&gt;5,IF(LEN($B2083)=0,"",IF(AND($B2083&gt;0,VALUE(SUBSTITUTE($B2083,"6","0"))=$B2083),1,0)),"")</f>
        <v/>
      </c>
      <c r="J2083" s="5" t="str">
        <f>IF(PhieuBauCu!$B$2&gt;6,IF(LEN($B2083)=0,"",IF(AND($B2083&gt;0,VALUE(SUBSTITUTE($B2083,"7","0"))=$B2083),1,0)),"")</f>
        <v/>
      </c>
      <c r="K2083" s="5" t="str">
        <f>IF(PhieuBauCu!$B$2&gt;7,IF(LEN($B2083)=0,"",IF(AND($B2083&gt;0,VALUE(SUBSTITUTE($B2083,"8","0"))=$B2083),1,0)),"")</f>
        <v/>
      </c>
      <c r="L2083" s="5" t="str">
        <f>IF(PhieuBauCu!$B$2&gt;8,IF(LEN($B2083)=0,"",IF(AND($B2083&gt;0,VALUE(SUBSTITUTE($B2083,"9","0"))=$B2083),1,0)),"")</f>
        <v/>
      </c>
      <c r="M2083" s="9">
        <f t="shared" si="65"/>
        <v>0</v>
      </c>
      <c r="N2083" s="36">
        <f>IF(AND(M2083&lt;=PhieuBauCu!$B$13,M2083&gt;=1),1,0)</f>
        <v>0</v>
      </c>
    </row>
    <row r="2084" spans="1:14" ht="28.5" customHeight="1">
      <c r="A2084" s="2">
        <v>2079</v>
      </c>
      <c r="B2084" s="3"/>
      <c r="C2084" s="48" t="str">
        <f t="shared" si="64"/>
        <v/>
      </c>
      <c r="D2084" s="5" t="str">
        <f>IF(PhieuBauCu!$B$2&gt;0,IF(LEN($B2084)=0,"",IF(AND($B2084&gt;0,VALUE(SUBSTITUTE($B2084,"1","0"))=$B2084),1,0)),"")</f>
        <v/>
      </c>
      <c r="E2084" s="5" t="str">
        <f>IF(PhieuBauCu!$B$2&gt;1,IF(LEN($B2084)=0,"",IF(AND($B2084&gt;0,VALUE(SUBSTITUTE($B2084,"2","0"))=$B2084),1,0)),"")</f>
        <v/>
      </c>
      <c r="F2084" s="5" t="str">
        <f>IF(PhieuBauCu!$B$2&gt;2,IF(LEN($B2084)=0,"",IF(AND($B2084&gt;0,VALUE(SUBSTITUTE($B2084,"3","0"))=$B2084),1,0)),"")</f>
        <v/>
      </c>
      <c r="G2084" s="5" t="str">
        <f>IF(PhieuBauCu!$B$2&gt;3,IF(LEN($B2084)=0,"",IF(AND($B2084&gt;0,VALUE(SUBSTITUTE($B2084,"4","0"))=$B2084),1,0)),"")</f>
        <v/>
      </c>
      <c r="H2084" s="5" t="str">
        <f>IF(PhieuBauCu!$B$2&gt;4,IF(LEN($B2084)=0,"",IF(AND($B2084&gt;0,VALUE(SUBSTITUTE($B2084,"5","0"))=$B2084),1,0)),"")</f>
        <v/>
      </c>
      <c r="I2084" s="5" t="str">
        <f>IF(PhieuBauCu!$B$2&gt;5,IF(LEN($B2084)=0,"",IF(AND($B2084&gt;0,VALUE(SUBSTITUTE($B2084,"6","0"))=$B2084),1,0)),"")</f>
        <v/>
      </c>
      <c r="J2084" s="5" t="str">
        <f>IF(PhieuBauCu!$B$2&gt;6,IF(LEN($B2084)=0,"",IF(AND($B2084&gt;0,VALUE(SUBSTITUTE($B2084,"7","0"))=$B2084),1,0)),"")</f>
        <v/>
      </c>
      <c r="K2084" s="5" t="str">
        <f>IF(PhieuBauCu!$B$2&gt;7,IF(LEN($B2084)=0,"",IF(AND($B2084&gt;0,VALUE(SUBSTITUTE($B2084,"8","0"))=$B2084),1,0)),"")</f>
        <v/>
      </c>
      <c r="L2084" s="5" t="str">
        <f>IF(PhieuBauCu!$B$2&gt;8,IF(LEN($B2084)=0,"",IF(AND($B2084&gt;0,VALUE(SUBSTITUTE($B2084,"9","0"))=$B2084),1,0)),"")</f>
        <v/>
      </c>
      <c r="M2084" s="9">
        <f t="shared" si="65"/>
        <v>0</v>
      </c>
      <c r="N2084" s="36">
        <f>IF(AND(M2084&lt;=PhieuBauCu!$B$13,M2084&gt;=1),1,0)</f>
        <v>0</v>
      </c>
    </row>
    <row r="2085" spans="1:14" ht="28.5" customHeight="1">
      <c r="A2085" s="2">
        <v>2080</v>
      </c>
      <c r="B2085" s="3"/>
      <c r="C2085" s="48" t="str">
        <f t="shared" si="64"/>
        <v/>
      </c>
      <c r="D2085" s="5" t="str">
        <f>IF(PhieuBauCu!$B$2&gt;0,IF(LEN($B2085)=0,"",IF(AND($B2085&gt;0,VALUE(SUBSTITUTE($B2085,"1","0"))=$B2085),1,0)),"")</f>
        <v/>
      </c>
      <c r="E2085" s="5" t="str">
        <f>IF(PhieuBauCu!$B$2&gt;1,IF(LEN($B2085)=0,"",IF(AND($B2085&gt;0,VALUE(SUBSTITUTE($B2085,"2","0"))=$B2085),1,0)),"")</f>
        <v/>
      </c>
      <c r="F2085" s="5" t="str">
        <f>IF(PhieuBauCu!$B$2&gt;2,IF(LEN($B2085)=0,"",IF(AND($B2085&gt;0,VALUE(SUBSTITUTE($B2085,"3","0"))=$B2085),1,0)),"")</f>
        <v/>
      </c>
      <c r="G2085" s="5" t="str">
        <f>IF(PhieuBauCu!$B$2&gt;3,IF(LEN($B2085)=0,"",IF(AND($B2085&gt;0,VALUE(SUBSTITUTE($B2085,"4","0"))=$B2085),1,0)),"")</f>
        <v/>
      </c>
      <c r="H2085" s="5" t="str">
        <f>IF(PhieuBauCu!$B$2&gt;4,IF(LEN($B2085)=0,"",IF(AND($B2085&gt;0,VALUE(SUBSTITUTE($B2085,"5","0"))=$B2085),1,0)),"")</f>
        <v/>
      </c>
      <c r="I2085" s="5" t="str">
        <f>IF(PhieuBauCu!$B$2&gt;5,IF(LEN($B2085)=0,"",IF(AND($B2085&gt;0,VALUE(SUBSTITUTE($B2085,"6","0"))=$B2085),1,0)),"")</f>
        <v/>
      </c>
      <c r="J2085" s="5" t="str">
        <f>IF(PhieuBauCu!$B$2&gt;6,IF(LEN($B2085)=0,"",IF(AND($B2085&gt;0,VALUE(SUBSTITUTE($B2085,"7","0"))=$B2085),1,0)),"")</f>
        <v/>
      </c>
      <c r="K2085" s="5" t="str">
        <f>IF(PhieuBauCu!$B$2&gt;7,IF(LEN($B2085)=0,"",IF(AND($B2085&gt;0,VALUE(SUBSTITUTE($B2085,"8","0"))=$B2085),1,0)),"")</f>
        <v/>
      </c>
      <c r="L2085" s="5" t="str">
        <f>IF(PhieuBauCu!$B$2&gt;8,IF(LEN($B2085)=0,"",IF(AND($B2085&gt;0,VALUE(SUBSTITUTE($B2085,"9","0"))=$B2085),1,0)),"")</f>
        <v/>
      </c>
      <c r="M2085" s="9">
        <f t="shared" si="65"/>
        <v>0</v>
      </c>
      <c r="N2085" s="36">
        <f>IF(AND(M2085&lt;=PhieuBauCu!$B$13,M2085&gt;=1),1,0)</f>
        <v>0</v>
      </c>
    </row>
    <row r="2086" spans="1:14" ht="28.5" customHeight="1">
      <c r="A2086" s="2">
        <v>2081</v>
      </c>
      <c r="B2086" s="3"/>
      <c r="C2086" s="48" t="str">
        <f t="shared" si="64"/>
        <v/>
      </c>
      <c r="D2086" s="5" t="str">
        <f>IF(PhieuBauCu!$B$2&gt;0,IF(LEN($B2086)=0,"",IF(AND($B2086&gt;0,VALUE(SUBSTITUTE($B2086,"1","0"))=$B2086),1,0)),"")</f>
        <v/>
      </c>
      <c r="E2086" s="5" t="str">
        <f>IF(PhieuBauCu!$B$2&gt;1,IF(LEN($B2086)=0,"",IF(AND($B2086&gt;0,VALUE(SUBSTITUTE($B2086,"2","0"))=$B2086),1,0)),"")</f>
        <v/>
      </c>
      <c r="F2086" s="5" t="str">
        <f>IF(PhieuBauCu!$B$2&gt;2,IF(LEN($B2086)=0,"",IF(AND($B2086&gt;0,VALUE(SUBSTITUTE($B2086,"3","0"))=$B2086),1,0)),"")</f>
        <v/>
      </c>
      <c r="G2086" s="5" t="str">
        <f>IF(PhieuBauCu!$B$2&gt;3,IF(LEN($B2086)=0,"",IF(AND($B2086&gt;0,VALUE(SUBSTITUTE($B2086,"4","0"))=$B2086),1,0)),"")</f>
        <v/>
      </c>
      <c r="H2086" s="5" t="str">
        <f>IF(PhieuBauCu!$B$2&gt;4,IF(LEN($B2086)=0,"",IF(AND($B2086&gt;0,VALUE(SUBSTITUTE($B2086,"5","0"))=$B2086),1,0)),"")</f>
        <v/>
      </c>
      <c r="I2086" s="5" t="str">
        <f>IF(PhieuBauCu!$B$2&gt;5,IF(LEN($B2086)=0,"",IF(AND($B2086&gt;0,VALUE(SUBSTITUTE($B2086,"6","0"))=$B2086),1,0)),"")</f>
        <v/>
      </c>
      <c r="J2086" s="5" t="str">
        <f>IF(PhieuBauCu!$B$2&gt;6,IF(LEN($B2086)=0,"",IF(AND($B2086&gt;0,VALUE(SUBSTITUTE($B2086,"7","0"))=$B2086),1,0)),"")</f>
        <v/>
      </c>
      <c r="K2086" s="5" t="str">
        <f>IF(PhieuBauCu!$B$2&gt;7,IF(LEN($B2086)=0,"",IF(AND($B2086&gt;0,VALUE(SUBSTITUTE($B2086,"8","0"))=$B2086),1,0)),"")</f>
        <v/>
      </c>
      <c r="L2086" s="5" t="str">
        <f>IF(PhieuBauCu!$B$2&gt;8,IF(LEN($B2086)=0,"",IF(AND($B2086&gt;0,VALUE(SUBSTITUTE($B2086,"9","0"))=$B2086),1,0)),"")</f>
        <v/>
      </c>
      <c r="M2086" s="9">
        <f t="shared" si="65"/>
        <v>0</v>
      </c>
      <c r="N2086" s="36">
        <f>IF(AND(M2086&lt;=PhieuBauCu!$B$13,M2086&gt;=1),1,0)</f>
        <v>0</v>
      </c>
    </row>
    <row r="2087" spans="1:14" ht="28.5" customHeight="1">
      <c r="A2087" s="2">
        <v>2082</v>
      </c>
      <c r="B2087" s="3"/>
      <c r="C2087" s="48" t="str">
        <f t="shared" si="64"/>
        <v/>
      </c>
      <c r="D2087" s="5" t="str">
        <f>IF(PhieuBauCu!$B$2&gt;0,IF(LEN($B2087)=0,"",IF(AND($B2087&gt;0,VALUE(SUBSTITUTE($B2087,"1","0"))=$B2087),1,0)),"")</f>
        <v/>
      </c>
      <c r="E2087" s="5" t="str">
        <f>IF(PhieuBauCu!$B$2&gt;1,IF(LEN($B2087)=0,"",IF(AND($B2087&gt;0,VALUE(SUBSTITUTE($B2087,"2","0"))=$B2087),1,0)),"")</f>
        <v/>
      </c>
      <c r="F2087" s="5" t="str">
        <f>IF(PhieuBauCu!$B$2&gt;2,IF(LEN($B2087)=0,"",IF(AND($B2087&gt;0,VALUE(SUBSTITUTE($B2087,"3","0"))=$B2087),1,0)),"")</f>
        <v/>
      </c>
      <c r="G2087" s="5" t="str">
        <f>IF(PhieuBauCu!$B$2&gt;3,IF(LEN($B2087)=0,"",IF(AND($B2087&gt;0,VALUE(SUBSTITUTE($B2087,"4","0"))=$B2087),1,0)),"")</f>
        <v/>
      </c>
      <c r="H2087" s="5" t="str">
        <f>IF(PhieuBauCu!$B$2&gt;4,IF(LEN($B2087)=0,"",IF(AND($B2087&gt;0,VALUE(SUBSTITUTE($B2087,"5","0"))=$B2087),1,0)),"")</f>
        <v/>
      </c>
      <c r="I2087" s="5" t="str">
        <f>IF(PhieuBauCu!$B$2&gt;5,IF(LEN($B2087)=0,"",IF(AND($B2087&gt;0,VALUE(SUBSTITUTE($B2087,"6","0"))=$B2087),1,0)),"")</f>
        <v/>
      </c>
      <c r="J2087" s="5" t="str">
        <f>IF(PhieuBauCu!$B$2&gt;6,IF(LEN($B2087)=0,"",IF(AND($B2087&gt;0,VALUE(SUBSTITUTE($B2087,"7","0"))=$B2087),1,0)),"")</f>
        <v/>
      </c>
      <c r="K2087" s="5" t="str">
        <f>IF(PhieuBauCu!$B$2&gt;7,IF(LEN($B2087)=0,"",IF(AND($B2087&gt;0,VALUE(SUBSTITUTE($B2087,"8","0"))=$B2087),1,0)),"")</f>
        <v/>
      </c>
      <c r="L2087" s="5" t="str">
        <f>IF(PhieuBauCu!$B$2&gt;8,IF(LEN($B2087)=0,"",IF(AND($B2087&gt;0,VALUE(SUBSTITUTE($B2087,"9","0"))=$B2087),1,0)),"")</f>
        <v/>
      </c>
      <c r="M2087" s="9">
        <f t="shared" si="65"/>
        <v>0</v>
      </c>
      <c r="N2087" s="36">
        <f>IF(AND(M2087&lt;=PhieuBauCu!$B$13,M2087&gt;=1),1,0)</f>
        <v>0</v>
      </c>
    </row>
    <row r="2088" spans="1:14" ht="28.5" customHeight="1">
      <c r="A2088" s="2">
        <v>2083</v>
      </c>
      <c r="B2088" s="3"/>
      <c r="C2088" s="48" t="str">
        <f t="shared" si="64"/>
        <v/>
      </c>
      <c r="D2088" s="5" t="str">
        <f>IF(PhieuBauCu!$B$2&gt;0,IF(LEN($B2088)=0,"",IF(AND($B2088&gt;0,VALUE(SUBSTITUTE($B2088,"1","0"))=$B2088),1,0)),"")</f>
        <v/>
      </c>
      <c r="E2088" s="5" t="str">
        <f>IF(PhieuBauCu!$B$2&gt;1,IF(LEN($B2088)=0,"",IF(AND($B2088&gt;0,VALUE(SUBSTITUTE($B2088,"2","0"))=$B2088),1,0)),"")</f>
        <v/>
      </c>
      <c r="F2088" s="5" t="str">
        <f>IF(PhieuBauCu!$B$2&gt;2,IF(LEN($B2088)=0,"",IF(AND($B2088&gt;0,VALUE(SUBSTITUTE($B2088,"3","0"))=$B2088),1,0)),"")</f>
        <v/>
      </c>
      <c r="G2088" s="5" t="str">
        <f>IF(PhieuBauCu!$B$2&gt;3,IF(LEN($B2088)=0,"",IF(AND($B2088&gt;0,VALUE(SUBSTITUTE($B2088,"4","0"))=$B2088),1,0)),"")</f>
        <v/>
      </c>
      <c r="H2088" s="5" t="str">
        <f>IF(PhieuBauCu!$B$2&gt;4,IF(LEN($B2088)=0,"",IF(AND($B2088&gt;0,VALUE(SUBSTITUTE($B2088,"5","0"))=$B2088),1,0)),"")</f>
        <v/>
      </c>
      <c r="I2088" s="5" t="str">
        <f>IF(PhieuBauCu!$B$2&gt;5,IF(LEN($B2088)=0,"",IF(AND($B2088&gt;0,VALUE(SUBSTITUTE($B2088,"6","0"))=$B2088),1,0)),"")</f>
        <v/>
      </c>
      <c r="J2088" s="5" t="str">
        <f>IF(PhieuBauCu!$B$2&gt;6,IF(LEN($B2088)=0,"",IF(AND($B2088&gt;0,VALUE(SUBSTITUTE($B2088,"7","0"))=$B2088),1,0)),"")</f>
        <v/>
      </c>
      <c r="K2088" s="5" t="str">
        <f>IF(PhieuBauCu!$B$2&gt;7,IF(LEN($B2088)=0,"",IF(AND($B2088&gt;0,VALUE(SUBSTITUTE($B2088,"8","0"))=$B2088),1,0)),"")</f>
        <v/>
      </c>
      <c r="L2088" s="5" t="str">
        <f>IF(PhieuBauCu!$B$2&gt;8,IF(LEN($B2088)=0,"",IF(AND($B2088&gt;0,VALUE(SUBSTITUTE($B2088,"9","0"))=$B2088),1,0)),"")</f>
        <v/>
      </c>
      <c r="M2088" s="9">
        <f t="shared" si="65"/>
        <v>0</v>
      </c>
      <c r="N2088" s="36">
        <f>IF(AND(M2088&lt;=PhieuBauCu!$B$13,M2088&gt;=1),1,0)</f>
        <v>0</v>
      </c>
    </row>
    <row r="2089" spans="1:14" ht="28.5" customHeight="1">
      <c r="A2089" s="2">
        <v>2084</v>
      </c>
      <c r="B2089" s="3"/>
      <c r="C2089" s="48" t="str">
        <f t="shared" si="64"/>
        <v/>
      </c>
      <c r="D2089" s="5" t="str">
        <f>IF(PhieuBauCu!$B$2&gt;0,IF(LEN($B2089)=0,"",IF(AND($B2089&gt;0,VALUE(SUBSTITUTE($B2089,"1","0"))=$B2089),1,0)),"")</f>
        <v/>
      </c>
      <c r="E2089" s="5" t="str">
        <f>IF(PhieuBauCu!$B$2&gt;1,IF(LEN($B2089)=0,"",IF(AND($B2089&gt;0,VALUE(SUBSTITUTE($B2089,"2","0"))=$B2089),1,0)),"")</f>
        <v/>
      </c>
      <c r="F2089" s="5" t="str">
        <f>IF(PhieuBauCu!$B$2&gt;2,IF(LEN($B2089)=0,"",IF(AND($B2089&gt;0,VALUE(SUBSTITUTE($B2089,"3","0"))=$B2089),1,0)),"")</f>
        <v/>
      </c>
      <c r="G2089" s="5" t="str">
        <f>IF(PhieuBauCu!$B$2&gt;3,IF(LEN($B2089)=0,"",IF(AND($B2089&gt;0,VALUE(SUBSTITUTE($B2089,"4","0"))=$B2089),1,0)),"")</f>
        <v/>
      </c>
      <c r="H2089" s="5" t="str">
        <f>IF(PhieuBauCu!$B$2&gt;4,IF(LEN($B2089)=0,"",IF(AND($B2089&gt;0,VALUE(SUBSTITUTE($B2089,"5","0"))=$B2089),1,0)),"")</f>
        <v/>
      </c>
      <c r="I2089" s="5" t="str">
        <f>IF(PhieuBauCu!$B$2&gt;5,IF(LEN($B2089)=0,"",IF(AND($B2089&gt;0,VALUE(SUBSTITUTE($B2089,"6","0"))=$B2089),1,0)),"")</f>
        <v/>
      </c>
      <c r="J2089" s="5" t="str">
        <f>IF(PhieuBauCu!$B$2&gt;6,IF(LEN($B2089)=0,"",IF(AND($B2089&gt;0,VALUE(SUBSTITUTE($B2089,"7","0"))=$B2089),1,0)),"")</f>
        <v/>
      </c>
      <c r="K2089" s="5" t="str">
        <f>IF(PhieuBauCu!$B$2&gt;7,IF(LEN($B2089)=0,"",IF(AND($B2089&gt;0,VALUE(SUBSTITUTE($B2089,"8","0"))=$B2089),1,0)),"")</f>
        <v/>
      </c>
      <c r="L2089" s="5" t="str">
        <f>IF(PhieuBauCu!$B$2&gt;8,IF(LEN($B2089)=0,"",IF(AND($B2089&gt;0,VALUE(SUBSTITUTE($B2089,"9","0"))=$B2089),1,0)),"")</f>
        <v/>
      </c>
      <c r="M2089" s="9">
        <f t="shared" si="65"/>
        <v>0</v>
      </c>
      <c r="N2089" s="36">
        <f>IF(AND(M2089&lt;=PhieuBauCu!$B$13,M2089&gt;=1),1,0)</f>
        <v>0</v>
      </c>
    </row>
    <row r="2090" spans="1:14" ht="28.5" customHeight="1">
      <c r="A2090" s="2">
        <v>2085</v>
      </c>
      <c r="B2090" s="3"/>
      <c r="C2090" s="48" t="str">
        <f t="shared" si="64"/>
        <v/>
      </c>
      <c r="D2090" s="5" t="str">
        <f>IF(PhieuBauCu!$B$2&gt;0,IF(LEN($B2090)=0,"",IF(AND($B2090&gt;0,VALUE(SUBSTITUTE($B2090,"1","0"))=$B2090),1,0)),"")</f>
        <v/>
      </c>
      <c r="E2090" s="5" t="str">
        <f>IF(PhieuBauCu!$B$2&gt;1,IF(LEN($B2090)=0,"",IF(AND($B2090&gt;0,VALUE(SUBSTITUTE($B2090,"2","0"))=$B2090),1,0)),"")</f>
        <v/>
      </c>
      <c r="F2090" s="5" t="str">
        <f>IF(PhieuBauCu!$B$2&gt;2,IF(LEN($B2090)=0,"",IF(AND($B2090&gt;0,VALUE(SUBSTITUTE($B2090,"3","0"))=$B2090),1,0)),"")</f>
        <v/>
      </c>
      <c r="G2090" s="5" t="str">
        <f>IF(PhieuBauCu!$B$2&gt;3,IF(LEN($B2090)=0,"",IF(AND($B2090&gt;0,VALUE(SUBSTITUTE($B2090,"4","0"))=$B2090),1,0)),"")</f>
        <v/>
      </c>
      <c r="H2090" s="5" t="str">
        <f>IF(PhieuBauCu!$B$2&gt;4,IF(LEN($B2090)=0,"",IF(AND($B2090&gt;0,VALUE(SUBSTITUTE($B2090,"5","0"))=$B2090),1,0)),"")</f>
        <v/>
      </c>
      <c r="I2090" s="5" t="str">
        <f>IF(PhieuBauCu!$B$2&gt;5,IF(LEN($B2090)=0,"",IF(AND($B2090&gt;0,VALUE(SUBSTITUTE($B2090,"6","0"))=$B2090),1,0)),"")</f>
        <v/>
      </c>
      <c r="J2090" s="5" t="str">
        <f>IF(PhieuBauCu!$B$2&gt;6,IF(LEN($B2090)=0,"",IF(AND($B2090&gt;0,VALUE(SUBSTITUTE($B2090,"7","0"))=$B2090),1,0)),"")</f>
        <v/>
      </c>
      <c r="K2090" s="5" t="str">
        <f>IF(PhieuBauCu!$B$2&gt;7,IF(LEN($B2090)=0,"",IF(AND($B2090&gt;0,VALUE(SUBSTITUTE($B2090,"8","0"))=$B2090),1,0)),"")</f>
        <v/>
      </c>
      <c r="L2090" s="5" t="str">
        <f>IF(PhieuBauCu!$B$2&gt;8,IF(LEN($B2090)=0,"",IF(AND($B2090&gt;0,VALUE(SUBSTITUTE($B2090,"9","0"))=$B2090),1,0)),"")</f>
        <v/>
      </c>
      <c r="M2090" s="9">
        <f t="shared" si="65"/>
        <v>0</v>
      </c>
      <c r="N2090" s="36">
        <f>IF(AND(M2090&lt;=PhieuBauCu!$B$13,M2090&gt;=1),1,0)</f>
        <v>0</v>
      </c>
    </row>
    <row r="2091" spans="1:14" ht="28.5" customHeight="1">
      <c r="A2091" s="2">
        <v>2086</v>
      </c>
      <c r="B2091" s="3"/>
      <c r="C2091" s="48" t="str">
        <f t="shared" si="64"/>
        <v/>
      </c>
      <c r="D2091" s="5" t="str">
        <f>IF(PhieuBauCu!$B$2&gt;0,IF(LEN($B2091)=0,"",IF(AND($B2091&gt;0,VALUE(SUBSTITUTE($B2091,"1","0"))=$B2091),1,0)),"")</f>
        <v/>
      </c>
      <c r="E2091" s="5" t="str">
        <f>IF(PhieuBauCu!$B$2&gt;1,IF(LEN($B2091)=0,"",IF(AND($B2091&gt;0,VALUE(SUBSTITUTE($B2091,"2","0"))=$B2091),1,0)),"")</f>
        <v/>
      </c>
      <c r="F2091" s="5" t="str">
        <f>IF(PhieuBauCu!$B$2&gt;2,IF(LEN($B2091)=0,"",IF(AND($B2091&gt;0,VALUE(SUBSTITUTE($B2091,"3","0"))=$B2091),1,0)),"")</f>
        <v/>
      </c>
      <c r="G2091" s="5" t="str">
        <f>IF(PhieuBauCu!$B$2&gt;3,IF(LEN($B2091)=0,"",IF(AND($B2091&gt;0,VALUE(SUBSTITUTE($B2091,"4","0"))=$B2091),1,0)),"")</f>
        <v/>
      </c>
      <c r="H2091" s="5" t="str">
        <f>IF(PhieuBauCu!$B$2&gt;4,IF(LEN($B2091)=0,"",IF(AND($B2091&gt;0,VALUE(SUBSTITUTE($B2091,"5","0"))=$B2091),1,0)),"")</f>
        <v/>
      </c>
      <c r="I2091" s="5" t="str">
        <f>IF(PhieuBauCu!$B$2&gt;5,IF(LEN($B2091)=0,"",IF(AND($B2091&gt;0,VALUE(SUBSTITUTE($B2091,"6","0"))=$B2091),1,0)),"")</f>
        <v/>
      </c>
      <c r="J2091" s="5" t="str">
        <f>IF(PhieuBauCu!$B$2&gt;6,IF(LEN($B2091)=0,"",IF(AND($B2091&gt;0,VALUE(SUBSTITUTE($B2091,"7","0"))=$B2091),1,0)),"")</f>
        <v/>
      </c>
      <c r="K2091" s="5" t="str">
        <f>IF(PhieuBauCu!$B$2&gt;7,IF(LEN($B2091)=0,"",IF(AND($B2091&gt;0,VALUE(SUBSTITUTE($B2091,"8","0"))=$B2091),1,0)),"")</f>
        <v/>
      </c>
      <c r="L2091" s="5" t="str">
        <f>IF(PhieuBauCu!$B$2&gt;8,IF(LEN($B2091)=0,"",IF(AND($B2091&gt;0,VALUE(SUBSTITUTE($B2091,"9","0"))=$B2091),1,0)),"")</f>
        <v/>
      </c>
      <c r="M2091" s="9">
        <f t="shared" si="65"/>
        <v>0</v>
      </c>
      <c r="N2091" s="36">
        <f>IF(AND(M2091&lt;=PhieuBauCu!$B$13,M2091&gt;=1),1,0)</f>
        <v>0</v>
      </c>
    </row>
    <row r="2092" spans="1:14" ht="28.5" customHeight="1">
      <c r="A2092" s="2">
        <v>2087</v>
      </c>
      <c r="B2092" s="3"/>
      <c r="C2092" s="48" t="str">
        <f t="shared" si="64"/>
        <v/>
      </c>
      <c r="D2092" s="5" t="str">
        <f>IF(PhieuBauCu!$B$2&gt;0,IF(LEN($B2092)=0,"",IF(AND($B2092&gt;0,VALUE(SUBSTITUTE($B2092,"1","0"))=$B2092),1,0)),"")</f>
        <v/>
      </c>
      <c r="E2092" s="5" t="str">
        <f>IF(PhieuBauCu!$B$2&gt;1,IF(LEN($B2092)=0,"",IF(AND($B2092&gt;0,VALUE(SUBSTITUTE($B2092,"2","0"))=$B2092),1,0)),"")</f>
        <v/>
      </c>
      <c r="F2092" s="5" t="str">
        <f>IF(PhieuBauCu!$B$2&gt;2,IF(LEN($B2092)=0,"",IF(AND($B2092&gt;0,VALUE(SUBSTITUTE($B2092,"3","0"))=$B2092),1,0)),"")</f>
        <v/>
      </c>
      <c r="G2092" s="5" t="str">
        <f>IF(PhieuBauCu!$B$2&gt;3,IF(LEN($B2092)=0,"",IF(AND($B2092&gt;0,VALUE(SUBSTITUTE($B2092,"4","0"))=$B2092),1,0)),"")</f>
        <v/>
      </c>
      <c r="H2092" s="5" t="str">
        <f>IF(PhieuBauCu!$B$2&gt;4,IF(LEN($B2092)=0,"",IF(AND($B2092&gt;0,VALUE(SUBSTITUTE($B2092,"5","0"))=$B2092),1,0)),"")</f>
        <v/>
      </c>
      <c r="I2092" s="5" t="str">
        <f>IF(PhieuBauCu!$B$2&gt;5,IF(LEN($B2092)=0,"",IF(AND($B2092&gt;0,VALUE(SUBSTITUTE($B2092,"6","0"))=$B2092),1,0)),"")</f>
        <v/>
      </c>
      <c r="J2092" s="5" t="str">
        <f>IF(PhieuBauCu!$B$2&gt;6,IF(LEN($B2092)=0,"",IF(AND($B2092&gt;0,VALUE(SUBSTITUTE($B2092,"7","0"))=$B2092),1,0)),"")</f>
        <v/>
      </c>
      <c r="K2092" s="5" t="str">
        <f>IF(PhieuBauCu!$B$2&gt;7,IF(LEN($B2092)=0,"",IF(AND($B2092&gt;0,VALUE(SUBSTITUTE($B2092,"8","0"))=$B2092),1,0)),"")</f>
        <v/>
      </c>
      <c r="L2092" s="5" t="str">
        <f>IF(PhieuBauCu!$B$2&gt;8,IF(LEN($B2092)=0,"",IF(AND($B2092&gt;0,VALUE(SUBSTITUTE($B2092,"9","0"))=$B2092),1,0)),"")</f>
        <v/>
      </c>
      <c r="M2092" s="9">
        <f t="shared" si="65"/>
        <v>0</v>
      </c>
      <c r="N2092" s="36">
        <f>IF(AND(M2092&lt;=PhieuBauCu!$B$13,M2092&gt;=1),1,0)</f>
        <v>0</v>
      </c>
    </row>
    <row r="2093" spans="1:14" ht="28.5" customHeight="1">
      <c r="A2093" s="2">
        <v>2088</v>
      </c>
      <c r="B2093" s="3"/>
      <c r="C2093" s="48" t="str">
        <f t="shared" si="64"/>
        <v/>
      </c>
      <c r="D2093" s="5" t="str">
        <f>IF(PhieuBauCu!$B$2&gt;0,IF(LEN($B2093)=0,"",IF(AND($B2093&gt;0,VALUE(SUBSTITUTE($B2093,"1","0"))=$B2093),1,0)),"")</f>
        <v/>
      </c>
      <c r="E2093" s="5" t="str">
        <f>IF(PhieuBauCu!$B$2&gt;1,IF(LEN($B2093)=0,"",IF(AND($B2093&gt;0,VALUE(SUBSTITUTE($B2093,"2","0"))=$B2093),1,0)),"")</f>
        <v/>
      </c>
      <c r="F2093" s="5" t="str">
        <f>IF(PhieuBauCu!$B$2&gt;2,IF(LEN($B2093)=0,"",IF(AND($B2093&gt;0,VALUE(SUBSTITUTE($B2093,"3","0"))=$B2093),1,0)),"")</f>
        <v/>
      </c>
      <c r="G2093" s="5" t="str">
        <f>IF(PhieuBauCu!$B$2&gt;3,IF(LEN($B2093)=0,"",IF(AND($B2093&gt;0,VALUE(SUBSTITUTE($B2093,"4","0"))=$B2093),1,0)),"")</f>
        <v/>
      </c>
      <c r="H2093" s="5" t="str">
        <f>IF(PhieuBauCu!$B$2&gt;4,IF(LEN($B2093)=0,"",IF(AND($B2093&gt;0,VALUE(SUBSTITUTE($B2093,"5","0"))=$B2093),1,0)),"")</f>
        <v/>
      </c>
      <c r="I2093" s="5" t="str">
        <f>IF(PhieuBauCu!$B$2&gt;5,IF(LEN($B2093)=0,"",IF(AND($B2093&gt;0,VALUE(SUBSTITUTE($B2093,"6","0"))=$B2093),1,0)),"")</f>
        <v/>
      </c>
      <c r="J2093" s="5" t="str">
        <f>IF(PhieuBauCu!$B$2&gt;6,IF(LEN($B2093)=0,"",IF(AND($B2093&gt;0,VALUE(SUBSTITUTE($B2093,"7","0"))=$B2093),1,0)),"")</f>
        <v/>
      </c>
      <c r="K2093" s="5" t="str">
        <f>IF(PhieuBauCu!$B$2&gt;7,IF(LEN($B2093)=0,"",IF(AND($B2093&gt;0,VALUE(SUBSTITUTE($B2093,"8","0"))=$B2093),1,0)),"")</f>
        <v/>
      </c>
      <c r="L2093" s="5" t="str">
        <f>IF(PhieuBauCu!$B$2&gt;8,IF(LEN($B2093)=0,"",IF(AND($B2093&gt;0,VALUE(SUBSTITUTE($B2093,"9","0"))=$B2093),1,0)),"")</f>
        <v/>
      </c>
      <c r="M2093" s="9">
        <f t="shared" si="65"/>
        <v>0</v>
      </c>
      <c r="N2093" s="36">
        <f>IF(AND(M2093&lt;=PhieuBauCu!$B$13,M2093&gt;=1),1,0)</f>
        <v>0</v>
      </c>
    </row>
    <row r="2094" spans="1:14" ht="28.5" customHeight="1">
      <c r="A2094" s="2">
        <v>2089</v>
      </c>
      <c r="B2094" s="3"/>
      <c r="C2094" s="48" t="str">
        <f t="shared" si="64"/>
        <v/>
      </c>
      <c r="D2094" s="5" t="str">
        <f>IF(PhieuBauCu!$B$2&gt;0,IF(LEN($B2094)=0,"",IF(AND($B2094&gt;0,VALUE(SUBSTITUTE($B2094,"1","0"))=$B2094),1,0)),"")</f>
        <v/>
      </c>
      <c r="E2094" s="5" t="str">
        <f>IF(PhieuBauCu!$B$2&gt;1,IF(LEN($B2094)=0,"",IF(AND($B2094&gt;0,VALUE(SUBSTITUTE($B2094,"2","0"))=$B2094),1,0)),"")</f>
        <v/>
      </c>
      <c r="F2094" s="5" t="str">
        <f>IF(PhieuBauCu!$B$2&gt;2,IF(LEN($B2094)=0,"",IF(AND($B2094&gt;0,VALUE(SUBSTITUTE($B2094,"3","0"))=$B2094),1,0)),"")</f>
        <v/>
      </c>
      <c r="G2094" s="5" t="str">
        <f>IF(PhieuBauCu!$B$2&gt;3,IF(LEN($B2094)=0,"",IF(AND($B2094&gt;0,VALUE(SUBSTITUTE($B2094,"4","0"))=$B2094),1,0)),"")</f>
        <v/>
      </c>
      <c r="H2094" s="5" t="str">
        <f>IF(PhieuBauCu!$B$2&gt;4,IF(LEN($B2094)=0,"",IF(AND($B2094&gt;0,VALUE(SUBSTITUTE($B2094,"5","0"))=$B2094),1,0)),"")</f>
        <v/>
      </c>
      <c r="I2094" s="5" t="str">
        <f>IF(PhieuBauCu!$B$2&gt;5,IF(LEN($B2094)=0,"",IF(AND($B2094&gt;0,VALUE(SUBSTITUTE($B2094,"6","0"))=$B2094),1,0)),"")</f>
        <v/>
      </c>
      <c r="J2094" s="5" t="str">
        <f>IF(PhieuBauCu!$B$2&gt;6,IF(LEN($B2094)=0,"",IF(AND($B2094&gt;0,VALUE(SUBSTITUTE($B2094,"7","0"))=$B2094),1,0)),"")</f>
        <v/>
      </c>
      <c r="K2094" s="5" t="str">
        <f>IF(PhieuBauCu!$B$2&gt;7,IF(LEN($B2094)=0,"",IF(AND($B2094&gt;0,VALUE(SUBSTITUTE($B2094,"8","0"))=$B2094),1,0)),"")</f>
        <v/>
      </c>
      <c r="L2094" s="5" t="str">
        <f>IF(PhieuBauCu!$B$2&gt;8,IF(LEN($B2094)=0,"",IF(AND($B2094&gt;0,VALUE(SUBSTITUTE($B2094,"9","0"))=$B2094),1,0)),"")</f>
        <v/>
      </c>
      <c r="M2094" s="9">
        <f t="shared" si="65"/>
        <v>0</v>
      </c>
      <c r="N2094" s="36">
        <f>IF(AND(M2094&lt;=PhieuBauCu!$B$13,M2094&gt;=1),1,0)</f>
        <v>0</v>
      </c>
    </row>
    <row r="2095" spans="1:14" ht="28.5" customHeight="1">
      <c r="A2095" s="2">
        <v>2090</v>
      </c>
      <c r="B2095" s="3"/>
      <c r="C2095" s="48" t="str">
        <f t="shared" si="64"/>
        <v/>
      </c>
      <c r="D2095" s="5" t="str">
        <f>IF(PhieuBauCu!$B$2&gt;0,IF(LEN($B2095)=0,"",IF(AND($B2095&gt;0,VALUE(SUBSTITUTE($B2095,"1","0"))=$B2095),1,0)),"")</f>
        <v/>
      </c>
      <c r="E2095" s="5" t="str">
        <f>IF(PhieuBauCu!$B$2&gt;1,IF(LEN($B2095)=0,"",IF(AND($B2095&gt;0,VALUE(SUBSTITUTE($B2095,"2","0"))=$B2095),1,0)),"")</f>
        <v/>
      </c>
      <c r="F2095" s="5" t="str">
        <f>IF(PhieuBauCu!$B$2&gt;2,IF(LEN($B2095)=0,"",IF(AND($B2095&gt;0,VALUE(SUBSTITUTE($B2095,"3","0"))=$B2095),1,0)),"")</f>
        <v/>
      </c>
      <c r="G2095" s="5" t="str">
        <f>IF(PhieuBauCu!$B$2&gt;3,IF(LEN($B2095)=0,"",IF(AND($B2095&gt;0,VALUE(SUBSTITUTE($B2095,"4","0"))=$B2095),1,0)),"")</f>
        <v/>
      </c>
      <c r="H2095" s="5" t="str">
        <f>IF(PhieuBauCu!$B$2&gt;4,IF(LEN($B2095)=0,"",IF(AND($B2095&gt;0,VALUE(SUBSTITUTE($B2095,"5","0"))=$B2095),1,0)),"")</f>
        <v/>
      </c>
      <c r="I2095" s="5" t="str">
        <f>IF(PhieuBauCu!$B$2&gt;5,IF(LEN($B2095)=0,"",IF(AND($B2095&gt;0,VALUE(SUBSTITUTE($B2095,"6","0"))=$B2095),1,0)),"")</f>
        <v/>
      </c>
      <c r="J2095" s="5" t="str">
        <f>IF(PhieuBauCu!$B$2&gt;6,IF(LEN($B2095)=0,"",IF(AND($B2095&gt;0,VALUE(SUBSTITUTE($B2095,"7","0"))=$B2095),1,0)),"")</f>
        <v/>
      </c>
      <c r="K2095" s="5" t="str">
        <f>IF(PhieuBauCu!$B$2&gt;7,IF(LEN($B2095)=0,"",IF(AND($B2095&gt;0,VALUE(SUBSTITUTE($B2095,"8","0"))=$B2095),1,0)),"")</f>
        <v/>
      </c>
      <c r="L2095" s="5" t="str">
        <f>IF(PhieuBauCu!$B$2&gt;8,IF(LEN($B2095)=0,"",IF(AND($B2095&gt;0,VALUE(SUBSTITUTE($B2095,"9","0"))=$B2095),1,0)),"")</f>
        <v/>
      </c>
      <c r="M2095" s="9">
        <f t="shared" si="65"/>
        <v>0</v>
      </c>
      <c r="N2095" s="36">
        <f>IF(AND(M2095&lt;=PhieuBauCu!$B$13,M2095&gt;=1),1,0)</f>
        <v>0</v>
      </c>
    </row>
    <row r="2096" spans="1:14" ht="28.5" customHeight="1">
      <c r="A2096" s="2">
        <v>2091</v>
      </c>
      <c r="B2096" s="3"/>
      <c r="C2096" s="48" t="str">
        <f t="shared" si="64"/>
        <v/>
      </c>
      <c r="D2096" s="5" t="str">
        <f>IF(PhieuBauCu!$B$2&gt;0,IF(LEN($B2096)=0,"",IF(AND($B2096&gt;0,VALUE(SUBSTITUTE($B2096,"1","0"))=$B2096),1,0)),"")</f>
        <v/>
      </c>
      <c r="E2096" s="5" t="str">
        <f>IF(PhieuBauCu!$B$2&gt;1,IF(LEN($B2096)=0,"",IF(AND($B2096&gt;0,VALUE(SUBSTITUTE($B2096,"2","0"))=$B2096),1,0)),"")</f>
        <v/>
      </c>
      <c r="F2096" s="5" t="str">
        <f>IF(PhieuBauCu!$B$2&gt;2,IF(LEN($B2096)=0,"",IF(AND($B2096&gt;0,VALUE(SUBSTITUTE($B2096,"3","0"))=$B2096),1,0)),"")</f>
        <v/>
      </c>
      <c r="G2096" s="5" t="str">
        <f>IF(PhieuBauCu!$B$2&gt;3,IF(LEN($B2096)=0,"",IF(AND($B2096&gt;0,VALUE(SUBSTITUTE($B2096,"4","0"))=$B2096),1,0)),"")</f>
        <v/>
      </c>
      <c r="H2096" s="5" t="str">
        <f>IF(PhieuBauCu!$B$2&gt;4,IF(LEN($B2096)=0,"",IF(AND($B2096&gt;0,VALUE(SUBSTITUTE($B2096,"5","0"))=$B2096),1,0)),"")</f>
        <v/>
      </c>
      <c r="I2096" s="5" t="str">
        <f>IF(PhieuBauCu!$B$2&gt;5,IF(LEN($B2096)=0,"",IF(AND($B2096&gt;0,VALUE(SUBSTITUTE($B2096,"6","0"))=$B2096),1,0)),"")</f>
        <v/>
      </c>
      <c r="J2096" s="5" t="str">
        <f>IF(PhieuBauCu!$B$2&gt;6,IF(LEN($B2096)=0,"",IF(AND($B2096&gt;0,VALUE(SUBSTITUTE($B2096,"7","0"))=$B2096),1,0)),"")</f>
        <v/>
      </c>
      <c r="K2096" s="5" t="str">
        <f>IF(PhieuBauCu!$B$2&gt;7,IF(LEN($B2096)=0,"",IF(AND($B2096&gt;0,VALUE(SUBSTITUTE($B2096,"8","0"))=$B2096),1,0)),"")</f>
        <v/>
      </c>
      <c r="L2096" s="5" t="str">
        <f>IF(PhieuBauCu!$B$2&gt;8,IF(LEN($B2096)=0,"",IF(AND($B2096&gt;0,VALUE(SUBSTITUTE($B2096,"9","0"))=$B2096),1,0)),"")</f>
        <v/>
      </c>
      <c r="M2096" s="9">
        <f t="shared" si="65"/>
        <v>0</v>
      </c>
      <c r="N2096" s="36">
        <f>IF(AND(M2096&lt;=PhieuBauCu!$B$13,M2096&gt;=1),1,0)</f>
        <v>0</v>
      </c>
    </row>
    <row r="2097" spans="1:14" ht="28.5" customHeight="1">
      <c r="A2097" s="2">
        <v>2092</v>
      </c>
      <c r="B2097" s="3"/>
      <c r="C2097" s="48" t="str">
        <f t="shared" si="64"/>
        <v/>
      </c>
      <c r="D2097" s="5" t="str">
        <f>IF(PhieuBauCu!$B$2&gt;0,IF(LEN($B2097)=0,"",IF(AND($B2097&gt;0,VALUE(SUBSTITUTE($B2097,"1","0"))=$B2097),1,0)),"")</f>
        <v/>
      </c>
      <c r="E2097" s="5" t="str">
        <f>IF(PhieuBauCu!$B$2&gt;1,IF(LEN($B2097)=0,"",IF(AND($B2097&gt;0,VALUE(SUBSTITUTE($B2097,"2","0"))=$B2097),1,0)),"")</f>
        <v/>
      </c>
      <c r="F2097" s="5" t="str">
        <f>IF(PhieuBauCu!$B$2&gt;2,IF(LEN($B2097)=0,"",IF(AND($B2097&gt;0,VALUE(SUBSTITUTE($B2097,"3","0"))=$B2097),1,0)),"")</f>
        <v/>
      </c>
      <c r="G2097" s="5" t="str">
        <f>IF(PhieuBauCu!$B$2&gt;3,IF(LEN($B2097)=0,"",IF(AND($B2097&gt;0,VALUE(SUBSTITUTE($B2097,"4","0"))=$B2097),1,0)),"")</f>
        <v/>
      </c>
      <c r="H2097" s="5" t="str">
        <f>IF(PhieuBauCu!$B$2&gt;4,IF(LEN($B2097)=0,"",IF(AND($B2097&gt;0,VALUE(SUBSTITUTE($B2097,"5","0"))=$B2097),1,0)),"")</f>
        <v/>
      </c>
      <c r="I2097" s="5" t="str">
        <f>IF(PhieuBauCu!$B$2&gt;5,IF(LEN($B2097)=0,"",IF(AND($B2097&gt;0,VALUE(SUBSTITUTE($B2097,"6","0"))=$B2097),1,0)),"")</f>
        <v/>
      </c>
      <c r="J2097" s="5" t="str">
        <f>IF(PhieuBauCu!$B$2&gt;6,IF(LEN($B2097)=0,"",IF(AND($B2097&gt;0,VALUE(SUBSTITUTE($B2097,"7","0"))=$B2097),1,0)),"")</f>
        <v/>
      </c>
      <c r="K2097" s="5" t="str">
        <f>IF(PhieuBauCu!$B$2&gt;7,IF(LEN($B2097)=0,"",IF(AND($B2097&gt;0,VALUE(SUBSTITUTE($B2097,"8","0"))=$B2097),1,0)),"")</f>
        <v/>
      </c>
      <c r="L2097" s="5" t="str">
        <f>IF(PhieuBauCu!$B$2&gt;8,IF(LEN($B2097)=0,"",IF(AND($B2097&gt;0,VALUE(SUBSTITUTE($B2097,"9","0"))=$B2097),1,0)),"")</f>
        <v/>
      </c>
      <c r="M2097" s="9">
        <f t="shared" si="65"/>
        <v>0</v>
      </c>
      <c r="N2097" s="36">
        <f>IF(AND(M2097&lt;=PhieuBauCu!$B$13,M2097&gt;=1),1,0)</f>
        <v>0</v>
      </c>
    </row>
    <row r="2098" spans="1:14" ht="28.5" customHeight="1">
      <c r="A2098" s="2">
        <v>2093</v>
      </c>
      <c r="B2098" s="3"/>
      <c r="C2098" s="48" t="str">
        <f t="shared" si="64"/>
        <v/>
      </c>
      <c r="D2098" s="5" t="str">
        <f>IF(PhieuBauCu!$B$2&gt;0,IF(LEN($B2098)=0,"",IF(AND($B2098&gt;0,VALUE(SUBSTITUTE($B2098,"1","0"))=$B2098),1,0)),"")</f>
        <v/>
      </c>
      <c r="E2098" s="5" t="str">
        <f>IF(PhieuBauCu!$B$2&gt;1,IF(LEN($B2098)=0,"",IF(AND($B2098&gt;0,VALUE(SUBSTITUTE($B2098,"2","0"))=$B2098),1,0)),"")</f>
        <v/>
      </c>
      <c r="F2098" s="5" t="str">
        <f>IF(PhieuBauCu!$B$2&gt;2,IF(LEN($B2098)=0,"",IF(AND($B2098&gt;0,VALUE(SUBSTITUTE($B2098,"3","0"))=$B2098),1,0)),"")</f>
        <v/>
      </c>
      <c r="G2098" s="5" t="str">
        <f>IF(PhieuBauCu!$B$2&gt;3,IF(LEN($B2098)=0,"",IF(AND($B2098&gt;0,VALUE(SUBSTITUTE($B2098,"4","0"))=$B2098),1,0)),"")</f>
        <v/>
      </c>
      <c r="H2098" s="5" t="str">
        <f>IF(PhieuBauCu!$B$2&gt;4,IF(LEN($B2098)=0,"",IF(AND($B2098&gt;0,VALUE(SUBSTITUTE($B2098,"5","0"))=$B2098),1,0)),"")</f>
        <v/>
      </c>
      <c r="I2098" s="5" t="str">
        <f>IF(PhieuBauCu!$B$2&gt;5,IF(LEN($B2098)=0,"",IF(AND($B2098&gt;0,VALUE(SUBSTITUTE($B2098,"6","0"))=$B2098),1,0)),"")</f>
        <v/>
      </c>
      <c r="J2098" s="5" t="str">
        <f>IF(PhieuBauCu!$B$2&gt;6,IF(LEN($B2098)=0,"",IF(AND($B2098&gt;0,VALUE(SUBSTITUTE($B2098,"7","0"))=$B2098),1,0)),"")</f>
        <v/>
      </c>
      <c r="K2098" s="5" t="str">
        <f>IF(PhieuBauCu!$B$2&gt;7,IF(LEN($B2098)=0,"",IF(AND($B2098&gt;0,VALUE(SUBSTITUTE($B2098,"8","0"))=$B2098),1,0)),"")</f>
        <v/>
      </c>
      <c r="L2098" s="5" t="str">
        <f>IF(PhieuBauCu!$B$2&gt;8,IF(LEN($B2098)=0,"",IF(AND($B2098&gt;0,VALUE(SUBSTITUTE($B2098,"9","0"))=$B2098),1,0)),"")</f>
        <v/>
      </c>
      <c r="M2098" s="9">
        <f t="shared" si="65"/>
        <v>0</v>
      </c>
      <c r="N2098" s="36">
        <f>IF(AND(M2098&lt;=PhieuBauCu!$B$13,M2098&gt;=1),1,0)</f>
        <v>0</v>
      </c>
    </row>
    <row r="2099" spans="1:14" ht="28.5" customHeight="1">
      <c r="A2099" s="2">
        <v>2094</v>
      </c>
      <c r="B2099" s="3"/>
      <c r="C2099" s="48" t="str">
        <f t="shared" si="64"/>
        <v/>
      </c>
      <c r="D2099" s="5" t="str">
        <f>IF(PhieuBauCu!$B$2&gt;0,IF(LEN($B2099)=0,"",IF(AND($B2099&gt;0,VALUE(SUBSTITUTE($B2099,"1","0"))=$B2099),1,0)),"")</f>
        <v/>
      </c>
      <c r="E2099" s="5" t="str">
        <f>IF(PhieuBauCu!$B$2&gt;1,IF(LEN($B2099)=0,"",IF(AND($B2099&gt;0,VALUE(SUBSTITUTE($B2099,"2","0"))=$B2099),1,0)),"")</f>
        <v/>
      </c>
      <c r="F2099" s="5" t="str">
        <f>IF(PhieuBauCu!$B$2&gt;2,IF(LEN($B2099)=0,"",IF(AND($B2099&gt;0,VALUE(SUBSTITUTE($B2099,"3","0"))=$B2099),1,0)),"")</f>
        <v/>
      </c>
      <c r="G2099" s="5" t="str">
        <f>IF(PhieuBauCu!$B$2&gt;3,IF(LEN($B2099)=0,"",IF(AND($B2099&gt;0,VALUE(SUBSTITUTE($B2099,"4","0"))=$B2099),1,0)),"")</f>
        <v/>
      </c>
      <c r="H2099" s="5" t="str">
        <f>IF(PhieuBauCu!$B$2&gt;4,IF(LEN($B2099)=0,"",IF(AND($B2099&gt;0,VALUE(SUBSTITUTE($B2099,"5","0"))=$B2099),1,0)),"")</f>
        <v/>
      </c>
      <c r="I2099" s="5" t="str">
        <f>IF(PhieuBauCu!$B$2&gt;5,IF(LEN($B2099)=0,"",IF(AND($B2099&gt;0,VALUE(SUBSTITUTE($B2099,"6","0"))=$B2099),1,0)),"")</f>
        <v/>
      </c>
      <c r="J2099" s="5" t="str">
        <f>IF(PhieuBauCu!$B$2&gt;6,IF(LEN($B2099)=0,"",IF(AND($B2099&gt;0,VALUE(SUBSTITUTE($B2099,"7","0"))=$B2099),1,0)),"")</f>
        <v/>
      </c>
      <c r="K2099" s="5" t="str">
        <f>IF(PhieuBauCu!$B$2&gt;7,IF(LEN($B2099)=0,"",IF(AND($B2099&gt;0,VALUE(SUBSTITUTE($B2099,"8","0"))=$B2099),1,0)),"")</f>
        <v/>
      </c>
      <c r="L2099" s="5" t="str">
        <f>IF(PhieuBauCu!$B$2&gt;8,IF(LEN($B2099)=0,"",IF(AND($B2099&gt;0,VALUE(SUBSTITUTE($B2099,"9","0"))=$B2099),1,0)),"")</f>
        <v/>
      </c>
      <c r="M2099" s="9">
        <f t="shared" si="65"/>
        <v>0</v>
      </c>
      <c r="N2099" s="36">
        <f>IF(AND(M2099&lt;=PhieuBauCu!$B$13,M2099&gt;=1),1,0)</f>
        <v>0</v>
      </c>
    </row>
    <row r="2100" spans="1:14" ht="28.5" customHeight="1">
      <c r="A2100" s="2">
        <v>2095</v>
      </c>
      <c r="B2100" s="3"/>
      <c r="C2100" s="48" t="str">
        <f t="shared" si="64"/>
        <v/>
      </c>
      <c r="D2100" s="5" t="str">
        <f>IF(PhieuBauCu!$B$2&gt;0,IF(LEN($B2100)=0,"",IF(AND($B2100&gt;0,VALUE(SUBSTITUTE($B2100,"1","0"))=$B2100),1,0)),"")</f>
        <v/>
      </c>
      <c r="E2100" s="5" t="str">
        <f>IF(PhieuBauCu!$B$2&gt;1,IF(LEN($B2100)=0,"",IF(AND($B2100&gt;0,VALUE(SUBSTITUTE($B2100,"2","0"))=$B2100),1,0)),"")</f>
        <v/>
      </c>
      <c r="F2100" s="5" t="str">
        <f>IF(PhieuBauCu!$B$2&gt;2,IF(LEN($B2100)=0,"",IF(AND($B2100&gt;0,VALUE(SUBSTITUTE($B2100,"3","0"))=$B2100),1,0)),"")</f>
        <v/>
      </c>
      <c r="G2100" s="5" t="str">
        <f>IF(PhieuBauCu!$B$2&gt;3,IF(LEN($B2100)=0,"",IF(AND($B2100&gt;0,VALUE(SUBSTITUTE($B2100,"4","0"))=$B2100),1,0)),"")</f>
        <v/>
      </c>
      <c r="H2100" s="5" t="str">
        <f>IF(PhieuBauCu!$B$2&gt;4,IF(LEN($B2100)=0,"",IF(AND($B2100&gt;0,VALUE(SUBSTITUTE($B2100,"5","0"))=$B2100),1,0)),"")</f>
        <v/>
      </c>
      <c r="I2100" s="5" t="str">
        <f>IF(PhieuBauCu!$B$2&gt;5,IF(LEN($B2100)=0,"",IF(AND($B2100&gt;0,VALUE(SUBSTITUTE($B2100,"6","0"))=$B2100),1,0)),"")</f>
        <v/>
      </c>
      <c r="J2100" s="5" t="str">
        <f>IF(PhieuBauCu!$B$2&gt;6,IF(LEN($B2100)=0,"",IF(AND($B2100&gt;0,VALUE(SUBSTITUTE($B2100,"7","0"))=$B2100),1,0)),"")</f>
        <v/>
      </c>
      <c r="K2100" s="5" t="str">
        <f>IF(PhieuBauCu!$B$2&gt;7,IF(LEN($B2100)=0,"",IF(AND($B2100&gt;0,VALUE(SUBSTITUTE($B2100,"8","0"))=$B2100),1,0)),"")</f>
        <v/>
      </c>
      <c r="L2100" s="5" t="str">
        <f>IF(PhieuBauCu!$B$2&gt;8,IF(LEN($B2100)=0,"",IF(AND($B2100&gt;0,VALUE(SUBSTITUTE($B2100,"9","0"))=$B2100),1,0)),"")</f>
        <v/>
      </c>
      <c r="M2100" s="9">
        <f t="shared" si="65"/>
        <v>0</v>
      </c>
      <c r="N2100" s="36">
        <f>IF(AND(M2100&lt;=PhieuBauCu!$B$13,M2100&gt;=1),1,0)</f>
        <v>0</v>
      </c>
    </row>
    <row r="2101" spans="1:14" ht="28.5" customHeight="1">
      <c r="A2101" s="2">
        <v>2096</v>
      </c>
      <c r="B2101" s="3"/>
      <c r="C2101" s="48" t="str">
        <f t="shared" si="64"/>
        <v/>
      </c>
      <c r="D2101" s="5" t="str">
        <f>IF(PhieuBauCu!$B$2&gt;0,IF(LEN($B2101)=0,"",IF(AND($B2101&gt;0,VALUE(SUBSTITUTE($B2101,"1","0"))=$B2101),1,0)),"")</f>
        <v/>
      </c>
      <c r="E2101" s="5" t="str">
        <f>IF(PhieuBauCu!$B$2&gt;1,IF(LEN($B2101)=0,"",IF(AND($B2101&gt;0,VALUE(SUBSTITUTE($B2101,"2","0"))=$B2101),1,0)),"")</f>
        <v/>
      </c>
      <c r="F2101" s="5" t="str">
        <f>IF(PhieuBauCu!$B$2&gt;2,IF(LEN($B2101)=0,"",IF(AND($B2101&gt;0,VALUE(SUBSTITUTE($B2101,"3","0"))=$B2101),1,0)),"")</f>
        <v/>
      </c>
      <c r="G2101" s="5" t="str">
        <f>IF(PhieuBauCu!$B$2&gt;3,IF(LEN($B2101)=0,"",IF(AND($B2101&gt;0,VALUE(SUBSTITUTE($B2101,"4","0"))=$B2101),1,0)),"")</f>
        <v/>
      </c>
      <c r="H2101" s="5" t="str">
        <f>IF(PhieuBauCu!$B$2&gt;4,IF(LEN($B2101)=0,"",IF(AND($B2101&gt;0,VALUE(SUBSTITUTE($B2101,"5","0"))=$B2101),1,0)),"")</f>
        <v/>
      </c>
      <c r="I2101" s="5" t="str">
        <f>IF(PhieuBauCu!$B$2&gt;5,IF(LEN($B2101)=0,"",IF(AND($B2101&gt;0,VALUE(SUBSTITUTE($B2101,"6","0"))=$B2101),1,0)),"")</f>
        <v/>
      </c>
      <c r="J2101" s="5" t="str">
        <f>IF(PhieuBauCu!$B$2&gt;6,IF(LEN($B2101)=0,"",IF(AND($B2101&gt;0,VALUE(SUBSTITUTE($B2101,"7","0"))=$B2101),1,0)),"")</f>
        <v/>
      </c>
      <c r="K2101" s="5" t="str">
        <f>IF(PhieuBauCu!$B$2&gt;7,IF(LEN($B2101)=0,"",IF(AND($B2101&gt;0,VALUE(SUBSTITUTE($B2101,"8","0"))=$B2101),1,0)),"")</f>
        <v/>
      </c>
      <c r="L2101" s="5" t="str">
        <f>IF(PhieuBauCu!$B$2&gt;8,IF(LEN($B2101)=0,"",IF(AND($B2101&gt;0,VALUE(SUBSTITUTE($B2101,"9","0"))=$B2101),1,0)),"")</f>
        <v/>
      </c>
      <c r="M2101" s="9">
        <f t="shared" si="65"/>
        <v>0</v>
      </c>
      <c r="N2101" s="36">
        <f>IF(AND(M2101&lt;=PhieuBauCu!$B$13,M2101&gt;=1),1,0)</f>
        <v>0</v>
      </c>
    </row>
    <row r="2102" spans="1:14" ht="28.5" customHeight="1">
      <c r="A2102" s="2">
        <v>2097</v>
      </c>
      <c r="B2102" s="3"/>
      <c r="C2102" s="48" t="str">
        <f t="shared" si="64"/>
        <v/>
      </c>
      <c r="D2102" s="5" t="str">
        <f>IF(PhieuBauCu!$B$2&gt;0,IF(LEN($B2102)=0,"",IF(AND($B2102&gt;0,VALUE(SUBSTITUTE($B2102,"1","0"))=$B2102),1,0)),"")</f>
        <v/>
      </c>
      <c r="E2102" s="5" t="str">
        <f>IF(PhieuBauCu!$B$2&gt;1,IF(LEN($B2102)=0,"",IF(AND($B2102&gt;0,VALUE(SUBSTITUTE($B2102,"2","0"))=$B2102),1,0)),"")</f>
        <v/>
      </c>
      <c r="F2102" s="5" t="str">
        <f>IF(PhieuBauCu!$B$2&gt;2,IF(LEN($B2102)=0,"",IF(AND($B2102&gt;0,VALUE(SUBSTITUTE($B2102,"3","0"))=$B2102),1,0)),"")</f>
        <v/>
      </c>
      <c r="G2102" s="5" t="str">
        <f>IF(PhieuBauCu!$B$2&gt;3,IF(LEN($B2102)=0,"",IF(AND($B2102&gt;0,VALUE(SUBSTITUTE($B2102,"4","0"))=$B2102),1,0)),"")</f>
        <v/>
      </c>
      <c r="H2102" s="5" t="str">
        <f>IF(PhieuBauCu!$B$2&gt;4,IF(LEN($B2102)=0,"",IF(AND($B2102&gt;0,VALUE(SUBSTITUTE($B2102,"5","0"))=$B2102),1,0)),"")</f>
        <v/>
      </c>
      <c r="I2102" s="5" t="str">
        <f>IF(PhieuBauCu!$B$2&gt;5,IF(LEN($B2102)=0,"",IF(AND($B2102&gt;0,VALUE(SUBSTITUTE($B2102,"6","0"))=$B2102),1,0)),"")</f>
        <v/>
      </c>
      <c r="J2102" s="5" t="str">
        <f>IF(PhieuBauCu!$B$2&gt;6,IF(LEN($B2102)=0,"",IF(AND($B2102&gt;0,VALUE(SUBSTITUTE($B2102,"7","0"))=$B2102),1,0)),"")</f>
        <v/>
      </c>
      <c r="K2102" s="5" t="str">
        <f>IF(PhieuBauCu!$B$2&gt;7,IF(LEN($B2102)=0,"",IF(AND($B2102&gt;0,VALUE(SUBSTITUTE($B2102,"8","0"))=$B2102),1,0)),"")</f>
        <v/>
      </c>
      <c r="L2102" s="5" t="str">
        <f>IF(PhieuBauCu!$B$2&gt;8,IF(LEN($B2102)=0,"",IF(AND($B2102&gt;0,VALUE(SUBSTITUTE($B2102,"9","0"))=$B2102),1,0)),"")</f>
        <v/>
      </c>
      <c r="M2102" s="9">
        <f t="shared" si="65"/>
        <v>0</v>
      </c>
      <c r="N2102" s="36">
        <f>IF(AND(M2102&lt;=PhieuBauCu!$B$13,M2102&gt;=1),1,0)</f>
        <v>0</v>
      </c>
    </row>
    <row r="2103" spans="1:14" ht="28.5" customHeight="1">
      <c r="A2103" s="2">
        <v>2098</v>
      </c>
      <c r="B2103" s="3"/>
      <c r="C2103" s="48" t="str">
        <f t="shared" si="64"/>
        <v/>
      </c>
      <c r="D2103" s="5" t="str">
        <f>IF(PhieuBauCu!$B$2&gt;0,IF(LEN($B2103)=0,"",IF(AND($B2103&gt;0,VALUE(SUBSTITUTE($B2103,"1","0"))=$B2103),1,0)),"")</f>
        <v/>
      </c>
      <c r="E2103" s="5" t="str">
        <f>IF(PhieuBauCu!$B$2&gt;1,IF(LEN($B2103)=0,"",IF(AND($B2103&gt;0,VALUE(SUBSTITUTE($B2103,"2","0"))=$B2103),1,0)),"")</f>
        <v/>
      </c>
      <c r="F2103" s="5" t="str">
        <f>IF(PhieuBauCu!$B$2&gt;2,IF(LEN($B2103)=0,"",IF(AND($B2103&gt;0,VALUE(SUBSTITUTE($B2103,"3","0"))=$B2103),1,0)),"")</f>
        <v/>
      </c>
      <c r="G2103" s="5" t="str">
        <f>IF(PhieuBauCu!$B$2&gt;3,IF(LEN($B2103)=0,"",IF(AND($B2103&gt;0,VALUE(SUBSTITUTE($B2103,"4","0"))=$B2103),1,0)),"")</f>
        <v/>
      </c>
      <c r="H2103" s="5" t="str">
        <f>IF(PhieuBauCu!$B$2&gt;4,IF(LEN($B2103)=0,"",IF(AND($B2103&gt;0,VALUE(SUBSTITUTE($B2103,"5","0"))=$B2103),1,0)),"")</f>
        <v/>
      </c>
      <c r="I2103" s="5" t="str">
        <f>IF(PhieuBauCu!$B$2&gt;5,IF(LEN($B2103)=0,"",IF(AND($B2103&gt;0,VALUE(SUBSTITUTE($B2103,"6","0"))=$B2103),1,0)),"")</f>
        <v/>
      </c>
      <c r="J2103" s="5" t="str">
        <f>IF(PhieuBauCu!$B$2&gt;6,IF(LEN($B2103)=0,"",IF(AND($B2103&gt;0,VALUE(SUBSTITUTE($B2103,"7","0"))=$B2103),1,0)),"")</f>
        <v/>
      </c>
      <c r="K2103" s="5" t="str">
        <f>IF(PhieuBauCu!$B$2&gt;7,IF(LEN($B2103)=0,"",IF(AND($B2103&gt;0,VALUE(SUBSTITUTE($B2103,"8","0"))=$B2103),1,0)),"")</f>
        <v/>
      </c>
      <c r="L2103" s="5" t="str">
        <f>IF(PhieuBauCu!$B$2&gt;8,IF(LEN($B2103)=0,"",IF(AND($B2103&gt;0,VALUE(SUBSTITUTE($B2103,"9","0"))=$B2103),1,0)),"")</f>
        <v/>
      </c>
      <c r="M2103" s="9">
        <f t="shared" si="65"/>
        <v>0</v>
      </c>
      <c r="N2103" s="36">
        <f>IF(AND(M2103&lt;=PhieuBauCu!$B$13,M2103&gt;=1),1,0)</f>
        <v>0</v>
      </c>
    </row>
    <row r="2104" spans="1:14" ht="28.5" customHeight="1">
      <c r="A2104" s="2">
        <v>2099</v>
      </c>
      <c r="B2104" s="3"/>
      <c r="C2104" s="48" t="str">
        <f t="shared" si="64"/>
        <v/>
      </c>
      <c r="D2104" s="5" t="str">
        <f>IF(PhieuBauCu!$B$2&gt;0,IF(LEN($B2104)=0,"",IF(AND($B2104&gt;0,VALUE(SUBSTITUTE($B2104,"1","0"))=$B2104),1,0)),"")</f>
        <v/>
      </c>
      <c r="E2104" s="5" t="str">
        <f>IF(PhieuBauCu!$B$2&gt;1,IF(LEN($B2104)=0,"",IF(AND($B2104&gt;0,VALUE(SUBSTITUTE($B2104,"2","0"))=$B2104),1,0)),"")</f>
        <v/>
      </c>
      <c r="F2104" s="5" t="str">
        <f>IF(PhieuBauCu!$B$2&gt;2,IF(LEN($B2104)=0,"",IF(AND($B2104&gt;0,VALUE(SUBSTITUTE($B2104,"3","0"))=$B2104),1,0)),"")</f>
        <v/>
      </c>
      <c r="G2104" s="5" t="str">
        <f>IF(PhieuBauCu!$B$2&gt;3,IF(LEN($B2104)=0,"",IF(AND($B2104&gt;0,VALUE(SUBSTITUTE($B2104,"4","0"))=$B2104),1,0)),"")</f>
        <v/>
      </c>
      <c r="H2104" s="5" t="str">
        <f>IF(PhieuBauCu!$B$2&gt;4,IF(LEN($B2104)=0,"",IF(AND($B2104&gt;0,VALUE(SUBSTITUTE($B2104,"5","0"))=$B2104),1,0)),"")</f>
        <v/>
      </c>
      <c r="I2104" s="5" t="str">
        <f>IF(PhieuBauCu!$B$2&gt;5,IF(LEN($B2104)=0,"",IF(AND($B2104&gt;0,VALUE(SUBSTITUTE($B2104,"6","0"))=$B2104),1,0)),"")</f>
        <v/>
      </c>
      <c r="J2104" s="5" t="str">
        <f>IF(PhieuBauCu!$B$2&gt;6,IF(LEN($B2104)=0,"",IF(AND($B2104&gt;0,VALUE(SUBSTITUTE($B2104,"7","0"))=$B2104),1,0)),"")</f>
        <v/>
      </c>
      <c r="K2104" s="5" t="str">
        <f>IF(PhieuBauCu!$B$2&gt;7,IF(LEN($B2104)=0,"",IF(AND($B2104&gt;0,VALUE(SUBSTITUTE($B2104,"8","0"))=$B2104),1,0)),"")</f>
        <v/>
      </c>
      <c r="L2104" s="5" t="str">
        <f>IF(PhieuBauCu!$B$2&gt;8,IF(LEN($B2104)=0,"",IF(AND($B2104&gt;0,VALUE(SUBSTITUTE($B2104,"9","0"))=$B2104),1,0)),"")</f>
        <v/>
      </c>
      <c r="M2104" s="9">
        <f t="shared" si="65"/>
        <v>0</v>
      </c>
      <c r="N2104" s="36">
        <f>IF(AND(M2104&lt;=PhieuBauCu!$B$13,M2104&gt;=1),1,0)</f>
        <v>0</v>
      </c>
    </row>
    <row r="2105" spans="1:14" ht="28.5" customHeight="1">
      <c r="A2105" s="2">
        <v>2100</v>
      </c>
      <c r="B2105" s="3"/>
      <c r="C2105" s="48" t="str">
        <f t="shared" si="64"/>
        <v/>
      </c>
      <c r="D2105" s="5" t="str">
        <f>IF(PhieuBauCu!$B$2&gt;0,IF(LEN($B2105)=0,"",IF(AND($B2105&gt;0,VALUE(SUBSTITUTE($B2105,"1","0"))=$B2105),1,0)),"")</f>
        <v/>
      </c>
      <c r="E2105" s="5" t="str">
        <f>IF(PhieuBauCu!$B$2&gt;1,IF(LEN($B2105)=0,"",IF(AND($B2105&gt;0,VALUE(SUBSTITUTE($B2105,"2","0"))=$B2105),1,0)),"")</f>
        <v/>
      </c>
      <c r="F2105" s="5" t="str">
        <f>IF(PhieuBauCu!$B$2&gt;2,IF(LEN($B2105)=0,"",IF(AND($B2105&gt;0,VALUE(SUBSTITUTE($B2105,"3","0"))=$B2105),1,0)),"")</f>
        <v/>
      </c>
      <c r="G2105" s="5" t="str">
        <f>IF(PhieuBauCu!$B$2&gt;3,IF(LEN($B2105)=0,"",IF(AND($B2105&gt;0,VALUE(SUBSTITUTE($B2105,"4","0"))=$B2105),1,0)),"")</f>
        <v/>
      </c>
      <c r="H2105" s="5" t="str">
        <f>IF(PhieuBauCu!$B$2&gt;4,IF(LEN($B2105)=0,"",IF(AND($B2105&gt;0,VALUE(SUBSTITUTE($B2105,"5","0"))=$B2105),1,0)),"")</f>
        <v/>
      </c>
      <c r="I2105" s="5" t="str">
        <f>IF(PhieuBauCu!$B$2&gt;5,IF(LEN($B2105)=0,"",IF(AND($B2105&gt;0,VALUE(SUBSTITUTE($B2105,"6","0"))=$B2105),1,0)),"")</f>
        <v/>
      </c>
      <c r="J2105" s="5" t="str">
        <f>IF(PhieuBauCu!$B$2&gt;6,IF(LEN($B2105)=0,"",IF(AND($B2105&gt;0,VALUE(SUBSTITUTE($B2105,"7","0"))=$B2105),1,0)),"")</f>
        <v/>
      </c>
      <c r="K2105" s="5" t="str">
        <f>IF(PhieuBauCu!$B$2&gt;7,IF(LEN($B2105)=0,"",IF(AND($B2105&gt;0,VALUE(SUBSTITUTE($B2105,"8","0"))=$B2105),1,0)),"")</f>
        <v/>
      </c>
      <c r="L2105" s="5" t="str">
        <f>IF(PhieuBauCu!$B$2&gt;8,IF(LEN($B2105)=0,"",IF(AND($B2105&gt;0,VALUE(SUBSTITUTE($B2105,"9","0"))=$B2105),1,0)),"")</f>
        <v/>
      </c>
      <c r="M2105" s="9">
        <f t="shared" si="65"/>
        <v>0</v>
      </c>
      <c r="N2105" s="36">
        <f>IF(AND(M2105&lt;=PhieuBauCu!$B$13,M2105&gt;=1),1,0)</f>
        <v>0</v>
      </c>
    </row>
    <row r="2106" spans="1:14" ht="28.5" customHeight="1">
      <c r="A2106" s="2">
        <v>2101</v>
      </c>
      <c r="B2106" s="3"/>
      <c r="C2106" s="48" t="str">
        <f t="shared" si="64"/>
        <v/>
      </c>
      <c r="D2106" s="5" t="str">
        <f>IF(PhieuBauCu!$B$2&gt;0,IF(LEN($B2106)=0,"",IF(AND($B2106&gt;0,VALUE(SUBSTITUTE($B2106,"1","0"))=$B2106),1,0)),"")</f>
        <v/>
      </c>
      <c r="E2106" s="5" t="str">
        <f>IF(PhieuBauCu!$B$2&gt;1,IF(LEN($B2106)=0,"",IF(AND($B2106&gt;0,VALUE(SUBSTITUTE($B2106,"2","0"))=$B2106),1,0)),"")</f>
        <v/>
      </c>
      <c r="F2106" s="5" t="str">
        <f>IF(PhieuBauCu!$B$2&gt;2,IF(LEN($B2106)=0,"",IF(AND($B2106&gt;0,VALUE(SUBSTITUTE($B2106,"3","0"))=$B2106),1,0)),"")</f>
        <v/>
      </c>
      <c r="G2106" s="5" t="str">
        <f>IF(PhieuBauCu!$B$2&gt;3,IF(LEN($B2106)=0,"",IF(AND($B2106&gt;0,VALUE(SUBSTITUTE($B2106,"4","0"))=$B2106),1,0)),"")</f>
        <v/>
      </c>
      <c r="H2106" s="5" t="str">
        <f>IF(PhieuBauCu!$B$2&gt;4,IF(LEN($B2106)=0,"",IF(AND($B2106&gt;0,VALUE(SUBSTITUTE($B2106,"5","0"))=$B2106),1,0)),"")</f>
        <v/>
      </c>
      <c r="I2106" s="5" t="str">
        <f>IF(PhieuBauCu!$B$2&gt;5,IF(LEN($B2106)=0,"",IF(AND($B2106&gt;0,VALUE(SUBSTITUTE($B2106,"6","0"))=$B2106),1,0)),"")</f>
        <v/>
      </c>
      <c r="J2106" s="5" t="str">
        <f>IF(PhieuBauCu!$B$2&gt;6,IF(LEN($B2106)=0,"",IF(AND($B2106&gt;0,VALUE(SUBSTITUTE($B2106,"7","0"))=$B2106),1,0)),"")</f>
        <v/>
      </c>
      <c r="K2106" s="5" t="str">
        <f>IF(PhieuBauCu!$B$2&gt;7,IF(LEN($B2106)=0,"",IF(AND($B2106&gt;0,VALUE(SUBSTITUTE($B2106,"8","0"))=$B2106),1,0)),"")</f>
        <v/>
      </c>
      <c r="L2106" s="5" t="str">
        <f>IF(PhieuBauCu!$B$2&gt;8,IF(LEN($B2106)=0,"",IF(AND($B2106&gt;0,VALUE(SUBSTITUTE($B2106,"9","0"))=$B2106),1,0)),"")</f>
        <v/>
      </c>
      <c r="M2106" s="9">
        <f t="shared" si="65"/>
        <v>0</v>
      </c>
      <c r="N2106" s="36">
        <f>IF(AND(M2106&lt;=PhieuBauCu!$B$13,M2106&gt;=1),1,0)</f>
        <v>0</v>
      </c>
    </row>
    <row r="2107" spans="1:14" ht="28.5" customHeight="1">
      <c r="A2107" s="2">
        <v>2102</v>
      </c>
      <c r="B2107" s="3"/>
      <c r="C2107" s="48" t="str">
        <f t="shared" si="64"/>
        <v/>
      </c>
      <c r="D2107" s="5" t="str">
        <f>IF(PhieuBauCu!$B$2&gt;0,IF(LEN($B2107)=0,"",IF(AND($B2107&gt;0,VALUE(SUBSTITUTE($B2107,"1","0"))=$B2107),1,0)),"")</f>
        <v/>
      </c>
      <c r="E2107" s="5" t="str">
        <f>IF(PhieuBauCu!$B$2&gt;1,IF(LEN($B2107)=0,"",IF(AND($B2107&gt;0,VALUE(SUBSTITUTE($B2107,"2","0"))=$B2107),1,0)),"")</f>
        <v/>
      </c>
      <c r="F2107" s="5" t="str">
        <f>IF(PhieuBauCu!$B$2&gt;2,IF(LEN($B2107)=0,"",IF(AND($B2107&gt;0,VALUE(SUBSTITUTE($B2107,"3","0"))=$B2107),1,0)),"")</f>
        <v/>
      </c>
      <c r="G2107" s="5" t="str">
        <f>IF(PhieuBauCu!$B$2&gt;3,IF(LEN($B2107)=0,"",IF(AND($B2107&gt;0,VALUE(SUBSTITUTE($B2107,"4","0"))=$B2107),1,0)),"")</f>
        <v/>
      </c>
      <c r="H2107" s="5" t="str">
        <f>IF(PhieuBauCu!$B$2&gt;4,IF(LEN($B2107)=0,"",IF(AND($B2107&gt;0,VALUE(SUBSTITUTE($B2107,"5","0"))=$B2107),1,0)),"")</f>
        <v/>
      </c>
      <c r="I2107" s="5" t="str">
        <f>IF(PhieuBauCu!$B$2&gt;5,IF(LEN($B2107)=0,"",IF(AND($B2107&gt;0,VALUE(SUBSTITUTE($B2107,"6","0"))=$B2107),1,0)),"")</f>
        <v/>
      </c>
      <c r="J2107" s="5" t="str">
        <f>IF(PhieuBauCu!$B$2&gt;6,IF(LEN($B2107)=0,"",IF(AND($B2107&gt;0,VALUE(SUBSTITUTE($B2107,"7","0"))=$B2107),1,0)),"")</f>
        <v/>
      </c>
      <c r="K2107" s="5" t="str">
        <f>IF(PhieuBauCu!$B$2&gt;7,IF(LEN($B2107)=0,"",IF(AND($B2107&gt;0,VALUE(SUBSTITUTE($B2107,"8","0"))=$B2107),1,0)),"")</f>
        <v/>
      </c>
      <c r="L2107" s="5" t="str">
        <f>IF(PhieuBauCu!$B$2&gt;8,IF(LEN($B2107)=0,"",IF(AND($B2107&gt;0,VALUE(SUBSTITUTE($B2107,"9","0"))=$B2107),1,0)),"")</f>
        <v/>
      </c>
      <c r="M2107" s="9">
        <f t="shared" si="65"/>
        <v>0</v>
      </c>
      <c r="N2107" s="36">
        <f>IF(AND(M2107&lt;=PhieuBauCu!$B$13,M2107&gt;=1),1,0)</f>
        <v>0</v>
      </c>
    </row>
    <row r="2108" spans="1:14" ht="28.5" customHeight="1">
      <c r="A2108" s="2">
        <v>2103</v>
      </c>
      <c r="B2108" s="3"/>
      <c r="C2108" s="48" t="str">
        <f t="shared" si="64"/>
        <v/>
      </c>
      <c r="D2108" s="5" t="str">
        <f>IF(PhieuBauCu!$B$2&gt;0,IF(LEN($B2108)=0,"",IF(AND($B2108&gt;0,VALUE(SUBSTITUTE($B2108,"1","0"))=$B2108),1,0)),"")</f>
        <v/>
      </c>
      <c r="E2108" s="5" t="str">
        <f>IF(PhieuBauCu!$B$2&gt;1,IF(LEN($B2108)=0,"",IF(AND($B2108&gt;0,VALUE(SUBSTITUTE($B2108,"2","0"))=$B2108),1,0)),"")</f>
        <v/>
      </c>
      <c r="F2108" s="5" t="str">
        <f>IF(PhieuBauCu!$B$2&gt;2,IF(LEN($B2108)=0,"",IF(AND($B2108&gt;0,VALUE(SUBSTITUTE($B2108,"3","0"))=$B2108),1,0)),"")</f>
        <v/>
      </c>
      <c r="G2108" s="5" t="str">
        <f>IF(PhieuBauCu!$B$2&gt;3,IF(LEN($B2108)=0,"",IF(AND($B2108&gt;0,VALUE(SUBSTITUTE($B2108,"4","0"))=$B2108),1,0)),"")</f>
        <v/>
      </c>
      <c r="H2108" s="5" t="str">
        <f>IF(PhieuBauCu!$B$2&gt;4,IF(LEN($B2108)=0,"",IF(AND($B2108&gt;0,VALUE(SUBSTITUTE($B2108,"5","0"))=$B2108),1,0)),"")</f>
        <v/>
      </c>
      <c r="I2108" s="5" t="str">
        <f>IF(PhieuBauCu!$B$2&gt;5,IF(LEN($B2108)=0,"",IF(AND($B2108&gt;0,VALUE(SUBSTITUTE($B2108,"6","0"))=$B2108),1,0)),"")</f>
        <v/>
      </c>
      <c r="J2108" s="5" t="str">
        <f>IF(PhieuBauCu!$B$2&gt;6,IF(LEN($B2108)=0,"",IF(AND($B2108&gt;0,VALUE(SUBSTITUTE($B2108,"7","0"))=$B2108),1,0)),"")</f>
        <v/>
      </c>
      <c r="K2108" s="5" t="str">
        <f>IF(PhieuBauCu!$B$2&gt;7,IF(LEN($B2108)=0,"",IF(AND($B2108&gt;0,VALUE(SUBSTITUTE($B2108,"8","0"))=$B2108),1,0)),"")</f>
        <v/>
      </c>
      <c r="L2108" s="5" t="str">
        <f>IF(PhieuBauCu!$B$2&gt;8,IF(LEN($B2108)=0,"",IF(AND($B2108&gt;0,VALUE(SUBSTITUTE($B2108,"9","0"))=$B2108),1,0)),"")</f>
        <v/>
      </c>
      <c r="M2108" s="9">
        <f t="shared" si="65"/>
        <v>0</v>
      </c>
      <c r="N2108" s="36">
        <f>IF(AND(M2108&lt;=PhieuBauCu!$B$13,M2108&gt;=1),1,0)</f>
        <v>0</v>
      </c>
    </row>
    <row r="2109" spans="1:14" ht="28.5" customHeight="1">
      <c r="A2109" s="2">
        <v>2104</v>
      </c>
      <c r="B2109" s="3"/>
      <c r="C2109" s="48" t="str">
        <f t="shared" si="64"/>
        <v/>
      </c>
      <c r="D2109" s="5" t="str">
        <f>IF(PhieuBauCu!$B$2&gt;0,IF(LEN($B2109)=0,"",IF(AND($B2109&gt;0,VALUE(SUBSTITUTE($B2109,"1","0"))=$B2109),1,0)),"")</f>
        <v/>
      </c>
      <c r="E2109" s="5" t="str">
        <f>IF(PhieuBauCu!$B$2&gt;1,IF(LEN($B2109)=0,"",IF(AND($B2109&gt;0,VALUE(SUBSTITUTE($B2109,"2","0"))=$B2109),1,0)),"")</f>
        <v/>
      </c>
      <c r="F2109" s="5" t="str">
        <f>IF(PhieuBauCu!$B$2&gt;2,IF(LEN($B2109)=0,"",IF(AND($B2109&gt;0,VALUE(SUBSTITUTE($B2109,"3","0"))=$B2109),1,0)),"")</f>
        <v/>
      </c>
      <c r="G2109" s="5" t="str">
        <f>IF(PhieuBauCu!$B$2&gt;3,IF(LEN($B2109)=0,"",IF(AND($B2109&gt;0,VALUE(SUBSTITUTE($B2109,"4","0"))=$B2109),1,0)),"")</f>
        <v/>
      </c>
      <c r="H2109" s="5" t="str">
        <f>IF(PhieuBauCu!$B$2&gt;4,IF(LEN($B2109)=0,"",IF(AND($B2109&gt;0,VALUE(SUBSTITUTE($B2109,"5","0"))=$B2109),1,0)),"")</f>
        <v/>
      </c>
      <c r="I2109" s="5" t="str">
        <f>IF(PhieuBauCu!$B$2&gt;5,IF(LEN($B2109)=0,"",IF(AND($B2109&gt;0,VALUE(SUBSTITUTE($B2109,"6","0"))=$B2109),1,0)),"")</f>
        <v/>
      </c>
      <c r="J2109" s="5" t="str">
        <f>IF(PhieuBauCu!$B$2&gt;6,IF(LEN($B2109)=0,"",IF(AND($B2109&gt;0,VALUE(SUBSTITUTE($B2109,"7","0"))=$B2109),1,0)),"")</f>
        <v/>
      </c>
      <c r="K2109" s="5" t="str">
        <f>IF(PhieuBauCu!$B$2&gt;7,IF(LEN($B2109)=0,"",IF(AND($B2109&gt;0,VALUE(SUBSTITUTE($B2109,"8","0"))=$B2109),1,0)),"")</f>
        <v/>
      </c>
      <c r="L2109" s="5" t="str">
        <f>IF(PhieuBauCu!$B$2&gt;8,IF(LEN($B2109)=0,"",IF(AND($B2109&gt;0,VALUE(SUBSTITUTE($B2109,"9","0"))=$B2109),1,0)),"")</f>
        <v/>
      </c>
      <c r="M2109" s="9">
        <f t="shared" si="65"/>
        <v>0</v>
      </c>
      <c r="N2109" s="36">
        <f>IF(AND(M2109&lt;=PhieuBauCu!$B$13,M2109&gt;=1),1,0)</f>
        <v>0</v>
      </c>
    </row>
    <row r="2110" spans="1:14" ht="28.5" customHeight="1">
      <c r="A2110" s="2">
        <v>2105</v>
      </c>
      <c r="B2110" s="3"/>
      <c r="C2110" s="48" t="str">
        <f t="shared" si="64"/>
        <v/>
      </c>
      <c r="D2110" s="5" t="str">
        <f>IF(PhieuBauCu!$B$2&gt;0,IF(LEN($B2110)=0,"",IF(AND($B2110&gt;0,VALUE(SUBSTITUTE($B2110,"1","0"))=$B2110),1,0)),"")</f>
        <v/>
      </c>
      <c r="E2110" s="5" t="str">
        <f>IF(PhieuBauCu!$B$2&gt;1,IF(LEN($B2110)=0,"",IF(AND($B2110&gt;0,VALUE(SUBSTITUTE($B2110,"2","0"))=$B2110),1,0)),"")</f>
        <v/>
      </c>
      <c r="F2110" s="5" t="str">
        <f>IF(PhieuBauCu!$B$2&gt;2,IF(LEN($B2110)=0,"",IF(AND($B2110&gt;0,VALUE(SUBSTITUTE($B2110,"3","0"))=$B2110),1,0)),"")</f>
        <v/>
      </c>
      <c r="G2110" s="5" t="str">
        <f>IF(PhieuBauCu!$B$2&gt;3,IF(LEN($B2110)=0,"",IF(AND($B2110&gt;0,VALUE(SUBSTITUTE($B2110,"4","0"))=$B2110),1,0)),"")</f>
        <v/>
      </c>
      <c r="H2110" s="5" t="str">
        <f>IF(PhieuBauCu!$B$2&gt;4,IF(LEN($B2110)=0,"",IF(AND($B2110&gt;0,VALUE(SUBSTITUTE($B2110,"5","0"))=$B2110),1,0)),"")</f>
        <v/>
      </c>
      <c r="I2110" s="5" t="str">
        <f>IF(PhieuBauCu!$B$2&gt;5,IF(LEN($B2110)=0,"",IF(AND($B2110&gt;0,VALUE(SUBSTITUTE($B2110,"6","0"))=$B2110),1,0)),"")</f>
        <v/>
      </c>
      <c r="J2110" s="5" t="str">
        <f>IF(PhieuBauCu!$B$2&gt;6,IF(LEN($B2110)=0,"",IF(AND($B2110&gt;0,VALUE(SUBSTITUTE($B2110,"7","0"))=$B2110),1,0)),"")</f>
        <v/>
      </c>
      <c r="K2110" s="5" t="str">
        <f>IF(PhieuBauCu!$B$2&gt;7,IF(LEN($B2110)=0,"",IF(AND($B2110&gt;0,VALUE(SUBSTITUTE($B2110,"8","0"))=$B2110),1,0)),"")</f>
        <v/>
      </c>
      <c r="L2110" s="5" t="str">
        <f>IF(PhieuBauCu!$B$2&gt;8,IF(LEN($B2110)=0,"",IF(AND($B2110&gt;0,VALUE(SUBSTITUTE($B2110,"9","0"))=$B2110),1,0)),"")</f>
        <v/>
      </c>
      <c r="M2110" s="9">
        <f t="shared" si="65"/>
        <v>0</v>
      </c>
      <c r="N2110" s="36">
        <f>IF(AND(M2110&lt;=PhieuBauCu!$B$13,M2110&gt;=1),1,0)</f>
        <v>0</v>
      </c>
    </row>
    <row r="2111" spans="1:14" ht="28.5" customHeight="1">
      <c r="A2111" s="2">
        <v>2106</v>
      </c>
      <c r="B2111" s="3"/>
      <c r="C2111" s="48" t="str">
        <f t="shared" si="64"/>
        <v/>
      </c>
      <c r="D2111" s="5" t="str">
        <f>IF(PhieuBauCu!$B$2&gt;0,IF(LEN($B2111)=0,"",IF(AND($B2111&gt;0,VALUE(SUBSTITUTE($B2111,"1","0"))=$B2111),1,0)),"")</f>
        <v/>
      </c>
      <c r="E2111" s="5" t="str">
        <f>IF(PhieuBauCu!$B$2&gt;1,IF(LEN($B2111)=0,"",IF(AND($B2111&gt;0,VALUE(SUBSTITUTE($B2111,"2","0"))=$B2111),1,0)),"")</f>
        <v/>
      </c>
      <c r="F2111" s="5" t="str">
        <f>IF(PhieuBauCu!$B$2&gt;2,IF(LEN($B2111)=0,"",IF(AND($B2111&gt;0,VALUE(SUBSTITUTE($B2111,"3","0"))=$B2111),1,0)),"")</f>
        <v/>
      </c>
      <c r="G2111" s="5" t="str">
        <f>IF(PhieuBauCu!$B$2&gt;3,IF(LEN($B2111)=0,"",IF(AND($B2111&gt;0,VALUE(SUBSTITUTE($B2111,"4","0"))=$B2111),1,0)),"")</f>
        <v/>
      </c>
      <c r="H2111" s="5" t="str">
        <f>IF(PhieuBauCu!$B$2&gt;4,IF(LEN($B2111)=0,"",IF(AND($B2111&gt;0,VALUE(SUBSTITUTE($B2111,"5","0"))=$B2111),1,0)),"")</f>
        <v/>
      </c>
      <c r="I2111" s="5" t="str">
        <f>IF(PhieuBauCu!$B$2&gt;5,IF(LEN($B2111)=0,"",IF(AND($B2111&gt;0,VALUE(SUBSTITUTE($B2111,"6","0"))=$B2111),1,0)),"")</f>
        <v/>
      </c>
      <c r="J2111" s="5" t="str">
        <f>IF(PhieuBauCu!$B$2&gt;6,IF(LEN($B2111)=0,"",IF(AND($B2111&gt;0,VALUE(SUBSTITUTE($B2111,"7","0"))=$B2111),1,0)),"")</f>
        <v/>
      </c>
      <c r="K2111" s="5" t="str">
        <f>IF(PhieuBauCu!$B$2&gt;7,IF(LEN($B2111)=0,"",IF(AND($B2111&gt;0,VALUE(SUBSTITUTE($B2111,"8","0"))=$B2111),1,0)),"")</f>
        <v/>
      </c>
      <c r="L2111" s="5" t="str">
        <f>IF(PhieuBauCu!$B$2&gt;8,IF(LEN($B2111)=0,"",IF(AND($B2111&gt;0,VALUE(SUBSTITUTE($B2111,"9","0"))=$B2111),1,0)),"")</f>
        <v/>
      </c>
      <c r="M2111" s="9">
        <f t="shared" si="65"/>
        <v>0</v>
      </c>
      <c r="N2111" s="36">
        <f>IF(AND(M2111&lt;=PhieuBauCu!$B$13,M2111&gt;=1),1,0)</f>
        <v>0</v>
      </c>
    </row>
    <row r="2112" spans="1:14" ht="28.5" customHeight="1">
      <c r="A2112" s="2">
        <v>2107</v>
      </c>
      <c r="B2112" s="3"/>
      <c r="C2112" s="48" t="str">
        <f t="shared" si="64"/>
        <v/>
      </c>
      <c r="D2112" s="5" t="str">
        <f>IF(PhieuBauCu!$B$2&gt;0,IF(LEN($B2112)=0,"",IF(AND($B2112&gt;0,VALUE(SUBSTITUTE($B2112,"1","0"))=$B2112),1,0)),"")</f>
        <v/>
      </c>
      <c r="E2112" s="5" t="str">
        <f>IF(PhieuBauCu!$B$2&gt;1,IF(LEN($B2112)=0,"",IF(AND($B2112&gt;0,VALUE(SUBSTITUTE($B2112,"2","0"))=$B2112),1,0)),"")</f>
        <v/>
      </c>
      <c r="F2112" s="5" t="str">
        <f>IF(PhieuBauCu!$B$2&gt;2,IF(LEN($B2112)=0,"",IF(AND($B2112&gt;0,VALUE(SUBSTITUTE($B2112,"3","0"))=$B2112),1,0)),"")</f>
        <v/>
      </c>
      <c r="G2112" s="5" t="str">
        <f>IF(PhieuBauCu!$B$2&gt;3,IF(LEN($B2112)=0,"",IF(AND($B2112&gt;0,VALUE(SUBSTITUTE($B2112,"4","0"))=$B2112),1,0)),"")</f>
        <v/>
      </c>
      <c r="H2112" s="5" t="str">
        <f>IF(PhieuBauCu!$B$2&gt;4,IF(LEN($B2112)=0,"",IF(AND($B2112&gt;0,VALUE(SUBSTITUTE($B2112,"5","0"))=$B2112),1,0)),"")</f>
        <v/>
      </c>
      <c r="I2112" s="5" t="str">
        <f>IF(PhieuBauCu!$B$2&gt;5,IF(LEN($B2112)=0,"",IF(AND($B2112&gt;0,VALUE(SUBSTITUTE($B2112,"6","0"))=$B2112),1,0)),"")</f>
        <v/>
      </c>
      <c r="J2112" s="5" t="str">
        <f>IF(PhieuBauCu!$B$2&gt;6,IF(LEN($B2112)=0,"",IF(AND($B2112&gt;0,VALUE(SUBSTITUTE($B2112,"7","0"))=$B2112),1,0)),"")</f>
        <v/>
      </c>
      <c r="K2112" s="5" t="str">
        <f>IF(PhieuBauCu!$B$2&gt;7,IF(LEN($B2112)=0,"",IF(AND($B2112&gt;0,VALUE(SUBSTITUTE($B2112,"8","0"))=$B2112),1,0)),"")</f>
        <v/>
      </c>
      <c r="L2112" s="5" t="str">
        <f>IF(PhieuBauCu!$B$2&gt;8,IF(LEN($B2112)=0,"",IF(AND($B2112&gt;0,VALUE(SUBSTITUTE($B2112,"9","0"))=$B2112),1,0)),"")</f>
        <v/>
      </c>
      <c r="M2112" s="9">
        <f t="shared" si="65"/>
        <v>0</v>
      </c>
      <c r="N2112" s="36">
        <f>IF(AND(M2112&lt;=PhieuBauCu!$B$13,M2112&gt;=1),1,0)</f>
        <v>0</v>
      </c>
    </row>
    <row r="2113" spans="1:14" ht="28.5" customHeight="1">
      <c r="A2113" s="2">
        <v>2108</v>
      </c>
      <c r="B2113" s="3"/>
      <c r="C2113" s="48" t="str">
        <f t="shared" si="64"/>
        <v/>
      </c>
      <c r="D2113" s="5" t="str">
        <f>IF(PhieuBauCu!$B$2&gt;0,IF(LEN($B2113)=0,"",IF(AND($B2113&gt;0,VALUE(SUBSTITUTE($B2113,"1","0"))=$B2113),1,0)),"")</f>
        <v/>
      </c>
      <c r="E2113" s="5" t="str">
        <f>IF(PhieuBauCu!$B$2&gt;1,IF(LEN($B2113)=0,"",IF(AND($B2113&gt;0,VALUE(SUBSTITUTE($B2113,"2","0"))=$B2113),1,0)),"")</f>
        <v/>
      </c>
      <c r="F2113" s="5" t="str">
        <f>IF(PhieuBauCu!$B$2&gt;2,IF(LEN($B2113)=0,"",IF(AND($B2113&gt;0,VALUE(SUBSTITUTE($B2113,"3","0"))=$B2113),1,0)),"")</f>
        <v/>
      </c>
      <c r="G2113" s="5" t="str">
        <f>IF(PhieuBauCu!$B$2&gt;3,IF(LEN($B2113)=0,"",IF(AND($B2113&gt;0,VALUE(SUBSTITUTE($B2113,"4","0"))=$B2113),1,0)),"")</f>
        <v/>
      </c>
      <c r="H2113" s="5" t="str">
        <f>IF(PhieuBauCu!$B$2&gt;4,IF(LEN($B2113)=0,"",IF(AND($B2113&gt;0,VALUE(SUBSTITUTE($B2113,"5","0"))=$B2113),1,0)),"")</f>
        <v/>
      </c>
      <c r="I2113" s="5" t="str">
        <f>IF(PhieuBauCu!$B$2&gt;5,IF(LEN($B2113)=0,"",IF(AND($B2113&gt;0,VALUE(SUBSTITUTE($B2113,"6","0"))=$B2113),1,0)),"")</f>
        <v/>
      </c>
      <c r="J2113" s="5" t="str">
        <f>IF(PhieuBauCu!$B$2&gt;6,IF(LEN($B2113)=0,"",IF(AND($B2113&gt;0,VALUE(SUBSTITUTE($B2113,"7","0"))=$B2113),1,0)),"")</f>
        <v/>
      </c>
      <c r="K2113" s="5" t="str">
        <f>IF(PhieuBauCu!$B$2&gt;7,IF(LEN($B2113)=0,"",IF(AND($B2113&gt;0,VALUE(SUBSTITUTE($B2113,"8","0"))=$B2113),1,0)),"")</f>
        <v/>
      </c>
      <c r="L2113" s="5" t="str">
        <f>IF(PhieuBauCu!$B$2&gt;8,IF(LEN($B2113)=0,"",IF(AND($B2113&gt;0,VALUE(SUBSTITUTE($B2113,"9","0"))=$B2113),1,0)),"")</f>
        <v/>
      </c>
      <c r="M2113" s="9">
        <f t="shared" si="65"/>
        <v>0</v>
      </c>
      <c r="N2113" s="36">
        <f>IF(AND(M2113&lt;=PhieuBauCu!$B$13,M2113&gt;=1),1,0)</f>
        <v>0</v>
      </c>
    </row>
    <row r="2114" spans="1:14" ht="28.5" customHeight="1">
      <c r="A2114" s="2">
        <v>2109</v>
      </c>
      <c r="B2114" s="3"/>
      <c r="C2114" s="48" t="str">
        <f t="shared" si="64"/>
        <v/>
      </c>
      <c r="D2114" s="5" t="str">
        <f>IF(PhieuBauCu!$B$2&gt;0,IF(LEN($B2114)=0,"",IF(AND($B2114&gt;0,VALUE(SUBSTITUTE($B2114,"1","0"))=$B2114),1,0)),"")</f>
        <v/>
      </c>
      <c r="E2114" s="5" t="str">
        <f>IF(PhieuBauCu!$B$2&gt;1,IF(LEN($B2114)=0,"",IF(AND($B2114&gt;0,VALUE(SUBSTITUTE($B2114,"2","0"))=$B2114),1,0)),"")</f>
        <v/>
      </c>
      <c r="F2114" s="5" t="str">
        <f>IF(PhieuBauCu!$B$2&gt;2,IF(LEN($B2114)=0,"",IF(AND($B2114&gt;0,VALUE(SUBSTITUTE($B2114,"3","0"))=$B2114),1,0)),"")</f>
        <v/>
      </c>
      <c r="G2114" s="5" t="str">
        <f>IF(PhieuBauCu!$B$2&gt;3,IF(LEN($B2114)=0,"",IF(AND($B2114&gt;0,VALUE(SUBSTITUTE($B2114,"4","0"))=$B2114),1,0)),"")</f>
        <v/>
      </c>
      <c r="H2114" s="5" t="str">
        <f>IF(PhieuBauCu!$B$2&gt;4,IF(LEN($B2114)=0,"",IF(AND($B2114&gt;0,VALUE(SUBSTITUTE($B2114,"5","0"))=$B2114),1,0)),"")</f>
        <v/>
      </c>
      <c r="I2114" s="5" t="str">
        <f>IF(PhieuBauCu!$B$2&gt;5,IF(LEN($B2114)=0,"",IF(AND($B2114&gt;0,VALUE(SUBSTITUTE($B2114,"6","0"))=$B2114),1,0)),"")</f>
        <v/>
      </c>
      <c r="J2114" s="5" t="str">
        <f>IF(PhieuBauCu!$B$2&gt;6,IF(LEN($B2114)=0,"",IF(AND($B2114&gt;0,VALUE(SUBSTITUTE($B2114,"7","0"))=$B2114),1,0)),"")</f>
        <v/>
      </c>
      <c r="K2114" s="5" t="str">
        <f>IF(PhieuBauCu!$B$2&gt;7,IF(LEN($B2114)=0,"",IF(AND($B2114&gt;0,VALUE(SUBSTITUTE($B2114,"8","0"))=$B2114),1,0)),"")</f>
        <v/>
      </c>
      <c r="L2114" s="5" t="str">
        <f>IF(PhieuBauCu!$B$2&gt;8,IF(LEN($B2114)=0,"",IF(AND($B2114&gt;0,VALUE(SUBSTITUTE($B2114,"9","0"))=$B2114),1,0)),"")</f>
        <v/>
      </c>
      <c r="M2114" s="9">
        <f t="shared" si="65"/>
        <v>0</v>
      </c>
      <c r="N2114" s="36">
        <f>IF(AND(M2114&lt;=PhieuBauCu!$B$13,M2114&gt;=1),1,0)</f>
        <v>0</v>
      </c>
    </row>
    <row r="2115" spans="1:14" ht="28.5" customHeight="1">
      <c r="A2115" s="2">
        <v>2110</v>
      </c>
      <c r="B2115" s="3"/>
      <c r="C2115" s="48" t="str">
        <f t="shared" si="64"/>
        <v/>
      </c>
      <c r="D2115" s="5" t="str">
        <f>IF(PhieuBauCu!$B$2&gt;0,IF(LEN($B2115)=0,"",IF(AND($B2115&gt;0,VALUE(SUBSTITUTE($B2115,"1","0"))=$B2115),1,0)),"")</f>
        <v/>
      </c>
      <c r="E2115" s="5" t="str">
        <f>IF(PhieuBauCu!$B$2&gt;1,IF(LEN($B2115)=0,"",IF(AND($B2115&gt;0,VALUE(SUBSTITUTE($B2115,"2","0"))=$B2115),1,0)),"")</f>
        <v/>
      </c>
      <c r="F2115" s="5" t="str">
        <f>IF(PhieuBauCu!$B$2&gt;2,IF(LEN($B2115)=0,"",IF(AND($B2115&gt;0,VALUE(SUBSTITUTE($B2115,"3","0"))=$B2115),1,0)),"")</f>
        <v/>
      </c>
      <c r="G2115" s="5" t="str">
        <f>IF(PhieuBauCu!$B$2&gt;3,IF(LEN($B2115)=0,"",IF(AND($B2115&gt;0,VALUE(SUBSTITUTE($B2115,"4","0"))=$B2115),1,0)),"")</f>
        <v/>
      </c>
      <c r="H2115" s="5" t="str">
        <f>IF(PhieuBauCu!$B$2&gt;4,IF(LEN($B2115)=0,"",IF(AND($B2115&gt;0,VALUE(SUBSTITUTE($B2115,"5","0"))=$B2115),1,0)),"")</f>
        <v/>
      </c>
      <c r="I2115" s="5" t="str">
        <f>IF(PhieuBauCu!$B$2&gt;5,IF(LEN($B2115)=0,"",IF(AND($B2115&gt;0,VALUE(SUBSTITUTE($B2115,"6","0"))=$B2115),1,0)),"")</f>
        <v/>
      </c>
      <c r="J2115" s="5" t="str">
        <f>IF(PhieuBauCu!$B$2&gt;6,IF(LEN($B2115)=0,"",IF(AND($B2115&gt;0,VALUE(SUBSTITUTE($B2115,"7","0"))=$B2115),1,0)),"")</f>
        <v/>
      </c>
      <c r="K2115" s="5" t="str">
        <f>IF(PhieuBauCu!$B$2&gt;7,IF(LEN($B2115)=0,"",IF(AND($B2115&gt;0,VALUE(SUBSTITUTE($B2115,"8","0"))=$B2115),1,0)),"")</f>
        <v/>
      </c>
      <c r="L2115" s="5" t="str">
        <f>IF(PhieuBauCu!$B$2&gt;8,IF(LEN($B2115)=0,"",IF(AND($B2115&gt;0,VALUE(SUBSTITUTE($B2115,"9","0"))=$B2115),1,0)),"")</f>
        <v/>
      </c>
      <c r="M2115" s="9">
        <f t="shared" si="65"/>
        <v>0</v>
      </c>
      <c r="N2115" s="36">
        <f>IF(AND(M2115&lt;=PhieuBauCu!$B$13,M2115&gt;=1),1,0)</f>
        <v>0</v>
      </c>
    </row>
    <row r="2116" spans="1:14" ht="28.5" customHeight="1">
      <c r="A2116" s="2">
        <v>2111</v>
      </c>
      <c r="B2116" s="3"/>
      <c r="C2116" s="48" t="str">
        <f t="shared" si="64"/>
        <v/>
      </c>
      <c r="D2116" s="5" t="str">
        <f>IF(PhieuBauCu!$B$2&gt;0,IF(LEN($B2116)=0,"",IF(AND($B2116&gt;0,VALUE(SUBSTITUTE($B2116,"1","0"))=$B2116),1,0)),"")</f>
        <v/>
      </c>
      <c r="E2116" s="5" t="str">
        <f>IF(PhieuBauCu!$B$2&gt;1,IF(LEN($B2116)=0,"",IF(AND($B2116&gt;0,VALUE(SUBSTITUTE($B2116,"2","0"))=$B2116),1,0)),"")</f>
        <v/>
      </c>
      <c r="F2116" s="5" t="str">
        <f>IF(PhieuBauCu!$B$2&gt;2,IF(LEN($B2116)=0,"",IF(AND($B2116&gt;0,VALUE(SUBSTITUTE($B2116,"3","0"))=$B2116),1,0)),"")</f>
        <v/>
      </c>
      <c r="G2116" s="5" t="str">
        <f>IF(PhieuBauCu!$B$2&gt;3,IF(LEN($B2116)=0,"",IF(AND($B2116&gt;0,VALUE(SUBSTITUTE($B2116,"4","0"))=$B2116),1,0)),"")</f>
        <v/>
      </c>
      <c r="H2116" s="5" t="str">
        <f>IF(PhieuBauCu!$B$2&gt;4,IF(LEN($B2116)=0,"",IF(AND($B2116&gt;0,VALUE(SUBSTITUTE($B2116,"5","0"))=$B2116),1,0)),"")</f>
        <v/>
      </c>
      <c r="I2116" s="5" t="str">
        <f>IF(PhieuBauCu!$B$2&gt;5,IF(LEN($B2116)=0,"",IF(AND($B2116&gt;0,VALUE(SUBSTITUTE($B2116,"6","0"))=$B2116),1,0)),"")</f>
        <v/>
      </c>
      <c r="J2116" s="5" t="str">
        <f>IF(PhieuBauCu!$B$2&gt;6,IF(LEN($B2116)=0,"",IF(AND($B2116&gt;0,VALUE(SUBSTITUTE($B2116,"7","0"))=$B2116),1,0)),"")</f>
        <v/>
      </c>
      <c r="K2116" s="5" t="str">
        <f>IF(PhieuBauCu!$B$2&gt;7,IF(LEN($B2116)=0,"",IF(AND($B2116&gt;0,VALUE(SUBSTITUTE($B2116,"8","0"))=$B2116),1,0)),"")</f>
        <v/>
      </c>
      <c r="L2116" s="5" t="str">
        <f>IF(PhieuBauCu!$B$2&gt;8,IF(LEN($B2116)=0,"",IF(AND($B2116&gt;0,VALUE(SUBSTITUTE($B2116,"9","0"))=$B2116),1,0)),"")</f>
        <v/>
      </c>
      <c r="M2116" s="9">
        <f t="shared" si="65"/>
        <v>0</v>
      </c>
      <c r="N2116" s="36">
        <f>IF(AND(M2116&lt;=PhieuBauCu!$B$13,M2116&gt;=1),1,0)</f>
        <v>0</v>
      </c>
    </row>
    <row r="2117" spans="1:14" ht="28.5" customHeight="1">
      <c r="A2117" s="2">
        <v>2112</v>
      </c>
      <c r="B2117" s="3"/>
      <c r="C2117" s="48" t="str">
        <f t="shared" si="64"/>
        <v/>
      </c>
      <c r="D2117" s="5" t="str">
        <f>IF(PhieuBauCu!$B$2&gt;0,IF(LEN($B2117)=0,"",IF(AND($B2117&gt;0,VALUE(SUBSTITUTE($B2117,"1","0"))=$B2117),1,0)),"")</f>
        <v/>
      </c>
      <c r="E2117" s="5" t="str">
        <f>IF(PhieuBauCu!$B$2&gt;1,IF(LEN($B2117)=0,"",IF(AND($B2117&gt;0,VALUE(SUBSTITUTE($B2117,"2","0"))=$B2117),1,0)),"")</f>
        <v/>
      </c>
      <c r="F2117" s="5" t="str">
        <f>IF(PhieuBauCu!$B$2&gt;2,IF(LEN($B2117)=0,"",IF(AND($B2117&gt;0,VALUE(SUBSTITUTE($B2117,"3","0"))=$B2117),1,0)),"")</f>
        <v/>
      </c>
      <c r="G2117" s="5" t="str">
        <f>IF(PhieuBauCu!$B$2&gt;3,IF(LEN($B2117)=0,"",IF(AND($B2117&gt;0,VALUE(SUBSTITUTE($B2117,"4","0"))=$B2117),1,0)),"")</f>
        <v/>
      </c>
      <c r="H2117" s="5" t="str">
        <f>IF(PhieuBauCu!$B$2&gt;4,IF(LEN($B2117)=0,"",IF(AND($B2117&gt;0,VALUE(SUBSTITUTE($B2117,"5","0"))=$B2117),1,0)),"")</f>
        <v/>
      </c>
      <c r="I2117" s="5" t="str">
        <f>IF(PhieuBauCu!$B$2&gt;5,IF(LEN($B2117)=0,"",IF(AND($B2117&gt;0,VALUE(SUBSTITUTE($B2117,"6","0"))=$B2117),1,0)),"")</f>
        <v/>
      </c>
      <c r="J2117" s="5" t="str">
        <f>IF(PhieuBauCu!$B$2&gt;6,IF(LEN($B2117)=0,"",IF(AND($B2117&gt;0,VALUE(SUBSTITUTE($B2117,"7","0"))=$B2117),1,0)),"")</f>
        <v/>
      </c>
      <c r="K2117" s="5" t="str">
        <f>IF(PhieuBauCu!$B$2&gt;7,IF(LEN($B2117)=0,"",IF(AND($B2117&gt;0,VALUE(SUBSTITUTE($B2117,"8","0"))=$B2117),1,0)),"")</f>
        <v/>
      </c>
      <c r="L2117" s="5" t="str">
        <f>IF(PhieuBauCu!$B$2&gt;8,IF(LEN($B2117)=0,"",IF(AND($B2117&gt;0,VALUE(SUBSTITUTE($B2117,"9","0"))=$B2117),1,0)),"")</f>
        <v/>
      </c>
      <c r="M2117" s="9">
        <f t="shared" si="65"/>
        <v>0</v>
      </c>
      <c r="N2117" s="36">
        <f>IF(AND(M2117&lt;=PhieuBauCu!$B$13,M2117&gt;=1),1,0)</f>
        <v>0</v>
      </c>
    </row>
    <row r="2118" spans="1:14" ht="28.5" customHeight="1">
      <c r="A2118" s="2">
        <v>2113</v>
      </c>
      <c r="B2118" s="3"/>
      <c r="C2118" s="48" t="str">
        <f t="shared" si="64"/>
        <v/>
      </c>
      <c r="D2118" s="5" t="str">
        <f>IF(PhieuBauCu!$B$2&gt;0,IF(LEN($B2118)=0,"",IF(AND($B2118&gt;0,VALUE(SUBSTITUTE($B2118,"1","0"))=$B2118),1,0)),"")</f>
        <v/>
      </c>
      <c r="E2118" s="5" t="str">
        <f>IF(PhieuBauCu!$B$2&gt;1,IF(LEN($B2118)=0,"",IF(AND($B2118&gt;0,VALUE(SUBSTITUTE($B2118,"2","0"))=$B2118),1,0)),"")</f>
        <v/>
      </c>
      <c r="F2118" s="5" t="str">
        <f>IF(PhieuBauCu!$B$2&gt;2,IF(LEN($B2118)=0,"",IF(AND($B2118&gt;0,VALUE(SUBSTITUTE($B2118,"3","0"))=$B2118),1,0)),"")</f>
        <v/>
      </c>
      <c r="G2118" s="5" t="str">
        <f>IF(PhieuBauCu!$B$2&gt;3,IF(LEN($B2118)=0,"",IF(AND($B2118&gt;0,VALUE(SUBSTITUTE($B2118,"4","0"))=$B2118),1,0)),"")</f>
        <v/>
      </c>
      <c r="H2118" s="5" t="str">
        <f>IF(PhieuBauCu!$B$2&gt;4,IF(LEN($B2118)=0,"",IF(AND($B2118&gt;0,VALUE(SUBSTITUTE($B2118,"5","0"))=$B2118),1,0)),"")</f>
        <v/>
      </c>
      <c r="I2118" s="5" t="str">
        <f>IF(PhieuBauCu!$B$2&gt;5,IF(LEN($B2118)=0,"",IF(AND($B2118&gt;0,VALUE(SUBSTITUTE($B2118,"6","0"))=$B2118),1,0)),"")</f>
        <v/>
      </c>
      <c r="J2118" s="5" t="str">
        <f>IF(PhieuBauCu!$B$2&gt;6,IF(LEN($B2118)=0,"",IF(AND($B2118&gt;0,VALUE(SUBSTITUTE($B2118,"7","0"))=$B2118),1,0)),"")</f>
        <v/>
      </c>
      <c r="K2118" s="5" t="str">
        <f>IF(PhieuBauCu!$B$2&gt;7,IF(LEN($B2118)=0,"",IF(AND($B2118&gt;0,VALUE(SUBSTITUTE($B2118,"8","0"))=$B2118),1,0)),"")</f>
        <v/>
      </c>
      <c r="L2118" s="5" t="str">
        <f>IF(PhieuBauCu!$B$2&gt;8,IF(LEN($B2118)=0,"",IF(AND($B2118&gt;0,VALUE(SUBSTITUTE($B2118,"9","0"))=$B2118),1,0)),"")</f>
        <v/>
      </c>
      <c r="M2118" s="9">
        <f t="shared" si="65"/>
        <v>0</v>
      </c>
      <c r="N2118" s="36">
        <f>IF(AND(M2118&lt;=PhieuBauCu!$B$13,M2118&gt;=1),1,0)</f>
        <v>0</v>
      </c>
    </row>
    <row r="2119" spans="1:14" ht="28.5" customHeight="1">
      <c r="A2119" s="2">
        <v>2114</v>
      </c>
      <c r="B2119" s="3"/>
      <c r="C2119" s="48" t="str">
        <f t="shared" ref="C2119:C2182" si="66">IF(LEN(B2119)&gt;0,IF(N2119=1,"Ok","Not Ok"),"")</f>
        <v/>
      </c>
      <c r="D2119" s="5" t="str">
        <f>IF(PhieuBauCu!$B$2&gt;0,IF(LEN($B2119)=0,"",IF(AND($B2119&gt;0,VALUE(SUBSTITUTE($B2119,"1","0"))=$B2119),1,0)),"")</f>
        <v/>
      </c>
      <c r="E2119" s="5" t="str">
        <f>IF(PhieuBauCu!$B$2&gt;1,IF(LEN($B2119)=0,"",IF(AND($B2119&gt;0,VALUE(SUBSTITUTE($B2119,"2","0"))=$B2119),1,0)),"")</f>
        <v/>
      </c>
      <c r="F2119" s="5" t="str">
        <f>IF(PhieuBauCu!$B$2&gt;2,IF(LEN($B2119)=0,"",IF(AND($B2119&gt;0,VALUE(SUBSTITUTE($B2119,"3","0"))=$B2119),1,0)),"")</f>
        <v/>
      </c>
      <c r="G2119" s="5" t="str">
        <f>IF(PhieuBauCu!$B$2&gt;3,IF(LEN($B2119)=0,"",IF(AND($B2119&gt;0,VALUE(SUBSTITUTE($B2119,"4","0"))=$B2119),1,0)),"")</f>
        <v/>
      </c>
      <c r="H2119" s="5" t="str">
        <f>IF(PhieuBauCu!$B$2&gt;4,IF(LEN($B2119)=0,"",IF(AND($B2119&gt;0,VALUE(SUBSTITUTE($B2119,"5","0"))=$B2119),1,0)),"")</f>
        <v/>
      </c>
      <c r="I2119" s="5" t="str">
        <f>IF(PhieuBauCu!$B$2&gt;5,IF(LEN($B2119)=0,"",IF(AND($B2119&gt;0,VALUE(SUBSTITUTE($B2119,"6","0"))=$B2119),1,0)),"")</f>
        <v/>
      </c>
      <c r="J2119" s="5" t="str">
        <f>IF(PhieuBauCu!$B$2&gt;6,IF(LEN($B2119)=0,"",IF(AND($B2119&gt;0,VALUE(SUBSTITUTE($B2119,"7","0"))=$B2119),1,0)),"")</f>
        <v/>
      </c>
      <c r="K2119" s="5" t="str">
        <f>IF(PhieuBauCu!$B$2&gt;7,IF(LEN($B2119)=0,"",IF(AND($B2119&gt;0,VALUE(SUBSTITUTE($B2119,"8","0"))=$B2119),1,0)),"")</f>
        <v/>
      </c>
      <c r="L2119" s="5" t="str">
        <f>IF(PhieuBauCu!$B$2&gt;8,IF(LEN($B2119)=0,"",IF(AND($B2119&gt;0,VALUE(SUBSTITUTE($B2119,"9","0"))=$B2119),1,0)),"")</f>
        <v/>
      </c>
      <c r="M2119" s="9">
        <f t="shared" ref="M2119:M2182" si="67">SUMIF(D2119:L2119,1)</f>
        <v>0</v>
      </c>
      <c r="N2119" s="36">
        <f>IF(AND(M2119&lt;=PhieuBauCu!$B$13,M2119&gt;=1),1,0)</f>
        <v>0</v>
      </c>
    </row>
    <row r="2120" spans="1:14" ht="28.5" customHeight="1">
      <c r="A2120" s="2">
        <v>2115</v>
      </c>
      <c r="B2120" s="3"/>
      <c r="C2120" s="48" t="str">
        <f t="shared" si="66"/>
        <v/>
      </c>
      <c r="D2120" s="5" t="str">
        <f>IF(PhieuBauCu!$B$2&gt;0,IF(LEN($B2120)=0,"",IF(AND($B2120&gt;0,VALUE(SUBSTITUTE($B2120,"1","0"))=$B2120),1,0)),"")</f>
        <v/>
      </c>
      <c r="E2120" s="5" t="str">
        <f>IF(PhieuBauCu!$B$2&gt;1,IF(LEN($B2120)=0,"",IF(AND($B2120&gt;0,VALUE(SUBSTITUTE($B2120,"2","0"))=$B2120),1,0)),"")</f>
        <v/>
      </c>
      <c r="F2120" s="5" t="str">
        <f>IF(PhieuBauCu!$B$2&gt;2,IF(LEN($B2120)=0,"",IF(AND($B2120&gt;0,VALUE(SUBSTITUTE($B2120,"3","0"))=$B2120),1,0)),"")</f>
        <v/>
      </c>
      <c r="G2120" s="5" t="str">
        <f>IF(PhieuBauCu!$B$2&gt;3,IF(LEN($B2120)=0,"",IF(AND($B2120&gt;0,VALUE(SUBSTITUTE($B2120,"4","0"))=$B2120),1,0)),"")</f>
        <v/>
      </c>
      <c r="H2120" s="5" t="str">
        <f>IF(PhieuBauCu!$B$2&gt;4,IF(LEN($B2120)=0,"",IF(AND($B2120&gt;0,VALUE(SUBSTITUTE($B2120,"5","0"))=$B2120),1,0)),"")</f>
        <v/>
      </c>
      <c r="I2120" s="5" t="str">
        <f>IF(PhieuBauCu!$B$2&gt;5,IF(LEN($B2120)=0,"",IF(AND($B2120&gt;0,VALUE(SUBSTITUTE($B2120,"6","0"))=$B2120),1,0)),"")</f>
        <v/>
      </c>
      <c r="J2120" s="5" t="str">
        <f>IF(PhieuBauCu!$B$2&gt;6,IF(LEN($B2120)=0,"",IF(AND($B2120&gt;0,VALUE(SUBSTITUTE($B2120,"7","0"))=$B2120),1,0)),"")</f>
        <v/>
      </c>
      <c r="K2120" s="5" t="str">
        <f>IF(PhieuBauCu!$B$2&gt;7,IF(LEN($B2120)=0,"",IF(AND($B2120&gt;0,VALUE(SUBSTITUTE($B2120,"8","0"))=$B2120),1,0)),"")</f>
        <v/>
      </c>
      <c r="L2120" s="5" t="str">
        <f>IF(PhieuBauCu!$B$2&gt;8,IF(LEN($B2120)=0,"",IF(AND($B2120&gt;0,VALUE(SUBSTITUTE($B2120,"9","0"))=$B2120),1,0)),"")</f>
        <v/>
      </c>
      <c r="M2120" s="9">
        <f t="shared" si="67"/>
        <v>0</v>
      </c>
      <c r="N2120" s="36">
        <f>IF(AND(M2120&lt;=PhieuBauCu!$B$13,M2120&gt;=1),1,0)</f>
        <v>0</v>
      </c>
    </row>
    <row r="2121" spans="1:14" ht="28.5" customHeight="1">
      <c r="A2121" s="2">
        <v>2116</v>
      </c>
      <c r="B2121" s="3"/>
      <c r="C2121" s="48" t="str">
        <f t="shared" si="66"/>
        <v/>
      </c>
      <c r="D2121" s="5" t="str">
        <f>IF(PhieuBauCu!$B$2&gt;0,IF(LEN($B2121)=0,"",IF(AND($B2121&gt;0,VALUE(SUBSTITUTE($B2121,"1","0"))=$B2121),1,0)),"")</f>
        <v/>
      </c>
      <c r="E2121" s="5" t="str">
        <f>IF(PhieuBauCu!$B$2&gt;1,IF(LEN($B2121)=0,"",IF(AND($B2121&gt;0,VALUE(SUBSTITUTE($B2121,"2","0"))=$B2121),1,0)),"")</f>
        <v/>
      </c>
      <c r="F2121" s="5" t="str">
        <f>IF(PhieuBauCu!$B$2&gt;2,IF(LEN($B2121)=0,"",IF(AND($B2121&gt;0,VALUE(SUBSTITUTE($B2121,"3","0"))=$B2121),1,0)),"")</f>
        <v/>
      </c>
      <c r="G2121" s="5" t="str">
        <f>IF(PhieuBauCu!$B$2&gt;3,IF(LEN($B2121)=0,"",IF(AND($B2121&gt;0,VALUE(SUBSTITUTE($B2121,"4","0"))=$B2121),1,0)),"")</f>
        <v/>
      </c>
      <c r="H2121" s="5" t="str">
        <f>IF(PhieuBauCu!$B$2&gt;4,IF(LEN($B2121)=0,"",IF(AND($B2121&gt;0,VALUE(SUBSTITUTE($B2121,"5","0"))=$B2121),1,0)),"")</f>
        <v/>
      </c>
      <c r="I2121" s="5" t="str">
        <f>IF(PhieuBauCu!$B$2&gt;5,IF(LEN($B2121)=0,"",IF(AND($B2121&gt;0,VALUE(SUBSTITUTE($B2121,"6","0"))=$B2121),1,0)),"")</f>
        <v/>
      </c>
      <c r="J2121" s="5" t="str">
        <f>IF(PhieuBauCu!$B$2&gt;6,IF(LEN($B2121)=0,"",IF(AND($B2121&gt;0,VALUE(SUBSTITUTE($B2121,"7","0"))=$B2121),1,0)),"")</f>
        <v/>
      </c>
      <c r="K2121" s="5" t="str">
        <f>IF(PhieuBauCu!$B$2&gt;7,IF(LEN($B2121)=0,"",IF(AND($B2121&gt;0,VALUE(SUBSTITUTE($B2121,"8","0"))=$B2121),1,0)),"")</f>
        <v/>
      </c>
      <c r="L2121" s="5" t="str">
        <f>IF(PhieuBauCu!$B$2&gt;8,IF(LEN($B2121)=0,"",IF(AND($B2121&gt;0,VALUE(SUBSTITUTE($B2121,"9","0"))=$B2121),1,0)),"")</f>
        <v/>
      </c>
      <c r="M2121" s="9">
        <f t="shared" si="67"/>
        <v>0</v>
      </c>
      <c r="N2121" s="36">
        <f>IF(AND(M2121&lt;=PhieuBauCu!$B$13,M2121&gt;=1),1,0)</f>
        <v>0</v>
      </c>
    </row>
    <row r="2122" spans="1:14" ht="28.5" customHeight="1">
      <c r="A2122" s="2">
        <v>2117</v>
      </c>
      <c r="B2122" s="3"/>
      <c r="C2122" s="48" t="str">
        <f t="shared" si="66"/>
        <v/>
      </c>
      <c r="D2122" s="5" t="str">
        <f>IF(PhieuBauCu!$B$2&gt;0,IF(LEN($B2122)=0,"",IF(AND($B2122&gt;0,VALUE(SUBSTITUTE($B2122,"1","0"))=$B2122),1,0)),"")</f>
        <v/>
      </c>
      <c r="E2122" s="5" t="str">
        <f>IF(PhieuBauCu!$B$2&gt;1,IF(LEN($B2122)=0,"",IF(AND($B2122&gt;0,VALUE(SUBSTITUTE($B2122,"2","0"))=$B2122),1,0)),"")</f>
        <v/>
      </c>
      <c r="F2122" s="5" t="str">
        <f>IF(PhieuBauCu!$B$2&gt;2,IF(LEN($B2122)=0,"",IF(AND($B2122&gt;0,VALUE(SUBSTITUTE($B2122,"3","0"))=$B2122),1,0)),"")</f>
        <v/>
      </c>
      <c r="G2122" s="5" t="str">
        <f>IF(PhieuBauCu!$B$2&gt;3,IF(LEN($B2122)=0,"",IF(AND($B2122&gt;0,VALUE(SUBSTITUTE($B2122,"4","0"))=$B2122),1,0)),"")</f>
        <v/>
      </c>
      <c r="H2122" s="5" t="str">
        <f>IF(PhieuBauCu!$B$2&gt;4,IF(LEN($B2122)=0,"",IF(AND($B2122&gt;0,VALUE(SUBSTITUTE($B2122,"5","0"))=$B2122),1,0)),"")</f>
        <v/>
      </c>
      <c r="I2122" s="5" t="str">
        <f>IF(PhieuBauCu!$B$2&gt;5,IF(LEN($B2122)=0,"",IF(AND($B2122&gt;0,VALUE(SUBSTITUTE($B2122,"6","0"))=$B2122),1,0)),"")</f>
        <v/>
      </c>
      <c r="J2122" s="5" t="str">
        <f>IF(PhieuBauCu!$B$2&gt;6,IF(LEN($B2122)=0,"",IF(AND($B2122&gt;0,VALUE(SUBSTITUTE($B2122,"7","0"))=$B2122),1,0)),"")</f>
        <v/>
      </c>
      <c r="K2122" s="5" t="str">
        <f>IF(PhieuBauCu!$B$2&gt;7,IF(LEN($B2122)=0,"",IF(AND($B2122&gt;0,VALUE(SUBSTITUTE($B2122,"8","0"))=$B2122),1,0)),"")</f>
        <v/>
      </c>
      <c r="L2122" s="5" t="str">
        <f>IF(PhieuBauCu!$B$2&gt;8,IF(LEN($B2122)=0,"",IF(AND($B2122&gt;0,VALUE(SUBSTITUTE($B2122,"9","0"))=$B2122),1,0)),"")</f>
        <v/>
      </c>
      <c r="M2122" s="9">
        <f t="shared" si="67"/>
        <v>0</v>
      </c>
      <c r="N2122" s="36">
        <f>IF(AND(M2122&lt;=PhieuBauCu!$B$13,M2122&gt;=1),1,0)</f>
        <v>0</v>
      </c>
    </row>
    <row r="2123" spans="1:14" ht="28.5" customHeight="1">
      <c r="A2123" s="2">
        <v>2118</v>
      </c>
      <c r="B2123" s="3"/>
      <c r="C2123" s="48" t="str">
        <f t="shared" si="66"/>
        <v/>
      </c>
      <c r="D2123" s="5" t="str">
        <f>IF(PhieuBauCu!$B$2&gt;0,IF(LEN($B2123)=0,"",IF(AND($B2123&gt;0,VALUE(SUBSTITUTE($B2123,"1","0"))=$B2123),1,0)),"")</f>
        <v/>
      </c>
      <c r="E2123" s="5" t="str">
        <f>IF(PhieuBauCu!$B$2&gt;1,IF(LEN($B2123)=0,"",IF(AND($B2123&gt;0,VALUE(SUBSTITUTE($B2123,"2","0"))=$B2123),1,0)),"")</f>
        <v/>
      </c>
      <c r="F2123" s="5" t="str">
        <f>IF(PhieuBauCu!$B$2&gt;2,IF(LEN($B2123)=0,"",IF(AND($B2123&gt;0,VALUE(SUBSTITUTE($B2123,"3","0"))=$B2123),1,0)),"")</f>
        <v/>
      </c>
      <c r="G2123" s="5" t="str">
        <f>IF(PhieuBauCu!$B$2&gt;3,IF(LEN($B2123)=0,"",IF(AND($B2123&gt;0,VALUE(SUBSTITUTE($B2123,"4","0"))=$B2123),1,0)),"")</f>
        <v/>
      </c>
      <c r="H2123" s="5" t="str">
        <f>IF(PhieuBauCu!$B$2&gt;4,IF(LEN($B2123)=0,"",IF(AND($B2123&gt;0,VALUE(SUBSTITUTE($B2123,"5","0"))=$B2123),1,0)),"")</f>
        <v/>
      </c>
      <c r="I2123" s="5" t="str">
        <f>IF(PhieuBauCu!$B$2&gt;5,IF(LEN($B2123)=0,"",IF(AND($B2123&gt;0,VALUE(SUBSTITUTE($B2123,"6","0"))=$B2123),1,0)),"")</f>
        <v/>
      </c>
      <c r="J2123" s="5" t="str">
        <f>IF(PhieuBauCu!$B$2&gt;6,IF(LEN($B2123)=0,"",IF(AND($B2123&gt;0,VALUE(SUBSTITUTE($B2123,"7","0"))=$B2123),1,0)),"")</f>
        <v/>
      </c>
      <c r="K2123" s="5" t="str">
        <f>IF(PhieuBauCu!$B$2&gt;7,IF(LEN($B2123)=0,"",IF(AND($B2123&gt;0,VALUE(SUBSTITUTE($B2123,"8","0"))=$B2123),1,0)),"")</f>
        <v/>
      </c>
      <c r="L2123" s="5" t="str">
        <f>IF(PhieuBauCu!$B$2&gt;8,IF(LEN($B2123)=0,"",IF(AND($B2123&gt;0,VALUE(SUBSTITUTE($B2123,"9","0"))=$B2123),1,0)),"")</f>
        <v/>
      </c>
      <c r="M2123" s="9">
        <f t="shared" si="67"/>
        <v>0</v>
      </c>
      <c r="N2123" s="36">
        <f>IF(AND(M2123&lt;=PhieuBauCu!$B$13,M2123&gt;=1),1,0)</f>
        <v>0</v>
      </c>
    </row>
    <row r="2124" spans="1:14" ht="28.5" customHeight="1">
      <c r="A2124" s="2">
        <v>2119</v>
      </c>
      <c r="B2124" s="3"/>
      <c r="C2124" s="48" t="str">
        <f t="shared" si="66"/>
        <v/>
      </c>
      <c r="D2124" s="5" t="str">
        <f>IF(PhieuBauCu!$B$2&gt;0,IF(LEN($B2124)=0,"",IF(AND($B2124&gt;0,VALUE(SUBSTITUTE($B2124,"1","0"))=$B2124),1,0)),"")</f>
        <v/>
      </c>
      <c r="E2124" s="5" t="str">
        <f>IF(PhieuBauCu!$B$2&gt;1,IF(LEN($B2124)=0,"",IF(AND($B2124&gt;0,VALUE(SUBSTITUTE($B2124,"2","0"))=$B2124),1,0)),"")</f>
        <v/>
      </c>
      <c r="F2124" s="5" t="str">
        <f>IF(PhieuBauCu!$B$2&gt;2,IF(LEN($B2124)=0,"",IF(AND($B2124&gt;0,VALUE(SUBSTITUTE($B2124,"3","0"))=$B2124),1,0)),"")</f>
        <v/>
      </c>
      <c r="G2124" s="5" t="str">
        <f>IF(PhieuBauCu!$B$2&gt;3,IF(LEN($B2124)=0,"",IF(AND($B2124&gt;0,VALUE(SUBSTITUTE($B2124,"4","0"))=$B2124),1,0)),"")</f>
        <v/>
      </c>
      <c r="H2124" s="5" t="str">
        <f>IF(PhieuBauCu!$B$2&gt;4,IF(LEN($B2124)=0,"",IF(AND($B2124&gt;0,VALUE(SUBSTITUTE($B2124,"5","0"))=$B2124),1,0)),"")</f>
        <v/>
      </c>
      <c r="I2124" s="5" t="str">
        <f>IF(PhieuBauCu!$B$2&gt;5,IF(LEN($B2124)=0,"",IF(AND($B2124&gt;0,VALUE(SUBSTITUTE($B2124,"6","0"))=$B2124),1,0)),"")</f>
        <v/>
      </c>
      <c r="J2124" s="5" t="str">
        <f>IF(PhieuBauCu!$B$2&gt;6,IF(LEN($B2124)=0,"",IF(AND($B2124&gt;0,VALUE(SUBSTITUTE($B2124,"7","0"))=$B2124),1,0)),"")</f>
        <v/>
      </c>
      <c r="K2124" s="5" t="str">
        <f>IF(PhieuBauCu!$B$2&gt;7,IF(LEN($B2124)=0,"",IF(AND($B2124&gt;0,VALUE(SUBSTITUTE($B2124,"8","0"))=$B2124),1,0)),"")</f>
        <v/>
      </c>
      <c r="L2124" s="5" t="str">
        <f>IF(PhieuBauCu!$B$2&gt;8,IF(LEN($B2124)=0,"",IF(AND($B2124&gt;0,VALUE(SUBSTITUTE($B2124,"9","0"))=$B2124),1,0)),"")</f>
        <v/>
      </c>
      <c r="M2124" s="9">
        <f t="shared" si="67"/>
        <v>0</v>
      </c>
      <c r="N2124" s="36">
        <f>IF(AND(M2124&lt;=PhieuBauCu!$B$13,M2124&gt;=1),1,0)</f>
        <v>0</v>
      </c>
    </row>
    <row r="2125" spans="1:14" ht="28.5" customHeight="1">
      <c r="A2125" s="2">
        <v>2120</v>
      </c>
      <c r="B2125" s="3"/>
      <c r="C2125" s="48" t="str">
        <f t="shared" si="66"/>
        <v/>
      </c>
      <c r="D2125" s="5" t="str">
        <f>IF(PhieuBauCu!$B$2&gt;0,IF(LEN($B2125)=0,"",IF(AND($B2125&gt;0,VALUE(SUBSTITUTE($B2125,"1","0"))=$B2125),1,0)),"")</f>
        <v/>
      </c>
      <c r="E2125" s="5" t="str">
        <f>IF(PhieuBauCu!$B$2&gt;1,IF(LEN($B2125)=0,"",IF(AND($B2125&gt;0,VALUE(SUBSTITUTE($B2125,"2","0"))=$B2125),1,0)),"")</f>
        <v/>
      </c>
      <c r="F2125" s="5" t="str">
        <f>IF(PhieuBauCu!$B$2&gt;2,IF(LEN($B2125)=0,"",IF(AND($B2125&gt;0,VALUE(SUBSTITUTE($B2125,"3","0"))=$B2125),1,0)),"")</f>
        <v/>
      </c>
      <c r="G2125" s="5" t="str">
        <f>IF(PhieuBauCu!$B$2&gt;3,IF(LEN($B2125)=0,"",IF(AND($B2125&gt;0,VALUE(SUBSTITUTE($B2125,"4","0"))=$B2125),1,0)),"")</f>
        <v/>
      </c>
      <c r="H2125" s="5" t="str">
        <f>IF(PhieuBauCu!$B$2&gt;4,IF(LEN($B2125)=0,"",IF(AND($B2125&gt;0,VALUE(SUBSTITUTE($B2125,"5","0"))=$B2125),1,0)),"")</f>
        <v/>
      </c>
      <c r="I2125" s="5" t="str">
        <f>IF(PhieuBauCu!$B$2&gt;5,IF(LEN($B2125)=0,"",IF(AND($B2125&gt;0,VALUE(SUBSTITUTE($B2125,"6","0"))=$B2125),1,0)),"")</f>
        <v/>
      </c>
      <c r="J2125" s="5" t="str">
        <f>IF(PhieuBauCu!$B$2&gt;6,IF(LEN($B2125)=0,"",IF(AND($B2125&gt;0,VALUE(SUBSTITUTE($B2125,"7","0"))=$B2125),1,0)),"")</f>
        <v/>
      </c>
      <c r="K2125" s="5" t="str">
        <f>IF(PhieuBauCu!$B$2&gt;7,IF(LEN($B2125)=0,"",IF(AND($B2125&gt;0,VALUE(SUBSTITUTE($B2125,"8","0"))=$B2125),1,0)),"")</f>
        <v/>
      </c>
      <c r="L2125" s="5" t="str">
        <f>IF(PhieuBauCu!$B$2&gt;8,IF(LEN($B2125)=0,"",IF(AND($B2125&gt;0,VALUE(SUBSTITUTE($B2125,"9","0"))=$B2125),1,0)),"")</f>
        <v/>
      </c>
      <c r="M2125" s="9">
        <f t="shared" si="67"/>
        <v>0</v>
      </c>
      <c r="N2125" s="36">
        <f>IF(AND(M2125&lt;=PhieuBauCu!$B$13,M2125&gt;=1),1,0)</f>
        <v>0</v>
      </c>
    </row>
    <row r="2126" spans="1:14" ht="28.5" customHeight="1">
      <c r="A2126" s="2">
        <v>2121</v>
      </c>
      <c r="B2126" s="3"/>
      <c r="C2126" s="48" t="str">
        <f t="shared" si="66"/>
        <v/>
      </c>
      <c r="D2126" s="5" t="str">
        <f>IF(PhieuBauCu!$B$2&gt;0,IF(LEN($B2126)=0,"",IF(AND($B2126&gt;0,VALUE(SUBSTITUTE($B2126,"1","0"))=$B2126),1,0)),"")</f>
        <v/>
      </c>
      <c r="E2126" s="5" t="str">
        <f>IF(PhieuBauCu!$B$2&gt;1,IF(LEN($B2126)=0,"",IF(AND($B2126&gt;0,VALUE(SUBSTITUTE($B2126,"2","0"))=$B2126),1,0)),"")</f>
        <v/>
      </c>
      <c r="F2126" s="5" t="str">
        <f>IF(PhieuBauCu!$B$2&gt;2,IF(LEN($B2126)=0,"",IF(AND($B2126&gt;0,VALUE(SUBSTITUTE($B2126,"3","0"))=$B2126),1,0)),"")</f>
        <v/>
      </c>
      <c r="G2126" s="5" t="str">
        <f>IF(PhieuBauCu!$B$2&gt;3,IF(LEN($B2126)=0,"",IF(AND($B2126&gt;0,VALUE(SUBSTITUTE($B2126,"4","0"))=$B2126),1,0)),"")</f>
        <v/>
      </c>
      <c r="H2126" s="5" t="str">
        <f>IF(PhieuBauCu!$B$2&gt;4,IF(LEN($B2126)=0,"",IF(AND($B2126&gt;0,VALUE(SUBSTITUTE($B2126,"5","0"))=$B2126),1,0)),"")</f>
        <v/>
      </c>
      <c r="I2126" s="5" t="str">
        <f>IF(PhieuBauCu!$B$2&gt;5,IF(LEN($B2126)=0,"",IF(AND($B2126&gt;0,VALUE(SUBSTITUTE($B2126,"6","0"))=$B2126),1,0)),"")</f>
        <v/>
      </c>
      <c r="J2126" s="5" t="str">
        <f>IF(PhieuBauCu!$B$2&gt;6,IF(LEN($B2126)=0,"",IF(AND($B2126&gt;0,VALUE(SUBSTITUTE($B2126,"7","0"))=$B2126),1,0)),"")</f>
        <v/>
      </c>
      <c r="K2126" s="5" t="str">
        <f>IF(PhieuBauCu!$B$2&gt;7,IF(LEN($B2126)=0,"",IF(AND($B2126&gt;0,VALUE(SUBSTITUTE($B2126,"8","0"))=$B2126),1,0)),"")</f>
        <v/>
      </c>
      <c r="L2126" s="5" t="str">
        <f>IF(PhieuBauCu!$B$2&gt;8,IF(LEN($B2126)=0,"",IF(AND($B2126&gt;0,VALUE(SUBSTITUTE($B2126,"9","0"))=$B2126),1,0)),"")</f>
        <v/>
      </c>
      <c r="M2126" s="9">
        <f t="shared" si="67"/>
        <v>0</v>
      </c>
      <c r="N2126" s="36">
        <f>IF(AND(M2126&lt;=PhieuBauCu!$B$13,M2126&gt;=1),1,0)</f>
        <v>0</v>
      </c>
    </row>
    <row r="2127" spans="1:14" ht="28.5" customHeight="1">
      <c r="A2127" s="2">
        <v>2122</v>
      </c>
      <c r="B2127" s="3"/>
      <c r="C2127" s="48" t="str">
        <f t="shared" si="66"/>
        <v/>
      </c>
      <c r="D2127" s="5" t="str">
        <f>IF(PhieuBauCu!$B$2&gt;0,IF(LEN($B2127)=0,"",IF(AND($B2127&gt;0,VALUE(SUBSTITUTE($B2127,"1","0"))=$B2127),1,0)),"")</f>
        <v/>
      </c>
      <c r="E2127" s="5" t="str">
        <f>IF(PhieuBauCu!$B$2&gt;1,IF(LEN($B2127)=0,"",IF(AND($B2127&gt;0,VALUE(SUBSTITUTE($B2127,"2","0"))=$B2127),1,0)),"")</f>
        <v/>
      </c>
      <c r="F2127" s="5" t="str">
        <f>IF(PhieuBauCu!$B$2&gt;2,IF(LEN($B2127)=0,"",IF(AND($B2127&gt;0,VALUE(SUBSTITUTE($B2127,"3","0"))=$B2127),1,0)),"")</f>
        <v/>
      </c>
      <c r="G2127" s="5" t="str">
        <f>IF(PhieuBauCu!$B$2&gt;3,IF(LEN($B2127)=0,"",IF(AND($B2127&gt;0,VALUE(SUBSTITUTE($B2127,"4","0"))=$B2127),1,0)),"")</f>
        <v/>
      </c>
      <c r="H2127" s="5" t="str">
        <f>IF(PhieuBauCu!$B$2&gt;4,IF(LEN($B2127)=0,"",IF(AND($B2127&gt;0,VALUE(SUBSTITUTE($B2127,"5","0"))=$B2127),1,0)),"")</f>
        <v/>
      </c>
      <c r="I2127" s="5" t="str">
        <f>IF(PhieuBauCu!$B$2&gt;5,IF(LEN($B2127)=0,"",IF(AND($B2127&gt;0,VALUE(SUBSTITUTE($B2127,"6","0"))=$B2127),1,0)),"")</f>
        <v/>
      </c>
      <c r="J2127" s="5" t="str">
        <f>IF(PhieuBauCu!$B$2&gt;6,IF(LEN($B2127)=0,"",IF(AND($B2127&gt;0,VALUE(SUBSTITUTE($B2127,"7","0"))=$B2127),1,0)),"")</f>
        <v/>
      </c>
      <c r="K2127" s="5" t="str">
        <f>IF(PhieuBauCu!$B$2&gt;7,IF(LEN($B2127)=0,"",IF(AND($B2127&gt;0,VALUE(SUBSTITUTE($B2127,"8","0"))=$B2127),1,0)),"")</f>
        <v/>
      </c>
      <c r="L2127" s="5" t="str">
        <f>IF(PhieuBauCu!$B$2&gt;8,IF(LEN($B2127)=0,"",IF(AND($B2127&gt;0,VALUE(SUBSTITUTE($B2127,"9","0"))=$B2127),1,0)),"")</f>
        <v/>
      </c>
      <c r="M2127" s="9">
        <f t="shared" si="67"/>
        <v>0</v>
      </c>
      <c r="N2127" s="36">
        <f>IF(AND(M2127&lt;=PhieuBauCu!$B$13,M2127&gt;=1),1,0)</f>
        <v>0</v>
      </c>
    </row>
    <row r="2128" spans="1:14" ht="28.5" customHeight="1">
      <c r="A2128" s="2">
        <v>2123</v>
      </c>
      <c r="B2128" s="3"/>
      <c r="C2128" s="48" t="str">
        <f t="shared" si="66"/>
        <v/>
      </c>
      <c r="D2128" s="5" t="str">
        <f>IF(PhieuBauCu!$B$2&gt;0,IF(LEN($B2128)=0,"",IF(AND($B2128&gt;0,VALUE(SUBSTITUTE($B2128,"1","0"))=$B2128),1,0)),"")</f>
        <v/>
      </c>
      <c r="E2128" s="5" t="str">
        <f>IF(PhieuBauCu!$B$2&gt;1,IF(LEN($B2128)=0,"",IF(AND($B2128&gt;0,VALUE(SUBSTITUTE($B2128,"2","0"))=$B2128),1,0)),"")</f>
        <v/>
      </c>
      <c r="F2128" s="5" t="str">
        <f>IF(PhieuBauCu!$B$2&gt;2,IF(LEN($B2128)=0,"",IF(AND($B2128&gt;0,VALUE(SUBSTITUTE($B2128,"3","0"))=$B2128),1,0)),"")</f>
        <v/>
      </c>
      <c r="G2128" s="5" t="str">
        <f>IF(PhieuBauCu!$B$2&gt;3,IF(LEN($B2128)=0,"",IF(AND($B2128&gt;0,VALUE(SUBSTITUTE($B2128,"4","0"))=$B2128),1,0)),"")</f>
        <v/>
      </c>
      <c r="H2128" s="5" t="str">
        <f>IF(PhieuBauCu!$B$2&gt;4,IF(LEN($B2128)=0,"",IF(AND($B2128&gt;0,VALUE(SUBSTITUTE($B2128,"5","0"))=$B2128),1,0)),"")</f>
        <v/>
      </c>
      <c r="I2128" s="5" t="str">
        <f>IF(PhieuBauCu!$B$2&gt;5,IF(LEN($B2128)=0,"",IF(AND($B2128&gt;0,VALUE(SUBSTITUTE($B2128,"6","0"))=$B2128),1,0)),"")</f>
        <v/>
      </c>
      <c r="J2128" s="5" t="str">
        <f>IF(PhieuBauCu!$B$2&gt;6,IF(LEN($B2128)=0,"",IF(AND($B2128&gt;0,VALUE(SUBSTITUTE($B2128,"7","0"))=$B2128),1,0)),"")</f>
        <v/>
      </c>
      <c r="K2128" s="5" t="str">
        <f>IF(PhieuBauCu!$B$2&gt;7,IF(LEN($B2128)=0,"",IF(AND($B2128&gt;0,VALUE(SUBSTITUTE($B2128,"8","0"))=$B2128),1,0)),"")</f>
        <v/>
      </c>
      <c r="L2128" s="5" t="str">
        <f>IF(PhieuBauCu!$B$2&gt;8,IF(LEN($B2128)=0,"",IF(AND($B2128&gt;0,VALUE(SUBSTITUTE($B2128,"9","0"))=$B2128),1,0)),"")</f>
        <v/>
      </c>
      <c r="M2128" s="9">
        <f t="shared" si="67"/>
        <v>0</v>
      </c>
      <c r="N2128" s="36">
        <f>IF(AND(M2128&lt;=PhieuBauCu!$B$13,M2128&gt;=1),1,0)</f>
        <v>0</v>
      </c>
    </row>
    <row r="2129" spans="1:14" ht="28.5" customHeight="1">
      <c r="A2129" s="2">
        <v>2124</v>
      </c>
      <c r="B2129" s="3"/>
      <c r="C2129" s="48" t="str">
        <f t="shared" si="66"/>
        <v/>
      </c>
      <c r="D2129" s="5" t="str">
        <f>IF(PhieuBauCu!$B$2&gt;0,IF(LEN($B2129)=0,"",IF(AND($B2129&gt;0,VALUE(SUBSTITUTE($B2129,"1","0"))=$B2129),1,0)),"")</f>
        <v/>
      </c>
      <c r="E2129" s="5" t="str">
        <f>IF(PhieuBauCu!$B$2&gt;1,IF(LEN($B2129)=0,"",IF(AND($B2129&gt;0,VALUE(SUBSTITUTE($B2129,"2","0"))=$B2129),1,0)),"")</f>
        <v/>
      </c>
      <c r="F2129" s="5" t="str">
        <f>IF(PhieuBauCu!$B$2&gt;2,IF(LEN($B2129)=0,"",IF(AND($B2129&gt;0,VALUE(SUBSTITUTE($B2129,"3","0"))=$B2129),1,0)),"")</f>
        <v/>
      </c>
      <c r="G2129" s="5" t="str">
        <f>IF(PhieuBauCu!$B$2&gt;3,IF(LEN($B2129)=0,"",IF(AND($B2129&gt;0,VALUE(SUBSTITUTE($B2129,"4","0"))=$B2129),1,0)),"")</f>
        <v/>
      </c>
      <c r="H2129" s="5" t="str">
        <f>IF(PhieuBauCu!$B$2&gt;4,IF(LEN($B2129)=0,"",IF(AND($B2129&gt;0,VALUE(SUBSTITUTE($B2129,"5","0"))=$B2129),1,0)),"")</f>
        <v/>
      </c>
      <c r="I2129" s="5" t="str">
        <f>IF(PhieuBauCu!$B$2&gt;5,IF(LEN($B2129)=0,"",IF(AND($B2129&gt;0,VALUE(SUBSTITUTE($B2129,"6","0"))=$B2129),1,0)),"")</f>
        <v/>
      </c>
      <c r="J2129" s="5" t="str">
        <f>IF(PhieuBauCu!$B$2&gt;6,IF(LEN($B2129)=0,"",IF(AND($B2129&gt;0,VALUE(SUBSTITUTE($B2129,"7","0"))=$B2129),1,0)),"")</f>
        <v/>
      </c>
      <c r="K2129" s="5" t="str">
        <f>IF(PhieuBauCu!$B$2&gt;7,IF(LEN($B2129)=0,"",IF(AND($B2129&gt;0,VALUE(SUBSTITUTE($B2129,"8","0"))=$B2129),1,0)),"")</f>
        <v/>
      </c>
      <c r="L2129" s="5" t="str">
        <f>IF(PhieuBauCu!$B$2&gt;8,IF(LEN($B2129)=0,"",IF(AND($B2129&gt;0,VALUE(SUBSTITUTE($B2129,"9","0"))=$B2129),1,0)),"")</f>
        <v/>
      </c>
      <c r="M2129" s="9">
        <f t="shared" si="67"/>
        <v>0</v>
      </c>
      <c r="N2129" s="36">
        <f>IF(AND(M2129&lt;=PhieuBauCu!$B$13,M2129&gt;=1),1,0)</f>
        <v>0</v>
      </c>
    </row>
    <row r="2130" spans="1:14" ht="28.5" customHeight="1">
      <c r="A2130" s="2">
        <v>2125</v>
      </c>
      <c r="B2130" s="3"/>
      <c r="C2130" s="48" t="str">
        <f t="shared" si="66"/>
        <v/>
      </c>
      <c r="D2130" s="5" t="str">
        <f>IF(PhieuBauCu!$B$2&gt;0,IF(LEN($B2130)=0,"",IF(AND($B2130&gt;0,VALUE(SUBSTITUTE($B2130,"1","0"))=$B2130),1,0)),"")</f>
        <v/>
      </c>
      <c r="E2130" s="5" t="str">
        <f>IF(PhieuBauCu!$B$2&gt;1,IF(LEN($B2130)=0,"",IF(AND($B2130&gt;0,VALUE(SUBSTITUTE($B2130,"2","0"))=$B2130),1,0)),"")</f>
        <v/>
      </c>
      <c r="F2130" s="5" t="str">
        <f>IF(PhieuBauCu!$B$2&gt;2,IF(LEN($B2130)=0,"",IF(AND($B2130&gt;0,VALUE(SUBSTITUTE($B2130,"3","0"))=$B2130),1,0)),"")</f>
        <v/>
      </c>
      <c r="G2130" s="5" t="str">
        <f>IF(PhieuBauCu!$B$2&gt;3,IF(LEN($B2130)=0,"",IF(AND($B2130&gt;0,VALUE(SUBSTITUTE($B2130,"4","0"))=$B2130),1,0)),"")</f>
        <v/>
      </c>
      <c r="H2130" s="5" t="str">
        <f>IF(PhieuBauCu!$B$2&gt;4,IF(LEN($B2130)=0,"",IF(AND($B2130&gt;0,VALUE(SUBSTITUTE($B2130,"5","0"))=$B2130),1,0)),"")</f>
        <v/>
      </c>
      <c r="I2130" s="5" t="str">
        <f>IF(PhieuBauCu!$B$2&gt;5,IF(LEN($B2130)=0,"",IF(AND($B2130&gt;0,VALUE(SUBSTITUTE($B2130,"6","0"))=$B2130),1,0)),"")</f>
        <v/>
      </c>
      <c r="J2130" s="5" t="str">
        <f>IF(PhieuBauCu!$B$2&gt;6,IF(LEN($B2130)=0,"",IF(AND($B2130&gt;0,VALUE(SUBSTITUTE($B2130,"7","0"))=$B2130),1,0)),"")</f>
        <v/>
      </c>
      <c r="K2130" s="5" t="str">
        <f>IF(PhieuBauCu!$B$2&gt;7,IF(LEN($B2130)=0,"",IF(AND($B2130&gt;0,VALUE(SUBSTITUTE($B2130,"8","0"))=$B2130),1,0)),"")</f>
        <v/>
      </c>
      <c r="L2130" s="5" t="str">
        <f>IF(PhieuBauCu!$B$2&gt;8,IF(LEN($B2130)=0,"",IF(AND($B2130&gt;0,VALUE(SUBSTITUTE($B2130,"9","0"))=$B2130),1,0)),"")</f>
        <v/>
      </c>
      <c r="M2130" s="9">
        <f t="shared" si="67"/>
        <v>0</v>
      </c>
      <c r="N2130" s="36">
        <f>IF(AND(M2130&lt;=PhieuBauCu!$B$13,M2130&gt;=1),1,0)</f>
        <v>0</v>
      </c>
    </row>
    <row r="2131" spans="1:14" ht="28.5" customHeight="1">
      <c r="A2131" s="2">
        <v>2126</v>
      </c>
      <c r="B2131" s="3"/>
      <c r="C2131" s="48" t="str">
        <f t="shared" si="66"/>
        <v/>
      </c>
      <c r="D2131" s="5" t="str">
        <f>IF(PhieuBauCu!$B$2&gt;0,IF(LEN($B2131)=0,"",IF(AND($B2131&gt;0,VALUE(SUBSTITUTE($B2131,"1","0"))=$B2131),1,0)),"")</f>
        <v/>
      </c>
      <c r="E2131" s="5" t="str">
        <f>IF(PhieuBauCu!$B$2&gt;1,IF(LEN($B2131)=0,"",IF(AND($B2131&gt;0,VALUE(SUBSTITUTE($B2131,"2","0"))=$B2131),1,0)),"")</f>
        <v/>
      </c>
      <c r="F2131" s="5" t="str">
        <f>IF(PhieuBauCu!$B$2&gt;2,IF(LEN($B2131)=0,"",IF(AND($B2131&gt;0,VALUE(SUBSTITUTE($B2131,"3","0"))=$B2131),1,0)),"")</f>
        <v/>
      </c>
      <c r="G2131" s="5" t="str">
        <f>IF(PhieuBauCu!$B$2&gt;3,IF(LEN($B2131)=0,"",IF(AND($B2131&gt;0,VALUE(SUBSTITUTE($B2131,"4","0"))=$B2131),1,0)),"")</f>
        <v/>
      </c>
      <c r="H2131" s="5" t="str">
        <f>IF(PhieuBauCu!$B$2&gt;4,IF(LEN($B2131)=0,"",IF(AND($B2131&gt;0,VALUE(SUBSTITUTE($B2131,"5","0"))=$B2131),1,0)),"")</f>
        <v/>
      </c>
      <c r="I2131" s="5" t="str">
        <f>IF(PhieuBauCu!$B$2&gt;5,IF(LEN($B2131)=0,"",IF(AND($B2131&gt;0,VALUE(SUBSTITUTE($B2131,"6","0"))=$B2131),1,0)),"")</f>
        <v/>
      </c>
      <c r="J2131" s="5" t="str">
        <f>IF(PhieuBauCu!$B$2&gt;6,IF(LEN($B2131)=0,"",IF(AND($B2131&gt;0,VALUE(SUBSTITUTE($B2131,"7","0"))=$B2131),1,0)),"")</f>
        <v/>
      </c>
      <c r="K2131" s="5" t="str">
        <f>IF(PhieuBauCu!$B$2&gt;7,IF(LEN($B2131)=0,"",IF(AND($B2131&gt;0,VALUE(SUBSTITUTE($B2131,"8","0"))=$B2131),1,0)),"")</f>
        <v/>
      </c>
      <c r="L2131" s="5" t="str">
        <f>IF(PhieuBauCu!$B$2&gt;8,IF(LEN($B2131)=0,"",IF(AND($B2131&gt;0,VALUE(SUBSTITUTE($B2131,"9","0"))=$B2131),1,0)),"")</f>
        <v/>
      </c>
      <c r="M2131" s="9">
        <f t="shared" si="67"/>
        <v>0</v>
      </c>
      <c r="N2131" s="36">
        <f>IF(AND(M2131&lt;=PhieuBauCu!$B$13,M2131&gt;=1),1,0)</f>
        <v>0</v>
      </c>
    </row>
    <row r="2132" spans="1:14" ht="28.5" customHeight="1">
      <c r="A2132" s="2">
        <v>2127</v>
      </c>
      <c r="B2132" s="3"/>
      <c r="C2132" s="48" t="str">
        <f t="shared" si="66"/>
        <v/>
      </c>
      <c r="D2132" s="5" t="str">
        <f>IF(PhieuBauCu!$B$2&gt;0,IF(LEN($B2132)=0,"",IF(AND($B2132&gt;0,VALUE(SUBSTITUTE($B2132,"1","0"))=$B2132),1,0)),"")</f>
        <v/>
      </c>
      <c r="E2132" s="5" t="str">
        <f>IF(PhieuBauCu!$B$2&gt;1,IF(LEN($B2132)=0,"",IF(AND($B2132&gt;0,VALUE(SUBSTITUTE($B2132,"2","0"))=$B2132),1,0)),"")</f>
        <v/>
      </c>
      <c r="F2132" s="5" t="str">
        <f>IF(PhieuBauCu!$B$2&gt;2,IF(LEN($B2132)=0,"",IF(AND($B2132&gt;0,VALUE(SUBSTITUTE($B2132,"3","0"))=$B2132),1,0)),"")</f>
        <v/>
      </c>
      <c r="G2132" s="5" t="str">
        <f>IF(PhieuBauCu!$B$2&gt;3,IF(LEN($B2132)=0,"",IF(AND($B2132&gt;0,VALUE(SUBSTITUTE($B2132,"4","0"))=$B2132),1,0)),"")</f>
        <v/>
      </c>
      <c r="H2132" s="5" t="str">
        <f>IF(PhieuBauCu!$B$2&gt;4,IF(LEN($B2132)=0,"",IF(AND($B2132&gt;0,VALUE(SUBSTITUTE($B2132,"5","0"))=$B2132),1,0)),"")</f>
        <v/>
      </c>
      <c r="I2132" s="5" t="str">
        <f>IF(PhieuBauCu!$B$2&gt;5,IF(LEN($B2132)=0,"",IF(AND($B2132&gt;0,VALUE(SUBSTITUTE($B2132,"6","0"))=$B2132),1,0)),"")</f>
        <v/>
      </c>
      <c r="J2132" s="5" t="str">
        <f>IF(PhieuBauCu!$B$2&gt;6,IF(LEN($B2132)=0,"",IF(AND($B2132&gt;0,VALUE(SUBSTITUTE($B2132,"7","0"))=$B2132),1,0)),"")</f>
        <v/>
      </c>
      <c r="K2132" s="5" t="str">
        <f>IF(PhieuBauCu!$B$2&gt;7,IF(LEN($B2132)=0,"",IF(AND($B2132&gt;0,VALUE(SUBSTITUTE($B2132,"8","0"))=$B2132),1,0)),"")</f>
        <v/>
      </c>
      <c r="L2132" s="5" t="str">
        <f>IF(PhieuBauCu!$B$2&gt;8,IF(LEN($B2132)=0,"",IF(AND($B2132&gt;0,VALUE(SUBSTITUTE($B2132,"9","0"))=$B2132),1,0)),"")</f>
        <v/>
      </c>
      <c r="M2132" s="9">
        <f t="shared" si="67"/>
        <v>0</v>
      </c>
      <c r="N2132" s="36">
        <f>IF(AND(M2132&lt;=PhieuBauCu!$B$13,M2132&gt;=1),1,0)</f>
        <v>0</v>
      </c>
    </row>
    <row r="2133" spans="1:14" ht="28.5" customHeight="1">
      <c r="A2133" s="2">
        <v>2128</v>
      </c>
      <c r="B2133" s="3"/>
      <c r="C2133" s="48" t="str">
        <f t="shared" si="66"/>
        <v/>
      </c>
      <c r="D2133" s="5" t="str">
        <f>IF(PhieuBauCu!$B$2&gt;0,IF(LEN($B2133)=0,"",IF(AND($B2133&gt;0,VALUE(SUBSTITUTE($B2133,"1","0"))=$B2133),1,0)),"")</f>
        <v/>
      </c>
      <c r="E2133" s="5" t="str">
        <f>IF(PhieuBauCu!$B$2&gt;1,IF(LEN($B2133)=0,"",IF(AND($B2133&gt;0,VALUE(SUBSTITUTE($B2133,"2","0"))=$B2133),1,0)),"")</f>
        <v/>
      </c>
      <c r="F2133" s="5" t="str">
        <f>IF(PhieuBauCu!$B$2&gt;2,IF(LEN($B2133)=0,"",IF(AND($B2133&gt;0,VALUE(SUBSTITUTE($B2133,"3","0"))=$B2133),1,0)),"")</f>
        <v/>
      </c>
      <c r="G2133" s="5" t="str">
        <f>IF(PhieuBauCu!$B$2&gt;3,IF(LEN($B2133)=0,"",IF(AND($B2133&gt;0,VALUE(SUBSTITUTE($B2133,"4","0"))=$B2133),1,0)),"")</f>
        <v/>
      </c>
      <c r="H2133" s="5" t="str">
        <f>IF(PhieuBauCu!$B$2&gt;4,IF(LEN($B2133)=0,"",IF(AND($B2133&gt;0,VALUE(SUBSTITUTE($B2133,"5","0"))=$B2133),1,0)),"")</f>
        <v/>
      </c>
      <c r="I2133" s="5" t="str">
        <f>IF(PhieuBauCu!$B$2&gt;5,IF(LEN($B2133)=0,"",IF(AND($B2133&gt;0,VALUE(SUBSTITUTE($B2133,"6","0"))=$B2133),1,0)),"")</f>
        <v/>
      </c>
      <c r="J2133" s="5" t="str">
        <f>IF(PhieuBauCu!$B$2&gt;6,IF(LEN($B2133)=0,"",IF(AND($B2133&gt;0,VALUE(SUBSTITUTE($B2133,"7","0"))=$B2133),1,0)),"")</f>
        <v/>
      </c>
      <c r="K2133" s="5" t="str">
        <f>IF(PhieuBauCu!$B$2&gt;7,IF(LEN($B2133)=0,"",IF(AND($B2133&gt;0,VALUE(SUBSTITUTE($B2133,"8","0"))=$B2133),1,0)),"")</f>
        <v/>
      </c>
      <c r="L2133" s="5" t="str">
        <f>IF(PhieuBauCu!$B$2&gt;8,IF(LEN($B2133)=0,"",IF(AND($B2133&gt;0,VALUE(SUBSTITUTE($B2133,"9","0"))=$B2133),1,0)),"")</f>
        <v/>
      </c>
      <c r="M2133" s="9">
        <f t="shared" si="67"/>
        <v>0</v>
      </c>
      <c r="N2133" s="36">
        <f>IF(AND(M2133&lt;=PhieuBauCu!$B$13,M2133&gt;=1),1,0)</f>
        <v>0</v>
      </c>
    </row>
    <row r="2134" spans="1:14" ht="28.5" customHeight="1">
      <c r="A2134" s="2">
        <v>2129</v>
      </c>
      <c r="B2134" s="3"/>
      <c r="C2134" s="48" t="str">
        <f t="shared" si="66"/>
        <v/>
      </c>
      <c r="D2134" s="5" t="str">
        <f>IF(PhieuBauCu!$B$2&gt;0,IF(LEN($B2134)=0,"",IF(AND($B2134&gt;0,VALUE(SUBSTITUTE($B2134,"1","0"))=$B2134),1,0)),"")</f>
        <v/>
      </c>
      <c r="E2134" s="5" t="str">
        <f>IF(PhieuBauCu!$B$2&gt;1,IF(LEN($B2134)=0,"",IF(AND($B2134&gt;0,VALUE(SUBSTITUTE($B2134,"2","0"))=$B2134),1,0)),"")</f>
        <v/>
      </c>
      <c r="F2134" s="5" t="str">
        <f>IF(PhieuBauCu!$B$2&gt;2,IF(LEN($B2134)=0,"",IF(AND($B2134&gt;0,VALUE(SUBSTITUTE($B2134,"3","0"))=$B2134),1,0)),"")</f>
        <v/>
      </c>
      <c r="G2134" s="5" t="str">
        <f>IF(PhieuBauCu!$B$2&gt;3,IF(LEN($B2134)=0,"",IF(AND($B2134&gt;0,VALUE(SUBSTITUTE($B2134,"4","0"))=$B2134),1,0)),"")</f>
        <v/>
      </c>
      <c r="H2134" s="5" t="str">
        <f>IF(PhieuBauCu!$B$2&gt;4,IF(LEN($B2134)=0,"",IF(AND($B2134&gt;0,VALUE(SUBSTITUTE($B2134,"5","0"))=$B2134),1,0)),"")</f>
        <v/>
      </c>
      <c r="I2134" s="5" t="str">
        <f>IF(PhieuBauCu!$B$2&gt;5,IF(LEN($B2134)=0,"",IF(AND($B2134&gt;0,VALUE(SUBSTITUTE($B2134,"6","0"))=$B2134),1,0)),"")</f>
        <v/>
      </c>
      <c r="J2134" s="5" t="str">
        <f>IF(PhieuBauCu!$B$2&gt;6,IF(LEN($B2134)=0,"",IF(AND($B2134&gt;0,VALUE(SUBSTITUTE($B2134,"7","0"))=$B2134),1,0)),"")</f>
        <v/>
      </c>
      <c r="K2134" s="5" t="str">
        <f>IF(PhieuBauCu!$B$2&gt;7,IF(LEN($B2134)=0,"",IF(AND($B2134&gt;0,VALUE(SUBSTITUTE($B2134,"8","0"))=$B2134),1,0)),"")</f>
        <v/>
      </c>
      <c r="L2134" s="5" t="str">
        <f>IF(PhieuBauCu!$B$2&gt;8,IF(LEN($B2134)=0,"",IF(AND($B2134&gt;0,VALUE(SUBSTITUTE($B2134,"9","0"))=$B2134),1,0)),"")</f>
        <v/>
      </c>
      <c r="M2134" s="9">
        <f t="shared" si="67"/>
        <v>0</v>
      </c>
      <c r="N2134" s="36">
        <f>IF(AND(M2134&lt;=PhieuBauCu!$B$13,M2134&gt;=1),1,0)</f>
        <v>0</v>
      </c>
    </row>
    <row r="2135" spans="1:14" ht="28.5" customHeight="1">
      <c r="A2135" s="2">
        <v>2130</v>
      </c>
      <c r="B2135" s="3"/>
      <c r="C2135" s="48" t="str">
        <f t="shared" si="66"/>
        <v/>
      </c>
      <c r="D2135" s="5" t="str">
        <f>IF(PhieuBauCu!$B$2&gt;0,IF(LEN($B2135)=0,"",IF(AND($B2135&gt;0,VALUE(SUBSTITUTE($B2135,"1","0"))=$B2135),1,0)),"")</f>
        <v/>
      </c>
      <c r="E2135" s="5" t="str">
        <f>IF(PhieuBauCu!$B$2&gt;1,IF(LEN($B2135)=0,"",IF(AND($B2135&gt;0,VALUE(SUBSTITUTE($B2135,"2","0"))=$B2135),1,0)),"")</f>
        <v/>
      </c>
      <c r="F2135" s="5" t="str">
        <f>IF(PhieuBauCu!$B$2&gt;2,IF(LEN($B2135)=0,"",IF(AND($B2135&gt;0,VALUE(SUBSTITUTE($B2135,"3","0"))=$B2135),1,0)),"")</f>
        <v/>
      </c>
      <c r="G2135" s="5" t="str">
        <f>IF(PhieuBauCu!$B$2&gt;3,IF(LEN($B2135)=0,"",IF(AND($B2135&gt;0,VALUE(SUBSTITUTE($B2135,"4","0"))=$B2135),1,0)),"")</f>
        <v/>
      </c>
      <c r="H2135" s="5" t="str">
        <f>IF(PhieuBauCu!$B$2&gt;4,IF(LEN($B2135)=0,"",IF(AND($B2135&gt;0,VALUE(SUBSTITUTE($B2135,"5","0"))=$B2135),1,0)),"")</f>
        <v/>
      </c>
      <c r="I2135" s="5" t="str">
        <f>IF(PhieuBauCu!$B$2&gt;5,IF(LEN($B2135)=0,"",IF(AND($B2135&gt;0,VALUE(SUBSTITUTE($B2135,"6","0"))=$B2135),1,0)),"")</f>
        <v/>
      </c>
      <c r="J2135" s="5" t="str">
        <f>IF(PhieuBauCu!$B$2&gt;6,IF(LEN($B2135)=0,"",IF(AND($B2135&gt;0,VALUE(SUBSTITUTE($B2135,"7","0"))=$B2135),1,0)),"")</f>
        <v/>
      </c>
      <c r="K2135" s="5" t="str">
        <f>IF(PhieuBauCu!$B$2&gt;7,IF(LEN($B2135)=0,"",IF(AND($B2135&gt;0,VALUE(SUBSTITUTE($B2135,"8","0"))=$B2135),1,0)),"")</f>
        <v/>
      </c>
      <c r="L2135" s="5" t="str">
        <f>IF(PhieuBauCu!$B$2&gt;8,IF(LEN($B2135)=0,"",IF(AND($B2135&gt;0,VALUE(SUBSTITUTE($B2135,"9","0"))=$B2135),1,0)),"")</f>
        <v/>
      </c>
      <c r="M2135" s="9">
        <f t="shared" si="67"/>
        <v>0</v>
      </c>
      <c r="N2135" s="36">
        <f>IF(AND(M2135&lt;=PhieuBauCu!$B$13,M2135&gt;=1),1,0)</f>
        <v>0</v>
      </c>
    </row>
    <row r="2136" spans="1:14" ht="28.5" customHeight="1">
      <c r="A2136" s="2">
        <v>2131</v>
      </c>
      <c r="B2136" s="3"/>
      <c r="C2136" s="48" t="str">
        <f t="shared" si="66"/>
        <v/>
      </c>
      <c r="D2136" s="5" t="str">
        <f>IF(PhieuBauCu!$B$2&gt;0,IF(LEN($B2136)=0,"",IF(AND($B2136&gt;0,VALUE(SUBSTITUTE($B2136,"1","0"))=$B2136),1,0)),"")</f>
        <v/>
      </c>
      <c r="E2136" s="5" t="str">
        <f>IF(PhieuBauCu!$B$2&gt;1,IF(LEN($B2136)=0,"",IF(AND($B2136&gt;0,VALUE(SUBSTITUTE($B2136,"2","0"))=$B2136),1,0)),"")</f>
        <v/>
      </c>
      <c r="F2136" s="5" t="str">
        <f>IF(PhieuBauCu!$B$2&gt;2,IF(LEN($B2136)=0,"",IF(AND($B2136&gt;0,VALUE(SUBSTITUTE($B2136,"3","0"))=$B2136),1,0)),"")</f>
        <v/>
      </c>
      <c r="G2136" s="5" t="str">
        <f>IF(PhieuBauCu!$B$2&gt;3,IF(LEN($B2136)=0,"",IF(AND($B2136&gt;0,VALUE(SUBSTITUTE($B2136,"4","0"))=$B2136),1,0)),"")</f>
        <v/>
      </c>
      <c r="H2136" s="5" t="str">
        <f>IF(PhieuBauCu!$B$2&gt;4,IF(LEN($B2136)=0,"",IF(AND($B2136&gt;0,VALUE(SUBSTITUTE($B2136,"5","0"))=$B2136),1,0)),"")</f>
        <v/>
      </c>
      <c r="I2136" s="5" t="str">
        <f>IF(PhieuBauCu!$B$2&gt;5,IF(LEN($B2136)=0,"",IF(AND($B2136&gt;0,VALUE(SUBSTITUTE($B2136,"6","0"))=$B2136),1,0)),"")</f>
        <v/>
      </c>
      <c r="J2136" s="5" t="str">
        <f>IF(PhieuBauCu!$B$2&gt;6,IF(LEN($B2136)=0,"",IF(AND($B2136&gt;0,VALUE(SUBSTITUTE($B2136,"7","0"))=$B2136),1,0)),"")</f>
        <v/>
      </c>
      <c r="K2136" s="5" t="str">
        <f>IF(PhieuBauCu!$B$2&gt;7,IF(LEN($B2136)=0,"",IF(AND($B2136&gt;0,VALUE(SUBSTITUTE($B2136,"8","0"))=$B2136),1,0)),"")</f>
        <v/>
      </c>
      <c r="L2136" s="5" t="str">
        <f>IF(PhieuBauCu!$B$2&gt;8,IF(LEN($B2136)=0,"",IF(AND($B2136&gt;0,VALUE(SUBSTITUTE($B2136,"9","0"))=$B2136),1,0)),"")</f>
        <v/>
      </c>
      <c r="M2136" s="9">
        <f t="shared" si="67"/>
        <v>0</v>
      </c>
      <c r="N2136" s="36">
        <f>IF(AND(M2136&lt;=PhieuBauCu!$B$13,M2136&gt;=1),1,0)</f>
        <v>0</v>
      </c>
    </row>
    <row r="2137" spans="1:14" ht="28.5" customHeight="1">
      <c r="A2137" s="2">
        <v>2132</v>
      </c>
      <c r="B2137" s="3"/>
      <c r="C2137" s="48" t="str">
        <f t="shared" si="66"/>
        <v/>
      </c>
      <c r="D2137" s="5" t="str">
        <f>IF(PhieuBauCu!$B$2&gt;0,IF(LEN($B2137)=0,"",IF(AND($B2137&gt;0,VALUE(SUBSTITUTE($B2137,"1","0"))=$B2137),1,0)),"")</f>
        <v/>
      </c>
      <c r="E2137" s="5" t="str">
        <f>IF(PhieuBauCu!$B$2&gt;1,IF(LEN($B2137)=0,"",IF(AND($B2137&gt;0,VALUE(SUBSTITUTE($B2137,"2","0"))=$B2137),1,0)),"")</f>
        <v/>
      </c>
      <c r="F2137" s="5" t="str">
        <f>IF(PhieuBauCu!$B$2&gt;2,IF(LEN($B2137)=0,"",IF(AND($B2137&gt;0,VALUE(SUBSTITUTE($B2137,"3","0"))=$B2137),1,0)),"")</f>
        <v/>
      </c>
      <c r="G2137" s="5" t="str">
        <f>IF(PhieuBauCu!$B$2&gt;3,IF(LEN($B2137)=0,"",IF(AND($B2137&gt;0,VALUE(SUBSTITUTE($B2137,"4","0"))=$B2137),1,0)),"")</f>
        <v/>
      </c>
      <c r="H2137" s="5" t="str">
        <f>IF(PhieuBauCu!$B$2&gt;4,IF(LEN($B2137)=0,"",IF(AND($B2137&gt;0,VALUE(SUBSTITUTE($B2137,"5","0"))=$B2137),1,0)),"")</f>
        <v/>
      </c>
      <c r="I2137" s="5" t="str">
        <f>IF(PhieuBauCu!$B$2&gt;5,IF(LEN($B2137)=0,"",IF(AND($B2137&gt;0,VALUE(SUBSTITUTE($B2137,"6","0"))=$B2137),1,0)),"")</f>
        <v/>
      </c>
      <c r="J2137" s="5" t="str">
        <f>IF(PhieuBauCu!$B$2&gt;6,IF(LEN($B2137)=0,"",IF(AND($B2137&gt;0,VALUE(SUBSTITUTE($B2137,"7","0"))=$B2137),1,0)),"")</f>
        <v/>
      </c>
      <c r="K2137" s="5" t="str">
        <f>IF(PhieuBauCu!$B$2&gt;7,IF(LEN($B2137)=0,"",IF(AND($B2137&gt;0,VALUE(SUBSTITUTE($B2137,"8","0"))=$B2137),1,0)),"")</f>
        <v/>
      </c>
      <c r="L2137" s="5" t="str">
        <f>IF(PhieuBauCu!$B$2&gt;8,IF(LEN($B2137)=0,"",IF(AND($B2137&gt;0,VALUE(SUBSTITUTE($B2137,"9","0"))=$B2137),1,0)),"")</f>
        <v/>
      </c>
      <c r="M2137" s="9">
        <f t="shared" si="67"/>
        <v>0</v>
      </c>
      <c r="N2137" s="36">
        <f>IF(AND(M2137&lt;=PhieuBauCu!$B$13,M2137&gt;=1),1,0)</f>
        <v>0</v>
      </c>
    </row>
    <row r="2138" spans="1:14" ht="28.5" customHeight="1">
      <c r="A2138" s="2">
        <v>2133</v>
      </c>
      <c r="B2138" s="3"/>
      <c r="C2138" s="48" t="str">
        <f t="shared" si="66"/>
        <v/>
      </c>
      <c r="D2138" s="5" t="str">
        <f>IF(PhieuBauCu!$B$2&gt;0,IF(LEN($B2138)=0,"",IF(AND($B2138&gt;0,VALUE(SUBSTITUTE($B2138,"1","0"))=$B2138),1,0)),"")</f>
        <v/>
      </c>
      <c r="E2138" s="5" t="str">
        <f>IF(PhieuBauCu!$B$2&gt;1,IF(LEN($B2138)=0,"",IF(AND($B2138&gt;0,VALUE(SUBSTITUTE($B2138,"2","0"))=$B2138),1,0)),"")</f>
        <v/>
      </c>
      <c r="F2138" s="5" t="str">
        <f>IF(PhieuBauCu!$B$2&gt;2,IF(LEN($B2138)=0,"",IF(AND($B2138&gt;0,VALUE(SUBSTITUTE($B2138,"3","0"))=$B2138),1,0)),"")</f>
        <v/>
      </c>
      <c r="G2138" s="5" t="str">
        <f>IF(PhieuBauCu!$B$2&gt;3,IF(LEN($B2138)=0,"",IF(AND($B2138&gt;0,VALUE(SUBSTITUTE($B2138,"4","0"))=$B2138),1,0)),"")</f>
        <v/>
      </c>
      <c r="H2138" s="5" t="str">
        <f>IF(PhieuBauCu!$B$2&gt;4,IF(LEN($B2138)=0,"",IF(AND($B2138&gt;0,VALUE(SUBSTITUTE($B2138,"5","0"))=$B2138),1,0)),"")</f>
        <v/>
      </c>
      <c r="I2138" s="5" t="str">
        <f>IF(PhieuBauCu!$B$2&gt;5,IF(LEN($B2138)=0,"",IF(AND($B2138&gt;0,VALUE(SUBSTITUTE($B2138,"6","0"))=$B2138),1,0)),"")</f>
        <v/>
      </c>
      <c r="J2138" s="5" t="str">
        <f>IF(PhieuBauCu!$B$2&gt;6,IF(LEN($B2138)=0,"",IF(AND($B2138&gt;0,VALUE(SUBSTITUTE($B2138,"7","0"))=$B2138),1,0)),"")</f>
        <v/>
      </c>
      <c r="K2138" s="5" t="str">
        <f>IF(PhieuBauCu!$B$2&gt;7,IF(LEN($B2138)=0,"",IF(AND($B2138&gt;0,VALUE(SUBSTITUTE($B2138,"8","0"))=$B2138),1,0)),"")</f>
        <v/>
      </c>
      <c r="L2138" s="5" t="str">
        <f>IF(PhieuBauCu!$B$2&gt;8,IF(LEN($B2138)=0,"",IF(AND($B2138&gt;0,VALUE(SUBSTITUTE($B2138,"9","0"))=$B2138),1,0)),"")</f>
        <v/>
      </c>
      <c r="M2138" s="9">
        <f t="shared" si="67"/>
        <v>0</v>
      </c>
      <c r="N2138" s="36">
        <f>IF(AND(M2138&lt;=PhieuBauCu!$B$13,M2138&gt;=1),1,0)</f>
        <v>0</v>
      </c>
    </row>
    <row r="2139" spans="1:14" ht="28.5" customHeight="1">
      <c r="A2139" s="2">
        <v>2134</v>
      </c>
      <c r="B2139" s="3"/>
      <c r="C2139" s="48" t="str">
        <f t="shared" si="66"/>
        <v/>
      </c>
      <c r="D2139" s="5" t="str">
        <f>IF(PhieuBauCu!$B$2&gt;0,IF(LEN($B2139)=0,"",IF(AND($B2139&gt;0,VALUE(SUBSTITUTE($B2139,"1","0"))=$B2139),1,0)),"")</f>
        <v/>
      </c>
      <c r="E2139" s="5" t="str">
        <f>IF(PhieuBauCu!$B$2&gt;1,IF(LEN($B2139)=0,"",IF(AND($B2139&gt;0,VALUE(SUBSTITUTE($B2139,"2","0"))=$B2139),1,0)),"")</f>
        <v/>
      </c>
      <c r="F2139" s="5" t="str">
        <f>IF(PhieuBauCu!$B$2&gt;2,IF(LEN($B2139)=0,"",IF(AND($B2139&gt;0,VALUE(SUBSTITUTE($B2139,"3","0"))=$B2139),1,0)),"")</f>
        <v/>
      </c>
      <c r="G2139" s="5" t="str">
        <f>IF(PhieuBauCu!$B$2&gt;3,IF(LEN($B2139)=0,"",IF(AND($B2139&gt;0,VALUE(SUBSTITUTE($B2139,"4","0"))=$B2139),1,0)),"")</f>
        <v/>
      </c>
      <c r="H2139" s="5" t="str">
        <f>IF(PhieuBauCu!$B$2&gt;4,IF(LEN($B2139)=0,"",IF(AND($B2139&gt;0,VALUE(SUBSTITUTE($B2139,"5","0"))=$B2139),1,0)),"")</f>
        <v/>
      </c>
      <c r="I2139" s="5" t="str">
        <f>IF(PhieuBauCu!$B$2&gt;5,IF(LEN($B2139)=0,"",IF(AND($B2139&gt;0,VALUE(SUBSTITUTE($B2139,"6","0"))=$B2139),1,0)),"")</f>
        <v/>
      </c>
      <c r="J2139" s="5" t="str">
        <f>IF(PhieuBauCu!$B$2&gt;6,IF(LEN($B2139)=0,"",IF(AND($B2139&gt;0,VALUE(SUBSTITUTE($B2139,"7","0"))=$B2139),1,0)),"")</f>
        <v/>
      </c>
      <c r="K2139" s="5" t="str">
        <f>IF(PhieuBauCu!$B$2&gt;7,IF(LEN($B2139)=0,"",IF(AND($B2139&gt;0,VALUE(SUBSTITUTE($B2139,"8","0"))=$B2139),1,0)),"")</f>
        <v/>
      </c>
      <c r="L2139" s="5" t="str">
        <f>IF(PhieuBauCu!$B$2&gt;8,IF(LEN($B2139)=0,"",IF(AND($B2139&gt;0,VALUE(SUBSTITUTE($B2139,"9","0"))=$B2139),1,0)),"")</f>
        <v/>
      </c>
      <c r="M2139" s="9">
        <f t="shared" si="67"/>
        <v>0</v>
      </c>
      <c r="N2139" s="36">
        <f>IF(AND(M2139&lt;=PhieuBauCu!$B$13,M2139&gt;=1),1,0)</f>
        <v>0</v>
      </c>
    </row>
    <row r="2140" spans="1:14" ht="28.5" customHeight="1">
      <c r="A2140" s="2">
        <v>2135</v>
      </c>
      <c r="B2140" s="3"/>
      <c r="C2140" s="48" t="str">
        <f t="shared" si="66"/>
        <v/>
      </c>
      <c r="D2140" s="5" t="str">
        <f>IF(PhieuBauCu!$B$2&gt;0,IF(LEN($B2140)=0,"",IF(AND($B2140&gt;0,VALUE(SUBSTITUTE($B2140,"1","0"))=$B2140),1,0)),"")</f>
        <v/>
      </c>
      <c r="E2140" s="5" t="str">
        <f>IF(PhieuBauCu!$B$2&gt;1,IF(LEN($B2140)=0,"",IF(AND($B2140&gt;0,VALUE(SUBSTITUTE($B2140,"2","0"))=$B2140),1,0)),"")</f>
        <v/>
      </c>
      <c r="F2140" s="5" t="str">
        <f>IF(PhieuBauCu!$B$2&gt;2,IF(LEN($B2140)=0,"",IF(AND($B2140&gt;0,VALUE(SUBSTITUTE($B2140,"3","0"))=$B2140),1,0)),"")</f>
        <v/>
      </c>
      <c r="G2140" s="5" t="str">
        <f>IF(PhieuBauCu!$B$2&gt;3,IF(LEN($B2140)=0,"",IF(AND($B2140&gt;0,VALUE(SUBSTITUTE($B2140,"4","0"))=$B2140),1,0)),"")</f>
        <v/>
      </c>
      <c r="H2140" s="5" t="str">
        <f>IF(PhieuBauCu!$B$2&gt;4,IF(LEN($B2140)=0,"",IF(AND($B2140&gt;0,VALUE(SUBSTITUTE($B2140,"5","0"))=$B2140),1,0)),"")</f>
        <v/>
      </c>
      <c r="I2140" s="5" t="str">
        <f>IF(PhieuBauCu!$B$2&gt;5,IF(LEN($B2140)=0,"",IF(AND($B2140&gt;0,VALUE(SUBSTITUTE($B2140,"6","0"))=$B2140),1,0)),"")</f>
        <v/>
      </c>
      <c r="J2140" s="5" t="str">
        <f>IF(PhieuBauCu!$B$2&gt;6,IF(LEN($B2140)=0,"",IF(AND($B2140&gt;0,VALUE(SUBSTITUTE($B2140,"7","0"))=$B2140),1,0)),"")</f>
        <v/>
      </c>
      <c r="K2140" s="5" t="str">
        <f>IF(PhieuBauCu!$B$2&gt;7,IF(LEN($B2140)=0,"",IF(AND($B2140&gt;0,VALUE(SUBSTITUTE($B2140,"8","0"))=$B2140),1,0)),"")</f>
        <v/>
      </c>
      <c r="L2140" s="5" t="str">
        <f>IF(PhieuBauCu!$B$2&gt;8,IF(LEN($B2140)=0,"",IF(AND($B2140&gt;0,VALUE(SUBSTITUTE($B2140,"9","0"))=$B2140),1,0)),"")</f>
        <v/>
      </c>
      <c r="M2140" s="9">
        <f t="shared" si="67"/>
        <v>0</v>
      </c>
      <c r="N2140" s="36">
        <f>IF(AND(M2140&lt;=PhieuBauCu!$B$13,M2140&gt;=1),1,0)</f>
        <v>0</v>
      </c>
    </row>
    <row r="2141" spans="1:14" ht="28.5" customHeight="1">
      <c r="A2141" s="2">
        <v>2136</v>
      </c>
      <c r="B2141" s="3"/>
      <c r="C2141" s="48" t="str">
        <f t="shared" si="66"/>
        <v/>
      </c>
      <c r="D2141" s="5" t="str">
        <f>IF(PhieuBauCu!$B$2&gt;0,IF(LEN($B2141)=0,"",IF(AND($B2141&gt;0,VALUE(SUBSTITUTE($B2141,"1","0"))=$B2141),1,0)),"")</f>
        <v/>
      </c>
      <c r="E2141" s="5" t="str">
        <f>IF(PhieuBauCu!$B$2&gt;1,IF(LEN($B2141)=0,"",IF(AND($B2141&gt;0,VALUE(SUBSTITUTE($B2141,"2","0"))=$B2141),1,0)),"")</f>
        <v/>
      </c>
      <c r="F2141" s="5" t="str">
        <f>IF(PhieuBauCu!$B$2&gt;2,IF(LEN($B2141)=0,"",IF(AND($B2141&gt;0,VALUE(SUBSTITUTE($B2141,"3","0"))=$B2141),1,0)),"")</f>
        <v/>
      </c>
      <c r="G2141" s="5" t="str">
        <f>IF(PhieuBauCu!$B$2&gt;3,IF(LEN($B2141)=0,"",IF(AND($B2141&gt;0,VALUE(SUBSTITUTE($B2141,"4","0"))=$B2141),1,0)),"")</f>
        <v/>
      </c>
      <c r="H2141" s="5" t="str">
        <f>IF(PhieuBauCu!$B$2&gt;4,IF(LEN($B2141)=0,"",IF(AND($B2141&gt;0,VALUE(SUBSTITUTE($B2141,"5","0"))=$B2141),1,0)),"")</f>
        <v/>
      </c>
      <c r="I2141" s="5" t="str">
        <f>IF(PhieuBauCu!$B$2&gt;5,IF(LEN($B2141)=0,"",IF(AND($B2141&gt;0,VALUE(SUBSTITUTE($B2141,"6","0"))=$B2141),1,0)),"")</f>
        <v/>
      </c>
      <c r="J2141" s="5" t="str">
        <f>IF(PhieuBauCu!$B$2&gt;6,IF(LEN($B2141)=0,"",IF(AND($B2141&gt;0,VALUE(SUBSTITUTE($B2141,"7","0"))=$B2141),1,0)),"")</f>
        <v/>
      </c>
      <c r="K2141" s="5" t="str">
        <f>IF(PhieuBauCu!$B$2&gt;7,IF(LEN($B2141)=0,"",IF(AND($B2141&gt;0,VALUE(SUBSTITUTE($B2141,"8","0"))=$B2141),1,0)),"")</f>
        <v/>
      </c>
      <c r="L2141" s="5" t="str">
        <f>IF(PhieuBauCu!$B$2&gt;8,IF(LEN($B2141)=0,"",IF(AND($B2141&gt;0,VALUE(SUBSTITUTE($B2141,"9","0"))=$B2141),1,0)),"")</f>
        <v/>
      </c>
      <c r="M2141" s="9">
        <f t="shared" si="67"/>
        <v>0</v>
      </c>
      <c r="N2141" s="36">
        <f>IF(AND(M2141&lt;=PhieuBauCu!$B$13,M2141&gt;=1),1,0)</f>
        <v>0</v>
      </c>
    </row>
    <row r="2142" spans="1:14" ht="28.5" customHeight="1">
      <c r="A2142" s="2">
        <v>2137</v>
      </c>
      <c r="B2142" s="3"/>
      <c r="C2142" s="48" t="str">
        <f t="shared" si="66"/>
        <v/>
      </c>
      <c r="D2142" s="5" t="str">
        <f>IF(PhieuBauCu!$B$2&gt;0,IF(LEN($B2142)=0,"",IF(AND($B2142&gt;0,VALUE(SUBSTITUTE($B2142,"1","0"))=$B2142),1,0)),"")</f>
        <v/>
      </c>
      <c r="E2142" s="5" t="str">
        <f>IF(PhieuBauCu!$B$2&gt;1,IF(LEN($B2142)=0,"",IF(AND($B2142&gt;0,VALUE(SUBSTITUTE($B2142,"2","0"))=$B2142),1,0)),"")</f>
        <v/>
      </c>
      <c r="F2142" s="5" t="str">
        <f>IF(PhieuBauCu!$B$2&gt;2,IF(LEN($B2142)=0,"",IF(AND($B2142&gt;0,VALUE(SUBSTITUTE($B2142,"3","0"))=$B2142),1,0)),"")</f>
        <v/>
      </c>
      <c r="G2142" s="5" t="str">
        <f>IF(PhieuBauCu!$B$2&gt;3,IF(LEN($B2142)=0,"",IF(AND($B2142&gt;0,VALUE(SUBSTITUTE($B2142,"4","0"))=$B2142),1,0)),"")</f>
        <v/>
      </c>
      <c r="H2142" s="5" t="str">
        <f>IF(PhieuBauCu!$B$2&gt;4,IF(LEN($B2142)=0,"",IF(AND($B2142&gt;0,VALUE(SUBSTITUTE($B2142,"5","0"))=$B2142),1,0)),"")</f>
        <v/>
      </c>
      <c r="I2142" s="5" t="str">
        <f>IF(PhieuBauCu!$B$2&gt;5,IF(LEN($B2142)=0,"",IF(AND($B2142&gt;0,VALUE(SUBSTITUTE($B2142,"6","0"))=$B2142),1,0)),"")</f>
        <v/>
      </c>
      <c r="J2142" s="5" t="str">
        <f>IF(PhieuBauCu!$B$2&gt;6,IF(LEN($B2142)=0,"",IF(AND($B2142&gt;0,VALUE(SUBSTITUTE($B2142,"7","0"))=$B2142),1,0)),"")</f>
        <v/>
      </c>
      <c r="K2142" s="5" t="str">
        <f>IF(PhieuBauCu!$B$2&gt;7,IF(LEN($B2142)=0,"",IF(AND($B2142&gt;0,VALUE(SUBSTITUTE($B2142,"8","0"))=$B2142),1,0)),"")</f>
        <v/>
      </c>
      <c r="L2142" s="5" t="str">
        <f>IF(PhieuBauCu!$B$2&gt;8,IF(LEN($B2142)=0,"",IF(AND($B2142&gt;0,VALUE(SUBSTITUTE($B2142,"9","0"))=$B2142),1,0)),"")</f>
        <v/>
      </c>
      <c r="M2142" s="9">
        <f t="shared" si="67"/>
        <v>0</v>
      </c>
      <c r="N2142" s="36">
        <f>IF(AND(M2142&lt;=PhieuBauCu!$B$13,M2142&gt;=1),1,0)</f>
        <v>0</v>
      </c>
    </row>
    <row r="2143" spans="1:14" ht="28.5" customHeight="1">
      <c r="A2143" s="2">
        <v>2138</v>
      </c>
      <c r="B2143" s="3"/>
      <c r="C2143" s="48" t="str">
        <f t="shared" si="66"/>
        <v/>
      </c>
      <c r="D2143" s="5" t="str">
        <f>IF(PhieuBauCu!$B$2&gt;0,IF(LEN($B2143)=0,"",IF(AND($B2143&gt;0,VALUE(SUBSTITUTE($B2143,"1","0"))=$B2143),1,0)),"")</f>
        <v/>
      </c>
      <c r="E2143" s="5" t="str">
        <f>IF(PhieuBauCu!$B$2&gt;1,IF(LEN($B2143)=0,"",IF(AND($B2143&gt;0,VALUE(SUBSTITUTE($B2143,"2","0"))=$B2143),1,0)),"")</f>
        <v/>
      </c>
      <c r="F2143" s="5" t="str">
        <f>IF(PhieuBauCu!$B$2&gt;2,IF(LEN($B2143)=0,"",IF(AND($B2143&gt;0,VALUE(SUBSTITUTE($B2143,"3","0"))=$B2143),1,0)),"")</f>
        <v/>
      </c>
      <c r="G2143" s="5" t="str">
        <f>IF(PhieuBauCu!$B$2&gt;3,IF(LEN($B2143)=0,"",IF(AND($B2143&gt;0,VALUE(SUBSTITUTE($B2143,"4","0"))=$B2143),1,0)),"")</f>
        <v/>
      </c>
      <c r="H2143" s="5" t="str">
        <f>IF(PhieuBauCu!$B$2&gt;4,IF(LEN($B2143)=0,"",IF(AND($B2143&gt;0,VALUE(SUBSTITUTE($B2143,"5","0"))=$B2143),1,0)),"")</f>
        <v/>
      </c>
      <c r="I2143" s="5" t="str">
        <f>IF(PhieuBauCu!$B$2&gt;5,IF(LEN($B2143)=0,"",IF(AND($B2143&gt;0,VALUE(SUBSTITUTE($B2143,"6","0"))=$B2143),1,0)),"")</f>
        <v/>
      </c>
      <c r="J2143" s="5" t="str">
        <f>IF(PhieuBauCu!$B$2&gt;6,IF(LEN($B2143)=0,"",IF(AND($B2143&gt;0,VALUE(SUBSTITUTE($B2143,"7","0"))=$B2143),1,0)),"")</f>
        <v/>
      </c>
      <c r="K2143" s="5" t="str">
        <f>IF(PhieuBauCu!$B$2&gt;7,IF(LEN($B2143)=0,"",IF(AND($B2143&gt;0,VALUE(SUBSTITUTE($B2143,"8","0"))=$B2143),1,0)),"")</f>
        <v/>
      </c>
      <c r="L2143" s="5" t="str">
        <f>IF(PhieuBauCu!$B$2&gt;8,IF(LEN($B2143)=0,"",IF(AND($B2143&gt;0,VALUE(SUBSTITUTE($B2143,"9","0"))=$B2143),1,0)),"")</f>
        <v/>
      </c>
      <c r="M2143" s="9">
        <f t="shared" si="67"/>
        <v>0</v>
      </c>
      <c r="N2143" s="36">
        <f>IF(AND(M2143&lt;=PhieuBauCu!$B$13,M2143&gt;=1),1,0)</f>
        <v>0</v>
      </c>
    </row>
    <row r="2144" spans="1:14" ht="28.5" customHeight="1">
      <c r="A2144" s="2">
        <v>2139</v>
      </c>
      <c r="B2144" s="3"/>
      <c r="C2144" s="48" t="str">
        <f t="shared" si="66"/>
        <v/>
      </c>
      <c r="D2144" s="5" t="str">
        <f>IF(PhieuBauCu!$B$2&gt;0,IF(LEN($B2144)=0,"",IF(AND($B2144&gt;0,VALUE(SUBSTITUTE($B2144,"1","0"))=$B2144),1,0)),"")</f>
        <v/>
      </c>
      <c r="E2144" s="5" t="str">
        <f>IF(PhieuBauCu!$B$2&gt;1,IF(LEN($B2144)=0,"",IF(AND($B2144&gt;0,VALUE(SUBSTITUTE($B2144,"2","0"))=$B2144),1,0)),"")</f>
        <v/>
      </c>
      <c r="F2144" s="5" t="str">
        <f>IF(PhieuBauCu!$B$2&gt;2,IF(LEN($B2144)=0,"",IF(AND($B2144&gt;0,VALUE(SUBSTITUTE($B2144,"3","0"))=$B2144),1,0)),"")</f>
        <v/>
      </c>
      <c r="G2144" s="5" t="str">
        <f>IF(PhieuBauCu!$B$2&gt;3,IF(LEN($B2144)=0,"",IF(AND($B2144&gt;0,VALUE(SUBSTITUTE($B2144,"4","0"))=$B2144),1,0)),"")</f>
        <v/>
      </c>
      <c r="H2144" s="5" t="str">
        <f>IF(PhieuBauCu!$B$2&gt;4,IF(LEN($B2144)=0,"",IF(AND($B2144&gt;0,VALUE(SUBSTITUTE($B2144,"5","0"))=$B2144),1,0)),"")</f>
        <v/>
      </c>
      <c r="I2144" s="5" t="str">
        <f>IF(PhieuBauCu!$B$2&gt;5,IF(LEN($B2144)=0,"",IF(AND($B2144&gt;0,VALUE(SUBSTITUTE($B2144,"6","0"))=$B2144),1,0)),"")</f>
        <v/>
      </c>
      <c r="J2144" s="5" t="str">
        <f>IF(PhieuBauCu!$B$2&gt;6,IF(LEN($B2144)=0,"",IF(AND($B2144&gt;0,VALUE(SUBSTITUTE($B2144,"7","0"))=$B2144),1,0)),"")</f>
        <v/>
      </c>
      <c r="K2144" s="5" t="str">
        <f>IF(PhieuBauCu!$B$2&gt;7,IF(LEN($B2144)=0,"",IF(AND($B2144&gt;0,VALUE(SUBSTITUTE($B2144,"8","0"))=$B2144),1,0)),"")</f>
        <v/>
      </c>
      <c r="L2144" s="5" t="str">
        <f>IF(PhieuBauCu!$B$2&gt;8,IF(LEN($B2144)=0,"",IF(AND($B2144&gt;0,VALUE(SUBSTITUTE($B2144,"9","0"))=$B2144),1,0)),"")</f>
        <v/>
      </c>
      <c r="M2144" s="9">
        <f t="shared" si="67"/>
        <v>0</v>
      </c>
      <c r="N2144" s="36">
        <f>IF(AND(M2144&lt;=PhieuBauCu!$B$13,M2144&gt;=1),1,0)</f>
        <v>0</v>
      </c>
    </row>
    <row r="2145" spans="1:14" ht="28.5" customHeight="1">
      <c r="A2145" s="2">
        <v>2140</v>
      </c>
      <c r="B2145" s="3"/>
      <c r="C2145" s="48" t="str">
        <f t="shared" si="66"/>
        <v/>
      </c>
      <c r="D2145" s="5" t="str">
        <f>IF(PhieuBauCu!$B$2&gt;0,IF(LEN($B2145)=0,"",IF(AND($B2145&gt;0,VALUE(SUBSTITUTE($B2145,"1","0"))=$B2145),1,0)),"")</f>
        <v/>
      </c>
      <c r="E2145" s="5" t="str">
        <f>IF(PhieuBauCu!$B$2&gt;1,IF(LEN($B2145)=0,"",IF(AND($B2145&gt;0,VALUE(SUBSTITUTE($B2145,"2","0"))=$B2145),1,0)),"")</f>
        <v/>
      </c>
      <c r="F2145" s="5" t="str">
        <f>IF(PhieuBauCu!$B$2&gt;2,IF(LEN($B2145)=0,"",IF(AND($B2145&gt;0,VALUE(SUBSTITUTE($B2145,"3","0"))=$B2145),1,0)),"")</f>
        <v/>
      </c>
      <c r="G2145" s="5" t="str">
        <f>IF(PhieuBauCu!$B$2&gt;3,IF(LEN($B2145)=0,"",IF(AND($B2145&gt;0,VALUE(SUBSTITUTE($B2145,"4","0"))=$B2145),1,0)),"")</f>
        <v/>
      </c>
      <c r="H2145" s="5" t="str">
        <f>IF(PhieuBauCu!$B$2&gt;4,IF(LEN($B2145)=0,"",IF(AND($B2145&gt;0,VALUE(SUBSTITUTE($B2145,"5","0"))=$B2145),1,0)),"")</f>
        <v/>
      </c>
      <c r="I2145" s="5" t="str">
        <f>IF(PhieuBauCu!$B$2&gt;5,IF(LEN($B2145)=0,"",IF(AND($B2145&gt;0,VALUE(SUBSTITUTE($B2145,"6","0"))=$B2145),1,0)),"")</f>
        <v/>
      </c>
      <c r="J2145" s="5" t="str">
        <f>IF(PhieuBauCu!$B$2&gt;6,IF(LEN($B2145)=0,"",IF(AND($B2145&gt;0,VALUE(SUBSTITUTE($B2145,"7","0"))=$B2145),1,0)),"")</f>
        <v/>
      </c>
      <c r="K2145" s="5" t="str">
        <f>IF(PhieuBauCu!$B$2&gt;7,IF(LEN($B2145)=0,"",IF(AND($B2145&gt;0,VALUE(SUBSTITUTE($B2145,"8","0"))=$B2145),1,0)),"")</f>
        <v/>
      </c>
      <c r="L2145" s="5" t="str">
        <f>IF(PhieuBauCu!$B$2&gt;8,IF(LEN($B2145)=0,"",IF(AND($B2145&gt;0,VALUE(SUBSTITUTE($B2145,"9","0"))=$B2145),1,0)),"")</f>
        <v/>
      </c>
      <c r="M2145" s="9">
        <f t="shared" si="67"/>
        <v>0</v>
      </c>
      <c r="N2145" s="36">
        <f>IF(AND(M2145&lt;=PhieuBauCu!$B$13,M2145&gt;=1),1,0)</f>
        <v>0</v>
      </c>
    </row>
    <row r="2146" spans="1:14" ht="28.5" customHeight="1">
      <c r="A2146" s="2">
        <v>2141</v>
      </c>
      <c r="B2146" s="3"/>
      <c r="C2146" s="48" t="str">
        <f t="shared" si="66"/>
        <v/>
      </c>
      <c r="D2146" s="5" t="str">
        <f>IF(PhieuBauCu!$B$2&gt;0,IF(LEN($B2146)=0,"",IF(AND($B2146&gt;0,VALUE(SUBSTITUTE($B2146,"1","0"))=$B2146),1,0)),"")</f>
        <v/>
      </c>
      <c r="E2146" s="5" t="str">
        <f>IF(PhieuBauCu!$B$2&gt;1,IF(LEN($B2146)=0,"",IF(AND($B2146&gt;0,VALUE(SUBSTITUTE($B2146,"2","0"))=$B2146),1,0)),"")</f>
        <v/>
      </c>
      <c r="F2146" s="5" t="str">
        <f>IF(PhieuBauCu!$B$2&gt;2,IF(LEN($B2146)=0,"",IF(AND($B2146&gt;0,VALUE(SUBSTITUTE($B2146,"3","0"))=$B2146),1,0)),"")</f>
        <v/>
      </c>
      <c r="G2146" s="5" t="str">
        <f>IF(PhieuBauCu!$B$2&gt;3,IF(LEN($B2146)=0,"",IF(AND($B2146&gt;0,VALUE(SUBSTITUTE($B2146,"4","0"))=$B2146),1,0)),"")</f>
        <v/>
      </c>
      <c r="H2146" s="5" t="str">
        <f>IF(PhieuBauCu!$B$2&gt;4,IF(LEN($B2146)=0,"",IF(AND($B2146&gt;0,VALUE(SUBSTITUTE($B2146,"5","0"))=$B2146),1,0)),"")</f>
        <v/>
      </c>
      <c r="I2146" s="5" t="str">
        <f>IF(PhieuBauCu!$B$2&gt;5,IF(LEN($B2146)=0,"",IF(AND($B2146&gt;0,VALUE(SUBSTITUTE($B2146,"6","0"))=$B2146),1,0)),"")</f>
        <v/>
      </c>
      <c r="J2146" s="5" t="str">
        <f>IF(PhieuBauCu!$B$2&gt;6,IF(LEN($B2146)=0,"",IF(AND($B2146&gt;0,VALUE(SUBSTITUTE($B2146,"7","0"))=$B2146),1,0)),"")</f>
        <v/>
      </c>
      <c r="K2146" s="5" t="str">
        <f>IF(PhieuBauCu!$B$2&gt;7,IF(LEN($B2146)=0,"",IF(AND($B2146&gt;0,VALUE(SUBSTITUTE($B2146,"8","0"))=$B2146),1,0)),"")</f>
        <v/>
      </c>
      <c r="L2146" s="5" t="str">
        <f>IF(PhieuBauCu!$B$2&gt;8,IF(LEN($B2146)=0,"",IF(AND($B2146&gt;0,VALUE(SUBSTITUTE($B2146,"9","0"))=$B2146),1,0)),"")</f>
        <v/>
      </c>
      <c r="M2146" s="9">
        <f t="shared" si="67"/>
        <v>0</v>
      </c>
      <c r="N2146" s="36">
        <f>IF(AND(M2146&lt;=PhieuBauCu!$B$13,M2146&gt;=1),1,0)</f>
        <v>0</v>
      </c>
    </row>
    <row r="2147" spans="1:14" ht="28.5" customHeight="1">
      <c r="A2147" s="2">
        <v>2142</v>
      </c>
      <c r="B2147" s="3"/>
      <c r="C2147" s="48" t="str">
        <f t="shared" si="66"/>
        <v/>
      </c>
      <c r="D2147" s="5" t="str">
        <f>IF(PhieuBauCu!$B$2&gt;0,IF(LEN($B2147)=0,"",IF(AND($B2147&gt;0,VALUE(SUBSTITUTE($B2147,"1","0"))=$B2147),1,0)),"")</f>
        <v/>
      </c>
      <c r="E2147" s="5" t="str">
        <f>IF(PhieuBauCu!$B$2&gt;1,IF(LEN($B2147)=0,"",IF(AND($B2147&gt;0,VALUE(SUBSTITUTE($B2147,"2","0"))=$B2147),1,0)),"")</f>
        <v/>
      </c>
      <c r="F2147" s="5" t="str">
        <f>IF(PhieuBauCu!$B$2&gt;2,IF(LEN($B2147)=0,"",IF(AND($B2147&gt;0,VALUE(SUBSTITUTE($B2147,"3","0"))=$B2147),1,0)),"")</f>
        <v/>
      </c>
      <c r="G2147" s="5" t="str">
        <f>IF(PhieuBauCu!$B$2&gt;3,IF(LEN($B2147)=0,"",IF(AND($B2147&gt;0,VALUE(SUBSTITUTE($B2147,"4","0"))=$B2147),1,0)),"")</f>
        <v/>
      </c>
      <c r="H2147" s="5" t="str">
        <f>IF(PhieuBauCu!$B$2&gt;4,IF(LEN($B2147)=0,"",IF(AND($B2147&gt;0,VALUE(SUBSTITUTE($B2147,"5","0"))=$B2147),1,0)),"")</f>
        <v/>
      </c>
      <c r="I2147" s="5" t="str">
        <f>IF(PhieuBauCu!$B$2&gt;5,IF(LEN($B2147)=0,"",IF(AND($B2147&gt;0,VALUE(SUBSTITUTE($B2147,"6","0"))=$B2147),1,0)),"")</f>
        <v/>
      </c>
      <c r="J2147" s="5" t="str">
        <f>IF(PhieuBauCu!$B$2&gt;6,IF(LEN($B2147)=0,"",IF(AND($B2147&gt;0,VALUE(SUBSTITUTE($B2147,"7","0"))=$B2147),1,0)),"")</f>
        <v/>
      </c>
      <c r="K2147" s="5" t="str">
        <f>IF(PhieuBauCu!$B$2&gt;7,IF(LEN($B2147)=0,"",IF(AND($B2147&gt;0,VALUE(SUBSTITUTE($B2147,"8","0"))=$B2147),1,0)),"")</f>
        <v/>
      </c>
      <c r="L2147" s="5" t="str">
        <f>IF(PhieuBauCu!$B$2&gt;8,IF(LEN($B2147)=0,"",IF(AND($B2147&gt;0,VALUE(SUBSTITUTE($B2147,"9","0"))=$B2147),1,0)),"")</f>
        <v/>
      </c>
      <c r="M2147" s="9">
        <f t="shared" si="67"/>
        <v>0</v>
      </c>
      <c r="N2147" s="36">
        <f>IF(AND(M2147&lt;=PhieuBauCu!$B$13,M2147&gt;=1),1,0)</f>
        <v>0</v>
      </c>
    </row>
    <row r="2148" spans="1:14" ht="28.5" customHeight="1">
      <c r="A2148" s="2">
        <v>2143</v>
      </c>
      <c r="B2148" s="3"/>
      <c r="C2148" s="48" t="str">
        <f t="shared" si="66"/>
        <v/>
      </c>
      <c r="D2148" s="5" t="str">
        <f>IF(PhieuBauCu!$B$2&gt;0,IF(LEN($B2148)=0,"",IF(AND($B2148&gt;0,VALUE(SUBSTITUTE($B2148,"1","0"))=$B2148),1,0)),"")</f>
        <v/>
      </c>
      <c r="E2148" s="5" t="str">
        <f>IF(PhieuBauCu!$B$2&gt;1,IF(LEN($B2148)=0,"",IF(AND($B2148&gt;0,VALUE(SUBSTITUTE($B2148,"2","0"))=$B2148),1,0)),"")</f>
        <v/>
      </c>
      <c r="F2148" s="5" t="str">
        <f>IF(PhieuBauCu!$B$2&gt;2,IF(LEN($B2148)=0,"",IF(AND($B2148&gt;0,VALUE(SUBSTITUTE($B2148,"3","0"))=$B2148),1,0)),"")</f>
        <v/>
      </c>
      <c r="G2148" s="5" t="str">
        <f>IF(PhieuBauCu!$B$2&gt;3,IF(LEN($B2148)=0,"",IF(AND($B2148&gt;0,VALUE(SUBSTITUTE($B2148,"4","0"))=$B2148),1,0)),"")</f>
        <v/>
      </c>
      <c r="H2148" s="5" t="str">
        <f>IF(PhieuBauCu!$B$2&gt;4,IF(LEN($B2148)=0,"",IF(AND($B2148&gt;0,VALUE(SUBSTITUTE($B2148,"5","0"))=$B2148),1,0)),"")</f>
        <v/>
      </c>
      <c r="I2148" s="5" t="str">
        <f>IF(PhieuBauCu!$B$2&gt;5,IF(LEN($B2148)=0,"",IF(AND($B2148&gt;0,VALUE(SUBSTITUTE($B2148,"6","0"))=$B2148),1,0)),"")</f>
        <v/>
      </c>
      <c r="J2148" s="5" t="str">
        <f>IF(PhieuBauCu!$B$2&gt;6,IF(LEN($B2148)=0,"",IF(AND($B2148&gt;0,VALUE(SUBSTITUTE($B2148,"7","0"))=$B2148),1,0)),"")</f>
        <v/>
      </c>
      <c r="K2148" s="5" t="str">
        <f>IF(PhieuBauCu!$B$2&gt;7,IF(LEN($B2148)=0,"",IF(AND($B2148&gt;0,VALUE(SUBSTITUTE($B2148,"8","0"))=$B2148),1,0)),"")</f>
        <v/>
      </c>
      <c r="L2148" s="5" t="str">
        <f>IF(PhieuBauCu!$B$2&gt;8,IF(LEN($B2148)=0,"",IF(AND($B2148&gt;0,VALUE(SUBSTITUTE($B2148,"9","0"))=$B2148),1,0)),"")</f>
        <v/>
      </c>
      <c r="M2148" s="9">
        <f t="shared" si="67"/>
        <v>0</v>
      </c>
      <c r="N2148" s="36">
        <f>IF(AND(M2148&lt;=PhieuBauCu!$B$13,M2148&gt;=1),1,0)</f>
        <v>0</v>
      </c>
    </row>
    <row r="2149" spans="1:14" ht="28.5" customHeight="1">
      <c r="A2149" s="2">
        <v>2144</v>
      </c>
      <c r="B2149" s="3"/>
      <c r="C2149" s="48" t="str">
        <f t="shared" si="66"/>
        <v/>
      </c>
      <c r="D2149" s="5" t="str">
        <f>IF(PhieuBauCu!$B$2&gt;0,IF(LEN($B2149)=0,"",IF(AND($B2149&gt;0,VALUE(SUBSTITUTE($B2149,"1","0"))=$B2149),1,0)),"")</f>
        <v/>
      </c>
      <c r="E2149" s="5" t="str">
        <f>IF(PhieuBauCu!$B$2&gt;1,IF(LEN($B2149)=0,"",IF(AND($B2149&gt;0,VALUE(SUBSTITUTE($B2149,"2","0"))=$B2149),1,0)),"")</f>
        <v/>
      </c>
      <c r="F2149" s="5" t="str">
        <f>IF(PhieuBauCu!$B$2&gt;2,IF(LEN($B2149)=0,"",IF(AND($B2149&gt;0,VALUE(SUBSTITUTE($B2149,"3","0"))=$B2149),1,0)),"")</f>
        <v/>
      </c>
      <c r="G2149" s="5" t="str">
        <f>IF(PhieuBauCu!$B$2&gt;3,IF(LEN($B2149)=0,"",IF(AND($B2149&gt;0,VALUE(SUBSTITUTE($B2149,"4","0"))=$B2149),1,0)),"")</f>
        <v/>
      </c>
      <c r="H2149" s="5" t="str">
        <f>IF(PhieuBauCu!$B$2&gt;4,IF(LEN($B2149)=0,"",IF(AND($B2149&gt;0,VALUE(SUBSTITUTE($B2149,"5","0"))=$B2149),1,0)),"")</f>
        <v/>
      </c>
      <c r="I2149" s="5" t="str">
        <f>IF(PhieuBauCu!$B$2&gt;5,IF(LEN($B2149)=0,"",IF(AND($B2149&gt;0,VALUE(SUBSTITUTE($B2149,"6","0"))=$B2149),1,0)),"")</f>
        <v/>
      </c>
      <c r="J2149" s="5" t="str">
        <f>IF(PhieuBauCu!$B$2&gt;6,IF(LEN($B2149)=0,"",IF(AND($B2149&gt;0,VALUE(SUBSTITUTE($B2149,"7","0"))=$B2149),1,0)),"")</f>
        <v/>
      </c>
      <c r="K2149" s="5" t="str">
        <f>IF(PhieuBauCu!$B$2&gt;7,IF(LEN($B2149)=0,"",IF(AND($B2149&gt;0,VALUE(SUBSTITUTE($B2149,"8","0"))=$B2149),1,0)),"")</f>
        <v/>
      </c>
      <c r="L2149" s="5" t="str">
        <f>IF(PhieuBauCu!$B$2&gt;8,IF(LEN($B2149)=0,"",IF(AND($B2149&gt;0,VALUE(SUBSTITUTE($B2149,"9","0"))=$B2149),1,0)),"")</f>
        <v/>
      </c>
      <c r="M2149" s="9">
        <f t="shared" si="67"/>
        <v>0</v>
      </c>
      <c r="N2149" s="36">
        <f>IF(AND(M2149&lt;=PhieuBauCu!$B$13,M2149&gt;=1),1,0)</f>
        <v>0</v>
      </c>
    </row>
    <row r="2150" spans="1:14" ht="28.5" customHeight="1">
      <c r="A2150" s="2">
        <v>2145</v>
      </c>
      <c r="B2150" s="3"/>
      <c r="C2150" s="48" t="str">
        <f t="shared" si="66"/>
        <v/>
      </c>
      <c r="D2150" s="5" t="str">
        <f>IF(PhieuBauCu!$B$2&gt;0,IF(LEN($B2150)=0,"",IF(AND($B2150&gt;0,VALUE(SUBSTITUTE($B2150,"1","0"))=$B2150),1,0)),"")</f>
        <v/>
      </c>
      <c r="E2150" s="5" t="str">
        <f>IF(PhieuBauCu!$B$2&gt;1,IF(LEN($B2150)=0,"",IF(AND($B2150&gt;0,VALUE(SUBSTITUTE($B2150,"2","0"))=$B2150),1,0)),"")</f>
        <v/>
      </c>
      <c r="F2150" s="5" t="str">
        <f>IF(PhieuBauCu!$B$2&gt;2,IF(LEN($B2150)=0,"",IF(AND($B2150&gt;0,VALUE(SUBSTITUTE($B2150,"3","0"))=$B2150),1,0)),"")</f>
        <v/>
      </c>
      <c r="G2150" s="5" t="str">
        <f>IF(PhieuBauCu!$B$2&gt;3,IF(LEN($B2150)=0,"",IF(AND($B2150&gt;0,VALUE(SUBSTITUTE($B2150,"4","0"))=$B2150),1,0)),"")</f>
        <v/>
      </c>
      <c r="H2150" s="5" t="str">
        <f>IF(PhieuBauCu!$B$2&gt;4,IF(LEN($B2150)=0,"",IF(AND($B2150&gt;0,VALUE(SUBSTITUTE($B2150,"5","0"))=$B2150),1,0)),"")</f>
        <v/>
      </c>
      <c r="I2150" s="5" t="str">
        <f>IF(PhieuBauCu!$B$2&gt;5,IF(LEN($B2150)=0,"",IF(AND($B2150&gt;0,VALUE(SUBSTITUTE($B2150,"6","0"))=$B2150),1,0)),"")</f>
        <v/>
      </c>
      <c r="J2150" s="5" t="str">
        <f>IF(PhieuBauCu!$B$2&gt;6,IF(LEN($B2150)=0,"",IF(AND($B2150&gt;0,VALUE(SUBSTITUTE($B2150,"7","0"))=$B2150),1,0)),"")</f>
        <v/>
      </c>
      <c r="K2150" s="5" t="str">
        <f>IF(PhieuBauCu!$B$2&gt;7,IF(LEN($B2150)=0,"",IF(AND($B2150&gt;0,VALUE(SUBSTITUTE($B2150,"8","0"))=$B2150),1,0)),"")</f>
        <v/>
      </c>
      <c r="L2150" s="5" t="str">
        <f>IF(PhieuBauCu!$B$2&gt;8,IF(LEN($B2150)=0,"",IF(AND($B2150&gt;0,VALUE(SUBSTITUTE($B2150,"9","0"))=$B2150),1,0)),"")</f>
        <v/>
      </c>
      <c r="M2150" s="9">
        <f t="shared" si="67"/>
        <v>0</v>
      </c>
      <c r="N2150" s="36">
        <f>IF(AND(M2150&lt;=PhieuBauCu!$B$13,M2150&gt;=1),1,0)</f>
        <v>0</v>
      </c>
    </row>
    <row r="2151" spans="1:14" ht="28.5" customHeight="1">
      <c r="A2151" s="2">
        <v>2146</v>
      </c>
      <c r="B2151" s="3"/>
      <c r="C2151" s="48" t="str">
        <f t="shared" si="66"/>
        <v/>
      </c>
      <c r="D2151" s="5" t="str">
        <f>IF(PhieuBauCu!$B$2&gt;0,IF(LEN($B2151)=0,"",IF(AND($B2151&gt;0,VALUE(SUBSTITUTE($B2151,"1","0"))=$B2151),1,0)),"")</f>
        <v/>
      </c>
      <c r="E2151" s="5" t="str">
        <f>IF(PhieuBauCu!$B$2&gt;1,IF(LEN($B2151)=0,"",IF(AND($B2151&gt;0,VALUE(SUBSTITUTE($B2151,"2","0"))=$B2151),1,0)),"")</f>
        <v/>
      </c>
      <c r="F2151" s="5" t="str">
        <f>IF(PhieuBauCu!$B$2&gt;2,IF(LEN($B2151)=0,"",IF(AND($B2151&gt;0,VALUE(SUBSTITUTE($B2151,"3","0"))=$B2151),1,0)),"")</f>
        <v/>
      </c>
      <c r="G2151" s="5" t="str">
        <f>IF(PhieuBauCu!$B$2&gt;3,IF(LEN($B2151)=0,"",IF(AND($B2151&gt;0,VALUE(SUBSTITUTE($B2151,"4","0"))=$B2151),1,0)),"")</f>
        <v/>
      </c>
      <c r="H2151" s="5" t="str">
        <f>IF(PhieuBauCu!$B$2&gt;4,IF(LEN($B2151)=0,"",IF(AND($B2151&gt;0,VALUE(SUBSTITUTE($B2151,"5","0"))=$B2151),1,0)),"")</f>
        <v/>
      </c>
      <c r="I2151" s="5" t="str">
        <f>IF(PhieuBauCu!$B$2&gt;5,IF(LEN($B2151)=0,"",IF(AND($B2151&gt;0,VALUE(SUBSTITUTE($B2151,"6","0"))=$B2151),1,0)),"")</f>
        <v/>
      </c>
      <c r="J2151" s="5" t="str">
        <f>IF(PhieuBauCu!$B$2&gt;6,IF(LEN($B2151)=0,"",IF(AND($B2151&gt;0,VALUE(SUBSTITUTE($B2151,"7","0"))=$B2151),1,0)),"")</f>
        <v/>
      </c>
      <c r="K2151" s="5" t="str">
        <f>IF(PhieuBauCu!$B$2&gt;7,IF(LEN($B2151)=0,"",IF(AND($B2151&gt;0,VALUE(SUBSTITUTE($B2151,"8","0"))=$B2151),1,0)),"")</f>
        <v/>
      </c>
      <c r="L2151" s="5" t="str">
        <f>IF(PhieuBauCu!$B$2&gt;8,IF(LEN($B2151)=0,"",IF(AND($B2151&gt;0,VALUE(SUBSTITUTE($B2151,"9","0"))=$B2151),1,0)),"")</f>
        <v/>
      </c>
      <c r="M2151" s="9">
        <f t="shared" si="67"/>
        <v>0</v>
      </c>
      <c r="N2151" s="36">
        <f>IF(AND(M2151&lt;=PhieuBauCu!$B$13,M2151&gt;=1),1,0)</f>
        <v>0</v>
      </c>
    </row>
    <row r="2152" spans="1:14" ht="28.5" customHeight="1">
      <c r="A2152" s="2">
        <v>2147</v>
      </c>
      <c r="B2152" s="3"/>
      <c r="C2152" s="48" t="str">
        <f t="shared" si="66"/>
        <v/>
      </c>
      <c r="D2152" s="5" t="str">
        <f>IF(PhieuBauCu!$B$2&gt;0,IF(LEN($B2152)=0,"",IF(AND($B2152&gt;0,VALUE(SUBSTITUTE($B2152,"1","0"))=$B2152),1,0)),"")</f>
        <v/>
      </c>
      <c r="E2152" s="5" t="str">
        <f>IF(PhieuBauCu!$B$2&gt;1,IF(LEN($B2152)=0,"",IF(AND($B2152&gt;0,VALUE(SUBSTITUTE($B2152,"2","0"))=$B2152),1,0)),"")</f>
        <v/>
      </c>
      <c r="F2152" s="5" t="str">
        <f>IF(PhieuBauCu!$B$2&gt;2,IF(LEN($B2152)=0,"",IF(AND($B2152&gt;0,VALUE(SUBSTITUTE($B2152,"3","0"))=$B2152),1,0)),"")</f>
        <v/>
      </c>
      <c r="G2152" s="5" t="str">
        <f>IF(PhieuBauCu!$B$2&gt;3,IF(LEN($B2152)=0,"",IF(AND($B2152&gt;0,VALUE(SUBSTITUTE($B2152,"4","0"))=$B2152),1,0)),"")</f>
        <v/>
      </c>
      <c r="H2152" s="5" t="str">
        <f>IF(PhieuBauCu!$B$2&gt;4,IF(LEN($B2152)=0,"",IF(AND($B2152&gt;0,VALUE(SUBSTITUTE($B2152,"5","0"))=$B2152),1,0)),"")</f>
        <v/>
      </c>
      <c r="I2152" s="5" t="str">
        <f>IF(PhieuBauCu!$B$2&gt;5,IF(LEN($B2152)=0,"",IF(AND($B2152&gt;0,VALUE(SUBSTITUTE($B2152,"6","0"))=$B2152),1,0)),"")</f>
        <v/>
      </c>
      <c r="J2152" s="5" t="str">
        <f>IF(PhieuBauCu!$B$2&gt;6,IF(LEN($B2152)=0,"",IF(AND($B2152&gt;0,VALUE(SUBSTITUTE($B2152,"7","0"))=$B2152),1,0)),"")</f>
        <v/>
      </c>
      <c r="K2152" s="5" t="str">
        <f>IF(PhieuBauCu!$B$2&gt;7,IF(LEN($B2152)=0,"",IF(AND($B2152&gt;0,VALUE(SUBSTITUTE($B2152,"8","0"))=$B2152),1,0)),"")</f>
        <v/>
      </c>
      <c r="L2152" s="5" t="str">
        <f>IF(PhieuBauCu!$B$2&gt;8,IF(LEN($B2152)=0,"",IF(AND($B2152&gt;0,VALUE(SUBSTITUTE($B2152,"9","0"))=$B2152),1,0)),"")</f>
        <v/>
      </c>
      <c r="M2152" s="9">
        <f t="shared" si="67"/>
        <v>0</v>
      </c>
      <c r="N2152" s="36">
        <f>IF(AND(M2152&lt;=PhieuBauCu!$B$13,M2152&gt;=1),1,0)</f>
        <v>0</v>
      </c>
    </row>
    <row r="2153" spans="1:14" ht="28.5" customHeight="1">
      <c r="A2153" s="2">
        <v>2148</v>
      </c>
      <c r="B2153" s="3"/>
      <c r="C2153" s="48" t="str">
        <f t="shared" si="66"/>
        <v/>
      </c>
      <c r="D2153" s="5" t="str">
        <f>IF(PhieuBauCu!$B$2&gt;0,IF(LEN($B2153)=0,"",IF(AND($B2153&gt;0,VALUE(SUBSTITUTE($B2153,"1","0"))=$B2153),1,0)),"")</f>
        <v/>
      </c>
      <c r="E2153" s="5" t="str">
        <f>IF(PhieuBauCu!$B$2&gt;1,IF(LEN($B2153)=0,"",IF(AND($B2153&gt;0,VALUE(SUBSTITUTE($B2153,"2","0"))=$B2153),1,0)),"")</f>
        <v/>
      </c>
      <c r="F2153" s="5" t="str">
        <f>IF(PhieuBauCu!$B$2&gt;2,IF(LEN($B2153)=0,"",IF(AND($B2153&gt;0,VALUE(SUBSTITUTE($B2153,"3","0"))=$B2153),1,0)),"")</f>
        <v/>
      </c>
      <c r="G2153" s="5" t="str">
        <f>IF(PhieuBauCu!$B$2&gt;3,IF(LEN($B2153)=0,"",IF(AND($B2153&gt;0,VALUE(SUBSTITUTE($B2153,"4","0"))=$B2153),1,0)),"")</f>
        <v/>
      </c>
      <c r="H2153" s="5" t="str">
        <f>IF(PhieuBauCu!$B$2&gt;4,IF(LEN($B2153)=0,"",IF(AND($B2153&gt;0,VALUE(SUBSTITUTE($B2153,"5","0"))=$B2153),1,0)),"")</f>
        <v/>
      </c>
      <c r="I2153" s="5" t="str">
        <f>IF(PhieuBauCu!$B$2&gt;5,IF(LEN($B2153)=0,"",IF(AND($B2153&gt;0,VALUE(SUBSTITUTE($B2153,"6","0"))=$B2153),1,0)),"")</f>
        <v/>
      </c>
      <c r="J2153" s="5" t="str">
        <f>IF(PhieuBauCu!$B$2&gt;6,IF(LEN($B2153)=0,"",IF(AND($B2153&gt;0,VALUE(SUBSTITUTE($B2153,"7","0"))=$B2153),1,0)),"")</f>
        <v/>
      </c>
      <c r="K2153" s="5" t="str">
        <f>IF(PhieuBauCu!$B$2&gt;7,IF(LEN($B2153)=0,"",IF(AND($B2153&gt;0,VALUE(SUBSTITUTE($B2153,"8","0"))=$B2153),1,0)),"")</f>
        <v/>
      </c>
      <c r="L2153" s="5" t="str">
        <f>IF(PhieuBauCu!$B$2&gt;8,IF(LEN($B2153)=0,"",IF(AND($B2153&gt;0,VALUE(SUBSTITUTE($B2153,"9","0"))=$B2153),1,0)),"")</f>
        <v/>
      </c>
      <c r="M2153" s="9">
        <f t="shared" si="67"/>
        <v>0</v>
      </c>
      <c r="N2153" s="36">
        <f>IF(AND(M2153&lt;=PhieuBauCu!$B$13,M2153&gt;=1),1,0)</f>
        <v>0</v>
      </c>
    </row>
    <row r="2154" spans="1:14" ht="28.5" customHeight="1">
      <c r="A2154" s="2">
        <v>2149</v>
      </c>
      <c r="B2154" s="3"/>
      <c r="C2154" s="48" t="str">
        <f t="shared" si="66"/>
        <v/>
      </c>
      <c r="D2154" s="5" t="str">
        <f>IF(PhieuBauCu!$B$2&gt;0,IF(LEN($B2154)=0,"",IF(AND($B2154&gt;0,VALUE(SUBSTITUTE($B2154,"1","0"))=$B2154),1,0)),"")</f>
        <v/>
      </c>
      <c r="E2154" s="5" t="str">
        <f>IF(PhieuBauCu!$B$2&gt;1,IF(LEN($B2154)=0,"",IF(AND($B2154&gt;0,VALUE(SUBSTITUTE($B2154,"2","0"))=$B2154),1,0)),"")</f>
        <v/>
      </c>
      <c r="F2154" s="5" t="str">
        <f>IF(PhieuBauCu!$B$2&gt;2,IF(LEN($B2154)=0,"",IF(AND($B2154&gt;0,VALUE(SUBSTITUTE($B2154,"3","0"))=$B2154),1,0)),"")</f>
        <v/>
      </c>
      <c r="G2154" s="5" t="str">
        <f>IF(PhieuBauCu!$B$2&gt;3,IF(LEN($B2154)=0,"",IF(AND($B2154&gt;0,VALUE(SUBSTITUTE($B2154,"4","0"))=$B2154),1,0)),"")</f>
        <v/>
      </c>
      <c r="H2154" s="5" t="str">
        <f>IF(PhieuBauCu!$B$2&gt;4,IF(LEN($B2154)=0,"",IF(AND($B2154&gt;0,VALUE(SUBSTITUTE($B2154,"5","0"))=$B2154),1,0)),"")</f>
        <v/>
      </c>
      <c r="I2154" s="5" t="str">
        <f>IF(PhieuBauCu!$B$2&gt;5,IF(LEN($B2154)=0,"",IF(AND($B2154&gt;0,VALUE(SUBSTITUTE($B2154,"6","0"))=$B2154),1,0)),"")</f>
        <v/>
      </c>
      <c r="J2154" s="5" t="str">
        <f>IF(PhieuBauCu!$B$2&gt;6,IF(LEN($B2154)=0,"",IF(AND($B2154&gt;0,VALUE(SUBSTITUTE($B2154,"7","0"))=$B2154),1,0)),"")</f>
        <v/>
      </c>
      <c r="K2154" s="5" t="str">
        <f>IF(PhieuBauCu!$B$2&gt;7,IF(LEN($B2154)=0,"",IF(AND($B2154&gt;0,VALUE(SUBSTITUTE($B2154,"8","0"))=$B2154),1,0)),"")</f>
        <v/>
      </c>
      <c r="L2154" s="5" t="str">
        <f>IF(PhieuBauCu!$B$2&gt;8,IF(LEN($B2154)=0,"",IF(AND($B2154&gt;0,VALUE(SUBSTITUTE($B2154,"9","0"))=$B2154),1,0)),"")</f>
        <v/>
      </c>
      <c r="M2154" s="9">
        <f t="shared" si="67"/>
        <v>0</v>
      </c>
      <c r="N2154" s="36">
        <f>IF(AND(M2154&lt;=PhieuBauCu!$B$13,M2154&gt;=1),1,0)</f>
        <v>0</v>
      </c>
    </row>
    <row r="2155" spans="1:14" ht="28.5" customHeight="1">
      <c r="A2155" s="2">
        <v>2150</v>
      </c>
      <c r="B2155" s="3"/>
      <c r="C2155" s="48" t="str">
        <f t="shared" si="66"/>
        <v/>
      </c>
      <c r="D2155" s="5" t="str">
        <f>IF(PhieuBauCu!$B$2&gt;0,IF(LEN($B2155)=0,"",IF(AND($B2155&gt;0,VALUE(SUBSTITUTE($B2155,"1","0"))=$B2155),1,0)),"")</f>
        <v/>
      </c>
      <c r="E2155" s="5" t="str">
        <f>IF(PhieuBauCu!$B$2&gt;1,IF(LEN($B2155)=0,"",IF(AND($B2155&gt;0,VALUE(SUBSTITUTE($B2155,"2","0"))=$B2155),1,0)),"")</f>
        <v/>
      </c>
      <c r="F2155" s="5" t="str">
        <f>IF(PhieuBauCu!$B$2&gt;2,IF(LEN($B2155)=0,"",IF(AND($B2155&gt;0,VALUE(SUBSTITUTE($B2155,"3","0"))=$B2155),1,0)),"")</f>
        <v/>
      </c>
      <c r="G2155" s="5" t="str">
        <f>IF(PhieuBauCu!$B$2&gt;3,IF(LEN($B2155)=0,"",IF(AND($B2155&gt;0,VALUE(SUBSTITUTE($B2155,"4","0"))=$B2155),1,0)),"")</f>
        <v/>
      </c>
      <c r="H2155" s="5" t="str">
        <f>IF(PhieuBauCu!$B$2&gt;4,IF(LEN($B2155)=0,"",IF(AND($B2155&gt;0,VALUE(SUBSTITUTE($B2155,"5","0"))=$B2155),1,0)),"")</f>
        <v/>
      </c>
      <c r="I2155" s="5" t="str">
        <f>IF(PhieuBauCu!$B$2&gt;5,IF(LEN($B2155)=0,"",IF(AND($B2155&gt;0,VALUE(SUBSTITUTE($B2155,"6","0"))=$B2155),1,0)),"")</f>
        <v/>
      </c>
      <c r="J2155" s="5" t="str">
        <f>IF(PhieuBauCu!$B$2&gt;6,IF(LEN($B2155)=0,"",IF(AND($B2155&gt;0,VALUE(SUBSTITUTE($B2155,"7","0"))=$B2155),1,0)),"")</f>
        <v/>
      </c>
      <c r="K2155" s="5" t="str">
        <f>IF(PhieuBauCu!$B$2&gt;7,IF(LEN($B2155)=0,"",IF(AND($B2155&gt;0,VALUE(SUBSTITUTE($B2155,"8","0"))=$B2155),1,0)),"")</f>
        <v/>
      </c>
      <c r="L2155" s="5" t="str">
        <f>IF(PhieuBauCu!$B$2&gt;8,IF(LEN($B2155)=0,"",IF(AND($B2155&gt;0,VALUE(SUBSTITUTE($B2155,"9","0"))=$B2155),1,0)),"")</f>
        <v/>
      </c>
      <c r="M2155" s="9">
        <f t="shared" si="67"/>
        <v>0</v>
      </c>
      <c r="N2155" s="36">
        <f>IF(AND(M2155&lt;=PhieuBauCu!$B$13,M2155&gt;=1),1,0)</f>
        <v>0</v>
      </c>
    </row>
    <row r="2156" spans="1:14" ht="28.5" customHeight="1">
      <c r="A2156" s="2">
        <v>2151</v>
      </c>
      <c r="B2156" s="3"/>
      <c r="C2156" s="48" t="str">
        <f t="shared" si="66"/>
        <v/>
      </c>
      <c r="D2156" s="5" t="str">
        <f>IF(PhieuBauCu!$B$2&gt;0,IF(LEN($B2156)=0,"",IF(AND($B2156&gt;0,VALUE(SUBSTITUTE($B2156,"1","0"))=$B2156),1,0)),"")</f>
        <v/>
      </c>
      <c r="E2156" s="5" t="str">
        <f>IF(PhieuBauCu!$B$2&gt;1,IF(LEN($B2156)=0,"",IF(AND($B2156&gt;0,VALUE(SUBSTITUTE($B2156,"2","0"))=$B2156),1,0)),"")</f>
        <v/>
      </c>
      <c r="F2156" s="5" t="str">
        <f>IF(PhieuBauCu!$B$2&gt;2,IF(LEN($B2156)=0,"",IF(AND($B2156&gt;0,VALUE(SUBSTITUTE($B2156,"3","0"))=$B2156),1,0)),"")</f>
        <v/>
      </c>
      <c r="G2156" s="5" t="str">
        <f>IF(PhieuBauCu!$B$2&gt;3,IF(LEN($B2156)=0,"",IF(AND($B2156&gt;0,VALUE(SUBSTITUTE($B2156,"4","0"))=$B2156),1,0)),"")</f>
        <v/>
      </c>
      <c r="H2156" s="5" t="str">
        <f>IF(PhieuBauCu!$B$2&gt;4,IF(LEN($B2156)=0,"",IF(AND($B2156&gt;0,VALUE(SUBSTITUTE($B2156,"5","0"))=$B2156),1,0)),"")</f>
        <v/>
      </c>
      <c r="I2156" s="5" t="str">
        <f>IF(PhieuBauCu!$B$2&gt;5,IF(LEN($B2156)=0,"",IF(AND($B2156&gt;0,VALUE(SUBSTITUTE($B2156,"6","0"))=$B2156),1,0)),"")</f>
        <v/>
      </c>
      <c r="J2156" s="5" t="str">
        <f>IF(PhieuBauCu!$B$2&gt;6,IF(LEN($B2156)=0,"",IF(AND($B2156&gt;0,VALUE(SUBSTITUTE($B2156,"7","0"))=$B2156),1,0)),"")</f>
        <v/>
      </c>
      <c r="K2156" s="5" t="str">
        <f>IF(PhieuBauCu!$B$2&gt;7,IF(LEN($B2156)=0,"",IF(AND($B2156&gt;0,VALUE(SUBSTITUTE($B2156,"8","0"))=$B2156),1,0)),"")</f>
        <v/>
      </c>
      <c r="L2156" s="5" t="str">
        <f>IF(PhieuBauCu!$B$2&gt;8,IF(LEN($B2156)=0,"",IF(AND($B2156&gt;0,VALUE(SUBSTITUTE($B2156,"9","0"))=$B2156),1,0)),"")</f>
        <v/>
      </c>
      <c r="M2156" s="9">
        <f t="shared" si="67"/>
        <v>0</v>
      </c>
      <c r="N2156" s="36">
        <f>IF(AND(M2156&lt;=PhieuBauCu!$B$13,M2156&gt;=1),1,0)</f>
        <v>0</v>
      </c>
    </row>
    <row r="2157" spans="1:14" ht="28.5" customHeight="1">
      <c r="A2157" s="2">
        <v>2152</v>
      </c>
      <c r="B2157" s="3"/>
      <c r="C2157" s="48" t="str">
        <f t="shared" si="66"/>
        <v/>
      </c>
      <c r="D2157" s="5" t="str">
        <f>IF(PhieuBauCu!$B$2&gt;0,IF(LEN($B2157)=0,"",IF(AND($B2157&gt;0,VALUE(SUBSTITUTE($B2157,"1","0"))=$B2157),1,0)),"")</f>
        <v/>
      </c>
      <c r="E2157" s="5" t="str">
        <f>IF(PhieuBauCu!$B$2&gt;1,IF(LEN($B2157)=0,"",IF(AND($B2157&gt;0,VALUE(SUBSTITUTE($B2157,"2","0"))=$B2157),1,0)),"")</f>
        <v/>
      </c>
      <c r="F2157" s="5" t="str">
        <f>IF(PhieuBauCu!$B$2&gt;2,IF(LEN($B2157)=0,"",IF(AND($B2157&gt;0,VALUE(SUBSTITUTE($B2157,"3","0"))=$B2157),1,0)),"")</f>
        <v/>
      </c>
      <c r="G2157" s="5" t="str">
        <f>IF(PhieuBauCu!$B$2&gt;3,IF(LEN($B2157)=0,"",IF(AND($B2157&gt;0,VALUE(SUBSTITUTE($B2157,"4","0"))=$B2157),1,0)),"")</f>
        <v/>
      </c>
      <c r="H2157" s="5" t="str">
        <f>IF(PhieuBauCu!$B$2&gt;4,IF(LEN($B2157)=0,"",IF(AND($B2157&gt;0,VALUE(SUBSTITUTE($B2157,"5","0"))=$B2157),1,0)),"")</f>
        <v/>
      </c>
      <c r="I2157" s="5" t="str">
        <f>IF(PhieuBauCu!$B$2&gt;5,IF(LEN($B2157)=0,"",IF(AND($B2157&gt;0,VALUE(SUBSTITUTE($B2157,"6","0"))=$B2157),1,0)),"")</f>
        <v/>
      </c>
      <c r="J2157" s="5" t="str">
        <f>IF(PhieuBauCu!$B$2&gt;6,IF(LEN($B2157)=0,"",IF(AND($B2157&gt;0,VALUE(SUBSTITUTE($B2157,"7","0"))=$B2157),1,0)),"")</f>
        <v/>
      </c>
      <c r="K2157" s="5" t="str">
        <f>IF(PhieuBauCu!$B$2&gt;7,IF(LEN($B2157)=0,"",IF(AND($B2157&gt;0,VALUE(SUBSTITUTE($B2157,"8","0"))=$B2157),1,0)),"")</f>
        <v/>
      </c>
      <c r="L2157" s="5" t="str">
        <f>IF(PhieuBauCu!$B$2&gt;8,IF(LEN($B2157)=0,"",IF(AND($B2157&gt;0,VALUE(SUBSTITUTE($B2157,"9","0"))=$B2157),1,0)),"")</f>
        <v/>
      </c>
      <c r="M2157" s="9">
        <f t="shared" si="67"/>
        <v>0</v>
      </c>
      <c r="N2157" s="36">
        <f>IF(AND(M2157&lt;=PhieuBauCu!$B$13,M2157&gt;=1),1,0)</f>
        <v>0</v>
      </c>
    </row>
    <row r="2158" spans="1:14" ht="28.5" customHeight="1">
      <c r="A2158" s="2">
        <v>2153</v>
      </c>
      <c r="B2158" s="3"/>
      <c r="C2158" s="48" t="str">
        <f t="shared" si="66"/>
        <v/>
      </c>
      <c r="D2158" s="5" t="str">
        <f>IF(PhieuBauCu!$B$2&gt;0,IF(LEN($B2158)=0,"",IF(AND($B2158&gt;0,VALUE(SUBSTITUTE($B2158,"1","0"))=$B2158),1,0)),"")</f>
        <v/>
      </c>
      <c r="E2158" s="5" t="str">
        <f>IF(PhieuBauCu!$B$2&gt;1,IF(LEN($B2158)=0,"",IF(AND($B2158&gt;0,VALUE(SUBSTITUTE($B2158,"2","0"))=$B2158),1,0)),"")</f>
        <v/>
      </c>
      <c r="F2158" s="5" t="str">
        <f>IF(PhieuBauCu!$B$2&gt;2,IF(LEN($B2158)=0,"",IF(AND($B2158&gt;0,VALUE(SUBSTITUTE($B2158,"3","0"))=$B2158),1,0)),"")</f>
        <v/>
      </c>
      <c r="G2158" s="5" t="str">
        <f>IF(PhieuBauCu!$B$2&gt;3,IF(LEN($B2158)=0,"",IF(AND($B2158&gt;0,VALUE(SUBSTITUTE($B2158,"4","0"))=$B2158),1,0)),"")</f>
        <v/>
      </c>
      <c r="H2158" s="5" t="str">
        <f>IF(PhieuBauCu!$B$2&gt;4,IF(LEN($B2158)=0,"",IF(AND($B2158&gt;0,VALUE(SUBSTITUTE($B2158,"5","0"))=$B2158),1,0)),"")</f>
        <v/>
      </c>
      <c r="I2158" s="5" t="str">
        <f>IF(PhieuBauCu!$B$2&gt;5,IF(LEN($B2158)=0,"",IF(AND($B2158&gt;0,VALUE(SUBSTITUTE($B2158,"6","0"))=$B2158),1,0)),"")</f>
        <v/>
      </c>
      <c r="J2158" s="5" t="str">
        <f>IF(PhieuBauCu!$B$2&gt;6,IF(LEN($B2158)=0,"",IF(AND($B2158&gt;0,VALUE(SUBSTITUTE($B2158,"7","0"))=$B2158),1,0)),"")</f>
        <v/>
      </c>
      <c r="K2158" s="5" t="str">
        <f>IF(PhieuBauCu!$B$2&gt;7,IF(LEN($B2158)=0,"",IF(AND($B2158&gt;0,VALUE(SUBSTITUTE($B2158,"8","0"))=$B2158),1,0)),"")</f>
        <v/>
      </c>
      <c r="L2158" s="5" t="str">
        <f>IF(PhieuBauCu!$B$2&gt;8,IF(LEN($B2158)=0,"",IF(AND($B2158&gt;0,VALUE(SUBSTITUTE($B2158,"9","0"))=$B2158),1,0)),"")</f>
        <v/>
      </c>
      <c r="M2158" s="9">
        <f t="shared" si="67"/>
        <v>0</v>
      </c>
      <c r="N2158" s="36">
        <f>IF(AND(M2158&lt;=PhieuBauCu!$B$13,M2158&gt;=1),1,0)</f>
        <v>0</v>
      </c>
    </row>
    <row r="2159" spans="1:14" ht="28.5" customHeight="1">
      <c r="A2159" s="2">
        <v>2154</v>
      </c>
      <c r="B2159" s="3"/>
      <c r="C2159" s="48" t="str">
        <f t="shared" si="66"/>
        <v/>
      </c>
      <c r="D2159" s="5" t="str">
        <f>IF(PhieuBauCu!$B$2&gt;0,IF(LEN($B2159)=0,"",IF(AND($B2159&gt;0,VALUE(SUBSTITUTE($B2159,"1","0"))=$B2159),1,0)),"")</f>
        <v/>
      </c>
      <c r="E2159" s="5" t="str">
        <f>IF(PhieuBauCu!$B$2&gt;1,IF(LEN($B2159)=0,"",IF(AND($B2159&gt;0,VALUE(SUBSTITUTE($B2159,"2","0"))=$B2159),1,0)),"")</f>
        <v/>
      </c>
      <c r="F2159" s="5" t="str">
        <f>IF(PhieuBauCu!$B$2&gt;2,IF(LEN($B2159)=0,"",IF(AND($B2159&gt;0,VALUE(SUBSTITUTE($B2159,"3","0"))=$B2159),1,0)),"")</f>
        <v/>
      </c>
      <c r="G2159" s="5" t="str">
        <f>IF(PhieuBauCu!$B$2&gt;3,IF(LEN($B2159)=0,"",IF(AND($B2159&gt;0,VALUE(SUBSTITUTE($B2159,"4","0"))=$B2159),1,0)),"")</f>
        <v/>
      </c>
      <c r="H2159" s="5" t="str">
        <f>IF(PhieuBauCu!$B$2&gt;4,IF(LEN($B2159)=0,"",IF(AND($B2159&gt;0,VALUE(SUBSTITUTE($B2159,"5","0"))=$B2159),1,0)),"")</f>
        <v/>
      </c>
      <c r="I2159" s="5" t="str">
        <f>IF(PhieuBauCu!$B$2&gt;5,IF(LEN($B2159)=0,"",IF(AND($B2159&gt;0,VALUE(SUBSTITUTE($B2159,"6","0"))=$B2159),1,0)),"")</f>
        <v/>
      </c>
      <c r="J2159" s="5" t="str">
        <f>IF(PhieuBauCu!$B$2&gt;6,IF(LEN($B2159)=0,"",IF(AND($B2159&gt;0,VALUE(SUBSTITUTE($B2159,"7","0"))=$B2159),1,0)),"")</f>
        <v/>
      </c>
      <c r="K2159" s="5" t="str">
        <f>IF(PhieuBauCu!$B$2&gt;7,IF(LEN($B2159)=0,"",IF(AND($B2159&gt;0,VALUE(SUBSTITUTE($B2159,"8","0"))=$B2159),1,0)),"")</f>
        <v/>
      </c>
      <c r="L2159" s="5" t="str">
        <f>IF(PhieuBauCu!$B$2&gt;8,IF(LEN($B2159)=0,"",IF(AND($B2159&gt;0,VALUE(SUBSTITUTE($B2159,"9","0"))=$B2159),1,0)),"")</f>
        <v/>
      </c>
      <c r="M2159" s="9">
        <f t="shared" si="67"/>
        <v>0</v>
      </c>
      <c r="N2159" s="36">
        <f>IF(AND(M2159&lt;=PhieuBauCu!$B$13,M2159&gt;=1),1,0)</f>
        <v>0</v>
      </c>
    </row>
    <row r="2160" spans="1:14" ht="28.5" customHeight="1">
      <c r="A2160" s="2">
        <v>2155</v>
      </c>
      <c r="B2160" s="3"/>
      <c r="C2160" s="48" t="str">
        <f t="shared" si="66"/>
        <v/>
      </c>
      <c r="D2160" s="5" t="str">
        <f>IF(PhieuBauCu!$B$2&gt;0,IF(LEN($B2160)=0,"",IF(AND($B2160&gt;0,VALUE(SUBSTITUTE($B2160,"1","0"))=$B2160),1,0)),"")</f>
        <v/>
      </c>
      <c r="E2160" s="5" t="str">
        <f>IF(PhieuBauCu!$B$2&gt;1,IF(LEN($B2160)=0,"",IF(AND($B2160&gt;0,VALUE(SUBSTITUTE($B2160,"2","0"))=$B2160),1,0)),"")</f>
        <v/>
      </c>
      <c r="F2160" s="5" t="str">
        <f>IF(PhieuBauCu!$B$2&gt;2,IF(LEN($B2160)=0,"",IF(AND($B2160&gt;0,VALUE(SUBSTITUTE($B2160,"3","0"))=$B2160),1,0)),"")</f>
        <v/>
      </c>
      <c r="G2160" s="5" t="str">
        <f>IF(PhieuBauCu!$B$2&gt;3,IF(LEN($B2160)=0,"",IF(AND($B2160&gt;0,VALUE(SUBSTITUTE($B2160,"4","0"))=$B2160),1,0)),"")</f>
        <v/>
      </c>
      <c r="H2160" s="5" t="str">
        <f>IF(PhieuBauCu!$B$2&gt;4,IF(LEN($B2160)=0,"",IF(AND($B2160&gt;0,VALUE(SUBSTITUTE($B2160,"5","0"))=$B2160),1,0)),"")</f>
        <v/>
      </c>
      <c r="I2160" s="5" t="str">
        <f>IF(PhieuBauCu!$B$2&gt;5,IF(LEN($B2160)=0,"",IF(AND($B2160&gt;0,VALUE(SUBSTITUTE($B2160,"6","0"))=$B2160),1,0)),"")</f>
        <v/>
      </c>
      <c r="J2160" s="5" t="str">
        <f>IF(PhieuBauCu!$B$2&gt;6,IF(LEN($B2160)=0,"",IF(AND($B2160&gt;0,VALUE(SUBSTITUTE($B2160,"7","0"))=$B2160),1,0)),"")</f>
        <v/>
      </c>
      <c r="K2160" s="5" t="str">
        <f>IF(PhieuBauCu!$B$2&gt;7,IF(LEN($B2160)=0,"",IF(AND($B2160&gt;0,VALUE(SUBSTITUTE($B2160,"8","0"))=$B2160),1,0)),"")</f>
        <v/>
      </c>
      <c r="L2160" s="5" t="str">
        <f>IF(PhieuBauCu!$B$2&gt;8,IF(LEN($B2160)=0,"",IF(AND($B2160&gt;0,VALUE(SUBSTITUTE($B2160,"9","0"))=$B2160),1,0)),"")</f>
        <v/>
      </c>
      <c r="M2160" s="9">
        <f t="shared" si="67"/>
        <v>0</v>
      </c>
      <c r="N2160" s="36">
        <f>IF(AND(M2160&lt;=PhieuBauCu!$B$13,M2160&gt;=1),1,0)</f>
        <v>0</v>
      </c>
    </row>
    <row r="2161" spans="1:14" ht="28.5" customHeight="1">
      <c r="A2161" s="2">
        <v>2156</v>
      </c>
      <c r="B2161" s="3"/>
      <c r="C2161" s="48" t="str">
        <f t="shared" si="66"/>
        <v/>
      </c>
      <c r="D2161" s="5" t="str">
        <f>IF(PhieuBauCu!$B$2&gt;0,IF(LEN($B2161)=0,"",IF(AND($B2161&gt;0,VALUE(SUBSTITUTE($B2161,"1","0"))=$B2161),1,0)),"")</f>
        <v/>
      </c>
      <c r="E2161" s="5" t="str">
        <f>IF(PhieuBauCu!$B$2&gt;1,IF(LEN($B2161)=0,"",IF(AND($B2161&gt;0,VALUE(SUBSTITUTE($B2161,"2","0"))=$B2161),1,0)),"")</f>
        <v/>
      </c>
      <c r="F2161" s="5" t="str">
        <f>IF(PhieuBauCu!$B$2&gt;2,IF(LEN($B2161)=0,"",IF(AND($B2161&gt;0,VALUE(SUBSTITUTE($B2161,"3","0"))=$B2161),1,0)),"")</f>
        <v/>
      </c>
      <c r="G2161" s="5" t="str">
        <f>IF(PhieuBauCu!$B$2&gt;3,IF(LEN($B2161)=0,"",IF(AND($B2161&gt;0,VALUE(SUBSTITUTE($B2161,"4","0"))=$B2161),1,0)),"")</f>
        <v/>
      </c>
      <c r="H2161" s="5" t="str">
        <f>IF(PhieuBauCu!$B$2&gt;4,IF(LEN($B2161)=0,"",IF(AND($B2161&gt;0,VALUE(SUBSTITUTE($B2161,"5","0"))=$B2161),1,0)),"")</f>
        <v/>
      </c>
      <c r="I2161" s="5" t="str">
        <f>IF(PhieuBauCu!$B$2&gt;5,IF(LEN($B2161)=0,"",IF(AND($B2161&gt;0,VALUE(SUBSTITUTE($B2161,"6","0"))=$B2161),1,0)),"")</f>
        <v/>
      </c>
      <c r="J2161" s="5" t="str">
        <f>IF(PhieuBauCu!$B$2&gt;6,IF(LEN($B2161)=0,"",IF(AND($B2161&gt;0,VALUE(SUBSTITUTE($B2161,"7","0"))=$B2161),1,0)),"")</f>
        <v/>
      </c>
      <c r="K2161" s="5" t="str">
        <f>IF(PhieuBauCu!$B$2&gt;7,IF(LEN($B2161)=0,"",IF(AND($B2161&gt;0,VALUE(SUBSTITUTE($B2161,"8","0"))=$B2161),1,0)),"")</f>
        <v/>
      </c>
      <c r="L2161" s="5" t="str">
        <f>IF(PhieuBauCu!$B$2&gt;8,IF(LEN($B2161)=0,"",IF(AND($B2161&gt;0,VALUE(SUBSTITUTE($B2161,"9","0"))=$B2161),1,0)),"")</f>
        <v/>
      </c>
      <c r="M2161" s="9">
        <f t="shared" si="67"/>
        <v>0</v>
      </c>
      <c r="N2161" s="36">
        <f>IF(AND(M2161&lt;=PhieuBauCu!$B$13,M2161&gt;=1),1,0)</f>
        <v>0</v>
      </c>
    </row>
    <row r="2162" spans="1:14" ht="28.5" customHeight="1">
      <c r="A2162" s="2">
        <v>2157</v>
      </c>
      <c r="B2162" s="3"/>
      <c r="C2162" s="48" t="str">
        <f t="shared" si="66"/>
        <v/>
      </c>
      <c r="D2162" s="5" t="str">
        <f>IF(PhieuBauCu!$B$2&gt;0,IF(LEN($B2162)=0,"",IF(AND($B2162&gt;0,VALUE(SUBSTITUTE($B2162,"1","0"))=$B2162),1,0)),"")</f>
        <v/>
      </c>
      <c r="E2162" s="5" t="str">
        <f>IF(PhieuBauCu!$B$2&gt;1,IF(LEN($B2162)=0,"",IF(AND($B2162&gt;0,VALUE(SUBSTITUTE($B2162,"2","0"))=$B2162),1,0)),"")</f>
        <v/>
      </c>
      <c r="F2162" s="5" t="str">
        <f>IF(PhieuBauCu!$B$2&gt;2,IF(LEN($B2162)=0,"",IF(AND($B2162&gt;0,VALUE(SUBSTITUTE($B2162,"3","0"))=$B2162),1,0)),"")</f>
        <v/>
      </c>
      <c r="G2162" s="5" t="str">
        <f>IF(PhieuBauCu!$B$2&gt;3,IF(LEN($B2162)=0,"",IF(AND($B2162&gt;0,VALUE(SUBSTITUTE($B2162,"4","0"))=$B2162),1,0)),"")</f>
        <v/>
      </c>
      <c r="H2162" s="5" t="str">
        <f>IF(PhieuBauCu!$B$2&gt;4,IF(LEN($B2162)=0,"",IF(AND($B2162&gt;0,VALUE(SUBSTITUTE($B2162,"5","0"))=$B2162),1,0)),"")</f>
        <v/>
      </c>
      <c r="I2162" s="5" t="str">
        <f>IF(PhieuBauCu!$B$2&gt;5,IF(LEN($B2162)=0,"",IF(AND($B2162&gt;0,VALUE(SUBSTITUTE($B2162,"6","0"))=$B2162),1,0)),"")</f>
        <v/>
      </c>
      <c r="J2162" s="5" t="str">
        <f>IF(PhieuBauCu!$B$2&gt;6,IF(LEN($B2162)=0,"",IF(AND($B2162&gt;0,VALUE(SUBSTITUTE($B2162,"7","0"))=$B2162),1,0)),"")</f>
        <v/>
      </c>
      <c r="K2162" s="5" t="str">
        <f>IF(PhieuBauCu!$B$2&gt;7,IF(LEN($B2162)=0,"",IF(AND($B2162&gt;0,VALUE(SUBSTITUTE($B2162,"8","0"))=$B2162),1,0)),"")</f>
        <v/>
      </c>
      <c r="L2162" s="5" t="str">
        <f>IF(PhieuBauCu!$B$2&gt;8,IF(LEN($B2162)=0,"",IF(AND($B2162&gt;0,VALUE(SUBSTITUTE($B2162,"9","0"))=$B2162),1,0)),"")</f>
        <v/>
      </c>
      <c r="M2162" s="9">
        <f t="shared" si="67"/>
        <v>0</v>
      </c>
      <c r="N2162" s="36">
        <f>IF(AND(M2162&lt;=PhieuBauCu!$B$13,M2162&gt;=1),1,0)</f>
        <v>0</v>
      </c>
    </row>
    <row r="2163" spans="1:14" ht="28.5" customHeight="1">
      <c r="A2163" s="2">
        <v>2158</v>
      </c>
      <c r="B2163" s="3"/>
      <c r="C2163" s="48" t="str">
        <f t="shared" si="66"/>
        <v/>
      </c>
      <c r="D2163" s="5" t="str">
        <f>IF(PhieuBauCu!$B$2&gt;0,IF(LEN($B2163)=0,"",IF(AND($B2163&gt;0,VALUE(SUBSTITUTE($B2163,"1","0"))=$B2163),1,0)),"")</f>
        <v/>
      </c>
      <c r="E2163" s="5" t="str">
        <f>IF(PhieuBauCu!$B$2&gt;1,IF(LEN($B2163)=0,"",IF(AND($B2163&gt;0,VALUE(SUBSTITUTE($B2163,"2","0"))=$B2163),1,0)),"")</f>
        <v/>
      </c>
      <c r="F2163" s="5" t="str">
        <f>IF(PhieuBauCu!$B$2&gt;2,IF(LEN($B2163)=0,"",IF(AND($B2163&gt;0,VALUE(SUBSTITUTE($B2163,"3","0"))=$B2163),1,0)),"")</f>
        <v/>
      </c>
      <c r="G2163" s="5" t="str">
        <f>IF(PhieuBauCu!$B$2&gt;3,IF(LEN($B2163)=0,"",IF(AND($B2163&gt;0,VALUE(SUBSTITUTE($B2163,"4","0"))=$B2163),1,0)),"")</f>
        <v/>
      </c>
      <c r="H2163" s="5" t="str">
        <f>IF(PhieuBauCu!$B$2&gt;4,IF(LEN($B2163)=0,"",IF(AND($B2163&gt;0,VALUE(SUBSTITUTE($B2163,"5","0"))=$B2163),1,0)),"")</f>
        <v/>
      </c>
      <c r="I2163" s="5" t="str">
        <f>IF(PhieuBauCu!$B$2&gt;5,IF(LEN($B2163)=0,"",IF(AND($B2163&gt;0,VALUE(SUBSTITUTE($B2163,"6","0"))=$B2163),1,0)),"")</f>
        <v/>
      </c>
      <c r="J2163" s="5" t="str">
        <f>IF(PhieuBauCu!$B$2&gt;6,IF(LEN($B2163)=0,"",IF(AND($B2163&gt;0,VALUE(SUBSTITUTE($B2163,"7","0"))=$B2163),1,0)),"")</f>
        <v/>
      </c>
      <c r="K2163" s="5" t="str">
        <f>IF(PhieuBauCu!$B$2&gt;7,IF(LEN($B2163)=0,"",IF(AND($B2163&gt;0,VALUE(SUBSTITUTE($B2163,"8","0"))=$B2163),1,0)),"")</f>
        <v/>
      </c>
      <c r="L2163" s="5" t="str">
        <f>IF(PhieuBauCu!$B$2&gt;8,IF(LEN($B2163)=0,"",IF(AND($B2163&gt;0,VALUE(SUBSTITUTE($B2163,"9","0"))=$B2163),1,0)),"")</f>
        <v/>
      </c>
      <c r="M2163" s="9">
        <f t="shared" si="67"/>
        <v>0</v>
      </c>
      <c r="N2163" s="36">
        <f>IF(AND(M2163&lt;=PhieuBauCu!$B$13,M2163&gt;=1),1,0)</f>
        <v>0</v>
      </c>
    </row>
    <row r="2164" spans="1:14" ht="28.5" customHeight="1">
      <c r="A2164" s="2">
        <v>2159</v>
      </c>
      <c r="B2164" s="3"/>
      <c r="C2164" s="48" t="str">
        <f t="shared" si="66"/>
        <v/>
      </c>
      <c r="D2164" s="5" t="str">
        <f>IF(PhieuBauCu!$B$2&gt;0,IF(LEN($B2164)=0,"",IF(AND($B2164&gt;0,VALUE(SUBSTITUTE($B2164,"1","0"))=$B2164),1,0)),"")</f>
        <v/>
      </c>
      <c r="E2164" s="5" t="str">
        <f>IF(PhieuBauCu!$B$2&gt;1,IF(LEN($B2164)=0,"",IF(AND($B2164&gt;0,VALUE(SUBSTITUTE($B2164,"2","0"))=$B2164),1,0)),"")</f>
        <v/>
      </c>
      <c r="F2164" s="5" t="str">
        <f>IF(PhieuBauCu!$B$2&gt;2,IF(LEN($B2164)=0,"",IF(AND($B2164&gt;0,VALUE(SUBSTITUTE($B2164,"3","0"))=$B2164),1,0)),"")</f>
        <v/>
      </c>
      <c r="G2164" s="5" t="str">
        <f>IF(PhieuBauCu!$B$2&gt;3,IF(LEN($B2164)=0,"",IF(AND($B2164&gt;0,VALUE(SUBSTITUTE($B2164,"4","0"))=$B2164),1,0)),"")</f>
        <v/>
      </c>
      <c r="H2164" s="5" t="str">
        <f>IF(PhieuBauCu!$B$2&gt;4,IF(LEN($B2164)=0,"",IF(AND($B2164&gt;0,VALUE(SUBSTITUTE($B2164,"5","0"))=$B2164),1,0)),"")</f>
        <v/>
      </c>
      <c r="I2164" s="5" t="str">
        <f>IF(PhieuBauCu!$B$2&gt;5,IF(LEN($B2164)=0,"",IF(AND($B2164&gt;0,VALUE(SUBSTITUTE($B2164,"6","0"))=$B2164),1,0)),"")</f>
        <v/>
      </c>
      <c r="J2164" s="5" t="str">
        <f>IF(PhieuBauCu!$B$2&gt;6,IF(LEN($B2164)=0,"",IF(AND($B2164&gt;0,VALUE(SUBSTITUTE($B2164,"7","0"))=$B2164),1,0)),"")</f>
        <v/>
      </c>
      <c r="K2164" s="5" t="str">
        <f>IF(PhieuBauCu!$B$2&gt;7,IF(LEN($B2164)=0,"",IF(AND($B2164&gt;0,VALUE(SUBSTITUTE($B2164,"8","0"))=$B2164),1,0)),"")</f>
        <v/>
      </c>
      <c r="L2164" s="5" t="str">
        <f>IF(PhieuBauCu!$B$2&gt;8,IF(LEN($B2164)=0,"",IF(AND($B2164&gt;0,VALUE(SUBSTITUTE($B2164,"9","0"))=$B2164),1,0)),"")</f>
        <v/>
      </c>
      <c r="M2164" s="9">
        <f t="shared" si="67"/>
        <v>0</v>
      </c>
      <c r="N2164" s="36">
        <f>IF(AND(M2164&lt;=PhieuBauCu!$B$13,M2164&gt;=1),1,0)</f>
        <v>0</v>
      </c>
    </row>
    <row r="2165" spans="1:14" ht="28.5" customHeight="1">
      <c r="A2165" s="2">
        <v>2160</v>
      </c>
      <c r="B2165" s="3"/>
      <c r="C2165" s="48" t="str">
        <f t="shared" si="66"/>
        <v/>
      </c>
      <c r="D2165" s="5" t="str">
        <f>IF(PhieuBauCu!$B$2&gt;0,IF(LEN($B2165)=0,"",IF(AND($B2165&gt;0,VALUE(SUBSTITUTE($B2165,"1","0"))=$B2165),1,0)),"")</f>
        <v/>
      </c>
      <c r="E2165" s="5" t="str">
        <f>IF(PhieuBauCu!$B$2&gt;1,IF(LEN($B2165)=0,"",IF(AND($B2165&gt;0,VALUE(SUBSTITUTE($B2165,"2","0"))=$B2165),1,0)),"")</f>
        <v/>
      </c>
      <c r="F2165" s="5" t="str">
        <f>IF(PhieuBauCu!$B$2&gt;2,IF(LEN($B2165)=0,"",IF(AND($B2165&gt;0,VALUE(SUBSTITUTE($B2165,"3","0"))=$B2165),1,0)),"")</f>
        <v/>
      </c>
      <c r="G2165" s="5" t="str">
        <f>IF(PhieuBauCu!$B$2&gt;3,IF(LEN($B2165)=0,"",IF(AND($B2165&gt;0,VALUE(SUBSTITUTE($B2165,"4","0"))=$B2165),1,0)),"")</f>
        <v/>
      </c>
      <c r="H2165" s="5" t="str">
        <f>IF(PhieuBauCu!$B$2&gt;4,IF(LEN($B2165)=0,"",IF(AND($B2165&gt;0,VALUE(SUBSTITUTE($B2165,"5","0"))=$B2165),1,0)),"")</f>
        <v/>
      </c>
      <c r="I2165" s="5" t="str">
        <f>IF(PhieuBauCu!$B$2&gt;5,IF(LEN($B2165)=0,"",IF(AND($B2165&gt;0,VALUE(SUBSTITUTE($B2165,"6","0"))=$B2165),1,0)),"")</f>
        <v/>
      </c>
      <c r="J2165" s="5" t="str">
        <f>IF(PhieuBauCu!$B$2&gt;6,IF(LEN($B2165)=0,"",IF(AND($B2165&gt;0,VALUE(SUBSTITUTE($B2165,"7","0"))=$B2165),1,0)),"")</f>
        <v/>
      </c>
      <c r="K2165" s="5" t="str">
        <f>IF(PhieuBauCu!$B$2&gt;7,IF(LEN($B2165)=0,"",IF(AND($B2165&gt;0,VALUE(SUBSTITUTE($B2165,"8","0"))=$B2165),1,0)),"")</f>
        <v/>
      </c>
      <c r="L2165" s="5" t="str">
        <f>IF(PhieuBauCu!$B$2&gt;8,IF(LEN($B2165)=0,"",IF(AND($B2165&gt;0,VALUE(SUBSTITUTE($B2165,"9","0"))=$B2165),1,0)),"")</f>
        <v/>
      </c>
      <c r="M2165" s="9">
        <f t="shared" si="67"/>
        <v>0</v>
      </c>
      <c r="N2165" s="36">
        <f>IF(AND(M2165&lt;=PhieuBauCu!$B$13,M2165&gt;=1),1,0)</f>
        <v>0</v>
      </c>
    </row>
    <row r="2166" spans="1:14" ht="28.5" customHeight="1">
      <c r="A2166" s="2">
        <v>2161</v>
      </c>
      <c r="B2166" s="3"/>
      <c r="C2166" s="48" t="str">
        <f t="shared" si="66"/>
        <v/>
      </c>
      <c r="D2166" s="5" t="str">
        <f>IF(PhieuBauCu!$B$2&gt;0,IF(LEN($B2166)=0,"",IF(AND($B2166&gt;0,VALUE(SUBSTITUTE($B2166,"1","0"))=$B2166),1,0)),"")</f>
        <v/>
      </c>
      <c r="E2166" s="5" t="str">
        <f>IF(PhieuBauCu!$B$2&gt;1,IF(LEN($B2166)=0,"",IF(AND($B2166&gt;0,VALUE(SUBSTITUTE($B2166,"2","0"))=$B2166),1,0)),"")</f>
        <v/>
      </c>
      <c r="F2166" s="5" t="str">
        <f>IF(PhieuBauCu!$B$2&gt;2,IF(LEN($B2166)=0,"",IF(AND($B2166&gt;0,VALUE(SUBSTITUTE($B2166,"3","0"))=$B2166),1,0)),"")</f>
        <v/>
      </c>
      <c r="G2166" s="5" t="str">
        <f>IF(PhieuBauCu!$B$2&gt;3,IF(LEN($B2166)=0,"",IF(AND($B2166&gt;0,VALUE(SUBSTITUTE($B2166,"4","0"))=$B2166),1,0)),"")</f>
        <v/>
      </c>
      <c r="H2166" s="5" t="str">
        <f>IF(PhieuBauCu!$B$2&gt;4,IF(LEN($B2166)=0,"",IF(AND($B2166&gt;0,VALUE(SUBSTITUTE($B2166,"5","0"))=$B2166),1,0)),"")</f>
        <v/>
      </c>
      <c r="I2166" s="5" t="str">
        <f>IF(PhieuBauCu!$B$2&gt;5,IF(LEN($B2166)=0,"",IF(AND($B2166&gt;0,VALUE(SUBSTITUTE($B2166,"6","0"))=$B2166),1,0)),"")</f>
        <v/>
      </c>
      <c r="J2166" s="5" t="str">
        <f>IF(PhieuBauCu!$B$2&gt;6,IF(LEN($B2166)=0,"",IF(AND($B2166&gt;0,VALUE(SUBSTITUTE($B2166,"7","0"))=$B2166),1,0)),"")</f>
        <v/>
      </c>
      <c r="K2166" s="5" t="str">
        <f>IF(PhieuBauCu!$B$2&gt;7,IF(LEN($B2166)=0,"",IF(AND($B2166&gt;0,VALUE(SUBSTITUTE($B2166,"8","0"))=$B2166),1,0)),"")</f>
        <v/>
      </c>
      <c r="L2166" s="5" t="str">
        <f>IF(PhieuBauCu!$B$2&gt;8,IF(LEN($B2166)=0,"",IF(AND($B2166&gt;0,VALUE(SUBSTITUTE($B2166,"9","0"))=$B2166),1,0)),"")</f>
        <v/>
      </c>
      <c r="M2166" s="9">
        <f t="shared" si="67"/>
        <v>0</v>
      </c>
      <c r="N2166" s="36">
        <f>IF(AND(M2166&lt;=PhieuBauCu!$B$13,M2166&gt;=1),1,0)</f>
        <v>0</v>
      </c>
    </row>
    <row r="2167" spans="1:14" ht="28.5" customHeight="1">
      <c r="A2167" s="2">
        <v>2162</v>
      </c>
      <c r="B2167" s="3"/>
      <c r="C2167" s="48" t="str">
        <f t="shared" si="66"/>
        <v/>
      </c>
      <c r="D2167" s="5" t="str">
        <f>IF(PhieuBauCu!$B$2&gt;0,IF(LEN($B2167)=0,"",IF(AND($B2167&gt;0,VALUE(SUBSTITUTE($B2167,"1","0"))=$B2167),1,0)),"")</f>
        <v/>
      </c>
      <c r="E2167" s="5" t="str">
        <f>IF(PhieuBauCu!$B$2&gt;1,IF(LEN($B2167)=0,"",IF(AND($B2167&gt;0,VALUE(SUBSTITUTE($B2167,"2","0"))=$B2167),1,0)),"")</f>
        <v/>
      </c>
      <c r="F2167" s="5" t="str">
        <f>IF(PhieuBauCu!$B$2&gt;2,IF(LEN($B2167)=0,"",IF(AND($B2167&gt;0,VALUE(SUBSTITUTE($B2167,"3","0"))=$B2167),1,0)),"")</f>
        <v/>
      </c>
      <c r="G2167" s="5" t="str">
        <f>IF(PhieuBauCu!$B$2&gt;3,IF(LEN($B2167)=0,"",IF(AND($B2167&gt;0,VALUE(SUBSTITUTE($B2167,"4","0"))=$B2167),1,0)),"")</f>
        <v/>
      </c>
      <c r="H2167" s="5" t="str">
        <f>IF(PhieuBauCu!$B$2&gt;4,IF(LEN($B2167)=0,"",IF(AND($B2167&gt;0,VALUE(SUBSTITUTE($B2167,"5","0"))=$B2167),1,0)),"")</f>
        <v/>
      </c>
      <c r="I2167" s="5" t="str">
        <f>IF(PhieuBauCu!$B$2&gt;5,IF(LEN($B2167)=0,"",IF(AND($B2167&gt;0,VALUE(SUBSTITUTE($B2167,"6","0"))=$B2167),1,0)),"")</f>
        <v/>
      </c>
      <c r="J2167" s="5" t="str">
        <f>IF(PhieuBauCu!$B$2&gt;6,IF(LEN($B2167)=0,"",IF(AND($B2167&gt;0,VALUE(SUBSTITUTE($B2167,"7","0"))=$B2167),1,0)),"")</f>
        <v/>
      </c>
      <c r="K2167" s="5" t="str">
        <f>IF(PhieuBauCu!$B$2&gt;7,IF(LEN($B2167)=0,"",IF(AND($B2167&gt;0,VALUE(SUBSTITUTE($B2167,"8","0"))=$B2167),1,0)),"")</f>
        <v/>
      </c>
      <c r="L2167" s="5" t="str">
        <f>IF(PhieuBauCu!$B$2&gt;8,IF(LEN($B2167)=0,"",IF(AND($B2167&gt;0,VALUE(SUBSTITUTE($B2167,"9","0"))=$B2167),1,0)),"")</f>
        <v/>
      </c>
      <c r="M2167" s="9">
        <f t="shared" si="67"/>
        <v>0</v>
      </c>
      <c r="N2167" s="36">
        <f>IF(AND(M2167&lt;=PhieuBauCu!$B$13,M2167&gt;=1),1,0)</f>
        <v>0</v>
      </c>
    </row>
    <row r="2168" spans="1:14" ht="28.5" customHeight="1">
      <c r="A2168" s="2">
        <v>2163</v>
      </c>
      <c r="B2168" s="3"/>
      <c r="C2168" s="48" t="str">
        <f t="shared" si="66"/>
        <v/>
      </c>
      <c r="D2168" s="5" t="str">
        <f>IF(PhieuBauCu!$B$2&gt;0,IF(LEN($B2168)=0,"",IF(AND($B2168&gt;0,VALUE(SUBSTITUTE($B2168,"1","0"))=$B2168),1,0)),"")</f>
        <v/>
      </c>
      <c r="E2168" s="5" t="str">
        <f>IF(PhieuBauCu!$B$2&gt;1,IF(LEN($B2168)=0,"",IF(AND($B2168&gt;0,VALUE(SUBSTITUTE($B2168,"2","0"))=$B2168),1,0)),"")</f>
        <v/>
      </c>
      <c r="F2168" s="5" t="str">
        <f>IF(PhieuBauCu!$B$2&gt;2,IF(LEN($B2168)=0,"",IF(AND($B2168&gt;0,VALUE(SUBSTITUTE($B2168,"3","0"))=$B2168),1,0)),"")</f>
        <v/>
      </c>
      <c r="G2168" s="5" t="str">
        <f>IF(PhieuBauCu!$B$2&gt;3,IF(LEN($B2168)=0,"",IF(AND($B2168&gt;0,VALUE(SUBSTITUTE($B2168,"4","0"))=$B2168),1,0)),"")</f>
        <v/>
      </c>
      <c r="H2168" s="5" t="str">
        <f>IF(PhieuBauCu!$B$2&gt;4,IF(LEN($B2168)=0,"",IF(AND($B2168&gt;0,VALUE(SUBSTITUTE($B2168,"5","0"))=$B2168),1,0)),"")</f>
        <v/>
      </c>
      <c r="I2168" s="5" t="str">
        <f>IF(PhieuBauCu!$B$2&gt;5,IF(LEN($B2168)=0,"",IF(AND($B2168&gt;0,VALUE(SUBSTITUTE($B2168,"6","0"))=$B2168),1,0)),"")</f>
        <v/>
      </c>
      <c r="J2168" s="5" t="str">
        <f>IF(PhieuBauCu!$B$2&gt;6,IF(LEN($B2168)=0,"",IF(AND($B2168&gt;0,VALUE(SUBSTITUTE($B2168,"7","0"))=$B2168),1,0)),"")</f>
        <v/>
      </c>
      <c r="K2168" s="5" t="str">
        <f>IF(PhieuBauCu!$B$2&gt;7,IF(LEN($B2168)=0,"",IF(AND($B2168&gt;0,VALUE(SUBSTITUTE($B2168,"8","0"))=$B2168),1,0)),"")</f>
        <v/>
      </c>
      <c r="L2168" s="5" t="str">
        <f>IF(PhieuBauCu!$B$2&gt;8,IF(LEN($B2168)=0,"",IF(AND($B2168&gt;0,VALUE(SUBSTITUTE($B2168,"9","0"))=$B2168),1,0)),"")</f>
        <v/>
      </c>
      <c r="M2168" s="9">
        <f t="shared" si="67"/>
        <v>0</v>
      </c>
      <c r="N2168" s="36">
        <f>IF(AND(M2168&lt;=PhieuBauCu!$B$13,M2168&gt;=1),1,0)</f>
        <v>0</v>
      </c>
    </row>
    <row r="2169" spans="1:14" ht="28.5" customHeight="1">
      <c r="A2169" s="2">
        <v>2164</v>
      </c>
      <c r="B2169" s="3"/>
      <c r="C2169" s="48" t="str">
        <f t="shared" si="66"/>
        <v/>
      </c>
      <c r="D2169" s="5" t="str">
        <f>IF(PhieuBauCu!$B$2&gt;0,IF(LEN($B2169)=0,"",IF(AND($B2169&gt;0,VALUE(SUBSTITUTE($B2169,"1","0"))=$B2169),1,0)),"")</f>
        <v/>
      </c>
      <c r="E2169" s="5" t="str">
        <f>IF(PhieuBauCu!$B$2&gt;1,IF(LEN($B2169)=0,"",IF(AND($B2169&gt;0,VALUE(SUBSTITUTE($B2169,"2","0"))=$B2169),1,0)),"")</f>
        <v/>
      </c>
      <c r="F2169" s="5" t="str">
        <f>IF(PhieuBauCu!$B$2&gt;2,IF(LEN($B2169)=0,"",IF(AND($B2169&gt;0,VALUE(SUBSTITUTE($B2169,"3","0"))=$B2169),1,0)),"")</f>
        <v/>
      </c>
      <c r="G2169" s="5" t="str">
        <f>IF(PhieuBauCu!$B$2&gt;3,IF(LEN($B2169)=0,"",IF(AND($B2169&gt;0,VALUE(SUBSTITUTE($B2169,"4","0"))=$B2169),1,0)),"")</f>
        <v/>
      </c>
      <c r="H2169" s="5" t="str">
        <f>IF(PhieuBauCu!$B$2&gt;4,IF(LEN($B2169)=0,"",IF(AND($B2169&gt;0,VALUE(SUBSTITUTE($B2169,"5","0"))=$B2169),1,0)),"")</f>
        <v/>
      </c>
      <c r="I2169" s="5" t="str">
        <f>IF(PhieuBauCu!$B$2&gt;5,IF(LEN($B2169)=0,"",IF(AND($B2169&gt;0,VALUE(SUBSTITUTE($B2169,"6","0"))=$B2169),1,0)),"")</f>
        <v/>
      </c>
      <c r="J2169" s="5" t="str">
        <f>IF(PhieuBauCu!$B$2&gt;6,IF(LEN($B2169)=0,"",IF(AND($B2169&gt;0,VALUE(SUBSTITUTE($B2169,"7","0"))=$B2169),1,0)),"")</f>
        <v/>
      </c>
      <c r="K2169" s="5" t="str">
        <f>IF(PhieuBauCu!$B$2&gt;7,IF(LEN($B2169)=0,"",IF(AND($B2169&gt;0,VALUE(SUBSTITUTE($B2169,"8","0"))=$B2169),1,0)),"")</f>
        <v/>
      </c>
      <c r="L2169" s="5" t="str">
        <f>IF(PhieuBauCu!$B$2&gt;8,IF(LEN($B2169)=0,"",IF(AND($B2169&gt;0,VALUE(SUBSTITUTE($B2169,"9","0"))=$B2169),1,0)),"")</f>
        <v/>
      </c>
      <c r="M2169" s="9">
        <f t="shared" si="67"/>
        <v>0</v>
      </c>
      <c r="N2169" s="36">
        <f>IF(AND(M2169&lt;=PhieuBauCu!$B$13,M2169&gt;=1),1,0)</f>
        <v>0</v>
      </c>
    </row>
    <row r="2170" spans="1:14" ht="28.5" customHeight="1">
      <c r="A2170" s="2">
        <v>2165</v>
      </c>
      <c r="B2170" s="3"/>
      <c r="C2170" s="48" t="str">
        <f t="shared" si="66"/>
        <v/>
      </c>
      <c r="D2170" s="5" t="str">
        <f>IF(PhieuBauCu!$B$2&gt;0,IF(LEN($B2170)=0,"",IF(AND($B2170&gt;0,VALUE(SUBSTITUTE($B2170,"1","0"))=$B2170),1,0)),"")</f>
        <v/>
      </c>
      <c r="E2170" s="5" t="str">
        <f>IF(PhieuBauCu!$B$2&gt;1,IF(LEN($B2170)=0,"",IF(AND($B2170&gt;0,VALUE(SUBSTITUTE($B2170,"2","0"))=$B2170),1,0)),"")</f>
        <v/>
      </c>
      <c r="F2170" s="5" t="str">
        <f>IF(PhieuBauCu!$B$2&gt;2,IF(LEN($B2170)=0,"",IF(AND($B2170&gt;0,VALUE(SUBSTITUTE($B2170,"3","0"))=$B2170),1,0)),"")</f>
        <v/>
      </c>
      <c r="G2170" s="5" t="str">
        <f>IF(PhieuBauCu!$B$2&gt;3,IF(LEN($B2170)=0,"",IF(AND($B2170&gt;0,VALUE(SUBSTITUTE($B2170,"4","0"))=$B2170),1,0)),"")</f>
        <v/>
      </c>
      <c r="H2170" s="5" t="str">
        <f>IF(PhieuBauCu!$B$2&gt;4,IF(LEN($B2170)=0,"",IF(AND($B2170&gt;0,VALUE(SUBSTITUTE($B2170,"5","0"))=$B2170),1,0)),"")</f>
        <v/>
      </c>
      <c r="I2170" s="5" t="str">
        <f>IF(PhieuBauCu!$B$2&gt;5,IF(LEN($B2170)=0,"",IF(AND($B2170&gt;0,VALUE(SUBSTITUTE($B2170,"6","0"))=$B2170),1,0)),"")</f>
        <v/>
      </c>
      <c r="J2170" s="5" t="str">
        <f>IF(PhieuBauCu!$B$2&gt;6,IF(LEN($B2170)=0,"",IF(AND($B2170&gt;0,VALUE(SUBSTITUTE($B2170,"7","0"))=$B2170),1,0)),"")</f>
        <v/>
      </c>
      <c r="K2170" s="5" t="str">
        <f>IF(PhieuBauCu!$B$2&gt;7,IF(LEN($B2170)=0,"",IF(AND($B2170&gt;0,VALUE(SUBSTITUTE($B2170,"8","0"))=$B2170),1,0)),"")</f>
        <v/>
      </c>
      <c r="L2170" s="5" t="str">
        <f>IF(PhieuBauCu!$B$2&gt;8,IF(LEN($B2170)=0,"",IF(AND($B2170&gt;0,VALUE(SUBSTITUTE($B2170,"9","0"))=$B2170),1,0)),"")</f>
        <v/>
      </c>
      <c r="M2170" s="9">
        <f t="shared" si="67"/>
        <v>0</v>
      </c>
      <c r="N2170" s="36">
        <f>IF(AND(M2170&lt;=PhieuBauCu!$B$13,M2170&gt;=1),1,0)</f>
        <v>0</v>
      </c>
    </row>
    <row r="2171" spans="1:14" ht="28.5" customHeight="1">
      <c r="A2171" s="2">
        <v>2166</v>
      </c>
      <c r="B2171" s="3"/>
      <c r="C2171" s="48" t="str">
        <f t="shared" si="66"/>
        <v/>
      </c>
      <c r="D2171" s="5" t="str">
        <f>IF(PhieuBauCu!$B$2&gt;0,IF(LEN($B2171)=0,"",IF(AND($B2171&gt;0,VALUE(SUBSTITUTE($B2171,"1","0"))=$B2171),1,0)),"")</f>
        <v/>
      </c>
      <c r="E2171" s="5" t="str">
        <f>IF(PhieuBauCu!$B$2&gt;1,IF(LEN($B2171)=0,"",IF(AND($B2171&gt;0,VALUE(SUBSTITUTE($B2171,"2","0"))=$B2171),1,0)),"")</f>
        <v/>
      </c>
      <c r="F2171" s="5" t="str">
        <f>IF(PhieuBauCu!$B$2&gt;2,IF(LEN($B2171)=0,"",IF(AND($B2171&gt;0,VALUE(SUBSTITUTE($B2171,"3","0"))=$B2171),1,0)),"")</f>
        <v/>
      </c>
      <c r="G2171" s="5" t="str">
        <f>IF(PhieuBauCu!$B$2&gt;3,IF(LEN($B2171)=0,"",IF(AND($B2171&gt;0,VALUE(SUBSTITUTE($B2171,"4","0"))=$B2171),1,0)),"")</f>
        <v/>
      </c>
      <c r="H2171" s="5" t="str">
        <f>IF(PhieuBauCu!$B$2&gt;4,IF(LEN($B2171)=0,"",IF(AND($B2171&gt;0,VALUE(SUBSTITUTE($B2171,"5","0"))=$B2171),1,0)),"")</f>
        <v/>
      </c>
      <c r="I2171" s="5" t="str">
        <f>IF(PhieuBauCu!$B$2&gt;5,IF(LEN($B2171)=0,"",IF(AND($B2171&gt;0,VALUE(SUBSTITUTE($B2171,"6","0"))=$B2171),1,0)),"")</f>
        <v/>
      </c>
      <c r="J2171" s="5" t="str">
        <f>IF(PhieuBauCu!$B$2&gt;6,IF(LEN($B2171)=0,"",IF(AND($B2171&gt;0,VALUE(SUBSTITUTE($B2171,"7","0"))=$B2171),1,0)),"")</f>
        <v/>
      </c>
      <c r="K2171" s="5" t="str">
        <f>IF(PhieuBauCu!$B$2&gt;7,IF(LEN($B2171)=0,"",IF(AND($B2171&gt;0,VALUE(SUBSTITUTE($B2171,"8","0"))=$B2171),1,0)),"")</f>
        <v/>
      </c>
      <c r="L2171" s="5" t="str">
        <f>IF(PhieuBauCu!$B$2&gt;8,IF(LEN($B2171)=0,"",IF(AND($B2171&gt;0,VALUE(SUBSTITUTE($B2171,"9","0"))=$B2171),1,0)),"")</f>
        <v/>
      </c>
      <c r="M2171" s="9">
        <f t="shared" si="67"/>
        <v>0</v>
      </c>
      <c r="N2171" s="36">
        <f>IF(AND(M2171&lt;=PhieuBauCu!$B$13,M2171&gt;=1),1,0)</f>
        <v>0</v>
      </c>
    </row>
    <row r="2172" spans="1:14" ht="28.5" customHeight="1">
      <c r="A2172" s="2">
        <v>2167</v>
      </c>
      <c r="B2172" s="3"/>
      <c r="C2172" s="48" t="str">
        <f t="shared" si="66"/>
        <v/>
      </c>
      <c r="D2172" s="5" t="str">
        <f>IF(PhieuBauCu!$B$2&gt;0,IF(LEN($B2172)=0,"",IF(AND($B2172&gt;0,VALUE(SUBSTITUTE($B2172,"1","0"))=$B2172),1,0)),"")</f>
        <v/>
      </c>
      <c r="E2172" s="5" t="str">
        <f>IF(PhieuBauCu!$B$2&gt;1,IF(LEN($B2172)=0,"",IF(AND($B2172&gt;0,VALUE(SUBSTITUTE($B2172,"2","0"))=$B2172),1,0)),"")</f>
        <v/>
      </c>
      <c r="F2172" s="5" t="str">
        <f>IF(PhieuBauCu!$B$2&gt;2,IF(LEN($B2172)=0,"",IF(AND($B2172&gt;0,VALUE(SUBSTITUTE($B2172,"3","0"))=$B2172),1,0)),"")</f>
        <v/>
      </c>
      <c r="G2172" s="5" t="str">
        <f>IF(PhieuBauCu!$B$2&gt;3,IF(LEN($B2172)=0,"",IF(AND($B2172&gt;0,VALUE(SUBSTITUTE($B2172,"4","0"))=$B2172),1,0)),"")</f>
        <v/>
      </c>
      <c r="H2172" s="5" t="str">
        <f>IF(PhieuBauCu!$B$2&gt;4,IF(LEN($B2172)=0,"",IF(AND($B2172&gt;0,VALUE(SUBSTITUTE($B2172,"5","0"))=$B2172),1,0)),"")</f>
        <v/>
      </c>
      <c r="I2172" s="5" t="str">
        <f>IF(PhieuBauCu!$B$2&gt;5,IF(LEN($B2172)=0,"",IF(AND($B2172&gt;0,VALUE(SUBSTITUTE($B2172,"6","0"))=$B2172),1,0)),"")</f>
        <v/>
      </c>
      <c r="J2172" s="5" t="str">
        <f>IF(PhieuBauCu!$B$2&gt;6,IF(LEN($B2172)=0,"",IF(AND($B2172&gt;0,VALUE(SUBSTITUTE($B2172,"7","0"))=$B2172),1,0)),"")</f>
        <v/>
      </c>
      <c r="K2172" s="5" t="str">
        <f>IF(PhieuBauCu!$B$2&gt;7,IF(LEN($B2172)=0,"",IF(AND($B2172&gt;0,VALUE(SUBSTITUTE($B2172,"8","0"))=$B2172),1,0)),"")</f>
        <v/>
      </c>
      <c r="L2172" s="5" t="str">
        <f>IF(PhieuBauCu!$B$2&gt;8,IF(LEN($B2172)=0,"",IF(AND($B2172&gt;0,VALUE(SUBSTITUTE($B2172,"9","0"))=$B2172),1,0)),"")</f>
        <v/>
      </c>
      <c r="M2172" s="9">
        <f t="shared" si="67"/>
        <v>0</v>
      </c>
      <c r="N2172" s="36">
        <f>IF(AND(M2172&lt;=PhieuBauCu!$B$13,M2172&gt;=1),1,0)</f>
        <v>0</v>
      </c>
    </row>
    <row r="2173" spans="1:14" ht="28.5" customHeight="1">
      <c r="A2173" s="2">
        <v>2168</v>
      </c>
      <c r="B2173" s="3"/>
      <c r="C2173" s="48" t="str">
        <f t="shared" si="66"/>
        <v/>
      </c>
      <c r="D2173" s="5" t="str">
        <f>IF(PhieuBauCu!$B$2&gt;0,IF(LEN($B2173)=0,"",IF(AND($B2173&gt;0,VALUE(SUBSTITUTE($B2173,"1","0"))=$B2173),1,0)),"")</f>
        <v/>
      </c>
      <c r="E2173" s="5" t="str">
        <f>IF(PhieuBauCu!$B$2&gt;1,IF(LEN($B2173)=0,"",IF(AND($B2173&gt;0,VALUE(SUBSTITUTE($B2173,"2","0"))=$B2173),1,0)),"")</f>
        <v/>
      </c>
      <c r="F2173" s="5" t="str">
        <f>IF(PhieuBauCu!$B$2&gt;2,IF(LEN($B2173)=0,"",IF(AND($B2173&gt;0,VALUE(SUBSTITUTE($B2173,"3","0"))=$B2173),1,0)),"")</f>
        <v/>
      </c>
      <c r="G2173" s="5" t="str">
        <f>IF(PhieuBauCu!$B$2&gt;3,IF(LEN($B2173)=0,"",IF(AND($B2173&gt;0,VALUE(SUBSTITUTE($B2173,"4","0"))=$B2173),1,0)),"")</f>
        <v/>
      </c>
      <c r="H2173" s="5" t="str">
        <f>IF(PhieuBauCu!$B$2&gt;4,IF(LEN($B2173)=0,"",IF(AND($B2173&gt;0,VALUE(SUBSTITUTE($B2173,"5","0"))=$B2173),1,0)),"")</f>
        <v/>
      </c>
      <c r="I2173" s="5" t="str">
        <f>IF(PhieuBauCu!$B$2&gt;5,IF(LEN($B2173)=0,"",IF(AND($B2173&gt;0,VALUE(SUBSTITUTE($B2173,"6","0"))=$B2173),1,0)),"")</f>
        <v/>
      </c>
      <c r="J2173" s="5" t="str">
        <f>IF(PhieuBauCu!$B$2&gt;6,IF(LEN($B2173)=0,"",IF(AND($B2173&gt;0,VALUE(SUBSTITUTE($B2173,"7","0"))=$B2173),1,0)),"")</f>
        <v/>
      </c>
      <c r="K2173" s="5" t="str">
        <f>IF(PhieuBauCu!$B$2&gt;7,IF(LEN($B2173)=0,"",IF(AND($B2173&gt;0,VALUE(SUBSTITUTE($B2173,"8","0"))=$B2173),1,0)),"")</f>
        <v/>
      </c>
      <c r="L2173" s="5" t="str">
        <f>IF(PhieuBauCu!$B$2&gt;8,IF(LEN($B2173)=0,"",IF(AND($B2173&gt;0,VALUE(SUBSTITUTE($B2173,"9","0"))=$B2173),1,0)),"")</f>
        <v/>
      </c>
      <c r="M2173" s="9">
        <f t="shared" si="67"/>
        <v>0</v>
      </c>
      <c r="N2173" s="36">
        <f>IF(AND(M2173&lt;=PhieuBauCu!$B$13,M2173&gt;=1),1,0)</f>
        <v>0</v>
      </c>
    </row>
    <row r="2174" spans="1:14" ht="28.5" customHeight="1">
      <c r="A2174" s="2">
        <v>2169</v>
      </c>
      <c r="B2174" s="3"/>
      <c r="C2174" s="48" t="str">
        <f t="shared" si="66"/>
        <v/>
      </c>
      <c r="D2174" s="5" t="str">
        <f>IF(PhieuBauCu!$B$2&gt;0,IF(LEN($B2174)=0,"",IF(AND($B2174&gt;0,VALUE(SUBSTITUTE($B2174,"1","0"))=$B2174),1,0)),"")</f>
        <v/>
      </c>
      <c r="E2174" s="5" t="str">
        <f>IF(PhieuBauCu!$B$2&gt;1,IF(LEN($B2174)=0,"",IF(AND($B2174&gt;0,VALUE(SUBSTITUTE($B2174,"2","0"))=$B2174),1,0)),"")</f>
        <v/>
      </c>
      <c r="F2174" s="5" t="str">
        <f>IF(PhieuBauCu!$B$2&gt;2,IF(LEN($B2174)=0,"",IF(AND($B2174&gt;0,VALUE(SUBSTITUTE($B2174,"3","0"))=$B2174),1,0)),"")</f>
        <v/>
      </c>
      <c r="G2174" s="5" t="str">
        <f>IF(PhieuBauCu!$B$2&gt;3,IF(LEN($B2174)=0,"",IF(AND($B2174&gt;0,VALUE(SUBSTITUTE($B2174,"4","0"))=$B2174),1,0)),"")</f>
        <v/>
      </c>
      <c r="H2174" s="5" t="str">
        <f>IF(PhieuBauCu!$B$2&gt;4,IF(LEN($B2174)=0,"",IF(AND($B2174&gt;0,VALUE(SUBSTITUTE($B2174,"5","0"))=$B2174),1,0)),"")</f>
        <v/>
      </c>
      <c r="I2174" s="5" t="str">
        <f>IF(PhieuBauCu!$B$2&gt;5,IF(LEN($B2174)=0,"",IF(AND($B2174&gt;0,VALUE(SUBSTITUTE($B2174,"6","0"))=$B2174),1,0)),"")</f>
        <v/>
      </c>
      <c r="J2174" s="5" t="str">
        <f>IF(PhieuBauCu!$B$2&gt;6,IF(LEN($B2174)=0,"",IF(AND($B2174&gt;0,VALUE(SUBSTITUTE($B2174,"7","0"))=$B2174),1,0)),"")</f>
        <v/>
      </c>
      <c r="K2174" s="5" t="str">
        <f>IF(PhieuBauCu!$B$2&gt;7,IF(LEN($B2174)=0,"",IF(AND($B2174&gt;0,VALUE(SUBSTITUTE($B2174,"8","0"))=$B2174),1,0)),"")</f>
        <v/>
      </c>
      <c r="L2174" s="5" t="str">
        <f>IF(PhieuBauCu!$B$2&gt;8,IF(LEN($B2174)=0,"",IF(AND($B2174&gt;0,VALUE(SUBSTITUTE($B2174,"9","0"))=$B2174),1,0)),"")</f>
        <v/>
      </c>
      <c r="M2174" s="9">
        <f t="shared" si="67"/>
        <v>0</v>
      </c>
      <c r="N2174" s="36">
        <f>IF(AND(M2174&lt;=PhieuBauCu!$B$13,M2174&gt;=1),1,0)</f>
        <v>0</v>
      </c>
    </row>
    <row r="2175" spans="1:14" ht="28.5" customHeight="1">
      <c r="A2175" s="2">
        <v>2170</v>
      </c>
      <c r="B2175" s="3"/>
      <c r="C2175" s="48" t="str">
        <f t="shared" si="66"/>
        <v/>
      </c>
      <c r="D2175" s="5" t="str">
        <f>IF(PhieuBauCu!$B$2&gt;0,IF(LEN($B2175)=0,"",IF(AND($B2175&gt;0,VALUE(SUBSTITUTE($B2175,"1","0"))=$B2175),1,0)),"")</f>
        <v/>
      </c>
      <c r="E2175" s="5" t="str">
        <f>IF(PhieuBauCu!$B$2&gt;1,IF(LEN($B2175)=0,"",IF(AND($B2175&gt;0,VALUE(SUBSTITUTE($B2175,"2","0"))=$B2175),1,0)),"")</f>
        <v/>
      </c>
      <c r="F2175" s="5" t="str">
        <f>IF(PhieuBauCu!$B$2&gt;2,IF(LEN($B2175)=0,"",IF(AND($B2175&gt;0,VALUE(SUBSTITUTE($B2175,"3","0"))=$B2175),1,0)),"")</f>
        <v/>
      </c>
      <c r="G2175" s="5" t="str">
        <f>IF(PhieuBauCu!$B$2&gt;3,IF(LEN($B2175)=0,"",IF(AND($B2175&gt;0,VALUE(SUBSTITUTE($B2175,"4","0"))=$B2175),1,0)),"")</f>
        <v/>
      </c>
      <c r="H2175" s="5" t="str">
        <f>IF(PhieuBauCu!$B$2&gt;4,IF(LEN($B2175)=0,"",IF(AND($B2175&gt;0,VALUE(SUBSTITUTE($B2175,"5","0"))=$B2175),1,0)),"")</f>
        <v/>
      </c>
      <c r="I2175" s="5" t="str">
        <f>IF(PhieuBauCu!$B$2&gt;5,IF(LEN($B2175)=0,"",IF(AND($B2175&gt;0,VALUE(SUBSTITUTE($B2175,"6","0"))=$B2175),1,0)),"")</f>
        <v/>
      </c>
      <c r="J2175" s="5" t="str">
        <f>IF(PhieuBauCu!$B$2&gt;6,IF(LEN($B2175)=0,"",IF(AND($B2175&gt;0,VALUE(SUBSTITUTE($B2175,"7","0"))=$B2175),1,0)),"")</f>
        <v/>
      </c>
      <c r="K2175" s="5" t="str">
        <f>IF(PhieuBauCu!$B$2&gt;7,IF(LEN($B2175)=0,"",IF(AND($B2175&gt;0,VALUE(SUBSTITUTE($B2175,"8","0"))=$B2175),1,0)),"")</f>
        <v/>
      </c>
      <c r="L2175" s="5" t="str">
        <f>IF(PhieuBauCu!$B$2&gt;8,IF(LEN($B2175)=0,"",IF(AND($B2175&gt;0,VALUE(SUBSTITUTE($B2175,"9","0"))=$B2175),1,0)),"")</f>
        <v/>
      </c>
      <c r="M2175" s="9">
        <f t="shared" si="67"/>
        <v>0</v>
      </c>
      <c r="N2175" s="36">
        <f>IF(AND(M2175&lt;=PhieuBauCu!$B$13,M2175&gt;=1),1,0)</f>
        <v>0</v>
      </c>
    </row>
    <row r="2176" spans="1:14" ht="28.5" customHeight="1">
      <c r="A2176" s="2">
        <v>2171</v>
      </c>
      <c r="B2176" s="3"/>
      <c r="C2176" s="48" t="str">
        <f t="shared" si="66"/>
        <v/>
      </c>
      <c r="D2176" s="5" t="str">
        <f>IF(PhieuBauCu!$B$2&gt;0,IF(LEN($B2176)=0,"",IF(AND($B2176&gt;0,VALUE(SUBSTITUTE($B2176,"1","0"))=$B2176),1,0)),"")</f>
        <v/>
      </c>
      <c r="E2176" s="5" t="str">
        <f>IF(PhieuBauCu!$B$2&gt;1,IF(LEN($B2176)=0,"",IF(AND($B2176&gt;0,VALUE(SUBSTITUTE($B2176,"2","0"))=$B2176),1,0)),"")</f>
        <v/>
      </c>
      <c r="F2176" s="5" t="str">
        <f>IF(PhieuBauCu!$B$2&gt;2,IF(LEN($B2176)=0,"",IF(AND($B2176&gt;0,VALUE(SUBSTITUTE($B2176,"3","0"))=$B2176),1,0)),"")</f>
        <v/>
      </c>
      <c r="G2176" s="5" t="str">
        <f>IF(PhieuBauCu!$B$2&gt;3,IF(LEN($B2176)=0,"",IF(AND($B2176&gt;0,VALUE(SUBSTITUTE($B2176,"4","0"))=$B2176),1,0)),"")</f>
        <v/>
      </c>
      <c r="H2176" s="5" t="str">
        <f>IF(PhieuBauCu!$B$2&gt;4,IF(LEN($B2176)=0,"",IF(AND($B2176&gt;0,VALUE(SUBSTITUTE($B2176,"5","0"))=$B2176),1,0)),"")</f>
        <v/>
      </c>
      <c r="I2176" s="5" t="str">
        <f>IF(PhieuBauCu!$B$2&gt;5,IF(LEN($B2176)=0,"",IF(AND($B2176&gt;0,VALUE(SUBSTITUTE($B2176,"6","0"))=$B2176),1,0)),"")</f>
        <v/>
      </c>
      <c r="J2176" s="5" t="str">
        <f>IF(PhieuBauCu!$B$2&gt;6,IF(LEN($B2176)=0,"",IF(AND($B2176&gt;0,VALUE(SUBSTITUTE($B2176,"7","0"))=$B2176),1,0)),"")</f>
        <v/>
      </c>
      <c r="K2176" s="5" t="str">
        <f>IF(PhieuBauCu!$B$2&gt;7,IF(LEN($B2176)=0,"",IF(AND($B2176&gt;0,VALUE(SUBSTITUTE($B2176,"8","0"))=$B2176),1,0)),"")</f>
        <v/>
      </c>
      <c r="L2176" s="5" t="str">
        <f>IF(PhieuBauCu!$B$2&gt;8,IF(LEN($B2176)=0,"",IF(AND($B2176&gt;0,VALUE(SUBSTITUTE($B2176,"9","0"))=$B2176),1,0)),"")</f>
        <v/>
      </c>
      <c r="M2176" s="9">
        <f t="shared" si="67"/>
        <v>0</v>
      </c>
      <c r="N2176" s="36">
        <f>IF(AND(M2176&lt;=PhieuBauCu!$B$13,M2176&gt;=1),1,0)</f>
        <v>0</v>
      </c>
    </row>
    <row r="2177" spans="1:14" ht="28.5" customHeight="1">
      <c r="A2177" s="2">
        <v>2172</v>
      </c>
      <c r="B2177" s="3"/>
      <c r="C2177" s="48" t="str">
        <f t="shared" si="66"/>
        <v/>
      </c>
      <c r="D2177" s="5" t="str">
        <f>IF(PhieuBauCu!$B$2&gt;0,IF(LEN($B2177)=0,"",IF(AND($B2177&gt;0,VALUE(SUBSTITUTE($B2177,"1","0"))=$B2177),1,0)),"")</f>
        <v/>
      </c>
      <c r="E2177" s="5" t="str">
        <f>IF(PhieuBauCu!$B$2&gt;1,IF(LEN($B2177)=0,"",IF(AND($B2177&gt;0,VALUE(SUBSTITUTE($B2177,"2","0"))=$B2177),1,0)),"")</f>
        <v/>
      </c>
      <c r="F2177" s="5" t="str">
        <f>IF(PhieuBauCu!$B$2&gt;2,IF(LEN($B2177)=0,"",IF(AND($B2177&gt;0,VALUE(SUBSTITUTE($B2177,"3","0"))=$B2177),1,0)),"")</f>
        <v/>
      </c>
      <c r="G2177" s="5" t="str">
        <f>IF(PhieuBauCu!$B$2&gt;3,IF(LEN($B2177)=0,"",IF(AND($B2177&gt;0,VALUE(SUBSTITUTE($B2177,"4","0"))=$B2177),1,0)),"")</f>
        <v/>
      </c>
      <c r="H2177" s="5" t="str">
        <f>IF(PhieuBauCu!$B$2&gt;4,IF(LEN($B2177)=0,"",IF(AND($B2177&gt;0,VALUE(SUBSTITUTE($B2177,"5","0"))=$B2177),1,0)),"")</f>
        <v/>
      </c>
      <c r="I2177" s="5" t="str">
        <f>IF(PhieuBauCu!$B$2&gt;5,IF(LEN($B2177)=0,"",IF(AND($B2177&gt;0,VALUE(SUBSTITUTE($B2177,"6","0"))=$B2177),1,0)),"")</f>
        <v/>
      </c>
      <c r="J2177" s="5" t="str">
        <f>IF(PhieuBauCu!$B$2&gt;6,IF(LEN($B2177)=0,"",IF(AND($B2177&gt;0,VALUE(SUBSTITUTE($B2177,"7","0"))=$B2177),1,0)),"")</f>
        <v/>
      </c>
      <c r="K2177" s="5" t="str">
        <f>IF(PhieuBauCu!$B$2&gt;7,IF(LEN($B2177)=0,"",IF(AND($B2177&gt;0,VALUE(SUBSTITUTE($B2177,"8","0"))=$B2177),1,0)),"")</f>
        <v/>
      </c>
      <c r="L2177" s="5" t="str">
        <f>IF(PhieuBauCu!$B$2&gt;8,IF(LEN($B2177)=0,"",IF(AND($B2177&gt;0,VALUE(SUBSTITUTE($B2177,"9","0"))=$B2177),1,0)),"")</f>
        <v/>
      </c>
      <c r="M2177" s="9">
        <f t="shared" si="67"/>
        <v>0</v>
      </c>
      <c r="N2177" s="36">
        <f>IF(AND(M2177&lt;=PhieuBauCu!$B$13,M2177&gt;=1),1,0)</f>
        <v>0</v>
      </c>
    </row>
    <row r="2178" spans="1:14" ht="28.5" customHeight="1">
      <c r="A2178" s="2">
        <v>2173</v>
      </c>
      <c r="B2178" s="3"/>
      <c r="C2178" s="48" t="str">
        <f t="shared" si="66"/>
        <v/>
      </c>
      <c r="D2178" s="5" t="str">
        <f>IF(PhieuBauCu!$B$2&gt;0,IF(LEN($B2178)=0,"",IF(AND($B2178&gt;0,VALUE(SUBSTITUTE($B2178,"1","0"))=$B2178),1,0)),"")</f>
        <v/>
      </c>
      <c r="E2178" s="5" t="str">
        <f>IF(PhieuBauCu!$B$2&gt;1,IF(LEN($B2178)=0,"",IF(AND($B2178&gt;0,VALUE(SUBSTITUTE($B2178,"2","0"))=$B2178),1,0)),"")</f>
        <v/>
      </c>
      <c r="F2178" s="5" t="str">
        <f>IF(PhieuBauCu!$B$2&gt;2,IF(LEN($B2178)=0,"",IF(AND($B2178&gt;0,VALUE(SUBSTITUTE($B2178,"3","0"))=$B2178),1,0)),"")</f>
        <v/>
      </c>
      <c r="G2178" s="5" t="str">
        <f>IF(PhieuBauCu!$B$2&gt;3,IF(LEN($B2178)=0,"",IF(AND($B2178&gt;0,VALUE(SUBSTITUTE($B2178,"4","0"))=$B2178),1,0)),"")</f>
        <v/>
      </c>
      <c r="H2178" s="5" t="str">
        <f>IF(PhieuBauCu!$B$2&gt;4,IF(LEN($B2178)=0,"",IF(AND($B2178&gt;0,VALUE(SUBSTITUTE($B2178,"5","0"))=$B2178),1,0)),"")</f>
        <v/>
      </c>
      <c r="I2178" s="5" t="str">
        <f>IF(PhieuBauCu!$B$2&gt;5,IF(LEN($B2178)=0,"",IF(AND($B2178&gt;0,VALUE(SUBSTITUTE($B2178,"6","0"))=$B2178),1,0)),"")</f>
        <v/>
      </c>
      <c r="J2178" s="5" t="str">
        <f>IF(PhieuBauCu!$B$2&gt;6,IF(LEN($B2178)=0,"",IF(AND($B2178&gt;0,VALUE(SUBSTITUTE($B2178,"7","0"))=$B2178),1,0)),"")</f>
        <v/>
      </c>
      <c r="K2178" s="5" t="str">
        <f>IF(PhieuBauCu!$B$2&gt;7,IF(LEN($B2178)=0,"",IF(AND($B2178&gt;0,VALUE(SUBSTITUTE($B2178,"8","0"))=$B2178),1,0)),"")</f>
        <v/>
      </c>
      <c r="L2178" s="5" t="str">
        <f>IF(PhieuBauCu!$B$2&gt;8,IF(LEN($B2178)=0,"",IF(AND($B2178&gt;0,VALUE(SUBSTITUTE($B2178,"9","0"))=$B2178),1,0)),"")</f>
        <v/>
      </c>
      <c r="M2178" s="9">
        <f t="shared" si="67"/>
        <v>0</v>
      </c>
      <c r="N2178" s="36">
        <f>IF(AND(M2178&lt;=PhieuBauCu!$B$13,M2178&gt;=1),1,0)</f>
        <v>0</v>
      </c>
    </row>
    <row r="2179" spans="1:14" ht="28.5" customHeight="1">
      <c r="A2179" s="2">
        <v>2174</v>
      </c>
      <c r="B2179" s="3"/>
      <c r="C2179" s="48" t="str">
        <f t="shared" si="66"/>
        <v/>
      </c>
      <c r="D2179" s="5" t="str">
        <f>IF(PhieuBauCu!$B$2&gt;0,IF(LEN($B2179)=0,"",IF(AND($B2179&gt;0,VALUE(SUBSTITUTE($B2179,"1","0"))=$B2179),1,0)),"")</f>
        <v/>
      </c>
      <c r="E2179" s="5" t="str">
        <f>IF(PhieuBauCu!$B$2&gt;1,IF(LEN($B2179)=0,"",IF(AND($B2179&gt;0,VALUE(SUBSTITUTE($B2179,"2","0"))=$B2179),1,0)),"")</f>
        <v/>
      </c>
      <c r="F2179" s="5" t="str">
        <f>IF(PhieuBauCu!$B$2&gt;2,IF(LEN($B2179)=0,"",IF(AND($B2179&gt;0,VALUE(SUBSTITUTE($B2179,"3","0"))=$B2179),1,0)),"")</f>
        <v/>
      </c>
      <c r="G2179" s="5" t="str">
        <f>IF(PhieuBauCu!$B$2&gt;3,IF(LEN($B2179)=0,"",IF(AND($B2179&gt;0,VALUE(SUBSTITUTE($B2179,"4","0"))=$B2179),1,0)),"")</f>
        <v/>
      </c>
      <c r="H2179" s="5" t="str">
        <f>IF(PhieuBauCu!$B$2&gt;4,IF(LEN($B2179)=0,"",IF(AND($B2179&gt;0,VALUE(SUBSTITUTE($B2179,"5","0"))=$B2179),1,0)),"")</f>
        <v/>
      </c>
      <c r="I2179" s="5" t="str">
        <f>IF(PhieuBauCu!$B$2&gt;5,IF(LEN($B2179)=0,"",IF(AND($B2179&gt;0,VALUE(SUBSTITUTE($B2179,"6","0"))=$B2179),1,0)),"")</f>
        <v/>
      </c>
      <c r="J2179" s="5" t="str">
        <f>IF(PhieuBauCu!$B$2&gt;6,IF(LEN($B2179)=0,"",IF(AND($B2179&gt;0,VALUE(SUBSTITUTE($B2179,"7","0"))=$B2179),1,0)),"")</f>
        <v/>
      </c>
      <c r="K2179" s="5" t="str">
        <f>IF(PhieuBauCu!$B$2&gt;7,IF(LEN($B2179)=0,"",IF(AND($B2179&gt;0,VALUE(SUBSTITUTE($B2179,"8","0"))=$B2179),1,0)),"")</f>
        <v/>
      </c>
      <c r="L2179" s="5" t="str">
        <f>IF(PhieuBauCu!$B$2&gt;8,IF(LEN($B2179)=0,"",IF(AND($B2179&gt;0,VALUE(SUBSTITUTE($B2179,"9","0"))=$B2179),1,0)),"")</f>
        <v/>
      </c>
      <c r="M2179" s="9">
        <f t="shared" si="67"/>
        <v>0</v>
      </c>
      <c r="N2179" s="36">
        <f>IF(AND(M2179&lt;=PhieuBauCu!$B$13,M2179&gt;=1),1,0)</f>
        <v>0</v>
      </c>
    </row>
    <row r="2180" spans="1:14" ht="28.5" customHeight="1">
      <c r="A2180" s="2">
        <v>2175</v>
      </c>
      <c r="B2180" s="3"/>
      <c r="C2180" s="48" t="str">
        <f t="shared" si="66"/>
        <v/>
      </c>
      <c r="D2180" s="5" t="str">
        <f>IF(PhieuBauCu!$B$2&gt;0,IF(LEN($B2180)=0,"",IF(AND($B2180&gt;0,VALUE(SUBSTITUTE($B2180,"1","0"))=$B2180),1,0)),"")</f>
        <v/>
      </c>
      <c r="E2180" s="5" t="str">
        <f>IF(PhieuBauCu!$B$2&gt;1,IF(LEN($B2180)=0,"",IF(AND($B2180&gt;0,VALUE(SUBSTITUTE($B2180,"2","0"))=$B2180),1,0)),"")</f>
        <v/>
      </c>
      <c r="F2180" s="5" t="str">
        <f>IF(PhieuBauCu!$B$2&gt;2,IF(LEN($B2180)=0,"",IF(AND($B2180&gt;0,VALUE(SUBSTITUTE($B2180,"3","0"))=$B2180),1,0)),"")</f>
        <v/>
      </c>
      <c r="G2180" s="5" t="str">
        <f>IF(PhieuBauCu!$B$2&gt;3,IF(LEN($B2180)=0,"",IF(AND($B2180&gt;0,VALUE(SUBSTITUTE($B2180,"4","0"))=$B2180),1,0)),"")</f>
        <v/>
      </c>
      <c r="H2180" s="5" t="str">
        <f>IF(PhieuBauCu!$B$2&gt;4,IF(LEN($B2180)=0,"",IF(AND($B2180&gt;0,VALUE(SUBSTITUTE($B2180,"5","0"))=$B2180),1,0)),"")</f>
        <v/>
      </c>
      <c r="I2180" s="5" t="str">
        <f>IF(PhieuBauCu!$B$2&gt;5,IF(LEN($B2180)=0,"",IF(AND($B2180&gt;0,VALUE(SUBSTITUTE($B2180,"6","0"))=$B2180),1,0)),"")</f>
        <v/>
      </c>
      <c r="J2180" s="5" t="str">
        <f>IF(PhieuBauCu!$B$2&gt;6,IF(LEN($B2180)=0,"",IF(AND($B2180&gt;0,VALUE(SUBSTITUTE($B2180,"7","0"))=$B2180),1,0)),"")</f>
        <v/>
      </c>
      <c r="K2180" s="5" t="str">
        <f>IF(PhieuBauCu!$B$2&gt;7,IF(LEN($B2180)=0,"",IF(AND($B2180&gt;0,VALUE(SUBSTITUTE($B2180,"8","0"))=$B2180),1,0)),"")</f>
        <v/>
      </c>
      <c r="L2180" s="5" t="str">
        <f>IF(PhieuBauCu!$B$2&gt;8,IF(LEN($B2180)=0,"",IF(AND($B2180&gt;0,VALUE(SUBSTITUTE($B2180,"9","0"))=$B2180),1,0)),"")</f>
        <v/>
      </c>
      <c r="M2180" s="9">
        <f t="shared" si="67"/>
        <v>0</v>
      </c>
      <c r="N2180" s="36">
        <f>IF(AND(M2180&lt;=PhieuBauCu!$B$13,M2180&gt;=1),1,0)</f>
        <v>0</v>
      </c>
    </row>
    <row r="2181" spans="1:14" ht="28.5" customHeight="1">
      <c r="A2181" s="2">
        <v>2176</v>
      </c>
      <c r="B2181" s="3"/>
      <c r="C2181" s="48" t="str">
        <f t="shared" si="66"/>
        <v/>
      </c>
      <c r="D2181" s="5" t="str">
        <f>IF(PhieuBauCu!$B$2&gt;0,IF(LEN($B2181)=0,"",IF(AND($B2181&gt;0,VALUE(SUBSTITUTE($B2181,"1","0"))=$B2181),1,0)),"")</f>
        <v/>
      </c>
      <c r="E2181" s="5" t="str">
        <f>IF(PhieuBauCu!$B$2&gt;1,IF(LEN($B2181)=0,"",IF(AND($B2181&gt;0,VALUE(SUBSTITUTE($B2181,"2","0"))=$B2181),1,0)),"")</f>
        <v/>
      </c>
      <c r="F2181" s="5" t="str">
        <f>IF(PhieuBauCu!$B$2&gt;2,IF(LEN($B2181)=0,"",IF(AND($B2181&gt;0,VALUE(SUBSTITUTE($B2181,"3","0"))=$B2181),1,0)),"")</f>
        <v/>
      </c>
      <c r="G2181" s="5" t="str">
        <f>IF(PhieuBauCu!$B$2&gt;3,IF(LEN($B2181)=0,"",IF(AND($B2181&gt;0,VALUE(SUBSTITUTE($B2181,"4","0"))=$B2181),1,0)),"")</f>
        <v/>
      </c>
      <c r="H2181" s="5" t="str">
        <f>IF(PhieuBauCu!$B$2&gt;4,IF(LEN($B2181)=0,"",IF(AND($B2181&gt;0,VALUE(SUBSTITUTE($B2181,"5","0"))=$B2181),1,0)),"")</f>
        <v/>
      </c>
      <c r="I2181" s="5" t="str">
        <f>IF(PhieuBauCu!$B$2&gt;5,IF(LEN($B2181)=0,"",IF(AND($B2181&gt;0,VALUE(SUBSTITUTE($B2181,"6","0"))=$B2181),1,0)),"")</f>
        <v/>
      </c>
      <c r="J2181" s="5" t="str">
        <f>IF(PhieuBauCu!$B$2&gt;6,IF(LEN($B2181)=0,"",IF(AND($B2181&gt;0,VALUE(SUBSTITUTE($B2181,"7","0"))=$B2181),1,0)),"")</f>
        <v/>
      </c>
      <c r="K2181" s="5" t="str">
        <f>IF(PhieuBauCu!$B$2&gt;7,IF(LEN($B2181)=0,"",IF(AND($B2181&gt;0,VALUE(SUBSTITUTE($B2181,"8","0"))=$B2181),1,0)),"")</f>
        <v/>
      </c>
      <c r="L2181" s="5" t="str">
        <f>IF(PhieuBauCu!$B$2&gt;8,IF(LEN($B2181)=0,"",IF(AND($B2181&gt;0,VALUE(SUBSTITUTE($B2181,"9","0"))=$B2181),1,0)),"")</f>
        <v/>
      </c>
      <c r="M2181" s="9">
        <f t="shared" si="67"/>
        <v>0</v>
      </c>
      <c r="N2181" s="36">
        <f>IF(AND(M2181&lt;=PhieuBauCu!$B$13,M2181&gt;=1),1,0)</f>
        <v>0</v>
      </c>
    </row>
    <row r="2182" spans="1:14" ht="28.5" customHeight="1">
      <c r="A2182" s="2">
        <v>2177</v>
      </c>
      <c r="B2182" s="3"/>
      <c r="C2182" s="48" t="str">
        <f t="shared" si="66"/>
        <v/>
      </c>
      <c r="D2182" s="5" t="str">
        <f>IF(PhieuBauCu!$B$2&gt;0,IF(LEN($B2182)=0,"",IF(AND($B2182&gt;0,VALUE(SUBSTITUTE($B2182,"1","0"))=$B2182),1,0)),"")</f>
        <v/>
      </c>
      <c r="E2182" s="5" t="str">
        <f>IF(PhieuBauCu!$B$2&gt;1,IF(LEN($B2182)=0,"",IF(AND($B2182&gt;0,VALUE(SUBSTITUTE($B2182,"2","0"))=$B2182),1,0)),"")</f>
        <v/>
      </c>
      <c r="F2182" s="5" t="str">
        <f>IF(PhieuBauCu!$B$2&gt;2,IF(LEN($B2182)=0,"",IF(AND($B2182&gt;0,VALUE(SUBSTITUTE($B2182,"3","0"))=$B2182),1,0)),"")</f>
        <v/>
      </c>
      <c r="G2182" s="5" t="str">
        <f>IF(PhieuBauCu!$B$2&gt;3,IF(LEN($B2182)=0,"",IF(AND($B2182&gt;0,VALUE(SUBSTITUTE($B2182,"4","0"))=$B2182),1,0)),"")</f>
        <v/>
      </c>
      <c r="H2182" s="5" t="str">
        <f>IF(PhieuBauCu!$B$2&gt;4,IF(LEN($B2182)=0,"",IF(AND($B2182&gt;0,VALUE(SUBSTITUTE($B2182,"5","0"))=$B2182),1,0)),"")</f>
        <v/>
      </c>
      <c r="I2182" s="5" t="str">
        <f>IF(PhieuBauCu!$B$2&gt;5,IF(LEN($B2182)=0,"",IF(AND($B2182&gt;0,VALUE(SUBSTITUTE($B2182,"6","0"))=$B2182),1,0)),"")</f>
        <v/>
      </c>
      <c r="J2182" s="5" t="str">
        <f>IF(PhieuBauCu!$B$2&gt;6,IF(LEN($B2182)=0,"",IF(AND($B2182&gt;0,VALUE(SUBSTITUTE($B2182,"7","0"))=$B2182),1,0)),"")</f>
        <v/>
      </c>
      <c r="K2182" s="5" t="str">
        <f>IF(PhieuBauCu!$B$2&gt;7,IF(LEN($B2182)=0,"",IF(AND($B2182&gt;0,VALUE(SUBSTITUTE($B2182,"8","0"))=$B2182),1,0)),"")</f>
        <v/>
      </c>
      <c r="L2182" s="5" t="str">
        <f>IF(PhieuBauCu!$B$2&gt;8,IF(LEN($B2182)=0,"",IF(AND($B2182&gt;0,VALUE(SUBSTITUTE($B2182,"9","0"))=$B2182),1,0)),"")</f>
        <v/>
      </c>
      <c r="M2182" s="9">
        <f t="shared" si="67"/>
        <v>0</v>
      </c>
      <c r="N2182" s="36">
        <f>IF(AND(M2182&lt;=PhieuBauCu!$B$13,M2182&gt;=1),1,0)</f>
        <v>0</v>
      </c>
    </row>
    <row r="2183" spans="1:14" ht="28.5" customHeight="1">
      <c r="A2183" s="2">
        <v>2178</v>
      </c>
      <c r="B2183" s="3"/>
      <c r="C2183" s="48" t="str">
        <f t="shared" ref="C2183:C2246" si="68">IF(LEN(B2183)&gt;0,IF(N2183=1,"Ok","Not Ok"),"")</f>
        <v/>
      </c>
      <c r="D2183" s="5" t="str">
        <f>IF(PhieuBauCu!$B$2&gt;0,IF(LEN($B2183)=0,"",IF(AND($B2183&gt;0,VALUE(SUBSTITUTE($B2183,"1","0"))=$B2183),1,0)),"")</f>
        <v/>
      </c>
      <c r="E2183" s="5" t="str">
        <f>IF(PhieuBauCu!$B$2&gt;1,IF(LEN($B2183)=0,"",IF(AND($B2183&gt;0,VALUE(SUBSTITUTE($B2183,"2","0"))=$B2183),1,0)),"")</f>
        <v/>
      </c>
      <c r="F2183" s="5" t="str">
        <f>IF(PhieuBauCu!$B$2&gt;2,IF(LEN($B2183)=0,"",IF(AND($B2183&gt;0,VALUE(SUBSTITUTE($B2183,"3","0"))=$B2183),1,0)),"")</f>
        <v/>
      </c>
      <c r="G2183" s="5" t="str">
        <f>IF(PhieuBauCu!$B$2&gt;3,IF(LEN($B2183)=0,"",IF(AND($B2183&gt;0,VALUE(SUBSTITUTE($B2183,"4","0"))=$B2183),1,0)),"")</f>
        <v/>
      </c>
      <c r="H2183" s="5" t="str">
        <f>IF(PhieuBauCu!$B$2&gt;4,IF(LEN($B2183)=0,"",IF(AND($B2183&gt;0,VALUE(SUBSTITUTE($B2183,"5","0"))=$B2183),1,0)),"")</f>
        <v/>
      </c>
      <c r="I2183" s="5" t="str">
        <f>IF(PhieuBauCu!$B$2&gt;5,IF(LEN($B2183)=0,"",IF(AND($B2183&gt;0,VALUE(SUBSTITUTE($B2183,"6","0"))=$B2183),1,0)),"")</f>
        <v/>
      </c>
      <c r="J2183" s="5" t="str">
        <f>IF(PhieuBauCu!$B$2&gt;6,IF(LEN($B2183)=0,"",IF(AND($B2183&gt;0,VALUE(SUBSTITUTE($B2183,"7","0"))=$B2183),1,0)),"")</f>
        <v/>
      </c>
      <c r="K2183" s="5" t="str">
        <f>IF(PhieuBauCu!$B$2&gt;7,IF(LEN($B2183)=0,"",IF(AND($B2183&gt;0,VALUE(SUBSTITUTE($B2183,"8","0"))=$B2183),1,0)),"")</f>
        <v/>
      </c>
      <c r="L2183" s="5" t="str">
        <f>IF(PhieuBauCu!$B$2&gt;8,IF(LEN($B2183)=0,"",IF(AND($B2183&gt;0,VALUE(SUBSTITUTE($B2183,"9","0"))=$B2183),1,0)),"")</f>
        <v/>
      </c>
      <c r="M2183" s="9">
        <f t="shared" ref="M2183:M2246" si="69">SUMIF(D2183:L2183,1)</f>
        <v>0</v>
      </c>
      <c r="N2183" s="36">
        <f>IF(AND(M2183&lt;=PhieuBauCu!$B$13,M2183&gt;=1),1,0)</f>
        <v>0</v>
      </c>
    </row>
    <row r="2184" spans="1:14" ht="28.5" customHeight="1">
      <c r="A2184" s="2">
        <v>2179</v>
      </c>
      <c r="B2184" s="3"/>
      <c r="C2184" s="48" t="str">
        <f t="shared" si="68"/>
        <v/>
      </c>
      <c r="D2184" s="5" t="str">
        <f>IF(PhieuBauCu!$B$2&gt;0,IF(LEN($B2184)=0,"",IF(AND($B2184&gt;0,VALUE(SUBSTITUTE($B2184,"1","0"))=$B2184),1,0)),"")</f>
        <v/>
      </c>
      <c r="E2184" s="5" t="str">
        <f>IF(PhieuBauCu!$B$2&gt;1,IF(LEN($B2184)=0,"",IF(AND($B2184&gt;0,VALUE(SUBSTITUTE($B2184,"2","0"))=$B2184),1,0)),"")</f>
        <v/>
      </c>
      <c r="F2184" s="5" t="str">
        <f>IF(PhieuBauCu!$B$2&gt;2,IF(LEN($B2184)=0,"",IF(AND($B2184&gt;0,VALUE(SUBSTITUTE($B2184,"3","0"))=$B2184),1,0)),"")</f>
        <v/>
      </c>
      <c r="G2184" s="5" t="str">
        <f>IF(PhieuBauCu!$B$2&gt;3,IF(LEN($B2184)=0,"",IF(AND($B2184&gt;0,VALUE(SUBSTITUTE($B2184,"4","0"))=$B2184),1,0)),"")</f>
        <v/>
      </c>
      <c r="H2184" s="5" t="str">
        <f>IF(PhieuBauCu!$B$2&gt;4,IF(LEN($B2184)=0,"",IF(AND($B2184&gt;0,VALUE(SUBSTITUTE($B2184,"5","0"))=$B2184),1,0)),"")</f>
        <v/>
      </c>
      <c r="I2184" s="5" t="str">
        <f>IF(PhieuBauCu!$B$2&gt;5,IF(LEN($B2184)=0,"",IF(AND($B2184&gt;0,VALUE(SUBSTITUTE($B2184,"6","0"))=$B2184),1,0)),"")</f>
        <v/>
      </c>
      <c r="J2184" s="5" t="str">
        <f>IF(PhieuBauCu!$B$2&gt;6,IF(LEN($B2184)=0,"",IF(AND($B2184&gt;0,VALUE(SUBSTITUTE($B2184,"7","0"))=$B2184),1,0)),"")</f>
        <v/>
      </c>
      <c r="K2184" s="5" t="str">
        <f>IF(PhieuBauCu!$B$2&gt;7,IF(LEN($B2184)=0,"",IF(AND($B2184&gt;0,VALUE(SUBSTITUTE($B2184,"8","0"))=$B2184),1,0)),"")</f>
        <v/>
      </c>
      <c r="L2184" s="5" t="str">
        <f>IF(PhieuBauCu!$B$2&gt;8,IF(LEN($B2184)=0,"",IF(AND($B2184&gt;0,VALUE(SUBSTITUTE($B2184,"9","0"))=$B2184),1,0)),"")</f>
        <v/>
      </c>
      <c r="M2184" s="9">
        <f t="shared" si="69"/>
        <v>0</v>
      </c>
      <c r="N2184" s="36">
        <f>IF(AND(M2184&lt;=PhieuBauCu!$B$13,M2184&gt;=1),1,0)</f>
        <v>0</v>
      </c>
    </row>
    <row r="2185" spans="1:14" ht="28.5" customHeight="1">
      <c r="A2185" s="2">
        <v>2180</v>
      </c>
      <c r="B2185" s="3"/>
      <c r="C2185" s="48" t="str">
        <f t="shared" si="68"/>
        <v/>
      </c>
      <c r="D2185" s="5" t="str">
        <f>IF(PhieuBauCu!$B$2&gt;0,IF(LEN($B2185)=0,"",IF(AND($B2185&gt;0,VALUE(SUBSTITUTE($B2185,"1","0"))=$B2185),1,0)),"")</f>
        <v/>
      </c>
      <c r="E2185" s="5" t="str">
        <f>IF(PhieuBauCu!$B$2&gt;1,IF(LEN($B2185)=0,"",IF(AND($B2185&gt;0,VALUE(SUBSTITUTE($B2185,"2","0"))=$B2185),1,0)),"")</f>
        <v/>
      </c>
      <c r="F2185" s="5" t="str">
        <f>IF(PhieuBauCu!$B$2&gt;2,IF(LEN($B2185)=0,"",IF(AND($B2185&gt;0,VALUE(SUBSTITUTE($B2185,"3","0"))=$B2185),1,0)),"")</f>
        <v/>
      </c>
      <c r="G2185" s="5" t="str">
        <f>IF(PhieuBauCu!$B$2&gt;3,IF(LEN($B2185)=0,"",IF(AND($B2185&gt;0,VALUE(SUBSTITUTE($B2185,"4","0"))=$B2185),1,0)),"")</f>
        <v/>
      </c>
      <c r="H2185" s="5" t="str">
        <f>IF(PhieuBauCu!$B$2&gt;4,IF(LEN($B2185)=0,"",IF(AND($B2185&gt;0,VALUE(SUBSTITUTE($B2185,"5","0"))=$B2185),1,0)),"")</f>
        <v/>
      </c>
      <c r="I2185" s="5" t="str">
        <f>IF(PhieuBauCu!$B$2&gt;5,IF(LEN($B2185)=0,"",IF(AND($B2185&gt;0,VALUE(SUBSTITUTE($B2185,"6","0"))=$B2185),1,0)),"")</f>
        <v/>
      </c>
      <c r="J2185" s="5" t="str">
        <f>IF(PhieuBauCu!$B$2&gt;6,IF(LEN($B2185)=0,"",IF(AND($B2185&gt;0,VALUE(SUBSTITUTE($B2185,"7","0"))=$B2185),1,0)),"")</f>
        <v/>
      </c>
      <c r="K2185" s="5" t="str">
        <f>IF(PhieuBauCu!$B$2&gt;7,IF(LEN($B2185)=0,"",IF(AND($B2185&gt;0,VALUE(SUBSTITUTE($B2185,"8","0"))=$B2185),1,0)),"")</f>
        <v/>
      </c>
      <c r="L2185" s="5" t="str">
        <f>IF(PhieuBauCu!$B$2&gt;8,IF(LEN($B2185)=0,"",IF(AND($B2185&gt;0,VALUE(SUBSTITUTE($B2185,"9","0"))=$B2185),1,0)),"")</f>
        <v/>
      </c>
      <c r="M2185" s="9">
        <f t="shared" si="69"/>
        <v>0</v>
      </c>
      <c r="N2185" s="36">
        <f>IF(AND(M2185&lt;=PhieuBauCu!$B$13,M2185&gt;=1),1,0)</f>
        <v>0</v>
      </c>
    </row>
    <row r="2186" spans="1:14" ht="28.5" customHeight="1">
      <c r="A2186" s="2">
        <v>2181</v>
      </c>
      <c r="B2186" s="3"/>
      <c r="C2186" s="48" t="str">
        <f t="shared" si="68"/>
        <v/>
      </c>
      <c r="D2186" s="5" t="str">
        <f>IF(PhieuBauCu!$B$2&gt;0,IF(LEN($B2186)=0,"",IF(AND($B2186&gt;0,VALUE(SUBSTITUTE($B2186,"1","0"))=$B2186),1,0)),"")</f>
        <v/>
      </c>
      <c r="E2186" s="5" t="str">
        <f>IF(PhieuBauCu!$B$2&gt;1,IF(LEN($B2186)=0,"",IF(AND($B2186&gt;0,VALUE(SUBSTITUTE($B2186,"2","0"))=$B2186),1,0)),"")</f>
        <v/>
      </c>
      <c r="F2186" s="5" t="str">
        <f>IF(PhieuBauCu!$B$2&gt;2,IF(LEN($B2186)=0,"",IF(AND($B2186&gt;0,VALUE(SUBSTITUTE($B2186,"3","0"))=$B2186),1,0)),"")</f>
        <v/>
      </c>
      <c r="G2186" s="5" t="str">
        <f>IF(PhieuBauCu!$B$2&gt;3,IF(LEN($B2186)=0,"",IF(AND($B2186&gt;0,VALUE(SUBSTITUTE($B2186,"4","0"))=$B2186),1,0)),"")</f>
        <v/>
      </c>
      <c r="H2186" s="5" t="str">
        <f>IF(PhieuBauCu!$B$2&gt;4,IF(LEN($B2186)=0,"",IF(AND($B2186&gt;0,VALUE(SUBSTITUTE($B2186,"5","0"))=$B2186),1,0)),"")</f>
        <v/>
      </c>
      <c r="I2186" s="5" t="str">
        <f>IF(PhieuBauCu!$B$2&gt;5,IF(LEN($B2186)=0,"",IF(AND($B2186&gt;0,VALUE(SUBSTITUTE($B2186,"6","0"))=$B2186),1,0)),"")</f>
        <v/>
      </c>
      <c r="J2186" s="5" t="str">
        <f>IF(PhieuBauCu!$B$2&gt;6,IF(LEN($B2186)=0,"",IF(AND($B2186&gt;0,VALUE(SUBSTITUTE($B2186,"7","0"))=$B2186),1,0)),"")</f>
        <v/>
      </c>
      <c r="K2186" s="5" t="str">
        <f>IF(PhieuBauCu!$B$2&gt;7,IF(LEN($B2186)=0,"",IF(AND($B2186&gt;0,VALUE(SUBSTITUTE($B2186,"8","0"))=$B2186),1,0)),"")</f>
        <v/>
      </c>
      <c r="L2186" s="5" t="str">
        <f>IF(PhieuBauCu!$B$2&gt;8,IF(LEN($B2186)=0,"",IF(AND($B2186&gt;0,VALUE(SUBSTITUTE($B2186,"9","0"))=$B2186),1,0)),"")</f>
        <v/>
      </c>
      <c r="M2186" s="9">
        <f t="shared" si="69"/>
        <v>0</v>
      </c>
      <c r="N2186" s="36">
        <f>IF(AND(M2186&lt;=PhieuBauCu!$B$13,M2186&gt;=1),1,0)</f>
        <v>0</v>
      </c>
    </row>
    <row r="2187" spans="1:14" ht="28.5" customHeight="1">
      <c r="A2187" s="2">
        <v>2182</v>
      </c>
      <c r="B2187" s="3"/>
      <c r="C2187" s="48" t="str">
        <f t="shared" si="68"/>
        <v/>
      </c>
      <c r="D2187" s="5" t="str">
        <f>IF(PhieuBauCu!$B$2&gt;0,IF(LEN($B2187)=0,"",IF(AND($B2187&gt;0,VALUE(SUBSTITUTE($B2187,"1","0"))=$B2187),1,0)),"")</f>
        <v/>
      </c>
      <c r="E2187" s="5" t="str">
        <f>IF(PhieuBauCu!$B$2&gt;1,IF(LEN($B2187)=0,"",IF(AND($B2187&gt;0,VALUE(SUBSTITUTE($B2187,"2","0"))=$B2187),1,0)),"")</f>
        <v/>
      </c>
      <c r="F2187" s="5" t="str">
        <f>IF(PhieuBauCu!$B$2&gt;2,IF(LEN($B2187)=0,"",IF(AND($B2187&gt;0,VALUE(SUBSTITUTE($B2187,"3","0"))=$B2187),1,0)),"")</f>
        <v/>
      </c>
      <c r="G2187" s="5" t="str">
        <f>IF(PhieuBauCu!$B$2&gt;3,IF(LEN($B2187)=0,"",IF(AND($B2187&gt;0,VALUE(SUBSTITUTE($B2187,"4","0"))=$B2187),1,0)),"")</f>
        <v/>
      </c>
      <c r="H2187" s="5" t="str">
        <f>IF(PhieuBauCu!$B$2&gt;4,IF(LEN($B2187)=0,"",IF(AND($B2187&gt;0,VALUE(SUBSTITUTE($B2187,"5","0"))=$B2187),1,0)),"")</f>
        <v/>
      </c>
      <c r="I2187" s="5" t="str">
        <f>IF(PhieuBauCu!$B$2&gt;5,IF(LEN($B2187)=0,"",IF(AND($B2187&gt;0,VALUE(SUBSTITUTE($B2187,"6","0"))=$B2187),1,0)),"")</f>
        <v/>
      </c>
      <c r="J2187" s="5" t="str">
        <f>IF(PhieuBauCu!$B$2&gt;6,IF(LEN($B2187)=0,"",IF(AND($B2187&gt;0,VALUE(SUBSTITUTE($B2187,"7","0"))=$B2187),1,0)),"")</f>
        <v/>
      </c>
      <c r="K2187" s="5" t="str">
        <f>IF(PhieuBauCu!$B$2&gt;7,IF(LEN($B2187)=0,"",IF(AND($B2187&gt;0,VALUE(SUBSTITUTE($B2187,"8","0"))=$B2187),1,0)),"")</f>
        <v/>
      </c>
      <c r="L2187" s="5" t="str">
        <f>IF(PhieuBauCu!$B$2&gt;8,IF(LEN($B2187)=0,"",IF(AND($B2187&gt;0,VALUE(SUBSTITUTE($B2187,"9","0"))=$B2187),1,0)),"")</f>
        <v/>
      </c>
      <c r="M2187" s="9">
        <f t="shared" si="69"/>
        <v>0</v>
      </c>
      <c r="N2187" s="36">
        <f>IF(AND(M2187&lt;=PhieuBauCu!$B$13,M2187&gt;=1),1,0)</f>
        <v>0</v>
      </c>
    </row>
    <row r="2188" spans="1:14" ht="28.5" customHeight="1">
      <c r="A2188" s="2">
        <v>2183</v>
      </c>
      <c r="B2188" s="3"/>
      <c r="C2188" s="48" t="str">
        <f t="shared" si="68"/>
        <v/>
      </c>
      <c r="D2188" s="5" t="str">
        <f>IF(PhieuBauCu!$B$2&gt;0,IF(LEN($B2188)=0,"",IF(AND($B2188&gt;0,VALUE(SUBSTITUTE($B2188,"1","0"))=$B2188),1,0)),"")</f>
        <v/>
      </c>
      <c r="E2188" s="5" t="str">
        <f>IF(PhieuBauCu!$B$2&gt;1,IF(LEN($B2188)=0,"",IF(AND($B2188&gt;0,VALUE(SUBSTITUTE($B2188,"2","0"))=$B2188),1,0)),"")</f>
        <v/>
      </c>
      <c r="F2188" s="5" t="str">
        <f>IF(PhieuBauCu!$B$2&gt;2,IF(LEN($B2188)=0,"",IF(AND($B2188&gt;0,VALUE(SUBSTITUTE($B2188,"3","0"))=$B2188),1,0)),"")</f>
        <v/>
      </c>
      <c r="G2188" s="5" t="str">
        <f>IF(PhieuBauCu!$B$2&gt;3,IF(LEN($B2188)=0,"",IF(AND($B2188&gt;0,VALUE(SUBSTITUTE($B2188,"4","0"))=$B2188),1,0)),"")</f>
        <v/>
      </c>
      <c r="H2188" s="5" t="str">
        <f>IF(PhieuBauCu!$B$2&gt;4,IF(LEN($B2188)=0,"",IF(AND($B2188&gt;0,VALUE(SUBSTITUTE($B2188,"5","0"))=$B2188),1,0)),"")</f>
        <v/>
      </c>
      <c r="I2188" s="5" t="str">
        <f>IF(PhieuBauCu!$B$2&gt;5,IF(LEN($B2188)=0,"",IF(AND($B2188&gt;0,VALUE(SUBSTITUTE($B2188,"6","0"))=$B2188),1,0)),"")</f>
        <v/>
      </c>
      <c r="J2188" s="5" t="str">
        <f>IF(PhieuBauCu!$B$2&gt;6,IF(LEN($B2188)=0,"",IF(AND($B2188&gt;0,VALUE(SUBSTITUTE($B2188,"7","0"))=$B2188),1,0)),"")</f>
        <v/>
      </c>
      <c r="K2188" s="5" t="str">
        <f>IF(PhieuBauCu!$B$2&gt;7,IF(LEN($B2188)=0,"",IF(AND($B2188&gt;0,VALUE(SUBSTITUTE($B2188,"8","0"))=$B2188),1,0)),"")</f>
        <v/>
      </c>
      <c r="L2188" s="5" t="str">
        <f>IF(PhieuBauCu!$B$2&gt;8,IF(LEN($B2188)=0,"",IF(AND($B2188&gt;0,VALUE(SUBSTITUTE($B2188,"9","0"))=$B2188),1,0)),"")</f>
        <v/>
      </c>
      <c r="M2188" s="9">
        <f t="shared" si="69"/>
        <v>0</v>
      </c>
      <c r="N2188" s="36">
        <f>IF(AND(M2188&lt;=PhieuBauCu!$B$13,M2188&gt;=1),1,0)</f>
        <v>0</v>
      </c>
    </row>
    <row r="2189" spans="1:14" ht="28.5" customHeight="1">
      <c r="A2189" s="2">
        <v>2184</v>
      </c>
      <c r="B2189" s="3"/>
      <c r="C2189" s="48" t="str">
        <f t="shared" si="68"/>
        <v/>
      </c>
      <c r="D2189" s="5" t="str">
        <f>IF(PhieuBauCu!$B$2&gt;0,IF(LEN($B2189)=0,"",IF(AND($B2189&gt;0,VALUE(SUBSTITUTE($B2189,"1","0"))=$B2189),1,0)),"")</f>
        <v/>
      </c>
      <c r="E2189" s="5" t="str">
        <f>IF(PhieuBauCu!$B$2&gt;1,IF(LEN($B2189)=0,"",IF(AND($B2189&gt;0,VALUE(SUBSTITUTE($B2189,"2","0"))=$B2189),1,0)),"")</f>
        <v/>
      </c>
      <c r="F2189" s="5" t="str">
        <f>IF(PhieuBauCu!$B$2&gt;2,IF(LEN($B2189)=0,"",IF(AND($B2189&gt;0,VALUE(SUBSTITUTE($B2189,"3","0"))=$B2189),1,0)),"")</f>
        <v/>
      </c>
      <c r="G2189" s="5" t="str">
        <f>IF(PhieuBauCu!$B$2&gt;3,IF(LEN($B2189)=0,"",IF(AND($B2189&gt;0,VALUE(SUBSTITUTE($B2189,"4","0"))=$B2189),1,0)),"")</f>
        <v/>
      </c>
      <c r="H2189" s="5" t="str">
        <f>IF(PhieuBauCu!$B$2&gt;4,IF(LEN($B2189)=0,"",IF(AND($B2189&gt;0,VALUE(SUBSTITUTE($B2189,"5","0"))=$B2189),1,0)),"")</f>
        <v/>
      </c>
      <c r="I2189" s="5" t="str">
        <f>IF(PhieuBauCu!$B$2&gt;5,IF(LEN($B2189)=0,"",IF(AND($B2189&gt;0,VALUE(SUBSTITUTE($B2189,"6","0"))=$B2189),1,0)),"")</f>
        <v/>
      </c>
      <c r="J2189" s="5" t="str">
        <f>IF(PhieuBauCu!$B$2&gt;6,IF(LEN($B2189)=0,"",IF(AND($B2189&gt;0,VALUE(SUBSTITUTE($B2189,"7","0"))=$B2189),1,0)),"")</f>
        <v/>
      </c>
      <c r="K2189" s="5" t="str">
        <f>IF(PhieuBauCu!$B$2&gt;7,IF(LEN($B2189)=0,"",IF(AND($B2189&gt;0,VALUE(SUBSTITUTE($B2189,"8","0"))=$B2189),1,0)),"")</f>
        <v/>
      </c>
      <c r="L2189" s="5" t="str">
        <f>IF(PhieuBauCu!$B$2&gt;8,IF(LEN($B2189)=0,"",IF(AND($B2189&gt;0,VALUE(SUBSTITUTE($B2189,"9","0"))=$B2189),1,0)),"")</f>
        <v/>
      </c>
      <c r="M2189" s="9">
        <f t="shared" si="69"/>
        <v>0</v>
      </c>
      <c r="N2189" s="36">
        <f>IF(AND(M2189&lt;=PhieuBauCu!$B$13,M2189&gt;=1),1,0)</f>
        <v>0</v>
      </c>
    </row>
    <row r="2190" spans="1:14" ht="28.5" customHeight="1">
      <c r="A2190" s="2">
        <v>2185</v>
      </c>
      <c r="B2190" s="3"/>
      <c r="C2190" s="48" t="str">
        <f t="shared" si="68"/>
        <v/>
      </c>
      <c r="D2190" s="5" t="str">
        <f>IF(PhieuBauCu!$B$2&gt;0,IF(LEN($B2190)=0,"",IF(AND($B2190&gt;0,VALUE(SUBSTITUTE($B2190,"1","0"))=$B2190),1,0)),"")</f>
        <v/>
      </c>
      <c r="E2190" s="5" t="str">
        <f>IF(PhieuBauCu!$B$2&gt;1,IF(LEN($B2190)=0,"",IF(AND($B2190&gt;0,VALUE(SUBSTITUTE($B2190,"2","0"))=$B2190),1,0)),"")</f>
        <v/>
      </c>
      <c r="F2190" s="5" t="str">
        <f>IF(PhieuBauCu!$B$2&gt;2,IF(LEN($B2190)=0,"",IF(AND($B2190&gt;0,VALUE(SUBSTITUTE($B2190,"3","0"))=$B2190),1,0)),"")</f>
        <v/>
      </c>
      <c r="G2190" s="5" t="str">
        <f>IF(PhieuBauCu!$B$2&gt;3,IF(LEN($B2190)=0,"",IF(AND($B2190&gt;0,VALUE(SUBSTITUTE($B2190,"4","0"))=$B2190),1,0)),"")</f>
        <v/>
      </c>
      <c r="H2190" s="5" t="str">
        <f>IF(PhieuBauCu!$B$2&gt;4,IF(LEN($B2190)=0,"",IF(AND($B2190&gt;0,VALUE(SUBSTITUTE($B2190,"5","0"))=$B2190),1,0)),"")</f>
        <v/>
      </c>
      <c r="I2190" s="5" t="str">
        <f>IF(PhieuBauCu!$B$2&gt;5,IF(LEN($B2190)=0,"",IF(AND($B2190&gt;0,VALUE(SUBSTITUTE($B2190,"6","0"))=$B2190),1,0)),"")</f>
        <v/>
      </c>
      <c r="J2190" s="5" t="str">
        <f>IF(PhieuBauCu!$B$2&gt;6,IF(LEN($B2190)=0,"",IF(AND($B2190&gt;0,VALUE(SUBSTITUTE($B2190,"7","0"))=$B2190),1,0)),"")</f>
        <v/>
      </c>
      <c r="K2190" s="5" t="str">
        <f>IF(PhieuBauCu!$B$2&gt;7,IF(LEN($B2190)=0,"",IF(AND($B2190&gt;0,VALUE(SUBSTITUTE($B2190,"8","0"))=$B2190),1,0)),"")</f>
        <v/>
      </c>
      <c r="L2190" s="5" t="str">
        <f>IF(PhieuBauCu!$B$2&gt;8,IF(LEN($B2190)=0,"",IF(AND($B2190&gt;0,VALUE(SUBSTITUTE($B2190,"9","0"))=$B2190),1,0)),"")</f>
        <v/>
      </c>
      <c r="M2190" s="9">
        <f t="shared" si="69"/>
        <v>0</v>
      </c>
      <c r="N2190" s="36">
        <f>IF(AND(M2190&lt;=PhieuBauCu!$B$13,M2190&gt;=1),1,0)</f>
        <v>0</v>
      </c>
    </row>
    <row r="2191" spans="1:14" ht="28.5" customHeight="1">
      <c r="A2191" s="2">
        <v>2186</v>
      </c>
      <c r="B2191" s="3"/>
      <c r="C2191" s="48" t="str">
        <f t="shared" si="68"/>
        <v/>
      </c>
      <c r="D2191" s="5" t="str">
        <f>IF(PhieuBauCu!$B$2&gt;0,IF(LEN($B2191)=0,"",IF(AND($B2191&gt;0,VALUE(SUBSTITUTE($B2191,"1","0"))=$B2191),1,0)),"")</f>
        <v/>
      </c>
      <c r="E2191" s="5" t="str">
        <f>IF(PhieuBauCu!$B$2&gt;1,IF(LEN($B2191)=0,"",IF(AND($B2191&gt;0,VALUE(SUBSTITUTE($B2191,"2","0"))=$B2191),1,0)),"")</f>
        <v/>
      </c>
      <c r="F2191" s="5" t="str">
        <f>IF(PhieuBauCu!$B$2&gt;2,IF(LEN($B2191)=0,"",IF(AND($B2191&gt;0,VALUE(SUBSTITUTE($B2191,"3","0"))=$B2191),1,0)),"")</f>
        <v/>
      </c>
      <c r="G2191" s="5" t="str">
        <f>IF(PhieuBauCu!$B$2&gt;3,IF(LEN($B2191)=0,"",IF(AND($B2191&gt;0,VALUE(SUBSTITUTE($B2191,"4","0"))=$B2191),1,0)),"")</f>
        <v/>
      </c>
      <c r="H2191" s="5" t="str">
        <f>IF(PhieuBauCu!$B$2&gt;4,IF(LEN($B2191)=0,"",IF(AND($B2191&gt;0,VALUE(SUBSTITUTE($B2191,"5","0"))=$B2191),1,0)),"")</f>
        <v/>
      </c>
      <c r="I2191" s="5" t="str">
        <f>IF(PhieuBauCu!$B$2&gt;5,IF(LEN($B2191)=0,"",IF(AND($B2191&gt;0,VALUE(SUBSTITUTE($B2191,"6","0"))=$B2191),1,0)),"")</f>
        <v/>
      </c>
      <c r="J2191" s="5" t="str">
        <f>IF(PhieuBauCu!$B$2&gt;6,IF(LEN($B2191)=0,"",IF(AND($B2191&gt;0,VALUE(SUBSTITUTE($B2191,"7","0"))=$B2191),1,0)),"")</f>
        <v/>
      </c>
      <c r="K2191" s="5" t="str">
        <f>IF(PhieuBauCu!$B$2&gt;7,IF(LEN($B2191)=0,"",IF(AND($B2191&gt;0,VALUE(SUBSTITUTE($B2191,"8","0"))=$B2191),1,0)),"")</f>
        <v/>
      </c>
      <c r="L2191" s="5" t="str">
        <f>IF(PhieuBauCu!$B$2&gt;8,IF(LEN($B2191)=0,"",IF(AND($B2191&gt;0,VALUE(SUBSTITUTE($B2191,"9","0"))=$B2191),1,0)),"")</f>
        <v/>
      </c>
      <c r="M2191" s="9">
        <f t="shared" si="69"/>
        <v>0</v>
      </c>
      <c r="N2191" s="36">
        <f>IF(AND(M2191&lt;=PhieuBauCu!$B$13,M2191&gt;=1),1,0)</f>
        <v>0</v>
      </c>
    </row>
    <row r="2192" spans="1:14" ht="28.5" customHeight="1">
      <c r="A2192" s="2">
        <v>2187</v>
      </c>
      <c r="B2192" s="3"/>
      <c r="C2192" s="48" t="str">
        <f t="shared" si="68"/>
        <v/>
      </c>
      <c r="D2192" s="5" t="str">
        <f>IF(PhieuBauCu!$B$2&gt;0,IF(LEN($B2192)=0,"",IF(AND($B2192&gt;0,VALUE(SUBSTITUTE($B2192,"1","0"))=$B2192),1,0)),"")</f>
        <v/>
      </c>
      <c r="E2192" s="5" t="str">
        <f>IF(PhieuBauCu!$B$2&gt;1,IF(LEN($B2192)=0,"",IF(AND($B2192&gt;0,VALUE(SUBSTITUTE($B2192,"2","0"))=$B2192),1,0)),"")</f>
        <v/>
      </c>
      <c r="F2192" s="5" t="str">
        <f>IF(PhieuBauCu!$B$2&gt;2,IF(LEN($B2192)=0,"",IF(AND($B2192&gt;0,VALUE(SUBSTITUTE($B2192,"3","0"))=$B2192),1,0)),"")</f>
        <v/>
      </c>
      <c r="G2192" s="5" t="str">
        <f>IF(PhieuBauCu!$B$2&gt;3,IF(LEN($B2192)=0,"",IF(AND($B2192&gt;0,VALUE(SUBSTITUTE($B2192,"4","0"))=$B2192),1,0)),"")</f>
        <v/>
      </c>
      <c r="H2192" s="5" t="str">
        <f>IF(PhieuBauCu!$B$2&gt;4,IF(LEN($B2192)=0,"",IF(AND($B2192&gt;0,VALUE(SUBSTITUTE($B2192,"5","0"))=$B2192),1,0)),"")</f>
        <v/>
      </c>
      <c r="I2192" s="5" t="str">
        <f>IF(PhieuBauCu!$B$2&gt;5,IF(LEN($B2192)=0,"",IF(AND($B2192&gt;0,VALUE(SUBSTITUTE($B2192,"6","0"))=$B2192),1,0)),"")</f>
        <v/>
      </c>
      <c r="J2192" s="5" t="str">
        <f>IF(PhieuBauCu!$B$2&gt;6,IF(LEN($B2192)=0,"",IF(AND($B2192&gt;0,VALUE(SUBSTITUTE($B2192,"7","0"))=$B2192),1,0)),"")</f>
        <v/>
      </c>
      <c r="K2192" s="5" t="str">
        <f>IF(PhieuBauCu!$B$2&gt;7,IF(LEN($B2192)=0,"",IF(AND($B2192&gt;0,VALUE(SUBSTITUTE($B2192,"8","0"))=$B2192),1,0)),"")</f>
        <v/>
      </c>
      <c r="L2192" s="5" t="str">
        <f>IF(PhieuBauCu!$B$2&gt;8,IF(LEN($B2192)=0,"",IF(AND($B2192&gt;0,VALUE(SUBSTITUTE($B2192,"9","0"))=$B2192),1,0)),"")</f>
        <v/>
      </c>
      <c r="M2192" s="9">
        <f t="shared" si="69"/>
        <v>0</v>
      </c>
      <c r="N2192" s="36">
        <f>IF(AND(M2192&lt;=PhieuBauCu!$B$13,M2192&gt;=1),1,0)</f>
        <v>0</v>
      </c>
    </row>
    <row r="2193" spans="1:14" ht="28.5" customHeight="1">
      <c r="A2193" s="2">
        <v>2188</v>
      </c>
      <c r="B2193" s="3"/>
      <c r="C2193" s="48" t="str">
        <f t="shared" si="68"/>
        <v/>
      </c>
      <c r="D2193" s="5" t="str">
        <f>IF(PhieuBauCu!$B$2&gt;0,IF(LEN($B2193)=0,"",IF(AND($B2193&gt;0,VALUE(SUBSTITUTE($B2193,"1","0"))=$B2193),1,0)),"")</f>
        <v/>
      </c>
      <c r="E2193" s="5" t="str">
        <f>IF(PhieuBauCu!$B$2&gt;1,IF(LEN($B2193)=0,"",IF(AND($B2193&gt;0,VALUE(SUBSTITUTE($B2193,"2","0"))=$B2193),1,0)),"")</f>
        <v/>
      </c>
      <c r="F2193" s="5" t="str">
        <f>IF(PhieuBauCu!$B$2&gt;2,IF(LEN($B2193)=0,"",IF(AND($B2193&gt;0,VALUE(SUBSTITUTE($B2193,"3","0"))=$B2193),1,0)),"")</f>
        <v/>
      </c>
      <c r="G2193" s="5" t="str">
        <f>IF(PhieuBauCu!$B$2&gt;3,IF(LEN($B2193)=0,"",IF(AND($B2193&gt;0,VALUE(SUBSTITUTE($B2193,"4","0"))=$B2193),1,0)),"")</f>
        <v/>
      </c>
      <c r="H2193" s="5" t="str">
        <f>IF(PhieuBauCu!$B$2&gt;4,IF(LEN($B2193)=0,"",IF(AND($B2193&gt;0,VALUE(SUBSTITUTE($B2193,"5","0"))=$B2193),1,0)),"")</f>
        <v/>
      </c>
      <c r="I2193" s="5" t="str">
        <f>IF(PhieuBauCu!$B$2&gt;5,IF(LEN($B2193)=0,"",IF(AND($B2193&gt;0,VALUE(SUBSTITUTE($B2193,"6","0"))=$B2193),1,0)),"")</f>
        <v/>
      </c>
      <c r="J2193" s="5" t="str">
        <f>IF(PhieuBauCu!$B$2&gt;6,IF(LEN($B2193)=0,"",IF(AND($B2193&gt;0,VALUE(SUBSTITUTE($B2193,"7","0"))=$B2193),1,0)),"")</f>
        <v/>
      </c>
      <c r="K2193" s="5" t="str">
        <f>IF(PhieuBauCu!$B$2&gt;7,IF(LEN($B2193)=0,"",IF(AND($B2193&gt;0,VALUE(SUBSTITUTE($B2193,"8","0"))=$B2193),1,0)),"")</f>
        <v/>
      </c>
      <c r="L2193" s="5" t="str">
        <f>IF(PhieuBauCu!$B$2&gt;8,IF(LEN($B2193)=0,"",IF(AND($B2193&gt;0,VALUE(SUBSTITUTE($B2193,"9","0"))=$B2193),1,0)),"")</f>
        <v/>
      </c>
      <c r="M2193" s="9">
        <f t="shared" si="69"/>
        <v>0</v>
      </c>
      <c r="N2193" s="36">
        <f>IF(AND(M2193&lt;=PhieuBauCu!$B$13,M2193&gt;=1),1,0)</f>
        <v>0</v>
      </c>
    </row>
    <row r="2194" spans="1:14" ht="28.5" customHeight="1">
      <c r="A2194" s="2">
        <v>2189</v>
      </c>
      <c r="B2194" s="3"/>
      <c r="C2194" s="48" t="str">
        <f t="shared" si="68"/>
        <v/>
      </c>
      <c r="D2194" s="5" t="str">
        <f>IF(PhieuBauCu!$B$2&gt;0,IF(LEN($B2194)=0,"",IF(AND($B2194&gt;0,VALUE(SUBSTITUTE($B2194,"1","0"))=$B2194),1,0)),"")</f>
        <v/>
      </c>
      <c r="E2194" s="5" t="str">
        <f>IF(PhieuBauCu!$B$2&gt;1,IF(LEN($B2194)=0,"",IF(AND($B2194&gt;0,VALUE(SUBSTITUTE($B2194,"2","0"))=$B2194),1,0)),"")</f>
        <v/>
      </c>
      <c r="F2194" s="5" t="str">
        <f>IF(PhieuBauCu!$B$2&gt;2,IF(LEN($B2194)=0,"",IF(AND($B2194&gt;0,VALUE(SUBSTITUTE($B2194,"3","0"))=$B2194),1,0)),"")</f>
        <v/>
      </c>
      <c r="G2194" s="5" t="str">
        <f>IF(PhieuBauCu!$B$2&gt;3,IF(LEN($B2194)=0,"",IF(AND($B2194&gt;0,VALUE(SUBSTITUTE($B2194,"4","0"))=$B2194),1,0)),"")</f>
        <v/>
      </c>
      <c r="H2194" s="5" t="str">
        <f>IF(PhieuBauCu!$B$2&gt;4,IF(LEN($B2194)=0,"",IF(AND($B2194&gt;0,VALUE(SUBSTITUTE($B2194,"5","0"))=$B2194),1,0)),"")</f>
        <v/>
      </c>
      <c r="I2194" s="5" t="str">
        <f>IF(PhieuBauCu!$B$2&gt;5,IF(LEN($B2194)=0,"",IF(AND($B2194&gt;0,VALUE(SUBSTITUTE($B2194,"6","0"))=$B2194),1,0)),"")</f>
        <v/>
      </c>
      <c r="J2194" s="5" t="str">
        <f>IF(PhieuBauCu!$B$2&gt;6,IF(LEN($B2194)=0,"",IF(AND($B2194&gt;0,VALUE(SUBSTITUTE($B2194,"7","0"))=$B2194),1,0)),"")</f>
        <v/>
      </c>
      <c r="K2194" s="5" t="str">
        <f>IF(PhieuBauCu!$B$2&gt;7,IF(LEN($B2194)=0,"",IF(AND($B2194&gt;0,VALUE(SUBSTITUTE($B2194,"8","0"))=$B2194),1,0)),"")</f>
        <v/>
      </c>
      <c r="L2194" s="5" t="str">
        <f>IF(PhieuBauCu!$B$2&gt;8,IF(LEN($B2194)=0,"",IF(AND($B2194&gt;0,VALUE(SUBSTITUTE($B2194,"9","0"))=$B2194),1,0)),"")</f>
        <v/>
      </c>
      <c r="M2194" s="9">
        <f t="shared" si="69"/>
        <v>0</v>
      </c>
      <c r="N2194" s="36">
        <f>IF(AND(M2194&lt;=PhieuBauCu!$B$13,M2194&gt;=1),1,0)</f>
        <v>0</v>
      </c>
    </row>
    <row r="2195" spans="1:14" ht="28.5" customHeight="1">
      <c r="A2195" s="2">
        <v>2190</v>
      </c>
      <c r="B2195" s="3"/>
      <c r="C2195" s="48" t="str">
        <f t="shared" si="68"/>
        <v/>
      </c>
      <c r="D2195" s="5" t="str">
        <f>IF(PhieuBauCu!$B$2&gt;0,IF(LEN($B2195)=0,"",IF(AND($B2195&gt;0,VALUE(SUBSTITUTE($B2195,"1","0"))=$B2195),1,0)),"")</f>
        <v/>
      </c>
      <c r="E2195" s="5" t="str">
        <f>IF(PhieuBauCu!$B$2&gt;1,IF(LEN($B2195)=0,"",IF(AND($B2195&gt;0,VALUE(SUBSTITUTE($B2195,"2","0"))=$B2195),1,0)),"")</f>
        <v/>
      </c>
      <c r="F2195" s="5" t="str">
        <f>IF(PhieuBauCu!$B$2&gt;2,IF(LEN($B2195)=0,"",IF(AND($B2195&gt;0,VALUE(SUBSTITUTE($B2195,"3","0"))=$B2195),1,0)),"")</f>
        <v/>
      </c>
      <c r="G2195" s="5" t="str">
        <f>IF(PhieuBauCu!$B$2&gt;3,IF(LEN($B2195)=0,"",IF(AND($B2195&gt;0,VALUE(SUBSTITUTE($B2195,"4","0"))=$B2195),1,0)),"")</f>
        <v/>
      </c>
      <c r="H2195" s="5" t="str">
        <f>IF(PhieuBauCu!$B$2&gt;4,IF(LEN($B2195)=0,"",IF(AND($B2195&gt;0,VALUE(SUBSTITUTE($B2195,"5","0"))=$B2195),1,0)),"")</f>
        <v/>
      </c>
      <c r="I2195" s="5" t="str">
        <f>IF(PhieuBauCu!$B$2&gt;5,IF(LEN($B2195)=0,"",IF(AND($B2195&gt;0,VALUE(SUBSTITUTE($B2195,"6","0"))=$B2195),1,0)),"")</f>
        <v/>
      </c>
      <c r="J2195" s="5" t="str">
        <f>IF(PhieuBauCu!$B$2&gt;6,IF(LEN($B2195)=0,"",IF(AND($B2195&gt;0,VALUE(SUBSTITUTE($B2195,"7","0"))=$B2195),1,0)),"")</f>
        <v/>
      </c>
      <c r="K2195" s="5" t="str">
        <f>IF(PhieuBauCu!$B$2&gt;7,IF(LEN($B2195)=0,"",IF(AND($B2195&gt;0,VALUE(SUBSTITUTE($B2195,"8","0"))=$B2195),1,0)),"")</f>
        <v/>
      </c>
      <c r="L2195" s="5" t="str">
        <f>IF(PhieuBauCu!$B$2&gt;8,IF(LEN($B2195)=0,"",IF(AND($B2195&gt;0,VALUE(SUBSTITUTE($B2195,"9","0"))=$B2195),1,0)),"")</f>
        <v/>
      </c>
      <c r="M2195" s="9">
        <f t="shared" si="69"/>
        <v>0</v>
      </c>
      <c r="N2195" s="36">
        <f>IF(AND(M2195&lt;=PhieuBauCu!$B$13,M2195&gt;=1),1,0)</f>
        <v>0</v>
      </c>
    </row>
    <row r="2196" spans="1:14" ht="28.5" customHeight="1">
      <c r="A2196" s="2">
        <v>2191</v>
      </c>
      <c r="B2196" s="3"/>
      <c r="C2196" s="48" t="str">
        <f t="shared" si="68"/>
        <v/>
      </c>
      <c r="D2196" s="5" t="str">
        <f>IF(PhieuBauCu!$B$2&gt;0,IF(LEN($B2196)=0,"",IF(AND($B2196&gt;0,VALUE(SUBSTITUTE($B2196,"1","0"))=$B2196),1,0)),"")</f>
        <v/>
      </c>
      <c r="E2196" s="5" t="str">
        <f>IF(PhieuBauCu!$B$2&gt;1,IF(LEN($B2196)=0,"",IF(AND($B2196&gt;0,VALUE(SUBSTITUTE($B2196,"2","0"))=$B2196),1,0)),"")</f>
        <v/>
      </c>
      <c r="F2196" s="5" t="str">
        <f>IF(PhieuBauCu!$B$2&gt;2,IF(LEN($B2196)=0,"",IF(AND($B2196&gt;0,VALUE(SUBSTITUTE($B2196,"3","0"))=$B2196),1,0)),"")</f>
        <v/>
      </c>
      <c r="G2196" s="5" t="str">
        <f>IF(PhieuBauCu!$B$2&gt;3,IF(LEN($B2196)=0,"",IF(AND($B2196&gt;0,VALUE(SUBSTITUTE($B2196,"4","0"))=$B2196),1,0)),"")</f>
        <v/>
      </c>
      <c r="H2196" s="5" t="str">
        <f>IF(PhieuBauCu!$B$2&gt;4,IF(LEN($B2196)=0,"",IF(AND($B2196&gt;0,VALUE(SUBSTITUTE($B2196,"5","0"))=$B2196),1,0)),"")</f>
        <v/>
      </c>
      <c r="I2196" s="5" t="str">
        <f>IF(PhieuBauCu!$B$2&gt;5,IF(LEN($B2196)=0,"",IF(AND($B2196&gt;0,VALUE(SUBSTITUTE($B2196,"6","0"))=$B2196),1,0)),"")</f>
        <v/>
      </c>
      <c r="J2196" s="5" t="str">
        <f>IF(PhieuBauCu!$B$2&gt;6,IF(LEN($B2196)=0,"",IF(AND($B2196&gt;0,VALUE(SUBSTITUTE($B2196,"7","0"))=$B2196),1,0)),"")</f>
        <v/>
      </c>
      <c r="K2196" s="5" t="str">
        <f>IF(PhieuBauCu!$B$2&gt;7,IF(LEN($B2196)=0,"",IF(AND($B2196&gt;0,VALUE(SUBSTITUTE($B2196,"8","0"))=$B2196),1,0)),"")</f>
        <v/>
      </c>
      <c r="L2196" s="5" t="str">
        <f>IF(PhieuBauCu!$B$2&gt;8,IF(LEN($B2196)=0,"",IF(AND($B2196&gt;0,VALUE(SUBSTITUTE($B2196,"9","0"))=$B2196),1,0)),"")</f>
        <v/>
      </c>
      <c r="M2196" s="9">
        <f t="shared" si="69"/>
        <v>0</v>
      </c>
      <c r="N2196" s="36">
        <f>IF(AND(M2196&lt;=PhieuBauCu!$B$13,M2196&gt;=1),1,0)</f>
        <v>0</v>
      </c>
    </row>
    <row r="2197" spans="1:14" ht="28.5" customHeight="1">
      <c r="A2197" s="2">
        <v>2192</v>
      </c>
      <c r="B2197" s="3"/>
      <c r="C2197" s="48" t="str">
        <f t="shared" si="68"/>
        <v/>
      </c>
      <c r="D2197" s="5" t="str">
        <f>IF(PhieuBauCu!$B$2&gt;0,IF(LEN($B2197)=0,"",IF(AND($B2197&gt;0,VALUE(SUBSTITUTE($B2197,"1","0"))=$B2197),1,0)),"")</f>
        <v/>
      </c>
      <c r="E2197" s="5" t="str">
        <f>IF(PhieuBauCu!$B$2&gt;1,IF(LEN($B2197)=0,"",IF(AND($B2197&gt;0,VALUE(SUBSTITUTE($B2197,"2","0"))=$B2197),1,0)),"")</f>
        <v/>
      </c>
      <c r="F2197" s="5" t="str">
        <f>IF(PhieuBauCu!$B$2&gt;2,IF(LEN($B2197)=0,"",IF(AND($B2197&gt;0,VALUE(SUBSTITUTE($B2197,"3","0"))=$B2197),1,0)),"")</f>
        <v/>
      </c>
      <c r="G2197" s="5" t="str">
        <f>IF(PhieuBauCu!$B$2&gt;3,IF(LEN($B2197)=0,"",IF(AND($B2197&gt;0,VALUE(SUBSTITUTE($B2197,"4","0"))=$B2197),1,0)),"")</f>
        <v/>
      </c>
      <c r="H2197" s="5" t="str">
        <f>IF(PhieuBauCu!$B$2&gt;4,IF(LEN($B2197)=0,"",IF(AND($B2197&gt;0,VALUE(SUBSTITUTE($B2197,"5","0"))=$B2197),1,0)),"")</f>
        <v/>
      </c>
      <c r="I2197" s="5" t="str">
        <f>IF(PhieuBauCu!$B$2&gt;5,IF(LEN($B2197)=0,"",IF(AND($B2197&gt;0,VALUE(SUBSTITUTE($B2197,"6","0"))=$B2197),1,0)),"")</f>
        <v/>
      </c>
      <c r="J2197" s="5" t="str">
        <f>IF(PhieuBauCu!$B$2&gt;6,IF(LEN($B2197)=0,"",IF(AND($B2197&gt;0,VALUE(SUBSTITUTE($B2197,"7","0"))=$B2197),1,0)),"")</f>
        <v/>
      </c>
      <c r="K2197" s="5" t="str">
        <f>IF(PhieuBauCu!$B$2&gt;7,IF(LEN($B2197)=0,"",IF(AND($B2197&gt;0,VALUE(SUBSTITUTE($B2197,"8","0"))=$B2197),1,0)),"")</f>
        <v/>
      </c>
      <c r="L2197" s="5" t="str">
        <f>IF(PhieuBauCu!$B$2&gt;8,IF(LEN($B2197)=0,"",IF(AND($B2197&gt;0,VALUE(SUBSTITUTE($B2197,"9","0"))=$B2197),1,0)),"")</f>
        <v/>
      </c>
      <c r="M2197" s="9">
        <f t="shared" si="69"/>
        <v>0</v>
      </c>
      <c r="N2197" s="36">
        <f>IF(AND(M2197&lt;=PhieuBauCu!$B$13,M2197&gt;=1),1,0)</f>
        <v>0</v>
      </c>
    </row>
    <row r="2198" spans="1:14" ht="28.5" customHeight="1">
      <c r="A2198" s="2">
        <v>2193</v>
      </c>
      <c r="B2198" s="3"/>
      <c r="C2198" s="48" t="str">
        <f t="shared" si="68"/>
        <v/>
      </c>
      <c r="D2198" s="5" t="str">
        <f>IF(PhieuBauCu!$B$2&gt;0,IF(LEN($B2198)=0,"",IF(AND($B2198&gt;0,VALUE(SUBSTITUTE($B2198,"1","0"))=$B2198),1,0)),"")</f>
        <v/>
      </c>
      <c r="E2198" s="5" t="str">
        <f>IF(PhieuBauCu!$B$2&gt;1,IF(LEN($B2198)=0,"",IF(AND($B2198&gt;0,VALUE(SUBSTITUTE($B2198,"2","0"))=$B2198),1,0)),"")</f>
        <v/>
      </c>
      <c r="F2198" s="5" t="str">
        <f>IF(PhieuBauCu!$B$2&gt;2,IF(LEN($B2198)=0,"",IF(AND($B2198&gt;0,VALUE(SUBSTITUTE($B2198,"3","0"))=$B2198),1,0)),"")</f>
        <v/>
      </c>
      <c r="G2198" s="5" t="str">
        <f>IF(PhieuBauCu!$B$2&gt;3,IF(LEN($B2198)=0,"",IF(AND($B2198&gt;0,VALUE(SUBSTITUTE($B2198,"4","0"))=$B2198),1,0)),"")</f>
        <v/>
      </c>
      <c r="H2198" s="5" t="str">
        <f>IF(PhieuBauCu!$B$2&gt;4,IF(LEN($B2198)=0,"",IF(AND($B2198&gt;0,VALUE(SUBSTITUTE($B2198,"5","0"))=$B2198),1,0)),"")</f>
        <v/>
      </c>
      <c r="I2198" s="5" t="str">
        <f>IF(PhieuBauCu!$B$2&gt;5,IF(LEN($B2198)=0,"",IF(AND($B2198&gt;0,VALUE(SUBSTITUTE($B2198,"6","0"))=$B2198),1,0)),"")</f>
        <v/>
      </c>
      <c r="J2198" s="5" t="str">
        <f>IF(PhieuBauCu!$B$2&gt;6,IF(LEN($B2198)=0,"",IF(AND($B2198&gt;0,VALUE(SUBSTITUTE($B2198,"7","0"))=$B2198),1,0)),"")</f>
        <v/>
      </c>
      <c r="K2198" s="5" t="str">
        <f>IF(PhieuBauCu!$B$2&gt;7,IF(LEN($B2198)=0,"",IF(AND($B2198&gt;0,VALUE(SUBSTITUTE($B2198,"8","0"))=$B2198),1,0)),"")</f>
        <v/>
      </c>
      <c r="L2198" s="5" t="str">
        <f>IF(PhieuBauCu!$B$2&gt;8,IF(LEN($B2198)=0,"",IF(AND($B2198&gt;0,VALUE(SUBSTITUTE($B2198,"9","0"))=$B2198),1,0)),"")</f>
        <v/>
      </c>
      <c r="M2198" s="9">
        <f t="shared" si="69"/>
        <v>0</v>
      </c>
      <c r="N2198" s="36">
        <f>IF(AND(M2198&lt;=PhieuBauCu!$B$13,M2198&gt;=1),1,0)</f>
        <v>0</v>
      </c>
    </row>
    <row r="2199" spans="1:14" ht="28.5" customHeight="1">
      <c r="A2199" s="2">
        <v>2194</v>
      </c>
      <c r="B2199" s="3"/>
      <c r="C2199" s="48" t="str">
        <f t="shared" si="68"/>
        <v/>
      </c>
      <c r="D2199" s="5" t="str">
        <f>IF(PhieuBauCu!$B$2&gt;0,IF(LEN($B2199)=0,"",IF(AND($B2199&gt;0,VALUE(SUBSTITUTE($B2199,"1","0"))=$B2199),1,0)),"")</f>
        <v/>
      </c>
      <c r="E2199" s="5" t="str">
        <f>IF(PhieuBauCu!$B$2&gt;1,IF(LEN($B2199)=0,"",IF(AND($B2199&gt;0,VALUE(SUBSTITUTE($B2199,"2","0"))=$B2199),1,0)),"")</f>
        <v/>
      </c>
      <c r="F2199" s="5" t="str">
        <f>IF(PhieuBauCu!$B$2&gt;2,IF(LEN($B2199)=0,"",IF(AND($B2199&gt;0,VALUE(SUBSTITUTE($B2199,"3","0"))=$B2199),1,0)),"")</f>
        <v/>
      </c>
      <c r="G2199" s="5" t="str">
        <f>IF(PhieuBauCu!$B$2&gt;3,IF(LEN($B2199)=0,"",IF(AND($B2199&gt;0,VALUE(SUBSTITUTE($B2199,"4","0"))=$B2199),1,0)),"")</f>
        <v/>
      </c>
      <c r="H2199" s="5" t="str">
        <f>IF(PhieuBauCu!$B$2&gt;4,IF(LEN($B2199)=0,"",IF(AND($B2199&gt;0,VALUE(SUBSTITUTE($B2199,"5","0"))=$B2199),1,0)),"")</f>
        <v/>
      </c>
      <c r="I2199" s="5" t="str">
        <f>IF(PhieuBauCu!$B$2&gt;5,IF(LEN($B2199)=0,"",IF(AND($B2199&gt;0,VALUE(SUBSTITUTE($B2199,"6","0"))=$B2199),1,0)),"")</f>
        <v/>
      </c>
      <c r="J2199" s="5" t="str">
        <f>IF(PhieuBauCu!$B$2&gt;6,IF(LEN($B2199)=0,"",IF(AND($B2199&gt;0,VALUE(SUBSTITUTE($B2199,"7","0"))=$B2199),1,0)),"")</f>
        <v/>
      </c>
      <c r="K2199" s="5" t="str">
        <f>IF(PhieuBauCu!$B$2&gt;7,IF(LEN($B2199)=0,"",IF(AND($B2199&gt;0,VALUE(SUBSTITUTE($B2199,"8","0"))=$B2199),1,0)),"")</f>
        <v/>
      </c>
      <c r="L2199" s="5" t="str">
        <f>IF(PhieuBauCu!$B$2&gt;8,IF(LEN($B2199)=0,"",IF(AND($B2199&gt;0,VALUE(SUBSTITUTE($B2199,"9","0"))=$B2199),1,0)),"")</f>
        <v/>
      </c>
      <c r="M2199" s="9">
        <f t="shared" si="69"/>
        <v>0</v>
      </c>
      <c r="N2199" s="36">
        <f>IF(AND(M2199&lt;=PhieuBauCu!$B$13,M2199&gt;=1),1,0)</f>
        <v>0</v>
      </c>
    </row>
    <row r="2200" spans="1:14" ht="28.5" customHeight="1">
      <c r="A2200" s="2">
        <v>2195</v>
      </c>
      <c r="B2200" s="3"/>
      <c r="C2200" s="48" t="str">
        <f t="shared" si="68"/>
        <v/>
      </c>
      <c r="D2200" s="5" t="str">
        <f>IF(PhieuBauCu!$B$2&gt;0,IF(LEN($B2200)=0,"",IF(AND($B2200&gt;0,VALUE(SUBSTITUTE($B2200,"1","0"))=$B2200),1,0)),"")</f>
        <v/>
      </c>
      <c r="E2200" s="5" t="str">
        <f>IF(PhieuBauCu!$B$2&gt;1,IF(LEN($B2200)=0,"",IF(AND($B2200&gt;0,VALUE(SUBSTITUTE($B2200,"2","0"))=$B2200),1,0)),"")</f>
        <v/>
      </c>
      <c r="F2200" s="5" t="str">
        <f>IF(PhieuBauCu!$B$2&gt;2,IF(LEN($B2200)=0,"",IF(AND($B2200&gt;0,VALUE(SUBSTITUTE($B2200,"3","0"))=$B2200),1,0)),"")</f>
        <v/>
      </c>
      <c r="G2200" s="5" t="str">
        <f>IF(PhieuBauCu!$B$2&gt;3,IF(LEN($B2200)=0,"",IF(AND($B2200&gt;0,VALUE(SUBSTITUTE($B2200,"4","0"))=$B2200),1,0)),"")</f>
        <v/>
      </c>
      <c r="H2200" s="5" t="str">
        <f>IF(PhieuBauCu!$B$2&gt;4,IF(LEN($B2200)=0,"",IF(AND($B2200&gt;0,VALUE(SUBSTITUTE($B2200,"5","0"))=$B2200),1,0)),"")</f>
        <v/>
      </c>
      <c r="I2200" s="5" t="str">
        <f>IF(PhieuBauCu!$B$2&gt;5,IF(LEN($B2200)=0,"",IF(AND($B2200&gt;0,VALUE(SUBSTITUTE($B2200,"6","0"))=$B2200),1,0)),"")</f>
        <v/>
      </c>
      <c r="J2200" s="5" t="str">
        <f>IF(PhieuBauCu!$B$2&gt;6,IF(LEN($B2200)=0,"",IF(AND($B2200&gt;0,VALUE(SUBSTITUTE($B2200,"7","0"))=$B2200),1,0)),"")</f>
        <v/>
      </c>
      <c r="K2200" s="5" t="str">
        <f>IF(PhieuBauCu!$B$2&gt;7,IF(LEN($B2200)=0,"",IF(AND($B2200&gt;0,VALUE(SUBSTITUTE($B2200,"8","0"))=$B2200),1,0)),"")</f>
        <v/>
      </c>
      <c r="L2200" s="5" t="str">
        <f>IF(PhieuBauCu!$B$2&gt;8,IF(LEN($B2200)=0,"",IF(AND($B2200&gt;0,VALUE(SUBSTITUTE($B2200,"9","0"))=$B2200),1,0)),"")</f>
        <v/>
      </c>
      <c r="M2200" s="9">
        <f t="shared" si="69"/>
        <v>0</v>
      </c>
      <c r="N2200" s="36">
        <f>IF(AND(M2200&lt;=PhieuBauCu!$B$13,M2200&gt;=1),1,0)</f>
        <v>0</v>
      </c>
    </row>
    <row r="2201" spans="1:14" ht="28.5" customHeight="1">
      <c r="A2201" s="2">
        <v>2196</v>
      </c>
      <c r="B2201" s="3"/>
      <c r="C2201" s="48" t="str">
        <f t="shared" si="68"/>
        <v/>
      </c>
      <c r="D2201" s="5" t="str">
        <f>IF(PhieuBauCu!$B$2&gt;0,IF(LEN($B2201)=0,"",IF(AND($B2201&gt;0,VALUE(SUBSTITUTE($B2201,"1","0"))=$B2201),1,0)),"")</f>
        <v/>
      </c>
      <c r="E2201" s="5" t="str">
        <f>IF(PhieuBauCu!$B$2&gt;1,IF(LEN($B2201)=0,"",IF(AND($B2201&gt;0,VALUE(SUBSTITUTE($B2201,"2","0"))=$B2201),1,0)),"")</f>
        <v/>
      </c>
      <c r="F2201" s="5" t="str">
        <f>IF(PhieuBauCu!$B$2&gt;2,IF(LEN($B2201)=0,"",IF(AND($B2201&gt;0,VALUE(SUBSTITUTE($B2201,"3","0"))=$B2201),1,0)),"")</f>
        <v/>
      </c>
      <c r="G2201" s="5" t="str">
        <f>IF(PhieuBauCu!$B$2&gt;3,IF(LEN($B2201)=0,"",IF(AND($B2201&gt;0,VALUE(SUBSTITUTE($B2201,"4","0"))=$B2201),1,0)),"")</f>
        <v/>
      </c>
      <c r="H2201" s="5" t="str">
        <f>IF(PhieuBauCu!$B$2&gt;4,IF(LEN($B2201)=0,"",IF(AND($B2201&gt;0,VALUE(SUBSTITUTE($B2201,"5","0"))=$B2201),1,0)),"")</f>
        <v/>
      </c>
      <c r="I2201" s="5" t="str">
        <f>IF(PhieuBauCu!$B$2&gt;5,IF(LEN($B2201)=0,"",IF(AND($B2201&gt;0,VALUE(SUBSTITUTE($B2201,"6","0"))=$B2201),1,0)),"")</f>
        <v/>
      </c>
      <c r="J2201" s="5" t="str">
        <f>IF(PhieuBauCu!$B$2&gt;6,IF(LEN($B2201)=0,"",IF(AND($B2201&gt;0,VALUE(SUBSTITUTE($B2201,"7","0"))=$B2201),1,0)),"")</f>
        <v/>
      </c>
      <c r="K2201" s="5" t="str">
        <f>IF(PhieuBauCu!$B$2&gt;7,IF(LEN($B2201)=0,"",IF(AND($B2201&gt;0,VALUE(SUBSTITUTE($B2201,"8","0"))=$B2201),1,0)),"")</f>
        <v/>
      </c>
      <c r="L2201" s="5" t="str">
        <f>IF(PhieuBauCu!$B$2&gt;8,IF(LEN($B2201)=0,"",IF(AND($B2201&gt;0,VALUE(SUBSTITUTE($B2201,"9","0"))=$B2201),1,0)),"")</f>
        <v/>
      </c>
      <c r="M2201" s="9">
        <f t="shared" si="69"/>
        <v>0</v>
      </c>
      <c r="N2201" s="36">
        <f>IF(AND(M2201&lt;=PhieuBauCu!$B$13,M2201&gt;=1),1,0)</f>
        <v>0</v>
      </c>
    </row>
    <row r="2202" spans="1:14" ht="28.5" customHeight="1">
      <c r="A2202" s="2">
        <v>2197</v>
      </c>
      <c r="B2202" s="3"/>
      <c r="C2202" s="48" t="str">
        <f t="shared" si="68"/>
        <v/>
      </c>
      <c r="D2202" s="5" t="str">
        <f>IF(PhieuBauCu!$B$2&gt;0,IF(LEN($B2202)=0,"",IF(AND($B2202&gt;0,VALUE(SUBSTITUTE($B2202,"1","0"))=$B2202),1,0)),"")</f>
        <v/>
      </c>
      <c r="E2202" s="5" t="str">
        <f>IF(PhieuBauCu!$B$2&gt;1,IF(LEN($B2202)=0,"",IF(AND($B2202&gt;0,VALUE(SUBSTITUTE($B2202,"2","0"))=$B2202),1,0)),"")</f>
        <v/>
      </c>
      <c r="F2202" s="5" t="str">
        <f>IF(PhieuBauCu!$B$2&gt;2,IF(LEN($B2202)=0,"",IF(AND($B2202&gt;0,VALUE(SUBSTITUTE($B2202,"3","0"))=$B2202),1,0)),"")</f>
        <v/>
      </c>
      <c r="G2202" s="5" t="str">
        <f>IF(PhieuBauCu!$B$2&gt;3,IF(LEN($B2202)=0,"",IF(AND($B2202&gt;0,VALUE(SUBSTITUTE($B2202,"4","0"))=$B2202),1,0)),"")</f>
        <v/>
      </c>
      <c r="H2202" s="5" t="str">
        <f>IF(PhieuBauCu!$B$2&gt;4,IF(LEN($B2202)=0,"",IF(AND($B2202&gt;0,VALUE(SUBSTITUTE($B2202,"5","0"))=$B2202),1,0)),"")</f>
        <v/>
      </c>
      <c r="I2202" s="5" t="str">
        <f>IF(PhieuBauCu!$B$2&gt;5,IF(LEN($B2202)=0,"",IF(AND($B2202&gt;0,VALUE(SUBSTITUTE($B2202,"6","0"))=$B2202),1,0)),"")</f>
        <v/>
      </c>
      <c r="J2202" s="5" t="str">
        <f>IF(PhieuBauCu!$B$2&gt;6,IF(LEN($B2202)=0,"",IF(AND($B2202&gt;0,VALUE(SUBSTITUTE($B2202,"7","0"))=$B2202),1,0)),"")</f>
        <v/>
      </c>
      <c r="K2202" s="5" t="str">
        <f>IF(PhieuBauCu!$B$2&gt;7,IF(LEN($B2202)=0,"",IF(AND($B2202&gt;0,VALUE(SUBSTITUTE($B2202,"8","0"))=$B2202),1,0)),"")</f>
        <v/>
      </c>
      <c r="L2202" s="5" t="str">
        <f>IF(PhieuBauCu!$B$2&gt;8,IF(LEN($B2202)=0,"",IF(AND($B2202&gt;0,VALUE(SUBSTITUTE($B2202,"9","0"))=$B2202),1,0)),"")</f>
        <v/>
      </c>
      <c r="M2202" s="9">
        <f t="shared" si="69"/>
        <v>0</v>
      </c>
      <c r="N2202" s="36">
        <f>IF(AND(M2202&lt;=PhieuBauCu!$B$13,M2202&gt;=1),1,0)</f>
        <v>0</v>
      </c>
    </row>
    <row r="2203" spans="1:14" ht="28.5" customHeight="1">
      <c r="A2203" s="2">
        <v>2198</v>
      </c>
      <c r="B2203" s="3"/>
      <c r="C2203" s="48" t="str">
        <f t="shared" si="68"/>
        <v/>
      </c>
      <c r="D2203" s="5" t="str">
        <f>IF(PhieuBauCu!$B$2&gt;0,IF(LEN($B2203)=0,"",IF(AND($B2203&gt;0,VALUE(SUBSTITUTE($B2203,"1","0"))=$B2203),1,0)),"")</f>
        <v/>
      </c>
      <c r="E2203" s="5" t="str">
        <f>IF(PhieuBauCu!$B$2&gt;1,IF(LEN($B2203)=0,"",IF(AND($B2203&gt;0,VALUE(SUBSTITUTE($B2203,"2","0"))=$B2203),1,0)),"")</f>
        <v/>
      </c>
      <c r="F2203" s="5" t="str">
        <f>IF(PhieuBauCu!$B$2&gt;2,IF(LEN($B2203)=0,"",IF(AND($B2203&gt;0,VALUE(SUBSTITUTE($B2203,"3","0"))=$B2203),1,0)),"")</f>
        <v/>
      </c>
      <c r="G2203" s="5" t="str">
        <f>IF(PhieuBauCu!$B$2&gt;3,IF(LEN($B2203)=0,"",IF(AND($B2203&gt;0,VALUE(SUBSTITUTE($B2203,"4","0"))=$B2203),1,0)),"")</f>
        <v/>
      </c>
      <c r="H2203" s="5" t="str">
        <f>IF(PhieuBauCu!$B$2&gt;4,IF(LEN($B2203)=0,"",IF(AND($B2203&gt;0,VALUE(SUBSTITUTE($B2203,"5","0"))=$B2203),1,0)),"")</f>
        <v/>
      </c>
      <c r="I2203" s="5" t="str">
        <f>IF(PhieuBauCu!$B$2&gt;5,IF(LEN($B2203)=0,"",IF(AND($B2203&gt;0,VALUE(SUBSTITUTE($B2203,"6","0"))=$B2203),1,0)),"")</f>
        <v/>
      </c>
      <c r="J2203" s="5" t="str">
        <f>IF(PhieuBauCu!$B$2&gt;6,IF(LEN($B2203)=0,"",IF(AND($B2203&gt;0,VALUE(SUBSTITUTE($B2203,"7","0"))=$B2203),1,0)),"")</f>
        <v/>
      </c>
      <c r="K2203" s="5" t="str">
        <f>IF(PhieuBauCu!$B$2&gt;7,IF(LEN($B2203)=0,"",IF(AND($B2203&gt;0,VALUE(SUBSTITUTE($B2203,"8","0"))=$B2203),1,0)),"")</f>
        <v/>
      </c>
      <c r="L2203" s="5" t="str">
        <f>IF(PhieuBauCu!$B$2&gt;8,IF(LEN($B2203)=0,"",IF(AND($B2203&gt;0,VALUE(SUBSTITUTE($B2203,"9","0"))=$B2203),1,0)),"")</f>
        <v/>
      </c>
      <c r="M2203" s="9">
        <f t="shared" si="69"/>
        <v>0</v>
      </c>
      <c r="N2203" s="36">
        <f>IF(AND(M2203&lt;=PhieuBauCu!$B$13,M2203&gt;=1),1,0)</f>
        <v>0</v>
      </c>
    </row>
    <row r="2204" spans="1:14" ht="28.5" customHeight="1">
      <c r="A2204" s="2">
        <v>2199</v>
      </c>
      <c r="B2204" s="3"/>
      <c r="C2204" s="48" t="str">
        <f t="shared" si="68"/>
        <v/>
      </c>
      <c r="D2204" s="5" t="str">
        <f>IF(PhieuBauCu!$B$2&gt;0,IF(LEN($B2204)=0,"",IF(AND($B2204&gt;0,VALUE(SUBSTITUTE($B2204,"1","0"))=$B2204),1,0)),"")</f>
        <v/>
      </c>
      <c r="E2204" s="5" t="str">
        <f>IF(PhieuBauCu!$B$2&gt;1,IF(LEN($B2204)=0,"",IF(AND($B2204&gt;0,VALUE(SUBSTITUTE($B2204,"2","0"))=$B2204),1,0)),"")</f>
        <v/>
      </c>
      <c r="F2204" s="5" t="str">
        <f>IF(PhieuBauCu!$B$2&gt;2,IF(LEN($B2204)=0,"",IF(AND($B2204&gt;0,VALUE(SUBSTITUTE($B2204,"3","0"))=$B2204),1,0)),"")</f>
        <v/>
      </c>
      <c r="G2204" s="5" t="str">
        <f>IF(PhieuBauCu!$B$2&gt;3,IF(LEN($B2204)=0,"",IF(AND($B2204&gt;0,VALUE(SUBSTITUTE($B2204,"4","0"))=$B2204),1,0)),"")</f>
        <v/>
      </c>
      <c r="H2204" s="5" t="str">
        <f>IF(PhieuBauCu!$B$2&gt;4,IF(LEN($B2204)=0,"",IF(AND($B2204&gt;0,VALUE(SUBSTITUTE($B2204,"5","0"))=$B2204),1,0)),"")</f>
        <v/>
      </c>
      <c r="I2204" s="5" t="str">
        <f>IF(PhieuBauCu!$B$2&gt;5,IF(LEN($B2204)=0,"",IF(AND($B2204&gt;0,VALUE(SUBSTITUTE($B2204,"6","0"))=$B2204),1,0)),"")</f>
        <v/>
      </c>
      <c r="J2204" s="5" t="str">
        <f>IF(PhieuBauCu!$B$2&gt;6,IF(LEN($B2204)=0,"",IF(AND($B2204&gt;0,VALUE(SUBSTITUTE($B2204,"7","0"))=$B2204),1,0)),"")</f>
        <v/>
      </c>
      <c r="K2204" s="5" t="str">
        <f>IF(PhieuBauCu!$B$2&gt;7,IF(LEN($B2204)=0,"",IF(AND($B2204&gt;0,VALUE(SUBSTITUTE($B2204,"8","0"))=$B2204),1,0)),"")</f>
        <v/>
      </c>
      <c r="L2204" s="5" t="str">
        <f>IF(PhieuBauCu!$B$2&gt;8,IF(LEN($B2204)=0,"",IF(AND($B2204&gt;0,VALUE(SUBSTITUTE($B2204,"9","0"))=$B2204),1,0)),"")</f>
        <v/>
      </c>
      <c r="M2204" s="9">
        <f t="shared" si="69"/>
        <v>0</v>
      </c>
      <c r="N2204" s="36">
        <f>IF(AND(M2204&lt;=PhieuBauCu!$B$13,M2204&gt;=1),1,0)</f>
        <v>0</v>
      </c>
    </row>
    <row r="2205" spans="1:14" ht="28.5" customHeight="1">
      <c r="A2205" s="2">
        <v>2200</v>
      </c>
      <c r="B2205" s="3"/>
      <c r="C2205" s="48" t="str">
        <f t="shared" si="68"/>
        <v/>
      </c>
      <c r="D2205" s="5" t="str">
        <f>IF(PhieuBauCu!$B$2&gt;0,IF(LEN($B2205)=0,"",IF(AND($B2205&gt;0,VALUE(SUBSTITUTE($B2205,"1","0"))=$B2205),1,0)),"")</f>
        <v/>
      </c>
      <c r="E2205" s="5" t="str">
        <f>IF(PhieuBauCu!$B$2&gt;1,IF(LEN($B2205)=0,"",IF(AND($B2205&gt;0,VALUE(SUBSTITUTE($B2205,"2","0"))=$B2205),1,0)),"")</f>
        <v/>
      </c>
      <c r="F2205" s="5" t="str">
        <f>IF(PhieuBauCu!$B$2&gt;2,IF(LEN($B2205)=0,"",IF(AND($B2205&gt;0,VALUE(SUBSTITUTE($B2205,"3","0"))=$B2205),1,0)),"")</f>
        <v/>
      </c>
      <c r="G2205" s="5" t="str">
        <f>IF(PhieuBauCu!$B$2&gt;3,IF(LEN($B2205)=0,"",IF(AND($B2205&gt;0,VALUE(SUBSTITUTE($B2205,"4","0"))=$B2205),1,0)),"")</f>
        <v/>
      </c>
      <c r="H2205" s="5" t="str">
        <f>IF(PhieuBauCu!$B$2&gt;4,IF(LEN($B2205)=0,"",IF(AND($B2205&gt;0,VALUE(SUBSTITUTE($B2205,"5","0"))=$B2205),1,0)),"")</f>
        <v/>
      </c>
      <c r="I2205" s="5" t="str">
        <f>IF(PhieuBauCu!$B$2&gt;5,IF(LEN($B2205)=0,"",IF(AND($B2205&gt;0,VALUE(SUBSTITUTE($B2205,"6","0"))=$B2205),1,0)),"")</f>
        <v/>
      </c>
      <c r="J2205" s="5" t="str">
        <f>IF(PhieuBauCu!$B$2&gt;6,IF(LEN($B2205)=0,"",IF(AND($B2205&gt;0,VALUE(SUBSTITUTE($B2205,"7","0"))=$B2205),1,0)),"")</f>
        <v/>
      </c>
      <c r="K2205" s="5" t="str">
        <f>IF(PhieuBauCu!$B$2&gt;7,IF(LEN($B2205)=0,"",IF(AND($B2205&gt;0,VALUE(SUBSTITUTE($B2205,"8","0"))=$B2205),1,0)),"")</f>
        <v/>
      </c>
      <c r="L2205" s="5" t="str">
        <f>IF(PhieuBauCu!$B$2&gt;8,IF(LEN($B2205)=0,"",IF(AND($B2205&gt;0,VALUE(SUBSTITUTE($B2205,"9","0"))=$B2205),1,0)),"")</f>
        <v/>
      </c>
      <c r="M2205" s="9">
        <f t="shared" si="69"/>
        <v>0</v>
      </c>
      <c r="N2205" s="36">
        <f>IF(AND(M2205&lt;=PhieuBauCu!$B$13,M2205&gt;=1),1,0)</f>
        <v>0</v>
      </c>
    </row>
    <row r="2206" spans="1:14" ht="28.5" customHeight="1">
      <c r="A2206" s="2">
        <v>2201</v>
      </c>
      <c r="B2206" s="3"/>
      <c r="C2206" s="48" t="str">
        <f t="shared" si="68"/>
        <v/>
      </c>
      <c r="D2206" s="5" t="str">
        <f>IF(PhieuBauCu!$B$2&gt;0,IF(LEN($B2206)=0,"",IF(AND($B2206&gt;0,VALUE(SUBSTITUTE($B2206,"1","0"))=$B2206),1,0)),"")</f>
        <v/>
      </c>
      <c r="E2206" s="5" t="str">
        <f>IF(PhieuBauCu!$B$2&gt;1,IF(LEN($B2206)=0,"",IF(AND($B2206&gt;0,VALUE(SUBSTITUTE($B2206,"2","0"))=$B2206),1,0)),"")</f>
        <v/>
      </c>
      <c r="F2206" s="5" t="str">
        <f>IF(PhieuBauCu!$B$2&gt;2,IF(LEN($B2206)=0,"",IF(AND($B2206&gt;0,VALUE(SUBSTITUTE($B2206,"3","0"))=$B2206),1,0)),"")</f>
        <v/>
      </c>
      <c r="G2206" s="5" t="str">
        <f>IF(PhieuBauCu!$B$2&gt;3,IF(LEN($B2206)=0,"",IF(AND($B2206&gt;0,VALUE(SUBSTITUTE($B2206,"4","0"))=$B2206),1,0)),"")</f>
        <v/>
      </c>
      <c r="H2206" s="5" t="str">
        <f>IF(PhieuBauCu!$B$2&gt;4,IF(LEN($B2206)=0,"",IF(AND($B2206&gt;0,VALUE(SUBSTITUTE($B2206,"5","0"))=$B2206),1,0)),"")</f>
        <v/>
      </c>
      <c r="I2206" s="5" t="str">
        <f>IF(PhieuBauCu!$B$2&gt;5,IF(LEN($B2206)=0,"",IF(AND($B2206&gt;0,VALUE(SUBSTITUTE($B2206,"6","0"))=$B2206),1,0)),"")</f>
        <v/>
      </c>
      <c r="J2206" s="5" t="str">
        <f>IF(PhieuBauCu!$B$2&gt;6,IF(LEN($B2206)=0,"",IF(AND($B2206&gt;0,VALUE(SUBSTITUTE($B2206,"7","0"))=$B2206),1,0)),"")</f>
        <v/>
      </c>
      <c r="K2206" s="5" t="str">
        <f>IF(PhieuBauCu!$B$2&gt;7,IF(LEN($B2206)=0,"",IF(AND($B2206&gt;0,VALUE(SUBSTITUTE($B2206,"8","0"))=$B2206),1,0)),"")</f>
        <v/>
      </c>
      <c r="L2206" s="5" t="str">
        <f>IF(PhieuBauCu!$B$2&gt;8,IF(LEN($B2206)=0,"",IF(AND($B2206&gt;0,VALUE(SUBSTITUTE($B2206,"9","0"))=$B2206),1,0)),"")</f>
        <v/>
      </c>
      <c r="M2206" s="9">
        <f t="shared" si="69"/>
        <v>0</v>
      </c>
      <c r="N2206" s="36">
        <f>IF(AND(M2206&lt;=PhieuBauCu!$B$13,M2206&gt;=1),1,0)</f>
        <v>0</v>
      </c>
    </row>
    <row r="2207" spans="1:14" ht="28.5" customHeight="1">
      <c r="A2207" s="2">
        <v>2202</v>
      </c>
      <c r="B2207" s="3"/>
      <c r="C2207" s="48" t="str">
        <f t="shared" si="68"/>
        <v/>
      </c>
      <c r="D2207" s="5" t="str">
        <f>IF(PhieuBauCu!$B$2&gt;0,IF(LEN($B2207)=0,"",IF(AND($B2207&gt;0,VALUE(SUBSTITUTE($B2207,"1","0"))=$B2207),1,0)),"")</f>
        <v/>
      </c>
      <c r="E2207" s="5" t="str">
        <f>IF(PhieuBauCu!$B$2&gt;1,IF(LEN($B2207)=0,"",IF(AND($B2207&gt;0,VALUE(SUBSTITUTE($B2207,"2","0"))=$B2207),1,0)),"")</f>
        <v/>
      </c>
      <c r="F2207" s="5" t="str">
        <f>IF(PhieuBauCu!$B$2&gt;2,IF(LEN($B2207)=0,"",IF(AND($B2207&gt;0,VALUE(SUBSTITUTE($B2207,"3","0"))=$B2207),1,0)),"")</f>
        <v/>
      </c>
      <c r="G2207" s="5" t="str">
        <f>IF(PhieuBauCu!$B$2&gt;3,IF(LEN($B2207)=0,"",IF(AND($B2207&gt;0,VALUE(SUBSTITUTE($B2207,"4","0"))=$B2207),1,0)),"")</f>
        <v/>
      </c>
      <c r="H2207" s="5" t="str">
        <f>IF(PhieuBauCu!$B$2&gt;4,IF(LEN($B2207)=0,"",IF(AND($B2207&gt;0,VALUE(SUBSTITUTE($B2207,"5","0"))=$B2207),1,0)),"")</f>
        <v/>
      </c>
      <c r="I2207" s="5" t="str">
        <f>IF(PhieuBauCu!$B$2&gt;5,IF(LEN($B2207)=0,"",IF(AND($B2207&gt;0,VALUE(SUBSTITUTE($B2207,"6","0"))=$B2207),1,0)),"")</f>
        <v/>
      </c>
      <c r="J2207" s="5" t="str">
        <f>IF(PhieuBauCu!$B$2&gt;6,IF(LEN($B2207)=0,"",IF(AND($B2207&gt;0,VALUE(SUBSTITUTE($B2207,"7","0"))=$B2207),1,0)),"")</f>
        <v/>
      </c>
      <c r="K2207" s="5" t="str">
        <f>IF(PhieuBauCu!$B$2&gt;7,IF(LEN($B2207)=0,"",IF(AND($B2207&gt;0,VALUE(SUBSTITUTE($B2207,"8","0"))=$B2207),1,0)),"")</f>
        <v/>
      </c>
      <c r="L2207" s="5" t="str">
        <f>IF(PhieuBauCu!$B$2&gt;8,IF(LEN($B2207)=0,"",IF(AND($B2207&gt;0,VALUE(SUBSTITUTE($B2207,"9","0"))=$B2207),1,0)),"")</f>
        <v/>
      </c>
      <c r="M2207" s="9">
        <f t="shared" si="69"/>
        <v>0</v>
      </c>
      <c r="N2207" s="36">
        <f>IF(AND(M2207&lt;=PhieuBauCu!$B$13,M2207&gt;=1),1,0)</f>
        <v>0</v>
      </c>
    </row>
    <row r="2208" spans="1:14" ht="28.5" customHeight="1">
      <c r="A2208" s="2">
        <v>2203</v>
      </c>
      <c r="B2208" s="3"/>
      <c r="C2208" s="48" t="str">
        <f t="shared" si="68"/>
        <v/>
      </c>
      <c r="D2208" s="5" t="str">
        <f>IF(PhieuBauCu!$B$2&gt;0,IF(LEN($B2208)=0,"",IF(AND($B2208&gt;0,VALUE(SUBSTITUTE($B2208,"1","0"))=$B2208),1,0)),"")</f>
        <v/>
      </c>
      <c r="E2208" s="5" t="str">
        <f>IF(PhieuBauCu!$B$2&gt;1,IF(LEN($B2208)=0,"",IF(AND($B2208&gt;0,VALUE(SUBSTITUTE($B2208,"2","0"))=$B2208),1,0)),"")</f>
        <v/>
      </c>
      <c r="F2208" s="5" t="str">
        <f>IF(PhieuBauCu!$B$2&gt;2,IF(LEN($B2208)=0,"",IF(AND($B2208&gt;0,VALUE(SUBSTITUTE($B2208,"3","0"))=$B2208),1,0)),"")</f>
        <v/>
      </c>
      <c r="G2208" s="5" t="str">
        <f>IF(PhieuBauCu!$B$2&gt;3,IF(LEN($B2208)=0,"",IF(AND($B2208&gt;0,VALUE(SUBSTITUTE($B2208,"4","0"))=$B2208),1,0)),"")</f>
        <v/>
      </c>
      <c r="H2208" s="5" t="str">
        <f>IF(PhieuBauCu!$B$2&gt;4,IF(LEN($B2208)=0,"",IF(AND($B2208&gt;0,VALUE(SUBSTITUTE($B2208,"5","0"))=$B2208),1,0)),"")</f>
        <v/>
      </c>
      <c r="I2208" s="5" t="str">
        <f>IF(PhieuBauCu!$B$2&gt;5,IF(LEN($B2208)=0,"",IF(AND($B2208&gt;0,VALUE(SUBSTITUTE($B2208,"6","0"))=$B2208),1,0)),"")</f>
        <v/>
      </c>
      <c r="J2208" s="5" t="str">
        <f>IF(PhieuBauCu!$B$2&gt;6,IF(LEN($B2208)=0,"",IF(AND($B2208&gt;0,VALUE(SUBSTITUTE($B2208,"7","0"))=$B2208),1,0)),"")</f>
        <v/>
      </c>
      <c r="K2208" s="5" t="str">
        <f>IF(PhieuBauCu!$B$2&gt;7,IF(LEN($B2208)=0,"",IF(AND($B2208&gt;0,VALUE(SUBSTITUTE($B2208,"8","0"))=$B2208),1,0)),"")</f>
        <v/>
      </c>
      <c r="L2208" s="5" t="str">
        <f>IF(PhieuBauCu!$B$2&gt;8,IF(LEN($B2208)=0,"",IF(AND($B2208&gt;0,VALUE(SUBSTITUTE($B2208,"9","0"))=$B2208),1,0)),"")</f>
        <v/>
      </c>
      <c r="M2208" s="9">
        <f t="shared" si="69"/>
        <v>0</v>
      </c>
      <c r="N2208" s="36">
        <f>IF(AND(M2208&lt;=PhieuBauCu!$B$13,M2208&gt;=1),1,0)</f>
        <v>0</v>
      </c>
    </row>
    <row r="2209" spans="1:14" ht="28.5" customHeight="1">
      <c r="A2209" s="2">
        <v>2204</v>
      </c>
      <c r="B2209" s="3"/>
      <c r="C2209" s="48" t="str">
        <f t="shared" si="68"/>
        <v/>
      </c>
      <c r="D2209" s="5" t="str">
        <f>IF(PhieuBauCu!$B$2&gt;0,IF(LEN($B2209)=0,"",IF(AND($B2209&gt;0,VALUE(SUBSTITUTE($B2209,"1","0"))=$B2209),1,0)),"")</f>
        <v/>
      </c>
      <c r="E2209" s="5" t="str">
        <f>IF(PhieuBauCu!$B$2&gt;1,IF(LEN($B2209)=0,"",IF(AND($B2209&gt;0,VALUE(SUBSTITUTE($B2209,"2","0"))=$B2209),1,0)),"")</f>
        <v/>
      </c>
      <c r="F2209" s="5" t="str">
        <f>IF(PhieuBauCu!$B$2&gt;2,IF(LEN($B2209)=0,"",IF(AND($B2209&gt;0,VALUE(SUBSTITUTE($B2209,"3","0"))=$B2209),1,0)),"")</f>
        <v/>
      </c>
      <c r="G2209" s="5" t="str">
        <f>IF(PhieuBauCu!$B$2&gt;3,IF(LEN($B2209)=0,"",IF(AND($B2209&gt;0,VALUE(SUBSTITUTE($B2209,"4","0"))=$B2209),1,0)),"")</f>
        <v/>
      </c>
      <c r="H2209" s="5" t="str">
        <f>IF(PhieuBauCu!$B$2&gt;4,IF(LEN($B2209)=0,"",IF(AND($B2209&gt;0,VALUE(SUBSTITUTE($B2209,"5","0"))=$B2209),1,0)),"")</f>
        <v/>
      </c>
      <c r="I2209" s="5" t="str">
        <f>IF(PhieuBauCu!$B$2&gt;5,IF(LEN($B2209)=0,"",IF(AND($B2209&gt;0,VALUE(SUBSTITUTE($B2209,"6","0"))=$B2209),1,0)),"")</f>
        <v/>
      </c>
      <c r="J2209" s="5" t="str">
        <f>IF(PhieuBauCu!$B$2&gt;6,IF(LEN($B2209)=0,"",IF(AND($B2209&gt;0,VALUE(SUBSTITUTE($B2209,"7","0"))=$B2209),1,0)),"")</f>
        <v/>
      </c>
      <c r="K2209" s="5" t="str">
        <f>IF(PhieuBauCu!$B$2&gt;7,IF(LEN($B2209)=0,"",IF(AND($B2209&gt;0,VALUE(SUBSTITUTE($B2209,"8","0"))=$B2209),1,0)),"")</f>
        <v/>
      </c>
      <c r="L2209" s="5" t="str">
        <f>IF(PhieuBauCu!$B$2&gt;8,IF(LEN($B2209)=0,"",IF(AND($B2209&gt;0,VALUE(SUBSTITUTE($B2209,"9","0"))=$B2209),1,0)),"")</f>
        <v/>
      </c>
      <c r="M2209" s="9">
        <f t="shared" si="69"/>
        <v>0</v>
      </c>
      <c r="N2209" s="36">
        <f>IF(AND(M2209&lt;=PhieuBauCu!$B$13,M2209&gt;=1),1,0)</f>
        <v>0</v>
      </c>
    </row>
    <row r="2210" spans="1:14" ht="28.5" customHeight="1">
      <c r="A2210" s="2">
        <v>2205</v>
      </c>
      <c r="B2210" s="3"/>
      <c r="C2210" s="48" t="str">
        <f t="shared" si="68"/>
        <v/>
      </c>
      <c r="D2210" s="5" t="str">
        <f>IF(PhieuBauCu!$B$2&gt;0,IF(LEN($B2210)=0,"",IF(AND($B2210&gt;0,VALUE(SUBSTITUTE($B2210,"1","0"))=$B2210),1,0)),"")</f>
        <v/>
      </c>
      <c r="E2210" s="5" t="str">
        <f>IF(PhieuBauCu!$B$2&gt;1,IF(LEN($B2210)=0,"",IF(AND($B2210&gt;0,VALUE(SUBSTITUTE($B2210,"2","0"))=$B2210),1,0)),"")</f>
        <v/>
      </c>
      <c r="F2210" s="5" t="str">
        <f>IF(PhieuBauCu!$B$2&gt;2,IF(LEN($B2210)=0,"",IF(AND($B2210&gt;0,VALUE(SUBSTITUTE($B2210,"3","0"))=$B2210),1,0)),"")</f>
        <v/>
      </c>
      <c r="G2210" s="5" t="str">
        <f>IF(PhieuBauCu!$B$2&gt;3,IF(LEN($B2210)=0,"",IF(AND($B2210&gt;0,VALUE(SUBSTITUTE($B2210,"4","0"))=$B2210),1,0)),"")</f>
        <v/>
      </c>
      <c r="H2210" s="5" t="str">
        <f>IF(PhieuBauCu!$B$2&gt;4,IF(LEN($B2210)=0,"",IF(AND($B2210&gt;0,VALUE(SUBSTITUTE($B2210,"5","0"))=$B2210),1,0)),"")</f>
        <v/>
      </c>
      <c r="I2210" s="5" t="str">
        <f>IF(PhieuBauCu!$B$2&gt;5,IF(LEN($B2210)=0,"",IF(AND($B2210&gt;0,VALUE(SUBSTITUTE($B2210,"6","0"))=$B2210),1,0)),"")</f>
        <v/>
      </c>
      <c r="J2210" s="5" t="str">
        <f>IF(PhieuBauCu!$B$2&gt;6,IF(LEN($B2210)=0,"",IF(AND($B2210&gt;0,VALUE(SUBSTITUTE($B2210,"7","0"))=$B2210),1,0)),"")</f>
        <v/>
      </c>
      <c r="K2210" s="5" t="str">
        <f>IF(PhieuBauCu!$B$2&gt;7,IF(LEN($B2210)=0,"",IF(AND($B2210&gt;0,VALUE(SUBSTITUTE($B2210,"8","0"))=$B2210),1,0)),"")</f>
        <v/>
      </c>
      <c r="L2210" s="5" t="str">
        <f>IF(PhieuBauCu!$B$2&gt;8,IF(LEN($B2210)=0,"",IF(AND($B2210&gt;0,VALUE(SUBSTITUTE($B2210,"9","0"))=$B2210),1,0)),"")</f>
        <v/>
      </c>
      <c r="M2210" s="9">
        <f t="shared" si="69"/>
        <v>0</v>
      </c>
      <c r="N2210" s="36">
        <f>IF(AND(M2210&lt;=PhieuBauCu!$B$13,M2210&gt;=1),1,0)</f>
        <v>0</v>
      </c>
    </row>
    <row r="2211" spans="1:14" ht="28.5" customHeight="1">
      <c r="A2211" s="2">
        <v>2206</v>
      </c>
      <c r="B2211" s="3"/>
      <c r="C2211" s="48" t="str">
        <f t="shared" si="68"/>
        <v/>
      </c>
      <c r="D2211" s="5" t="str">
        <f>IF(PhieuBauCu!$B$2&gt;0,IF(LEN($B2211)=0,"",IF(AND($B2211&gt;0,VALUE(SUBSTITUTE($B2211,"1","0"))=$B2211),1,0)),"")</f>
        <v/>
      </c>
      <c r="E2211" s="5" t="str">
        <f>IF(PhieuBauCu!$B$2&gt;1,IF(LEN($B2211)=0,"",IF(AND($B2211&gt;0,VALUE(SUBSTITUTE($B2211,"2","0"))=$B2211),1,0)),"")</f>
        <v/>
      </c>
      <c r="F2211" s="5" t="str">
        <f>IF(PhieuBauCu!$B$2&gt;2,IF(LEN($B2211)=0,"",IF(AND($B2211&gt;0,VALUE(SUBSTITUTE($B2211,"3","0"))=$B2211),1,0)),"")</f>
        <v/>
      </c>
      <c r="G2211" s="5" t="str">
        <f>IF(PhieuBauCu!$B$2&gt;3,IF(LEN($B2211)=0,"",IF(AND($B2211&gt;0,VALUE(SUBSTITUTE($B2211,"4","0"))=$B2211),1,0)),"")</f>
        <v/>
      </c>
      <c r="H2211" s="5" t="str">
        <f>IF(PhieuBauCu!$B$2&gt;4,IF(LEN($B2211)=0,"",IF(AND($B2211&gt;0,VALUE(SUBSTITUTE($B2211,"5","0"))=$B2211),1,0)),"")</f>
        <v/>
      </c>
      <c r="I2211" s="5" t="str">
        <f>IF(PhieuBauCu!$B$2&gt;5,IF(LEN($B2211)=0,"",IF(AND($B2211&gt;0,VALUE(SUBSTITUTE($B2211,"6","0"))=$B2211),1,0)),"")</f>
        <v/>
      </c>
      <c r="J2211" s="5" t="str">
        <f>IF(PhieuBauCu!$B$2&gt;6,IF(LEN($B2211)=0,"",IF(AND($B2211&gt;0,VALUE(SUBSTITUTE($B2211,"7","0"))=$B2211),1,0)),"")</f>
        <v/>
      </c>
      <c r="K2211" s="5" t="str">
        <f>IF(PhieuBauCu!$B$2&gt;7,IF(LEN($B2211)=0,"",IF(AND($B2211&gt;0,VALUE(SUBSTITUTE($B2211,"8","0"))=$B2211),1,0)),"")</f>
        <v/>
      </c>
      <c r="L2211" s="5" t="str">
        <f>IF(PhieuBauCu!$B$2&gt;8,IF(LEN($B2211)=0,"",IF(AND($B2211&gt;0,VALUE(SUBSTITUTE($B2211,"9","0"))=$B2211),1,0)),"")</f>
        <v/>
      </c>
      <c r="M2211" s="9">
        <f t="shared" si="69"/>
        <v>0</v>
      </c>
      <c r="N2211" s="36">
        <f>IF(AND(M2211&lt;=PhieuBauCu!$B$13,M2211&gt;=1),1,0)</f>
        <v>0</v>
      </c>
    </row>
    <row r="2212" spans="1:14" ht="28.5" customHeight="1">
      <c r="A2212" s="2">
        <v>2207</v>
      </c>
      <c r="B2212" s="3"/>
      <c r="C2212" s="48" t="str">
        <f t="shared" si="68"/>
        <v/>
      </c>
      <c r="D2212" s="5" t="str">
        <f>IF(PhieuBauCu!$B$2&gt;0,IF(LEN($B2212)=0,"",IF(AND($B2212&gt;0,VALUE(SUBSTITUTE($B2212,"1","0"))=$B2212),1,0)),"")</f>
        <v/>
      </c>
      <c r="E2212" s="5" t="str">
        <f>IF(PhieuBauCu!$B$2&gt;1,IF(LEN($B2212)=0,"",IF(AND($B2212&gt;0,VALUE(SUBSTITUTE($B2212,"2","0"))=$B2212),1,0)),"")</f>
        <v/>
      </c>
      <c r="F2212" s="5" t="str">
        <f>IF(PhieuBauCu!$B$2&gt;2,IF(LEN($B2212)=0,"",IF(AND($B2212&gt;0,VALUE(SUBSTITUTE($B2212,"3","0"))=$B2212),1,0)),"")</f>
        <v/>
      </c>
      <c r="G2212" s="5" t="str">
        <f>IF(PhieuBauCu!$B$2&gt;3,IF(LEN($B2212)=0,"",IF(AND($B2212&gt;0,VALUE(SUBSTITUTE($B2212,"4","0"))=$B2212),1,0)),"")</f>
        <v/>
      </c>
      <c r="H2212" s="5" t="str">
        <f>IF(PhieuBauCu!$B$2&gt;4,IF(LEN($B2212)=0,"",IF(AND($B2212&gt;0,VALUE(SUBSTITUTE($B2212,"5","0"))=$B2212),1,0)),"")</f>
        <v/>
      </c>
      <c r="I2212" s="5" t="str">
        <f>IF(PhieuBauCu!$B$2&gt;5,IF(LEN($B2212)=0,"",IF(AND($B2212&gt;0,VALUE(SUBSTITUTE($B2212,"6","0"))=$B2212),1,0)),"")</f>
        <v/>
      </c>
      <c r="J2212" s="5" t="str">
        <f>IF(PhieuBauCu!$B$2&gt;6,IF(LEN($B2212)=0,"",IF(AND($B2212&gt;0,VALUE(SUBSTITUTE($B2212,"7","0"))=$B2212),1,0)),"")</f>
        <v/>
      </c>
      <c r="K2212" s="5" t="str">
        <f>IF(PhieuBauCu!$B$2&gt;7,IF(LEN($B2212)=0,"",IF(AND($B2212&gt;0,VALUE(SUBSTITUTE($B2212,"8","0"))=$B2212),1,0)),"")</f>
        <v/>
      </c>
      <c r="L2212" s="5" t="str">
        <f>IF(PhieuBauCu!$B$2&gt;8,IF(LEN($B2212)=0,"",IF(AND($B2212&gt;0,VALUE(SUBSTITUTE($B2212,"9","0"))=$B2212),1,0)),"")</f>
        <v/>
      </c>
      <c r="M2212" s="9">
        <f t="shared" si="69"/>
        <v>0</v>
      </c>
      <c r="N2212" s="36">
        <f>IF(AND(M2212&lt;=PhieuBauCu!$B$13,M2212&gt;=1),1,0)</f>
        <v>0</v>
      </c>
    </row>
    <row r="2213" spans="1:14" ht="28.5" customHeight="1">
      <c r="A2213" s="2">
        <v>2208</v>
      </c>
      <c r="B2213" s="3"/>
      <c r="C2213" s="48" t="str">
        <f t="shared" si="68"/>
        <v/>
      </c>
      <c r="D2213" s="5" t="str">
        <f>IF(PhieuBauCu!$B$2&gt;0,IF(LEN($B2213)=0,"",IF(AND($B2213&gt;0,VALUE(SUBSTITUTE($B2213,"1","0"))=$B2213),1,0)),"")</f>
        <v/>
      </c>
      <c r="E2213" s="5" t="str">
        <f>IF(PhieuBauCu!$B$2&gt;1,IF(LEN($B2213)=0,"",IF(AND($B2213&gt;0,VALUE(SUBSTITUTE($B2213,"2","0"))=$B2213),1,0)),"")</f>
        <v/>
      </c>
      <c r="F2213" s="5" t="str">
        <f>IF(PhieuBauCu!$B$2&gt;2,IF(LEN($B2213)=0,"",IF(AND($B2213&gt;0,VALUE(SUBSTITUTE($B2213,"3","0"))=$B2213),1,0)),"")</f>
        <v/>
      </c>
      <c r="G2213" s="5" t="str">
        <f>IF(PhieuBauCu!$B$2&gt;3,IF(LEN($B2213)=0,"",IF(AND($B2213&gt;0,VALUE(SUBSTITUTE($B2213,"4","0"))=$B2213),1,0)),"")</f>
        <v/>
      </c>
      <c r="H2213" s="5" t="str">
        <f>IF(PhieuBauCu!$B$2&gt;4,IF(LEN($B2213)=0,"",IF(AND($B2213&gt;0,VALUE(SUBSTITUTE($B2213,"5","0"))=$B2213),1,0)),"")</f>
        <v/>
      </c>
      <c r="I2213" s="5" t="str">
        <f>IF(PhieuBauCu!$B$2&gt;5,IF(LEN($B2213)=0,"",IF(AND($B2213&gt;0,VALUE(SUBSTITUTE($B2213,"6","0"))=$B2213),1,0)),"")</f>
        <v/>
      </c>
      <c r="J2213" s="5" t="str">
        <f>IF(PhieuBauCu!$B$2&gt;6,IF(LEN($B2213)=0,"",IF(AND($B2213&gt;0,VALUE(SUBSTITUTE($B2213,"7","0"))=$B2213),1,0)),"")</f>
        <v/>
      </c>
      <c r="K2213" s="5" t="str">
        <f>IF(PhieuBauCu!$B$2&gt;7,IF(LEN($B2213)=0,"",IF(AND($B2213&gt;0,VALUE(SUBSTITUTE($B2213,"8","0"))=$B2213),1,0)),"")</f>
        <v/>
      </c>
      <c r="L2213" s="5" t="str">
        <f>IF(PhieuBauCu!$B$2&gt;8,IF(LEN($B2213)=0,"",IF(AND($B2213&gt;0,VALUE(SUBSTITUTE($B2213,"9","0"))=$B2213),1,0)),"")</f>
        <v/>
      </c>
      <c r="M2213" s="9">
        <f t="shared" si="69"/>
        <v>0</v>
      </c>
      <c r="N2213" s="36">
        <f>IF(AND(M2213&lt;=PhieuBauCu!$B$13,M2213&gt;=1),1,0)</f>
        <v>0</v>
      </c>
    </row>
    <row r="2214" spans="1:14" ht="28.5" customHeight="1">
      <c r="A2214" s="2">
        <v>2209</v>
      </c>
      <c r="B2214" s="3"/>
      <c r="C2214" s="48" t="str">
        <f t="shared" si="68"/>
        <v/>
      </c>
      <c r="D2214" s="5" t="str">
        <f>IF(PhieuBauCu!$B$2&gt;0,IF(LEN($B2214)=0,"",IF(AND($B2214&gt;0,VALUE(SUBSTITUTE($B2214,"1","0"))=$B2214),1,0)),"")</f>
        <v/>
      </c>
      <c r="E2214" s="5" t="str">
        <f>IF(PhieuBauCu!$B$2&gt;1,IF(LEN($B2214)=0,"",IF(AND($B2214&gt;0,VALUE(SUBSTITUTE($B2214,"2","0"))=$B2214),1,0)),"")</f>
        <v/>
      </c>
      <c r="F2214" s="5" t="str">
        <f>IF(PhieuBauCu!$B$2&gt;2,IF(LEN($B2214)=0,"",IF(AND($B2214&gt;0,VALUE(SUBSTITUTE($B2214,"3","0"))=$B2214),1,0)),"")</f>
        <v/>
      </c>
      <c r="G2214" s="5" t="str">
        <f>IF(PhieuBauCu!$B$2&gt;3,IF(LEN($B2214)=0,"",IF(AND($B2214&gt;0,VALUE(SUBSTITUTE($B2214,"4","0"))=$B2214),1,0)),"")</f>
        <v/>
      </c>
      <c r="H2214" s="5" t="str">
        <f>IF(PhieuBauCu!$B$2&gt;4,IF(LEN($B2214)=0,"",IF(AND($B2214&gt;0,VALUE(SUBSTITUTE($B2214,"5","0"))=$B2214),1,0)),"")</f>
        <v/>
      </c>
      <c r="I2214" s="5" t="str">
        <f>IF(PhieuBauCu!$B$2&gt;5,IF(LEN($B2214)=0,"",IF(AND($B2214&gt;0,VALUE(SUBSTITUTE($B2214,"6","0"))=$B2214),1,0)),"")</f>
        <v/>
      </c>
      <c r="J2214" s="5" t="str">
        <f>IF(PhieuBauCu!$B$2&gt;6,IF(LEN($B2214)=0,"",IF(AND($B2214&gt;0,VALUE(SUBSTITUTE($B2214,"7","0"))=$B2214),1,0)),"")</f>
        <v/>
      </c>
      <c r="K2214" s="5" t="str">
        <f>IF(PhieuBauCu!$B$2&gt;7,IF(LEN($B2214)=0,"",IF(AND($B2214&gt;0,VALUE(SUBSTITUTE($B2214,"8","0"))=$B2214),1,0)),"")</f>
        <v/>
      </c>
      <c r="L2214" s="5" t="str">
        <f>IF(PhieuBauCu!$B$2&gt;8,IF(LEN($B2214)=0,"",IF(AND($B2214&gt;0,VALUE(SUBSTITUTE($B2214,"9","0"))=$B2214),1,0)),"")</f>
        <v/>
      </c>
      <c r="M2214" s="9">
        <f t="shared" si="69"/>
        <v>0</v>
      </c>
      <c r="N2214" s="36">
        <f>IF(AND(M2214&lt;=PhieuBauCu!$B$13,M2214&gt;=1),1,0)</f>
        <v>0</v>
      </c>
    </row>
    <row r="2215" spans="1:14" ht="28.5" customHeight="1">
      <c r="A2215" s="2">
        <v>2210</v>
      </c>
      <c r="B2215" s="3"/>
      <c r="C2215" s="48" t="str">
        <f t="shared" si="68"/>
        <v/>
      </c>
      <c r="D2215" s="5" t="str">
        <f>IF(PhieuBauCu!$B$2&gt;0,IF(LEN($B2215)=0,"",IF(AND($B2215&gt;0,VALUE(SUBSTITUTE($B2215,"1","0"))=$B2215),1,0)),"")</f>
        <v/>
      </c>
      <c r="E2215" s="5" t="str">
        <f>IF(PhieuBauCu!$B$2&gt;1,IF(LEN($B2215)=0,"",IF(AND($B2215&gt;0,VALUE(SUBSTITUTE($B2215,"2","0"))=$B2215),1,0)),"")</f>
        <v/>
      </c>
      <c r="F2215" s="5" t="str">
        <f>IF(PhieuBauCu!$B$2&gt;2,IF(LEN($B2215)=0,"",IF(AND($B2215&gt;0,VALUE(SUBSTITUTE($B2215,"3","0"))=$B2215),1,0)),"")</f>
        <v/>
      </c>
      <c r="G2215" s="5" t="str">
        <f>IF(PhieuBauCu!$B$2&gt;3,IF(LEN($B2215)=0,"",IF(AND($B2215&gt;0,VALUE(SUBSTITUTE($B2215,"4","0"))=$B2215),1,0)),"")</f>
        <v/>
      </c>
      <c r="H2215" s="5" t="str">
        <f>IF(PhieuBauCu!$B$2&gt;4,IF(LEN($B2215)=0,"",IF(AND($B2215&gt;0,VALUE(SUBSTITUTE($B2215,"5","0"))=$B2215),1,0)),"")</f>
        <v/>
      </c>
      <c r="I2215" s="5" t="str">
        <f>IF(PhieuBauCu!$B$2&gt;5,IF(LEN($B2215)=0,"",IF(AND($B2215&gt;0,VALUE(SUBSTITUTE($B2215,"6","0"))=$B2215),1,0)),"")</f>
        <v/>
      </c>
      <c r="J2215" s="5" t="str">
        <f>IF(PhieuBauCu!$B$2&gt;6,IF(LEN($B2215)=0,"",IF(AND($B2215&gt;0,VALUE(SUBSTITUTE($B2215,"7","0"))=$B2215),1,0)),"")</f>
        <v/>
      </c>
      <c r="K2215" s="5" t="str">
        <f>IF(PhieuBauCu!$B$2&gt;7,IF(LEN($B2215)=0,"",IF(AND($B2215&gt;0,VALUE(SUBSTITUTE($B2215,"8","0"))=$B2215),1,0)),"")</f>
        <v/>
      </c>
      <c r="L2215" s="5" t="str">
        <f>IF(PhieuBauCu!$B$2&gt;8,IF(LEN($B2215)=0,"",IF(AND($B2215&gt;0,VALUE(SUBSTITUTE($B2215,"9","0"))=$B2215),1,0)),"")</f>
        <v/>
      </c>
      <c r="M2215" s="9">
        <f t="shared" si="69"/>
        <v>0</v>
      </c>
      <c r="N2215" s="36">
        <f>IF(AND(M2215&lt;=PhieuBauCu!$B$13,M2215&gt;=1),1,0)</f>
        <v>0</v>
      </c>
    </row>
    <row r="2216" spans="1:14" ht="28.5" customHeight="1">
      <c r="A2216" s="2">
        <v>2211</v>
      </c>
      <c r="B2216" s="3"/>
      <c r="C2216" s="48" t="str">
        <f t="shared" si="68"/>
        <v/>
      </c>
      <c r="D2216" s="5" t="str">
        <f>IF(PhieuBauCu!$B$2&gt;0,IF(LEN($B2216)=0,"",IF(AND($B2216&gt;0,VALUE(SUBSTITUTE($B2216,"1","0"))=$B2216),1,0)),"")</f>
        <v/>
      </c>
      <c r="E2216" s="5" t="str">
        <f>IF(PhieuBauCu!$B$2&gt;1,IF(LEN($B2216)=0,"",IF(AND($B2216&gt;0,VALUE(SUBSTITUTE($B2216,"2","0"))=$B2216),1,0)),"")</f>
        <v/>
      </c>
      <c r="F2216" s="5" t="str">
        <f>IF(PhieuBauCu!$B$2&gt;2,IF(LEN($B2216)=0,"",IF(AND($B2216&gt;0,VALUE(SUBSTITUTE($B2216,"3","0"))=$B2216),1,0)),"")</f>
        <v/>
      </c>
      <c r="G2216" s="5" t="str">
        <f>IF(PhieuBauCu!$B$2&gt;3,IF(LEN($B2216)=0,"",IF(AND($B2216&gt;0,VALUE(SUBSTITUTE($B2216,"4","0"))=$B2216),1,0)),"")</f>
        <v/>
      </c>
      <c r="H2216" s="5" t="str">
        <f>IF(PhieuBauCu!$B$2&gt;4,IF(LEN($B2216)=0,"",IF(AND($B2216&gt;0,VALUE(SUBSTITUTE($B2216,"5","0"))=$B2216),1,0)),"")</f>
        <v/>
      </c>
      <c r="I2216" s="5" t="str">
        <f>IF(PhieuBauCu!$B$2&gt;5,IF(LEN($B2216)=0,"",IF(AND($B2216&gt;0,VALUE(SUBSTITUTE($B2216,"6","0"))=$B2216),1,0)),"")</f>
        <v/>
      </c>
      <c r="J2216" s="5" t="str">
        <f>IF(PhieuBauCu!$B$2&gt;6,IF(LEN($B2216)=0,"",IF(AND($B2216&gt;0,VALUE(SUBSTITUTE($B2216,"7","0"))=$B2216),1,0)),"")</f>
        <v/>
      </c>
      <c r="K2216" s="5" t="str">
        <f>IF(PhieuBauCu!$B$2&gt;7,IF(LEN($B2216)=0,"",IF(AND($B2216&gt;0,VALUE(SUBSTITUTE($B2216,"8","0"))=$B2216),1,0)),"")</f>
        <v/>
      </c>
      <c r="L2216" s="5" t="str">
        <f>IF(PhieuBauCu!$B$2&gt;8,IF(LEN($B2216)=0,"",IF(AND($B2216&gt;0,VALUE(SUBSTITUTE($B2216,"9","0"))=$B2216),1,0)),"")</f>
        <v/>
      </c>
      <c r="M2216" s="9">
        <f t="shared" si="69"/>
        <v>0</v>
      </c>
      <c r="N2216" s="36">
        <f>IF(AND(M2216&lt;=PhieuBauCu!$B$13,M2216&gt;=1),1,0)</f>
        <v>0</v>
      </c>
    </row>
    <row r="2217" spans="1:14" ht="28.5" customHeight="1">
      <c r="A2217" s="2">
        <v>2212</v>
      </c>
      <c r="B2217" s="3"/>
      <c r="C2217" s="48" t="str">
        <f t="shared" si="68"/>
        <v/>
      </c>
      <c r="D2217" s="5" t="str">
        <f>IF(PhieuBauCu!$B$2&gt;0,IF(LEN($B2217)=0,"",IF(AND($B2217&gt;0,VALUE(SUBSTITUTE($B2217,"1","0"))=$B2217),1,0)),"")</f>
        <v/>
      </c>
      <c r="E2217" s="5" t="str">
        <f>IF(PhieuBauCu!$B$2&gt;1,IF(LEN($B2217)=0,"",IF(AND($B2217&gt;0,VALUE(SUBSTITUTE($B2217,"2","0"))=$B2217),1,0)),"")</f>
        <v/>
      </c>
      <c r="F2217" s="5" t="str">
        <f>IF(PhieuBauCu!$B$2&gt;2,IF(LEN($B2217)=0,"",IF(AND($B2217&gt;0,VALUE(SUBSTITUTE($B2217,"3","0"))=$B2217),1,0)),"")</f>
        <v/>
      </c>
      <c r="G2217" s="5" t="str">
        <f>IF(PhieuBauCu!$B$2&gt;3,IF(LEN($B2217)=0,"",IF(AND($B2217&gt;0,VALUE(SUBSTITUTE($B2217,"4","0"))=$B2217),1,0)),"")</f>
        <v/>
      </c>
      <c r="H2217" s="5" t="str">
        <f>IF(PhieuBauCu!$B$2&gt;4,IF(LEN($B2217)=0,"",IF(AND($B2217&gt;0,VALUE(SUBSTITUTE($B2217,"5","0"))=$B2217),1,0)),"")</f>
        <v/>
      </c>
      <c r="I2217" s="5" t="str">
        <f>IF(PhieuBauCu!$B$2&gt;5,IF(LEN($B2217)=0,"",IF(AND($B2217&gt;0,VALUE(SUBSTITUTE($B2217,"6","0"))=$B2217),1,0)),"")</f>
        <v/>
      </c>
      <c r="J2217" s="5" t="str">
        <f>IF(PhieuBauCu!$B$2&gt;6,IF(LEN($B2217)=0,"",IF(AND($B2217&gt;0,VALUE(SUBSTITUTE($B2217,"7","0"))=$B2217),1,0)),"")</f>
        <v/>
      </c>
      <c r="K2217" s="5" t="str">
        <f>IF(PhieuBauCu!$B$2&gt;7,IF(LEN($B2217)=0,"",IF(AND($B2217&gt;0,VALUE(SUBSTITUTE($B2217,"8","0"))=$B2217),1,0)),"")</f>
        <v/>
      </c>
      <c r="L2217" s="5" t="str">
        <f>IF(PhieuBauCu!$B$2&gt;8,IF(LEN($B2217)=0,"",IF(AND($B2217&gt;0,VALUE(SUBSTITUTE($B2217,"9","0"))=$B2217),1,0)),"")</f>
        <v/>
      </c>
      <c r="M2217" s="9">
        <f t="shared" si="69"/>
        <v>0</v>
      </c>
      <c r="N2217" s="36">
        <f>IF(AND(M2217&lt;=PhieuBauCu!$B$13,M2217&gt;=1),1,0)</f>
        <v>0</v>
      </c>
    </row>
    <row r="2218" spans="1:14" ht="28.5" customHeight="1">
      <c r="A2218" s="2">
        <v>2213</v>
      </c>
      <c r="B2218" s="3"/>
      <c r="C2218" s="48" t="str">
        <f t="shared" si="68"/>
        <v/>
      </c>
      <c r="D2218" s="5" t="str">
        <f>IF(PhieuBauCu!$B$2&gt;0,IF(LEN($B2218)=0,"",IF(AND($B2218&gt;0,VALUE(SUBSTITUTE($B2218,"1","0"))=$B2218),1,0)),"")</f>
        <v/>
      </c>
      <c r="E2218" s="5" t="str">
        <f>IF(PhieuBauCu!$B$2&gt;1,IF(LEN($B2218)=0,"",IF(AND($B2218&gt;0,VALUE(SUBSTITUTE($B2218,"2","0"))=$B2218),1,0)),"")</f>
        <v/>
      </c>
      <c r="F2218" s="5" t="str">
        <f>IF(PhieuBauCu!$B$2&gt;2,IF(LEN($B2218)=0,"",IF(AND($B2218&gt;0,VALUE(SUBSTITUTE($B2218,"3","0"))=$B2218),1,0)),"")</f>
        <v/>
      </c>
      <c r="G2218" s="5" t="str">
        <f>IF(PhieuBauCu!$B$2&gt;3,IF(LEN($B2218)=0,"",IF(AND($B2218&gt;0,VALUE(SUBSTITUTE($B2218,"4","0"))=$B2218),1,0)),"")</f>
        <v/>
      </c>
      <c r="H2218" s="5" t="str">
        <f>IF(PhieuBauCu!$B$2&gt;4,IF(LEN($B2218)=0,"",IF(AND($B2218&gt;0,VALUE(SUBSTITUTE($B2218,"5","0"))=$B2218),1,0)),"")</f>
        <v/>
      </c>
      <c r="I2218" s="5" t="str">
        <f>IF(PhieuBauCu!$B$2&gt;5,IF(LEN($B2218)=0,"",IF(AND($B2218&gt;0,VALUE(SUBSTITUTE($B2218,"6","0"))=$B2218),1,0)),"")</f>
        <v/>
      </c>
      <c r="J2218" s="5" t="str">
        <f>IF(PhieuBauCu!$B$2&gt;6,IF(LEN($B2218)=0,"",IF(AND($B2218&gt;0,VALUE(SUBSTITUTE($B2218,"7","0"))=$B2218),1,0)),"")</f>
        <v/>
      </c>
      <c r="K2218" s="5" t="str">
        <f>IF(PhieuBauCu!$B$2&gt;7,IF(LEN($B2218)=0,"",IF(AND($B2218&gt;0,VALUE(SUBSTITUTE($B2218,"8","0"))=$B2218),1,0)),"")</f>
        <v/>
      </c>
      <c r="L2218" s="5" t="str">
        <f>IF(PhieuBauCu!$B$2&gt;8,IF(LEN($B2218)=0,"",IF(AND($B2218&gt;0,VALUE(SUBSTITUTE($B2218,"9","0"))=$B2218),1,0)),"")</f>
        <v/>
      </c>
      <c r="M2218" s="9">
        <f t="shared" si="69"/>
        <v>0</v>
      </c>
      <c r="N2218" s="36">
        <f>IF(AND(M2218&lt;=PhieuBauCu!$B$13,M2218&gt;=1),1,0)</f>
        <v>0</v>
      </c>
    </row>
    <row r="2219" spans="1:14" ht="28.5" customHeight="1">
      <c r="A2219" s="2">
        <v>2214</v>
      </c>
      <c r="B2219" s="3"/>
      <c r="C2219" s="48" t="str">
        <f t="shared" si="68"/>
        <v/>
      </c>
      <c r="D2219" s="5" t="str">
        <f>IF(PhieuBauCu!$B$2&gt;0,IF(LEN($B2219)=0,"",IF(AND($B2219&gt;0,VALUE(SUBSTITUTE($B2219,"1","0"))=$B2219),1,0)),"")</f>
        <v/>
      </c>
      <c r="E2219" s="5" t="str">
        <f>IF(PhieuBauCu!$B$2&gt;1,IF(LEN($B2219)=0,"",IF(AND($B2219&gt;0,VALUE(SUBSTITUTE($B2219,"2","0"))=$B2219),1,0)),"")</f>
        <v/>
      </c>
      <c r="F2219" s="5" t="str">
        <f>IF(PhieuBauCu!$B$2&gt;2,IF(LEN($B2219)=0,"",IF(AND($B2219&gt;0,VALUE(SUBSTITUTE($B2219,"3","0"))=$B2219),1,0)),"")</f>
        <v/>
      </c>
      <c r="G2219" s="5" t="str">
        <f>IF(PhieuBauCu!$B$2&gt;3,IF(LEN($B2219)=0,"",IF(AND($B2219&gt;0,VALUE(SUBSTITUTE($B2219,"4","0"))=$B2219),1,0)),"")</f>
        <v/>
      </c>
      <c r="H2219" s="5" t="str">
        <f>IF(PhieuBauCu!$B$2&gt;4,IF(LEN($B2219)=0,"",IF(AND($B2219&gt;0,VALUE(SUBSTITUTE($B2219,"5","0"))=$B2219),1,0)),"")</f>
        <v/>
      </c>
      <c r="I2219" s="5" t="str">
        <f>IF(PhieuBauCu!$B$2&gt;5,IF(LEN($B2219)=0,"",IF(AND($B2219&gt;0,VALUE(SUBSTITUTE($B2219,"6","0"))=$B2219),1,0)),"")</f>
        <v/>
      </c>
      <c r="J2219" s="5" t="str">
        <f>IF(PhieuBauCu!$B$2&gt;6,IF(LEN($B2219)=0,"",IF(AND($B2219&gt;0,VALUE(SUBSTITUTE($B2219,"7","0"))=$B2219),1,0)),"")</f>
        <v/>
      </c>
      <c r="K2219" s="5" t="str">
        <f>IF(PhieuBauCu!$B$2&gt;7,IF(LEN($B2219)=0,"",IF(AND($B2219&gt;0,VALUE(SUBSTITUTE($B2219,"8","0"))=$B2219),1,0)),"")</f>
        <v/>
      </c>
      <c r="L2219" s="5" t="str">
        <f>IF(PhieuBauCu!$B$2&gt;8,IF(LEN($B2219)=0,"",IF(AND($B2219&gt;0,VALUE(SUBSTITUTE($B2219,"9","0"))=$B2219),1,0)),"")</f>
        <v/>
      </c>
      <c r="M2219" s="9">
        <f t="shared" si="69"/>
        <v>0</v>
      </c>
      <c r="N2219" s="36">
        <f>IF(AND(M2219&lt;=PhieuBauCu!$B$13,M2219&gt;=1),1,0)</f>
        <v>0</v>
      </c>
    </row>
    <row r="2220" spans="1:14" ht="28.5" customHeight="1">
      <c r="A2220" s="2">
        <v>2215</v>
      </c>
      <c r="B2220" s="3"/>
      <c r="C2220" s="48" t="str">
        <f t="shared" si="68"/>
        <v/>
      </c>
      <c r="D2220" s="5" t="str">
        <f>IF(PhieuBauCu!$B$2&gt;0,IF(LEN($B2220)=0,"",IF(AND($B2220&gt;0,VALUE(SUBSTITUTE($B2220,"1","0"))=$B2220),1,0)),"")</f>
        <v/>
      </c>
      <c r="E2220" s="5" t="str">
        <f>IF(PhieuBauCu!$B$2&gt;1,IF(LEN($B2220)=0,"",IF(AND($B2220&gt;0,VALUE(SUBSTITUTE($B2220,"2","0"))=$B2220),1,0)),"")</f>
        <v/>
      </c>
      <c r="F2220" s="5" t="str">
        <f>IF(PhieuBauCu!$B$2&gt;2,IF(LEN($B2220)=0,"",IF(AND($B2220&gt;0,VALUE(SUBSTITUTE($B2220,"3","0"))=$B2220),1,0)),"")</f>
        <v/>
      </c>
      <c r="G2220" s="5" t="str">
        <f>IF(PhieuBauCu!$B$2&gt;3,IF(LEN($B2220)=0,"",IF(AND($B2220&gt;0,VALUE(SUBSTITUTE($B2220,"4","0"))=$B2220),1,0)),"")</f>
        <v/>
      </c>
      <c r="H2220" s="5" t="str">
        <f>IF(PhieuBauCu!$B$2&gt;4,IF(LEN($B2220)=0,"",IF(AND($B2220&gt;0,VALUE(SUBSTITUTE($B2220,"5","0"))=$B2220),1,0)),"")</f>
        <v/>
      </c>
      <c r="I2220" s="5" t="str">
        <f>IF(PhieuBauCu!$B$2&gt;5,IF(LEN($B2220)=0,"",IF(AND($B2220&gt;0,VALUE(SUBSTITUTE($B2220,"6","0"))=$B2220),1,0)),"")</f>
        <v/>
      </c>
      <c r="J2220" s="5" t="str">
        <f>IF(PhieuBauCu!$B$2&gt;6,IF(LEN($B2220)=0,"",IF(AND($B2220&gt;0,VALUE(SUBSTITUTE($B2220,"7","0"))=$B2220),1,0)),"")</f>
        <v/>
      </c>
      <c r="K2220" s="5" t="str">
        <f>IF(PhieuBauCu!$B$2&gt;7,IF(LEN($B2220)=0,"",IF(AND($B2220&gt;0,VALUE(SUBSTITUTE($B2220,"8","0"))=$B2220),1,0)),"")</f>
        <v/>
      </c>
      <c r="L2220" s="5" t="str">
        <f>IF(PhieuBauCu!$B$2&gt;8,IF(LEN($B2220)=0,"",IF(AND($B2220&gt;0,VALUE(SUBSTITUTE($B2220,"9","0"))=$B2220),1,0)),"")</f>
        <v/>
      </c>
      <c r="M2220" s="9">
        <f t="shared" si="69"/>
        <v>0</v>
      </c>
      <c r="N2220" s="36">
        <f>IF(AND(M2220&lt;=PhieuBauCu!$B$13,M2220&gt;=1),1,0)</f>
        <v>0</v>
      </c>
    </row>
    <row r="2221" spans="1:14" ht="28.5" customHeight="1">
      <c r="A2221" s="2">
        <v>2216</v>
      </c>
      <c r="B2221" s="3"/>
      <c r="C2221" s="48" t="str">
        <f t="shared" si="68"/>
        <v/>
      </c>
      <c r="D2221" s="5" t="str">
        <f>IF(PhieuBauCu!$B$2&gt;0,IF(LEN($B2221)=0,"",IF(AND($B2221&gt;0,VALUE(SUBSTITUTE($B2221,"1","0"))=$B2221),1,0)),"")</f>
        <v/>
      </c>
      <c r="E2221" s="5" t="str">
        <f>IF(PhieuBauCu!$B$2&gt;1,IF(LEN($B2221)=0,"",IF(AND($B2221&gt;0,VALUE(SUBSTITUTE($B2221,"2","0"))=$B2221),1,0)),"")</f>
        <v/>
      </c>
      <c r="F2221" s="5" t="str">
        <f>IF(PhieuBauCu!$B$2&gt;2,IF(LEN($B2221)=0,"",IF(AND($B2221&gt;0,VALUE(SUBSTITUTE($B2221,"3","0"))=$B2221),1,0)),"")</f>
        <v/>
      </c>
      <c r="G2221" s="5" t="str">
        <f>IF(PhieuBauCu!$B$2&gt;3,IF(LEN($B2221)=0,"",IF(AND($B2221&gt;0,VALUE(SUBSTITUTE($B2221,"4","0"))=$B2221),1,0)),"")</f>
        <v/>
      </c>
      <c r="H2221" s="5" t="str">
        <f>IF(PhieuBauCu!$B$2&gt;4,IF(LEN($B2221)=0,"",IF(AND($B2221&gt;0,VALUE(SUBSTITUTE($B2221,"5","0"))=$B2221),1,0)),"")</f>
        <v/>
      </c>
      <c r="I2221" s="5" t="str">
        <f>IF(PhieuBauCu!$B$2&gt;5,IF(LEN($B2221)=0,"",IF(AND($B2221&gt;0,VALUE(SUBSTITUTE($B2221,"6","0"))=$B2221),1,0)),"")</f>
        <v/>
      </c>
      <c r="J2221" s="5" t="str">
        <f>IF(PhieuBauCu!$B$2&gt;6,IF(LEN($B2221)=0,"",IF(AND($B2221&gt;0,VALUE(SUBSTITUTE($B2221,"7","0"))=$B2221),1,0)),"")</f>
        <v/>
      </c>
      <c r="K2221" s="5" t="str">
        <f>IF(PhieuBauCu!$B$2&gt;7,IF(LEN($B2221)=0,"",IF(AND($B2221&gt;0,VALUE(SUBSTITUTE($B2221,"8","0"))=$B2221),1,0)),"")</f>
        <v/>
      </c>
      <c r="L2221" s="5" t="str">
        <f>IF(PhieuBauCu!$B$2&gt;8,IF(LEN($B2221)=0,"",IF(AND($B2221&gt;0,VALUE(SUBSTITUTE($B2221,"9","0"))=$B2221),1,0)),"")</f>
        <v/>
      </c>
      <c r="M2221" s="9">
        <f t="shared" si="69"/>
        <v>0</v>
      </c>
      <c r="N2221" s="36">
        <f>IF(AND(M2221&lt;=PhieuBauCu!$B$13,M2221&gt;=1),1,0)</f>
        <v>0</v>
      </c>
    </row>
    <row r="2222" spans="1:14" ht="28.5" customHeight="1">
      <c r="A2222" s="2">
        <v>2217</v>
      </c>
      <c r="B2222" s="3"/>
      <c r="C2222" s="48" t="str">
        <f t="shared" si="68"/>
        <v/>
      </c>
      <c r="D2222" s="5" t="str">
        <f>IF(PhieuBauCu!$B$2&gt;0,IF(LEN($B2222)=0,"",IF(AND($B2222&gt;0,VALUE(SUBSTITUTE($B2222,"1","0"))=$B2222),1,0)),"")</f>
        <v/>
      </c>
      <c r="E2222" s="5" t="str">
        <f>IF(PhieuBauCu!$B$2&gt;1,IF(LEN($B2222)=0,"",IF(AND($B2222&gt;0,VALUE(SUBSTITUTE($B2222,"2","0"))=$B2222),1,0)),"")</f>
        <v/>
      </c>
      <c r="F2222" s="5" t="str">
        <f>IF(PhieuBauCu!$B$2&gt;2,IF(LEN($B2222)=0,"",IF(AND($B2222&gt;0,VALUE(SUBSTITUTE($B2222,"3","0"))=$B2222),1,0)),"")</f>
        <v/>
      </c>
      <c r="G2222" s="5" t="str">
        <f>IF(PhieuBauCu!$B$2&gt;3,IF(LEN($B2222)=0,"",IF(AND($B2222&gt;0,VALUE(SUBSTITUTE($B2222,"4","0"))=$B2222),1,0)),"")</f>
        <v/>
      </c>
      <c r="H2222" s="5" t="str">
        <f>IF(PhieuBauCu!$B$2&gt;4,IF(LEN($B2222)=0,"",IF(AND($B2222&gt;0,VALUE(SUBSTITUTE($B2222,"5","0"))=$B2222),1,0)),"")</f>
        <v/>
      </c>
      <c r="I2222" s="5" t="str">
        <f>IF(PhieuBauCu!$B$2&gt;5,IF(LEN($B2222)=0,"",IF(AND($B2222&gt;0,VALUE(SUBSTITUTE($B2222,"6","0"))=$B2222),1,0)),"")</f>
        <v/>
      </c>
      <c r="J2222" s="5" t="str">
        <f>IF(PhieuBauCu!$B$2&gt;6,IF(LEN($B2222)=0,"",IF(AND($B2222&gt;0,VALUE(SUBSTITUTE($B2222,"7","0"))=$B2222),1,0)),"")</f>
        <v/>
      </c>
      <c r="K2222" s="5" t="str">
        <f>IF(PhieuBauCu!$B$2&gt;7,IF(LEN($B2222)=0,"",IF(AND($B2222&gt;0,VALUE(SUBSTITUTE($B2222,"8","0"))=$B2222),1,0)),"")</f>
        <v/>
      </c>
      <c r="L2222" s="5" t="str">
        <f>IF(PhieuBauCu!$B$2&gt;8,IF(LEN($B2222)=0,"",IF(AND($B2222&gt;0,VALUE(SUBSTITUTE($B2222,"9","0"))=$B2222),1,0)),"")</f>
        <v/>
      </c>
      <c r="M2222" s="9">
        <f t="shared" si="69"/>
        <v>0</v>
      </c>
      <c r="N2222" s="36">
        <f>IF(AND(M2222&lt;=PhieuBauCu!$B$13,M2222&gt;=1),1,0)</f>
        <v>0</v>
      </c>
    </row>
    <row r="2223" spans="1:14" ht="28.5" customHeight="1">
      <c r="A2223" s="2">
        <v>2218</v>
      </c>
      <c r="B2223" s="3"/>
      <c r="C2223" s="48" t="str">
        <f t="shared" si="68"/>
        <v/>
      </c>
      <c r="D2223" s="5" t="str">
        <f>IF(PhieuBauCu!$B$2&gt;0,IF(LEN($B2223)=0,"",IF(AND($B2223&gt;0,VALUE(SUBSTITUTE($B2223,"1","0"))=$B2223),1,0)),"")</f>
        <v/>
      </c>
      <c r="E2223" s="5" t="str">
        <f>IF(PhieuBauCu!$B$2&gt;1,IF(LEN($B2223)=0,"",IF(AND($B2223&gt;0,VALUE(SUBSTITUTE($B2223,"2","0"))=$B2223),1,0)),"")</f>
        <v/>
      </c>
      <c r="F2223" s="5" t="str">
        <f>IF(PhieuBauCu!$B$2&gt;2,IF(LEN($B2223)=0,"",IF(AND($B2223&gt;0,VALUE(SUBSTITUTE($B2223,"3","0"))=$B2223),1,0)),"")</f>
        <v/>
      </c>
      <c r="G2223" s="5" t="str">
        <f>IF(PhieuBauCu!$B$2&gt;3,IF(LEN($B2223)=0,"",IF(AND($B2223&gt;0,VALUE(SUBSTITUTE($B2223,"4","0"))=$B2223),1,0)),"")</f>
        <v/>
      </c>
      <c r="H2223" s="5" t="str">
        <f>IF(PhieuBauCu!$B$2&gt;4,IF(LEN($B2223)=0,"",IF(AND($B2223&gt;0,VALUE(SUBSTITUTE($B2223,"5","0"))=$B2223),1,0)),"")</f>
        <v/>
      </c>
      <c r="I2223" s="5" t="str">
        <f>IF(PhieuBauCu!$B$2&gt;5,IF(LEN($B2223)=0,"",IF(AND($B2223&gt;0,VALUE(SUBSTITUTE($B2223,"6","0"))=$B2223),1,0)),"")</f>
        <v/>
      </c>
      <c r="J2223" s="5" t="str">
        <f>IF(PhieuBauCu!$B$2&gt;6,IF(LEN($B2223)=0,"",IF(AND($B2223&gt;0,VALUE(SUBSTITUTE($B2223,"7","0"))=$B2223),1,0)),"")</f>
        <v/>
      </c>
      <c r="K2223" s="5" t="str">
        <f>IF(PhieuBauCu!$B$2&gt;7,IF(LEN($B2223)=0,"",IF(AND($B2223&gt;0,VALUE(SUBSTITUTE($B2223,"8","0"))=$B2223),1,0)),"")</f>
        <v/>
      </c>
      <c r="L2223" s="5" t="str">
        <f>IF(PhieuBauCu!$B$2&gt;8,IF(LEN($B2223)=0,"",IF(AND($B2223&gt;0,VALUE(SUBSTITUTE($B2223,"9","0"))=$B2223),1,0)),"")</f>
        <v/>
      </c>
      <c r="M2223" s="9">
        <f t="shared" si="69"/>
        <v>0</v>
      </c>
      <c r="N2223" s="36">
        <f>IF(AND(M2223&lt;=PhieuBauCu!$B$13,M2223&gt;=1),1,0)</f>
        <v>0</v>
      </c>
    </row>
    <row r="2224" spans="1:14" ht="28.5" customHeight="1">
      <c r="A2224" s="2">
        <v>2219</v>
      </c>
      <c r="B2224" s="3"/>
      <c r="C2224" s="48" t="str">
        <f t="shared" si="68"/>
        <v/>
      </c>
      <c r="D2224" s="5" t="str">
        <f>IF(PhieuBauCu!$B$2&gt;0,IF(LEN($B2224)=0,"",IF(AND($B2224&gt;0,VALUE(SUBSTITUTE($B2224,"1","0"))=$B2224),1,0)),"")</f>
        <v/>
      </c>
      <c r="E2224" s="5" t="str">
        <f>IF(PhieuBauCu!$B$2&gt;1,IF(LEN($B2224)=0,"",IF(AND($B2224&gt;0,VALUE(SUBSTITUTE($B2224,"2","0"))=$B2224),1,0)),"")</f>
        <v/>
      </c>
      <c r="F2224" s="5" t="str">
        <f>IF(PhieuBauCu!$B$2&gt;2,IF(LEN($B2224)=0,"",IF(AND($B2224&gt;0,VALUE(SUBSTITUTE($B2224,"3","0"))=$B2224),1,0)),"")</f>
        <v/>
      </c>
      <c r="G2224" s="5" t="str">
        <f>IF(PhieuBauCu!$B$2&gt;3,IF(LEN($B2224)=0,"",IF(AND($B2224&gt;0,VALUE(SUBSTITUTE($B2224,"4","0"))=$B2224),1,0)),"")</f>
        <v/>
      </c>
      <c r="H2224" s="5" t="str">
        <f>IF(PhieuBauCu!$B$2&gt;4,IF(LEN($B2224)=0,"",IF(AND($B2224&gt;0,VALUE(SUBSTITUTE($B2224,"5","0"))=$B2224),1,0)),"")</f>
        <v/>
      </c>
      <c r="I2224" s="5" t="str">
        <f>IF(PhieuBauCu!$B$2&gt;5,IF(LEN($B2224)=0,"",IF(AND($B2224&gt;0,VALUE(SUBSTITUTE($B2224,"6","0"))=$B2224),1,0)),"")</f>
        <v/>
      </c>
      <c r="J2224" s="5" t="str">
        <f>IF(PhieuBauCu!$B$2&gt;6,IF(LEN($B2224)=0,"",IF(AND($B2224&gt;0,VALUE(SUBSTITUTE($B2224,"7","0"))=$B2224),1,0)),"")</f>
        <v/>
      </c>
      <c r="K2224" s="5" t="str">
        <f>IF(PhieuBauCu!$B$2&gt;7,IF(LEN($B2224)=0,"",IF(AND($B2224&gt;0,VALUE(SUBSTITUTE($B2224,"8","0"))=$B2224),1,0)),"")</f>
        <v/>
      </c>
      <c r="L2224" s="5" t="str">
        <f>IF(PhieuBauCu!$B$2&gt;8,IF(LEN($B2224)=0,"",IF(AND($B2224&gt;0,VALUE(SUBSTITUTE($B2224,"9","0"))=$B2224),1,0)),"")</f>
        <v/>
      </c>
      <c r="M2224" s="9">
        <f t="shared" si="69"/>
        <v>0</v>
      </c>
      <c r="N2224" s="36">
        <f>IF(AND(M2224&lt;=PhieuBauCu!$B$13,M2224&gt;=1),1,0)</f>
        <v>0</v>
      </c>
    </row>
    <row r="2225" spans="1:14" ht="28.5" customHeight="1">
      <c r="A2225" s="2">
        <v>2220</v>
      </c>
      <c r="B2225" s="3"/>
      <c r="C2225" s="48" t="str">
        <f t="shared" si="68"/>
        <v/>
      </c>
      <c r="D2225" s="5" t="str">
        <f>IF(PhieuBauCu!$B$2&gt;0,IF(LEN($B2225)=0,"",IF(AND($B2225&gt;0,VALUE(SUBSTITUTE($B2225,"1","0"))=$B2225),1,0)),"")</f>
        <v/>
      </c>
      <c r="E2225" s="5" t="str">
        <f>IF(PhieuBauCu!$B$2&gt;1,IF(LEN($B2225)=0,"",IF(AND($B2225&gt;0,VALUE(SUBSTITUTE($B2225,"2","0"))=$B2225),1,0)),"")</f>
        <v/>
      </c>
      <c r="F2225" s="5" t="str">
        <f>IF(PhieuBauCu!$B$2&gt;2,IF(LEN($B2225)=0,"",IF(AND($B2225&gt;0,VALUE(SUBSTITUTE($B2225,"3","0"))=$B2225),1,0)),"")</f>
        <v/>
      </c>
      <c r="G2225" s="5" t="str">
        <f>IF(PhieuBauCu!$B$2&gt;3,IF(LEN($B2225)=0,"",IF(AND($B2225&gt;0,VALUE(SUBSTITUTE($B2225,"4","0"))=$B2225),1,0)),"")</f>
        <v/>
      </c>
      <c r="H2225" s="5" t="str">
        <f>IF(PhieuBauCu!$B$2&gt;4,IF(LEN($B2225)=0,"",IF(AND($B2225&gt;0,VALUE(SUBSTITUTE($B2225,"5","0"))=$B2225),1,0)),"")</f>
        <v/>
      </c>
      <c r="I2225" s="5" t="str">
        <f>IF(PhieuBauCu!$B$2&gt;5,IF(LEN($B2225)=0,"",IF(AND($B2225&gt;0,VALUE(SUBSTITUTE($B2225,"6","0"))=$B2225),1,0)),"")</f>
        <v/>
      </c>
      <c r="J2225" s="5" t="str">
        <f>IF(PhieuBauCu!$B$2&gt;6,IF(LEN($B2225)=0,"",IF(AND($B2225&gt;0,VALUE(SUBSTITUTE($B2225,"7","0"))=$B2225),1,0)),"")</f>
        <v/>
      </c>
      <c r="K2225" s="5" t="str">
        <f>IF(PhieuBauCu!$B$2&gt;7,IF(LEN($B2225)=0,"",IF(AND($B2225&gt;0,VALUE(SUBSTITUTE($B2225,"8","0"))=$B2225),1,0)),"")</f>
        <v/>
      </c>
      <c r="L2225" s="5" t="str">
        <f>IF(PhieuBauCu!$B$2&gt;8,IF(LEN($B2225)=0,"",IF(AND($B2225&gt;0,VALUE(SUBSTITUTE($B2225,"9","0"))=$B2225),1,0)),"")</f>
        <v/>
      </c>
      <c r="M2225" s="9">
        <f t="shared" si="69"/>
        <v>0</v>
      </c>
      <c r="N2225" s="36">
        <f>IF(AND(M2225&lt;=PhieuBauCu!$B$13,M2225&gt;=1),1,0)</f>
        <v>0</v>
      </c>
    </row>
    <row r="2226" spans="1:14" ht="28.5" customHeight="1">
      <c r="A2226" s="2">
        <v>2221</v>
      </c>
      <c r="B2226" s="3"/>
      <c r="C2226" s="48" t="str">
        <f t="shared" si="68"/>
        <v/>
      </c>
      <c r="D2226" s="5" t="str">
        <f>IF(PhieuBauCu!$B$2&gt;0,IF(LEN($B2226)=0,"",IF(AND($B2226&gt;0,VALUE(SUBSTITUTE($B2226,"1","0"))=$B2226),1,0)),"")</f>
        <v/>
      </c>
      <c r="E2226" s="5" t="str">
        <f>IF(PhieuBauCu!$B$2&gt;1,IF(LEN($B2226)=0,"",IF(AND($B2226&gt;0,VALUE(SUBSTITUTE($B2226,"2","0"))=$B2226),1,0)),"")</f>
        <v/>
      </c>
      <c r="F2226" s="5" t="str">
        <f>IF(PhieuBauCu!$B$2&gt;2,IF(LEN($B2226)=0,"",IF(AND($B2226&gt;0,VALUE(SUBSTITUTE($B2226,"3","0"))=$B2226),1,0)),"")</f>
        <v/>
      </c>
      <c r="G2226" s="5" t="str">
        <f>IF(PhieuBauCu!$B$2&gt;3,IF(LEN($B2226)=0,"",IF(AND($B2226&gt;0,VALUE(SUBSTITUTE($B2226,"4","0"))=$B2226),1,0)),"")</f>
        <v/>
      </c>
      <c r="H2226" s="5" t="str">
        <f>IF(PhieuBauCu!$B$2&gt;4,IF(LEN($B2226)=0,"",IF(AND($B2226&gt;0,VALUE(SUBSTITUTE($B2226,"5","0"))=$B2226),1,0)),"")</f>
        <v/>
      </c>
      <c r="I2226" s="5" t="str">
        <f>IF(PhieuBauCu!$B$2&gt;5,IF(LEN($B2226)=0,"",IF(AND($B2226&gt;0,VALUE(SUBSTITUTE($B2226,"6","0"))=$B2226),1,0)),"")</f>
        <v/>
      </c>
      <c r="J2226" s="5" t="str">
        <f>IF(PhieuBauCu!$B$2&gt;6,IF(LEN($B2226)=0,"",IF(AND($B2226&gt;0,VALUE(SUBSTITUTE($B2226,"7","0"))=$B2226),1,0)),"")</f>
        <v/>
      </c>
      <c r="K2226" s="5" t="str">
        <f>IF(PhieuBauCu!$B$2&gt;7,IF(LEN($B2226)=0,"",IF(AND($B2226&gt;0,VALUE(SUBSTITUTE($B2226,"8","0"))=$B2226),1,0)),"")</f>
        <v/>
      </c>
      <c r="L2226" s="5" t="str">
        <f>IF(PhieuBauCu!$B$2&gt;8,IF(LEN($B2226)=0,"",IF(AND($B2226&gt;0,VALUE(SUBSTITUTE($B2226,"9","0"))=$B2226),1,0)),"")</f>
        <v/>
      </c>
      <c r="M2226" s="9">
        <f t="shared" si="69"/>
        <v>0</v>
      </c>
      <c r="N2226" s="36">
        <f>IF(AND(M2226&lt;=PhieuBauCu!$B$13,M2226&gt;=1),1,0)</f>
        <v>0</v>
      </c>
    </row>
    <row r="2227" spans="1:14" ht="28.5" customHeight="1">
      <c r="A2227" s="2">
        <v>2222</v>
      </c>
      <c r="B2227" s="3"/>
      <c r="C2227" s="48" t="str">
        <f t="shared" si="68"/>
        <v/>
      </c>
      <c r="D2227" s="5" t="str">
        <f>IF(PhieuBauCu!$B$2&gt;0,IF(LEN($B2227)=0,"",IF(AND($B2227&gt;0,VALUE(SUBSTITUTE($B2227,"1","0"))=$B2227),1,0)),"")</f>
        <v/>
      </c>
      <c r="E2227" s="5" t="str">
        <f>IF(PhieuBauCu!$B$2&gt;1,IF(LEN($B2227)=0,"",IF(AND($B2227&gt;0,VALUE(SUBSTITUTE($B2227,"2","0"))=$B2227),1,0)),"")</f>
        <v/>
      </c>
      <c r="F2227" s="5" t="str">
        <f>IF(PhieuBauCu!$B$2&gt;2,IF(LEN($B2227)=0,"",IF(AND($B2227&gt;0,VALUE(SUBSTITUTE($B2227,"3","0"))=$B2227),1,0)),"")</f>
        <v/>
      </c>
      <c r="G2227" s="5" t="str">
        <f>IF(PhieuBauCu!$B$2&gt;3,IF(LEN($B2227)=0,"",IF(AND($B2227&gt;0,VALUE(SUBSTITUTE($B2227,"4","0"))=$B2227),1,0)),"")</f>
        <v/>
      </c>
      <c r="H2227" s="5" t="str">
        <f>IF(PhieuBauCu!$B$2&gt;4,IF(LEN($B2227)=0,"",IF(AND($B2227&gt;0,VALUE(SUBSTITUTE($B2227,"5","0"))=$B2227),1,0)),"")</f>
        <v/>
      </c>
      <c r="I2227" s="5" t="str">
        <f>IF(PhieuBauCu!$B$2&gt;5,IF(LEN($B2227)=0,"",IF(AND($B2227&gt;0,VALUE(SUBSTITUTE($B2227,"6","0"))=$B2227),1,0)),"")</f>
        <v/>
      </c>
      <c r="J2227" s="5" t="str">
        <f>IF(PhieuBauCu!$B$2&gt;6,IF(LEN($B2227)=0,"",IF(AND($B2227&gt;0,VALUE(SUBSTITUTE($B2227,"7","0"))=$B2227),1,0)),"")</f>
        <v/>
      </c>
      <c r="K2227" s="5" t="str">
        <f>IF(PhieuBauCu!$B$2&gt;7,IF(LEN($B2227)=0,"",IF(AND($B2227&gt;0,VALUE(SUBSTITUTE($B2227,"8","0"))=$B2227),1,0)),"")</f>
        <v/>
      </c>
      <c r="L2227" s="5" t="str">
        <f>IF(PhieuBauCu!$B$2&gt;8,IF(LEN($B2227)=0,"",IF(AND($B2227&gt;0,VALUE(SUBSTITUTE($B2227,"9","0"))=$B2227),1,0)),"")</f>
        <v/>
      </c>
      <c r="M2227" s="9">
        <f t="shared" si="69"/>
        <v>0</v>
      </c>
      <c r="N2227" s="36">
        <f>IF(AND(M2227&lt;=PhieuBauCu!$B$13,M2227&gt;=1),1,0)</f>
        <v>0</v>
      </c>
    </row>
    <row r="2228" spans="1:14" ht="28.5" customHeight="1">
      <c r="A2228" s="2">
        <v>2223</v>
      </c>
      <c r="B2228" s="3"/>
      <c r="C2228" s="48" t="str">
        <f t="shared" si="68"/>
        <v/>
      </c>
      <c r="D2228" s="5" t="str">
        <f>IF(PhieuBauCu!$B$2&gt;0,IF(LEN($B2228)=0,"",IF(AND($B2228&gt;0,VALUE(SUBSTITUTE($B2228,"1","0"))=$B2228),1,0)),"")</f>
        <v/>
      </c>
      <c r="E2228" s="5" t="str">
        <f>IF(PhieuBauCu!$B$2&gt;1,IF(LEN($B2228)=0,"",IF(AND($B2228&gt;0,VALUE(SUBSTITUTE($B2228,"2","0"))=$B2228),1,0)),"")</f>
        <v/>
      </c>
      <c r="F2228" s="5" t="str">
        <f>IF(PhieuBauCu!$B$2&gt;2,IF(LEN($B2228)=0,"",IF(AND($B2228&gt;0,VALUE(SUBSTITUTE($B2228,"3","0"))=$B2228),1,0)),"")</f>
        <v/>
      </c>
      <c r="G2228" s="5" t="str">
        <f>IF(PhieuBauCu!$B$2&gt;3,IF(LEN($B2228)=0,"",IF(AND($B2228&gt;0,VALUE(SUBSTITUTE($B2228,"4","0"))=$B2228),1,0)),"")</f>
        <v/>
      </c>
      <c r="H2228" s="5" t="str">
        <f>IF(PhieuBauCu!$B$2&gt;4,IF(LEN($B2228)=0,"",IF(AND($B2228&gt;0,VALUE(SUBSTITUTE($B2228,"5","0"))=$B2228),1,0)),"")</f>
        <v/>
      </c>
      <c r="I2228" s="5" t="str">
        <f>IF(PhieuBauCu!$B$2&gt;5,IF(LEN($B2228)=0,"",IF(AND($B2228&gt;0,VALUE(SUBSTITUTE($B2228,"6","0"))=$B2228),1,0)),"")</f>
        <v/>
      </c>
      <c r="J2228" s="5" t="str">
        <f>IF(PhieuBauCu!$B$2&gt;6,IF(LEN($B2228)=0,"",IF(AND($B2228&gt;0,VALUE(SUBSTITUTE($B2228,"7","0"))=$B2228),1,0)),"")</f>
        <v/>
      </c>
      <c r="K2228" s="5" t="str">
        <f>IF(PhieuBauCu!$B$2&gt;7,IF(LEN($B2228)=0,"",IF(AND($B2228&gt;0,VALUE(SUBSTITUTE($B2228,"8","0"))=$B2228),1,0)),"")</f>
        <v/>
      </c>
      <c r="L2228" s="5" t="str">
        <f>IF(PhieuBauCu!$B$2&gt;8,IF(LEN($B2228)=0,"",IF(AND($B2228&gt;0,VALUE(SUBSTITUTE($B2228,"9","0"))=$B2228),1,0)),"")</f>
        <v/>
      </c>
      <c r="M2228" s="9">
        <f t="shared" si="69"/>
        <v>0</v>
      </c>
      <c r="N2228" s="36">
        <f>IF(AND(M2228&lt;=PhieuBauCu!$B$13,M2228&gt;=1),1,0)</f>
        <v>0</v>
      </c>
    </row>
    <row r="2229" spans="1:14" ht="28.5" customHeight="1">
      <c r="A2229" s="2">
        <v>2224</v>
      </c>
      <c r="B2229" s="3"/>
      <c r="C2229" s="48" t="str">
        <f t="shared" si="68"/>
        <v/>
      </c>
      <c r="D2229" s="5" t="str">
        <f>IF(PhieuBauCu!$B$2&gt;0,IF(LEN($B2229)=0,"",IF(AND($B2229&gt;0,VALUE(SUBSTITUTE($B2229,"1","0"))=$B2229),1,0)),"")</f>
        <v/>
      </c>
      <c r="E2229" s="5" t="str">
        <f>IF(PhieuBauCu!$B$2&gt;1,IF(LEN($B2229)=0,"",IF(AND($B2229&gt;0,VALUE(SUBSTITUTE($B2229,"2","0"))=$B2229),1,0)),"")</f>
        <v/>
      </c>
      <c r="F2229" s="5" t="str">
        <f>IF(PhieuBauCu!$B$2&gt;2,IF(LEN($B2229)=0,"",IF(AND($B2229&gt;0,VALUE(SUBSTITUTE($B2229,"3","0"))=$B2229),1,0)),"")</f>
        <v/>
      </c>
      <c r="G2229" s="5" t="str">
        <f>IF(PhieuBauCu!$B$2&gt;3,IF(LEN($B2229)=0,"",IF(AND($B2229&gt;0,VALUE(SUBSTITUTE($B2229,"4","0"))=$B2229),1,0)),"")</f>
        <v/>
      </c>
      <c r="H2229" s="5" t="str">
        <f>IF(PhieuBauCu!$B$2&gt;4,IF(LEN($B2229)=0,"",IF(AND($B2229&gt;0,VALUE(SUBSTITUTE($B2229,"5","0"))=$B2229),1,0)),"")</f>
        <v/>
      </c>
      <c r="I2229" s="5" t="str">
        <f>IF(PhieuBauCu!$B$2&gt;5,IF(LEN($B2229)=0,"",IF(AND($B2229&gt;0,VALUE(SUBSTITUTE($B2229,"6","0"))=$B2229),1,0)),"")</f>
        <v/>
      </c>
      <c r="J2229" s="5" t="str">
        <f>IF(PhieuBauCu!$B$2&gt;6,IF(LEN($B2229)=0,"",IF(AND($B2229&gt;0,VALUE(SUBSTITUTE($B2229,"7","0"))=$B2229),1,0)),"")</f>
        <v/>
      </c>
      <c r="K2229" s="5" t="str">
        <f>IF(PhieuBauCu!$B$2&gt;7,IF(LEN($B2229)=0,"",IF(AND($B2229&gt;0,VALUE(SUBSTITUTE($B2229,"8","0"))=$B2229),1,0)),"")</f>
        <v/>
      </c>
      <c r="L2229" s="5" t="str">
        <f>IF(PhieuBauCu!$B$2&gt;8,IF(LEN($B2229)=0,"",IF(AND($B2229&gt;0,VALUE(SUBSTITUTE($B2229,"9","0"))=$B2229),1,0)),"")</f>
        <v/>
      </c>
      <c r="M2229" s="9">
        <f t="shared" si="69"/>
        <v>0</v>
      </c>
      <c r="N2229" s="36">
        <f>IF(AND(M2229&lt;=PhieuBauCu!$B$13,M2229&gt;=1),1,0)</f>
        <v>0</v>
      </c>
    </row>
    <row r="2230" spans="1:14" ht="28.5" customHeight="1">
      <c r="A2230" s="2">
        <v>2225</v>
      </c>
      <c r="B2230" s="3"/>
      <c r="C2230" s="48" t="str">
        <f t="shared" si="68"/>
        <v/>
      </c>
      <c r="D2230" s="5" t="str">
        <f>IF(PhieuBauCu!$B$2&gt;0,IF(LEN($B2230)=0,"",IF(AND($B2230&gt;0,VALUE(SUBSTITUTE($B2230,"1","0"))=$B2230),1,0)),"")</f>
        <v/>
      </c>
      <c r="E2230" s="5" t="str">
        <f>IF(PhieuBauCu!$B$2&gt;1,IF(LEN($B2230)=0,"",IF(AND($B2230&gt;0,VALUE(SUBSTITUTE($B2230,"2","0"))=$B2230),1,0)),"")</f>
        <v/>
      </c>
      <c r="F2230" s="5" t="str">
        <f>IF(PhieuBauCu!$B$2&gt;2,IF(LEN($B2230)=0,"",IF(AND($B2230&gt;0,VALUE(SUBSTITUTE($B2230,"3","0"))=$B2230),1,0)),"")</f>
        <v/>
      </c>
      <c r="G2230" s="5" t="str">
        <f>IF(PhieuBauCu!$B$2&gt;3,IF(LEN($B2230)=0,"",IF(AND($B2230&gt;0,VALUE(SUBSTITUTE($B2230,"4","0"))=$B2230),1,0)),"")</f>
        <v/>
      </c>
      <c r="H2230" s="5" t="str">
        <f>IF(PhieuBauCu!$B$2&gt;4,IF(LEN($B2230)=0,"",IF(AND($B2230&gt;0,VALUE(SUBSTITUTE($B2230,"5","0"))=$B2230),1,0)),"")</f>
        <v/>
      </c>
      <c r="I2230" s="5" t="str">
        <f>IF(PhieuBauCu!$B$2&gt;5,IF(LEN($B2230)=0,"",IF(AND($B2230&gt;0,VALUE(SUBSTITUTE($B2230,"6","0"))=$B2230),1,0)),"")</f>
        <v/>
      </c>
      <c r="J2230" s="5" t="str">
        <f>IF(PhieuBauCu!$B$2&gt;6,IF(LEN($B2230)=0,"",IF(AND($B2230&gt;0,VALUE(SUBSTITUTE($B2230,"7","0"))=$B2230),1,0)),"")</f>
        <v/>
      </c>
      <c r="K2230" s="5" t="str">
        <f>IF(PhieuBauCu!$B$2&gt;7,IF(LEN($B2230)=0,"",IF(AND($B2230&gt;0,VALUE(SUBSTITUTE($B2230,"8","0"))=$B2230),1,0)),"")</f>
        <v/>
      </c>
      <c r="L2230" s="5" t="str">
        <f>IF(PhieuBauCu!$B$2&gt;8,IF(LEN($B2230)=0,"",IF(AND($B2230&gt;0,VALUE(SUBSTITUTE($B2230,"9","0"))=$B2230),1,0)),"")</f>
        <v/>
      </c>
      <c r="M2230" s="9">
        <f t="shared" si="69"/>
        <v>0</v>
      </c>
      <c r="N2230" s="36">
        <f>IF(AND(M2230&lt;=PhieuBauCu!$B$13,M2230&gt;=1),1,0)</f>
        <v>0</v>
      </c>
    </row>
    <row r="2231" spans="1:14" ht="28.5" customHeight="1">
      <c r="A2231" s="2">
        <v>2226</v>
      </c>
      <c r="B2231" s="3"/>
      <c r="C2231" s="48" t="str">
        <f t="shared" si="68"/>
        <v/>
      </c>
      <c r="D2231" s="5" t="str">
        <f>IF(PhieuBauCu!$B$2&gt;0,IF(LEN($B2231)=0,"",IF(AND($B2231&gt;0,VALUE(SUBSTITUTE($B2231,"1","0"))=$B2231),1,0)),"")</f>
        <v/>
      </c>
      <c r="E2231" s="5" t="str">
        <f>IF(PhieuBauCu!$B$2&gt;1,IF(LEN($B2231)=0,"",IF(AND($B2231&gt;0,VALUE(SUBSTITUTE($B2231,"2","0"))=$B2231),1,0)),"")</f>
        <v/>
      </c>
      <c r="F2231" s="5" t="str">
        <f>IF(PhieuBauCu!$B$2&gt;2,IF(LEN($B2231)=0,"",IF(AND($B2231&gt;0,VALUE(SUBSTITUTE($B2231,"3","0"))=$B2231),1,0)),"")</f>
        <v/>
      </c>
      <c r="G2231" s="5" t="str">
        <f>IF(PhieuBauCu!$B$2&gt;3,IF(LEN($B2231)=0,"",IF(AND($B2231&gt;0,VALUE(SUBSTITUTE($B2231,"4","0"))=$B2231),1,0)),"")</f>
        <v/>
      </c>
      <c r="H2231" s="5" t="str">
        <f>IF(PhieuBauCu!$B$2&gt;4,IF(LEN($B2231)=0,"",IF(AND($B2231&gt;0,VALUE(SUBSTITUTE($B2231,"5","0"))=$B2231),1,0)),"")</f>
        <v/>
      </c>
      <c r="I2231" s="5" t="str">
        <f>IF(PhieuBauCu!$B$2&gt;5,IF(LEN($B2231)=0,"",IF(AND($B2231&gt;0,VALUE(SUBSTITUTE($B2231,"6","0"))=$B2231),1,0)),"")</f>
        <v/>
      </c>
      <c r="J2231" s="5" t="str">
        <f>IF(PhieuBauCu!$B$2&gt;6,IF(LEN($B2231)=0,"",IF(AND($B2231&gt;0,VALUE(SUBSTITUTE($B2231,"7","0"))=$B2231),1,0)),"")</f>
        <v/>
      </c>
      <c r="K2231" s="5" t="str">
        <f>IF(PhieuBauCu!$B$2&gt;7,IF(LEN($B2231)=0,"",IF(AND($B2231&gt;0,VALUE(SUBSTITUTE($B2231,"8","0"))=$B2231),1,0)),"")</f>
        <v/>
      </c>
      <c r="L2231" s="5" t="str">
        <f>IF(PhieuBauCu!$B$2&gt;8,IF(LEN($B2231)=0,"",IF(AND($B2231&gt;0,VALUE(SUBSTITUTE($B2231,"9","0"))=$B2231),1,0)),"")</f>
        <v/>
      </c>
      <c r="M2231" s="9">
        <f t="shared" si="69"/>
        <v>0</v>
      </c>
      <c r="N2231" s="36">
        <f>IF(AND(M2231&lt;=PhieuBauCu!$B$13,M2231&gt;=1),1,0)</f>
        <v>0</v>
      </c>
    </row>
    <row r="2232" spans="1:14" ht="28.5" customHeight="1">
      <c r="A2232" s="2">
        <v>2227</v>
      </c>
      <c r="B2232" s="3"/>
      <c r="C2232" s="48" t="str">
        <f t="shared" si="68"/>
        <v/>
      </c>
      <c r="D2232" s="5" t="str">
        <f>IF(PhieuBauCu!$B$2&gt;0,IF(LEN($B2232)=0,"",IF(AND($B2232&gt;0,VALUE(SUBSTITUTE($B2232,"1","0"))=$B2232),1,0)),"")</f>
        <v/>
      </c>
      <c r="E2232" s="5" t="str">
        <f>IF(PhieuBauCu!$B$2&gt;1,IF(LEN($B2232)=0,"",IF(AND($B2232&gt;0,VALUE(SUBSTITUTE($B2232,"2","0"))=$B2232),1,0)),"")</f>
        <v/>
      </c>
      <c r="F2232" s="5" t="str">
        <f>IF(PhieuBauCu!$B$2&gt;2,IF(LEN($B2232)=0,"",IF(AND($B2232&gt;0,VALUE(SUBSTITUTE($B2232,"3","0"))=$B2232),1,0)),"")</f>
        <v/>
      </c>
      <c r="G2232" s="5" t="str">
        <f>IF(PhieuBauCu!$B$2&gt;3,IF(LEN($B2232)=0,"",IF(AND($B2232&gt;0,VALUE(SUBSTITUTE($B2232,"4","0"))=$B2232),1,0)),"")</f>
        <v/>
      </c>
      <c r="H2232" s="5" t="str">
        <f>IF(PhieuBauCu!$B$2&gt;4,IF(LEN($B2232)=0,"",IF(AND($B2232&gt;0,VALUE(SUBSTITUTE($B2232,"5","0"))=$B2232),1,0)),"")</f>
        <v/>
      </c>
      <c r="I2232" s="5" t="str">
        <f>IF(PhieuBauCu!$B$2&gt;5,IF(LEN($B2232)=0,"",IF(AND($B2232&gt;0,VALUE(SUBSTITUTE($B2232,"6","0"))=$B2232),1,0)),"")</f>
        <v/>
      </c>
      <c r="J2232" s="5" t="str">
        <f>IF(PhieuBauCu!$B$2&gt;6,IF(LEN($B2232)=0,"",IF(AND($B2232&gt;0,VALUE(SUBSTITUTE($B2232,"7","0"))=$B2232),1,0)),"")</f>
        <v/>
      </c>
      <c r="K2232" s="5" t="str">
        <f>IF(PhieuBauCu!$B$2&gt;7,IF(LEN($B2232)=0,"",IF(AND($B2232&gt;0,VALUE(SUBSTITUTE($B2232,"8","0"))=$B2232),1,0)),"")</f>
        <v/>
      </c>
      <c r="L2232" s="5" t="str">
        <f>IF(PhieuBauCu!$B$2&gt;8,IF(LEN($B2232)=0,"",IF(AND($B2232&gt;0,VALUE(SUBSTITUTE($B2232,"9","0"))=$B2232),1,0)),"")</f>
        <v/>
      </c>
      <c r="M2232" s="9">
        <f t="shared" si="69"/>
        <v>0</v>
      </c>
      <c r="N2232" s="36">
        <f>IF(AND(M2232&lt;=PhieuBauCu!$B$13,M2232&gt;=1),1,0)</f>
        <v>0</v>
      </c>
    </row>
    <row r="2233" spans="1:14" ht="28.5" customHeight="1">
      <c r="A2233" s="2">
        <v>2228</v>
      </c>
      <c r="B2233" s="3"/>
      <c r="C2233" s="48" t="str">
        <f t="shared" si="68"/>
        <v/>
      </c>
      <c r="D2233" s="5" t="str">
        <f>IF(PhieuBauCu!$B$2&gt;0,IF(LEN($B2233)=0,"",IF(AND($B2233&gt;0,VALUE(SUBSTITUTE($B2233,"1","0"))=$B2233),1,0)),"")</f>
        <v/>
      </c>
      <c r="E2233" s="5" t="str">
        <f>IF(PhieuBauCu!$B$2&gt;1,IF(LEN($B2233)=0,"",IF(AND($B2233&gt;0,VALUE(SUBSTITUTE($B2233,"2","0"))=$B2233),1,0)),"")</f>
        <v/>
      </c>
      <c r="F2233" s="5" t="str">
        <f>IF(PhieuBauCu!$B$2&gt;2,IF(LEN($B2233)=0,"",IF(AND($B2233&gt;0,VALUE(SUBSTITUTE($B2233,"3","0"))=$B2233),1,0)),"")</f>
        <v/>
      </c>
      <c r="G2233" s="5" t="str">
        <f>IF(PhieuBauCu!$B$2&gt;3,IF(LEN($B2233)=0,"",IF(AND($B2233&gt;0,VALUE(SUBSTITUTE($B2233,"4","0"))=$B2233),1,0)),"")</f>
        <v/>
      </c>
      <c r="H2233" s="5" t="str">
        <f>IF(PhieuBauCu!$B$2&gt;4,IF(LEN($B2233)=0,"",IF(AND($B2233&gt;0,VALUE(SUBSTITUTE($B2233,"5","0"))=$B2233),1,0)),"")</f>
        <v/>
      </c>
      <c r="I2233" s="5" t="str">
        <f>IF(PhieuBauCu!$B$2&gt;5,IF(LEN($B2233)=0,"",IF(AND($B2233&gt;0,VALUE(SUBSTITUTE($B2233,"6","0"))=$B2233),1,0)),"")</f>
        <v/>
      </c>
      <c r="J2233" s="5" t="str">
        <f>IF(PhieuBauCu!$B$2&gt;6,IF(LEN($B2233)=0,"",IF(AND($B2233&gt;0,VALUE(SUBSTITUTE($B2233,"7","0"))=$B2233),1,0)),"")</f>
        <v/>
      </c>
      <c r="K2233" s="5" t="str">
        <f>IF(PhieuBauCu!$B$2&gt;7,IF(LEN($B2233)=0,"",IF(AND($B2233&gt;0,VALUE(SUBSTITUTE($B2233,"8","0"))=$B2233),1,0)),"")</f>
        <v/>
      </c>
      <c r="L2233" s="5" t="str">
        <f>IF(PhieuBauCu!$B$2&gt;8,IF(LEN($B2233)=0,"",IF(AND($B2233&gt;0,VALUE(SUBSTITUTE($B2233,"9","0"))=$B2233),1,0)),"")</f>
        <v/>
      </c>
      <c r="M2233" s="9">
        <f t="shared" si="69"/>
        <v>0</v>
      </c>
      <c r="N2233" s="36">
        <f>IF(AND(M2233&lt;=PhieuBauCu!$B$13,M2233&gt;=1),1,0)</f>
        <v>0</v>
      </c>
    </row>
    <row r="2234" spans="1:14" ht="28.5" customHeight="1">
      <c r="A2234" s="2">
        <v>2229</v>
      </c>
      <c r="B2234" s="3"/>
      <c r="C2234" s="48" t="str">
        <f t="shared" si="68"/>
        <v/>
      </c>
      <c r="D2234" s="5" t="str">
        <f>IF(PhieuBauCu!$B$2&gt;0,IF(LEN($B2234)=0,"",IF(AND($B2234&gt;0,VALUE(SUBSTITUTE($B2234,"1","0"))=$B2234),1,0)),"")</f>
        <v/>
      </c>
      <c r="E2234" s="5" t="str">
        <f>IF(PhieuBauCu!$B$2&gt;1,IF(LEN($B2234)=0,"",IF(AND($B2234&gt;0,VALUE(SUBSTITUTE($B2234,"2","0"))=$B2234),1,0)),"")</f>
        <v/>
      </c>
      <c r="F2234" s="5" t="str">
        <f>IF(PhieuBauCu!$B$2&gt;2,IF(LEN($B2234)=0,"",IF(AND($B2234&gt;0,VALUE(SUBSTITUTE($B2234,"3","0"))=$B2234),1,0)),"")</f>
        <v/>
      </c>
      <c r="G2234" s="5" t="str">
        <f>IF(PhieuBauCu!$B$2&gt;3,IF(LEN($B2234)=0,"",IF(AND($B2234&gt;0,VALUE(SUBSTITUTE($B2234,"4","0"))=$B2234),1,0)),"")</f>
        <v/>
      </c>
      <c r="H2234" s="5" t="str">
        <f>IF(PhieuBauCu!$B$2&gt;4,IF(LEN($B2234)=0,"",IF(AND($B2234&gt;0,VALUE(SUBSTITUTE($B2234,"5","0"))=$B2234),1,0)),"")</f>
        <v/>
      </c>
      <c r="I2234" s="5" t="str">
        <f>IF(PhieuBauCu!$B$2&gt;5,IF(LEN($B2234)=0,"",IF(AND($B2234&gt;0,VALUE(SUBSTITUTE($B2234,"6","0"))=$B2234),1,0)),"")</f>
        <v/>
      </c>
      <c r="J2234" s="5" t="str">
        <f>IF(PhieuBauCu!$B$2&gt;6,IF(LEN($B2234)=0,"",IF(AND($B2234&gt;0,VALUE(SUBSTITUTE($B2234,"7","0"))=$B2234),1,0)),"")</f>
        <v/>
      </c>
      <c r="K2234" s="5" t="str">
        <f>IF(PhieuBauCu!$B$2&gt;7,IF(LEN($B2234)=0,"",IF(AND($B2234&gt;0,VALUE(SUBSTITUTE($B2234,"8","0"))=$B2234),1,0)),"")</f>
        <v/>
      </c>
      <c r="L2234" s="5" t="str">
        <f>IF(PhieuBauCu!$B$2&gt;8,IF(LEN($B2234)=0,"",IF(AND($B2234&gt;0,VALUE(SUBSTITUTE($B2234,"9","0"))=$B2234),1,0)),"")</f>
        <v/>
      </c>
      <c r="M2234" s="9">
        <f t="shared" si="69"/>
        <v>0</v>
      </c>
      <c r="N2234" s="36">
        <f>IF(AND(M2234&lt;=PhieuBauCu!$B$13,M2234&gt;=1),1,0)</f>
        <v>0</v>
      </c>
    </row>
    <row r="2235" spans="1:14" ht="28.5" customHeight="1">
      <c r="A2235" s="2">
        <v>2230</v>
      </c>
      <c r="B2235" s="3"/>
      <c r="C2235" s="48" t="str">
        <f t="shared" si="68"/>
        <v/>
      </c>
      <c r="D2235" s="5" t="str">
        <f>IF(PhieuBauCu!$B$2&gt;0,IF(LEN($B2235)=0,"",IF(AND($B2235&gt;0,VALUE(SUBSTITUTE($B2235,"1","0"))=$B2235),1,0)),"")</f>
        <v/>
      </c>
      <c r="E2235" s="5" t="str">
        <f>IF(PhieuBauCu!$B$2&gt;1,IF(LEN($B2235)=0,"",IF(AND($B2235&gt;0,VALUE(SUBSTITUTE($B2235,"2","0"))=$B2235),1,0)),"")</f>
        <v/>
      </c>
      <c r="F2235" s="5" t="str">
        <f>IF(PhieuBauCu!$B$2&gt;2,IF(LEN($B2235)=0,"",IF(AND($B2235&gt;0,VALUE(SUBSTITUTE($B2235,"3","0"))=$B2235),1,0)),"")</f>
        <v/>
      </c>
      <c r="G2235" s="5" t="str">
        <f>IF(PhieuBauCu!$B$2&gt;3,IF(LEN($B2235)=0,"",IF(AND($B2235&gt;0,VALUE(SUBSTITUTE($B2235,"4","0"))=$B2235),1,0)),"")</f>
        <v/>
      </c>
      <c r="H2235" s="5" t="str">
        <f>IF(PhieuBauCu!$B$2&gt;4,IF(LEN($B2235)=0,"",IF(AND($B2235&gt;0,VALUE(SUBSTITUTE($B2235,"5","0"))=$B2235),1,0)),"")</f>
        <v/>
      </c>
      <c r="I2235" s="5" t="str">
        <f>IF(PhieuBauCu!$B$2&gt;5,IF(LEN($B2235)=0,"",IF(AND($B2235&gt;0,VALUE(SUBSTITUTE($B2235,"6","0"))=$B2235),1,0)),"")</f>
        <v/>
      </c>
      <c r="J2235" s="5" t="str">
        <f>IF(PhieuBauCu!$B$2&gt;6,IF(LEN($B2235)=0,"",IF(AND($B2235&gt;0,VALUE(SUBSTITUTE($B2235,"7","0"))=$B2235),1,0)),"")</f>
        <v/>
      </c>
      <c r="K2235" s="5" t="str">
        <f>IF(PhieuBauCu!$B$2&gt;7,IF(LEN($B2235)=0,"",IF(AND($B2235&gt;0,VALUE(SUBSTITUTE($B2235,"8","0"))=$B2235),1,0)),"")</f>
        <v/>
      </c>
      <c r="L2235" s="5" t="str">
        <f>IF(PhieuBauCu!$B$2&gt;8,IF(LEN($B2235)=0,"",IF(AND($B2235&gt;0,VALUE(SUBSTITUTE($B2235,"9","0"))=$B2235),1,0)),"")</f>
        <v/>
      </c>
      <c r="M2235" s="9">
        <f t="shared" si="69"/>
        <v>0</v>
      </c>
      <c r="N2235" s="36">
        <f>IF(AND(M2235&lt;=PhieuBauCu!$B$13,M2235&gt;=1),1,0)</f>
        <v>0</v>
      </c>
    </row>
    <row r="2236" spans="1:14" ht="28.5" customHeight="1">
      <c r="A2236" s="2">
        <v>2231</v>
      </c>
      <c r="B2236" s="3"/>
      <c r="C2236" s="48" t="str">
        <f t="shared" si="68"/>
        <v/>
      </c>
      <c r="D2236" s="5" t="str">
        <f>IF(PhieuBauCu!$B$2&gt;0,IF(LEN($B2236)=0,"",IF(AND($B2236&gt;0,VALUE(SUBSTITUTE($B2236,"1","0"))=$B2236),1,0)),"")</f>
        <v/>
      </c>
      <c r="E2236" s="5" t="str">
        <f>IF(PhieuBauCu!$B$2&gt;1,IF(LEN($B2236)=0,"",IF(AND($B2236&gt;0,VALUE(SUBSTITUTE($B2236,"2","0"))=$B2236),1,0)),"")</f>
        <v/>
      </c>
      <c r="F2236" s="5" t="str">
        <f>IF(PhieuBauCu!$B$2&gt;2,IF(LEN($B2236)=0,"",IF(AND($B2236&gt;0,VALUE(SUBSTITUTE($B2236,"3","0"))=$B2236),1,0)),"")</f>
        <v/>
      </c>
      <c r="G2236" s="5" t="str">
        <f>IF(PhieuBauCu!$B$2&gt;3,IF(LEN($B2236)=0,"",IF(AND($B2236&gt;0,VALUE(SUBSTITUTE($B2236,"4","0"))=$B2236),1,0)),"")</f>
        <v/>
      </c>
      <c r="H2236" s="5" t="str">
        <f>IF(PhieuBauCu!$B$2&gt;4,IF(LEN($B2236)=0,"",IF(AND($B2236&gt;0,VALUE(SUBSTITUTE($B2236,"5","0"))=$B2236),1,0)),"")</f>
        <v/>
      </c>
      <c r="I2236" s="5" t="str">
        <f>IF(PhieuBauCu!$B$2&gt;5,IF(LEN($B2236)=0,"",IF(AND($B2236&gt;0,VALUE(SUBSTITUTE($B2236,"6","0"))=$B2236),1,0)),"")</f>
        <v/>
      </c>
      <c r="J2236" s="5" t="str">
        <f>IF(PhieuBauCu!$B$2&gt;6,IF(LEN($B2236)=0,"",IF(AND($B2236&gt;0,VALUE(SUBSTITUTE($B2236,"7","0"))=$B2236),1,0)),"")</f>
        <v/>
      </c>
      <c r="K2236" s="5" t="str">
        <f>IF(PhieuBauCu!$B$2&gt;7,IF(LEN($B2236)=0,"",IF(AND($B2236&gt;0,VALUE(SUBSTITUTE($B2236,"8","0"))=$B2236),1,0)),"")</f>
        <v/>
      </c>
      <c r="L2236" s="5" t="str">
        <f>IF(PhieuBauCu!$B$2&gt;8,IF(LEN($B2236)=0,"",IF(AND($B2236&gt;0,VALUE(SUBSTITUTE($B2236,"9","0"))=$B2236),1,0)),"")</f>
        <v/>
      </c>
      <c r="M2236" s="9">
        <f t="shared" si="69"/>
        <v>0</v>
      </c>
      <c r="N2236" s="36">
        <f>IF(AND(M2236&lt;=PhieuBauCu!$B$13,M2236&gt;=1),1,0)</f>
        <v>0</v>
      </c>
    </row>
    <row r="2237" spans="1:14" ht="28.5" customHeight="1">
      <c r="A2237" s="2">
        <v>2232</v>
      </c>
      <c r="B2237" s="3"/>
      <c r="C2237" s="48" t="str">
        <f t="shared" si="68"/>
        <v/>
      </c>
      <c r="D2237" s="5" t="str">
        <f>IF(PhieuBauCu!$B$2&gt;0,IF(LEN($B2237)=0,"",IF(AND($B2237&gt;0,VALUE(SUBSTITUTE($B2237,"1","0"))=$B2237),1,0)),"")</f>
        <v/>
      </c>
      <c r="E2237" s="5" t="str">
        <f>IF(PhieuBauCu!$B$2&gt;1,IF(LEN($B2237)=0,"",IF(AND($B2237&gt;0,VALUE(SUBSTITUTE($B2237,"2","0"))=$B2237),1,0)),"")</f>
        <v/>
      </c>
      <c r="F2237" s="5" t="str">
        <f>IF(PhieuBauCu!$B$2&gt;2,IF(LEN($B2237)=0,"",IF(AND($B2237&gt;0,VALUE(SUBSTITUTE($B2237,"3","0"))=$B2237),1,0)),"")</f>
        <v/>
      </c>
      <c r="G2237" s="5" t="str">
        <f>IF(PhieuBauCu!$B$2&gt;3,IF(LEN($B2237)=0,"",IF(AND($B2237&gt;0,VALUE(SUBSTITUTE($B2237,"4","0"))=$B2237),1,0)),"")</f>
        <v/>
      </c>
      <c r="H2237" s="5" t="str">
        <f>IF(PhieuBauCu!$B$2&gt;4,IF(LEN($B2237)=0,"",IF(AND($B2237&gt;0,VALUE(SUBSTITUTE($B2237,"5","0"))=$B2237),1,0)),"")</f>
        <v/>
      </c>
      <c r="I2237" s="5" t="str">
        <f>IF(PhieuBauCu!$B$2&gt;5,IF(LEN($B2237)=0,"",IF(AND($B2237&gt;0,VALUE(SUBSTITUTE($B2237,"6","0"))=$B2237),1,0)),"")</f>
        <v/>
      </c>
      <c r="J2237" s="5" t="str">
        <f>IF(PhieuBauCu!$B$2&gt;6,IF(LEN($B2237)=0,"",IF(AND($B2237&gt;0,VALUE(SUBSTITUTE($B2237,"7","0"))=$B2237),1,0)),"")</f>
        <v/>
      </c>
      <c r="K2237" s="5" t="str">
        <f>IF(PhieuBauCu!$B$2&gt;7,IF(LEN($B2237)=0,"",IF(AND($B2237&gt;0,VALUE(SUBSTITUTE($B2237,"8","0"))=$B2237),1,0)),"")</f>
        <v/>
      </c>
      <c r="L2237" s="5" t="str">
        <f>IF(PhieuBauCu!$B$2&gt;8,IF(LEN($B2237)=0,"",IF(AND($B2237&gt;0,VALUE(SUBSTITUTE($B2237,"9","0"))=$B2237),1,0)),"")</f>
        <v/>
      </c>
      <c r="M2237" s="9">
        <f t="shared" si="69"/>
        <v>0</v>
      </c>
      <c r="N2237" s="36">
        <f>IF(AND(M2237&lt;=PhieuBauCu!$B$13,M2237&gt;=1),1,0)</f>
        <v>0</v>
      </c>
    </row>
    <row r="2238" spans="1:14" ht="28.5" customHeight="1">
      <c r="A2238" s="2">
        <v>2233</v>
      </c>
      <c r="B2238" s="3"/>
      <c r="C2238" s="48" t="str">
        <f t="shared" si="68"/>
        <v/>
      </c>
      <c r="D2238" s="5" t="str">
        <f>IF(PhieuBauCu!$B$2&gt;0,IF(LEN($B2238)=0,"",IF(AND($B2238&gt;0,VALUE(SUBSTITUTE($B2238,"1","0"))=$B2238),1,0)),"")</f>
        <v/>
      </c>
      <c r="E2238" s="5" t="str">
        <f>IF(PhieuBauCu!$B$2&gt;1,IF(LEN($B2238)=0,"",IF(AND($B2238&gt;0,VALUE(SUBSTITUTE($B2238,"2","0"))=$B2238),1,0)),"")</f>
        <v/>
      </c>
      <c r="F2238" s="5" t="str">
        <f>IF(PhieuBauCu!$B$2&gt;2,IF(LEN($B2238)=0,"",IF(AND($B2238&gt;0,VALUE(SUBSTITUTE($B2238,"3","0"))=$B2238),1,0)),"")</f>
        <v/>
      </c>
      <c r="G2238" s="5" t="str">
        <f>IF(PhieuBauCu!$B$2&gt;3,IF(LEN($B2238)=0,"",IF(AND($B2238&gt;0,VALUE(SUBSTITUTE($B2238,"4","0"))=$B2238),1,0)),"")</f>
        <v/>
      </c>
      <c r="H2238" s="5" t="str">
        <f>IF(PhieuBauCu!$B$2&gt;4,IF(LEN($B2238)=0,"",IF(AND($B2238&gt;0,VALUE(SUBSTITUTE($B2238,"5","0"))=$B2238),1,0)),"")</f>
        <v/>
      </c>
      <c r="I2238" s="5" t="str">
        <f>IF(PhieuBauCu!$B$2&gt;5,IF(LEN($B2238)=0,"",IF(AND($B2238&gt;0,VALUE(SUBSTITUTE($B2238,"6","0"))=$B2238),1,0)),"")</f>
        <v/>
      </c>
      <c r="J2238" s="5" t="str">
        <f>IF(PhieuBauCu!$B$2&gt;6,IF(LEN($B2238)=0,"",IF(AND($B2238&gt;0,VALUE(SUBSTITUTE($B2238,"7","0"))=$B2238),1,0)),"")</f>
        <v/>
      </c>
      <c r="K2238" s="5" t="str">
        <f>IF(PhieuBauCu!$B$2&gt;7,IF(LEN($B2238)=0,"",IF(AND($B2238&gt;0,VALUE(SUBSTITUTE($B2238,"8","0"))=$B2238),1,0)),"")</f>
        <v/>
      </c>
      <c r="L2238" s="5" t="str">
        <f>IF(PhieuBauCu!$B$2&gt;8,IF(LEN($B2238)=0,"",IF(AND($B2238&gt;0,VALUE(SUBSTITUTE($B2238,"9","0"))=$B2238),1,0)),"")</f>
        <v/>
      </c>
      <c r="M2238" s="9">
        <f t="shared" si="69"/>
        <v>0</v>
      </c>
      <c r="N2238" s="36">
        <f>IF(AND(M2238&lt;=PhieuBauCu!$B$13,M2238&gt;=1),1,0)</f>
        <v>0</v>
      </c>
    </row>
    <row r="2239" spans="1:14" ht="28.5" customHeight="1">
      <c r="A2239" s="2">
        <v>2234</v>
      </c>
      <c r="B2239" s="3"/>
      <c r="C2239" s="48" t="str">
        <f t="shared" si="68"/>
        <v/>
      </c>
      <c r="D2239" s="5" t="str">
        <f>IF(PhieuBauCu!$B$2&gt;0,IF(LEN($B2239)=0,"",IF(AND($B2239&gt;0,VALUE(SUBSTITUTE($B2239,"1","0"))=$B2239),1,0)),"")</f>
        <v/>
      </c>
      <c r="E2239" s="5" t="str">
        <f>IF(PhieuBauCu!$B$2&gt;1,IF(LEN($B2239)=0,"",IF(AND($B2239&gt;0,VALUE(SUBSTITUTE($B2239,"2","0"))=$B2239),1,0)),"")</f>
        <v/>
      </c>
      <c r="F2239" s="5" t="str">
        <f>IF(PhieuBauCu!$B$2&gt;2,IF(LEN($B2239)=0,"",IF(AND($B2239&gt;0,VALUE(SUBSTITUTE($B2239,"3","0"))=$B2239),1,0)),"")</f>
        <v/>
      </c>
      <c r="G2239" s="5" t="str">
        <f>IF(PhieuBauCu!$B$2&gt;3,IF(LEN($B2239)=0,"",IF(AND($B2239&gt;0,VALUE(SUBSTITUTE($B2239,"4","0"))=$B2239),1,0)),"")</f>
        <v/>
      </c>
      <c r="H2239" s="5" t="str">
        <f>IF(PhieuBauCu!$B$2&gt;4,IF(LEN($B2239)=0,"",IF(AND($B2239&gt;0,VALUE(SUBSTITUTE($B2239,"5","0"))=$B2239),1,0)),"")</f>
        <v/>
      </c>
      <c r="I2239" s="5" t="str">
        <f>IF(PhieuBauCu!$B$2&gt;5,IF(LEN($B2239)=0,"",IF(AND($B2239&gt;0,VALUE(SUBSTITUTE($B2239,"6","0"))=$B2239),1,0)),"")</f>
        <v/>
      </c>
      <c r="J2239" s="5" t="str">
        <f>IF(PhieuBauCu!$B$2&gt;6,IF(LEN($B2239)=0,"",IF(AND($B2239&gt;0,VALUE(SUBSTITUTE($B2239,"7","0"))=$B2239),1,0)),"")</f>
        <v/>
      </c>
      <c r="K2239" s="5" t="str">
        <f>IF(PhieuBauCu!$B$2&gt;7,IF(LEN($B2239)=0,"",IF(AND($B2239&gt;0,VALUE(SUBSTITUTE($B2239,"8","0"))=$B2239),1,0)),"")</f>
        <v/>
      </c>
      <c r="L2239" s="5" t="str">
        <f>IF(PhieuBauCu!$B$2&gt;8,IF(LEN($B2239)=0,"",IF(AND($B2239&gt;0,VALUE(SUBSTITUTE($B2239,"9","0"))=$B2239),1,0)),"")</f>
        <v/>
      </c>
      <c r="M2239" s="9">
        <f t="shared" si="69"/>
        <v>0</v>
      </c>
      <c r="N2239" s="36">
        <f>IF(AND(M2239&lt;=PhieuBauCu!$B$13,M2239&gt;=1),1,0)</f>
        <v>0</v>
      </c>
    </row>
    <row r="2240" spans="1:14" ht="28.5" customHeight="1">
      <c r="A2240" s="2">
        <v>2235</v>
      </c>
      <c r="B2240" s="3"/>
      <c r="C2240" s="48" t="str">
        <f t="shared" si="68"/>
        <v/>
      </c>
      <c r="D2240" s="5" t="str">
        <f>IF(PhieuBauCu!$B$2&gt;0,IF(LEN($B2240)=0,"",IF(AND($B2240&gt;0,VALUE(SUBSTITUTE($B2240,"1","0"))=$B2240),1,0)),"")</f>
        <v/>
      </c>
      <c r="E2240" s="5" t="str">
        <f>IF(PhieuBauCu!$B$2&gt;1,IF(LEN($B2240)=0,"",IF(AND($B2240&gt;0,VALUE(SUBSTITUTE($B2240,"2","0"))=$B2240),1,0)),"")</f>
        <v/>
      </c>
      <c r="F2240" s="5" t="str">
        <f>IF(PhieuBauCu!$B$2&gt;2,IF(LEN($B2240)=0,"",IF(AND($B2240&gt;0,VALUE(SUBSTITUTE($B2240,"3","0"))=$B2240),1,0)),"")</f>
        <v/>
      </c>
      <c r="G2240" s="5" t="str">
        <f>IF(PhieuBauCu!$B$2&gt;3,IF(LEN($B2240)=0,"",IF(AND($B2240&gt;0,VALUE(SUBSTITUTE($B2240,"4","0"))=$B2240),1,0)),"")</f>
        <v/>
      </c>
      <c r="H2240" s="5" t="str">
        <f>IF(PhieuBauCu!$B$2&gt;4,IF(LEN($B2240)=0,"",IF(AND($B2240&gt;0,VALUE(SUBSTITUTE($B2240,"5","0"))=$B2240),1,0)),"")</f>
        <v/>
      </c>
      <c r="I2240" s="5" t="str">
        <f>IF(PhieuBauCu!$B$2&gt;5,IF(LEN($B2240)=0,"",IF(AND($B2240&gt;0,VALUE(SUBSTITUTE($B2240,"6","0"))=$B2240),1,0)),"")</f>
        <v/>
      </c>
      <c r="J2240" s="5" t="str">
        <f>IF(PhieuBauCu!$B$2&gt;6,IF(LEN($B2240)=0,"",IF(AND($B2240&gt;0,VALUE(SUBSTITUTE($B2240,"7","0"))=$B2240),1,0)),"")</f>
        <v/>
      </c>
      <c r="K2240" s="5" t="str">
        <f>IF(PhieuBauCu!$B$2&gt;7,IF(LEN($B2240)=0,"",IF(AND($B2240&gt;0,VALUE(SUBSTITUTE($B2240,"8","0"))=$B2240),1,0)),"")</f>
        <v/>
      </c>
      <c r="L2240" s="5" t="str">
        <f>IF(PhieuBauCu!$B$2&gt;8,IF(LEN($B2240)=0,"",IF(AND($B2240&gt;0,VALUE(SUBSTITUTE($B2240,"9","0"))=$B2240),1,0)),"")</f>
        <v/>
      </c>
      <c r="M2240" s="9">
        <f t="shared" si="69"/>
        <v>0</v>
      </c>
      <c r="N2240" s="36">
        <f>IF(AND(M2240&lt;=PhieuBauCu!$B$13,M2240&gt;=1),1,0)</f>
        <v>0</v>
      </c>
    </row>
    <row r="2241" spans="1:14" ht="28.5" customHeight="1">
      <c r="A2241" s="2">
        <v>2236</v>
      </c>
      <c r="B2241" s="3"/>
      <c r="C2241" s="48" t="str">
        <f t="shared" si="68"/>
        <v/>
      </c>
      <c r="D2241" s="5" t="str">
        <f>IF(PhieuBauCu!$B$2&gt;0,IF(LEN($B2241)=0,"",IF(AND($B2241&gt;0,VALUE(SUBSTITUTE($B2241,"1","0"))=$B2241),1,0)),"")</f>
        <v/>
      </c>
      <c r="E2241" s="5" t="str">
        <f>IF(PhieuBauCu!$B$2&gt;1,IF(LEN($B2241)=0,"",IF(AND($B2241&gt;0,VALUE(SUBSTITUTE($B2241,"2","0"))=$B2241),1,0)),"")</f>
        <v/>
      </c>
      <c r="F2241" s="5" t="str">
        <f>IF(PhieuBauCu!$B$2&gt;2,IF(LEN($B2241)=0,"",IF(AND($B2241&gt;0,VALUE(SUBSTITUTE($B2241,"3","0"))=$B2241),1,0)),"")</f>
        <v/>
      </c>
      <c r="G2241" s="5" t="str">
        <f>IF(PhieuBauCu!$B$2&gt;3,IF(LEN($B2241)=0,"",IF(AND($B2241&gt;0,VALUE(SUBSTITUTE($B2241,"4","0"))=$B2241),1,0)),"")</f>
        <v/>
      </c>
      <c r="H2241" s="5" t="str">
        <f>IF(PhieuBauCu!$B$2&gt;4,IF(LEN($B2241)=0,"",IF(AND($B2241&gt;0,VALUE(SUBSTITUTE($B2241,"5","0"))=$B2241),1,0)),"")</f>
        <v/>
      </c>
      <c r="I2241" s="5" t="str">
        <f>IF(PhieuBauCu!$B$2&gt;5,IF(LEN($B2241)=0,"",IF(AND($B2241&gt;0,VALUE(SUBSTITUTE($B2241,"6","0"))=$B2241),1,0)),"")</f>
        <v/>
      </c>
      <c r="J2241" s="5" t="str">
        <f>IF(PhieuBauCu!$B$2&gt;6,IF(LEN($B2241)=0,"",IF(AND($B2241&gt;0,VALUE(SUBSTITUTE($B2241,"7","0"))=$B2241),1,0)),"")</f>
        <v/>
      </c>
      <c r="K2241" s="5" t="str">
        <f>IF(PhieuBauCu!$B$2&gt;7,IF(LEN($B2241)=0,"",IF(AND($B2241&gt;0,VALUE(SUBSTITUTE($B2241,"8","0"))=$B2241),1,0)),"")</f>
        <v/>
      </c>
      <c r="L2241" s="5" t="str">
        <f>IF(PhieuBauCu!$B$2&gt;8,IF(LEN($B2241)=0,"",IF(AND($B2241&gt;0,VALUE(SUBSTITUTE($B2241,"9","0"))=$B2241),1,0)),"")</f>
        <v/>
      </c>
      <c r="M2241" s="9">
        <f t="shared" si="69"/>
        <v>0</v>
      </c>
      <c r="N2241" s="36">
        <f>IF(AND(M2241&lt;=PhieuBauCu!$B$13,M2241&gt;=1),1,0)</f>
        <v>0</v>
      </c>
    </row>
    <row r="2242" spans="1:14" ht="28.5" customHeight="1">
      <c r="A2242" s="2">
        <v>2237</v>
      </c>
      <c r="B2242" s="3"/>
      <c r="C2242" s="48" t="str">
        <f t="shared" si="68"/>
        <v/>
      </c>
      <c r="D2242" s="5" t="str">
        <f>IF(PhieuBauCu!$B$2&gt;0,IF(LEN($B2242)=0,"",IF(AND($B2242&gt;0,VALUE(SUBSTITUTE($B2242,"1","0"))=$B2242),1,0)),"")</f>
        <v/>
      </c>
      <c r="E2242" s="5" t="str">
        <f>IF(PhieuBauCu!$B$2&gt;1,IF(LEN($B2242)=0,"",IF(AND($B2242&gt;0,VALUE(SUBSTITUTE($B2242,"2","0"))=$B2242),1,0)),"")</f>
        <v/>
      </c>
      <c r="F2242" s="5" t="str">
        <f>IF(PhieuBauCu!$B$2&gt;2,IF(LEN($B2242)=0,"",IF(AND($B2242&gt;0,VALUE(SUBSTITUTE($B2242,"3","0"))=$B2242),1,0)),"")</f>
        <v/>
      </c>
      <c r="G2242" s="5" t="str">
        <f>IF(PhieuBauCu!$B$2&gt;3,IF(LEN($B2242)=0,"",IF(AND($B2242&gt;0,VALUE(SUBSTITUTE($B2242,"4","0"))=$B2242),1,0)),"")</f>
        <v/>
      </c>
      <c r="H2242" s="5" t="str">
        <f>IF(PhieuBauCu!$B$2&gt;4,IF(LEN($B2242)=0,"",IF(AND($B2242&gt;0,VALUE(SUBSTITUTE($B2242,"5","0"))=$B2242),1,0)),"")</f>
        <v/>
      </c>
      <c r="I2242" s="5" t="str">
        <f>IF(PhieuBauCu!$B$2&gt;5,IF(LEN($B2242)=0,"",IF(AND($B2242&gt;0,VALUE(SUBSTITUTE($B2242,"6","0"))=$B2242),1,0)),"")</f>
        <v/>
      </c>
      <c r="J2242" s="5" t="str">
        <f>IF(PhieuBauCu!$B$2&gt;6,IF(LEN($B2242)=0,"",IF(AND($B2242&gt;0,VALUE(SUBSTITUTE($B2242,"7","0"))=$B2242),1,0)),"")</f>
        <v/>
      </c>
      <c r="K2242" s="5" t="str">
        <f>IF(PhieuBauCu!$B$2&gt;7,IF(LEN($B2242)=0,"",IF(AND($B2242&gt;0,VALUE(SUBSTITUTE($B2242,"8","0"))=$B2242),1,0)),"")</f>
        <v/>
      </c>
      <c r="L2242" s="5" t="str">
        <f>IF(PhieuBauCu!$B$2&gt;8,IF(LEN($B2242)=0,"",IF(AND($B2242&gt;0,VALUE(SUBSTITUTE($B2242,"9","0"))=$B2242),1,0)),"")</f>
        <v/>
      </c>
      <c r="M2242" s="9">
        <f t="shared" si="69"/>
        <v>0</v>
      </c>
      <c r="N2242" s="36">
        <f>IF(AND(M2242&lt;=PhieuBauCu!$B$13,M2242&gt;=1),1,0)</f>
        <v>0</v>
      </c>
    </row>
    <row r="2243" spans="1:14" ht="28.5" customHeight="1">
      <c r="A2243" s="2">
        <v>2238</v>
      </c>
      <c r="B2243" s="3"/>
      <c r="C2243" s="48" t="str">
        <f t="shared" si="68"/>
        <v/>
      </c>
      <c r="D2243" s="5" t="str">
        <f>IF(PhieuBauCu!$B$2&gt;0,IF(LEN($B2243)=0,"",IF(AND($B2243&gt;0,VALUE(SUBSTITUTE($B2243,"1","0"))=$B2243),1,0)),"")</f>
        <v/>
      </c>
      <c r="E2243" s="5" t="str">
        <f>IF(PhieuBauCu!$B$2&gt;1,IF(LEN($B2243)=0,"",IF(AND($B2243&gt;0,VALUE(SUBSTITUTE($B2243,"2","0"))=$B2243),1,0)),"")</f>
        <v/>
      </c>
      <c r="F2243" s="5" t="str">
        <f>IF(PhieuBauCu!$B$2&gt;2,IF(LEN($B2243)=0,"",IF(AND($B2243&gt;0,VALUE(SUBSTITUTE($B2243,"3","0"))=$B2243),1,0)),"")</f>
        <v/>
      </c>
      <c r="G2243" s="5" t="str">
        <f>IF(PhieuBauCu!$B$2&gt;3,IF(LEN($B2243)=0,"",IF(AND($B2243&gt;0,VALUE(SUBSTITUTE($B2243,"4","0"))=$B2243),1,0)),"")</f>
        <v/>
      </c>
      <c r="H2243" s="5" t="str">
        <f>IF(PhieuBauCu!$B$2&gt;4,IF(LEN($B2243)=0,"",IF(AND($B2243&gt;0,VALUE(SUBSTITUTE($B2243,"5","0"))=$B2243),1,0)),"")</f>
        <v/>
      </c>
      <c r="I2243" s="5" t="str">
        <f>IF(PhieuBauCu!$B$2&gt;5,IF(LEN($B2243)=0,"",IF(AND($B2243&gt;0,VALUE(SUBSTITUTE($B2243,"6","0"))=$B2243),1,0)),"")</f>
        <v/>
      </c>
      <c r="J2243" s="5" t="str">
        <f>IF(PhieuBauCu!$B$2&gt;6,IF(LEN($B2243)=0,"",IF(AND($B2243&gt;0,VALUE(SUBSTITUTE($B2243,"7","0"))=$B2243),1,0)),"")</f>
        <v/>
      </c>
      <c r="K2243" s="5" t="str">
        <f>IF(PhieuBauCu!$B$2&gt;7,IF(LEN($B2243)=0,"",IF(AND($B2243&gt;0,VALUE(SUBSTITUTE($B2243,"8","0"))=$B2243),1,0)),"")</f>
        <v/>
      </c>
      <c r="L2243" s="5" t="str">
        <f>IF(PhieuBauCu!$B$2&gt;8,IF(LEN($B2243)=0,"",IF(AND($B2243&gt;0,VALUE(SUBSTITUTE($B2243,"9","0"))=$B2243),1,0)),"")</f>
        <v/>
      </c>
      <c r="M2243" s="9">
        <f t="shared" si="69"/>
        <v>0</v>
      </c>
      <c r="N2243" s="36">
        <f>IF(AND(M2243&lt;=PhieuBauCu!$B$13,M2243&gt;=1),1,0)</f>
        <v>0</v>
      </c>
    </row>
    <row r="2244" spans="1:14" ht="28.5" customHeight="1">
      <c r="A2244" s="2">
        <v>2239</v>
      </c>
      <c r="B2244" s="3"/>
      <c r="C2244" s="48" t="str">
        <f t="shared" si="68"/>
        <v/>
      </c>
      <c r="D2244" s="5" t="str">
        <f>IF(PhieuBauCu!$B$2&gt;0,IF(LEN($B2244)=0,"",IF(AND($B2244&gt;0,VALUE(SUBSTITUTE($B2244,"1","0"))=$B2244),1,0)),"")</f>
        <v/>
      </c>
      <c r="E2244" s="5" t="str">
        <f>IF(PhieuBauCu!$B$2&gt;1,IF(LEN($B2244)=0,"",IF(AND($B2244&gt;0,VALUE(SUBSTITUTE($B2244,"2","0"))=$B2244),1,0)),"")</f>
        <v/>
      </c>
      <c r="F2244" s="5" t="str">
        <f>IF(PhieuBauCu!$B$2&gt;2,IF(LEN($B2244)=0,"",IF(AND($B2244&gt;0,VALUE(SUBSTITUTE($B2244,"3","0"))=$B2244),1,0)),"")</f>
        <v/>
      </c>
      <c r="G2244" s="5" t="str">
        <f>IF(PhieuBauCu!$B$2&gt;3,IF(LEN($B2244)=0,"",IF(AND($B2244&gt;0,VALUE(SUBSTITUTE($B2244,"4","0"))=$B2244),1,0)),"")</f>
        <v/>
      </c>
      <c r="H2244" s="5" t="str">
        <f>IF(PhieuBauCu!$B$2&gt;4,IF(LEN($B2244)=0,"",IF(AND($B2244&gt;0,VALUE(SUBSTITUTE($B2244,"5","0"))=$B2244),1,0)),"")</f>
        <v/>
      </c>
      <c r="I2244" s="5" t="str">
        <f>IF(PhieuBauCu!$B$2&gt;5,IF(LEN($B2244)=0,"",IF(AND($B2244&gt;0,VALUE(SUBSTITUTE($B2244,"6","0"))=$B2244),1,0)),"")</f>
        <v/>
      </c>
      <c r="J2244" s="5" t="str">
        <f>IF(PhieuBauCu!$B$2&gt;6,IF(LEN($B2244)=0,"",IF(AND($B2244&gt;0,VALUE(SUBSTITUTE($B2244,"7","0"))=$B2244),1,0)),"")</f>
        <v/>
      </c>
      <c r="K2244" s="5" t="str">
        <f>IF(PhieuBauCu!$B$2&gt;7,IF(LEN($B2244)=0,"",IF(AND($B2244&gt;0,VALUE(SUBSTITUTE($B2244,"8","0"))=$B2244),1,0)),"")</f>
        <v/>
      </c>
      <c r="L2244" s="5" t="str">
        <f>IF(PhieuBauCu!$B$2&gt;8,IF(LEN($B2244)=0,"",IF(AND($B2244&gt;0,VALUE(SUBSTITUTE($B2244,"9","0"))=$B2244),1,0)),"")</f>
        <v/>
      </c>
      <c r="M2244" s="9">
        <f t="shared" si="69"/>
        <v>0</v>
      </c>
      <c r="N2244" s="36">
        <f>IF(AND(M2244&lt;=PhieuBauCu!$B$13,M2244&gt;=1),1,0)</f>
        <v>0</v>
      </c>
    </row>
    <row r="2245" spans="1:14" ht="28.5" customHeight="1">
      <c r="A2245" s="2">
        <v>2240</v>
      </c>
      <c r="B2245" s="3"/>
      <c r="C2245" s="48" t="str">
        <f t="shared" si="68"/>
        <v/>
      </c>
      <c r="D2245" s="5" t="str">
        <f>IF(PhieuBauCu!$B$2&gt;0,IF(LEN($B2245)=0,"",IF(AND($B2245&gt;0,VALUE(SUBSTITUTE($B2245,"1","0"))=$B2245),1,0)),"")</f>
        <v/>
      </c>
      <c r="E2245" s="5" t="str">
        <f>IF(PhieuBauCu!$B$2&gt;1,IF(LEN($B2245)=0,"",IF(AND($B2245&gt;0,VALUE(SUBSTITUTE($B2245,"2","0"))=$B2245),1,0)),"")</f>
        <v/>
      </c>
      <c r="F2245" s="5" t="str">
        <f>IF(PhieuBauCu!$B$2&gt;2,IF(LEN($B2245)=0,"",IF(AND($B2245&gt;0,VALUE(SUBSTITUTE($B2245,"3","0"))=$B2245),1,0)),"")</f>
        <v/>
      </c>
      <c r="G2245" s="5" t="str">
        <f>IF(PhieuBauCu!$B$2&gt;3,IF(LEN($B2245)=0,"",IF(AND($B2245&gt;0,VALUE(SUBSTITUTE($B2245,"4","0"))=$B2245),1,0)),"")</f>
        <v/>
      </c>
      <c r="H2245" s="5" t="str">
        <f>IF(PhieuBauCu!$B$2&gt;4,IF(LEN($B2245)=0,"",IF(AND($B2245&gt;0,VALUE(SUBSTITUTE($B2245,"5","0"))=$B2245),1,0)),"")</f>
        <v/>
      </c>
      <c r="I2245" s="5" t="str">
        <f>IF(PhieuBauCu!$B$2&gt;5,IF(LEN($B2245)=0,"",IF(AND($B2245&gt;0,VALUE(SUBSTITUTE($B2245,"6","0"))=$B2245),1,0)),"")</f>
        <v/>
      </c>
      <c r="J2245" s="5" t="str">
        <f>IF(PhieuBauCu!$B$2&gt;6,IF(LEN($B2245)=0,"",IF(AND($B2245&gt;0,VALUE(SUBSTITUTE($B2245,"7","0"))=$B2245),1,0)),"")</f>
        <v/>
      </c>
      <c r="K2245" s="5" t="str">
        <f>IF(PhieuBauCu!$B$2&gt;7,IF(LEN($B2245)=0,"",IF(AND($B2245&gt;0,VALUE(SUBSTITUTE($B2245,"8","0"))=$B2245),1,0)),"")</f>
        <v/>
      </c>
      <c r="L2245" s="5" t="str">
        <f>IF(PhieuBauCu!$B$2&gt;8,IF(LEN($B2245)=0,"",IF(AND($B2245&gt;0,VALUE(SUBSTITUTE($B2245,"9","0"))=$B2245),1,0)),"")</f>
        <v/>
      </c>
      <c r="M2245" s="9">
        <f t="shared" si="69"/>
        <v>0</v>
      </c>
      <c r="N2245" s="36">
        <f>IF(AND(M2245&lt;=PhieuBauCu!$B$13,M2245&gt;=1),1,0)</f>
        <v>0</v>
      </c>
    </row>
    <row r="2246" spans="1:14" ht="28.5" customHeight="1">
      <c r="A2246" s="2">
        <v>2241</v>
      </c>
      <c r="B2246" s="3"/>
      <c r="C2246" s="48" t="str">
        <f t="shared" si="68"/>
        <v/>
      </c>
      <c r="D2246" s="5" t="str">
        <f>IF(PhieuBauCu!$B$2&gt;0,IF(LEN($B2246)=0,"",IF(AND($B2246&gt;0,VALUE(SUBSTITUTE($B2246,"1","0"))=$B2246),1,0)),"")</f>
        <v/>
      </c>
      <c r="E2246" s="5" t="str">
        <f>IF(PhieuBauCu!$B$2&gt;1,IF(LEN($B2246)=0,"",IF(AND($B2246&gt;0,VALUE(SUBSTITUTE($B2246,"2","0"))=$B2246),1,0)),"")</f>
        <v/>
      </c>
      <c r="F2246" s="5" t="str">
        <f>IF(PhieuBauCu!$B$2&gt;2,IF(LEN($B2246)=0,"",IF(AND($B2246&gt;0,VALUE(SUBSTITUTE($B2246,"3","0"))=$B2246),1,0)),"")</f>
        <v/>
      </c>
      <c r="G2246" s="5" t="str">
        <f>IF(PhieuBauCu!$B$2&gt;3,IF(LEN($B2246)=0,"",IF(AND($B2246&gt;0,VALUE(SUBSTITUTE($B2246,"4","0"))=$B2246),1,0)),"")</f>
        <v/>
      </c>
      <c r="H2246" s="5" t="str">
        <f>IF(PhieuBauCu!$B$2&gt;4,IF(LEN($B2246)=0,"",IF(AND($B2246&gt;0,VALUE(SUBSTITUTE($B2246,"5","0"))=$B2246),1,0)),"")</f>
        <v/>
      </c>
      <c r="I2246" s="5" t="str">
        <f>IF(PhieuBauCu!$B$2&gt;5,IF(LEN($B2246)=0,"",IF(AND($B2246&gt;0,VALUE(SUBSTITUTE($B2246,"6","0"))=$B2246),1,0)),"")</f>
        <v/>
      </c>
      <c r="J2246" s="5" t="str">
        <f>IF(PhieuBauCu!$B$2&gt;6,IF(LEN($B2246)=0,"",IF(AND($B2246&gt;0,VALUE(SUBSTITUTE($B2246,"7","0"))=$B2246),1,0)),"")</f>
        <v/>
      </c>
      <c r="K2246" s="5" t="str">
        <f>IF(PhieuBauCu!$B$2&gt;7,IF(LEN($B2246)=0,"",IF(AND($B2246&gt;0,VALUE(SUBSTITUTE($B2246,"8","0"))=$B2246),1,0)),"")</f>
        <v/>
      </c>
      <c r="L2246" s="5" t="str">
        <f>IF(PhieuBauCu!$B$2&gt;8,IF(LEN($B2246)=0,"",IF(AND($B2246&gt;0,VALUE(SUBSTITUTE($B2246,"9","0"))=$B2246),1,0)),"")</f>
        <v/>
      </c>
      <c r="M2246" s="9">
        <f t="shared" si="69"/>
        <v>0</v>
      </c>
      <c r="N2246" s="36">
        <f>IF(AND(M2246&lt;=PhieuBauCu!$B$13,M2246&gt;=1),1,0)</f>
        <v>0</v>
      </c>
    </row>
    <row r="2247" spans="1:14" ht="28.5" customHeight="1">
      <c r="A2247" s="2">
        <v>2242</v>
      </c>
      <c r="B2247" s="3"/>
      <c r="C2247" s="48" t="str">
        <f t="shared" ref="C2247:C2310" si="70">IF(LEN(B2247)&gt;0,IF(N2247=1,"Ok","Not Ok"),"")</f>
        <v/>
      </c>
      <c r="D2247" s="5" t="str">
        <f>IF(PhieuBauCu!$B$2&gt;0,IF(LEN($B2247)=0,"",IF(AND($B2247&gt;0,VALUE(SUBSTITUTE($B2247,"1","0"))=$B2247),1,0)),"")</f>
        <v/>
      </c>
      <c r="E2247" s="5" t="str">
        <f>IF(PhieuBauCu!$B$2&gt;1,IF(LEN($B2247)=0,"",IF(AND($B2247&gt;0,VALUE(SUBSTITUTE($B2247,"2","0"))=$B2247),1,0)),"")</f>
        <v/>
      </c>
      <c r="F2247" s="5" t="str">
        <f>IF(PhieuBauCu!$B$2&gt;2,IF(LEN($B2247)=0,"",IF(AND($B2247&gt;0,VALUE(SUBSTITUTE($B2247,"3","0"))=$B2247),1,0)),"")</f>
        <v/>
      </c>
      <c r="G2247" s="5" t="str">
        <f>IF(PhieuBauCu!$B$2&gt;3,IF(LEN($B2247)=0,"",IF(AND($B2247&gt;0,VALUE(SUBSTITUTE($B2247,"4","0"))=$B2247),1,0)),"")</f>
        <v/>
      </c>
      <c r="H2247" s="5" t="str">
        <f>IF(PhieuBauCu!$B$2&gt;4,IF(LEN($B2247)=0,"",IF(AND($B2247&gt;0,VALUE(SUBSTITUTE($B2247,"5","0"))=$B2247),1,0)),"")</f>
        <v/>
      </c>
      <c r="I2247" s="5" t="str">
        <f>IF(PhieuBauCu!$B$2&gt;5,IF(LEN($B2247)=0,"",IF(AND($B2247&gt;0,VALUE(SUBSTITUTE($B2247,"6","0"))=$B2247),1,0)),"")</f>
        <v/>
      </c>
      <c r="J2247" s="5" t="str">
        <f>IF(PhieuBauCu!$B$2&gt;6,IF(LEN($B2247)=0,"",IF(AND($B2247&gt;0,VALUE(SUBSTITUTE($B2247,"7","0"))=$B2247),1,0)),"")</f>
        <v/>
      </c>
      <c r="K2247" s="5" t="str">
        <f>IF(PhieuBauCu!$B$2&gt;7,IF(LEN($B2247)=0,"",IF(AND($B2247&gt;0,VALUE(SUBSTITUTE($B2247,"8","0"))=$B2247),1,0)),"")</f>
        <v/>
      </c>
      <c r="L2247" s="5" t="str">
        <f>IF(PhieuBauCu!$B$2&gt;8,IF(LEN($B2247)=0,"",IF(AND($B2247&gt;0,VALUE(SUBSTITUTE($B2247,"9","0"))=$B2247),1,0)),"")</f>
        <v/>
      </c>
      <c r="M2247" s="9">
        <f t="shared" ref="M2247:M2310" si="71">SUMIF(D2247:L2247,1)</f>
        <v>0</v>
      </c>
      <c r="N2247" s="36">
        <f>IF(AND(M2247&lt;=PhieuBauCu!$B$13,M2247&gt;=1),1,0)</f>
        <v>0</v>
      </c>
    </row>
    <row r="2248" spans="1:14" ht="28.5" customHeight="1">
      <c r="A2248" s="2">
        <v>2243</v>
      </c>
      <c r="B2248" s="3"/>
      <c r="C2248" s="48" t="str">
        <f t="shared" si="70"/>
        <v/>
      </c>
      <c r="D2248" s="5" t="str">
        <f>IF(PhieuBauCu!$B$2&gt;0,IF(LEN($B2248)=0,"",IF(AND($B2248&gt;0,VALUE(SUBSTITUTE($B2248,"1","0"))=$B2248),1,0)),"")</f>
        <v/>
      </c>
      <c r="E2248" s="5" t="str">
        <f>IF(PhieuBauCu!$B$2&gt;1,IF(LEN($B2248)=0,"",IF(AND($B2248&gt;0,VALUE(SUBSTITUTE($B2248,"2","0"))=$B2248),1,0)),"")</f>
        <v/>
      </c>
      <c r="F2248" s="5" t="str">
        <f>IF(PhieuBauCu!$B$2&gt;2,IF(LEN($B2248)=0,"",IF(AND($B2248&gt;0,VALUE(SUBSTITUTE($B2248,"3","0"))=$B2248),1,0)),"")</f>
        <v/>
      </c>
      <c r="G2248" s="5" t="str">
        <f>IF(PhieuBauCu!$B$2&gt;3,IF(LEN($B2248)=0,"",IF(AND($B2248&gt;0,VALUE(SUBSTITUTE($B2248,"4","0"))=$B2248),1,0)),"")</f>
        <v/>
      </c>
      <c r="H2248" s="5" t="str">
        <f>IF(PhieuBauCu!$B$2&gt;4,IF(LEN($B2248)=0,"",IF(AND($B2248&gt;0,VALUE(SUBSTITUTE($B2248,"5","0"))=$B2248),1,0)),"")</f>
        <v/>
      </c>
      <c r="I2248" s="5" t="str">
        <f>IF(PhieuBauCu!$B$2&gt;5,IF(LEN($B2248)=0,"",IF(AND($B2248&gt;0,VALUE(SUBSTITUTE($B2248,"6","0"))=$B2248),1,0)),"")</f>
        <v/>
      </c>
      <c r="J2248" s="5" t="str">
        <f>IF(PhieuBauCu!$B$2&gt;6,IF(LEN($B2248)=0,"",IF(AND($B2248&gt;0,VALUE(SUBSTITUTE($B2248,"7","0"))=$B2248),1,0)),"")</f>
        <v/>
      </c>
      <c r="K2248" s="5" t="str">
        <f>IF(PhieuBauCu!$B$2&gt;7,IF(LEN($B2248)=0,"",IF(AND($B2248&gt;0,VALUE(SUBSTITUTE($B2248,"8","0"))=$B2248),1,0)),"")</f>
        <v/>
      </c>
      <c r="L2248" s="5" t="str">
        <f>IF(PhieuBauCu!$B$2&gt;8,IF(LEN($B2248)=0,"",IF(AND($B2248&gt;0,VALUE(SUBSTITUTE($B2248,"9","0"))=$B2248),1,0)),"")</f>
        <v/>
      </c>
      <c r="M2248" s="9">
        <f t="shared" si="71"/>
        <v>0</v>
      </c>
      <c r="N2248" s="36">
        <f>IF(AND(M2248&lt;=PhieuBauCu!$B$13,M2248&gt;=1),1,0)</f>
        <v>0</v>
      </c>
    </row>
    <row r="2249" spans="1:14" ht="28.5" customHeight="1">
      <c r="A2249" s="2">
        <v>2244</v>
      </c>
      <c r="B2249" s="3"/>
      <c r="C2249" s="48" t="str">
        <f t="shared" si="70"/>
        <v/>
      </c>
      <c r="D2249" s="5" t="str">
        <f>IF(PhieuBauCu!$B$2&gt;0,IF(LEN($B2249)=0,"",IF(AND($B2249&gt;0,VALUE(SUBSTITUTE($B2249,"1","0"))=$B2249),1,0)),"")</f>
        <v/>
      </c>
      <c r="E2249" s="5" t="str">
        <f>IF(PhieuBauCu!$B$2&gt;1,IF(LEN($B2249)=0,"",IF(AND($B2249&gt;0,VALUE(SUBSTITUTE($B2249,"2","0"))=$B2249),1,0)),"")</f>
        <v/>
      </c>
      <c r="F2249" s="5" t="str">
        <f>IF(PhieuBauCu!$B$2&gt;2,IF(LEN($B2249)=0,"",IF(AND($B2249&gt;0,VALUE(SUBSTITUTE($B2249,"3","0"))=$B2249),1,0)),"")</f>
        <v/>
      </c>
      <c r="G2249" s="5" t="str">
        <f>IF(PhieuBauCu!$B$2&gt;3,IF(LEN($B2249)=0,"",IF(AND($B2249&gt;0,VALUE(SUBSTITUTE($B2249,"4","0"))=$B2249),1,0)),"")</f>
        <v/>
      </c>
      <c r="H2249" s="5" t="str">
        <f>IF(PhieuBauCu!$B$2&gt;4,IF(LEN($B2249)=0,"",IF(AND($B2249&gt;0,VALUE(SUBSTITUTE($B2249,"5","0"))=$B2249),1,0)),"")</f>
        <v/>
      </c>
      <c r="I2249" s="5" t="str">
        <f>IF(PhieuBauCu!$B$2&gt;5,IF(LEN($B2249)=0,"",IF(AND($B2249&gt;0,VALUE(SUBSTITUTE($B2249,"6","0"))=$B2249),1,0)),"")</f>
        <v/>
      </c>
      <c r="J2249" s="5" t="str">
        <f>IF(PhieuBauCu!$B$2&gt;6,IF(LEN($B2249)=0,"",IF(AND($B2249&gt;0,VALUE(SUBSTITUTE($B2249,"7","0"))=$B2249),1,0)),"")</f>
        <v/>
      </c>
      <c r="K2249" s="5" t="str">
        <f>IF(PhieuBauCu!$B$2&gt;7,IF(LEN($B2249)=0,"",IF(AND($B2249&gt;0,VALUE(SUBSTITUTE($B2249,"8","0"))=$B2249),1,0)),"")</f>
        <v/>
      </c>
      <c r="L2249" s="5" t="str">
        <f>IF(PhieuBauCu!$B$2&gt;8,IF(LEN($B2249)=0,"",IF(AND($B2249&gt;0,VALUE(SUBSTITUTE($B2249,"9","0"))=$B2249),1,0)),"")</f>
        <v/>
      </c>
      <c r="M2249" s="9">
        <f t="shared" si="71"/>
        <v>0</v>
      </c>
      <c r="N2249" s="36">
        <f>IF(AND(M2249&lt;=PhieuBauCu!$B$13,M2249&gt;=1),1,0)</f>
        <v>0</v>
      </c>
    </row>
    <row r="2250" spans="1:14" ht="28.5" customHeight="1">
      <c r="A2250" s="2">
        <v>2245</v>
      </c>
      <c r="B2250" s="3"/>
      <c r="C2250" s="48" t="str">
        <f t="shared" si="70"/>
        <v/>
      </c>
      <c r="D2250" s="5" t="str">
        <f>IF(PhieuBauCu!$B$2&gt;0,IF(LEN($B2250)=0,"",IF(AND($B2250&gt;0,VALUE(SUBSTITUTE($B2250,"1","0"))=$B2250),1,0)),"")</f>
        <v/>
      </c>
      <c r="E2250" s="5" t="str">
        <f>IF(PhieuBauCu!$B$2&gt;1,IF(LEN($B2250)=0,"",IF(AND($B2250&gt;0,VALUE(SUBSTITUTE($B2250,"2","0"))=$B2250),1,0)),"")</f>
        <v/>
      </c>
      <c r="F2250" s="5" t="str">
        <f>IF(PhieuBauCu!$B$2&gt;2,IF(LEN($B2250)=0,"",IF(AND($B2250&gt;0,VALUE(SUBSTITUTE($B2250,"3","0"))=$B2250),1,0)),"")</f>
        <v/>
      </c>
      <c r="G2250" s="5" t="str">
        <f>IF(PhieuBauCu!$B$2&gt;3,IF(LEN($B2250)=0,"",IF(AND($B2250&gt;0,VALUE(SUBSTITUTE($B2250,"4","0"))=$B2250),1,0)),"")</f>
        <v/>
      </c>
      <c r="H2250" s="5" t="str">
        <f>IF(PhieuBauCu!$B$2&gt;4,IF(LEN($B2250)=0,"",IF(AND($B2250&gt;0,VALUE(SUBSTITUTE($B2250,"5","0"))=$B2250),1,0)),"")</f>
        <v/>
      </c>
      <c r="I2250" s="5" t="str">
        <f>IF(PhieuBauCu!$B$2&gt;5,IF(LEN($B2250)=0,"",IF(AND($B2250&gt;0,VALUE(SUBSTITUTE($B2250,"6","0"))=$B2250),1,0)),"")</f>
        <v/>
      </c>
      <c r="J2250" s="5" t="str">
        <f>IF(PhieuBauCu!$B$2&gt;6,IF(LEN($B2250)=0,"",IF(AND($B2250&gt;0,VALUE(SUBSTITUTE($B2250,"7","0"))=$B2250),1,0)),"")</f>
        <v/>
      </c>
      <c r="K2250" s="5" t="str">
        <f>IF(PhieuBauCu!$B$2&gt;7,IF(LEN($B2250)=0,"",IF(AND($B2250&gt;0,VALUE(SUBSTITUTE($B2250,"8","0"))=$B2250),1,0)),"")</f>
        <v/>
      </c>
      <c r="L2250" s="5" t="str">
        <f>IF(PhieuBauCu!$B$2&gt;8,IF(LEN($B2250)=0,"",IF(AND($B2250&gt;0,VALUE(SUBSTITUTE($B2250,"9","0"))=$B2250),1,0)),"")</f>
        <v/>
      </c>
      <c r="M2250" s="9">
        <f t="shared" si="71"/>
        <v>0</v>
      </c>
      <c r="N2250" s="36">
        <f>IF(AND(M2250&lt;=PhieuBauCu!$B$13,M2250&gt;=1),1,0)</f>
        <v>0</v>
      </c>
    </row>
    <row r="2251" spans="1:14" ht="28.5" customHeight="1">
      <c r="A2251" s="2">
        <v>2246</v>
      </c>
      <c r="B2251" s="3"/>
      <c r="C2251" s="48" t="str">
        <f t="shared" si="70"/>
        <v/>
      </c>
      <c r="D2251" s="5" t="str">
        <f>IF(PhieuBauCu!$B$2&gt;0,IF(LEN($B2251)=0,"",IF(AND($B2251&gt;0,VALUE(SUBSTITUTE($B2251,"1","0"))=$B2251),1,0)),"")</f>
        <v/>
      </c>
      <c r="E2251" s="5" t="str">
        <f>IF(PhieuBauCu!$B$2&gt;1,IF(LEN($B2251)=0,"",IF(AND($B2251&gt;0,VALUE(SUBSTITUTE($B2251,"2","0"))=$B2251),1,0)),"")</f>
        <v/>
      </c>
      <c r="F2251" s="5" t="str">
        <f>IF(PhieuBauCu!$B$2&gt;2,IF(LEN($B2251)=0,"",IF(AND($B2251&gt;0,VALUE(SUBSTITUTE($B2251,"3","0"))=$B2251),1,0)),"")</f>
        <v/>
      </c>
      <c r="G2251" s="5" t="str">
        <f>IF(PhieuBauCu!$B$2&gt;3,IF(LEN($B2251)=0,"",IF(AND($B2251&gt;0,VALUE(SUBSTITUTE($B2251,"4","0"))=$B2251),1,0)),"")</f>
        <v/>
      </c>
      <c r="H2251" s="5" t="str">
        <f>IF(PhieuBauCu!$B$2&gt;4,IF(LEN($B2251)=0,"",IF(AND($B2251&gt;0,VALUE(SUBSTITUTE($B2251,"5","0"))=$B2251),1,0)),"")</f>
        <v/>
      </c>
      <c r="I2251" s="5" t="str">
        <f>IF(PhieuBauCu!$B$2&gt;5,IF(LEN($B2251)=0,"",IF(AND($B2251&gt;0,VALUE(SUBSTITUTE($B2251,"6","0"))=$B2251),1,0)),"")</f>
        <v/>
      </c>
      <c r="J2251" s="5" t="str">
        <f>IF(PhieuBauCu!$B$2&gt;6,IF(LEN($B2251)=0,"",IF(AND($B2251&gt;0,VALUE(SUBSTITUTE($B2251,"7","0"))=$B2251),1,0)),"")</f>
        <v/>
      </c>
      <c r="K2251" s="5" t="str">
        <f>IF(PhieuBauCu!$B$2&gt;7,IF(LEN($B2251)=0,"",IF(AND($B2251&gt;0,VALUE(SUBSTITUTE($B2251,"8","0"))=$B2251),1,0)),"")</f>
        <v/>
      </c>
      <c r="L2251" s="5" t="str">
        <f>IF(PhieuBauCu!$B$2&gt;8,IF(LEN($B2251)=0,"",IF(AND($B2251&gt;0,VALUE(SUBSTITUTE($B2251,"9","0"))=$B2251),1,0)),"")</f>
        <v/>
      </c>
      <c r="M2251" s="9">
        <f t="shared" si="71"/>
        <v>0</v>
      </c>
      <c r="N2251" s="36">
        <f>IF(AND(M2251&lt;=PhieuBauCu!$B$13,M2251&gt;=1),1,0)</f>
        <v>0</v>
      </c>
    </row>
    <row r="2252" spans="1:14" ht="28.5" customHeight="1">
      <c r="A2252" s="2">
        <v>2247</v>
      </c>
      <c r="B2252" s="3"/>
      <c r="C2252" s="48" t="str">
        <f t="shared" si="70"/>
        <v/>
      </c>
      <c r="D2252" s="5" t="str">
        <f>IF(PhieuBauCu!$B$2&gt;0,IF(LEN($B2252)=0,"",IF(AND($B2252&gt;0,VALUE(SUBSTITUTE($B2252,"1","0"))=$B2252),1,0)),"")</f>
        <v/>
      </c>
      <c r="E2252" s="5" t="str">
        <f>IF(PhieuBauCu!$B$2&gt;1,IF(LEN($B2252)=0,"",IF(AND($B2252&gt;0,VALUE(SUBSTITUTE($B2252,"2","0"))=$B2252),1,0)),"")</f>
        <v/>
      </c>
      <c r="F2252" s="5" t="str">
        <f>IF(PhieuBauCu!$B$2&gt;2,IF(LEN($B2252)=0,"",IF(AND($B2252&gt;0,VALUE(SUBSTITUTE($B2252,"3","0"))=$B2252),1,0)),"")</f>
        <v/>
      </c>
      <c r="G2252" s="5" t="str">
        <f>IF(PhieuBauCu!$B$2&gt;3,IF(LEN($B2252)=0,"",IF(AND($B2252&gt;0,VALUE(SUBSTITUTE($B2252,"4","0"))=$B2252),1,0)),"")</f>
        <v/>
      </c>
      <c r="H2252" s="5" t="str">
        <f>IF(PhieuBauCu!$B$2&gt;4,IF(LEN($B2252)=0,"",IF(AND($B2252&gt;0,VALUE(SUBSTITUTE($B2252,"5","0"))=$B2252),1,0)),"")</f>
        <v/>
      </c>
      <c r="I2252" s="5" t="str">
        <f>IF(PhieuBauCu!$B$2&gt;5,IF(LEN($B2252)=0,"",IF(AND($B2252&gt;0,VALUE(SUBSTITUTE($B2252,"6","0"))=$B2252),1,0)),"")</f>
        <v/>
      </c>
      <c r="J2252" s="5" t="str">
        <f>IF(PhieuBauCu!$B$2&gt;6,IF(LEN($B2252)=0,"",IF(AND($B2252&gt;0,VALUE(SUBSTITUTE($B2252,"7","0"))=$B2252),1,0)),"")</f>
        <v/>
      </c>
      <c r="K2252" s="5" t="str">
        <f>IF(PhieuBauCu!$B$2&gt;7,IF(LEN($B2252)=0,"",IF(AND($B2252&gt;0,VALUE(SUBSTITUTE($B2252,"8","0"))=$B2252),1,0)),"")</f>
        <v/>
      </c>
      <c r="L2252" s="5" t="str">
        <f>IF(PhieuBauCu!$B$2&gt;8,IF(LEN($B2252)=0,"",IF(AND($B2252&gt;0,VALUE(SUBSTITUTE($B2252,"9","0"))=$B2252),1,0)),"")</f>
        <v/>
      </c>
      <c r="M2252" s="9">
        <f t="shared" si="71"/>
        <v>0</v>
      </c>
      <c r="N2252" s="36">
        <f>IF(AND(M2252&lt;=PhieuBauCu!$B$13,M2252&gt;=1),1,0)</f>
        <v>0</v>
      </c>
    </row>
    <row r="2253" spans="1:14" ht="28.5" customHeight="1">
      <c r="A2253" s="2">
        <v>2248</v>
      </c>
      <c r="B2253" s="3"/>
      <c r="C2253" s="48" t="str">
        <f t="shared" si="70"/>
        <v/>
      </c>
      <c r="D2253" s="5" t="str">
        <f>IF(PhieuBauCu!$B$2&gt;0,IF(LEN($B2253)=0,"",IF(AND($B2253&gt;0,VALUE(SUBSTITUTE($B2253,"1","0"))=$B2253),1,0)),"")</f>
        <v/>
      </c>
      <c r="E2253" s="5" t="str">
        <f>IF(PhieuBauCu!$B$2&gt;1,IF(LEN($B2253)=0,"",IF(AND($B2253&gt;0,VALUE(SUBSTITUTE($B2253,"2","0"))=$B2253),1,0)),"")</f>
        <v/>
      </c>
      <c r="F2253" s="5" t="str">
        <f>IF(PhieuBauCu!$B$2&gt;2,IF(LEN($B2253)=0,"",IF(AND($B2253&gt;0,VALUE(SUBSTITUTE($B2253,"3","0"))=$B2253),1,0)),"")</f>
        <v/>
      </c>
      <c r="G2253" s="5" t="str">
        <f>IF(PhieuBauCu!$B$2&gt;3,IF(LEN($B2253)=0,"",IF(AND($B2253&gt;0,VALUE(SUBSTITUTE($B2253,"4","0"))=$B2253),1,0)),"")</f>
        <v/>
      </c>
      <c r="H2253" s="5" t="str">
        <f>IF(PhieuBauCu!$B$2&gt;4,IF(LEN($B2253)=0,"",IF(AND($B2253&gt;0,VALUE(SUBSTITUTE($B2253,"5","0"))=$B2253),1,0)),"")</f>
        <v/>
      </c>
      <c r="I2253" s="5" t="str">
        <f>IF(PhieuBauCu!$B$2&gt;5,IF(LEN($B2253)=0,"",IF(AND($B2253&gt;0,VALUE(SUBSTITUTE($B2253,"6","0"))=$B2253),1,0)),"")</f>
        <v/>
      </c>
      <c r="J2253" s="5" t="str">
        <f>IF(PhieuBauCu!$B$2&gt;6,IF(LEN($B2253)=0,"",IF(AND($B2253&gt;0,VALUE(SUBSTITUTE($B2253,"7","0"))=$B2253),1,0)),"")</f>
        <v/>
      </c>
      <c r="K2253" s="5" t="str">
        <f>IF(PhieuBauCu!$B$2&gt;7,IF(LEN($B2253)=0,"",IF(AND($B2253&gt;0,VALUE(SUBSTITUTE($B2253,"8","0"))=$B2253),1,0)),"")</f>
        <v/>
      </c>
      <c r="L2253" s="5" t="str">
        <f>IF(PhieuBauCu!$B$2&gt;8,IF(LEN($B2253)=0,"",IF(AND($B2253&gt;0,VALUE(SUBSTITUTE($B2253,"9","0"))=$B2253),1,0)),"")</f>
        <v/>
      </c>
      <c r="M2253" s="9">
        <f t="shared" si="71"/>
        <v>0</v>
      </c>
      <c r="N2253" s="36">
        <f>IF(AND(M2253&lt;=PhieuBauCu!$B$13,M2253&gt;=1),1,0)</f>
        <v>0</v>
      </c>
    </row>
    <row r="2254" spans="1:14" ht="28.5" customHeight="1">
      <c r="A2254" s="2">
        <v>2249</v>
      </c>
      <c r="B2254" s="3"/>
      <c r="C2254" s="48" t="str">
        <f t="shared" si="70"/>
        <v/>
      </c>
      <c r="D2254" s="5" t="str">
        <f>IF(PhieuBauCu!$B$2&gt;0,IF(LEN($B2254)=0,"",IF(AND($B2254&gt;0,VALUE(SUBSTITUTE($B2254,"1","0"))=$B2254),1,0)),"")</f>
        <v/>
      </c>
      <c r="E2254" s="5" t="str">
        <f>IF(PhieuBauCu!$B$2&gt;1,IF(LEN($B2254)=0,"",IF(AND($B2254&gt;0,VALUE(SUBSTITUTE($B2254,"2","0"))=$B2254),1,0)),"")</f>
        <v/>
      </c>
      <c r="F2254" s="5" t="str">
        <f>IF(PhieuBauCu!$B$2&gt;2,IF(LEN($B2254)=0,"",IF(AND($B2254&gt;0,VALUE(SUBSTITUTE($B2254,"3","0"))=$B2254),1,0)),"")</f>
        <v/>
      </c>
      <c r="G2254" s="5" t="str">
        <f>IF(PhieuBauCu!$B$2&gt;3,IF(LEN($B2254)=0,"",IF(AND($B2254&gt;0,VALUE(SUBSTITUTE($B2254,"4","0"))=$B2254),1,0)),"")</f>
        <v/>
      </c>
      <c r="H2254" s="5" t="str">
        <f>IF(PhieuBauCu!$B$2&gt;4,IF(LEN($B2254)=0,"",IF(AND($B2254&gt;0,VALUE(SUBSTITUTE($B2254,"5","0"))=$B2254),1,0)),"")</f>
        <v/>
      </c>
      <c r="I2254" s="5" t="str">
        <f>IF(PhieuBauCu!$B$2&gt;5,IF(LEN($B2254)=0,"",IF(AND($B2254&gt;0,VALUE(SUBSTITUTE($B2254,"6","0"))=$B2254),1,0)),"")</f>
        <v/>
      </c>
      <c r="J2254" s="5" t="str">
        <f>IF(PhieuBauCu!$B$2&gt;6,IF(LEN($B2254)=0,"",IF(AND($B2254&gt;0,VALUE(SUBSTITUTE($B2254,"7","0"))=$B2254),1,0)),"")</f>
        <v/>
      </c>
      <c r="K2254" s="5" t="str">
        <f>IF(PhieuBauCu!$B$2&gt;7,IF(LEN($B2254)=0,"",IF(AND($B2254&gt;0,VALUE(SUBSTITUTE($B2254,"8","0"))=$B2254),1,0)),"")</f>
        <v/>
      </c>
      <c r="L2254" s="5" t="str">
        <f>IF(PhieuBauCu!$B$2&gt;8,IF(LEN($B2254)=0,"",IF(AND($B2254&gt;0,VALUE(SUBSTITUTE($B2254,"9","0"))=$B2254),1,0)),"")</f>
        <v/>
      </c>
      <c r="M2254" s="9">
        <f t="shared" si="71"/>
        <v>0</v>
      </c>
      <c r="N2254" s="36">
        <f>IF(AND(M2254&lt;=PhieuBauCu!$B$13,M2254&gt;=1),1,0)</f>
        <v>0</v>
      </c>
    </row>
    <row r="2255" spans="1:14" ht="28.5" customHeight="1">
      <c r="A2255" s="2">
        <v>2250</v>
      </c>
      <c r="B2255" s="3"/>
      <c r="C2255" s="48" t="str">
        <f t="shared" si="70"/>
        <v/>
      </c>
      <c r="D2255" s="5" t="str">
        <f>IF(PhieuBauCu!$B$2&gt;0,IF(LEN($B2255)=0,"",IF(AND($B2255&gt;0,VALUE(SUBSTITUTE($B2255,"1","0"))=$B2255),1,0)),"")</f>
        <v/>
      </c>
      <c r="E2255" s="5" t="str">
        <f>IF(PhieuBauCu!$B$2&gt;1,IF(LEN($B2255)=0,"",IF(AND($B2255&gt;0,VALUE(SUBSTITUTE($B2255,"2","0"))=$B2255),1,0)),"")</f>
        <v/>
      </c>
      <c r="F2255" s="5" t="str">
        <f>IF(PhieuBauCu!$B$2&gt;2,IF(LEN($B2255)=0,"",IF(AND($B2255&gt;0,VALUE(SUBSTITUTE($B2255,"3","0"))=$B2255),1,0)),"")</f>
        <v/>
      </c>
      <c r="G2255" s="5" t="str">
        <f>IF(PhieuBauCu!$B$2&gt;3,IF(LEN($B2255)=0,"",IF(AND($B2255&gt;0,VALUE(SUBSTITUTE($B2255,"4","0"))=$B2255),1,0)),"")</f>
        <v/>
      </c>
      <c r="H2255" s="5" t="str">
        <f>IF(PhieuBauCu!$B$2&gt;4,IF(LEN($B2255)=0,"",IF(AND($B2255&gt;0,VALUE(SUBSTITUTE($B2255,"5","0"))=$B2255),1,0)),"")</f>
        <v/>
      </c>
      <c r="I2255" s="5" t="str">
        <f>IF(PhieuBauCu!$B$2&gt;5,IF(LEN($B2255)=0,"",IF(AND($B2255&gt;0,VALUE(SUBSTITUTE($B2255,"6","0"))=$B2255),1,0)),"")</f>
        <v/>
      </c>
      <c r="J2255" s="5" t="str">
        <f>IF(PhieuBauCu!$B$2&gt;6,IF(LEN($B2255)=0,"",IF(AND($B2255&gt;0,VALUE(SUBSTITUTE($B2255,"7","0"))=$B2255),1,0)),"")</f>
        <v/>
      </c>
      <c r="K2255" s="5" t="str">
        <f>IF(PhieuBauCu!$B$2&gt;7,IF(LEN($B2255)=0,"",IF(AND($B2255&gt;0,VALUE(SUBSTITUTE($B2255,"8","0"))=$B2255),1,0)),"")</f>
        <v/>
      </c>
      <c r="L2255" s="5" t="str">
        <f>IF(PhieuBauCu!$B$2&gt;8,IF(LEN($B2255)=0,"",IF(AND($B2255&gt;0,VALUE(SUBSTITUTE($B2255,"9","0"))=$B2255),1,0)),"")</f>
        <v/>
      </c>
      <c r="M2255" s="9">
        <f t="shared" si="71"/>
        <v>0</v>
      </c>
      <c r="N2255" s="36">
        <f>IF(AND(M2255&lt;=PhieuBauCu!$B$13,M2255&gt;=1),1,0)</f>
        <v>0</v>
      </c>
    </row>
    <row r="2256" spans="1:14" ht="28.5" customHeight="1">
      <c r="A2256" s="2">
        <v>2251</v>
      </c>
      <c r="B2256" s="3"/>
      <c r="C2256" s="48" t="str">
        <f t="shared" si="70"/>
        <v/>
      </c>
      <c r="D2256" s="5" t="str">
        <f>IF(PhieuBauCu!$B$2&gt;0,IF(LEN($B2256)=0,"",IF(AND($B2256&gt;0,VALUE(SUBSTITUTE($B2256,"1","0"))=$B2256),1,0)),"")</f>
        <v/>
      </c>
      <c r="E2256" s="5" t="str">
        <f>IF(PhieuBauCu!$B$2&gt;1,IF(LEN($B2256)=0,"",IF(AND($B2256&gt;0,VALUE(SUBSTITUTE($B2256,"2","0"))=$B2256),1,0)),"")</f>
        <v/>
      </c>
      <c r="F2256" s="5" t="str">
        <f>IF(PhieuBauCu!$B$2&gt;2,IF(LEN($B2256)=0,"",IF(AND($B2256&gt;0,VALUE(SUBSTITUTE($B2256,"3","0"))=$B2256),1,0)),"")</f>
        <v/>
      </c>
      <c r="G2256" s="5" t="str">
        <f>IF(PhieuBauCu!$B$2&gt;3,IF(LEN($B2256)=0,"",IF(AND($B2256&gt;0,VALUE(SUBSTITUTE($B2256,"4","0"))=$B2256),1,0)),"")</f>
        <v/>
      </c>
      <c r="H2256" s="5" t="str">
        <f>IF(PhieuBauCu!$B$2&gt;4,IF(LEN($B2256)=0,"",IF(AND($B2256&gt;0,VALUE(SUBSTITUTE($B2256,"5","0"))=$B2256),1,0)),"")</f>
        <v/>
      </c>
      <c r="I2256" s="5" t="str">
        <f>IF(PhieuBauCu!$B$2&gt;5,IF(LEN($B2256)=0,"",IF(AND($B2256&gt;0,VALUE(SUBSTITUTE($B2256,"6","0"))=$B2256),1,0)),"")</f>
        <v/>
      </c>
      <c r="J2256" s="5" t="str">
        <f>IF(PhieuBauCu!$B$2&gt;6,IF(LEN($B2256)=0,"",IF(AND($B2256&gt;0,VALUE(SUBSTITUTE($B2256,"7","0"))=$B2256),1,0)),"")</f>
        <v/>
      </c>
      <c r="K2256" s="5" t="str">
        <f>IF(PhieuBauCu!$B$2&gt;7,IF(LEN($B2256)=0,"",IF(AND($B2256&gt;0,VALUE(SUBSTITUTE($B2256,"8","0"))=$B2256),1,0)),"")</f>
        <v/>
      </c>
      <c r="L2256" s="5" t="str">
        <f>IF(PhieuBauCu!$B$2&gt;8,IF(LEN($B2256)=0,"",IF(AND($B2256&gt;0,VALUE(SUBSTITUTE($B2256,"9","0"))=$B2256),1,0)),"")</f>
        <v/>
      </c>
      <c r="M2256" s="9">
        <f t="shared" si="71"/>
        <v>0</v>
      </c>
      <c r="N2256" s="36">
        <f>IF(AND(M2256&lt;=PhieuBauCu!$B$13,M2256&gt;=1),1,0)</f>
        <v>0</v>
      </c>
    </row>
    <row r="2257" spans="1:14" ht="28.5" customHeight="1">
      <c r="A2257" s="2">
        <v>2252</v>
      </c>
      <c r="B2257" s="3"/>
      <c r="C2257" s="48" t="str">
        <f t="shared" si="70"/>
        <v/>
      </c>
      <c r="D2257" s="5" t="str">
        <f>IF(PhieuBauCu!$B$2&gt;0,IF(LEN($B2257)=0,"",IF(AND($B2257&gt;0,VALUE(SUBSTITUTE($B2257,"1","0"))=$B2257),1,0)),"")</f>
        <v/>
      </c>
      <c r="E2257" s="5" t="str">
        <f>IF(PhieuBauCu!$B$2&gt;1,IF(LEN($B2257)=0,"",IF(AND($B2257&gt;0,VALUE(SUBSTITUTE($B2257,"2","0"))=$B2257),1,0)),"")</f>
        <v/>
      </c>
      <c r="F2257" s="5" t="str">
        <f>IF(PhieuBauCu!$B$2&gt;2,IF(LEN($B2257)=0,"",IF(AND($B2257&gt;0,VALUE(SUBSTITUTE($B2257,"3","0"))=$B2257),1,0)),"")</f>
        <v/>
      </c>
      <c r="G2257" s="5" t="str">
        <f>IF(PhieuBauCu!$B$2&gt;3,IF(LEN($B2257)=0,"",IF(AND($B2257&gt;0,VALUE(SUBSTITUTE($B2257,"4","0"))=$B2257),1,0)),"")</f>
        <v/>
      </c>
      <c r="H2257" s="5" t="str">
        <f>IF(PhieuBauCu!$B$2&gt;4,IF(LEN($B2257)=0,"",IF(AND($B2257&gt;0,VALUE(SUBSTITUTE($B2257,"5","0"))=$B2257),1,0)),"")</f>
        <v/>
      </c>
      <c r="I2257" s="5" t="str">
        <f>IF(PhieuBauCu!$B$2&gt;5,IF(LEN($B2257)=0,"",IF(AND($B2257&gt;0,VALUE(SUBSTITUTE($B2257,"6","0"))=$B2257),1,0)),"")</f>
        <v/>
      </c>
      <c r="J2257" s="5" t="str">
        <f>IF(PhieuBauCu!$B$2&gt;6,IF(LEN($B2257)=0,"",IF(AND($B2257&gt;0,VALUE(SUBSTITUTE($B2257,"7","0"))=$B2257),1,0)),"")</f>
        <v/>
      </c>
      <c r="K2257" s="5" t="str">
        <f>IF(PhieuBauCu!$B$2&gt;7,IF(LEN($B2257)=0,"",IF(AND($B2257&gt;0,VALUE(SUBSTITUTE($B2257,"8","0"))=$B2257),1,0)),"")</f>
        <v/>
      </c>
      <c r="L2257" s="5" t="str">
        <f>IF(PhieuBauCu!$B$2&gt;8,IF(LEN($B2257)=0,"",IF(AND($B2257&gt;0,VALUE(SUBSTITUTE($B2257,"9","0"))=$B2257),1,0)),"")</f>
        <v/>
      </c>
      <c r="M2257" s="9">
        <f t="shared" si="71"/>
        <v>0</v>
      </c>
      <c r="N2257" s="36">
        <f>IF(AND(M2257&lt;=PhieuBauCu!$B$13,M2257&gt;=1),1,0)</f>
        <v>0</v>
      </c>
    </row>
    <row r="2258" spans="1:14" ht="28.5" customHeight="1">
      <c r="A2258" s="2">
        <v>2253</v>
      </c>
      <c r="B2258" s="3"/>
      <c r="C2258" s="48" t="str">
        <f t="shared" si="70"/>
        <v/>
      </c>
      <c r="D2258" s="5" t="str">
        <f>IF(PhieuBauCu!$B$2&gt;0,IF(LEN($B2258)=0,"",IF(AND($B2258&gt;0,VALUE(SUBSTITUTE($B2258,"1","0"))=$B2258),1,0)),"")</f>
        <v/>
      </c>
      <c r="E2258" s="5" t="str">
        <f>IF(PhieuBauCu!$B$2&gt;1,IF(LEN($B2258)=0,"",IF(AND($B2258&gt;0,VALUE(SUBSTITUTE($B2258,"2","0"))=$B2258),1,0)),"")</f>
        <v/>
      </c>
      <c r="F2258" s="5" t="str">
        <f>IF(PhieuBauCu!$B$2&gt;2,IF(LEN($B2258)=0,"",IF(AND($B2258&gt;0,VALUE(SUBSTITUTE($B2258,"3","0"))=$B2258),1,0)),"")</f>
        <v/>
      </c>
      <c r="G2258" s="5" t="str">
        <f>IF(PhieuBauCu!$B$2&gt;3,IF(LEN($B2258)=0,"",IF(AND($B2258&gt;0,VALUE(SUBSTITUTE($B2258,"4","0"))=$B2258),1,0)),"")</f>
        <v/>
      </c>
      <c r="H2258" s="5" t="str">
        <f>IF(PhieuBauCu!$B$2&gt;4,IF(LEN($B2258)=0,"",IF(AND($B2258&gt;0,VALUE(SUBSTITUTE($B2258,"5","0"))=$B2258),1,0)),"")</f>
        <v/>
      </c>
      <c r="I2258" s="5" t="str">
        <f>IF(PhieuBauCu!$B$2&gt;5,IF(LEN($B2258)=0,"",IF(AND($B2258&gt;0,VALUE(SUBSTITUTE($B2258,"6","0"))=$B2258),1,0)),"")</f>
        <v/>
      </c>
      <c r="J2258" s="5" t="str">
        <f>IF(PhieuBauCu!$B$2&gt;6,IF(LEN($B2258)=0,"",IF(AND($B2258&gt;0,VALUE(SUBSTITUTE($B2258,"7","0"))=$B2258),1,0)),"")</f>
        <v/>
      </c>
      <c r="K2258" s="5" t="str">
        <f>IF(PhieuBauCu!$B$2&gt;7,IF(LEN($B2258)=0,"",IF(AND($B2258&gt;0,VALUE(SUBSTITUTE($B2258,"8","0"))=$B2258),1,0)),"")</f>
        <v/>
      </c>
      <c r="L2258" s="5" t="str">
        <f>IF(PhieuBauCu!$B$2&gt;8,IF(LEN($B2258)=0,"",IF(AND($B2258&gt;0,VALUE(SUBSTITUTE($B2258,"9","0"))=$B2258),1,0)),"")</f>
        <v/>
      </c>
      <c r="M2258" s="9">
        <f t="shared" si="71"/>
        <v>0</v>
      </c>
      <c r="N2258" s="36">
        <f>IF(AND(M2258&lt;=PhieuBauCu!$B$13,M2258&gt;=1),1,0)</f>
        <v>0</v>
      </c>
    </row>
    <row r="2259" spans="1:14" ht="28.5" customHeight="1">
      <c r="A2259" s="2">
        <v>2254</v>
      </c>
      <c r="B2259" s="3"/>
      <c r="C2259" s="48" t="str">
        <f t="shared" si="70"/>
        <v/>
      </c>
      <c r="D2259" s="5" t="str">
        <f>IF(PhieuBauCu!$B$2&gt;0,IF(LEN($B2259)=0,"",IF(AND($B2259&gt;0,VALUE(SUBSTITUTE($B2259,"1","0"))=$B2259),1,0)),"")</f>
        <v/>
      </c>
      <c r="E2259" s="5" t="str">
        <f>IF(PhieuBauCu!$B$2&gt;1,IF(LEN($B2259)=0,"",IF(AND($B2259&gt;0,VALUE(SUBSTITUTE($B2259,"2","0"))=$B2259),1,0)),"")</f>
        <v/>
      </c>
      <c r="F2259" s="5" t="str">
        <f>IF(PhieuBauCu!$B$2&gt;2,IF(LEN($B2259)=0,"",IF(AND($B2259&gt;0,VALUE(SUBSTITUTE($B2259,"3","0"))=$B2259),1,0)),"")</f>
        <v/>
      </c>
      <c r="G2259" s="5" t="str">
        <f>IF(PhieuBauCu!$B$2&gt;3,IF(LEN($B2259)=0,"",IF(AND($B2259&gt;0,VALUE(SUBSTITUTE($B2259,"4","0"))=$B2259),1,0)),"")</f>
        <v/>
      </c>
      <c r="H2259" s="5" t="str">
        <f>IF(PhieuBauCu!$B$2&gt;4,IF(LEN($B2259)=0,"",IF(AND($B2259&gt;0,VALUE(SUBSTITUTE($B2259,"5","0"))=$B2259),1,0)),"")</f>
        <v/>
      </c>
      <c r="I2259" s="5" t="str">
        <f>IF(PhieuBauCu!$B$2&gt;5,IF(LEN($B2259)=0,"",IF(AND($B2259&gt;0,VALUE(SUBSTITUTE($B2259,"6","0"))=$B2259),1,0)),"")</f>
        <v/>
      </c>
      <c r="J2259" s="5" t="str">
        <f>IF(PhieuBauCu!$B$2&gt;6,IF(LEN($B2259)=0,"",IF(AND($B2259&gt;0,VALUE(SUBSTITUTE($B2259,"7","0"))=$B2259),1,0)),"")</f>
        <v/>
      </c>
      <c r="K2259" s="5" t="str">
        <f>IF(PhieuBauCu!$B$2&gt;7,IF(LEN($B2259)=0,"",IF(AND($B2259&gt;0,VALUE(SUBSTITUTE($B2259,"8","0"))=$B2259),1,0)),"")</f>
        <v/>
      </c>
      <c r="L2259" s="5" t="str">
        <f>IF(PhieuBauCu!$B$2&gt;8,IF(LEN($B2259)=0,"",IF(AND($B2259&gt;0,VALUE(SUBSTITUTE($B2259,"9","0"))=$B2259),1,0)),"")</f>
        <v/>
      </c>
      <c r="M2259" s="9">
        <f t="shared" si="71"/>
        <v>0</v>
      </c>
      <c r="N2259" s="36">
        <f>IF(AND(M2259&lt;=PhieuBauCu!$B$13,M2259&gt;=1),1,0)</f>
        <v>0</v>
      </c>
    </row>
    <row r="2260" spans="1:14" ht="28.5" customHeight="1">
      <c r="A2260" s="2">
        <v>2255</v>
      </c>
      <c r="B2260" s="3"/>
      <c r="C2260" s="48" t="str">
        <f t="shared" si="70"/>
        <v/>
      </c>
      <c r="D2260" s="5" t="str">
        <f>IF(PhieuBauCu!$B$2&gt;0,IF(LEN($B2260)=0,"",IF(AND($B2260&gt;0,VALUE(SUBSTITUTE($B2260,"1","0"))=$B2260),1,0)),"")</f>
        <v/>
      </c>
      <c r="E2260" s="5" t="str">
        <f>IF(PhieuBauCu!$B$2&gt;1,IF(LEN($B2260)=0,"",IF(AND($B2260&gt;0,VALUE(SUBSTITUTE($B2260,"2","0"))=$B2260),1,0)),"")</f>
        <v/>
      </c>
      <c r="F2260" s="5" t="str">
        <f>IF(PhieuBauCu!$B$2&gt;2,IF(LEN($B2260)=0,"",IF(AND($B2260&gt;0,VALUE(SUBSTITUTE($B2260,"3","0"))=$B2260),1,0)),"")</f>
        <v/>
      </c>
      <c r="G2260" s="5" t="str">
        <f>IF(PhieuBauCu!$B$2&gt;3,IF(LEN($B2260)=0,"",IF(AND($B2260&gt;0,VALUE(SUBSTITUTE($B2260,"4","0"))=$B2260),1,0)),"")</f>
        <v/>
      </c>
      <c r="H2260" s="5" t="str">
        <f>IF(PhieuBauCu!$B$2&gt;4,IF(LEN($B2260)=0,"",IF(AND($B2260&gt;0,VALUE(SUBSTITUTE($B2260,"5","0"))=$B2260),1,0)),"")</f>
        <v/>
      </c>
      <c r="I2260" s="5" t="str">
        <f>IF(PhieuBauCu!$B$2&gt;5,IF(LEN($B2260)=0,"",IF(AND($B2260&gt;0,VALUE(SUBSTITUTE($B2260,"6","0"))=$B2260),1,0)),"")</f>
        <v/>
      </c>
      <c r="J2260" s="5" t="str">
        <f>IF(PhieuBauCu!$B$2&gt;6,IF(LEN($B2260)=0,"",IF(AND($B2260&gt;0,VALUE(SUBSTITUTE($B2260,"7","0"))=$B2260),1,0)),"")</f>
        <v/>
      </c>
      <c r="K2260" s="5" t="str">
        <f>IF(PhieuBauCu!$B$2&gt;7,IF(LEN($B2260)=0,"",IF(AND($B2260&gt;0,VALUE(SUBSTITUTE($B2260,"8","0"))=$B2260),1,0)),"")</f>
        <v/>
      </c>
      <c r="L2260" s="5" t="str">
        <f>IF(PhieuBauCu!$B$2&gt;8,IF(LEN($B2260)=0,"",IF(AND($B2260&gt;0,VALUE(SUBSTITUTE($B2260,"9","0"))=$B2260),1,0)),"")</f>
        <v/>
      </c>
      <c r="M2260" s="9">
        <f t="shared" si="71"/>
        <v>0</v>
      </c>
      <c r="N2260" s="36">
        <f>IF(AND(M2260&lt;=PhieuBauCu!$B$13,M2260&gt;=1),1,0)</f>
        <v>0</v>
      </c>
    </row>
    <row r="2261" spans="1:14" ht="28.5" customHeight="1">
      <c r="A2261" s="2">
        <v>2256</v>
      </c>
      <c r="B2261" s="3"/>
      <c r="C2261" s="48" t="str">
        <f t="shared" si="70"/>
        <v/>
      </c>
      <c r="D2261" s="5" t="str">
        <f>IF(PhieuBauCu!$B$2&gt;0,IF(LEN($B2261)=0,"",IF(AND($B2261&gt;0,VALUE(SUBSTITUTE($B2261,"1","0"))=$B2261),1,0)),"")</f>
        <v/>
      </c>
      <c r="E2261" s="5" t="str">
        <f>IF(PhieuBauCu!$B$2&gt;1,IF(LEN($B2261)=0,"",IF(AND($B2261&gt;0,VALUE(SUBSTITUTE($B2261,"2","0"))=$B2261),1,0)),"")</f>
        <v/>
      </c>
      <c r="F2261" s="5" t="str">
        <f>IF(PhieuBauCu!$B$2&gt;2,IF(LEN($B2261)=0,"",IF(AND($B2261&gt;0,VALUE(SUBSTITUTE($B2261,"3","0"))=$B2261),1,0)),"")</f>
        <v/>
      </c>
      <c r="G2261" s="5" t="str">
        <f>IF(PhieuBauCu!$B$2&gt;3,IF(LEN($B2261)=0,"",IF(AND($B2261&gt;0,VALUE(SUBSTITUTE($B2261,"4","0"))=$B2261),1,0)),"")</f>
        <v/>
      </c>
      <c r="H2261" s="5" t="str">
        <f>IF(PhieuBauCu!$B$2&gt;4,IF(LEN($B2261)=0,"",IF(AND($B2261&gt;0,VALUE(SUBSTITUTE($B2261,"5","0"))=$B2261),1,0)),"")</f>
        <v/>
      </c>
      <c r="I2261" s="5" t="str">
        <f>IF(PhieuBauCu!$B$2&gt;5,IF(LEN($B2261)=0,"",IF(AND($B2261&gt;0,VALUE(SUBSTITUTE($B2261,"6","0"))=$B2261),1,0)),"")</f>
        <v/>
      </c>
      <c r="J2261" s="5" t="str">
        <f>IF(PhieuBauCu!$B$2&gt;6,IF(LEN($B2261)=0,"",IF(AND($B2261&gt;0,VALUE(SUBSTITUTE($B2261,"7","0"))=$B2261),1,0)),"")</f>
        <v/>
      </c>
      <c r="K2261" s="5" t="str">
        <f>IF(PhieuBauCu!$B$2&gt;7,IF(LEN($B2261)=0,"",IF(AND($B2261&gt;0,VALUE(SUBSTITUTE($B2261,"8","0"))=$B2261),1,0)),"")</f>
        <v/>
      </c>
      <c r="L2261" s="5" t="str">
        <f>IF(PhieuBauCu!$B$2&gt;8,IF(LEN($B2261)=0,"",IF(AND($B2261&gt;0,VALUE(SUBSTITUTE($B2261,"9","0"))=$B2261),1,0)),"")</f>
        <v/>
      </c>
      <c r="M2261" s="9">
        <f t="shared" si="71"/>
        <v>0</v>
      </c>
      <c r="N2261" s="36">
        <f>IF(AND(M2261&lt;=PhieuBauCu!$B$13,M2261&gt;=1),1,0)</f>
        <v>0</v>
      </c>
    </row>
    <row r="2262" spans="1:14" ht="28.5" customHeight="1">
      <c r="A2262" s="2">
        <v>2257</v>
      </c>
      <c r="B2262" s="3"/>
      <c r="C2262" s="48" t="str">
        <f t="shared" si="70"/>
        <v/>
      </c>
      <c r="D2262" s="5" t="str">
        <f>IF(PhieuBauCu!$B$2&gt;0,IF(LEN($B2262)=0,"",IF(AND($B2262&gt;0,VALUE(SUBSTITUTE($B2262,"1","0"))=$B2262),1,0)),"")</f>
        <v/>
      </c>
      <c r="E2262" s="5" t="str">
        <f>IF(PhieuBauCu!$B$2&gt;1,IF(LEN($B2262)=0,"",IF(AND($B2262&gt;0,VALUE(SUBSTITUTE($B2262,"2","0"))=$B2262),1,0)),"")</f>
        <v/>
      </c>
      <c r="F2262" s="5" t="str">
        <f>IF(PhieuBauCu!$B$2&gt;2,IF(LEN($B2262)=0,"",IF(AND($B2262&gt;0,VALUE(SUBSTITUTE($B2262,"3","0"))=$B2262),1,0)),"")</f>
        <v/>
      </c>
      <c r="G2262" s="5" t="str">
        <f>IF(PhieuBauCu!$B$2&gt;3,IF(LEN($B2262)=0,"",IF(AND($B2262&gt;0,VALUE(SUBSTITUTE($B2262,"4","0"))=$B2262),1,0)),"")</f>
        <v/>
      </c>
      <c r="H2262" s="5" t="str">
        <f>IF(PhieuBauCu!$B$2&gt;4,IF(LEN($B2262)=0,"",IF(AND($B2262&gt;0,VALUE(SUBSTITUTE($B2262,"5","0"))=$B2262),1,0)),"")</f>
        <v/>
      </c>
      <c r="I2262" s="5" t="str">
        <f>IF(PhieuBauCu!$B$2&gt;5,IF(LEN($B2262)=0,"",IF(AND($B2262&gt;0,VALUE(SUBSTITUTE($B2262,"6","0"))=$B2262),1,0)),"")</f>
        <v/>
      </c>
      <c r="J2262" s="5" t="str">
        <f>IF(PhieuBauCu!$B$2&gt;6,IF(LEN($B2262)=0,"",IF(AND($B2262&gt;0,VALUE(SUBSTITUTE($B2262,"7","0"))=$B2262),1,0)),"")</f>
        <v/>
      </c>
      <c r="K2262" s="5" t="str">
        <f>IF(PhieuBauCu!$B$2&gt;7,IF(LEN($B2262)=0,"",IF(AND($B2262&gt;0,VALUE(SUBSTITUTE($B2262,"8","0"))=$B2262),1,0)),"")</f>
        <v/>
      </c>
      <c r="L2262" s="5" t="str">
        <f>IF(PhieuBauCu!$B$2&gt;8,IF(LEN($B2262)=0,"",IF(AND($B2262&gt;0,VALUE(SUBSTITUTE($B2262,"9","0"))=$B2262),1,0)),"")</f>
        <v/>
      </c>
      <c r="M2262" s="9">
        <f t="shared" si="71"/>
        <v>0</v>
      </c>
      <c r="N2262" s="36">
        <f>IF(AND(M2262&lt;=PhieuBauCu!$B$13,M2262&gt;=1),1,0)</f>
        <v>0</v>
      </c>
    </row>
    <row r="2263" spans="1:14" ht="28.5" customHeight="1">
      <c r="A2263" s="2">
        <v>2258</v>
      </c>
      <c r="B2263" s="3"/>
      <c r="C2263" s="48" t="str">
        <f t="shared" si="70"/>
        <v/>
      </c>
      <c r="D2263" s="5" t="str">
        <f>IF(PhieuBauCu!$B$2&gt;0,IF(LEN($B2263)=0,"",IF(AND($B2263&gt;0,VALUE(SUBSTITUTE($B2263,"1","0"))=$B2263),1,0)),"")</f>
        <v/>
      </c>
      <c r="E2263" s="5" t="str">
        <f>IF(PhieuBauCu!$B$2&gt;1,IF(LEN($B2263)=0,"",IF(AND($B2263&gt;0,VALUE(SUBSTITUTE($B2263,"2","0"))=$B2263),1,0)),"")</f>
        <v/>
      </c>
      <c r="F2263" s="5" t="str">
        <f>IF(PhieuBauCu!$B$2&gt;2,IF(LEN($B2263)=0,"",IF(AND($B2263&gt;0,VALUE(SUBSTITUTE($B2263,"3","0"))=$B2263),1,0)),"")</f>
        <v/>
      </c>
      <c r="G2263" s="5" t="str">
        <f>IF(PhieuBauCu!$B$2&gt;3,IF(LEN($B2263)=0,"",IF(AND($B2263&gt;0,VALUE(SUBSTITUTE($B2263,"4","0"))=$B2263),1,0)),"")</f>
        <v/>
      </c>
      <c r="H2263" s="5" t="str">
        <f>IF(PhieuBauCu!$B$2&gt;4,IF(LEN($B2263)=0,"",IF(AND($B2263&gt;0,VALUE(SUBSTITUTE($B2263,"5","0"))=$B2263),1,0)),"")</f>
        <v/>
      </c>
      <c r="I2263" s="5" t="str">
        <f>IF(PhieuBauCu!$B$2&gt;5,IF(LEN($B2263)=0,"",IF(AND($B2263&gt;0,VALUE(SUBSTITUTE($B2263,"6","0"))=$B2263),1,0)),"")</f>
        <v/>
      </c>
      <c r="J2263" s="5" t="str">
        <f>IF(PhieuBauCu!$B$2&gt;6,IF(LEN($B2263)=0,"",IF(AND($B2263&gt;0,VALUE(SUBSTITUTE($B2263,"7","0"))=$B2263),1,0)),"")</f>
        <v/>
      </c>
      <c r="K2263" s="5" t="str">
        <f>IF(PhieuBauCu!$B$2&gt;7,IF(LEN($B2263)=0,"",IF(AND($B2263&gt;0,VALUE(SUBSTITUTE($B2263,"8","0"))=$B2263),1,0)),"")</f>
        <v/>
      </c>
      <c r="L2263" s="5" t="str">
        <f>IF(PhieuBauCu!$B$2&gt;8,IF(LEN($B2263)=0,"",IF(AND($B2263&gt;0,VALUE(SUBSTITUTE($B2263,"9","0"))=$B2263),1,0)),"")</f>
        <v/>
      </c>
      <c r="M2263" s="9">
        <f t="shared" si="71"/>
        <v>0</v>
      </c>
      <c r="N2263" s="36">
        <f>IF(AND(M2263&lt;=PhieuBauCu!$B$13,M2263&gt;=1),1,0)</f>
        <v>0</v>
      </c>
    </row>
    <row r="2264" spans="1:14" ht="28.5" customHeight="1">
      <c r="A2264" s="2">
        <v>2259</v>
      </c>
      <c r="B2264" s="3"/>
      <c r="C2264" s="48" t="str">
        <f t="shared" si="70"/>
        <v/>
      </c>
      <c r="D2264" s="5" t="str">
        <f>IF(PhieuBauCu!$B$2&gt;0,IF(LEN($B2264)=0,"",IF(AND($B2264&gt;0,VALUE(SUBSTITUTE($B2264,"1","0"))=$B2264),1,0)),"")</f>
        <v/>
      </c>
      <c r="E2264" s="5" t="str">
        <f>IF(PhieuBauCu!$B$2&gt;1,IF(LEN($B2264)=0,"",IF(AND($B2264&gt;0,VALUE(SUBSTITUTE($B2264,"2","0"))=$B2264),1,0)),"")</f>
        <v/>
      </c>
      <c r="F2264" s="5" t="str">
        <f>IF(PhieuBauCu!$B$2&gt;2,IF(LEN($B2264)=0,"",IF(AND($B2264&gt;0,VALUE(SUBSTITUTE($B2264,"3","0"))=$B2264),1,0)),"")</f>
        <v/>
      </c>
      <c r="G2264" s="5" t="str">
        <f>IF(PhieuBauCu!$B$2&gt;3,IF(LEN($B2264)=0,"",IF(AND($B2264&gt;0,VALUE(SUBSTITUTE($B2264,"4","0"))=$B2264),1,0)),"")</f>
        <v/>
      </c>
      <c r="H2264" s="5" t="str">
        <f>IF(PhieuBauCu!$B$2&gt;4,IF(LEN($B2264)=0,"",IF(AND($B2264&gt;0,VALUE(SUBSTITUTE($B2264,"5","0"))=$B2264),1,0)),"")</f>
        <v/>
      </c>
      <c r="I2264" s="5" t="str">
        <f>IF(PhieuBauCu!$B$2&gt;5,IF(LEN($B2264)=0,"",IF(AND($B2264&gt;0,VALUE(SUBSTITUTE($B2264,"6","0"))=$B2264),1,0)),"")</f>
        <v/>
      </c>
      <c r="J2264" s="5" t="str">
        <f>IF(PhieuBauCu!$B$2&gt;6,IF(LEN($B2264)=0,"",IF(AND($B2264&gt;0,VALUE(SUBSTITUTE($B2264,"7","0"))=$B2264),1,0)),"")</f>
        <v/>
      </c>
      <c r="K2264" s="5" t="str">
        <f>IF(PhieuBauCu!$B$2&gt;7,IF(LEN($B2264)=0,"",IF(AND($B2264&gt;0,VALUE(SUBSTITUTE($B2264,"8","0"))=$B2264),1,0)),"")</f>
        <v/>
      </c>
      <c r="L2264" s="5" t="str">
        <f>IF(PhieuBauCu!$B$2&gt;8,IF(LEN($B2264)=0,"",IF(AND($B2264&gt;0,VALUE(SUBSTITUTE($B2264,"9","0"))=$B2264),1,0)),"")</f>
        <v/>
      </c>
      <c r="M2264" s="9">
        <f t="shared" si="71"/>
        <v>0</v>
      </c>
      <c r="N2264" s="36">
        <f>IF(AND(M2264&lt;=PhieuBauCu!$B$13,M2264&gt;=1),1,0)</f>
        <v>0</v>
      </c>
    </row>
    <row r="2265" spans="1:14" ht="28.5" customHeight="1">
      <c r="A2265" s="2">
        <v>2260</v>
      </c>
      <c r="B2265" s="3"/>
      <c r="C2265" s="48" t="str">
        <f t="shared" si="70"/>
        <v/>
      </c>
      <c r="D2265" s="5" t="str">
        <f>IF(PhieuBauCu!$B$2&gt;0,IF(LEN($B2265)=0,"",IF(AND($B2265&gt;0,VALUE(SUBSTITUTE($B2265,"1","0"))=$B2265),1,0)),"")</f>
        <v/>
      </c>
      <c r="E2265" s="5" t="str">
        <f>IF(PhieuBauCu!$B$2&gt;1,IF(LEN($B2265)=0,"",IF(AND($B2265&gt;0,VALUE(SUBSTITUTE($B2265,"2","0"))=$B2265),1,0)),"")</f>
        <v/>
      </c>
      <c r="F2265" s="5" t="str">
        <f>IF(PhieuBauCu!$B$2&gt;2,IF(LEN($B2265)=0,"",IF(AND($B2265&gt;0,VALUE(SUBSTITUTE($B2265,"3","0"))=$B2265),1,0)),"")</f>
        <v/>
      </c>
      <c r="G2265" s="5" t="str">
        <f>IF(PhieuBauCu!$B$2&gt;3,IF(LEN($B2265)=0,"",IF(AND($B2265&gt;0,VALUE(SUBSTITUTE($B2265,"4","0"))=$B2265),1,0)),"")</f>
        <v/>
      </c>
      <c r="H2265" s="5" t="str">
        <f>IF(PhieuBauCu!$B$2&gt;4,IF(LEN($B2265)=0,"",IF(AND($B2265&gt;0,VALUE(SUBSTITUTE($B2265,"5","0"))=$B2265),1,0)),"")</f>
        <v/>
      </c>
      <c r="I2265" s="5" t="str">
        <f>IF(PhieuBauCu!$B$2&gt;5,IF(LEN($B2265)=0,"",IF(AND($B2265&gt;0,VALUE(SUBSTITUTE($B2265,"6","0"))=$B2265),1,0)),"")</f>
        <v/>
      </c>
      <c r="J2265" s="5" t="str">
        <f>IF(PhieuBauCu!$B$2&gt;6,IF(LEN($B2265)=0,"",IF(AND($B2265&gt;0,VALUE(SUBSTITUTE($B2265,"7","0"))=$B2265),1,0)),"")</f>
        <v/>
      </c>
      <c r="K2265" s="5" t="str">
        <f>IF(PhieuBauCu!$B$2&gt;7,IF(LEN($B2265)=0,"",IF(AND($B2265&gt;0,VALUE(SUBSTITUTE($B2265,"8","0"))=$B2265),1,0)),"")</f>
        <v/>
      </c>
      <c r="L2265" s="5" t="str">
        <f>IF(PhieuBauCu!$B$2&gt;8,IF(LEN($B2265)=0,"",IF(AND($B2265&gt;0,VALUE(SUBSTITUTE($B2265,"9","0"))=$B2265),1,0)),"")</f>
        <v/>
      </c>
      <c r="M2265" s="9">
        <f t="shared" si="71"/>
        <v>0</v>
      </c>
      <c r="N2265" s="36">
        <f>IF(AND(M2265&lt;=PhieuBauCu!$B$13,M2265&gt;=1),1,0)</f>
        <v>0</v>
      </c>
    </row>
    <row r="2266" spans="1:14" ht="28.5" customHeight="1">
      <c r="A2266" s="2">
        <v>2261</v>
      </c>
      <c r="B2266" s="3"/>
      <c r="C2266" s="48" t="str">
        <f t="shared" si="70"/>
        <v/>
      </c>
      <c r="D2266" s="5" t="str">
        <f>IF(PhieuBauCu!$B$2&gt;0,IF(LEN($B2266)=0,"",IF(AND($B2266&gt;0,VALUE(SUBSTITUTE($B2266,"1","0"))=$B2266),1,0)),"")</f>
        <v/>
      </c>
      <c r="E2266" s="5" t="str">
        <f>IF(PhieuBauCu!$B$2&gt;1,IF(LEN($B2266)=0,"",IF(AND($B2266&gt;0,VALUE(SUBSTITUTE($B2266,"2","0"))=$B2266),1,0)),"")</f>
        <v/>
      </c>
      <c r="F2266" s="5" t="str">
        <f>IF(PhieuBauCu!$B$2&gt;2,IF(LEN($B2266)=0,"",IF(AND($B2266&gt;0,VALUE(SUBSTITUTE($B2266,"3","0"))=$B2266),1,0)),"")</f>
        <v/>
      </c>
      <c r="G2266" s="5" t="str">
        <f>IF(PhieuBauCu!$B$2&gt;3,IF(LEN($B2266)=0,"",IF(AND($B2266&gt;0,VALUE(SUBSTITUTE($B2266,"4","0"))=$B2266),1,0)),"")</f>
        <v/>
      </c>
      <c r="H2266" s="5" t="str">
        <f>IF(PhieuBauCu!$B$2&gt;4,IF(LEN($B2266)=0,"",IF(AND($B2266&gt;0,VALUE(SUBSTITUTE($B2266,"5","0"))=$B2266),1,0)),"")</f>
        <v/>
      </c>
      <c r="I2266" s="5" t="str">
        <f>IF(PhieuBauCu!$B$2&gt;5,IF(LEN($B2266)=0,"",IF(AND($B2266&gt;0,VALUE(SUBSTITUTE($B2266,"6","0"))=$B2266),1,0)),"")</f>
        <v/>
      </c>
      <c r="J2266" s="5" t="str">
        <f>IF(PhieuBauCu!$B$2&gt;6,IF(LEN($B2266)=0,"",IF(AND($B2266&gt;0,VALUE(SUBSTITUTE($B2266,"7","0"))=$B2266),1,0)),"")</f>
        <v/>
      </c>
      <c r="K2266" s="5" t="str">
        <f>IF(PhieuBauCu!$B$2&gt;7,IF(LEN($B2266)=0,"",IF(AND($B2266&gt;0,VALUE(SUBSTITUTE($B2266,"8","0"))=$B2266),1,0)),"")</f>
        <v/>
      </c>
      <c r="L2266" s="5" t="str">
        <f>IF(PhieuBauCu!$B$2&gt;8,IF(LEN($B2266)=0,"",IF(AND($B2266&gt;0,VALUE(SUBSTITUTE($B2266,"9","0"))=$B2266),1,0)),"")</f>
        <v/>
      </c>
      <c r="M2266" s="9">
        <f t="shared" si="71"/>
        <v>0</v>
      </c>
      <c r="N2266" s="36">
        <f>IF(AND(M2266&lt;=PhieuBauCu!$B$13,M2266&gt;=1),1,0)</f>
        <v>0</v>
      </c>
    </row>
    <row r="2267" spans="1:14" ht="28.5" customHeight="1">
      <c r="A2267" s="2">
        <v>2262</v>
      </c>
      <c r="B2267" s="3"/>
      <c r="C2267" s="48" t="str">
        <f t="shared" si="70"/>
        <v/>
      </c>
      <c r="D2267" s="5" t="str">
        <f>IF(PhieuBauCu!$B$2&gt;0,IF(LEN($B2267)=0,"",IF(AND($B2267&gt;0,VALUE(SUBSTITUTE($B2267,"1","0"))=$B2267),1,0)),"")</f>
        <v/>
      </c>
      <c r="E2267" s="5" t="str">
        <f>IF(PhieuBauCu!$B$2&gt;1,IF(LEN($B2267)=0,"",IF(AND($B2267&gt;0,VALUE(SUBSTITUTE($B2267,"2","0"))=$B2267),1,0)),"")</f>
        <v/>
      </c>
      <c r="F2267" s="5" t="str">
        <f>IF(PhieuBauCu!$B$2&gt;2,IF(LEN($B2267)=0,"",IF(AND($B2267&gt;0,VALUE(SUBSTITUTE($B2267,"3","0"))=$B2267),1,0)),"")</f>
        <v/>
      </c>
      <c r="G2267" s="5" t="str">
        <f>IF(PhieuBauCu!$B$2&gt;3,IF(LEN($B2267)=0,"",IF(AND($B2267&gt;0,VALUE(SUBSTITUTE($B2267,"4","0"))=$B2267),1,0)),"")</f>
        <v/>
      </c>
      <c r="H2267" s="5" t="str">
        <f>IF(PhieuBauCu!$B$2&gt;4,IF(LEN($B2267)=0,"",IF(AND($B2267&gt;0,VALUE(SUBSTITUTE($B2267,"5","0"))=$B2267),1,0)),"")</f>
        <v/>
      </c>
      <c r="I2267" s="5" t="str">
        <f>IF(PhieuBauCu!$B$2&gt;5,IF(LEN($B2267)=0,"",IF(AND($B2267&gt;0,VALUE(SUBSTITUTE($B2267,"6","0"))=$B2267),1,0)),"")</f>
        <v/>
      </c>
      <c r="J2267" s="5" t="str">
        <f>IF(PhieuBauCu!$B$2&gt;6,IF(LEN($B2267)=0,"",IF(AND($B2267&gt;0,VALUE(SUBSTITUTE($B2267,"7","0"))=$B2267),1,0)),"")</f>
        <v/>
      </c>
      <c r="K2267" s="5" t="str">
        <f>IF(PhieuBauCu!$B$2&gt;7,IF(LEN($B2267)=0,"",IF(AND($B2267&gt;0,VALUE(SUBSTITUTE($B2267,"8","0"))=$B2267),1,0)),"")</f>
        <v/>
      </c>
      <c r="L2267" s="5" t="str">
        <f>IF(PhieuBauCu!$B$2&gt;8,IF(LEN($B2267)=0,"",IF(AND($B2267&gt;0,VALUE(SUBSTITUTE($B2267,"9","0"))=$B2267),1,0)),"")</f>
        <v/>
      </c>
      <c r="M2267" s="9">
        <f t="shared" si="71"/>
        <v>0</v>
      </c>
      <c r="N2267" s="36">
        <f>IF(AND(M2267&lt;=PhieuBauCu!$B$13,M2267&gt;=1),1,0)</f>
        <v>0</v>
      </c>
    </row>
    <row r="2268" spans="1:14" ht="28.5" customHeight="1">
      <c r="A2268" s="2">
        <v>2263</v>
      </c>
      <c r="B2268" s="3"/>
      <c r="C2268" s="48" t="str">
        <f t="shared" si="70"/>
        <v/>
      </c>
      <c r="D2268" s="5" t="str">
        <f>IF(PhieuBauCu!$B$2&gt;0,IF(LEN($B2268)=0,"",IF(AND($B2268&gt;0,VALUE(SUBSTITUTE($B2268,"1","0"))=$B2268),1,0)),"")</f>
        <v/>
      </c>
      <c r="E2268" s="5" t="str">
        <f>IF(PhieuBauCu!$B$2&gt;1,IF(LEN($B2268)=0,"",IF(AND($B2268&gt;0,VALUE(SUBSTITUTE($B2268,"2","0"))=$B2268),1,0)),"")</f>
        <v/>
      </c>
      <c r="F2268" s="5" t="str">
        <f>IF(PhieuBauCu!$B$2&gt;2,IF(LEN($B2268)=0,"",IF(AND($B2268&gt;0,VALUE(SUBSTITUTE($B2268,"3","0"))=$B2268),1,0)),"")</f>
        <v/>
      </c>
      <c r="G2268" s="5" t="str">
        <f>IF(PhieuBauCu!$B$2&gt;3,IF(LEN($B2268)=0,"",IF(AND($B2268&gt;0,VALUE(SUBSTITUTE($B2268,"4","0"))=$B2268),1,0)),"")</f>
        <v/>
      </c>
      <c r="H2268" s="5" t="str">
        <f>IF(PhieuBauCu!$B$2&gt;4,IF(LEN($B2268)=0,"",IF(AND($B2268&gt;0,VALUE(SUBSTITUTE($B2268,"5","0"))=$B2268),1,0)),"")</f>
        <v/>
      </c>
      <c r="I2268" s="5" t="str">
        <f>IF(PhieuBauCu!$B$2&gt;5,IF(LEN($B2268)=0,"",IF(AND($B2268&gt;0,VALUE(SUBSTITUTE($B2268,"6","0"))=$B2268),1,0)),"")</f>
        <v/>
      </c>
      <c r="J2268" s="5" t="str">
        <f>IF(PhieuBauCu!$B$2&gt;6,IF(LEN($B2268)=0,"",IF(AND($B2268&gt;0,VALUE(SUBSTITUTE($B2268,"7","0"))=$B2268),1,0)),"")</f>
        <v/>
      </c>
      <c r="K2268" s="5" t="str">
        <f>IF(PhieuBauCu!$B$2&gt;7,IF(LEN($B2268)=0,"",IF(AND($B2268&gt;0,VALUE(SUBSTITUTE($B2268,"8","0"))=$B2268),1,0)),"")</f>
        <v/>
      </c>
      <c r="L2268" s="5" t="str">
        <f>IF(PhieuBauCu!$B$2&gt;8,IF(LEN($B2268)=0,"",IF(AND($B2268&gt;0,VALUE(SUBSTITUTE($B2268,"9","0"))=$B2268),1,0)),"")</f>
        <v/>
      </c>
      <c r="M2268" s="9">
        <f t="shared" si="71"/>
        <v>0</v>
      </c>
      <c r="N2268" s="36">
        <f>IF(AND(M2268&lt;=PhieuBauCu!$B$13,M2268&gt;=1),1,0)</f>
        <v>0</v>
      </c>
    </row>
    <row r="2269" spans="1:14" ht="28.5" customHeight="1">
      <c r="A2269" s="2">
        <v>2264</v>
      </c>
      <c r="B2269" s="3"/>
      <c r="C2269" s="48" t="str">
        <f t="shared" si="70"/>
        <v/>
      </c>
      <c r="D2269" s="5" t="str">
        <f>IF(PhieuBauCu!$B$2&gt;0,IF(LEN($B2269)=0,"",IF(AND($B2269&gt;0,VALUE(SUBSTITUTE($B2269,"1","0"))=$B2269),1,0)),"")</f>
        <v/>
      </c>
      <c r="E2269" s="5" t="str">
        <f>IF(PhieuBauCu!$B$2&gt;1,IF(LEN($B2269)=0,"",IF(AND($B2269&gt;0,VALUE(SUBSTITUTE($B2269,"2","0"))=$B2269),1,0)),"")</f>
        <v/>
      </c>
      <c r="F2269" s="5" t="str">
        <f>IF(PhieuBauCu!$B$2&gt;2,IF(LEN($B2269)=0,"",IF(AND($B2269&gt;0,VALUE(SUBSTITUTE($B2269,"3","0"))=$B2269),1,0)),"")</f>
        <v/>
      </c>
      <c r="G2269" s="5" t="str">
        <f>IF(PhieuBauCu!$B$2&gt;3,IF(LEN($B2269)=0,"",IF(AND($B2269&gt;0,VALUE(SUBSTITUTE($B2269,"4","0"))=$B2269),1,0)),"")</f>
        <v/>
      </c>
      <c r="H2269" s="5" t="str">
        <f>IF(PhieuBauCu!$B$2&gt;4,IF(LEN($B2269)=0,"",IF(AND($B2269&gt;0,VALUE(SUBSTITUTE($B2269,"5","0"))=$B2269),1,0)),"")</f>
        <v/>
      </c>
      <c r="I2269" s="5" t="str">
        <f>IF(PhieuBauCu!$B$2&gt;5,IF(LEN($B2269)=0,"",IF(AND($B2269&gt;0,VALUE(SUBSTITUTE($B2269,"6","0"))=$B2269),1,0)),"")</f>
        <v/>
      </c>
      <c r="J2269" s="5" t="str">
        <f>IF(PhieuBauCu!$B$2&gt;6,IF(LEN($B2269)=0,"",IF(AND($B2269&gt;0,VALUE(SUBSTITUTE($B2269,"7","0"))=$B2269),1,0)),"")</f>
        <v/>
      </c>
      <c r="K2269" s="5" t="str">
        <f>IF(PhieuBauCu!$B$2&gt;7,IF(LEN($B2269)=0,"",IF(AND($B2269&gt;0,VALUE(SUBSTITUTE($B2269,"8","0"))=$B2269),1,0)),"")</f>
        <v/>
      </c>
      <c r="L2269" s="5" t="str">
        <f>IF(PhieuBauCu!$B$2&gt;8,IF(LEN($B2269)=0,"",IF(AND($B2269&gt;0,VALUE(SUBSTITUTE($B2269,"9","0"))=$B2269),1,0)),"")</f>
        <v/>
      </c>
      <c r="M2269" s="9">
        <f t="shared" si="71"/>
        <v>0</v>
      </c>
      <c r="N2269" s="36">
        <f>IF(AND(M2269&lt;=PhieuBauCu!$B$13,M2269&gt;=1),1,0)</f>
        <v>0</v>
      </c>
    </row>
    <row r="2270" spans="1:14" ht="28.5" customHeight="1">
      <c r="A2270" s="2">
        <v>2265</v>
      </c>
      <c r="B2270" s="3"/>
      <c r="C2270" s="48" t="str">
        <f t="shared" si="70"/>
        <v/>
      </c>
      <c r="D2270" s="5" t="str">
        <f>IF(PhieuBauCu!$B$2&gt;0,IF(LEN($B2270)=0,"",IF(AND($B2270&gt;0,VALUE(SUBSTITUTE($B2270,"1","0"))=$B2270),1,0)),"")</f>
        <v/>
      </c>
      <c r="E2270" s="5" t="str">
        <f>IF(PhieuBauCu!$B$2&gt;1,IF(LEN($B2270)=0,"",IF(AND($B2270&gt;0,VALUE(SUBSTITUTE($B2270,"2","0"))=$B2270),1,0)),"")</f>
        <v/>
      </c>
      <c r="F2270" s="5" t="str">
        <f>IF(PhieuBauCu!$B$2&gt;2,IF(LEN($B2270)=0,"",IF(AND($B2270&gt;0,VALUE(SUBSTITUTE($B2270,"3","0"))=$B2270),1,0)),"")</f>
        <v/>
      </c>
      <c r="G2270" s="5" t="str">
        <f>IF(PhieuBauCu!$B$2&gt;3,IF(LEN($B2270)=0,"",IF(AND($B2270&gt;0,VALUE(SUBSTITUTE($B2270,"4","0"))=$B2270),1,0)),"")</f>
        <v/>
      </c>
      <c r="H2270" s="5" t="str">
        <f>IF(PhieuBauCu!$B$2&gt;4,IF(LEN($B2270)=0,"",IF(AND($B2270&gt;0,VALUE(SUBSTITUTE($B2270,"5","0"))=$B2270),1,0)),"")</f>
        <v/>
      </c>
      <c r="I2270" s="5" t="str">
        <f>IF(PhieuBauCu!$B$2&gt;5,IF(LEN($B2270)=0,"",IF(AND($B2270&gt;0,VALUE(SUBSTITUTE($B2270,"6","0"))=$B2270),1,0)),"")</f>
        <v/>
      </c>
      <c r="J2270" s="5" t="str">
        <f>IF(PhieuBauCu!$B$2&gt;6,IF(LEN($B2270)=0,"",IF(AND($B2270&gt;0,VALUE(SUBSTITUTE($B2270,"7","0"))=$B2270),1,0)),"")</f>
        <v/>
      </c>
      <c r="K2270" s="5" t="str">
        <f>IF(PhieuBauCu!$B$2&gt;7,IF(LEN($B2270)=0,"",IF(AND($B2270&gt;0,VALUE(SUBSTITUTE($B2270,"8","0"))=$B2270),1,0)),"")</f>
        <v/>
      </c>
      <c r="L2270" s="5" t="str">
        <f>IF(PhieuBauCu!$B$2&gt;8,IF(LEN($B2270)=0,"",IF(AND($B2270&gt;0,VALUE(SUBSTITUTE($B2270,"9","0"))=$B2270),1,0)),"")</f>
        <v/>
      </c>
      <c r="M2270" s="9">
        <f t="shared" si="71"/>
        <v>0</v>
      </c>
      <c r="N2270" s="36">
        <f>IF(AND(M2270&lt;=PhieuBauCu!$B$13,M2270&gt;=1),1,0)</f>
        <v>0</v>
      </c>
    </row>
    <row r="2271" spans="1:14" ht="28.5" customHeight="1">
      <c r="A2271" s="2">
        <v>2266</v>
      </c>
      <c r="B2271" s="3"/>
      <c r="C2271" s="48" t="str">
        <f t="shared" si="70"/>
        <v/>
      </c>
      <c r="D2271" s="5" t="str">
        <f>IF(PhieuBauCu!$B$2&gt;0,IF(LEN($B2271)=0,"",IF(AND($B2271&gt;0,VALUE(SUBSTITUTE($B2271,"1","0"))=$B2271),1,0)),"")</f>
        <v/>
      </c>
      <c r="E2271" s="5" t="str">
        <f>IF(PhieuBauCu!$B$2&gt;1,IF(LEN($B2271)=0,"",IF(AND($B2271&gt;0,VALUE(SUBSTITUTE($B2271,"2","0"))=$B2271),1,0)),"")</f>
        <v/>
      </c>
      <c r="F2271" s="5" t="str">
        <f>IF(PhieuBauCu!$B$2&gt;2,IF(LEN($B2271)=0,"",IF(AND($B2271&gt;0,VALUE(SUBSTITUTE($B2271,"3","0"))=$B2271),1,0)),"")</f>
        <v/>
      </c>
      <c r="G2271" s="5" t="str">
        <f>IF(PhieuBauCu!$B$2&gt;3,IF(LEN($B2271)=0,"",IF(AND($B2271&gt;0,VALUE(SUBSTITUTE($B2271,"4","0"))=$B2271),1,0)),"")</f>
        <v/>
      </c>
      <c r="H2271" s="5" t="str">
        <f>IF(PhieuBauCu!$B$2&gt;4,IF(LEN($B2271)=0,"",IF(AND($B2271&gt;0,VALUE(SUBSTITUTE($B2271,"5","0"))=$B2271),1,0)),"")</f>
        <v/>
      </c>
      <c r="I2271" s="5" t="str">
        <f>IF(PhieuBauCu!$B$2&gt;5,IF(LEN($B2271)=0,"",IF(AND($B2271&gt;0,VALUE(SUBSTITUTE($B2271,"6","0"))=$B2271),1,0)),"")</f>
        <v/>
      </c>
      <c r="J2271" s="5" t="str">
        <f>IF(PhieuBauCu!$B$2&gt;6,IF(LEN($B2271)=0,"",IF(AND($B2271&gt;0,VALUE(SUBSTITUTE($B2271,"7","0"))=$B2271),1,0)),"")</f>
        <v/>
      </c>
      <c r="K2271" s="5" t="str">
        <f>IF(PhieuBauCu!$B$2&gt;7,IF(LEN($B2271)=0,"",IF(AND($B2271&gt;0,VALUE(SUBSTITUTE($B2271,"8","0"))=$B2271),1,0)),"")</f>
        <v/>
      </c>
      <c r="L2271" s="5" t="str">
        <f>IF(PhieuBauCu!$B$2&gt;8,IF(LEN($B2271)=0,"",IF(AND($B2271&gt;0,VALUE(SUBSTITUTE($B2271,"9","0"))=$B2271),1,0)),"")</f>
        <v/>
      </c>
      <c r="M2271" s="9">
        <f t="shared" si="71"/>
        <v>0</v>
      </c>
      <c r="N2271" s="36">
        <f>IF(AND(M2271&lt;=PhieuBauCu!$B$13,M2271&gt;=1),1,0)</f>
        <v>0</v>
      </c>
    </row>
    <row r="2272" spans="1:14" ht="28.5" customHeight="1">
      <c r="A2272" s="2">
        <v>2267</v>
      </c>
      <c r="B2272" s="3"/>
      <c r="C2272" s="48" t="str">
        <f t="shared" si="70"/>
        <v/>
      </c>
      <c r="D2272" s="5" t="str">
        <f>IF(PhieuBauCu!$B$2&gt;0,IF(LEN($B2272)=0,"",IF(AND($B2272&gt;0,VALUE(SUBSTITUTE($B2272,"1","0"))=$B2272),1,0)),"")</f>
        <v/>
      </c>
      <c r="E2272" s="5" t="str">
        <f>IF(PhieuBauCu!$B$2&gt;1,IF(LEN($B2272)=0,"",IF(AND($B2272&gt;0,VALUE(SUBSTITUTE($B2272,"2","0"))=$B2272),1,0)),"")</f>
        <v/>
      </c>
      <c r="F2272" s="5" t="str">
        <f>IF(PhieuBauCu!$B$2&gt;2,IF(LEN($B2272)=0,"",IF(AND($B2272&gt;0,VALUE(SUBSTITUTE($B2272,"3","0"))=$B2272),1,0)),"")</f>
        <v/>
      </c>
      <c r="G2272" s="5" t="str">
        <f>IF(PhieuBauCu!$B$2&gt;3,IF(LEN($B2272)=0,"",IF(AND($B2272&gt;0,VALUE(SUBSTITUTE($B2272,"4","0"))=$B2272),1,0)),"")</f>
        <v/>
      </c>
      <c r="H2272" s="5" t="str">
        <f>IF(PhieuBauCu!$B$2&gt;4,IF(LEN($B2272)=0,"",IF(AND($B2272&gt;0,VALUE(SUBSTITUTE($B2272,"5","0"))=$B2272),1,0)),"")</f>
        <v/>
      </c>
      <c r="I2272" s="5" t="str">
        <f>IF(PhieuBauCu!$B$2&gt;5,IF(LEN($B2272)=0,"",IF(AND($B2272&gt;0,VALUE(SUBSTITUTE($B2272,"6","0"))=$B2272),1,0)),"")</f>
        <v/>
      </c>
      <c r="J2272" s="5" t="str">
        <f>IF(PhieuBauCu!$B$2&gt;6,IF(LEN($B2272)=0,"",IF(AND($B2272&gt;0,VALUE(SUBSTITUTE($B2272,"7","0"))=$B2272),1,0)),"")</f>
        <v/>
      </c>
      <c r="K2272" s="5" t="str">
        <f>IF(PhieuBauCu!$B$2&gt;7,IF(LEN($B2272)=0,"",IF(AND($B2272&gt;0,VALUE(SUBSTITUTE($B2272,"8","0"))=$B2272),1,0)),"")</f>
        <v/>
      </c>
      <c r="L2272" s="5" t="str">
        <f>IF(PhieuBauCu!$B$2&gt;8,IF(LEN($B2272)=0,"",IF(AND($B2272&gt;0,VALUE(SUBSTITUTE($B2272,"9","0"))=$B2272),1,0)),"")</f>
        <v/>
      </c>
      <c r="M2272" s="9">
        <f t="shared" si="71"/>
        <v>0</v>
      </c>
      <c r="N2272" s="36">
        <f>IF(AND(M2272&lt;=PhieuBauCu!$B$13,M2272&gt;=1),1,0)</f>
        <v>0</v>
      </c>
    </row>
    <row r="2273" spans="1:14" ht="28.5" customHeight="1">
      <c r="A2273" s="2">
        <v>2268</v>
      </c>
      <c r="B2273" s="3"/>
      <c r="C2273" s="48" t="str">
        <f t="shared" si="70"/>
        <v/>
      </c>
      <c r="D2273" s="5" t="str">
        <f>IF(PhieuBauCu!$B$2&gt;0,IF(LEN($B2273)=0,"",IF(AND($B2273&gt;0,VALUE(SUBSTITUTE($B2273,"1","0"))=$B2273),1,0)),"")</f>
        <v/>
      </c>
      <c r="E2273" s="5" t="str">
        <f>IF(PhieuBauCu!$B$2&gt;1,IF(LEN($B2273)=0,"",IF(AND($B2273&gt;0,VALUE(SUBSTITUTE($B2273,"2","0"))=$B2273),1,0)),"")</f>
        <v/>
      </c>
      <c r="F2273" s="5" t="str">
        <f>IF(PhieuBauCu!$B$2&gt;2,IF(LEN($B2273)=0,"",IF(AND($B2273&gt;0,VALUE(SUBSTITUTE($B2273,"3","0"))=$B2273),1,0)),"")</f>
        <v/>
      </c>
      <c r="G2273" s="5" t="str">
        <f>IF(PhieuBauCu!$B$2&gt;3,IF(LEN($B2273)=0,"",IF(AND($B2273&gt;0,VALUE(SUBSTITUTE($B2273,"4","0"))=$B2273),1,0)),"")</f>
        <v/>
      </c>
      <c r="H2273" s="5" t="str">
        <f>IF(PhieuBauCu!$B$2&gt;4,IF(LEN($B2273)=0,"",IF(AND($B2273&gt;0,VALUE(SUBSTITUTE($B2273,"5","0"))=$B2273),1,0)),"")</f>
        <v/>
      </c>
      <c r="I2273" s="5" t="str">
        <f>IF(PhieuBauCu!$B$2&gt;5,IF(LEN($B2273)=0,"",IF(AND($B2273&gt;0,VALUE(SUBSTITUTE($B2273,"6","0"))=$B2273),1,0)),"")</f>
        <v/>
      </c>
      <c r="J2273" s="5" t="str">
        <f>IF(PhieuBauCu!$B$2&gt;6,IF(LEN($B2273)=0,"",IF(AND($B2273&gt;0,VALUE(SUBSTITUTE($B2273,"7","0"))=$B2273),1,0)),"")</f>
        <v/>
      </c>
      <c r="K2273" s="5" t="str">
        <f>IF(PhieuBauCu!$B$2&gt;7,IF(LEN($B2273)=0,"",IF(AND($B2273&gt;0,VALUE(SUBSTITUTE($B2273,"8","0"))=$B2273),1,0)),"")</f>
        <v/>
      </c>
      <c r="L2273" s="5" t="str">
        <f>IF(PhieuBauCu!$B$2&gt;8,IF(LEN($B2273)=0,"",IF(AND($B2273&gt;0,VALUE(SUBSTITUTE($B2273,"9","0"))=$B2273),1,0)),"")</f>
        <v/>
      </c>
      <c r="M2273" s="9">
        <f t="shared" si="71"/>
        <v>0</v>
      </c>
      <c r="N2273" s="36">
        <f>IF(AND(M2273&lt;=PhieuBauCu!$B$13,M2273&gt;=1),1,0)</f>
        <v>0</v>
      </c>
    </row>
    <row r="2274" spans="1:14" ht="28.5" customHeight="1">
      <c r="A2274" s="2">
        <v>2269</v>
      </c>
      <c r="B2274" s="3"/>
      <c r="C2274" s="48" t="str">
        <f t="shared" si="70"/>
        <v/>
      </c>
      <c r="D2274" s="5" t="str">
        <f>IF(PhieuBauCu!$B$2&gt;0,IF(LEN($B2274)=0,"",IF(AND($B2274&gt;0,VALUE(SUBSTITUTE($B2274,"1","0"))=$B2274),1,0)),"")</f>
        <v/>
      </c>
      <c r="E2274" s="5" t="str">
        <f>IF(PhieuBauCu!$B$2&gt;1,IF(LEN($B2274)=0,"",IF(AND($B2274&gt;0,VALUE(SUBSTITUTE($B2274,"2","0"))=$B2274),1,0)),"")</f>
        <v/>
      </c>
      <c r="F2274" s="5" t="str">
        <f>IF(PhieuBauCu!$B$2&gt;2,IF(LEN($B2274)=0,"",IF(AND($B2274&gt;0,VALUE(SUBSTITUTE($B2274,"3","0"))=$B2274),1,0)),"")</f>
        <v/>
      </c>
      <c r="G2274" s="5" t="str">
        <f>IF(PhieuBauCu!$B$2&gt;3,IF(LEN($B2274)=0,"",IF(AND($B2274&gt;0,VALUE(SUBSTITUTE($B2274,"4","0"))=$B2274),1,0)),"")</f>
        <v/>
      </c>
      <c r="H2274" s="5" t="str">
        <f>IF(PhieuBauCu!$B$2&gt;4,IF(LEN($B2274)=0,"",IF(AND($B2274&gt;0,VALUE(SUBSTITUTE($B2274,"5","0"))=$B2274),1,0)),"")</f>
        <v/>
      </c>
      <c r="I2274" s="5" t="str">
        <f>IF(PhieuBauCu!$B$2&gt;5,IF(LEN($B2274)=0,"",IF(AND($B2274&gt;0,VALUE(SUBSTITUTE($B2274,"6","0"))=$B2274),1,0)),"")</f>
        <v/>
      </c>
      <c r="J2274" s="5" t="str">
        <f>IF(PhieuBauCu!$B$2&gt;6,IF(LEN($B2274)=0,"",IF(AND($B2274&gt;0,VALUE(SUBSTITUTE($B2274,"7","0"))=$B2274),1,0)),"")</f>
        <v/>
      </c>
      <c r="K2274" s="5" t="str">
        <f>IF(PhieuBauCu!$B$2&gt;7,IF(LEN($B2274)=0,"",IF(AND($B2274&gt;0,VALUE(SUBSTITUTE($B2274,"8","0"))=$B2274),1,0)),"")</f>
        <v/>
      </c>
      <c r="L2274" s="5" t="str">
        <f>IF(PhieuBauCu!$B$2&gt;8,IF(LEN($B2274)=0,"",IF(AND($B2274&gt;0,VALUE(SUBSTITUTE($B2274,"9","0"))=$B2274),1,0)),"")</f>
        <v/>
      </c>
      <c r="M2274" s="9">
        <f t="shared" si="71"/>
        <v>0</v>
      </c>
      <c r="N2274" s="36">
        <f>IF(AND(M2274&lt;=PhieuBauCu!$B$13,M2274&gt;=1),1,0)</f>
        <v>0</v>
      </c>
    </row>
    <row r="2275" spans="1:14" ht="28.5" customHeight="1">
      <c r="A2275" s="2">
        <v>2270</v>
      </c>
      <c r="B2275" s="3"/>
      <c r="C2275" s="48" t="str">
        <f t="shared" si="70"/>
        <v/>
      </c>
      <c r="D2275" s="5" t="str">
        <f>IF(PhieuBauCu!$B$2&gt;0,IF(LEN($B2275)=0,"",IF(AND($B2275&gt;0,VALUE(SUBSTITUTE($B2275,"1","0"))=$B2275),1,0)),"")</f>
        <v/>
      </c>
      <c r="E2275" s="5" t="str">
        <f>IF(PhieuBauCu!$B$2&gt;1,IF(LEN($B2275)=0,"",IF(AND($B2275&gt;0,VALUE(SUBSTITUTE($B2275,"2","0"))=$B2275),1,0)),"")</f>
        <v/>
      </c>
      <c r="F2275" s="5" t="str">
        <f>IF(PhieuBauCu!$B$2&gt;2,IF(LEN($B2275)=0,"",IF(AND($B2275&gt;0,VALUE(SUBSTITUTE($B2275,"3","0"))=$B2275),1,0)),"")</f>
        <v/>
      </c>
      <c r="G2275" s="5" t="str">
        <f>IF(PhieuBauCu!$B$2&gt;3,IF(LEN($B2275)=0,"",IF(AND($B2275&gt;0,VALUE(SUBSTITUTE($B2275,"4","0"))=$B2275),1,0)),"")</f>
        <v/>
      </c>
      <c r="H2275" s="5" t="str">
        <f>IF(PhieuBauCu!$B$2&gt;4,IF(LEN($B2275)=0,"",IF(AND($B2275&gt;0,VALUE(SUBSTITUTE($B2275,"5","0"))=$B2275),1,0)),"")</f>
        <v/>
      </c>
      <c r="I2275" s="5" t="str">
        <f>IF(PhieuBauCu!$B$2&gt;5,IF(LEN($B2275)=0,"",IF(AND($B2275&gt;0,VALUE(SUBSTITUTE($B2275,"6","0"))=$B2275),1,0)),"")</f>
        <v/>
      </c>
      <c r="J2275" s="5" t="str">
        <f>IF(PhieuBauCu!$B$2&gt;6,IF(LEN($B2275)=0,"",IF(AND($B2275&gt;0,VALUE(SUBSTITUTE($B2275,"7","0"))=$B2275),1,0)),"")</f>
        <v/>
      </c>
      <c r="K2275" s="5" t="str">
        <f>IF(PhieuBauCu!$B$2&gt;7,IF(LEN($B2275)=0,"",IF(AND($B2275&gt;0,VALUE(SUBSTITUTE($B2275,"8","0"))=$B2275),1,0)),"")</f>
        <v/>
      </c>
      <c r="L2275" s="5" t="str">
        <f>IF(PhieuBauCu!$B$2&gt;8,IF(LEN($B2275)=0,"",IF(AND($B2275&gt;0,VALUE(SUBSTITUTE($B2275,"9","0"))=$B2275),1,0)),"")</f>
        <v/>
      </c>
      <c r="M2275" s="9">
        <f t="shared" si="71"/>
        <v>0</v>
      </c>
      <c r="N2275" s="36">
        <f>IF(AND(M2275&lt;=PhieuBauCu!$B$13,M2275&gt;=1),1,0)</f>
        <v>0</v>
      </c>
    </row>
    <row r="2276" spans="1:14" ht="28.5" customHeight="1">
      <c r="A2276" s="2">
        <v>2271</v>
      </c>
      <c r="B2276" s="3"/>
      <c r="C2276" s="48" t="str">
        <f t="shared" si="70"/>
        <v/>
      </c>
      <c r="D2276" s="5" t="str">
        <f>IF(PhieuBauCu!$B$2&gt;0,IF(LEN($B2276)=0,"",IF(AND($B2276&gt;0,VALUE(SUBSTITUTE($B2276,"1","0"))=$B2276),1,0)),"")</f>
        <v/>
      </c>
      <c r="E2276" s="5" t="str">
        <f>IF(PhieuBauCu!$B$2&gt;1,IF(LEN($B2276)=0,"",IF(AND($B2276&gt;0,VALUE(SUBSTITUTE($B2276,"2","0"))=$B2276),1,0)),"")</f>
        <v/>
      </c>
      <c r="F2276" s="5" t="str">
        <f>IF(PhieuBauCu!$B$2&gt;2,IF(LEN($B2276)=0,"",IF(AND($B2276&gt;0,VALUE(SUBSTITUTE($B2276,"3","0"))=$B2276),1,0)),"")</f>
        <v/>
      </c>
      <c r="G2276" s="5" t="str">
        <f>IF(PhieuBauCu!$B$2&gt;3,IF(LEN($B2276)=0,"",IF(AND($B2276&gt;0,VALUE(SUBSTITUTE($B2276,"4","0"))=$B2276),1,0)),"")</f>
        <v/>
      </c>
      <c r="H2276" s="5" t="str">
        <f>IF(PhieuBauCu!$B$2&gt;4,IF(LEN($B2276)=0,"",IF(AND($B2276&gt;0,VALUE(SUBSTITUTE($B2276,"5","0"))=$B2276),1,0)),"")</f>
        <v/>
      </c>
      <c r="I2276" s="5" t="str">
        <f>IF(PhieuBauCu!$B$2&gt;5,IF(LEN($B2276)=0,"",IF(AND($B2276&gt;0,VALUE(SUBSTITUTE($B2276,"6","0"))=$B2276),1,0)),"")</f>
        <v/>
      </c>
      <c r="J2276" s="5" t="str">
        <f>IF(PhieuBauCu!$B$2&gt;6,IF(LEN($B2276)=0,"",IF(AND($B2276&gt;0,VALUE(SUBSTITUTE($B2276,"7","0"))=$B2276),1,0)),"")</f>
        <v/>
      </c>
      <c r="K2276" s="5" t="str">
        <f>IF(PhieuBauCu!$B$2&gt;7,IF(LEN($B2276)=0,"",IF(AND($B2276&gt;0,VALUE(SUBSTITUTE($B2276,"8","0"))=$B2276),1,0)),"")</f>
        <v/>
      </c>
      <c r="L2276" s="5" t="str">
        <f>IF(PhieuBauCu!$B$2&gt;8,IF(LEN($B2276)=0,"",IF(AND($B2276&gt;0,VALUE(SUBSTITUTE($B2276,"9","0"))=$B2276),1,0)),"")</f>
        <v/>
      </c>
      <c r="M2276" s="9">
        <f t="shared" si="71"/>
        <v>0</v>
      </c>
      <c r="N2276" s="36">
        <f>IF(AND(M2276&lt;=PhieuBauCu!$B$13,M2276&gt;=1),1,0)</f>
        <v>0</v>
      </c>
    </row>
    <row r="2277" spans="1:14" ht="28.5" customHeight="1">
      <c r="A2277" s="2">
        <v>2272</v>
      </c>
      <c r="B2277" s="3"/>
      <c r="C2277" s="48" t="str">
        <f t="shared" si="70"/>
        <v/>
      </c>
      <c r="D2277" s="5" t="str">
        <f>IF(PhieuBauCu!$B$2&gt;0,IF(LEN($B2277)=0,"",IF(AND($B2277&gt;0,VALUE(SUBSTITUTE($B2277,"1","0"))=$B2277),1,0)),"")</f>
        <v/>
      </c>
      <c r="E2277" s="5" t="str">
        <f>IF(PhieuBauCu!$B$2&gt;1,IF(LEN($B2277)=0,"",IF(AND($B2277&gt;0,VALUE(SUBSTITUTE($B2277,"2","0"))=$B2277),1,0)),"")</f>
        <v/>
      </c>
      <c r="F2277" s="5" t="str">
        <f>IF(PhieuBauCu!$B$2&gt;2,IF(LEN($B2277)=0,"",IF(AND($B2277&gt;0,VALUE(SUBSTITUTE($B2277,"3","0"))=$B2277),1,0)),"")</f>
        <v/>
      </c>
      <c r="G2277" s="5" t="str">
        <f>IF(PhieuBauCu!$B$2&gt;3,IF(LEN($B2277)=0,"",IF(AND($B2277&gt;0,VALUE(SUBSTITUTE($B2277,"4","0"))=$B2277),1,0)),"")</f>
        <v/>
      </c>
      <c r="H2277" s="5" t="str">
        <f>IF(PhieuBauCu!$B$2&gt;4,IF(LEN($B2277)=0,"",IF(AND($B2277&gt;0,VALUE(SUBSTITUTE($B2277,"5","0"))=$B2277),1,0)),"")</f>
        <v/>
      </c>
      <c r="I2277" s="5" t="str">
        <f>IF(PhieuBauCu!$B$2&gt;5,IF(LEN($B2277)=0,"",IF(AND($B2277&gt;0,VALUE(SUBSTITUTE($B2277,"6","0"))=$B2277),1,0)),"")</f>
        <v/>
      </c>
      <c r="J2277" s="5" t="str">
        <f>IF(PhieuBauCu!$B$2&gt;6,IF(LEN($B2277)=0,"",IF(AND($B2277&gt;0,VALUE(SUBSTITUTE($B2277,"7","0"))=$B2277),1,0)),"")</f>
        <v/>
      </c>
      <c r="K2277" s="5" t="str">
        <f>IF(PhieuBauCu!$B$2&gt;7,IF(LEN($B2277)=0,"",IF(AND($B2277&gt;0,VALUE(SUBSTITUTE($B2277,"8","0"))=$B2277),1,0)),"")</f>
        <v/>
      </c>
      <c r="L2277" s="5" t="str">
        <f>IF(PhieuBauCu!$B$2&gt;8,IF(LEN($B2277)=0,"",IF(AND($B2277&gt;0,VALUE(SUBSTITUTE($B2277,"9","0"))=$B2277),1,0)),"")</f>
        <v/>
      </c>
      <c r="M2277" s="9">
        <f t="shared" si="71"/>
        <v>0</v>
      </c>
      <c r="N2277" s="36">
        <f>IF(AND(M2277&lt;=PhieuBauCu!$B$13,M2277&gt;=1),1,0)</f>
        <v>0</v>
      </c>
    </row>
    <row r="2278" spans="1:14" ht="28.5" customHeight="1">
      <c r="A2278" s="2">
        <v>2273</v>
      </c>
      <c r="B2278" s="3"/>
      <c r="C2278" s="48" t="str">
        <f t="shared" si="70"/>
        <v/>
      </c>
      <c r="D2278" s="5" t="str">
        <f>IF(PhieuBauCu!$B$2&gt;0,IF(LEN($B2278)=0,"",IF(AND($B2278&gt;0,VALUE(SUBSTITUTE($B2278,"1","0"))=$B2278),1,0)),"")</f>
        <v/>
      </c>
      <c r="E2278" s="5" t="str">
        <f>IF(PhieuBauCu!$B$2&gt;1,IF(LEN($B2278)=0,"",IF(AND($B2278&gt;0,VALUE(SUBSTITUTE($B2278,"2","0"))=$B2278),1,0)),"")</f>
        <v/>
      </c>
      <c r="F2278" s="5" t="str">
        <f>IF(PhieuBauCu!$B$2&gt;2,IF(LEN($B2278)=0,"",IF(AND($B2278&gt;0,VALUE(SUBSTITUTE($B2278,"3","0"))=$B2278),1,0)),"")</f>
        <v/>
      </c>
      <c r="G2278" s="5" t="str">
        <f>IF(PhieuBauCu!$B$2&gt;3,IF(LEN($B2278)=0,"",IF(AND($B2278&gt;0,VALUE(SUBSTITUTE($B2278,"4","0"))=$B2278),1,0)),"")</f>
        <v/>
      </c>
      <c r="H2278" s="5" t="str">
        <f>IF(PhieuBauCu!$B$2&gt;4,IF(LEN($B2278)=0,"",IF(AND($B2278&gt;0,VALUE(SUBSTITUTE($B2278,"5","0"))=$B2278),1,0)),"")</f>
        <v/>
      </c>
      <c r="I2278" s="5" t="str">
        <f>IF(PhieuBauCu!$B$2&gt;5,IF(LEN($B2278)=0,"",IF(AND($B2278&gt;0,VALUE(SUBSTITUTE($B2278,"6","0"))=$B2278),1,0)),"")</f>
        <v/>
      </c>
      <c r="J2278" s="5" t="str">
        <f>IF(PhieuBauCu!$B$2&gt;6,IF(LEN($B2278)=0,"",IF(AND($B2278&gt;0,VALUE(SUBSTITUTE($B2278,"7","0"))=$B2278),1,0)),"")</f>
        <v/>
      </c>
      <c r="K2278" s="5" t="str">
        <f>IF(PhieuBauCu!$B$2&gt;7,IF(LEN($B2278)=0,"",IF(AND($B2278&gt;0,VALUE(SUBSTITUTE($B2278,"8","0"))=$B2278),1,0)),"")</f>
        <v/>
      </c>
      <c r="L2278" s="5" t="str">
        <f>IF(PhieuBauCu!$B$2&gt;8,IF(LEN($B2278)=0,"",IF(AND($B2278&gt;0,VALUE(SUBSTITUTE($B2278,"9","0"))=$B2278),1,0)),"")</f>
        <v/>
      </c>
      <c r="M2278" s="9">
        <f t="shared" si="71"/>
        <v>0</v>
      </c>
      <c r="N2278" s="36">
        <f>IF(AND(M2278&lt;=PhieuBauCu!$B$13,M2278&gt;=1),1,0)</f>
        <v>0</v>
      </c>
    </row>
    <row r="2279" spans="1:14" ht="28.5" customHeight="1">
      <c r="A2279" s="2">
        <v>2274</v>
      </c>
      <c r="B2279" s="3"/>
      <c r="C2279" s="48" t="str">
        <f t="shared" si="70"/>
        <v/>
      </c>
      <c r="D2279" s="5" t="str">
        <f>IF(PhieuBauCu!$B$2&gt;0,IF(LEN($B2279)=0,"",IF(AND($B2279&gt;0,VALUE(SUBSTITUTE($B2279,"1","0"))=$B2279),1,0)),"")</f>
        <v/>
      </c>
      <c r="E2279" s="5" t="str">
        <f>IF(PhieuBauCu!$B$2&gt;1,IF(LEN($B2279)=0,"",IF(AND($B2279&gt;0,VALUE(SUBSTITUTE($B2279,"2","0"))=$B2279),1,0)),"")</f>
        <v/>
      </c>
      <c r="F2279" s="5" t="str">
        <f>IF(PhieuBauCu!$B$2&gt;2,IF(LEN($B2279)=0,"",IF(AND($B2279&gt;0,VALUE(SUBSTITUTE($B2279,"3","0"))=$B2279),1,0)),"")</f>
        <v/>
      </c>
      <c r="G2279" s="5" t="str">
        <f>IF(PhieuBauCu!$B$2&gt;3,IF(LEN($B2279)=0,"",IF(AND($B2279&gt;0,VALUE(SUBSTITUTE($B2279,"4","0"))=$B2279),1,0)),"")</f>
        <v/>
      </c>
      <c r="H2279" s="5" t="str">
        <f>IF(PhieuBauCu!$B$2&gt;4,IF(LEN($B2279)=0,"",IF(AND($B2279&gt;0,VALUE(SUBSTITUTE($B2279,"5","0"))=$B2279),1,0)),"")</f>
        <v/>
      </c>
      <c r="I2279" s="5" t="str">
        <f>IF(PhieuBauCu!$B$2&gt;5,IF(LEN($B2279)=0,"",IF(AND($B2279&gt;0,VALUE(SUBSTITUTE($B2279,"6","0"))=$B2279),1,0)),"")</f>
        <v/>
      </c>
      <c r="J2279" s="5" t="str">
        <f>IF(PhieuBauCu!$B$2&gt;6,IF(LEN($B2279)=0,"",IF(AND($B2279&gt;0,VALUE(SUBSTITUTE($B2279,"7","0"))=$B2279),1,0)),"")</f>
        <v/>
      </c>
      <c r="K2279" s="5" t="str">
        <f>IF(PhieuBauCu!$B$2&gt;7,IF(LEN($B2279)=0,"",IF(AND($B2279&gt;0,VALUE(SUBSTITUTE($B2279,"8","0"))=$B2279),1,0)),"")</f>
        <v/>
      </c>
      <c r="L2279" s="5" t="str">
        <f>IF(PhieuBauCu!$B$2&gt;8,IF(LEN($B2279)=0,"",IF(AND($B2279&gt;0,VALUE(SUBSTITUTE($B2279,"9","0"))=$B2279),1,0)),"")</f>
        <v/>
      </c>
      <c r="M2279" s="9">
        <f t="shared" si="71"/>
        <v>0</v>
      </c>
      <c r="N2279" s="36">
        <f>IF(AND(M2279&lt;=PhieuBauCu!$B$13,M2279&gt;=1),1,0)</f>
        <v>0</v>
      </c>
    </row>
    <row r="2280" spans="1:14" ht="28.5" customHeight="1">
      <c r="A2280" s="2">
        <v>2275</v>
      </c>
      <c r="B2280" s="3"/>
      <c r="C2280" s="48" t="str">
        <f t="shared" si="70"/>
        <v/>
      </c>
      <c r="D2280" s="5" t="str">
        <f>IF(PhieuBauCu!$B$2&gt;0,IF(LEN($B2280)=0,"",IF(AND($B2280&gt;0,VALUE(SUBSTITUTE($B2280,"1","0"))=$B2280),1,0)),"")</f>
        <v/>
      </c>
      <c r="E2280" s="5" t="str">
        <f>IF(PhieuBauCu!$B$2&gt;1,IF(LEN($B2280)=0,"",IF(AND($B2280&gt;0,VALUE(SUBSTITUTE($B2280,"2","0"))=$B2280),1,0)),"")</f>
        <v/>
      </c>
      <c r="F2280" s="5" t="str">
        <f>IF(PhieuBauCu!$B$2&gt;2,IF(LEN($B2280)=0,"",IF(AND($B2280&gt;0,VALUE(SUBSTITUTE($B2280,"3","0"))=$B2280),1,0)),"")</f>
        <v/>
      </c>
      <c r="G2280" s="5" t="str">
        <f>IF(PhieuBauCu!$B$2&gt;3,IF(LEN($B2280)=0,"",IF(AND($B2280&gt;0,VALUE(SUBSTITUTE($B2280,"4","0"))=$B2280),1,0)),"")</f>
        <v/>
      </c>
      <c r="H2280" s="5" t="str">
        <f>IF(PhieuBauCu!$B$2&gt;4,IF(LEN($B2280)=0,"",IF(AND($B2280&gt;0,VALUE(SUBSTITUTE($B2280,"5","0"))=$B2280),1,0)),"")</f>
        <v/>
      </c>
      <c r="I2280" s="5" t="str">
        <f>IF(PhieuBauCu!$B$2&gt;5,IF(LEN($B2280)=0,"",IF(AND($B2280&gt;0,VALUE(SUBSTITUTE($B2280,"6","0"))=$B2280),1,0)),"")</f>
        <v/>
      </c>
      <c r="J2280" s="5" t="str">
        <f>IF(PhieuBauCu!$B$2&gt;6,IF(LEN($B2280)=0,"",IF(AND($B2280&gt;0,VALUE(SUBSTITUTE($B2280,"7","0"))=$B2280),1,0)),"")</f>
        <v/>
      </c>
      <c r="K2280" s="5" t="str">
        <f>IF(PhieuBauCu!$B$2&gt;7,IF(LEN($B2280)=0,"",IF(AND($B2280&gt;0,VALUE(SUBSTITUTE($B2280,"8","0"))=$B2280),1,0)),"")</f>
        <v/>
      </c>
      <c r="L2280" s="5" t="str">
        <f>IF(PhieuBauCu!$B$2&gt;8,IF(LEN($B2280)=0,"",IF(AND($B2280&gt;0,VALUE(SUBSTITUTE($B2280,"9","0"))=$B2280),1,0)),"")</f>
        <v/>
      </c>
      <c r="M2280" s="9">
        <f t="shared" si="71"/>
        <v>0</v>
      </c>
      <c r="N2280" s="36">
        <f>IF(AND(M2280&lt;=PhieuBauCu!$B$13,M2280&gt;=1),1,0)</f>
        <v>0</v>
      </c>
    </row>
    <row r="2281" spans="1:14" ht="28.5" customHeight="1">
      <c r="A2281" s="2">
        <v>2276</v>
      </c>
      <c r="B2281" s="3"/>
      <c r="C2281" s="48" t="str">
        <f t="shared" si="70"/>
        <v/>
      </c>
      <c r="D2281" s="5" t="str">
        <f>IF(PhieuBauCu!$B$2&gt;0,IF(LEN($B2281)=0,"",IF(AND($B2281&gt;0,VALUE(SUBSTITUTE($B2281,"1","0"))=$B2281),1,0)),"")</f>
        <v/>
      </c>
      <c r="E2281" s="5" t="str">
        <f>IF(PhieuBauCu!$B$2&gt;1,IF(LEN($B2281)=0,"",IF(AND($B2281&gt;0,VALUE(SUBSTITUTE($B2281,"2","0"))=$B2281),1,0)),"")</f>
        <v/>
      </c>
      <c r="F2281" s="5" t="str">
        <f>IF(PhieuBauCu!$B$2&gt;2,IF(LEN($B2281)=0,"",IF(AND($B2281&gt;0,VALUE(SUBSTITUTE($B2281,"3","0"))=$B2281),1,0)),"")</f>
        <v/>
      </c>
      <c r="G2281" s="5" t="str">
        <f>IF(PhieuBauCu!$B$2&gt;3,IF(LEN($B2281)=0,"",IF(AND($B2281&gt;0,VALUE(SUBSTITUTE($B2281,"4","0"))=$B2281),1,0)),"")</f>
        <v/>
      </c>
      <c r="H2281" s="5" t="str">
        <f>IF(PhieuBauCu!$B$2&gt;4,IF(LEN($B2281)=0,"",IF(AND($B2281&gt;0,VALUE(SUBSTITUTE($B2281,"5","0"))=$B2281),1,0)),"")</f>
        <v/>
      </c>
      <c r="I2281" s="5" t="str">
        <f>IF(PhieuBauCu!$B$2&gt;5,IF(LEN($B2281)=0,"",IF(AND($B2281&gt;0,VALUE(SUBSTITUTE($B2281,"6","0"))=$B2281),1,0)),"")</f>
        <v/>
      </c>
      <c r="J2281" s="5" t="str">
        <f>IF(PhieuBauCu!$B$2&gt;6,IF(LEN($B2281)=0,"",IF(AND($B2281&gt;0,VALUE(SUBSTITUTE($B2281,"7","0"))=$B2281),1,0)),"")</f>
        <v/>
      </c>
      <c r="K2281" s="5" t="str">
        <f>IF(PhieuBauCu!$B$2&gt;7,IF(LEN($B2281)=0,"",IF(AND($B2281&gt;0,VALUE(SUBSTITUTE($B2281,"8","0"))=$B2281),1,0)),"")</f>
        <v/>
      </c>
      <c r="L2281" s="5" t="str">
        <f>IF(PhieuBauCu!$B$2&gt;8,IF(LEN($B2281)=0,"",IF(AND($B2281&gt;0,VALUE(SUBSTITUTE($B2281,"9","0"))=$B2281),1,0)),"")</f>
        <v/>
      </c>
      <c r="M2281" s="9">
        <f t="shared" si="71"/>
        <v>0</v>
      </c>
      <c r="N2281" s="36">
        <f>IF(AND(M2281&lt;=PhieuBauCu!$B$13,M2281&gt;=1),1,0)</f>
        <v>0</v>
      </c>
    </row>
    <row r="2282" spans="1:14" ht="28.5" customHeight="1">
      <c r="A2282" s="2">
        <v>2277</v>
      </c>
      <c r="B2282" s="3"/>
      <c r="C2282" s="48" t="str">
        <f t="shared" si="70"/>
        <v/>
      </c>
      <c r="D2282" s="5" t="str">
        <f>IF(PhieuBauCu!$B$2&gt;0,IF(LEN($B2282)=0,"",IF(AND($B2282&gt;0,VALUE(SUBSTITUTE($B2282,"1","0"))=$B2282),1,0)),"")</f>
        <v/>
      </c>
      <c r="E2282" s="5" t="str">
        <f>IF(PhieuBauCu!$B$2&gt;1,IF(LEN($B2282)=0,"",IF(AND($B2282&gt;0,VALUE(SUBSTITUTE($B2282,"2","0"))=$B2282),1,0)),"")</f>
        <v/>
      </c>
      <c r="F2282" s="5" t="str">
        <f>IF(PhieuBauCu!$B$2&gt;2,IF(LEN($B2282)=0,"",IF(AND($B2282&gt;0,VALUE(SUBSTITUTE($B2282,"3","0"))=$B2282),1,0)),"")</f>
        <v/>
      </c>
      <c r="G2282" s="5" t="str">
        <f>IF(PhieuBauCu!$B$2&gt;3,IF(LEN($B2282)=0,"",IF(AND($B2282&gt;0,VALUE(SUBSTITUTE($B2282,"4","0"))=$B2282),1,0)),"")</f>
        <v/>
      </c>
      <c r="H2282" s="5" t="str">
        <f>IF(PhieuBauCu!$B$2&gt;4,IF(LEN($B2282)=0,"",IF(AND($B2282&gt;0,VALUE(SUBSTITUTE($B2282,"5","0"))=$B2282),1,0)),"")</f>
        <v/>
      </c>
      <c r="I2282" s="5" t="str">
        <f>IF(PhieuBauCu!$B$2&gt;5,IF(LEN($B2282)=0,"",IF(AND($B2282&gt;0,VALUE(SUBSTITUTE($B2282,"6","0"))=$B2282),1,0)),"")</f>
        <v/>
      </c>
      <c r="J2282" s="5" t="str">
        <f>IF(PhieuBauCu!$B$2&gt;6,IF(LEN($B2282)=0,"",IF(AND($B2282&gt;0,VALUE(SUBSTITUTE($B2282,"7","0"))=$B2282),1,0)),"")</f>
        <v/>
      </c>
      <c r="K2282" s="5" t="str">
        <f>IF(PhieuBauCu!$B$2&gt;7,IF(LEN($B2282)=0,"",IF(AND($B2282&gt;0,VALUE(SUBSTITUTE($B2282,"8","0"))=$B2282),1,0)),"")</f>
        <v/>
      </c>
      <c r="L2282" s="5" t="str">
        <f>IF(PhieuBauCu!$B$2&gt;8,IF(LEN($B2282)=0,"",IF(AND($B2282&gt;0,VALUE(SUBSTITUTE($B2282,"9","0"))=$B2282),1,0)),"")</f>
        <v/>
      </c>
      <c r="M2282" s="9">
        <f t="shared" si="71"/>
        <v>0</v>
      </c>
      <c r="N2282" s="36">
        <f>IF(AND(M2282&lt;=PhieuBauCu!$B$13,M2282&gt;=1),1,0)</f>
        <v>0</v>
      </c>
    </row>
    <row r="2283" spans="1:14" ht="28.5" customHeight="1">
      <c r="A2283" s="2">
        <v>2278</v>
      </c>
      <c r="B2283" s="3"/>
      <c r="C2283" s="48" t="str">
        <f t="shared" si="70"/>
        <v/>
      </c>
      <c r="D2283" s="5" t="str">
        <f>IF(PhieuBauCu!$B$2&gt;0,IF(LEN($B2283)=0,"",IF(AND($B2283&gt;0,VALUE(SUBSTITUTE($B2283,"1","0"))=$B2283),1,0)),"")</f>
        <v/>
      </c>
      <c r="E2283" s="5" t="str">
        <f>IF(PhieuBauCu!$B$2&gt;1,IF(LEN($B2283)=0,"",IF(AND($B2283&gt;0,VALUE(SUBSTITUTE($B2283,"2","0"))=$B2283),1,0)),"")</f>
        <v/>
      </c>
      <c r="F2283" s="5" t="str">
        <f>IF(PhieuBauCu!$B$2&gt;2,IF(LEN($B2283)=0,"",IF(AND($B2283&gt;0,VALUE(SUBSTITUTE($B2283,"3","0"))=$B2283),1,0)),"")</f>
        <v/>
      </c>
      <c r="G2283" s="5" t="str">
        <f>IF(PhieuBauCu!$B$2&gt;3,IF(LEN($B2283)=0,"",IF(AND($B2283&gt;0,VALUE(SUBSTITUTE($B2283,"4","0"))=$B2283),1,0)),"")</f>
        <v/>
      </c>
      <c r="H2283" s="5" t="str">
        <f>IF(PhieuBauCu!$B$2&gt;4,IF(LEN($B2283)=0,"",IF(AND($B2283&gt;0,VALUE(SUBSTITUTE($B2283,"5","0"))=$B2283),1,0)),"")</f>
        <v/>
      </c>
      <c r="I2283" s="5" t="str">
        <f>IF(PhieuBauCu!$B$2&gt;5,IF(LEN($B2283)=0,"",IF(AND($B2283&gt;0,VALUE(SUBSTITUTE($B2283,"6","0"))=$B2283),1,0)),"")</f>
        <v/>
      </c>
      <c r="J2283" s="5" t="str">
        <f>IF(PhieuBauCu!$B$2&gt;6,IF(LEN($B2283)=0,"",IF(AND($B2283&gt;0,VALUE(SUBSTITUTE($B2283,"7","0"))=$B2283),1,0)),"")</f>
        <v/>
      </c>
      <c r="K2283" s="5" t="str">
        <f>IF(PhieuBauCu!$B$2&gt;7,IF(LEN($B2283)=0,"",IF(AND($B2283&gt;0,VALUE(SUBSTITUTE($B2283,"8","0"))=$B2283),1,0)),"")</f>
        <v/>
      </c>
      <c r="L2283" s="5" t="str">
        <f>IF(PhieuBauCu!$B$2&gt;8,IF(LEN($B2283)=0,"",IF(AND($B2283&gt;0,VALUE(SUBSTITUTE($B2283,"9","0"))=$B2283),1,0)),"")</f>
        <v/>
      </c>
      <c r="M2283" s="9">
        <f t="shared" si="71"/>
        <v>0</v>
      </c>
      <c r="N2283" s="36">
        <f>IF(AND(M2283&lt;=PhieuBauCu!$B$13,M2283&gt;=1),1,0)</f>
        <v>0</v>
      </c>
    </row>
    <row r="2284" spans="1:14" ht="28.5" customHeight="1">
      <c r="A2284" s="2">
        <v>2279</v>
      </c>
      <c r="B2284" s="3"/>
      <c r="C2284" s="48" t="str">
        <f t="shared" si="70"/>
        <v/>
      </c>
      <c r="D2284" s="5" t="str">
        <f>IF(PhieuBauCu!$B$2&gt;0,IF(LEN($B2284)=0,"",IF(AND($B2284&gt;0,VALUE(SUBSTITUTE($B2284,"1","0"))=$B2284),1,0)),"")</f>
        <v/>
      </c>
      <c r="E2284" s="5" t="str">
        <f>IF(PhieuBauCu!$B$2&gt;1,IF(LEN($B2284)=0,"",IF(AND($B2284&gt;0,VALUE(SUBSTITUTE($B2284,"2","0"))=$B2284),1,0)),"")</f>
        <v/>
      </c>
      <c r="F2284" s="5" t="str">
        <f>IF(PhieuBauCu!$B$2&gt;2,IF(LEN($B2284)=0,"",IF(AND($B2284&gt;0,VALUE(SUBSTITUTE($B2284,"3","0"))=$B2284),1,0)),"")</f>
        <v/>
      </c>
      <c r="G2284" s="5" t="str">
        <f>IF(PhieuBauCu!$B$2&gt;3,IF(LEN($B2284)=0,"",IF(AND($B2284&gt;0,VALUE(SUBSTITUTE($B2284,"4","0"))=$B2284),1,0)),"")</f>
        <v/>
      </c>
      <c r="H2284" s="5" t="str">
        <f>IF(PhieuBauCu!$B$2&gt;4,IF(LEN($B2284)=0,"",IF(AND($B2284&gt;0,VALUE(SUBSTITUTE($B2284,"5","0"))=$B2284),1,0)),"")</f>
        <v/>
      </c>
      <c r="I2284" s="5" t="str">
        <f>IF(PhieuBauCu!$B$2&gt;5,IF(LEN($B2284)=0,"",IF(AND($B2284&gt;0,VALUE(SUBSTITUTE($B2284,"6","0"))=$B2284),1,0)),"")</f>
        <v/>
      </c>
      <c r="J2284" s="5" t="str">
        <f>IF(PhieuBauCu!$B$2&gt;6,IF(LEN($B2284)=0,"",IF(AND($B2284&gt;0,VALUE(SUBSTITUTE($B2284,"7","0"))=$B2284),1,0)),"")</f>
        <v/>
      </c>
      <c r="K2284" s="5" t="str">
        <f>IF(PhieuBauCu!$B$2&gt;7,IF(LEN($B2284)=0,"",IF(AND($B2284&gt;0,VALUE(SUBSTITUTE($B2284,"8","0"))=$B2284),1,0)),"")</f>
        <v/>
      </c>
      <c r="L2284" s="5" t="str">
        <f>IF(PhieuBauCu!$B$2&gt;8,IF(LEN($B2284)=0,"",IF(AND($B2284&gt;0,VALUE(SUBSTITUTE($B2284,"9","0"))=$B2284),1,0)),"")</f>
        <v/>
      </c>
      <c r="M2284" s="9">
        <f t="shared" si="71"/>
        <v>0</v>
      </c>
      <c r="N2284" s="36">
        <f>IF(AND(M2284&lt;=PhieuBauCu!$B$13,M2284&gt;=1),1,0)</f>
        <v>0</v>
      </c>
    </row>
    <row r="2285" spans="1:14" ht="28.5" customHeight="1">
      <c r="A2285" s="2">
        <v>2280</v>
      </c>
      <c r="B2285" s="3"/>
      <c r="C2285" s="48" t="str">
        <f t="shared" si="70"/>
        <v/>
      </c>
      <c r="D2285" s="5" t="str">
        <f>IF(PhieuBauCu!$B$2&gt;0,IF(LEN($B2285)=0,"",IF(AND($B2285&gt;0,VALUE(SUBSTITUTE($B2285,"1","0"))=$B2285),1,0)),"")</f>
        <v/>
      </c>
      <c r="E2285" s="5" t="str">
        <f>IF(PhieuBauCu!$B$2&gt;1,IF(LEN($B2285)=0,"",IF(AND($B2285&gt;0,VALUE(SUBSTITUTE($B2285,"2","0"))=$B2285),1,0)),"")</f>
        <v/>
      </c>
      <c r="F2285" s="5" t="str">
        <f>IF(PhieuBauCu!$B$2&gt;2,IF(LEN($B2285)=0,"",IF(AND($B2285&gt;0,VALUE(SUBSTITUTE($B2285,"3","0"))=$B2285),1,0)),"")</f>
        <v/>
      </c>
      <c r="G2285" s="5" t="str">
        <f>IF(PhieuBauCu!$B$2&gt;3,IF(LEN($B2285)=0,"",IF(AND($B2285&gt;0,VALUE(SUBSTITUTE($B2285,"4","0"))=$B2285),1,0)),"")</f>
        <v/>
      </c>
      <c r="H2285" s="5" t="str">
        <f>IF(PhieuBauCu!$B$2&gt;4,IF(LEN($B2285)=0,"",IF(AND($B2285&gt;0,VALUE(SUBSTITUTE($B2285,"5","0"))=$B2285),1,0)),"")</f>
        <v/>
      </c>
      <c r="I2285" s="5" t="str">
        <f>IF(PhieuBauCu!$B$2&gt;5,IF(LEN($B2285)=0,"",IF(AND($B2285&gt;0,VALUE(SUBSTITUTE($B2285,"6","0"))=$B2285),1,0)),"")</f>
        <v/>
      </c>
      <c r="J2285" s="5" t="str">
        <f>IF(PhieuBauCu!$B$2&gt;6,IF(LEN($B2285)=0,"",IF(AND($B2285&gt;0,VALUE(SUBSTITUTE($B2285,"7","0"))=$B2285),1,0)),"")</f>
        <v/>
      </c>
      <c r="K2285" s="5" t="str">
        <f>IF(PhieuBauCu!$B$2&gt;7,IF(LEN($B2285)=0,"",IF(AND($B2285&gt;0,VALUE(SUBSTITUTE($B2285,"8","0"))=$B2285),1,0)),"")</f>
        <v/>
      </c>
      <c r="L2285" s="5" t="str">
        <f>IF(PhieuBauCu!$B$2&gt;8,IF(LEN($B2285)=0,"",IF(AND($B2285&gt;0,VALUE(SUBSTITUTE($B2285,"9","0"))=$B2285),1,0)),"")</f>
        <v/>
      </c>
      <c r="M2285" s="9">
        <f t="shared" si="71"/>
        <v>0</v>
      </c>
      <c r="N2285" s="36">
        <f>IF(AND(M2285&lt;=PhieuBauCu!$B$13,M2285&gt;=1),1,0)</f>
        <v>0</v>
      </c>
    </row>
    <row r="2286" spans="1:14" ht="28.5" customHeight="1">
      <c r="A2286" s="2">
        <v>2281</v>
      </c>
      <c r="B2286" s="3"/>
      <c r="C2286" s="48" t="str">
        <f t="shared" si="70"/>
        <v/>
      </c>
      <c r="D2286" s="5" t="str">
        <f>IF(PhieuBauCu!$B$2&gt;0,IF(LEN($B2286)=0,"",IF(AND($B2286&gt;0,VALUE(SUBSTITUTE($B2286,"1","0"))=$B2286),1,0)),"")</f>
        <v/>
      </c>
      <c r="E2286" s="5" t="str">
        <f>IF(PhieuBauCu!$B$2&gt;1,IF(LEN($B2286)=0,"",IF(AND($B2286&gt;0,VALUE(SUBSTITUTE($B2286,"2","0"))=$B2286),1,0)),"")</f>
        <v/>
      </c>
      <c r="F2286" s="5" t="str">
        <f>IF(PhieuBauCu!$B$2&gt;2,IF(LEN($B2286)=0,"",IF(AND($B2286&gt;0,VALUE(SUBSTITUTE($B2286,"3","0"))=$B2286),1,0)),"")</f>
        <v/>
      </c>
      <c r="G2286" s="5" t="str">
        <f>IF(PhieuBauCu!$B$2&gt;3,IF(LEN($B2286)=0,"",IF(AND($B2286&gt;0,VALUE(SUBSTITUTE($B2286,"4","0"))=$B2286),1,0)),"")</f>
        <v/>
      </c>
      <c r="H2286" s="5" t="str">
        <f>IF(PhieuBauCu!$B$2&gt;4,IF(LEN($B2286)=0,"",IF(AND($B2286&gt;0,VALUE(SUBSTITUTE($B2286,"5","0"))=$B2286),1,0)),"")</f>
        <v/>
      </c>
      <c r="I2286" s="5" t="str">
        <f>IF(PhieuBauCu!$B$2&gt;5,IF(LEN($B2286)=0,"",IF(AND($B2286&gt;0,VALUE(SUBSTITUTE($B2286,"6","0"))=$B2286),1,0)),"")</f>
        <v/>
      </c>
      <c r="J2286" s="5" t="str">
        <f>IF(PhieuBauCu!$B$2&gt;6,IF(LEN($B2286)=0,"",IF(AND($B2286&gt;0,VALUE(SUBSTITUTE($B2286,"7","0"))=$B2286),1,0)),"")</f>
        <v/>
      </c>
      <c r="K2286" s="5" t="str">
        <f>IF(PhieuBauCu!$B$2&gt;7,IF(LEN($B2286)=0,"",IF(AND($B2286&gt;0,VALUE(SUBSTITUTE($B2286,"8","0"))=$B2286),1,0)),"")</f>
        <v/>
      </c>
      <c r="L2286" s="5" t="str">
        <f>IF(PhieuBauCu!$B$2&gt;8,IF(LEN($B2286)=0,"",IF(AND($B2286&gt;0,VALUE(SUBSTITUTE($B2286,"9","0"))=$B2286),1,0)),"")</f>
        <v/>
      </c>
      <c r="M2286" s="9">
        <f t="shared" si="71"/>
        <v>0</v>
      </c>
      <c r="N2286" s="36">
        <f>IF(AND(M2286&lt;=PhieuBauCu!$B$13,M2286&gt;=1),1,0)</f>
        <v>0</v>
      </c>
    </row>
    <row r="2287" spans="1:14" ht="28.5" customHeight="1">
      <c r="A2287" s="2">
        <v>2282</v>
      </c>
      <c r="B2287" s="3"/>
      <c r="C2287" s="48" t="str">
        <f t="shared" si="70"/>
        <v/>
      </c>
      <c r="D2287" s="5" t="str">
        <f>IF(PhieuBauCu!$B$2&gt;0,IF(LEN($B2287)=0,"",IF(AND($B2287&gt;0,VALUE(SUBSTITUTE($B2287,"1","0"))=$B2287),1,0)),"")</f>
        <v/>
      </c>
      <c r="E2287" s="5" t="str">
        <f>IF(PhieuBauCu!$B$2&gt;1,IF(LEN($B2287)=0,"",IF(AND($B2287&gt;0,VALUE(SUBSTITUTE($B2287,"2","0"))=$B2287),1,0)),"")</f>
        <v/>
      </c>
      <c r="F2287" s="5" t="str">
        <f>IF(PhieuBauCu!$B$2&gt;2,IF(LEN($B2287)=0,"",IF(AND($B2287&gt;0,VALUE(SUBSTITUTE($B2287,"3","0"))=$B2287),1,0)),"")</f>
        <v/>
      </c>
      <c r="G2287" s="5" t="str">
        <f>IF(PhieuBauCu!$B$2&gt;3,IF(LEN($B2287)=0,"",IF(AND($B2287&gt;0,VALUE(SUBSTITUTE($B2287,"4","0"))=$B2287),1,0)),"")</f>
        <v/>
      </c>
      <c r="H2287" s="5" t="str">
        <f>IF(PhieuBauCu!$B$2&gt;4,IF(LEN($B2287)=0,"",IF(AND($B2287&gt;0,VALUE(SUBSTITUTE($B2287,"5","0"))=$B2287),1,0)),"")</f>
        <v/>
      </c>
      <c r="I2287" s="5" t="str">
        <f>IF(PhieuBauCu!$B$2&gt;5,IF(LEN($B2287)=0,"",IF(AND($B2287&gt;0,VALUE(SUBSTITUTE($B2287,"6","0"))=$B2287),1,0)),"")</f>
        <v/>
      </c>
      <c r="J2287" s="5" t="str">
        <f>IF(PhieuBauCu!$B$2&gt;6,IF(LEN($B2287)=0,"",IF(AND($B2287&gt;0,VALUE(SUBSTITUTE($B2287,"7","0"))=$B2287),1,0)),"")</f>
        <v/>
      </c>
      <c r="K2287" s="5" t="str">
        <f>IF(PhieuBauCu!$B$2&gt;7,IF(LEN($B2287)=0,"",IF(AND($B2287&gt;0,VALUE(SUBSTITUTE($B2287,"8","0"))=$B2287),1,0)),"")</f>
        <v/>
      </c>
      <c r="L2287" s="5" t="str">
        <f>IF(PhieuBauCu!$B$2&gt;8,IF(LEN($B2287)=0,"",IF(AND($B2287&gt;0,VALUE(SUBSTITUTE($B2287,"9","0"))=$B2287),1,0)),"")</f>
        <v/>
      </c>
      <c r="M2287" s="9">
        <f t="shared" si="71"/>
        <v>0</v>
      </c>
      <c r="N2287" s="36">
        <f>IF(AND(M2287&lt;=PhieuBauCu!$B$13,M2287&gt;=1),1,0)</f>
        <v>0</v>
      </c>
    </row>
    <row r="2288" spans="1:14" ht="28.5" customHeight="1">
      <c r="A2288" s="2">
        <v>2283</v>
      </c>
      <c r="B2288" s="3"/>
      <c r="C2288" s="48" t="str">
        <f t="shared" si="70"/>
        <v/>
      </c>
      <c r="D2288" s="5" t="str">
        <f>IF(PhieuBauCu!$B$2&gt;0,IF(LEN($B2288)=0,"",IF(AND($B2288&gt;0,VALUE(SUBSTITUTE($B2288,"1","0"))=$B2288),1,0)),"")</f>
        <v/>
      </c>
      <c r="E2288" s="5" t="str">
        <f>IF(PhieuBauCu!$B$2&gt;1,IF(LEN($B2288)=0,"",IF(AND($B2288&gt;0,VALUE(SUBSTITUTE($B2288,"2","0"))=$B2288),1,0)),"")</f>
        <v/>
      </c>
      <c r="F2288" s="5" t="str">
        <f>IF(PhieuBauCu!$B$2&gt;2,IF(LEN($B2288)=0,"",IF(AND($B2288&gt;0,VALUE(SUBSTITUTE($B2288,"3","0"))=$B2288),1,0)),"")</f>
        <v/>
      </c>
      <c r="G2288" s="5" t="str">
        <f>IF(PhieuBauCu!$B$2&gt;3,IF(LEN($B2288)=0,"",IF(AND($B2288&gt;0,VALUE(SUBSTITUTE($B2288,"4","0"))=$B2288),1,0)),"")</f>
        <v/>
      </c>
      <c r="H2288" s="5" t="str">
        <f>IF(PhieuBauCu!$B$2&gt;4,IF(LEN($B2288)=0,"",IF(AND($B2288&gt;0,VALUE(SUBSTITUTE($B2288,"5","0"))=$B2288),1,0)),"")</f>
        <v/>
      </c>
      <c r="I2288" s="5" t="str">
        <f>IF(PhieuBauCu!$B$2&gt;5,IF(LEN($B2288)=0,"",IF(AND($B2288&gt;0,VALUE(SUBSTITUTE($B2288,"6","0"))=$B2288),1,0)),"")</f>
        <v/>
      </c>
      <c r="J2288" s="5" t="str">
        <f>IF(PhieuBauCu!$B$2&gt;6,IF(LEN($B2288)=0,"",IF(AND($B2288&gt;0,VALUE(SUBSTITUTE($B2288,"7","0"))=$B2288),1,0)),"")</f>
        <v/>
      </c>
      <c r="K2288" s="5" t="str">
        <f>IF(PhieuBauCu!$B$2&gt;7,IF(LEN($B2288)=0,"",IF(AND($B2288&gt;0,VALUE(SUBSTITUTE($B2288,"8","0"))=$B2288),1,0)),"")</f>
        <v/>
      </c>
      <c r="L2288" s="5" t="str">
        <f>IF(PhieuBauCu!$B$2&gt;8,IF(LEN($B2288)=0,"",IF(AND($B2288&gt;0,VALUE(SUBSTITUTE($B2288,"9","0"))=$B2288),1,0)),"")</f>
        <v/>
      </c>
      <c r="M2288" s="9">
        <f t="shared" si="71"/>
        <v>0</v>
      </c>
      <c r="N2288" s="36">
        <f>IF(AND(M2288&lt;=PhieuBauCu!$B$13,M2288&gt;=1),1,0)</f>
        <v>0</v>
      </c>
    </row>
    <row r="2289" spans="1:14" ht="28.5" customHeight="1">
      <c r="A2289" s="2">
        <v>2284</v>
      </c>
      <c r="B2289" s="3"/>
      <c r="C2289" s="48" t="str">
        <f t="shared" si="70"/>
        <v/>
      </c>
      <c r="D2289" s="5" t="str">
        <f>IF(PhieuBauCu!$B$2&gt;0,IF(LEN($B2289)=0,"",IF(AND($B2289&gt;0,VALUE(SUBSTITUTE($B2289,"1","0"))=$B2289),1,0)),"")</f>
        <v/>
      </c>
      <c r="E2289" s="5" t="str">
        <f>IF(PhieuBauCu!$B$2&gt;1,IF(LEN($B2289)=0,"",IF(AND($B2289&gt;0,VALUE(SUBSTITUTE($B2289,"2","0"))=$B2289),1,0)),"")</f>
        <v/>
      </c>
      <c r="F2289" s="5" t="str">
        <f>IF(PhieuBauCu!$B$2&gt;2,IF(LEN($B2289)=0,"",IF(AND($B2289&gt;0,VALUE(SUBSTITUTE($B2289,"3","0"))=$B2289),1,0)),"")</f>
        <v/>
      </c>
      <c r="G2289" s="5" t="str">
        <f>IF(PhieuBauCu!$B$2&gt;3,IF(LEN($B2289)=0,"",IF(AND($B2289&gt;0,VALUE(SUBSTITUTE($B2289,"4","0"))=$B2289),1,0)),"")</f>
        <v/>
      </c>
      <c r="H2289" s="5" t="str">
        <f>IF(PhieuBauCu!$B$2&gt;4,IF(LEN($B2289)=0,"",IF(AND($B2289&gt;0,VALUE(SUBSTITUTE($B2289,"5","0"))=$B2289),1,0)),"")</f>
        <v/>
      </c>
      <c r="I2289" s="5" t="str">
        <f>IF(PhieuBauCu!$B$2&gt;5,IF(LEN($B2289)=0,"",IF(AND($B2289&gt;0,VALUE(SUBSTITUTE($B2289,"6","0"))=$B2289),1,0)),"")</f>
        <v/>
      </c>
      <c r="J2289" s="5" t="str">
        <f>IF(PhieuBauCu!$B$2&gt;6,IF(LEN($B2289)=0,"",IF(AND($B2289&gt;0,VALUE(SUBSTITUTE($B2289,"7","0"))=$B2289),1,0)),"")</f>
        <v/>
      </c>
      <c r="K2289" s="5" t="str">
        <f>IF(PhieuBauCu!$B$2&gt;7,IF(LEN($B2289)=0,"",IF(AND($B2289&gt;0,VALUE(SUBSTITUTE($B2289,"8","0"))=$B2289),1,0)),"")</f>
        <v/>
      </c>
      <c r="L2289" s="5" t="str">
        <f>IF(PhieuBauCu!$B$2&gt;8,IF(LEN($B2289)=0,"",IF(AND($B2289&gt;0,VALUE(SUBSTITUTE($B2289,"9","0"))=$B2289),1,0)),"")</f>
        <v/>
      </c>
      <c r="M2289" s="9">
        <f t="shared" si="71"/>
        <v>0</v>
      </c>
      <c r="N2289" s="36">
        <f>IF(AND(M2289&lt;=PhieuBauCu!$B$13,M2289&gt;=1),1,0)</f>
        <v>0</v>
      </c>
    </row>
    <row r="2290" spans="1:14" ht="28.5" customHeight="1">
      <c r="A2290" s="2">
        <v>2285</v>
      </c>
      <c r="B2290" s="3"/>
      <c r="C2290" s="48" t="str">
        <f t="shared" si="70"/>
        <v/>
      </c>
      <c r="D2290" s="5" t="str">
        <f>IF(PhieuBauCu!$B$2&gt;0,IF(LEN($B2290)=0,"",IF(AND($B2290&gt;0,VALUE(SUBSTITUTE($B2290,"1","0"))=$B2290),1,0)),"")</f>
        <v/>
      </c>
      <c r="E2290" s="5" t="str">
        <f>IF(PhieuBauCu!$B$2&gt;1,IF(LEN($B2290)=0,"",IF(AND($B2290&gt;0,VALUE(SUBSTITUTE($B2290,"2","0"))=$B2290),1,0)),"")</f>
        <v/>
      </c>
      <c r="F2290" s="5" t="str">
        <f>IF(PhieuBauCu!$B$2&gt;2,IF(LEN($B2290)=0,"",IF(AND($B2290&gt;0,VALUE(SUBSTITUTE($B2290,"3","0"))=$B2290),1,0)),"")</f>
        <v/>
      </c>
      <c r="G2290" s="5" t="str">
        <f>IF(PhieuBauCu!$B$2&gt;3,IF(LEN($B2290)=0,"",IF(AND($B2290&gt;0,VALUE(SUBSTITUTE($B2290,"4","0"))=$B2290),1,0)),"")</f>
        <v/>
      </c>
      <c r="H2290" s="5" t="str">
        <f>IF(PhieuBauCu!$B$2&gt;4,IF(LEN($B2290)=0,"",IF(AND($B2290&gt;0,VALUE(SUBSTITUTE($B2290,"5","0"))=$B2290),1,0)),"")</f>
        <v/>
      </c>
      <c r="I2290" s="5" t="str">
        <f>IF(PhieuBauCu!$B$2&gt;5,IF(LEN($B2290)=0,"",IF(AND($B2290&gt;0,VALUE(SUBSTITUTE($B2290,"6","0"))=$B2290),1,0)),"")</f>
        <v/>
      </c>
      <c r="J2290" s="5" t="str">
        <f>IF(PhieuBauCu!$B$2&gt;6,IF(LEN($B2290)=0,"",IF(AND($B2290&gt;0,VALUE(SUBSTITUTE($B2290,"7","0"))=$B2290),1,0)),"")</f>
        <v/>
      </c>
      <c r="K2290" s="5" t="str">
        <f>IF(PhieuBauCu!$B$2&gt;7,IF(LEN($B2290)=0,"",IF(AND($B2290&gt;0,VALUE(SUBSTITUTE($B2290,"8","0"))=$B2290),1,0)),"")</f>
        <v/>
      </c>
      <c r="L2290" s="5" t="str">
        <f>IF(PhieuBauCu!$B$2&gt;8,IF(LEN($B2290)=0,"",IF(AND($B2290&gt;0,VALUE(SUBSTITUTE($B2290,"9","0"))=$B2290),1,0)),"")</f>
        <v/>
      </c>
      <c r="M2290" s="9">
        <f t="shared" si="71"/>
        <v>0</v>
      </c>
      <c r="N2290" s="36">
        <f>IF(AND(M2290&lt;=PhieuBauCu!$B$13,M2290&gt;=1),1,0)</f>
        <v>0</v>
      </c>
    </row>
    <row r="2291" spans="1:14" ht="28.5" customHeight="1">
      <c r="A2291" s="2">
        <v>2286</v>
      </c>
      <c r="B2291" s="3"/>
      <c r="C2291" s="48" t="str">
        <f t="shared" si="70"/>
        <v/>
      </c>
      <c r="D2291" s="5" t="str">
        <f>IF(PhieuBauCu!$B$2&gt;0,IF(LEN($B2291)=0,"",IF(AND($B2291&gt;0,VALUE(SUBSTITUTE($B2291,"1","0"))=$B2291),1,0)),"")</f>
        <v/>
      </c>
      <c r="E2291" s="5" t="str">
        <f>IF(PhieuBauCu!$B$2&gt;1,IF(LEN($B2291)=0,"",IF(AND($B2291&gt;0,VALUE(SUBSTITUTE($B2291,"2","0"))=$B2291),1,0)),"")</f>
        <v/>
      </c>
      <c r="F2291" s="5" t="str">
        <f>IF(PhieuBauCu!$B$2&gt;2,IF(LEN($B2291)=0,"",IF(AND($B2291&gt;0,VALUE(SUBSTITUTE($B2291,"3","0"))=$B2291),1,0)),"")</f>
        <v/>
      </c>
      <c r="G2291" s="5" t="str">
        <f>IF(PhieuBauCu!$B$2&gt;3,IF(LEN($B2291)=0,"",IF(AND($B2291&gt;0,VALUE(SUBSTITUTE($B2291,"4","0"))=$B2291),1,0)),"")</f>
        <v/>
      </c>
      <c r="H2291" s="5" t="str">
        <f>IF(PhieuBauCu!$B$2&gt;4,IF(LEN($B2291)=0,"",IF(AND($B2291&gt;0,VALUE(SUBSTITUTE($B2291,"5","0"))=$B2291),1,0)),"")</f>
        <v/>
      </c>
      <c r="I2291" s="5" t="str">
        <f>IF(PhieuBauCu!$B$2&gt;5,IF(LEN($B2291)=0,"",IF(AND($B2291&gt;0,VALUE(SUBSTITUTE($B2291,"6","0"))=$B2291),1,0)),"")</f>
        <v/>
      </c>
      <c r="J2291" s="5" t="str">
        <f>IF(PhieuBauCu!$B$2&gt;6,IF(LEN($B2291)=0,"",IF(AND($B2291&gt;0,VALUE(SUBSTITUTE($B2291,"7","0"))=$B2291),1,0)),"")</f>
        <v/>
      </c>
      <c r="K2291" s="5" t="str">
        <f>IF(PhieuBauCu!$B$2&gt;7,IF(LEN($B2291)=0,"",IF(AND($B2291&gt;0,VALUE(SUBSTITUTE($B2291,"8","0"))=$B2291),1,0)),"")</f>
        <v/>
      </c>
      <c r="L2291" s="5" t="str">
        <f>IF(PhieuBauCu!$B$2&gt;8,IF(LEN($B2291)=0,"",IF(AND($B2291&gt;0,VALUE(SUBSTITUTE($B2291,"9","0"))=$B2291),1,0)),"")</f>
        <v/>
      </c>
      <c r="M2291" s="9">
        <f t="shared" si="71"/>
        <v>0</v>
      </c>
      <c r="N2291" s="36">
        <f>IF(AND(M2291&lt;=PhieuBauCu!$B$13,M2291&gt;=1),1,0)</f>
        <v>0</v>
      </c>
    </row>
    <row r="2292" spans="1:14" ht="28.5" customHeight="1">
      <c r="A2292" s="2">
        <v>2287</v>
      </c>
      <c r="B2292" s="3"/>
      <c r="C2292" s="48" t="str">
        <f t="shared" si="70"/>
        <v/>
      </c>
      <c r="D2292" s="5" t="str">
        <f>IF(PhieuBauCu!$B$2&gt;0,IF(LEN($B2292)=0,"",IF(AND($B2292&gt;0,VALUE(SUBSTITUTE($B2292,"1","0"))=$B2292),1,0)),"")</f>
        <v/>
      </c>
      <c r="E2292" s="5" t="str">
        <f>IF(PhieuBauCu!$B$2&gt;1,IF(LEN($B2292)=0,"",IF(AND($B2292&gt;0,VALUE(SUBSTITUTE($B2292,"2","0"))=$B2292),1,0)),"")</f>
        <v/>
      </c>
      <c r="F2292" s="5" t="str">
        <f>IF(PhieuBauCu!$B$2&gt;2,IF(LEN($B2292)=0,"",IF(AND($B2292&gt;0,VALUE(SUBSTITUTE($B2292,"3","0"))=$B2292),1,0)),"")</f>
        <v/>
      </c>
      <c r="G2292" s="5" t="str">
        <f>IF(PhieuBauCu!$B$2&gt;3,IF(LEN($B2292)=0,"",IF(AND($B2292&gt;0,VALUE(SUBSTITUTE($B2292,"4","0"))=$B2292),1,0)),"")</f>
        <v/>
      </c>
      <c r="H2292" s="5" t="str">
        <f>IF(PhieuBauCu!$B$2&gt;4,IF(LEN($B2292)=0,"",IF(AND($B2292&gt;0,VALUE(SUBSTITUTE($B2292,"5","0"))=$B2292),1,0)),"")</f>
        <v/>
      </c>
      <c r="I2292" s="5" t="str">
        <f>IF(PhieuBauCu!$B$2&gt;5,IF(LEN($B2292)=0,"",IF(AND($B2292&gt;0,VALUE(SUBSTITUTE($B2292,"6","0"))=$B2292),1,0)),"")</f>
        <v/>
      </c>
      <c r="J2292" s="5" t="str">
        <f>IF(PhieuBauCu!$B$2&gt;6,IF(LEN($B2292)=0,"",IF(AND($B2292&gt;0,VALUE(SUBSTITUTE($B2292,"7","0"))=$B2292),1,0)),"")</f>
        <v/>
      </c>
      <c r="K2292" s="5" t="str">
        <f>IF(PhieuBauCu!$B$2&gt;7,IF(LEN($B2292)=0,"",IF(AND($B2292&gt;0,VALUE(SUBSTITUTE($B2292,"8","0"))=$B2292),1,0)),"")</f>
        <v/>
      </c>
      <c r="L2292" s="5" t="str">
        <f>IF(PhieuBauCu!$B$2&gt;8,IF(LEN($B2292)=0,"",IF(AND($B2292&gt;0,VALUE(SUBSTITUTE($B2292,"9","0"))=$B2292),1,0)),"")</f>
        <v/>
      </c>
      <c r="M2292" s="9">
        <f t="shared" si="71"/>
        <v>0</v>
      </c>
      <c r="N2292" s="36">
        <f>IF(AND(M2292&lt;=PhieuBauCu!$B$13,M2292&gt;=1),1,0)</f>
        <v>0</v>
      </c>
    </row>
    <row r="2293" spans="1:14" ht="28.5" customHeight="1">
      <c r="A2293" s="2">
        <v>2288</v>
      </c>
      <c r="B2293" s="3"/>
      <c r="C2293" s="48" t="str">
        <f t="shared" si="70"/>
        <v/>
      </c>
      <c r="D2293" s="5" t="str">
        <f>IF(PhieuBauCu!$B$2&gt;0,IF(LEN($B2293)=0,"",IF(AND($B2293&gt;0,VALUE(SUBSTITUTE($B2293,"1","0"))=$B2293),1,0)),"")</f>
        <v/>
      </c>
      <c r="E2293" s="5" t="str">
        <f>IF(PhieuBauCu!$B$2&gt;1,IF(LEN($B2293)=0,"",IF(AND($B2293&gt;0,VALUE(SUBSTITUTE($B2293,"2","0"))=$B2293),1,0)),"")</f>
        <v/>
      </c>
      <c r="F2293" s="5" t="str">
        <f>IF(PhieuBauCu!$B$2&gt;2,IF(LEN($B2293)=0,"",IF(AND($B2293&gt;0,VALUE(SUBSTITUTE($B2293,"3","0"))=$B2293),1,0)),"")</f>
        <v/>
      </c>
      <c r="G2293" s="5" t="str">
        <f>IF(PhieuBauCu!$B$2&gt;3,IF(LEN($B2293)=0,"",IF(AND($B2293&gt;0,VALUE(SUBSTITUTE($B2293,"4","0"))=$B2293),1,0)),"")</f>
        <v/>
      </c>
      <c r="H2293" s="5" t="str">
        <f>IF(PhieuBauCu!$B$2&gt;4,IF(LEN($B2293)=0,"",IF(AND($B2293&gt;0,VALUE(SUBSTITUTE($B2293,"5","0"))=$B2293),1,0)),"")</f>
        <v/>
      </c>
      <c r="I2293" s="5" t="str">
        <f>IF(PhieuBauCu!$B$2&gt;5,IF(LEN($B2293)=0,"",IF(AND($B2293&gt;0,VALUE(SUBSTITUTE($B2293,"6","0"))=$B2293),1,0)),"")</f>
        <v/>
      </c>
      <c r="J2293" s="5" t="str">
        <f>IF(PhieuBauCu!$B$2&gt;6,IF(LEN($B2293)=0,"",IF(AND($B2293&gt;0,VALUE(SUBSTITUTE($B2293,"7","0"))=$B2293),1,0)),"")</f>
        <v/>
      </c>
      <c r="K2293" s="5" t="str">
        <f>IF(PhieuBauCu!$B$2&gt;7,IF(LEN($B2293)=0,"",IF(AND($B2293&gt;0,VALUE(SUBSTITUTE($B2293,"8","0"))=$B2293),1,0)),"")</f>
        <v/>
      </c>
      <c r="L2293" s="5" t="str">
        <f>IF(PhieuBauCu!$B$2&gt;8,IF(LEN($B2293)=0,"",IF(AND($B2293&gt;0,VALUE(SUBSTITUTE($B2293,"9","0"))=$B2293),1,0)),"")</f>
        <v/>
      </c>
      <c r="M2293" s="9">
        <f t="shared" si="71"/>
        <v>0</v>
      </c>
      <c r="N2293" s="36">
        <f>IF(AND(M2293&lt;=PhieuBauCu!$B$13,M2293&gt;=1),1,0)</f>
        <v>0</v>
      </c>
    </row>
    <row r="2294" spans="1:14" ht="28.5" customHeight="1">
      <c r="A2294" s="2">
        <v>2289</v>
      </c>
      <c r="B2294" s="3"/>
      <c r="C2294" s="48" t="str">
        <f t="shared" si="70"/>
        <v/>
      </c>
      <c r="D2294" s="5" t="str">
        <f>IF(PhieuBauCu!$B$2&gt;0,IF(LEN($B2294)=0,"",IF(AND($B2294&gt;0,VALUE(SUBSTITUTE($B2294,"1","0"))=$B2294),1,0)),"")</f>
        <v/>
      </c>
      <c r="E2294" s="5" t="str">
        <f>IF(PhieuBauCu!$B$2&gt;1,IF(LEN($B2294)=0,"",IF(AND($B2294&gt;0,VALUE(SUBSTITUTE($B2294,"2","0"))=$B2294),1,0)),"")</f>
        <v/>
      </c>
      <c r="F2294" s="5" t="str">
        <f>IF(PhieuBauCu!$B$2&gt;2,IF(LEN($B2294)=0,"",IF(AND($B2294&gt;0,VALUE(SUBSTITUTE($B2294,"3","0"))=$B2294),1,0)),"")</f>
        <v/>
      </c>
      <c r="G2294" s="5" t="str">
        <f>IF(PhieuBauCu!$B$2&gt;3,IF(LEN($B2294)=0,"",IF(AND($B2294&gt;0,VALUE(SUBSTITUTE($B2294,"4","0"))=$B2294),1,0)),"")</f>
        <v/>
      </c>
      <c r="H2294" s="5" t="str">
        <f>IF(PhieuBauCu!$B$2&gt;4,IF(LEN($B2294)=0,"",IF(AND($B2294&gt;0,VALUE(SUBSTITUTE($B2294,"5","0"))=$B2294),1,0)),"")</f>
        <v/>
      </c>
      <c r="I2294" s="5" t="str">
        <f>IF(PhieuBauCu!$B$2&gt;5,IF(LEN($B2294)=0,"",IF(AND($B2294&gt;0,VALUE(SUBSTITUTE($B2294,"6","0"))=$B2294),1,0)),"")</f>
        <v/>
      </c>
      <c r="J2294" s="5" t="str">
        <f>IF(PhieuBauCu!$B$2&gt;6,IF(LEN($B2294)=0,"",IF(AND($B2294&gt;0,VALUE(SUBSTITUTE($B2294,"7","0"))=$B2294),1,0)),"")</f>
        <v/>
      </c>
      <c r="K2294" s="5" t="str">
        <f>IF(PhieuBauCu!$B$2&gt;7,IF(LEN($B2294)=0,"",IF(AND($B2294&gt;0,VALUE(SUBSTITUTE($B2294,"8","0"))=$B2294),1,0)),"")</f>
        <v/>
      </c>
      <c r="L2294" s="5" t="str">
        <f>IF(PhieuBauCu!$B$2&gt;8,IF(LEN($B2294)=0,"",IF(AND($B2294&gt;0,VALUE(SUBSTITUTE($B2294,"9","0"))=$B2294),1,0)),"")</f>
        <v/>
      </c>
      <c r="M2294" s="9">
        <f t="shared" si="71"/>
        <v>0</v>
      </c>
      <c r="N2294" s="36">
        <f>IF(AND(M2294&lt;=PhieuBauCu!$B$13,M2294&gt;=1),1,0)</f>
        <v>0</v>
      </c>
    </row>
    <row r="2295" spans="1:14" ht="28.5" customHeight="1">
      <c r="A2295" s="2">
        <v>2290</v>
      </c>
      <c r="B2295" s="3"/>
      <c r="C2295" s="48" t="str">
        <f t="shared" si="70"/>
        <v/>
      </c>
      <c r="D2295" s="5" t="str">
        <f>IF(PhieuBauCu!$B$2&gt;0,IF(LEN($B2295)=0,"",IF(AND($B2295&gt;0,VALUE(SUBSTITUTE($B2295,"1","0"))=$B2295),1,0)),"")</f>
        <v/>
      </c>
      <c r="E2295" s="5" t="str">
        <f>IF(PhieuBauCu!$B$2&gt;1,IF(LEN($B2295)=0,"",IF(AND($B2295&gt;0,VALUE(SUBSTITUTE($B2295,"2","0"))=$B2295),1,0)),"")</f>
        <v/>
      </c>
      <c r="F2295" s="5" t="str">
        <f>IF(PhieuBauCu!$B$2&gt;2,IF(LEN($B2295)=0,"",IF(AND($B2295&gt;0,VALUE(SUBSTITUTE($B2295,"3","0"))=$B2295),1,0)),"")</f>
        <v/>
      </c>
      <c r="G2295" s="5" t="str">
        <f>IF(PhieuBauCu!$B$2&gt;3,IF(LEN($B2295)=0,"",IF(AND($B2295&gt;0,VALUE(SUBSTITUTE($B2295,"4","0"))=$B2295),1,0)),"")</f>
        <v/>
      </c>
      <c r="H2295" s="5" t="str">
        <f>IF(PhieuBauCu!$B$2&gt;4,IF(LEN($B2295)=0,"",IF(AND($B2295&gt;0,VALUE(SUBSTITUTE($B2295,"5","0"))=$B2295),1,0)),"")</f>
        <v/>
      </c>
      <c r="I2295" s="5" t="str">
        <f>IF(PhieuBauCu!$B$2&gt;5,IF(LEN($B2295)=0,"",IF(AND($B2295&gt;0,VALUE(SUBSTITUTE($B2295,"6","0"))=$B2295),1,0)),"")</f>
        <v/>
      </c>
      <c r="J2295" s="5" t="str">
        <f>IF(PhieuBauCu!$B$2&gt;6,IF(LEN($B2295)=0,"",IF(AND($B2295&gt;0,VALUE(SUBSTITUTE($B2295,"7","0"))=$B2295),1,0)),"")</f>
        <v/>
      </c>
      <c r="K2295" s="5" t="str">
        <f>IF(PhieuBauCu!$B$2&gt;7,IF(LEN($B2295)=0,"",IF(AND($B2295&gt;0,VALUE(SUBSTITUTE($B2295,"8","0"))=$B2295),1,0)),"")</f>
        <v/>
      </c>
      <c r="L2295" s="5" t="str">
        <f>IF(PhieuBauCu!$B$2&gt;8,IF(LEN($B2295)=0,"",IF(AND($B2295&gt;0,VALUE(SUBSTITUTE($B2295,"9","0"))=$B2295),1,0)),"")</f>
        <v/>
      </c>
      <c r="M2295" s="9">
        <f t="shared" si="71"/>
        <v>0</v>
      </c>
      <c r="N2295" s="36">
        <f>IF(AND(M2295&lt;=PhieuBauCu!$B$13,M2295&gt;=1),1,0)</f>
        <v>0</v>
      </c>
    </row>
    <row r="2296" spans="1:14" ht="28.5" customHeight="1">
      <c r="A2296" s="2">
        <v>2291</v>
      </c>
      <c r="B2296" s="3"/>
      <c r="C2296" s="48" t="str">
        <f t="shared" si="70"/>
        <v/>
      </c>
      <c r="D2296" s="5" t="str">
        <f>IF(PhieuBauCu!$B$2&gt;0,IF(LEN($B2296)=0,"",IF(AND($B2296&gt;0,VALUE(SUBSTITUTE($B2296,"1","0"))=$B2296),1,0)),"")</f>
        <v/>
      </c>
      <c r="E2296" s="5" t="str">
        <f>IF(PhieuBauCu!$B$2&gt;1,IF(LEN($B2296)=0,"",IF(AND($B2296&gt;0,VALUE(SUBSTITUTE($B2296,"2","0"))=$B2296),1,0)),"")</f>
        <v/>
      </c>
      <c r="F2296" s="5" t="str">
        <f>IF(PhieuBauCu!$B$2&gt;2,IF(LEN($B2296)=0,"",IF(AND($B2296&gt;0,VALUE(SUBSTITUTE($B2296,"3","0"))=$B2296),1,0)),"")</f>
        <v/>
      </c>
      <c r="G2296" s="5" t="str">
        <f>IF(PhieuBauCu!$B$2&gt;3,IF(LEN($B2296)=0,"",IF(AND($B2296&gt;0,VALUE(SUBSTITUTE($B2296,"4","0"))=$B2296),1,0)),"")</f>
        <v/>
      </c>
      <c r="H2296" s="5" t="str">
        <f>IF(PhieuBauCu!$B$2&gt;4,IF(LEN($B2296)=0,"",IF(AND($B2296&gt;0,VALUE(SUBSTITUTE($B2296,"5","0"))=$B2296),1,0)),"")</f>
        <v/>
      </c>
      <c r="I2296" s="5" t="str">
        <f>IF(PhieuBauCu!$B$2&gt;5,IF(LEN($B2296)=0,"",IF(AND($B2296&gt;0,VALUE(SUBSTITUTE($B2296,"6","0"))=$B2296),1,0)),"")</f>
        <v/>
      </c>
      <c r="J2296" s="5" t="str">
        <f>IF(PhieuBauCu!$B$2&gt;6,IF(LEN($B2296)=0,"",IF(AND($B2296&gt;0,VALUE(SUBSTITUTE($B2296,"7","0"))=$B2296),1,0)),"")</f>
        <v/>
      </c>
      <c r="K2296" s="5" t="str">
        <f>IF(PhieuBauCu!$B$2&gt;7,IF(LEN($B2296)=0,"",IF(AND($B2296&gt;0,VALUE(SUBSTITUTE($B2296,"8","0"))=$B2296),1,0)),"")</f>
        <v/>
      </c>
      <c r="L2296" s="5" t="str">
        <f>IF(PhieuBauCu!$B$2&gt;8,IF(LEN($B2296)=0,"",IF(AND($B2296&gt;0,VALUE(SUBSTITUTE($B2296,"9","0"))=$B2296),1,0)),"")</f>
        <v/>
      </c>
      <c r="M2296" s="9">
        <f t="shared" si="71"/>
        <v>0</v>
      </c>
      <c r="N2296" s="36">
        <f>IF(AND(M2296&lt;=PhieuBauCu!$B$13,M2296&gt;=1),1,0)</f>
        <v>0</v>
      </c>
    </row>
    <row r="2297" spans="1:14" ht="28.5" customHeight="1">
      <c r="A2297" s="2">
        <v>2292</v>
      </c>
      <c r="B2297" s="3"/>
      <c r="C2297" s="48" t="str">
        <f t="shared" si="70"/>
        <v/>
      </c>
      <c r="D2297" s="5" t="str">
        <f>IF(PhieuBauCu!$B$2&gt;0,IF(LEN($B2297)=0,"",IF(AND($B2297&gt;0,VALUE(SUBSTITUTE($B2297,"1","0"))=$B2297),1,0)),"")</f>
        <v/>
      </c>
      <c r="E2297" s="5" t="str">
        <f>IF(PhieuBauCu!$B$2&gt;1,IF(LEN($B2297)=0,"",IF(AND($B2297&gt;0,VALUE(SUBSTITUTE($B2297,"2","0"))=$B2297),1,0)),"")</f>
        <v/>
      </c>
      <c r="F2297" s="5" t="str">
        <f>IF(PhieuBauCu!$B$2&gt;2,IF(LEN($B2297)=0,"",IF(AND($B2297&gt;0,VALUE(SUBSTITUTE($B2297,"3","0"))=$B2297),1,0)),"")</f>
        <v/>
      </c>
      <c r="G2297" s="5" t="str">
        <f>IF(PhieuBauCu!$B$2&gt;3,IF(LEN($B2297)=0,"",IF(AND($B2297&gt;0,VALUE(SUBSTITUTE($B2297,"4","0"))=$B2297),1,0)),"")</f>
        <v/>
      </c>
      <c r="H2297" s="5" t="str">
        <f>IF(PhieuBauCu!$B$2&gt;4,IF(LEN($B2297)=0,"",IF(AND($B2297&gt;0,VALUE(SUBSTITUTE($B2297,"5","0"))=$B2297),1,0)),"")</f>
        <v/>
      </c>
      <c r="I2297" s="5" t="str">
        <f>IF(PhieuBauCu!$B$2&gt;5,IF(LEN($B2297)=0,"",IF(AND($B2297&gt;0,VALUE(SUBSTITUTE($B2297,"6","0"))=$B2297),1,0)),"")</f>
        <v/>
      </c>
      <c r="J2297" s="5" t="str">
        <f>IF(PhieuBauCu!$B$2&gt;6,IF(LEN($B2297)=0,"",IF(AND($B2297&gt;0,VALUE(SUBSTITUTE($B2297,"7","0"))=$B2297),1,0)),"")</f>
        <v/>
      </c>
      <c r="K2297" s="5" t="str">
        <f>IF(PhieuBauCu!$B$2&gt;7,IF(LEN($B2297)=0,"",IF(AND($B2297&gt;0,VALUE(SUBSTITUTE($B2297,"8","0"))=$B2297),1,0)),"")</f>
        <v/>
      </c>
      <c r="L2297" s="5" t="str">
        <f>IF(PhieuBauCu!$B$2&gt;8,IF(LEN($B2297)=0,"",IF(AND($B2297&gt;0,VALUE(SUBSTITUTE($B2297,"9","0"))=$B2297),1,0)),"")</f>
        <v/>
      </c>
      <c r="M2297" s="9">
        <f t="shared" si="71"/>
        <v>0</v>
      </c>
      <c r="N2297" s="36">
        <f>IF(AND(M2297&lt;=PhieuBauCu!$B$13,M2297&gt;=1),1,0)</f>
        <v>0</v>
      </c>
    </row>
    <row r="2298" spans="1:14" ht="28.5" customHeight="1">
      <c r="A2298" s="2">
        <v>2293</v>
      </c>
      <c r="B2298" s="3"/>
      <c r="C2298" s="48" t="str">
        <f t="shared" si="70"/>
        <v/>
      </c>
      <c r="D2298" s="5" t="str">
        <f>IF(PhieuBauCu!$B$2&gt;0,IF(LEN($B2298)=0,"",IF(AND($B2298&gt;0,VALUE(SUBSTITUTE($B2298,"1","0"))=$B2298),1,0)),"")</f>
        <v/>
      </c>
      <c r="E2298" s="5" t="str">
        <f>IF(PhieuBauCu!$B$2&gt;1,IF(LEN($B2298)=0,"",IF(AND($B2298&gt;0,VALUE(SUBSTITUTE($B2298,"2","0"))=$B2298),1,0)),"")</f>
        <v/>
      </c>
      <c r="F2298" s="5" t="str">
        <f>IF(PhieuBauCu!$B$2&gt;2,IF(LEN($B2298)=0,"",IF(AND($B2298&gt;0,VALUE(SUBSTITUTE($B2298,"3","0"))=$B2298),1,0)),"")</f>
        <v/>
      </c>
      <c r="G2298" s="5" t="str">
        <f>IF(PhieuBauCu!$B$2&gt;3,IF(LEN($B2298)=0,"",IF(AND($B2298&gt;0,VALUE(SUBSTITUTE($B2298,"4","0"))=$B2298),1,0)),"")</f>
        <v/>
      </c>
      <c r="H2298" s="5" t="str">
        <f>IF(PhieuBauCu!$B$2&gt;4,IF(LEN($B2298)=0,"",IF(AND($B2298&gt;0,VALUE(SUBSTITUTE($B2298,"5","0"))=$B2298),1,0)),"")</f>
        <v/>
      </c>
      <c r="I2298" s="5" t="str">
        <f>IF(PhieuBauCu!$B$2&gt;5,IF(LEN($B2298)=0,"",IF(AND($B2298&gt;0,VALUE(SUBSTITUTE($B2298,"6","0"))=$B2298),1,0)),"")</f>
        <v/>
      </c>
      <c r="J2298" s="5" t="str">
        <f>IF(PhieuBauCu!$B$2&gt;6,IF(LEN($B2298)=0,"",IF(AND($B2298&gt;0,VALUE(SUBSTITUTE($B2298,"7","0"))=$B2298),1,0)),"")</f>
        <v/>
      </c>
      <c r="K2298" s="5" t="str">
        <f>IF(PhieuBauCu!$B$2&gt;7,IF(LEN($B2298)=0,"",IF(AND($B2298&gt;0,VALUE(SUBSTITUTE($B2298,"8","0"))=$B2298),1,0)),"")</f>
        <v/>
      </c>
      <c r="L2298" s="5" t="str">
        <f>IF(PhieuBauCu!$B$2&gt;8,IF(LEN($B2298)=0,"",IF(AND($B2298&gt;0,VALUE(SUBSTITUTE($B2298,"9","0"))=$B2298),1,0)),"")</f>
        <v/>
      </c>
      <c r="M2298" s="9">
        <f t="shared" si="71"/>
        <v>0</v>
      </c>
      <c r="N2298" s="36">
        <f>IF(AND(M2298&lt;=PhieuBauCu!$B$13,M2298&gt;=1),1,0)</f>
        <v>0</v>
      </c>
    </row>
    <row r="2299" spans="1:14" ht="28.5" customHeight="1">
      <c r="A2299" s="2">
        <v>2294</v>
      </c>
      <c r="B2299" s="3"/>
      <c r="C2299" s="48" t="str">
        <f t="shared" si="70"/>
        <v/>
      </c>
      <c r="D2299" s="5" t="str">
        <f>IF(PhieuBauCu!$B$2&gt;0,IF(LEN($B2299)=0,"",IF(AND($B2299&gt;0,VALUE(SUBSTITUTE($B2299,"1","0"))=$B2299),1,0)),"")</f>
        <v/>
      </c>
      <c r="E2299" s="5" t="str">
        <f>IF(PhieuBauCu!$B$2&gt;1,IF(LEN($B2299)=0,"",IF(AND($B2299&gt;0,VALUE(SUBSTITUTE($B2299,"2","0"))=$B2299),1,0)),"")</f>
        <v/>
      </c>
      <c r="F2299" s="5" t="str">
        <f>IF(PhieuBauCu!$B$2&gt;2,IF(LEN($B2299)=0,"",IF(AND($B2299&gt;0,VALUE(SUBSTITUTE($B2299,"3","0"))=$B2299),1,0)),"")</f>
        <v/>
      </c>
      <c r="G2299" s="5" t="str">
        <f>IF(PhieuBauCu!$B$2&gt;3,IF(LEN($B2299)=0,"",IF(AND($B2299&gt;0,VALUE(SUBSTITUTE($B2299,"4","0"))=$B2299),1,0)),"")</f>
        <v/>
      </c>
      <c r="H2299" s="5" t="str">
        <f>IF(PhieuBauCu!$B$2&gt;4,IF(LEN($B2299)=0,"",IF(AND($B2299&gt;0,VALUE(SUBSTITUTE($B2299,"5","0"))=$B2299),1,0)),"")</f>
        <v/>
      </c>
      <c r="I2299" s="5" t="str">
        <f>IF(PhieuBauCu!$B$2&gt;5,IF(LEN($B2299)=0,"",IF(AND($B2299&gt;0,VALUE(SUBSTITUTE($B2299,"6","0"))=$B2299),1,0)),"")</f>
        <v/>
      </c>
      <c r="J2299" s="5" t="str">
        <f>IF(PhieuBauCu!$B$2&gt;6,IF(LEN($B2299)=0,"",IF(AND($B2299&gt;0,VALUE(SUBSTITUTE($B2299,"7","0"))=$B2299),1,0)),"")</f>
        <v/>
      </c>
      <c r="K2299" s="5" t="str">
        <f>IF(PhieuBauCu!$B$2&gt;7,IF(LEN($B2299)=0,"",IF(AND($B2299&gt;0,VALUE(SUBSTITUTE($B2299,"8","0"))=$B2299),1,0)),"")</f>
        <v/>
      </c>
      <c r="L2299" s="5" t="str">
        <f>IF(PhieuBauCu!$B$2&gt;8,IF(LEN($B2299)=0,"",IF(AND($B2299&gt;0,VALUE(SUBSTITUTE($B2299,"9","0"))=$B2299),1,0)),"")</f>
        <v/>
      </c>
      <c r="M2299" s="9">
        <f t="shared" si="71"/>
        <v>0</v>
      </c>
      <c r="N2299" s="36">
        <f>IF(AND(M2299&lt;=PhieuBauCu!$B$13,M2299&gt;=1),1,0)</f>
        <v>0</v>
      </c>
    </row>
    <row r="2300" spans="1:14" ht="28.5" customHeight="1">
      <c r="A2300" s="2">
        <v>2295</v>
      </c>
      <c r="B2300" s="3"/>
      <c r="C2300" s="48" t="str">
        <f t="shared" si="70"/>
        <v/>
      </c>
      <c r="D2300" s="5" t="str">
        <f>IF(PhieuBauCu!$B$2&gt;0,IF(LEN($B2300)=0,"",IF(AND($B2300&gt;0,VALUE(SUBSTITUTE($B2300,"1","0"))=$B2300),1,0)),"")</f>
        <v/>
      </c>
      <c r="E2300" s="5" t="str">
        <f>IF(PhieuBauCu!$B$2&gt;1,IF(LEN($B2300)=0,"",IF(AND($B2300&gt;0,VALUE(SUBSTITUTE($B2300,"2","0"))=$B2300),1,0)),"")</f>
        <v/>
      </c>
      <c r="F2300" s="5" t="str">
        <f>IF(PhieuBauCu!$B$2&gt;2,IF(LEN($B2300)=0,"",IF(AND($B2300&gt;0,VALUE(SUBSTITUTE($B2300,"3","0"))=$B2300),1,0)),"")</f>
        <v/>
      </c>
      <c r="G2300" s="5" t="str">
        <f>IF(PhieuBauCu!$B$2&gt;3,IF(LEN($B2300)=0,"",IF(AND($B2300&gt;0,VALUE(SUBSTITUTE($B2300,"4","0"))=$B2300),1,0)),"")</f>
        <v/>
      </c>
      <c r="H2300" s="5" t="str">
        <f>IF(PhieuBauCu!$B$2&gt;4,IF(LEN($B2300)=0,"",IF(AND($B2300&gt;0,VALUE(SUBSTITUTE($B2300,"5","0"))=$B2300),1,0)),"")</f>
        <v/>
      </c>
      <c r="I2300" s="5" t="str">
        <f>IF(PhieuBauCu!$B$2&gt;5,IF(LEN($B2300)=0,"",IF(AND($B2300&gt;0,VALUE(SUBSTITUTE($B2300,"6","0"))=$B2300),1,0)),"")</f>
        <v/>
      </c>
      <c r="J2300" s="5" t="str">
        <f>IF(PhieuBauCu!$B$2&gt;6,IF(LEN($B2300)=0,"",IF(AND($B2300&gt;0,VALUE(SUBSTITUTE($B2300,"7","0"))=$B2300),1,0)),"")</f>
        <v/>
      </c>
      <c r="K2300" s="5" t="str">
        <f>IF(PhieuBauCu!$B$2&gt;7,IF(LEN($B2300)=0,"",IF(AND($B2300&gt;0,VALUE(SUBSTITUTE($B2300,"8","0"))=$B2300),1,0)),"")</f>
        <v/>
      </c>
      <c r="L2300" s="5" t="str">
        <f>IF(PhieuBauCu!$B$2&gt;8,IF(LEN($B2300)=0,"",IF(AND($B2300&gt;0,VALUE(SUBSTITUTE($B2300,"9","0"))=$B2300),1,0)),"")</f>
        <v/>
      </c>
      <c r="M2300" s="9">
        <f t="shared" si="71"/>
        <v>0</v>
      </c>
      <c r="N2300" s="36">
        <f>IF(AND(M2300&lt;=PhieuBauCu!$B$13,M2300&gt;=1),1,0)</f>
        <v>0</v>
      </c>
    </row>
    <row r="2301" spans="1:14" ht="28.5" customHeight="1">
      <c r="A2301" s="2">
        <v>2296</v>
      </c>
      <c r="B2301" s="3"/>
      <c r="C2301" s="48" t="str">
        <f t="shared" si="70"/>
        <v/>
      </c>
      <c r="D2301" s="5" t="str">
        <f>IF(PhieuBauCu!$B$2&gt;0,IF(LEN($B2301)=0,"",IF(AND($B2301&gt;0,VALUE(SUBSTITUTE($B2301,"1","0"))=$B2301),1,0)),"")</f>
        <v/>
      </c>
      <c r="E2301" s="5" t="str">
        <f>IF(PhieuBauCu!$B$2&gt;1,IF(LEN($B2301)=0,"",IF(AND($B2301&gt;0,VALUE(SUBSTITUTE($B2301,"2","0"))=$B2301),1,0)),"")</f>
        <v/>
      </c>
      <c r="F2301" s="5" t="str">
        <f>IF(PhieuBauCu!$B$2&gt;2,IF(LEN($B2301)=0,"",IF(AND($B2301&gt;0,VALUE(SUBSTITUTE($B2301,"3","0"))=$B2301),1,0)),"")</f>
        <v/>
      </c>
      <c r="G2301" s="5" t="str">
        <f>IF(PhieuBauCu!$B$2&gt;3,IF(LEN($B2301)=0,"",IF(AND($B2301&gt;0,VALUE(SUBSTITUTE($B2301,"4","0"))=$B2301),1,0)),"")</f>
        <v/>
      </c>
      <c r="H2301" s="5" t="str">
        <f>IF(PhieuBauCu!$B$2&gt;4,IF(LEN($B2301)=0,"",IF(AND($B2301&gt;0,VALUE(SUBSTITUTE($B2301,"5","0"))=$B2301),1,0)),"")</f>
        <v/>
      </c>
      <c r="I2301" s="5" t="str">
        <f>IF(PhieuBauCu!$B$2&gt;5,IF(LEN($B2301)=0,"",IF(AND($B2301&gt;0,VALUE(SUBSTITUTE($B2301,"6","0"))=$B2301),1,0)),"")</f>
        <v/>
      </c>
      <c r="J2301" s="5" t="str">
        <f>IF(PhieuBauCu!$B$2&gt;6,IF(LEN($B2301)=0,"",IF(AND($B2301&gt;0,VALUE(SUBSTITUTE($B2301,"7","0"))=$B2301),1,0)),"")</f>
        <v/>
      </c>
      <c r="K2301" s="5" t="str">
        <f>IF(PhieuBauCu!$B$2&gt;7,IF(LEN($B2301)=0,"",IF(AND($B2301&gt;0,VALUE(SUBSTITUTE($B2301,"8","0"))=$B2301),1,0)),"")</f>
        <v/>
      </c>
      <c r="L2301" s="5" t="str">
        <f>IF(PhieuBauCu!$B$2&gt;8,IF(LEN($B2301)=0,"",IF(AND($B2301&gt;0,VALUE(SUBSTITUTE($B2301,"9","0"))=$B2301),1,0)),"")</f>
        <v/>
      </c>
      <c r="M2301" s="9">
        <f t="shared" si="71"/>
        <v>0</v>
      </c>
      <c r="N2301" s="36">
        <f>IF(AND(M2301&lt;=PhieuBauCu!$B$13,M2301&gt;=1),1,0)</f>
        <v>0</v>
      </c>
    </row>
    <row r="2302" spans="1:14" ht="28.5" customHeight="1">
      <c r="A2302" s="2">
        <v>2297</v>
      </c>
      <c r="B2302" s="3"/>
      <c r="C2302" s="48" t="str">
        <f t="shared" si="70"/>
        <v/>
      </c>
      <c r="D2302" s="5" t="str">
        <f>IF(PhieuBauCu!$B$2&gt;0,IF(LEN($B2302)=0,"",IF(AND($B2302&gt;0,VALUE(SUBSTITUTE($B2302,"1","0"))=$B2302),1,0)),"")</f>
        <v/>
      </c>
      <c r="E2302" s="5" t="str">
        <f>IF(PhieuBauCu!$B$2&gt;1,IF(LEN($B2302)=0,"",IF(AND($B2302&gt;0,VALUE(SUBSTITUTE($B2302,"2","0"))=$B2302),1,0)),"")</f>
        <v/>
      </c>
      <c r="F2302" s="5" t="str">
        <f>IF(PhieuBauCu!$B$2&gt;2,IF(LEN($B2302)=0,"",IF(AND($B2302&gt;0,VALUE(SUBSTITUTE($B2302,"3","0"))=$B2302),1,0)),"")</f>
        <v/>
      </c>
      <c r="G2302" s="5" t="str">
        <f>IF(PhieuBauCu!$B$2&gt;3,IF(LEN($B2302)=0,"",IF(AND($B2302&gt;0,VALUE(SUBSTITUTE($B2302,"4","0"))=$B2302),1,0)),"")</f>
        <v/>
      </c>
      <c r="H2302" s="5" t="str">
        <f>IF(PhieuBauCu!$B$2&gt;4,IF(LEN($B2302)=0,"",IF(AND($B2302&gt;0,VALUE(SUBSTITUTE($B2302,"5","0"))=$B2302),1,0)),"")</f>
        <v/>
      </c>
      <c r="I2302" s="5" t="str">
        <f>IF(PhieuBauCu!$B$2&gt;5,IF(LEN($B2302)=0,"",IF(AND($B2302&gt;0,VALUE(SUBSTITUTE($B2302,"6","0"))=$B2302),1,0)),"")</f>
        <v/>
      </c>
      <c r="J2302" s="5" t="str">
        <f>IF(PhieuBauCu!$B$2&gt;6,IF(LEN($B2302)=0,"",IF(AND($B2302&gt;0,VALUE(SUBSTITUTE($B2302,"7","0"))=$B2302),1,0)),"")</f>
        <v/>
      </c>
      <c r="K2302" s="5" t="str">
        <f>IF(PhieuBauCu!$B$2&gt;7,IF(LEN($B2302)=0,"",IF(AND($B2302&gt;0,VALUE(SUBSTITUTE($B2302,"8","0"))=$B2302),1,0)),"")</f>
        <v/>
      </c>
      <c r="L2302" s="5" t="str">
        <f>IF(PhieuBauCu!$B$2&gt;8,IF(LEN($B2302)=0,"",IF(AND($B2302&gt;0,VALUE(SUBSTITUTE($B2302,"9","0"))=$B2302),1,0)),"")</f>
        <v/>
      </c>
      <c r="M2302" s="9">
        <f t="shared" si="71"/>
        <v>0</v>
      </c>
      <c r="N2302" s="36">
        <f>IF(AND(M2302&lt;=PhieuBauCu!$B$13,M2302&gt;=1),1,0)</f>
        <v>0</v>
      </c>
    </row>
    <row r="2303" spans="1:14" ht="28.5" customHeight="1">
      <c r="A2303" s="2">
        <v>2298</v>
      </c>
      <c r="B2303" s="3"/>
      <c r="C2303" s="48" t="str">
        <f t="shared" si="70"/>
        <v/>
      </c>
      <c r="D2303" s="5" t="str">
        <f>IF(PhieuBauCu!$B$2&gt;0,IF(LEN($B2303)=0,"",IF(AND($B2303&gt;0,VALUE(SUBSTITUTE($B2303,"1","0"))=$B2303),1,0)),"")</f>
        <v/>
      </c>
      <c r="E2303" s="5" t="str">
        <f>IF(PhieuBauCu!$B$2&gt;1,IF(LEN($B2303)=0,"",IF(AND($B2303&gt;0,VALUE(SUBSTITUTE($B2303,"2","0"))=$B2303),1,0)),"")</f>
        <v/>
      </c>
      <c r="F2303" s="5" t="str">
        <f>IF(PhieuBauCu!$B$2&gt;2,IF(LEN($B2303)=0,"",IF(AND($B2303&gt;0,VALUE(SUBSTITUTE($B2303,"3","0"))=$B2303),1,0)),"")</f>
        <v/>
      </c>
      <c r="G2303" s="5" t="str">
        <f>IF(PhieuBauCu!$B$2&gt;3,IF(LEN($B2303)=0,"",IF(AND($B2303&gt;0,VALUE(SUBSTITUTE($B2303,"4","0"))=$B2303),1,0)),"")</f>
        <v/>
      </c>
      <c r="H2303" s="5" t="str">
        <f>IF(PhieuBauCu!$B$2&gt;4,IF(LEN($B2303)=0,"",IF(AND($B2303&gt;0,VALUE(SUBSTITUTE($B2303,"5","0"))=$B2303),1,0)),"")</f>
        <v/>
      </c>
      <c r="I2303" s="5" t="str">
        <f>IF(PhieuBauCu!$B$2&gt;5,IF(LEN($B2303)=0,"",IF(AND($B2303&gt;0,VALUE(SUBSTITUTE($B2303,"6","0"))=$B2303),1,0)),"")</f>
        <v/>
      </c>
      <c r="J2303" s="5" t="str">
        <f>IF(PhieuBauCu!$B$2&gt;6,IF(LEN($B2303)=0,"",IF(AND($B2303&gt;0,VALUE(SUBSTITUTE($B2303,"7","0"))=$B2303),1,0)),"")</f>
        <v/>
      </c>
      <c r="K2303" s="5" t="str">
        <f>IF(PhieuBauCu!$B$2&gt;7,IF(LEN($B2303)=0,"",IF(AND($B2303&gt;0,VALUE(SUBSTITUTE($B2303,"8","0"))=$B2303),1,0)),"")</f>
        <v/>
      </c>
      <c r="L2303" s="5" t="str">
        <f>IF(PhieuBauCu!$B$2&gt;8,IF(LEN($B2303)=0,"",IF(AND($B2303&gt;0,VALUE(SUBSTITUTE($B2303,"9","0"))=$B2303),1,0)),"")</f>
        <v/>
      </c>
      <c r="M2303" s="9">
        <f t="shared" si="71"/>
        <v>0</v>
      </c>
      <c r="N2303" s="36">
        <f>IF(AND(M2303&lt;=PhieuBauCu!$B$13,M2303&gt;=1),1,0)</f>
        <v>0</v>
      </c>
    </row>
    <row r="2304" spans="1:14" ht="28.5" customHeight="1">
      <c r="A2304" s="2">
        <v>2299</v>
      </c>
      <c r="B2304" s="3"/>
      <c r="C2304" s="48" t="str">
        <f t="shared" si="70"/>
        <v/>
      </c>
      <c r="D2304" s="5" t="str">
        <f>IF(PhieuBauCu!$B$2&gt;0,IF(LEN($B2304)=0,"",IF(AND($B2304&gt;0,VALUE(SUBSTITUTE($B2304,"1","0"))=$B2304),1,0)),"")</f>
        <v/>
      </c>
      <c r="E2304" s="5" t="str">
        <f>IF(PhieuBauCu!$B$2&gt;1,IF(LEN($B2304)=0,"",IF(AND($B2304&gt;0,VALUE(SUBSTITUTE($B2304,"2","0"))=$B2304),1,0)),"")</f>
        <v/>
      </c>
      <c r="F2304" s="5" t="str">
        <f>IF(PhieuBauCu!$B$2&gt;2,IF(LEN($B2304)=0,"",IF(AND($B2304&gt;0,VALUE(SUBSTITUTE($B2304,"3","0"))=$B2304),1,0)),"")</f>
        <v/>
      </c>
      <c r="G2304" s="5" t="str">
        <f>IF(PhieuBauCu!$B$2&gt;3,IF(LEN($B2304)=0,"",IF(AND($B2304&gt;0,VALUE(SUBSTITUTE($B2304,"4","0"))=$B2304),1,0)),"")</f>
        <v/>
      </c>
      <c r="H2304" s="5" t="str">
        <f>IF(PhieuBauCu!$B$2&gt;4,IF(LEN($B2304)=0,"",IF(AND($B2304&gt;0,VALUE(SUBSTITUTE($B2304,"5","0"))=$B2304),1,0)),"")</f>
        <v/>
      </c>
      <c r="I2304" s="5" t="str">
        <f>IF(PhieuBauCu!$B$2&gt;5,IF(LEN($B2304)=0,"",IF(AND($B2304&gt;0,VALUE(SUBSTITUTE($B2304,"6","0"))=$B2304),1,0)),"")</f>
        <v/>
      </c>
      <c r="J2304" s="5" t="str">
        <f>IF(PhieuBauCu!$B$2&gt;6,IF(LEN($B2304)=0,"",IF(AND($B2304&gt;0,VALUE(SUBSTITUTE($B2304,"7","0"))=$B2304),1,0)),"")</f>
        <v/>
      </c>
      <c r="K2304" s="5" t="str">
        <f>IF(PhieuBauCu!$B$2&gt;7,IF(LEN($B2304)=0,"",IF(AND($B2304&gt;0,VALUE(SUBSTITUTE($B2304,"8","0"))=$B2304),1,0)),"")</f>
        <v/>
      </c>
      <c r="L2304" s="5" t="str">
        <f>IF(PhieuBauCu!$B$2&gt;8,IF(LEN($B2304)=0,"",IF(AND($B2304&gt;0,VALUE(SUBSTITUTE($B2304,"9","0"))=$B2304),1,0)),"")</f>
        <v/>
      </c>
      <c r="M2304" s="9">
        <f t="shared" si="71"/>
        <v>0</v>
      </c>
      <c r="N2304" s="36">
        <f>IF(AND(M2304&lt;=PhieuBauCu!$B$13,M2304&gt;=1),1,0)</f>
        <v>0</v>
      </c>
    </row>
    <row r="2305" spans="1:14" ht="28.5" customHeight="1">
      <c r="A2305" s="2">
        <v>2300</v>
      </c>
      <c r="B2305" s="3"/>
      <c r="C2305" s="48" t="str">
        <f t="shared" si="70"/>
        <v/>
      </c>
      <c r="D2305" s="5" t="str">
        <f>IF(PhieuBauCu!$B$2&gt;0,IF(LEN($B2305)=0,"",IF(AND($B2305&gt;0,VALUE(SUBSTITUTE($B2305,"1","0"))=$B2305),1,0)),"")</f>
        <v/>
      </c>
      <c r="E2305" s="5" t="str">
        <f>IF(PhieuBauCu!$B$2&gt;1,IF(LEN($B2305)=0,"",IF(AND($B2305&gt;0,VALUE(SUBSTITUTE($B2305,"2","0"))=$B2305),1,0)),"")</f>
        <v/>
      </c>
      <c r="F2305" s="5" t="str">
        <f>IF(PhieuBauCu!$B$2&gt;2,IF(LEN($B2305)=0,"",IF(AND($B2305&gt;0,VALUE(SUBSTITUTE($B2305,"3","0"))=$B2305),1,0)),"")</f>
        <v/>
      </c>
      <c r="G2305" s="5" t="str">
        <f>IF(PhieuBauCu!$B$2&gt;3,IF(LEN($B2305)=0,"",IF(AND($B2305&gt;0,VALUE(SUBSTITUTE($B2305,"4","0"))=$B2305),1,0)),"")</f>
        <v/>
      </c>
      <c r="H2305" s="5" t="str">
        <f>IF(PhieuBauCu!$B$2&gt;4,IF(LEN($B2305)=0,"",IF(AND($B2305&gt;0,VALUE(SUBSTITUTE($B2305,"5","0"))=$B2305),1,0)),"")</f>
        <v/>
      </c>
      <c r="I2305" s="5" t="str">
        <f>IF(PhieuBauCu!$B$2&gt;5,IF(LEN($B2305)=0,"",IF(AND($B2305&gt;0,VALUE(SUBSTITUTE($B2305,"6","0"))=$B2305),1,0)),"")</f>
        <v/>
      </c>
      <c r="J2305" s="5" t="str">
        <f>IF(PhieuBauCu!$B$2&gt;6,IF(LEN($B2305)=0,"",IF(AND($B2305&gt;0,VALUE(SUBSTITUTE($B2305,"7","0"))=$B2305),1,0)),"")</f>
        <v/>
      </c>
      <c r="K2305" s="5" t="str">
        <f>IF(PhieuBauCu!$B$2&gt;7,IF(LEN($B2305)=0,"",IF(AND($B2305&gt;0,VALUE(SUBSTITUTE($B2305,"8","0"))=$B2305),1,0)),"")</f>
        <v/>
      </c>
      <c r="L2305" s="5" t="str">
        <f>IF(PhieuBauCu!$B$2&gt;8,IF(LEN($B2305)=0,"",IF(AND($B2305&gt;0,VALUE(SUBSTITUTE($B2305,"9","0"))=$B2305),1,0)),"")</f>
        <v/>
      </c>
      <c r="M2305" s="9">
        <f t="shared" si="71"/>
        <v>0</v>
      </c>
      <c r="N2305" s="36">
        <f>IF(AND(M2305&lt;=PhieuBauCu!$B$13,M2305&gt;=1),1,0)</f>
        <v>0</v>
      </c>
    </row>
    <row r="2306" spans="1:14" ht="28.5" customHeight="1">
      <c r="A2306" s="2">
        <v>2301</v>
      </c>
      <c r="B2306" s="3"/>
      <c r="C2306" s="48" t="str">
        <f t="shared" si="70"/>
        <v/>
      </c>
      <c r="D2306" s="5" t="str">
        <f>IF(PhieuBauCu!$B$2&gt;0,IF(LEN($B2306)=0,"",IF(AND($B2306&gt;0,VALUE(SUBSTITUTE($B2306,"1","0"))=$B2306),1,0)),"")</f>
        <v/>
      </c>
      <c r="E2306" s="5" t="str">
        <f>IF(PhieuBauCu!$B$2&gt;1,IF(LEN($B2306)=0,"",IF(AND($B2306&gt;0,VALUE(SUBSTITUTE($B2306,"2","0"))=$B2306),1,0)),"")</f>
        <v/>
      </c>
      <c r="F2306" s="5" t="str">
        <f>IF(PhieuBauCu!$B$2&gt;2,IF(LEN($B2306)=0,"",IF(AND($B2306&gt;0,VALUE(SUBSTITUTE($B2306,"3","0"))=$B2306),1,0)),"")</f>
        <v/>
      </c>
      <c r="G2306" s="5" t="str">
        <f>IF(PhieuBauCu!$B$2&gt;3,IF(LEN($B2306)=0,"",IF(AND($B2306&gt;0,VALUE(SUBSTITUTE($B2306,"4","0"))=$B2306),1,0)),"")</f>
        <v/>
      </c>
      <c r="H2306" s="5" t="str">
        <f>IF(PhieuBauCu!$B$2&gt;4,IF(LEN($B2306)=0,"",IF(AND($B2306&gt;0,VALUE(SUBSTITUTE($B2306,"5","0"))=$B2306),1,0)),"")</f>
        <v/>
      </c>
      <c r="I2306" s="5" t="str">
        <f>IF(PhieuBauCu!$B$2&gt;5,IF(LEN($B2306)=0,"",IF(AND($B2306&gt;0,VALUE(SUBSTITUTE($B2306,"6","0"))=$B2306),1,0)),"")</f>
        <v/>
      </c>
      <c r="J2306" s="5" t="str">
        <f>IF(PhieuBauCu!$B$2&gt;6,IF(LEN($B2306)=0,"",IF(AND($B2306&gt;0,VALUE(SUBSTITUTE($B2306,"7","0"))=$B2306),1,0)),"")</f>
        <v/>
      </c>
      <c r="K2306" s="5" t="str">
        <f>IF(PhieuBauCu!$B$2&gt;7,IF(LEN($B2306)=0,"",IF(AND($B2306&gt;0,VALUE(SUBSTITUTE($B2306,"8","0"))=$B2306),1,0)),"")</f>
        <v/>
      </c>
      <c r="L2306" s="5" t="str">
        <f>IF(PhieuBauCu!$B$2&gt;8,IF(LEN($B2306)=0,"",IF(AND($B2306&gt;0,VALUE(SUBSTITUTE($B2306,"9","0"))=$B2306),1,0)),"")</f>
        <v/>
      </c>
      <c r="M2306" s="9">
        <f t="shared" si="71"/>
        <v>0</v>
      </c>
      <c r="N2306" s="36">
        <f>IF(AND(M2306&lt;=PhieuBauCu!$B$13,M2306&gt;=1),1,0)</f>
        <v>0</v>
      </c>
    </row>
    <row r="2307" spans="1:14" ht="28.5" customHeight="1">
      <c r="A2307" s="2">
        <v>2302</v>
      </c>
      <c r="B2307" s="3"/>
      <c r="C2307" s="48" t="str">
        <f t="shared" si="70"/>
        <v/>
      </c>
      <c r="D2307" s="5" t="str">
        <f>IF(PhieuBauCu!$B$2&gt;0,IF(LEN($B2307)=0,"",IF(AND($B2307&gt;0,VALUE(SUBSTITUTE($B2307,"1","0"))=$B2307),1,0)),"")</f>
        <v/>
      </c>
      <c r="E2307" s="5" t="str">
        <f>IF(PhieuBauCu!$B$2&gt;1,IF(LEN($B2307)=0,"",IF(AND($B2307&gt;0,VALUE(SUBSTITUTE($B2307,"2","0"))=$B2307),1,0)),"")</f>
        <v/>
      </c>
      <c r="F2307" s="5" t="str">
        <f>IF(PhieuBauCu!$B$2&gt;2,IF(LEN($B2307)=0,"",IF(AND($B2307&gt;0,VALUE(SUBSTITUTE($B2307,"3","0"))=$B2307),1,0)),"")</f>
        <v/>
      </c>
      <c r="G2307" s="5" t="str">
        <f>IF(PhieuBauCu!$B$2&gt;3,IF(LEN($B2307)=0,"",IF(AND($B2307&gt;0,VALUE(SUBSTITUTE($B2307,"4","0"))=$B2307),1,0)),"")</f>
        <v/>
      </c>
      <c r="H2307" s="5" t="str">
        <f>IF(PhieuBauCu!$B$2&gt;4,IF(LEN($B2307)=0,"",IF(AND($B2307&gt;0,VALUE(SUBSTITUTE($B2307,"5","0"))=$B2307),1,0)),"")</f>
        <v/>
      </c>
      <c r="I2307" s="5" t="str">
        <f>IF(PhieuBauCu!$B$2&gt;5,IF(LEN($B2307)=0,"",IF(AND($B2307&gt;0,VALUE(SUBSTITUTE($B2307,"6","0"))=$B2307),1,0)),"")</f>
        <v/>
      </c>
      <c r="J2307" s="5" t="str">
        <f>IF(PhieuBauCu!$B$2&gt;6,IF(LEN($B2307)=0,"",IF(AND($B2307&gt;0,VALUE(SUBSTITUTE($B2307,"7","0"))=$B2307),1,0)),"")</f>
        <v/>
      </c>
      <c r="K2307" s="5" t="str">
        <f>IF(PhieuBauCu!$B$2&gt;7,IF(LEN($B2307)=0,"",IF(AND($B2307&gt;0,VALUE(SUBSTITUTE($B2307,"8","0"))=$B2307),1,0)),"")</f>
        <v/>
      </c>
      <c r="L2307" s="5" t="str">
        <f>IF(PhieuBauCu!$B$2&gt;8,IF(LEN($B2307)=0,"",IF(AND($B2307&gt;0,VALUE(SUBSTITUTE($B2307,"9","0"))=$B2307),1,0)),"")</f>
        <v/>
      </c>
      <c r="M2307" s="9">
        <f t="shared" si="71"/>
        <v>0</v>
      </c>
      <c r="N2307" s="36">
        <f>IF(AND(M2307&lt;=PhieuBauCu!$B$13,M2307&gt;=1),1,0)</f>
        <v>0</v>
      </c>
    </row>
    <row r="2308" spans="1:14" ht="28.5" customHeight="1">
      <c r="A2308" s="2">
        <v>2303</v>
      </c>
      <c r="B2308" s="3"/>
      <c r="C2308" s="48" t="str">
        <f t="shared" si="70"/>
        <v/>
      </c>
      <c r="D2308" s="5" t="str">
        <f>IF(PhieuBauCu!$B$2&gt;0,IF(LEN($B2308)=0,"",IF(AND($B2308&gt;0,VALUE(SUBSTITUTE($B2308,"1","0"))=$B2308),1,0)),"")</f>
        <v/>
      </c>
      <c r="E2308" s="5" t="str">
        <f>IF(PhieuBauCu!$B$2&gt;1,IF(LEN($B2308)=0,"",IF(AND($B2308&gt;0,VALUE(SUBSTITUTE($B2308,"2","0"))=$B2308),1,0)),"")</f>
        <v/>
      </c>
      <c r="F2308" s="5" t="str">
        <f>IF(PhieuBauCu!$B$2&gt;2,IF(LEN($B2308)=0,"",IF(AND($B2308&gt;0,VALUE(SUBSTITUTE($B2308,"3","0"))=$B2308),1,0)),"")</f>
        <v/>
      </c>
      <c r="G2308" s="5" t="str">
        <f>IF(PhieuBauCu!$B$2&gt;3,IF(LEN($B2308)=0,"",IF(AND($B2308&gt;0,VALUE(SUBSTITUTE($B2308,"4","0"))=$B2308),1,0)),"")</f>
        <v/>
      </c>
      <c r="H2308" s="5" t="str">
        <f>IF(PhieuBauCu!$B$2&gt;4,IF(LEN($B2308)=0,"",IF(AND($B2308&gt;0,VALUE(SUBSTITUTE($B2308,"5","0"))=$B2308),1,0)),"")</f>
        <v/>
      </c>
      <c r="I2308" s="5" t="str">
        <f>IF(PhieuBauCu!$B$2&gt;5,IF(LEN($B2308)=0,"",IF(AND($B2308&gt;0,VALUE(SUBSTITUTE($B2308,"6","0"))=$B2308),1,0)),"")</f>
        <v/>
      </c>
      <c r="J2308" s="5" t="str">
        <f>IF(PhieuBauCu!$B$2&gt;6,IF(LEN($B2308)=0,"",IF(AND($B2308&gt;0,VALUE(SUBSTITUTE($B2308,"7","0"))=$B2308),1,0)),"")</f>
        <v/>
      </c>
      <c r="K2308" s="5" t="str">
        <f>IF(PhieuBauCu!$B$2&gt;7,IF(LEN($B2308)=0,"",IF(AND($B2308&gt;0,VALUE(SUBSTITUTE($B2308,"8","0"))=$B2308),1,0)),"")</f>
        <v/>
      </c>
      <c r="L2308" s="5" t="str">
        <f>IF(PhieuBauCu!$B$2&gt;8,IF(LEN($B2308)=0,"",IF(AND($B2308&gt;0,VALUE(SUBSTITUTE($B2308,"9","0"))=$B2308),1,0)),"")</f>
        <v/>
      </c>
      <c r="M2308" s="9">
        <f t="shared" si="71"/>
        <v>0</v>
      </c>
      <c r="N2308" s="36">
        <f>IF(AND(M2308&lt;=PhieuBauCu!$B$13,M2308&gt;=1),1,0)</f>
        <v>0</v>
      </c>
    </row>
    <row r="2309" spans="1:14" ht="28.5" customHeight="1">
      <c r="A2309" s="2">
        <v>2304</v>
      </c>
      <c r="B2309" s="3"/>
      <c r="C2309" s="48" t="str">
        <f t="shared" si="70"/>
        <v/>
      </c>
      <c r="D2309" s="5" t="str">
        <f>IF(PhieuBauCu!$B$2&gt;0,IF(LEN($B2309)=0,"",IF(AND($B2309&gt;0,VALUE(SUBSTITUTE($B2309,"1","0"))=$B2309),1,0)),"")</f>
        <v/>
      </c>
      <c r="E2309" s="5" t="str">
        <f>IF(PhieuBauCu!$B$2&gt;1,IF(LEN($B2309)=0,"",IF(AND($B2309&gt;0,VALUE(SUBSTITUTE($B2309,"2","0"))=$B2309),1,0)),"")</f>
        <v/>
      </c>
      <c r="F2309" s="5" t="str">
        <f>IF(PhieuBauCu!$B$2&gt;2,IF(LEN($B2309)=0,"",IF(AND($B2309&gt;0,VALUE(SUBSTITUTE($B2309,"3","0"))=$B2309),1,0)),"")</f>
        <v/>
      </c>
      <c r="G2309" s="5" t="str">
        <f>IF(PhieuBauCu!$B$2&gt;3,IF(LEN($B2309)=0,"",IF(AND($B2309&gt;0,VALUE(SUBSTITUTE($B2309,"4","0"))=$B2309),1,0)),"")</f>
        <v/>
      </c>
      <c r="H2309" s="5" t="str">
        <f>IF(PhieuBauCu!$B$2&gt;4,IF(LEN($B2309)=0,"",IF(AND($B2309&gt;0,VALUE(SUBSTITUTE($B2309,"5","0"))=$B2309),1,0)),"")</f>
        <v/>
      </c>
      <c r="I2309" s="5" t="str">
        <f>IF(PhieuBauCu!$B$2&gt;5,IF(LEN($B2309)=0,"",IF(AND($B2309&gt;0,VALUE(SUBSTITUTE($B2309,"6","0"))=$B2309),1,0)),"")</f>
        <v/>
      </c>
      <c r="J2309" s="5" t="str">
        <f>IF(PhieuBauCu!$B$2&gt;6,IF(LEN($B2309)=0,"",IF(AND($B2309&gt;0,VALUE(SUBSTITUTE($B2309,"7","0"))=$B2309),1,0)),"")</f>
        <v/>
      </c>
      <c r="K2309" s="5" t="str">
        <f>IF(PhieuBauCu!$B$2&gt;7,IF(LEN($B2309)=0,"",IF(AND($B2309&gt;0,VALUE(SUBSTITUTE($B2309,"8","0"))=$B2309),1,0)),"")</f>
        <v/>
      </c>
      <c r="L2309" s="5" t="str">
        <f>IF(PhieuBauCu!$B$2&gt;8,IF(LEN($B2309)=0,"",IF(AND($B2309&gt;0,VALUE(SUBSTITUTE($B2309,"9","0"))=$B2309),1,0)),"")</f>
        <v/>
      </c>
      <c r="M2309" s="9">
        <f t="shared" si="71"/>
        <v>0</v>
      </c>
      <c r="N2309" s="36">
        <f>IF(AND(M2309&lt;=PhieuBauCu!$B$13,M2309&gt;=1),1,0)</f>
        <v>0</v>
      </c>
    </row>
    <row r="2310" spans="1:14" ht="28.5" customHeight="1">
      <c r="A2310" s="2">
        <v>2305</v>
      </c>
      <c r="B2310" s="3"/>
      <c r="C2310" s="48" t="str">
        <f t="shared" si="70"/>
        <v/>
      </c>
      <c r="D2310" s="5" t="str">
        <f>IF(PhieuBauCu!$B$2&gt;0,IF(LEN($B2310)=0,"",IF(AND($B2310&gt;0,VALUE(SUBSTITUTE($B2310,"1","0"))=$B2310),1,0)),"")</f>
        <v/>
      </c>
      <c r="E2310" s="5" t="str">
        <f>IF(PhieuBauCu!$B$2&gt;1,IF(LEN($B2310)=0,"",IF(AND($B2310&gt;0,VALUE(SUBSTITUTE($B2310,"2","0"))=$B2310),1,0)),"")</f>
        <v/>
      </c>
      <c r="F2310" s="5" t="str">
        <f>IF(PhieuBauCu!$B$2&gt;2,IF(LEN($B2310)=0,"",IF(AND($B2310&gt;0,VALUE(SUBSTITUTE($B2310,"3","0"))=$B2310),1,0)),"")</f>
        <v/>
      </c>
      <c r="G2310" s="5" t="str">
        <f>IF(PhieuBauCu!$B$2&gt;3,IF(LEN($B2310)=0,"",IF(AND($B2310&gt;0,VALUE(SUBSTITUTE($B2310,"4","0"))=$B2310),1,0)),"")</f>
        <v/>
      </c>
      <c r="H2310" s="5" t="str">
        <f>IF(PhieuBauCu!$B$2&gt;4,IF(LEN($B2310)=0,"",IF(AND($B2310&gt;0,VALUE(SUBSTITUTE($B2310,"5","0"))=$B2310),1,0)),"")</f>
        <v/>
      </c>
      <c r="I2310" s="5" t="str">
        <f>IF(PhieuBauCu!$B$2&gt;5,IF(LEN($B2310)=0,"",IF(AND($B2310&gt;0,VALUE(SUBSTITUTE($B2310,"6","0"))=$B2310),1,0)),"")</f>
        <v/>
      </c>
      <c r="J2310" s="5" t="str">
        <f>IF(PhieuBauCu!$B$2&gt;6,IF(LEN($B2310)=0,"",IF(AND($B2310&gt;0,VALUE(SUBSTITUTE($B2310,"7","0"))=$B2310),1,0)),"")</f>
        <v/>
      </c>
      <c r="K2310" s="5" t="str">
        <f>IF(PhieuBauCu!$B$2&gt;7,IF(LEN($B2310)=0,"",IF(AND($B2310&gt;0,VALUE(SUBSTITUTE($B2310,"8","0"))=$B2310),1,0)),"")</f>
        <v/>
      </c>
      <c r="L2310" s="5" t="str">
        <f>IF(PhieuBauCu!$B$2&gt;8,IF(LEN($B2310)=0,"",IF(AND($B2310&gt;0,VALUE(SUBSTITUTE($B2310,"9","0"))=$B2310),1,0)),"")</f>
        <v/>
      </c>
      <c r="M2310" s="9">
        <f t="shared" si="71"/>
        <v>0</v>
      </c>
      <c r="N2310" s="36">
        <f>IF(AND(M2310&lt;=PhieuBauCu!$B$13,M2310&gt;=1),1,0)</f>
        <v>0</v>
      </c>
    </row>
    <row r="2311" spans="1:14" ht="28.5" customHeight="1">
      <c r="A2311" s="2">
        <v>2306</v>
      </c>
      <c r="B2311" s="3"/>
      <c r="C2311" s="48" t="str">
        <f t="shared" ref="C2311:C2374" si="72">IF(LEN(B2311)&gt;0,IF(N2311=1,"Ok","Not Ok"),"")</f>
        <v/>
      </c>
      <c r="D2311" s="5" t="str">
        <f>IF(PhieuBauCu!$B$2&gt;0,IF(LEN($B2311)=0,"",IF(AND($B2311&gt;0,VALUE(SUBSTITUTE($B2311,"1","0"))=$B2311),1,0)),"")</f>
        <v/>
      </c>
      <c r="E2311" s="5" t="str">
        <f>IF(PhieuBauCu!$B$2&gt;1,IF(LEN($B2311)=0,"",IF(AND($B2311&gt;0,VALUE(SUBSTITUTE($B2311,"2","0"))=$B2311),1,0)),"")</f>
        <v/>
      </c>
      <c r="F2311" s="5" t="str">
        <f>IF(PhieuBauCu!$B$2&gt;2,IF(LEN($B2311)=0,"",IF(AND($B2311&gt;0,VALUE(SUBSTITUTE($B2311,"3","0"))=$B2311),1,0)),"")</f>
        <v/>
      </c>
      <c r="G2311" s="5" t="str">
        <f>IF(PhieuBauCu!$B$2&gt;3,IF(LEN($B2311)=0,"",IF(AND($B2311&gt;0,VALUE(SUBSTITUTE($B2311,"4","0"))=$B2311),1,0)),"")</f>
        <v/>
      </c>
      <c r="H2311" s="5" t="str">
        <f>IF(PhieuBauCu!$B$2&gt;4,IF(LEN($B2311)=0,"",IF(AND($B2311&gt;0,VALUE(SUBSTITUTE($B2311,"5","0"))=$B2311),1,0)),"")</f>
        <v/>
      </c>
      <c r="I2311" s="5" t="str">
        <f>IF(PhieuBauCu!$B$2&gt;5,IF(LEN($B2311)=0,"",IF(AND($B2311&gt;0,VALUE(SUBSTITUTE($B2311,"6","0"))=$B2311),1,0)),"")</f>
        <v/>
      </c>
      <c r="J2311" s="5" t="str">
        <f>IF(PhieuBauCu!$B$2&gt;6,IF(LEN($B2311)=0,"",IF(AND($B2311&gt;0,VALUE(SUBSTITUTE($B2311,"7","0"))=$B2311),1,0)),"")</f>
        <v/>
      </c>
      <c r="K2311" s="5" t="str">
        <f>IF(PhieuBauCu!$B$2&gt;7,IF(LEN($B2311)=0,"",IF(AND($B2311&gt;0,VALUE(SUBSTITUTE($B2311,"8","0"))=$B2311),1,0)),"")</f>
        <v/>
      </c>
      <c r="L2311" s="5" t="str">
        <f>IF(PhieuBauCu!$B$2&gt;8,IF(LEN($B2311)=0,"",IF(AND($B2311&gt;0,VALUE(SUBSTITUTE($B2311,"9","0"))=$B2311),1,0)),"")</f>
        <v/>
      </c>
      <c r="M2311" s="9">
        <f t="shared" ref="M2311:M2374" si="73">SUMIF(D2311:L2311,1)</f>
        <v>0</v>
      </c>
      <c r="N2311" s="36">
        <f>IF(AND(M2311&lt;=PhieuBauCu!$B$13,M2311&gt;=1),1,0)</f>
        <v>0</v>
      </c>
    </row>
    <row r="2312" spans="1:14" ht="28.5" customHeight="1">
      <c r="A2312" s="2">
        <v>2307</v>
      </c>
      <c r="B2312" s="3"/>
      <c r="C2312" s="48" t="str">
        <f t="shared" si="72"/>
        <v/>
      </c>
      <c r="D2312" s="5" t="str">
        <f>IF(PhieuBauCu!$B$2&gt;0,IF(LEN($B2312)=0,"",IF(AND($B2312&gt;0,VALUE(SUBSTITUTE($B2312,"1","0"))=$B2312),1,0)),"")</f>
        <v/>
      </c>
      <c r="E2312" s="5" t="str">
        <f>IF(PhieuBauCu!$B$2&gt;1,IF(LEN($B2312)=0,"",IF(AND($B2312&gt;0,VALUE(SUBSTITUTE($B2312,"2","0"))=$B2312),1,0)),"")</f>
        <v/>
      </c>
      <c r="F2312" s="5" t="str">
        <f>IF(PhieuBauCu!$B$2&gt;2,IF(LEN($B2312)=0,"",IF(AND($B2312&gt;0,VALUE(SUBSTITUTE($B2312,"3","0"))=$B2312),1,0)),"")</f>
        <v/>
      </c>
      <c r="G2312" s="5" t="str">
        <f>IF(PhieuBauCu!$B$2&gt;3,IF(LEN($B2312)=0,"",IF(AND($B2312&gt;0,VALUE(SUBSTITUTE($B2312,"4","0"))=$B2312),1,0)),"")</f>
        <v/>
      </c>
      <c r="H2312" s="5" t="str">
        <f>IF(PhieuBauCu!$B$2&gt;4,IF(LEN($B2312)=0,"",IF(AND($B2312&gt;0,VALUE(SUBSTITUTE($B2312,"5","0"))=$B2312),1,0)),"")</f>
        <v/>
      </c>
      <c r="I2312" s="5" t="str">
        <f>IF(PhieuBauCu!$B$2&gt;5,IF(LEN($B2312)=0,"",IF(AND($B2312&gt;0,VALUE(SUBSTITUTE($B2312,"6","0"))=$B2312),1,0)),"")</f>
        <v/>
      </c>
      <c r="J2312" s="5" t="str">
        <f>IF(PhieuBauCu!$B$2&gt;6,IF(LEN($B2312)=0,"",IF(AND($B2312&gt;0,VALUE(SUBSTITUTE($B2312,"7","0"))=$B2312),1,0)),"")</f>
        <v/>
      </c>
      <c r="K2312" s="5" t="str">
        <f>IF(PhieuBauCu!$B$2&gt;7,IF(LEN($B2312)=0,"",IF(AND($B2312&gt;0,VALUE(SUBSTITUTE($B2312,"8","0"))=$B2312),1,0)),"")</f>
        <v/>
      </c>
      <c r="L2312" s="5" t="str">
        <f>IF(PhieuBauCu!$B$2&gt;8,IF(LEN($B2312)=0,"",IF(AND($B2312&gt;0,VALUE(SUBSTITUTE($B2312,"9","0"))=$B2312),1,0)),"")</f>
        <v/>
      </c>
      <c r="M2312" s="9">
        <f t="shared" si="73"/>
        <v>0</v>
      </c>
      <c r="N2312" s="36">
        <f>IF(AND(M2312&lt;=PhieuBauCu!$B$13,M2312&gt;=1),1,0)</f>
        <v>0</v>
      </c>
    </row>
    <row r="2313" spans="1:14" ht="28.5" customHeight="1">
      <c r="A2313" s="2">
        <v>2308</v>
      </c>
      <c r="B2313" s="3"/>
      <c r="C2313" s="48" t="str">
        <f t="shared" si="72"/>
        <v/>
      </c>
      <c r="D2313" s="5" t="str">
        <f>IF(PhieuBauCu!$B$2&gt;0,IF(LEN($B2313)=0,"",IF(AND($B2313&gt;0,VALUE(SUBSTITUTE($B2313,"1","0"))=$B2313),1,0)),"")</f>
        <v/>
      </c>
      <c r="E2313" s="5" t="str">
        <f>IF(PhieuBauCu!$B$2&gt;1,IF(LEN($B2313)=0,"",IF(AND($B2313&gt;0,VALUE(SUBSTITUTE($B2313,"2","0"))=$B2313),1,0)),"")</f>
        <v/>
      </c>
      <c r="F2313" s="5" t="str">
        <f>IF(PhieuBauCu!$B$2&gt;2,IF(LEN($B2313)=0,"",IF(AND($B2313&gt;0,VALUE(SUBSTITUTE($B2313,"3","0"))=$B2313),1,0)),"")</f>
        <v/>
      </c>
      <c r="G2313" s="5" t="str">
        <f>IF(PhieuBauCu!$B$2&gt;3,IF(LEN($B2313)=0,"",IF(AND($B2313&gt;0,VALUE(SUBSTITUTE($B2313,"4","0"))=$B2313),1,0)),"")</f>
        <v/>
      </c>
      <c r="H2313" s="5" t="str">
        <f>IF(PhieuBauCu!$B$2&gt;4,IF(LEN($B2313)=0,"",IF(AND($B2313&gt;0,VALUE(SUBSTITUTE($B2313,"5","0"))=$B2313),1,0)),"")</f>
        <v/>
      </c>
      <c r="I2313" s="5" t="str">
        <f>IF(PhieuBauCu!$B$2&gt;5,IF(LEN($B2313)=0,"",IF(AND($B2313&gt;0,VALUE(SUBSTITUTE($B2313,"6","0"))=$B2313),1,0)),"")</f>
        <v/>
      </c>
      <c r="J2313" s="5" t="str">
        <f>IF(PhieuBauCu!$B$2&gt;6,IF(LEN($B2313)=0,"",IF(AND($B2313&gt;0,VALUE(SUBSTITUTE($B2313,"7","0"))=$B2313),1,0)),"")</f>
        <v/>
      </c>
      <c r="K2313" s="5" t="str">
        <f>IF(PhieuBauCu!$B$2&gt;7,IF(LEN($B2313)=0,"",IF(AND($B2313&gt;0,VALUE(SUBSTITUTE($B2313,"8","0"))=$B2313),1,0)),"")</f>
        <v/>
      </c>
      <c r="L2313" s="5" t="str">
        <f>IF(PhieuBauCu!$B$2&gt;8,IF(LEN($B2313)=0,"",IF(AND($B2313&gt;0,VALUE(SUBSTITUTE($B2313,"9","0"))=$B2313),1,0)),"")</f>
        <v/>
      </c>
      <c r="M2313" s="9">
        <f t="shared" si="73"/>
        <v>0</v>
      </c>
      <c r="N2313" s="36">
        <f>IF(AND(M2313&lt;=PhieuBauCu!$B$13,M2313&gt;=1),1,0)</f>
        <v>0</v>
      </c>
    </row>
    <row r="2314" spans="1:14" ht="28.5" customHeight="1">
      <c r="A2314" s="2">
        <v>2309</v>
      </c>
      <c r="B2314" s="3"/>
      <c r="C2314" s="48" t="str">
        <f t="shared" si="72"/>
        <v/>
      </c>
      <c r="D2314" s="5" t="str">
        <f>IF(PhieuBauCu!$B$2&gt;0,IF(LEN($B2314)=0,"",IF(AND($B2314&gt;0,VALUE(SUBSTITUTE($B2314,"1","0"))=$B2314),1,0)),"")</f>
        <v/>
      </c>
      <c r="E2314" s="5" t="str">
        <f>IF(PhieuBauCu!$B$2&gt;1,IF(LEN($B2314)=0,"",IF(AND($B2314&gt;0,VALUE(SUBSTITUTE($B2314,"2","0"))=$B2314),1,0)),"")</f>
        <v/>
      </c>
      <c r="F2314" s="5" t="str">
        <f>IF(PhieuBauCu!$B$2&gt;2,IF(LEN($B2314)=0,"",IF(AND($B2314&gt;0,VALUE(SUBSTITUTE($B2314,"3","0"))=$B2314),1,0)),"")</f>
        <v/>
      </c>
      <c r="G2314" s="5" t="str">
        <f>IF(PhieuBauCu!$B$2&gt;3,IF(LEN($B2314)=0,"",IF(AND($B2314&gt;0,VALUE(SUBSTITUTE($B2314,"4","0"))=$B2314),1,0)),"")</f>
        <v/>
      </c>
      <c r="H2314" s="5" t="str">
        <f>IF(PhieuBauCu!$B$2&gt;4,IF(LEN($B2314)=0,"",IF(AND($B2314&gt;0,VALUE(SUBSTITUTE($B2314,"5","0"))=$B2314),1,0)),"")</f>
        <v/>
      </c>
      <c r="I2314" s="5" t="str">
        <f>IF(PhieuBauCu!$B$2&gt;5,IF(LEN($B2314)=0,"",IF(AND($B2314&gt;0,VALUE(SUBSTITUTE($B2314,"6","0"))=$B2314),1,0)),"")</f>
        <v/>
      </c>
      <c r="J2314" s="5" t="str">
        <f>IF(PhieuBauCu!$B$2&gt;6,IF(LEN($B2314)=0,"",IF(AND($B2314&gt;0,VALUE(SUBSTITUTE($B2314,"7","0"))=$B2314),1,0)),"")</f>
        <v/>
      </c>
      <c r="K2314" s="5" t="str">
        <f>IF(PhieuBauCu!$B$2&gt;7,IF(LEN($B2314)=0,"",IF(AND($B2314&gt;0,VALUE(SUBSTITUTE($B2314,"8","0"))=$B2314),1,0)),"")</f>
        <v/>
      </c>
      <c r="L2314" s="5" t="str">
        <f>IF(PhieuBauCu!$B$2&gt;8,IF(LEN($B2314)=0,"",IF(AND($B2314&gt;0,VALUE(SUBSTITUTE($B2314,"9","0"))=$B2314),1,0)),"")</f>
        <v/>
      </c>
      <c r="M2314" s="9">
        <f t="shared" si="73"/>
        <v>0</v>
      </c>
      <c r="N2314" s="36">
        <f>IF(AND(M2314&lt;=PhieuBauCu!$B$13,M2314&gt;=1),1,0)</f>
        <v>0</v>
      </c>
    </row>
    <row r="2315" spans="1:14" ht="28.5" customHeight="1">
      <c r="A2315" s="2">
        <v>2310</v>
      </c>
      <c r="B2315" s="3"/>
      <c r="C2315" s="48" t="str">
        <f t="shared" si="72"/>
        <v/>
      </c>
      <c r="D2315" s="5" t="str">
        <f>IF(PhieuBauCu!$B$2&gt;0,IF(LEN($B2315)=0,"",IF(AND($B2315&gt;0,VALUE(SUBSTITUTE($B2315,"1","0"))=$B2315),1,0)),"")</f>
        <v/>
      </c>
      <c r="E2315" s="5" t="str">
        <f>IF(PhieuBauCu!$B$2&gt;1,IF(LEN($B2315)=0,"",IF(AND($B2315&gt;0,VALUE(SUBSTITUTE($B2315,"2","0"))=$B2315),1,0)),"")</f>
        <v/>
      </c>
      <c r="F2315" s="5" t="str">
        <f>IF(PhieuBauCu!$B$2&gt;2,IF(LEN($B2315)=0,"",IF(AND($B2315&gt;0,VALUE(SUBSTITUTE($B2315,"3","0"))=$B2315),1,0)),"")</f>
        <v/>
      </c>
      <c r="G2315" s="5" t="str">
        <f>IF(PhieuBauCu!$B$2&gt;3,IF(LEN($B2315)=0,"",IF(AND($B2315&gt;0,VALUE(SUBSTITUTE($B2315,"4","0"))=$B2315),1,0)),"")</f>
        <v/>
      </c>
      <c r="H2315" s="5" t="str">
        <f>IF(PhieuBauCu!$B$2&gt;4,IF(LEN($B2315)=0,"",IF(AND($B2315&gt;0,VALUE(SUBSTITUTE($B2315,"5","0"))=$B2315),1,0)),"")</f>
        <v/>
      </c>
      <c r="I2315" s="5" t="str">
        <f>IF(PhieuBauCu!$B$2&gt;5,IF(LEN($B2315)=0,"",IF(AND($B2315&gt;0,VALUE(SUBSTITUTE($B2315,"6","0"))=$B2315),1,0)),"")</f>
        <v/>
      </c>
      <c r="J2315" s="5" t="str">
        <f>IF(PhieuBauCu!$B$2&gt;6,IF(LEN($B2315)=0,"",IF(AND($B2315&gt;0,VALUE(SUBSTITUTE($B2315,"7","0"))=$B2315),1,0)),"")</f>
        <v/>
      </c>
      <c r="K2315" s="5" t="str">
        <f>IF(PhieuBauCu!$B$2&gt;7,IF(LEN($B2315)=0,"",IF(AND($B2315&gt;0,VALUE(SUBSTITUTE($B2315,"8","0"))=$B2315),1,0)),"")</f>
        <v/>
      </c>
      <c r="L2315" s="5" t="str">
        <f>IF(PhieuBauCu!$B$2&gt;8,IF(LEN($B2315)=0,"",IF(AND($B2315&gt;0,VALUE(SUBSTITUTE($B2315,"9","0"))=$B2315),1,0)),"")</f>
        <v/>
      </c>
      <c r="M2315" s="9">
        <f t="shared" si="73"/>
        <v>0</v>
      </c>
      <c r="N2315" s="36">
        <f>IF(AND(M2315&lt;=PhieuBauCu!$B$13,M2315&gt;=1),1,0)</f>
        <v>0</v>
      </c>
    </row>
    <row r="2316" spans="1:14" ht="28.5" customHeight="1">
      <c r="A2316" s="2">
        <v>2311</v>
      </c>
      <c r="B2316" s="3"/>
      <c r="C2316" s="48" t="str">
        <f t="shared" si="72"/>
        <v/>
      </c>
      <c r="D2316" s="5" t="str">
        <f>IF(PhieuBauCu!$B$2&gt;0,IF(LEN($B2316)=0,"",IF(AND($B2316&gt;0,VALUE(SUBSTITUTE($B2316,"1","0"))=$B2316),1,0)),"")</f>
        <v/>
      </c>
      <c r="E2316" s="5" t="str">
        <f>IF(PhieuBauCu!$B$2&gt;1,IF(LEN($B2316)=0,"",IF(AND($B2316&gt;0,VALUE(SUBSTITUTE($B2316,"2","0"))=$B2316),1,0)),"")</f>
        <v/>
      </c>
      <c r="F2316" s="5" t="str">
        <f>IF(PhieuBauCu!$B$2&gt;2,IF(LEN($B2316)=0,"",IF(AND($B2316&gt;0,VALUE(SUBSTITUTE($B2316,"3","0"))=$B2316),1,0)),"")</f>
        <v/>
      </c>
      <c r="G2316" s="5" t="str">
        <f>IF(PhieuBauCu!$B$2&gt;3,IF(LEN($B2316)=0,"",IF(AND($B2316&gt;0,VALUE(SUBSTITUTE($B2316,"4","0"))=$B2316),1,0)),"")</f>
        <v/>
      </c>
      <c r="H2316" s="5" t="str">
        <f>IF(PhieuBauCu!$B$2&gt;4,IF(LEN($B2316)=0,"",IF(AND($B2316&gt;0,VALUE(SUBSTITUTE($B2316,"5","0"))=$B2316),1,0)),"")</f>
        <v/>
      </c>
      <c r="I2316" s="5" t="str">
        <f>IF(PhieuBauCu!$B$2&gt;5,IF(LEN($B2316)=0,"",IF(AND($B2316&gt;0,VALUE(SUBSTITUTE($B2316,"6","0"))=$B2316),1,0)),"")</f>
        <v/>
      </c>
      <c r="J2316" s="5" t="str">
        <f>IF(PhieuBauCu!$B$2&gt;6,IF(LEN($B2316)=0,"",IF(AND($B2316&gt;0,VALUE(SUBSTITUTE($B2316,"7","0"))=$B2316),1,0)),"")</f>
        <v/>
      </c>
      <c r="K2316" s="5" t="str">
        <f>IF(PhieuBauCu!$B$2&gt;7,IF(LEN($B2316)=0,"",IF(AND($B2316&gt;0,VALUE(SUBSTITUTE($B2316,"8","0"))=$B2316),1,0)),"")</f>
        <v/>
      </c>
      <c r="L2316" s="5" t="str">
        <f>IF(PhieuBauCu!$B$2&gt;8,IF(LEN($B2316)=0,"",IF(AND($B2316&gt;0,VALUE(SUBSTITUTE($B2316,"9","0"))=$B2316),1,0)),"")</f>
        <v/>
      </c>
      <c r="M2316" s="9">
        <f t="shared" si="73"/>
        <v>0</v>
      </c>
      <c r="N2316" s="36">
        <f>IF(AND(M2316&lt;=PhieuBauCu!$B$13,M2316&gt;=1),1,0)</f>
        <v>0</v>
      </c>
    </row>
    <row r="2317" spans="1:14" ht="28.5" customHeight="1">
      <c r="A2317" s="2">
        <v>2312</v>
      </c>
      <c r="B2317" s="3"/>
      <c r="C2317" s="48" t="str">
        <f t="shared" si="72"/>
        <v/>
      </c>
      <c r="D2317" s="5" t="str">
        <f>IF(PhieuBauCu!$B$2&gt;0,IF(LEN($B2317)=0,"",IF(AND($B2317&gt;0,VALUE(SUBSTITUTE($B2317,"1","0"))=$B2317),1,0)),"")</f>
        <v/>
      </c>
      <c r="E2317" s="5" t="str">
        <f>IF(PhieuBauCu!$B$2&gt;1,IF(LEN($B2317)=0,"",IF(AND($B2317&gt;0,VALUE(SUBSTITUTE($B2317,"2","0"))=$B2317),1,0)),"")</f>
        <v/>
      </c>
      <c r="F2317" s="5" t="str">
        <f>IF(PhieuBauCu!$B$2&gt;2,IF(LEN($B2317)=0,"",IF(AND($B2317&gt;0,VALUE(SUBSTITUTE($B2317,"3","0"))=$B2317),1,0)),"")</f>
        <v/>
      </c>
      <c r="G2317" s="5" t="str">
        <f>IF(PhieuBauCu!$B$2&gt;3,IF(LEN($B2317)=0,"",IF(AND($B2317&gt;0,VALUE(SUBSTITUTE($B2317,"4","0"))=$B2317),1,0)),"")</f>
        <v/>
      </c>
      <c r="H2317" s="5" t="str">
        <f>IF(PhieuBauCu!$B$2&gt;4,IF(LEN($B2317)=0,"",IF(AND($B2317&gt;0,VALUE(SUBSTITUTE($B2317,"5","0"))=$B2317),1,0)),"")</f>
        <v/>
      </c>
      <c r="I2317" s="5" t="str">
        <f>IF(PhieuBauCu!$B$2&gt;5,IF(LEN($B2317)=0,"",IF(AND($B2317&gt;0,VALUE(SUBSTITUTE($B2317,"6","0"))=$B2317),1,0)),"")</f>
        <v/>
      </c>
      <c r="J2317" s="5" t="str">
        <f>IF(PhieuBauCu!$B$2&gt;6,IF(LEN($B2317)=0,"",IF(AND($B2317&gt;0,VALUE(SUBSTITUTE($B2317,"7","0"))=$B2317),1,0)),"")</f>
        <v/>
      </c>
      <c r="K2317" s="5" t="str">
        <f>IF(PhieuBauCu!$B$2&gt;7,IF(LEN($B2317)=0,"",IF(AND($B2317&gt;0,VALUE(SUBSTITUTE($B2317,"8","0"))=$B2317),1,0)),"")</f>
        <v/>
      </c>
      <c r="L2317" s="5" t="str">
        <f>IF(PhieuBauCu!$B$2&gt;8,IF(LEN($B2317)=0,"",IF(AND($B2317&gt;0,VALUE(SUBSTITUTE($B2317,"9","0"))=$B2317),1,0)),"")</f>
        <v/>
      </c>
      <c r="M2317" s="9">
        <f t="shared" si="73"/>
        <v>0</v>
      </c>
      <c r="N2317" s="36">
        <f>IF(AND(M2317&lt;=PhieuBauCu!$B$13,M2317&gt;=1),1,0)</f>
        <v>0</v>
      </c>
    </row>
    <row r="2318" spans="1:14" ht="28.5" customHeight="1">
      <c r="A2318" s="2">
        <v>2313</v>
      </c>
      <c r="B2318" s="3"/>
      <c r="C2318" s="48" t="str">
        <f t="shared" si="72"/>
        <v/>
      </c>
      <c r="D2318" s="5" t="str">
        <f>IF(PhieuBauCu!$B$2&gt;0,IF(LEN($B2318)=0,"",IF(AND($B2318&gt;0,VALUE(SUBSTITUTE($B2318,"1","0"))=$B2318),1,0)),"")</f>
        <v/>
      </c>
      <c r="E2318" s="5" t="str">
        <f>IF(PhieuBauCu!$B$2&gt;1,IF(LEN($B2318)=0,"",IF(AND($B2318&gt;0,VALUE(SUBSTITUTE($B2318,"2","0"))=$B2318),1,0)),"")</f>
        <v/>
      </c>
      <c r="F2318" s="5" t="str">
        <f>IF(PhieuBauCu!$B$2&gt;2,IF(LEN($B2318)=0,"",IF(AND($B2318&gt;0,VALUE(SUBSTITUTE($B2318,"3","0"))=$B2318),1,0)),"")</f>
        <v/>
      </c>
      <c r="G2318" s="5" t="str">
        <f>IF(PhieuBauCu!$B$2&gt;3,IF(LEN($B2318)=0,"",IF(AND($B2318&gt;0,VALUE(SUBSTITUTE($B2318,"4","0"))=$B2318),1,0)),"")</f>
        <v/>
      </c>
      <c r="H2318" s="5" t="str">
        <f>IF(PhieuBauCu!$B$2&gt;4,IF(LEN($B2318)=0,"",IF(AND($B2318&gt;0,VALUE(SUBSTITUTE($B2318,"5","0"))=$B2318),1,0)),"")</f>
        <v/>
      </c>
      <c r="I2318" s="5" t="str">
        <f>IF(PhieuBauCu!$B$2&gt;5,IF(LEN($B2318)=0,"",IF(AND($B2318&gt;0,VALUE(SUBSTITUTE($B2318,"6","0"))=$B2318),1,0)),"")</f>
        <v/>
      </c>
      <c r="J2318" s="5" t="str">
        <f>IF(PhieuBauCu!$B$2&gt;6,IF(LEN($B2318)=0,"",IF(AND($B2318&gt;0,VALUE(SUBSTITUTE($B2318,"7","0"))=$B2318),1,0)),"")</f>
        <v/>
      </c>
      <c r="K2318" s="5" t="str">
        <f>IF(PhieuBauCu!$B$2&gt;7,IF(LEN($B2318)=0,"",IF(AND($B2318&gt;0,VALUE(SUBSTITUTE($B2318,"8","0"))=$B2318),1,0)),"")</f>
        <v/>
      </c>
      <c r="L2318" s="5" t="str">
        <f>IF(PhieuBauCu!$B$2&gt;8,IF(LEN($B2318)=0,"",IF(AND($B2318&gt;0,VALUE(SUBSTITUTE($B2318,"9","0"))=$B2318),1,0)),"")</f>
        <v/>
      </c>
      <c r="M2318" s="9">
        <f t="shared" si="73"/>
        <v>0</v>
      </c>
      <c r="N2318" s="36">
        <f>IF(AND(M2318&lt;=PhieuBauCu!$B$13,M2318&gt;=1),1,0)</f>
        <v>0</v>
      </c>
    </row>
    <row r="2319" spans="1:14" ht="28.5" customHeight="1">
      <c r="A2319" s="2">
        <v>2314</v>
      </c>
      <c r="B2319" s="3"/>
      <c r="C2319" s="48" t="str">
        <f t="shared" si="72"/>
        <v/>
      </c>
      <c r="D2319" s="5" t="str">
        <f>IF(PhieuBauCu!$B$2&gt;0,IF(LEN($B2319)=0,"",IF(AND($B2319&gt;0,VALUE(SUBSTITUTE($B2319,"1","0"))=$B2319),1,0)),"")</f>
        <v/>
      </c>
      <c r="E2319" s="5" t="str">
        <f>IF(PhieuBauCu!$B$2&gt;1,IF(LEN($B2319)=0,"",IF(AND($B2319&gt;0,VALUE(SUBSTITUTE($B2319,"2","0"))=$B2319),1,0)),"")</f>
        <v/>
      </c>
      <c r="F2319" s="5" t="str">
        <f>IF(PhieuBauCu!$B$2&gt;2,IF(LEN($B2319)=0,"",IF(AND($B2319&gt;0,VALUE(SUBSTITUTE($B2319,"3","0"))=$B2319),1,0)),"")</f>
        <v/>
      </c>
      <c r="G2319" s="5" t="str">
        <f>IF(PhieuBauCu!$B$2&gt;3,IF(LEN($B2319)=0,"",IF(AND($B2319&gt;0,VALUE(SUBSTITUTE($B2319,"4","0"))=$B2319),1,0)),"")</f>
        <v/>
      </c>
      <c r="H2319" s="5" t="str">
        <f>IF(PhieuBauCu!$B$2&gt;4,IF(LEN($B2319)=0,"",IF(AND($B2319&gt;0,VALUE(SUBSTITUTE($B2319,"5","0"))=$B2319),1,0)),"")</f>
        <v/>
      </c>
      <c r="I2319" s="5" t="str">
        <f>IF(PhieuBauCu!$B$2&gt;5,IF(LEN($B2319)=0,"",IF(AND($B2319&gt;0,VALUE(SUBSTITUTE($B2319,"6","0"))=$B2319),1,0)),"")</f>
        <v/>
      </c>
      <c r="J2319" s="5" t="str">
        <f>IF(PhieuBauCu!$B$2&gt;6,IF(LEN($B2319)=0,"",IF(AND($B2319&gt;0,VALUE(SUBSTITUTE($B2319,"7","0"))=$B2319),1,0)),"")</f>
        <v/>
      </c>
      <c r="K2319" s="5" t="str">
        <f>IF(PhieuBauCu!$B$2&gt;7,IF(LEN($B2319)=0,"",IF(AND($B2319&gt;0,VALUE(SUBSTITUTE($B2319,"8","0"))=$B2319),1,0)),"")</f>
        <v/>
      </c>
      <c r="L2319" s="5" t="str">
        <f>IF(PhieuBauCu!$B$2&gt;8,IF(LEN($B2319)=0,"",IF(AND($B2319&gt;0,VALUE(SUBSTITUTE($B2319,"9","0"))=$B2319),1,0)),"")</f>
        <v/>
      </c>
      <c r="M2319" s="9">
        <f t="shared" si="73"/>
        <v>0</v>
      </c>
      <c r="N2319" s="36">
        <f>IF(AND(M2319&lt;=PhieuBauCu!$B$13,M2319&gt;=1),1,0)</f>
        <v>0</v>
      </c>
    </row>
    <row r="2320" spans="1:14" ht="28.5" customHeight="1">
      <c r="A2320" s="2">
        <v>2315</v>
      </c>
      <c r="B2320" s="3"/>
      <c r="C2320" s="48" t="str">
        <f t="shared" si="72"/>
        <v/>
      </c>
      <c r="D2320" s="5" t="str">
        <f>IF(PhieuBauCu!$B$2&gt;0,IF(LEN($B2320)=0,"",IF(AND($B2320&gt;0,VALUE(SUBSTITUTE($B2320,"1","0"))=$B2320),1,0)),"")</f>
        <v/>
      </c>
      <c r="E2320" s="5" t="str">
        <f>IF(PhieuBauCu!$B$2&gt;1,IF(LEN($B2320)=0,"",IF(AND($B2320&gt;0,VALUE(SUBSTITUTE($B2320,"2","0"))=$B2320),1,0)),"")</f>
        <v/>
      </c>
      <c r="F2320" s="5" t="str">
        <f>IF(PhieuBauCu!$B$2&gt;2,IF(LEN($B2320)=0,"",IF(AND($B2320&gt;0,VALUE(SUBSTITUTE($B2320,"3","0"))=$B2320),1,0)),"")</f>
        <v/>
      </c>
      <c r="G2320" s="5" t="str">
        <f>IF(PhieuBauCu!$B$2&gt;3,IF(LEN($B2320)=0,"",IF(AND($B2320&gt;0,VALUE(SUBSTITUTE($B2320,"4","0"))=$B2320),1,0)),"")</f>
        <v/>
      </c>
      <c r="H2320" s="5" t="str">
        <f>IF(PhieuBauCu!$B$2&gt;4,IF(LEN($B2320)=0,"",IF(AND($B2320&gt;0,VALUE(SUBSTITUTE($B2320,"5","0"))=$B2320),1,0)),"")</f>
        <v/>
      </c>
      <c r="I2320" s="5" t="str">
        <f>IF(PhieuBauCu!$B$2&gt;5,IF(LEN($B2320)=0,"",IF(AND($B2320&gt;0,VALUE(SUBSTITUTE($B2320,"6","0"))=$B2320),1,0)),"")</f>
        <v/>
      </c>
      <c r="J2320" s="5" t="str">
        <f>IF(PhieuBauCu!$B$2&gt;6,IF(LEN($B2320)=0,"",IF(AND($B2320&gt;0,VALUE(SUBSTITUTE($B2320,"7","0"))=$B2320),1,0)),"")</f>
        <v/>
      </c>
      <c r="K2320" s="5" t="str">
        <f>IF(PhieuBauCu!$B$2&gt;7,IF(LEN($B2320)=0,"",IF(AND($B2320&gt;0,VALUE(SUBSTITUTE($B2320,"8","0"))=$B2320),1,0)),"")</f>
        <v/>
      </c>
      <c r="L2320" s="5" t="str">
        <f>IF(PhieuBauCu!$B$2&gt;8,IF(LEN($B2320)=0,"",IF(AND($B2320&gt;0,VALUE(SUBSTITUTE($B2320,"9","0"))=$B2320),1,0)),"")</f>
        <v/>
      </c>
      <c r="M2320" s="9">
        <f t="shared" si="73"/>
        <v>0</v>
      </c>
      <c r="N2320" s="36">
        <f>IF(AND(M2320&lt;=PhieuBauCu!$B$13,M2320&gt;=1),1,0)</f>
        <v>0</v>
      </c>
    </row>
    <row r="2321" spans="1:14" ht="28.5" customHeight="1">
      <c r="A2321" s="2">
        <v>2316</v>
      </c>
      <c r="B2321" s="3"/>
      <c r="C2321" s="48" t="str">
        <f t="shared" si="72"/>
        <v/>
      </c>
      <c r="D2321" s="5" t="str">
        <f>IF(PhieuBauCu!$B$2&gt;0,IF(LEN($B2321)=0,"",IF(AND($B2321&gt;0,VALUE(SUBSTITUTE($B2321,"1","0"))=$B2321),1,0)),"")</f>
        <v/>
      </c>
      <c r="E2321" s="5" t="str">
        <f>IF(PhieuBauCu!$B$2&gt;1,IF(LEN($B2321)=0,"",IF(AND($B2321&gt;0,VALUE(SUBSTITUTE($B2321,"2","0"))=$B2321),1,0)),"")</f>
        <v/>
      </c>
      <c r="F2321" s="5" t="str">
        <f>IF(PhieuBauCu!$B$2&gt;2,IF(LEN($B2321)=0,"",IF(AND($B2321&gt;0,VALUE(SUBSTITUTE($B2321,"3","0"))=$B2321),1,0)),"")</f>
        <v/>
      </c>
      <c r="G2321" s="5" t="str">
        <f>IF(PhieuBauCu!$B$2&gt;3,IF(LEN($B2321)=0,"",IF(AND($B2321&gt;0,VALUE(SUBSTITUTE($B2321,"4","0"))=$B2321),1,0)),"")</f>
        <v/>
      </c>
      <c r="H2321" s="5" t="str">
        <f>IF(PhieuBauCu!$B$2&gt;4,IF(LEN($B2321)=0,"",IF(AND($B2321&gt;0,VALUE(SUBSTITUTE($B2321,"5","0"))=$B2321),1,0)),"")</f>
        <v/>
      </c>
      <c r="I2321" s="5" t="str">
        <f>IF(PhieuBauCu!$B$2&gt;5,IF(LEN($B2321)=0,"",IF(AND($B2321&gt;0,VALUE(SUBSTITUTE($B2321,"6","0"))=$B2321),1,0)),"")</f>
        <v/>
      </c>
      <c r="J2321" s="5" t="str">
        <f>IF(PhieuBauCu!$B$2&gt;6,IF(LEN($B2321)=0,"",IF(AND($B2321&gt;0,VALUE(SUBSTITUTE($B2321,"7","0"))=$B2321),1,0)),"")</f>
        <v/>
      </c>
      <c r="K2321" s="5" t="str">
        <f>IF(PhieuBauCu!$B$2&gt;7,IF(LEN($B2321)=0,"",IF(AND($B2321&gt;0,VALUE(SUBSTITUTE($B2321,"8","0"))=$B2321),1,0)),"")</f>
        <v/>
      </c>
      <c r="L2321" s="5" t="str">
        <f>IF(PhieuBauCu!$B$2&gt;8,IF(LEN($B2321)=0,"",IF(AND($B2321&gt;0,VALUE(SUBSTITUTE($B2321,"9","0"))=$B2321),1,0)),"")</f>
        <v/>
      </c>
      <c r="M2321" s="9">
        <f t="shared" si="73"/>
        <v>0</v>
      </c>
      <c r="N2321" s="36">
        <f>IF(AND(M2321&lt;=PhieuBauCu!$B$13,M2321&gt;=1),1,0)</f>
        <v>0</v>
      </c>
    </row>
    <row r="2322" spans="1:14" ht="28.5" customHeight="1">
      <c r="A2322" s="2">
        <v>2317</v>
      </c>
      <c r="B2322" s="3"/>
      <c r="C2322" s="48" t="str">
        <f t="shared" si="72"/>
        <v/>
      </c>
      <c r="D2322" s="5" t="str">
        <f>IF(PhieuBauCu!$B$2&gt;0,IF(LEN($B2322)=0,"",IF(AND($B2322&gt;0,VALUE(SUBSTITUTE($B2322,"1","0"))=$B2322),1,0)),"")</f>
        <v/>
      </c>
      <c r="E2322" s="5" t="str">
        <f>IF(PhieuBauCu!$B$2&gt;1,IF(LEN($B2322)=0,"",IF(AND($B2322&gt;0,VALUE(SUBSTITUTE($B2322,"2","0"))=$B2322),1,0)),"")</f>
        <v/>
      </c>
      <c r="F2322" s="5" t="str">
        <f>IF(PhieuBauCu!$B$2&gt;2,IF(LEN($B2322)=0,"",IF(AND($B2322&gt;0,VALUE(SUBSTITUTE($B2322,"3","0"))=$B2322),1,0)),"")</f>
        <v/>
      </c>
      <c r="G2322" s="5" t="str">
        <f>IF(PhieuBauCu!$B$2&gt;3,IF(LEN($B2322)=0,"",IF(AND($B2322&gt;0,VALUE(SUBSTITUTE($B2322,"4","0"))=$B2322),1,0)),"")</f>
        <v/>
      </c>
      <c r="H2322" s="5" t="str">
        <f>IF(PhieuBauCu!$B$2&gt;4,IF(LEN($B2322)=0,"",IF(AND($B2322&gt;0,VALUE(SUBSTITUTE($B2322,"5","0"))=$B2322),1,0)),"")</f>
        <v/>
      </c>
      <c r="I2322" s="5" t="str">
        <f>IF(PhieuBauCu!$B$2&gt;5,IF(LEN($B2322)=0,"",IF(AND($B2322&gt;0,VALUE(SUBSTITUTE($B2322,"6","0"))=$B2322),1,0)),"")</f>
        <v/>
      </c>
      <c r="J2322" s="5" t="str">
        <f>IF(PhieuBauCu!$B$2&gt;6,IF(LEN($B2322)=0,"",IF(AND($B2322&gt;0,VALUE(SUBSTITUTE($B2322,"7","0"))=$B2322),1,0)),"")</f>
        <v/>
      </c>
      <c r="K2322" s="5" t="str">
        <f>IF(PhieuBauCu!$B$2&gt;7,IF(LEN($B2322)=0,"",IF(AND($B2322&gt;0,VALUE(SUBSTITUTE($B2322,"8","0"))=$B2322),1,0)),"")</f>
        <v/>
      </c>
      <c r="L2322" s="5" t="str">
        <f>IF(PhieuBauCu!$B$2&gt;8,IF(LEN($B2322)=0,"",IF(AND($B2322&gt;0,VALUE(SUBSTITUTE($B2322,"9","0"))=$B2322),1,0)),"")</f>
        <v/>
      </c>
      <c r="M2322" s="9">
        <f t="shared" si="73"/>
        <v>0</v>
      </c>
      <c r="N2322" s="36">
        <f>IF(AND(M2322&lt;=PhieuBauCu!$B$13,M2322&gt;=1),1,0)</f>
        <v>0</v>
      </c>
    </row>
    <row r="2323" spans="1:14" ht="28.5" customHeight="1">
      <c r="A2323" s="2">
        <v>2318</v>
      </c>
      <c r="B2323" s="3"/>
      <c r="C2323" s="48" t="str">
        <f t="shared" si="72"/>
        <v/>
      </c>
      <c r="D2323" s="5" t="str">
        <f>IF(PhieuBauCu!$B$2&gt;0,IF(LEN($B2323)=0,"",IF(AND($B2323&gt;0,VALUE(SUBSTITUTE($B2323,"1","0"))=$B2323),1,0)),"")</f>
        <v/>
      </c>
      <c r="E2323" s="5" t="str">
        <f>IF(PhieuBauCu!$B$2&gt;1,IF(LEN($B2323)=0,"",IF(AND($B2323&gt;0,VALUE(SUBSTITUTE($B2323,"2","0"))=$B2323),1,0)),"")</f>
        <v/>
      </c>
      <c r="F2323" s="5" t="str">
        <f>IF(PhieuBauCu!$B$2&gt;2,IF(LEN($B2323)=0,"",IF(AND($B2323&gt;0,VALUE(SUBSTITUTE($B2323,"3","0"))=$B2323),1,0)),"")</f>
        <v/>
      </c>
      <c r="G2323" s="5" t="str">
        <f>IF(PhieuBauCu!$B$2&gt;3,IF(LEN($B2323)=0,"",IF(AND($B2323&gt;0,VALUE(SUBSTITUTE($B2323,"4","0"))=$B2323),1,0)),"")</f>
        <v/>
      </c>
      <c r="H2323" s="5" t="str">
        <f>IF(PhieuBauCu!$B$2&gt;4,IF(LEN($B2323)=0,"",IF(AND($B2323&gt;0,VALUE(SUBSTITUTE($B2323,"5","0"))=$B2323),1,0)),"")</f>
        <v/>
      </c>
      <c r="I2323" s="5" t="str">
        <f>IF(PhieuBauCu!$B$2&gt;5,IF(LEN($B2323)=0,"",IF(AND($B2323&gt;0,VALUE(SUBSTITUTE($B2323,"6","0"))=$B2323),1,0)),"")</f>
        <v/>
      </c>
      <c r="J2323" s="5" t="str">
        <f>IF(PhieuBauCu!$B$2&gt;6,IF(LEN($B2323)=0,"",IF(AND($B2323&gt;0,VALUE(SUBSTITUTE($B2323,"7","0"))=$B2323),1,0)),"")</f>
        <v/>
      </c>
      <c r="K2323" s="5" t="str">
        <f>IF(PhieuBauCu!$B$2&gt;7,IF(LEN($B2323)=0,"",IF(AND($B2323&gt;0,VALUE(SUBSTITUTE($B2323,"8","0"))=$B2323),1,0)),"")</f>
        <v/>
      </c>
      <c r="L2323" s="5" t="str">
        <f>IF(PhieuBauCu!$B$2&gt;8,IF(LEN($B2323)=0,"",IF(AND($B2323&gt;0,VALUE(SUBSTITUTE($B2323,"9","0"))=$B2323),1,0)),"")</f>
        <v/>
      </c>
      <c r="M2323" s="9">
        <f t="shared" si="73"/>
        <v>0</v>
      </c>
      <c r="N2323" s="36">
        <f>IF(AND(M2323&lt;=PhieuBauCu!$B$13,M2323&gt;=1),1,0)</f>
        <v>0</v>
      </c>
    </row>
    <row r="2324" spans="1:14" ht="28.5" customHeight="1">
      <c r="A2324" s="2">
        <v>2319</v>
      </c>
      <c r="B2324" s="3"/>
      <c r="C2324" s="48" t="str">
        <f t="shared" si="72"/>
        <v/>
      </c>
      <c r="D2324" s="5" t="str">
        <f>IF(PhieuBauCu!$B$2&gt;0,IF(LEN($B2324)=0,"",IF(AND($B2324&gt;0,VALUE(SUBSTITUTE($B2324,"1","0"))=$B2324),1,0)),"")</f>
        <v/>
      </c>
      <c r="E2324" s="5" t="str">
        <f>IF(PhieuBauCu!$B$2&gt;1,IF(LEN($B2324)=0,"",IF(AND($B2324&gt;0,VALUE(SUBSTITUTE($B2324,"2","0"))=$B2324),1,0)),"")</f>
        <v/>
      </c>
      <c r="F2324" s="5" t="str">
        <f>IF(PhieuBauCu!$B$2&gt;2,IF(LEN($B2324)=0,"",IF(AND($B2324&gt;0,VALUE(SUBSTITUTE($B2324,"3","0"))=$B2324),1,0)),"")</f>
        <v/>
      </c>
      <c r="G2324" s="5" t="str">
        <f>IF(PhieuBauCu!$B$2&gt;3,IF(LEN($B2324)=0,"",IF(AND($B2324&gt;0,VALUE(SUBSTITUTE($B2324,"4","0"))=$B2324),1,0)),"")</f>
        <v/>
      </c>
      <c r="H2324" s="5" t="str">
        <f>IF(PhieuBauCu!$B$2&gt;4,IF(LEN($B2324)=0,"",IF(AND($B2324&gt;0,VALUE(SUBSTITUTE($B2324,"5","0"))=$B2324),1,0)),"")</f>
        <v/>
      </c>
      <c r="I2324" s="5" t="str">
        <f>IF(PhieuBauCu!$B$2&gt;5,IF(LEN($B2324)=0,"",IF(AND($B2324&gt;0,VALUE(SUBSTITUTE($B2324,"6","0"))=$B2324),1,0)),"")</f>
        <v/>
      </c>
      <c r="J2324" s="5" t="str">
        <f>IF(PhieuBauCu!$B$2&gt;6,IF(LEN($B2324)=0,"",IF(AND($B2324&gt;0,VALUE(SUBSTITUTE($B2324,"7","0"))=$B2324),1,0)),"")</f>
        <v/>
      </c>
      <c r="K2324" s="5" t="str">
        <f>IF(PhieuBauCu!$B$2&gt;7,IF(LEN($B2324)=0,"",IF(AND($B2324&gt;0,VALUE(SUBSTITUTE($B2324,"8","0"))=$B2324),1,0)),"")</f>
        <v/>
      </c>
      <c r="L2324" s="5" t="str">
        <f>IF(PhieuBauCu!$B$2&gt;8,IF(LEN($B2324)=0,"",IF(AND($B2324&gt;0,VALUE(SUBSTITUTE($B2324,"9","0"))=$B2324),1,0)),"")</f>
        <v/>
      </c>
      <c r="M2324" s="9">
        <f t="shared" si="73"/>
        <v>0</v>
      </c>
      <c r="N2324" s="36">
        <f>IF(AND(M2324&lt;=PhieuBauCu!$B$13,M2324&gt;=1),1,0)</f>
        <v>0</v>
      </c>
    </row>
    <row r="2325" spans="1:14" ht="28.5" customHeight="1">
      <c r="A2325" s="2">
        <v>2320</v>
      </c>
      <c r="B2325" s="3"/>
      <c r="C2325" s="48" t="str">
        <f t="shared" si="72"/>
        <v/>
      </c>
      <c r="D2325" s="5" t="str">
        <f>IF(PhieuBauCu!$B$2&gt;0,IF(LEN($B2325)=0,"",IF(AND($B2325&gt;0,VALUE(SUBSTITUTE($B2325,"1","0"))=$B2325),1,0)),"")</f>
        <v/>
      </c>
      <c r="E2325" s="5" t="str">
        <f>IF(PhieuBauCu!$B$2&gt;1,IF(LEN($B2325)=0,"",IF(AND($B2325&gt;0,VALUE(SUBSTITUTE($B2325,"2","0"))=$B2325),1,0)),"")</f>
        <v/>
      </c>
      <c r="F2325" s="5" t="str">
        <f>IF(PhieuBauCu!$B$2&gt;2,IF(LEN($B2325)=0,"",IF(AND($B2325&gt;0,VALUE(SUBSTITUTE($B2325,"3","0"))=$B2325),1,0)),"")</f>
        <v/>
      </c>
      <c r="G2325" s="5" t="str">
        <f>IF(PhieuBauCu!$B$2&gt;3,IF(LEN($B2325)=0,"",IF(AND($B2325&gt;0,VALUE(SUBSTITUTE($B2325,"4","0"))=$B2325),1,0)),"")</f>
        <v/>
      </c>
      <c r="H2325" s="5" t="str">
        <f>IF(PhieuBauCu!$B$2&gt;4,IF(LEN($B2325)=0,"",IF(AND($B2325&gt;0,VALUE(SUBSTITUTE($B2325,"5","0"))=$B2325),1,0)),"")</f>
        <v/>
      </c>
      <c r="I2325" s="5" t="str">
        <f>IF(PhieuBauCu!$B$2&gt;5,IF(LEN($B2325)=0,"",IF(AND($B2325&gt;0,VALUE(SUBSTITUTE($B2325,"6","0"))=$B2325),1,0)),"")</f>
        <v/>
      </c>
      <c r="J2325" s="5" t="str">
        <f>IF(PhieuBauCu!$B$2&gt;6,IF(LEN($B2325)=0,"",IF(AND($B2325&gt;0,VALUE(SUBSTITUTE($B2325,"7","0"))=$B2325),1,0)),"")</f>
        <v/>
      </c>
      <c r="K2325" s="5" t="str">
        <f>IF(PhieuBauCu!$B$2&gt;7,IF(LEN($B2325)=0,"",IF(AND($B2325&gt;0,VALUE(SUBSTITUTE($B2325,"8","0"))=$B2325),1,0)),"")</f>
        <v/>
      </c>
      <c r="L2325" s="5" t="str">
        <f>IF(PhieuBauCu!$B$2&gt;8,IF(LEN($B2325)=0,"",IF(AND($B2325&gt;0,VALUE(SUBSTITUTE($B2325,"9","0"))=$B2325),1,0)),"")</f>
        <v/>
      </c>
      <c r="M2325" s="9">
        <f t="shared" si="73"/>
        <v>0</v>
      </c>
      <c r="N2325" s="36">
        <f>IF(AND(M2325&lt;=PhieuBauCu!$B$13,M2325&gt;=1),1,0)</f>
        <v>0</v>
      </c>
    </row>
    <row r="2326" spans="1:14" ht="28.5" customHeight="1">
      <c r="A2326" s="2">
        <v>2321</v>
      </c>
      <c r="B2326" s="3"/>
      <c r="C2326" s="48" t="str">
        <f t="shared" si="72"/>
        <v/>
      </c>
      <c r="D2326" s="5" t="str">
        <f>IF(PhieuBauCu!$B$2&gt;0,IF(LEN($B2326)=0,"",IF(AND($B2326&gt;0,VALUE(SUBSTITUTE($B2326,"1","0"))=$B2326),1,0)),"")</f>
        <v/>
      </c>
      <c r="E2326" s="5" t="str">
        <f>IF(PhieuBauCu!$B$2&gt;1,IF(LEN($B2326)=0,"",IF(AND($B2326&gt;0,VALUE(SUBSTITUTE($B2326,"2","0"))=$B2326),1,0)),"")</f>
        <v/>
      </c>
      <c r="F2326" s="5" t="str">
        <f>IF(PhieuBauCu!$B$2&gt;2,IF(LEN($B2326)=0,"",IF(AND($B2326&gt;0,VALUE(SUBSTITUTE($B2326,"3","0"))=$B2326),1,0)),"")</f>
        <v/>
      </c>
      <c r="G2326" s="5" t="str">
        <f>IF(PhieuBauCu!$B$2&gt;3,IF(LEN($B2326)=0,"",IF(AND($B2326&gt;0,VALUE(SUBSTITUTE($B2326,"4","0"))=$B2326),1,0)),"")</f>
        <v/>
      </c>
      <c r="H2326" s="5" t="str">
        <f>IF(PhieuBauCu!$B$2&gt;4,IF(LEN($B2326)=0,"",IF(AND($B2326&gt;0,VALUE(SUBSTITUTE($B2326,"5","0"))=$B2326),1,0)),"")</f>
        <v/>
      </c>
      <c r="I2326" s="5" t="str">
        <f>IF(PhieuBauCu!$B$2&gt;5,IF(LEN($B2326)=0,"",IF(AND($B2326&gt;0,VALUE(SUBSTITUTE($B2326,"6","0"))=$B2326),1,0)),"")</f>
        <v/>
      </c>
      <c r="J2326" s="5" t="str">
        <f>IF(PhieuBauCu!$B$2&gt;6,IF(LEN($B2326)=0,"",IF(AND($B2326&gt;0,VALUE(SUBSTITUTE($B2326,"7","0"))=$B2326),1,0)),"")</f>
        <v/>
      </c>
      <c r="K2326" s="5" t="str">
        <f>IF(PhieuBauCu!$B$2&gt;7,IF(LEN($B2326)=0,"",IF(AND($B2326&gt;0,VALUE(SUBSTITUTE($B2326,"8","0"))=$B2326),1,0)),"")</f>
        <v/>
      </c>
      <c r="L2326" s="5" t="str">
        <f>IF(PhieuBauCu!$B$2&gt;8,IF(LEN($B2326)=0,"",IF(AND($B2326&gt;0,VALUE(SUBSTITUTE($B2326,"9","0"))=$B2326),1,0)),"")</f>
        <v/>
      </c>
      <c r="M2326" s="9">
        <f t="shared" si="73"/>
        <v>0</v>
      </c>
      <c r="N2326" s="36">
        <f>IF(AND(M2326&lt;=PhieuBauCu!$B$13,M2326&gt;=1),1,0)</f>
        <v>0</v>
      </c>
    </row>
    <row r="2327" spans="1:14" ht="28.5" customHeight="1">
      <c r="A2327" s="2">
        <v>2322</v>
      </c>
      <c r="B2327" s="3"/>
      <c r="C2327" s="48" t="str">
        <f t="shared" si="72"/>
        <v/>
      </c>
      <c r="D2327" s="5" t="str">
        <f>IF(PhieuBauCu!$B$2&gt;0,IF(LEN($B2327)=0,"",IF(AND($B2327&gt;0,VALUE(SUBSTITUTE($B2327,"1","0"))=$B2327),1,0)),"")</f>
        <v/>
      </c>
      <c r="E2327" s="5" t="str">
        <f>IF(PhieuBauCu!$B$2&gt;1,IF(LEN($B2327)=0,"",IF(AND($B2327&gt;0,VALUE(SUBSTITUTE($B2327,"2","0"))=$B2327),1,0)),"")</f>
        <v/>
      </c>
      <c r="F2327" s="5" t="str">
        <f>IF(PhieuBauCu!$B$2&gt;2,IF(LEN($B2327)=0,"",IF(AND($B2327&gt;0,VALUE(SUBSTITUTE($B2327,"3","0"))=$B2327),1,0)),"")</f>
        <v/>
      </c>
      <c r="G2327" s="5" t="str">
        <f>IF(PhieuBauCu!$B$2&gt;3,IF(LEN($B2327)=0,"",IF(AND($B2327&gt;0,VALUE(SUBSTITUTE($B2327,"4","0"))=$B2327),1,0)),"")</f>
        <v/>
      </c>
      <c r="H2327" s="5" t="str">
        <f>IF(PhieuBauCu!$B$2&gt;4,IF(LEN($B2327)=0,"",IF(AND($B2327&gt;0,VALUE(SUBSTITUTE($B2327,"5","0"))=$B2327),1,0)),"")</f>
        <v/>
      </c>
      <c r="I2327" s="5" t="str">
        <f>IF(PhieuBauCu!$B$2&gt;5,IF(LEN($B2327)=0,"",IF(AND($B2327&gt;0,VALUE(SUBSTITUTE($B2327,"6","0"))=$B2327),1,0)),"")</f>
        <v/>
      </c>
      <c r="J2327" s="5" t="str">
        <f>IF(PhieuBauCu!$B$2&gt;6,IF(LEN($B2327)=0,"",IF(AND($B2327&gt;0,VALUE(SUBSTITUTE($B2327,"7","0"))=$B2327),1,0)),"")</f>
        <v/>
      </c>
      <c r="K2327" s="5" t="str">
        <f>IF(PhieuBauCu!$B$2&gt;7,IF(LEN($B2327)=0,"",IF(AND($B2327&gt;0,VALUE(SUBSTITUTE($B2327,"8","0"))=$B2327),1,0)),"")</f>
        <v/>
      </c>
      <c r="L2327" s="5" t="str">
        <f>IF(PhieuBauCu!$B$2&gt;8,IF(LEN($B2327)=0,"",IF(AND($B2327&gt;0,VALUE(SUBSTITUTE($B2327,"9","0"))=$B2327),1,0)),"")</f>
        <v/>
      </c>
      <c r="M2327" s="9">
        <f t="shared" si="73"/>
        <v>0</v>
      </c>
      <c r="N2327" s="36">
        <f>IF(AND(M2327&lt;=PhieuBauCu!$B$13,M2327&gt;=1),1,0)</f>
        <v>0</v>
      </c>
    </row>
    <row r="2328" spans="1:14" ht="28.5" customHeight="1">
      <c r="A2328" s="2">
        <v>2323</v>
      </c>
      <c r="B2328" s="3"/>
      <c r="C2328" s="48" t="str">
        <f t="shared" si="72"/>
        <v/>
      </c>
      <c r="D2328" s="5" t="str">
        <f>IF(PhieuBauCu!$B$2&gt;0,IF(LEN($B2328)=0,"",IF(AND($B2328&gt;0,VALUE(SUBSTITUTE($B2328,"1","0"))=$B2328),1,0)),"")</f>
        <v/>
      </c>
      <c r="E2328" s="5" t="str">
        <f>IF(PhieuBauCu!$B$2&gt;1,IF(LEN($B2328)=0,"",IF(AND($B2328&gt;0,VALUE(SUBSTITUTE($B2328,"2","0"))=$B2328),1,0)),"")</f>
        <v/>
      </c>
      <c r="F2328" s="5" t="str">
        <f>IF(PhieuBauCu!$B$2&gt;2,IF(LEN($B2328)=0,"",IF(AND($B2328&gt;0,VALUE(SUBSTITUTE($B2328,"3","0"))=$B2328),1,0)),"")</f>
        <v/>
      </c>
      <c r="G2328" s="5" t="str">
        <f>IF(PhieuBauCu!$B$2&gt;3,IF(LEN($B2328)=0,"",IF(AND($B2328&gt;0,VALUE(SUBSTITUTE($B2328,"4","0"))=$B2328),1,0)),"")</f>
        <v/>
      </c>
      <c r="H2328" s="5" t="str">
        <f>IF(PhieuBauCu!$B$2&gt;4,IF(LEN($B2328)=0,"",IF(AND($B2328&gt;0,VALUE(SUBSTITUTE($B2328,"5","0"))=$B2328),1,0)),"")</f>
        <v/>
      </c>
      <c r="I2328" s="5" t="str">
        <f>IF(PhieuBauCu!$B$2&gt;5,IF(LEN($B2328)=0,"",IF(AND($B2328&gt;0,VALUE(SUBSTITUTE($B2328,"6","0"))=$B2328),1,0)),"")</f>
        <v/>
      </c>
      <c r="J2328" s="5" t="str">
        <f>IF(PhieuBauCu!$B$2&gt;6,IF(LEN($B2328)=0,"",IF(AND($B2328&gt;0,VALUE(SUBSTITUTE($B2328,"7","0"))=$B2328),1,0)),"")</f>
        <v/>
      </c>
      <c r="K2328" s="5" t="str">
        <f>IF(PhieuBauCu!$B$2&gt;7,IF(LEN($B2328)=0,"",IF(AND($B2328&gt;0,VALUE(SUBSTITUTE($B2328,"8","0"))=$B2328),1,0)),"")</f>
        <v/>
      </c>
      <c r="L2328" s="5" t="str">
        <f>IF(PhieuBauCu!$B$2&gt;8,IF(LEN($B2328)=0,"",IF(AND($B2328&gt;0,VALUE(SUBSTITUTE($B2328,"9","0"))=$B2328),1,0)),"")</f>
        <v/>
      </c>
      <c r="M2328" s="9">
        <f t="shared" si="73"/>
        <v>0</v>
      </c>
      <c r="N2328" s="36">
        <f>IF(AND(M2328&lt;=PhieuBauCu!$B$13,M2328&gt;=1),1,0)</f>
        <v>0</v>
      </c>
    </row>
    <row r="2329" spans="1:14" ht="28.5" customHeight="1">
      <c r="A2329" s="2">
        <v>2324</v>
      </c>
      <c r="B2329" s="3"/>
      <c r="C2329" s="48" t="str">
        <f t="shared" si="72"/>
        <v/>
      </c>
      <c r="D2329" s="5" t="str">
        <f>IF(PhieuBauCu!$B$2&gt;0,IF(LEN($B2329)=0,"",IF(AND($B2329&gt;0,VALUE(SUBSTITUTE($B2329,"1","0"))=$B2329),1,0)),"")</f>
        <v/>
      </c>
      <c r="E2329" s="5" t="str">
        <f>IF(PhieuBauCu!$B$2&gt;1,IF(LEN($B2329)=0,"",IF(AND($B2329&gt;0,VALUE(SUBSTITUTE($B2329,"2","0"))=$B2329),1,0)),"")</f>
        <v/>
      </c>
      <c r="F2329" s="5" t="str">
        <f>IF(PhieuBauCu!$B$2&gt;2,IF(LEN($B2329)=0,"",IF(AND($B2329&gt;0,VALUE(SUBSTITUTE($B2329,"3","0"))=$B2329),1,0)),"")</f>
        <v/>
      </c>
      <c r="G2329" s="5" t="str">
        <f>IF(PhieuBauCu!$B$2&gt;3,IF(LEN($B2329)=0,"",IF(AND($B2329&gt;0,VALUE(SUBSTITUTE($B2329,"4","0"))=$B2329),1,0)),"")</f>
        <v/>
      </c>
      <c r="H2329" s="5" t="str">
        <f>IF(PhieuBauCu!$B$2&gt;4,IF(LEN($B2329)=0,"",IF(AND($B2329&gt;0,VALUE(SUBSTITUTE($B2329,"5","0"))=$B2329),1,0)),"")</f>
        <v/>
      </c>
      <c r="I2329" s="5" t="str">
        <f>IF(PhieuBauCu!$B$2&gt;5,IF(LEN($B2329)=0,"",IF(AND($B2329&gt;0,VALUE(SUBSTITUTE($B2329,"6","0"))=$B2329),1,0)),"")</f>
        <v/>
      </c>
      <c r="J2329" s="5" t="str">
        <f>IF(PhieuBauCu!$B$2&gt;6,IF(LEN($B2329)=0,"",IF(AND($B2329&gt;0,VALUE(SUBSTITUTE($B2329,"7","0"))=$B2329),1,0)),"")</f>
        <v/>
      </c>
      <c r="K2329" s="5" t="str">
        <f>IF(PhieuBauCu!$B$2&gt;7,IF(LEN($B2329)=0,"",IF(AND($B2329&gt;0,VALUE(SUBSTITUTE($B2329,"8","0"))=$B2329),1,0)),"")</f>
        <v/>
      </c>
      <c r="L2329" s="5" t="str">
        <f>IF(PhieuBauCu!$B$2&gt;8,IF(LEN($B2329)=0,"",IF(AND($B2329&gt;0,VALUE(SUBSTITUTE($B2329,"9","0"))=$B2329),1,0)),"")</f>
        <v/>
      </c>
      <c r="M2329" s="9">
        <f t="shared" si="73"/>
        <v>0</v>
      </c>
      <c r="N2329" s="36">
        <f>IF(AND(M2329&lt;=PhieuBauCu!$B$13,M2329&gt;=1),1,0)</f>
        <v>0</v>
      </c>
    </row>
    <row r="2330" spans="1:14" ht="28.5" customHeight="1">
      <c r="A2330" s="2">
        <v>2325</v>
      </c>
      <c r="B2330" s="3"/>
      <c r="C2330" s="48" t="str">
        <f t="shared" si="72"/>
        <v/>
      </c>
      <c r="D2330" s="5" t="str">
        <f>IF(PhieuBauCu!$B$2&gt;0,IF(LEN($B2330)=0,"",IF(AND($B2330&gt;0,VALUE(SUBSTITUTE($B2330,"1","0"))=$B2330),1,0)),"")</f>
        <v/>
      </c>
      <c r="E2330" s="5" t="str">
        <f>IF(PhieuBauCu!$B$2&gt;1,IF(LEN($B2330)=0,"",IF(AND($B2330&gt;0,VALUE(SUBSTITUTE($B2330,"2","0"))=$B2330),1,0)),"")</f>
        <v/>
      </c>
      <c r="F2330" s="5" t="str">
        <f>IF(PhieuBauCu!$B$2&gt;2,IF(LEN($B2330)=0,"",IF(AND($B2330&gt;0,VALUE(SUBSTITUTE($B2330,"3","0"))=$B2330),1,0)),"")</f>
        <v/>
      </c>
      <c r="G2330" s="5" t="str">
        <f>IF(PhieuBauCu!$B$2&gt;3,IF(LEN($B2330)=0,"",IF(AND($B2330&gt;0,VALUE(SUBSTITUTE($B2330,"4","0"))=$B2330),1,0)),"")</f>
        <v/>
      </c>
      <c r="H2330" s="5" t="str">
        <f>IF(PhieuBauCu!$B$2&gt;4,IF(LEN($B2330)=0,"",IF(AND($B2330&gt;0,VALUE(SUBSTITUTE($B2330,"5","0"))=$B2330),1,0)),"")</f>
        <v/>
      </c>
      <c r="I2330" s="5" t="str">
        <f>IF(PhieuBauCu!$B$2&gt;5,IF(LEN($B2330)=0,"",IF(AND($B2330&gt;0,VALUE(SUBSTITUTE($B2330,"6","0"))=$B2330),1,0)),"")</f>
        <v/>
      </c>
      <c r="J2330" s="5" t="str">
        <f>IF(PhieuBauCu!$B$2&gt;6,IF(LEN($B2330)=0,"",IF(AND($B2330&gt;0,VALUE(SUBSTITUTE($B2330,"7","0"))=$B2330),1,0)),"")</f>
        <v/>
      </c>
      <c r="K2330" s="5" t="str">
        <f>IF(PhieuBauCu!$B$2&gt;7,IF(LEN($B2330)=0,"",IF(AND($B2330&gt;0,VALUE(SUBSTITUTE($B2330,"8","0"))=$B2330),1,0)),"")</f>
        <v/>
      </c>
      <c r="L2330" s="5" t="str">
        <f>IF(PhieuBauCu!$B$2&gt;8,IF(LEN($B2330)=0,"",IF(AND($B2330&gt;0,VALUE(SUBSTITUTE($B2330,"9","0"))=$B2330),1,0)),"")</f>
        <v/>
      </c>
      <c r="M2330" s="9">
        <f t="shared" si="73"/>
        <v>0</v>
      </c>
      <c r="N2330" s="36">
        <f>IF(AND(M2330&lt;=PhieuBauCu!$B$13,M2330&gt;=1),1,0)</f>
        <v>0</v>
      </c>
    </row>
    <row r="2331" spans="1:14" ht="28.5" customHeight="1">
      <c r="A2331" s="2">
        <v>2326</v>
      </c>
      <c r="B2331" s="3"/>
      <c r="C2331" s="48" t="str">
        <f t="shared" si="72"/>
        <v/>
      </c>
      <c r="D2331" s="5" t="str">
        <f>IF(PhieuBauCu!$B$2&gt;0,IF(LEN($B2331)=0,"",IF(AND($B2331&gt;0,VALUE(SUBSTITUTE($B2331,"1","0"))=$B2331),1,0)),"")</f>
        <v/>
      </c>
      <c r="E2331" s="5" t="str">
        <f>IF(PhieuBauCu!$B$2&gt;1,IF(LEN($B2331)=0,"",IF(AND($B2331&gt;0,VALUE(SUBSTITUTE($B2331,"2","0"))=$B2331),1,0)),"")</f>
        <v/>
      </c>
      <c r="F2331" s="5" t="str">
        <f>IF(PhieuBauCu!$B$2&gt;2,IF(LEN($B2331)=0,"",IF(AND($B2331&gt;0,VALUE(SUBSTITUTE($B2331,"3","0"))=$B2331),1,0)),"")</f>
        <v/>
      </c>
      <c r="G2331" s="5" t="str">
        <f>IF(PhieuBauCu!$B$2&gt;3,IF(LEN($B2331)=0,"",IF(AND($B2331&gt;0,VALUE(SUBSTITUTE($B2331,"4","0"))=$B2331),1,0)),"")</f>
        <v/>
      </c>
      <c r="H2331" s="5" t="str">
        <f>IF(PhieuBauCu!$B$2&gt;4,IF(LEN($B2331)=0,"",IF(AND($B2331&gt;0,VALUE(SUBSTITUTE($B2331,"5","0"))=$B2331),1,0)),"")</f>
        <v/>
      </c>
      <c r="I2331" s="5" t="str">
        <f>IF(PhieuBauCu!$B$2&gt;5,IF(LEN($B2331)=0,"",IF(AND($B2331&gt;0,VALUE(SUBSTITUTE($B2331,"6","0"))=$B2331),1,0)),"")</f>
        <v/>
      </c>
      <c r="J2331" s="5" t="str">
        <f>IF(PhieuBauCu!$B$2&gt;6,IF(LEN($B2331)=0,"",IF(AND($B2331&gt;0,VALUE(SUBSTITUTE($B2331,"7","0"))=$B2331),1,0)),"")</f>
        <v/>
      </c>
      <c r="K2331" s="5" t="str">
        <f>IF(PhieuBauCu!$B$2&gt;7,IF(LEN($B2331)=0,"",IF(AND($B2331&gt;0,VALUE(SUBSTITUTE($B2331,"8","0"))=$B2331),1,0)),"")</f>
        <v/>
      </c>
      <c r="L2331" s="5" t="str">
        <f>IF(PhieuBauCu!$B$2&gt;8,IF(LEN($B2331)=0,"",IF(AND($B2331&gt;0,VALUE(SUBSTITUTE($B2331,"9","0"))=$B2331),1,0)),"")</f>
        <v/>
      </c>
      <c r="M2331" s="9">
        <f t="shared" si="73"/>
        <v>0</v>
      </c>
      <c r="N2331" s="36">
        <f>IF(AND(M2331&lt;=PhieuBauCu!$B$13,M2331&gt;=1),1,0)</f>
        <v>0</v>
      </c>
    </row>
    <row r="2332" spans="1:14" ht="28.5" customHeight="1">
      <c r="A2332" s="2">
        <v>2327</v>
      </c>
      <c r="B2332" s="3"/>
      <c r="C2332" s="48" t="str">
        <f t="shared" si="72"/>
        <v/>
      </c>
      <c r="D2332" s="5" t="str">
        <f>IF(PhieuBauCu!$B$2&gt;0,IF(LEN($B2332)=0,"",IF(AND($B2332&gt;0,VALUE(SUBSTITUTE($B2332,"1","0"))=$B2332),1,0)),"")</f>
        <v/>
      </c>
      <c r="E2332" s="5" t="str">
        <f>IF(PhieuBauCu!$B$2&gt;1,IF(LEN($B2332)=0,"",IF(AND($B2332&gt;0,VALUE(SUBSTITUTE($B2332,"2","0"))=$B2332),1,0)),"")</f>
        <v/>
      </c>
      <c r="F2332" s="5" t="str">
        <f>IF(PhieuBauCu!$B$2&gt;2,IF(LEN($B2332)=0,"",IF(AND($B2332&gt;0,VALUE(SUBSTITUTE($B2332,"3","0"))=$B2332),1,0)),"")</f>
        <v/>
      </c>
      <c r="G2332" s="5" t="str">
        <f>IF(PhieuBauCu!$B$2&gt;3,IF(LEN($B2332)=0,"",IF(AND($B2332&gt;0,VALUE(SUBSTITUTE($B2332,"4","0"))=$B2332),1,0)),"")</f>
        <v/>
      </c>
      <c r="H2332" s="5" t="str">
        <f>IF(PhieuBauCu!$B$2&gt;4,IF(LEN($B2332)=0,"",IF(AND($B2332&gt;0,VALUE(SUBSTITUTE($B2332,"5","0"))=$B2332),1,0)),"")</f>
        <v/>
      </c>
      <c r="I2332" s="5" t="str">
        <f>IF(PhieuBauCu!$B$2&gt;5,IF(LEN($B2332)=0,"",IF(AND($B2332&gt;0,VALUE(SUBSTITUTE($B2332,"6","0"))=$B2332),1,0)),"")</f>
        <v/>
      </c>
      <c r="J2332" s="5" t="str">
        <f>IF(PhieuBauCu!$B$2&gt;6,IF(LEN($B2332)=0,"",IF(AND($B2332&gt;0,VALUE(SUBSTITUTE($B2332,"7","0"))=$B2332),1,0)),"")</f>
        <v/>
      </c>
      <c r="K2332" s="5" t="str">
        <f>IF(PhieuBauCu!$B$2&gt;7,IF(LEN($B2332)=0,"",IF(AND($B2332&gt;0,VALUE(SUBSTITUTE($B2332,"8","0"))=$B2332),1,0)),"")</f>
        <v/>
      </c>
      <c r="L2332" s="5" t="str">
        <f>IF(PhieuBauCu!$B$2&gt;8,IF(LEN($B2332)=0,"",IF(AND($B2332&gt;0,VALUE(SUBSTITUTE($B2332,"9","0"))=$B2332),1,0)),"")</f>
        <v/>
      </c>
      <c r="M2332" s="9">
        <f t="shared" si="73"/>
        <v>0</v>
      </c>
      <c r="N2332" s="36">
        <f>IF(AND(M2332&lt;=PhieuBauCu!$B$13,M2332&gt;=1),1,0)</f>
        <v>0</v>
      </c>
    </row>
    <row r="2333" spans="1:14" ht="28.5" customHeight="1">
      <c r="A2333" s="2">
        <v>2328</v>
      </c>
      <c r="B2333" s="3"/>
      <c r="C2333" s="48" t="str">
        <f t="shared" si="72"/>
        <v/>
      </c>
      <c r="D2333" s="5" t="str">
        <f>IF(PhieuBauCu!$B$2&gt;0,IF(LEN($B2333)=0,"",IF(AND($B2333&gt;0,VALUE(SUBSTITUTE($B2333,"1","0"))=$B2333),1,0)),"")</f>
        <v/>
      </c>
      <c r="E2333" s="5" t="str">
        <f>IF(PhieuBauCu!$B$2&gt;1,IF(LEN($B2333)=0,"",IF(AND($B2333&gt;0,VALUE(SUBSTITUTE($B2333,"2","0"))=$B2333),1,0)),"")</f>
        <v/>
      </c>
      <c r="F2333" s="5" t="str">
        <f>IF(PhieuBauCu!$B$2&gt;2,IF(LEN($B2333)=0,"",IF(AND($B2333&gt;0,VALUE(SUBSTITUTE($B2333,"3","0"))=$B2333),1,0)),"")</f>
        <v/>
      </c>
      <c r="G2333" s="5" t="str">
        <f>IF(PhieuBauCu!$B$2&gt;3,IF(LEN($B2333)=0,"",IF(AND($B2333&gt;0,VALUE(SUBSTITUTE($B2333,"4","0"))=$B2333),1,0)),"")</f>
        <v/>
      </c>
      <c r="H2333" s="5" t="str">
        <f>IF(PhieuBauCu!$B$2&gt;4,IF(LEN($B2333)=0,"",IF(AND($B2333&gt;0,VALUE(SUBSTITUTE($B2333,"5","0"))=$B2333),1,0)),"")</f>
        <v/>
      </c>
      <c r="I2333" s="5" t="str">
        <f>IF(PhieuBauCu!$B$2&gt;5,IF(LEN($B2333)=0,"",IF(AND($B2333&gt;0,VALUE(SUBSTITUTE($B2333,"6","0"))=$B2333),1,0)),"")</f>
        <v/>
      </c>
      <c r="J2333" s="5" t="str">
        <f>IF(PhieuBauCu!$B$2&gt;6,IF(LEN($B2333)=0,"",IF(AND($B2333&gt;0,VALUE(SUBSTITUTE($B2333,"7","0"))=$B2333),1,0)),"")</f>
        <v/>
      </c>
      <c r="K2333" s="5" t="str">
        <f>IF(PhieuBauCu!$B$2&gt;7,IF(LEN($B2333)=0,"",IF(AND($B2333&gt;0,VALUE(SUBSTITUTE($B2333,"8","0"))=$B2333),1,0)),"")</f>
        <v/>
      </c>
      <c r="L2333" s="5" t="str">
        <f>IF(PhieuBauCu!$B$2&gt;8,IF(LEN($B2333)=0,"",IF(AND($B2333&gt;0,VALUE(SUBSTITUTE($B2333,"9","0"))=$B2333),1,0)),"")</f>
        <v/>
      </c>
      <c r="M2333" s="9">
        <f t="shared" si="73"/>
        <v>0</v>
      </c>
      <c r="N2333" s="36">
        <f>IF(AND(M2333&lt;=PhieuBauCu!$B$13,M2333&gt;=1),1,0)</f>
        <v>0</v>
      </c>
    </row>
    <row r="2334" spans="1:14" ht="28.5" customHeight="1">
      <c r="A2334" s="2">
        <v>2329</v>
      </c>
      <c r="B2334" s="3"/>
      <c r="C2334" s="48" t="str">
        <f t="shared" si="72"/>
        <v/>
      </c>
      <c r="D2334" s="5" t="str">
        <f>IF(PhieuBauCu!$B$2&gt;0,IF(LEN($B2334)=0,"",IF(AND($B2334&gt;0,VALUE(SUBSTITUTE($B2334,"1","0"))=$B2334),1,0)),"")</f>
        <v/>
      </c>
      <c r="E2334" s="5" t="str">
        <f>IF(PhieuBauCu!$B$2&gt;1,IF(LEN($B2334)=0,"",IF(AND($B2334&gt;0,VALUE(SUBSTITUTE($B2334,"2","0"))=$B2334),1,0)),"")</f>
        <v/>
      </c>
      <c r="F2334" s="5" t="str">
        <f>IF(PhieuBauCu!$B$2&gt;2,IF(LEN($B2334)=0,"",IF(AND($B2334&gt;0,VALUE(SUBSTITUTE($B2334,"3","0"))=$B2334),1,0)),"")</f>
        <v/>
      </c>
      <c r="G2334" s="5" t="str">
        <f>IF(PhieuBauCu!$B$2&gt;3,IF(LEN($B2334)=0,"",IF(AND($B2334&gt;0,VALUE(SUBSTITUTE($B2334,"4","0"))=$B2334),1,0)),"")</f>
        <v/>
      </c>
      <c r="H2334" s="5" t="str">
        <f>IF(PhieuBauCu!$B$2&gt;4,IF(LEN($B2334)=0,"",IF(AND($B2334&gt;0,VALUE(SUBSTITUTE($B2334,"5","0"))=$B2334),1,0)),"")</f>
        <v/>
      </c>
      <c r="I2334" s="5" t="str">
        <f>IF(PhieuBauCu!$B$2&gt;5,IF(LEN($B2334)=0,"",IF(AND($B2334&gt;0,VALUE(SUBSTITUTE($B2334,"6","0"))=$B2334),1,0)),"")</f>
        <v/>
      </c>
      <c r="J2334" s="5" t="str">
        <f>IF(PhieuBauCu!$B$2&gt;6,IF(LEN($B2334)=0,"",IF(AND($B2334&gt;0,VALUE(SUBSTITUTE($B2334,"7","0"))=$B2334),1,0)),"")</f>
        <v/>
      </c>
      <c r="K2334" s="5" t="str">
        <f>IF(PhieuBauCu!$B$2&gt;7,IF(LEN($B2334)=0,"",IF(AND($B2334&gt;0,VALUE(SUBSTITUTE($B2334,"8","0"))=$B2334),1,0)),"")</f>
        <v/>
      </c>
      <c r="L2334" s="5" t="str">
        <f>IF(PhieuBauCu!$B$2&gt;8,IF(LEN($B2334)=0,"",IF(AND($B2334&gt;0,VALUE(SUBSTITUTE($B2334,"9","0"))=$B2334),1,0)),"")</f>
        <v/>
      </c>
      <c r="M2334" s="9">
        <f t="shared" si="73"/>
        <v>0</v>
      </c>
      <c r="N2334" s="36">
        <f>IF(AND(M2334&lt;=PhieuBauCu!$B$13,M2334&gt;=1),1,0)</f>
        <v>0</v>
      </c>
    </row>
    <row r="2335" spans="1:14" ht="28.5" customHeight="1">
      <c r="A2335" s="2">
        <v>2330</v>
      </c>
      <c r="B2335" s="3"/>
      <c r="C2335" s="48" t="str">
        <f t="shared" si="72"/>
        <v/>
      </c>
      <c r="D2335" s="5" t="str">
        <f>IF(PhieuBauCu!$B$2&gt;0,IF(LEN($B2335)=0,"",IF(AND($B2335&gt;0,VALUE(SUBSTITUTE($B2335,"1","0"))=$B2335),1,0)),"")</f>
        <v/>
      </c>
      <c r="E2335" s="5" t="str">
        <f>IF(PhieuBauCu!$B$2&gt;1,IF(LEN($B2335)=0,"",IF(AND($B2335&gt;0,VALUE(SUBSTITUTE($B2335,"2","0"))=$B2335),1,0)),"")</f>
        <v/>
      </c>
      <c r="F2335" s="5" t="str">
        <f>IF(PhieuBauCu!$B$2&gt;2,IF(LEN($B2335)=0,"",IF(AND($B2335&gt;0,VALUE(SUBSTITUTE($B2335,"3","0"))=$B2335),1,0)),"")</f>
        <v/>
      </c>
      <c r="G2335" s="5" t="str">
        <f>IF(PhieuBauCu!$B$2&gt;3,IF(LEN($B2335)=0,"",IF(AND($B2335&gt;0,VALUE(SUBSTITUTE($B2335,"4","0"))=$B2335),1,0)),"")</f>
        <v/>
      </c>
      <c r="H2335" s="5" t="str">
        <f>IF(PhieuBauCu!$B$2&gt;4,IF(LEN($B2335)=0,"",IF(AND($B2335&gt;0,VALUE(SUBSTITUTE($B2335,"5","0"))=$B2335),1,0)),"")</f>
        <v/>
      </c>
      <c r="I2335" s="5" t="str">
        <f>IF(PhieuBauCu!$B$2&gt;5,IF(LEN($B2335)=0,"",IF(AND($B2335&gt;0,VALUE(SUBSTITUTE($B2335,"6","0"))=$B2335),1,0)),"")</f>
        <v/>
      </c>
      <c r="J2335" s="5" t="str">
        <f>IF(PhieuBauCu!$B$2&gt;6,IF(LEN($B2335)=0,"",IF(AND($B2335&gt;0,VALUE(SUBSTITUTE($B2335,"7","0"))=$B2335),1,0)),"")</f>
        <v/>
      </c>
      <c r="K2335" s="5" t="str">
        <f>IF(PhieuBauCu!$B$2&gt;7,IF(LEN($B2335)=0,"",IF(AND($B2335&gt;0,VALUE(SUBSTITUTE($B2335,"8","0"))=$B2335),1,0)),"")</f>
        <v/>
      </c>
      <c r="L2335" s="5" t="str">
        <f>IF(PhieuBauCu!$B$2&gt;8,IF(LEN($B2335)=0,"",IF(AND($B2335&gt;0,VALUE(SUBSTITUTE($B2335,"9","0"))=$B2335),1,0)),"")</f>
        <v/>
      </c>
      <c r="M2335" s="9">
        <f t="shared" si="73"/>
        <v>0</v>
      </c>
      <c r="N2335" s="36">
        <f>IF(AND(M2335&lt;=PhieuBauCu!$B$13,M2335&gt;=1),1,0)</f>
        <v>0</v>
      </c>
    </row>
    <row r="2336" spans="1:14" ht="28.5" customHeight="1">
      <c r="A2336" s="2">
        <v>2331</v>
      </c>
      <c r="B2336" s="3"/>
      <c r="C2336" s="48" t="str">
        <f t="shared" si="72"/>
        <v/>
      </c>
      <c r="D2336" s="5" t="str">
        <f>IF(PhieuBauCu!$B$2&gt;0,IF(LEN($B2336)=0,"",IF(AND($B2336&gt;0,VALUE(SUBSTITUTE($B2336,"1","0"))=$B2336),1,0)),"")</f>
        <v/>
      </c>
      <c r="E2336" s="5" t="str">
        <f>IF(PhieuBauCu!$B$2&gt;1,IF(LEN($B2336)=0,"",IF(AND($B2336&gt;0,VALUE(SUBSTITUTE($B2336,"2","0"))=$B2336),1,0)),"")</f>
        <v/>
      </c>
      <c r="F2336" s="5" t="str">
        <f>IF(PhieuBauCu!$B$2&gt;2,IF(LEN($B2336)=0,"",IF(AND($B2336&gt;0,VALUE(SUBSTITUTE($B2336,"3","0"))=$B2336),1,0)),"")</f>
        <v/>
      </c>
      <c r="G2336" s="5" t="str">
        <f>IF(PhieuBauCu!$B$2&gt;3,IF(LEN($B2336)=0,"",IF(AND($B2336&gt;0,VALUE(SUBSTITUTE($B2336,"4","0"))=$B2336),1,0)),"")</f>
        <v/>
      </c>
      <c r="H2336" s="5" t="str">
        <f>IF(PhieuBauCu!$B$2&gt;4,IF(LEN($B2336)=0,"",IF(AND($B2336&gt;0,VALUE(SUBSTITUTE($B2336,"5","0"))=$B2336),1,0)),"")</f>
        <v/>
      </c>
      <c r="I2336" s="5" t="str">
        <f>IF(PhieuBauCu!$B$2&gt;5,IF(LEN($B2336)=0,"",IF(AND($B2336&gt;0,VALUE(SUBSTITUTE($B2336,"6","0"))=$B2336),1,0)),"")</f>
        <v/>
      </c>
      <c r="J2336" s="5" t="str">
        <f>IF(PhieuBauCu!$B$2&gt;6,IF(LEN($B2336)=0,"",IF(AND($B2336&gt;0,VALUE(SUBSTITUTE($B2336,"7","0"))=$B2336),1,0)),"")</f>
        <v/>
      </c>
      <c r="K2336" s="5" t="str">
        <f>IF(PhieuBauCu!$B$2&gt;7,IF(LEN($B2336)=0,"",IF(AND($B2336&gt;0,VALUE(SUBSTITUTE($B2336,"8","0"))=$B2336),1,0)),"")</f>
        <v/>
      </c>
      <c r="L2336" s="5" t="str">
        <f>IF(PhieuBauCu!$B$2&gt;8,IF(LEN($B2336)=0,"",IF(AND($B2336&gt;0,VALUE(SUBSTITUTE($B2336,"9","0"))=$B2336),1,0)),"")</f>
        <v/>
      </c>
      <c r="M2336" s="9">
        <f t="shared" si="73"/>
        <v>0</v>
      </c>
      <c r="N2336" s="36">
        <f>IF(AND(M2336&lt;=PhieuBauCu!$B$13,M2336&gt;=1),1,0)</f>
        <v>0</v>
      </c>
    </row>
    <row r="2337" spans="1:14" ht="28.5" customHeight="1">
      <c r="A2337" s="2">
        <v>2332</v>
      </c>
      <c r="B2337" s="3"/>
      <c r="C2337" s="48" t="str">
        <f t="shared" si="72"/>
        <v/>
      </c>
      <c r="D2337" s="5" t="str">
        <f>IF(PhieuBauCu!$B$2&gt;0,IF(LEN($B2337)=0,"",IF(AND($B2337&gt;0,VALUE(SUBSTITUTE($B2337,"1","0"))=$B2337),1,0)),"")</f>
        <v/>
      </c>
      <c r="E2337" s="5" t="str">
        <f>IF(PhieuBauCu!$B$2&gt;1,IF(LEN($B2337)=0,"",IF(AND($B2337&gt;0,VALUE(SUBSTITUTE($B2337,"2","0"))=$B2337),1,0)),"")</f>
        <v/>
      </c>
      <c r="F2337" s="5" t="str">
        <f>IF(PhieuBauCu!$B$2&gt;2,IF(LEN($B2337)=0,"",IF(AND($B2337&gt;0,VALUE(SUBSTITUTE($B2337,"3","0"))=$B2337),1,0)),"")</f>
        <v/>
      </c>
      <c r="G2337" s="5" t="str">
        <f>IF(PhieuBauCu!$B$2&gt;3,IF(LEN($B2337)=0,"",IF(AND($B2337&gt;0,VALUE(SUBSTITUTE($B2337,"4","0"))=$B2337),1,0)),"")</f>
        <v/>
      </c>
      <c r="H2337" s="5" t="str">
        <f>IF(PhieuBauCu!$B$2&gt;4,IF(LEN($B2337)=0,"",IF(AND($B2337&gt;0,VALUE(SUBSTITUTE($B2337,"5","0"))=$B2337),1,0)),"")</f>
        <v/>
      </c>
      <c r="I2337" s="5" t="str">
        <f>IF(PhieuBauCu!$B$2&gt;5,IF(LEN($B2337)=0,"",IF(AND($B2337&gt;0,VALUE(SUBSTITUTE($B2337,"6","0"))=$B2337),1,0)),"")</f>
        <v/>
      </c>
      <c r="J2337" s="5" t="str">
        <f>IF(PhieuBauCu!$B$2&gt;6,IF(LEN($B2337)=0,"",IF(AND($B2337&gt;0,VALUE(SUBSTITUTE($B2337,"7","0"))=$B2337),1,0)),"")</f>
        <v/>
      </c>
      <c r="K2337" s="5" t="str">
        <f>IF(PhieuBauCu!$B$2&gt;7,IF(LEN($B2337)=0,"",IF(AND($B2337&gt;0,VALUE(SUBSTITUTE($B2337,"8","0"))=$B2337),1,0)),"")</f>
        <v/>
      </c>
      <c r="L2337" s="5" t="str">
        <f>IF(PhieuBauCu!$B$2&gt;8,IF(LEN($B2337)=0,"",IF(AND($B2337&gt;0,VALUE(SUBSTITUTE($B2337,"9","0"))=$B2337),1,0)),"")</f>
        <v/>
      </c>
      <c r="M2337" s="9">
        <f t="shared" si="73"/>
        <v>0</v>
      </c>
      <c r="N2337" s="36">
        <f>IF(AND(M2337&lt;=PhieuBauCu!$B$13,M2337&gt;=1),1,0)</f>
        <v>0</v>
      </c>
    </row>
    <row r="2338" spans="1:14" ht="28.5" customHeight="1">
      <c r="A2338" s="2">
        <v>2333</v>
      </c>
      <c r="B2338" s="3"/>
      <c r="C2338" s="48" t="str">
        <f t="shared" si="72"/>
        <v/>
      </c>
      <c r="D2338" s="5" t="str">
        <f>IF(PhieuBauCu!$B$2&gt;0,IF(LEN($B2338)=0,"",IF(AND($B2338&gt;0,VALUE(SUBSTITUTE($B2338,"1","0"))=$B2338),1,0)),"")</f>
        <v/>
      </c>
      <c r="E2338" s="5" t="str">
        <f>IF(PhieuBauCu!$B$2&gt;1,IF(LEN($B2338)=0,"",IF(AND($B2338&gt;0,VALUE(SUBSTITUTE($B2338,"2","0"))=$B2338),1,0)),"")</f>
        <v/>
      </c>
      <c r="F2338" s="5" t="str">
        <f>IF(PhieuBauCu!$B$2&gt;2,IF(LEN($B2338)=0,"",IF(AND($B2338&gt;0,VALUE(SUBSTITUTE($B2338,"3","0"))=$B2338),1,0)),"")</f>
        <v/>
      </c>
      <c r="G2338" s="5" t="str">
        <f>IF(PhieuBauCu!$B$2&gt;3,IF(LEN($B2338)=0,"",IF(AND($B2338&gt;0,VALUE(SUBSTITUTE($B2338,"4","0"))=$B2338),1,0)),"")</f>
        <v/>
      </c>
      <c r="H2338" s="5" t="str">
        <f>IF(PhieuBauCu!$B$2&gt;4,IF(LEN($B2338)=0,"",IF(AND($B2338&gt;0,VALUE(SUBSTITUTE($B2338,"5","0"))=$B2338),1,0)),"")</f>
        <v/>
      </c>
      <c r="I2338" s="5" t="str">
        <f>IF(PhieuBauCu!$B$2&gt;5,IF(LEN($B2338)=0,"",IF(AND($B2338&gt;0,VALUE(SUBSTITUTE($B2338,"6","0"))=$B2338),1,0)),"")</f>
        <v/>
      </c>
      <c r="J2338" s="5" t="str">
        <f>IF(PhieuBauCu!$B$2&gt;6,IF(LEN($B2338)=0,"",IF(AND($B2338&gt;0,VALUE(SUBSTITUTE($B2338,"7","0"))=$B2338),1,0)),"")</f>
        <v/>
      </c>
      <c r="K2338" s="5" t="str">
        <f>IF(PhieuBauCu!$B$2&gt;7,IF(LEN($B2338)=0,"",IF(AND($B2338&gt;0,VALUE(SUBSTITUTE($B2338,"8","0"))=$B2338),1,0)),"")</f>
        <v/>
      </c>
      <c r="L2338" s="5" t="str">
        <f>IF(PhieuBauCu!$B$2&gt;8,IF(LEN($B2338)=0,"",IF(AND($B2338&gt;0,VALUE(SUBSTITUTE($B2338,"9","0"))=$B2338),1,0)),"")</f>
        <v/>
      </c>
      <c r="M2338" s="9">
        <f t="shared" si="73"/>
        <v>0</v>
      </c>
      <c r="N2338" s="36">
        <f>IF(AND(M2338&lt;=PhieuBauCu!$B$13,M2338&gt;=1),1,0)</f>
        <v>0</v>
      </c>
    </row>
    <row r="2339" spans="1:14" ht="28.5" customHeight="1">
      <c r="A2339" s="2">
        <v>2334</v>
      </c>
      <c r="B2339" s="3"/>
      <c r="C2339" s="48" t="str">
        <f t="shared" si="72"/>
        <v/>
      </c>
      <c r="D2339" s="5" t="str">
        <f>IF(PhieuBauCu!$B$2&gt;0,IF(LEN($B2339)=0,"",IF(AND($B2339&gt;0,VALUE(SUBSTITUTE($B2339,"1","0"))=$B2339),1,0)),"")</f>
        <v/>
      </c>
      <c r="E2339" s="5" t="str">
        <f>IF(PhieuBauCu!$B$2&gt;1,IF(LEN($B2339)=0,"",IF(AND($B2339&gt;0,VALUE(SUBSTITUTE($B2339,"2","0"))=$B2339),1,0)),"")</f>
        <v/>
      </c>
      <c r="F2339" s="5" t="str">
        <f>IF(PhieuBauCu!$B$2&gt;2,IF(LEN($B2339)=0,"",IF(AND($B2339&gt;0,VALUE(SUBSTITUTE($B2339,"3","0"))=$B2339),1,0)),"")</f>
        <v/>
      </c>
      <c r="G2339" s="5" t="str">
        <f>IF(PhieuBauCu!$B$2&gt;3,IF(LEN($B2339)=0,"",IF(AND($B2339&gt;0,VALUE(SUBSTITUTE($B2339,"4","0"))=$B2339),1,0)),"")</f>
        <v/>
      </c>
      <c r="H2339" s="5" t="str">
        <f>IF(PhieuBauCu!$B$2&gt;4,IF(LEN($B2339)=0,"",IF(AND($B2339&gt;0,VALUE(SUBSTITUTE($B2339,"5","0"))=$B2339),1,0)),"")</f>
        <v/>
      </c>
      <c r="I2339" s="5" t="str">
        <f>IF(PhieuBauCu!$B$2&gt;5,IF(LEN($B2339)=0,"",IF(AND($B2339&gt;0,VALUE(SUBSTITUTE($B2339,"6","0"))=$B2339),1,0)),"")</f>
        <v/>
      </c>
      <c r="J2339" s="5" t="str">
        <f>IF(PhieuBauCu!$B$2&gt;6,IF(LEN($B2339)=0,"",IF(AND($B2339&gt;0,VALUE(SUBSTITUTE($B2339,"7","0"))=$B2339),1,0)),"")</f>
        <v/>
      </c>
      <c r="K2339" s="5" t="str">
        <f>IF(PhieuBauCu!$B$2&gt;7,IF(LEN($B2339)=0,"",IF(AND($B2339&gt;0,VALUE(SUBSTITUTE($B2339,"8","0"))=$B2339),1,0)),"")</f>
        <v/>
      </c>
      <c r="L2339" s="5" t="str">
        <f>IF(PhieuBauCu!$B$2&gt;8,IF(LEN($B2339)=0,"",IF(AND($B2339&gt;0,VALUE(SUBSTITUTE($B2339,"9","0"))=$B2339),1,0)),"")</f>
        <v/>
      </c>
      <c r="M2339" s="9">
        <f t="shared" si="73"/>
        <v>0</v>
      </c>
      <c r="N2339" s="36">
        <f>IF(AND(M2339&lt;=PhieuBauCu!$B$13,M2339&gt;=1),1,0)</f>
        <v>0</v>
      </c>
    </row>
    <row r="2340" spans="1:14" ht="28.5" customHeight="1">
      <c r="A2340" s="2">
        <v>2335</v>
      </c>
      <c r="B2340" s="3"/>
      <c r="C2340" s="48" t="str">
        <f t="shared" si="72"/>
        <v/>
      </c>
      <c r="D2340" s="5" t="str">
        <f>IF(PhieuBauCu!$B$2&gt;0,IF(LEN($B2340)=0,"",IF(AND($B2340&gt;0,VALUE(SUBSTITUTE($B2340,"1","0"))=$B2340),1,0)),"")</f>
        <v/>
      </c>
      <c r="E2340" s="5" t="str">
        <f>IF(PhieuBauCu!$B$2&gt;1,IF(LEN($B2340)=0,"",IF(AND($B2340&gt;0,VALUE(SUBSTITUTE($B2340,"2","0"))=$B2340),1,0)),"")</f>
        <v/>
      </c>
      <c r="F2340" s="5" t="str">
        <f>IF(PhieuBauCu!$B$2&gt;2,IF(LEN($B2340)=0,"",IF(AND($B2340&gt;0,VALUE(SUBSTITUTE($B2340,"3","0"))=$B2340),1,0)),"")</f>
        <v/>
      </c>
      <c r="G2340" s="5" t="str">
        <f>IF(PhieuBauCu!$B$2&gt;3,IF(LEN($B2340)=0,"",IF(AND($B2340&gt;0,VALUE(SUBSTITUTE($B2340,"4","0"))=$B2340),1,0)),"")</f>
        <v/>
      </c>
      <c r="H2340" s="5" t="str">
        <f>IF(PhieuBauCu!$B$2&gt;4,IF(LEN($B2340)=0,"",IF(AND($B2340&gt;0,VALUE(SUBSTITUTE($B2340,"5","0"))=$B2340),1,0)),"")</f>
        <v/>
      </c>
      <c r="I2340" s="5" t="str">
        <f>IF(PhieuBauCu!$B$2&gt;5,IF(LEN($B2340)=0,"",IF(AND($B2340&gt;0,VALUE(SUBSTITUTE($B2340,"6","0"))=$B2340),1,0)),"")</f>
        <v/>
      </c>
      <c r="J2340" s="5" t="str">
        <f>IF(PhieuBauCu!$B$2&gt;6,IF(LEN($B2340)=0,"",IF(AND($B2340&gt;0,VALUE(SUBSTITUTE($B2340,"7","0"))=$B2340),1,0)),"")</f>
        <v/>
      </c>
      <c r="K2340" s="5" t="str">
        <f>IF(PhieuBauCu!$B$2&gt;7,IF(LEN($B2340)=0,"",IF(AND($B2340&gt;0,VALUE(SUBSTITUTE($B2340,"8","0"))=$B2340),1,0)),"")</f>
        <v/>
      </c>
      <c r="L2340" s="5" t="str">
        <f>IF(PhieuBauCu!$B$2&gt;8,IF(LEN($B2340)=0,"",IF(AND($B2340&gt;0,VALUE(SUBSTITUTE($B2340,"9","0"))=$B2340),1,0)),"")</f>
        <v/>
      </c>
      <c r="M2340" s="9">
        <f t="shared" si="73"/>
        <v>0</v>
      </c>
      <c r="N2340" s="36">
        <f>IF(AND(M2340&lt;=PhieuBauCu!$B$13,M2340&gt;=1),1,0)</f>
        <v>0</v>
      </c>
    </row>
    <row r="2341" spans="1:14" ht="28.5" customHeight="1">
      <c r="A2341" s="2">
        <v>2336</v>
      </c>
      <c r="B2341" s="3"/>
      <c r="C2341" s="48" t="str">
        <f t="shared" si="72"/>
        <v/>
      </c>
      <c r="D2341" s="5" t="str">
        <f>IF(PhieuBauCu!$B$2&gt;0,IF(LEN($B2341)=0,"",IF(AND($B2341&gt;0,VALUE(SUBSTITUTE($B2341,"1","0"))=$B2341),1,0)),"")</f>
        <v/>
      </c>
      <c r="E2341" s="5" t="str">
        <f>IF(PhieuBauCu!$B$2&gt;1,IF(LEN($B2341)=0,"",IF(AND($B2341&gt;0,VALUE(SUBSTITUTE($B2341,"2","0"))=$B2341),1,0)),"")</f>
        <v/>
      </c>
      <c r="F2341" s="5" t="str">
        <f>IF(PhieuBauCu!$B$2&gt;2,IF(LEN($B2341)=0,"",IF(AND($B2341&gt;0,VALUE(SUBSTITUTE($B2341,"3","0"))=$B2341),1,0)),"")</f>
        <v/>
      </c>
      <c r="G2341" s="5" t="str">
        <f>IF(PhieuBauCu!$B$2&gt;3,IF(LEN($B2341)=0,"",IF(AND($B2341&gt;0,VALUE(SUBSTITUTE($B2341,"4","0"))=$B2341),1,0)),"")</f>
        <v/>
      </c>
      <c r="H2341" s="5" t="str">
        <f>IF(PhieuBauCu!$B$2&gt;4,IF(LEN($B2341)=0,"",IF(AND($B2341&gt;0,VALUE(SUBSTITUTE($B2341,"5","0"))=$B2341),1,0)),"")</f>
        <v/>
      </c>
      <c r="I2341" s="5" t="str">
        <f>IF(PhieuBauCu!$B$2&gt;5,IF(LEN($B2341)=0,"",IF(AND($B2341&gt;0,VALUE(SUBSTITUTE($B2341,"6","0"))=$B2341),1,0)),"")</f>
        <v/>
      </c>
      <c r="J2341" s="5" t="str">
        <f>IF(PhieuBauCu!$B$2&gt;6,IF(LEN($B2341)=0,"",IF(AND($B2341&gt;0,VALUE(SUBSTITUTE($B2341,"7","0"))=$B2341),1,0)),"")</f>
        <v/>
      </c>
      <c r="K2341" s="5" t="str">
        <f>IF(PhieuBauCu!$B$2&gt;7,IF(LEN($B2341)=0,"",IF(AND($B2341&gt;0,VALUE(SUBSTITUTE($B2341,"8","0"))=$B2341),1,0)),"")</f>
        <v/>
      </c>
      <c r="L2341" s="5" t="str">
        <f>IF(PhieuBauCu!$B$2&gt;8,IF(LEN($B2341)=0,"",IF(AND($B2341&gt;0,VALUE(SUBSTITUTE($B2341,"9","0"))=$B2341),1,0)),"")</f>
        <v/>
      </c>
      <c r="M2341" s="9">
        <f t="shared" si="73"/>
        <v>0</v>
      </c>
      <c r="N2341" s="36">
        <f>IF(AND(M2341&lt;=PhieuBauCu!$B$13,M2341&gt;=1),1,0)</f>
        <v>0</v>
      </c>
    </row>
    <row r="2342" spans="1:14" ht="28.5" customHeight="1">
      <c r="A2342" s="2">
        <v>2337</v>
      </c>
      <c r="B2342" s="3"/>
      <c r="C2342" s="48" t="str">
        <f t="shared" si="72"/>
        <v/>
      </c>
      <c r="D2342" s="5" t="str">
        <f>IF(PhieuBauCu!$B$2&gt;0,IF(LEN($B2342)=0,"",IF(AND($B2342&gt;0,VALUE(SUBSTITUTE($B2342,"1","0"))=$B2342),1,0)),"")</f>
        <v/>
      </c>
      <c r="E2342" s="5" t="str">
        <f>IF(PhieuBauCu!$B$2&gt;1,IF(LEN($B2342)=0,"",IF(AND($B2342&gt;0,VALUE(SUBSTITUTE($B2342,"2","0"))=$B2342),1,0)),"")</f>
        <v/>
      </c>
      <c r="F2342" s="5" t="str">
        <f>IF(PhieuBauCu!$B$2&gt;2,IF(LEN($B2342)=0,"",IF(AND($B2342&gt;0,VALUE(SUBSTITUTE($B2342,"3","0"))=$B2342),1,0)),"")</f>
        <v/>
      </c>
      <c r="G2342" s="5" t="str">
        <f>IF(PhieuBauCu!$B$2&gt;3,IF(LEN($B2342)=0,"",IF(AND($B2342&gt;0,VALUE(SUBSTITUTE($B2342,"4","0"))=$B2342),1,0)),"")</f>
        <v/>
      </c>
      <c r="H2342" s="5" t="str">
        <f>IF(PhieuBauCu!$B$2&gt;4,IF(LEN($B2342)=0,"",IF(AND($B2342&gt;0,VALUE(SUBSTITUTE($B2342,"5","0"))=$B2342),1,0)),"")</f>
        <v/>
      </c>
      <c r="I2342" s="5" t="str">
        <f>IF(PhieuBauCu!$B$2&gt;5,IF(LEN($B2342)=0,"",IF(AND($B2342&gt;0,VALUE(SUBSTITUTE($B2342,"6","0"))=$B2342),1,0)),"")</f>
        <v/>
      </c>
      <c r="J2342" s="5" t="str">
        <f>IF(PhieuBauCu!$B$2&gt;6,IF(LEN($B2342)=0,"",IF(AND($B2342&gt;0,VALUE(SUBSTITUTE($B2342,"7","0"))=$B2342),1,0)),"")</f>
        <v/>
      </c>
      <c r="K2342" s="5" t="str">
        <f>IF(PhieuBauCu!$B$2&gt;7,IF(LEN($B2342)=0,"",IF(AND($B2342&gt;0,VALUE(SUBSTITUTE($B2342,"8","0"))=$B2342),1,0)),"")</f>
        <v/>
      </c>
      <c r="L2342" s="5" t="str">
        <f>IF(PhieuBauCu!$B$2&gt;8,IF(LEN($B2342)=0,"",IF(AND($B2342&gt;0,VALUE(SUBSTITUTE($B2342,"9","0"))=$B2342),1,0)),"")</f>
        <v/>
      </c>
      <c r="M2342" s="9">
        <f t="shared" si="73"/>
        <v>0</v>
      </c>
      <c r="N2342" s="36">
        <f>IF(AND(M2342&lt;=PhieuBauCu!$B$13,M2342&gt;=1),1,0)</f>
        <v>0</v>
      </c>
    </row>
    <row r="2343" spans="1:14" ht="28.5" customHeight="1">
      <c r="A2343" s="2">
        <v>2338</v>
      </c>
      <c r="B2343" s="3"/>
      <c r="C2343" s="48" t="str">
        <f t="shared" si="72"/>
        <v/>
      </c>
      <c r="D2343" s="5" t="str">
        <f>IF(PhieuBauCu!$B$2&gt;0,IF(LEN($B2343)=0,"",IF(AND($B2343&gt;0,VALUE(SUBSTITUTE($B2343,"1","0"))=$B2343),1,0)),"")</f>
        <v/>
      </c>
      <c r="E2343" s="5" t="str">
        <f>IF(PhieuBauCu!$B$2&gt;1,IF(LEN($B2343)=0,"",IF(AND($B2343&gt;0,VALUE(SUBSTITUTE($B2343,"2","0"))=$B2343),1,0)),"")</f>
        <v/>
      </c>
      <c r="F2343" s="5" t="str">
        <f>IF(PhieuBauCu!$B$2&gt;2,IF(LEN($B2343)=0,"",IF(AND($B2343&gt;0,VALUE(SUBSTITUTE($B2343,"3","0"))=$B2343),1,0)),"")</f>
        <v/>
      </c>
      <c r="G2343" s="5" t="str">
        <f>IF(PhieuBauCu!$B$2&gt;3,IF(LEN($B2343)=0,"",IF(AND($B2343&gt;0,VALUE(SUBSTITUTE($B2343,"4","0"))=$B2343),1,0)),"")</f>
        <v/>
      </c>
      <c r="H2343" s="5" t="str">
        <f>IF(PhieuBauCu!$B$2&gt;4,IF(LEN($B2343)=0,"",IF(AND($B2343&gt;0,VALUE(SUBSTITUTE($B2343,"5","0"))=$B2343),1,0)),"")</f>
        <v/>
      </c>
      <c r="I2343" s="5" t="str">
        <f>IF(PhieuBauCu!$B$2&gt;5,IF(LEN($B2343)=0,"",IF(AND($B2343&gt;0,VALUE(SUBSTITUTE($B2343,"6","0"))=$B2343),1,0)),"")</f>
        <v/>
      </c>
      <c r="J2343" s="5" t="str">
        <f>IF(PhieuBauCu!$B$2&gt;6,IF(LEN($B2343)=0,"",IF(AND($B2343&gt;0,VALUE(SUBSTITUTE($B2343,"7","0"))=$B2343),1,0)),"")</f>
        <v/>
      </c>
      <c r="K2343" s="5" t="str">
        <f>IF(PhieuBauCu!$B$2&gt;7,IF(LEN($B2343)=0,"",IF(AND($B2343&gt;0,VALUE(SUBSTITUTE($B2343,"8","0"))=$B2343),1,0)),"")</f>
        <v/>
      </c>
      <c r="L2343" s="5" t="str">
        <f>IF(PhieuBauCu!$B$2&gt;8,IF(LEN($B2343)=0,"",IF(AND($B2343&gt;0,VALUE(SUBSTITUTE($B2343,"9","0"))=$B2343),1,0)),"")</f>
        <v/>
      </c>
      <c r="M2343" s="9">
        <f t="shared" si="73"/>
        <v>0</v>
      </c>
      <c r="N2343" s="36">
        <f>IF(AND(M2343&lt;=PhieuBauCu!$B$13,M2343&gt;=1),1,0)</f>
        <v>0</v>
      </c>
    </row>
    <row r="2344" spans="1:14" ht="28.5" customHeight="1">
      <c r="A2344" s="2">
        <v>2339</v>
      </c>
      <c r="B2344" s="3"/>
      <c r="C2344" s="48" t="str">
        <f t="shared" si="72"/>
        <v/>
      </c>
      <c r="D2344" s="5" t="str">
        <f>IF(PhieuBauCu!$B$2&gt;0,IF(LEN($B2344)=0,"",IF(AND($B2344&gt;0,VALUE(SUBSTITUTE($B2344,"1","0"))=$B2344),1,0)),"")</f>
        <v/>
      </c>
      <c r="E2344" s="5" t="str">
        <f>IF(PhieuBauCu!$B$2&gt;1,IF(LEN($B2344)=0,"",IF(AND($B2344&gt;0,VALUE(SUBSTITUTE($B2344,"2","0"))=$B2344),1,0)),"")</f>
        <v/>
      </c>
      <c r="F2344" s="5" t="str">
        <f>IF(PhieuBauCu!$B$2&gt;2,IF(LEN($B2344)=0,"",IF(AND($B2344&gt;0,VALUE(SUBSTITUTE($B2344,"3","0"))=$B2344),1,0)),"")</f>
        <v/>
      </c>
      <c r="G2344" s="5" t="str">
        <f>IF(PhieuBauCu!$B$2&gt;3,IF(LEN($B2344)=0,"",IF(AND($B2344&gt;0,VALUE(SUBSTITUTE($B2344,"4","0"))=$B2344),1,0)),"")</f>
        <v/>
      </c>
      <c r="H2344" s="5" t="str">
        <f>IF(PhieuBauCu!$B$2&gt;4,IF(LEN($B2344)=0,"",IF(AND($B2344&gt;0,VALUE(SUBSTITUTE($B2344,"5","0"))=$B2344),1,0)),"")</f>
        <v/>
      </c>
      <c r="I2344" s="5" t="str">
        <f>IF(PhieuBauCu!$B$2&gt;5,IF(LEN($B2344)=0,"",IF(AND($B2344&gt;0,VALUE(SUBSTITUTE($B2344,"6","0"))=$B2344),1,0)),"")</f>
        <v/>
      </c>
      <c r="J2344" s="5" t="str">
        <f>IF(PhieuBauCu!$B$2&gt;6,IF(LEN($B2344)=0,"",IF(AND($B2344&gt;0,VALUE(SUBSTITUTE($B2344,"7","0"))=$B2344),1,0)),"")</f>
        <v/>
      </c>
      <c r="K2344" s="5" t="str">
        <f>IF(PhieuBauCu!$B$2&gt;7,IF(LEN($B2344)=0,"",IF(AND($B2344&gt;0,VALUE(SUBSTITUTE($B2344,"8","0"))=$B2344),1,0)),"")</f>
        <v/>
      </c>
      <c r="L2344" s="5" t="str">
        <f>IF(PhieuBauCu!$B$2&gt;8,IF(LEN($B2344)=0,"",IF(AND($B2344&gt;0,VALUE(SUBSTITUTE($B2344,"9","0"))=$B2344),1,0)),"")</f>
        <v/>
      </c>
      <c r="M2344" s="9">
        <f t="shared" si="73"/>
        <v>0</v>
      </c>
      <c r="N2344" s="36">
        <f>IF(AND(M2344&lt;=PhieuBauCu!$B$13,M2344&gt;=1),1,0)</f>
        <v>0</v>
      </c>
    </row>
    <row r="2345" spans="1:14" ht="28.5" customHeight="1">
      <c r="A2345" s="2">
        <v>2340</v>
      </c>
      <c r="B2345" s="3"/>
      <c r="C2345" s="48" t="str">
        <f t="shared" si="72"/>
        <v/>
      </c>
      <c r="D2345" s="5" t="str">
        <f>IF(PhieuBauCu!$B$2&gt;0,IF(LEN($B2345)=0,"",IF(AND($B2345&gt;0,VALUE(SUBSTITUTE($B2345,"1","0"))=$B2345),1,0)),"")</f>
        <v/>
      </c>
      <c r="E2345" s="5" t="str">
        <f>IF(PhieuBauCu!$B$2&gt;1,IF(LEN($B2345)=0,"",IF(AND($B2345&gt;0,VALUE(SUBSTITUTE($B2345,"2","0"))=$B2345),1,0)),"")</f>
        <v/>
      </c>
      <c r="F2345" s="5" t="str">
        <f>IF(PhieuBauCu!$B$2&gt;2,IF(LEN($B2345)=0,"",IF(AND($B2345&gt;0,VALUE(SUBSTITUTE($B2345,"3","0"))=$B2345),1,0)),"")</f>
        <v/>
      </c>
      <c r="G2345" s="5" t="str">
        <f>IF(PhieuBauCu!$B$2&gt;3,IF(LEN($B2345)=0,"",IF(AND($B2345&gt;0,VALUE(SUBSTITUTE($B2345,"4","0"))=$B2345),1,0)),"")</f>
        <v/>
      </c>
      <c r="H2345" s="5" t="str">
        <f>IF(PhieuBauCu!$B$2&gt;4,IF(LEN($B2345)=0,"",IF(AND($B2345&gt;0,VALUE(SUBSTITUTE($B2345,"5","0"))=$B2345),1,0)),"")</f>
        <v/>
      </c>
      <c r="I2345" s="5" t="str">
        <f>IF(PhieuBauCu!$B$2&gt;5,IF(LEN($B2345)=0,"",IF(AND($B2345&gt;0,VALUE(SUBSTITUTE($B2345,"6","0"))=$B2345),1,0)),"")</f>
        <v/>
      </c>
      <c r="J2345" s="5" t="str">
        <f>IF(PhieuBauCu!$B$2&gt;6,IF(LEN($B2345)=0,"",IF(AND($B2345&gt;0,VALUE(SUBSTITUTE($B2345,"7","0"))=$B2345),1,0)),"")</f>
        <v/>
      </c>
      <c r="K2345" s="5" t="str">
        <f>IF(PhieuBauCu!$B$2&gt;7,IF(LEN($B2345)=0,"",IF(AND($B2345&gt;0,VALUE(SUBSTITUTE($B2345,"8","0"))=$B2345),1,0)),"")</f>
        <v/>
      </c>
      <c r="L2345" s="5" t="str">
        <f>IF(PhieuBauCu!$B$2&gt;8,IF(LEN($B2345)=0,"",IF(AND($B2345&gt;0,VALUE(SUBSTITUTE($B2345,"9","0"))=$B2345),1,0)),"")</f>
        <v/>
      </c>
      <c r="M2345" s="9">
        <f t="shared" si="73"/>
        <v>0</v>
      </c>
      <c r="N2345" s="36">
        <f>IF(AND(M2345&lt;=PhieuBauCu!$B$13,M2345&gt;=1),1,0)</f>
        <v>0</v>
      </c>
    </row>
    <row r="2346" spans="1:14" ht="28.5" customHeight="1">
      <c r="A2346" s="2">
        <v>2341</v>
      </c>
      <c r="B2346" s="3"/>
      <c r="C2346" s="48" t="str">
        <f t="shared" si="72"/>
        <v/>
      </c>
      <c r="D2346" s="5" t="str">
        <f>IF(PhieuBauCu!$B$2&gt;0,IF(LEN($B2346)=0,"",IF(AND($B2346&gt;0,VALUE(SUBSTITUTE($B2346,"1","0"))=$B2346),1,0)),"")</f>
        <v/>
      </c>
      <c r="E2346" s="5" t="str">
        <f>IF(PhieuBauCu!$B$2&gt;1,IF(LEN($B2346)=0,"",IF(AND($B2346&gt;0,VALUE(SUBSTITUTE($B2346,"2","0"))=$B2346),1,0)),"")</f>
        <v/>
      </c>
      <c r="F2346" s="5" t="str">
        <f>IF(PhieuBauCu!$B$2&gt;2,IF(LEN($B2346)=0,"",IF(AND($B2346&gt;0,VALUE(SUBSTITUTE($B2346,"3","0"))=$B2346),1,0)),"")</f>
        <v/>
      </c>
      <c r="G2346" s="5" t="str">
        <f>IF(PhieuBauCu!$B$2&gt;3,IF(LEN($B2346)=0,"",IF(AND($B2346&gt;0,VALUE(SUBSTITUTE($B2346,"4","0"))=$B2346),1,0)),"")</f>
        <v/>
      </c>
      <c r="H2346" s="5" t="str">
        <f>IF(PhieuBauCu!$B$2&gt;4,IF(LEN($B2346)=0,"",IF(AND($B2346&gt;0,VALUE(SUBSTITUTE($B2346,"5","0"))=$B2346),1,0)),"")</f>
        <v/>
      </c>
      <c r="I2346" s="5" t="str">
        <f>IF(PhieuBauCu!$B$2&gt;5,IF(LEN($B2346)=0,"",IF(AND($B2346&gt;0,VALUE(SUBSTITUTE($B2346,"6","0"))=$B2346),1,0)),"")</f>
        <v/>
      </c>
      <c r="J2346" s="5" t="str">
        <f>IF(PhieuBauCu!$B$2&gt;6,IF(LEN($B2346)=0,"",IF(AND($B2346&gt;0,VALUE(SUBSTITUTE($B2346,"7","0"))=$B2346),1,0)),"")</f>
        <v/>
      </c>
      <c r="K2346" s="5" t="str">
        <f>IF(PhieuBauCu!$B$2&gt;7,IF(LEN($B2346)=0,"",IF(AND($B2346&gt;0,VALUE(SUBSTITUTE($B2346,"8","0"))=$B2346),1,0)),"")</f>
        <v/>
      </c>
      <c r="L2346" s="5" t="str">
        <f>IF(PhieuBauCu!$B$2&gt;8,IF(LEN($B2346)=0,"",IF(AND($B2346&gt;0,VALUE(SUBSTITUTE($B2346,"9","0"))=$B2346),1,0)),"")</f>
        <v/>
      </c>
      <c r="M2346" s="9">
        <f t="shared" si="73"/>
        <v>0</v>
      </c>
      <c r="N2346" s="36">
        <f>IF(AND(M2346&lt;=PhieuBauCu!$B$13,M2346&gt;=1),1,0)</f>
        <v>0</v>
      </c>
    </row>
    <row r="2347" spans="1:14" ht="28.5" customHeight="1">
      <c r="A2347" s="2">
        <v>2342</v>
      </c>
      <c r="B2347" s="3"/>
      <c r="C2347" s="48" t="str">
        <f t="shared" si="72"/>
        <v/>
      </c>
      <c r="D2347" s="5" t="str">
        <f>IF(PhieuBauCu!$B$2&gt;0,IF(LEN($B2347)=0,"",IF(AND($B2347&gt;0,VALUE(SUBSTITUTE($B2347,"1","0"))=$B2347),1,0)),"")</f>
        <v/>
      </c>
      <c r="E2347" s="5" t="str">
        <f>IF(PhieuBauCu!$B$2&gt;1,IF(LEN($B2347)=0,"",IF(AND($B2347&gt;0,VALUE(SUBSTITUTE($B2347,"2","0"))=$B2347),1,0)),"")</f>
        <v/>
      </c>
      <c r="F2347" s="5" t="str">
        <f>IF(PhieuBauCu!$B$2&gt;2,IF(LEN($B2347)=0,"",IF(AND($B2347&gt;0,VALUE(SUBSTITUTE($B2347,"3","0"))=$B2347),1,0)),"")</f>
        <v/>
      </c>
      <c r="G2347" s="5" t="str">
        <f>IF(PhieuBauCu!$B$2&gt;3,IF(LEN($B2347)=0,"",IF(AND($B2347&gt;0,VALUE(SUBSTITUTE($B2347,"4","0"))=$B2347),1,0)),"")</f>
        <v/>
      </c>
      <c r="H2347" s="5" t="str">
        <f>IF(PhieuBauCu!$B$2&gt;4,IF(LEN($B2347)=0,"",IF(AND($B2347&gt;0,VALUE(SUBSTITUTE($B2347,"5","0"))=$B2347),1,0)),"")</f>
        <v/>
      </c>
      <c r="I2347" s="5" t="str">
        <f>IF(PhieuBauCu!$B$2&gt;5,IF(LEN($B2347)=0,"",IF(AND($B2347&gt;0,VALUE(SUBSTITUTE($B2347,"6","0"))=$B2347),1,0)),"")</f>
        <v/>
      </c>
      <c r="J2347" s="5" t="str">
        <f>IF(PhieuBauCu!$B$2&gt;6,IF(LEN($B2347)=0,"",IF(AND($B2347&gt;0,VALUE(SUBSTITUTE($B2347,"7","0"))=$B2347),1,0)),"")</f>
        <v/>
      </c>
      <c r="K2347" s="5" t="str">
        <f>IF(PhieuBauCu!$B$2&gt;7,IF(LEN($B2347)=0,"",IF(AND($B2347&gt;0,VALUE(SUBSTITUTE($B2347,"8","0"))=$B2347),1,0)),"")</f>
        <v/>
      </c>
      <c r="L2347" s="5" t="str">
        <f>IF(PhieuBauCu!$B$2&gt;8,IF(LEN($B2347)=0,"",IF(AND($B2347&gt;0,VALUE(SUBSTITUTE($B2347,"9","0"))=$B2347),1,0)),"")</f>
        <v/>
      </c>
      <c r="M2347" s="9">
        <f t="shared" si="73"/>
        <v>0</v>
      </c>
      <c r="N2347" s="36">
        <f>IF(AND(M2347&lt;=PhieuBauCu!$B$13,M2347&gt;=1),1,0)</f>
        <v>0</v>
      </c>
    </row>
    <row r="2348" spans="1:14" ht="28.5" customHeight="1">
      <c r="A2348" s="2">
        <v>2343</v>
      </c>
      <c r="B2348" s="3"/>
      <c r="C2348" s="48" t="str">
        <f t="shared" si="72"/>
        <v/>
      </c>
      <c r="D2348" s="5" t="str">
        <f>IF(PhieuBauCu!$B$2&gt;0,IF(LEN($B2348)=0,"",IF(AND($B2348&gt;0,VALUE(SUBSTITUTE($B2348,"1","0"))=$B2348),1,0)),"")</f>
        <v/>
      </c>
      <c r="E2348" s="5" t="str">
        <f>IF(PhieuBauCu!$B$2&gt;1,IF(LEN($B2348)=0,"",IF(AND($B2348&gt;0,VALUE(SUBSTITUTE($B2348,"2","0"))=$B2348),1,0)),"")</f>
        <v/>
      </c>
      <c r="F2348" s="5" t="str">
        <f>IF(PhieuBauCu!$B$2&gt;2,IF(LEN($B2348)=0,"",IF(AND($B2348&gt;0,VALUE(SUBSTITUTE($B2348,"3","0"))=$B2348),1,0)),"")</f>
        <v/>
      </c>
      <c r="G2348" s="5" t="str">
        <f>IF(PhieuBauCu!$B$2&gt;3,IF(LEN($B2348)=0,"",IF(AND($B2348&gt;0,VALUE(SUBSTITUTE($B2348,"4","0"))=$B2348),1,0)),"")</f>
        <v/>
      </c>
      <c r="H2348" s="5" t="str">
        <f>IF(PhieuBauCu!$B$2&gt;4,IF(LEN($B2348)=0,"",IF(AND($B2348&gt;0,VALUE(SUBSTITUTE($B2348,"5","0"))=$B2348),1,0)),"")</f>
        <v/>
      </c>
      <c r="I2348" s="5" t="str">
        <f>IF(PhieuBauCu!$B$2&gt;5,IF(LEN($B2348)=0,"",IF(AND($B2348&gt;0,VALUE(SUBSTITUTE($B2348,"6","0"))=$B2348),1,0)),"")</f>
        <v/>
      </c>
      <c r="J2348" s="5" t="str">
        <f>IF(PhieuBauCu!$B$2&gt;6,IF(LEN($B2348)=0,"",IF(AND($B2348&gt;0,VALUE(SUBSTITUTE($B2348,"7","0"))=$B2348),1,0)),"")</f>
        <v/>
      </c>
      <c r="K2348" s="5" t="str">
        <f>IF(PhieuBauCu!$B$2&gt;7,IF(LEN($B2348)=0,"",IF(AND($B2348&gt;0,VALUE(SUBSTITUTE($B2348,"8","0"))=$B2348),1,0)),"")</f>
        <v/>
      </c>
      <c r="L2348" s="5" t="str">
        <f>IF(PhieuBauCu!$B$2&gt;8,IF(LEN($B2348)=0,"",IF(AND($B2348&gt;0,VALUE(SUBSTITUTE($B2348,"9","0"))=$B2348),1,0)),"")</f>
        <v/>
      </c>
      <c r="M2348" s="9">
        <f t="shared" si="73"/>
        <v>0</v>
      </c>
      <c r="N2348" s="36">
        <f>IF(AND(M2348&lt;=PhieuBauCu!$B$13,M2348&gt;=1),1,0)</f>
        <v>0</v>
      </c>
    </row>
    <row r="2349" spans="1:14" ht="28.5" customHeight="1">
      <c r="A2349" s="2">
        <v>2344</v>
      </c>
      <c r="B2349" s="3"/>
      <c r="C2349" s="48" t="str">
        <f t="shared" si="72"/>
        <v/>
      </c>
      <c r="D2349" s="5" t="str">
        <f>IF(PhieuBauCu!$B$2&gt;0,IF(LEN($B2349)=0,"",IF(AND($B2349&gt;0,VALUE(SUBSTITUTE($B2349,"1","0"))=$B2349),1,0)),"")</f>
        <v/>
      </c>
      <c r="E2349" s="5" t="str">
        <f>IF(PhieuBauCu!$B$2&gt;1,IF(LEN($B2349)=0,"",IF(AND($B2349&gt;0,VALUE(SUBSTITUTE($B2349,"2","0"))=$B2349),1,0)),"")</f>
        <v/>
      </c>
      <c r="F2349" s="5" t="str">
        <f>IF(PhieuBauCu!$B$2&gt;2,IF(LEN($B2349)=0,"",IF(AND($B2349&gt;0,VALUE(SUBSTITUTE($B2349,"3","0"))=$B2349),1,0)),"")</f>
        <v/>
      </c>
      <c r="G2349" s="5" t="str">
        <f>IF(PhieuBauCu!$B$2&gt;3,IF(LEN($B2349)=0,"",IF(AND($B2349&gt;0,VALUE(SUBSTITUTE($B2349,"4","0"))=$B2349),1,0)),"")</f>
        <v/>
      </c>
      <c r="H2349" s="5" t="str">
        <f>IF(PhieuBauCu!$B$2&gt;4,IF(LEN($B2349)=0,"",IF(AND($B2349&gt;0,VALUE(SUBSTITUTE($B2349,"5","0"))=$B2349),1,0)),"")</f>
        <v/>
      </c>
      <c r="I2349" s="5" t="str">
        <f>IF(PhieuBauCu!$B$2&gt;5,IF(LEN($B2349)=0,"",IF(AND($B2349&gt;0,VALUE(SUBSTITUTE($B2349,"6","0"))=$B2349),1,0)),"")</f>
        <v/>
      </c>
      <c r="J2349" s="5" t="str">
        <f>IF(PhieuBauCu!$B$2&gt;6,IF(LEN($B2349)=0,"",IF(AND($B2349&gt;0,VALUE(SUBSTITUTE($B2349,"7","0"))=$B2349),1,0)),"")</f>
        <v/>
      </c>
      <c r="K2349" s="5" t="str">
        <f>IF(PhieuBauCu!$B$2&gt;7,IF(LEN($B2349)=0,"",IF(AND($B2349&gt;0,VALUE(SUBSTITUTE($B2349,"8","0"))=$B2349),1,0)),"")</f>
        <v/>
      </c>
      <c r="L2349" s="5" t="str">
        <f>IF(PhieuBauCu!$B$2&gt;8,IF(LEN($B2349)=0,"",IF(AND($B2349&gt;0,VALUE(SUBSTITUTE($B2349,"9","0"))=$B2349),1,0)),"")</f>
        <v/>
      </c>
      <c r="M2349" s="9">
        <f t="shared" si="73"/>
        <v>0</v>
      </c>
      <c r="N2349" s="36">
        <f>IF(AND(M2349&lt;=PhieuBauCu!$B$13,M2349&gt;=1),1,0)</f>
        <v>0</v>
      </c>
    </row>
    <row r="2350" spans="1:14" ht="28.5" customHeight="1">
      <c r="A2350" s="2">
        <v>2345</v>
      </c>
      <c r="B2350" s="3"/>
      <c r="C2350" s="48" t="str">
        <f t="shared" si="72"/>
        <v/>
      </c>
      <c r="D2350" s="5" t="str">
        <f>IF(PhieuBauCu!$B$2&gt;0,IF(LEN($B2350)=0,"",IF(AND($B2350&gt;0,VALUE(SUBSTITUTE($B2350,"1","0"))=$B2350),1,0)),"")</f>
        <v/>
      </c>
      <c r="E2350" s="5" t="str">
        <f>IF(PhieuBauCu!$B$2&gt;1,IF(LEN($B2350)=0,"",IF(AND($B2350&gt;0,VALUE(SUBSTITUTE($B2350,"2","0"))=$B2350),1,0)),"")</f>
        <v/>
      </c>
      <c r="F2350" s="5" t="str">
        <f>IF(PhieuBauCu!$B$2&gt;2,IF(LEN($B2350)=0,"",IF(AND($B2350&gt;0,VALUE(SUBSTITUTE($B2350,"3","0"))=$B2350),1,0)),"")</f>
        <v/>
      </c>
      <c r="G2350" s="5" t="str">
        <f>IF(PhieuBauCu!$B$2&gt;3,IF(LEN($B2350)=0,"",IF(AND($B2350&gt;0,VALUE(SUBSTITUTE($B2350,"4","0"))=$B2350),1,0)),"")</f>
        <v/>
      </c>
      <c r="H2350" s="5" t="str">
        <f>IF(PhieuBauCu!$B$2&gt;4,IF(LEN($B2350)=0,"",IF(AND($B2350&gt;0,VALUE(SUBSTITUTE($B2350,"5","0"))=$B2350),1,0)),"")</f>
        <v/>
      </c>
      <c r="I2350" s="5" t="str">
        <f>IF(PhieuBauCu!$B$2&gt;5,IF(LEN($B2350)=0,"",IF(AND($B2350&gt;0,VALUE(SUBSTITUTE($B2350,"6","0"))=$B2350),1,0)),"")</f>
        <v/>
      </c>
      <c r="J2350" s="5" t="str">
        <f>IF(PhieuBauCu!$B$2&gt;6,IF(LEN($B2350)=0,"",IF(AND($B2350&gt;0,VALUE(SUBSTITUTE($B2350,"7","0"))=$B2350),1,0)),"")</f>
        <v/>
      </c>
      <c r="K2350" s="5" t="str">
        <f>IF(PhieuBauCu!$B$2&gt;7,IF(LEN($B2350)=0,"",IF(AND($B2350&gt;0,VALUE(SUBSTITUTE($B2350,"8","0"))=$B2350),1,0)),"")</f>
        <v/>
      </c>
      <c r="L2350" s="5" t="str">
        <f>IF(PhieuBauCu!$B$2&gt;8,IF(LEN($B2350)=0,"",IF(AND($B2350&gt;0,VALUE(SUBSTITUTE($B2350,"9","0"))=$B2350),1,0)),"")</f>
        <v/>
      </c>
      <c r="M2350" s="9">
        <f t="shared" si="73"/>
        <v>0</v>
      </c>
      <c r="N2350" s="36">
        <f>IF(AND(M2350&lt;=PhieuBauCu!$B$13,M2350&gt;=1),1,0)</f>
        <v>0</v>
      </c>
    </row>
    <row r="2351" spans="1:14" ht="28.5" customHeight="1">
      <c r="A2351" s="2">
        <v>2346</v>
      </c>
      <c r="B2351" s="3"/>
      <c r="C2351" s="48" t="str">
        <f t="shared" si="72"/>
        <v/>
      </c>
      <c r="D2351" s="5" t="str">
        <f>IF(PhieuBauCu!$B$2&gt;0,IF(LEN($B2351)=0,"",IF(AND($B2351&gt;0,VALUE(SUBSTITUTE($B2351,"1","0"))=$B2351),1,0)),"")</f>
        <v/>
      </c>
      <c r="E2351" s="5" t="str">
        <f>IF(PhieuBauCu!$B$2&gt;1,IF(LEN($B2351)=0,"",IF(AND($B2351&gt;0,VALUE(SUBSTITUTE($B2351,"2","0"))=$B2351),1,0)),"")</f>
        <v/>
      </c>
      <c r="F2351" s="5" t="str">
        <f>IF(PhieuBauCu!$B$2&gt;2,IF(LEN($B2351)=0,"",IF(AND($B2351&gt;0,VALUE(SUBSTITUTE($B2351,"3","0"))=$B2351),1,0)),"")</f>
        <v/>
      </c>
      <c r="G2351" s="5" t="str">
        <f>IF(PhieuBauCu!$B$2&gt;3,IF(LEN($B2351)=0,"",IF(AND($B2351&gt;0,VALUE(SUBSTITUTE($B2351,"4","0"))=$B2351),1,0)),"")</f>
        <v/>
      </c>
      <c r="H2351" s="5" t="str">
        <f>IF(PhieuBauCu!$B$2&gt;4,IF(LEN($B2351)=0,"",IF(AND($B2351&gt;0,VALUE(SUBSTITUTE($B2351,"5","0"))=$B2351),1,0)),"")</f>
        <v/>
      </c>
      <c r="I2351" s="5" t="str">
        <f>IF(PhieuBauCu!$B$2&gt;5,IF(LEN($B2351)=0,"",IF(AND($B2351&gt;0,VALUE(SUBSTITUTE($B2351,"6","0"))=$B2351),1,0)),"")</f>
        <v/>
      </c>
      <c r="J2351" s="5" t="str">
        <f>IF(PhieuBauCu!$B$2&gt;6,IF(LEN($B2351)=0,"",IF(AND($B2351&gt;0,VALUE(SUBSTITUTE($B2351,"7","0"))=$B2351),1,0)),"")</f>
        <v/>
      </c>
      <c r="K2351" s="5" t="str">
        <f>IF(PhieuBauCu!$B$2&gt;7,IF(LEN($B2351)=0,"",IF(AND($B2351&gt;0,VALUE(SUBSTITUTE($B2351,"8","0"))=$B2351),1,0)),"")</f>
        <v/>
      </c>
      <c r="L2351" s="5" t="str">
        <f>IF(PhieuBauCu!$B$2&gt;8,IF(LEN($B2351)=0,"",IF(AND($B2351&gt;0,VALUE(SUBSTITUTE($B2351,"9","0"))=$B2351),1,0)),"")</f>
        <v/>
      </c>
      <c r="M2351" s="9">
        <f t="shared" si="73"/>
        <v>0</v>
      </c>
      <c r="N2351" s="36">
        <f>IF(AND(M2351&lt;=PhieuBauCu!$B$13,M2351&gt;=1),1,0)</f>
        <v>0</v>
      </c>
    </row>
    <row r="2352" spans="1:14" ht="28.5" customHeight="1">
      <c r="A2352" s="2">
        <v>2347</v>
      </c>
      <c r="B2352" s="3"/>
      <c r="C2352" s="48" t="str">
        <f t="shared" si="72"/>
        <v/>
      </c>
      <c r="D2352" s="5" t="str">
        <f>IF(PhieuBauCu!$B$2&gt;0,IF(LEN($B2352)=0,"",IF(AND($B2352&gt;0,VALUE(SUBSTITUTE($B2352,"1","0"))=$B2352),1,0)),"")</f>
        <v/>
      </c>
      <c r="E2352" s="5" t="str">
        <f>IF(PhieuBauCu!$B$2&gt;1,IF(LEN($B2352)=0,"",IF(AND($B2352&gt;0,VALUE(SUBSTITUTE($B2352,"2","0"))=$B2352),1,0)),"")</f>
        <v/>
      </c>
      <c r="F2352" s="5" t="str">
        <f>IF(PhieuBauCu!$B$2&gt;2,IF(LEN($B2352)=0,"",IF(AND($B2352&gt;0,VALUE(SUBSTITUTE($B2352,"3","0"))=$B2352),1,0)),"")</f>
        <v/>
      </c>
      <c r="G2352" s="5" t="str">
        <f>IF(PhieuBauCu!$B$2&gt;3,IF(LEN($B2352)=0,"",IF(AND($B2352&gt;0,VALUE(SUBSTITUTE($B2352,"4","0"))=$B2352),1,0)),"")</f>
        <v/>
      </c>
      <c r="H2352" s="5" t="str">
        <f>IF(PhieuBauCu!$B$2&gt;4,IF(LEN($B2352)=0,"",IF(AND($B2352&gt;0,VALUE(SUBSTITUTE($B2352,"5","0"))=$B2352),1,0)),"")</f>
        <v/>
      </c>
      <c r="I2352" s="5" t="str">
        <f>IF(PhieuBauCu!$B$2&gt;5,IF(LEN($B2352)=0,"",IF(AND($B2352&gt;0,VALUE(SUBSTITUTE($B2352,"6","0"))=$B2352),1,0)),"")</f>
        <v/>
      </c>
      <c r="J2352" s="5" t="str">
        <f>IF(PhieuBauCu!$B$2&gt;6,IF(LEN($B2352)=0,"",IF(AND($B2352&gt;0,VALUE(SUBSTITUTE($B2352,"7","0"))=$B2352),1,0)),"")</f>
        <v/>
      </c>
      <c r="K2352" s="5" t="str">
        <f>IF(PhieuBauCu!$B$2&gt;7,IF(LEN($B2352)=0,"",IF(AND($B2352&gt;0,VALUE(SUBSTITUTE($B2352,"8","0"))=$B2352),1,0)),"")</f>
        <v/>
      </c>
      <c r="L2352" s="5" t="str">
        <f>IF(PhieuBauCu!$B$2&gt;8,IF(LEN($B2352)=0,"",IF(AND($B2352&gt;0,VALUE(SUBSTITUTE($B2352,"9","0"))=$B2352),1,0)),"")</f>
        <v/>
      </c>
      <c r="M2352" s="9">
        <f t="shared" si="73"/>
        <v>0</v>
      </c>
      <c r="N2352" s="36">
        <f>IF(AND(M2352&lt;=PhieuBauCu!$B$13,M2352&gt;=1),1,0)</f>
        <v>0</v>
      </c>
    </row>
    <row r="2353" spans="1:14" ht="28.5" customHeight="1">
      <c r="A2353" s="2">
        <v>2348</v>
      </c>
      <c r="B2353" s="3"/>
      <c r="C2353" s="48" t="str">
        <f t="shared" si="72"/>
        <v/>
      </c>
      <c r="D2353" s="5" t="str">
        <f>IF(PhieuBauCu!$B$2&gt;0,IF(LEN($B2353)=0,"",IF(AND($B2353&gt;0,VALUE(SUBSTITUTE($B2353,"1","0"))=$B2353),1,0)),"")</f>
        <v/>
      </c>
      <c r="E2353" s="5" t="str">
        <f>IF(PhieuBauCu!$B$2&gt;1,IF(LEN($B2353)=0,"",IF(AND($B2353&gt;0,VALUE(SUBSTITUTE($B2353,"2","0"))=$B2353),1,0)),"")</f>
        <v/>
      </c>
      <c r="F2353" s="5" t="str">
        <f>IF(PhieuBauCu!$B$2&gt;2,IF(LEN($B2353)=0,"",IF(AND($B2353&gt;0,VALUE(SUBSTITUTE($B2353,"3","0"))=$B2353),1,0)),"")</f>
        <v/>
      </c>
      <c r="G2353" s="5" t="str">
        <f>IF(PhieuBauCu!$B$2&gt;3,IF(LEN($B2353)=0,"",IF(AND($B2353&gt;0,VALUE(SUBSTITUTE($B2353,"4","0"))=$B2353),1,0)),"")</f>
        <v/>
      </c>
      <c r="H2353" s="5" t="str">
        <f>IF(PhieuBauCu!$B$2&gt;4,IF(LEN($B2353)=0,"",IF(AND($B2353&gt;0,VALUE(SUBSTITUTE($B2353,"5","0"))=$B2353),1,0)),"")</f>
        <v/>
      </c>
      <c r="I2353" s="5" t="str">
        <f>IF(PhieuBauCu!$B$2&gt;5,IF(LEN($B2353)=0,"",IF(AND($B2353&gt;0,VALUE(SUBSTITUTE($B2353,"6","0"))=$B2353),1,0)),"")</f>
        <v/>
      </c>
      <c r="J2353" s="5" t="str">
        <f>IF(PhieuBauCu!$B$2&gt;6,IF(LEN($B2353)=0,"",IF(AND($B2353&gt;0,VALUE(SUBSTITUTE($B2353,"7","0"))=$B2353),1,0)),"")</f>
        <v/>
      </c>
      <c r="K2353" s="5" t="str">
        <f>IF(PhieuBauCu!$B$2&gt;7,IF(LEN($B2353)=0,"",IF(AND($B2353&gt;0,VALUE(SUBSTITUTE($B2353,"8","0"))=$B2353),1,0)),"")</f>
        <v/>
      </c>
      <c r="L2353" s="5" t="str">
        <f>IF(PhieuBauCu!$B$2&gt;8,IF(LEN($B2353)=0,"",IF(AND($B2353&gt;0,VALUE(SUBSTITUTE($B2353,"9","0"))=$B2353),1,0)),"")</f>
        <v/>
      </c>
      <c r="M2353" s="9">
        <f t="shared" si="73"/>
        <v>0</v>
      </c>
      <c r="N2353" s="36">
        <f>IF(AND(M2353&lt;=PhieuBauCu!$B$13,M2353&gt;=1),1,0)</f>
        <v>0</v>
      </c>
    </row>
    <row r="2354" spans="1:14" ht="28.5" customHeight="1">
      <c r="A2354" s="2">
        <v>2349</v>
      </c>
      <c r="B2354" s="3"/>
      <c r="C2354" s="48" t="str">
        <f t="shared" si="72"/>
        <v/>
      </c>
      <c r="D2354" s="5" t="str">
        <f>IF(PhieuBauCu!$B$2&gt;0,IF(LEN($B2354)=0,"",IF(AND($B2354&gt;0,VALUE(SUBSTITUTE($B2354,"1","0"))=$B2354),1,0)),"")</f>
        <v/>
      </c>
      <c r="E2354" s="5" t="str">
        <f>IF(PhieuBauCu!$B$2&gt;1,IF(LEN($B2354)=0,"",IF(AND($B2354&gt;0,VALUE(SUBSTITUTE($B2354,"2","0"))=$B2354),1,0)),"")</f>
        <v/>
      </c>
      <c r="F2354" s="5" t="str">
        <f>IF(PhieuBauCu!$B$2&gt;2,IF(LEN($B2354)=0,"",IF(AND($B2354&gt;0,VALUE(SUBSTITUTE($B2354,"3","0"))=$B2354),1,0)),"")</f>
        <v/>
      </c>
      <c r="G2354" s="5" t="str">
        <f>IF(PhieuBauCu!$B$2&gt;3,IF(LEN($B2354)=0,"",IF(AND($B2354&gt;0,VALUE(SUBSTITUTE($B2354,"4","0"))=$B2354),1,0)),"")</f>
        <v/>
      </c>
      <c r="H2354" s="5" t="str">
        <f>IF(PhieuBauCu!$B$2&gt;4,IF(LEN($B2354)=0,"",IF(AND($B2354&gt;0,VALUE(SUBSTITUTE($B2354,"5","0"))=$B2354),1,0)),"")</f>
        <v/>
      </c>
      <c r="I2354" s="5" t="str">
        <f>IF(PhieuBauCu!$B$2&gt;5,IF(LEN($B2354)=0,"",IF(AND($B2354&gt;0,VALUE(SUBSTITUTE($B2354,"6","0"))=$B2354),1,0)),"")</f>
        <v/>
      </c>
      <c r="J2354" s="5" t="str">
        <f>IF(PhieuBauCu!$B$2&gt;6,IF(LEN($B2354)=0,"",IF(AND($B2354&gt;0,VALUE(SUBSTITUTE($B2354,"7","0"))=$B2354),1,0)),"")</f>
        <v/>
      </c>
      <c r="K2354" s="5" t="str">
        <f>IF(PhieuBauCu!$B$2&gt;7,IF(LEN($B2354)=0,"",IF(AND($B2354&gt;0,VALUE(SUBSTITUTE($B2354,"8","0"))=$B2354),1,0)),"")</f>
        <v/>
      </c>
      <c r="L2354" s="5" t="str">
        <f>IF(PhieuBauCu!$B$2&gt;8,IF(LEN($B2354)=0,"",IF(AND($B2354&gt;0,VALUE(SUBSTITUTE($B2354,"9","0"))=$B2354),1,0)),"")</f>
        <v/>
      </c>
      <c r="M2354" s="9">
        <f t="shared" si="73"/>
        <v>0</v>
      </c>
      <c r="N2354" s="36">
        <f>IF(AND(M2354&lt;=PhieuBauCu!$B$13,M2354&gt;=1),1,0)</f>
        <v>0</v>
      </c>
    </row>
    <row r="2355" spans="1:14" ht="28.5" customHeight="1">
      <c r="A2355" s="2">
        <v>2350</v>
      </c>
      <c r="B2355" s="3"/>
      <c r="C2355" s="48" t="str">
        <f t="shared" si="72"/>
        <v/>
      </c>
      <c r="D2355" s="5" t="str">
        <f>IF(PhieuBauCu!$B$2&gt;0,IF(LEN($B2355)=0,"",IF(AND($B2355&gt;0,VALUE(SUBSTITUTE($B2355,"1","0"))=$B2355),1,0)),"")</f>
        <v/>
      </c>
      <c r="E2355" s="5" t="str">
        <f>IF(PhieuBauCu!$B$2&gt;1,IF(LEN($B2355)=0,"",IF(AND($B2355&gt;0,VALUE(SUBSTITUTE($B2355,"2","0"))=$B2355),1,0)),"")</f>
        <v/>
      </c>
      <c r="F2355" s="5" t="str">
        <f>IF(PhieuBauCu!$B$2&gt;2,IF(LEN($B2355)=0,"",IF(AND($B2355&gt;0,VALUE(SUBSTITUTE($B2355,"3","0"))=$B2355),1,0)),"")</f>
        <v/>
      </c>
      <c r="G2355" s="5" t="str">
        <f>IF(PhieuBauCu!$B$2&gt;3,IF(LEN($B2355)=0,"",IF(AND($B2355&gt;0,VALUE(SUBSTITUTE($B2355,"4","0"))=$B2355),1,0)),"")</f>
        <v/>
      </c>
      <c r="H2355" s="5" t="str">
        <f>IF(PhieuBauCu!$B$2&gt;4,IF(LEN($B2355)=0,"",IF(AND($B2355&gt;0,VALUE(SUBSTITUTE($B2355,"5","0"))=$B2355),1,0)),"")</f>
        <v/>
      </c>
      <c r="I2355" s="5" t="str">
        <f>IF(PhieuBauCu!$B$2&gt;5,IF(LEN($B2355)=0,"",IF(AND($B2355&gt;0,VALUE(SUBSTITUTE($B2355,"6","0"))=$B2355),1,0)),"")</f>
        <v/>
      </c>
      <c r="J2355" s="5" t="str">
        <f>IF(PhieuBauCu!$B$2&gt;6,IF(LEN($B2355)=0,"",IF(AND($B2355&gt;0,VALUE(SUBSTITUTE($B2355,"7","0"))=$B2355),1,0)),"")</f>
        <v/>
      </c>
      <c r="K2355" s="5" t="str">
        <f>IF(PhieuBauCu!$B$2&gt;7,IF(LEN($B2355)=0,"",IF(AND($B2355&gt;0,VALUE(SUBSTITUTE($B2355,"8","0"))=$B2355),1,0)),"")</f>
        <v/>
      </c>
      <c r="L2355" s="5" t="str">
        <f>IF(PhieuBauCu!$B$2&gt;8,IF(LEN($B2355)=0,"",IF(AND($B2355&gt;0,VALUE(SUBSTITUTE($B2355,"9","0"))=$B2355),1,0)),"")</f>
        <v/>
      </c>
      <c r="M2355" s="9">
        <f t="shared" si="73"/>
        <v>0</v>
      </c>
      <c r="N2355" s="36">
        <f>IF(AND(M2355&lt;=PhieuBauCu!$B$13,M2355&gt;=1),1,0)</f>
        <v>0</v>
      </c>
    </row>
    <row r="2356" spans="1:14" ht="28.5" customHeight="1">
      <c r="A2356" s="2">
        <v>2351</v>
      </c>
      <c r="B2356" s="3"/>
      <c r="C2356" s="48" t="str">
        <f t="shared" si="72"/>
        <v/>
      </c>
      <c r="D2356" s="5" t="str">
        <f>IF(PhieuBauCu!$B$2&gt;0,IF(LEN($B2356)=0,"",IF(AND($B2356&gt;0,VALUE(SUBSTITUTE($B2356,"1","0"))=$B2356),1,0)),"")</f>
        <v/>
      </c>
      <c r="E2356" s="5" t="str">
        <f>IF(PhieuBauCu!$B$2&gt;1,IF(LEN($B2356)=0,"",IF(AND($B2356&gt;0,VALUE(SUBSTITUTE($B2356,"2","0"))=$B2356),1,0)),"")</f>
        <v/>
      </c>
      <c r="F2356" s="5" t="str">
        <f>IF(PhieuBauCu!$B$2&gt;2,IF(LEN($B2356)=0,"",IF(AND($B2356&gt;0,VALUE(SUBSTITUTE($B2356,"3","0"))=$B2356),1,0)),"")</f>
        <v/>
      </c>
      <c r="G2356" s="5" t="str">
        <f>IF(PhieuBauCu!$B$2&gt;3,IF(LEN($B2356)=0,"",IF(AND($B2356&gt;0,VALUE(SUBSTITUTE($B2356,"4","0"))=$B2356),1,0)),"")</f>
        <v/>
      </c>
      <c r="H2356" s="5" t="str">
        <f>IF(PhieuBauCu!$B$2&gt;4,IF(LEN($B2356)=0,"",IF(AND($B2356&gt;0,VALUE(SUBSTITUTE($B2356,"5","0"))=$B2356),1,0)),"")</f>
        <v/>
      </c>
      <c r="I2356" s="5" t="str">
        <f>IF(PhieuBauCu!$B$2&gt;5,IF(LEN($B2356)=0,"",IF(AND($B2356&gt;0,VALUE(SUBSTITUTE($B2356,"6","0"))=$B2356),1,0)),"")</f>
        <v/>
      </c>
      <c r="J2356" s="5" t="str">
        <f>IF(PhieuBauCu!$B$2&gt;6,IF(LEN($B2356)=0,"",IF(AND($B2356&gt;0,VALUE(SUBSTITUTE($B2356,"7","0"))=$B2356),1,0)),"")</f>
        <v/>
      </c>
      <c r="K2356" s="5" t="str">
        <f>IF(PhieuBauCu!$B$2&gt;7,IF(LEN($B2356)=0,"",IF(AND($B2356&gt;0,VALUE(SUBSTITUTE($B2356,"8","0"))=$B2356),1,0)),"")</f>
        <v/>
      </c>
      <c r="L2356" s="5" t="str">
        <f>IF(PhieuBauCu!$B$2&gt;8,IF(LEN($B2356)=0,"",IF(AND($B2356&gt;0,VALUE(SUBSTITUTE($B2356,"9","0"))=$B2356),1,0)),"")</f>
        <v/>
      </c>
      <c r="M2356" s="9">
        <f t="shared" si="73"/>
        <v>0</v>
      </c>
      <c r="N2356" s="36">
        <f>IF(AND(M2356&lt;=PhieuBauCu!$B$13,M2356&gt;=1),1,0)</f>
        <v>0</v>
      </c>
    </row>
    <row r="2357" spans="1:14" ht="28.5" customHeight="1">
      <c r="A2357" s="2">
        <v>2352</v>
      </c>
      <c r="B2357" s="3"/>
      <c r="C2357" s="48" t="str">
        <f t="shared" si="72"/>
        <v/>
      </c>
      <c r="D2357" s="5" t="str">
        <f>IF(PhieuBauCu!$B$2&gt;0,IF(LEN($B2357)=0,"",IF(AND($B2357&gt;0,VALUE(SUBSTITUTE($B2357,"1","0"))=$B2357),1,0)),"")</f>
        <v/>
      </c>
      <c r="E2357" s="5" t="str">
        <f>IF(PhieuBauCu!$B$2&gt;1,IF(LEN($B2357)=0,"",IF(AND($B2357&gt;0,VALUE(SUBSTITUTE($B2357,"2","0"))=$B2357),1,0)),"")</f>
        <v/>
      </c>
      <c r="F2357" s="5" t="str">
        <f>IF(PhieuBauCu!$B$2&gt;2,IF(LEN($B2357)=0,"",IF(AND($B2357&gt;0,VALUE(SUBSTITUTE($B2357,"3","0"))=$B2357),1,0)),"")</f>
        <v/>
      </c>
      <c r="G2357" s="5" t="str">
        <f>IF(PhieuBauCu!$B$2&gt;3,IF(LEN($B2357)=0,"",IF(AND($B2357&gt;0,VALUE(SUBSTITUTE($B2357,"4","0"))=$B2357),1,0)),"")</f>
        <v/>
      </c>
      <c r="H2357" s="5" t="str">
        <f>IF(PhieuBauCu!$B$2&gt;4,IF(LEN($B2357)=0,"",IF(AND($B2357&gt;0,VALUE(SUBSTITUTE($B2357,"5","0"))=$B2357),1,0)),"")</f>
        <v/>
      </c>
      <c r="I2357" s="5" t="str">
        <f>IF(PhieuBauCu!$B$2&gt;5,IF(LEN($B2357)=0,"",IF(AND($B2357&gt;0,VALUE(SUBSTITUTE($B2357,"6","0"))=$B2357),1,0)),"")</f>
        <v/>
      </c>
      <c r="J2357" s="5" t="str">
        <f>IF(PhieuBauCu!$B$2&gt;6,IF(LEN($B2357)=0,"",IF(AND($B2357&gt;0,VALUE(SUBSTITUTE($B2357,"7","0"))=$B2357),1,0)),"")</f>
        <v/>
      </c>
      <c r="K2357" s="5" t="str">
        <f>IF(PhieuBauCu!$B$2&gt;7,IF(LEN($B2357)=0,"",IF(AND($B2357&gt;0,VALUE(SUBSTITUTE($B2357,"8","0"))=$B2357),1,0)),"")</f>
        <v/>
      </c>
      <c r="L2357" s="5" t="str">
        <f>IF(PhieuBauCu!$B$2&gt;8,IF(LEN($B2357)=0,"",IF(AND($B2357&gt;0,VALUE(SUBSTITUTE($B2357,"9","0"))=$B2357),1,0)),"")</f>
        <v/>
      </c>
      <c r="M2357" s="9">
        <f t="shared" si="73"/>
        <v>0</v>
      </c>
      <c r="N2357" s="36">
        <f>IF(AND(M2357&lt;=PhieuBauCu!$B$13,M2357&gt;=1),1,0)</f>
        <v>0</v>
      </c>
    </row>
    <row r="2358" spans="1:14" ht="28.5" customHeight="1">
      <c r="A2358" s="2">
        <v>2353</v>
      </c>
      <c r="B2358" s="3"/>
      <c r="C2358" s="48" t="str">
        <f t="shared" si="72"/>
        <v/>
      </c>
      <c r="D2358" s="5" t="str">
        <f>IF(PhieuBauCu!$B$2&gt;0,IF(LEN($B2358)=0,"",IF(AND($B2358&gt;0,VALUE(SUBSTITUTE($B2358,"1","0"))=$B2358),1,0)),"")</f>
        <v/>
      </c>
      <c r="E2358" s="5" t="str">
        <f>IF(PhieuBauCu!$B$2&gt;1,IF(LEN($B2358)=0,"",IF(AND($B2358&gt;0,VALUE(SUBSTITUTE($B2358,"2","0"))=$B2358),1,0)),"")</f>
        <v/>
      </c>
      <c r="F2358" s="5" t="str">
        <f>IF(PhieuBauCu!$B$2&gt;2,IF(LEN($B2358)=0,"",IF(AND($B2358&gt;0,VALUE(SUBSTITUTE($B2358,"3","0"))=$B2358),1,0)),"")</f>
        <v/>
      </c>
      <c r="G2358" s="5" t="str">
        <f>IF(PhieuBauCu!$B$2&gt;3,IF(LEN($B2358)=0,"",IF(AND($B2358&gt;0,VALUE(SUBSTITUTE($B2358,"4","0"))=$B2358),1,0)),"")</f>
        <v/>
      </c>
      <c r="H2358" s="5" t="str">
        <f>IF(PhieuBauCu!$B$2&gt;4,IF(LEN($B2358)=0,"",IF(AND($B2358&gt;0,VALUE(SUBSTITUTE($B2358,"5","0"))=$B2358),1,0)),"")</f>
        <v/>
      </c>
      <c r="I2358" s="5" t="str">
        <f>IF(PhieuBauCu!$B$2&gt;5,IF(LEN($B2358)=0,"",IF(AND($B2358&gt;0,VALUE(SUBSTITUTE($B2358,"6","0"))=$B2358),1,0)),"")</f>
        <v/>
      </c>
      <c r="J2358" s="5" t="str">
        <f>IF(PhieuBauCu!$B$2&gt;6,IF(LEN($B2358)=0,"",IF(AND($B2358&gt;0,VALUE(SUBSTITUTE($B2358,"7","0"))=$B2358),1,0)),"")</f>
        <v/>
      </c>
      <c r="K2358" s="5" t="str">
        <f>IF(PhieuBauCu!$B$2&gt;7,IF(LEN($B2358)=0,"",IF(AND($B2358&gt;0,VALUE(SUBSTITUTE($B2358,"8","0"))=$B2358),1,0)),"")</f>
        <v/>
      </c>
      <c r="L2358" s="5" t="str">
        <f>IF(PhieuBauCu!$B$2&gt;8,IF(LEN($B2358)=0,"",IF(AND($B2358&gt;0,VALUE(SUBSTITUTE($B2358,"9","0"))=$B2358),1,0)),"")</f>
        <v/>
      </c>
      <c r="M2358" s="9">
        <f t="shared" si="73"/>
        <v>0</v>
      </c>
      <c r="N2358" s="36">
        <f>IF(AND(M2358&lt;=PhieuBauCu!$B$13,M2358&gt;=1),1,0)</f>
        <v>0</v>
      </c>
    </row>
    <row r="2359" spans="1:14" ht="28.5" customHeight="1">
      <c r="A2359" s="2">
        <v>2354</v>
      </c>
      <c r="B2359" s="3"/>
      <c r="C2359" s="48" t="str">
        <f t="shared" si="72"/>
        <v/>
      </c>
      <c r="D2359" s="5" t="str">
        <f>IF(PhieuBauCu!$B$2&gt;0,IF(LEN($B2359)=0,"",IF(AND($B2359&gt;0,VALUE(SUBSTITUTE($B2359,"1","0"))=$B2359),1,0)),"")</f>
        <v/>
      </c>
      <c r="E2359" s="5" t="str">
        <f>IF(PhieuBauCu!$B$2&gt;1,IF(LEN($B2359)=0,"",IF(AND($B2359&gt;0,VALUE(SUBSTITUTE($B2359,"2","0"))=$B2359),1,0)),"")</f>
        <v/>
      </c>
      <c r="F2359" s="5" t="str">
        <f>IF(PhieuBauCu!$B$2&gt;2,IF(LEN($B2359)=0,"",IF(AND($B2359&gt;0,VALUE(SUBSTITUTE($B2359,"3","0"))=$B2359),1,0)),"")</f>
        <v/>
      </c>
      <c r="G2359" s="5" t="str">
        <f>IF(PhieuBauCu!$B$2&gt;3,IF(LEN($B2359)=0,"",IF(AND($B2359&gt;0,VALUE(SUBSTITUTE($B2359,"4","0"))=$B2359),1,0)),"")</f>
        <v/>
      </c>
      <c r="H2359" s="5" t="str">
        <f>IF(PhieuBauCu!$B$2&gt;4,IF(LEN($B2359)=0,"",IF(AND($B2359&gt;0,VALUE(SUBSTITUTE($B2359,"5","0"))=$B2359),1,0)),"")</f>
        <v/>
      </c>
      <c r="I2359" s="5" t="str">
        <f>IF(PhieuBauCu!$B$2&gt;5,IF(LEN($B2359)=0,"",IF(AND($B2359&gt;0,VALUE(SUBSTITUTE($B2359,"6","0"))=$B2359),1,0)),"")</f>
        <v/>
      </c>
      <c r="J2359" s="5" t="str">
        <f>IF(PhieuBauCu!$B$2&gt;6,IF(LEN($B2359)=0,"",IF(AND($B2359&gt;0,VALUE(SUBSTITUTE($B2359,"7","0"))=$B2359),1,0)),"")</f>
        <v/>
      </c>
      <c r="K2359" s="5" t="str">
        <f>IF(PhieuBauCu!$B$2&gt;7,IF(LEN($B2359)=0,"",IF(AND($B2359&gt;0,VALUE(SUBSTITUTE($B2359,"8","0"))=$B2359),1,0)),"")</f>
        <v/>
      </c>
      <c r="L2359" s="5" t="str">
        <f>IF(PhieuBauCu!$B$2&gt;8,IF(LEN($B2359)=0,"",IF(AND($B2359&gt;0,VALUE(SUBSTITUTE($B2359,"9","0"))=$B2359),1,0)),"")</f>
        <v/>
      </c>
      <c r="M2359" s="9">
        <f t="shared" si="73"/>
        <v>0</v>
      </c>
      <c r="N2359" s="36">
        <f>IF(AND(M2359&lt;=PhieuBauCu!$B$13,M2359&gt;=1),1,0)</f>
        <v>0</v>
      </c>
    </row>
    <row r="2360" spans="1:14" ht="28.5" customHeight="1">
      <c r="A2360" s="2">
        <v>2355</v>
      </c>
      <c r="B2360" s="3"/>
      <c r="C2360" s="48" t="str">
        <f t="shared" si="72"/>
        <v/>
      </c>
      <c r="D2360" s="5" t="str">
        <f>IF(PhieuBauCu!$B$2&gt;0,IF(LEN($B2360)=0,"",IF(AND($B2360&gt;0,VALUE(SUBSTITUTE($B2360,"1","0"))=$B2360),1,0)),"")</f>
        <v/>
      </c>
      <c r="E2360" s="5" t="str">
        <f>IF(PhieuBauCu!$B$2&gt;1,IF(LEN($B2360)=0,"",IF(AND($B2360&gt;0,VALUE(SUBSTITUTE($B2360,"2","0"))=$B2360),1,0)),"")</f>
        <v/>
      </c>
      <c r="F2360" s="5" t="str">
        <f>IF(PhieuBauCu!$B$2&gt;2,IF(LEN($B2360)=0,"",IF(AND($B2360&gt;0,VALUE(SUBSTITUTE($B2360,"3","0"))=$B2360),1,0)),"")</f>
        <v/>
      </c>
      <c r="G2360" s="5" t="str">
        <f>IF(PhieuBauCu!$B$2&gt;3,IF(LEN($B2360)=0,"",IF(AND($B2360&gt;0,VALUE(SUBSTITUTE($B2360,"4","0"))=$B2360),1,0)),"")</f>
        <v/>
      </c>
      <c r="H2360" s="5" t="str">
        <f>IF(PhieuBauCu!$B$2&gt;4,IF(LEN($B2360)=0,"",IF(AND($B2360&gt;0,VALUE(SUBSTITUTE($B2360,"5","0"))=$B2360),1,0)),"")</f>
        <v/>
      </c>
      <c r="I2360" s="5" t="str">
        <f>IF(PhieuBauCu!$B$2&gt;5,IF(LEN($B2360)=0,"",IF(AND($B2360&gt;0,VALUE(SUBSTITUTE($B2360,"6","0"))=$B2360),1,0)),"")</f>
        <v/>
      </c>
      <c r="J2360" s="5" t="str">
        <f>IF(PhieuBauCu!$B$2&gt;6,IF(LEN($B2360)=0,"",IF(AND($B2360&gt;0,VALUE(SUBSTITUTE($B2360,"7","0"))=$B2360),1,0)),"")</f>
        <v/>
      </c>
      <c r="K2360" s="5" t="str">
        <f>IF(PhieuBauCu!$B$2&gt;7,IF(LEN($B2360)=0,"",IF(AND($B2360&gt;0,VALUE(SUBSTITUTE($B2360,"8","0"))=$B2360),1,0)),"")</f>
        <v/>
      </c>
      <c r="L2360" s="5" t="str">
        <f>IF(PhieuBauCu!$B$2&gt;8,IF(LEN($B2360)=0,"",IF(AND($B2360&gt;0,VALUE(SUBSTITUTE($B2360,"9","0"))=$B2360),1,0)),"")</f>
        <v/>
      </c>
      <c r="M2360" s="9">
        <f t="shared" si="73"/>
        <v>0</v>
      </c>
      <c r="N2360" s="36">
        <f>IF(AND(M2360&lt;=PhieuBauCu!$B$13,M2360&gt;=1),1,0)</f>
        <v>0</v>
      </c>
    </row>
    <row r="2361" spans="1:14" ht="28.5" customHeight="1">
      <c r="A2361" s="2">
        <v>2356</v>
      </c>
      <c r="B2361" s="3"/>
      <c r="C2361" s="48" t="str">
        <f t="shared" si="72"/>
        <v/>
      </c>
      <c r="D2361" s="5" t="str">
        <f>IF(PhieuBauCu!$B$2&gt;0,IF(LEN($B2361)=0,"",IF(AND($B2361&gt;0,VALUE(SUBSTITUTE($B2361,"1","0"))=$B2361),1,0)),"")</f>
        <v/>
      </c>
      <c r="E2361" s="5" t="str">
        <f>IF(PhieuBauCu!$B$2&gt;1,IF(LEN($B2361)=0,"",IF(AND($B2361&gt;0,VALUE(SUBSTITUTE($B2361,"2","0"))=$B2361),1,0)),"")</f>
        <v/>
      </c>
      <c r="F2361" s="5" t="str">
        <f>IF(PhieuBauCu!$B$2&gt;2,IF(LEN($B2361)=0,"",IF(AND($B2361&gt;0,VALUE(SUBSTITUTE($B2361,"3","0"))=$B2361),1,0)),"")</f>
        <v/>
      </c>
      <c r="G2361" s="5" t="str">
        <f>IF(PhieuBauCu!$B$2&gt;3,IF(LEN($B2361)=0,"",IF(AND($B2361&gt;0,VALUE(SUBSTITUTE($B2361,"4","0"))=$B2361),1,0)),"")</f>
        <v/>
      </c>
      <c r="H2361" s="5" t="str">
        <f>IF(PhieuBauCu!$B$2&gt;4,IF(LEN($B2361)=0,"",IF(AND($B2361&gt;0,VALUE(SUBSTITUTE($B2361,"5","0"))=$B2361),1,0)),"")</f>
        <v/>
      </c>
      <c r="I2361" s="5" t="str">
        <f>IF(PhieuBauCu!$B$2&gt;5,IF(LEN($B2361)=0,"",IF(AND($B2361&gt;0,VALUE(SUBSTITUTE($B2361,"6","0"))=$B2361),1,0)),"")</f>
        <v/>
      </c>
      <c r="J2361" s="5" t="str">
        <f>IF(PhieuBauCu!$B$2&gt;6,IF(LEN($B2361)=0,"",IF(AND($B2361&gt;0,VALUE(SUBSTITUTE($B2361,"7","0"))=$B2361),1,0)),"")</f>
        <v/>
      </c>
      <c r="K2361" s="5" t="str">
        <f>IF(PhieuBauCu!$B$2&gt;7,IF(LEN($B2361)=0,"",IF(AND($B2361&gt;0,VALUE(SUBSTITUTE($B2361,"8","0"))=$B2361),1,0)),"")</f>
        <v/>
      </c>
      <c r="L2361" s="5" t="str">
        <f>IF(PhieuBauCu!$B$2&gt;8,IF(LEN($B2361)=0,"",IF(AND($B2361&gt;0,VALUE(SUBSTITUTE($B2361,"9","0"))=$B2361),1,0)),"")</f>
        <v/>
      </c>
      <c r="M2361" s="9">
        <f t="shared" si="73"/>
        <v>0</v>
      </c>
      <c r="N2361" s="36">
        <f>IF(AND(M2361&lt;=PhieuBauCu!$B$13,M2361&gt;=1),1,0)</f>
        <v>0</v>
      </c>
    </row>
    <row r="2362" spans="1:14" ht="28.5" customHeight="1">
      <c r="A2362" s="2">
        <v>2357</v>
      </c>
      <c r="B2362" s="3"/>
      <c r="C2362" s="48" t="str">
        <f t="shared" si="72"/>
        <v/>
      </c>
      <c r="D2362" s="5" t="str">
        <f>IF(PhieuBauCu!$B$2&gt;0,IF(LEN($B2362)=0,"",IF(AND($B2362&gt;0,VALUE(SUBSTITUTE($B2362,"1","0"))=$B2362),1,0)),"")</f>
        <v/>
      </c>
      <c r="E2362" s="5" t="str">
        <f>IF(PhieuBauCu!$B$2&gt;1,IF(LEN($B2362)=0,"",IF(AND($B2362&gt;0,VALUE(SUBSTITUTE($B2362,"2","0"))=$B2362),1,0)),"")</f>
        <v/>
      </c>
      <c r="F2362" s="5" t="str">
        <f>IF(PhieuBauCu!$B$2&gt;2,IF(LEN($B2362)=0,"",IF(AND($B2362&gt;0,VALUE(SUBSTITUTE($B2362,"3","0"))=$B2362),1,0)),"")</f>
        <v/>
      </c>
      <c r="G2362" s="5" t="str">
        <f>IF(PhieuBauCu!$B$2&gt;3,IF(LEN($B2362)=0,"",IF(AND($B2362&gt;0,VALUE(SUBSTITUTE($B2362,"4","0"))=$B2362),1,0)),"")</f>
        <v/>
      </c>
      <c r="H2362" s="5" t="str">
        <f>IF(PhieuBauCu!$B$2&gt;4,IF(LEN($B2362)=0,"",IF(AND($B2362&gt;0,VALUE(SUBSTITUTE($B2362,"5","0"))=$B2362),1,0)),"")</f>
        <v/>
      </c>
      <c r="I2362" s="5" t="str">
        <f>IF(PhieuBauCu!$B$2&gt;5,IF(LEN($B2362)=0,"",IF(AND($B2362&gt;0,VALUE(SUBSTITUTE($B2362,"6","0"))=$B2362),1,0)),"")</f>
        <v/>
      </c>
      <c r="J2362" s="5" t="str">
        <f>IF(PhieuBauCu!$B$2&gt;6,IF(LEN($B2362)=0,"",IF(AND($B2362&gt;0,VALUE(SUBSTITUTE($B2362,"7","0"))=$B2362),1,0)),"")</f>
        <v/>
      </c>
      <c r="K2362" s="5" t="str">
        <f>IF(PhieuBauCu!$B$2&gt;7,IF(LEN($B2362)=0,"",IF(AND($B2362&gt;0,VALUE(SUBSTITUTE($B2362,"8","0"))=$B2362),1,0)),"")</f>
        <v/>
      </c>
      <c r="L2362" s="5" t="str">
        <f>IF(PhieuBauCu!$B$2&gt;8,IF(LEN($B2362)=0,"",IF(AND($B2362&gt;0,VALUE(SUBSTITUTE($B2362,"9","0"))=$B2362),1,0)),"")</f>
        <v/>
      </c>
      <c r="M2362" s="9">
        <f t="shared" si="73"/>
        <v>0</v>
      </c>
      <c r="N2362" s="36">
        <f>IF(AND(M2362&lt;=PhieuBauCu!$B$13,M2362&gt;=1),1,0)</f>
        <v>0</v>
      </c>
    </row>
    <row r="2363" spans="1:14" ht="28.5" customHeight="1">
      <c r="A2363" s="2">
        <v>2358</v>
      </c>
      <c r="B2363" s="3"/>
      <c r="C2363" s="48" t="str">
        <f t="shared" si="72"/>
        <v/>
      </c>
      <c r="D2363" s="5" t="str">
        <f>IF(PhieuBauCu!$B$2&gt;0,IF(LEN($B2363)=0,"",IF(AND($B2363&gt;0,VALUE(SUBSTITUTE($B2363,"1","0"))=$B2363),1,0)),"")</f>
        <v/>
      </c>
      <c r="E2363" s="5" t="str">
        <f>IF(PhieuBauCu!$B$2&gt;1,IF(LEN($B2363)=0,"",IF(AND($B2363&gt;0,VALUE(SUBSTITUTE($B2363,"2","0"))=$B2363),1,0)),"")</f>
        <v/>
      </c>
      <c r="F2363" s="5" t="str">
        <f>IF(PhieuBauCu!$B$2&gt;2,IF(LEN($B2363)=0,"",IF(AND($B2363&gt;0,VALUE(SUBSTITUTE($B2363,"3","0"))=$B2363),1,0)),"")</f>
        <v/>
      </c>
      <c r="G2363" s="5" t="str">
        <f>IF(PhieuBauCu!$B$2&gt;3,IF(LEN($B2363)=0,"",IF(AND($B2363&gt;0,VALUE(SUBSTITUTE($B2363,"4","0"))=$B2363),1,0)),"")</f>
        <v/>
      </c>
      <c r="H2363" s="5" t="str">
        <f>IF(PhieuBauCu!$B$2&gt;4,IF(LEN($B2363)=0,"",IF(AND($B2363&gt;0,VALUE(SUBSTITUTE($B2363,"5","0"))=$B2363),1,0)),"")</f>
        <v/>
      </c>
      <c r="I2363" s="5" t="str">
        <f>IF(PhieuBauCu!$B$2&gt;5,IF(LEN($B2363)=0,"",IF(AND($B2363&gt;0,VALUE(SUBSTITUTE($B2363,"6","0"))=$B2363),1,0)),"")</f>
        <v/>
      </c>
      <c r="J2363" s="5" t="str">
        <f>IF(PhieuBauCu!$B$2&gt;6,IF(LEN($B2363)=0,"",IF(AND($B2363&gt;0,VALUE(SUBSTITUTE($B2363,"7","0"))=$B2363),1,0)),"")</f>
        <v/>
      </c>
      <c r="K2363" s="5" t="str">
        <f>IF(PhieuBauCu!$B$2&gt;7,IF(LEN($B2363)=0,"",IF(AND($B2363&gt;0,VALUE(SUBSTITUTE($B2363,"8","0"))=$B2363),1,0)),"")</f>
        <v/>
      </c>
      <c r="L2363" s="5" t="str">
        <f>IF(PhieuBauCu!$B$2&gt;8,IF(LEN($B2363)=0,"",IF(AND($B2363&gt;0,VALUE(SUBSTITUTE($B2363,"9","0"))=$B2363),1,0)),"")</f>
        <v/>
      </c>
      <c r="M2363" s="9">
        <f t="shared" si="73"/>
        <v>0</v>
      </c>
      <c r="N2363" s="36">
        <f>IF(AND(M2363&lt;=PhieuBauCu!$B$13,M2363&gt;=1),1,0)</f>
        <v>0</v>
      </c>
    </row>
    <row r="2364" spans="1:14" ht="28.5" customHeight="1">
      <c r="A2364" s="2">
        <v>2359</v>
      </c>
      <c r="B2364" s="3"/>
      <c r="C2364" s="48" t="str">
        <f t="shared" si="72"/>
        <v/>
      </c>
      <c r="D2364" s="5" t="str">
        <f>IF(PhieuBauCu!$B$2&gt;0,IF(LEN($B2364)=0,"",IF(AND($B2364&gt;0,VALUE(SUBSTITUTE($B2364,"1","0"))=$B2364),1,0)),"")</f>
        <v/>
      </c>
      <c r="E2364" s="5" t="str">
        <f>IF(PhieuBauCu!$B$2&gt;1,IF(LEN($B2364)=0,"",IF(AND($B2364&gt;0,VALUE(SUBSTITUTE($B2364,"2","0"))=$B2364),1,0)),"")</f>
        <v/>
      </c>
      <c r="F2364" s="5" t="str">
        <f>IF(PhieuBauCu!$B$2&gt;2,IF(LEN($B2364)=0,"",IF(AND($B2364&gt;0,VALUE(SUBSTITUTE($B2364,"3","0"))=$B2364),1,0)),"")</f>
        <v/>
      </c>
      <c r="G2364" s="5" t="str">
        <f>IF(PhieuBauCu!$B$2&gt;3,IF(LEN($B2364)=0,"",IF(AND($B2364&gt;0,VALUE(SUBSTITUTE($B2364,"4","0"))=$B2364),1,0)),"")</f>
        <v/>
      </c>
      <c r="H2364" s="5" t="str">
        <f>IF(PhieuBauCu!$B$2&gt;4,IF(LEN($B2364)=0,"",IF(AND($B2364&gt;0,VALUE(SUBSTITUTE($B2364,"5","0"))=$B2364),1,0)),"")</f>
        <v/>
      </c>
      <c r="I2364" s="5" t="str">
        <f>IF(PhieuBauCu!$B$2&gt;5,IF(LEN($B2364)=0,"",IF(AND($B2364&gt;0,VALUE(SUBSTITUTE($B2364,"6","0"))=$B2364),1,0)),"")</f>
        <v/>
      </c>
      <c r="J2364" s="5" t="str">
        <f>IF(PhieuBauCu!$B$2&gt;6,IF(LEN($B2364)=0,"",IF(AND($B2364&gt;0,VALUE(SUBSTITUTE($B2364,"7","0"))=$B2364),1,0)),"")</f>
        <v/>
      </c>
      <c r="K2364" s="5" t="str">
        <f>IF(PhieuBauCu!$B$2&gt;7,IF(LEN($B2364)=0,"",IF(AND($B2364&gt;0,VALUE(SUBSTITUTE($B2364,"8","0"))=$B2364),1,0)),"")</f>
        <v/>
      </c>
      <c r="L2364" s="5" t="str">
        <f>IF(PhieuBauCu!$B$2&gt;8,IF(LEN($B2364)=0,"",IF(AND($B2364&gt;0,VALUE(SUBSTITUTE($B2364,"9","0"))=$B2364),1,0)),"")</f>
        <v/>
      </c>
      <c r="M2364" s="9">
        <f t="shared" si="73"/>
        <v>0</v>
      </c>
      <c r="N2364" s="36">
        <f>IF(AND(M2364&lt;=PhieuBauCu!$B$13,M2364&gt;=1),1,0)</f>
        <v>0</v>
      </c>
    </row>
    <row r="2365" spans="1:14" ht="28.5" customHeight="1">
      <c r="A2365" s="2">
        <v>2360</v>
      </c>
      <c r="B2365" s="3"/>
      <c r="C2365" s="48" t="str">
        <f t="shared" si="72"/>
        <v/>
      </c>
      <c r="D2365" s="5" t="str">
        <f>IF(PhieuBauCu!$B$2&gt;0,IF(LEN($B2365)=0,"",IF(AND($B2365&gt;0,VALUE(SUBSTITUTE($B2365,"1","0"))=$B2365),1,0)),"")</f>
        <v/>
      </c>
      <c r="E2365" s="5" t="str">
        <f>IF(PhieuBauCu!$B$2&gt;1,IF(LEN($B2365)=0,"",IF(AND($B2365&gt;0,VALUE(SUBSTITUTE($B2365,"2","0"))=$B2365),1,0)),"")</f>
        <v/>
      </c>
      <c r="F2365" s="5" t="str">
        <f>IF(PhieuBauCu!$B$2&gt;2,IF(LEN($B2365)=0,"",IF(AND($B2365&gt;0,VALUE(SUBSTITUTE($B2365,"3","0"))=$B2365),1,0)),"")</f>
        <v/>
      </c>
      <c r="G2365" s="5" t="str">
        <f>IF(PhieuBauCu!$B$2&gt;3,IF(LEN($B2365)=0,"",IF(AND($B2365&gt;0,VALUE(SUBSTITUTE($B2365,"4","0"))=$B2365),1,0)),"")</f>
        <v/>
      </c>
      <c r="H2365" s="5" t="str">
        <f>IF(PhieuBauCu!$B$2&gt;4,IF(LEN($B2365)=0,"",IF(AND($B2365&gt;0,VALUE(SUBSTITUTE($B2365,"5","0"))=$B2365),1,0)),"")</f>
        <v/>
      </c>
      <c r="I2365" s="5" t="str">
        <f>IF(PhieuBauCu!$B$2&gt;5,IF(LEN($B2365)=0,"",IF(AND($B2365&gt;0,VALUE(SUBSTITUTE($B2365,"6","0"))=$B2365),1,0)),"")</f>
        <v/>
      </c>
      <c r="J2365" s="5" t="str">
        <f>IF(PhieuBauCu!$B$2&gt;6,IF(LEN($B2365)=0,"",IF(AND($B2365&gt;0,VALUE(SUBSTITUTE($B2365,"7","0"))=$B2365),1,0)),"")</f>
        <v/>
      </c>
      <c r="K2365" s="5" t="str">
        <f>IF(PhieuBauCu!$B$2&gt;7,IF(LEN($B2365)=0,"",IF(AND($B2365&gt;0,VALUE(SUBSTITUTE($B2365,"8","0"))=$B2365),1,0)),"")</f>
        <v/>
      </c>
      <c r="L2365" s="5" t="str">
        <f>IF(PhieuBauCu!$B$2&gt;8,IF(LEN($B2365)=0,"",IF(AND($B2365&gt;0,VALUE(SUBSTITUTE($B2365,"9","0"))=$B2365),1,0)),"")</f>
        <v/>
      </c>
      <c r="M2365" s="9">
        <f t="shared" si="73"/>
        <v>0</v>
      </c>
      <c r="N2365" s="36">
        <f>IF(AND(M2365&lt;=PhieuBauCu!$B$13,M2365&gt;=1),1,0)</f>
        <v>0</v>
      </c>
    </row>
    <row r="2366" spans="1:14" ht="28.5" customHeight="1">
      <c r="A2366" s="2">
        <v>2361</v>
      </c>
      <c r="B2366" s="3"/>
      <c r="C2366" s="48" t="str">
        <f t="shared" si="72"/>
        <v/>
      </c>
      <c r="D2366" s="5" t="str">
        <f>IF(PhieuBauCu!$B$2&gt;0,IF(LEN($B2366)=0,"",IF(AND($B2366&gt;0,VALUE(SUBSTITUTE($B2366,"1","0"))=$B2366),1,0)),"")</f>
        <v/>
      </c>
      <c r="E2366" s="5" t="str">
        <f>IF(PhieuBauCu!$B$2&gt;1,IF(LEN($B2366)=0,"",IF(AND($B2366&gt;0,VALUE(SUBSTITUTE($B2366,"2","0"))=$B2366),1,0)),"")</f>
        <v/>
      </c>
      <c r="F2366" s="5" t="str">
        <f>IF(PhieuBauCu!$B$2&gt;2,IF(LEN($B2366)=0,"",IF(AND($B2366&gt;0,VALUE(SUBSTITUTE($B2366,"3","0"))=$B2366),1,0)),"")</f>
        <v/>
      </c>
      <c r="G2366" s="5" t="str">
        <f>IF(PhieuBauCu!$B$2&gt;3,IF(LEN($B2366)=0,"",IF(AND($B2366&gt;0,VALUE(SUBSTITUTE($B2366,"4","0"))=$B2366),1,0)),"")</f>
        <v/>
      </c>
      <c r="H2366" s="5" t="str">
        <f>IF(PhieuBauCu!$B$2&gt;4,IF(LEN($B2366)=0,"",IF(AND($B2366&gt;0,VALUE(SUBSTITUTE($B2366,"5","0"))=$B2366),1,0)),"")</f>
        <v/>
      </c>
      <c r="I2366" s="5" t="str">
        <f>IF(PhieuBauCu!$B$2&gt;5,IF(LEN($B2366)=0,"",IF(AND($B2366&gt;0,VALUE(SUBSTITUTE($B2366,"6","0"))=$B2366),1,0)),"")</f>
        <v/>
      </c>
      <c r="J2366" s="5" t="str">
        <f>IF(PhieuBauCu!$B$2&gt;6,IF(LEN($B2366)=0,"",IF(AND($B2366&gt;0,VALUE(SUBSTITUTE($B2366,"7","0"))=$B2366),1,0)),"")</f>
        <v/>
      </c>
      <c r="K2366" s="5" t="str">
        <f>IF(PhieuBauCu!$B$2&gt;7,IF(LEN($B2366)=0,"",IF(AND($B2366&gt;0,VALUE(SUBSTITUTE($B2366,"8","0"))=$B2366),1,0)),"")</f>
        <v/>
      </c>
      <c r="L2366" s="5" t="str">
        <f>IF(PhieuBauCu!$B$2&gt;8,IF(LEN($B2366)=0,"",IF(AND($B2366&gt;0,VALUE(SUBSTITUTE($B2366,"9","0"))=$B2366),1,0)),"")</f>
        <v/>
      </c>
      <c r="M2366" s="9">
        <f t="shared" si="73"/>
        <v>0</v>
      </c>
      <c r="N2366" s="36">
        <f>IF(AND(M2366&lt;=PhieuBauCu!$B$13,M2366&gt;=1),1,0)</f>
        <v>0</v>
      </c>
    </row>
    <row r="2367" spans="1:14" ht="28.5" customHeight="1">
      <c r="A2367" s="2">
        <v>2362</v>
      </c>
      <c r="B2367" s="3"/>
      <c r="C2367" s="48" t="str">
        <f t="shared" si="72"/>
        <v/>
      </c>
      <c r="D2367" s="5" t="str">
        <f>IF(PhieuBauCu!$B$2&gt;0,IF(LEN($B2367)=0,"",IF(AND($B2367&gt;0,VALUE(SUBSTITUTE($B2367,"1","0"))=$B2367),1,0)),"")</f>
        <v/>
      </c>
      <c r="E2367" s="5" t="str">
        <f>IF(PhieuBauCu!$B$2&gt;1,IF(LEN($B2367)=0,"",IF(AND($B2367&gt;0,VALUE(SUBSTITUTE($B2367,"2","0"))=$B2367),1,0)),"")</f>
        <v/>
      </c>
      <c r="F2367" s="5" t="str">
        <f>IF(PhieuBauCu!$B$2&gt;2,IF(LEN($B2367)=0,"",IF(AND($B2367&gt;0,VALUE(SUBSTITUTE($B2367,"3","0"))=$B2367),1,0)),"")</f>
        <v/>
      </c>
      <c r="G2367" s="5" t="str">
        <f>IF(PhieuBauCu!$B$2&gt;3,IF(LEN($B2367)=0,"",IF(AND($B2367&gt;0,VALUE(SUBSTITUTE($B2367,"4","0"))=$B2367),1,0)),"")</f>
        <v/>
      </c>
      <c r="H2367" s="5" t="str">
        <f>IF(PhieuBauCu!$B$2&gt;4,IF(LEN($B2367)=0,"",IF(AND($B2367&gt;0,VALUE(SUBSTITUTE($B2367,"5","0"))=$B2367),1,0)),"")</f>
        <v/>
      </c>
      <c r="I2367" s="5" t="str">
        <f>IF(PhieuBauCu!$B$2&gt;5,IF(LEN($B2367)=0,"",IF(AND($B2367&gt;0,VALUE(SUBSTITUTE($B2367,"6","0"))=$B2367),1,0)),"")</f>
        <v/>
      </c>
      <c r="J2367" s="5" t="str">
        <f>IF(PhieuBauCu!$B$2&gt;6,IF(LEN($B2367)=0,"",IF(AND($B2367&gt;0,VALUE(SUBSTITUTE($B2367,"7","0"))=$B2367),1,0)),"")</f>
        <v/>
      </c>
      <c r="K2367" s="5" t="str">
        <f>IF(PhieuBauCu!$B$2&gt;7,IF(LEN($B2367)=0,"",IF(AND($B2367&gt;0,VALUE(SUBSTITUTE($B2367,"8","0"))=$B2367),1,0)),"")</f>
        <v/>
      </c>
      <c r="L2367" s="5" t="str">
        <f>IF(PhieuBauCu!$B$2&gt;8,IF(LEN($B2367)=0,"",IF(AND($B2367&gt;0,VALUE(SUBSTITUTE($B2367,"9","0"))=$B2367),1,0)),"")</f>
        <v/>
      </c>
      <c r="M2367" s="9">
        <f t="shared" si="73"/>
        <v>0</v>
      </c>
      <c r="N2367" s="36">
        <f>IF(AND(M2367&lt;=PhieuBauCu!$B$13,M2367&gt;=1),1,0)</f>
        <v>0</v>
      </c>
    </row>
    <row r="2368" spans="1:14" ht="28.5" customHeight="1">
      <c r="A2368" s="2">
        <v>2363</v>
      </c>
      <c r="B2368" s="3"/>
      <c r="C2368" s="48" t="str">
        <f t="shared" si="72"/>
        <v/>
      </c>
      <c r="D2368" s="5" t="str">
        <f>IF(PhieuBauCu!$B$2&gt;0,IF(LEN($B2368)=0,"",IF(AND($B2368&gt;0,VALUE(SUBSTITUTE($B2368,"1","0"))=$B2368),1,0)),"")</f>
        <v/>
      </c>
      <c r="E2368" s="5" t="str">
        <f>IF(PhieuBauCu!$B$2&gt;1,IF(LEN($B2368)=0,"",IF(AND($B2368&gt;0,VALUE(SUBSTITUTE($B2368,"2","0"))=$B2368),1,0)),"")</f>
        <v/>
      </c>
      <c r="F2368" s="5" t="str">
        <f>IF(PhieuBauCu!$B$2&gt;2,IF(LEN($B2368)=0,"",IF(AND($B2368&gt;0,VALUE(SUBSTITUTE($B2368,"3","0"))=$B2368),1,0)),"")</f>
        <v/>
      </c>
      <c r="G2368" s="5" t="str">
        <f>IF(PhieuBauCu!$B$2&gt;3,IF(LEN($B2368)=0,"",IF(AND($B2368&gt;0,VALUE(SUBSTITUTE($B2368,"4","0"))=$B2368),1,0)),"")</f>
        <v/>
      </c>
      <c r="H2368" s="5" t="str">
        <f>IF(PhieuBauCu!$B$2&gt;4,IF(LEN($B2368)=0,"",IF(AND($B2368&gt;0,VALUE(SUBSTITUTE($B2368,"5","0"))=$B2368),1,0)),"")</f>
        <v/>
      </c>
      <c r="I2368" s="5" t="str">
        <f>IF(PhieuBauCu!$B$2&gt;5,IF(LEN($B2368)=0,"",IF(AND($B2368&gt;0,VALUE(SUBSTITUTE($B2368,"6","0"))=$B2368),1,0)),"")</f>
        <v/>
      </c>
      <c r="J2368" s="5" t="str">
        <f>IF(PhieuBauCu!$B$2&gt;6,IF(LEN($B2368)=0,"",IF(AND($B2368&gt;0,VALUE(SUBSTITUTE($B2368,"7","0"))=$B2368),1,0)),"")</f>
        <v/>
      </c>
      <c r="K2368" s="5" t="str">
        <f>IF(PhieuBauCu!$B$2&gt;7,IF(LEN($B2368)=0,"",IF(AND($B2368&gt;0,VALUE(SUBSTITUTE($B2368,"8","0"))=$B2368),1,0)),"")</f>
        <v/>
      </c>
      <c r="L2368" s="5" t="str">
        <f>IF(PhieuBauCu!$B$2&gt;8,IF(LEN($B2368)=0,"",IF(AND($B2368&gt;0,VALUE(SUBSTITUTE($B2368,"9","0"))=$B2368),1,0)),"")</f>
        <v/>
      </c>
      <c r="M2368" s="9">
        <f t="shared" si="73"/>
        <v>0</v>
      </c>
      <c r="N2368" s="36">
        <f>IF(AND(M2368&lt;=PhieuBauCu!$B$13,M2368&gt;=1),1,0)</f>
        <v>0</v>
      </c>
    </row>
    <row r="2369" spans="1:14" ht="28.5" customHeight="1">
      <c r="A2369" s="2">
        <v>2364</v>
      </c>
      <c r="B2369" s="3"/>
      <c r="C2369" s="48" t="str">
        <f t="shared" si="72"/>
        <v/>
      </c>
      <c r="D2369" s="5" t="str">
        <f>IF(PhieuBauCu!$B$2&gt;0,IF(LEN($B2369)=0,"",IF(AND($B2369&gt;0,VALUE(SUBSTITUTE($B2369,"1","0"))=$B2369),1,0)),"")</f>
        <v/>
      </c>
      <c r="E2369" s="5" t="str">
        <f>IF(PhieuBauCu!$B$2&gt;1,IF(LEN($B2369)=0,"",IF(AND($B2369&gt;0,VALUE(SUBSTITUTE($B2369,"2","0"))=$B2369),1,0)),"")</f>
        <v/>
      </c>
      <c r="F2369" s="5" t="str">
        <f>IF(PhieuBauCu!$B$2&gt;2,IF(LEN($B2369)=0,"",IF(AND($B2369&gt;0,VALUE(SUBSTITUTE($B2369,"3","0"))=$B2369),1,0)),"")</f>
        <v/>
      </c>
      <c r="G2369" s="5" t="str">
        <f>IF(PhieuBauCu!$B$2&gt;3,IF(LEN($B2369)=0,"",IF(AND($B2369&gt;0,VALUE(SUBSTITUTE($B2369,"4","0"))=$B2369),1,0)),"")</f>
        <v/>
      </c>
      <c r="H2369" s="5" t="str">
        <f>IF(PhieuBauCu!$B$2&gt;4,IF(LEN($B2369)=0,"",IF(AND($B2369&gt;0,VALUE(SUBSTITUTE($B2369,"5","0"))=$B2369),1,0)),"")</f>
        <v/>
      </c>
      <c r="I2369" s="5" t="str">
        <f>IF(PhieuBauCu!$B$2&gt;5,IF(LEN($B2369)=0,"",IF(AND($B2369&gt;0,VALUE(SUBSTITUTE($B2369,"6","0"))=$B2369),1,0)),"")</f>
        <v/>
      </c>
      <c r="J2369" s="5" t="str">
        <f>IF(PhieuBauCu!$B$2&gt;6,IF(LEN($B2369)=0,"",IF(AND($B2369&gt;0,VALUE(SUBSTITUTE($B2369,"7","0"))=$B2369),1,0)),"")</f>
        <v/>
      </c>
      <c r="K2369" s="5" t="str">
        <f>IF(PhieuBauCu!$B$2&gt;7,IF(LEN($B2369)=0,"",IF(AND($B2369&gt;0,VALUE(SUBSTITUTE($B2369,"8","0"))=$B2369),1,0)),"")</f>
        <v/>
      </c>
      <c r="L2369" s="5" t="str">
        <f>IF(PhieuBauCu!$B$2&gt;8,IF(LEN($B2369)=0,"",IF(AND($B2369&gt;0,VALUE(SUBSTITUTE($B2369,"9","0"))=$B2369),1,0)),"")</f>
        <v/>
      </c>
      <c r="M2369" s="9">
        <f t="shared" si="73"/>
        <v>0</v>
      </c>
      <c r="N2369" s="36">
        <f>IF(AND(M2369&lt;=PhieuBauCu!$B$13,M2369&gt;=1),1,0)</f>
        <v>0</v>
      </c>
    </row>
    <row r="2370" spans="1:14" ht="28.5" customHeight="1">
      <c r="A2370" s="2">
        <v>2365</v>
      </c>
      <c r="B2370" s="3"/>
      <c r="C2370" s="48" t="str">
        <f t="shared" si="72"/>
        <v/>
      </c>
      <c r="D2370" s="5" t="str">
        <f>IF(PhieuBauCu!$B$2&gt;0,IF(LEN($B2370)=0,"",IF(AND($B2370&gt;0,VALUE(SUBSTITUTE($B2370,"1","0"))=$B2370),1,0)),"")</f>
        <v/>
      </c>
      <c r="E2370" s="5" t="str">
        <f>IF(PhieuBauCu!$B$2&gt;1,IF(LEN($B2370)=0,"",IF(AND($B2370&gt;0,VALUE(SUBSTITUTE($B2370,"2","0"))=$B2370),1,0)),"")</f>
        <v/>
      </c>
      <c r="F2370" s="5" t="str">
        <f>IF(PhieuBauCu!$B$2&gt;2,IF(LEN($B2370)=0,"",IF(AND($B2370&gt;0,VALUE(SUBSTITUTE($B2370,"3","0"))=$B2370),1,0)),"")</f>
        <v/>
      </c>
      <c r="G2370" s="5" t="str">
        <f>IF(PhieuBauCu!$B$2&gt;3,IF(LEN($B2370)=0,"",IF(AND($B2370&gt;0,VALUE(SUBSTITUTE($B2370,"4","0"))=$B2370),1,0)),"")</f>
        <v/>
      </c>
      <c r="H2370" s="5" t="str">
        <f>IF(PhieuBauCu!$B$2&gt;4,IF(LEN($B2370)=0,"",IF(AND($B2370&gt;0,VALUE(SUBSTITUTE($B2370,"5","0"))=$B2370),1,0)),"")</f>
        <v/>
      </c>
      <c r="I2370" s="5" t="str">
        <f>IF(PhieuBauCu!$B$2&gt;5,IF(LEN($B2370)=0,"",IF(AND($B2370&gt;0,VALUE(SUBSTITUTE($B2370,"6","0"))=$B2370),1,0)),"")</f>
        <v/>
      </c>
      <c r="J2370" s="5" t="str">
        <f>IF(PhieuBauCu!$B$2&gt;6,IF(LEN($B2370)=0,"",IF(AND($B2370&gt;0,VALUE(SUBSTITUTE($B2370,"7","0"))=$B2370),1,0)),"")</f>
        <v/>
      </c>
      <c r="K2370" s="5" t="str">
        <f>IF(PhieuBauCu!$B$2&gt;7,IF(LEN($B2370)=0,"",IF(AND($B2370&gt;0,VALUE(SUBSTITUTE($B2370,"8","0"))=$B2370),1,0)),"")</f>
        <v/>
      </c>
      <c r="L2370" s="5" t="str">
        <f>IF(PhieuBauCu!$B$2&gt;8,IF(LEN($B2370)=0,"",IF(AND($B2370&gt;0,VALUE(SUBSTITUTE($B2370,"9","0"))=$B2370),1,0)),"")</f>
        <v/>
      </c>
      <c r="M2370" s="9">
        <f t="shared" si="73"/>
        <v>0</v>
      </c>
      <c r="N2370" s="36">
        <f>IF(AND(M2370&lt;=PhieuBauCu!$B$13,M2370&gt;=1),1,0)</f>
        <v>0</v>
      </c>
    </row>
    <row r="2371" spans="1:14" ht="28.5" customHeight="1">
      <c r="A2371" s="2">
        <v>2366</v>
      </c>
      <c r="B2371" s="3"/>
      <c r="C2371" s="48" t="str">
        <f t="shared" si="72"/>
        <v/>
      </c>
      <c r="D2371" s="5" t="str">
        <f>IF(PhieuBauCu!$B$2&gt;0,IF(LEN($B2371)=0,"",IF(AND($B2371&gt;0,VALUE(SUBSTITUTE($B2371,"1","0"))=$B2371),1,0)),"")</f>
        <v/>
      </c>
      <c r="E2371" s="5" t="str">
        <f>IF(PhieuBauCu!$B$2&gt;1,IF(LEN($B2371)=0,"",IF(AND($B2371&gt;0,VALUE(SUBSTITUTE($B2371,"2","0"))=$B2371),1,0)),"")</f>
        <v/>
      </c>
      <c r="F2371" s="5" t="str">
        <f>IF(PhieuBauCu!$B$2&gt;2,IF(LEN($B2371)=0,"",IF(AND($B2371&gt;0,VALUE(SUBSTITUTE($B2371,"3","0"))=$B2371),1,0)),"")</f>
        <v/>
      </c>
      <c r="G2371" s="5" t="str">
        <f>IF(PhieuBauCu!$B$2&gt;3,IF(LEN($B2371)=0,"",IF(AND($B2371&gt;0,VALUE(SUBSTITUTE($B2371,"4","0"))=$B2371),1,0)),"")</f>
        <v/>
      </c>
      <c r="H2371" s="5" t="str">
        <f>IF(PhieuBauCu!$B$2&gt;4,IF(LEN($B2371)=0,"",IF(AND($B2371&gt;0,VALUE(SUBSTITUTE($B2371,"5","0"))=$B2371),1,0)),"")</f>
        <v/>
      </c>
      <c r="I2371" s="5" t="str">
        <f>IF(PhieuBauCu!$B$2&gt;5,IF(LEN($B2371)=0,"",IF(AND($B2371&gt;0,VALUE(SUBSTITUTE($B2371,"6","0"))=$B2371),1,0)),"")</f>
        <v/>
      </c>
      <c r="J2371" s="5" t="str">
        <f>IF(PhieuBauCu!$B$2&gt;6,IF(LEN($B2371)=0,"",IF(AND($B2371&gt;0,VALUE(SUBSTITUTE($B2371,"7","0"))=$B2371),1,0)),"")</f>
        <v/>
      </c>
      <c r="K2371" s="5" t="str">
        <f>IF(PhieuBauCu!$B$2&gt;7,IF(LEN($B2371)=0,"",IF(AND($B2371&gt;0,VALUE(SUBSTITUTE($B2371,"8","0"))=$B2371),1,0)),"")</f>
        <v/>
      </c>
      <c r="L2371" s="5" t="str">
        <f>IF(PhieuBauCu!$B$2&gt;8,IF(LEN($B2371)=0,"",IF(AND($B2371&gt;0,VALUE(SUBSTITUTE($B2371,"9","0"))=$B2371),1,0)),"")</f>
        <v/>
      </c>
      <c r="M2371" s="9">
        <f t="shared" si="73"/>
        <v>0</v>
      </c>
      <c r="N2371" s="36">
        <f>IF(AND(M2371&lt;=PhieuBauCu!$B$13,M2371&gt;=1),1,0)</f>
        <v>0</v>
      </c>
    </row>
    <row r="2372" spans="1:14" ht="28.5" customHeight="1">
      <c r="A2372" s="2">
        <v>2367</v>
      </c>
      <c r="B2372" s="3"/>
      <c r="C2372" s="48" t="str">
        <f t="shared" si="72"/>
        <v/>
      </c>
      <c r="D2372" s="5" t="str">
        <f>IF(PhieuBauCu!$B$2&gt;0,IF(LEN($B2372)=0,"",IF(AND($B2372&gt;0,VALUE(SUBSTITUTE($B2372,"1","0"))=$B2372),1,0)),"")</f>
        <v/>
      </c>
      <c r="E2372" s="5" t="str">
        <f>IF(PhieuBauCu!$B$2&gt;1,IF(LEN($B2372)=0,"",IF(AND($B2372&gt;0,VALUE(SUBSTITUTE($B2372,"2","0"))=$B2372),1,0)),"")</f>
        <v/>
      </c>
      <c r="F2372" s="5" t="str">
        <f>IF(PhieuBauCu!$B$2&gt;2,IF(LEN($B2372)=0,"",IF(AND($B2372&gt;0,VALUE(SUBSTITUTE($B2372,"3","0"))=$B2372),1,0)),"")</f>
        <v/>
      </c>
      <c r="G2372" s="5" t="str">
        <f>IF(PhieuBauCu!$B$2&gt;3,IF(LEN($B2372)=0,"",IF(AND($B2372&gt;0,VALUE(SUBSTITUTE($B2372,"4","0"))=$B2372),1,0)),"")</f>
        <v/>
      </c>
      <c r="H2372" s="5" t="str">
        <f>IF(PhieuBauCu!$B$2&gt;4,IF(LEN($B2372)=0,"",IF(AND($B2372&gt;0,VALUE(SUBSTITUTE($B2372,"5","0"))=$B2372),1,0)),"")</f>
        <v/>
      </c>
      <c r="I2372" s="5" t="str">
        <f>IF(PhieuBauCu!$B$2&gt;5,IF(LEN($B2372)=0,"",IF(AND($B2372&gt;0,VALUE(SUBSTITUTE($B2372,"6","0"))=$B2372),1,0)),"")</f>
        <v/>
      </c>
      <c r="J2372" s="5" t="str">
        <f>IF(PhieuBauCu!$B$2&gt;6,IF(LEN($B2372)=0,"",IF(AND($B2372&gt;0,VALUE(SUBSTITUTE($B2372,"7","0"))=$B2372),1,0)),"")</f>
        <v/>
      </c>
      <c r="K2372" s="5" t="str">
        <f>IF(PhieuBauCu!$B$2&gt;7,IF(LEN($B2372)=0,"",IF(AND($B2372&gt;0,VALUE(SUBSTITUTE($B2372,"8","0"))=$B2372),1,0)),"")</f>
        <v/>
      </c>
      <c r="L2372" s="5" t="str">
        <f>IF(PhieuBauCu!$B$2&gt;8,IF(LEN($B2372)=0,"",IF(AND($B2372&gt;0,VALUE(SUBSTITUTE($B2372,"9","0"))=$B2372),1,0)),"")</f>
        <v/>
      </c>
      <c r="M2372" s="9">
        <f t="shared" si="73"/>
        <v>0</v>
      </c>
      <c r="N2372" s="36">
        <f>IF(AND(M2372&lt;=PhieuBauCu!$B$13,M2372&gt;=1),1,0)</f>
        <v>0</v>
      </c>
    </row>
    <row r="2373" spans="1:14" ht="28.5" customHeight="1">
      <c r="A2373" s="2">
        <v>2368</v>
      </c>
      <c r="B2373" s="3"/>
      <c r="C2373" s="48" t="str">
        <f t="shared" si="72"/>
        <v/>
      </c>
      <c r="D2373" s="5" t="str">
        <f>IF(PhieuBauCu!$B$2&gt;0,IF(LEN($B2373)=0,"",IF(AND($B2373&gt;0,VALUE(SUBSTITUTE($B2373,"1","0"))=$B2373),1,0)),"")</f>
        <v/>
      </c>
      <c r="E2373" s="5" t="str">
        <f>IF(PhieuBauCu!$B$2&gt;1,IF(LEN($B2373)=0,"",IF(AND($B2373&gt;0,VALUE(SUBSTITUTE($B2373,"2","0"))=$B2373),1,0)),"")</f>
        <v/>
      </c>
      <c r="F2373" s="5" t="str">
        <f>IF(PhieuBauCu!$B$2&gt;2,IF(LEN($B2373)=0,"",IF(AND($B2373&gt;0,VALUE(SUBSTITUTE($B2373,"3","0"))=$B2373),1,0)),"")</f>
        <v/>
      </c>
      <c r="G2373" s="5" t="str">
        <f>IF(PhieuBauCu!$B$2&gt;3,IF(LEN($B2373)=0,"",IF(AND($B2373&gt;0,VALUE(SUBSTITUTE($B2373,"4","0"))=$B2373),1,0)),"")</f>
        <v/>
      </c>
      <c r="H2373" s="5" t="str">
        <f>IF(PhieuBauCu!$B$2&gt;4,IF(LEN($B2373)=0,"",IF(AND($B2373&gt;0,VALUE(SUBSTITUTE($B2373,"5","0"))=$B2373),1,0)),"")</f>
        <v/>
      </c>
      <c r="I2373" s="5" t="str">
        <f>IF(PhieuBauCu!$B$2&gt;5,IF(LEN($B2373)=0,"",IF(AND($B2373&gt;0,VALUE(SUBSTITUTE($B2373,"6","0"))=$B2373),1,0)),"")</f>
        <v/>
      </c>
      <c r="J2373" s="5" t="str">
        <f>IF(PhieuBauCu!$B$2&gt;6,IF(LEN($B2373)=0,"",IF(AND($B2373&gt;0,VALUE(SUBSTITUTE($B2373,"7","0"))=$B2373),1,0)),"")</f>
        <v/>
      </c>
      <c r="K2373" s="5" t="str">
        <f>IF(PhieuBauCu!$B$2&gt;7,IF(LEN($B2373)=0,"",IF(AND($B2373&gt;0,VALUE(SUBSTITUTE($B2373,"8","0"))=$B2373),1,0)),"")</f>
        <v/>
      </c>
      <c r="L2373" s="5" t="str">
        <f>IF(PhieuBauCu!$B$2&gt;8,IF(LEN($B2373)=0,"",IF(AND($B2373&gt;0,VALUE(SUBSTITUTE($B2373,"9","0"))=$B2373),1,0)),"")</f>
        <v/>
      </c>
      <c r="M2373" s="9">
        <f t="shared" si="73"/>
        <v>0</v>
      </c>
      <c r="N2373" s="36">
        <f>IF(AND(M2373&lt;=PhieuBauCu!$B$13,M2373&gt;=1),1,0)</f>
        <v>0</v>
      </c>
    </row>
    <row r="2374" spans="1:14" ht="28.5" customHeight="1">
      <c r="A2374" s="2">
        <v>2369</v>
      </c>
      <c r="B2374" s="3"/>
      <c r="C2374" s="48" t="str">
        <f t="shared" si="72"/>
        <v/>
      </c>
      <c r="D2374" s="5" t="str">
        <f>IF(PhieuBauCu!$B$2&gt;0,IF(LEN($B2374)=0,"",IF(AND($B2374&gt;0,VALUE(SUBSTITUTE($B2374,"1","0"))=$B2374),1,0)),"")</f>
        <v/>
      </c>
      <c r="E2374" s="5" t="str">
        <f>IF(PhieuBauCu!$B$2&gt;1,IF(LEN($B2374)=0,"",IF(AND($B2374&gt;0,VALUE(SUBSTITUTE($B2374,"2","0"))=$B2374),1,0)),"")</f>
        <v/>
      </c>
      <c r="F2374" s="5" t="str">
        <f>IF(PhieuBauCu!$B$2&gt;2,IF(LEN($B2374)=0,"",IF(AND($B2374&gt;0,VALUE(SUBSTITUTE($B2374,"3","0"))=$B2374),1,0)),"")</f>
        <v/>
      </c>
      <c r="G2374" s="5" t="str">
        <f>IF(PhieuBauCu!$B$2&gt;3,IF(LEN($B2374)=0,"",IF(AND($B2374&gt;0,VALUE(SUBSTITUTE($B2374,"4","0"))=$B2374),1,0)),"")</f>
        <v/>
      </c>
      <c r="H2374" s="5" t="str">
        <f>IF(PhieuBauCu!$B$2&gt;4,IF(LEN($B2374)=0,"",IF(AND($B2374&gt;0,VALUE(SUBSTITUTE($B2374,"5","0"))=$B2374),1,0)),"")</f>
        <v/>
      </c>
      <c r="I2374" s="5" t="str">
        <f>IF(PhieuBauCu!$B$2&gt;5,IF(LEN($B2374)=0,"",IF(AND($B2374&gt;0,VALUE(SUBSTITUTE($B2374,"6","0"))=$B2374),1,0)),"")</f>
        <v/>
      </c>
      <c r="J2374" s="5" t="str">
        <f>IF(PhieuBauCu!$B$2&gt;6,IF(LEN($B2374)=0,"",IF(AND($B2374&gt;0,VALUE(SUBSTITUTE($B2374,"7","0"))=$B2374),1,0)),"")</f>
        <v/>
      </c>
      <c r="K2374" s="5" t="str">
        <f>IF(PhieuBauCu!$B$2&gt;7,IF(LEN($B2374)=0,"",IF(AND($B2374&gt;0,VALUE(SUBSTITUTE($B2374,"8","0"))=$B2374),1,0)),"")</f>
        <v/>
      </c>
      <c r="L2374" s="5" t="str">
        <f>IF(PhieuBauCu!$B$2&gt;8,IF(LEN($B2374)=0,"",IF(AND($B2374&gt;0,VALUE(SUBSTITUTE($B2374,"9","0"))=$B2374),1,0)),"")</f>
        <v/>
      </c>
      <c r="M2374" s="9">
        <f t="shared" si="73"/>
        <v>0</v>
      </c>
      <c r="N2374" s="36">
        <f>IF(AND(M2374&lt;=PhieuBauCu!$B$13,M2374&gt;=1),1,0)</f>
        <v>0</v>
      </c>
    </row>
    <row r="2375" spans="1:14" ht="28.5" customHeight="1">
      <c r="A2375" s="2">
        <v>2370</v>
      </c>
      <c r="B2375" s="3"/>
      <c r="C2375" s="48" t="str">
        <f t="shared" ref="C2375:C2438" si="74">IF(LEN(B2375)&gt;0,IF(N2375=1,"Ok","Not Ok"),"")</f>
        <v/>
      </c>
      <c r="D2375" s="5" t="str">
        <f>IF(PhieuBauCu!$B$2&gt;0,IF(LEN($B2375)=0,"",IF(AND($B2375&gt;0,VALUE(SUBSTITUTE($B2375,"1","0"))=$B2375),1,0)),"")</f>
        <v/>
      </c>
      <c r="E2375" s="5" t="str">
        <f>IF(PhieuBauCu!$B$2&gt;1,IF(LEN($B2375)=0,"",IF(AND($B2375&gt;0,VALUE(SUBSTITUTE($B2375,"2","0"))=$B2375),1,0)),"")</f>
        <v/>
      </c>
      <c r="F2375" s="5" t="str">
        <f>IF(PhieuBauCu!$B$2&gt;2,IF(LEN($B2375)=0,"",IF(AND($B2375&gt;0,VALUE(SUBSTITUTE($B2375,"3","0"))=$B2375),1,0)),"")</f>
        <v/>
      </c>
      <c r="G2375" s="5" t="str">
        <f>IF(PhieuBauCu!$B$2&gt;3,IF(LEN($B2375)=0,"",IF(AND($B2375&gt;0,VALUE(SUBSTITUTE($B2375,"4","0"))=$B2375),1,0)),"")</f>
        <v/>
      </c>
      <c r="H2375" s="5" t="str">
        <f>IF(PhieuBauCu!$B$2&gt;4,IF(LEN($B2375)=0,"",IF(AND($B2375&gt;0,VALUE(SUBSTITUTE($B2375,"5","0"))=$B2375),1,0)),"")</f>
        <v/>
      </c>
      <c r="I2375" s="5" t="str">
        <f>IF(PhieuBauCu!$B$2&gt;5,IF(LEN($B2375)=0,"",IF(AND($B2375&gt;0,VALUE(SUBSTITUTE($B2375,"6","0"))=$B2375),1,0)),"")</f>
        <v/>
      </c>
      <c r="J2375" s="5" t="str">
        <f>IF(PhieuBauCu!$B$2&gt;6,IF(LEN($B2375)=0,"",IF(AND($B2375&gt;0,VALUE(SUBSTITUTE($B2375,"7","0"))=$B2375),1,0)),"")</f>
        <v/>
      </c>
      <c r="K2375" s="5" t="str">
        <f>IF(PhieuBauCu!$B$2&gt;7,IF(LEN($B2375)=0,"",IF(AND($B2375&gt;0,VALUE(SUBSTITUTE($B2375,"8","0"))=$B2375),1,0)),"")</f>
        <v/>
      </c>
      <c r="L2375" s="5" t="str">
        <f>IF(PhieuBauCu!$B$2&gt;8,IF(LEN($B2375)=0,"",IF(AND($B2375&gt;0,VALUE(SUBSTITUTE($B2375,"9","0"))=$B2375),1,0)),"")</f>
        <v/>
      </c>
      <c r="M2375" s="9">
        <f t="shared" ref="M2375:M2438" si="75">SUMIF(D2375:L2375,1)</f>
        <v>0</v>
      </c>
      <c r="N2375" s="36">
        <f>IF(AND(M2375&lt;=PhieuBauCu!$B$13,M2375&gt;=1),1,0)</f>
        <v>0</v>
      </c>
    </row>
    <row r="2376" spans="1:14" ht="28.5" customHeight="1">
      <c r="A2376" s="2">
        <v>2371</v>
      </c>
      <c r="B2376" s="3"/>
      <c r="C2376" s="48" t="str">
        <f t="shared" si="74"/>
        <v/>
      </c>
      <c r="D2376" s="5" t="str">
        <f>IF(PhieuBauCu!$B$2&gt;0,IF(LEN($B2376)=0,"",IF(AND($B2376&gt;0,VALUE(SUBSTITUTE($B2376,"1","0"))=$B2376),1,0)),"")</f>
        <v/>
      </c>
      <c r="E2376" s="5" t="str">
        <f>IF(PhieuBauCu!$B$2&gt;1,IF(LEN($B2376)=0,"",IF(AND($B2376&gt;0,VALUE(SUBSTITUTE($B2376,"2","0"))=$B2376),1,0)),"")</f>
        <v/>
      </c>
      <c r="F2376" s="5" t="str">
        <f>IF(PhieuBauCu!$B$2&gt;2,IF(LEN($B2376)=0,"",IF(AND($B2376&gt;0,VALUE(SUBSTITUTE($B2376,"3","0"))=$B2376),1,0)),"")</f>
        <v/>
      </c>
      <c r="G2376" s="5" t="str">
        <f>IF(PhieuBauCu!$B$2&gt;3,IF(LEN($B2376)=0,"",IF(AND($B2376&gt;0,VALUE(SUBSTITUTE($B2376,"4","0"))=$B2376),1,0)),"")</f>
        <v/>
      </c>
      <c r="H2376" s="5" t="str">
        <f>IF(PhieuBauCu!$B$2&gt;4,IF(LEN($B2376)=0,"",IF(AND($B2376&gt;0,VALUE(SUBSTITUTE($B2376,"5","0"))=$B2376),1,0)),"")</f>
        <v/>
      </c>
      <c r="I2376" s="5" t="str">
        <f>IF(PhieuBauCu!$B$2&gt;5,IF(LEN($B2376)=0,"",IF(AND($B2376&gt;0,VALUE(SUBSTITUTE($B2376,"6","0"))=$B2376),1,0)),"")</f>
        <v/>
      </c>
      <c r="J2376" s="5" t="str">
        <f>IF(PhieuBauCu!$B$2&gt;6,IF(LEN($B2376)=0,"",IF(AND($B2376&gt;0,VALUE(SUBSTITUTE($B2376,"7","0"))=$B2376),1,0)),"")</f>
        <v/>
      </c>
      <c r="K2376" s="5" t="str">
        <f>IF(PhieuBauCu!$B$2&gt;7,IF(LEN($B2376)=0,"",IF(AND($B2376&gt;0,VALUE(SUBSTITUTE($B2376,"8","0"))=$B2376),1,0)),"")</f>
        <v/>
      </c>
      <c r="L2376" s="5" t="str">
        <f>IF(PhieuBauCu!$B$2&gt;8,IF(LEN($B2376)=0,"",IF(AND($B2376&gt;0,VALUE(SUBSTITUTE($B2376,"9","0"))=$B2376),1,0)),"")</f>
        <v/>
      </c>
      <c r="M2376" s="9">
        <f t="shared" si="75"/>
        <v>0</v>
      </c>
      <c r="N2376" s="36">
        <f>IF(AND(M2376&lt;=PhieuBauCu!$B$13,M2376&gt;=1),1,0)</f>
        <v>0</v>
      </c>
    </row>
    <row r="2377" spans="1:14" ht="28.5" customHeight="1">
      <c r="A2377" s="2">
        <v>2372</v>
      </c>
      <c r="B2377" s="3"/>
      <c r="C2377" s="48" t="str">
        <f t="shared" si="74"/>
        <v/>
      </c>
      <c r="D2377" s="5" t="str">
        <f>IF(PhieuBauCu!$B$2&gt;0,IF(LEN($B2377)=0,"",IF(AND($B2377&gt;0,VALUE(SUBSTITUTE($B2377,"1","0"))=$B2377),1,0)),"")</f>
        <v/>
      </c>
      <c r="E2377" s="5" t="str">
        <f>IF(PhieuBauCu!$B$2&gt;1,IF(LEN($B2377)=0,"",IF(AND($B2377&gt;0,VALUE(SUBSTITUTE($B2377,"2","0"))=$B2377),1,0)),"")</f>
        <v/>
      </c>
      <c r="F2377" s="5" t="str">
        <f>IF(PhieuBauCu!$B$2&gt;2,IF(LEN($B2377)=0,"",IF(AND($B2377&gt;0,VALUE(SUBSTITUTE($B2377,"3","0"))=$B2377),1,0)),"")</f>
        <v/>
      </c>
      <c r="G2377" s="5" t="str">
        <f>IF(PhieuBauCu!$B$2&gt;3,IF(LEN($B2377)=0,"",IF(AND($B2377&gt;0,VALUE(SUBSTITUTE($B2377,"4","0"))=$B2377),1,0)),"")</f>
        <v/>
      </c>
      <c r="H2377" s="5" t="str">
        <f>IF(PhieuBauCu!$B$2&gt;4,IF(LEN($B2377)=0,"",IF(AND($B2377&gt;0,VALUE(SUBSTITUTE($B2377,"5","0"))=$B2377),1,0)),"")</f>
        <v/>
      </c>
      <c r="I2377" s="5" t="str">
        <f>IF(PhieuBauCu!$B$2&gt;5,IF(LEN($B2377)=0,"",IF(AND($B2377&gt;0,VALUE(SUBSTITUTE($B2377,"6","0"))=$B2377),1,0)),"")</f>
        <v/>
      </c>
      <c r="J2377" s="5" t="str">
        <f>IF(PhieuBauCu!$B$2&gt;6,IF(LEN($B2377)=0,"",IF(AND($B2377&gt;0,VALUE(SUBSTITUTE($B2377,"7","0"))=$B2377),1,0)),"")</f>
        <v/>
      </c>
      <c r="K2377" s="5" t="str">
        <f>IF(PhieuBauCu!$B$2&gt;7,IF(LEN($B2377)=0,"",IF(AND($B2377&gt;0,VALUE(SUBSTITUTE($B2377,"8","0"))=$B2377),1,0)),"")</f>
        <v/>
      </c>
      <c r="L2377" s="5" t="str">
        <f>IF(PhieuBauCu!$B$2&gt;8,IF(LEN($B2377)=0,"",IF(AND($B2377&gt;0,VALUE(SUBSTITUTE($B2377,"9","0"))=$B2377),1,0)),"")</f>
        <v/>
      </c>
      <c r="M2377" s="9">
        <f t="shared" si="75"/>
        <v>0</v>
      </c>
      <c r="N2377" s="36">
        <f>IF(AND(M2377&lt;=PhieuBauCu!$B$13,M2377&gt;=1),1,0)</f>
        <v>0</v>
      </c>
    </row>
    <row r="2378" spans="1:14" ht="28.5" customHeight="1">
      <c r="A2378" s="2">
        <v>2373</v>
      </c>
      <c r="B2378" s="3"/>
      <c r="C2378" s="48" t="str">
        <f t="shared" si="74"/>
        <v/>
      </c>
      <c r="D2378" s="5" t="str">
        <f>IF(PhieuBauCu!$B$2&gt;0,IF(LEN($B2378)=0,"",IF(AND($B2378&gt;0,VALUE(SUBSTITUTE($B2378,"1","0"))=$B2378),1,0)),"")</f>
        <v/>
      </c>
      <c r="E2378" s="5" t="str">
        <f>IF(PhieuBauCu!$B$2&gt;1,IF(LEN($B2378)=0,"",IF(AND($B2378&gt;0,VALUE(SUBSTITUTE($B2378,"2","0"))=$B2378),1,0)),"")</f>
        <v/>
      </c>
      <c r="F2378" s="5" t="str">
        <f>IF(PhieuBauCu!$B$2&gt;2,IF(LEN($B2378)=0,"",IF(AND($B2378&gt;0,VALUE(SUBSTITUTE($B2378,"3","0"))=$B2378),1,0)),"")</f>
        <v/>
      </c>
      <c r="G2378" s="5" t="str">
        <f>IF(PhieuBauCu!$B$2&gt;3,IF(LEN($B2378)=0,"",IF(AND($B2378&gt;0,VALUE(SUBSTITUTE($B2378,"4","0"))=$B2378),1,0)),"")</f>
        <v/>
      </c>
      <c r="H2378" s="5" t="str">
        <f>IF(PhieuBauCu!$B$2&gt;4,IF(LEN($B2378)=0,"",IF(AND($B2378&gt;0,VALUE(SUBSTITUTE($B2378,"5","0"))=$B2378),1,0)),"")</f>
        <v/>
      </c>
      <c r="I2378" s="5" t="str">
        <f>IF(PhieuBauCu!$B$2&gt;5,IF(LEN($B2378)=0,"",IF(AND($B2378&gt;0,VALUE(SUBSTITUTE($B2378,"6","0"))=$B2378),1,0)),"")</f>
        <v/>
      </c>
      <c r="J2378" s="5" t="str">
        <f>IF(PhieuBauCu!$B$2&gt;6,IF(LEN($B2378)=0,"",IF(AND($B2378&gt;0,VALUE(SUBSTITUTE($B2378,"7","0"))=$B2378),1,0)),"")</f>
        <v/>
      </c>
      <c r="K2378" s="5" t="str">
        <f>IF(PhieuBauCu!$B$2&gt;7,IF(LEN($B2378)=0,"",IF(AND($B2378&gt;0,VALUE(SUBSTITUTE($B2378,"8","0"))=$B2378),1,0)),"")</f>
        <v/>
      </c>
      <c r="L2378" s="5" t="str">
        <f>IF(PhieuBauCu!$B$2&gt;8,IF(LEN($B2378)=0,"",IF(AND($B2378&gt;0,VALUE(SUBSTITUTE($B2378,"9","0"))=$B2378),1,0)),"")</f>
        <v/>
      </c>
      <c r="M2378" s="9">
        <f t="shared" si="75"/>
        <v>0</v>
      </c>
      <c r="N2378" s="36">
        <f>IF(AND(M2378&lt;=PhieuBauCu!$B$13,M2378&gt;=1),1,0)</f>
        <v>0</v>
      </c>
    </row>
    <row r="2379" spans="1:14" ht="28.5" customHeight="1">
      <c r="A2379" s="2">
        <v>2374</v>
      </c>
      <c r="B2379" s="3"/>
      <c r="C2379" s="48" t="str">
        <f t="shared" si="74"/>
        <v/>
      </c>
      <c r="D2379" s="5" t="str">
        <f>IF(PhieuBauCu!$B$2&gt;0,IF(LEN($B2379)=0,"",IF(AND($B2379&gt;0,VALUE(SUBSTITUTE($B2379,"1","0"))=$B2379),1,0)),"")</f>
        <v/>
      </c>
      <c r="E2379" s="5" t="str">
        <f>IF(PhieuBauCu!$B$2&gt;1,IF(LEN($B2379)=0,"",IF(AND($B2379&gt;0,VALUE(SUBSTITUTE($B2379,"2","0"))=$B2379),1,0)),"")</f>
        <v/>
      </c>
      <c r="F2379" s="5" t="str">
        <f>IF(PhieuBauCu!$B$2&gt;2,IF(LEN($B2379)=0,"",IF(AND($B2379&gt;0,VALUE(SUBSTITUTE($B2379,"3","0"))=$B2379),1,0)),"")</f>
        <v/>
      </c>
      <c r="G2379" s="5" t="str">
        <f>IF(PhieuBauCu!$B$2&gt;3,IF(LEN($B2379)=0,"",IF(AND($B2379&gt;0,VALUE(SUBSTITUTE($B2379,"4","0"))=$B2379),1,0)),"")</f>
        <v/>
      </c>
      <c r="H2379" s="5" t="str">
        <f>IF(PhieuBauCu!$B$2&gt;4,IF(LEN($B2379)=0,"",IF(AND($B2379&gt;0,VALUE(SUBSTITUTE($B2379,"5","0"))=$B2379),1,0)),"")</f>
        <v/>
      </c>
      <c r="I2379" s="5" t="str">
        <f>IF(PhieuBauCu!$B$2&gt;5,IF(LEN($B2379)=0,"",IF(AND($B2379&gt;0,VALUE(SUBSTITUTE($B2379,"6","0"))=$B2379),1,0)),"")</f>
        <v/>
      </c>
      <c r="J2379" s="5" t="str">
        <f>IF(PhieuBauCu!$B$2&gt;6,IF(LEN($B2379)=0,"",IF(AND($B2379&gt;0,VALUE(SUBSTITUTE($B2379,"7","0"))=$B2379),1,0)),"")</f>
        <v/>
      </c>
      <c r="K2379" s="5" t="str">
        <f>IF(PhieuBauCu!$B$2&gt;7,IF(LEN($B2379)=0,"",IF(AND($B2379&gt;0,VALUE(SUBSTITUTE($B2379,"8","0"))=$B2379),1,0)),"")</f>
        <v/>
      </c>
      <c r="L2379" s="5" t="str">
        <f>IF(PhieuBauCu!$B$2&gt;8,IF(LEN($B2379)=0,"",IF(AND($B2379&gt;0,VALUE(SUBSTITUTE($B2379,"9","0"))=$B2379),1,0)),"")</f>
        <v/>
      </c>
      <c r="M2379" s="9">
        <f t="shared" si="75"/>
        <v>0</v>
      </c>
      <c r="N2379" s="36">
        <f>IF(AND(M2379&lt;=PhieuBauCu!$B$13,M2379&gt;=1),1,0)</f>
        <v>0</v>
      </c>
    </row>
    <row r="2380" spans="1:14" ht="28.5" customHeight="1">
      <c r="A2380" s="2">
        <v>2375</v>
      </c>
      <c r="B2380" s="3"/>
      <c r="C2380" s="48" t="str">
        <f t="shared" si="74"/>
        <v/>
      </c>
      <c r="D2380" s="5" t="str">
        <f>IF(PhieuBauCu!$B$2&gt;0,IF(LEN($B2380)=0,"",IF(AND($B2380&gt;0,VALUE(SUBSTITUTE($B2380,"1","0"))=$B2380),1,0)),"")</f>
        <v/>
      </c>
      <c r="E2380" s="5" t="str">
        <f>IF(PhieuBauCu!$B$2&gt;1,IF(LEN($B2380)=0,"",IF(AND($B2380&gt;0,VALUE(SUBSTITUTE($B2380,"2","0"))=$B2380),1,0)),"")</f>
        <v/>
      </c>
      <c r="F2380" s="5" t="str">
        <f>IF(PhieuBauCu!$B$2&gt;2,IF(LEN($B2380)=0,"",IF(AND($B2380&gt;0,VALUE(SUBSTITUTE($B2380,"3","0"))=$B2380),1,0)),"")</f>
        <v/>
      </c>
      <c r="G2380" s="5" t="str">
        <f>IF(PhieuBauCu!$B$2&gt;3,IF(LEN($B2380)=0,"",IF(AND($B2380&gt;0,VALUE(SUBSTITUTE($B2380,"4","0"))=$B2380),1,0)),"")</f>
        <v/>
      </c>
      <c r="H2380" s="5" t="str">
        <f>IF(PhieuBauCu!$B$2&gt;4,IF(LEN($B2380)=0,"",IF(AND($B2380&gt;0,VALUE(SUBSTITUTE($B2380,"5","0"))=$B2380),1,0)),"")</f>
        <v/>
      </c>
      <c r="I2380" s="5" t="str">
        <f>IF(PhieuBauCu!$B$2&gt;5,IF(LEN($B2380)=0,"",IF(AND($B2380&gt;0,VALUE(SUBSTITUTE($B2380,"6","0"))=$B2380),1,0)),"")</f>
        <v/>
      </c>
      <c r="J2380" s="5" t="str">
        <f>IF(PhieuBauCu!$B$2&gt;6,IF(LEN($B2380)=0,"",IF(AND($B2380&gt;0,VALUE(SUBSTITUTE($B2380,"7","0"))=$B2380),1,0)),"")</f>
        <v/>
      </c>
      <c r="K2380" s="5" t="str">
        <f>IF(PhieuBauCu!$B$2&gt;7,IF(LEN($B2380)=0,"",IF(AND($B2380&gt;0,VALUE(SUBSTITUTE($B2380,"8","0"))=$B2380),1,0)),"")</f>
        <v/>
      </c>
      <c r="L2380" s="5" t="str">
        <f>IF(PhieuBauCu!$B$2&gt;8,IF(LEN($B2380)=0,"",IF(AND($B2380&gt;0,VALUE(SUBSTITUTE($B2380,"9","0"))=$B2380),1,0)),"")</f>
        <v/>
      </c>
      <c r="M2380" s="9">
        <f t="shared" si="75"/>
        <v>0</v>
      </c>
      <c r="N2380" s="36">
        <f>IF(AND(M2380&lt;=PhieuBauCu!$B$13,M2380&gt;=1),1,0)</f>
        <v>0</v>
      </c>
    </row>
    <row r="2381" spans="1:14" ht="28.5" customHeight="1">
      <c r="A2381" s="2">
        <v>2376</v>
      </c>
      <c r="B2381" s="3"/>
      <c r="C2381" s="48" t="str">
        <f t="shared" si="74"/>
        <v/>
      </c>
      <c r="D2381" s="5" t="str">
        <f>IF(PhieuBauCu!$B$2&gt;0,IF(LEN($B2381)=0,"",IF(AND($B2381&gt;0,VALUE(SUBSTITUTE($B2381,"1","0"))=$B2381),1,0)),"")</f>
        <v/>
      </c>
      <c r="E2381" s="5" t="str">
        <f>IF(PhieuBauCu!$B$2&gt;1,IF(LEN($B2381)=0,"",IF(AND($B2381&gt;0,VALUE(SUBSTITUTE($B2381,"2","0"))=$B2381),1,0)),"")</f>
        <v/>
      </c>
      <c r="F2381" s="5" t="str">
        <f>IF(PhieuBauCu!$B$2&gt;2,IF(LEN($B2381)=0,"",IF(AND($B2381&gt;0,VALUE(SUBSTITUTE($B2381,"3","0"))=$B2381),1,0)),"")</f>
        <v/>
      </c>
      <c r="G2381" s="5" t="str">
        <f>IF(PhieuBauCu!$B$2&gt;3,IF(LEN($B2381)=0,"",IF(AND($B2381&gt;0,VALUE(SUBSTITUTE($B2381,"4","0"))=$B2381),1,0)),"")</f>
        <v/>
      </c>
      <c r="H2381" s="5" t="str">
        <f>IF(PhieuBauCu!$B$2&gt;4,IF(LEN($B2381)=0,"",IF(AND($B2381&gt;0,VALUE(SUBSTITUTE($B2381,"5","0"))=$B2381),1,0)),"")</f>
        <v/>
      </c>
      <c r="I2381" s="5" t="str">
        <f>IF(PhieuBauCu!$B$2&gt;5,IF(LEN($B2381)=0,"",IF(AND($B2381&gt;0,VALUE(SUBSTITUTE($B2381,"6","0"))=$B2381),1,0)),"")</f>
        <v/>
      </c>
      <c r="J2381" s="5" t="str">
        <f>IF(PhieuBauCu!$B$2&gt;6,IF(LEN($B2381)=0,"",IF(AND($B2381&gt;0,VALUE(SUBSTITUTE($B2381,"7","0"))=$B2381),1,0)),"")</f>
        <v/>
      </c>
      <c r="K2381" s="5" t="str">
        <f>IF(PhieuBauCu!$B$2&gt;7,IF(LEN($B2381)=0,"",IF(AND($B2381&gt;0,VALUE(SUBSTITUTE($B2381,"8","0"))=$B2381),1,0)),"")</f>
        <v/>
      </c>
      <c r="L2381" s="5" t="str">
        <f>IF(PhieuBauCu!$B$2&gt;8,IF(LEN($B2381)=0,"",IF(AND($B2381&gt;0,VALUE(SUBSTITUTE($B2381,"9","0"))=$B2381),1,0)),"")</f>
        <v/>
      </c>
      <c r="M2381" s="9">
        <f t="shared" si="75"/>
        <v>0</v>
      </c>
      <c r="N2381" s="36">
        <f>IF(AND(M2381&lt;=PhieuBauCu!$B$13,M2381&gt;=1),1,0)</f>
        <v>0</v>
      </c>
    </row>
    <row r="2382" spans="1:14" ht="28.5" customHeight="1">
      <c r="A2382" s="2">
        <v>2377</v>
      </c>
      <c r="B2382" s="3"/>
      <c r="C2382" s="48" t="str">
        <f t="shared" si="74"/>
        <v/>
      </c>
      <c r="D2382" s="5" t="str">
        <f>IF(PhieuBauCu!$B$2&gt;0,IF(LEN($B2382)=0,"",IF(AND($B2382&gt;0,VALUE(SUBSTITUTE($B2382,"1","0"))=$B2382),1,0)),"")</f>
        <v/>
      </c>
      <c r="E2382" s="5" t="str">
        <f>IF(PhieuBauCu!$B$2&gt;1,IF(LEN($B2382)=0,"",IF(AND($B2382&gt;0,VALUE(SUBSTITUTE($B2382,"2","0"))=$B2382),1,0)),"")</f>
        <v/>
      </c>
      <c r="F2382" s="5" t="str">
        <f>IF(PhieuBauCu!$B$2&gt;2,IF(LEN($B2382)=0,"",IF(AND($B2382&gt;0,VALUE(SUBSTITUTE($B2382,"3","0"))=$B2382),1,0)),"")</f>
        <v/>
      </c>
      <c r="G2382" s="5" t="str">
        <f>IF(PhieuBauCu!$B$2&gt;3,IF(LEN($B2382)=0,"",IF(AND($B2382&gt;0,VALUE(SUBSTITUTE($B2382,"4","0"))=$B2382),1,0)),"")</f>
        <v/>
      </c>
      <c r="H2382" s="5" t="str">
        <f>IF(PhieuBauCu!$B$2&gt;4,IF(LEN($B2382)=0,"",IF(AND($B2382&gt;0,VALUE(SUBSTITUTE($B2382,"5","0"))=$B2382),1,0)),"")</f>
        <v/>
      </c>
      <c r="I2382" s="5" t="str">
        <f>IF(PhieuBauCu!$B$2&gt;5,IF(LEN($B2382)=0,"",IF(AND($B2382&gt;0,VALUE(SUBSTITUTE($B2382,"6","0"))=$B2382),1,0)),"")</f>
        <v/>
      </c>
      <c r="J2382" s="5" t="str">
        <f>IF(PhieuBauCu!$B$2&gt;6,IF(LEN($B2382)=0,"",IF(AND($B2382&gt;0,VALUE(SUBSTITUTE($B2382,"7","0"))=$B2382),1,0)),"")</f>
        <v/>
      </c>
      <c r="K2382" s="5" t="str">
        <f>IF(PhieuBauCu!$B$2&gt;7,IF(LEN($B2382)=0,"",IF(AND($B2382&gt;0,VALUE(SUBSTITUTE($B2382,"8","0"))=$B2382),1,0)),"")</f>
        <v/>
      </c>
      <c r="L2382" s="5" t="str">
        <f>IF(PhieuBauCu!$B$2&gt;8,IF(LEN($B2382)=0,"",IF(AND($B2382&gt;0,VALUE(SUBSTITUTE($B2382,"9","0"))=$B2382),1,0)),"")</f>
        <v/>
      </c>
      <c r="M2382" s="9">
        <f t="shared" si="75"/>
        <v>0</v>
      </c>
      <c r="N2382" s="36">
        <f>IF(AND(M2382&lt;=PhieuBauCu!$B$13,M2382&gt;=1),1,0)</f>
        <v>0</v>
      </c>
    </row>
    <row r="2383" spans="1:14" ht="28.5" customHeight="1">
      <c r="A2383" s="2">
        <v>2378</v>
      </c>
      <c r="B2383" s="3"/>
      <c r="C2383" s="48" t="str">
        <f t="shared" si="74"/>
        <v/>
      </c>
      <c r="D2383" s="5" t="str">
        <f>IF(PhieuBauCu!$B$2&gt;0,IF(LEN($B2383)=0,"",IF(AND($B2383&gt;0,VALUE(SUBSTITUTE($B2383,"1","0"))=$B2383),1,0)),"")</f>
        <v/>
      </c>
      <c r="E2383" s="5" t="str">
        <f>IF(PhieuBauCu!$B$2&gt;1,IF(LEN($B2383)=0,"",IF(AND($B2383&gt;0,VALUE(SUBSTITUTE($B2383,"2","0"))=$B2383),1,0)),"")</f>
        <v/>
      </c>
      <c r="F2383" s="5" t="str">
        <f>IF(PhieuBauCu!$B$2&gt;2,IF(LEN($B2383)=0,"",IF(AND($B2383&gt;0,VALUE(SUBSTITUTE($B2383,"3","0"))=$B2383),1,0)),"")</f>
        <v/>
      </c>
      <c r="G2383" s="5" t="str">
        <f>IF(PhieuBauCu!$B$2&gt;3,IF(LEN($B2383)=0,"",IF(AND($B2383&gt;0,VALUE(SUBSTITUTE($B2383,"4","0"))=$B2383),1,0)),"")</f>
        <v/>
      </c>
      <c r="H2383" s="5" t="str">
        <f>IF(PhieuBauCu!$B$2&gt;4,IF(LEN($B2383)=0,"",IF(AND($B2383&gt;0,VALUE(SUBSTITUTE($B2383,"5","0"))=$B2383),1,0)),"")</f>
        <v/>
      </c>
      <c r="I2383" s="5" t="str">
        <f>IF(PhieuBauCu!$B$2&gt;5,IF(LEN($B2383)=0,"",IF(AND($B2383&gt;0,VALUE(SUBSTITUTE($B2383,"6","0"))=$B2383),1,0)),"")</f>
        <v/>
      </c>
      <c r="J2383" s="5" t="str">
        <f>IF(PhieuBauCu!$B$2&gt;6,IF(LEN($B2383)=0,"",IF(AND($B2383&gt;0,VALUE(SUBSTITUTE($B2383,"7","0"))=$B2383),1,0)),"")</f>
        <v/>
      </c>
      <c r="K2383" s="5" t="str">
        <f>IF(PhieuBauCu!$B$2&gt;7,IF(LEN($B2383)=0,"",IF(AND($B2383&gt;0,VALUE(SUBSTITUTE($B2383,"8","0"))=$B2383),1,0)),"")</f>
        <v/>
      </c>
      <c r="L2383" s="5" t="str">
        <f>IF(PhieuBauCu!$B$2&gt;8,IF(LEN($B2383)=0,"",IF(AND($B2383&gt;0,VALUE(SUBSTITUTE($B2383,"9","0"))=$B2383),1,0)),"")</f>
        <v/>
      </c>
      <c r="M2383" s="9">
        <f t="shared" si="75"/>
        <v>0</v>
      </c>
      <c r="N2383" s="36">
        <f>IF(AND(M2383&lt;=PhieuBauCu!$B$13,M2383&gt;=1),1,0)</f>
        <v>0</v>
      </c>
    </row>
    <row r="2384" spans="1:14" ht="28.5" customHeight="1">
      <c r="A2384" s="2">
        <v>2379</v>
      </c>
      <c r="B2384" s="3"/>
      <c r="C2384" s="48" t="str">
        <f t="shared" si="74"/>
        <v/>
      </c>
      <c r="D2384" s="5" t="str">
        <f>IF(PhieuBauCu!$B$2&gt;0,IF(LEN($B2384)=0,"",IF(AND($B2384&gt;0,VALUE(SUBSTITUTE($B2384,"1","0"))=$B2384),1,0)),"")</f>
        <v/>
      </c>
      <c r="E2384" s="5" t="str">
        <f>IF(PhieuBauCu!$B$2&gt;1,IF(LEN($B2384)=0,"",IF(AND($B2384&gt;0,VALUE(SUBSTITUTE($B2384,"2","0"))=$B2384),1,0)),"")</f>
        <v/>
      </c>
      <c r="F2384" s="5" t="str">
        <f>IF(PhieuBauCu!$B$2&gt;2,IF(LEN($B2384)=0,"",IF(AND($B2384&gt;0,VALUE(SUBSTITUTE($B2384,"3","0"))=$B2384),1,0)),"")</f>
        <v/>
      </c>
      <c r="G2384" s="5" t="str">
        <f>IF(PhieuBauCu!$B$2&gt;3,IF(LEN($B2384)=0,"",IF(AND($B2384&gt;0,VALUE(SUBSTITUTE($B2384,"4","0"))=$B2384),1,0)),"")</f>
        <v/>
      </c>
      <c r="H2384" s="5" t="str">
        <f>IF(PhieuBauCu!$B$2&gt;4,IF(LEN($B2384)=0,"",IF(AND($B2384&gt;0,VALUE(SUBSTITUTE($B2384,"5","0"))=$B2384),1,0)),"")</f>
        <v/>
      </c>
      <c r="I2384" s="5" t="str">
        <f>IF(PhieuBauCu!$B$2&gt;5,IF(LEN($B2384)=0,"",IF(AND($B2384&gt;0,VALUE(SUBSTITUTE($B2384,"6","0"))=$B2384),1,0)),"")</f>
        <v/>
      </c>
      <c r="J2384" s="5" t="str">
        <f>IF(PhieuBauCu!$B$2&gt;6,IF(LEN($B2384)=0,"",IF(AND($B2384&gt;0,VALUE(SUBSTITUTE($B2384,"7","0"))=$B2384),1,0)),"")</f>
        <v/>
      </c>
      <c r="K2384" s="5" t="str">
        <f>IF(PhieuBauCu!$B$2&gt;7,IF(LEN($B2384)=0,"",IF(AND($B2384&gt;0,VALUE(SUBSTITUTE($B2384,"8","0"))=$B2384),1,0)),"")</f>
        <v/>
      </c>
      <c r="L2384" s="5" t="str">
        <f>IF(PhieuBauCu!$B$2&gt;8,IF(LEN($B2384)=0,"",IF(AND($B2384&gt;0,VALUE(SUBSTITUTE($B2384,"9","0"))=$B2384),1,0)),"")</f>
        <v/>
      </c>
      <c r="M2384" s="9">
        <f t="shared" si="75"/>
        <v>0</v>
      </c>
      <c r="N2384" s="36">
        <f>IF(AND(M2384&lt;=PhieuBauCu!$B$13,M2384&gt;=1),1,0)</f>
        <v>0</v>
      </c>
    </row>
    <row r="2385" spans="1:14" ht="28.5" customHeight="1">
      <c r="A2385" s="2">
        <v>2380</v>
      </c>
      <c r="B2385" s="3"/>
      <c r="C2385" s="48" t="str">
        <f t="shared" si="74"/>
        <v/>
      </c>
      <c r="D2385" s="5" t="str">
        <f>IF(PhieuBauCu!$B$2&gt;0,IF(LEN($B2385)=0,"",IF(AND($B2385&gt;0,VALUE(SUBSTITUTE($B2385,"1","0"))=$B2385),1,0)),"")</f>
        <v/>
      </c>
      <c r="E2385" s="5" t="str">
        <f>IF(PhieuBauCu!$B$2&gt;1,IF(LEN($B2385)=0,"",IF(AND($B2385&gt;0,VALUE(SUBSTITUTE($B2385,"2","0"))=$B2385),1,0)),"")</f>
        <v/>
      </c>
      <c r="F2385" s="5" t="str">
        <f>IF(PhieuBauCu!$B$2&gt;2,IF(LEN($B2385)=0,"",IF(AND($B2385&gt;0,VALUE(SUBSTITUTE($B2385,"3","0"))=$B2385),1,0)),"")</f>
        <v/>
      </c>
      <c r="G2385" s="5" t="str">
        <f>IF(PhieuBauCu!$B$2&gt;3,IF(LEN($B2385)=0,"",IF(AND($B2385&gt;0,VALUE(SUBSTITUTE($B2385,"4","0"))=$B2385),1,0)),"")</f>
        <v/>
      </c>
      <c r="H2385" s="5" t="str">
        <f>IF(PhieuBauCu!$B$2&gt;4,IF(LEN($B2385)=0,"",IF(AND($B2385&gt;0,VALUE(SUBSTITUTE($B2385,"5","0"))=$B2385),1,0)),"")</f>
        <v/>
      </c>
      <c r="I2385" s="5" t="str">
        <f>IF(PhieuBauCu!$B$2&gt;5,IF(LEN($B2385)=0,"",IF(AND($B2385&gt;0,VALUE(SUBSTITUTE($B2385,"6","0"))=$B2385),1,0)),"")</f>
        <v/>
      </c>
      <c r="J2385" s="5" t="str">
        <f>IF(PhieuBauCu!$B$2&gt;6,IF(LEN($B2385)=0,"",IF(AND($B2385&gt;0,VALUE(SUBSTITUTE($B2385,"7","0"))=$B2385),1,0)),"")</f>
        <v/>
      </c>
      <c r="K2385" s="5" t="str">
        <f>IF(PhieuBauCu!$B$2&gt;7,IF(LEN($B2385)=0,"",IF(AND($B2385&gt;0,VALUE(SUBSTITUTE($B2385,"8","0"))=$B2385),1,0)),"")</f>
        <v/>
      </c>
      <c r="L2385" s="5" t="str">
        <f>IF(PhieuBauCu!$B$2&gt;8,IF(LEN($B2385)=0,"",IF(AND($B2385&gt;0,VALUE(SUBSTITUTE($B2385,"9","0"))=$B2385),1,0)),"")</f>
        <v/>
      </c>
      <c r="M2385" s="9">
        <f t="shared" si="75"/>
        <v>0</v>
      </c>
      <c r="N2385" s="36">
        <f>IF(AND(M2385&lt;=PhieuBauCu!$B$13,M2385&gt;=1),1,0)</f>
        <v>0</v>
      </c>
    </row>
    <row r="2386" spans="1:14" ht="28.5" customHeight="1">
      <c r="A2386" s="2">
        <v>2381</v>
      </c>
      <c r="B2386" s="3"/>
      <c r="C2386" s="48" t="str">
        <f t="shared" si="74"/>
        <v/>
      </c>
      <c r="D2386" s="5" t="str">
        <f>IF(PhieuBauCu!$B$2&gt;0,IF(LEN($B2386)=0,"",IF(AND($B2386&gt;0,VALUE(SUBSTITUTE($B2386,"1","0"))=$B2386),1,0)),"")</f>
        <v/>
      </c>
      <c r="E2386" s="5" t="str">
        <f>IF(PhieuBauCu!$B$2&gt;1,IF(LEN($B2386)=0,"",IF(AND($B2386&gt;0,VALUE(SUBSTITUTE($B2386,"2","0"))=$B2386),1,0)),"")</f>
        <v/>
      </c>
      <c r="F2386" s="5" t="str">
        <f>IF(PhieuBauCu!$B$2&gt;2,IF(LEN($B2386)=0,"",IF(AND($B2386&gt;0,VALUE(SUBSTITUTE($B2386,"3","0"))=$B2386),1,0)),"")</f>
        <v/>
      </c>
      <c r="G2386" s="5" t="str">
        <f>IF(PhieuBauCu!$B$2&gt;3,IF(LEN($B2386)=0,"",IF(AND($B2386&gt;0,VALUE(SUBSTITUTE($B2386,"4","0"))=$B2386),1,0)),"")</f>
        <v/>
      </c>
      <c r="H2386" s="5" t="str">
        <f>IF(PhieuBauCu!$B$2&gt;4,IF(LEN($B2386)=0,"",IF(AND($B2386&gt;0,VALUE(SUBSTITUTE($B2386,"5","0"))=$B2386),1,0)),"")</f>
        <v/>
      </c>
      <c r="I2386" s="5" t="str">
        <f>IF(PhieuBauCu!$B$2&gt;5,IF(LEN($B2386)=0,"",IF(AND($B2386&gt;0,VALUE(SUBSTITUTE($B2386,"6","0"))=$B2386),1,0)),"")</f>
        <v/>
      </c>
      <c r="J2386" s="5" t="str">
        <f>IF(PhieuBauCu!$B$2&gt;6,IF(LEN($B2386)=0,"",IF(AND($B2386&gt;0,VALUE(SUBSTITUTE($B2386,"7","0"))=$B2386),1,0)),"")</f>
        <v/>
      </c>
      <c r="K2386" s="5" t="str">
        <f>IF(PhieuBauCu!$B$2&gt;7,IF(LEN($B2386)=0,"",IF(AND($B2386&gt;0,VALUE(SUBSTITUTE($B2386,"8","0"))=$B2386),1,0)),"")</f>
        <v/>
      </c>
      <c r="L2386" s="5" t="str">
        <f>IF(PhieuBauCu!$B$2&gt;8,IF(LEN($B2386)=0,"",IF(AND($B2386&gt;0,VALUE(SUBSTITUTE($B2386,"9","0"))=$B2386),1,0)),"")</f>
        <v/>
      </c>
      <c r="M2386" s="9">
        <f t="shared" si="75"/>
        <v>0</v>
      </c>
      <c r="N2386" s="36">
        <f>IF(AND(M2386&lt;=PhieuBauCu!$B$13,M2386&gt;=1),1,0)</f>
        <v>0</v>
      </c>
    </row>
    <row r="2387" spans="1:14" ht="28.5" customHeight="1">
      <c r="A2387" s="2">
        <v>2382</v>
      </c>
      <c r="B2387" s="3"/>
      <c r="C2387" s="48" t="str">
        <f t="shared" si="74"/>
        <v/>
      </c>
      <c r="D2387" s="5" t="str">
        <f>IF(PhieuBauCu!$B$2&gt;0,IF(LEN($B2387)=0,"",IF(AND($B2387&gt;0,VALUE(SUBSTITUTE($B2387,"1","0"))=$B2387),1,0)),"")</f>
        <v/>
      </c>
      <c r="E2387" s="5" t="str">
        <f>IF(PhieuBauCu!$B$2&gt;1,IF(LEN($B2387)=0,"",IF(AND($B2387&gt;0,VALUE(SUBSTITUTE($B2387,"2","0"))=$B2387),1,0)),"")</f>
        <v/>
      </c>
      <c r="F2387" s="5" t="str">
        <f>IF(PhieuBauCu!$B$2&gt;2,IF(LEN($B2387)=0,"",IF(AND($B2387&gt;0,VALUE(SUBSTITUTE($B2387,"3","0"))=$B2387),1,0)),"")</f>
        <v/>
      </c>
      <c r="G2387" s="5" t="str">
        <f>IF(PhieuBauCu!$B$2&gt;3,IF(LEN($B2387)=0,"",IF(AND($B2387&gt;0,VALUE(SUBSTITUTE($B2387,"4","0"))=$B2387),1,0)),"")</f>
        <v/>
      </c>
      <c r="H2387" s="5" t="str">
        <f>IF(PhieuBauCu!$B$2&gt;4,IF(LEN($B2387)=0,"",IF(AND($B2387&gt;0,VALUE(SUBSTITUTE($B2387,"5","0"))=$B2387),1,0)),"")</f>
        <v/>
      </c>
      <c r="I2387" s="5" t="str">
        <f>IF(PhieuBauCu!$B$2&gt;5,IF(LEN($B2387)=0,"",IF(AND($B2387&gt;0,VALUE(SUBSTITUTE($B2387,"6","0"))=$B2387),1,0)),"")</f>
        <v/>
      </c>
      <c r="J2387" s="5" t="str">
        <f>IF(PhieuBauCu!$B$2&gt;6,IF(LEN($B2387)=0,"",IF(AND($B2387&gt;0,VALUE(SUBSTITUTE($B2387,"7","0"))=$B2387),1,0)),"")</f>
        <v/>
      </c>
      <c r="K2387" s="5" t="str">
        <f>IF(PhieuBauCu!$B$2&gt;7,IF(LEN($B2387)=0,"",IF(AND($B2387&gt;0,VALUE(SUBSTITUTE($B2387,"8","0"))=$B2387),1,0)),"")</f>
        <v/>
      </c>
      <c r="L2387" s="5" t="str">
        <f>IF(PhieuBauCu!$B$2&gt;8,IF(LEN($B2387)=0,"",IF(AND($B2387&gt;0,VALUE(SUBSTITUTE($B2387,"9","0"))=$B2387),1,0)),"")</f>
        <v/>
      </c>
      <c r="M2387" s="9">
        <f t="shared" si="75"/>
        <v>0</v>
      </c>
      <c r="N2387" s="36">
        <f>IF(AND(M2387&lt;=PhieuBauCu!$B$13,M2387&gt;=1),1,0)</f>
        <v>0</v>
      </c>
    </row>
    <row r="2388" spans="1:14" ht="28.5" customHeight="1">
      <c r="A2388" s="2">
        <v>2383</v>
      </c>
      <c r="B2388" s="3"/>
      <c r="C2388" s="48" t="str">
        <f t="shared" si="74"/>
        <v/>
      </c>
      <c r="D2388" s="5" t="str">
        <f>IF(PhieuBauCu!$B$2&gt;0,IF(LEN($B2388)=0,"",IF(AND($B2388&gt;0,VALUE(SUBSTITUTE($B2388,"1","0"))=$B2388),1,0)),"")</f>
        <v/>
      </c>
      <c r="E2388" s="5" t="str">
        <f>IF(PhieuBauCu!$B$2&gt;1,IF(LEN($B2388)=0,"",IF(AND($B2388&gt;0,VALUE(SUBSTITUTE($B2388,"2","0"))=$B2388),1,0)),"")</f>
        <v/>
      </c>
      <c r="F2388" s="5" t="str">
        <f>IF(PhieuBauCu!$B$2&gt;2,IF(LEN($B2388)=0,"",IF(AND($B2388&gt;0,VALUE(SUBSTITUTE($B2388,"3","0"))=$B2388),1,0)),"")</f>
        <v/>
      </c>
      <c r="G2388" s="5" t="str">
        <f>IF(PhieuBauCu!$B$2&gt;3,IF(LEN($B2388)=0,"",IF(AND($B2388&gt;0,VALUE(SUBSTITUTE($B2388,"4","0"))=$B2388),1,0)),"")</f>
        <v/>
      </c>
      <c r="H2388" s="5" t="str">
        <f>IF(PhieuBauCu!$B$2&gt;4,IF(LEN($B2388)=0,"",IF(AND($B2388&gt;0,VALUE(SUBSTITUTE($B2388,"5","0"))=$B2388),1,0)),"")</f>
        <v/>
      </c>
      <c r="I2388" s="5" t="str">
        <f>IF(PhieuBauCu!$B$2&gt;5,IF(LEN($B2388)=0,"",IF(AND($B2388&gt;0,VALUE(SUBSTITUTE($B2388,"6","0"))=$B2388),1,0)),"")</f>
        <v/>
      </c>
      <c r="J2388" s="5" t="str">
        <f>IF(PhieuBauCu!$B$2&gt;6,IF(LEN($B2388)=0,"",IF(AND($B2388&gt;0,VALUE(SUBSTITUTE($B2388,"7","0"))=$B2388),1,0)),"")</f>
        <v/>
      </c>
      <c r="K2388" s="5" t="str">
        <f>IF(PhieuBauCu!$B$2&gt;7,IF(LEN($B2388)=0,"",IF(AND($B2388&gt;0,VALUE(SUBSTITUTE($B2388,"8","0"))=$B2388),1,0)),"")</f>
        <v/>
      </c>
      <c r="L2388" s="5" t="str">
        <f>IF(PhieuBauCu!$B$2&gt;8,IF(LEN($B2388)=0,"",IF(AND($B2388&gt;0,VALUE(SUBSTITUTE($B2388,"9","0"))=$B2388),1,0)),"")</f>
        <v/>
      </c>
      <c r="M2388" s="9">
        <f t="shared" si="75"/>
        <v>0</v>
      </c>
      <c r="N2388" s="36">
        <f>IF(AND(M2388&lt;=PhieuBauCu!$B$13,M2388&gt;=1),1,0)</f>
        <v>0</v>
      </c>
    </row>
    <row r="2389" spans="1:14" ht="28.5" customHeight="1">
      <c r="A2389" s="2">
        <v>2384</v>
      </c>
      <c r="B2389" s="3"/>
      <c r="C2389" s="48" t="str">
        <f t="shared" si="74"/>
        <v/>
      </c>
      <c r="D2389" s="5" t="str">
        <f>IF(PhieuBauCu!$B$2&gt;0,IF(LEN($B2389)=0,"",IF(AND($B2389&gt;0,VALUE(SUBSTITUTE($B2389,"1","0"))=$B2389),1,0)),"")</f>
        <v/>
      </c>
      <c r="E2389" s="5" t="str">
        <f>IF(PhieuBauCu!$B$2&gt;1,IF(LEN($B2389)=0,"",IF(AND($B2389&gt;0,VALUE(SUBSTITUTE($B2389,"2","0"))=$B2389),1,0)),"")</f>
        <v/>
      </c>
      <c r="F2389" s="5" t="str">
        <f>IF(PhieuBauCu!$B$2&gt;2,IF(LEN($B2389)=0,"",IF(AND($B2389&gt;0,VALUE(SUBSTITUTE($B2389,"3","0"))=$B2389),1,0)),"")</f>
        <v/>
      </c>
      <c r="G2389" s="5" t="str">
        <f>IF(PhieuBauCu!$B$2&gt;3,IF(LEN($B2389)=0,"",IF(AND($B2389&gt;0,VALUE(SUBSTITUTE($B2389,"4","0"))=$B2389),1,0)),"")</f>
        <v/>
      </c>
      <c r="H2389" s="5" t="str">
        <f>IF(PhieuBauCu!$B$2&gt;4,IF(LEN($B2389)=0,"",IF(AND($B2389&gt;0,VALUE(SUBSTITUTE($B2389,"5","0"))=$B2389),1,0)),"")</f>
        <v/>
      </c>
      <c r="I2389" s="5" t="str">
        <f>IF(PhieuBauCu!$B$2&gt;5,IF(LEN($B2389)=0,"",IF(AND($B2389&gt;0,VALUE(SUBSTITUTE($B2389,"6","0"))=$B2389),1,0)),"")</f>
        <v/>
      </c>
      <c r="J2389" s="5" t="str">
        <f>IF(PhieuBauCu!$B$2&gt;6,IF(LEN($B2389)=0,"",IF(AND($B2389&gt;0,VALUE(SUBSTITUTE($B2389,"7","0"))=$B2389),1,0)),"")</f>
        <v/>
      </c>
      <c r="K2389" s="5" t="str">
        <f>IF(PhieuBauCu!$B$2&gt;7,IF(LEN($B2389)=0,"",IF(AND($B2389&gt;0,VALUE(SUBSTITUTE($B2389,"8","0"))=$B2389),1,0)),"")</f>
        <v/>
      </c>
      <c r="L2389" s="5" t="str">
        <f>IF(PhieuBauCu!$B$2&gt;8,IF(LEN($B2389)=0,"",IF(AND($B2389&gt;0,VALUE(SUBSTITUTE($B2389,"9","0"))=$B2389),1,0)),"")</f>
        <v/>
      </c>
      <c r="M2389" s="9">
        <f t="shared" si="75"/>
        <v>0</v>
      </c>
      <c r="N2389" s="36">
        <f>IF(AND(M2389&lt;=PhieuBauCu!$B$13,M2389&gt;=1),1,0)</f>
        <v>0</v>
      </c>
    </row>
    <row r="2390" spans="1:14" ht="28.5" customHeight="1">
      <c r="A2390" s="2">
        <v>2385</v>
      </c>
      <c r="B2390" s="3"/>
      <c r="C2390" s="48" t="str">
        <f t="shared" si="74"/>
        <v/>
      </c>
      <c r="D2390" s="5" t="str">
        <f>IF(PhieuBauCu!$B$2&gt;0,IF(LEN($B2390)=0,"",IF(AND($B2390&gt;0,VALUE(SUBSTITUTE($B2390,"1","0"))=$B2390),1,0)),"")</f>
        <v/>
      </c>
      <c r="E2390" s="5" t="str">
        <f>IF(PhieuBauCu!$B$2&gt;1,IF(LEN($B2390)=0,"",IF(AND($B2390&gt;0,VALUE(SUBSTITUTE($B2390,"2","0"))=$B2390),1,0)),"")</f>
        <v/>
      </c>
      <c r="F2390" s="5" t="str">
        <f>IF(PhieuBauCu!$B$2&gt;2,IF(LEN($B2390)=0,"",IF(AND($B2390&gt;0,VALUE(SUBSTITUTE($B2390,"3","0"))=$B2390),1,0)),"")</f>
        <v/>
      </c>
      <c r="G2390" s="5" t="str">
        <f>IF(PhieuBauCu!$B$2&gt;3,IF(LEN($B2390)=0,"",IF(AND($B2390&gt;0,VALUE(SUBSTITUTE($B2390,"4","0"))=$B2390),1,0)),"")</f>
        <v/>
      </c>
      <c r="H2390" s="5" t="str">
        <f>IF(PhieuBauCu!$B$2&gt;4,IF(LEN($B2390)=0,"",IF(AND($B2390&gt;0,VALUE(SUBSTITUTE($B2390,"5","0"))=$B2390),1,0)),"")</f>
        <v/>
      </c>
      <c r="I2390" s="5" t="str">
        <f>IF(PhieuBauCu!$B$2&gt;5,IF(LEN($B2390)=0,"",IF(AND($B2390&gt;0,VALUE(SUBSTITUTE($B2390,"6","0"))=$B2390),1,0)),"")</f>
        <v/>
      </c>
      <c r="J2390" s="5" t="str">
        <f>IF(PhieuBauCu!$B$2&gt;6,IF(LEN($B2390)=0,"",IF(AND($B2390&gt;0,VALUE(SUBSTITUTE($B2390,"7","0"))=$B2390),1,0)),"")</f>
        <v/>
      </c>
      <c r="K2390" s="5" t="str">
        <f>IF(PhieuBauCu!$B$2&gt;7,IF(LEN($B2390)=0,"",IF(AND($B2390&gt;0,VALUE(SUBSTITUTE($B2390,"8","0"))=$B2390),1,0)),"")</f>
        <v/>
      </c>
      <c r="L2390" s="5" t="str">
        <f>IF(PhieuBauCu!$B$2&gt;8,IF(LEN($B2390)=0,"",IF(AND($B2390&gt;0,VALUE(SUBSTITUTE($B2390,"9","0"))=$B2390),1,0)),"")</f>
        <v/>
      </c>
      <c r="M2390" s="9">
        <f t="shared" si="75"/>
        <v>0</v>
      </c>
      <c r="N2390" s="36">
        <f>IF(AND(M2390&lt;=PhieuBauCu!$B$13,M2390&gt;=1),1,0)</f>
        <v>0</v>
      </c>
    </row>
    <row r="2391" spans="1:14" ht="28.5" customHeight="1">
      <c r="A2391" s="2">
        <v>2386</v>
      </c>
      <c r="B2391" s="3"/>
      <c r="C2391" s="48" t="str">
        <f t="shared" si="74"/>
        <v/>
      </c>
      <c r="D2391" s="5" t="str">
        <f>IF(PhieuBauCu!$B$2&gt;0,IF(LEN($B2391)=0,"",IF(AND($B2391&gt;0,VALUE(SUBSTITUTE($B2391,"1","0"))=$B2391),1,0)),"")</f>
        <v/>
      </c>
      <c r="E2391" s="5" t="str">
        <f>IF(PhieuBauCu!$B$2&gt;1,IF(LEN($B2391)=0,"",IF(AND($B2391&gt;0,VALUE(SUBSTITUTE($B2391,"2","0"))=$B2391),1,0)),"")</f>
        <v/>
      </c>
      <c r="F2391" s="5" t="str">
        <f>IF(PhieuBauCu!$B$2&gt;2,IF(LEN($B2391)=0,"",IF(AND($B2391&gt;0,VALUE(SUBSTITUTE($B2391,"3","0"))=$B2391),1,0)),"")</f>
        <v/>
      </c>
      <c r="G2391" s="5" t="str">
        <f>IF(PhieuBauCu!$B$2&gt;3,IF(LEN($B2391)=0,"",IF(AND($B2391&gt;0,VALUE(SUBSTITUTE($B2391,"4","0"))=$B2391),1,0)),"")</f>
        <v/>
      </c>
      <c r="H2391" s="5" t="str">
        <f>IF(PhieuBauCu!$B$2&gt;4,IF(LEN($B2391)=0,"",IF(AND($B2391&gt;0,VALUE(SUBSTITUTE($B2391,"5","0"))=$B2391),1,0)),"")</f>
        <v/>
      </c>
      <c r="I2391" s="5" t="str">
        <f>IF(PhieuBauCu!$B$2&gt;5,IF(LEN($B2391)=0,"",IF(AND($B2391&gt;0,VALUE(SUBSTITUTE($B2391,"6","0"))=$B2391),1,0)),"")</f>
        <v/>
      </c>
      <c r="J2391" s="5" t="str">
        <f>IF(PhieuBauCu!$B$2&gt;6,IF(LEN($B2391)=0,"",IF(AND($B2391&gt;0,VALUE(SUBSTITUTE($B2391,"7","0"))=$B2391),1,0)),"")</f>
        <v/>
      </c>
      <c r="K2391" s="5" t="str">
        <f>IF(PhieuBauCu!$B$2&gt;7,IF(LEN($B2391)=0,"",IF(AND($B2391&gt;0,VALUE(SUBSTITUTE($B2391,"8","0"))=$B2391),1,0)),"")</f>
        <v/>
      </c>
      <c r="L2391" s="5" t="str">
        <f>IF(PhieuBauCu!$B$2&gt;8,IF(LEN($B2391)=0,"",IF(AND($B2391&gt;0,VALUE(SUBSTITUTE($B2391,"9","0"))=$B2391),1,0)),"")</f>
        <v/>
      </c>
      <c r="M2391" s="9">
        <f t="shared" si="75"/>
        <v>0</v>
      </c>
      <c r="N2391" s="36">
        <f>IF(AND(M2391&lt;=PhieuBauCu!$B$13,M2391&gt;=1),1,0)</f>
        <v>0</v>
      </c>
    </row>
    <row r="2392" spans="1:14" ht="28.5" customHeight="1">
      <c r="A2392" s="2">
        <v>2387</v>
      </c>
      <c r="B2392" s="3"/>
      <c r="C2392" s="48" t="str">
        <f t="shared" si="74"/>
        <v/>
      </c>
      <c r="D2392" s="5" t="str">
        <f>IF(PhieuBauCu!$B$2&gt;0,IF(LEN($B2392)=0,"",IF(AND($B2392&gt;0,VALUE(SUBSTITUTE($B2392,"1","0"))=$B2392),1,0)),"")</f>
        <v/>
      </c>
      <c r="E2392" s="5" t="str">
        <f>IF(PhieuBauCu!$B$2&gt;1,IF(LEN($B2392)=0,"",IF(AND($B2392&gt;0,VALUE(SUBSTITUTE($B2392,"2","0"))=$B2392),1,0)),"")</f>
        <v/>
      </c>
      <c r="F2392" s="5" t="str">
        <f>IF(PhieuBauCu!$B$2&gt;2,IF(LEN($B2392)=0,"",IF(AND($B2392&gt;0,VALUE(SUBSTITUTE($B2392,"3","0"))=$B2392),1,0)),"")</f>
        <v/>
      </c>
      <c r="G2392" s="5" t="str">
        <f>IF(PhieuBauCu!$B$2&gt;3,IF(LEN($B2392)=0,"",IF(AND($B2392&gt;0,VALUE(SUBSTITUTE($B2392,"4","0"))=$B2392),1,0)),"")</f>
        <v/>
      </c>
      <c r="H2392" s="5" t="str">
        <f>IF(PhieuBauCu!$B$2&gt;4,IF(LEN($B2392)=0,"",IF(AND($B2392&gt;0,VALUE(SUBSTITUTE($B2392,"5","0"))=$B2392),1,0)),"")</f>
        <v/>
      </c>
      <c r="I2392" s="5" t="str">
        <f>IF(PhieuBauCu!$B$2&gt;5,IF(LEN($B2392)=0,"",IF(AND($B2392&gt;0,VALUE(SUBSTITUTE($B2392,"6","0"))=$B2392),1,0)),"")</f>
        <v/>
      </c>
      <c r="J2392" s="5" t="str">
        <f>IF(PhieuBauCu!$B$2&gt;6,IF(LEN($B2392)=0,"",IF(AND($B2392&gt;0,VALUE(SUBSTITUTE($B2392,"7","0"))=$B2392),1,0)),"")</f>
        <v/>
      </c>
      <c r="K2392" s="5" t="str">
        <f>IF(PhieuBauCu!$B$2&gt;7,IF(LEN($B2392)=0,"",IF(AND($B2392&gt;0,VALUE(SUBSTITUTE($B2392,"8","0"))=$B2392),1,0)),"")</f>
        <v/>
      </c>
      <c r="L2392" s="5" t="str">
        <f>IF(PhieuBauCu!$B$2&gt;8,IF(LEN($B2392)=0,"",IF(AND($B2392&gt;0,VALUE(SUBSTITUTE($B2392,"9","0"))=$B2392),1,0)),"")</f>
        <v/>
      </c>
      <c r="M2392" s="9">
        <f t="shared" si="75"/>
        <v>0</v>
      </c>
      <c r="N2392" s="36">
        <f>IF(AND(M2392&lt;=PhieuBauCu!$B$13,M2392&gt;=1),1,0)</f>
        <v>0</v>
      </c>
    </row>
    <row r="2393" spans="1:14" ht="28.5" customHeight="1">
      <c r="A2393" s="2">
        <v>2388</v>
      </c>
      <c r="B2393" s="3"/>
      <c r="C2393" s="48" t="str">
        <f t="shared" si="74"/>
        <v/>
      </c>
      <c r="D2393" s="5" t="str">
        <f>IF(PhieuBauCu!$B$2&gt;0,IF(LEN($B2393)=0,"",IF(AND($B2393&gt;0,VALUE(SUBSTITUTE($B2393,"1","0"))=$B2393),1,0)),"")</f>
        <v/>
      </c>
      <c r="E2393" s="5" t="str">
        <f>IF(PhieuBauCu!$B$2&gt;1,IF(LEN($B2393)=0,"",IF(AND($B2393&gt;0,VALUE(SUBSTITUTE($B2393,"2","0"))=$B2393),1,0)),"")</f>
        <v/>
      </c>
      <c r="F2393" s="5" t="str">
        <f>IF(PhieuBauCu!$B$2&gt;2,IF(LEN($B2393)=0,"",IF(AND($B2393&gt;0,VALUE(SUBSTITUTE($B2393,"3","0"))=$B2393),1,0)),"")</f>
        <v/>
      </c>
      <c r="G2393" s="5" t="str">
        <f>IF(PhieuBauCu!$B$2&gt;3,IF(LEN($B2393)=0,"",IF(AND($B2393&gt;0,VALUE(SUBSTITUTE($B2393,"4","0"))=$B2393),1,0)),"")</f>
        <v/>
      </c>
      <c r="H2393" s="5" t="str">
        <f>IF(PhieuBauCu!$B$2&gt;4,IF(LEN($B2393)=0,"",IF(AND($B2393&gt;0,VALUE(SUBSTITUTE($B2393,"5","0"))=$B2393),1,0)),"")</f>
        <v/>
      </c>
      <c r="I2393" s="5" t="str">
        <f>IF(PhieuBauCu!$B$2&gt;5,IF(LEN($B2393)=0,"",IF(AND($B2393&gt;0,VALUE(SUBSTITUTE($B2393,"6","0"))=$B2393),1,0)),"")</f>
        <v/>
      </c>
      <c r="J2393" s="5" t="str">
        <f>IF(PhieuBauCu!$B$2&gt;6,IF(LEN($B2393)=0,"",IF(AND($B2393&gt;0,VALUE(SUBSTITUTE($B2393,"7","0"))=$B2393),1,0)),"")</f>
        <v/>
      </c>
      <c r="K2393" s="5" t="str">
        <f>IF(PhieuBauCu!$B$2&gt;7,IF(LEN($B2393)=0,"",IF(AND($B2393&gt;0,VALUE(SUBSTITUTE($B2393,"8","0"))=$B2393),1,0)),"")</f>
        <v/>
      </c>
      <c r="L2393" s="5" t="str">
        <f>IF(PhieuBauCu!$B$2&gt;8,IF(LEN($B2393)=0,"",IF(AND($B2393&gt;0,VALUE(SUBSTITUTE($B2393,"9","0"))=$B2393),1,0)),"")</f>
        <v/>
      </c>
      <c r="M2393" s="9">
        <f t="shared" si="75"/>
        <v>0</v>
      </c>
      <c r="N2393" s="36">
        <f>IF(AND(M2393&lt;=PhieuBauCu!$B$13,M2393&gt;=1),1,0)</f>
        <v>0</v>
      </c>
    </row>
    <row r="2394" spans="1:14" ht="28.5" customHeight="1">
      <c r="A2394" s="2">
        <v>2389</v>
      </c>
      <c r="B2394" s="3"/>
      <c r="C2394" s="48" t="str">
        <f t="shared" si="74"/>
        <v/>
      </c>
      <c r="D2394" s="5" t="str">
        <f>IF(PhieuBauCu!$B$2&gt;0,IF(LEN($B2394)=0,"",IF(AND($B2394&gt;0,VALUE(SUBSTITUTE($B2394,"1","0"))=$B2394),1,0)),"")</f>
        <v/>
      </c>
      <c r="E2394" s="5" t="str">
        <f>IF(PhieuBauCu!$B$2&gt;1,IF(LEN($B2394)=0,"",IF(AND($B2394&gt;0,VALUE(SUBSTITUTE($B2394,"2","0"))=$B2394),1,0)),"")</f>
        <v/>
      </c>
      <c r="F2394" s="5" t="str">
        <f>IF(PhieuBauCu!$B$2&gt;2,IF(LEN($B2394)=0,"",IF(AND($B2394&gt;0,VALUE(SUBSTITUTE($B2394,"3","0"))=$B2394),1,0)),"")</f>
        <v/>
      </c>
      <c r="G2394" s="5" t="str">
        <f>IF(PhieuBauCu!$B$2&gt;3,IF(LEN($B2394)=0,"",IF(AND($B2394&gt;0,VALUE(SUBSTITUTE($B2394,"4","0"))=$B2394),1,0)),"")</f>
        <v/>
      </c>
      <c r="H2394" s="5" t="str">
        <f>IF(PhieuBauCu!$B$2&gt;4,IF(LEN($B2394)=0,"",IF(AND($B2394&gt;0,VALUE(SUBSTITUTE($B2394,"5","0"))=$B2394),1,0)),"")</f>
        <v/>
      </c>
      <c r="I2394" s="5" t="str">
        <f>IF(PhieuBauCu!$B$2&gt;5,IF(LEN($B2394)=0,"",IF(AND($B2394&gt;0,VALUE(SUBSTITUTE($B2394,"6","0"))=$B2394),1,0)),"")</f>
        <v/>
      </c>
      <c r="J2394" s="5" t="str">
        <f>IF(PhieuBauCu!$B$2&gt;6,IF(LEN($B2394)=0,"",IF(AND($B2394&gt;0,VALUE(SUBSTITUTE($B2394,"7","0"))=$B2394),1,0)),"")</f>
        <v/>
      </c>
      <c r="K2394" s="5" t="str">
        <f>IF(PhieuBauCu!$B$2&gt;7,IF(LEN($B2394)=0,"",IF(AND($B2394&gt;0,VALUE(SUBSTITUTE($B2394,"8","0"))=$B2394),1,0)),"")</f>
        <v/>
      </c>
      <c r="L2394" s="5" t="str">
        <f>IF(PhieuBauCu!$B$2&gt;8,IF(LEN($B2394)=0,"",IF(AND($B2394&gt;0,VALUE(SUBSTITUTE($B2394,"9","0"))=$B2394),1,0)),"")</f>
        <v/>
      </c>
      <c r="M2394" s="9">
        <f t="shared" si="75"/>
        <v>0</v>
      </c>
      <c r="N2394" s="36">
        <f>IF(AND(M2394&lt;=PhieuBauCu!$B$13,M2394&gt;=1),1,0)</f>
        <v>0</v>
      </c>
    </row>
    <row r="2395" spans="1:14" ht="28.5" customHeight="1">
      <c r="A2395" s="2">
        <v>2390</v>
      </c>
      <c r="B2395" s="3"/>
      <c r="C2395" s="48" t="str">
        <f t="shared" si="74"/>
        <v/>
      </c>
      <c r="D2395" s="5" t="str">
        <f>IF(PhieuBauCu!$B$2&gt;0,IF(LEN($B2395)=0,"",IF(AND($B2395&gt;0,VALUE(SUBSTITUTE($B2395,"1","0"))=$B2395),1,0)),"")</f>
        <v/>
      </c>
      <c r="E2395" s="5" t="str">
        <f>IF(PhieuBauCu!$B$2&gt;1,IF(LEN($B2395)=0,"",IF(AND($B2395&gt;0,VALUE(SUBSTITUTE($B2395,"2","0"))=$B2395),1,0)),"")</f>
        <v/>
      </c>
      <c r="F2395" s="5" t="str">
        <f>IF(PhieuBauCu!$B$2&gt;2,IF(LEN($B2395)=0,"",IF(AND($B2395&gt;0,VALUE(SUBSTITUTE($B2395,"3","0"))=$B2395),1,0)),"")</f>
        <v/>
      </c>
      <c r="G2395" s="5" t="str">
        <f>IF(PhieuBauCu!$B$2&gt;3,IF(LEN($B2395)=0,"",IF(AND($B2395&gt;0,VALUE(SUBSTITUTE($B2395,"4","0"))=$B2395),1,0)),"")</f>
        <v/>
      </c>
      <c r="H2395" s="5" t="str">
        <f>IF(PhieuBauCu!$B$2&gt;4,IF(LEN($B2395)=0,"",IF(AND($B2395&gt;0,VALUE(SUBSTITUTE($B2395,"5","0"))=$B2395),1,0)),"")</f>
        <v/>
      </c>
      <c r="I2395" s="5" t="str">
        <f>IF(PhieuBauCu!$B$2&gt;5,IF(LEN($B2395)=0,"",IF(AND($B2395&gt;0,VALUE(SUBSTITUTE($B2395,"6","0"))=$B2395),1,0)),"")</f>
        <v/>
      </c>
      <c r="J2395" s="5" t="str">
        <f>IF(PhieuBauCu!$B$2&gt;6,IF(LEN($B2395)=0,"",IF(AND($B2395&gt;0,VALUE(SUBSTITUTE($B2395,"7","0"))=$B2395),1,0)),"")</f>
        <v/>
      </c>
      <c r="K2395" s="5" t="str">
        <f>IF(PhieuBauCu!$B$2&gt;7,IF(LEN($B2395)=0,"",IF(AND($B2395&gt;0,VALUE(SUBSTITUTE($B2395,"8","0"))=$B2395),1,0)),"")</f>
        <v/>
      </c>
      <c r="L2395" s="5" t="str">
        <f>IF(PhieuBauCu!$B$2&gt;8,IF(LEN($B2395)=0,"",IF(AND($B2395&gt;0,VALUE(SUBSTITUTE($B2395,"9","0"))=$B2395),1,0)),"")</f>
        <v/>
      </c>
      <c r="M2395" s="9">
        <f t="shared" si="75"/>
        <v>0</v>
      </c>
      <c r="N2395" s="36">
        <f>IF(AND(M2395&lt;=PhieuBauCu!$B$13,M2395&gt;=1),1,0)</f>
        <v>0</v>
      </c>
    </row>
    <row r="2396" spans="1:14" ht="28.5" customHeight="1">
      <c r="A2396" s="2">
        <v>2391</v>
      </c>
      <c r="B2396" s="3"/>
      <c r="C2396" s="48" t="str">
        <f t="shared" si="74"/>
        <v/>
      </c>
      <c r="D2396" s="5" t="str">
        <f>IF(PhieuBauCu!$B$2&gt;0,IF(LEN($B2396)=0,"",IF(AND($B2396&gt;0,VALUE(SUBSTITUTE($B2396,"1","0"))=$B2396),1,0)),"")</f>
        <v/>
      </c>
      <c r="E2396" s="5" t="str">
        <f>IF(PhieuBauCu!$B$2&gt;1,IF(LEN($B2396)=0,"",IF(AND($B2396&gt;0,VALUE(SUBSTITUTE($B2396,"2","0"))=$B2396),1,0)),"")</f>
        <v/>
      </c>
      <c r="F2396" s="5" t="str">
        <f>IF(PhieuBauCu!$B$2&gt;2,IF(LEN($B2396)=0,"",IF(AND($B2396&gt;0,VALUE(SUBSTITUTE($B2396,"3","0"))=$B2396),1,0)),"")</f>
        <v/>
      </c>
      <c r="G2396" s="5" t="str">
        <f>IF(PhieuBauCu!$B$2&gt;3,IF(LEN($B2396)=0,"",IF(AND($B2396&gt;0,VALUE(SUBSTITUTE($B2396,"4","0"))=$B2396),1,0)),"")</f>
        <v/>
      </c>
      <c r="H2396" s="5" t="str">
        <f>IF(PhieuBauCu!$B$2&gt;4,IF(LEN($B2396)=0,"",IF(AND($B2396&gt;0,VALUE(SUBSTITUTE($B2396,"5","0"))=$B2396),1,0)),"")</f>
        <v/>
      </c>
      <c r="I2396" s="5" t="str">
        <f>IF(PhieuBauCu!$B$2&gt;5,IF(LEN($B2396)=0,"",IF(AND($B2396&gt;0,VALUE(SUBSTITUTE($B2396,"6","0"))=$B2396),1,0)),"")</f>
        <v/>
      </c>
      <c r="J2396" s="5" t="str">
        <f>IF(PhieuBauCu!$B$2&gt;6,IF(LEN($B2396)=0,"",IF(AND($B2396&gt;0,VALUE(SUBSTITUTE($B2396,"7","0"))=$B2396),1,0)),"")</f>
        <v/>
      </c>
      <c r="K2396" s="5" t="str">
        <f>IF(PhieuBauCu!$B$2&gt;7,IF(LEN($B2396)=0,"",IF(AND($B2396&gt;0,VALUE(SUBSTITUTE($B2396,"8","0"))=$B2396),1,0)),"")</f>
        <v/>
      </c>
      <c r="L2396" s="5" t="str">
        <f>IF(PhieuBauCu!$B$2&gt;8,IF(LEN($B2396)=0,"",IF(AND($B2396&gt;0,VALUE(SUBSTITUTE($B2396,"9","0"))=$B2396),1,0)),"")</f>
        <v/>
      </c>
      <c r="M2396" s="9">
        <f t="shared" si="75"/>
        <v>0</v>
      </c>
      <c r="N2396" s="36">
        <f>IF(AND(M2396&lt;=PhieuBauCu!$B$13,M2396&gt;=1),1,0)</f>
        <v>0</v>
      </c>
    </row>
    <row r="2397" spans="1:14" ht="28.5" customHeight="1">
      <c r="A2397" s="2">
        <v>2392</v>
      </c>
      <c r="B2397" s="3"/>
      <c r="C2397" s="48" t="str">
        <f t="shared" si="74"/>
        <v/>
      </c>
      <c r="D2397" s="5" t="str">
        <f>IF(PhieuBauCu!$B$2&gt;0,IF(LEN($B2397)=0,"",IF(AND($B2397&gt;0,VALUE(SUBSTITUTE($B2397,"1","0"))=$B2397),1,0)),"")</f>
        <v/>
      </c>
      <c r="E2397" s="5" t="str">
        <f>IF(PhieuBauCu!$B$2&gt;1,IF(LEN($B2397)=0,"",IF(AND($B2397&gt;0,VALUE(SUBSTITUTE($B2397,"2","0"))=$B2397),1,0)),"")</f>
        <v/>
      </c>
      <c r="F2397" s="5" t="str">
        <f>IF(PhieuBauCu!$B$2&gt;2,IF(LEN($B2397)=0,"",IF(AND($B2397&gt;0,VALUE(SUBSTITUTE($B2397,"3","0"))=$B2397),1,0)),"")</f>
        <v/>
      </c>
      <c r="G2397" s="5" t="str">
        <f>IF(PhieuBauCu!$B$2&gt;3,IF(LEN($B2397)=0,"",IF(AND($B2397&gt;0,VALUE(SUBSTITUTE($B2397,"4","0"))=$B2397),1,0)),"")</f>
        <v/>
      </c>
      <c r="H2397" s="5" t="str">
        <f>IF(PhieuBauCu!$B$2&gt;4,IF(LEN($B2397)=0,"",IF(AND($B2397&gt;0,VALUE(SUBSTITUTE($B2397,"5","0"))=$B2397),1,0)),"")</f>
        <v/>
      </c>
      <c r="I2397" s="5" t="str">
        <f>IF(PhieuBauCu!$B$2&gt;5,IF(LEN($B2397)=0,"",IF(AND($B2397&gt;0,VALUE(SUBSTITUTE($B2397,"6","0"))=$B2397),1,0)),"")</f>
        <v/>
      </c>
      <c r="J2397" s="5" t="str">
        <f>IF(PhieuBauCu!$B$2&gt;6,IF(LEN($B2397)=0,"",IF(AND($B2397&gt;0,VALUE(SUBSTITUTE($B2397,"7","0"))=$B2397),1,0)),"")</f>
        <v/>
      </c>
      <c r="K2397" s="5" t="str">
        <f>IF(PhieuBauCu!$B$2&gt;7,IF(LEN($B2397)=0,"",IF(AND($B2397&gt;0,VALUE(SUBSTITUTE($B2397,"8","0"))=$B2397),1,0)),"")</f>
        <v/>
      </c>
      <c r="L2397" s="5" t="str">
        <f>IF(PhieuBauCu!$B$2&gt;8,IF(LEN($B2397)=0,"",IF(AND($B2397&gt;0,VALUE(SUBSTITUTE($B2397,"9","0"))=$B2397),1,0)),"")</f>
        <v/>
      </c>
      <c r="M2397" s="9">
        <f t="shared" si="75"/>
        <v>0</v>
      </c>
      <c r="N2397" s="36">
        <f>IF(AND(M2397&lt;=PhieuBauCu!$B$13,M2397&gt;=1),1,0)</f>
        <v>0</v>
      </c>
    </row>
    <row r="2398" spans="1:14" ht="28.5" customHeight="1">
      <c r="A2398" s="2">
        <v>2393</v>
      </c>
      <c r="B2398" s="3"/>
      <c r="C2398" s="48" t="str">
        <f t="shared" si="74"/>
        <v/>
      </c>
      <c r="D2398" s="5" t="str">
        <f>IF(PhieuBauCu!$B$2&gt;0,IF(LEN($B2398)=0,"",IF(AND($B2398&gt;0,VALUE(SUBSTITUTE($B2398,"1","0"))=$B2398),1,0)),"")</f>
        <v/>
      </c>
      <c r="E2398" s="5" t="str">
        <f>IF(PhieuBauCu!$B$2&gt;1,IF(LEN($B2398)=0,"",IF(AND($B2398&gt;0,VALUE(SUBSTITUTE($B2398,"2","0"))=$B2398),1,0)),"")</f>
        <v/>
      </c>
      <c r="F2398" s="5" t="str">
        <f>IF(PhieuBauCu!$B$2&gt;2,IF(LEN($B2398)=0,"",IF(AND($B2398&gt;0,VALUE(SUBSTITUTE($B2398,"3","0"))=$B2398),1,0)),"")</f>
        <v/>
      </c>
      <c r="G2398" s="5" t="str">
        <f>IF(PhieuBauCu!$B$2&gt;3,IF(LEN($B2398)=0,"",IF(AND($B2398&gt;0,VALUE(SUBSTITUTE($B2398,"4","0"))=$B2398),1,0)),"")</f>
        <v/>
      </c>
      <c r="H2398" s="5" t="str">
        <f>IF(PhieuBauCu!$B$2&gt;4,IF(LEN($B2398)=0,"",IF(AND($B2398&gt;0,VALUE(SUBSTITUTE($B2398,"5","0"))=$B2398),1,0)),"")</f>
        <v/>
      </c>
      <c r="I2398" s="5" t="str">
        <f>IF(PhieuBauCu!$B$2&gt;5,IF(LEN($B2398)=0,"",IF(AND($B2398&gt;0,VALUE(SUBSTITUTE($B2398,"6","0"))=$B2398),1,0)),"")</f>
        <v/>
      </c>
      <c r="J2398" s="5" t="str">
        <f>IF(PhieuBauCu!$B$2&gt;6,IF(LEN($B2398)=0,"",IF(AND($B2398&gt;0,VALUE(SUBSTITUTE($B2398,"7","0"))=$B2398),1,0)),"")</f>
        <v/>
      </c>
      <c r="K2398" s="5" t="str">
        <f>IF(PhieuBauCu!$B$2&gt;7,IF(LEN($B2398)=0,"",IF(AND($B2398&gt;0,VALUE(SUBSTITUTE($B2398,"8","0"))=$B2398),1,0)),"")</f>
        <v/>
      </c>
      <c r="L2398" s="5" t="str">
        <f>IF(PhieuBauCu!$B$2&gt;8,IF(LEN($B2398)=0,"",IF(AND($B2398&gt;0,VALUE(SUBSTITUTE($B2398,"9","0"))=$B2398),1,0)),"")</f>
        <v/>
      </c>
      <c r="M2398" s="9">
        <f t="shared" si="75"/>
        <v>0</v>
      </c>
      <c r="N2398" s="36">
        <f>IF(AND(M2398&lt;=PhieuBauCu!$B$13,M2398&gt;=1),1,0)</f>
        <v>0</v>
      </c>
    </row>
    <row r="2399" spans="1:14" ht="28.5" customHeight="1">
      <c r="A2399" s="2">
        <v>2394</v>
      </c>
      <c r="B2399" s="3"/>
      <c r="C2399" s="48" t="str">
        <f t="shared" si="74"/>
        <v/>
      </c>
      <c r="D2399" s="5" t="str">
        <f>IF(PhieuBauCu!$B$2&gt;0,IF(LEN($B2399)=0,"",IF(AND($B2399&gt;0,VALUE(SUBSTITUTE($B2399,"1","0"))=$B2399),1,0)),"")</f>
        <v/>
      </c>
      <c r="E2399" s="5" t="str">
        <f>IF(PhieuBauCu!$B$2&gt;1,IF(LEN($B2399)=0,"",IF(AND($B2399&gt;0,VALUE(SUBSTITUTE($B2399,"2","0"))=$B2399),1,0)),"")</f>
        <v/>
      </c>
      <c r="F2399" s="5" t="str">
        <f>IF(PhieuBauCu!$B$2&gt;2,IF(LEN($B2399)=0,"",IF(AND($B2399&gt;0,VALUE(SUBSTITUTE($B2399,"3","0"))=$B2399),1,0)),"")</f>
        <v/>
      </c>
      <c r="G2399" s="5" t="str">
        <f>IF(PhieuBauCu!$B$2&gt;3,IF(LEN($B2399)=0,"",IF(AND($B2399&gt;0,VALUE(SUBSTITUTE($B2399,"4","0"))=$B2399),1,0)),"")</f>
        <v/>
      </c>
      <c r="H2399" s="5" t="str">
        <f>IF(PhieuBauCu!$B$2&gt;4,IF(LEN($B2399)=0,"",IF(AND($B2399&gt;0,VALUE(SUBSTITUTE($B2399,"5","0"))=$B2399),1,0)),"")</f>
        <v/>
      </c>
      <c r="I2399" s="5" t="str">
        <f>IF(PhieuBauCu!$B$2&gt;5,IF(LEN($B2399)=0,"",IF(AND($B2399&gt;0,VALUE(SUBSTITUTE($B2399,"6","0"))=$B2399),1,0)),"")</f>
        <v/>
      </c>
      <c r="J2399" s="5" t="str">
        <f>IF(PhieuBauCu!$B$2&gt;6,IF(LEN($B2399)=0,"",IF(AND($B2399&gt;0,VALUE(SUBSTITUTE($B2399,"7","0"))=$B2399),1,0)),"")</f>
        <v/>
      </c>
      <c r="K2399" s="5" t="str">
        <f>IF(PhieuBauCu!$B$2&gt;7,IF(LEN($B2399)=0,"",IF(AND($B2399&gt;0,VALUE(SUBSTITUTE($B2399,"8","0"))=$B2399),1,0)),"")</f>
        <v/>
      </c>
      <c r="L2399" s="5" t="str">
        <f>IF(PhieuBauCu!$B$2&gt;8,IF(LEN($B2399)=0,"",IF(AND($B2399&gt;0,VALUE(SUBSTITUTE($B2399,"9","0"))=$B2399),1,0)),"")</f>
        <v/>
      </c>
      <c r="M2399" s="9">
        <f t="shared" si="75"/>
        <v>0</v>
      </c>
      <c r="N2399" s="36">
        <f>IF(AND(M2399&lt;=PhieuBauCu!$B$13,M2399&gt;=1),1,0)</f>
        <v>0</v>
      </c>
    </row>
    <row r="2400" spans="1:14" ht="28.5" customHeight="1">
      <c r="A2400" s="2">
        <v>2395</v>
      </c>
      <c r="B2400" s="3"/>
      <c r="C2400" s="48" t="str">
        <f t="shared" si="74"/>
        <v/>
      </c>
      <c r="D2400" s="5" t="str">
        <f>IF(PhieuBauCu!$B$2&gt;0,IF(LEN($B2400)=0,"",IF(AND($B2400&gt;0,VALUE(SUBSTITUTE($B2400,"1","0"))=$B2400),1,0)),"")</f>
        <v/>
      </c>
      <c r="E2400" s="5" t="str">
        <f>IF(PhieuBauCu!$B$2&gt;1,IF(LEN($B2400)=0,"",IF(AND($B2400&gt;0,VALUE(SUBSTITUTE($B2400,"2","0"))=$B2400),1,0)),"")</f>
        <v/>
      </c>
      <c r="F2400" s="5" t="str">
        <f>IF(PhieuBauCu!$B$2&gt;2,IF(LEN($B2400)=0,"",IF(AND($B2400&gt;0,VALUE(SUBSTITUTE($B2400,"3","0"))=$B2400),1,0)),"")</f>
        <v/>
      </c>
      <c r="G2400" s="5" t="str">
        <f>IF(PhieuBauCu!$B$2&gt;3,IF(LEN($B2400)=0,"",IF(AND($B2400&gt;0,VALUE(SUBSTITUTE($B2400,"4","0"))=$B2400),1,0)),"")</f>
        <v/>
      </c>
      <c r="H2400" s="5" t="str">
        <f>IF(PhieuBauCu!$B$2&gt;4,IF(LEN($B2400)=0,"",IF(AND($B2400&gt;0,VALUE(SUBSTITUTE($B2400,"5","0"))=$B2400),1,0)),"")</f>
        <v/>
      </c>
      <c r="I2400" s="5" t="str">
        <f>IF(PhieuBauCu!$B$2&gt;5,IF(LEN($B2400)=0,"",IF(AND($B2400&gt;0,VALUE(SUBSTITUTE($B2400,"6","0"))=$B2400),1,0)),"")</f>
        <v/>
      </c>
      <c r="J2400" s="5" t="str">
        <f>IF(PhieuBauCu!$B$2&gt;6,IF(LEN($B2400)=0,"",IF(AND($B2400&gt;0,VALUE(SUBSTITUTE($B2400,"7","0"))=$B2400),1,0)),"")</f>
        <v/>
      </c>
      <c r="K2400" s="5" t="str">
        <f>IF(PhieuBauCu!$B$2&gt;7,IF(LEN($B2400)=0,"",IF(AND($B2400&gt;0,VALUE(SUBSTITUTE($B2400,"8","0"))=$B2400),1,0)),"")</f>
        <v/>
      </c>
      <c r="L2400" s="5" t="str">
        <f>IF(PhieuBauCu!$B$2&gt;8,IF(LEN($B2400)=0,"",IF(AND($B2400&gt;0,VALUE(SUBSTITUTE($B2400,"9","0"))=$B2400),1,0)),"")</f>
        <v/>
      </c>
      <c r="M2400" s="9">
        <f t="shared" si="75"/>
        <v>0</v>
      </c>
      <c r="N2400" s="36">
        <f>IF(AND(M2400&lt;=PhieuBauCu!$B$13,M2400&gt;=1),1,0)</f>
        <v>0</v>
      </c>
    </row>
    <row r="2401" spans="1:14" ht="28.5" customHeight="1">
      <c r="A2401" s="2">
        <v>2396</v>
      </c>
      <c r="B2401" s="3"/>
      <c r="C2401" s="48" t="str">
        <f t="shared" si="74"/>
        <v/>
      </c>
      <c r="D2401" s="5" t="str">
        <f>IF(PhieuBauCu!$B$2&gt;0,IF(LEN($B2401)=0,"",IF(AND($B2401&gt;0,VALUE(SUBSTITUTE($B2401,"1","0"))=$B2401),1,0)),"")</f>
        <v/>
      </c>
      <c r="E2401" s="5" t="str">
        <f>IF(PhieuBauCu!$B$2&gt;1,IF(LEN($B2401)=0,"",IF(AND($B2401&gt;0,VALUE(SUBSTITUTE($B2401,"2","0"))=$B2401),1,0)),"")</f>
        <v/>
      </c>
      <c r="F2401" s="5" t="str">
        <f>IF(PhieuBauCu!$B$2&gt;2,IF(LEN($B2401)=0,"",IF(AND($B2401&gt;0,VALUE(SUBSTITUTE($B2401,"3","0"))=$B2401),1,0)),"")</f>
        <v/>
      </c>
      <c r="G2401" s="5" t="str">
        <f>IF(PhieuBauCu!$B$2&gt;3,IF(LEN($B2401)=0,"",IF(AND($B2401&gt;0,VALUE(SUBSTITUTE($B2401,"4","0"))=$B2401),1,0)),"")</f>
        <v/>
      </c>
      <c r="H2401" s="5" t="str">
        <f>IF(PhieuBauCu!$B$2&gt;4,IF(LEN($B2401)=0,"",IF(AND($B2401&gt;0,VALUE(SUBSTITUTE($B2401,"5","0"))=$B2401),1,0)),"")</f>
        <v/>
      </c>
      <c r="I2401" s="5" t="str">
        <f>IF(PhieuBauCu!$B$2&gt;5,IF(LEN($B2401)=0,"",IF(AND($B2401&gt;0,VALUE(SUBSTITUTE($B2401,"6","0"))=$B2401),1,0)),"")</f>
        <v/>
      </c>
      <c r="J2401" s="5" t="str">
        <f>IF(PhieuBauCu!$B$2&gt;6,IF(LEN($B2401)=0,"",IF(AND($B2401&gt;0,VALUE(SUBSTITUTE($B2401,"7","0"))=$B2401),1,0)),"")</f>
        <v/>
      </c>
      <c r="K2401" s="5" t="str">
        <f>IF(PhieuBauCu!$B$2&gt;7,IF(LEN($B2401)=0,"",IF(AND($B2401&gt;0,VALUE(SUBSTITUTE($B2401,"8","0"))=$B2401),1,0)),"")</f>
        <v/>
      </c>
      <c r="L2401" s="5" t="str">
        <f>IF(PhieuBauCu!$B$2&gt;8,IF(LEN($B2401)=0,"",IF(AND($B2401&gt;0,VALUE(SUBSTITUTE($B2401,"9","0"))=$B2401),1,0)),"")</f>
        <v/>
      </c>
      <c r="M2401" s="9">
        <f t="shared" si="75"/>
        <v>0</v>
      </c>
      <c r="N2401" s="36">
        <f>IF(AND(M2401&lt;=PhieuBauCu!$B$13,M2401&gt;=1),1,0)</f>
        <v>0</v>
      </c>
    </row>
    <row r="2402" spans="1:14" ht="28.5" customHeight="1">
      <c r="A2402" s="2">
        <v>2397</v>
      </c>
      <c r="B2402" s="3"/>
      <c r="C2402" s="48" t="str">
        <f t="shared" si="74"/>
        <v/>
      </c>
      <c r="D2402" s="5" t="str">
        <f>IF(PhieuBauCu!$B$2&gt;0,IF(LEN($B2402)=0,"",IF(AND($B2402&gt;0,VALUE(SUBSTITUTE($B2402,"1","0"))=$B2402),1,0)),"")</f>
        <v/>
      </c>
      <c r="E2402" s="5" t="str">
        <f>IF(PhieuBauCu!$B$2&gt;1,IF(LEN($B2402)=0,"",IF(AND($B2402&gt;0,VALUE(SUBSTITUTE($B2402,"2","0"))=$B2402),1,0)),"")</f>
        <v/>
      </c>
      <c r="F2402" s="5" t="str">
        <f>IF(PhieuBauCu!$B$2&gt;2,IF(LEN($B2402)=0,"",IF(AND($B2402&gt;0,VALUE(SUBSTITUTE($B2402,"3","0"))=$B2402),1,0)),"")</f>
        <v/>
      </c>
      <c r="G2402" s="5" t="str">
        <f>IF(PhieuBauCu!$B$2&gt;3,IF(LEN($B2402)=0,"",IF(AND($B2402&gt;0,VALUE(SUBSTITUTE($B2402,"4","0"))=$B2402),1,0)),"")</f>
        <v/>
      </c>
      <c r="H2402" s="5" t="str">
        <f>IF(PhieuBauCu!$B$2&gt;4,IF(LEN($B2402)=0,"",IF(AND($B2402&gt;0,VALUE(SUBSTITUTE($B2402,"5","0"))=$B2402),1,0)),"")</f>
        <v/>
      </c>
      <c r="I2402" s="5" t="str">
        <f>IF(PhieuBauCu!$B$2&gt;5,IF(LEN($B2402)=0,"",IF(AND($B2402&gt;0,VALUE(SUBSTITUTE($B2402,"6","0"))=$B2402),1,0)),"")</f>
        <v/>
      </c>
      <c r="J2402" s="5" t="str">
        <f>IF(PhieuBauCu!$B$2&gt;6,IF(LEN($B2402)=0,"",IF(AND($B2402&gt;0,VALUE(SUBSTITUTE($B2402,"7","0"))=$B2402),1,0)),"")</f>
        <v/>
      </c>
      <c r="K2402" s="5" t="str">
        <f>IF(PhieuBauCu!$B$2&gt;7,IF(LEN($B2402)=0,"",IF(AND($B2402&gt;0,VALUE(SUBSTITUTE($B2402,"8","0"))=$B2402),1,0)),"")</f>
        <v/>
      </c>
      <c r="L2402" s="5" t="str">
        <f>IF(PhieuBauCu!$B$2&gt;8,IF(LEN($B2402)=0,"",IF(AND($B2402&gt;0,VALUE(SUBSTITUTE($B2402,"9","0"))=$B2402),1,0)),"")</f>
        <v/>
      </c>
      <c r="M2402" s="9">
        <f t="shared" si="75"/>
        <v>0</v>
      </c>
      <c r="N2402" s="36">
        <f>IF(AND(M2402&lt;=PhieuBauCu!$B$13,M2402&gt;=1),1,0)</f>
        <v>0</v>
      </c>
    </row>
    <row r="2403" spans="1:14" ht="28.5" customHeight="1">
      <c r="A2403" s="2">
        <v>2398</v>
      </c>
      <c r="B2403" s="3"/>
      <c r="C2403" s="48" t="str">
        <f t="shared" si="74"/>
        <v/>
      </c>
      <c r="D2403" s="5" t="str">
        <f>IF(PhieuBauCu!$B$2&gt;0,IF(LEN($B2403)=0,"",IF(AND($B2403&gt;0,VALUE(SUBSTITUTE($B2403,"1","0"))=$B2403),1,0)),"")</f>
        <v/>
      </c>
      <c r="E2403" s="5" t="str">
        <f>IF(PhieuBauCu!$B$2&gt;1,IF(LEN($B2403)=0,"",IF(AND($B2403&gt;0,VALUE(SUBSTITUTE($B2403,"2","0"))=$B2403),1,0)),"")</f>
        <v/>
      </c>
      <c r="F2403" s="5" t="str">
        <f>IF(PhieuBauCu!$B$2&gt;2,IF(LEN($B2403)=0,"",IF(AND($B2403&gt;0,VALUE(SUBSTITUTE($B2403,"3","0"))=$B2403),1,0)),"")</f>
        <v/>
      </c>
      <c r="G2403" s="5" t="str">
        <f>IF(PhieuBauCu!$B$2&gt;3,IF(LEN($B2403)=0,"",IF(AND($B2403&gt;0,VALUE(SUBSTITUTE($B2403,"4","0"))=$B2403),1,0)),"")</f>
        <v/>
      </c>
      <c r="H2403" s="5" t="str">
        <f>IF(PhieuBauCu!$B$2&gt;4,IF(LEN($B2403)=0,"",IF(AND($B2403&gt;0,VALUE(SUBSTITUTE($B2403,"5","0"))=$B2403),1,0)),"")</f>
        <v/>
      </c>
      <c r="I2403" s="5" t="str">
        <f>IF(PhieuBauCu!$B$2&gt;5,IF(LEN($B2403)=0,"",IF(AND($B2403&gt;0,VALUE(SUBSTITUTE($B2403,"6","0"))=$B2403),1,0)),"")</f>
        <v/>
      </c>
      <c r="J2403" s="5" t="str">
        <f>IF(PhieuBauCu!$B$2&gt;6,IF(LEN($B2403)=0,"",IF(AND($B2403&gt;0,VALUE(SUBSTITUTE($B2403,"7","0"))=$B2403),1,0)),"")</f>
        <v/>
      </c>
      <c r="K2403" s="5" t="str">
        <f>IF(PhieuBauCu!$B$2&gt;7,IF(LEN($B2403)=0,"",IF(AND($B2403&gt;0,VALUE(SUBSTITUTE($B2403,"8","0"))=$B2403),1,0)),"")</f>
        <v/>
      </c>
      <c r="L2403" s="5" t="str">
        <f>IF(PhieuBauCu!$B$2&gt;8,IF(LEN($B2403)=0,"",IF(AND($B2403&gt;0,VALUE(SUBSTITUTE($B2403,"9","0"))=$B2403),1,0)),"")</f>
        <v/>
      </c>
      <c r="M2403" s="9">
        <f t="shared" si="75"/>
        <v>0</v>
      </c>
      <c r="N2403" s="36">
        <f>IF(AND(M2403&lt;=PhieuBauCu!$B$13,M2403&gt;=1),1,0)</f>
        <v>0</v>
      </c>
    </row>
    <row r="2404" spans="1:14" ht="28.5" customHeight="1">
      <c r="A2404" s="2">
        <v>2399</v>
      </c>
      <c r="B2404" s="3"/>
      <c r="C2404" s="48" t="str">
        <f t="shared" si="74"/>
        <v/>
      </c>
      <c r="D2404" s="5" t="str">
        <f>IF(PhieuBauCu!$B$2&gt;0,IF(LEN($B2404)=0,"",IF(AND($B2404&gt;0,VALUE(SUBSTITUTE($B2404,"1","0"))=$B2404),1,0)),"")</f>
        <v/>
      </c>
      <c r="E2404" s="5" t="str">
        <f>IF(PhieuBauCu!$B$2&gt;1,IF(LEN($B2404)=0,"",IF(AND($B2404&gt;0,VALUE(SUBSTITUTE($B2404,"2","0"))=$B2404),1,0)),"")</f>
        <v/>
      </c>
      <c r="F2404" s="5" t="str">
        <f>IF(PhieuBauCu!$B$2&gt;2,IF(LEN($B2404)=0,"",IF(AND($B2404&gt;0,VALUE(SUBSTITUTE($B2404,"3","0"))=$B2404),1,0)),"")</f>
        <v/>
      </c>
      <c r="G2404" s="5" t="str">
        <f>IF(PhieuBauCu!$B$2&gt;3,IF(LEN($B2404)=0,"",IF(AND($B2404&gt;0,VALUE(SUBSTITUTE($B2404,"4","0"))=$B2404),1,0)),"")</f>
        <v/>
      </c>
      <c r="H2404" s="5" t="str">
        <f>IF(PhieuBauCu!$B$2&gt;4,IF(LEN($B2404)=0,"",IF(AND($B2404&gt;0,VALUE(SUBSTITUTE($B2404,"5","0"))=$B2404),1,0)),"")</f>
        <v/>
      </c>
      <c r="I2404" s="5" t="str">
        <f>IF(PhieuBauCu!$B$2&gt;5,IF(LEN($B2404)=0,"",IF(AND($B2404&gt;0,VALUE(SUBSTITUTE($B2404,"6","0"))=$B2404),1,0)),"")</f>
        <v/>
      </c>
      <c r="J2404" s="5" t="str">
        <f>IF(PhieuBauCu!$B$2&gt;6,IF(LEN($B2404)=0,"",IF(AND($B2404&gt;0,VALUE(SUBSTITUTE($B2404,"7","0"))=$B2404),1,0)),"")</f>
        <v/>
      </c>
      <c r="K2404" s="5" t="str">
        <f>IF(PhieuBauCu!$B$2&gt;7,IF(LEN($B2404)=0,"",IF(AND($B2404&gt;0,VALUE(SUBSTITUTE($B2404,"8","0"))=$B2404),1,0)),"")</f>
        <v/>
      </c>
      <c r="L2404" s="5" t="str">
        <f>IF(PhieuBauCu!$B$2&gt;8,IF(LEN($B2404)=0,"",IF(AND($B2404&gt;0,VALUE(SUBSTITUTE($B2404,"9","0"))=$B2404),1,0)),"")</f>
        <v/>
      </c>
      <c r="M2404" s="9">
        <f t="shared" si="75"/>
        <v>0</v>
      </c>
      <c r="N2404" s="36">
        <f>IF(AND(M2404&lt;=PhieuBauCu!$B$13,M2404&gt;=1),1,0)</f>
        <v>0</v>
      </c>
    </row>
    <row r="2405" spans="1:14" ht="28.5" customHeight="1">
      <c r="A2405" s="2">
        <v>2400</v>
      </c>
      <c r="B2405" s="3"/>
      <c r="C2405" s="48" t="str">
        <f t="shared" si="74"/>
        <v/>
      </c>
      <c r="D2405" s="5" t="str">
        <f>IF(PhieuBauCu!$B$2&gt;0,IF(LEN($B2405)=0,"",IF(AND($B2405&gt;0,VALUE(SUBSTITUTE($B2405,"1","0"))=$B2405),1,0)),"")</f>
        <v/>
      </c>
      <c r="E2405" s="5" t="str">
        <f>IF(PhieuBauCu!$B$2&gt;1,IF(LEN($B2405)=0,"",IF(AND($B2405&gt;0,VALUE(SUBSTITUTE($B2405,"2","0"))=$B2405),1,0)),"")</f>
        <v/>
      </c>
      <c r="F2405" s="5" t="str">
        <f>IF(PhieuBauCu!$B$2&gt;2,IF(LEN($B2405)=0,"",IF(AND($B2405&gt;0,VALUE(SUBSTITUTE($B2405,"3","0"))=$B2405),1,0)),"")</f>
        <v/>
      </c>
      <c r="G2405" s="5" t="str">
        <f>IF(PhieuBauCu!$B$2&gt;3,IF(LEN($B2405)=0,"",IF(AND($B2405&gt;0,VALUE(SUBSTITUTE($B2405,"4","0"))=$B2405),1,0)),"")</f>
        <v/>
      </c>
      <c r="H2405" s="5" t="str">
        <f>IF(PhieuBauCu!$B$2&gt;4,IF(LEN($B2405)=0,"",IF(AND($B2405&gt;0,VALUE(SUBSTITUTE($B2405,"5","0"))=$B2405),1,0)),"")</f>
        <v/>
      </c>
      <c r="I2405" s="5" t="str">
        <f>IF(PhieuBauCu!$B$2&gt;5,IF(LEN($B2405)=0,"",IF(AND($B2405&gt;0,VALUE(SUBSTITUTE($B2405,"6","0"))=$B2405),1,0)),"")</f>
        <v/>
      </c>
      <c r="J2405" s="5" t="str">
        <f>IF(PhieuBauCu!$B$2&gt;6,IF(LEN($B2405)=0,"",IF(AND($B2405&gt;0,VALUE(SUBSTITUTE($B2405,"7","0"))=$B2405),1,0)),"")</f>
        <v/>
      </c>
      <c r="K2405" s="5" t="str">
        <f>IF(PhieuBauCu!$B$2&gt;7,IF(LEN($B2405)=0,"",IF(AND($B2405&gt;0,VALUE(SUBSTITUTE($B2405,"8","0"))=$B2405),1,0)),"")</f>
        <v/>
      </c>
      <c r="L2405" s="5" t="str">
        <f>IF(PhieuBauCu!$B$2&gt;8,IF(LEN($B2405)=0,"",IF(AND($B2405&gt;0,VALUE(SUBSTITUTE($B2405,"9","0"))=$B2405),1,0)),"")</f>
        <v/>
      </c>
      <c r="M2405" s="9">
        <f t="shared" si="75"/>
        <v>0</v>
      </c>
      <c r="N2405" s="36">
        <f>IF(AND(M2405&lt;=PhieuBauCu!$B$13,M2405&gt;=1),1,0)</f>
        <v>0</v>
      </c>
    </row>
    <row r="2406" spans="1:14" ht="28.5" customHeight="1">
      <c r="A2406" s="2">
        <v>2401</v>
      </c>
      <c r="B2406" s="3"/>
      <c r="C2406" s="48" t="str">
        <f t="shared" si="74"/>
        <v/>
      </c>
      <c r="D2406" s="5" t="str">
        <f>IF(PhieuBauCu!$B$2&gt;0,IF(LEN($B2406)=0,"",IF(AND($B2406&gt;0,VALUE(SUBSTITUTE($B2406,"1","0"))=$B2406),1,0)),"")</f>
        <v/>
      </c>
      <c r="E2406" s="5" t="str">
        <f>IF(PhieuBauCu!$B$2&gt;1,IF(LEN($B2406)=0,"",IF(AND($B2406&gt;0,VALUE(SUBSTITUTE($B2406,"2","0"))=$B2406),1,0)),"")</f>
        <v/>
      </c>
      <c r="F2406" s="5" t="str">
        <f>IF(PhieuBauCu!$B$2&gt;2,IF(LEN($B2406)=0,"",IF(AND($B2406&gt;0,VALUE(SUBSTITUTE($B2406,"3","0"))=$B2406),1,0)),"")</f>
        <v/>
      </c>
      <c r="G2406" s="5" t="str">
        <f>IF(PhieuBauCu!$B$2&gt;3,IF(LEN($B2406)=0,"",IF(AND($B2406&gt;0,VALUE(SUBSTITUTE($B2406,"4","0"))=$B2406),1,0)),"")</f>
        <v/>
      </c>
      <c r="H2406" s="5" t="str">
        <f>IF(PhieuBauCu!$B$2&gt;4,IF(LEN($B2406)=0,"",IF(AND($B2406&gt;0,VALUE(SUBSTITUTE($B2406,"5","0"))=$B2406),1,0)),"")</f>
        <v/>
      </c>
      <c r="I2406" s="5" t="str">
        <f>IF(PhieuBauCu!$B$2&gt;5,IF(LEN($B2406)=0,"",IF(AND($B2406&gt;0,VALUE(SUBSTITUTE($B2406,"6","0"))=$B2406),1,0)),"")</f>
        <v/>
      </c>
      <c r="J2406" s="5" t="str">
        <f>IF(PhieuBauCu!$B$2&gt;6,IF(LEN($B2406)=0,"",IF(AND($B2406&gt;0,VALUE(SUBSTITUTE($B2406,"7","0"))=$B2406),1,0)),"")</f>
        <v/>
      </c>
      <c r="K2406" s="5" t="str">
        <f>IF(PhieuBauCu!$B$2&gt;7,IF(LEN($B2406)=0,"",IF(AND($B2406&gt;0,VALUE(SUBSTITUTE($B2406,"8","0"))=$B2406),1,0)),"")</f>
        <v/>
      </c>
      <c r="L2406" s="5" t="str">
        <f>IF(PhieuBauCu!$B$2&gt;8,IF(LEN($B2406)=0,"",IF(AND($B2406&gt;0,VALUE(SUBSTITUTE($B2406,"9","0"))=$B2406),1,0)),"")</f>
        <v/>
      </c>
      <c r="M2406" s="9">
        <f t="shared" si="75"/>
        <v>0</v>
      </c>
      <c r="N2406" s="36">
        <f>IF(AND(M2406&lt;=PhieuBauCu!$B$13,M2406&gt;=1),1,0)</f>
        <v>0</v>
      </c>
    </row>
    <row r="2407" spans="1:14" ht="28.5" customHeight="1">
      <c r="A2407" s="2">
        <v>2402</v>
      </c>
      <c r="B2407" s="3"/>
      <c r="C2407" s="48" t="str">
        <f t="shared" si="74"/>
        <v/>
      </c>
      <c r="D2407" s="5" t="str">
        <f>IF(PhieuBauCu!$B$2&gt;0,IF(LEN($B2407)=0,"",IF(AND($B2407&gt;0,VALUE(SUBSTITUTE($B2407,"1","0"))=$B2407),1,0)),"")</f>
        <v/>
      </c>
      <c r="E2407" s="5" t="str">
        <f>IF(PhieuBauCu!$B$2&gt;1,IF(LEN($B2407)=0,"",IF(AND($B2407&gt;0,VALUE(SUBSTITUTE($B2407,"2","0"))=$B2407),1,0)),"")</f>
        <v/>
      </c>
      <c r="F2407" s="5" t="str">
        <f>IF(PhieuBauCu!$B$2&gt;2,IF(LEN($B2407)=0,"",IF(AND($B2407&gt;0,VALUE(SUBSTITUTE($B2407,"3","0"))=$B2407),1,0)),"")</f>
        <v/>
      </c>
      <c r="G2407" s="5" t="str">
        <f>IF(PhieuBauCu!$B$2&gt;3,IF(LEN($B2407)=0,"",IF(AND($B2407&gt;0,VALUE(SUBSTITUTE($B2407,"4","0"))=$B2407),1,0)),"")</f>
        <v/>
      </c>
      <c r="H2407" s="5" t="str">
        <f>IF(PhieuBauCu!$B$2&gt;4,IF(LEN($B2407)=0,"",IF(AND($B2407&gt;0,VALUE(SUBSTITUTE($B2407,"5","0"))=$B2407),1,0)),"")</f>
        <v/>
      </c>
      <c r="I2407" s="5" t="str">
        <f>IF(PhieuBauCu!$B$2&gt;5,IF(LEN($B2407)=0,"",IF(AND($B2407&gt;0,VALUE(SUBSTITUTE($B2407,"6","0"))=$B2407),1,0)),"")</f>
        <v/>
      </c>
      <c r="J2407" s="5" t="str">
        <f>IF(PhieuBauCu!$B$2&gt;6,IF(LEN($B2407)=0,"",IF(AND($B2407&gt;0,VALUE(SUBSTITUTE($B2407,"7","0"))=$B2407),1,0)),"")</f>
        <v/>
      </c>
      <c r="K2407" s="5" t="str">
        <f>IF(PhieuBauCu!$B$2&gt;7,IF(LEN($B2407)=0,"",IF(AND($B2407&gt;0,VALUE(SUBSTITUTE($B2407,"8","0"))=$B2407),1,0)),"")</f>
        <v/>
      </c>
      <c r="L2407" s="5" t="str">
        <f>IF(PhieuBauCu!$B$2&gt;8,IF(LEN($B2407)=0,"",IF(AND($B2407&gt;0,VALUE(SUBSTITUTE($B2407,"9","0"))=$B2407),1,0)),"")</f>
        <v/>
      </c>
      <c r="M2407" s="9">
        <f t="shared" si="75"/>
        <v>0</v>
      </c>
      <c r="N2407" s="36">
        <f>IF(AND(M2407&lt;=PhieuBauCu!$B$13,M2407&gt;=1),1,0)</f>
        <v>0</v>
      </c>
    </row>
    <row r="2408" spans="1:14" ht="28.5" customHeight="1">
      <c r="A2408" s="2">
        <v>2403</v>
      </c>
      <c r="B2408" s="3"/>
      <c r="C2408" s="48" t="str">
        <f t="shared" si="74"/>
        <v/>
      </c>
      <c r="D2408" s="5" t="str">
        <f>IF(PhieuBauCu!$B$2&gt;0,IF(LEN($B2408)=0,"",IF(AND($B2408&gt;0,VALUE(SUBSTITUTE($B2408,"1","0"))=$B2408),1,0)),"")</f>
        <v/>
      </c>
      <c r="E2408" s="5" t="str">
        <f>IF(PhieuBauCu!$B$2&gt;1,IF(LEN($B2408)=0,"",IF(AND($B2408&gt;0,VALUE(SUBSTITUTE($B2408,"2","0"))=$B2408),1,0)),"")</f>
        <v/>
      </c>
      <c r="F2408" s="5" t="str">
        <f>IF(PhieuBauCu!$B$2&gt;2,IF(LEN($B2408)=0,"",IF(AND($B2408&gt;0,VALUE(SUBSTITUTE($B2408,"3","0"))=$B2408),1,0)),"")</f>
        <v/>
      </c>
      <c r="G2408" s="5" t="str">
        <f>IF(PhieuBauCu!$B$2&gt;3,IF(LEN($B2408)=0,"",IF(AND($B2408&gt;0,VALUE(SUBSTITUTE($B2408,"4","0"))=$B2408),1,0)),"")</f>
        <v/>
      </c>
      <c r="H2408" s="5" t="str">
        <f>IF(PhieuBauCu!$B$2&gt;4,IF(LEN($B2408)=0,"",IF(AND($B2408&gt;0,VALUE(SUBSTITUTE($B2408,"5","0"))=$B2408),1,0)),"")</f>
        <v/>
      </c>
      <c r="I2408" s="5" t="str">
        <f>IF(PhieuBauCu!$B$2&gt;5,IF(LEN($B2408)=0,"",IF(AND($B2408&gt;0,VALUE(SUBSTITUTE($B2408,"6","0"))=$B2408),1,0)),"")</f>
        <v/>
      </c>
      <c r="J2408" s="5" t="str">
        <f>IF(PhieuBauCu!$B$2&gt;6,IF(LEN($B2408)=0,"",IF(AND($B2408&gt;0,VALUE(SUBSTITUTE($B2408,"7","0"))=$B2408),1,0)),"")</f>
        <v/>
      </c>
      <c r="K2408" s="5" t="str">
        <f>IF(PhieuBauCu!$B$2&gt;7,IF(LEN($B2408)=0,"",IF(AND($B2408&gt;0,VALUE(SUBSTITUTE($B2408,"8","0"))=$B2408),1,0)),"")</f>
        <v/>
      </c>
      <c r="L2408" s="5" t="str">
        <f>IF(PhieuBauCu!$B$2&gt;8,IF(LEN($B2408)=0,"",IF(AND($B2408&gt;0,VALUE(SUBSTITUTE($B2408,"9","0"))=$B2408),1,0)),"")</f>
        <v/>
      </c>
      <c r="M2408" s="9">
        <f t="shared" si="75"/>
        <v>0</v>
      </c>
      <c r="N2408" s="36">
        <f>IF(AND(M2408&lt;=PhieuBauCu!$B$13,M2408&gt;=1),1,0)</f>
        <v>0</v>
      </c>
    </row>
    <row r="2409" spans="1:14" ht="28.5" customHeight="1">
      <c r="A2409" s="2">
        <v>2404</v>
      </c>
      <c r="B2409" s="3"/>
      <c r="C2409" s="48" t="str">
        <f t="shared" si="74"/>
        <v/>
      </c>
      <c r="D2409" s="5" t="str">
        <f>IF(PhieuBauCu!$B$2&gt;0,IF(LEN($B2409)=0,"",IF(AND($B2409&gt;0,VALUE(SUBSTITUTE($B2409,"1","0"))=$B2409),1,0)),"")</f>
        <v/>
      </c>
      <c r="E2409" s="5" t="str">
        <f>IF(PhieuBauCu!$B$2&gt;1,IF(LEN($B2409)=0,"",IF(AND($B2409&gt;0,VALUE(SUBSTITUTE($B2409,"2","0"))=$B2409),1,0)),"")</f>
        <v/>
      </c>
      <c r="F2409" s="5" t="str">
        <f>IF(PhieuBauCu!$B$2&gt;2,IF(LEN($B2409)=0,"",IF(AND($B2409&gt;0,VALUE(SUBSTITUTE($B2409,"3","0"))=$B2409),1,0)),"")</f>
        <v/>
      </c>
      <c r="G2409" s="5" t="str">
        <f>IF(PhieuBauCu!$B$2&gt;3,IF(LEN($B2409)=0,"",IF(AND($B2409&gt;0,VALUE(SUBSTITUTE($B2409,"4","0"))=$B2409),1,0)),"")</f>
        <v/>
      </c>
      <c r="H2409" s="5" t="str">
        <f>IF(PhieuBauCu!$B$2&gt;4,IF(LEN($B2409)=0,"",IF(AND($B2409&gt;0,VALUE(SUBSTITUTE($B2409,"5","0"))=$B2409),1,0)),"")</f>
        <v/>
      </c>
      <c r="I2409" s="5" t="str">
        <f>IF(PhieuBauCu!$B$2&gt;5,IF(LEN($B2409)=0,"",IF(AND($B2409&gt;0,VALUE(SUBSTITUTE($B2409,"6","0"))=$B2409),1,0)),"")</f>
        <v/>
      </c>
      <c r="J2409" s="5" t="str">
        <f>IF(PhieuBauCu!$B$2&gt;6,IF(LEN($B2409)=0,"",IF(AND($B2409&gt;0,VALUE(SUBSTITUTE($B2409,"7","0"))=$B2409),1,0)),"")</f>
        <v/>
      </c>
      <c r="K2409" s="5" t="str">
        <f>IF(PhieuBauCu!$B$2&gt;7,IF(LEN($B2409)=0,"",IF(AND($B2409&gt;0,VALUE(SUBSTITUTE($B2409,"8","0"))=$B2409),1,0)),"")</f>
        <v/>
      </c>
      <c r="L2409" s="5" t="str">
        <f>IF(PhieuBauCu!$B$2&gt;8,IF(LEN($B2409)=0,"",IF(AND($B2409&gt;0,VALUE(SUBSTITUTE($B2409,"9","0"))=$B2409),1,0)),"")</f>
        <v/>
      </c>
      <c r="M2409" s="9">
        <f t="shared" si="75"/>
        <v>0</v>
      </c>
      <c r="N2409" s="36">
        <f>IF(AND(M2409&lt;=PhieuBauCu!$B$13,M2409&gt;=1),1,0)</f>
        <v>0</v>
      </c>
    </row>
    <row r="2410" spans="1:14" ht="28.5" customHeight="1">
      <c r="A2410" s="2">
        <v>2405</v>
      </c>
      <c r="B2410" s="3"/>
      <c r="C2410" s="48" t="str">
        <f t="shared" si="74"/>
        <v/>
      </c>
      <c r="D2410" s="5" t="str">
        <f>IF(PhieuBauCu!$B$2&gt;0,IF(LEN($B2410)=0,"",IF(AND($B2410&gt;0,VALUE(SUBSTITUTE($B2410,"1","0"))=$B2410),1,0)),"")</f>
        <v/>
      </c>
      <c r="E2410" s="5" t="str">
        <f>IF(PhieuBauCu!$B$2&gt;1,IF(LEN($B2410)=0,"",IF(AND($B2410&gt;0,VALUE(SUBSTITUTE($B2410,"2","0"))=$B2410),1,0)),"")</f>
        <v/>
      </c>
      <c r="F2410" s="5" t="str">
        <f>IF(PhieuBauCu!$B$2&gt;2,IF(LEN($B2410)=0,"",IF(AND($B2410&gt;0,VALUE(SUBSTITUTE($B2410,"3","0"))=$B2410),1,0)),"")</f>
        <v/>
      </c>
      <c r="G2410" s="5" t="str">
        <f>IF(PhieuBauCu!$B$2&gt;3,IF(LEN($B2410)=0,"",IF(AND($B2410&gt;0,VALUE(SUBSTITUTE($B2410,"4","0"))=$B2410),1,0)),"")</f>
        <v/>
      </c>
      <c r="H2410" s="5" t="str">
        <f>IF(PhieuBauCu!$B$2&gt;4,IF(LEN($B2410)=0,"",IF(AND($B2410&gt;0,VALUE(SUBSTITUTE($B2410,"5","0"))=$B2410),1,0)),"")</f>
        <v/>
      </c>
      <c r="I2410" s="5" t="str">
        <f>IF(PhieuBauCu!$B$2&gt;5,IF(LEN($B2410)=0,"",IF(AND($B2410&gt;0,VALUE(SUBSTITUTE($B2410,"6","0"))=$B2410),1,0)),"")</f>
        <v/>
      </c>
      <c r="J2410" s="5" t="str">
        <f>IF(PhieuBauCu!$B$2&gt;6,IF(LEN($B2410)=0,"",IF(AND($B2410&gt;0,VALUE(SUBSTITUTE($B2410,"7","0"))=$B2410),1,0)),"")</f>
        <v/>
      </c>
      <c r="K2410" s="5" t="str">
        <f>IF(PhieuBauCu!$B$2&gt;7,IF(LEN($B2410)=0,"",IF(AND($B2410&gt;0,VALUE(SUBSTITUTE($B2410,"8","0"))=$B2410),1,0)),"")</f>
        <v/>
      </c>
      <c r="L2410" s="5" t="str">
        <f>IF(PhieuBauCu!$B$2&gt;8,IF(LEN($B2410)=0,"",IF(AND($B2410&gt;0,VALUE(SUBSTITUTE($B2410,"9","0"))=$B2410),1,0)),"")</f>
        <v/>
      </c>
      <c r="M2410" s="9">
        <f t="shared" si="75"/>
        <v>0</v>
      </c>
      <c r="N2410" s="36">
        <f>IF(AND(M2410&lt;=PhieuBauCu!$B$13,M2410&gt;=1),1,0)</f>
        <v>0</v>
      </c>
    </row>
    <row r="2411" spans="1:14" ht="28.5" customHeight="1">
      <c r="A2411" s="2">
        <v>2406</v>
      </c>
      <c r="B2411" s="3"/>
      <c r="C2411" s="48" t="str">
        <f t="shared" si="74"/>
        <v/>
      </c>
      <c r="D2411" s="5" t="str">
        <f>IF(PhieuBauCu!$B$2&gt;0,IF(LEN($B2411)=0,"",IF(AND($B2411&gt;0,VALUE(SUBSTITUTE($B2411,"1","0"))=$B2411),1,0)),"")</f>
        <v/>
      </c>
      <c r="E2411" s="5" t="str">
        <f>IF(PhieuBauCu!$B$2&gt;1,IF(LEN($B2411)=0,"",IF(AND($B2411&gt;0,VALUE(SUBSTITUTE($B2411,"2","0"))=$B2411),1,0)),"")</f>
        <v/>
      </c>
      <c r="F2411" s="5" t="str">
        <f>IF(PhieuBauCu!$B$2&gt;2,IF(LEN($B2411)=0,"",IF(AND($B2411&gt;0,VALUE(SUBSTITUTE($B2411,"3","0"))=$B2411),1,0)),"")</f>
        <v/>
      </c>
      <c r="G2411" s="5" t="str">
        <f>IF(PhieuBauCu!$B$2&gt;3,IF(LEN($B2411)=0,"",IF(AND($B2411&gt;0,VALUE(SUBSTITUTE($B2411,"4","0"))=$B2411),1,0)),"")</f>
        <v/>
      </c>
      <c r="H2411" s="5" t="str">
        <f>IF(PhieuBauCu!$B$2&gt;4,IF(LEN($B2411)=0,"",IF(AND($B2411&gt;0,VALUE(SUBSTITUTE($B2411,"5","0"))=$B2411),1,0)),"")</f>
        <v/>
      </c>
      <c r="I2411" s="5" t="str">
        <f>IF(PhieuBauCu!$B$2&gt;5,IF(LEN($B2411)=0,"",IF(AND($B2411&gt;0,VALUE(SUBSTITUTE($B2411,"6","0"))=$B2411),1,0)),"")</f>
        <v/>
      </c>
      <c r="J2411" s="5" t="str">
        <f>IF(PhieuBauCu!$B$2&gt;6,IF(LEN($B2411)=0,"",IF(AND($B2411&gt;0,VALUE(SUBSTITUTE($B2411,"7","0"))=$B2411),1,0)),"")</f>
        <v/>
      </c>
      <c r="K2411" s="5" t="str">
        <f>IF(PhieuBauCu!$B$2&gt;7,IF(LEN($B2411)=0,"",IF(AND($B2411&gt;0,VALUE(SUBSTITUTE($B2411,"8","0"))=$B2411),1,0)),"")</f>
        <v/>
      </c>
      <c r="L2411" s="5" t="str">
        <f>IF(PhieuBauCu!$B$2&gt;8,IF(LEN($B2411)=0,"",IF(AND($B2411&gt;0,VALUE(SUBSTITUTE($B2411,"9","0"))=$B2411),1,0)),"")</f>
        <v/>
      </c>
      <c r="M2411" s="9">
        <f t="shared" si="75"/>
        <v>0</v>
      </c>
      <c r="N2411" s="36">
        <f>IF(AND(M2411&lt;=PhieuBauCu!$B$13,M2411&gt;=1),1,0)</f>
        <v>0</v>
      </c>
    </row>
    <row r="2412" spans="1:14" ht="28.5" customHeight="1">
      <c r="A2412" s="2">
        <v>2407</v>
      </c>
      <c r="B2412" s="3"/>
      <c r="C2412" s="48" t="str">
        <f t="shared" si="74"/>
        <v/>
      </c>
      <c r="D2412" s="5" t="str">
        <f>IF(PhieuBauCu!$B$2&gt;0,IF(LEN($B2412)=0,"",IF(AND($B2412&gt;0,VALUE(SUBSTITUTE($B2412,"1","0"))=$B2412),1,0)),"")</f>
        <v/>
      </c>
      <c r="E2412" s="5" t="str">
        <f>IF(PhieuBauCu!$B$2&gt;1,IF(LEN($B2412)=0,"",IF(AND($B2412&gt;0,VALUE(SUBSTITUTE($B2412,"2","0"))=$B2412),1,0)),"")</f>
        <v/>
      </c>
      <c r="F2412" s="5" t="str">
        <f>IF(PhieuBauCu!$B$2&gt;2,IF(LEN($B2412)=0,"",IF(AND($B2412&gt;0,VALUE(SUBSTITUTE($B2412,"3","0"))=$B2412),1,0)),"")</f>
        <v/>
      </c>
      <c r="G2412" s="5" t="str">
        <f>IF(PhieuBauCu!$B$2&gt;3,IF(LEN($B2412)=0,"",IF(AND($B2412&gt;0,VALUE(SUBSTITUTE($B2412,"4","0"))=$B2412),1,0)),"")</f>
        <v/>
      </c>
      <c r="H2412" s="5" t="str">
        <f>IF(PhieuBauCu!$B$2&gt;4,IF(LEN($B2412)=0,"",IF(AND($B2412&gt;0,VALUE(SUBSTITUTE($B2412,"5","0"))=$B2412),1,0)),"")</f>
        <v/>
      </c>
      <c r="I2412" s="5" t="str">
        <f>IF(PhieuBauCu!$B$2&gt;5,IF(LEN($B2412)=0,"",IF(AND($B2412&gt;0,VALUE(SUBSTITUTE($B2412,"6","0"))=$B2412),1,0)),"")</f>
        <v/>
      </c>
      <c r="J2412" s="5" t="str">
        <f>IF(PhieuBauCu!$B$2&gt;6,IF(LEN($B2412)=0,"",IF(AND($B2412&gt;0,VALUE(SUBSTITUTE($B2412,"7","0"))=$B2412),1,0)),"")</f>
        <v/>
      </c>
      <c r="K2412" s="5" t="str">
        <f>IF(PhieuBauCu!$B$2&gt;7,IF(LEN($B2412)=0,"",IF(AND($B2412&gt;0,VALUE(SUBSTITUTE($B2412,"8","0"))=$B2412),1,0)),"")</f>
        <v/>
      </c>
      <c r="L2412" s="5" t="str">
        <f>IF(PhieuBauCu!$B$2&gt;8,IF(LEN($B2412)=0,"",IF(AND($B2412&gt;0,VALUE(SUBSTITUTE($B2412,"9","0"))=$B2412),1,0)),"")</f>
        <v/>
      </c>
      <c r="M2412" s="9">
        <f t="shared" si="75"/>
        <v>0</v>
      </c>
      <c r="N2412" s="36">
        <f>IF(AND(M2412&lt;=PhieuBauCu!$B$13,M2412&gt;=1),1,0)</f>
        <v>0</v>
      </c>
    </row>
    <row r="2413" spans="1:14" ht="28.5" customHeight="1">
      <c r="A2413" s="2">
        <v>2408</v>
      </c>
      <c r="B2413" s="3"/>
      <c r="C2413" s="48" t="str">
        <f t="shared" si="74"/>
        <v/>
      </c>
      <c r="D2413" s="5" t="str">
        <f>IF(PhieuBauCu!$B$2&gt;0,IF(LEN($B2413)=0,"",IF(AND($B2413&gt;0,VALUE(SUBSTITUTE($B2413,"1","0"))=$B2413),1,0)),"")</f>
        <v/>
      </c>
      <c r="E2413" s="5" t="str">
        <f>IF(PhieuBauCu!$B$2&gt;1,IF(LEN($B2413)=0,"",IF(AND($B2413&gt;0,VALUE(SUBSTITUTE($B2413,"2","0"))=$B2413),1,0)),"")</f>
        <v/>
      </c>
      <c r="F2413" s="5" t="str">
        <f>IF(PhieuBauCu!$B$2&gt;2,IF(LEN($B2413)=0,"",IF(AND($B2413&gt;0,VALUE(SUBSTITUTE($B2413,"3","0"))=$B2413),1,0)),"")</f>
        <v/>
      </c>
      <c r="G2413" s="5" t="str">
        <f>IF(PhieuBauCu!$B$2&gt;3,IF(LEN($B2413)=0,"",IF(AND($B2413&gt;0,VALUE(SUBSTITUTE($B2413,"4","0"))=$B2413),1,0)),"")</f>
        <v/>
      </c>
      <c r="H2413" s="5" t="str">
        <f>IF(PhieuBauCu!$B$2&gt;4,IF(LEN($B2413)=0,"",IF(AND($B2413&gt;0,VALUE(SUBSTITUTE($B2413,"5","0"))=$B2413),1,0)),"")</f>
        <v/>
      </c>
      <c r="I2413" s="5" t="str">
        <f>IF(PhieuBauCu!$B$2&gt;5,IF(LEN($B2413)=0,"",IF(AND($B2413&gt;0,VALUE(SUBSTITUTE($B2413,"6","0"))=$B2413),1,0)),"")</f>
        <v/>
      </c>
      <c r="J2413" s="5" t="str">
        <f>IF(PhieuBauCu!$B$2&gt;6,IF(LEN($B2413)=0,"",IF(AND($B2413&gt;0,VALUE(SUBSTITUTE($B2413,"7","0"))=$B2413),1,0)),"")</f>
        <v/>
      </c>
      <c r="K2413" s="5" t="str">
        <f>IF(PhieuBauCu!$B$2&gt;7,IF(LEN($B2413)=0,"",IF(AND($B2413&gt;0,VALUE(SUBSTITUTE($B2413,"8","0"))=$B2413),1,0)),"")</f>
        <v/>
      </c>
      <c r="L2413" s="5" t="str">
        <f>IF(PhieuBauCu!$B$2&gt;8,IF(LEN($B2413)=0,"",IF(AND($B2413&gt;0,VALUE(SUBSTITUTE($B2413,"9","0"))=$B2413),1,0)),"")</f>
        <v/>
      </c>
      <c r="M2413" s="9">
        <f t="shared" si="75"/>
        <v>0</v>
      </c>
      <c r="N2413" s="36">
        <f>IF(AND(M2413&lt;=PhieuBauCu!$B$13,M2413&gt;=1),1,0)</f>
        <v>0</v>
      </c>
    </row>
    <row r="2414" spans="1:14" ht="28.5" customHeight="1">
      <c r="A2414" s="2">
        <v>2409</v>
      </c>
      <c r="B2414" s="3"/>
      <c r="C2414" s="48" t="str">
        <f t="shared" si="74"/>
        <v/>
      </c>
      <c r="D2414" s="5" t="str">
        <f>IF(PhieuBauCu!$B$2&gt;0,IF(LEN($B2414)=0,"",IF(AND($B2414&gt;0,VALUE(SUBSTITUTE($B2414,"1","0"))=$B2414),1,0)),"")</f>
        <v/>
      </c>
      <c r="E2414" s="5" t="str">
        <f>IF(PhieuBauCu!$B$2&gt;1,IF(LEN($B2414)=0,"",IF(AND($B2414&gt;0,VALUE(SUBSTITUTE($B2414,"2","0"))=$B2414),1,0)),"")</f>
        <v/>
      </c>
      <c r="F2414" s="5" t="str">
        <f>IF(PhieuBauCu!$B$2&gt;2,IF(LEN($B2414)=0,"",IF(AND($B2414&gt;0,VALUE(SUBSTITUTE($B2414,"3","0"))=$B2414),1,0)),"")</f>
        <v/>
      </c>
      <c r="G2414" s="5" t="str">
        <f>IF(PhieuBauCu!$B$2&gt;3,IF(LEN($B2414)=0,"",IF(AND($B2414&gt;0,VALUE(SUBSTITUTE($B2414,"4","0"))=$B2414),1,0)),"")</f>
        <v/>
      </c>
      <c r="H2414" s="5" t="str">
        <f>IF(PhieuBauCu!$B$2&gt;4,IF(LEN($B2414)=0,"",IF(AND($B2414&gt;0,VALUE(SUBSTITUTE($B2414,"5","0"))=$B2414),1,0)),"")</f>
        <v/>
      </c>
      <c r="I2414" s="5" t="str">
        <f>IF(PhieuBauCu!$B$2&gt;5,IF(LEN($B2414)=0,"",IF(AND($B2414&gt;0,VALUE(SUBSTITUTE($B2414,"6","0"))=$B2414),1,0)),"")</f>
        <v/>
      </c>
      <c r="J2414" s="5" t="str">
        <f>IF(PhieuBauCu!$B$2&gt;6,IF(LEN($B2414)=0,"",IF(AND($B2414&gt;0,VALUE(SUBSTITUTE($B2414,"7","0"))=$B2414),1,0)),"")</f>
        <v/>
      </c>
      <c r="K2414" s="5" t="str">
        <f>IF(PhieuBauCu!$B$2&gt;7,IF(LEN($B2414)=0,"",IF(AND($B2414&gt;0,VALUE(SUBSTITUTE($B2414,"8","0"))=$B2414),1,0)),"")</f>
        <v/>
      </c>
      <c r="L2414" s="5" t="str">
        <f>IF(PhieuBauCu!$B$2&gt;8,IF(LEN($B2414)=0,"",IF(AND($B2414&gt;0,VALUE(SUBSTITUTE($B2414,"9","0"))=$B2414),1,0)),"")</f>
        <v/>
      </c>
      <c r="M2414" s="9">
        <f t="shared" si="75"/>
        <v>0</v>
      </c>
      <c r="N2414" s="36">
        <f>IF(AND(M2414&lt;=PhieuBauCu!$B$13,M2414&gt;=1),1,0)</f>
        <v>0</v>
      </c>
    </row>
    <row r="2415" spans="1:14" ht="28.5" customHeight="1">
      <c r="A2415" s="2">
        <v>2410</v>
      </c>
      <c r="B2415" s="3"/>
      <c r="C2415" s="48" t="str">
        <f t="shared" si="74"/>
        <v/>
      </c>
      <c r="D2415" s="5" t="str">
        <f>IF(PhieuBauCu!$B$2&gt;0,IF(LEN($B2415)=0,"",IF(AND($B2415&gt;0,VALUE(SUBSTITUTE($B2415,"1","0"))=$B2415),1,0)),"")</f>
        <v/>
      </c>
      <c r="E2415" s="5" t="str">
        <f>IF(PhieuBauCu!$B$2&gt;1,IF(LEN($B2415)=0,"",IF(AND($B2415&gt;0,VALUE(SUBSTITUTE($B2415,"2","0"))=$B2415),1,0)),"")</f>
        <v/>
      </c>
      <c r="F2415" s="5" t="str">
        <f>IF(PhieuBauCu!$B$2&gt;2,IF(LEN($B2415)=0,"",IF(AND($B2415&gt;0,VALUE(SUBSTITUTE($B2415,"3","0"))=$B2415),1,0)),"")</f>
        <v/>
      </c>
      <c r="G2415" s="5" t="str">
        <f>IF(PhieuBauCu!$B$2&gt;3,IF(LEN($B2415)=0,"",IF(AND($B2415&gt;0,VALUE(SUBSTITUTE($B2415,"4","0"))=$B2415),1,0)),"")</f>
        <v/>
      </c>
      <c r="H2415" s="5" t="str">
        <f>IF(PhieuBauCu!$B$2&gt;4,IF(LEN($B2415)=0,"",IF(AND($B2415&gt;0,VALUE(SUBSTITUTE($B2415,"5","0"))=$B2415),1,0)),"")</f>
        <v/>
      </c>
      <c r="I2415" s="5" t="str">
        <f>IF(PhieuBauCu!$B$2&gt;5,IF(LEN($B2415)=0,"",IF(AND($B2415&gt;0,VALUE(SUBSTITUTE($B2415,"6","0"))=$B2415),1,0)),"")</f>
        <v/>
      </c>
      <c r="J2415" s="5" t="str">
        <f>IF(PhieuBauCu!$B$2&gt;6,IF(LEN($B2415)=0,"",IF(AND($B2415&gt;0,VALUE(SUBSTITUTE($B2415,"7","0"))=$B2415),1,0)),"")</f>
        <v/>
      </c>
      <c r="K2415" s="5" t="str">
        <f>IF(PhieuBauCu!$B$2&gt;7,IF(LEN($B2415)=0,"",IF(AND($B2415&gt;0,VALUE(SUBSTITUTE($B2415,"8","0"))=$B2415),1,0)),"")</f>
        <v/>
      </c>
      <c r="L2415" s="5" t="str">
        <f>IF(PhieuBauCu!$B$2&gt;8,IF(LEN($B2415)=0,"",IF(AND($B2415&gt;0,VALUE(SUBSTITUTE($B2415,"9","0"))=$B2415),1,0)),"")</f>
        <v/>
      </c>
      <c r="M2415" s="9">
        <f t="shared" si="75"/>
        <v>0</v>
      </c>
      <c r="N2415" s="36">
        <f>IF(AND(M2415&lt;=PhieuBauCu!$B$13,M2415&gt;=1),1,0)</f>
        <v>0</v>
      </c>
    </row>
    <row r="2416" spans="1:14" ht="28.5" customHeight="1">
      <c r="A2416" s="2">
        <v>2411</v>
      </c>
      <c r="B2416" s="3"/>
      <c r="C2416" s="48" t="str">
        <f t="shared" si="74"/>
        <v/>
      </c>
      <c r="D2416" s="5" t="str">
        <f>IF(PhieuBauCu!$B$2&gt;0,IF(LEN($B2416)=0,"",IF(AND($B2416&gt;0,VALUE(SUBSTITUTE($B2416,"1","0"))=$B2416),1,0)),"")</f>
        <v/>
      </c>
      <c r="E2416" s="5" t="str">
        <f>IF(PhieuBauCu!$B$2&gt;1,IF(LEN($B2416)=0,"",IF(AND($B2416&gt;0,VALUE(SUBSTITUTE($B2416,"2","0"))=$B2416),1,0)),"")</f>
        <v/>
      </c>
      <c r="F2416" s="5" t="str">
        <f>IF(PhieuBauCu!$B$2&gt;2,IF(LEN($B2416)=0,"",IF(AND($B2416&gt;0,VALUE(SUBSTITUTE($B2416,"3","0"))=$B2416),1,0)),"")</f>
        <v/>
      </c>
      <c r="G2416" s="5" t="str">
        <f>IF(PhieuBauCu!$B$2&gt;3,IF(LEN($B2416)=0,"",IF(AND($B2416&gt;0,VALUE(SUBSTITUTE($B2416,"4","0"))=$B2416),1,0)),"")</f>
        <v/>
      </c>
      <c r="H2416" s="5" t="str">
        <f>IF(PhieuBauCu!$B$2&gt;4,IF(LEN($B2416)=0,"",IF(AND($B2416&gt;0,VALUE(SUBSTITUTE($B2416,"5","0"))=$B2416),1,0)),"")</f>
        <v/>
      </c>
      <c r="I2416" s="5" t="str">
        <f>IF(PhieuBauCu!$B$2&gt;5,IF(LEN($B2416)=0,"",IF(AND($B2416&gt;0,VALUE(SUBSTITUTE($B2416,"6","0"))=$B2416),1,0)),"")</f>
        <v/>
      </c>
      <c r="J2416" s="5" t="str">
        <f>IF(PhieuBauCu!$B$2&gt;6,IF(LEN($B2416)=0,"",IF(AND($B2416&gt;0,VALUE(SUBSTITUTE($B2416,"7","0"))=$B2416),1,0)),"")</f>
        <v/>
      </c>
      <c r="K2416" s="5" t="str">
        <f>IF(PhieuBauCu!$B$2&gt;7,IF(LEN($B2416)=0,"",IF(AND($B2416&gt;0,VALUE(SUBSTITUTE($B2416,"8","0"))=$B2416),1,0)),"")</f>
        <v/>
      </c>
      <c r="L2416" s="5" t="str">
        <f>IF(PhieuBauCu!$B$2&gt;8,IF(LEN($B2416)=0,"",IF(AND($B2416&gt;0,VALUE(SUBSTITUTE($B2416,"9","0"))=$B2416),1,0)),"")</f>
        <v/>
      </c>
      <c r="M2416" s="9">
        <f t="shared" si="75"/>
        <v>0</v>
      </c>
      <c r="N2416" s="36">
        <f>IF(AND(M2416&lt;=PhieuBauCu!$B$13,M2416&gt;=1),1,0)</f>
        <v>0</v>
      </c>
    </row>
    <row r="2417" spans="1:14" ht="28.5" customHeight="1">
      <c r="A2417" s="2">
        <v>2412</v>
      </c>
      <c r="B2417" s="3"/>
      <c r="C2417" s="48" t="str">
        <f t="shared" si="74"/>
        <v/>
      </c>
      <c r="D2417" s="5" t="str">
        <f>IF(PhieuBauCu!$B$2&gt;0,IF(LEN($B2417)=0,"",IF(AND($B2417&gt;0,VALUE(SUBSTITUTE($B2417,"1","0"))=$B2417),1,0)),"")</f>
        <v/>
      </c>
      <c r="E2417" s="5" t="str">
        <f>IF(PhieuBauCu!$B$2&gt;1,IF(LEN($B2417)=0,"",IF(AND($B2417&gt;0,VALUE(SUBSTITUTE($B2417,"2","0"))=$B2417),1,0)),"")</f>
        <v/>
      </c>
      <c r="F2417" s="5" t="str">
        <f>IF(PhieuBauCu!$B$2&gt;2,IF(LEN($B2417)=0,"",IF(AND($B2417&gt;0,VALUE(SUBSTITUTE($B2417,"3","0"))=$B2417),1,0)),"")</f>
        <v/>
      </c>
      <c r="G2417" s="5" t="str">
        <f>IF(PhieuBauCu!$B$2&gt;3,IF(LEN($B2417)=0,"",IF(AND($B2417&gt;0,VALUE(SUBSTITUTE($B2417,"4","0"))=$B2417),1,0)),"")</f>
        <v/>
      </c>
      <c r="H2417" s="5" t="str">
        <f>IF(PhieuBauCu!$B$2&gt;4,IF(LEN($B2417)=0,"",IF(AND($B2417&gt;0,VALUE(SUBSTITUTE($B2417,"5","0"))=$B2417),1,0)),"")</f>
        <v/>
      </c>
      <c r="I2417" s="5" t="str">
        <f>IF(PhieuBauCu!$B$2&gt;5,IF(LEN($B2417)=0,"",IF(AND($B2417&gt;0,VALUE(SUBSTITUTE($B2417,"6","0"))=$B2417),1,0)),"")</f>
        <v/>
      </c>
      <c r="J2417" s="5" t="str">
        <f>IF(PhieuBauCu!$B$2&gt;6,IF(LEN($B2417)=0,"",IF(AND($B2417&gt;0,VALUE(SUBSTITUTE($B2417,"7","0"))=$B2417),1,0)),"")</f>
        <v/>
      </c>
      <c r="K2417" s="5" t="str">
        <f>IF(PhieuBauCu!$B$2&gt;7,IF(LEN($B2417)=0,"",IF(AND($B2417&gt;0,VALUE(SUBSTITUTE($B2417,"8","0"))=$B2417),1,0)),"")</f>
        <v/>
      </c>
      <c r="L2417" s="5" t="str">
        <f>IF(PhieuBauCu!$B$2&gt;8,IF(LEN($B2417)=0,"",IF(AND($B2417&gt;0,VALUE(SUBSTITUTE($B2417,"9","0"))=$B2417),1,0)),"")</f>
        <v/>
      </c>
      <c r="M2417" s="9">
        <f t="shared" si="75"/>
        <v>0</v>
      </c>
      <c r="N2417" s="36">
        <f>IF(AND(M2417&lt;=PhieuBauCu!$B$13,M2417&gt;=1),1,0)</f>
        <v>0</v>
      </c>
    </row>
    <row r="2418" spans="1:14" ht="28.5" customHeight="1">
      <c r="A2418" s="2">
        <v>2413</v>
      </c>
      <c r="B2418" s="3"/>
      <c r="C2418" s="48" t="str">
        <f t="shared" si="74"/>
        <v/>
      </c>
      <c r="D2418" s="5" t="str">
        <f>IF(PhieuBauCu!$B$2&gt;0,IF(LEN($B2418)=0,"",IF(AND($B2418&gt;0,VALUE(SUBSTITUTE($B2418,"1","0"))=$B2418),1,0)),"")</f>
        <v/>
      </c>
      <c r="E2418" s="5" t="str">
        <f>IF(PhieuBauCu!$B$2&gt;1,IF(LEN($B2418)=0,"",IF(AND($B2418&gt;0,VALUE(SUBSTITUTE($B2418,"2","0"))=$B2418),1,0)),"")</f>
        <v/>
      </c>
      <c r="F2418" s="5" t="str">
        <f>IF(PhieuBauCu!$B$2&gt;2,IF(LEN($B2418)=0,"",IF(AND($B2418&gt;0,VALUE(SUBSTITUTE($B2418,"3","0"))=$B2418),1,0)),"")</f>
        <v/>
      </c>
      <c r="G2418" s="5" t="str">
        <f>IF(PhieuBauCu!$B$2&gt;3,IF(LEN($B2418)=0,"",IF(AND($B2418&gt;0,VALUE(SUBSTITUTE($B2418,"4","0"))=$B2418),1,0)),"")</f>
        <v/>
      </c>
      <c r="H2418" s="5" t="str">
        <f>IF(PhieuBauCu!$B$2&gt;4,IF(LEN($B2418)=0,"",IF(AND($B2418&gt;0,VALUE(SUBSTITUTE($B2418,"5","0"))=$B2418),1,0)),"")</f>
        <v/>
      </c>
      <c r="I2418" s="5" t="str">
        <f>IF(PhieuBauCu!$B$2&gt;5,IF(LEN($B2418)=0,"",IF(AND($B2418&gt;0,VALUE(SUBSTITUTE($B2418,"6","0"))=$B2418),1,0)),"")</f>
        <v/>
      </c>
      <c r="J2418" s="5" t="str">
        <f>IF(PhieuBauCu!$B$2&gt;6,IF(LEN($B2418)=0,"",IF(AND($B2418&gt;0,VALUE(SUBSTITUTE($B2418,"7","0"))=$B2418),1,0)),"")</f>
        <v/>
      </c>
      <c r="K2418" s="5" t="str">
        <f>IF(PhieuBauCu!$B$2&gt;7,IF(LEN($B2418)=0,"",IF(AND($B2418&gt;0,VALUE(SUBSTITUTE($B2418,"8","0"))=$B2418),1,0)),"")</f>
        <v/>
      </c>
      <c r="L2418" s="5" t="str">
        <f>IF(PhieuBauCu!$B$2&gt;8,IF(LEN($B2418)=0,"",IF(AND($B2418&gt;0,VALUE(SUBSTITUTE($B2418,"9","0"))=$B2418),1,0)),"")</f>
        <v/>
      </c>
      <c r="M2418" s="9">
        <f t="shared" si="75"/>
        <v>0</v>
      </c>
      <c r="N2418" s="36">
        <f>IF(AND(M2418&lt;=PhieuBauCu!$B$13,M2418&gt;=1),1,0)</f>
        <v>0</v>
      </c>
    </row>
    <row r="2419" spans="1:14" ht="28.5" customHeight="1">
      <c r="A2419" s="2">
        <v>2414</v>
      </c>
      <c r="B2419" s="3"/>
      <c r="C2419" s="48" t="str">
        <f t="shared" si="74"/>
        <v/>
      </c>
      <c r="D2419" s="5" t="str">
        <f>IF(PhieuBauCu!$B$2&gt;0,IF(LEN($B2419)=0,"",IF(AND($B2419&gt;0,VALUE(SUBSTITUTE($B2419,"1","0"))=$B2419),1,0)),"")</f>
        <v/>
      </c>
      <c r="E2419" s="5" t="str">
        <f>IF(PhieuBauCu!$B$2&gt;1,IF(LEN($B2419)=0,"",IF(AND($B2419&gt;0,VALUE(SUBSTITUTE($B2419,"2","0"))=$B2419),1,0)),"")</f>
        <v/>
      </c>
      <c r="F2419" s="5" t="str">
        <f>IF(PhieuBauCu!$B$2&gt;2,IF(LEN($B2419)=0,"",IF(AND($B2419&gt;0,VALUE(SUBSTITUTE($B2419,"3","0"))=$B2419),1,0)),"")</f>
        <v/>
      </c>
      <c r="G2419" s="5" t="str">
        <f>IF(PhieuBauCu!$B$2&gt;3,IF(LEN($B2419)=0,"",IF(AND($B2419&gt;0,VALUE(SUBSTITUTE($B2419,"4","0"))=$B2419),1,0)),"")</f>
        <v/>
      </c>
      <c r="H2419" s="5" t="str">
        <f>IF(PhieuBauCu!$B$2&gt;4,IF(LEN($B2419)=0,"",IF(AND($B2419&gt;0,VALUE(SUBSTITUTE($B2419,"5","0"))=$B2419),1,0)),"")</f>
        <v/>
      </c>
      <c r="I2419" s="5" t="str">
        <f>IF(PhieuBauCu!$B$2&gt;5,IF(LEN($B2419)=0,"",IF(AND($B2419&gt;0,VALUE(SUBSTITUTE($B2419,"6","0"))=$B2419),1,0)),"")</f>
        <v/>
      </c>
      <c r="J2419" s="5" t="str">
        <f>IF(PhieuBauCu!$B$2&gt;6,IF(LEN($B2419)=0,"",IF(AND($B2419&gt;0,VALUE(SUBSTITUTE($B2419,"7","0"))=$B2419),1,0)),"")</f>
        <v/>
      </c>
      <c r="K2419" s="5" t="str">
        <f>IF(PhieuBauCu!$B$2&gt;7,IF(LEN($B2419)=0,"",IF(AND($B2419&gt;0,VALUE(SUBSTITUTE($B2419,"8","0"))=$B2419),1,0)),"")</f>
        <v/>
      </c>
      <c r="L2419" s="5" t="str">
        <f>IF(PhieuBauCu!$B$2&gt;8,IF(LEN($B2419)=0,"",IF(AND($B2419&gt;0,VALUE(SUBSTITUTE($B2419,"9","0"))=$B2419),1,0)),"")</f>
        <v/>
      </c>
      <c r="M2419" s="9">
        <f t="shared" si="75"/>
        <v>0</v>
      </c>
      <c r="N2419" s="36">
        <f>IF(AND(M2419&lt;=PhieuBauCu!$B$13,M2419&gt;=1),1,0)</f>
        <v>0</v>
      </c>
    </row>
    <row r="2420" spans="1:14" ht="28.5" customHeight="1">
      <c r="A2420" s="2">
        <v>2415</v>
      </c>
      <c r="B2420" s="3"/>
      <c r="C2420" s="48" t="str">
        <f t="shared" si="74"/>
        <v/>
      </c>
      <c r="D2420" s="5" t="str">
        <f>IF(PhieuBauCu!$B$2&gt;0,IF(LEN($B2420)=0,"",IF(AND($B2420&gt;0,VALUE(SUBSTITUTE($B2420,"1","0"))=$B2420),1,0)),"")</f>
        <v/>
      </c>
      <c r="E2420" s="5" t="str">
        <f>IF(PhieuBauCu!$B$2&gt;1,IF(LEN($B2420)=0,"",IF(AND($B2420&gt;0,VALUE(SUBSTITUTE($B2420,"2","0"))=$B2420),1,0)),"")</f>
        <v/>
      </c>
      <c r="F2420" s="5" t="str">
        <f>IF(PhieuBauCu!$B$2&gt;2,IF(LEN($B2420)=0,"",IF(AND($B2420&gt;0,VALUE(SUBSTITUTE($B2420,"3","0"))=$B2420),1,0)),"")</f>
        <v/>
      </c>
      <c r="G2420" s="5" t="str">
        <f>IF(PhieuBauCu!$B$2&gt;3,IF(LEN($B2420)=0,"",IF(AND($B2420&gt;0,VALUE(SUBSTITUTE($B2420,"4","0"))=$B2420),1,0)),"")</f>
        <v/>
      </c>
      <c r="H2420" s="5" t="str">
        <f>IF(PhieuBauCu!$B$2&gt;4,IF(LEN($B2420)=0,"",IF(AND($B2420&gt;0,VALUE(SUBSTITUTE($B2420,"5","0"))=$B2420),1,0)),"")</f>
        <v/>
      </c>
      <c r="I2420" s="5" t="str">
        <f>IF(PhieuBauCu!$B$2&gt;5,IF(LEN($B2420)=0,"",IF(AND($B2420&gt;0,VALUE(SUBSTITUTE($B2420,"6","0"))=$B2420),1,0)),"")</f>
        <v/>
      </c>
      <c r="J2420" s="5" t="str">
        <f>IF(PhieuBauCu!$B$2&gt;6,IF(LEN($B2420)=0,"",IF(AND($B2420&gt;0,VALUE(SUBSTITUTE($B2420,"7","0"))=$B2420),1,0)),"")</f>
        <v/>
      </c>
      <c r="K2420" s="5" t="str">
        <f>IF(PhieuBauCu!$B$2&gt;7,IF(LEN($B2420)=0,"",IF(AND($B2420&gt;0,VALUE(SUBSTITUTE($B2420,"8","0"))=$B2420),1,0)),"")</f>
        <v/>
      </c>
      <c r="L2420" s="5" t="str">
        <f>IF(PhieuBauCu!$B$2&gt;8,IF(LEN($B2420)=0,"",IF(AND($B2420&gt;0,VALUE(SUBSTITUTE($B2420,"9","0"))=$B2420),1,0)),"")</f>
        <v/>
      </c>
      <c r="M2420" s="9">
        <f t="shared" si="75"/>
        <v>0</v>
      </c>
      <c r="N2420" s="36">
        <f>IF(AND(M2420&lt;=PhieuBauCu!$B$13,M2420&gt;=1),1,0)</f>
        <v>0</v>
      </c>
    </row>
    <row r="2421" spans="1:14" ht="28.5" customHeight="1">
      <c r="A2421" s="2">
        <v>2416</v>
      </c>
      <c r="B2421" s="3"/>
      <c r="C2421" s="48" t="str">
        <f t="shared" si="74"/>
        <v/>
      </c>
      <c r="D2421" s="5" t="str">
        <f>IF(PhieuBauCu!$B$2&gt;0,IF(LEN($B2421)=0,"",IF(AND($B2421&gt;0,VALUE(SUBSTITUTE($B2421,"1","0"))=$B2421),1,0)),"")</f>
        <v/>
      </c>
      <c r="E2421" s="5" t="str">
        <f>IF(PhieuBauCu!$B$2&gt;1,IF(LEN($B2421)=0,"",IF(AND($B2421&gt;0,VALUE(SUBSTITUTE($B2421,"2","0"))=$B2421),1,0)),"")</f>
        <v/>
      </c>
      <c r="F2421" s="5" t="str">
        <f>IF(PhieuBauCu!$B$2&gt;2,IF(LEN($B2421)=0,"",IF(AND($B2421&gt;0,VALUE(SUBSTITUTE($B2421,"3","0"))=$B2421),1,0)),"")</f>
        <v/>
      </c>
      <c r="G2421" s="5" t="str">
        <f>IF(PhieuBauCu!$B$2&gt;3,IF(LEN($B2421)=0,"",IF(AND($B2421&gt;0,VALUE(SUBSTITUTE($B2421,"4","0"))=$B2421),1,0)),"")</f>
        <v/>
      </c>
      <c r="H2421" s="5" t="str">
        <f>IF(PhieuBauCu!$B$2&gt;4,IF(LEN($B2421)=0,"",IF(AND($B2421&gt;0,VALUE(SUBSTITUTE($B2421,"5","0"))=$B2421),1,0)),"")</f>
        <v/>
      </c>
      <c r="I2421" s="5" t="str">
        <f>IF(PhieuBauCu!$B$2&gt;5,IF(LEN($B2421)=0,"",IF(AND($B2421&gt;0,VALUE(SUBSTITUTE($B2421,"6","0"))=$B2421),1,0)),"")</f>
        <v/>
      </c>
      <c r="J2421" s="5" t="str">
        <f>IF(PhieuBauCu!$B$2&gt;6,IF(LEN($B2421)=0,"",IF(AND($B2421&gt;0,VALUE(SUBSTITUTE($B2421,"7","0"))=$B2421),1,0)),"")</f>
        <v/>
      </c>
      <c r="K2421" s="5" t="str">
        <f>IF(PhieuBauCu!$B$2&gt;7,IF(LEN($B2421)=0,"",IF(AND($B2421&gt;0,VALUE(SUBSTITUTE($B2421,"8","0"))=$B2421),1,0)),"")</f>
        <v/>
      </c>
      <c r="L2421" s="5" t="str">
        <f>IF(PhieuBauCu!$B$2&gt;8,IF(LEN($B2421)=0,"",IF(AND($B2421&gt;0,VALUE(SUBSTITUTE($B2421,"9","0"))=$B2421),1,0)),"")</f>
        <v/>
      </c>
      <c r="M2421" s="9">
        <f t="shared" si="75"/>
        <v>0</v>
      </c>
      <c r="N2421" s="36">
        <f>IF(AND(M2421&lt;=PhieuBauCu!$B$13,M2421&gt;=1),1,0)</f>
        <v>0</v>
      </c>
    </row>
    <row r="2422" spans="1:14" ht="28.5" customHeight="1">
      <c r="A2422" s="2">
        <v>2417</v>
      </c>
      <c r="B2422" s="3"/>
      <c r="C2422" s="48" t="str">
        <f t="shared" si="74"/>
        <v/>
      </c>
      <c r="D2422" s="5" t="str">
        <f>IF(PhieuBauCu!$B$2&gt;0,IF(LEN($B2422)=0,"",IF(AND($B2422&gt;0,VALUE(SUBSTITUTE($B2422,"1","0"))=$B2422),1,0)),"")</f>
        <v/>
      </c>
      <c r="E2422" s="5" t="str">
        <f>IF(PhieuBauCu!$B$2&gt;1,IF(LEN($B2422)=0,"",IF(AND($B2422&gt;0,VALUE(SUBSTITUTE($B2422,"2","0"))=$B2422),1,0)),"")</f>
        <v/>
      </c>
      <c r="F2422" s="5" t="str">
        <f>IF(PhieuBauCu!$B$2&gt;2,IF(LEN($B2422)=0,"",IF(AND($B2422&gt;0,VALUE(SUBSTITUTE($B2422,"3","0"))=$B2422),1,0)),"")</f>
        <v/>
      </c>
      <c r="G2422" s="5" t="str">
        <f>IF(PhieuBauCu!$B$2&gt;3,IF(LEN($B2422)=0,"",IF(AND($B2422&gt;0,VALUE(SUBSTITUTE($B2422,"4","0"))=$B2422),1,0)),"")</f>
        <v/>
      </c>
      <c r="H2422" s="5" t="str">
        <f>IF(PhieuBauCu!$B$2&gt;4,IF(LEN($B2422)=0,"",IF(AND($B2422&gt;0,VALUE(SUBSTITUTE($B2422,"5","0"))=$B2422),1,0)),"")</f>
        <v/>
      </c>
      <c r="I2422" s="5" t="str">
        <f>IF(PhieuBauCu!$B$2&gt;5,IF(LEN($B2422)=0,"",IF(AND($B2422&gt;0,VALUE(SUBSTITUTE($B2422,"6","0"))=$B2422),1,0)),"")</f>
        <v/>
      </c>
      <c r="J2422" s="5" t="str">
        <f>IF(PhieuBauCu!$B$2&gt;6,IF(LEN($B2422)=0,"",IF(AND($B2422&gt;0,VALUE(SUBSTITUTE($B2422,"7","0"))=$B2422),1,0)),"")</f>
        <v/>
      </c>
      <c r="K2422" s="5" t="str">
        <f>IF(PhieuBauCu!$B$2&gt;7,IF(LEN($B2422)=0,"",IF(AND($B2422&gt;0,VALUE(SUBSTITUTE($B2422,"8","0"))=$B2422),1,0)),"")</f>
        <v/>
      </c>
      <c r="L2422" s="5" t="str">
        <f>IF(PhieuBauCu!$B$2&gt;8,IF(LEN($B2422)=0,"",IF(AND($B2422&gt;0,VALUE(SUBSTITUTE($B2422,"9","0"))=$B2422),1,0)),"")</f>
        <v/>
      </c>
      <c r="M2422" s="9">
        <f t="shared" si="75"/>
        <v>0</v>
      </c>
      <c r="N2422" s="36">
        <f>IF(AND(M2422&lt;=PhieuBauCu!$B$13,M2422&gt;=1),1,0)</f>
        <v>0</v>
      </c>
    </row>
    <row r="2423" spans="1:14" ht="28.5" customHeight="1">
      <c r="A2423" s="2">
        <v>2418</v>
      </c>
      <c r="B2423" s="3"/>
      <c r="C2423" s="48" t="str">
        <f t="shared" si="74"/>
        <v/>
      </c>
      <c r="D2423" s="5" t="str">
        <f>IF(PhieuBauCu!$B$2&gt;0,IF(LEN($B2423)=0,"",IF(AND($B2423&gt;0,VALUE(SUBSTITUTE($B2423,"1","0"))=$B2423),1,0)),"")</f>
        <v/>
      </c>
      <c r="E2423" s="5" t="str">
        <f>IF(PhieuBauCu!$B$2&gt;1,IF(LEN($B2423)=0,"",IF(AND($B2423&gt;0,VALUE(SUBSTITUTE($B2423,"2","0"))=$B2423),1,0)),"")</f>
        <v/>
      </c>
      <c r="F2423" s="5" t="str">
        <f>IF(PhieuBauCu!$B$2&gt;2,IF(LEN($B2423)=0,"",IF(AND($B2423&gt;0,VALUE(SUBSTITUTE($B2423,"3","0"))=$B2423),1,0)),"")</f>
        <v/>
      </c>
      <c r="G2423" s="5" t="str">
        <f>IF(PhieuBauCu!$B$2&gt;3,IF(LEN($B2423)=0,"",IF(AND($B2423&gt;0,VALUE(SUBSTITUTE($B2423,"4","0"))=$B2423),1,0)),"")</f>
        <v/>
      </c>
      <c r="H2423" s="5" t="str">
        <f>IF(PhieuBauCu!$B$2&gt;4,IF(LEN($B2423)=0,"",IF(AND($B2423&gt;0,VALUE(SUBSTITUTE($B2423,"5","0"))=$B2423),1,0)),"")</f>
        <v/>
      </c>
      <c r="I2423" s="5" t="str">
        <f>IF(PhieuBauCu!$B$2&gt;5,IF(LEN($B2423)=0,"",IF(AND($B2423&gt;0,VALUE(SUBSTITUTE($B2423,"6","0"))=$B2423),1,0)),"")</f>
        <v/>
      </c>
      <c r="J2423" s="5" t="str">
        <f>IF(PhieuBauCu!$B$2&gt;6,IF(LEN($B2423)=0,"",IF(AND($B2423&gt;0,VALUE(SUBSTITUTE($B2423,"7","0"))=$B2423),1,0)),"")</f>
        <v/>
      </c>
      <c r="K2423" s="5" t="str">
        <f>IF(PhieuBauCu!$B$2&gt;7,IF(LEN($B2423)=0,"",IF(AND($B2423&gt;0,VALUE(SUBSTITUTE($B2423,"8","0"))=$B2423),1,0)),"")</f>
        <v/>
      </c>
      <c r="L2423" s="5" t="str">
        <f>IF(PhieuBauCu!$B$2&gt;8,IF(LEN($B2423)=0,"",IF(AND($B2423&gt;0,VALUE(SUBSTITUTE($B2423,"9","0"))=$B2423),1,0)),"")</f>
        <v/>
      </c>
      <c r="M2423" s="9">
        <f t="shared" si="75"/>
        <v>0</v>
      </c>
      <c r="N2423" s="36">
        <f>IF(AND(M2423&lt;=PhieuBauCu!$B$13,M2423&gt;=1),1,0)</f>
        <v>0</v>
      </c>
    </row>
    <row r="2424" spans="1:14" ht="28.5" customHeight="1">
      <c r="A2424" s="2">
        <v>2419</v>
      </c>
      <c r="B2424" s="3"/>
      <c r="C2424" s="48" t="str">
        <f t="shared" si="74"/>
        <v/>
      </c>
      <c r="D2424" s="5" t="str">
        <f>IF(PhieuBauCu!$B$2&gt;0,IF(LEN($B2424)=0,"",IF(AND($B2424&gt;0,VALUE(SUBSTITUTE($B2424,"1","0"))=$B2424),1,0)),"")</f>
        <v/>
      </c>
      <c r="E2424" s="5" t="str">
        <f>IF(PhieuBauCu!$B$2&gt;1,IF(LEN($B2424)=0,"",IF(AND($B2424&gt;0,VALUE(SUBSTITUTE($B2424,"2","0"))=$B2424),1,0)),"")</f>
        <v/>
      </c>
      <c r="F2424" s="5" t="str">
        <f>IF(PhieuBauCu!$B$2&gt;2,IF(LEN($B2424)=0,"",IF(AND($B2424&gt;0,VALUE(SUBSTITUTE($B2424,"3","0"))=$B2424),1,0)),"")</f>
        <v/>
      </c>
      <c r="G2424" s="5" t="str">
        <f>IF(PhieuBauCu!$B$2&gt;3,IF(LEN($B2424)=0,"",IF(AND($B2424&gt;0,VALUE(SUBSTITUTE($B2424,"4","0"))=$B2424),1,0)),"")</f>
        <v/>
      </c>
      <c r="H2424" s="5" t="str">
        <f>IF(PhieuBauCu!$B$2&gt;4,IF(LEN($B2424)=0,"",IF(AND($B2424&gt;0,VALUE(SUBSTITUTE($B2424,"5","0"))=$B2424),1,0)),"")</f>
        <v/>
      </c>
      <c r="I2424" s="5" t="str">
        <f>IF(PhieuBauCu!$B$2&gt;5,IF(LEN($B2424)=0,"",IF(AND($B2424&gt;0,VALUE(SUBSTITUTE($B2424,"6","0"))=$B2424),1,0)),"")</f>
        <v/>
      </c>
      <c r="J2424" s="5" t="str">
        <f>IF(PhieuBauCu!$B$2&gt;6,IF(LEN($B2424)=0,"",IF(AND($B2424&gt;0,VALUE(SUBSTITUTE($B2424,"7","0"))=$B2424),1,0)),"")</f>
        <v/>
      </c>
      <c r="K2424" s="5" t="str">
        <f>IF(PhieuBauCu!$B$2&gt;7,IF(LEN($B2424)=0,"",IF(AND($B2424&gt;0,VALUE(SUBSTITUTE($B2424,"8","0"))=$B2424),1,0)),"")</f>
        <v/>
      </c>
      <c r="L2424" s="5" t="str">
        <f>IF(PhieuBauCu!$B$2&gt;8,IF(LEN($B2424)=0,"",IF(AND($B2424&gt;0,VALUE(SUBSTITUTE($B2424,"9","0"))=$B2424),1,0)),"")</f>
        <v/>
      </c>
      <c r="M2424" s="9">
        <f t="shared" si="75"/>
        <v>0</v>
      </c>
      <c r="N2424" s="36">
        <f>IF(AND(M2424&lt;=PhieuBauCu!$B$13,M2424&gt;=1),1,0)</f>
        <v>0</v>
      </c>
    </row>
    <row r="2425" spans="1:14" ht="28.5" customHeight="1">
      <c r="A2425" s="2">
        <v>2420</v>
      </c>
      <c r="B2425" s="3"/>
      <c r="C2425" s="48" t="str">
        <f t="shared" si="74"/>
        <v/>
      </c>
      <c r="D2425" s="5" t="str">
        <f>IF(PhieuBauCu!$B$2&gt;0,IF(LEN($B2425)=0,"",IF(AND($B2425&gt;0,VALUE(SUBSTITUTE($B2425,"1","0"))=$B2425),1,0)),"")</f>
        <v/>
      </c>
      <c r="E2425" s="5" t="str">
        <f>IF(PhieuBauCu!$B$2&gt;1,IF(LEN($B2425)=0,"",IF(AND($B2425&gt;0,VALUE(SUBSTITUTE($B2425,"2","0"))=$B2425),1,0)),"")</f>
        <v/>
      </c>
      <c r="F2425" s="5" t="str">
        <f>IF(PhieuBauCu!$B$2&gt;2,IF(LEN($B2425)=0,"",IF(AND($B2425&gt;0,VALUE(SUBSTITUTE($B2425,"3","0"))=$B2425),1,0)),"")</f>
        <v/>
      </c>
      <c r="G2425" s="5" t="str">
        <f>IF(PhieuBauCu!$B$2&gt;3,IF(LEN($B2425)=0,"",IF(AND($B2425&gt;0,VALUE(SUBSTITUTE($B2425,"4","0"))=$B2425),1,0)),"")</f>
        <v/>
      </c>
      <c r="H2425" s="5" t="str">
        <f>IF(PhieuBauCu!$B$2&gt;4,IF(LEN($B2425)=0,"",IF(AND($B2425&gt;0,VALUE(SUBSTITUTE($B2425,"5","0"))=$B2425),1,0)),"")</f>
        <v/>
      </c>
      <c r="I2425" s="5" t="str">
        <f>IF(PhieuBauCu!$B$2&gt;5,IF(LEN($B2425)=0,"",IF(AND($B2425&gt;0,VALUE(SUBSTITUTE($B2425,"6","0"))=$B2425),1,0)),"")</f>
        <v/>
      </c>
      <c r="J2425" s="5" t="str">
        <f>IF(PhieuBauCu!$B$2&gt;6,IF(LEN($B2425)=0,"",IF(AND($B2425&gt;0,VALUE(SUBSTITUTE($B2425,"7","0"))=$B2425),1,0)),"")</f>
        <v/>
      </c>
      <c r="K2425" s="5" t="str">
        <f>IF(PhieuBauCu!$B$2&gt;7,IF(LEN($B2425)=0,"",IF(AND($B2425&gt;0,VALUE(SUBSTITUTE($B2425,"8","0"))=$B2425),1,0)),"")</f>
        <v/>
      </c>
      <c r="L2425" s="5" t="str">
        <f>IF(PhieuBauCu!$B$2&gt;8,IF(LEN($B2425)=0,"",IF(AND($B2425&gt;0,VALUE(SUBSTITUTE($B2425,"9","0"))=$B2425),1,0)),"")</f>
        <v/>
      </c>
      <c r="M2425" s="9">
        <f t="shared" si="75"/>
        <v>0</v>
      </c>
      <c r="N2425" s="36">
        <f>IF(AND(M2425&lt;=PhieuBauCu!$B$13,M2425&gt;=1),1,0)</f>
        <v>0</v>
      </c>
    </row>
    <row r="2426" spans="1:14" ht="28.5" customHeight="1">
      <c r="A2426" s="2">
        <v>2421</v>
      </c>
      <c r="B2426" s="3"/>
      <c r="C2426" s="48" t="str">
        <f t="shared" si="74"/>
        <v/>
      </c>
      <c r="D2426" s="5" t="str">
        <f>IF(PhieuBauCu!$B$2&gt;0,IF(LEN($B2426)=0,"",IF(AND($B2426&gt;0,VALUE(SUBSTITUTE($B2426,"1","0"))=$B2426),1,0)),"")</f>
        <v/>
      </c>
      <c r="E2426" s="5" t="str">
        <f>IF(PhieuBauCu!$B$2&gt;1,IF(LEN($B2426)=0,"",IF(AND($B2426&gt;0,VALUE(SUBSTITUTE($B2426,"2","0"))=$B2426),1,0)),"")</f>
        <v/>
      </c>
      <c r="F2426" s="5" t="str">
        <f>IF(PhieuBauCu!$B$2&gt;2,IF(LEN($B2426)=0,"",IF(AND($B2426&gt;0,VALUE(SUBSTITUTE($B2426,"3","0"))=$B2426),1,0)),"")</f>
        <v/>
      </c>
      <c r="G2426" s="5" t="str">
        <f>IF(PhieuBauCu!$B$2&gt;3,IF(LEN($B2426)=0,"",IF(AND($B2426&gt;0,VALUE(SUBSTITUTE($B2426,"4","0"))=$B2426),1,0)),"")</f>
        <v/>
      </c>
      <c r="H2426" s="5" t="str">
        <f>IF(PhieuBauCu!$B$2&gt;4,IF(LEN($B2426)=0,"",IF(AND($B2426&gt;0,VALUE(SUBSTITUTE($B2426,"5","0"))=$B2426),1,0)),"")</f>
        <v/>
      </c>
      <c r="I2426" s="5" t="str">
        <f>IF(PhieuBauCu!$B$2&gt;5,IF(LEN($B2426)=0,"",IF(AND($B2426&gt;0,VALUE(SUBSTITUTE($B2426,"6","0"))=$B2426),1,0)),"")</f>
        <v/>
      </c>
      <c r="J2426" s="5" t="str">
        <f>IF(PhieuBauCu!$B$2&gt;6,IF(LEN($B2426)=0,"",IF(AND($B2426&gt;0,VALUE(SUBSTITUTE($B2426,"7","0"))=$B2426),1,0)),"")</f>
        <v/>
      </c>
      <c r="K2426" s="5" t="str">
        <f>IF(PhieuBauCu!$B$2&gt;7,IF(LEN($B2426)=0,"",IF(AND($B2426&gt;0,VALUE(SUBSTITUTE($B2426,"8","0"))=$B2426),1,0)),"")</f>
        <v/>
      </c>
      <c r="L2426" s="5" t="str">
        <f>IF(PhieuBauCu!$B$2&gt;8,IF(LEN($B2426)=0,"",IF(AND($B2426&gt;0,VALUE(SUBSTITUTE($B2426,"9","0"))=$B2426),1,0)),"")</f>
        <v/>
      </c>
      <c r="M2426" s="9">
        <f t="shared" si="75"/>
        <v>0</v>
      </c>
      <c r="N2426" s="36">
        <f>IF(AND(M2426&lt;=PhieuBauCu!$B$13,M2426&gt;=1),1,0)</f>
        <v>0</v>
      </c>
    </row>
    <row r="2427" spans="1:14" ht="28.5" customHeight="1">
      <c r="A2427" s="2">
        <v>2422</v>
      </c>
      <c r="B2427" s="3"/>
      <c r="C2427" s="48" t="str">
        <f t="shared" si="74"/>
        <v/>
      </c>
      <c r="D2427" s="5" t="str">
        <f>IF(PhieuBauCu!$B$2&gt;0,IF(LEN($B2427)=0,"",IF(AND($B2427&gt;0,VALUE(SUBSTITUTE($B2427,"1","0"))=$B2427),1,0)),"")</f>
        <v/>
      </c>
      <c r="E2427" s="5" t="str">
        <f>IF(PhieuBauCu!$B$2&gt;1,IF(LEN($B2427)=0,"",IF(AND($B2427&gt;0,VALUE(SUBSTITUTE($B2427,"2","0"))=$B2427),1,0)),"")</f>
        <v/>
      </c>
      <c r="F2427" s="5" t="str">
        <f>IF(PhieuBauCu!$B$2&gt;2,IF(LEN($B2427)=0,"",IF(AND($B2427&gt;0,VALUE(SUBSTITUTE($B2427,"3","0"))=$B2427),1,0)),"")</f>
        <v/>
      </c>
      <c r="G2427" s="5" t="str">
        <f>IF(PhieuBauCu!$B$2&gt;3,IF(LEN($B2427)=0,"",IF(AND($B2427&gt;0,VALUE(SUBSTITUTE($B2427,"4","0"))=$B2427),1,0)),"")</f>
        <v/>
      </c>
      <c r="H2427" s="5" t="str">
        <f>IF(PhieuBauCu!$B$2&gt;4,IF(LEN($B2427)=0,"",IF(AND($B2427&gt;0,VALUE(SUBSTITUTE($B2427,"5","0"))=$B2427),1,0)),"")</f>
        <v/>
      </c>
      <c r="I2427" s="5" t="str">
        <f>IF(PhieuBauCu!$B$2&gt;5,IF(LEN($B2427)=0,"",IF(AND($B2427&gt;0,VALUE(SUBSTITUTE($B2427,"6","0"))=$B2427),1,0)),"")</f>
        <v/>
      </c>
      <c r="J2427" s="5" t="str">
        <f>IF(PhieuBauCu!$B$2&gt;6,IF(LEN($B2427)=0,"",IF(AND($B2427&gt;0,VALUE(SUBSTITUTE($B2427,"7","0"))=$B2427),1,0)),"")</f>
        <v/>
      </c>
      <c r="K2427" s="5" t="str">
        <f>IF(PhieuBauCu!$B$2&gt;7,IF(LEN($B2427)=0,"",IF(AND($B2427&gt;0,VALUE(SUBSTITUTE($B2427,"8","0"))=$B2427),1,0)),"")</f>
        <v/>
      </c>
      <c r="L2427" s="5" t="str">
        <f>IF(PhieuBauCu!$B$2&gt;8,IF(LEN($B2427)=0,"",IF(AND($B2427&gt;0,VALUE(SUBSTITUTE($B2427,"9","0"))=$B2427),1,0)),"")</f>
        <v/>
      </c>
      <c r="M2427" s="9">
        <f t="shared" si="75"/>
        <v>0</v>
      </c>
      <c r="N2427" s="36">
        <f>IF(AND(M2427&lt;=PhieuBauCu!$B$13,M2427&gt;=1),1,0)</f>
        <v>0</v>
      </c>
    </row>
    <row r="2428" spans="1:14" ht="28.5" customHeight="1">
      <c r="A2428" s="2">
        <v>2423</v>
      </c>
      <c r="B2428" s="3"/>
      <c r="C2428" s="48" t="str">
        <f t="shared" si="74"/>
        <v/>
      </c>
      <c r="D2428" s="5" t="str">
        <f>IF(PhieuBauCu!$B$2&gt;0,IF(LEN($B2428)=0,"",IF(AND($B2428&gt;0,VALUE(SUBSTITUTE($B2428,"1","0"))=$B2428),1,0)),"")</f>
        <v/>
      </c>
      <c r="E2428" s="5" t="str">
        <f>IF(PhieuBauCu!$B$2&gt;1,IF(LEN($B2428)=0,"",IF(AND($B2428&gt;0,VALUE(SUBSTITUTE($B2428,"2","0"))=$B2428),1,0)),"")</f>
        <v/>
      </c>
      <c r="F2428" s="5" t="str">
        <f>IF(PhieuBauCu!$B$2&gt;2,IF(LEN($B2428)=0,"",IF(AND($B2428&gt;0,VALUE(SUBSTITUTE($B2428,"3","0"))=$B2428),1,0)),"")</f>
        <v/>
      </c>
      <c r="G2428" s="5" t="str">
        <f>IF(PhieuBauCu!$B$2&gt;3,IF(LEN($B2428)=0,"",IF(AND($B2428&gt;0,VALUE(SUBSTITUTE($B2428,"4","0"))=$B2428),1,0)),"")</f>
        <v/>
      </c>
      <c r="H2428" s="5" t="str">
        <f>IF(PhieuBauCu!$B$2&gt;4,IF(LEN($B2428)=0,"",IF(AND($B2428&gt;0,VALUE(SUBSTITUTE($B2428,"5","0"))=$B2428),1,0)),"")</f>
        <v/>
      </c>
      <c r="I2428" s="5" t="str">
        <f>IF(PhieuBauCu!$B$2&gt;5,IF(LEN($B2428)=0,"",IF(AND($B2428&gt;0,VALUE(SUBSTITUTE($B2428,"6","0"))=$B2428),1,0)),"")</f>
        <v/>
      </c>
      <c r="J2428" s="5" t="str">
        <f>IF(PhieuBauCu!$B$2&gt;6,IF(LEN($B2428)=0,"",IF(AND($B2428&gt;0,VALUE(SUBSTITUTE($B2428,"7","0"))=$B2428),1,0)),"")</f>
        <v/>
      </c>
      <c r="K2428" s="5" t="str">
        <f>IF(PhieuBauCu!$B$2&gt;7,IF(LEN($B2428)=0,"",IF(AND($B2428&gt;0,VALUE(SUBSTITUTE($B2428,"8","0"))=$B2428),1,0)),"")</f>
        <v/>
      </c>
      <c r="L2428" s="5" t="str">
        <f>IF(PhieuBauCu!$B$2&gt;8,IF(LEN($B2428)=0,"",IF(AND($B2428&gt;0,VALUE(SUBSTITUTE($B2428,"9","0"))=$B2428),1,0)),"")</f>
        <v/>
      </c>
      <c r="M2428" s="9">
        <f t="shared" si="75"/>
        <v>0</v>
      </c>
      <c r="N2428" s="36">
        <f>IF(AND(M2428&lt;=PhieuBauCu!$B$13,M2428&gt;=1),1,0)</f>
        <v>0</v>
      </c>
    </row>
    <row r="2429" spans="1:14" ht="28.5" customHeight="1">
      <c r="A2429" s="2">
        <v>2424</v>
      </c>
      <c r="B2429" s="3"/>
      <c r="C2429" s="48" t="str">
        <f t="shared" si="74"/>
        <v/>
      </c>
      <c r="D2429" s="5" t="str">
        <f>IF(PhieuBauCu!$B$2&gt;0,IF(LEN($B2429)=0,"",IF(AND($B2429&gt;0,VALUE(SUBSTITUTE($B2429,"1","0"))=$B2429),1,0)),"")</f>
        <v/>
      </c>
      <c r="E2429" s="5" t="str">
        <f>IF(PhieuBauCu!$B$2&gt;1,IF(LEN($B2429)=0,"",IF(AND($B2429&gt;0,VALUE(SUBSTITUTE($B2429,"2","0"))=$B2429),1,0)),"")</f>
        <v/>
      </c>
      <c r="F2429" s="5" t="str">
        <f>IF(PhieuBauCu!$B$2&gt;2,IF(LEN($B2429)=0,"",IF(AND($B2429&gt;0,VALUE(SUBSTITUTE($B2429,"3","0"))=$B2429),1,0)),"")</f>
        <v/>
      </c>
      <c r="G2429" s="5" t="str">
        <f>IF(PhieuBauCu!$B$2&gt;3,IF(LEN($B2429)=0,"",IF(AND($B2429&gt;0,VALUE(SUBSTITUTE($B2429,"4","0"))=$B2429),1,0)),"")</f>
        <v/>
      </c>
      <c r="H2429" s="5" t="str">
        <f>IF(PhieuBauCu!$B$2&gt;4,IF(LEN($B2429)=0,"",IF(AND($B2429&gt;0,VALUE(SUBSTITUTE($B2429,"5","0"))=$B2429),1,0)),"")</f>
        <v/>
      </c>
      <c r="I2429" s="5" t="str">
        <f>IF(PhieuBauCu!$B$2&gt;5,IF(LEN($B2429)=0,"",IF(AND($B2429&gt;0,VALUE(SUBSTITUTE($B2429,"6","0"))=$B2429),1,0)),"")</f>
        <v/>
      </c>
      <c r="J2429" s="5" t="str">
        <f>IF(PhieuBauCu!$B$2&gt;6,IF(LEN($B2429)=0,"",IF(AND($B2429&gt;0,VALUE(SUBSTITUTE($B2429,"7","0"))=$B2429),1,0)),"")</f>
        <v/>
      </c>
      <c r="K2429" s="5" t="str">
        <f>IF(PhieuBauCu!$B$2&gt;7,IF(LEN($B2429)=0,"",IF(AND($B2429&gt;0,VALUE(SUBSTITUTE($B2429,"8","0"))=$B2429),1,0)),"")</f>
        <v/>
      </c>
      <c r="L2429" s="5" t="str">
        <f>IF(PhieuBauCu!$B$2&gt;8,IF(LEN($B2429)=0,"",IF(AND($B2429&gt;0,VALUE(SUBSTITUTE($B2429,"9","0"))=$B2429),1,0)),"")</f>
        <v/>
      </c>
      <c r="M2429" s="9">
        <f t="shared" si="75"/>
        <v>0</v>
      </c>
      <c r="N2429" s="36">
        <f>IF(AND(M2429&lt;=PhieuBauCu!$B$13,M2429&gt;=1),1,0)</f>
        <v>0</v>
      </c>
    </row>
    <row r="2430" spans="1:14" ht="28.5" customHeight="1">
      <c r="A2430" s="2">
        <v>2425</v>
      </c>
      <c r="B2430" s="3"/>
      <c r="C2430" s="48" t="str">
        <f t="shared" si="74"/>
        <v/>
      </c>
      <c r="D2430" s="5" t="str">
        <f>IF(PhieuBauCu!$B$2&gt;0,IF(LEN($B2430)=0,"",IF(AND($B2430&gt;0,VALUE(SUBSTITUTE($B2430,"1","0"))=$B2430),1,0)),"")</f>
        <v/>
      </c>
      <c r="E2430" s="5" t="str">
        <f>IF(PhieuBauCu!$B$2&gt;1,IF(LEN($B2430)=0,"",IF(AND($B2430&gt;0,VALUE(SUBSTITUTE($B2430,"2","0"))=$B2430),1,0)),"")</f>
        <v/>
      </c>
      <c r="F2430" s="5" t="str">
        <f>IF(PhieuBauCu!$B$2&gt;2,IF(LEN($B2430)=0,"",IF(AND($B2430&gt;0,VALUE(SUBSTITUTE($B2430,"3","0"))=$B2430),1,0)),"")</f>
        <v/>
      </c>
      <c r="G2430" s="5" t="str">
        <f>IF(PhieuBauCu!$B$2&gt;3,IF(LEN($B2430)=0,"",IF(AND($B2430&gt;0,VALUE(SUBSTITUTE($B2430,"4","0"))=$B2430),1,0)),"")</f>
        <v/>
      </c>
      <c r="H2430" s="5" t="str">
        <f>IF(PhieuBauCu!$B$2&gt;4,IF(LEN($B2430)=0,"",IF(AND($B2430&gt;0,VALUE(SUBSTITUTE($B2430,"5","0"))=$B2430),1,0)),"")</f>
        <v/>
      </c>
      <c r="I2430" s="5" t="str">
        <f>IF(PhieuBauCu!$B$2&gt;5,IF(LEN($B2430)=0,"",IF(AND($B2430&gt;0,VALUE(SUBSTITUTE($B2430,"6","0"))=$B2430),1,0)),"")</f>
        <v/>
      </c>
      <c r="J2430" s="5" t="str">
        <f>IF(PhieuBauCu!$B$2&gt;6,IF(LEN($B2430)=0,"",IF(AND($B2430&gt;0,VALUE(SUBSTITUTE($B2430,"7","0"))=$B2430),1,0)),"")</f>
        <v/>
      </c>
      <c r="K2430" s="5" t="str">
        <f>IF(PhieuBauCu!$B$2&gt;7,IF(LEN($B2430)=0,"",IF(AND($B2430&gt;0,VALUE(SUBSTITUTE($B2430,"8","0"))=$B2430),1,0)),"")</f>
        <v/>
      </c>
      <c r="L2430" s="5" t="str">
        <f>IF(PhieuBauCu!$B$2&gt;8,IF(LEN($B2430)=0,"",IF(AND($B2430&gt;0,VALUE(SUBSTITUTE($B2430,"9","0"))=$B2430),1,0)),"")</f>
        <v/>
      </c>
      <c r="M2430" s="9">
        <f t="shared" si="75"/>
        <v>0</v>
      </c>
      <c r="N2430" s="36">
        <f>IF(AND(M2430&lt;=PhieuBauCu!$B$13,M2430&gt;=1),1,0)</f>
        <v>0</v>
      </c>
    </row>
    <row r="2431" spans="1:14" ht="28.5" customHeight="1">
      <c r="A2431" s="2">
        <v>2426</v>
      </c>
      <c r="B2431" s="3"/>
      <c r="C2431" s="48" t="str">
        <f t="shared" si="74"/>
        <v/>
      </c>
      <c r="D2431" s="5" t="str">
        <f>IF(PhieuBauCu!$B$2&gt;0,IF(LEN($B2431)=0,"",IF(AND($B2431&gt;0,VALUE(SUBSTITUTE($B2431,"1","0"))=$B2431),1,0)),"")</f>
        <v/>
      </c>
      <c r="E2431" s="5" t="str">
        <f>IF(PhieuBauCu!$B$2&gt;1,IF(LEN($B2431)=0,"",IF(AND($B2431&gt;0,VALUE(SUBSTITUTE($B2431,"2","0"))=$B2431),1,0)),"")</f>
        <v/>
      </c>
      <c r="F2431" s="5" t="str">
        <f>IF(PhieuBauCu!$B$2&gt;2,IF(LEN($B2431)=0,"",IF(AND($B2431&gt;0,VALUE(SUBSTITUTE($B2431,"3","0"))=$B2431),1,0)),"")</f>
        <v/>
      </c>
      <c r="G2431" s="5" t="str">
        <f>IF(PhieuBauCu!$B$2&gt;3,IF(LEN($B2431)=0,"",IF(AND($B2431&gt;0,VALUE(SUBSTITUTE($B2431,"4","0"))=$B2431),1,0)),"")</f>
        <v/>
      </c>
      <c r="H2431" s="5" t="str">
        <f>IF(PhieuBauCu!$B$2&gt;4,IF(LEN($B2431)=0,"",IF(AND($B2431&gt;0,VALUE(SUBSTITUTE($B2431,"5","0"))=$B2431),1,0)),"")</f>
        <v/>
      </c>
      <c r="I2431" s="5" t="str">
        <f>IF(PhieuBauCu!$B$2&gt;5,IF(LEN($B2431)=0,"",IF(AND($B2431&gt;0,VALUE(SUBSTITUTE($B2431,"6","0"))=$B2431),1,0)),"")</f>
        <v/>
      </c>
      <c r="J2431" s="5" t="str">
        <f>IF(PhieuBauCu!$B$2&gt;6,IF(LEN($B2431)=0,"",IF(AND($B2431&gt;0,VALUE(SUBSTITUTE($B2431,"7","0"))=$B2431),1,0)),"")</f>
        <v/>
      </c>
      <c r="K2431" s="5" t="str">
        <f>IF(PhieuBauCu!$B$2&gt;7,IF(LEN($B2431)=0,"",IF(AND($B2431&gt;0,VALUE(SUBSTITUTE($B2431,"8","0"))=$B2431),1,0)),"")</f>
        <v/>
      </c>
      <c r="L2431" s="5" t="str">
        <f>IF(PhieuBauCu!$B$2&gt;8,IF(LEN($B2431)=0,"",IF(AND($B2431&gt;0,VALUE(SUBSTITUTE($B2431,"9","0"))=$B2431),1,0)),"")</f>
        <v/>
      </c>
      <c r="M2431" s="9">
        <f t="shared" si="75"/>
        <v>0</v>
      </c>
      <c r="N2431" s="36">
        <f>IF(AND(M2431&lt;=PhieuBauCu!$B$13,M2431&gt;=1),1,0)</f>
        <v>0</v>
      </c>
    </row>
    <row r="2432" spans="1:14" ht="28.5" customHeight="1">
      <c r="A2432" s="2">
        <v>2427</v>
      </c>
      <c r="B2432" s="3"/>
      <c r="C2432" s="48" t="str">
        <f t="shared" si="74"/>
        <v/>
      </c>
      <c r="D2432" s="5" t="str">
        <f>IF(PhieuBauCu!$B$2&gt;0,IF(LEN($B2432)=0,"",IF(AND($B2432&gt;0,VALUE(SUBSTITUTE($B2432,"1","0"))=$B2432),1,0)),"")</f>
        <v/>
      </c>
      <c r="E2432" s="5" t="str">
        <f>IF(PhieuBauCu!$B$2&gt;1,IF(LEN($B2432)=0,"",IF(AND($B2432&gt;0,VALUE(SUBSTITUTE($B2432,"2","0"))=$B2432),1,0)),"")</f>
        <v/>
      </c>
      <c r="F2432" s="5" t="str">
        <f>IF(PhieuBauCu!$B$2&gt;2,IF(LEN($B2432)=0,"",IF(AND($B2432&gt;0,VALUE(SUBSTITUTE($B2432,"3","0"))=$B2432),1,0)),"")</f>
        <v/>
      </c>
      <c r="G2432" s="5" t="str">
        <f>IF(PhieuBauCu!$B$2&gt;3,IF(LEN($B2432)=0,"",IF(AND($B2432&gt;0,VALUE(SUBSTITUTE($B2432,"4","0"))=$B2432),1,0)),"")</f>
        <v/>
      </c>
      <c r="H2432" s="5" t="str">
        <f>IF(PhieuBauCu!$B$2&gt;4,IF(LEN($B2432)=0,"",IF(AND($B2432&gt;0,VALUE(SUBSTITUTE($B2432,"5","0"))=$B2432),1,0)),"")</f>
        <v/>
      </c>
      <c r="I2432" s="5" t="str">
        <f>IF(PhieuBauCu!$B$2&gt;5,IF(LEN($B2432)=0,"",IF(AND($B2432&gt;0,VALUE(SUBSTITUTE($B2432,"6","0"))=$B2432),1,0)),"")</f>
        <v/>
      </c>
      <c r="J2432" s="5" t="str">
        <f>IF(PhieuBauCu!$B$2&gt;6,IF(LEN($B2432)=0,"",IF(AND($B2432&gt;0,VALUE(SUBSTITUTE($B2432,"7","0"))=$B2432),1,0)),"")</f>
        <v/>
      </c>
      <c r="K2432" s="5" t="str">
        <f>IF(PhieuBauCu!$B$2&gt;7,IF(LEN($B2432)=0,"",IF(AND($B2432&gt;0,VALUE(SUBSTITUTE($B2432,"8","0"))=$B2432),1,0)),"")</f>
        <v/>
      </c>
      <c r="L2432" s="5" t="str">
        <f>IF(PhieuBauCu!$B$2&gt;8,IF(LEN($B2432)=0,"",IF(AND($B2432&gt;0,VALUE(SUBSTITUTE($B2432,"9","0"))=$B2432),1,0)),"")</f>
        <v/>
      </c>
      <c r="M2432" s="9">
        <f t="shared" si="75"/>
        <v>0</v>
      </c>
      <c r="N2432" s="36">
        <f>IF(AND(M2432&lt;=PhieuBauCu!$B$13,M2432&gt;=1),1,0)</f>
        <v>0</v>
      </c>
    </row>
    <row r="2433" spans="1:14" ht="28.5" customHeight="1">
      <c r="A2433" s="2">
        <v>2428</v>
      </c>
      <c r="B2433" s="3"/>
      <c r="C2433" s="48" t="str">
        <f t="shared" si="74"/>
        <v/>
      </c>
      <c r="D2433" s="5" t="str">
        <f>IF(PhieuBauCu!$B$2&gt;0,IF(LEN($B2433)=0,"",IF(AND($B2433&gt;0,VALUE(SUBSTITUTE($B2433,"1","0"))=$B2433),1,0)),"")</f>
        <v/>
      </c>
      <c r="E2433" s="5" t="str">
        <f>IF(PhieuBauCu!$B$2&gt;1,IF(LEN($B2433)=0,"",IF(AND($B2433&gt;0,VALUE(SUBSTITUTE($B2433,"2","0"))=$B2433),1,0)),"")</f>
        <v/>
      </c>
      <c r="F2433" s="5" t="str">
        <f>IF(PhieuBauCu!$B$2&gt;2,IF(LEN($B2433)=0,"",IF(AND($B2433&gt;0,VALUE(SUBSTITUTE($B2433,"3","0"))=$B2433),1,0)),"")</f>
        <v/>
      </c>
      <c r="G2433" s="5" t="str">
        <f>IF(PhieuBauCu!$B$2&gt;3,IF(LEN($B2433)=0,"",IF(AND($B2433&gt;0,VALUE(SUBSTITUTE($B2433,"4","0"))=$B2433),1,0)),"")</f>
        <v/>
      </c>
      <c r="H2433" s="5" t="str">
        <f>IF(PhieuBauCu!$B$2&gt;4,IF(LEN($B2433)=0,"",IF(AND($B2433&gt;0,VALUE(SUBSTITUTE($B2433,"5","0"))=$B2433),1,0)),"")</f>
        <v/>
      </c>
      <c r="I2433" s="5" t="str">
        <f>IF(PhieuBauCu!$B$2&gt;5,IF(LEN($B2433)=0,"",IF(AND($B2433&gt;0,VALUE(SUBSTITUTE($B2433,"6","0"))=$B2433),1,0)),"")</f>
        <v/>
      </c>
      <c r="J2433" s="5" t="str">
        <f>IF(PhieuBauCu!$B$2&gt;6,IF(LEN($B2433)=0,"",IF(AND($B2433&gt;0,VALUE(SUBSTITUTE($B2433,"7","0"))=$B2433),1,0)),"")</f>
        <v/>
      </c>
      <c r="K2433" s="5" t="str">
        <f>IF(PhieuBauCu!$B$2&gt;7,IF(LEN($B2433)=0,"",IF(AND($B2433&gt;0,VALUE(SUBSTITUTE($B2433,"8","0"))=$B2433),1,0)),"")</f>
        <v/>
      </c>
      <c r="L2433" s="5" t="str">
        <f>IF(PhieuBauCu!$B$2&gt;8,IF(LEN($B2433)=0,"",IF(AND($B2433&gt;0,VALUE(SUBSTITUTE($B2433,"9","0"))=$B2433),1,0)),"")</f>
        <v/>
      </c>
      <c r="M2433" s="9">
        <f t="shared" si="75"/>
        <v>0</v>
      </c>
      <c r="N2433" s="36">
        <f>IF(AND(M2433&lt;=PhieuBauCu!$B$13,M2433&gt;=1),1,0)</f>
        <v>0</v>
      </c>
    </row>
    <row r="2434" spans="1:14" ht="28.5" customHeight="1">
      <c r="A2434" s="2">
        <v>2429</v>
      </c>
      <c r="B2434" s="3"/>
      <c r="C2434" s="48" t="str">
        <f t="shared" si="74"/>
        <v/>
      </c>
      <c r="D2434" s="5" t="str">
        <f>IF(PhieuBauCu!$B$2&gt;0,IF(LEN($B2434)=0,"",IF(AND($B2434&gt;0,VALUE(SUBSTITUTE($B2434,"1","0"))=$B2434),1,0)),"")</f>
        <v/>
      </c>
      <c r="E2434" s="5" t="str">
        <f>IF(PhieuBauCu!$B$2&gt;1,IF(LEN($B2434)=0,"",IF(AND($B2434&gt;0,VALUE(SUBSTITUTE($B2434,"2","0"))=$B2434),1,0)),"")</f>
        <v/>
      </c>
      <c r="F2434" s="5" t="str">
        <f>IF(PhieuBauCu!$B$2&gt;2,IF(LEN($B2434)=0,"",IF(AND($B2434&gt;0,VALUE(SUBSTITUTE($B2434,"3","0"))=$B2434),1,0)),"")</f>
        <v/>
      </c>
      <c r="G2434" s="5" t="str">
        <f>IF(PhieuBauCu!$B$2&gt;3,IF(LEN($B2434)=0,"",IF(AND($B2434&gt;0,VALUE(SUBSTITUTE($B2434,"4","0"))=$B2434),1,0)),"")</f>
        <v/>
      </c>
      <c r="H2434" s="5" t="str">
        <f>IF(PhieuBauCu!$B$2&gt;4,IF(LEN($B2434)=0,"",IF(AND($B2434&gt;0,VALUE(SUBSTITUTE($B2434,"5","0"))=$B2434),1,0)),"")</f>
        <v/>
      </c>
      <c r="I2434" s="5" t="str">
        <f>IF(PhieuBauCu!$B$2&gt;5,IF(LEN($B2434)=0,"",IF(AND($B2434&gt;0,VALUE(SUBSTITUTE($B2434,"6","0"))=$B2434),1,0)),"")</f>
        <v/>
      </c>
      <c r="J2434" s="5" t="str">
        <f>IF(PhieuBauCu!$B$2&gt;6,IF(LEN($B2434)=0,"",IF(AND($B2434&gt;0,VALUE(SUBSTITUTE($B2434,"7","0"))=$B2434),1,0)),"")</f>
        <v/>
      </c>
      <c r="K2434" s="5" t="str">
        <f>IF(PhieuBauCu!$B$2&gt;7,IF(LEN($B2434)=0,"",IF(AND($B2434&gt;0,VALUE(SUBSTITUTE($B2434,"8","0"))=$B2434),1,0)),"")</f>
        <v/>
      </c>
      <c r="L2434" s="5" t="str">
        <f>IF(PhieuBauCu!$B$2&gt;8,IF(LEN($B2434)=0,"",IF(AND($B2434&gt;0,VALUE(SUBSTITUTE($B2434,"9","0"))=$B2434),1,0)),"")</f>
        <v/>
      </c>
      <c r="M2434" s="9">
        <f t="shared" si="75"/>
        <v>0</v>
      </c>
      <c r="N2434" s="36">
        <f>IF(AND(M2434&lt;=PhieuBauCu!$B$13,M2434&gt;=1),1,0)</f>
        <v>0</v>
      </c>
    </row>
    <row r="2435" spans="1:14" ht="28.5" customHeight="1">
      <c r="A2435" s="2">
        <v>2430</v>
      </c>
      <c r="B2435" s="3"/>
      <c r="C2435" s="48" t="str">
        <f t="shared" si="74"/>
        <v/>
      </c>
      <c r="D2435" s="5" t="str">
        <f>IF(PhieuBauCu!$B$2&gt;0,IF(LEN($B2435)=0,"",IF(AND($B2435&gt;0,VALUE(SUBSTITUTE($B2435,"1","0"))=$B2435),1,0)),"")</f>
        <v/>
      </c>
      <c r="E2435" s="5" t="str">
        <f>IF(PhieuBauCu!$B$2&gt;1,IF(LEN($B2435)=0,"",IF(AND($B2435&gt;0,VALUE(SUBSTITUTE($B2435,"2","0"))=$B2435),1,0)),"")</f>
        <v/>
      </c>
      <c r="F2435" s="5" t="str">
        <f>IF(PhieuBauCu!$B$2&gt;2,IF(LEN($B2435)=0,"",IF(AND($B2435&gt;0,VALUE(SUBSTITUTE($B2435,"3","0"))=$B2435),1,0)),"")</f>
        <v/>
      </c>
      <c r="G2435" s="5" t="str">
        <f>IF(PhieuBauCu!$B$2&gt;3,IF(LEN($B2435)=0,"",IF(AND($B2435&gt;0,VALUE(SUBSTITUTE($B2435,"4","0"))=$B2435),1,0)),"")</f>
        <v/>
      </c>
      <c r="H2435" s="5" t="str">
        <f>IF(PhieuBauCu!$B$2&gt;4,IF(LEN($B2435)=0,"",IF(AND($B2435&gt;0,VALUE(SUBSTITUTE($B2435,"5","0"))=$B2435),1,0)),"")</f>
        <v/>
      </c>
      <c r="I2435" s="5" t="str">
        <f>IF(PhieuBauCu!$B$2&gt;5,IF(LEN($B2435)=0,"",IF(AND($B2435&gt;0,VALUE(SUBSTITUTE($B2435,"6","0"))=$B2435),1,0)),"")</f>
        <v/>
      </c>
      <c r="J2435" s="5" t="str">
        <f>IF(PhieuBauCu!$B$2&gt;6,IF(LEN($B2435)=0,"",IF(AND($B2435&gt;0,VALUE(SUBSTITUTE($B2435,"7","0"))=$B2435),1,0)),"")</f>
        <v/>
      </c>
      <c r="K2435" s="5" t="str">
        <f>IF(PhieuBauCu!$B$2&gt;7,IF(LEN($B2435)=0,"",IF(AND($B2435&gt;0,VALUE(SUBSTITUTE($B2435,"8","0"))=$B2435),1,0)),"")</f>
        <v/>
      </c>
      <c r="L2435" s="5" t="str">
        <f>IF(PhieuBauCu!$B$2&gt;8,IF(LEN($B2435)=0,"",IF(AND($B2435&gt;0,VALUE(SUBSTITUTE($B2435,"9","0"))=$B2435),1,0)),"")</f>
        <v/>
      </c>
      <c r="M2435" s="9">
        <f t="shared" si="75"/>
        <v>0</v>
      </c>
      <c r="N2435" s="36">
        <f>IF(AND(M2435&lt;=PhieuBauCu!$B$13,M2435&gt;=1),1,0)</f>
        <v>0</v>
      </c>
    </row>
    <row r="2436" spans="1:14" ht="28.5" customHeight="1">
      <c r="A2436" s="2">
        <v>2431</v>
      </c>
      <c r="B2436" s="3"/>
      <c r="C2436" s="48" t="str">
        <f t="shared" si="74"/>
        <v/>
      </c>
      <c r="D2436" s="5" t="str">
        <f>IF(PhieuBauCu!$B$2&gt;0,IF(LEN($B2436)=0,"",IF(AND($B2436&gt;0,VALUE(SUBSTITUTE($B2436,"1","0"))=$B2436),1,0)),"")</f>
        <v/>
      </c>
      <c r="E2436" s="5" t="str">
        <f>IF(PhieuBauCu!$B$2&gt;1,IF(LEN($B2436)=0,"",IF(AND($B2436&gt;0,VALUE(SUBSTITUTE($B2436,"2","0"))=$B2436),1,0)),"")</f>
        <v/>
      </c>
      <c r="F2436" s="5" t="str">
        <f>IF(PhieuBauCu!$B$2&gt;2,IF(LEN($B2436)=0,"",IF(AND($B2436&gt;0,VALUE(SUBSTITUTE($B2436,"3","0"))=$B2436),1,0)),"")</f>
        <v/>
      </c>
      <c r="G2436" s="5" t="str">
        <f>IF(PhieuBauCu!$B$2&gt;3,IF(LEN($B2436)=0,"",IF(AND($B2436&gt;0,VALUE(SUBSTITUTE($B2436,"4","0"))=$B2436),1,0)),"")</f>
        <v/>
      </c>
      <c r="H2436" s="5" t="str">
        <f>IF(PhieuBauCu!$B$2&gt;4,IF(LEN($B2436)=0,"",IF(AND($B2436&gt;0,VALUE(SUBSTITUTE($B2436,"5","0"))=$B2436),1,0)),"")</f>
        <v/>
      </c>
      <c r="I2436" s="5" t="str">
        <f>IF(PhieuBauCu!$B$2&gt;5,IF(LEN($B2436)=0,"",IF(AND($B2436&gt;0,VALUE(SUBSTITUTE($B2436,"6","0"))=$B2436),1,0)),"")</f>
        <v/>
      </c>
      <c r="J2436" s="5" t="str">
        <f>IF(PhieuBauCu!$B$2&gt;6,IF(LEN($B2436)=0,"",IF(AND($B2436&gt;0,VALUE(SUBSTITUTE($B2436,"7","0"))=$B2436),1,0)),"")</f>
        <v/>
      </c>
      <c r="K2436" s="5" t="str">
        <f>IF(PhieuBauCu!$B$2&gt;7,IF(LEN($B2436)=0,"",IF(AND($B2436&gt;0,VALUE(SUBSTITUTE($B2436,"8","0"))=$B2436),1,0)),"")</f>
        <v/>
      </c>
      <c r="L2436" s="5" t="str">
        <f>IF(PhieuBauCu!$B$2&gt;8,IF(LEN($B2436)=0,"",IF(AND($B2436&gt;0,VALUE(SUBSTITUTE($B2436,"9","0"))=$B2436),1,0)),"")</f>
        <v/>
      </c>
      <c r="M2436" s="9">
        <f t="shared" si="75"/>
        <v>0</v>
      </c>
      <c r="N2436" s="36">
        <f>IF(AND(M2436&lt;=PhieuBauCu!$B$13,M2436&gt;=1),1,0)</f>
        <v>0</v>
      </c>
    </row>
    <row r="2437" spans="1:14" ht="28.5" customHeight="1">
      <c r="A2437" s="2">
        <v>2432</v>
      </c>
      <c r="B2437" s="3"/>
      <c r="C2437" s="48" t="str">
        <f t="shared" si="74"/>
        <v/>
      </c>
      <c r="D2437" s="5" t="str">
        <f>IF(PhieuBauCu!$B$2&gt;0,IF(LEN($B2437)=0,"",IF(AND($B2437&gt;0,VALUE(SUBSTITUTE($B2437,"1","0"))=$B2437),1,0)),"")</f>
        <v/>
      </c>
      <c r="E2437" s="5" t="str">
        <f>IF(PhieuBauCu!$B$2&gt;1,IF(LEN($B2437)=0,"",IF(AND($B2437&gt;0,VALUE(SUBSTITUTE($B2437,"2","0"))=$B2437),1,0)),"")</f>
        <v/>
      </c>
      <c r="F2437" s="5" t="str">
        <f>IF(PhieuBauCu!$B$2&gt;2,IF(LEN($B2437)=0,"",IF(AND($B2437&gt;0,VALUE(SUBSTITUTE($B2437,"3","0"))=$B2437),1,0)),"")</f>
        <v/>
      </c>
      <c r="G2437" s="5" t="str">
        <f>IF(PhieuBauCu!$B$2&gt;3,IF(LEN($B2437)=0,"",IF(AND($B2437&gt;0,VALUE(SUBSTITUTE($B2437,"4","0"))=$B2437),1,0)),"")</f>
        <v/>
      </c>
      <c r="H2437" s="5" t="str">
        <f>IF(PhieuBauCu!$B$2&gt;4,IF(LEN($B2437)=0,"",IF(AND($B2437&gt;0,VALUE(SUBSTITUTE($B2437,"5","0"))=$B2437),1,0)),"")</f>
        <v/>
      </c>
      <c r="I2437" s="5" t="str">
        <f>IF(PhieuBauCu!$B$2&gt;5,IF(LEN($B2437)=0,"",IF(AND($B2437&gt;0,VALUE(SUBSTITUTE($B2437,"6","0"))=$B2437),1,0)),"")</f>
        <v/>
      </c>
      <c r="J2437" s="5" t="str">
        <f>IF(PhieuBauCu!$B$2&gt;6,IF(LEN($B2437)=0,"",IF(AND($B2437&gt;0,VALUE(SUBSTITUTE($B2437,"7","0"))=$B2437),1,0)),"")</f>
        <v/>
      </c>
      <c r="K2437" s="5" t="str">
        <f>IF(PhieuBauCu!$B$2&gt;7,IF(LEN($B2437)=0,"",IF(AND($B2437&gt;0,VALUE(SUBSTITUTE($B2437,"8","0"))=$B2437),1,0)),"")</f>
        <v/>
      </c>
      <c r="L2437" s="5" t="str">
        <f>IF(PhieuBauCu!$B$2&gt;8,IF(LEN($B2437)=0,"",IF(AND($B2437&gt;0,VALUE(SUBSTITUTE($B2437,"9","0"))=$B2437),1,0)),"")</f>
        <v/>
      </c>
      <c r="M2437" s="9">
        <f t="shared" si="75"/>
        <v>0</v>
      </c>
      <c r="N2437" s="36">
        <f>IF(AND(M2437&lt;=PhieuBauCu!$B$13,M2437&gt;=1),1,0)</f>
        <v>0</v>
      </c>
    </row>
    <row r="2438" spans="1:14" ht="28.5" customHeight="1">
      <c r="A2438" s="2">
        <v>2433</v>
      </c>
      <c r="B2438" s="3"/>
      <c r="C2438" s="48" t="str">
        <f t="shared" si="74"/>
        <v/>
      </c>
      <c r="D2438" s="5" t="str">
        <f>IF(PhieuBauCu!$B$2&gt;0,IF(LEN($B2438)=0,"",IF(AND($B2438&gt;0,VALUE(SUBSTITUTE($B2438,"1","0"))=$B2438),1,0)),"")</f>
        <v/>
      </c>
      <c r="E2438" s="5" t="str">
        <f>IF(PhieuBauCu!$B$2&gt;1,IF(LEN($B2438)=0,"",IF(AND($B2438&gt;0,VALUE(SUBSTITUTE($B2438,"2","0"))=$B2438),1,0)),"")</f>
        <v/>
      </c>
      <c r="F2438" s="5" t="str">
        <f>IF(PhieuBauCu!$B$2&gt;2,IF(LEN($B2438)=0,"",IF(AND($B2438&gt;0,VALUE(SUBSTITUTE($B2438,"3","0"))=$B2438),1,0)),"")</f>
        <v/>
      </c>
      <c r="G2438" s="5" t="str">
        <f>IF(PhieuBauCu!$B$2&gt;3,IF(LEN($B2438)=0,"",IF(AND($B2438&gt;0,VALUE(SUBSTITUTE($B2438,"4","0"))=$B2438),1,0)),"")</f>
        <v/>
      </c>
      <c r="H2438" s="5" t="str">
        <f>IF(PhieuBauCu!$B$2&gt;4,IF(LEN($B2438)=0,"",IF(AND($B2438&gt;0,VALUE(SUBSTITUTE($B2438,"5","0"))=$B2438),1,0)),"")</f>
        <v/>
      </c>
      <c r="I2438" s="5" t="str">
        <f>IF(PhieuBauCu!$B$2&gt;5,IF(LEN($B2438)=0,"",IF(AND($B2438&gt;0,VALUE(SUBSTITUTE($B2438,"6","0"))=$B2438),1,0)),"")</f>
        <v/>
      </c>
      <c r="J2438" s="5" t="str">
        <f>IF(PhieuBauCu!$B$2&gt;6,IF(LEN($B2438)=0,"",IF(AND($B2438&gt;0,VALUE(SUBSTITUTE($B2438,"7","0"))=$B2438),1,0)),"")</f>
        <v/>
      </c>
      <c r="K2438" s="5" t="str">
        <f>IF(PhieuBauCu!$B$2&gt;7,IF(LEN($B2438)=0,"",IF(AND($B2438&gt;0,VALUE(SUBSTITUTE($B2438,"8","0"))=$B2438),1,0)),"")</f>
        <v/>
      </c>
      <c r="L2438" s="5" t="str">
        <f>IF(PhieuBauCu!$B$2&gt;8,IF(LEN($B2438)=0,"",IF(AND($B2438&gt;0,VALUE(SUBSTITUTE($B2438,"9","0"))=$B2438),1,0)),"")</f>
        <v/>
      </c>
      <c r="M2438" s="9">
        <f t="shared" si="75"/>
        <v>0</v>
      </c>
      <c r="N2438" s="36">
        <f>IF(AND(M2438&lt;=PhieuBauCu!$B$13,M2438&gt;=1),1,0)</f>
        <v>0</v>
      </c>
    </row>
    <row r="2439" spans="1:14" ht="28.5" customHeight="1">
      <c r="A2439" s="2">
        <v>2434</v>
      </c>
      <c r="B2439" s="3"/>
      <c r="C2439" s="48" t="str">
        <f t="shared" ref="C2439:C2502" si="76">IF(LEN(B2439)&gt;0,IF(N2439=1,"Ok","Not Ok"),"")</f>
        <v/>
      </c>
      <c r="D2439" s="5" t="str">
        <f>IF(PhieuBauCu!$B$2&gt;0,IF(LEN($B2439)=0,"",IF(AND($B2439&gt;0,VALUE(SUBSTITUTE($B2439,"1","0"))=$B2439),1,0)),"")</f>
        <v/>
      </c>
      <c r="E2439" s="5" t="str">
        <f>IF(PhieuBauCu!$B$2&gt;1,IF(LEN($B2439)=0,"",IF(AND($B2439&gt;0,VALUE(SUBSTITUTE($B2439,"2","0"))=$B2439),1,0)),"")</f>
        <v/>
      </c>
      <c r="F2439" s="5" t="str">
        <f>IF(PhieuBauCu!$B$2&gt;2,IF(LEN($B2439)=0,"",IF(AND($B2439&gt;0,VALUE(SUBSTITUTE($B2439,"3","0"))=$B2439),1,0)),"")</f>
        <v/>
      </c>
      <c r="G2439" s="5" t="str">
        <f>IF(PhieuBauCu!$B$2&gt;3,IF(LEN($B2439)=0,"",IF(AND($B2439&gt;0,VALUE(SUBSTITUTE($B2439,"4","0"))=$B2439),1,0)),"")</f>
        <v/>
      </c>
      <c r="H2439" s="5" t="str">
        <f>IF(PhieuBauCu!$B$2&gt;4,IF(LEN($B2439)=0,"",IF(AND($B2439&gt;0,VALUE(SUBSTITUTE($B2439,"5","0"))=$B2439),1,0)),"")</f>
        <v/>
      </c>
      <c r="I2439" s="5" t="str">
        <f>IF(PhieuBauCu!$B$2&gt;5,IF(LEN($B2439)=0,"",IF(AND($B2439&gt;0,VALUE(SUBSTITUTE($B2439,"6","0"))=$B2439),1,0)),"")</f>
        <v/>
      </c>
      <c r="J2439" s="5" t="str">
        <f>IF(PhieuBauCu!$B$2&gt;6,IF(LEN($B2439)=0,"",IF(AND($B2439&gt;0,VALUE(SUBSTITUTE($B2439,"7","0"))=$B2439),1,0)),"")</f>
        <v/>
      </c>
      <c r="K2439" s="5" t="str">
        <f>IF(PhieuBauCu!$B$2&gt;7,IF(LEN($B2439)=0,"",IF(AND($B2439&gt;0,VALUE(SUBSTITUTE($B2439,"8","0"))=$B2439),1,0)),"")</f>
        <v/>
      </c>
      <c r="L2439" s="5" t="str">
        <f>IF(PhieuBauCu!$B$2&gt;8,IF(LEN($B2439)=0,"",IF(AND($B2439&gt;0,VALUE(SUBSTITUTE($B2439,"9","0"))=$B2439),1,0)),"")</f>
        <v/>
      </c>
      <c r="M2439" s="9">
        <f t="shared" ref="M2439:M2502" si="77">SUMIF(D2439:L2439,1)</f>
        <v>0</v>
      </c>
      <c r="N2439" s="36">
        <f>IF(AND(M2439&lt;=PhieuBauCu!$B$13,M2439&gt;=1),1,0)</f>
        <v>0</v>
      </c>
    </row>
    <row r="2440" spans="1:14" ht="28.5" customHeight="1">
      <c r="A2440" s="2">
        <v>2435</v>
      </c>
      <c r="B2440" s="3"/>
      <c r="C2440" s="48" t="str">
        <f t="shared" si="76"/>
        <v/>
      </c>
      <c r="D2440" s="5" t="str">
        <f>IF(PhieuBauCu!$B$2&gt;0,IF(LEN($B2440)=0,"",IF(AND($B2440&gt;0,VALUE(SUBSTITUTE($B2440,"1","0"))=$B2440),1,0)),"")</f>
        <v/>
      </c>
      <c r="E2440" s="5" t="str">
        <f>IF(PhieuBauCu!$B$2&gt;1,IF(LEN($B2440)=0,"",IF(AND($B2440&gt;0,VALUE(SUBSTITUTE($B2440,"2","0"))=$B2440),1,0)),"")</f>
        <v/>
      </c>
      <c r="F2440" s="5" t="str">
        <f>IF(PhieuBauCu!$B$2&gt;2,IF(LEN($B2440)=0,"",IF(AND($B2440&gt;0,VALUE(SUBSTITUTE($B2440,"3","0"))=$B2440),1,0)),"")</f>
        <v/>
      </c>
      <c r="G2440" s="5" t="str">
        <f>IF(PhieuBauCu!$B$2&gt;3,IF(LEN($B2440)=0,"",IF(AND($B2440&gt;0,VALUE(SUBSTITUTE($B2440,"4","0"))=$B2440),1,0)),"")</f>
        <v/>
      </c>
      <c r="H2440" s="5" t="str">
        <f>IF(PhieuBauCu!$B$2&gt;4,IF(LEN($B2440)=0,"",IF(AND($B2440&gt;0,VALUE(SUBSTITUTE($B2440,"5","0"))=$B2440),1,0)),"")</f>
        <v/>
      </c>
      <c r="I2440" s="5" t="str">
        <f>IF(PhieuBauCu!$B$2&gt;5,IF(LEN($B2440)=0,"",IF(AND($B2440&gt;0,VALUE(SUBSTITUTE($B2440,"6","0"))=$B2440),1,0)),"")</f>
        <v/>
      </c>
      <c r="J2440" s="5" t="str">
        <f>IF(PhieuBauCu!$B$2&gt;6,IF(LEN($B2440)=0,"",IF(AND($B2440&gt;0,VALUE(SUBSTITUTE($B2440,"7","0"))=$B2440),1,0)),"")</f>
        <v/>
      </c>
      <c r="K2440" s="5" t="str">
        <f>IF(PhieuBauCu!$B$2&gt;7,IF(LEN($B2440)=0,"",IF(AND($B2440&gt;0,VALUE(SUBSTITUTE($B2440,"8","0"))=$B2440),1,0)),"")</f>
        <v/>
      </c>
      <c r="L2440" s="5" t="str">
        <f>IF(PhieuBauCu!$B$2&gt;8,IF(LEN($B2440)=0,"",IF(AND($B2440&gt;0,VALUE(SUBSTITUTE($B2440,"9","0"))=$B2440),1,0)),"")</f>
        <v/>
      </c>
      <c r="M2440" s="9">
        <f t="shared" si="77"/>
        <v>0</v>
      </c>
      <c r="N2440" s="36">
        <f>IF(AND(M2440&lt;=PhieuBauCu!$B$13,M2440&gt;=1),1,0)</f>
        <v>0</v>
      </c>
    </row>
    <row r="2441" spans="1:14" ht="28.5" customHeight="1">
      <c r="A2441" s="2">
        <v>2436</v>
      </c>
      <c r="B2441" s="3"/>
      <c r="C2441" s="48" t="str">
        <f t="shared" si="76"/>
        <v/>
      </c>
      <c r="D2441" s="5" t="str">
        <f>IF(PhieuBauCu!$B$2&gt;0,IF(LEN($B2441)=0,"",IF(AND($B2441&gt;0,VALUE(SUBSTITUTE($B2441,"1","0"))=$B2441),1,0)),"")</f>
        <v/>
      </c>
      <c r="E2441" s="5" t="str">
        <f>IF(PhieuBauCu!$B$2&gt;1,IF(LEN($B2441)=0,"",IF(AND($B2441&gt;0,VALUE(SUBSTITUTE($B2441,"2","0"))=$B2441),1,0)),"")</f>
        <v/>
      </c>
      <c r="F2441" s="5" t="str">
        <f>IF(PhieuBauCu!$B$2&gt;2,IF(LEN($B2441)=0,"",IF(AND($B2441&gt;0,VALUE(SUBSTITUTE($B2441,"3","0"))=$B2441),1,0)),"")</f>
        <v/>
      </c>
      <c r="G2441" s="5" t="str">
        <f>IF(PhieuBauCu!$B$2&gt;3,IF(LEN($B2441)=0,"",IF(AND($B2441&gt;0,VALUE(SUBSTITUTE($B2441,"4","0"))=$B2441),1,0)),"")</f>
        <v/>
      </c>
      <c r="H2441" s="5" t="str">
        <f>IF(PhieuBauCu!$B$2&gt;4,IF(LEN($B2441)=0,"",IF(AND($B2441&gt;0,VALUE(SUBSTITUTE($B2441,"5","0"))=$B2441),1,0)),"")</f>
        <v/>
      </c>
      <c r="I2441" s="5" t="str">
        <f>IF(PhieuBauCu!$B$2&gt;5,IF(LEN($B2441)=0,"",IF(AND($B2441&gt;0,VALUE(SUBSTITUTE($B2441,"6","0"))=$B2441),1,0)),"")</f>
        <v/>
      </c>
      <c r="J2441" s="5" t="str">
        <f>IF(PhieuBauCu!$B$2&gt;6,IF(LEN($B2441)=0,"",IF(AND($B2441&gt;0,VALUE(SUBSTITUTE($B2441,"7","0"))=$B2441),1,0)),"")</f>
        <v/>
      </c>
      <c r="K2441" s="5" t="str">
        <f>IF(PhieuBauCu!$B$2&gt;7,IF(LEN($B2441)=0,"",IF(AND($B2441&gt;0,VALUE(SUBSTITUTE($B2441,"8","0"))=$B2441),1,0)),"")</f>
        <v/>
      </c>
      <c r="L2441" s="5" t="str">
        <f>IF(PhieuBauCu!$B$2&gt;8,IF(LEN($B2441)=0,"",IF(AND($B2441&gt;0,VALUE(SUBSTITUTE($B2441,"9","0"))=$B2441),1,0)),"")</f>
        <v/>
      </c>
      <c r="M2441" s="9">
        <f t="shared" si="77"/>
        <v>0</v>
      </c>
      <c r="N2441" s="36">
        <f>IF(AND(M2441&lt;=PhieuBauCu!$B$13,M2441&gt;=1),1,0)</f>
        <v>0</v>
      </c>
    </row>
    <row r="2442" spans="1:14" ht="28.5" customHeight="1">
      <c r="A2442" s="2">
        <v>2437</v>
      </c>
      <c r="B2442" s="3"/>
      <c r="C2442" s="48" t="str">
        <f t="shared" si="76"/>
        <v/>
      </c>
      <c r="D2442" s="5" t="str">
        <f>IF(PhieuBauCu!$B$2&gt;0,IF(LEN($B2442)=0,"",IF(AND($B2442&gt;0,VALUE(SUBSTITUTE($B2442,"1","0"))=$B2442),1,0)),"")</f>
        <v/>
      </c>
      <c r="E2442" s="5" t="str">
        <f>IF(PhieuBauCu!$B$2&gt;1,IF(LEN($B2442)=0,"",IF(AND($B2442&gt;0,VALUE(SUBSTITUTE($B2442,"2","0"))=$B2442),1,0)),"")</f>
        <v/>
      </c>
      <c r="F2442" s="5" t="str">
        <f>IF(PhieuBauCu!$B$2&gt;2,IF(LEN($B2442)=0,"",IF(AND($B2442&gt;0,VALUE(SUBSTITUTE($B2442,"3","0"))=$B2442),1,0)),"")</f>
        <v/>
      </c>
      <c r="G2442" s="5" t="str">
        <f>IF(PhieuBauCu!$B$2&gt;3,IF(LEN($B2442)=0,"",IF(AND($B2442&gt;0,VALUE(SUBSTITUTE($B2442,"4","0"))=$B2442),1,0)),"")</f>
        <v/>
      </c>
      <c r="H2442" s="5" t="str">
        <f>IF(PhieuBauCu!$B$2&gt;4,IF(LEN($B2442)=0,"",IF(AND($B2442&gt;0,VALUE(SUBSTITUTE($B2442,"5","0"))=$B2442),1,0)),"")</f>
        <v/>
      </c>
      <c r="I2442" s="5" t="str">
        <f>IF(PhieuBauCu!$B$2&gt;5,IF(LEN($B2442)=0,"",IF(AND($B2442&gt;0,VALUE(SUBSTITUTE($B2442,"6","0"))=$B2442),1,0)),"")</f>
        <v/>
      </c>
      <c r="J2442" s="5" t="str">
        <f>IF(PhieuBauCu!$B$2&gt;6,IF(LEN($B2442)=0,"",IF(AND($B2442&gt;0,VALUE(SUBSTITUTE($B2442,"7","0"))=$B2442),1,0)),"")</f>
        <v/>
      </c>
      <c r="K2442" s="5" t="str">
        <f>IF(PhieuBauCu!$B$2&gt;7,IF(LEN($B2442)=0,"",IF(AND($B2442&gt;0,VALUE(SUBSTITUTE($B2442,"8","0"))=$B2442),1,0)),"")</f>
        <v/>
      </c>
      <c r="L2442" s="5" t="str">
        <f>IF(PhieuBauCu!$B$2&gt;8,IF(LEN($B2442)=0,"",IF(AND($B2442&gt;0,VALUE(SUBSTITUTE($B2442,"9","0"))=$B2442),1,0)),"")</f>
        <v/>
      </c>
      <c r="M2442" s="9">
        <f t="shared" si="77"/>
        <v>0</v>
      </c>
      <c r="N2442" s="36">
        <f>IF(AND(M2442&lt;=PhieuBauCu!$B$13,M2442&gt;=1),1,0)</f>
        <v>0</v>
      </c>
    </row>
    <row r="2443" spans="1:14" ht="28.5" customHeight="1">
      <c r="A2443" s="2">
        <v>2438</v>
      </c>
      <c r="B2443" s="3"/>
      <c r="C2443" s="48" t="str">
        <f t="shared" si="76"/>
        <v/>
      </c>
      <c r="D2443" s="5" t="str">
        <f>IF(PhieuBauCu!$B$2&gt;0,IF(LEN($B2443)=0,"",IF(AND($B2443&gt;0,VALUE(SUBSTITUTE($B2443,"1","0"))=$B2443),1,0)),"")</f>
        <v/>
      </c>
      <c r="E2443" s="5" t="str">
        <f>IF(PhieuBauCu!$B$2&gt;1,IF(LEN($B2443)=0,"",IF(AND($B2443&gt;0,VALUE(SUBSTITUTE($B2443,"2","0"))=$B2443),1,0)),"")</f>
        <v/>
      </c>
      <c r="F2443" s="5" t="str">
        <f>IF(PhieuBauCu!$B$2&gt;2,IF(LEN($B2443)=0,"",IF(AND($B2443&gt;0,VALUE(SUBSTITUTE($B2443,"3","0"))=$B2443),1,0)),"")</f>
        <v/>
      </c>
      <c r="G2443" s="5" t="str">
        <f>IF(PhieuBauCu!$B$2&gt;3,IF(LEN($B2443)=0,"",IF(AND($B2443&gt;0,VALUE(SUBSTITUTE($B2443,"4","0"))=$B2443),1,0)),"")</f>
        <v/>
      </c>
      <c r="H2443" s="5" t="str">
        <f>IF(PhieuBauCu!$B$2&gt;4,IF(LEN($B2443)=0,"",IF(AND($B2443&gt;0,VALUE(SUBSTITUTE($B2443,"5","0"))=$B2443),1,0)),"")</f>
        <v/>
      </c>
      <c r="I2443" s="5" t="str">
        <f>IF(PhieuBauCu!$B$2&gt;5,IF(LEN($B2443)=0,"",IF(AND($B2443&gt;0,VALUE(SUBSTITUTE($B2443,"6","0"))=$B2443),1,0)),"")</f>
        <v/>
      </c>
      <c r="J2443" s="5" t="str">
        <f>IF(PhieuBauCu!$B$2&gt;6,IF(LEN($B2443)=0,"",IF(AND($B2443&gt;0,VALUE(SUBSTITUTE($B2443,"7","0"))=$B2443),1,0)),"")</f>
        <v/>
      </c>
      <c r="K2443" s="5" t="str">
        <f>IF(PhieuBauCu!$B$2&gt;7,IF(LEN($B2443)=0,"",IF(AND($B2443&gt;0,VALUE(SUBSTITUTE($B2443,"8","0"))=$B2443),1,0)),"")</f>
        <v/>
      </c>
      <c r="L2443" s="5" t="str">
        <f>IF(PhieuBauCu!$B$2&gt;8,IF(LEN($B2443)=0,"",IF(AND($B2443&gt;0,VALUE(SUBSTITUTE($B2443,"9","0"))=$B2443),1,0)),"")</f>
        <v/>
      </c>
      <c r="M2443" s="9">
        <f t="shared" si="77"/>
        <v>0</v>
      </c>
      <c r="N2443" s="36">
        <f>IF(AND(M2443&lt;=PhieuBauCu!$B$13,M2443&gt;=1),1,0)</f>
        <v>0</v>
      </c>
    </row>
    <row r="2444" spans="1:14" ht="28.5" customHeight="1">
      <c r="A2444" s="2">
        <v>2439</v>
      </c>
      <c r="B2444" s="3"/>
      <c r="C2444" s="48" t="str">
        <f t="shared" si="76"/>
        <v/>
      </c>
      <c r="D2444" s="5" t="str">
        <f>IF(PhieuBauCu!$B$2&gt;0,IF(LEN($B2444)=0,"",IF(AND($B2444&gt;0,VALUE(SUBSTITUTE($B2444,"1","0"))=$B2444),1,0)),"")</f>
        <v/>
      </c>
      <c r="E2444" s="5" t="str">
        <f>IF(PhieuBauCu!$B$2&gt;1,IF(LEN($B2444)=0,"",IF(AND($B2444&gt;0,VALUE(SUBSTITUTE($B2444,"2","0"))=$B2444),1,0)),"")</f>
        <v/>
      </c>
      <c r="F2444" s="5" t="str">
        <f>IF(PhieuBauCu!$B$2&gt;2,IF(LEN($B2444)=0,"",IF(AND($B2444&gt;0,VALUE(SUBSTITUTE($B2444,"3","0"))=$B2444),1,0)),"")</f>
        <v/>
      </c>
      <c r="G2444" s="5" t="str">
        <f>IF(PhieuBauCu!$B$2&gt;3,IF(LEN($B2444)=0,"",IF(AND($B2444&gt;0,VALUE(SUBSTITUTE($B2444,"4","0"))=$B2444),1,0)),"")</f>
        <v/>
      </c>
      <c r="H2444" s="5" t="str">
        <f>IF(PhieuBauCu!$B$2&gt;4,IF(LEN($B2444)=0,"",IF(AND($B2444&gt;0,VALUE(SUBSTITUTE($B2444,"5","0"))=$B2444),1,0)),"")</f>
        <v/>
      </c>
      <c r="I2444" s="5" t="str">
        <f>IF(PhieuBauCu!$B$2&gt;5,IF(LEN($B2444)=0,"",IF(AND($B2444&gt;0,VALUE(SUBSTITUTE($B2444,"6","0"))=$B2444),1,0)),"")</f>
        <v/>
      </c>
      <c r="J2444" s="5" t="str">
        <f>IF(PhieuBauCu!$B$2&gt;6,IF(LEN($B2444)=0,"",IF(AND($B2444&gt;0,VALUE(SUBSTITUTE($B2444,"7","0"))=$B2444),1,0)),"")</f>
        <v/>
      </c>
      <c r="K2444" s="5" t="str">
        <f>IF(PhieuBauCu!$B$2&gt;7,IF(LEN($B2444)=0,"",IF(AND($B2444&gt;0,VALUE(SUBSTITUTE($B2444,"8","0"))=$B2444),1,0)),"")</f>
        <v/>
      </c>
      <c r="L2444" s="5" t="str">
        <f>IF(PhieuBauCu!$B$2&gt;8,IF(LEN($B2444)=0,"",IF(AND($B2444&gt;0,VALUE(SUBSTITUTE($B2444,"9","0"))=$B2444),1,0)),"")</f>
        <v/>
      </c>
      <c r="M2444" s="9">
        <f t="shared" si="77"/>
        <v>0</v>
      </c>
      <c r="N2444" s="36">
        <f>IF(AND(M2444&lt;=PhieuBauCu!$B$13,M2444&gt;=1),1,0)</f>
        <v>0</v>
      </c>
    </row>
    <row r="2445" spans="1:14" ht="28.5" customHeight="1">
      <c r="A2445" s="2">
        <v>2440</v>
      </c>
      <c r="B2445" s="3"/>
      <c r="C2445" s="48" t="str">
        <f t="shared" si="76"/>
        <v/>
      </c>
      <c r="D2445" s="5" t="str">
        <f>IF(PhieuBauCu!$B$2&gt;0,IF(LEN($B2445)=0,"",IF(AND($B2445&gt;0,VALUE(SUBSTITUTE($B2445,"1","0"))=$B2445),1,0)),"")</f>
        <v/>
      </c>
      <c r="E2445" s="5" t="str">
        <f>IF(PhieuBauCu!$B$2&gt;1,IF(LEN($B2445)=0,"",IF(AND($B2445&gt;0,VALUE(SUBSTITUTE($B2445,"2","0"))=$B2445),1,0)),"")</f>
        <v/>
      </c>
      <c r="F2445" s="5" t="str">
        <f>IF(PhieuBauCu!$B$2&gt;2,IF(LEN($B2445)=0,"",IF(AND($B2445&gt;0,VALUE(SUBSTITUTE($B2445,"3","0"))=$B2445),1,0)),"")</f>
        <v/>
      </c>
      <c r="G2445" s="5" t="str">
        <f>IF(PhieuBauCu!$B$2&gt;3,IF(LEN($B2445)=0,"",IF(AND($B2445&gt;0,VALUE(SUBSTITUTE($B2445,"4","0"))=$B2445),1,0)),"")</f>
        <v/>
      </c>
      <c r="H2445" s="5" t="str">
        <f>IF(PhieuBauCu!$B$2&gt;4,IF(LEN($B2445)=0,"",IF(AND($B2445&gt;0,VALUE(SUBSTITUTE($B2445,"5","0"))=$B2445),1,0)),"")</f>
        <v/>
      </c>
      <c r="I2445" s="5" t="str">
        <f>IF(PhieuBauCu!$B$2&gt;5,IF(LEN($B2445)=0,"",IF(AND($B2445&gt;0,VALUE(SUBSTITUTE($B2445,"6","0"))=$B2445),1,0)),"")</f>
        <v/>
      </c>
      <c r="J2445" s="5" t="str">
        <f>IF(PhieuBauCu!$B$2&gt;6,IF(LEN($B2445)=0,"",IF(AND($B2445&gt;0,VALUE(SUBSTITUTE($B2445,"7","0"))=$B2445),1,0)),"")</f>
        <v/>
      </c>
      <c r="K2445" s="5" t="str">
        <f>IF(PhieuBauCu!$B$2&gt;7,IF(LEN($B2445)=0,"",IF(AND($B2445&gt;0,VALUE(SUBSTITUTE($B2445,"8","0"))=$B2445),1,0)),"")</f>
        <v/>
      </c>
      <c r="L2445" s="5" t="str">
        <f>IF(PhieuBauCu!$B$2&gt;8,IF(LEN($B2445)=0,"",IF(AND($B2445&gt;0,VALUE(SUBSTITUTE($B2445,"9","0"))=$B2445),1,0)),"")</f>
        <v/>
      </c>
      <c r="M2445" s="9">
        <f t="shared" si="77"/>
        <v>0</v>
      </c>
      <c r="N2445" s="36">
        <f>IF(AND(M2445&lt;=PhieuBauCu!$B$13,M2445&gt;=1),1,0)</f>
        <v>0</v>
      </c>
    </row>
    <row r="2446" spans="1:14" ht="28.5" customHeight="1">
      <c r="A2446" s="2">
        <v>2441</v>
      </c>
      <c r="B2446" s="3"/>
      <c r="C2446" s="48" t="str">
        <f t="shared" si="76"/>
        <v/>
      </c>
      <c r="D2446" s="5" t="str">
        <f>IF(PhieuBauCu!$B$2&gt;0,IF(LEN($B2446)=0,"",IF(AND($B2446&gt;0,VALUE(SUBSTITUTE($B2446,"1","0"))=$B2446),1,0)),"")</f>
        <v/>
      </c>
      <c r="E2446" s="5" t="str">
        <f>IF(PhieuBauCu!$B$2&gt;1,IF(LEN($B2446)=0,"",IF(AND($B2446&gt;0,VALUE(SUBSTITUTE($B2446,"2","0"))=$B2446),1,0)),"")</f>
        <v/>
      </c>
      <c r="F2446" s="5" t="str">
        <f>IF(PhieuBauCu!$B$2&gt;2,IF(LEN($B2446)=0,"",IF(AND($B2446&gt;0,VALUE(SUBSTITUTE($B2446,"3","0"))=$B2446),1,0)),"")</f>
        <v/>
      </c>
      <c r="G2446" s="5" t="str">
        <f>IF(PhieuBauCu!$B$2&gt;3,IF(LEN($B2446)=0,"",IF(AND($B2446&gt;0,VALUE(SUBSTITUTE($B2446,"4","0"))=$B2446),1,0)),"")</f>
        <v/>
      </c>
      <c r="H2446" s="5" t="str">
        <f>IF(PhieuBauCu!$B$2&gt;4,IF(LEN($B2446)=0,"",IF(AND($B2446&gt;0,VALUE(SUBSTITUTE($B2446,"5","0"))=$B2446),1,0)),"")</f>
        <v/>
      </c>
      <c r="I2446" s="5" t="str">
        <f>IF(PhieuBauCu!$B$2&gt;5,IF(LEN($B2446)=0,"",IF(AND($B2446&gt;0,VALUE(SUBSTITUTE($B2446,"6","0"))=$B2446),1,0)),"")</f>
        <v/>
      </c>
      <c r="J2446" s="5" t="str">
        <f>IF(PhieuBauCu!$B$2&gt;6,IF(LEN($B2446)=0,"",IF(AND($B2446&gt;0,VALUE(SUBSTITUTE($B2446,"7","0"))=$B2446),1,0)),"")</f>
        <v/>
      </c>
      <c r="K2446" s="5" t="str">
        <f>IF(PhieuBauCu!$B$2&gt;7,IF(LEN($B2446)=0,"",IF(AND($B2446&gt;0,VALUE(SUBSTITUTE($B2446,"8","0"))=$B2446),1,0)),"")</f>
        <v/>
      </c>
      <c r="L2446" s="5" t="str">
        <f>IF(PhieuBauCu!$B$2&gt;8,IF(LEN($B2446)=0,"",IF(AND($B2446&gt;0,VALUE(SUBSTITUTE($B2446,"9","0"))=$B2446),1,0)),"")</f>
        <v/>
      </c>
      <c r="M2446" s="9">
        <f t="shared" si="77"/>
        <v>0</v>
      </c>
      <c r="N2446" s="36">
        <f>IF(AND(M2446&lt;=PhieuBauCu!$B$13,M2446&gt;=1),1,0)</f>
        <v>0</v>
      </c>
    </row>
    <row r="2447" spans="1:14" ht="28.5" customHeight="1">
      <c r="A2447" s="2">
        <v>2442</v>
      </c>
      <c r="B2447" s="3"/>
      <c r="C2447" s="48" t="str">
        <f t="shared" si="76"/>
        <v/>
      </c>
      <c r="D2447" s="5" t="str">
        <f>IF(PhieuBauCu!$B$2&gt;0,IF(LEN($B2447)=0,"",IF(AND($B2447&gt;0,VALUE(SUBSTITUTE($B2447,"1","0"))=$B2447),1,0)),"")</f>
        <v/>
      </c>
      <c r="E2447" s="5" t="str">
        <f>IF(PhieuBauCu!$B$2&gt;1,IF(LEN($B2447)=0,"",IF(AND($B2447&gt;0,VALUE(SUBSTITUTE($B2447,"2","0"))=$B2447),1,0)),"")</f>
        <v/>
      </c>
      <c r="F2447" s="5" t="str">
        <f>IF(PhieuBauCu!$B$2&gt;2,IF(LEN($B2447)=0,"",IF(AND($B2447&gt;0,VALUE(SUBSTITUTE($B2447,"3","0"))=$B2447),1,0)),"")</f>
        <v/>
      </c>
      <c r="G2447" s="5" t="str">
        <f>IF(PhieuBauCu!$B$2&gt;3,IF(LEN($B2447)=0,"",IF(AND($B2447&gt;0,VALUE(SUBSTITUTE($B2447,"4","0"))=$B2447),1,0)),"")</f>
        <v/>
      </c>
      <c r="H2447" s="5" t="str">
        <f>IF(PhieuBauCu!$B$2&gt;4,IF(LEN($B2447)=0,"",IF(AND($B2447&gt;0,VALUE(SUBSTITUTE($B2447,"5","0"))=$B2447),1,0)),"")</f>
        <v/>
      </c>
      <c r="I2447" s="5" t="str">
        <f>IF(PhieuBauCu!$B$2&gt;5,IF(LEN($B2447)=0,"",IF(AND($B2447&gt;0,VALUE(SUBSTITUTE($B2447,"6","0"))=$B2447),1,0)),"")</f>
        <v/>
      </c>
      <c r="J2447" s="5" t="str">
        <f>IF(PhieuBauCu!$B$2&gt;6,IF(LEN($B2447)=0,"",IF(AND($B2447&gt;0,VALUE(SUBSTITUTE($B2447,"7","0"))=$B2447),1,0)),"")</f>
        <v/>
      </c>
      <c r="K2447" s="5" t="str">
        <f>IF(PhieuBauCu!$B$2&gt;7,IF(LEN($B2447)=0,"",IF(AND($B2447&gt;0,VALUE(SUBSTITUTE($B2447,"8","0"))=$B2447),1,0)),"")</f>
        <v/>
      </c>
      <c r="L2447" s="5" t="str">
        <f>IF(PhieuBauCu!$B$2&gt;8,IF(LEN($B2447)=0,"",IF(AND($B2447&gt;0,VALUE(SUBSTITUTE($B2447,"9","0"))=$B2447),1,0)),"")</f>
        <v/>
      </c>
      <c r="M2447" s="9">
        <f t="shared" si="77"/>
        <v>0</v>
      </c>
      <c r="N2447" s="36">
        <f>IF(AND(M2447&lt;=PhieuBauCu!$B$13,M2447&gt;=1),1,0)</f>
        <v>0</v>
      </c>
    </row>
    <row r="2448" spans="1:14" ht="28.5" customHeight="1">
      <c r="A2448" s="2">
        <v>2443</v>
      </c>
      <c r="B2448" s="3"/>
      <c r="C2448" s="48" t="str">
        <f t="shared" si="76"/>
        <v/>
      </c>
      <c r="D2448" s="5" t="str">
        <f>IF(PhieuBauCu!$B$2&gt;0,IF(LEN($B2448)=0,"",IF(AND($B2448&gt;0,VALUE(SUBSTITUTE($B2448,"1","0"))=$B2448),1,0)),"")</f>
        <v/>
      </c>
      <c r="E2448" s="5" t="str">
        <f>IF(PhieuBauCu!$B$2&gt;1,IF(LEN($B2448)=0,"",IF(AND($B2448&gt;0,VALUE(SUBSTITUTE($B2448,"2","0"))=$B2448),1,0)),"")</f>
        <v/>
      </c>
      <c r="F2448" s="5" t="str">
        <f>IF(PhieuBauCu!$B$2&gt;2,IF(LEN($B2448)=0,"",IF(AND($B2448&gt;0,VALUE(SUBSTITUTE($B2448,"3","0"))=$B2448),1,0)),"")</f>
        <v/>
      </c>
      <c r="G2448" s="5" t="str">
        <f>IF(PhieuBauCu!$B$2&gt;3,IF(LEN($B2448)=0,"",IF(AND($B2448&gt;0,VALUE(SUBSTITUTE($B2448,"4","0"))=$B2448),1,0)),"")</f>
        <v/>
      </c>
      <c r="H2448" s="5" t="str">
        <f>IF(PhieuBauCu!$B$2&gt;4,IF(LEN($B2448)=0,"",IF(AND($B2448&gt;0,VALUE(SUBSTITUTE($B2448,"5","0"))=$B2448),1,0)),"")</f>
        <v/>
      </c>
      <c r="I2448" s="5" t="str">
        <f>IF(PhieuBauCu!$B$2&gt;5,IF(LEN($B2448)=0,"",IF(AND($B2448&gt;0,VALUE(SUBSTITUTE($B2448,"6","0"))=$B2448),1,0)),"")</f>
        <v/>
      </c>
      <c r="J2448" s="5" t="str">
        <f>IF(PhieuBauCu!$B$2&gt;6,IF(LEN($B2448)=0,"",IF(AND($B2448&gt;0,VALUE(SUBSTITUTE($B2448,"7","0"))=$B2448),1,0)),"")</f>
        <v/>
      </c>
      <c r="K2448" s="5" t="str">
        <f>IF(PhieuBauCu!$B$2&gt;7,IF(LEN($B2448)=0,"",IF(AND($B2448&gt;0,VALUE(SUBSTITUTE($B2448,"8","0"))=$B2448),1,0)),"")</f>
        <v/>
      </c>
      <c r="L2448" s="5" t="str">
        <f>IF(PhieuBauCu!$B$2&gt;8,IF(LEN($B2448)=0,"",IF(AND($B2448&gt;0,VALUE(SUBSTITUTE($B2448,"9","0"))=$B2448),1,0)),"")</f>
        <v/>
      </c>
      <c r="M2448" s="9">
        <f t="shared" si="77"/>
        <v>0</v>
      </c>
      <c r="N2448" s="36">
        <f>IF(AND(M2448&lt;=PhieuBauCu!$B$13,M2448&gt;=1),1,0)</f>
        <v>0</v>
      </c>
    </row>
    <row r="2449" spans="1:14" ht="28.5" customHeight="1">
      <c r="A2449" s="2">
        <v>2444</v>
      </c>
      <c r="B2449" s="3"/>
      <c r="C2449" s="48" t="str">
        <f t="shared" si="76"/>
        <v/>
      </c>
      <c r="D2449" s="5" t="str">
        <f>IF(PhieuBauCu!$B$2&gt;0,IF(LEN($B2449)=0,"",IF(AND($B2449&gt;0,VALUE(SUBSTITUTE($B2449,"1","0"))=$B2449),1,0)),"")</f>
        <v/>
      </c>
      <c r="E2449" s="5" t="str">
        <f>IF(PhieuBauCu!$B$2&gt;1,IF(LEN($B2449)=0,"",IF(AND($B2449&gt;0,VALUE(SUBSTITUTE($B2449,"2","0"))=$B2449),1,0)),"")</f>
        <v/>
      </c>
      <c r="F2449" s="5" t="str">
        <f>IF(PhieuBauCu!$B$2&gt;2,IF(LEN($B2449)=0,"",IF(AND($B2449&gt;0,VALUE(SUBSTITUTE($B2449,"3","0"))=$B2449),1,0)),"")</f>
        <v/>
      </c>
      <c r="G2449" s="5" t="str">
        <f>IF(PhieuBauCu!$B$2&gt;3,IF(LEN($B2449)=0,"",IF(AND($B2449&gt;0,VALUE(SUBSTITUTE($B2449,"4","0"))=$B2449),1,0)),"")</f>
        <v/>
      </c>
      <c r="H2449" s="5" t="str">
        <f>IF(PhieuBauCu!$B$2&gt;4,IF(LEN($B2449)=0,"",IF(AND($B2449&gt;0,VALUE(SUBSTITUTE($B2449,"5","0"))=$B2449),1,0)),"")</f>
        <v/>
      </c>
      <c r="I2449" s="5" t="str">
        <f>IF(PhieuBauCu!$B$2&gt;5,IF(LEN($B2449)=0,"",IF(AND($B2449&gt;0,VALUE(SUBSTITUTE($B2449,"6","0"))=$B2449),1,0)),"")</f>
        <v/>
      </c>
      <c r="J2449" s="5" t="str">
        <f>IF(PhieuBauCu!$B$2&gt;6,IF(LEN($B2449)=0,"",IF(AND($B2449&gt;0,VALUE(SUBSTITUTE($B2449,"7","0"))=$B2449),1,0)),"")</f>
        <v/>
      </c>
      <c r="K2449" s="5" t="str">
        <f>IF(PhieuBauCu!$B$2&gt;7,IF(LEN($B2449)=0,"",IF(AND($B2449&gt;0,VALUE(SUBSTITUTE($B2449,"8","0"))=$B2449),1,0)),"")</f>
        <v/>
      </c>
      <c r="L2449" s="5" t="str">
        <f>IF(PhieuBauCu!$B$2&gt;8,IF(LEN($B2449)=0,"",IF(AND($B2449&gt;0,VALUE(SUBSTITUTE($B2449,"9","0"))=$B2449),1,0)),"")</f>
        <v/>
      </c>
      <c r="M2449" s="9">
        <f t="shared" si="77"/>
        <v>0</v>
      </c>
      <c r="N2449" s="36">
        <f>IF(AND(M2449&lt;=PhieuBauCu!$B$13,M2449&gt;=1),1,0)</f>
        <v>0</v>
      </c>
    </row>
    <row r="2450" spans="1:14" ht="28.5" customHeight="1">
      <c r="A2450" s="2">
        <v>2445</v>
      </c>
      <c r="B2450" s="3"/>
      <c r="C2450" s="48" t="str">
        <f t="shared" si="76"/>
        <v/>
      </c>
      <c r="D2450" s="5" t="str">
        <f>IF(PhieuBauCu!$B$2&gt;0,IF(LEN($B2450)=0,"",IF(AND($B2450&gt;0,VALUE(SUBSTITUTE($B2450,"1","0"))=$B2450),1,0)),"")</f>
        <v/>
      </c>
      <c r="E2450" s="5" t="str">
        <f>IF(PhieuBauCu!$B$2&gt;1,IF(LEN($B2450)=0,"",IF(AND($B2450&gt;0,VALUE(SUBSTITUTE($B2450,"2","0"))=$B2450),1,0)),"")</f>
        <v/>
      </c>
      <c r="F2450" s="5" t="str">
        <f>IF(PhieuBauCu!$B$2&gt;2,IF(LEN($B2450)=0,"",IF(AND($B2450&gt;0,VALUE(SUBSTITUTE($B2450,"3","0"))=$B2450),1,0)),"")</f>
        <v/>
      </c>
      <c r="G2450" s="5" t="str">
        <f>IF(PhieuBauCu!$B$2&gt;3,IF(LEN($B2450)=0,"",IF(AND($B2450&gt;0,VALUE(SUBSTITUTE($B2450,"4","0"))=$B2450),1,0)),"")</f>
        <v/>
      </c>
      <c r="H2450" s="5" t="str">
        <f>IF(PhieuBauCu!$B$2&gt;4,IF(LEN($B2450)=0,"",IF(AND($B2450&gt;0,VALUE(SUBSTITUTE($B2450,"5","0"))=$B2450),1,0)),"")</f>
        <v/>
      </c>
      <c r="I2450" s="5" t="str">
        <f>IF(PhieuBauCu!$B$2&gt;5,IF(LEN($B2450)=0,"",IF(AND($B2450&gt;0,VALUE(SUBSTITUTE($B2450,"6","0"))=$B2450),1,0)),"")</f>
        <v/>
      </c>
      <c r="J2450" s="5" t="str">
        <f>IF(PhieuBauCu!$B$2&gt;6,IF(LEN($B2450)=0,"",IF(AND($B2450&gt;0,VALUE(SUBSTITUTE($B2450,"7","0"))=$B2450),1,0)),"")</f>
        <v/>
      </c>
      <c r="K2450" s="5" t="str">
        <f>IF(PhieuBauCu!$B$2&gt;7,IF(LEN($B2450)=0,"",IF(AND($B2450&gt;0,VALUE(SUBSTITUTE($B2450,"8","0"))=$B2450),1,0)),"")</f>
        <v/>
      </c>
      <c r="L2450" s="5" t="str">
        <f>IF(PhieuBauCu!$B$2&gt;8,IF(LEN($B2450)=0,"",IF(AND($B2450&gt;0,VALUE(SUBSTITUTE($B2450,"9","0"))=$B2450),1,0)),"")</f>
        <v/>
      </c>
      <c r="M2450" s="9">
        <f t="shared" si="77"/>
        <v>0</v>
      </c>
      <c r="N2450" s="36">
        <f>IF(AND(M2450&lt;=PhieuBauCu!$B$13,M2450&gt;=1),1,0)</f>
        <v>0</v>
      </c>
    </row>
    <row r="2451" spans="1:14" ht="28.5" customHeight="1">
      <c r="A2451" s="2">
        <v>2446</v>
      </c>
      <c r="B2451" s="3"/>
      <c r="C2451" s="48" t="str">
        <f t="shared" si="76"/>
        <v/>
      </c>
      <c r="D2451" s="5" t="str">
        <f>IF(PhieuBauCu!$B$2&gt;0,IF(LEN($B2451)=0,"",IF(AND($B2451&gt;0,VALUE(SUBSTITUTE($B2451,"1","0"))=$B2451),1,0)),"")</f>
        <v/>
      </c>
      <c r="E2451" s="5" t="str">
        <f>IF(PhieuBauCu!$B$2&gt;1,IF(LEN($B2451)=0,"",IF(AND($B2451&gt;0,VALUE(SUBSTITUTE($B2451,"2","0"))=$B2451),1,0)),"")</f>
        <v/>
      </c>
      <c r="F2451" s="5" t="str">
        <f>IF(PhieuBauCu!$B$2&gt;2,IF(LEN($B2451)=0,"",IF(AND($B2451&gt;0,VALUE(SUBSTITUTE($B2451,"3","0"))=$B2451),1,0)),"")</f>
        <v/>
      </c>
      <c r="G2451" s="5" t="str">
        <f>IF(PhieuBauCu!$B$2&gt;3,IF(LEN($B2451)=0,"",IF(AND($B2451&gt;0,VALUE(SUBSTITUTE($B2451,"4","0"))=$B2451),1,0)),"")</f>
        <v/>
      </c>
      <c r="H2451" s="5" t="str">
        <f>IF(PhieuBauCu!$B$2&gt;4,IF(LEN($B2451)=0,"",IF(AND($B2451&gt;0,VALUE(SUBSTITUTE($B2451,"5","0"))=$B2451),1,0)),"")</f>
        <v/>
      </c>
      <c r="I2451" s="5" t="str">
        <f>IF(PhieuBauCu!$B$2&gt;5,IF(LEN($B2451)=0,"",IF(AND($B2451&gt;0,VALUE(SUBSTITUTE($B2451,"6","0"))=$B2451),1,0)),"")</f>
        <v/>
      </c>
      <c r="J2451" s="5" t="str">
        <f>IF(PhieuBauCu!$B$2&gt;6,IF(LEN($B2451)=0,"",IF(AND($B2451&gt;0,VALUE(SUBSTITUTE($B2451,"7","0"))=$B2451),1,0)),"")</f>
        <v/>
      </c>
      <c r="K2451" s="5" t="str">
        <f>IF(PhieuBauCu!$B$2&gt;7,IF(LEN($B2451)=0,"",IF(AND($B2451&gt;0,VALUE(SUBSTITUTE($B2451,"8","0"))=$B2451),1,0)),"")</f>
        <v/>
      </c>
      <c r="L2451" s="5" t="str">
        <f>IF(PhieuBauCu!$B$2&gt;8,IF(LEN($B2451)=0,"",IF(AND($B2451&gt;0,VALUE(SUBSTITUTE($B2451,"9","0"))=$B2451),1,0)),"")</f>
        <v/>
      </c>
      <c r="M2451" s="9">
        <f t="shared" si="77"/>
        <v>0</v>
      </c>
      <c r="N2451" s="36">
        <f>IF(AND(M2451&lt;=PhieuBauCu!$B$13,M2451&gt;=1),1,0)</f>
        <v>0</v>
      </c>
    </row>
    <row r="2452" spans="1:14" ht="28.5" customHeight="1">
      <c r="A2452" s="2">
        <v>2447</v>
      </c>
      <c r="B2452" s="3"/>
      <c r="C2452" s="48" t="str">
        <f t="shared" si="76"/>
        <v/>
      </c>
      <c r="D2452" s="5" t="str">
        <f>IF(PhieuBauCu!$B$2&gt;0,IF(LEN($B2452)=0,"",IF(AND($B2452&gt;0,VALUE(SUBSTITUTE($B2452,"1","0"))=$B2452),1,0)),"")</f>
        <v/>
      </c>
      <c r="E2452" s="5" t="str">
        <f>IF(PhieuBauCu!$B$2&gt;1,IF(LEN($B2452)=0,"",IF(AND($B2452&gt;0,VALUE(SUBSTITUTE($B2452,"2","0"))=$B2452),1,0)),"")</f>
        <v/>
      </c>
      <c r="F2452" s="5" t="str">
        <f>IF(PhieuBauCu!$B$2&gt;2,IF(LEN($B2452)=0,"",IF(AND($B2452&gt;0,VALUE(SUBSTITUTE($B2452,"3","0"))=$B2452),1,0)),"")</f>
        <v/>
      </c>
      <c r="G2452" s="5" t="str">
        <f>IF(PhieuBauCu!$B$2&gt;3,IF(LEN($B2452)=0,"",IF(AND($B2452&gt;0,VALUE(SUBSTITUTE($B2452,"4","0"))=$B2452),1,0)),"")</f>
        <v/>
      </c>
      <c r="H2452" s="5" t="str">
        <f>IF(PhieuBauCu!$B$2&gt;4,IF(LEN($B2452)=0,"",IF(AND($B2452&gt;0,VALUE(SUBSTITUTE($B2452,"5","0"))=$B2452),1,0)),"")</f>
        <v/>
      </c>
      <c r="I2452" s="5" t="str">
        <f>IF(PhieuBauCu!$B$2&gt;5,IF(LEN($B2452)=0,"",IF(AND($B2452&gt;0,VALUE(SUBSTITUTE($B2452,"6","0"))=$B2452),1,0)),"")</f>
        <v/>
      </c>
      <c r="J2452" s="5" t="str">
        <f>IF(PhieuBauCu!$B$2&gt;6,IF(LEN($B2452)=0,"",IF(AND($B2452&gt;0,VALUE(SUBSTITUTE($B2452,"7","0"))=$B2452),1,0)),"")</f>
        <v/>
      </c>
      <c r="K2452" s="5" t="str">
        <f>IF(PhieuBauCu!$B$2&gt;7,IF(LEN($B2452)=0,"",IF(AND($B2452&gt;0,VALUE(SUBSTITUTE($B2452,"8","0"))=$B2452),1,0)),"")</f>
        <v/>
      </c>
      <c r="L2452" s="5" t="str">
        <f>IF(PhieuBauCu!$B$2&gt;8,IF(LEN($B2452)=0,"",IF(AND($B2452&gt;0,VALUE(SUBSTITUTE($B2452,"9","0"))=$B2452),1,0)),"")</f>
        <v/>
      </c>
      <c r="M2452" s="9">
        <f t="shared" si="77"/>
        <v>0</v>
      </c>
      <c r="N2452" s="36">
        <f>IF(AND(M2452&lt;=PhieuBauCu!$B$13,M2452&gt;=1),1,0)</f>
        <v>0</v>
      </c>
    </row>
    <row r="2453" spans="1:14" ht="28.5" customHeight="1">
      <c r="A2453" s="2">
        <v>2448</v>
      </c>
      <c r="B2453" s="3"/>
      <c r="C2453" s="48" t="str">
        <f t="shared" si="76"/>
        <v/>
      </c>
      <c r="D2453" s="5" t="str">
        <f>IF(PhieuBauCu!$B$2&gt;0,IF(LEN($B2453)=0,"",IF(AND($B2453&gt;0,VALUE(SUBSTITUTE($B2453,"1","0"))=$B2453),1,0)),"")</f>
        <v/>
      </c>
      <c r="E2453" s="5" t="str">
        <f>IF(PhieuBauCu!$B$2&gt;1,IF(LEN($B2453)=0,"",IF(AND($B2453&gt;0,VALUE(SUBSTITUTE($B2453,"2","0"))=$B2453),1,0)),"")</f>
        <v/>
      </c>
      <c r="F2453" s="5" t="str">
        <f>IF(PhieuBauCu!$B$2&gt;2,IF(LEN($B2453)=0,"",IF(AND($B2453&gt;0,VALUE(SUBSTITUTE($B2453,"3","0"))=$B2453),1,0)),"")</f>
        <v/>
      </c>
      <c r="G2453" s="5" t="str">
        <f>IF(PhieuBauCu!$B$2&gt;3,IF(LEN($B2453)=0,"",IF(AND($B2453&gt;0,VALUE(SUBSTITUTE($B2453,"4","0"))=$B2453),1,0)),"")</f>
        <v/>
      </c>
      <c r="H2453" s="5" t="str">
        <f>IF(PhieuBauCu!$B$2&gt;4,IF(LEN($B2453)=0,"",IF(AND($B2453&gt;0,VALUE(SUBSTITUTE($B2453,"5","0"))=$B2453),1,0)),"")</f>
        <v/>
      </c>
      <c r="I2453" s="5" t="str">
        <f>IF(PhieuBauCu!$B$2&gt;5,IF(LEN($B2453)=0,"",IF(AND($B2453&gt;0,VALUE(SUBSTITUTE($B2453,"6","0"))=$B2453),1,0)),"")</f>
        <v/>
      </c>
      <c r="J2453" s="5" t="str">
        <f>IF(PhieuBauCu!$B$2&gt;6,IF(LEN($B2453)=0,"",IF(AND($B2453&gt;0,VALUE(SUBSTITUTE($B2453,"7","0"))=$B2453),1,0)),"")</f>
        <v/>
      </c>
      <c r="K2453" s="5" t="str">
        <f>IF(PhieuBauCu!$B$2&gt;7,IF(LEN($B2453)=0,"",IF(AND($B2453&gt;0,VALUE(SUBSTITUTE($B2453,"8","0"))=$B2453),1,0)),"")</f>
        <v/>
      </c>
      <c r="L2453" s="5" t="str">
        <f>IF(PhieuBauCu!$B$2&gt;8,IF(LEN($B2453)=0,"",IF(AND($B2453&gt;0,VALUE(SUBSTITUTE($B2453,"9","0"))=$B2453),1,0)),"")</f>
        <v/>
      </c>
      <c r="M2453" s="9">
        <f t="shared" si="77"/>
        <v>0</v>
      </c>
      <c r="N2453" s="36">
        <f>IF(AND(M2453&lt;=PhieuBauCu!$B$13,M2453&gt;=1),1,0)</f>
        <v>0</v>
      </c>
    </row>
    <row r="2454" spans="1:14" ht="28.5" customHeight="1">
      <c r="A2454" s="2">
        <v>2449</v>
      </c>
      <c r="B2454" s="3"/>
      <c r="C2454" s="48" t="str">
        <f t="shared" si="76"/>
        <v/>
      </c>
      <c r="D2454" s="5" t="str">
        <f>IF(PhieuBauCu!$B$2&gt;0,IF(LEN($B2454)=0,"",IF(AND($B2454&gt;0,VALUE(SUBSTITUTE($B2454,"1","0"))=$B2454),1,0)),"")</f>
        <v/>
      </c>
      <c r="E2454" s="5" t="str">
        <f>IF(PhieuBauCu!$B$2&gt;1,IF(LEN($B2454)=0,"",IF(AND($B2454&gt;0,VALUE(SUBSTITUTE($B2454,"2","0"))=$B2454),1,0)),"")</f>
        <v/>
      </c>
      <c r="F2454" s="5" t="str">
        <f>IF(PhieuBauCu!$B$2&gt;2,IF(LEN($B2454)=0,"",IF(AND($B2454&gt;0,VALUE(SUBSTITUTE($B2454,"3","0"))=$B2454),1,0)),"")</f>
        <v/>
      </c>
      <c r="G2454" s="5" t="str">
        <f>IF(PhieuBauCu!$B$2&gt;3,IF(LEN($B2454)=0,"",IF(AND($B2454&gt;0,VALUE(SUBSTITUTE($B2454,"4","0"))=$B2454),1,0)),"")</f>
        <v/>
      </c>
      <c r="H2454" s="5" t="str">
        <f>IF(PhieuBauCu!$B$2&gt;4,IF(LEN($B2454)=0,"",IF(AND($B2454&gt;0,VALUE(SUBSTITUTE($B2454,"5","0"))=$B2454),1,0)),"")</f>
        <v/>
      </c>
      <c r="I2454" s="5" t="str">
        <f>IF(PhieuBauCu!$B$2&gt;5,IF(LEN($B2454)=0,"",IF(AND($B2454&gt;0,VALUE(SUBSTITUTE($B2454,"6","0"))=$B2454),1,0)),"")</f>
        <v/>
      </c>
      <c r="J2454" s="5" t="str">
        <f>IF(PhieuBauCu!$B$2&gt;6,IF(LEN($B2454)=0,"",IF(AND($B2454&gt;0,VALUE(SUBSTITUTE($B2454,"7","0"))=$B2454),1,0)),"")</f>
        <v/>
      </c>
      <c r="K2454" s="5" t="str">
        <f>IF(PhieuBauCu!$B$2&gt;7,IF(LEN($B2454)=0,"",IF(AND($B2454&gt;0,VALUE(SUBSTITUTE($B2454,"8","0"))=$B2454),1,0)),"")</f>
        <v/>
      </c>
      <c r="L2454" s="5" t="str">
        <f>IF(PhieuBauCu!$B$2&gt;8,IF(LEN($B2454)=0,"",IF(AND($B2454&gt;0,VALUE(SUBSTITUTE($B2454,"9","0"))=$B2454),1,0)),"")</f>
        <v/>
      </c>
      <c r="M2454" s="9">
        <f t="shared" si="77"/>
        <v>0</v>
      </c>
      <c r="N2454" s="36">
        <f>IF(AND(M2454&lt;=PhieuBauCu!$B$13,M2454&gt;=1),1,0)</f>
        <v>0</v>
      </c>
    </row>
    <row r="2455" spans="1:14" ht="28.5" customHeight="1">
      <c r="A2455" s="2">
        <v>2450</v>
      </c>
      <c r="B2455" s="3"/>
      <c r="C2455" s="48" t="str">
        <f t="shared" si="76"/>
        <v/>
      </c>
      <c r="D2455" s="5" t="str">
        <f>IF(PhieuBauCu!$B$2&gt;0,IF(LEN($B2455)=0,"",IF(AND($B2455&gt;0,VALUE(SUBSTITUTE($B2455,"1","0"))=$B2455),1,0)),"")</f>
        <v/>
      </c>
      <c r="E2455" s="5" t="str">
        <f>IF(PhieuBauCu!$B$2&gt;1,IF(LEN($B2455)=0,"",IF(AND($B2455&gt;0,VALUE(SUBSTITUTE($B2455,"2","0"))=$B2455),1,0)),"")</f>
        <v/>
      </c>
      <c r="F2455" s="5" t="str">
        <f>IF(PhieuBauCu!$B$2&gt;2,IF(LEN($B2455)=0,"",IF(AND($B2455&gt;0,VALUE(SUBSTITUTE($B2455,"3","0"))=$B2455),1,0)),"")</f>
        <v/>
      </c>
      <c r="G2455" s="5" t="str">
        <f>IF(PhieuBauCu!$B$2&gt;3,IF(LEN($B2455)=0,"",IF(AND($B2455&gt;0,VALUE(SUBSTITUTE($B2455,"4","0"))=$B2455),1,0)),"")</f>
        <v/>
      </c>
      <c r="H2455" s="5" t="str">
        <f>IF(PhieuBauCu!$B$2&gt;4,IF(LEN($B2455)=0,"",IF(AND($B2455&gt;0,VALUE(SUBSTITUTE($B2455,"5","0"))=$B2455),1,0)),"")</f>
        <v/>
      </c>
      <c r="I2455" s="5" t="str">
        <f>IF(PhieuBauCu!$B$2&gt;5,IF(LEN($B2455)=0,"",IF(AND($B2455&gt;0,VALUE(SUBSTITUTE($B2455,"6","0"))=$B2455),1,0)),"")</f>
        <v/>
      </c>
      <c r="J2455" s="5" t="str">
        <f>IF(PhieuBauCu!$B$2&gt;6,IF(LEN($B2455)=0,"",IF(AND($B2455&gt;0,VALUE(SUBSTITUTE($B2455,"7","0"))=$B2455),1,0)),"")</f>
        <v/>
      </c>
      <c r="K2455" s="5" t="str">
        <f>IF(PhieuBauCu!$B$2&gt;7,IF(LEN($B2455)=0,"",IF(AND($B2455&gt;0,VALUE(SUBSTITUTE($B2455,"8","0"))=$B2455),1,0)),"")</f>
        <v/>
      </c>
      <c r="L2455" s="5" t="str">
        <f>IF(PhieuBauCu!$B$2&gt;8,IF(LEN($B2455)=0,"",IF(AND($B2455&gt;0,VALUE(SUBSTITUTE($B2455,"9","0"))=$B2455),1,0)),"")</f>
        <v/>
      </c>
      <c r="M2455" s="9">
        <f t="shared" si="77"/>
        <v>0</v>
      </c>
      <c r="N2455" s="36">
        <f>IF(AND(M2455&lt;=PhieuBauCu!$B$13,M2455&gt;=1),1,0)</f>
        <v>0</v>
      </c>
    </row>
    <row r="2456" spans="1:14" ht="28.5" customHeight="1">
      <c r="A2456" s="2">
        <v>2451</v>
      </c>
      <c r="B2456" s="3"/>
      <c r="C2456" s="48" t="str">
        <f t="shared" si="76"/>
        <v/>
      </c>
      <c r="D2456" s="5" t="str">
        <f>IF(PhieuBauCu!$B$2&gt;0,IF(LEN($B2456)=0,"",IF(AND($B2456&gt;0,VALUE(SUBSTITUTE($B2456,"1","0"))=$B2456),1,0)),"")</f>
        <v/>
      </c>
      <c r="E2456" s="5" t="str">
        <f>IF(PhieuBauCu!$B$2&gt;1,IF(LEN($B2456)=0,"",IF(AND($B2456&gt;0,VALUE(SUBSTITUTE($B2456,"2","0"))=$B2456),1,0)),"")</f>
        <v/>
      </c>
      <c r="F2456" s="5" t="str">
        <f>IF(PhieuBauCu!$B$2&gt;2,IF(LEN($B2456)=0,"",IF(AND($B2456&gt;0,VALUE(SUBSTITUTE($B2456,"3","0"))=$B2456),1,0)),"")</f>
        <v/>
      </c>
      <c r="G2456" s="5" t="str">
        <f>IF(PhieuBauCu!$B$2&gt;3,IF(LEN($B2456)=0,"",IF(AND($B2456&gt;0,VALUE(SUBSTITUTE($B2456,"4","0"))=$B2456),1,0)),"")</f>
        <v/>
      </c>
      <c r="H2456" s="5" t="str">
        <f>IF(PhieuBauCu!$B$2&gt;4,IF(LEN($B2456)=0,"",IF(AND($B2456&gt;0,VALUE(SUBSTITUTE($B2456,"5","0"))=$B2456),1,0)),"")</f>
        <v/>
      </c>
      <c r="I2456" s="5" t="str">
        <f>IF(PhieuBauCu!$B$2&gt;5,IF(LEN($B2456)=0,"",IF(AND($B2456&gt;0,VALUE(SUBSTITUTE($B2456,"6","0"))=$B2456),1,0)),"")</f>
        <v/>
      </c>
      <c r="J2456" s="5" t="str">
        <f>IF(PhieuBauCu!$B$2&gt;6,IF(LEN($B2456)=0,"",IF(AND($B2456&gt;0,VALUE(SUBSTITUTE($B2456,"7","0"))=$B2456),1,0)),"")</f>
        <v/>
      </c>
      <c r="K2456" s="5" t="str">
        <f>IF(PhieuBauCu!$B$2&gt;7,IF(LEN($B2456)=0,"",IF(AND($B2456&gt;0,VALUE(SUBSTITUTE($B2456,"8","0"))=$B2456),1,0)),"")</f>
        <v/>
      </c>
      <c r="L2456" s="5" t="str">
        <f>IF(PhieuBauCu!$B$2&gt;8,IF(LEN($B2456)=0,"",IF(AND($B2456&gt;0,VALUE(SUBSTITUTE($B2456,"9","0"))=$B2456),1,0)),"")</f>
        <v/>
      </c>
      <c r="M2456" s="9">
        <f t="shared" si="77"/>
        <v>0</v>
      </c>
      <c r="N2456" s="36">
        <f>IF(AND(M2456&lt;=PhieuBauCu!$B$13,M2456&gt;=1),1,0)</f>
        <v>0</v>
      </c>
    </row>
    <row r="2457" spans="1:14" ht="28.5" customHeight="1">
      <c r="A2457" s="2">
        <v>2452</v>
      </c>
      <c r="B2457" s="3"/>
      <c r="C2457" s="48" t="str">
        <f t="shared" si="76"/>
        <v/>
      </c>
      <c r="D2457" s="5" t="str">
        <f>IF(PhieuBauCu!$B$2&gt;0,IF(LEN($B2457)=0,"",IF(AND($B2457&gt;0,VALUE(SUBSTITUTE($B2457,"1","0"))=$B2457),1,0)),"")</f>
        <v/>
      </c>
      <c r="E2457" s="5" t="str">
        <f>IF(PhieuBauCu!$B$2&gt;1,IF(LEN($B2457)=0,"",IF(AND($B2457&gt;0,VALUE(SUBSTITUTE($B2457,"2","0"))=$B2457),1,0)),"")</f>
        <v/>
      </c>
      <c r="F2457" s="5" t="str">
        <f>IF(PhieuBauCu!$B$2&gt;2,IF(LEN($B2457)=0,"",IF(AND($B2457&gt;0,VALUE(SUBSTITUTE($B2457,"3","0"))=$B2457),1,0)),"")</f>
        <v/>
      </c>
      <c r="G2457" s="5" t="str">
        <f>IF(PhieuBauCu!$B$2&gt;3,IF(LEN($B2457)=0,"",IF(AND($B2457&gt;0,VALUE(SUBSTITUTE($B2457,"4","0"))=$B2457),1,0)),"")</f>
        <v/>
      </c>
      <c r="H2457" s="5" t="str">
        <f>IF(PhieuBauCu!$B$2&gt;4,IF(LEN($B2457)=0,"",IF(AND($B2457&gt;0,VALUE(SUBSTITUTE($B2457,"5","0"))=$B2457),1,0)),"")</f>
        <v/>
      </c>
      <c r="I2457" s="5" t="str">
        <f>IF(PhieuBauCu!$B$2&gt;5,IF(LEN($B2457)=0,"",IF(AND($B2457&gt;0,VALUE(SUBSTITUTE($B2457,"6","0"))=$B2457),1,0)),"")</f>
        <v/>
      </c>
      <c r="J2457" s="5" t="str">
        <f>IF(PhieuBauCu!$B$2&gt;6,IF(LEN($B2457)=0,"",IF(AND($B2457&gt;0,VALUE(SUBSTITUTE($B2457,"7","0"))=$B2457),1,0)),"")</f>
        <v/>
      </c>
      <c r="K2457" s="5" t="str">
        <f>IF(PhieuBauCu!$B$2&gt;7,IF(LEN($B2457)=0,"",IF(AND($B2457&gt;0,VALUE(SUBSTITUTE($B2457,"8","0"))=$B2457),1,0)),"")</f>
        <v/>
      </c>
      <c r="L2457" s="5" t="str">
        <f>IF(PhieuBauCu!$B$2&gt;8,IF(LEN($B2457)=0,"",IF(AND($B2457&gt;0,VALUE(SUBSTITUTE($B2457,"9","0"))=$B2457),1,0)),"")</f>
        <v/>
      </c>
      <c r="M2457" s="9">
        <f t="shared" si="77"/>
        <v>0</v>
      </c>
      <c r="N2457" s="36">
        <f>IF(AND(M2457&lt;=PhieuBauCu!$B$13,M2457&gt;=1),1,0)</f>
        <v>0</v>
      </c>
    </row>
    <row r="2458" spans="1:14" ht="28.5" customHeight="1">
      <c r="A2458" s="2">
        <v>2453</v>
      </c>
      <c r="B2458" s="3"/>
      <c r="C2458" s="48" t="str">
        <f t="shared" si="76"/>
        <v/>
      </c>
      <c r="D2458" s="5" t="str">
        <f>IF(PhieuBauCu!$B$2&gt;0,IF(LEN($B2458)=0,"",IF(AND($B2458&gt;0,VALUE(SUBSTITUTE($B2458,"1","0"))=$B2458),1,0)),"")</f>
        <v/>
      </c>
      <c r="E2458" s="5" t="str">
        <f>IF(PhieuBauCu!$B$2&gt;1,IF(LEN($B2458)=0,"",IF(AND($B2458&gt;0,VALUE(SUBSTITUTE($B2458,"2","0"))=$B2458),1,0)),"")</f>
        <v/>
      </c>
      <c r="F2458" s="5" t="str">
        <f>IF(PhieuBauCu!$B$2&gt;2,IF(LEN($B2458)=0,"",IF(AND($B2458&gt;0,VALUE(SUBSTITUTE($B2458,"3","0"))=$B2458),1,0)),"")</f>
        <v/>
      </c>
      <c r="G2458" s="5" t="str">
        <f>IF(PhieuBauCu!$B$2&gt;3,IF(LEN($B2458)=0,"",IF(AND($B2458&gt;0,VALUE(SUBSTITUTE($B2458,"4","0"))=$B2458),1,0)),"")</f>
        <v/>
      </c>
      <c r="H2458" s="5" t="str">
        <f>IF(PhieuBauCu!$B$2&gt;4,IF(LEN($B2458)=0,"",IF(AND($B2458&gt;0,VALUE(SUBSTITUTE($B2458,"5","0"))=$B2458),1,0)),"")</f>
        <v/>
      </c>
      <c r="I2458" s="5" t="str">
        <f>IF(PhieuBauCu!$B$2&gt;5,IF(LEN($B2458)=0,"",IF(AND($B2458&gt;0,VALUE(SUBSTITUTE($B2458,"6","0"))=$B2458),1,0)),"")</f>
        <v/>
      </c>
      <c r="J2458" s="5" t="str">
        <f>IF(PhieuBauCu!$B$2&gt;6,IF(LEN($B2458)=0,"",IF(AND($B2458&gt;0,VALUE(SUBSTITUTE($B2458,"7","0"))=$B2458),1,0)),"")</f>
        <v/>
      </c>
      <c r="K2458" s="5" t="str">
        <f>IF(PhieuBauCu!$B$2&gt;7,IF(LEN($B2458)=0,"",IF(AND($B2458&gt;0,VALUE(SUBSTITUTE($B2458,"8","0"))=$B2458),1,0)),"")</f>
        <v/>
      </c>
      <c r="L2458" s="5" t="str">
        <f>IF(PhieuBauCu!$B$2&gt;8,IF(LEN($B2458)=0,"",IF(AND($B2458&gt;0,VALUE(SUBSTITUTE($B2458,"9","0"))=$B2458),1,0)),"")</f>
        <v/>
      </c>
      <c r="M2458" s="9">
        <f t="shared" si="77"/>
        <v>0</v>
      </c>
      <c r="N2458" s="36">
        <f>IF(AND(M2458&lt;=PhieuBauCu!$B$13,M2458&gt;=1),1,0)</f>
        <v>0</v>
      </c>
    </row>
    <row r="2459" spans="1:14" ht="28.5" customHeight="1">
      <c r="A2459" s="2">
        <v>2454</v>
      </c>
      <c r="B2459" s="3"/>
      <c r="C2459" s="48" t="str">
        <f t="shared" si="76"/>
        <v/>
      </c>
      <c r="D2459" s="5" t="str">
        <f>IF(PhieuBauCu!$B$2&gt;0,IF(LEN($B2459)=0,"",IF(AND($B2459&gt;0,VALUE(SUBSTITUTE($B2459,"1","0"))=$B2459),1,0)),"")</f>
        <v/>
      </c>
      <c r="E2459" s="5" t="str">
        <f>IF(PhieuBauCu!$B$2&gt;1,IF(LEN($B2459)=0,"",IF(AND($B2459&gt;0,VALUE(SUBSTITUTE($B2459,"2","0"))=$B2459),1,0)),"")</f>
        <v/>
      </c>
      <c r="F2459" s="5" t="str">
        <f>IF(PhieuBauCu!$B$2&gt;2,IF(LEN($B2459)=0,"",IF(AND($B2459&gt;0,VALUE(SUBSTITUTE($B2459,"3","0"))=$B2459),1,0)),"")</f>
        <v/>
      </c>
      <c r="G2459" s="5" t="str">
        <f>IF(PhieuBauCu!$B$2&gt;3,IF(LEN($B2459)=0,"",IF(AND($B2459&gt;0,VALUE(SUBSTITUTE($B2459,"4","0"))=$B2459),1,0)),"")</f>
        <v/>
      </c>
      <c r="H2459" s="5" t="str">
        <f>IF(PhieuBauCu!$B$2&gt;4,IF(LEN($B2459)=0,"",IF(AND($B2459&gt;0,VALUE(SUBSTITUTE($B2459,"5","0"))=$B2459),1,0)),"")</f>
        <v/>
      </c>
      <c r="I2459" s="5" t="str">
        <f>IF(PhieuBauCu!$B$2&gt;5,IF(LEN($B2459)=0,"",IF(AND($B2459&gt;0,VALUE(SUBSTITUTE($B2459,"6","0"))=$B2459),1,0)),"")</f>
        <v/>
      </c>
      <c r="J2459" s="5" t="str">
        <f>IF(PhieuBauCu!$B$2&gt;6,IF(LEN($B2459)=0,"",IF(AND($B2459&gt;0,VALUE(SUBSTITUTE($B2459,"7","0"))=$B2459),1,0)),"")</f>
        <v/>
      </c>
      <c r="K2459" s="5" t="str">
        <f>IF(PhieuBauCu!$B$2&gt;7,IF(LEN($B2459)=0,"",IF(AND($B2459&gt;0,VALUE(SUBSTITUTE($B2459,"8","0"))=$B2459),1,0)),"")</f>
        <v/>
      </c>
      <c r="L2459" s="5" t="str">
        <f>IF(PhieuBauCu!$B$2&gt;8,IF(LEN($B2459)=0,"",IF(AND($B2459&gt;0,VALUE(SUBSTITUTE($B2459,"9","0"))=$B2459),1,0)),"")</f>
        <v/>
      </c>
      <c r="M2459" s="9">
        <f t="shared" si="77"/>
        <v>0</v>
      </c>
      <c r="N2459" s="36">
        <f>IF(AND(M2459&lt;=PhieuBauCu!$B$13,M2459&gt;=1),1,0)</f>
        <v>0</v>
      </c>
    </row>
    <row r="2460" spans="1:14" ht="28.5" customHeight="1">
      <c r="A2460" s="2">
        <v>2455</v>
      </c>
      <c r="B2460" s="3"/>
      <c r="C2460" s="48" t="str">
        <f t="shared" si="76"/>
        <v/>
      </c>
      <c r="D2460" s="5" t="str">
        <f>IF(PhieuBauCu!$B$2&gt;0,IF(LEN($B2460)=0,"",IF(AND($B2460&gt;0,VALUE(SUBSTITUTE($B2460,"1","0"))=$B2460),1,0)),"")</f>
        <v/>
      </c>
      <c r="E2460" s="5" t="str">
        <f>IF(PhieuBauCu!$B$2&gt;1,IF(LEN($B2460)=0,"",IF(AND($B2460&gt;0,VALUE(SUBSTITUTE($B2460,"2","0"))=$B2460),1,0)),"")</f>
        <v/>
      </c>
      <c r="F2460" s="5" t="str">
        <f>IF(PhieuBauCu!$B$2&gt;2,IF(LEN($B2460)=0,"",IF(AND($B2460&gt;0,VALUE(SUBSTITUTE($B2460,"3","0"))=$B2460),1,0)),"")</f>
        <v/>
      </c>
      <c r="G2460" s="5" t="str">
        <f>IF(PhieuBauCu!$B$2&gt;3,IF(LEN($B2460)=0,"",IF(AND($B2460&gt;0,VALUE(SUBSTITUTE($B2460,"4","0"))=$B2460),1,0)),"")</f>
        <v/>
      </c>
      <c r="H2460" s="5" t="str">
        <f>IF(PhieuBauCu!$B$2&gt;4,IF(LEN($B2460)=0,"",IF(AND($B2460&gt;0,VALUE(SUBSTITUTE($B2460,"5","0"))=$B2460),1,0)),"")</f>
        <v/>
      </c>
      <c r="I2460" s="5" t="str">
        <f>IF(PhieuBauCu!$B$2&gt;5,IF(LEN($B2460)=0,"",IF(AND($B2460&gt;0,VALUE(SUBSTITUTE($B2460,"6","0"))=$B2460),1,0)),"")</f>
        <v/>
      </c>
      <c r="J2460" s="5" t="str">
        <f>IF(PhieuBauCu!$B$2&gt;6,IF(LEN($B2460)=0,"",IF(AND($B2460&gt;0,VALUE(SUBSTITUTE($B2460,"7","0"))=$B2460),1,0)),"")</f>
        <v/>
      </c>
      <c r="K2460" s="5" t="str">
        <f>IF(PhieuBauCu!$B$2&gt;7,IF(LEN($B2460)=0,"",IF(AND($B2460&gt;0,VALUE(SUBSTITUTE($B2460,"8","0"))=$B2460),1,0)),"")</f>
        <v/>
      </c>
      <c r="L2460" s="5" t="str">
        <f>IF(PhieuBauCu!$B$2&gt;8,IF(LEN($B2460)=0,"",IF(AND($B2460&gt;0,VALUE(SUBSTITUTE($B2460,"9","0"))=$B2460),1,0)),"")</f>
        <v/>
      </c>
      <c r="M2460" s="9">
        <f t="shared" si="77"/>
        <v>0</v>
      </c>
      <c r="N2460" s="36">
        <f>IF(AND(M2460&lt;=PhieuBauCu!$B$13,M2460&gt;=1),1,0)</f>
        <v>0</v>
      </c>
    </row>
    <row r="2461" spans="1:14" ht="28.5" customHeight="1">
      <c r="A2461" s="2">
        <v>2456</v>
      </c>
      <c r="B2461" s="3"/>
      <c r="C2461" s="48" t="str">
        <f t="shared" si="76"/>
        <v/>
      </c>
      <c r="D2461" s="5" t="str">
        <f>IF(PhieuBauCu!$B$2&gt;0,IF(LEN($B2461)=0,"",IF(AND($B2461&gt;0,VALUE(SUBSTITUTE($B2461,"1","0"))=$B2461),1,0)),"")</f>
        <v/>
      </c>
      <c r="E2461" s="5" t="str">
        <f>IF(PhieuBauCu!$B$2&gt;1,IF(LEN($B2461)=0,"",IF(AND($B2461&gt;0,VALUE(SUBSTITUTE($B2461,"2","0"))=$B2461),1,0)),"")</f>
        <v/>
      </c>
      <c r="F2461" s="5" t="str">
        <f>IF(PhieuBauCu!$B$2&gt;2,IF(LEN($B2461)=0,"",IF(AND($B2461&gt;0,VALUE(SUBSTITUTE($B2461,"3","0"))=$B2461),1,0)),"")</f>
        <v/>
      </c>
      <c r="G2461" s="5" t="str">
        <f>IF(PhieuBauCu!$B$2&gt;3,IF(LEN($B2461)=0,"",IF(AND($B2461&gt;0,VALUE(SUBSTITUTE($B2461,"4","0"))=$B2461),1,0)),"")</f>
        <v/>
      </c>
      <c r="H2461" s="5" t="str">
        <f>IF(PhieuBauCu!$B$2&gt;4,IF(LEN($B2461)=0,"",IF(AND($B2461&gt;0,VALUE(SUBSTITUTE($B2461,"5","0"))=$B2461),1,0)),"")</f>
        <v/>
      </c>
      <c r="I2461" s="5" t="str">
        <f>IF(PhieuBauCu!$B$2&gt;5,IF(LEN($B2461)=0,"",IF(AND($B2461&gt;0,VALUE(SUBSTITUTE($B2461,"6","0"))=$B2461),1,0)),"")</f>
        <v/>
      </c>
      <c r="J2461" s="5" t="str">
        <f>IF(PhieuBauCu!$B$2&gt;6,IF(LEN($B2461)=0,"",IF(AND($B2461&gt;0,VALUE(SUBSTITUTE($B2461,"7","0"))=$B2461),1,0)),"")</f>
        <v/>
      </c>
      <c r="K2461" s="5" t="str">
        <f>IF(PhieuBauCu!$B$2&gt;7,IF(LEN($B2461)=0,"",IF(AND($B2461&gt;0,VALUE(SUBSTITUTE($B2461,"8","0"))=$B2461),1,0)),"")</f>
        <v/>
      </c>
      <c r="L2461" s="5" t="str">
        <f>IF(PhieuBauCu!$B$2&gt;8,IF(LEN($B2461)=0,"",IF(AND($B2461&gt;0,VALUE(SUBSTITUTE($B2461,"9","0"))=$B2461),1,0)),"")</f>
        <v/>
      </c>
      <c r="M2461" s="9">
        <f t="shared" si="77"/>
        <v>0</v>
      </c>
      <c r="N2461" s="36">
        <f>IF(AND(M2461&lt;=PhieuBauCu!$B$13,M2461&gt;=1),1,0)</f>
        <v>0</v>
      </c>
    </row>
    <row r="2462" spans="1:14" ht="28.5" customHeight="1">
      <c r="A2462" s="2">
        <v>2457</v>
      </c>
      <c r="B2462" s="3"/>
      <c r="C2462" s="48" t="str">
        <f t="shared" si="76"/>
        <v/>
      </c>
      <c r="D2462" s="5" t="str">
        <f>IF(PhieuBauCu!$B$2&gt;0,IF(LEN($B2462)=0,"",IF(AND($B2462&gt;0,VALUE(SUBSTITUTE($B2462,"1","0"))=$B2462),1,0)),"")</f>
        <v/>
      </c>
      <c r="E2462" s="5" t="str">
        <f>IF(PhieuBauCu!$B$2&gt;1,IF(LEN($B2462)=0,"",IF(AND($B2462&gt;0,VALUE(SUBSTITUTE($B2462,"2","0"))=$B2462),1,0)),"")</f>
        <v/>
      </c>
      <c r="F2462" s="5" t="str">
        <f>IF(PhieuBauCu!$B$2&gt;2,IF(LEN($B2462)=0,"",IF(AND($B2462&gt;0,VALUE(SUBSTITUTE($B2462,"3","0"))=$B2462),1,0)),"")</f>
        <v/>
      </c>
      <c r="G2462" s="5" t="str">
        <f>IF(PhieuBauCu!$B$2&gt;3,IF(LEN($B2462)=0,"",IF(AND($B2462&gt;0,VALUE(SUBSTITUTE($B2462,"4","0"))=$B2462),1,0)),"")</f>
        <v/>
      </c>
      <c r="H2462" s="5" t="str">
        <f>IF(PhieuBauCu!$B$2&gt;4,IF(LEN($B2462)=0,"",IF(AND($B2462&gt;0,VALUE(SUBSTITUTE($B2462,"5","0"))=$B2462),1,0)),"")</f>
        <v/>
      </c>
      <c r="I2462" s="5" t="str">
        <f>IF(PhieuBauCu!$B$2&gt;5,IF(LEN($B2462)=0,"",IF(AND($B2462&gt;0,VALUE(SUBSTITUTE($B2462,"6","0"))=$B2462),1,0)),"")</f>
        <v/>
      </c>
      <c r="J2462" s="5" t="str">
        <f>IF(PhieuBauCu!$B$2&gt;6,IF(LEN($B2462)=0,"",IF(AND($B2462&gt;0,VALUE(SUBSTITUTE($B2462,"7","0"))=$B2462),1,0)),"")</f>
        <v/>
      </c>
      <c r="K2462" s="5" t="str">
        <f>IF(PhieuBauCu!$B$2&gt;7,IF(LEN($B2462)=0,"",IF(AND($B2462&gt;0,VALUE(SUBSTITUTE($B2462,"8","0"))=$B2462),1,0)),"")</f>
        <v/>
      </c>
      <c r="L2462" s="5" t="str">
        <f>IF(PhieuBauCu!$B$2&gt;8,IF(LEN($B2462)=0,"",IF(AND($B2462&gt;0,VALUE(SUBSTITUTE($B2462,"9","0"))=$B2462),1,0)),"")</f>
        <v/>
      </c>
      <c r="M2462" s="9">
        <f t="shared" si="77"/>
        <v>0</v>
      </c>
      <c r="N2462" s="36">
        <f>IF(AND(M2462&lt;=PhieuBauCu!$B$13,M2462&gt;=1),1,0)</f>
        <v>0</v>
      </c>
    </row>
    <row r="2463" spans="1:14" ht="28.5" customHeight="1">
      <c r="A2463" s="2">
        <v>2458</v>
      </c>
      <c r="B2463" s="3"/>
      <c r="C2463" s="48" t="str">
        <f t="shared" si="76"/>
        <v/>
      </c>
      <c r="D2463" s="5" t="str">
        <f>IF(PhieuBauCu!$B$2&gt;0,IF(LEN($B2463)=0,"",IF(AND($B2463&gt;0,VALUE(SUBSTITUTE($B2463,"1","0"))=$B2463),1,0)),"")</f>
        <v/>
      </c>
      <c r="E2463" s="5" t="str">
        <f>IF(PhieuBauCu!$B$2&gt;1,IF(LEN($B2463)=0,"",IF(AND($B2463&gt;0,VALUE(SUBSTITUTE($B2463,"2","0"))=$B2463),1,0)),"")</f>
        <v/>
      </c>
      <c r="F2463" s="5" t="str">
        <f>IF(PhieuBauCu!$B$2&gt;2,IF(LEN($B2463)=0,"",IF(AND($B2463&gt;0,VALUE(SUBSTITUTE($B2463,"3","0"))=$B2463),1,0)),"")</f>
        <v/>
      </c>
      <c r="G2463" s="5" t="str">
        <f>IF(PhieuBauCu!$B$2&gt;3,IF(LEN($B2463)=0,"",IF(AND($B2463&gt;0,VALUE(SUBSTITUTE($B2463,"4","0"))=$B2463),1,0)),"")</f>
        <v/>
      </c>
      <c r="H2463" s="5" t="str">
        <f>IF(PhieuBauCu!$B$2&gt;4,IF(LEN($B2463)=0,"",IF(AND($B2463&gt;0,VALUE(SUBSTITUTE($B2463,"5","0"))=$B2463),1,0)),"")</f>
        <v/>
      </c>
      <c r="I2463" s="5" t="str">
        <f>IF(PhieuBauCu!$B$2&gt;5,IF(LEN($B2463)=0,"",IF(AND($B2463&gt;0,VALUE(SUBSTITUTE($B2463,"6","0"))=$B2463),1,0)),"")</f>
        <v/>
      </c>
      <c r="J2463" s="5" t="str">
        <f>IF(PhieuBauCu!$B$2&gt;6,IF(LEN($B2463)=0,"",IF(AND($B2463&gt;0,VALUE(SUBSTITUTE($B2463,"7","0"))=$B2463),1,0)),"")</f>
        <v/>
      </c>
      <c r="K2463" s="5" t="str">
        <f>IF(PhieuBauCu!$B$2&gt;7,IF(LEN($B2463)=0,"",IF(AND($B2463&gt;0,VALUE(SUBSTITUTE($B2463,"8","0"))=$B2463),1,0)),"")</f>
        <v/>
      </c>
      <c r="L2463" s="5" t="str">
        <f>IF(PhieuBauCu!$B$2&gt;8,IF(LEN($B2463)=0,"",IF(AND($B2463&gt;0,VALUE(SUBSTITUTE($B2463,"9","0"))=$B2463),1,0)),"")</f>
        <v/>
      </c>
      <c r="M2463" s="9">
        <f t="shared" si="77"/>
        <v>0</v>
      </c>
      <c r="N2463" s="36">
        <f>IF(AND(M2463&lt;=PhieuBauCu!$B$13,M2463&gt;=1),1,0)</f>
        <v>0</v>
      </c>
    </row>
    <row r="2464" spans="1:14" ht="28.5" customHeight="1">
      <c r="A2464" s="2">
        <v>2459</v>
      </c>
      <c r="B2464" s="3"/>
      <c r="C2464" s="48" t="str">
        <f t="shared" si="76"/>
        <v/>
      </c>
      <c r="D2464" s="5" t="str">
        <f>IF(PhieuBauCu!$B$2&gt;0,IF(LEN($B2464)=0,"",IF(AND($B2464&gt;0,VALUE(SUBSTITUTE($B2464,"1","0"))=$B2464),1,0)),"")</f>
        <v/>
      </c>
      <c r="E2464" s="5" t="str">
        <f>IF(PhieuBauCu!$B$2&gt;1,IF(LEN($B2464)=0,"",IF(AND($B2464&gt;0,VALUE(SUBSTITUTE($B2464,"2","0"))=$B2464),1,0)),"")</f>
        <v/>
      </c>
      <c r="F2464" s="5" t="str">
        <f>IF(PhieuBauCu!$B$2&gt;2,IF(LEN($B2464)=0,"",IF(AND($B2464&gt;0,VALUE(SUBSTITUTE($B2464,"3","0"))=$B2464),1,0)),"")</f>
        <v/>
      </c>
      <c r="G2464" s="5" t="str">
        <f>IF(PhieuBauCu!$B$2&gt;3,IF(LEN($B2464)=0,"",IF(AND($B2464&gt;0,VALUE(SUBSTITUTE($B2464,"4","0"))=$B2464),1,0)),"")</f>
        <v/>
      </c>
      <c r="H2464" s="5" t="str">
        <f>IF(PhieuBauCu!$B$2&gt;4,IF(LEN($B2464)=0,"",IF(AND($B2464&gt;0,VALUE(SUBSTITUTE($B2464,"5","0"))=$B2464),1,0)),"")</f>
        <v/>
      </c>
      <c r="I2464" s="5" t="str">
        <f>IF(PhieuBauCu!$B$2&gt;5,IF(LEN($B2464)=0,"",IF(AND($B2464&gt;0,VALUE(SUBSTITUTE($B2464,"6","0"))=$B2464),1,0)),"")</f>
        <v/>
      </c>
      <c r="J2464" s="5" t="str">
        <f>IF(PhieuBauCu!$B$2&gt;6,IF(LEN($B2464)=0,"",IF(AND($B2464&gt;0,VALUE(SUBSTITUTE($B2464,"7","0"))=$B2464),1,0)),"")</f>
        <v/>
      </c>
      <c r="K2464" s="5" t="str">
        <f>IF(PhieuBauCu!$B$2&gt;7,IF(LEN($B2464)=0,"",IF(AND($B2464&gt;0,VALUE(SUBSTITUTE($B2464,"8","0"))=$B2464),1,0)),"")</f>
        <v/>
      </c>
      <c r="L2464" s="5" t="str">
        <f>IF(PhieuBauCu!$B$2&gt;8,IF(LEN($B2464)=0,"",IF(AND($B2464&gt;0,VALUE(SUBSTITUTE($B2464,"9","0"))=$B2464),1,0)),"")</f>
        <v/>
      </c>
      <c r="M2464" s="9">
        <f t="shared" si="77"/>
        <v>0</v>
      </c>
      <c r="N2464" s="36">
        <f>IF(AND(M2464&lt;=PhieuBauCu!$B$13,M2464&gt;=1),1,0)</f>
        <v>0</v>
      </c>
    </row>
    <row r="2465" spans="1:14" ht="28.5" customHeight="1">
      <c r="A2465" s="2">
        <v>2460</v>
      </c>
      <c r="B2465" s="3"/>
      <c r="C2465" s="48" t="str">
        <f t="shared" si="76"/>
        <v/>
      </c>
      <c r="D2465" s="5" t="str">
        <f>IF(PhieuBauCu!$B$2&gt;0,IF(LEN($B2465)=0,"",IF(AND($B2465&gt;0,VALUE(SUBSTITUTE($B2465,"1","0"))=$B2465),1,0)),"")</f>
        <v/>
      </c>
      <c r="E2465" s="5" t="str">
        <f>IF(PhieuBauCu!$B$2&gt;1,IF(LEN($B2465)=0,"",IF(AND($B2465&gt;0,VALUE(SUBSTITUTE($B2465,"2","0"))=$B2465),1,0)),"")</f>
        <v/>
      </c>
      <c r="F2465" s="5" t="str">
        <f>IF(PhieuBauCu!$B$2&gt;2,IF(LEN($B2465)=0,"",IF(AND($B2465&gt;0,VALUE(SUBSTITUTE($B2465,"3","0"))=$B2465),1,0)),"")</f>
        <v/>
      </c>
      <c r="G2465" s="5" t="str">
        <f>IF(PhieuBauCu!$B$2&gt;3,IF(LEN($B2465)=0,"",IF(AND($B2465&gt;0,VALUE(SUBSTITUTE($B2465,"4","0"))=$B2465),1,0)),"")</f>
        <v/>
      </c>
      <c r="H2465" s="5" t="str">
        <f>IF(PhieuBauCu!$B$2&gt;4,IF(LEN($B2465)=0,"",IF(AND($B2465&gt;0,VALUE(SUBSTITUTE($B2465,"5","0"))=$B2465),1,0)),"")</f>
        <v/>
      </c>
      <c r="I2465" s="5" t="str">
        <f>IF(PhieuBauCu!$B$2&gt;5,IF(LEN($B2465)=0,"",IF(AND($B2465&gt;0,VALUE(SUBSTITUTE($B2465,"6","0"))=$B2465),1,0)),"")</f>
        <v/>
      </c>
      <c r="J2465" s="5" t="str">
        <f>IF(PhieuBauCu!$B$2&gt;6,IF(LEN($B2465)=0,"",IF(AND($B2465&gt;0,VALUE(SUBSTITUTE($B2465,"7","0"))=$B2465),1,0)),"")</f>
        <v/>
      </c>
      <c r="K2465" s="5" t="str">
        <f>IF(PhieuBauCu!$B$2&gt;7,IF(LEN($B2465)=0,"",IF(AND($B2465&gt;0,VALUE(SUBSTITUTE($B2465,"8","0"))=$B2465),1,0)),"")</f>
        <v/>
      </c>
      <c r="L2465" s="5" t="str">
        <f>IF(PhieuBauCu!$B$2&gt;8,IF(LEN($B2465)=0,"",IF(AND($B2465&gt;0,VALUE(SUBSTITUTE($B2465,"9","0"))=$B2465),1,0)),"")</f>
        <v/>
      </c>
      <c r="M2465" s="9">
        <f t="shared" si="77"/>
        <v>0</v>
      </c>
      <c r="N2465" s="36">
        <f>IF(AND(M2465&lt;=PhieuBauCu!$B$13,M2465&gt;=1),1,0)</f>
        <v>0</v>
      </c>
    </row>
    <row r="2466" spans="1:14" ht="28.5" customHeight="1">
      <c r="A2466" s="2">
        <v>2461</v>
      </c>
      <c r="B2466" s="3"/>
      <c r="C2466" s="48" t="str">
        <f t="shared" si="76"/>
        <v/>
      </c>
      <c r="D2466" s="5" t="str">
        <f>IF(PhieuBauCu!$B$2&gt;0,IF(LEN($B2466)=0,"",IF(AND($B2466&gt;0,VALUE(SUBSTITUTE($B2466,"1","0"))=$B2466),1,0)),"")</f>
        <v/>
      </c>
      <c r="E2466" s="5" t="str">
        <f>IF(PhieuBauCu!$B$2&gt;1,IF(LEN($B2466)=0,"",IF(AND($B2466&gt;0,VALUE(SUBSTITUTE($B2466,"2","0"))=$B2466),1,0)),"")</f>
        <v/>
      </c>
      <c r="F2466" s="5" t="str">
        <f>IF(PhieuBauCu!$B$2&gt;2,IF(LEN($B2466)=0,"",IF(AND($B2466&gt;0,VALUE(SUBSTITUTE($B2466,"3","0"))=$B2466),1,0)),"")</f>
        <v/>
      </c>
      <c r="G2466" s="5" t="str">
        <f>IF(PhieuBauCu!$B$2&gt;3,IF(LEN($B2466)=0,"",IF(AND($B2466&gt;0,VALUE(SUBSTITUTE($B2466,"4","0"))=$B2466),1,0)),"")</f>
        <v/>
      </c>
      <c r="H2466" s="5" t="str">
        <f>IF(PhieuBauCu!$B$2&gt;4,IF(LEN($B2466)=0,"",IF(AND($B2466&gt;0,VALUE(SUBSTITUTE($B2466,"5","0"))=$B2466),1,0)),"")</f>
        <v/>
      </c>
      <c r="I2466" s="5" t="str">
        <f>IF(PhieuBauCu!$B$2&gt;5,IF(LEN($B2466)=0,"",IF(AND($B2466&gt;0,VALUE(SUBSTITUTE($B2466,"6","0"))=$B2466),1,0)),"")</f>
        <v/>
      </c>
      <c r="J2466" s="5" t="str">
        <f>IF(PhieuBauCu!$B$2&gt;6,IF(LEN($B2466)=0,"",IF(AND($B2466&gt;0,VALUE(SUBSTITUTE($B2466,"7","0"))=$B2466),1,0)),"")</f>
        <v/>
      </c>
      <c r="K2466" s="5" t="str">
        <f>IF(PhieuBauCu!$B$2&gt;7,IF(LEN($B2466)=0,"",IF(AND($B2466&gt;0,VALUE(SUBSTITUTE($B2466,"8","0"))=$B2466),1,0)),"")</f>
        <v/>
      </c>
      <c r="L2466" s="5" t="str">
        <f>IF(PhieuBauCu!$B$2&gt;8,IF(LEN($B2466)=0,"",IF(AND($B2466&gt;0,VALUE(SUBSTITUTE($B2466,"9","0"))=$B2466),1,0)),"")</f>
        <v/>
      </c>
      <c r="M2466" s="9">
        <f t="shared" si="77"/>
        <v>0</v>
      </c>
      <c r="N2466" s="36">
        <f>IF(AND(M2466&lt;=PhieuBauCu!$B$13,M2466&gt;=1),1,0)</f>
        <v>0</v>
      </c>
    </row>
    <row r="2467" spans="1:14" ht="28.5" customHeight="1">
      <c r="A2467" s="2">
        <v>2462</v>
      </c>
      <c r="B2467" s="3"/>
      <c r="C2467" s="48" t="str">
        <f t="shared" si="76"/>
        <v/>
      </c>
      <c r="D2467" s="5" t="str">
        <f>IF(PhieuBauCu!$B$2&gt;0,IF(LEN($B2467)=0,"",IF(AND($B2467&gt;0,VALUE(SUBSTITUTE($B2467,"1","0"))=$B2467),1,0)),"")</f>
        <v/>
      </c>
      <c r="E2467" s="5" t="str">
        <f>IF(PhieuBauCu!$B$2&gt;1,IF(LEN($B2467)=0,"",IF(AND($B2467&gt;0,VALUE(SUBSTITUTE($B2467,"2","0"))=$B2467),1,0)),"")</f>
        <v/>
      </c>
      <c r="F2467" s="5" t="str">
        <f>IF(PhieuBauCu!$B$2&gt;2,IF(LEN($B2467)=0,"",IF(AND($B2467&gt;0,VALUE(SUBSTITUTE($B2467,"3","0"))=$B2467),1,0)),"")</f>
        <v/>
      </c>
      <c r="G2467" s="5" t="str">
        <f>IF(PhieuBauCu!$B$2&gt;3,IF(LEN($B2467)=0,"",IF(AND($B2467&gt;0,VALUE(SUBSTITUTE($B2467,"4","0"))=$B2467),1,0)),"")</f>
        <v/>
      </c>
      <c r="H2467" s="5" t="str">
        <f>IF(PhieuBauCu!$B$2&gt;4,IF(LEN($B2467)=0,"",IF(AND($B2467&gt;0,VALUE(SUBSTITUTE($B2467,"5","0"))=$B2467),1,0)),"")</f>
        <v/>
      </c>
      <c r="I2467" s="5" t="str">
        <f>IF(PhieuBauCu!$B$2&gt;5,IF(LEN($B2467)=0,"",IF(AND($B2467&gt;0,VALUE(SUBSTITUTE($B2467,"6","0"))=$B2467),1,0)),"")</f>
        <v/>
      </c>
      <c r="J2467" s="5" t="str">
        <f>IF(PhieuBauCu!$B$2&gt;6,IF(LEN($B2467)=0,"",IF(AND($B2467&gt;0,VALUE(SUBSTITUTE($B2467,"7","0"))=$B2467),1,0)),"")</f>
        <v/>
      </c>
      <c r="K2467" s="5" t="str">
        <f>IF(PhieuBauCu!$B$2&gt;7,IF(LEN($B2467)=0,"",IF(AND($B2467&gt;0,VALUE(SUBSTITUTE($B2467,"8","0"))=$B2467),1,0)),"")</f>
        <v/>
      </c>
      <c r="L2467" s="5" t="str">
        <f>IF(PhieuBauCu!$B$2&gt;8,IF(LEN($B2467)=0,"",IF(AND($B2467&gt;0,VALUE(SUBSTITUTE($B2467,"9","0"))=$B2467),1,0)),"")</f>
        <v/>
      </c>
      <c r="M2467" s="9">
        <f t="shared" si="77"/>
        <v>0</v>
      </c>
      <c r="N2467" s="36">
        <f>IF(AND(M2467&lt;=PhieuBauCu!$B$13,M2467&gt;=1),1,0)</f>
        <v>0</v>
      </c>
    </row>
    <row r="2468" spans="1:14" ht="28.5" customHeight="1">
      <c r="A2468" s="2">
        <v>2463</v>
      </c>
      <c r="B2468" s="3"/>
      <c r="C2468" s="48" t="str">
        <f t="shared" si="76"/>
        <v/>
      </c>
      <c r="D2468" s="5" t="str">
        <f>IF(PhieuBauCu!$B$2&gt;0,IF(LEN($B2468)=0,"",IF(AND($B2468&gt;0,VALUE(SUBSTITUTE($B2468,"1","0"))=$B2468),1,0)),"")</f>
        <v/>
      </c>
      <c r="E2468" s="5" t="str">
        <f>IF(PhieuBauCu!$B$2&gt;1,IF(LEN($B2468)=0,"",IF(AND($B2468&gt;0,VALUE(SUBSTITUTE($B2468,"2","0"))=$B2468),1,0)),"")</f>
        <v/>
      </c>
      <c r="F2468" s="5" t="str">
        <f>IF(PhieuBauCu!$B$2&gt;2,IF(LEN($B2468)=0,"",IF(AND($B2468&gt;0,VALUE(SUBSTITUTE($B2468,"3","0"))=$B2468),1,0)),"")</f>
        <v/>
      </c>
      <c r="G2468" s="5" t="str">
        <f>IF(PhieuBauCu!$B$2&gt;3,IF(LEN($B2468)=0,"",IF(AND($B2468&gt;0,VALUE(SUBSTITUTE($B2468,"4","0"))=$B2468),1,0)),"")</f>
        <v/>
      </c>
      <c r="H2468" s="5" t="str">
        <f>IF(PhieuBauCu!$B$2&gt;4,IF(LEN($B2468)=0,"",IF(AND($B2468&gt;0,VALUE(SUBSTITUTE($B2468,"5","0"))=$B2468),1,0)),"")</f>
        <v/>
      </c>
      <c r="I2468" s="5" t="str">
        <f>IF(PhieuBauCu!$B$2&gt;5,IF(LEN($B2468)=0,"",IF(AND($B2468&gt;0,VALUE(SUBSTITUTE($B2468,"6","0"))=$B2468),1,0)),"")</f>
        <v/>
      </c>
      <c r="J2468" s="5" t="str">
        <f>IF(PhieuBauCu!$B$2&gt;6,IF(LEN($B2468)=0,"",IF(AND($B2468&gt;0,VALUE(SUBSTITUTE($B2468,"7","0"))=$B2468),1,0)),"")</f>
        <v/>
      </c>
      <c r="K2468" s="5" t="str">
        <f>IF(PhieuBauCu!$B$2&gt;7,IF(LEN($B2468)=0,"",IF(AND($B2468&gt;0,VALUE(SUBSTITUTE($B2468,"8","0"))=$B2468),1,0)),"")</f>
        <v/>
      </c>
      <c r="L2468" s="5" t="str">
        <f>IF(PhieuBauCu!$B$2&gt;8,IF(LEN($B2468)=0,"",IF(AND($B2468&gt;0,VALUE(SUBSTITUTE($B2468,"9","0"))=$B2468),1,0)),"")</f>
        <v/>
      </c>
      <c r="M2468" s="9">
        <f t="shared" si="77"/>
        <v>0</v>
      </c>
      <c r="N2468" s="36">
        <f>IF(AND(M2468&lt;=PhieuBauCu!$B$13,M2468&gt;=1),1,0)</f>
        <v>0</v>
      </c>
    </row>
    <row r="2469" spans="1:14" ht="28.5" customHeight="1">
      <c r="A2469" s="2">
        <v>2464</v>
      </c>
      <c r="B2469" s="3"/>
      <c r="C2469" s="48" t="str">
        <f t="shared" si="76"/>
        <v/>
      </c>
      <c r="D2469" s="5" t="str">
        <f>IF(PhieuBauCu!$B$2&gt;0,IF(LEN($B2469)=0,"",IF(AND($B2469&gt;0,VALUE(SUBSTITUTE($B2469,"1","0"))=$B2469),1,0)),"")</f>
        <v/>
      </c>
      <c r="E2469" s="5" t="str">
        <f>IF(PhieuBauCu!$B$2&gt;1,IF(LEN($B2469)=0,"",IF(AND($B2469&gt;0,VALUE(SUBSTITUTE($B2469,"2","0"))=$B2469),1,0)),"")</f>
        <v/>
      </c>
      <c r="F2469" s="5" t="str">
        <f>IF(PhieuBauCu!$B$2&gt;2,IF(LEN($B2469)=0,"",IF(AND($B2469&gt;0,VALUE(SUBSTITUTE($B2469,"3","0"))=$B2469),1,0)),"")</f>
        <v/>
      </c>
      <c r="G2469" s="5" t="str">
        <f>IF(PhieuBauCu!$B$2&gt;3,IF(LEN($B2469)=0,"",IF(AND($B2469&gt;0,VALUE(SUBSTITUTE($B2469,"4","0"))=$B2469),1,0)),"")</f>
        <v/>
      </c>
      <c r="H2469" s="5" t="str">
        <f>IF(PhieuBauCu!$B$2&gt;4,IF(LEN($B2469)=0,"",IF(AND($B2469&gt;0,VALUE(SUBSTITUTE($B2469,"5","0"))=$B2469),1,0)),"")</f>
        <v/>
      </c>
      <c r="I2469" s="5" t="str">
        <f>IF(PhieuBauCu!$B$2&gt;5,IF(LEN($B2469)=0,"",IF(AND($B2469&gt;0,VALUE(SUBSTITUTE($B2469,"6","0"))=$B2469),1,0)),"")</f>
        <v/>
      </c>
      <c r="J2469" s="5" t="str">
        <f>IF(PhieuBauCu!$B$2&gt;6,IF(LEN($B2469)=0,"",IF(AND($B2469&gt;0,VALUE(SUBSTITUTE($B2469,"7","0"))=$B2469),1,0)),"")</f>
        <v/>
      </c>
      <c r="K2469" s="5" t="str">
        <f>IF(PhieuBauCu!$B$2&gt;7,IF(LEN($B2469)=0,"",IF(AND($B2469&gt;0,VALUE(SUBSTITUTE($B2469,"8","0"))=$B2469),1,0)),"")</f>
        <v/>
      </c>
      <c r="L2469" s="5" t="str">
        <f>IF(PhieuBauCu!$B$2&gt;8,IF(LEN($B2469)=0,"",IF(AND($B2469&gt;0,VALUE(SUBSTITUTE($B2469,"9","0"))=$B2469),1,0)),"")</f>
        <v/>
      </c>
      <c r="M2469" s="9">
        <f t="shared" si="77"/>
        <v>0</v>
      </c>
      <c r="N2469" s="36">
        <f>IF(AND(M2469&lt;=PhieuBauCu!$B$13,M2469&gt;=1),1,0)</f>
        <v>0</v>
      </c>
    </row>
    <row r="2470" spans="1:14" ht="28.5" customHeight="1">
      <c r="A2470" s="2">
        <v>2465</v>
      </c>
      <c r="B2470" s="3"/>
      <c r="C2470" s="48" t="str">
        <f t="shared" si="76"/>
        <v/>
      </c>
      <c r="D2470" s="5" t="str">
        <f>IF(PhieuBauCu!$B$2&gt;0,IF(LEN($B2470)=0,"",IF(AND($B2470&gt;0,VALUE(SUBSTITUTE($B2470,"1","0"))=$B2470),1,0)),"")</f>
        <v/>
      </c>
      <c r="E2470" s="5" t="str">
        <f>IF(PhieuBauCu!$B$2&gt;1,IF(LEN($B2470)=0,"",IF(AND($B2470&gt;0,VALUE(SUBSTITUTE($B2470,"2","0"))=$B2470),1,0)),"")</f>
        <v/>
      </c>
      <c r="F2470" s="5" t="str">
        <f>IF(PhieuBauCu!$B$2&gt;2,IF(LEN($B2470)=0,"",IF(AND($B2470&gt;0,VALUE(SUBSTITUTE($B2470,"3","0"))=$B2470),1,0)),"")</f>
        <v/>
      </c>
      <c r="G2470" s="5" t="str">
        <f>IF(PhieuBauCu!$B$2&gt;3,IF(LEN($B2470)=0,"",IF(AND($B2470&gt;0,VALUE(SUBSTITUTE($B2470,"4","0"))=$B2470),1,0)),"")</f>
        <v/>
      </c>
      <c r="H2470" s="5" t="str">
        <f>IF(PhieuBauCu!$B$2&gt;4,IF(LEN($B2470)=0,"",IF(AND($B2470&gt;0,VALUE(SUBSTITUTE($B2470,"5","0"))=$B2470),1,0)),"")</f>
        <v/>
      </c>
      <c r="I2470" s="5" t="str">
        <f>IF(PhieuBauCu!$B$2&gt;5,IF(LEN($B2470)=0,"",IF(AND($B2470&gt;0,VALUE(SUBSTITUTE($B2470,"6","0"))=$B2470),1,0)),"")</f>
        <v/>
      </c>
      <c r="J2470" s="5" t="str">
        <f>IF(PhieuBauCu!$B$2&gt;6,IF(LEN($B2470)=0,"",IF(AND($B2470&gt;0,VALUE(SUBSTITUTE($B2470,"7","0"))=$B2470),1,0)),"")</f>
        <v/>
      </c>
      <c r="K2470" s="5" t="str">
        <f>IF(PhieuBauCu!$B$2&gt;7,IF(LEN($B2470)=0,"",IF(AND($B2470&gt;0,VALUE(SUBSTITUTE($B2470,"8","0"))=$B2470),1,0)),"")</f>
        <v/>
      </c>
      <c r="L2470" s="5" t="str">
        <f>IF(PhieuBauCu!$B$2&gt;8,IF(LEN($B2470)=0,"",IF(AND($B2470&gt;0,VALUE(SUBSTITUTE($B2470,"9","0"))=$B2470),1,0)),"")</f>
        <v/>
      </c>
      <c r="M2470" s="9">
        <f t="shared" si="77"/>
        <v>0</v>
      </c>
      <c r="N2470" s="36">
        <f>IF(AND(M2470&lt;=PhieuBauCu!$B$13,M2470&gt;=1),1,0)</f>
        <v>0</v>
      </c>
    </row>
    <row r="2471" spans="1:14" ht="28.5" customHeight="1">
      <c r="A2471" s="2">
        <v>2466</v>
      </c>
      <c r="B2471" s="3"/>
      <c r="C2471" s="48" t="str">
        <f t="shared" si="76"/>
        <v/>
      </c>
      <c r="D2471" s="5" t="str">
        <f>IF(PhieuBauCu!$B$2&gt;0,IF(LEN($B2471)=0,"",IF(AND($B2471&gt;0,VALUE(SUBSTITUTE($B2471,"1","0"))=$B2471),1,0)),"")</f>
        <v/>
      </c>
      <c r="E2471" s="5" t="str">
        <f>IF(PhieuBauCu!$B$2&gt;1,IF(LEN($B2471)=0,"",IF(AND($B2471&gt;0,VALUE(SUBSTITUTE($B2471,"2","0"))=$B2471),1,0)),"")</f>
        <v/>
      </c>
      <c r="F2471" s="5" t="str">
        <f>IF(PhieuBauCu!$B$2&gt;2,IF(LEN($B2471)=0,"",IF(AND($B2471&gt;0,VALUE(SUBSTITUTE($B2471,"3","0"))=$B2471),1,0)),"")</f>
        <v/>
      </c>
      <c r="G2471" s="5" t="str">
        <f>IF(PhieuBauCu!$B$2&gt;3,IF(LEN($B2471)=0,"",IF(AND($B2471&gt;0,VALUE(SUBSTITUTE($B2471,"4","0"))=$B2471),1,0)),"")</f>
        <v/>
      </c>
      <c r="H2471" s="5" t="str">
        <f>IF(PhieuBauCu!$B$2&gt;4,IF(LEN($B2471)=0,"",IF(AND($B2471&gt;0,VALUE(SUBSTITUTE($B2471,"5","0"))=$B2471),1,0)),"")</f>
        <v/>
      </c>
      <c r="I2471" s="5" t="str">
        <f>IF(PhieuBauCu!$B$2&gt;5,IF(LEN($B2471)=0,"",IF(AND($B2471&gt;0,VALUE(SUBSTITUTE($B2471,"6","0"))=$B2471),1,0)),"")</f>
        <v/>
      </c>
      <c r="J2471" s="5" t="str">
        <f>IF(PhieuBauCu!$B$2&gt;6,IF(LEN($B2471)=0,"",IF(AND($B2471&gt;0,VALUE(SUBSTITUTE($B2471,"7","0"))=$B2471),1,0)),"")</f>
        <v/>
      </c>
      <c r="K2471" s="5" t="str">
        <f>IF(PhieuBauCu!$B$2&gt;7,IF(LEN($B2471)=0,"",IF(AND($B2471&gt;0,VALUE(SUBSTITUTE($B2471,"8","0"))=$B2471),1,0)),"")</f>
        <v/>
      </c>
      <c r="L2471" s="5" t="str">
        <f>IF(PhieuBauCu!$B$2&gt;8,IF(LEN($B2471)=0,"",IF(AND($B2471&gt;0,VALUE(SUBSTITUTE($B2471,"9","0"))=$B2471),1,0)),"")</f>
        <v/>
      </c>
      <c r="M2471" s="9">
        <f t="shared" si="77"/>
        <v>0</v>
      </c>
      <c r="N2471" s="36">
        <f>IF(AND(M2471&lt;=PhieuBauCu!$B$13,M2471&gt;=1),1,0)</f>
        <v>0</v>
      </c>
    </row>
    <row r="2472" spans="1:14" ht="28.5" customHeight="1">
      <c r="A2472" s="2">
        <v>2467</v>
      </c>
      <c r="B2472" s="3"/>
      <c r="C2472" s="48" t="str">
        <f t="shared" si="76"/>
        <v/>
      </c>
      <c r="D2472" s="5" t="str">
        <f>IF(PhieuBauCu!$B$2&gt;0,IF(LEN($B2472)=0,"",IF(AND($B2472&gt;0,VALUE(SUBSTITUTE($B2472,"1","0"))=$B2472),1,0)),"")</f>
        <v/>
      </c>
      <c r="E2472" s="5" t="str">
        <f>IF(PhieuBauCu!$B$2&gt;1,IF(LEN($B2472)=0,"",IF(AND($B2472&gt;0,VALUE(SUBSTITUTE($B2472,"2","0"))=$B2472),1,0)),"")</f>
        <v/>
      </c>
      <c r="F2472" s="5" t="str">
        <f>IF(PhieuBauCu!$B$2&gt;2,IF(LEN($B2472)=0,"",IF(AND($B2472&gt;0,VALUE(SUBSTITUTE($B2472,"3","0"))=$B2472),1,0)),"")</f>
        <v/>
      </c>
      <c r="G2472" s="5" t="str">
        <f>IF(PhieuBauCu!$B$2&gt;3,IF(LEN($B2472)=0,"",IF(AND($B2472&gt;0,VALUE(SUBSTITUTE($B2472,"4","0"))=$B2472),1,0)),"")</f>
        <v/>
      </c>
      <c r="H2472" s="5" t="str">
        <f>IF(PhieuBauCu!$B$2&gt;4,IF(LEN($B2472)=0,"",IF(AND($B2472&gt;0,VALUE(SUBSTITUTE($B2472,"5","0"))=$B2472),1,0)),"")</f>
        <v/>
      </c>
      <c r="I2472" s="5" t="str">
        <f>IF(PhieuBauCu!$B$2&gt;5,IF(LEN($B2472)=0,"",IF(AND($B2472&gt;0,VALUE(SUBSTITUTE($B2472,"6","0"))=$B2472),1,0)),"")</f>
        <v/>
      </c>
      <c r="J2472" s="5" t="str">
        <f>IF(PhieuBauCu!$B$2&gt;6,IF(LEN($B2472)=0,"",IF(AND($B2472&gt;0,VALUE(SUBSTITUTE($B2472,"7","0"))=$B2472),1,0)),"")</f>
        <v/>
      </c>
      <c r="K2472" s="5" t="str">
        <f>IF(PhieuBauCu!$B$2&gt;7,IF(LEN($B2472)=0,"",IF(AND($B2472&gt;0,VALUE(SUBSTITUTE($B2472,"8","0"))=$B2472),1,0)),"")</f>
        <v/>
      </c>
      <c r="L2472" s="5" t="str">
        <f>IF(PhieuBauCu!$B$2&gt;8,IF(LEN($B2472)=0,"",IF(AND($B2472&gt;0,VALUE(SUBSTITUTE($B2472,"9","0"))=$B2472),1,0)),"")</f>
        <v/>
      </c>
      <c r="M2472" s="9">
        <f t="shared" si="77"/>
        <v>0</v>
      </c>
      <c r="N2472" s="36">
        <f>IF(AND(M2472&lt;=PhieuBauCu!$B$13,M2472&gt;=1),1,0)</f>
        <v>0</v>
      </c>
    </row>
    <row r="2473" spans="1:14" ht="28.5" customHeight="1">
      <c r="A2473" s="2">
        <v>2468</v>
      </c>
      <c r="B2473" s="3"/>
      <c r="C2473" s="48" t="str">
        <f t="shared" si="76"/>
        <v/>
      </c>
      <c r="D2473" s="5" t="str">
        <f>IF(PhieuBauCu!$B$2&gt;0,IF(LEN($B2473)=0,"",IF(AND($B2473&gt;0,VALUE(SUBSTITUTE($B2473,"1","0"))=$B2473),1,0)),"")</f>
        <v/>
      </c>
      <c r="E2473" s="5" t="str">
        <f>IF(PhieuBauCu!$B$2&gt;1,IF(LEN($B2473)=0,"",IF(AND($B2473&gt;0,VALUE(SUBSTITUTE($B2473,"2","0"))=$B2473),1,0)),"")</f>
        <v/>
      </c>
      <c r="F2473" s="5" t="str">
        <f>IF(PhieuBauCu!$B$2&gt;2,IF(LEN($B2473)=0,"",IF(AND($B2473&gt;0,VALUE(SUBSTITUTE($B2473,"3","0"))=$B2473),1,0)),"")</f>
        <v/>
      </c>
      <c r="G2473" s="5" t="str">
        <f>IF(PhieuBauCu!$B$2&gt;3,IF(LEN($B2473)=0,"",IF(AND($B2473&gt;0,VALUE(SUBSTITUTE($B2473,"4","0"))=$B2473),1,0)),"")</f>
        <v/>
      </c>
      <c r="H2473" s="5" t="str">
        <f>IF(PhieuBauCu!$B$2&gt;4,IF(LEN($B2473)=0,"",IF(AND($B2473&gt;0,VALUE(SUBSTITUTE($B2473,"5","0"))=$B2473),1,0)),"")</f>
        <v/>
      </c>
      <c r="I2473" s="5" t="str">
        <f>IF(PhieuBauCu!$B$2&gt;5,IF(LEN($B2473)=0,"",IF(AND($B2473&gt;0,VALUE(SUBSTITUTE($B2473,"6","0"))=$B2473),1,0)),"")</f>
        <v/>
      </c>
      <c r="J2473" s="5" t="str">
        <f>IF(PhieuBauCu!$B$2&gt;6,IF(LEN($B2473)=0,"",IF(AND($B2473&gt;0,VALUE(SUBSTITUTE($B2473,"7","0"))=$B2473),1,0)),"")</f>
        <v/>
      </c>
      <c r="K2473" s="5" t="str">
        <f>IF(PhieuBauCu!$B$2&gt;7,IF(LEN($B2473)=0,"",IF(AND($B2473&gt;0,VALUE(SUBSTITUTE($B2473,"8","0"))=$B2473),1,0)),"")</f>
        <v/>
      </c>
      <c r="L2473" s="5" t="str">
        <f>IF(PhieuBauCu!$B$2&gt;8,IF(LEN($B2473)=0,"",IF(AND($B2473&gt;0,VALUE(SUBSTITUTE($B2473,"9","0"))=$B2473),1,0)),"")</f>
        <v/>
      </c>
      <c r="M2473" s="9">
        <f t="shared" si="77"/>
        <v>0</v>
      </c>
      <c r="N2473" s="36">
        <f>IF(AND(M2473&lt;=PhieuBauCu!$B$13,M2473&gt;=1),1,0)</f>
        <v>0</v>
      </c>
    </row>
    <row r="2474" spans="1:14" ht="28.5" customHeight="1">
      <c r="A2474" s="2">
        <v>2469</v>
      </c>
      <c r="B2474" s="3"/>
      <c r="C2474" s="48" t="str">
        <f t="shared" si="76"/>
        <v/>
      </c>
      <c r="D2474" s="5" t="str">
        <f>IF(PhieuBauCu!$B$2&gt;0,IF(LEN($B2474)=0,"",IF(AND($B2474&gt;0,VALUE(SUBSTITUTE($B2474,"1","0"))=$B2474),1,0)),"")</f>
        <v/>
      </c>
      <c r="E2474" s="5" t="str">
        <f>IF(PhieuBauCu!$B$2&gt;1,IF(LEN($B2474)=0,"",IF(AND($B2474&gt;0,VALUE(SUBSTITUTE($B2474,"2","0"))=$B2474),1,0)),"")</f>
        <v/>
      </c>
      <c r="F2474" s="5" t="str">
        <f>IF(PhieuBauCu!$B$2&gt;2,IF(LEN($B2474)=0,"",IF(AND($B2474&gt;0,VALUE(SUBSTITUTE($B2474,"3","0"))=$B2474),1,0)),"")</f>
        <v/>
      </c>
      <c r="G2474" s="5" t="str">
        <f>IF(PhieuBauCu!$B$2&gt;3,IF(LEN($B2474)=0,"",IF(AND($B2474&gt;0,VALUE(SUBSTITUTE($B2474,"4","0"))=$B2474),1,0)),"")</f>
        <v/>
      </c>
      <c r="H2474" s="5" t="str">
        <f>IF(PhieuBauCu!$B$2&gt;4,IF(LEN($B2474)=0,"",IF(AND($B2474&gt;0,VALUE(SUBSTITUTE($B2474,"5","0"))=$B2474),1,0)),"")</f>
        <v/>
      </c>
      <c r="I2474" s="5" t="str">
        <f>IF(PhieuBauCu!$B$2&gt;5,IF(LEN($B2474)=0,"",IF(AND($B2474&gt;0,VALUE(SUBSTITUTE($B2474,"6","0"))=$B2474),1,0)),"")</f>
        <v/>
      </c>
      <c r="J2474" s="5" t="str">
        <f>IF(PhieuBauCu!$B$2&gt;6,IF(LEN($B2474)=0,"",IF(AND($B2474&gt;0,VALUE(SUBSTITUTE($B2474,"7","0"))=$B2474),1,0)),"")</f>
        <v/>
      </c>
      <c r="K2474" s="5" t="str">
        <f>IF(PhieuBauCu!$B$2&gt;7,IF(LEN($B2474)=0,"",IF(AND($B2474&gt;0,VALUE(SUBSTITUTE($B2474,"8","0"))=$B2474),1,0)),"")</f>
        <v/>
      </c>
      <c r="L2474" s="5" t="str">
        <f>IF(PhieuBauCu!$B$2&gt;8,IF(LEN($B2474)=0,"",IF(AND($B2474&gt;0,VALUE(SUBSTITUTE($B2474,"9","0"))=$B2474),1,0)),"")</f>
        <v/>
      </c>
      <c r="M2474" s="9">
        <f t="shared" si="77"/>
        <v>0</v>
      </c>
      <c r="N2474" s="36">
        <f>IF(AND(M2474&lt;=PhieuBauCu!$B$13,M2474&gt;=1),1,0)</f>
        <v>0</v>
      </c>
    </row>
    <row r="2475" spans="1:14" ht="28.5" customHeight="1">
      <c r="A2475" s="2">
        <v>2470</v>
      </c>
      <c r="B2475" s="3"/>
      <c r="C2475" s="48" t="str">
        <f t="shared" si="76"/>
        <v/>
      </c>
      <c r="D2475" s="5" t="str">
        <f>IF(PhieuBauCu!$B$2&gt;0,IF(LEN($B2475)=0,"",IF(AND($B2475&gt;0,VALUE(SUBSTITUTE($B2475,"1","0"))=$B2475),1,0)),"")</f>
        <v/>
      </c>
      <c r="E2475" s="5" t="str">
        <f>IF(PhieuBauCu!$B$2&gt;1,IF(LEN($B2475)=0,"",IF(AND($B2475&gt;0,VALUE(SUBSTITUTE($B2475,"2","0"))=$B2475),1,0)),"")</f>
        <v/>
      </c>
      <c r="F2475" s="5" t="str">
        <f>IF(PhieuBauCu!$B$2&gt;2,IF(LEN($B2475)=0,"",IF(AND($B2475&gt;0,VALUE(SUBSTITUTE($B2475,"3","0"))=$B2475),1,0)),"")</f>
        <v/>
      </c>
      <c r="G2475" s="5" t="str">
        <f>IF(PhieuBauCu!$B$2&gt;3,IF(LEN($B2475)=0,"",IF(AND($B2475&gt;0,VALUE(SUBSTITUTE($B2475,"4","0"))=$B2475),1,0)),"")</f>
        <v/>
      </c>
      <c r="H2475" s="5" t="str">
        <f>IF(PhieuBauCu!$B$2&gt;4,IF(LEN($B2475)=0,"",IF(AND($B2475&gt;0,VALUE(SUBSTITUTE($B2475,"5","0"))=$B2475),1,0)),"")</f>
        <v/>
      </c>
      <c r="I2475" s="5" t="str">
        <f>IF(PhieuBauCu!$B$2&gt;5,IF(LEN($B2475)=0,"",IF(AND($B2475&gt;0,VALUE(SUBSTITUTE($B2475,"6","0"))=$B2475),1,0)),"")</f>
        <v/>
      </c>
      <c r="J2475" s="5" t="str">
        <f>IF(PhieuBauCu!$B$2&gt;6,IF(LEN($B2475)=0,"",IF(AND($B2475&gt;0,VALUE(SUBSTITUTE($B2475,"7","0"))=$B2475),1,0)),"")</f>
        <v/>
      </c>
      <c r="K2475" s="5" t="str">
        <f>IF(PhieuBauCu!$B$2&gt;7,IF(LEN($B2475)=0,"",IF(AND($B2475&gt;0,VALUE(SUBSTITUTE($B2475,"8","0"))=$B2475),1,0)),"")</f>
        <v/>
      </c>
      <c r="L2475" s="5" t="str">
        <f>IF(PhieuBauCu!$B$2&gt;8,IF(LEN($B2475)=0,"",IF(AND($B2475&gt;0,VALUE(SUBSTITUTE($B2475,"9","0"))=$B2475),1,0)),"")</f>
        <v/>
      </c>
      <c r="M2475" s="9">
        <f t="shared" si="77"/>
        <v>0</v>
      </c>
      <c r="N2475" s="36">
        <f>IF(AND(M2475&lt;=PhieuBauCu!$B$13,M2475&gt;=1),1,0)</f>
        <v>0</v>
      </c>
    </row>
    <row r="2476" spans="1:14" ht="28.5" customHeight="1">
      <c r="A2476" s="2">
        <v>2471</v>
      </c>
      <c r="B2476" s="3"/>
      <c r="C2476" s="48" t="str">
        <f t="shared" si="76"/>
        <v/>
      </c>
      <c r="D2476" s="5" t="str">
        <f>IF(PhieuBauCu!$B$2&gt;0,IF(LEN($B2476)=0,"",IF(AND($B2476&gt;0,VALUE(SUBSTITUTE($B2476,"1","0"))=$B2476),1,0)),"")</f>
        <v/>
      </c>
      <c r="E2476" s="5" t="str">
        <f>IF(PhieuBauCu!$B$2&gt;1,IF(LEN($B2476)=0,"",IF(AND($B2476&gt;0,VALUE(SUBSTITUTE($B2476,"2","0"))=$B2476),1,0)),"")</f>
        <v/>
      </c>
      <c r="F2476" s="5" t="str">
        <f>IF(PhieuBauCu!$B$2&gt;2,IF(LEN($B2476)=0,"",IF(AND($B2476&gt;0,VALUE(SUBSTITUTE($B2476,"3","0"))=$B2476),1,0)),"")</f>
        <v/>
      </c>
      <c r="G2476" s="5" t="str">
        <f>IF(PhieuBauCu!$B$2&gt;3,IF(LEN($B2476)=0,"",IF(AND($B2476&gt;0,VALUE(SUBSTITUTE($B2476,"4","0"))=$B2476),1,0)),"")</f>
        <v/>
      </c>
      <c r="H2476" s="5" t="str">
        <f>IF(PhieuBauCu!$B$2&gt;4,IF(LEN($B2476)=0,"",IF(AND($B2476&gt;0,VALUE(SUBSTITUTE($B2476,"5","0"))=$B2476),1,0)),"")</f>
        <v/>
      </c>
      <c r="I2476" s="5" t="str">
        <f>IF(PhieuBauCu!$B$2&gt;5,IF(LEN($B2476)=0,"",IF(AND($B2476&gt;0,VALUE(SUBSTITUTE($B2476,"6","0"))=$B2476),1,0)),"")</f>
        <v/>
      </c>
      <c r="J2476" s="5" t="str">
        <f>IF(PhieuBauCu!$B$2&gt;6,IF(LEN($B2476)=0,"",IF(AND($B2476&gt;0,VALUE(SUBSTITUTE($B2476,"7","0"))=$B2476),1,0)),"")</f>
        <v/>
      </c>
      <c r="K2476" s="5" t="str">
        <f>IF(PhieuBauCu!$B$2&gt;7,IF(LEN($B2476)=0,"",IF(AND($B2476&gt;0,VALUE(SUBSTITUTE($B2476,"8","0"))=$B2476),1,0)),"")</f>
        <v/>
      </c>
      <c r="L2476" s="5" t="str">
        <f>IF(PhieuBauCu!$B$2&gt;8,IF(LEN($B2476)=0,"",IF(AND($B2476&gt;0,VALUE(SUBSTITUTE($B2476,"9","0"))=$B2476),1,0)),"")</f>
        <v/>
      </c>
      <c r="M2476" s="9">
        <f t="shared" si="77"/>
        <v>0</v>
      </c>
      <c r="N2476" s="36">
        <f>IF(AND(M2476&lt;=PhieuBauCu!$B$13,M2476&gt;=1),1,0)</f>
        <v>0</v>
      </c>
    </row>
    <row r="2477" spans="1:14" ht="28.5" customHeight="1">
      <c r="A2477" s="2">
        <v>2472</v>
      </c>
      <c r="B2477" s="3"/>
      <c r="C2477" s="48" t="str">
        <f t="shared" si="76"/>
        <v/>
      </c>
      <c r="D2477" s="5" t="str">
        <f>IF(PhieuBauCu!$B$2&gt;0,IF(LEN($B2477)=0,"",IF(AND($B2477&gt;0,VALUE(SUBSTITUTE($B2477,"1","0"))=$B2477),1,0)),"")</f>
        <v/>
      </c>
      <c r="E2477" s="5" t="str">
        <f>IF(PhieuBauCu!$B$2&gt;1,IF(LEN($B2477)=0,"",IF(AND($B2477&gt;0,VALUE(SUBSTITUTE($B2477,"2","0"))=$B2477),1,0)),"")</f>
        <v/>
      </c>
      <c r="F2477" s="5" t="str">
        <f>IF(PhieuBauCu!$B$2&gt;2,IF(LEN($B2477)=0,"",IF(AND($B2477&gt;0,VALUE(SUBSTITUTE($B2477,"3","0"))=$B2477),1,0)),"")</f>
        <v/>
      </c>
      <c r="G2477" s="5" t="str">
        <f>IF(PhieuBauCu!$B$2&gt;3,IF(LEN($B2477)=0,"",IF(AND($B2477&gt;0,VALUE(SUBSTITUTE($B2477,"4","0"))=$B2477),1,0)),"")</f>
        <v/>
      </c>
      <c r="H2477" s="5" t="str">
        <f>IF(PhieuBauCu!$B$2&gt;4,IF(LEN($B2477)=0,"",IF(AND($B2477&gt;0,VALUE(SUBSTITUTE($B2477,"5","0"))=$B2477),1,0)),"")</f>
        <v/>
      </c>
      <c r="I2477" s="5" t="str">
        <f>IF(PhieuBauCu!$B$2&gt;5,IF(LEN($B2477)=0,"",IF(AND($B2477&gt;0,VALUE(SUBSTITUTE($B2477,"6","0"))=$B2477),1,0)),"")</f>
        <v/>
      </c>
      <c r="J2477" s="5" t="str">
        <f>IF(PhieuBauCu!$B$2&gt;6,IF(LEN($B2477)=0,"",IF(AND($B2477&gt;0,VALUE(SUBSTITUTE($B2477,"7","0"))=$B2477),1,0)),"")</f>
        <v/>
      </c>
      <c r="K2477" s="5" t="str">
        <f>IF(PhieuBauCu!$B$2&gt;7,IF(LEN($B2477)=0,"",IF(AND($B2477&gt;0,VALUE(SUBSTITUTE($B2477,"8","0"))=$B2477),1,0)),"")</f>
        <v/>
      </c>
      <c r="L2477" s="5" t="str">
        <f>IF(PhieuBauCu!$B$2&gt;8,IF(LEN($B2477)=0,"",IF(AND($B2477&gt;0,VALUE(SUBSTITUTE($B2477,"9","0"))=$B2477),1,0)),"")</f>
        <v/>
      </c>
      <c r="M2477" s="9">
        <f t="shared" si="77"/>
        <v>0</v>
      </c>
      <c r="N2477" s="36">
        <f>IF(AND(M2477&lt;=PhieuBauCu!$B$13,M2477&gt;=1),1,0)</f>
        <v>0</v>
      </c>
    </row>
    <row r="2478" spans="1:14" ht="28.5" customHeight="1">
      <c r="A2478" s="2">
        <v>2473</v>
      </c>
      <c r="B2478" s="3"/>
      <c r="C2478" s="48" t="str">
        <f t="shared" si="76"/>
        <v/>
      </c>
      <c r="D2478" s="5" t="str">
        <f>IF(PhieuBauCu!$B$2&gt;0,IF(LEN($B2478)=0,"",IF(AND($B2478&gt;0,VALUE(SUBSTITUTE($B2478,"1","0"))=$B2478),1,0)),"")</f>
        <v/>
      </c>
      <c r="E2478" s="5" t="str">
        <f>IF(PhieuBauCu!$B$2&gt;1,IF(LEN($B2478)=0,"",IF(AND($B2478&gt;0,VALUE(SUBSTITUTE($B2478,"2","0"))=$B2478),1,0)),"")</f>
        <v/>
      </c>
      <c r="F2478" s="5" t="str">
        <f>IF(PhieuBauCu!$B$2&gt;2,IF(LEN($B2478)=0,"",IF(AND($B2478&gt;0,VALUE(SUBSTITUTE($B2478,"3","0"))=$B2478),1,0)),"")</f>
        <v/>
      </c>
      <c r="G2478" s="5" t="str">
        <f>IF(PhieuBauCu!$B$2&gt;3,IF(LEN($B2478)=0,"",IF(AND($B2478&gt;0,VALUE(SUBSTITUTE($B2478,"4","0"))=$B2478),1,0)),"")</f>
        <v/>
      </c>
      <c r="H2478" s="5" t="str">
        <f>IF(PhieuBauCu!$B$2&gt;4,IF(LEN($B2478)=0,"",IF(AND($B2478&gt;0,VALUE(SUBSTITUTE($B2478,"5","0"))=$B2478),1,0)),"")</f>
        <v/>
      </c>
      <c r="I2478" s="5" t="str">
        <f>IF(PhieuBauCu!$B$2&gt;5,IF(LEN($B2478)=0,"",IF(AND($B2478&gt;0,VALUE(SUBSTITUTE($B2478,"6","0"))=$B2478),1,0)),"")</f>
        <v/>
      </c>
      <c r="J2478" s="5" t="str">
        <f>IF(PhieuBauCu!$B$2&gt;6,IF(LEN($B2478)=0,"",IF(AND($B2478&gt;0,VALUE(SUBSTITUTE($B2478,"7","0"))=$B2478),1,0)),"")</f>
        <v/>
      </c>
      <c r="K2478" s="5" t="str">
        <f>IF(PhieuBauCu!$B$2&gt;7,IF(LEN($B2478)=0,"",IF(AND($B2478&gt;0,VALUE(SUBSTITUTE($B2478,"8","0"))=$B2478),1,0)),"")</f>
        <v/>
      </c>
      <c r="L2478" s="5" t="str">
        <f>IF(PhieuBauCu!$B$2&gt;8,IF(LEN($B2478)=0,"",IF(AND($B2478&gt;0,VALUE(SUBSTITUTE($B2478,"9","0"))=$B2478),1,0)),"")</f>
        <v/>
      </c>
      <c r="M2478" s="9">
        <f t="shared" si="77"/>
        <v>0</v>
      </c>
      <c r="N2478" s="36">
        <f>IF(AND(M2478&lt;=PhieuBauCu!$B$13,M2478&gt;=1),1,0)</f>
        <v>0</v>
      </c>
    </row>
    <row r="2479" spans="1:14" ht="28.5" customHeight="1">
      <c r="A2479" s="2">
        <v>2474</v>
      </c>
      <c r="B2479" s="3"/>
      <c r="C2479" s="48" t="str">
        <f t="shared" si="76"/>
        <v/>
      </c>
      <c r="D2479" s="5" t="str">
        <f>IF(PhieuBauCu!$B$2&gt;0,IF(LEN($B2479)=0,"",IF(AND($B2479&gt;0,VALUE(SUBSTITUTE($B2479,"1","0"))=$B2479),1,0)),"")</f>
        <v/>
      </c>
      <c r="E2479" s="5" t="str">
        <f>IF(PhieuBauCu!$B$2&gt;1,IF(LEN($B2479)=0,"",IF(AND($B2479&gt;0,VALUE(SUBSTITUTE($B2479,"2","0"))=$B2479),1,0)),"")</f>
        <v/>
      </c>
      <c r="F2479" s="5" t="str">
        <f>IF(PhieuBauCu!$B$2&gt;2,IF(LEN($B2479)=0,"",IF(AND($B2479&gt;0,VALUE(SUBSTITUTE($B2479,"3","0"))=$B2479),1,0)),"")</f>
        <v/>
      </c>
      <c r="G2479" s="5" t="str">
        <f>IF(PhieuBauCu!$B$2&gt;3,IF(LEN($B2479)=0,"",IF(AND($B2479&gt;0,VALUE(SUBSTITUTE($B2479,"4","0"))=$B2479),1,0)),"")</f>
        <v/>
      </c>
      <c r="H2479" s="5" t="str">
        <f>IF(PhieuBauCu!$B$2&gt;4,IF(LEN($B2479)=0,"",IF(AND($B2479&gt;0,VALUE(SUBSTITUTE($B2479,"5","0"))=$B2479),1,0)),"")</f>
        <v/>
      </c>
      <c r="I2479" s="5" t="str">
        <f>IF(PhieuBauCu!$B$2&gt;5,IF(LEN($B2479)=0,"",IF(AND($B2479&gt;0,VALUE(SUBSTITUTE($B2479,"6","0"))=$B2479),1,0)),"")</f>
        <v/>
      </c>
      <c r="J2479" s="5" t="str">
        <f>IF(PhieuBauCu!$B$2&gt;6,IF(LEN($B2479)=0,"",IF(AND($B2479&gt;0,VALUE(SUBSTITUTE($B2479,"7","0"))=$B2479),1,0)),"")</f>
        <v/>
      </c>
      <c r="K2479" s="5" t="str">
        <f>IF(PhieuBauCu!$B$2&gt;7,IF(LEN($B2479)=0,"",IF(AND($B2479&gt;0,VALUE(SUBSTITUTE($B2479,"8","0"))=$B2479),1,0)),"")</f>
        <v/>
      </c>
      <c r="L2479" s="5" t="str">
        <f>IF(PhieuBauCu!$B$2&gt;8,IF(LEN($B2479)=0,"",IF(AND($B2479&gt;0,VALUE(SUBSTITUTE($B2479,"9","0"))=$B2479),1,0)),"")</f>
        <v/>
      </c>
      <c r="M2479" s="9">
        <f t="shared" si="77"/>
        <v>0</v>
      </c>
      <c r="N2479" s="36">
        <f>IF(AND(M2479&lt;=PhieuBauCu!$B$13,M2479&gt;=1),1,0)</f>
        <v>0</v>
      </c>
    </row>
    <row r="2480" spans="1:14" ht="28.5" customHeight="1">
      <c r="A2480" s="2">
        <v>2475</v>
      </c>
      <c r="B2480" s="3"/>
      <c r="C2480" s="48" t="str">
        <f t="shared" si="76"/>
        <v/>
      </c>
      <c r="D2480" s="5" t="str">
        <f>IF(PhieuBauCu!$B$2&gt;0,IF(LEN($B2480)=0,"",IF(AND($B2480&gt;0,VALUE(SUBSTITUTE($B2480,"1","0"))=$B2480),1,0)),"")</f>
        <v/>
      </c>
      <c r="E2480" s="5" t="str">
        <f>IF(PhieuBauCu!$B$2&gt;1,IF(LEN($B2480)=0,"",IF(AND($B2480&gt;0,VALUE(SUBSTITUTE($B2480,"2","0"))=$B2480),1,0)),"")</f>
        <v/>
      </c>
      <c r="F2480" s="5" t="str">
        <f>IF(PhieuBauCu!$B$2&gt;2,IF(LEN($B2480)=0,"",IF(AND($B2480&gt;0,VALUE(SUBSTITUTE($B2480,"3","0"))=$B2480),1,0)),"")</f>
        <v/>
      </c>
      <c r="G2480" s="5" t="str">
        <f>IF(PhieuBauCu!$B$2&gt;3,IF(LEN($B2480)=0,"",IF(AND($B2480&gt;0,VALUE(SUBSTITUTE($B2480,"4","0"))=$B2480),1,0)),"")</f>
        <v/>
      </c>
      <c r="H2480" s="5" t="str">
        <f>IF(PhieuBauCu!$B$2&gt;4,IF(LEN($B2480)=0,"",IF(AND($B2480&gt;0,VALUE(SUBSTITUTE($B2480,"5","0"))=$B2480),1,0)),"")</f>
        <v/>
      </c>
      <c r="I2480" s="5" t="str">
        <f>IF(PhieuBauCu!$B$2&gt;5,IF(LEN($B2480)=0,"",IF(AND($B2480&gt;0,VALUE(SUBSTITUTE($B2480,"6","0"))=$B2480),1,0)),"")</f>
        <v/>
      </c>
      <c r="J2480" s="5" t="str">
        <f>IF(PhieuBauCu!$B$2&gt;6,IF(LEN($B2480)=0,"",IF(AND($B2480&gt;0,VALUE(SUBSTITUTE($B2480,"7","0"))=$B2480),1,0)),"")</f>
        <v/>
      </c>
      <c r="K2480" s="5" t="str">
        <f>IF(PhieuBauCu!$B$2&gt;7,IF(LEN($B2480)=0,"",IF(AND($B2480&gt;0,VALUE(SUBSTITUTE($B2480,"8","0"))=$B2480),1,0)),"")</f>
        <v/>
      </c>
      <c r="L2480" s="5" t="str">
        <f>IF(PhieuBauCu!$B$2&gt;8,IF(LEN($B2480)=0,"",IF(AND($B2480&gt;0,VALUE(SUBSTITUTE($B2480,"9","0"))=$B2480),1,0)),"")</f>
        <v/>
      </c>
      <c r="M2480" s="9">
        <f t="shared" si="77"/>
        <v>0</v>
      </c>
      <c r="N2480" s="36">
        <f>IF(AND(M2480&lt;=PhieuBauCu!$B$13,M2480&gt;=1),1,0)</f>
        <v>0</v>
      </c>
    </row>
    <row r="2481" spans="1:14" ht="28.5" customHeight="1">
      <c r="A2481" s="2">
        <v>2476</v>
      </c>
      <c r="B2481" s="3"/>
      <c r="C2481" s="48" t="str">
        <f t="shared" si="76"/>
        <v/>
      </c>
      <c r="D2481" s="5" t="str">
        <f>IF(PhieuBauCu!$B$2&gt;0,IF(LEN($B2481)=0,"",IF(AND($B2481&gt;0,VALUE(SUBSTITUTE($B2481,"1","0"))=$B2481),1,0)),"")</f>
        <v/>
      </c>
      <c r="E2481" s="5" t="str">
        <f>IF(PhieuBauCu!$B$2&gt;1,IF(LEN($B2481)=0,"",IF(AND($B2481&gt;0,VALUE(SUBSTITUTE($B2481,"2","0"))=$B2481),1,0)),"")</f>
        <v/>
      </c>
      <c r="F2481" s="5" t="str">
        <f>IF(PhieuBauCu!$B$2&gt;2,IF(LEN($B2481)=0,"",IF(AND($B2481&gt;0,VALUE(SUBSTITUTE($B2481,"3","0"))=$B2481),1,0)),"")</f>
        <v/>
      </c>
      <c r="G2481" s="5" t="str">
        <f>IF(PhieuBauCu!$B$2&gt;3,IF(LEN($B2481)=0,"",IF(AND($B2481&gt;0,VALUE(SUBSTITUTE($B2481,"4","0"))=$B2481),1,0)),"")</f>
        <v/>
      </c>
      <c r="H2481" s="5" t="str">
        <f>IF(PhieuBauCu!$B$2&gt;4,IF(LEN($B2481)=0,"",IF(AND($B2481&gt;0,VALUE(SUBSTITUTE($B2481,"5","0"))=$B2481),1,0)),"")</f>
        <v/>
      </c>
      <c r="I2481" s="5" t="str">
        <f>IF(PhieuBauCu!$B$2&gt;5,IF(LEN($B2481)=0,"",IF(AND($B2481&gt;0,VALUE(SUBSTITUTE($B2481,"6","0"))=$B2481),1,0)),"")</f>
        <v/>
      </c>
      <c r="J2481" s="5" t="str">
        <f>IF(PhieuBauCu!$B$2&gt;6,IF(LEN($B2481)=0,"",IF(AND($B2481&gt;0,VALUE(SUBSTITUTE($B2481,"7","0"))=$B2481),1,0)),"")</f>
        <v/>
      </c>
      <c r="K2481" s="5" t="str">
        <f>IF(PhieuBauCu!$B$2&gt;7,IF(LEN($B2481)=0,"",IF(AND($B2481&gt;0,VALUE(SUBSTITUTE($B2481,"8","0"))=$B2481),1,0)),"")</f>
        <v/>
      </c>
      <c r="L2481" s="5" t="str">
        <f>IF(PhieuBauCu!$B$2&gt;8,IF(LEN($B2481)=0,"",IF(AND($B2481&gt;0,VALUE(SUBSTITUTE($B2481,"9","0"))=$B2481),1,0)),"")</f>
        <v/>
      </c>
      <c r="M2481" s="9">
        <f t="shared" si="77"/>
        <v>0</v>
      </c>
      <c r="N2481" s="36">
        <f>IF(AND(M2481&lt;=PhieuBauCu!$B$13,M2481&gt;=1),1,0)</f>
        <v>0</v>
      </c>
    </row>
    <row r="2482" spans="1:14" ht="28.5" customHeight="1">
      <c r="A2482" s="2">
        <v>2477</v>
      </c>
      <c r="B2482" s="3"/>
      <c r="C2482" s="48" t="str">
        <f t="shared" si="76"/>
        <v/>
      </c>
      <c r="D2482" s="5" t="str">
        <f>IF(PhieuBauCu!$B$2&gt;0,IF(LEN($B2482)=0,"",IF(AND($B2482&gt;0,VALUE(SUBSTITUTE($B2482,"1","0"))=$B2482),1,0)),"")</f>
        <v/>
      </c>
      <c r="E2482" s="5" t="str">
        <f>IF(PhieuBauCu!$B$2&gt;1,IF(LEN($B2482)=0,"",IF(AND($B2482&gt;0,VALUE(SUBSTITUTE($B2482,"2","0"))=$B2482),1,0)),"")</f>
        <v/>
      </c>
      <c r="F2482" s="5" t="str">
        <f>IF(PhieuBauCu!$B$2&gt;2,IF(LEN($B2482)=0,"",IF(AND($B2482&gt;0,VALUE(SUBSTITUTE($B2482,"3","0"))=$B2482),1,0)),"")</f>
        <v/>
      </c>
      <c r="G2482" s="5" t="str">
        <f>IF(PhieuBauCu!$B$2&gt;3,IF(LEN($B2482)=0,"",IF(AND($B2482&gt;0,VALUE(SUBSTITUTE($B2482,"4","0"))=$B2482),1,0)),"")</f>
        <v/>
      </c>
      <c r="H2482" s="5" t="str">
        <f>IF(PhieuBauCu!$B$2&gt;4,IF(LEN($B2482)=0,"",IF(AND($B2482&gt;0,VALUE(SUBSTITUTE($B2482,"5","0"))=$B2482),1,0)),"")</f>
        <v/>
      </c>
      <c r="I2482" s="5" t="str">
        <f>IF(PhieuBauCu!$B$2&gt;5,IF(LEN($B2482)=0,"",IF(AND($B2482&gt;0,VALUE(SUBSTITUTE($B2482,"6","0"))=$B2482),1,0)),"")</f>
        <v/>
      </c>
      <c r="J2482" s="5" t="str">
        <f>IF(PhieuBauCu!$B$2&gt;6,IF(LEN($B2482)=0,"",IF(AND($B2482&gt;0,VALUE(SUBSTITUTE($B2482,"7","0"))=$B2482),1,0)),"")</f>
        <v/>
      </c>
      <c r="K2482" s="5" t="str">
        <f>IF(PhieuBauCu!$B$2&gt;7,IF(LEN($B2482)=0,"",IF(AND($B2482&gt;0,VALUE(SUBSTITUTE($B2482,"8","0"))=$B2482),1,0)),"")</f>
        <v/>
      </c>
      <c r="L2482" s="5" t="str">
        <f>IF(PhieuBauCu!$B$2&gt;8,IF(LEN($B2482)=0,"",IF(AND($B2482&gt;0,VALUE(SUBSTITUTE($B2482,"9","0"))=$B2482),1,0)),"")</f>
        <v/>
      </c>
      <c r="M2482" s="9">
        <f t="shared" si="77"/>
        <v>0</v>
      </c>
      <c r="N2482" s="36">
        <f>IF(AND(M2482&lt;=PhieuBauCu!$B$13,M2482&gt;=1),1,0)</f>
        <v>0</v>
      </c>
    </row>
    <row r="2483" spans="1:14" ht="28.5" customHeight="1">
      <c r="A2483" s="2">
        <v>2478</v>
      </c>
      <c r="B2483" s="3"/>
      <c r="C2483" s="48" t="str">
        <f t="shared" si="76"/>
        <v/>
      </c>
      <c r="D2483" s="5" t="str">
        <f>IF(PhieuBauCu!$B$2&gt;0,IF(LEN($B2483)=0,"",IF(AND($B2483&gt;0,VALUE(SUBSTITUTE($B2483,"1","0"))=$B2483),1,0)),"")</f>
        <v/>
      </c>
      <c r="E2483" s="5" t="str">
        <f>IF(PhieuBauCu!$B$2&gt;1,IF(LEN($B2483)=0,"",IF(AND($B2483&gt;0,VALUE(SUBSTITUTE($B2483,"2","0"))=$B2483),1,0)),"")</f>
        <v/>
      </c>
      <c r="F2483" s="5" t="str">
        <f>IF(PhieuBauCu!$B$2&gt;2,IF(LEN($B2483)=0,"",IF(AND($B2483&gt;0,VALUE(SUBSTITUTE($B2483,"3","0"))=$B2483),1,0)),"")</f>
        <v/>
      </c>
      <c r="G2483" s="5" t="str">
        <f>IF(PhieuBauCu!$B$2&gt;3,IF(LEN($B2483)=0,"",IF(AND($B2483&gt;0,VALUE(SUBSTITUTE($B2483,"4","0"))=$B2483),1,0)),"")</f>
        <v/>
      </c>
      <c r="H2483" s="5" t="str">
        <f>IF(PhieuBauCu!$B$2&gt;4,IF(LEN($B2483)=0,"",IF(AND($B2483&gt;0,VALUE(SUBSTITUTE($B2483,"5","0"))=$B2483),1,0)),"")</f>
        <v/>
      </c>
      <c r="I2483" s="5" t="str">
        <f>IF(PhieuBauCu!$B$2&gt;5,IF(LEN($B2483)=0,"",IF(AND($B2483&gt;0,VALUE(SUBSTITUTE($B2483,"6","0"))=$B2483),1,0)),"")</f>
        <v/>
      </c>
      <c r="J2483" s="5" t="str">
        <f>IF(PhieuBauCu!$B$2&gt;6,IF(LEN($B2483)=0,"",IF(AND($B2483&gt;0,VALUE(SUBSTITUTE($B2483,"7","0"))=$B2483),1,0)),"")</f>
        <v/>
      </c>
      <c r="K2483" s="5" t="str">
        <f>IF(PhieuBauCu!$B$2&gt;7,IF(LEN($B2483)=0,"",IF(AND($B2483&gt;0,VALUE(SUBSTITUTE($B2483,"8","0"))=$B2483),1,0)),"")</f>
        <v/>
      </c>
      <c r="L2483" s="5" t="str">
        <f>IF(PhieuBauCu!$B$2&gt;8,IF(LEN($B2483)=0,"",IF(AND($B2483&gt;0,VALUE(SUBSTITUTE($B2483,"9","0"))=$B2483),1,0)),"")</f>
        <v/>
      </c>
      <c r="M2483" s="9">
        <f t="shared" si="77"/>
        <v>0</v>
      </c>
      <c r="N2483" s="36">
        <f>IF(AND(M2483&lt;=PhieuBauCu!$B$13,M2483&gt;=1),1,0)</f>
        <v>0</v>
      </c>
    </row>
    <row r="2484" spans="1:14" ht="28.5" customHeight="1">
      <c r="A2484" s="2">
        <v>2479</v>
      </c>
      <c r="B2484" s="3"/>
      <c r="C2484" s="48" t="str">
        <f t="shared" si="76"/>
        <v/>
      </c>
      <c r="D2484" s="5" t="str">
        <f>IF(PhieuBauCu!$B$2&gt;0,IF(LEN($B2484)=0,"",IF(AND($B2484&gt;0,VALUE(SUBSTITUTE($B2484,"1","0"))=$B2484),1,0)),"")</f>
        <v/>
      </c>
      <c r="E2484" s="5" t="str">
        <f>IF(PhieuBauCu!$B$2&gt;1,IF(LEN($B2484)=0,"",IF(AND($B2484&gt;0,VALUE(SUBSTITUTE($B2484,"2","0"))=$B2484),1,0)),"")</f>
        <v/>
      </c>
      <c r="F2484" s="5" t="str">
        <f>IF(PhieuBauCu!$B$2&gt;2,IF(LEN($B2484)=0,"",IF(AND($B2484&gt;0,VALUE(SUBSTITUTE($B2484,"3","0"))=$B2484),1,0)),"")</f>
        <v/>
      </c>
      <c r="G2484" s="5" t="str">
        <f>IF(PhieuBauCu!$B$2&gt;3,IF(LEN($B2484)=0,"",IF(AND($B2484&gt;0,VALUE(SUBSTITUTE($B2484,"4","0"))=$B2484),1,0)),"")</f>
        <v/>
      </c>
      <c r="H2484" s="5" t="str">
        <f>IF(PhieuBauCu!$B$2&gt;4,IF(LEN($B2484)=0,"",IF(AND($B2484&gt;0,VALUE(SUBSTITUTE($B2484,"5","0"))=$B2484),1,0)),"")</f>
        <v/>
      </c>
      <c r="I2484" s="5" t="str">
        <f>IF(PhieuBauCu!$B$2&gt;5,IF(LEN($B2484)=0,"",IF(AND($B2484&gt;0,VALUE(SUBSTITUTE($B2484,"6","0"))=$B2484),1,0)),"")</f>
        <v/>
      </c>
      <c r="J2484" s="5" t="str">
        <f>IF(PhieuBauCu!$B$2&gt;6,IF(LEN($B2484)=0,"",IF(AND($B2484&gt;0,VALUE(SUBSTITUTE($B2484,"7","0"))=$B2484),1,0)),"")</f>
        <v/>
      </c>
      <c r="K2484" s="5" t="str">
        <f>IF(PhieuBauCu!$B$2&gt;7,IF(LEN($B2484)=0,"",IF(AND($B2484&gt;0,VALUE(SUBSTITUTE($B2484,"8","0"))=$B2484),1,0)),"")</f>
        <v/>
      </c>
      <c r="L2484" s="5" t="str">
        <f>IF(PhieuBauCu!$B$2&gt;8,IF(LEN($B2484)=0,"",IF(AND($B2484&gt;0,VALUE(SUBSTITUTE($B2484,"9","0"))=$B2484),1,0)),"")</f>
        <v/>
      </c>
      <c r="M2484" s="9">
        <f t="shared" si="77"/>
        <v>0</v>
      </c>
      <c r="N2484" s="36">
        <f>IF(AND(M2484&lt;=PhieuBauCu!$B$13,M2484&gt;=1),1,0)</f>
        <v>0</v>
      </c>
    </row>
    <row r="2485" spans="1:14" ht="28.5" customHeight="1">
      <c r="A2485" s="2">
        <v>2480</v>
      </c>
      <c r="B2485" s="3"/>
      <c r="C2485" s="48" t="str">
        <f t="shared" si="76"/>
        <v/>
      </c>
      <c r="D2485" s="5" t="str">
        <f>IF(PhieuBauCu!$B$2&gt;0,IF(LEN($B2485)=0,"",IF(AND($B2485&gt;0,VALUE(SUBSTITUTE($B2485,"1","0"))=$B2485),1,0)),"")</f>
        <v/>
      </c>
      <c r="E2485" s="5" t="str">
        <f>IF(PhieuBauCu!$B$2&gt;1,IF(LEN($B2485)=0,"",IF(AND($B2485&gt;0,VALUE(SUBSTITUTE($B2485,"2","0"))=$B2485),1,0)),"")</f>
        <v/>
      </c>
      <c r="F2485" s="5" t="str">
        <f>IF(PhieuBauCu!$B$2&gt;2,IF(LEN($B2485)=0,"",IF(AND($B2485&gt;0,VALUE(SUBSTITUTE($B2485,"3","0"))=$B2485),1,0)),"")</f>
        <v/>
      </c>
      <c r="G2485" s="5" t="str">
        <f>IF(PhieuBauCu!$B$2&gt;3,IF(LEN($B2485)=0,"",IF(AND($B2485&gt;0,VALUE(SUBSTITUTE($B2485,"4","0"))=$B2485),1,0)),"")</f>
        <v/>
      </c>
      <c r="H2485" s="5" t="str">
        <f>IF(PhieuBauCu!$B$2&gt;4,IF(LEN($B2485)=0,"",IF(AND($B2485&gt;0,VALUE(SUBSTITUTE($B2485,"5","0"))=$B2485),1,0)),"")</f>
        <v/>
      </c>
      <c r="I2485" s="5" t="str">
        <f>IF(PhieuBauCu!$B$2&gt;5,IF(LEN($B2485)=0,"",IF(AND($B2485&gt;0,VALUE(SUBSTITUTE($B2485,"6","0"))=$B2485),1,0)),"")</f>
        <v/>
      </c>
      <c r="J2485" s="5" t="str">
        <f>IF(PhieuBauCu!$B$2&gt;6,IF(LEN($B2485)=0,"",IF(AND($B2485&gt;0,VALUE(SUBSTITUTE($B2485,"7","0"))=$B2485),1,0)),"")</f>
        <v/>
      </c>
      <c r="K2485" s="5" t="str">
        <f>IF(PhieuBauCu!$B$2&gt;7,IF(LEN($B2485)=0,"",IF(AND($B2485&gt;0,VALUE(SUBSTITUTE($B2485,"8","0"))=$B2485),1,0)),"")</f>
        <v/>
      </c>
      <c r="L2485" s="5" t="str">
        <f>IF(PhieuBauCu!$B$2&gt;8,IF(LEN($B2485)=0,"",IF(AND($B2485&gt;0,VALUE(SUBSTITUTE($B2485,"9","0"))=$B2485),1,0)),"")</f>
        <v/>
      </c>
      <c r="M2485" s="9">
        <f t="shared" si="77"/>
        <v>0</v>
      </c>
      <c r="N2485" s="36">
        <f>IF(AND(M2485&lt;=PhieuBauCu!$B$13,M2485&gt;=1),1,0)</f>
        <v>0</v>
      </c>
    </row>
    <row r="2486" spans="1:14" ht="28.5" customHeight="1">
      <c r="A2486" s="2">
        <v>2481</v>
      </c>
      <c r="B2486" s="3"/>
      <c r="C2486" s="48" t="str">
        <f t="shared" si="76"/>
        <v/>
      </c>
      <c r="D2486" s="5" t="str">
        <f>IF(PhieuBauCu!$B$2&gt;0,IF(LEN($B2486)=0,"",IF(AND($B2486&gt;0,VALUE(SUBSTITUTE($B2486,"1","0"))=$B2486),1,0)),"")</f>
        <v/>
      </c>
      <c r="E2486" s="5" t="str">
        <f>IF(PhieuBauCu!$B$2&gt;1,IF(LEN($B2486)=0,"",IF(AND($B2486&gt;0,VALUE(SUBSTITUTE($B2486,"2","0"))=$B2486),1,0)),"")</f>
        <v/>
      </c>
      <c r="F2486" s="5" t="str">
        <f>IF(PhieuBauCu!$B$2&gt;2,IF(LEN($B2486)=0,"",IF(AND($B2486&gt;0,VALUE(SUBSTITUTE($B2486,"3","0"))=$B2486),1,0)),"")</f>
        <v/>
      </c>
      <c r="G2486" s="5" t="str">
        <f>IF(PhieuBauCu!$B$2&gt;3,IF(LEN($B2486)=0,"",IF(AND($B2486&gt;0,VALUE(SUBSTITUTE($B2486,"4","0"))=$B2486),1,0)),"")</f>
        <v/>
      </c>
      <c r="H2486" s="5" t="str">
        <f>IF(PhieuBauCu!$B$2&gt;4,IF(LEN($B2486)=0,"",IF(AND($B2486&gt;0,VALUE(SUBSTITUTE($B2486,"5","0"))=$B2486),1,0)),"")</f>
        <v/>
      </c>
      <c r="I2486" s="5" t="str">
        <f>IF(PhieuBauCu!$B$2&gt;5,IF(LEN($B2486)=0,"",IF(AND($B2486&gt;0,VALUE(SUBSTITUTE($B2486,"6","0"))=$B2486),1,0)),"")</f>
        <v/>
      </c>
      <c r="J2486" s="5" t="str">
        <f>IF(PhieuBauCu!$B$2&gt;6,IF(LEN($B2486)=0,"",IF(AND($B2486&gt;0,VALUE(SUBSTITUTE($B2486,"7","0"))=$B2486),1,0)),"")</f>
        <v/>
      </c>
      <c r="K2486" s="5" t="str">
        <f>IF(PhieuBauCu!$B$2&gt;7,IF(LEN($B2486)=0,"",IF(AND($B2486&gt;0,VALUE(SUBSTITUTE($B2486,"8","0"))=$B2486),1,0)),"")</f>
        <v/>
      </c>
      <c r="L2486" s="5" t="str">
        <f>IF(PhieuBauCu!$B$2&gt;8,IF(LEN($B2486)=0,"",IF(AND($B2486&gt;0,VALUE(SUBSTITUTE($B2486,"9","0"))=$B2486),1,0)),"")</f>
        <v/>
      </c>
      <c r="M2486" s="9">
        <f t="shared" si="77"/>
        <v>0</v>
      </c>
      <c r="N2486" s="36">
        <f>IF(AND(M2486&lt;=PhieuBauCu!$B$13,M2486&gt;=1),1,0)</f>
        <v>0</v>
      </c>
    </row>
    <row r="2487" spans="1:14" ht="28.5" customHeight="1">
      <c r="A2487" s="2">
        <v>2482</v>
      </c>
      <c r="B2487" s="3"/>
      <c r="C2487" s="48" t="str">
        <f t="shared" si="76"/>
        <v/>
      </c>
      <c r="D2487" s="5" t="str">
        <f>IF(PhieuBauCu!$B$2&gt;0,IF(LEN($B2487)=0,"",IF(AND($B2487&gt;0,VALUE(SUBSTITUTE($B2487,"1","0"))=$B2487),1,0)),"")</f>
        <v/>
      </c>
      <c r="E2487" s="5" t="str">
        <f>IF(PhieuBauCu!$B$2&gt;1,IF(LEN($B2487)=0,"",IF(AND($B2487&gt;0,VALUE(SUBSTITUTE($B2487,"2","0"))=$B2487),1,0)),"")</f>
        <v/>
      </c>
      <c r="F2487" s="5" t="str">
        <f>IF(PhieuBauCu!$B$2&gt;2,IF(LEN($B2487)=0,"",IF(AND($B2487&gt;0,VALUE(SUBSTITUTE($B2487,"3","0"))=$B2487),1,0)),"")</f>
        <v/>
      </c>
      <c r="G2487" s="5" t="str">
        <f>IF(PhieuBauCu!$B$2&gt;3,IF(LEN($B2487)=0,"",IF(AND($B2487&gt;0,VALUE(SUBSTITUTE($B2487,"4","0"))=$B2487),1,0)),"")</f>
        <v/>
      </c>
      <c r="H2487" s="5" t="str">
        <f>IF(PhieuBauCu!$B$2&gt;4,IF(LEN($B2487)=0,"",IF(AND($B2487&gt;0,VALUE(SUBSTITUTE($B2487,"5","0"))=$B2487),1,0)),"")</f>
        <v/>
      </c>
      <c r="I2487" s="5" t="str">
        <f>IF(PhieuBauCu!$B$2&gt;5,IF(LEN($B2487)=0,"",IF(AND($B2487&gt;0,VALUE(SUBSTITUTE($B2487,"6","0"))=$B2487),1,0)),"")</f>
        <v/>
      </c>
      <c r="J2487" s="5" t="str">
        <f>IF(PhieuBauCu!$B$2&gt;6,IF(LEN($B2487)=0,"",IF(AND($B2487&gt;0,VALUE(SUBSTITUTE($B2487,"7","0"))=$B2487),1,0)),"")</f>
        <v/>
      </c>
      <c r="K2487" s="5" t="str">
        <f>IF(PhieuBauCu!$B$2&gt;7,IF(LEN($B2487)=0,"",IF(AND($B2487&gt;0,VALUE(SUBSTITUTE($B2487,"8","0"))=$B2487),1,0)),"")</f>
        <v/>
      </c>
      <c r="L2487" s="5" t="str">
        <f>IF(PhieuBauCu!$B$2&gt;8,IF(LEN($B2487)=0,"",IF(AND($B2487&gt;0,VALUE(SUBSTITUTE($B2487,"9","0"))=$B2487),1,0)),"")</f>
        <v/>
      </c>
      <c r="M2487" s="9">
        <f t="shared" si="77"/>
        <v>0</v>
      </c>
      <c r="N2487" s="36">
        <f>IF(AND(M2487&lt;=PhieuBauCu!$B$13,M2487&gt;=1),1,0)</f>
        <v>0</v>
      </c>
    </row>
    <row r="2488" spans="1:14" ht="28.5" customHeight="1">
      <c r="A2488" s="2">
        <v>2483</v>
      </c>
      <c r="B2488" s="3"/>
      <c r="C2488" s="48" t="str">
        <f t="shared" si="76"/>
        <v/>
      </c>
      <c r="D2488" s="5" t="str">
        <f>IF(PhieuBauCu!$B$2&gt;0,IF(LEN($B2488)=0,"",IF(AND($B2488&gt;0,VALUE(SUBSTITUTE($B2488,"1","0"))=$B2488),1,0)),"")</f>
        <v/>
      </c>
      <c r="E2488" s="5" t="str">
        <f>IF(PhieuBauCu!$B$2&gt;1,IF(LEN($B2488)=0,"",IF(AND($B2488&gt;0,VALUE(SUBSTITUTE($B2488,"2","0"))=$B2488),1,0)),"")</f>
        <v/>
      </c>
      <c r="F2488" s="5" t="str">
        <f>IF(PhieuBauCu!$B$2&gt;2,IF(LEN($B2488)=0,"",IF(AND($B2488&gt;0,VALUE(SUBSTITUTE($B2488,"3","0"))=$B2488),1,0)),"")</f>
        <v/>
      </c>
      <c r="G2488" s="5" t="str">
        <f>IF(PhieuBauCu!$B$2&gt;3,IF(LEN($B2488)=0,"",IF(AND($B2488&gt;0,VALUE(SUBSTITUTE($B2488,"4","0"))=$B2488),1,0)),"")</f>
        <v/>
      </c>
      <c r="H2488" s="5" t="str">
        <f>IF(PhieuBauCu!$B$2&gt;4,IF(LEN($B2488)=0,"",IF(AND($B2488&gt;0,VALUE(SUBSTITUTE($B2488,"5","0"))=$B2488),1,0)),"")</f>
        <v/>
      </c>
      <c r="I2488" s="5" t="str">
        <f>IF(PhieuBauCu!$B$2&gt;5,IF(LEN($B2488)=0,"",IF(AND($B2488&gt;0,VALUE(SUBSTITUTE($B2488,"6","0"))=$B2488),1,0)),"")</f>
        <v/>
      </c>
      <c r="J2488" s="5" t="str">
        <f>IF(PhieuBauCu!$B$2&gt;6,IF(LEN($B2488)=0,"",IF(AND($B2488&gt;0,VALUE(SUBSTITUTE($B2488,"7","0"))=$B2488),1,0)),"")</f>
        <v/>
      </c>
      <c r="K2488" s="5" t="str">
        <f>IF(PhieuBauCu!$B$2&gt;7,IF(LEN($B2488)=0,"",IF(AND($B2488&gt;0,VALUE(SUBSTITUTE($B2488,"8","0"))=$B2488),1,0)),"")</f>
        <v/>
      </c>
      <c r="L2488" s="5" t="str">
        <f>IF(PhieuBauCu!$B$2&gt;8,IF(LEN($B2488)=0,"",IF(AND($B2488&gt;0,VALUE(SUBSTITUTE($B2488,"9","0"))=$B2488),1,0)),"")</f>
        <v/>
      </c>
      <c r="M2488" s="9">
        <f t="shared" si="77"/>
        <v>0</v>
      </c>
      <c r="N2488" s="36">
        <f>IF(AND(M2488&lt;=PhieuBauCu!$B$13,M2488&gt;=1),1,0)</f>
        <v>0</v>
      </c>
    </row>
    <row r="2489" spans="1:14" ht="28.5" customHeight="1">
      <c r="A2489" s="2">
        <v>2484</v>
      </c>
      <c r="B2489" s="3"/>
      <c r="C2489" s="48" t="str">
        <f t="shared" si="76"/>
        <v/>
      </c>
      <c r="D2489" s="5" t="str">
        <f>IF(PhieuBauCu!$B$2&gt;0,IF(LEN($B2489)=0,"",IF(AND($B2489&gt;0,VALUE(SUBSTITUTE($B2489,"1","0"))=$B2489),1,0)),"")</f>
        <v/>
      </c>
      <c r="E2489" s="5" t="str">
        <f>IF(PhieuBauCu!$B$2&gt;1,IF(LEN($B2489)=0,"",IF(AND($B2489&gt;0,VALUE(SUBSTITUTE($B2489,"2","0"))=$B2489),1,0)),"")</f>
        <v/>
      </c>
      <c r="F2489" s="5" t="str">
        <f>IF(PhieuBauCu!$B$2&gt;2,IF(LEN($B2489)=0,"",IF(AND($B2489&gt;0,VALUE(SUBSTITUTE($B2489,"3","0"))=$B2489),1,0)),"")</f>
        <v/>
      </c>
      <c r="G2489" s="5" t="str">
        <f>IF(PhieuBauCu!$B$2&gt;3,IF(LEN($B2489)=0,"",IF(AND($B2489&gt;0,VALUE(SUBSTITUTE($B2489,"4","0"))=$B2489),1,0)),"")</f>
        <v/>
      </c>
      <c r="H2489" s="5" t="str">
        <f>IF(PhieuBauCu!$B$2&gt;4,IF(LEN($B2489)=0,"",IF(AND($B2489&gt;0,VALUE(SUBSTITUTE($B2489,"5","0"))=$B2489),1,0)),"")</f>
        <v/>
      </c>
      <c r="I2489" s="5" t="str">
        <f>IF(PhieuBauCu!$B$2&gt;5,IF(LEN($B2489)=0,"",IF(AND($B2489&gt;0,VALUE(SUBSTITUTE($B2489,"6","0"))=$B2489),1,0)),"")</f>
        <v/>
      </c>
      <c r="J2489" s="5" t="str">
        <f>IF(PhieuBauCu!$B$2&gt;6,IF(LEN($B2489)=0,"",IF(AND($B2489&gt;0,VALUE(SUBSTITUTE($B2489,"7","0"))=$B2489),1,0)),"")</f>
        <v/>
      </c>
      <c r="K2489" s="5" t="str">
        <f>IF(PhieuBauCu!$B$2&gt;7,IF(LEN($B2489)=0,"",IF(AND($B2489&gt;0,VALUE(SUBSTITUTE($B2489,"8","0"))=$B2489),1,0)),"")</f>
        <v/>
      </c>
      <c r="L2489" s="5" t="str">
        <f>IF(PhieuBauCu!$B$2&gt;8,IF(LEN($B2489)=0,"",IF(AND($B2489&gt;0,VALUE(SUBSTITUTE($B2489,"9","0"))=$B2489),1,0)),"")</f>
        <v/>
      </c>
      <c r="M2489" s="9">
        <f t="shared" si="77"/>
        <v>0</v>
      </c>
      <c r="N2489" s="36">
        <f>IF(AND(M2489&lt;=PhieuBauCu!$B$13,M2489&gt;=1),1,0)</f>
        <v>0</v>
      </c>
    </row>
    <row r="2490" spans="1:14" ht="28.5" customHeight="1">
      <c r="A2490" s="2">
        <v>2485</v>
      </c>
      <c r="B2490" s="3"/>
      <c r="C2490" s="48" t="str">
        <f t="shared" si="76"/>
        <v/>
      </c>
      <c r="D2490" s="5" t="str">
        <f>IF(PhieuBauCu!$B$2&gt;0,IF(LEN($B2490)=0,"",IF(AND($B2490&gt;0,VALUE(SUBSTITUTE($B2490,"1","0"))=$B2490),1,0)),"")</f>
        <v/>
      </c>
      <c r="E2490" s="5" t="str">
        <f>IF(PhieuBauCu!$B$2&gt;1,IF(LEN($B2490)=0,"",IF(AND($B2490&gt;0,VALUE(SUBSTITUTE($B2490,"2","0"))=$B2490),1,0)),"")</f>
        <v/>
      </c>
      <c r="F2490" s="5" t="str">
        <f>IF(PhieuBauCu!$B$2&gt;2,IF(LEN($B2490)=0,"",IF(AND($B2490&gt;0,VALUE(SUBSTITUTE($B2490,"3","0"))=$B2490),1,0)),"")</f>
        <v/>
      </c>
      <c r="G2490" s="5" t="str">
        <f>IF(PhieuBauCu!$B$2&gt;3,IF(LEN($B2490)=0,"",IF(AND($B2490&gt;0,VALUE(SUBSTITUTE($B2490,"4","0"))=$B2490),1,0)),"")</f>
        <v/>
      </c>
      <c r="H2490" s="5" t="str">
        <f>IF(PhieuBauCu!$B$2&gt;4,IF(LEN($B2490)=0,"",IF(AND($B2490&gt;0,VALUE(SUBSTITUTE($B2490,"5","0"))=$B2490),1,0)),"")</f>
        <v/>
      </c>
      <c r="I2490" s="5" t="str">
        <f>IF(PhieuBauCu!$B$2&gt;5,IF(LEN($B2490)=0,"",IF(AND($B2490&gt;0,VALUE(SUBSTITUTE($B2490,"6","0"))=$B2490),1,0)),"")</f>
        <v/>
      </c>
      <c r="J2490" s="5" t="str">
        <f>IF(PhieuBauCu!$B$2&gt;6,IF(LEN($B2490)=0,"",IF(AND($B2490&gt;0,VALUE(SUBSTITUTE($B2490,"7","0"))=$B2490),1,0)),"")</f>
        <v/>
      </c>
      <c r="K2490" s="5" t="str">
        <f>IF(PhieuBauCu!$B$2&gt;7,IF(LEN($B2490)=0,"",IF(AND($B2490&gt;0,VALUE(SUBSTITUTE($B2490,"8","0"))=$B2490),1,0)),"")</f>
        <v/>
      </c>
      <c r="L2490" s="5" t="str">
        <f>IF(PhieuBauCu!$B$2&gt;8,IF(LEN($B2490)=0,"",IF(AND($B2490&gt;0,VALUE(SUBSTITUTE($B2490,"9","0"))=$B2490),1,0)),"")</f>
        <v/>
      </c>
      <c r="M2490" s="9">
        <f t="shared" si="77"/>
        <v>0</v>
      </c>
      <c r="N2490" s="36">
        <f>IF(AND(M2490&lt;=PhieuBauCu!$B$13,M2490&gt;=1),1,0)</f>
        <v>0</v>
      </c>
    </row>
    <row r="2491" spans="1:14" ht="28.5" customHeight="1">
      <c r="A2491" s="2">
        <v>2486</v>
      </c>
      <c r="B2491" s="3"/>
      <c r="C2491" s="48" t="str">
        <f t="shared" si="76"/>
        <v/>
      </c>
      <c r="D2491" s="5" t="str">
        <f>IF(PhieuBauCu!$B$2&gt;0,IF(LEN($B2491)=0,"",IF(AND($B2491&gt;0,VALUE(SUBSTITUTE($B2491,"1","0"))=$B2491),1,0)),"")</f>
        <v/>
      </c>
      <c r="E2491" s="5" t="str">
        <f>IF(PhieuBauCu!$B$2&gt;1,IF(LEN($B2491)=0,"",IF(AND($B2491&gt;0,VALUE(SUBSTITUTE($B2491,"2","0"))=$B2491),1,0)),"")</f>
        <v/>
      </c>
      <c r="F2491" s="5" t="str">
        <f>IF(PhieuBauCu!$B$2&gt;2,IF(LEN($B2491)=0,"",IF(AND($B2491&gt;0,VALUE(SUBSTITUTE($B2491,"3","0"))=$B2491),1,0)),"")</f>
        <v/>
      </c>
      <c r="G2491" s="5" t="str">
        <f>IF(PhieuBauCu!$B$2&gt;3,IF(LEN($B2491)=0,"",IF(AND($B2491&gt;0,VALUE(SUBSTITUTE($B2491,"4","0"))=$B2491),1,0)),"")</f>
        <v/>
      </c>
      <c r="H2491" s="5" t="str">
        <f>IF(PhieuBauCu!$B$2&gt;4,IF(LEN($B2491)=0,"",IF(AND($B2491&gt;0,VALUE(SUBSTITUTE($B2491,"5","0"))=$B2491),1,0)),"")</f>
        <v/>
      </c>
      <c r="I2491" s="5" t="str">
        <f>IF(PhieuBauCu!$B$2&gt;5,IF(LEN($B2491)=0,"",IF(AND($B2491&gt;0,VALUE(SUBSTITUTE($B2491,"6","0"))=$B2491),1,0)),"")</f>
        <v/>
      </c>
      <c r="J2491" s="5" t="str">
        <f>IF(PhieuBauCu!$B$2&gt;6,IF(LEN($B2491)=0,"",IF(AND($B2491&gt;0,VALUE(SUBSTITUTE($B2491,"7","0"))=$B2491),1,0)),"")</f>
        <v/>
      </c>
      <c r="K2491" s="5" t="str">
        <f>IF(PhieuBauCu!$B$2&gt;7,IF(LEN($B2491)=0,"",IF(AND($B2491&gt;0,VALUE(SUBSTITUTE($B2491,"8","0"))=$B2491),1,0)),"")</f>
        <v/>
      </c>
      <c r="L2491" s="5" t="str">
        <f>IF(PhieuBauCu!$B$2&gt;8,IF(LEN($B2491)=0,"",IF(AND($B2491&gt;0,VALUE(SUBSTITUTE($B2491,"9","0"))=$B2491),1,0)),"")</f>
        <v/>
      </c>
      <c r="M2491" s="9">
        <f t="shared" si="77"/>
        <v>0</v>
      </c>
      <c r="N2491" s="36">
        <f>IF(AND(M2491&lt;=PhieuBauCu!$B$13,M2491&gt;=1),1,0)</f>
        <v>0</v>
      </c>
    </row>
    <row r="2492" spans="1:14" ht="28.5" customHeight="1">
      <c r="A2492" s="2">
        <v>2487</v>
      </c>
      <c r="B2492" s="3"/>
      <c r="C2492" s="48" t="str">
        <f t="shared" si="76"/>
        <v/>
      </c>
      <c r="D2492" s="5" t="str">
        <f>IF(PhieuBauCu!$B$2&gt;0,IF(LEN($B2492)=0,"",IF(AND($B2492&gt;0,VALUE(SUBSTITUTE($B2492,"1","0"))=$B2492),1,0)),"")</f>
        <v/>
      </c>
      <c r="E2492" s="5" t="str">
        <f>IF(PhieuBauCu!$B$2&gt;1,IF(LEN($B2492)=0,"",IF(AND($B2492&gt;0,VALUE(SUBSTITUTE($B2492,"2","0"))=$B2492),1,0)),"")</f>
        <v/>
      </c>
      <c r="F2492" s="5" t="str">
        <f>IF(PhieuBauCu!$B$2&gt;2,IF(LEN($B2492)=0,"",IF(AND($B2492&gt;0,VALUE(SUBSTITUTE($B2492,"3","0"))=$B2492),1,0)),"")</f>
        <v/>
      </c>
      <c r="G2492" s="5" t="str">
        <f>IF(PhieuBauCu!$B$2&gt;3,IF(LEN($B2492)=0,"",IF(AND($B2492&gt;0,VALUE(SUBSTITUTE($B2492,"4","0"))=$B2492),1,0)),"")</f>
        <v/>
      </c>
      <c r="H2492" s="5" t="str">
        <f>IF(PhieuBauCu!$B$2&gt;4,IF(LEN($B2492)=0,"",IF(AND($B2492&gt;0,VALUE(SUBSTITUTE($B2492,"5","0"))=$B2492),1,0)),"")</f>
        <v/>
      </c>
      <c r="I2492" s="5" t="str">
        <f>IF(PhieuBauCu!$B$2&gt;5,IF(LEN($B2492)=0,"",IF(AND($B2492&gt;0,VALUE(SUBSTITUTE($B2492,"6","0"))=$B2492),1,0)),"")</f>
        <v/>
      </c>
      <c r="J2492" s="5" t="str">
        <f>IF(PhieuBauCu!$B$2&gt;6,IF(LEN($B2492)=0,"",IF(AND($B2492&gt;0,VALUE(SUBSTITUTE($B2492,"7","0"))=$B2492),1,0)),"")</f>
        <v/>
      </c>
      <c r="K2492" s="5" t="str">
        <f>IF(PhieuBauCu!$B$2&gt;7,IF(LEN($B2492)=0,"",IF(AND($B2492&gt;0,VALUE(SUBSTITUTE($B2492,"8","0"))=$B2492),1,0)),"")</f>
        <v/>
      </c>
      <c r="L2492" s="5" t="str">
        <f>IF(PhieuBauCu!$B$2&gt;8,IF(LEN($B2492)=0,"",IF(AND($B2492&gt;0,VALUE(SUBSTITUTE($B2492,"9","0"))=$B2492),1,0)),"")</f>
        <v/>
      </c>
      <c r="M2492" s="9">
        <f t="shared" si="77"/>
        <v>0</v>
      </c>
      <c r="N2492" s="36">
        <f>IF(AND(M2492&lt;=PhieuBauCu!$B$13,M2492&gt;=1),1,0)</f>
        <v>0</v>
      </c>
    </row>
    <row r="2493" spans="1:14" ht="28.5" customHeight="1">
      <c r="A2493" s="2">
        <v>2488</v>
      </c>
      <c r="B2493" s="3"/>
      <c r="C2493" s="48" t="str">
        <f t="shared" si="76"/>
        <v/>
      </c>
      <c r="D2493" s="5" t="str">
        <f>IF(PhieuBauCu!$B$2&gt;0,IF(LEN($B2493)=0,"",IF(AND($B2493&gt;0,VALUE(SUBSTITUTE($B2493,"1","0"))=$B2493),1,0)),"")</f>
        <v/>
      </c>
      <c r="E2493" s="5" t="str">
        <f>IF(PhieuBauCu!$B$2&gt;1,IF(LEN($B2493)=0,"",IF(AND($B2493&gt;0,VALUE(SUBSTITUTE($B2493,"2","0"))=$B2493),1,0)),"")</f>
        <v/>
      </c>
      <c r="F2493" s="5" t="str">
        <f>IF(PhieuBauCu!$B$2&gt;2,IF(LEN($B2493)=0,"",IF(AND($B2493&gt;0,VALUE(SUBSTITUTE($B2493,"3","0"))=$B2493),1,0)),"")</f>
        <v/>
      </c>
      <c r="G2493" s="5" t="str">
        <f>IF(PhieuBauCu!$B$2&gt;3,IF(LEN($B2493)=0,"",IF(AND($B2493&gt;0,VALUE(SUBSTITUTE($B2493,"4","0"))=$B2493),1,0)),"")</f>
        <v/>
      </c>
      <c r="H2493" s="5" t="str">
        <f>IF(PhieuBauCu!$B$2&gt;4,IF(LEN($B2493)=0,"",IF(AND($B2493&gt;0,VALUE(SUBSTITUTE($B2493,"5","0"))=$B2493),1,0)),"")</f>
        <v/>
      </c>
      <c r="I2493" s="5" t="str">
        <f>IF(PhieuBauCu!$B$2&gt;5,IF(LEN($B2493)=0,"",IF(AND($B2493&gt;0,VALUE(SUBSTITUTE($B2493,"6","0"))=$B2493),1,0)),"")</f>
        <v/>
      </c>
      <c r="J2493" s="5" t="str">
        <f>IF(PhieuBauCu!$B$2&gt;6,IF(LEN($B2493)=0,"",IF(AND($B2493&gt;0,VALUE(SUBSTITUTE($B2493,"7","0"))=$B2493),1,0)),"")</f>
        <v/>
      </c>
      <c r="K2493" s="5" t="str">
        <f>IF(PhieuBauCu!$B$2&gt;7,IF(LEN($B2493)=0,"",IF(AND($B2493&gt;0,VALUE(SUBSTITUTE($B2493,"8","0"))=$B2493),1,0)),"")</f>
        <v/>
      </c>
      <c r="L2493" s="5" t="str">
        <f>IF(PhieuBauCu!$B$2&gt;8,IF(LEN($B2493)=0,"",IF(AND($B2493&gt;0,VALUE(SUBSTITUTE($B2493,"9","0"))=$B2493),1,0)),"")</f>
        <v/>
      </c>
      <c r="M2493" s="9">
        <f t="shared" si="77"/>
        <v>0</v>
      </c>
      <c r="N2493" s="36">
        <f>IF(AND(M2493&lt;=PhieuBauCu!$B$13,M2493&gt;=1),1,0)</f>
        <v>0</v>
      </c>
    </row>
    <row r="2494" spans="1:14" ht="28.5" customHeight="1">
      <c r="A2494" s="2">
        <v>2489</v>
      </c>
      <c r="B2494" s="3"/>
      <c r="C2494" s="48" t="str">
        <f t="shared" si="76"/>
        <v/>
      </c>
      <c r="D2494" s="5" t="str">
        <f>IF(PhieuBauCu!$B$2&gt;0,IF(LEN($B2494)=0,"",IF(AND($B2494&gt;0,VALUE(SUBSTITUTE($B2494,"1","0"))=$B2494),1,0)),"")</f>
        <v/>
      </c>
      <c r="E2494" s="5" t="str">
        <f>IF(PhieuBauCu!$B$2&gt;1,IF(LEN($B2494)=0,"",IF(AND($B2494&gt;0,VALUE(SUBSTITUTE($B2494,"2","0"))=$B2494),1,0)),"")</f>
        <v/>
      </c>
      <c r="F2494" s="5" t="str">
        <f>IF(PhieuBauCu!$B$2&gt;2,IF(LEN($B2494)=0,"",IF(AND($B2494&gt;0,VALUE(SUBSTITUTE($B2494,"3","0"))=$B2494),1,0)),"")</f>
        <v/>
      </c>
      <c r="G2494" s="5" t="str">
        <f>IF(PhieuBauCu!$B$2&gt;3,IF(LEN($B2494)=0,"",IF(AND($B2494&gt;0,VALUE(SUBSTITUTE($B2494,"4","0"))=$B2494),1,0)),"")</f>
        <v/>
      </c>
      <c r="H2494" s="5" t="str">
        <f>IF(PhieuBauCu!$B$2&gt;4,IF(LEN($B2494)=0,"",IF(AND($B2494&gt;0,VALUE(SUBSTITUTE($B2494,"5","0"))=$B2494),1,0)),"")</f>
        <v/>
      </c>
      <c r="I2494" s="5" t="str">
        <f>IF(PhieuBauCu!$B$2&gt;5,IF(LEN($B2494)=0,"",IF(AND($B2494&gt;0,VALUE(SUBSTITUTE($B2494,"6","0"))=$B2494),1,0)),"")</f>
        <v/>
      </c>
      <c r="J2494" s="5" t="str">
        <f>IF(PhieuBauCu!$B$2&gt;6,IF(LEN($B2494)=0,"",IF(AND($B2494&gt;0,VALUE(SUBSTITUTE($B2494,"7","0"))=$B2494),1,0)),"")</f>
        <v/>
      </c>
      <c r="K2494" s="5" t="str">
        <f>IF(PhieuBauCu!$B$2&gt;7,IF(LEN($B2494)=0,"",IF(AND($B2494&gt;0,VALUE(SUBSTITUTE($B2494,"8","0"))=$B2494),1,0)),"")</f>
        <v/>
      </c>
      <c r="L2494" s="5" t="str">
        <f>IF(PhieuBauCu!$B$2&gt;8,IF(LEN($B2494)=0,"",IF(AND($B2494&gt;0,VALUE(SUBSTITUTE($B2494,"9","0"))=$B2494),1,0)),"")</f>
        <v/>
      </c>
      <c r="M2494" s="9">
        <f t="shared" si="77"/>
        <v>0</v>
      </c>
      <c r="N2494" s="36">
        <f>IF(AND(M2494&lt;=PhieuBauCu!$B$13,M2494&gt;=1),1,0)</f>
        <v>0</v>
      </c>
    </row>
    <row r="2495" spans="1:14" ht="28.5" customHeight="1">
      <c r="A2495" s="2">
        <v>2490</v>
      </c>
      <c r="B2495" s="3"/>
      <c r="C2495" s="48" t="str">
        <f t="shared" si="76"/>
        <v/>
      </c>
      <c r="D2495" s="5" t="str">
        <f>IF(PhieuBauCu!$B$2&gt;0,IF(LEN($B2495)=0,"",IF(AND($B2495&gt;0,VALUE(SUBSTITUTE($B2495,"1","0"))=$B2495),1,0)),"")</f>
        <v/>
      </c>
      <c r="E2495" s="5" t="str">
        <f>IF(PhieuBauCu!$B$2&gt;1,IF(LEN($B2495)=0,"",IF(AND($B2495&gt;0,VALUE(SUBSTITUTE($B2495,"2","0"))=$B2495),1,0)),"")</f>
        <v/>
      </c>
      <c r="F2495" s="5" t="str">
        <f>IF(PhieuBauCu!$B$2&gt;2,IF(LEN($B2495)=0,"",IF(AND($B2495&gt;0,VALUE(SUBSTITUTE($B2495,"3","0"))=$B2495),1,0)),"")</f>
        <v/>
      </c>
      <c r="G2495" s="5" t="str">
        <f>IF(PhieuBauCu!$B$2&gt;3,IF(LEN($B2495)=0,"",IF(AND($B2495&gt;0,VALUE(SUBSTITUTE($B2495,"4","0"))=$B2495),1,0)),"")</f>
        <v/>
      </c>
      <c r="H2495" s="5" t="str">
        <f>IF(PhieuBauCu!$B$2&gt;4,IF(LEN($B2495)=0,"",IF(AND($B2495&gt;0,VALUE(SUBSTITUTE($B2495,"5","0"))=$B2495),1,0)),"")</f>
        <v/>
      </c>
      <c r="I2495" s="5" t="str">
        <f>IF(PhieuBauCu!$B$2&gt;5,IF(LEN($B2495)=0,"",IF(AND($B2495&gt;0,VALUE(SUBSTITUTE($B2495,"6","0"))=$B2495),1,0)),"")</f>
        <v/>
      </c>
      <c r="J2495" s="5" t="str">
        <f>IF(PhieuBauCu!$B$2&gt;6,IF(LEN($B2495)=0,"",IF(AND($B2495&gt;0,VALUE(SUBSTITUTE($B2495,"7","0"))=$B2495),1,0)),"")</f>
        <v/>
      </c>
      <c r="K2495" s="5" t="str">
        <f>IF(PhieuBauCu!$B$2&gt;7,IF(LEN($B2495)=0,"",IF(AND($B2495&gt;0,VALUE(SUBSTITUTE($B2495,"8","0"))=$B2495),1,0)),"")</f>
        <v/>
      </c>
      <c r="L2495" s="5" t="str">
        <f>IF(PhieuBauCu!$B$2&gt;8,IF(LEN($B2495)=0,"",IF(AND($B2495&gt;0,VALUE(SUBSTITUTE($B2495,"9","0"))=$B2495),1,0)),"")</f>
        <v/>
      </c>
      <c r="M2495" s="9">
        <f t="shared" si="77"/>
        <v>0</v>
      </c>
      <c r="N2495" s="36">
        <f>IF(AND(M2495&lt;=PhieuBauCu!$B$13,M2495&gt;=1),1,0)</f>
        <v>0</v>
      </c>
    </row>
    <row r="2496" spans="1:14" ht="28.5" customHeight="1">
      <c r="A2496" s="2">
        <v>2491</v>
      </c>
      <c r="B2496" s="3"/>
      <c r="C2496" s="48" t="str">
        <f t="shared" si="76"/>
        <v/>
      </c>
      <c r="D2496" s="5" t="str">
        <f>IF(PhieuBauCu!$B$2&gt;0,IF(LEN($B2496)=0,"",IF(AND($B2496&gt;0,VALUE(SUBSTITUTE($B2496,"1","0"))=$B2496),1,0)),"")</f>
        <v/>
      </c>
      <c r="E2496" s="5" t="str">
        <f>IF(PhieuBauCu!$B$2&gt;1,IF(LEN($B2496)=0,"",IF(AND($B2496&gt;0,VALUE(SUBSTITUTE($B2496,"2","0"))=$B2496),1,0)),"")</f>
        <v/>
      </c>
      <c r="F2496" s="5" t="str">
        <f>IF(PhieuBauCu!$B$2&gt;2,IF(LEN($B2496)=0,"",IF(AND($B2496&gt;0,VALUE(SUBSTITUTE($B2496,"3","0"))=$B2496),1,0)),"")</f>
        <v/>
      </c>
      <c r="G2496" s="5" t="str">
        <f>IF(PhieuBauCu!$B$2&gt;3,IF(LEN($B2496)=0,"",IF(AND($B2496&gt;0,VALUE(SUBSTITUTE($B2496,"4","0"))=$B2496),1,0)),"")</f>
        <v/>
      </c>
      <c r="H2496" s="5" t="str">
        <f>IF(PhieuBauCu!$B$2&gt;4,IF(LEN($B2496)=0,"",IF(AND($B2496&gt;0,VALUE(SUBSTITUTE($B2496,"5","0"))=$B2496),1,0)),"")</f>
        <v/>
      </c>
      <c r="I2496" s="5" t="str">
        <f>IF(PhieuBauCu!$B$2&gt;5,IF(LEN($B2496)=0,"",IF(AND($B2496&gt;0,VALUE(SUBSTITUTE($B2496,"6","0"))=$B2496),1,0)),"")</f>
        <v/>
      </c>
      <c r="J2496" s="5" t="str">
        <f>IF(PhieuBauCu!$B$2&gt;6,IF(LEN($B2496)=0,"",IF(AND($B2496&gt;0,VALUE(SUBSTITUTE($B2496,"7","0"))=$B2496),1,0)),"")</f>
        <v/>
      </c>
      <c r="K2496" s="5" t="str">
        <f>IF(PhieuBauCu!$B$2&gt;7,IF(LEN($B2496)=0,"",IF(AND($B2496&gt;0,VALUE(SUBSTITUTE($B2496,"8","0"))=$B2496),1,0)),"")</f>
        <v/>
      </c>
      <c r="L2496" s="5" t="str">
        <f>IF(PhieuBauCu!$B$2&gt;8,IF(LEN($B2496)=0,"",IF(AND($B2496&gt;0,VALUE(SUBSTITUTE($B2496,"9","0"))=$B2496),1,0)),"")</f>
        <v/>
      </c>
      <c r="M2496" s="9">
        <f t="shared" si="77"/>
        <v>0</v>
      </c>
      <c r="N2496" s="36">
        <f>IF(AND(M2496&lt;=PhieuBauCu!$B$13,M2496&gt;=1),1,0)</f>
        <v>0</v>
      </c>
    </row>
    <row r="2497" spans="1:14" ht="28.5" customHeight="1">
      <c r="A2497" s="2">
        <v>2492</v>
      </c>
      <c r="B2497" s="3"/>
      <c r="C2497" s="48" t="str">
        <f t="shared" si="76"/>
        <v/>
      </c>
      <c r="D2497" s="5" t="str">
        <f>IF(PhieuBauCu!$B$2&gt;0,IF(LEN($B2497)=0,"",IF(AND($B2497&gt;0,VALUE(SUBSTITUTE($B2497,"1","0"))=$B2497),1,0)),"")</f>
        <v/>
      </c>
      <c r="E2497" s="5" t="str">
        <f>IF(PhieuBauCu!$B$2&gt;1,IF(LEN($B2497)=0,"",IF(AND($B2497&gt;0,VALUE(SUBSTITUTE($B2497,"2","0"))=$B2497),1,0)),"")</f>
        <v/>
      </c>
      <c r="F2497" s="5" t="str">
        <f>IF(PhieuBauCu!$B$2&gt;2,IF(LEN($B2497)=0,"",IF(AND($B2497&gt;0,VALUE(SUBSTITUTE($B2497,"3","0"))=$B2497),1,0)),"")</f>
        <v/>
      </c>
      <c r="G2497" s="5" t="str">
        <f>IF(PhieuBauCu!$B$2&gt;3,IF(LEN($B2497)=0,"",IF(AND($B2497&gt;0,VALUE(SUBSTITUTE($B2497,"4","0"))=$B2497),1,0)),"")</f>
        <v/>
      </c>
      <c r="H2497" s="5" t="str">
        <f>IF(PhieuBauCu!$B$2&gt;4,IF(LEN($B2497)=0,"",IF(AND($B2497&gt;0,VALUE(SUBSTITUTE($B2497,"5","0"))=$B2497),1,0)),"")</f>
        <v/>
      </c>
      <c r="I2497" s="5" t="str">
        <f>IF(PhieuBauCu!$B$2&gt;5,IF(LEN($B2497)=0,"",IF(AND($B2497&gt;0,VALUE(SUBSTITUTE($B2497,"6","0"))=$B2497),1,0)),"")</f>
        <v/>
      </c>
      <c r="J2497" s="5" t="str">
        <f>IF(PhieuBauCu!$B$2&gt;6,IF(LEN($B2497)=0,"",IF(AND($B2497&gt;0,VALUE(SUBSTITUTE($B2497,"7","0"))=$B2497),1,0)),"")</f>
        <v/>
      </c>
      <c r="K2497" s="5" t="str">
        <f>IF(PhieuBauCu!$B$2&gt;7,IF(LEN($B2497)=0,"",IF(AND($B2497&gt;0,VALUE(SUBSTITUTE($B2497,"8","0"))=$B2497),1,0)),"")</f>
        <v/>
      </c>
      <c r="L2497" s="5" t="str">
        <f>IF(PhieuBauCu!$B$2&gt;8,IF(LEN($B2497)=0,"",IF(AND($B2497&gt;0,VALUE(SUBSTITUTE($B2497,"9","0"))=$B2497),1,0)),"")</f>
        <v/>
      </c>
      <c r="M2497" s="9">
        <f t="shared" si="77"/>
        <v>0</v>
      </c>
      <c r="N2497" s="36">
        <f>IF(AND(M2497&lt;=PhieuBauCu!$B$13,M2497&gt;=1),1,0)</f>
        <v>0</v>
      </c>
    </row>
    <row r="2498" spans="1:14" ht="28.5" customHeight="1">
      <c r="A2498" s="2">
        <v>2493</v>
      </c>
      <c r="B2498" s="3"/>
      <c r="C2498" s="48" t="str">
        <f t="shared" si="76"/>
        <v/>
      </c>
      <c r="D2498" s="5" t="str">
        <f>IF(PhieuBauCu!$B$2&gt;0,IF(LEN($B2498)=0,"",IF(AND($B2498&gt;0,VALUE(SUBSTITUTE($B2498,"1","0"))=$B2498),1,0)),"")</f>
        <v/>
      </c>
      <c r="E2498" s="5" t="str">
        <f>IF(PhieuBauCu!$B$2&gt;1,IF(LEN($B2498)=0,"",IF(AND($B2498&gt;0,VALUE(SUBSTITUTE($B2498,"2","0"))=$B2498),1,0)),"")</f>
        <v/>
      </c>
      <c r="F2498" s="5" t="str">
        <f>IF(PhieuBauCu!$B$2&gt;2,IF(LEN($B2498)=0,"",IF(AND($B2498&gt;0,VALUE(SUBSTITUTE($B2498,"3","0"))=$B2498),1,0)),"")</f>
        <v/>
      </c>
      <c r="G2498" s="5" t="str">
        <f>IF(PhieuBauCu!$B$2&gt;3,IF(LEN($B2498)=0,"",IF(AND($B2498&gt;0,VALUE(SUBSTITUTE($B2498,"4","0"))=$B2498),1,0)),"")</f>
        <v/>
      </c>
      <c r="H2498" s="5" t="str">
        <f>IF(PhieuBauCu!$B$2&gt;4,IF(LEN($B2498)=0,"",IF(AND($B2498&gt;0,VALUE(SUBSTITUTE($B2498,"5","0"))=$B2498),1,0)),"")</f>
        <v/>
      </c>
      <c r="I2498" s="5" t="str">
        <f>IF(PhieuBauCu!$B$2&gt;5,IF(LEN($B2498)=0,"",IF(AND($B2498&gt;0,VALUE(SUBSTITUTE($B2498,"6","0"))=$B2498),1,0)),"")</f>
        <v/>
      </c>
      <c r="J2498" s="5" t="str">
        <f>IF(PhieuBauCu!$B$2&gt;6,IF(LEN($B2498)=0,"",IF(AND($B2498&gt;0,VALUE(SUBSTITUTE($B2498,"7","0"))=$B2498),1,0)),"")</f>
        <v/>
      </c>
      <c r="K2498" s="5" t="str">
        <f>IF(PhieuBauCu!$B$2&gt;7,IF(LEN($B2498)=0,"",IF(AND($B2498&gt;0,VALUE(SUBSTITUTE($B2498,"8","0"))=$B2498),1,0)),"")</f>
        <v/>
      </c>
      <c r="L2498" s="5" t="str">
        <f>IF(PhieuBauCu!$B$2&gt;8,IF(LEN($B2498)=0,"",IF(AND($B2498&gt;0,VALUE(SUBSTITUTE($B2498,"9","0"))=$B2498),1,0)),"")</f>
        <v/>
      </c>
      <c r="M2498" s="9">
        <f t="shared" si="77"/>
        <v>0</v>
      </c>
      <c r="N2498" s="36">
        <f>IF(AND(M2498&lt;=PhieuBauCu!$B$13,M2498&gt;=1),1,0)</f>
        <v>0</v>
      </c>
    </row>
    <row r="2499" spans="1:14" ht="28.5" customHeight="1">
      <c r="A2499" s="2">
        <v>2494</v>
      </c>
      <c r="B2499" s="3"/>
      <c r="C2499" s="48" t="str">
        <f t="shared" si="76"/>
        <v/>
      </c>
      <c r="D2499" s="5" t="str">
        <f>IF(PhieuBauCu!$B$2&gt;0,IF(LEN($B2499)=0,"",IF(AND($B2499&gt;0,VALUE(SUBSTITUTE($B2499,"1","0"))=$B2499),1,0)),"")</f>
        <v/>
      </c>
      <c r="E2499" s="5" t="str">
        <f>IF(PhieuBauCu!$B$2&gt;1,IF(LEN($B2499)=0,"",IF(AND($B2499&gt;0,VALUE(SUBSTITUTE($B2499,"2","0"))=$B2499),1,0)),"")</f>
        <v/>
      </c>
      <c r="F2499" s="5" t="str">
        <f>IF(PhieuBauCu!$B$2&gt;2,IF(LEN($B2499)=0,"",IF(AND($B2499&gt;0,VALUE(SUBSTITUTE($B2499,"3","0"))=$B2499),1,0)),"")</f>
        <v/>
      </c>
      <c r="G2499" s="5" t="str">
        <f>IF(PhieuBauCu!$B$2&gt;3,IF(LEN($B2499)=0,"",IF(AND($B2499&gt;0,VALUE(SUBSTITUTE($B2499,"4","0"))=$B2499),1,0)),"")</f>
        <v/>
      </c>
      <c r="H2499" s="5" t="str">
        <f>IF(PhieuBauCu!$B$2&gt;4,IF(LEN($B2499)=0,"",IF(AND($B2499&gt;0,VALUE(SUBSTITUTE($B2499,"5","0"))=$B2499),1,0)),"")</f>
        <v/>
      </c>
      <c r="I2499" s="5" t="str">
        <f>IF(PhieuBauCu!$B$2&gt;5,IF(LEN($B2499)=0,"",IF(AND($B2499&gt;0,VALUE(SUBSTITUTE($B2499,"6","0"))=$B2499),1,0)),"")</f>
        <v/>
      </c>
      <c r="J2499" s="5" t="str">
        <f>IF(PhieuBauCu!$B$2&gt;6,IF(LEN($B2499)=0,"",IF(AND($B2499&gt;0,VALUE(SUBSTITUTE($B2499,"7","0"))=$B2499),1,0)),"")</f>
        <v/>
      </c>
      <c r="K2499" s="5" t="str">
        <f>IF(PhieuBauCu!$B$2&gt;7,IF(LEN($B2499)=0,"",IF(AND($B2499&gt;0,VALUE(SUBSTITUTE($B2499,"8","0"))=$B2499),1,0)),"")</f>
        <v/>
      </c>
      <c r="L2499" s="5" t="str">
        <f>IF(PhieuBauCu!$B$2&gt;8,IF(LEN($B2499)=0,"",IF(AND($B2499&gt;0,VALUE(SUBSTITUTE($B2499,"9","0"))=$B2499),1,0)),"")</f>
        <v/>
      </c>
      <c r="M2499" s="9">
        <f t="shared" si="77"/>
        <v>0</v>
      </c>
      <c r="N2499" s="36">
        <f>IF(AND(M2499&lt;=PhieuBauCu!$B$13,M2499&gt;=1),1,0)</f>
        <v>0</v>
      </c>
    </row>
    <row r="2500" spans="1:14" ht="28.5" customHeight="1">
      <c r="A2500" s="2">
        <v>2495</v>
      </c>
      <c r="B2500" s="3"/>
      <c r="C2500" s="48" t="str">
        <f t="shared" si="76"/>
        <v/>
      </c>
      <c r="D2500" s="5" t="str">
        <f>IF(PhieuBauCu!$B$2&gt;0,IF(LEN($B2500)=0,"",IF(AND($B2500&gt;0,VALUE(SUBSTITUTE($B2500,"1","0"))=$B2500),1,0)),"")</f>
        <v/>
      </c>
      <c r="E2500" s="5" t="str">
        <f>IF(PhieuBauCu!$B$2&gt;1,IF(LEN($B2500)=0,"",IF(AND($B2500&gt;0,VALUE(SUBSTITUTE($B2500,"2","0"))=$B2500),1,0)),"")</f>
        <v/>
      </c>
      <c r="F2500" s="5" t="str">
        <f>IF(PhieuBauCu!$B$2&gt;2,IF(LEN($B2500)=0,"",IF(AND($B2500&gt;0,VALUE(SUBSTITUTE($B2500,"3","0"))=$B2500),1,0)),"")</f>
        <v/>
      </c>
      <c r="G2500" s="5" t="str">
        <f>IF(PhieuBauCu!$B$2&gt;3,IF(LEN($B2500)=0,"",IF(AND($B2500&gt;0,VALUE(SUBSTITUTE($B2500,"4","0"))=$B2500),1,0)),"")</f>
        <v/>
      </c>
      <c r="H2500" s="5" t="str">
        <f>IF(PhieuBauCu!$B$2&gt;4,IF(LEN($B2500)=0,"",IF(AND($B2500&gt;0,VALUE(SUBSTITUTE($B2500,"5","0"))=$B2500),1,0)),"")</f>
        <v/>
      </c>
      <c r="I2500" s="5" t="str">
        <f>IF(PhieuBauCu!$B$2&gt;5,IF(LEN($B2500)=0,"",IF(AND($B2500&gt;0,VALUE(SUBSTITUTE($B2500,"6","0"))=$B2500),1,0)),"")</f>
        <v/>
      </c>
      <c r="J2500" s="5" t="str">
        <f>IF(PhieuBauCu!$B$2&gt;6,IF(LEN($B2500)=0,"",IF(AND($B2500&gt;0,VALUE(SUBSTITUTE($B2500,"7","0"))=$B2500),1,0)),"")</f>
        <v/>
      </c>
      <c r="K2500" s="5" t="str">
        <f>IF(PhieuBauCu!$B$2&gt;7,IF(LEN($B2500)=0,"",IF(AND($B2500&gt;0,VALUE(SUBSTITUTE($B2500,"8","0"))=$B2500),1,0)),"")</f>
        <v/>
      </c>
      <c r="L2500" s="5" t="str">
        <f>IF(PhieuBauCu!$B$2&gt;8,IF(LEN($B2500)=0,"",IF(AND($B2500&gt;0,VALUE(SUBSTITUTE($B2500,"9","0"))=$B2500),1,0)),"")</f>
        <v/>
      </c>
      <c r="M2500" s="9">
        <f t="shared" si="77"/>
        <v>0</v>
      </c>
      <c r="N2500" s="36">
        <f>IF(AND(M2500&lt;=PhieuBauCu!$B$13,M2500&gt;=1),1,0)</f>
        <v>0</v>
      </c>
    </row>
    <row r="2501" spans="1:14" ht="28.5" customHeight="1">
      <c r="A2501" s="2">
        <v>2496</v>
      </c>
      <c r="B2501" s="3"/>
      <c r="C2501" s="48" t="str">
        <f t="shared" si="76"/>
        <v/>
      </c>
      <c r="D2501" s="5" t="str">
        <f>IF(PhieuBauCu!$B$2&gt;0,IF(LEN($B2501)=0,"",IF(AND($B2501&gt;0,VALUE(SUBSTITUTE($B2501,"1","0"))=$B2501),1,0)),"")</f>
        <v/>
      </c>
      <c r="E2501" s="5" t="str">
        <f>IF(PhieuBauCu!$B$2&gt;1,IF(LEN($B2501)=0,"",IF(AND($B2501&gt;0,VALUE(SUBSTITUTE($B2501,"2","0"))=$B2501),1,0)),"")</f>
        <v/>
      </c>
      <c r="F2501" s="5" t="str">
        <f>IF(PhieuBauCu!$B$2&gt;2,IF(LEN($B2501)=0,"",IF(AND($B2501&gt;0,VALUE(SUBSTITUTE($B2501,"3","0"))=$B2501),1,0)),"")</f>
        <v/>
      </c>
      <c r="G2501" s="5" t="str">
        <f>IF(PhieuBauCu!$B$2&gt;3,IF(LEN($B2501)=0,"",IF(AND($B2501&gt;0,VALUE(SUBSTITUTE($B2501,"4","0"))=$B2501),1,0)),"")</f>
        <v/>
      </c>
      <c r="H2501" s="5" t="str">
        <f>IF(PhieuBauCu!$B$2&gt;4,IF(LEN($B2501)=0,"",IF(AND($B2501&gt;0,VALUE(SUBSTITUTE($B2501,"5","0"))=$B2501),1,0)),"")</f>
        <v/>
      </c>
      <c r="I2501" s="5" t="str">
        <f>IF(PhieuBauCu!$B$2&gt;5,IF(LEN($B2501)=0,"",IF(AND($B2501&gt;0,VALUE(SUBSTITUTE($B2501,"6","0"))=$B2501),1,0)),"")</f>
        <v/>
      </c>
      <c r="J2501" s="5" t="str">
        <f>IF(PhieuBauCu!$B$2&gt;6,IF(LEN($B2501)=0,"",IF(AND($B2501&gt;0,VALUE(SUBSTITUTE($B2501,"7","0"))=$B2501),1,0)),"")</f>
        <v/>
      </c>
      <c r="K2501" s="5" t="str">
        <f>IF(PhieuBauCu!$B$2&gt;7,IF(LEN($B2501)=0,"",IF(AND($B2501&gt;0,VALUE(SUBSTITUTE($B2501,"8","0"))=$B2501),1,0)),"")</f>
        <v/>
      </c>
      <c r="L2501" s="5" t="str">
        <f>IF(PhieuBauCu!$B$2&gt;8,IF(LEN($B2501)=0,"",IF(AND($B2501&gt;0,VALUE(SUBSTITUTE($B2501,"9","0"))=$B2501),1,0)),"")</f>
        <v/>
      </c>
      <c r="M2501" s="9">
        <f t="shared" si="77"/>
        <v>0</v>
      </c>
      <c r="N2501" s="36">
        <f>IF(AND(M2501&lt;=PhieuBauCu!$B$13,M2501&gt;=1),1,0)</f>
        <v>0</v>
      </c>
    </row>
    <row r="2502" spans="1:14" ht="28.5" customHeight="1">
      <c r="A2502" s="2">
        <v>2497</v>
      </c>
      <c r="B2502" s="3"/>
      <c r="C2502" s="48" t="str">
        <f t="shared" si="76"/>
        <v/>
      </c>
      <c r="D2502" s="5" t="str">
        <f>IF(PhieuBauCu!$B$2&gt;0,IF(LEN($B2502)=0,"",IF(AND($B2502&gt;0,VALUE(SUBSTITUTE($B2502,"1","0"))=$B2502),1,0)),"")</f>
        <v/>
      </c>
      <c r="E2502" s="5" t="str">
        <f>IF(PhieuBauCu!$B$2&gt;1,IF(LEN($B2502)=0,"",IF(AND($B2502&gt;0,VALUE(SUBSTITUTE($B2502,"2","0"))=$B2502),1,0)),"")</f>
        <v/>
      </c>
      <c r="F2502" s="5" t="str">
        <f>IF(PhieuBauCu!$B$2&gt;2,IF(LEN($B2502)=0,"",IF(AND($B2502&gt;0,VALUE(SUBSTITUTE($B2502,"3","0"))=$B2502),1,0)),"")</f>
        <v/>
      </c>
      <c r="G2502" s="5" t="str">
        <f>IF(PhieuBauCu!$B$2&gt;3,IF(LEN($B2502)=0,"",IF(AND($B2502&gt;0,VALUE(SUBSTITUTE($B2502,"4","0"))=$B2502),1,0)),"")</f>
        <v/>
      </c>
      <c r="H2502" s="5" t="str">
        <f>IF(PhieuBauCu!$B$2&gt;4,IF(LEN($B2502)=0,"",IF(AND($B2502&gt;0,VALUE(SUBSTITUTE($B2502,"5","0"))=$B2502),1,0)),"")</f>
        <v/>
      </c>
      <c r="I2502" s="5" t="str">
        <f>IF(PhieuBauCu!$B$2&gt;5,IF(LEN($B2502)=0,"",IF(AND($B2502&gt;0,VALUE(SUBSTITUTE($B2502,"6","0"))=$B2502),1,0)),"")</f>
        <v/>
      </c>
      <c r="J2502" s="5" t="str">
        <f>IF(PhieuBauCu!$B$2&gt;6,IF(LEN($B2502)=0,"",IF(AND($B2502&gt;0,VALUE(SUBSTITUTE($B2502,"7","0"))=$B2502),1,0)),"")</f>
        <v/>
      </c>
      <c r="K2502" s="5" t="str">
        <f>IF(PhieuBauCu!$B$2&gt;7,IF(LEN($B2502)=0,"",IF(AND($B2502&gt;0,VALUE(SUBSTITUTE($B2502,"8","0"))=$B2502),1,0)),"")</f>
        <v/>
      </c>
      <c r="L2502" s="5" t="str">
        <f>IF(PhieuBauCu!$B$2&gt;8,IF(LEN($B2502)=0,"",IF(AND($B2502&gt;0,VALUE(SUBSTITUTE($B2502,"9","0"))=$B2502),1,0)),"")</f>
        <v/>
      </c>
      <c r="M2502" s="9">
        <f t="shared" si="77"/>
        <v>0</v>
      </c>
      <c r="N2502" s="36">
        <f>IF(AND(M2502&lt;=PhieuBauCu!$B$13,M2502&gt;=1),1,0)</f>
        <v>0</v>
      </c>
    </row>
    <row r="2503" spans="1:14" ht="28.5" customHeight="1">
      <c r="A2503" s="2">
        <v>2498</v>
      </c>
      <c r="B2503" s="3"/>
      <c r="C2503" s="48" t="str">
        <f t="shared" ref="C2503:C2566" si="78">IF(LEN(B2503)&gt;0,IF(N2503=1,"Ok","Not Ok"),"")</f>
        <v/>
      </c>
      <c r="D2503" s="5" t="str">
        <f>IF(PhieuBauCu!$B$2&gt;0,IF(LEN($B2503)=0,"",IF(AND($B2503&gt;0,VALUE(SUBSTITUTE($B2503,"1","0"))=$B2503),1,0)),"")</f>
        <v/>
      </c>
      <c r="E2503" s="5" t="str">
        <f>IF(PhieuBauCu!$B$2&gt;1,IF(LEN($B2503)=0,"",IF(AND($B2503&gt;0,VALUE(SUBSTITUTE($B2503,"2","0"))=$B2503),1,0)),"")</f>
        <v/>
      </c>
      <c r="F2503" s="5" t="str">
        <f>IF(PhieuBauCu!$B$2&gt;2,IF(LEN($B2503)=0,"",IF(AND($B2503&gt;0,VALUE(SUBSTITUTE($B2503,"3","0"))=$B2503),1,0)),"")</f>
        <v/>
      </c>
      <c r="G2503" s="5" t="str">
        <f>IF(PhieuBauCu!$B$2&gt;3,IF(LEN($B2503)=0,"",IF(AND($B2503&gt;0,VALUE(SUBSTITUTE($B2503,"4","0"))=$B2503),1,0)),"")</f>
        <v/>
      </c>
      <c r="H2503" s="5" t="str">
        <f>IF(PhieuBauCu!$B$2&gt;4,IF(LEN($B2503)=0,"",IF(AND($B2503&gt;0,VALUE(SUBSTITUTE($B2503,"5","0"))=$B2503),1,0)),"")</f>
        <v/>
      </c>
      <c r="I2503" s="5" t="str">
        <f>IF(PhieuBauCu!$B$2&gt;5,IF(LEN($B2503)=0,"",IF(AND($B2503&gt;0,VALUE(SUBSTITUTE($B2503,"6","0"))=$B2503),1,0)),"")</f>
        <v/>
      </c>
      <c r="J2503" s="5" t="str">
        <f>IF(PhieuBauCu!$B$2&gt;6,IF(LEN($B2503)=0,"",IF(AND($B2503&gt;0,VALUE(SUBSTITUTE($B2503,"7","0"))=$B2503),1,0)),"")</f>
        <v/>
      </c>
      <c r="K2503" s="5" t="str">
        <f>IF(PhieuBauCu!$B$2&gt;7,IF(LEN($B2503)=0,"",IF(AND($B2503&gt;0,VALUE(SUBSTITUTE($B2503,"8","0"))=$B2503),1,0)),"")</f>
        <v/>
      </c>
      <c r="L2503" s="5" t="str">
        <f>IF(PhieuBauCu!$B$2&gt;8,IF(LEN($B2503)=0,"",IF(AND($B2503&gt;0,VALUE(SUBSTITUTE($B2503,"9","0"))=$B2503),1,0)),"")</f>
        <v/>
      </c>
      <c r="M2503" s="9">
        <f t="shared" ref="M2503:M2566" si="79">SUMIF(D2503:L2503,1)</f>
        <v>0</v>
      </c>
      <c r="N2503" s="36">
        <f>IF(AND(M2503&lt;=PhieuBauCu!$B$13,M2503&gt;=1),1,0)</f>
        <v>0</v>
      </c>
    </row>
    <row r="2504" spans="1:14" ht="28.5" customHeight="1">
      <c r="A2504" s="2">
        <v>2499</v>
      </c>
      <c r="B2504" s="3"/>
      <c r="C2504" s="48" t="str">
        <f t="shared" si="78"/>
        <v/>
      </c>
      <c r="D2504" s="5" t="str">
        <f>IF(PhieuBauCu!$B$2&gt;0,IF(LEN($B2504)=0,"",IF(AND($B2504&gt;0,VALUE(SUBSTITUTE($B2504,"1","0"))=$B2504),1,0)),"")</f>
        <v/>
      </c>
      <c r="E2504" s="5" t="str">
        <f>IF(PhieuBauCu!$B$2&gt;1,IF(LEN($B2504)=0,"",IF(AND($B2504&gt;0,VALUE(SUBSTITUTE($B2504,"2","0"))=$B2504),1,0)),"")</f>
        <v/>
      </c>
      <c r="F2504" s="5" t="str">
        <f>IF(PhieuBauCu!$B$2&gt;2,IF(LEN($B2504)=0,"",IF(AND($B2504&gt;0,VALUE(SUBSTITUTE($B2504,"3","0"))=$B2504),1,0)),"")</f>
        <v/>
      </c>
      <c r="G2504" s="5" t="str">
        <f>IF(PhieuBauCu!$B$2&gt;3,IF(LEN($B2504)=0,"",IF(AND($B2504&gt;0,VALUE(SUBSTITUTE($B2504,"4","0"))=$B2504),1,0)),"")</f>
        <v/>
      </c>
      <c r="H2504" s="5" t="str">
        <f>IF(PhieuBauCu!$B$2&gt;4,IF(LEN($B2504)=0,"",IF(AND($B2504&gt;0,VALUE(SUBSTITUTE($B2504,"5","0"))=$B2504),1,0)),"")</f>
        <v/>
      </c>
      <c r="I2504" s="5" t="str">
        <f>IF(PhieuBauCu!$B$2&gt;5,IF(LEN($B2504)=0,"",IF(AND($B2504&gt;0,VALUE(SUBSTITUTE($B2504,"6","0"))=$B2504),1,0)),"")</f>
        <v/>
      </c>
      <c r="J2504" s="5" t="str">
        <f>IF(PhieuBauCu!$B$2&gt;6,IF(LEN($B2504)=0,"",IF(AND($B2504&gt;0,VALUE(SUBSTITUTE($B2504,"7","0"))=$B2504),1,0)),"")</f>
        <v/>
      </c>
      <c r="K2504" s="5" t="str">
        <f>IF(PhieuBauCu!$B$2&gt;7,IF(LEN($B2504)=0,"",IF(AND($B2504&gt;0,VALUE(SUBSTITUTE($B2504,"8","0"))=$B2504),1,0)),"")</f>
        <v/>
      </c>
      <c r="L2504" s="5" t="str">
        <f>IF(PhieuBauCu!$B$2&gt;8,IF(LEN($B2504)=0,"",IF(AND($B2504&gt;0,VALUE(SUBSTITUTE($B2504,"9","0"))=$B2504),1,0)),"")</f>
        <v/>
      </c>
      <c r="M2504" s="9">
        <f t="shared" si="79"/>
        <v>0</v>
      </c>
      <c r="N2504" s="36">
        <f>IF(AND(M2504&lt;=PhieuBauCu!$B$13,M2504&gt;=1),1,0)</f>
        <v>0</v>
      </c>
    </row>
    <row r="2505" spans="1:14" ht="28.5" customHeight="1">
      <c r="A2505" s="2">
        <v>2500</v>
      </c>
      <c r="B2505" s="3"/>
      <c r="C2505" s="48" t="str">
        <f t="shared" si="78"/>
        <v/>
      </c>
      <c r="D2505" s="5" t="str">
        <f>IF(PhieuBauCu!$B$2&gt;0,IF(LEN($B2505)=0,"",IF(AND($B2505&gt;0,VALUE(SUBSTITUTE($B2505,"1","0"))=$B2505),1,0)),"")</f>
        <v/>
      </c>
      <c r="E2505" s="5" t="str">
        <f>IF(PhieuBauCu!$B$2&gt;1,IF(LEN($B2505)=0,"",IF(AND($B2505&gt;0,VALUE(SUBSTITUTE($B2505,"2","0"))=$B2505),1,0)),"")</f>
        <v/>
      </c>
      <c r="F2505" s="5" t="str">
        <f>IF(PhieuBauCu!$B$2&gt;2,IF(LEN($B2505)=0,"",IF(AND($B2505&gt;0,VALUE(SUBSTITUTE($B2505,"3","0"))=$B2505),1,0)),"")</f>
        <v/>
      </c>
      <c r="G2505" s="5" t="str">
        <f>IF(PhieuBauCu!$B$2&gt;3,IF(LEN($B2505)=0,"",IF(AND($B2505&gt;0,VALUE(SUBSTITUTE($B2505,"4","0"))=$B2505),1,0)),"")</f>
        <v/>
      </c>
      <c r="H2505" s="5" t="str">
        <f>IF(PhieuBauCu!$B$2&gt;4,IF(LEN($B2505)=0,"",IF(AND($B2505&gt;0,VALUE(SUBSTITUTE($B2505,"5","0"))=$B2505),1,0)),"")</f>
        <v/>
      </c>
      <c r="I2505" s="5" t="str">
        <f>IF(PhieuBauCu!$B$2&gt;5,IF(LEN($B2505)=0,"",IF(AND($B2505&gt;0,VALUE(SUBSTITUTE($B2505,"6","0"))=$B2505),1,0)),"")</f>
        <v/>
      </c>
      <c r="J2505" s="5" t="str">
        <f>IF(PhieuBauCu!$B$2&gt;6,IF(LEN($B2505)=0,"",IF(AND($B2505&gt;0,VALUE(SUBSTITUTE($B2505,"7","0"))=$B2505),1,0)),"")</f>
        <v/>
      </c>
      <c r="K2505" s="5" t="str">
        <f>IF(PhieuBauCu!$B$2&gt;7,IF(LEN($B2505)=0,"",IF(AND($B2505&gt;0,VALUE(SUBSTITUTE($B2505,"8","0"))=$B2505),1,0)),"")</f>
        <v/>
      </c>
      <c r="L2505" s="5" t="str">
        <f>IF(PhieuBauCu!$B$2&gt;8,IF(LEN($B2505)=0,"",IF(AND($B2505&gt;0,VALUE(SUBSTITUTE($B2505,"9","0"))=$B2505),1,0)),"")</f>
        <v/>
      </c>
      <c r="M2505" s="9">
        <f t="shared" si="79"/>
        <v>0</v>
      </c>
      <c r="N2505" s="36">
        <f>IF(AND(M2505&lt;=PhieuBauCu!$B$13,M2505&gt;=1),1,0)</f>
        <v>0</v>
      </c>
    </row>
    <row r="2506" spans="1:14" ht="28.5" customHeight="1">
      <c r="A2506" s="2">
        <v>2501</v>
      </c>
      <c r="B2506" s="3"/>
      <c r="C2506" s="48" t="str">
        <f t="shared" si="78"/>
        <v/>
      </c>
      <c r="D2506" s="5" t="str">
        <f>IF(PhieuBauCu!$B$2&gt;0,IF(LEN($B2506)=0,"",IF(AND($B2506&gt;0,VALUE(SUBSTITUTE($B2506,"1","0"))=$B2506),1,0)),"")</f>
        <v/>
      </c>
      <c r="E2506" s="5" t="str">
        <f>IF(PhieuBauCu!$B$2&gt;1,IF(LEN($B2506)=0,"",IF(AND($B2506&gt;0,VALUE(SUBSTITUTE($B2506,"2","0"))=$B2506),1,0)),"")</f>
        <v/>
      </c>
      <c r="F2506" s="5" t="str">
        <f>IF(PhieuBauCu!$B$2&gt;2,IF(LEN($B2506)=0,"",IF(AND($B2506&gt;0,VALUE(SUBSTITUTE($B2506,"3","0"))=$B2506),1,0)),"")</f>
        <v/>
      </c>
      <c r="G2506" s="5" t="str">
        <f>IF(PhieuBauCu!$B$2&gt;3,IF(LEN($B2506)=0,"",IF(AND($B2506&gt;0,VALUE(SUBSTITUTE($B2506,"4","0"))=$B2506),1,0)),"")</f>
        <v/>
      </c>
      <c r="H2506" s="5" t="str">
        <f>IF(PhieuBauCu!$B$2&gt;4,IF(LEN($B2506)=0,"",IF(AND($B2506&gt;0,VALUE(SUBSTITUTE($B2506,"5","0"))=$B2506),1,0)),"")</f>
        <v/>
      </c>
      <c r="I2506" s="5" t="str">
        <f>IF(PhieuBauCu!$B$2&gt;5,IF(LEN($B2506)=0,"",IF(AND($B2506&gt;0,VALUE(SUBSTITUTE($B2506,"6","0"))=$B2506),1,0)),"")</f>
        <v/>
      </c>
      <c r="J2506" s="5" t="str">
        <f>IF(PhieuBauCu!$B$2&gt;6,IF(LEN($B2506)=0,"",IF(AND($B2506&gt;0,VALUE(SUBSTITUTE($B2506,"7","0"))=$B2506),1,0)),"")</f>
        <v/>
      </c>
      <c r="K2506" s="5" t="str">
        <f>IF(PhieuBauCu!$B$2&gt;7,IF(LEN($B2506)=0,"",IF(AND($B2506&gt;0,VALUE(SUBSTITUTE($B2506,"8","0"))=$B2506),1,0)),"")</f>
        <v/>
      </c>
      <c r="L2506" s="5" t="str">
        <f>IF(PhieuBauCu!$B$2&gt;8,IF(LEN($B2506)=0,"",IF(AND($B2506&gt;0,VALUE(SUBSTITUTE($B2506,"9","0"))=$B2506),1,0)),"")</f>
        <v/>
      </c>
      <c r="M2506" s="9">
        <f t="shared" si="79"/>
        <v>0</v>
      </c>
      <c r="N2506" s="36">
        <f>IF(AND(M2506&lt;=PhieuBauCu!$B$13,M2506&gt;=1),1,0)</f>
        <v>0</v>
      </c>
    </row>
    <row r="2507" spans="1:14" ht="28.5" customHeight="1">
      <c r="A2507" s="2">
        <v>2502</v>
      </c>
      <c r="B2507" s="3"/>
      <c r="C2507" s="48" t="str">
        <f t="shared" si="78"/>
        <v/>
      </c>
      <c r="D2507" s="5" t="str">
        <f>IF(PhieuBauCu!$B$2&gt;0,IF(LEN($B2507)=0,"",IF(AND($B2507&gt;0,VALUE(SUBSTITUTE($B2507,"1","0"))=$B2507),1,0)),"")</f>
        <v/>
      </c>
      <c r="E2507" s="5" t="str">
        <f>IF(PhieuBauCu!$B$2&gt;1,IF(LEN($B2507)=0,"",IF(AND($B2507&gt;0,VALUE(SUBSTITUTE($B2507,"2","0"))=$B2507),1,0)),"")</f>
        <v/>
      </c>
      <c r="F2507" s="5" t="str">
        <f>IF(PhieuBauCu!$B$2&gt;2,IF(LEN($B2507)=0,"",IF(AND($B2507&gt;0,VALUE(SUBSTITUTE($B2507,"3","0"))=$B2507),1,0)),"")</f>
        <v/>
      </c>
      <c r="G2507" s="5" t="str">
        <f>IF(PhieuBauCu!$B$2&gt;3,IF(LEN($B2507)=0,"",IF(AND($B2507&gt;0,VALUE(SUBSTITUTE($B2507,"4","0"))=$B2507),1,0)),"")</f>
        <v/>
      </c>
      <c r="H2507" s="5" t="str">
        <f>IF(PhieuBauCu!$B$2&gt;4,IF(LEN($B2507)=0,"",IF(AND($B2507&gt;0,VALUE(SUBSTITUTE($B2507,"5","0"))=$B2507),1,0)),"")</f>
        <v/>
      </c>
      <c r="I2507" s="5" t="str">
        <f>IF(PhieuBauCu!$B$2&gt;5,IF(LEN($B2507)=0,"",IF(AND($B2507&gt;0,VALUE(SUBSTITUTE($B2507,"6","0"))=$B2507),1,0)),"")</f>
        <v/>
      </c>
      <c r="J2507" s="5" t="str">
        <f>IF(PhieuBauCu!$B$2&gt;6,IF(LEN($B2507)=0,"",IF(AND($B2507&gt;0,VALUE(SUBSTITUTE($B2507,"7","0"))=$B2507),1,0)),"")</f>
        <v/>
      </c>
      <c r="K2507" s="5" t="str">
        <f>IF(PhieuBauCu!$B$2&gt;7,IF(LEN($B2507)=0,"",IF(AND($B2507&gt;0,VALUE(SUBSTITUTE($B2507,"8","0"))=$B2507),1,0)),"")</f>
        <v/>
      </c>
      <c r="L2507" s="5" t="str">
        <f>IF(PhieuBauCu!$B$2&gt;8,IF(LEN($B2507)=0,"",IF(AND($B2507&gt;0,VALUE(SUBSTITUTE($B2507,"9","0"))=$B2507),1,0)),"")</f>
        <v/>
      </c>
      <c r="M2507" s="9">
        <f t="shared" si="79"/>
        <v>0</v>
      </c>
      <c r="N2507" s="36">
        <f>IF(AND(M2507&lt;=PhieuBauCu!$B$13,M2507&gt;=1),1,0)</f>
        <v>0</v>
      </c>
    </row>
    <row r="2508" spans="1:14" ht="28.5" customHeight="1">
      <c r="A2508" s="2">
        <v>2503</v>
      </c>
      <c r="B2508" s="3"/>
      <c r="C2508" s="48" t="str">
        <f t="shared" si="78"/>
        <v/>
      </c>
      <c r="D2508" s="5" t="str">
        <f>IF(PhieuBauCu!$B$2&gt;0,IF(LEN($B2508)=0,"",IF(AND($B2508&gt;0,VALUE(SUBSTITUTE($B2508,"1","0"))=$B2508),1,0)),"")</f>
        <v/>
      </c>
      <c r="E2508" s="5" t="str">
        <f>IF(PhieuBauCu!$B$2&gt;1,IF(LEN($B2508)=0,"",IF(AND($B2508&gt;0,VALUE(SUBSTITUTE($B2508,"2","0"))=$B2508),1,0)),"")</f>
        <v/>
      </c>
      <c r="F2508" s="5" t="str">
        <f>IF(PhieuBauCu!$B$2&gt;2,IF(LEN($B2508)=0,"",IF(AND($B2508&gt;0,VALUE(SUBSTITUTE($B2508,"3","0"))=$B2508),1,0)),"")</f>
        <v/>
      </c>
      <c r="G2508" s="5" t="str">
        <f>IF(PhieuBauCu!$B$2&gt;3,IF(LEN($B2508)=0,"",IF(AND($B2508&gt;0,VALUE(SUBSTITUTE($B2508,"4","0"))=$B2508),1,0)),"")</f>
        <v/>
      </c>
      <c r="H2508" s="5" t="str">
        <f>IF(PhieuBauCu!$B$2&gt;4,IF(LEN($B2508)=0,"",IF(AND($B2508&gt;0,VALUE(SUBSTITUTE($B2508,"5","0"))=$B2508),1,0)),"")</f>
        <v/>
      </c>
      <c r="I2508" s="5" t="str">
        <f>IF(PhieuBauCu!$B$2&gt;5,IF(LEN($B2508)=0,"",IF(AND($B2508&gt;0,VALUE(SUBSTITUTE($B2508,"6","0"))=$B2508),1,0)),"")</f>
        <v/>
      </c>
      <c r="J2508" s="5" t="str">
        <f>IF(PhieuBauCu!$B$2&gt;6,IF(LEN($B2508)=0,"",IF(AND($B2508&gt;0,VALUE(SUBSTITUTE($B2508,"7","0"))=$B2508),1,0)),"")</f>
        <v/>
      </c>
      <c r="K2508" s="5" t="str">
        <f>IF(PhieuBauCu!$B$2&gt;7,IF(LEN($B2508)=0,"",IF(AND($B2508&gt;0,VALUE(SUBSTITUTE($B2508,"8","0"))=$B2508),1,0)),"")</f>
        <v/>
      </c>
      <c r="L2508" s="5" t="str">
        <f>IF(PhieuBauCu!$B$2&gt;8,IF(LEN($B2508)=0,"",IF(AND($B2508&gt;0,VALUE(SUBSTITUTE($B2508,"9","0"))=$B2508),1,0)),"")</f>
        <v/>
      </c>
      <c r="M2508" s="9">
        <f t="shared" si="79"/>
        <v>0</v>
      </c>
      <c r="N2508" s="36">
        <f>IF(AND(M2508&lt;=PhieuBauCu!$B$13,M2508&gt;=1),1,0)</f>
        <v>0</v>
      </c>
    </row>
    <row r="2509" spans="1:14" ht="28.5" customHeight="1">
      <c r="A2509" s="2">
        <v>2504</v>
      </c>
      <c r="B2509" s="3"/>
      <c r="C2509" s="48" t="str">
        <f t="shared" si="78"/>
        <v/>
      </c>
      <c r="D2509" s="5" t="str">
        <f>IF(PhieuBauCu!$B$2&gt;0,IF(LEN($B2509)=0,"",IF(AND($B2509&gt;0,VALUE(SUBSTITUTE($B2509,"1","0"))=$B2509),1,0)),"")</f>
        <v/>
      </c>
      <c r="E2509" s="5" t="str">
        <f>IF(PhieuBauCu!$B$2&gt;1,IF(LEN($B2509)=0,"",IF(AND($B2509&gt;0,VALUE(SUBSTITUTE($B2509,"2","0"))=$B2509),1,0)),"")</f>
        <v/>
      </c>
      <c r="F2509" s="5" t="str">
        <f>IF(PhieuBauCu!$B$2&gt;2,IF(LEN($B2509)=0,"",IF(AND($B2509&gt;0,VALUE(SUBSTITUTE($B2509,"3","0"))=$B2509),1,0)),"")</f>
        <v/>
      </c>
      <c r="G2509" s="5" t="str">
        <f>IF(PhieuBauCu!$B$2&gt;3,IF(LEN($B2509)=0,"",IF(AND($B2509&gt;0,VALUE(SUBSTITUTE($B2509,"4","0"))=$B2509),1,0)),"")</f>
        <v/>
      </c>
      <c r="H2509" s="5" t="str">
        <f>IF(PhieuBauCu!$B$2&gt;4,IF(LEN($B2509)=0,"",IF(AND($B2509&gt;0,VALUE(SUBSTITUTE($B2509,"5","0"))=$B2509),1,0)),"")</f>
        <v/>
      </c>
      <c r="I2509" s="5" t="str">
        <f>IF(PhieuBauCu!$B$2&gt;5,IF(LEN($B2509)=0,"",IF(AND($B2509&gt;0,VALUE(SUBSTITUTE($B2509,"6","0"))=$B2509),1,0)),"")</f>
        <v/>
      </c>
      <c r="J2509" s="5" t="str">
        <f>IF(PhieuBauCu!$B$2&gt;6,IF(LEN($B2509)=0,"",IF(AND($B2509&gt;0,VALUE(SUBSTITUTE($B2509,"7","0"))=$B2509),1,0)),"")</f>
        <v/>
      </c>
      <c r="K2509" s="5" t="str">
        <f>IF(PhieuBauCu!$B$2&gt;7,IF(LEN($B2509)=0,"",IF(AND($B2509&gt;0,VALUE(SUBSTITUTE($B2509,"8","0"))=$B2509),1,0)),"")</f>
        <v/>
      </c>
      <c r="L2509" s="5" t="str">
        <f>IF(PhieuBauCu!$B$2&gt;8,IF(LEN($B2509)=0,"",IF(AND($B2509&gt;0,VALUE(SUBSTITUTE($B2509,"9","0"))=$B2509),1,0)),"")</f>
        <v/>
      </c>
      <c r="M2509" s="9">
        <f t="shared" si="79"/>
        <v>0</v>
      </c>
      <c r="N2509" s="36">
        <f>IF(AND(M2509&lt;=PhieuBauCu!$B$13,M2509&gt;=1),1,0)</f>
        <v>0</v>
      </c>
    </row>
    <row r="2510" spans="1:14" ht="28.5" customHeight="1">
      <c r="A2510" s="2">
        <v>2505</v>
      </c>
      <c r="B2510" s="3"/>
      <c r="C2510" s="48" t="str">
        <f t="shared" si="78"/>
        <v/>
      </c>
      <c r="D2510" s="5" t="str">
        <f>IF(PhieuBauCu!$B$2&gt;0,IF(LEN($B2510)=0,"",IF(AND($B2510&gt;0,VALUE(SUBSTITUTE($B2510,"1","0"))=$B2510),1,0)),"")</f>
        <v/>
      </c>
      <c r="E2510" s="5" t="str">
        <f>IF(PhieuBauCu!$B$2&gt;1,IF(LEN($B2510)=0,"",IF(AND($B2510&gt;0,VALUE(SUBSTITUTE($B2510,"2","0"))=$B2510),1,0)),"")</f>
        <v/>
      </c>
      <c r="F2510" s="5" t="str">
        <f>IF(PhieuBauCu!$B$2&gt;2,IF(LEN($B2510)=0,"",IF(AND($B2510&gt;0,VALUE(SUBSTITUTE($B2510,"3","0"))=$B2510),1,0)),"")</f>
        <v/>
      </c>
      <c r="G2510" s="5" t="str">
        <f>IF(PhieuBauCu!$B$2&gt;3,IF(LEN($B2510)=0,"",IF(AND($B2510&gt;0,VALUE(SUBSTITUTE($B2510,"4","0"))=$B2510),1,0)),"")</f>
        <v/>
      </c>
      <c r="H2510" s="5" t="str">
        <f>IF(PhieuBauCu!$B$2&gt;4,IF(LEN($B2510)=0,"",IF(AND($B2510&gt;0,VALUE(SUBSTITUTE($B2510,"5","0"))=$B2510),1,0)),"")</f>
        <v/>
      </c>
      <c r="I2510" s="5" t="str">
        <f>IF(PhieuBauCu!$B$2&gt;5,IF(LEN($B2510)=0,"",IF(AND($B2510&gt;0,VALUE(SUBSTITUTE($B2510,"6","0"))=$B2510),1,0)),"")</f>
        <v/>
      </c>
      <c r="J2510" s="5" t="str">
        <f>IF(PhieuBauCu!$B$2&gt;6,IF(LEN($B2510)=0,"",IF(AND($B2510&gt;0,VALUE(SUBSTITUTE($B2510,"7","0"))=$B2510),1,0)),"")</f>
        <v/>
      </c>
      <c r="K2510" s="5" t="str">
        <f>IF(PhieuBauCu!$B$2&gt;7,IF(LEN($B2510)=0,"",IF(AND($B2510&gt;0,VALUE(SUBSTITUTE($B2510,"8","0"))=$B2510),1,0)),"")</f>
        <v/>
      </c>
      <c r="L2510" s="5" t="str">
        <f>IF(PhieuBauCu!$B$2&gt;8,IF(LEN($B2510)=0,"",IF(AND($B2510&gt;0,VALUE(SUBSTITUTE($B2510,"9","0"))=$B2510),1,0)),"")</f>
        <v/>
      </c>
      <c r="M2510" s="9">
        <f t="shared" si="79"/>
        <v>0</v>
      </c>
      <c r="N2510" s="36">
        <f>IF(AND(M2510&lt;=PhieuBauCu!$B$13,M2510&gt;=1),1,0)</f>
        <v>0</v>
      </c>
    </row>
    <row r="2511" spans="1:14" ht="28.5" customHeight="1">
      <c r="A2511" s="2">
        <v>2506</v>
      </c>
      <c r="B2511" s="3"/>
      <c r="C2511" s="48" t="str">
        <f t="shared" si="78"/>
        <v/>
      </c>
      <c r="D2511" s="5" t="str">
        <f>IF(PhieuBauCu!$B$2&gt;0,IF(LEN($B2511)=0,"",IF(AND($B2511&gt;0,VALUE(SUBSTITUTE($B2511,"1","0"))=$B2511),1,0)),"")</f>
        <v/>
      </c>
      <c r="E2511" s="5" t="str">
        <f>IF(PhieuBauCu!$B$2&gt;1,IF(LEN($B2511)=0,"",IF(AND($B2511&gt;0,VALUE(SUBSTITUTE($B2511,"2","0"))=$B2511),1,0)),"")</f>
        <v/>
      </c>
      <c r="F2511" s="5" t="str">
        <f>IF(PhieuBauCu!$B$2&gt;2,IF(LEN($B2511)=0,"",IF(AND($B2511&gt;0,VALUE(SUBSTITUTE($B2511,"3","0"))=$B2511),1,0)),"")</f>
        <v/>
      </c>
      <c r="G2511" s="5" t="str">
        <f>IF(PhieuBauCu!$B$2&gt;3,IF(LEN($B2511)=0,"",IF(AND($B2511&gt;0,VALUE(SUBSTITUTE($B2511,"4","0"))=$B2511),1,0)),"")</f>
        <v/>
      </c>
      <c r="H2511" s="5" t="str">
        <f>IF(PhieuBauCu!$B$2&gt;4,IF(LEN($B2511)=0,"",IF(AND($B2511&gt;0,VALUE(SUBSTITUTE($B2511,"5","0"))=$B2511),1,0)),"")</f>
        <v/>
      </c>
      <c r="I2511" s="5" t="str">
        <f>IF(PhieuBauCu!$B$2&gt;5,IF(LEN($B2511)=0,"",IF(AND($B2511&gt;0,VALUE(SUBSTITUTE($B2511,"6","0"))=$B2511),1,0)),"")</f>
        <v/>
      </c>
      <c r="J2511" s="5" t="str">
        <f>IF(PhieuBauCu!$B$2&gt;6,IF(LEN($B2511)=0,"",IF(AND($B2511&gt;0,VALUE(SUBSTITUTE($B2511,"7","0"))=$B2511),1,0)),"")</f>
        <v/>
      </c>
      <c r="K2511" s="5" t="str">
        <f>IF(PhieuBauCu!$B$2&gt;7,IF(LEN($B2511)=0,"",IF(AND($B2511&gt;0,VALUE(SUBSTITUTE($B2511,"8","0"))=$B2511),1,0)),"")</f>
        <v/>
      </c>
      <c r="L2511" s="5" t="str">
        <f>IF(PhieuBauCu!$B$2&gt;8,IF(LEN($B2511)=0,"",IF(AND($B2511&gt;0,VALUE(SUBSTITUTE($B2511,"9","0"))=$B2511),1,0)),"")</f>
        <v/>
      </c>
      <c r="M2511" s="9">
        <f t="shared" si="79"/>
        <v>0</v>
      </c>
      <c r="N2511" s="36">
        <f>IF(AND(M2511&lt;=PhieuBauCu!$B$13,M2511&gt;=1),1,0)</f>
        <v>0</v>
      </c>
    </row>
    <row r="2512" spans="1:14" ht="28.5" customHeight="1">
      <c r="A2512" s="2">
        <v>2507</v>
      </c>
      <c r="B2512" s="3"/>
      <c r="C2512" s="48" t="str">
        <f t="shared" si="78"/>
        <v/>
      </c>
      <c r="D2512" s="5" t="str">
        <f>IF(PhieuBauCu!$B$2&gt;0,IF(LEN($B2512)=0,"",IF(AND($B2512&gt;0,VALUE(SUBSTITUTE($B2512,"1","0"))=$B2512),1,0)),"")</f>
        <v/>
      </c>
      <c r="E2512" s="5" t="str">
        <f>IF(PhieuBauCu!$B$2&gt;1,IF(LEN($B2512)=0,"",IF(AND($B2512&gt;0,VALUE(SUBSTITUTE($B2512,"2","0"))=$B2512),1,0)),"")</f>
        <v/>
      </c>
      <c r="F2512" s="5" t="str">
        <f>IF(PhieuBauCu!$B$2&gt;2,IF(LEN($B2512)=0,"",IF(AND($B2512&gt;0,VALUE(SUBSTITUTE($B2512,"3","0"))=$B2512),1,0)),"")</f>
        <v/>
      </c>
      <c r="G2512" s="5" t="str">
        <f>IF(PhieuBauCu!$B$2&gt;3,IF(LEN($B2512)=0,"",IF(AND($B2512&gt;0,VALUE(SUBSTITUTE($B2512,"4","0"))=$B2512),1,0)),"")</f>
        <v/>
      </c>
      <c r="H2512" s="5" t="str">
        <f>IF(PhieuBauCu!$B$2&gt;4,IF(LEN($B2512)=0,"",IF(AND($B2512&gt;0,VALUE(SUBSTITUTE($B2512,"5","0"))=$B2512),1,0)),"")</f>
        <v/>
      </c>
      <c r="I2512" s="5" t="str">
        <f>IF(PhieuBauCu!$B$2&gt;5,IF(LEN($B2512)=0,"",IF(AND($B2512&gt;0,VALUE(SUBSTITUTE($B2512,"6","0"))=$B2512),1,0)),"")</f>
        <v/>
      </c>
      <c r="J2512" s="5" t="str">
        <f>IF(PhieuBauCu!$B$2&gt;6,IF(LEN($B2512)=0,"",IF(AND($B2512&gt;0,VALUE(SUBSTITUTE($B2512,"7","0"))=$B2512),1,0)),"")</f>
        <v/>
      </c>
      <c r="K2512" s="5" t="str">
        <f>IF(PhieuBauCu!$B$2&gt;7,IF(LEN($B2512)=0,"",IF(AND($B2512&gt;0,VALUE(SUBSTITUTE($B2512,"8","0"))=$B2512),1,0)),"")</f>
        <v/>
      </c>
      <c r="L2512" s="5" t="str">
        <f>IF(PhieuBauCu!$B$2&gt;8,IF(LEN($B2512)=0,"",IF(AND($B2512&gt;0,VALUE(SUBSTITUTE($B2512,"9","0"))=$B2512),1,0)),"")</f>
        <v/>
      </c>
      <c r="M2512" s="9">
        <f t="shared" si="79"/>
        <v>0</v>
      </c>
      <c r="N2512" s="36">
        <f>IF(AND(M2512&lt;=PhieuBauCu!$B$13,M2512&gt;=1),1,0)</f>
        <v>0</v>
      </c>
    </row>
    <row r="2513" spans="1:14" ht="28.5" customHeight="1">
      <c r="A2513" s="2">
        <v>2508</v>
      </c>
      <c r="B2513" s="3"/>
      <c r="C2513" s="48" t="str">
        <f t="shared" si="78"/>
        <v/>
      </c>
      <c r="D2513" s="5" t="str">
        <f>IF(PhieuBauCu!$B$2&gt;0,IF(LEN($B2513)=0,"",IF(AND($B2513&gt;0,VALUE(SUBSTITUTE($B2513,"1","0"))=$B2513),1,0)),"")</f>
        <v/>
      </c>
      <c r="E2513" s="5" t="str">
        <f>IF(PhieuBauCu!$B$2&gt;1,IF(LEN($B2513)=0,"",IF(AND($B2513&gt;0,VALUE(SUBSTITUTE($B2513,"2","0"))=$B2513),1,0)),"")</f>
        <v/>
      </c>
      <c r="F2513" s="5" t="str">
        <f>IF(PhieuBauCu!$B$2&gt;2,IF(LEN($B2513)=0,"",IF(AND($B2513&gt;0,VALUE(SUBSTITUTE($B2513,"3","0"))=$B2513),1,0)),"")</f>
        <v/>
      </c>
      <c r="G2513" s="5" t="str">
        <f>IF(PhieuBauCu!$B$2&gt;3,IF(LEN($B2513)=0,"",IF(AND($B2513&gt;0,VALUE(SUBSTITUTE($B2513,"4","0"))=$B2513),1,0)),"")</f>
        <v/>
      </c>
      <c r="H2513" s="5" t="str">
        <f>IF(PhieuBauCu!$B$2&gt;4,IF(LEN($B2513)=0,"",IF(AND($B2513&gt;0,VALUE(SUBSTITUTE($B2513,"5","0"))=$B2513),1,0)),"")</f>
        <v/>
      </c>
      <c r="I2513" s="5" t="str">
        <f>IF(PhieuBauCu!$B$2&gt;5,IF(LEN($B2513)=0,"",IF(AND($B2513&gt;0,VALUE(SUBSTITUTE($B2513,"6","0"))=$B2513),1,0)),"")</f>
        <v/>
      </c>
      <c r="J2513" s="5" t="str">
        <f>IF(PhieuBauCu!$B$2&gt;6,IF(LEN($B2513)=0,"",IF(AND($B2513&gt;0,VALUE(SUBSTITUTE($B2513,"7","0"))=$B2513),1,0)),"")</f>
        <v/>
      </c>
      <c r="K2513" s="5" t="str">
        <f>IF(PhieuBauCu!$B$2&gt;7,IF(LEN($B2513)=0,"",IF(AND($B2513&gt;0,VALUE(SUBSTITUTE($B2513,"8","0"))=$B2513),1,0)),"")</f>
        <v/>
      </c>
      <c r="L2513" s="5" t="str">
        <f>IF(PhieuBauCu!$B$2&gt;8,IF(LEN($B2513)=0,"",IF(AND($B2513&gt;0,VALUE(SUBSTITUTE($B2513,"9","0"))=$B2513),1,0)),"")</f>
        <v/>
      </c>
      <c r="M2513" s="9">
        <f t="shared" si="79"/>
        <v>0</v>
      </c>
      <c r="N2513" s="36">
        <f>IF(AND(M2513&lt;=PhieuBauCu!$B$13,M2513&gt;=1),1,0)</f>
        <v>0</v>
      </c>
    </row>
    <row r="2514" spans="1:14" ht="28.5" customHeight="1">
      <c r="A2514" s="2">
        <v>2509</v>
      </c>
      <c r="B2514" s="3"/>
      <c r="C2514" s="48" t="str">
        <f t="shared" si="78"/>
        <v/>
      </c>
      <c r="D2514" s="5" t="str">
        <f>IF(PhieuBauCu!$B$2&gt;0,IF(LEN($B2514)=0,"",IF(AND($B2514&gt;0,VALUE(SUBSTITUTE($B2514,"1","0"))=$B2514),1,0)),"")</f>
        <v/>
      </c>
      <c r="E2514" s="5" t="str">
        <f>IF(PhieuBauCu!$B$2&gt;1,IF(LEN($B2514)=0,"",IF(AND($B2514&gt;0,VALUE(SUBSTITUTE($B2514,"2","0"))=$B2514),1,0)),"")</f>
        <v/>
      </c>
      <c r="F2514" s="5" t="str">
        <f>IF(PhieuBauCu!$B$2&gt;2,IF(LEN($B2514)=0,"",IF(AND($B2514&gt;0,VALUE(SUBSTITUTE($B2514,"3","0"))=$B2514),1,0)),"")</f>
        <v/>
      </c>
      <c r="G2514" s="5" t="str">
        <f>IF(PhieuBauCu!$B$2&gt;3,IF(LEN($B2514)=0,"",IF(AND($B2514&gt;0,VALUE(SUBSTITUTE($B2514,"4","0"))=$B2514),1,0)),"")</f>
        <v/>
      </c>
      <c r="H2514" s="5" t="str">
        <f>IF(PhieuBauCu!$B$2&gt;4,IF(LEN($B2514)=0,"",IF(AND($B2514&gt;0,VALUE(SUBSTITUTE($B2514,"5","0"))=$B2514),1,0)),"")</f>
        <v/>
      </c>
      <c r="I2514" s="5" t="str">
        <f>IF(PhieuBauCu!$B$2&gt;5,IF(LEN($B2514)=0,"",IF(AND($B2514&gt;0,VALUE(SUBSTITUTE($B2514,"6","0"))=$B2514),1,0)),"")</f>
        <v/>
      </c>
      <c r="J2514" s="5" t="str">
        <f>IF(PhieuBauCu!$B$2&gt;6,IF(LEN($B2514)=0,"",IF(AND($B2514&gt;0,VALUE(SUBSTITUTE($B2514,"7","0"))=$B2514),1,0)),"")</f>
        <v/>
      </c>
      <c r="K2514" s="5" t="str">
        <f>IF(PhieuBauCu!$B$2&gt;7,IF(LEN($B2514)=0,"",IF(AND($B2514&gt;0,VALUE(SUBSTITUTE($B2514,"8","0"))=$B2514),1,0)),"")</f>
        <v/>
      </c>
      <c r="L2514" s="5" t="str">
        <f>IF(PhieuBauCu!$B$2&gt;8,IF(LEN($B2514)=0,"",IF(AND($B2514&gt;0,VALUE(SUBSTITUTE($B2514,"9","0"))=$B2514),1,0)),"")</f>
        <v/>
      </c>
      <c r="M2514" s="9">
        <f t="shared" si="79"/>
        <v>0</v>
      </c>
      <c r="N2514" s="36">
        <f>IF(AND(M2514&lt;=PhieuBauCu!$B$13,M2514&gt;=1),1,0)</f>
        <v>0</v>
      </c>
    </row>
    <row r="2515" spans="1:14" ht="28.5" customHeight="1">
      <c r="A2515" s="2">
        <v>2510</v>
      </c>
      <c r="B2515" s="3"/>
      <c r="C2515" s="48" t="str">
        <f t="shared" si="78"/>
        <v/>
      </c>
      <c r="D2515" s="5" t="str">
        <f>IF(PhieuBauCu!$B$2&gt;0,IF(LEN($B2515)=0,"",IF(AND($B2515&gt;0,VALUE(SUBSTITUTE($B2515,"1","0"))=$B2515),1,0)),"")</f>
        <v/>
      </c>
      <c r="E2515" s="5" t="str">
        <f>IF(PhieuBauCu!$B$2&gt;1,IF(LEN($B2515)=0,"",IF(AND($B2515&gt;0,VALUE(SUBSTITUTE($B2515,"2","0"))=$B2515),1,0)),"")</f>
        <v/>
      </c>
      <c r="F2515" s="5" t="str">
        <f>IF(PhieuBauCu!$B$2&gt;2,IF(LEN($B2515)=0,"",IF(AND($B2515&gt;0,VALUE(SUBSTITUTE($B2515,"3","0"))=$B2515),1,0)),"")</f>
        <v/>
      </c>
      <c r="G2515" s="5" t="str">
        <f>IF(PhieuBauCu!$B$2&gt;3,IF(LEN($B2515)=0,"",IF(AND($B2515&gt;0,VALUE(SUBSTITUTE($B2515,"4","0"))=$B2515),1,0)),"")</f>
        <v/>
      </c>
      <c r="H2515" s="5" t="str">
        <f>IF(PhieuBauCu!$B$2&gt;4,IF(LEN($B2515)=0,"",IF(AND($B2515&gt;0,VALUE(SUBSTITUTE($B2515,"5","0"))=$B2515),1,0)),"")</f>
        <v/>
      </c>
      <c r="I2515" s="5" t="str">
        <f>IF(PhieuBauCu!$B$2&gt;5,IF(LEN($B2515)=0,"",IF(AND($B2515&gt;0,VALUE(SUBSTITUTE($B2515,"6","0"))=$B2515),1,0)),"")</f>
        <v/>
      </c>
      <c r="J2515" s="5" t="str">
        <f>IF(PhieuBauCu!$B$2&gt;6,IF(LEN($B2515)=0,"",IF(AND($B2515&gt;0,VALUE(SUBSTITUTE($B2515,"7","0"))=$B2515),1,0)),"")</f>
        <v/>
      </c>
      <c r="K2515" s="5" t="str">
        <f>IF(PhieuBauCu!$B$2&gt;7,IF(LEN($B2515)=0,"",IF(AND($B2515&gt;0,VALUE(SUBSTITUTE($B2515,"8","0"))=$B2515),1,0)),"")</f>
        <v/>
      </c>
      <c r="L2515" s="5" t="str">
        <f>IF(PhieuBauCu!$B$2&gt;8,IF(LEN($B2515)=0,"",IF(AND($B2515&gt;0,VALUE(SUBSTITUTE($B2515,"9","0"))=$B2515),1,0)),"")</f>
        <v/>
      </c>
      <c r="M2515" s="9">
        <f t="shared" si="79"/>
        <v>0</v>
      </c>
      <c r="N2515" s="36">
        <f>IF(AND(M2515&lt;=PhieuBauCu!$B$13,M2515&gt;=1),1,0)</f>
        <v>0</v>
      </c>
    </row>
    <row r="2516" spans="1:14" ht="28.5" customHeight="1">
      <c r="A2516" s="2">
        <v>2511</v>
      </c>
      <c r="B2516" s="3"/>
      <c r="C2516" s="48" t="str">
        <f t="shared" si="78"/>
        <v/>
      </c>
      <c r="D2516" s="5" t="str">
        <f>IF(PhieuBauCu!$B$2&gt;0,IF(LEN($B2516)=0,"",IF(AND($B2516&gt;0,VALUE(SUBSTITUTE($B2516,"1","0"))=$B2516),1,0)),"")</f>
        <v/>
      </c>
      <c r="E2516" s="5" t="str">
        <f>IF(PhieuBauCu!$B$2&gt;1,IF(LEN($B2516)=0,"",IF(AND($B2516&gt;0,VALUE(SUBSTITUTE($B2516,"2","0"))=$B2516),1,0)),"")</f>
        <v/>
      </c>
      <c r="F2516" s="5" t="str">
        <f>IF(PhieuBauCu!$B$2&gt;2,IF(LEN($B2516)=0,"",IF(AND($B2516&gt;0,VALUE(SUBSTITUTE($B2516,"3","0"))=$B2516),1,0)),"")</f>
        <v/>
      </c>
      <c r="G2516" s="5" t="str">
        <f>IF(PhieuBauCu!$B$2&gt;3,IF(LEN($B2516)=0,"",IF(AND($B2516&gt;0,VALUE(SUBSTITUTE($B2516,"4","0"))=$B2516),1,0)),"")</f>
        <v/>
      </c>
      <c r="H2516" s="5" t="str">
        <f>IF(PhieuBauCu!$B$2&gt;4,IF(LEN($B2516)=0,"",IF(AND($B2516&gt;0,VALUE(SUBSTITUTE($B2516,"5","0"))=$B2516),1,0)),"")</f>
        <v/>
      </c>
      <c r="I2516" s="5" t="str">
        <f>IF(PhieuBauCu!$B$2&gt;5,IF(LEN($B2516)=0,"",IF(AND($B2516&gt;0,VALUE(SUBSTITUTE($B2516,"6","0"))=$B2516),1,0)),"")</f>
        <v/>
      </c>
      <c r="J2516" s="5" t="str">
        <f>IF(PhieuBauCu!$B$2&gt;6,IF(LEN($B2516)=0,"",IF(AND($B2516&gt;0,VALUE(SUBSTITUTE($B2516,"7","0"))=$B2516),1,0)),"")</f>
        <v/>
      </c>
      <c r="K2516" s="5" t="str">
        <f>IF(PhieuBauCu!$B$2&gt;7,IF(LEN($B2516)=0,"",IF(AND($B2516&gt;0,VALUE(SUBSTITUTE($B2516,"8","0"))=$B2516),1,0)),"")</f>
        <v/>
      </c>
      <c r="L2516" s="5" t="str">
        <f>IF(PhieuBauCu!$B$2&gt;8,IF(LEN($B2516)=0,"",IF(AND($B2516&gt;0,VALUE(SUBSTITUTE($B2516,"9","0"))=$B2516),1,0)),"")</f>
        <v/>
      </c>
      <c r="M2516" s="9">
        <f t="shared" si="79"/>
        <v>0</v>
      </c>
      <c r="N2516" s="36">
        <f>IF(AND(M2516&lt;=PhieuBauCu!$B$13,M2516&gt;=1),1,0)</f>
        <v>0</v>
      </c>
    </row>
    <row r="2517" spans="1:14" ht="28.5" customHeight="1">
      <c r="A2517" s="2">
        <v>2512</v>
      </c>
      <c r="B2517" s="3"/>
      <c r="C2517" s="48" t="str">
        <f t="shared" si="78"/>
        <v/>
      </c>
      <c r="D2517" s="5" t="str">
        <f>IF(PhieuBauCu!$B$2&gt;0,IF(LEN($B2517)=0,"",IF(AND($B2517&gt;0,VALUE(SUBSTITUTE($B2517,"1","0"))=$B2517),1,0)),"")</f>
        <v/>
      </c>
      <c r="E2517" s="5" t="str">
        <f>IF(PhieuBauCu!$B$2&gt;1,IF(LEN($B2517)=0,"",IF(AND($B2517&gt;0,VALUE(SUBSTITUTE($B2517,"2","0"))=$B2517),1,0)),"")</f>
        <v/>
      </c>
      <c r="F2517" s="5" t="str">
        <f>IF(PhieuBauCu!$B$2&gt;2,IF(LEN($B2517)=0,"",IF(AND($B2517&gt;0,VALUE(SUBSTITUTE($B2517,"3","0"))=$B2517),1,0)),"")</f>
        <v/>
      </c>
      <c r="G2517" s="5" t="str">
        <f>IF(PhieuBauCu!$B$2&gt;3,IF(LEN($B2517)=0,"",IF(AND($B2517&gt;0,VALUE(SUBSTITUTE($B2517,"4","0"))=$B2517),1,0)),"")</f>
        <v/>
      </c>
      <c r="H2517" s="5" t="str">
        <f>IF(PhieuBauCu!$B$2&gt;4,IF(LEN($B2517)=0,"",IF(AND($B2517&gt;0,VALUE(SUBSTITUTE($B2517,"5","0"))=$B2517),1,0)),"")</f>
        <v/>
      </c>
      <c r="I2517" s="5" t="str">
        <f>IF(PhieuBauCu!$B$2&gt;5,IF(LEN($B2517)=0,"",IF(AND($B2517&gt;0,VALUE(SUBSTITUTE($B2517,"6","0"))=$B2517),1,0)),"")</f>
        <v/>
      </c>
      <c r="J2517" s="5" t="str">
        <f>IF(PhieuBauCu!$B$2&gt;6,IF(LEN($B2517)=0,"",IF(AND($B2517&gt;0,VALUE(SUBSTITUTE($B2517,"7","0"))=$B2517),1,0)),"")</f>
        <v/>
      </c>
      <c r="K2517" s="5" t="str">
        <f>IF(PhieuBauCu!$B$2&gt;7,IF(LEN($B2517)=0,"",IF(AND($B2517&gt;0,VALUE(SUBSTITUTE($B2517,"8","0"))=$B2517),1,0)),"")</f>
        <v/>
      </c>
      <c r="L2517" s="5" t="str">
        <f>IF(PhieuBauCu!$B$2&gt;8,IF(LEN($B2517)=0,"",IF(AND($B2517&gt;0,VALUE(SUBSTITUTE($B2517,"9","0"))=$B2517),1,0)),"")</f>
        <v/>
      </c>
      <c r="M2517" s="9">
        <f t="shared" si="79"/>
        <v>0</v>
      </c>
      <c r="N2517" s="36">
        <f>IF(AND(M2517&lt;=PhieuBauCu!$B$13,M2517&gt;=1),1,0)</f>
        <v>0</v>
      </c>
    </row>
    <row r="2518" spans="1:14" ht="28.5" customHeight="1">
      <c r="A2518" s="2">
        <v>2513</v>
      </c>
      <c r="B2518" s="3"/>
      <c r="C2518" s="48" t="str">
        <f t="shared" si="78"/>
        <v/>
      </c>
      <c r="D2518" s="5" t="str">
        <f>IF(PhieuBauCu!$B$2&gt;0,IF(LEN($B2518)=0,"",IF(AND($B2518&gt;0,VALUE(SUBSTITUTE($B2518,"1","0"))=$B2518),1,0)),"")</f>
        <v/>
      </c>
      <c r="E2518" s="5" t="str">
        <f>IF(PhieuBauCu!$B$2&gt;1,IF(LEN($B2518)=0,"",IF(AND($B2518&gt;0,VALUE(SUBSTITUTE($B2518,"2","0"))=$B2518),1,0)),"")</f>
        <v/>
      </c>
      <c r="F2518" s="5" t="str">
        <f>IF(PhieuBauCu!$B$2&gt;2,IF(LEN($B2518)=0,"",IF(AND($B2518&gt;0,VALUE(SUBSTITUTE($B2518,"3","0"))=$B2518),1,0)),"")</f>
        <v/>
      </c>
      <c r="G2518" s="5" t="str">
        <f>IF(PhieuBauCu!$B$2&gt;3,IF(LEN($B2518)=0,"",IF(AND($B2518&gt;0,VALUE(SUBSTITUTE($B2518,"4","0"))=$B2518),1,0)),"")</f>
        <v/>
      </c>
      <c r="H2518" s="5" t="str">
        <f>IF(PhieuBauCu!$B$2&gt;4,IF(LEN($B2518)=0,"",IF(AND($B2518&gt;0,VALUE(SUBSTITUTE($B2518,"5","0"))=$B2518),1,0)),"")</f>
        <v/>
      </c>
      <c r="I2518" s="5" t="str">
        <f>IF(PhieuBauCu!$B$2&gt;5,IF(LEN($B2518)=0,"",IF(AND($B2518&gt;0,VALUE(SUBSTITUTE($B2518,"6","0"))=$B2518),1,0)),"")</f>
        <v/>
      </c>
      <c r="J2518" s="5" t="str">
        <f>IF(PhieuBauCu!$B$2&gt;6,IF(LEN($B2518)=0,"",IF(AND($B2518&gt;0,VALUE(SUBSTITUTE($B2518,"7","0"))=$B2518),1,0)),"")</f>
        <v/>
      </c>
      <c r="K2518" s="5" t="str">
        <f>IF(PhieuBauCu!$B$2&gt;7,IF(LEN($B2518)=0,"",IF(AND($B2518&gt;0,VALUE(SUBSTITUTE($B2518,"8","0"))=$B2518),1,0)),"")</f>
        <v/>
      </c>
      <c r="L2518" s="5" t="str">
        <f>IF(PhieuBauCu!$B$2&gt;8,IF(LEN($B2518)=0,"",IF(AND($B2518&gt;0,VALUE(SUBSTITUTE($B2518,"9","0"))=$B2518),1,0)),"")</f>
        <v/>
      </c>
      <c r="M2518" s="9">
        <f t="shared" si="79"/>
        <v>0</v>
      </c>
      <c r="N2518" s="36">
        <f>IF(AND(M2518&lt;=PhieuBauCu!$B$13,M2518&gt;=1),1,0)</f>
        <v>0</v>
      </c>
    </row>
    <row r="2519" spans="1:14" ht="28.5" customHeight="1">
      <c r="A2519" s="2">
        <v>2514</v>
      </c>
      <c r="B2519" s="3"/>
      <c r="C2519" s="48" t="str">
        <f t="shared" si="78"/>
        <v/>
      </c>
      <c r="D2519" s="5" t="str">
        <f>IF(PhieuBauCu!$B$2&gt;0,IF(LEN($B2519)=0,"",IF(AND($B2519&gt;0,VALUE(SUBSTITUTE($B2519,"1","0"))=$B2519),1,0)),"")</f>
        <v/>
      </c>
      <c r="E2519" s="5" t="str">
        <f>IF(PhieuBauCu!$B$2&gt;1,IF(LEN($B2519)=0,"",IF(AND($B2519&gt;0,VALUE(SUBSTITUTE($B2519,"2","0"))=$B2519),1,0)),"")</f>
        <v/>
      </c>
      <c r="F2519" s="5" t="str">
        <f>IF(PhieuBauCu!$B$2&gt;2,IF(LEN($B2519)=0,"",IF(AND($B2519&gt;0,VALUE(SUBSTITUTE($B2519,"3","0"))=$B2519),1,0)),"")</f>
        <v/>
      </c>
      <c r="G2519" s="5" t="str">
        <f>IF(PhieuBauCu!$B$2&gt;3,IF(LEN($B2519)=0,"",IF(AND($B2519&gt;0,VALUE(SUBSTITUTE($B2519,"4","0"))=$B2519),1,0)),"")</f>
        <v/>
      </c>
      <c r="H2519" s="5" t="str">
        <f>IF(PhieuBauCu!$B$2&gt;4,IF(LEN($B2519)=0,"",IF(AND($B2519&gt;0,VALUE(SUBSTITUTE($B2519,"5","0"))=$B2519),1,0)),"")</f>
        <v/>
      </c>
      <c r="I2519" s="5" t="str">
        <f>IF(PhieuBauCu!$B$2&gt;5,IF(LEN($B2519)=0,"",IF(AND($B2519&gt;0,VALUE(SUBSTITUTE($B2519,"6","0"))=$B2519),1,0)),"")</f>
        <v/>
      </c>
      <c r="J2519" s="5" t="str">
        <f>IF(PhieuBauCu!$B$2&gt;6,IF(LEN($B2519)=0,"",IF(AND($B2519&gt;0,VALUE(SUBSTITUTE($B2519,"7","0"))=$B2519),1,0)),"")</f>
        <v/>
      </c>
      <c r="K2519" s="5" t="str">
        <f>IF(PhieuBauCu!$B$2&gt;7,IF(LEN($B2519)=0,"",IF(AND($B2519&gt;0,VALUE(SUBSTITUTE($B2519,"8","0"))=$B2519),1,0)),"")</f>
        <v/>
      </c>
      <c r="L2519" s="5" t="str">
        <f>IF(PhieuBauCu!$B$2&gt;8,IF(LEN($B2519)=0,"",IF(AND($B2519&gt;0,VALUE(SUBSTITUTE($B2519,"9","0"))=$B2519),1,0)),"")</f>
        <v/>
      </c>
      <c r="M2519" s="9">
        <f t="shared" si="79"/>
        <v>0</v>
      </c>
      <c r="N2519" s="36">
        <f>IF(AND(M2519&lt;=PhieuBauCu!$B$13,M2519&gt;=1),1,0)</f>
        <v>0</v>
      </c>
    </row>
    <row r="2520" spans="1:14" ht="28.5" customHeight="1">
      <c r="A2520" s="2">
        <v>2515</v>
      </c>
      <c r="B2520" s="3"/>
      <c r="C2520" s="48" t="str">
        <f t="shared" si="78"/>
        <v/>
      </c>
      <c r="D2520" s="5" t="str">
        <f>IF(PhieuBauCu!$B$2&gt;0,IF(LEN($B2520)=0,"",IF(AND($B2520&gt;0,VALUE(SUBSTITUTE($B2520,"1","0"))=$B2520),1,0)),"")</f>
        <v/>
      </c>
      <c r="E2520" s="5" t="str">
        <f>IF(PhieuBauCu!$B$2&gt;1,IF(LEN($B2520)=0,"",IF(AND($B2520&gt;0,VALUE(SUBSTITUTE($B2520,"2","0"))=$B2520),1,0)),"")</f>
        <v/>
      </c>
      <c r="F2520" s="5" t="str">
        <f>IF(PhieuBauCu!$B$2&gt;2,IF(LEN($B2520)=0,"",IF(AND($B2520&gt;0,VALUE(SUBSTITUTE($B2520,"3","0"))=$B2520),1,0)),"")</f>
        <v/>
      </c>
      <c r="G2520" s="5" t="str">
        <f>IF(PhieuBauCu!$B$2&gt;3,IF(LEN($B2520)=0,"",IF(AND($B2520&gt;0,VALUE(SUBSTITUTE($B2520,"4","0"))=$B2520),1,0)),"")</f>
        <v/>
      </c>
      <c r="H2520" s="5" t="str">
        <f>IF(PhieuBauCu!$B$2&gt;4,IF(LEN($B2520)=0,"",IF(AND($B2520&gt;0,VALUE(SUBSTITUTE($B2520,"5","0"))=$B2520),1,0)),"")</f>
        <v/>
      </c>
      <c r="I2520" s="5" t="str">
        <f>IF(PhieuBauCu!$B$2&gt;5,IF(LEN($B2520)=0,"",IF(AND($B2520&gt;0,VALUE(SUBSTITUTE($B2520,"6","0"))=$B2520),1,0)),"")</f>
        <v/>
      </c>
      <c r="J2520" s="5" t="str">
        <f>IF(PhieuBauCu!$B$2&gt;6,IF(LEN($B2520)=0,"",IF(AND($B2520&gt;0,VALUE(SUBSTITUTE($B2520,"7","0"))=$B2520),1,0)),"")</f>
        <v/>
      </c>
      <c r="K2520" s="5" t="str">
        <f>IF(PhieuBauCu!$B$2&gt;7,IF(LEN($B2520)=0,"",IF(AND($B2520&gt;0,VALUE(SUBSTITUTE($B2520,"8","0"))=$B2520),1,0)),"")</f>
        <v/>
      </c>
      <c r="L2520" s="5" t="str">
        <f>IF(PhieuBauCu!$B$2&gt;8,IF(LEN($B2520)=0,"",IF(AND($B2520&gt;0,VALUE(SUBSTITUTE($B2520,"9","0"))=$B2520),1,0)),"")</f>
        <v/>
      </c>
      <c r="M2520" s="9">
        <f t="shared" si="79"/>
        <v>0</v>
      </c>
      <c r="N2520" s="36">
        <f>IF(AND(M2520&lt;=PhieuBauCu!$B$13,M2520&gt;=1),1,0)</f>
        <v>0</v>
      </c>
    </row>
    <row r="2521" spans="1:14" ht="28.5" customHeight="1">
      <c r="A2521" s="2">
        <v>2516</v>
      </c>
      <c r="B2521" s="3"/>
      <c r="C2521" s="48" t="str">
        <f t="shared" si="78"/>
        <v/>
      </c>
      <c r="D2521" s="5" t="str">
        <f>IF(PhieuBauCu!$B$2&gt;0,IF(LEN($B2521)=0,"",IF(AND($B2521&gt;0,VALUE(SUBSTITUTE($B2521,"1","0"))=$B2521),1,0)),"")</f>
        <v/>
      </c>
      <c r="E2521" s="5" t="str">
        <f>IF(PhieuBauCu!$B$2&gt;1,IF(LEN($B2521)=0,"",IF(AND($B2521&gt;0,VALUE(SUBSTITUTE($B2521,"2","0"))=$B2521),1,0)),"")</f>
        <v/>
      </c>
      <c r="F2521" s="5" t="str">
        <f>IF(PhieuBauCu!$B$2&gt;2,IF(LEN($B2521)=0,"",IF(AND($B2521&gt;0,VALUE(SUBSTITUTE($B2521,"3","0"))=$B2521),1,0)),"")</f>
        <v/>
      </c>
      <c r="G2521" s="5" t="str">
        <f>IF(PhieuBauCu!$B$2&gt;3,IF(LEN($B2521)=0,"",IF(AND($B2521&gt;0,VALUE(SUBSTITUTE($B2521,"4","0"))=$B2521),1,0)),"")</f>
        <v/>
      </c>
      <c r="H2521" s="5" t="str">
        <f>IF(PhieuBauCu!$B$2&gt;4,IF(LEN($B2521)=0,"",IF(AND($B2521&gt;0,VALUE(SUBSTITUTE($B2521,"5","0"))=$B2521),1,0)),"")</f>
        <v/>
      </c>
      <c r="I2521" s="5" t="str">
        <f>IF(PhieuBauCu!$B$2&gt;5,IF(LEN($B2521)=0,"",IF(AND($B2521&gt;0,VALUE(SUBSTITUTE($B2521,"6","0"))=$B2521),1,0)),"")</f>
        <v/>
      </c>
      <c r="J2521" s="5" t="str">
        <f>IF(PhieuBauCu!$B$2&gt;6,IF(LEN($B2521)=0,"",IF(AND($B2521&gt;0,VALUE(SUBSTITUTE($B2521,"7","0"))=$B2521),1,0)),"")</f>
        <v/>
      </c>
      <c r="K2521" s="5" t="str">
        <f>IF(PhieuBauCu!$B$2&gt;7,IF(LEN($B2521)=0,"",IF(AND($B2521&gt;0,VALUE(SUBSTITUTE($B2521,"8","0"))=$B2521),1,0)),"")</f>
        <v/>
      </c>
      <c r="L2521" s="5" t="str">
        <f>IF(PhieuBauCu!$B$2&gt;8,IF(LEN($B2521)=0,"",IF(AND($B2521&gt;0,VALUE(SUBSTITUTE($B2521,"9","0"))=$B2521),1,0)),"")</f>
        <v/>
      </c>
      <c r="M2521" s="9">
        <f t="shared" si="79"/>
        <v>0</v>
      </c>
      <c r="N2521" s="36">
        <f>IF(AND(M2521&lt;=PhieuBauCu!$B$13,M2521&gt;=1),1,0)</f>
        <v>0</v>
      </c>
    </row>
    <row r="2522" spans="1:14" ht="28.5" customHeight="1">
      <c r="A2522" s="2">
        <v>2517</v>
      </c>
      <c r="B2522" s="3"/>
      <c r="C2522" s="48" t="str">
        <f t="shared" si="78"/>
        <v/>
      </c>
      <c r="D2522" s="5" t="str">
        <f>IF(PhieuBauCu!$B$2&gt;0,IF(LEN($B2522)=0,"",IF(AND($B2522&gt;0,VALUE(SUBSTITUTE($B2522,"1","0"))=$B2522),1,0)),"")</f>
        <v/>
      </c>
      <c r="E2522" s="5" t="str">
        <f>IF(PhieuBauCu!$B$2&gt;1,IF(LEN($B2522)=0,"",IF(AND($B2522&gt;0,VALUE(SUBSTITUTE($B2522,"2","0"))=$B2522),1,0)),"")</f>
        <v/>
      </c>
      <c r="F2522" s="5" t="str">
        <f>IF(PhieuBauCu!$B$2&gt;2,IF(LEN($B2522)=0,"",IF(AND($B2522&gt;0,VALUE(SUBSTITUTE($B2522,"3","0"))=$B2522),1,0)),"")</f>
        <v/>
      </c>
      <c r="G2522" s="5" t="str">
        <f>IF(PhieuBauCu!$B$2&gt;3,IF(LEN($B2522)=0,"",IF(AND($B2522&gt;0,VALUE(SUBSTITUTE($B2522,"4","0"))=$B2522),1,0)),"")</f>
        <v/>
      </c>
      <c r="H2522" s="5" t="str">
        <f>IF(PhieuBauCu!$B$2&gt;4,IF(LEN($B2522)=0,"",IF(AND($B2522&gt;0,VALUE(SUBSTITUTE($B2522,"5","0"))=$B2522),1,0)),"")</f>
        <v/>
      </c>
      <c r="I2522" s="5" t="str">
        <f>IF(PhieuBauCu!$B$2&gt;5,IF(LEN($B2522)=0,"",IF(AND($B2522&gt;0,VALUE(SUBSTITUTE($B2522,"6","0"))=$B2522),1,0)),"")</f>
        <v/>
      </c>
      <c r="J2522" s="5" t="str">
        <f>IF(PhieuBauCu!$B$2&gt;6,IF(LEN($B2522)=0,"",IF(AND($B2522&gt;0,VALUE(SUBSTITUTE($B2522,"7","0"))=$B2522),1,0)),"")</f>
        <v/>
      </c>
      <c r="K2522" s="5" t="str">
        <f>IF(PhieuBauCu!$B$2&gt;7,IF(LEN($B2522)=0,"",IF(AND($B2522&gt;0,VALUE(SUBSTITUTE($B2522,"8","0"))=$B2522),1,0)),"")</f>
        <v/>
      </c>
      <c r="L2522" s="5" t="str">
        <f>IF(PhieuBauCu!$B$2&gt;8,IF(LEN($B2522)=0,"",IF(AND($B2522&gt;0,VALUE(SUBSTITUTE($B2522,"9","0"))=$B2522),1,0)),"")</f>
        <v/>
      </c>
      <c r="M2522" s="9">
        <f t="shared" si="79"/>
        <v>0</v>
      </c>
      <c r="N2522" s="36">
        <f>IF(AND(M2522&lt;=PhieuBauCu!$B$13,M2522&gt;=1),1,0)</f>
        <v>0</v>
      </c>
    </row>
    <row r="2523" spans="1:14" ht="28.5" customHeight="1">
      <c r="A2523" s="2">
        <v>2518</v>
      </c>
      <c r="B2523" s="3"/>
      <c r="C2523" s="48" t="str">
        <f t="shared" si="78"/>
        <v/>
      </c>
      <c r="D2523" s="5" t="str">
        <f>IF(PhieuBauCu!$B$2&gt;0,IF(LEN($B2523)=0,"",IF(AND($B2523&gt;0,VALUE(SUBSTITUTE($B2523,"1","0"))=$B2523),1,0)),"")</f>
        <v/>
      </c>
      <c r="E2523" s="5" t="str">
        <f>IF(PhieuBauCu!$B$2&gt;1,IF(LEN($B2523)=0,"",IF(AND($B2523&gt;0,VALUE(SUBSTITUTE($B2523,"2","0"))=$B2523),1,0)),"")</f>
        <v/>
      </c>
      <c r="F2523" s="5" t="str">
        <f>IF(PhieuBauCu!$B$2&gt;2,IF(LEN($B2523)=0,"",IF(AND($B2523&gt;0,VALUE(SUBSTITUTE($B2523,"3","0"))=$B2523),1,0)),"")</f>
        <v/>
      </c>
      <c r="G2523" s="5" t="str">
        <f>IF(PhieuBauCu!$B$2&gt;3,IF(LEN($B2523)=0,"",IF(AND($B2523&gt;0,VALUE(SUBSTITUTE($B2523,"4","0"))=$B2523),1,0)),"")</f>
        <v/>
      </c>
      <c r="H2523" s="5" t="str">
        <f>IF(PhieuBauCu!$B$2&gt;4,IF(LEN($B2523)=0,"",IF(AND($B2523&gt;0,VALUE(SUBSTITUTE($B2523,"5","0"))=$B2523),1,0)),"")</f>
        <v/>
      </c>
      <c r="I2523" s="5" t="str">
        <f>IF(PhieuBauCu!$B$2&gt;5,IF(LEN($B2523)=0,"",IF(AND($B2523&gt;0,VALUE(SUBSTITUTE($B2523,"6","0"))=$B2523),1,0)),"")</f>
        <v/>
      </c>
      <c r="J2523" s="5" t="str">
        <f>IF(PhieuBauCu!$B$2&gt;6,IF(LEN($B2523)=0,"",IF(AND($B2523&gt;0,VALUE(SUBSTITUTE($B2523,"7","0"))=$B2523),1,0)),"")</f>
        <v/>
      </c>
      <c r="K2523" s="5" t="str">
        <f>IF(PhieuBauCu!$B$2&gt;7,IF(LEN($B2523)=0,"",IF(AND($B2523&gt;0,VALUE(SUBSTITUTE($B2523,"8","0"))=$B2523),1,0)),"")</f>
        <v/>
      </c>
      <c r="L2523" s="5" t="str">
        <f>IF(PhieuBauCu!$B$2&gt;8,IF(LEN($B2523)=0,"",IF(AND($B2523&gt;0,VALUE(SUBSTITUTE($B2523,"9","0"))=$B2523),1,0)),"")</f>
        <v/>
      </c>
      <c r="M2523" s="9">
        <f t="shared" si="79"/>
        <v>0</v>
      </c>
      <c r="N2523" s="36">
        <f>IF(AND(M2523&lt;=PhieuBauCu!$B$13,M2523&gt;=1),1,0)</f>
        <v>0</v>
      </c>
    </row>
    <row r="2524" spans="1:14" ht="28.5" customHeight="1">
      <c r="A2524" s="2">
        <v>2519</v>
      </c>
      <c r="B2524" s="3"/>
      <c r="C2524" s="48" t="str">
        <f t="shared" si="78"/>
        <v/>
      </c>
      <c r="D2524" s="5" t="str">
        <f>IF(PhieuBauCu!$B$2&gt;0,IF(LEN($B2524)=0,"",IF(AND($B2524&gt;0,VALUE(SUBSTITUTE($B2524,"1","0"))=$B2524),1,0)),"")</f>
        <v/>
      </c>
      <c r="E2524" s="5" t="str">
        <f>IF(PhieuBauCu!$B$2&gt;1,IF(LEN($B2524)=0,"",IF(AND($B2524&gt;0,VALUE(SUBSTITUTE($B2524,"2","0"))=$B2524),1,0)),"")</f>
        <v/>
      </c>
      <c r="F2524" s="5" t="str">
        <f>IF(PhieuBauCu!$B$2&gt;2,IF(LEN($B2524)=0,"",IF(AND($B2524&gt;0,VALUE(SUBSTITUTE($B2524,"3","0"))=$B2524),1,0)),"")</f>
        <v/>
      </c>
      <c r="G2524" s="5" t="str">
        <f>IF(PhieuBauCu!$B$2&gt;3,IF(LEN($B2524)=0,"",IF(AND($B2524&gt;0,VALUE(SUBSTITUTE($B2524,"4","0"))=$B2524),1,0)),"")</f>
        <v/>
      </c>
      <c r="H2524" s="5" t="str">
        <f>IF(PhieuBauCu!$B$2&gt;4,IF(LEN($B2524)=0,"",IF(AND($B2524&gt;0,VALUE(SUBSTITUTE($B2524,"5","0"))=$B2524),1,0)),"")</f>
        <v/>
      </c>
      <c r="I2524" s="5" t="str">
        <f>IF(PhieuBauCu!$B$2&gt;5,IF(LEN($B2524)=0,"",IF(AND($B2524&gt;0,VALUE(SUBSTITUTE($B2524,"6","0"))=$B2524),1,0)),"")</f>
        <v/>
      </c>
      <c r="J2524" s="5" t="str">
        <f>IF(PhieuBauCu!$B$2&gt;6,IF(LEN($B2524)=0,"",IF(AND($B2524&gt;0,VALUE(SUBSTITUTE($B2524,"7","0"))=$B2524),1,0)),"")</f>
        <v/>
      </c>
      <c r="K2524" s="5" t="str">
        <f>IF(PhieuBauCu!$B$2&gt;7,IF(LEN($B2524)=0,"",IF(AND($B2524&gt;0,VALUE(SUBSTITUTE($B2524,"8","0"))=$B2524),1,0)),"")</f>
        <v/>
      </c>
      <c r="L2524" s="5" t="str">
        <f>IF(PhieuBauCu!$B$2&gt;8,IF(LEN($B2524)=0,"",IF(AND($B2524&gt;0,VALUE(SUBSTITUTE($B2524,"9","0"))=$B2524),1,0)),"")</f>
        <v/>
      </c>
      <c r="M2524" s="9">
        <f t="shared" si="79"/>
        <v>0</v>
      </c>
      <c r="N2524" s="36">
        <f>IF(AND(M2524&lt;=PhieuBauCu!$B$13,M2524&gt;=1),1,0)</f>
        <v>0</v>
      </c>
    </row>
    <row r="2525" spans="1:14" ht="28.5" customHeight="1">
      <c r="A2525" s="2">
        <v>2520</v>
      </c>
      <c r="B2525" s="3"/>
      <c r="C2525" s="48" t="str">
        <f t="shared" si="78"/>
        <v/>
      </c>
      <c r="D2525" s="5" t="str">
        <f>IF(PhieuBauCu!$B$2&gt;0,IF(LEN($B2525)=0,"",IF(AND($B2525&gt;0,VALUE(SUBSTITUTE($B2525,"1","0"))=$B2525),1,0)),"")</f>
        <v/>
      </c>
      <c r="E2525" s="5" t="str">
        <f>IF(PhieuBauCu!$B$2&gt;1,IF(LEN($B2525)=0,"",IF(AND($B2525&gt;0,VALUE(SUBSTITUTE($B2525,"2","0"))=$B2525),1,0)),"")</f>
        <v/>
      </c>
      <c r="F2525" s="5" t="str">
        <f>IF(PhieuBauCu!$B$2&gt;2,IF(LEN($B2525)=0,"",IF(AND($B2525&gt;0,VALUE(SUBSTITUTE($B2525,"3","0"))=$B2525),1,0)),"")</f>
        <v/>
      </c>
      <c r="G2525" s="5" t="str">
        <f>IF(PhieuBauCu!$B$2&gt;3,IF(LEN($B2525)=0,"",IF(AND($B2525&gt;0,VALUE(SUBSTITUTE($B2525,"4","0"))=$B2525),1,0)),"")</f>
        <v/>
      </c>
      <c r="H2525" s="5" t="str">
        <f>IF(PhieuBauCu!$B$2&gt;4,IF(LEN($B2525)=0,"",IF(AND($B2525&gt;0,VALUE(SUBSTITUTE($B2525,"5","0"))=$B2525),1,0)),"")</f>
        <v/>
      </c>
      <c r="I2525" s="5" t="str">
        <f>IF(PhieuBauCu!$B$2&gt;5,IF(LEN($B2525)=0,"",IF(AND($B2525&gt;0,VALUE(SUBSTITUTE($B2525,"6","0"))=$B2525),1,0)),"")</f>
        <v/>
      </c>
      <c r="J2525" s="5" t="str">
        <f>IF(PhieuBauCu!$B$2&gt;6,IF(LEN($B2525)=0,"",IF(AND($B2525&gt;0,VALUE(SUBSTITUTE($B2525,"7","0"))=$B2525),1,0)),"")</f>
        <v/>
      </c>
      <c r="K2525" s="5" t="str">
        <f>IF(PhieuBauCu!$B$2&gt;7,IF(LEN($B2525)=0,"",IF(AND($B2525&gt;0,VALUE(SUBSTITUTE($B2525,"8","0"))=$B2525),1,0)),"")</f>
        <v/>
      </c>
      <c r="L2525" s="5" t="str">
        <f>IF(PhieuBauCu!$B$2&gt;8,IF(LEN($B2525)=0,"",IF(AND($B2525&gt;0,VALUE(SUBSTITUTE($B2525,"9","0"))=$B2525),1,0)),"")</f>
        <v/>
      </c>
      <c r="M2525" s="9">
        <f t="shared" si="79"/>
        <v>0</v>
      </c>
      <c r="N2525" s="36">
        <f>IF(AND(M2525&lt;=PhieuBauCu!$B$13,M2525&gt;=1),1,0)</f>
        <v>0</v>
      </c>
    </row>
    <row r="2526" spans="1:14" ht="28.5" customHeight="1">
      <c r="A2526" s="2">
        <v>2521</v>
      </c>
      <c r="B2526" s="3"/>
      <c r="C2526" s="48" t="str">
        <f t="shared" si="78"/>
        <v/>
      </c>
      <c r="D2526" s="5" t="str">
        <f>IF(PhieuBauCu!$B$2&gt;0,IF(LEN($B2526)=0,"",IF(AND($B2526&gt;0,VALUE(SUBSTITUTE($B2526,"1","0"))=$B2526),1,0)),"")</f>
        <v/>
      </c>
      <c r="E2526" s="5" t="str">
        <f>IF(PhieuBauCu!$B$2&gt;1,IF(LEN($B2526)=0,"",IF(AND($B2526&gt;0,VALUE(SUBSTITUTE($B2526,"2","0"))=$B2526),1,0)),"")</f>
        <v/>
      </c>
      <c r="F2526" s="5" t="str">
        <f>IF(PhieuBauCu!$B$2&gt;2,IF(LEN($B2526)=0,"",IF(AND($B2526&gt;0,VALUE(SUBSTITUTE($B2526,"3","0"))=$B2526),1,0)),"")</f>
        <v/>
      </c>
      <c r="G2526" s="5" t="str">
        <f>IF(PhieuBauCu!$B$2&gt;3,IF(LEN($B2526)=0,"",IF(AND($B2526&gt;0,VALUE(SUBSTITUTE($B2526,"4","0"))=$B2526),1,0)),"")</f>
        <v/>
      </c>
      <c r="H2526" s="5" t="str">
        <f>IF(PhieuBauCu!$B$2&gt;4,IF(LEN($B2526)=0,"",IF(AND($B2526&gt;0,VALUE(SUBSTITUTE($B2526,"5","0"))=$B2526),1,0)),"")</f>
        <v/>
      </c>
      <c r="I2526" s="5" t="str">
        <f>IF(PhieuBauCu!$B$2&gt;5,IF(LEN($B2526)=0,"",IF(AND($B2526&gt;0,VALUE(SUBSTITUTE($B2526,"6","0"))=$B2526),1,0)),"")</f>
        <v/>
      </c>
      <c r="J2526" s="5" t="str">
        <f>IF(PhieuBauCu!$B$2&gt;6,IF(LEN($B2526)=0,"",IF(AND($B2526&gt;0,VALUE(SUBSTITUTE($B2526,"7","0"))=$B2526),1,0)),"")</f>
        <v/>
      </c>
      <c r="K2526" s="5" t="str">
        <f>IF(PhieuBauCu!$B$2&gt;7,IF(LEN($B2526)=0,"",IF(AND($B2526&gt;0,VALUE(SUBSTITUTE($B2526,"8","0"))=$B2526),1,0)),"")</f>
        <v/>
      </c>
      <c r="L2526" s="5" t="str">
        <f>IF(PhieuBauCu!$B$2&gt;8,IF(LEN($B2526)=0,"",IF(AND($B2526&gt;0,VALUE(SUBSTITUTE($B2526,"9","0"))=$B2526),1,0)),"")</f>
        <v/>
      </c>
      <c r="M2526" s="9">
        <f t="shared" si="79"/>
        <v>0</v>
      </c>
      <c r="N2526" s="36">
        <f>IF(AND(M2526&lt;=PhieuBauCu!$B$13,M2526&gt;=1),1,0)</f>
        <v>0</v>
      </c>
    </row>
    <row r="2527" spans="1:14" ht="28.5" customHeight="1">
      <c r="A2527" s="2">
        <v>2522</v>
      </c>
      <c r="B2527" s="3"/>
      <c r="C2527" s="48" t="str">
        <f t="shared" si="78"/>
        <v/>
      </c>
      <c r="D2527" s="5" t="str">
        <f>IF(PhieuBauCu!$B$2&gt;0,IF(LEN($B2527)=0,"",IF(AND($B2527&gt;0,VALUE(SUBSTITUTE($B2527,"1","0"))=$B2527),1,0)),"")</f>
        <v/>
      </c>
      <c r="E2527" s="5" t="str">
        <f>IF(PhieuBauCu!$B$2&gt;1,IF(LEN($B2527)=0,"",IF(AND($B2527&gt;0,VALUE(SUBSTITUTE($B2527,"2","0"))=$B2527),1,0)),"")</f>
        <v/>
      </c>
      <c r="F2527" s="5" t="str">
        <f>IF(PhieuBauCu!$B$2&gt;2,IF(LEN($B2527)=0,"",IF(AND($B2527&gt;0,VALUE(SUBSTITUTE($B2527,"3","0"))=$B2527),1,0)),"")</f>
        <v/>
      </c>
      <c r="G2527" s="5" t="str">
        <f>IF(PhieuBauCu!$B$2&gt;3,IF(LEN($B2527)=0,"",IF(AND($B2527&gt;0,VALUE(SUBSTITUTE($B2527,"4","0"))=$B2527),1,0)),"")</f>
        <v/>
      </c>
      <c r="H2527" s="5" t="str">
        <f>IF(PhieuBauCu!$B$2&gt;4,IF(LEN($B2527)=0,"",IF(AND($B2527&gt;0,VALUE(SUBSTITUTE($B2527,"5","0"))=$B2527),1,0)),"")</f>
        <v/>
      </c>
      <c r="I2527" s="5" t="str">
        <f>IF(PhieuBauCu!$B$2&gt;5,IF(LEN($B2527)=0,"",IF(AND($B2527&gt;0,VALUE(SUBSTITUTE($B2527,"6","0"))=$B2527),1,0)),"")</f>
        <v/>
      </c>
      <c r="J2527" s="5" t="str">
        <f>IF(PhieuBauCu!$B$2&gt;6,IF(LEN($B2527)=0,"",IF(AND($B2527&gt;0,VALUE(SUBSTITUTE($B2527,"7","0"))=$B2527),1,0)),"")</f>
        <v/>
      </c>
      <c r="K2527" s="5" t="str">
        <f>IF(PhieuBauCu!$B$2&gt;7,IF(LEN($B2527)=0,"",IF(AND($B2527&gt;0,VALUE(SUBSTITUTE($B2527,"8","0"))=$B2527),1,0)),"")</f>
        <v/>
      </c>
      <c r="L2527" s="5" t="str">
        <f>IF(PhieuBauCu!$B$2&gt;8,IF(LEN($B2527)=0,"",IF(AND($B2527&gt;0,VALUE(SUBSTITUTE($B2527,"9","0"))=$B2527),1,0)),"")</f>
        <v/>
      </c>
      <c r="M2527" s="9">
        <f t="shared" si="79"/>
        <v>0</v>
      </c>
      <c r="N2527" s="36">
        <f>IF(AND(M2527&lt;=PhieuBauCu!$B$13,M2527&gt;=1),1,0)</f>
        <v>0</v>
      </c>
    </row>
    <row r="2528" spans="1:14" ht="28.5" customHeight="1">
      <c r="A2528" s="2">
        <v>2523</v>
      </c>
      <c r="B2528" s="3"/>
      <c r="C2528" s="48" t="str">
        <f t="shared" si="78"/>
        <v/>
      </c>
      <c r="D2528" s="5" t="str">
        <f>IF(PhieuBauCu!$B$2&gt;0,IF(LEN($B2528)=0,"",IF(AND($B2528&gt;0,VALUE(SUBSTITUTE($B2528,"1","0"))=$B2528),1,0)),"")</f>
        <v/>
      </c>
      <c r="E2528" s="5" t="str">
        <f>IF(PhieuBauCu!$B$2&gt;1,IF(LEN($B2528)=0,"",IF(AND($B2528&gt;0,VALUE(SUBSTITUTE($B2528,"2","0"))=$B2528),1,0)),"")</f>
        <v/>
      </c>
      <c r="F2528" s="5" t="str">
        <f>IF(PhieuBauCu!$B$2&gt;2,IF(LEN($B2528)=0,"",IF(AND($B2528&gt;0,VALUE(SUBSTITUTE($B2528,"3","0"))=$B2528),1,0)),"")</f>
        <v/>
      </c>
      <c r="G2528" s="5" t="str">
        <f>IF(PhieuBauCu!$B$2&gt;3,IF(LEN($B2528)=0,"",IF(AND($B2528&gt;0,VALUE(SUBSTITUTE($B2528,"4","0"))=$B2528),1,0)),"")</f>
        <v/>
      </c>
      <c r="H2528" s="5" t="str">
        <f>IF(PhieuBauCu!$B$2&gt;4,IF(LEN($B2528)=0,"",IF(AND($B2528&gt;0,VALUE(SUBSTITUTE($B2528,"5","0"))=$B2528),1,0)),"")</f>
        <v/>
      </c>
      <c r="I2528" s="5" t="str">
        <f>IF(PhieuBauCu!$B$2&gt;5,IF(LEN($B2528)=0,"",IF(AND($B2528&gt;0,VALUE(SUBSTITUTE($B2528,"6","0"))=$B2528),1,0)),"")</f>
        <v/>
      </c>
      <c r="J2528" s="5" t="str">
        <f>IF(PhieuBauCu!$B$2&gt;6,IF(LEN($B2528)=0,"",IF(AND($B2528&gt;0,VALUE(SUBSTITUTE($B2528,"7","0"))=$B2528),1,0)),"")</f>
        <v/>
      </c>
      <c r="K2528" s="5" t="str">
        <f>IF(PhieuBauCu!$B$2&gt;7,IF(LEN($B2528)=0,"",IF(AND($B2528&gt;0,VALUE(SUBSTITUTE($B2528,"8","0"))=$B2528),1,0)),"")</f>
        <v/>
      </c>
      <c r="L2528" s="5" t="str">
        <f>IF(PhieuBauCu!$B$2&gt;8,IF(LEN($B2528)=0,"",IF(AND($B2528&gt;0,VALUE(SUBSTITUTE($B2528,"9","0"))=$B2528),1,0)),"")</f>
        <v/>
      </c>
      <c r="M2528" s="9">
        <f t="shared" si="79"/>
        <v>0</v>
      </c>
      <c r="N2528" s="36">
        <f>IF(AND(M2528&lt;=PhieuBauCu!$B$13,M2528&gt;=1),1,0)</f>
        <v>0</v>
      </c>
    </row>
    <row r="2529" spans="1:14" ht="28.5" customHeight="1">
      <c r="A2529" s="2">
        <v>2524</v>
      </c>
      <c r="B2529" s="3"/>
      <c r="C2529" s="48" t="str">
        <f t="shared" si="78"/>
        <v/>
      </c>
      <c r="D2529" s="5" t="str">
        <f>IF(PhieuBauCu!$B$2&gt;0,IF(LEN($B2529)=0,"",IF(AND($B2529&gt;0,VALUE(SUBSTITUTE($B2529,"1","0"))=$B2529),1,0)),"")</f>
        <v/>
      </c>
      <c r="E2529" s="5" t="str">
        <f>IF(PhieuBauCu!$B$2&gt;1,IF(LEN($B2529)=0,"",IF(AND($B2529&gt;0,VALUE(SUBSTITUTE($B2529,"2","0"))=$B2529),1,0)),"")</f>
        <v/>
      </c>
      <c r="F2529" s="5" t="str">
        <f>IF(PhieuBauCu!$B$2&gt;2,IF(LEN($B2529)=0,"",IF(AND($B2529&gt;0,VALUE(SUBSTITUTE($B2529,"3","0"))=$B2529),1,0)),"")</f>
        <v/>
      </c>
      <c r="G2529" s="5" t="str">
        <f>IF(PhieuBauCu!$B$2&gt;3,IF(LEN($B2529)=0,"",IF(AND($B2529&gt;0,VALUE(SUBSTITUTE($B2529,"4","0"))=$B2529),1,0)),"")</f>
        <v/>
      </c>
      <c r="H2529" s="5" t="str">
        <f>IF(PhieuBauCu!$B$2&gt;4,IF(LEN($B2529)=0,"",IF(AND($B2529&gt;0,VALUE(SUBSTITUTE($B2529,"5","0"))=$B2529),1,0)),"")</f>
        <v/>
      </c>
      <c r="I2529" s="5" t="str">
        <f>IF(PhieuBauCu!$B$2&gt;5,IF(LEN($B2529)=0,"",IF(AND($B2529&gt;0,VALUE(SUBSTITUTE($B2529,"6","0"))=$B2529),1,0)),"")</f>
        <v/>
      </c>
      <c r="J2529" s="5" t="str">
        <f>IF(PhieuBauCu!$B$2&gt;6,IF(LEN($B2529)=0,"",IF(AND($B2529&gt;0,VALUE(SUBSTITUTE($B2529,"7","0"))=$B2529),1,0)),"")</f>
        <v/>
      </c>
      <c r="K2529" s="5" t="str">
        <f>IF(PhieuBauCu!$B$2&gt;7,IF(LEN($B2529)=0,"",IF(AND($B2529&gt;0,VALUE(SUBSTITUTE($B2529,"8","0"))=$B2529),1,0)),"")</f>
        <v/>
      </c>
      <c r="L2529" s="5" t="str">
        <f>IF(PhieuBauCu!$B$2&gt;8,IF(LEN($B2529)=0,"",IF(AND($B2529&gt;0,VALUE(SUBSTITUTE($B2529,"9","0"))=$B2529),1,0)),"")</f>
        <v/>
      </c>
      <c r="M2529" s="9">
        <f t="shared" si="79"/>
        <v>0</v>
      </c>
      <c r="N2529" s="36">
        <f>IF(AND(M2529&lt;=PhieuBauCu!$B$13,M2529&gt;=1),1,0)</f>
        <v>0</v>
      </c>
    </row>
    <row r="2530" spans="1:14" ht="28.5" customHeight="1">
      <c r="A2530" s="2">
        <v>2525</v>
      </c>
      <c r="B2530" s="3"/>
      <c r="C2530" s="48" t="str">
        <f t="shared" si="78"/>
        <v/>
      </c>
      <c r="D2530" s="5" t="str">
        <f>IF(PhieuBauCu!$B$2&gt;0,IF(LEN($B2530)=0,"",IF(AND($B2530&gt;0,VALUE(SUBSTITUTE($B2530,"1","0"))=$B2530),1,0)),"")</f>
        <v/>
      </c>
      <c r="E2530" s="5" t="str">
        <f>IF(PhieuBauCu!$B$2&gt;1,IF(LEN($B2530)=0,"",IF(AND($B2530&gt;0,VALUE(SUBSTITUTE($B2530,"2","0"))=$B2530),1,0)),"")</f>
        <v/>
      </c>
      <c r="F2530" s="5" t="str">
        <f>IF(PhieuBauCu!$B$2&gt;2,IF(LEN($B2530)=0,"",IF(AND($B2530&gt;0,VALUE(SUBSTITUTE($B2530,"3","0"))=$B2530),1,0)),"")</f>
        <v/>
      </c>
      <c r="G2530" s="5" t="str">
        <f>IF(PhieuBauCu!$B$2&gt;3,IF(LEN($B2530)=0,"",IF(AND($B2530&gt;0,VALUE(SUBSTITUTE($B2530,"4","0"))=$B2530),1,0)),"")</f>
        <v/>
      </c>
      <c r="H2530" s="5" t="str">
        <f>IF(PhieuBauCu!$B$2&gt;4,IF(LEN($B2530)=0,"",IF(AND($B2530&gt;0,VALUE(SUBSTITUTE($B2530,"5","0"))=$B2530),1,0)),"")</f>
        <v/>
      </c>
      <c r="I2530" s="5" t="str">
        <f>IF(PhieuBauCu!$B$2&gt;5,IF(LEN($B2530)=0,"",IF(AND($B2530&gt;0,VALUE(SUBSTITUTE($B2530,"6","0"))=$B2530),1,0)),"")</f>
        <v/>
      </c>
      <c r="J2530" s="5" t="str">
        <f>IF(PhieuBauCu!$B$2&gt;6,IF(LEN($B2530)=0,"",IF(AND($B2530&gt;0,VALUE(SUBSTITUTE($B2530,"7","0"))=$B2530),1,0)),"")</f>
        <v/>
      </c>
      <c r="K2530" s="5" t="str">
        <f>IF(PhieuBauCu!$B$2&gt;7,IF(LEN($B2530)=0,"",IF(AND($B2530&gt;0,VALUE(SUBSTITUTE($B2530,"8","0"))=$B2530),1,0)),"")</f>
        <v/>
      </c>
      <c r="L2530" s="5" t="str">
        <f>IF(PhieuBauCu!$B$2&gt;8,IF(LEN($B2530)=0,"",IF(AND($B2530&gt;0,VALUE(SUBSTITUTE($B2530,"9","0"))=$B2530),1,0)),"")</f>
        <v/>
      </c>
      <c r="M2530" s="9">
        <f t="shared" si="79"/>
        <v>0</v>
      </c>
      <c r="N2530" s="36">
        <f>IF(AND(M2530&lt;=PhieuBauCu!$B$13,M2530&gt;=1),1,0)</f>
        <v>0</v>
      </c>
    </row>
    <row r="2531" spans="1:14" ht="28.5" customHeight="1">
      <c r="A2531" s="2">
        <v>2526</v>
      </c>
      <c r="B2531" s="3"/>
      <c r="C2531" s="48" t="str">
        <f t="shared" si="78"/>
        <v/>
      </c>
      <c r="D2531" s="5" t="str">
        <f>IF(PhieuBauCu!$B$2&gt;0,IF(LEN($B2531)=0,"",IF(AND($B2531&gt;0,VALUE(SUBSTITUTE($B2531,"1","0"))=$B2531),1,0)),"")</f>
        <v/>
      </c>
      <c r="E2531" s="5" t="str">
        <f>IF(PhieuBauCu!$B$2&gt;1,IF(LEN($B2531)=0,"",IF(AND($B2531&gt;0,VALUE(SUBSTITUTE($B2531,"2","0"))=$B2531),1,0)),"")</f>
        <v/>
      </c>
      <c r="F2531" s="5" t="str">
        <f>IF(PhieuBauCu!$B$2&gt;2,IF(LEN($B2531)=0,"",IF(AND($B2531&gt;0,VALUE(SUBSTITUTE($B2531,"3","0"))=$B2531),1,0)),"")</f>
        <v/>
      </c>
      <c r="G2531" s="5" t="str">
        <f>IF(PhieuBauCu!$B$2&gt;3,IF(LEN($B2531)=0,"",IF(AND($B2531&gt;0,VALUE(SUBSTITUTE($B2531,"4","0"))=$B2531),1,0)),"")</f>
        <v/>
      </c>
      <c r="H2531" s="5" t="str">
        <f>IF(PhieuBauCu!$B$2&gt;4,IF(LEN($B2531)=0,"",IF(AND($B2531&gt;0,VALUE(SUBSTITUTE($B2531,"5","0"))=$B2531),1,0)),"")</f>
        <v/>
      </c>
      <c r="I2531" s="5" t="str">
        <f>IF(PhieuBauCu!$B$2&gt;5,IF(LEN($B2531)=0,"",IF(AND($B2531&gt;0,VALUE(SUBSTITUTE($B2531,"6","0"))=$B2531),1,0)),"")</f>
        <v/>
      </c>
      <c r="J2531" s="5" t="str">
        <f>IF(PhieuBauCu!$B$2&gt;6,IF(LEN($B2531)=0,"",IF(AND($B2531&gt;0,VALUE(SUBSTITUTE($B2531,"7","0"))=$B2531),1,0)),"")</f>
        <v/>
      </c>
      <c r="K2531" s="5" t="str">
        <f>IF(PhieuBauCu!$B$2&gt;7,IF(LEN($B2531)=0,"",IF(AND($B2531&gt;0,VALUE(SUBSTITUTE($B2531,"8","0"))=$B2531),1,0)),"")</f>
        <v/>
      </c>
      <c r="L2531" s="5" t="str">
        <f>IF(PhieuBauCu!$B$2&gt;8,IF(LEN($B2531)=0,"",IF(AND($B2531&gt;0,VALUE(SUBSTITUTE($B2531,"9","0"))=$B2531),1,0)),"")</f>
        <v/>
      </c>
      <c r="M2531" s="9">
        <f t="shared" si="79"/>
        <v>0</v>
      </c>
      <c r="N2531" s="36">
        <f>IF(AND(M2531&lt;=PhieuBauCu!$B$13,M2531&gt;=1),1,0)</f>
        <v>0</v>
      </c>
    </row>
    <row r="2532" spans="1:14" ht="28.5" customHeight="1">
      <c r="A2532" s="2">
        <v>2527</v>
      </c>
      <c r="B2532" s="3"/>
      <c r="C2532" s="48" t="str">
        <f t="shared" si="78"/>
        <v/>
      </c>
      <c r="D2532" s="5" t="str">
        <f>IF(PhieuBauCu!$B$2&gt;0,IF(LEN($B2532)=0,"",IF(AND($B2532&gt;0,VALUE(SUBSTITUTE($B2532,"1","0"))=$B2532),1,0)),"")</f>
        <v/>
      </c>
      <c r="E2532" s="5" t="str">
        <f>IF(PhieuBauCu!$B$2&gt;1,IF(LEN($B2532)=0,"",IF(AND($B2532&gt;0,VALUE(SUBSTITUTE($B2532,"2","0"))=$B2532),1,0)),"")</f>
        <v/>
      </c>
      <c r="F2532" s="5" t="str">
        <f>IF(PhieuBauCu!$B$2&gt;2,IF(LEN($B2532)=0,"",IF(AND($B2532&gt;0,VALUE(SUBSTITUTE($B2532,"3","0"))=$B2532),1,0)),"")</f>
        <v/>
      </c>
      <c r="G2532" s="5" t="str">
        <f>IF(PhieuBauCu!$B$2&gt;3,IF(LEN($B2532)=0,"",IF(AND($B2532&gt;0,VALUE(SUBSTITUTE($B2532,"4","0"))=$B2532),1,0)),"")</f>
        <v/>
      </c>
      <c r="H2532" s="5" t="str">
        <f>IF(PhieuBauCu!$B$2&gt;4,IF(LEN($B2532)=0,"",IF(AND($B2532&gt;0,VALUE(SUBSTITUTE($B2532,"5","0"))=$B2532),1,0)),"")</f>
        <v/>
      </c>
      <c r="I2532" s="5" t="str">
        <f>IF(PhieuBauCu!$B$2&gt;5,IF(LEN($B2532)=0,"",IF(AND($B2532&gt;0,VALUE(SUBSTITUTE($B2532,"6","0"))=$B2532),1,0)),"")</f>
        <v/>
      </c>
      <c r="J2532" s="5" t="str">
        <f>IF(PhieuBauCu!$B$2&gt;6,IF(LEN($B2532)=0,"",IF(AND($B2532&gt;0,VALUE(SUBSTITUTE($B2532,"7","0"))=$B2532),1,0)),"")</f>
        <v/>
      </c>
      <c r="K2532" s="5" t="str">
        <f>IF(PhieuBauCu!$B$2&gt;7,IF(LEN($B2532)=0,"",IF(AND($B2532&gt;0,VALUE(SUBSTITUTE($B2532,"8","0"))=$B2532),1,0)),"")</f>
        <v/>
      </c>
      <c r="L2532" s="5" t="str">
        <f>IF(PhieuBauCu!$B$2&gt;8,IF(LEN($B2532)=0,"",IF(AND($B2532&gt;0,VALUE(SUBSTITUTE($B2532,"9","0"))=$B2532),1,0)),"")</f>
        <v/>
      </c>
      <c r="M2532" s="9">
        <f t="shared" si="79"/>
        <v>0</v>
      </c>
      <c r="N2532" s="36">
        <f>IF(AND(M2532&lt;=PhieuBauCu!$B$13,M2532&gt;=1),1,0)</f>
        <v>0</v>
      </c>
    </row>
    <row r="2533" spans="1:14" ht="28.5" customHeight="1">
      <c r="A2533" s="2">
        <v>2528</v>
      </c>
      <c r="B2533" s="3"/>
      <c r="C2533" s="48" t="str">
        <f t="shared" si="78"/>
        <v/>
      </c>
      <c r="D2533" s="5" t="str">
        <f>IF(PhieuBauCu!$B$2&gt;0,IF(LEN($B2533)=0,"",IF(AND($B2533&gt;0,VALUE(SUBSTITUTE($B2533,"1","0"))=$B2533),1,0)),"")</f>
        <v/>
      </c>
      <c r="E2533" s="5" t="str">
        <f>IF(PhieuBauCu!$B$2&gt;1,IF(LEN($B2533)=0,"",IF(AND($B2533&gt;0,VALUE(SUBSTITUTE($B2533,"2","0"))=$B2533),1,0)),"")</f>
        <v/>
      </c>
      <c r="F2533" s="5" t="str">
        <f>IF(PhieuBauCu!$B$2&gt;2,IF(LEN($B2533)=0,"",IF(AND($B2533&gt;0,VALUE(SUBSTITUTE($B2533,"3","0"))=$B2533),1,0)),"")</f>
        <v/>
      </c>
      <c r="G2533" s="5" t="str">
        <f>IF(PhieuBauCu!$B$2&gt;3,IF(LEN($B2533)=0,"",IF(AND($B2533&gt;0,VALUE(SUBSTITUTE($B2533,"4","0"))=$B2533),1,0)),"")</f>
        <v/>
      </c>
      <c r="H2533" s="5" t="str">
        <f>IF(PhieuBauCu!$B$2&gt;4,IF(LEN($B2533)=0,"",IF(AND($B2533&gt;0,VALUE(SUBSTITUTE($B2533,"5","0"))=$B2533),1,0)),"")</f>
        <v/>
      </c>
      <c r="I2533" s="5" t="str">
        <f>IF(PhieuBauCu!$B$2&gt;5,IF(LEN($B2533)=0,"",IF(AND($B2533&gt;0,VALUE(SUBSTITUTE($B2533,"6","0"))=$B2533),1,0)),"")</f>
        <v/>
      </c>
      <c r="J2533" s="5" t="str">
        <f>IF(PhieuBauCu!$B$2&gt;6,IF(LEN($B2533)=0,"",IF(AND($B2533&gt;0,VALUE(SUBSTITUTE($B2533,"7","0"))=$B2533),1,0)),"")</f>
        <v/>
      </c>
      <c r="K2533" s="5" t="str">
        <f>IF(PhieuBauCu!$B$2&gt;7,IF(LEN($B2533)=0,"",IF(AND($B2533&gt;0,VALUE(SUBSTITUTE($B2533,"8","0"))=$B2533),1,0)),"")</f>
        <v/>
      </c>
      <c r="L2533" s="5" t="str">
        <f>IF(PhieuBauCu!$B$2&gt;8,IF(LEN($B2533)=0,"",IF(AND($B2533&gt;0,VALUE(SUBSTITUTE($B2533,"9","0"))=$B2533),1,0)),"")</f>
        <v/>
      </c>
      <c r="M2533" s="9">
        <f t="shared" si="79"/>
        <v>0</v>
      </c>
      <c r="N2533" s="36">
        <f>IF(AND(M2533&lt;=PhieuBauCu!$B$13,M2533&gt;=1),1,0)</f>
        <v>0</v>
      </c>
    </row>
    <row r="2534" spans="1:14" ht="28.5" customHeight="1">
      <c r="A2534" s="2">
        <v>2529</v>
      </c>
      <c r="B2534" s="3"/>
      <c r="C2534" s="48" t="str">
        <f t="shared" si="78"/>
        <v/>
      </c>
      <c r="D2534" s="5" t="str">
        <f>IF(PhieuBauCu!$B$2&gt;0,IF(LEN($B2534)=0,"",IF(AND($B2534&gt;0,VALUE(SUBSTITUTE($B2534,"1","0"))=$B2534),1,0)),"")</f>
        <v/>
      </c>
      <c r="E2534" s="5" t="str">
        <f>IF(PhieuBauCu!$B$2&gt;1,IF(LEN($B2534)=0,"",IF(AND($B2534&gt;0,VALUE(SUBSTITUTE($B2534,"2","0"))=$B2534),1,0)),"")</f>
        <v/>
      </c>
      <c r="F2534" s="5" t="str">
        <f>IF(PhieuBauCu!$B$2&gt;2,IF(LEN($B2534)=0,"",IF(AND($B2534&gt;0,VALUE(SUBSTITUTE($B2534,"3","0"))=$B2534),1,0)),"")</f>
        <v/>
      </c>
      <c r="G2534" s="5" t="str">
        <f>IF(PhieuBauCu!$B$2&gt;3,IF(LEN($B2534)=0,"",IF(AND($B2534&gt;0,VALUE(SUBSTITUTE($B2534,"4","0"))=$B2534),1,0)),"")</f>
        <v/>
      </c>
      <c r="H2534" s="5" t="str">
        <f>IF(PhieuBauCu!$B$2&gt;4,IF(LEN($B2534)=0,"",IF(AND($B2534&gt;0,VALUE(SUBSTITUTE($B2534,"5","0"))=$B2534),1,0)),"")</f>
        <v/>
      </c>
      <c r="I2534" s="5" t="str">
        <f>IF(PhieuBauCu!$B$2&gt;5,IF(LEN($B2534)=0,"",IF(AND($B2534&gt;0,VALUE(SUBSTITUTE($B2534,"6","0"))=$B2534),1,0)),"")</f>
        <v/>
      </c>
      <c r="J2534" s="5" t="str">
        <f>IF(PhieuBauCu!$B$2&gt;6,IF(LEN($B2534)=0,"",IF(AND($B2534&gt;0,VALUE(SUBSTITUTE($B2534,"7","0"))=$B2534),1,0)),"")</f>
        <v/>
      </c>
      <c r="K2534" s="5" t="str">
        <f>IF(PhieuBauCu!$B$2&gt;7,IF(LEN($B2534)=0,"",IF(AND($B2534&gt;0,VALUE(SUBSTITUTE($B2534,"8","0"))=$B2534),1,0)),"")</f>
        <v/>
      </c>
      <c r="L2534" s="5" t="str">
        <f>IF(PhieuBauCu!$B$2&gt;8,IF(LEN($B2534)=0,"",IF(AND($B2534&gt;0,VALUE(SUBSTITUTE($B2534,"9","0"))=$B2534),1,0)),"")</f>
        <v/>
      </c>
      <c r="M2534" s="9">
        <f t="shared" si="79"/>
        <v>0</v>
      </c>
      <c r="N2534" s="36">
        <f>IF(AND(M2534&lt;=PhieuBauCu!$B$13,M2534&gt;=1),1,0)</f>
        <v>0</v>
      </c>
    </row>
    <row r="2535" spans="1:14" ht="28.5" customHeight="1">
      <c r="A2535" s="2">
        <v>2530</v>
      </c>
      <c r="B2535" s="3"/>
      <c r="C2535" s="48" t="str">
        <f t="shared" si="78"/>
        <v/>
      </c>
      <c r="D2535" s="5" t="str">
        <f>IF(PhieuBauCu!$B$2&gt;0,IF(LEN($B2535)=0,"",IF(AND($B2535&gt;0,VALUE(SUBSTITUTE($B2535,"1","0"))=$B2535),1,0)),"")</f>
        <v/>
      </c>
      <c r="E2535" s="5" t="str">
        <f>IF(PhieuBauCu!$B$2&gt;1,IF(LEN($B2535)=0,"",IF(AND($B2535&gt;0,VALUE(SUBSTITUTE($B2535,"2","0"))=$B2535),1,0)),"")</f>
        <v/>
      </c>
      <c r="F2535" s="5" t="str">
        <f>IF(PhieuBauCu!$B$2&gt;2,IF(LEN($B2535)=0,"",IF(AND($B2535&gt;0,VALUE(SUBSTITUTE($B2535,"3","0"))=$B2535),1,0)),"")</f>
        <v/>
      </c>
      <c r="G2535" s="5" t="str">
        <f>IF(PhieuBauCu!$B$2&gt;3,IF(LEN($B2535)=0,"",IF(AND($B2535&gt;0,VALUE(SUBSTITUTE($B2535,"4","0"))=$B2535),1,0)),"")</f>
        <v/>
      </c>
      <c r="H2535" s="5" t="str">
        <f>IF(PhieuBauCu!$B$2&gt;4,IF(LEN($B2535)=0,"",IF(AND($B2535&gt;0,VALUE(SUBSTITUTE($B2535,"5","0"))=$B2535),1,0)),"")</f>
        <v/>
      </c>
      <c r="I2535" s="5" t="str">
        <f>IF(PhieuBauCu!$B$2&gt;5,IF(LEN($B2535)=0,"",IF(AND($B2535&gt;0,VALUE(SUBSTITUTE($B2535,"6","0"))=$B2535),1,0)),"")</f>
        <v/>
      </c>
      <c r="J2535" s="5" t="str">
        <f>IF(PhieuBauCu!$B$2&gt;6,IF(LEN($B2535)=0,"",IF(AND($B2535&gt;0,VALUE(SUBSTITUTE($B2535,"7","0"))=$B2535),1,0)),"")</f>
        <v/>
      </c>
      <c r="K2535" s="5" t="str">
        <f>IF(PhieuBauCu!$B$2&gt;7,IF(LEN($B2535)=0,"",IF(AND($B2535&gt;0,VALUE(SUBSTITUTE($B2535,"8","0"))=$B2535),1,0)),"")</f>
        <v/>
      </c>
      <c r="L2535" s="5" t="str">
        <f>IF(PhieuBauCu!$B$2&gt;8,IF(LEN($B2535)=0,"",IF(AND($B2535&gt;0,VALUE(SUBSTITUTE($B2535,"9","0"))=$B2535),1,0)),"")</f>
        <v/>
      </c>
      <c r="M2535" s="9">
        <f t="shared" si="79"/>
        <v>0</v>
      </c>
      <c r="N2535" s="36">
        <f>IF(AND(M2535&lt;=PhieuBauCu!$B$13,M2535&gt;=1),1,0)</f>
        <v>0</v>
      </c>
    </row>
    <row r="2536" spans="1:14" ht="28.5" customHeight="1">
      <c r="A2536" s="2">
        <v>2531</v>
      </c>
      <c r="B2536" s="3"/>
      <c r="C2536" s="48" t="str">
        <f t="shared" si="78"/>
        <v/>
      </c>
      <c r="D2536" s="5" t="str">
        <f>IF(PhieuBauCu!$B$2&gt;0,IF(LEN($B2536)=0,"",IF(AND($B2536&gt;0,VALUE(SUBSTITUTE($B2536,"1","0"))=$B2536),1,0)),"")</f>
        <v/>
      </c>
      <c r="E2536" s="5" t="str">
        <f>IF(PhieuBauCu!$B$2&gt;1,IF(LEN($B2536)=0,"",IF(AND($B2536&gt;0,VALUE(SUBSTITUTE($B2536,"2","0"))=$B2536),1,0)),"")</f>
        <v/>
      </c>
      <c r="F2536" s="5" t="str">
        <f>IF(PhieuBauCu!$B$2&gt;2,IF(LEN($B2536)=0,"",IF(AND($B2536&gt;0,VALUE(SUBSTITUTE($B2536,"3","0"))=$B2536),1,0)),"")</f>
        <v/>
      </c>
      <c r="G2536" s="5" t="str">
        <f>IF(PhieuBauCu!$B$2&gt;3,IF(LEN($B2536)=0,"",IF(AND($B2536&gt;0,VALUE(SUBSTITUTE($B2536,"4","0"))=$B2536),1,0)),"")</f>
        <v/>
      </c>
      <c r="H2536" s="5" t="str">
        <f>IF(PhieuBauCu!$B$2&gt;4,IF(LEN($B2536)=0,"",IF(AND($B2536&gt;0,VALUE(SUBSTITUTE($B2536,"5","0"))=$B2536),1,0)),"")</f>
        <v/>
      </c>
      <c r="I2536" s="5" t="str">
        <f>IF(PhieuBauCu!$B$2&gt;5,IF(LEN($B2536)=0,"",IF(AND($B2536&gt;0,VALUE(SUBSTITUTE($B2536,"6","0"))=$B2536),1,0)),"")</f>
        <v/>
      </c>
      <c r="J2536" s="5" t="str">
        <f>IF(PhieuBauCu!$B$2&gt;6,IF(LEN($B2536)=0,"",IF(AND($B2536&gt;0,VALUE(SUBSTITUTE($B2536,"7","0"))=$B2536),1,0)),"")</f>
        <v/>
      </c>
      <c r="K2536" s="5" t="str">
        <f>IF(PhieuBauCu!$B$2&gt;7,IF(LEN($B2536)=0,"",IF(AND($B2536&gt;0,VALUE(SUBSTITUTE($B2536,"8","0"))=$B2536),1,0)),"")</f>
        <v/>
      </c>
      <c r="L2536" s="5" t="str">
        <f>IF(PhieuBauCu!$B$2&gt;8,IF(LEN($B2536)=0,"",IF(AND($B2536&gt;0,VALUE(SUBSTITUTE($B2536,"9","0"))=$B2536),1,0)),"")</f>
        <v/>
      </c>
      <c r="M2536" s="9">
        <f t="shared" si="79"/>
        <v>0</v>
      </c>
      <c r="N2536" s="36">
        <f>IF(AND(M2536&lt;=PhieuBauCu!$B$13,M2536&gt;=1),1,0)</f>
        <v>0</v>
      </c>
    </row>
    <row r="2537" spans="1:14" ht="28.5" customHeight="1">
      <c r="A2537" s="2">
        <v>2532</v>
      </c>
      <c r="B2537" s="3"/>
      <c r="C2537" s="48" t="str">
        <f t="shared" si="78"/>
        <v/>
      </c>
      <c r="D2537" s="5" t="str">
        <f>IF(PhieuBauCu!$B$2&gt;0,IF(LEN($B2537)=0,"",IF(AND($B2537&gt;0,VALUE(SUBSTITUTE($B2537,"1","0"))=$B2537),1,0)),"")</f>
        <v/>
      </c>
      <c r="E2537" s="5" t="str">
        <f>IF(PhieuBauCu!$B$2&gt;1,IF(LEN($B2537)=0,"",IF(AND($B2537&gt;0,VALUE(SUBSTITUTE($B2537,"2","0"))=$B2537),1,0)),"")</f>
        <v/>
      </c>
      <c r="F2537" s="5" t="str">
        <f>IF(PhieuBauCu!$B$2&gt;2,IF(LEN($B2537)=0,"",IF(AND($B2537&gt;0,VALUE(SUBSTITUTE($B2537,"3","0"))=$B2537),1,0)),"")</f>
        <v/>
      </c>
      <c r="G2537" s="5" t="str">
        <f>IF(PhieuBauCu!$B$2&gt;3,IF(LEN($B2537)=0,"",IF(AND($B2537&gt;0,VALUE(SUBSTITUTE($B2537,"4","0"))=$B2537),1,0)),"")</f>
        <v/>
      </c>
      <c r="H2537" s="5" t="str">
        <f>IF(PhieuBauCu!$B$2&gt;4,IF(LEN($B2537)=0,"",IF(AND($B2537&gt;0,VALUE(SUBSTITUTE($B2537,"5","0"))=$B2537),1,0)),"")</f>
        <v/>
      </c>
      <c r="I2537" s="5" t="str">
        <f>IF(PhieuBauCu!$B$2&gt;5,IF(LEN($B2537)=0,"",IF(AND($B2537&gt;0,VALUE(SUBSTITUTE($B2537,"6","0"))=$B2537),1,0)),"")</f>
        <v/>
      </c>
      <c r="J2537" s="5" t="str">
        <f>IF(PhieuBauCu!$B$2&gt;6,IF(LEN($B2537)=0,"",IF(AND($B2537&gt;0,VALUE(SUBSTITUTE($B2537,"7","0"))=$B2537),1,0)),"")</f>
        <v/>
      </c>
      <c r="K2537" s="5" t="str">
        <f>IF(PhieuBauCu!$B$2&gt;7,IF(LEN($B2537)=0,"",IF(AND($B2537&gt;0,VALUE(SUBSTITUTE($B2537,"8","0"))=$B2537),1,0)),"")</f>
        <v/>
      </c>
      <c r="L2537" s="5" t="str">
        <f>IF(PhieuBauCu!$B$2&gt;8,IF(LEN($B2537)=0,"",IF(AND($B2537&gt;0,VALUE(SUBSTITUTE($B2537,"9","0"))=$B2537),1,0)),"")</f>
        <v/>
      </c>
      <c r="M2537" s="9">
        <f t="shared" si="79"/>
        <v>0</v>
      </c>
      <c r="N2537" s="36">
        <f>IF(AND(M2537&lt;=PhieuBauCu!$B$13,M2537&gt;=1),1,0)</f>
        <v>0</v>
      </c>
    </row>
    <row r="2538" spans="1:14" ht="28.5" customHeight="1">
      <c r="A2538" s="2">
        <v>2533</v>
      </c>
      <c r="B2538" s="3"/>
      <c r="C2538" s="48" t="str">
        <f t="shared" si="78"/>
        <v/>
      </c>
      <c r="D2538" s="5" t="str">
        <f>IF(PhieuBauCu!$B$2&gt;0,IF(LEN($B2538)=0,"",IF(AND($B2538&gt;0,VALUE(SUBSTITUTE($B2538,"1","0"))=$B2538),1,0)),"")</f>
        <v/>
      </c>
      <c r="E2538" s="5" t="str">
        <f>IF(PhieuBauCu!$B$2&gt;1,IF(LEN($B2538)=0,"",IF(AND($B2538&gt;0,VALUE(SUBSTITUTE($B2538,"2","0"))=$B2538),1,0)),"")</f>
        <v/>
      </c>
      <c r="F2538" s="5" t="str">
        <f>IF(PhieuBauCu!$B$2&gt;2,IF(LEN($B2538)=0,"",IF(AND($B2538&gt;0,VALUE(SUBSTITUTE($B2538,"3","0"))=$B2538),1,0)),"")</f>
        <v/>
      </c>
      <c r="G2538" s="5" t="str">
        <f>IF(PhieuBauCu!$B$2&gt;3,IF(LEN($B2538)=0,"",IF(AND($B2538&gt;0,VALUE(SUBSTITUTE($B2538,"4","0"))=$B2538),1,0)),"")</f>
        <v/>
      </c>
      <c r="H2538" s="5" t="str">
        <f>IF(PhieuBauCu!$B$2&gt;4,IF(LEN($B2538)=0,"",IF(AND($B2538&gt;0,VALUE(SUBSTITUTE($B2538,"5","0"))=$B2538),1,0)),"")</f>
        <v/>
      </c>
      <c r="I2538" s="5" t="str">
        <f>IF(PhieuBauCu!$B$2&gt;5,IF(LEN($B2538)=0,"",IF(AND($B2538&gt;0,VALUE(SUBSTITUTE($B2538,"6","0"))=$B2538),1,0)),"")</f>
        <v/>
      </c>
      <c r="J2538" s="5" t="str">
        <f>IF(PhieuBauCu!$B$2&gt;6,IF(LEN($B2538)=0,"",IF(AND($B2538&gt;0,VALUE(SUBSTITUTE($B2538,"7","0"))=$B2538),1,0)),"")</f>
        <v/>
      </c>
      <c r="K2538" s="5" t="str">
        <f>IF(PhieuBauCu!$B$2&gt;7,IF(LEN($B2538)=0,"",IF(AND($B2538&gt;0,VALUE(SUBSTITUTE($B2538,"8","0"))=$B2538),1,0)),"")</f>
        <v/>
      </c>
      <c r="L2538" s="5" t="str">
        <f>IF(PhieuBauCu!$B$2&gt;8,IF(LEN($B2538)=0,"",IF(AND($B2538&gt;0,VALUE(SUBSTITUTE($B2538,"9","0"))=$B2538),1,0)),"")</f>
        <v/>
      </c>
      <c r="M2538" s="9">
        <f t="shared" si="79"/>
        <v>0</v>
      </c>
      <c r="N2538" s="36">
        <f>IF(AND(M2538&lt;=PhieuBauCu!$B$13,M2538&gt;=1),1,0)</f>
        <v>0</v>
      </c>
    </row>
    <row r="2539" spans="1:14" ht="28.5" customHeight="1">
      <c r="A2539" s="2">
        <v>2534</v>
      </c>
      <c r="B2539" s="3"/>
      <c r="C2539" s="48" t="str">
        <f t="shared" si="78"/>
        <v/>
      </c>
      <c r="D2539" s="5" t="str">
        <f>IF(PhieuBauCu!$B$2&gt;0,IF(LEN($B2539)=0,"",IF(AND($B2539&gt;0,VALUE(SUBSTITUTE($B2539,"1","0"))=$B2539),1,0)),"")</f>
        <v/>
      </c>
      <c r="E2539" s="5" t="str">
        <f>IF(PhieuBauCu!$B$2&gt;1,IF(LEN($B2539)=0,"",IF(AND($B2539&gt;0,VALUE(SUBSTITUTE($B2539,"2","0"))=$B2539),1,0)),"")</f>
        <v/>
      </c>
      <c r="F2539" s="5" t="str">
        <f>IF(PhieuBauCu!$B$2&gt;2,IF(LEN($B2539)=0,"",IF(AND($B2539&gt;0,VALUE(SUBSTITUTE($B2539,"3","0"))=$B2539),1,0)),"")</f>
        <v/>
      </c>
      <c r="G2539" s="5" t="str">
        <f>IF(PhieuBauCu!$B$2&gt;3,IF(LEN($B2539)=0,"",IF(AND($B2539&gt;0,VALUE(SUBSTITUTE($B2539,"4","0"))=$B2539),1,0)),"")</f>
        <v/>
      </c>
      <c r="H2539" s="5" t="str">
        <f>IF(PhieuBauCu!$B$2&gt;4,IF(LEN($B2539)=0,"",IF(AND($B2539&gt;0,VALUE(SUBSTITUTE($B2539,"5","0"))=$B2539),1,0)),"")</f>
        <v/>
      </c>
      <c r="I2539" s="5" t="str">
        <f>IF(PhieuBauCu!$B$2&gt;5,IF(LEN($B2539)=0,"",IF(AND($B2539&gt;0,VALUE(SUBSTITUTE($B2539,"6","0"))=$B2539),1,0)),"")</f>
        <v/>
      </c>
      <c r="J2539" s="5" t="str">
        <f>IF(PhieuBauCu!$B$2&gt;6,IF(LEN($B2539)=0,"",IF(AND($B2539&gt;0,VALUE(SUBSTITUTE($B2539,"7","0"))=$B2539),1,0)),"")</f>
        <v/>
      </c>
      <c r="K2539" s="5" t="str">
        <f>IF(PhieuBauCu!$B$2&gt;7,IF(LEN($B2539)=0,"",IF(AND($B2539&gt;0,VALUE(SUBSTITUTE($B2539,"8","0"))=$B2539),1,0)),"")</f>
        <v/>
      </c>
      <c r="L2539" s="5" t="str">
        <f>IF(PhieuBauCu!$B$2&gt;8,IF(LEN($B2539)=0,"",IF(AND($B2539&gt;0,VALUE(SUBSTITUTE($B2539,"9","0"))=$B2539),1,0)),"")</f>
        <v/>
      </c>
      <c r="M2539" s="9">
        <f t="shared" si="79"/>
        <v>0</v>
      </c>
      <c r="N2539" s="36">
        <f>IF(AND(M2539&lt;=PhieuBauCu!$B$13,M2539&gt;=1),1,0)</f>
        <v>0</v>
      </c>
    </row>
    <row r="2540" spans="1:14" ht="28.5" customHeight="1">
      <c r="A2540" s="2">
        <v>2535</v>
      </c>
      <c r="B2540" s="3"/>
      <c r="C2540" s="48" t="str">
        <f t="shared" si="78"/>
        <v/>
      </c>
      <c r="D2540" s="5" t="str">
        <f>IF(PhieuBauCu!$B$2&gt;0,IF(LEN($B2540)=0,"",IF(AND($B2540&gt;0,VALUE(SUBSTITUTE($B2540,"1","0"))=$B2540),1,0)),"")</f>
        <v/>
      </c>
      <c r="E2540" s="5" t="str">
        <f>IF(PhieuBauCu!$B$2&gt;1,IF(LEN($B2540)=0,"",IF(AND($B2540&gt;0,VALUE(SUBSTITUTE($B2540,"2","0"))=$B2540),1,0)),"")</f>
        <v/>
      </c>
      <c r="F2540" s="5" t="str">
        <f>IF(PhieuBauCu!$B$2&gt;2,IF(LEN($B2540)=0,"",IF(AND($B2540&gt;0,VALUE(SUBSTITUTE($B2540,"3","0"))=$B2540),1,0)),"")</f>
        <v/>
      </c>
      <c r="G2540" s="5" t="str">
        <f>IF(PhieuBauCu!$B$2&gt;3,IF(LEN($B2540)=0,"",IF(AND($B2540&gt;0,VALUE(SUBSTITUTE($B2540,"4","0"))=$B2540),1,0)),"")</f>
        <v/>
      </c>
      <c r="H2540" s="5" t="str">
        <f>IF(PhieuBauCu!$B$2&gt;4,IF(LEN($B2540)=0,"",IF(AND($B2540&gt;0,VALUE(SUBSTITUTE($B2540,"5","0"))=$B2540),1,0)),"")</f>
        <v/>
      </c>
      <c r="I2540" s="5" t="str">
        <f>IF(PhieuBauCu!$B$2&gt;5,IF(LEN($B2540)=0,"",IF(AND($B2540&gt;0,VALUE(SUBSTITUTE($B2540,"6","0"))=$B2540),1,0)),"")</f>
        <v/>
      </c>
      <c r="J2540" s="5" t="str">
        <f>IF(PhieuBauCu!$B$2&gt;6,IF(LEN($B2540)=0,"",IF(AND($B2540&gt;0,VALUE(SUBSTITUTE($B2540,"7","0"))=$B2540),1,0)),"")</f>
        <v/>
      </c>
      <c r="K2540" s="5" t="str">
        <f>IF(PhieuBauCu!$B$2&gt;7,IF(LEN($B2540)=0,"",IF(AND($B2540&gt;0,VALUE(SUBSTITUTE($B2540,"8","0"))=$B2540),1,0)),"")</f>
        <v/>
      </c>
      <c r="L2540" s="5" t="str">
        <f>IF(PhieuBauCu!$B$2&gt;8,IF(LEN($B2540)=0,"",IF(AND($B2540&gt;0,VALUE(SUBSTITUTE($B2540,"9","0"))=$B2540),1,0)),"")</f>
        <v/>
      </c>
      <c r="M2540" s="9">
        <f t="shared" si="79"/>
        <v>0</v>
      </c>
      <c r="N2540" s="36">
        <f>IF(AND(M2540&lt;=PhieuBauCu!$B$13,M2540&gt;=1),1,0)</f>
        <v>0</v>
      </c>
    </row>
    <row r="2541" spans="1:14" ht="28.5" customHeight="1">
      <c r="A2541" s="2">
        <v>2536</v>
      </c>
      <c r="B2541" s="3"/>
      <c r="C2541" s="48" t="str">
        <f t="shared" si="78"/>
        <v/>
      </c>
      <c r="D2541" s="5" t="str">
        <f>IF(PhieuBauCu!$B$2&gt;0,IF(LEN($B2541)=0,"",IF(AND($B2541&gt;0,VALUE(SUBSTITUTE($B2541,"1","0"))=$B2541),1,0)),"")</f>
        <v/>
      </c>
      <c r="E2541" s="5" t="str">
        <f>IF(PhieuBauCu!$B$2&gt;1,IF(LEN($B2541)=0,"",IF(AND($B2541&gt;0,VALUE(SUBSTITUTE($B2541,"2","0"))=$B2541),1,0)),"")</f>
        <v/>
      </c>
      <c r="F2541" s="5" t="str">
        <f>IF(PhieuBauCu!$B$2&gt;2,IF(LEN($B2541)=0,"",IF(AND($B2541&gt;0,VALUE(SUBSTITUTE($B2541,"3","0"))=$B2541),1,0)),"")</f>
        <v/>
      </c>
      <c r="G2541" s="5" t="str">
        <f>IF(PhieuBauCu!$B$2&gt;3,IF(LEN($B2541)=0,"",IF(AND($B2541&gt;0,VALUE(SUBSTITUTE($B2541,"4","0"))=$B2541),1,0)),"")</f>
        <v/>
      </c>
      <c r="H2541" s="5" t="str">
        <f>IF(PhieuBauCu!$B$2&gt;4,IF(LEN($B2541)=0,"",IF(AND($B2541&gt;0,VALUE(SUBSTITUTE($B2541,"5","0"))=$B2541),1,0)),"")</f>
        <v/>
      </c>
      <c r="I2541" s="5" t="str">
        <f>IF(PhieuBauCu!$B$2&gt;5,IF(LEN($B2541)=0,"",IF(AND($B2541&gt;0,VALUE(SUBSTITUTE($B2541,"6","0"))=$B2541),1,0)),"")</f>
        <v/>
      </c>
      <c r="J2541" s="5" t="str">
        <f>IF(PhieuBauCu!$B$2&gt;6,IF(LEN($B2541)=0,"",IF(AND($B2541&gt;0,VALUE(SUBSTITUTE($B2541,"7","0"))=$B2541),1,0)),"")</f>
        <v/>
      </c>
      <c r="K2541" s="5" t="str">
        <f>IF(PhieuBauCu!$B$2&gt;7,IF(LEN($B2541)=0,"",IF(AND($B2541&gt;0,VALUE(SUBSTITUTE($B2541,"8","0"))=$B2541),1,0)),"")</f>
        <v/>
      </c>
      <c r="L2541" s="5" t="str">
        <f>IF(PhieuBauCu!$B$2&gt;8,IF(LEN($B2541)=0,"",IF(AND($B2541&gt;0,VALUE(SUBSTITUTE($B2541,"9","0"))=$B2541),1,0)),"")</f>
        <v/>
      </c>
      <c r="M2541" s="9">
        <f t="shared" si="79"/>
        <v>0</v>
      </c>
      <c r="N2541" s="36">
        <f>IF(AND(M2541&lt;=PhieuBauCu!$B$13,M2541&gt;=1),1,0)</f>
        <v>0</v>
      </c>
    </row>
    <row r="2542" spans="1:14" ht="28.5" customHeight="1">
      <c r="A2542" s="2">
        <v>2537</v>
      </c>
      <c r="B2542" s="3"/>
      <c r="C2542" s="48" t="str">
        <f t="shared" si="78"/>
        <v/>
      </c>
      <c r="D2542" s="5" t="str">
        <f>IF(PhieuBauCu!$B$2&gt;0,IF(LEN($B2542)=0,"",IF(AND($B2542&gt;0,VALUE(SUBSTITUTE($B2542,"1","0"))=$B2542),1,0)),"")</f>
        <v/>
      </c>
      <c r="E2542" s="5" t="str">
        <f>IF(PhieuBauCu!$B$2&gt;1,IF(LEN($B2542)=0,"",IF(AND($B2542&gt;0,VALUE(SUBSTITUTE($B2542,"2","0"))=$B2542),1,0)),"")</f>
        <v/>
      </c>
      <c r="F2542" s="5" t="str">
        <f>IF(PhieuBauCu!$B$2&gt;2,IF(LEN($B2542)=0,"",IF(AND($B2542&gt;0,VALUE(SUBSTITUTE($B2542,"3","0"))=$B2542),1,0)),"")</f>
        <v/>
      </c>
      <c r="G2542" s="5" t="str">
        <f>IF(PhieuBauCu!$B$2&gt;3,IF(LEN($B2542)=0,"",IF(AND($B2542&gt;0,VALUE(SUBSTITUTE($B2542,"4","0"))=$B2542),1,0)),"")</f>
        <v/>
      </c>
      <c r="H2542" s="5" t="str">
        <f>IF(PhieuBauCu!$B$2&gt;4,IF(LEN($B2542)=0,"",IF(AND($B2542&gt;0,VALUE(SUBSTITUTE($B2542,"5","0"))=$B2542),1,0)),"")</f>
        <v/>
      </c>
      <c r="I2542" s="5" t="str">
        <f>IF(PhieuBauCu!$B$2&gt;5,IF(LEN($B2542)=0,"",IF(AND($B2542&gt;0,VALUE(SUBSTITUTE($B2542,"6","0"))=$B2542),1,0)),"")</f>
        <v/>
      </c>
      <c r="J2542" s="5" t="str">
        <f>IF(PhieuBauCu!$B$2&gt;6,IF(LEN($B2542)=0,"",IF(AND($B2542&gt;0,VALUE(SUBSTITUTE($B2542,"7","0"))=$B2542),1,0)),"")</f>
        <v/>
      </c>
      <c r="K2542" s="5" t="str">
        <f>IF(PhieuBauCu!$B$2&gt;7,IF(LEN($B2542)=0,"",IF(AND($B2542&gt;0,VALUE(SUBSTITUTE($B2542,"8","0"))=$B2542),1,0)),"")</f>
        <v/>
      </c>
      <c r="L2542" s="5" t="str">
        <f>IF(PhieuBauCu!$B$2&gt;8,IF(LEN($B2542)=0,"",IF(AND($B2542&gt;0,VALUE(SUBSTITUTE($B2542,"9","0"))=$B2542),1,0)),"")</f>
        <v/>
      </c>
      <c r="M2542" s="9">
        <f t="shared" si="79"/>
        <v>0</v>
      </c>
      <c r="N2542" s="36">
        <f>IF(AND(M2542&lt;=PhieuBauCu!$B$13,M2542&gt;=1),1,0)</f>
        <v>0</v>
      </c>
    </row>
    <row r="2543" spans="1:14" ht="28.5" customHeight="1">
      <c r="A2543" s="2">
        <v>2538</v>
      </c>
      <c r="B2543" s="3"/>
      <c r="C2543" s="48" t="str">
        <f t="shared" si="78"/>
        <v/>
      </c>
      <c r="D2543" s="5" t="str">
        <f>IF(PhieuBauCu!$B$2&gt;0,IF(LEN($B2543)=0,"",IF(AND($B2543&gt;0,VALUE(SUBSTITUTE($B2543,"1","0"))=$B2543),1,0)),"")</f>
        <v/>
      </c>
      <c r="E2543" s="5" t="str">
        <f>IF(PhieuBauCu!$B$2&gt;1,IF(LEN($B2543)=0,"",IF(AND($B2543&gt;0,VALUE(SUBSTITUTE($B2543,"2","0"))=$B2543),1,0)),"")</f>
        <v/>
      </c>
      <c r="F2543" s="5" t="str">
        <f>IF(PhieuBauCu!$B$2&gt;2,IF(LEN($B2543)=0,"",IF(AND($B2543&gt;0,VALUE(SUBSTITUTE($B2543,"3","0"))=$B2543),1,0)),"")</f>
        <v/>
      </c>
      <c r="G2543" s="5" t="str">
        <f>IF(PhieuBauCu!$B$2&gt;3,IF(LEN($B2543)=0,"",IF(AND($B2543&gt;0,VALUE(SUBSTITUTE($B2543,"4","0"))=$B2543),1,0)),"")</f>
        <v/>
      </c>
      <c r="H2543" s="5" t="str">
        <f>IF(PhieuBauCu!$B$2&gt;4,IF(LEN($B2543)=0,"",IF(AND($B2543&gt;0,VALUE(SUBSTITUTE($B2543,"5","0"))=$B2543),1,0)),"")</f>
        <v/>
      </c>
      <c r="I2543" s="5" t="str">
        <f>IF(PhieuBauCu!$B$2&gt;5,IF(LEN($B2543)=0,"",IF(AND($B2543&gt;0,VALUE(SUBSTITUTE($B2543,"6","0"))=$B2543),1,0)),"")</f>
        <v/>
      </c>
      <c r="J2543" s="5" t="str">
        <f>IF(PhieuBauCu!$B$2&gt;6,IF(LEN($B2543)=0,"",IF(AND($B2543&gt;0,VALUE(SUBSTITUTE($B2543,"7","0"))=$B2543),1,0)),"")</f>
        <v/>
      </c>
      <c r="K2543" s="5" t="str">
        <f>IF(PhieuBauCu!$B$2&gt;7,IF(LEN($B2543)=0,"",IF(AND($B2543&gt;0,VALUE(SUBSTITUTE($B2543,"8","0"))=$B2543),1,0)),"")</f>
        <v/>
      </c>
      <c r="L2543" s="5" t="str">
        <f>IF(PhieuBauCu!$B$2&gt;8,IF(LEN($B2543)=0,"",IF(AND($B2543&gt;0,VALUE(SUBSTITUTE($B2543,"9","0"))=$B2543),1,0)),"")</f>
        <v/>
      </c>
      <c r="M2543" s="9">
        <f t="shared" si="79"/>
        <v>0</v>
      </c>
      <c r="N2543" s="36">
        <f>IF(AND(M2543&lt;=PhieuBauCu!$B$13,M2543&gt;=1),1,0)</f>
        <v>0</v>
      </c>
    </row>
    <row r="2544" spans="1:14" ht="28.5" customHeight="1">
      <c r="A2544" s="2">
        <v>2539</v>
      </c>
      <c r="B2544" s="3"/>
      <c r="C2544" s="48" t="str">
        <f t="shared" si="78"/>
        <v/>
      </c>
      <c r="D2544" s="5" t="str">
        <f>IF(PhieuBauCu!$B$2&gt;0,IF(LEN($B2544)=0,"",IF(AND($B2544&gt;0,VALUE(SUBSTITUTE($B2544,"1","0"))=$B2544),1,0)),"")</f>
        <v/>
      </c>
      <c r="E2544" s="5" t="str">
        <f>IF(PhieuBauCu!$B$2&gt;1,IF(LEN($B2544)=0,"",IF(AND($B2544&gt;0,VALUE(SUBSTITUTE($B2544,"2","0"))=$B2544),1,0)),"")</f>
        <v/>
      </c>
      <c r="F2544" s="5" t="str">
        <f>IF(PhieuBauCu!$B$2&gt;2,IF(LEN($B2544)=0,"",IF(AND($B2544&gt;0,VALUE(SUBSTITUTE($B2544,"3","0"))=$B2544),1,0)),"")</f>
        <v/>
      </c>
      <c r="G2544" s="5" t="str">
        <f>IF(PhieuBauCu!$B$2&gt;3,IF(LEN($B2544)=0,"",IF(AND($B2544&gt;0,VALUE(SUBSTITUTE($B2544,"4","0"))=$B2544),1,0)),"")</f>
        <v/>
      </c>
      <c r="H2544" s="5" t="str">
        <f>IF(PhieuBauCu!$B$2&gt;4,IF(LEN($B2544)=0,"",IF(AND($B2544&gt;0,VALUE(SUBSTITUTE($B2544,"5","0"))=$B2544),1,0)),"")</f>
        <v/>
      </c>
      <c r="I2544" s="5" t="str">
        <f>IF(PhieuBauCu!$B$2&gt;5,IF(LEN($B2544)=0,"",IF(AND($B2544&gt;0,VALUE(SUBSTITUTE($B2544,"6","0"))=$B2544),1,0)),"")</f>
        <v/>
      </c>
      <c r="J2544" s="5" t="str">
        <f>IF(PhieuBauCu!$B$2&gt;6,IF(LEN($B2544)=0,"",IF(AND($B2544&gt;0,VALUE(SUBSTITUTE($B2544,"7","0"))=$B2544),1,0)),"")</f>
        <v/>
      </c>
      <c r="K2544" s="5" t="str">
        <f>IF(PhieuBauCu!$B$2&gt;7,IF(LEN($B2544)=0,"",IF(AND($B2544&gt;0,VALUE(SUBSTITUTE($B2544,"8","0"))=$B2544),1,0)),"")</f>
        <v/>
      </c>
      <c r="L2544" s="5" t="str">
        <f>IF(PhieuBauCu!$B$2&gt;8,IF(LEN($B2544)=0,"",IF(AND($B2544&gt;0,VALUE(SUBSTITUTE($B2544,"9","0"))=$B2544),1,0)),"")</f>
        <v/>
      </c>
      <c r="M2544" s="9">
        <f t="shared" si="79"/>
        <v>0</v>
      </c>
      <c r="N2544" s="36">
        <f>IF(AND(M2544&lt;=PhieuBauCu!$B$13,M2544&gt;=1),1,0)</f>
        <v>0</v>
      </c>
    </row>
    <row r="2545" spans="1:14" ht="28.5" customHeight="1">
      <c r="A2545" s="2">
        <v>2540</v>
      </c>
      <c r="B2545" s="3"/>
      <c r="C2545" s="48" t="str">
        <f t="shared" si="78"/>
        <v/>
      </c>
      <c r="D2545" s="5" t="str">
        <f>IF(PhieuBauCu!$B$2&gt;0,IF(LEN($B2545)=0,"",IF(AND($B2545&gt;0,VALUE(SUBSTITUTE($B2545,"1","0"))=$B2545),1,0)),"")</f>
        <v/>
      </c>
      <c r="E2545" s="5" t="str">
        <f>IF(PhieuBauCu!$B$2&gt;1,IF(LEN($B2545)=0,"",IF(AND($B2545&gt;0,VALUE(SUBSTITUTE($B2545,"2","0"))=$B2545),1,0)),"")</f>
        <v/>
      </c>
      <c r="F2545" s="5" t="str">
        <f>IF(PhieuBauCu!$B$2&gt;2,IF(LEN($B2545)=0,"",IF(AND($B2545&gt;0,VALUE(SUBSTITUTE($B2545,"3","0"))=$B2545),1,0)),"")</f>
        <v/>
      </c>
      <c r="G2545" s="5" t="str">
        <f>IF(PhieuBauCu!$B$2&gt;3,IF(LEN($B2545)=0,"",IF(AND($B2545&gt;0,VALUE(SUBSTITUTE($B2545,"4","0"))=$B2545),1,0)),"")</f>
        <v/>
      </c>
      <c r="H2545" s="5" t="str">
        <f>IF(PhieuBauCu!$B$2&gt;4,IF(LEN($B2545)=0,"",IF(AND($B2545&gt;0,VALUE(SUBSTITUTE($B2545,"5","0"))=$B2545),1,0)),"")</f>
        <v/>
      </c>
      <c r="I2545" s="5" t="str">
        <f>IF(PhieuBauCu!$B$2&gt;5,IF(LEN($B2545)=0,"",IF(AND($B2545&gt;0,VALUE(SUBSTITUTE($B2545,"6","0"))=$B2545),1,0)),"")</f>
        <v/>
      </c>
      <c r="J2545" s="5" t="str">
        <f>IF(PhieuBauCu!$B$2&gt;6,IF(LEN($B2545)=0,"",IF(AND($B2545&gt;0,VALUE(SUBSTITUTE($B2545,"7","0"))=$B2545),1,0)),"")</f>
        <v/>
      </c>
      <c r="K2545" s="5" t="str">
        <f>IF(PhieuBauCu!$B$2&gt;7,IF(LEN($B2545)=0,"",IF(AND($B2545&gt;0,VALUE(SUBSTITUTE($B2545,"8","0"))=$B2545),1,0)),"")</f>
        <v/>
      </c>
      <c r="L2545" s="5" t="str">
        <f>IF(PhieuBauCu!$B$2&gt;8,IF(LEN($B2545)=0,"",IF(AND($B2545&gt;0,VALUE(SUBSTITUTE($B2545,"9","0"))=$B2545),1,0)),"")</f>
        <v/>
      </c>
      <c r="M2545" s="9">
        <f t="shared" si="79"/>
        <v>0</v>
      </c>
      <c r="N2545" s="36">
        <f>IF(AND(M2545&lt;=PhieuBauCu!$B$13,M2545&gt;=1),1,0)</f>
        <v>0</v>
      </c>
    </row>
    <row r="2546" spans="1:14" ht="28.5" customHeight="1">
      <c r="A2546" s="2">
        <v>2541</v>
      </c>
      <c r="B2546" s="3"/>
      <c r="C2546" s="48" t="str">
        <f t="shared" si="78"/>
        <v/>
      </c>
      <c r="D2546" s="5" t="str">
        <f>IF(PhieuBauCu!$B$2&gt;0,IF(LEN($B2546)=0,"",IF(AND($B2546&gt;0,VALUE(SUBSTITUTE($B2546,"1","0"))=$B2546),1,0)),"")</f>
        <v/>
      </c>
      <c r="E2546" s="5" t="str">
        <f>IF(PhieuBauCu!$B$2&gt;1,IF(LEN($B2546)=0,"",IF(AND($B2546&gt;0,VALUE(SUBSTITUTE($B2546,"2","0"))=$B2546),1,0)),"")</f>
        <v/>
      </c>
      <c r="F2546" s="5" t="str">
        <f>IF(PhieuBauCu!$B$2&gt;2,IF(LEN($B2546)=0,"",IF(AND($B2546&gt;0,VALUE(SUBSTITUTE($B2546,"3","0"))=$B2546),1,0)),"")</f>
        <v/>
      </c>
      <c r="G2546" s="5" t="str">
        <f>IF(PhieuBauCu!$B$2&gt;3,IF(LEN($B2546)=0,"",IF(AND($B2546&gt;0,VALUE(SUBSTITUTE($B2546,"4","0"))=$B2546),1,0)),"")</f>
        <v/>
      </c>
      <c r="H2546" s="5" t="str">
        <f>IF(PhieuBauCu!$B$2&gt;4,IF(LEN($B2546)=0,"",IF(AND($B2546&gt;0,VALUE(SUBSTITUTE($B2546,"5","0"))=$B2546),1,0)),"")</f>
        <v/>
      </c>
      <c r="I2546" s="5" t="str">
        <f>IF(PhieuBauCu!$B$2&gt;5,IF(LEN($B2546)=0,"",IF(AND($B2546&gt;0,VALUE(SUBSTITUTE($B2546,"6","0"))=$B2546),1,0)),"")</f>
        <v/>
      </c>
      <c r="J2546" s="5" t="str">
        <f>IF(PhieuBauCu!$B$2&gt;6,IF(LEN($B2546)=0,"",IF(AND($B2546&gt;0,VALUE(SUBSTITUTE($B2546,"7","0"))=$B2546),1,0)),"")</f>
        <v/>
      </c>
      <c r="K2546" s="5" t="str">
        <f>IF(PhieuBauCu!$B$2&gt;7,IF(LEN($B2546)=0,"",IF(AND($B2546&gt;0,VALUE(SUBSTITUTE($B2546,"8","0"))=$B2546),1,0)),"")</f>
        <v/>
      </c>
      <c r="L2546" s="5" t="str">
        <f>IF(PhieuBauCu!$B$2&gt;8,IF(LEN($B2546)=0,"",IF(AND($B2546&gt;0,VALUE(SUBSTITUTE($B2546,"9","0"))=$B2546),1,0)),"")</f>
        <v/>
      </c>
      <c r="M2546" s="9">
        <f t="shared" si="79"/>
        <v>0</v>
      </c>
      <c r="N2546" s="36">
        <f>IF(AND(M2546&lt;=PhieuBauCu!$B$13,M2546&gt;=1),1,0)</f>
        <v>0</v>
      </c>
    </row>
    <row r="2547" spans="1:14" ht="28.5" customHeight="1">
      <c r="A2547" s="2">
        <v>2542</v>
      </c>
      <c r="B2547" s="3"/>
      <c r="C2547" s="48" t="str">
        <f t="shared" si="78"/>
        <v/>
      </c>
      <c r="D2547" s="5" t="str">
        <f>IF(PhieuBauCu!$B$2&gt;0,IF(LEN($B2547)=0,"",IF(AND($B2547&gt;0,VALUE(SUBSTITUTE($B2547,"1","0"))=$B2547),1,0)),"")</f>
        <v/>
      </c>
      <c r="E2547" s="5" t="str">
        <f>IF(PhieuBauCu!$B$2&gt;1,IF(LEN($B2547)=0,"",IF(AND($B2547&gt;0,VALUE(SUBSTITUTE($B2547,"2","0"))=$B2547),1,0)),"")</f>
        <v/>
      </c>
      <c r="F2547" s="5" t="str">
        <f>IF(PhieuBauCu!$B$2&gt;2,IF(LEN($B2547)=0,"",IF(AND($B2547&gt;0,VALUE(SUBSTITUTE($B2547,"3","0"))=$B2547),1,0)),"")</f>
        <v/>
      </c>
      <c r="G2547" s="5" t="str">
        <f>IF(PhieuBauCu!$B$2&gt;3,IF(LEN($B2547)=0,"",IF(AND($B2547&gt;0,VALUE(SUBSTITUTE($B2547,"4","0"))=$B2547),1,0)),"")</f>
        <v/>
      </c>
      <c r="H2547" s="5" t="str">
        <f>IF(PhieuBauCu!$B$2&gt;4,IF(LEN($B2547)=0,"",IF(AND($B2547&gt;0,VALUE(SUBSTITUTE($B2547,"5","0"))=$B2547),1,0)),"")</f>
        <v/>
      </c>
      <c r="I2547" s="5" t="str">
        <f>IF(PhieuBauCu!$B$2&gt;5,IF(LEN($B2547)=0,"",IF(AND($B2547&gt;0,VALUE(SUBSTITUTE($B2547,"6","0"))=$B2547),1,0)),"")</f>
        <v/>
      </c>
      <c r="J2547" s="5" t="str">
        <f>IF(PhieuBauCu!$B$2&gt;6,IF(LEN($B2547)=0,"",IF(AND($B2547&gt;0,VALUE(SUBSTITUTE($B2547,"7","0"))=$B2547),1,0)),"")</f>
        <v/>
      </c>
      <c r="K2547" s="5" t="str">
        <f>IF(PhieuBauCu!$B$2&gt;7,IF(LEN($B2547)=0,"",IF(AND($B2547&gt;0,VALUE(SUBSTITUTE($B2547,"8","0"))=$B2547),1,0)),"")</f>
        <v/>
      </c>
      <c r="L2547" s="5" t="str">
        <f>IF(PhieuBauCu!$B$2&gt;8,IF(LEN($B2547)=0,"",IF(AND($B2547&gt;0,VALUE(SUBSTITUTE($B2547,"9","0"))=$B2547),1,0)),"")</f>
        <v/>
      </c>
      <c r="M2547" s="9">
        <f t="shared" si="79"/>
        <v>0</v>
      </c>
      <c r="N2547" s="36">
        <f>IF(AND(M2547&lt;=PhieuBauCu!$B$13,M2547&gt;=1),1,0)</f>
        <v>0</v>
      </c>
    </row>
    <row r="2548" spans="1:14" ht="28.5" customHeight="1">
      <c r="A2548" s="2">
        <v>2543</v>
      </c>
      <c r="B2548" s="3"/>
      <c r="C2548" s="48" t="str">
        <f t="shared" si="78"/>
        <v/>
      </c>
      <c r="D2548" s="5" t="str">
        <f>IF(PhieuBauCu!$B$2&gt;0,IF(LEN($B2548)=0,"",IF(AND($B2548&gt;0,VALUE(SUBSTITUTE($B2548,"1","0"))=$B2548),1,0)),"")</f>
        <v/>
      </c>
      <c r="E2548" s="5" t="str">
        <f>IF(PhieuBauCu!$B$2&gt;1,IF(LEN($B2548)=0,"",IF(AND($B2548&gt;0,VALUE(SUBSTITUTE($B2548,"2","0"))=$B2548),1,0)),"")</f>
        <v/>
      </c>
      <c r="F2548" s="5" t="str">
        <f>IF(PhieuBauCu!$B$2&gt;2,IF(LEN($B2548)=0,"",IF(AND($B2548&gt;0,VALUE(SUBSTITUTE($B2548,"3","0"))=$B2548),1,0)),"")</f>
        <v/>
      </c>
      <c r="G2548" s="5" t="str">
        <f>IF(PhieuBauCu!$B$2&gt;3,IF(LEN($B2548)=0,"",IF(AND($B2548&gt;0,VALUE(SUBSTITUTE($B2548,"4","0"))=$B2548),1,0)),"")</f>
        <v/>
      </c>
      <c r="H2548" s="5" t="str">
        <f>IF(PhieuBauCu!$B$2&gt;4,IF(LEN($B2548)=0,"",IF(AND($B2548&gt;0,VALUE(SUBSTITUTE($B2548,"5","0"))=$B2548),1,0)),"")</f>
        <v/>
      </c>
      <c r="I2548" s="5" t="str">
        <f>IF(PhieuBauCu!$B$2&gt;5,IF(LEN($B2548)=0,"",IF(AND($B2548&gt;0,VALUE(SUBSTITUTE($B2548,"6","0"))=$B2548),1,0)),"")</f>
        <v/>
      </c>
      <c r="J2548" s="5" t="str">
        <f>IF(PhieuBauCu!$B$2&gt;6,IF(LEN($B2548)=0,"",IF(AND($B2548&gt;0,VALUE(SUBSTITUTE($B2548,"7","0"))=$B2548),1,0)),"")</f>
        <v/>
      </c>
      <c r="K2548" s="5" t="str">
        <f>IF(PhieuBauCu!$B$2&gt;7,IF(LEN($B2548)=0,"",IF(AND($B2548&gt;0,VALUE(SUBSTITUTE($B2548,"8","0"))=$B2548),1,0)),"")</f>
        <v/>
      </c>
      <c r="L2548" s="5" t="str">
        <f>IF(PhieuBauCu!$B$2&gt;8,IF(LEN($B2548)=0,"",IF(AND($B2548&gt;0,VALUE(SUBSTITUTE($B2548,"9","0"))=$B2548),1,0)),"")</f>
        <v/>
      </c>
      <c r="M2548" s="9">
        <f t="shared" si="79"/>
        <v>0</v>
      </c>
      <c r="N2548" s="36">
        <f>IF(AND(M2548&lt;=PhieuBauCu!$B$13,M2548&gt;=1),1,0)</f>
        <v>0</v>
      </c>
    </row>
    <row r="2549" spans="1:14" ht="28.5" customHeight="1">
      <c r="A2549" s="2">
        <v>2544</v>
      </c>
      <c r="B2549" s="3"/>
      <c r="C2549" s="48" t="str">
        <f t="shared" si="78"/>
        <v/>
      </c>
      <c r="D2549" s="5" t="str">
        <f>IF(PhieuBauCu!$B$2&gt;0,IF(LEN($B2549)=0,"",IF(AND($B2549&gt;0,VALUE(SUBSTITUTE($B2549,"1","0"))=$B2549),1,0)),"")</f>
        <v/>
      </c>
      <c r="E2549" s="5" t="str">
        <f>IF(PhieuBauCu!$B$2&gt;1,IF(LEN($B2549)=0,"",IF(AND($B2549&gt;0,VALUE(SUBSTITUTE($B2549,"2","0"))=$B2549),1,0)),"")</f>
        <v/>
      </c>
      <c r="F2549" s="5" t="str">
        <f>IF(PhieuBauCu!$B$2&gt;2,IF(LEN($B2549)=0,"",IF(AND($B2549&gt;0,VALUE(SUBSTITUTE($B2549,"3","0"))=$B2549),1,0)),"")</f>
        <v/>
      </c>
      <c r="G2549" s="5" t="str">
        <f>IF(PhieuBauCu!$B$2&gt;3,IF(LEN($B2549)=0,"",IF(AND($B2549&gt;0,VALUE(SUBSTITUTE($B2549,"4","0"))=$B2549),1,0)),"")</f>
        <v/>
      </c>
      <c r="H2549" s="5" t="str">
        <f>IF(PhieuBauCu!$B$2&gt;4,IF(LEN($B2549)=0,"",IF(AND($B2549&gt;0,VALUE(SUBSTITUTE($B2549,"5","0"))=$B2549),1,0)),"")</f>
        <v/>
      </c>
      <c r="I2549" s="5" t="str">
        <f>IF(PhieuBauCu!$B$2&gt;5,IF(LEN($B2549)=0,"",IF(AND($B2549&gt;0,VALUE(SUBSTITUTE($B2549,"6","0"))=$B2549),1,0)),"")</f>
        <v/>
      </c>
      <c r="J2549" s="5" t="str">
        <f>IF(PhieuBauCu!$B$2&gt;6,IF(LEN($B2549)=0,"",IF(AND($B2549&gt;0,VALUE(SUBSTITUTE($B2549,"7","0"))=$B2549),1,0)),"")</f>
        <v/>
      </c>
      <c r="K2549" s="5" t="str">
        <f>IF(PhieuBauCu!$B$2&gt;7,IF(LEN($B2549)=0,"",IF(AND($B2549&gt;0,VALUE(SUBSTITUTE($B2549,"8","0"))=$B2549),1,0)),"")</f>
        <v/>
      </c>
      <c r="L2549" s="5" t="str">
        <f>IF(PhieuBauCu!$B$2&gt;8,IF(LEN($B2549)=0,"",IF(AND($B2549&gt;0,VALUE(SUBSTITUTE($B2549,"9","0"))=$B2549),1,0)),"")</f>
        <v/>
      </c>
      <c r="M2549" s="9">
        <f t="shared" si="79"/>
        <v>0</v>
      </c>
      <c r="N2549" s="36">
        <f>IF(AND(M2549&lt;=PhieuBauCu!$B$13,M2549&gt;=1),1,0)</f>
        <v>0</v>
      </c>
    </row>
    <row r="2550" spans="1:14" ht="28.5" customHeight="1">
      <c r="A2550" s="2">
        <v>2545</v>
      </c>
      <c r="B2550" s="3"/>
      <c r="C2550" s="48" t="str">
        <f t="shared" si="78"/>
        <v/>
      </c>
      <c r="D2550" s="5" t="str">
        <f>IF(PhieuBauCu!$B$2&gt;0,IF(LEN($B2550)=0,"",IF(AND($B2550&gt;0,VALUE(SUBSTITUTE($B2550,"1","0"))=$B2550),1,0)),"")</f>
        <v/>
      </c>
      <c r="E2550" s="5" t="str">
        <f>IF(PhieuBauCu!$B$2&gt;1,IF(LEN($B2550)=0,"",IF(AND($B2550&gt;0,VALUE(SUBSTITUTE($B2550,"2","0"))=$B2550),1,0)),"")</f>
        <v/>
      </c>
      <c r="F2550" s="5" t="str">
        <f>IF(PhieuBauCu!$B$2&gt;2,IF(LEN($B2550)=0,"",IF(AND($B2550&gt;0,VALUE(SUBSTITUTE($B2550,"3","0"))=$B2550),1,0)),"")</f>
        <v/>
      </c>
      <c r="G2550" s="5" t="str">
        <f>IF(PhieuBauCu!$B$2&gt;3,IF(LEN($B2550)=0,"",IF(AND($B2550&gt;0,VALUE(SUBSTITUTE($B2550,"4","0"))=$B2550),1,0)),"")</f>
        <v/>
      </c>
      <c r="H2550" s="5" t="str">
        <f>IF(PhieuBauCu!$B$2&gt;4,IF(LEN($B2550)=0,"",IF(AND($B2550&gt;0,VALUE(SUBSTITUTE($B2550,"5","0"))=$B2550),1,0)),"")</f>
        <v/>
      </c>
      <c r="I2550" s="5" t="str">
        <f>IF(PhieuBauCu!$B$2&gt;5,IF(LEN($B2550)=0,"",IF(AND($B2550&gt;0,VALUE(SUBSTITUTE($B2550,"6","0"))=$B2550),1,0)),"")</f>
        <v/>
      </c>
      <c r="J2550" s="5" t="str">
        <f>IF(PhieuBauCu!$B$2&gt;6,IF(LEN($B2550)=0,"",IF(AND($B2550&gt;0,VALUE(SUBSTITUTE($B2550,"7","0"))=$B2550),1,0)),"")</f>
        <v/>
      </c>
      <c r="K2550" s="5" t="str">
        <f>IF(PhieuBauCu!$B$2&gt;7,IF(LEN($B2550)=0,"",IF(AND($B2550&gt;0,VALUE(SUBSTITUTE($B2550,"8","0"))=$B2550),1,0)),"")</f>
        <v/>
      </c>
      <c r="L2550" s="5" t="str">
        <f>IF(PhieuBauCu!$B$2&gt;8,IF(LEN($B2550)=0,"",IF(AND($B2550&gt;0,VALUE(SUBSTITUTE($B2550,"9","0"))=$B2550),1,0)),"")</f>
        <v/>
      </c>
      <c r="M2550" s="9">
        <f t="shared" si="79"/>
        <v>0</v>
      </c>
      <c r="N2550" s="36">
        <f>IF(AND(M2550&lt;=PhieuBauCu!$B$13,M2550&gt;=1),1,0)</f>
        <v>0</v>
      </c>
    </row>
    <row r="2551" spans="1:14" ht="28.5" customHeight="1">
      <c r="A2551" s="2">
        <v>2546</v>
      </c>
      <c r="B2551" s="3"/>
      <c r="C2551" s="48" t="str">
        <f t="shared" si="78"/>
        <v/>
      </c>
      <c r="D2551" s="5" t="str">
        <f>IF(PhieuBauCu!$B$2&gt;0,IF(LEN($B2551)=0,"",IF(AND($B2551&gt;0,VALUE(SUBSTITUTE($B2551,"1","0"))=$B2551),1,0)),"")</f>
        <v/>
      </c>
      <c r="E2551" s="5" t="str">
        <f>IF(PhieuBauCu!$B$2&gt;1,IF(LEN($B2551)=0,"",IF(AND($B2551&gt;0,VALUE(SUBSTITUTE($B2551,"2","0"))=$B2551),1,0)),"")</f>
        <v/>
      </c>
      <c r="F2551" s="5" t="str">
        <f>IF(PhieuBauCu!$B$2&gt;2,IF(LEN($B2551)=0,"",IF(AND($B2551&gt;0,VALUE(SUBSTITUTE($B2551,"3","0"))=$B2551),1,0)),"")</f>
        <v/>
      </c>
      <c r="G2551" s="5" t="str">
        <f>IF(PhieuBauCu!$B$2&gt;3,IF(LEN($B2551)=0,"",IF(AND($B2551&gt;0,VALUE(SUBSTITUTE($B2551,"4","0"))=$B2551),1,0)),"")</f>
        <v/>
      </c>
      <c r="H2551" s="5" t="str">
        <f>IF(PhieuBauCu!$B$2&gt;4,IF(LEN($B2551)=0,"",IF(AND($B2551&gt;0,VALUE(SUBSTITUTE($B2551,"5","0"))=$B2551),1,0)),"")</f>
        <v/>
      </c>
      <c r="I2551" s="5" t="str">
        <f>IF(PhieuBauCu!$B$2&gt;5,IF(LEN($B2551)=0,"",IF(AND($B2551&gt;0,VALUE(SUBSTITUTE($B2551,"6","0"))=$B2551),1,0)),"")</f>
        <v/>
      </c>
      <c r="J2551" s="5" t="str">
        <f>IF(PhieuBauCu!$B$2&gt;6,IF(LEN($B2551)=0,"",IF(AND($B2551&gt;0,VALUE(SUBSTITUTE($B2551,"7","0"))=$B2551),1,0)),"")</f>
        <v/>
      </c>
      <c r="K2551" s="5" t="str">
        <f>IF(PhieuBauCu!$B$2&gt;7,IF(LEN($B2551)=0,"",IF(AND($B2551&gt;0,VALUE(SUBSTITUTE($B2551,"8","0"))=$B2551),1,0)),"")</f>
        <v/>
      </c>
      <c r="L2551" s="5" t="str">
        <f>IF(PhieuBauCu!$B$2&gt;8,IF(LEN($B2551)=0,"",IF(AND($B2551&gt;0,VALUE(SUBSTITUTE($B2551,"9","0"))=$B2551),1,0)),"")</f>
        <v/>
      </c>
      <c r="M2551" s="9">
        <f t="shared" si="79"/>
        <v>0</v>
      </c>
      <c r="N2551" s="36">
        <f>IF(AND(M2551&lt;=PhieuBauCu!$B$13,M2551&gt;=1),1,0)</f>
        <v>0</v>
      </c>
    </row>
    <row r="2552" spans="1:14" ht="28.5" customHeight="1">
      <c r="A2552" s="2">
        <v>2547</v>
      </c>
      <c r="B2552" s="3"/>
      <c r="C2552" s="48" t="str">
        <f t="shared" si="78"/>
        <v/>
      </c>
      <c r="D2552" s="5" t="str">
        <f>IF(PhieuBauCu!$B$2&gt;0,IF(LEN($B2552)=0,"",IF(AND($B2552&gt;0,VALUE(SUBSTITUTE($B2552,"1","0"))=$B2552),1,0)),"")</f>
        <v/>
      </c>
      <c r="E2552" s="5" t="str">
        <f>IF(PhieuBauCu!$B$2&gt;1,IF(LEN($B2552)=0,"",IF(AND($B2552&gt;0,VALUE(SUBSTITUTE($B2552,"2","0"))=$B2552),1,0)),"")</f>
        <v/>
      </c>
      <c r="F2552" s="5" t="str">
        <f>IF(PhieuBauCu!$B$2&gt;2,IF(LEN($B2552)=0,"",IF(AND($B2552&gt;0,VALUE(SUBSTITUTE($B2552,"3","0"))=$B2552),1,0)),"")</f>
        <v/>
      </c>
      <c r="G2552" s="5" t="str">
        <f>IF(PhieuBauCu!$B$2&gt;3,IF(LEN($B2552)=0,"",IF(AND($B2552&gt;0,VALUE(SUBSTITUTE($B2552,"4","0"))=$B2552),1,0)),"")</f>
        <v/>
      </c>
      <c r="H2552" s="5" t="str">
        <f>IF(PhieuBauCu!$B$2&gt;4,IF(LEN($B2552)=0,"",IF(AND($B2552&gt;0,VALUE(SUBSTITUTE($B2552,"5","0"))=$B2552),1,0)),"")</f>
        <v/>
      </c>
      <c r="I2552" s="5" t="str">
        <f>IF(PhieuBauCu!$B$2&gt;5,IF(LEN($B2552)=0,"",IF(AND($B2552&gt;0,VALUE(SUBSTITUTE($B2552,"6","0"))=$B2552),1,0)),"")</f>
        <v/>
      </c>
      <c r="J2552" s="5" t="str">
        <f>IF(PhieuBauCu!$B$2&gt;6,IF(LEN($B2552)=0,"",IF(AND($B2552&gt;0,VALUE(SUBSTITUTE($B2552,"7","0"))=$B2552),1,0)),"")</f>
        <v/>
      </c>
      <c r="K2552" s="5" t="str">
        <f>IF(PhieuBauCu!$B$2&gt;7,IF(LEN($B2552)=0,"",IF(AND($B2552&gt;0,VALUE(SUBSTITUTE($B2552,"8","0"))=$B2552),1,0)),"")</f>
        <v/>
      </c>
      <c r="L2552" s="5" t="str">
        <f>IF(PhieuBauCu!$B$2&gt;8,IF(LEN($B2552)=0,"",IF(AND($B2552&gt;0,VALUE(SUBSTITUTE($B2552,"9","0"))=$B2552),1,0)),"")</f>
        <v/>
      </c>
      <c r="M2552" s="9">
        <f t="shared" si="79"/>
        <v>0</v>
      </c>
      <c r="N2552" s="36">
        <f>IF(AND(M2552&lt;=PhieuBauCu!$B$13,M2552&gt;=1),1,0)</f>
        <v>0</v>
      </c>
    </row>
    <row r="2553" spans="1:14" ht="28.5" customHeight="1">
      <c r="A2553" s="2">
        <v>2548</v>
      </c>
      <c r="B2553" s="3"/>
      <c r="C2553" s="48" t="str">
        <f t="shared" si="78"/>
        <v/>
      </c>
      <c r="D2553" s="5" t="str">
        <f>IF(PhieuBauCu!$B$2&gt;0,IF(LEN($B2553)=0,"",IF(AND($B2553&gt;0,VALUE(SUBSTITUTE($B2553,"1","0"))=$B2553),1,0)),"")</f>
        <v/>
      </c>
      <c r="E2553" s="5" t="str">
        <f>IF(PhieuBauCu!$B$2&gt;1,IF(LEN($B2553)=0,"",IF(AND($B2553&gt;0,VALUE(SUBSTITUTE($B2553,"2","0"))=$B2553),1,0)),"")</f>
        <v/>
      </c>
      <c r="F2553" s="5" t="str">
        <f>IF(PhieuBauCu!$B$2&gt;2,IF(LEN($B2553)=0,"",IF(AND($B2553&gt;0,VALUE(SUBSTITUTE($B2553,"3","0"))=$B2553),1,0)),"")</f>
        <v/>
      </c>
      <c r="G2553" s="5" t="str">
        <f>IF(PhieuBauCu!$B$2&gt;3,IF(LEN($B2553)=0,"",IF(AND($B2553&gt;0,VALUE(SUBSTITUTE($B2553,"4","0"))=$B2553),1,0)),"")</f>
        <v/>
      </c>
      <c r="H2553" s="5" t="str">
        <f>IF(PhieuBauCu!$B$2&gt;4,IF(LEN($B2553)=0,"",IF(AND($B2553&gt;0,VALUE(SUBSTITUTE($B2553,"5","0"))=$B2553),1,0)),"")</f>
        <v/>
      </c>
      <c r="I2553" s="5" t="str">
        <f>IF(PhieuBauCu!$B$2&gt;5,IF(LEN($B2553)=0,"",IF(AND($B2553&gt;0,VALUE(SUBSTITUTE($B2553,"6","0"))=$B2553),1,0)),"")</f>
        <v/>
      </c>
      <c r="J2553" s="5" t="str">
        <f>IF(PhieuBauCu!$B$2&gt;6,IF(LEN($B2553)=0,"",IF(AND($B2553&gt;0,VALUE(SUBSTITUTE($B2553,"7","0"))=$B2553),1,0)),"")</f>
        <v/>
      </c>
      <c r="K2553" s="5" t="str">
        <f>IF(PhieuBauCu!$B$2&gt;7,IF(LEN($B2553)=0,"",IF(AND($B2553&gt;0,VALUE(SUBSTITUTE($B2553,"8","0"))=$B2553),1,0)),"")</f>
        <v/>
      </c>
      <c r="L2553" s="5" t="str">
        <f>IF(PhieuBauCu!$B$2&gt;8,IF(LEN($B2553)=0,"",IF(AND($B2553&gt;0,VALUE(SUBSTITUTE($B2553,"9","0"))=$B2553),1,0)),"")</f>
        <v/>
      </c>
      <c r="M2553" s="9">
        <f t="shared" si="79"/>
        <v>0</v>
      </c>
      <c r="N2553" s="36">
        <f>IF(AND(M2553&lt;=PhieuBauCu!$B$13,M2553&gt;=1),1,0)</f>
        <v>0</v>
      </c>
    </row>
    <row r="2554" spans="1:14" ht="28.5" customHeight="1">
      <c r="A2554" s="2">
        <v>2549</v>
      </c>
      <c r="B2554" s="3"/>
      <c r="C2554" s="48" t="str">
        <f t="shared" si="78"/>
        <v/>
      </c>
      <c r="D2554" s="5" t="str">
        <f>IF(PhieuBauCu!$B$2&gt;0,IF(LEN($B2554)=0,"",IF(AND($B2554&gt;0,VALUE(SUBSTITUTE($B2554,"1","0"))=$B2554),1,0)),"")</f>
        <v/>
      </c>
      <c r="E2554" s="5" t="str">
        <f>IF(PhieuBauCu!$B$2&gt;1,IF(LEN($B2554)=0,"",IF(AND($B2554&gt;0,VALUE(SUBSTITUTE($B2554,"2","0"))=$B2554),1,0)),"")</f>
        <v/>
      </c>
      <c r="F2554" s="5" t="str">
        <f>IF(PhieuBauCu!$B$2&gt;2,IF(LEN($B2554)=0,"",IF(AND($B2554&gt;0,VALUE(SUBSTITUTE($B2554,"3","0"))=$B2554),1,0)),"")</f>
        <v/>
      </c>
      <c r="G2554" s="5" t="str">
        <f>IF(PhieuBauCu!$B$2&gt;3,IF(LEN($B2554)=0,"",IF(AND($B2554&gt;0,VALUE(SUBSTITUTE($B2554,"4","0"))=$B2554),1,0)),"")</f>
        <v/>
      </c>
      <c r="H2554" s="5" t="str">
        <f>IF(PhieuBauCu!$B$2&gt;4,IF(LEN($B2554)=0,"",IF(AND($B2554&gt;0,VALUE(SUBSTITUTE($B2554,"5","0"))=$B2554),1,0)),"")</f>
        <v/>
      </c>
      <c r="I2554" s="5" t="str">
        <f>IF(PhieuBauCu!$B$2&gt;5,IF(LEN($B2554)=0,"",IF(AND($B2554&gt;0,VALUE(SUBSTITUTE($B2554,"6","0"))=$B2554),1,0)),"")</f>
        <v/>
      </c>
      <c r="J2554" s="5" t="str">
        <f>IF(PhieuBauCu!$B$2&gt;6,IF(LEN($B2554)=0,"",IF(AND($B2554&gt;0,VALUE(SUBSTITUTE($B2554,"7","0"))=$B2554),1,0)),"")</f>
        <v/>
      </c>
      <c r="K2554" s="5" t="str">
        <f>IF(PhieuBauCu!$B$2&gt;7,IF(LEN($B2554)=0,"",IF(AND($B2554&gt;0,VALUE(SUBSTITUTE($B2554,"8","0"))=$B2554),1,0)),"")</f>
        <v/>
      </c>
      <c r="L2554" s="5" t="str">
        <f>IF(PhieuBauCu!$B$2&gt;8,IF(LEN($B2554)=0,"",IF(AND($B2554&gt;0,VALUE(SUBSTITUTE($B2554,"9","0"))=$B2554),1,0)),"")</f>
        <v/>
      </c>
      <c r="M2554" s="9">
        <f t="shared" si="79"/>
        <v>0</v>
      </c>
      <c r="N2554" s="36">
        <f>IF(AND(M2554&lt;=PhieuBauCu!$B$13,M2554&gt;=1),1,0)</f>
        <v>0</v>
      </c>
    </row>
    <row r="2555" spans="1:14" ht="28.5" customHeight="1">
      <c r="A2555" s="2">
        <v>2550</v>
      </c>
      <c r="B2555" s="3"/>
      <c r="C2555" s="48" t="str">
        <f t="shared" si="78"/>
        <v/>
      </c>
      <c r="D2555" s="5" t="str">
        <f>IF(PhieuBauCu!$B$2&gt;0,IF(LEN($B2555)=0,"",IF(AND($B2555&gt;0,VALUE(SUBSTITUTE($B2555,"1","0"))=$B2555),1,0)),"")</f>
        <v/>
      </c>
      <c r="E2555" s="5" t="str">
        <f>IF(PhieuBauCu!$B$2&gt;1,IF(LEN($B2555)=0,"",IF(AND($B2555&gt;0,VALUE(SUBSTITUTE($B2555,"2","0"))=$B2555),1,0)),"")</f>
        <v/>
      </c>
      <c r="F2555" s="5" t="str">
        <f>IF(PhieuBauCu!$B$2&gt;2,IF(LEN($B2555)=0,"",IF(AND($B2555&gt;0,VALUE(SUBSTITUTE($B2555,"3","0"))=$B2555),1,0)),"")</f>
        <v/>
      </c>
      <c r="G2555" s="5" t="str">
        <f>IF(PhieuBauCu!$B$2&gt;3,IF(LEN($B2555)=0,"",IF(AND($B2555&gt;0,VALUE(SUBSTITUTE($B2555,"4","0"))=$B2555),1,0)),"")</f>
        <v/>
      </c>
      <c r="H2555" s="5" t="str">
        <f>IF(PhieuBauCu!$B$2&gt;4,IF(LEN($B2555)=0,"",IF(AND($B2555&gt;0,VALUE(SUBSTITUTE($B2555,"5","0"))=$B2555),1,0)),"")</f>
        <v/>
      </c>
      <c r="I2555" s="5" t="str">
        <f>IF(PhieuBauCu!$B$2&gt;5,IF(LEN($B2555)=0,"",IF(AND($B2555&gt;0,VALUE(SUBSTITUTE($B2555,"6","0"))=$B2555),1,0)),"")</f>
        <v/>
      </c>
      <c r="J2555" s="5" t="str">
        <f>IF(PhieuBauCu!$B$2&gt;6,IF(LEN($B2555)=0,"",IF(AND($B2555&gt;0,VALUE(SUBSTITUTE($B2555,"7","0"))=$B2555),1,0)),"")</f>
        <v/>
      </c>
      <c r="K2555" s="5" t="str">
        <f>IF(PhieuBauCu!$B$2&gt;7,IF(LEN($B2555)=0,"",IF(AND($B2555&gt;0,VALUE(SUBSTITUTE($B2555,"8","0"))=$B2555),1,0)),"")</f>
        <v/>
      </c>
      <c r="L2555" s="5" t="str">
        <f>IF(PhieuBauCu!$B$2&gt;8,IF(LEN($B2555)=0,"",IF(AND($B2555&gt;0,VALUE(SUBSTITUTE($B2555,"9","0"))=$B2555),1,0)),"")</f>
        <v/>
      </c>
      <c r="M2555" s="9">
        <f t="shared" si="79"/>
        <v>0</v>
      </c>
      <c r="N2555" s="36">
        <f>IF(AND(M2555&lt;=PhieuBauCu!$B$13,M2555&gt;=1),1,0)</f>
        <v>0</v>
      </c>
    </row>
    <row r="2556" spans="1:14" ht="28.5" customHeight="1">
      <c r="A2556" s="2">
        <v>2551</v>
      </c>
      <c r="B2556" s="3"/>
      <c r="C2556" s="48" t="str">
        <f t="shared" si="78"/>
        <v/>
      </c>
      <c r="D2556" s="5" t="str">
        <f>IF(PhieuBauCu!$B$2&gt;0,IF(LEN($B2556)=0,"",IF(AND($B2556&gt;0,VALUE(SUBSTITUTE($B2556,"1","0"))=$B2556),1,0)),"")</f>
        <v/>
      </c>
      <c r="E2556" s="5" t="str">
        <f>IF(PhieuBauCu!$B$2&gt;1,IF(LEN($B2556)=0,"",IF(AND($B2556&gt;0,VALUE(SUBSTITUTE($B2556,"2","0"))=$B2556),1,0)),"")</f>
        <v/>
      </c>
      <c r="F2556" s="5" t="str">
        <f>IF(PhieuBauCu!$B$2&gt;2,IF(LEN($B2556)=0,"",IF(AND($B2556&gt;0,VALUE(SUBSTITUTE($B2556,"3","0"))=$B2556),1,0)),"")</f>
        <v/>
      </c>
      <c r="G2556" s="5" t="str">
        <f>IF(PhieuBauCu!$B$2&gt;3,IF(LEN($B2556)=0,"",IF(AND($B2556&gt;0,VALUE(SUBSTITUTE($B2556,"4","0"))=$B2556),1,0)),"")</f>
        <v/>
      </c>
      <c r="H2556" s="5" t="str">
        <f>IF(PhieuBauCu!$B$2&gt;4,IF(LEN($B2556)=0,"",IF(AND($B2556&gt;0,VALUE(SUBSTITUTE($B2556,"5","0"))=$B2556),1,0)),"")</f>
        <v/>
      </c>
      <c r="I2556" s="5" t="str">
        <f>IF(PhieuBauCu!$B$2&gt;5,IF(LEN($B2556)=0,"",IF(AND($B2556&gt;0,VALUE(SUBSTITUTE($B2556,"6","0"))=$B2556),1,0)),"")</f>
        <v/>
      </c>
      <c r="J2556" s="5" t="str">
        <f>IF(PhieuBauCu!$B$2&gt;6,IF(LEN($B2556)=0,"",IF(AND($B2556&gt;0,VALUE(SUBSTITUTE($B2556,"7","0"))=$B2556),1,0)),"")</f>
        <v/>
      </c>
      <c r="K2556" s="5" t="str">
        <f>IF(PhieuBauCu!$B$2&gt;7,IF(LEN($B2556)=0,"",IF(AND($B2556&gt;0,VALUE(SUBSTITUTE($B2556,"8","0"))=$B2556),1,0)),"")</f>
        <v/>
      </c>
      <c r="L2556" s="5" t="str">
        <f>IF(PhieuBauCu!$B$2&gt;8,IF(LEN($B2556)=0,"",IF(AND($B2556&gt;0,VALUE(SUBSTITUTE($B2556,"9","0"))=$B2556),1,0)),"")</f>
        <v/>
      </c>
      <c r="M2556" s="9">
        <f t="shared" si="79"/>
        <v>0</v>
      </c>
      <c r="N2556" s="36">
        <f>IF(AND(M2556&lt;=PhieuBauCu!$B$13,M2556&gt;=1),1,0)</f>
        <v>0</v>
      </c>
    </row>
    <row r="2557" spans="1:14" ht="28.5" customHeight="1">
      <c r="A2557" s="2">
        <v>2552</v>
      </c>
      <c r="B2557" s="3"/>
      <c r="C2557" s="48" t="str">
        <f t="shared" si="78"/>
        <v/>
      </c>
      <c r="D2557" s="5" t="str">
        <f>IF(PhieuBauCu!$B$2&gt;0,IF(LEN($B2557)=0,"",IF(AND($B2557&gt;0,VALUE(SUBSTITUTE($B2557,"1","0"))=$B2557),1,0)),"")</f>
        <v/>
      </c>
      <c r="E2557" s="5" t="str">
        <f>IF(PhieuBauCu!$B$2&gt;1,IF(LEN($B2557)=0,"",IF(AND($B2557&gt;0,VALUE(SUBSTITUTE($B2557,"2","0"))=$B2557),1,0)),"")</f>
        <v/>
      </c>
      <c r="F2557" s="5" t="str">
        <f>IF(PhieuBauCu!$B$2&gt;2,IF(LEN($B2557)=0,"",IF(AND($B2557&gt;0,VALUE(SUBSTITUTE($B2557,"3","0"))=$B2557),1,0)),"")</f>
        <v/>
      </c>
      <c r="G2557" s="5" t="str">
        <f>IF(PhieuBauCu!$B$2&gt;3,IF(LEN($B2557)=0,"",IF(AND($B2557&gt;0,VALUE(SUBSTITUTE($B2557,"4","0"))=$B2557),1,0)),"")</f>
        <v/>
      </c>
      <c r="H2557" s="5" t="str">
        <f>IF(PhieuBauCu!$B$2&gt;4,IF(LEN($B2557)=0,"",IF(AND($B2557&gt;0,VALUE(SUBSTITUTE($B2557,"5","0"))=$B2557),1,0)),"")</f>
        <v/>
      </c>
      <c r="I2557" s="5" t="str">
        <f>IF(PhieuBauCu!$B$2&gt;5,IF(LEN($B2557)=0,"",IF(AND($B2557&gt;0,VALUE(SUBSTITUTE($B2557,"6","0"))=$B2557),1,0)),"")</f>
        <v/>
      </c>
      <c r="J2557" s="5" t="str">
        <f>IF(PhieuBauCu!$B$2&gt;6,IF(LEN($B2557)=0,"",IF(AND($B2557&gt;0,VALUE(SUBSTITUTE($B2557,"7","0"))=$B2557),1,0)),"")</f>
        <v/>
      </c>
      <c r="K2557" s="5" t="str">
        <f>IF(PhieuBauCu!$B$2&gt;7,IF(LEN($B2557)=0,"",IF(AND($B2557&gt;0,VALUE(SUBSTITUTE($B2557,"8","0"))=$B2557),1,0)),"")</f>
        <v/>
      </c>
      <c r="L2557" s="5" t="str">
        <f>IF(PhieuBauCu!$B$2&gt;8,IF(LEN($B2557)=0,"",IF(AND($B2557&gt;0,VALUE(SUBSTITUTE($B2557,"9","0"))=$B2557),1,0)),"")</f>
        <v/>
      </c>
      <c r="M2557" s="9">
        <f t="shared" si="79"/>
        <v>0</v>
      </c>
      <c r="N2557" s="36">
        <f>IF(AND(M2557&lt;=PhieuBauCu!$B$13,M2557&gt;=1),1,0)</f>
        <v>0</v>
      </c>
    </row>
    <row r="2558" spans="1:14" ht="28.5" customHeight="1">
      <c r="A2558" s="2">
        <v>2553</v>
      </c>
      <c r="B2558" s="3"/>
      <c r="C2558" s="48" t="str">
        <f t="shared" si="78"/>
        <v/>
      </c>
      <c r="D2558" s="5" t="str">
        <f>IF(PhieuBauCu!$B$2&gt;0,IF(LEN($B2558)=0,"",IF(AND($B2558&gt;0,VALUE(SUBSTITUTE($B2558,"1","0"))=$B2558),1,0)),"")</f>
        <v/>
      </c>
      <c r="E2558" s="5" t="str">
        <f>IF(PhieuBauCu!$B$2&gt;1,IF(LEN($B2558)=0,"",IF(AND($B2558&gt;0,VALUE(SUBSTITUTE($B2558,"2","0"))=$B2558),1,0)),"")</f>
        <v/>
      </c>
      <c r="F2558" s="5" t="str">
        <f>IF(PhieuBauCu!$B$2&gt;2,IF(LEN($B2558)=0,"",IF(AND($B2558&gt;0,VALUE(SUBSTITUTE($B2558,"3","0"))=$B2558),1,0)),"")</f>
        <v/>
      </c>
      <c r="G2558" s="5" t="str">
        <f>IF(PhieuBauCu!$B$2&gt;3,IF(LEN($B2558)=0,"",IF(AND($B2558&gt;0,VALUE(SUBSTITUTE($B2558,"4","0"))=$B2558),1,0)),"")</f>
        <v/>
      </c>
      <c r="H2558" s="5" t="str">
        <f>IF(PhieuBauCu!$B$2&gt;4,IF(LEN($B2558)=0,"",IF(AND($B2558&gt;0,VALUE(SUBSTITUTE($B2558,"5","0"))=$B2558),1,0)),"")</f>
        <v/>
      </c>
      <c r="I2558" s="5" t="str">
        <f>IF(PhieuBauCu!$B$2&gt;5,IF(LEN($B2558)=0,"",IF(AND($B2558&gt;0,VALUE(SUBSTITUTE($B2558,"6","0"))=$B2558),1,0)),"")</f>
        <v/>
      </c>
      <c r="J2558" s="5" t="str">
        <f>IF(PhieuBauCu!$B$2&gt;6,IF(LEN($B2558)=0,"",IF(AND($B2558&gt;0,VALUE(SUBSTITUTE($B2558,"7","0"))=$B2558),1,0)),"")</f>
        <v/>
      </c>
      <c r="K2558" s="5" t="str">
        <f>IF(PhieuBauCu!$B$2&gt;7,IF(LEN($B2558)=0,"",IF(AND($B2558&gt;0,VALUE(SUBSTITUTE($B2558,"8","0"))=$B2558),1,0)),"")</f>
        <v/>
      </c>
      <c r="L2558" s="5" t="str">
        <f>IF(PhieuBauCu!$B$2&gt;8,IF(LEN($B2558)=0,"",IF(AND($B2558&gt;0,VALUE(SUBSTITUTE($B2558,"9","0"))=$B2558),1,0)),"")</f>
        <v/>
      </c>
      <c r="M2558" s="9">
        <f t="shared" si="79"/>
        <v>0</v>
      </c>
      <c r="N2558" s="36">
        <f>IF(AND(M2558&lt;=PhieuBauCu!$B$13,M2558&gt;=1),1,0)</f>
        <v>0</v>
      </c>
    </row>
    <row r="2559" spans="1:14" ht="28.5" customHeight="1">
      <c r="A2559" s="2">
        <v>2554</v>
      </c>
      <c r="B2559" s="3"/>
      <c r="C2559" s="48" t="str">
        <f t="shared" si="78"/>
        <v/>
      </c>
      <c r="D2559" s="5" t="str">
        <f>IF(PhieuBauCu!$B$2&gt;0,IF(LEN($B2559)=0,"",IF(AND($B2559&gt;0,VALUE(SUBSTITUTE($B2559,"1","0"))=$B2559),1,0)),"")</f>
        <v/>
      </c>
      <c r="E2559" s="5" t="str">
        <f>IF(PhieuBauCu!$B$2&gt;1,IF(LEN($B2559)=0,"",IF(AND($B2559&gt;0,VALUE(SUBSTITUTE($B2559,"2","0"))=$B2559),1,0)),"")</f>
        <v/>
      </c>
      <c r="F2559" s="5" t="str">
        <f>IF(PhieuBauCu!$B$2&gt;2,IF(LEN($B2559)=0,"",IF(AND($B2559&gt;0,VALUE(SUBSTITUTE($B2559,"3","0"))=$B2559),1,0)),"")</f>
        <v/>
      </c>
      <c r="G2559" s="5" t="str">
        <f>IF(PhieuBauCu!$B$2&gt;3,IF(LEN($B2559)=0,"",IF(AND($B2559&gt;0,VALUE(SUBSTITUTE($B2559,"4","0"))=$B2559),1,0)),"")</f>
        <v/>
      </c>
      <c r="H2559" s="5" t="str">
        <f>IF(PhieuBauCu!$B$2&gt;4,IF(LEN($B2559)=0,"",IF(AND($B2559&gt;0,VALUE(SUBSTITUTE($B2559,"5","0"))=$B2559),1,0)),"")</f>
        <v/>
      </c>
      <c r="I2559" s="5" t="str">
        <f>IF(PhieuBauCu!$B$2&gt;5,IF(LEN($B2559)=0,"",IF(AND($B2559&gt;0,VALUE(SUBSTITUTE($B2559,"6","0"))=$B2559),1,0)),"")</f>
        <v/>
      </c>
      <c r="J2559" s="5" t="str">
        <f>IF(PhieuBauCu!$B$2&gt;6,IF(LEN($B2559)=0,"",IF(AND($B2559&gt;0,VALUE(SUBSTITUTE($B2559,"7","0"))=$B2559),1,0)),"")</f>
        <v/>
      </c>
      <c r="K2559" s="5" t="str">
        <f>IF(PhieuBauCu!$B$2&gt;7,IF(LEN($B2559)=0,"",IF(AND($B2559&gt;0,VALUE(SUBSTITUTE($B2559,"8","0"))=$B2559),1,0)),"")</f>
        <v/>
      </c>
      <c r="L2559" s="5" t="str">
        <f>IF(PhieuBauCu!$B$2&gt;8,IF(LEN($B2559)=0,"",IF(AND($B2559&gt;0,VALUE(SUBSTITUTE($B2559,"9","0"))=$B2559),1,0)),"")</f>
        <v/>
      </c>
      <c r="M2559" s="9">
        <f t="shared" si="79"/>
        <v>0</v>
      </c>
      <c r="N2559" s="36">
        <f>IF(AND(M2559&lt;=PhieuBauCu!$B$13,M2559&gt;=1),1,0)</f>
        <v>0</v>
      </c>
    </row>
    <row r="2560" spans="1:14" ht="28.5" customHeight="1">
      <c r="A2560" s="2">
        <v>2555</v>
      </c>
      <c r="B2560" s="3"/>
      <c r="C2560" s="48" t="str">
        <f t="shared" si="78"/>
        <v/>
      </c>
      <c r="D2560" s="5" t="str">
        <f>IF(PhieuBauCu!$B$2&gt;0,IF(LEN($B2560)=0,"",IF(AND($B2560&gt;0,VALUE(SUBSTITUTE($B2560,"1","0"))=$B2560),1,0)),"")</f>
        <v/>
      </c>
      <c r="E2560" s="5" t="str">
        <f>IF(PhieuBauCu!$B$2&gt;1,IF(LEN($B2560)=0,"",IF(AND($B2560&gt;0,VALUE(SUBSTITUTE($B2560,"2","0"))=$B2560),1,0)),"")</f>
        <v/>
      </c>
      <c r="F2560" s="5" t="str">
        <f>IF(PhieuBauCu!$B$2&gt;2,IF(LEN($B2560)=0,"",IF(AND($B2560&gt;0,VALUE(SUBSTITUTE($B2560,"3","0"))=$B2560),1,0)),"")</f>
        <v/>
      </c>
      <c r="G2560" s="5" t="str">
        <f>IF(PhieuBauCu!$B$2&gt;3,IF(LEN($B2560)=0,"",IF(AND($B2560&gt;0,VALUE(SUBSTITUTE($B2560,"4","0"))=$B2560),1,0)),"")</f>
        <v/>
      </c>
      <c r="H2560" s="5" t="str">
        <f>IF(PhieuBauCu!$B$2&gt;4,IF(LEN($B2560)=0,"",IF(AND($B2560&gt;0,VALUE(SUBSTITUTE($B2560,"5","0"))=$B2560),1,0)),"")</f>
        <v/>
      </c>
      <c r="I2560" s="5" t="str">
        <f>IF(PhieuBauCu!$B$2&gt;5,IF(LEN($B2560)=0,"",IF(AND($B2560&gt;0,VALUE(SUBSTITUTE($B2560,"6","0"))=$B2560),1,0)),"")</f>
        <v/>
      </c>
      <c r="J2560" s="5" t="str">
        <f>IF(PhieuBauCu!$B$2&gt;6,IF(LEN($B2560)=0,"",IF(AND($B2560&gt;0,VALUE(SUBSTITUTE($B2560,"7","0"))=$B2560),1,0)),"")</f>
        <v/>
      </c>
      <c r="K2560" s="5" t="str">
        <f>IF(PhieuBauCu!$B$2&gt;7,IF(LEN($B2560)=0,"",IF(AND($B2560&gt;0,VALUE(SUBSTITUTE($B2560,"8","0"))=$B2560),1,0)),"")</f>
        <v/>
      </c>
      <c r="L2560" s="5" t="str">
        <f>IF(PhieuBauCu!$B$2&gt;8,IF(LEN($B2560)=0,"",IF(AND($B2560&gt;0,VALUE(SUBSTITUTE($B2560,"9","0"))=$B2560),1,0)),"")</f>
        <v/>
      </c>
      <c r="M2560" s="9">
        <f t="shared" si="79"/>
        <v>0</v>
      </c>
      <c r="N2560" s="36">
        <f>IF(AND(M2560&lt;=PhieuBauCu!$B$13,M2560&gt;=1),1,0)</f>
        <v>0</v>
      </c>
    </row>
    <row r="2561" spans="1:14" ht="28.5" customHeight="1">
      <c r="A2561" s="2">
        <v>2556</v>
      </c>
      <c r="B2561" s="3"/>
      <c r="C2561" s="48" t="str">
        <f t="shared" si="78"/>
        <v/>
      </c>
      <c r="D2561" s="5" t="str">
        <f>IF(PhieuBauCu!$B$2&gt;0,IF(LEN($B2561)=0,"",IF(AND($B2561&gt;0,VALUE(SUBSTITUTE($B2561,"1","0"))=$B2561),1,0)),"")</f>
        <v/>
      </c>
      <c r="E2561" s="5" t="str">
        <f>IF(PhieuBauCu!$B$2&gt;1,IF(LEN($B2561)=0,"",IF(AND($B2561&gt;0,VALUE(SUBSTITUTE($B2561,"2","0"))=$B2561),1,0)),"")</f>
        <v/>
      </c>
      <c r="F2561" s="5" t="str">
        <f>IF(PhieuBauCu!$B$2&gt;2,IF(LEN($B2561)=0,"",IF(AND($B2561&gt;0,VALUE(SUBSTITUTE($B2561,"3","0"))=$B2561),1,0)),"")</f>
        <v/>
      </c>
      <c r="G2561" s="5" t="str">
        <f>IF(PhieuBauCu!$B$2&gt;3,IF(LEN($B2561)=0,"",IF(AND($B2561&gt;0,VALUE(SUBSTITUTE($B2561,"4","0"))=$B2561),1,0)),"")</f>
        <v/>
      </c>
      <c r="H2561" s="5" t="str">
        <f>IF(PhieuBauCu!$B$2&gt;4,IF(LEN($B2561)=0,"",IF(AND($B2561&gt;0,VALUE(SUBSTITUTE($B2561,"5","0"))=$B2561),1,0)),"")</f>
        <v/>
      </c>
      <c r="I2561" s="5" t="str">
        <f>IF(PhieuBauCu!$B$2&gt;5,IF(LEN($B2561)=0,"",IF(AND($B2561&gt;0,VALUE(SUBSTITUTE($B2561,"6","0"))=$B2561),1,0)),"")</f>
        <v/>
      </c>
      <c r="J2561" s="5" t="str">
        <f>IF(PhieuBauCu!$B$2&gt;6,IF(LEN($B2561)=0,"",IF(AND($B2561&gt;0,VALUE(SUBSTITUTE($B2561,"7","0"))=$B2561),1,0)),"")</f>
        <v/>
      </c>
      <c r="K2561" s="5" t="str">
        <f>IF(PhieuBauCu!$B$2&gt;7,IF(LEN($B2561)=0,"",IF(AND($B2561&gt;0,VALUE(SUBSTITUTE($B2561,"8","0"))=$B2561),1,0)),"")</f>
        <v/>
      </c>
      <c r="L2561" s="5" t="str">
        <f>IF(PhieuBauCu!$B$2&gt;8,IF(LEN($B2561)=0,"",IF(AND($B2561&gt;0,VALUE(SUBSTITUTE($B2561,"9","0"))=$B2561),1,0)),"")</f>
        <v/>
      </c>
      <c r="M2561" s="9">
        <f t="shared" si="79"/>
        <v>0</v>
      </c>
      <c r="N2561" s="36">
        <f>IF(AND(M2561&lt;=PhieuBauCu!$B$13,M2561&gt;=1),1,0)</f>
        <v>0</v>
      </c>
    </row>
    <row r="2562" spans="1:14" ht="28.5" customHeight="1">
      <c r="A2562" s="2">
        <v>2557</v>
      </c>
      <c r="B2562" s="3"/>
      <c r="C2562" s="48" t="str">
        <f t="shared" si="78"/>
        <v/>
      </c>
      <c r="D2562" s="5" t="str">
        <f>IF(PhieuBauCu!$B$2&gt;0,IF(LEN($B2562)=0,"",IF(AND($B2562&gt;0,VALUE(SUBSTITUTE($B2562,"1","0"))=$B2562),1,0)),"")</f>
        <v/>
      </c>
      <c r="E2562" s="5" t="str">
        <f>IF(PhieuBauCu!$B$2&gt;1,IF(LEN($B2562)=0,"",IF(AND($B2562&gt;0,VALUE(SUBSTITUTE($B2562,"2","0"))=$B2562),1,0)),"")</f>
        <v/>
      </c>
      <c r="F2562" s="5" t="str">
        <f>IF(PhieuBauCu!$B$2&gt;2,IF(LEN($B2562)=0,"",IF(AND($B2562&gt;0,VALUE(SUBSTITUTE($B2562,"3","0"))=$B2562),1,0)),"")</f>
        <v/>
      </c>
      <c r="G2562" s="5" t="str">
        <f>IF(PhieuBauCu!$B$2&gt;3,IF(LEN($B2562)=0,"",IF(AND($B2562&gt;0,VALUE(SUBSTITUTE($B2562,"4","0"))=$B2562),1,0)),"")</f>
        <v/>
      </c>
      <c r="H2562" s="5" t="str">
        <f>IF(PhieuBauCu!$B$2&gt;4,IF(LEN($B2562)=0,"",IF(AND($B2562&gt;0,VALUE(SUBSTITUTE($B2562,"5","0"))=$B2562),1,0)),"")</f>
        <v/>
      </c>
      <c r="I2562" s="5" t="str">
        <f>IF(PhieuBauCu!$B$2&gt;5,IF(LEN($B2562)=0,"",IF(AND($B2562&gt;0,VALUE(SUBSTITUTE($B2562,"6","0"))=$B2562),1,0)),"")</f>
        <v/>
      </c>
      <c r="J2562" s="5" t="str">
        <f>IF(PhieuBauCu!$B$2&gt;6,IF(LEN($B2562)=0,"",IF(AND($B2562&gt;0,VALUE(SUBSTITUTE($B2562,"7","0"))=$B2562),1,0)),"")</f>
        <v/>
      </c>
      <c r="K2562" s="5" t="str">
        <f>IF(PhieuBauCu!$B$2&gt;7,IF(LEN($B2562)=0,"",IF(AND($B2562&gt;0,VALUE(SUBSTITUTE($B2562,"8","0"))=$B2562),1,0)),"")</f>
        <v/>
      </c>
      <c r="L2562" s="5" t="str">
        <f>IF(PhieuBauCu!$B$2&gt;8,IF(LEN($B2562)=0,"",IF(AND($B2562&gt;0,VALUE(SUBSTITUTE($B2562,"9","0"))=$B2562),1,0)),"")</f>
        <v/>
      </c>
      <c r="M2562" s="9">
        <f t="shared" si="79"/>
        <v>0</v>
      </c>
      <c r="N2562" s="36">
        <f>IF(AND(M2562&lt;=PhieuBauCu!$B$13,M2562&gt;=1),1,0)</f>
        <v>0</v>
      </c>
    </row>
    <row r="2563" spans="1:14" ht="28.5" customHeight="1">
      <c r="A2563" s="2">
        <v>2558</v>
      </c>
      <c r="B2563" s="3"/>
      <c r="C2563" s="48" t="str">
        <f t="shared" si="78"/>
        <v/>
      </c>
      <c r="D2563" s="5" t="str">
        <f>IF(PhieuBauCu!$B$2&gt;0,IF(LEN($B2563)=0,"",IF(AND($B2563&gt;0,VALUE(SUBSTITUTE($B2563,"1","0"))=$B2563),1,0)),"")</f>
        <v/>
      </c>
      <c r="E2563" s="5" t="str">
        <f>IF(PhieuBauCu!$B$2&gt;1,IF(LEN($B2563)=0,"",IF(AND($B2563&gt;0,VALUE(SUBSTITUTE($B2563,"2","0"))=$B2563),1,0)),"")</f>
        <v/>
      </c>
      <c r="F2563" s="5" t="str">
        <f>IF(PhieuBauCu!$B$2&gt;2,IF(LEN($B2563)=0,"",IF(AND($B2563&gt;0,VALUE(SUBSTITUTE($B2563,"3","0"))=$B2563),1,0)),"")</f>
        <v/>
      </c>
      <c r="G2563" s="5" t="str">
        <f>IF(PhieuBauCu!$B$2&gt;3,IF(LEN($B2563)=0,"",IF(AND($B2563&gt;0,VALUE(SUBSTITUTE($B2563,"4","0"))=$B2563),1,0)),"")</f>
        <v/>
      </c>
      <c r="H2563" s="5" t="str">
        <f>IF(PhieuBauCu!$B$2&gt;4,IF(LEN($B2563)=0,"",IF(AND($B2563&gt;0,VALUE(SUBSTITUTE($B2563,"5","0"))=$B2563),1,0)),"")</f>
        <v/>
      </c>
      <c r="I2563" s="5" t="str">
        <f>IF(PhieuBauCu!$B$2&gt;5,IF(LEN($B2563)=0,"",IF(AND($B2563&gt;0,VALUE(SUBSTITUTE($B2563,"6","0"))=$B2563),1,0)),"")</f>
        <v/>
      </c>
      <c r="J2563" s="5" t="str">
        <f>IF(PhieuBauCu!$B$2&gt;6,IF(LEN($B2563)=0,"",IF(AND($B2563&gt;0,VALUE(SUBSTITUTE($B2563,"7","0"))=$B2563),1,0)),"")</f>
        <v/>
      </c>
      <c r="K2563" s="5" t="str">
        <f>IF(PhieuBauCu!$B$2&gt;7,IF(LEN($B2563)=0,"",IF(AND($B2563&gt;0,VALUE(SUBSTITUTE($B2563,"8","0"))=$B2563),1,0)),"")</f>
        <v/>
      </c>
      <c r="L2563" s="5" t="str">
        <f>IF(PhieuBauCu!$B$2&gt;8,IF(LEN($B2563)=0,"",IF(AND($B2563&gt;0,VALUE(SUBSTITUTE($B2563,"9","0"))=$B2563),1,0)),"")</f>
        <v/>
      </c>
      <c r="M2563" s="9">
        <f t="shared" si="79"/>
        <v>0</v>
      </c>
      <c r="N2563" s="36">
        <f>IF(AND(M2563&lt;=PhieuBauCu!$B$13,M2563&gt;=1),1,0)</f>
        <v>0</v>
      </c>
    </row>
    <row r="2564" spans="1:14" ht="28.5" customHeight="1">
      <c r="A2564" s="2">
        <v>2559</v>
      </c>
      <c r="B2564" s="3"/>
      <c r="C2564" s="48" t="str">
        <f t="shared" si="78"/>
        <v/>
      </c>
      <c r="D2564" s="5" t="str">
        <f>IF(PhieuBauCu!$B$2&gt;0,IF(LEN($B2564)=0,"",IF(AND($B2564&gt;0,VALUE(SUBSTITUTE($B2564,"1","0"))=$B2564),1,0)),"")</f>
        <v/>
      </c>
      <c r="E2564" s="5" t="str">
        <f>IF(PhieuBauCu!$B$2&gt;1,IF(LEN($B2564)=0,"",IF(AND($B2564&gt;0,VALUE(SUBSTITUTE($B2564,"2","0"))=$B2564),1,0)),"")</f>
        <v/>
      </c>
      <c r="F2564" s="5" t="str">
        <f>IF(PhieuBauCu!$B$2&gt;2,IF(LEN($B2564)=0,"",IF(AND($B2564&gt;0,VALUE(SUBSTITUTE($B2564,"3","0"))=$B2564),1,0)),"")</f>
        <v/>
      </c>
      <c r="G2564" s="5" t="str">
        <f>IF(PhieuBauCu!$B$2&gt;3,IF(LEN($B2564)=0,"",IF(AND($B2564&gt;0,VALUE(SUBSTITUTE($B2564,"4","0"))=$B2564),1,0)),"")</f>
        <v/>
      </c>
      <c r="H2564" s="5" t="str">
        <f>IF(PhieuBauCu!$B$2&gt;4,IF(LEN($B2564)=0,"",IF(AND($B2564&gt;0,VALUE(SUBSTITUTE($B2564,"5","0"))=$B2564),1,0)),"")</f>
        <v/>
      </c>
      <c r="I2564" s="5" t="str">
        <f>IF(PhieuBauCu!$B$2&gt;5,IF(LEN($B2564)=0,"",IF(AND($B2564&gt;0,VALUE(SUBSTITUTE($B2564,"6","0"))=$B2564),1,0)),"")</f>
        <v/>
      </c>
      <c r="J2564" s="5" t="str">
        <f>IF(PhieuBauCu!$B$2&gt;6,IF(LEN($B2564)=0,"",IF(AND($B2564&gt;0,VALUE(SUBSTITUTE($B2564,"7","0"))=$B2564),1,0)),"")</f>
        <v/>
      </c>
      <c r="K2564" s="5" t="str">
        <f>IF(PhieuBauCu!$B$2&gt;7,IF(LEN($B2564)=0,"",IF(AND($B2564&gt;0,VALUE(SUBSTITUTE($B2564,"8","0"))=$B2564),1,0)),"")</f>
        <v/>
      </c>
      <c r="L2564" s="5" t="str">
        <f>IF(PhieuBauCu!$B$2&gt;8,IF(LEN($B2564)=0,"",IF(AND($B2564&gt;0,VALUE(SUBSTITUTE($B2564,"9","0"))=$B2564),1,0)),"")</f>
        <v/>
      </c>
      <c r="M2564" s="9">
        <f t="shared" si="79"/>
        <v>0</v>
      </c>
      <c r="N2564" s="36">
        <f>IF(AND(M2564&lt;=PhieuBauCu!$B$13,M2564&gt;=1),1,0)</f>
        <v>0</v>
      </c>
    </row>
    <row r="2565" spans="1:14" ht="28.5" customHeight="1">
      <c r="A2565" s="2">
        <v>2560</v>
      </c>
      <c r="B2565" s="3"/>
      <c r="C2565" s="48" t="str">
        <f t="shared" si="78"/>
        <v/>
      </c>
      <c r="D2565" s="5" t="str">
        <f>IF(PhieuBauCu!$B$2&gt;0,IF(LEN($B2565)=0,"",IF(AND($B2565&gt;0,VALUE(SUBSTITUTE($B2565,"1","0"))=$B2565),1,0)),"")</f>
        <v/>
      </c>
      <c r="E2565" s="5" t="str">
        <f>IF(PhieuBauCu!$B$2&gt;1,IF(LEN($B2565)=0,"",IF(AND($B2565&gt;0,VALUE(SUBSTITUTE($B2565,"2","0"))=$B2565),1,0)),"")</f>
        <v/>
      </c>
      <c r="F2565" s="5" t="str">
        <f>IF(PhieuBauCu!$B$2&gt;2,IF(LEN($B2565)=0,"",IF(AND($B2565&gt;0,VALUE(SUBSTITUTE($B2565,"3","0"))=$B2565),1,0)),"")</f>
        <v/>
      </c>
      <c r="G2565" s="5" t="str">
        <f>IF(PhieuBauCu!$B$2&gt;3,IF(LEN($B2565)=0,"",IF(AND($B2565&gt;0,VALUE(SUBSTITUTE($B2565,"4","0"))=$B2565),1,0)),"")</f>
        <v/>
      </c>
      <c r="H2565" s="5" t="str">
        <f>IF(PhieuBauCu!$B$2&gt;4,IF(LEN($B2565)=0,"",IF(AND($B2565&gt;0,VALUE(SUBSTITUTE($B2565,"5","0"))=$B2565),1,0)),"")</f>
        <v/>
      </c>
      <c r="I2565" s="5" t="str">
        <f>IF(PhieuBauCu!$B$2&gt;5,IF(LEN($B2565)=0,"",IF(AND($B2565&gt;0,VALUE(SUBSTITUTE($B2565,"6","0"))=$B2565),1,0)),"")</f>
        <v/>
      </c>
      <c r="J2565" s="5" t="str">
        <f>IF(PhieuBauCu!$B$2&gt;6,IF(LEN($B2565)=0,"",IF(AND($B2565&gt;0,VALUE(SUBSTITUTE($B2565,"7","0"))=$B2565),1,0)),"")</f>
        <v/>
      </c>
      <c r="K2565" s="5" t="str">
        <f>IF(PhieuBauCu!$B$2&gt;7,IF(LEN($B2565)=0,"",IF(AND($B2565&gt;0,VALUE(SUBSTITUTE($B2565,"8","0"))=$B2565),1,0)),"")</f>
        <v/>
      </c>
      <c r="L2565" s="5" t="str">
        <f>IF(PhieuBauCu!$B$2&gt;8,IF(LEN($B2565)=0,"",IF(AND($B2565&gt;0,VALUE(SUBSTITUTE($B2565,"9","0"))=$B2565),1,0)),"")</f>
        <v/>
      </c>
      <c r="M2565" s="9">
        <f t="shared" si="79"/>
        <v>0</v>
      </c>
      <c r="N2565" s="36">
        <f>IF(AND(M2565&lt;=PhieuBauCu!$B$13,M2565&gt;=1),1,0)</f>
        <v>0</v>
      </c>
    </row>
    <row r="2566" spans="1:14" ht="28.5" customHeight="1">
      <c r="A2566" s="2">
        <v>2561</v>
      </c>
      <c r="B2566" s="3"/>
      <c r="C2566" s="48" t="str">
        <f t="shared" si="78"/>
        <v/>
      </c>
      <c r="D2566" s="5" t="str">
        <f>IF(PhieuBauCu!$B$2&gt;0,IF(LEN($B2566)=0,"",IF(AND($B2566&gt;0,VALUE(SUBSTITUTE($B2566,"1","0"))=$B2566),1,0)),"")</f>
        <v/>
      </c>
      <c r="E2566" s="5" t="str">
        <f>IF(PhieuBauCu!$B$2&gt;1,IF(LEN($B2566)=0,"",IF(AND($B2566&gt;0,VALUE(SUBSTITUTE($B2566,"2","0"))=$B2566),1,0)),"")</f>
        <v/>
      </c>
      <c r="F2566" s="5" t="str">
        <f>IF(PhieuBauCu!$B$2&gt;2,IF(LEN($B2566)=0,"",IF(AND($B2566&gt;0,VALUE(SUBSTITUTE($B2566,"3","0"))=$B2566),1,0)),"")</f>
        <v/>
      </c>
      <c r="G2566" s="5" t="str">
        <f>IF(PhieuBauCu!$B$2&gt;3,IF(LEN($B2566)=0,"",IF(AND($B2566&gt;0,VALUE(SUBSTITUTE($B2566,"4","0"))=$B2566),1,0)),"")</f>
        <v/>
      </c>
      <c r="H2566" s="5" t="str">
        <f>IF(PhieuBauCu!$B$2&gt;4,IF(LEN($B2566)=0,"",IF(AND($B2566&gt;0,VALUE(SUBSTITUTE($B2566,"5","0"))=$B2566),1,0)),"")</f>
        <v/>
      </c>
      <c r="I2566" s="5" t="str">
        <f>IF(PhieuBauCu!$B$2&gt;5,IF(LEN($B2566)=0,"",IF(AND($B2566&gt;0,VALUE(SUBSTITUTE($B2566,"6","0"))=$B2566),1,0)),"")</f>
        <v/>
      </c>
      <c r="J2566" s="5" t="str">
        <f>IF(PhieuBauCu!$B$2&gt;6,IF(LEN($B2566)=0,"",IF(AND($B2566&gt;0,VALUE(SUBSTITUTE($B2566,"7","0"))=$B2566),1,0)),"")</f>
        <v/>
      </c>
      <c r="K2566" s="5" t="str">
        <f>IF(PhieuBauCu!$B$2&gt;7,IF(LEN($B2566)=0,"",IF(AND($B2566&gt;0,VALUE(SUBSTITUTE($B2566,"8","0"))=$B2566),1,0)),"")</f>
        <v/>
      </c>
      <c r="L2566" s="5" t="str">
        <f>IF(PhieuBauCu!$B$2&gt;8,IF(LEN($B2566)=0,"",IF(AND($B2566&gt;0,VALUE(SUBSTITUTE($B2566,"9","0"))=$B2566),1,0)),"")</f>
        <v/>
      </c>
      <c r="M2566" s="9">
        <f t="shared" si="79"/>
        <v>0</v>
      </c>
      <c r="N2566" s="36">
        <f>IF(AND(M2566&lt;=PhieuBauCu!$B$13,M2566&gt;=1),1,0)</f>
        <v>0</v>
      </c>
    </row>
    <row r="2567" spans="1:14" ht="28.5" customHeight="1">
      <c r="A2567" s="2">
        <v>2562</v>
      </c>
      <c r="B2567" s="3"/>
      <c r="C2567" s="48" t="str">
        <f t="shared" ref="C2567:C2630" si="80">IF(LEN(B2567)&gt;0,IF(N2567=1,"Ok","Not Ok"),"")</f>
        <v/>
      </c>
      <c r="D2567" s="5" t="str">
        <f>IF(PhieuBauCu!$B$2&gt;0,IF(LEN($B2567)=0,"",IF(AND($B2567&gt;0,VALUE(SUBSTITUTE($B2567,"1","0"))=$B2567),1,0)),"")</f>
        <v/>
      </c>
      <c r="E2567" s="5" t="str">
        <f>IF(PhieuBauCu!$B$2&gt;1,IF(LEN($B2567)=0,"",IF(AND($B2567&gt;0,VALUE(SUBSTITUTE($B2567,"2","0"))=$B2567),1,0)),"")</f>
        <v/>
      </c>
      <c r="F2567" s="5" t="str">
        <f>IF(PhieuBauCu!$B$2&gt;2,IF(LEN($B2567)=0,"",IF(AND($B2567&gt;0,VALUE(SUBSTITUTE($B2567,"3","0"))=$B2567),1,0)),"")</f>
        <v/>
      </c>
      <c r="G2567" s="5" t="str">
        <f>IF(PhieuBauCu!$B$2&gt;3,IF(LEN($B2567)=0,"",IF(AND($B2567&gt;0,VALUE(SUBSTITUTE($B2567,"4","0"))=$B2567),1,0)),"")</f>
        <v/>
      </c>
      <c r="H2567" s="5" t="str">
        <f>IF(PhieuBauCu!$B$2&gt;4,IF(LEN($B2567)=0,"",IF(AND($B2567&gt;0,VALUE(SUBSTITUTE($B2567,"5","0"))=$B2567),1,0)),"")</f>
        <v/>
      </c>
      <c r="I2567" s="5" t="str">
        <f>IF(PhieuBauCu!$B$2&gt;5,IF(LEN($B2567)=0,"",IF(AND($B2567&gt;0,VALUE(SUBSTITUTE($B2567,"6","0"))=$B2567),1,0)),"")</f>
        <v/>
      </c>
      <c r="J2567" s="5" t="str">
        <f>IF(PhieuBauCu!$B$2&gt;6,IF(LEN($B2567)=0,"",IF(AND($B2567&gt;0,VALUE(SUBSTITUTE($B2567,"7","0"))=$B2567),1,0)),"")</f>
        <v/>
      </c>
      <c r="K2567" s="5" t="str">
        <f>IF(PhieuBauCu!$B$2&gt;7,IF(LEN($B2567)=0,"",IF(AND($B2567&gt;0,VALUE(SUBSTITUTE($B2567,"8","0"))=$B2567),1,0)),"")</f>
        <v/>
      </c>
      <c r="L2567" s="5" t="str">
        <f>IF(PhieuBauCu!$B$2&gt;8,IF(LEN($B2567)=0,"",IF(AND($B2567&gt;0,VALUE(SUBSTITUTE($B2567,"9","0"))=$B2567),1,0)),"")</f>
        <v/>
      </c>
      <c r="M2567" s="9">
        <f t="shared" ref="M2567:M2630" si="81">SUMIF(D2567:L2567,1)</f>
        <v>0</v>
      </c>
      <c r="N2567" s="36">
        <f>IF(AND(M2567&lt;=PhieuBauCu!$B$13,M2567&gt;=1),1,0)</f>
        <v>0</v>
      </c>
    </row>
    <row r="2568" spans="1:14" ht="28.5" customHeight="1">
      <c r="A2568" s="2">
        <v>2563</v>
      </c>
      <c r="B2568" s="3"/>
      <c r="C2568" s="48" t="str">
        <f t="shared" si="80"/>
        <v/>
      </c>
      <c r="D2568" s="5" t="str">
        <f>IF(PhieuBauCu!$B$2&gt;0,IF(LEN($B2568)=0,"",IF(AND($B2568&gt;0,VALUE(SUBSTITUTE($B2568,"1","0"))=$B2568),1,0)),"")</f>
        <v/>
      </c>
      <c r="E2568" s="5" t="str">
        <f>IF(PhieuBauCu!$B$2&gt;1,IF(LEN($B2568)=0,"",IF(AND($B2568&gt;0,VALUE(SUBSTITUTE($B2568,"2","0"))=$B2568),1,0)),"")</f>
        <v/>
      </c>
      <c r="F2568" s="5" t="str">
        <f>IF(PhieuBauCu!$B$2&gt;2,IF(LEN($B2568)=0,"",IF(AND($B2568&gt;0,VALUE(SUBSTITUTE($B2568,"3","0"))=$B2568),1,0)),"")</f>
        <v/>
      </c>
      <c r="G2568" s="5" t="str">
        <f>IF(PhieuBauCu!$B$2&gt;3,IF(LEN($B2568)=0,"",IF(AND($B2568&gt;0,VALUE(SUBSTITUTE($B2568,"4","0"))=$B2568),1,0)),"")</f>
        <v/>
      </c>
      <c r="H2568" s="5" t="str">
        <f>IF(PhieuBauCu!$B$2&gt;4,IF(LEN($B2568)=0,"",IF(AND($B2568&gt;0,VALUE(SUBSTITUTE($B2568,"5","0"))=$B2568),1,0)),"")</f>
        <v/>
      </c>
      <c r="I2568" s="5" t="str">
        <f>IF(PhieuBauCu!$B$2&gt;5,IF(LEN($B2568)=0,"",IF(AND($B2568&gt;0,VALUE(SUBSTITUTE($B2568,"6","0"))=$B2568),1,0)),"")</f>
        <v/>
      </c>
      <c r="J2568" s="5" t="str">
        <f>IF(PhieuBauCu!$B$2&gt;6,IF(LEN($B2568)=0,"",IF(AND($B2568&gt;0,VALUE(SUBSTITUTE($B2568,"7","0"))=$B2568),1,0)),"")</f>
        <v/>
      </c>
      <c r="K2568" s="5" t="str">
        <f>IF(PhieuBauCu!$B$2&gt;7,IF(LEN($B2568)=0,"",IF(AND($B2568&gt;0,VALUE(SUBSTITUTE($B2568,"8","0"))=$B2568),1,0)),"")</f>
        <v/>
      </c>
      <c r="L2568" s="5" t="str">
        <f>IF(PhieuBauCu!$B$2&gt;8,IF(LEN($B2568)=0,"",IF(AND($B2568&gt;0,VALUE(SUBSTITUTE($B2568,"9","0"))=$B2568),1,0)),"")</f>
        <v/>
      </c>
      <c r="M2568" s="9">
        <f t="shared" si="81"/>
        <v>0</v>
      </c>
      <c r="N2568" s="36">
        <f>IF(AND(M2568&lt;=PhieuBauCu!$B$13,M2568&gt;=1),1,0)</f>
        <v>0</v>
      </c>
    </row>
    <row r="2569" spans="1:14" ht="28.5" customHeight="1">
      <c r="A2569" s="2">
        <v>2564</v>
      </c>
      <c r="B2569" s="3"/>
      <c r="C2569" s="48" t="str">
        <f t="shared" si="80"/>
        <v/>
      </c>
      <c r="D2569" s="5" t="str">
        <f>IF(PhieuBauCu!$B$2&gt;0,IF(LEN($B2569)=0,"",IF(AND($B2569&gt;0,VALUE(SUBSTITUTE($B2569,"1","0"))=$B2569),1,0)),"")</f>
        <v/>
      </c>
      <c r="E2569" s="5" t="str">
        <f>IF(PhieuBauCu!$B$2&gt;1,IF(LEN($B2569)=0,"",IF(AND($B2569&gt;0,VALUE(SUBSTITUTE($B2569,"2","0"))=$B2569),1,0)),"")</f>
        <v/>
      </c>
      <c r="F2569" s="5" t="str">
        <f>IF(PhieuBauCu!$B$2&gt;2,IF(LEN($B2569)=0,"",IF(AND($B2569&gt;0,VALUE(SUBSTITUTE($B2569,"3","0"))=$B2569),1,0)),"")</f>
        <v/>
      </c>
      <c r="G2569" s="5" t="str">
        <f>IF(PhieuBauCu!$B$2&gt;3,IF(LEN($B2569)=0,"",IF(AND($B2569&gt;0,VALUE(SUBSTITUTE($B2569,"4","0"))=$B2569),1,0)),"")</f>
        <v/>
      </c>
      <c r="H2569" s="5" t="str">
        <f>IF(PhieuBauCu!$B$2&gt;4,IF(LEN($B2569)=0,"",IF(AND($B2569&gt;0,VALUE(SUBSTITUTE($B2569,"5","0"))=$B2569),1,0)),"")</f>
        <v/>
      </c>
      <c r="I2569" s="5" t="str">
        <f>IF(PhieuBauCu!$B$2&gt;5,IF(LEN($B2569)=0,"",IF(AND($B2569&gt;0,VALUE(SUBSTITUTE($B2569,"6","0"))=$B2569),1,0)),"")</f>
        <v/>
      </c>
      <c r="J2569" s="5" t="str">
        <f>IF(PhieuBauCu!$B$2&gt;6,IF(LEN($B2569)=0,"",IF(AND($B2569&gt;0,VALUE(SUBSTITUTE($B2569,"7","0"))=$B2569),1,0)),"")</f>
        <v/>
      </c>
      <c r="K2569" s="5" t="str">
        <f>IF(PhieuBauCu!$B$2&gt;7,IF(LEN($B2569)=0,"",IF(AND($B2569&gt;0,VALUE(SUBSTITUTE($B2569,"8","0"))=$B2569),1,0)),"")</f>
        <v/>
      </c>
      <c r="L2569" s="5" t="str">
        <f>IF(PhieuBauCu!$B$2&gt;8,IF(LEN($B2569)=0,"",IF(AND($B2569&gt;0,VALUE(SUBSTITUTE($B2569,"9","0"))=$B2569),1,0)),"")</f>
        <v/>
      </c>
      <c r="M2569" s="9">
        <f t="shared" si="81"/>
        <v>0</v>
      </c>
      <c r="N2569" s="36">
        <f>IF(AND(M2569&lt;=PhieuBauCu!$B$13,M2569&gt;=1),1,0)</f>
        <v>0</v>
      </c>
    </row>
    <row r="2570" spans="1:14" ht="28.5" customHeight="1">
      <c r="A2570" s="2">
        <v>2565</v>
      </c>
      <c r="B2570" s="3"/>
      <c r="C2570" s="48" t="str">
        <f t="shared" si="80"/>
        <v/>
      </c>
      <c r="D2570" s="5" t="str">
        <f>IF(PhieuBauCu!$B$2&gt;0,IF(LEN($B2570)=0,"",IF(AND($B2570&gt;0,VALUE(SUBSTITUTE($B2570,"1","0"))=$B2570),1,0)),"")</f>
        <v/>
      </c>
      <c r="E2570" s="5" t="str">
        <f>IF(PhieuBauCu!$B$2&gt;1,IF(LEN($B2570)=0,"",IF(AND($B2570&gt;0,VALUE(SUBSTITUTE($B2570,"2","0"))=$B2570),1,0)),"")</f>
        <v/>
      </c>
      <c r="F2570" s="5" t="str">
        <f>IF(PhieuBauCu!$B$2&gt;2,IF(LEN($B2570)=0,"",IF(AND($B2570&gt;0,VALUE(SUBSTITUTE($B2570,"3","0"))=$B2570),1,0)),"")</f>
        <v/>
      </c>
      <c r="G2570" s="5" t="str">
        <f>IF(PhieuBauCu!$B$2&gt;3,IF(LEN($B2570)=0,"",IF(AND($B2570&gt;0,VALUE(SUBSTITUTE($B2570,"4","0"))=$B2570),1,0)),"")</f>
        <v/>
      </c>
      <c r="H2570" s="5" t="str">
        <f>IF(PhieuBauCu!$B$2&gt;4,IF(LEN($B2570)=0,"",IF(AND($B2570&gt;0,VALUE(SUBSTITUTE($B2570,"5","0"))=$B2570),1,0)),"")</f>
        <v/>
      </c>
      <c r="I2570" s="5" t="str">
        <f>IF(PhieuBauCu!$B$2&gt;5,IF(LEN($B2570)=0,"",IF(AND($B2570&gt;0,VALUE(SUBSTITUTE($B2570,"6","0"))=$B2570),1,0)),"")</f>
        <v/>
      </c>
      <c r="J2570" s="5" t="str">
        <f>IF(PhieuBauCu!$B$2&gt;6,IF(LEN($B2570)=0,"",IF(AND($B2570&gt;0,VALUE(SUBSTITUTE($B2570,"7","0"))=$B2570),1,0)),"")</f>
        <v/>
      </c>
      <c r="K2570" s="5" t="str">
        <f>IF(PhieuBauCu!$B$2&gt;7,IF(LEN($B2570)=0,"",IF(AND($B2570&gt;0,VALUE(SUBSTITUTE($B2570,"8","0"))=$B2570),1,0)),"")</f>
        <v/>
      </c>
      <c r="L2570" s="5" t="str">
        <f>IF(PhieuBauCu!$B$2&gt;8,IF(LEN($B2570)=0,"",IF(AND($B2570&gt;0,VALUE(SUBSTITUTE($B2570,"9","0"))=$B2570),1,0)),"")</f>
        <v/>
      </c>
      <c r="M2570" s="9">
        <f t="shared" si="81"/>
        <v>0</v>
      </c>
      <c r="N2570" s="36">
        <f>IF(AND(M2570&lt;=PhieuBauCu!$B$13,M2570&gt;=1),1,0)</f>
        <v>0</v>
      </c>
    </row>
    <row r="2571" spans="1:14" ht="28.5" customHeight="1">
      <c r="A2571" s="2">
        <v>2566</v>
      </c>
      <c r="B2571" s="3"/>
      <c r="C2571" s="48" t="str">
        <f t="shared" si="80"/>
        <v/>
      </c>
      <c r="D2571" s="5" t="str">
        <f>IF(PhieuBauCu!$B$2&gt;0,IF(LEN($B2571)=0,"",IF(AND($B2571&gt;0,VALUE(SUBSTITUTE($B2571,"1","0"))=$B2571),1,0)),"")</f>
        <v/>
      </c>
      <c r="E2571" s="5" t="str">
        <f>IF(PhieuBauCu!$B$2&gt;1,IF(LEN($B2571)=0,"",IF(AND($B2571&gt;0,VALUE(SUBSTITUTE($B2571,"2","0"))=$B2571),1,0)),"")</f>
        <v/>
      </c>
      <c r="F2571" s="5" t="str">
        <f>IF(PhieuBauCu!$B$2&gt;2,IF(LEN($B2571)=0,"",IF(AND($B2571&gt;0,VALUE(SUBSTITUTE($B2571,"3","0"))=$B2571),1,0)),"")</f>
        <v/>
      </c>
      <c r="G2571" s="5" t="str">
        <f>IF(PhieuBauCu!$B$2&gt;3,IF(LEN($B2571)=0,"",IF(AND($B2571&gt;0,VALUE(SUBSTITUTE($B2571,"4","0"))=$B2571),1,0)),"")</f>
        <v/>
      </c>
      <c r="H2571" s="5" t="str">
        <f>IF(PhieuBauCu!$B$2&gt;4,IF(LEN($B2571)=0,"",IF(AND($B2571&gt;0,VALUE(SUBSTITUTE($B2571,"5","0"))=$B2571),1,0)),"")</f>
        <v/>
      </c>
      <c r="I2571" s="5" t="str">
        <f>IF(PhieuBauCu!$B$2&gt;5,IF(LEN($B2571)=0,"",IF(AND($B2571&gt;0,VALUE(SUBSTITUTE($B2571,"6","0"))=$B2571),1,0)),"")</f>
        <v/>
      </c>
      <c r="J2571" s="5" t="str">
        <f>IF(PhieuBauCu!$B$2&gt;6,IF(LEN($B2571)=0,"",IF(AND($B2571&gt;0,VALUE(SUBSTITUTE($B2571,"7","0"))=$B2571),1,0)),"")</f>
        <v/>
      </c>
      <c r="K2571" s="5" t="str">
        <f>IF(PhieuBauCu!$B$2&gt;7,IF(LEN($B2571)=0,"",IF(AND($B2571&gt;0,VALUE(SUBSTITUTE($B2571,"8","0"))=$B2571),1,0)),"")</f>
        <v/>
      </c>
      <c r="L2571" s="5" t="str">
        <f>IF(PhieuBauCu!$B$2&gt;8,IF(LEN($B2571)=0,"",IF(AND($B2571&gt;0,VALUE(SUBSTITUTE($B2571,"9","0"))=$B2571),1,0)),"")</f>
        <v/>
      </c>
      <c r="M2571" s="9">
        <f t="shared" si="81"/>
        <v>0</v>
      </c>
      <c r="N2571" s="36">
        <f>IF(AND(M2571&lt;=PhieuBauCu!$B$13,M2571&gt;=1),1,0)</f>
        <v>0</v>
      </c>
    </row>
    <row r="2572" spans="1:14" ht="28.5" customHeight="1">
      <c r="A2572" s="2">
        <v>2567</v>
      </c>
      <c r="B2572" s="3"/>
      <c r="C2572" s="48" t="str">
        <f t="shared" si="80"/>
        <v/>
      </c>
      <c r="D2572" s="5" t="str">
        <f>IF(PhieuBauCu!$B$2&gt;0,IF(LEN($B2572)=0,"",IF(AND($B2572&gt;0,VALUE(SUBSTITUTE($B2572,"1","0"))=$B2572),1,0)),"")</f>
        <v/>
      </c>
      <c r="E2572" s="5" t="str">
        <f>IF(PhieuBauCu!$B$2&gt;1,IF(LEN($B2572)=0,"",IF(AND($B2572&gt;0,VALUE(SUBSTITUTE($B2572,"2","0"))=$B2572),1,0)),"")</f>
        <v/>
      </c>
      <c r="F2572" s="5" t="str">
        <f>IF(PhieuBauCu!$B$2&gt;2,IF(LEN($B2572)=0,"",IF(AND($B2572&gt;0,VALUE(SUBSTITUTE($B2572,"3","0"))=$B2572),1,0)),"")</f>
        <v/>
      </c>
      <c r="G2572" s="5" t="str">
        <f>IF(PhieuBauCu!$B$2&gt;3,IF(LEN($B2572)=0,"",IF(AND($B2572&gt;0,VALUE(SUBSTITUTE($B2572,"4","0"))=$B2572),1,0)),"")</f>
        <v/>
      </c>
      <c r="H2572" s="5" t="str">
        <f>IF(PhieuBauCu!$B$2&gt;4,IF(LEN($B2572)=0,"",IF(AND($B2572&gt;0,VALUE(SUBSTITUTE($B2572,"5","0"))=$B2572),1,0)),"")</f>
        <v/>
      </c>
      <c r="I2572" s="5" t="str">
        <f>IF(PhieuBauCu!$B$2&gt;5,IF(LEN($B2572)=0,"",IF(AND($B2572&gt;0,VALUE(SUBSTITUTE($B2572,"6","0"))=$B2572),1,0)),"")</f>
        <v/>
      </c>
      <c r="J2572" s="5" t="str">
        <f>IF(PhieuBauCu!$B$2&gt;6,IF(LEN($B2572)=0,"",IF(AND($B2572&gt;0,VALUE(SUBSTITUTE($B2572,"7","0"))=$B2572),1,0)),"")</f>
        <v/>
      </c>
      <c r="K2572" s="5" t="str">
        <f>IF(PhieuBauCu!$B$2&gt;7,IF(LEN($B2572)=0,"",IF(AND($B2572&gt;0,VALUE(SUBSTITUTE($B2572,"8","0"))=$B2572),1,0)),"")</f>
        <v/>
      </c>
      <c r="L2572" s="5" t="str">
        <f>IF(PhieuBauCu!$B$2&gt;8,IF(LEN($B2572)=0,"",IF(AND($B2572&gt;0,VALUE(SUBSTITUTE($B2572,"9","0"))=$B2572),1,0)),"")</f>
        <v/>
      </c>
      <c r="M2572" s="9">
        <f t="shared" si="81"/>
        <v>0</v>
      </c>
      <c r="N2572" s="36">
        <f>IF(AND(M2572&lt;=PhieuBauCu!$B$13,M2572&gt;=1),1,0)</f>
        <v>0</v>
      </c>
    </row>
    <row r="2573" spans="1:14" ht="28.5" customHeight="1">
      <c r="A2573" s="2">
        <v>2568</v>
      </c>
      <c r="B2573" s="3"/>
      <c r="C2573" s="48" t="str">
        <f t="shared" si="80"/>
        <v/>
      </c>
      <c r="D2573" s="5" t="str">
        <f>IF(PhieuBauCu!$B$2&gt;0,IF(LEN($B2573)=0,"",IF(AND($B2573&gt;0,VALUE(SUBSTITUTE($B2573,"1","0"))=$B2573),1,0)),"")</f>
        <v/>
      </c>
      <c r="E2573" s="5" t="str">
        <f>IF(PhieuBauCu!$B$2&gt;1,IF(LEN($B2573)=0,"",IF(AND($B2573&gt;0,VALUE(SUBSTITUTE($B2573,"2","0"))=$B2573),1,0)),"")</f>
        <v/>
      </c>
      <c r="F2573" s="5" t="str">
        <f>IF(PhieuBauCu!$B$2&gt;2,IF(LEN($B2573)=0,"",IF(AND($B2573&gt;0,VALUE(SUBSTITUTE($B2573,"3","0"))=$B2573),1,0)),"")</f>
        <v/>
      </c>
      <c r="G2573" s="5" t="str">
        <f>IF(PhieuBauCu!$B$2&gt;3,IF(LEN($B2573)=0,"",IF(AND($B2573&gt;0,VALUE(SUBSTITUTE($B2573,"4","0"))=$B2573),1,0)),"")</f>
        <v/>
      </c>
      <c r="H2573" s="5" t="str">
        <f>IF(PhieuBauCu!$B$2&gt;4,IF(LEN($B2573)=0,"",IF(AND($B2573&gt;0,VALUE(SUBSTITUTE($B2573,"5","0"))=$B2573),1,0)),"")</f>
        <v/>
      </c>
      <c r="I2573" s="5" t="str">
        <f>IF(PhieuBauCu!$B$2&gt;5,IF(LEN($B2573)=0,"",IF(AND($B2573&gt;0,VALUE(SUBSTITUTE($B2573,"6","0"))=$B2573),1,0)),"")</f>
        <v/>
      </c>
      <c r="J2573" s="5" t="str">
        <f>IF(PhieuBauCu!$B$2&gt;6,IF(LEN($B2573)=0,"",IF(AND($B2573&gt;0,VALUE(SUBSTITUTE($B2573,"7","0"))=$B2573),1,0)),"")</f>
        <v/>
      </c>
      <c r="K2573" s="5" t="str">
        <f>IF(PhieuBauCu!$B$2&gt;7,IF(LEN($B2573)=0,"",IF(AND($B2573&gt;0,VALUE(SUBSTITUTE($B2573,"8","0"))=$B2573),1,0)),"")</f>
        <v/>
      </c>
      <c r="L2573" s="5" t="str">
        <f>IF(PhieuBauCu!$B$2&gt;8,IF(LEN($B2573)=0,"",IF(AND($B2573&gt;0,VALUE(SUBSTITUTE($B2573,"9","0"))=$B2573),1,0)),"")</f>
        <v/>
      </c>
      <c r="M2573" s="9">
        <f t="shared" si="81"/>
        <v>0</v>
      </c>
      <c r="N2573" s="36">
        <f>IF(AND(M2573&lt;=PhieuBauCu!$B$13,M2573&gt;=1),1,0)</f>
        <v>0</v>
      </c>
    </row>
    <row r="2574" spans="1:14" ht="28.5" customHeight="1">
      <c r="A2574" s="2">
        <v>2569</v>
      </c>
      <c r="B2574" s="3"/>
      <c r="C2574" s="48" t="str">
        <f t="shared" si="80"/>
        <v/>
      </c>
      <c r="D2574" s="5" t="str">
        <f>IF(PhieuBauCu!$B$2&gt;0,IF(LEN($B2574)=0,"",IF(AND($B2574&gt;0,VALUE(SUBSTITUTE($B2574,"1","0"))=$B2574),1,0)),"")</f>
        <v/>
      </c>
      <c r="E2574" s="5" t="str">
        <f>IF(PhieuBauCu!$B$2&gt;1,IF(LEN($B2574)=0,"",IF(AND($B2574&gt;0,VALUE(SUBSTITUTE($B2574,"2","0"))=$B2574),1,0)),"")</f>
        <v/>
      </c>
      <c r="F2574" s="5" t="str">
        <f>IF(PhieuBauCu!$B$2&gt;2,IF(LEN($B2574)=0,"",IF(AND($B2574&gt;0,VALUE(SUBSTITUTE($B2574,"3","0"))=$B2574),1,0)),"")</f>
        <v/>
      </c>
      <c r="G2574" s="5" t="str">
        <f>IF(PhieuBauCu!$B$2&gt;3,IF(LEN($B2574)=0,"",IF(AND($B2574&gt;0,VALUE(SUBSTITUTE($B2574,"4","0"))=$B2574),1,0)),"")</f>
        <v/>
      </c>
      <c r="H2574" s="5" t="str">
        <f>IF(PhieuBauCu!$B$2&gt;4,IF(LEN($B2574)=0,"",IF(AND($B2574&gt;0,VALUE(SUBSTITUTE($B2574,"5","0"))=$B2574),1,0)),"")</f>
        <v/>
      </c>
      <c r="I2574" s="5" t="str">
        <f>IF(PhieuBauCu!$B$2&gt;5,IF(LEN($B2574)=0,"",IF(AND($B2574&gt;0,VALUE(SUBSTITUTE($B2574,"6","0"))=$B2574),1,0)),"")</f>
        <v/>
      </c>
      <c r="J2574" s="5" t="str">
        <f>IF(PhieuBauCu!$B$2&gt;6,IF(LEN($B2574)=0,"",IF(AND($B2574&gt;0,VALUE(SUBSTITUTE($B2574,"7","0"))=$B2574),1,0)),"")</f>
        <v/>
      </c>
      <c r="K2574" s="5" t="str">
        <f>IF(PhieuBauCu!$B$2&gt;7,IF(LEN($B2574)=0,"",IF(AND($B2574&gt;0,VALUE(SUBSTITUTE($B2574,"8","0"))=$B2574),1,0)),"")</f>
        <v/>
      </c>
      <c r="L2574" s="5" t="str">
        <f>IF(PhieuBauCu!$B$2&gt;8,IF(LEN($B2574)=0,"",IF(AND($B2574&gt;0,VALUE(SUBSTITUTE($B2574,"9","0"))=$B2574),1,0)),"")</f>
        <v/>
      </c>
      <c r="M2574" s="9">
        <f t="shared" si="81"/>
        <v>0</v>
      </c>
      <c r="N2574" s="36">
        <f>IF(AND(M2574&lt;=PhieuBauCu!$B$13,M2574&gt;=1),1,0)</f>
        <v>0</v>
      </c>
    </row>
    <row r="2575" spans="1:14" ht="28.5" customHeight="1">
      <c r="A2575" s="2">
        <v>2570</v>
      </c>
      <c r="B2575" s="3"/>
      <c r="C2575" s="48" t="str">
        <f t="shared" si="80"/>
        <v/>
      </c>
      <c r="D2575" s="5" t="str">
        <f>IF(PhieuBauCu!$B$2&gt;0,IF(LEN($B2575)=0,"",IF(AND($B2575&gt;0,VALUE(SUBSTITUTE($B2575,"1","0"))=$B2575),1,0)),"")</f>
        <v/>
      </c>
      <c r="E2575" s="5" t="str">
        <f>IF(PhieuBauCu!$B$2&gt;1,IF(LEN($B2575)=0,"",IF(AND($B2575&gt;0,VALUE(SUBSTITUTE($B2575,"2","0"))=$B2575),1,0)),"")</f>
        <v/>
      </c>
      <c r="F2575" s="5" t="str">
        <f>IF(PhieuBauCu!$B$2&gt;2,IF(LEN($B2575)=0,"",IF(AND($B2575&gt;0,VALUE(SUBSTITUTE($B2575,"3","0"))=$B2575),1,0)),"")</f>
        <v/>
      </c>
      <c r="G2575" s="5" t="str">
        <f>IF(PhieuBauCu!$B$2&gt;3,IF(LEN($B2575)=0,"",IF(AND($B2575&gt;0,VALUE(SUBSTITUTE($B2575,"4","0"))=$B2575),1,0)),"")</f>
        <v/>
      </c>
      <c r="H2575" s="5" t="str">
        <f>IF(PhieuBauCu!$B$2&gt;4,IF(LEN($B2575)=0,"",IF(AND($B2575&gt;0,VALUE(SUBSTITUTE($B2575,"5","0"))=$B2575),1,0)),"")</f>
        <v/>
      </c>
      <c r="I2575" s="5" t="str">
        <f>IF(PhieuBauCu!$B$2&gt;5,IF(LEN($B2575)=0,"",IF(AND($B2575&gt;0,VALUE(SUBSTITUTE($B2575,"6","0"))=$B2575),1,0)),"")</f>
        <v/>
      </c>
      <c r="J2575" s="5" t="str">
        <f>IF(PhieuBauCu!$B$2&gt;6,IF(LEN($B2575)=0,"",IF(AND($B2575&gt;0,VALUE(SUBSTITUTE($B2575,"7","0"))=$B2575),1,0)),"")</f>
        <v/>
      </c>
      <c r="K2575" s="5" t="str">
        <f>IF(PhieuBauCu!$B$2&gt;7,IF(LEN($B2575)=0,"",IF(AND($B2575&gt;0,VALUE(SUBSTITUTE($B2575,"8","0"))=$B2575),1,0)),"")</f>
        <v/>
      </c>
      <c r="L2575" s="5" t="str">
        <f>IF(PhieuBauCu!$B$2&gt;8,IF(LEN($B2575)=0,"",IF(AND($B2575&gt;0,VALUE(SUBSTITUTE($B2575,"9","0"))=$B2575),1,0)),"")</f>
        <v/>
      </c>
      <c r="M2575" s="9">
        <f t="shared" si="81"/>
        <v>0</v>
      </c>
      <c r="N2575" s="36">
        <f>IF(AND(M2575&lt;=PhieuBauCu!$B$13,M2575&gt;=1),1,0)</f>
        <v>0</v>
      </c>
    </row>
    <row r="2576" spans="1:14" ht="28.5" customHeight="1">
      <c r="A2576" s="2">
        <v>2571</v>
      </c>
      <c r="B2576" s="3"/>
      <c r="C2576" s="48" t="str">
        <f t="shared" si="80"/>
        <v/>
      </c>
      <c r="D2576" s="5" t="str">
        <f>IF(PhieuBauCu!$B$2&gt;0,IF(LEN($B2576)=0,"",IF(AND($B2576&gt;0,VALUE(SUBSTITUTE($B2576,"1","0"))=$B2576),1,0)),"")</f>
        <v/>
      </c>
      <c r="E2576" s="5" t="str">
        <f>IF(PhieuBauCu!$B$2&gt;1,IF(LEN($B2576)=0,"",IF(AND($B2576&gt;0,VALUE(SUBSTITUTE($B2576,"2","0"))=$B2576),1,0)),"")</f>
        <v/>
      </c>
      <c r="F2576" s="5" t="str">
        <f>IF(PhieuBauCu!$B$2&gt;2,IF(LEN($B2576)=0,"",IF(AND($B2576&gt;0,VALUE(SUBSTITUTE($B2576,"3","0"))=$B2576),1,0)),"")</f>
        <v/>
      </c>
      <c r="G2576" s="5" t="str">
        <f>IF(PhieuBauCu!$B$2&gt;3,IF(LEN($B2576)=0,"",IF(AND($B2576&gt;0,VALUE(SUBSTITUTE($B2576,"4","0"))=$B2576),1,0)),"")</f>
        <v/>
      </c>
      <c r="H2576" s="5" t="str">
        <f>IF(PhieuBauCu!$B$2&gt;4,IF(LEN($B2576)=0,"",IF(AND($B2576&gt;0,VALUE(SUBSTITUTE($B2576,"5","0"))=$B2576),1,0)),"")</f>
        <v/>
      </c>
      <c r="I2576" s="5" t="str">
        <f>IF(PhieuBauCu!$B$2&gt;5,IF(LEN($B2576)=0,"",IF(AND($B2576&gt;0,VALUE(SUBSTITUTE($B2576,"6","0"))=$B2576),1,0)),"")</f>
        <v/>
      </c>
      <c r="J2576" s="5" t="str">
        <f>IF(PhieuBauCu!$B$2&gt;6,IF(LEN($B2576)=0,"",IF(AND($B2576&gt;0,VALUE(SUBSTITUTE($B2576,"7","0"))=$B2576),1,0)),"")</f>
        <v/>
      </c>
      <c r="K2576" s="5" t="str">
        <f>IF(PhieuBauCu!$B$2&gt;7,IF(LEN($B2576)=0,"",IF(AND($B2576&gt;0,VALUE(SUBSTITUTE($B2576,"8","0"))=$B2576),1,0)),"")</f>
        <v/>
      </c>
      <c r="L2576" s="5" t="str">
        <f>IF(PhieuBauCu!$B$2&gt;8,IF(LEN($B2576)=0,"",IF(AND($B2576&gt;0,VALUE(SUBSTITUTE($B2576,"9","0"))=$B2576),1,0)),"")</f>
        <v/>
      </c>
      <c r="M2576" s="9">
        <f t="shared" si="81"/>
        <v>0</v>
      </c>
      <c r="N2576" s="36">
        <f>IF(AND(M2576&lt;=PhieuBauCu!$B$13,M2576&gt;=1),1,0)</f>
        <v>0</v>
      </c>
    </row>
    <row r="2577" spans="1:14" ht="28.5" customHeight="1">
      <c r="A2577" s="2">
        <v>2572</v>
      </c>
      <c r="B2577" s="3"/>
      <c r="C2577" s="48" t="str">
        <f t="shared" si="80"/>
        <v/>
      </c>
      <c r="D2577" s="5" t="str">
        <f>IF(PhieuBauCu!$B$2&gt;0,IF(LEN($B2577)=0,"",IF(AND($B2577&gt;0,VALUE(SUBSTITUTE($B2577,"1","0"))=$B2577),1,0)),"")</f>
        <v/>
      </c>
      <c r="E2577" s="5" t="str">
        <f>IF(PhieuBauCu!$B$2&gt;1,IF(LEN($B2577)=0,"",IF(AND($B2577&gt;0,VALUE(SUBSTITUTE($B2577,"2","0"))=$B2577),1,0)),"")</f>
        <v/>
      </c>
      <c r="F2577" s="5" t="str">
        <f>IF(PhieuBauCu!$B$2&gt;2,IF(LEN($B2577)=0,"",IF(AND($B2577&gt;0,VALUE(SUBSTITUTE($B2577,"3","0"))=$B2577),1,0)),"")</f>
        <v/>
      </c>
      <c r="G2577" s="5" t="str">
        <f>IF(PhieuBauCu!$B$2&gt;3,IF(LEN($B2577)=0,"",IF(AND($B2577&gt;0,VALUE(SUBSTITUTE($B2577,"4","0"))=$B2577),1,0)),"")</f>
        <v/>
      </c>
      <c r="H2577" s="5" t="str">
        <f>IF(PhieuBauCu!$B$2&gt;4,IF(LEN($B2577)=0,"",IF(AND($B2577&gt;0,VALUE(SUBSTITUTE($B2577,"5","0"))=$B2577),1,0)),"")</f>
        <v/>
      </c>
      <c r="I2577" s="5" t="str">
        <f>IF(PhieuBauCu!$B$2&gt;5,IF(LEN($B2577)=0,"",IF(AND($B2577&gt;0,VALUE(SUBSTITUTE($B2577,"6","0"))=$B2577),1,0)),"")</f>
        <v/>
      </c>
      <c r="J2577" s="5" t="str">
        <f>IF(PhieuBauCu!$B$2&gt;6,IF(LEN($B2577)=0,"",IF(AND($B2577&gt;0,VALUE(SUBSTITUTE($B2577,"7","0"))=$B2577),1,0)),"")</f>
        <v/>
      </c>
      <c r="K2577" s="5" t="str">
        <f>IF(PhieuBauCu!$B$2&gt;7,IF(LEN($B2577)=0,"",IF(AND($B2577&gt;0,VALUE(SUBSTITUTE($B2577,"8","0"))=$B2577),1,0)),"")</f>
        <v/>
      </c>
      <c r="L2577" s="5" t="str">
        <f>IF(PhieuBauCu!$B$2&gt;8,IF(LEN($B2577)=0,"",IF(AND($B2577&gt;0,VALUE(SUBSTITUTE($B2577,"9","0"))=$B2577),1,0)),"")</f>
        <v/>
      </c>
      <c r="M2577" s="9">
        <f t="shared" si="81"/>
        <v>0</v>
      </c>
      <c r="N2577" s="36">
        <f>IF(AND(M2577&lt;=PhieuBauCu!$B$13,M2577&gt;=1),1,0)</f>
        <v>0</v>
      </c>
    </row>
    <row r="2578" spans="1:14" ht="28.5" customHeight="1">
      <c r="A2578" s="2">
        <v>2573</v>
      </c>
      <c r="B2578" s="3"/>
      <c r="C2578" s="48" t="str">
        <f t="shared" si="80"/>
        <v/>
      </c>
      <c r="D2578" s="5" t="str">
        <f>IF(PhieuBauCu!$B$2&gt;0,IF(LEN($B2578)=0,"",IF(AND($B2578&gt;0,VALUE(SUBSTITUTE($B2578,"1","0"))=$B2578),1,0)),"")</f>
        <v/>
      </c>
      <c r="E2578" s="5" t="str">
        <f>IF(PhieuBauCu!$B$2&gt;1,IF(LEN($B2578)=0,"",IF(AND($B2578&gt;0,VALUE(SUBSTITUTE($B2578,"2","0"))=$B2578),1,0)),"")</f>
        <v/>
      </c>
      <c r="F2578" s="5" t="str">
        <f>IF(PhieuBauCu!$B$2&gt;2,IF(LEN($B2578)=0,"",IF(AND($B2578&gt;0,VALUE(SUBSTITUTE($B2578,"3","0"))=$B2578),1,0)),"")</f>
        <v/>
      </c>
      <c r="G2578" s="5" t="str">
        <f>IF(PhieuBauCu!$B$2&gt;3,IF(LEN($B2578)=0,"",IF(AND($B2578&gt;0,VALUE(SUBSTITUTE($B2578,"4","0"))=$B2578),1,0)),"")</f>
        <v/>
      </c>
      <c r="H2578" s="5" t="str">
        <f>IF(PhieuBauCu!$B$2&gt;4,IF(LEN($B2578)=0,"",IF(AND($B2578&gt;0,VALUE(SUBSTITUTE($B2578,"5","0"))=$B2578),1,0)),"")</f>
        <v/>
      </c>
      <c r="I2578" s="5" t="str">
        <f>IF(PhieuBauCu!$B$2&gt;5,IF(LEN($B2578)=0,"",IF(AND($B2578&gt;0,VALUE(SUBSTITUTE($B2578,"6","0"))=$B2578),1,0)),"")</f>
        <v/>
      </c>
      <c r="J2578" s="5" t="str">
        <f>IF(PhieuBauCu!$B$2&gt;6,IF(LEN($B2578)=0,"",IF(AND($B2578&gt;0,VALUE(SUBSTITUTE($B2578,"7","0"))=$B2578),1,0)),"")</f>
        <v/>
      </c>
      <c r="K2578" s="5" t="str">
        <f>IF(PhieuBauCu!$B$2&gt;7,IF(LEN($B2578)=0,"",IF(AND($B2578&gt;0,VALUE(SUBSTITUTE($B2578,"8","0"))=$B2578),1,0)),"")</f>
        <v/>
      </c>
      <c r="L2578" s="5" t="str">
        <f>IF(PhieuBauCu!$B$2&gt;8,IF(LEN($B2578)=0,"",IF(AND($B2578&gt;0,VALUE(SUBSTITUTE($B2578,"9","0"))=$B2578),1,0)),"")</f>
        <v/>
      </c>
      <c r="M2578" s="9">
        <f t="shared" si="81"/>
        <v>0</v>
      </c>
      <c r="N2578" s="36">
        <f>IF(AND(M2578&lt;=PhieuBauCu!$B$13,M2578&gt;=1),1,0)</f>
        <v>0</v>
      </c>
    </row>
    <row r="2579" spans="1:14" ht="28.5" customHeight="1">
      <c r="A2579" s="2">
        <v>2574</v>
      </c>
      <c r="B2579" s="3"/>
      <c r="C2579" s="48" t="str">
        <f t="shared" si="80"/>
        <v/>
      </c>
      <c r="D2579" s="5" t="str">
        <f>IF(PhieuBauCu!$B$2&gt;0,IF(LEN($B2579)=0,"",IF(AND($B2579&gt;0,VALUE(SUBSTITUTE($B2579,"1","0"))=$B2579),1,0)),"")</f>
        <v/>
      </c>
      <c r="E2579" s="5" t="str">
        <f>IF(PhieuBauCu!$B$2&gt;1,IF(LEN($B2579)=0,"",IF(AND($B2579&gt;0,VALUE(SUBSTITUTE($B2579,"2","0"))=$B2579),1,0)),"")</f>
        <v/>
      </c>
      <c r="F2579" s="5" t="str">
        <f>IF(PhieuBauCu!$B$2&gt;2,IF(LEN($B2579)=0,"",IF(AND($B2579&gt;0,VALUE(SUBSTITUTE($B2579,"3","0"))=$B2579),1,0)),"")</f>
        <v/>
      </c>
      <c r="G2579" s="5" t="str">
        <f>IF(PhieuBauCu!$B$2&gt;3,IF(LEN($B2579)=0,"",IF(AND($B2579&gt;0,VALUE(SUBSTITUTE($B2579,"4","0"))=$B2579),1,0)),"")</f>
        <v/>
      </c>
      <c r="H2579" s="5" t="str">
        <f>IF(PhieuBauCu!$B$2&gt;4,IF(LEN($B2579)=0,"",IF(AND($B2579&gt;0,VALUE(SUBSTITUTE($B2579,"5","0"))=$B2579),1,0)),"")</f>
        <v/>
      </c>
      <c r="I2579" s="5" t="str">
        <f>IF(PhieuBauCu!$B$2&gt;5,IF(LEN($B2579)=0,"",IF(AND($B2579&gt;0,VALUE(SUBSTITUTE($B2579,"6","0"))=$B2579),1,0)),"")</f>
        <v/>
      </c>
      <c r="J2579" s="5" t="str">
        <f>IF(PhieuBauCu!$B$2&gt;6,IF(LEN($B2579)=0,"",IF(AND($B2579&gt;0,VALUE(SUBSTITUTE($B2579,"7","0"))=$B2579),1,0)),"")</f>
        <v/>
      </c>
      <c r="K2579" s="5" t="str">
        <f>IF(PhieuBauCu!$B$2&gt;7,IF(LEN($B2579)=0,"",IF(AND($B2579&gt;0,VALUE(SUBSTITUTE($B2579,"8","0"))=$B2579),1,0)),"")</f>
        <v/>
      </c>
      <c r="L2579" s="5" t="str">
        <f>IF(PhieuBauCu!$B$2&gt;8,IF(LEN($B2579)=0,"",IF(AND($B2579&gt;0,VALUE(SUBSTITUTE($B2579,"9","0"))=$B2579),1,0)),"")</f>
        <v/>
      </c>
      <c r="M2579" s="9">
        <f t="shared" si="81"/>
        <v>0</v>
      </c>
      <c r="N2579" s="36">
        <f>IF(AND(M2579&lt;=PhieuBauCu!$B$13,M2579&gt;=1),1,0)</f>
        <v>0</v>
      </c>
    </row>
    <row r="2580" spans="1:14" ht="28.5" customHeight="1">
      <c r="A2580" s="2">
        <v>2575</v>
      </c>
      <c r="B2580" s="3"/>
      <c r="C2580" s="48" t="str">
        <f t="shared" si="80"/>
        <v/>
      </c>
      <c r="D2580" s="5" t="str">
        <f>IF(PhieuBauCu!$B$2&gt;0,IF(LEN($B2580)=0,"",IF(AND($B2580&gt;0,VALUE(SUBSTITUTE($B2580,"1","0"))=$B2580),1,0)),"")</f>
        <v/>
      </c>
      <c r="E2580" s="5" t="str">
        <f>IF(PhieuBauCu!$B$2&gt;1,IF(LEN($B2580)=0,"",IF(AND($B2580&gt;0,VALUE(SUBSTITUTE($B2580,"2","0"))=$B2580),1,0)),"")</f>
        <v/>
      </c>
      <c r="F2580" s="5" t="str">
        <f>IF(PhieuBauCu!$B$2&gt;2,IF(LEN($B2580)=0,"",IF(AND($B2580&gt;0,VALUE(SUBSTITUTE($B2580,"3","0"))=$B2580),1,0)),"")</f>
        <v/>
      </c>
      <c r="G2580" s="5" t="str">
        <f>IF(PhieuBauCu!$B$2&gt;3,IF(LEN($B2580)=0,"",IF(AND($B2580&gt;0,VALUE(SUBSTITUTE($B2580,"4","0"))=$B2580),1,0)),"")</f>
        <v/>
      </c>
      <c r="H2580" s="5" t="str">
        <f>IF(PhieuBauCu!$B$2&gt;4,IF(LEN($B2580)=0,"",IF(AND($B2580&gt;0,VALUE(SUBSTITUTE($B2580,"5","0"))=$B2580),1,0)),"")</f>
        <v/>
      </c>
      <c r="I2580" s="5" t="str">
        <f>IF(PhieuBauCu!$B$2&gt;5,IF(LEN($B2580)=0,"",IF(AND($B2580&gt;0,VALUE(SUBSTITUTE($B2580,"6","0"))=$B2580),1,0)),"")</f>
        <v/>
      </c>
      <c r="J2580" s="5" t="str">
        <f>IF(PhieuBauCu!$B$2&gt;6,IF(LEN($B2580)=0,"",IF(AND($B2580&gt;0,VALUE(SUBSTITUTE($B2580,"7","0"))=$B2580),1,0)),"")</f>
        <v/>
      </c>
      <c r="K2580" s="5" t="str">
        <f>IF(PhieuBauCu!$B$2&gt;7,IF(LEN($B2580)=0,"",IF(AND($B2580&gt;0,VALUE(SUBSTITUTE($B2580,"8","0"))=$B2580),1,0)),"")</f>
        <v/>
      </c>
      <c r="L2580" s="5" t="str">
        <f>IF(PhieuBauCu!$B$2&gt;8,IF(LEN($B2580)=0,"",IF(AND($B2580&gt;0,VALUE(SUBSTITUTE($B2580,"9","0"))=$B2580),1,0)),"")</f>
        <v/>
      </c>
      <c r="M2580" s="9">
        <f t="shared" si="81"/>
        <v>0</v>
      </c>
      <c r="N2580" s="36">
        <f>IF(AND(M2580&lt;=PhieuBauCu!$B$13,M2580&gt;=1),1,0)</f>
        <v>0</v>
      </c>
    </row>
    <row r="2581" spans="1:14" ht="28.5" customHeight="1">
      <c r="A2581" s="2">
        <v>2576</v>
      </c>
      <c r="B2581" s="3"/>
      <c r="C2581" s="48" t="str">
        <f t="shared" si="80"/>
        <v/>
      </c>
      <c r="D2581" s="5" t="str">
        <f>IF(PhieuBauCu!$B$2&gt;0,IF(LEN($B2581)=0,"",IF(AND($B2581&gt;0,VALUE(SUBSTITUTE($B2581,"1","0"))=$B2581),1,0)),"")</f>
        <v/>
      </c>
      <c r="E2581" s="5" t="str">
        <f>IF(PhieuBauCu!$B$2&gt;1,IF(LEN($B2581)=0,"",IF(AND($B2581&gt;0,VALUE(SUBSTITUTE($B2581,"2","0"))=$B2581),1,0)),"")</f>
        <v/>
      </c>
      <c r="F2581" s="5" t="str">
        <f>IF(PhieuBauCu!$B$2&gt;2,IF(LEN($B2581)=0,"",IF(AND($B2581&gt;0,VALUE(SUBSTITUTE($B2581,"3","0"))=$B2581),1,0)),"")</f>
        <v/>
      </c>
      <c r="G2581" s="5" t="str">
        <f>IF(PhieuBauCu!$B$2&gt;3,IF(LEN($B2581)=0,"",IF(AND($B2581&gt;0,VALUE(SUBSTITUTE($B2581,"4","0"))=$B2581),1,0)),"")</f>
        <v/>
      </c>
      <c r="H2581" s="5" t="str">
        <f>IF(PhieuBauCu!$B$2&gt;4,IF(LEN($B2581)=0,"",IF(AND($B2581&gt;0,VALUE(SUBSTITUTE($B2581,"5","0"))=$B2581),1,0)),"")</f>
        <v/>
      </c>
      <c r="I2581" s="5" t="str">
        <f>IF(PhieuBauCu!$B$2&gt;5,IF(LEN($B2581)=0,"",IF(AND($B2581&gt;0,VALUE(SUBSTITUTE($B2581,"6","0"))=$B2581),1,0)),"")</f>
        <v/>
      </c>
      <c r="J2581" s="5" t="str">
        <f>IF(PhieuBauCu!$B$2&gt;6,IF(LEN($B2581)=0,"",IF(AND($B2581&gt;0,VALUE(SUBSTITUTE($B2581,"7","0"))=$B2581),1,0)),"")</f>
        <v/>
      </c>
      <c r="K2581" s="5" t="str">
        <f>IF(PhieuBauCu!$B$2&gt;7,IF(LEN($B2581)=0,"",IF(AND($B2581&gt;0,VALUE(SUBSTITUTE($B2581,"8","0"))=$B2581),1,0)),"")</f>
        <v/>
      </c>
      <c r="L2581" s="5" t="str">
        <f>IF(PhieuBauCu!$B$2&gt;8,IF(LEN($B2581)=0,"",IF(AND($B2581&gt;0,VALUE(SUBSTITUTE($B2581,"9","0"))=$B2581),1,0)),"")</f>
        <v/>
      </c>
      <c r="M2581" s="9">
        <f t="shared" si="81"/>
        <v>0</v>
      </c>
      <c r="N2581" s="36">
        <f>IF(AND(M2581&lt;=PhieuBauCu!$B$13,M2581&gt;=1),1,0)</f>
        <v>0</v>
      </c>
    </row>
    <row r="2582" spans="1:14" ht="28.5" customHeight="1">
      <c r="A2582" s="2">
        <v>2577</v>
      </c>
      <c r="B2582" s="3"/>
      <c r="C2582" s="48" t="str">
        <f t="shared" si="80"/>
        <v/>
      </c>
      <c r="D2582" s="5" t="str">
        <f>IF(PhieuBauCu!$B$2&gt;0,IF(LEN($B2582)=0,"",IF(AND($B2582&gt;0,VALUE(SUBSTITUTE($B2582,"1","0"))=$B2582),1,0)),"")</f>
        <v/>
      </c>
      <c r="E2582" s="5" t="str">
        <f>IF(PhieuBauCu!$B$2&gt;1,IF(LEN($B2582)=0,"",IF(AND($B2582&gt;0,VALUE(SUBSTITUTE($B2582,"2","0"))=$B2582),1,0)),"")</f>
        <v/>
      </c>
      <c r="F2582" s="5" t="str">
        <f>IF(PhieuBauCu!$B$2&gt;2,IF(LEN($B2582)=0,"",IF(AND($B2582&gt;0,VALUE(SUBSTITUTE($B2582,"3","0"))=$B2582),1,0)),"")</f>
        <v/>
      </c>
      <c r="G2582" s="5" t="str">
        <f>IF(PhieuBauCu!$B$2&gt;3,IF(LEN($B2582)=0,"",IF(AND($B2582&gt;0,VALUE(SUBSTITUTE($B2582,"4","0"))=$B2582),1,0)),"")</f>
        <v/>
      </c>
      <c r="H2582" s="5" t="str">
        <f>IF(PhieuBauCu!$B$2&gt;4,IF(LEN($B2582)=0,"",IF(AND($B2582&gt;0,VALUE(SUBSTITUTE($B2582,"5","0"))=$B2582),1,0)),"")</f>
        <v/>
      </c>
      <c r="I2582" s="5" t="str">
        <f>IF(PhieuBauCu!$B$2&gt;5,IF(LEN($B2582)=0,"",IF(AND($B2582&gt;0,VALUE(SUBSTITUTE($B2582,"6","0"))=$B2582),1,0)),"")</f>
        <v/>
      </c>
      <c r="J2582" s="5" t="str">
        <f>IF(PhieuBauCu!$B$2&gt;6,IF(LEN($B2582)=0,"",IF(AND($B2582&gt;0,VALUE(SUBSTITUTE($B2582,"7","0"))=$B2582),1,0)),"")</f>
        <v/>
      </c>
      <c r="K2582" s="5" t="str">
        <f>IF(PhieuBauCu!$B$2&gt;7,IF(LEN($B2582)=0,"",IF(AND($B2582&gt;0,VALUE(SUBSTITUTE($B2582,"8","0"))=$B2582),1,0)),"")</f>
        <v/>
      </c>
      <c r="L2582" s="5" t="str">
        <f>IF(PhieuBauCu!$B$2&gt;8,IF(LEN($B2582)=0,"",IF(AND($B2582&gt;0,VALUE(SUBSTITUTE($B2582,"9","0"))=$B2582),1,0)),"")</f>
        <v/>
      </c>
      <c r="M2582" s="9">
        <f t="shared" si="81"/>
        <v>0</v>
      </c>
      <c r="N2582" s="36">
        <f>IF(AND(M2582&lt;=PhieuBauCu!$B$13,M2582&gt;=1),1,0)</f>
        <v>0</v>
      </c>
    </row>
    <row r="2583" spans="1:14" ht="28.5" customHeight="1">
      <c r="A2583" s="2">
        <v>2578</v>
      </c>
      <c r="B2583" s="3"/>
      <c r="C2583" s="48" t="str">
        <f t="shared" si="80"/>
        <v/>
      </c>
      <c r="D2583" s="5" t="str">
        <f>IF(PhieuBauCu!$B$2&gt;0,IF(LEN($B2583)=0,"",IF(AND($B2583&gt;0,VALUE(SUBSTITUTE($B2583,"1","0"))=$B2583),1,0)),"")</f>
        <v/>
      </c>
      <c r="E2583" s="5" t="str">
        <f>IF(PhieuBauCu!$B$2&gt;1,IF(LEN($B2583)=0,"",IF(AND($B2583&gt;0,VALUE(SUBSTITUTE($B2583,"2","0"))=$B2583),1,0)),"")</f>
        <v/>
      </c>
      <c r="F2583" s="5" t="str">
        <f>IF(PhieuBauCu!$B$2&gt;2,IF(LEN($B2583)=0,"",IF(AND($B2583&gt;0,VALUE(SUBSTITUTE($B2583,"3","0"))=$B2583),1,0)),"")</f>
        <v/>
      </c>
      <c r="G2583" s="5" t="str">
        <f>IF(PhieuBauCu!$B$2&gt;3,IF(LEN($B2583)=0,"",IF(AND($B2583&gt;0,VALUE(SUBSTITUTE($B2583,"4","0"))=$B2583),1,0)),"")</f>
        <v/>
      </c>
      <c r="H2583" s="5" t="str">
        <f>IF(PhieuBauCu!$B$2&gt;4,IF(LEN($B2583)=0,"",IF(AND($B2583&gt;0,VALUE(SUBSTITUTE($B2583,"5","0"))=$B2583),1,0)),"")</f>
        <v/>
      </c>
      <c r="I2583" s="5" t="str">
        <f>IF(PhieuBauCu!$B$2&gt;5,IF(LEN($B2583)=0,"",IF(AND($B2583&gt;0,VALUE(SUBSTITUTE($B2583,"6","0"))=$B2583),1,0)),"")</f>
        <v/>
      </c>
      <c r="J2583" s="5" t="str">
        <f>IF(PhieuBauCu!$B$2&gt;6,IF(LEN($B2583)=0,"",IF(AND($B2583&gt;0,VALUE(SUBSTITUTE($B2583,"7","0"))=$B2583),1,0)),"")</f>
        <v/>
      </c>
      <c r="K2583" s="5" t="str">
        <f>IF(PhieuBauCu!$B$2&gt;7,IF(LEN($B2583)=0,"",IF(AND($B2583&gt;0,VALUE(SUBSTITUTE($B2583,"8","0"))=$B2583),1,0)),"")</f>
        <v/>
      </c>
      <c r="L2583" s="5" t="str">
        <f>IF(PhieuBauCu!$B$2&gt;8,IF(LEN($B2583)=0,"",IF(AND($B2583&gt;0,VALUE(SUBSTITUTE($B2583,"9","0"))=$B2583),1,0)),"")</f>
        <v/>
      </c>
      <c r="M2583" s="9">
        <f t="shared" si="81"/>
        <v>0</v>
      </c>
      <c r="N2583" s="36">
        <f>IF(AND(M2583&lt;=PhieuBauCu!$B$13,M2583&gt;=1),1,0)</f>
        <v>0</v>
      </c>
    </row>
    <row r="2584" spans="1:14" ht="28.5" customHeight="1">
      <c r="A2584" s="2">
        <v>2579</v>
      </c>
      <c r="B2584" s="3"/>
      <c r="C2584" s="48" t="str">
        <f t="shared" si="80"/>
        <v/>
      </c>
      <c r="D2584" s="5" t="str">
        <f>IF(PhieuBauCu!$B$2&gt;0,IF(LEN($B2584)=0,"",IF(AND($B2584&gt;0,VALUE(SUBSTITUTE($B2584,"1","0"))=$B2584),1,0)),"")</f>
        <v/>
      </c>
      <c r="E2584" s="5" t="str">
        <f>IF(PhieuBauCu!$B$2&gt;1,IF(LEN($B2584)=0,"",IF(AND($B2584&gt;0,VALUE(SUBSTITUTE($B2584,"2","0"))=$B2584),1,0)),"")</f>
        <v/>
      </c>
      <c r="F2584" s="5" t="str">
        <f>IF(PhieuBauCu!$B$2&gt;2,IF(LEN($B2584)=0,"",IF(AND($B2584&gt;0,VALUE(SUBSTITUTE($B2584,"3","0"))=$B2584),1,0)),"")</f>
        <v/>
      </c>
      <c r="G2584" s="5" t="str">
        <f>IF(PhieuBauCu!$B$2&gt;3,IF(LEN($B2584)=0,"",IF(AND($B2584&gt;0,VALUE(SUBSTITUTE($B2584,"4","0"))=$B2584),1,0)),"")</f>
        <v/>
      </c>
      <c r="H2584" s="5" t="str">
        <f>IF(PhieuBauCu!$B$2&gt;4,IF(LEN($B2584)=0,"",IF(AND($B2584&gt;0,VALUE(SUBSTITUTE($B2584,"5","0"))=$B2584),1,0)),"")</f>
        <v/>
      </c>
      <c r="I2584" s="5" t="str">
        <f>IF(PhieuBauCu!$B$2&gt;5,IF(LEN($B2584)=0,"",IF(AND($B2584&gt;0,VALUE(SUBSTITUTE($B2584,"6","0"))=$B2584),1,0)),"")</f>
        <v/>
      </c>
      <c r="J2584" s="5" t="str">
        <f>IF(PhieuBauCu!$B$2&gt;6,IF(LEN($B2584)=0,"",IF(AND($B2584&gt;0,VALUE(SUBSTITUTE($B2584,"7","0"))=$B2584),1,0)),"")</f>
        <v/>
      </c>
      <c r="K2584" s="5" t="str">
        <f>IF(PhieuBauCu!$B$2&gt;7,IF(LEN($B2584)=0,"",IF(AND($B2584&gt;0,VALUE(SUBSTITUTE($B2584,"8","0"))=$B2584),1,0)),"")</f>
        <v/>
      </c>
      <c r="L2584" s="5" t="str">
        <f>IF(PhieuBauCu!$B$2&gt;8,IF(LEN($B2584)=0,"",IF(AND($B2584&gt;0,VALUE(SUBSTITUTE($B2584,"9","0"))=$B2584),1,0)),"")</f>
        <v/>
      </c>
      <c r="M2584" s="9">
        <f t="shared" si="81"/>
        <v>0</v>
      </c>
      <c r="N2584" s="36">
        <f>IF(AND(M2584&lt;=PhieuBauCu!$B$13,M2584&gt;=1),1,0)</f>
        <v>0</v>
      </c>
    </row>
    <row r="2585" spans="1:14" ht="28.5" customHeight="1">
      <c r="A2585" s="2">
        <v>2580</v>
      </c>
      <c r="B2585" s="3"/>
      <c r="C2585" s="48" t="str">
        <f t="shared" si="80"/>
        <v/>
      </c>
      <c r="D2585" s="5" t="str">
        <f>IF(PhieuBauCu!$B$2&gt;0,IF(LEN($B2585)=0,"",IF(AND($B2585&gt;0,VALUE(SUBSTITUTE($B2585,"1","0"))=$B2585),1,0)),"")</f>
        <v/>
      </c>
      <c r="E2585" s="5" t="str">
        <f>IF(PhieuBauCu!$B$2&gt;1,IF(LEN($B2585)=0,"",IF(AND($B2585&gt;0,VALUE(SUBSTITUTE($B2585,"2","0"))=$B2585),1,0)),"")</f>
        <v/>
      </c>
      <c r="F2585" s="5" t="str">
        <f>IF(PhieuBauCu!$B$2&gt;2,IF(LEN($B2585)=0,"",IF(AND($B2585&gt;0,VALUE(SUBSTITUTE($B2585,"3","0"))=$B2585),1,0)),"")</f>
        <v/>
      </c>
      <c r="G2585" s="5" t="str">
        <f>IF(PhieuBauCu!$B$2&gt;3,IF(LEN($B2585)=0,"",IF(AND($B2585&gt;0,VALUE(SUBSTITUTE($B2585,"4","0"))=$B2585),1,0)),"")</f>
        <v/>
      </c>
      <c r="H2585" s="5" t="str">
        <f>IF(PhieuBauCu!$B$2&gt;4,IF(LEN($B2585)=0,"",IF(AND($B2585&gt;0,VALUE(SUBSTITUTE($B2585,"5","0"))=$B2585),1,0)),"")</f>
        <v/>
      </c>
      <c r="I2585" s="5" t="str">
        <f>IF(PhieuBauCu!$B$2&gt;5,IF(LEN($B2585)=0,"",IF(AND($B2585&gt;0,VALUE(SUBSTITUTE($B2585,"6","0"))=$B2585),1,0)),"")</f>
        <v/>
      </c>
      <c r="J2585" s="5" t="str">
        <f>IF(PhieuBauCu!$B$2&gt;6,IF(LEN($B2585)=0,"",IF(AND($B2585&gt;0,VALUE(SUBSTITUTE($B2585,"7","0"))=$B2585),1,0)),"")</f>
        <v/>
      </c>
      <c r="K2585" s="5" t="str">
        <f>IF(PhieuBauCu!$B$2&gt;7,IF(LEN($B2585)=0,"",IF(AND($B2585&gt;0,VALUE(SUBSTITUTE($B2585,"8","0"))=$B2585),1,0)),"")</f>
        <v/>
      </c>
      <c r="L2585" s="5" t="str">
        <f>IF(PhieuBauCu!$B$2&gt;8,IF(LEN($B2585)=0,"",IF(AND($B2585&gt;0,VALUE(SUBSTITUTE($B2585,"9","0"))=$B2585),1,0)),"")</f>
        <v/>
      </c>
      <c r="M2585" s="9">
        <f t="shared" si="81"/>
        <v>0</v>
      </c>
      <c r="N2585" s="36">
        <f>IF(AND(M2585&lt;=PhieuBauCu!$B$13,M2585&gt;=1),1,0)</f>
        <v>0</v>
      </c>
    </row>
    <row r="2586" spans="1:14" ht="28.5" customHeight="1">
      <c r="A2586" s="2">
        <v>2581</v>
      </c>
      <c r="B2586" s="3"/>
      <c r="C2586" s="48" t="str">
        <f t="shared" si="80"/>
        <v/>
      </c>
      <c r="D2586" s="5" t="str">
        <f>IF(PhieuBauCu!$B$2&gt;0,IF(LEN($B2586)=0,"",IF(AND($B2586&gt;0,VALUE(SUBSTITUTE($B2586,"1","0"))=$B2586),1,0)),"")</f>
        <v/>
      </c>
      <c r="E2586" s="5" t="str">
        <f>IF(PhieuBauCu!$B$2&gt;1,IF(LEN($B2586)=0,"",IF(AND($B2586&gt;0,VALUE(SUBSTITUTE($B2586,"2","0"))=$B2586),1,0)),"")</f>
        <v/>
      </c>
      <c r="F2586" s="5" t="str">
        <f>IF(PhieuBauCu!$B$2&gt;2,IF(LEN($B2586)=0,"",IF(AND($B2586&gt;0,VALUE(SUBSTITUTE($B2586,"3","0"))=$B2586),1,0)),"")</f>
        <v/>
      </c>
      <c r="G2586" s="5" t="str">
        <f>IF(PhieuBauCu!$B$2&gt;3,IF(LEN($B2586)=0,"",IF(AND($B2586&gt;0,VALUE(SUBSTITUTE($B2586,"4","0"))=$B2586),1,0)),"")</f>
        <v/>
      </c>
      <c r="H2586" s="5" t="str">
        <f>IF(PhieuBauCu!$B$2&gt;4,IF(LEN($B2586)=0,"",IF(AND($B2586&gt;0,VALUE(SUBSTITUTE($B2586,"5","0"))=$B2586),1,0)),"")</f>
        <v/>
      </c>
      <c r="I2586" s="5" t="str">
        <f>IF(PhieuBauCu!$B$2&gt;5,IF(LEN($B2586)=0,"",IF(AND($B2586&gt;0,VALUE(SUBSTITUTE($B2586,"6","0"))=$B2586),1,0)),"")</f>
        <v/>
      </c>
      <c r="J2586" s="5" t="str">
        <f>IF(PhieuBauCu!$B$2&gt;6,IF(LEN($B2586)=0,"",IF(AND($B2586&gt;0,VALUE(SUBSTITUTE($B2586,"7","0"))=$B2586),1,0)),"")</f>
        <v/>
      </c>
      <c r="K2586" s="5" t="str">
        <f>IF(PhieuBauCu!$B$2&gt;7,IF(LEN($B2586)=0,"",IF(AND($B2586&gt;0,VALUE(SUBSTITUTE($B2586,"8","0"))=$B2586),1,0)),"")</f>
        <v/>
      </c>
      <c r="L2586" s="5" t="str">
        <f>IF(PhieuBauCu!$B$2&gt;8,IF(LEN($B2586)=0,"",IF(AND($B2586&gt;0,VALUE(SUBSTITUTE($B2586,"9","0"))=$B2586),1,0)),"")</f>
        <v/>
      </c>
      <c r="M2586" s="9">
        <f t="shared" si="81"/>
        <v>0</v>
      </c>
      <c r="N2586" s="36">
        <f>IF(AND(M2586&lt;=PhieuBauCu!$B$13,M2586&gt;=1),1,0)</f>
        <v>0</v>
      </c>
    </row>
    <row r="2587" spans="1:14" ht="28.5" customHeight="1">
      <c r="A2587" s="2">
        <v>2582</v>
      </c>
      <c r="B2587" s="3"/>
      <c r="C2587" s="48" t="str">
        <f t="shared" si="80"/>
        <v/>
      </c>
      <c r="D2587" s="5" t="str">
        <f>IF(PhieuBauCu!$B$2&gt;0,IF(LEN($B2587)=0,"",IF(AND($B2587&gt;0,VALUE(SUBSTITUTE($B2587,"1","0"))=$B2587),1,0)),"")</f>
        <v/>
      </c>
      <c r="E2587" s="5" t="str">
        <f>IF(PhieuBauCu!$B$2&gt;1,IF(LEN($B2587)=0,"",IF(AND($B2587&gt;0,VALUE(SUBSTITUTE($B2587,"2","0"))=$B2587),1,0)),"")</f>
        <v/>
      </c>
      <c r="F2587" s="5" t="str">
        <f>IF(PhieuBauCu!$B$2&gt;2,IF(LEN($B2587)=0,"",IF(AND($B2587&gt;0,VALUE(SUBSTITUTE($B2587,"3","0"))=$B2587),1,0)),"")</f>
        <v/>
      </c>
      <c r="G2587" s="5" t="str">
        <f>IF(PhieuBauCu!$B$2&gt;3,IF(LEN($B2587)=0,"",IF(AND($B2587&gt;0,VALUE(SUBSTITUTE($B2587,"4","0"))=$B2587),1,0)),"")</f>
        <v/>
      </c>
      <c r="H2587" s="5" t="str">
        <f>IF(PhieuBauCu!$B$2&gt;4,IF(LEN($B2587)=0,"",IF(AND($B2587&gt;0,VALUE(SUBSTITUTE($B2587,"5","0"))=$B2587),1,0)),"")</f>
        <v/>
      </c>
      <c r="I2587" s="5" t="str">
        <f>IF(PhieuBauCu!$B$2&gt;5,IF(LEN($B2587)=0,"",IF(AND($B2587&gt;0,VALUE(SUBSTITUTE($B2587,"6","0"))=$B2587),1,0)),"")</f>
        <v/>
      </c>
      <c r="J2587" s="5" t="str">
        <f>IF(PhieuBauCu!$B$2&gt;6,IF(LEN($B2587)=0,"",IF(AND($B2587&gt;0,VALUE(SUBSTITUTE($B2587,"7","0"))=$B2587),1,0)),"")</f>
        <v/>
      </c>
      <c r="K2587" s="5" t="str">
        <f>IF(PhieuBauCu!$B$2&gt;7,IF(LEN($B2587)=0,"",IF(AND($B2587&gt;0,VALUE(SUBSTITUTE($B2587,"8","0"))=$B2587),1,0)),"")</f>
        <v/>
      </c>
      <c r="L2587" s="5" t="str">
        <f>IF(PhieuBauCu!$B$2&gt;8,IF(LEN($B2587)=0,"",IF(AND($B2587&gt;0,VALUE(SUBSTITUTE($B2587,"9","0"))=$B2587),1,0)),"")</f>
        <v/>
      </c>
      <c r="M2587" s="9">
        <f t="shared" si="81"/>
        <v>0</v>
      </c>
      <c r="N2587" s="36">
        <f>IF(AND(M2587&lt;=PhieuBauCu!$B$13,M2587&gt;=1),1,0)</f>
        <v>0</v>
      </c>
    </row>
    <row r="2588" spans="1:14" ht="28.5" customHeight="1">
      <c r="A2588" s="2">
        <v>2583</v>
      </c>
      <c r="B2588" s="3"/>
      <c r="C2588" s="48" t="str">
        <f t="shared" si="80"/>
        <v/>
      </c>
      <c r="D2588" s="5" t="str">
        <f>IF(PhieuBauCu!$B$2&gt;0,IF(LEN($B2588)=0,"",IF(AND($B2588&gt;0,VALUE(SUBSTITUTE($B2588,"1","0"))=$B2588),1,0)),"")</f>
        <v/>
      </c>
      <c r="E2588" s="5" t="str">
        <f>IF(PhieuBauCu!$B$2&gt;1,IF(LEN($B2588)=0,"",IF(AND($B2588&gt;0,VALUE(SUBSTITUTE($B2588,"2","0"))=$B2588),1,0)),"")</f>
        <v/>
      </c>
      <c r="F2588" s="5" t="str">
        <f>IF(PhieuBauCu!$B$2&gt;2,IF(LEN($B2588)=0,"",IF(AND($B2588&gt;0,VALUE(SUBSTITUTE($B2588,"3","0"))=$B2588),1,0)),"")</f>
        <v/>
      </c>
      <c r="G2588" s="5" t="str">
        <f>IF(PhieuBauCu!$B$2&gt;3,IF(LEN($B2588)=0,"",IF(AND($B2588&gt;0,VALUE(SUBSTITUTE($B2588,"4","0"))=$B2588),1,0)),"")</f>
        <v/>
      </c>
      <c r="H2588" s="5" t="str">
        <f>IF(PhieuBauCu!$B$2&gt;4,IF(LEN($B2588)=0,"",IF(AND($B2588&gt;0,VALUE(SUBSTITUTE($B2588,"5","0"))=$B2588),1,0)),"")</f>
        <v/>
      </c>
      <c r="I2588" s="5" t="str">
        <f>IF(PhieuBauCu!$B$2&gt;5,IF(LEN($B2588)=0,"",IF(AND($B2588&gt;0,VALUE(SUBSTITUTE($B2588,"6","0"))=$B2588),1,0)),"")</f>
        <v/>
      </c>
      <c r="J2588" s="5" t="str">
        <f>IF(PhieuBauCu!$B$2&gt;6,IF(LEN($B2588)=0,"",IF(AND($B2588&gt;0,VALUE(SUBSTITUTE($B2588,"7","0"))=$B2588),1,0)),"")</f>
        <v/>
      </c>
      <c r="K2588" s="5" t="str">
        <f>IF(PhieuBauCu!$B$2&gt;7,IF(LEN($B2588)=0,"",IF(AND($B2588&gt;0,VALUE(SUBSTITUTE($B2588,"8","0"))=$B2588),1,0)),"")</f>
        <v/>
      </c>
      <c r="L2588" s="5" t="str">
        <f>IF(PhieuBauCu!$B$2&gt;8,IF(LEN($B2588)=0,"",IF(AND($B2588&gt;0,VALUE(SUBSTITUTE($B2588,"9","0"))=$B2588),1,0)),"")</f>
        <v/>
      </c>
      <c r="M2588" s="9">
        <f t="shared" si="81"/>
        <v>0</v>
      </c>
      <c r="N2588" s="36">
        <f>IF(AND(M2588&lt;=PhieuBauCu!$B$13,M2588&gt;=1),1,0)</f>
        <v>0</v>
      </c>
    </row>
    <row r="2589" spans="1:14" ht="28.5" customHeight="1">
      <c r="A2589" s="2">
        <v>2584</v>
      </c>
      <c r="B2589" s="3"/>
      <c r="C2589" s="48" t="str">
        <f t="shared" si="80"/>
        <v/>
      </c>
      <c r="D2589" s="5" t="str">
        <f>IF(PhieuBauCu!$B$2&gt;0,IF(LEN($B2589)=0,"",IF(AND($B2589&gt;0,VALUE(SUBSTITUTE($B2589,"1","0"))=$B2589),1,0)),"")</f>
        <v/>
      </c>
      <c r="E2589" s="5" t="str">
        <f>IF(PhieuBauCu!$B$2&gt;1,IF(LEN($B2589)=0,"",IF(AND($B2589&gt;0,VALUE(SUBSTITUTE($B2589,"2","0"))=$B2589),1,0)),"")</f>
        <v/>
      </c>
      <c r="F2589" s="5" t="str">
        <f>IF(PhieuBauCu!$B$2&gt;2,IF(LEN($B2589)=0,"",IF(AND($B2589&gt;0,VALUE(SUBSTITUTE($B2589,"3","0"))=$B2589),1,0)),"")</f>
        <v/>
      </c>
      <c r="G2589" s="5" t="str">
        <f>IF(PhieuBauCu!$B$2&gt;3,IF(LEN($B2589)=0,"",IF(AND($B2589&gt;0,VALUE(SUBSTITUTE($B2589,"4","0"))=$B2589),1,0)),"")</f>
        <v/>
      </c>
      <c r="H2589" s="5" t="str">
        <f>IF(PhieuBauCu!$B$2&gt;4,IF(LEN($B2589)=0,"",IF(AND($B2589&gt;0,VALUE(SUBSTITUTE($B2589,"5","0"))=$B2589),1,0)),"")</f>
        <v/>
      </c>
      <c r="I2589" s="5" t="str">
        <f>IF(PhieuBauCu!$B$2&gt;5,IF(LEN($B2589)=0,"",IF(AND($B2589&gt;0,VALUE(SUBSTITUTE($B2589,"6","0"))=$B2589),1,0)),"")</f>
        <v/>
      </c>
      <c r="J2589" s="5" t="str">
        <f>IF(PhieuBauCu!$B$2&gt;6,IF(LEN($B2589)=0,"",IF(AND($B2589&gt;0,VALUE(SUBSTITUTE($B2589,"7","0"))=$B2589),1,0)),"")</f>
        <v/>
      </c>
      <c r="K2589" s="5" t="str">
        <f>IF(PhieuBauCu!$B$2&gt;7,IF(LEN($B2589)=0,"",IF(AND($B2589&gt;0,VALUE(SUBSTITUTE($B2589,"8","0"))=$B2589),1,0)),"")</f>
        <v/>
      </c>
      <c r="L2589" s="5" t="str">
        <f>IF(PhieuBauCu!$B$2&gt;8,IF(LEN($B2589)=0,"",IF(AND($B2589&gt;0,VALUE(SUBSTITUTE($B2589,"9","0"))=$B2589),1,0)),"")</f>
        <v/>
      </c>
      <c r="M2589" s="9">
        <f t="shared" si="81"/>
        <v>0</v>
      </c>
      <c r="N2589" s="36">
        <f>IF(AND(M2589&lt;=PhieuBauCu!$B$13,M2589&gt;=1),1,0)</f>
        <v>0</v>
      </c>
    </row>
    <row r="2590" spans="1:14" ht="28.5" customHeight="1">
      <c r="A2590" s="2">
        <v>2585</v>
      </c>
      <c r="B2590" s="3"/>
      <c r="C2590" s="48" t="str">
        <f t="shared" si="80"/>
        <v/>
      </c>
      <c r="D2590" s="5" t="str">
        <f>IF(PhieuBauCu!$B$2&gt;0,IF(LEN($B2590)=0,"",IF(AND($B2590&gt;0,VALUE(SUBSTITUTE($B2590,"1","0"))=$B2590),1,0)),"")</f>
        <v/>
      </c>
      <c r="E2590" s="5" t="str">
        <f>IF(PhieuBauCu!$B$2&gt;1,IF(LEN($B2590)=0,"",IF(AND($B2590&gt;0,VALUE(SUBSTITUTE($B2590,"2","0"))=$B2590),1,0)),"")</f>
        <v/>
      </c>
      <c r="F2590" s="5" t="str">
        <f>IF(PhieuBauCu!$B$2&gt;2,IF(LEN($B2590)=0,"",IF(AND($B2590&gt;0,VALUE(SUBSTITUTE($B2590,"3","0"))=$B2590),1,0)),"")</f>
        <v/>
      </c>
      <c r="G2590" s="5" t="str">
        <f>IF(PhieuBauCu!$B$2&gt;3,IF(LEN($B2590)=0,"",IF(AND($B2590&gt;0,VALUE(SUBSTITUTE($B2590,"4","0"))=$B2590),1,0)),"")</f>
        <v/>
      </c>
      <c r="H2590" s="5" t="str">
        <f>IF(PhieuBauCu!$B$2&gt;4,IF(LEN($B2590)=0,"",IF(AND($B2590&gt;0,VALUE(SUBSTITUTE($B2590,"5","0"))=$B2590),1,0)),"")</f>
        <v/>
      </c>
      <c r="I2590" s="5" t="str">
        <f>IF(PhieuBauCu!$B$2&gt;5,IF(LEN($B2590)=0,"",IF(AND($B2590&gt;0,VALUE(SUBSTITUTE($B2590,"6","0"))=$B2590),1,0)),"")</f>
        <v/>
      </c>
      <c r="J2590" s="5" t="str">
        <f>IF(PhieuBauCu!$B$2&gt;6,IF(LEN($B2590)=0,"",IF(AND($B2590&gt;0,VALUE(SUBSTITUTE($B2590,"7","0"))=$B2590),1,0)),"")</f>
        <v/>
      </c>
      <c r="K2590" s="5" t="str">
        <f>IF(PhieuBauCu!$B$2&gt;7,IF(LEN($B2590)=0,"",IF(AND($B2590&gt;0,VALUE(SUBSTITUTE($B2590,"8","0"))=$B2590),1,0)),"")</f>
        <v/>
      </c>
      <c r="L2590" s="5" t="str">
        <f>IF(PhieuBauCu!$B$2&gt;8,IF(LEN($B2590)=0,"",IF(AND($B2590&gt;0,VALUE(SUBSTITUTE($B2590,"9","0"))=$B2590),1,0)),"")</f>
        <v/>
      </c>
      <c r="M2590" s="9">
        <f t="shared" si="81"/>
        <v>0</v>
      </c>
      <c r="N2590" s="36">
        <f>IF(AND(M2590&lt;=PhieuBauCu!$B$13,M2590&gt;=1),1,0)</f>
        <v>0</v>
      </c>
    </row>
    <row r="2591" spans="1:14" ht="28.5" customHeight="1">
      <c r="A2591" s="2">
        <v>2586</v>
      </c>
      <c r="B2591" s="3"/>
      <c r="C2591" s="48" t="str">
        <f t="shared" si="80"/>
        <v/>
      </c>
      <c r="D2591" s="5" t="str">
        <f>IF(PhieuBauCu!$B$2&gt;0,IF(LEN($B2591)=0,"",IF(AND($B2591&gt;0,VALUE(SUBSTITUTE($B2591,"1","0"))=$B2591),1,0)),"")</f>
        <v/>
      </c>
      <c r="E2591" s="5" t="str">
        <f>IF(PhieuBauCu!$B$2&gt;1,IF(LEN($B2591)=0,"",IF(AND($B2591&gt;0,VALUE(SUBSTITUTE($B2591,"2","0"))=$B2591),1,0)),"")</f>
        <v/>
      </c>
      <c r="F2591" s="5" t="str">
        <f>IF(PhieuBauCu!$B$2&gt;2,IF(LEN($B2591)=0,"",IF(AND($B2591&gt;0,VALUE(SUBSTITUTE($B2591,"3","0"))=$B2591),1,0)),"")</f>
        <v/>
      </c>
      <c r="G2591" s="5" t="str">
        <f>IF(PhieuBauCu!$B$2&gt;3,IF(LEN($B2591)=0,"",IF(AND($B2591&gt;0,VALUE(SUBSTITUTE($B2591,"4","0"))=$B2591),1,0)),"")</f>
        <v/>
      </c>
      <c r="H2591" s="5" t="str">
        <f>IF(PhieuBauCu!$B$2&gt;4,IF(LEN($B2591)=0,"",IF(AND($B2591&gt;0,VALUE(SUBSTITUTE($B2591,"5","0"))=$B2591),1,0)),"")</f>
        <v/>
      </c>
      <c r="I2591" s="5" t="str">
        <f>IF(PhieuBauCu!$B$2&gt;5,IF(LEN($B2591)=0,"",IF(AND($B2591&gt;0,VALUE(SUBSTITUTE($B2591,"6","0"))=$B2591),1,0)),"")</f>
        <v/>
      </c>
      <c r="J2591" s="5" t="str">
        <f>IF(PhieuBauCu!$B$2&gt;6,IF(LEN($B2591)=0,"",IF(AND($B2591&gt;0,VALUE(SUBSTITUTE($B2591,"7","0"))=$B2591),1,0)),"")</f>
        <v/>
      </c>
      <c r="K2591" s="5" t="str">
        <f>IF(PhieuBauCu!$B$2&gt;7,IF(LEN($B2591)=0,"",IF(AND($B2591&gt;0,VALUE(SUBSTITUTE($B2591,"8","0"))=$B2591),1,0)),"")</f>
        <v/>
      </c>
      <c r="L2591" s="5" t="str">
        <f>IF(PhieuBauCu!$B$2&gt;8,IF(LEN($B2591)=0,"",IF(AND($B2591&gt;0,VALUE(SUBSTITUTE($B2591,"9","0"))=$B2591),1,0)),"")</f>
        <v/>
      </c>
      <c r="M2591" s="9">
        <f t="shared" si="81"/>
        <v>0</v>
      </c>
      <c r="N2591" s="36">
        <f>IF(AND(M2591&lt;=PhieuBauCu!$B$13,M2591&gt;=1),1,0)</f>
        <v>0</v>
      </c>
    </row>
    <row r="2592" spans="1:14" ht="28.5" customHeight="1">
      <c r="A2592" s="2">
        <v>2587</v>
      </c>
      <c r="B2592" s="3"/>
      <c r="C2592" s="48" t="str">
        <f t="shared" si="80"/>
        <v/>
      </c>
      <c r="D2592" s="5" t="str">
        <f>IF(PhieuBauCu!$B$2&gt;0,IF(LEN($B2592)=0,"",IF(AND($B2592&gt;0,VALUE(SUBSTITUTE($B2592,"1","0"))=$B2592),1,0)),"")</f>
        <v/>
      </c>
      <c r="E2592" s="5" t="str">
        <f>IF(PhieuBauCu!$B$2&gt;1,IF(LEN($B2592)=0,"",IF(AND($B2592&gt;0,VALUE(SUBSTITUTE($B2592,"2","0"))=$B2592),1,0)),"")</f>
        <v/>
      </c>
      <c r="F2592" s="5" t="str">
        <f>IF(PhieuBauCu!$B$2&gt;2,IF(LEN($B2592)=0,"",IF(AND($B2592&gt;0,VALUE(SUBSTITUTE($B2592,"3","0"))=$B2592),1,0)),"")</f>
        <v/>
      </c>
      <c r="G2592" s="5" t="str">
        <f>IF(PhieuBauCu!$B$2&gt;3,IF(LEN($B2592)=0,"",IF(AND($B2592&gt;0,VALUE(SUBSTITUTE($B2592,"4","0"))=$B2592),1,0)),"")</f>
        <v/>
      </c>
      <c r="H2592" s="5" t="str">
        <f>IF(PhieuBauCu!$B$2&gt;4,IF(LEN($B2592)=0,"",IF(AND($B2592&gt;0,VALUE(SUBSTITUTE($B2592,"5","0"))=$B2592),1,0)),"")</f>
        <v/>
      </c>
      <c r="I2592" s="5" t="str">
        <f>IF(PhieuBauCu!$B$2&gt;5,IF(LEN($B2592)=0,"",IF(AND($B2592&gt;0,VALUE(SUBSTITUTE($B2592,"6","0"))=$B2592),1,0)),"")</f>
        <v/>
      </c>
      <c r="J2592" s="5" t="str">
        <f>IF(PhieuBauCu!$B$2&gt;6,IF(LEN($B2592)=0,"",IF(AND($B2592&gt;0,VALUE(SUBSTITUTE($B2592,"7","0"))=$B2592),1,0)),"")</f>
        <v/>
      </c>
      <c r="K2592" s="5" t="str">
        <f>IF(PhieuBauCu!$B$2&gt;7,IF(LEN($B2592)=0,"",IF(AND($B2592&gt;0,VALUE(SUBSTITUTE($B2592,"8","0"))=$B2592),1,0)),"")</f>
        <v/>
      </c>
      <c r="L2592" s="5" t="str">
        <f>IF(PhieuBauCu!$B$2&gt;8,IF(LEN($B2592)=0,"",IF(AND($B2592&gt;0,VALUE(SUBSTITUTE($B2592,"9","0"))=$B2592),1,0)),"")</f>
        <v/>
      </c>
      <c r="M2592" s="9">
        <f t="shared" si="81"/>
        <v>0</v>
      </c>
      <c r="N2592" s="36">
        <f>IF(AND(M2592&lt;=PhieuBauCu!$B$13,M2592&gt;=1),1,0)</f>
        <v>0</v>
      </c>
    </row>
    <row r="2593" spans="1:14" ht="28.5" customHeight="1">
      <c r="A2593" s="2">
        <v>2588</v>
      </c>
      <c r="B2593" s="3"/>
      <c r="C2593" s="48" t="str">
        <f t="shared" si="80"/>
        <v/>
      </c>
      <c r="D2593" s="5" t="str">
        <f>IF(PhieuBauCu!$B$2&gt;0,IF(LEN($B2593)=0,"",IF(AND($B2593&gt;0,VALUE(SUBSTITUTE($B2593,"1","0"))=$B2593),1,0)),"")</f>
        <v/>
      </c>
      <c r="E2593" s="5" t="str">
        <f>IF(PhieuBauCu!$B$2&gt;1,IF(LEN($B2593)=0,"",IF(AND($B2593&gt;0,VALUE(SUBSTITUTE($B2593,"2","0"))=$B2593),1,0)),"")</f>
        <v/>
      </c>
      <c r="F2593" s="5" t="str">
        <f>IF(PhieuBauCu!$B$2&gt;2,IF(LEN($B2593)=0,"",IF(AND($B2593&gt;0,VALUE(SUBSTITUTE($B2593,"3","0"))=$B2593),1,0)),"")</f>
        <v/>
      </c>
      <c r="G2593" s="5" t="str">
        <f>IF(PhieuBauCu!$B$2&gt;3,IF(LEN($B2593)=0,"",IF(AND($B2593&gt;0,VALUE(SUBSTITUTE($B2593,"4","0"))=$B2593),1,0)),"")</f>
        <v/>
      </c>
      <c r="H2593" s="5" t="str">
        <f>IF(PhieuBauCu!$B$2&gt;4,IF(LEN($B2593)=0,"",IF(AND($B2593&gt;0,VALUE(SUBSTITUTE($B2593,"5","0"))=$B2593),1,0)),"")</f>
        <v/>
      </c>
      <c r="I2593" s="5" t="str">
        <f>IF(PhieuBauCu!$B$2&gt;5,IF(LEN($B2593)=0,"",IF(AND($B2593&gt;0,VALUE(SUBSTITUTE($B2593,"6","0"))=$B2593),1,0)),"")</f>
        <v/>
      </c>
      <c r="J2593" s="5" t="str">
        <f>IF(PhieuBauCu!$B$2&gt;6,IF(LEN($B2593)=0,"",IF(AND($B2593&gt;0,VALUE(SUBSTITUTE($B2593,"7","0"))=$B2593),1,0)),"")</f>
        <v/>
      </c>
      <c r="K2593" s="5" t="str">
        <f>IF(PhieuBauCu!$B$2&gt;7,IF(LEN($B2593)=0,"",IF(AND($B2593&gt;0,VALUE(SUBSTITUTE($B2593,"8","0"))=$B2593),1,0)),"")</f>
        <v/>
      </c>
      <c r="L2593" s="5" t="str">
        <f>IF(PhieuBauCu!$B$2&gt;8,IF(LEN($B2593)=0,"",IF(AND($B2593&gt;0,VALUE(SUBSTITUTE($B2593,"9","0"))=$B2593),1,0)),"")</f>
        <v/>
      </c>
      <c r="M2593" s="9">
        <f t="shared" si="81"/>
        <v>0</v>
      </c>
      <c r="N2593" s="36">
        <f>IF(AND(M2593&lt;=PhieuBauCu!$B$13,M2593&gt;=1),1,0)</f>
        <v>0</v>
      </c>
    </row>
    <row r="2594" spans="1:14" ht="28.5" customHeight="1">
      <c r="A2594" s="2">
        <v>2589</v>
      </c>
      <c r="B2594" s="3"/>
      <c r="C2594" s="48" t="str">
        <f t="shared" si="80"/>
        <v/>
      </c>
      <c r="D2594" s="5" t="str">
        <f>IF(PhieuBauCu!$B$2&gt;0,IF(LEN($B2594)=0,"",IF(AND($B2594&gt;0,VALUE(SUBSTITUTE($B2594,"1","0"))=$B2594),1,0)),"")</f>
        <v/>
      </c>
      <c r="E2594" s="5" t="str">
        <f>IF(PhieuBauCu!$B$2&gt;1,IF(LEN($B2594)=0,"",IF(AND($B2594&gt;0,VALUE(SUBSTITUTE($B2594,"2","0"))=$B2594),1,0)),"")</f>
        <v/>
      </c>
      <c r="F2594" s="5" t="str">
        <f>IF(PhieuBauCu!$B$2&gt;2,IF(LEN($B2594)=0,"",IF(AND($B2594&gt;0,VALUE(SUBSTITUTE($B2594,"3","0"))=$B2594),1,0)),"")</f>
        <v/>
      </c>
      <c r="G2594" s="5" t="str">
        <f>IF(PhieuBauCu!$B$2&gt;3,IF(LEN($B2594)=0,"",IF(AND($B2594&gt;0,VALUE(SUBSTITUTE($B2594,"4","0"))=$B2594),1,0)),"")</f>
        <v/>
      </c>
      <c r="H2594" s="5" t="str">
        <f>IF(PhieuBauCu!$B$2&gt;4,IF(LEN($B2594)=0,"",IF(AND($B2594&gt;0,VALUE(SUBSTITUTE($B2594,"5","0"))=$B2594),1,0)),"")</f>
        <v/>
      </c>
      <c r="I2594" s="5" t="str">
        <f>IF(PhieuBauCu!$B$2&gt;5,IF(LEN($B2594)=0,"",IF(AND($B2594&gt;0,VALUE(SUBSTITUTE($B2594,"6","0"))=$B2594),1,0)),"")</f>
        <v/>
      </c>
      <c r="J2594" s="5" t="str">
        <f>IF(PhieuBauCu!$B$2&gt;6,IF(LEN($B2594)=0,"",IF(AND($B2594&gt;0,VALUE(SUBSTITUTE($B2594,"7","0"))=$B2594),1,0)),"")</f>
        <v/>
      </c>
      <c r="K2594" s="5" t="str">
        <f>IF(PhieuBauCu!$B$2&gt;7,IF(LEN($B2594)=0,"",IF(AND($B2594&gt;0,VALUE(SUBSTITUTE($B2594,"8","0"))=$B2594),1,0)),"")</f>
        <v/>
      </c>
      <c r="L2594" s="5" t="str">
        <f>IF(PhieuBauCu!$B$2&gt;8,IF(LEN($B2594)=0,"",IF(AND($B2594&gt;0,VALUE(SUBSTITUTE($B2594,"9","0"))=$B2594),1,0)),"")</f>
        <v/>
      </c>
      <c r="M2594" s="9">
        <f t="shared" si="81"/>
        <v>0</v>
      </c>
      <c r="N2594" s="36">
        <f>IF(AND(M2594&lt;=PhieuBauCu!$B$13,M2594&gt;=1),1,0)</f>
        <v>0</v>
      </c>
    </row>
    <row r="2595" spans="1:14" ht="28.5" customHeight="1">
      <c r="A2595" s="2">
        <v>2590</v>
      </c>
      <c r="B2595" s="3"/>
      <c r="C2595" s="48" t="str">
        <f t="shared" si="80"/>
        <v/>
      </c>
      <c r="D2595" s="5" t="str">
        <f>IF(PhieuBauCu!$B$2&gt;0,IF(LEN($B2595)=0,"",IF(AND($B2595&gt;0,VALUE(SUBSTITUTE($B2595,"1","0"))=$B2595),1,0)),"")</f>
        <v/>
      </c>
      <c r="E2595" s="5" t="str">
        <f>IF(PhieuBauCu!$B$2&gt;1,IF(LEN($B2595)=0,"",IF(AND($B2595&gt;0,VALUE(SUBSTITUTE($B2595,"2","0"))=$B2595),1,0)),"")</f>
        <v/>
      </c>
      <c r="F2595" s="5" t="str">
        <f>IF(PhieuBauCu!$B$2&gt;2,IF(LEN($B2595)=0,"",IF(AND($B2595&gt;0,VALUE(SUBSTITUTE($B2595,"3","0"))=$B2595),1,0)),"")</f>
        <v/>
      </c>
      <c r="G2595" s="5" t="str">
        <f>IF(PhieuBauCu!$B$2&gt;3,IF(LEN($B2595)=0,"",IF(AND($B2595&gt;0,VALUE(SUBSTITUTE($B2595,"4","0"))=$B2595),1,0)),"")</f>
        <v/>
      </c>
      <c r="H2595" s="5" t="str">
        <f>IF(PhieuBauCu!$B$2&gt;4,IF(LEN($B2595)=0,"",IF(AND($B2595&gt;0,VALUE(SUBSTITUTE($B2595,"5","0"))=$B2595),1,0)),"")</f>
        <v/>
      </c>
      <c r="I2595" s="5" t="str">
        <f>IF(PhieuBauCu!$B$2&gt;5,IF(LEN($B2595)=0,"",IF(AND($B2595&gt;0,VALUE(SUBSTITUTE($B2595,"6","0"))=$B2595),1,0)),"")</f>
        <v/>
      </c>
      <c r="J2595" s="5" t="str">
        <f>IF(PhieuBauCu!$B$2&gt;6,IF(LEN($B2595)=0,"",IF(AND($B2595&gt;0,VALUE(SUBSTITUTE($B2595,"7","0"))=$B2595),1,0)),"")</f>
        <v/>
      </c>
      <c r="K2595" s="5" t="str">
        <f>IF(PhieuBauCu!$B$2&gt;7,IF(LEN($B2595)=0,"",IF(AND($B2595&gt;0,VALUE(SUBSTITUTE($B2595,"8","0"))=$B2595),1,0)),"")</f>
        <v/>
      </c>
      <c r="L2595" s="5" t="str">
        <f>IF(PhieuBauCu!$B$2&gt;8,IF(LEN($B2595)=0,"",IF(AND($B2595&gt;0,VALUE(SUBSTITUTE($B2595,"9","0"))=$B2595),1,0)),"")</f>
        <v/>
      </c>
      <c r="M2595" s="9">
        <f t="shared" si="81"/>
        <v>0</v>
      </c>
      <c r="N2595" s="36">
        <f>IF(AND(M2595&lt;=PhieuBauCu!$B$13,M2595&gt;=1),1,0)</f>
        <v>0</v>
      </c>
    </row>
    <row r="2596" spans="1:14" ht="28.5" customHeight="1">
      <c r="A2596" s="2">
        <v>2591</v>
      </c>
      <c r="B2596" s="3"/>
      <c r="C2596" s="48" t="str">
        <f t="shared" si="80"/>
        <v/>
      </c>
      <c r="D2596" s="5" t="str">
        <f>IF(PhieuBauCu!$B$2&gt;0,IF(LEN($B2596)=0,"",IF(AND($B2596&gt;0,VALUE(SUBSTITUTE($B2596,"1","0"))=$B2596),1,0)),"")</f>
        <v/>
      </c>
      <c r="E2596" s="5" t="str">
        <f>IF(PhieuBauCu!$B$2&gt;1,IF(LEN($B2596)=0,"",IF(AND($B2596&gt;0,VALUE(SUBSTITUTE($B2596,"2","0"))=$B2596),1,0)),"")</f>
        <v/>
      </c>
      <c r="F2596" s="5" t="str">
        <f>IF(PhieuBauCu!$B$2&gt;2,IF(LEN($B2596)=0,"",IF(AND($B2596&gt;0,VALUE(SUBSTITUTE($B2596,"3","0"))=$B2596),1,0)),"")</f>
        <v/>
      </c>
      <c r="G2596" s="5" t="str">
        <f>IF(PhieuBauCu!$B$2&gt;3,IF(LEN($B2596)=0,"",IF(AND($B2596&gt;0,VALUE(SUBSTITUTE($B2596,"4","0"))=$B2596),1,0)),"")</f>
        <v/>
      </c>
      <c r="H2596" s="5" t="str">
        <f>IF(PhieuBauCu!$B$2&gt;4,IF(LEN($B2596)=0,"",IF(AND($B2596&gt;0,VALUE(SUBSTITUTE($B2596,"5","0"))=$B2596),1,0)),"")</f>
        <v/>
      </c>
      <c r="I2596" s="5" t="str">
        <f>IF(PhieuBauCu!$B$2&gt;5,IF(LEN($B2596)=0,"",IF(AND($B2596&gt;0,VALUE(SUBSTITUTE($B2596,"6","0"))=$B2596),1,0)),"")</f>
        <v/>
      </c>
      <c r="J2596" s="5" t="str">
        <f>IF(PhieuBauCu!$B$2&gt;6,IF(LEN($B2596)=0,"",IF(AND($B2596&gt;0,VALUE(SUBSTITUTE($B2596,"7","0"))=$B2596),1,0)),"")</f>
        <v/>
      </c>
      <c r="K2596" s="5" t="str">
        <f>IF(PhieuBauCu!$B$2&gt;7,IF(LEN($B2596)=0,"",IF(AND($B2596&gt;0,VALUE(SUBSTITUTE($B2596,"8","0"))=$B2596),1,0)),"")</f>
        <v/>
      </c>
      <c r="L2596" s="5" t="str">
        <f>IF(PhieuBauCu!$B$2&gt;8,IF(LEN($B2596)=0,"",IF(AND($B2596&gt;0,VALUE(SUBSTITUTE($B2596,"9","0"))=$B2596),1,0)),"")</f>
        <v/>
      </c>
      <c r="M2596" s="9">
        <f t="shared" si="81"/>
        <v>0</v>
      </c>
      <c r="N2596" s="36">
        <f>IF(AND(M2596&lt;=PhieuBauCu!$B$13,M2596&gt;=1),1,0)</f>
        <v>0</v>
      </c>
    </row>
    <row r="2597" spans="1:14" ht="28.5" customHeight="1">
      <c r="A2597" s="2">
        <v>2592</v>
      </c>
      <c r="B2597" s="3"/>
      <c r="C2597" s="48" t="str">
        <f t="shared" si="80"/>
        <v/>
      </c>
      <c r="D2597" s="5" t="str">
        <f>IF(PhieuBauCu!$B$2&gt;0,IF(LEN($B2597)=0,"",IF(AND($B2597&gt;0,VALUE(SUBSTITUTE($B2597,"1","0"))=$B2597),1,0)),"")</f>
        <v/>
      </c>
      <c r="E2597" s="5" t="str">
        <f>IF(PhieuBauCu!$B$2&gt;1,IF(LEN($B2597)=0,"",IF(AND($B2597&gt;0,VALUE(SUBSTITUTE($B2597,"2","0"))=$B2597),1,0)),"")</f>
        <v/>
      </c>
      <c r="F2597" s="5" t="str">
        <f>IF(PhieuBauCu!$B$2&gt;2,IF(LEN($B2597)=0,"",IF(AND($B2597&gt;0,VALUE(SUBSTITUTE($B2597,"3","0"))=$B2597),1,0)),"")</f>
        <v/>
      </c>
      <c r="G2597" s="5" t="str">
        <f>IF(PhieuBauCu!$B$2&gt;3,IF(LEN($B2597)=0,"",IF(AND($B2597&gt;0,VALUE(SUBSTITUTE($B2597,"4","0"))=$B2597),1,0)),"")</f>
        <v/>
      </c>
      <c r="H2597" s="5" t="str">
        <f>IF(PhieuBauCu!$B$2&gt;4,IF(LEN($B2597)=0,"",IF(AND($B2597&gt;0,VALUE(SUBSTITUTE($B2597,"5","0"))=$B2597),1,0)),"")</f>
        <v/>
      </c>
      <c r="I2597" s="5" t="str">
        <f>IF(PhieuBauCu!$B$2&gt;5,IF(LEN($B2597)=0,"",IF(AND($B2597&gt;0,VALUE(SUBSTITUTE($B2597,"6","0"))=$B2597),1,0)),"")</f>
        <v/>
      </c>
      <c r="J2597" s="5" t="str">
        <f>IF(PhieuBauCu!$B$2&gt;6,IF(LEN($B2597)=0,"",IF(AND($B2597&gt;0,VALUE(SUBSTITUTE($B2597,"7","0"))=$B2597),1,0)),"")</f>
        <v/>
      </c>
      <c r="K2597" s="5" t="str">
        <f>IF(PhieuBauCu!$B$2&gt;7,IF(LEN($B2597)=0,"",IF(AND($B2597&gt;0,VALUE(SUBSTITUTE($B2597,"8","0"))=$B2597),1,0)),"")</f>
        <v/>
      </c>
      <c r="L2597" s="5" t="str">
        <f>IF(PhieuBauCu!$B$2&gt;8,IF(LEN($B2597)=0,"",IF(AND($B2597&gt;0,VALUE(SUBSTITUTE($B2597,"9","0"))=$B2597),1,0)),"")</f>
        <v/>
      </c>
      <c r="M2597" s="9">
        <f t="shared" si="81"/>
        <v>0</v>
      </c>
      <c r="N2597" s="36">
        <f>IF(AND(M2597&lt;=PhieuBauCu!$B$13,M2597&gt;=1),1,0)</f>
        <v>0</v>
      </c>
    </row>
    <row r="2598" spans="1:14" ht="28.5" customHeight="1">
      <c r="A2598" s="2">
        <v>2593</v>
      </c>
      <c r="B2598" s="3"/>
      <c r="C2598" s="48" t="str">
        <f t="shared" si="80"/>
        <v/>
      </c>
      <c r="D2598" s="5" t="str">
        <f>IF(PhieuBauCu!$B$2&gt;0,IF(LEN($B2598)=0,"",IF(AND($B2598&gt;0,VALUE(SUBSTITUTE($B2598,"1","0"))=$B2598),1,0)),"")</f>
        <v/>
      </c>
      <c r="E2598" s="5" t="str">
        <f>IF(PhieuBauCu!$B$2&gt;1,IF(LEN($B2598)=0,"",IF(AND($B2598&gt;0,VALUE(SUBSTITUTE($B2598,"2","0"))=$B2598),1,0)),"")</f>
        <v/>
      </c>
      <c r="F2598" s="5" t="str">
        <f>IF(PhieuBauCu!$B$2&gt;2,IF(LEN($B2598)=0,"",IF(AND($B2598&gt;0,VALUE(SUBSTITUTE($B2598,"3","0"))=$B2598),1,0)),"")</f>
        <v/>
      </c>
      <c r="G2598" s="5" t="str">
        <f>IF(PhieuBauCu!$B$2&gt;3,IF(LEN($B2598)=0,"",IF(AND($B2598&gt;0,VALUE(SUBSTITUTE($B2598,"4","0"))=$B2598),1,0)),"")</f>
        <v/>
      </c>
      <c r="H2598" s="5" t="str">
        <f>IF(PhieuBauCu!$B$2&gt;4,IF(LEN($B2598)=0,"",IF(AND($B2598&gt;0,VALUE(SUBSTITUTE($B2598,"5","0"))=$B2598),1,0)),"")</f>
        <v/>
      </c>
      <c r="I2598" s="5" t="str">
        <f>IF(PhieuBauCu!$B$2&gt;5,IF(LEN($B2598)=0,"",IF(AND($B2598&gt;0,VALUE(SUBSTITUTE($B2598,"6","0"))=$B2598),1,0)),"")</f>
        <v/>
      </c>
      <c r="J2598" s="5" t="str">
        <f>IF(PhieuBauCu!$B$2&gt;6,IF(LEN($B2598)=0,"",IF(AND($B2598&gt;0,VALUE(SUBSTITUTE($B2598,"7","0"))=$B2598),1,0)),"")</f>
        <v/>
      </c>
      <c r="K2598" s="5" t="str">
        <f>IF(PhieuBauCu!$B$2&gt;7,IF(LEN($B2598)=0,"",IF(AND($B2598&gt;0,VALUE(SUBSTITUTE($B2598,"8","0"))=$B2598),1,0)),"")</f>
        <v/>
      </c>
      <c r="L2598" s="5" t="str">
        <f>IF(PhieuBauCu!$B$2&gt;8,IF(LEN($B2598)=0,"",IF(AND($B2598&gt;0,VALUE(SUBSTITUTE($B2598,"9","0"))=$B2598),1,0)),"")</f>
        <v/>
      </c>
      <c r="M2598" s="9">
        <f t="shared" si="81"/>
        <v>0</v>
      </c>
      <c r="N2598" s="36">
        <f>IF(AND(M2598&lt;=PhieuBauCu!$B$13,M2598&gt;=1),1,0)</f>
        <v>0</v>
      </c>
    </row>
    <row r="2599" spans="1:14" ht="28.5" customHeight="1">
      <c r="A2599" s="2">
        <v>2594</v>
      </c>
      <c r="B2599" s="3"/>
      <c r="C2599" s="48" t="str">
        <f t="shared" si="80"/>
        <v/>
      </c>
      <c r="D2599" s="5" t="str">
        <f>IF(PhieuBauCu!$B$2&gt;0,IF(LEN($B2599)=0,"",IF(AND($B2599&gt;0,VALUE(SUBSTITUTE($B2599,"1","0"))=$B2599),1,0)),"")</f>
        <v/>
      </c>
      <c r="E2599" s="5" t="str">
        <f>IF(PhieuBauCu!$B$2&gt;1,IF(LEN($B2599)=0,"",IF(AND($B2599&gt;0,VALUE(SUBSTITUTE($B2599,"2","0"))=$B2599),1,0)),"")</f>
        <v/>
      </c>
      <c r="F2599" s="5" t="str">
        <f>IF(PhieuBauCu!$B$2&gt;2,IF(LEN($B2599)=0,"",IF(AND($B2599&gt;0,VALUE(SUBSTITUTE($B2599,"3","0"))=$B2599),1,0)),"")</f>
        <v/>
      </c>
      <c r="G2599" s="5" t="str">
        <f>IF(PhieuBauCu!$B$2&gt;3,IF(LEN($B2599)=0,"",IF(AND($B2599&gt;0,VALUE(SUBSTITUTE($B2599,"4","0"))=$B2599),1,0)),"")</f>
        <v/>
      </c>
      <c r="H2599" s="5" t="str">
        <f>IF(PhieuBauCu!$B$2&gt;4,IF(LEN($B2599)=0,"",IF(AND($B2599&gt;0,VALUE(SUBSTITUTE($B2599,"5","0"))=$B2599),1,0)),"")</f>
        <v/>
      </c>
      <c r="I2599" s="5" t="str">
        <f>IF(PhieuBauCu!$B$2&gt;5,IF(LEN($B2599)=0,"",IF(AND($B2599&gt;0,VALUE(SUBSTITUTE($B2599,"6","0"))=$B2599),1,0)),"")</f>
        <v/>
      </c>
      <c r="J2599" s="5" t="str">
        <f>IF(PhieuBauCu!$B$2&gt;6,IF(LEN($B2599)=0,"",IF(AND($B2599&gt;0,VALUE(SUBSTITUTE($B2599,"7","0"))=$B2599),1,0)),"")</f>
        <v/>
      </c>
      <c r="K2599" s="5" t="str">
        <f>IF(PhieuBauCu!$B$2&gt;7,IF(LEN($B2599)=0,"",IF(AND($B2599&gt;0,VALUE(SUBSTITUTE($B2599,"8","0"))=$B2599),1,0)),"")</f>
        <v/>
      </c>
      <c r="L2599" s="5" t="str">
        <f>IF(PhieuBauCu!$B$2&gt;8,IF(LEN($B2599)=0,"",IF(AND($B2599&gt;0,VALUE(SUBSTITUTE($B2599,"9","0"))=$B2599),1,0)),"")</f>
        <v/>
      </c>
      <c r="M2599" s="9">
        <f t="shared" si="81"/>
        <v>0</v>
      </c>
      <c r="N2599" s="36">
        <f>IF(AND(M2599&lt;=PhieuBauCu!$B$13,M2599&gt;=1),1,0)</f>
        <v>0</v>
      </c>
    </row>
    <row r="2600" spans="1:14" ht="28.5" customHeight="1">
      <c r="A2600" s="2">
        <v>2595</v>
      </c>
      <c r="B2600" s="3"/>
      <c r="C2600" s="48" t="str">
        <f t="shared" si="80"/>
        <v/>
      </c>
      <c r="D2600" s="5" t="str">
        <f>IF(PhieuBauCu!$B$2&gt;0,IF(LEN($B2600)=0,"",IF(AND($B2600&gt;0,VALUE(SUBSTITUTE($B2600,"1","0"))=$B2600),1,0)),"")</f>
        <v/>
      </c>
      <c r="E2600" s="5" t="str">
        <f>IF(PhieuBauCu!$B$2&gt;1,IF(LEN($B2600)=0,"",IF(AND($B2600&gt;0,VALUE(SUBSTITUTE($B2600,"2","0"))=$B2600),1,0)),"")</f>
        <v/>
      </c>
      <c r="F2600" s="5" t="str">
        <f>IF(PhieuBauCu!$B$2&gt;2,IF(LEN($B2600)=0,"",IF(AND($B2600&gt;0,VALUE(SUBSTITUTE($B2600,"3","0"))=$B2600),1,0)),"")</f>
        <v/>
      </c>
      <c r="G2600" s="5" t="str">
        <f>IF(PhieuBauCu!$B$2&gt;3,IF(LEN($B2600)=0,"",IF(AND($B2600&gt;0,VALUE(SUBSTITUTE($B2600,"4","0"))=$B2600),1,0)),"")</f>
        <v/>
      </c>
      <c r="H2600" s="5" t="str">
        <f>IF(PhieuBauCu!$B$2&gt;4,IF(LEN($B2600)=0,"",IF(AND($B2600&gt;0,VALUE(SUBSTITUTE($B2600,"5","0"))=$B2600),1,0)),"")</f>
        <v/>
      </c>
      <c r="I2600" s="5" t="str">
        <f>IF(PhieuBauCu!$B$2&gt;5,IF(LEN($B2600)=0,"",IF(AND($B2600&gt;0,VALUE(SUBSTITUTE($B2600,"6","0"))=$B2600),1,0)),"")</f>
        <v/>
      </c>
      <c r="J2600" s="5" t="str">
        <f>IF(PhieuBauCu!$B$2&gt;6,IF(LEN($B2600)=0,"",IF(AND($B2600&gt;0,VALUE(SUBSTITUTE($B2600,"7","0"))=$B2600),1,0)),"")</f>
        <v/>
      </c>
      <c r="K2600" s="5" t="str">
        <f>IF(PhieuBauCu!$B$2&gt;7,IF(LEN($B2600)=0,"",IF(AND($B2600&gt;0,VALUE(SUBSTITUTE($B2600,"8","0"))=$B2600),1,0)),"")</f>
        <v/>
      </c>
      <c r="L2600" s="5" t="str">
        <f>IF(PhieuBauCu!$B$2&gt;8,IF(LEN($B2600)=0,"",IF(AND($B2600&gt;0,VALUE(SUBSTITUTE($B2600,"9","0"))=$B2600),1,0)),"")</f>
        <v/>
      </c>
      <c r="M2600" s="9">
        <f t="shared" si="81"/>
        <v>0</v>
      </c>
      <c r="N2600" s="36">
        <f>IF(AND(M2600&lt;=PhieuBauCu!$B$13,M2600&gt;=1),1,0)</f>
        <v>0</v>
      </c>
    </row>
    <row r="2601" spans="1:14" ht="28.5" customHeight="1">
      <c r="A2601" s="2">
        <v>2596</v>
      </c>
      <c r="B2601" s="3"/>
      <c r="C2601" s="48" t="str">
        <f t="shared" si="80"/>
        <v/>
      </c>
      <c r="D2601" s="5" t="str">
        <f>IF(PhieuBauCu!$B$2&gt;0,IF(LEN($B2601)=0,"",IF(AND($B2601&gt;0,VALUE(SUBSTITUTE($B2601,"1","0"))=$B2601),1,0)),"")</f>
        <v/>
      </c>
      <c r="E2601" s="5" t="str">
        <f>IF(PhieuBauCu!$B$2&gt;1,IF(LEN($B2601)=0,"",IF(AND($B2601&gt;0,VALUE(SUBSTITUTE($B2601,"2","0"))=$B2601),1,0)),"")</f>
        <v/>
      </c>
      <c r="F2601" s="5" t="str">
        <f>IF(PhieuBauCu!$B$2&gt;2,IF(LEN($B2601)=0,"",IF(AND($B2601&gt;0,VALUE(SUBSTITUTE($B2601,"3","0"))=$B2601),1,0)),"")</f>
        <v/>
      </c>
      <c r="G2601" s="5" t="str">
        <f>IF(PhieuBauCu!$B$2&gt;3,IF(LEN($B2601)=0,"",IF(AND($B2601&gt;0,VALUE(SUBSTITUTE($B2601,"4","0"))=$B2601),1,0)),"")</f>
        <v/>
      </c>
      <c r="H2601" s="5" t="str">
        <f>IF(PhieuBauCu!$B$2&gt;4,IF(LEN($B2601)=0,"",IF(AND($B2601&gt;0,VALUE(SUBSTITUTE($B2601,"5","0"))=$B2601),1,0)),"")</f>
        <v/>
      </c>
      <c r="I2601" s="5" t="str">
        <f>IF(PhieuBauCu!$B$2&gt;5,IF(LEN($B2601)=0,"",IF(AND($B2601&gt;0,VALUE(SUBSTITUTE($B2601,"6","0"))=$B2601),1,0)),"")</f>
        <v/>
      </c>
      <c r="J2601" s="5" t="str">
        <f>IF(PhieuBauCu!$B$2&gt;6,IF(LEN($B2601)=0,"",IF(AND($B2601&gt;0,VALUE(SUBSTITUTE($B2601,"7","0"))=$B2601),1,0)),"")</f>
        <v/>
      </c>
      <c r="K2601" s="5" t="str">
        <f>IF(PhieuBauCu!$B$2&gt;7,IF(LEN($B2601)=0,"",IF(AND($B2601&gt;0,VALUE(SUBSTITUTE($B2601,"8","0"))=$B2601),1,0)),"")</f>
        <v/>
      </c>
      <c r="L2601" s="5" t="str">
        <f>IF(PhieuBauCu!$B$2&gt;8,IF(LEN($B2601)=0,"",IF(AND($B2601&gt;0,VALUE(SUBSTITUTE($B2601,"9","0"))=$B2601),1,0)),"")</f>
        <v/>
      </c>
      <c r="M2601" s="9">
        <f t="shared" si="81"/>
        <v>0</v>
      </c>
      <c r="N2601" s="36">
        <f>IF(AND(M2601&lt;=PhieuBauCu!$B$13,M2601&gt;=1),1,0)</f>
        <v>0</v>
      </c>
    </row>
    <row r="2602" spans="1:14" ht="28.5" customHeight="1">
      <c r="A2602" s="2">
        <v>2597</v>
      </c>
      <c r="B2602" s="3"/>
      <c r="C2602" s="48" t="str">
        <f t="shared" si="80"/>
        <v/>
      </c>
      <c r="D2602" s="5" t="str">
        <f>IF(PhieuBauCu!$B$2&gt;0,IF(LEN($B2602)=0,"",IF(AND($B2602&gt;0,VALUE(SUBSTITUTE($B2602,"1","0"))=$B2602),1,0)),"")</f>
        <v/>
      </c>
      <c r="E2602" s="5" t="str">
        <f>IF(PhieuBauCu!$B$2&gt;1,IF(LEN($B2602)=0,"",IF(AND($B2602&gt;0,VALUE(SUBSTITUTE($B2602,"2","0"))=$B2602),1,0)),"")</f>
        <v/>
      </c>
      <c r="F2602" s="5" t="str">
        <f>IF(PhieuBauCu!$B$2&gt;2,IF(LEN($B2602)=0,"",IF(AND($B2602&gt;0,VALUE(SUBSTITUTE($B2602,"3","0"))=$B2602),1,0)),"")</f>
        <v/>
      </c>
      <c r="G2602" s="5" t="str">
        <f>IF(PhieuBauCu!$B$2&gt;3,IF(LEN($B2602)=0,"",IF(AND($B2602&gt;0,VALUE(SUBSTITUTE($B2602,"4","0"))=$B2602),1,0)),"")</f>
        <v/>
      </c>
      <c r="H2602" s="5" t="str">
        <f>IF(PhieuBauCu!$B$2&gt;4,IF(LEN($B2602)=0,"",IF(AND($B2602&gt;0,VALUE(SUBSTITUTE($B2602,"5","0"))=$B2602),1,0)),"")</f>
        <v/>
      </c>
      <c r="I2602" s="5" t="str">
        <f>IF(PhieuBauCu!$B$2&gt;5,IF(LEN($B2602)=0,"",IF(AND($B2602&gt;0,VALUE(SUBSTITUTE($B2602,"6","0"))=$B2602),1,0)),"")</f>
        <v/>
      </c>
      <c r="J2602" s="5" t="str">
        <f>IF(PhieuBauCu!$B$2&gt;6,IF(LEN($B2602)=0,"",IF(AND($B2602&gt;0,VALUE(SUBSTITUTE($B2602,"7","0"))=$B2602),1,0)),"")</f>
        <v/>
      </c>
      <c r="K2602" s="5" t="str">
        <f>IF(PhieuBauCu!$B$2&gt;7,IF(LEN($B2602)=0,"",IF(AND($B2602&gt;0,VALUE(SUBSTITUTE($B2602,"8","0"))=$B2602),1,0)),"")</f>
        <v/>
      </c>
      <c r="L2602" s="5" t="str">
        <f>IF(PhieuBauCu!$B$2&gt;8,IF(LEN($B2602)=0,"",IF(AND($B2602&gt;0,VALUE(SUBSTITUTE($B2602,"9","0"))=$B2602),1,0)),"")</f>
        <v/>
      </c>
      <c r="M2602" s="9">
        <f t="shared" si="81"/>
        <v>0</v>
      </c>
      <c r="N2602" s="36">
        <f>IF(AND(M2602&lt;=PhieuBauCu!$B$13,M2602&gt;=1),1,0)</f>
        <v>0</v>
      </c>
    </row>
    <row r="2603" spans="1:14" ht="28.5" customHeight="1">
      <c r="A2603" s="2">
        <v>2598</v>
      </c>
      <c r="B2603" s="3"/>
      <c r="C2603" s="48" t="str">
        <f t="shared" si="80"/>
        <v/>
      </c>
      <c r="D2603" s="5" t="str">
        <f>IF(PhieuBauCu!$B$2&gt;0,IF(LEN($B2603)=0,"",IF(AND($B2603&gt;0,VALUE(SUBSTITUTE($B2603,"1","0"))=$B2603),1,0)),"")</f>
        <v/>
      </c>
      <c r="E2603" s="5" t="str">
        <f>IF(PhieuBauCu!$B$2&gt;1,IF(LEN($B2603)=0,"",IF(AND($B2603&gt;0,VALUE(SUBSTITUTE($B2603,"2","0"))=$B2603),1,0)),"")</f>
        <v/>
      </c>
      <c r="F2603" s="5" t="str">
        <f>IF(PhieuBauCu!$B$2&gt;2,IF(LEN($B2603)=0,"",IF(AND($B2603&gt;0,VALUE(SUBSTITUTE($B2603,"3","0"))=$B2603),1,0)),"")</f>
        <v/>
      </c>
      <c r="G2603" s="5" t="str">
        <f>IF(PhieuBauCu!$B$2&gt;3,IF(LEN($B2603)=0,"",IF(AND($B2603&gt;0,VALUE(SUBSTITUTE($B2603,"4","0"))=$B2603),1,0)),"")</f>
        <v/>
      </c>
      <c r="H2603" s="5" t="str">
        <f>IF(PhieuBauCu!$B$2&gt;4,IF(LEN($B2603)=0,"",IF(AND($B2603&gt;0,VALUE(SUBSTITUTE($B2603,"5","0"))=$B2603),1,0)),"")</f>
        <v/>
      </c>
      <c r="I2603" s="5" t="str">
        <f>IF(PhieuBauCu!$B$2&gt;5,IF(LEN($B2603)=0,"",IF(AND($B2603&gt;0,VALUE(SUBSTITUTE($B2603,"6","0"))=$B2603),1,0)),"")</f>
        <v/>
      </c>
      <c r="J2603" s="5" t="str">
        <f>IF(PhieuBauCu!$B$2&gt;6,IF(LEN($B2603)=0,"",IF(AND($B2603&gt;0,VALUE(SUBSTITUTE($B2603,"7","0"))=$B2603),1,0)),"")</f>
        <v/>
      </c>
      <c r="K2603" s="5" t="str">
        <f>IF(PhieuBauCu!$B$2&gt;7,IF(LEN($B2603)=0,"",IF(AND($B2603&gt;0,VALUE(SUBSTITUTE($B2603,"8","0"))=$B2603),1,0)),"")</f>
        <v/>
      </c>
      <c r="L2603" s="5" t="str">
        <f>IF(PhieuBauCu!$B$2&gt;8,IF(LEN($B2603)=0,"",IF(AND($B2603&gt;0,VALUE(SUBSTITUTE($B2603,"9","0"))=$B2603),1,0)),"")</f>
        <v/>
      </c>
      <c r="M2603" s="9">
        <f t="shared" si="81"/>
        <v>0</v>
      </c>
      <c r="N2603" s="36">
        <f>IF(AND(M2603&lt;=PhieuBauCu!$B$13,M2603&gt;=1),1,0)</f>
        <v>0</v>
      </c>
    </row>
    <row r="2604" spans="1:14" ht="28.5" customHeight="1">
      <c r="A2604" s="2">
        <v>2599</v>
      </c>
      <c r="B2604" s="3"/>
      <c r="C2604" s="48" t="str">
        <f t="shared" si="80"/>
        <v/>
      </c>
      <c r="D2604" s="5" t="str">
        <f>IF(PhieuBauCu!$B$2&gt;0,IF(LEN($B2604)=0,"",IF(AND($B2604&gt;0,VALUE(SUBSTITUTE($B2604,"1","0"))=$B2604),1,0)),"")</f>
        <v/>
      </c>
      <c r="E2604" s="5" t="str">
        <f>IF(PhieuBauCu!$B$2&gt;1,IF(LEN($B2604)=0,"",IF(AND($B2604&gt;0,VALUE(SUBSTITUTE($B2604,"2","0"))=$B2604),1,0)),"")</f>
        <v/>
      </c>
      <c r="F2604" s="5" t="str">
        <f>IF(PhieuBauCu!$B$2&gt;2,IF(LEN($B2604)=0,"",IF(AND($B2604&gt;0,VALUE(SUBSTITUTE($B2604,"3","0"))=$B2604),1,0)),"")</f>
        <v/>
      </c>
      <c r="G2604" s="5" t="str">
        <f>IF(PhieuBauCu!$B$2&gt;3,IF(LEN($B2604)=0,"",IF(AND($B2604&gt;0,VALUE(SUBSTITUTE($B2604,"4","0"))=$B2604),1,0)),"")</f>
        <v/>
      </c>
      <c r="H2604" s="5" t="str">
        <f>IF(PhieuBauCu!$B$2&gt;4,IF(LEN($B2604)=0,"",IF(AND($B2604&gt;0,VALUE(SUBSTITUTE($B2604,"5","0"))=$B2604),1,0)),"")</f>
        <v/>
      </c>
      <c r="I2604" s="5" t="str">
        <f>IF(PhieuBauCu!$B$2&gt;5,IF(LEN($B2604)=0,"",IF(AND($B2604&gt;0,VALUE(SUBSTITUTE($B2604,"6","0"))=$B2604),1,0)),"")</f>
        <v/>
      </c>
      <c r="J2604" s="5" t="str">
        <f>IF(PhieuBauCu!$B$2&gt;6,IF(LEN($B2604)=0,"",IF(AND($B2604&gt;0,VALUE(SUBSTITUTE($B2604,"7","0"))=$B2604),1,0)),"")</f>
        <v/>
      </c>
      <c r="K2604" s="5" t="str">
        <f>IF(PhieuBauCu!$B$2&gt;7,IF(LEN($B2604)=0,"",IF(AND($B2604&gt;0,VALUE(SUBSTITUTE($B2604,"8","0"))=$B2604),1,0)),"")</f>
        <v/>
      </c>
      <c r="L2604" s="5" t="str">
        <f>IF(PhieuBauCu!$B$2&gt;8,IF(LEN($B2604)=0,"",IF(AND($B2604&gt;0,VALUE(SUBSTITUTE($B2604,"9","0"))=$B2604),1,0)),"")</f>
        <v/>
      </c>
      <c r="M2604" s="9">
        <f t="shared" si="81"/>
        <v>0</v>
      </c>
      <c r="N2604" s="36">
        <f>IF(AND(M2604&lt;=PhieuBauCu!$B$13,M2604&gt;=1),1,0)</f>
        <v>0</v>
      </c>
    </row>
    <row r="2605" spans="1:14" ht="28.5" customHeight="1">
      <c r="A2605" s="2">
        <v>2600</v>
      </c>
      <c r="B2605" s="3"/>
      <c r="C2605" s="48" t="str">
        <f t="shared" si="80"/>
        <v/>
      </c>
      <c r="D2605" s="5" t="str">
        <f>IF(PhieuBauCu!$B$2&gt;0,IF(LEN($B2605)=0,"",IF(AND($B2605&gt;0,VALUE(SUBSTITUTE($B2605,"1","0"))=$B2605),1,0)),"")</f>
        <v/>
      </c>
      <c r="E2605" s="5" t="str">
        <f>IF(PhieuBauCu!$B$2&gt;1,IF(LEN($B2605)=0,"",IF(AND($B2605&gt;0,VALUE(SUBSTITUTE($B2605,"2","0"))=$B2605),1,0)),"")</f>
        <v/>
      </c>
      <c r="F2605" s="5" t="str">
        <f>IF(PhieuBauCu!$B$2&gt;2,IF(LEN($B2605)=0,"",IF(AND($B2605&gt;0,VALUE(SUBSTITUTE($B2605,"3","0"))=$B2605),1,0)),"")</f>
        <v/>
      </c>
      <c r="G2605" s="5" t="str">
        <f>IF(PhieuBauCu!$B$2&gt;3,IF(LEN($B2605)=0,"",IF(AND($B2605&gt;0,VALUE(SUBSTITUTE($B2605,"4","0"))=$B2605),1,0)),"")</f>
        <v/>
      </c>
      <c r="H2605" s="5" t="str">
        <f>IF(PhieuBauCu!$B$2&gt;4,IF(LEN($B2605)=0,"",IF(AND($B2605&gt;0,VALUE(SUBSTITUTE($B2605,"5","0"))=$B2605),1,0)),"")</f>
        <v/>
      </c>
      <c r="I2605" s="5" t="str">
        <f>IF(PhieuBauCu!$B$2&gt;5,IF(LEN($B2605)=0,"",IF(AND($B2605&gt;0,VALUE(SUBSTITUTE($B2605,"6","0"))=$B2605),1,0)),"")</f>
        <v/>
      </c>
      <c r="J2605" s="5" t="str">
        <f>IF(PhieuBauCu!$B$2&gt;6,IF(LEN($B2605)=0,"",IF(AND($B2605&gt;0,VALUE(SUBSTITUTE($B2605,"7","0"))=$B2605),1,0)),"")</f>
        <v/>
      </c>
      <c r="K2605" s="5" t="str">
        <f>IF(PhieuBauCu!$B$2&gt;7,IF(LEN($B2605)=0,"",IF(AND($B2605&gt;0,VALUE(SUBSTITUTE($B2605,"8","0"))=$B2605),1,0)),"")</f>
        <v/>
      </c>
      <c r="L2605" s="5" t="str">
        <f>IF(PhieuBauCu!$B$2&gt;8,IF(LEN($B2605)=0,"",IF(AND($B2605&gt;0,VALUE(SUBSTITUTE($B2605,"9","0"))=$B2605),1,0)),"")</f>
        <v/>
      </c>
      <c r="M2605" s="9">
        <f t="shared" si="81"/>
        <v>0</v>
      </c>
      <c r="N2605" s="36">
        <f>IF(AND(M2605&lt;=PhieuBauCu!$B$13,M2605&gt;=1),1,0)</f>
        <v>0</v>
      </c>
    </row>
    <row r="2606" spans="1:14" ht="28.5" customHeight="1">
      <c r="A2606" s="2">
        <v>2601</v>
      </c>
      <c r="B2606" s="3"/>
      <c r="C2606" s="48" t="str">
        <f t="shared" si="80"/>
        <v/>
      </c>
      <c r="D2606" s="5" t="str">
        <f>IF(PhieuBauCu!$B$2&gt;0,IF(LEN($B2606)=0,"",IF(AND($B2606&gt;0,VALUE(SUBSTITUTE($B2606,"1","0"))=$B2606),1,0)),"")</f>
        <v/>
      </c>
      <c r="E2606" s="5" t="str">
        <f>IF(PhieuBauCu!$B$2&gt;1,IF(LEN($B2606)=0,"",IF(AND($B2606&gt;0,VALUE(SUBSTITUTE($B2606,"2","0"))=$B2606),1,0)),"")</f>
        <v/>
      </c>
      <c r="F2606" s="5" t="str">
        <f>IF(PhieuBauCu!$B$2&gt;2,IF(LEN($B2606)=0,"",IF(AND($B2606&gt;0,VALUE(SUBSTITUTE($B2606,"3","0"))=$B2606),1,0)),"")</f>
        <v/>
      </c>
      <c r="G2606" s="5" t="str">
        <f>IF(PhieuBauCu!$B$2&gt;3,IF(LEN($B2606)=0,"",IF(AND($B2606&gt;0,VALUE(SUBSTITUTE($B2606,"4","0"))=$B2606),1,0)),"")</f>
        <v/>
      </c>
      <c r="H2606" s="5" t="str">
        <f>IF(PhieuBauCu!$B$2&gt;4,IF(LEN($B2606)=0,"",IF(AND($B2606&gt;0,VALUE(SUBSTITUTE($B2606,"5","0"))=$B2606),1,0)),"")</f>
        <v/>
      </c>
      <c r="I2606" s="5" t="str">
        <f>IF(PhieuBauCu!$B$2&gt;5,IF(LEN($B2606)=0,"",IF(AND($B2606&gt;0,VALUE(SUBSTITUTE($B2606,"6","0"))=$B2606),1,0)),"")</f>
        <v/>
      </c>
      <c r="J2606" s="5" t="str">
        <f>IF(PhieuBauCu!$B$2&gt;6,IF(LEN($B2606)=0,"",IF(AND($B2606&gt;0,VALUE(SUBSTITUTE($B2606,"7","0"))=$B2606),1,0)),"")</f>
        <v/>
      </c>
      <c r="K2606" s="5" t="str">
        <f>IF(PhieuBauCu!$B$2&gt;7,IF(LEN($B2606)=0,"",IF(AND($B2606&gt;0,VALUE(SUBSTITUTE($B2606,"8","0"))=$B2606),1,0)),"")</f>
        <v/>
      </c>
      <c r="L2606" s="5" t="str">
        <f>IF(PhieuBauCu!$B$2&gt;8,IF(LEN($B2606)=0,"",IF(AND($B2606&gt;0,VALUE(SUBSTITUTE($B2606,"9","0"))=$B2606),1,0)),"")</f>
        <v/>
      </c>
      <c r="M2606" s="9">
        <f t="shared" si="81"/>
        <v>0</v>
      </c>
      <c r="N2606" s="36">
        <f>IF(AND(M2606&lt;=PhieuBauCu!$B$13,M2606&gt;=1),1,0)</f>
        <v>0</v>
      </c>
    </row>
    <row r="2607" spans="1:14" ht="28.5" customHeight="1">
      <c r="A2607" s="2">
        <v>2602</v>
      </c>
      <c r="B2607" s="3"/>
      <c r="C2607" s="48" t="str">
        <f t="shared" si="80"/>
        <v/>
      </c>
      <c r="D2607" s="5" t="str">
        <f>IF(PhieuBauCu!$B$2&gt;0,IF(LEN($B2607)=0,"",IF(AND($B2607&gt;0,VALUE(SUBSTITUTE($B2607,"1","0"))=$B2607),1,0)),"")</f>
        <v/>
      </c>
      <c r="E2607" s="5" t="str">
        <f>IF(PhieuBauCu!$B$2&gt;1,IF(LEN($B2607)=0,"",IF(AND($B2607&gt;0,VALUE(SUBSTITUTE($B2607,"2","0"))=$B2607),1,0)),"")</f>
        <v/>
      </c>
      <c r="F2607" s="5" t="str">
        <f>IF(PhieuBauCu!$B$2&gt;2,IF(LEN($B2607)=0,"",IF(AND($B2607&gt;0,VALUE(SUBSTITUTE($B2607,"3","0"))=$B2607),1,0)),"")</f>
        <v/>
      </c>
      <c r="G2607" s="5" t="str">
        <f>IF(PhieuBauCu!$B$2&gt;3,IF(LEN($B2607)=0,"",IF(AND($B2607&gt;0,VALUE(SUBSTITUTE($B2607,"4","0"))=$B2607),1,0)),"")</f>
        <v/>
      </c>
      <c r="H2607" s="5" t="str">
        <f>IF(PhieuBauCu!$B$2&gt;4,IF(LEN($B2607)=0,"",IF(AND($B2607&gt;0,VALUE(SUBSTITUTE($B2607,"5","0"))=$B2607),1,0)),"")</f>
        <v/>
      </c>
      <c r="I2607" s="5" t="str">
        <f>IF(PhieuBauCu!$B$2&gt;5,IF(LEN($B2607)=0,"",IF(AND($B2607&gt;0,VALUE(SUBSTITUTE($B2607,"6","0"))=$B2607),1,0)),"")</f>
        <v/>
      </c>
      <c r="J2607" s="5" t="str">
        <f>IF(PhieuBauCu!$B$2&gt;6,IF(LEN($B2607)=0,"",IF(AND($B2607&gt;0,VALUE(SUBSTITUTE($B2607,"7","0"))=$B2607),1,0)),"")</f>
        <v/>
      </c>
      <c r="K2607" s="5" t="str">
        <f>IF(PhieuBauCu!$B$2&gt;7,IF(LEN($B2607)=0,"",IF(AND($B2607&gt;0,VALUE(SUBSTITUTE($B2607,"8","0"))=$B2607),1,0)),"")</f>
        <v/>
      </c>
      <c r="L2607" s="5" t="str">
        <f>IF(PhieuBauCu!$B$2&gt;8,IF(LEN($B2607)=0,"",IF(AND($B2607&gt;0,VALUE(SUBSTITUTE($B2607,"9","0"))=$B2607),1,0)),"")</f>
        <v/>
      </c>
      <c r="M2607" s="9">
        <f t="shared" si="81"/>
        <v>0</v>
      </c>
      <c r="N2607" s="36">
        <f>IF(AND(M2607&lt;=PhieuBauCu!$B$13,M2607&gt;=1),1,0)</f>
        <v>0</v>
      </c>
    </row>
    <row r="2608" spans="1:14" ht="28.5" customHeight="1">
      <c r="A2608" s="2">
        <v>2603</v>
      </c>
      <c r="B2608" s="3"/>
      <c r="C2608" s="48" t="str">
        <f t="shared" si="80"/>
        <v/>
      </c>
      <c r="D2608" s="5" t="str">
        <f>IF(PhieuBauCu!$B$2&gt;0,IF(LEN($B2608)=0,"",IF(AND($B2608&gt;0,VALUE(SUBSTITUTE($B2608,"1","0"))=$B2608),1,0)),"")</f>
        <v/>
      </c>
      <c r="E2608" s="5" t="str">
        <f>IF(PhieuBauCu!$B$2&gt;1,IF(LEN($B2608)=0,"",IF(AND($B2608&gt;0,VALUE(SUBSTITUTE($B2608,"2","0"))=$B2608),1,0)),"")</f>
        <v/>
      </c>
      <c r="F2608" s="5" t="str">
        <f>IF(PhieuBauCu!$B$2&gt;2,IF(LEN($B2608)=0,"",IF(AND($B2608&gt;0,VALUE(SUBSTITUTE($B2608,"3","0"))=$B2608),1,0)),"")</f>
        <v/>
      </c>
      <c r="G2608" s="5" t="str">
        <f>IF(PhieuBauCu!$B$2&gt;3,IF(LEN($B2608)=0,"",IF(AND($B2608&gt;0,VALUE(SUBSTITUTE($B2608,"4","0"))=$B2608),1,0)),"")</f>
        <v/>
      </c>
      <c r="H2608" s="5" t="str">
        <f>IF(PhieuBauCu!$B$2&gt;4,IF(LEN($B2608)=0,"",IF(AND($B2608&gt;0,VALUE(SUBSTITUTE($B2608,"5","0"))=$B2608),1,0)),"")</f>
        <v/>
      </c>
      <c r="I2608" s="5" t="str">
        <f>IF(PhieuBauCu!$B$2&gt;5,IF(LEN($B2608)=0,"",IF(AND($B2608&gt;0,VALUE(SUBSTITUTE($B2608,"6","0"))=$B2608),1,0)),"")</f>
        <v/>
      </c>
      <c r="J2608" s="5" t="str">
        <f>IF(PhieuBauCu!$B$2&gt;6,IF(LEN($B2608)=0,"",IF(AND($B2608&gt;0,VALUE(SUBSTITUTE($B2608,"7","0"))=$B2608),1,0)),"")</f>
        <v/>
      </c>
      <c r="K2608" s="5" t="str">
        <f>IF(PhieuBauCu!$B$2&gt;7,IF(LEN($B2608)=0,"",IF(AND($B2608&gt;0,VALUE(SUBSTITUTE($B2608,"8","0"))=$B2608),1,0)),"")</f>
        <v/>
      </c>
      <c r="L2608" s="5" t="str">
        <f>IF(PhieuBauCu!$B$2&gt;8,IF(LEN($B2608)=0,"",IF(AND($B2608&gt;0,VALUE(SUBSTITUTE($B2608,"9","0"))=$B2608),1,0)),"")</f>
        <v/>
      </c>
      <c r="M2608" s="9">
        <f t="shared" si="81"/>
        <v>0</v>
      </c>
      <c r="N2608" s="36">
        <f>IF(AND(M2608&lt;=PhieuBauCu!$B$13,M2608&gt;=1),1,0)</f>
        <v>0</v>
      </c>
    </row>
    <row r="2609" spans="1:14" ht="28.5" customHeight="1">
      <c r="A2609" s="2">
        <v>2604</v>
      </c>
      <c r="B2609" s="3"/>
      <c r="C2609" s="48" t="str">
        <f t="shared" si="80"/>
        <v/>
      </c>
      <c r="D2609" s="5" t="str">
        <f>IF(PhieuBauCu!$B$2&gt;0,IF(LEN($B2609)=0,"",IF(AND($B2609&gt;0,VALUE(SUBSTITUTE($B2609,"1","0"))=$B2609),1,0)),"")</f>
        <v/>
      </c>
      <c r="E2609" s="5" t="str">
        <f>IF(PhieuBauCu!$B$2&gt;1,IF(LEN($B2609)=0,"",IF(AND($B2609&gt;0,VALUE(SUBSTITUTE($B2609,"2","0"))=$B2609),1,0)),"")</f>
        <v/>
      </c>
      <c r="F2609" s="5" t="str">
        <f>IF(PhieuBauCu!$B$2&gt;2,IF(LEN($B2609)=0,"",IF(AND($B2609&gt;0,VALUE(SUBSTITUTE($B2609,"3","0"))=$B2609),1,0)),"")</f>
        <v/>
      </c>
      <c r="G2609" s="5" t="str">
        <f>IF(PhieuBauCu!$B$2&gt;3,IF(LEN($B2609)=0,"",IF(AND($B2609&gt;0,VALUE(SUBSTITUTE($B2609,"4","0"))=$B2609),1,0)),"")</f>
        <v/>
      </c>
      <c r="H2609" s="5" t="str">
        <f>IF(PhieuBauCu!$B$2&gt;4,IF(LEN($B2609)=0,"",IF(AND($B2609&gt;0,VALUE(SUBSTITUTE($B2609,"5","0"))=$B2609),1,0)),"")</f>
        <v/>
      </c>
      <c r="I2609" s="5" t="str">
        <f>IF(PhieuBauCu!$B$2&gt;5,IF(LEN($B2609)=0,"",IF(AND($B2609&gt;0,VALUE(SUBSTITUTE($B2609,"6","0"))=$B2609),1,0)),"")</f>
        <v/>
      </c>
      <c r="J2609" s="5" t="str">
        <f>IF(PhieuBauCu!$B$2&gt;6,IF(LEN($B2609)=0,"",IF(AND($B2609&gt;0,VALUE(SUBSTITUTE($B2609,"7","0"))=$B2609),1,0)),"")</f>
        <v/>
      </c>
      <c r="K2609" s="5" t="str">
        <f>IF(PhieuBauCu!$B$2&gt;7,IF(LEN($B2609)=0,"",IF(AND($B2609&gt;0,VALUE(SUBSTITUTE($B2609,"8","0"))=$B2609),1,0)),"")</f>
        <v/>
      </c>
      <c r="L2609" s="5" t="str">
        <f>IF(PhieuBauCu!$B$2&gt;8,IF(LEN($B2609)=0,"",IF(AND($B2609&gt;0,VALUE(SUBSTITUTE($B2609,"9","0"))=$B2609),1,0)),"")</f>
        <v/>
      </c>
      <c r="M2609" s="9">
        <f t="shared" si="81"/>
        <v>0</v>
      </c>
      <c r="N2609" s="36">
        <f>IF(AND(M2609&lt;=PhieuBauCu!$B$13,M2609&gt;=1),1,0)</f>
        <v>0</v>
      </c>
    </row>
    <row r="2610" spans="1:14" ht="28.5" customHeight="1">
      <c r="A2610" s="2">
        <v>2605</v>
      </c>
      <c r="B2610" s="3"/>
      <c r="C2610" s="48" t="str">
        <f t="shared" si="80"/>
        <v/>
      </c>
      <c r="D2610" s="5" t="str">
        <f>IF(PhieuBauCu!$B$2&gt;0,IF(LEN($B2610)=0,"",IF(AND($B2610&gt;0,VALUE(SUBSTITUTE($B2610,"1","0"))=$B2610),1,0)),"")</f>
        <v/>
      </c>
      <c r="E2610" s="5" t="str">
        <f>IF(PhieuBauCu!$B$2&gt;1,IF(LEN($B2610)=0,"",IF(AND($B2610&gt;0,VALUE(SUBSTITUTE($B2610,"2","0"))=$B2610),1,0)),"")</f>
        <v/>
      </c>
      <c r="F2610" s="5" t="str">
        <f>IF(PhieuBauCu!$B$2&gt;2,IF(LEN($B2610)=0,"",IF(AND($B2610&gt;0,VALUE(SUBSTITUTE($B2610,"3","0"))=$B2610),1,0)),"")</f>
        <v/>
      </c>
      <c r="G2610" s="5" t="str">
        <f>IF(PhieuBauCu!$B$2&gt;3,IF(LEN($B2610)=0,"",IF(AND($B2610&gt;0,VALUE(SUBSTITUTE($B2610,"4","0"))=$B2610),1,0)),"")</f>
        <v/>
      </c>
      <c r="H2610" s="5" t="str">
        <f>IF(PhieuBauCu!$B$2&gt;4,IF(LEN($B2610)=0,"",IF(AND($B2610&gt;0,VALUE(SUBSTITUTE($B2610,"5","0"))=$B2610),1,0)),"")</f>
        <v/>
      </c>
      <c r="I2610" s="5" t="str">
        <f>IF(PhieuBauCu!$B$2&gt;5,IF(LEN($B2610)=0,"",IF(AND($B2610&gt;0,VALUE(SUBSTITUTE($B2610,"6","0"))=$B2610),1,0)),"")</f>
        <v/>
      </c>
      <c r="J2610" s="5" t="str">
        <f>IF(PhieuBauCu!$B$2&gt;6,IF(LEN($B2610)=0,"",IF(AND($B2610&gt;0,VALUE(SUBSTITUTE($B2610,"7","0"))=$B2610),1,0)),"")</f>
        <v/>
      </c>
      <c r="K2610" s="5" t="str">
        <f>IF(PhieuBauCu!$B$2&gt;7,IF(LEN($B2610)=0,"",IF(AND($B2610&gt;0,VALUE(SUBSTITUTE($B2610,"8","0"))=$B2610),1,0)),"")</f>
        <v/>
      </c>
      <c r="L2610" s="5" t="str">
        <f>IF(PhieuBauCu!$B$2&gt;8,IF(LEN($B2610)=0,"",IF(AND($B2610&gt;0,VALUE(SUBSTITUTE($B2610,"9","0"))=$B2610),1,0)),"")</f>
        <v/>
      </c>
      <c r="M2610" s="9">
        <f t="shared" si="81"/>
        <v>0</v>
      </c>
      <c r="N2610" s="36">
        <f>IF(AND(M2610&lt;=PhieuBauCu!$B$13,M2610&gt;=1),1,0)</f>
        <v>0</v>
      </c>
    </row>
    <row r="2611" spans="1:14" ht="28.5" customHeight="1">
      <c r="A2611" s="2">
        <v>2606</v>
      </c>
      <c r="B2611" s="3"/>
      <c r="C2611" s="48" t="str">
        <f t="shared" si="80"/>
        <v/>
      </c>
      <c r="D2611" s="5" t="str">
        <f>IF(PhieuBauCu!$B$2&gt;0,IF(LEN($B2611)=0,"",IF(AND($B2611&gt;0,VALUE(SUBSTITUTE($B2611,"1","0"))=$B2611),1,0)),"")</f>
        <v/>
      </c>
      <c r="E2611" s="5" t="str">
        <f>IF(PhieuBauCu!$B$2&gt;1,IF(LEN($B2611)=0,"",IF(AND($B2611&gt;0,VALUE(SUBSTITUTE($B2611,"2","0"))=$B2611),1,0)),"")</f>
        <v/>
      </c>
      <c r="F2611" s="5" t="str">
        <f>IF(PhieuBauCu!$B$2&gt;2,IF(LEN($B2611)=0,"",IF(AND($B2611&gt;0,VALUE(SUBSTITUTE($B2611,"3","0"))=$B2611),1,0)),"")</f>
        <v/>
      </c>
      <c r="G2611" s="5" t="str">
        <f>IF(PhieuBauCu!$B$2&gt;3,IF(LEN($B2611)=0,"",IF(AND($B2611&gt;0,VALUE(SUBSTITUTE($B2611,"4","0"))=$B2611),1,0)),"")</f>
        <v/>
      </c>
      <c r="H2611" s="5" t="str">
        <f>IF(PhieuBauCu!$B$2&gt;4,IF(LEN($B2611)=0,"",IF(AND($B2611&gt;0,VALUE(SUBSTITUTE($B2611,"5","0"))=$B2611),1,0)),"")</f>
        <v/>
      </c>
      <c r="I2611" s="5" t="str">
        <f>IF(PhieuBauCu!$B$2&gt;5,IF(LEN($B2611)=0,"",IF(AND($B2611&gt;0,VALUE(SUBSTITUTE($B2611,"6","0"))=$B2611),1,0)),"")</f>
        <v/>
      </c>
      <c r="J2611" s="5" t="str">
        <f>IF(PhieuBauCu!$B$2&gt;6,IF(LEN($B2611)=0,"",IF(AND($B2611&gt;0,VALUE(SUBSTITUTE($B2611,"7","0"))=$B2611),1,0)),"")</f>
        <v/>
      </c>
      <c r="K2611" s="5" t="str">
        <f>IF(PhieuBauCu!$B$2&gt;7,IF(LEN($B2611)=0,"",IF(AND($B2611&gt;0,VALUE(SUBSTITUTE($B2611,"8","0"))=$B2611),1,0)),"")</f>
        <v/>
      </c>
      <c r="L2611" s="5" t="str">
        <f>IF(PhieuBauCu!$B$2&gt;8,IF(LEN($B2611)=0,"",IF(AND($B2611&gt;0,VALUE(SUBSTITUTE($B2611,"9","0"))=$B2611),1,0)),"")</f>
        <v/>
      </c>
      <c r="M2611" s="9">
        <f t="shared" si="81"/>
        <v>0</v>
      </c>
      <c r="N2611" s="36">
        <f>IF(AND(M2611&lt;=PhieuBauCu!$B$13,M2611&gt;=1),1,0)</f>
        <v>0</v>
      </c>
    </row>
    <row r="2612" spans="1:14" ht="28.5" customHeight="1">
      <c r="A2612" s="2">
        <v>2607</v>
      </c>
      <c r="B2612" s="3"/>
      <c r="C2612" s="48" t="str">
        <f t="shared" si="80"/>
        <v/>
      </c>
      <c r="D2612" s="5" t="str">
        <f>IF(PhieuBauCu!$B$2&gt;0,IF(LEN($B2612)=0,"",IF(AND($B2612&gt;0,VALUE(SUBSTITUTE($B2612,"1","0"))=$B2612),1,0)),"")</f>
        <v/>
      </c>
      <c r="E2612" s="5" t="str">
        <f>IF(PhieuBauCu!$B$2&gt;1,IF(LEN($B2612)=0,"",IF(AND($B2612&gt;0,VALUE(SUBSTITUTE($B2612,"2","0"))=$B2612),1,0)),"")</f>
        <v/>
      </c>
      <c r="F2612" s="5" t="str">
        <f>IF(PhieuBauCu!$B$2&gt;2,IF(LEN($B2612)=0,"",IF(AND($B2612&gt;0,VALUE(SUBSTITUTE($B2612,"3","0"))=$B2612),1,0)),"")</f>
        <v/>
      </c>
      <c r="G2612" s="5" t="str">
        <f>IF(PhieuBauCu!$B$2&gt;3,IF(LEN($B2612)=0,"",IF(AND($B2612&gt;0,VALUE(SUBSTITUTE($B2612,"4","0"))=$B2612),1,0)),"")</f>
        <v/>
      </c>
      <c r="H2612" s="5" t="str">
        <f>IF(PhieuBauCu!$B$2&gt;4,IF(LEN($B2612)=0,"",IF(AND($B2612&gt;0,VALUE(SUBSTITUTE($B2612,"5","0"))=$B2612),1,0)),"")</f>
        <v/>
      </c>
      <c r="I2612" s="5" t="str">
        <f>IF(PhieuBauCu!$B$2&gt;5,IF(LEN($B2612)=0,"",IF(AND($B2612&gt;0,VALUE(SUBSTITUTE($B2612,"6","0"))=$B2612),1,0)),"")</f>
        <v/>
      </c>
      <c r="J2612" s="5" t="str">
        <f>IF(PhieuBauCu!$B$2&gt;6,IF(LEN($B2612)=0,"",IF(AND($B2612&gt;0,VALUE(SUBSTITUTE($B2612,"7","0"))=$B2612),1,0)),"")</f>
        <v/>
      </c>
      <c r="K2612" s="5" t="str">
        <f>IF(PhieuBauCu!$B$2&gt;7,IF(LEN($B2612)=0,"",IF(AND($B2612&gt;0,VALUE(SUBSTITUTE($B2612,"8","0"))=$B2612),1,0)),"")</f>
        <v/>
      </c>
      <c r="L2612" s="5" t="str">
        <f>IF(PhieuBauCu!$B$2&gt;8,IF(LEN($B2612)=0,"",IF(AND($B2612&gt;0,VALUE(SUBSTITUTE($B2612,"9","0"))=$B2612),1,0)),"")</f>
        <v/>
      </c>
      <c r="M2612" s="9">
        <f t="shared" si="81"/>
        <v>0</v>
      </c>
      <c r="N2612" s="36">
        <f>IF(AND(M2612&lt;=PhieuBauCu!$B$13,M2612&gt;=1),1,0)</f>
        <v>0</v>
      </c>
    </row>
    <row r="2613" spans="1:14" ht="28.5" customHeight="1">
      <c r="A2613" s="2">
        <v>2608</v>
      </c>
      <c r="B2613" s="3"/>
      <c r="C2613" s="48" t="str">
        <f t="shared" si="80"/>
        <v/>
      </c>
      <c r="D2613" s="5" t="str">
        <f>IF(PhieuBauCu!$B$2&gt;0,IF(LEN($B2613)=0,"",IF(AND($B2613&gt;0,VALUE(SUBSTITUTE($B2613,"1","0"))=$B2613),1,0)),"")</f>
        <v/>
      </c>
      <c r="E2613" s="5" t="str">
        <f>IF(PhieuBauCu!$B$2&gt;1,IF(LEN($B2613)=0,"",IF(AND($B2613&gt;0,VALUE(SUBSTITUTE($B2613,"2","0"))=$B2613),1,0)),"")</f>
        <v/>
      </c>
      <c r="F2613" s="5" t="str">
        <f>IF(PhieuBauCu!$B$2&gt;2,IF(LEN($B2613)=0,"",IF(AND($B2613&gt;0,VALUE(SUBSTITUTE($B2613,"3","0"))=$B2613),1,0)),"")</f>
        <v/>
      </c>
      <c r="G2613" s="5" t="str">
        <f>IF(PhieuBauCu!$B$2&gt;3,IF(LEN($B2613)=0,"",IF(AND($B2613&gt;0,VALUE(SUBSTITUTE($B2613,"4","0"))=$B2613),1,0)),"")</f>
        <v/>
      </c>
      <c r="H2613" s="5" t="str">
        <f>IF(PhieuBauCu!$B$2&gt;4,IF(LEN($B2613)=0,"",IF(AND($B2613&gt;0,VALUE(SUBSTITUTE($B2613,"5","0"))=$B2613),1,0)),"")</f>
        <v/>
      </c>
      <c r="I2613" s="5" t="str">
        <f>IF(PhieuBauCu!$B$2&gt;5,IF(LEN($B2613)=0,"",IF(AND($B2613&gt;0,VALUE(SUBSTITUTE($B2613,"6","0"))=$B2613),1,0)),"")</f>
        <v/>
      </c>
      <c r="J2613" s="5" t="str">
        <f>IF(PhieuBauCu!$B$2&gt;6,IF(LEN($B2613)=0,"",IF(AND($B2613&gt;0,VALUE(SUBSTITUTE($B2613,"7","0"))=$B2613),1,0)),"")</f>
        <v/>
      </c>
      <c r="K2613" s="5" t="str">
        <f>IF(PhieuBauCu!$B$2&gt;7,IF(LEN($B2613)=0,"",IF(AND($B2613&gt;0,VALUE(SUBSTITUTE($B2613,"8","0"))=$B2613),1,0)),"")</f>
        <v/>
      </c>
      <c r="L2613" s="5" t="str">
        <f>IF(PhieuBauCu!$B$2&gt;8,IF(LEN($B2613)=0,"",IF(AND($B2613&gt;0,VALUE(SUBSTITUTE($B2613,"9","0"))=$B2613),1,0)),"")</f>
        <v/>
      </c>
      <c r="M2613" s="9">
        <f t="shared" si="81"/>
        <v>0</v>
      </c>
      <c r="N2613" s="36">
        <f>IF(AND(M2613&lt;=PhieuBauCu!$B$13,M2613&gt;=1),1,0)</f>
        <v>0</v>
      </c>
    </row>
    <row r="2614" spans="1:14" ht="28.5" customHeight="1">
      <c r="A2614" s="2">
        <v>2609</v>
      </c>
      <c r="B2614" s="3"/>
      <c r="C2614" s="48" t="str">
        <f t="shared" si="80"/>
        <v/>
      </c>
      <c r="D2614" s="5" t="str">
        <f>IF(PhieuBauCu!$B$2&gt;0,IF(LEN($B2614)=0,"",IF(AND($B2614&gt;0,VALUE(SUBSTITUTE($B2614,"1","0"))=$B2614),1,0)),"")</f>
        <v/>
      </c>
      <c r="E2614" s="5" t="str">
        <f>IF(PhieuBauCu!$B$2&gt;1,IF(LEN($B2614)=0,"",IF(AND($B2614&gt;0,VALUE(SUBSTITUTE($B2614,"2","0"))=$B2614),1,0)),"")</f>
        <v/>
      </c>
      <c r="F2614" s="5" t="str">
        <f>IF(PhieuBauCu!$B$2&gt;2,IF(LEN($B2614)=0,"",IF(AND($B2614&gt;0,VALUE(SUBSTITUTE($B2614,"3","0"))=$B2614),1,0)),"")</f>
        <v/>
      </c>
      <c r="G2614" s="5" t="str">
        <f>IF(PhieuBauCu!$B$2&gt;3,IF(LEN($B2614)=0,"",IF(AND($B2614&gt;0,VALUE(SUBSTITUTE($B2614,"4","0"))=$B2614),1,0)),"")</f>
        <v/>
      </c>
      <c r="H2614" s="5" t="str">
        <f>IF(PhieuBauCu!$B$2&gt;4,IF(LEN($B2614)=0,"",IF(AND($B2614&gt;0,VALUE(SUBSTITUTE($B2614,"5","0"))=$B2614),1,0)),"")</f>
        <v/>
      </c>
      <c r="I2614" s="5" t="str">
        <f>IF(PhieuBauCu!$B$2&gt;5,IF(LEN($B2614)=0,"",IF(AND($B2614&gt;0,VALUE(SUBSTITUTE($B2614,"6","0"))=$B2614),1,0)),"")</f>
        <v/>
      </c>
      <c r="J2614" s="5" t="str">
        <f>IF(PhieuBauCu!$B$2&gt;6,IF(LEN($B2614)=0,"",IF(AND($B2614&gt;0,VALUE(SUBSTITUTE($B2614,"7","0"))=$B2614),1,0)),"")</f>
        <v/>
      </c>
      <c r="K2614" s="5" t="str">
        <f>IF(PhieuBauCu!$B$2&gt;7,IF(LEN($B2614)=0,"",IF(AND($B2614&gt;0,VALUE(SUBSTITUTE($B2614,"8","0"))=$B2614),1,0)),"")</f>
        <v/>
      </c>
      <c r="L2614" s="5" t="str">
        <f>IF(PhieuBauCu!$B$2&gt;8,IF(LEN($B2614)=0,"",IF(AND($B2614&gt;0,VALUE(SUBSTITUTE($B2614,"9","0"))=$B2614),1,0)),"")</f>
        <v/>
      </c>
      <c r="M2614" s="9">
        <f t="shared" si="81"/>
        <v>0</v>
      </c>
      <c r="N2614" s="36">
        <f>IF(AND(M2614&lt;=PhieuBauCu!$B$13,M2614&gt;=1),1,0)</f>
        <v>0</v>
      </c>
    </row>
    <row r="2615" spans="1:14" ht="28.5" customHeight="1">
      <c r="A2615" s="2">
        <v>2610</v>
      </c>
      <c r="B2615" s="3"/>
      <c r="C2615" s="48" t="str">
        <f t="shared" si="80"/>
        <v/>
      </c>
      <c r="D2615" s="5" t="str">
        <f>IF(PhieuBauCu!$B$2&gt;0,IF(LEN($B2615)=0,"",IF(AND($B2615&gt;0,VALUE(SUBSTITUTE($B2615,"1","0"))=$B2615),1,0)),"")</f>
        <v/>
      </c>
      <c r="E2615" s="5" t="str">
        <f>IF(PhieuBauCu!$B$2&gt;1,IF(LEN($B2615)=0,"",IF(AND($B2615&gt;0,VALUE(SUBSTITUTE($B2615,"2","0"))=$B2615),1,0)),"")</f>
        <v/>
      </c>
      <c r="F2615" s="5" t="str">
        <f>IF(PhieuBauCu!$B$2&gt;2,IF(LEN($B2615)=0,"",IF(AND($B2615&gt;0,VALUE(SUBSTITUTE($B2615,"3","0"))=$B2615),1,0)),"")</f>
        <v/>
      </c>
      <c r="G2615" s="5" t="str">
        <f>IF(PhieuBauCu!$B$2&gt;3,IF(LEN($B2615)=0,"",IF(AND($B2615&gt;0,VALUE(SUBSTITUTE($B2615,"4","0"))=$B2615),1,0)),"")</f>
        <v/>
      </c>
      <c r="H2615" s="5" t="str">
        <f>IF(PhieuBauCu!$B$2&gt;4,IF(LEN($B2615)=0,"",IF(AND($B2615&gt;0,VALUE(SUBSTITUTE($B2615,"5","0"))=$B2615),1,0)),"")</f>
        <v/>
      </c>
      <c r="I2615" s="5" t="str">
        <f>IF(PhieuBauCu!$B$2&gt;5,IF(LEN($B2615)=0,"",IF(AND($B2615&gt;0,VALUE(SUBSTITUTE($B2615,"6","0"))=$B2615),1,0)),"")</f>
        <v/>
      </c>
      <c r="J2615" s="5" t="str">
        <f>IF(PhieuBauCu!$B$2&gt;6,IF(LEN($B2615)=0,"",IF(AND($B2615&gt;0,VALUE(SUBSTITUTE($B2615,"7","0"))=$B2615),1,0)),"")</f>
        <v/>
      </c>
      <c r="K2615" s="5" t="str">
        <f>IF(PhieuBauCu!$B$2&gt;7,IF(LEN($B2615)=0,"",IF(AND($B2615&gt;0,VALUE(SUBSTITUTE($B2615,"8","0"))=$B2615),1,0)),"")</f>
        <v/>
      </c>
      <c r="L2615" s="5" t="str">
        <f>IF(PhieuBauCu!$B$2&gt;8,IF(LEN($B2615)=0,"",IF(AND($B2615&gt;0,VALUE(SUBSTITUTE($B2615,"9","0"))=$B2615),1,0)),"")</f>
        <v/>
      </c>
      <c r="M2615" s="9">
        <f t="shared" si="81"/>
        <v>0</v>
      </c>
      <c r="N2615" s="36">
        <f>IF(AND(M2615&lt;=PhieuBauCu!$B$13,M2615&gt;=1),1,0)</f>
        <v>0</v>
      </c>
    </row>
    <row r="2616" spans="1:14" ht="28.5" customHeight="1">
      <c r="A2616" s="2">
        <v>2611</v>
      </c>
      <c r="B2616" s="3"/>
      <c r="C2616" s="48" t="str">
        <f t="shared" si="80"/>
        <v/>
      </c>
      <c r="D2616" s="5" t="str">
        <f>IF(PhieuBauCu!$B$2&gt;0,IF(LEN($B2616)=0,"",IF(AND($B2616&gt;0,VALUE(SUBSTITUTE($B2616,"1","0"))=$B2616),1,0)),"")</f>
        <v/>
      </c>
      <c r="E2616" s="5" t="str">
        <f>IF(PhieuBauCu!$B$2&gt;1,IF(LEN($B2616)=0,"",IF(AND($B2616&gt;0,VALUE(SUBSTITUTE($B2616,"2","0"))=$B2616),1,0)),"")</f>
        <v/>
      </c>
      <c r="F2616" s="5" t="str">
        <f>IF(PhieuBauCu!$B$2&gt;2,IF(LEN($B2616)=0,"",IF(AND($B2616&gt;0,VALUE(SUBSTITUTE($B2616,"3","0"))=$B2616),1,0)),"")</f>
        <v/>
      </c>
      <c r="G2616" s="5" t="str">
        <f>IF(PhieuBauCu!$B$2&gt;3,IF(LEN($B2616)=0,"",IF(AND($B2616&gt;0,VALUE(SUBSTITUTE($B2616,"4","0"))=$B2616),1,0)),"")</f>
        <v/>
      </c>
      <c r="H2616" s="5" t="str">
        <f>IF(PhieuBauCu!$B$2&gt;4,IF(LEN($B2616)=0,"",IF(AND($B2616&gt;0,VALUE(SUBSTITUTE($B2616,"5","0"))=$B2616),1,0)),"")</f>
        <v/>
      </c>
      <c r="I2616" s="5" t="str">
        <f>IF(PhieuBauCu!$B$2&gt;5,IF(LEN($B2616)=0,"",IF(AND($B2616&gt;0,VALUE(SUBSTITUTE($B2616,"6","0"))=$B2616),1,0)),"")</f>
        <v/>
      </c>
      <c r="J2616" s="5" t="str">
        <f>IF(PhieuBauCu!$B$2&gt;6,IF(LEN($B2616)=0,"",IF(AND($B2616&gt;0,VALUE(SUBSTITUTE($B2616,"7","0"))=$B2616),1,0)),"")</f>
        <v/>
      </c>
      <c r="K2616" s="5" t="str">
        <f>IF(PhieuBauCu!$B$2&gt;7,IF(LEN($B2616)=0,"",IF(AND($B2616&gt;0,VALUE(SUBSTITUTE($B2616,"8","0"))=$B2616),1,0)),"")</f>
        <v/>
      </c>
      <c r="L2616" s="5" t="str">
        <f>IF(PhieuBauCu!$B$2&gt;8,IF(LEN($B2616)=0,"",IF(AND($B2616&gt;0,VALUE(SUBSTITUTE($B2616,"9","0"))=$B2616),1,0)),"")</f>
        <v/>
      </c>
      <c r="M2616" s="9">
        <f t="shared" si="81"/>
        <v>0</v>
      </c>
      <c r="N2616" s="36">
        <f>IF(AND(M2616&lt;=PhieuBauCu!$B$13,M2616&gt;=1),1,0)</f>
        <v>0</v>
      </c>
    </row>
    <row r="2617" spans="1:14" ht="28.5" customHeight="1">
      <c r="A2617" s="2">
        <v>2612</v>
      </c>
      <c r="B2617" s="3"/>
      <c r="C2617" s="48" t="str">
        <f t="shared" si="80"/>
        <v/>
      </c>
      <c r="D2617" s="5" t="str">
        <f>IF(PhieuBauCu!$B$2&gt;0,IF(LEN($B2617)=0,"",IF(AND($B2617&gt;0,VALUE(SUBSTITUTE($B2617,"1","0"))=$B2617),1,0)),"")</f>
        <v/>
      </c>
      <c r="E2617" s="5" t="str">
        <f>IF(PhieuBauCu!$B$2&gt;1,IF(LEN($B2617)=0,"",IF(AND($B2617&gt;0,VALUE(SUBSTITUTE($B2617,"2","0"))=$B2617),1,0)),"")</f>
        <v/>
      </c>
      <c r="F2617" s="5" t="str">
        <f>IF(PhieuBauCu!$B$2&gt;2,IF(LEN($B2617)=0,"",IF(AND($B2617&gt;0,VALUE(SUBSTITUTE($B2617,"3","0"))=$B2617),1,0)),"")</f>
        <v/>
      </c>
      <c r="G2617" s="5" t="str">
        <f>IF(PhieuBauCu!$B$2&gt;3,IF(LEN($B2617)=0,"",IF(AND($B2617&gt;0,VALUE(SUBSTITUTE($B2617,"4","0"))=$B2617),1,0)),"")</f>
        <v/>
      </c>
      <c r="H2617" s="5" t="str">
        <f>IF(PhieuBauCu!$B$2&gt;4,IF(LEN($B2617)=0,"",IF(AND($B2617&gt;0,VALUE(SUBSTITUTE($B2617,"5","0"))=$B2617),1,0)),"")</f>
        <v/>
      </c>
      <c r="I2617" s="5" t="str">
        <f>IF(PhieuBauCu!$B$2&gt;5,IF(LEN($B2617)=0,"",IF(AND($B2617&gt;0,VALUE(SUBSTITUTE($B2617,"6","0"))=$B2617),1,0)),"")</f>
        <v/>
      </c>
      <c r="J2617" s="5" t="str">
        <f>IF(PhieuBauCu!$B$2&gt;6,IF(LEN($B2617)=0,"",IF(AND($B2617&gt;0,VALUE(SUBSTITUTE($B2617,"7","0"))=$B2617),1,0)),"")</f>
        <v/>
      </c>
      <c r="K2617" s="5" t="str">
        <f>IF(PhieuBauCu!$B$2&gt;7,IF(LEN($B2617)=0,"",IF(AND($B2617&gt;0,VALUE(SUBSTITUTE($B2617,"8","0"))=$B2617),1,0)),"")</f>
        <v/>
      </c>
      <c r="L2617" s="5" t="str">
        <f>IF(PhieuBauCu!$B$2&gt;8,IF(LEN($B2617)=0,"",IF(AND($B2617&gt;0,VALUE(SUBSTITUTE($B2617,"9","0"))=$B2617),1,0)),"")</f>
        <v/>
      </c>
      <c r="M2617" s="9">
        <f t="shared" si="81"/>
        <v>0</v>
      </c>
      <c r="N2617" s="36">
        <f>IF(AND(M2617&lt;=PhieuBauCu!$B$13,M2617&gt;=1),1,0)</f>
        <v>0</v>
      </c>
    </row>
    <row r="2618" spans="1:14" ht="28.5" customHeight="1">
      <c r="A2618" s="2">
        <v>2613</v>
      </c>
      <c r="B2618" s="3"/>
      <c r="C2618" s="48" t="str">
        <f t="shared" si="80"/>
        <v/>
      </c>
      <c r="D2618" s="5" t="str">
        <f>IF(PhieuBauCu!$B$2&gt;0,IF(LEN($B2618)=0,"",IF(AND($B2618&gt;0,VALUE(SUBSTITUTE($B2618,"1","0"))=$B2618),1,0)),"")</f>
        <v/>
      </c>
      <c r="E2618" s="5" t="str">
        <f>IF(PhieuBauCu!$B$2&gt;1,IF(LEN($B2618)=0,"",IF(AND($B2618&gt;0,VALUE(SUBSTITUTE($B2618,"2","0"))=$B2618),1,0)),"")</f>
        <v/>
      </c>
      <c r="F2618" s="5" t="str">
        <f>IF(PhieuBauCu!$B$2&gt;2,IF(LEN($B2618)=0,"",IF(AND($B2618&gt;0,VALUE(SUBSTITUTE($B2618,"3","0"))=$B2618),1,0)),"")</f>
        <v/>
      </c>
      <c r="G2618" s="5" t="str">
        <f>IF(PhieuBauCu!$B$2&gt;3,IF(LEN($B2618)=0,"",IF(AND($B2618&gt;0,VALUE(SUBSTITUTE($B2618,"4","0"))=$B2618),1,0)),"")</f>
        <v/>
      </c>
      <c r="H2618" s="5" t="str">
        <f>IF(PhieuBauCu!$B$2&gt;4,IF(LEN($B2618)=0,"",IF(AND($B2618&gt;0,VALUE(SUBSTITUTE($B2618,"5","0"))=$B2618),1,0)),"")</f>
        <v/>
      </c>
      <c r="I2618" s="5" t="str">
        <f>IF(PhieuBauCu!$B$2&gt;5,IF(LEN($B2618)=0,"",IF(AND($B2618&gt;0,VALUE(SUBSTITUTE($B2618,"6","0"))=$B2618),1,0)),"")</f>
        <v/>
      </c>
      <c r="J2618" s="5" t="str">
        <f>IF(PhieuBauCu!$B$2&gt;6,IF(LEN($B2618)=0,"",IF(AND($B2618&gt;0,VALUE(SUBSTITUTE($B2618,"7","0"))=$B2618),1,0)),"")</f>
        <v/>
      </c>
      <c r="K2618" s="5" t="str">
        <f>IF(PhieuBauCu!$B$2&gt;7,IF(LEN($B2618)=0,"",IF(AND($B2618&gt;0,VALUE(SUBSTITUTE($B2618,"8","0"))=$B2618),1,0)),"")</f>
        <v/>
      </c>
      <c r="L2618" s="5" t="str">
        <f>IF(PhieuBauCu!$B$2&gt;8,IF(LEN($B2618)=0,"",IF(AND($B2618&gt;0,VALUE(SUBSTITUTE($B2618,"9","0"))=$B2618),1,0)),"")</f>
        <v/>
      </c>
      <c r="M2618" s="9">
        <f t="shared" si="81"/>
        <v>0</v>
      </c>
      <c r="N2618" s="36">
        <f>IF(AND(M2618&lt;=PhieuBauCu!$B$13,M2618&gt;=1),1,0)</f>
        <v>0</v>
      </c>
    </row>
    <row r="2619" spans="1:14" ht="28.5" customHeight="1">
      <c r="A2619" s="2">
        <v>2614</v>
      </c>
      <c r="B2619" s="3"/>
      <c r="C2619" s="48" t="str">
        <f t="shared" si="80"/>
        <v/>
      </c>
      <c r="D2619" s="5" t="str">
        <f>IF(PhieuBauCu!$B$2&gt;0,IF(LEN($B2619)=0,"",IF(AND($B2619&gt;0,VALUE(SUBSTITUTE($B2619,"1","0"))=$B2619),1,0)),"")</f>
        <v/>
      </c>
      <c r="E2619" s="5" t="str">
        <f>IF(PhieuBauCu!$B$2&gt;1,IF(LEN($B2619)=0,"",IF(AND($B2619&gt;0,VALUE(SUBSTITUTE($B2619,"2","0"))=$B2619),1,0)),"")</f>
        <v/>
      </c>
      <c r="F2619" s="5" t="str">
        <f>IF(PhieuBauCu!$B$2&gt;2,IF(LEN($B2619)=0,"",IF(AND($B2619&gt;0,VALUE(SUBSTITUTE($B2619,"3","0"))=$B2619),1,0)),"")</f>
        <v/>
      </c>
      <c r="G2619" s="5" t="str">
        <f>IF(PhieuBauCu!$B$2&gt;3,IF(LEN($B2619)=0,"",IF(AND($B2619&gt;0,VALUE(SUBSTITUTE($B2619,"4","0"))=$B2619),1,0)),"")</f>
        <v/>
      </c>
      <c r="H2619" s="5" t="str">
        <f>IF(PhieuBauCu!$B$2&gt;4,IF(LEN($B2619)=0,"",IF(AND($B2619&gt;0,VALUE(SUBSTITUTE($B2619,"5","0"))=$B2619),1,0)),"")</f>
        <v/>
      </c>
      <c r="I2619" s="5" t="str">
        <f>IF(PhieuBauCu!$B$2&gt;5,IF(LEN($B2619)=0,"",IF(AND($B2619&gt;0,VALUE(SUBSTITUTE($B2619,"6","0"))=$B2619),1,0)),"")</f>
        <v/>
      </c>
      <c r="J2619" s="5" t="str">
        <f>IF(PhieuBauCu!$B$2&gt;6,IF(LEN($B2619)=0,"",IF(AND($B2619&gt;0,VALUE(SUBSTITUTE($B2619,"7","0"))=$B2619),1,0)),"")</f>
        <v/>
      </c>
      <c r="K2619" s="5" t="str">
        <f>IF(PhieuBauCu!$B$2&gt;7,IF(LEN($B2619)=0,"",IF(AND($B2619&gt;0,VALUE(SUBSTITUTE($B2619,"8","0"))=$B2619),1,0)),"")</f>
        <v/>
      </c>
      <c r="L2619" s="5" t="str">
        <f>IF(PhieuBauCu!$B$2&gt;8,IF(LEN($B2619)=0,"",IF(AND($B2619&gt;0,VALUE(SUBSTITUTE($B2619,"9","0"))=$B2619),1,0)),"")</f>
        <v/>
      </c>
      <c r="M2619" s="9">
        <f t="shared" si="81"/>
        <v>0</v>
      </c>
      <c r="N2619" s="36">
        <f>IF(AND(M2619&lt;=PhieuBauCu!$B$13,M2619&gt;=1),1,0)</f>
        <v>0</v>
      </c>
    </row>
    <row r="2620" spans="1:14" ht="28.5" customHeight="1">
      <c r="A2620" s="2">
        <v>2615</v>
      </c>
      <c r="B2620" s="3"/>
      <c r="C2620" s="48" t="str">
        <f t="shared" si="80"/>
        <v/>
      </c>
      <c r="D2620" s="5" t="str">
        <f>IF(PhieuBauCu!$B$2&gt;0,IF(LEN($B2620)=0,"",IF(AND($B2620&gt;0,VALUE(SUBSTITUTE($B2620,"1","0"))=$B2620),1,0)),"")</f>
        <v/>
      </c>
      <c r="E2620" s="5" t="str">
        <f>IF(PhieuBauCu!$B$2&gt;1,IF(LEN($B2620)=0,"",IF(AND($B2620&gt;0,VALUE(SUBSTITUTE($B2620,"2","0"))=$B2620),1,0)),"")</f>
        <v/>
      </c>
      <c r="F2620" s="5" t="str">
        <f>IF(PhieuBauCu!$B$2&gt;2,IF(LEN($B2620)=0,"",IF(AND($B2620&gt;0,VALUE(SUBSTITUTE($B2620,"3","0"))=$B2620),1,0)),"")</f>
        <v/>
      </c>
      <c r="G2620" s="5" t="str">
        <f>IF(PhieuBauCu!$B$2&gt;3,IF(LEN($B2620)=0,"",IF(AND($B2620&gt;0,VALUE(SUBSTITUTE($B2620,"4","0"))=$B2620),1,0)),"")</f>
        <v/>
      </c>
      <c r="H2620" s="5" t="str">
        <f>IF(PhieuBauCu!$B$2&gt;4,IF(LEN($B2620)=0,"",IF(AND($B2620&gt;0,VALUE(SUBSTITUTE($B2620,"5","0"))=$B2620),1,0)),"")</f>
        <v/>
      </c>
      <c r="I2620" s="5" t="str">
        <f>IF(PhieuBauCu!$B$2&gt;5,IF(LEN($B2620)=0,"",IF(AND($B2620&gt;0,VALUE(SUBSTITUTE($B2620,"6","0"))=$B2620),1,0)),"")</f>
        <v/>
      </c>
      <c r="J2620" s="5" t="str">
        <f>IF(PhieuBauCu!$B$2&gt;6,IF(LEN($B2620)=0,"",IF(AND($B2620&gt;0,VALUE(SUBSTITUTE($B2620,"7","0"))=$B2620),1,0)),"")</f>
        <v/>
      </c>
      <c r="K2620" s="5" t="str">
        <f>IF(PhieuBauCu!$B$2&gt;7,IF(LEN($B2620)=0,"",IF(AND($B2620&gt;0,VALUE(SUBSTITUTE($B2620,"8","0"))=$B2620),1,0)),"")</f>
        <v/>
      </c>
      <c r="L2620" s="5" t="str">
        <f>IF(PhieuBauCu!$B$2&gt;8,IF(LEN($B2620)=0,"",IF(AND($B2620&gt;0,VALUE(SUBSTITUTE($B2620,"9","0"))=$B2620),1,0)),"")</f>
        <v/>
      </c>
      <c r="M2620" s="9">
        <f t="shared" si="81"/>
        <v>0</v>
      </c>
      <c r="N2620" s="36">
        <f>IF(AND(M2620&lt;=PhieuBauCu!$B$13,M2620&gt;=1),1,0)</f>
        <v>0</v>
      </c>
    </row>
    <row r="2621" spans="1:14" ht="28.5" customHeight="1">
      <c r="A2621" s="2">
        <v>2616</v>
      </c>
      <c r="B2621" s="3"/>
      <c r="C2621" s="48" t="str">
        <f t="shared" si="80"/>
        <v/>
      </c>
      <c r="D2621" s="5" t="str">
        <f>IF(PhieuBauCu!$B$2&gt;0,IF(LEN($B2621)=0,"",IF(AND($B2621&gt;0,VALUE(SUBSTITUTE($B2621,"1","0"))=$B2621),1,0)),"")</f>
        <v/>
      </c>
      <c r="E2621" s="5" t="str">
        <f>IF(PhieuBauCu!$B$2&gt;1,IF(LEN($B2621)=0,"",IF(AND($B2621&gt;0,VALUE(SUBSTITUTE($B2621,"2","0"))=$B2621),1,0)),"")</f>
        <v/>
      </c>
      <c r="F2621" s="5" t="str">
        <f>IF(PhieuBauCu!$B$2&gt;2,IF(LEN($B2621)=0,"",IF(AND($B2621&gt;0,VALUE(SUBSTITUTE($B2621,"3","0"))=$B2621),1,0)),"")</f>
        <v/>
      </c>
      <c r="G2621" s="5" t="str">
        <f>IF(PhieuBauCu!$B$2&gt;3,IF(LEN($B2621)=0,"",IF(AND($B2621&gt;0,VALUE(SUBSTITUTE($B2621,"4","0"))=$B2621),1,0)),"")</f>
        <v/>
      </c>
      <c r="H2621" s="5" t="str">
        <f>IF(PhieuBauCu!$B$2&gt;4,IF(LEN($B2621)=0,"",IF(AND($B2621&gt;0,VALUE(SUBSTITUTE($B2621,"5","0"))=$B2621),1,0)),"")</f>
        <v/>
      </c>
      <c r="I2621" s="5" t="str">
        <f>IF(PhieuBauCu!$B$2&gt;5,IF(LEN($B2621)=0,"",IF(AND($B2621&gt;0,VALUE(SUBSTITUTE($B2621,"6","0"))=$B2621),1,0)),"")</f>
        <v/>
      </c>
      <c r="J2621" s="5" t="str">
        <f>IF(PhieuBauCu!$B$2&gt;6,IF(LEN($B2621)=0,"",IF(AND($B2621&gt;0,VALUE(SUBSTITUTE($B2621,"7","0"))=$B2621),1,0)),"")</f>
        <v/>
      </c>
      <c r="K2621" s="5" t="str">
        <f>IF(PhieuBauCu!$B$2&gt;7,IF(LEN($B2621)=0,"",IF(AND($B2621&gt;0,VALUE(SUBSTITUTE($B2621,"8","0"))=$B2621),1,0)),"")</f>
        <v/>
      </c>
      <c r="L2621" s="5" t="str">
        <f>IF(PhieuBauCu!$B$2&gt;8,IF(LEN($B2621)=0,"",IF(AND($B2621&gt;0,VALUE(SUBSTITUTE($B2621,"9","0"))=$B2621),1,0)),"")</f>
        <v/>
      </c>
      <c r="M2621" s="9">
        <f t="shared" si="81"/>
        <v>0</v>
      </c>
      <c r="N2621" s="36">
        <f>IF(AND(M2621&lt;=PhieuBauCu!$B$13,M2621&gt;=1),1,0)</f>
        <v>0</v>
      </c>
    </row>
    <row r="2622" spans="1:14" ht="28.5" customHeight="1">
      <c r="A2622" s="2">
        <v>2617</v>
      </c>
      <c r="B2622" s="3"/>
      <c r="C2622" s="48" t="str">
        <f t="shared" si="80"/>
        <v/>
      </c>
      <c r="D2622" s="5" t="str">
        <f>IF(PhieuBauCu!$B$2&gt;0,IF(LEN($B2622)=0,"",IF(AND($B2622&gt;0,VALUE(SUBSTITUTE($B2622,"1","0"))=$B2622),1,0)),"")</f>
        <v/>
      </c>
      <c r="E2622" s="5" t="str">
        <f>IF(PhieuBauCu!$B$2&gt;1,IF(LEN($B2622)=0,"",IF(AND($B2622&gt;0,VALUE(SUBSTITUTE($B2622,"2","0"))=$B2622),1,0)),"")</f>
        <v/>
      </c>
      <c r="F2622" s="5" t="str">
        <f>IF(PhieuBauCu!$B$2&gt;2,IF(LEN($B2622)=0,"",IF(AND($B2622&gt;0,VALUE(SUBSTITUTE($B2622,"3","0"))=$B2622),1,0)),"")</f>
        <v/>
      </c>
      <c r="G2622" s="5" t="str">
        <f>IF(PhieuBauCu!$B$2&gt;3,IF(LEN($B2622)=0,"",IF(AND($B2622&gt;0,VALUE(SUBSTITUTE($B2622,"4","0"))=$B2622),1,0)),"")</f>
        <v/>
      </c>
      <c r="H2622" s="5" t="str">
        <f>IF(PhieuBauCu!$B$2&gt;4,IF(LEN($B2622)=0,"",IF(AND($B2622&gt;0,VALUE(SUBSTITUTE($B2622,"5","0"))=$B2622),1,0)),"")</f>
        <v/>
      </c>
      <c r="I2622" s="5" t="str">
        <f>IF(PhieuBauCu!$B$2&gt;5,IF(LEN($B2622)=0,"",IF(AND($B2622&gt;0,VALUE(SUBSTITUTE($B2622,"6","0"))=$B2622),1,0)),"")</f>
        <v/>
      </c>
      <c r="J2622" s="5" t="str">
        <f>IF(PhieuBauCu!$B$2&gt;6,IF(LEN($B2622)=0,"",IF(AND($B2622&gt;0,VALUE(SUBSTITUTE($B2622,"7","0"))=$B2622),1,0)),"")</f>
        <v/>
      </c>
      <c r="K2622" s="5" t="str">
        <f>IF(PhieuBauCu!$B$2&gt;7,IF(LEN($B2622)=0,"",IF(AND($B2622&gt;0,VALUE(SUBSTITUTE($B2622,"8","0"))=$B2622),1,0)),"")</f>
        <v/>
      </c>
      <c r="L2622" s="5" t="str">
        <f>IF(PhieuBauCu!$B$2&gt;8,IF(LEN($B2622)=0,"",IF(AND($B2622&gt;0,VALUE(SUBSTITUTE($B2622,"9","0"))=$B2622),1,0)),"")</f>
        <v/>
      </c>
      <c r="M2622" s="9">
        <f t="shared" si="81"/>
        <v>0</v>
      </c>
      <c r="N2622" s="36">
        <f>IF(AND(M2622&lt;=PhieuBauCu!$B$13,M2622&gt;=1),1,0)</f>
        <v>0</v>
      </c>
    </row>
    <row r="2623" spans="1:14" ht="28.5" customHeight="1">
      <c r="A2623" s="2">
        <v>2618</v>
      </c>
      <c r="B2623" s="3"/>
      <c r="C2623" s="48" t="str">
        <f t="shared" si="80"/>
        <v/>
      </c>
      <c r="D2623" s="5" t="str">
        <f>IF(PhieuBauCu!$B$2&gt;0,IF(LEN($B2623)=0,"",IF(AND($B2623&gt;0,VALUE(SUBSTITUTE($B2623,"1","0"))=$B2623),1,0)),"")</f>
        <v/>
      </c>
      <c r="E2623" s="5" t="str">
        <f>IF(PhieuBauCu!$B$2&gt;1,IF(LEN($B2623)=0,"",IF(AND($B2623&gt;0,VALUE(SUBSTITUTE($B2623,"2","0"))=$B2623),1,0)),"")</f>
        <v/>
      </c>
      <c r="F2623" s="5" t="str">
        <f>IF(PhieuBauCu!$B$2&gt;2,IF(LEN($B2623)=0,"",IF(AND($B2623&gt;0,VALUE(SUBSTITUTE($B2623,"3","0"))=$B2623),1,0)),"")</f>
        <v/>
      </c>
      <c r="G2623" s="5" t="str">
        <f>IF(PhieuBauCu!$B$2&gt;3,IF(LEN($B2623)=0,"",IF(AND($B2623&gt;0,VALUE(SUBSTITUTE($B2623,"4","0"))=$B2623),1,0)),"")</f>
        <v/>
      </c>
      <c r="H2623" s="5" t="str">
        <f>IF(PhieuBauCu!$B$2&gt;4,IF(LEN($B2623)=0,"",IF(AND($B2623&gt;0,VALUE(SUBSTITUTE($B2623,"5","0"))=$B2623),1,0)),"")</f>
        <v/>
      </c>
      <c r="I2623" s="5" t="str">
        <f>IF(PhieuBauCu!$B$2&gt;5,IF(LEN($B2623)=0,"",IF(AND($B2623&gt;0,VALUE(SUBSTITUTE($B2623,"6","0"))=$B2623),1,0)),"")</f>
        <v/>
      </c>
      <c r="J2623" s="5" t="str">
        <f>IF(PhieuBauCu!$B$2&gt;6,IF(LEN($B2623)=0,"",IF(AND($B2623&gt;0,VALUE(SUBSTITUTE($B2623,"7","0"))=$B2623),1,0)),"")</f>
        <v/>
      </c>
      <c r="K2623" s="5" t="str">
        <f>IF(PhieuBauCu!$B$2&gt;7,IF(LEN($B2623)=0,"",IF(AND($B2623&gt;0,VALUE(SUBSTITUTE($B2623,"8","0"))=$B2623),1,0)),"")</f>
        <v/>
      </c>
      <c r="L2623" s="5" t="str">
        <f>IF(PhieuBauCu!$B$2&gt;8,IF(LEN($B2623)=0,"",IF(AND($B2623&gt;0,VALUE(SUBSTITUTE($B2623,"9","0"))=$B2623),1,0)),"")</f>
        <v/>
      </c>
      <c r="M2623" s="9">
        <f t="shared" si="81"/>
        <v>0</v>
      </c>
      <c r="N2623" s="36">
        <f>IF(AND(M2623&lt;=PhieuBauCu!$B$13,M2623&gt;=1),1,0)</f>
        <v>0</v>
      </c>
    </row>
    <row r="2624" spans="1:14" ht="28.5" customHeight="1">
      <c r="A2624" s="2">
        <v>2619</v>
      </c>
      <c r="B2624" s="3"/>
      <c r="C2624" s="48" t="str">
        <f t="shared" si="80"/>
        <v/>
      </c>
      <c r="D2624" s="5" t="str">
        <f>IF(PhieuBauCu!$B$2&gt;0,IF(LEN($B2624)=0,"",IF(AND($B2624&gt;0,VALUE(SUBSTITUTE($B2624,"1","0"))=$B2624),1,0)),"")</f>
        <v/>
      </c>
      <c r="E2624" s="5" t="str">
        <f>IF(PhieuBauCu!$B$2&gt;1,IF(LEN($B2624)=0,"",IF(AND($B2624&gt;0,VALUE(SUBSTITUTE($B2624,"2","0"))=$B2624),1,0)),"")</f>
        <v/>
      </c>
      <c r="F2624" s="5" t="str">
        <f>IF(PhieuBauCu!$B$2&gt;2,IF(LEN($B2624)=0,"",IF(AND($B2624&gt;0,VALUE(SUBSTITUTE($B2624,"3","0"))=$B2624),1,0)),"")</f>
        <v/>
      </c>
      <c r="G2624" s="5" t="str">
        <f>IF(PhieuBauCu!$B$2&gt;3,IF(LEN($B2624)=0,"",IF(AND($B2624&gt;0,VALUE(SUBSTITUTE($B2624,"4","0"))=$B2624),1,0)),"")</f>
        <v/>
      </c>
      <c r="H2624" s="5" t="str">
        <f>IF(PhieuBauCu!$B$2&gt;4,IF(LEN($B2624)=0,"",IF(AND($B2624&gt;0,VALUE(SUBSTITUTE($B2624,"5","0"))=$B2624),1,0)),"")</f>
        <v/>
      </c>
      <c r="I2624" s="5" t="str">
        <f>IF(PhieuBauCu!$B$2&gt;5,IF(LEN($B2624)=0,"",IF(AND($B2624&gt;0,VALUE(SUBSTITUTE($B2624,"6","0"))=$B2624),1,0)),"")</f>
        <v/>
      </c>
      <c r="J2624" s="5" t="str">
        <f>IF(PhieuBauCu!$B$2&gt;6,IF(LEN($B2624)=0,"",IF(AND($B2624&gt;0,VALUE(SUBSTITUTE($B2624,"7","0"))=$B2624),1,0)),"")</f>
        <v/>
      </c>
      <c r="K2624" s="5" t="str">
        <f>IF(PhieuBauCu!$B$2&gt;7,IF(LEN($B2624)=0,"",IF(AND($B2624&gt;0,VALUE(SUBSTITUTE($B2624,"8","0"))=$B2624),1,0)),"")</f>
        <v/>
      </c>
      <c r="L2624" s="5" t="str">
        <f>IF(PhieuBauCu!$B$2&gt;8,IF(LEN($B2624)=0,"",IF(AND($B2624&gt;0,VALUE(SUBSTITUTE($B2624,"9","0"))=$B2624),1,0)),"")</f>
        <v/>
      </c>
      <c r="M2624" s="9">
        <f t="shared" si="81"/>
        <v>0</v>
      </c>
      <c r="N2624" s="36">
        <f>IF(AND(M2624&lt;=PhieuBauCu!$B$13,M2624&gt;=1),1,0)</f>
        <v>0</v>
      </c>
    </row>
    <row r="2625" spans="1:14" ht="28.5" customHeight="1">
      <c r="A2625" s="2">
        <v>2620</v>
      </c>
      <c r="B2625" s="3"/>
      <c r="C2625" s="48" t="str">
        <f t="shared" si="80"/>
        <v/>
      </c>
      <c r="D2625" s="5" t="str">
        <f>IF(PhieuBauCu!$B$2&gt;0,IF(LEN($B2625)=0,"",IF(AND($B2625&gt;0,VALUE(SUBSTITUTE($B2625,"1","0"))=$B2625),1,0)),"")</f>
        <v/>
      </c>
      <c r="E2625" s="5" t="str">
        <f>IF(PhieuBauCu!$B$2&gt;1,IF(LEN($B2625)=0,"",IF(AND($B2625&gt;0,VALUE(SUBSTITUTE($B2625,"2","0"))=$B2625),1,0)),"")</f>
        <v/>
      </c>
      <c r="F2625" s="5" t="str">
        <f>IF(PhieuBauCu!$B$2&gt;2,IF(LEN($B2625)=0,"",IF(AND($B2625&gt;0,VALUE(SUBSTITUTE($B2625,"3","0"))=$B2625),1,0)),"")</f>
        <v/>
      </c>
      <c r="G2625" s="5" t="str">
        <f>IF(PhieuBauCu!$B$2&gt;3,IF(LEN($B2625)=0,"",IF(AND($B2625&gt;0,VALUE(SUBSTITUTE($B2625,"4","0"))=$B2625),1,0)),"")</f>
        <v/>
      </c>
      <c r="H2625" s="5" t="str">
        <f>IF(PhieuBauCu!$B$2&gt;4,IF(LEN($B2625)=0,"",IF(AND($B2625&gt;0,VALUE(SUBSTITUTE($B2625,"5","0"))=$B2625),1,0)),"")</f>
        <v/>
      </c>
      <c r="I2625" s="5" t="str">
        <f>IF(PhieuBauCu!$B$2&gt;5,IF(LEN($B2625)=0,"",IF(AND($B2625&gt;0,VALUE(SUBSTITUTE($B2625,"6","0"))=$B2625),1,0)),"")</f>
        <v/>
      </c>
      <c r="J2625" s="5" t="str">
        <f>IF(PhieuBauCu!$B$2&gt;6,IF(LEN($B2625)=0,"",IF(AND($B2625&gt;0,VALUE(SUBSTITUTE($B2625,"7","0"))=$B2625),1,0)),"")</f>
        <v/>
      </c>
      <c r="K2625" s="5" t="str">
        <f>IF(PhieuBauCu!$B$2&gt;7,IF(LEN($B2625)=0,"",IF(AND($B2625&gt;0,VALUE(SUBSTITUTE($B2625,"8","0"))=$B2625),1,0)),"")</f>
        <v/>
      </c>
      <c r="L2625" s="5" t="str">
        <f>IF(PhieuBauCu!$B$2&gt;8,IF(LEN($B2625)=0,"",IF(AND($B2625&gt;0,VALUE(SUBSTITUTE($B2625,"9","0"))=$B2625),1,0)),"")</f>
        <v/>
      </c>
      <c r="M2625" s="9">
        <f t="shared" si="81"/>
        <v>0</v>
      </c>
      <c r="N2625" s="36">
        <f>IF(AND(M2625&lt;=PhieuBauCu!$B$13,M2625&gt;=1),1,0)</f>
        <v>0</v>
      </c>
    </row>
    <row r="2626" spans="1:14" ht="28.5" customHeight="1">
      <c r="A2626" s="2">
        <v>2621</v>
      </c>
      <c r="B2626" s="3"/>
      <c r="C2626" s="48" t="str">
        <f t="shared" si="80"/>
        <v/>
      </c>
      <c r="D2626" s="5" t="str">
        <f>IF(PhieuBauCu!$B$2&gt;0,IF(LEN($B2626)=0,"",IF(AND($B2626&gt;0,VALUE(SUBSTITUTE($B2626,"1","0"))=$B2626),1,0)),"")</f>
        <v/>
      </c>
      <c r="E2626" s="5" t="str">
        <f>IF(PhieuBauCu!$B$2&gt;1,IF(LEN($B2626)=0,"",IF(AND($B2626&gt;0,VALUE(SUBSTITUTE($B2626,"2","0"))=$B2626),1,0)),"")</f>
        <v/>
      </c>
      <c r="F2626" s="5" t="str">
        <f>IF(PhieuBauCu!$B$2&gt;2,IF(LEN($B2626)=0,"",IF(AND($B2626&gt;0,VALUE(SUBSTITUTE($B2626,"3","0"))=$B2626),1,0)),"")</f>
        <v/>
      </c>
      <c r="G2626" s="5" t="str">
        <f>IF(PhieuBauCu!$B$2&gt;3,IF(LEN($B2626)=0,"",IF(AND($B2626&gt;0,VALUE(SUBSTITUTE($B2626,"4","0"))=$B2626),1,0)),"")</f>
        <v/>
      </c>
      <c r="H2626" s="5" t="str">
        <f>IF(PhieuBauCu!$B$2&gt;4,IF(LEN($B2626)=0,"",IF(AND($B2626&gt;0,VALUE(SUBSTITUTE($B2626,"5","0"))=$B2626),1,0)),"")</f>
        <v/>
      </c>
      <c r="I2626" s="5" t="str">
        <f>IF(PhieuBauCu!$B$2&gt;5,IF(LEN($B2626)=0,"",IF(AND($B2626&gt;0,VALUE(SUBSTITUTE($B2626,"6","0"))=$B2626),1,0)),"")</f>
        <v/>
      </c>
      <c r="J2626" s="5" t="str">
        <f>IF(PhieuBauCu!$B$2&gt;6,IF(LEN($B2626)=0,"",IF(AND($B2626&gt;0,VALUE(SUBSTITUTE($B2626,"7","0"))=$B2626),1,0)),"")</f>
        <v/>
      </c>
      <c r="K2626" s="5" t="str">
        <f>IF(PhieuBauCu!$B$2&gt;7,IF(LEN($B2626)=0,"",IF(AND($B2626&gt;0,VALUE(SUBSTITUTE($B2626,"8","0"))=$B2626),1,0)),"")</f>
        <v/>
      </c>
      <c r="L2626" s="5" t="str">
        <f>IF(PhieuBauCu!$B$2&gt;8,IF(LEN($B2626)=0,"",IF(AND($B2626&gt;0,VALUE(SUBSTITUTE($B2626,"9","0"))=$B2626),1,0)),"")</f>
        <v/>
      </c>
      <c r="M2626" s="9">
        <f t="shared" si="81"/>
        <v>0</v>
      </c>
      <c r="N2626" s="36">
        <f>IF(AND(M2626&lt;=PhieuBauCu!$B$13,M2626&gt;=1),1,0)</f>
        <v>0</v>
      </c>
    </row>
    <row r="2627" spans="1:14" ht="28.5" customHeight="1">
      <c r="A2627" s="2">
        <v>2622</v>
      </c>
      <c r="B2627" s="3"/>
      <c r="C2627" s="48" t="str">
        <f t="shared" si="80"/>
        <v/>
      </c>
      <c r="D2627" s="5" t="str">
        <f>IF(PhieuBauCu!$B$2&gt;0,IF(LEN($B2627)=0,"",IF(AND($B2627&gt;0,VALUE(SUBSTITUTE($B2627,"1","0"))=$B2627),1,0)),"")</f>
        <v/>
      </c>
      <c r="E2627" s="5" t="str">
        <f>IF(PhieuBauCu!$B$2&gt;1,IF(LEN($B2627)=0,"",IF(AND($B2627&gt;0,VALUE(SUBSTITUTE($B2627,"2","0"))=$B2627),1,0)),"")</f>
        <v/>
      </c>
      <c r="F2627" s="5" t="str">
        <f>IF(PhieuBauCu!$B$2&gt;2,IF(LEN($B2627)=0,"",IF(AND($B2627&gt;0,VALUE(SUBSTITUTE($B2627,"3","0"))=$B2627),1,0)),"")</f>
        <v/>
      </c>
      <c r="G2627" s="5" t="str">
        <f>IF(PhieuBauCu!$B$2&gt;3,IF(LEN($B2627)=0,"",IF(AND($B2627&gt;0,VALUE(SUBSTITUTE($B2627,"4","0"))=$B2627),1,0)),"")</f>
        <v/>
      </c>
      <c r="H2627" s="5" t="str">
        <f>IF(PhieuBauCu!$B$2&gt;4,IF(LEN($B2627)=0,"",IF(AND($B2627&gt;0,VALUE(SUBSTITUTE($B2627,"5","0"))=$B2627),1,0)),"")</f>
        <v/>
      </c>
      <c r="I2627" s="5" t="str">
        <f>IF(PhieuBauCu!$B$2&gt;5,IF(LEN($B2627)=0,"",IF(AND($B2627&gt;0,VALUE(SUBSTITUTE($B2627,"6","0"))=$B2627),1,0)),"")</f>
        <v/>
      </c>
      <c r="J2627" s="5" t="str">
        <f>IF(PhieuBauCu!$B$2&gt;6,IF(LEN($B2627)=0,"",IF(AND($B2627&gt;0,VALUE(SUBSTITUTE($B2627,"7","0"))=$B2627),1,0)),"")</f>
        <v/>
      </c>
      <c r="K2627" s="5" t="str">
        <f>IF(PhieuBauCu!$B$2&gt;7,IF(LEN($B2627)=0,"",IF(AND($B2627&gt;0,VALUE(SUBSTITUTE($B2627,"8","0"))=$B2627),1,0)),"")</f>
        <v/>
      </c>
      <c r="L2627" s="5" t="str">
        <f>IF(PhieuBauCu!$B$2&gt;8,IF(LEN($B2627)=0,"",IF(AND($B2627&gt;0,VALUE(SUBSTITUTE($B2627,"9","0"))=$B2627),1,0)),"")</f>
        <v/>
      </c>
      <c r="M2627" s="9">
        <f t="shared" si="81"/>
        <v>0</v>
      </c>
      <c r="N2627" s="36">
        <f>IF(AND(M2627&lt;=PhieuBauCu!$B$13,M2627&gt;=1),1,0)</f>
        <v>0</v>
      </c>
    </row>
    <row r="2628" spans="1:14" ht="28.5" customHeight="1">
      <c r="A2628" s="2">
        <v>2623</v>
      </c>
      <c r="B2628" s="3"/>
      <c r="C2628" s="48" t="str">
        <f t="shared" si="80"/>
        <v/>
      </c>
      <c r="D2628" s="5" t="str">
        <f>IF(PhieuBauCu!$B$2&gt;0,IF(LEN($B2628)=0,"",IF(AND($B2628&gt;0,VALUE(SUBSTITUTE($B2628,"1","0"))=$B2628),1,0)),"")</f>
        <v/>
      </c>
      <c r="E2628" s="5" t="str">
        <f>IF(PhieuBauCu!$B$2&gt;1,IF(LEN($B2628)=0,"",IF(AND($B2628&gt;0,VALUE(SUBSTITUTE($B2628,"2","0"))=$B2628),1,0)),"")</f>
        <v/>
      </c>
      <c r="F2628" s="5" t="str">
        <f>IF(PhieuBauCu!$B$2&gt;2,IF(LEN($B2628)=0,"",IF(AND($B2628&gt;0,VALUE(SUBSTITUTE($B2628,"3","0"))=$B2628),1,0)),"")</f>
        <v/>
      </c>
      <c r="G2628" s="5" t="str">
        <f>IF(PhieuBauCu!$B$2&gt;3,IF(LEN($B2628)=0,"",IF(AND($B2628&gt;0,VALUE(SUBSTITUTE($B2628,"4","0"))=$B2628),1,0)),"")</f>
        <v/>
      </c>
      <c r="H2628" s="5" t="str">
        <f>IF(PhieuBauCu!$B$2&gt;4,IF(LEN($B2628)=0,"",IF(AND($B2628&gt;0,VALUE(SUBSTITUTE($B2628,"5","0"))=$B2628),1,0)),"")</f>
        <v/>
      </c>
      <c r="I2628" s="5" t="str">
        <f>IF(PhieuBauCu!$B$2&gt;5,IF(LEN($B2628)=0,"",IF(AND($B2628&gt;0,VALUE(SUBSTITUTE($B2628,"6","0"))=$B2628),1,0)),"")</f>
        <v/>
      </c>
      <c r="J2628" s="5" t="str">
        <f>IF(PhieuBauCu!$B$2&gt;6,IF(LEN($B2628)=0,"",IF(AND($B2628&gt;0,VALUE(SUBSTITUTE($B2628,"7","0"))=$B2628),1,0)),"")</f>
        <v/>
      </c>
      <c r="K2628" s="5" t="str">
        <f>IF(PhieuBauCu!$B$2&gt;7,IF(LEN($B2628)=0,"",IF(AND($B2628&gt;0,VALUE(SUBSTITUTE($B2628,"8","0"))=$B2628),1,0)),"")</f>
        <v/>
      </c>
      <c r="L2628" s="5" t="str">
        <f>IF(PhieuBauCu!$B$2&gt;8,IF(LEN($B2628)=0,"",IF(AND($B2628&gt;0,VALUE(SUBSTITUTE($B2628,"9","0"))=$B2628),1,0)),"")</f>
        <v/>
      </c>
      <c r="M2628" s="9">
        <f t="shared" si="81"/>
        <v>0</v>
      </c>
      <c r="N2628" s="36">
        <f>IF(AND(M2628&lt;=PhieuBauCu!$B$13,M2628&gt;=1),1,0)</f>
        <v>0</v>
      </c>
    </row>
    <row r="2629" spans="1:14" ht="28.5" customHeight="1">
      <c r="A2629" s="2">
        <v>2624</v>
      </c>
      <c r="B2629" s="3"/>
      <c r="C2629" s="48" t="str">
        <f t="shared" si="80"/>
        <v/>
      </c>
      <c r="D2629" s="5" t="str">
        <f>IF(PhieuBauCu!$B$2&gt;0,IF(LEN($B2629)=0,"",IF(AND($B2629&gt;0,VALUE(SUBSTITUTE($B2629,"1","0"))=$B2629),1,0)),"")</f>
        <v/>
      </c>
      <c r="E2629" s="5" t="str">
        <f>IF(PhieuBauCu!$B$2&gt;1,IF(LEN($B2629)=0,"",IF(AND($B2629&gt;0,VALUE(SUBSTITUTE($B2629,"2","0"))=$B2629),1,0)),"")</f>
        <v/>
      </c>
      <c r="F2629" s="5" t="str">
        <f>IF(PhieuBauCu!$B$2&gt;2,IF(LEN($B2629)=0,"",IF(AND($B2629&gt;0,VALUE(SUBSTITUTE($B2629,"3","0"))=$B2629),1,0)),"")</f>
        <v/>
      </c>
      <c r="G2629" s="5" t="str">
        <f>IF(PhieuBauCu!$B$2&gt;3,IF(LEN($B2629)=0,"",IF(AND($B2629&gt;0,VALUE(SUBSTITUTE($B2629,"4","0"))=$B2629),1,0)),"")</f>
        <v/>
      </c>
      <c r="H2629" s="5" t="str">
        <f>IF(PhieuBauCu!$B$2&gt;4,IF(LEN($B2629)=0,"",IF(AND($B2629&gt;0,VALUE(SUBSTITUTE($B2629,"5","0"))=$B2629),1,0)),"")</f>
        <v/>
      </c>
      <c r="I2629" s="5" t="str">
        <f>IF(PhieuBauCu!$B$2&gt;5,IF(LEN($B2629)=0,"",IF(AND($B2629&gt;0,VALUE(SUBSTITUTE($B2629,"6","0"))=$B2629),1,0)),"")</f>
        <v/>
      </c>
      <c r="J2629" s="5" t="str">
        <f>IF(PhieuBauCu!$B$2&gt;6,IF(LEN($B2629)=0,"",IF(AND($B2629&gt;0,VALUE(SUBSTITUTE($B2629,"7","0"))=$B2629),1,0)),"")</f>
        <v/>
      </c>
      <c r="K2629" s="5" t="str">
        <f>IF(PhieuBauCu!$B$2&gt;7,IF(LEN($B2629)=0,"",IF(AND($B2629&gt;0,VALUE(SUBSTITUTE($B2629,"8","0"))=$B2629),1,0)),"")</f>
        <v/>
      </c>
      <c r="L2629" s="5" t="str">
        <f>IF(PhieuBauCu!$B$2&gt;8,IF(LEN($B2629)=0,"",IF(AND($B2629&gt;0,VALUE(SUBSTITUTE($B2629,"9","0"))=$B2629),1,0)),"")</f>
        <v/>
      </c>
      <c r="M2629" s="9">
        <f t="shared" si="81"/>
        <v>0</v>
      </c>
      <c r="N2629" s="36">
        <f>IF(AND(M2629&lt;=PhieuBauCu!$B$13,M2629&gt;=1),1,0)</f>
        <v>0</v>
      </c>
    </row>
    <row r="2630" spans="1:14" ht="28.5" customHeight="1">
      <c r="A2630" s="2">
        <v>2625</v>
      </c>
      <c r="B2630" s="3"/>
      <c r="C2630" s="48" t="str">
        <f t="shared" si="80"/>
        <v/>
      </c>
      <c r="D2630" s="5" t="str">
        <f>IF(PhieuBauCu!$B$2&gt;0,IF(LEN($B2630)=0,"",IF(AND($B2630&gt;0,VALUE(SUBSTITUTE($B2630,"1","0"))=$B2630),1,0)),"")</f>
        <v/>
      </c>
      <c r="E2630" s="5" t="str">
        <f>IF(PhieuBauCu!$B$2&gt;1,IF(LEN($B2630)=0,"",IF(AND($B2630&gt;0,VALUE(SUBSTITUTE($B2630,"2","0"))=$B2630),1,0)),"")</f>
        <v/>
      </c>
      <c r="F2630" s="5" t="str">
        <f>IF(PhieuBauCu!$B$2&gt;2,IF(LEN($B2630)=0,"",IF(AND($B2630&gt;0,VALUE(SUBSTITUTE($B2630,"3","0"))=$B2630),1,0)),"")</f>
        <v/>
      </c>
      <c r="G2630" s="5" t="str">
        <f>IF(PhieuBauCu!$B$2&gt;3,IF(LEN($B2630)=0,"",IF(AND($B2630&gt;0,VALUE(SUBSTITUTE($B2630,"4","0"))=$B2630),1,0)),"")</f>
        <v/>
      </c>
      <c r="H2630" s="5" t="str">
        <f>IF(PhieuBauCu!$B$2&gt;4,IF(LEN($B2630)=0,"",IF(AND($B2630&gt;0,VALUE(SUBSTITUTE($B2630,"5","0"))=$B2630),1,0)),"")</f>
        <v/>
      </c>
      <c r="I2630" s="5" t="str">
        <f>IF(PhieuBauCu!$B$2&gt;5,IF(LEN($B2630)=0,"",IF(AND($B2630&gt;0,VALUE(SUBSTITUTE($B2630,"6","0"))=$B2630),1,0)),"")</f>
        <v/>
      </c>
      <c r="J2630" s="5" t="str">
        <f>IF(PhieuBauCu!$B$2&gt;6,IF(LEN($B2630)=0,"",IF(AND($B2630&gt;0,VALUE(SUBSTITUTE($B2630,"7","0"))=$B2630),1,0)),"")</f>
        <v/>
      </c>
      <c r="K2630" s="5" t="str">
        <f>IF(PhieuBauCu!$B$2&gt;7,IF(LEN($B2630)=0,"",IF(AND($B2630&gt;0,VALUE(SUBSTITUTE($B2630,"8","0"))=$B2630),1,0)),"")</f>
        <v/>
      </c>
      <c r="L2630" s="5" t="str">
        <f>IF(PhieuBauCu!$B$2&gt;8,IF(LEN($B2630)=0,"",IF(AND($B2630&gt;0,VALUE(SUBSTITUTE($B2630,"9","0"))=$B2630),1,0)),"")</f>
        <v/>
      </c>
      <c r="M2630" s="9">
        <f t="shared" si="81"/>
        <v>0</v>
      </c>
      <c r="N2630" s="36">
        <f>IF(AND(M2630&lt;=PhieuBauCu!$B$13,M2630&gt;=1),1,0)</f>
        <v>0</v>
      </c>
    </row>
    <row r="2631" spans="1:14" ht="28.5" customHeight="1">
      <c r="A2631" s="2">
        <v>2626</v>
      </c>
      <c r="B2631" s="3"/>
      <c r="C2631" s="48" t="str">
        <f t="shared" ref="C2631:C2694" si="82">IF(LEN(B2631)&gt;0,IF(N2631=1,"Ok","Not Ok"),"")</f>
        <v/>
      </c>
      <c r="D2631" s="5" t="str">
        <f>IF(PhieuBauCu!$B$2&gt;0,IF(LEN($B2631)=0,"",IF(AND($B2631&gt;0,VALUE(SUBSTITUTE($B2631,"1","0"))=$B2631),1,0)),"")</f>
        <v/>
      </c>
      <c r="E2631" s="5" t="str">
        <f>IF(PhieuBauCu!$B$2&gt;1,IF(LEN($B2631)=0,"",IF(AND($B2631&gt;0,VALUE(SUBSTITUTE($B2631,"2","0"))=$B2631),1,0)),"")</f>
        <v/>
      </c>
      <c r="F2631" s="5" t="str">
        <f>IF(PhieuBauCu!$B$2&gt;2,IF(LEN($B2631)=0,"",IF(AND($B2631&gt;0,VALUE(SUBSTITUTE($B2631,"3","0"))=$B2631),1,0)),"")</f>
        <v/>
      </c>
      <c r="G2631" s="5" t="str">
        <f>IF(PhieuBauCu!$B$2&gt;3,IF(LEN($B2631)=0,"",IF(AND($B2631&gt;0,VALUE(SUBSTITUTE($B2631,"4","0"))=$B2631),1,0)),"")</f>
        <v/>
      </c>
      <c r="H2631" s="5" t="str">
        <f>IF(PhieuBauCu!$B$2&gt;4,IF(LEN($B2631)=0,"",IF(AND($B2631&gt;0,VALUE(SUBSTITUTE($B2631,"5","0"))=$B2631),1,0)),"")</f>
        <v/>
      </c>
      <c r="I2631" s="5" t="str">
        <f>IF(PhieuBauCu!$B$2&gt;5,IF(LEN($B2631)=0,"",IF(AND($B2631&gt;0,VALUE(SUBSTITUTE($B2631,"6","0"))=$B2631),1,0)),"")</f>
        <v/>
      </c>
      <c r="J2631" s="5" t="str">
        <f>IF(PhieuBauCu!$B$2&gt;6,IF(LEN($B2631)=0,"",IF(AND($B2631&gt;0,VALUE(SUBSTITUTE($B2631,"7","0"))=$B2631),1,0)),"")</f>
        <v/>
      </c>
      <c r="K2631" s="5" t="str">
        <f>IF(PhieuBauCu!$B$2&gt;7,IF(LEN($B2631)=0,"",IF(AND($B2631&gt;0,VALUE(SUBSTITUTE($B2631,"8","0"))=$B2631),1,0)),"")</f>
        <v/>
      </c>
      <c r="L2631" s="5" t="str">
        <f>IF(PhieuBauCu!$B$2&gt;8,IF(LEN($B2631)=0,"",IF(AND($B2631&gt;0,VALUE(SUBSTITUTE($B2631,"9","0"))=$B2631),1,0)),"")</f>
        <v/>
      </c>
      <c r="M2631" s="9">
        <f t="shared" ref="M2631:M2694" si="83">SUMIF(D2631:L2631,1)</f>
        <v>0</v>
      </c>
      <c r="N2631" s="36">
        <f>IF(AND(M2631&lt;=PhieuBauCu!$B$13,M2631&gt;=1),1,0)</f>
        <v>0</v>
      </c>
    </row>
    <row r="2632" spans="1:14" ht="28.5" customHeight="1">
      <c r="A2632" s="2">
        <v>2627</v>
      </c>
      <c r="B2632" s="3"/>
      <c r="C2632" s="48" t="str">
        <f t="shared" si="82"/>
        <v/>
      </c>
      <c r="D2632" s="5" t="str">
        <f>IF(PhieuBauCu!$B$2&gt;0,IF(LEN($B2632)=0,"",IF(AND($B2632&gt;0,VALUE(SUBSTITUTE($B2632,"1","0"))=$B2632),1,0)),"")</f>
        <v/>
      </c>
      <c r="E2632" s="5" t="str">
        <f>IF(PhieuBauCu!$B$2&gt;1,IF(LEN($B2632)=0,"",IF(AND($B2632&gt;0,VALUE(SUBSTITUTE($B2632,"2","0"))=$B2632),1,0)),"")</f>
        <v/>
      </c>
      <c r="F2632" s="5" t="str">
        <f>IF(PhieuBauCu!$B$2&gt;2,IF(LEN($B2632)=0,"",IF(AND($B2632&gt;0,VALUE(SUBSTITUTE($B2632,"3","0"))=$B2632),1,0)),"")</f>
        <v/>
      </c>
      <c r="G2632" s="5" t="str">
        <f>IF(PhieuBauCu!$B$2&gt;3,IF(LEN($B2632)=0,"",IF(AND($B2632&gt;0,VALUE(SUBSTITUTE($B2632,"4","0"))=$B2632),1,0)),"")</f>
        <v/>
      </c>
      <c r="H2632" s="5" t="str">
        <f>IF(PhieuBauCu!$B$2&gt;4,IF(LEN($B2632)=0,"",IF(AND($B2632&gt;0,VALUE(SUBSTITUTE($B2632,"5","0"))=$B2632),1,0)),"")</f>
        <v/>
      </c>
      <c r="I2632" s="5" t="str">
        <f>IF(PhieuBauCu!$B$2&gt;5,IF(LEN($B2632)=0,"",IF(AND($B2632&gt;0,VALUE(SUBSTITUTE($B2632,"6","0"))=$B2632),1,0)),"")</f>
        <v/>
      </c>
      <c r="J2632" s="5" t="str">
        <f>IF(PhieuBauCu!$B$2&gt;6,IF(LEN($B2632)=0,"",IF(AND($B2632&gt;0,VALUE(SUBSTITUTE($B2632,"7","0"))=$B2632),1,0)),"")</f>
        <v/>
      </c>
      <c r="K2632" s="5" t="str">
        <f>IF(PhieuBauCu!$B$2&gt;7,IF(LEN($B2632)=0,"",IF(AND($B2632&gt;0,VALUE(SUBSTITUTE($B2632,"8","0"))=$B2632),1,0)),"")</f>
        <v/>
      </c>
      <c r="L2632" s="5" t="str">
        <f>IF(PhieuBauCu!$B$2&gt;8,IF(LEN($B2632)=0,"",IF(AND($B2632&gt;0,VALUE(SUBSTITUTE($B2632,"9","0"))=$B2632),1,0)),"")</f>
        <v/>
      </c>
      <c r="M2632" s="9">
        <f t="shared" si="83"/>
        <v>0</v>
      </c>
      <c r="N2632" s="36">
        <f>IF(AND(M2632&lt;=PhieuBauCu!$B$13,M2632&gt;=1),1,0)</f>
        <v>0</v>
      </c>
    </row>
    <row r="2633" spans="1:14" ht="28.5" customHeight="1">
      <c r="A2633" s="2">
        <v>2628</v>
      </c>
      <c r="B2633" s="3"/>
      <c r="C2633" s="48" t="str">
        <f t="shared" si="82"/>
        <v/>
      </c>
      <c r="D2633" s="5" t="str">
        <f>IF(PhieuBauCu!$B$2&gt;0,IF(LEN($B2633)=0,"",IF(AND($B2633&gt;0,VALUE(SUBSTITUTE($B2633,"1","0"))=$B2633),1,0)),"")</f>
        <v/>
      </c>
      <c r="E2633" s="5" t="str">
        <f>IF(PhieuBauCu!$B$2&gt;1,IF(LEN($B2633)=0,"",IF(AND($B2633&gt;0,VALUE(SUBSTITUTE($B2633,"2","0"))=$B2633),1,0)),"")</f>
        <v/>
      </c>
      <c r="F2633" s="5" t="str">
        <f>IF(PhieuBauCu!$B$2&gt;2,IF(LEN($B2633)=0,"",IF(AND($B2633&gt;0,VALUE(SUBSTITUTE($B2633,"3","0"))=$B2633),1,0)),"")</f>
        <v/>
      </c>
      <c r="G2633" s="5" t="str">
        <f>IF(PhieuBauCu!$B$2&gt;3,IF(LEN($B2633)=0,"",IF(AND($B2633&gt;0,VALUE(SUBSTITUTE($B2633,"4","0"))=$B2633),1,0)),"")</f>
        <v/>
      </c>
      <c r="H2633" s="5" t="str">
        <f>IF(PhieuBauCu!$B$2&gt;4,IF(LEN($B2633)=0,"",IF(AND($B2633&gt;0,VALUE(SUBSTITUTE($B2633,"5","0"))=$B2633),1,0)),"")</f>
        <v/>
      </c>
      <c r="I2633" s="5" t="str">
        <f>IF(PhieuBauCu!$B$2&gt;5,IF(LEN($B2633)=0,"",IF(AND($B2633&gt;0,VALUE(SUBSTITUTE($B2633,"6","0"))=$B2633),1,0)),"")</f>
        <v/>
      </c>
      <c r="J2633" s="5" t="str">
        <f>IF(PhieuBauCu!$B$2&gt;6,IF(LEN($B2633)=0,"",IF(AND($B2633&gt;0,VALUE(SUBSTITUTE($B2633,"7","0"))=$B2633),1,0)),"")</f>
        <v/>
      </c>
      <c r="K2633" s="5" t="str">
        <f>IF(PhieuBauCu!$B$2&gt;7,IF(LEN($B2633)=0,"",IF(AND($B2633&gt;0,VALUE(SUBSTITUTE($B2633,"8","0"))=$B2633),1,0)),"")</f>
        <v/>
      </c>
      <c r="L2633" s="5" t="str">
        <f>IF(PhieuBauCu!$B$2&gt;8,IF(LEN($B2633)=0,"",IF(AND($B2633&gt;0,VALUE(SUBSTITUTE($B2633,"9","0"))=$B2633),1,0)),"")</f>
        <v/>
      </c>
      <c r="M2633" s="9">
        <f t="shared" si="83"/>
        <v>0</v>
      </c>
      <c r="N2633" s="36">
        <f>IF(AND(M2633&lt;=PhieuBauCu!$B$13,M2633&gt;=1),1,0)</f>
        <v>0</v>
      </c>
    </row>
    <row r="2634" spans="1:14" ht="28.5" customHeight="1">
      <c r="A2634" s="2">
        <v>2629</v>
      </c>
      <c r="B2634" s="3"/>
      <c r="C2634" s="48" t="str">
        <f t="shared" si="82"/>
        <v/>
      </c>
      <c r="D2634" s="5" t="str">
        <f>IF(PhieuBauCu!$B$2&gt;0,IF(LEN($B2634)=0,"",IF(AND($B2634&gt;0,VALUE(SUBSTITUTE($B2634,"1","0"))=$B2634),1,0)),"")</f>
        <v/>
      </c>
      <c r="E2634" s="5" t="str">
        <f>IF(PhieuBauCu!$B$2&gt;1,IF(LEN($B2634)=0,"",IF(AND($B2634&gt;0,VALUE(SUBSTITUTE($B2634,"2","0"))=$B2634),1,0)),"")</f>
        <v/>
      </c>
      <c r="F2634" s="5" t="str">
        <f>IF(PhieuBauCu!$B$2&gt;2,IF(LEN($B2634)=0,"",IF(AND($B2634&gt;0,VALUE(SUBSTITUTE($B2634,"3","0"))=$B2634),1,0)),"")</f>
        <v/>
      </c>
      <c r="G2634" s="5" t="str">
        <f>IF(PhieuBauCu!$B$2&gt;3,IF(LEN($B2634)=0,"",IF(AND($B2634&gt;0,VALUE(SUBSTITUTE($B2634,"4","0"))=$B2634),1,0)),"")</f>
        <v/>
      </c>
      <c r="H2634" s="5" t="str">
        <f>IF(PhieuBauCu!$B$2&gt;4,IF(LEN($B2634)=0,"",IF(AND($B2634&gt;0,VALUE(SUBSTITUTE($B2634,"5","0"))=$B2634),1,0)),"")</f>
        <v/>
      </c>
      <c r="I2634" s="5" t="str">
        <f>IF(PhieuBauCu!$B$2&gt;5,IF(LEN($B2634)=0,"",IF(AND($B2634&gt;0,VALUE(SUBSTITUTE($B2634,"6","0"))=$B2634),1,0)),"")</f>
        <v/>
      </c>
      <c r="J2634" s="5" t="str">
        <f>IF(PhieuBauCu!$B$2&gt;6,IF(LEN($B2634)=0,"",IF(AND($B2634&gt;0,VALUE(SUBSTITUTE($B2634,"7","0"))=$B2634),1,0)),"")</f>
        <v/>
      </c>
      <c r="K2634" s="5" t="str">
        <f>IF(PhieuBauCu!$B$2&gt;7,IF(LEN($B2634)=0,"",IF(AND($B2634&gt;0,VALUE(SUBSTITUTE($B2634,"8","0"))=$B2634),1,0)),"")</f>
        <v/>
      </c>
      <c r="L2634" s="5" t="str">
        <f>IF(PhieuBauCu!$B$2&gt;8,IF(LEN($B2634)=0,"",IF(AND($B2634&gt;0,VALUE(SUBSTITUTE($B2634,"9","0"))=$B2634),1,0)),"")</f>
        <v/>
      </c>
      <c r="M2634" s="9">
        <f t="shared" si="83"/>
        <v>0</v>
      </c>
      <c r="N2634" s="36">
        <f>IF(AND(M2634&lt;=PhieuBauCu!$B$13,M2634&gt;=1),1,0)</f>
        <v>0</v>
      </c>
    </row>
    <row r="2635" spans="1:14" ht="28.5" customHeight="1">
      <c r="A2635" s="2">
        <v>2630</v>
      </c>
      <c r="B2635" s="3"/>
      <c r="C2635" s="48" t="str">
        <f t="shared" si="82"/>
        <v/>
      </c>
      <c r="D2635" s="5" t="str">
        <f>IF(PhieuBauCu!$B$2&gt;0,IF(LEN($B2635)=0,"",IF(AND($B2635&gt;0,VALUE(SUBSTITUTE($B2635,"1","0"))=$B2635),1,0)),"")</f>
        <v/>
      </c>
      <c r="E2635" s="5" t="str">
        <f>IF(PhieuBauCu!$B$2&gt;1,IF(LEN($B2635)=0,"",IF(AND($B2635&gt;0,VALUE(SUBSTITUTE($B2635,"2","0"))=$B2635),1,0)),"")</f>
        <v/>
      </c>
      <c r="F2635" s="5" t="str">
        <f>IF(PhieuBauCu!$B$2&gt;2,IF(LEN($B2635)=0,"",IF(AND($B2635&gt;0,VALUE(SUBSTITUTE($B2635,"3","0"))=$B2635),1,0)),"")</f>
        <v/>
      </c>
      <c r="G2635" s="5" t="str">
        <f>IF(PhieuBauCu!$B$2&gt;3,IF(LEN($B2635)=0,"",IF(AND($B2635&gt;0,VALUE(SUBSTITUTE($B2635,"4","0"))=$B2635),1,0)),"")</f>
        <v/>
      </c>
      <c r="H2635" s="5" t="str">
        <f>IF(PhieuBauCu!$B$2&gt;4,IF(LEN($B2635)=0,"",IF(AND($B2635&gt;0,VALUE(SUBSTITUTE($B2635,"5","0"))=$B2635),1,0)),"")</f>
        <v/>
      </c>
      <c r="I2635" s="5" t="str">
        <f>IF(PhieuBauCu!$B$2&gt;5,IF(LEN($B2635)=0,"",IF(AND($B2635&gt;0,VALUE(SUBSTITUTE($B2635,"6","0"))=$B2635),1,0)),"")</f>
        <v/>
      </c>
      <c r="J2635" s="5" t="str">
        <f>IF(PhieuBauCu!$B$2&gt;6,IF(LEN($B2635)=0,"",IF(AND($B2635&gt;0,VALUE(SUBSTITUTE($B2635,"7","0"))=$B2635),1,0)),"")</f>
        <v/>
      </c>
      <c r="K2635" s="5" t="str">
        <f>IF(PhieuBauCu!$B$2&gt;7,IF(LEN($B2635)=0,"",IF(AND($B2635&gt;0,VALUE(SUBSTITUTE($B2635,"8","0"))=$B2635),1,0)),"")</f>
        <v/>
      </c>
      <c r="L2635" s="5" t="str">
        <f>IF(PhieuBauCu!$B$2&gt;8,IF(LEN($B2635)=0,"",IF(AND($B2635&gt;0,VALUE(SUBSTITUTE($B2635,"9","0"))=$B2635),1,0)),"")</f>
        <v/>
      </c>
      <c r="M2635" s="9">
        <f t="shared" si="83"/>
        <v>0</v>
      </c>
      <c r="N2635" s="36">
        <f>IF(AND(M2635&lt;=PhieuBauCu!$B$13,M2635&gt;=1),1,0)</f>
        <v>0</v>
      </c>
    </row>
    <row r="2636" spans="1:14" ht="28.5" customHeight="1">
      <c r="A2636" s="2">
        <v>2631</v>
      </c>
      <c r="B2636" s="3"/>
      <c r="C2636" s="48" t="str">
        <f t="shared" si="82"/>
        <v/>
      </c>
      <c r="D2636" s="5" t="str">
        <f>IF(PhieuBauCu!$B$2&gt;0,IF(LEN($B2636)=0,"",IF(AND($B2636&gt;0,VALUE(SUBSTITUTE($B2636,"1","0"))=$B2636),1,0)),"")</f>
        <v/>
      </c>
      <c r="E2636" s="5" t="str">
        <f>IF(PhieuBauCu!$B$2&gt;1,IF(LEN($B2636)=0,"",IF(AND($B2636&gt;0,VALUE(SUBSTITUTE($B2636,"2","0"))=$B2636),1,0)),"")</f>
        <v/>
      </c>
      <c r="F2636" s="5" t="str">
        <f>IF(PhieuBauCu!$B$2&gt;2,IF(LEN($B2636)=0,"",IF(AND($B2636&gt;0,VALUE(SUBSTITUTE($B2636,"3","0"))=$B2636),1,0)),"")</f>
        <v/>
      </c>
      <c r="G2636" s="5" t="str">
        <f>IF(PhieuBauCu!$B$2&gt;3,IF(LEN($B2636)=0,"",IF(AND($B2636&gt;0,VALUE(SUBSTITUTE($B2636,"4","0"))=$B2636),1,0)),"")</f>
        <v/>
      </c>
      <c r="H2636" s="5" t="str">
        <f>IF(PhieuBauCu!$B$2&gt;4,IF(LEN($B2636)=0,"",IF(AND($B2636&gt;0,VALUE(SUBSTITUTE($B2636,"5","0"))=$B2636),1,0)),"")</f>
        <v/>
      </c>
      <c r="I2636" s="5" t="str">
        <f>IF(PhieuBauCu!$B$2&gt;5,IF(LEN($B2636)=0,"",IF(AND($B2636&gt;0,VALUE(SUBSTITUTE($B2636,"6","0"))=$B2636),1,0)),"")</f>
        <v/>
      </c>
      <c r="J2636" s="5" t="str">
        <f>IF(PhieuBauCu!$B$2&gt;6,IF(LEN($B2636)=0,"",IF(AND($B2636&gt;0,VALUE(SUBSTITUTE($B2636,"7","0"))=$B2636),1,0)),"")</f>
        <v/>
      </c>
      <c r="K2636" s="5" t="str">
        <f>IF(PhieuBauCu!$B$2&gt;7,IF(LEN($B2636)=0,"",IF(AND($B2636&gt;0,VALUE(SUBSTITUTE($B2636,"8","0"))=$B2636),1,0)),"")</f>
        <v/>
      </c>
      <c r="L2636" s="5" t="str">
        <f>IF(PhieuBauCu!$B$2&gt;8,IF(LEN($B2636)=0,"",IF(AND($B2636&gt;0,VALUE(SUBSTITUTE($B2636,"9","0"))=$B2636),1,0)),"")</f>
        <v/>
      </c>
      <c r="M2636" s="9">
        <f t="shared" si="83"/>
        <v>0</v>
      </c>
      <c r="N2636" s="36">
        <f>IF(AND(M2636&lt;=PhieuBauCu!$B$13,M2636&gt;=1),1,0)</f>
        <v>0</v>
      </c>
    </row>
    <row r="2637" spans="1:14" ht="28.5" customHeight="1">
      <c r="A2637" s="2">
        <v>2632</v>
      </c>
      <c r="B2637" s="3"/>
      <c r="C2637" s="48" t="str">
        <f t="shared" si="82"/>
        <v/>
      </c>
      <c r="D2637" s="5" t="str">
        <f>IF(PhieuBauCu!$B$2&gt;0,IF(LEN($B2637)=0,"",IF(AND($B2637&gt;0,VALUE(SUBSTITUTE($B2637,"1","0"))=$B2637),1,0)),"")</f>
        <v/>
      </c>
      <c r="E2637" s="5" t="str">
        <f>IF(PhieuBauCu!$B$2&gt;1,IF(LEN($B2637)=0,"",IF(AND($B2637&gt;0,VALUE(SUBSTITUTE($B2637,"2","0"))=$B2637),1,0)),"")</f>
        <v/>
      </c>
      <c r="F2637" s="5" t="str">
        <f>IF(PhieuBauCu!$B$2&gt;2,IF(LEN($B2637)=0,"",IF(AND($B2637&gt;0,VALUE(SUBSTITUTE($B2637,"3","0"))=$B2637),1,0)),"")</f>
        <v/>
      </c>
      <c r="G2637" s="5" t="str">
        <f>IF(PhieuBauCu!$B$2&gt;3,IF(LEN($B2637)=0,"",IF(AND($B2637&gt;0,VALUE(SUBSTITUTE($B2637,"4","0"))=$B2637),1,0)),"")</f>
        <v/>
      </c>
      <c r="H2637" s="5" t="str">
        <f>IF(PhieuBauCu!$B$2&gt;4,IF(LEN($B2637)=0,"",IF(AND($B2637&gt;0,VALUE(SUBSTITUTE($B2637,"5","0"))=$B2637),1,0)),"")</f>
        <v/>
      </c>
      <c r="I2637" s="5" t="str">
        <f>IF(PhieuBauCu!$B$2&gt;5,IF(LEN($B2637)=0,"",IF(AND($B2637&gt;0,VALUE(SUBSTITUTE($B2637,"6","0"))=$B2637),1,0)),"")</f>
        <v/>
      </c>
      <c r="J2637" s="5" t="str">
        <f>IF(PhieuBauCu!$B$2&gt;6,IF(LEN($B2637)=0,"",IF(AND($B2637&gt;0,VALUE(SUBSTITUTE($B2637,"7","0"))=$B2637),1,0)),"")</f>
        <v/>
      </c>
      <c r="K2637" s="5" t="str">
        <f>IF(PhieuBauCu!$B$2&gt;7,IF(LEN($B2637)=0,"",IF(AND($B2637&gt;0,VALUE(SUBSTITUTE($B2637,"8","0"))=$B2637),1,0)),"")</f>
        <v/>
      </c>
      <c r="L2637" s="5" t="str">
        <f>IF(PhieuBauCu!$B$2&gt;8,IF(LEN($B2637)=0,"",IF(AND($B2637&gt;0,VALUE(SUBSTITUTE($B2637,"9","0"))=$B2637),1,0)),"")</f>
        <v/>
      </c>
      <c r="M2637" s="9">
        <f t="shared" si="83"/>
        <v>0</v>
      </c>
      <c r="N2637" s="36">
        <f>IF(AND(M2637&lt;=PhieuBauCu!$B$13,M2637&gt;=1),1,0)</f>
        <v>0</v>
      </c>
    </row>
    <row r="2638" spans="1:14" ht="28.5" customHeight="1">
      <c r="A2638" s="2">
        <v>2633</v>
      </c>
      <c r="B2638" s="3"/>
      <c r="C2638" s="48" t="str">
        <f t="shared" si="82"/>
        <v/>
      </c>
      <c r="D2638" s="5" t="str">
        <f>IF(PhieuBauCu!$B$2&gt;0,IF(LEN($B2638)=0,"",IF(AND($B2638&gt;0,VALUE(SUBSTITUTE($B2638,"1","0"))=$B2638),1,0)),"")</f>
        <v/>
      </c>
      <c r="E2638" s="5" t="str">
        <f>IF(PhieuBauCu!$B$2&gt;1,IF(LEN($B2638)=0,"",IF(AND($B2638&gt;0,VALUE(SUBSTITUTE($B2638,"2","0"))=$B2638),1,0)),"")</f>
        <v/>
      </c>
      <c r="F2638" s="5" t="str">
        <f>IF(PhieuBauCu!$B$2&gt;2,IF(LEN($B2638)=0,"",IF(AND($B2638&gt;0,VALUE(SUBSTITUTE($B2638,"3","0"))=$B2638),1,0)),"")</f>
        <v/>
      </c>
      <c r="G2638" s="5" t="str">
        <f>IF(PhieuBauCu!$B$2&gt;3,IF(LEN($B2638)=0,"",IF(AND($B2638&gt;0,VALUE(SUBSTITUTE($B2638,"4","0"))=$B2638),1,0)),"")</f>
        <v/>
      </c>
      <c r="H2638" s="5" t="str">
        <f>IF(PhieuBauCu!$B$2&gt;4,IF(LEN($B2638)=0,"",IF(AND($B2638&gt;0,VALUE(SUBSTITUTE($B2638,"5","0"))=$B2638),1,0)),"")</f>
        <v/>
      </c>
      <c r="I2638" s="5" t="str">
        <f>IF(PhieuBauCu!$B$2&gt;5,IF(LEN($B2638)=0,"",IF(AND($B2638&gt;0,VALUE(SUBSTITUTE($B2638,"6","0"))=$B2638),1,0)),"")</f>
        <v/>
      </c>
      <c r="J2638" s="5" t="str">
        <f>IF(PhieuBauCu!$B$2&gt;6,IF(LEN($B2638)=0,"",IF(AND($B2638&gt;0,VALUE(SUBSTITUTE($B2638,"7","0"))=$B2638),1,0)),"")</f>
        <v/>
      </c>
      <c r="K2638" s="5" t="str">
        <f>IF(PhieuBauCu!$B$2&gt;7,IF(LEN($B2638)=0,"",IF(AND($B2638&gt;0,VALUE(SUBSTITUTE($B2638,"8","0"))=$B2638),1,0)),"")</f>
        <v/>
      </c>
      <c r="L2638" s="5" t="str">
        <f>IF(PhieuBauCu!$B$2&gt;8,IF(LEN($B2638)=0,"",IF(AND($B2638&gt;0,VALUE(SUBSTITUTE($B2638,"9","0"))=$B2638),1,0)),"")</f>
        <v/>
      </c>
      <c r="M2638" s="9">
        <f t="shared" si="83"/>
        <v>0</v>
      </c>
      <c r="N2638" s="36">
        <f>IF(AND(M2638&lt;=PhieuBauCu!$B$13,M2638&gt;=1),1,0)</f>
        <v>0</v>
      </c>
    </row>
    <row r="2639" spans="1:14" ht="28.5" customHeight="1">
      <c r="A2639" s="2">
        <v>2634</v>
      </c>
      <c r="B2639" s="3"/>
      <c r="C2639" s="48" t="str">
        <f t="shared" si="82"/>
        <v/>
      </c>
      <c r="D2639" s="5" t="str">
        <f>IF(PhieuBauCu!$B$2&gt;0,IF(LEN($B2639)=0,"",IF(AND($B2639&gt;0,VALUE(SUBSTITUTE($B2639,"1","0"))=$B2639),1,0)),"")</f>
        <v/>
      </c>
      <c r="E2639" s="5" t="str">
        <f>IF(PhieuBauCu!$B$2&gt;1,IF(LEN($B2639)=0,"",IF(AND($B2639&gt;0,VALUE(SUBSTITUTE($B2639,"2","0"))=$B2639),1,0)),"")</f>
        <v/>
      </c>
      <c r="F2639" s="5" t="str">
        <f>IF(PhieuBauCu!$B$2&gt;2,IF(LEN($B2639)=0,"",IF(AND($B2639&gt;0,VALUE(SUBSTITUTE($B2639,"3","0"))=$B2639),1,0)),"")</f>
        <v/>
      </c>
      <c r="G2639" s="5" t="str">
        <f>IF(PhieuBauCu!$B$2&gt;3,IF(LEN($B2639)=0,"",IF(AND($B2639&gt;0,VALUE(SUBSTITUTE($B2639,"4","0"))=$B2639),1,0)),"")</f>
        <v/>
      </c>
      <c r="H2639" s="5" t="str">
        <f>IF(PhieuBauCu!$B$2&gt;4,IF(LEN($B2639)=0,"",IF(AND($B2639&gt;0,VALUE(SUBSTITUTE($B2639,"5","0"))=$B2639),1,0)),"")</f>
        <v/>
      </c>
      <c r="I2639" s="5" t="str">
        <f>IF(PhieuBauCu!$B$2&gt;5,IF(LEN($B2639)=0,"",IF(AND($B2639&gt;0,VALUE(SUBSTITUTE($B2639,"6","0"))=$B2639),1,0)),"")</f>
        <v/>
      </c>
      <c r="J2639" s="5" t="str">
        <f>IF(PhieuBauCu!$B$2&gt;6,IF(LEN($B2639)=0,"",IF(AND($B2639&gt;0,VALUE(SUBSTITUTE($B2639,"7","0"))=$B2639),1,0)),"")</f>
        <v/>
      </c>
      <c r="K2639" s="5" t="str">
        <f>IF(PhieuBauCu!$B$2&gt;7,IF(LEN($B2639)=0,"",IF(AND($B2639&gt;0,VALUE(SUBSTITUTE($B2639,"8","0"))=$B2639),1,0)),"")</f>
        <v/>
      </c>
      <c r="L2639" s="5" t="str">
        <f>IF(PhieuBauCu!$B$2&gt;8,IF(LEN($B2639)=0,"",IF(AND($B2639&gt;0,VALUE(SUBSTITUTE($B2639,"9","0"))=$B2639),1,0)),"")</f>
        <v/>
      </c>
      <c r="M2639" s="9">
        <f t="shared" si="83"/>
        <v>0</v>
      </c>
      <c r="N2639" s="36">
        <f>IF(AND(M2639&lt;=PhieuBauCu!$B$13,M2639&gt;=1),1,0)</f>
        <v>0</v>
      </c>
    </row>
    <row r="2640" spans="1:14" ht="28.5" customHeight="1">
      <c r="A2640" s="2">
        <v>2635</v>
      </c>
      <c r="B2640" s="3"/>
      <c r="C2640" s="48" t="str">
        <f t="shared" si="82"/>
        <v/>
      </c>
      <c r="D2640" s="5" t="str">
        <f>IF(PhieuBauCu!$B$2&gt;0,IF(LEN($B2640)=0,"",IF(AND($B2640&gt;0,VALUE(SUBSTITUTE($B2640,"1","0"))=$B2640),1,0)),"")</f>
        <v/>
      </c>
      <c r="E2640" s="5" t="str">
        <f>IF(PhieuBauCu!$B$2&gt;1,IF(LEN($B2640)=0,"",IF(AND($B2640&gt;0,VALUE(SUBSTITUTE($B2640,"2","0"))=$B2640),1,0)),"")</f>
        <v/>
      </c>
      <c r="F2640" s="5" t="str">
        <f>IF(PhieuBauCu!$B$2&gt;2,IF(LEN($B2640)=0,"",IF(AND($B2640&gt;0,VALUE(SUBSTITUTE($B2640,"3","0"))=$B2640),1,0)),"")</f>
        <v/>
      </c>
      <c r="G2640" s="5" t="str">
        <f>IF(PhieuBauCu!$B$2&gt;3,IF(LEN($B2640)=0,"",IF(AND($B2640&gt;0,VALUE(SUBSTITUTE($B2640,"4","0"))=$B2640),1,0)),"")</f>
        <v/>
      </c>
      <c r="H2640" s="5" t="str">
        <f>IF(PhieuBauCu!$B$2&gt;4,IF(LEN($B2640)=0,"",IF(AND($B2640&gt;0,VALUE(SUBSTITUTE($B2640,"5","0"))=$B2640),1,0)),"")</f>
        <v/>
      </c>
      <c r="I2640" s="5" t="str">
        <f>IF(PhieuBauCu!$B$2&gt;5,IF(LEN($B2640)=0,"",IF(AND($B2640&gt;0,VALUE(SUBSTITUTE($B2640,"6","0"))=$B2640),1,0)),"")</f>
        <v/>
      </c>
      <c r="J2640" s="5" t="str">
        <f>IF(PhieuBauCu!$B$2&gt;6,IF(LEN($B2640)=0,"",IF(AND($B2640&gt;0,VALUE(SUBSTITUTE($B2640,"7","0"))=$B2640),1,0)),"")</f>
        <v/>
      </c>
      <c r="K2640" s="5" t="str">
        <f>IF(PhieuBauCu!$B$2&gt;7,IF(LEN($B2640)=0,"",IF(AND($B2640&gt;0,VALUE(SUBSTITUTE($B2640,"8","0"))=$B2640),1,0)),"")</f>
        <v/>
      </c>
      <c r="L2640" s="5" t="str">
        <f>IF(PhieuBauCu!$B$2&gt;8,IF(LEN($B2640)=0,"",IF(AND($B2640&gt;0,VALUE(SUBSTITUTE($B2640,"9","0"))=$B2640),1,0)),"")</f>
        <v/>
      </c>
      <c r="M2640" s="9">
        <f t="shared" si="83"/>
        <v>0</v>
      </c>
      <c r="N2640" s="36">
        <f>IF(AND(M2640&lt;=PhieuBauCu!$B$13,M2640&gt;=1),1,0)</f>
        <v>0</v>
      </c>
    </row>
    <row r="2641" spans="1:14" ht="28.5" customHeight="1">
      <c r="A2641" s="2">
        <v>2636</v>
      </c>
      <c r="B2641" s="3"/>
      <c r="C2641" s="48" t="str">
        <f t="shared" si="82"/>
        <v/>
      </c>
      <c r="D2641" s="5" t="str">
        <f>IF(PhieuBauCu!$B$2&gt;0,IF(LEN($B2641)=0,"",IF(AND($B2641&gt;0,VALUE(SUBSTITUTE($B2641,"1","0"))=$B2641),1,0)),"")</f>
        <v/>
      </c>
      <c r="E2641" s="5" t="str">
        <f>IF(PhieuBauCu!$B$2&gt;1,IF(LEN($B2641)=0,"",IF(AND($B2641&gt;0,VALUE(SUBSTITUTE($B2641,"2","0"))=$B2641),1,0)),"")</f>
        <v/>
      </c>
      <c r="F2641" s="5" t="str">
        <f>IF(PhieuBauCu!$B$2&gt;2,IF(LEN($B2641)=0,"",IF(AND($B2641&gt;0,VALUE(SUBSTITUTE($B2641,"3","0"))=$B2641),1,0)),"")</f>
        <v/>
      </c>
      <c r="G2641" s="5" t="str">
        <f>IF(PhieuBauCu!$B$2&gt;3,IF(LEN($B2641)=0,"",IF(AND($B2641&gt;0,VALUE(SUBSTITUTE($B2641,"4","0"))=$B2641),1,0)),"")</f>
        <v/>
      </c>
      <c r="H2641" s="5" t="str">
        <f>IF(PhieuBauCu!$B$2&gt;4,IF(LEN($B2641)=0,"",IF(AND($B2641&gt;0,VALUE(SUBSTITUTE($B2641,"5","0"))=$B2641),1,0)),"")</f>
        <v/>
      </c>
      <c r="I2641" s="5" t="str">
        <f>IF(PhieuBauCu!$B$2&gt;5,IF(LEN($B2641)=0,"",IF(AND($B2641&gt;0,VALUE(SUBSTITUTE($B2641,"6","0"))=$B2641),1,0)),"")</f>
        <v/>
      </c>
      <c r="J2641" s="5" t="str">
        <f>IF(PhieuBauCu!$B$2&gt;6,IF(LEN($B2641)=0,"",IF(AND($B2641&gt;0,VALUE(SUBSTITUTE($B2641,"7","0"))=$B2641),1,0)),"")</f>
        <v/>
      </c>
      <c r="K2641" s="5" t="str">
        <f>IF(PhieuBauCu!$B$2&gt;7,IF(LEN($B2641)=0,"",IF(AND($B2641&gt;0,VALUE(SUBSTITUTE($B2641,"8","0"))=$B2641),1,0)),"")</f>
        <v/>
      </c>
      <c r="L2641" s="5" t="str">
        <f>IF(PhieuBauCu!$B$2&gt;8,IF(LEN($B2641)=0,"",IF(AND($B2641&gt;0,VALUE(SUBSTITUTE($B2641,"9","0"))=$B2641),1,0)),"")</f>
        <v/>
      </c>
      <c r="M2641" s="9">
        <f t="shared" si="83"/>
        <v>0</v>
      </c>
      <c r="N2641" s="36">
        <f>IF(AND(M2641&lt;=PhieuBauCu!$B$13,M2641&gt;=1),1,0)</f>
        <v>0</v>
      </c>
    </row>
    <row r="2642" spans="1:14" ht="28.5" customHeight="1">
      <c r="A2642" s="2">
        <v>2637</v>
      </c>
      <c r="B2642" s="3"/>
      <c r="C2642" s="48" t="str">
        <f t="shared" si="82"/>
        <v/>
      </c>
      <c r="D2642" s="5" t="str">
        <f>IF(PhieuBauCu!$B$2&gt;0,IF(LEN($B2642)=0,"",IF(AND($B2642&gt;0,VALUE(SUBSTITUTE($B2642,"1","0"))=$B2642),1,0)),"")</f>
        <v/>
      </c>
      <c r="E2642" s="5" t="str">
        <f>IF(PhieuBauCu!$B$2&gt;1,IF(LEN($B2642)=0,"",IF(AND($B2642&gt;0,VALUE(SUBSTITUTE($B2642,"2","0"))=$B2642),1,0)),"")</f>
        <v/>
      </c>
      <c r="F2642" s="5" t="str">
        <f>IF(PhieuBauCu!$B$2&gt;2,IF(LEN($B2642)=0,"",IF(AND($B2642&gt;0,VALUE(SUBSTITUTE($B2642,"3","0"))=$B2642),1,0)),"")</f>
        <v/>
      </c>
      <c r="G2642" s="5" t="str">
        <f>IF(PhieuBauCu!$B$2&gt;3,IF(LEN($B2642)=0,"",IF(AND($B2642&gt;0,VALUE(SUBSTITUTE($B2642,"4","0"))=$B2642),1,0)),"")</f>
        <v/>
      </c>
      <c r="H2642" s="5" t="str">
        <f>IF(PhieuBauCu!$B$2&gt;4,IF(LEN($B2642)=0,"",IF(AND($B2642&gt;0,VALUE(SUBSTITUTE($B2642,"5","0"))=$B2642),1,0)),"")</f>
        <v/>
      </c>
      <c r="I2642" s="5" t="str">
        <f>IF(PhieuBauCu!$B$2&gt;5,IF(LEN($B2642)=0,"",IF(AND($B2642&gt;0,VALUE(SUBSTITUTE($B2642,"6","0"))=$B2642),1,0)),"")</f>
        <v/>
      </c>
      <c r="J2642" s="5" t="str">
        <f>IF(PhieuBauCu!$B$2&gt;6,IF(LEN($B2642)=0,"",IF(AND($B2642&gt;0,VALUE(SUBSTITUTE($B2642,"7","0"))=$B2642),1,0)),"")</f>
        <v/>
      </c>
      <c r="K2642" s="5" t="str">
        <f>IF(PhieuBauCu!$B$2&gt;7,IF(LEN($B2642)=0,"",IF(AND($B2642&gt;0,VALUE(SUBSTITUTE($B2642,"8","0"))=$B2642),1,0)),"")</f>
        <v/>
      </c>
      <c r="L2642" s="5" t="str">
        <f>IF(PhieuBauCu!$B$2&gt;8,IF(LEN($B2642)=0,"",IF(AND($B2642&gt;0,VALUE(SUBSTITUTE($B2642,"9","0"))=$B2642),1,0)),"")</f>
        <v/>
      </c>
      <c r="M2642" s="9">
        <f t="shared" si="83"/>
        <v>0</v>
      </c>
      <c r="N2642" s="36">
        <f>IF(AND(M2642&lt;=PhieuBauCu!$B$13,M2642&gt;=1),1,0)</f>
        <v>0</v>
      </c>
    </row>
    <row r="2643" spans="1:14" ht="28.5" customHeight="1">
      <c r="A2643" s="2">
        <v>2638</v>
      </c>
      <c r="B2643" s="3"/>
      <c r="C2643" s="48" t="str">
        <f t="shared" si="82"/>
        <v/>
      </c>
      <c r="D2643" s="5" t="str">
        <f>IF(PhieuBauCu!$B$2&gt;0,IF(LEN($B2643)=0,"",IF(AND($B2643&gt;0,VALUE(SUBSTITUTE($B2643,"1","0"))=$B2643),1,0)),"")</f>
        <v/>
      </c>
      <c r="E2643" s="5" t="str">
        <f>IF(PhieuBauCu!$B$2&gt;1,IF(LEN($B2643)=0,"",IF(AND($B2643&gt;0,VALUE(SUBSTITUTE($B2643,"2","0"))=$B2643),1,0)),"")</f>
        <v/>
      </c>
      <c r="F2643" s="5" t="str">
        <f>IF(PhieuBauCu!$B$2&gt;2,IF(LEN($B2643)=0,"",IF(AND($B2643&gt;0,VALUE(SUBSTITUTE($B2643,"3","0"))=$B2643),1,0)),"")</f>
        <v/>
      </c>
      <c r="G2643" s="5" t="str">
        <f>IF(PhieuBauCu!$B$2&gt;3,IF(LEN($B2643)=0,"",IF(AND($B2643&gt;0,VALUE(SUBSTITUTE($B2643,"4","0"))=$B2643),1,0)),"")</f>
        <v/>
      </c>
      <c r="H2643" s="5" t="str">
        <f>IF(PhieuBauCu!$B$2&gt;4,IF(LEN($B2643)=0,"",IF(AND($B2643&gt;0,VALUE(SUBSTITUTE($B2643,"5","0"))=$B2643),1,0)),"")</f>
        <v/>
      </c>
      <c r="I2643" s="5" t="str">
        <f>IF(PhieuBauCu!$B$2&gt;5,IF(LEN($B2643)=0,"",IF(AND($B2643&gt;0,VALUE(SUBSTITUTE($B2643,"6","0"))=$B2643),1,0)),"")</f>
        <v/>
      </c>
      <c r="J2643" s="5" t="str">
        <f>IF(PhieuBauCu!$B$2&gt;6,IF(LEN($B2643)=0,"",IF(AND($B2643&gt;0,VALUE(SUBSTITUTE($B2643,"7","0"))=$B2643),1,0)),"")</f>
        <v/>
      </c>
      <c r="K2643" s="5" t="str">
        <f>IF(PhieuBauCu!$B$2&gt;7,IF(LEN($B2643)=0,"",IF(AND($B2643&gt;0,VALUE(SUBSTITUTE($B2643,"8","0"))=$B2643),1,0)),"")</f>
        <v/>
      </c>
      <c r="L2643" s="5" t="str">
        <f>IF(PhieuBauCu!$B$2&gt;8,IF(LEN($B2643)=0,"",IF(AND($B2643&gt;0,VALUE(SUBSTITUTE($B2643,"9","0"))=$B2643),1,0)),"")</f>
        <v/>
      </c>
      <c r="M2643" s="9">
        <f t="shared" si="83"/>
        <v>0</v>
      </c>
      <c r="N2643" s="36">
        <f>IF(AND(M2643&lt;=PhieuBauCu!$B$13,M2643&gt;=1),1,0)</f>
        <v>0</v>
      </c>
    </row>
    <row r="2644" spans="1:14" ht="28.5" customHeight="1">
      <c r="A2644" s="2">
        <v>2639</v>
      </c>
      <c r="B2644" s="3"/>
      <c r="C2644" s="48" t="str">
        <f t="shared" si="82"/>
        <v/>
      </c>
      <c r="D2644" s="5" t="str">
        <f>IF(PhieuBauCu!$B$2&gt;0,IF(LEN($B2644)=0,"",IF(AND($B2644&gt;0,VALUE(SUBSTITUTE($B2644,"1","0"))=$B2644),1,0)),"")</f>
        <v/>
      </c>
      <c r="E2644" s="5" t="str">
        <f>IF(PhieuBauCu!$B$2&gt;1,IF(LEN($B2644)=0,"",IF(AND($B2644&gt;0,VALUE(SUBSTITUTE($B2644,"2","0"))=$B2644),1,0)),"")</f>
        <v/>
      </c>
      <c r="F2644" s="5" t="str">
        <f>IF(PhieuBauCu!$B$2&gt;2,IF(LEN($B2644)=0,"",IF(AND($B2644&gt;0,VALUE(SUBSTITUTE($B2644,"3","0"))=$B2644),1,0)),"")</f>
        <v/>
      </c>
      <c r="G2644" s="5" t="str">
        <f>IF(PhieuBauCu!$B$2&gt;3,IF(LEN($B2644)=0,"",IF(AND($B2644&gt;0,VALUE(SUBSTITUTE($B2644,"4","0"))=$B2644),1,0)),"")</f>
        <v/>
      </c>
      <c r="H2644" s="5" t="str">
        <f>IF(PhieuBauCu!$B$2&gt;4,IF(LEN($B2644)=0,"",IF(AND($B2644&gt;0,VALUE(SUBSTITUTE($B2644,"5","0"))=$B2644),1,0)),"")</f>
        <v/>
      </c>
      <c r="I2644" s="5" t="str">
        <f>IF(PhieuBauCu!$B$2&gt;5,IF(LEN($B2644)=0,"",IF(AND($B2644&gt;0,VALUE(SUBSTITUTE($B2644,"6","0"))=$B2644),1,0)),"")</f>
        <v/>
      </c>
      <c r="J2644" s="5" t="str">
        <f>IF(PhieuBauCu!$B$2&gt;6,IF(LEN($B2644)=0,"",IF(AND($B2644&gt;0,VALUE(SUBSTITUTE($B2644,"7","0"))=$B2644),1,0)),"")</f>
        <v/>
      </c>
      <c r="K2644" s="5" t="str">
        <f>IF(PhieuBauCu!$B$2&gt;7,IF(LEN($B2644)=0,"",IF(AND($B2644&gt;0,VALUE(SUBSTITUTE($B2644,"8","0"))=$B2644),1,0)),"")</f>
        <v/>
      </c>
      <c r="L2644" s="5" t="str">
        <f>IF(PhieuBauCu!$B$2&gt;8,IF(LEN($B2644)=0,"",IF(AND($B2644&gt;0,VALUE(SUBSTITUTE($B2644,"9","0"))=$B2644),1,0)),"")</f>
        <v/>
      </c>
      <c r="M2644" s="9">
        <f t="shared" si="83"/>
        <v>0</v>
      </c>
      <c r="N2644" s="36">
        <f>IF(AND(M2644&lt;=PhieuBauCu!$B$13,M2644&gt;=1),1,0)</f>
        <v>0</v>
      </c>
    </row>
    <row r="2645" spans="1:14" ht="28.5" customHeight="1">
      <c r="A2645" s="2">
        <v>2640</v>
      </c>
      <c r="B2645" s="3"/>
      <c r="C2645" s="48" t="str">
        <f t="shared" si="82"/>
        <v/>
      </c>
      <c r="D2645" s="5" t="str">
        <f>IF(PhieuBauCu!$B$2&gt;0,IF(LEN($B2645)=0,"",IF(AND($B2645&gt;0,VALUE(SUBSTITUTE($B2645,"1","0"))=$B2645),1,0)),"")</f>
        <v/>
      </c>
      <c r="E2645" s="5" t="str">
        <f>IF(PhieuBauCu!$B$2&gt;1,IF(LEN($B2645)=0,"",IF(AND($B2645&gt;0,VALUE(SUBSTITUTE($B2645,"2","0"))=$B2645),1,0)),"")</f>
        <v/>
      </c>
      <c r="F2645" s="5" t="str">
        <f>IF(PhieuBauCu!$B$2&gt;2,IF(LEN($B2645)=0,"",IF(AND($B2645&gt;0,VALUE(SUBSTITUTE($B2645,"3","0"))=$B2645),1,0)),"")</f>
        <v/>
      </c>
      <c r="G2645" s="5" t="str">
        <f>IF(PhieuBauCu!$B$2&gt;3,IF(LEN($B2645)=0,"",IF(AND($B2645&gt;0,VALUE(SUBSTITUTE($B2645,"4","0"))=$B2645),1,0)),"")</f>
        <v/>
      </c>
      <c r="H2645" s="5" t="str">
        <f>IF(PhieuBauCu!$B$2&gt;4,IF(LEN($B2645)=0,"",IF(AND($B2645&gt;0,VALUE(SUBSTITUTE($B2645,"5","0"))=$B2645),1,0)),"")</f>
        <v/>
      </c>
      <c r="I2645" s="5" t="str">
        <f>IF(PhieuBauCu!$B$2&gt;5,IF(LEN($B2645)=0,"",IF(AND($B2645&gt;0,VALUE(SUBSTITUTE($B2645,"6","0"))=$B2645),1,0)),"")</f>
        <v/>
      </c>
      <c r="J2645" s="5" t="str">
        <f>IF(PhieuBauCu!$B$2&gt;6,IF(LEN($B2645)=0,"",IF(AND($B2645&gt;0,VALUE(SUBSTITUTE($B2645,"7","0"))=$B2645),1,0)),"")</f>
        <v/>
      </c>
      <c r="K2645" s="5" t="str">
        <f>IF(PhieuBauCu!$B$2&gt;7,IF(LEN($B2645)=0,"",IF(AND($B2645&gt;0,VALUE(SUBSTITUTE($B2645,"8","0"))=$B2645),1,0)),"")</f>
        <v/>
      </c>
      <c r="L2645" s="5" t="str">
        <f>IF(PhieuBauCu!$B$2&gt;8,IF(LEN($B2645)=0,"",IF(AND($B2645&gt;0,VALUE(SUBSTITUTE($B2645,"9","0"))=$B2645),1,0)),"")</f>
        <v/>
      </c>
      <c r="M2645" s="9">
        <f t="shared" si="83"/>
        <v>0</v>
      </c>
      <c r="N2645" s="36">
        <f>IF(AND(M2645&lt;=PhieuBauCu!$B$13,M2645&gt;=1),1,0)</f>
        <v>0</v>
      </c>
    </row>
    <row r="2646" spans="1:14" ht="28.5" customHeight="1">
      <c r="A2646" s="2">
        <v>2641</v>
      </c>
      <c r="B2646" s="3"/>
      <c r="C2646" s="48" t="str">
        <f t="shared" si="82"/>
        <v/>
      </c>
      <c r="D2646" s="5" t="str">
        <f>IF(PhieuBauCu!$B$2&gt;0,IF(LEN($B2646)=0,"",IF(AND($B2646&gt;0,VALUE(SUBSTITUTE($B2646,"1","0"))=$B2646),1,0)),"")</f>
        <v/>
      </c>
      <c r="E2646" s="5" t="str">
        <f>IF(PhieuBauCu!$B$2&gt;1,IF(LEN($B2646)=0,"",IF(AND($B2646&gt;0,VALUE(SUBSTITUTE($B2646,"2","0"))=$B2646),1,0)),"")</f>
        <v/>
      </c>
      <c r="F2646" s="5" t="str">
        <f>IF(PhieuBauCu!$B$2&gt;2,IF(LEN($B2646)=0,"",IF(AND($B2646&gt;0,VALUE(SUBSTITUTE($B2646,"3","0"))=$B2646),1,0)),"")</f>
        <v/>
      </c>
      <c r="G2646" s="5" t="str">
        <f>IF(PhieuBauCu!$B$2&gt;3,IF(LEN($B2646)=0,"",IF(AND($B2646&gt;0,VALUE(SUBSTITUTE($B2646,"4","0"))=$B2646),1,0)),"")</f>
        <v/>
      </c>
      <c r="H2646" s="5" t="str">
        <f>IF(PhieuBauCu!$B$2&gt;4,IF(LEN($B2646)=0,"",IF(AND($B2646&gt;0,VALUE(SUBSTITUTE($B2646,"5","0"))=$B2646),1,0)),"")</f>
        <v/>
      </c>
      <c r="I2646" s="5" t="str">
        <f>IF(PhieuBauCu!$B$2&gt;5,IF(LEN($B2646)=0,"",IF(AND($B2646&gt;0,VALUE(SUBSTITUTE($B2646,"6","0"))=$B2646),1,0)),"")</f>
        <v/>
      </c>
      <c r="J2646" s="5" t="str">
        <f>IF(PhieuBauCu!$B$2&gt;6,IF(LEN($B2646)=0,"",IF(AND($B2646&gt;0,VALUE(SUBSTITUTE($B2646,"7","0"))=$B2646),1,0)),"")</f>
        <v/>
      </c>
      <c r="K2646" s="5" t="str">
        <f>IF(PhieuBauCu!$B$2&gt;7,IF(LEN($B2646)=0,"",IF(AND($B2646&gt;0,VALUE(SUBSTITUTE($B2646,"8","0"))=$B2646),1,0)),"")</f>
        <v/>
      </c>
      <c r="L2646" s="5" t="str">
        <f>IF(PhieuBauCu!$B$2&gt;8,IF(LEN($B2646)=0,"",IF(AND($B2646&gt;0,VALUE(SUBSTITUTE($B2646,"9","0"))=$B2646),1,0)),"")</f>
        <v/>
      </c>
      <c r="M2646" s="9">
        <f t="shared" si="83"/>
        <v>0</v>
      </c>
      <c r="N2646" s="36">
        <f>IF(AND(M2646&lt;=PhieuBauCu!$B$13,M2646&gt;=1),1,0)</f>
        <v>0</v>
      </c>
    </row>
    <row r="2647" spans="1:14" ht="28.5" customHeight="1">
      <c r="A2647" s="2">
        <v>2642</v>
      </c>
      <c r="B2647" s="3"/>
      <c r="C2647" s="48" t="str">
        <f t="shared" si="82"/>
        <v/>
      </c>
      <c r="D2647" s="5" t="str">
        <f>IF(PhieuBauCu!$B$2&gt;0,IF(LEN($B2647)=0,"",IF(AND($B2647&gt;0,VALUE(SUBSTITUTE($B2647,"1","0"))=$B2647),1,0)),"")</f>
        <v/>
      </c>
      <c r="E2647" s="5" t="str">
        <f>IF(PhieuBauCu!$B$2&gt;1,IF(LEN($B2647)=0,"",IF(AND($B2647&gt;0,VALUE(SUBSTITUTE($B2647,"2","0"))=$B2647),1,0)),"")</f>
        <v/>
      </c>
      <c r="F2647" s="5" t="str">
        <f>IF(PhieuBauCu!$B$2&gt;2,IF(LEN($B2647)=0,"",IF(AND($B2647&gt;0,VALUE(SUBSTITUTE($B2647,"3","0"))=$B2647),1,0)),"")</f>
        <v/>
      </c>
      <c r="G2647" s="5" t="str">
        <f>IF(PhieuBauCu!$B$2&gt;3,IF(LEN($B2647)=0,"",IF(AND($B2647&gt;0,VALUE(SUBSTITUTE($B2647,"4","0"))=$B2647),1,0)),"")</f>
        <v/>
      </c>
      <c r="H2647" s="5" t="str">
        <f>IF(PhieuBauCu!$B$2&gt;4,IF(LEN($B2647)=0,"",IF(AND($B2647&gt;0,VALUE(SUBSTITUTE($B2647,"5","0"))=$B2647),1,0)),"")</f>
        <v/>
      </c>
      <c r="I2647" s="5" t="str">
        <f>IF(PhieuBauCu!$B$2&gt;5,IF(LEN($B2647)=0,"",IF(AND($B2647&gt;0,VALUE(SUBSTITUTE($B2647,"6","0"))=$B2647),1,0)),"")</f>
        <v/>
      </c>
      <c r="J2647" s="5" t="str">
        <f>IF(PhieuBauCu!$B$2&gt;6,IF(LEN($B2647)=0,"",IF(AND($B2647&gt;0,VALUE(SUBSTITUTE($B2647,"7","0"))=$B2647),1,0)),"")</f>
        <v/>
      </c>
      <c r="K2647" s="5" t="str">
        <f>IF(PhieuBauCu!$B$2&gt;7,IF(LEN($B2647)=0,"",IF(AND($B2647&gt;0,VALUE(SUBSTITUTE($B2647,"8","0"))=$B2647),1,0)),"")</f>
        <v/>
      </c>
      <c r="L2647" s="5" t="str">
        <f>IF(PhieuBauCu!$B$2&gt;8,IF(LEN($B2647)=0,"",IF(AND($B2647&gt;0,VALUE(SUBSTITUTE($B2647,"9","0"))=$B2647),1,0)),"")</f>
        <v/>
      </c>
      <c r="M2647" s="9">
        <f t="shared" si="83"/>
        <v>0</v>
      </c>
      <c r="N2647" s="36">
        <f>IF(AND(M2647&lt;=PhieuBauCu!$B$13,M2647&gt;=1),1,0)</f>
        <v>0</v>
      </c>
    </row>
    <row r="2648" spans="1:14" ht="28.5" customHeight="1">
      <c r="A2648" s="2">
        <v>2643</v>
      </c>
      <c r="B2648" s="3"/>
      <c r="C2648" s="48" t="str">
        <f t="shared" si="82"/>
        <v/>
      </c>
      <c r="D2648" s="5" t="str">
        <f>IF(PhieuBauCu!$B$2&gt;0,IF(LEN($B2648)=0,"",IF(AND($B2648&gt;0,VALUE(SUBSTITUTE($B2648,"1","0"))=$B2648),1,0)),"")</f>
        <v/>
      </c>
      <c r="E2648" s="5" t="str">
        <f>IF(PhieuBauCu!$B$2&gt;1,IF(LEN($B2648)=0,"",IF(AND($B2648&gt;0,VALUE(SUBSTITUTE($B2648,"2","0"))=$B2648),1,0)),"")</f>
        <v/>
      </c>
      <c r="F2648" s="5" t="str">
        <f>IF(PhieuBauCu!$B$2&gt;2,IF(LEN($B2648)=0,"",IF(AND($B2648&gt;0,VALUE(SUBSTITUTE($B2648,"3","0"))=$B2648),1,0)),"")</f>
        <v/>
      </c>
      <c r="G2648" s="5" t="str">
        <f>IF(PhieuBauCu!$B$2&gt;3,IF(LEN($B2648)=0,"",IF(AND($B2648&gt;0,VALUE(SUBSTITUTE($B2648,"4","0"))=$B2648),1,0)),"")</f>
        <v/>
      </c>
      <c r="H2648" s="5" t="str">
        <f>IF(PhieuBauCu!$B$2&gt;4,IF(LEN($B2648)=0,"",IF(AND($B2648&gt;0,VALUE(SUBSTITUTE($B2648,"5","0"))=$B2648),1,0)),"")</f>
        <v/>
      </c>
      <c r="I2648" s="5" t="str">
        <f>IF(PhieuBauCu!$B$2&gt;5,IF(LEN($B2648)=0,"",IF(AND($B2648&gt;0,VALUE(SUBSTITUTE($B2648,"6","0"))=$B2648),1,0)),"")</f>
        <v/>
      </c>
      <c r="J2648" s="5" t="str">
        <f>IF(PhieuBauCu!$B$2&gt;6,IF(LEN($B2648)=0,"",IF(AND($B2648&gt;0,VALUE(SUBSTITUTE($B2648,"7","0"))=$B2648),1,0)),"")</f>
        <v/>
      </c>
      <c r="K2648" s="5" t="str">
        <f>IF(PhieuBauCu!$B$2&gt;7,IF(LEN($B2648)=0,"",IF(AND($B2648&gt;0,VALUE(SUBSTITUTE($B2648,"8","0"))=$B2648),1,0)),"")</f>
        <v/>
      </c>
      <c r="L2648" s="5" t="str">
        <f>IF(PhieuBauCu!$B$2&gt;8,IF(LEN($B2648)=0,"",IF(AND($B2648&gt;0,VALUE(SUBSTITUTE($B2648,"9","0"))=$B2648),1,0)),"")</f>
        <v/>
      </c>
      <c r="M2648" s="9">
        <f t="shared" si="83"/>
        <v>0</v>
      </c>
      <c r="N2648" s="36">
        <f>IF(AND(M2648&lt;=PhieuBauCu!$B$13,M2648&gt;=1),1,0)</f>
        <v>0</v>
      </c>
    </row>
    <row r="2649" spans="1:14" ht="28.5" customHeight="1">
      <c r="A2649" s="2">
        <v>2644</v>
      </c>
      <c r="B2649" s="3"/>
      <c r="C2649" s="48" t="str">
        <f t="shared" si="82"/>
        <v/>
      </c>
      <c r="D2649" s="5" t="str">
        <f>IF(PhieuBauCu!$B$2&gt;0,IF(LEN($B2649)=0,"",IF(AND($B2649&gt;0,VALUE(SUBSTITUTE($B2649,"1","0"))=$B2649),1,0)),"")</f>
        <v/>
      </c>
      <c r="E2649" s="5" t="str">
        <f>IF(PhieuBauCu!$B$2&gt;1,IF(LEN($B2649)=0,"",IF(AND($B2649&gt;0,VALUE(SUBSTITUTE($B2649,"2","0"))=$B2649),1,0)),"")</f>
        <v/>
      </c>
      <c r="F2649" s="5" t="str">
        <f>IF(PhieuBauCu!$B$2&gt;2,IF(LEN($B2649)=0,"",IF(AND($B2649&gt;0,VALUE(SUBSTITUTE($B2649,"3","0"))=$B2649),1,0)),"")</f>
        <v/>
      </c>
      <c r="G2649" s="5" t="str">
        <f>IF(PhieuBauCu!$B$2&gt;3,IF(LEN($B2649)=0,"",IF(AND($B2649&gt;0,VALUE(SUBSTITUTE($B2649,"4","0"))=$B2649),1,0)),"")</f>
        <v/>
      </c>
      <c r="H2649" s="5" t="str">
        <f>IF(PhieuBauCu!$B$2&gt;4,IF(LEN($B2649)=0,"",IF(AND($B2649&gt;0,VALUE(SUBSTITUTE($B2649,"5","0"))=$B2649),1,0)),"")</f>
        <v/>
      </c>
      <c r="I2649" s="5" t="str">
        <f>IF(PhieuBauCu!$B$2&gt;5,IF(LEN($B2649)=0,"",IF(AND($B2649&gt;0,VALUE(SUBSTITUTE($B2649,"6","0"))=$B2649),1,0)),"")</f>
        <v/>
      </c>
      <c r="J2649" s="5" t="str">
        <f>IF(PhieuBauCu!$B$2&gt;6,IF(LEN($B2649)=0,"",IF(AND($B2649&gt;0,VALUE(SUBSTITUTE($B2649,"7","0"))=$B2649),1,0)),"")</f>
        <v/>
      </c>
      <c r="K2649" s="5" t="str">
        <f>IF(PhieuBauCu!$B$2&gt;7,IF(LEN($B2649)=0,"",IF(AND($B2649&gt;0,VALUE(SUBSTITUTE($B2649,"8","0"))=$B2649),1,0)),"")</f>
        <v/>
      </c>
      <c r="L2649" s="5" t="str">
        <f>IF(PhieuBauCu!$B$2&gt;8,IF(LEN($B2649)=0,"",IF(AND($B2649&gt;0,VALUE(SUBSTITUTE($B2649,"9","0"))=$B2649),1,0)),"")</f>
        <v/>
      </c>
      <c r="M2649" s="9">
        <f t="shared" si="83"/>
        <v>0</v>
      </c>
      <c r="N2649" s="36">
        <f>IF(AND(M2649&lt;=PhieuBauCu!$B$13,M2649&gt;=1),1,0)</f>
        <v>0</v>
      </c>
    </row>
    <row r="2650" spans="1:14" ht="28.5" customHeight="1">
      <c r="A2650" s="2">
        <v>2645</v>
      </c>
      <c r="B2650" s="3"/>
      <c r="C2650" s="48" t="str">
        <f t="shared" si="82"/>
        <v/>
      </c>
      <c r="D2650" s="5" t="str">
        <f>IF(PhieuBauCu!$B$2&gt;0,IF(LEN($B2650)=0,"",IF(AND($B2650&gt;0,VALUE(SUBSTITUTE($B2650,"1","0"))=$B2650),1,0)),"")</f>
        <v/>
      </c>
      <c r="E2650" s="5" t="str">
        <f>IF(PhieuBauCu!$B$2&gt;1,IF(LEN($B2650)=0,"",IF(AND($B2650&gt;0,VALUE(SUBSTITUTE($B2650,"2","0"))=$B2650),1,0)),"")</f>
        <v/>
      </c>
      <c r="F2650" s="5" t="str">
        <f>IF(PhieuBauCu!$B$2&gt;2,IF(LEN($B2650)=0,"",IF(AND($B2650&gt;0,VALUE(SUBSTITUTE($B2650,"3","0"))=$B2650),1,0)),"")</f>
        <v/>
      </c>
      <c r="G2650" s="5" t="str">
        <f>IF(PhieuBauCu!$B$2&gt;3,IF(LEN($B2650)=0,"",IF(AND($B2650&gt;0,VALUE(SUBSTITUTE($B2650,"4","0"))=$B2650),1,0)),"")</f>
        <v/>
      </c>
      <c r="H2650" s="5" t="str">
        <f>IF(PhieuBauCu!$B$2&gt;4,IF(LEN($B2650)=0,"",IF(AND($B2650&gt;0,VALUE(SUBSTITUTE($B2650,"5","0"))=$B2650),1,0)),"")</f>
        <v/>
      </c>
      <c r="I2650" s="5" t="str">
        <f>IF(PhieuBauCu!$B$2&gt;5,IF(LEN($B2650)=0,"",IF(AND($B2650&gt;0,VALUE(SUBSTITUTE($B2650,"6","0"))=$B2650),1,0)),"")</f>
        <v/>
      </c>
      <c r="J2650" s="5" t="str">
        <f>IF(PhieuBauCu!$B$2&gt;6,IF(LEN($B2650)=0,"",IF(AND($B2650&gt;0,VALUE(SUBSTITUTE($B2650,"7","0"))=$B2650),1,0)),"")</f>
        <v/>
      </c>
      <c r="K2650" s="5" t="str">
        <f>IF(PhieuBauCu!$B$2&gt;7,IF(LEN($B2650)=0,"",IF(AND($B2650&gt;0,VALUE(SUBSTITUTE($B2650,"8","0"))=$B2650),1,0)),"")</f>
        <v/>
      </c>
      <c r="L2650" s="5" t="str">
        <f>IF(PhieuBauCu!$B$2&gt;8,IF(LEN($B2650)=0,"",IF(AND($B2650&gt;0,VALUE(SUBSTITUTE($B2650,"9","0"))=$B2650),1,0)),"")</f>
        <v/>
      </c>
      <c r="M2650" s="9">
        <f t="shared" si="83"/>
        <v>0</v>
      </c>
      <c r="N2650" s="36">
        <f>IF(AND(M2650&lt;=PhieuBauCu!$B$13,M2650&gt;=1),1,0)</f>
        <v>0</v>
      </c>
    </row>
    <row r="2651" spans="1:14" ht="28.5" customHeight="1">
      <c r="A2651" s="2">
        <v>2646</v>
      </c>
      <c r="B2651" s="3"/>
      <c r="C2651" s="48" t="str">
        <f t="shared" si="82"/>
        <v/>
      </c>
      <c r="D2651" s="5" t="str">
        <f>IF(PhieuBauCu!$B$2&gt;0,IF(LEN($B2651)=0,"",IF(AND($B2651&gt;0,VALUE(SUBSTITUTE($B2651,"1","0"))=$B2651),1,0)),"")</f>
        <v/>
      </c>
      <c r="E2651" s="5" t="str">
        <f>IF(PhieuBauCu!$B$2&gt;1,IF(LEN($B2651)=0,"",IF(AND($B2651&gt;0,VALUE(SUBSTITUTE($B2651,"2","0"))=$B2651),1,0)),"")</f>
        <v/>
      </c>
      <c r="F2651" s="5" t="str">
        <f>IF(PhieuBauCu!$B$2&gt;2,IF(LEN($B2651)=0,"",IF(AND($B2651&gt;0,VALUE(SUBSTITUTE($B2651,"3","0"))=$B2651),1,0)),"")</f>
        <v/>
      </c>
      <c r="G2651" s="5" t="str">
        <f>IF(PhieuBauCu!$B$2&gt;3,IF(LEN($B2651)=0,"",IF(AND($B2651&gt;0,VALUE(SUBSTITUTE($B2651,"4","0"))=$B2651),1,0)),"")</f>
        <v/>
      </c>
      <c r="H2651" s="5" t="str">
        <f>IF(PhieuBauCu!$B$2&gt;4,IF(LEN($B2651)=0,"",IF(AND($B2651&gt;0,VALUE(SUBSTITUTE($B2651,"5","0"))=$B2651),1,0)),"")</f>
        <v/>
      </c>
      <c r="I2651" s="5" t="str">
        <f>IF(PhieuBauCu!$B$2&gt;5,IF(LEN($B2651)=0,"",IF(AND($B2651&gt;0,VALUE(SUBSTITUTE($B2651,"6","0"))=$B2651),1,0)),"")</f>
        <v/>
      </c>
      <c r="J2651" s="5" t="str">
        <f>IF(PhieuBauCu!$B$2&gt;6,IF(LEN($B2651)=0,"",IF(AND($B2651&gt;0,VALUE(SUBSTITUTE($B2651,"7","0"))=$B2651),1,0)),"")</f>
        <v/>
      </c>
      <c r="K2651" s="5" t="str">
        <f>IF(PhieuBauCu!$B$2&gt;7,IF(LEN($B2651)=0,"",IF(AND($B2651&gt;0,VALUE(SUBSTITUTE($B2651,"8","0"))=$B2651),1,0)),"")</f>
        <v/>
      </c>
      <c r="L2651" s="5" t="str">
        <f>IF(PhieuBauCu!$B$2&gt;8,IF(LEN($B2651)=0,"",IF(AND($B2651&gt;0,VALUE(SUBSTITUTE($B2651,"9","0"))=$B2651),1,0)),"")</f>
        <v/>
      </c>
      <c r="M2651" s="9">
        <f t="shared" si="83"/>
        <v>0</v>
      </c>
      <c r="N2651" s="36">
        <f>IF(AND(M2651&lt;=PhieuBauCu!$B$13,M2651&gt;=1),1,0)</f>
        <v>0</v>
      </c>
    </row>
    <row r="2652" spans="1:14" ht="28.5" customHeight="1">
      <c r="A2652" s="2">
        <v>2647</v>
      </c>
      <c r="B2652" s="3"/>
      <c r="C2652" s="48" t="str">
        <f t="shared" si="82"/>
        <v/>
      </c>
      <c r="D2652" s="5" t="str">
        <f>IF(PhieuBauCu!$B$2&gt;0,IF(LEN($B2652)=0,"",IF(AND($B2652&gt;0,VALUE(SUBSTITUTE($B2652,"1","0"))=$B2652),1,0)),"")</f>
        <v/>
      </c>
      <c r="E2652" s="5" t="str">
        <f>IF(PhieuBauCu!$B$2&gt;1,IF(LEN($B2652)=0,"",IF(AND($B2652&gt;0,VALUE(SUBSTITUTE($B2652,"2","0"))=$B2652),1,0)),"")</f>
        <v/>
      </c>
      <c r="F2652" s="5" t="str">
        <f>IF(PhieuBauCu!$B$2&gt;2,IF(LEN($B2652)=0,"",IF(AND($B2652&gt;0,VALUE(SUBSTITUTE($B2652,"3","0"))=$B2652),1,0)),"")</f>
        <v/>
      </c>
      <c r="G2652" s="5" t="str">
        <f>IF(PhieuBauCu!$B$2&gt;3,IF(LEN($B2652)=0,"",IF(AND($B2652&gt;0,VALUE(SUBSTITUTE($B2652,"4","0"))=$B2652),1,0)),"")</f>
        <v/>
      </c>
      <c r="H2652" s="5" t="str">
        <f>IF(PhieuBauCu!$B$2&gt;4,IF(LEN($B2652)=0,"",IF(AND($B2652&gt;0,VALUE(SUBSTITUTE($B2652,"5","0"))=$B2652),1,0)),"")</f>
        <v/>
      </c>
      <c r="I2652" s="5" t="str">
        <f>IF(PhieuBauCu!$B$2&gt;5,IF(LEN($B2652)=0,"",IF(AND($B2652&gt;0,VALUE(SUBSTITUTE($B2652,"6","0"))=$B2652),1,0)),"")</f>
        <v/>
      </c>
      <c r="J2652" s="5" t="str">
        <f>IF(PhieuBauCu!$B$2&gt;6,IF(LEN($B2652)=0,"",IF(AND($B2652&gt;0,VALUE(SUBSTITUTE($B2652,"7","0"))=$B2652),1,0)),"")</f>
        <v/>
      </c>
      <c r="K2652" s="5" t="str">
        <f>IF(PhieuBauCu!$B$2&gt;7,IF(LEN($B2652)=0,"",IF(AND($B2652&gt;0,VALUE(SUBSTITUTE($B2652,"8","0"))=$B2652),1,0)),"")</f>
        <v/>
      </c>
      <c r="L2652" s="5" t="str">
        <f>IF(PhieuBauCu!$B$2&gt;8,IF(LEN($B2652)=0,"",IF(AND($B2652&gt;0,VALUE(SUBSTITUTE($B2652,"9","0"))=$B2652),1,0)),"")</f>
        <v/>
      </c>
      <c r="M2652" s="9">
        <f t="shared" si="83"/>
        <v>0</v>
      </c>
      <c r="N2652" s="36">
        <f>IF(AND(M2652&lt;=PhieuBauCu!$B$13,M2652&gt;=1),1,0)</f>
        <v>0</v>
      </c>
    </row>
    <row r="2653" spans="1:14" ht="28.5" customHeight="1">
      <c r="A2653" s="2">
        <v>2648</v>
      </c>
      <c r="B2653" s="3"/>
      <c r="C2653" s="48" t="str">
        <f t="shared" si="82"/>
        <v/>
      </c>
      <c r="D2653" s="5" t="str">
        <f>IF(PhieuBauCu!$B$2&gt;0,IF(LEN($B2653)=0,"",IF(AND($B2653&gt;0,VALUE(SUBSTITUTE($B2653,"1","0"))=$B2653),1,0)),"")</f>
        <v/>
      </c>
      <c r="E2653" s="5" t="str">
        <f>IF(PhieuBauCu!$B$2&gt;1,IF(LEN($B2653)=0,"",IF(AND($B2653&gt;0,VALUE(SUBSTITUTE($B2653,"2","0"))=$B2653),1,0)),"")</f>
        <v/>
      </c>
      <c r="F2653" s="5" t="str">
        <f>IF(PhieuBauCu!$B$2&gt;2,IF(LEN($B2653)=0,"",IF(AND($B2653&gt;0,VALUE(SUBSTITUTE($B2653,"3","0"))=$B2653),1,0)),"")</f>
        <v/>
      </c>
      <c r="G2653" s="5" t="str">
        <f>IF(PhieuBauCu!$B$2&gt;3,IF(LEN($B2653)=0,"",IF(AND($B2653&gt;0,VALUE(SUBSTITUTE($B2653,"4","0"))=$B2653),1,0)),"")</f>
        <v/>
      </c>
      <c r="H2653" s="5" t="str">
        <f>IF(PhieuBauCu!$B$2&gt;4,IF(LEN($B2653)=0,"",IF(AND($B2653&gt;0,VALUE(SUBSTITUTE($B2653,"5","0"))=$B2653),1,0)),"")</f>
        <v/>
      </c>
      <c r="I2653" s="5" t="str">
        <f>IF(PhieuBauCu!$B$2&gt;5,IF(LEN($B2653)=0,"",IF(AND($B2653&gt;0,VALUE(SUBSTITUTE($B2653,"6","0"))=$B2653),1,0)),"")</f>
        <v/>
      </c>
      <c r="J2653" s="5" t="str">
        <f>IF(PhieuBauCu!$B$2&gt;6,IF(LEN($B2653)=0,"",IF(AND($B2653&gt;0,VALUE(SUBSTITUTE($B2653,"7","0"))=$B2653),1,0)),"")</f>
        <v/>
      </c>
      <c r="K2653" s="5" t="str">
        <f>IF(PhieuBauCu!$B$2&gt;7,IF(LEN($B2653)=0,"",IF(AND($B2653&gt;0,VALUE(SUBSTITUTE($B2653,"8","0"))=$B2653),1,0)),"")</f>
        <v/>
      </c>
      <c r="L2653" s="5" t="str">
        <f>IF(PhieuBauCu!$B$2&gt;8,IF(LEN($B2653)=0,"",IF(AND($B2653&gt;0,VALUE(SUBSTITUTE($B2653,"9","0"))=$B2653),1,0)),"")</f>
        <v/>
      </c>
      <c r="M2653" s="9">
        <f t="shared" si="83"/>
        <v>0</v>
      </c>
      <c r="N2653" s="36">
        <f>IF(AND(M2653&lt;=PhieuBauCu!$B$13,M2653&gt;=1),1,0)</f>
        <v>0</v>
      </c>
    </row>
    <row r="2654" spans="1:14" ht="28.5" customHeight="1">
      <c r="A2654" s="2">
        <v>2649</v>
      </c>
      <c r="B2654" s="3"/>
      <c r="C2654" s="48" t="str">
        <f t="shared" si="82"/>
        <v/>
      </c>
      <c r="D2654" s="5" t="str">
        <f>IF(PhieuBauCu!$B$2&gt;0,IF(LEN($B2654)=0,"",IF(AND($B2654&gt;0,VALUE(SUBSTITUTE($B2654,"1","0"))=$B2654),1,0)),"")</f>
        <v/>
      </c>
      <c r="E2654" s="5" t="str">
        <f>IF(PhieuBauCu!$B$2&gt;1,IF(LEN($B2654)=0,"",IF(AND($B2654&gt;0,VALUE(SUBSTITUTE($B2654,"2","0"))=$B2654),1,0)),"")</f>
        <v/>
      </c>
      <c r="F2654" s="5" t="str">
        <f>IF(PhieuBauCu!$B$2&gt;2,IF(LEN($B2654)=0,"",IF(AND($B2654&gt;0,VALUE(SUBSTITUTE($B2654,"3","0"))=$B2654),1,0)),"")</f>
        <v/>
      </c>
      <c r="G2654" s="5" t="str">
        <f>IF(PhieuBauCu!$B$2&gt;3,IF(LEN($B2654)=0,"",IF(AND($B2654&gt;0,VALUE(SUBSTITUTE($B2654,"4","0"))=$B2654),1,0)),"")</f>
        <v/>
      </c>
      <c r="H2654" s="5" t="str">
        <f>IF(PhieuBauCu!$B$2&gt;4,IF(LEN($B2654)=0,"",IF(AND($B2654&gt;0,VALUE(SUBSTITUTE($B2654,"5","0"))=$B2654),1,0)),"")</f>
        <v/>
      </c>
      <c r="I2654" s="5" t="str">
        <f>IF(PhieuBauCu!$B$2&gt;5,IF(LEN($B2654)=0,"",IF(AND($B2654&gt;0,VALUE(SUBSTITUTE($B2654,"6","0"))=$B2654),1,0)),"")</f>
        <v/>
      </c>
      <c r="J2654" s="5" t="str">
        <f>IF(PhieuBauCu!$B$2&gt;6,IF(LEN($B2654)=0,"",IF(AND($B2654&gt;0,VALUE(SUBSTITUTE($B2654,"7","0"))=$B2654),1,0)),"")</f>
        <v/>
      </c>
      <c r="K2654" s="5" t="str">
        <f>IF(PhieuBauCu!$B$2&gt;7,IF(LEN($B2654)=0,"",IF(AND($B2654&gt;0,VALUE(SUBSTITUTE($B2654,"8","0"))=$B2654),1,0)),"")</f>
        <v/>
      </c>
      <c r="L2654" s="5" t="str">
        <f>IF(PhieuBauCu!$B$2&gt;8,IF(LEN($B2654)=0,"",IF(AND($B2654&gt;0,VALUE(SUBSTITUTE($B2654,"9","0"))=$B2654),1,0)),"")</f>
        <v/>
      </c>
      <c r="M2654" s="9">
        <f t="shared" si="83"/>
        <v>0</v>
      </c>
      <c r="N2654" s="36">
        <f>IF(AND(M2654&lt;=PhieuBauCu!$B$13,M2654&gt;=1),1,0)</f>
        <v>0</v>
      </c>
    </row>
    <row r="2655" spans="1:14" ht="28.5" customHeight="1">
      <c r="A2655" s="2">
        <v>2650</v>
      </c>
      <c r="B2655" s="3"/>
      <c r="C2655" s="48" t="str">
        <f t="shared" si="82"/>
        <v/>
      </c>
      <c r="D2655" s="5" t="str">
        <f>IF(PhieuBauCu!$B$2&gt;0,IF(LEN($B2655)=0,"",IF(AND($B2655&gt;0,VALUE(SUBSTITUTE($B2655,"1","0"))=$B2655),1,0)),"")</f>
        <v/>
      </c>
      <c r="E2655" s="5" t="str">
        <f>IF(PhieuBauCu!$B$2&gt;1,IF(LEN($B2655)=0,"",IF(AND($B2655&gt;0,VALUE(SUBSTITUTE($B2655,"2","0"))=$B2655),1,0)),"")</f>
        <v/>
      </c>
      <c r="F2655" s="5" t="str">
        <f>IF(PhieuBauCu!$B$2&gt;2,IF(LEN($B2655)=0,"",IF(AND($B2655&gt;0,VALUE(SUBSTITUTE($B2655,"3","0"))=$B2655),1,0)),"")</f>
        <v/>
      </c>
      <c r="G2655" s="5" t="str">
        <f>IF(PhieuBauCu!$B$2&gt;3,IF(LEN($B2655)=0,"",IF(AND($B2655&gt;0,VALUE(SUBSTITUTE($B2655,"4","0"))=$B2655),1,0)),"")</f>
        <v/>
      </c>
      <c r="H2655" s="5" t="str">
        <f>IF(PhieuBauCu!$B$2&gt;4,IF(LEN($B2655)=0,"",IF(AND($B2655&gt;0,VALUE(SUBSTITUTE($B2655,"5","0"))=$B2655),1,0)),"")</f>
        <v/>
      </c>
      <c r="I2655" s="5" t="str">
        <f>IF(PhieuBauCu!$B$2&gt;5,IF(LEN($B2655)=0,"",IF(AND($B2655&gt;0,VALUE(SUBSTITUTE($B2655,"6","0"))=$B2655),1,0)),"")</f>
        <v/>
      </c>
      <c r="J2655" s="5" t="str">
        <f>IF(PhieuBauCu!$B$2&gt;6,IF(LEN($B2655)=0,"",IF(AND($B2655&gt;0,VALUE(SUBSTITUTE($B2655,"7","0"))=$B2655),1,0)),"")</f>
        <v/>
      </c>
      <c r="K2655" s="5" t="str">
        <f>IF(PhieuBauCu!$B$2&gt;7,IF(LEN($B2655)=0,"",IF(AND($B2655&gt;0,VALUE(SUBSTITUTE($B2655,"8","0"))=$B2655),1,0)),"")</f>
        <v/>
      </c>
      <c r="L2655" s="5" t="str">
        <f>IF(PhieuBauCu!$B$2&gt;8,IF(LEN($B2655)=0,"",IF(AND($B2655&gt;0,VALUE(SUBSTITUTE($B2655,"9","0"))=$B2655),1,0)),"")</f>
        <v/>
      </c>
      <c r="M2655" s="9">
        <f t="shared" si="83"/>
        <v>0</v>
      </c>
      <c r="N2655" s="36">
        <f>IF(AND(M2655&lt;=PhieuBauCu!$B$13,M2655&gt;=1),1,0)</f>
        <v>0</v>
      </c>
    </row>
    <row r="2656" spans="1:14" ht="28.5" customHeight="1">
      <c r="A2656" s="2">
        <v>2651</v>
      </c>
      <c r="B2656" s="3"/>
      <c r="C2656" s="48" t="str">
        <f t="shared" si="82"/>
        <v/>
      </c>
      <c r="D2656" s="5" t="str">
        <f>IF(PhieuBauCu!$B$2&gt;0,IF(LEN($B2656)=0,"",IF(AND($B2656&gt;0,VALUE(SUBSTITUTE($B2656,"1","0"))=$B2656),1,0)),"")</f>
        <v/>
      </c>
      <c r="E2656" s="5" t="str">
        <f>IF(PhieuBauCu!$B$2&gt;1,IF(LEN($B2656)=0,"",IF(AND($B2656&gt;0,VALUE(SUBSTITUTE($B2656,"2","0"))=$B2656),1,0)),"")</f>
        <v/>
      </c>
      <c r="F2656" s="5" t="str">
        <f>IF(PhieuBauCu!$B$2&gt;2,IF(LEN($B2656)=0,"",IF(AND($B2656&gt;0,VALUE(SUBSTITUTE($B2656,"3","0"))=$B2656),1,0)),"")</f>
        <v/>
      </c>
      <c r="G2656" s="5" t="str">
        <f>IF(PhieuBauCu!$B$2&gt;3,IF(LEN($B2656)=0,"",IF(AND($B2656&gt;0,VALUE(SUBSTITUTE($B2656,"4","0"))=$B2656),1,0)),"")</f>
        <v/>
      </c>
      <c r="H2656" s="5" t="str">
        <f>IF(PhieuBauCu!$B$2&gt;4,IF(LEN($B2656)=0,"",IF(AND($B2656&gt;0,VALUE(SUBSTITUTE($B2656,"5","0"))=$B2656),1,0)),"")</f>
        <v/>
      </c>
      <c r="I2656" s="5" t="str">
        <f>IF(PhieuBauCu!$B$2&gt;5,IF(LEN($B2656)=0,"",IF(AND($B2656&gt;0,VALUE(SUBSTITUTE($B2656,"6","0"))=$B2656),1,0)),"")</f>
        <v/>
      </c>
      <c r="J2656" s="5" t="str">
        <f>IF(PhieuBauCu!$B$2&gt;6,IF(LEN($B2656)=0,"",IF(AND($B2656&gt;0,VALUE(SUBSTITUTE($B2656,"7","0"))=$B2656),1,0)),"")</f>
        <v/>
      </c>
      <c r="K2656" s="5" t="str">
        <f>IF(PhieuBauCu!$B$2&gt;7,IF(LEN($B2656)=0,"",IF(AND($B2656&gt;0,VALUE(SUBSTITUTE($B2656,"8","0"))=$B2656),1,0)),"")</f>
        <v/>
      </c>
      <c r="L2656" s="5" t="str">
        <f>IF(PhieuBauCu!$B$2&gt;8,IF(LEN($B2656)=0,"",IF(AND($B2656&gt;0,VALUE(SUBSTITUTE($B2656,"9","0"))=$B2656),1,0)),"")</f>
        <v/>
      </c>
      <c r="M2656" s="9">
        <f t="shared" si="83"/>
        <v>0</v>
      </c>
      <c r="N2656" s="36">
        <f>IF(AND(M2656&lt;=PhieuBauCu!$B$13,M2656&gt;=1),1,0)</f>
        <v>0</v>
      </c>
    </row>
    <row r="2657" spans="1:14" ht="28.5" customHeight="1">
      <c r="A2657" s="2">
        <v>2652</v>
      </c>
      <c r="B2657" s="3"/>
      <c r="C2657" s="48" t="str">
        <f t="shared" si="82"/>
        <v/>
      </c>
      <c r="D2657" s="5" t="str">
        <f>IF(PhieuBauCu!$B$2&gt;0,IF(LEN($B2657)=0,"",IF(AND($B2657&gt;0,VALUE(SUBSTITUTE($B2657,"1","0"))=$B2657),1,0)),"")</f>
        <v/>
      </c>
      <c r="E2657" s="5" t="str">
        <f>IF(PhieuBauCu!$B$2&gt;1,IF(LEN($B2657)=0,"",IF(AND($B2657&gt;0,VALUE(SUBSTITUTE($B2657,"2","0"))=$B2657),1,0)),"")</f>
        <v/>
      </c>
      <c r="F2657" s="5" t="str">
        <f>IF(PhieuBauCu!$B$2&gt;2,IF(LEN($B2657)=0,"",IF(AND($B2657&gt;0,VALUE(SUBSTITUTE($B2657,"3","0"))=$B2657),1,0)),"")</f>
        <v/>
      </c>
      <c r="G2657" s="5" t="str">
        <f>IF(PhieuBauCu!$B$2&gt;3,IF(LEN($B2657)=0,"",IF(AND($B2657&gt;0,VALUE(SUBSTITUTE($B2657,"4","0"))=$B2657),1,0)),"")</f>
        <v/>
      </c>
      <c r="H2657" s="5" t="str">
        <f>IF(PhieuBauCu!$B$2&gt;4,IF(LEN($B2657)=0,"",IF(AND($B2657&gt;0,VALUE(SUBSTITUTE($B2657,"5","0"))=$B2657),1,0)),"")</f>
        <v/>
      </c>
      <c r="I2657" s="5" t="str">
        <f>IF(PhieuBauCu!$B$2&gt;5,IF(LEN($B2657)=0,"",IF(AND($B2657&gt;0,VALUE(SUBSTITUTE($B2657,"6","0"))=$B2657),1,0)),"")</f>
        <v/>
      </c>
      <c r="J2657" s="5" t="str">
        <f>IF(PhieuBauCu!$B$2&gt;6,IF(LEN($B2657)=0,"",IF(AND($B2657&gt;0,VALUE(SUBSTITUTE($B2657,"7","0"))=$B2657),1,0)),"")</f>
        <v/>
      </c>
      <c r="K2657" s="5" t="str">
        <f>IF(PhieuBauCu!$B$2&gt;7,IF(LEN($B2657)=0,"",IF(AND($B2657&gt;0,VALUE(SUBSTITUTE($B2657,"8","0"))=$B2657),1,0)),"")</f>
        <v/>
      </c>
      <c r="L2657" s="5" t="str">
        <f>IF(PhieuBauCu!$B$2&gt;8,IF(LEN($B2657)=0,"",IF(AND($B2657&gt;0,VALUE(SUBSTITUTE($B2657,"9","0"))=$B2657),1,0)),"")</f>
        <v/>
      </c>
      <c r="M2657" s="9">
        <f t="shared" si="83"/>
        <v>0</v>
      </c>
      <c r="N2657" s="36">
        <f>IF(AND(M2657&lt;=PhieuBauCu!$B$13,M2657&gt;=1),1,0)</f>
        <v>0</v>
      </c>
    </row>
    <row r="2658" spans="1:14" ht="28.5" customHeight="1">
      <c r="A2658" s="2">
        <v>2653</v>
      </c>
      <c r="B2658" s="3"/>
      <c r="C2658" s="48" t="str">
        <f t="shared" si="82"/>
        <v/>
      </c>
      <c r="D2658" s="5" t="str">
        <f>IF(PhieuBauCu!$B$2&gt;0,IF(LEN($B2658)=0,"",IF(AND($B2658&gt;0,VALUE(SUBSTITUTE($B2658,"1","0"))=$B2658),1,0)),"")</f>
        <v/>
      </c>
      <c r="E2658" s="5" t="str">
        <f>IF(PhieuBauCu!$B$2&gt;1,IF(LEN($B2658)=0,"",IF(AND($B2658&gt;0,VALUE(SUBSTITUTE($B2658,"2","0"))=$B2658),1,0)),"")</f>
        <v/>
      </c>
      <c r="F2658" s="5" t="str">
        <f>IF(PhieuBauCu!$B$2&gt;2,IF(LEN($B2658)=0,"",IF(AND($B2658&gt;0,VALUE(SUBSTITUTE($B2658,"3","0"))=$B2658),1,0)),"")</f>
        <v/>
      </c>
      <c r="G2658" s="5" t="str">
        <f>IF(PhieuBauCu!$B$2&gt;3,IF(LEN($B2658)=0,"",IF(AND($B2658&gt;0,VALUE(SUBSTITUTE($B2658,"4","0"))=$B2658),1,0)),"")</f>
        <v/>
      </c>
      <c r="H2658" s="5" t="str">
        <f>IF(PhieuBauCu!$B$2&gt;4,IF(LEN($B2658)=0,"",IF(AND($B2658&gt;0,VALUE(SUBSTITUTE($B2658,"5","0"))=$B2658),1,0)),"")</f>
        <v/>
      </c>
      <c r="I2658" s="5" t="str">
        <f>IF(PhieuBauCu!$B$2&gt;5,IF(LEN($B2658)=0,"",IF(AND($B2658&gt;0,VALUE(SUBSTITUTE($B2658,"6","0"))=$B2658),1,0)),"")</f>
        <v/>
      </c>
      <c r="J2658" s="5" t="str">
        <f>IF(PhieuBauCu!$B$2&gt;6,IF(LEN($B2658)=0,"",IF(AND($B2658&gt;0,VALUE(SUBSTITUTE($B2658,"7","0"))=$B2658),1,0)),"")</f>
        <v/>
      </c>
      <c r="K2658" s="5" t="str">
        <f>IF(PhieuBauCu!$B$2&gt;7,IF(LEN($B2658)=0,"",IF(AND($B2658&gt;0,VALUE(SUBSTITUTE($B2658,"8","0"))=$B2658),1,0)),"")</f>
        <v/>
      </c>
      <c r="L2658" s="5" t="str">
        <f>IF(PhieuBauCu!$B$2&gt;8,IF(LEN($B2658)=0,"",IF(AND($B2658&gt;0,VALUE(SUBSTITUTE($B2658,"9","0"))=$B2658),1,0)),"")</f>
        <v/>
      </c>
      <c r="M2658" s="9">
        <f t="shared" si="83"/>
        <v>0</v>
      </c>
      <c r="N2658" s="36">
        <f>IF(AND(M2658&lt;=PhieuBauCu!$B$13,M2658&gt;=1),1,0)</f>
        <v>0</v>
      </c>
    </row>
    <row r="2659" spans="1:14" ht="28.5" customHeight="1">
      <c r="A2659" s="2">
        <v>2654</v>
      </c>
      <c r="B2659" s="3"/>
      <c r="C2659" s="48" t="str">
        <f t="shared" si="82"/>
        <v/>
      </c>
      <c r="D2659" s="5" t="str">
        <f>IF(PhieuBauCu!$B$2&gt;0,IF(LEN($B2659)=0,"",IF(AND($B2659&gt;0,VALUE(SUBSTITUTE($B2659,"1","0"))=$B2659),1,0)),"")</f>
        <v/>
      </c>
      <c r="E2659" s="5" t="str">
        <f>IF(PhieuBauCu!$B$2&gt;1,IF(LEN($B2659)=0,"",IF(AND($B2659&gt;0,VALUE(SUBSTITUTE($B2659,"2","0"))=$B2659),1,0)),"")</f>
        <v/>
      </c>
      <c r="F2659" s="5" t="str">
        <f>IF(PhieuBauCu!$B$2&gt;2,IF(LEN($B2659)=0,"",IF(AND($B2659&gt;0,VALUE(SUBSTITUTE($B2659,"3","0"))=$B2659),1,0)),"")</f>
        <v/>
      </c>
      <c r="G2659" s="5" t="str">
        <f>IF(PhieuBauCu!$B$2&gt;3,IF(LEN($B2659)=0,"",IF(AND($B2659&gt;0,VALUE(SUBSTITUTE($B2659,"4","0"))=$B2659),1,0)),"")</f>
        <v/>
      </c>
      <c r="H2659" s="5" t="str">
        <f>IF(PhieuBauCu!$B$2&gt;4,IF(LEN($B2659)=0,"",IF(AND($B2659&gt;0,VALUE(SUBSTITUTE($B2659,"5","0"))=$B2659),1,0)),"")</f>
        <v/>
      </c>
      <c r="I2659" s="5" t="str">
        <f>IF(PhieuBauCu!$B$2&gt;5,IF(LEN($B2659)=0,"",IF(AND($B2659&gt;0,VALUE(SUBSTITUTE($B2659,"6","0"))=$B2659),1,0)),"")</f>
        <v/>
      </c>
      <c r="J2659" s="5" t="str">
        <f>IF(PhieuBauCu!$B$2&gt;6,IF(LEN($B2659)=0,"",IF(AND($B2659&gt;0,VALUE(SUBSTITUTE($B2659,"7","0"))=$B2659),1,0)),"")</f>
        <v/>
      </c>
      <c r="K2659" s="5" t="str">
        <f>IF(PhieuBauCu!$B$2&gt;7,IF(LEN($B2659)=0,"",IF(AND($B2659&gt;0,VALUE(SUBSTITUTE($B2659,"8","0"))=$B2659),1,0)),"")</f>
        <v/>
      </c>
      <c r="L2659" s="5" t="str">
        <f>IF(PhieuBauCu!$B$2&gt;8,IF(LEN($B2659)=0,"",IF(AND($B2659&gt;0,VALUE(SUBSTITUTE($B2659,"9","0"))=$B2659),1,0)),"")</f>
        <v/>
      </c>
      <c r="M2659" s="9">
        <f t="shared" si="83"/>
        <v>0</v>
      </c>
      <c r="N2659" s="36">
        <f>IF(AND(M2659&lt;=PhieuBauCu!$B$13,M2659&gt;=1),1,0)</f>
        <v>0</v>
      </c>
    </row>
    <row r="2660" spans="1:14" ht="28.5" customHeight="1">
      <c r="A2660" s="2">
        <v>2655</v>
      </c>
      <c r="B2660" s="3"/>
      <c r="C2660" s="48" t="str">
        <f t="shared" si="82"/>
        <v/>
      </c>
      <c r="D2660" s="5" t="str">
        <f>IF(PhieuBauCu!$B$2&gt;0,IF(LEN($B2660)=0,"",IF(AND($B2660&gt;0,VALUE(SUBSTITUTE($B2660,"1","0"))=$B2660),1,0)),"")</f>
        <v/>
      </c>
      <c r="E2660" s="5" t="str">
        <f>IF(PhieuBauCu!$B$2&gt;1,IF(LEN($B2660)=0,"",IF(AND($B2660&gt;0,VALUE(SUBSTITUTE($B2660,"2","0"))=$B2660),1,0)),"")</f>
        <v/>
      </c>
      <c r="F2660" s="5" t="str">
        <f>IF(PhieuBauCu!$B$2&gt;2,IF(LEN($B2660)=0,"",IF(AND($B2660&gt;0,VALUE(SUBSTITUTE($B2660,"3","0"))=$B2660),1,0)),"")</f>
        <v/>
      </c>
      <c r="G2660" s="5" t="str">
        <f>IF(PhieuBauCu!$B$2&gt;3,IF(LEN($B2660)=0,"",IF(AND($B2660&gt;0,VALUE(SUBSTITUTE($B2660,"4","0"))=$B2660),1,0)),"")</f>
        <v/>
      </c>
      <c r="H2660" s="5" t="str">
        <f>IF(PhieuBauCu!$B$2&gt;4,IF(LEN($B2660)=0,"",IF(AND($B2660&gt;0,VALUE(SUBSTITUTE($B2660,"5","0"))=$B2660),1,0)),"")</f>
        <v/>
      </c>
      <c r="I2660" s="5" t="str">
        <f>IF(PhieuBauCu!$B$2&gt;5,IF(LEN($B2660)=0,"",IF(AND($B2660&gt;0,VALUE(SUBSTITUTE($B2660,"6","0"))=$B2660),1,0)),"")</f>
        <v/>
      </c>
      <c r="J2660" s="5" t="str">
        <f>IF(PhieuBauCu!$B$2&gt;6,IF(LEN($B2660)=0,"",IF(AND($B2660&gt;0,VALUE(SUBSTITUTE($B2660,"7","0"))=$B2660),1,0)),"")</f>
        <v/>
      </c>
      <c r="K2660" s="5" t="str">
        <f>IF(PhieuBauCu!$B$2&gt;7,IF(LEN($B2660)=0,"",IF(AND($B2660&gt;0,VALUE(SUBSTITUTE($B2660,"8","0"))=$B2660),1,0)),"")</f>
        <v/>
      </c>
      <c r="L2660" s="5" t="str">
        <f>IF(PhieuBauCu!$B$2&gt;8,IF(LEN($B2660)=0,"",IF(AND($B2660&gt;0,VALUE(SUBSTITUTE($B2660,"9","0"))=$B2660),1,0)),"")</f>
        <v/>
      </c>
      <c r="M2660" s="9">
        <f t="shared" si="83"/>
        <v>0</v>
      </c>
      <c r="N2660" s="36">
        <f>IF(AND(M2660&lt;=PhieuBauCu!$B$13,M2660&gt;=1),1,0)</f>
        <v>0</v>
      </c>
    </row>
    <row r="2661" spans="1:14" ht="28.5" customHeight="1">
      <c r="A2661" s="2">
        <v>2656</v>
      </c>
      <c r="B2661" s="3"/>
      <c r="C2661" s="48" t="str">
        <f t="shared" si="82"/>
        <v/>
      </c>
      <c r="D2661" s="5" t="str">
        <f>IF(PhieuBauCu!$B$2&gt;0,IF(LEN($B2661)=0,"",IF(AND($B2661&gt;0,VALUE(SUBSTITUTE($B2661,"1","0"))=$B2661),1,0)),"")</f>
        <v/>
      </c>
      <c r="E2661" s="5" t="str">
        <f>IF(PhieuBauCu!$B$2&gt;1,IF(LEN($B2661)=0,"",IF(AND($B2661&gt;0,VALUE(SUBSTITUTE($B2661,"2","0"))=$B2661),1,0)),"")</f>
        <v/>
      </c>
      <c r="F2661" s="5" t="str">
        <f>IF(PhieuBauCu!$B$2&gt;2,IF(LEN($B2661)=0,"",IF(AND($B2661&gt;0,VALUE(SUBSTITUTE($B2661,"3","0"))=$B2661),1,0)),"")</f>
        <v/>
      </c>
      <c r="G2661" s="5" t="str">
        <f>IF(PhieuBauCu!$B$2&gt;3,IF(LEN($B2661)=0,"",IF(AND($B2661&gt;0,VALUE(SUBSTITUTE($B2661,"4","0"))=$B2661),1,0)),"")</f>
        <v/>
      </c>
      <c r="H2661" s="5" t="str">
        <f>IF(PhieuBauCu!$B$2&gt;4,IF(LEN($B2661)=0,"",IF(AND($B2661&gt;0,VALUE(SUBSTITUTE($B2661,"5","0"))=$B2661),1,0)),"")</f>
        <v/>
      </c>
      <c r="I2661" s="5" t="str">
        <f>IF(PhieuBauCu!$B$2&gt;5,IF(LEN($B2661)=0,"",IF(AND($B2661&gt;0,VALUE(SUBSTITUTE($B2661,"6","0"))=$B2661),1,0)),"")</f>
        <v/>
      </c>
      <c r="J2661" s="5" t="str">
        <f>IF(PhieuBauCu!$B$2&gt;6,IF(LEN($B2661)=0,"",IF(AND($B2661&gt;0,VALUE(SUBSTITUTE($B2661,"7","0"))=$B2661),1,0)),"")</f>
        <v/>
      </c>
      <c r="K2661" s="5" t="str">
        <f>IF(PhieuBauCu!$B$2&gt;7,IF(LEN($B2661)=0,"",IF(AND($B2661&gt;0,VALUE(SUBSTITUTE($B2661,"8","0"))=$B2661),1,0)),"")</f>
        <v/>
      </c>
      <c r="L2661" s="5" t="str">
        <f>IF(PhieuBauCu!$B$2&gt;8,IF(LEN($B2661)=0,"",IF(AND($B2661&gt;0,VALUE(SUBSTITUTE($B2661,"9","0"))=$B2661),1,0)),"")</f>
        <v/>
      </c>
      <c r="M2661" s="9">
        <f t="shared" si="83"/>
        <v>0</v>
      </c>
      <c r="N2661" s="36">
        <f>IF(AND(M2661&lt;=PhieuBauCu!$B$13,M2661&gt;=1),1,0)</f>
        <v>0</v>
      </c>
    </row>
    <row r="2662" spans="1:14" ht="28.5" customHeight="1">
      <c r="A2662" s="2">
        <v>2657</v>
      </c>
      <c r="B2662" s="3"/>
      <c r="C2662" s="48" t="str">
        <f t="shared" si="82"/>
        <v/>
      </c>
      <c r="D2662" s="5" t="str">
        <f>IF(PhieuBauCu!$B$2&gt;0,IF(LEN($B2662)=0,"",IF(AND($B2662&gt;0,VALUE(SUBSTITUTE($B2662,"1","0"))=$B2662),1,0)),"")</f>
        <v/>
      </c>
      <c r="E2662" s="5" t="str">
        <f>IF(PhieuBauCu!$B$2&gt;1,IF(LEN($B2662)=0,"",IF(AND($B2662&gt;0,VALUE(SUBSTITUTE($B2662,"2","0"))=$B2662),1,0)),"")</f>
        <v/>
      </c>
      <c r="F2662" s="5" t="str">
        <f>IF(PhieuBauCu!$B$2&gt;2,IF(LEN($B2662)=0,"",IF(AND($B2662&gt;0,VALUE(SUBSTITUTE($B2662,"3","0"))=$B2662),1,0)),"")</f>
        <v/>
      </c>
      <c r="G2662" s="5" t="str">
        <f>IF(PhieuBauCu!$B$2&gt;3,IF(LEN($B2662)=0,"",IF(AND($B2662&gt;0,VALUE(SUBSTITUTE($B2662,"4","0"))=$B2662),1,0)),"")</f>
        <v/>
      </c>
      <c r="H2662" s="5" t="str">
        <f>IF(PhieuBauCu!$B$2&gt;4,IF(LEN($B2662)=0,"",IF(AND($B2662&gt;0,VALUE(SUBSTITUTE($B2662,"5","0"))=$B2662),1,0)),"")</f>
        <v/>
      </c>
      <c r="I2662" s="5" t="str">
        <f>IF(PhieuBauCu!$B$2&gt;5,IF(LEN($B2662)=0,"",IF(AND($B2662&gt;0,VALUE(SUBSTITUTE($B2662,"6","0"))=$B2662),1,0)),"")</f>
        <v/>
      </c>
      <c r="J2662" s="5" t="str">
        <f>IF(PhieuBauCu!$B$2&gt;6,IF(LEN($B2662)=0,"",IF(AND($B2662&gt;0,VALUE(SUBSTITUTE($B2662,"7","0"))=$B2662),1,0)),"")</f>
        <v/>
      </c>
      <c r="K2662" s="5" t="str">
        <f>IF(PhieuBauCu!$B$2&gt;7,IF(LEN($B2662)=0,"",IF(AND($B2662&gt;0,VALUE(SUBSTITUTE($B2662,"8","0"))=$B2662),1,0)),"")</f>
        <v/>
      </c>
      <c r="L2662" s="5" t="str">
        <f>IF(PhieuBauCu!$B$2&gt;8,IF(LEN($B2662)=0,"",IF(AND($B2662&gt;0,VALUE(SUBSTITUTE($B2662,"9","0"))=$B2662),1,0)),"")</f>
        <v/>
      </c>
      <c r="M2662" s="9">
        <f t="shared" si="83"/>
        <v>0</v>
      </c>
      <c r="N2662" s="36">
        <f>IF(AND(M2662&lt;=PhieuBauCu!$B$13,M2662&gt;=1),1,0)</f>
        <v>0</v>
      </c>
    </row>
    <row r="2663" spans="1:14" ht="28.5" customHeight="1">
      <c r="A2663" s="2">
        <v>2658</v>
      </c>
      <c r="B2663" s="3"/>
      <c r="C2663" s="48" t="str">
        <f t="shared" si="82"/>
        <v/>
      </c>
      <c r="D2663" s="5" t="str">
        <f>IF(PhieuBauCu!$B$2&gt;0,IF(LEN($B2663)=0,"",IF(AND($B2663&gt;0,VALUE(SUBSTITUTE($B2663,"1","0"))=$B2663),1,0)),"")</f>
        <v/>
      </c>
      <c r="E2663" s="5" t="str">
        <f>IF(PhieuBauCu!$B$2&gt;1,IF(LEN($B2663)=0,"",IF(AND($B2663&gt;0,VALUE(SUBSTITUTE($B2663,"2","0"))=$B2663),1,0)),"")</f>
        <v/>
      </c>
      <c r="F2663" s="5" t="str">
        <f>IF(PhieuBauCu!$B$2&gt;2,IF(LEN($B2663)=0,"",IF(AND($B2663&gt;0,VALUE(SUBSTITUTE($B2663,"3","0"))=$B2663),1,0)),"")</f>
        <v/>
      </c>
      <c r="G2663" s="5" t="str">
        <f>IF(PhieuBauCu!$B$2&gt;3,IF(LEN($B2663)=0,"",IF(AND($B2663&gt;0,VALUE(SUBSTITUTE($B2663,"4","0"))=$B2663),1,0)),"")</f>
        <v/>
      </c>
      <c r="H2663" s="5" t="str">
        <f>IF(PhieuBauCu!$B$2&gt;4,IF(LEN($B2663)=0,"",IF(AND($B2663&gt;0,VALUE(SUBSTITUTE($B2663,"5","0"))=$B2663),1,0)),"")</f>
        <v/>
      </c>
      <c r="I2663" s="5" t="str">
        <f>IF(PhieuBauCu!$B$2&gt;5,IF(LEN($B2663)=0,"",IF(AND($B2663&gt;0,VALUE(SUBSTITUTE($B2663,"6","0"))=$B2663),1,0)),"")</f>
        <v/>
      </c>
      <c r="J2663" s="5" t="str">
        <f>IF(PhieuBauCu!$B$2&gt;6,IF(LEN($B2663)=0,"",IF(AND($B2663&gt;0,VALUE(SUBSTITUTE($B2663,"7","0"))=$B2663),1,0)),"")</f>
        <v/>
      </c>
      <c r="K2663" s="5" t="str">
        <f>IF(PhieuBauCu!$B$2&gt;7,IF(LEN($B2663)=0,"",IF(AND($B2663&gt;0,VALUE(SUBSTITUTE($B2663,"8","0"))=$B2663),1,0)),"")</f>
        <v/>
      </c>
      <c r="L2663" s="5" t="str">
        <f>IF(PhieuBauCu!$B$2&gt;8,IF(LEN($B2663)=0,"",IF(AND($B2663&gt;0,VALUE(SUBSTITUTE($B2663,"9","0"))=$B2663),1,0)),"")</f>
        <v/>
      </c>
      <c r="M2663" s="9">
        <f t="shared" si="83"/>
        <v>0</v>
      </c>
      <c r="N2663" s="36">
        <f>IF(AND(M2663&lt;=PhieuBauCu!$B$13,M2663&gt;=1),1,0)</f>
        <v>0</v>
      </c>
    </row>
    <row r="2664" spans="1:14" ht="28.5" customHeight="1">
      <c r="A2664" s="2">
        <v>2659</v>
      </c>
      <c r="B2664" s="3"/>
      <c r="C2664" s="48" t="str">
        <f t="shared" si="82"/>
        <v/>
      </c>
      <c r="D2664" s="5" t="str">
        <f>IF(PhieuBauCu!$B$2&gt;0,IF(LEN($B2664)=0,"",IF(AND($B2664&gt;0,VALUE(SUBSTITUTE($B2664,"1","0"))=$B2664),1,0)),"")</f>
        <v/>
      </c>
      <c r="E2664" s="5" t="str">
        <f>IF(PhieuBauCu!$B$2&gt;1,IF(LEN($B2664)=0,"",IF(AND($B2664&gt;0,VALUE(SUBSTITUTE($B2664,"2","0"))=$B2664),1,0)),"")</f>
        <v/>
      </c>
      <c r="F2664" s="5" t="str">
        <f>IF(PhieuBauCu!$B$2&gt;2,IF(LEN($B2664)=0,"",IF(AND($B2664&gt;0,VALUE(SUBSTITUTE($B2664,"3","0"))=$B2664),1,0)),"")</f>
        <v/>
      </c>
      <c r="G2664" s="5" t="str">
        <f>IF(PhieuBauCu!$B$2&gt;3,IF(LEN($B2664)=0,"",IF(AND($B2664&gt;0,VALUE(SUBSTITUTE($B2664,"4","0"))=$B2664),1,0)),"")</f>
        <v/>
      </c>
      <c r="H2664" s="5" t="str">
        <f>IF(PhieuBauCu!$B$2&gt;4,IF(LEN($B2664)=0,"",IF(AND($B2664&gt;0,VALUE(SUBSTITUTE($B2664,"5","0"))=$B2664),1,0)),"")</f>
        <v/>
      </c>
      <c r="I2664" s="5" t="str">
        <f>IF(PhieuBauCu!$B$2&gt;5,IF(LEN($B2664)=0,"",IF(AND($B2664&gt;0,VALUE(SUBSTITUTE($B2664,"6","0"))=$B2664),1,0)),"")</f>
        <v/>
      </c>
      <c r="J2664" s="5" t="str">
        <f>IF(PhieuBauCu!$B$2&gt;6,IF(LEN($B2664)=0,"",IF(AND($B2664&gt;0,VALUE(SUBSTITUTE($B2664,"7","0"))=$B2664),1,0)),"")</f>
        <v/>
      </c>
      <c r="K2664" s="5" t="str">
        <f>IF(PhieuBauCu!$B$2&gt;7,IF(LEN($B2664)=0,"",IF(AND($B2664&gt;0,VALUE(SUBSTITUTE($B2664,"8","0"))=$B2664),1,0)),"")</f>
        <v/>
      </c>
      <c r="L2664" s="5" t="str">
        <f>IF(PhieuBauCu!$B$2&gt;8,IF(LEN($B2664)=0,"",IF(AND($B2664&gt;0,VALUE(SUBSTITUTE($B2664,"9","0"))=$B2664),1,0)),"")</f>
        <v/>
      </c>
      <c r="M2664" s="9">
        <f t="shared" si="83"/>
        <v>0</v>
      </c>
      <c r="N2664" s="36">
        <f>IF(AND(M2664&lt;=PhieuBauCu!$B$13,M2664&gt;=1),1,0)</f>
        <v>0</v>
      </c>
    </row>
    <row r="2665" spans="1:14" ht="28.5" customHeight="1">
      <c r="A2665" s="2">
        <v>2660</v>
      </c>
      <c r="B2665" s="3"/>
      <c r="C2665" s="48" t="str">
        <f t="shared" si="82"/>
        <v/>
      </c>
      <c r="D2665" s="5" t="str">
        <f>IF(PhieuBauCu!$B$2&gt;0,IF(LEN($B2665)=0,"",IF(AND($B2665&gt;0,VALUE(SUBSTITUTE($B2665,"1","0"))=$B2665),1,0)),"")</f>
        <v/>
      </c>
      <c r="E2665" s="5" t="str">
        <f>IF(PhieuBauCu!$B$2&gt;1,IF(LEN($B2665)=0,"",IF(AND($B2665&gt;0,VALUE(SUBSTITUTE($B2665,"2","0"))=$B2665),1,0)),"")</f>
        <v/>
      </c>
      <c r="F2665" s="5" t="str">
        <f>IF(PhieuBauCu!$B$2&gt;2,IF(LEN($B2665)=0,"",IF(AND($B2665&gt;0,VALUE(SUBSTITUTE($B2665,"3","0"))=$B2665),1,0)),"")</f>
        <v/>
      </c>
      <c r="G2665" s="5" t="str">
        <f>IF(PhieuBauCu!$B$2&gt;3,IF(LEN($B2665)=0,"",IF(AND($B2665&gt;0,VALUE(SUBSTITUTE($B2665,"4","0"))=$B2665),1,0)),"")</f>
        <v/>
      </c>
      <c r="H2665" s="5" t="str">
        <f>IF(PhieuBauCu!$B$2&gt;4,IF(LEN($B2665)=0,"",IF(AND($B2665&gt;0,VALUE(SUBSTITUTE($B2665,"5","0"))=$B2665),1,0)),"")</f>
        <v/>
      </c>
      <c r="I2665" s="5" t="str">
        <f>IF(PhieuBauCu!$B$2&gt;5,IF(LEN($B2665)=0,"",IF(AND($B2665&gt;0,VALUE(SUBSTITUTE($B2665,"6","0"))=$B2665),1,0)),"")</f>
        <v/>
      </c>
      <c r="J2665" s="5" t="str">
        <f>IF(PhieuBauCu!$B$2&gt;6,IF(LEN($B2665)=0,"",IF(AND($B2665&gt;0,VALUE(SUBSTITUTE($B2665,"7","0"))=$B2665),1,0)),"")</f>
        <v/>
      </c>
      <c r="K2665" s="5" t="str">
        <f>IF(PhieuBauCu!$B$2&gt;7,IF(LEN($B2665)=0,"",IF(AND($B2665&gt;0,VALUE(SUBSTITUTE($B2665,"8","0"))=$B2665),1,0)),"")</f>
        <v/>
      </c>
      <c r="L2665" s="5" t="str">
        <f>IF(PhieuBauCu!$B$2&gt;8,IF(LEN($B2665)=0,"",IF(AND($B2665&gt;0,VALUE(SUBSTITUTE($B2665,"9","0"))=$B2665),1,0)),"")</f>
        <v/>
      </c>
      <c r="M2665" s="9">
        <f t="shared" si="83"/>
        <v>0</v>
      </c>
      <c r="N2665" s="36">
        <f>IF(AND(M2665&lt;=PhieuBauCu!$B$13,M2665&gt;=1),1,0)</f>
        <v>0</v>
      </c>
    </row>
    <row r="2666" spans="1:14" ht="28.5" customHeight="1">
      <c r="A2666" s="2">
        <v>2661</v>
      </c>
      <c r="B2666" s="3"/>
      <c r="C2666" s="48" t="str">
        <f t="shared" si="82"/>
        <v/>
      </c>
      <c r="D2666" s="5" t="str">
        <f>IF(PhieuBauCu!$B$2&gt;0,IF(LEN($B2666)=0,"",IF(AND($B2666&gt;0,VALUE(SUBSTITUTE($B2666,"1","0"))=$B2666),1,0)),"")</f>
        <v/>
      </c>
      <c r="E2666" s="5" t="str">
        <f>IF(PhieuBauCu!$B$2&gt;1,IF(LEN($B2666)=0,"",IF(AND($B2666&gt;0,VALUE(SUBSTITUTE($B2666,"2","0"))=$B2666),1,0)),"")</f>
        <v/>
      </c>
      <c r="F2666" s="5" t="str">
        <f>IF(PhieuBauCu!$B$2&gt;2,IF(LEN($B2666)=0,"",IF(AND($B2666&gt;0,VALUE(SUBSTITUTE($B2666,"3","0"))=$B2666),1,0)),"")</f>
        <v/>
      </c>
      <c r="G2666" s="5" t="str">
        <f>IF(PhieuBauCu!$B$2&gt;3,IF(LEN($B2666)=0,"",IF(AND($B2666&gt;0,VALUE(SUBSTITUTE($B2666,"4","0"))=$B2666),1,0)),"")</f>
        <v/>
      </c>
      <c r="H2666" s="5" t="str">
        <f>IF(PhieuBauCu!$B$2&gt;4,IF(LEN($B2666)=0,"",IF(AND($B2666&gt;0,VALUE(SUBSTITUTE($B2666,"5","0"))=$B2666),1,0)),"")</f>
        <v/>
      </c>
      <c r="I2666" s="5" t="str">
        <f>IF(PhieuBauCu!$B$2&gt;5,IF(LEN($B2666)=0,"",IF(AND($B2666&gt;0,VALUE(SUBSTITUTE($B2666,"6","0"))=$B2666),1,0)),"")</f>
        <v/>
      </c>
      <c r="J2666" s="5" t="str">
        <f>IF(PhieuBauCu!$B$2&gt;6,IF(LEN($B2666)=0,"",IF(AND($B2666&gt;0,VALUE(SUBSTITUTE($B2666,"7","0"))=$B2666),1,0)),"")</f>
        <v/>
      </c>
      <c r="K2666" s="5" t="str">
        <f>IF(PhieuBauCu!$B$2&gt;7,IF(LEN($B2666)=0,"",IF(AND($B2666&gt;0,VALUE(SUBSTITUTE($B2666,"8","0"))=$B2666),1,0)),"")</f>
        <v/>
      </c>
      <c r="L2666" s="5" t="str">
        <f>IF(PhieuBauCu!$B$2&gt;8,IF(LEN($B2666)=0,"",IF(AND($B2666&gt;0,VALUE(SUBSTITUTE($B2666,"9","0"))=$B2666),1,0)),"")</f>
        <v/>
      </c>
      <c r="M2666" s="9">
        <f t="shared" si="83"/>
        <v>0</v>
      </c>
      <c r="N2666" s="36">
        <f>IF(AND(M2666&lt;=PhieuBauCu!$B$13,M2666&gt;=1),1,0)</f>
        <v>0</v>
      </c>
    </row>
    <row r="2667" spans="1:14" ht="28.5" customHeight="1">
      <c r="A2667" s="2">
        <v>2662</v>
      </c>
      <c r="B2667" s="3"/>
      <c r="C2667" s="48" t="str">
        <f t="shared" si="82"/>
        <v/>
      </c>
      <c r="D2667" s="5" t="str">
        <f>IF(PhieuBauCu!$B$2&gt;0,IF(LEN($B2667)=0,"",IF(AND($B2667&gt;0,VALUE(SUBSTITUTE($B2667,"1","0"))=$B2667),1,0)),"")</f>
        <v/>
      </c>
      <c r="E2667" s="5" t="str">
        <f>IF(PhieuBauCu!$B$2&gt;1,IF(LEN($B2667)=0,"",IF(AND($B2667&gt;0,VALUE(SUBSTITUTE($B2667,"2","0"))=$B2667),1,0)),"")</f>
        <v/>
      </c>
      <c r="F2667" s="5" t="str">
        <f>IF(PhieuBauCu!$B$2&gt;2,IF(LEN($B2667)=0,"",IF(AND($B2667&gt;0,VALUE(SUBSTITUTE($B2667,"3","0"))=$B2667),1,0)),"")</f>
        <v/>
      </c>
      <c r="G2667" s="5" t="str">
        <f>IF(PhieuBauCu!$B$2&gt;3,IF(LEN($B2667)=0,"",IF(AND($B2667&gt;0,VALUE(SUBSTITUTE($B2667,"4","0"))=$B2667),1,0)),"")</f>
        <v/>
      </c>
      <c r="H2667" s="5" t="str">
        <f>IF(PhieuBauCu!$B$2&gt;4,IF(LEN($B2667)=0,"",IF(AND($B2667&gt;0,VALUE(SUBSTITUTE($B2667,"5","0"))=$B2667),1,0)),"")</f>
        <v/>
      </c>
      <c r="I2667" s="5" t="str">
        <f>IF(PhieuBauCu!$B$2&gt;5,IF(LEN($B2667)=0,"",IF(AND($B2667&gt;0,VALUE(SUBSTITUTE($B2667,"6","0"))=$B2667),1,0)),"")</f>
        <v/>
      </c>
      <c r="J2667" s="5" t="str">
        <f>IF(PhieuBauCu!$B$2&gt;6,IF(LEN($B2667)=0,"",IF(AND($B2667&gt;0,VALUE(SUBSTITUTE($B2667,"7","0"))=$B2667),1,0)),"")</f>
        <v/>
      </c>
      <c r="K2667" s="5" t="str">
        <f>IF(PhieuBauCu!$B$2&gt;7,IF(LEN($B2667)=0,"",IF(AND($B2667&gt;0,VALUE(SUBSTITUTE($B2667,"8","0"))=$B2667),1,0)),"")</f>
        <v/>
      </c>
      <c r="L2667" s="5" t="str">
        <f>IF(PhieuBauCu!$B$2&gt;8,IF(LEN($B2667)=0,"",IF(AND($B2667&gt;0,VALUE(SUBSTITUTE($B2667,"9","0"))=$B2667),1,0)),"")</f>
        <v/>
      </c>
      <c r="M2667" s="9">
        <f t="shared" si="83"/>
        <v>0</v>
      </c>
      <c r="N2667" s="36">
        <f>IF(AND(M2667&lt;=PhieuBauCu!$B$13,M2667&gt;=1),1,0)</f>
        <v>0</v>
      </c>
    </row>
    <row r="2668" spans="1:14" ht="28.5" customHeight="1">
      <c r="A2668" s="2">
        <v>2663</v>
      </c>
      <c r="B2668" s="3"/>
      <c r="C2668" s="48" t="str">
        <f t="shared" si="82"/>
        <v/>
      </c>
      <c r="D2668" s="5" t="str">
        <f>IF(PhieuBauCu!$B$2&gt;0,IF(LEN($B2668)=0,"",IF(AND($B2668&gt;0,VALUE(SUBSTITUTE($B2668,"1","0"))=$B2668),1,0)),"")</f>
        <v/>
      </c>
      <c r="E2668" s="5" t="str">
        <f>IF(PhieuBauCu!$B$2&gt;1,IF(LEN($B2668)=0,"",IF(AND($B2668&gt;0,VALUE(SUBSTITUTE($B2668,"2","0"))=$B2668),1,0)),"")</f>
        <v/>
      </c>
      <c r="F2668" s="5" t="str">
        <f>IF(PhieuBauCu!$B$2&gt;2,IF(LEN($B2668)=0,"",IF(AND($B2668&gt;0,VALUE(SUBSTITUTE($B2668,"3","0"))=$B2668),1,0)),"")</f>
        <v/>
      </c>
      <c r="G2668" s="5" t="str">
        <f>IF(PhieuBauCu!$B$2&gt;3,IF(LEN($B2668)=0,"",IF(AND($B2668&gt;0,VALUE(SUBSTITUTE($B2668,"4","0"))=$B2668),1,0)),"")</f>
        <v/>
      </c>
      <c r="H2668" s="5" t="str">
        <f>IF(PhieuBauCu!$B$2&gt;4,IF(LEN($B2668)=0,"",IF(AND($B2668&gt;0,VALUE(SUBSTITUTE($B2668,"5","0"))=$B2668),1,0)),"")</f>
        <v/>
      </c>
      <c r="I2668" s="5" t="str">
        <f>IF(PhieuBauCu!$B$2&gt;5,IF(LEN($B2668)=0,"",IF(AND($B2668&gt;0,VALUE(SUBSTITUTE($B2668,"6","0"))=$B2668),1,0)),"")</f>
        <v/>
      </c>
      <c r="J2668" s="5" t="str">
        <f>IF(PhieuBauCu!$B$2&gt;6,IF(LEN($B2668)=0,"",IF(AND($B2668&gt;0,VALUE(SUBSTITUTE($B2668,"7","0"))=$B2668),1,0)),"")</f>
        <v/>
      </c>
      <c r="K2668" s="5" t="str">
        <f>IF(PhieuBauCu!$B$2&gt;7,IF(LEN($B2668)=0,"",IF(AND($B2668&gt;0,VALUE(SUBSTITUTE($B2668,"8","0"))=$B2668),1,0)),"")</f>
        <v/>
      </c>
      <c r="L2668" s="5" t="str">
        <f>IF(PhieuBauCu!$B$2&gt;8,IF(LEN($B2668)=0,"",IF(AND($B2668&gt;0,VALUE(SUBSTITUTE($B2668,"9","0"))=$B2668),1,0)),"")</f>
        <v/>
      </c>
      <c r="M2668" s="9">
        <f t="shared" si="83"/>
        <v>0</v>
      </c>
      <c r="N2668" s="36">
        <f>IF(AND(M2668&lt;=PhieuBauCu!$B$13,M2668&gt;=1),1,0)</f>
        <v>0</v>
      </c>
    </row>
    <row r="2669" spans="1:14" ht="28.5" customHeight="1">
      <c r="A2669" s="2">
        <v>2664</v>
      </c>
      <c r="B2669" s="3"/>
      <c r="C2669" s="48" t="str">
        <f t="shared" si="82"/>
        <v/>
      </c>
      <c r="D2669" s="5" t="str">
        <f>IF(PhieuBauCu!$B$2&gt;0,IF(LEN($B2669)=0,"",IF(AND($B2669&gt;0,VALUE(SUBSTITUTE($B2669,"1","0"))=$B2669),1,0)),"")</f>
        <v/>
      </c>
      <c r="E2669" s="5" t="str">
        <f>IF(PhieuBauCu!$B$2&gt;1,IF(LEN($B2669)=0,"",IF(AND($B2669&gt;0,VALUE(SUBSTITUTE($B2669,"2","0"))=$B2669),1,0)),"")</f>
        <v/>
      </c>
      <c r="F2669" s="5" t="str">
        <f>IF(PhieuBauCu!$B$2&gt;2,IF(LEN($B2669)=0,"",IF(AND($B2669&gt;0,VALUE(SUBSTITUTE($B2669,"3","0"))=$B2669),1,0)),"")</f>
        <v/>
      </c>
      <c r="G2669" s="5" t="str">
        <f>IF(PhieuBauCu!$B$2&gt;3,IF(LEN($B2669)=0,"",IF(AND($B2669&gt;0,VALUE(SUBSTITUTE($B2669,"4","0"))=$B2669),1,0)),"")</f>
        <v/>
      </c>
      <c r="H2669" s="5" t="str">
        <f>IF(PhieuBauCu!$B$2&gt;4,IF(LEN($B2669)=0,"",IF(AND($B2669&gt;0,VALUE(SUBSTITUTE($B2669,"5","0"))=$B2669),1,0)),"")</f>
        <v/>
      </c>
      <c r="I2669" s="5" t="str">
        <f>IF(PhieuBauCu!$B$2&gt;5,IF(LEN($B2669)=0,"",IF(AND($B2669&gt;0,VALUE(SUBSTITUTE($B2669,"6","0"))=$B2669),1,0)),"")</f>
        <v/>
      </c>
      <c r="J2669" s="5" t="str">
        <f>IF(PhieuBauCu!$B$2&gt;6,IF(LEN($B2669)=0,"",IF(AND($B2669&gt;0,VALUE(SUBSTITUTE($B2669,"7","0"))=$B2669),1,0)),"")</f>
        <v/>
      </c>
      <c r="K2669" s="5" t="str">
        <f>IF(PhieuBauCu!$B$2&gt;7,IF(LEN($B2669)=0,"",IF(AND($B2669&gt;0,VALUE(SUBSTITUTE($B2669,"8","0"))=$B2669),1,0)),"")</f>
        <v/>
      </c>
      <c r="L2669" s="5" t="str">
        <f>IF(PhieuBauCu!$B$2&gt;8,IF(LEN($B2669)=0,"",IF(AND($B2669&gt;0,VALUE(SUBSTITUTE($B2669,"9","0"))=$B2669),1,0)),"")</f>
        <v/>
      </c>
      <c r="M2669" s="9">
        <f t="shared" si="83"/>
        <v>0</v>
      </c>
      <c r="N2669" s="36">
        <f>IF(AND(M2669&lt;=PhieuBauCu!$B$13,M2669&gt;=1),1,0)</f>
        <v>0</v>
      </c>
    </row>
    <row r="2670" spans="1:14" ht="28.5" customHeight="1">
      <c r="A2670" s="2">
        <v>2665</v>
      </c>
      <c r="B2670" s="3"/>
      <c r="C2670" s="48" t="str">
        <f t="shared" si="82"/>
        <v/>
      </c>
      <c r="D2670" s="5" t="str">
        <f>IF(PhieuBauCu!$B$2&gt;0,IF(LEN($B2670)=0,"",IF(AND($B2670&gt;0,VALUE(SUBSTITUTE($B2670,"1","0"))=$B2670),1,0)),"")</f>
        <v/>
      </c>
      <c r="E2670" s="5" t="str">
        <f>IF(PhieuBauCu!$B$2&gt;1,IF(LEN($B2670)=0,"",IF(AND($B2670&gt;0,VALUE(SUBSTITUTE($B2670,"2","0"))=$B2670),1,0)),"")</f>
        <v/>
      </c>
      <c r="F2670" s="5" t="str">
        <f>IF(PhieuBauCu!$B$2&gt;2,IF(LEN($B2670)=0,"",IF(AND($B2670&gt;0,VALUE(SUBSTITUTE($B2670,"3","0"))=$B2670),1,0)),"")</f>
        <v/>
      </c>
      <c r="G2670" s="5" t="str">
        <f>IF(PhieuBauCu!$B$2&gt;3,IF(LEN($B2670)=0,"",IF(AND($B2670&gt;0,VALUE(SUBSTITUTE($B2670,"4","0"))=$B2670),1,0)),"")</f>
        <v/>
      </c>
      <c r="H2670" s="5" t="str">
        <f>IF(PhieuBauCu!$B$2&gt;4,IF(LEN($B2670)=0,"",IF(AND($B2670&gt;0,VALUE(SUBSTITUTE($B2670,"5","0"))=$B2670),1,0)),"")</f>
        <v/>
      </c>
      <c r="I2670" s="5" t="str">
        <f>IF(PhieuBauCu!$B$2&gt;5,IF(LEN($B2670)=0,"",IF(AND($B2670&gt;0,VALUE(SUBSTITUTE($B2670,"6","0"))=$B2670),1,0)),"")</f>
        <v/>
      </c>
      <c r="J2670" s="5" t="str">
        <f>IF(PhieuBauCu!$B$2&gt;6,IF(LEN($B2670)=0,"",IF(AND($B2670&gt;0,VALUE(SUBSTITUTE($B2670,"7","0"))=$B2670),1,0)),"")</f>
        <v/>
      </c>
      <c r="K2670" s="5" t="str">
        <f>IF(PhieuBauCu!$B$2&gt;7,IF(LEN($B2670)=0,"",IF(AND($B2670&gt;0,VALUE(SUBSTITUTE($B2670,"8","0"))=$B2670),1,0)),"")</f>
        <v/>
      </c>
      <c r="L2670" s="5" t="str">
        <f>IF(PhieuBauCu!$B$2&gt;8,IF(LEN($B2670)=0,"",IF(AND($B2670&gt;0,VALUE(SUBSTITUTE($B2670,"9","0"))=$B2670),1,0)),"")</f>
        <v/>
      </c>
      <c r="M2670" s="9">
        <f t="shared" si="83"/>
        <v>0</v>
      </c>
      <c r="N2670" s="36">
        <f>IF(AND(M2670&lt;=PhieuBauCu!$B$13,M2670&gt;=1),1,0)</f>
        <v>0</v>
      </c>
    </row>
    <row r="2671" spans="1:14" ht="28.5" customHeight="1">
      <c r="A2671" s="2">
        <v>2666</v>
      </c>
      <c r="B2671" s="3"/>
      <c r="C2671" s="48" t="str">
        <f t="shared" si="82"/>
        <v/>
      </c>
      <c r="D2671" s="5" t="str">
        <f>IF(PhieuBauCu!$B$2&gt;0,IF(LEN($B2671)=0,"",IF(AND($B2671&gt;0,VALUE(SUBSTITUTE($B2671,"1","0"))=$B2671),1,0)),"")</f>
        <v/>
      </c>
      <c r="E2671" s="5" t="str">
        <f>IF(PhieuBauCu!$B$2&gt;1,IF(LEN($B2671)=0,"",IF(AND($B2671&gt;0,VALUE(SUBSTITUTE($B2671,"2","0"))=$B2671),1,0)),"")</f>
        <v/>
      </c>
      <c r="F2671" s="5" t="str">
        <f>IF(PhieuBauCu!$B$2&gt;2,IF(LEN($B2671)=0,"",IF(AND($B2671&gt;0,VALUE(SUBSTITUTE($B2671,"3","0"))=$B2671),1,0)),"")</f>
        <v/>
      </c>
      <c r="G2671" s="5" t="str">
        <f>IF(PhieuBauCu!$B$2&gt;3,IF(LEN($B2671)=0,"",IF(AND($B2671&gt;0,VALUE(SUBSTITUTE($B2671,"4","0"))=$B2671),1,0)),"")</f>
        <v/>
      </c>
      <c r="H2671" s="5" t="str">
        <f>IF(PhieuBauCu!$B$2&gt;4,IF(LEN($B2671)=0,"",IF(AND($B2671&gt;0,VALUE(SUBSTITUTE($B2671,"5","0"))=$B2671),1,0)),"")</f>
        <v/>
      </c>
      <c r="I2671" s="5" t="str">
        <f>IF(PhieuBauCu!$B$2&gt;5,IF(LEN($B2671)=0,"",IF(AND($B2671&gt;0,VALUE(SUBSTITUTE($B2671,"6","0"))=$B2671),1,0)),"")</f>
        <v/>
      </c>
      <c r="J2671" s="5" t="str">
        <f>IF(PhieuBauCu!$B$2&gt;6,IF(LEN($B2671)=0,"",IF(AND($B2671&gt;0,VALUE(SUBSTITUTE($B2671,"7","0"))=$B2671),1,0)),"")</f>
        <v/>
      </c>
      <c r="K2671" s="5" t="str">
        <f>IF(PhieuBauCu!$B$2&gt;7,IF(LEN($B2671)=0,"",IF(AND($B2671&gt;0,VALUE(SUBSTITUTE($B2671,"8","0"))=$B2671),1,0)),"")</f>
        <v/>
      </c>
      <c r="L2671" s="5" t="str">
        <f>IF(PhieuBauCu!$B$2&gt;8,IF(LEN($B2671)=0,"",IF(AND($B2671&gt;0,VALUE(SUBSTITUTE($B2671,"9","0"))=$B2671),1,0)),"")</f>
        <v/>
      </c>
      <c r="M2671" s="9">
        <f t="shared" si="83"/>
        <v>0</v>
      </c>
      <c r="N2671" s="36">
        <f>IF(AND(M2671&lt;=PhieuBauCu!$B$13,M2671&gt;=1),1,0)</f>
        <v>0</v>
      </c>
    </row>
    <row r="2672" spans="1:14" ht="28.5" customHeight="1">
      <c r="A2672" s="2">
        <v>2667</v>
      </c>
      <c r="B2672" s="3"/>
      <c r="C2672" s="48" t="str">
        <f t="shared" si="82"/>
        <v/>
      </c>
      <c r="D2672" s="5" t="str">
        <f>IF(PhieuBauCu!$B$2&gt;0,IF(LEN($B2672)=0,"",IF(AND($B2672&gt;0,VALUE(SUBSTITUTE($B2672,"1","0"))=$B2672),1,0)),"")</f>
        <v/>
      </c>
      <c r="E2672" s="5" t="str">
        <f>IF(PhieuBauCu!$B$2&gt;1,IF(LEN($B2672)=0,"",IF(AND($B2672&gt;0,VALUE(SUBSTITUTE($B2672,"2","0"))=$B2672),1,0)),"")</f>
        <v/>
      </c>
      <c r="F2672" s="5" t="str">
        <f>IF(PhieuBauCu!$B$2&gt;2,IF(LEN($B2672)=0,"",IF(AND($B2672&gt;0,VALUE(SUBSTITUTE($B2672,"3","0"))=$B2672),1,0)),"")</f>
        <v/>
      </c>
      <c r="G2672" s="5" t="str">
        <f>IF(PhieuBauCu!$B$2&gt;3,IF(LEN($B2672)=0,"",IF(AND($B2672&gt;0,VALUE(SUBSTITUTE($B2672,"4","0"))=$B2672),1,0)),"")</f>
        <v/>
      </c>
      <c r="H2672" s="5" t="str">
        <f>IF(PhieuBauCu!$B$2&gt;4,IF(LEN($B2672)=0,"",IF(AND($B2672&gt;0,VALUE(SUBSTITUTE($B2672,"5","0"))=$B2672),1,0)),"")</f>
        <v/>
      </c>
      <c r="I2672" s="5" t="str">
        <f>IF(PhieuBauCu!$B$2&gt;5,IF(LEN($B2672)=0,"",IF(AND($B2672&gt;0,VALUE(SUBSTITUTE($B2672,"6","0"))=$B2672),1,0)),"")</f>
        <v/>
      </c>
      <c r="J2672" s="5" t="str">
        <f>IF(PhieuBauCu!$B$2&gt;6,IF(LEN($B2672)=0,"",IF(AND($B2672&gt;0,VALUE(SUBSTITUTE($B2672,"7","0"))=$B2672),1,0)),"")</f>
        <v/>
      </c>
      <c r="K2672" s="5" t="str">
        <f>IF(PhieuBauCu!$B$2&gt;7,IF(LEN($B2672)=0,"",IF(AND($B2672&gt;0,VALUE(SUBSTITUTE($B2672,"8","0"))=$B2672),1,0)),"")</f>
        <v/>
      </c>
      <c r="L2672" s="5" t="str">
        <f>IF(PhieuBauCu!$B$2&gt;8,IF(LEN($B2672)=0,"",IF(AND($B2672&gt;0,VALUE(SUBSTITUTE($B2672,"9","0"))=$B2672),1,0)),"")</f>
        <v/>
      </c>
      <c r="M2672" s="9">
        <f t="shared" si="83"/>
        <v>0</v>
      </c>
      <c r="N2672" s="36">
        <f>IF(AND(M2672&lt;=PhieuBauCu!$B$13,M2672&gt;=1),1,0)</f>
        <v>0</v>
      </c>
    </row>
    <row r="2673" spans="1:14" ht="28.5" customHeight="1">
      <c r="A2673" s="2">
        <v>2668</v>
      </c>
      <c r="B2673" s="3"/>
      <c r="C2673" s="48" t="str">
        <f t="shared" si="82"/>
        <v/>
      </c>
      <c r="D2673" s="5" t="str">
        <f>IF(PhieuBauCu!$B$2&gt;0,IF(LEN($B2673)=0,"",IF(AND($B2673&gt;0,VALUE(SUBSTITUTE($B2673,"1","0"))=$B2673),1,0)),"")</f>
        <v/>
      </c>
      <c r="E2673" s="5" t="str">
        <f>IF(PhieuBauCu!$B$2&gt;1,IF(LEN($B2673)=0,"",IF(AND($B2673&gt;0,VALUE(SUBSTITUTE($B2673,"2","0"))=$B2673),1,0)),"")</f>
        <v/>
      </c>
      <c r="F2673" s="5" t="str">
        <f>IF(PhieuBauCu!$B$2&gt;2,IF(LEN($B2673)=0,"",IF(AND($B2673&gt;0,VALUE(SUBSTITUTE($B2673,"3","0"))=$B2673),1,0)),"")</f>
        <v/>
      </c>
      <c r="G2673" s="5" t="str">
        <f>IF(PhieuBauCu!$B$2&gt;3,IF(LEN($B2673)=0,"",IF(AND($B2673&gt;0,VALUE(SUBSTITUTE($B2673,"4","0"))=$B2673),1,0)),"")</f>
        <v/>
      </c>
      <c r="H2673" s="5" t="str">
        <f>IF(PhieuBauCu!$B$2&gt;4,IF(LEN($B2673)=0,"",IF(AND($B2673&gt;0,VALUE(SUBSTITUTE($B2673,"5","0"))=$B2673),1,0)),"")</f>
        <v/>
      </c>
      <c r="I2673" s="5" t="str">
        <f>IF(PhieuBauCu!$B$2&gt;5,IF(LEN($B2673)=0,"",IF(AND($B2673&gt;0,VALUE(SUBSTITUTE($B2673,"6","0"))=$B2673),1,0)),"")</f>
        <v/>
      </c>
      <c r="J2673" s="5" t="str">
        <f>IF(PhieuBauCu!$B$2&gt;6,IF(LEN($B2673)=0,"",IF(AND($B2673&gt;0,VALUE(SUBSTITUTE($B2673,"7","0"))=$B2673),1,0)),"")</f>
        <v/>
      </c>
      <c r="K2673" s="5" t="str">
        <f>IF(PhieuBauCu!$B$2&gt;7,IF(LEN($B2673)=0,"",IF(AND($B2673&gt;0,VALUE(SUBSTITUTE($B2673,"8","0"))=$B2673),1,0)),"")</f>
        <v/>
      </c>
      <c r="L2673" s="5" t="str">
        <f>IF(PhieuBauCu!$B$2&gt;8,IF(LEN($B2673)=0,"",IF(AND($B2673&gt;0,VALUE(SUBSTITUTE($B2673,"9","0"))=$B2673),1,0)),"")</f>
        <v/>
      </c>
      <c r="M2673" s="9">
        <f t="shared" si="83"/>
        <v>0</v>
      </c>
      <c r="N2673" s="36">
        <f>IF(AND(M2673&lt;=PhieuBauCu!$B$13,M2673&gt;=1),1,0)</f>
        <v>0</v>
      </c>
    </row>
    <row r="2674" spans="1:14" ht="28.5" customHeight="1">
      <c r="A2674" s="2">
        <v>2669</v>
      </c>
      <c r="B2674" s="3"/>
      <c r="C2674" s="48" t="str">
        <f t="shared" si="82"/>
        <v/>
      </c>
      <c r="D2674" s="5" t="str">
        <f>IF(PhieuBauCu!$B$2&gt;0,IF(LEN($B2674)=0,"",IF(AND($B2674&gt;0,VALUE(SUBSTITUTE($B2674,"1","0"))=$B2674),1,0)),"")</f>
        <v/>
      </c>
      <c r="E2674" s="5" t="str">
        <f>IF(PhieuBauCu!$B$2&gt;1,IF(LEN($B2674)=0,"",IF(AND($B2674&gt;0,VALUE(SUBSTITUTE($B2674,"2","0"))=$B2674),1,0)),"")</f>
        <v/>
      </c>
      <c r="F2674" s="5" t="str">
        <f>IF(PhieuBauCu!$B$2&gt;2,IF(LEN($B2674)=0,"",IF(AND($B2674&gt;0,VALUE(SUBSTITUTE($B2674,"3","0"))=$B2674),1,0)),"")</f>
        <v/>
      </c>
      <c r="G2674" s="5" t="str">
        <f>IF(PhieuBauCu!$B$2&gt;3,IF(LEN($B2674)=0,"",IF(AND($B2674&gt;0,VALUE(SUBSTITUTE($B2674,"4","0"))=$B2674),1,0)),"")</f>
        <v/>
      </c>
      <c r="H2674" s="5" t="str">
        <f>IF(PhieuBauCu!$B$2&gt;4,IF(LEN($B2674)=0,"",IF(AND($B2674&gt;0,VALUE(SUBSTITUTE($B2674,"5","0"))=$B2674),1,0)),"")</f>
        <v/>
      </c>
      <c r="I2674" s="5" t="str">
        <f>IF(PhieuBauCu!$B$2&gt;5,IF(LEN($B2674)=0,"",IF(AND($B2674&gt;0,VALUE(SUBSTITUTE($B2674,"6","0"))=$B2674),1,0)),"")</f>
        <v/>
      </c>
      <c r="J2674" s="5" t="str">
        <f>IF(PhieuBauCu!$B$2&gt;6,IF(LEN($B2674)=0,"",IF(AND($B2674&gt;0,VALUE(SUBSTITUTE($B2674,"7","0"))=$B2674),1,0)),"")</f>
        <v/>
      </c>
      <c r="K2674" s="5" t="str">
        <f>IF(PhieuBauCu!$B$2&gt;7,IF(LEN($B2674)=0,"",IF(AND($B2674&gt;0,VALUE(SUBSTITUTE($B2674,"8","0"))=$B2674),1,0)),"")</f>
        <v/>
      </c>
      <c r="L2674" s="5" t="str">
        <f>IF(PhieuBauCu!$B$2&gt;8,IF(LEN($B2674)=0,"",IF(AND($B2674&gt;0,VALUE(SUBSTITUTE($B2674,"9","0"))=$B2674),1,0)),"")</f>
        <v/>
      </c>
      <c r="M2674" s="9">
        <f t="shared" si="83"/>
        <v>0</v>
      </c>
      <c r="N2674" s="36">
        <f>IF(AND(M2674&lt;=PhieuBauCu!$B$13,M2674&gt;=1),1,0)</f>
        <v>0</v>
      </c>
    </row>
    <row r="2675" spans="1:14" ht="28.5" customHeight="1">
      <c r="A2675" s="2">
        <v>2670</v>
      </c>
      <c r="B2675" s="3"/>
      <c r="C2675" s="48" t="str">
        <f t="shared" si="82"/>
        <v/>
      </c>
      <c r="D2675" s="5" t="str">
        <f>IF(PhieuBauCu!$B$2&gt;0,IF(LEN($B2675)=0,"",IF(AND($B2675&gt;0,VALUE(SUBSTITUTE($B2675,"1","0"))=$B2675),1,0)),"")</f>
        <v/>
      </c>
      <c r="E2675" s="5" t="str">
        <f>IF(PhieuBauCu!$B$2&gt;1,IF(LEN($B2675)=0,"",IF(AND($B2675&gt;0,VALUE(SUBSTITUTE($B2675,"2","0"))=$B2675),1,0)),"")</f>
        <v/>
      </c>
      <c r="F2675" s="5" t="str">
        <f>IF(PhieuBauCu!$B$2&gt;2,IF(LEN($B2675)=0,"",IF(AND($B2675&gt;0,VALUE(SUBSTITUTE($B2675,"3","0"))=$B2675),1,0)),"")</f>
        <v/>
      </c>
      <c r="G2675" s="5" t="str">
        <f>IF(PhieuBauCu!$B$2&gt;3,IF(LEN($B2675)=0,"",IF(AND($B2675&gt;0,VALUE(SUBSTITUTE($B2675,"4","0"))=$B2675),1,0)),"")</f>
        <v/>
      </c>
      <c r="H2675" s="5" t="str">
        <f>IF(PhieuBauCu!$B$2&gt;4,IF(LEN($B2675)=0,"",IF(AND($B2675&gt;0,VALUE(SUBSTITUTE($B2675,"5","0"))=$B2675),1,0)),"")</f>
        <v/>
      </c>
      <c r="I2675" s="5" t="str">
        <f>IF(PhieuBauCu!$B$2&gt;5,IF(LEN($B2675)=0,"",IF(AND($B2675&gt;0,VALUE(SUBSTITUTE($B2675,"6","0"))=$B2675),1,0)),"")</f>
        <v/>
      </c>
      <c r="J2675" s="5" t="str">
        <f>IF(PhieuBauCu!$B$2&gt;6,IF(LEN($B2675)=0,"",IF(AND($B2675&gt;0,VALUE(SUBSTITUTE($B2675,"7","0"))=$B2675),1,0)),"")</f>
        <v/>
      </c>
      <c r="K2675" s="5" t="str">
        <f>IF(PhieuBauCu!$B$2&gt;7,IF(LEN($B2675)=0,"",IF(AND($B2675&gt;0,VALUE(SUBSTITUTE($B2675,"8","0"))=$B2675),1,0)),"")</f>
        <v/>
      </c>
      <c r="L2675" s="5" t="str">
        <f>IF(PhieuBauCu!$B$2&gt;8,IF(LEN($B2675)=0,"",IF(AND($B2675&gt;0,VALUE(SUBSTITUTE($B2675,"9","0"))=$B2675),1,0)),"")</f>
        <v/>
      </c>
      <c r="M2675" s="9">
        <f t="shared" si="83"/>
        <v>0</v>
      </c>
      <c r="N2675" s="36">
        <f>IF(AND(M2675&lt;=PhieuBauCu!$B$13,M2675&gt;=1),1,0)</f>
        <v>0</v>
      </c>
    </row>
    <row r="2676" spans="1:14" ht="28.5" customHeight="1">
      <c r="A2676" s="2">
        <v>2671</v>
      </c>
      <c r="B2676" s="3"/>
      <c r="C2676" s="48" t="str">
        <f t="shared" si="82"/>
        <v/>
      </c>
      <c r="D2676" s="5" t="str">
        <f>IF(PhieuBauCu!$B$2&gt;0,IF(LEN($B2676)=0,"",IF(AND($B2676&gt;0,VALUE(SUBSTITUTE($B2676,"1","0"))=$B2676),1,0)),"")</f>
        <v/>
      </c>
      <c r="E2676" s="5" t="str">
        <f>IF(PhieuBauCu!$B$2&gt;1,IF(LEN($B2676)=0,"",IF(AND($B2676&gt;0,VALUE(SUBSTITUTE($B2676,"2","0"))=$B2676),1,0)),"")</f>
        <v/>
      </c>
      <c r="F2676" s="5" t="str">
        <f>IF(PhieuBauCu!$B$2&gt;2,IF(LEN($B2676)=0,"",IF(AND($B2676&gt;0,VALUE(SUBSTITUTE($B2676,"3","0"))=$B2676),1,0)),"")</f>
        <v/>
      </c>
      <c r="G2676" s="5" t="str">
        <f>IF(PhieuBauCu!$B$2&gt;3,IF(LEN($B2676)=0,"",IF(AND($B2676&gt;0,VALUE(SUBSTITUTE($B2676,"4","0"))=$B2676),1,0)),"")</f>
        <v/>
      </c>
      <c r="H2676" s="5" t="str">
        <f>IF(PhieuBauCu!$B$2&gt;4,IF(LEN($B2676)=0,"",IF(AND($B2676&gt;0,VALUE(SUBSTITUTE($B2676,"5","0"))=$B2676),1,0)),"")</f>
        <v/>
      </c>
      <c r="I2676" s="5" t="str">
        <f>IF(PhieuBauCu!$B$2&gt;5,IF(LEN($B2676)=0,"",IF(AND($B2676&gt;0,VALUE(SUBSTITUTE($B2676,"6","0"))=$B2676),1,0)),"")</f>
        <v/>
      </c>
      <c r="J2676" s="5" t="str">
        <f>IF(PhieuBauCu!$B$2&gt;6,IF(LEN($B2676)=0,"",IF(AND($B2676&gt;0,VALUE(SUBSTITUTE($B2676,"7","0"))=$B2676),1,0)),"")</f>
        <v/>
      </c>
      <c r="K2676" s="5" t="str">
        <f>IF(PhieuBauCu!$B$2&gt;7,IF(LEN($B2676)=0,"",IF(AND($B2676&gt;0,VALUE(SUBSTITUTE($B2676,"8","0"))=$B2676),1,0)),"")</f>
        <v/>
      </c>
      <c r="L2676" s="5" t="str">
        <f>IF(PhieuBauCu!$B$2&gt;8,IF(LEN($B2676)=0,"",IF(AND($B2676&gt;0,VALUE(SUBSTITUTE($B2676,"9","0"))=$B2676),1,0)),"")</f>
        <v/>
      </c>
      <c r="M2676" s="9">
        <f t="shared" si="83"/>
        <v>0</v>
      </c>
      <c r="N2676" s="36">
        <f>IF(AND(M2676&lt;=PhieuBauCu!$B$13,M2676&gt;=1),1,0)</f>
        <v>0</v>
      </c>
    </row>
    <row r="2677" spans="1:14" ht="28.5" customHeight="1">
      <c r="A2677" s="2">
        <v>2672</v>
      </c>
      <c r="B2677" s="3"/>
      <c r="C2677" s="48" t="str">
        <f t="shared" si="82"/>
        <v/>
      </c>
      <c r="D2677" s="5" t="str">
        <f>IF(PhieuBauCu!$B$2&gt;0,IF(LEN($B2677)=0,"",IF(AND($B2677&gt;0,VALUE(SUBSTITUTE($B2677,"1","0"))=$B2677),1,0)),"")</f>
        <v/>
      </c>
      <c r="E2677" s="5" t="str">
        <f>IF(PhieuBauCu!$B$2&gt;1,IF(LEN($B2677)=0,"",IF(AND($B2677&gt;0,VALUE(SUBSTITUTE($B2677,"2","0"))=$B2677),1,0)),"")</f>
        <v/>
      </c>
      <c r="F2677" s="5" t="str">
        <f>IF(PhieuBauCu!$B$2&gt;2,IF(LEN($B2677)=0,"",IF(AND($B2677&gt;0,VALUE(SUBSTITUTE($B2677,"3","0"))=$B2677),1,0)),"")</f>
        <v/>
      </c>
      <c r="G2677" s="5" t="str">
        <f>IF(PhieuBauCu!$B$2&gt;3,IF(LEN($B2677)=0,"",IF(AND($B2677&gt;0,VALUE(SUBSTITUTE($B2677,"4","0"))=$B2677),1,0)),"")</f>
        <v/>
      </c>
      <c r="H2677" s="5" t="str">
        <f>IF(PhieuBauCu!$B$2&gt;4,IF(LEN($B2677)=0,"",IF(AND($B2677&gt;0,VALUE(SUBSTITUTE($B2677,"5","0"))=$B2677),1,0)),"")</f>
        <v/>
      </c>
      <c r="I2677" s="5" t="str">
        <f>IF(PhieuBauCu!$B$2&gt;5,IF(LEN($B2677)=0,"",IF(AND($B2677&gt;0,VALUE(SUBSTITUTE($B2677,"6","0"))=$B2677),1,0)),"")</f>
        <v/>
      </c>
      <c r="J2677" s="5" t="str">
        <f>IF(PhieuBauCu!$B$2&gt;6,IF(LEN($B2677)=0,"",IF(AND($B2677&gt;0,VALUE(SUBSTITUTE($B2677,"7","0"))=$B2677),1,0)),"")</f>
        <v/>
      </c>
      <c r="K2677" s="5" t="str">
        <f>IF(PhieuBauCu!$B$2&gt;7,IF(LEN($B2677)=0,"",IF(AND($B2677&gt;0,VALUE(SUBSTITUTE($B2677,"8","0"))=$B2677),1,0)),"")</f>
        <v/>
      </c>
      <c r="L2677" s="5" t="str">
        <f>IF(PhieuBauCu!$B$2&gt;8,IF(LEN($B2677)=0,"",IF(AND($B2677&gt;0,VALUE(SUBSTITUTE($B2677,"9","0"))=$B2677),1,0)),"")</f>
        <v/>
      </c>
      <c r="M2677" s="9">
        <f t="shared" si="83"/>
        <v>0</v>
      </c>
      <c r="N2677" s="36">
        <f>IF(AND(M2677&lt;=PhieuBauCu!$B$13,M2677&gt;=1),1,0)</f>
        <v>0</v>
      </c>
    </row>
    <row r="2678" spans="1:14" ht="28.5" customHeight="1">
      <c r="A2678" s="2">
        <v>2673</v>
      </c>
      <c r="B2678" s="3"/>
      <c r="C2678" s="48" t="str">
        <f t="shared" si="82"/>
        <v/>
      </c>
      <c r="D2678" s="5" t="str">
        <f>IF(PhieuBauCu!$B$2&gt;0,IF(LEN($B2678)=0,"",IF(AND($B2678&gt;0,VALUE(SUBSTITUTE($B2678,"1","0"))=$B2678),1,0)),"")</f>
        <v/>
      </c>
      <c r="E2678" s="5" t="str">
        <f>IF(PhieuBauCu!$B$2&gt;1,IF(LEN($B2678)=0,"",IF(AND($B2678&gt;0,VALUE(SUBSTITUTE($B2678,"2","0"))=$B2678),1,0)),"")</f>
        <v/>
      </c>
      <c r="F2678" s="5" t="str">
        <f>IF(PhieuBauCu!$B$2&gt;2,IF(LEN($B2678)=0,"",IF(AND($B2678&gt;0,VALUE(SUBSTITUTE($B2678,"3","0"))=$B2678),1,0)),"")</f>
        <v/>
      </c>
      <c r="G2678" s="5" t="str">
        <f>IF(PhieuBauCu!$B$2&gt;3,IF(LEN($B2678)=0,"",IF(AND($B2678&gt;0,VALUE(SUBSTITUTE($B2678,"4","0"))=$B2678),1,0)),"")</f>
        <v/>
      </c>
      <c r="H2678" s="5" t="str">
        <f>IF(PhieuBauCu!$B$2&gt;4,IF(LEN($B2678)=0,"",IF(AND($B2678&gt;0,VALUE(SUBSTITUTE($B2678,"5","0"))=$B2678),1,0)),"")</f>
        <v/>
      </c>
      <c r="I2678" s="5" t="str">
        <f>IF(PhieuBauCu!$B$2&gt;5,IF(LEN($B2678)=0,"",IF(AND($B2678&gt;0,VALUE(SUBSTITUTE($B2678,"6","0"))=$B2678),1,0)),"")</f>
        <v/>
      </c>
      <c r="J2678" s="5" t="str">
        <f>IF(PhieuBauCu!$B$2&gt;6,IF(LEN($B2678)=0,"",IF(AND($B2678&gt;0,VALUE(SUBSTITUTE($B2678,"7","0"))=$B2678),1,0)),"")</f>
        <v/>
      </c>
      <c r="K2678" s="5" t="str">
        <f>IF(PhieuBauCu!$B$2&gt;7,IF(LEN($B2678)=0,"",IF(AND($B2678&gt;0,VALUE(SUBSTITUTE($B2678,"8","0"))=$B2678),1,0)),"")</f>
        <v/>
      </c>
      <c r="L2678" s="5" t="str">
        <f>IF(PhieuBauCu!$B$2&gt;8,IF(LEN($B2678)=0,"",IF(AND($B2678&gt;0,VALUE(SUBSTITUTE($B2678,"9","0"))=$B2678),1,0)),"")</f>
        <v/>
      </c>
      <c r="M2678" s="9">
        <f t="shared" si="83"/>
        <v>0</v>
      </c>
      <c r="N2678" s="36">
        <f>IF(AND(M2678&lt;=PhieuBauCu!$B$13,M2678&gt;=1),1,0)</f>
        <v>0</v>
      </c>
    </row>
    <row r="2679" spans="1:14" ht="28.5" customHeight="1">
      <c r="A2679" s="2">
        <v>2674</v>
      </c>
      <c r="B2679" s="3"/>
      <c r="C2679" s="48" t="str">
        <f t="shared" si="82"/>
        <v/>
      </c>
      <c r="D2679" s="5" t="str">
        <f>IF(PhieuBauCu!$B$2&gt;0,IF(LEN($B2679)=0,"",IF(AND($B2679&gt;0,VALUE(SUBSTITUTE($B2679,"1","0"))=$B2679),1,0)),"")</f>
        <v/>
      </c>
      <c r="E2679" s="5" t="str">
        <f>IF(PhieuBauCu!$B$2&gt;1,IF(LEN($B2679)=0,"",IF(AND($B2679&gt;0,VALUE(SUBSTITUTE($B2679,"2","0"))=$B2679),1,0)),"")</f>
        <v/>
      </c>
      <c r="F2679" s="5" t="str">
        <f>IF(PhieuBauCu!$B$2&gt;2,IF(LEN($B2679)=0,"",IF(AND($B2679&gt;0,VALUE(SUBSTITUTE($B2679,"3","0"))=$B2679),1,0)),"")</f>
        <v/>
      </c>
      <c r="G2679" s="5" t="str">
        <f>IF(PhieuBauCu!$B$2&gt;3,IF(LEN($B2679)=0,"",IF(AND($B2679&gt;0,VALUE(SUBSTITUTE($B2679,"4","0"))=$B2679),1,0)),"")</f>
        <v/>
      </c>
      <c r="H2679" s="5" t="str">
        <f>IF(PhieuBauCu!$B$2&gt;4,IF(LEN($B2679)=0,"",IF(AND($B2679&gt;0,VALUE(SUBSTITUTE($B2679,"5","0"))=$B2679),1,0)),"")</f>
        <v/>
      </c>
      <c r="I2679" s="5" t="str">
        <f>IF(PhieuBauCu!$B$2&gt;5,IF(LEN($B2679)=0,"",IF(AND($B2679&gt;0,VALUE(SUBSTITUTE($B2679,"6","0"))=$B2679),1,0)),"")</f>
        <v/>
      </c>
      <c r="J2679" s="5" t="str">
        <f>IF(PhieuBauCu!$B$2&gt;6,IF(LEN($B2679)=0,"",IF(AND($B2679&gt;0,VALUE(SUBSTITUTE($B2679,"7","0"))=$B2679),1,0)),"")</f>
        <v/>
      </c>
      <c r="K2679" s="5" t="str">
        <f>IF(PhieuBauCu!$B$2&gt;7,IF(LEN($B2679)=0,"",IF(AND($B2679&gt;0,VALUE(SUBSTITUTE($B2679,"8","0"))=$B2679),1,0)),"")</f>
        <v/>
      </c>
      <c r="L2679" s="5" t="str">
        <f>IF(PhieuBauCu!$B$2&gt;8,IF(LEN($B2679)=0,"",IF(AND($B2679&gt;0,VALUE(SUBSTITUTE($B2679,"9","0"))=$B2679),1,0)),"")</f>
        <v/>
      </c>
      <c r="M2679" s="9">
        <f t="shared" si="83"/>
        <v>0</v>
      </c>
      <c r="N2679" s="36">
        <f>IF(AND(M2679&lt;=PhieuBauCu!$B$13,M2679&gt;=1),1,0)</f>
        <v>0</v>
      </c>
    </row>
    <row r="2680" spans="1:14" ht="28.5" customHeight="1">
      <c r="A2680" s="2">
        <v>2675</v>
      </c>
      <c r="B2680" s="3"/>
      <c r="C2680" s="48" t="str">
        <f t="shared" si="82"/>
        <v/>
      </c>
      <c r="D2680" s="5" t="str">
        <f>IF(PhieuBauCu!$B$2&gt;0,IF(LEN($B2680)=0,"",IF(AND($B2680&gt;0,VALUE(SUBSTITUTE($B2680,"1","0"))=$B2680),1,0)),"")</f>
        <v/>
      </c>
      <c r="E2680" s="5" t="str">
        <f>IF(PhieuBauCu!$B$2&gt;1,IF(LEN($B2680)=0,"",IF(AND($B2680&gt;0,VALUE(SUBSTITUTE($B2680,"2","0"))=$B2680),1,0)),"")</f>
        <v/>
      </c>
      <c r="F2680" s="5" t="str">
        <f>IF(PhieuBauCu!$B$2&gt;2,IF(LEN($B2680)=0,"",IF(AND($B2680&gt;0,VALUE(SUBSTITUTE($B2680,"3","0"))=$B2680),1,0)),"")</f>
        <v/>
      </c>
      <c r="G2680" s="5" t="str">
        <f>IF(PhieuBauCu!$B$2&gt;3,IF(LEN($B2680)=0,"",IF(AND($B2680&gt;0,VALUE(SUBSTITUTE($B2680,"4","0"))=$B2680),1,0)),"")</f>
        <v/>
      </c>
      <c r="H2680" s="5" t="str">
        <f>IF(PhieuBauCu!$B$2&gt;4,IF(LEN($B2680)=0,"",IF(AND($B2680&gt;0,VALUE(SUBSTITUTE($B2680,"5","0"))=$B2680),1,0)),"")</f>
        <v/>
      </c>
      <c r="I2680" s="5" t="str">
        <f>IF(PhieuBauCu!$B$2&gt;5,IF(LEN($B2680)=0,"",IF(AND($B2680&gt;0,VALUE(SUBSTITUTE($B2680,"6","0"))=$B2680),1,0)),"")</f>
        <v/>
      </c>
      <c r="J2680" s="5" t="str">
        <f>IF(PhieuBauCu!$B$2&gt;6,IF(LEN($B2680)=0,"",IF(AND($B2680&gt;0,VALUE(SUBSTITUTE($B2680,"7","0"))=$B2680),1,0)),"")</f>
        <v/>
      </c>
      <c r="K2680" s="5" t="str">
        <f>IF(PhieuBauCu!$B$2&gt;7,IF(LEN($B2680)=0,"",IF(AND($B2680&gt;0,VALUE(SUBSTITUTE($B2680,"8","0"))=$B2680),1,0)),"")</f>
        <v/>
      </c>
      <c r="L2680" s="5" t="str">
        <f>IF(PhieuBauCu!$B$2&gt;8,IF(LEN($B2680)=0,"",IF(AND($B2680&gt;0,VALUE(SUBSTITUTE($B2680,"9","0"))=$B2680),1,0)),"")</f>
        <v/>
      </c>
      <c r="M2680" s="9">
        <f t="shared" si="83"/>
        <v>0</v>
      </c>
      <c r="N2680" s="36">
        <f>IF(AND(M2680&lt;=PhieuBauCu!$B$13,M2680&gt;=1),1,0)</f>
        <v>0</v>
      </c>
    </row>
    <row r="2681" spans="1:14" ht="28.5" customHeight="1">
      <c r="A2681" s="2">
        <v>2676</v>
      </c>
      <c r="B2681" s="3"/>
      <c r="C2681" s="48" t="str">
        <f t="shared" si="82"/>
        <v/>
      </c>
      <c r="D2681" s="5" t="str">
        <f>IF(PhieuBauCu!$B$2&gt;0,IF(LEN($B2681)=0,"",IF(AND($B2681&gt;0,VALUE(SUBSTITUTE($B2681,"1","0"))=$B2681),1,0)),"")</f>
        <v/>
      </c>
      <c r="E2681" s="5" t="str">
        <f>IF(PhieuBauCu!$B$2&gt;1,IF(LEN($B2681)=0,"",IF(AND($B2681&gt;0,VALUE(SUBSTITUTE($B2681,"2","0"))=$B2681),1,0)),"")</f>
        <v/>
      </c>
      <c r="F2681" s="5" t="str">
        <f>IF(PhieuBauCu!$B$2&gt;2,IF(LEN($B2681)=0,"",IF(AND($B2681&gt;0,VALUE(SUBSTITUTE($B2681,"3","0"))=$B2681),1,0)),"")</f>
        <v/>
      </c>
      <c r="G2681" s="5" t="str">
        <f>IF(PhieuBauCu!$B$2&gt;3,IF(LEN($B2681)=0,"",IF(AND($B2681&gt;0,VALUE(SUBSTITUTE($B2681,"4","0"))=$B2681),1,0)),"")</f>
        <v/>
      </c>
      <c r="H2681" s="5" t="str">
        <f>IF(PhieuBauCu!$B$2&gt;4,IF(LEN($B2681)=0,"",IF(AND($B2681&gt;0,VALUE(SUBSTITUTE($B2681,"5","0"))=$B2681),1,0)),"")</f>
        <v/>
      </c>
      <c r="I2681" s="5" t="str">
        <f>IF(PhieuBauCu!$B$2&gt;5,IF(LEN($B2681)=0,"",IF(AND($B2681&gt;0,VALUE(SUBSTITUTE($B2681,"6","0"))=$B2681),1,0)),"")</f>
        <v/>
      </c>
      <c r="J2681" s="5" t="str">
        <f>IF(PhieuBauCu!$B$2&gt;6,IF(LEN($B2681)=0,"",IF(AND($B2681&gt;0,VALUE(SUBSTITUTE($B2681,"7","0"))=$B2681),1,0)),"")</f>
        <v/>
      </c>
      <c r="K2681" s="5" t="str">
        <f>IF(PhieuBauCu!$B$2&gt;7,IF(LEN($B2681)=0,"",IF(AND($B2681&gt;0,VALUE(SUBSTITUTE($B2681,"8","0"))=$B2681),1,0)),"")</f>
        <v/>
      </c>
      <c r="L2681" s="5" t="str">
        <f>IF(PhieuBauCu!$B$2&gt;8,IF(LEN($B2681)=0,"",IF(AND($B2681&gt;0,VALUE(SUBSTITUTE($B2681,"9","0"))=$B2681),1,0)),"")</f>
        <v/>
      </c>
      <c r="M2681" s="9">
        <f t="shared" si="83"/>
        <v>0</v>
      </c>
      <c r="N2681" s="36">
        <f>IF(AND(M2681&lt;=PhieuBauCu!$B$13,M2681&gt;=1),1,0)</f>
        <v>0</v>
      </c>
    </row>
    <row r="2682" spans="1:14" ht="28.5" customHeight="1">
      <c r="A2682" s="2">
        <v>2677</v>
      </c>
      <c r="B2682" s="3"/>
      <c r="C2682" s="48" t="str">
        <f t="shared" si="82"/>
        <v/>
      </c>
      <c r="D2682" s="5" t="str">
        <f>IF(PhieuBauCu!$B$2&gt;0,IF(LEN($B2682)=0,"",IF(AND($B2682&gt;0,VALUE(SUBSTITUTE($B2682,"1","0"))=$B2682),1,0)),"")</f>
        <v/>
      </c>
      <c r="E2682" s="5" t="str">
        <f>IF(PhieuBauCu!$B$2&gt;1,IF(LEN($B2682)=0,"",IF(AND($B2682&gt;0,VALUE(SUBSTITUTE($B2682,"2","0"))=$B2682),1,0)),"")</f>
        <v/>
      </c>
      <c r="F2682" s="5" t="str">
        <f>IF(PhieuBauCu!$B$2&gt;2,IF(LEN($B2682)=0,"",IF(AND($B2682&gt;0,VALUE(SUBSTITUTE($B2682,"3","0"))=$B2682),1,0)),"")</f>
        <v/>
      </c>
      <c r="G2682" s="5" t="str">
        <f>IF(PhieuBauCu!$B$2&gt;3,IF(LEN($B2682)=0,"",IF(AND($B2682&gt;0,VALUE(SUBSTITUTE($B2682,"4","0"))=$B2682),1,0)),"")</f>
        <v/>
      </c>
      <c r="H2682" s="5" t="str">
        <f>IF(PhieuBauCu!$B$2&gt;4,IF(LEN($B2682)=0,"",IF(AND($B2682&gt;0,VALUE(SUBSTITUTE($B2682,"5","0"))=$B2682),1,0)),"")</f>
        <v/>
      </c>
      <c r="I2682" s="5" t="str">
        <f>IF(PhieuBauCu!$B$2&gt;5,IF(LEN($B2682)=0,"",IF(AND($B2682&gt;0,VALUE(SUBSTITUTE($B2682,"6","0"))=$B2682),1,0)),"")</f>
        <v/>
      </c>
      <c r="J2682" s="5" t="str">
        <f>IF(PhieuBauCu!$B$2&gt;6,IF(LEN($B2682)=0,"",IF(AND($B2682&gt;0,VALUE(SUBSTITUTE($B2682,"7","0"))=$B2682),1,0)),"")</f>
        <v/>
      </c>
      <c r="K2682" s="5" t="str">
        <f>IF(PhieuBauCu!$B$2&gt;7,IF(LEN($B2682)=0,"",IF(AND($B2682&gt;0,VALUE(SUBSTITUTE($B2682,"8","0"))=$B2682),1,0)),"")</f>
        <v/>
      </c>
      <c r="L2682" s="5" t="str">
        <f>IF(PhieuBauCu!$B$2&gt;8,IF(LEN($B2682)=0,"",IF(AND($B2682&gt;0,VALUE(SUBSTITUTE($B2682,"9","0"))=$B2682),1,0)),"")</f>
        <v/>
      </c>
      <c r="M2682" s="9">
        <f t="shared" si="83"/>
        <v>0</v>
      </c>
      <c r="N2682" s="36">
        <f>IF(AND(M2682&lt;=PhieuBauCu!$B$13,M2682&gt;=1),1,0)</f>
        <v>0</v>
      </c>
    </row>
    <row r="2683" spans="1:14" ht="28.5" customHeight="1">
      <c r="A2683" s="2">
        <v>2678</v>
      </c>
      <c r="B2683" s="3"/>
      <c r="C2683" s="48" t="str">
        <f t="shared" si="82"/>
        <v/>
      </c>
      <c r="D2683" s="5" t="str">
        <f>IF(PhieuBauCu!$B$2&gt;0,IF(LEN($B2683)=0,"",IF(AND($B2683&gt;0,VALUE(SUBSTITUTE($B2683,"1","0"))=$B2683),1,0)),"")</f>
        <v/>
      </c>
      <c r="E2683" s="5" t="str">
        <f>IF(PhieuBauCu!$B$2&gt;1,IF(LEN($B2683)=0,"",IF(AND($B2683&gt;0,VALUE(SUBSTITUTE($B2683,"2","0"))=$B2683),1,0)),"")</f>
        <v/>
      </c>
      <c r="F2683" s="5" t="str">
        <f>IF(PhieuBauCu!$B$2&gt;2,IF(LEN($B2683)=0,"",IF(AND($B2683&gt;0,VALUE(SUBSTITUTE($B2683,"3","0"))=$B2683),1,0)),"")</f>
        <v/>
      </c>
      <c r="G2683" s="5" t="str">
        <f>IF(PhieuBauCu!$B$2&gt;3,IF(LEN($B2683)=0,"",IF(AND($B2683&gt;0,VALUE(SUBSTITUTE($B2683,"4","0"))=$B2683),1,0)),"")</f>
        <v/>
      </c>
      <c r="H2683" s="5" t="str">
        <f>IF(PhieuBauCu!$B$2&gt;4,IF(LEN($B2683)=0,"",IF(AND($B2683&gt;0,VALUE(SUBSTITUTE($B2683,"5","0"))=$B2683),1,0)),"")</f>
        <v/>
      </c>
      <c r="I2683" s="5" t="str">
        <f>IF(PhieuBauCu!$B$2&gt;5,IF(LEN($B2683)=0,"",IF(AND($B2683&gt;0,VALUE(SUBSTITUTE($B2683,"6","0"))=$B2683),1,0)),"")</f>
        <v/>
      </c>
      <c r="J2683" s="5" t="str">
        <f>IF(PhieuBauCu!$B$2&gt;6,IF(LEN($B2683)=0,"",IF(AND($B2683&gt;0,VALUE(SUBSTITUTE($B2683,"7","0"))=$B2683),1,0)),"")</f>
        <v/>
      </c>
      <c r="K2683" s="5" t="str">
        <f>IF(PhieuBauCu!$B$2&gt;7,IF(LEN($B2683)=0,"",IF(AND($B2683&gt;0,VALUE(SUBSTITUTE($B2683,"8","0"))=$B2683),1,0)),"")</f>
        <v/>
      </c>
      <c r="L2683" s="5" t="str">
        <f>IF(PhieuBauCu!$B$2&gt;8,IF(LEN($B2683)=0,"",IF(AND($B2683&gt;0,VALUE(SUBSTITUTE($B2683,"9","0"))=$B2683),1,0)),"")</f>
        <v/>
      </c>
      <c r="M2683" s="9">
        <f t="shared" si="83"/>
        <v>0</v>
      </c>
      <c r="N2683" s="36">
        <f>IF(AND(M2683&lt;=PhieuBauCu!$B$13,M2683&gt;=1),1,0)</f>
        <v>0</v>
      </c>
    </row>
    <row r="2684" spans="1:14" ht="28.5" customHeight="1">
      <c r="A2684" s="2">
        <v>2679</v>
      </c>
      <c r="B2684" s="3"/>
      <c r="C2684" s="48" t="str">
        <f t="shared" si="82"/>
        <v/>
      </c>
      <c r="D2684" s="5" t="str">
        <f>IF(PhieuBauCu!$B$2&gt;0,IF(LEN($B2684)=0,"",IF(AND($B2684&gt;0,VALUE(SUBSTITUTE($B2684,"1","0"))=$B2684),1,0)),"")</f>
        <v/>
      </c>
      <c r="E2684" s="5" t="str">
        <f>IF(PhieuBauCu!$B$2&gt;1,IF(LEN($B2684)=0,"",IF(AND($B2684&gt;0,VALUE(SUBSTITUTE($B2684,"2","0"))=$B2684),1,0)),"")</f>
        <v/>
      </c>
      <c r="F2684" s="5" t="str">
        <f>IF(PhieuBauCu!$B$2&gt;2,IF(LEN($B2684)=0,"",IF(AND($B2684&gt;0,VALUE(SUBSTITUTE($B2684,"3","0"))=$B2684),1,0)),"")</f>
        <v/>
      </c>
      <c r="G2684" s="5" t="str">
        <f>IF(PhieuBauCu!$B$2&gt;3,IF(LEN($B2684)=0,"",IF(AND($B2684&gt;0,VALUE(SUBSTITUTE($B2684,"4","0"))=$B2684),1,0)),"")</f>
        <v/>
      </c>
      <c r="H2684" s="5" t="str">
        <f>IF(PhieuBauCu!$B$2&gt;4,IF(LEN($B2684)=0,"",IF(AND($B2684&gt;0,VALUE(SUBSTITUTE($B2684,"5","0"))=$B2684),1,0)),"")</f>
        <v/>
      </c>
      <c r="I2684" s="5" t="str">
        <f>IF(PhieuBauCu!$B$2&gt;5,IF(LEN($B2684)=0,"",IF(AND($B2684&gt;0,VALUE(SUBSTITUTE($B2684,"6","0"))=$B2684),1,0)),"")</f>
        <v/>
      </c>
      <c r="J2684" s="5" t="str">
        <f>IF(PhieuBauCu!$B$2&gt;6,IF(LEN($B2684)=0,"",IF(AND($B2684&gt;0,VALUE(SUBSTITUTE($B2684,"7","0"))=$B2684),1,0)),"")</f>
        <v/>
      </c>
      <c r="K2684" s="5" t="str">
        <f>IF(PhieuBauCu!$B$2&gt;7,IF(LEN($B2684)=0,"",IF(AND($B2684&gt;0,VALUE(SUBSTITUTE($B2684,"8","0"))=$B2684),1,0)),"")</f>
        <v/>
      </c>
      <c r="L2684" s="5" t="str">
        <f>IF(PhieuBauCu!$B$2&gt;8,IF(LEN($B2684)=0,"",IF(AND($B2684&gt;0,VALUE(SUBSTITUTE($B2684,"9","0"))=$B2684),1,0)),"")</f>
        <v/>
      </c>
      <c r="M2684" s="9">
        <f t="shared" si="83"/>
        <v>0</v>
      </c>
      <c r="N2684" s="36">
        <f>IF(AND(M2684&lt;=PhieuBauCu!$B$13,M2684&gt;=1),1,0)</f>
        <v>0</v>
      </c>
    </row>
    <row r="2685" spans="1:14" ht="28.5" customHeight="1">
      <c r="A2685" s="2">
        <v>2680</v>
      </c>
      <c r="B2685" s="3"/>
      <c r="C2685" s="48" t="str">
        <f t="shared" si="82"/>
        <v/>
      </c>
      <c r="D2685" s="5" t="str">
        <f>IF(PhieuBauCu!$B$2&gt;0,IF(LEN($B2685)=0,"",IF(AND($B2685&gt;0,VALUE(SUBSTITUTE($B2685,"1","0"))=$B2685),1,0)),"")</f>
        <v/>
      </c>
      <c r="E2685" s="5" t="str">
        <f>IF(PhieuBauCu!$B$2&gt;1,IF(LEN($B2685)=0,"",IF(AND($B2685&gt;0,VALUE(SUBSTITUTE($B2685,"2","0"))=$B2685),1,0)),"")</f>
        <v/>
      </c>
      <c r="F2685" s="5" t="str">
        <f>IF(PhieuBauCu!$B$2&gt;2,IF(LEN($B2685)=0,"",IF(AND($B2685&gt;0,VALUE(SUBSTITUTE($B2685,"3","0"))=$B2685),1,0)),"")</f>
        <v/>
      </c>
      <c r="G2685" s="5" t="str">
        <f>IF(PhieuBauCu!$B$2&gt;3,IF(LEN($B2685)=0,"",IF(AND($B2685&gt;0,VALUE(SUBSTITUTE($B2685,"4","0"))=$B2685),1,0)),"")</f>
        <v/>
      </c>
      <c r="H2685" s="5" t="str">
        <f>IF(PhieuBauCu!$B$2&gt;4,IF(LEN($B2685)=0,"",IF(AND($B2685&gt;0,VALUE(SUBSTITUTE($B2685,"5","0"))=$B2685),1,0)),"")</f>
        <v/>
      </c>
      <c r="I2685" s="5" t="str">
        <f>IF(PhieuBauCu!$B$2&gt;5,IF(LEN($B2685)=0,"",IF(AND($B2685&gt;0,VALUE(SUBSTITUTE($B2685,"6","0"))=$B2685),1,0)),"")</f>
        <v/>
      </c>
      <c r="J2685" s="5" t="str">
        <f>IF(PhieuBauCu!$B$2&gt;6,IF(LEN($B2685)=0,"",IF(AND($B2685&gt;0,VALUE(SUBSTITUTE($B2685,"7","0"))=$B2685),1,0)),"")</f>
        <v/>
      </c>
      <c r="K2685" s="5" t="str">
        <f>IF(PhieuBauCu!$B$2&gt;7,IF(LEN($B2685)=0,"",IF(AND($B2685&gt;0,VALUE(SUBSTITUTE($B2685,"8","0"))=$B2685),1,0)),"")</f>
        <v/>
      </c>
      <c r="L2685" s="5" t="str">
        <f>IF(PhieuBauCu!$B$2&gt;8,IF(LEN($B2685)=0,"",IF(AND($B2685&gt;0,VALUE(SUBSTITUTE($B2685,"9","0"))=$B2685),1,0)),"")</f>
        <v/>
      </c>
      <c r="M2685" s="9">
        <f t="shared" si="83"/>
        <v>0</v>
      </c>
      <c r="N2685" s="36">
        <f>IF(AND(M2685&lt;=PhieuBauCu!$B$13,M2685&gt;=1),1,0)</f>
        <v>0</v>
      </c>
    </row>
    <row r="2686" spans="1:14" ht="28.5" customHeight="1">
      <c r="A2686" s="2">
        <v>2681</v>
      </c>
      <c r="B2686" s="3"/>
      <c r="C2686" s="48" t="str">
        <f t="shared" si="82"/>
        <v/>
      </c>
      <c r="D2686" s="5" t="str">
        <f>IF(PhieuBauCu!$B$2&gt;0,IF(LEN($B2686)=0,"",IF(AND($B2686&gt;0,VALUE(SUBSTITUTE($B2686,"1","0"))=$B2686),1,0)),"")</f>
        <v/>
      </c>
      <c r="E2686" s="5" t="str">
        <f>IF(PhieuBauCu!$B$2&gt;1,IF(LEN($B2686)=0,"",IF(AND($B2686&gt;0,VALUE(SUBSTITUTE($B2686,"2","0"))=$B2686),1,0)),"")</f>
        <v/>
      </c>
      <c r="F2686" s="5" t="str">
        <f>IF(PhieuBauCu!$B$2&gt;2,IF(LEN($B2686)=0,"",IF(AND($B2686&gt;0,VALUE(SUBSTITUTE($B2686,"3","0"))=$B2686),1,0)),"")</f>
        <v/>
      </c>
      <c r="G2686" s="5" t="str">
        <f>IF(PhieuBauCu!$B$2&gt;3,IF(LEN($B2686)=0,"",IF(AND($B2686&gt;0,VALUE(SUBSTITUTE($B2686,"4","0"))=$B2686),1,0)),"")</f>
        <v/>
      </c>
      <c r="H2686" s="5" t="str">
        <f>IF(PhieuBauCu!$B$2&gt;4,IF(LEN($B2686)=0,"",IF(AND($B2686&gt;0,VALUE(SUBSTITUTE($B2686,"5","0"))=$B2686),1,0)),"")</f>
        <v/>
      </c>
      <c r="I2686" s="5" t="str">
        <f>IF(PhieuBauCu!$B$2&gt;5,IF(LEN($B2686)=0,"",IF(AND($B2686&gt;0,VALUE(SUBSTITUTE($B2686,"6","0"))=$B2686),1,0)),"")</f>
        <v/>
      </c>
      <c r="J2686" s="5" t="str">
        <f>IF(PhieuBauCu!$B$2&gt;6,IF(LEN($B2686)=0,"",IF(AND($B2686&gt;0,VALUE(SUBSTITUTE($B2686,"7","0"))=$B2686),1,0)),"")</f>
        <v/>
      </c>
      <c r="K2686" s="5" t="str">
        <f>IF(PhieuBauCu!$B$2&gt;7,IF(LEN($B2686)=0,"",IF(AND($B2686&gt;0,VALUE(SUBSTITUTE($B2686,"8","0"))=$B2686),1,0)),"")</f>
        <v/>
      </c>
      <c r="L2686" s="5" t="str">
        <f>IF(PhieuBauCu!$B$2&gt;8,IF(LEN($B2686)=0,"",IF(AND($B2686&gt;0,VALUE(SUBSTITUTE($B2686,"9","0"))=$B2686),1,0)),"")</f>
        <v/>
      </c>
      <c r="M2686" s="9">
        <f t="shared" si="83"/>
        <v>0</v>
      </c>
      <c r="N2686" s="36">
        <f>IF(AND(M2686&lt;=PhieuBauCu!$B$13,M2686&gt;=1),1,0)</f>
        <v>0</v>
      </c>
    </row>
    <row r="2687" spans="1:14" ht="28.5" customHeight="1">
      <c r="A2687" s="2">
        <v>2682</v>
      </c>
      <c r="B2687" s="3"/>
      <c r="C2687" s="48" t="str">
        <f t="shared" si="82"/>
        <v/>
      </c>
      <c r="D2687" s="5" t="str">
        <f>IF(PhieuBauCu!$B$2&gt;0,IF(LEN($B2687)=0,"",IF(AND($B2687&gt;0,VALUE(SUBSTITUTE($B2687,"1","0"))=$B2687),1,0)),"")</f>
        <v/>
      </c>
      <c r="E2687" s="5" t="str">
        <f>IF(PhieuBauCu!$B$2&gt;1,IF(LEN($B2687)=0,"",IF(AND($B2687&gt;0,VALUE(SUBSTITUTE($B2687,"2","0"))=$B2687),1,0)),"")</f>
        <v/>
      </c>
      <c r="F2687" s="5" t="str">
        <f>IF(PhieuBauCu!$B$2&gt;2,IF(LEN($B2687)=0,"",IF(AND($B2687&gt;0,VALUE(SUBSTITUTE($B2687,"3","0"))=$B2687),1,0)),"")</f>
        <v/>
      </c>
      <c r="G2687" s="5" t="str">
        <f>IF(PhieuBauCu!$B$2&gt;3,IF(LEN($B2687)=0,"",IF(AND($B2687&gt;0,VALUE(SUBSTITUTE($B2687,"4","0"))=$B2687),1,0)),"")</f>
        <v/>
      </c>
      <c r="H2687" s="5" t="str">
        <f>IF(PhieuBauCu!$B$2&gt;4,IF(LEN($B2687)=0,"",IF(AND($B2687&gt;0,VALUE(SUBSTITUTE($B2687,"5","0"))=$B2687),1,0)),"")</f>
        <v/>
      </c>
      <c r="I2687" s="5" t="str">
        <f>IF(PhieuBauCu!$B$2&gt;5,IF(LEN($B2687)=0,"",IF(AND($B2687&gt;0,VALUE(SUBSTITUTE($B2687,"6","0"))=$B2687),1,0)),"")</f>
        <v/>
      </c>
      <c r="J2687" s="5" t="str">
        <f>IF(PhieuBauCu!$B$2&gt;6,IF(LEN($B2687)=0,"",IF(AND($B2687&gt;0,VALUE(SUBSTITUTE($B2687,"7","0"))=$B2687),1,0)),"")</f>
        <v/>
      </c>
      <c r="K2687" s="5" t="str">
        <f>IF(PhieuBauCu!$B$2&gt;7,IF(LEN($B2687)=0,"",IF(AND($B2687&gt;0,VALUE(SUBSTITUTE($B2687,"8","0"))=$B2687),1,0)),"")</f>
        <v/>
      </c>
      <c r="L2687" s="5" t="str">
        <f>IF(PhieuBauCu!$B$2&gt;8,IF(LEN($B2687)=0,"",IF(AND($B2687&gt;0,VALUE(SUBSTITUTE($B2687,"9","0"))=$B2687),1,0)),"")</f>
        <v/>
      </c>
      <c r="M2687" s="9">
        <f t="shared" si="83"/>
        <v>0</v>
      </c>
      <c r="N2687" s="36">
        <f>IF(AND(M2687&lt;=PhieuBauCu!$B$13,M2687&gt;=1),1,0)</f>
        <v>0</v>
      </c>
    </row>
    <row r="2688" spans="1:14" ht="28.5" customHeight="1">
      <c r="A2688" s="2">
        <v>2683</v>
      </c>
      <c r="B2688" s="3"/>
      <c r="C2688" s="48" t="str">
        <f t="shared" si="82"/>
        <v/>
      </c>
      <c r="D2688" s="5" t="str">
        <f>IF(PhieuBauCu!$B$2&gt;0,IF(LEN($B2688)=0,"",IF(AND($B2688&gt;0,VALUE(SUBSTITUTE($B2688,"1","0"))=$B2688),1,0)),"")</f>
        <v/>
      </c>
      <c r="E2688" s="5" t="str">
        <f>IF(PhieuBauCu!$B$2&gt;1,IF(LEN($B2688)=0,"",IF(AND($B2688&gt;0,VALUE(SUBSTITUTE($B2688,"2","0"))=$B2688),1,0)),"")</f>
        <v/>
      </c>
      <c r="F2688" s="5" t="str">
        <f>IF(PhieuBauCu!$B$2&gt;2,IF(LEN($B2688)=0,"",IF(AND($B2688&gt;0,VALUE(SUBSTITUTE($B2688,"3","0"))=$B2688),1,0)),"")</f>
        <v/>
      </c>
      <c r="G2688" s="5" t="str">
        <f>IF(PhieuBauCu!$B$2&gt;3,IF(LEN($B2688)=0,"",IF(AND($B2688&gt;0,VALUE(SUBSTITUTE($B2688,"4","0"))=$B2688),1,0)),"")</f>
        <v/>
      </c>
      <c r="H2688" s="5" t="str">
        <f>IF(PhieuBauCu!$B$2&gt;4,IF(LEN($B2688)=0,"",IF(AND($B2688&gt;0,VALUE(SUBSTITUTE($B2688,"5","0"))=$B2688),1,0)),"")</f>
        <v/>
      </c>
      <c r="I2688" s="5" t="str">
        <f>IF(PhieuBauCu!$B$2&gt;5,IF(LEN($B2688)=0,"",IF(AND($B2688&gt;0,VALUE(SUBSTITUTE($B2688,"6","0"))=$B2688),1,0)),"")</f>
        <v/>
      </c>
      <c r="J2688" s="5" t="str">
        <f>IF(PhieuBauCu!$B$2&gt;6,IF(LEN($B2688)=0,"",IF(AND($B2688&gt;0,VALUE(SUBSTITUTE($B2688,"7","0"))=$B2688),1,0)),"")</f>
        <v/>
      </c>
      <c r="K2688" s="5" t="str">
        <f>IF(PhieuBauCu!$B$2&gt;7,IF(LEN($B2688)=0,"",IF(AND($B2688&gt;0,VALUE(SUBSTITUTE($B2688,"8","0"))=$B2688),1,0)),"")</f>
        <v/>
      </c>
      <c r="L2688" s="5" t="str">
        <f>IF(PhieuBauCu!$B$2&gt;8,IF(LEN($B2688)=0,"",IF(AND($B2688&gt;0,VALUE(SUBSTITUTE($B2688,"9","0"))=$B2688),1,0)),"")</f>
        <v/>
      </c>
      <c r="M2688" s="9">
        <f t="shared" si="83"/>
        <v>0</v>
      </c>
      <c r="N2688" s="36">
        <f>IF(AND(M2688&lt;=PhieuBauCu!$B$13,M2688&gt;=1),1,0)</f>
        <v>0</v>
      </c>
    </row>
    <row r="2689" spans="1:14" ht="28.5" customHeight="1">
      <c r="A2689" s="2">
        <v>2684</v>
      </c>
      <c r="B2689" s="3"/>
      <c r="C2689" s="48" t="str">
        <f t="shared" si="82"/>
        <v/>
      </c>
      <c r="D2689" s="5" t="str">
        <f>IF(PhieuBauCu!$B$2&gt;0,IF(LEN($B2689)=0,"",IF(AND($B2689&gt;0,VALUE(SUBSTITUTE($B2689,"1","0"))=$B2689),1,0)),"")</f>
        <v/>
      </c>
      <c r="E2689" s="5" t="str">
        <f>IF(PhieuBauCu!$B$2&gt;1,IF(LEN($B2689)=0,"",IF(AND($B2689&gt;0,VALUE(SUBSTITUTE($B2689,"2","0"))=$B2689),1,0)),"")</f>
        <v/>
      </c>
      <c r="F2689" s="5" t="str">
        <f>IF(PhieuBauCu!$B$2&gt;2,IF(LEN($B2689)=0,"",IF(AND($B2689&gt;0,VALUE(SUBSTITUTE($B2689,"3","0"))=$B2689),1,0)),"")</f>
        <v/>
      </c>
      <c r="G2689" s="5" t="str">
        <f>IF(PhieuBauCu!$B$2&gt;3,IF(LEN($B2689)=0,"",IF(AND($B2689&gt;0,VALUE(SUBSTITUTE($B2689,"4","0"))=$B2689),1,0)),"")</f>
        <v/>
      </c>
      <c r="H2689" s="5" t="str">
        <f>IF(PhieuBauCu!$B$2&gt;4,IF(LEN($B2689)=0,"",IF(AND($B2689&gt;0,VALUE(SUBSTITUTE($B2689,"5","0"))=$B2689),1,0)),"")</f>
        <v/>
      </c>
      <c r="I2689" s="5" t="str">
        <f>IF(PhieuBauCu!$B$2&gt;5,IF(LEN($B2689)=0,"",IF(AND($B2689&gt;0,VALUE(SUBSTITUTE($B2689,"6","0"))=$B2689),1,0)),"")</f>
        <v/>
      </c>
      <c r="J2689" s="5" t="str">
        <f>IF(PhieuBauCu!$B$2&gt;6,IF(LEN($B2689)=0,"",IF(AND($B2689&gt;0,VALUE(SUBSTITUTE($B2689,"7","0"))=$B2689),1,0)),"")</f>
        <v/>
      </c>
      <c r="K2689" s="5" t="str">
        <f>IF(PhieuBauCu!$B$2&gt;7,IF(LEN($B2689)=0,"",IF(AND($B2689&gt;0,VALUE(SUBSTITUTE($B2689,"8","0"))=$B2689),1,0)),"")</f>
        <v/>
      </c>
      <c r="L2689" s="5" t="str">
        <f>IF(PhieuBauCu!$B$2&gt;8,IF(LEN($B2689)=0,"",IF(AND($B2689&gt;0,VALUE(SUBSTITUTE($B2689,"9","0"))=$B2689),1,0)),"")</f>
        <v/>
      </c>
      <c r="M2689" s="9">
        <f t="shared" si="83"/>
        <v>0</v>
      </c>
      <c r="N2689" s="36">
        <f>IF(AND(M2689&lt;=PhieuBauCu!$B$13,M2689&gt;=1),1,0)</f>
        <v>0</v>
      </c>
    </row>
    <row r="2690" spans="1:14" ht="28.5" customHeight="1">
      <c r="A2690" s="2">
        <v>2685</v>
      </c>
      <c r="B2690" s="3"/>
      <c r="C2690" s="48" t="str">
        <f t="shared" si="82"/>
        <v/>
      </c>
      <c r="D2690" s="5" t="str">
        <f>IF(PhieuBauCu!$B$2&gt;0,IF(LEN($B2690)=0,"",IF(AND($B2690&gt;0,VALUE(SUBSTITUTE($B2690,"1","0"))=$B2690),1,0)),"")</f>
        <v/>
      </c>
      <c r="E2690" s="5" t="str">
        <f>IF(PhieuBauCu!$B$2&gt;1,IF(LEN($B2690)=0,"",IF(AND($B2690&gt;0,VALUE(SUBSTITUTE($B2690,"2","0"))=$B2690),1,0)),"")</f>
        <v/>
      </c>
      <c r="F2690" s="5" t="str">
        <f>IF(PhieuBauCu!$B$2&gt;2,IF(LEN($B2690)=0,"",IF(AND($B2690&gt;0,VALUE(SUBSTITUTE($B2690,"3","0"))=$B2690),1,0)),"")</f>
        <v/>
      </c>
      <c r="G2690" s="5" t="str">
        <f>IF(PhieuBauCu!$B$2&gt;3,IF(LEN($B2690)=0,"",IF(AND($B2690&gt;0,VALUE(SUBSTITUTE($B2690,"4","0"))=$B2690),1,0)),"")</f>
        <v/>
      </c>
      <c r="H2690" s="5" t="str">
        <f>IF(PhieuBauCu!$B$2&gt;4,IF(LEN($B2690)=0,"",IF(AND($B2690&gt;0,VALUE(SUBSTITUTE($B2690,"5","0"))=$B2690),1,0)),"")</f>
        <v/>
      </c>
      <c r="I2690" s="5" t="str">
        <f>IF(PhieuBauCu!$B$2&gt;5,IF(LEN($B2690)=0,"",IF(AND($B2690&gt;0,VALUE(SUBSTITUTE($B2690,"6","0"))=$B2690),1,0)),"")</f>
        <v/>
      </c>
      <c r="J2690" s="5" t="str">
        <f>IF(PhieuBauCu!$B$2&gt;6,IF(LEN($B2690)=0,"",IF(AND($B2690&gt;0,VALUE(SUBSTITUTE($B2690,"7","0"))=$B2690),1,0)),"")</f>
        <v/>
      </c>
      <c r="K2690" s="5" t="str">
        <f>IF(PhieuBauCu!$B$2&gt;7,IF(LEN($B2690)=0,"",IF(AND($B2690&gt;0,VALUE(SUBSTITUTE($B2690,"8","0"))=$B2690),1,0)),"")</f>
        <v/>
      </c>
      <c r="L2690" s="5" t="str">
        <f>IF(PhieuBauCu!$B$2&gt;8,IF(LEN($B2690)=0,"",IF(AND($B2690&gt;0,VALUE(SUBSTITUTE($B2690,"9","0"))=$B2690),1,0)),"")</f>
        <v/>
      </c>
      <c r="M2690" s="9">
        <f t="shared" si="83"/>
        <v>0</v>
      </c>
      <c r="N2690" s="36">
        <f>IF(AND(M2690&lt;=PhieuBauCu!$B$13,M2690&gt;=1),1,0)</f>
        <v>0</v>
      </c>
    </row>
    <row r="2691" spans="1:14" ht="28.5" customHeight="1">
      <c r="A2691" s="2">
        <v>2686</v>
      </c>
      <c r="B2691" s="3"/>
      <c r="C2691" s="48" t="str">
        <f t="shared" si="82"/>
        <v/>
      </c>
      <c r="D2691" s="5" t="str">
        <f>IF(PhieuBauCu!$B$2&gt;0,IF(LEN($B2691)=0,"",IF(AND($B2691&gt;0,VALUE(SUBSTITUTE($B2691,"1","0"))=$B2691),1,0)),"")</f>
        <v/>
      </c>
      <c r="E2691" s="5" t="str">
        <f>IF(PhieuBauCu!$B$2&gt;1,IF(LEN($B2691)=0,"",IF(AND($B2691&gt;0,VALUE(SUBSTITUTE($B2691,"2","0"))=$B2691),1,0)),"")</f>
        <v/>
      </c>
      <c r="F2691" s="5" t="str">
        <f>IF(PhieuBauCu!$B$2&gt;2,IF(LEN($B2691)=0,"",IF(AND($B2691&gt;0,VALUE(SUBSTITUTE($B2691,"3","0"))=$B2691),1,0)),"")</f>
        <v/>
      </c>
      <c r="G2691" s="5" t="str">
        <f>IF(PhieuBauCu!$B$2&gt;3,IF(LEN($B2691)=0,"",IF(AND($B2691&gt;0,VALUE(SUBSTITUTE($B2691,"4","0"))=$B2691),1,0)),"")</f>
        <v/>
      </c>
      <c r="H2691" s="5" t="str">
        <f>IF(PhieuBauCu!$B$2&gt;4,IF(LEN($B2691)=0,"",IF(AND($B2691&gt;0,VALUE(SUBSTITUTE($B2691,"5","0"))=$B2691),1,0)),"")</f>
        <v/>
      </c>
      <c r="I2691" s="5" t="str">
        <f>IF(PhieuBauCu!$B$2&gt;5,IF(LEN($B2691)=0,"",IF(AND($B2691&gt;0,VALUE(SUBSTITUTE($B2691,"6","0"))=$B2691),1,0)),"")</f>
        <v/>
      </c>
      <c r="J2691" s="5" t="str">
        <f>IF(PhieuBauCu!$B$2&gt;6,IF(LEN($B2691)=0,"",IF(AND($B2691&gt;0,VALUE(SUBSTITUTE($B2691,"7","0"))=$B2691),1,0)),"")</f>
        <v/>
      </c>
      <c r="K2691" s="5" t="str">
        <f>IF(PhieuBauCu!$B$2&gt;7,IF(LEN($B2691)=0,"",IF(AND($B2691&gt;0,VALUE(SUBSTITUTE($B2691,"8","0"))=$B2691),1,0)),"")</f>
        <v/>
      </c>
      <c r="L2691" s="5" t="str">
        <f>IF(PhieuBauCu!$B$2&gt;8,IF(LEN($B2691)=0,"",IF(AND($B2691&gt;0,VALUE(SUBSTITUTE($B2691,"9","0"))=$B2691),1,0)),"")</f>
        <v/>
      </c>
      <c r="M2691" s="9">
        <f t="shared" si="83"/>
        <v>0</v>
      </c>
      <c r="N2691" s="36">
        <f>IF(AND(M2691&lt;=PhieuBauCu!$B$13,M2691&gt;=1),1,0)</f>
        <v>0</v>
      </c>
    </row>
    <row r="2692" spans="1:14" ht="28.5" customHeight="1">
      <c r="A2692" s="2">
        <v>2687</v>
      </c>
      <c r="B2692" s="3"/>
      <c r="C2692" s="48" t="str">
        <f t="shared" si="82"/>
        <v/>
      </c>
      <c r="D2692" s="5" t="str">
        <f>IF(PhieuBauCu!$B$2&gt;0,IF(LEN($B2692)=0,"",IF(AND($B2692&gt;0,VALUE(SUBSTITUTE($B2692,"1","0"))=$B2692),1,0)),"")</f>
        <v/>
      </c>
      <c r="E2692" s="5" t="str">
        <f>IF(PhieuBauCu!$B$2&gt;1,IF(LEN($B2692)=0,"",IF(AND($B2692&gt;0,VALUE(SUBSTITUTE($B2692,"2","0"))=$B2692),1,0)),"")</f>
        <v/>
      </c>
      <c r="F2692" s="5" t="str">
        <f>IF(PhieuBauCu!$B$2&gt;2,IF(LEN($B2692)=0,"",IF(AND($B2692&gt;0,VALUE(SUBSTITUTE($B2692,"3","0"))=$B2692),1,0)),"")</f>
        <v/>
      </c>
      <c r="G2692" s="5" t="str">
        <f>IF(PhieuBauCu!$B$2&gt;3,IF(LEN($B2692)=0,"",IF(AND($B2692&gt;0,VALUE(SUBSTITUTE($B2692,"4","0"))=$B2692),1,0)),"")</f>
        <v/>
      </c>
      <c r="H2692" s="5" t="str">
        <f>IF(PhieuBauCu!$B$2&gt;4,IF(LEN($B2692)=0,"",IF(AND($B2692&gt;0,VALUE(SUBSTITUTE($B2692,"5","0"))=$B2692),1,0)),"")</f>
        <v/>
      </c>
      <c r="I2692" s="5" t="str">
        <f>IF(PhieuBauCu!$B$2&gt;5,IF(LEN($B2692)=0,"",IF(AND($B2692&gt;0,VALUE(SUBSTITUTE($B2692,"6","0"))=$B2692),1,0)),"")</f>
        <v/>
      </c>
      <c r="J2692" s="5" t="str">
        <f>IF(PhieuBauCu!$B$2&gt;6,IF(LEN($B2692)=0,"",IF(AND($B2692&gt;0,VALUE(SUBSTITUTE($B2692,"7","0"))=$B2692),1,0)),"")</f>
        <v/>
      </c>
      <c r="K2692" s="5" t="str">
        <f>IF(PhieuBauCu!$B$2&gt;7,IF(LEN($B2692)=0,"",IF(AND($B2692&gt;0,VALUE(SUBSTITUTE($B2692,"8","0"))=$B2692),1,0)),"")</f>
        <v/>
      </c>
      <c r="L2692" s="5" t="str">
        <f>IF(PhieuBauCu!$B$2&gt;8,IF(LEN($B2692)=0,"",IF(AND($B2692&gt;0,VALUE(SUBSTITUTE($B2692,"9","0"))=$B2692),1,0)),"")</f>
        <v/>
      </c>
      <c r="M2692" s="9">
        <f t="shared" si="83"/>
        <v>0</v>
      </c>
      <c r="N2692" s="36">
        <f>IF(AND(M2692&lt;=PhieuBauCu!$B$13,M2692&gt;=1),1,0)</f>
        <v>0</v>
      </c>
    </row>
    <row r="2693" spans="1:14" ht="28.5" customHeight="1">
      <c r="A2693" s="2">
        <v>2688</v>
      </c>
      <c r="B2693" s="3"/>
      <c r="C2693" s="48" t="str">
        <f t="shared" si="82"/>
        <v/>
      </c>
      <c r="D2693" s="5" t="str">
        <f>IF(PhieuBauCu!$B$2&gt;0,IF(LEN($B2693)=0,"",IF(AND($B2693&gt;0,VALUE(SUBSTITUTE($B2693,"1","0"))=$B2693),1,0)),"")</f>
        <v/>
      </c>
      <c r="E2693" s="5" t="str">
        <f>IF(PhieuBauCu!$B$2&gt;1,IF(LEN($B2693)=0,"",IF(AND($B2693&gt;0,VALUE(SUBSTITUTE($B2693,"2","0"))=$B2693),1,0)),"")</f>
        <v/>
      </c>
      <c r="F2693" s="5" t="str">
        <f>IF(PhieuBauCu!$B$2&gt;2,IF(LEN($B2693)=0,"",IF(AND($B2693&gt;0,VALUE(SUBSTITUTE($B2693,"3","0"))=$B2693),1,0)),"")</f>
        <v/>
      </c>
      <c r="G2693" s="5" t="str">
        <f>IF(PhieuBauCu!$B$2&gt;3,IF(LEN($B2693)=0,"",IF(AND($B2693&gt;0,VALUE(SUBSTITUTE($B2693,"4","0"))=$B2693),1,0)),"")</f>
        <v/>
      </c>
      <c r="H2693" s="5" t="str">
        <f>IF(PhieuBauCu!$B$2&gt;4,IF(LEN($B2693)=0,"",IF(AND($B2693&gt;0,VALUE(SUBSTITUTE($B2693,"5","0"))=$B2693),1,0)),"")</f>
        <v/>
      </c>
      <c r="I2693" s="5" t="str">
        <f>IF(PhieuBauCu!$B$2&gt;5,IF(LEN($B2693)=0,"",IF(AND($B2693&gt;0,VALUE(SUBSTITUTE($B2693,"6","0"))=$B2693),1,0)),"")</f>
        <v/>
      </c>
      <c r="J2693" s="5" t="str">
        <f>IF(PhieuBauCu!$B$2&gt;6,IF(LEN($B2693)=0,"",IF(AND($B2693&gt;0,VALUE(SUBSTITUTE($B2693,"7","0"))=$B2693),1,0)),"")</f>
        <v/>
      </c>
      <c r="K2693" s="5" t="str">
        <f>IF(PhieuBauCu!$B$2&gt;7,IF(LEN($B2693)=0,"",IF(AND($B2693&gt;0,VALUE(SUBSTITUTE($B2693,"8","0"))=$B2693),1,0)),"")</f>
        <v/>
      </c>
      <c r="L2693" s="5" t="str">
        <f>IF(PhieuBauCu!$B$2&gt;8,IF(LEN($B2693)=0,"",IF(AND($B2693&gt;0,VALUE(SUBSTITUTE($B2693,"9","0"))=$B2693),1,0)),"")</f>
        <v/>
      </c>
      <c r="M2693" s="9">
        <f t="shared" si="83"/>
        <v>0</v>
      </c>
      <c r="N2693" s="36">
        <f>IF(AND(M2693&lt;=PhieuBauCu!$B$13,M2693&gt;=1),1,0)</f>
        <v>0</v>
      </c>
    </row>
    <row r="2694" spans="1:14" ht="28.5" customHeight="1">
      <c r="A2694" s="2">
        <v>2689</v>
      </c>
      <c r="B2694" s="3"/>
      <c r="C2694" s="48" t="str">
        <f t="shared" si="82"/>
        <v/>
      </c>
      <c r="D2694" s="5" t="str">
        <f>IF(PhieuBauCu!$B$2&gt;0,IF(LEN($B2694)=0,"",IF(AND($B2694&gt;0,VALUE(SUBSTITUTE($B2694,"1","0"))=$B2694),1,0)),"")</f>
        <v/>
      </c>
      <c r="E2694" s="5" t="str">
        <f>IF(PhieuBauCu!$B$2&gt;1,IF(LEN($B2694)=0,"",IF(AND($B2694&gt;0,VALUE(SUBSTITUTE($B2694,"2","0"))=$B2694),1,0)),"")</f>
        <v/>
      </c>
      <c r="F2694" s="5" t="str">
        <f>IF(PhieuBauCu!$B$2&gt;2,IF(LEN($B2694)=0,"",IF(AND($B2694&gt;0,VALUE(SUBSTITUTE($B2694,"3","0"))=$B2694),1,0)),"")</f>
        <v/>
      </c>
      <c r="G2694" s="5" t="str">
        <f>IF(PhieuBauCu!$B$2&gt;3,IF(LEN($B2694)=0,"",IF(AND($B2694&gt;0,VALUE(SUBSTITUTE($B2694,"4","0"))=$B2694),1,0)),"")</f>
        <v/>
      </c>
      <c r="H2694" s="5" t="str">
        <f>IF(PhieuBauCu!$B$2&gt;4,IF(LEN($B2694)=0,"",IF(AND($B2694&gt;0,VALUE(SUBSTITUTE($B2694,"5","0"))=$B2694),1,0)),"")</f>
        <v/>
      </c>
      <c r="I2694" s="5" t="str">
        <f>IF(PhieuBauCu!$B$2&gt;5,IF(LEN($B2694)=0,"",IF(AND($B2694&gt;0,VALUE(SUBSTITUTE($B2694,"6","0"))=$B2694),1,0)),"")</f>
        <v/>
      </c>
      <c r="J2694" s="5" t="str">
        <f>IF(PhieuBauCu!$B$2&gt;6,IF(LEN($B2694)=0,"",IF(AND($B2694&gt;0,VALUE(SUBSTITUTE($B2694,"7","0"))=$B2694),1,0)),"")</f>
        <v/>
      </c>
      <c r="K2694" s="5" t="str">
        <f>IF(PhieuBauCu!$B$2&gt;7,IF(LEN($B2694)=0,"",IF(AND($B2694&gt;0,VALUE(SUBSTITUTE($B2694,"8","0"))=$B2694),1,0)),"")</f>
        <v/>
      </c>
      <c r="L2694" s="5" t="str">
        <f>IF(PhieuBauCu!$B$2&gt;8,IF(LEN($B2694)=0,"",IF(AND($B2694&gt;0,VALUE(SUBSTITUTE($B2694,"9","0"))=$B2694),1,0)),"")</f>
        <v/>
      </c>
      <c r="M2694" s="9">
        <f t="shared" si="83"/>
        <v>0</v>
      </c>
      <c r="N2694" s="36">
        <f>IF(AND(M2694&lt;=PhieuBauCu!$B$13,M2694&gt;=1),1,0)</f>
        <v>0</v>
      </c>
    </row>
    <row r="2695" spans="1:14" ht="28.5" customHeight="1">
      <c r="A2695" s="2">
        <v>2690</v>
      </c>
      <c r="B2695" s="3"/>
      <c r="C2695" s="48" t="str">
        <f t="shared" ref="C2695:C2758" si="84">IF(LEN(B2695)&gt;0,IF(N2695=1,"Ok","Not Ok"),"")</f>
        <v/>
      </c>
      <c r="D2695" s="5" t="str">
        <f>IF(PhieuBauCu!$B$2&gt;0,IF(LEN($B2695)=0,"",IF(AND($B2695&gt;0,VALUE(SUBSTITUTE($B2695,"1","0"))=$B2695),1,0)),"")</f>
        <v/>
      </c>
      <c r="E2695" s="5" t="str">
        <f>IF(PhieuBauCu!$B$2&gt;1,IF(LEN($B2695)=0,"",IF(AND($B2695&gt;0,VALUE(SUBSTITUTE($B2695,"2","0"))=$B2695),1,0)),"")</f>
        <v/>
      </c>
      <c r="F2695" s="5" t="str">
        <f>IF(PhieuBauCu!$B$2&gt;2,IF(LEN($B2695)=0,"",IF(AND($B2695&gt;0,VALUE(SUBSTITUTE($B2695,"3","0"))=$B2695),1,0)),"")</f>
        <v/>
      </c>
      <c r="G2695" s="5" t="str">
        <f>IF(PhieuBauCu!$B$2&gt;3,IF(LEN($B2695)=0,"",IF(AND($B2695&gt;0,VALUE(SUBSTITUTE($B2695,"4","0"))=$B2695),1,0)),"")</f>
        <v/>
      </c>
      <c r="H2695" s="5" t="str">
        <f>IF(PhieuBauCu!$B$2&gt;4,IF(LEN($B2695)=0,"",IF(AND($B2695&gt;0,VALUE(SUBSTITUTE($B2695,"5","0"))=$B2695),1,0)),"")</f>
        <v/>
      </c>
      <c r="I2695" s="5" t="str">
        <f>IF(PhieuBauCu!$B$2&gt;5,IF(LEN($B2695)=0,"",IF(AND($B2695&gt;0,VALUE(SUBSTITUTE($B2695,"6","0"))=$B2695),1,0)),"")</f>
        <v/>
      </c>
      <c r="J2695" s="5" t="str">
        <f>IF(PhieuBauCu!$B$2&gt;6,IF(LEN($B2695)=0,"",IF(AND($B2695&gt;0,VALUE(SUBSTITUTE($B2695,"7","0"))=$B2695),1,0)),"")</f>
        <v/>
      </c>
      <c r="K2695" s="5" t="str">
        <f>IF(PhieuBauCu!$B$2&gt;7,IF(LEN($B2695)=0,"",IF(AND($B2695&gt;0,VALUE(SUBSTITUTE($B2695,"8","0"))=$B2695),1,0)),"")</f>
        <v/>
      </c>
      <c r="L2695" s="5" t="str">
        <f>IF(PhieuBauCu!$B$2&gt;8,IF(LEN($B2695)=0,"",IF(AND($B2695&gt;0,VALUE(SUBSTITUTE($B2695,"9","0"))=$B2695),1,0)),"")</f>
        <v/>
      </c>
      <c r="M2695" s="9">
        <f t="shared" ref="M2695:M2758" si="85">SUMIF(D2695:L2695,1)</f>
        <v>0</v>
      </c>
      <c r="N2695" s="36">
        <f>IF(AND(M2695&lt;=PhieuBauCu!$B$13,M2695&gt;=1),1,0)</f>
        <v>0</v>
      </c>
    </row>
    <row r="2696" spans="1:14" ht="28.5" customHeight="1">
      <c r="A2696" s="2">
        <v>2691</v>
      </c>
      <c r="B2696" s="3"/>
      <c r="C2696" s="48" t="str">
        <f t="shared" si="84"/>
        <v/>
      </c>
      <c r="D2696" s="5" t="str">
        <f>IF(PhieuBauCu!$B$2&gt;0,IF(LEN($B2696)=0,"",IF(AND($B2696&gt;0,VALUE(SUBSTITUTE($B2696,"1","0"))=$B2696),1,0)),"")</f>
        <v/>
      </c>
      <c r="E2696" s="5" t="str">
        <f>IF(PhieuBauCu!$B$2&gt;1,IF(LEN($B2696)=0,"",IF(AND($B2696&gt;0,VALUE(SUBSTITUTE($B2696,"2","0"))=$B2696),1,0)),"")</f>
        <v/>
      </c>
      <c r="F2696" s="5" t="str">
        <f>IF(PhieuBauCu!$B$2&gt;2,IF(LEN($B2696)=0,"",IF(AND($B2696&gt;0,VALUE(SUBSTITUTE($B2696,"3","0"))=$B2696),1,0)),"")</f>
        <v/>
      </c>
      <c r="G2696" s="5" t="str">
        <f>IF(PhieuBauCu!$B$2&gt;3,IF(LEN($B2696)=0,"",IF(AND($B2696&gt;0,VALUE(SUBSTITUTE($B2696,"4","0"))=$B2696),1,0)),"")</f>
        <v/>
      </c>
      <c r="H2696" s="5" t="str">
        <f>IF(PhieuBauCu!$B$2&gt;4,IF(LEN($B2696)=0,"",IF(AND($B2696&gt;0,VALUE(SUBSTITUTE($B2696,"5","0"))=$B2696),1,0)),"")</f>
        <v/>
      </c>
      <c r="I2696" s="5" t="str">
        <f>IF(PhieuBauCu!$B$2&gt;5,IF(LEN($B2696)=0,"",IF(AND($B2696&gt;0,VALUE(SUBSTITUTE($B2696,"6","0"))=$B2696),1,0)),"")</f>
        <v/>
      </c>
      <c r="J2696" s="5" t="str">
        <f>IF(PhieuBauCu!$B$2&gt;6,IF(LEN($B2696)=0,"",IF(AND($B2696&gt;0,VALUE(SUBSTITUTE($B2696,"7","0"))=$B2696),1,0)),"")</f>
        <v/>
      </c>
      <c r="K2696" s="5" t="str">
        <f>IF(PhieuBauCu!$B$2&gt;7,IF(LEN($B2696)=0,"",IF(AND($B2696&gt;0,VALUE(SUBSTITUTE($B2696,"8","0"))=$B2696),1,0)),"")</f>
        <v/>
      </c>
      <c r="L2696" s="5" t="str">
        <f>IF(PhieuBauCu!$B$2&gt;8,IF(LEN($B2696)=0,"",IF(AND($B2696&gt;0,VALUE(SUBSTITUTE($B2696,"9","0"))=$B2696),1,0)),"")</f>
        <v/>
      </c>
      <c r="M2696" s="9">
        <f t="shared" si="85"/>
        <v>0</v>
      </c>
      <c r="N2696" s="36">
        <f>IF(AND(M2696&lt;=PhieuBauCu!$B$13,M2696&gt;=1),1,0)</f>
        <v>0</v>
      </c>
    </row>
    <row r="2697" spans="1:14" ht="28.5" customHeight="1">
      <c r="A2697" s="2">
        <v>2692</v>
      </c>
      <c r="B2697" s="3"/>
      <c r="C2697" s="48" t="str">
        <f t="shared" si="84"/>
        <v/>
      </c>
      <c r="D2697" s="5" t="str">
        <f>IF(PhieuBauCu!$B$2&gt;0,IF(LEN($B2697)=0,"",IF(AND($B2697&gt;0,VALUE(SUBSTITUTE($B2697,"1","0"))=$B2697),1,0)),"")</f>
        <v/>
      </c>
      <c r="E2697" s="5" t="str">
        <f>IF(PhieuBauCu!$B$2&gt;1,IF(LEN($B2697)=0,"",IF(AND($B2697&gt;0,VALUE(SUBSTITUTE($B2697,"2","0"))=$B2697),1,0)),"")</f>
        <v/>
      </c>
      <c r="F2697" s="5" t="str">
        <f>IF(PhieuBauCu!$B$2&gt;2,IF(LEN($B2697)=0,"",IF(AND($B2697&gt;0,VALUE(SUBSTITUTE($B2697,"3","0"))=$B2697),1,0)),"")</f>
        <v/>
      </c>
      <c r="G2697" s="5" t="str">
        <f>IF(PhieuBauCu!$B$2&gt;3,IF(LEN($B2697)=0,"",IF(AND($B2697&gt;0,VALUE(SUBSTITUTE($B2697,"4","0"))=$B2697),1,0)),"")</f>
        <v/>
      </c>
      <c r="H2697" s="5" t="str">
        <f>IF(PhieuBauCu!$B$2&gt;4,IF(LEN($B2697)=0,"",IF(AND($B2697&gt;0,VALUE(SUBSTITUTE($B2697,"5","0"))=$B2697),1,0)),"")</f>
        <v/>
      </c>
      <c r="I2697" s="5" t="str">
        <f>IF(PhieuBauCu!$B$2&gt;5,IF(LEN($B2697)=0,"",IF(AND($B2697&gt;0,VALUE(SUBSTITUTE($B2697,"6","0"))=$B2697),1,0)),"")</f>
        <v/>
      </c>
      <c r="J2697" s="5" t="str">
        <f>IF(PhieuBauCu!$B$2&gt;6,IF(LEN($B2697)=0,"",IF(AND($B2697&gt;0,VALUE(SUBSTITUTE($B2697,"7","0"))=$B2697),1,0)),"")</f>
        <v/>
      </c>
      <c r="K2697" s="5" t="str">
        <f>IF(PhieuBauCu!$B$2&gt;7,IF(LEN($B2697)=0,"",IF(AND($B2697&gt;0,VALUE(SUBSTITUTE($B2697,"8","0"))=$B2697),1,0)),"")</f>
        <v/>
      </c>
      <c r="L2697" s="5" t="str">
        <f>IF(PhieuBauCu!$B$2&gt;8,IF(LEN($B2697)=0,"",IF(AND($B2697&gt;0,VALUE(SUBSTITUTE($B2697,"9","0"))=$B2697),1,0)),"")</f>
        <v/>
      </c>
      <c r="M2697" s="9">
        <f t="shared" si="85"/>
        <v>0</v>
      </c>
      <c r="N2697" s="36">
        <f>IF(AND(M2697&lt;=PhieuBauCu!$B$13,M2697&gt;=1),1,0)</f>
        <v>0</v>
      </c>
    </row>
    <row r="2698" spans="1:14" ht="28.5" customHeight="1">
      <c r="A2698" s="2">
        <v>2693</v>
      </c>
      <c r="B2698" s="3"/>
      <c r="C2698" s="48" t="str">
        <f t="shared" si="84"/>
        <v/>
      </c>
      <c r="D2698" s="5" t="str">
        <f>IF(PhieuBauCu!$B$2&gt;0,IF(LEN($B2698)=0,"",IF(AND($B2698&gt;0,VALUE(SUBSTITUTE($B2698,"1","0"))=$B2698),1,0)),"")</f>
        <v/>
      </c>
      <c r="E2698" s="5" t="str">
        <f>IF(PhieuBauCu!$B$2&gt;1,IF(LEN($B2698)=0,"",IF(AND($B2698&gt;0,VALUE(SUBSTITUTE($B2698,"2","0"))=$B2698),1,0)),"")</f>
        <v/>
      </c>
      <c r="F2698" s="5" t="str">
        <f>IF(PhieuBauCu!$B$2&gt;2,IF(LEN($B2698)=0,"",IF(AND($B2698&gt;0,VALUE(SUBSTITUTE($B2698,"3","0"))=$B2698),1,0)),"")</f>
        <v/>
      </c>
      <c r="G2698" s="5" t="str">
        <f>IF(PhieuBauCu!$B$2&gt;3,IF(LEN($B2698)=0,"",IF(AND($B2698&gt;0,VALUE(SUBSTITUTE($B2698,"4","0"))=$B2698),1,0)),"")</f>
        <v/>
      </c>
      <c r="H2698" s="5" t="str">
        <f>IF(PhieuBauCu!$B$2&gt;4,IF(LEN($B2698)=0,"",IF(AND($B2698&gt;0,VALUE(SUBSTITUTE($B2698,"5","0"))=$B2698),1,0)),"")</f>
        <v/>
      </c>
      <c r="I2698" s="5" t="str">
        <f>IF(PhieuBauCu!$B$2&gt;5,IF(LEN($B2698)=0,"",IF(AND($B2698&gt;0,VALUE(SUBSTITUTE($B2698,"6","0"))=$B2698),1,0)),"")</f>
        <v/>
      </c>
      <c r="J2698" s="5" t="str">
        <f>IF(PhieuBauCu!$B$2&gt;6,IF(LEN($B2698)=0,"",IF(AND($B2698&gt;0,VALUE(SUBSTITUTE($B2698,"7","0"))=$B2698),1,0)),"")</f>
        <v/>
      </c>
      <c r="K2698" s="5" t="str">
        <f>IF(PhieuBauCu!$B$2&gt;7,IF(LEN($B2698)=0,"",IF(AND($B2698&gt;0,VALUE(SUBSTITUTE($B2698,"8","0"))=$B2698),1,0)),"")</f>
        <v/>
      </c>
      <c r="L2698" s="5" t="str">
        <f>IF(PhieuBauCu!$B$2&gt;8,IF(LEN($B2698)=0,"",IF(AND($B2698&gt;0,VALUE(SUBSTITUTE($B2698,"9","0"))=$B2698),1,0)),"")</f>
        <v/>
      </c>
      <c r="M2698" s="9">
        <f t="shared" si="85"/>
        <v>0</v>
      </c>
      <c r="N2698" s="36">
        <f>IF(AND(M2698&lt;=PhieuBauCu!$B$13,M2698&gt;=1),1,0)</f>
        <v>0</v>
      </c>
    </row>
    <row r="2699" spans="1:14" ht="28.5" customHeight="1">
      <c r="A2699" s="2">
        <v>2694</v>
      </c>
      <c r="B2699" s="3"/>
      <c r="C2699" s="48" t="str">
        <f t="shared" si="84"/>
        <v/>
      </c>
      <c r="D2699" s="5" t="str">
        <f>IF(PhieuBauCu!$B$2&gt;0,IF(LEN($B2699)=0,"",IF(AND($B2699&gt;0,VALUE(SUBSTITUTE($B2699,"1","0"))=$B2699),1,0)),"")</f>
        <v/>
      </c>
      <c r="E2699" s="5" t="str">
        <f>IF(PhieuBauCu!$B$2&gt;1,IF(LEN($B2699)=0,"",IF(AND($B2699&gt;0,VALUE(SUBSTITUTE($B2699,"2","0"))=$B2699),1,0)),"")</f>
        <v/>
      </c>
      <c r="F2699" s="5" t="str">
        <f>IF(PhieuBauCu!$B$2&gt;2,IF(LEN($B2699)=0,"",IF(AND($B2699&gt;0,VALUE(SUBSTITUTE($B2699,"3","0"))=$B2699),1,0)),"")</f>
        <v/>
      </c>
      <c r="G2699" s="5" t="str">
        <f>IF(PhieuBauCu!$B$2&gt;3,IF(LEN($B2699)=0,"",IF(AND($B2699&gt;0,VALUE(SUBSTITUTE($B2699,"4","0"))=$B2699),1,0)),"")</f>
        <v/>
      </c>
      <c r="H2699" s="5" t="str">
        <f>IF(PhieuBauCu!$B$2&gt;4,IF(LEN($B2699)=0,"",IF(AND($B2699&gt;0,VALUE(SUBSTITUTE($B2699,"5","0"))=$B2699),1,0)),"")</f>
        <v/>
      </c>
      <c r="I2699" s="5" t="str">
        <f>IF(PhieuBauCu!$B$2&gt;5,IF(LEN($B2699)=0,"",IF(AND($B2699&gt;0,VALUE(SUBSTITUTE($B2699,"6","0"))=$B2699),1,0)),"")</f>
        <v/>
      </c>
      <c r="J2699" s="5" t="str">
        <f>IF(PhieuBauCu!$B$2&gt;6,IF(LEN($B2699)=0,"",IF(AND($B2699&gt;0,VALUE(SUBSTITUTE($B2699,"7","0"))=$B2699),1,0)),"")</f>
        <v/>
      </c>
      <c r="K2699" s="5" t="str">
        <f>IF(PhieuBauCu!$B$2&gt;7,IF(LEN($B2699)=0,"",IF(AND($B2699&gt;0,VALUE(SUBSTITUTE($B2699,"8","0"))=$B2699),1,0)),"")</f>
        <v/>
      </c>
      <c r="L2699" s="5" t="str">
        <f>IF(PhieuBauCu!$B$2&gt;8,IF(LEN($B2699)=0,"",IF(AND($B2699&gt;0,VALUE(SUBSTITUTE($B2699,"9","0"))=$B2699),1,0)),"")</f>
        <v/>
      </c>
      <c r="M2699" s="9">
        <f t="shared" si="85"/>
        <v>0</v>
      </c>
      <c r="N2699" s="36">
        <f>IF(AND(M2699&lt;=PhieuBauCu!$B$13,M2699&gt;=1),1,0)</f>
        <v>0</v>
      </c>
    </row>
    <row r="2700" spans="1:14" ht="28.5" customHeight="1">
      <c r="A2700" s="2">
        <v>2695</v>
      </c>
      <c r="B2700" s="3"/>
      <c r="C2700" s="48" t="str">
        <f t="shared" si="84"/>
        <v/>
      </c>
      <c r="D2700" s="5" t="str">
        <f>IF(PhieuBauCu!$B$2&gt;0,IF(LEN($B2700)=0,"",IF(AND($B2700&gt;0,VALUE(SUBSTITUTE($B2700,"1","0"))=$B2700),1,0)),"")</f>
        <v/>
      </c>
      <c r="E2700" s="5" t="str">
        <f>IF(PhieuBauCu!$B$2&gt;1,IF(LEN($B2700)=0,"",IF(AND($B2700&gt;0,VALUE(SUBSTITUTE($B2700,"2","0"))=$B2700),1,0)),"")</f>
        <v/>
      </c>
      <c r="F2700" s="5" t="str">
        <f>IF(PhieuBauCu!$B$2&gt;2,IF(LEN($B2700)=0,"",IF(AND($B2700&gt;0,VALUE(SUBSTITUTE($B2700,"3","0"))=$B2700),1,0)),"")</f>
        <v/>
      </c>
      <c r="G2700" s="5" t="str">
        <f>IF(PhieuBauCu!$B$2&gt;3,IF(LEN($B2700)=0,"",IF(AND($B2700&gt;0,VALUE(SUBSTITUTE($B2700,"4","0"))=$B2700),1,0)),"")</f>
        <v/>
      </c>
      <c r="H2700" s="5" t="str">
        <f>IF(PhieuBauCu!$B$2&gt;4,IF(LEN($B2700)=0,"",IF(AND($B2700&gt;0,VALUE(SUBSTITUTE($B2700,"5","0"))=$B2700),1,0)),"")</f>
        <v/>
      </c>
      <c r="I2700" s="5" t="str">
        <f>IF(PhieuBauCu!$B$2&gt;5,IF(LEN($B2700)=0,"",IF(AND($B2700&gt;0,VALUE(SUBSTITUTE($B2700,"6","0"))=$B2700),1,0)),"")</f>
        <v/>
      </c>
      <c r="J2700" s="5" t="str">
        <f>IF(PhieuBauCu!$B$2&gt;6,IF(LEN($B2700)=0,"",IF(AND($B2700&gt;0,VALUE(SUBSTITUTE($B2700,"7","0"))=$B2700),1,0)),"")</f>
        <v/>
      </c>
      <c r="K2700" s="5" t="str">
        <f>IF(PhieuBauCu!$B$2&gt;7,IF(LEN($B2700)=0,"",IF(AND($B2700&gt;0,VALUE(SUBSTITUTE($B2700,"8","0"))=$B2700),1,0)),"")</f>
        <v/>
      </c>
      <c r="L2700" s="5" t="str">
        <f>IF(PhieuBauCu!$B$2&gt;8,IF(LEN($B2700)=0,"",IF(AND($B2700&gt;0,VALUE(SUBSTITUTE($B2700,"9","0"))=$B2700),1,0)),"")</f>
        <v/>
      </c>
      <c r="M2700" s="9">
        <f t="shared" si="85"/>
        <v>0</v>
      </c>
      <c r="N2700" s="36">
        <f>IF(AND(M2700&lt;=PhieuBauCu!$B$13,M2700&gt;=1),1,0)</f>
        <v>0</v>
      </c>
    </row>
    <row r="2701" spans="1:14" ht="28.5" customHeight="1">
      <c r="A2701" s="2">
        <v>2696</v>
      </c>
      <c r="B2701" s="3"/>
      <c r="C2701" s="48" t="str">
        <f t="shared" si="84"/>
        <v/>
      </c>
      <c r="D2701" s="5" t="str">
        <f>IF(PhieuBauCu!$B$2&gt;0,IF(LEN($B2701)=0,"",IF(AND($B2701&gt;0,VALUE(SUBSTITUTE($B2701,"1","0"))=$B2701),1,0)),"")</f>
        <v/>
      </c>
      <c r="E2701" s="5" t="str">
        <f>IF(PhieuBauCu!$B$2&gt;1,IF(LEN($B2701)=0,"",IF(AND($B2701&gt;0,VALUE(SUBSTITUTE($B2701,"2","0"))=$B2701),1,0)),"")</f>
        <v/>
      </c>
      <c r="F2701" s="5" t="str">
        <f>IF(PhieuBauCu!$B$2&gt;2,IF(LEN($B2701)=0,"",IF(AND($B2701&gt;0,VALUE(SUBSTITUTE($B2701,"3","0"))=$B2701),1,0)),"")</f>
        <v/>
      </c>
      <c r="G2701" s="5" t="str">
        <f>IF(PhieuBauCu!$B$2&gt;3,IF(LEN($B2701)=0,"",IF(AND($B2701&gt;0,VALUE(SUBSTITUTE($B2701,"4","0"))=$B2701),1,0)),"")</f>
        <v/>
      </c>
      <c r="H2701" s="5" t="str">
        <f>IF(PhieuBauCu!$B$2&gt;4,IF(LEN($B2701)=0,"",IF(AND($B2701&gt;0,VALUE(SUBSTITUTE($B2701,"5","0"))=$B2701),1,0)),"")</f>
        <v/>
      </c>
      <c r="I2701" s="5" t="str">
        <f>IF(PhieuBauCu!$B$2&gt;5,IF(LEN($B2701)=0,"",IF(AND($B2701&gt;0,VALUE(SUBSTITUTE($B2701,"6","0"))=$B2701),1,0)),"")</f>
        <v/>
      </c>
      <c r="J2701" s="5" t="str">
        <f>IF(PhieuBauCu!$B$2&gt;6,IF(LEN($B2701)=0,"",IF(AND($B2701&gt;0,VALUE(SUBSTITUTE($B2701,"7","0"))=$B2701),1,0)),"")</f>
        <v/>
      </c>
      <c r="K2701" s="5" t="str">
        <f>IF(PhieuBauCu!$B$2&gt;7,IF(LEN($B2701)=0,"",IF(AND($B2701&gt;0,VALUE(SUBSTITUTE($B2701,"8","0"))=$B2701),1,0)),"")</f>
        <v/>
      </c>
      <c r="L2701" s="5" t="str">
        <f>IF(PhieuBauCu!$B$2&gt;8,IF(LEN($B2701)=0,"",IF(AND($B2701&gt;0,VALUE(SUBSTITUTE($B2701,"9","0"))=$B2701),1,0)),"")</f>
        <v/>
      </c>
      <c r="M2701" s="9">
        <f t="shared" si="85"/>
        <v>0</v>
      </c>
      <c r="N2701" s="36">
        <f>IF(AND(M2701&lt;=PhieuBauCu!$B$13,M2701&gt;=1),1,0)</f>
        <v>0</v>
      </c>
    </row>
    <row r="2702" spans="1:14" ht="28.5" customHeight="1">
      <c r="A2702" s="2">
        <v>2697</v>
      </c>
      <c r="B2702" s="3"/>
      <c r="C2702" s="48" t="str">
        <f t="shared" si="84"/>
        <v/>
      </c>
      <c r="D2702" s="5" t="str">
        <f>IF(PhieuBauCu!$B$2&gt;0,IF(LEN($B2702)=0,"",IF(AND($B2702&gt;0,VALUE(SUBSTITUTE($B2702,"1","0"))=$B2702),1,0)),"")</f>
        <v/>
      </c>
      <c r="E2702" s="5" t="str">
        <f>IF(PhieuBauCu!$B$2&gt;1,IF(LEN($B2702)=0,"",IF(AND($B2702&gt;0,VALUE(SUBSTITUTE($B2702,"2","0"))=$B2702),1,0)),"")</f>
        <v/>
      </c>
      <c r="F2702" s="5" t="str">
        <f>IF(PhieuBauCu!$B$2&gt;2,IF(LEN($B2702)=0,"",IF(AND($B2702&gt;0,VALUE(SUBSTITUTE($B2702,"3","0"))=$B2702),1,0)),"")</f>
        <v/>
      </c>
      <c r="G2702" s="5" t="str">
        <f>IF(PhieuBauCu!$B$2&gt;3,IF(LEN($B2702)=0,"",IF(AND($B2702&gt;0,VALUE(SUBSTITUTE($B2702,"4","0"))=$B2702),1,0)),"")</f>
        <v/>
      </c>
      <c r="H2702" s="5" t="str">
        <f>IF(PhieuBauCu!$B$2&gt;4,IF(LEN($B2702)=0,"",IF(AND($B2702&gt;0,VALUE(SUBSTITUTE($B2702,"5","0"))=$B2702),1,0)),"")</f>
        <v/>
      </c>
      <c r="I2702" s="5" t="str">
        <f>IF(PhieuBauCu!$B$2&gt;5,IF(LEN($B2702)=0,"",IF(AND($B2702&gt;0,VALUE(SUBSTITUTE($B2702,"6","0"))=$B2702),1,0)),"")</f>
        <v/>
      </c>
      <c r="J2702" s="5" t="str">
        <f>IF(PhieuBauCu!$B$2&gt;6,IF(LEN($B2702)=0,"",IF(AND($B2702&gt;0,VALUE(SUBSTITUTE($B2702,"7","0"))=$B2702),1,0)),"")</f>
        <v/>
      </c>
      <c r="K2702" s="5" t="str">
        <f>IF(PhieuBauCu!$B$2&gt;7,IF(LEN($B2702)=0,"",IF(AND($B2702&gt;0,VALUE(SUBSTITUTE($B2702,"8","0"))=$B2702),1,0)),"")</f>
        <v/>
      </c>
      <c r="L2702" s="5" t="str">
        <f>IF(PhieuBauCu!$B$2&gt;8,IF(LEN($B2702)=0,"",IF(AND($B2702&gt;0,VALUE(SUBSTITUTE($B2702,"9","0"))=$B2702),1,0)),"")</f>
        <v/>
      </c>
      <c r="M2702" s="9">
        <f t="shared" si="85"/>
        <v>0</v>
      </c>
      <c r="N2702" s="36">
        <f>IF(AND(M2702&lt;=PhieuBauCu!$B$13,M2702&gt;=1),1,0)</f>
        <v>0</v>
      </c>
    </row>
    <row r="2703" spans="1:14" ht="28.5" customHeight="1">
      <c r="A2703" s="2">
        <v>2698</v>
      </c>
      <c r="B2703" s="3"/>
      <c r="C2703" s="48" t="str">
        <f t="shared" si="84"/>
        <v/>
      </c>
      <c r="D2703" s="5" t="str">
        <f>IF(PhieuBauCu!$B$2&gt;0,IF(LEN($B2703)=0,"",IF(AND($B2703&gt;0,VALUE(SUBSTITUTE($B2703,"1","0"))=$B2703),1,0)),"")</f>
        <v/>
      </c>
      <c r="E2703" s="5" t="str">
        <f>IF(PhieuBauCu!$B$2&gt;1,IF(LEN($B2703)=0,"",IF(AND($B2703&gt;0,VALUE(SUBSTITUTE($B2703,"2","0"))=$B2703),1,0)),"")</f>
        <v/>
      </c>
      <c r="F2703" s="5" t="str">
        <f>IF(PhieuBauCu!$B$2&gt;2,IF(LEN($B2703)=0,"",IF(AND($B2703&gt;0,VALUE(SUBSTITUTE($B2703,"3","0"))=$B2703),1,0)),"")</f>
        <v/>
      </c>
      <c r="G2703" s="5" t="str">
        <f>IF(PhieuBauCu!$B$2&gt;3,IF(LEN($B2703)=0,"",IF(AND($B2703&gt;0,VALUE(SUBSTITUTE($B2703,"4","0"))=$B2703),1,0)),"")</f>
        <v/>
      </c>
      <c r="H2703" s="5" t="str">
        <f>IF(PhieuBauCu!$B$2&gt;4,IF(LEN($B2703)=0,"",IF(AND($B2703&gt;0,VALUE(SUBSTITUTE($B2703,"5","0"))=$B2703),1,0)),"")</f>
        <v/>
      </c>
      <c r="I2703" s="5" t="str">
        <f>IF(PhieuBauCu!$B$2&gt;5,IF(LEN($B2703)=0,"",IF(AND($B2703&gt;0,VALUE(SUBSTITUTE($B2703,"6","0"))=$B2703),1,0)),"")</f>
        <v/>
      </c>
      <c r="J2703" s="5" t="str">
        <f>IF(PhieuBauCu!$B$2&gt;6,IF(LEN($B2703)=0,"",IF(AND($B2703&gt;0,VALUE(SUBSTITUTE($B2703,"7","0"))=$B2703),1,0)),"")</f>
        <v/>
      </c>
      <c r="K2703" s="5" t="str">
        <f>IF(PhieuBauCu!$B$2&gt;7,IF(LEN($B2703)=0,"",IF(AND($B2703&gt;0,VALUE(SUBSTITUTE($B2703,"8","0"))=$B2703),1,0)),"")</f>
        <v/>
      </c>
      <c r="L2703" s="5" t="str">
        <f>IF(PhieuBauCu!$B$2&gt;8,IF(LEN($B2703)=0,"",IF(AND($B2703&gt;0,VALUE(SUBSTITUTE($B2703,"9","0"))=$B2703),1,0)),"")</f>
        <v/>
      </c>
      <c r="M2703" s="9">
        <f t="shared" si="85"/>
        <v>0</v>
      </c>
      <c r="N2703" s="36">
        <f>IF(AND(M2703&lt;=PhieuBauCu!$B$13,M2703&gt;=1),1,0)</f>
        <v>0</v>
      </c>
    </row>
    <row r="2704" spans="1:14" ht="28.5" customHeight="1">
      <c r="A2704" s="2">
        <v>2699</v>
      </c>
      <c r="B2704" s="3"/>
      <c r="C2704" s="48" t="str">
        <f t="shared" si="84"/>
        <v/>
      </c>
      <c r="D2704" s="5" t="str">
        <f>IF(PhieuBauCu!$B$2&gt;0,IF(LEN($B2704)=0,"",IF(AND($B2704&gt;0,VALUE(SUBSTITUTE($B2704,"1","0"))=$B2704),1,0)),"")</f>
        <v/>
      </c>
      <c r="E2704" s="5" t="str">
        <f>IF(PhieuBauCu!$B$2&gt;1,IF(LEN($B2704)=0,"",IF(AND($B2704&gt;0,VALUE(SUBSTITUTE($B2704,"2","0"))=$B2704),1,0)),"")</f>
        <v/>
      </c>
      <c r="F2704" s="5" t="str">
        <f>IF(PhieuBauCu!$B$2&gt;2,IF(LEN($B2704)=0,"",IF(AND($B2704&gt;0,VALUE(SUBSTITUTE($B2704,"3","0"))=$B2704),1,0)),"")</f>
        <v/>
      </c>
      <c r="G2704" s="5" t="str">
        <f>IF(PhieuBauCu!$B$2&gt;3,IF(LEN($B2704)=0,"",IF(AND($B2704&gt;0,VALUE(SUBSTITUTE($B2704,"4","0"))=$B2704),1,0)),"")</f>
        <v/>
      </c>
      <c r="H2704" s="5" t="str">
        <f>IF(PhieuBauCu!$B$2&gt;4,IF(LEN($B2704)=0,"",IF(AND($B2704&gt;0,VALUE(SUBSTITUTE($B2704,"5","0"))=$B2704),1,0)),"")</f>
        <v/>
      </c>
      <c r="I2704" s="5" t="str">
        <f>IF(PhieuBauCu!$B$2&gt;5,IF(LEN($B2704)=0,"",IF(AND($B2704&gt;0,VALUE(SUBSTITUTE($B2704,"6","0"))=$B2704),1,0)),"")</f>
        <v/>
      </c>
      <c r="J2704" s="5" t="str">
        <f>IF(PhieuBauCu!$B$2&gt;6,IF(LEN($B2704)=0,"",IF(AND($B2704&gt;0,VALUE(SUBSTITUTE($B2704,"7","0"))=$B2704),1,0)),"")</f>
        <v/>
      </c>
      <c r="K2704" s="5" t="str">
        <f>IF(PhieuBauCu!$B$2&gt;7,IF(LEN($B2704)=0,"",IF(AND($B2704&gt;0,VALUE(SUBSTITUTE($B2704,"8","0"))=$B2704),1,0)),"")</f>
        <v/>
      </c>
      <c r="L2704" s="5" t="str">
        <f>IF(PhieuBauCu!$B$2&gt;8,IF(LEN($B2704)=0,"",IF(AND($B2704&gt;0,VALUE(SUBSTITUTE($B2704,"9","0"))=$B2704),1,0)),"")</f>
        <v/>
      </c>
      <c r="M2704" s="9">
        <f t="shared" si="85"/>
        <v>0</v>
      </c>
      <c r="N2704" s="36">
        <f>IF(AND(M2704&lt;=PhieuBauCu!$B$13,M2704&gt;=1),1,0)</f>
        <v>0</v>
      </c>
    </row>
    <row r="2705" spans="1:14" ht="28.5" customHeight="1">
      <c r="A2705" s="2">
        <v>2700</v>
      </c>
      <c r="B2705" s="3"/>
      <c r="C2705" s="48" t="str">
        <f t="shared" si="84"/>
        <v/>
      </c>
      <c r="D2705" s="5" t="str">
        <f>IF(PhieuBauCu!$B$2&gt;0,IF(LEN($B2705)=0,"",IF(AND($B2705&gt;0,VALUE(SUBSTITUTE($B2705,"1","0"))=$B2705),1,0)),"")</f>
        <v/>
      </c>
      <c r="E2705" s="5" t="str">
        <f>IF(PhieuBauCu!$B$2&gt;1,IF(LEN($B2705)=0,"",IF(AND($B2705&gt;0,VALUE(SUBSTITUTE($B2705,"2","0"))=$B2705),1,0)),"")</f>
        <v/>
      </c>
      <c r="F2705" s="5" t="str">
        <f>IF(PhieuBauCu!$B$2&gt;2,IF(LEN($B2705)=0,"",IF(AND($B2705&gt;0,VALUE(SUBSTITUTE($B2705,"3","0"))=$B2705),1,0)),"")</f>
        <v/>
      </c>
      <c r="G2705" s="5" t="str">
        <f>IF(PhieuBauCu!$B$2&gt;3,IF(LEN($B2705)=0,"",IF(AND($B2705&gt;0,VALUE(SUBSTITUTE($B2705,"4","0"))=$B2705),1,0)),"")</f>
        <v/>
      </c>
      <c r="H2705" s="5" t="str">
        <f>IF(PhieuBauCu!$B$2&gt;4,IF(LEN($B2705)=0,"",IF(AND($B2705&gt;0,VALUE(SUBSTITUTE($B2705,"5","0"))=$B2705),1,0)),"")</f>
        <v/>
      </c>
      <c r="I2705" s="5" t="str">
        <f>IF(PhieuBauCu!$B$2&gt;5,IF(LEN($B2705)=0,"",IF(AND($B2705&gt;0,VALUE(SUBSTITUTE($B2705,"6","0"))=$B2705),1,0)),"")</f>
        <v/>
      </c>
      <c r="J2705" s="5" t="str">
        <f>IF(PhieuBauCu!$B$2&gt;6,IF(LEN($B2705)=0,"",IF(AND($B2705&gt;0,VALUE(SUBSTITUTE($B2705,"7","0"))=$B2705),1,0)),"")</f>
        <v/>
      </c>
      <c r="K2705" s="5" t="str">
        <f>IF(PhieuBauCu!$B$2&gt;7,IF(LEN($B2705)=0,"",IF(AND($B2705&gt;0,VALUE(SUBSTITUTE($B2705,"8","0"))=$B2705),1,0)),"")</f>
        <v/>
      </c>
      <c r="L2705" s="5" t="str">
        <f>IF(PhieuBauCu!$B$2&gt;8,IF(LEN($B2705)=0,"",IF(AND($B2705&gt;0,VALUE(SUBSTITUTE($B2705,"9","0"))=$B2705),1,0)),"")</f>
        <v/>
      </c>
      <c r="M2705" s="9">
        <f t="shared" si="85"/>
        <v>0</v>
      </c>
      <c r="N2705" s="36">
        <f>IF(AND(M2705&lt;=PhieuBauCu!$B$13,M2705&gt;=1),1,0)</f>
        <v>0</v>
      </c>
    </row>
    <row r="2706" spans="1:14" ht="28.5" customHeight="1">
      <c r="A2706" s="2">
        <v>2701</v>
      </c>
      <c r="B2706" s="3"/>
      <c r="C2706" s="48" t="str">
        <f t="shared" si="84"/>
        <v/>
      </c>
      <c r="D2706" s="5" t="str">
        <f>IF(PhieuBauCu!$B$2&gt;0,IF(LEN($B2706)=0,"",IF(AND($B2706&gt;0,VALUE(SUBSTITUTE($B2706,"1","0"))=$B2706),1,0)),"")</f>
        <v/>
      </c>
      <c r="E2706" s="5" t="str">
        <f>IF(PhieuBauCu!$B$2&gt;1,IF(LEN($B2706)=0,"",IF(AND($B2706&gt;0,VALUE(SUBSTITUTE($B2706,"2","0"))=$B2706),1,0)),"")</f>
        <v/>
      </c>
      <c r="F2706" s="5" t="str">
        <f>IF(PhieuBauCu!$B$2&gt;2,IF(LEN($B2706)=0,"",IF(AND($B2706&gt;0,VALUE(SUBSTITUTE($B2706,"3","0"))=$B2706),1,0)),"")</f>
        <v/>
      </c>
      <c r="G2706" s="5" t="str">
        <f>IF(PhieuBauCu!$B$2&gt;3,IF(LEN($B2706)=0,"",IF(AND($B2706&gt;0,VALUE(SUBSTITUTE($B2706,"4","0"))=$B2706),1,0)),"")</f>
        <v/>
      </c>
      <c r="H2706" s="5" t="str">
        <f>IF(PhieuBauCu!$B$2&gt;4,IF(LEN($B2706)=0,"",IF(AND($B2706&gt;0,VALUE(SUBSTITUTE($B2706,"5","0"))=$B2706),1,0)),"")</f>
        <v/>
      </c>
      <c r="I2706" s="5" t="str">
        <f>IF(PhieuBauCu!$B$2&gt;5,IF(LEN($B2706)=0,"",IF(AND($B2706&gt;0,VALUE(SUBSTITUTE($B2706,"6","0"))=$B2706),1,0)),"")</f>
        <v/>
      </c>
      <c r="J2706" s="5" t="str">
        <f>IF(PhieuBauCu!$B$2&gt;6,IF(LEN($B2706)=0,"",IF(AND($B2706&gt;0,VALUE(SUBSTITUTE($B2706,"7","0"))=$B2706),1,0)),"")</f>
        <v/>
      </c>
      <c r="K2706" s="5" t="str">
        <f>IF(PhieuBauCu!$B$2&gt;7,IF(LEN($B2706)=0,"",IF(AND($B2706&gt;0,VALUE(SUBSTITUTE($B2706,"8","0"))=$B2706),1,0)),"")</f>
        <v/>
      </c>
      <c r="L2706" s="5" t="str">
        <f>IF(PhieuBauCu!$B$2&gt;8,IF(LEN($B2706)=0,"",IF(AND($B2706&gt;0,VALUE(SUBSTITUTE($B2706,"9","0"))=$B2706),1,0)),"")</f>
        <v/>
      </c>
      <c r="M2706" s="9">
        <f t="shared" si="85"/>
        <v>0</v>
      </c>
      <c r="N2706" s="36">
        <f>IF(AND(M2706&lt;=PhieuBauCu!$B$13,M2706&gt;=1),1,0)</f>
        <v>0</v>
      </c>
    </row>
    <row r="2707" spans="1:14" ht="28.5" customHeight="1">
      <c r="A2707" s="2">
        <v>2702</v>
      </c>
      <c r="B2707" s="3"/>
      <c r="C2707" s="48" t="str">
        <f t="shared" si="84"/>
        <v/>
      </c>
      <c r="D2707" s="5" t="str">
        <f>IF(PhieuBauCu!$B$2&gt;0,IF(LEN($B2707)=0,"",IF(AND($B2707&gt;0,VALUE(SUBSTITUTE($B2707,"1","0"))=$B2707),1,0)),"")</f>
        <v/>
      </c>
      <c r="E2707" s="5" t="str">
        <f>IF(PhieuBauCu!$B$2&gt;1,IF(LEN($B2707)=0,"",IF(AND($B2707&gt;0,VALUE(SUBSTITUTE($B2707,"2","0"))=$B2707),1,0)),"")</f>
        <v/>
      </c>
      <c r="F2707" s="5" t="str">
        <f>IF(PhieuBauCu!$B$2&gt;2,IF(LEN($B2707)=0,"",IF(AND($B2707&gt;0,VALUE(SUBSTITUTE($B2707,"3","0"))=$B2707),1,0)),"")</f>
        <v/>
      </c>
      <c r="G2707" s="5" t="str">
        <f>IF(PhieuBauCu!$B$2&gt;3,IF(LEN($B2707)=0,"",IF(AND($B2707&gt;0,VALUE(SUBSTITUTE($B2707,"4","0"))=$B2707),1,0)),"")</f>
        <v/>
      </c>
      <c r="H2707" s="5" t="str">
        <f>IF(PhieuBauCu!$B$2&gt;4,IF(LEN($B2707)=0,"",IF(AND($B2707&gt;0,VALUE(SUBSTITUTE($B2707,"5","0"))=$B2707),1,0)),"")</f>
        <v/>
      </c>
      <c r="I2707" s="5" t="str">
        <f>IF(PhieuBauCu!$B$2&gt;5,IF(LEN($B2707)=0,"",IF(AND($B2707&gt;0,VALUE(SUBSTITUTE($B2707,"6","0"))=$B2707),1,0)),"")</f>
        <v/>
      </c>
      <c r="J2707" s="5" t="str">
        <f>IF(PhieuBauCu!$B$2&gt;6,IF(LEN($B2707)=0,"",IF(AND($B2707&gt;0,VALUE(SUBSTITUTE($B2707,"7","0"))=$B2707),1,0)),"")</f>
        <v/>
      </c>
      <c r="K2707" s="5" t="str">
        <f>IF(PhieuBauCu!$B$2&gt;7,IF(LEN($B2707)=0,"",IF(AND($B2707&gt;0,VALUE(SUBSTITUTE($B2707,"8","0"))=$B2707),1,0)),"")</f>
        <v/>
      </c>
      <c r="L2707" s="5" t="str">
        <f>IF(PhieuBauCu!$B$2&gt;8,IF(LEN($B2707)=0,"",IF(AND($B2707&gt;0,VALUE(SUBSTITUTE($B2707,"9","0"))=$B2707),1,0)),"")</f>
        <v/>
      </c>
      <c r="M2707" s="9">
        <f t="shared" si="85"/>
        <v>0</v>
      </c>
      <c r="N2707" s="36">
        <f>IF(AND(M2707&lt;=PhieuBauCu!$B$13,M2707&gt;=1),1,0)</f>
        <v>0</v>
      </c>
    </row>
    <row r="2708" spans="1:14" ht="28.5" customHeight="1">
      <c r="A2708" s="2">
        <v>2703</v>
      </c>
      <c r="B2708" s="3"/>
      <c r="C2708" s="48" t="str">
        <f t="shared" si="84"/>
        <v/>
      </c>
      <c r="D2708" s="5" t="str">
        <f>IF(PhieuBauCu!$B$2&gt;0,IF(LEN($B2708)=0,"",IF(AND($B2708&gt;0,VALUE(SUBSTITUTE($B2708,"1","0"))=$B2708),1,0)),"")</f>
        <v/>
      </c>
      <c r="E2708" s="5" t="str">
        <f>IF(PhieuBauCu!$B$2&gt;1,IF(LEN($B2708)=0,"",IF(AND($B2708&gt;0,VALUE(SUBSTITUTE($B2708,"2","0"))=$B2708),1,0)),"")</f>
        <v/>
      </c>
      <c r="F2708" s="5" t="str">
        <f>IF(PhieuBauCu!$B$2&gt;2,IF(LEN($B2708)=0,"",IF(AND($B2708&gt;0,VALUE(SUBSTITUTE($B2708,"3","0"))=$B2708),1,0)),"")</f>
        <v/>
      </c>
      <c r="G2708" s="5" t="str">
        <f>IF(PhieuBauCu!$B$2&gt;3,IF(LEN($B2708)=0,"",IF(AND($B2708&gt;0,VALUE(SUBSTITUTE($B2708,"4","0"))=$B2708),1,0)),"")</f>
        <v/>
      </c>
      <c r="H2708" s="5" t="str">
        <f>IF(PhieuBauCu!$B$2&gt;4,IF(LEN($B2708)=0,"",IF(AND($B2708&gt;0,VALUE(SUBSTITUTE($B2708,"5","0"))=$B2708),1,0)),"")</f>
        <v/>
      </c>
      <c r="I2708" s="5" t="str">
        <f>IF(PhieuBauCu!$B$2&gt;5,IF(LEN($B2708)=0,"",IF(AND($B2708&gt;0,VALUE(SUBSTITUTE($B2708,"6","0"))=$B2708),1,0)),"")</f>
        <v/>
      </c>
      <c r="J2708" s="5" t="str">
        <f>IF(PhieuBauCu!$B$2&gt;6,IF(LEN($B2708)=0,"",IF(AND($B2708&gt;0,VALUE(SUBSTITUTE($B2708,"7","0"))=$B2708),1,0)),"")</f>
        <v/>
      </c>
      <c r="K2708" s="5" t="str">
        <f>IF(PhieuBauCu!$B$2&gt;7,IF(LEN($B2708)=0,"",IF(AND($B2708&gt;0,VALUE(SUBSTITUTE($B2708,"8","0"))=$B2708),1,0)),"")</f>
        <v/>
      </c>
      <c r="L2708" s="5" t="str">
        <f>IF(PhieuBauCu!$B$2&gt;8,IF(LEN($B2708)=0,"",IF(AND($B2708&gt;0,VALUE(SUBSTITUTE($B2708,"9","0"))=$B2708),1,0)),"")</f>
        <v/>
      </c>
      <c r="M2708" s="9">
        <f t="shared" si="85"/>
        <v>0</v>
      </c>
      <c r="N2708" s="36">
        <f>IF(AND(M2708&lt;=PhieuBauCu!$B$13,M2708&gt;=1),1,0)</f>
        <v>0</v>
      </c>
    </row>
    <row r="2709" spans="1:14" ht="28.5" customHeight="1">
      <c r="A2709" s="2">
        <v>2704</v>
      </c>
      <c r="B2709" s="3"/>
      <c r="C2709" s="48" t="str">
        <f t="shared" si="84"/>
        <v/>
      </c>
      <c r="D2709" s="5" t="str">
        <f>IF(PhieuBauCu!$B$2&gt;0,IF(LEN($B2709)=0,"",IF(AND($B2709&gt;0,VALUE(SUBSTITUTE($B2709,"1","0"))=$B2709),1,0)),"")</f>
        <v/>
      </c>
      <c r="E2709" s="5" t="str">
        <f>IF(PhieuBauCu!$B$2&gt;1,IF(LEN($B2709)=0,"",IF(AND($B2709&gt;0,VALUE(SUBSTITUTE($B2709,"2","0"))=$B2709),1,0)),"")</f>
        <v/>
      </c>
      <c r="F2709" s="5" t="str">
        <f>IF(PhieuBauCu!$B$2&gt;2,IF(LEN($B2709)=0,"",IF(AND($B2709&gt;0,VALUE(SUBSTITUTE($B2709,"3","0"))=$B2709),1,0)),"")</f>
        <v/>
      </c>
      <c r="G2709" s="5" t="str">
        <f>IF(PhieuBauCu!$B$2&gt;3,IF(LEN($B2709)=0,"",IF(AND($B2709&gt;0,VALUE(SUBSTITUTE($B2709,"4","0"))=$B2709),1,0)),"")</f>
        <v/>
      </c>
      <c r="H2709" s="5" t="str">
        <f>IF(PhieuBauCu!$B$2&gt;4,IF(LEN($B2709)=0,"",IF(AND($B2709&gt;0,VALUE(SUBSTITUTE($B2709,"5","0"))=$B2709),1,0)),"")</f>
        <v/>
      </c>
      <c r="I2709" s="5" t="str">
        <f>IF(PhieuBauCu!$B$2&gt;5,IF(LEN($B2709)=0,"",IF(AND($B2709&gt;0,VALUE(SUBSTITUTE($B2709,"6","0"))=$B2709),1,0)),"")</f>
        <v/>
      </c>
      <c r="J2709" s="5" t="str">
        <f>IF(PhieuBauCu!$B$2&gt;6,IF(LEN($B2709)=0,"",IF(AND($B2709&gt;0,VALUE(SUBSTITUTE($B2709,"7","0"))=$B2709),1,0)),"")</f>
        <v/>
      </c>
      <c r="K2709" s="5" t="str">
        <f>IF(PhieuBauCu!$B$2&gt;7,IF(LEN($B2709)=0,"",IF(AND($B2709&gt;0,VALUE(SUBSTITUTE($B2709,"8","0"))=$B2709),1,0)),"")</f>
        <v/>
      </c>
      <c r="L2709" s="5" t="str">
        <f>IF(PhieuBauCu!$B$2&gt;8,IF(LEN($B2709)=0,"",IF(AND($B2709&gt;0,VALUE(SUBSTITUTE($B2709,"9","0"))=$B2709),1,0)),"")</f>
        <v/>
      </c>
      <c r="M2709" s="9">
        <f t="shared" si="85"/>
        <v>0</v>
      </c>
      <c r="N2709" s="36">
        <f>IF(AND(M2709&lt;=PhieuBauCu!$B$13,M2709&gt;=1),1,0)</f>
        <v>0</v>
      </c>
    </row>
    <row r="2710" spans="1:14" ht="28.5" customHeight="1">
      <c r="A2710" s="2">
        <v>2705</v>
      </c>
      <c r="B2710" s="3"/>
      <c r="C2710" s="48" t="str">
        <f t="shared" si="84"/>
        <v/>
      </c>
      <c r="D2710" s="5" t="str">
        <f>IF(PhieuBauCu!$B$2&gt;0,IF(LEN($B2710)=0,"",IF(AND($B2710&gt;0,VALUE(SUBSTITUTE($B2710,"1","0"))=$B2710),1,0)),"")</f>
        <v/>
      </c>
      <c r="E2710" s="5" t="str">
        <f>IF(PhieuBauCu!$B$2&gt;1,IF(LEN($B2710)=0,"",IF(AND($B2710&gt;0,VALUE(SUBSTITUTE($B2710,"2","0"))=$B2710),1,0)),"")</f>
        <v/>
      </c>
      <c r="F2710" s="5" t="str">
        <f>IF(PhieuBauCu!$B$2&gt;2,IF(LEN($B2710)=0,"",IF(AND($B2710&gt;0,VALUE(SUBSTITUTE($B2710,"3","0"))=$B2710),1,0)),"")</f>
        <v/>
      </c>
      <c r="G2710" s="5" t="str">
        <f>IF(PhieuBauCu!$B$2&gt;3,IF(LEN($B2710)=0,"",IF(AND($B2710&gt;0,VALUE(SUBSTITUTE($B2710,"4","0"))=$B2710),1,0)),"")</f>
        <v/>
      </c>
      <c r="H2710" s="5" t="str">
        <f>IF(PhieuBauCu!$B$2&gt;4,IF(LEN($B2710)=0,"",IF(AND($B2710&gt;0,VALUE(SUBSTITUTE($B2710,"5","0"))=$B2710),1,0)),"")</f>
        <v/>
      </c>
      <c r="I2710" s="5" t="str">
        <f>IF(PhieuBauCu!$B$2&gt;5,IF(LEN($B2710)=0,"",IF(AND($B2710&gt;0,VALUE(SUBSTITUTE($B2710,"6","0"))=$B2710),1,0)),"")</f>
        <v/>
      </c>
      <c r="J2710" s="5" t="str">
        <f>IF(PhieuBauCu!$B$2&gt;6,IF(LEN($B2710)=0,"",IF(AND($B2710&gt;0,VALUE(SUBSTITUTE($B2710,"7","0"))=$B2710),1,0)),"")</f>
        <v/>
      </c>
      <c r="K2710" s="5" t="str">
        <f>IF(PhieuBauCu!$B$2&gt;7,IF(LEN($B2710)=0,"",IF(AND($B2710&gt;0,VALUE(SUBSTITUTE($B2710,"8","0"))=$B2710),1,0)),"")</f>
        <v/>
      </c>
      <c r="L2710" s="5" t="str">
        <f>IF(PhieuBauCu!$B$2&gt;8,IF(LEN($B2710)=0,"",IF(AND($B2710&gt;0,VALUE(SUBSTITUTE($B2710,"9","0"))=$B2710),1,0)),"")</f>
        <v/>
      </c>
      <c r="M2710" s="9">
        <f t="shared" si="85"/>
        <v>0</v>
      </c>
      <c r="N2710" s="36">
        <f>IF(AND(M2710&lt;=PhieuBauCu!$B$13,M2710&gt;=1),1,0)</f>
        <v>0</v>
      </c>
    </row>
    <row r="2711" spans="1:14" ht="28.5" customHeight="1">
      <c r="A2711" s="2">
        <v>2706</v>
      </c>
      <c r="B2711" s="3"/>
      <c r="C2711" s="48" t="str">
        <f t="shared" si="84"/>
        <v/>
      </c>
      <c r="D2711" s="5" t="str">
        <f>IF(PhieuBauCu!$B$2&gt;0,IF(LEN($B2711)=0,"",IF(AND($B2711&gt;0,VALUE(SUBSTITUTE($B2711,"1","0"))=$B2711),1,0)),"")</f>
        <v/>
      </c>
      <c r="E2711" s="5" t="str">
        <f>IF(PhieuBauCu!$B$2&gt;1,IF(LEN($B2711)=0,"",IF(AND($B2711&gt;0,VALUE(SUBSTITUTE($B2711,"2","0"))=$B2711),1,0)),"")</f>
        <v/>
      </c>
      <c r="F2711" s="5" t="str">
        <f>IF(PhieuBauCu!$B$2&gt;2,IF(LEN($B2711)=0,"",IF(AND($B2711&gt;0,VALUE(SUBSTITUTE($B2711,"3","0"))=$B2711),1,0)),"")</f>
        <v/>
      </c>
      <c r="G2711" s="5" t="str">
        <f>IF(PhieuBauCu!$B$2&gt;3,IF(LEN($B2711)=0,"",IF(AND($B2711&gt;0,VALUE(SUBSTITUTE($B2711,"4","0"))=$B2711),1,0)),"")</f>
        <v/>
      </c>
      <c r="H2711" s="5" t="str">
        <f>IF(PhieuBauCu!$B$2&gt;4,IF(LEN($B2711)=0,"",IF(AND($B2711&gt;0,VALUE(SUBSTITUTE($B2711,"5","0"))=$B2711),1,0)),"")</f>
        <v/>
      </c>
      <c r="I2711" s="5" t="str">
        <f>IF(PhieuBauCu!$B$2&gt;5,IF(LEN($B2711)=0,"",IF(AND($B2711&gt;0,VALUE(SUBSTITUTE($B2711,"6","0"))=$B2711),1,0)),"")</f>
        <v/>
      </c>
      <c r="J2711" s="5" t="str">
        <f>IF(PhieuBauCu!$B$2&gt;6,IF(LEN($B2711)=0,"",IF(AND($B2711&gt;0,VALUE(SUBSTITUTE($B2711,"7","0"))=$B2711),1,0)),"")</f>
        <v/>
      </c>
      <c r="K2711" s="5" t="str">
        <f>IF(PhieuBauCu!$B$2&gt;7,IF(LEN($B2711)=0,"",IF(AND($B2711&gt;0,VALUE(SUBSTITUTE($B2711,"8","0"))=$B2711),1,0)),"")</f>
        <v/>
      </c>
      <c r="L2711" s="5" t="str">
        <f>IF(PhieuBauCu!$B$2&gt;8,IF(LEN($B2711)=0,"",IF(AND($B2711&gt;0,VALUE(SUBSTITUTE($B2711,"9","0"))=$B2711),1,0)),"")</f>
        <v/>
      </c>
      <c r="M2711" s="9">
        <f t="shared" si="85"/>
        <v>0</v>
      </c>
      <c r="N2711" s="36">
        <f>IF(AND(M2711&lt;=PhieuBauCu!$B$13,M2711&gt;=1),1,0)</f>
        <v>0</v>
      </c>
    </row>
    <row r="2712" spans="1:14" ht="28.5" customHeight="1">
      <c r="A2712" s="2">
        <v>2707</v>
      </c>
      <c r="B2712" s="3"/>
      <c r="C2712" s="48" t="str">
        <f t="shared" si="84"/>
        <v/>
      </c>
      <c r="D2712" s="5" t="str">
        <f>IF(PhieuBauCu!$B$2&gt;0,IF(LEN($B2712)=0,"",IF(AND($B2712&gt;0,VALUE(SUBSTITUTE($B2712,"1","0"))=$B2712),1,0)),"")</f>
        <v/>
      </c>
      <c r="E2712" s="5" t="str">
        <f>IF(PhieuBauCu!$B$2&gt;1,IF(LEN($B2712)=0,"",IF(AND($B2712&gt;0,VALUE(SUBSTITUTE($B2712,"2","0"))=$B2712),1,0)),"")</f>
        <v/>
      </c>
      <c r="F2712" s="5" t="str">
        <f>IF(PhieuBauCu!$B$2&gt;2,IF(LEN($B2712)=0,"",IF(AND($B2712&gt;0,VALUE(SUBSTITUTE($B2712,"3","0"))=$B2712),1,0)),"")</f>
        <v/>
      </c>
      <c r="G2712" s="5" t="str">
        <f>IF(PhieuBauCu!$B$2&gt;3,IF(LEN($B2712)=0,"",IF(AND($B2712&gt;0,VALUE(SUBSTITUTE($B2712,"4","0"))=$B2712),1,0)),"")</f>
        <v/>
      </c>
      <c r="H2712" s="5" t="str">
        <f>IF(PhieuBauCu!$B$2&gt;4,IF(LEN($B2712)=0,"",IF(AND($B2712&gt;0,VALUE(SUBSTITUTE($B2712,"5","0"))=$B2712),1,0)),"")</f>
        <v/>
      </c>
      <c r="I2712" s="5" t="str">
        <f>IF(PhieuBauCu!$B$2&gt;5,IF(LEN($B2712)=0,"",IF(AND($B2712&gt;0,VALUE(SUBSTITUTE($B2712,"6","0"))=$B2712),1,0)),"")</f>
        <v/>
      </c>
      <c r="J2712" s="5" t="str">
        <f>IF(PhieuBauCu!$B$2&gt;6,IF(LEN($B2712)=0,"",IF(AND($B2712&gt;0,VALUE(SUBSTITUTE($B2712,"7","0"))=$B2712),1,0)),"")</f>
        <v/>
      </c>
      <c r="K2712" s="5" t="str">
        <f>IF(PhieuBauCu!$B$2&gt;7,IF(LEN($B2712)=0,"",IF(AND($B2712&gt;0,VALUE(SUBSTITUTE($B2712,"8","0"))=$B2712),1,0)),"")</f>
        <v/>
      </c>
      <c r="L2712" s="5" t="str">
        <f>IF(PhieuBauCu!$B$2&gt;8,IF(LEN($B2712)=0,"",IF(AND($B2712&gt;0,VALUE(SUBSTITUTE($B2712,"9","0"))=$B2712),1,0)),"")</f>
        <v/>
      </c>
      <c r="M2712" s="9">
        <f t="shared" si="85"/>
        <v>0</v>
      </c>
      <c r="N2712" s="36">
        <f>IF(AND(M2712&lt;=PhieuBauCu!$B$13,M2712&gt;=1),1,0)</f>
        <v>0</v>
      </c>
    </row>
    <row r="2713" spans="1:14" ht="28.5" customHeight="1">
      <c r="A2713" s="2">
        <v>2708</v>
      </c>
      <c r="B2713" s="3"/>
      <c r="C2713" s="48" t="str">
        <f t="shared" si="84"/>
        <v/>
      </c>
      <c r="D2713" s="5" t="str">
        <f>IF(PhieuBauCu!$B$2&gt;0,IF(LEN($B2713)=0,"",IF(AND($B2713&gt;0,VALUE(SUBSTITUTE($B2713,"1","0"))=$B2713),1,0)),"")</f>
        <v/>
      </c>
      <c r="E2713" s="5" t="str">
        <f>IF(PhieuBauCu!$B$2&gt;1,IF(LEN($B2713)=0,"",IF(AND($B2713&gt;0,VALUE(SUBSTITUTE($B2713,"2","0"))=$B2713),1,0)),"")</f>
        <v/>
      </c>
      <c r="F2713" s="5" t="str">
        <f>IF(PhieuBauCu!$B$2&gt;2,IF(LEN($B2713)=0,"",IF(AND($B2713&gt;0,VALUE(SUBSTITUTE($B2713,"3","0"))=$B2713),1,0)),"")</f>
        <v/>
      </c>
      <c r="G2713" s="5" t="str">
        <f>IF(PhieuBauCu!$B$2&gt;3,IF(LEN($B2713)=0,"",IF(AND($B2713&gt;0,VALUE(SUBSTITUTE($B2713,"4","0"))=$B2713),1,0)),"")</f>
        <v/>
      </c>
      <c r="H2713" s="5" t="str">
        <f>IF(PhieuBauCu!$B$2&gt;4,IF(LEN($B2713)=0,"",IF(AND($B2713&gt;0,VALUE(SUBSTITUTE($B2713,"5","0"))=$B2713),1,0)),"")</f>
        <v/>
      </c>
      <c r="I2713" s="5" t="str">
        <f>IF(PhieuBauCu!$B$2&gt;5,IF(LEN($B2713)=0,"",IF(AND($B2713&gt;0,VALUE(SUBSTITUTE($B2713,"6","0"))=$B2713),1,0)),"")</f>
        <v/>
      </c>
      <c r="J2713" s="5" t="str">
        <f>IF(PhieuBauCu!$B$2&gt;6,IF(LEN($B2713)=0,"",IF(AND($B2713&gt;0,VALUE(SUBSTITUTE($B2713,"7","0"))=$B2713),1,0)),"")</f>
        <v/>
      </c>
      <c r="K2713" s="5" t="str">
        <f>IF(PhieuBauCu!$B$2&gt;7,IF(LEN($B2713)=0,"",IF(AND($B2713&gt;0,VALUE(SUBSTITUTE($B2713,"8","0"))=$B2713),1,0)),"")</f>
        <v/>
      </c>
      <c r="L2713" s="5" t="str">
        <f>IF(PhieuBauCu!$B$2&gt;8,IF(LEN($B2713)=0,"",IF(AND($B2713&gt;0,VALUE(SUBSTITUTE($B2713,"9","0"))=$B2713),1,0)),"")</f>
        <v/>
      </c>
      <c r="M2713" s="9">
        <f t="shared" si="85"/>
        <v>0</v>
      </c>
      <c r="N2713" s="36">
        <f>IF(AND(M2713&lt;=PhieuBauCu!$B$13,M2713&gt;=1),1,0)</f>
        <v>0</v>
      </c>
    </row>
    <row r="2714" spans="1:14" ht="28.5" customHeight="1">
      <c r="A2714" s="2">
        <v>2709</v>
      </c>
      <c r="B2714" s="3"/>
      <c r="C2714" s="48" t="str">
        <f t="shared" si="84"/>
        <v/>
      </c>
      <c r="D2714" s="5" t="str">
        <f>IF(PhieuBauCu!$B$2&gt;0,IF(LEN($B2714)=0,"",IF(AND($B2714&gt;0,VALUE(SUBSTITUTE($B2714,"1","0"))=$B2714),1,0)),"")</f>
        <v/>
      </c>
      <c r="E2714" s="5" t="str">
        <f>IF(PhieuBauCu!$B$2&gt;1,IF(LEN($B2714)=0,"",IF(AND($B2714&gt;0,VALUE(SUBSTITUTE($B2714,"2","0"))=$B2714),1,0)),"")</f>
        <v/>
      </c>
      <c r="F2714" s="5" t="str">
        <f>IF(PhieuBauCu!$B$2&gt;2,IF(LEN($B2714)=0,"",IF(AND($B2714&gt;0,VALUE(SUBSTITUTE($B2714,"3","0"))=$B2714),1,0)),"")</f>
        <v/>
      </c>
      <c r="G2714" s="5" t="str">
        <f>IF(PhieuBauCu!$B$2&gt;3,IF(LEN($B2714)=0,"",IF(AND($B2714&gt;0,VALUE(SUBSTITUTE($B2714,"4","0"))=$B2714),1,0)),"")</f>
        <v/>
      </c>
      <c r="H2714" s="5" t="str">
        <f>IF(PhieuBauCu!$B$2&gt;4,IF(LEN($B2714)=0,"",IF(AND($B2714&gt;0,VALUE(SUBSTITUTE($B2714,"5","0"))=$B2714),1,0)),"")</f>
        <v/>
      </c>
      <c r="I2714" s="5" t="str">
        <f>IF(PhieuBauCu!$B$2&gt;5,IF(LEN($B2714)=0,"",IF(AND($B2714&gt;0,VALUE(SUBSTITUTE($B2714,"6","0"))=$B2714),1,0)),"")</f>
        <v/>
      </c>
      <c r="J2714" s="5" t="str">
        <f>IF(PhieuBauCu!$B$2&gt;6,IF(LEN($B2714)=0,"",IF(AND($B2714&gt;0,VALUE(SUBSTITUTE($B2714,"7","0"))=$B2714),1,0)),"")</f>
        <v/>
      </c>
      <c r="K2714" s="5" t="str">
        <f>IF(PhieuBauCu!$B$2&gt;7,IF(LEN($B2714)=0,"",IF(AND($B2714&gt;0,VALUE(SUBSTITUTE($B2714,"8","0"))=$B2714),1,0)),"")</f>
        <v/>
      </c>
      <c r="L2714" s="5" t="str">
        <f>IF(PhieuBauCu!$B$2&gt;8,IF(LEN($B2714)=0,"",IF(AND($B2714&gt;0,VALUE(SUBSTITUTE($B2714,"9","0"))=$B2714),1,0)),"")</f>
        <v/>
      </c>
      <c r="M2714" s="9">
        <f t="shared" si="85"/>
        <v>0</v>
      </c>
      <c r="N2714" s="36">
        <f>IF(AND(M2714&lt;=PhieuBauCu!$B$13,M2714&gt;=1),1,0)</f>
        <v>0</v>
      </c>
    </row>
    <row r="2715" spans="1:14" ht="28.5" customHeight="1">
      <c r="A2715" s="2">
        <v>2710</v>
      </c>
      <c r="B2715" s="3"/>
      <c r="C2715" s="48" t="str">
        <f t="shared" si="84"/>
        <v/>
      </c>
      <c r="D2715" s="5" t="str">
        <f>IF(PhieuBauCu!$B$2&gt;0,IF(LEN($B2715)=0,"",IF(AND($B2715&gt;0,VALUE(SUBSTITUTE($B2715,"1","0"))=$B2715),1,0)),"")</f>
        <v/>
      </c>
      <c r="E2715" s="5" t="str">
        <f>IF(PhieuBauCu!$B$2&gt;1,IF(LEN($B2715)=0,"",IF(AND($B2715&gt;0,VALUE(SUBSTITUTE($B2715,"2","0"))=$B2715),1,0)),"")</f>
        <v/>
      </c>
      <c r="F2715" s="5" t="str">
        <f>IF(PhieuBauCu!$B$2&gt;2,IF(LEN($B2715)=0,"",IF(AND($B2715&gt;0,VALUE(SUBSTITUTE($B2715,"3","0"))=$B2715),1,0)),"")</f>
        <v/>
      </c>
      <c r="G2715" s="5" t="str">
        <f>IF(PhieuBauCu!$B$2&gt;3,IF(LEN($B2715)=0,"",IF(AND($B2715&gt;0,VALUE(SUBSTITUTE($B2715,"4","0"))=$B2715),1,0)),"")</f>
        <v/>
      </c>
      <c r="H2715" s="5" t="str">
        <f>IF(PhieuBauCu!$B$2&gt;4,IF(LEN($B2715)=0,"",IF(AND($B2715&gt;0,VALUE(SUBSTITUTE($B2715,"5","0"))=$B2715),1,0)),"")</f>
        <v/>
      </c>
      <c r="I2715" s="5" t="str">
        <f>IF(PhieuBauCu!$B$2&gt;5,IF(LEN($B2715)=0,"",IF(AND($B2715&gt;0,VALUE(SUBSTITUTE($B2715,"6","0"))=$B2715),1,0)),"")</f>
        <v/>
      </c>
      <c r="J2715" s="5" t="str">
        <f>IF(PhieuBauCu!$B$2&gt;6,IF(LEN($B2715)=0,"",IF(AND($B2715&gt;0,VALUE(SUBSTITUTE($B2715,"7","0"))=$B2715),1,0)),"")</f>
        <v/>
      </c>
      <c r="K2715" s="5" t="str">
        <f>IF(PhieuBauCu!$B$2&gt;7,IF(LEN($B2715)=0,"",IF(AND($B2715&gt;0,VALUE(SUBSTITUTE($B2715,"8","0"))=$B2715),1,0)),"")</f>
        <v/>
      </c>
      <c r="L2715" s="5" t="str">
        <f>IF(PhieuBauCu!$B$2&gt;8,IF(LEN($B2715)=0,"",IF(AND($B2715&gt;0,VALUE(SUBSTITUTE($B2715,"9","0"))=$B2715),1,0)),"")</f>
        <v/>
      </c>
      <c r="M2715" s="9">
        <f t="shared" si="85"/>
        <v>0</v>
      </c>
      <c r="N2715" s="36">
        <f>IF(AND(M2715&lt;=PhieuBauCu!$B$13,M2715&gt;=1),1,0)</f>
        <v>0</v>
      </c>
    </row>
    <row r="2716" spans="1:14" ht="28.5" customHeight="1">
      <c r="A2716" s="2">
        <v>2711</v>
      </c>
      <c r="B2716" s="3"/>
      <c r="C2716" s="48" t="str">
        <f t="shared" si="84"/>
        <v/>
      </c>
      <c r="D2716" s="5" t="str">
        <f>IF(PhieuBauCu!$B$2&gt;0,IF(LEN($B2716)=0,"",IF(AND($B2716&gt;0,VALUE(SUBSTITUTE($B2716,"1","0"))=$B2716),1,0)),"")</f>
        <v/>
      </c>
      <c r="E2716" s="5" t="str">
        <f>IF(PhieuBauCu!$B$2&gt;1,IF(LEN($B2716)=0,"",IF(AND($B2716&gt;0,VALUE(SUBSTITUTE($B2716,"2","0"))=$B2716),1,0)),"")</f>
        <v/>
      </c>
      <c r="F2716" s="5" t="str">
        <f>IF(PhieuBauCu!$B$2&gt;2,IF(LEN($B2716)=0,"",IF(AND($B2716&gt;0,VALUE(SUBSTITUTE($B2716,"3","0"))=$B2716),1,0)),"")</f>
        <v/>
      </c>
      <c r="G2716" s="5" t="str">
        <f>IF(PhieuBauCu!$B$2&gt;3,IF(LEN($B2716)=0,"",IF(AND($B2716&gt;0,VALUE(SUBSTITUTE($B2716,"4","0"))=$B2716),1,0)),"")</f>
        <v/>
      </c>
      <c r="H2716" s="5" t="str">
        <f>IF(PhieuBauCu!$B$2&gt;4,IF(LEN($B2716)=0,"",IF(AND($B2716&gt;0,VALUE(SUBSTITUTE($B2716,"5","0"))=$B2716),1,0)),"")</f>
        <v/>
      </c>
      <c r="I2716" s="5" t="str">
        <f>IF(PhieuBauCu!$B$2&gt;5,IF(LEN($B2716)=0,"",IF(AND($B2716&gt;0,VALUE(SUBSTITUTE($B2716,"6","0"))=$B2716),1,0)),"")</f>
        <v/>
      </c>
      <c r="J2716" s="5" t="str">
        <f>IF(PhieuBauCu!$B$2&gt;6,IF(LEN($B2716)=0,"",IF(AND($B2716&gt;0,VALUE(SUBSTITUTE($B2716,"7","0"))=$B2716),1,0)),"")</f>
        <v/>
      </c>
      <c r="K2716" s="5" t="str">
        <f>IF(PhieuBauCu!$B$2&gt;7,IF(LEN($B2716)=0,"",IF(AND($B2716&gt;0,VALUE(SUBSTITUTE($B2716,"8","0"))=$B2716),1,0)),"")</f>
        <v/>
      </c>
      <c r="L2716" s="5" t="str">
        <f>IF(PhieuBauCu!$B$2&gt;8,IF(LEN($B2716)=0,"",IF(AND($B2716&gt;0,VALUE(SUBSTITUTE($B2716,"9","0"))=$B2716),1,0)),"")</f>
        <v/>
      </c>
      <c r="M2716" s="9">
        <f t="shared" si="85"/>
        <v>0</v>
      </c>
      <c r="N2716" s="36">
        <f>IF(AND(M2716&lt;=PhieuBauCu!$B$13,M2716&gt;=1),1,0)</f>
        <v>0</v>
      </c>
    </row>
    <row r="2717" spans="1:14" ht="28.5" customHeight="1">
      <c r="A2717" s="2">
        <v>2712</v>
      </c>
      <c r="B2717" s="3"/>
      <c r="C2717" s="48" t="str">
        <f t="shared" si="84"/>
        <v/>
      </c>
      <c r="D2717" s="5" t="str">
        <f>IF(PhieuBauCu!$B$2&gt;0,IF(LEN($B2717)=0,"",IF(AND($B2717&gt;0,VALUE(SUBSTITUTE($B2717,"1","0"))=$B2717),1,0)),"")</f>
        <v/>
      </c>
      <c r="E2717" s="5" t="str">
        <f>IF(PhieuBauCu!$B$2&gt;1,IF(LEN($B2717)=0,"",IF(AND($B2717&gt;0,VALUE(SUBSTITUTE($B2717,"2","0"))=$B2717),1,0)),"")</f>
        <v/>
      </c>
      <c r="F2717" s="5" t="str">
        <f>IF(PhieuBauCu!$B$2&gt;2,IF(LEN($B2717)=0,"",IF(AND($B2717&gt;0,VALUE(SUBSTITUTE($B2717,"3","0"))=$B2717),1,0)),"")</f>
        <v/>
      </c>
      <c r="G2717" s="5" t="str">
        <f>IF(PhieuBauCu!$B$2&gt;3,IF(LEN($B2717)=0,"",IF(AND($B2717&gt;0,VALUE(SUBSTITUTE($B2717,"4","0"))=$B2717),1,0)),"")</f>
        <v/>
      </c>
      <c r="H2717" s="5" t="str">
        <f>IF(PhieuBauCu!$B$2&gt;4,IF(LEN($B2717)=0,"",IF(AND($B2717&gt;0,VALUE(SUBSTITUTE($B2717,"5","0"))=$B2717),1,0)),"")</f>
        <v/>
      </c>
      <c r="I2717" s="5" t="str">
        <f>IF(PhieuBauCu!$B$2&gt;5,IF(LEN($B2717)=0,"",IF(AND($B2717&gt;0,VALUE(SUBSTITUTE($B2717,"6","0"))=$B2717),1,0)),"")</f>
        <v/>
      </c>
      <c r="J2717" s="5" t="str">
        <f>IF(PhieuBauCu!$B$2&gt;6,IF(LEN($B2717)=0,"",IF(AND($B2717&gt;0,VALUE(SUBSTITUTE($B2717,"7","0"))=$B2717),1,0)),"")</f>
        <v/>
      </c>
      <c r="K2717" s="5" t="str">
        <f>IF(PhieuBauCu!$B$2&gt;7,IF(LEN($B2717)=0,"",IF(AND($B2717&gt;0,VALUE(SUBSTITUTE($B2717,"8","0"))=$B2717),1,0)),"")</f>
        <v/>
      </c>
      <c r="L2717" s="5" t="str">
        <f>IF(PhieuBauCu!$B$2&gt;8,IF(LEN($B2717)=0,"",IF(AND($B2717&gt;0,VALUE(SUBSTITUTE($B2717,"9","0"))=$B2717),1,0)),"")</f>
        <v/>
      </c>
      <c r="M2717" s="9">
        <f t="shared" si="85"/>
        <v>0</v>
      </c>
      <c r="N2717" s="36">
        <f>IF(AND(M2717&lt;=PhieuBauCu!$B$13,M2717&gt;=1),1,0)</f>
        <v>0</v>
      </c>
    </row>
    <row r="2718" spans="1:14" ht="28.5" customHeight="1">
      <c r="A2718" s="2">
        <v>2713</v>
      </c>
      <c r="B2718" s="3"/>
      <c r="C2718" s="48" t="str">
        <f t="shared" si="84"/>
        <v/>
      </c>
      <c r="D2718" s="5" t="str">
        <f>IF(PhieuBauCu!$B$2&gt;0,IF(LEN($B2718)=0,"",IF(AND($B2718&gt;0,VALUE(SUBSTITUTE($B2718,"1","0"))=$B2718),1,0)),"")</f>
        <v/>
      </c>
      <c r="E2718" s="5" t="str">
        <f>IF(PhieuBauCu!$B$2&gt;1,IF(LEN($B2718)=0,"",IF(AND($B2718&gt;0,VALUE(SUBSTITUTE($B2718,"2","0"))=$B2718),1,0)),"")</f>
        <v/>
      </c>
      <c r="F2718" s="5" t="str">
        <f>IF(PhieuBauCu!$B$2&gt;2,IF(LEN($B2718)=0,"",IF(AND($B2718&gt;0,VALUE(SUBSTITUTE($B2718,"3","0"))=$B2718),1,0)),"")</f>
        <v/>
      </c>
      <c r="G2718" s="5" t="str">
        <f>IF(PhieuBauCu!$B$2&gt;3,IF(LEN($B2718)=0,"",IF(AND($B2718&gt;0,VALUE(SUBSTITUTE($B2718,"4","0"))=$B2718),1,0)),"")</f>
        <v/>
      </c>
      <c r="H2718" s="5" t="str">
        <f>IF(PhieuBauCu!$B$2&gt;4,IF(LEN($B2718)=0,"",IF(AND($B2718&gt;0,VALUE(SUBSTITUTE($B2718,"5","0"))=$B2718),1,0)),"")</f>
        <v/>
      </c>
      <c r="I2718" s="5" t="str">
        <f>IF(PhieuBauCu!$B$2&gt;5,IF(LEN($B2718)=0,"",IF(AND($B2718&gt;0,VALUE(SUBSTITUTE($B2718,"6","0"))=$B2718),1,0)),"")</f>
        <v/>
      </c>
      <c r="J2718" s="5" t="str">
        <f>IF(PhieuBauCu!$B$2&gt;6,IF(LEN($B2718)=0,"",IF(AND($B2718&gt;0,VALUE(SUBSTITUTE($B2718,"7","0"))=$B2718),1,0)),"")</f>
        <v/>
      </c>
      <c r="K2718" s="5" t="str">
        <f>IF(PhieuBauCu!$B$2&gt;7,IF(LEN($B2718)=0,"",IF(AND($B2718&gt;0,VALUE(SUBSTITUTE($B2718,"8","0"))=$B2718),1,0)),"")</f>
        <v/>
      </c>
      <c r="L2718" s="5" t="str">
        <f>IF(PhieuBauCu!$B$2&gt;8,IF(LEN($B2718)=0,"",IF(AND($B2718&gt;0,VALUE(SUBSTITUTE($B2718,"9","0"))=$B2718),1,0)),"")</f>
        <v/>
      </c>
      <c r="M2718" s="9">
        <f t="shared" si="85"/>
        <v>0</v>
      </c>
      <c r="N2718" s="36">
        <f>IF(AND(M2718&lt;=PhieuBauCu!$B$13,M2718&gt;=1),1,0)</f>
        <v>0</v>
      </c>
    </row>
    <row r="2719" spans="1:14" ht="28.5" customHeight="1">
      <c r="A2719" s="2">
        <v>2714</v>
      </c>
      <c r="B2719" s="3"/>
      <c r="C2719" s="48" t="str">
        <f t="shared" si="84"/>
        <v/>
      </c>
      <c r="D2719" s="5" t="str">
        <f>IF(PhieuBauCu!$B$2&gt;0,IF(LEN($B2719)=0,"",IF(AND($B2719&gt;0,VALUE(SUBSTITUTE($B2719,"1","0"))=$B2719),1,0)),"")</f>
        <v/>
      </c>
      <c r="E2719" s="5" t="str">
        <f>IF(PhieuBauCu!$B$2&gt;1,IF(LEN($B2719)=0,"",IF(AND($B2719&gt;0,VALUE(SUBSTITUTE($B2719,"2","0"))=$B2719),1,0)),"")</f>
        <v/>
      </c>
      <c r="F2719" s="5" t="str">
        <f>IF(PhieuBauCu!$B$2&gt;2,IF(LEN($B2719)=0,"",IF(AND($B2719&gt;0,VALUE(SUBSTITUTE($B2719,"3","0"))=$B2719),1,0)),"")</f>
        <v/>
      </c>
      <c r="G2719" s="5" t="str">
        <f>IF(PhieuBauCu!$B$2&gt;3,IF(LEN($B2719)=0,"",IF(AND($B2719&gt;0,VALUE(SUBSTITUTE($B2719,"4","0"))=$B2719),1,0)),"")</f>
        <v/>
      </c>
      <c r="H2719" s="5" t="str">
        <f>IF(PhieuBauCu!$B$2&gt;4,IF(LEN($B2719)=0,"",IF(AND($B2719&gt;0,VALUE(SUBSTITUTE($B2719,"5","0"))=$B2719),1,0)),"")</f>
        <v/>
      </c>
      <c r="I2719" s="5" t="str">
        <f>IF(PhieuBauCu!$B$2&gt;5,IF(LEN($B2719)=0,"",IF(AND($B2719&gt;0,VALUE(SUBSTITUTE($B2719,"6","0"))=$B2719),1,0)),"")</f>
        <v/>
      </c>
      <c r="J2719" s="5" t="str">
        <f>IF(PhieuBauCu!$B$2&gt;6,IF(LEN($B2719)=0,"",IF(AND($B2719&gt;0,VALUE(SUBSTITUTE($B2719,"7","0"))=$B2719),1,0)),"")</f>
        <v/>
      </c>
      <c r="K2719" s="5" t="str">
        <f>IF(PhieuBauCu!$B$2&gt;7,IF(LEN($B2719)=0,"",IF(AND($B2719&gt;0,VALUE(SUBSTITUTE($B2719,"8","0"))=$B2719),1,0)),"")</f>
        <v/>
      </c>
      <c r="L2719" s="5" t="str">
        <f>IF(PhieuBauCu!$B$2&gt;8,IF(LEN($B2719)=0,"",IF(AND($B2719&gt;0,VALUE(SUBSTITUTE($B2719,"9","0"))=$B2719),1,0)),"")</f>
        <v/>
      </c>
      <c r="M2719" s="9">
        <f t="shared" si="85"/>
        <v>0</v>
      </c>
      <c r="N2719" s="36">
        <f>IF(AND(M2719&lt;=PhieuBauCu!$B$13,M2719&gt;=1),1,0)</f>
        <v>0</v>
      </c>
    </row>
    <row r="2720" spans="1:14" ht="28.5" customHeight="1">
      <c r="A2720" s="2">
        <v>2715</v>
      </c>
      <c r="B2720" s="3"/>
      <c r="C2720" s="48" t="str">
        <f t="shared" si="84"/>
        <v/>
      </c>
      <c r="D2720" s="5" t="str">
        <f>IF(PhieuBauCu!$B$2&gt;0,IF(LEN($B2720)=0,"",IF(AND($B2720&gt;0,VALUE(SUBSTITUTE($B2720,"1","0"))=$B2720),1,0)),"")</f>
        <v/>
      </c>
      <c r="E2720" s="5" t="str">
        <f>IF(PhieuBauCu!$B$2&gt;1,IF(LEN($B2720)=0,"",IF(AND($B2720&gt;0,VALUE(SUBSTITUTE($B2720,"2","0"))=$B2720),1,0)),"")</f>
        <v/>
      </c>
      <c r="F2720" s="5" t="str">
        <f>IF(PhieuBauCu!$B$2&gt;2,IF(LEN($B2720)=0,"",IF(AND($B2720&gt;0,VALUE(SUBSTITUTE($B2720,"3","0"))=$B2720),1,0)),"")</f>
        <v/>
      </c>
      <c r="G2720" s="5" t="str">
        <f>IF(PhieuBauCu!$B$2&gt;3,IF(LEN($B2720)=0,"",IF(AND($B2720&gt;0,VALUE(SUBSTITUTE($B2720,"4","0"))=$B2720),1,0)),"")</f>
        <v/>
      </c>
      <c r="H2720" s="5" t="str">
        <f>IF(PhieuBauCu!$B$2&gt;4,IF(LEN($B2720)=0,"",IF(AND($B2720&gt;0,VALUE(SUBSTITUTE($B2720,"5","0"))=$B2720),1,0)),"")</f>
        <v/>
      </c>
      <c r="I2720" s="5" t="str">
        <f>IF(PhieuBauCu!$B$2&gt;5,IF(LEN($B2720)=0,"",IF(AND($B2720&gt;0,VALUE(SUBSTITUTE($B2720,"6","0"))=$B2720),1,0)),"")</f>
        <v/>
      </c>
      <c r="J2720" s="5" t="str">
        <f>IF(PhieuBauCu!$B$2&gt;6,IF(LEN($B2720)=0,"",IF(AND($B2720&gt;0,VALUE(SUBSTITUTE($B2720,"7","0"))=$B2720),1,0)),"")</f>
        <v/>
      </c>
      <c r="K2720" s="5" t="str">
        <f>IF(PhieuBauCu!$B$2&gt;7,IF(LEN($B2720)=0,"",IF(AND($B2720&gt;0,VALUE(SUBSTITUTE($B2720,"8","0"))=$B2720),1,0)),"")</f>
        <v/>
      </c>
      <c r="L2720" s="5" t="str">
        <f>IF(PhieuBauCu!$B$2&gt;8,IF(LEN($B2720)=0,"",IF(AND($B2720&gt;0,VALUE(SUBSTITUTE($B2720,"9","0"))=$B2720),1,0)),"")</f>
        <v/>
      </c>
      <c r="M2720" s="9">
        <f t="shared" si="85"/>
        <v>0</v>
      </c>
      <c r="N2720" s="36">
        <f>IF(AND(M2720&lt;=PhieuBauCu!$B$13,M2720&gt;=1),1,0)</f>
        <v>0</v>
      </c>
    </row>
    <row r="2721" spans="1:14" ht="28.5" customHeight="1">
      <c r="A2721" s="2">
        <v>2716</v>
      </c>
      <c r="B2721" s="3"/>
      <c r="C2721" s="48" t="str">
        <f t="shared" si="84"/>
        <v/>
      </c>
      <c r="D2721" s="5" t="str">
        <f>IF(PhieuBauCu!$B$2&gt;0,IF(LEN($B2721)=0,"",IF(AND($B2721&gt;0,VALUE(SUBSTITUTE($B2721,"1","0"))=$B2721),1,0)),"")</f>
        <v/>
      </c>
      <c r="E2721" s="5" t="str">
        <f>IF(PhieuBauCu!$B$2&gt;1,IF(LEN($B2721)=0,"",IF(AND($B2721&gt;0,VALUE(SUBSTITUTE($B2721,"2","0"))=$B2721),1,0)),"")</f>
        <v/>
      </c>
      <c r="F2721" s="5" t="str">
        <f>IF(PhieuBauCu!$B$2&gt;2,IF(LEN($B2721)=0,"",IF(AND($B2721&gt;0,VALUE(SUBSTITUTE($B2721,"3","0"))=$B2721),1,0)),"")</f>
        <v/>
      </c>
      <c r="G2721" s="5" t="str">
        <f>IF(PhieuBauCu!$B$2&gt;3,IF(LEN($B2721)=0,"",IF(AND($B2721&gt;0,VALUE(SUBSTITUTE($B2721,"4","0"))=$B2721),1,0)),"")</f>
        <v/>
      </c>
      <c r="H2721" s="5" t="str">
        <f>IF(PhieuBauCu!$B$2&gt;4,IF(LEN($B2721)=0,"",IF(AND($B2721&gt;0,VALUE(SUBSTITUTE($B2721,"5","0"))=$B2721),1,0)),"")</f>
        <v/>
      </c>
      <c r="I2721" s="5" t="str">
        <f>IF(PhieuBauCu!$B$2&gt;5,IF(LEN($B2721)=0,"",IF(AND($B2721&gt;0,VALUE(SUBSTITUTE($B2721,"6","0"))=$B2721),1,0)),"")</f>
        <v/>
      </c>
      <c r="J2721" s="5" t="str">
        <f>IF(PhieuBauCu!$B$2&gt;6,IF(LEN($B2721)=0,"",IF(AND($B2721&gt;0,VALUE(SUBSTITUTE($B2721,"7","0"))=$B2721),1,0)),"")</f>
        <v/>
      </c>
      <c r="K2721" s="5" t="str">
        <f>IF(PhieuBauCu!$B$2&gt;7,IF(LEN($B2721)=0,"",IF(AND($B2721&gt;0,VALUE(SUBSTITUTE($B2721,"8","0"))=$B2721),1,0)),"")</f>
        <v/>
      </c>
      <c r="L2721" s="5" t="str">
        <f>IF(PhieuBauCu!$B$2&gt;8,IF(LEN($B2721)=0,"",IF(AND($B2721&gt;0,VALUE(SUBSTITUTE($B2721,"9","0"))=$B2721),1,0)),"")</f>
        <v/>
      </c>
      <c r="M2721" s="9">
        <f t="shared" si="85"/>
        <v>0</v>
      </c>
      <c r="N2721" s="36">
        <f>IF(AND(M2721&lt;=PhieuBauCu!$B$13,M2721&gt;=1),1,0)</f>
        <v>0</v>
      </c>
    </row>
    <row r="2722" spans="1:14" ht="28.5" customHeight="1">
      <c r="A2722" s="2">
        <v>2717</v>
      </c>
      <c r="B2722" s="3"/>
      <c r="C2722" s="48" t="str">
        <f t="shared" si="84"/>
        <v/>
      </c>
      <c r="D2722" s="5" t="str">
        <f>IF(PhieuBauCu!$B$2&gt;0,IF(LEN($B2722)=0,"",IF(AND($B2722&gt;0,VALUE(SUBSTITUTE($B2722,"1","0"))=$B2722),1,0)),"")</f>
        <v/>
      </c>
      <c r="E2722" s="5" t="str">
        <f>IF(PhieuBauCu!$B$2&gt;1,IF(LEN($B2722)=0,"",IF(AND($B2722&gt;0,VALUE(SUBSTITUTE($B2722,"2","0"))=$B2722),1,0)),"")</f>
        <v/>
      </c>
      <c r="F2722" s="5" t="str">
        <f>IF(PhieuBauCu!$B$2&gt;2,IF(LEN($B2722)=0,"",IF(AND($B2722&gt;0,VALUE(SUBSTITUTE($B2722,"3","0"))=$B2722),1,0)),"")</f>
        <v/>
      </c>
      <c r="G2722" s="5" t="str">
        <f>IF(PhieuBauCu!$B$2&gt;3,IF(LEN($B2722)=0,"",IF(AND($B2722&gt;0,VALUE(SUBSTITUTE($B2722,"4","0"))=$B2722),1,0)),"")</f>
        <v/>
      </c>
      <c r="H2722" s="5" t="str">
        <f>IF(PhieuBauCu!$B$2&gt;4,IF(LEN($B2722)=0,"",IF(AND($B2722&gt;0,VALUE(SUBSTITUTE($B2722,"5","0"))=$B2722),1,0)),"")</f>
        <v/>
      </c>
      <c r="I2722" s="5" t="str">
        <f>IF(PhieuBauCu!$B$2&gt;5,IF(LEN($B2722)=0,"",IF(AND($B2722&gt;0,VALUE(SUBSTITUTE($B2722,"6","0"))=$B2722),1,0)),"")</f>
        <v/>
      </c>
      <c r="J2722" s="5" t="str">
        <f>IF(PhieuBauCu!$B$2&gt;6,IF(LEN($B2722)=0,"",IF(AND($B2722&gt;0,VALUE(SUBSTITUTE($B2722,"7","0"))=$B2722),1,0)),"")</f>
        <v/>
      </c>
      <c r="K2722" s="5" t="str">
        <f>IF(PhieuBauCu!$B$2&gt;7,IF(LEN($B2722)=0,"",IF(AND($B2722&gt;0,VALUE(SUBSTITUTE($B2722,"8","0"))=$B2722),1,0)),"")</f>
        <v/>
      </c>
      <c r="L2722" s="5" t="str">
        <f>IF(PhieuBauCu!$B$2&gt;8,IF(LEN($B2722)=0,"",IF(AND($B2722&gt;0,VALUE(SUBSTITUTE($B2722,"9","0"))=$B2722),1,0)),"")</f>
        <v/>
      </c>
      <c r="M2722" s="9">
        <f t="shared" si="85"/>
        <v>0</v>
      </c>
      <c r="N2722" s="36">
        <f>IF(AND(M2722&lt;=PhieuBauCu!$B$13,M2722&gt;=1),1,0)</f>
        <v>0</v>
      </c>
    </row>
    <row r="2723" spans="1:14" ht="28.5" customHeight="1">
      <c r="A2723" s="2">
        <v>2718</v>
      </c>
      <c r="B2723" s="3"/>
      <c r="C2723" s="48" t="str">
        <f t="shared" si="84"/>
        <v/>
      </c>
      <c r="D2723" s="5" t="str">
        <f>IF(PhieuBauCu!$B$2&gt;0,IF(LEN($B2723)=0,"",IF(AND($B2723&gt;0,VALUE(SUBSTITUTE($B2723,"1","0"))=$B2723),1,0)),"")</f>
        <v/>
      </c>
      <c r="E2723" s="5" t="str">
        <f>IF(PhieuBauCu!$B$2&gt;1,IF(LEN($B2723)=0,"",IF(AND($B2723&gt;0,VALUE(SUBSTITUTE($B2723,"2","0"))=$B2723),1,0)),"")</f>
        <v/>
      </c>
      <c r="F2723" s="5" t="str">
        <f>IF(PhieuBauCu!$B$2&gt;2,IF(LEN($B2723)=0,"",IF(AND($B2723&gt;0,VALUE(SUBSTITUTE($B2723,"3","0"))=$B2723),1,0)),"")</f>
        <v/>
      </c>
      <c r="G2723" s="5" t="str">
        <f>IF(PhieuBauCu!$B$2&gt;3,IF(LEN($B2723)=0,"",IF(AND($B2723&gt;0,VALUE(SUBSTITUTE($B2723,"4","0"))=$B2723),1,0)),"")</f>
        <v/>
      </c>
      <c r="H2723" s="5" t="str">
        <f>IF(PhieuBauCu!$B$2&gt;4,IF(LEN($B2723)=0,"",IF(AND($B2723&gt;0,VALUE(SUBSTITUTE($B2723,"5","0"))=$B2723),1,0)),"")</f>
        <v/>
      </c>
      <c r="I2723" s="5" t="str">
        <f>IF(PhieuBauCu!$B$2&gt;5,IF(LEN($B2723)=0,"",IF(AND($B2723&gt;0,VALUE(SUBSTITUTE($B2723,"6","0"))=$B2723),1,0)),"")</f>
        <v/>
      </c>
      <c r="J2723" s="5" t="str">
        <f>IF(PhieuBauCu!$B$2&gt;6,IF(LEN($B2723)=0,"",IF(AND($B2723&gt;0,VALUE(SUBSTITUTE($B2723,"7","0"))=$B2723),1,0)),"")</f>
        <v/>
      </c>
      <c r="K2723" s="5" t="str">
        <f>IF(PhieuBauCu!$B$2&gt;7,IF(LEN($B2723)=0,"",IF(AND($B2723&gt;0,VALUE(SUBSTITUTE($B2723,"8","0"))=$B2723),1,0)),"")</f>
        <v/>
      </c>
      <c r="L2723" s="5" t="str">
        <f>IF(PhieuBauCu!$B$2&gt;8,IF(LEN($B2723)=0,"",IF(AND($B2723&gt;0,VALUE(SUBSTITUTE($B2723,"9","0"))=$B2723),1,0)),"")</f>
        <v/>
      </c>
      <c r="M2723" s="9">
        <f t="shared" si="85"/>
        <v>0</v>
      </c>
      <c r="N2723" s="36">
        <f>IF(AND(M2723&lt;=PhieuBauCu!$B$13,M2723&gt;=1),1,0)</f>
        <v>0</v>
      </c>
    </row>
    <row r="2724" spans="1:14" ht="28.5" customHeight="1">
      <c r="A2724" s="2">
        <v>2719</v>
      </c>
      <c r="B2724" s="3"/>
      <c r="C2724" s="48" t="str">
        <f t="shared" si="84"/>
        <v/>
      </c>
      <c r="D2724" s="5" t="str">
        <f>IF(PhieuBauCu!$B$2&gt;0,IF(LEN($B2724)=0,"",IF(AND($B2724&gt;0,VALUE(SUBSTITUTE($B2724,"1","0"))=$B2724),1,0)),"")</f>
        <v/>
      </c>
      <c r="E2724" s="5" t="str">
        <f>IF(PhieuBauCu!$B$2&gt;1,IF(LEN($B2724)=0,"",IF(AND($B2724&gt;0,VALUE(SUBSTITUTE($B2724,"2","0"))=$B2724),1,0)),"")</f>
        <v/>
      </c>
      <c r="F2724" s="5" t="str">
        <f>IF(PhieuBauCu!$B$2&gt;2,IF(LEN($B2724)=0,"",IF(AND($B2724&gt;0,VALUE(SUBSTITUTE($B2724,"3","0"))=$B2724),1,0)),"")</f>
        <v/>
      </c>
      <c r="G2724" s="5" t="str">
        <f>IF(PhieuBauCu!$B$2&gt;3,IF(LEN($B2724)=0,"",IF(AND($B2724&gt;0,VALUE(SUBSTITUTE($B2724,"4","0"))=$B2724),1,0)),"")</f>
        <v/>
      </c>
      <c r="H2724" s="5" t="str">
        <f>IF(PhieuBauCu!$B$2&gt;4,IF(LEN($B2724)=0,"",IF(AND($B2724&gt;0,VALUE(SUBSTITUTE($B2724,"5","0"))=$B2724),1,0)),"")</f>
        <v/>
      </c>
      <c r="I2724" s="5" t="str">
        <f>IF(PhieuBauCu!$B$2&gt;5,IF(LEN($B2724)=0,"",IF(AND($B2724&gt;0,VALUE(SUBSTITUTE($B2724,"6","0"))=$B2724),1,0)),"")</f>
        <v/>
      </c>
      <c r="J2724" s="5" t="str">
        <f>IF(PhieuBauCu!$B$2&gt;6,IF(LEN($B2724)=0,"",IF(AND($B2724&gt;0,VALUE(SUBSTITUTE($B2724,"7","0"))=$B2724),1,0)),"")</f>
        <v/>
      </c>
      <c r="K2724" s="5" t="str">
        <f>IF(PhieuBauCu!$B$2&gt;7,IF(LEN($B2724)=0,"",IF(AND($B2724&gt;0,VALUE(SUBSTITUTE($B2724,"8","0"))=$B2724),1,0)),"")</f>
        <v/>
      </c>
      <c r="L2724" s="5" t="str">
        <f>IF(PhieuBauCu!$B$2&gt;8,IF(LEN($B2724)=0,"",IF(AND($B2724&gt;0,VALUE(SUBSTITUTE($B2724,"9","0"))=$B2724),1,0)),"")</f>
        <v/>
      </c>
      <c r="M2724" s="9">
        <f t="shared" si="85"/>
        <v>0</v>
      </c>
      <c r="N2724" s="36">
        <f>IF(AND(M2724&lt;=PhieuBauCu!$B$13,M2724&gt;=1),1,0)</f>
        <v>0</v>
      </c>
    </row>
    <row r="2725" spans="1:14" ht="28.5" customHeight="1">
      <c r="A2725" s="2">
        <v>2720</v>
      </c>
      <c r="B2725" s="3"/>
      <c r="C2725" s="48" t="str">
        <f t="shared" si="84"/>
        <v/>
      </c>
      <c r="D2725" s="5" t="str">
        <f>IF(PhieuBauCu!$B$2&gt;0,IF(LEN($B2725)=0,"",IF(AND($B2725&gt;0,VALUE(SUBSTITUTE($B2725,"1","0"))=$B2725),1,0)),"")</f>
        <v/>
      </c>
      <c r="E2725" s="5" t="str">
        <f>IF(PhieuBauCu!$B$2&gt;1,IF(LEN($B2725)=0,"",IF(AND($B2725&gt;0,VALUE(SUBSTITUTE($B2725,"2","0"))=$B2725),1,0)),"")</f>
        <v/>
      </c>
      <c r="F2725" s="5" t="str">
        <f>IF(PhieuBauCu!$B$2&gt;2,IF(LEN($B2725)=0,"",IF(AND($B2725&gt;0,VALUE(SUBSTITUTE($B2725,"3","0"))=$B2725),1,0)),"")</f>
        <v/>
      </c>
      <c r="G2725" s="5" t="str">
        <f>IF(PhieuBauCu!$B$2&gt;3,IF(LEN($B2725)=0,"",IF(AND($B2725&gt;0,VALUE(SUBSTITUTE($B2725,"4","0"))=$B2725),1,0)),"")</f>
        <v/>
      </c>
      <c r="H2725" s="5" t="str">
        <f>IF(PhieuBauCu!$B$2&gt;4,IF(LEN($B2725)=0,"",IF(AND($B2725&gt;0,VALUE(SUBSTITUTE($B2725,"5","0"))=$B2725),1,0)),"")</f>
        <v/>
      </c>
      <c r="I2725" s="5" t="str">
        <f>IF(PhieuBauCu!$B$2&gt;5,IF(LEN($B2725)=0,"",IF(AND($B2725&gt;0,VALUE(SUBSTITUTE($B2725,"6","0"))=$B2725),1,0)),"")</f>
        <v/>
      </c>
      <c r="J2725" s="5" t="str">
        <f>IF(PhieuBauCu!$B$2&gt;6,IF(LEN($B2725)=0,"",IF(AND($B2725&gt;0,VALUE(SUBSTITUTE($B2725,"7","0"))=$B2725),1,0)),"")</f>
        <v/>
      </c>
      <c r="K2725" s="5" t="str">
        <f>IF(PhieuBauCu!$B$2&gt;7,IF(LEN($B2725)=0,"",IF(AND($B2725&gt;0,VALUE(SUBSTITUTE($B2725,"8","0"))=$B2725),1,0)),"")</f>
        <v/>
      </c>
      <c r="L2725" s="5" t="str">
        <f>IF(PhieuBauCu!$B$2&gt;8,IF(LEN($B2725)=0,"",IF(AND($B2725&gt;0,VALUE(SUBSTITUTE($B2725,"9","0"))=$B2725),1,0)),"")</f>
        <v/>
      </c>
      <c r="M2725" s="9">
        <f t="shared" si="85"/>
        <v>0</v>
      </c>
      <c r="N2725" s="36">
        <f>IF(AND(M2725&lt;=PhieuBauCu!$B$13,M2725&gt;=1),1,0)</f>
        <v>0</v>
      </c>
    </row>
    <row r="2726" spans="1:14" ht="28.5" customHeight="1">
      <c r="A2726" s="2">
        <v>2721</v>
      </c>
      <c r="B2726" s="3"/>
      <c r="C2726" s="48" t="str">
        <f t="shared" si="84"/>
        <v/>
      </c>
      <c r="D2726" s="5" t="str">
        <f>IF(PhieuBauCu!$B$2&gt;0,IF(LEN($B2726)=0,"",IF(AND($B2726&gt;0,VALUE(SUBSTITUTE($B2726,"1","0"))=$B2726),1,0)),"")</f>
        <v/>
      </c>
      <c r="E2726" s="5" t="str">
        <f>IF(PhieuBauCu!$B$2&gt;1,IF(LEN($B2726)=0,"",IF(AND($B2726&gt;0,VALUE(SUBSTITUTE($B2726,"2","0"))=$B2726),1,0)),"")</f>
        <v/>
      </c>
      <c r="F2726" s="5" t="str">
        <f>IF(PhieuBauCu!$B$2&gt;2,IF(LEN($B2726)=0,"",IF(AND($B2726&gt;0,VALUE(SUBSTITUTE($B2726,"3","0"))=$B2726),1,0)),"")</f>
        <v/>
      </c>
      <c r="G2726" s="5" t="str">
        <f>IF(PhieuBauCu!$B$2&gt;3,IF(LEN($B2726)=0,"",IF(AND($B2726&gt;0,VALUE(SUBSTITUTE($B2726,"4","0"))=$B2726),1,0)),"")</f>
        <v/>
      </c>
      <c r="H2726" s="5" t="str">
        <f>IF(PhieuBauCu!$B$2&gt;4,IF(LEN($B2726)=0,"",IF(AND($B2726&gt;0,VALUE(SUBSTITUTE($B2726,"5","0"))=$B2726),1,0)),"")</f>
        <v/>
      </c>
      <c r="I2726" s="5" t="str">
        <f>IF(PhieuBauCu!$B$2&gt;5,IF(LEN($B2726)=0,"",IF(AND($B2726&gt;0,VALUE(SUBSTITUTE($B2726,"6","0"))=$B2726),1,0)),"")</f>
        <v/>
      </c>
      <c r="J2726" s="5" t="str">
        <f>IF(PhieuBauCu!$B$2&gt;6,IF(LEN($B2726)=0,"",IF(AND($B2726&gt;0,VALUE(SUBSTITUTE($B2726,"7","0"))=$B2726),1,0)),"")</f>
        <v/>
      </c>
      <c r="K2726" s="5" t="str">
        <f>IF(PhieuBauCu!$B$2&gt;7,IF(LEN($B2726)=0,"",IF(AND($B2726&gt;0,VALUE(SUBSTITUTE($B2726,"8","0"))=$B2726),1,0)),"")</f>
        <v/>
      </c>
      <c r="L2726" s="5" t="str">
        <f>IF(PhieuBauCu!$B$2&gt;8,IF(LEN($B2726)=0,"",IF(AND($B2726&gt;0,VALUE(SUBSTITUTE($B2726,"9","0"))=$B2726),1,0)),"")</f>
        <v/>
      </c>
      <c r="M2726" s="9">
        <f t="shared" si="85"/>
        <v>0</v>
      </c>
      <c r="N2726" s="36">
        <f>IF(AND(M2726&lt;=PhieuBauCu!$B$13,M2726&gt;=1),1,0)</f>
        <v>0</v>
      </c>
    </row>
    <row r="2727" spans="1:14" ht="28.5" customHeight="1">
      <c r="A2727" s="2">
        <v>2722</v>
      </c>
      <c r="B2727" s="3"/>
      <c r="C2727" s="48" t="str">
        <f t="shared" si="84"/>
        <v/>
      </c>
      <c r="D2727" s="5" t="str">
        <f>IF(PhieuBauCu!$B$2&gt;0,IF(LEN($B2727)=0,"",IF(AND($B2727&gt;0,VALUE(SUBSTITUTE($B2727,"1","0"))=$B2727),1,0)),"")</f>
        <v/>
      </c>
      <c r="E2727" s="5" t="str">
        <f>IF(PhieuBauCu!$B$2&gt;1,IF(LEN($B2727)=0,"",IF(AND($B2727&gt;0,VALUE(SUBSTITUTE($B2727,"2","0"))=$B2727),1,0)),"")</f>
        <v/>
      </c>
      <c r="F2727" s="5" t="str">
        <f>IF(PhieuBauCu!$B$2&gt;2,IF(LEN($B2727)=0,"",IF(AND($B2727&gt;0,VALUE(SUBSTITUTE($B2727,"3","0"))=$B2727),1,0)),"")</f>
        <v/>
      </c>
      <c r="G2727" s="5" t="str">
        <f>IF(PhieuBauCu!$B$2&gt;3,IF(LEN($B2727)=0,"",IF(AND($B2727&gt;0,VALUE(SUBSTITUTE($B2727,"4","0"))=$B2727),1,0)),"")</f>
        <v/>
      </c>
      <c r="H2727" s="5" t="str">
        <f>IF(PhieuBauCu!$B$2&gt;4,IF(LEN($B2727)=0,"",IF(AND($B2727&gt;0,VALUE(SUBSTITUTE($B2727,"5","0"))=$B2727),1,0)),"")</f>
        <v/>
      </c>
      <c r="I2727" s="5" t="str">
        <f>IF(PhieuBauCu!$B$2&gt;5,IF(LEN($B2727)=0,"",IF(AND($B2727&gt;0,VALUE(SUBSTITUTE($B2727,"6","0"))=$B2727),1,0)),"")</f>
        <v/>
      </c>
      <c r="J2727" s="5" t="str">
        <f>IF(PhieuBauCu!$B$2&gt;6,IF(LEN($B2727)=0,"",IF(AND($B2727&gt;0,VALUE(SUBSTITUTE($B2727,"7","0"))=$B2727),1,0)),"")</f>
        <v/>
      </c>
      <c r="K2727" s="5" t="str">
        <f>IF(PhieuBauCu!$B$2&gt;7,IF(LEN($B2727)=0,"",IF(AND($B2727&gt;0,VALUE(SUBSTITUTE($B2727,"8","0"))=$B2727),1,0)),"")</f>
        <v/>
      </c>
      <c r="L2727" s="5" t="str">
        <f>IF(PhieuBauCu!$B$2&gt;8,IF(LEN($B2727)=0,"",IF(AND($B2727&gt;0,VALUE(SUBSTITUTE($B2727,"9","0"))=$B2727),1,0)),"")</f>
        <v/>
      </c>
      <c r="M2727" s="9">
        <f t="shared" si="85"/>
        <v>0</v>
      </c>
      <c r="N2727" s="36">
        <f>IF(AND(M2727&lt;=PhieuBauCu!$B$13,M2727&gt;=1),1,0)</f>
        <v>0</v>
      </c>
    </row>
    <row r="2728" spans="1:14" ht="28.5" customHeight="1">
      <c r="A2728" s="2">
        <v>2723</v>
      </c>
      <c r="B2728" s="3"/>
      <c r="C2728" s="48" t="str">
        <f t="shared" si="84"/>
        <v/>
      </c>
      <c r="D2728" s="5" t="str">
        <f>IF(PhieuBauCu!$B$2&gt;0,IF(LEN($B2728)=0,"",IF(AND($B2728&gt;0,VALUE(SUBSTITUTE($B2728,"1","0"))=$B2728),1,0)),"")</f>
        <v/>
      </c>
      <c r="E2728" s="5" t="str">
        <f>IF(PhieuBauCu!$B$2&gt;1,IF(LEN($B2728)=0,"",IF(AND($B2728&gt;0,VALUE(SUBSTITUTE($B2728,"2","0"))=$B2728),1,0)),"")</f>
        <v/>
      </c>
      <c r="F2728" s="5" t="str">
        <f>IF(PhieuBauCu!$B$2&gt;2,IF(LEN($B2728)=0,"",IF(AND($B2728&gt;0,VALUE(SUBSTITUTE($B2728,"3","0"))=$B2728),1,0)),"")</f>
        <v/>
      </c>
      <c r="G2728" s="5" t="str">
        <f>IF(PhieuBauCu!$B$2&gt;3,IF(LEN($B2728)=0,"",IF(AND($B2728&gt;0,VALUE(SUBSTITUTE($B2728,"4","0"))=$B2728),1,0)),"")</f>
        <v/>
      </c>
      <c r="H2728" s="5" t="str">
        <f>IF(PhieuBauCu!$B$2&gt;4,IF(LEN($B2728)=0,"",IF(AND($B2728&gt;0,VALUE(SUBSTITUTE($B2728,"5","0"))=$B2728),1,0)),"")</f>
        <v/>
      </c>
      <c r="I2728" s="5" t="str">
        <f>IF(PhieuBauCu!$B$2&gt;5,IF(LEN($B2728)=0,"",IF(AND($B2728&gt;0,VALUE(SUBSTITUTE($B2728,"6","0"))=$B2728),1,0)),"")</f>
        <v/>
      </c>
      <c r="J2728" s="5" t="str">
        <f>IF(PhieuBauCu!$B$2&gt;6,IF(LEN($B2728)=0,"",IF(AND($B2728&gt;0,VALUE(SUBSTITUTE($B2728,"7","0"))=$B2728),1,0)),"")</f>
        <v/>
      </c>
      <c r="K2728" s="5" t="str">
        <f>IF(PhieuBauCu!$B$2&gt;7,IF(LEN($B2728)=0,"",IF(AND($B2728&gt;0,VALUE(SUBSTITUTE($B2728,"8","0"))=$B2728),1,0)),"")</f>
        <v/>
      </c>
      <c r="L2728" s="5" t="str">
        <f>IF(PhieuBauCu!$B$2&gt;8,IF(LEN($B2728)=0,"",IF(AND($B2728&gt;0,VALUE(SUBSTITUTE($B2728,"9","0"))=$B2728),1,0)),"")</f>
        <v/>
      </c>
      <c r="M2728" s="9">
        <f t="shared" si="85"/>
        <v>0</v>
      </c>
      <c r="N2728" s="36">
        <f>IF(AND(M2728&lt;=PhieuBauCu!$B$13,M2728&gt;=1),1,0)</f>
        <v>0</v>
      </c>
    </row>
    <row r="2729" spans="1:14" ht="28.5" customHeight="1">
      <c r="A2729" s="2">
        <v>2724</v>
      </c>
      <c r="B2729" s="3"/>
      <c r="C2729" s="48" t="str">
        <f t="shared" si="84"/>
        <v/>
      </c>
      <c r="D2729" s="5" t="str">
        <f>IF(PhieuBauCu!$B$2&gt;0,IF(LEN($B2729)=0,"",IF(AND($B2729&gt;0,VALUE(SUBSTITUTE($B2729,"1","0"))=$B2729),1,0)),"")</f>
        <v/>
      </c>
      <c r="E2729" s="5" t="str">
        <f>IF(PhieuBauCu!$B$2&gt;1,IF(LEN($B2729)=0,"",IF(AND($B2729&gt;0,VALUE(SUBSTITUTE($B2729,"2","0"))=$B2729),1,0)),"")</f>
        <v/>
      </c>
      <c r="F2729" s="5" t="str">
        <f>IF(PhieuBauCu!$B$2&gt;2,IF(LEN($B2729)=0,"",IF(AND($B2729&gt;0,VALUE(SUBSTITUTE($B2729,"3","0"))=$B2729),1,0)),"")</f>
        <v/>
      </c>
      <c r="G2729" s="5" t="str">
        <f>IF(PhieuBauCu!$B$2&gt;3,IF(LEN($B2729)=0,"",IF(AND($B2729&gt;0,VALUE(SUBSTITUTE($B2729,"4","0"))=$B2729),1,0)),"")</f>
        <v/>
      </c>
      <c r="H2729" s="5" t="str">
        <f>IF(PhieuBauCu!$B$2&gt;4,IF(LEN($B2729)=0,"",IF(AND($B2729&gt;0,VALUE(SUBSTITUTE($B2729,"5","0"))=$B2729),1,0)),"")</f>
        <v/>
      </c>
      <c r="I2729" s="5" t="str">
        <f>IF(PhieuBauCu!$B$2&gt;5,IF(LEN($B2729)=0,"",IF(AND($B2729&gt;0,VALUE(SUBSTITUTE($B2729,"6","0"))=$B2729),1,0)),"")</f>
        <v/>
      </c>
      <c r="J2729" s="5" t="str">
        <f>IF(PhieuBauCu!$B$2&gt;6,IF(LEN($B2729)=0,"",IF(AND($B2729&gt;0,VALUE(SUBSTITUTE($B2729,"7","0"))=$B2729),1,0)),"")</f>
        <v/>
      </c>
      <c r="K2729" s="5" t="str">
        <f>IF(PhieuBauCu!$B$2&gt;7,IF(LEN($B2729)=0,"",IF(AND($B2729&gt;0,VALUE(SUBSTITUTE($B2729,"8","0"))=$B2729),1,0)),"")</f>
        <v/>
      </c>
      <c r="L2729" s="5" t="str">
        <f>IF(PhieuBauCu!$B$2&gt;8,IF(LEN($B2729)=0,"",IF(AND($B2729&gt;0,VALUE(SUBSTITUTE($B2729,"9","0"))=$B2729),1,0)),"")</f>
        <v/>
      </c>
      <c r="M2729" s="9">
        <f t="shared" si="85"/>
        <v>0</v>
      </c>
      <c r="N2729" s="36">
        <f>IF(AND(M2729&lt;=PhieuBauCu!$B$13,M2729&gt;=1),1,0)</f>
        <v>0</v>
      </c>
    </row>
    <row r="2730" spans="1:14" ht="28.5" customHeight="1">
      <c r="A2730" s="2">
        <v>2725</v>
      </c>
      <c r="B2730" s="3"/>
      <c r="C2730" s="48" t="str">
        <f t="shared" si="84"/>
        <v/>
      </c>
      <c r="D2730" s="5" t="str">
        <f>IF(PhieuBauCu!$B$2&gt;0,IF(LEN($B2730)=0,"",IF(AND($B2730&gt;0,VALUE(SUBSTITUTE($B2730,"1","0"))=$B2730),1,0)),"")</f>
        <v/>
      </c>
      <c r="E2730" s="5" t="str">
        <f>IF(PhieuBauCu!$B$2&gt;1,IF(LEN($B2730)=0,"",IF(AND($B2730&gt;0,VALUE(SUBSTITUTE($B2730,"2","0"))=$B2730),1,0)),"")</f>
        <v/>
      </c>
      <c r="F2730" s="5" t="str">
        <f>IF(PhieuBauCu!$B$2&gt;2,IF(LEN($B2730)=0,"",IF(AND($B2730&gt;0,VALUE(SUBSTITUTE($B2730,"3","0"))=$B2730),1,0)),"")</f>
        <v/>
      </c>
      <c r="G2730" s="5" t="str">
        <f>IF(PhieuBauCu!$B$2&gt;3,IF(LEN($B2730)=0,"",IF(AND($B2730&gt;0,VALUE(SUBSTITUTE($B2730,"4","0"))=$B2730),1,0)),"")</f>
        <v/>
      </c>
      <c r="H2730" s="5" t="str">
        <f>IF(PhieuBauCu!$B$2&gt;4,IF(LEN($B2730)=0,"",IF(AND($B2730&gt;0,VALUE(SUBSTITUTE($B2730,"5","0"))=$B2730),1,0)),"")</f>
        <v/>
      </c>
      <c r="I2730" s="5" t="str">
        <f>IF(PhieuBauCu!$B$2&gt;5,IF(LEN($B2730)=0,"",IF(AND($B2730&gt;0,VALUE(SUBSTITUTE($B2730,"6","0"))=$B2730),1,0)),"")</f>
        <v/>
      </c>
      <c r="J2730" s="5" t="str">
        <f>IF(PhieuBauCu!$B$2&gt;6,IF(LEN($B2730)=0,"",IF(AND($B2730&gt;0,VALUE(SUBSTITUTE($B2730,"7","0"))=$B2730),1,0)),"")</f>
        <v/>
      </c>
      <c r="K2730" s="5" t="str">
        <f>IF(PhieuBauCu!$B$2&gt;7,IF(LEN($B2730)=0,"",IF(AND($B2730&gt;0,VALUE(SUBSTITUTE($B2730,"8","0"))=$B2730),1,0)),"")</f>
        <v/>
      </c>
      <c r="L2730" s="5" t="str">
        <f>IF(PhieuBauCu!$B$2&gt;8,IF(LEN($B2730)=0,"",IF(AND($B2730&gt;0,VALUE(SUBSTITUTE($B2730,"9","0"))=$B2730),1,0)),"")</f>
        <v/>
      </c>
      <c r="M2730" s="9">
        <f t="shared" si="85"/>
        <v>0</v>
      </c>
      <c r="N2730" s="36">
        <f>IF(AND(M2730&lt;=PhieuBauCu!$B$13,M2730&gt;=1),1,0)</f>
        <v>0</v>
      </c>
    </row>
    <row r="2731" spans="1:14" ht="28.5" customHeight="1">
      <c r="A2731" s="2">
        <v>2726</v>
      </c>
      <c r="B2731" s="3"/>
      <c r="C2731" s="48" t="str">
        <f t="shared" si="84"/>
        <v/>
      </c>
      <c r="D2731" s="5" t="str">
        <f>IF(PhieuBauCu!$B$2&gt;0,IF(LEN($B2731)=0,"",IF(AND($B2731&gt;0,VALUE(SUBSTITUTE($B2731,"1","0"))=$B2731),1,0)),"")</f>
        <v/>
      </c>
      <c r="E2731" s="5" t="str">
        <f>IF(PhieuBauCu!$B$2&gt;1,IF(LEN($B2731)=0,"",IF(AND($B2731&gt;0,VALUE(SUBSTITUTE($B2731,"2","0"))=$B2731),1,0)),"")</f>
        <v/>
      </c>
      <c r="F2731" s="5" t="str">
        <f>IF(PhieuBauCu!$B$2&gt;2,IF(LEN($B2731)=0,"",IF(AND($B2731&gt;0,VALUE(SUBSTITUTE($B2731,"3","0"))=$B2731),1,0)),"")</f>
        <v/>
      </c>
      <c r="G2731" s="5" t="str">
        <f>IF(PhieuBauCu!$B$2&gt;3,IF(LEN($B2731)=0,"",IF(AND($B2731&gt;0,VALUE(SUBSTITUTE($B2731,"4","0"))=$B2731),1,0)),"")</f>
        <v/>
      </c>
      <c r="H2731" s="5" t="str">
        <f>IF(PhieuBauCu!$B$2&gt;4,IF(LEN($B2731)=0,"",IF(AND($B2731&gt;0,VALUE(SUBSTITUTE($B2731,"5","0"))=$B2731),1,0)),"")</f>
        <v/>
      </c>
      <c r="I2731" s="5" t="str">
        <f>IF(PhieuBauCu!$B$2&gt;5,IF(LEN($B2731)=0,"",IF(AND($B2731&gt;0,VALUE(SUBSTITUTE($B2731,"6","0"))=$B2731),1,0)),"")</f>
        <v/>
      </c>
      <c r="J2731" s="5" t="str">
        <f>IF(PhieuBauCu!$B$2&gt;6,IF(LEN($B2731)=0,"",IF(AND($B2731&gt;0,VALUE(SUBSTITUTE($B2731,"7","0"))=$B2731),1,0)),"")</f>
        <v/>
      </c>
      <c r="K2731" s="5" t="str">
        <f>IF(PhieuBauCu!$B$2&gt;7,IF(LEN($B2731)=0,"",IF(AND($B2731&gt;0,VALUE(SUBSTITUTE($B2731,"8","0"))=$B2731),1,0)),"")</f>
        <v/>
      </c>
      <c r="L2731" s="5" t="str">
        <f>IF(PhieuBauCu!$B$2&gt;8,IF(LEN($B2731)=0,"",IF(AND($B2731&gt;0,VALUE(SUBSTITUTE($B2731,"9","0"))=$B2731),1,0)),"")</f>
        <v/>
      </c>
      <c r="M2731" s="9">
        <f t="shared" si="85"/>
        <v>0</v>
      </c>
      <c r="N2731" s="36">
        <f>IF(AND(M2731&lt;=PhieuBauCu!$B$13,M2731&gt;=1),1,0)</f>
        <v>0</v>
      </c>
    </row>
    <row r="2732" spans="1:14" ht="28.5" customHeight="1">
      <c r="A2732" s="2">
        <v>2727</v>
      </c>
      <c r="B2732" s="3"/>
      <c r="C2732" s="48" t="str">
        <f t="shared" si="84"/>
        <v/>
      </c>
      <c r="D2732" s="5" t="str">
        <f>IF(PhieuBauCu!$B$2&gt;0,IF(LEN($B2732)=0,"",IF(AND($B2732&gt;0,VALUE(SUBSTITUTE($B2732,"1","0"))=$B2732),1,0)),"")</f>
        <v/>
      </c>
      <c r="E2732" s="5" t="str">
        <f>IF(PhieuBauCu!$B$2&gt;1,IF(LEN($B2732)=0,"",IF(AND($B2732&gt;0,VALUE(SUBSTITUTE($B2732,"2","0"))=$B2732),1,0)),"")</f>
        <v/>
      </c>
      <c r="F2732" s="5" t="str">
        <f>IF(PhieuBauCu!$B$2&gt;2,IF(LEN($B2732)=0,"",IF(AND($B2732&gt;0,VALUE(SUBSTITUTE($B2732,"3","0"))=$B2732),1,0)),"")</f>
        <v/>
      </c>
      <c r="G2732" s="5" t="str">
        <f>IF(PhieuBauCu!$B$2&gt;3,IF(LEN($B2732)=0,"",IF(AND($B2732&gt;0,VALUE(SUBSTITUTE($B2732,"4","0"))=$B2732),1,0)),"")</f>
        <v/>
      </c>
      <c r="H2732" s="5" t="str">
        <f>IF(PhieuBauCu!$B$2&gt;4,IF(LEN($B2732)=0,"",IF(AND($B2732&gt;0,VALUE(SUBSTITUTE($B2732,"5","0"))=$B2732),1,0)),"")</f>
        <v/>
      </c>
      <c r="I2732" s="5" t="str">
        <f>IF(PhieuBauCu!$B$2&gt;5,IF(LEN($B2732)=0,"",IF(AND($B2732&gt;0,VALUE(SUBSTITUTE($B2732,"6","0"))=$B2732),1,0)),"")</f>
        <v/>
      </c>
      <c r="J2732" s="5" t="str">
        <f>IF(PhieuBauCu!$B$2&gt;6,IF(LEN($B2732)=0,"",IF(AND($B2732&gt;0,VALUE(SUBSTITUTE($B2732,"7","0"))=$B2732),1,0)),"")</f>
        <v/>
      </c>
      <c r="K2732" s="5" t="str">
        <f>IF(PhieuBauCu!$B$2&gt;7,IF(LEN($B2732)=0,"",IF(AND($B2732&gt;0,VALUE(SUBSTITUTE($B2732,"8","0"))=$B2732),1,0)),"")</f>
        <v/>
      </c>
      <c r="L2732" s="5" t="str">
        <f>IF(PhieuBauCu!$B$2&gt;8,IF(LEN($B2732)=0,"",IF(AND($B2732&gt;0,VALUE(SUBSTITUTE($B2732,"9","0"))=$B2732),1,0)),"")</f>
        <v/>
      </c>
      <c r="M2732" s="9">
        <f t="shared" si="85"/>
        <v>0</v>
      </c>
      <c r="N2732" s="36">
        <f>IF(AND(M2732&lt;=PhieuBauCu!$B$13,M2732&gt;=1),1,0)</f>
        <v>0</v>
      </c>
    </row>
    <row r="2733" spans="1:14" ht="28.5" customHeight="1">
      <c r="A2733" s="2">
        <v>2728</v>
      </c>
      <c r="B2733" s="3"/>
      <c r="C2733" s="48" t="str">
        <f t="shared" si="84"/>
        <v/>
      </c>
      <c r="D2733" s="5" t="str">
        <f>IF(PhieuBauCu!$B$2&gt;0,IF(LEN($B2733)=0,"",IF(AND($B2733&gt;0,VALUE(SUBSTITUTE($B2733,"1","0"))=$B2733),1,0)),"")</f>
        <v/>
      </c>
      <c r="E2733" s="5" t="str">
        <f>IF(PhieuBauCu!$B$2&gt;1,IF(LEN($B2733)=0,"",IF(AND($B2733&gt;0,VALUE(SUBSTITUTE($B2733,"2","0"))=$B2733),1,0)),"")</f>
        <v/>
      </c>
      <c r="F2733" s="5" t="str">
        <f>IF(PhieuBauCu!$B$2&gt;2,IF(LEN($B2733)=0,"",IF(AND($B2733&gt;0,VALUE(SUBSTITUTE($B2733,"3","0"))=$B2733),1,0)),"")</f>
        <v/>
      </c>
      <c r="G2733" s="5" t="str">
        <f>IF(PhieuBauCu!$B$2&gt;3,IF(LEN($B2733)=0,"",IF(AND($B2733&gt;0,VALUE(SUBSTITUTE($B2733,"4","0"))=$B2733),1,0)),"")</f>
        <v/>
      </c>
      <c r="H2733" s="5" t="str">
        <f>IF(PhieuBauCu!$B$2&gt;4,IF(LEN($B2733)=0,"",IF(AND($B2733&gt;0,VALUE(SUBSTITUTE($B2733,"5","0"))=$B2733),1,0)),"")</f>
        <v/>
      </c>
      <c r="I2733" s="5" t="str">
        <f>IF(PhieuBauCu!$B$2&gt;5,IF(LEN($B2733)=0,"",IF(AND($B2733&gt;0,VALUE(SUBSTITUTE($B2733,"6","0"))=$B2733),1,0)),"")</f>
        <v/>
      </c>
      <c r="J2733" s="5" t="str">
        <f>IF(PhieuBauCu!$B$2&gt;6,IF(LEN($B2733)=0,"",IF(AND($B2733&gt;0,VALUE(SUBSTITUTE($B2733,"7","0"))=$B2733),1,0)),"")</f>
        <v/>
      </c>
      <c r="K2733" s="5" t="str">
        <f>IF(PhieuBauCu!$B$2&gt;7,IF(LEN($B2733)=0,"",IF(AND($B2733&gt;0,VALUE(SUBSTITUTE($B2733,"8","0"))=$B2733),1,0)),"")</f>
        <v/>
      </c>
      <c r="L2733" s="5" t="str">
        <f>IF(PhieuBauCu!$B$2&gt;8,IF(LEN($B2733)=0,"",IF(AND($B2733&gt;0,VALUE(SUBSTITUTE($B2733,"9","0"))=$B2733),1,0)),"")</f>
        <v/>
      </c>
      <c r="M2733" s="9">
        <f t="shared" si="85"/>
        <v>0</v>
      </c>
      <c r="N2733" s="36">
        <f>IF(AND(M2733&lt;=PhieuBauCu!$B$13,M2733&gt;=1),1,0)</f>
        <v>0</v>
      </c>
    </row>
    <row r="2734" spans="1:14" ht="28.5" customHeight="1">
      <c r="A2734" s="2">
        <v>2729</v>
      </c>
      <c r="B2734" s="3"/>
      <c r="C2734" s="48" t="str">
        <f t="shared" si="84"/>
        <v/>
      </c>
      <c r="D2734" s="5" t="str">
        <f>IF(PhieuBauCu!$B$2&gt;0,IF(LEN($B2734)=0,"",IF(AND($B2734&gt;0,VALUE(SUBSTITUTE($B2734,"1","0"))=$B2734),1,0)),"")</f>
        <v/>
      </c>
      <c r="E2734" s="5" t="str">
        <f>IF(PhieuBauCu!$B$2&gt;1,IF(LEN($B2734)=0,"",IF(AND($B2734&gt;0,VALUE(SUBSTITUTE($B2734,"2","0"))=$B2734),1,0)),"")</f>
        <v/>
      </c>
      <c r="F2734" s="5" t="str">
        <f>IF(PhieuBauCu!$B$2&gt;2,IF(LEN($B2734)=0,"",IF(AND($B2734&gt;0,VALUE(SUBSTITUTE($B2734,"3","0"))=$B2734),1,0)),"")</f>
        <v/>
      </c>
      <c r="G2734" s="5" t="str">
        <f>IF(PhieuBauCu!$B$2&gt;3,IF(LEN($B2734)=0,"",IF(AND($B2734&gt;0,VALUE(SUBSTITUTE($B2734,"4","0"))=$B2734),1,0)),"")</f>
        <v/>
      </c>
      <c r="H2734" s="5" t="str">
        <f>IF(PhieuBauCu!$B$2&gt;4,IF(LEN($B2734)=0,"",IF(AND($B2734&gt;0,VALUE(SUBSTITUTE($B2734,"5","0"))=$B2734),1,0)),"")</f>
        <v/>
      </c>
      <c r="I2734" s="5" t="str">
        <f>IF(PhieuBauCu!$B$2&gt;5,IF(LEN($B2734)=0,"",IF(AND($B2734&gt;0,VALUE(SUBSTITUTE($B2734,"6","0"))=$B2734),1,0)),"")</f>
        <v/>
      </c>
      <c r="J2734" s="5" t="str">
        <f>IF(PhieuBauCu!$B$2&gt;6,IF(LEN($B2734)=0,"",IF(AND($B2734&gt;0,VALUE(SUBSTITUTE($B2734,"7","0"))=$B2734),1,0)),"")</f>
        <v/>
      </c>
      <c r="K2734" s="5" t="str">
        <f>IF(PhieuBauCu!$B$2&gt;7,IF(LEN($B2734)=0,"",IF(AND($B2734&gt;0,VALUE(SUBSTITUTE($B2734,"8","0"))=$B2734),1,0)),"")</f>
        <v/>
      </c>
      <c r="L2734" s="5" t="str">
        <f>IF(PhieuBauCu!$B$2&gt;8,IF(LEN($B2734)=0,"",IF(AND($B2734&gt;0,VALUE(SUBSTITUTE($B2734,"9","0"))=$B2734),1,0)),"")</f>
        <v/>
      </c>
      <c r="M2734" s="9">
        <f t="shared" si="85"/>
        <v>0</v>
      </c>
      <c r="N2734" s="36">
        <f>IF(AND(M2734&lt;=PhieuBauCu!$B$13,M2734&gt;=1),1,0)</f>
        <v>0</v>
      </c>
    </row>
    <row r="2735" spans="1:14" ht="28.5" customHeight="1">
      <c r="A2735" s="2">
        <v>2730</v>
      </c>
      <c r="B2735" s="3"/>
      <c r="C2735" s="48" t="str">
        <f t="shared" si="84"/>
        <v/>
      </c>
      <c r="D2735" s="5" t="str">
        <f>IF(PhieuBauCu!$B$2&gt;0,IF(LEN($B2735)=0,"",IF(AND($B2735&gt;0,VALUE(SUBSTITUTE($B2735,"1","0"))=$B2735),1,0)),"")</f>
        <v/>
      </c>
      <c r="E2735" s="5" t="str">
        <f>IF(PhieuBauCu!$B$2&gt;1,IF(LEN($B2735)=0,"",IF(AND($B2735&gt;0,VALUE(SUBSTITUTE($B2735,"2","0"))=$B2735),1,0)),"")</f>
        <v/>
      </c>
      <c r="F2735" s="5" t="str">
        <f>IF(PhieuBauCu!$B$2&gt;2,IF(LEN($B2735)=0,"",IF(AND($B2735&gt;0,VALUE(SUBSTITUTE($B2735,"3","0"))=$B2735),1,0)),"")</f>
        <v/>
      </c>
      <c r="G2735" s="5" t="str">
        <f>IF(PhieuBauCu!$B$2&gt;3,IF(LEN($B2735)=0,"",IF(AND($B2735&gt;0,VALUE(SUBSTITUTE($B2735,"4","0"))=$B2735),1,0)),"")</f>
        <v/>
      </c>
      <c r="H2735" s="5" t="str">
        <f>IF(PhieuBauCu!$B$2&gt;4,IF(LEN($B2735)=0,"",IF(AND($B2735&gt;0,VALUE(SUBSTITUTE($B2735,"5","0"))=$B2735),1,0)),"")</f>
        <v/>
      </c>
      <c r="I2735" s="5" t="str">
        <f>IF(PhieuBauCu!$B$2&gt;5,IF(LEN($B2735)=0,"",IF(AND($B2735&gt;0,VALUE(SUBSTITUTE($B2735,"6","0"))=$B2735),1,0)),"")</f>
        <v/>
      </c>
      <c r="J2735" s="5" t="str">
        <f>IF(PhieuBauCu!$B$2&gt;6,IF(LEN($B2735)=0,"",IF(AND($B2735&gt;0,VALUE(SUBSTITUTE($B2735,"7","0"))=$B2735),1,0)),"")</f>
        <v/>
      </c>
      <c r="K2735" s="5" t="str">
        <f>IF(PhieuBauCu!$B$2&gt;7,IF(LEN($B2735)=0,"",IF(AND($B2735&gt;0,VALUE(SUBSTITUTE($B2735,"8","0"))=$B2735),1,0)),"")</f>
        <v/>
      </c>
      <c r="L2735" s="5" t="str">
        <f>IF(PhieuBauCu!$B$2&gt;8,IF(LEN($B2735)=0,"",IF(AND($B2735&gt;0,VALUE(SUBSTITUTE($B2735,"9","0"))=$B2735),1,0)),"")</f>
        <v/>
      </c>
      <c r="M2735" s="9">
        <f t="shared" si="85"/>
        <v>0</v>
      </c>
      <c r="N2735" s="36">
        <f>IF(AND(M2735&lt;=PhieuBauCu!$B$13,M2735&gt;=1),1,0)</f>
        <v>0</v>
      </c>
    </row>
    <row r="2736" spans="1:14" ht="28.5" customHeight="1">
      <c r="A2736" s="2">
        <v>2731</v>
      </c>
      <c r="B2736" s="3"/>
      <c r="C2736" s="48" t="str">
        <f t="shared" si="84"/>
        <v/>
      </c>
      <c r="D2736" s="5" t="str">
        <f>IF(PhieuBauCu!$B$2&gt;0,IF(LEN($B2736)=0,"",IF(AND($B2736&gt;0,VALUE(SUBSTITUTE($B2736,"1","0"))=$B2736),1,0)),"")</f>
        <v/>
      </c>
      <c r="E2736" s="5" t="str">
        <f>IF(PhieuBauCu!$B$2&gt;1,IF(LEN($B2736)=0,"",IF(AND($B2736&gt;0,VALUE(SUBSTITUTE($B2736,"2","0"))=$B2736),1,0)),"")</f>
        <v/>
      </c>
      <c r="F2736" s="5" t="str">
        <f>IF(PhieuBauCu!$B$2&gt;2,IF(LEN($B2736)=0,"",IF(AND($B2736&gt;0,VALUE(SUBSTITUTE($B2736,"3","0"))=$B2736),1,0)),"")</f>
        <v/>
      </c>
      <c r="G2736" s="5" t="str">
        <f>IF(PhieuBauCu!$B$2&gt;3,IF(LEN($B2736)=0,"",IF(AND($B2736&gt;0,VALUE(SUBSTITUTE($B2736,"4","0"))=$B2736),1,0)),"")</f>
        <v/>
      </c>
      <c r="H2736" s="5" t="str">
        <f>IF(PhieuBauCu!$B$2&gt;4,IF(LEN($B2736)=0,"",IF(AND($B2736&gt;0,VALUE(SUBSTITUTE($B2736,"5","0"))=$B2736),1,0)),"")</f>
        <v/>
      </c>
      <c r="I2736" s="5" t="str">
        <f>IF(PhieuBauCu!$B$2&gt;5,IF(LEN($B2736)=0,"",IF(AND($B2736&gt;0,VALUE(SUBSTITUTE($B2736,"6","0"))=$B2736),1,0)),"")</f>
        <v/>
      </c>
      <c r="J2736" s="5" t="str">
        <f>IF(PhieuBauCu!$B$2&gt;6,IF(LEN($B2736)=0,"",IF(AND($B2736&gt;0,VALUE(SUBSTITUTE($B2736,"7","0"))=$B2736),1,0)),"")</f>
        <v/>
      </c>
      <c r="K2736" s="5" t="str">
        <f>IF(PhieuBauCu!$B$2&gt;7,IF(LEN($B2736)=0,"",IF(AND($B2736&gt;0,VALUE(SUBSTITUTE($B2736,"8","0"))=$B2736),1,0)),"")</f>
        <v/>
      </c>
      <c r="L2736" s="5" t="str">
        <f>IF(PhieuBauCu!$B$2&gt;8,IF(LEN($B2736)=0,"",IF(AND($B2736&gt;0,VALUE(SUBSTITUTE($B2736,"9","0"))=$B2736),1,0)),"")</f>
        <v/>
      </c>
      <c r="M2736" s="9">
        <f t="shared" si="85"/>
        <v>0</v>
      </c>
      <c r="N2736" s="36">
        <f>IF(AND(M2736&lt;=PhieuBauCu!$B$13,M2736&gt;=1),1,0)</f>
        <v>0</v>
      </c>
    </row>
    <row r="2737" spans="1:14" ht="28.5" customHeight="1">
      <c r="A2737" s="2">
        <v>2732</v>
      </c>
      <c r="B2737" s="3"/>
      <c r="C2737" s="48" t="str">
        <f t="shared" si="84"/>
        <v/>
      </c>
      <c r="D2737" s="5" t="str">
        <f>IF(PhieuBauCu!$B$2&gt;0,IF(LEN($B2737)=0,"",IF(AND($B2737&gt;0,VALUE(SUBSTITUTE($B2737,"1","0"))=$B2737),1,0)),"")</f>
        <v/>
      </c>
      <c r="E2737" s="5" t="str">
        <f>IF(PhieuBauCu!$B$2&gt;1,IF(LEN($B2737)=0,"",IF(AND($B2737&gt;0,VALUE(SUBSTITUTE($B2737,"2","0"))=$B2737),1,0)),"")</f>
        <v/>
      </c>
      <c r="F2737" s="5" t="str">
        <f>IF(PhieuBauCu!$B$2&gt;2,IF(LEN($B2737)=0,"",IF(AND($B2737&gt;0,VALUE(SUBSTITUTE($B2737,"3","0"))=$B2737),1,0)),"")</f>
        <v/>
      </c>
      <c r="G2737" s="5" t="str">
        <f>IF(PhieuBauCu!$B$2&gt;3,IF(LEN($B2737)=0,"",IF(AND($B2737&gt;0,VALUE(SUBSTITUTE($B2737,"4","0"))=$B2737),1,0)),"")</f>
        <v/>
      </c>
      <c r="H2737" s="5" t="str">
        <f>IF(PhieuBauCu!$B$2&gt;4,IF(LEN($B2737)=0,"",IF(AND($B2737&gt;0,VALUE(SUBSTITUTE($B2737,"5","0"))=$B2737),1,0)),"")</f>
        <v/>
      </c>
      <c r="I2737" s="5" t="str">
        <f>IF(PhieuBauCu!$B$2&gt;5,IF(LEN($B2737)=0,"",IF(AND($B2737&gt;0,VALUE(SUBSTITUTE($B2737,"6","0"))=$B2737),1,0)),"")</f>
        <v/>
      </c>
      <c r="J2737" s="5" t="str">
        <f>IF(PhieuBauCu!$B$2&gt;6,IF(LEN($B2737)=0,"",IF(AND($B2737&gt;0,VALUE(SUBSTITUTE($B2737,"7","0"))=$B2737),1,0)),"")</f>
        <v/>
      </c>
      <c r="K2737" s="5" t="str">
        <f>IF(PhieuBauCu!$B$2&gt;7,IF(LEN($B2737)=0,"",IF(AND($B2737&gt;0,VALUE(SUBSTITUTE($B2737,"8","0"))=$B2737),1,0)),"")</f>
        <v/>
      </c>
      <c r="L2737" s="5" t="str">
        <f>IF(PhieuBauCu!$B$2&gt;8,IF(LEN($B2737)=0,"",IF(AND($B2737&gt;0,VALUE(SUBSTITUTE($B2737,"9","0"))=$B2737),1,0)),"")</f>
        <v/>
      </c>
      <c r="M2737" s="9">
        <f t="shared" si="85"/>
        <v>0</v>
      </c>
      <c r="N2737" s="36">
        <f>IF(AND(M2737&lt;=PhieuBauCu!$B$13,M2737&gt;=1),1,0)</f>
        <v>0</v>
      </c>
    </row>
    <row r="2738" spans="1:14" ht="28.5" customHeight="1">
      <c r="A2738" s="2">
        <v>2733</v>
      </c>
      <c r="B2738" s="3"/>
      <c r="C2738" s="48" t="str">
        <f t="shared" si="84"/>
        <v/>
      </c>
      <c r="D2738" s="5" t="str">
        <f>IF(PhieuBauCu!$B$2&gt;0,IF(LEN($B2738)=0,"",IF(AND($B2738&gt;0,VALUE(SUBSTITUTE($B2738,"1","0"))=$B2738),1,0)),"")</f>
        <v/>
      </c>
      <c r="E2738" s="5" t="str">
        <f>IF(PhieuBauCu!$B$2&gt;1,IF(LEN($B2738)=0,"",IF(AND($B2738&gt;0,VALUE(SUBSTITUTE($B2738,"2","0"))=$B2738),1,0)),"")</f>
        <v/>
      </c>
      <c r="F2738" s="5" t="str">
        <f>IF(PhieuBauCu!$B$2&gt;2,IF(LEN($B2738)=0,"",IF(AND($B2738&gt;0,VALUE(SUBSTITUTE($B2738,"3","0"))=$B2738),1,0)),"")</f>
        <v/>
      </c>
      <c r="G2738" s="5" t="str">
        <f>IF(PhieuBauCu!$B$2&gt;3,IF(LEN($B2738)=0,"",IF(AND($B2738&gt;0,VALUE(SUBSTITUTE($B2738,"4","0"))=$B2738),1,0)),"")</f>
        <v/>
      </c>
      <c r="H2738" s="5" t="str">
        <f>IF(PhieuBauCu!$B$2&gt;4,IF(LEN($B2738)=0,"",IF(AND($B2738&gt;0,VALUE(SUBSTITUTE($B2738,"5","0"))=$B2738),1,0)),"")</f>
        <v/>
      </c>
      <c r="I2738" s="5" t="str">
        <f>IF(PhieuBauCu!$B$2&gt;5,IF(LEN($B2738)=0,"",IF(AND($B2738&gt;0,VALUE(SUBSTITUTE($B2738,"6","0"))=$B2738),1,0)),"")</f>
        <v/>
      </c>
      <c r="J2738" s="5" t="str">
        <f>IF(PhieuBauCu!$B$2&gt;6,IF(LEN($B2738)=0,"",IF(AND($B2738&gt;0,VALUE(SUBSTITUTE($B2738,"7","0"))=$B2738),1,0)),"")</f>
        <v/>
      </c>
      <c r="K2738" s="5" t="str">
        <f>IF(PhieuBauCu!$B$2&gt;7,IF(LEN($B2738)=0,"",IF(AND($B2738&gt;0,VALUE(SUBSTITUTE($B2738,"8","0"))=$B2738),1,0)),"")</f>
        <v/>
      </c>
      <c r="L2738" s="5" t="str">
        <f>IF(PhieuBauCu!$B$2&gt;8,IF(LEN($B2738)=0,"",IF(AND($B2738&gt;0,VALUE(SUBSTITUTE($B2738,"9","0"))=$B2738),1,0)),"")</f>
        <v/>
      </c>
      <c r="M2738" s="9">
        <f t="shared" si="85"/>
        <v>0</v>
      </c>
      <c r="N2738" s="36">
        <f>IF(AND(M2738&lt;=PhieuBauCu!$B$13,M2738&gt;=1),1,0)</f>
        <v>0</v>
      </c>
    </row>
    <row r="2739" spans="1:14" ht="28.5" customHeight="1">
      <c r="A2739" s="2">
        <v>2734</v>
      </c>
      <c r="B2739" s="3"/>
      <c r="C2739" s="48" t="str">
        <f t="shared" si="84"/>
        <v/>
      </c>
      <c r="D2739" s="5" t="str">
        <f>IF(PhieuBauCu!$B$2&gt;0,IF(LEN($B2739)=0,"",IF(AND($B2739&gt;0,VALUE(SUBSTITUTE($B2739,"1","0"))=$B2739),1,0)),"")</f>
        <v/>
      </c>
      <c r="E2739" s="5" t="str">
        <f>IF(PhieuBauCu!$B$2&gt;1,IF(LEN($B2739)=0,"",IF(AND($B2739&gt;0,VALUE(SUBSTITUTE($B2739,"2","0"))=$B2739),1,0)),"")</f>
        <v/>
      </c>
      <c r="F2739" s="5" t="str">
        <f>IF(PhieuBauCu!$B$2&gt;2,IF(LEN($B2739)=0,"",IF(AND($B2739&gt;0,VALUE(SUBSTITUTE($B2739,"3","0"))=$B2739),1,0)),"")</f>
        <v/>
      </c>
      <c r="G2739" s="5" t="str">
        <f>IF(PhieuBauCu!$B$2&gt;3,IF(LEN($B2739)=0,"",IF(AND($B2739&gt;0,VALUE(SUBSTITUTE($B2739,"4","0"))=$B2739),1,0)),"")</f>
        <v/>
      </c>
      <c r="H2739" s="5" t="str">
        <f>IF(PhieuBauCu!$B$2&gt;4,IF(LEN($B2739)=0,"",IF(AND($B2739&gt;0,VALUE(SUBSTITUTE($B2739,"5","0"))=$B2739),1,0)),"")</f>
        <v/>
      </c>
      <c r="I2739" s="5" t="str">
        <f>IF(PhieuBauCu!$B$2&gt;5,IF(LEN($B2739)=0,"",IF(AND($B2739&gt;0,VALUE(SUBSTITUTE($B2739,"6","0"))=$B2739),1,0)),"")</f>
        <v/>
      </c>
      <c r="J2739" s="5" t="str">
        <f>IF(PhieuBauCu!$B$2&gt;6,IF(LEN($B2739)=0,"",IF(AND($B2739&gt;0,VALUE(SUBSTITUTE($B2739,"7","0"))=$B2739),1,0)),"")</f>
        <v/>
      </c>
      <c r="K2739" s="5" t="str">
        <f>IF(PhieuBauCu!$B$2&gt;7,IF(LEN($B2739)=0,"",IF(AND($B2739&gt;0,VALUE(SUBSTITUTE($B2739,"8","0"))=$B2739),1,0)),"")</f>
        <v/>
      </c>
      <c r="L2739" s="5" t="str">
        <f>IF(PhieuBauCu!$B$2&gt;8,IF(LEN($B2739)=0,"",IF(AND($B2739&gt;0,VALUE(SUBSTITUTE($B2739,"9","0"))=$B2739),1,0)),"")</f>
        <v/>
      </c>
      <c r="M2739" s="9">
        <f t="shared" si="85"/>
        <v>0</v>
      </c>
      <c r="N2739" s="36">
        <f>IF(AND(M2739&lt;=PhieuBauCu!$B$13,M2739&gt;=1),1,0)</f>
        <v>0</v>
      </c>
    </row>
    <row r="2740" spans="1:14" ht="28.5" customHeight="1">
      <c r="A2740" s="2">
        <v>2735</v>
      </c>
      <c r="B2740" s="3"/>
      <c r="C2740" s="48" t="str">
        <f t="shared" si="84"/>
        <v/>
      </c>
      <c r="D2740" s="5" t="str">
        <f>IF(PhieuBauCu!$B$2&gt;0,IF(LEN($B2740)=0,"",IF(AND($B2740&gt;0,VALUE(SUBSTITUTE($B2740,"1","0"))=$B2740),1,0)),"")</f>
        <v/>
      </c>
      <c r="E2740" s="5" t="str">
        <f>IF(PhieuBauCu!$B$2&gt;1,IF(LEN($B2740)=0,"",IF(AND($B2740&gt;0,VALUE(SUBSTITUTE($B2740,"2","0"))=$B2740),1,0)),"")</f>
        <v/>
      </c>
      <c r="F2740" s="5" t="str">
        <f>IF(PhieuBauCu!$B$2&gt;2,IF(LEN($B2740)=0,"",IF(AND($B2740&gt;0,VALUE(SUBSTITUTE($B2740,"3","0"))=$B2740),1,0)),"")</f>
        <v/>
      </c>
      <c r="G2740" s="5" t="str">
        <f>IF(PhieuBauCu!$B$2&gt;3,IF(LEN($B2740)=0,"",IF(AND($B2740&gt;0,VALUE(SUBSTITUTE($B2740,"4","0"))=$B2740),1,0)),"")</f>
        <v/>
      </c>
      <c r="H2740" s="5" t="str">
        <f>IF(PhieuBauCu!$B$2&gt;4,IF(LEN($B2740)=0,"",IF(AND($B2740&gt;0,VALUE(SUBSTITUTE($B2740,"5","0"))=$B2740),1,0)),"")</f>
        <v/>
      </c>
      <c r="I2740" s="5" t="str">
        <f>IF(PhieuBauCu!$B$2&gt;5,IF(LEN($B2740)=0,"",IF(AND($B2740&gt;0,VALUE(SUBSTITUTE($B2740,"6","0"))=$B2740),1,0)),"")</f>
        <v/>
      </c>
      <c r="J2740" s="5" t="str">
        <f>IF(PhieuBauCu!$B$2&gt;6,IF(LEN($B2740)=0,"",IF(AND($B2740&gt;0,VALUE(SUBSTITUTE($B2740,"7","0"))=$B2740),1,0)),"")</f>
        <v/>
      </c>
      <c r="K2740" s="5" t="str">
        <f>IF(PhieuBauCu!$B$2&gt;7,IF(LEN($B2740)=0,"",IF(AND($B2740&gt;0,VALUE(SUBSTITUTE($B2740,"8","0"))=$B2740),1,0)),"")</f>
        <v/>
      </c>
      <c r="L2740" s="5" t="str">
        <f>IF(PhieuBauCu!$B$2&gt;8,IF(LEN($B2740)=0,"",IF(AND($B2740&gt;0,VALUE(SUBSTITUTE($B2740,"9","0"))=$B2740),1,0)),"")</f>
        <v/>
      </c>
      <c r="M2740" s="9">
        <f t="shared" si="85"/>
        <v>0</v>
      </c>
      <c r="N2740" s="36">
        <f>IF(AND(M2740&lt;=PhieuBauCu!$B$13,M2740&gt;=1),1,0)</f>
        <v>0</v>
      </c>
    </row>
    <row r="2741" spans="1:14" ht="28.5" customHeight="1">
      <c r="A2741" s="2">
        <v>2736</v>
      </c>
      <c r="B2741" s="3"/>
      <c r="C2741" s="48" t="str">
        <f t="shared" si="84"/>
        <v/>
      </c>
      <c r="D2741" s="5" t="str">
        <f>IF(PhieuBauCu!$B$2&gt;0,IF(LEN($B2741)=0,"",IF(AND($B2741&gt;0,VALUE(SUBSTITUTE($B2741,"1","0"))=$B2741),1,0)),"")</f>
        <v/>
      </c>
      <c r="E2741" s="5" t="str">
        <f>IF(PhieuBauCu!$B$2&gt;1,IF(LEN($B2741)=0,"",IF(AND($B2741&gt;0,VALUE(SUBSTITUTE($B2741,"2","0"))=$B2741),1,0)),"")</f>
        <v/>
      </c>
      <c r="F2741" s="5" t="str">
        <f>IF(PhieuBauCu!$B$2&gt;2,IF(LEN($B2741)=0,"",IF(AND($B2741&gt;0,VALUE(SUBSTITUTE($B2741,"3","0"))=$B2741),1,0)),"")</f>
        <v/>
      </c>
      <c r="G2741" s="5" t="str">
        <f>IF(PhieuBauCu!$B$2&gt;3,IF(LEN($B2741)=0,"",IF(AND($B2741&gt;0,VALUE(SUBSTITUTE($B2741,"4","0"))=$B2741),1,0)),"")</f>
        <v/>
      </c>
      <c r="H2741" s="5" t="str">
        <f>IF(PhieuBauCu!$B$2&gt;4,IF(LEN($B2741)=0,"",IF(AND($B2741&gt;0,VALUE(SUBSTITUTE($B2741,"5","0"))=$B2741),1,0)),"")</f>
        <v/>
      </c>
      <c r="I2741" s="5" t="str">
        <f>IF(PhieuBauCu!$B$2&gt;5,IF(LEN($B2741)=0,"",IF(AND($B2741&gt;0,VALUE(SUBSTITUTE($B2741,"6","0"))=$B2741),1,0)),"")</f>
        <v/>
      </c>
      <c r="J2741" s="5" t="str">
        <f>IF(PhieuBauCu!$B$2&gt;6,IF(LEN($B2741)=0,"",IF(AND($B2741&gt;0,VALUE(SUBSTITUTE($B2741,"7","0"))=$B2741),1,0)),"")</f>
        <v/>
      </c>
      <c r="K2741" s="5" t="str">
        <f>IF(PhieuBauCu!$B$2&gt;7,IF(LEN($B2741)=0,"",IF(AND($B2741&gt;0,VALUE(SUBSTITUTE($B2741,"8","0"))=$B2741),1,0)),"")</f>
        <v/>
      </c>
      <c r="L2741" s="5" t="str">
        <f>IF(PhieuBauCu!$B$2&gt;8,IF(LEN($B2741)=0,"",IF(AND($B2741&gt;0,VALUE(SUBSTITUTE($B2741,"9","0"))=$B2741),1,0)),"")</f>
        <v/>
      </c>
      <c r="M2741" s="9">
        <f t="shared" si="85"/>
        <v>0</v>
      </c>
      <c r="N2741" s="36">
        <f>IF(AND(M2741&lt;=PhieuBauCu!$B$13,M2741&gt;=1),1,0)</f>
        <v>0</v>
      </c>
    </row>
    <row r="2742" spans="1:14" ht="28.5" customHeight="1">
      <c r="A2742" s="2">
        <v>2737</v>
      </c>
      <c r="B2742" s="3"/>
      <c r="C2742" s="48" t="str">
        <f t="shared" si="84"/>
        <v/>
      </c>
      <c r="D2742" s="5" t="str">
        <f>IF(PhieuBauCu!$B$2&gt;0,IF(LEN($B2742)=0,"",IF(AND($B2742&gt;0,VALUE(SUBSTITUTE($B2742,"1","0"))=$B2742),1,0)),"")</f>
        <v/>
      </c>
      <c r="E2742" s="5" t="str">
        <f>IF(PhieuBauCu!$B$2&gt;1,IF(LEN($B2742)=0,"",IF(AND($B2742&gt;0,VALUE(SUBSTITUTE($B2742,"2","0"))=$B2742),1,0)),"")</f>
        <v/>
      </c>
      <c r="F2742" s="5" t="str">
        <f>IF(PhieuBauCu!$B$2&gt;2,IF(LEN($B2742)=0,"",IF(AND($B2742&gt;0,VALUE(SUBSTITUTE($B2742,"3","0"))=$B2742),1,0)),"")</f>
        <v/>
      </c>
      <c r="G2742" s="5" t="str">
        <f>IF(PhieuBauCu!$B$2&gt;3,IF(LEN($B2742)=0,"",IF(AND($B2742&gt;0,VALUE(SUBSTITUTE($B2742,"4","0"))=$B2742),1,0)),"")</f>
        <v/>
      </c>
      <c r="H2742" s="5" t="str">
        <f>IF(PhieuBauCu!$B$2&gt;4,IF(LEN($B2742)=0,"",IF(AND($B2742&gt;0,VALUE(SUBSTITUTE($B2742,"5","0"))=$B2742),1,0)),"")</f>
        <v/>
      </c>
      <c r="I2742" s="5" t="str">
        <f>IF(PhieuBauCu!$B$2&gt;5,IF(LEN($B2742)=0,"",IF(AND($B2742&gt;0,VALUE(SUBSTITUTE($B2742,"6","0"))=$B2742),1,0)),"")</f>
        <v/>
      </c>
      <c r="J2742" s="5" t="str">
        <f>IF(PhieuBauCu!$B$2&gt;6,IF(LEN($B2742)=0,"",IF(AND($B2742&gt;0,VALUE(SUBSTITUTE($B2742,"7","0"))=$B2742),1,0)),"")</f>
        <v/>
      </c>
      <c r="K2742" s="5" t="str">
        <f>IF(PhieuBauCu!$B$2&gt;7,IF(LEN($B2742)=0,"",IF(AND($B2742&gt;0,VALUE(SUBSTITUTE($B2742,"8","0"))=$B2742),1,0)),"")</f>
        <v/>
      </c>
      <c r="L2742" s="5" t="str">
        <f>IF(PhieuBauCu!$B$2&gt;8,IF(LEN($B2742)=0,"",IF(AND($B2742&gt;0,VALUE(SUBSTITUTE($B2742,"9","0"))=$B2742),1,0)),"")</f>
        <v/>
      </c>
      <c r="M2742" s="9">
        <f t="shared" si="85"/>
        <v>0</v>
      </c>
      <c r="N2742" s="36">
        <f>IF(AND(M2742&lt;=PhieuBauCu!$B$13,M2742&gt;=1),1,0)</f>
        <v>0</v>
      </c>
    </row>
    <row r="2743" spans="1:14" ht="28.5" customHeight="1">
      <c r="A2743" s="2">
        <v>2738</v>
      </c>
      <c r="B2743" s="3"/>
      <c r="C2743" s="48" t="str">
        <f t="shared" si="84"/>
        <v/>
      </c>
      <c r="D2743" s="5" t="str">
        <f>IF(PhieuBauCu!$B$2&gt;0,IF(LEN($B2743)=0,"",IF(AND($B2743&gt;0,VALUE(SUBSTITUTE($B2743,"1","0"))=$B2743),1,0)),"")</f>
        <v/>
      </c>
      <c r="E2743" s="5" t="str">
        <f>IF(PhieuBauCu!$B$2&gt;1,IF(LEN($B2743)=0,"",IF(AND($B2743&gt;0,VALUE(SUBSTITUTE($B2743,"2","0"))=$B2743),1,0)),"")</f>
        <v/>
      </c>
      <c r="F2743" s="5" t="str">
        <f>IF(PhieuBauCu!$B$2&gt;2,IF(LEN($B2743)=0,"",IF(AND($B2743&gt;0,VALUE(SUBSTITUTE($B2743,"3","0"))=$B2743),1,0)),"")</f>
        <v/>
      </c>
      <c r="G2743" s="5" t="str">
        <f>IF(PhieuBauCu!$B$2&gt;3,IF(LEN($B2743)=0,"",IF(AND($B2743&gt;0,VALUE(SUBSTITUTE($B2743,"4","0"))=$B2743),1,0)),"")</f>
        <v/>
      </c>
      <c r="H2743" s="5" t="str">
        <f>IF(PhieuBauCu!$B$2&gt;4,IF(LEN($B2743)=0,"",IF(AND($B2743&gt;0,VALUE(SUBSTITUTE($B2743,"5","0"))=$B2743),1,0)),"")</f>
        <v/>
      </c>
      <c r="I2743" s="5" t="str">
        <f>IF(PhieuBauCu!$B$2&gt;5,IF(LEN($B2743)=0,"",IF(AND($B2743&gt;0,VALUE(SUBSTITUTE($B2743,"6","0"))=$B2743),1,0)),"")</f>
        <v/>
      </c>
      <c r="J2743" s="5" t="str">
        <f>IF(PhieuBauCu!$B$2&gt;6,IF(LEN($B2743)=0,"",IF(AND($B2743&gt;0,VALUE(SUBSTITUTE($B2743,"7","0"))=$B2743),1,0)),"")</f>
        <v/>
      </c>
      <c r="K2743" s="5" t="str">
        <f>IF(PhieuBauCu!$B$2&gt;7,IF(LEN($B2743)=0,"",IF(AND($B2743&gt;0,VALUE(SUBSTITUTE($B2743,"8","0"))=$B2743),1,0)),"")</f>
        <v/>
      </c>
      <c r="L2743" s="5" t="str">
        <f>IF(PhieuBauCu!$B$2&gt;8,IF(LEN($B2743)=0,"",IF(AND($B2743&gt;0,VALUE(SUBSTITUTE($B2743,"9","0"))=$B2743),1,0)),"")</f>
        <v/>
      </c>
      <c r="M2743" s="9">
        <f t="shared" si="85"/>
        <v>0</v>
      </c>
      <c r="N2743" s="36">
        <f>IF(AND(M2743&lt;=PhieuBauCu!$B$13,M2743&gt;=1),1,0)</f>
        <v>0</v>
      </c>
    </row>
    <row r="2744" spans="1:14" ht="28.5" customHeight="1">
      <c r="A2744" s="2">
        <v>2739</v>
      </c>
      <c r="B2744" s="3"/>
      <c r="C2744" s="48" t="str">
        <f t="shared" si="84"/>
        <v/>
      </c>
      <c r="D2744" s="5" t="str">
        <f>IF(PhieuBauCu!$B$2&gt;0,IF(LEN($B2744)=0,"",IF(AND($B2744&gt;0,VALUE(SUBSTITUTE($B2744,"1","0"))=$B2744),1,0)),"")</f>
        <v/>
      </c>
      <c r="E2744" s="5" t="str">
        <f>IF(PhieuBauCu!$B$2&gt;1,IF(LEN($B2744)=0,"",IF(AND($B2744&gt;0,VALUE(SUBSTITUTE($B2744,"2","0"))=$B2744),1,0)),"")</f>
        <v/>
      </c>
      <c r="F2744" s="5" t="str">
        <f>IF(PhieuBauCu!$B$2&gt;2,IF(LEN($B2744)=0,"",IF(AND($B2744&gt;0,VALUE(SUBSTITUTE($B2744,"3","0"))=$B2744),1,0)),"")</f>
        <v/>
      </c>
      <c r="G2744" s="5" t="str">
        <f>IF(PhieuBauCu!$B$2&gt;3,IF(LEN($B2744)=0,"",IF(AND($B2744&gt;0,VALUE(SUBSTITUTE($B2744,"4","0"))=$B2744),1,0)),"")</f>
        <v/>
      </c>
      <c r="H2744" s="5" t="str">
        <f>IF(PhieuBauCu!$B$2&gt;4,IF(LEN($B2744)=0,"",IF(AND($B2744&gt;0,VALUE(SUBSTITUTE($B2744,"5","0"))=$B2744),1,0)),"")</f>
        <v/>
      </c>
      <c r="I2744" s="5" t="str">
        <f>IF(PhieuBauCu!$B$2&gt;5,IF(LEN($B2744)=0,"",IF(AND($B2744&gt;0,VALUE(SUBSTITUTE($B2744,"6","0"))=$B2744),1,0)),"")</f>
        <v/>
      </c>
      <c r="J2744" s="5" t="str">
        <f>IF(PhieuBauCu!$B$2&gt;6,IF(LEN($B2744)=0,"",IF(AND($B2744&gt;0,VALUE(SUBSTITUTE($B2744,"7","0"))=$B2744),1,0)),"")</f>
        <v/>
      </c>
      <c r="K2744" s="5" t="str">
        <f>IF(PhieuBauCu!$B$2&gt;7,IF(LEN($B2744)=0,"",IF(AND($B2744&gt;0,VALUE(SUBSTITUTE($B2744,"8","0"))=$B2744),1,0)),"")</f>
        <v/>
      </c>
      <c r="L2744" s="5" t="str">
        <f>IF(PhieuBauCu!$B$2&gt;8,IF(LEN($B2744)=0,"",IF(AND($B2744&gt;0,VALUE(SUBSTITUTE($B2744,"9","0"))=$B2744),1,0)),"")</f>
        <v/>
      </c>
      <c r="M2744" s="9">
        <f t="shared" si="85"/>
        <v>0</v>
      </c>
      <c r="N2744" s="36">
        <f>IF(AND(M2744&lt;=PhieuBauCu!$B$13,M2744&gt;=1),1,0)</f>
        <v>0</v>
      </c>
    </row>
    <row r="2745" spans="1:14" ht="28.5" customHeight="1">
      <c r="A2745" s="2">
        <v>2740</v>
      </c>
      <c r="B2745" s="3"/>
      <c r="C2745" s="48" t="str">
        <f t="shared" si="84"/>
        <v/>
      </c>
      <c r="D2745" s="5" t="str">
        <f>IF(PhieuBauCu!$B$2&gt;0,IF(LEN($B2745)=0,"",IF(AND($B2745&gt;0,VALUE(SUBSTITUTE($B2745,"1","0"))=$B2745),1,0)),"")</f>
        <v/>
      </c>
      <c r="E2745" s="5" t="str">
        <f>IF(PhieuBauCu!$B$2&gt;1,IF(LEN($B2745)=0,"",IF(AND($B2745&gt;0,VALUE(SUBSTITUTE($B2745,"2","0"))=$B2745),1,0)),"")</f>
        <v/>
      </c>
      <c r="F2745" s="5" t="str">
        <f>IF(PhieuBauCu!$B$2&gt;2,IF(LEN($B2745)=0,"",IF(AND($B2745&gt;0,VALUE(SUBSTITUTE($B2745,"3","0"))=$B2745),1,0)),"")</f>
        <v/>
      </c>
      <c r="G2745" s="5" t="str">
        <f>IF(PhieuBauCu!$B$2&gt;3,IF(LEN($B2745)=0,"",IF(AND($B2745&gt;0,VALUE(SUBSTITUTE($B2745,"4","0"))=$B2745),1,0)),"")</f>
        <v/>
      </c>
      <c r="H2745" s="5" t="str">
        <f>IF(PhieuBauCu!$B$2&gt;4,IF(LEN($B2745)=0,"",IF(AND($B2745&gt;0,VALUE(SUBSTITUTE($B2745,"5","0"))=$B2745),1,0)),"")</f>
        <v/>
      </c>
      <c r="I2745" s="5" t="str">
        <f>IF(PhieuBauCu!$B$2&gt;5,IF(LEN($B2745)=0,"",IF(AND($B2745&gt;0,VALUE(SUBSTITUTE($B2745,"6","0"))=$B2745),1,0)),"")</f>
        <v/>
      </c>
      <c r="J2745" s="5" t="str">
        <f>IF(PhieuBauCu!$B$2&gt;6,IF(LEN($B2745)=0,"",IF(AND($B2745&gt;0,VALUE(SUBSTITUTE($B2745,"7","0"))=$B2745),1,0)),"")</f>
        <v/>
      </c>
      <c r="K2745" s="5" t="str">
        <f>IF(PhieuBauCu!$B$2&gt;7,IF(LEN($B2745)=0,"",IF(AND($B2745&gt;0,VALUE(SUBSTITUTE($B2745,"8","0"))=$B2745),1,0)),"")</f>
        <v/>
      </c>
      <c r="L2745" s="5" t="str">
        <f>IF(PhieuBauCu!$B$2&gt;8,IF(LEN($B2745)=0,"",IF(AND($B2745&gt;0,VALUE(SUBSTITUTE($B2745,"9","0"))=$B2745),1,0)),"")</f>
        <v/>
      </c>
      <c r="M2745" s="9">
        <f t="shared" si="85"/>
        <v>0</v>
      </c>
      <c r="N2745" s="36">
        <f>IF(AND(M2745&lt;=PhieuBauCu!$B$13,M2745&gt;=1),1,0)</f>
        <v>0</v>
      </c>
    </row>
    <row r="2746" spans="1:14" ht="28.5" customHeight="1">
      <c r="A2746" s="2">
        <v>2741</v>
      </c>
      <c r="B2746" s="3"/>
      <c r="C2746" s="48" t="str">
        <f t="shared" si="84"/>
        <v/>
      </c>
      <c r="D2746" s="5" t="str">
        <f>IF(PhieuBauCu!$B$2&gt;0,IF(LEN($B2746)=0,"",IF(AND($B2746&gt;0,VALUE(SUBSTITUTE($B2746,"1","0"))=$B2746),1,0)),"")</f>
        <v/>
      </c>
      <c r="E2746" s="5" t="str">
        <f>IF(PhieuBauCu!$B$2&gt;1,IF(LEN($B2746)=0,"",IF(AND($B2746&gt;0,VALUE(SUBSTITUTE($B2746,"2","0"))=$B2746),1,0)),"")</f>
        <v/>
      </c>
      <c r="F2746" s="5" t="str">
        <f>IF(PhieuBauCu!$B$2&gt;2,IF(LEN($B2746)=0,"",IF(AND($B2746&gt;0,VALUE(SUBSTITUTE($B2746,"3","0"))=$B2746),1,0)),"")</f>
        <v/>
      </c>
      <c r="G2746" s="5" t="str">
        <f>IF(PhieuBauCu!$B$2&gt;3,IF(LEN($B2746)=0,"",IF(AND($B2746&gt;0,VALUE(SUBSTITUTE($B2746,"4","0"))=$B2746),1,0)),"")</f>
        <v/>
      </c>
      <c r="H2746" s="5" t="str">
        <f>IF(PhieuBauCu!$B$2&gt;4,IF(LEN($B2746)=0,"",IF(AND($B2746&gt;0,VALUE(SUBSTITUTE($B2746,"5","0"))=$B2746),1,0)),"")</f>
        <v/>
      </c>
      <c r="I2746" s="5" t="str">
        <f>IF(PhieuBauCu!$B$2&gt;5,IF(LEN($B2746)=0,"",IF(AND($B2746&gt;0,VALUE(SUBSTITUTE($B2746,"6","0"))=$B2746),1,0)),"")</f>
        <v/>
      </c>
      <c r="J2746" s="5" t="str">
        <f>IF(PhieuBauCu!$B$2&gt;6,IF(LEN($B2746)=0,"",IF(AND($B2746&gt;0,VALUE(SUBSTITUTE($B2746,"7","0"))=$B2746),1,0)),"")</f>
        <v/>
      </c>
      <c r="K2746" s="5" t="str">
        <f>IF(PhieuBauCu!$B$2&gt;7,IF(LEN($B2746)=0,"",IF(AND($B2746&gt;0,VALUE(SUBSTITUTE($B2746,"8","0"))=$B2746),1,0)),"")</f>
        <v/>
      </c>
      <c r="L2746" s="5" t="str">
        <f>IF(PhieuBauCu!$B$2&gt;8,IF(LEN($B2746)=0,"",IF(AND($B2746&gt;0,VALUE(SUBSTITUTE($B2746,"9","0"))=$B2746),1,0)),"")</f>
        <v/>
      </c>
      <c r="M2746" s="9">
        <f t="shared" si="85"/>
        <v>0</v>
      </c>
      <c r="N2746" s="36">
        <f>IF(AND(M2746&lt;=PhieuBauCu!$B$13,M2746&gt;=1),1,0)</f>
        <v>0</v>
      </c>
    </row>
    <row r="2747" spans="1:14" ht="28.5" customHeight="1">
      <c r="A2747" s="2">
        <v>2742</v>
      </c>
      <c r="B2747" s="3"/>
      <c r="C2747" s="48" t="str">
        <f t="shared" si="84"/>
        <v/>
      </c>
      <c r="D2747" s="5" t="str">
        <f>IF(PhieuBauCu!$B$2&gt;0,IF(LEN($B2747)=0,"",IF(AND($B2747&gt;0,VALUE(SUBSTITUTE($B2747,"1","0"))=$B2747),1,0)),"")</f>
        <v/>
      </c>
      <c r="E2747" s="5" t="str">
        <f>IF(PhieuBauCu!$B$2&gt;1,IF(LEN($B2747)=0,"",IF(AND($B2747&gt;0,VALUE(SUBSTITUTE($B2747,"2","0"))=$B2747),1,0)),"")</f>
        <v/>
      </c>
      <c r="F2747" s="5" t="str">
        <f>IF(PhieuBauCu!$B$2&gt;2,IF(LEN($B2747)=0,"",IF(AND($B2747&gt;0,VALUE(SUBSTITUTE($B2747,"3","0"))=$B2747),1,0)),"")</f>
        <v/>
      </c>
      <c r="G2747" s="5" t="str">
        <f>IF(PhieuBauCu!$B$2&gt;3,IF(LEN($B2747)=0,"",IF(AND($B2747&gt;0,VALUE(SUBSTITUTE($B2747,"4","0"))=$B2747),1,0)),"")</f>
        <v/>
      </c>
      <c r="H2747" s="5" t="str">
        <f>IF(PhieuBauCu!$B$2&gt;4,IF(LEN($B2747)=0,"",IF(AND($B2747&gt;0,VALUE(SUBSTITUTE($B2747,"5","0"))=$B2747),1,0)),"")</f>
        <v/>
      </c>
      <c r="I2747" s="5" t="str">
        <f>IF(PhieuBauCu!$B$2&gt;5,IF(LEN($B2747)=0,"",IF(AND($B2747&gt;0,VALUE(SUBSTITUTE($B2747,"6","0"))=$B2747),1,0)),"")</f>
        <v/>
      </c>
      <c r="J2747" s="5" t="str">
        <f>IF(PhieuBauCu!$B$2&gt;6,IF(LEN($B2747)=0,"",IF(AND($B2747&gt;0,VALUE(SUBSTITUTE($B2747,"7","0"))=$B2747),1,0)),"")</f>
        <v/>
      </c>
      <c r="K2747" s="5" t="str">
        <f>IF(PhieuBauCu!$B$2&gt;7,IF(LEN($B2747)=0,"",IF(AND($B2747&gt;0,VALUE(SUBSTITUTE($B2747,"8","0"))=$B2747),1,0)),"")</f>
        <v/>
      </c>
      <c r="L2747" s="5" t="str">
        <f>IF(PhieuBauCu!$B$2&gt;8,IF(LEN($B2747)=0,"",IF(AND($B2747&gt;0,VALUE(SUBSTITUTE($B2747,"9","0"))=$B2747),1,0)),"")</f>
        <v/>
      </c>
      <c r="M2747" s="9">
        <f t="shared" si="85"/>
        <v>0</v>
      </c>
      <c r="N2747" s="36">
        <f>IF(AND(M2747&lt;=PhieuBauCu!$B$13,M2747&gt;=1),1,0)</f>
        <v>0</v>
      </c>
    </row>
    <row r="2748" spans="1:14" ht="28.5" customHeight="1">
      <c r="A2748" s="2">
        <v>2743</v>
      </c>
      <c r="B2748" s="3"/>
      <c r="C2748" s="48" t="str">
        <f t="shared" si="84"/>
        <v/>
      </c>
      <c r="D2748" s="5" t="str">
        <f>IF(PhieuBauCu!$B$2&gt;0,IF(LEN($B2748)=0,"",IF(AND($B2748&gt;0,VALUE(SUBSTITUTE($B2748,"1","0"))=$B2748),1,0)),"")</f>
        <v/>
      </c>
      <c r="E2748" s="5" t="str">
        <f>IF(PhieuBauCu!$B$2&gt;1,IF(LEN($B2748)=0,"",IF(AND($B2748&gt;0,VALUE(SUBSTITUTE($B2748,"2","0"))=$B2748),1,0)),"")</f>
        <v/>
      </c>
      <c r="F2748" s="5" t="str">
        <f>IF(PhieuBauCu!$B$2&gt;2,IF(LEN($B2748)=0,"",IF(AND($B2748&gt;0,VALUE(SUBSTITUTE($B2748,"3","0"))=$B2748),1,0)),"")</f>
        <v/>
      </c>
      <c r="G2748" s="5" t="str">
        <f>IF(PhieuBauCu!$B$2&gt;3,IF(LEN($B2748)=0,"",IF(AND($B2748&gt;0,VALUE(SUBSTITUTE($B2748,"4","0"))=$B2748),1,0)),"")</f>
        <v/>
      </c>
      <c r="H2748" s="5" t="str">
        <f>IF(PhieuBauCu!$B$2&gt;4,IF(LEN($B2748)=0,"",IF(AND($B2748&gt;0,VALUE(SUBSTITUTE($B2748,"5","0"))=$B2748),1,0)),"")</f>
        <v/>
      </c>
      <c r="I2748" s="5" t="str">
        <f>IF(PhieuBauCu!$B$2&gt;5,IF(LEN($B2748)=0,"",IF(AND($B2748&gt;0,VALUE(SUBSTITUTE($B2748,"6","0"))=$B2748),1,0)),"")</f>
        <v/>
      </c>
      <c r="J2748" s="5" t="str">
        <f>IF(PhieuBauCu!$B$2&gt;6,IF(LEN($B2748)=0,"",IF(AND($B2748&gt;0,VALUE(SUBSTITUTE($B2748,"7","0"))=$B2748),1,0)),"")</f>
        <v/>
      </c>
      <c r="K2748" s="5" t="str">
        <f>IF(PhieuBauCu!$B$2&gt;7,IF(LEN($B2748)=0,"",IF(AND($B2748&gt;0,VALUE(SUBSTITUTE($B2748,"8","0"))=$B2748),1,0)),"")</f>
        <v/>
      </c>
      <c r="L2748" s="5" t="str">
        <f>IF(PhieuBauCu!$B$2&gt;8,IF(LEN($B2748)=0,"",IF(AND($B2748&gt;0,VALUE(SUBSTITUTE($B2748,"9","0"))=$B2748),1,0)),"")</f>
        <v/>
      </c>
      <c r="M2748" s="9">
        <f t="shared" si="85"/>
        <v>0</v>
      </c>
      <c r="N2748" s="36">
        <f>IF(AND(M2748&lt;=PhieuBauCu!$B$13,M2748&gt;=1),1,0)</f>
        <v>0</v>
      </c>
    </row>
    <row r="2749" spans="1:14" ht="28.5" customHeight="1">
      <c r="A2749" s="2">
        <v>2744</v>
      </c>
      <c r="B2749" s="3"/>
      <c r="C2749" s="48" t="str">
        <f t="shared" si="84"/>
        <v/>
      </c>
      <c r="D2749" s="5" t="str">
        <f>IF(PhieuBauCu!$B$2&gt;0,IF(LEN($B2749)=0,"",IF(AND($B2749&gt;0,VALUE(SUBSTITUTE($B2749,"1","0"))=$B2749),1,0)),"")</f>
        <v/>
      </c>
      <c r="E2749" s="5" t="str">
        <f>IF(PhieuBauCu!$B$2&gt;1,IF(LEN($B2749)=0,"",IF(AND($B2749&gt;0,VALUE(SUBSTITUTE($B2749,"2","0"))=$B2749),1,0)),"")</f>
        <v/>
      </c>
      <c r="F2749" s="5" t="str">
        <f>IF(PhieuBauCu!$B$2&gt;2,IF(LEN($B2749)=0,"",IF(AND($B2749&gt;0,VALUE(SUBSTITUTE($B2749,"3","0"))=$B2749),1,0)),"")</f>
        <v/>
      </c>
      <c r="G2749" s="5" t="str">
        <f>IF(PhieuBauCu!$B$2&gt;3,IF(LEN($B2749)=0,"",IF(AND($B2749&gt;0,VALUE(SUBSTITUTE($B2749,"4","0"))=$B2749),1,0)),"")</f>
        <v/>
      </c>
      <c r="H2749" s="5" t="str">
        <f>IF(PhieuBauCu!$B$2&gt;4,IF(LEN($B2749)=0,"",IF(AND($B2749&gt;0,VALUE(SUBSTITUTE($B2749,"5","0"))=$B2749),1,0)),"")</f>
        <v/>
      </c>
      <c r="I2749" s="5" t="str">
        <f>IF(PhieuBauCu!$B$2&gt;5,IF(LEN($B2749)=0,"",IF(AND($B2749&gt;0,VALUE(SUBSTITUTE($B2749,"6","0"))=$B2749),1,0)),"")</f>
        <v/>
      </c>
      <c r="J2749" s="5" t="str">
        <f>IF(PhieuBauCu!$B$2&gt;6,IF(LEN($B2749)=0,"",IF(AND($B2749&gt;0,VALUE(SUBSTITUTE($B2749,"7","0"))=$B2749),1,0)),"")</f>
        <v/>
      </c>
      <c r="K2749" s="5" t="str">
        <f>IF(PhieuBauCu!$B$2&gt;7,IF(LEN($B2749)=0,"",IF(AND($B2749&gt;0,VALUE(SUBSTITUTE($B2749,"8","0"))=$B2749),1,0)),"")</f>
        <v/>
      </c>
      <c r="L2749" s="5" t="str">
        <f>IF(PhieuBauCu!$B$2&gt;8,IF(LEN($B2749)=0,"",IF(AND($B2749&gt;0,VALUE(SUBSTITUTE($B2749,"9","0"))=$B2749),1,0)),"")</f>
        <v/>
      </c>
      <c r="M2749" s="9">
        <f t="shared" si="85"/>
        <v>0</v>
      </c>
      <c r="N2749" s="36">
        <f>IF(AND(M2749&lt;=PhieuBauCu!$B$13,M2749&gt;=1),1,0)</f>
        <v>0</v>
      </c>
    </row>
    <row r="2750" spans="1:14" ht="28.5" customHeight="1">
      <c r="A2750" s="2">
        <v>2745</v>
      </c>
      <c r="B2750" s="3"/>
      <c r="C2750" s="48" t="str">
        <f t="shared" si="84"/>
        <v/>
      </c>
      <c r="D2750" s="5" t="str">
        <f>IF(PhieuBauCu!$B$2&gt;0,IF(LEN($B2750)=0,"",IF(AND($B2750&gt;0,VALUE(SUBSTITUTE($B2750,"1","0"))=$B2750),1,0)),"")</f>
        <v/>
      </c>
      <c r="E2750" s="5" t="str">
        <f>IF(PhieuBauCu!$B$2&gt;1,IF(LEN($B2750)=0,"",IF(AND($B2750&gt;0,VALUE(SUBSTITUTE($B2750,"2","0"))=$B2750),1,0)),"")</f>
        <v/>
      </c>
      <c r="F2750" s="5" t="str">
        <f>IF(PhieuBauCu!$B$2&gt;2,IF(LEN($B2750)=0,"",IF(AND($B2750&gt;0,VALUE(SUBSTITUTE($B2750,"3","0"))=$B2750),1,0)),"")</f>
        <v/>
      </c>
      <c r="G2750" s="5" t="str">
        <f>IF(PhieuBauCu!$B$2&gt;3,IF(LEN($B2750)=0,"",IF(AND($B2750&gt;0,VALUE(SUBSTITUTE($B2750,"4","0"))=$B2750),1,0)),"")</f>
        <v/>
      </c>
      <c r="H2750" s="5" t="str">
        <f>IF(PhieuBauCu!$B$2&gt;4,IF(LEN($B2750)=0,"",IF(AND($B2750&gt;0,VALUE(SUBSTITUTE($B2750,"5","0"))=$B2750),1,0)),"")</f>
        <v/>
      </c>
      <c r="I2750" s="5" t="str">
        <f>IF(PhieuBauCu!$B$2&gt;5,IF(LEN($B2750)=0,"",IF(AND($B2750&gt;0,VALUE(SUBSTITUTE($B2750,"6","0"))=$B2750),1,0)),"")</f>
        <v/>
      </c>
      <c r="J2750" s="5" t="str">
        <f>IF(PhieuBauCu!$B$2&gt;6,IF(LEN($B2750)=0,"",IF(AND($B2750&gt;0,VALUE(SUBSTITUTE($B2750,"7","0"))=$B2750),1,0)),"")</f>
        <v/>
      </c>
      <c r="K2750" s="5" t="str">
        <f>IF(PhieuBauCu!$B$2&gt;7,IF(LEN($B2750)=0,"",IF(AND($B2750&gt;0,VALUE(SUBSTITUTE($B2750,"8","0"))=$B2750),1,0)),"")</f>
        <v/>
      </c>
      <c r="L2750" s="5" t="str">
        <f>IF(PhieuBauCu!$B$2&gt;8,IF(LEN($B2750)=0,"",IF(AND($B2750&gt;0,VALUE(SUBSTITUTE($B2750,"9","0"))=$B2750),1,0)),"")</f>
        <v/>
      </c>
      <c r="M2750" s="9">
        <f t="shared" si="85"/>
        <v>0</v>
      </c>
      <c r="N2750" s="36">
        <f>IF(AND(M2750&lt;=PhieuBauCu!$B$13,M2750&gt;=1),1,0)</f>
        <v>0</v>
      </c>
    </row>
    <row r="2751" spans="1:14" ht="28.5" customHeight="1">
      <c r="A2751" s="2">
        <v>2746</v>
      </c>
      <c r="B2751" s="3"/>
      <c r="C2751" s="48" t="str">
        <f t="shared" si="84"/>
        <v/>
      </c>
      <c r="D2751" s="5" t="str">
        <f>IF(PhieuBauCu!$B$2&gt;0,IF(LEN($B2751)=0,"",IF(AND($B2751&gt;0,VALUE(SUBSTITUTE($B2751,"1","0"))=$B2751),1,0)),"")</f>
        <v/>
      </c>
      <c r="E2751" s="5" t="str">
        <f>IF(PhieuBauCu!$B$2&gt;1,IF(LEN($B2751)=0,"",IF(AND($B2751&gt;0,VALUE(SUBSTITUTE($B2751,"2","0"))=$B2751),1,0)),"")</f>
        <v/>
      </c>
      <c r="F2751" s="5" t="str">
        <f>IF(PhieuBauCu!$B$2&gt;2,IF(LEN($B2751)=0,"",IF(AND($B2751&gt;0,VALUE(SUBSTITUTE($B2751,"3","0"))=$B2751),1,0)),"")</f>
        <v/>
      </c>
      <c r="G2751" s="5" t="str">
        <f>IF(PhieuBauCu!$B$2&gt;3,IF(LEN($B2751)=0,"",IF(AND($B2751&gt;0,VALUE(SUBSTITUTE($B2751,"4","0"))=$B2751),1,0)),"")</f>
        <v/>
      </c>
      <c r="H2751" s="5" t="str">
        <f>IF(PhieuBauCu!$B$2&gt;4,IF(LEN($B2751)=0,"",IF(AND($B2751&gt;0,VALUE(SUBSTITUTE($B2751,"5","0"))=$B2751),1,0)),"")</f>
        <v/>
      </c>
      <c r="I2751" s="5" t="str">
        <f>IF(PhieuBauCu!$B$2&gt;5,IF(LEN($B2751)=0,"",IF(AND($B2751&gt;0,VALUE(SUBSTITUTE($B2751,"6","0"))=$B2751),1,0)),"")</f>
        <v/>
      </c>
      <c r="J2751" s="5" t="str">
        <f>IF(PhieuBauCu!$B$2&gt;6,IF(LEN($B2751)=0,"",IF(AND($B2751&gt;0,VALUE(SUBSTITUTE($B2751,"7","0"))=$B2751),1,0)),"")</f>
        <v/>
      </c>
      <c r="K2751" s="5" t="str">
        <f>IF(PhieuBauCu!$B$2&gt;7,IF(LEN($B2751)=0,"",IF(AND($B2751&gt;0,VALUE(SUBSTITUTE($B2751,"8","0"))=$B2751),1,0)),"")</f>
        <v/>
      </c>
      <c r="L2751" s="5" t="str">
        <f>IF(PhieuBauCu!$B$2&gt;8,IF(LEN($B2751)=0,"",IF(AND($B2751&gt;0,VALUE(SUBSTITUTE($B2751,"9","0"))=$B2751),1,0)),"")</f>
        <v/>
      </c>
      <c r="M2751" s="9">
        <f t="shared" si="85"/>
        <v>0</v>
      </c>
      <c r="N2751" s="36">
        <f>IF(AND(M2751&lt;=PhieuBauCu!$B$13,M2751&gt;=1),1,0)</f>
        <v>0</v>
      </c>
    </row>
    <row r="2752" spans="1:14" ht="28.5" customHeight="1">
      <c r="A2752" s="2">
        <v>2747</v>
      </c>
      <c r="B2752" s="3"/>
      <c r="C2752" s="48" t="str">
        <f t="shared" si="84"/>
        <v/>
      </c>
      <c r="D2752" s="5" t="str">
        <f>IF(PhieuBauCu!$B$2&gt;0,IF(LEN($B2752)=0,"",IF(AND($B2752&gt;0,VALUE(SUBSTITUTE($B2752,"1","0"))=$B2752),1,0)),"")</f>
        <v/>
      </c>
      <c r="E2752" s="5" t="str">
        <f>IF(PhieuBauCu!$B$2&gt;1,IF(LEN($B2752)=0,"",IF(AND($B2752&gt;0,VALUE(SUBSTITUTE($B2752,"2","0"))=$B2752),1,0)),"")</f>
        <v/>
      </c>
      <c r="F2752" s="5" t="str">
        <f>IF(PhieuBauCu!$B$2&gt;2,IF(LEN($B2752)=0,"",IF(AND($B2752&gt;0,VALUE(SUBSTITUTE($B2752,"3","0"))=$B2752),1,0)),"")</f>
        <v/>
      </c>
      <c r="G2752" s="5" t="str">
        <f>IF(PhieuBauCu!$B$2&gt;3,IF(LEN($B2752)=0,"",IF(AND($B2752&gt;0,VALUE(SUBSTITUTE($B2752,"4","0"))=$B2752),1,0)),"")</f>
        <v/>
      </c>
      <c r="H2752" s="5" t="str">
        <f>IF(PhieuBauCu!$B$2&gt;4,IF(LEN($B2752)=0,"",IF(AND($B2752&gt;0,VALUE(SUBSTITUTE($B2752,"5","0"))=$B2752),1,0)),"")</f>
        <v/>
      </c>
      <c r="I2752" s="5" t="str">
        <f>IF(PhieuBauCu!$B$2&gt;5,IF(LEN($B2752)=0,"",IF(AND($B2752&gt;0,VALUE(SUBSTITUTE($B2752,"6","0"))=$B2752),1,0)),"")</f>
        <v/>
      </c>
      <c r="J2752" s="5" t="str">
        <f>IF(PhieuBauCu!$B$2&gt;6,IF(LEN($B2752)=0,"",IF(AND($B2752&gt;0,VALUE(SUBSTITUTE($B2752,"7","0"))=$B2752),1,0)),"")</f>
        <v/>
      </c>
      <c r="K2752" s="5" t="str">
        <f>IF(PhieuBauCu!$B$2&gt;7,IF(LEN($B2752)=0,"",IF(AND($B2752&gt;0,VALUE(SUBSTITUTE($B2752,"8","0"))=$B2752),1,0)),"")</f>
        <v/>
      </c>
      <c r="L2752" s="5" t="str">
        <f>IF(PhieuBauCu!$B$2&gt;8,IF(LEN($B2752)=0,"",IF(AND($B2752&gt;0,VALUE(SUBSTITUTE($B2752,"9","0"))=$B2752),1,0)),"")</f>
        <v/>
      </c>
      <c r="M2752" s="9">
        <f t="shared" si="85"/>
        <v>0</v>
      </c>
      <c r="N2752" s="36">
        <f>IF(AND(M2752&lt;=PhieuBauCu!$B$13,M2752&gt;=1),1,0)</f>
        <v>0</v>
      </c>
    </row>
    <row r="2753" spans="1:14" ht="28.5" customHeight="1">
      <c r="A2753" s="2">
        <v>2748</v>
      </c>
      <c r="B2753" s="3"/>
      <c r="C2753" s="48" t="str">
        <f t="shared" si="84"/>
        <v/>
      </c>
      <c r="D2753" s="5" t="str">
        <f>IF(PhieuBauCu!$B$2&gt;0,IF(LEN($B2753)=0,"",IF(AND($B2753&gt;0,VALUE(SUBSTITUTE($B2753,"1","0"))=$B2753),1,0)),"")</f>
        <v/>
      </c>
      <c r="E2753" s="5" t="str">
        <f>IF(PhieuBauCu!$B$2&gt;1,IF(LEN($B2753)=0,"",IF(AND($B2753&gt;0,VALUE(SUBSTITUTE($B2753,"2","0"))=$B2753),1,0)),"")</f>
        <v/>
      </c>
      <c r="F2753" s="5" t="str">
        <f>IF(PhieuBauCu!$B$2&gt;2,IF(LEN($B2753)=0,"",IF(AND($B2753&gt;0,VALUE(SUBSTITUTE($B2753,"3","0"))=$B2753),1,0)),"")</f>
        <v/>
      </c>
      <c r="G2753" s="5" t="str">
        <f>IF(PhieuBauCu!$B$2&gt;3,IF(LEN($B2753)=0,"",IF(AND($B2753&gt;0,VALUE(SUBSTITUTE($B2753,"4","0"))=$B2753),1,0)),"")</f>
        <v/>
      </c>
      <c r="H2753" s="5" t="str">
        <f>IF(PhieuBauCu!$B$2&gt;4,IF(LEN($B2753)=0,"",IF(AND($B2753&gt;0,VALUE(SUBSTITUTE($B2753,"5","0"))=$B2753),1,0)),"")</f>
        <v/>
      </c>
      <c r="I2753" s="5" t="str">
        <f>IF(PhieuBauCu!$B$2&gt;5,IF(LEN($B2753)=0,"",IF(AND($B2753&gt;0,VALUE(SUBSTITUTE($B2753,"6","0"))=$B2753),1,0)),"")</f>
        <v/>
      </c>
      <c r="J2753" s="5" t="str">
        <f>IF(PhieuBauCu!$B$2&gt;6,IF(LEN($B2753)=0,"",IF(AND($B2753&gt;0,VALUE(SUBSTITUTE($B2753,"7","0"))=$B2753),1,0)),"")</f>
        <v/>
      </c>
      <c r="K2753" s="5" t="str">
        <f>IF(PhieuBauCu!$B$2&gt;7,IF(LEN($B2753)=0,"",IF(AND($B2753&gt;0,VALUE(SUBSTITUTE($B2753,"8","0"))=$B2753),1,0)),"")</f>
        <v/>
      </c>
      <c r="L2753" s="5" t="str">
        <f>IF(PhieuBauCu!$B$2&gt;8,IF(LEN($B2753)=0,"",IF(AND($B2753&gt;0,VALUE(SUBSTITUTE($B2753,"9","0"))=$B2753),1,0)),"")</f>
        <v/>
      </c>
      <c r="M2753" s="9">
        <f t="shared" si="85"/>
        <v>0</v>
      </c>
      <c r="N2753" s="36">
        <f>IF(AND(M2753&lt;=PhieuBauCu!$B$13,M2753&gt;=1),1,0)</f>
        <v>0</v>
      </c>
    </row>
    <row r="2754" spans="1:14" ht="28.5" customHeight="1">
      <c r="A2754" s="2">
        <v>2749</v>
      </c>
      <c r="B2754" s="3"/>
      <c r="C2754" s="48" t="str">
        <f t="shared" si="84"/>
        <v/>
      </c>
      <c r="D2754" s="5" t="str">
        <f>IF(PhieuBauCu!$B$2&gt;0,IF(LEN($B2754)=0,"",IF(AND($B2754&gt;0,VALUE(SUBSTITUTE($B2754,"1","0"))=$B2754),1,0)),"")</f>
        <v/>
      </c>
      <c r="E2754" s="5" t="str">
        <f>IF(PhieuBauCu!$B$2&gt;1,IF(LEN($B2754)=0,"",IF(AND($B2754&gt;0,VALUE(SUBSTITUTE($B2754,"2","0"))=$B2754),1,0)),"")</f>
        <v/>
      </c>
      <c r="F2754" s="5" t="str">
        <f>IF(PhieuBauCu!$B$2&gt;2,IF(LEN($B2754)=0,"",IF(AND($B2754&gt;0,VALUE(SUBSTITUTE($B2754,"3","0"))=$B2754),1,0)),"")</f>
        <v/>
      </c>
      <c r="G2754" s="5" t="str">
        <f>IF(PhieuBauCu!$B$2&gt;3,IF(LEN($B2754)=0,"",IF(AND($B2754&gt;0,VALUE(SUBSTITUTE($B2754,"4","0"))=$B2754),1,0)),"")</f>
        <v/>
      </c>
      <c r="H2754" s="5" t="str">
        <f>IF(PhieuBauCu!$B$2&gt;4,IF(LEN($B2754)=0,"",IF(AND($B2754&gt;0,VALUE(SUBSTITUTE($B2754,"5","0"))=$B2754),1,0)),"")</f>
        <v/>
      </c>
      <c r="I2754" s="5" t="str">
        <f>IF(PhieuBauCu!$B$2&gt;5,IF(LEN($B2754)=0,"",IF(AND($B2754&gt;0,VALUE(SUBSTITUTE($B2754,"6","0"))=$B2754),1,0)),"")</f>
        <v/>
      </c>
      <c r="J2754" s="5" t="str">
        <f>IF(PhieuBauCu!$B$2&gt;6,IF(LEN($B2754)=0,"",IF(AND($B2754&gt;0,VALUE(SUBSTITUTE($B2754,"7","0"))=$B2754),1,0)),"")</f>
        <v/>
      </c>
      <c r="K2754" s="5" t="str">
        <f>IF(PhieuBauCu!$B$2&gt;7,IF(LEN($B2754)=0,"",IF(AND($B2754&gt;0,VALUE(SUBSTITUTE($B2754,"8","0"))=$B2754),1,0)),"")</f>
        <v/>
      </c>
      <c r="L2754" s="5" t="str">
        <f>IF(PhieuBauCu!$B$2&gt;8,IF(LEN($B2754)=0,"",IF(AND($B2754&gt;0,VALUE(SUBSTITUTE($B2754,"9","0"))=$B2754),1,0)),"")</f>
        <v/>
      </c>
      <c r="M2754" s="9">
        <f t="shared" si="85"/>
        <v>0</v>
      </c>
      <c r="N2754" s="36">
        <f>IF(AND(M2754&lt;=PhieuBauCu!$B$13,M2754&gt;=1),1,0)</f>
        <v>0</v>
      </c>
    </row>
    <row r="2755" spans="1:14" ht="28.5" customHeight="1">
      <c r="A2755" s="2">
        <v>2750</v>
      </c>
      <c r="B2755" s="3"/>
      <c r="C2755" s="48" t="str">
        <f t="shared" si="84"/>
        <v/>
      </c>
      <c r="D2755" s="5" t="str">
        <f>IF(PhieuBauCu!$B$2&gt;0,IF(LEN($B2755)=0,"",IF(AND($B2755&gt;0,VALUE(SUBSTITUTE($B2755,"1","0"))=$B2755),1,0)),"")</f>
        <v/>
      </c>
      <c r="E2755" s="5" t="str">
        <f>IF(PhieuBauCu!$B$2&gt;1,IF(LEN($B2755)=0,"",IF(AND($B2755&gt;0,VALUE(SUBSTITUTE($B2755,"2","0"))=$B2755),1,0)),"")</f>
        <v/>
      </c>
      <c r="F2755" s="5" t="str">
        <f>IF(PhieuBauCu!$B$2&gt;2,IF(LEN($B2755)=0,"",IF(AND($B2755&gt;0,VALUE(SUBSTITUTE($B2755,"3","0"))=$B2755),1,0)),"")</f>
        <v/>
      </c>
      <c r="G2755" s="5" t="str">
        <f>IF(PhieuBauCu!$B$2&gt;3,IF(LEN($B2755)=0,"",IF(AND($B2755&gt;0,VALUE(SUBSTITUTE($B2755,"4","0"))=$B2755),1,0)),"")</f>
        <v/>
      </c>
      <c r="H2755" s="5" t="str">
        <f>IF(PhieuBauCu!$B$2&gt;4,IF(LEN($B2755)=0,"",IF(AND($B2755&gt;0,VALUE(SUBSTITUTE($B2755,"5","0"))=$B2755),1,0)),"")</f>
        <v/>
      </c>
      <c r="I2755" s="5" t="str">
        <f>IF(PhieuBauCu!$B$2&gt;5,IF(LEN($B2755)=0,"",IF(AND($B2755&gt;0,VALUE(SUBSTITUTE($B2755,"6","0"))=$B2755),1,0)),"")</f>
        <v/>
      </c>
      <c r="J2755" s="5" t="str">
        <f>IF(PhieuBauCu!$B$2&gt;6,IF(LEN($B2755)=0,"",IF(AND($B2755&gt;0,VALUE(SUBSTITUTE($B2755,"7","0"))=$B2755),1,0)),"")</f>
        <v/>
      </c>
      <c r="K2755" s="5" t="str">
        <f>IF(PhieuBauCu!$B$2&gt;7,IF(LEN($B2755)=0,"",IF(AND($B2755&gt;0,VALUE(SUBSTITUTE($B2755,"8","0"))=$B2755),1,0)),"")</f>
        <v/>
      </c>
      <c r="L2755" s="5" t="str">
        <f>IF(PhieuBauCu!$B$2&gt;8,IF(LEN($B2755)=0,"",IF(AND($B2755&gt;0,VALUE(SUBSTITUTE($B2755,"9","0"))=$B2755),1,0)),"")</f>
        <v/>
      </c>
      <c r="M2755" s="9">
        <f t="shared" si="85"/>
        <v>0</v>
      </c>
      <c r="N2755" s="36">
        <f>IF(AND(M2755&lt;=PhieuBauCu!$B$13,M2755&gt;=1),1,0)</f>
        <v>0</v>
      </c>
    </row>
    <row r="2756" spans="1:14" ht="28.5" customHeight="1">
      <c r="A2756" s="2">
        <v>2751</v>
      </c>
      <c r="B2756" s="3"/>
      <c r="C2756" s="48" t="str">
        <f t="shared" si="84"/>
        <v/>
      </c>
      <c r="D2756" s="5" t="str">
        <f>IF(PhieuBauCu!$B$2&gt;0,IF(LEN($B2756)=0,"",IF(AND($B2756&gt;0,VALUE(SUBSTITUTE($B2756,"1","0"))=$B2756),1,0)),"")</f>
        <v/>
      </c>
      <c r="E2756" s="5" t="str">
        <f>IF(PhieuBauCu!$B$2&gt;1,IF(LEN($B2756)=0,"",IF(AND($B2756&gt;0,VALUE(SUBSTITUTE($B2756,"2","0"))=$B2756),1,0)),"")</f>
        <v/>
      </c>
      <c r="F2756" s="5" t="str">
        <f>IF(PhieuBauCu!$B$2&gt;2,IF(LEN($B2756)=0,"",IF(AND($B2756&gt;0,VALUE(SUBSTITUTE($B2756,"3","0"))=$B2756),1,0)),"")</f>
        <v/>
      </c>
      <c r="G2756" s="5" t="str">
        <f>IF(PhieuBauCu!$B$2&gt;3,IF(LEN($B2756)=0,"",IF(AND($B2756&gt;0,VALUE(SUBSTITUTE($B2756,"4","0"))=$B2756),1,0)),"")</f>
        <v/>
      </c>
      <c r="H2756" s="5" t="str">
        <f>IF(PhieuBauCu!$B$2&gt;4,IF(LEN($B2756)=0,"",IF(AND($B2756&gt;0,VALUE(SUBSTITUTE($B2756,"5","0"))=$B2756),1,0)),"")</f>
        <v/>
      </c>
      <c r="I2756" s="5" t="str">
        <f>IF(PhieuBauCu!$B$2&gt;5,IF(LEN($B2756)=0,"",IF(AND($B2756&gt;0,VALUE(SUBSTITUTE($B2756,"6","0"))=$B2756),1,0)),"")</f>
        <v/>
      </c>
      <c r="J2756" s="5" t="str">
        <f>IF(PhieuBauCu!$B$2&gt;6,IF(LEN($B2756)=0,"",IF(AND($B2756&gt;0,VALUE(SUBSTITUTE($B2756,"7","0"))=$B2756),1,0)),"")</f>
        <v/>
      </c>
      <c r="K2756" s="5" t="str">
        <f>IF(PhieuBauCu!$B$2&gt;7,IF(LEN($B2756)=0,"",IF(AND($B2756&gt;0,VALUE(SUBSTITUTE($B2756,"8","0"))=$B2756),1,0)),"")</f>
        <v/>
      </c>
      <c r="L2756" s="5" t="str">
        <f>IF(PhieuBauCu!$B$2&gt;8,IF(LEN($B2756)=0,"",IF(AND($B2756&gt;0,VALUE(SUBSTITUTE($B2756,"9","0"))=$B2756),1,0)),"")</f>
        <v/>
      </c>
      <c r="M2756" s="9">
        <f t="shared" si="85"/>
        <v>0</v>
      </c>
      <c r="N2756" s="36">
        <f>IF(AND(M2756&lt;=PhieuBauCu!$B$13,M2756&gt;=1),1,0)</f>
        <v>0</v>
      </c>
    </row>
    <row r="2757" spans="1:14" ht="28.5" customHeight="1">
      <c r="A2757" s="2">
        <v>2752</v>
      </c>
      <c r="B2757" s="3"/>
      <c r="C2757" s="48" t="str">
        <f t="shared" si="84"/>
        <v/>
      </c>
      <c r="D2757" s="5" t="str">
        <f>IF(PhieuBauCu!$B$2&gt;0,IF(LEN($B2757)=0,"",IF(AND($B2757&gt;0,VALUE(SUBSTITUTE($B2757,"1","0"))=$B2757),1,0)),"")</f>
        <v/>
      </c>
      <c r="E2757" s="5" t="str">
        <f>IF(PhieuBauCu!$B$2&gt;1,IF(LEN($B2757)=0,"",IF(AND($B2757&gt;0,VALUE(SUBSTITUTE($B2757,"2","0"))=$B2757),1,0)),"")</f>
        <v/>
      </c>
      <c r="F2757" s="5" t="str">
        <f>IF(PhieuBauCu!$B$2&gt;2,IF(LEN($B2757)=0,"",IF(AND($B2757&gt;0,VALUE(SUBSTITUTE($B2757,"3","0"))=$B2757),1,0)),"")</f>
        <v/>
      </c>
      <c r="G2757" s="5" t="str">
        <f>IF(PhieuBauCu!$B$2&gt;3,IF(LEN($B2757)=0,"",IF(AND($B2757&gt;0,VALUE(SUBSTITUTE($B2757,"4","0"))=$B2757),1,0)),"")</f>
        <v/>
      </c>
      <c r="H2757" s="5" t="str">
        <f>IF(PhieuBauCu!$B$2&gt;4,IF(LEN($B2757)=0,"",IF(AND($B2757&gt;0,VALUE(SUBSTITUTE($B2757,"5","0"))=$B2757),1,0)),"")</f>
        <v/>
      </c>
      <c r="I2757" s="5" t="str">
        <f>IF(PhieuBauCu!$B$2&gt;5,IF(LEN($B2757)=0,"",IF(AND($B2757&gt;0,VALUE(SUBSTITUTE($B2757,"6","0"))=$B2757),1,0)),"")</f>
        <v/>
      </c>
      <c r="J2757" s="5" t="str">
        <f>IF(PhieuBauCu!$B$2&gt;6,IF(LEN($B2757)=0,"",IF(AND($B2757&gt;0,VALUE(SUBSTITUTE($B2757,"7","0"))=$B2757),1,0)),"")</f>
        <v/>
      </c>
      <c r="K2757" s="5" t="str">
        <f>IF(PhieuBauCu!$B$2&gt;7,IF(LEN($B2757)=0,"",IF(AND($B2757&gt;0,VALUE(SUBSTITUTE($B2757,"8","0"))=$B2757),1,0)),"")</f>
        <v/>
      </c>
      <c r="L2757" s="5" t="str">
        <f>IF(PhieuBauCu!$B$2&gt;8,IF(LEN($B2757)=0,"",IF(AND($B2757&gt;0,VALUE(SUBSTITUTE($B2757,"9","0"))=$B2757),1,0)),"")</f>
        <v/>
      </c>
      <c r="M2757" s="9">
        <f t="shared" si="85"/>
        <v>0</v>
      </c>
      <c r="N2757" s="36">
        <f>IF(AND(M2757&lt;=PhieuBauCu!$B$13,M2757&gt;=1),1,0)</f>
        <v>0</v>
      </c>
    </row>
    <row r="2758" spans="1:14" ht="28.5" customHeight="1">
      <c r="A2758" s="2">
        <v>2753</v>
      </c>
      <c r="B2758" s="3"/>
      <c r="C2758" s="48" t="str">
        <f t="shared" si="84"/>
        <v/>
      </c>
      <c r="D2758" s="5" t="str">
        <f>IF(PhieuBauCu!$B$2&gt;0,IF(LEN($B2758)=0,"",IF(AND($B2758&gt;0,VALUE(SUBSTITUTE($B2758,"1","0"))=$B2758),1,0)),"")</f>
        <v/>
      </c>
      <c r="E2758" s="5" t="str">
        <f>IF(PhieuBauCu!$B$2&gt;1,IF(LEN($B2758)=0,"",IF(AND($B2758&gt;0,VALUE(SUBSTITUTE($B2758,"2","0"))=$B2758),1,0)),"")</f>
        <v/>
      </c>
      <c r="F2758" s="5" t="str">
        <f>IF(PhieuBauCu!$B$2&gt;2,IF(LEN($B2758)=0,"",IF(AND($B2758&gt;0,VALUE(SUBSTITUTE($B2758,"3","0"))=$B2758),1,0)),"")</f>
        <v/>
      </c>
      <c r="G2758" s="5" t="str">
        <f>IF(PhieuBauCu!$B$2&gt;3,IF(LEN($B2758)=0,"",IF(AND($B2758&gt;0,VALUE(SUBSTITUTE($B2758,"4","0"))=$B2758),1,0)),"")</f>
        <v/>
      </c>
      <c r="H2758" s="5" t="str">
        <f>IF(PhieuBauCu!$B$2&gt;4,IF(LEN($B2758)=0,"",IF(AND($B2758&gt;0,VALUE(SUBSTITUTE($B2758,"5","0"))=$B2758),1,0)),"")</f>
        <v/>
      </c>
      <c r="I2758" s="5" t="str">
        <f>IF(PhieuBauCu!$B$2&gt;5,IF(LEN($B2758)=0,"",IF(AND($B2758&gt;0,VALUE(SUBSTITUTE($B2758,"6","0"))=$B2758),1,0)),"")</f>
        <v/>
      </c>
      <c r="J2758" s="5" t="str">
        <f>IF(PhieuBauCu!$B$2&gt;6,IF(LEN($B2758)=0,"",IF(AND($B2758&gt;0,VALUE(SUBSTITUTE($B2758,"7","0"))=$B2758),1,0)),"")</f>
        <v/>
      </c>
      <c r="K2758" s="5" t="str">
        <f>IF(PhieuBauCu!$B$2&gt;7,IF(LEN($B2758)=0,"",IF(AND($B2758&gt;0,VALUE(SUBSTITUTE($B2758,"8","0"))=$B2758),1,0)),"")</f>
        <v/>
      </c>
      <c r="L2758" s="5" t="str">
        <f>IF(PhieuBauCu!$B$2&gt;8,IF(LEN($B2758)=0,"",IF(AND($B2758&gt;0,VALUE(SUBSTITUTE($B2758,"9","0"))=$B2758),1,0)),"")</f>
        <v/>
      </c>
      <c r="M2758" s="9">
        <f t="shared" si="85"/>
        <v>0</v>
      </c>
      <c r="N2758" s="36">
        <f>IF(AND(M2758&lt;=PhieuBauCu!$B$13,M2758&gt;=1),1,0)</f>
        <v>0</v>
      </c>
    </row>
    <row r="2759" spans="1:14" ht="28.5" customHeight="1">
      <c r="A2759" s="2">
        <v>2754</v>
      </c>
      <c r="B2759" s="3"/>
      <c r="C2759" s="48" t="str">
        <f t="shared" ref="C2759:C2822" si="86">IF(LEN(B2759)&gt;0,IF(N2759=1,"Ok","Not Ok"),"")</f>
        <v/>
      </c>
      <c r="D2759" s="5" t="str">
        <f>IF(PhieuBauCu!$B$2&gt;0,IF(LEN($B2759)=0,"",IF(AND($B2759&gt;0,VALUE(SUBSTITUTE($B2759,"1","0"))=$B2759),1,0)),"")</f>
        <v/>
      </c>
      <c r="E2759" s="5" t="str">
        <f>IF(PhieuBauCu!$B$2&gt;1,IF(LEN($B2759)=0,"",IF(AND($B2759&gt;0,VALUE(SUBSTITUTE($B2759,"2","0"))=$B2759),1,0)),"")</f>
        <v/>
      </c>
      <c r="F2759" s="5" t="str">
        <f>IF(PhieuBauCu!$B$2&gt;2,IF(LEN($B2759)=0,"",IF(AND($B2759&gt;0,VALUE(SUBSTITUTE($B2759,"3","0"))=$B2759),1,0)),"")</f>
        <v/>
      </c>
      <c r="G2759" s="5" t="str">
        <f>IF(PhieuBauCu!$B$2&gt;3,IF(LEN($B2759)=0,"",IF(AND($B2759&gt;0,VALUE(SUBSTITUTE($B2759,"4","0"))=$B2759),1,0)),"")</f>
        <v/>
      </c>
      <c r="H2759" s="5" t="str">
        <f>IF(PhieuBauCu!$B$2&gt;4,IF(LEN($B2759)=0,"",IF(AND($B2759&gt;0,VALUE(SUBSTITUTE($B2759,"5","0"))=$B2759),1,0)),"")</f>
        <v/>
      </c>
      <c r="I2759" s="5" t="str">
        <f>IF(PhieuBauCu!$B$2&gt;5,IF(LEN($B2759)=0,"",IF(AND($B2759&gt;0,VALUE(SUBSTITUTE($B2759,"6","0"))=$B2759),1,0)),"")</f>
        <v/>
      </c>
      <c r="J2759" s="5" t="str">
        <f>IF(PhieuBauCu!$B$2&gt;6,IF(LEN($B2759)=0,"",IF(AND($B2759&gt;0,VALUE(SUBSTITUTE($B2759,"7","0"))=$B2759),1,0)),"")</f>
        <v/>
      </c>
      <c r="K2759" s="5" t="str">
        <f>IF(PhieuBauCu!$B$2&gt;7,IF(LEN($B2759)=0,"",IF(AND($B2759&gt;0,VALUE(SUBSTITUTE($B2759,"8","0"))=$B2759),1,0)),"")</f>
        <v/>
      </c>
      <c r="L2759" s="5" t="str">
        <f>IF(PhieuBauCu!$B$2&gt;8,IF(LEN($B2759)=0,"",IF(AND($B2759&gt;0,VALUE(SUBSTITUTE($B2759,"9","0"))=$B2759),1,0)),"")</f>
        <v/>
      </c>
      <c r="M2759" s="9">
        <f t="shared" ref="M2759:M2822" si="87">SUMIF(D2759:L2759,1)</f>
        <v>0</v>
      </c>
      <c r="N2759" s="36">
        <f>IF(AND(M2759&lt;=PhieuBauCu!$B$13,M2759&gt;=1),1,0)</f>
        <v>0</v>
      </c>
    </row>
    <row r="2760" spans="1:14" ht="28.5" customHeight="1">
      <c r="A2760" s="2">
        <v>2755</v>
      </c>
      <c r="B2760" s="3"/>
      <c r="C2760" s="48" t="str">
        <f t="shared" si="86"/>
        <v/>
      </c>
      <c r="D2760" s="5" t="str">
        <f>IF(PhieuBauCu!$B$2&gt;0,IF(LEN($B2760)=0,"",IF(AND($B2760&gt;0,VALUE(SUBSTITUTE($B2760,"1","0"))=$B2760),1,0)),"")</f>
        <v/>
      </c>
      <c r="E2760" s="5" t="str">
        <f>IF(PhieuBauCu!$B$2&gt;1,IF(LEN($B2760)=0,"",IF(AND($B2760&gt;0,VALUE(SUBSTITUTE($B2760,"2","0"))=$B2760),1,0)),"")</f>
        <v/>
      </c>
      <c r="F2760" s="5" t="str">
        <f>IF(PhieuBauCu!$B$2&gt;2,IF(LEN($B2760)=0,"",IF(AND($B2760&gt;0,VALUE(SUBSTITUTE($B2760,"3","0"))=$B2760),1,0)),"")</f>
        <v/>
      </c>
      <c r="G2760" s="5" t="str">
        <f>IF(PhieuBauCu!$B$2&gt;3,IF(LEN($B2760)=0,"",IF(AND($B2760&gt;0,VALUE(SUBSTITUTE($B2760,"4","0"))=$B2760),1,0)),"")</f>
        <v/>
      </c>
      <c r="H2760" s="5" t="str">
        <f>IF(PhieuBauCu!$B$2&gt;4,IF(LEN($B2760)=0,"",IF(AND($B2760&gt;0,VALUE(SUBSTITUTE($B2760,"5","0"))=$B2760),1,0)),"")</f>
        <v/>
      </c>
      <c r="I2760" s="5" t="str">
        <f>IF(PhieuBauCu!$B$2&gt;5,IF(LEN($B2760)=0,"",IF(AND($B2760&gt;0,VALUE(SUBSTITUTE($B2760,"6","0"))=$B2760),1,0)),"")</f>
        <v/>
      </c>
      <c r="J2760" s="5" t="str">
        <f>IF(PhieuBauCu!$B$2&gt;6,IF(LEN($B2760)=0,"",IF(AND($B2760&gt;0,VALUE(SUBSTITUTE($B2760,"7","0"))=$B2760),1,0)),"")</f>
        <v/>
      </c>
      <c r="K2760" s="5" t="str">
        <f>IF(PhieuBauCu!$B$2&gt;7,IF(LEN($B2760)=0,"",IF(AND($B2760&gt;0,VALUE(SUBSTITUTE($B2760,"8","0"))=$B2760),1,0)),"")</f>
        <v/>
      </c>
      <c r="L2760" s="5" t="str">
        <f>IF(PhieuBauCu!$B$2&gt;8,IF(LEN($B2760)=0,"",IF(AND($B2760&gt;0,VALUE(SUBSTITUTE($B2760,"9","0"))=$B2760),1,0)),"")</f>
        <v/>
      </c>
      <c r="M2760" s="9">
        <f t="shared" si="87"/>
        <v>0</v>
      </c>
      <c r="N2760" s="36">
        <f>IF(AND(M2760&lt;=PhieuBauCu!$B$13,M2760&gt;=1),1,0)</f>
        <v>0</v>
      </c>
    </row>
    <row r="2761" spans="1:14" ht="28.5" customHeight="1">
      <c r="A2761" s="2">
        <v>2756</v>
      </c>
      <c r="B2761" s="3"/>
      <c r="C2761" s="48" t="str">
        <f t="shared" si="86"/>
        <v/>
      </c>
      <c r="D2761" s="5" t="str">
        <f>IF(PhieuBauCu!$B$2&gt;0,IF(LEN($B2761)=0,"",IF(AND($B2761&gt;0,VALUE(SUBSTITUTE($B2761,"1","0"))=$B2761),1,0)),"")</f>
        <v/>
      </c>
      <c r="E2761" s="5" t="str">
        <f>IF(PhieuBauCu!$B$2&gt;1,IF(LEN($B2761)=0,"",IF(AND($B2761&gt;0,VALUE(SUBSTITUTE($B2761,"2","0"))=$B2761),1,0)),"")</f>
        <v/>
      </c>
      <c r="F2761" s="5" t="str">
        <f>IF(PhieuBauCu!$B$2&gt;2,IF(LEN($B2761)=0,"",IF(AND($B2761&gt;0,VALUE(SUBSTITUTE($B2761,"3","0"))=$B2761),1,0)),"")</f>
        <v/>
      </c>
      <c r="G2761" s="5" t="str">
        <f>IF(PhieuBauCu!$B$2&gt;3,IF(LEN($B2761)=0,"",IF(AND($B2761&gt;0,VALUE(SUBSTITUTE($B2761,"4","0"))=$B2761),1,0)),"")</f>
        <v/>
      </c>
      <c r="H2761" s="5" t="str">
        <f>IF(PhieuBauCu!$B$2&gt;4,IF(LEN($B2761)=0,"",IF(AND($B2761&gt;0,VALUE(SUBSTITUTE($B2761,"5","0"))=$B2761),1,0)),"")</f>
        <v/>
      </c>
      <c r="I2761" s="5" t="str">
        <f>IF(PhieuBauCu!$B$2&gt;5,IF(LEN($B2761)=0,"",IF(AND($B2761&gt;0,VALUE(SUBSTITUTE($B2761,"6","0"))=$B2761),1,0)),"")</f>
        <v/>
      </c>
      <c r="J2761" s="5" t="str">
        <f>IF(PhieuBauCu!$B$2&gt;6,IF(LEN($B2761)=0,"",IF(AND($B2761&gt;0,VALUE(SUBSTITUTE($B2761,"7","0"))=$B2761),1,0)),"")</f>
        <v/>
      </c>
      <c r="K2761" s="5" t="str">
        <f>IF(PhieuBauCu!$B$2&gt;7,IF(LEN($B2761)=0,"",IF(AND($B2761&gt;0,VALUE(SUBSTITUTE($B2761,"8","0"))=$B2761),1,0)),"")</f>
        <v/>
      </c>
      <c r="L2761" s="5" t="str">
        <f>IF(PhieuBauCu!$B$2&gt;8,IF(LEN($B2761)=0,"",IF(AND($B2761&gt;0,VALUE(SUBSTITUTE($B2761,"9","0"))=$B2761),1,0)),"")</f>
        <v/>
      </c>
      <c r="M2761" s="9">
        <f t="shared" si="87"/>
        <v>0</v>
      </c>
      <c r="N2761" s="36">
        <f>IF(AND(M2761&lt;=PhieuBauCu!$B$13,M2761&gt;=1),1,0)</f>
        <v>0</v>
      </c>
    </row>
    <row r="2762" spans="1:14" ht="28.5" customHeight="1">
      <c r="A2762" s="2">
        <v>2757</v>
      </c>
      <c r="B2762" s="3"/>
      <c r="C2762" s="48" t="str">
        <f t="shared" si="86"/>
        <v/>
      </c>
      <c r="D2762" s="5" t="str">
        <f>IF(PhieuBauCu!$B$2&gt;0,IF(LEN($B2762)=0,"",IF(AND($B2762&gt;0,VALUE(SUBSTITUTE($B2762,"1","0"))=$B2762),1,0)),"")</f>
        <v/>
      </c>
      <c r="E2762" s="5" t="str">
        <f>IF(PhieuBauCu!$B$2&gt;1,IF(LEN($B2762)=0,"",IF(AND($B2762&gt;0,VALUE(SUBSTITUTE($B2762,"2","0"))=$B2762),1,0)),"")</f>
        <v/>
      </c>
      <c r="F2762" s="5" t="str">
        <f>IF(PhieuBauCu!$B$2&gt;2,IF(LEN($B2762)=0,"",IF(AND($B2762&gt;0,VALUE(SUBSTITUTE($B2762,"3","0"))=$B2762),1,0)),"")</f>
        <v/>
      </c>
      <c r="G2762" s="5" t="str">
        <f>IF(PhieuBauCu!$B$2&gt;3,IF(LEN($B2762)=0,"",IF(AND($B2762&gt;0,VALUE(SUBSTITUTE($B2762,"4","0"))=$B2762),1,0)),"")</f>
        <v/>
      </c>
      <c r="H2762" s="5" t="str">
        <f>IF(PhieuBauCu!$B$2&gt;4,IF(LEN($B2762)=0,"",IF(AND($B2762&gt;0,VALUE(SUBSTITUTE($B2762,"5","0"))=$B2762),1,0)),"")</f>
        <v/>
      </c>
      <c r="I2762" s="5" t="str">
        <f>IF(PhieuBauCu!$B$2&gt;5,IF(LEN($B2762)=0,"",IF(AND($B2762&gt;0,VALUE(SUBSTITUTE($B2762,"6","0"))=$B2762),1,0)),"")</f>
        <v/>
      </c>
      <c r="J2762" s="5" t="str">
        <f>IF(PhieuBauCu!$B$2&gt;6,IF(LEN($B2762)=0,"",IF(AND($B2762&gt;0,VALUE(SUBSTITUTE($B2762,"7","0"))=$B2762),1,0)),"")</f>
        <v/>
      </c>
      <c r="K2762" s="5" t="str">
        <f>IF(PhieuBauCu!$B$2&gt;7,IF(LEN($B2762)=0,"",IF(AND($B2762&gt;0,VALUE(SUBSTITUTE($B2762,"8","0"))=$B2762),1,0)),"")</f>
        <v/>
      </c>
      <c r="L2762" s="5" t="str">
        <f>IF(PhieuBauCu!$B$2&gt;8,IF(LEN($B2762)=0,"",IF(AND($B2762&gt;0,VALUE(SUBSTITUTE($B2762,"9","0"))=$B2762),1,0)),"")</f>
        <v/>
      </c>
      <c r="M2762" s="9">
        <f t="shared" si="87"/>
        <v>0</v>
      </c>
      <c r="N2762" s="36">
        <f>IF(AND(M2762&lt;=PhieuBauCu!$B$13,M2762&gt;=1),1,0)</f>
        <v>0</v>
      </c>
    </row>
    <row r="2763" spans="1:14" ht="28.5" customHeight="1">
      <c r="A2763" s="2">
        <v>2758</v>
      </c>
      <c r="B2763" s="3"/>
      <c r="C2763" s="48" t="str">
        <f t="shared" si="86"/>
        <v/>
      </c>
      <c r="D2763" s="5" t="str">
        <f>IF(PhieuBauCu!$B$2&gt;0,IF(LEN($B2763)=0,"",IF(AND($B2763&gt;0,VALUE(SUBSTITUTE($B2763,"1","0"))=$B2763),1,0)),"")</f>
        <v/>
      </c>
      <c r="E2763" s="5" t="str">
        <f>IF(PhieuBauCu!$B$2&gt;1,IF(LEN($B2763)=0,"",IF(AND($B2763&gt;0,VALUE(SUBSTITUTE($B2763,"2","0"))=$B2763),1,0)),"")</f>
        <v/>
      </c>
      <c r="F2763" s="5" t="str">
        <f>IF(PhieuBauCu!$B$2&gt;2,IF(LEN($B2763)=0,"",IF(AND($B2763&gt;0,VALUE(SUBSTITUTE($B2763,"3","0"))=$B2763),1,0)),"")</f>
        <v/>
      </c>
      <c r="G2763" s="5" t="str">
        <f>IF(PhieuBauCu!$B$2&gt;3,IF(LEN($B2763)=0,"",IF(AND($B2763&gt;0,VALUE(SUBSTITUTE($B2763,"4","0"))=$B2763),1,0)),"")</f>
        <v/>
      </c>
      <c r="H2763" s="5" t="str">
        <f>IF(PhieuBauCu!$B$2&gt;4,IF(LEN($B2763)=0,"",IF(AND($B2763&gt;0,VALUE(SUBSTITUTE($B2763,"5","0"))=$B2763),1,0)),"")</f>
        <v/>
      </c>
      <c r="I2763" s="5" t="str">
        <f>IF(PhieuBauCu!$B$2&gt;5,IF(LEN($B2763)=0,"",IF(AND($B2763&gt;0,VALUE(SUBSTITUTE($B2763,"6","0"))=$B2763),1,0)),"")</f>
        <v/>
      </c>
      <c r="J2763" s="5" t="str">
        <f>IF(PhieuBauCu!$B$2&gt;6,IF(LEN($B2763)=0,"",IF(AND($B2763&gt;0,VALUE(SUBSTITUTE($B2763,"7","0"))=$B2763),1,0)),"")</f>
        <v/>
      </c>
      <c r="K2763" s="5" t="str">
        <f>IF(PhieuBauCu!$B$2&gt;7,IF(LEN($B2763)=0,"",IF(AND($B2763&gt;0,VALUE(SUBSTITUTE($B2763,"8","0"))=$B2763),1,0)),"")</f>
        <v/>
      </c>
      <c r="L2763" s="5" t="str">
        <f>IF(PhieuBauCu!$B$2&gt;8,IF(LEN($B2763)=0,"",IF(AND($B2763&gt;0,VALUE(SUBSTITUTE($B2763,"9","0"))=$B2763),1,0)),"")</f>
        <v/>
      </c>
      <c r="M2763" s="9">
        <f t="shared" si="87"/>
        <v>0</v>
      </c>
      <c r="N2763" s="36">
        <f>IF(AND(M2763&lt;=PhieuBauCu!$B$13,M2763&gt;=1),1,0)</f>
        <v>0</v>
      </c>
    </row>
    <row r="2764" spans="1:14" ht="28.5" customHeight="1">
      <c r="A2764" s="2">
        <v>2759</v>
      </c>
      <c r="B2764" s="3"/>
      <c r="C2764" s="48" t="str">
        <f t="shared" si="86"/>
        <v/>
      </c>
      <c r="D2764" s="5" t="str">
        <f>IF(PhieuBauCu!$B$2&gt;0,IF(LEN($B2764)=0,"",IF(AND($B2764&gt;0,VALUE(SUBSTITUTE($B2764,"1","0"))=$B2764),1,0)),"")</f>
        <v/>
      </c>
      <c r="E2764" s="5" t="str">
        <f>IF(PhieuBauCu!$B$2&gt;1,IF(LEN($B2764)=0,"",IF(AND($B2764&gt;0,VALUE(SUBSTITUTE($B2764,"2","0"))=$B2764),1,0)),"")</f>
        <v/>
      </c>
      <c r="F2764" s="5" t="str">
        <f>IF(PhieuBauCu!$B$2&gt;2,IF(LEN($B2764)=0,"",IF(AND($B2764&gt;0,VALUE(SUBSTITUTE($B2764,"3","0"))=$B2764),1,0)),"")</f>
        <v/>
      </c>
      <c r="G2764" s="5" t="str">
        <f>IF(PhieuBauCu!$B$2&gt;3,IF(LEN($B2764)=0,"",IF(AND($B2764&gt;0,VALUE(SUBSTITUTE($B2764,"4","0"))=$B2764),1,0)),"")</f>
        <v/>
      </c>
      <c r="H2764" s="5" t="str">
        <f>IF(PhieuBauCu!$B$2&gt;4,IF(LEN($B2764)=0,"",IF(AND($B2764&gt;0,VALUE(SUBSTITUTE($B2764,"5","0"))=$B2764),1,0)),"")</f>
        <v/>
      </c>
      <c r="I2764" s="5" t="str">
        <f>IF(PhieuBauCu!$B$2&gt;5,IF(LEN($B2764)=0,"",IF(AND($B2764&gt;0,VALUE(SUBSTITUTE($B2764,"6","0"))=$B2764),1,0)),"")</f>
        <v/>
      </c>
      <c r="J2764" s="5" t="str">
        <f>IF(PhieuBauCu!$B$2&gt;6,IF(LEN($B2764)=0,"",IF(AND($B2764&gt;0,VALUE(SUBSTITUTE($B2764,"7","0"))=$B2764),1,0)),"")</f>
        <v/>
      </c>
      <c r="K2764" s="5" t="str">
        <f>IF(PhieuBauCu!$B$2&gt;7,IF(LEN($B2764)=0,"",IF(AND($B2764&gt;0,VALUE(SUBSTITUTE($B2764,"8","0"))=$B2764),1,0)),"")</f>
        <v/>
      </c>
      <c r="L2764" s="5" t="str">
        <f>IF(PhieuBauCu!$B$2&gt;8,IF(LEN($B2764)=0,"",IF(AND($B2764&gt;0,VALUE(SUBSTITUTE($B2764,"9","0"))=$B2764),1,0)),"")</f>
        <v/>
      </c>
      <c r="M2764" s="9">
        <f t="shared" si="87"/>
        <v>0</v>
      </c>
      <c r="N2764" s="36">
        <f>IF(AND(M2764&lt;=PhieuBauCu!$B$13,M2764&gt;=1),1,0)</f>
        <v>0</v>
      </c>
    </row>
    <row r="2765" spans="1:14" ht="28.5" customHeight="1">
      <c r="A2765" s="2">
        <v>2760</v>
      </c>
      <c r="B2765" s="3"/>
      <c r="C2765" s="48" t="str">
        <f t="shared" si="86"/>
        <v/>
      </c>
      <c r="D2765" s="5" t="str">
        <f>IF(PhieuBauCu!$B$2&gt;0,IF(LEN($B2765)=0,"",IF(AND($B2765&gt;0,VALUE(SUBSTITUTE($B2765,"1","0"))=$B2765),1,0)),"")</f>
        <v/>
      </c>
      <c r="E2765" s="5" t="str">
        <f>IF(PhieuBauCu!$B$2&gt;1,IF(LEN($B2765)=0,"",IF(AND($B2765&gt;0,VALUE(SUBSTITUTE($B2765,"2","0"))=$B2765),1,0)),"")</f>
        <v/>
      </c>
      <c r="F2765" s="5" t="str">
        <f>IF(PhieuBauCu!$B$2&gt;2,IF(LEN($B2765)=0,"",IF(AND($B2765&gt;0,VALUE(SUBSTITUTE($B2765,"3","0"))=$B2765),1,0)),"")</f>
        <v/>
      </c>
      <c r="G2765" s="5" t="str">
        <f>IF(PhieuBauCu!$B$2&gt;3,IF(LEN($B2765)=0,"",IF(AND($B2765&gt;0,VALUE(SUBSTITUTE($B2765,"4","0"))=$B2765),1,0)),"")</f>
        <v/>
      </c>
      <c r="H2765" s="5" t="str">
        <f>IF(PhieuBauCu!$B$2&gt;4,IF(LEN($B2765)=0,"",IF(AND($B2765&gt;0,VALUE(SUBSTITUTE($B2765,"5","0"))=$B2765),1,0)),"")</f>
        <v/>
      </c>
      <c r="I2765" s="5" t="str">
        <f>IF(PhieuBauCu!$B$2&gt;5,IF(LEN($B2765)=0,"",IF(AND($B2765&gt;0,VALUE(SUBSTITUTE($B2765,"6","0"))=$B2765),1,0)),"")</f>
        <v/>
      </c>
      <c r="J2765" s="5" t="str">
        <f>IF(PhieuBauCu!$B$2&gt;6,IF(LEN($B2765)=0,"",IF(AND($B2765&gt;0,VALUE(SUBSTITUTE($B2765,"7","0"))=$B2765),1,0)),"")</f>
        <v/>
      </c>
      <c r="K2765" s="5" t="str">
        <f>IF(PhieuBauCu!$B$2&gt;7,IF(LEN($B2765)=0,"",IF(AND($B2765&gt;0,VALUE(SUBSTITUTE($B2765,"8","0"))=$B2765),1,0)),"")</f>
        <v/>
      </c>
      <c r="L2765" s="5" t="str">
        <f>IF(PhieuBauCu!$B$2&gt;8,IF(LEN($B2765)=0,"",IF(AND($B2765&gt;0,VALUE(SUBSTITUTE($B2765,"9","0"))=$B2765),1,0)),"")</f>
        <v/>
      </c>
      <c r="M2765" s="9">
        <f t="shared" si="87"/>
        <v>0</v>
      </c>
      <c r="N2765" s="36">
        <f>IF(AND(M2765&lt;=PhieuBauCu!$B$13,M2765&gt;=1),1,0)</f>
        <v>0</v>
      </c>
    </row>
    <row r="2766" spans="1:14" ht="28.5" customHeight="1">
      <c r="A2766" s="2">
        <v>2761</v>
      </c>
      <c r="B2766" s="3"/>
      <c r="C2766" s="48" t="str">
        <f t="shared" si="86"/>
        <v/>
      </c>
      <c r="D2766" s="5" t="str">
        <f>IF(PhieuBauCu!$B$2&gt;0,IF(LEN($B2766)=0,"",IF(AND($B2766&gt;0,VALUE(SUBSTITUTE($B2766,"1","0"))=$B2766),1,0)),"")</f>
        <v/>
      </c>
      <c r="E2766" s="5" t="str">
        <f>IF(PhieuBauCu!$B$2&gt;1,IF(LEN($B2766)=0,"",IF(AND($B2766&gt;0,VALUE(SUBSTITUTE($B2766,"2","0"))=$B2766),1,0)),"")</f>
        <v/>
      </c>
      <c r="F2766" s="5" t="str">
        <f>IF(PhieuBauCu!$B$2&gt;2,IF(LEN($B2766)=0,"",IF(AND($B2766&gt;0,VALUE(SUBSTITUTE($B2766,"3","0"))=$B2766),1,0)),"")</f>
        <v/>
      </c>
      <c r="G2766" s="5" t="str">
        <f>IF(PhieuBauCu!$B$2&gt;3,IF(LEN($B2766)=0,"",IF(AND($B2766&gt;0,VALUE(SUBSTITUTE($B2766,"4","0"))=$B2766),1,0)),"")</f>
        <v/>
      </c>
      <c r="H2766" s="5" t="str">
        <f>IF(PhieuBauCu!$B$2&gt;4,IF(LEN($B2766)=0,"",IF(AND($B2766&gt;0,VALUE(SUBSTITUTE($B2766,"5","0"))=$B2766),1,0)),"")</f>
        <v/>
      </c>
      <c r="I2766" s="5" t="str">
        <f>IF(PhieuBauCu!$B$2&gt;5,IF(LEN($B2766)=0,"",IF(AND($B2766&gt;0,VALUE(SUBSTITUTE($B2766,"6","0"))=$B2766),1,0)),"")</f>
        <v/>
      </c>
      <c r="J2766" s="5" t="str">
        <f>IF(PhieuBauCu!$B$2&gt;6,IF(LEN($B2766)=0,"",IF(AND($B2766&gt;0,VALUE(SUBSTITUTE($B2766,"7","0"))=$B2766),1,0)),"")</f>
        <v/>
      </c>
      <c r="K2766" s="5" t="str">
        <f>IF(PhieuBauCu!$B$2&gt;7,IF(LEN($B2766)=0,"",IF(AND($B2766&gt;0,VALUE(SUBSTITUTE($B2766,"8","0"))=$B2766),1,0)),"")</f>
        <v/>
      </c>
      <c r="L2766" s="5" t="str">
        <f>IF(PhieuBauCu!$B$2&gt;8,IF(LEN($B2766)=0,"",IF(AND($B2766&gt;0,VALUE(SUBSTITUTE($B2766,"9","0"))=$B2766),1,0)),"")</f>
        <v/>
      </c>
      <c r="M2766" s="9">
        <f t="shared" si="87"/>
        <v>0</v>
      </c>
      <c r="N2766" s="36">
        <f>IF(AND(M2766&lt;=PhieuBauCu!$B$13,M2766&gt;=1),1,0)</f>
        <v>0</v>
      </c>
    </row>
    <row r="2767" spans="1:14" ht="28.5" customHeight="1">
      <c r="A2767" s="2">
        <v>2762</v>
      </c>
      <c r="B2767" s="3"/>
      <c r="C2767" s="48" t="str">
        <f t="shared" si="86"/>
        <v/>
      </c>
      <c r="D2767" s="5" t="str">
        <f>IF(PhieuBauCu!$B$2&gt;0,IF(LEN($B2767)=0,"",IF(AND($B2767&gt;0,VALUE(SUBSTITUTE($B2767,"1","0"))=$B2767),1,0)),"")</f>
        <v/>
      </c>
      <c r="E2767" s="5" t="str">
        <f>IF(PhieuBauCu!$B$2&gt;1,IF(LEN($B2767)=0,"",IF(AND($B2767&gt;0,VALUE(SUBSTITUTE($B2767,"2","0"))=$B2767),1,0)),"")</f>
        <v/>
      </c>
      <c r="F2767" s="5" t="str">
        <f>IF(PhieuBauCu!$B$2&gt;2,IF(LEN($B2767)=0,"",IF(AND($B2767&gt;0,VALUE(SUBSTITUTE($B2767,"3","0"))=$B2767),1,0)),"")</f>
        <v/>
      </c>
      <c r="G2767" s="5" t="str">
        <f>IF(PhieuBauCu!$B$2&gt;3,IF(LEN($B2767)=0,"",IF(AND($B2767&gt;0,VALUE(SUBSTITUTE($B2767,"4","0"))=$B2767),1,0)),"")</f>
        <v/>
      </c>
      <c r="H2767" s="5" t="str">
        <f>IF(PhieuBauCu!$B$2&gt;4,IF(LEN($B2767)=0,"",IF(AND($B2767&gt;0,VALUE(SUBSTITUTE($B2767,"5","0"))=$B2767),1,0)),"")</f>
        <v/>
      </c>
      <c r="I2767" s="5" t="str">
        <f>IF(PhieuBauCu!$B$2&gt;5,IF(LEN($B2767)=0,"",IF(AND($B2767&gt;0,VALUE(SUBSTITUTE($B2767,"6","0"))=$B2767),1,0)),"")</f>
        <v/>
      </c>
      <c r="J2767" s="5" t="str">
        <f>IF(PhieuBauCu!$B$2&gt;6,IF(LEN($B2767)=0,"",IF(AND($B2767&gt;0,VALUE(SUBSTITUTE($B2767,"7","0"))=$B2767),1,0)),"")</f>
        <v/>
      </c>
      <c r="K2767" s="5" t="str">
        <f>IF(PhieuBauCu!$B$2&gt;7,IF(LEN($B2767)=0,"",IF(AND($B2767&gt;0,VALUE(SUBSTITUTE($B2767,"8","0"))=$B2767),1,0)),"")</f>
        <v/>
      </c>
      <c r="L2767" s="5" t="str">
        <f>IF(PhieuBauCu!$B$2&gt;8,IF(LEN($B2767)=0,"",IF(AND($B2767&gt;0,VALUE(SUBSTITUTE($B2767,"9","0"))=$B2767),1,0)),"")</f>
        <v/>
      </c>
      <c r="M2767" s="9">
        <f t="shared" si="87"/>
        <v>0</v>
      </c>
      <c r="N2767" s="36">
        <f>IF(AND(M2767&lt;=PhieuBauCu!$B$13,M2767&gt;=1),1,0)</f>
        <v>0</v>
      </c>
    </row>
    <row r="2768" spans="1:14" ht="28.5" customHeight="1">
      <c r="A2768" s="2">
        <v>2763</v>
      </c>
      <c r="B2768" s="3"/>
      <c r="C2768" s="48" t="str">
        <f t="shared" si="86"/>
        <v/>
      </c>
      <c r="D2768" s="5" t="str">
        <f>IF(PhieuBauCu!$B$2&gt;0,IF(LEN($B2768)=0,"",IF(AND($B2768&gt;0,VALUE(SUBSTITUTE($B2768,"1","0"))=$B2768),1,0)),"")</f>
        <v/>
      </c>
      <c r="E2768" s="5" t="str">
        <f>IF(PhieuBauCu!$B$2&gt;1,IF(LEN($B2768)=0,"",IF(AND($B2768&gt;0,VALUE(SUBSTITUTE($B2768,"2","0"))=$B2768),1,0)),"")</f>
        <v/>
      </c>
      <c r="F2768" s="5" t="str">
        <f>IF(PhieuBauCu!$B$2&gt;2,IF(LEN($B2768)=0,"",IF(AND($B2768&gt;0,VALUE(SUBSTITUTE($B2768,"3","0"))=$B2768),1,0)),"")</f>
        <v/>
      </c>
      <c r="G2768" s="5" t="str">
        <f>IF(PhieuBauCu!$B$2&gt;3,IF(LEN($B2768)=0,"",IF(AND($B2768&gt;0,VALUE(SUBSTITUTE($B2768,"4","0"))=$B2768),1,0)),"")</f>
        <v/>
      </c>
      <c r="H2768" s="5" t="str">
        <f>IF(PhieuBauCu!$B$2&gt;4,IF(LEN($B2768)=0,"",IF(AND($B2768&gt;0,VALUE(SUBSTITUTE($B2768,"5","0"))=$B2768),1,0)),"")</f>
        <v/>
      </c>
      <c r="I2768" s="5" t="str">
        <f>IF(PhieuBauCu!$B$2&gt;5,IF(LEN($B2768)=0,"",IF(AND($B2768&gt;0,VALUE(SUBSTITUTE($B2768,"6","0"))=$B2768),1,0)),"")</f>
        <v/>
      </c>
      <c r="J2768" s="5" t="str">
        <f>IF(PhieuBauCu!$B$2&gt;6,IF(LEN($B2768)=0,"",IF(AND($B2768&gt;0,VALUE(SUBSTITUTE($B2768,"7","0"))=$B2768),1,0)),"")</f>
        <v/>
      </c>
      <c r="K2768" s="5" t="str">
        <f>IF(PhieuBauCu!$B$2&gt;7,IF(LEN($B2768)=0,"",IF(AND($B2768&gt;0,VALUE(SUBSTITUTE($B2768,"8","0"))=$B2768),1,0)),"")</f>
        <v/>
      </c>
      <c r="L2768" s="5" t="str">
        <f>IF(PhieuBauCu!$B$2&gt;8,IF(LEN($B2768)=0,"",IF(AND($B2768&gt;0,VALUE(SUBSTITUTE($B2768,"9","0"))=$B2768),1,0)),"")</f>
        <v/>
      </c>
      <c r="M2768" s="9">
        <f t="shared" si="87"/>
        <v>0</v>
      </c>
      <c r="N2768" s="36">
        <f>IF(AND(M2768&lt;=PhieuBauCu!$B$13,M2768&gt;=1),1,0)</f>
        <v>0</v>
      </c>
    </row>
    <row r="2769" spans="1:14" ht="28.5" customHeight="1">
      <c r="A2769" s="2">
        <v>2764</v>
      </c>
      <c r="B2769" s="3"/>
      <c r="C2769" s="48" t="str">
        <f t="shared" si="86"/>
        <v/>
      </c>
      <c r="D2769" s="5" t="str">
        <f>IF(PhieuBauCu!$B$2&gt;0,IF(LEN($B2769)=0,"",IF(AND($B2769&gt;0,VALUE(SUBSTITUTE($B2769,"1","0"))=$B2769),1,0)),"")</f>
        <v/>
      </c>
      <c r="E2769" s="5" t="str">
        <f>IF(PhieuBauCu!$B$2&gt;1,IF(LEN($B2769)=0,"",IF(AND($B2769&gt;0,VALUE(SUBSTITUTE($B2769,"2","0"))=$B2769),1,0)),"")</f>
        <v/>
      </c>
      <c r="F2769" s="5" t="str">
        <f>IF(PhieuBauCu!$B$2&gt;2,IF(LEN($B2769)=0,"",IF(AND($B2769&gt;0,VALUE(SUBSTITUTE($B2769,"3","0"))=$B2769),1,0)),"")</f>
        <v/>
      </c>
      <c r="G2769" s="5" t="str">
        <f>IF(PhieuBauCu!$B$2&gt;3,IF(LEN($B2769)=0,"",IF(AND($B2769&gt;0,VALUE(SUBSTITUTE($B2769,"4","0"))=$B2769),1,0)),"")</f>
        <v/>
      </c>
      <c r="H2769" s="5" t="str">
        <f>IF(PhieuBauCu!$B$2&gt;4,IF(LEN($B2769)=0,"",IF(AND($B2769&gt;0,VALUE(SUBSTITUTE($B2769,"5","0"))=$B2769),1,0)),"")</f>
        <v/>
      </c>
      <c r="I2769" s="5" t="str">
        <f>IF(PhieuBauCu!$B$2&gt;5,IF(LEN($B2769)=0,"",IF(AND($B2769&gt;0,VALUE(SUBSTITUTE($B2769,"6","0"))=$B2769),1,0)),"")</f>
        <v/>
      </c>
      <c r="J2769" s="5" t="str">
        <f>IF(PhieuBauCu!$B$2&gt;6,IF(LEN($B2769)=0,"",IF(AND($B2769&gt;0,VALUE(SUBSTITUTE($B2769,"7","0"))=$B2769),1,0)),"")</f>
        <v/>
      </c>
      <c r="K2769" s="5" t="str">
        <f>IF(PhieuBauCu!$B$2&gt;7,IF(LEN($B2769)=0,"",IF(AND($B2769&gt;0,VALUE(SUBSTITUTE($B2769,"8","0"))=$B2769),1,0)),"")</f>
        <v/>
      </c>
      <c r="L2769" s="5" t="str">
        <f>IF(PhieuBauCu!$B$2&gt;8,IF(LEN($B2769)=0,"",IF(AND($B2769&gt;0,VALUE(SUBSTITUTE($B2769,"9","0"))=$B2769),1,0)),"")</f>
        <v/>
      </c>
      <c r="M2769" s="9">
        <f t="shared" si="87"/>
        <v>0</v>
      </c>
      <c r="N2769" s="36">
        <f>IF(AND(M2769&lt;=PhieuBauCu!$B$13,M2769&gt;=1),1,0)</f>
        <v>0</v>
      </c>
    </row>
    <row r="2770" spans="1:14" ht="28.5" customHeight="1">
      <c r="A2770" s="2">
        <v>2765</v>
      </c>
      <c r="B2770" s="3"/>
      <c r="C2770" s="48" t="str">
        <f t="shared" si="86"/>
        <v/>
      </c>
      <c r="D2770" s="5" t="str">
        <f>IF(PhieuBauCu!$B$2&gt;0,IF(LEN($B2770)=0,"",IF(AND($B2770&gt;0,VALUE(SUBSTITUTE($B2770,"1","0"))=$B2770),1,0)),"")</f>
        <v/>
      </c>
      <c r="E2770" s="5" t="str">
        <f>IF(PhieuBauCu!$B$2&gt;1,IF(LEN($B2770)=0,"",IF(AND($B2770&gt;0,VALUE(SUBSTITUTE($B2770,"2","0"))=$B2770),1,0)),"")</f>
        <v/>
      </c>
      <c r="F2770" s="5" t="str">
        <f>IF(PhieuBauCu!$B$2&gt;2,IF(LEN($B2770)=0,"",IF(AND($B2770&gt;0,VALUE(SUBSTITUTE($B2770,"3","0"))=$B2770),1,0)),"")</f>
        <v/>
      </c>
      <c r="G2770" s="5" t="str">
        <f>IF(PhieuBauCu!$B$2&gt;3,IF(LEN($B2770)=0,"",IF(AND($B2770&gt;0,VALUE(SUBSTITUTE($B2770,"4","0"))=$B2770),1,0)),"")</f>
        <v/>
      </c>
      <c r="H2770" s="5" t="str">
        <f>IF(PhieuBauCu!$B$2&gt;4,IF(LEN($B2770)=0,"",IF(AND($B2770&gt;0,VALUE(SUBSTITUTE($B2770,"5","0"))=$B2770),1,0)),"")</f>
        <v/>
      </c>
      <c r="I2770" s="5" t="str">
        <f>IF(PhieuBauCu!$B$2&gt;5,IF(LEN($B2770)=0,"",IF(AND($B2770&gt;0,VALUE(SUBSTITUTE($B2770,"6","0"))=$B2770),1,0)),"")</f>
        <v/>
      </c>
      <c r="J2770" s="5" t="str">
        <f>IF(PhieuBauCu!$B$2&gt;6,IF(LEN($B2770)=0,"",IF(AND($B2770&gt;0,VALUE(SUBSTITUTE($B2770,"7","0"))=$B2770),1,0)),"")</f>
        <v/>
      </c>
      <c r="K2770" s="5" t="str">
        <f>IF(PhieuBauCu!$B$2&gt;7,IF(LEN($B2770)=0,"",IF(AND($B2770&gt;0,VALUE(SUBSTITUTE($B2770,"8","0"))=$B2770),1,0)),"")</f>
        <v/>
      </c>
      <c r="L2770" s="5" t="str">
        <f>IF(PhieuBauCu!$B$2&gt;8,IF(LEN($B2770)=0,"",IF(AND($B2770&gt;0,VALUE(SUBSTITUTE($B2770,"9","0"))=$B2770),1,0)),"")</f>
        <v/>
      </c>
      <c r="M2770" s="9">
        <f t="shared" si="87"/>
        <v>0</v>
      </c>
      <c r="N2770" s="36">
        <f>IF(AND(M2770&lt;=PhieuBauCu!$B$13,M2770&gt;=1),1,0)</f>
        <v>0</v>
      </c>
    </row>
    <row r="2771" spans="1:14" ht="28.5" customHeight="1">
      <c r="A2771" s="2">
        <v>2766</v>
      </c>
      <c r="B2771" s="3"/>
      <c r="C2771" s="48" t="str">
        <f t="shared" si="86"/>
        <v/>
      </c>
      <c r="D2771" s="5" t="str">
        <f>IF(PhieuBauCu!$B$2&gt;0,IF(LEN($B2771)=0,"",IF(AND($B2771&gt;0,VALUE(SUBSTITUTE($B2771,"1","0"))=$B2771),1,0)),"")</f>
        <v/>
      </c>
      <c r="E2771" s="5" t="str">
        <f>IF(PhieuBauCu!$B$2&gt;1,IF(LEN($B2771)=0,"",IF(AND($B2771&gt;0,VALUE(SUBSTITUTE($B2771,"2","0"))=$B2771),1,0)),"")</f>
        <v/>
      </c>
      <c r="F2771" s="5" t="str">
        <f>IF(PhieuBauCu!$B$2&gt;2,IF(LEN($B2771)=0,"",IF(AND($B2771&gt;0,VALUE(SUBSTITUTE($B2771,"3","0"))=$B2771),1,0)),"")</f>
        <v/>
      </c>
      <c r="G2771" s="5" t="str">
        <f>IF(PhieuBauCu!$B$2&gt;3,IF(LEN($B2771)=0,"",IF(AND($B2771&gt;0,VALUE(SUBSTITUTE($B2771,"4","0"))=$B2771),1,0)),"")</f>
        <v/>
      </c>
      <c r="H2771" s="5" t="str">
        <f>IF(PhieuBauCu!$B$2&gt;4,IF(LEN($B2771)=0,"",IF(AND($B2771&gt;0,VALUE(SUBSTITUTE($B2771,"5","0"))=$B2771),1,0)),"")</f>
        <v/>
      </c>
      <c r="I2771" s="5" t="str">
        <f>IF(PhieuBauCu!$B$2&gt;5,IF(LEN($B2771)=0,"",IF(AND($B2771&gt;0,VALUE(SUBSTITUTE($B2771,"6","0"))=$B2771),1,0)),"")</f>
        <v/>
      </c>
      <c r="J2771" s="5" t="str">
        <f>IF(PhieuBauCu!$B$2&gt;6,IF(LEN($B2771)=0,"",IF(AND($B2771&gt;0,VALUE(SUBSTITUTE($B2771,"7","0"))=$B2771),1,0)),"")</f>
        <v/>
      </c>
      <c r="K2771" s="5" t="str">
        <f>IF(PhieuBauCu!$B$2&gt;7,IF(LEN($B2771)=0,"",IF(AND($B2771&gt;0,VALUE(SUBSTITUTE($B2771,"8","0"))=$B2771),1,0)),"")</f>
        <v/>
      </c>
      <c r="L2771" s="5" t="str">
        <f>IF(PhieuBauCu!$B$2&gt;8,IF(LEN($B2771)=0,"",IF(AND($B2771&gt;0,VALUE(SUBSTITUTE($B2771,"9","0"))=$B2771),1,0)),"")</f>
        <v/>
      </c>
      <c r="M2771" s="9">
        <f t="shared" si="87"/>
        <v>0</v>
      </c>
      <c r="N2771" s="36">
        <f>IF(AND(M2771&lt;=PhieuBauCu!$B$13,M2771&gt;=1),1,0)</f>
        <v>0</v>
      </c>
    </row>
    <row r="2772" spans="1:14" ht="28.5" customHeight="1">
      <c r="A2772" s="2">
        <v>2767</v>
      </c>
      <c r="B2772" s="3"/>
      <c r="C2772" s="48" t="str">
        <f t="shared" si="86"/>
        <v/>
      </c>
      <c r="D2772" s="5" t="str">
        <f>IF(PhieuBauCu!$B$2&gt;0,IF(LEN($B2772)=0,"",IF(AND($B2772&gt;0,VALUE(SUBSTITUTE($B2772,"1","0"))=$B2772),1,0)),"")</f>
        <v/>
      </c>
      <c r="E2772" s="5" t="str">
        <f>IF(PhieuBauCu!$B$2&gt;1,IF(LEN($B2772)=0,"",IF(AND($B2772&gt;0,VALUE(SUBSTITUTE($B2772,"2","0"))=$B2772),1,0)),"")</f>
        <v/>
      </c>
      <c r="F2772" s="5" t="str">
        <f>IF(PhieuBauCu!$B$2&gt;2,IF(LEN($B2772)=0,"",IF(AND($B2772&gt;0,VALUE(SUBSTITUTE($B2772,"3","0"))=$B2772),1,0)),"")</f>
        <v/>
      </c>
      <c r="G2772" s="5" t="str">
        <f>IF(PhieuBauCu!$B$2&gt;3,IF(LEN($B2772)=0,"",IF(AND($B2772&gt;0,VALUE(SUBSTITUTE($B2772,"4","0"))=$B2772),1,0)),"")</f>
        <v/>
      </c>
      <c r="H2772" s="5" t="str">
        <f>IF(PhieuBauCu!$B$2&gt;4,IF(LEN($B2772)=0,"",IF(AND($B2772&gt;0,VALUE(SUBSTITUTE($B2772,"5","0"))=$B2772),1,0)),"")</f>
        <v/>
      </c>
      <c r="I2772" s="5" t="str">
        <f>IF(PhieuBauCu!$B$2&gt;5,IF(LEN($B2772)=0,"",IF(AND($B2772&gt;0,VALUE(SUBSTITUTE($B2772,"6","0"))=$B2772),1,0)),"")</f>
        <v/>
      </c>
      <c r="J2772" s="5" t="str">
        <f>IF(PhieuBauCu!$B$2&gt;6,IF(LEN($B2772)=0,"",IF(AND($B2772&gt;0,VALUE(SUBSTITUTE($B2772,"7","0"))=$B2772),1,0)),"")</f>
        <v/>
      </c>
      <c r="K2772" s="5" t="str">
        <f>IF(PhieuBauCu!$B$2&gt;7,IF(LEN($B2772)=0,"",IF(AND($B2772&gt;0,VALUE(SUBSTITUTE($B2772,"8","0"))=$B2772),1,0)),"")</f>
        <v/>
      </c>
      <c r="L2772" s="5" t="str">
        <f>IF(PhieuBauCu!$B$2&gt;8,IF(LEN($B2772)=0,"",IF(AND($B2772&gt;0,VALUE(SUBSTITUTE($B2772,"9","0"))=$B2772),1,0)),"")</f>
        <v/>
      </c>
      <c r="M2772" s="9">
        <f t="shared" si="87"/>
        <v>0</v>
      </c>
      <c r="N2772" s="36">
        <f>IF(AND(M2772&lt;=PhieuBauCu!$B$13,M2772&gt;=1),1,0)</f>
        <v>0</v>
      </c>
    </row>
    <row r="2773" spans="1:14" ht="28.5" customHeight="1">
      <c r="A2773" s="2">
        <v>2768</v>
      </c>
      <c r="B2773" s="3"/>
      <c r="C2773" s="48" t="str">
        <f t="shared" si="86"/>
        <v/>
      </c>
      <c r="D2773" s="5" t="str">
        <f>IF(PhieuBauCu!$B$2&gt;0,IF(LEN($B2773)=0,"",IF(AND($B2773&gt;0,VALUE(SUBSTITUTE($B2773,"1","0"))=$B2773),1,0)),"")</f>
        <v/>
      </c>
      <c r="E2773" s="5" t="str">
        <f>IF(PhieuBauCu!$B$2&gt;1,IF(LEN($B2773)=0,"",IF(AND($B2773&gt;0,VALUE(SUBSTITUTE($B2773,"2","0"))=$B2773),1,0)),"")</f>
        <v/>
      </c>
      <c r="F2773" s="5" t="str">
        <f>IF(PhieuBauCu!$B$2&gt;2,IF(LEN($B2773)=0,"",IF(AND($B2773&gt;0,VALUE(SUBSTITUTE($B2773,"3","0"))=$B2773),1,0)),"")</f>
        <v/>
      </c>
      <c r="G2773" s="5" t="str">
        <f>IF(PhieuBauCu!$B$2&gt;3,IF(LEN($B2773)=0,"",IF(AND($B2773&gt;0,VALUE(SUBSTITUTE($B2773,"4","0"))=$B2773),1,0)),"")</f>
        <v/>
      </c>
      <c r="H2773" s="5" t="str">
        <f>IF(PhieuBauCu!$B$2&gt;4,IF(LEN($B2773)=0,"",IF(AND($B2773&gt;0,VALUE(SUBSTITUTE($B2773,"5","0"))=$B2773),1,0)),"")</f>
        <v/>
      </c>
      <c r="I2773" s="5" t="str">
        <f>IF(PhieuBauCu!$B$2&gt;5,IF(LEN($B2773)=0,"",IF(AND($B2773&gt;0,VALUE(SUBSTITUTE($B2773,"6","0"))=$B2773),1,0)),"")</f>
        <v/>
      </c>
      <c r="J2773" s="5" t="str">
        <f>IF(PhieuBauCu!$B$2&gt;6,IF(LEN($B2773)=0,"",IF(AND($B2773&gt;0,VALUE(SUBSTITUTE($B2773,"7","0"))=$B2773),1,0)),"")</f>
        <v/>
      </c>
      <c r="K2773" s="5" t="str">
        <f>IF(PhieuBauCu!$B$2&gt;7,IF(LEN($B2773)=0,"",IF(AND($B2773&gt;0,VALUE(SUBSTITUTE($B2773,"8","0"))=$B2773),1,0)),"")</f>
        <v/>
      </c>
      <c r="L2773" s="5" t="str">
        <f>IF(PhieuBauCu!$B$2&gt;8,IF(LEN($B2773)=0,"",IF(AND($B2773&gt;0,VALUE(SUBSTITUTE($B2773,"9","0"))=$B2773),1,0)),"")</f>
        <v/>
      </c>
      <c r="M2773" s="9">
        <f t="shared" si="87"/>
        <v>0</v>
      </c>
      <c r="N2773" s="36">
        <f>IF(AND(M2773&lt;=PhieuBauCu!$B$13,M2773&gt;=1),1,0)</f>
        <v>0</v>
      </c>
    </row>
    <row r="2774" spans="1:14" ht="28.5" customHeight="1">
      <c r="A2774" s="2">
        <v>2769</v>
      </c>
      <c r="B2774" s="3"/>
      <c r="C2774" s="48" t="str">
        <f t="shared" si="86"/>
        <v/>
      </c>
      <c r="D2774" s="5" t="str">
        <f>IF(PhieuBauCu!$B$2&gt;0,IF(LEN($B2774)=0,"",IF(AND($B2774&gt;0,VALUE(SUBSTITUTE($B2774,"1","0"))=$B2774),1,0)),"")</f>
        <v/>
      </c>
      <c r="E2774" s="5" t="str">
        <f>IF(PhieuBauCu!$B$2&gt;1,IF(LEN($B2774)=0,"",IF(AND($B2774&gt;0,VALUE(SUBSTITUTE($B2774,"2","0"))=$B2774),1,0)),"")</f>
        <v/>
      </c>
      <c r="F2774" s="5" t="str">
        <f>IF(PhieuBauCu!$B$2&gt;2,IF(LEN($B2774)=0,"",IF(AND($B2774&gt;0,VALUE(SUBSTITUTE($B2774,"3","0"))=$B2774),1,0)),"")</f>
        <v/>
      </c>
      <c r="G2774" s="5" t="str">
        <f>IF(PhieuBauCu!$B$2&gt;3,IF(LEN($B2774)=0,"",IF(AND($B2774&gt;0,VALUE(SUBSTITUTE($B2774,"4","0"))=$B2774),1,0)),"")</f>
        <v/>
      </c>
      <c r="H2774" s="5" t="str">
        <f>IF(PhieuBauCu!$B$2&gt;4,IF(LEN($B2774)=0,"",IF(AND($B2774&gt;0,VALUE(SUBSTITUTE($B2774,"5","0"))=$B2774),1,0)),"")</f>
        <v/>
      </c>
      <c r="I2774" s="5" t="str">
        <f>IF(PhieuBauCu!$B$2&gt;5,IF(LEN($B2774)=0,"",IF(AND($B2774&gt;0,VALUE(SUBSTITUTE($B2774,"6","0"))=$B2774),1,0)),"")</f>
        <v/>
      </c>
      <c r="J2774" s="5" t="str">
        <f>IF(PhieuBauCu!$B$2&gt;6,IF(LEN($B2774)=0,"",IF(AND($B2774&gt;0,VALUE(SUBSTITUTE($B2774,"7","0"))=$B2774),1,0)),"")</f>
        <v/>
      </c>
      <c r="K2774" s="5" t="str">
        <f>IF(PhieuBauCu!$B$2&gt;7,IF(LEN($B2774)=0,"",IF(AND($B2774&gt;0,VALUE(SUBSTITUTE($B2774,"8","0"))=$B2774),1,0)),"")</f>
        <v/>
      </c>
      <c r="L2774" s="5" t="str">
        <f>IF(PhieuBauCu!$B$2&gt;8,IF(LEN($B2774)=0,"",IF(AND($B2774&gt;0,VALUE(SUBSTITUTE($B2774,"9","0"))=$B2774),1,0)),"")</f>
        <v/>
      </c>
      <c r="M2774" s="9">
        <f t="shared" si="87"/>
        <v>0</v>
      </c>
      <c r="N2774" s="36">
        <f>IF(AND(M2774&lt;=PhieuBauCu!$B$13,M2774&gt;=1),1,0)</f>
        <v>0</v>
      </c>
    </row>
    <row r="2775" spans="1:14" ht="28.5" customHeight="1">
      <c r="A2775" s="2">
        <v>2770</v>
      </c>
      <c r="B2775" s="3"/>
      <c r="C2775" s="48" t="str">
        <f t="shared" si="86"/>
        <v/>
      </c>
      <c r="D2775" s="5" t="str">
        <f>IF(PhieuBauCu!$B$2&gt;0,IF(LEN($B2775)=0,"",IF(AND($B2775&gt;0,VALUE(SUBSTITUTE($B2775,"1","0"))=$B2775),1,0)),"")</f>
        <v/>
      </c>
      <c r="E2775" s="5" t="str">
        <f>IF(PhieuBauCu!$B$2&gt;1,IF(LEN($B2775)=0,"",IF(AND($B2775&gt;0,VALUE(SUBSTITUTE($B2775,"2","0"))=$B2775),1,0)),"")</f>
        <v/>
      </c>
      <c r="F2775" s="5" t="str">
        <f>IF(PhieuBauCu!$B$2&gt;2,IF(LEN($B2775)=0,"",IF(AND($B2775&gt;0,VALUE(SUBSTITUTE($B2775,"3","0"))=$B2775),1,0)),"")</f>
        <v/>
      </c>
      <c r="G2775" s="5" t="str">
        <f>IF(PhieuBauCu!$B$2&gt;3,IF(LEN($B2775)=0,"",IF(AND($B2775&gt;0,VALUE(SUBSTITUTE($B2775,"4","0"))=$B2775),1,0)),"")</f>
        <v/>
      </c>
      <c r="H2775" s="5" t="str">
        <f>IF(PhieuBauCu!$B$2&gt;4,IF(LEN($B2775)=0,"",IF(AND($B2775&gt;0,VALUE(SUBSTITUTE($B2775,"5","0"))=$B2775),1,0)),"")</f>
        <v/>
      </c>
      <c r="I2775" s="5" t="str">
        <f>IF(PhieuBauCu!$B$2&gt;5,IF(LEN($B2775)=0,"",IF(AND($B2775&gt;0,VALUE(SUBSTITUTE($B2775,"6","0"))=$B2775),1,0)),"")</f>
        <v/>
      </c>
      <c r="J2775" s="5" t="str">
        <f>IF(PhieuBauCu!$B$2&gt;6,IF(LEN($B2775)=0,"",IF(AND($B2775&gt;0,VALUE(SUBSTITUTE($B2775,"7","0"))=$B2775),1,0)),"")</f>
        <v/>
      </c>
      <c r="K2775" s="5" t="str">
        <f>IF(PhieuBauCu!$B$2&gt;7,IF(LEN($B2775)=0,"",IF(AND($B2775&gt;0,VALUE(SUBSTITUTE($B2775,"8","0"))=$B2775),1,0)),"")</f>
        <v/>
      </c>
      <c r="L2775" s="5" t="str">
        <f>IF(PhieuBauCu!$B$2&gt;8,IF(LEN($B2775)=0,"",IF(AND($B2775&gt;0,VALUE(SUBSTITUTE($B2775,"9","0"))=$B2775),1,0)),"")</f>
        <v/>
      </c>
      <c r="M2775" s="9">
        <f t="shared" si="87"/>
        <v>0</v>
      </c>
      <c r="N2775" s="36">
        <f>IF(AND(M2775&lt;=PhieuBauCu!$B$13,M2775&gt;=1),1,0)</f>
        <v>0</v>
      </c>
    </row>
    <row r="2776" spans="1:14" ht="28.5" customHeight="1">
      <c r="A2776" s="2">
        <v>2771</v>
      </c>
      <c r="B2776" s="3"/>
      <c r="C2776" s="48" t="str">
        <f t="shared" si="86"/>
        <v/>
      </c>
      <c r="D2776" s="5" t="str">
        <f>IF(PhieuBauCu!$B$2&gt;0,IF(LEN($B2776)=0,"",IF(AND($B2776&gt;0,VALUE(SUBSTITUTE($B2776,"1","0"))=$B2776),1,0)),"")</f>
        <v/>
      </c>
      <c r="E2776" s="5" t="str">
        <f>IF(PhieuBauCu!$B$2&gt;1,IF(LEN($B2776)=0,"",IF(AND($B2776&gt;0,VALUE(SUBSTITUTE($B2776,"2","0"))=$B2776),1,0)),"")</f>
        <v/>
      </c>
      <c r="F2776" s="5" t="str">
        <f>IF(PhieuBauCu!$B$2&gt;2,IF(LEN($B2776)=0,"",IF(AND($B2776&gt;0,VALUE(SUBSTITUTE($B2776,"3","0"))=$B2776),1,0)),"")</f>
        <v/>
      </c>
      <c r="G2776" s="5" t="str">
        <f>IF(PhieuBauCu!$B$2&gt;3,IF(LEN($B2776)=0,"",IF(AND($B2776&gt;0,VALUE(SUBSTITUTE($B2776,"4","0"))=$B2776),1,0)),"")</f>
        <v/>
      </c>
      <c r="H2776" s="5" t="str">
        <f>IF(PhieuBauCu!$B$2&gt;4,IF(LEN($B2776)=0,"",IF(AND($B2776&gt;0,VALUE(SUBSTITUTE($B2776,"5","0"))=$B2776),1,0)),"")</f>
        <v/>
      </c>
      <c r="I2776" s="5" t="str">
        <f>IF(PhieuBauCu!$B$2&gt;5,IF(LEN($B2776)=0,"",IF(AND($B2776&gt;0,VALUE(SUBSTITUTE($B2776,"6","0"))=$B2776),1,0)),"")</f>
        <v/>
      </c>
      <c r="J2776" s="5" t="str">
        <f>IF(PhieuBauCu!$B$2&gt;6,IF(LEN($B2776)=0,"",IF(AND($B2776&gt;0,VALUE(SUBSTITUTE($B2776,"7","0"))=$B2776),1,0)),"")</f>
        <v/>
      </c>
      <c r="K2776" s="5" t="str">
        <f>IF(PhieuBauCu!$B$2&gt;7,IF(LEN($B2776)=0,"",IF(AND($B2776&gt;0,VALUE(SUBSTITUTE($B2776,"8","0"))=$B2776),1,0)),"")</f>
        <v/>
      </c>
      <c r="L2776" s="5" t="str">
        <f>IF(PhieuBauCu!$B$2&gt;8,IF(LEN($B2776)=0,"",IF(AND($B2776&gt;0,VALUE(SUBSTITUTE($B2776,"9","0"))=$B2776),1,0)),"")</f>
        <v/>
      </c>
      <c r="M2776" s="9">
        <f t="shared" si="87"/>
        <v>0</v>
      </c>
      <c r="N2776" s="36">
        <f>IF(AND(M2776&lt;=PhieuBauCu!$B$13,M2776&gt;=1),1,0)</f>
        <v>0</v>
      </c>
    </row>
    <row r="2777" spans="1:14" ht="28.5" customHeight="1">
      <c r="A2777" s="2">
        <v>2772</v>
      </c>
      <c r="B2777" s="3"/>
      <c r="C2777" s="48" t="str">
        <f t="shared" si="86"/>
        <v/>
      </c>
      <c r="D2777" s="5" t="str">
        <f>IF(PhieuBauCu!$B$2&gt;0,IF(LEN($B2777)=0,"",IF(AND($B2777&gt;0,VALUE(SUBSTITUTE($B2777,"1","0"))=$B2777),1,0)),"")</f>
        <v/>
      </c>
      <c r="E2777" s="5" t="str">
        <f>IF(PhieuBauCu!$B$2&gt;1,IF(LEN($B2777)=0,"",IF(AND($B2777&gt;0,VALUE(SUBSTITUTE($B2777,"2","0"))=$B2777),1,0)),"")</f>
        <v/>
      </c>
      <c r="F2777" s="5" t="str">
        <f>IF(PhieuBauCu!$B$2&gt;2,IF(LEN($B2777)=0,"",IF(AND($B2777&gt;0,VALUE(SUBSTITUTE($B2777,"3","0"))=$B2777),1,0)),"")</f>
        <v/>
      </c>
      <c r="G2777" s="5" t="str">
        <f>IF(PhieuBauCu!$B$2&gt;3,IF(LEN($B2777)=0,"",IF(AND($B2777&gt;0,VALUE(SUBSTITUTE($B2777,"4","0"))=$B2777),1,0)),"")</f>
        <v/>
      </c>
      <c r="H2777" s="5" t="str">
        <f>IF(PhieuBauCu!$B$2&gt;4,IF(LEN($B2777)=0,"",IF(AND($B2777&gt;0,VALUE(SUBSTITUTE($B2777,"5","0"))=$B2777),1,0)),"")</f>
        <v/>
      </c>
      <c r="I2777" s="5" t="str">
        <f>IF(PhieuBauCu!$B$2&gt;5,IF(LEN($B2777)=0,"",IF(AND($B2777&gt;0,VALUE(SUBSTITUTE($B2777,"6","0"))=$B2777),1,0)),"")</f>
        <v/>
      </c>
      <c r="J2777" s="5" t="str">
        <f>IF(PhieuBauCu!$B$2&gt;6,IF(LEN($B2777)=0,"",IF(AND($B2777&gt;0,VALUE(SUBSTITUTE($B2777,"7","0"))=$B2777),1,0)),"")</f>
        <v/>
      </c>
      <c r="K2777" s="5" t="str">
        <f>IF(PhieuBauCu!$B$2&gt;7,IF(LEN($B2777)=0,"",IF(AND($B2777&gt;0,VALUE(SUBSTITUTE($B2777,"8","0"))=$B2777),1,0)),"")</f>
        <v/>
      </c>
      <c r="L2777" s="5" t="str">
        <f>IF(PhieuBauCu!$B$2&gt;8,IF(LEN($B2777)=0,"",IF(AND($B2777&gt;0,VALUE(SUBSTITUTE($B2777,"9","0"))=$B2777),1,0)),"")</f>
        <v/>
      </c>
      <c r="M2777" s="9">
        <f t="shared" si="87"/>
        <v>0</v>
      </c>
      <c r="N2777" s="36">
        <f>IF(AND(M2777&lt;=PhieuBauCu!$B$13,M2777&gt;=1),1,0)</f>
        <v>0</v>
      </c>
    </row>
    <row r="2778" spans="1:14" ht="28.5" customHeight="1">
      <c r="A2778" s="2">
        <v>2773</v>
      </c>
      <c r="B2778" s="3"/>
      <c r="C2778" s="48" t="str">
        <f t="shared" si="86"/>
        <v/>
      </c>
      <c r="D2778" s="5" t="str">
        <f>IF(PhieuBauCu!$B$2&gt;0,IF(LEN($B2778)=0,"",IF(AND($B2778&gt;0,VALUE(SUBSTITUTE($B2778,"1","0"))=$B2778),1,0)),"")</f>
        <v/>
      </c>
      <c r="E2778" s="5" t="str">
        <f>IF(PhieuBauCu!$B$2&gt;1,IF(LEN($B2778)=0,"",IF(AND($B2778&gt;0,VALUE(SUBSTITUTE($B2778,"2","0"))=$B2778),1,0)),"")</f>
        <v/>
      </c>
      <c r="F2778" s="5" t="str">
        <f>IF(PhieuBauCu!$B$2&gt;2,IF(LEN($B2778)=0,"",IF(AND($B2778&gt;0,VALUE(SUBSTITUTE($B2778,"3","0"))=$B2778),1,0)),"")</f>
        <v/>
      </c>
      <c r="G2778" s="5" t="str">
        <f>IF(PhieuBauCu!$B$2&gt;3,IF(LEN($B2778)=0,"",IF(AND($B2778&gt;0,VALUE(SUBSTITUTE($B2778,"4","0"))=$B2778),1,0)),"")</f>
        <v/>
      </c>
      <c r="H2778" s="5" t="str">
        <f>IF(PhieuBauCu!$B$2&gt;4,IF(LEN($B2778)=0,"",IF(AND($B2778&gt;0,VALUE(SUBSTITUTE($B2778,"5","0"))=$B2778),1,0)),"")</f>
        <v/>
      </c>
      <c r="I2778" s="5" t="str">
        <f>IF(PhieuBauCu!$B$2&gt;5,IF(LEN($B2778)=0,"",IF(AND($B2778&gt;0,VALUE(SUBSTITUTE($B2778,"6","0"))=$B2778),1,0)),"")</f>
        <v/>
      </c>
      <c r="J2778" s="5" t="str">
        <f>IF(PhieuBauCu!$B$2&gt;6,IF(LEN($B2778)=0,"",IF(AND($B2778&gt;0,VALUE(SUBSTITUTE($B2778,"7","0"))=$B2778),1,0)),"")</f>
        <v/>
      </c>
      <c r="K2778" s="5" t="str">
        <f>IF(PhieuBauCu!$B$2&gt;7,IF(LEN($B2778)=0,"",IF(AND($B2778&gt;0,VALUE(SUBSTITUTE($B2778,"8","0"))=$B2778),1,0)),"")</f>
        <v/>
      </c>
      <c r="L2778" s="5" t="str">
        <f>IF(PhieuBauCu!$B$2&gt;8,IF(LEN($B2778)=0,"",IF(AND($B2778&gt;0,VALUE(SUBSTITUTE($B2778,"9","0"))=$B2778),1,0)),"")</f>
        <v/>
      </c>
      <c r="M2778" s="9">
        <f t="shared" si="87"/>
        <v>0</v>
      </c>
      <c r="N2778" s="36">
        <f>IF(AND(M2778&lt;=PhieuBauCu!$B$13,M2778&gt;=1),1,0)</f>
        <v>0</v>
      </c>
    </row>
    <row r="2779" spans="1:14" ht="28.5" customHeight="1">
      <c r="A2779" s="2">
        <v>2774</v>
      </c>
      <c r="B2779" s="3"/>
      <c r="C2779" s="48" t="str">
        <f t="shared" si="86"/>
        <v/>
      </c>
      <c r="D2779" s="5" t="str">
        <f>IF(PhieuBauCu!$B$2&gt;0,IF(LEN($B2779)=0,"",IF(AND($B2779&gt;0,VALUE(SUBSTITUTE($B2779,"1","0"))=$B2779),1,0)),"")</f>
        <v/>
      </c>
      <c r="E2779" s="5" t="str">
        <f>IF(PhieuBauCu!$B$2&gt;1,IF(LEN($B2779)=0,"",IF(AND($B2779&gt;0,VALUE(SUBSTITUTE($B2779,"2","0"))=$B2779),1,0)),"")</f>
        <v/>
      </c>
      <c r="F2779" s="5" t="str">
        <f>IF(PhieuBauCu!$B$2&gt;2,IF(LEN($B2779)=0,"",IF(AND($B2779&gt;0,VALUE(SUBSTITUTE($B2779,"3","0"))=$B2779),1,0)),"")</f>
        <v/>
      </c>
      <c r="G2779" s="5" t="str">
        <f>IF(PhieuBauCu!$B$2&gt;3,IF(LEN($B2779)=0,"",IF(AND($B2779&gt;0,VALUE(SUBSTITUTE($B2779,"4","0"))=$B2779),1,0)),"")</f>
        <v/>
      </c>
      <c r="H2779" s="5" t="str">
        <f>IF(PhieuBauCu!$B$2&gt;4,IF(LEN($B2779)=0,"",IF(AND($B2779&gt;0,VALUE(SUBSTITUTE($B2779,"5","0"))=$B2779),1,0)),"")</f>
        <v/>
      </c>
      <c r="I2779" s="5" t="str">
        <f>IF(PhieuBauCu!$B$2&gt;5,IF(LEN($B2779)=0,"",IF(AND($B2779&gt;0,VALUE(SUBSTITUTE($B2779,"6","0"))=$B2779),1,0)),"")</f>
        <v/>
      </c>
      <c r="J2779" s="5" t="str">
        <f>IF(PhieuBauCu!$B$2&gt;6,IF(LEN($B2779)=0,"",IF(AND($B2779&gt;0,VALUE(SUBSTITUTE($B2779,"7","0"))=$B2779),1,0)),"")</f>
        <v/>
      </c>
      <c r="K2779" s="5" t="str">
        <f>IF(PhieuBauCu!$B$2&gt;7,IF(LEN($B2779)=0,"",IF(AND($B2779&gt;0,VALUE(SUBSTITUTE($B2779,"8","0"))=$B2779),1,0)),"")</f>
        <v/>
      </c>
      <c r="L2779" s="5" t="str">
        <f>IF(PhieuBauCu!$B$2&gt;8,IF(LEN($B2779)=0,"",IF(AND($B2779&gt;0,VALUE(SUBSTITUTE($B2779,"9","0"))=$B2779),1,0)),"")</f>
        <v/>
      </c>
      <c r="M2779" s="9">
        <f t="shared" si="87"/>
        <v>0</v>
      </c>
      <c r="N2779" s="36">
        <f>IF(AND(M2779&lt;=PhieuBauCu!$B$13,M2779&gt;=1),1,0)</f>
        <v>0</v>
      </c>
    </row>
    <row r="2780" spans="1:14" ht="28.5" customHeight="1">
      <c r="A2780" s="2">
        <v>2775</v>
      </c>
      <c r="B2780" s="3"/>
      <c r="C2780" s="48" t="str">
        <f t="shared" si="86"/>
        <v/>
      </c>
      <c r="D2780" s="5" t="str">
        <f>IF(PhieuBauCu!$B$2&gt;0,IF(LEN($B2780)=0,"",IF(AND($B2780&gt;0,VALUE(SUBSTITUTE($B2780,"1","0"))=$B2780),1,0)),"")</f>
        <v/>
      </c>
      <c r="E2780" s="5" t="str">
        <f>IF(PhieuBauCu!$B$2&gt;1,IF(LEN($B2780)=0,"",IF(AND($B2780&gt;0,VALUE(SUBSTITUTE($B2780,"2","0"))=$B2780),1,0)),"")</f>
        <v/>
      </c>
      <c r="F2780" s="5" t="str">
        <f>IF(PhieuBauCu!$B$2&gt;2,IF(LEN($B2780)=0,"",IF(AND($B2780&gt;0,VALUE(SUBSTITUTE($B2780,"3","0"))=$B2780),1,0)),"")</f>
        <v/>
      </c>
      <c r="G2780" s="5" t="str">
        <f>IF(PhieuBauCu!$B$2&gt;3,IF(LEN($B2780)=0,"",IF(AND($B2780&gt;0,VALUE(SUBSTITUTE($B2780,"4","0"))=$B2780),1,0)),"")</f>
        <v/>
      </c>
      <c r="H2780" s="5" t="str">
        <f>IF(PhieuBauCu!$B$2&gt;4,IF(LEN($B2780)=0,"",IF(AND($B2780&gt;0,VALUE(SUBSTITUTE($B2780,"5","0"))=$B2780),1,0)),"")</f>
        <v/>
      </c>
      <c r="I2780" s="5" t="str">
        <f>IF(PhieuBauCu!$B$2&gt;5,IF(LEN($B2780)=0,"",IF(AND($B2780&gt;0,VALUE(SUBSTITUTE($B2780,"6","0"))=$B2780),1,0)),"")</f>
        <v/>
      </c>
      <c r="J2780" s="5" t="str">
        <f>IF(PhieuBauCu!$B$2&gt;6,IF(LEN($B2780)=0,"",IF(AND($B2780&gt;0,VALUE(SUBSTITUTE($B2780,"7","0"))=$B2780),1,0)),"")</f>
        <v/>
      </c>
      <c r="K2780" s="5" t="str">
        <f>IF(PhieuBauCu!$B$2&gt;7,IF(LEN($B2780)=0,"",IF(AND($B2780&gt;0,VALUE(SUBSTITUTE($B2780,"8","0"))=$B2780),1,0)),"")</f>
        <v/>
      </c>
      <c r="L2780" s="5" t="str">
        <f>IF(PhieuBauCu!$B$2&gt;8,IF(LEN($B2780)=0,"",IF(AND($B2780&gt;0,VALUE(SUBSTITUTE($B2780,"9","0"))=$B2780),1,0)),"")</f>
        <v/>
      </c>
      <c r="M2780" s="9">
        <f t="shared" si="87"/>
        <v>0</v>
      </c>
      <c r="N2780" s="36">
        <f>IF(AND(M2780&lt;=PhieuBauCu!$B$13,M2780&gt;=1),1,0)</f>
        <v>0</v>
      </c>
    </row>
    <row r="2781" spans="1:14" ht="28.5" customHeight="1">
      <c r="A2781" s="2">
        <v>2776</v>
      </c>
      <c r="B2781" s="3"/>
      <c r="C2781" s="48" t="str">
        <f t="shared" si="86"/>
        <v/>
      </c>
      <c r="D2781" s="5" t="str">
        <f>IF(PhieuBauCu!$B$2&gt;0,IF(LEN($B2781)=0,"",IF(AND($B2781&gt;0,VALUE(SUBSTITUTE($B2781,"1","0"))=$B2781),1,0)),"")</f>
        <v/>
      </c>
      <c r="E2781" s="5" t="str">
        <f>IF(PhieuBauCu!$B$2&gt;1,IF(LEN($B2781)=0,"",IF(AND($B2781&gt;0,VALUE(SUBSTITUTE($B2781,"2","0"))=$B2781),1,0)),"")</f>
        <v/>
      </c>
      <c r="F2781" s="5" t="str">
        <f>IF(PhieuBauCu!$B$2&gt;2,IF(LEN($B2781)=0,"",IF(AND($B2781&gt;0,VALUE(SUBSTITUTE($B2781,"3","0"))=$B2781),1,0)),"")</f>
        <v/>
      </c>
      <c r="G2781" s="5" t="str">
        <f>IF(PhieuBauCu!$B$2&gt;3,IF(LEN($B2781)=0,"",IF(AND($B2781&gt;0,VALUE(SUBSTITUTE($B2781,"4","0"))=$B2781),1,0)),"")</f>
        <v/>
      </c>
      <c r="H2781" s="5" t="str">
        <f>IF(PhieuBauCu!$B$2&gt;4,IF(LEN($B2781)=0,"",IF(AND($B2781&gt;0,VALUE(SUBSTITUTE($B2781,"5","0"))=$B2781),1,0)),"")</f>
        <v/>
      </c>
      <c r="I2781" s="5" t="str">
        <f>IF(PhieuBauCu!$B$2&gt;5,IF(LEN($B2781)=0,"",IF(AND($B2781&gt;0,VALUE(SUBSTITUTE($B2781,"6","0"))=$B2781),1,0)),"")</f>
        <v/>
      </c>
      <c r="J2781" s="5" t="str">
        <f>IF(PhieuBauCu!$B$2&gt;6,IF(LEN($B2781)=0,"",IF(AND($B2781&gt;0,VALUE(SUBSTITUTE($B2781,"7","0"))=$B2781),1,0)),"")</f>
        <v/>
      </c>
      <c r="K2781" s="5" t="str">
        <f>IF(PhieuBauCu!$B$2&gt;7,IF(LEN($B2781)=0,"",IF(AND($B2781&gt;0,VALUE(SUBSTITUTE($B2781,"8","0"))=$B2781),1,0)),"")</f>
        <v/>
      </c>
      <c r="L2781" s="5" t="str">
        <f>IF(PhieuBauCu!$B$2&gt;8,IF(LEN($B2781)=0,"",IF(AND($B2781&gt;0,VALUE(SUBSTITUTE($B2781,"9","0"))=$B2781),1,0)),"")</f>
        <v/>
      </c>
      <c r="M2781" s="9">
        <f t="shared" si="87"/>
        <v>0</v>
      </c>
      <c r="N2781" s="36">
        <f>IF(AND(M2781&lt;=PhieuBauCu!$B$13,M2781&gt;=1),1,0)</f>
        <v>0</v>
      </c>
    </row>
    <row r="2782" spans="1:14" ht="28.5" customHeight="1">
      <c r="A2782" s="2">
        <v>2777</v>
      </c>
      <c r="B2782" s="3"/>
      <c r="C2782" s="48" t="str">
        <f t="shared" si="86"/>
        <v/>
      </c>
      <c r="D2782" s="5" t="str">
        <f>IF(PhieuBauCu!$B$2&gt;0,IF(LEN($B2782)=0,"",IF(AND($B2782&gt;0,VALUE(SUBSTITUTE($B2782,"1","0"))=$B2782),1,0)),"")</f>
        <v/>
      </c>
      <c r="E2782" s="5" t="str">
        <f>IF(PhieuBauCu!$B$2&gt;1,IF(LEN($B2782)=0,"",IF(AND($B2782&gt;0,VALUE(SUBSTITUTE($B2782,"2","0"))=$B2782),1,0)),"")</f>
        <v/>
      </c>
      <c r="F2782" s="5" t="str">
        <f>IF(PhieuBauCu!$B$2&gt;2,IF(LEN($B2782)=0,"",IF(AND($B2782&gt;0,VALUE(SUBSTITUTE($B2782,"3","0"))=$B2782),1,0)),"")</f>
        <v/>
      </c>
      <c r="G2782" s="5" t="str">
        <f>IF(PhieuBauCu!$B$2&gt;3,IF(LEN($B2782)=0,"",IF(AND($B2782&gt;0,VALUE(SUBSTITUTE($B2782,"4","0"))=$B2782),1,0)),"")</f>
        <v/>
      </c>
      <c r="H2782" s="5" t="str">
        <f>IF(PhieuBauCu!$B$2&gt;4,IF(LEN($B2782)=0,"",IF(AND($B2782&gt;0,VALUE(SUBSTITUTE($B2782,"5","0"))=$B2782),1,0)),"")</f>
        <v/>
      </c>
      <c r="I2782" s="5" t="str">
        <f>IF(PhieuBauCu!$B$2&gt;5,IF(LEN($B2782)=0,"",IF(AND($B2782&gt;0,VALUE(SUBSTITUTE($B2782,"6","0"))=$B2782),1,0)),"")</f>
        <v/>
      </c>
      <c r="J2782" s="5" t="str">
        <f>IF(PhieuBauCu!$B$2&gt;6,IF(LEN($B2782)=0,"",IF(AND($B2782&gt;0,VALUE(SUBSTITUTE($B2782,"7","0"))=$B2782),1,0)),"")</f>
        <v/>
      </c>
      <c r="K2782" s="5" t="str">
        <f>IF(PhieuBauCu!$B$2&gt;7,IF(LEN($B2782)=0,"",IF(AND($B2782&gt;0,VALUE(SUBSTITUTE($B2782,"8","0"))=$B2782),1,0)),"")</f>
        <v/>
      </c>
      <c r="L2782" s="5" t="str">
        <f>IF(PhieuBauCu!$B$2&gt;8,IF(LEN($B2782)=0,"",IF(AND($B2782&gt;0,VALUE(SUBSTITUTE($B2782,"9","0"))=$B2782),1,0)),"")</f>
        <v/>
      </c>
      <c r="M2782" s="9">
        <f t="shared" si="87"/>
        <v>0</v>
      </c>
      <c r="N2782" s="36">
        <f>IF(AND(M2782&lt;=PhieuBauCu!$B$13,M2782&gt;=1),1,0)</f>
        <v>0</v>
      </c>
    </row>
    <row r="2783" spans="1:14" ht="28.5" customHeight="1">
      <c r="A2783" s="2">
        <v>2778</v>
      </c>
      <c r="B2783" s="3"/>
      <c r="C2783" s="48" t="str">
        <f t="shared" si="86"/>
        <v/>
      </c>
      <c r="D2783" s="5" t="str">
        <f>IF(PhieuBauCu!$B$2&gt;0,IF(LEN($B2783)=0,"",IF(AND($B2783&gt;0,VALUE(SUBSTITUTE($B2783,"1","0"))=$B2783),1,0)),"")</f>
        <v/>
      </c>
      <c r="E2783" s="5" t="str">
        <f>IF(PhieuBauCu!$B$2&gt;1,IF(LEN($B2783)=0,"",IF(AND($B2783&gt;0,VALUE(SUBSTITUTE($B2783,"2","0"))=$B2783),1,0)),"")</f>
        <v/>
      </c>
      <c r="F2783" s="5" t="str">
        <f>IF(PhieuBauCu!$B$2&gt;2,IF(LEN($B2783)=0,"",IF(AND($B2783&gt;0,VALUE(SUBSTITUTE($B2783,"3","0"))=$B2783),1,0)),"")</f>
        <v/>
      </c>
      <c r="G2783" s="5" t="str">
        <f>IF(PhieuBauCu!$B$2&gt;3,IF(LEN($B2783)=0,"",IF(AND($B2783&gt;0,VALUE(SUBSTITUTE($B2783,"4","0"))=$B2783),1,0)),"")</f>
        <v/>
      </c>
      <c r="H2783" s="5" t="str">
        <f>IF(PhieuBauCu!$B$2&gt;4,IF(LEN($B2783)=0,"",IF(AND($B2783&gt;0,VALUE(SUBSTITUTE($B2783,"5","0"))=$B2783),1,0)),"")</f>
        <v/>
      </c>
      <c r="I2783" s="5" t="str">
        <f>IF(PhieuBauCu!$B$2&gt;5,IF(LEN($B2783)=0,"",IF(AND($B2783&gt;0,VALUE(SUBSTITUTE($B2783,"6","0"))=$B2783),1,0)),"")</f>
        <v/>
      </c>
      <c r="J2783" s="5" t="str">
        <f>IF(PhieuBauCu!$B$2&gt;6,IF(LEN($B2783)=0,"",IF(AND($B2783&gt;0,VALUE(SUBSTITUTE($B2783,"7","0"))=$B2783),1,0)),"")</f>
        <v/>
      </c>
      <c r="K2783" s="5" t="str">
        <f>IF(PhieuBauCu!$B$2&gt;7,IF(LEN($B2783)=0,"",IF(AND($B2783&gt;0,VALUE(SUBSTITUTE($B2783,"8","0"))=$B2783),1,0)),"")</f>
        <v/>
      </c>
      <c r="L2783" s="5" t="str">
        <f>IF(PhieuBauCu!$B$2&gt;8,IF(LEN($B2783)=0,"",IF(AND($B2783&gt;0,VALUE(SUBSTITUTE($B2783,"9","0"))=$B2783),1,0)),"")</f>
        <v/>
      </c>
      <c r="M2783" s="9">
        <f t="shared" si="87"/>
        <v>0</v>
      </c>
      <c r="N2783" s="36">
        <f>IF(AND(M2783&lt;=PhieuBauCu!$B$13,M2783&gt;=1),1,0)</f>
        <v>0</v>
      </c>
    </row>
    <row r="2784" spans="1:14" ht="28.5" customHeight="1">
      <c r="A2784" s="2">
        <v>2779</v>
      </c>
      <c r="B2784" s="3"/>
      <c r="C2784" s="48" t="str">
        <f t="shared" si="86"/>
        <v/>
      </c>
      <c r="D2784" s="5" t="str">
        <f>IF(PhieuBauCu!$B$2&gt;0,IF(LEN($B2784)=0,"",IF(AND($B2784&gt;0,VALUE(SUBSTITUTE($B2784,"1","0"))=$B2784),1,0)),"")</f>
        <v/>
      </c>
      <c r="E2784" s="5" t="str">
        <f>IF(PhieuBauCu!$B$2&gt;1,IF(LEN($B2784)=0,"",IF(AND($B2784&gt;0,VALUE(SUBSTITUTE($B2784,"2","0"))=$B2784),1,0)),"")</f>
        <v/>
      </c>
      <c r="F2784" s="5" t="str">
        <f>IF(PhieuBauCu!$B$2&gt;2,IF(LEN($B2784)=0,"",IF(AND($B2784&gt;0,VALUE(SUBSTITUTE($B2784,"3","0"))=$B2784),1,0)),"")</f>
        <v/>
      </c>
      <c r="G2784" s="5" t="str">
        <f>IF(PhieuBauCu!$B$2&gt;3,IF(LEN($B2784)=0,"",IF(AND($B2784&gt;0,VALUE(SUBSTITUTE($B2784,"4","0"))=$B2784),1,0)),"")</f>
        <v/>
      </c>
      <c r="H2784" s="5" t="str">
        <f>IF(PhieuBauCu!$B$2&gt;4,IF(LEN($B2784)=0,"",IF(AND($B2784&gt;0,VALUE(SUBSTITUTE($B2784,"5","0"))=$B2784),1,0)),"")</f>
        <v/>
      </c>
      <c r="I2784" s="5" t="str">
        <f>IF(PhieuBauCu!$B$2&gt;5,IF(LEN($B2784)=0,"",IF(AND($B2784&gt;0,VALUE(SUBSTITUTE($B2784,"6","0"))=$B2784),1,0)),"")</f>
        <v/>
      </c>
      <c r="J2784" s="5" t="str">
        <f>IF(PhieuBauCu!$B$2&gt;6,IF(LEN($B2784)=0,"",IF(AND($B2784&gt;0,VALUE(SUBSTITUTE($B2784,"7","0"))=$B2784),1,0)),"")</f>
        <v/>
      </c>
      <c r="K2784" s="5" t="str">
        <f>IF(PhieuBauCu!$B$2&gt;7,IF(LEN($B2784)=0,"",IF(AND($B2784&gt;0,VALUE(SUBSTITUTE($B2784,"8","0"))=$B2784),1,0)),"")</f>
        <v/>
      </c>
      <c r="L2784" s="5" t="str">
        <f>IF(PhieuBauCu!$B$2&gt;8,IF(LEN($B2784)=0,"",IF(AND($B2784&gt;0,VALUE(SUBSTITUTE($B2784,"9","0"))=$B2784),1,0)),"")</f>
        <v/>
      </c>
      <c r="M2784" s="9">
        <f t="shared" si="87"/>
        <v>0</v>
      </c>
      <c r="N2784" s="36">
        <f>IF(AND(M2784&lt;=PhieuBauCu!$B$13,M2784&gt;=1),1,0)</f>
        <v>0</v>
      </c>
    </row>
    <row r="2785" spans="1:14" ht="28.5" customHeight="1">
      <c r="A2785" s="2">
        <v>2780</v>
      </c>
      <c r="B2785" s="3"/>
      <c r="C2785" s="48" t="str">
        <f t="shared" si="86"/>
        <v/>
      </c>
      <c r="D2785" s="5" t="str">
        <f>IF(PhieuBauCu!$B$2&gt;0,IF(LEN($B2785)=0,"",IF(AND($B2785&gt;0,VALUE(SUBSTITUTE($B2785,"1","0"))=$B2785),1,0)),"")</f>
        <v/>
      </c>
      <c r="E2785" s="5" t="str">
        <f>IF(PhieuBauCu!$B$2&gt;1,IF(LEN($B2785)=0,"",IF(AND($B2785&gt;0,VALUE(SUBSTITUTE($B2785,"2","0"))=$B2785),1,0)),"")</f>
        <v/>
      </c>
      <c r="F2785" s="5" t="str">
        <f>IF(PhieuBauCu!$B$2&gt;2,IF(LEN($B2785)=0,"",IF(AND($B2785&gt;0,VALUE(SUBSTITUTE($B2785,"3","0"))=$B2785),1,0)),"")</f>
        <v/>
      </c>
      <c r="G2785" s="5" t="str">
        <f>IF(PhieuBauCu!$B$2&gt;3,IF(LEN($B2785)=0,"",IF(AND($B2785&gt;0,VALUE(SUBSTITUTE($B2785,"4","0"))=$B2785),1,0)),"")</f>
        <v/>
      </c>
      <c r="H2785" s="5" t="str">
        <f>IF(PhieuBauCu!$B$2&gt;4,IF(LEN($B2785)=0,"",IF(AND($B2785&gt;0,VALUE(SUBSTITUTE($B2785,"5","0"))=$B2785),1,0)),"")</f>
        <v/>
      </c>
      <c r="I2785" s="5" t="str">
        <f>IF(PhieuBauCu!$B$2&gt;5,IF(LEN($B2785)=0,"",IF(AND($B2785&gt;0,VALUE(SUBSTITUTE($B2785,"6","0"))=$B2785),1,0)),"")</f>
        <v/>
      </c>
      <c r="J2785" s="5" t="str">
        <f>IF(PhieuBauCu!$B$2&gt;6,IF(LEN($B2785)=0,"",IF(AND($B2785&gt;0,VALUE(SUBSTITUTE($B2785,"7","0"))=$B2785),1,0)),"")</f>
        <v/>
      </c>
      <c r="K2785" s="5" t="str">
        <f>IF(PhieuBauCu!$B$2&gt;7,IF(LEN($B2785)=0,"",IF(AND($B2785&gt;0,VALUE(SUBSTITUTE($B2785,"8","0"))=$B2785),1,0)),"")</f>
        <v/>
      </c>
      <c r="L2785" s="5" t="str">
        <f>IF(PhieuBauCu!$B$2&gt;8,IF(LEN($B2785)=0,"",IF(AND($B2785&gt;0,VALUE(SUBSTITUTE($B2785,"9","0"))=$B2785),1,0)),"")</f>
        <v/>
      </c>
      <c r="M2785" s="9">
        <f t="shared" si="87"/>
        <v>0</v>
      </c>
      <c r="N2785" s="36">
        <f>IF(AND(M2785&lt;=PhieuBauCu!$B$13,M2785&gt;=1),1,0)</f>
        <v>0</v>
      </c>
    </row>
    <row r="2786" spans="1:14" ht="28.5" customHeight="1">
      <c r="A2786" s="2">
        <v>2781</v>
      </c>
      <c r="B2786" s="3"/>
      <c r="C2786" s="48" t="str">
        <f t="shared" si="86"/>
        <v/>
      </c>
      <c r="D2786" s="5" t="str">
        <f>IF(PhieuBauCu!$B$2&gt;0,IF(LEN($B2786)=0,"",IF(AND($B2786&gt;0,VALUE(SUBSTITUTE($B2786,"1","0"))=$B2786),1,0)),"")</f>
        <v/>
      </c>
      <c r="E2786" s="5" t="str">
        <f>IF(PhieuBauCu!$B$2&gt;1,IF(LEN($B2786)=0,"",IF(AND($B2786&gt;0,VALUE(SUBSTITUTE($B2786,"2","0"))=$B2786),1,0)),"")</f>
        <v/>
      </c>
      <c r="F2786" s="5" t="str">
        <f>IF(PhieuBauCu!$B$2&gt;2,IF(LEN($B2786)=0,"",IF(AND($B2786&gt;0,VALUE(SUBSTITUTE($B2786,"3","0"))=$B2786),1,0)),"")</f>
        <v/>
      </c>
      <c r="G2786" s="5" t="str">
        <f>IF(PhieuBauCu!$B$2&gt;3,IF(LEN($B2786)=0,"",IF(AND($B2786&gt;0,VALUE(SUBSTITUTE($B2786,"4","0"))=$B2786),1,0)),"")</f>
        <v/>
      </c>
      <c r="H2786" s="5" t="str">
        <f>IF(PhieuBauCu!$B$2&gt;4,IF(LEN($B2786)=0,"",IF(AND($B2786&gt;0,VALUE(SUBSTITUTE($B2786,"5","0"))=$B2786),1,0)),"")</f>
        <v/>
      </c>
      <c r="I2786" s="5" t="str">
        <f>IF(PhieuBauCu!$B$2&gt;5,IF(LEN($B2786)=0,"",IF(AND($B2786&gt;0,VALUE(SUBSTITUTE($B2786,"6","0"))=$B2786),1,0)),"")</f>
        <v/>
      </c>
      <c r="J2786" s="5" t="str">
        <f>IF(PhieuBauCu!$B$2&gt;6,IF(LEN($B2786)=0,"",IF(AND($B2786&gt;0,VALUE(SUBSTITUTE($B2786,"7","0"))=$B2786),1,0)),"")</f>
        <v/>
      </c>
      <c r="K2786" s="5" t="str">
        <f>IF(PhieuBauCu!$B$2&gt;7,IF(LEN($B2786)=0,"",IF(AND($B2786&gt;0,VALUE(SUBSTITUTE($B2786,"8","0"))=$B2786),1,0)),"")</f>
        <v/>
      </c>
      <c r="L2786" s="5" t="str">
        <f>IF(PhieuBauCu!$B$2&gt;8,IF(LEN($B2786)=0,"",IF(AND($B2786&gt;0,VALUE(SUBSTITUTE($B2786,"9","0"))=$B2786),1,0)),"")</f>
        <v/>
      </c>
      <c r="M2786" s="9">
        <f t="shared" si="87"/>
        <v>0</v>
      </c>
      <c r="N2786" s="36">
        <f>IF(AND(M2786&lt;=PhieuBauCu!$B$13,M2786&gt;=1),1,0)</f>
        <v>0</v>
      </c>
    </row>
    <row r="2787" spans="1:14" ht="28.5" customHeight="1">
      <c r="A2787" s="2">
        <v>2782</v>
      </c>
      <c r="B2787" s="3"/>
      <c r="C2787" s="48" t="str">
        <f t="shared" si="86"/>
        <v/>
      </c>
      <c r="D2787" s="5" t="str">
        <f>IF(PhieuBauCu!$B$2&gt;0,IF(LEN($B2787)=0,"",IF(AND($B2787&gt;0,VALUE(SUBSTITUTE($B2787,"1","0"))=$B2787),1,0)),"")</f>
        <v/>
      </c>
      <c r="E2787" s="5" t="str">
        <f>IF(PhieuBauCu!$B$2&gt;1,IF(LEN($B2787)=0,"",IF(AND($B2787&gt;0,VALUE(SUBSTITUTE($B2787,"2","0"))=$B2787),1,0)),"")</f>
        <v/>
      </c>
      <c r="F2787" s="5" t="str">
        <f>IF(PhieuBauCu!$B$2&gt;2,IF(LEN($B2787)=0,"",IF(AND($B2787&gt;0,VALUE(SUBSTITUTE($B2787,"3","0"))=$B2787),1,0)),"")</f>
        <v/>
      </c>
      <c r="G2787" s="5" t="str">
        <f>IF(PhieuBauCu!$B$2&gt;3,IF(LEN($B2787)=0,"",IF(AND($B2787&gt;0,VALUE(SUBSTITUTE($B2787,"4","0"))=$B2787),1,0)),"")</f>
        <v/>
      </c>
      <c r="H2787" s="5" t="str">
        <f>IF(PhieuBauCu!$B$2&gt;4,IF(LEN($B2787)=0,"",IF(AND($B2787&gt;0,VALUE(SUBSTITUTE($B2787,"5","0"))=$B2787),1,0)),"")</f>
        <v/>
      </c>
      <c r="I2787" s="5" t="str">
        <f>IF(PhieuBauCu!$B$2&gt;5,IF(LEN($B2787)=0,"",IF(AND($B2787&gt;0,VALUE(SUBSTITUTE($B2787,"6","0"))=$B2787),1,0)),"")</f>
        <v/>
      </c>
      <c r="J2787" s="5" t="str">
        <f>IF(PhieuBauCu!$B$2&gt;6,IF(LEN($B2787)=0,"",IF(AND($B2787&gt;0,VALUE(SUBSTITUTE($B2787,"7","0"))=$B2787),1,0)),"")</f>
        <v/>
      </c>
      <c r="K2787" s="5" t="str">
        <f>IF(PhieuBauCu!$B$2&gt;7,IF(LEN($B2787)=0,"",IF(AND($B2787&gt;0,VALUE(SUBSTITUTE($B2787,"8","0"))=$B2787),1,0)),"")</f>
        <v/>
      </c>
      <c r="L2787" s="5" t="str">
        <f>IF(PhieuBauCu!$B$2&gt;8,IF(LEN($B2787)=0,"",IF(AND($B2787&gt;0,VALUE(SUBSTITUTE($B2787,"9","0"))=$B2787),1,0)),"")</f>
        <v/>
      </c>
      <c r="M2787" s="9">
        <f t="shared" si="87"/>
        <v>0</v>
      </c>
      <c r="N2787" s="36">
        <f>IF(AND(M2787&lt;=PhieuBauCu!$B$13,M2787&gt;=1),1,0)</f>
        <v>0</v>
      </c>
    </row>
    <row r="2788" spans="1:14" ht="28.5" customHeight="1">
      <c r="A2788" s="2">
        <v>2783</v>
      </c>
      <c r="B2788" s="3"/>
      <c r="C2788" s="48" t="str">
        <f t="shared" si="86"/>
        <v/>
      </c>
      <c r="D2788" s="5" t="str">
        <f>IF(PhieuBauCu!$B$2&gt;0,IF(LEN($B2788)=0,"",IF(AND($B2788&gt;0,VALUE(SUBSTITUTE($B2788,"1","0"))=$B2788),1,0)),"")</f>
        <v/>
      </c>
      <c r="E2788" s="5" t="str">
        <f>IF(PhieuBauCu!$B$2&gt;1,IF(LEN($B2788)=0,"",IF(AND($B2788&gt;0,VALUE(SUBSTITUTE($B2788,"2","0"))=$B2788),1,0)),"")</f>
        <v/>
      </c>
      <c r="F2788" s="5" t="str">
        <f>IF(PhieuBauCu!$B$2&gt;2,IF(LEN($B2788)=0,"",IF(AND($B2788&gt;0,VALUE(SUBSTITUTE($B2788,"3","0"))=$B2788),1,0)),"")</f>
        <v/>
      </c>
      <c r="G2788" s="5" t="str">
        <f>IF(PhieuBauCu!$B$2&gt;3,IF(LEN($B2788)=0,"",IF(AND($B2788&gt;0,VALUE(SUBSTITUTE($B2788,"4","0"))=$B2788),1,0)),"")</f>
        <v/>
      </c>
      <c r="H2788" s="5" t="str">
        <f>IF(PhieuBauCu!$B$2&gt;4,IF(LEN($B2788)=0,"",IF(AND($B2788&gt;0,VALUE(SUBSTITUTE($B2788,"5","0"))=$B2788),1,0)),"")</f>
        <v/>
      </c>
      <c r="I2788" s="5" t="str">
        <f>IF(PhieuBauCu!$B$2&gt;5,IF(LEN($B2788)=0,"",IF(AND($B2788&gt;0,VALUE(SUBSTITUTE($B2788,"6","0"))=$B2788),1,0)),"")</f>
        <v/>
      </c>
      <c r="J2788" s="5" t="str">
        <f>IF(PhieuBauCu!$B$2&gt;6,IF(LEN($B2788)=0,"",IF(AND($B2788&gt;0,VALUE(SUBSTITUTE($B2788,"7","0"))=$B2788),1,0)),"")</f>
        <v/>
      </c>
      <c r="K2788" s="5" t="str">
        <f>IF(PhieuBauCu!$B$2&gt;7,IF(LEN($B2788)=0,"",IF(AND($B2788&gt;0,VALUE(SUBSTITUTE($B2788,"8","0"))=$B2788),1,0)),"")</f>
        <v/>
      </c>
      <c r="L2788" s="5" t="str">
        <f>IF(PhieuBauCu!$B$2&gt;8,IF(LEN($B2788)=0,"",IF(AND($B2788&gt;0,VALUE(SUBSTITUTE($B2788,"9","0"))=$B2788),1,0)),"")</f>
        <v/>
      </c>
      <c r="M2788" s="9">
        <f t="shared" si="87"/>
        <v>0</v>
      </c>
      <c r="N2788" s="36">
        <f>IF(AND(M2788&lt;=PhieuBauCu!$B$13,M2788&gt;=1),1,0)</f>
        <v>0</v>
      </c>
    </row>
    <row r="2789" spans="1:14" ht="28.5" customHeight="1">
      <c r="A2789" s="2">
        <v>2784</v>
      </c>
      <c r="B2789" s="3"/>
      <c r="C2789" s="48" t="str">
        <f t="shared" si="86"/>
        <v/>
      </c>
      <c r="D2789" s="5" t="str">
        <f>IF(PhieuBauCu!$B$2&gt;0,IF(LEN($B2789)=0,"",IF(AND($B2789&gt;0,VALUE(SUBSTITUTE($B2789,"1","0"))=$B2789),1,0)),"")</f>
        <v/>
      </c>
      <c r="E2789" s="5" t="str">
        <f>IF(PhieuBauCu!$B$2&gt;1,IF(LEN($B2789)=0,"",IF(AND($B2789&gt;0,VALUE(SUBSTITUTE($B2789,"2","0"))=$B2789),1,0)),"")</f>
        <v/>
      </c>
      <c r="F2789" s="5" t="str">
        <f>IF(PhieuBauCu!$B$2&gt;2,IF(LEN($B2789)=0,"",IF(AND($B2789&gt;0,VALUE(SUBSTITUTE($B2789,"3","0"))=$B2789),1,0)),"")</f>
        <v/>
      </c>
      <c r="G2789" s="5" t="str">
        <f>IF(PhieuBauCu!$B$2&gt;3,IF(LEN($B2789)=0,"",IF(AND($B2789&gt;0,VALUE(SUBSTITUTE($B2789,"4","0"))=$B2789),1,0)),"")</f>
        <v/>
      </c>
      <c r="H2789" s="5" t="str">
        <f>IF(PhieuBauCu!$B$2&gt;4,IF(LEN($B2789)=0,"",IF(AND($B2789&gt;0,VALUE(SUBSTITUTE($B2789,"5","0"))=$B2789),1,0)),"")</f>
        <v/>
      </c>
      <c r="I2789" s="5" t="str">
        <f>IF(PhieuBauCu!$B$2&gt;5,IF(LEN($B2789)=0,"",IF(AND($B2789&gt;0,VALUE(SUBSTITUTE($B2789,"6","0"))=$B2789),1,0)),"")</f>
        <v/>
      </c>
      <c r="J2789" s="5" t="str">
        <f>IF(PhieuBauCu!$B$2&gt;6,IF(LEN($B2789)=0,"",IF(AND($B2789&gt;0,VALUE(SUBSTITUTE($B2789,"7","0"))=$B2789),1,0)),"")</f>
        <v/>
      </c>
      <c r="K2789" s="5" t="str">
        <f>IF(PhieuBauCu!$B$2&gt;7,IF(LEN($B2789)=0,"",IF(AND($B2789&gt;0,VALUE(SUBSTITUTE($B2789,"8","0"))=$B2789),1,0)),"")</f>
        <v/>
      </c>
      <c r="L2789" s="5" t="str">
        <f>IF(PhieuBauCu!$B$2&gt;8,IF(LEN($B2789)=0,"",IF(AND($B2789&gt;0,VALUE(SUBSTITUTE($B2789,"9","0"))=$B2789),1,0)),"")</f>
        <v/>
      </c>
      <c r="M2789" s="9">
        <f t="shared" si="87"/>
        <v>0</v>
      </c>
      <c r="N2789" s="36">
        <f>IF(AND(M2789&lt;=PhieuBauCu!$B$13,M2789&gt;=1),1,0)</f>
        <v>0</v>
      </c>
    </row>
    <row r="2790" spans="1:14" ht="28.5" customHeight="1">
      <c r="A2790" s="2">
        <v>2785</v>
      </c>
      <c r="B2790" s="3"/>
      <c r="C2790" s="48" t="str">
        <f t="shared" si="86"/>
        <v/>
      </c>
      <c r="D2790" s="5" t="str">
        <f>IF(PhieuBauCu!$B$2&gt;0,IF(LEN($B2790)=0,"",IF(AND($B2790&gt;0,VALUE(SUBSTITUTE($B2790,"1","0"))=$B2790),1,0)),"")</f>
        <v/>
      </c>
      <c r="E2790" s="5" t="str">
        <f>IF(PhieuBauCu!$B$2&gt;1,IF(LEN($B2790)=0,"",IF(AND($B2790&gt;0,VALUE(SUBSTITUTE($B2790,"2","0"))=$B2790),1,0)),"")</f>
        <v/>
      </c>
      <c r="F2790" s="5" t="str">
        <f>IF(PhieuBauCu!$B$2&gt;2,IF(LEN($B2790)=0,"",IF(AND($B2790&gt;0,VALUE(SUBSTITUTE($B2790,"3","0"))=$B2790),1,0)),"")</f>
        <v/>
      </c>
      <c r="G2790" s="5" t="str">
        <f>IF(PhieuBauCu!$B$2&gt;3,IF(LEN($B2790)=0,"",IF(AND($B2790&gt;0,VALUE(SUBSTITUTE($B2790,"4","0"))=$B2790),1,0)),"")</f>
        <v/>
      </c>
      <c r="H2790" s="5" t="str">
        <f>IF(PhieuBauCu!$B$2&gt;4,IF(LEN($B2790)=0,"",IF(AND($B2790&gt;0,VALUE(SUBSTITUTE($B2790,"5","0"))=$B2790),1,0)),"")</f>
        <v/>
      </c>
      <c r="I2790" s="5" t="str">
        <f>IF(PhieuBauCu!$B$2&gt;5,IF(LEN($B2790)=0,"",IF(AND($B2790&gt;0,VALUE(SUBSTITUTE($B2790,"6","0"))=$B2790),1,0)),"")</f>
        <v/>
      </c>
      <c r="J2790" s="5" t="str">
        <f>IF(PhieuBauCu!$B$2&gt;6,IF(LEN($B2790)=0,"",IF(AND($B2790&gt;0,VALUE(SUBSTITUTE($B2790,"7","0"))=$B2790),1,0)),"")</f>
        <v/>
      </c>
      <c r="K2790" s="5" t="str">
        <f>IF(PhieuBauCu!$B$2&gt;7,IF(LEN($B2790)=0,"",IF(AND($B2790&gt;0,VALUE(SUBSTITUTE($B2790,"8","0"))=$B2790),1,0)),"")</f>
        <v/>
      </c>
      <c r="L2790" s="5" t="str">
        <f>IF(PhieuBauCu!$B$2&gt;8,IF(LEN($B2790)=0,"",IF(AND($B2790&gt;0,VALUE(SUBSTITUTE($B2790,"9","0"))=$B2790),1,0)),"")</f>
        <v/>
      </c>
      <c r="M2790" s="9">
        <f t="shared" si="87"/>
        <v>0</v>
      </c>
      <c r="N2790" s="36">
        <f>IF(AND(M2790&lt;=PhieuBauCu!$B$13,M2790&gt;=1),1,0)</f>
        <v>0</v>
      </c>
    </row>
    <row r="2791" spans="1:14" ht="28.5" customHeight="1">
      <c r="A2791" s="2">
        <v>2786</v>
      </c>
      <c r="B2791" s="3"/>
      <c r="C2791" s="48" t="str">
        <f t="shared" si="86"/>
        <v/>
      </c>
      <c r="D2791" s="5" t="str">
        <f>IF(PhieuBauCu!$B$2&gt;0,IF(LEN($B2791)=0,"",IF(AND($B2791&gt;0,VALUE(SUBSTITUTE($B2791,"1","0"))=$B2791),1,0)),"")</f>
        <v/>
      </c>
      <c r="E2791" s="5" t="str">
        <f>IF(PhieuBauCu!$B$2&gt;1,IF(LEN($B2791)=0,"",IF(AND($B2791&gt;0,VALUE(SUBSTITUTE($B2791,"2","0"))=$B2791),1,0)),"")</f>
        <v/>
      </c>
      <c r="F2791" s="5" t="str">
        <f>IF(PhieuBauCu!$B$2&gt;2,IF(LEN($B2791)=0,"",IF(AND($B2791&gt;0,VALUE(SUBSTITUTE($B2791,"3","0"))=$B2791),1,0)),"")</f>
        <v/>
      </c>
      <c r="G2791" s="5" t="str">
        <f>IF(PhieuBauCu!$B$2&gt;3,IF(LEN($B2791)=0,"",IF(AND($B2791&gt;0,VALUE(SUBSTITUTE($B2791,"4","0"))=$B2791),1,0)),"")</f>
        <v/>
      </c>
      <c r="H2791" s="5" t="str">
        <f>IF(PhieuBauCu!$B$2&gt;4,IF(LEN($B2791)=0,"",IF(AND($B2791&gt;0,VALUE(SUBSTITUTE($B2791,"5","0"))=$B2791),1,0)),"")</f>
        <v/>
      </c>
      <c r="I2791" s="5" t="str">
        <f>IF(PhieuBauCu!$B$2&gt;5,IF(LEN($B2791)=0,"",IF(AND($B2791&gt;0,VALUE(SUBSTITUTE($B2791,"6","0"))=$B2791),1,0)),"")</f>
        <v/>
      </c>
      <c r="J2791" s="5" t="str">
        <f>IF(PhieuBauCu!$B$2&gt;6,IF(LEN($B2791)=0,"",IF(AND($B2791&gt;0,VALUE(SUBSTITUTE($B2791,"7","0"))=$B2791),1,0)),"")</f>
        <v/>
      </c>
      <c r="K2791" s="5" t="str">
        <f>IF(PhieuBauCu!$B$2&gt;7,IF(LEN($B2791)=0,"",IF(AND($B2791&gt;0,VALUE(SUBSTITUTE($B2791,"8","0"))=$B2791),1,0)),"")</f>
        <v/>
      </c>
      <c r="L2791" s="5" t="str">
        <f>IF(PhieuBauCu!$B$2&gt;8,IF(LEN($B2791)=0,"",IF(AND($B2791&gt;0,VALUE(SUBSTITUTE($B2791,"9","0"))=$B2791),1,0)),"")</f>
        <v/>
      </c>
      <c r="M2791" s="9">
        <f t="shared" si="87"/>
        <v>0</v>
      </c>
      <c r="N2791" s="36">
        <f>IF(AND(M2791&lt;=PhieuBauCu!$B$13,M2791&gt;=1),1,0)</f>
        <v>0</v>
      </c>
    </row>
    <row r="2792" spans="1:14" ht="28.5" customHeight="1">
      <c r="A2792" s="2">
        <v>2787</v>
      </c>
      <c r="B2792" s="3"/>
      <c r="C2792" s="48" t="str">
        <f t="shared" si="86"/>
        <v/>
      </c>
      <c r="D2792" s="5" t="str">
        <f>IF(PhieuBauCu!$B$2&gt;0,IF(LEN($B2792)=0,"",IF(AND($B2792&gt;0,VALUE(SUBSTITUTE($B2792,"1","0"))=$B2792),1,0)),"")</f>
        <v/>
      </c>
      <c r="E2792" s="5" t="str">
        <f>IF(PhieuBauCu!$B$2&gt;1,IF(LEN($B2792)=0,"",IF(AND($B2792&gt;0,VALUE(SUBSTITUTE($B2792,"2","0"))=$B2792),1,0)),"")</f>
        <v/>
      </c>
      <c r="F2792" s="5" t="str">
        <f>IF(PhieuBauCu!$B$2&gt;2,IF(LEN($B2792)=0,"",IF(AND($B2792&gt;0,VALUE(SUBSTITUTE($B2792,"3","0"))=$B2792),1,0)),"")</f>
        <v/>
      </c>
      <c r="G2792" s="5" t="str">
        <f>IF(PhieuBauCu!$B$2&gt;3,IF(LEN($B2792)=0,"",IF(AND($B2792&gt;0,VALUE(SUBSTITUTE($B2792,"4","0"))=$B2792),1,0)),"")</f>
        <v/>
      </c>
      <c r="H2792" s="5" t="str">
        <f>IF(PhieuBauCu!$B$2&gt;4,IF(LEN($B2792)=0,"",IF(AND($B2792&gt;0,VALUE(SUBSTITUTE($B2792,"5","0"))=$B2792),1,0)),"")</f>
        <v/>
      </c>
      <c r="I2792" s="5" t="str">
        <f>IF(PhieuBauCu!$B$2&gt;5,IF(LEN($B2792)=0,"",IF(AND($B2792&gt;0,VALUE(SUBSTITUTE($B2792,"6","0"))=$B2792),1,0)),"")</f>
        <v/>
      </c>
      <c r="J2792" s="5" t="str">
        <f>IF(PhieuBauCu!$B$2&gt;6,IF(LEN($B2792)=0,"",IF(AND($B2792&gt;0,VALUE(SUBSTITUTE($B2792,"7","0"))=$B2792),1,0)),"")</f>
        <v/>
      </c>
      <c r="K2792" s="5" t="str">
        <f>IF(PhieuBauCu!$B$2&gt;7,IF(LEN($B2792)=0,"",IF(AND($B2792&gt;0,VALUE(SUBSTITUTE($B2792,"8","0"))=$B2792),1,0)),"")</f>
        <v/>
      </c>
      <c r="L2792" s="5" t="str">
        <f>IF(PhieuBauCu!$B$2&gt;8,IF(LEN($B2792)=0,"",IF(AND($B2792&gt;0,VALUE(SUBSTITUTE($B2792,"9","0"))=$B2792),1,0)),"")</f>
        <v/>
      </c>
      <c r="M2792" s="9">
        <f t="shared" si="87"/>
        <v>0</v>
      </c>
      <c r="N2792" s="36">
        <f>IF(AND(M2792&lt;=PhieuBauCu!$B$13,M2792&gt;=1),1,0)</f>
        <v>0</v>
      </c>
    </row>
    <row r="2793" spans="1:14" ht="28.5" customHeight="1">
      <c r="A2793" s="2">
        <v>2788</v>
      </c>
      <c r="B2793" s="3"/>
      <c r="C2793" s="48" t="str">
        <f t="shared" si="86"/>
        <v/>
      </c>
      <c r="D2793" s="5" t="str">
        <f>IF(PhieuBauCu!$B$2&gt;0,IF(LEN($B2793)=0,"",IF(AND($B2793&gt;0,VALUE(SUBSTITUTE($B2793,"1","0"))=$B2793),1,0)),"")</f>
        <v/>
      </c>
      <c r="E2793" s="5" t="str">
        <f>IF(PhieuBauCu!$B$2&gt;1,IF(LEN($B2793)=0,"",IF(AND($B2793&gt;0,VALUE(SUBSTITUTE($B2793,"2","0"))=$B2793),1,0)),"")</f>
        <v/>
      </c>
      <c r="F2793" s="5" t="str">
        <f>IF(PhieuBauCu!$B$2&gt;2,IF(LEN($B2793)=0,"",IF(AND($B2793&gt;0,VALUE(SUBSTITUTE($B2793,"3","0"))=$B2793),1,0)),"")</f>
        <v/>
      </c>
      <c r="G2793" s="5" t="str">
        <f>IF(PhieuBauCu!$B$2&gt;3,IF(LEN($B2793)=0,"",IF(AND($B2793&gt;0,VALUE(SUBSTITUTE($B2793,"4","0"))=$B2793),1,0)),"")</f>
        <v/>
      </c>
      <c r="H2793" s="5" t="str">
        <f>IF(PhieuBauCu!$B$2&gt;4,IF(LEN($B2793)=0,"",IF(AND($B2793&gt;0,VALUE(SUBSTITUTE($B2793,"5","0"))=$B2793),1,0)),"")</f>
        <v/>
      </c>
      <c r="I2793" s="5" t="str">
        <f>IF(PhieuBauCu!$B$2&gt;5,IF(LEN($B2793)=0,"",IF(AND($B2793&gt;0,VALUE(SUBSTITUTE($B2793,"6","0"))=$B2793),1,0)),"")</f>
        <v/>
      </c>
      <c r="J2793" s="5" t="str">
        <f>IF(PhieuBauCu!$B$2&gt;6,IF(LEN($B2793)=0,"",IF(AND($B2793&gt;0,VALUE(SUBSTITUTE($B2793,"7","0"))=$B2793),1,0)),"")</f>
        <v/>
      </c>
      <c r="K2793" s="5" t="str">
        <f>IF(PhieuBauCu!$B$2&gt;7,IF(LEN($B2793)=0,"",IF(AND($B2793&gt;0,VALUE(SUBSTITUTE($B2793,"8","0"))=$B2793),1,0)),"")</f>
        <v/>
      </c>
      <c r="L2793" s="5" t="str">
        <f>IF(PhieuBauCu!$B$2&gt;8,IF(LEN($B2793)=0,"",IF(AND($B2793&gt;0,VALUE(SUBSTITUTE($B2793,"9","0"))=$B2793),1,0)),"")</f>
        <v/>
      </c>
      <c r="M2793" s="9">
        <f t="shared" si="87"/>
        <v>0</v>
      </c>
      <c r="N2793" s="36">
        <f>IF(AND(M2793&lt;=PhieuBauCu!$B$13,M2793&gt;=1),1,0)</f>
        <v>0</v>
      </c>
    </row>
    <row r="2794" spans="1:14" ht="28.5" customHeight="1">
      <c r="A2794" s="2">
        <v>2789</v>
      </c>
      <c r="B2794" s="3"/>
      <c r="C2794" s="48" t="str">
        <f t="shared" si="86"/>
        <v/>
      </c>
      <c r="D2794" s="5" t="str">
        <f>IF(PhieuBauCu!$B$2&gt;0,IF(LEN($B2794)=0,"",IF(AND($B2794&gt;0,VALUE(SUBSTITUTE($B2794,"1","0"))=$B2794),1,0)),"")</f>
        <v/>
      </c>
      <c r="E2794" s="5" t="str">
        <f>IF(PhieuBauCu!$B$2&gt;1,IF(LEN($B2794)=0,"",IF(AND($B2794&gt;0,VALUE(SUBSTITUTE($B2794,"2","0"))=$B2794),1,0)),"")</f>
        <v/>
      </c>
      <c r="F2794" s="5" t="str">
        <f>IF(PhieuBauCu!$B$2&gt;2,IF(LEN($B2794)=0,"",IF(AND($B2794&gt;0,VALUE(SUBSTITUTE($B2794,"3","0"))=$B2794),1,0)),"")</f>
        <v/>
      </c>
      <c r="G2794" s="5" t="str">
        <f>IF(PhieuBauCu!$B$2&gt;3,IF(LEN($B2794)=0,"",IF(AND($B2794&gt;0,VALUE(SUBSTITUTE($B2794,"4","0"))=$B2794),1,0)),"")</f>
        <v/>
      </c>
      <c r="H2794" s="5" t="str">
        <f>IF(PhieuBauCu!$B$2&gt;4,IF(LEN($B2794)=0,"",IF(AND($B2794&gt;0,VALUE(SUBSTITUTE($B2794,"5","0"))=$B2794),1,0)),"")</f>
        <v/>
      </c>
      <c r="I2794" s="5" t="str">
        <f>IF(PhieuBauCu!$B$2&gt;5,IF(LEN($B2794)=0,"",IF(AND($B2794&gt;0,VALUE(SUBSTITUTE($B2794,"6","0"))=$B2794),1,0)),"")</f>
        <v/>
      </c>
      <c r="J2794" s="5" t="str">
        <f>IF(PhieuBauCu!$B$2&gt;6,IF(LEN($B2794)=0,"",IF(AND($B2794&gt;0,VALUE(SUBSTITUTE($B2794,"7","0"))=$B2794),1,0)),"")</f>
        <v/>
      </c>
      <c r="K2794" s="5" t="str">
        <f>IF(PhieuBauCu!$B$2&gt;7,IF(LEN($B2794)=0,"",IF(AND($B2794&gt;0,VALUE(SUBSTITUTE($B2794,"8","0"))=$B2794),1,0)),"")</f>
        <v/>
      </c>
      <c r="L2794" s="5" t="str">
        <f>IF(PhieuBauCu!$B$2&gt;8,IF(LEN($B2794)=0,"",IF(AND($B2794&gt;0,VALUE(SUBSTITUTE($B2794,"9","0"))=$B2794),1,0)),"")</f>
        <v/>
      </c>
      <c r="M2794" s="9">
        <f t="shared" si="87"/>
        <v>0</v>
      </c>
      <c r="N2794" s="36">
        <f>IF(AND(M2794&lt;=PhieuBauCu!$B$13,M2794&gt;=1),1,0)</f>
        <v>0</v>
      </c>
    </row>
    <row r="2795" spans="1:14" ht="28.5" customHeight="1">
      <c r="A2795" s="2">
        <v>2790</v>
      </c>
      <c r="B2795" s="3"/>
      <c r="C2795" s="48" t="str">
        <f t="shared" si="86"/>
        <v/>
      </c>
      <c r="D2795" s="5" t="str">
        <f>IF(PhieuBauCu!$B$2&gt;0,IF(LEN($B2795)=0,"",IF(AND($B2795&gt;0,VALUE(SUBSTITUTE($B2795,"1","0"))=$B2795),1,0)),"")</f>
        <v/>
      </c>
      <c r="E2795" s="5" t="str">
        <f>IF(PhieuBauCu!$B$2&gt;1,IF(LEN($B2795)=0,"",IF(AND($B2795&gt;0,VALUE(SUBSTITUTE($B2795,"2","0"))=$B2795),1,0)),"")</f>
        <v/>
      </c>
      <c r="F2795" s="5" t="str">
        <f>IF(PhieuBauCu!$B$2&gt;2,IF(LEN($B2795)=0,"",IF(AND($B2795&gt;0,VALUE(SUBSTITUTE($B2795,"3","0"))=$B2795),1,0)),"")</f>
        <v/>
      </c>
      <c r="G2795" s="5" t="str">
        <f>IF(PhieuBauCu!$B$2&gt;3,IF(LEN($B2795)=0,"",IF(AND($B2795&gt;0,VALUE(SUBSTITUTE($B2795,"4","0"))=$B2795),1,0)),"")</f>
        <v/>
      </c>
      <c r="H2795" s="5" t="str">
        <f>IF(PhieuBauCu!$B$2&gt;4,IF(LEN($B2795)=0,"",IF(AND($B2795&gt;0,VALUE(SUBSTITUTE($B2795,"5","0"))=$B2795),1,0)),"")</f>
        <v/>
      </c>
      <c r="I2795" s="5" t="str">
        <f>IF(PhieuBauCu!$B$2&gt;5,IF(LEN($B2795)=0,"",IF(AND($B2795&gt;0,VALUE(SUBSTITUTE($B2795,"6","0"))=$B2795),1,0)),"")</f>
        <v/>
      </c>
      <c r="J2795" s="5" t="str">
        <f>IF(PhieuBauCu!$B$2&gt;6,IF(LEN($B2795)=0,"",IF(AND($B2795&gt;0,VALUE(SUBSTITUTE($B2795,"7","0"))=$B2795),1,0)),"")</f>
        <v/>
      </c>
      <c r="K2795" s="5" t="str">
        <f>IF(PhieuBauCu!$B$2&gt;7,IF(LEN($B2795)=0,"",IF(AND($B2795&gt;0,VALUE(SUBSTITUTE($B2795,"8","0"))=$B2795),1,0)),"")</f>
        <v/>
      </c>
      <c r="L2795" s="5" t="str">
        <f>IF(PhieuBauCu!$B$2&gt;8,IF(LEN($B2795)=0,"",IF(AND($B2795&gt;0,VALUE(SUBSTITUTE($B2795,"9","0"))=$B2795),1,0)),"")</f>
        <v/>
      </c>
      <c r="M2795" s="9">
        <f t="shared" si="87"/>
        <v>0</v>
      </c>
      <c r="N2795" s="36">
        <f>IF(AND(M2795&lt;=PhieuBauCu!$B$13,M2795&gt;=1),1,0)</f>
        <v>0</v>
      </c>
    </row>
    <row r="2796" spans="1:14" ht="28.5" customHeight="1">
      <c r="A2796" s="2">
        <v>2791</v>
      </c>
      <c r="B2796" s="3"/>
      <c r="C2796" s="48" t="str">
        <f t="shared" si="86"/>
        <v/>
      </c>
      <c r="D2796" s="5" t="str">
        <f>IF(PhieuBauCu!$B$2&gt;0,IF(LEN($B2796)=0,"",IF(AND($B2796&gt;0,VALUE(SUBSTITUTE($B2796,"1","0"))=$B2796),1,0)),"")</f>
        <v/>
      </c>
      <c r="E2796" s="5" t="str">
        <f>IF(PhieuBauCu!$B$2&gt;1,IF(LEN($B2796)=0,"",IF(AND($B2796&gt;0,VALUE(SUBSTITUTE($B2796,"2","0"))=$B2796),1,0)),"")</f>
        <v/>
      </c>
      <c r="F2796" s="5" t="str">
        <f>IF(PhieuBauCu!$B$2&gt;2,IF(LEN($B2796)=0,"",IF(AND($B2796&gt;0,VALUE(SUBSTITUTE($B2796,"3","0"))=$B2796),1,0)),"")</f>
        <v/>
      </c>
      <c r="G2796" s="5" t="str">
        <f>IF(PhieuBauCu!$B$2&gt;3,IF(LEN($B2796)=0,"",IF(AND($B2796&gt;0,VALUE(SUBSTITUTE($B2796,"4","0"))=$B2796),1,0)),"")</f>
        <v/>
      </c>
      <c r="H2796" s="5" t="str">
        <f>IF(PhieuBauCu!$B$2&gt;4,IF(LEN($B2796)=0,"",IF(AND($B2796&gt;0,VALUE(SUBSTITUTE($B2796,"5","0"))=$B2796),1,0)),"")</f>
        <v/>
      </c>
      <c r="I2796" s="5" t="str">
        <f>IF(PhieuBauCu!$B$2&gt;5,IF(LEN($B2796)=0,"",IF(AND($B2796&gt;0,VALUE(SUBSTITUTE($B2796,"6","0"))=$B2796),1,0)),"")</f>
        <v/>
      </c>
      <c r="J2796" s="5" t="str">
        <f>IF(PhieuBauCu!$B$2&gt;6,IF(LEN($B2796)=0,"",IF(AND($B2796&gt;0,VALUE(SUBSTITUTE($B2796,"7","0"))=$B2796),1,0)),"")</f>
        <v/>
      </c>
      <c r="K2796" s="5" t="str">
        <f>IF(PhieuBauCu!$B$2&gt;7,IF(LEN($B2796)=0,"",IF(AND($B2796&gt;0,VALUE(SUBSTITUTE($B2796,"8","0"))=$B2796),1,0)),"")</f>
        <v/>
      </c>
      <c r="L2796" s="5" t="str">
        <f>IF(PhieuBauCu!$B$2&gt;8,IF(LEN($B2796)=0,"",IF(AND($B2796&gt;0,VALUE(SUBSTITUTE($B2796,"9","0"))=$B2796),1,0)),"")</f>
        <v/>
      </c>
      <c r="M2796" s="9">
        <f t="shared" si="87"/>
        <v>0</v>
      </c>
      <c r="N2796" s="36">
        <f>IF(AND(M2796&lt;=PhieuBauCu!$B$13,M2796&gt;=1),1,0)</f>
        <v>0</v>
      </c>
    </row>
    <row r="2797" spans="1:14" ht="28.5" customHeight="1">
      <c r="A2797" s="2">
        <v>2792</v>
      </c>
      <c r="B2797" s="3"/>
      <c r="C2797" s="48" t="str">
        <f t="shared" si="86"/>
        <v/>
      </c>
      <c r="D2797" s="5" t="str">
        <f>IF(PhieuBauCu!$B$2&gt;0,IF(LEN($B2797)=0,"",IF(AND($B2797&gt;0,VALUE(SUBSTITUTE($B2797,"1","0"))=$B2797),1,0)),"")</f>
        <v/>
      </c>
      <c r="E2797" s="5" t="str">
        <f>IF(PhieuBauCu!$B$2&gt;1,IF(LEN($B2797)=0,"",IF(AND($B2797&gt;0,VALUE(SUBSTITUTE($B2797,"2","0"))=$B2797),1,0)),"")</f>
        <v/>
      </c>
      <c r="F2797" s="5" t="str">
        <f>IF(PhieuBauCu!$B$2&gt;2,IF(LEN($B2797)=0,"",IF(AND($B2797&gt;0,VALUE(SUBSTITUTE($B2797,"3","0"))=$B2797),1,0)),"")</f>
        <v/>
      </c>
      <c r="G2797" s="5" t="str">
        <f>IF(PhieuBauCu!$B$2&gt;3,IF(LEN($B2797)=0,"",IF(AND($B2797&gt;0,VALUE(SUBSTITUTE($B2797,"4","0"))=$B2797),1,0)),"")</f>
        <v/>
      </c>
      <c r="H2797" s="5" t="str">
        <f>IF(PhieuBauCu!$B$2&gt;4,IF(LEN($B2797)=0,"",IF(AND($B2797&gt;0,VALUE(SUBSTITUTE($B2797,"5","0"))=$B2797),1,0)),"")</f>
        <v/>
      </c>
      <c r="I2797" s="5" t="str">
        <f>IF(PhieuBauCu!$B$2&gt;5,IF(LEN($B2797)=0,"",IF(AND($B2797&gt;0,VALUE(SUBSTITUTE($B2797,"6","0"))=$B2797),1,0)),"")</f>
        <v/>
      </c>
      <c r="J2797" s="5" t="str">
        <f>IF(PhieuBauCu!$B$2&gt;6,IF(LEN($B2797)=0,"",IF(AND($B2797&gt;0,VALUE(SUBSTITUTE($B2797,"7","0"))=$B2797),1,0)),"")</f>
        <v/>
      </c>
      <c r="K2797" s="5" t="str">
        <f>IF(PhieuBauCu!$B$2&gt;7,IF(LEN($B2797)=0,"",IF(AND($B2797&gt;0,VALUE(SUBSTITUTE($B2797,"8","0"))=$B2797),1,0)),"")</f>
        <v/>
      </c>
      <c r="L2797" s="5" t="str">
        <f>IF(PhieuBauCu!$B$2&gt;8,IF(LEN($B2797)=0,"",IF(AND($B2797&gt;0,VALUE(SUBSTITUTE($B2797,"9","0"))=$B2797),1,0)),"")</f>
        <v/>
      </c>
      <c r="M2797" s="9">
        <f t="shared" si="87"/>
        <v>0</v>
      </c>
      <c r="N2797" s="36">
        <f>IF(AND(M2797&lt;=PhieuBauCu!$B$13,M2797&gt;=1),1,0)</f>
        <v>0</v>
      </c>
    </row>
    <row r="2798" spans="1:14" ht="28.5" customHeight="1">
      <c r="A2798" s="2">
        <v>2793</v>
      </c>
      <c r="B2798" s="3"/>
      <c r="C2798" s="48" t="str">
        <f t="shared" si="86"/>
        <v/>
      </c>
      <c r="D2798" s="5" t="str">
        <f>IF(PhieuBauCu!$B$2&gt;0,IF(LEN($B2798)=0,"",IF(AND($B2798&gt;0,VALUE(SUBSTITUTE($B2798,"1","0"))=$B2798),1,0)),"")</f>
        <v/>
      </c>
      <c r="E2798" s="5" t="str">
        <f>IF(PhieuBauCu!$B$2&gt;1,IF(LEN($B2798)=0,"",IF(AND($B2798&gt;0,VALUE(SUBSTITUTE($B2798,"2","0"))=$B2798),1,0)),"")</f>
        <v/>
      </c>
      <c r="F2798" s="5" t="str">
        <f>IF(PhieuBauCu!$B$2&gt;2,IF(LEN($B2798)=0,"",IF(AND($B2798&gt;0,VALUE(SUBSTITUTE($B2798,"3","0"))=$B2798),1,0)),"")</f>
        <v/>
      </c>
      <c r="G2798" s="5" t="str">
        <f>IF(PhieuBauCu!$B$2&gt;3,IF(LEN($B2798)=0,"",IF(AND($B2798&gt;0,VALUE(SUBSTITUTE($B2798,"4","0"))=$B2798),1,0)),"")</f>
        <v/>
      </c>
      <c r="H2798" s="5" t="str">
        <f>IF(PhieuBauCu!$B$2&gt;4,IF(LEN($B2798)=0,"",IF(AND($B2798&gt;0,VALUE(SUBSTITUTE($B2798,"5","0"))=$B2798),1,0)),"")</f>
        <v/>
      </c>
      <c r="I2798" s="5" t="str">
        <f>IF(PhieuBauCu!$B$2&gt;5,IF(LEN($B2798)=0,"",IF(AND($B2798&gt;0,VALUE(SUBSTITUTE($B2798,"6","0"))=$B2798),1,0)),"")</f>
        <v/>
      </c>
      <c r="J2798" s="5" t="str">
        <f>IF(PhieuBauCu!$B$2&gt;6,IF(LEN($B2798)=0,"",IF(AND($B2798&gt;0,VALUE(SUBSTITUTE($B2798,"7","0"))=$B2798),1,0)),"")</f>
        <v/>
      </c>
      <c r="K2798" s="5" t="str">
        <f>IF(PhieuBauCu!$B$2&gt;7,IF(LEN($B2798)=0,"",IF(AND($B2798&gt;0,VALUE(SUBSTITUTE($B2798,"8","0"))=$B2798),1,0)),"")</f>
        <v/>
      </c>
      <c r="L2798" s="5" t="str">
        <f>IF(PhieuBauCu!$B$2&gt;8,IF(LEN($B2798)=0,"",IF(AND($B2798&gt;0,VALUE(SUBSTITUTE($B2798,"9","0"))=$B2798),1,0)),"")</f>
        <v/>
      </c>
      <c r="M2798" s="9">
        <f t="shared" si="87"/>
        <v>0</v>
      </c>
      <c r="N2798" s="36">
        <f>IF(AND(M2798&lt;=PhieuBauCu!$B$13,M2798&gt;=1),1,0)</f>
        <v>0</v>
      </c>
    </row>
    <row r="2799" spans="1:14" ht="28.5" customHeight="1">
      <c r="A2799" s="2">
        <v>2794</v>
      </c>
      <c r="B2799" s="3"/>
      <c r="C2799" s="48" t="str">
        <f t="shared" si="86"/>
        <v/>
      </c>
      <c r="D2799" s="5" t="str">
        <f>IF(PhieuBauCu!$B$2&gt;0,IF(LEN($B2799)=0,"",IF(AND($B2799&gt;0,VALUE(SUBSTITUTE($B2799,"1","0"))=$B2799),1,0)),"")</f>
        <v/>
      </c>
      <c r="E2799" s="5" t="str">
        <f>IF(PhieuBauCu!$B$2&gt;1,IF(LEN($B2799)=0,"",IF(AND($B2799&gt;0,VALUE(SUBSTITUTE($B2799,"2","0"))=$B2799),1,0)),"")</f>
        <v/>
      </c>
      <c r="F2799" s="5" t="str">
        <f>IF(PhieuBauCu!$B$2&gt;2,IF(LEN($B2799)=0,"",IF(AND($B2799&gt;0,VALUE(SUBSTITUTE($B2799,"3","0"))=$B2799),1,0)),"")</f>
        <v/>
      </c>
      <c r="G2799" s="5" t="str">
        <f>IF(PhieuBauCu!$B$2&gt;3,IF(LEN($B2799)=0,"",IF(AND($B2799&gt;0,VALUE(SUBSTITUTE($B2799,"4","0"))=$B2799),1,0)),"")</f>
        <v/>
      </c>
      <c r="H2799" s="5" t="str">
        <f>IF(PhieuBauCu!$B$2&gt;4,IF(LEN($B2799)=0,"",IF(AND($B2799&gt;0,VALUE(SUBSTITUTE($B2799,"5","0"))=$B2799),1,0)),"")</f>
        <v/>
      </c>
      <c r="I2799" s="5" t="str">
        <f>IF(PhieuBauCu!$B$2&gt;5,IF(LEN($B2799)=0,"",IF(AND($B2799&gt;0,VALUE(SUBSTITUTE($B2799,"6","0"))=$B2799),1,0)),"")</f>
        <v/>
      </c>
      <c r="J2799" s="5" t="str">
        <f>IF(PhieuBauCu!$B$2&gt;6,IF(LEN($B2799)=0,"",IF(AND($B2799&gt;0,VALUE(SUBSTITUTE($B2799,"7","0"))=$B2799),1,0)),"")</f>
        <v/>
      </c>
      <c r="K2799" s="5" t="str">
        <f>IF(PhieuBauCu!$B$2&gt;7,IF(LEN($B2799)=0,"",IF(AND($B2799&gt;0,VALUE(SUBSTITUTE($B2799,"8","0"))=$B2799),1,0)),"")</f>
        <v/>
      </c>
      <c r="L2799" s="5" t="str">
        <f>IF(PhieuBauCu!$B$2&gt;8,IF(LEN($B2799)=0,"",IF(AND($B2799&gt;0,VALUE(SUBSTITUTE($B2799,"9","0"))=$B2799),1,0)),"")</f>
        <v/>
      </c>
      <c r="M2799" s="9">
        <f t="shared" si="87"/>
        <v>0</v>
      </c>
      <c r="N2799" s="36">
        <f>IF(AND(M2799&lt;=PhieuBauCu!$B$13,M2799&gt;=1),1,0)</f>
        <v>0</v>
      </c>
    </row>
    <row r="2800" spans="1:14" ht="28.5" customHeight="1">
      <c r="A2800" s="2">
        <v>2795</v>
      </c>
      <c r="B2800" s="3"/>
      <c r="C2800" s="48" t="str">
        <f t="shared" si="86"/>
        <v/>
      </c>
      <c r="D2800" s="5" t="str">
        <f>IF(PhieuBauCu!$B$2&gt;0,IF(LEN($B2800)=0,"",IF(AND($B2800&gt;0,VALUE(SUBSTITUTE($B2800,"1","0"))=$B2800),1,0)),"")</f>
        <v/>
      </c>
      <c r="E2800" s="5" t="str">
        <f>IF(PhieuBauCu!$B$2&gt;1,IF(LEN($B2800)=0,"",IF(AND($B2800&gt;0,VALUE(SUBSTITUTE($B2800,"2","0"))=$B2800),1,0)),"")</f>
        <v/>
      </c>
      <c r="F2800" s="5" t="str">
        <f>IF(PhieuBauCu!$B$2&gt;2,IF(LEN($B2800)=0,"",IF(AND($B2800&gt;0,VALUE(SUBSTITUTE($B2800,"3","0"))=$B2800),1,0)),"")</f>
        <v/>
      </c>
      <c r="G2800" s="5" t="str">
        <f>IF(PhieuBauCu!$B$2&gt;3,IF(LEN($B2800)=0,"",IF(AND($B2800&gt;0,VALUE(SUBSTITUTE($B2800,"4","0"))=$B2800),1,0)),"")</f>
        <v/>
      </c>
      <c r="H2800" s="5" t="str">
        <f>IF(PhieuBauCu!$B$2&gt;4,IF(LEN($B2800)=0,"",IF(AND($B2800&gt;0,VALUE(SUBSTITUTE($B2800,"5","0"))=$B2800),1,0)),"")</f>
        <v/>
      </c>
      <c r="I2800" s="5" t="str">
        <f>IF(PhieuBauCu!$B$2&gt;5,IF(LEN($B2800)=0,"",IF(AND($B2800&gt;0,VALUE(SUBSTITUTE($B2800,"6","0"))=$B2800),1,0)),"")</f>
        <v/>
      </c>
      <c r="J2800" s="5" t="str">
        <f>IF(PhieuBauCu!$B$2&gt;6,IF(LEN($B2800)=0,"",IF(AND($B2800&gt;0,VALUE(SUBSTITUTE($B2800,"7","0"))=$B2800),1,0)),"")</f>
        <v/>
      </c>
      <c r="K2800" s="5" t="str">
        <f>IF(PhieuBauCu!$B$2&gt;7,IF(LEN($B2800)=0,"",IF(AND($B2800&gt;0,VALUE(SUBSTITUTE($B2800,"8","0"))=$B2800),1,0)),"")</f>
        <v/>
      </c>
      <c r="L2800" s="5" t="str">
        <f>IF(PhieuBauCu!$B$2&gt;8,IF(LEN($B2800)=0,"",IF(AND($B2800&gt;0,VALUE(SUBSTITUTE($B2800,"9","0"))=$B2800),1,0)),"")</f>
        <v/>
      </c>
      <c r="M2800" s="9">
        <f t="shared" si="87"/>
        <v>0</v>
      </c>
      <c r="N2800" s="36">
        <f>IF(AND(M2800&lt;=PhieuBauCu!$B$13,M2800&gt;=1),1,0)</f>
        <v>0</v>
      </c>
    </row>
    <row r="2801" spans="1:14" ht="28.5" customHeight="1">
      <c r="A2801" s="2">
        <v>2796</v>
      </c>
      <c r="B2801" s="3"/>
      <c r="C2801" s="48" t="str">
        <f t="shared" si="86"/>
        <v/>
      </c>
      <c r="D2801" s="5" t="str">
        <f>IF(PhieuBauCu!$B$2&gt;0,IF(LEN($B2801)=0,"",IF(AND($B2801&gt;0,VALUE(SUBSTITUTE($B2801,"1","0"))=$B2801),1,0)),"")</f>
        <v/>
      </c>
      <c r="E2801" s="5" t="str">
        <f>IF(PhieuBauCu!$B$2&gt;1,IF(LEN($B2801)=0,"",IF(AND($B2801&gt;0,VALUE(SUBSTITUTE($B2801,"2","0"))=$B2801),1,0)),"")</f>
        <v/>
      </c>
      <c r="F2801" s="5" t="str">
        <f>IF(PhieuBauCu!$B$2&gt;2,IF(LEN($B2801)=0,"",IF(AND($B2801&gt;0,VALUE(SUBSTITUTE($B2801,"3","0"))=$B2801),1,0)),"")</f>
        <v/>
      </c>
      <c r="G2801" s="5" t="str">
        <f>IF(PhieuBauCu!$B$2&gt;3,IF(LEN($B2801)=0,"",IF(AND($B2801&gt;0,VALUE(SUBSTITUTE($B2801,"4","0"))=$B2801),1,0)),"")</f>
        <v/>
      </c>
      <c r="H2801" s="5" t="str">
        <f>IF(PhieuBauCu!$B$2&gt;4,IF(LEN($B2801)=0,"",IF(AND($B2801&gt;0,VALUE(SUBSTITUTE($B2801,"5","0"))=$B2801),1,0)),"")</f>
        <v/>
      </c>
      <c r="I2801" s="5" t="str">
        <f>IF(PhieuBauCu!$B$2&gt;5,IF(LEN($B2801)=0,"",IF(AND($B2801&gt;0,VALUE(SUBSTITUTE($B2801,"6","0"))=$B2801),1,0)),"")</f>
        <v/>
      </c>
      <c r="J2801" s="5" t="str">
        <f>IF(PhieuBauCu!$B$2&gt;6,IF(LEN($B2801)=0,"",IF(AND($B2801&gt;0,VALUE(SUBSTITUTE($B2801,"7","0"))=$B2801),1,0)),"")</f>
        <v/>
      </c>
      <c r="K2801" s="5" t="str">
        <f>IF(PhieuBauCu!$B$2&gt;7,IF(LEN($B2801)=0,"",IF(AND($B2801&gt;0,VALUE(SUBSTITUTE($B2801,"8","0"))=$B2801),1,0)),"")</f>
        <v/>
      </c>
      <c r="L2801" s="5" t="str">
        <f>IF(PhieuBauCu!$B$2&gt;8,IF(LEN($B2801)=0,"",IF(AND($B2801&gt;0,VALUE(SUBSTITUTE($B2801,"9","0"))=$B2801),1,0)),"")</f>
        <v/>
      </c>
      <c r="M2801" s="9">
        <f t="shared" si="87"/>
        <v>0</v>
      </c>
      <c r="N2801" s="36">
        <f>IF(AND(M2801&lt;=PhieuBauCu!$B$13,M2801&gt;=1),1,0)</f>
        <v>0</v>
      </c>
    </row>
    <row r="2802" spans="1:14" ht="28.5" customHeight="1">
      <c r="A2802" s="2">
        <v>2797</v>
      </c>
      <c r="B2802" s="3"/>
      <c r="C2802" s="48" t="str">
        <f t="shared" si="86"/>
        <v/>
      </c>
      <c r="D2802" s="5" t="str">
        <f>IF(PhieuBauCu!$B$2&gt;0,IF(LEN($B2802)=0,"",IF(AND($B2802&gt;0,VALUE(SUBSTITUTE($B2802,"1","0"))=$B2802),1,0)),"")</f>
        <v/>
      </c>
      <c r="E2802" s="5" t="str">
        <f>IF(PhieuBauCu!$B$2&gt;1,IF(LEN($B2802)=0,"",IF(AND($B2802&gt;0,VALUE(SUBSTITUTE($B2802,"2","0"))=$B2802),1,0)),"")</f>
        <v/>
      </c>
      <c r="F2802" s="5" t="str">
        <f>IF(PhieuBauCu!$B$2&gt;2,IF(LEN($B2802)=0,"",IF(AND($B2802&gt;0,VALUE(SUBSTITUTE($B2802,"3","0"))=$B2802),1,0)),"")</f>
        <v/>
      </c>
      <c r="G2802" s="5" t="str">
        <f>IF(PhieuBauCu!$B$2&gt;3,IF(LEN($B2802)=0,"",IF(AND($B2802&gt;0,VALUE(SUBSTITUTE($B2802,"4","0"))=$B2802),1,0)),"")</f>
        <v/>
      </c>
      <c r="H2802" s="5" t="str">
        <f>IF(PhieuBauCu!$B$2&gt;4,IF(LEN($B2802)=0,"",IF(AND($B2802&gt;0,VALUE(SUBSTITUTE($B2802,"5","0"))=$B2802),1,0)),"")</f>
        <v/>
      </c>
      <c r="I2802" s="5" t="str">
        <f>IF(PhieuBauCu!$B$2&gt;5,IF(LEN($B2802)=0,"",IF(AND($B2802&gt;0,VALUE(SUBSTITUTE($B2802,"6","0"))=$B2802),1,0)),"")</f>
        <v/>
      </c>
      <c r="J2802" s="5" t="str">
        <f>IF(PhieuBauCu!$B$2&gt;6,IF(LEN($B2802)=0,"",IF(AND($B2802&gt;0,VALUE(SUBSTITUTE($B2802,"7","0"))=$B2802),1,0)),"")</f>
        <v/>
      </c>
      <c r="K2802" s="5" t="str">
        <f>IF(PhieuBauCu!$B$2&gt;7,IF(LEN($B2802)=0,"",IF(AND($B2802&gt;0,VALUE(SUBSTITUTE($B2802,"8","0"))=$B2802),1,0)),"")</f>
        <v/>
      </c>
      <c r="L2802" s="5" t="str">
        <f>IF(PhieuBauCu!$B$2&gt;8,IF(LEN($B2802)=0,"",IF(AND($B2802&gt;0,VALUE(SUBSTITUTE($B2802,"9","0"))=$B2802),1,0)),"")</f>
        <v/>
      </c>
      <c r="M2802" s="9">
        <f t="shared" si="87"/>
        <v>0</v>
      </c>
      <c r="N2802" s="36">
        <f>IF(AND(M2802&lt;=PhieuBauCu!$B$13,M2802&gt;=1),1,0)</f>
        <v>0</v>
      </c>
    </row>
    <row r="2803" spans="1:14" ht="28.5" customHeight="1">
      <c r="A2803" s="2">
        <v>2798</v>
      </c>
      <c r="B2803" s="3"/>
      <c r="C2803" s="48" t="str">
        <f t="shared" si="86"/>
        <v/>
      </c>
      <c r="D2803" s="5" t="str">
        <f>IF(PhieuBauCu!$B$2&gt;0,IF(LEN($B2803)=0,"",IF(AND($B2803&gt;0,VALUE(SUBSTITUTE($B2803,"1","0"))=$B2803),1,0)),"")</f>
        <v/>
      </c>
      <c r="E2803" s="5" t="str">
        <f>IF(PhieuBauCu!$B$2&gt;1,IF(LEN($B2803)=0,"",IF(AND($B2803&gt;0,VALUE(SUBSTITUTE($B2803,"2","0"))=$B2803),1,0)),"")</f>
        <v/>
      </c>
      <c r="F2803" s="5" t="str">
        <f>IF(PhieuBauCu!$B$2&gt;2,IF(LEN($B2803)=0,"",IF(AND($B2803&gt;0,VALUE(SUBSTITUTE($B2803,"3","0"))=$B2803),1,0)),"")</f>
        <v/>
      </c>
      <c r="G2803" s="5" t="str">
        <f>IF(PhieuBauCu!$B$2&gt;3,IF(LEN($B2803)=0,"",IF(AND($B2803&gt;0,VALUE(SUBSTITUTE($B2803,"4","0"))=$B2803),1,0)),"")</f>
        <v/>
      </c>
      <c r="H2803" s="5" t="str">
        <f>IF(PhieuBauCu!$B$2&gt;4,IF(LEN($B2803)=0,"",IF(AND($B2803&gt;0,VALUE(SUBSTITUTE($B2803,"5","0"))=$B2803),1,0)),"")</f>
        <v/>
      </c>
      <c r="I2803" s="5" t="str">
        <f>IF(PhieuBauCu!$B$2&gt;5,IF(LEN($B2803)=0,"",IF(AND($B2803&gt;0,VALUE(SUBSTITUTE($B2803,"6","0"))=$B2803),1,0)),"")</f>
        <v/>
      </c>
      <c r="J2803" s="5" t="str">
        <f>IF(PhieuBauCu!$B$2&gt;6,IF(LEN($B2803)=0,"",IF(AND($B2803&gt;0,VALUE(SUBSTITUTE($B2803,"7","0"))=$B2803),1,0)),"")</f>
        <v/>
      </c>
      <c r="K2803" s="5" t="str">
        <f>IF(PhieuBauCu!$B$2&gt;7,IF(LEN($B2803)=0,"",IF(AND($B2803&gt;0,VALUE(SUBSTITUTE($B2803,"8","0"))=$B2803),1,0)),"")</f>
        <v/>
      </c>
      <c r="L2803" s="5" t="str">
        <f>IF(PhieuBauCu!$B$2&gt;8,IF(LEN($B2803)=0,"",IF(AND($B2803&gt;0,VALUE(SUBSTITUTE($B2803,"9","0"))=$B2803),1,0)),"")</f>
        <v/>
      </c>
      <c r="M2803" s="9">
        <f t="shared" si="87"/>
        <v>0</v>
      </c>
      <c r="N2803" s="36">
        <f>IF(AND(M2803&lt;=PhieuBauCu!$B$13,M2803&gt;=1),1,0)</f>
        <v>0</v>
      </c>
    </row>
    <row r="2804" spans="1:14" ht="28.5" customHeight="1">
      <c r="A2804" s="2">
        <v>2799</v>
      </c>
      <c r="B2804" s="3"/>
      <c r="C2804" s="48" t="str">
        <f t="shared" si="86"/>
        <v/>
      </c>
      <c r="D2804" s="5" t="str">
        <f>IF(PhieuBauCu!$B$2&gt;0,IF(LEN($B2804)=0,"",IF(AND($B2804&gt;0,VALUE(SUBSTITUTE($B2804,"1","0"))=$B2804),1,0)),"")</f>
        <v/>
      </c>
      <c r="E2804" s="5" t="str">
        <f>IF(PhieuBauCu!$B$2&gt;1,IF(LEN($B2804)=0,"",IF(AND($B2804&gt;0,VALUE(SUBSTITUTE($B2804,"2","0"))=$B2804),1,0)),"")</f>
        <v/>
      </c>
      <c r="F2804" s="5" t="str">
        <f>IF(PhieuBauCu!$B$2&gt;2,IF(LEN($B2804)=0,"",IF(AND($B2804&gt;0,VALUE(SUBSTITUTE($B2804,"3","0"))=$B2804),1,0)),"")</f>
        <v/>
      </c>
      <c r="G2804" s="5" t="str">
        <f>IF(PhieuBauCu!$B$2&gt;3,IF(LEN($B2804)=0,"",IF(AND($B2804&gt;0,VALUE(SUBSTITUTE($B2804,"4","0"))=$B2804),1,0)),"")</f>
        <v/>
      </c>
      <c r="H2804" s="5" t="str">
        <f>IF(PhieuBauCu!$B$2&gt;4,IF(LEN($B2804)=0,"",IF(AND($B2804&gt;0,VALUE(SUBSTITUTE($B2804,"5","0"))=$B2804),1,0)),"")</f>
        <v/>
      </c>
      <c r="I2804" s="5" t="str">
        <f>IF(PhieuBauCu!$B$2&gt;5,IF(LEN($B2804)=0,"",IF(AND($B2804&gt;0,VALUE(SUBSTITUTE($B2804,"6","0"))=$B2804),1,0)),"")</f>
        <v/>
      </c>
      <c r="J2804" s="5" t="str">
        <f>IF(PhieuBauCu!$B$2&gt;6,IF(LEN($B2804)=0,"",IF(AND($B2804&gt;0,VALUE(SUBSTITUTE($B2804,"7","0"))=$B2804),1,0)),"")</f>
        <v/>
      </c>
      <c r="K2804" s="5" t="str">
        <f>IF(PhieuBauCu!$B$2&gt;7,IF(LEN($B2804)=0,"",IF(AND($B2804&gt;0,VALUE(SUBSTITUTE($B2804,"8","0"))=$B2804),1,0)),"")</f>
        <v/>
      </c>
      <c r="L2804" s="5" t="str">
        <f>IF(PhieuBauCu!$B$2&gt;8,IF(LEN($B2804)=0,"",IF(AND($B2804&gt;0,VALUE(SUBSTITUTE($B2804,"9","0"))=$B2804),1,0)),"")</f>
        <v/>
      </c>
      <c r="M2804" s="9">
        <f t="shared" si="87"/>
        <v>0</v>
      </c>
      <c r="N2804" s="36">
        <f>IF(AND(M2804&lt;=PhieuBauCu!$B$13,M2804&gt;=1),1,0)</f>
        <v>0</v>
      </c>
    </row>
    <row r="2805" spans="1:14" ht="28.5" customHeight="1">
      <c r="A2805" s="2">
        <v>2800</v>
      </c>
      <c r="B2805" s="3"/>
      <c r="C2805" s="48" t="str">
        <f t="shared" si="86"/>
        <v/>
      </c>
      <c r="D2805" s="5" t="str">
        <f>IF(PhieuBauCu!$B$2&gt;0,IF(LEN($B2805)=0,"",IF(AND($B2805&gt;0,VALUE(SUBSTITUTE($B2805,"1","0"))=$B2805),1,0)),"")</f>
        <v/>
      </c>
      <c r="E2805" s="5" t="str">
        <f>IF(PhieuBauCu!$B$2&gt;1,IF(LEN($B2805)=0,"",IF(AND($B2805&gt;0,VALUE(SUBSTITUTE($B2805,"2","0"))=$B2805),1,0)),"")</f>
        <v/>
      </c>
      <c r="F2805" s="5" t="str">
        <f>IF(PhieuBauCu!$B$2&gt;2,IF(LEN($B2805)=0,"",IF(AND($B2805&gt;0,VALUE(SUBSTITUTE($B2805,"3","0"))=$B2805),1,0)),"")</f>
        <v/>
      </c>
      <c r="G2805" s="5" t="str">
        <f>IF(PhieuBauCu!$B$2&gt;3,IF(LEN($B2805)=0,"",IF(AND($B2805&gt;0,VALUE(SUBSTITUTE($B2805,"4","0"))=$B2805),1,0)),"")</f>
        <v/>
      </c>
      <c r="H2805" s="5" t="str">
        <f>IF(PhieuBauCu!$B$2&gt;4,IF(LEN($B2805)=0,"",IF(AND($B2805&gt;0,VALUE(SUBSTITUTE($B2805,"5","0"))=$B2805),1,0)),"")</f>
        <v/>
      </c>
      <c r="I2805" s="5" t="str">
        <f>IF(PhieuBauCu!$B$2&gt;5,IF(LEN($B2805)=0,"",IF(AND($B2805&gt;0,VALUE(SUBSTITUTE($B2805,"6","0"))=$B2805),1,0)),"")</f>
        <v/>
      </c>
      <c r="J2805" s="5" t="str">
        <f>IF(PhieuBauCu!$B$2&gt;6,IF(LEN($B2805)=0,"",IF(AND($B2805&gt;0,VALUE(SUBSTITUTE($B2805,"7","0"))=$B2805),1,0)),"")</f>
        <v/>
      </c>
      <c r="K2805" s="5" t="str">
        <f>IF(PhieuBauCu!$B$2&gt;7,IF(LEN($B2805)=0,"",IF(AND($B2805&gt;0,VALUE(SUBSTITUTE($B2805,"8","0"))=$B2805),1,0)),"")</f>
        <v/>
      </c>
      <c r="L2805" s="5" t="str">
        <f>IF(PhieuBauCu!$B$2&gt;8,IF(LEN($B2805)=0,"",IF(AND($B2805&gt;0,VALUE(SUBSTITUTE($B2805,"9","0"))=$B2805),1,0)),"")</f>
        <v/>
      </c>
      <c r="M2805" s="9">
        <f t="shared" si="87"/>
        <v>0</v>
      </c>
      <c r="N2805" s="36">
        <f>IF(AND(M2805&lt;=PhieuBauCu!$B$13,M2805&gt;=1),1,0)</f>
        <v>0</v>
      </c>
    </row>
    <row r="2806" spans="1:14" ht="28.5" customHeight="1">
      <c r="A2806" s="2">
        <v>2801</v>
      </c>
      <c r="B2806" s="3"/>
      <c r="C2806" s="48" t="str">
        <f t="shared" si="86"/>
        <v/>
      </c>
      <c r="D2806" s="5" t="str">
        <f>IF(PhieuBauCu!$B$2&gt;0,IF(LEN($B2806)=0,"",IF(AND($B2806&gt;0,VALUE(SUBSTITUTE($B2806,"1","0"))=$B2806),1,0)),"")</f>
        <v/>
      </c>
      <c r="E2806" s="5" t="str">
        <f>IF(PhieuBauCu!$B$2&gt;1,IF(LEN($B2806)=0,"",IF(AND($B2806&gt;0,VALUE(SUBSTITUTE($B2806,"2","0"))=$B2806),1,0)),"")</f>
        <v/>
      </c>
      <c r="F2806" s="5" t="str">
        <f>IF(PhieuBauCu!$B$2&gt;2,IF(LEN($B2806)=0,"",IF(AND($B2806&gt;0,VALUE(SUBSTITUTE($B2806,"3","0"))=$B2806),1,0)),"")</f>
        <v/>
      </c>
      <c r="G2806" s="5" t="str">
        <f>IF(PhieuBauCu!$B$2&gt;3,IF(LEN($B2806)=0,"",IF(AND($B2806&gt;0,VALUE(SUBSTITUTE($B2806,"4","0"))=$B2806),1,0)),"")</f>
        <v/>
      </c>
      <c r="H2806" s="5" t="str">
        <f>IF(PhieuBauCu!$B$2&gt;4,IF(LEN($B2806)=0,"",IF(AND($B2806&gt;0,VALUE(SUBSTITUTE($B2806,"5","0"))=$B2806),1,0)),"")</f>
        <v/>
      </c>
      <c r="I2806" s="5" t="str">
        <f>IF(PhieuBauCu!$B$2&gt;5,IF(LEN($B2806)=0,"",IF(AND($B2806&gt;0,VALUE(SUBSTITUTE($B2806,"6","0"))=$B2806),1,0)),"")</f>
        <v/>
      </c>
      <c r="J2806" s="5" t="str">
        <f>IF(PhieuBauCu!$B$2&gt;6,IF(LEN($B2806)=0,"",IF(AND($B2806&gt;0,VALUE(SUBSTITUTE($B2806,"7","0"))=$B2806),1,0)),"")</f>
        <v/>
      </c>
      <c r="K2806" s="5" t="str">
        <f>IF(PhieuBauCu!$B$2&gt;7,IF(LEN($B2806)=0,"",IF(AND($B2806&gt;0,VALUE(SUBSTITUTE($B2806,"8","0"))=$B2806),1,0)),"")</f>
        <v/>
      </c>
      <c r="L2806" s="5" t="str">
        <f>IF(PhieuBauCu!$B$2&gt;8,IF(LEN($B2806)=0,"",IF(AND($B2806&gt;0,VALUE(SUBSTITUTE($B2806,"9","0"))=$B2806),1,0)),"")</f>
        <v/>
      </c>
      <c r="M2806" s="9">
        <f t="shared" si="87"/>
        <v>0</v>
      </c>
      <c r="N2806" s="36">
        <f>IF(AND(M2806&lt;=PhieuBauCu!$B$13,M2806&gt;=1),1,0)</f>
        <v>0</v>
      </c>
    </row>
    <row r="2807" spans="1:14" ht="28.5" customHeight="1">
      <c r="A2807" s="2">
        <v>2802</v>
      </c>
      <c r="B2807" s="3"/>
      <c r="C2807" s="48" t="str">
        <f t="shared" si="86"/>
        <v/>
      </c>
      <c r="D2807" s="5" t="str">
        <f>IF(PhieuBauCu!$B$2&gt;0,IF(LEN($B2807)=0,"",IF(AND($B2807&gt;0,VALUE(SUBSTITUTE($B2807,"1","0"))=$B2807),1,0)),"")</f>
        <v/>
      </c>
      <c r="E2807" s="5" t="str">
        <f>IF(PhieuBauCu!$B$2&gt;1,IF(LEN($B2807)=0,"",IF(AND($B2807&gt;0,VALUE(SUBSTITUTE($B2807,"2","0"))=$B2807),1,0)),"")</f>
        <v/>
      </c>
      <c r="F2807" s="5" t="str">
        <f>IF(PhieuBauCu!$B$2&gt;2,IF(LEN($B2807)=0,"",IF(AND($B2807&gt;0,VALUE(SUBSTITUTE($B2807,"3","0"))=$B2807),1,0)),"")</f>
        <v/>
      </c>
      <c r="G2807" s="5" t="str">
        <f>IF(PhieuBauCu!$B$2&gt;3,IF(LEN($B2807)=0,"",IF(AND($B2807&gt;0,VALUE(SUBSTITUTE($B2807,"4","0"))=$B2807),1,0)),"")</f>
        <v/>
      </c>
      <c r="H2807" s="5" t="str">
        <f>IF(PhieuBauCu!$B$2&gt;4,IF(LEN($B2807)=0,"",IF(AND($B2807&gt;0,VALUE(SUBSTITUTE($B2807,"5","0"))=$B2807),1,0)),"")</f>
        <v/>
      </c>
      <c r="I2807" s="5" t="str">
        <f>IF(PhieuBauCu!$B$2&gt;5,IF(LEN($B2807)=0,"",IF(AND($B2807&gt;0,VALUE(SUBSTITUTE($B2807,"6","0"))=$B2807),1,0)),"")</f>
        <v/>
      </c>
      <c r="J2807" s="5" t="str">
        <f>IF(PhieuBauCu!$B$2&gt;6,IF(LEN($B2807)=0,"",IF(AND($B2807&gt;0,VALUE(SUBSTITUTE($B2807,"7","0"))=$B2807),1,0)),"")</f>
        <v/>
      </c>
      <c r="K2807" s="5" t="str">
        <f>IF(PhieuBauCu!$B$2&gt;7,IF(LEN($B2807)=0,"",IF(AND($B2807&gt;0,VALUE(SUBSTITUTE($B2807,"8","0"))=$B2807),1,0)),"")</f>
        <v/>
      </c>
      <c r="L2807" s="5" t="str">
        <f>IF(PhieuBauCu!$B$2&gt;8,IF(LEN($B2807)=0,"",IF(AND($B2807&gt;0,VALUE(SUBSTITUTE($B2807,"9","0"))=$B2807),1,0)),"")</f>
        <v/>
      </c>
      <c r="M2807" s="9">
        <f t="shared" si="87"/>
        <v>0</v>
      </c>
      <c r="N2807" s="36">
        <f>IF(AND(M2807&lt;=PhieuBauCu!$B$13,M2807&gt;=1),1,0)</f>
        <v>0</v>
      </c>
    </row>
    <row r="2808" spans="1:14" ht="28.5" customHeight="1">
      <c r="A2808" s="2">
        <v>2803</v>
      </c>
      <c r="B2808" s="3"/>
      <c r="C2808" s="48" t="str">
        <f t="shared" si="86"/>
        <v/>
      </c>
      <c r="D2808" s="5" t="str">
        <f>IF(PhieuBauCu!$B$2&gt;0,IF(LEN($B2808)=0,"",IF(AND($B2808&gt;0,VALUE(SUBSTITUTE($B2808,"1","0"))=$B2808),1,0)),"")</f>
        <v/>
      </c>
      <c r="E2808" s="5" t="str">
        <f>IF(PhieuBauCu!$B$2&gt;1,IF(LEN($B2808)=0,"",IF(AND($B2808&gt;0,VALUE(SUBSTITUTE($B2808,"2","0"))=$B2808),1,0)),"")</f>
        <v/>
      </c>
      <c r="F2808" s="5" t="str">
        <f>IF(PhieuBauCu!$B$2&gt;2,IF(LEN($B2808)=0,"",IF(AND($B2808&gt;0,VALUE(SUBSTITUTE($B2808,"3","0"))=$B2808),1,0)),"")</f>
        <v/>
      </c>
      <c r="G2808" s="5" t="str">
        <f>IF(PhieuBauCu!$B$2&gt;3,IF(LEN($B2808)=0,"",IF(AND($B2808&gt;0,VALUE(SUBSTITUTE($B2808,"4","0"))=$B2808),1,0)),"")</f>
        <v/>
      </c>
      <c r="H2808" s="5" t="str">
        <f>IF(PhieuBauCu!$B$2&gt;4,IF(LEN($B2808)=0,"",IF(AND($B2808&gt;0,VALUE(SUBSTITUTE($B2808,"5","0"))=$B2808),1,0)),"")</f>
        <v/>
      </c>
      <c r="I2808" s="5" t="str">
        <f>IF(PhieuBauCu!$B$2&gt;5,IF(LEN($B2808)=0,"",IF(AND($B2808&gt;0,VALUE(SUBSTITUTE($B2808,"6","0"))=$B2808),1,0)),"")</f>
        <v/>
      </c>
      <c r="J2808" s="5" t="str">
        <f>IF(PhieuBauCu!$B$2&gt;6,IF(LEN($B2808)=0,"",IF(AND($B2808&gt;0,VALUE(SUBSTITUTE($B2808,"7","0"))=$B2808),1,0)),"")</f>
        <v/>
      </c>
      <c r="K2808" s="5" t="str">
        <f>IF(PhieuBauCu!$B$2&gt;7,IF(LEN($B2808)=0,"",IF(AND($B2808&gt;0,VALUE(SUBSTITUTE($B2808,"8","0"))=$B2808),1,0)),"")</f>
        <v/>
      </c>
      <c r="L2808" s="5" t="str">
        <f>IF(PhieuBauCu!$B$2&gt;8,IF(LEN($B2808)=0,"",IF(AND($B2808&gt;0,VALUE(SUBSTITUTE($B2808,"9","0"))=$B2808),1,0)),"")</f>
        <v/>
      </c>
      <c r="M2808" s="9">
        <f t="shared" si="87"/>
        <v>0</v>
      </c>
      <c r="N2808" s="36">
        <f>IF(AND(M2808&lt;=PhieuBauCu!$B$13,M2808&gt;=1),1,0)</f>
        <v>0</v>
      </c>
    </row>
    <row r="2809" spans="1:14" ht="28.5" customHeight="1">
      <c r="A2809" s="2">
        <v>2804</v>
      </c>
      <c r="B2809" s="3"/>
      <c r="C2809" s="48" t="str">
        <f t="shared" si="86"/>
        <v/>
      </c>
      <c r="D2809" s="5" t="str">
        <f>IF(PhieuBauCu!$B$2&gt;0,IF(LEN($B2809)=0,"",IF(AND($B2809&gt;0,VALUE(SUBSTITUTE($B2809,"1","0"))=$B2809),1,0)),"")</f>
        <v/>
      </c>
      <c r="E2809" s="5" t="str">
        <f>IF(PhieuBauCu!$B$2&gt;1,IF(LEN($B2809)=0,"",IF(AND($B2809&gt;0,VALUE(SUBSTITUTE($B2809,"2","0"))=$B2809),1,0)),"")</f>
        <v/>
      </c>
      <c r="F2809" s="5" t="str">
        <f>IF(PhieuBauCu!$B$2&gt;2,IF(LEN($B2809)=0,"",IF(AND($B2809&gt;0,VALUE(SUBSTITUTE($B2809,"3","0"))=$B2809),1,0)),"")</f>
        <v/>
      </c>
      <c r="G2809" s="5" t="str">
        <f>IF(PhieuBauCu!$B$2&gt;3,IF(LEN($B2809)=0,"",IF(AND($B2809&gt;0,VALUE(SUBSTITUTE($B2809,"4","0"))=$B2809),1,0)),"")</f>
        <v/>
      </c>
      <c r="H2809" s="5" t="str">
        <f>IF(PhieuBauCu!$B$2&gt;4,IF(LEN($B2809)=0,"",IF(AND($B2809&gt;0,VALUE(SUBSTITUTE($B2809,"5","0"))=$B2809),1,0)),"")</f>
        <v/>
      </c>
      <c r="I2809" s="5" t="str">
        <f>IF(PhieuBauCu!$B$2&gt;5,IF(LEN($B2809)=0,"",IF(AND($B2809&gt;0,VALUE(SUBSTITUTE($B2809,"6","0"))=$B2809),1,0)),"")</f>
        <v/>
      </c>
      <c r="J2809" s="5" t="str">
        <f>IF(PhieuBauCu!$B$2&gt;6,IF(LEN($B2809)=0,"",IF(AND($B2809&gt;0,VALUE(SUBSTITUTE($B2809,"7","0"))=$B2809),1,0)),"")</f>
        <v/>
      </c>
      <c r="K2809" s="5" t="str">
        <f>IF(PhieuBauCu!$B$2&gt;7,IF(LEN($B2809)=0,"",IF(AND($B2809&gt;0,VALUE(SUBSTITUTE($B2809,"8","0"))=$B2809),1,0)),"")</f>
        <v/>
      </c>
      <c r="L2809" s="5" t="str">
        <f>IF(PhieuBauCu!$B$2&gt;8,IF(LEN($B2809)=0,"",IF(AND($B2809&gt;0,VALUE(SUBSTITUTE($B2809,"9","0"))=$B2809),1,0)),"")</f>
        <v/>
      </c>
      <c r="M2809" s="9">
        <f t="shared" si="87"/>
        <v>0</v>
      </c>
      <c r="N2809" s="36">
        <f>IF(AND(M2809&lt;=PhieuBauCu!$B$13,M2809&gt;=1),1,0)</f>
        <v>0</v>
      </c>
    </row>
    <row r="2810" spans="1:14" ht="28.5" customHeight="1">
      <c r="A2810" s="2">
        <v>2805</v>
      </c>
      <c r="B2810" s="3"/>
      <c r="C2810" s="48" t="str">
        <f t="shared" si="86"/>
        <v/>
      </c>
      <c r="D2810" s="5" t="str">
        <f>IF(PhieuBauCu!$B$2&gt;0,IF(LEN($B2810)=0,"",IF(AND($B2810&gt;0,VALUE(SUBSTITUTE($B2810,"1","0"))=$B2810),1,0)),"")</f>
        <v/>
      </c>
      <c r="E2810" s="5" t="str">
        <f>IF(PhieuBauCu!$B$2&gt;1,IF(LEN($B2810)=0,"",IF(AND($B2810&gt;0,VALUE(SUBSTITUTE($B2810,"2","0"))=$B2810),1,0)),"")</f>
        <v/>
      </c>
      <c r="F2810" s="5" t="str">
        <f>IF(PhieuBauCu!$B$2&gt;2,IF(LEN($B2810)=0,"",IF(AND($B2810&gt;0,VALUE(SUBSTITUTE($B2810,"3","0"))=$B2810),1,0)),"")</f>
        <v/>
      </c>
      <c r="G2810" s="5" t="str">
        <f>IF(PhieuBauCu!$B$2&gt;3,IF(LEN($B2810)=0,"",IF(AND($B2810&gt;0,VALUE(SUBSTITUTE($B2810,"4","0"))=$B2810),1,0)),"")</f>
        <v/>
      </c>
      <c r="H2810" s="5" t="str">
        <f>IF(PhieuBauCu!$B$2&gt;4,IF(LEN($B2810)=0,"",IF(AND($B2810&gt;0,VALUE(SUBSTITUTE($B2810,"5","0"))=$B2810),1,0)),"")</f>
        <v/>
      </c>
      <c r="I2810" s="5" t="str">
        <f>IF(PhieuBauCu!$B$2&gt;5,IF(LEN($B2810)=0,"",IF(AND($B2810&gt;0,VALUE(SUBSTITUTE($B2810,"6","0"))=$B2810),1,0)),"")</f>
        <v/>
      </c>
      <c r="J2810" s="5" t="str">
        <f>IF(PhieuBauCu!$B$2&gt;6,IF(LEN($B2810)=0,"",IF(AND($B2810&gt;0,VALUE(SUBSTITUTE($B2810,"7","0"))=$B2810),1,0)),"")</f>
        <v/>
      </c>
      <c r="K2810" s="5" t="str">
        <f>IF(PhieuBauCu!$B$2&gt;7,IF(LEN($B2810)=0,"",IF(AND($B2810&gt;0,VALUE(SUBSTITUTE($B2810,"8","0"))=$B2810),1,0)),"")</f>
        <v/>
      </c>
      <c r="L2810" s="5" t="str">
        <f>IF(PhieuBauCu!$B$2&gt;8,IF(LEN($B2810)=0,"",IF(AND($B2810&gt;0,VALUE(SUBSTITUTE($B2810,"9","0"))=$B2810),1,0)),"")</f>
        <v/>
      </c>
      <c r="M2810" s="9">
        <f t="shared" si="87"/>
        <v>0</v>
      </c>
      <c r="N2810" s="36">
        <f>IF(AND(M2810&lt;=PhieuBauCu!$B$13,M2810&gt;=1),1,0)</f>
        <v>0</v>
      </c>
    </row>
    <row r="2811" spans="1:14" ht="28.5" customHeight="1">
      <c r="A2811" s="2">
        <v>2806</v>
      </c>
      <c r="B2811" s="3"/>
      <c r="C2811" s="48" t="str">
        <f t="shared" si="86"/>
        <v/>
      </c>
      <c r="D2811" s="5" t="str">
        <f>IF(PhieuBauCu!$B$2&gt;0,IF(LEN($B2811)=0,"",IF(AND($B2811&gt;0,VALUE(SUBSTITUTE($B2811,"1","0"))=$B2811),1,0)),"")</f>
        <v/>
      </c>
      <c r="E2811" s="5" t="str">
        <f>IF(PhieuBauCu!$B$2&gt;1,IF(LEN($B2811)=0,"",IF(AND($B2811&gt;0,VALUE(SUBSTITUTE($B2811,"2","0"))=$B2811),1,0)),"")</f>
        <v/>
      </c>
      <c r="F2811" s="5" t="str">
        <f>IF(PhieuBauCu!$B$2&gt;2,IF(LEN($B2811)=0,"",IF(AND($B2811&gt;0,VALUE(SUBSTITUTE($B2811,"3","0"))=$B2811),1,0)),"")</f>
        <v/>
      </c>
      <c r="G2811" s="5" t="str">
        <f>IF(PhieuBauCu!$B$2&gt;3,IF(LEN($B2811)=0,"",IF(AND($B2811&gt;0,VALUE(SUBSTITUTE($B2811,"4","0"))=$B2811),1,0)),"")</f>
        <v/>
      </c>
      <c r="H2811" s="5" t="str">
        <f>IF(PhieuBauCu!$B$2&gt;4,IF(LEN($B2811)=0,"",IF(AND($B2811&gt;0,VALUE(SUBSTITUTE($B2811,"5","0"))=$B2811),1,0)),"")</f>
        <v/>
      </c>
      <c r="I2811" s="5" t="str">
        <f>IF(PhieuBauCu!$B$2&gt;5,IF(LEN($B2811)=0,"",IF(AND($B2811&gt;0,VALUE(SUBSTITUTE($B2811,"6","0"))=$B2811),1,0)),"")</f>
        <v/>
      </c>
      <c r="J2811" s="5" t="str">
        <f>IF(PhieuBauCu!$B$2&gt;6,IF(LEN($B2811)=0,"",IF(AND($B2811&gt;0,VALUE(SUBSTITUTE($B2811,"7","0"))=$B2811),1,0)),"")</f>
        <v/>
      </c>
      <c r="K2811" s="5" t="str">
        <f>IF(PhieuBauCu!$B$2&gt;7,IF(LEN($B2811)=0,"",IF(AND($B2811&gt;0,VALUE(SUBSTITUTE($B2811,"8","0"))=$B2811),1,0)),"")</f>
        <v/>
      </c>
      <c r="L2811" s="5" t="str">
        <f>IF(PhieuBauCu!$B$2&gt;8,IF(LEN($B2811)=0,"",IF(AND($B2811&gt;0,VALUE(SUBSTITUTE($B2811,"9","0"))=$B2811),1,0)),"")</f>
        <v/>
      </c>
      <c r="M2811" s="9">
        <f t="shared" si="87"/>
        <v>0</v>
      </c>
      <c r="N2811" s="36">
        <f>IF(AND(M2811&lt;=PhieuBauCu!$B$13,M2811&gt;=1),1,0)</f>
        <v>0</v>
      </c>
    </row>
    <row r="2812" spans="1:14" ht="28.5" customHeight="1">
      <c r="A2812" s="2">
        <v>2807</v>
      </c>
      <c r="B2812" s="3"/>
      <c r="C2812" s="48" t="str">
        <f t="shared" si="86"/>
        <v/>
      </c>
      <c r="D2812" s="5" t="str">
        <f>IF(PhieuBauCu!$B$2&gt;0,IF(LEN($B2812)=0,"",IF(AND($B2812&gt;0,VALUE(SUBSTITUTE($B2812,"1","0"))=$B2812),1,0)),"")</f>
        <v/>
      </c>
      <c r="E2812" s="5" t="str">
        <f>IF(PhieuBauCu!$B$2&gt;1,IF(LEN($B2812)=0,"",IF(AND($B2812&gt;0,VALUE(SUBSTITUTE($B2812,"2","0"))=$B2812),1,0)),"")</f>
        <v/>
      </c>
      <c r="F2812" s="5" t="str">
        <f>IF(PhieuBauCu!$B$2&gt;2,IF(LEN($B2812)=0,"",IF(AND($B2812&gt;0,VALUE(SUBSTITUTE($B2812,"3","0"))=$B2812),1,0)),"")</f>
        <v/>
      </c>
      <c r="G2812" s="5" t="str">
        <f>IF(PhieuBauCu!$B$2&gt;3,IF(LEN($B2812)=0,"",IF(AND($B2812&gt;0,VALUE(SUBSTITUTE($B2812,"4","0"))=$B2812),1,0)),"")</f>
        <v/>
      </c>
      <c r="H2812" s="5" t="str">
        <f>IF(PhieuBauCu!$B$2&gt;4,IF(LEN($B2812)=0,"",IF(AND($B2812&gt;0,VALUE(SUBSTITUTE($B2812,"5","0"))=$B2812),1,0)),"")</f>
        <v/>
      </c>
      <c r="I2812" s="5" t="str">
        <f>IF(PhieuBauCu!$B$2&gt;5,IF(LEN($B2812)=0,"",IF(AND($B2812&gt;0,VALUE(SUBSTITUTE($B2812,"6","0"))=$B2812),1,0)),"")</f>
        <v/>
      </c>
      <c r="J2812" s="5" t="str">
        <f>IF(PhieuBauCu!$B$2&gt;6,IF(LEN($B2812)=0,"",IF(AND($B2812&gt;0,VALUE(SUBSTITUTE($B2812,"7","0"))=$B2812),1,0)),"")</f>
        <v/>
      </c>
      <c r="K2812" s="5" t="str">
        <f>IF(PhieuBauCu!$B$2&gt;7,IF(LEN($B2812)=0,"",IF(AND($B2812&gt;0,VALUE(SUBSTITUTE($B2812,"8","0"))=$B2812),1,0)),"")</f>
        <v/>
      </c>
      <c r="L2812" s="5" t="str">
        <f>IF(PhieuBauCu!$B$2&gt;8,IF(LEN($B2812)=0,"",IF(AND($B2812&gt;0,VALUE(SUBSTITUTE($B2812,"9","0"))=$B2812),1,0)),"")</f>
        <v/>
      </c>
      <c r="M2812" s="9">
        <f t="shared" si="87"/>
        <v>0</v>
      </c>
      <c r="N2812" s="36">
        <f>IF(AND(M2812&lt;=PhieuBauCu!$B$13,M2812&gt;=1),1,0)</f>
        <v>0</v>
      </c>
    </row>
    <row r="2813" spans="1:14" ht="28.5" customHeight="1">
      <c r="A2813" s="2">
        <v>2808</v>
      </c>
      <c r="B2813" s="3"/>
      <c r="C2813" s="48" t="str">
        <f t="shared" si="86"/>
        <v/>
      </c>
      <c r="D2813" s="5" t="str">
        <f>IF(PhieuBauCu!$B$2&gt;0,IF(LEN($B2813)=0,"",IF(AND($B2813&gt;0,VALUE(SUBSTITUTE($B2813,"1","0"))=$B2813),1,0)),"")</f>
        <v/>
      </c>
      <c r="E2813" s="5" t="str">
        <f>IF(PhieuBauCu!$B$2&gt;1,IF(LEN($B2813)=0,"",IF(AND($B2813&gt;0,VALUE(SUBSTITUTE($B2813,"2","0"))=$B2813),1,0)),"")</f>
        <v/>
      </c>
      <c r="F2813" s="5" t="str">
        <f>IF(PhieuBauCu!$B$2&gt;2,IF(LEN($B2813)=0,"",IF(AND($B2813&gt;0,VALUE(SUBSTITUTE($B2813,"3","0"))=$B2813),1,0)),"")</f>
        <v/>
      </c>
      <c r="G2813" s="5" t="str">
        <f>IF(PhieuBauCu!$B$2&gt;3,IF(LEN($B2813)=0,"",IF(AND($B2813&gt;0,VALUE(SUBSTITUTE($B2813,"4","0"))=$B2813),1,0)),"")</f>
        <v/>
      </c>
      <c r="H2813" s="5" t="str">
        <f>IF(PhieuBauCu!$B$2&gt;4,IF(LEN($B2813)=0,"",IF(AND($B2813&gt;0,VALUE(SUBSTITUTE($B2813,"5","0"))=$B2813),1,0)),"")</f>
        <v/>
      </c>
      <c r="I2813" s="5" t="str">
        <f>IF(PhieuBauCu!$B$2&gt;5,IF(LEN($B2813)=0,"",IF(AND($B2813&gt;0,VALUE(SUBSTITUTE($B2813,"6","0"))=$B2813),1,0)),"")</f>
        <v/>
      </c>
      <c r="J2813" s="5" t="str">
        <f>IF(PhieuBauCu!$B$2&gt;6,IF(LEN($B2813)=0,"",IF(AND($B2813&gt;0,VALUE(SUBSTITUTE($B2813,"7","0"))=$B2813),1,0)),"")</f>
        <v/>
      </c>
      <c r="K2813" s="5" t="str">
        <f>IF(PhieuBauCu!$B$2&gt;7,IF(LEN($B2813)=0,"",IF(AND($B2813&gt;0,VALUE(SUBSTITUTE($B2813,"8","0"))=$B2813),1,0)),"")</f>
        <v/>
      </c>
      <c r="L2813" s="5" t="str">
        <f>IF(PhieuBauCu!$B$2&gt;8,IF(LEN($B2813)=0,"",IF(AND($B2813&gt;0,VALUE(SUBSTITUTE($B2813,"9","0"))=$B2813),1,0)),"")</f>
        <v/>
      </c>
      <c r="M2813" s="9">
        <f t="shared" si="87"/>
        <v>0</v>
      </c>
      <c r="N2813" s="36">
        <f>IF(AND(M2813&lt;=PhieuBauCu!$B$13,M2813&gt;=1),1,0)</f>
        <v>0</v>
      </c>
    </row>
    <row r="2814" spans="1:14" ht="28.5" customHeight="1">
      <c r="A2814" s="2">
        <v>2809</v>
      </c>
      <c r="B2814" s="3"/>
      <c r="C2814" s="48" t="str">
        <f t="shared" si="86"/>
        <v/>
      </c>
      <c r="D2814" s="5" t="str">
        <f>IF(PhieuBauCu!$B$2&gt;0,IF(LEN($B2814)=0,"",IF(AND($B2814&gt;0,VALUE(SUBSTITUTE($B2814,"1","0"))=$B2814),1,0)),"")</f>
        <v/>
      </c>
      <c r="E2814" s="5" t="str">
        <f>IF(PhieuBauCu!$B$2&gt;1,IF(LEN($B2814)=0,"",IF(AND($B2814&gt;0,VALUE(SUBSTITUTE($B2814,"2","0"))=$B2814),1,0)),"")</f>
        <v/>
      </c>
      <c r="F2814" s="5" t="str">
        <f>IF(PhieuBauCu!$B$2&gt;2,IF(LEN($B2814)=0,"",IF(AND($B2814&gt;0,VALUE(SUBSTITUTE($B2814,"3","0"))=$B2814),1,0)),"")</f>
        <v/>
      </c>
      <c r="G2814" s="5" t="str">
        <f>IF(PhieuBauCu!$B$2&gt;3,IF(LEN($B2814)=0,"",IF(AND($B2814&gt;0,VALUE(SUBSTITUTE($B2814,"4","0"))=$B2814),1,0)),"")</f>
        <v/>
      </c>
      <c r="H2814" s="5" t="str">
        <f>IF(PhieuBauCu!$B$2&gt;4,IF(LEN($B2814)=0,"",IF(AND($B2814&gt;0,VALUE(SUBSTITUTE($B2814,"5","0"))=$B2814),1,0)),"")</f>
        <v/>
      </c>
      <c r="I2814" s="5" t="str">
        <f>IF(PhieuBauCu!$B$2&gt;5,IF(LEN($B2814)=0,"",IF(AND($B2814&gt;0,VALUE(SUBSTITUTE($B2814,"6","0"))=$B2814),1,0)),"")</f>
        <v/>
      </c>
      <c r="J2814" s="5" t="str">
        <f>IF(PhieuBauCu!$B$2&gt;6,IF(LEN($B2814)=0,"",IF(AND($B2814&gt;0,VALUE(SUBSTITUTE($B2814,"7","0"))=$B2814),1,0)),"")</f>
        <v/>
      </c>
      <c r="K2814" s="5" t="str">
        <f>IF(PhieuBauCu!$B$2&gt;7,IF(LEN($B2814)=0,"",IF(AND($B2814&gt;0,VALUE(SUBSTITUTE($B2814,"8","0"))=$B2814),1,0)),"")</f>
        <v/>
      </c>
      <c r="L2814" s="5" t="str">
        <f>IF(PhieuBauCu!$B$2&gt;8,IF(LEN($B2814)=0,"",IF(AND($B2814&gt;0,VALUE(SUBSTITUTE($B2814,"9","0"))=$B2814),1,0)),"")</f>
        <v/>
      </c>
      <c r="M2814" s="9">
        <f t="shared" si="87"/>
        <v>0</v>
      </c>
      <c r="N2814" s="36">
        <f>IF(AND(M2814&lt;=PhieuBauCu!$B$13,M2814&gt;=1),1,0)</f>
        <v>0</v>
      </c>
    </row>
    <row r="2815" spans="1:14" ht="28.5" customHeight="1">
      <c r="A2815" s="2">
        <v>2810</v>
      </c>
      <c r="B2815" s="3"/>
      <c r="C2815" s="48" t="str">
        <f t="shared" si="86"/>
        <v/>
      </c>
      <c r="D2815" s="5" t="str">
        <f>IF(PhieuBauCu!$B$2&gt;0,IF(LEN($B2815)=0,"",IF(AND($B2815&gt;0,VALUE(SUBSTITUTE($B2815,"1","0"))=$B2815),1,0)),"")</f>
        <v/>
      </c>
      <c r="E2815" s="5" t="str">
        <f>IF(PhieuBauCu!$B$2&gt;1,IF(LEN($B2815)=0,"",IF(AND($B2815&gt;0,VALUE(SUBSTITUTE($B2815,"2","0"))=$B2815),1,0)),"")</f>
        <v/>
      </c>
      <c r="F2815" s="5" t="str">
        <f>IF(PhieuBauCu!$B$2&gt;2,IF(LEN($B2815)=0,"",IF(AND($B2815&gt;0,VALUE(SUBSTITUTE($B2815,"3","0"))=$B2815),1,0)),"")</f>
        <v/>
      </c>
      <c r="G2815" s="5" t="str">
        <f>IF(PhieuBauCu!$B$2&gt;3,IF(LEN($B2815)=0,"",IF(AND($B2815&gt;0,VALUE(SUBSTITUTE($B2815,"4","0"))=$B2815),1,0)),"")</f>
        <v/>
      </c>
      <c r="H2815" s="5" t="str">
        <f>IF(PhieuBauCu!$B$2&gt;4,IF(LEN($B2815)=0,"",IF(AND($B2815&gt;0,VALUE(SUBSTITUTE($B2815,"5","0"))=$B2815),1,0)),"")</f>
        <v/>
      </c>
      <c r="I2815" s="5" t="str">
        <f>IF(PhieuBauCu!$B$2&gt;5,IF(LEN($B2815)=0,"",IF(AND($B2815&gt;0,VALUE(SUBSTITUTE($B2815,"6","0"))=$B2815),1,0)),"")</f>
        <v/>
      </c>
      <c r="J2815" s="5" t="str">
        <f>IF(PhieuBauCu!$B$2&gt;6,IF(LEN($B2815)=0,"",IF(AND($B2815&gt;0,VALUE(SUBSTITUTE($B2815,"7","0"))=$B2815),1,0)),"")</f>
        <v/>
      </c>
      <c r="K2815" s="5" t="str">
        <f>IF(PhieuBauCu!$B$2&gt;7,IF(LEN($B2815)=0,"",IF(AND($B2815&gt;0,VALUE(SUBSTITUTE($B2815,"8","0"))=$B2815),1,0)),"")</f>
        <v/>
      </c>
      <c r="L2815" s="5" t="str">
        <f>IF(PhieuBauCu!$B$2&gt;8,IF(LEN($B2815)=0,"",IF(AND($B2815&gt;0,VALUE(SUBSTITUTE($B2815,"9","0"))=$B2815),1,0)),"")</f>
        <v/>
      </c>
      <c r="M2815" s="9">
        <f t="shared" si="87"/>
        <v>0</v>
      </c>
      <c r="N2815" s="36">
        <f>IF(AND(M2815&lt;=PhieuBauCu!$B$13,M2815&gt;=1),1,0)</f>
        <v>0</v>
      </c>
    </row>
    <row r="2816" spans="1:14" ht="28.5" customHeight="1">
      <c r="A2816" s="2">
        <v>2811</v>
      </c>
      <c r="B2816" s="3"/>
      <c r="C2816" s="48" t="str">
        <f t="shared" si="86"/>
        <v/>
      </c>
      <c r="D2816" s="5" t="str">
        <f>IF(PhieuBauCu!$B$2&gt;0,IF(LEN($B2816)=0,"",IF(AND($B2816&gt;0,VALUE(SUBSTITUTE($B2816,"1","0"))=$B2816),1,0)),"")</f>
        <v/>
      </c>
      <c r="E2816" s="5" t="str">
        <f>IF(PhieuBauCu!$B$2&gt;1,IF(LEN($B2816)=0,"",IF(AND($B2816&gt;0,VALUE(SUBSTITUTE($B2816,"2","0"))=$B2816),1,0)),"")</f>
        <v/>
      </c>
      <c r="F2816" s="5" t="str">
        <f>IF(PhieuBauCu!$B$2&gt;2,IF(LEN($B2816)=0,"",IF(AND($B2816&gt;0,VALUE(SUBSTITUTE($B2816,"3","0"))=$B2816),1,0)),"")</f>
        <v/>
      </c>
      <c r="G2816" s="5" t="str">
        <f>IF(PhieuBauCu!$B$2&gt;3,IF(LEN($B2816)=0,"",IF(AND($B2816&gt;0,VALUE(SUBSTITUTE($B2816,"4","0"))=$B2816),1,0)),"")</f>
        <v/>
      </c>
      <c r="H2816" s="5" t="str">
        <f>IF(PhieuBauCu!$B$2&gt;4,IF(LEN($B2816)=0,"",IF(AND($B2816&gt;0,VALUE(SUBSTITUTE($B2816,"5","0"))=$B2816),1,0)),"")</f>
        <v/>
      </c>
      <c r="I2816" s="5" t="str">
        <f>IF(PhieuBauCu!$B$2&gt;5,IF(LEN($B2816)=0,"",IF(AND($B2816&gt;0,VALUE(SUBSTITUTE($B2816,"6","0"))=$B2816),1,0)),"")</f>
        <v/>
      </c>
      <c r="J2816" s="5" t="str">
        <f>IF(PhieuBauCu!$B$2&gt;6,IF(LEN($B2816)=0,"",IF(AND($B2816&gt;0,VALUE(SUBSTITUTE($B2816,"7","0"))=$B2816),1,0)),"")</f>
        <v/>
      </c>
      <c r="K2816" s="5" t="str">
        <f>IF(PhieuBauCu!$B$2&gt;7,IF(LEN($B2816)=0,"",IF(AND($B2816&gt;0,VALUE(SUBSTITUTE($B2816,"8","0"))=$B2816),1,0)),"")</f>
        <v/>
      </c>
      <c r="L2816" s="5" t="str">
        <f>IF(PhieuBauCu!$B$2&gt;8,IF(LEN($B2816)=0,"",IF(AND($B2816&gt;0,VALUE(SUBSTITUTE($B2816,"9","0"))=$B2816),1,0)),"")</f>
        <v/>
      </c>
      <c r="M2816" s="9">
        <f t="shared" si="87"/>
        <v>0</v>
      </c>
      <c r="N2816" s="36">
        <f>IF(AND(M2816&lt;=PhieuBauCu!$B$13,M2816&gt;=1),1,0)</f>
        <v>0</v>
      </c>
    </row>
    <row r="2817" spans="1:14" ht="28.5" customHeight="1">
      <c r="A2817" s="2">
        <v>2812</v>
      </c>
      <c r="B2817" s="3"/>
      <c r="C2817" s="48" t="str">
        <f t="shared" si="86"/>
        <v/>
      </c>
      <c r="D2817" s="5" t="str">
        <f>IF(PhieuBauCu!$B$2&gt;0,IF(LEN($B2817)=0,"",IF(AND($B2817&gt;0,VALUE(SUBSTITUTE($B2817,"1","0"))=$B2817),1,0)),"")</f>
        <v/>
      </c>
      <c r="E2817" s="5" t="str">
        <f>IF(PhieuBauCu!$B$2&gt;1,IF(LEN($B2817)=0,"",IF(AND($B2817&gt;0,VALUE(SUBSTITUTE($B2817,"2","0"))=$B2817),1,0)),"")</f>
        <v/>
      </c>
      <c r="F2817" s="5" t="str">
        <f>IF(PhieuBauCu!$B$2&gt;2,IF(LEN($B2817)=0,"",IF(AND($B2817&gt;0,VALUE(SUBSTITUTE($B2817,"3","0"))=$B2817),1,0)),"")</f>
        <v/>
      </c>
      <c r="G2817" s="5" t="str">
        <f>IF(PhieuBauCu!$B$2&gt;3,IF(LEN($B2817)=0,"",IF(AND($B2817&gt;0,VALUE(SUBSTITUTE($B2817,"4","0"))=$B2817),1,0)),"")</f>
        <v/>
      </c>
      <c r="H2817" s="5" t="str">
        <f>IF(PhieuBauCu!$B$2&gt;4,IF(LEN($B2817)=0,"",IF(AND($B2817&gt;0,VALUE(SUBSTITUTE($B2817,"5","0"))=$B2817),1,0)),"")</f>
        <v/>
      </c>
      <c r="I2817" s="5" t="str">
        <f>IF(PhieuBauCu!$B$2&gt;5,IF(LEN($B2817)=0,"",IF(AND($B2817&gt;0,VALUE(SUBSTITUTE($B2817,"6","0"))=$B2817),1,0)),"")</f>
        <v/>
      </c>
      <c r="J2817" s="5" t="str">
        <f>IF(PhieuBauCu!$B$2&gt;6,IF(LEN($B2817)=0,"",IF(AND($B2817&gt;0,VALUE(SUBSTITUTE($B2817,"7","0"))=$B2817),1,0)),"")</f>
        <v/>
      </c>
      <c r="K2817" s="5" t="str">
        <f>IF(PhieuBauCu!$B$2&gt;7,IF(LEN($B2817)=0,"",IF(AND($B2817&gt;0,VALUE(SUBSTITUTE($B2817,"8","0"))=$B2817),1,0)),"")</f>
        <v/>
      </c>
      <c r="L2817" s="5" t="str">
        <f>IF(PhieuBauCu!$B$2&gt;8,IF(LEN($B2817)=0,"",IF(AND($B2817&gt;0,VALUE(SUBSTITUTE($B2817,"9","0"))=$B2817),1,0)),"")</f>
        <v/>
      </c>
      <c r="M2817" s="9">
        <f t="shared" si="87"/>
        <v>0</v>
      </c>
      <c r="N2817" s="36">
        <f>IF(AND(M2817&lt;=PhieuBauCu!$B$13,M2817&gt;=1),1,0)</f>
        <v>0</v>
      </c>
    </row>
    <row r="2818" spans="1:14" ht="28.5" customHeight="1">
      <c r="A2818" s="2">
        <v>2813</v>
      </c>
      <c r="B2818" s="3"/>
      <c r="C2818" s="48" t="str">
        <f t="shared" si="86"/>
        <v/>
      </c>
      <c r="D2818" s="5" t="str">
        <f>IF(PhieuBauCu!$B$2&gt;0,IF(LEN($B2818)=0,"",IF(AND($B2818&gt;0,VALUE(SUBSTITUTE($B2818,"1","0"))=$B2818),1,0)),"")</f>
        <v/>
      </c>
      <c r="E2818" s="5" t="str">
        <f>IF(PhieuBauCu!$B$2&gt;1,IF(LEN($B2818)=0,"",IF(AND($B2818&gt;0,VALUE(SUBSTITUTE($B2818,"2","0"))=$B2818),1,0)),"")</f>
        <v/>
      </c>
      <c r="F2818" s="5" t="str">
        <f>IF(PhieuBauCu!$B$2&gt;2,IF(LEN($B2818)=0,"",IF(AND($B2818&gt;0,VALUE(SUBSTITUTE($B2818,"3","0"))=$B2818),1,0)),"")</f>
        <v/>
      </c>
      <c r="G2818" s="5" t="str">
        <f>IF(PhieuBauCu!$B$2&gt;3,IF(LEN($B2818)=0,"",IF(AND($B2818&gt;0,VALUE(SUBSTITUTE($B2818,"4","0"))=$B2818),1,0)),"")</f>
        <v/>
      </c>
      <c r="H2818" s="5" t="str">
        <f>IF(PhieuBauCu!$B$2&gt;4,IF(LEN($B2818)=0,"",IF(AND($B2818&gt;0,VALUE(SUBSTITUTE($B2818,"5","0"))=$B2818),1,0)),"")</f>
        <v/>
      </c>
      <c r="I2818" s="5" t="str">
        <f>IF(PhieuBauCu!$B$2&gt;5,IF(LEN($B2818)=0,"",IF(AND($B2818&gt;0,VALUE(SUBSTITUTE($B2818,"6","0"))=$B2818),1,0)),"")</f>
        <v/>
      </c>
      <c r="J2818" s="5" t="str">
        <f>IF(PhieuBauCu!$B$2&gt;6,IF(LEN($B2818)=0,"",IF(AND($B2818&gt;0,VALUE(SUBSTITUTE($B2818,"7","0"))=$B2818),1,0)),"")</f>
        <v/>
      </c>
      <c r="K2818" s="5" t="str">
        <f>IF(PhieuBauCu!$B$2&gt;7,IF(LEN($B2818)=0,"",IF(AND($B2818&gt;0,VALUE(SUBSTITUTE($B2818,"8","0"))=$B2818),1,0)),"")</f>
        <v/>
      </c>
      <c r="L2818" s="5" t="str">
        <f>IF(PhieuBauCu!$B$2&gt;8,IF(LEN($B2818)=0,"",IF(AND($B2818&gt;0,VALUE(SUBSTITUTE($B2818,"9","0"))=$B2818),1,0)),"")</f>
        <v/>
      </c>
      <c r="M2818" s="9">
        <f t="shared" si="87"/>
        <v>0</v>
      </c>
      <c r="N2818" s="36">
        <f>IF(AND(M2818&lt;=PhieuBauCu!$B$13,M2818&gt;=1),1,0)</f>
        <v>0</v>
      </c>
    </row>
    <row r="2819" spans="1:14" ht="28.5" customHeight="1">
      <c r="A2819" s="2">
        <v>2814</v>
      </c>
      <c r="B2819" s="3"/>
      <c r="C2819" s="48" t="str">
        <f t="shared" si="86"/>
        <v/>
      </c>
      <c r="D2819" s="5" t="str">
        <f>IF(PhieuBauCu!$B$2&gt;0,IF(LEN($B2819)=0,"",IF(AND($B2819&gt;0,VALUE(SUBSTITUTE($B2819,"1","0"))=$B2819),1,0)),"")</f>
        <v/>
      </c>
      <c r="E2819" s="5" t="str">
        <f>IF(PhieuBauCu!$B$2&gt;1,IF(LEN($B2819)=0,"",IF(AND($B2819&gt;0,VALUE(SUBSTITUTE($B2819,"2","0"))=$B2819),1,0)),"")</f>
        <v/>
      </c>
      <c r="F2819" s="5" t="str">
        <f>IF(PhieuBauCu!$B$2&gt;2,IF(LEN($B2819)=0,"",IF(AND($B2819&gt;0,VALUE(SUBSTITUTE($B2819,"3","0"))=$B2819),1,0)),"")</f>
        <v/>
      </c>
      <c r="G2819" s="5" t="str">
        <f>IF(PhieuBauCu!$B$2&gt;3,IF(LEN($B2819)=0,"",IF(AND($B2819&gt;0,VALUE(SUBSTITUTE($B2819,"4","0"))=$B2819),1,0)),"")</f>
        <v/>
      </c>
      <c r="H2819" s="5" t="str">
        <f>IF(PhieuBauCu!$B$2&gt;4,IF(LEN($B2819)=0,"",IF(AND($B2819&gt;0,VALUE(SUBSTITUTE($B2819,"5","0"))=$B2819),1,0)),"")</f>
        <v/>
      </c>
      <c r="I2819" s="5" t="str">
        <f>IF(PhieuBauCu!$B$2&gt;5,IF(LEN($B2819)=0,"",IF(AND($B2819&gt;0,VALUE(SUBSTITUTE($B2819,"6","0"))=$B2819),1,0)),"")</f>
        <v/>
      </c>
      <c r="J2819" s="5" t="str">
        <f>IF(PhieuBauCu!$B$2&gt;6,IF(LEN($B2819)=0,"",IF(AND($B2819&gt;0,VALUE(SUBSTITUTE($B2819,"7","0"))=$B2819),1,0)),"")</f>
        <v/>
      </c>
      <c r="K2819" s="5" t="str">
        <f>IF(PhieuBauCu!$B$2&gt;7,IF(LEN($B2819)=0,"",IF(AND($B2819&gt;0,VALUE(SUBSTITUTE($B2819,"8","0"))=$B2819),1,0)),"")</f>
        <v/>
      </c>
      <c r="L2819" s="5" t="str">
        <f>IF(PhieuBauCu!$B$2&gt;8,IF(LEN($B2819)=0,"",IF(AND($B2819&gt;0,VALUE(SUBSTITUTE($B2819,"9","0"))=$B2819),1,0)),"")</f>
        <v/>
      </c>
      <c r="M2819" s="9">
        <f t="shared" si="87"/>
        <v>0</v>
      </c>
      <c r="N2819" s="36">
        <f>IF(AND(M2819&lt;=PhieuBauCu!$B$13,M2819&gt;=1),1,0)</f>
        <v>0</v>
      </c>
    </row>
    <row r="2820" spans="1:14" ht="28.5" customHeight="1">
      <c r="A2820" s="2">
        <v>2815</v>
      </c>
      <c r="B2820" s="3"/>
      <c r="C2820" s="48" t="str">
        <f t="shared" si="86"/>
        <v/>
      </c>
      <c r="D2820" s="5" t="str">
        <f>IF(PhieuBauCu!$B$2&gt;0,IF(LEN($B2820)=0,"",IF(AND($B2820&gt;0,VALUE(SUBSTITUTE($B2820,"1","0"))=$B2820),1,0)),"")</f>
        <v/>
      </c>
      <c r="E2820" s="5" t="str">
        <f>IF(PhieuBauCu!$B$2&gt;1,IF(LEN($B2820)=0,"",IF(AND($B2820&gt;0,VALUE(SUBSTITUTE($B2820,"2","0"))=$B2820),1,0)),"")</f>
        <v/>
      </c>
      <c r="F2820" s="5" t="str">
        <f>IF(PhieuBauCu!$B$2&gt;2,IF(LEN($B2820)=0,"",IF(AND($B2820&gt;0,VALUE(SUBSTITUTE($B2820,"3","0"))=$B2820),1,0)),"")</f>
        <v/>
      </c>
      <c r="G2820" s="5" t="str">
        <f>IF(PhieuBauCu!$B$2&gt;3,IF(LEN($B2820)=0,"",IF(AND($B2820&gt;0,VALUE(SUBSTITUTE($B2820,"4","0"))=$B2820),1,0)),"")</f>
        <v/>
      </c>
      <c r="H2820" s="5" t="str">
        <f>IF(PhieuBauCu!$B$2&gt;4,IF(LEN($B2820)=0,"",IF(AND($B2820&gt;0,VALUE(SUBSTITUTE($B2820,"5","0"))=$B2820),1,0)),"")</f>
        <v/>
      </c>
      <c r="I2820" s="5" t="str">
        <f>IF(PhieuBauCu!$B$2&gt;5,IF(LEN($B2820)=0,"",IF(AND($B2820&gt;0,VALUE(SUBSTITUTE($B2820,"6","0"))=$B2820),1,0)),"")</f>
        <v/>
      </c>
      <c r="J2820" s="5" t="str">
        <f>IF(PhieuBauCu!$B$2&gt;6,IF(LEN($B2820)=0,"",IF(AND($B2820&gt;0,VALUE(SUBSTITUTE($B2820,"7","0"))=$B2820),1,0)),"")</f>
        <v/>
      </c>
      <c r="K2820" s="5" t="str">
        <f>IF(PhieuBauCu!$B$2&gt;7,IF(LEN($B2820)=0,"",IF(AND($B2820&gt;0,VALUE(SUBSTITUTE($B2820,"8","0"))=$B2820),1,0)),"")</f>
        <v/>
      </c>
      <c r="L2820" s="5" t="str">
        <f>IF(PhieuBauCu!$B$2&gt;8,IF(LEN($B2820)=0,"",IF(AND($B2820&gt;0,VALUE(SUBSTITUTE($B2820,"9","0"))=$B2820),1,0)),"")</f>
        <v/>
      </c>
      <c r="M2820" s="9">
        <f t="shared" si="87"/>
        <v>0</v>
      </c>
      <c r="N2820" s="36">
        <f>IF(AND(M2820&lt;=PhieuBauCu!$B$13,M2820&gt;=1),1,0)</f>
        <v>0</v>
      </c>
    </row>
    <row r="2821" spans="1:14" ht="28.5" customHeight="1">
      <c r="A2821" s="2">
        <v>2816</v>
      </c>
      <c r="B2821" s="3"/>
      <c r="C2821" s="48" t="str">
        <f t="shared" si="86"/>
        <v/>
      </c>
      <c r="D2821" s="5" t="str">
        <f>IF(PhieuBauCu!$B$2&gt;0,IF(LEN($B2821)=0,"",IF(AND($B2821&gt;0,VALUE(SUBSTITUTE($B2821,"1","0"))=$B2821),1,0)),"")</f>
        <v/>
      </c>
      <c r="E2821" s="5" t="str">
        <f>IF(PhieuBauCu!$B$2&gt;1,IF(LEN($B2821)=0,"",IF(AND($B2821&gt;0,VALUE(SUBSTITUTE($B2821,"2","0"))=$B2821),1,0)),"")</f>
        <v/>
      </c>
      <c r="F2821" s="5" t="str">
        <f>IF(PhieuBauCu!$B$2&gt;2,IF(LEN($B2821)=0,"",IF(AND($B2821&gt;0,VALUE(SUBSTITUTE($B2821,"3","0"))=$B2821),1,0)),"")</f>
        <v/>
      </c>
      <c r="G2821" s="5" t="str">
        <f>IF(PhieuBauCu!$B$2&gt;3,IF(LEN($B2821)=0,"",IF(AND($B2821&gt;0,VALUE(SUBSTITUTE($B2821,"4","0"))=$B2821),1,0)),"")</f>
        <v/>
      </c>
      <c r="H2821" s="5" t="str">
        <f>IF(PhieuBauCu!$B$2&gt;4,IF(LEN($B2821)=0,"",IF(AND($B2821&gt;0,VALUE(SUBSTITUTE($B2821,"5","0"))=$B2821),1,0)),"")</f>
        <v/>
      </c>
      <c r="I2821" s="5" t="str">
        <f>IF(PhieuBauCu!$B$2&gt;5,IF(LEN($B2821)=0,"",IF(AND($B2821&gt;0,VALUE(SUBSTITUTE($B2821,"6","0"))=$B2821),1,0)),"")</f>
        <v/>
      </c>
      <c r="J2821" s="5" t="str">
        <f>IF(PhieuBauCu!$B$2&gt;6,IF(LEN($B2821)=0,"",IF(AND($B2821&gt;0,VALUE(SUBSTITUTE($B2821,"7","0"))=$B2821),1,0)),"")</f>
        <v/>
      </c>
      <c r="K2821" s="5" t="str">
        <f>IF(PhieuBauCu!$B$2&gt;7,IF(LEN($B2821)=0,"",IF(AND($B2821&gt;0,VALUE(SUBSTITUTE($B2821,"8","0"))=$B2821),1,0)),"")</f>
        <v/>
      </c>
      <c r="L2821" s="5" t="str">
        <f>IF(PhieuBauCu!$B$2&gt;8,IF(LEN($B2821)=0,"",IF(AND($B2821&gt;0,VALUE(SUBSTITUTE($B2821,"9","0"))=$B2821),1,0)),"")</f>
        <v/>
      </c>
      <c r="M2821" s="9">
        <f t="shared" si="87"/>
        <v>0</v>
      </c>
      <c r="N2821" s="36">
        <f>IF(AND(M2821&lt;=PhieuBauCu!$B$13,M2821&gt;=1),1,0)</f>
        <v>0</v>
      </c>
    </row>
    <row r="2822" spans="1:14" ht="28.5" customHeight="1">
      <c r="A2822" s="2">
        <v>2817</v>
      </c>
      <c r="B2822" s="3"/>
      <c r="C2822" s="48" t="str">
        <f t="shared" si="86"/>
        <v/>
      </c>
      <c r="D2822" s="5" t="str">
        <f>IF(PhieuBauCu!$B$2&gt;0,IF(LEN($B2822)=0,"",IF(AND($B2822&gt;0,VALUE(SUBSTITUTE($B2822,"1","0"))=$B2822),1,0)),"")</f>
        <v/>
      </c>
      <c r="E2822" s="5" t="str">
        <f>IF(PhieuBauCu!$B$2&gt;1,IF(LEN($B2822)=0,"",IF(AND($B2822&gt;0,VALUE(SUBSTITUTE($B2822,"2","0"))=$B2822),1,0)),"")</f>
        <v/>
      </c>
      <c r="F2822" s="5" t="str">
        <f>IF(PhieuBauCu!$B$2&gt;2,IF(LEN($B2822)=0,"",IF(AND($B2822&gt;0,VALUE(SUBSTITUTE($B2822,"3","0"))=$B2822),1,0)),"")</f>
        <v/>
      </c>
      <c r="G2822" s="5" t="str">
        <f>IF(PhieuBauCu!$B$2&gt;3,IF(LEN($B2822)=0,"",IF(AND($B2822&gt;0,VALUE(SUBSTITUTE($B2822,"4","0"))=$B2822),1,0)),"")</f>
        <v/>
      </c>
      <c r="H2822" s="5" t="str">
        <f>IF(PhieuBauCu!$B$2&gt;4,IF(LEN($B2822)=0,"",IF(AND($B2822&gt;0,VALUE(SUBSTITUTE($B2822,"5","0"))=$B2822),1,0)),"")</f>
        <v/>
      </c>
      <c r="I2822" s="5" t="str">
        <f>IF(PhieuBauCu!$B$2&gt;5,IF(LEN($B2822)=0,"",IF(AND($B2822&gt;0,VALUE(SUBSTITUTE($B2822,"6","0"))=$B2822),1,0)),"")</f>
        <v/>
      </c>
      <c r="J2822" s="5" t="str">
        <f>IF(PhieuBauCu!$B$2&gt;6,IF(LEN($B2822)=0,"",IF(AND($B2822&gt;0,VALUE(SUBSTITUTE($B2822,"7","0"))=$B2822),1,0)),"")</f>
        <v/>
      </c>
      <c r="K2822" s="5" t="str">
        <f>IF(PhieuBauCu!$B$2&gt;7,IF(LEN($B2822)=0,"",IF(AND($B2822&gt;0,VALUE(SUBSTITUTE($B2822,"8","0"))=$B2822),1,0)),"")</f>
        <v/>
      </c>
      <c r="L2822" s="5" t="str">
        <f>IF(PhieuBauCu!$B$2&gt;8,IF(LEN($B2822)=0,"",IF(AND($B2822&gt;0,VALUE(SUBSTITUTE($B2822,"9","0"))=$B2822),1,0)),"")</f>
        <v/>
      </c>
      <c r="M2822" s="9">
        <f t="shared" si="87"/>
        <v>0</v>
      </c>
      <c r="N2822" s="36">
        <f>IF(AND(M2822&lt;=PhieuBauCu!$B$13,M2822&gt;=1),1,0)</f>
        <v>0</v>
      </c>
    </row>
    <row r="2823" spans="1:14" ht="28.5" customHeight="1">
      <c r="A2823" s="2">
        <v>2818</v>
      </c>
      <c r="B2823" s="3"/>
      <c r="C2823" s="48" t="str">
        <f t="shared" ref="C2823:C2886" si="88">IF(LEN(B2823)&gt;0,IF(N2823=1,"Ok","Not Ok"),"")</f>
        <v/>
      </c>
      <c r="D2823" s="5" t="str">
        <f>IF(PhieuBauCu!$B$2&gt;0,IF(LEN($B2823)=0,"",IF(AND($B2823&gt;0,VALUE(SUBSTITUTE($B2823,"1","0"))=$B2823),1,0)),"")</f>
        <v/>
      </c>
      <c r="E2823" s="5" t="str">
        <f>IF(PhieuBauCu!$B$2&gt;1,IF(LEN($B2823)=0,"",IF(AND($B2823&gt;0,VALUE(SUBSTITUTE($B2823,"2","0"))=$B2823),1,0)),"")</f>
        <v/>
      </c>
      <c r="F2823" s="5" t="str">
        <f>IF(PhieuBauCu!$B$2&gt;2,IF(LEN($B2823)=0,"",IF(AND($B2823&gt;0,VALUE(SUBSTITUTE($B2823,"3","0"))=$B2823),1,0)),"")</f>
        <v/>
      </c>
      <c r="G2823" s="5" t="str">
        <f>IF(PhieuBauCu!$B$2&gt;3,IF(LEN($B2823)=0,"",IF(AND($B2823&gt;0,VALUE(SUBSTITUTE($B2823,"4","0"))=$B2823),1,0)),"")</f>
        <v/>
      </c>
      <c r="H2823" s="5" t="str">
        <f>IF(PhieuBauCu!$B$2&gt;4,IF(LEN($B2823)=0,"",IF(AND($B2823&gt;0,VALUE(SUBSTITUTE($B2823,"5","0"))=$B2823),1,0)),"")</f>
        <v/>
      </c>
      <c r="I2823" s="5" t="str">
        <f>IF(PhieuBauCu!$B$2&gt;5,IF(LEN($B2823)=0,"",IF(AND($B2823&gt;0,VALUE(SUBSTITUTE($B2823,"6","0"))=$B2823),1,0)),"")</f>
        <v/>
      </c>
      <c r="J2823" s="5" t="str">
        <f>IF(PhieuBauCu!$B$2&gt;6,IF(LEN($B2823)=0,"",IF(AND($B2823&gt;0,VALUE(SUBSTITUTE($B2823,"7","0"))=$B2823),1,0)),"")</f>
        <v/>
      </c>
      <c r="K2823" s="5" t="str">
        <f>IF(PhieuBauCu!$B$2&gt;7,IF(LEN($B2823)=0,"",IF(AND($B2823&gt;0,VALUE(SUBSTITUTE($B2823,"8","0"))=$B2823),1,0)),"")</f>
        <v/>
      </c>
      <c r="L2823" s="5" t="str">
        <f>IF(PhieuBauCu!$B$2&gt;8,IF(LEN($B2823)=0,"",IF(AND($B2823&gt;0,VALUE(SUBSTITUTE($B2823,"9","0"))=$B2823),1,0)),"")</f>
        <v/>
      </c>
      <c r="M2823" s="9">
        <f t="shared" ref="M2823:M2886" si="89">SUMIF(D2823:L2823,1)</f>
        <v>0</v>
      </c>
      <c r="N2823" s="36">
        <f>IF(AND(M2823&lt;=PhieuBauCu!$B$13,M2823&gt;=1),1,0)</f>
        <v>0</v>
      </c>
    </row>
    <row r="2824" spans="1:14" ht="28.5" customHeight="1">
      <c r="A2824" s="2">
        <v>2819</v>
      </c>
      <c r="B2824" s="3"/>
      <c r="C2824" s="48" t="str">
        <f t="shared" si="88"/>
        <v/>
      </c>
      <c r="D2824" s="5" t="str">
        <f>IF(PhieuBauCu!$B$2&gt;0,IF(LEN($B2824)=0,"",IF(AND($B2824&gt;0,VALUE(SUBSTITUTE($B2824,"1","0"))=$B2824),1,0)),"")</f>
        <v/>
      </c>
      <c r="E2824" s="5" t="str">
        <f>IF(PhieuBauCu!$B$2&gt;1,IF(LEN($B2824)=0,"",IF(AND($B2824&gt;0,VALUE(SUBSTITUTE($B2824,"2","0"))=$B2824),1,0)),"")</f>
        <v/>
      </c>
      <c r="F2824" s="5" t="str">
        <f>IF(PhieuBauCu!$B$2&gt;2,IF(LEN($B2824)=0,"",IF(AND($B2824&gt;0,VALUE(SUBSTITUTE($B2824,"3","0"))=$B2824),1,0)),"")</f>
        <v/>
      </c>
      <c r="G2824" s="5" t="str">
        <f>IF(PhieuBauCu!$B$2&gt;3,IF(LEN($B2824)=0,"",IF(AND($B2824&gt;0,VALUE(SUBSTITUTE($B2824,"4","0"))=$B2824),1,0)),"")</f>
        <v/>
      </c>
      <c r="H2824" s="5" t="str">
        <f>IF(PhieuBauCu!$B$2&gt;4,IF(LEN($B2824)=0,"",IF(AND($B2824&gt;0,VALUE(SUBSTITUTE($B2824,"5","0"))=$B2824),1,0)),"")</f>
        <v/>
      </c>
      <c r="I2824" s="5" t="str">
        <f>IF(PhieuBauCu!$B$2&gt;5,IF(LEN($B2824)=0,"",IF(AND($B2824&gt;0,VALUE(SUBSTITUTE($B2824,"6","0"))=$B2824),1,0)),"")</f>
        <v/>
      </c>
      <c r="J2824" s="5" t="str">
        <f>IF(PhieuBauCu!$B$2&gt;6,IF(LEN($B2824)=0,"",IF(AND($B2824&gt;0,VALUE(SUBSTITUTE($B2824,"7","0"))=$B2824),1,0)),"")</f>
        <v/>
      </c>
      <c r="K2824" s="5" t="str">
        <f>IF(PhieuBauCu!$B$2&gt;7,IF(LEN($B2824)=0,"",IF(AND($B2824&gt;0,VALUE(SUBSTITUTE($B2824,"8","0"))=$B2824),1,0)),"")</f>
        <v/>
      </c>
      <c r="L2824" s="5" t="str">
        <f>IF(PhieuBauCu!$B$2&gt;8,IF(LEN($B2824)=0,"",IF(AND($B2824&gt;0,VALUE(SUBSTITUTE($B2824,"9","0"))=$B2824),1,0)),"")</f>
        <v/>
      </c>
      <c r="M2824" s="9">
        <f t="shared" si="89"/>
        <v>0</v>
      </c>
      <c r="N2824" s="36">
        <f>IF(AND(M2824&lt;=PhieuBauCu!$B$13,M2824&gt;=1),1,0)</f>
        <v>0</v>
      </c>
    </row>
    <row r="2825" spans="1:14" ht="28.5" customHeight="1">
      <c r="A2825" s="2">
        <v>2820</v>
      </c>
      <c r="B2825" s="3"/>
      <c r="C2825" s="48" t="str">
        <f t="shared" si="88"/>
        <v/>
      </c>
      <c r="D2825" s="5" t="str">
        <f>IF(PhieuBauCu!$B$2&gt;0,IF(LEN($B2825)=0,"",IF(AND($B2825&gt;0,VALUE(SUBSTITUTE($B2825,"1","0"))=$B2825),1,0)),"")</f>
        <v/>
      </c>
      <c r="E2825" s="5" t="str">
        <f>IF(PhieuBauCu!$B$2&gt;1,IF(LEN($B2825)=0,"",IF(AND($B2825&gt;0,VALUE(SUBSTITUTE($B2825,"2","0"))=$B2825),1,0)),"")</f>
        <v/>
      </c>
      <c r="F2825" s="5" t="str">
        <f>IF(PhieuBauCu!$B$2&gt;2,IF(LEN($B2825)=0,"",IF(AND($B2825&gt;0,VALUE(SUBSTITUTE($B2825,"3","0"))=$B2825),1,0)),"")</f>
        <v/>
      </c>
      <c r="G2825" s="5" t="str">
        <f>IF(PhieuBauCu!$B$2&gt;3,IF(LEN($B2825)=0,"",IF(AND($B2825&gt;0,VALUE(SUBSTITUTE($B2825,"4","0"))=$B2825),1,0)),"")</f>
        <v/>
      </c>
      <c r="H2825" s="5" t="str">
        <f>IF(PhieuBauCu!$B$2&gt;4,IF(LEN($B2825)=0,"",IF(AND($B2825&gt;0,VALUE(SUBSTITUTE($B2825,"5","0"))=$B2825),1,0)),"")</f>
        <v/>
      </c>
      <c r="I2825" s="5" t="str">
        <f>IF(PhieuBauCu!$B$2&gt;5,IF(LEN($B2825)=0,"",IF(AND($B2825&gt;0,VALUE(SUBSTITUTE($B2825,"6","0"))=$B2825),1,0)),"")</f>
        <v/>
      </c>
      <c r="J2825" s="5" t="str">
        <f>IF(PhieuBauCu!$B$2&gt;6,IF(LEN($B2825)=0,"",IF(AND($B2825&gt;0,VALUE(SUBSTITUTE($B2825,"7","0"))=$B2825),1,0)),"")</f>
        <v/>
      </c>
      <c r="K2825" s="5" t="str">
        <f>IF(PhieuBauCu!$B$2&gt;7,IF(LEN($B2825)=0,"",IF(AND($B2825&gt;0,VALUE(SUBSTITUTE($B2825,"8","0"))=$B2825),1,0)),"")</f>
        <v/>
      </c>
      <c r="L2825" s="5" t="str">
        <f>IF(PhieuBauCu!$B$2&gt;8,IF(LEN($B2825)=0,"",IF(AND($B2825&gt;0,VALUE(SUBSTITUTE($B2825,"9","0"))=$B2825),1,0)),"")</f>
        <v/>
      </c>
      <c r="M2825" s="9">
        <f t="shared" si="89"/>
        <v>0</v>
      </c>
      <c r="N2825" s="36">
        <f>IF(AND(M2825&lt;=PhieuBauCu!$B$13,M2825&gt;=1),1,0)</f>
        <v>0</v>
      </c>
    </row>
    <row r="2826" spans="1:14" ht="28.5" customHeight="1">
      <c r="A2826" s="2">
        <v>2821</v>
      </c>
      <c r="B2826" s="3"/>
      <c r="C2826" s="48" t="str">
        <f t="shared" si="88"/>
        <v/>
      </c>
      <c r="D2826" s="5" t="str">
        <f>IF(PhieuBauCu!$B$2&gt;0,IF(LEN($B2826)=0,"",IF(AND($B2826&gt;0,VALUE(SUBSTITUTE($B2826,"1","0"))=$B2826),1,0)),"")</f>
        <v/>
      </c>
      <c r="E2826" s="5" t="str">
        <f>IF(PhieuBauCu!$B$2&gt;1,IF(LEN($B2826)=0,"",IF(AND($B2826&gt;0,VALUE(SUBSTITUTE($B2826,"2","0"))=$B2826),1,0)),"")</f>
        <v/>
      </c>
      <c r="F2826" s="5" t="str">
        <f>IF(PhieuBauCu!$B$2&gt;2,IF(LEN($B2826)=0,"",IF(AND($B2826&gt;0,VALUE(SUBSTITUTE($B2826,"3","0"))=$B2826),1,0)),"")</f>
        <v/>
      </c>
      <c r="G2826" s="5" t="str">
        <f>IF(PhieuBauCu!$B$2&gt;3,IF(LEN($B2826)=0,"",IF(AND($B2826&gt;0,VALUE(SUBSTITUTE($B2826,"4","0"))=$B2826),1,0)),"")</f>
        <v/>
      </c>
      <c r="H2826" s="5" t="str">
        <f>IF(PhieuBauCu!$B$2&gt;4,IF(LEN($B2826)=0,"",IF(AND($B2826&gt;0,VALUE(SUBSTITUTE($B2826,"5","0"))=$B2826),1,0)),"")</f>
        <v/>
      </c>
      <c r="I2826" s="5" t="str">
        <f>IF(PhieuBauCu!$B$2&gt;5,IF(LEN($B2826)=0,"",IF(AND($B2826&gt;0,VALUE(SUBSTITUTE($B2826,"6","0"))=$B2826),1,0)),"")</f>
        <v/>
      </c>
      <c r="J2826" s="5" t="str">
        <f>IF(PhieuBauCu!$B$2&gt;6,IF(LEN($B2826)=0,"",IF(AND($B2826&gt;0,VALUE(SUBSTITUTE($B2826,"7","0"))=$B2826),1,0)),"")</f>
        <v/>
      </c>
      <c r="K2826" s="5" t="str">
        <f>IF(PhieuBauCu!$B$2&gt;7,IF(LEN($B2826)=0,"",IF(AND($B2826&gt;0,VALUE(SUBSTITUTE($B2826,"8","0"))=$B2826),1,0)),"")</f>
        <v/>
      </c>
      <c r="L2826" s="5" t="str">
        <f>IF(PhieuBauCu!$B$2&gt;8,IF(LEN($B2826)=0,"",IF(AND($B2826&gt;0,VALUE(SUBSTITUTE($B2826,"9","0"))=$B2826),1,0)),"")</f>
        <v/>
      </c>
      <c r="M2826" s="9">
        <f t="shared" si="89"/>
        <v>0</v>
      </c>
      <c r="N2826" s="36">
        <f>IF(AND(M2826&lt;=PhieuBauCu!$B$13,M2826&gt;=1),1,0)</f>
        <v>0</v>
      </c>
    </row>
    <row r="2827" spans="1:14" ht="28.5" customHeight="1">
      <c r="A2827" s="2">
        <v>2822</v>
      </c>
      <c r="B2827" s="3"/>
      <c r="C2827" s="48" t="str">
        <f t="shared" si="88"/>
        <v/>
      </c>
      <c r="D2827" s="5" t="str">
        <f>IF(PhieuBauCu!$B$2&gt;0,IF(LEN($B2827)=0,"",IF(AND($B2827&gt;0,VALUE(SUBSTITUTE($B2827,"1","0"))=$B2827),1,0)),"")</f>
        <v/>
      </c>
      <c r="E2827" s="5" t="str">
        <f>IF(PhieuBauCu!$B$2&gt;1,IF(LEN($B2827)=0,"",IF(AND($B2827&gt;0,VALUE(SUBSTITUTE($B2827,"2","0"))=$B2827),1,0)),"")</f>
        <v/>
      </c>
      <c r="F2827" s="5" t="str">
        <f>IF(PhieuBauCu!$B$2&gt;2,IF(LEN($B2827)=0,"",IF(AND($B2827&gt;0,VALUE(SUBSTITUTE($B2827,"3","0"))=$B2827),1,0)),"")</f>
        <v/>
      </c>
      <c r="G2827" s="5" t="str">
        <f>IF(PhieuBauCu!$B$2&gt;3,IF(LEN($B2827)=0,"",IF(AND($B2827&gt;0,VALUE(SUBSTITUTE($B2827,"4","0"))=$B2827),1,0)),"")</f>
        <v/>
      </c>
      <c r="H2827" s="5" t="str">
        <f>IF(PhieuBauCu!$B$2&gt;4,IF(LEN($B2827)=0,"",IF(AND($B2827&gt;0,VALUE(SUBSTITUTE($B2827,"5","0"))=$B2827),1,0)),"")</f>
        <v/>
      </c>
      <c r="I2827" s="5" t="str">
        <f>IF(PhieuBauCu!$B$2&gt;5,IF(LEN($B2827)=0,"",IF(AND($B2827&gt;0,VALUE(SUBSTITUTE($B2827,"6","0"))=$B2827),1,0)),"")</f>
        <v/>
      </c>
      <c r="J2827" s="5" t="str">
        <f>IF(PhieuBauCu!$B$2&gt;6,IF(LEN($B2827)=0,"",IF(AND($B2827&gt;0,VALUE(SUBSTITUTE($B2827,"7","0"))=$B2827),1,0)),"")</f>
        <v/>
      </c>
      <c r="K2827" s="5" t="str">
        <f>IF(PhieuBauCu!$B$2&gt;7,IF(LEN($B2827)=0,"",IF(AND($B2827&gt;0,VALUE(SUBSTITUTE($B2827,"8","0"))=$B2827),1,0)),"")</f>
        <v/>
      </c>
      <c r="L2827" s="5" t="str">
        <f>IF(PhieuBauCu!$B$2&gt;8,IF(LEN($B2827)=0,"",IF(AND($B2827&gt;0,VALUE(SUBSTITUTE($B2827,"9","0"))=$B2827),1,0)),"")</f>
        <v/>
      </c>
      <c r="M2827" s="9">
        <f t="shared" si="89"/>
        <v>0</v>
      </c>
      <c r="N2827" s="36">
        <f>IF(AND(M2827&lt;=PhieuBauCu!$B$13,M2827&gt;=1),1,0)</f>
        <v>0</v>
      </c>
    </row>
    <row r="2828" spans="1:14" ht="28.5" customHeight="1">
      <c r="A2828" s="2">
        <v>2823</v>
      </c>
      <c r="B2828" s="3"/>
      <c r="C2828" s="48" t="str">
        <f t="shared" si="88"/>
        <v/>
      </c>
      <c r="D2828" s="5" t="str">
        <f>IF(PhieuBauCu!$B$2&gt;0,IF(LEN($B2828)=0,"",IF(AND($B2828&gt;0,VALUE(SUBSTITUTE($B2828,"1","0"))=$B2828),1,0)),"")</f>
        <v/>
      </c>
      <c r="E2828" s="5" t="str">
        <f>IF(PhieuBauCu!$B$2&gt;1,IF(LEN($B2828)=0,"",IF(AND($B2828&gt;0,VALUE(SUBSTITUTE($B2828,"2","0"))=$B2828),1,0)),"")</f>
        <v/>
      </c>
      <c r="F2828" s="5" t="str">
        <f>IF(PhieuBauCu!$B$2&gt;2,IF(LEN($B2828)=0,"",IF(AND($B2828&gt;0,VALUE(SUBSTITUTE($B2828,"3","0"))=$B2828),1,0)),"")</f>
        <v/>
      </c>
      <c r="G2828" s="5" t="str">
        <f>IF(PhieuBauCu!$B$2&gt;3,IF(LEN($B2828)=0,"",IF(AND($B2828&gt;0,VALUE(SUBSTITUTE($B2828,"4","0"))=$B2828),1,0)),"")</f>
        <v/>
      </c>
      <c r="H2828" s="5" t="str">
        <f>IF(PhieuBauCu!$B$2&gt;4,IF(LEN($B2828)=0,"",IF(AND($B2828&gt;0,VALUE(SUBSTITUTE($B2828,"5","0"))=$B2828),1,0)),"")</f>
        <v/>
      </c>
      <c r="I2828" s="5" t="str">
        <f>IF(PhieuBauCu!$B$2&gt;5,IF(LEN($B2828)=0,"",IF(AND($B2828&gt;0,VALUE(SUBSTITUTE($B2828,"6","0"))=$B2828),1,0)),"")</f>
        <v/>
      </c>
      <c r="J2828" s="5" t="str">
        <f>IF(PhieuBauCu!$B$2&gt;6,IF(LEN($B2828)=0,"",IF(AND($B2828&gt;0,VALUE(SUBSTITUTE($B2828,"7","0"))=$B2828),1,0)),"")</f>
        <v/>
      </c>
      <c r="K2828" s="5" t="str">
        <f>IF(PhieuBauCu!$B$2&gt;7,IF(LEN($B2828)=0,"",IF(AND($B2828&gt;0,VALUE(SUBSTITUTE($B2828,"8","0"))=$B2828),1,0)),"")</f>
        <v/>
      </c>
      <c r="L2828" s="5" t="str">
        <f>IF(PhieuBauCu!$B$2&gt;8,IF(LEN($B2828)=0,"",IF(AND($B2828&gt;0,VALUE(SUBSTITUTE($B2828,"9","0"))=$B2828),1,0)),"")</f>
        <v/>
      </c>
      <c r="M2828" s="9">
        <f t="shared" si="89"/>
        <v>0</v>
      </c>
      <c r="N2828" s="36">
        <f>IF(AND(M2828&lt;=PhieuBauCu!$B$13,M2828&gt;=1),1,0)</f>
        <v>0</v>
      </c>
    </row>
    <row r="2829" spans="1:14" ht="28.5" customHeight="1">
      <c r="A2829" s="2">
        <v>2824</v>
      </c>
      <c r="B2829" s="3"/>
      <c r="C2829" s="48" t="str">
        <f t="shared" si="88"/>
        <v/>
      </c>
      <c r="D2829" s="5" t="str">
        <f>IF(PhieuBauCu!$B$2&gt;0,IF(LEN($B2829)=0,"",IF(AND($B2829&gt;0,VALUE(SUBSTITUTE($B2829,"1","0"))=$B2829),1,0)),"")</f>
        <v/>
      </c>
      <c r="E2829" s="5" t="str">
        <f>IF(PhieuBauCu!$B$2&gt;1,IF(LEN($B2829)=0,"",IF(AND($B2829&gt;0,VALUE(SUBSTITUTE($B2829,"2","0"))=$B2829),1,0)),"")</f>
        <v/>
      </c>
      <c r="F2829" s="5" t="str">
        <f>IF(PhieuBauCu!$B$2&gt;2,IF(LEN($B2829)=0,"",IF(AND($B2829&gt;0,VALUE(SUBSTITUTE($B2829,"3","0"))=$B2829),1,0)),"")</f>
        <v/>
      </c>
      <c r="G2829" s="5" t="str">
        <f>IF(PhieuBauCu!$B$2&gt;3,IF(LEN($B2829)=0,"",IF(AND($B2829&gt;0,VALUE(SUBSTITUTE($B2829,"4","0"))=$B2829),1,0)),"")</f>
        <v/>
      </c>
      <c r="H2829" s="5" t="str">
        <f>IF(PhieuBauCu!$B$2&gt;4,IF(LEN($B2829)=0,"",IF(AND($B2829&gt;0,VALUE(SUBSTITUTE($B2829,"5","0"))=$B2829),1,0)),"")</f>
        <v/>
      </c>
      <c r="I2829" s="5" t="str">
        <f>IF(PhieuBauCu!$B$2&gt;5,IF(LEN($B2829)=0,"",IF(AND($B2829&gt;0,VALUE(SUBSTITUTE($B2829,"6","0"))=$B2829),1,0)),"")</f>
        <v/>
      </c>
      <c r="J2829" s="5" t="str">
        <f>IF(PhieuBauCu!$B$2&gt;6,IF(LEN($B2829)=0,"",IF(AND($B2829&gt;0,VALUE(SUBSTITUTE($B2829,"7","0"))=$B2829),1,0)),"")</f>
        <v/>
      </c>
      <c r="K2829" s="5" t="str">
        <f>IF(PhieuBauCu!$B$2&gt;7,IF(LEN($B2829)=0,"",IF(AND($B2829&gt;0,VALUE(SUBSTITUTE($B2829,"8","0"))=$B2829),1,0)),"")</f>
        <v/>
      </c>
      <c r="L2829" s="5" t="str">
        <f>IF(PhieuBauCu!$B$2&gt;8,IF(LEN($B2829)=0,"",IF(AND($B2829&gt;0,VALUE(SUBSTITUTE($B2829,"9","0"))=$B2829),1,0)),"")</f>
        <v/>
      </c>
      <c r="M2829" s="9">
        <f t="shared" si="89"/>
        <v>0</v>
      </c>
      <c r="N2829" s="36">
        <f>IF(AND(M2829&lt;=PhieuBauCu!$B$13,M2829&gt;=1),1,0)</f>
        <v>0</v>
      </c>
    </row>
    <row r="2830" spans="1:14" ht="28.5" customHeight="1">
      <c r="A2830" s="2">
        <v>2825</v>
      </c>
      <c r="B2830" s="3"/>
      <c r="C2830" s="48" t="str">
        <f t="shared" si="88"/>
        <v/>
      </c>
      <c r="D2830" s="5" t="str">
        <f>IF(PhieuBauCu!$B$2&gt;0,IF(LEN($B2830)=0,"",IF(AND($B2830&gt;0,VALUE(SUBSTITUTE($B2830,"1","0"))=$B2830),1,0)),"")</f>
        <v/>
      </c>
      <c r="E2830" s="5" t="str">
        <f>IF(PhieuBauCu!$B$2&gt;1,IF(LEN($B2830)=0,"",IF(AND($B2830&gt;0,VALUE(SUBSTITUTE($B2830,"2","0"))=$B2830),1,0)),"")</f>
        <v/>
      </c>
      <c r="F2830" s="5" t="str">
        <f>IF(PhieuBauCu!$B$2&gt;2,IF(LEN($B2830)=0,"",IF(AND($B2830&gt;0,VALUE(SUBSTITUTE($B2830,"3","0"))=$B2830),1,0)),"")</f>
        <v/>
      </c>
      <c r="G2830" s="5" t="str">
        <f>IF(PhieuBauCu!$B$2&gt;3,IF(LEN($B2830)=0,"",IF(AND($B2830&gt;0,VALUE(SUBSTITUTE($B2830,"4","0"))=$B2830),1,0)),"")</f>
        <v/>
      </c>
      <c r="H2830" s="5" t="str">
        <f>IF(PhieuBauCu!$B$2&gt;4,IF(LEN($B2830)=0,"",IF(AND($B2830&gt;0,VALUE(SUBSTITUTE($B2830,"5","0"))=$B2830),1,0)),"")</f>
        <v/>
      </c>
      <c r="I2830" s="5" t="str">
        <f>IF(PhieuBauCu!$B$2&gt;5,IF(LEN($B2830)=0,"",IF(AND($B2830&gt;0,VALUE(SUBSTITUTE($B2830,"6","0"))=$B2830),1,0)),"")</f>
        <v/>
      </c>
      <c r="J2830" s="5" t="str">
        <f>IF(PhieuBauCu!$B$2&gt;6,IF(LEN($B2830)=0,"",IF(AND($B2830&gt;0,VALUE(SUBSTITUTE($B2830,"7","0"))=$B2830),1,0)),"")</f>
        <v/>
      </c>
      <c r="K2830" s="5" t="str">
        <f>IF(PhieuBauCu!$B$2&gt;7,IF(LEN($B2830)=0,"",IF(AND($B2830&gt;0,VALUE(SUBSTITUTE($B2830,"8","0"))=$B2830),1,0)),"")</f>
        <v/>
      </c>
      <c r="L2830" s="5" t="str">
        <f>IF(PhieuBauCu!$B$2&gt;8,IF(LEN($B2830)=0,"",IF(AND($B2830&gt;0,VALUE(SUBSTITUTE($B2830,"9","0"))=$B2830),1,0)),"")</f>
        <v/>
      </c>
      <c r="M2830" s="9">
        <f t="shared" si="89"/>
        <v>0</v>
      </c>
      <c r="N2830" s="36">
        <f>IF(AND(M2830&lt;=PhieuBauCu!$B$13,M2830&gt;=1),1,0)</f>
        <v>0</v>
      </c>
    </row>
    <row r="2831" spans="1:14" ht="28.5" customHeight="1">
      <c r="A2831" s="2">
        <v>2826</v>
      </c>
      <c r="B2831" s="3"/>
      <c r="C2831" s="48" t="str">
        <f t="shared" si="88"/>
        <v/>
      </c>
      <c r="D2831" s="5" t="str">
        <f>IF(PhieuBauCu!$B$2&gt;0,IF(LEN($B2831)=0,"",IF(AND($B2831&gt;0,VALUE(SUBSTITUTE($B2831,"1","0"))=$B2831),1,0)),"")</f>
        <v/>
      </c>
      <c r="E2831" s="5" t="str">
        <f>IF(PhieuBauCu!$B$2&gt;1,IF(LEN($B2831)=0,"",IF(AND($B2831&gt;0,VALUE(SUBSTITUTE($B2831,"2","0"))=$B2831),1,0)),"")</f>
        <v/>
      </c>
      <c r="F2831" s="5" t="str">
        <f>IF(PhieuBauCu!$B$2&gt;2,IF(LEN($B2831)=0,"",IF(AND($B2831&gt;0,VALUE(SUBSTITUTE($B2831,"3","0"))=$B2831),1,0)),"")</f>
        <v/>
      </c>
      <c r="G2831" s="5" t="str">
        <f>IF(PhieuBauCu!$B$2&gt;3,IF(LEN($B2831)=0,"",IF(AND($B2831&gt;0,VALUE(SUBSTITUTE($B2831,"4","0"))=$B2831),1,0)),"")</f>
        <v/>
      </c>
      <c r="H2831" s="5" t="str">
        <f>IF(PhieuBauCu!$B$2&gt;4,IF(LEN($B2831)=0,"",IF(AND($B2831&gt;0,VALUE(SUBSTITUTE($B2831,"5","0"))=$B2831),1,0)),"")</f>
        <v/>
      </c>
      <c r="I2831" s="5" t="str">
        <f>IF(PhieuBauCu!$B$2&gt;5,IF(LEN($B2831)=0,"",IF(AND($B2831&gt;0,VALUE(SUBSTITUTE($B2831,"6","0"))=$B2831),1,0)),"")</f>
        <v/>
      </c>
      <c r="J2831" s="5" t="str">
        <f>IF(PhieuBauCu!$B$2&gt;6,IF(LEN($B2831)=0,"",IF(AND($B2831&gt;0,VALUE(SUBSTITUTE($B2831,"7","0"))=$B2831),1,0)),"")</f>
        <v/>
      </c>
      <c r="K2831" s="5" t="str">
        <f>IF(PhieuBauCu!$B$2&gt;7,IF(LEN($B2831)=0,"",IF(AND($B2831&gt;0,VALUE(SUBSTITUTE($B2831,"8","0"))=$B2831),1,0)),"")</f>
        <v/>
      </c>
      <c r="L2831" s="5" t="str">
        <f>IF(PhieuBauCu!$B$2&gt;8,IF(LEN($B2831)=0,"",IF(AND($B2831&gt;0,VALUE(SUBSTITUTE($B2831,"9","0"))=$B2831),1,0)),"")</f>
        <v/>
      </c>
      <c r="M2831" s="9">
        <f t="shared" si="89"/>
        <v>0</v>
      </c>
      <c r="N2831" s="36">
        <f>IF(AND(M2831&lt;=PhieuBauCu!$B$13,M2831&gt;=1),1,0)</f>
        <v>0</v>
      </c>
    </row>
    <row r="2832" spans="1:14" ht="28.5" customHeight="1">
      <c r="A2832" s="2">
        <v>2827</v>
      </c>
      <c r="B2832" s="3"/>
      <c r="C2832" s="48" t="str">
        <f t="shared" si="88"/>
        <v/>
      </c>
      <c r="D2832" s="5" t="str">
        <f>IF(PhieuBauCu!$B$2&gt;0,IF(LEN($B2832)=0,"",IF(AND($B2832&gt;0,VALUE(SUBSTITUTE($B2832,"1","0"))=$B2832),1,0)),"")</f>
        <v/>
      </c>
      <c r="E2832" s="5" t="str">
        <f>IF(PhieuBauCu!$B$2&gt;1,IF(LEN($B2832)=0,"",IF(AND($B2832&gt;0,VALUE(SUBSTITUTE($B2832,"2","0"))=$B2832),1,0)),"")</f>
        <v/>
      </c>
      <c r="F2832" s="5" t="str">
        <f>IF(PhieuBauCu!$B$2&gt;2,IF(LEN($B2832)=0,"",IF(AND($B2832&gt;0,VALUE(SUBSTITUTE($B2832,"3","0"))=$B2832),1,0)),"")</f>
        <v/>
      </c>
      <c r="G2832" s="5" t="str">
        <f>IF(PhieuBauCu!$B$2&gt;3,IF(LEN($B2832)=0,"",IF(AND($B2832&gt;0,VALUE(SUBSTITUTE($B2832,"4","0"))=$B2832),1,0)),"")</f>
        <v/>
      </c>
      <c r="H2832" s="5" t="str">
        <f>IF(PhieuBauCu!$B$2&gt;4,IF(LEN($B2832)=0,"",IF(AND($B2832&gt;0,VALUE(SUBSTITUTE($B2832,"5","0"))=$B2832),1,0)),"")</f>
        <v/>
      </c>
      <c r="I2832" s="5" t="str">
        <f>IF(PhieuBauCu!$B$2&gt;5,IF(LEN($B2832)=0,"",IF(AND($B2832&gt;0,VALUE(SUBSTITUTE($B2832,"6","0"))=$B2832),1,0)),"")</f>
        <v/>
      </c>
      <c r="J2832" s="5" t="str">
        <f>IF(PhieuBauCu!$B$2&gt;6,IF(LEN($B2832)=0,"",IF(AND($B2832&gt;0,VALUE(SUBSTITUTE($B2832,"7","0"))=$B2832),1,0)),"")</f>
        <v/>
      </c>
      <c r="K2832" s="5" t="str">
        <f>IF(PhieuBauCu!$B$2&gt;7,IF(LEN($B2832)=0,"",IF(AND($B2832&gt;0,VALUE(SUBSTITUTE($B2832,"8","0"))=$B2832),1,0)),"")</f>
        <v/>
      </c>
      <c r="L2832" s="5" t="str">
        <f>IF(PhieuBauCu!$B$2&gt;8,IF(LEN($B2832)=0,"",IF(AND($B2832&gt;0,VALUE(SUBSTITUTE($B2832,"9","0"))=$B2832),1,0)),"")</f>
        <v/>
      </c>
      <c r="M2832" s="9">
        <f t="shared" si="89"/>
        <v>0</v>
      </c>
      <c r="N2832" s="36">
        <f>IF(AND(M2832&lt;=PhieuBauCu!$B$13,M2832&gt;=1),1,0)</f>
        <v>0</v>
      </c>
    </row>
    <row r="2833" spans="1:14" ht="28.5" customHeight="1">
      <c r="A2833" s="2">
        <v>2828</v>
      </c>
      <c r="B2833" s="3"/>
      <c r="C2833" s="48" t="str">
        <f t="shared" si="88"/>
        <v/>
      </c>
      <c r="D2833" s="5" t="str">
        <f>IF(PhieuBauCu!$B$2&gt;0,IF(LEN($B2833)=0,"",IF(AND($B2833&gt;0,VALUE(SUBSTITUTE($B2833,"1","0"))=$B2833),1,0)),"")</f>
        <v/>
      </c>
      <c r="E2833" s="5" t="str">
        <f>IF(PhieuBauCu!$B$2&gt;1,IF(LEN($B2833)=0,"",IF(AND($B2833&gt;0,VALUE(SUBSTITUTE($B2833,"2","0"))=$B2833),1,0)),"")</f>
        <v/>
      </c>
      <c r="F2833" s="5" t="str">
        <f>IF(PhieuBauCu!$B$2&gt;2,IF(LEN($B2833)=0,"",IF(AND($B2833&gt;0,VALUE(SUBSTITUTE($B2833,"3","0"))=$B2833),1,0)),"")</f>
        <v/>
      </c>
      <c r="G2833" s="5" t="str">
        <f>IF(PhieuBauCu!$B$2&gt;3,IF(LEN($B2833)=0,"",IF(AND($B2833&gt;0,VALUE(SUBSTITUTE($B2833,"4","0"))=$B2833),1,0)),"")</f>
        <v/>
      </c>
      <c r="H2833" s="5" t="str">
        <f>IF(PhieuBauCu!$B$2&gt;4,IF(LEN($B2833)=0,"",IF(AND($B2833&gt;0,VALUE(SUBSTITUTE($B2833,"5","0"))=$B2833),1,0)),"")</f>
        <v/>
      </c>
      <c r="I2833" s="5" t="str">
        <f>IF(PhieuBauCu!$B$2&gt;5,IF(LEN($B2833)=0,"",IF(AND($B2833&gt;0,VALUE(SUBSTITUTE($B2833,"6","0"))=$B2833),1,0)),"")</f>
        <v/>
      </c>
      <c r="J2833" s="5" t="str">
        <f>IF(PhieuBauCu!$B$2&gt;6,IF(LEN($B2833)=0,"",IF(AND($B2833&gt;0,VALUE(SUBSTITUTE($B2833,"7","0"))=$B2833),1,0)),"")</f>
        <v/>
      </c>
      <c r="K2833" s="5" t="str">
        <f>IF(PhieuBauCu!$B$2&gt;7,IF(LEN($B2833)=0,"",IF(AND($B2833&gt;0,VALUE(SUBSTITUTE($B2833,"8","0"))=$B2833),1,0)),"")</f>
        <v/>
      </c>
      <c r="L2833" s="5" t="str">
        <f>IF(PhieuBauCu!$B$2&gt;8,IF(LEN($B2833)=0,"",IF(AND($B2833&gt;0,VALUE(SUBSTITUTE($B2833,"9","0"))=$B2833),1,0)),"")</f>
        <v/>
      </c>
      <c r="M2833" s="9">
        <f t="shared" si="89"/>
        <v>0</v>
      </c>
      <c r="N2833" s="36">
        <f>IF(AND(M2833&lt;=PhieuBauCu!$B$13,M2833&gt;=1),1,0)</f>
        <v>0</v>
      </c>
    </row>
    <row r="2834" spans="1:14" ht="28.5" customHeight="1">
      <c r="A2834" s="2">
        <v>2829</v>
      </c>
      <c r="B2834" s="3"/>
      <c r="C2834" s="48" t="str">
        <f t="shared" si="88"/>
        <v/>
      </c>
      <c r="D2834" s="5" t="str">
        <f>IF(PhieuBauCu!$B$2&gt;0,IF(LEN($B2834)=0,"",IF(AND($B2834&gt;0,VALUE(SUBSTITUTE($B2834,"1","0"))=$B2834),1,0)),"")</f>
        <v/>
      </c>
      <c r="E2834" s="5" t="str">
        <f>IF(PhieuBauCu!$B$2&gt;1,IF(LEN($B2834)=0,"",IF(AND($B2834&gt;0,VALUE(SUBSTITUTE($B2834,"2","0"))=$B2834),1,0)),"")</f>
        <v/>
      </c>
      <c r="F2834" s="5" t="str">
        <f>IF(PhieuBauCu!$B$2&gt;2,IF(LEN($B2834)=0,"",IF(AND($B2834&gt;0,VALUE(SUBSTITUTE($B2834,"3","0"))=$B2834),1,0)),"")</f>
        <v/>
      </c>
      <c r="G2834" s="5" t="str">
        <f>IF(PhieuBauCu!$B$2&gt;3,IF(LEN($B2834)=0,"",IF(AND($B2834&gt;0,VALUE(SUBSTITUTE($B2834,"4","0"))=$B2834),1,0)),"")</f>
        <v/>
      </c>
      <c r="H2834" s="5" t="str">
        <f>IF(PhieuBauCu!$B$2&gt;4,IF(LEN($B2834)=0,"",IF(AND($B2834&gt;0,VALUE(SUBSTITUTE($B2834,"5","0"))=$B2834),1,0)),"")</f>
        <v/>
      </c>
      <c r="I2834" s="5" t="str">
        <f>IF(PhieuBauCu!$B$2&gt;5,IF(LEN($B2834)=0,"",IF(AND($B2834&gt;0,VALUE(SUBSTITUTE($B2834,"6","0"))=$B2834),1,0)),"")</f>
        <v/>
      </c>
      <c r="J2834" s="5" t="str">
        <f>IF(PhieuBauCu!$B$2&gt;6,IF(LEN($B2834)=0,"",IF(AND($B2834&gt;0,VALUE(SUBSTITUTE($B2834,"7","0"))=$B2834),1,0)),"")</f>
        <v/>
      </c>
      <c r="K2834" s="5" t="str">
        <f>IF(PhieuBauCu!$B$2&gt;7,IF(LEN($B2834)=0,"",IF(AND($B2834&gt;0,VALUE(SUBSTITUTE($B2834,"8","0"))=$B2834),1,0)),"")</f>
        <v/>
      </c>
      <c r="L2834" s="5" t="str">
        <f>IF(PhieuBauCu!$B$2&gt;8,IF(LEN($B2834)=0,"",IF(AND($B2834&gt;0,VALUE(SUBSTITUTE($B2834,"9","0"))=$B2834),1,0)),"")</f>
        <v/>
      </c>
      <c r="M2834" s="9">
        <f t="shared" si="89"/>
        <v>0</v>
      </c>
      <c r="N2834" s="36">
        <f>IF(AND(M2834&lt;=PhieuBauCu!$B$13,M2834&gt;=1),1,0)</f>
        <v>0</v>
      </c>
    </row>
    <row r="2835" spans="1:14" ht="28.5" customHeight="1">
      <c r="A2835" s="2">
        <v>2830</v>
      </c>
      <c r="B2835" s="3"/>
      <c r="C2835" s="48" t="str">
        <f t="shared" si="88"/>
        <v/>
      </c>
      <c r="D2835" s="5" t="str">
        <f>IF(PhieuBauCu!$B$2&gt;0,IF(LEN($B2835)=0,"",IF(AND($B2835&gt;0,VALUE(SUBSTITUTE($B2835,"1","0"))=$B2835),1,0)),"")</f>
        <v/>
      </c>
      <c r="E2835" s="5" t="str">
        <f>IF(PhieuBauCu!$B$2&gt;1,IF(LEN($B2835)=0,"",IF(AND($B2835&gt;0,VALUE(SUBSTITUTE($B2835,"2","0"))=$B2835),1,0)),"")</f>
        <v/>
      </c>
      <c r="F2835" s="5" t="str">
        <f>IF(PhieuBauCu!$B$2&gt;2,IF(LEN($B2835)=0,"",IF(AND($B2835&gt;0,VALUE(SUBSTITUTE($B2835,"3","0"))=$B2835),1,0)),"")</f>
        <v/>
      </c>
      <c r="G2835" s="5" t="str">
        <f>IF(PhieuBauCu!$B$2&gt;3,IF(LEN($B2835)=0,"",IF(AND($B2835&gt;0,VALUE(SUBSTITUTE($B2835,"4","0"))=$B2835),1,0)),"")</f>
        <v/>
      </c>
      <c r="H2835" s="5" t="str">
        <f>IF(PhieuBauCu!$B$2&gt;4,IF(LEN($B2835)=0,"",IF(AND($B2835&gt;0,VALUE(SUBSTITUTE($B2835,"5","0"))=$B2835),1,0)),"")</f>
        <v/>
      </c>
      <c r="I2835" s="5" t="str">
        <f>IF(PhieuBauCu!$B$2&gt;5,IF(LEN($B2835)=0,"",IF(AND($B2835&gt;0,VALUE(SUBSTITUTE($B2835,"6","0"))=$B2835),1,0)),"")</f>
        <v/>
      </c>
      <c r="J2835" s="5" t="str">
        <f>IF(PhieuBauCu!$B$2&gt;6,IF(LEN($B2835)=0,"",IF(AND($B2835&gt;0,VALUE(SUBSTITUTE($B2835,"7","0"))=$B2835),1,0)),"")</f>
        <v/>
      </c>
      <c r="K2835" s="5" t="str">
        <f>IF(PhieuBauCu!$B$2&gt;7,IF(LEN($B2835)=0,"",IF(AND($B2835&gt;0,VALUE(SUBSTITUTE($B2835,"8","0"))=$B2835),1,0)),"")</f>
        <v/>
      </c>
      <c r="L2835" s="5" t="str">
        <f>IF(PhieuBauCu!$B$2&gt;8,IF(LEN($B2835)=0,"",IF(AND($B2835&gt;0,VALUE(SUBSTITUTE($B2835,"9","0"))=$B2835),1,0)),"")</f>
        <v/>
      </c>
      <c r="M2835" s="9">
        <f t="shared" si="89"/>
        <v>0</v>
      </c>
      <c r="N2835" s="36">
        <f>IF(AND(M2835&lt;=PhieuBauCu!$B$13,M2835&gt;=1),1,0)</f>
        <v>0</v>
      </c>
    </row>
    <row r="2836" spans="1:14" ht="28.5" customHeight="1">
      <c r="A2836" s="2">
        <v>2831</v>
      </c>
      <c r="B2836" s="3"/>
      <c r="C2836" s="48" t="str">
        <f t="shared" si="88"/>
        <v/>
      </c>
      <c r="D2836" s="5" t="str">
        <f>IF(PhieuBauCu!$B$2&gt;0,IF(LEN($B2836)=0,"",IF(AND($B2836&gt;0,VALUE(SUBSTITUTE($B2836,"1","0"))=$B2836),1,0)),"")</f>
        <v/>
      </c>
      <c r="E2836" s="5" t="str">
        <f>IF(PhieuBauCu!$B$2&gt;1,IF(LEN($B2836)=0,"",IF(AND($B2836&gt;0,VALUE(SUBSTITUTE($B2836,"2","0"))=$B2836),1,0)),"")</f>
        <v/>
      </c>
      <c r="F2836" s="5" t="str">
        <f>IF(PhieuBauCu!$B$2&gt;2,IF(LEN($B2836)=0,"",IF(AND($B2836&gt;0,VALUE(SUBSTITUTE($B2836,"3","0"))=$B2836),1,0)),"")</f>
        <v/>
      </c>
      <c r="G2836" s="5" t="str">
        <f>IF(PhieuBauCu!$B$2&gt;3,IF(LEN($B2836)=0,"",IF(AND($B2836&gt;0,VALUE(SUBSTITUTE($B2836,"4","0"))=$B2836),1,0)),"")</f>
        <v/>
      </c>
      <c r="H2836" s="5" t="str">
        <f>IF(PhieuBauCu!$B$2&gt;4,IF(LEN($B2836)=0,"",IF(AND($B2836&gt;0,VALUE(SUBSTITUTE($B2836,"5","0"))=$B2836),1,0)),"")</f>
        <v/>
      </c>
      <c r="I2836" s="5" t="str">
        <f>IF(PhieuBauCu!$B$2&gt;5,IF(LEN($B2836)=0,"",IF(AND($B2836&gt;0,VALUE(SUBSTITUTE($B2836,"6","0"))=$B2836),1,0)),"")</f>
        <v/>
      </c>
      <c r="J2836" s="5" t="str">
        <f>IF(PhieuBauCu!$B$2&gt;6,IF(LEN($B2836)=0,"",IF(AND($B2836&gt;0,VALUE(SUBSTITUTE($B2836,"7","0"))=$B2836),1,0)),"")</f>
        <v/>
      </c>
      <c r="K2836" s="5" t="str">
        <f>IF(PhieuBauCu!$B$2&gt;7,IF(LEN($B2836)=0,"",IF(AND($B2836&gt;0,VALUE(SUBSTITUTE($B2836,"8","0"))=$B2836),1,0)),"")</f>
        <v/>
      </c>
      <c r="L2836" s="5" t="str">
        <f>IF(PhieuBauCu!$B$2&gt;8,IF(LEN($B2836)=0,"",IF(AND($B2836&gt;0,VALUE(SUBSTITUTE($B2836,"9","0"))=$B2836),1,0)),"")</f>
        <v/>
      </c>
      <c r="M2836" s="9">
        <f t="shared" si="89"/>
        <v>0</v>
      </c>
      <c r="N2836" s="36">
        <f>IF(AND(M2836&lt;=PhieuBauCu!$B$13,M2836&gt;=1),1,0)</f>
        <v>0</v>
      </c>
    </row>
    <row r="2837" spans="1:14" ht="28.5" customHeight="1">
      <c r="A2837" s="2">
        <v>2832</v>
      </c>
      <c r="B2837" s="3"/>
      <c r="C2837" s="48" t="str">
        <f t="shared" si="88"/>
        <v/>
      </c>
      <c r="D2837" s="5" t="str">
        <f>IF(PhieuBauCu!$B$2&gt;0,IF(LEN($B2837)=0,"",IF(AND($B2837&gt;0,VALUE(SUBSTITUTE($B2837,"1","0"))=$B2837),1,0)),"")</f>
        <v/>
      </c>
      <c r="E2837" s="5" t="str">
        <f>IF(PhieuBauCu!$B$2&gt;1,IF(LEN($B2837)=0,"",IF(AND($B2837&gt;0,VALUE(SUBSTITUTE($B2837,"2","0"))=$B2837),1,0)),"")</f>
        <v/>
      </c>
      <c r="F2837" s="5" t="str">
        <f>IF(PhieuBauCu!$B$2&gt;2,IF(LEN($B2837)=0,"",IF(AND($B2837&gt;0,VALUE(SUBSTITUTE($B2837,"3","0"))=$B2837),1,0)),"")</f>
        <v/>
      </c>
      <c r="G2837" s="5" t="str">
        <f>IF(PhieuBauCu!$B$2&gt;3,IF(LEN($B2837)=0,"",IF(AND($B2837&gt;0,VALUE(SUBSTITUTE($B2837,"4","0"))=$B2837),1,0)),"")</f>
        <v/>
      </c>
      <c r="H2837" s="5" t="str">
        <f>IF(PhieuBauCu!$B$2&gt;4,IF(LEN($B2837)=0,"",IF(AND($B2837&gt;0,VALUE(SUBSTITUTE($B2837,"5","0"))=$B2837),1,0)),"")</f>
        <v/>
      </c>
      <c r="I2837" s="5" t="str">
        <f>IF(PhieuBauCu!$B$2&gt;5,IF(LEN($B2837)=0,"",IF(AND($B2837&gt;0,VALUE(SUBSTITUTE($B2837,"6","0"))=$B2837),1,0)),"")</f>
        <v/>
      </c>
      <c r="J2837" s="5" t="str">
        <f>IF(PhieuBauCu!$B$2&gt;6,IF(LEN($B2837)=0,"",IF(AND($B2837&gt;0,VALUE(SUBSTITUTE($B2837,"7","0"))=$B2837),1,0)),"")</f>
        <v/>
      </c>
      <c r="K2837" s="5" t="str">
        <f>IF(PhieuBauCu!$B$2&gt;7,IF(LEN($B2837)=0,"",IF(AND($B2837&gt;0,VALUE(SUBSTITUTE($B2837,"8","0"))=$B2837),1,0)),"")</f>
        <v/>
      </c>
      <c r="L2837" s="5" t="str">
        <f>IF(PhieuBauCu!$B$2&gt;8,IF(LEN($B2837)=0,"",IF(AND($B2837&gt;0,VALUE(SUBSTITUTE($B2837,"9","0"))=$B2837),1,0)),"")</f>
        <v/>
      </c>
      <c r="M2837" s="9">
        <f t="shared" si="89"/>
        <v>0</v>
      </c>
      <c r="N2837" s="36">
        <f>IF(AND(M2837&lt;=PhieuBauCu!$B$13,M2837&gt;=1),1,0)</f>
        <v>0</v>
      </c>
    </row>
    <row r="2838" spans="1:14" ht="28.5" customHeight="1">
      <c r="A2838" s="2">
        <v>2833</v>
      </c>
      <c r="B2838" s="3"/>
      <c r="C2838" s="48" t="str">
        <f t="shared" si="88"/>
        <v/>
      </c>
      <c r="D2838" s="5" t="str">
        <f>IF(PhieuBauCu!$B$2&gt;0,IF(LEN($B2838)=0,"",IF(AND($B2838&gt;0,VALUE(SUBSTITUTE($B2838,"1","0"))=$B2838),1,0)),"")</f>
        <v/>
      </c>
      <c r="E2838" s="5" t="str">
        <f>IF(PhieuBauCu!$B$2&gt;1,IF(LEN($B2838)=0,"",IF(AND($B2838&gt;0,VALUE(SUBSTITUTE($B2838,"2","0"))=$B2838),1,0)),"")</f>
        <v/>
      </c>
      <c r="F2838" s="5" t="str">
        <f>IF(PhieuBauCu!$B$2&gt;2,IF(LEN($B2838)=0,"",IF(AND($B2838&gt;0,VALUE(SUBSTITUTE($B2838,"3","0"))=$B2838),1,0)),"")</f>
        <v/>
      </c>
      <c r="G2838" s="5" t="str">
        <f>IF(PhieuBauCu!$B$2&gt;3,IF(LEN($B2838)=0,"",IF(AND($B2838&gt;0,VALUE(SUBSTITUTE($B2838,"4","0"))=$B2838),1,0)),"")</f>
        <v/>
      </c>
      <c r="H2838" s="5" t="str">
        <f>IF(PhieuBauCu!$B$2&gt;4,IF(LEN($B2838)=0,"",IF(AND($B2838&gt;0,VALUE(SUBSTITUTE($B2838,"5","0"))=$B2838),1,0)),"")</f>
        <v/>
      </c>
      <c r="I2838" s="5" t="str">
        <f>IF(PhieuBauCu!$B$2&gt;5,IF(LEN($B2838)=0,"",IF(AND($B2838&gt;0,VALUE(SUBSTITUTE($B2838,"6","0"))=$B2838),1,0)),"")</f>
        <v/>
      </c>
      <c r="J2838" s="5" t="str">
        <f>IF(PhieuBauCu!$B$2&gt;6,IF(LEN($B2838)=0,"",IF(AND($B2838&gt;0,VALUE(SUBSTITUTE($B2838,"7","0"))=$B2838),1,0)),"")</f>
        <v/>
      </c>
      <c r="K2838" s="5" t="str">
        <f>IF(PhieuBauCu!$B$2&gt;7,IF(LEN($B2838)=0,"",IF(AND($B2838&gt;0,VALUE(SUBSTITUTE($B2838,"8","0"))=$B2838),1,0)),"")</f>
        <v/>
      </c>
      <c r="L2838" s="5" t="str">
        <f>IF(PhieuBauCu!$B$2&gt;8,IF(LEN($B2838)=0,"",IF(AND($B2838&gt;0,VALUE(SUBSTITUTE($B2838,"9","0"))=$B2838),1,0)),"")</f>
        <v/>
      </c>
      <c r="M2838" s="9">
        <f t="shared" si="89"/>
        <v>0</v>
      </c>
      <c r="N2838" s="36">
        <f>IF(AND(M2838&lt;=PhieuBauCu!$B$13,M2838&gt;=1),1,0)</f>
        <v>0</v>
      </c>
    </row>
    <row r="2839" spans="1:14" ht="28.5" customHeight="1">
      <c r="A2839" s="2">
        <v>2834</v>
      </c>
      <c r="B2839" s="3"/>
      <c r="C2839" s="48" t="str">
        <f t="shared" si="88"/>
        <v/>
      </c>
      <c r="D2839" s="5" t="str">
        <f>IF(PhieuBauCu!$B$2&gt;0,IF(LEN($B2839)=0,"",IF(AND($B2839&gt;0,VALUE(SUBSTITUTE($B2839,"1","0"))=$B2839),1,0)),"")</f>
        <v/>
      </c>
      <c r="E2839" s="5" t="str">
        <f>IF(PhieuBauCu!$B$2&gt;1,IF(LEN($B2839)=0,"",IF(AND($B2839&gt;0,VALUE(SUBSTITUTE($B2839,"2","0"))=$B2839),1,0)),"")</f>
        <v/>
      </c>
      <c r="F2839" s="5" t="str">
        <f>IF(PhieuBauCu!$B$2&gt;2,IF(LEN($B2839)=0,"",IF(AND($B2839&gt;0,VALUE(SUBSTITUTE($B2839,"3","0"))=$B2839),1,0)),"")</f>
        <v/>
      </c>
      <c r="G2839" s="5" t="str">
        <f>IF(PhieuBauCu!$B$2&gt;3,IF(LEN($B2839)=0,"",IF(AND($B2839&gt;0,VALUE(SUBSTITUTE($B2839,"4","0"))=$B2839),1,0)),"")</f>
        <v/>
      </c>
      <c r="H2839" s="5" t="str">
        <f>IF(PhieuBauCu!$B$2&gt;4,IF(LEN($B2839)=0,"",IF(AND($B2839&gt;0,VALUE(SUBSTITUTE($B2839,"5","0"))=$B2839),1,0)),"")</f>
        <v/>
      </c>
      <c r="I2839" s="5" t="str">
        <f>IF(PhieuBauCu!$B$2&gt;5,IF(LEN($B2839)=0,"",IF(AND($B2839&gt;0,VALUE(SUBSTITUTE($B2839,"6","0"))=$B2839),1,0)),"")</f>
        <v/>
      </c>
      <c r="J2839" s="5" t="str">
        <f>IF(PhieuBauCu!$B$2&gt;6,IF(LEN($B2839)=0,"",IF(AND($B2839&gt;0,VALUE(SUBSTITUTE($B2839,"7","0"))=$B2839),1,0)),"")</f>
        <v/>
      </c>
      <c r="K2839" s="5" t="str">
        <f>IF(PhieuBauCu!$B$2&gt;7,IF(LEN($B2839)=0,"",IF(AND($B2839&gt;0,VALUE(SUBSTITUTE($B2839,"8","0"))=$B2839),1,0)),"")</f>
        <v/>
      </c>
      <c r="L2839" s="5" t="str">
        <f>IF(PhieuBauCu!$B$2&gt;8,IF(LEN($B2839)=0,"",IF(AND($B2839&gt;0,VALUE(SUBSTITUTE($B2839,"9","0"))=$B2839),1,0)),"")</f>
        <v/>
      </c>
      <c r="M2839" s="9">
        <f t="shared" si="89"/>
        <v>0</v>
      </c>
      <c r="N2839" s="36">
        <f>IF(AND(M2839&lt;=PhieuBauCu!$B$13,M2839&gt;=1),1,0)</f>
        <v>0</v>
      </c>
    </row>
    <row r="2840" spans="1:14" ht="28.5" customHeight="1">
      <c r="A2840" s="2">
        <v>2835</v>
      </c>
      <c r="B2840" s="3"/>
      <c r="C2840" s="48" t="str">
        <f t="shared" si="88"/>
        <v/>
      </c>
      <c r="D2840" s="5" t="str">
        <f>IF(PhieuBauCu!$B$2&gt;0,IF(LEN($B2840)=0,"",IF(AND($B2840&gt;0,VALUE(SUBSTITUTE($B2840,"1","0"))=$B2840),1,0)),"")</f>
        <v/>
      </c>
      <c r="E2840" s="5" t="str">
        <f>IF(PhieuBauCu!$B$2&gt;1,IF(LEN($B2840)=0,"",IF(AND($B2840&gt;0,VALUE(SUBSTITUTE($B2840,"2","0"))=$B2840),1,0)),"")</f>
        <v/>
      </c>
      <c r="F2840" s="5" t="str">
        <f>IF(PhieuBauCu!$B$2&gt;2,IF(LEN($B2840)=0,"",IF(AND($B2840&gt;0,VALUE(SUBSTITUTE($B2840,"3","0"))=$B2840),1,0)),"")</f>
        <v/>
      </c>
      <c r="G2840" s="5" t="str">
        <f>IF(PhieuBauCu!$B$2&gt;3,IF(LEN($B2840)=0,"",IF(AND($B2840&gt;0,VALUE(SUBSTITUTE($B2840,"4","0"))=$B2840),1,0)),"")</f>
        <v/>
      </c>
      <c r="H2840" s="5" t="str">
        <f>IF(PhieuBauCu!$B$2&gt;4,IF(LEN($B2840)=0,"",IF(AND($B2840&gt;0,VALUE(SUBSTITUTE($B2840,"5","0"))=$B2840),1,0)),"")</f>
        <v/>
      </c>
      <c r="I2840" s="5" t="str">
        <f>IF(PhieuBauCu!$B$2&gt;5,IF(LEN($B2840)=0,"",IF(AND($B2840&gt;0,VALUE(SUBSTITUTE($B2840,"6","0"))=$B2840),1,0)),"")</f>
        <v/>
      </c>
      <c r="J2840" s="5" t="str">
        <f>IF(PhieuBauCu!$B$2&gt;6,IF(LEN($B2840)=0,"",IF(AND($B2840&gt;0,VALUE(SUBSTITUTE($B2840,"7","0"))=$B2840),1,0)),"")</f>
        <v/>
      </c>
      <c r="K2840" s="5" t="str">
        <f>IF(PhieuBauCu!$B$2&gt;7,IF(LEN($B2840)=0,"",IF(AND($B2840&gt;0,VALUE(SUBSTITUTE($B2840,"8","0"))=$B2840),1,0)),"")</f>
        <v/>
      </c>
      <c r="L2840" s="5" t="str">
        <f>IF(PhieuBauCu!$B$2&gt;8,IF(LEN($B2840)=0,"",IF(AND($B2840&gt;0,VALUE(SUBSTITUTE($B2840,"9","0"))=$B2840),1,0)),"")</f>
        <v/>
      </c>
      <c r="M2840" s="9">
        <f t="shared" si="89"/>
        <v>0</v>
      </c>
      <c r="N2840" s="36">
        <f>IF(AND(M2840&lt;=PhieuBauCu!$B$13,M2840&gt;=1),1,0)</f>
        <v>0</v>
      </c>
    </row>
    <row r="2841" spans="1:14" ht="28.5" customHeight="1">
      <c r="A2841" s="2">
        <v>2836</v>
      </c>
      <c r="B2841" s="3"/>
      <c r="C2841" s="48" t="str">
        <f t="shared" si="88"/>
        <v/>
      </c>
      <c r="D2841" s="5" t="str">
        <f>IF(PhieuBauCu!$B$2&gt;0,IF(LEN($B2841)=0,"",IF(AND($B2841&gt;0,VALUE(SUBSTITUTE($B2841,"1","0"))=$B2841),1,0)),"")</f>
        <v/>
      </c>
      <c r="E2841" s="5" t="str">
        <f>IF(PhieuBauCu!$B$2&gt;1,IF(LEN($B2841)=0,"",IF(AND($B2841&gt;0,VALUE(SUBSTITUTE($B2841,"2","0"))=$B2841),1,0)),"")</f>
        <v/>
      </c>
      <c r="F2841" s="5" t="str">
        <f>IF(PhieuBauCu!$B$2&gt;2,IF(LEN($B2841)=0,"",IF(AND($B2841&gt;0,VALUE(SUBSTITUTE($B2841,"3","0"))=$B2841),1,0)),"")</f>
        <v/>
      </c>
      <c r="G2841" s="5" t="str">
        <f>IF(PhieuBauCu!$B$2&gt;3,IF(LEN($B2841)=0,"",IF(AND($B2841&gt;0,VALUE(SUBSTITUTE($B2841,"4","0"))=$B2841),1,0)),"")</f>
        <v/>
      </c>
      <c r="H2841" s="5" t="str">
        <f>IF(PhieuBauCu!$B$2&gt;4,IF(LEN($B2841)=0,"",IF(AND($B2841&gt;0,VALUE(SUBSTITUTE($B2841,"5","0"))=$B2841),1,0)),"")</f>
        <v/>
      </c>
      <c r="I2841" s="5" t="str">
        <f>IF(PhieuBauCu!$B$2&gt;5,IF(LEN($B2841)=0,"",IF(AND($B2841&gt;0,VALUE(SUBSTITUTE($B2841,"6","0"))=$B2841),1,0)),"")</f>
        <v/>
      </c>
      <c r="J2841" s="5" t="str">
        <f>IF(PhieuBauCu!$B$2&gt;6,IF(LEN($B2841)=0,"",IF(AND($B2841&gt;0,VALUE(SUBSTITUTE($B2841,"7","0"))=$B2841),1,0)),"")</f>
        <v/>
      </c>
      <c r="K2841" s="5" t="str">
        <f>IF(PhieuBauCu!$B$2&gt;7,IF(LEN($B2841)=0,"",IF(AND($B2841&gt;0,VALUE(SUBSTITUTE($B2841,"8","0"))=$B2841),1,0)),"")</f>
        <v/>
      </c>
      <c r="L2841" s="5" t="str">
        <f>IF(PhieuBauCu!$B$2&gt;8,IF(LEN($B2841)=0,"",IF(AND($B2841&gt;0,VALUE(SUBSTITUTE($B2841,"9","0"))=$B2841),1,0)),"")</f>
        <v/>
      </c>
      <c r="M2841" s="9">
        <f t="shared" si="89"/>
        <v>0</v>
      </c>
      <c r="N2841" s="36">
        <f>IF(AND(M2841&lt;=PhieuBauCu!$B$13,M2841&gt;=1),1,0)</f>
        <v>0</v>
      </c>
    </row>
    <row r="2842" spans="1:14" ht="28.5" customHeight="1">
      <c r="A2842" s="2">
        <v>2837</v>
      </c>
      <c r="B2842" s="3"/>
      <c r="C2842" s="48" t="str">
        <f t="shared" si="88"/>
        <v/>
      </c>
      <c r="D2842" s="5" t="str">
        <f>IF(PhieuBauCu!$B$2&gt;0,IF(LEN($B2842)=0,"",IF(AND($B2842&gt;0,VALUE(SUBSTITUTE($B2842,"1","0"))=$B2842),1,0)),"")</f>
        <v/>
      </c>
      <c r="E2842" s="5" t="str">
        <f>IF(PhieuBauCu!$B$2&gt;1,IF(LEN($B2842)=0,"",IF(AND($B2842&gt;0,VALUE(SUBSTITUTE($B2842,"2","0"))=$B2842),1,0)),"")</f>
        <v/>
      </c>
      <c r="F2842" s="5" t="str">
        <f>IF(PhieuBauCu!$B$2&gt;2,IF(LEN($B2842)=0,"",IF(AND($B2842&gt;0,VALUE(SUBSTITUTE($B2842,"3","0"))=$B2842),1,0)),"")</f>
        <v/>
      </c>
      <c r="G2842" s="5" t="str">
        <f>IF(PhieuBauCu!$B$2&gt;3,IF(LEN($B2842)=0,"",IF(AND($B2842&gt;0,VALUE(SUBSTITUTE($B2842,"4","0"))=$B2842),1,0)),"")</f>
        <v/>
      </c>
      <c r="H2842" s="5" t="str">
        <f>IF(PhieuBauCu!$B$2&gt;4,IF(LEN($B2842)=0,"",IF(AND($B2842&gt;0,VALUE(SUBSTITUTE($B2842,"5","0"))=$B2842),1,0)),"")</f>
        <v/>
      </c>
      <c r="I2842" s="5" t="str">
        <f>IF(PhieuBauCu!$B$2&gt;5,IF(LEN($B2842)=0,"",IF(AND($B2842&gt;0,VALUE(SUBSTITUTE($B2842,"6","0"))=$B2842),1,0)),"")</f>
        <v/>
      </c>
      <c r="J2842" s="5" t="str">
        <f>IF(PhieuBauCu!$B$2&gt;6,IF(LEN($B2842)=0,"",IF(AND($B2842&gt;0,VALUE(SUBSTITUTE($B2842,"7","0"))=$B2842),1,0)),"")</f>
        <v/>
      </c>
      <c r="K2842" s="5" t="str">
        <f>IF(PhieuBauCu!$B$2&gt;7,IF(LEN($B2842)=0,"",IF(AND($B2842&gt;0,VALUE(SUBSTITUTE($B2842,"8","0"))=$B2842),1,0)),"")</f>
        <v/>
      </c>
      <c r="L2842" s="5" t="str">
        <f>IF(PhieuBauCu!$B$2&gt;8,IF(LEN($B2842)=0,"",IF(AND($B2842&gt;0,VALUE(SUBSTITUTE($B2842,"9","0"))=$B2842),1,0)),"")</f>
        <v/>
      </c>
      <c r="M2842" s="9">
        <f t="shared" si="89"/>
        <v>0</v>
      </c>
      <c r="N2842" s="36">
        <f>IF(AND(M2842&lt;=PhieuBauCu!$B$13,M2842&gt;=1),1,0)</f>
        <v>0</v>
      </c>
    </row>
    <row r="2843" spans="1:14" ht="28.5" customHeight="1">
      <c r="A2843" s="2">
        <v>2838</v>
      </c>
      <c r="B2843" s="3"/>
      <c r="C2843" s="48" t="str">
        <f t="shared" si="88"/>
        <v/>
      </c>
      <c r="D2843" s="5" t="str">
        <f>IF(PhieuBauCu!$B$2&gt;0,IF(LEN($B2843)=0,"",IF(AND($B2843&gt;0,VALUE(SUBSTITUTE($B2843,"1","0"))=$B2843),1,0)),"")</f>
        <v/>
      </c>
      <c r="E2843" s="5" t="str">
        <f>IF(PhieuBauCu!$B$2&gt;1,IF(LEN($B2843)=0,"",IF(AND($B2843&gt;0,VALUE(SUBSTITUTE($B2843,"2","0"))=$B2843),1,0)),"")</f>
        <v/>
      </c>
      <c r="F2843" s="5" t="str">
        <f>IF(PhieuBauCu!$B$2&gt;2,IF(LEN($B2843)=0,"",IF(AND($B2843&gt;0,VALUE(SUBSTITUTE($B2843,"3","0"))=$B2843),1,0)),"")</f>
        <v/>
      </c>
      <c r="G2843" s="5" t="str">
        <f>IF(PhieuBauCu!$B$2&gt;3,IF(LEN($B2843)=0,"",IF(AND($B2843&gt;0,VALUE(SUBSTITUTE($B2843,"4","0"))=$B2843),1,0)),"")</f>
        <v/>
      </c>
      <c r="H2843" s="5" t="str">
        <f>IF(PhieuBauCu!$B$2&gt;4,IF(LEN($B2843)=0,"",IF(AND($B2843&gt;0,VALUE(SUBSTITUTE($B2843,"5","0"))=$B2843),1,0)),"")</f>
        <v/>
      </c>
      <c r="I2843" s="5" t="str">
        <f>IF(PhieuBauCu!$B$2&gt;5,IF(LEN($B2843)=0,"",IF(AND($B2843&gt;0,VALUE(SUBSTITUTE($B2843,"6","0"))=$B2843),1,0)),"")</f>
        <v/>
      </c>
      <c r="J2843" s="5" t="str">
        <f>IF(PhieuBauCu!$B$2&gt;6,IF(LEN($B2843)=0,"",IF(AND($B2843&gt;0,VALUE(SUBSTITUTE($B2843,"7","0"))=$B2843),1,0)),"")</f>
        <v/>
      </c>
      <c r="K2843" s="5" t="str">
        <f>IF(PhieuBauCu!$B$2&gt;7,IF(LEN($B2843)=0,"",IF(AND($B2843&gt;0,VALUE(SUBSTITUTE($B2843,"8","0"))=$B2843),1,0)),"")</f>
        <v/>
      </c>
      <c r="L2843" s="5" t="str">
        <f>IF(PhieuBauCu!$B$2&gt;8,IF(LEN($B2843)=0,"",IF(AND($B2843&gt;0,VALUE(SUBSTITUTE($B2843,"9","0"))=$B2843),1,0)),"")</f>
        <v/>
      </c>
      <c r="M2843" s="9">
        <f t="shared" si="89"/>
        <v>0</v>
      </c>
      <c r="N2843" s="36">
        <f>IF(AND(M2843&lt;=PhieuBauCu!$B$13,M2843&gt;=1),1,0)</f>
        <v>0</v>
      </c>
    </row>
    <row r="2844" spans="1:14" ht="28.5" customHeight="1">
      <c r="A2844" s="2">
        <v>2839</v>
      </c>
      <c r="B2844" s="3"/>
      <c r="C2844" s="48" t="str">
        <f t="shared" si="88"/>
        <v/>
      </c>
      <c r="D2844" s="5" t="str">
        <f>IF(PhieuBauCu!$B$2&gt;0,IF(LEN($B2844)=0,"",IF(AND($B2844&gt;0,VALUE(SUBSTITUTE($B2844,"1","0"))=$B2844),1,0)),"")</f>
        <v/>
      </c>
      <c r="E2844" s="5" t="str">
        <f>IF(PhieuBauCu!$B$2&gt;1,IF(LEN($B2844)=0,"",IF(AND($B2844&gt;0,VALUE(SUBSTITUTE($B2844,"2","0"))=$B2844),1,0)),"")</f>
        <v/>
      </c>
      <c r="F2844" s="5" t="str">
        <f>IF(PhieuBauCu!$B$2&gt;2,IF(LEN($B2844)=0,"",IF(AND($B2844&gt;0,VALUE(SUBSTITUTE($B2844,"3","0"))=$B2844),1,0)),"")</f>
        <v/>
      </c>
      <c r="G2844" s="5" t="str">
        <f>IF(PhieuBauCu!$B$2&gt;3,IF(LEN($B2844)=0,"",IF(AND($B2844&gt;0,VALUE(SUBSTITUTE($B2844,"4","0"))=$B2844),1,0)),"")</f>
        <v/>
      </c>
      <c r="H2844" s="5" t="str">
        <f>IF(PhieuBauCu!$B$2&gt;4,IF(LEN($B2844)=0,"",IF(AND($B2844&gt;0,VALUE(SUBSTITUTE($B2844,"5","0"))=$B2844),1,0)),"")</f>
        <v/>
      </c>
      <c r="I2844" s="5" t="str">
        <f>IF(PhieuBauCu!$B$2&gt;5,IF(LEN($B2844)=0,"",IF(AND($B2844&gt;0,VALUE(SUBSTITUTE($B2844,"6","0"))=$B2844),1,0)),"")</f>
        <v/>
      </c>
      <c r="J2844" s="5" t="str">
        <f>IF(PhieuBauCu!$B$2&gt;6,IF(LEN($B2844)=0,"",IF(AND($B2844&gt;0,VALUE(SUBSTITUTE($B2844,"7","0"))=$B2844),1,0)),"")</f>
        <v/>
      </c>
      <c r="K2844" s="5" t="str">
        <f>IF(PhieuBauCu!$B$2&gt;7,IF(LEN($B2844)=0,"",IF(AND($B2844&gt;0,VALUE(SUBSTITUTE($B2844,"8","0"))=$B2844),1,0)),"")</f>
        <v/>
      </c>
      <c r="L2844" s="5" t="str">
        <f>IF(PhieuBauCu!$B$2&gt;8,IF(LEN($B2844)=0,"",IF(AND($B2844&gt;0,VALUE(SUBSTITUTE($B2844,"9","0"))=$B2844),1,0)),"")</f>
        <v/>
      </c>
      <c r="M2844" s="9">
        <f t="shared" si="89"/>
        <v>0</v>
      </c>
      <c r="N2844" s="36">
        <f>IF(AND(M2844&lt;=PhieuBauCu!$B$13,M2844&gt;=1),1,0)</f>
        <v>0</v>
      </c>
    </row>
    <row r="2845" spans="1:14" ht="28.5" customHeight="1">
      <c r="A2845" s="2">
        <v>2840</v>
      </c>
      <c r="B2845" s="3"/>
      <c r="C2845" s="48" t="str">
        <f t="shared" si="88"/>
        <v/>
      </c>
      <c r="D2845" s="5" t="str">
        <f>IF(PhieuBauCu!$B$2&gt;0,IF(LEN($B2845)=0,"",IF(AND($B2845&gt;0,VALUE(SUBSTITUTE($B2845,"1","0"))=$B2845),1,0)),"")</f>
        <v/>
      </c>
      <c r="E2845" s="5" t="str">
        <f>IF(PhieuBauCu!$B$2&gt;1,IF(LEN($B2845)=0,"",IF(AND($B2845&gt;0,VALUE(SUBSTITUTE($B2845,"2","0"))=$B2845),1,0)),"")</f>
        <v/>
      </c>
      <c r="F2845" s="5" t="str">
        <f>IF(PhieuBauCu!$B$2&gt;2,IF(LEN($B2845)=0,"",IF(AND($B2845&gt;0,VALUE(SUBSTITUTE($B2845,"3","0"))=$B2845),1,0)),"")</f>
        <v/>
      </c>
      <c r="G2845" s="5" t="str">
        <f>IF(PhieuBauCu!$B$2&gt;3,IF(LEN($B2845)=0,"",IF(AND($B2845&gt;0,VALUE(SUBSTITUTE($B2845,"4","0"))=$B2845),1,0)),"")</f>
        <v/>
      </c>
      <c r="H2845" s="5" t="str">
        <f>IF(PhieuBauCu!$B$2&gt;4,IF(LEN($B2845)=0,"",IF(AND($B2845&gt;0,VALUE(SUBSTITUTE($B2845,"5","0"))=$B2845),1,0)),"")</f>
        <v/>
      </c>
      <c r="I2845" s="5" t="str">
        <f>IF(PhieuBauCu!$B$2&gt;5,IF(LEN($B2845)=0,"",IF(AND($B2845&gt;0,VALUE(SUBSTITUTE($B2845,"6","0"))=$B2845),1,0)),"")</f>
        <v/>
      </c>
      <c r="J2845" s="5" t="str">
        <f>IF(PhieuBauCu!$B$2&gt;6,IF(LEN($B2845)=0,"",IF(AND($B2845&gt;0,VALUE(SUBSTITUTE($B2845,"7","0"))=$B2845),1,0)),"")</f>
        <v/>
      </c>
      <c r="K2845" s="5" t="str">
        <f>IF(PhieuBauCu!$B$2&gt;7,IF(LEN($B2845)=0,"",IF(AND($B2845&gt;0,VALUE(SUBSTITUTE($B2845,"8","0"))=$B2845),1,0)),"")</f>
        <v/>
      </c>
      <c r="L2845" s="5" t="str">
        <f>IF(PhieuBauCu!$B$2&gt;8,IF(LEN($B2845)=0,"",IF(AND($B2845&gt;0,VALUE(SUBSTITUTE($B2845,"9","0"))=$B2845),1,0)),"")</f>
        <v/>
      </c>
      <c r="M2845" s="9">
        <f t="shared" si="89"/>
        <v>0</v>
      </c>
      <c r="N2845" s="36">
        <f>IF(AND(M2845&lt;=PhieuBauCu!$B$13,M2845&gt;=1),1,0)</f>
        <v>0</v>
      </c>
    </row>
    <row r="2846" spans="1:14" ht="28.5" customHeight="1">
      <c r="A2846" s="2">
        <v>2841</v>
      </c>
      <c r="B2846" s="3"/>
      <c r="C2846" s="48" t="str">
        <f t="shared" si="88"/>
        <v/>
      </c>
      <c r="D2846" s="5" t="str">
        <f>IF(PhieuBauCu!$B$2&gt;0,IF(LEN($B2846)=0,"",IF(AND($B2846&gt;0,VALUE(SUBSTITUTE($B2846,"1","0"))=$B2846),1,0)),"")</f>
        <v/>
      </c>
      <c r="E2846" s="5" t="str">
        <f>IF(PhieuBauCu!$B$2&gt;1,IF(LEN($B2846)=0,"",IF(AND($B2846&gt;0,VALUE(SUBSTITUTE($B2846,"2","0"))=$B2846),1,0)),"")</f>
        <v/>
      </c>
      <c r="F2846" s="5" t="str">
        <f>IF(PhieuBauCu!$B$2&gt;2,IF(LEN($B2846)=0,"",IF(AND($B2846&gt;0,VALUE(SUBSTITUTE($B2846,"3","0"))=$B2846),1,0)),"")</f>
        <v/>
      </c>
      <c r="G2846" s="5" t="str">
        <f>IF(PhieuBauCu!$B$2&gt;3,IF(LEN($B2846)=0,"",IF(AND($B2846&gt;0,VALUE(SUBSTITUTE($B2846,"4","0"))=$B2846),1,0)),"")</f>
        <v/>
      </c>
      <c r="H2846" s="5" t="str">
        <f>IF(PhieuBauCu!$B$2&gt;4,IF(LEN($B2846)=0,"",IF(AND($B2846&gt;0,VALUE(SUBSTITUTE($B2846,"5","0"))=$B2846),1,0)),"")</f>
        <v/>
      </c>
      <c r="I2846" s="5" t="str">
        <f>IF(PhieuBauCu!$B$2&gt;5,IF(LEN($B2846)=0,"",IF(AND($B2846&gt;0,VALUE(SUBSTITUTE($B2846,"6","0"))=$B2846),1,0)),"")</f>
        <v/>
      </c>
      <c r="J2846" s="5" t="str">
        <f>IF(PhieuBauCu!$B$2&gt;6,IF(LEN($B2846)=0,"",IF(AND($B2846&gt;0,VALUE(SUBSTITUTE($B2846,"7","0"))=$B2846),1,0)),"")</f>
        <v/>
      </c>
      <c r="K2846" s="5" t="str">
        <f>IF(PhieuBauCu!$B$2&gt;7,IF(LEN($B2846)=0,"",IF(AND($B2846&gt;0,VALUE(SUBSTITUTE($B2846,"8","0"))=$B2846),1,0)),"")</f>
        <v/>
      </c>
      <c r="L2846" s="5" t="str">
        <f>IF(PhieuBauCu!$B$2&gt;8,IF(LEN($B2846)=0,"",IF(AND($B2846&gt;0,VALUE(SUBSTITUTE($B2846,"9","0"))=$B2846),1,0)),"")</f>
        <v/>
      </c>
      <c r="M2846" s="9">
        <f t="shared" si="89"/>
        <v>0</v>
      </c>
      <c r="N2846" s="36">
        <f>IF(AND(M2846&lt;=PhieuBauCu!$B$13,M2846&gt;=1),1,0)</f>
        <v>0</v>
      </c>
    </row>
    <row r="2847" spans="1:14" ht="28.5" customHeight="1">
      <c r="A2847" s="2">
        <v>2842</v>
      </c>
      <c r="B2847" s="3"/>
      <c r="C2847" s="48" t="str">
        <f t="shared" si="88"/>
        <v/>
      </c>
      <c r="D2847" s="5" t="str">
        <f>IF(PhieuBauCu!$B$2&gt;0,IF(LEN($B2847)=0,"",IF(AND($B2847&gt;0,VALUE(SUBSTITUTE($B2847,"1","0"))=$B2847),1,0)),"")</f>
        <v/>
      </c>
      <c r="E2847" s="5" t="str">
        <f>IF(PhieuBauCu!$B$2&gt;1,IF(LEN($B2847)=0,"",IF(AND($B2847&gt;0,VALUE(SUBSTITUTE($B2847,"2","0"))=$B2847),1,0)),"")</f>
        <v/>
      </c>
      <c r="F2847" s="5" t="str">
        <f>IF(PhieuBauCu!$B$2&gt;2,IF(LEN($B2847)=0,"",IF(AND($B2847&gt;0,VALUE(SUBSTITUTE($B2847,"3","0"))=$B2847),1,0)),"")</f>
        <v/>
      </c>
      <c r="G2847" s="5" t="str">
        <f>IF(PhieuBauCu!$B$2&gt;3,IF(LEN($B2847)=0,"",IF(AND($B2847&gt;0,VALUE(SUBSTITUTE($B2847,"4","0"))=$B2847),1,0)),"")</f>
        <v/>
      </c>
      <c r="H2847" s="5" t="str">
        <f>IF(PhieuBauCu!$B$2&gt;4,IF(LEN($B2847)=0,"",IF(AND($B2847&gt;0,VALUE(SUBSTITUTE($B2847,"5","0"))=$B2847),1,0)),"")</f>
        <v/>
      </c>
      <c r="I2847" s="5" t="str">
        <f>IF(PhieuBauCu!$B$2&gt;5,IF(LEN($B2847)=0,"",IF(AND($B2847&gt;0,VALUE(SUBSTITUTE($B2847,"6","0"))=$B2847),1,0)),"")</f>
        <v/>
      </c>
      <c r="J2847" s="5" t="str">
        <f>IF(PhieuBauCu!$B$2&gt;6,IF(LEN($B2847)=0,"",IF(AND($B2847&gt;0,VALUE(SUBSTITUTE($B2847,"7","0"))=$B2847),1,0)),"")</f>
        <v/>
      </c>
      <c r="K2847" s="5" t="str">
        <f>IF(PhieuBauCu!$B$2&gt;7,IF(LEN($B2847)=0,"",IF(AND($B2847&gt;0,VALUE(SUBSTITUTE($B2847,"8","0"))=$B2847),1,0)),"")</f>
        <v/>
      </c>
      <c r="L2847" s="5" t="str">
        <f>IF(PhieuBauCu!$B$2&gt;8,IF(LEN($B2847)=0,"",IF(AND($B2847&gt;0,VALUE(SUBSTITUTE($B2847,"9","0"))=$B2847),1,0)),"")</f>
        <v/>
      </c>
      <c r="M2847" s="9">
        <f t="shared" si="89"/>
        <v>0</v>
      </c>
      <c r="N2847" s="36">
        <f>IF(AND(M2847&lt;=PhieuBauCu!$B$13,M2847&gt;=1),1,0)</f>
        <v>0</v>
      </c>
    </row>
    <row r="2848" spans="1:14" ht="28.5" customHeight="1">
      <c r="A2848" s="2">
        <v>2843</v>
      </c>
      <c r="B2848" s="3"/>
      <c r="C2848" s="48" t="str">
        <f t="shared" si="88"/>
        <v/>
      </c>
      <c r="D2848" s="5" t="str">
        <f>IF(PhieuBauCu!$B$2&gt;0,IF(LEN($B2848)=0,"",IF(AND($B2848&gt;0,VALUE(SUBSTITUTE($B2848,"1","0"))=$B2848),1,0)),"")</f>
        <v/>
      </c>
      <c r="E2848" s="5" t="str">
        <f>IF(PhieuBauCu!$B$2&gt;1,IF(LEN($B2848)=0,"",IF(AND($B2848&gt;0,VALUE(SUBSTITUTE($B2848,"2","0"))=$B2848),1,0)),"")</f>
        <v/>
      </c>
      <c r="F2848" s="5" t="str">
        <f>IF(PhieuBauCu!$B$2&gt;2,IF(LEN($B2848)=0,"",IF(AND($B2848&gt;0,VALUE(SUBSTITUTE($B2848,"3","0"))=$B2848),1,0)),"")</f>
        <v/>
      </c>
      <c r="G2848" s="5" t="str">
        <f>IF(PhieuBauCu!$B$2&gt;3,IF(LEN($B2848)=0,"",IF(AND($B2848&gt;0,VALUE(SUBSTITUTE($B2848,"4","0"))=$B2848),1,0)),"")</f>
        <v/>
      </c>
      <c r="H2848" s="5" t="str">
        <f>IF(PhieuBauCu!$B$2&gt;4,IF(LEN($B2848)=0,"",IF(AND($B2848&gt;0,VALUE(SUBSTITUTE($B2848,"5","0"))=$B2848),1,0)),"")</f>
        <v/>
      </c>
      <c r="I2848" s="5" t="str">
        <f>IF(PhieuBauCu!$B$2&gt;5,IF(LEN($B2848)=0,"",IF(AND($B2848&gt;0,VALUE(SUBSTITUTE($B2848,"6","0"))=$B2848),1,0)),"")</f>
        <v/>
      </c>
      <c r="J2848" s="5" t="str">
        <f>IF(PhieuBauCu!$B$2&gt;6,IF(LEN($B2848)=0,"",IF(AND($B2848&gt;0,VALUE(SUBSTITUTE($B2848,"7","0"))=$B2848),1,0)),"")</f>
        <v/>
      </c>
      <c r="K2848" s="5" t="str">
        <f>IF(PhieuBauCu!$B$2&gt;7,IF(LEN($B2848)=0,"",IF(AND($B2848&gt;0,VALUE(SUBSTITUTE($B2848,"8","0"))=$B2848),1,0)),"")</f>
        <v/>
      </c>
      <c r="L2848" s="5" t="str">
        <f>IF(PhieuBauCu!$B$2&gt;8,IF(LEN($B2848)=0,"",IF(AND($B2848&gt;0,VALUE(SUBSTITUTE($B2848,"9","0"))=$B2848),1,0)),"")</f>
        <v/>
      </c>
      <c r="M2848" s="9">
        <f t="shared" si="89"/>
        <v>0</v>
      </c>
      <c r="N2848" s="36">
        <f>IF(AND(M2848&lt;=PhieuBauCu!$B$13,M2848&gt;=1),1,0)</f>
        <v>0</v>
      </c>
    </row>
    <row r="2849" spans="1:14" ht="28.5" customHeight="1">
      <c r="A2849" s="2">
        <v>2844</v>
      </c>
      <c r="B2849" s="3"/>
      <c r="C2849" s="48" t="str">
        <f t="shared" si="88"/>
        <v/>
      </c>
      <c r="D2849" s="5" t="str">
        <f>IF(PhieuBauCu!$B$2&gt;0,IF(LEN($B2849)=0,"",IF(AND($B2849&gt;0,VALUE(SUBSTITUTE($B2849,"1","0"))=$B2849),1,0)),"")</f>
        <v/>
      </c>
      <c r="E2849" s="5" t="str">
        <f>IF(PhieuBauCu!$B$2&gt;1,IF(LEN($B2849)=0,"",IF(AND($B2849&gt;0,VALUE(SUBSTITUTE($B2849,"2","0"))=$B2849),1,0)),"")</f>
        <v/>
      </c>
      <c r="F2849" s="5" t="str">
        <f>IF(PhieuBauCu!$B$2&gt;2,IF(LEN($B2849)=0,"",IF(AND($B2849&gt;0,VALUE(SUBSTITUTE($B2849,"3","0"))=$B2849),1,0)),"")</f>
        <v/>
      </c>
      <c r="G2849" s="5" t="str">
        <f>IF(PhieuBauCu!$B$2&gt;3,IF(LEN($B2849)=0,"",IF(AND($B2849&gt;0,VALUE(SUBSTITUTE($B2849,"4","0"))=$B2849),1,0)),"")</f>
        <v/>
      </c>
      <c r="H2849" s="5" t="str">
        <f>IF(PhieuBauCu!$B$2&gt;4,IF(LEN($B2849)=0,"",IF(AND($B2849&gt;0,VALUE(SUBSTITUTE($B2849,"5","0"))=$B2849),1,0)),"")</f>
        <v/>
      </c>
      <c r="I2849" s="5" t="str">
        <f>IF(PhieuBauCu!$B$2&gt;5,IF(LEN($B2849)=0,"",IF(AND($B2849&gt;0,VALUE(SUBSTITUTE($B2849,"6","0"))=$B2849),1,0)),"")</f>
        <v/>
      </c>
      <c r="J2849" s="5" t="str">
        <f>IF(PhieuBauCu!$B$2&gt;6,IF(LEN($B2849)=0,"",IF(AND($B2849&gt;0,VALUE(SUBSTITUTE($B2849,"7","0"))=$B2849),1,0)),"")</f>
        <v/>
      </c>
      <c r="K2849" s="5" t="str">
        <f>IF(PhieuBauCu!$B$2&gt;7,IF(LEN($B2849)=0,"",IF(AND($B2849&gt;0,VALUE(SUBSTITUTE($B2849,"8","0"))=$B2849),1,0)),"")</f>
        <v/>
      </c>
      <c r="L2849" s="5" t="str">
        <f>IF(PhieuBauCu!$B$2&gt;8,IF(LEN($B2849)=0,"",IF(AND($B2849&gt;0,VALUE(SUBSTITUTE($B2849,"9","0"))=$B2849),1,0)),"")</f>
        <v/>
      </c>
      <c r="M2849" s="9">
        <f t="shared" si="89"/>
        <v>0</v>
      </c>
      <c r="N2849" s="36">
        <f>IF(AND(M2849&lt;=PhieuBauCu!$B$13,M2849&gt;=1),1,0)</f>
        <v>0</v>
      </c>
    </row>
    <row r="2850" spans="1:14" ht="28.5" customHeight="1">
      <c r="A2850" s="2">
        <v>2845</v>
      </c>
      <c r="B2850" s="3"/>
      <c r="C2850" s="48" t="str">
        <f t="shared" si="88"/>
        <v/>
      </c>
      <c r="D2850" s="5" t="str">
        <f>IF(PhieuBauCu!$B$2&gt;0,IF(LEN($B2850)=0,"",IF(AND($B2850&gt;0,VALUE(SUBSTITUTE($B2850,"1","0"))=$B2850),1,0)),"")</f>
        <v/>
      </c>
      <c r="E2850" s="5" t="str">
        <f>IF(PhieuBauCu!$B$2&gt;1,IF(LEN($B2850)=0,"",IF(AND($B2850&gt;0,VALUE(SUBSTITUTE($B2850,"2","0"))=$B2850),1,0)),"")</f>
        <v/>
      </c>
      <c r="F2850" s="5" t="str">
        <f>IF(PhieuBauCu!$B$2&gt;2,IF(LEN($B2850)=0,"",IF(AND($B2850&gt;0,VALUE(SUBSTITUTE($B2850,"3","0"))=$B2850),1,0)),"")</f>
        <v/>
      </c>
      <c r="G2850" s="5" t="str">
        <f>IF(PhieuBauCu!$B$2&gt;3,IF(LEN($B2850)=0,"",IF(AND($B2850&gt;0,VALUE(SUBSTITUTE($B2850,"4","0"))=$B2850),1,0)),"")</f>
        <v/>
      </c>
      <c r="H2850" s="5" t="str">
        <f>IF(PhieuBauCu!$B$2&gt;4,IF(LEN($B2850)=0,"",IF(AND($B2850&gt;0,VALUE(SUBSTITUTE($B2850,"5","0"))=$B2850),1,0)),"")</f>
        <v/>
      </c>
      <c r="I2850" s="5" t="str">
        <f>IF(PhieuBauCu!$B$2&gt;5,IF(LEN($B2850)=0,"",IF(AND($B2850&gt;0,VALUE(SUBSTITUTE($B2850,"6","0"))=$B2850),1,0)),"")</f>
        <v/>
      </c>
      <c r="J2850" s="5" t="str">
        <f>IF(PhieuBauCu!$B$2&gt;6,IF(LEN($B2850)=0,"",IF(AND($B2850&gt;0,VALUE(SUBSTITUTE($B2850,"7","0"))=$B2850),1,0)),"")</f>
        <v/>
      </c>
      <c r="K2850" s="5" t="str">
        <f>IF(PhieuBauCu!$B$2&gt;7,IF(LEN($B2850)=0,"",IF(AND($B2850&gt;0,VALUE(SUBSTITUTE($B2850,"8","0"))=$B2850),1,0)),"")</f>
        <v/>
      </c>
      <c r="L2850" s="5" t="str">
        <f>IF(PhieuBauCu!$B$2&gt;8,IF(LEN($B2850)=0,"",IF(AND($B2850&gt;0,VALUE(SUBSTITUTE($B2850,"9","0"))=$B2850),1,0)),"")</f>
        <v/>
      </c>
      <c r="M2850" s="9">
        <f t="shared" si="89"/>
        <v>0</v>
      </c>
      <c r="N2850" s="36">
        <f>IF(AND(M2850&lt;=PhieuBauCu!$B$13,M2850&gt;=1),1,0)</f>
        <v>0</v>
      </c>
    </row>
    <row r="2851" spans="1:14" ht="28.5" customHeight="1">
      <c r="A2851" s="2">
        <v>2846</v>
      </c>
      <c r="B2851" s="3"/>
      <c r="C2851" s="48" t="str">
        <f t="shared" si="88"/>
        <v/>
      </c>
      <c r="D2851" s="5" t="str">
        <f>IF(PhieuBauCu!$B$2&gt;0,IF(LEN($B2851)=0,"",IF(AND($B2851&gt;0,VALUE(SUBSTITUTE($B2851,"1","0"))=$B2851),1,0)),"")</f>
        <v/>
      </c>
      <c r="E2851" s="5" t="str">
        <f>IF(PhieuBauCu!$B$2&gt;1,IF(LEN($B2851)=0,"",IF(AND($B2851&gt;0,VALUE(SUBSTITUTE($B2851,"2","0"))=$B2851),1,0)),"")</f>
        <v/>
      </c>
      <c r="F2851" s="5" t="str">
        <f>IF(PhieuBauCu!$B$2&gt;2,IF(LEN($B2851)=0,"",IF(AND($B2851&gt;0,VALUE(SUBSTITUTE($B2851,"3","0"))=$B2851),1,0)),"")</f>
        <v/>
      </c>
      <c r="G2851" s="5" t="str">
        <f>IF(PhieuBauCu!$B$2&gt;3,IF(LEN($B2851)=0,"",IF(AND($B2851&gt;0,VALUE(SUBSTITUTE($B2851,"4","0"))=$B2851),1,0)),"")</f>
        <v/>
      </c>
      <c r="H2851" s="5" t="str">
        <f>IF(PhieuBauCu!$B$2&gt;4,IF(LEN($B2851)=0,"",IF(AND($B2851&gt;0,VALUE(SUBSTITUTE($B2851,"5","0"))=$B2851),1,0)),"")</f>
        <v/>
      </c>
      <c r="I2851" s="5" t="str">
        <f>IF(PhieuBauCu!$B$2&gt;5,IF(LEN($B2851)=0,"",IF(AND($B2851&gt;0,VALUE(SUBSTITUTE($B2851,"6","0"))=$B2851),1,0)),"")</f>
        <v/>
      </c>
      <c r="J2851" s="5" t="str">
        <f>IF(PhieuBauCu!$B$2&gt;6,IF(LEN($B2851)=0,"",IF(AND($B2851&gt;0,VALUE(SUBSTITUTE($B2851,"7","0"))=$B2851),1,0)),"")</f>
        <v/>
      </c>
      <c r="K2851" s="5" t="str">
        <f>IF(PhieuBauCu!$B$2&gt;7,IF(LEN($B2851)=0,"",IF(AND($B2851&gt;0,VALUE(SUBSTITUTE($B2851,"8","0"))=$B2851),1,0)),"")</f>
        <v/>
      </c>
      <c r="L2851" s="5" t="str">
        <f>IF(PhieuBauCu!$B$2&gt;8,IF(LEN($B2851)=0,"",IF(AND($B2851&gt;0,VALUE(SUBSTITUTE($B2851,"9","0"))=$B2851),1,0)),"")</f>
        <v/>
      </c>
      <c r="M2851" s="9">
        <f t="shared" si="89"/>
        <v>0</v>
      </c>
      <c r="N2851" s="36">
        <f>IF(AND(M2851&lt;=PhieuBauCu!$B$13,M2851&gt;=1),1,0)</f>
        <v>0</v>
      </c>
    </row>
    <row r="2852" spans="1:14" ht="28.5" customHeight="1">
      <c r="A2852" s="2">
        <v>2847</v>
      </c>
      <c r="B2852" s="3"/>
      <c r="C2852" s="48" t="str">
        <f t="shared" si="88"/>
        <v/>
      </c>
      <c r="D2852" s="5" t="str">
        <f>IF(PhieuBauCu!$B$2&gt;0,IF(LEN($B2852)=0,"",IF(AND($B2852&gt;0,VALUE(SUBSTITUTE($B2852,"1","0"))=$B2852),1,0)),"")</f>
        <v/>
      </c>
      <c r="E2852" s="5" t="str">
        <f>IF(PhieuBauCu!$B$2&gt;1,IF(LEN($B2852)=0,"",IF(AND($B2852&gt;0,VALUE(SUBSTITUTE($B2852,"2","0"))=$B2852),1,0)),"")</f>
        <v/>
      </c>
      <c r="F2852" s="5" t="str">
        <f>IF(PhieuBauCu!$B$2&gt;2,IF(LEN($B2852)=0,"",IF(AND($B2852&gt;0,VALUE(SUBSTITUTE($B2852,"3","0"))=$B2852),1,0)),"")</f>
        <v/>
      </c>
      <c r="G2852" s="5" t="str">
        <f>IF(PhieuBauCu!$B$2&gt;3,IF(LEN($B2852)=0,"",IF(AND($B2852&gt;0,VALUE(SUBSTITUTE($B2852,"4","0"))=$B2852),1,0)),"")</f>
        <v/>
      </c>
      <c r="H2852" s="5" t="str">
        <f>IF(PhieuBauCu!$B$2&gt;4,IF(LEN($B2852)=0,"",IF(AND($B2852&gt;0,VALUE(SUBSTITUTE($B2852,"5","0"))=$B2852),1,0)),"")</f>
        <v/>
      </c>
      <c r="I2852" s="5" t="str">
        <f>IF(PhieuBauCu!$B$2&gt;5,IF(LEN($B2852)=0,"",IF(AND($B2852&gt;0,VALUE(SUBSTITUTE($B2852,"6","0"))=$B2852),1,0)),"")</f>
        <v/>
      </c>
      <c r="J2852" s="5" t="str">
        <f>IF(PhieuBauCu!$B$2&gt;6,IF(LEN($B2852)=0,"",IF(AND($B2852&gt;0,VALUE(SUBSTITUTE($B2852,"7","0"))=$B2852),1,0)),"")</f>
        <v/>
      </c>
      <c r="K2852" s="5" t="str">
        <f>IF(PhieuBauCu!$B$2&gt;7,IF(LEN($B2852)=0,"",IF(AND($B2852&gt;0,VALUE(SUBSTITUTE($B2852,"8","0"))=$B2852),1,0)),"")</f>
        <v/>
      </c>
      <c r="L2852" s="5" t="str">
        <f>IF(PhieuBauCu!$B$2&gt;8,IF(LEN($B2852)=0,"",IF(AND($B2852&gt;0,VALUE(SUBSTITUTE($B2852,"9","0"))=$B2852),1,0)),"")</f>
        <v/>
      </c>
      <c r="M2852" s="9">
        <f t="shared" si="89"/>
        <v>0</v>
      </c>
      <c r="N2852" s="36">
        <f>IF(AND(M2852&lt;=PhieuBauCu!$B$13,M2852&gt;=1),1,0)</f>
        <v>0</v>
      </c>
    </row>
    <row r="2853" spans="1:14" ht="28.5" customHeight="1">
      <c r="A2853" s="2">
        <v>2848</v>
      </c>
      <c r="B2853" s="3"/>
      <c r="C2853" s="48" t="str">
        <f t="shared" si="88"/>
        <v/>
      </c>
      <c r="D2853" s="5" t="str">
        <f>IF(PhieuBauCu!$B$2&gt;0,IF(LEN($B2853)=0,"",IF(AND($B2853&gt;0,VALUE(SUBSTITUTE($B2853,"1","0"))=$B2853),1,0)),"")</f>
        <v/>
      </c>
      <c r="E2853" s="5" t="str">
        <f>IF(PhieuBauCu!$B$2&gt;1,IF(LEN($B2853)=0,"",IF(AND($B2853&gt;0,VALUE(SUBSTITUTE($B2853,"2","0"))=$B2853),1,0)),"")</f>
        <v/>
      </c>
      <c r="F2853" s="5" t="str">
        <f>IF(PhieuBauCu!$B$2&gt;2,IF(LEN($B2853)=0,"",IF(AND($B2853&gt;0,VALUE(SUBSTITUTE($B2853,"3","0"))=$B2853),1,0)),"")</f>
        <v/>
      </c>
      <c r="G2853" s="5" t="str">
        <f>IF(PhieuBauCu!$B$2&gt;3,IF(LEN($B2853)=0,"",IF(AND($B2853&gt;0,VALUE(SUBSTITUTE($B2853,"4","0"))=$B2853),1,0)),"")</f>
        <v/>
      </c>
      <c r="H2853" s="5" t="str">
        <f>IF(PhieuBauCu!$B$2&gt;4,IF(LEN($B2853)=0,"",IF(AND($B2853&gt;0,VALUE(SUBSTITUTE($B2853,"5","0"))=$B2853),1,0)),"")</f>
        <v/>
      </c>
      <c r="I2853" s="5" t="str">
        <f>IF(PhieuBauCu!$B$2&gt;5,IF(LEN($B2853)=0,"",IF(AND($B2853&gt;0,VALUE(SUBSTITUTE($B2853,"6","0"))=$B2853),1,0)),"")</f>
        <v/>
      </c>
      <c r="J2853" s="5" t="str">
        <f>IF(PhieuBauCu!$B$2&gt;6,IF(LEN($B2853)=0,"",IF(AND($B2853&gt;0,VALUE(SUBSTITUTE($B2853,"7","0"))=$B2853),1,0)),"")</f>
        <v/>
      </c>
      <c r="K2853" s="5" t="str">
        <f>IF(PhieuBauCu!$B$2&gt;7,IF(LEN($B2853)=0,"",IF(AND($B2853&gt;0,VALUE(SUBSTITUTE($B2853,"8","0"))=$B2853),1,0)),"")</f>
        <v/>
      </c>
      <c r="L2853" s="5" t="str">
        <f>IF(PhieuBauCu!$B$2&gt;8,IF(LEN($B2853)=0,"",IF(AND($B2853&gt;0,VALUE(SUBSTITUTE($B2853,"9","0"))=$B2853),1,0)),"")</f>
        <v/>
      </c>
      <c r="M2853" s="9">
        <f t="shared" si="89"/>
        <v>0</v>
      </c>
      <c r="N2853" s="36">
        <f>IF(AND(M2853&lt;=PhieuBauCu!$B$13,M2853&gt;=1),1,0)</f>
        <v>0</v>
      </c>
    </row>
    <row r="2854" spans="1:14" ht="28.5" customHeight="1">
      <c r="A2854" s="2">
        <v>2849</v>
      </c>
      <c r="B2854" s="3"/>
      <c r="C2854" s="48" t="str">
        <f t="shared" si="88"/>
        <v/>
      </c>
      <c r="D2854" s="5" t="str">
        <f>IF(PhieuBauCu!$B$2&gt;0,IF(LEN($B2854)=0,"",IF(AND($B2854&gt;0,VALUE(SUBSTITUTE($B2854,"1","0"))=$B2854),1,0)),"")</f>
        <v/>
      </c>
      <c r="E2854" s="5" t="str">
        <f>IF(PhieuBauCu!$B$2&gt;1,IF(LEN($B2854)=0,"",IF(AND($B2854&gt;0,VALUE(SUBSTITUTE($B2854,"2","0"))=$B2854),1,0)),"")</f>
        <v/>
      </c>
      <c r="F2854" s="5" t="str">
        <f>IF(PhieuBauCu!$B$2&gt;2,IF(LEN($B2854)=0,"",IF(AND($B2854&gt;0,VALUE(SUBSTITUTE($B2854,"3","0"))=$B2854),1,0)),"")</f>
        <v/>
      </c>
      <c r="G2854" s="5" t="str">
        <f>IF(PhieuBauCu!$B$2&gt;3,IF(LEN($B2854)=0,"",IF(AND($B2854&gt;0,VALUE(SUBSTITUTE($B2854,"4","0"))=$B2854),1,0)),"")</f>
        <v/>
      </c>
      <c r="H2854" s="5" t="str">
        <f>IF(PhieuBauCu!$B$2&gt;4,IF(LEN($B2854)=0,"",IF(AND($B2854&gt;0,VALUE(SUBSTITUTE($B2854,"5","0"))=$B2854),1,0)),"")</f>
        <v/>
      </c>
      <c r="I2854" s="5" t="str">
        <f>IF(PhieuBauCu!$B$2&gt;5,IF(LEN($B2854)=0,"",IF(AND($B2854&gt;0,VALUE(SUBSTITUTE($B2854,"6","0"))=$B2854),1,0)),"")</f>
        <v/>
      </c>
      <c r="J2854" s="5" t="str">
        <f>IF(PhieuBauCu!$B$2&gt;6,IF(LEN($B2854)=0,"",IF(AND($B2854&gt;0,VALUE(SUBSTITUTE($B2854,"7","0"))=$B2854),1,0)),"")</f>
        <v/>
      </c>
      <c r="K2854" s="5" t="str">
        <f>IF(PhieuBauCu!$B$2&gt;7,IF(LEN($B2854)=0,"",IF(AND($B2854&gt;0,VALUE(SUBSTITUTE($B2854,"8","0"))=$B2854),1,0)),"")</f>
        <v/>
      </c>
      <c r="L2854" s="5" t="str">
        <f>IF(PhieuBauCu!$B$2&gt;8,IF(LEN($B2854)=0,"",IF(AND($B2854&gt;0,VALUE(SUBSTITUTE($B2854,"9","0"))=$B2854),1,0)),"")</f>
        <v/>
      </c>
      <c r="M2854" s="9">
        <f t="shared" si="89"/>
        <v>0</v>
      </c>
      <c r="N2854" s="36">
        <f>IF(AND(M2854&lt;=PhieuBauCu!$B$13,M2854&gt;=1),1,0)</f>
        <v>0</v>
      </c>
    </row>
    <row r="2855" spans="1:14" ht="28.5" customHeight="1">
      <c r="A2855" s="2">
        <v>2850</v>
      </c>
      <c r="B2855" s="3"/>
      <c r="C2855" s="48" t="str">
        <f t="shared" si="88"/>
        <v/>
      </c>
      <c r="D2855" s="5" t="str">
        <f>IF(PhieuBauCu!$B$2&gt;0,IF(LEN($B2855)=0,"",IF(AND($B2855&gt;0,VALUE(SUBSTITUTE($B2855,"1","0"))=$B2855),1,0)),"")</f>
        <v/>
      </c>
      <c r="E2855" s="5" t="str">
        <f>IF(PhieuBauCu!$B$2&gt;1,IF(LEN($B2855)=0,"",IF(AND($B2855&gt;0,VALUE(SUBSTITUTE($B2855,"2","0"))=$B2855),1,0)),"")</f>
        <v/>
      </c>
      <c r="F2855" s="5" t="str">
        <f>IF(PhieuBauCu!$B$2&gt;2,IF(LEN($B2855)=0,"",IF(AND($B2855&gt;0,VALUE(SUBSTITUTE($B2855,"3","0"))=$B2855),1,0)),"")</f>
        <v/>
      </c>
      <c r="G2855" s="5" t="str">
        <f>IF(PhieuBauCu!$B$2&gt;3,IF(LEN($B2855)=0,"",IF(AND($B2855&gt;0,VALUE(SUBSTITUTE($B2855,"4","0"))=$B2855),1,0)),"")</f>
        <v/>
      </c>
      <c r="H2855" s="5" t="str">
        <f>IF(PhieuBauCu!$B$2&gt;4,IF(LEN($B2855)=0,"",IF(AND($B2855&gt;0,VALUE(SUBSTITUTE($B2855,"5","0"))=$B2855),1,0)),"")</f>
        <v/>
      </c>
      <c r="I2855" s="5" t="str">
        <f>IF(PhieuBauCu!$B$2&gt;5,IF(LEN($B2855)=0,"",IF(AND($B2855&gt;0,VALUE(SUBSTITUTE($B2855,"6","0"))=$B2855),1,0)),"")</f>
        <v/>
      </c>
      <c r="J2855" s="5" t="str">
        <f>IF(PhieuBauCu!$B$2&gt;6,IF(LEN($B2855)=0,"",IF(AND($B2855&gt;0,VALUE(SUBSTITUTE($B2855,"7","0"))=$B2855),1,0)),"")</f>
        <v/>
      </c>
      <c r="K2855" s="5" t="str">
        <f>IF(PhieuBauCu!$B$2&gt;7,IF(LEN($B2855)=0,"",IF(AND($B2855&gt;0,VALUE(SUBSTITUTE($B2855,"8","0"))=$B2855),1,0)),"")</f>
        <v/>
      </c>
      <c r="L2855" s="5" t="str">
        <f>IF(PhieuBauCu!$B$2&gt;8,IF(LEN($B2855)=0,"",IF(AND($B2855&gt;0,VALUE(SUBSTITUTE($B2855,"9","0"))=$B2855),1,0)),"")</f>
        <v/>
      </c>
      <c r="M2855" s="9">
        <f t="shared" si="89"/>
        <v>0</v>
      </c>
      <c r="N2855" s="36">
        <f>IF(AND(M2855&lt;=PhieuBauCu!$B$13,M2855&gt;=1),1,0)</f>
        <v>0</v>
      </c>
    </row>
    <row r="2856" spans="1:14" ht="28.5" customHeight="1">
      <c r="A2856" s="2">
        <v>2851</v>
      </c>
      <c r="B2856" s="3"/>
      <c r="C2856" s="48" t="str">
        <f t="shared" si="88"/>
        <v/>
      </c>
      <c r="D2856" s="5" t="str">
        <f>IF(PhieuBauCu!$B$2&gt;0,IF(LEN($B2856)=0,"",IF(AND($B2856&gt;0,VALUE(SUBSTITUTE($B2856,"1","0"))=$B2856),1,0)),"")</f>
        <v/>
      </c>
      <c r="E2856" s="5" t="str">
        <f>IF(PhieuBauCu!$B$2&gt;1,IF(LEN($B2856)=0,"",IF(AND($B2856&gt;0,VALUE(SUBSTITUTE($B2856,"2","0"))=$B2856),1,0)),"")</f>
        <v/>
      </c>
      <c r="F2856" s="5" t="str">
        <f>IF(PhieuBauCu!$B$2&gt;2,IF(LEN($B2856)=0,"",IF(AND($B2856&gt;0,VALUE(SUBSTITUTE($B2856,"3","0"))=$B2856),1,0)),"")</f>
        <v/>
      </c>
      <c r="G2856" s="5" t="str">
        <f>IF(PhieuBauCu!$B$2&gt;3,IF(LEN($B2856)=0,"",IF(AND($B2856&gt;0,VALUE(SUBSTITUTE($B2856,"4","0"))=$B2856),1,0)),"")</f>
        <v/>
      </c>
      <c r="H2856" s="5" t="str">
        <f>IF(PhieuBauCu!$B$2&gt;4,IF(LEN($B2856)=0,"",IF(AND($B2856&gt;0,VALUE(SUBSTITUTE($B2856,"5","0"))=$B2856),1,0)),"")</f>
        <v/>
      </c>
      <c r="I2856" s="5" t="str">
        <f>IF(PhieuBauCu!$B$2&gt;5,IF(LEN($B2856)=0,"",IF(AND($B2856&gt;0,VALUE(SUBSTITUTE($B2856,"6","0"))=$B2856),1,0)),"")</f>
        <v/>
      </c>
      <c r="J2856" s="5" t="str">
        <f>IF(PhieuBauCu!$B$2&gt;6,IF(LEN($B2856)=0,"",IF(AND($B2856&gt;0,VALUE(SUBSTITUTE($B2856,"7","0"))=$B2856),1,0)),"")</f>
        <v/>
      </c>
      <c r="K2856" s="5" t="str">
        <f>IF(PhieuBauCu!$B$2&gt;7,IF(LEN($B2856)=0,"",IF(AND($B2856&gt;0,VALUE(SUBSTITUTE($B2856,"8","0"))=$B2856),1,0)),"")</f>
        <v/>
      </c>
      <c r="L2856" s="5" t="str">
        <f>IF(PhieuBauCu!$B$2&gt;8,IF(LEN($B2856)=0,"",IF(AND($B2856&gt;0,VALUE(SUBSTITUTE($B2856,"9","0"))=$B2856),1,0)),"")</f>
        <v/>
      </c>
      <c r="M2856" s="9">
        <f t="shared" si="89"/>
        <v>0</v>
      </c>
      <c r="N2856" s="36">
        <f>IF(AND(M2856&lt;=PhieuBauCu!$B$13,M2856&gt;=1),1,0)</f>
        <v>0</v>
      </c>
    </row>
    <row r="2857" spans="1:14" ht="28.5" customHeight="1">
      <c r="A2857" s="2">
        <v>2852</v>
      </c>
      <c r="B2857" s="3"/>
      <c r="C2857" s="48" t="str">
        <f t="shared" si="88"/>
        <v/>
      </c>
      <c r="D2857" s="5" t="str">
        <f>IF(PhieuBauCu!$B$2&gt;0,IF(LEN($B2857)=0,"",IF(AND($B2857&gt;0,VALUE(SUBSTITUTE($B2857,"1","0"))=$B2857),1,0)),"")</f>
        <v/>
      </c>
      <c r="E2857" s="5" t="str">
        <f>IF(PhieuBauCu!$B$2&gt;1,IF(LEN($B2857)=0,"",IF(AND($B2857&gt;0,VALUE(SUBSTITUTE($B2857,"2","0"))=$B2857),1,0)),"")</f>
        <v/>
      </c>
      <c r="F2857" s="5" t="str">
        <f>IF(PhieuBauCu!$B$2&gt;2,IF(LEN($B2857)=0,"",IF(AND($B2857&gt;0,VALUE(SUBSTITUTE($B2857,"3","0"))=$B2857),1,0)),"")</f>
        <v/>
      </c>
      <c r="G2857" s="5" t="str">
        <f>IF(PhieuBauCu!$B$2&gt;3,IF(LEN($B2857)=0,"",IF(AND($B2857&gt;0,VALUE(SUBSTITUTE($B2857,"4","0"))=$B2857),1,0)),"")</f>
        <v/>
      </c>
      <c r="H2857" s="5" t="str">
        <f>IF(PhieuBauCu!$B$2&gt;4,IF(LEN($B2857)=0,"",IF(AND($B2857&gt;0,VALUE(SUBSTITUTE($B2857,"5","0"))=$B2857),1,0)),"")</f>
        <v/>
      </c>
      <c r="I2857" s="5" t="str">
        <f>IF(PhieuBauCu!$B$2&gt;5,IF(LEN($B2857)=0,"",IF(AND($B2857&gt;0,VALUE(SUBSTITUTE($B2857,"6","0"))=$B2857),1,0)),"")</f>
        <v/>
      </c>
      <c r="J2857" s="5" t="str">
        <f>IF(PhieuBauCu!$B$2&gt;6,IF(LEN($B2857)=0,"",IF(AND($B2857&gt;0,VALUE(SUBSTITUTE($B2857,"7","0"))=$B2857),1,0)),"")</f>
        <v/>
      </c>
      <c r="K2857" s="5" t="str">
        <f>IF(PhieuBauCu!$B$2&gt;7,IF(LEN($B2857)=0,"",IF(AND($B2857&gt;0,VALUE(SUBSTITUTE($B2857,"8","0"))=$B2857),1,0)),"")</f>
        <v/>
      </c>
      <c r="L2857" s="5" t="str">
        <f>IF(PhieuBauCu!$B$2&gt;8,IF(LEN($B2857)=0,"",IF(AND($B2857&gt;0,VALUE(SUBSTITUTE($B2857,"9","0"))=$B2857),1,0)),"")</f>
        <v/>
      </c>
      <c r="M2857" s="9">
        <f t="shared" si="89"/>
        <v>0</v>
      </c>
      <c r="N2857" s="36">
        <f>IF(AND(M2857&lt;=PhieuBauCu!$B$13,M2857&gt;=1),1,0)</f>
        <v>0</v>
      </c>
    </row>
    <row r="2858" spans="1:14" ht="28.5" customHeight="1">
      <c r="A2858" s="2">
        <v>2853</v>
      </c>
      <c r="B2858" s="3"/>
      <c r="C2858" s="48" t="str">
        <f t="shared" si="88"/>
        <v/>
      </c>
      <c r="D2858" s="5" t="str">
        <f>IF(PhieuBauCu!$B$2&gt;0,IF(LEN($B2858)=0,"",IF(AND($B2858&gt;0,VALUE(SUBSTITUTE($B2858,"1","0"))=$B2858),1,0)),"")</f>
        <v/>
      </c>
      <c r="E2858" s="5" t="str">
        <f>IF(PhieuBauCu!$B$2&gt;1,IF(LEN($B2858)=0,"",IF(AND($B2858&gt;0,VALUE(SUBSTITUTE($B2858,"2","0"))=$B2858),1,0)),"")</f>
        <v/>
      </c>
      <c r="F2858" s="5" t="str">
        <f>IF(PhieuBauCu!$B$2&gt;2,IF(LEN($B2858)=0,"",IF(AND($B2858&gt;0,VALUE(SUBSTITUTE($B2858,"3","0"))=$B2858),1,0)),"")</f>
        <v/>
      </c>
      <c r="G2858" s="5" t="str">
        <f>IF(PhieuBauCu!$B$2&gt;3,IF(LEN($B2858)=0,"",IF(AND($B2858&gt;0,VALUE(SUBSTITUTE($B2858,"4","0"))=$B2858),1,0)),"")</f>
        <v/>
      </c>
      <c r="H2858" s="5" t="str">
        <f>IF(PhieuBauCu!$B$2&gt;4,IF(LEN($B2858)=0,"",IF(AND($B2858&gt;0,VALUE(SUBSTITUTE($B2858,"5","0"))=$B2858),1,0)),"")</f>
        <v/>
      </c>
      <c r="I2858" s="5" t="str">
        <f>IF(PhieuBauCu!$B$2&gt;5,IF(LEN($B2858)=0,"",IF(AND($B2858&gt;0,VALUE(SUBSTITUTE($B2858,"6","0"))=$B2858),1,0)),"")</f>
        <v/>
      </c>
      <c r="J2858" s="5" t="str">
        <f>IF(PhieuBauCu!$B$2&gt;6,IF(LEN($B2858)=0,"",IF(AND($B2858&gt;0,VALUE(SUBSTITUTE($B2858,"7","0"))=$B2858),1,0)),"")</f>
        <v/>
      </c>
      <c r="K2858" s="5" t="str">
        <f>IF(PhieuBauCu!$B$2&gt;7,IF(LEN($B2858)=0,"",IF(AND($B2858&gt;0,VALUE(SUBSTITUTE($B2858,"8","0"))=$B2858),1,0)),"")</f>
        <v/>
      </c>
      <c r="L2858" s="5" t="str">
        <f>IF(PhieuBauCu!$B$2&gt;8,IF(LEN($B2858)=0,"",IF(AND($B2858&gt;0,VALUE(SUBSTITUTE($B2858,"9","0"))=$B2858),1,0)),"")</f>
        <v/>
      </c>
      <c r="M2858" s="9">
        <f t="shared" si="89"/>
        <v>0</v>
      </c>
      <c r="N2858" s="36">
        <f>IF(AND(M2858&lt;=PhieuBauCu!$B$13,M2858&gt;=1),1,0)</f>
        <v>0</v>
      </c>
    </row>
    <row r="2859" spans="1:14" ht="28.5" customHeight="1">
      <c r="A2859" s="2">
        <v>2854</v>
      </c>
      <c r="B2859" s="3"/>
      <c r="C2859" s="48" t="str">
        <f t="shared" si="88"/>
        <v/>
      </c>
      <c r="D2859" s="5" t="str">
        <f>IF(PhieuBauCu!$B$2&gt;0,IF(LEN($B2859)=0,"",IF(AND($B2859&gt;0,VALUE(SUBSTITUTE($B2859,"1","0"))=$B2859),1,0)),"")</f>
        <v/>
      </c>
      <c r="E2859" s="5" t="str">
        <f>IF(PhieuBauCu!$B$2&gt;1,IF(LEN($B2859)=0,"",IF(AND($B2859&gt;0,VALUE(SUBSTITUTE($B2859,"2","0"))=$B2859),1,0)),"")</f>
        <v/>
      </c>
      <c r="F2859" s="5" t="str">
        <f>IF(PhieuBauCu!$B$2&gt;2,IF(LEN($B2859)=0,"",IF(AND($B2859&gt;0,VALUE(SUBSTITUTE($B2859,"3","0"))=$B2859),1,0)),"")</f>
        <v/>
      </c>
      <c r="G2859" s="5" t="str">
        <f>IF(PhieuBauCu!$B$2&gt;3,IF(LEN($B2859)=0,"",IF(AND($B2859&gt;0,VALUE(SUBSTITUTE($B2859,"4","0"))=$B2859),1,0)),"")</f>
        <v/>
      </c>
      <c r="H2859" s="5" t="str">
        <f>IF(PhieuBauCu!$B$2&gt;4,IF(LEN($B2859)=0,"",IF(AND($B2859&gt;0,VALUE(SUBSTITUTE($B2859,"5","0"))=$B2859),1,0)),"")</f>
        <v/>
      </c>
      <c r="I2859" s="5" t="str">
        <f>IF(PhieuBauCu!$B$2&gt;5,IF(LEN($B2859)=0,"",IF(AND($B2859&gt;0,VALUE(SUBSTITUTE($B2859,"6","0"))=$B2859),1,0)),"")</f>
        <v/>
      </c>
      <c r="J2859" s="5" t="str">
        <f>IF(PhieuBauCu!$B$2&gt;6,IF(LEN($B2859)=0,"",IF(AND($B2859&gt;0,VALUE(SUBSTITUTE($B2859,"7","0"))=$B2859),1,0)),"")</f>
        <v/>
      </c>
      <c r="K2859" s="5" t="str">
        <f>IF(PhieuBauCu!$B$2&gt;7,IF(LEN($B2859)=0,"",IF(AND($B2859&gt;0,VALUE(SUBSTITUTE($B2859,"8","0"))=$B2859),1,0)),"")</f>
        <v/>
      </c>
      <c r="L2859" s="5" t="str">
        <f>IF(PhieuBauCu!$B$2&gt;8,IF(LEN($B2859)=0,"",IF(AND($B2859&gt;0,VALUE(SUBSTITUTE($B2859,"9","0"))=$B2859),1,0)),"")</f>
        <v/>
      </c>
      <c r="M2859" s="9">
        <f t="shared" si="89"/>
        <v>0</v>
      </c>
      <c r="N2859" s="36">
        <f>IF(AND(M2859&lt;=PhieuBauCu!$B$13,M2859&gt;=1),1,0)</f>
        <v>0</v>
      </c>
    </row>
    <row r="2860" spans="1:14" ht="28.5" customHeight="1">
      <c r="A2860" s="2">
        <v>2855</v>
      </c>
      <c r="B2860" s="3"/>
      <c r="C2860" s="48" t="str">
        <f t="shared" si="88"/>
        <v/>
      </c>
      <c r="D2860" s="5" t="str">
        <f>IF(PhieuBauCu!$B$2&gt;0,IF(LEN($B2860)=0,"",IF(AND($B2860&gt;0,VALUE(SUBSTITUTE($B2860,"1","0"))=$B2860),1,0)),"")</f>
        <v/>
      </c>
      <c r="E2860" s="5" t="str">
        <f>IF(PhieuBauCu!$B$2&gt;1,IF(LEN($B2860)=0,"",IF(AND($B2860&gt;0,VALUE(SUBSTITUTE($B2860,"2","0"))=$B2860),1,0)),"")</f>
        <v/>
      </c>
      <c r="F2860" s="5" t="str">
        <f>IF(PhieuBauCu!$B$2&gt;2,IF(LEN($B2860)=0,"",IF(AND($B2860&gt;0,VALUE(SUBSTITUTE($B2860,"3","0"))=$B2860),1,0)),"")</f>
        <v/>
      </c>
      <c r="G2860" s="5" t="str">
        <f>IF(PhieuBauCu!$B$2&gt;3,IF(LEN($B2860)=0,"",IF(AND($B2860&gt;0,VALUE(SUBSTITUTE($B2860,"4","0"))=$B2860),1,0)),"")</f>
        <v/>
      </c>
      <c r="H2860" s="5" t="str">
        <f>IF(PhieuBauCu!$B$2&gt;4,IF(LEN($B2860)=0,"",IF(AND($B2860&gt;0,VALUE(SUBSTITUTE($B2860,"5","0"))=$B2860),1,0)),"")</f>
        <v/>
      </c>
      <c r="I2860" s="5" t="str">
        <f>IF(PhieuBauCu!$B$2&gt;5,IF(LEN($B2860)=0,"",IF(AND($B2860&gt;0,VALUE(SUBSTITUTE($B2860,"6","0"))=$B2860),1,0)),"")</f>
        <v/>
      </c>
      <c r="J2860" s="5" t="str">
        <f>IF(PhieuBauCu!$B$2&gt;6,IF(LEN($B2860)=0,"",IF(AND($B2860&gt;0,VALUE(SUBSTITUTE($B2860,"7","0"))=$B2860),1,0)),"")</f>
        <v/>
      </c>
      <c r="K2860" s="5" t="str">
        <f>IF(PhieuBauCu!$B$2&gt;7,IF(LEN($B2860)=0,"",IF(AND($B2860&gt;0,VALUE(SUBSTITUTE($B2860,"8","0"))=$B2860),1,0)),"")</f>
        <v/>
      </c>
      <c r="L2860" s="5" t="str">
        <f>IF(PhieuBauCu!$B$2&gt;8,IF(LEN($B2860)=0,"",IF(AND($B2860&gt;0,VALUE(SUBSTITUTE($B2860,"9","0"))=$B2860),1,0)),"")</f>
        <v/>
      </c>
      <c r="M2860" s="9">
        <f t="shared" si="89"/>
        <v>0</v>
      </c>
      <c r="N2860" s="36">
        <f>IF(AND(M2860&lt;=PhieuBauCu!$B$13,M2860&gt;=1),1,0)</f>
        <v>0</v>
      </c>
    </row>
    <row r="2861" spans="1:14" ht="28.5" customHeight="1">
      <c r="A2861" s="2">
        <v>2856</v>
      </c>
      <c r="B2861" s="3"/>
      <c r="C2861" s="48" t="str">
        <f t="shared" si="88"/>
        <v/>
      </c>
      <c r="D2861" s="5" t="str">
        <f>IF(PhieuBauCu!$B$2&gt;0,IF(LEN($B2861)=0,"",IF(AND($B2861&gt;0,VALUE(SUBSTITUTE($B2861,"1","0"))=$B2861),1,0)),"")</f>
        <v/>
      </c>
      <c r="E2861" s="5" t="str">
        <f>IF(PhieuBauCu!$B$2&gt;1,IF(LEN($B2861)=0,"",IF(AND($B2861&gt;0,VALUE(SUBSTITUTE($B2861,"2","0"))=$B2861),1,0)),"")</f>
        <v/>
      </c>
      <c r="F2861" s="5" t="str">
        <f>IF(PhieuBauCu!$B$2&gt;2,IF(LEN($B2861)=0,"",IF(AND($B2861&gt;0,VALUE(SUBSTITUTE($B2861,"3","0"))=$B2861),1,0)),"")</f>
        <v/>
      </c>
      <c r="G2861" s="5" t="str">
        <f>IF(PhieuBauCu!$B$2&gt;3,IF(LEN($B2861)=0,"",IF(AND($B2861&gt;0,VALUE(SUBSTITUTE($B2861,"4","0"))=$B2861),1,0)),"")</f>
        <v/>
      </c>
      <c r="H2861" s="5" t="str">
        <f>IF(PhieuBauCu!$B$2&gt;4,IF(LEN($B2861)=0,"",IF(AND($B2861&gt;0,VALUE(SUBSTITUTE($B2861,"5","0"))=$B2861),1,0)),"")</f>
        <v/>
      </c>
      <c r="I2861" s="5" t="str">
        <f>IF(PhieuBauCu!$B$2&gt;5,IF(LEN($B2861)=0,"",IF(AND($B2861&gt;0,VALUE(SUBSTITUTE($B2861,"6","0"))=$B2861),1,0)),"")</f>
        <v/>
      </c>
      <c r="J2861" s="5" t="str">
        <f>IF(PhieuBauCu!$B$2&gt;6,IF(LEN($B2861)=0,"",IF(AND($B2861&gt;0,VALUE(SUBSTITUTE($B2861,"7","0"))=$B2861),1,0)),"")</f>
        <v/>
      </c>
      <c r="K2861" s="5" t="str">
        <f>IF(PhieuBauCu!$B$2&gt;7,IF(LEN($B2861)=0,"",IF(AND($B2861&gt;0,VALUE(SUBSTITUTE($B2861,"8","0"))=$B2861),1,0)),"")</f>
        <v/>
      </c>
      <c r="L2861" s="5" t="str">
        <f>IF(PhieuBauCu!$B$2&gt;8,IF(LEN($B2861)=0,"",IF(AND($B2861&gt;0,VALUE(SUBSTITUTE($B2861,"9","0"))=$B2861),1,0)),"")</f>
        <v/>
      </c>
      <c r="M2861" s="9">
        <f t="shared" si="89"/>
        <v>0</v>
      </c>
      <c r="N2861" s="36">
        <f>IF(AND(M2861&lt;=PhieuBauCu!$B$13,M2861&gt;=1),1,0)</f>
        <v>0</v>
      </c>
    </row>
    <row r="2862" spans="1:14" ht="28.5" customHeight="1">
      <c r="A2862" s="2">
        <v>2857</v>
      </c>
      <c r="B2862" s="3"/>
      <c r="C2862" s="48" t="str">
        <f t="shared" si="88"/>
        <v/>
      </c>
      <c r="D2862" s="5" t="str">
        <f>IF(PhieuBauCu!$B$2&gt;0,IF(LEN($B2862)=0,"",IF(AND($B2862&gt;0,VALUE(SUBSTITUTE($B2862,"1","0"))=$B2862),1,0)),"")</f>
        <v/>
      </c>
      <c r="E2862" s="5" t="str">
        <f>IF(PhieuBauCu!$B$2&gt;1,IF(LEN($B2862)=0,"",IF(AND($B2862&gt;0,VALUE(SUBSTITUTE($B2862,"2","0"))=$B2862),1,0)),"")</f>
        <v/>
      </c>
      <c r="F2862" s="5" t="str">
        <f>IF(PhieuBauCu!$B$2&gt;2,IF(LEN($B2862)=0,"",IF(AND($B2862&gt;0,VALUE(SUBSTITUTE($B2862,"3","0"))=$B2862),1,0)),"")</f>
        <v/>
      </c>
      <c r="G2862" s="5" t="str">
        <f>IF(PhieuBauCu!$B$2&gt;3,IF(LEN($B2862)=0,"",IF(AND($B2862&gt;0,VALUE(SUBSTITUTE($B2862,"4","0"))=$B2862),1,0)),"")</f>
        <v/>
      </c>
      <c r="H2862" s="5" t="str">
        <f>IF(PhieuBauCu!$B$2&gt;4,IF(LEN($B2862)=0,"",IF(AND($B2862&gt;0,VALUE(SUBSTITUTE($B2862,"5","0"))=$B2862),1,0)),"")</f>
        <v/>
      </c>
      <c r="I2862" s="5" t="str">
        <f>IF(PhieuBauCu!$B$2&gt;5,IF(LEN($B2862)=0,"",IF(AND($B2862&gt;0,VALUE(SUBSTITUTE($B2862,"6","0"))=$B2862),1,0)),"")</f>
        <v/>
      </c>
      <c r="J2862" s="5" t="str">
        <f>IF(PhieuBauCu!$B$2&gt;6,IF(LEN($B2862)=0,"",IF(AND($B2862&gt;0,VALUE(SUBSTITUTE($B2862,"7","0"))=$B2862),1,0)),"")</f>
        <v/>
      </c>
      <c r="K2862" s="5" t="str">
        <f>IF(PhieuBauCu!$B$2&gt;7,IF(LEN($B2862)=0,"",IF(AND($B2862&gt;0,VALUE(SUBSTITUTE($B2862,"8","0"))=$B2862),1,0)),"")</f>
        <v/>
      </c>
      <c r="L2862" s="5" t="str">
        <f>IF(PhieuBauCu!$B$2&gt;8,IF(LEN($B2862)=0,"",IF(AND($B2862&gt;0,VALUE(SUBSTITUTE($B2862,"9","0"))=$B2862),1,0)),"")</f>
        <v/>
      </c>
      <c r="M2862" s="9">
        <f t="shared" si="89"/>
        <v>0</v>
      </c>
      <c r="N2862" s="36">
        <f>IF(AND(M2862&lt;=PhieuBauCu!$B$13,M2862&gt;=1),1,0)</f>
        <v>0</v>
      </c>
    </row>
    <row r="2863" spans="1:14" ht="28.5" customHeight="1">
      <c r="A2863" s="2">
        <v>2858</v>
      </c>
      <c r="B2863" s="3"/>
      <c r="C2863" s="48" t="str">
        <f t="shared" si="88"/>
        <v/>
      </c>
      <c r="D2863" s="5" t="str">
        <f>IF(PhieuBauCu!$B$2&gt;0,IF(LEN($B2863)=0,"",IF(AND($B2863&gt;0,VALUE(SUBSTITUTE($B2863,"1","0"))=$B2863),1,0)),"")</f>
        <v/>
      </c>
      <c r="E2863" s="5" t="str">
        <f>IF(PhieuBauCu!$B$2&gt;1,IF(LEN($B2863)=0,"",IF(AND($B2863&gt;0,VALUE(SUBSTITUTE($B2863,"2","0"))=$B2863),1,0)),"")</f>
        <v/>
      </c>
      <c r="F2863" s="5" t="str">
        <f>IF(PhieuBauCu!$B$2&gt;2,IF(LEN($B2863)=0,"",IF(AND($B2863&gt;0,VALUE(SUBSTITUTE($B2863,"3","0"))=$B2863),1,0)),"")</f>
        <v/>
      </c>
      <c r="G2863" s="5" t="str">
        <f>IF(PhieuBauCu!$B$2&gt;3,IF(LEN($B2863)=0,"",IF(AND($B2863&gt;0,VALUE(SUBSTITUTE($B2863,"4","0"))=$B2863),1,0)),"")</f>
        <v/>
      </c>
      <c r="H2863" s="5" t="str">
        <f>IF(PhieuBauCu!$B$2&gt;4,IF(LEN($B2863)=0,"",IF(AND($B2863&gt;0,VALUE(SUBSTITUTE($B2863,"5","0"))=$B2863),1,0)),"")</f>
        <v/>
      </c>
      <c r="I2863" s="5" t="str">
        <f>IF(PhieuBauCu!$B$2&gt;5,IF(LEN($B2863)=0,"",IF(AND($B2863&gt;0,VALUE(SUBSTITUTE($B2863,"6","0"))=$B2863),1,0)),"")</f>
        <v/>
      </c>
      <c r="J2863" s="5" t="str">
        <f>IF(PhieuBauCu!$B$2&gt;6,IF(LEN($B2863)=0,"",IF(AND($B2863&gt;0,VALUE(SUBSTITUTE($B2863,"7","0"))=$B2863),1,0)),"")</f>
        <v/>
      </c>
      <c r="K2863" s="5" t="str">
        <f>IF(PhieuBauCu!$B$2&gt;7,IF(LEN($B2863)=0,"",IF(AND($B2863&gt;0,VALUE(SUBSTITUTE($B2863,"8","0"))=$B2863),1,0)),"")</f>
        <v/>
      </c>
      <c r="L2863" s="5" t="str">
        <f>IF(PhieuBauCu!$B$2&gt;8,IF(LEN($B2863)=0,"",IF(AND($B2863&gt;0,VALUE(SUBSTITUTE($B2863,"9","0"))=$B2863),1,0)),"")</f>
        <v/>
      </c>
      <c r="M2863" s="9">
        <f t="shared" si="89"/>
        <v>0</v>
      </c>
      <c r="N2863" s="36">
        <f>IF(AND(M2863&lt;=PhieuBauCu!$B$13,M2863&gt;=1),1,0)</f>
        <v>0</v>
      </c>
    </row>
    <row r="2864" spans="1:14" ht="28.5" customHeight="1">
      <c r="A2864" s="2">
        <v>2859</v>
      </c>
      <c r="B2864" s="3"/>
      <c r="C2864" s="48" t="str">
        <f t="shared" si="88"/>
        <v/>
      </c>
      <c r="D2864" s="5" t="str">
        <f>IF(PhieuBauCu!$B$2&gt;0,IF(LEN($B2864)=0,"",IF(AND($B2864&gt;0,VALUE(SUBSTITUTE($B2864,"1","0"))=$B2864),1,0)),"")</f>
        <v/>
      </c>
      <c r="E2864" s="5" t="str">
        <f>IF(PhieuBauCu!$B$2&gt;1,IF(LEN($B2864)=0,"",IF(AND($B2864&gt;0,VALUE(SUBSTITUTE($B2864,"2","0"))=$B2864),1,0)),"")</f>
        <v/>
      </c>
      <c r="F2864" s="5" t="str">
        <f>IF(PhieuBauCu!$B$2&gt;2,IF(LEN($B2864)=0,"",IF(AND($B2864&gt;0,VALUE(SUBSTITUTE($B2864,"3","0"))=$B2864),1,0)),"")</f>
        <v/>
      </c>
      <c r="G2864" s="5" t="str">
        <f>IF(PhieuBauCu!$B$2&gt;3,IF(LEN($B2864)=0,"",IF(AND($B2864&gt;0,VALUE(SUBSTITUTE($B2864,"4","0"))=$B2864),1,0)),"")</f>
        <v/>
      </c>
      <c r="H2864" s="5" t="str">
        <f>IF(PhieuBauCu!$B$2&gt;4,IF(LEN($B2864)=0,"",IF(AND($B2864&gt;0,VALUE(SUBSTITUTE($B2864,"5","0"))=$B2864),1,0)),"")</f>
        <v/>
      </c>
      <c r="I2864" s="5" t="str">
        <f>IF(PhieuBauCu!$B$2&gt;5,IF(LEN($B2864)=0,"",IF(AND($B2864&gt;0,VALUE(SUBSTITUTE($B2864,"6","0"))=$B2864),1,0)),"")</f>
        <v/>
      </c>
      <c r="J2864" s="5" t="str">
        <f>IF(PhieuBauCu!$B$2&gt;6,IF(LEN($B2864)=0,"",IF(AND($B2864&gt;0,VALUE(SUBSTITUTE($B2864,"7","0"))=$B2864),1,0)),"")</f>
        <v/>
      </c>
      <c r="K2864" s="5" t="str">
        <f>IF(PhieuBauCu!$B$2&gt;7,IF(LEN($B2864)=0,"",IF(AND($B2864&gt;0,VALUE(SUBSTITUTE($B2864,"8","0"))=$B2864),1,0)),"")</f>
        <v/>
      </c>
      <c r="L2864" s="5" t="str">
        <f>IF(PhieuBauCu!$B$2&gt;8,IF(LEN($B2864)=0,"",IF(AND($B2864&gt;0,VALUE(SUBSTITUTE($B2864,"9","0"))=$B2864),1,0)),"")</f>
        <v/>
      </c>
      <c r="M2864" s="9">
        <f t="shared" si="89"/>
        <v>0</v>
      </c>
      <c r="N2864" s="36">
        <f>IF(AND(M2864&lt;=PhieuBauCu!$B$13,M2864&gt;=1),1,0)</f>
        <v>0</v>
      </c>
    </row>
    <row r="2865" spans="1:14" ht="28.5" customHeight="1">
      <c r="A2865" s="2">
        <v>2860</v>
      </c>
      <c r="B2865" s="3"/>
      <c r="C2865" s="48" t="str">
        <f t="shared" si="88"/>
        <v/>
      </c>
      <c r="D2865" s="5" t="str">
        <f>IF(PhieuBauCu!$B$2&gt;0,IF(LEN($B2865)=0,"",IF(AND($B2865&gt;0,VALUE(SUBSTITUTE($B2865,"1","0"))=$B2865),1,0)),"")</f>
        <v/>
      </c>
      <c r="E2865" s="5" t="str">
        <f>IF(PhieuBauCu!$B$2&gt;1,IF(LEN($B2865)=0,"",IF(AND($B2865&gt;0,VALUE(SUBSTITUTE($B2865,"2","0"))=$B2865),1,0)),"")</f>
        <v/>
      </c>
      <c r="F2865" s="5" t="str">
        <f>IF(PhieuBauCu!$B$2&gt;2,IF(LEN($B2865)=0,"",IF(AND($B2865&gt;0,VALUE(SUBSTITUTE($B2865,"3","0"))=$B2865),1,0)),"")</f>
        <v/>
      </c>
      <c r="G2865" s="5" t="str">
        <f>IF(PhieuBauCu!$B$2&gt;3,IF(LEN($B2865)=0,"",IF(AND($B2865&gt;0,VALUE(SUBSTITUTE($B2865,"4","0"))=$B2865),1,0)),"")</f>
        <v/>
      </c>
      <c r="H2865" s="5" t="str">
        <f>IF(PhieuBauCu!$B$2&gt;4,IF(LEN($B2865)=0,"",IF(AND($B2865&gt;0,VALUE(SUBSTITUTE($B2865,"5","0"))=$B2865),1,0)),"")</f>
        <v/>
      </c>
      <c r="I2865" s="5" t="str">
        <f>IF(PhieuBauCu!$B$2&gt;5,IF(LEN($B2865)=0,"",IF(AND($B2865&gt;0,VALUE(SUBSTITUTE($B2865,"6","0"))=$B2865),1,0)),"")</f>
        <v/>
      </c>
      <c r="J2865" s="5" t="str">
        <f>IF(PhieuBauCu!$B$2&gt;6,IF(LEN($B2865)=0,"",IF(AND($B2865&gt;0,VALUE(SUBSTITUTE($B2865,"7","0"))=$B2865),1,0)),"")</f>
        <v/>
      </c>
      <c r="K2865" s="5" t="str">
        <f>IF(PhieuBauCu!$B$2&gt;7,IF(LEN($B2865)=0,"",IF(AND($B2865&gt;0,VALUE(SUBSTITUTE($B2865,"8","0"))=$B2865),1,0)),"")</f>
        <v/>
      </c>
      <c r="L2865" s="5" t="str">
        <f>IF(PhieuBauCu!$B$2&gt;8,IF(LEN($B2865)=0,"",IF(AND($B2865&gt;0,VALUE(SUBSTITUTE($B2865,"9","0"))=$B2865),1,0)),"")</f>
        <v/>
      </c>
      <c r="M2865" s="9">
        <f t="shared" si="89"/>
        <v>0</v>
      </c>
      <c r="N2865" s="36">
        <f>IF(AND(M2865&lt;=PhieuBauCu!$B$13,M2865&gt;=1),1,0)</f>
        <v>0</v>
      </c>
    </row>
    <row r="2866" spans="1:14" ht="28.5" customHeight="1">
      <c r="A2866" s="2">
        <v>2861</v>
      </c>
      <c r="B2866" s="3"/>
      <c r="C2866" s="48" t="str">
        <f t="shared" si="88"/>
        <v/>
      </c>
      <c r="D2866" s="5" t="str">
        <f>IF(PhieuBauCu!$B$2&gt;0,IF(LEN($B2866)=0,"",IF(AND($B2866&gt;0,VALUE(SUBSTITUTE($B2866,"1","0"))=$B2866),1,0)),"")</f>
        <v/>
      </c>
      <c r="E2866" s="5" t="str">
        <f>IF(PhieuBauCu!$B$2&gt;1,IF(LEN($B2866)=0,"",IF(AND($B2866&gt;0,VALUE(SUBSTITUTE($B2866,"2","0"))=$B2866),1,0)),"")</f>
        <v/>
      </c>
      <c r="F2866" s="5" t="str">
        <f>IF(PhieuBauCu!$B$2&gt;2,IF(LEN($B2866)=0,"",IF(AND($B2866&gt;0,VALUE(SUBSTITUTE($B2866,"3","0"))=$B2866),1,0)),"")</f>
        <v/>
      </c>
      <c r="G2866" s="5" t="str">
        <f>IF(PhieuBauCu!$B$2&gt;3,IF(LEN($B2866)=0,"",IF(AND($B2866&gt;0,VALUE(SUBSTITUTE($B2866,"4","0"))=$B2866),1,0)),"")</f>
        <v/>
      </c>
      <c r="H2866" s="5" t="str">
        <f>IF(PhieuBauCu!$B$2&gt;4,IF(LEN($B2866)=0,"",IF(AND($B2866&gt;0,VALUE(SUBSTITUTE($B2866,"5","0"))=$B2866),1,0)),"")</f>
        <v/>
      </c>
      <c r="I2866" s="5" t="str">
        <f>IF(PhieuBauCu!$B$2&gt;5,IF(LEN($B2866)=0,"",IF(AND($B2866&gt;0,VALUE(SUBSTITUTE($B2866,"6","0"))=$B2866),1,0)),"")</f>
        <v/>
      </c>
      <c r="J2866" s="5" t="str">
        <f>IF(PhieuBauCu!$B$2&gt;6,IF(LEN($B2866)=0,"",IF(AND($B2866&gt;0,VALUE(SUBSTITUTE($B2866,"7","0"))=$B2866),1,0)),"")</f>
        <v/>
      </c>
      <c r="K2866" s="5" t="str">
        <f>IF(PhieuBauCu!$B$2&gt;7,IF(LEN($B2866)=0,"",IF(AND($B2866&gt;0,VALUE(SUBSTITUTE($B2866,"8","0"))=$B2866),1,0)),"")</f>
        <v/>
      </c>
      <c r="L2866" s="5" t="str">
        <f>IF(PhieuBauCu!$B$2&gt;8,IF(LEN($B2866)=0,"",IF(AND($B2866&gt;0,VALUE(SUBSTITUTE($B2866,"9","0"))=$B2866),1,0)),"")</f>
        <v/>
      </c>
      <c r="M2866" s="9">
        <f t="shared" si="89"/>
        <v>0</v>
      </c>
      <c r="N2866" s="36">
        <f>IF(AND(M2866&lt;=PhieuBauCu!$B$13,M2866&gt;=1),1,0)</f>
        <v>0</v>
      </c>
    </row>
    <row r="2867" spans="1:14" ht="28.5" customHeight="1">
      <c r="A2867" s="2">
        <v>2862</v>
      </c>
      <c r="B2867" s="3"/>
      <c r="C2867" s="48" t="str">
        <f t="shared" si="88"/>
        <v/>
      </c>
      <c r="D2867" s="5" t="str">
        <f>IF(PhieuBauCu!$B$2&gt;0,IF(LEN($B2867)=0,"",IF(AND($B2867&gt;0,VALUE(SUBSTITUTE($B2867,"1","0"))=$B2867),1,0)),"")</f>
        <v/>
      </c>
      <c r="E2867" s="5" t="str">
        <f>IF(PhieuBauCu!$B$2&gt;1,IF(LEN($B2867)=0,"",IF(AND($B2867&gt;0,VALUE(SUBSTITUTE($B2867,"2","0"))=$B2867),1,0)),"")</f>
        <v/>
      </c>
      <c r="F2867" s="5" t="str">
        <f>IF(PhieuBauCu!$B$2&gt;2,IF(LEN($B2867)=0,"",IF(AND($B2867&gt;0,VALUE(SUBSTITUTE($B2867,"3","0"))=$B2867),1,0)),"")</f>
        <v/>
      </c>
      <c r="G2867" s="5" t="str">
        <f>IF(PhieuBauCu!$B$2&gt;3,IF(LEN($B2867)=0,"",IF(AND($B2867&gt;0,VALUE(SUBSTITUTE($B2867,"4","0"))=$B2867),1,0)),"")</f>
        <v/>
      </c>
      <c r="H2867" s="5" t="str">
        <f>IF(PhieuBauCu!$B$2&gt;4,IF(LEN($B2867)=0,"",IF(AND($B2867&gt;0,VALUE(SUBSTITUTE($B2867,"5","0"))=$B2867),1,0)),"")</f>
        <v/>
      </c>
      <c r="I2867" s="5" t="str">
        <f>IF(PhieuBauCu!$B$2&gt;5,IF(LEN($B2867)=0,"",IF(AND($B2867&gt;0,VALUE(SUBSTITUTE($B2867,"6","0"))=$B2867),1,0)),"")</f>
        <v/>
      </c>
      <c r="J2867" s="5" t="str">
        <f>IF(PhieuBauCu!$B$2&gt;6,IF(LEN($B2867)=0,"",IF(AND($B2867&gt;0,VALUE(SUBSTITUTE($B2867,"7","0"))=$B2867),1,0)),"")</f>
        <v/>
      </c>
      <c r="K2867" s="5" t="str">
        <f>IF(PhieuBauCu!$B$2&gt;7,IF(LEN($B2867)=0,"",IF(AND($B2867&gt;0,VALUE(SUBSTITUTE($B2867,"8","0"))=$B2867),1,0)),"")</f>
        <v/>
      </c>
      <c r="L2867" s="5" t="str">
        <f>IF(PhieuBauCu!$B$2&gt;8,IF(LEN($B2867)=0,"",IF(AND($B2867&gt;0,VALUE(SUBSTITUTE($B2867,"9","0"))=$B2867),1,0)),"")</f>
        <v/>
      </c>
      <c r="M2867" s="9">
        <f t="shared" si="89"/>
        <v>0</v>
      </c>
      <c r="N2867" s="36">
        <f>IF(AND(M2867&lt;=PhieuBauCu!$B$13,M2867&gt;=1),1,0)</f>
        <v>0</v>
      </c>
    </row>
    <row r="2868" spans="1:14" ht="28.5" customHeight="1">
      <c r="A2868" s="2">
        <v>2863</v>
      </c>
      <c r="B2868" s="3"/>
      <c r="C2868" s="48" t="str">
        <f t="shared" si="88"/>
        <v/>
      </c>
      <c r="D2868" s="5" t="str">
        <f>IF(PhieuBauCu!$B$2&gt;0,IF(LEN($B2868)=0,"",IF(AND($B2868&gt;0,VALUE(SUBSTITUTE($B2868,"1","0"))=$B2868),1,0)),"")</f>
        <v/>
      </c>
      <c r="E2868" s="5" t="str">
        <f>IF(PhieuBauCu!$B$2&gt;1,IF(LEN($B2868)=0,"",IF(AND($B2868&gt;0,VALUE(SUBSTITUTE($B2868,"2","0"))=$B2868),1,0)),"")</f>
        <v/>
      </c>
      <c r="F2868" s="5" t="str">
        <f>IF(PhieuBauCu!$B$2&gt;2,IF(LEN($B2868)=0,"",IF(AND($B2868&gt;0,VALUE(SUBSTITUTE($B2868,"3","0"))=$B2868),1,0)),"")</f>
        <v/>
      </c>
      <c r="G2868" s="5" t="str">
        <f>IF(PhieuBauCu!$B$2&gt;3,IF(LEN($B2868)=0,"",IF(AND($B2868&gt;0,VALUE(SUBSTITUTE($B2868,"4","0"))=$B2868),1,0)),"")</f>
        <v/>
      </c>
      <c r="H2868" s="5" t="str">
        <f>IF(PhieuBauCu!$B$2&gt;4,IF(LEN($B2868)=0,"",IF(AND($B2868&gt;0,VALUE(SUBSTITUTE($B2868,"5","0"))=$B2868),1,0)),"")</f>
        <v/>
      </c>
      <c r="I2868" s="5" t="str">
        <f>IF(PhieuBauCu!$B$2&gt;5,IF(LEN($B2868)=0,"",IF(AND($B2868&gt;0,VALUE(SUBSTITUTE($B2868,"6","0"))=$B2868),1,0)),"")</f>
        <v/>
      </c>
      <c r="J2868" s="5" t="str">
        <f>IF(PhieuBauCu!$B$2&gt;6,IF(LEN($B2868)=0,"",IF(AND($B2868&gt;0,VALUE(SUBSTITUTE($B2868,"7","0"))=$B2868),1,0)),"")</f>
        <v/>
      </c>
      <c r="K2868" s="5" t="str">
        <f>IF(PhieuBauCu!$B$2&gt;7,IF(LEN($B2868)=0,"",IF(AND($B2868&gt;0,VALUE(SUBSTITUTE($B2868,"8","0"))=$B2868),1,0)),"")</f>
        <v/>
      </c>
      <c r="L2868" s="5" t="str">
        <f>IF(PhieuBauCu!$B$2&gt;8,IF(LEN($B2868)=0,"",IF(AND($B2868&gt;0,VALUE(SUBSTITUTE($B2868,"9","0"))=$B2868),1,0)),"")</f>
        <v/>
      </c>
      <c r="M2868" s="9">
        <f t="shared" si="89"/>
        <v>0</v>
      </c>
      <c r="N2868" s="36">
        <f>IF(AND(M2868&lt;=PhieuBauCu!$B$13,M2868&gt;=1),1,0)</f>
        <v>0</v>
      </c>
    </row>
    <row r="2869" spans="1:14" ht="28.5" customHeight="1">
      <c r="A2869" s="2">
        <v>2864</v>
      </c>
      <c r="B2869" s="3"/>
      <c r="C2869" s="48" t="str">
        <f t="shared" si="88"/>
        <v/>
      </c>
      <c r="D2869" s="5" t="str">
        <f>IF(PhieuBauCu!$B$2&gt;0,IF(LEN($B2869)=0,"",IF(AND($B2869&gt;0,VALUE(SUBSTITUTE($B2869,"1","0"))=$B2869),1,0)),"")</f>
        <v/>
      </c>
      <c r="E2869" s="5" t="str">
        <f>IF(PhieuBauCu!$B$2&gt;1,IF(LEN($B2869)=0,"",IF(AND($B2869&gt;0,VALUE(SUBSTITUTE($B2869,"2","0"))=$B2869),1,0)),"")</f>
        <v/>
      </c>
      <c r="F2869" s="5" t="str">
        <f>IF(PhieuBauCu!$B$2&gt;2,IF(LEN($B2869)=0,"",IF(AND($B2869&gt;0,VALUE(SUBSTITUTE($B2869,"3","0"))=$B2869),1,0)),"")</f>
        <v/>
      </c>
      <c r="G2869" s="5" t="str">
        <f>IF(PhieuBauCu!$B$2&gt;3,IF(LEN($B2869)=0,"",IF(AND($B2869&gt;0,VALUE(SUBSTITUTE($B2869,"4","0"))=$B2869),1,0)),"")</f>
        <v/>
      </c>
      <c r="H2869" s="5" t="str">
        <f>IF(PhieuBauCu!$B$2&gt;4,IF(LEN($B2869)=0,"",IF(AND($B2869&gt;0,VALUE(SUBSTITUTE($B2869,"5","0"))=$B2869),1,0)),"")</f>
        <v/>
      </c>
      <c r="I2869" s="5" t="str">
        <f>IF(PhieuBauCu!$B$2&gt;5,IF(LEN($B2869)=0,"",IF(AND($B2869&gt;0,VALUE(SUBSTITUTE($B2869,"6","0"))=$B2869),1,0)),"")</f>
        <v/>
      </c>
      <c r="J2869" s="5" t="str">
        <f>IF(PhieuBauCu!$B$2&gt;6,IF(LEN($B2869)=0,"",IF(AND($B2869&gt;0,VALUE(SUBSTITUTE($B2869,"7","0"))=$B2869),1,0)),"")</f>
        <v/>
      </c>
      <c r="K2869" s="5" t="str">
        <f>IF(PhieuBauCu!$B$2&gt;7,IF(LEN($B2869)=0,"",IF(AND($B2869&gt;0,VALUE(SUBSTITUTE($B2869,"8","0"))=$B2869),1,0)),"")</f>
        <v/>
      </c>
      <c r="L2869" s="5" t="str">
        <f>IF(PhieuBauCu!$B$2&gt;8,IF(LEN($B2869)=0,"",IF(AND($B2869&gt;0,VALUE(SUBSTITUTE($B2869,"9","0"))=$B2869),1,0)),"")</f>
        <v/>
      </c>
      <c r="M2869" s="9">
        <f t="shared" si="89"/>
        <v>0</v>
      </c>
      <c r="N2869" s="36">
        <f>IF(AND(M2869&lt;=PhieuBauCu!$B$13,M2869&gt;=1),1,0)</f>
        <v>0</v>
      </c>
    </row>
    <row r="2870" spans="1:14" ht="28.5" customHeight="1">
      <c r="A2870" s="2">
        <v>2865</v>
      </c>
      <c r="B2870" s="3"/>
      <c r="C2870" s="48" t="str">
        <f t="shared" si="88"/>
        <v/>
      </c>
      <c r="D2870" s="5" t="str">
        <f>IF(PhieuBauCu!$B$2&gt;0,IF(LEN($B2870)=0,"",IF(AND($B2870&gt;0,VALUE(SUBSTITUTE($B2870,"1","0"))=$B2870),1,0)),"")</f>
        <v/>
      </c>
      <c r="E2870" s="5" t="str">
        <f>IF(PhieuBauCu!$B$2&gt;1,IF(LEN($B2870)=0,"",IF(AND($B2870&gt;0,VALUE(SUBSTITUTE($B2870,"2","0"))=$B2870),1,0)),"")</f>
        <v/>
      </c>
      <c r="F2870" s="5" t="str">
        <f>IF(PhieuBauCu!$B$2&gt;2,IF(LEN($B2870)=0,"",IF(AND($B2870&gt;0,VALUE(SUBSTITUTE($B2870,"3","0"))=$B2870),1,0)),"")</f>
        <v/>
      </c>
      <c r="G2870" s="5" t="str">
        <f>IF(PhieuBauCu!$B$2&gt;3,IF(LEN($B2870)=0,"",IF(AND($B2870&gt;0,VALUE(SUBSTITUTE($B2870,"4","0"))=$B2870),1,0)),"")</f>
        <v/>
      </c>
      <c r="H2870" s="5" t="str">
        <f>IF(PhieuBauCu!$B$2&gt;4,IF(LEN($B2870)=0,"",IF(AND($B2870&gt;0,VALUE(SUBSTITUTE($B2870,"5","0"))=$B2870),1,0)),"")</f>
        <v/>
      </c>
      <c r="I2870" s="5" t="str">
        <f>IF(PhieuBauCu!$B$2&gt;5,IF(LEN($B2870)=0,"",IF(AND($B2870&gt;0,VALUE(SUBSTITUTE($B2870,"6","0"))=$B2870),1,0)),"")</f>
        <v/>
      </c>
      <c r="J2870" s="5" t="str">
        <f>IF(PhieuBauCu!$B$2&gt;6,IF(LEN($B2870)=0,"",IF(AND($B2870&gt;0,VALUE(SUBSTITUTE($B2870,"7","0"))=$B2870),1,0)),"")</f>
        <v/>
      </c>
      <c r="K2870" s="5" t="str">
        <f>IF(PhieuBauCu!$B$2&gt;7,IF(LEN($B2870)=0,"",IF(AND($B2870&gt;0,VALUE(SUBSTITUTE($B2870,"8","0"))=$B2870),1,0)),"")</f>
        <v/>
      </c>
      <c r="L2870" s="5" t="str">
        <f>IF(PhieuBauCu!$B$2&gt;8,IF(LEN($B2870)=0,"",IF(AND($B2870&gt;0,VALUE(SUBSTITUTE($B2870,"9","0"))=$B2870),1,0)),"")</f>
        <v/>
      </c>
      <c r="M2870" s="9">
        <f t="shared" si="89"/>
        <v>0</v>
      </c>
      <c r="N2870" s="36">
        <f>IF(AND(M2870&lt;=PhieuBauCu!$B$13,M2870&gt;=1),1,0)</f>
        <v>0</v>
      </c>
    </row>
    <row r="2871" spans="1:14" ht="28.5" customHeight="1">
      <c r="A2871" s="2">
        <v>2866</v>
      </c>
      <c r="B2871" s="3"/>
      <c r="C2871" s="48" t="str">
        <f t="shared" si="88"/>
        <v/>
      </c>
      <c r="D2871" s="5" t="str">
        <f>IF(PhieuBauCu!$B$2&gt;0,IF(LEN($B2871)=0,"",IF(AND($B2871&gt;0,VALUE(SUBSTITUTE($B2871,"1","0"))=$B2871),1,0)),"")</f>
        <v/>
      </c>
      <c r="E2871" s="5" t="str">
        <f>IF(PhieuBauCu!$B$2&gt;1,IF(LEN($B2871)=0,"",IF(AND($B2871&gt;0,VALUE(SUBSTITUTE($B2871,"2","0"))=$B2871),1,0)),"")</f>
        <v/>
      </c>
      <c r="F2871" s="5" t="str">
        <f>IF(PhieuBauCu!$B$2&gt;2,IF(LEN($B2871)=0,"",IF(AND($B2871&gt;0,VALUE(SUBSTITUTE($B2871,"3","0"))=$B2871),1,0)),"")</f>
        <v/>
      </c>
      <c r="G2871" s="5" t="str">
        <f>IF(PhieuBauCu!$B$2&gt;3,IF(LEN($B2871)=0,"",IF(AND($B2871&gt;0,VALUE(SUBSTITUTE($B2871,"4","0"))=$B2871),1,0)),"")</f>
        <v/>
      </c>
      <c r="H2871" s="5" t="str">
        <f>IF(PhieuBauCu!$B$2&gt;4,IF(LEN($B2871)=0,"",IF(AND($B2871&gt;0,VALUE(SUBSTITUTE($B2871,"5","0"))=$B2871),1,0)),"")</f>
        <v/>
      </c>
      <c r="I2871" s="5" t="str">
        <f>IF(PhieuBauCu!$B$2&gt;5,IF(LEN($B2871)=0,"",IF(AND($B2871&gt;0,VALUE(SUBSTITUTE($B2871,"6","0"))=$B2871),1,0)),"")</f>
        <v/>
      </c>
      <c r="J2871" s="5" t="str">
        <f>IF(PhieuBauCu!$B$2&gt;6,IF(LEN($B2871)=0,"",IF(AND($B2871&gt;0,VALUE(SUBSTITUTE($B2871,"7","0"))=$B2871),1,0)),"")</f>
        <v/>
      </c>
      <c r="K2871" s="5" t="str">
        <f>IF(PhieuBauCu!$B$2&gt;7,IF(LEN($B2871)=0,"",IF(AND($B2871&gt;0,VALUE(SUBSTITUTE($B2871,"8","0"))=$B2871),1,0)),"")</f>
        <v/>
      </c>
      <c r="L2871" s="5" t="str">
        <f>IF(PhieuBauCu!$B$2&gt;8,IF(LEN($B2871)=0,"",IF(AND($B2871&gt;0,VALUE(SUBSTITUTE($B2871,"9","0"))=$B2871),1,0)),"")</f>
        <v/>
      </c>
      <c r="M2871" s="9">
        <f t="shared" si="89"/>
        <v>0</v>
      </c>
      <c r="N2871" s="36">
        <f>IF(AND(M2871&lt;=PhieuBauCu!$B$13,M2871&gt;=1),1,0)</f>
        <v>0</v>
      </c>
    </row>
    <row r="2872" spans="1:14" ht="28.5" customHeight="1">
      <c r="A2872" s="2">
        <v>2867</v>
      </c>
      <c r="B2872" s="3"/>
      <c r="C2872" s="48" t="str">
        <f t="shared" si="88"/>
        <v/>
      </c>
      <c r="D2872" s="5" t="str">
        <f>IF(PhieuBauCu!$B$2&gt;0,IF(LEN($B2872)=0,"",IF(AND($B2872&gt;0,VALUE(SUBSTITUTE($B2872,"1","0"))=$B2872),1,0)),"")</f>
        <v/>
      </c>
      <c r="E2872" s="5" t="str">
        <f>IF(PhieuBauCu!$B$2&gt;1,IF(LEN($B2872)=0,"",IF(AND($B2872&gt;0,VALUE(SUBSTITUTE($B2872,"2","0"))=$B2872),1,0)),"")</f>
        <v/>
      </c>
      <c r="F2872" s="5" t="str">
        <f>IF(PhieuBauCu!$B$2&gt;2,IF(LEN($B2872)=0,"",IF(AND($B2872&gt;0,VALUE(SUBSTITUTE($B2872,"3","0"))=$B2872),1,0)),"")</f>
        <v/>
      </c>
      <c r="G2872" s="5" t="str">
        <f>IF(PhieuBauCu!$B$2&gt;3,IF(LEN($B2872)=0,"",IF(AND($B2872&gt;0,VALUE(SUBSTITUTE($B2872,"4","0"))=$B2872),1,0)),"")</f>
        <v/>
      </c>
      <c r="H2872" s="5" t="str">
        <f>IF(PhieuBauCu!$B$2&gt;4,IF(LEN($B2872)=0,"",IF(AND($B2872&gt;0,VALUE(SUBSTITUTE($B2872,"5","0"))=$B2872),1,0)),"")</f>
        <v/>
      </c>
      <c r="I2872" s="5" t="str">
        <f>IF(PhieuBauCu!$B$2&gt;5,IF(LEN($B2872)=0,"",IF(AND($B2872&gt;0,VALUE(SUBSTITUTE($B2872,"6","0"))=$B2872),1,0)),"")</f>
        <v/>
      </c>
      <c r="J2872" s="5" t="str">
        <f>IF(PhieuBauCu!$B$2&gt;6,IF(LEN($B2872)=0,"",IF(AND($B2872&gt;0,VALUE(SUBSTITUTE($B2872,"7","0"))=$B2872),1,0)),"")</f>
        <v/>
      </c>
      <c r="K2872" s="5" t="str">
        <f>IF(PhieuBauCu!$B$2&gt;7,IF(LEN($B2872)=0,"",IF(AND($B2872&gt;0,VALUE(SUBSTITUTE($B2872,"8","0"))=$B2872),1,0)),"")</f>
        <v/>
      </c>
      <c r="L2872" s="5" t="str">
        <f>IF(PhieuBauCu!$B$2&gt;8,IF(LEN($B2872)=0,"",IF(AND($B2872&gt;0,VALUE(SUBSTITUTE($B2872,"9","0"))=$B2872),1,0)),"")</f>
        <v/>
      </c>
      <c r="M2872" s="9">
        <f t="shared" si="89"/>
        <v>0</v>
      </c>
      <c r="N2872" s="36">
        <f>IF(AND(M2872&lt;=PhieuBauCu!$B$13,M2872&gt;=1),1,0)</f>
        <v>0</v>
      </c>
    </row>
    <row r="2873" spans="1:14" ht="28.5" customHeight="1">
      <c r="A2873" s="2">
        <v>2868</v>
      </c>
      <c r="B2873" s="3"/>
      <c r="C2873" s="48" t="str">
        <f t="shared" si="88"/>
        <v/>
      </c>
      <c r="D2873" s="5" t="str">
        <f>IF(PhieuBauCu!$B$2&gt;0,IF(LEN($B2873)=0,"",IF(AND($B2873&gt;0,VALUE(SUBSTITUTE($B2873,"1","0"))=$B2873),1,0)),"")</f>
        <v/>
      </c>
      <c r="E2873" s="5" t="str">
        <f>IF(PhieuBauCu!$B$2&gt;1,IF(LEN($B2873)=0,"",IF(AND($B2873&gt;0,VALUE(SUBSTITUTE($B2873,"2","0"))=$B2873),1,0)),"")</f>
        <v/>
      </c>
      <c r="F2873" s="5" t="str">
        <f>IF(PhieuBauCu!$B$2&gt;2,IF(LEN($B2873)=0,"",IF(AND($B2873&gt;0,VALUE(SUBSTITUTE($B2873,"3","0"))=$B2873),1,0)),"")</f>
        <v/>
      </c>
      <c r="G2873" s="5" t="str">
        <f>IF(PhieuBauCu!$B$2&gt;3,IF(LEN($B2873)=0,"",IF(AND($B2873&gt;0,VALUE(SUBSTITUTE($B2873,"4","0"))=$B2873),1,0)),"")</f>
        <v/>
      </c>
      <c r="H2873" s="5" t="str">
        <f>IF(PhieuBauCu!$B$2&gt;4,IF(LEN($B2873)=0,"",IF(AND($B2873&gt;0,VALUE(SUBSTITUTE($B2873,"5","0"))=$B2873),1,0)),"")</f>
        <v/>
      </c>
      <c r="I2873" s="5" t="str">
        <f>IF(PhieuBauCu!$B$2&gt;5,IF(LEN($B2873)=0,"",IF(AND($B2873&gt;0,VALUE(SUBSTITUTE($B2873,"6","0"))=$B2873),1,0)),"")</f>
        <v/>
      </c>
      <c r="J2873" s="5" t="str">
        <f>IF(PhieuBauCu!$B$2&gt;6,IF(LEN($B2873)=0,"",IF(AND($B2873&gt;0,VALUE(SUBSTITUTE($B2873,"7","0"))=$B2873),1,0)),"")</f>
        <v/>
      </c>
      <c r="K2873" s="5" t="str">
        <f>IF(PhieuBauCu!$B$2&gt;7,IF(LEN($B2873)=0,"",IF(AND($B2873&gt;0,VALUE(SUBSTITUTE($B2873,"8","0"))=$B2873),1,0)),"")</f>
        <v/>
      </c>
      <c r="L2873" s="5" t="str">
        <f>IF(PhieuBauCu!$B$2&gt;8,IF(LEN($B2873)=0,"",IF(AND($B2873&gt;0,VALUE(SUBSTITUTE($B2873,"9","0"))=$B2873),1,0)),"")</f>
        <v/>
      </c>
      <c r="M2873" s="9">
        <f t="shared" si="89"/>
        <v>0</v>
      </c>
      <c r="N2873" s="36">
        <f>IF(AND(M2873&lt;=PhieuBauCu!$B$13,M2873&gt;=1),1,0)</f>
        <v>0</v>
      </c>
    </row>
    <row r="2874" spans="1:14" ht="28.5" customHeight="1">
      <c r="A2874" s="2">
        <v>2869</v>
      </c>
      <c r="B2874" s="3"/>
      <c r="C2874" s="48" t="str">
        <f t="shared" si="88"/>
        <v/>
      </c>
      <c r="D2874" s="5" t="str">
        <f>IF(PhieuBauCu!$B$2&gt;0,IF(LEN($B2874)=0,"",IF(AND($B2874&gt;0,VALUE(SUBSTITUTE($B2874,"1","0"))=$B2874),1,0)),"")</f>
        <v/>
      </c>
      <c r="E2874" s="5" t="str">
        <f>IF(PhieuBauCu!$B$2&gt;1,IF(LEN($B2874)=0,"",IF(AND($B2874&gt;0,VALUE(SUBSTITUTE($B2874,"2","0"))=$B2874),1,0)),"")</f>
        <v/>
      </c>
      <c r="F2874" s="5" t="str">
        <f>IF(PhieuBauCu!$B$2&gt;2,IF(LEN($B2874)=0,"",IF(AND($B2874&gt;0,VALUE(SUBSTITUTE($B2874,"3","0"))=$B2874),1,0)),"")</f>
        <v/>
      </c>
      <c r="G2874" s="5" t="str">
        <f>IF(PhieuBauCu!$B$2&gt;3,IF(LEN($B2874)=0,"",IF(AND($B2874&gt;0,VALUE(SUBSTITUTE($B2874,"4","0"))=$B2874),1,0)),"")</f>
        <v/>
      </c>
      <c r="H2874" s="5" t="str">
        <f>IF(PhieuBauCu!$B$2&gt;4,IF(LEN($B2874)=0,"",IF(AND($B2874&gt;0,VALUE(SUBSTITUTE($B2874,"5","0"))=$B2874),1,0)),"")</f>
        <v/>
      </c>
      <c r="I2874" s="5" t="str">
        <f>IF(PhieuBauCu!$B$2&gt;5,IF(LEN($B2874)=0,"",IF(AND($B2874&gt;0,VALUE(SUBSTITUTE($B2874,"6","0"))=$B2874),1,0)),"")</f>
        <v/>
      </c>
      <c r="J2874" s="5" t="str">
        <f>IF(PhieuBauCu!$B$2&gt;6,IF(LEN($B2874)=0,"",IF(AND($B2874&gt;0,VALUE(SUBSTITUTE($B2874,"7","0"))=$B2874),1,0)),"")</f>
        <v/>
      </c>
      <c r="K2874" s="5" t="str">
        <f>IF(PhieuBauCu!$B$2&gt;7,IF(LEN($B2874)=0,"",IF(AND($B2874&gt;0,VALUE(SUBSTITUTE($B2874,"8","0"))=$B2874),1,0)),"")</f>
        <v/>
      </c>
      <c r="L2874" s="5" t="str">
        <f>IF(PhieuBauCu!$B$2&gt;8,IF(LEN($B2874)=0,"",IF(AND($B2874&gt;0,VALUE(SUBSTITUTE($B2874,"9","0"))=$B2874),1,0)),"")</f>
        <v/>
      </c>
      <c r="M2874" s="9">
        <f t="shared" si="89"/>
        <v>0</v>
      </c>
      <c r="N2874" s="36">
        <f>IF(AND(M2874&lt;=PhieuBauCu!$B$13,M2874&gt;=1),1,0)</f>
        <v>0</v>
      </c>
    </row>
    <row r="2875" spans="1:14" ht="28.5" customHeight="1">
      <c r="A2875" s="2">
        <v>2870</v>
      </c>
      <c r="B2875" s="3"/>
      <c r="C2875" s="48" t="str">
        <f t="shared" si="88"/>
        <v/>
      </c>
      <c r="D2875" s="5" t="str">
        <f>IF(PhieuBauCu!$B$2&gt;0,IF(LEN($B2875)=0,"",IF(AND($B2875&gt;0,VALUE(SUBSTITUTE($B2875,"1","0"))=$B2875),1,0)),"")</f>
        <v/>
      </c>
      <c r="E2875" s="5" t="str">
        <f>IF(PhieuBauCu!$B$2&gt;1,IF(LEN($B2875)=0,"",IF(AND($B2875&gt;0,VALUE(SUBSTITUTE($B2875,"2","0"))=$B2875),1,0)),"")</f>
        <v/>
      </c>
      <c r="F2875" s="5" t="str">
        <f>IF(PhieuBauCu!$B$2&gt;2,IF(LEN($B2875)=0,"",IF(AND($B2875&gt;0,VALUE(SUBSTITUTE($B2875,"3","0"))=$B2875),1,0)),"")</f>
        <v/>
      </c>
      <c r="G2875" s="5" t="str">
        <f>IF(PhieuBauCu!$B$2&gt;3,IF(LEN($B2875)=0,"",IF(AND($B2875&gt;0,VALUE(SUBSTITUTE($B2875,"4","0"))=$B2875),1,0)),"")</f>
        <v/>
      </c>
      <c r="H2875" s="5" t="str">
        <f>IF(PhieuBauCu!$B$2&gt;4,IF(LEN($B2875)=0,"",IF(AND($B2875&gt;0,VALUE(SUBSTITUTE($B2875,"5","0"))=$B2875),1,0)),"")</f>
        <v/>
      </c>
      <c r="I2875" s="5" t="str">
        <f>IF(PhieuBauCu!$B$2&gt;5,IF(LEN($B2875)=0,"",IF(AND($B2875&gt;0,VALUE(SUBSTITUTE($B2875,"6","0"))=$B2875),1,0)),"")</f>
        <v/>
      </c>
      <c r="J2875" s="5" t="str">
        <f>IF(PhieuBauCu!$B$2&gt;6,IF(LEN($B2875)=0,"",IF(AND($B2875&gt;0,VALUE(SUBSTITUTE($B2875,"7","0"))=$B2875),1,0)),"")</f>
        <v/>
      </c>
      <c r="K2875" s="5" t="str">
        <f>IF(PhieuBauCu!$B$2&gt;7,IF(LEN($B2875)=0,"",IF(AND($B2875&gt;0,VALUE(SUBSTITUTE($B2875,"8","0"))=$B2875),1,0)),"")</f>
        <v/>
      </c>
      <c r="L2875" s="5" t="str">
        <f>IF(PhieuBauCu!$B$2&gt;8,IF(LEN($B2875)=0,"",IF(AND($B2875&gt;0,VALUE(SUBSTITUTE($B2875,"9","0"))=$B2875),1,0)),"")</f>
        <v/>
      </c>
      <c r="M2875" s="9">
        <f t="shared" si="89"/>
        <v>0</v>
      </c>
      <c r="N2875" s="36">
        <f>IF(AND(M2875&lt;=PhieuBauCu!$B$13,M2875&gt;=1),1,0)</f>
        <v>0</v>
      </c>
    </row>
    <row r="2876" spans="1:14" ht="28.5" customHeight="1">
      <c r="A2876" s="2">
        <v>2871</v>
      </c>
      <c r="B2876" s="3"/>
      <c r="C2876" s="48" t="str">
        <f t="shared" si="88"/>
        <v/>
      </c>
      <c r="D2876" s="5" t="str">
        <f>IF(PhieuBauCu!$B$2&gt;0,IF(LEN($B2876)=0,"",IF(AND($B2876&gt;0,VALUE(SUBSTITUTE($B2876,"1","0"))=$B2876),1,0)),"")</f>
        <v/>
      </c>
      <c r="E2876" s="5" t="str">
        <f>IF(PhieuBauCu!$B$2&gt;1,IF(LEN($B2876)=0,"",IF(AND($B2876&gt;0,VALUE(SUBSTITUTE($B2876,"2","0"))=$B2876),1,0)),"")</f>
        <v/>
      </c>
      <c r="F2876" s="5" t="str">
        <f>IF(PhieuBauCu!$B$2&gt;2,IF(LEN($B2876)=0,"",IF(AND($B2876&gt;0,VALUE(SUBSTITUTE($B2876,"3","0"))=$B2876),1,0)),"")</f>
        <v/>
      </c>
      <c r="G2876" s="5" t="str">
        <f>IF(PhieuBauCu!$B$2&gt;3,IF(LEN($B2876)=0,"",IF(AND($B2876&gt;0,VALUE(SUBSTITUTE($B2876,"4","0"))=$B2876),1,0)),"")</f>
        <v/>
      </c>
      <c r="H2876" s="5" t="str">
        <f>IF(PhieuBauCu!$B$2&gt;4,IF(LEN($B2876)=0,"",IF(AND($B2876&gt;0,VALUE(SUBSTITUTE($B2876,"5","0"))=$B2876),1,0)),"")</f>
        <v/>
      </c>
      <c r="I2876" s="5" t="str">
        <f>IF(PhieuBauCu!$B$2&gt;5,IF(LEN($B2876)=0,"",IF(AND($B2876&gt;0,VALUE(SUBSTITUTE($B2876,"6","0"))=$B2876),1,0)),"")</f>
        <v/>
      </c>
      <c r="J2876" s="5" t="str">
        <f>IF(PhieuBauCu!$B$2&gt;6,IF(LEN($B2876)=0,"",IF(AND($B2876&gt;0,VALUE(SUBSTITUTE($B2876,"7","0"))=$B2876),1,0)),"")</f>
        <v/>
      </c>
      <c r="K2876" s="5" t="str">
        <f>IF(PhieuBauCu!$B$2&gt;7,IF(LEN($B2876)=0,"",IF(AND($B2876&gt;0,VALUE(SUBSTITUTE($B2876,"8","0"))=$B2876),1,0)),"")</f>
        <v/>
      </c>
      <c r="L2876" s="5" t="str">
        <f>IF(PhieuBauCu!$B$2&gt;8,IF(LEN($B2876)=0,"",IF(AND($B2876&gt;0,VALUE(SUBSTITUTE($B2876,"9","0"))=$B2876),1,0)),"")</f>
        <v/>
      </c>
      <c r="M2876" s="9">
        <f t="shared" si="89"/>
        <v>0</v>
      </c>
      <c r="N2876" s="36">
        <f>IF(AND(M2876&lt;=PhieuBauCu!$B$13,M2876&gt;=1),1,0)</f>
        <v>0</v>
      </c>
    </row>
    <row r="2877" spans="1:14" ht="28.5" customHeight="1">
      <c r="A2877" s="2">
        <v>2872</v>
      </c>
      <c r="B2877" s="3"/>
      <c r="C2877" s="48" t="str">
        <f t="shared" si="88"/>
        <v/>
      </c>
      <c r="D2877" s="5" t="str">
        <f>IF(PhieuBauCu!$B$2&gt;0,IF(LEN($B2877)=0,"",IF(AND($B2877&gt;0,VALUE(SUBSTITUTE($B2877,"1","0"))=$B2877),1,0)),"")</f>
        <v/>
      </c>
      <c r="E2877" s="5" t="str">
        <f>IF(PhieuBauCu!$B$2&gt;1,IF(LEN($B2877)=0,"",IF(AND($B2877&gt;0,VALUE(SUBSTITUTE($B2877,"2","0"))=$B2877),1,0)),"")</f>
        <v/>
      </c>
      <c r="F2877" s="5" t="str">
        <f>IF(PhieuBauCu!$B$2&gt;2,IF(LEN($B2877)=0,"",IF(AND($B2877&gt;0,VALUE(SUBSTITUTE($B2877,"3","0"))=$B2877),1,0)),"")</f>
        <v/>
      </c>
      <c r="G2877" s="5" t="str">
        <f>IF(PhieuBauCu!$B$2&gt;3,IF(LEN($B2877)=0,"",IF(AND($B2877&gt;0,VALUE(SUBSTITUTE($B2877,"4","0"))=$B2877),1,0)),"")</f>
        <v/>
      </c>
      <c r="H2877" s="5" t="str">
        <f>IF(PhieuBauCu!$B$2&gt;4,IF(LEN($B2877)=0,"",IF(AND($B2877&gt;0,VALUE(SUBSTITUTE($B2877,"5","0"))=$B2877),1,0)),"")</f>
        <v/>
      </c>
      <c r="I2877" s="5" t="str">
        <f>IF(PhieuBauCu!$B$2&gt;5,IF(LEN($B2877)=0,"",IF(AND($B2877&gt;0,VALUE(SUBSTITUTE($B2877,"6","0"))=$B2877),1,0)),"")</f>
        <v/>
      </c>
      <c r="J2877" s="5" t="str">
        <f>IF(PhieuBauCu!$B$2&gt;6,IF(LEN($B2877)=0,"",IF(AND($B2877&gt;0,VALUE(SUBSTITUTE($B2877,"7","0"))=$B2877),1,0)),"")</f>
        <v/>
      </c>
      <c r="K2877" s="5" t="str">
        <f>IF(PhieuBauCu!$B$2&gt;7,IF(LEN($B2877)=0,"",IF(AND($B2877&gt;0,VALUE(SUBSTITUTE($B2877,"8","0"))=$B2877),1,0)),"")</f>
        <v/>
      </c>
      <c r="L2877" s="5" t="str">
        <f>IF(PhieuBauCu!$B$2&gt;8,IF(LEN($B2877)=0,"",IF(AND($B2877&gt;0,VALUE(SUBSTITUTE($B2877,"9","0"))=$B2877),1,0)),"")</f>
        <v/>
      </c>
      <c r="M2877" s="9">
        <f t="shared" si="89"/>
        <v>0</v>
      </c>
      <c r="N2877" s="36">
        <f>IF(AND(M2877&lt;=PhieuBauCu!$B$13,M2877&gt;=1),1,0)</f>
        <v>0</v>
      </c>
    </row>
    <row r="2878" spans="1:14" ht="28.5" customHeight="1">
      <c r="A2878" s="2">
        <v>2873</v>
      </c>
      <c r="B2878" s="3"/>
      <c r="C2878" s="48" t="str">
        <f t="shared" si="88"/>
        <v/>
      </c>
      <c r="D2878" s="5" t="str">
        <f>IF(PhieuBauCu!$B$2&gt;0,IF(LEN($B2878)=0,"",IF(AND($B2878&gt;0,VALUE(SUBSTITUTE($B2878,"1","0"))=$B2878),1,0)),"")</f>
        <v/>
      </c>
      <c r="E2878" s="5" t="str">
        <f>IF(PhieuBauCu!$B$2&gt;1,IF(LEN($B2878)=0,"",IF(AND($B2878&gt;0,VALUE(SUBSTITUTE($B2878,"2","0"))=$B2878),1,0)),"")</f>
        <v/>
      </c>
      <c r="F2878" s="5" t="str">
        <f>IF(PhieuBauCu!$B$2&gt;2,IF(LEN($B2878)=0,"",IF(AND($B2878&gt;0,VALUE(SUBSTITUTE($B2878,"3","0"))=$B2878),1,0)),"")</f>
        <v/>
      </c>
      <c r="G2878" s="5" t="str">
        <f>IF(PhieuBauCu!$B$2&gt;3,IF(LEN($B2878)=0,"",IF(AND($B2878&gt;0,VALUE(SUBSTITUTE($B2878,"4","0"))=$B2878),1,0)),"")</f>
        <v/>
      </c>
      <c r="H2878" s="5" t="str">
        <f>IF(PhieuBauCu!$B$2&gt;4,IF(LEN($B2878)=0,"",IF(AND($B2878&gt;0,VALUE(SUBSTITUTE($B2878,"5","0"))=$B2878),1,0)),"")</f>
        <v/>
      </c>
      <c r="I2878" s="5" t="str">
        <f>IF(PhieuBauCu!$B$2&gt;5,IF(LEN($B2878)=0,"",IF(AND($B2878&gt;0,VALUE(SUBSTITUTE($B2878,"6","0"))=$B2878),1,0)),"")</f>
        <v/>
      </c>
      <c r="J2878" s="5" t="str">
        <f>IF(PhieuBauCu!$B$2&gt;6,IF(LEN($B2878)=0,"",IF(AND($B2878&gt;0,VALUE(SUBSTITUTE($B2878,"7","0"))=$B2878),1,0)),"")</f>
        <v/>
      </c>
      <c r="K2878" s="5" t="str">
        <f>IF(PhieuBauCu!$B$2&gt;7,IF(LEN($B2878)=0,"",IF(AND($B2878&gt;0,VALUE(SUBSTITUTE($B2878,"8","0"))=$B2878),1,0)),"")</f>
        <v/>
      </c>
      <c r="L2878" s="5" t="str">
        <f>IF(PhieuBauCu!$B$2&gt;8,IF(LEN($B2878)=0,"",IF(AND($B2878&gt;0,VALUE(SUBSTITUTE($B2878,"9","0"))=$B2878),1,0)),"")</f>
        <v/>
      </c>
      <c r="M2878" s="9">
        <f t="shared" si="89"/>
        <v>0</v>
      </c>
      <c r="N2878" s="36">
        <f>IF(AND(M2878&lt;=PhieuBauCu!$B$13,M2878&gt;=1),1,0)</f>
        <v>0</v>
      </c>
    </row>
    <row r="2879" spans="1:14" ht="28.5" customHeight="1">
      <c r="A2879" s="2">
        <v>2874</v>
      </c>
      <c r="B2879" s="3"/>
      <c r="C2879" s="48" t="str">
        <f t="shared" si="88"/>
        <v/>
      </c>
      <c r="D2879" s="5" t="str">
        <f>IF(PhieuBauCu!$B$2&gt;0,IF(LEN($B2879)=0,"",IF(AND($B2879&gt;0,VALUE(SUBSTITUTE($B2879,"1","0"))=$B2879),1,0)),"")</f>
        <v/>
      </c>
      <c r="E2879" s="5" t="str">
        <f>IF(PhieuBauCu!$B$2&gt;1,IF(LEN($B2879)=0,"",IF(AND($B2879&gt;0,VALUE(SUBSTITUTE($B2879,"2","0"))=$B2879),1,0)),"")</f>
        <v/>
      </c>
      <c r="F2879" s="5" t="str">
        <f>IF(PhieuBauCu!$B$2&gt;2,IF(LEN($B2879)=0,"",IF(AND($B2879&gt;0,VALUE(SUBSTITUTE($B2879,"3","0"))=$B2879),1,0)),"")</f>
        <v/>
      </c>
      <c r="G2879" s="5" t="str">
        <f>IF(PhieuBauCu!$B$2&gt;3,IF(LEN($B2879)=0,"",IF(AND($B2879&gt;0,VALUE(SUBSTITUTE($B2879,"4","0"))=$B2879),1,0)),"")</f>
        <v/>
      </c>
      <c r="H2879" s="5" t="str">
        <f>IF(PhieuBauCu!$B$2&gt;4,IF(LEN($B2879)=0,"",IF(AND($B2879&gt;0,VALUE(SUBSTITUTE($B2879,"5","0"))=$B2879),1,0)),"")</f>
        <v/>
      </c>
      <c r="I2879" s="5" t="str">
        <f>IF(PhieuBauCu!$B$2&gt;5,IF(LEN($B2879)=0,"",IF(AND($B2879&gt;0,VALUE(SUBSTITUTE($B2879,"6","0"))=$B2879),1,0)),"")</f>
        <v/>
      </c>
      <c r="J2879" s="5" t="str">
        <f>IF(PhieuBauCu!$B$2&gt;6,IF(LEN($B2879)=0,"",IF(AND($B2879&gt;0,VALUE(SUBSTITUTE($B2879,"7","0"))=$B2879),1,0)),"")</f>
        <v/>
      </c>
      <c r="K2879" s="5" t="str">
        <f>IF(PhieuBauCu!$B$2&gt;7,IF(LEN($B2879)=0,"",IF(AND($B2879&gt;0,VALUE(SUBSTITUTE($B2879,"8","0"))=$B2879),1,0)),"")</f>
        <v/>
      </c>
      <c r="L2879" s="5" t="str">
        <f>IF(PhieuBauCu!$B$2&gt;8,IF(LEN($B2879)=0,"",IF(AND($B2879&gt;0,VALUE(SUBSTITUTE($B2879,"9","0"))=$B2879),1,0)),"")</f>
        <v/>
      </c>
      <c r="M2879" s="9">
        <f t="shared" si="89"/>
        <v>0</v>
      </c>
      <c r="N2879" s="36">
        <f>IF(AND(M2879&lt;=PhieuBauCu!$B$13,M2879&gt;=1),1,0)</f>
        <v>0</v>
      </c>
    </row>
    <row r="2880" spans="1:14" ht="28.5" customHeight="1">
      <c r="A2880" s="2">
        <v>2875</v>
      </c>
      <c r="B2880" s="3"/>
      <c r="C2880" s="48" t="str">
        <f t="shared" si="88"/>
        <v/>
      </c>
      <c r="D2880" s="5" t="str">
        <f>IF(PhieuBauCu!$B$2&gt;0,IF(LEN($B2880)=0,"",IF(AND($B2880&gt;0,VALUE(SUBSTITUTE($B2880,"1","0"))=$B2880),1,0)),"")</f>
        <v/>
      </c>
      <c r="E2880" s="5" t="str">
        <f>IF(PhieuBauCu!$B$2&gt;1,IF(LEN($B2880)=0,"",IF(AND($B2880&gt;0,VALUE(SUBSTITUTE($B2880,"2","0"))=$B2880),1,0)),"")</f>
        <v/>
      </c>
      <c r="F2880" s="5" t="str">
        <f>IF(PhieuBauCu!$B$2&gt;2,IF(LEN($B2880)=0,"",IF(AND($B2880&gt;0,VALUE(SUBSTITUTE($B2880,"3","0"))=$B2880),1,0)),"")</f>
        <v/>
      </c>
      <c r="G2880" s="5" t="str">
        <f>IF(PhieuBauCu!$B$2&gt;3,IF(LEN($B2880)=0,"",IF(AND($B2880&gt;0,VALUE(SUBSTITUTE($B2880,"4","0"))=$B2880),1,0)),"")</f>
        <v/>
      </c>
      <c r="H2880" s="5" t="str">
        <f>IF(PhieuBauCu!$B$2&gt;4,IF(LEN($B2880)=0,"",IF(AND($B2880&gt;0,VALUE(SUBSTITUTE($B2880,"5","0"))=$B2880),1,0)),"")</f>
        <v/>
      </c>
      <c r="I2880" s="5" t="str">
        <f>IF(PhieuBauCu!$B$2&gt;5,IF(LEN($B2880)=0,"",IF(AND($B2880&gt;0,VALUE(SUBSTITUTE($B2880,"6","0"))=$B2880),1,0)),"")</f>
        <v/>
      </c>
      <c r="J2880" s="5" t="str">
        <f>IF(PhieuBauCu!$B$2&gt;6,IF(LEN($B2880)=0,"",IF(AND($B2880&gt;0,VALUE(SUBSTITUTE($B2880,"7","0"))=$B2880),1,0)),"")</f>
        <v/>
      </c>
      <c r="K2880" s="5" t="str">
        <f>IF(PhieuBauCu!$B$2&gt;7,IF(LEN($B2880)=0,"",IF(AND($B2880&gt;0,VALUE(SUBSTITUTE($B2880,"8","0"))=$B2880),1,0)),"")</f>
        <v/>
      </c>
      <c r="L2880" s="5" t="str">
        <f>IF(PhieuBauCu!$B$2&gt;8,IF(LEN($B2880)=0,"",IF(AND($B2880&gt;0,VALUE(SUBSTITUTE($B2880,"9","0"))=$B2880),1,0)),"")</f>
        <v/>
      </c>
      <c r="M2880" s="9">
        <f t="shared" si="89"/>
        <v>0</v>
      </c>
      <c r="N2880" s="36">
        <f>IF(AND(M2880&lt;=PhieuBauCu!$B$13,M2880&gt;=1),1,0)</f>
        <v>0</v>
      </c>
    </row>
    <row r="2881" spans="1:14" ht="28.5" customHeight="1">
      <c r="A2881" s="2">
        <v>2876</v>
      </c>
      <c r="B2881" s="3"/>
      <c r="C2881" s="48" t="str">
        <f t="shared" si="88"/>
        <v/>
      </c>
      <c r="D2881" s="5" t="str">
        <f>IF(PhieuBauCu!$B$2&gt;0,IF(LEN($B2881)=0,"",IF(AND($B2881&gt;0,VALUE(SUBSTITUTE($B2881,"1","0"))=$B2881),1,0)),"")</f>
        <v/>
      </c>
      <c r="E2881" s="5" t="str">
        <f>IF(PhieuBauCu!$B$2&gt;1,IF(LEN($B2881)=0,"",IF(AND($B2881&gt;0,VALUE(SUBSTITUTE($B2881,"2","0"))=$B2881),1,0)),"")</f>
        <v/>
      </c>
      <c r="F2881" s="5" t="str">
        <f>IF(PhieuBauCu!$B$2&gt;2,IF(LEN($B2881)=0,"",IF(AND($B2881&gt;0,VALUE(SUBSTITUTE($B2881,"3","0"))=$B2881),1,0)),"")</f>
        <v/>
      </c>
      <c r="G2881" s="5" t="str">
        <f>IF(PhieuBauCu!$B$2&gt;3,IF(LEN($B2881)=0,"",IF(AND($B2881&gt;0,VALUE(SUBSTITUTE($B2881,"4","0"))=$B2881),1,0)),"")</f>
        <v/>
      </c>
      <c r="H2881" s="5" t="str">
        <f>IF(PhieuBauCu!$B$2&gt;4,IF(LEN($B2881)=0,"",IF(AND($B2881&gt;0,VALUE(SUBSTITUTE($B2881,"5","0"))=$B2881),1,0)),"")</f>
        <v/>
      </c>
      <c r="I2881" s="5" t="str">
        <f>IF(PhieuBauCu!$B$2&gt;5,IF(LEN($B2881)=0,"",IF(AND($B2881&gt;0,VALUE(SUBSTITUTE($B2881,"6","0"))=$B2881),1,0)),"")</f>
        <v/>
      </c>
      <c r="J2881" s="5" t="str">
        <f>IF(PhieuBauCu!$B$2&gt;6,IF(LEN($B2881)=0,"",IF(AND($B2881&gt;0,VALUE(SUBSTITUTE($B2881,"7","0"))=$B2881),1,0)),"")</f>
        <v/>
      </c>
      <c r="K2881" s="5" t="str">
        <f>IF(PhieuBauCu!$B$2&gt;7,IF(LEN($B2881)=0,"",IF(AND($B2881&gt;0,VALUE(SUBSTITUTE($B2881,"8","0"))=$B2881),1,0)),"")</f>
        <v/>
      </c>
      <c r="L2881" s="5" t="str">
        <f>IF(PhieuBauCu!$B$2&gt;8,IF(LEN($B2881)=0,"",IF(AND($B2881&gt;0,VALUE(SUBSTITUTE($B2881,"9","0"))=$B2881),1,0)),"")</f>
        <v/>
      </c>
      <c r="M2881" s="9">
        <f t="shared" si="89"/>
        <v>0</v>
      </c>
      <c r="N2881" s="36">
        <f>IF(AND(M2881&lt;=PhieuBauCu!$B$13,M2881&gt;=1),1,0)</f>
        <v>0</v>
      </c>
    </row>
    <row r="2882" spans="1:14" ht="28.5" customHeight="1">
      <c r="A2882" s="2">
        <v>2877</v>
      </c>
      <c r="B2882" s="3"/>
      <c r="C2882" s="48" t="str">
        <f t="shared" si="88"/>
        <v/>
      </c>
      <c r="D2882" s="5" t="str">
        <f>IF(PhieuBauCu!$B$2&gt;0,IF(LEN($B2882)=0,"",IF(AND($B2882&gt;0,VALUE(SUBSTITUTE($B2882,"1","0"))=$B2882),1,0)),"")</f>
        <v/>
      </c>
      <c r="E2882" s="5" t="str">
        <f>IF(PhieuBauCu!$B$2&gt;1,IF(LEN($B2882)=0,"",IF(AND($B2882&gt;0,VALUE(SUBSTITUTE($B2882,"2","0"))=$B2882),1,0)),"")</f>
        <v/>
      </c>
      <c r="F2882" s="5" t="str">
        <f>IF(PhieuBauCu!$B$2&gt;2,IF(LEN($B2882)=0,"",IF(AND($B2882&gt;0,VALUE(SUBSTITUTE($B2882,"3","0"))=$B2882),1,0)),"")</f>
        <v/>
      </c>
      <c r="G2882" s="5" t="str">
        <f>IF(PhieuBauCu!$B$2&gt;3,IF(LEN($B2882)=0,"",IF(AND($B2882&gt;0,VALUE(SUBSTITUTE($B2882,"4","0"))=$B2882),1,0)),"")</f>
        <v/>
      </c>
      <c r="H2882" s="5" t="str">
        <f>IF(PhieuBauCu!$B$2&gt;4,IF(LEN($B2882)=0,"",IF(AND($B2882&gt;0,VALUE(SUBSTITUTE($B2882,"5","0"))=$B2882),1,0)),"")</f>
        <v/>
      </c>
      <c r="I2882" s="5" t="str">
        <f>IF(PhieuBauCu!$B$2&gt;5,IF(LEN($B2882)=0,"",IF(AND($B2882&gt;0,VALUE(SUBSTITUTE($B2882,"6","0"))=$B2882),1,0)),"")</f>
        <v/>
      </c>
      <c r="J2882" s="5" t="str">
        <f>IF(PhieuBauCu!$B$2&gt;6,IF(LEN($B2882)=0,"",IF(AND($B2882&gt;0,VALUE(SUBSTITUTE($B2882,"7","0"))=$B2882),1,0)),"")</f>
        <v/>
      </c>
      <c r="K2882" s="5" t="str">
        <f>IF(PhieuBauCu!$B$2&gt;7,IF(LEN($B2882)=0,"",IF(AND($B2882&gt;0,VALUE(SUBSTITUTE($B2882,"8","0"))=$B2882),1,0)),"")</f>
        <v/>
      </c>
      <c r="L2882" s="5" t="str">
        <f>IF(PhieuBauCu!$B$2&gt;8,IF(LEN($B2882)=0,"",IF(AND($B2882&gt;0,VALUE(SUBSTITUTE($B2882,"9","0"))=$B2882),1,0)),"")</f>
        <v/>
      </c>
      <c r="M2882" s="9">
        <f t="shared" si="89"/>
        <v>0</v>
      </c>
      <c r="N2882" s="36">
        <f>IF(AND(M2882&lt;=PhieuBauCu!$B$13,M2882&gt;=1),1,0)</f>
        <v>0</v>
      </c>
    </row>
    <row r="2883" spans="1:14" ht="28.5" customHeight="1">
      <c r="A2883" s="2">
        <v>2878</v>
      </c>
      <c r="B2883" s="3"/>
      <c r="C2883" s="48" t="str">
        <f t="shared" si="88"/>
        <v/>
      </c>
      <c r="D2883" s="5" t="str">
        <f>IF(PhieuBauCu!$B$2&gt;0,IF(LEN($B2883)=0,"",IF(AND($B2883&gt;0,VALUE(SUBSTITUTE($B2883,"1","0"))=$B2883),1,0)),"")</f>
        <v/>
      </c>
      <c r="E2883" s="5" t="str">
        <f>IF(PhieuBauCu!$B$2&gt;1,IF(LEN($B2883)=0,"",IF(AND($B2883&gt;0,VALUE(SUBSTITUTE($B2883,"2","0"))=$B2883),1,0)),"")</f>
        <v/>
      </c>
      <c r="F2883" s="5" t="str">
        <f>IF(PhieuBauCu!$B$2&gt;2,IF(LEN($B2883)=0,"",IF(AND($B2883&gt;0,VALUE(SUBSTITUTE($B2883,"3","0"))=$B2883),1,0)),"")</f>
        <v/>
      </c>
      <c r="G2883" s="5" t="str">
        <f>IF(PhieuBauCu!$B$2&gt;3,IF(LEN($B2883)=0,"",IF(AND($B2883&gt;0,VALUE(SUBSTITUTE($B2883,"4","0"))=$B2883),1,0)),"")</f>
        <v/>
      </c>
      <c r="H2883" s="5" t="str">
        <f>IF(PhieuBauCu!$B$2&gt;4,IF(LEN($B2883)=0,"",IF(AND($B2883&gt;0,VALUE(SUBSTITUTE($B2883,"5","0"))=$B2883),1,0)),"")</f>
        <v/>
      </c>
      <c r="I2883" s="5" t="str">
        <f>IF(PhieuBauCu!$B$2&gt;5,IF(LEN($B2883)=0,"",IF(AND($B2883&gt;0,VALUE(SUBSTITUTE($B2883,"6","0"))=$B2883),1,0)),"")</f>
        <v/>
      </c>
      <c r="J2883" s="5" t="str">
        <f>IF(PhieuBauCu!$B$2&gt;6,IF(LEN($B2883)=0,"",IF(AND($B2883&gt;0,VALUE(SUBSTITUTE($B2883,"7","0"))=$B2883),1,0)),"")</f>
        <v/>
      </c>
      <c r="K2883" s="5" t="str">
        <f>IF(PhieuBauCu!$B$2&gt;7,IF(LEN($B2883)=0,"",IF(AND($B2883&gt;0,VALUE(SUBSTITUTE($B2883,"8","0"))=$B2883),1,0)),"")</f>
        <v/>
      </c>
      <c r="L2883" s="5" t="str">
        <f>IF(PhieuBauCu!$B$2&gt;8,IF(LEN($B2883)=0,"",IF(AND($B2883&gt;0,VALUE(SUBSTITUTE($B2883,"9","0"))=$B2883),1,0)),"")</f>
        <v/>
      </c>
      <c r="M2883" s="9">
        <f t="shared" si="89"/>
        <v>0</v>
      </c>
      <c r="N2883" s="36">
        <f>IF(AND(M2883&lt;=PhieuBauCu!$B$13,M2883&gt;=1),1,0)</f>
        <v>0</v>
      </c>
    </row>
    <row r="2884" spans="1:14" ht="28.5" customHeight="1">
      <c r="A2884" s="2">
        <v>2879</v>
      </c>
      <c r="B2884" s="3"/>
      <c r="C2884" s="48" t="str">
        <f t="shared" si="88"/>
        <v/>
      </c>
      <c r="D2884" s="5" t="str">
        <f>IF(PhieuBauCu!$B$2&gt;0,IF(LEN($B2884)=0,"",IF(AND($B2884&gt;0,VALUE(SUBSTITUTE($B2884,"1","0"))=$B2884),1,0)),"")</f>
        <v/>
      </c>
      <c r="E2884" s="5" t="str">
        <f>IF(PhieuBauCu!$B$2&gt;1,IF(LEN($B2884)=0,"",IF(AND($B2884&gt;0,VALUE(SUBSTITUTE($B2884,"2","0"))=$B2884),1,0)),"")</f>
        <v/>
      </c>
      <c r="F2884" s="5" t="str">
        <f>IF(PhieuBauCu!$B$2&gt;2,IF(LEN($B2884)=0,"",IF(AND($B2884&gt;0,VALUE(SUBSTITUTE($B2884,"3","0"))=$B2884),1,0)),"")</f>
        <v/>
      </c>
      <c r="G2884" s="5" t="str">
        <f>IF(PhieuBauCu!$B$2&gt;3,IF(LEN($B2884)=0,"",IF(AND($B2884&gt;0,VALUE(SUBSTITUTE($B2884,"4","0"))=$B2884),1,0)),"")</f>
        <v/>
      </c>
      <c r="H2884" s="5" t="str">
        <f>IF(PhieuBauCu!$B$2&gt;4,IF(LEN($B2884)=0,"",IF(AND($B2884&gt;0,VALUE(SUBSTITUTE($B2884,"5","0"))=$B2884),1,0)),"")</f>
        <v/>
      </c>
      <c r="I2884" s="5" t="str">
        <f>IF(PhieuBauCu!$B$2&gt;5,IF(LEN($B2884)=0,"",IF(AND($B2884&gt;0,VALUE(SUBSTITUTE($B2884,"6","0"))=$B2884),1,0)),"")</f>
        <v/>
      </c>
      <c r="J2884" s="5" t="str">
        <f>IF(PhieuBauCu!$B$2&gt;6,IF(LEN($B2884)=0,"",IF(AND($B2884&gt;0,VALUE(SUBSTITUTE($B2884,"7","0"))=$B2884),1,0)),"")</f>
        <v/>
      </c>
      <c r="K2884" s="5" t="str">
        <f>IF(PhieuBauCu!$B$2&gt;7,IF(LEN($B2884)=0,"",IF(AND($B2884&gt;0,VALUE(SUBSTITUTE($B2884,"8","0"))=$B2884),1,0)),"")</f>
        <v/>
      </c>
      <c r="L2884" s="5" t="str">
        <f>IF(PhieuBauCu!$B$2&gt;8,IF(LEN($B2884)=0,"",IF(AND($B2884&gt;0,VALUE(SUBSTITUTE($B2884,"9","0"))=$B2884),1,0)),"")</f>
        <v/>
      </c>
      <c r="M2884" s="9">
        <f t="shared" si="89"/>
        <v>0</v>
      </c>
      <c r="N2884" s="36">
        <f>IF(AND(M2884&lt;=PhieuBauCu!$B$13,M2884&gt;=1),1,0)</f>
        <v>0</v>
      </c>
    </row>
    <row r="2885" spans="1:14" ht="28.5" customHeight="1">
      <c r="A2885" s="2">
        <v>2880</v>
      </c>
      <c r="B2885" s="3"/>
      <c r="C2885" s="48" t="str">
        <f t="shared" si="88"/>
        <v/>
      </c>
      <c r="D2885" s="5" t="str">
        <f>IF(PhieuBauCu!$B$2&gt;0,IF(LEN($B2885)=0,"",IF(AND($B2885&gt;0,VALUE(SUBSTITUTE($B2885,"1","0"))=$B2885),1,0)),"")</f>
        <v/>
      </c>
      <c r="E2885" s="5" t="str">
        <f>IF(PhieuBauCu!$B$2&gt;1,IF(LEN($B2885)=0,"",IF(AND($B2885&gt;0,VALUE(SUBSTITUTE($B2885,"2","0"))=$B2885),1,0)),"")</f>
        <v/>
      </c>
      <c r="F2885" s="5" t="str">
        <f>IF(PhieuBauCu!$B$2&gt;2,IF(LEN($B2885)=0,"",IF(AND($B2885&gt;0,VALUE(SUBSTITUTE($B2885,"3","0"))=$B2885),1,0)),"")</f>
        <v/>
      </c>
      <c r="G2885" s="5" t="str">
        <f>IF(PhieuBauCu!$B$2&gt;3,IF(LEN($B2885)=0,"",IF(AND($B2885&gt;0,VALUE(SUBSTITUTE($B2885,"4","0"))=$B2885),1,0)),"")</f>
        <v/>
      </c>
      <c r="H2885" s="5" t="str">
        <f>IF(PhieuBauCu!$B$2&gt;4,IF(LEN($B2885)=0,"",IF(AND($B2885&gt;0,VALUE(SUBSTITUTE($B2885,"5","0"))=$B2885),1,0)),"")</f>
        <v/>
      </c>
      <c r="I2885" s="5" t="str">
        <f>IF(PhieuBauCu!$B$2&gt;5,IF(LEN($B2885)=0,"",IF(AND($B2885&gt;0,VALUE(SUBSTITUTE($B2885,"6","0"))=$B2885),1,0)),"")</f>
        <v/>
      </c>
      <c r="J2885" s="5" t="str">
        <f>IF(PhieuBauCu!$B$2&gt;6,IF(LEN($B2885)=0,"",IF(AND($B2885&gt;0,VALUE(SUBSTITUTE($B2885,"7","0"))=$B2885),1,0)),"")</f>
        <v/>
      </c>
      <c r="K2885" s="5" t="str">
        <f>IF(PhieuBauCu!$B$2&gt;7,IF(LEN($B2885)=0,"",IF(AND($B2885&gt;0,VALUE(SUBSTITUTE($B2885,"8","0"))=$B2885),1,0)),"")</f>
        <v/>
      </c>
      <c r="L2885" s="5" t="str">
        <f>IF(PhieuBauCu!$B$2&gt;8,IF(LEN($B2885)=0,"",IF(AND($B2885&gt;0,VALUE(SUBSTITUTE($B2885,"9","0"))=$B2885),1,0)),"")</f>
        <v/>
      </c>
      <c r="M2885" s="9">
        <f t="shared" si="89"/>
        <v>0</v>
      </c>
      <c r="N2885" s="36">
        <f>IF(AND(M2885&lt;=PhieuBauCu!$B$13,M2885&gt;=1),1,0)</f>
        <v>0</v>
      </c>
    </row>
    <row r="2886" spans="1:14" ht="28.5" customHeight="1">
      <c r="A2886" s="2">
        <v>2881</v>
      </c>
      <c r="B2886" s="3"/>
      <c r="C2886" s="48" t="str">
        <f t="shared" si="88"/>
        <v/>
      </c>
      <c r="D2886" s="5" t="str">
        <f>IF(PhieuBauCu!$B$2&gt;0,IF(LEN($B2886)=0,"",IF(AND($B2886&gt;0,VALUE(SUBSTITUTE($B2886,"1","0"))=$B2886),1,0)),"")</f>
        <v/>
      </c>
      <c r="E2886" s="5" t="str">
        <f>IF(PhieuBauCu!$B$2&gt;1,IF(LEN($B2886)=0,"",IF(AND($B2886&gt;0,VALUE(SUBSTITUTE($B2886,"2","0"))=$B2886),1,0)),"")</f>
        <v/>
      </c>
      <c r="F2886" s="5" t="str">
        <f>IF(PhieuBauCu!$B$2&gt;2,IF(LEN($B2886)=0,"",IF(AND($B2886&gt;0,VALUE(SUBSTITUTE($B2886,"3","0"))=$B2886),1,0)),"")</f>
        <v/>
      </c>
      <c r="G2886" s="5" t="str">
        <f>IF(PhieuBauCu!$B$2&gt;3,IF(LEN($B2886)=0,"",IF(AND($B2886&gt;0,VALUE(SUBSTITUTE($B2886,"4","0"))=$B2886),1,0)),"")</f>
        <v/>
      </c>
      <c r="H2886" s="5" t="str">
        <f>IF(PhieuBauCu!$B$2&gt;4,IF(LEN($B2886)=0,"",IF(AND($B2886&gt;0,VALUE(SUBSTITUTE($B2886,"5","0"))=$B2886),1,0)),"")</f>
        <v/>
      </c>
      <c r="I2886" s="5" t="str">
        <f>IF(PhieuBauCu!$B$2&gt;5,IF(LEN($B2886)=0,"",IF(AND($B2886&gt;0,VALUE(SUBSTITUTE($B2886,"6","0"))=$B2886),1,0)),"")</f>
        <v/>
      </c>
      <c r="J2886" s="5" t="str">
        <f>IF(PhieuBauCu!$B$2&gt;6,IF(LEN($B2886)=0,"",IF(AND($B2886&gt;0,VALUE(SUBSTITUTE($B2886,"7","0"))=$B2886),1,0)),"")</f>
        <v/>
      </c>
      <c r="K2886" s="5" t="str">
        <f>IF(PhieuBauCu!$B$2&gt;7,IF(LEN($B2886)=0,"",IF(AND($B2886&gt;0,VALUE(SUBSTITUTE($B2886,"8","0"))=$B2886),1,0)),"")</f>
        <v/>
      </c>
      <c r="L2886" s="5" t="str">
        <f>IF(PhieuBauCu!$B$2&gt;8,IF(LEN($B2886)=0,"",IF(AND($B2886&gt;0,VALUE(SUBSTITUTE($B2886,"9","0"))=$B2886),1,0)),"")</f>
        <v/>
      </c>
      <c r="M2886" s="9">
        <f t="shared" si="89"/>
        <v>0</v>
      </c>
      <c r="N2886" s="36">
        <f>IF(AND(M2886&lt;=PhieuBauCu!$B$13,M2886&gt;=1),1,0)</f>
        <v>0</v>
      </c>
    </row>
    <row r="2887" spans="1:14" ht="28.5" customHeight="1">
      <c r="A2887" s="2">
        <v>2882</v>
      </c>
      <c r="B2887" s="3"/>
      <c r="C2887" s="48" t="str">
        <f t="shared" ref="C2887:C2950" si="90">IF(LEN(B2887)&gt;0,IF(N2887=1,"Ok","Not Ok"),"")</f>
        <v/>
      </c>
      <c r="D2887" s="5" t="str">
        <f>IF(PhieuBauCu!$B$2&gt;0,IF(LEN($B2887)=0,"",IF(AND($B2887&gt;0,VALUE(SUBSTITUTE($B2887,"1","0"))=$B2887),1,0)),"")</f>
        <v/>
      </c>
      <c r="E2887" s="5" t="str">
        <f>IF(PhieuBauCu!$B$2&gt;1,IF(LEN($B2887)=0,"",IF(AND($B2887&gt;0,VALUE(SUBSTITUTE($B2887,"2","0"))=$B2887),1,0)),"")</f>
        <v/>
      </c>
      <c r="F2887" s="5" t="str">
        <f>IF(PhieuBauCu!$B$2&gt;2,IF(LEN($B2887)=0,"",IF(AND($B2887&gt;0,VALUE(SUBSTITUTE($B2887,"3","0"))=$B2887),1,0)),"")</f>
        <v/>
      </c>
      <c r="G2887" s="5" t="str">
        <f>IF(PhieuBauCu!$B$2&gt;3,IF(LEN($B2887)=0,"",IF(AND($B2887&gt;0,VALUE(SUBSTITUTE($B2887,"4","0"))=$B2887),1,0)),"")</f>
        <v/>
      </c>
      <c r="H2887" s="5" t="str">
        <f>IF(PhieuBauCu!$B$2&gt;4,IF(LEN($B2887)=0,"",IF(AND($B2887&gt;0,VALUE(SUBSTITUTE($B2887,"5","0"))=$B2887),1,0)),"")</f>
        <v/>
      </c>
      <c r="I2887" s="5" t="str">
        <f>IF(PhieuBauCu!$B$2&gt;5,IF(LEN($B2887)=0,"",IF(AND($B2887&gt;0,VALUE(SUBSTITUTE($B2887,"6","0"))=$B2887),1,0)),"")</f>
        <v/>
      </c>
      <c r="J2887" s="5" t="str">
        <f>IF(PhieuBauCu!$B$2&gt;6,IF(LEN($B2887)=0,"",IF(AND($B2887&gt;0,VALUE(SUBSTITUTE($B2887,"7","0"))=$B2887),1,0)),"")</f>
        <v/>
      </c>
      <c r="K2887" s="5" t="str">
        <f>IF(PhieuBauCu!$B$2&gt;7,IF(LEN($B2887)=0,"",IF(AND($B2887&gt;0,VALUE(SUBSTITUTE($B2887,"8","0"))=$B2887),1,0)),"")</f>
        <v/>
      </c>
      <c r="L2887" s="5" t="str">
        <f>IF(PhieuBauCu!$B$2&gt;8,IF(LEN($B2887)=0,"",IF(AND($B2887&gt;0,VALUE(SUBSTITUTE($B2887,"9","0"))=$B2887),1,0)),"")</f>
        <v/>
      </c>
      <c r="M2887" s="9">
        <f t="shared" ref="M2887:M2950" si="91">SUMIF(D2887:L2887,1)</f>
        <v>0</v>
      </c>
      <c r="N2887" s="36">
        <f>IF(AND(M2887&lt;=PhieuBauCu!$B$13,M2887&gt;=1),1,0)</f>
        <v>0</v>
      </c>
    </row>
    <row r="2888" spans="1:14" ht="28.5" customHeight="1">
      <c r="A2888" s="2">
        <v>2883</v>
      </c>
      <c r="B2888" s="3"/>
      <c r="C2888" s="48" t="str">
        <f t="shared" si="90"/>
        <v/>
      </c>
      <c r="D2888" s="5" t="str">
        <f>IF(PhieuBauCu!$B$2&gt;0,IF(LEN($B2888)=0,"",IF(AND($B2888&gt;0,VALUE(SUBSTITUTE($B2888,"1","0"))=$B2888),1,0)),"")</f>
        <v/>
      </c>
      <c r="E2888" s="5" t="str">
        <f>IF(PhieuBauCu!$B$2&gt;1,IF(LEN($B2888)=0,"",IF(AND($B2888&gt;0,VALUE(SUBSTITUTE($B2888,"2","0"))=$B2888),1,0)),"")</f>
        <v/>
      </c>
      <c r="F2888" s="5" t="str">
        <f>IF(PhieuBauCu!$B$2&gt;2,IF(LEN($B2888)=0,"",IF(AND($B2888&gt;0,VALUE(SUBSTITUTE($B2888,"3","0"))=$B2888),1,0)),"")</f>
        <v/>
      </c>
      <c r="G2888" s="5" t="str">
        <f>IF(PhieuBauCu!$B$2&gt;3,IF(LEN($B2888)=0,"",IF(AND($B2888&gt;0,VALUE(SUBSTITUTE($B2888,"4","0"))=$B2888),1,0)),"")</f>
        <v/>
      </c>
      <c r="H2888" s="5" t="str">
        <f>IF(PhieuBauCu!$B$2&gt;4,IF(LEN($B2888)=0,"",IF(AND($B2888&gt;0,VALUE(SUBSTITUTE($B2888,"5","0"))=$B2888),1,0)),"")</f>
        <v/>
      </c>
      <c r="I2888" s="5" t="str">
        <f>IF(PhieuBauCu!$B$2&gt;5,IF(LEN($B2888)=0,"",IF(AND($B2888&gt;0,VALUE(SUBSTITUTE($B2888,"6","0"))=$B2888),1,0)),"")</f>
        <v/>
      </c>
      <c r="J2888" s="5" t="str">
        <f>IF(PhieuBauCu!$B$2&gt;6,IF(LEN($B2888)=0,"",IF(AND($B2888&gt;0,VALUE(SUBSTITUTE($B2888,"7","0"))=$B2888),1,0)),"")</f>
        <v/>
      </c>
      <c r="K2888" s="5" t="str">
        <f>IF(PhieuBauCu!$B$2&gt;7,IF(LEN($B2888)=0,"",IF(AND($B2888&gt;0,VALUE(SUBSTITUTE($B2888,"8","0"))=$B2888),1,0)),"")</f>
        <v/>
      </c>
      <c r="L2888" s="5" t="str">
        <f>IF(PhieuBauCu!$B$2&gt;8,IF(LEN($B2888)=0,"",IF(AND($B2888&gt;0,VALUE(SUBSTITUTE($B2888,"9","0"))=$B2888),1,0)),"")</f>
        <v/>
      </c>
      <c r="M2888" s="9">
        <f t="shared" si="91"/>
        <v>0</v>
      </c>
      <c r="N2888" s="36">
        <f>IF(AND(M2888&lt;=PhieuBauCu!$B$13,M2888&gt;=1),1,0)</f>
        <v>0</v>
      </c>
    </row>
    <row r="2889" spans="1:14" ht="28.5" customHeight="1">
      <c r="A2889" s="2">
        <v>2884</v>
      </c>
      <c r="B2889" s="3"/>
      <c r="C2889" s="48" t="str">
        <f t="shared" si="90"/>
        <v/>
      </c>
      <c r="D2889" s="5" t="str">
        <f>IF(PhieuBauCu!$B$2&gt;0,IF(LEN($B2889)=0,"",IF(AND($B2889&gt;0,VALUE(SUBSTITUTE($B2889,"1","0"))=$B2889),1,0)),"")</f>
        <v/>
      </c>
      <c r="E2889" s="5" t="str">
        <f>IF(PhieuBauCu!$B$2&gt;1,IF(LEN($B2889)=0,"",IF(AND($B2889&gt;0,VALUE(SUBSTITUTE($B2889,"2","0"))=$B2889),1,0)),"")</f>
        <v/>
      </c>
      <c r="F2889" s="5" t="str">
        <f>IF(PhieuBauCu!$B$2&gt;2,IF(LEN($B2889)=0,"",IF(AND($B2889&gt;0,VALUE(SUBSTITUTE($B2889,"3","0"))=$B2889),1,0)),"")</f>
        <v/>
      </c>
      <c r="G2889" s="5" t="str">
        <f>IF(PhieuBauCu!$B$2&gt;3,IF(LEN($B2889)=0,"",IF(AND($B2889&gt;0,VALUE(SUBSTITUTE($B2889,"4","0"))=$B2889),1,0)),"")</f>
        <v/>
      </c>
      <c r="H2889" s="5" t="str">
        <f>IF(PhieuBauCu!$B$2&gt;4,IF(LEN($B2889)=0,"",IF(AND($B2889&gt;0,VALUE(SUBSTITUTE($B2889,"5","0"))=$B2889),1,0)),"")</f>
        <v/>
      </c>
      <c r="I2889" s="5" t="str">
        <f>IF(PhieuBauCu!$B$2&gt;5,IF(LEN($B2889)=0,"",IF(AND($B2889&gt;0,VALUE(SUBSTITUTE($B2889,"6","0"))=$B2889),1,0)),"")</f>
        <v/>
      </c>
      <c r="J2889" s="5" t="str">
        <f>IF(PhieuBauCu!$B$2&gt;6,IF(LEN($B2889)=0,"",IF(AND($B2889&gt;0,VALUE(SUBSTITUTE($B2889,"7","0"))=$B2889),1,0)),"")</f>
        <v/>
      </c>
      <c r="K2889" s="5" t="str">
        <f>IF(PhieuBauCu!$B$2&gt;7,IF(LEN($B2889)=0,"",IF(AND($B2889&gt;0,VALUE(SUBSTITUTE($B2889,"8","0"))=$B2889),1,0)),"")</f>
        <v/>
      </c>
      <c r="L2889" s="5" t="str">
        <f>IF(PhieuBauCu!$B$2&gt;8,IF(LEN($B2889)=0,"",IF(AND($B2889&gt;0,VALUE(SUBSTITUTE($B2889,"9","0"))=$B2889),1,0)),"")</f>
        <v/>
      </c>
      <c r="M2889" s="9">
        <f t="shared" si="91"/>
        <v>0</v>
      </c>
      <c r="N2889" s="36">
        <f>IF(AND(M2889&lt;=PhieuBauCu!$B$13,M2889&gt;=1),1,0)</f>
        <v>0</v>
      </c>
    </row>
    <row r="2890" spans="1:14" ht="28.5" customHeight="1">
      <c r="A2890" s="2">
        <v>2885</v>
      </c>
      <c r="B2890" s="3"/>
      <c r="C2890" s="48" t="str">
        <f t="shared" si="90"/>
        <v/>
      </c>
      <c r="D2890" s="5" t="str">
        <f>IF(PhieuBauCu!$B$2&gt;0,IF(LEN($B2890)=0,"",IF(AND($B2890&gt;0,VALUE(SUBSTITUTE($B2890,"1","0"))=$B2890),1,0)),"")</f>
        <v/>
      </c>
      <c r="E2890" s="5" t="str">
        <f>IF(PhieuBauCu!$B$2&gt;1,IF(LEN($B2890)=0,"",IF(AND($B2890&gt;0,VALUE(SUBSTITUTE($B2890,"2","0"))=$B2890),1,0)),"")</f>
        <v/>
      </c>
      <c r="F2890" s="5" t="str">
        <f>IF(PhieuBauCu!$B$2&gt;2,IF(LEN($B2890)=0,"",IF(AND($B2890&gt;0,VALUE(SUBSTITUTE($B2890,"3","0"))=$B2890),1,0)),"")</f>
        <v/>
      </c>
      <c r="G2890" s="5" t="str">
        <f>IF(PhieuBauCu!$B$2&gt;3,IF(LEN($B2890)=0,"",IF(AND($B2890&gt;0,VALUE(SUBSTITUTE($B2890,"4","0"))=$B2890),1,0)),"")</f>
        <v/>
      </c>
      <c r="H2890" s="5" t="str">
        <f>IF(PhieuBauCu!$B$2&gt;4,IF(LEN($B2890)=0,"",IF(AND($B2890&gt;0,VALUE(SUBSTITUTE($B2890,"5","0"))=$B2890),1,0)),"")</f>
        <v/>
      </c>
      <c r="I2890" s="5" t="str">
        <f>IF(PhieuBauCu!$B$2&gt;5,IF(LEN($B2890)=0,"",IF(AND($B2890&gt;0,VALUE(SUBSTITUTE($B2890,"6","0"))=$B2890),1,0)),"")</f>
        <v/>
      </c>
      <c r="J2890" s="5" t="str">
        <f>IF(PhieuBauCu!$B$2&gt;6,IF(LEN($B2890)=0,"",IF(AND($B2890&gt;0,VALUE(SUBSTITUTE($B2890,"7","0"))=$B2890),1,0)),"")</f>
        <v/>
      </c>
      <c r="K2890" s="5" t="str">
        <f>IF(PhieuBauCu!$B$2&gt;7,IF(LEN($B2890)=0,"",IF(AND($B2890&gt;0,VALUE(SUBSTITUTE($B2890,"8","0"))=$B2890),1,0)),"")</f>
        <v/>
      </c>
      <c r="L2890" s="5" t="str">
        <f>IF(PhieuBauCu!$B$2&gt;8,IF(LEN($B2890)=0,"",IF(AND($B2890&gt;0,VALUE(SUBSTITUTE($B2890,"9","0"))=$B2890),1,0)),"")</f>
        <v/>
      </c>
      <c r="M2890" s="9">
        <f t="shared" si="91"/>
        <v>0</v>
      </c>
      <c r="N2890" s="36">
        <f>IF(AND(M2890&lt;=PhieuBauCu!$B$13,M2890&gt;=1),1,0)</f>
        <v>0</v>
      </c>
    </row>
    <row r="2891" spans="1:14" ht="28.5" customHeight="1">
      <c r="A2891" s="2">
        <v>2886</v>
      </c>
      <c r="B2891" s="3"/>
      <c r="C2891" s="48" t="str">
        <f t="shared" si="90"/>
        <v/>
      </c>
      <c r="D2891" s="5" t="str">
        <f>IF(PhieuBauCu!$B$2&gt;0,IF(LEN($B2891)=0,"",IF(AND($B2891&gt;0,VALUE(SUBSTITUTE($B2891,"1","0"))=$B2891),1,0)),"")</f>
        <v/>
      </c>
      <c r="E2891" s="5" t="str">
        <f>IF(PhieuBauCu!$B$2&gt;1,IF(LEN($B2891)=0,"",IF(AND($B2891&gt;0,VALUE(SUBSTITUTE($B2891,"2","0"))=$B2891),1,0)),"")</f>
        <v/>
      </c>
      <c r="F2891" s="5" t="str">
        <f>IF(PhieuBauCu!$B$2&gt;2,IF(LEN($B2891)=0,"",IF(AND($B2891&gt;0,VALUE(SUBSTITUTE($B2891,"3","0"))=$B2891),1,0)),"")</f>
        <v/>
      </c>
      <c r="G2891" s="5" t="str">
        <f>IF(PhieuBauCu!$B$2&gt;3,IF(LEN($B2891)=0,"",IF(AND($B2891&gt;0,VALUE(SUBSTITUTE($B2891,"4","0"))=$B2891),1,0)),"")</f>
        <v/>
      </c>
      <c r="H2891" s="5" t="str">
        <f>IF(PhieuBauCu!$B$2&gt;4,IF(LEN($B2891)=0,"",IF(AND($B2891&gt;0,VALUE(SUBSTITUTE($B2891,"5","0"))=$B2891),1,0)),"")</f>
        <v/>
      </c>
      <c r="I2891" s="5" t="str">
        <f>IF(PhieuBauCu!$B$2&gt;5,IF(LEN($B2891)=0,"",IF(AND($B2891&gt;0,VALUE(SUBSTITUTE($B2891,"6","0"))=$B2891),1,0)),"")</f>
        <v/>
      </c>
      <c r="J2891" s="5" t="str">
        <f>IF(PhieuBauCu!$B$2&gt;6,IF(LEN($B2891)=0,"",IF(AND($B2891&gt;0,VALUE(SUBSTITUTE($B2891,"7","0"))=$B2891),1,0)),"")</f>
        <v/>
      </c>
      <c r="K2891" s="5" t="str">
        <f>IF(PhieuBauCu!$B$2&gt;7,IF(LEN($B2891)=0,"",IF(AND($B2891&gt;0,VALUE(SUBSTITUTE($B2891,"8","0"))=$B2891),1,0)),"")</f>
        <v/>
      </c>
      <c r="L2891" s="5" t="str">
        <f>IF(PhieuBauCu!$B$2&gt;8,IF(LEN($B2891)=0,"",IF(AND($B2891&gt;0,VALUE(SUBSTITUTE($B2891,"9","0"))=$B2891),1,0)),"")</f>
        <v/>
      </c>
      <c r="M2891" s="9">
        <f t="shared" si="91"/>
        <v>0</v>
      </c>
      <c r="N2891" s="36">
        <f>IF(AND(M2891&lt;=PhieuBauCu!$B$13,M2891&gt;=1),1,0)</f>
        <v>0</v>
      </c>
    </row>
    <row r="2892" spans="1:14" ht="28.5" customHeight="1">
      <c r="A2892" s="2">
        <v>2887</v>
      </c>
      <c r="B2892" s="3"/>
      <c r="C2892" s="48" t="str">
        <f t="shared" si="90"/>
        <v/>
      </c>
      <c r="D2892" s="5" t="str">
        <f>IF(PhieuBauCu!$B$2&gt;0,IF(LEN($B2892)=0,"",IF(AND($B2892&gt;0,VALUE(SUBSTITUTE($B2892,"1","0"))=$B2892),1,0)),"")</f>
        <v/>
      </c>
      <c r="E2892" s="5" t="str">
        <f>IF(PhieuBauCu!$B$2&gt;1,IF(LEN($B2892)=0,"",IF(AND($B2892&gt;0,VALUE(SUBSTITUTE($B2892,"2","0"))=$B2892),1,0)),"")</f>
        <v/>
      </c>
      <c r="F2892" s="5" t="str">
        <f>IF(PhieuBauCu!$B$2&gt;2,IF(LEN($B2892)=0,"",IF(AND($B2892&gt;0,VALUE(SUBSTITUTE($B2892,"3","0"))=$B2892),1,0)),"")</f>
        <v/>
      </c>
      <c r="G2892" s="5" t="str">
        <f>IF(PhieuBauCu!$B$2&gt;3,IF(LEN($B2892)=0,"",IF(AND($B2892&gt;0,VALUE(SUBSTITUTE($B2892,"4","0"))=$B2892),1,0)),"")</f>
        <v/>
      </c>
      <c r="H2892" s="5" t="str">
        <f>IF(PhieuBauCu!$B$2&gt;4,IF(LEN($B2892)=0,"",IF(AND($B2892&gt;0,VALUE(SUBSTITUTE($B2892,"5","0"))=$B2892),1,0)),"")</f>
        <v/>
      </c>
      <c r="I2892" s="5" t="str">
        <f>IF(PhieuBauCu!$B$2&gt;5,IF(LEN($B2892)=0,"",IF(AND($B2892&gt;0,VALUE(SUBSTITUTE($B2892,"6","0"))=$B2892),1,0)),"")</f>
        <v/>
      </c>
      <c r="J2892" s="5" t="str">
        <f>IF(PhieuBauCu!$B$2&gt;6,IF(LEN($B2892)=0,"",IF(AND($B2892&gt;0,VALUE(SUBSTITUTE($B2892,"7","0"))=$B2892),1,0)),"")</f>
        <v/>
      </c>
      <c r="K2892" s="5" t="str">
        <f>IF(PhieuBauCu!$B$2&gt;7,IF(LEN($B2892)=0,"",IF(AND($B2892&gt;0,VALUE(SUBSTITUTE($B2892,"8","0"))=$B2892),1,0)),"")</f>
        <v/>
      </c>
      <c r="L2892" s="5" t="str">
        <f>IF(PhieuBauCu!$B$2&gt;8,IF(LEN($B2892)=0,"",IF(AND($B2892&gt;0,VALUE(SUBSTITUTE($B2892,"9","0"))=$B2892),1,0)),"")</f>
        <v/>
      </c>
      <c r="M2892" s="9">
        <f t="shared" si="91"/>
        <v>0</v>
      </c>
      <c r="N2892" s="36">
        <f>IF(AND(M2892&lt;=PhieuBauCu!$B$13,M2892&gt;=1),1,0)</f>
        <v>0</v>
      </c>
    </row>
    <row r="2893" spans="1:14" ht="28.5" customHeight="1">
      <c r="A2893" s="2">
        <v>2888</v>
      </c>
      <c r="B2893" s="3"/>
      <c r="C2893" s="48" t="str">
        <f t="shared" si="90"/>
        <v/>
      </c>
      <c r="D2893" s="5" t="str">
        <f>IF(PhieuBauCu!$B$2&gt;0,IF(LEN($B2893)=0,"",IF(AND($B2893&gt;0,VALUE(SUBSTITUTE($B2893,"1","0"))=$B2893),1,0)),"")</f>
        <v/>
      </c>
      <c r="E2893" s="5" t="str">
        <f>IF(PhieuBauCu!$B$2&gt;1,IF(LEN($B2893)=0,"",IF(AND($B2893&gt;0,VALUE(SUBSTITUTE($B2893,"2","0"))=$B2893),1,0)),"")</f>
        <v/>
      </c>
      <c r="F2893" s="5" t="str">
        <f>IF(PhieuBauCu!$B$2&gt;2,IF(LEN($B2893)=0,"",IF(AND($B2893&gt;0,VALUE(SUBSTITUTE($B2893,"3","0"))=$B2893),1,0)),"")</f>
        <v/>
      </c>
      <c r="G2893" s="5" t="str">
        <f>IF(PhieuBauCu!$B$2&gt;3,IF(LEN($B2893)=0,"",IF(AND($B2893&gt;0,VALUE(SUBSTITUTE($B2893,"4","0"))=$B2893),1,0)),"")</f>
        <v/>
      </c>
      <c r="H2893" s="5" t="str">
        <f>IF(PhieuBauCu!$B$2&gt;4,IF(LEN($B2893)=0,"",IF(AND($B2893&gt;0,VALUE(SUBSTITUTE($B2893,"5","0"))=$B2893),1,0)),"")</f>
        <v/>
      </c>
      <c r="I2893" s="5" t="str">
        <f>IF(PhieuBauCu!$B$2&gt;5,IF(LEN($B2893)=0,"",IF(AND($B2893&gt;0,VALUE(SUBSTITUTE($B2893,"6","0"))=$B2893),1,0)),"")</f>
        <v/>
      </c>
      <c r="J2893" s="5" t="str">
        <f>IF(PhieuBauCu!$B$2&gt;6,IF(LEN($B2893)=0,"",IF(AND($B2893&gt;0,VALUE(SUBSTITUTE($B2893,"7","0"))=$B2893),1,0)),"")</f>
        <v/>
      </c>
      <c r="K2893" s="5" t="str">
        <f>IF(PhieuBauCu!$B$2&gt;7,IF(LEN($B2893)=0,"",IF(AND($B2893&gt;0,VALUE(SUBSTITUTE($B2893,"8","0"))=$B2893),1,0)),"")</f>
        <v/>
      </c>
      <c r="L2893" s="5" t="str">
        <f>IF(PhieuBauCu!$B$2&gt;8,IF(LEN($B2893)=0,"",IF(AND($B2893&gt;0,VALUE(SUBSTITUTE($B2893,"9","0"))=$B2893),1,0)),"")</f>
        <v/>
      </c>
      <c r="M2893" s="9">
        <f t="shared" si="91"/>
        <v>0</v>
      </c>
      <c r="N2893" s="36">
        <f>IF(AND(M2893&lt;=PhieuBauCu!$B$13,M2893&gt;=1),1,0)</f>
        <v>0</v>
      </c>
    </row>
    <row r="2894" spans="1:14" ht="28.5" customHeight="1">
      <c r="A2894" s="2">
        <v>2889</v>
      </c>
      <c r="B2894" s="3"/>
      <c r="C2894" s="48" t="str">
        <f t="shared" si="90"/>
        <v/>
      </c>
      <c r="D2894" s="5" t="str">
        <f>IF(PhieuBauCu!$B$2&gt;0,IF(LEN($B2894)=0,"",IF(AND($B2894&gt;0,VALUE(SUBSTITUTE($B2894,"1","0"))=$B2894),1,0)),"")</f>
        <v/>
      </c>
      <c r="E2894" s="5" t="str">
        <f>IF(PhieuBauCu!$B$2&gt;1,IF(LEN($B2894)=0,"",IF(AND($B2894&gt;0,VALUE(SUBSTITUTE($B2894,"2","0"))=$B2894),1,0)),"")</f>
        <v/>
      </c>
      <c r="F2894" s="5" t="str">
        <f>IF(PhieuBauCu!$B$2&gt;2,IF(LEN($B2894)=0,"",IF(AND($B2894&gt;0,VALUE(SUBSTITUTE($B2894,"3","0"))=$B2894),1,0)),"")</f>
        <v/>
      </c>
      <c r="G2894" s="5" t="str">
        <f>IF(PhieuBauCu!$B$2&gt;3,IF(LEN($B2894)=0,"",IF(AND($B2894&gt;0,VALUE(SUBSTITUTE($B2894,"4","0"))=$B2894),1,0)),"")</f>
        <v/>
      </c>
      <c r="H2894" s="5" t="str">
        <f>IF(PhieuBauCu!$B$2&gt;4,IF(LEN($B2894)=0,"",IF(AND($B2894&gt;0,VALUE(SUBSTITUTE($B2894,"5","0"))=$B2894),1,0)),"")</f>
        <v/>
      </c>
      <c r="I2894" s="5" t="str">
        <f>IF(PhieuBauCu!$B$2&gt;5,IF(LEN($B2894)=0,"",IF(AND($B2894&gt;0,VALUE(SUBSTITUTE($B2894,"6","0"))=$B2894),1,0)),"")</f>
        <v/>
      </c>
      <c r="J2894" s="5" t="str">
        <f>IF(PhieuBauCu!$B$2&gt;6,IF(LEN($B2894)=0,"",IF(AND($B2894&gt;0,VALUE(SUBSTITUTE($B2894,"7","0"))=$B2894),1,0)),"")</f>
        <v/>
      </c>
      <c r="K2894" s="5" t="str">
        <f>IF(PhieuBauCu!$B$2&gt;7,IF(LEN($B2894)=0,"",IF(AND($B2894&gt;0,VALUE(SUBSTITUTE($B2894,"8","0"))=$B2894),1,0)),"")</f>
        <v/>
      </c>
      <c r="L2894" s="5" t="str">
        <f>IF(PhieuBauCu!$B$2&gt;8,IF(LEN($B2894)=0,"",IF(AND($B2894&gt;0,VALUE(SUBSTITUTE($B2894,"9","0"))=$B2894),1,0)),"")</f>
        <v/>
      </c>
      <c r="M2894" s="9">
        <f t="shared" si="91"/>
        <v>0</v>
      </c>
      <c r="N2894" s="36">
        <f>IF(AND(M2894&lt;=PhieuBauCu!$B$13,M2894&gt;=1),1,0)</f>
        <v>0</v>
      </c>
    </row>
    <row r="2895" spans="1:14" ht="28.5" customHeight="1">
      <c r="A2895" s="2">
        <v>2890</v>
      </c>
      <c r="B2895" s="3"/>
      <c r="C2895" s="48" t="str">
        <f t="shared" si="90"/>
        <v/>
      </c>
      <c r="D2895" s="5" t="str">
        <f>IF(PhieuBauCu!$B$2&gt;0,IF(LEN($B2895)=0,"",IF(AND($B2895&gt;0,VALUE(SUBSTITUTE($B2895,"1","0"))=$B2895),1,0)),"")</f>
        <v/>
      </c>
      <c r="E2895" s="5" t="str">
        <f>IF(PhieuBauCu!$B$2&gt;1,IF(LEN($B2895)=0,"",IF(AND($B2895&gt;0,VALUE(SUBSTITUTE($B2895,"2","0"))=$B2895),1,0)),"")</f>
        <v/>
      </c>
      <c r="F2895" s="5" t="str">
        <f>IF(PhieuBauCu!$B$2&gt;2,IF(LEN($B2895)=0,"",IF(AND($B2895&gt;0,VALUE(SUBSTITUTE($B2895,"3","0"))=$B2895),1,0)),"")</f>
        <v/>
      </c>
      <c r="G2895" s="5" t="str">
        <f>IF(PhieuBauCu!$B$2&gt;3,IF(LEN($B2895)=0,"",IF(AND($B2895&gt;0,VALUE(SUBSTITUTE($B2895,"4","0"))=$B2895),1,0)),"")</f>
        <v/>
      </c>
      <c r="H2895" s="5" t="str">
        <f>IF(PhieuBauCu!$B$2&gt;4,IF(LEN($B2895)=0,"",IF(AND($B2895&gt;0,VALUE(SUBSTITUTE($B2895,"5","0"))=$B2895),1,0)),"")</f>
        <v/>
      </c>
      <c r="I2895" s="5" t="str">
        <f>IF(PhieuBauCu!$B$2&gt;5,IF(LEN($B2895)=0,"",IF(AND($B2895&gt;0,VALUE(SUBSTITUTE($B2895,"6","0"))=$B2895),1,0)),"")</f>
        <v/>
      </c>
      <c r="J2895" s="5" t="str">
        <f>IF(PhieuBauCu!$B$2&gt;6,IF(LEN($B2895)=0,"",IF(AND($B2895&gt;0,VALUE(SUBSTITUTE($B2895,"7","0"))=$B2895),1,0)),"")</f>
        <v/>
      </c>
      <c r="K2895" s="5" t="str">
        <f>IF(PhieuBauCu!$B$2&gt;7,IF(LEN($B2895)=0,"",IF(AND($B2895&gt;0,VALUE(SUBSTITUTE($B2895,"8","0"))=$B2895),1,0)),"")</f>
        <v/>
      </c>
      <c r="L2895" s="5" t="str">
        <f>IF(PhieuBauCu!$B$2&gt;8,IF(LEN($B2895)=0,"",IF(AND($B2895&gt;0,VALUE(SUBSTITUTE($B2895,"9","0"))=$B2895),1,0)),"")</f>
        <v/>
      </c>
      <c r="M2895" s="9">
        <f t="shared" si="91"/>
        <v>0</v>
      </c>
      <c r="N2895" s="36">
        <f>IF(AND(M2895&lt;=PhieuBauCu!$B$13,M2895&gt;=1),1,0)</f>
        <v>0</v>
      </c>
    </row>
    <row r="2896" spans="1:14" ht="28.5" customHeight="1">
      <c r="A2896" s="2">
        <v>2891</v>
      </c>
      <c r="B2896" s="3"/>
      <c r="C2896" s="48" t="str">
        <f t="shared" si="90"/>
        <v/>
      </c>
      <c r="D2896" s="5" t="str">
        <f>IF(PhieuBauCu!$B$2&gt;0,IF(LEN($B2896)=0,"",IF(AND($B2896&gt;0,VALUE(SUBSTITUTE($B2896,"1","0"))=$B2896),1,0)),"")</f>
        <v/>
      </c>
      <c r="E2896" s="5" t="str">
        <f>IF(PhieuBauCu!$B$2&gt;1,IF(LEN($B2896)=0,"",IF(AND($B2896&gt;0,VALUE(SUBSTITUTE($B2896,"2","0"))=$B2896),1,0)),"")</f>
        <v/>
      </c>
      <c r="F2896" s="5" t="str">
        <f>IF(PhieuBauCu!$B$2&gt;2,IF(LEN($B2896)=0,"",IF(AND($B2896&gt;0,VALUE(SUBSTITUTE($B2896,"3","0"))=$B2896),1,0)),"")</f>
        <v/>
      </c>
      <c r="G2896" s="5" t="str">
        <f>IF(PhieuBauCu!$B$2&gt;3,IF(LEN($B2896)=0,"",IF(AND($B2896&gt;0,VALUE(SUBSTITUTE($B2896,"4","0"))=$B2896),1,0)),"")</f>
        <v/>
      </c>
      <c r="H2896" s="5" t="str">
        <f>IF(PhieuBauCu!$B$2&gt;4,IF(LEN($B2896)=0,"",IF(AND($B2896&gt;0,VALUE(SUBSTITUTE($B2896,"5","0"))=$B2896),1,0)),"")</f>
        <v/>
      </c>
      <c r="I2896" s="5" t="str">
        <f>IF(PhieuBauCu!$B$2&gt;5,IF(LEN($B2896)=0,"",IF(AND($B2896&gt;0,VALUE(SUBSTITUTE($B2896,"6","0"))=$B2896),1,0)),"")</f>
        <v/>
      </c>
      <c r="J2896" s="5" t="str">
        <f>IF(PhieuBauCu!$B$2&gt;6,IF(LEN($B2896)=0,"",IF(AND($B2896&gt;0,VALUE(SUBSTITUTE($B2896,"7","0"))=$B2896),1,0)),"")</f>
        <v/>
      </c>
      <c r="K2896" s="5" t="str">
        <f>IF(PhieuBauCu!$B$2&gt;7,IF(LEN($B2896)=0,"",IF(AND($B2896&gt;0,VALUE(SUBSTITUTE($B2896,"8","0"))=$B2896),1,0)),"")</f>
        <v/>
      </c>
      <c r="L2896" s="5" t="str">
        <f>IF(PhieuBauCu!$B$2&gt;8,IF(LEN($B2896)=0,"",IF(AND($B2896&gt;0,VALUE(SUBSTITUTE($B2896,"9","0"))=$B2896),1,0)),"")</f>
        <v/>
      </c>
      <c r="M2896" s="9">
        <f t="shared" si="91"/>
        <v>0</v>
      </c>
      <c r="N2896" s="36">
        <f>IF(AND(M2896&lt;=PhieuBauCu!$B$13,M2896&gt;=1),1,0)</f>
        <v>0</v>
      </c>
    </row>
    <row r="2897" spans="1:14" ht="28.5" customHeight="1">
      <c r="A2897" s="2">
        <v>2892</v>
      </c>
      <c r="B2897" s="3"/>
      <c r="C2897" s="48" t="str">
        <f t="shared" si="90"/>
        <v/>
      </c>
      <c r="D2897" s="5" t="str">
        <f>IF(PhieuBauCu!$B$2&gt;0,IF(LEN($B2897)=0,"",IF(AND($B2897&gt;0,VALUE(SUBSTITUTE($B2897,"1","0"))=$B2897),1,0)),"")</f>
        <v/>
      </c>
      <c r="E2897" s="5" t="str">
        <f>IF(PhieuBauCu!$B$2&gt;1,IF(LEN($B2897)=0,"",IF(AND($B2897&gt;0,VALUE(SUBSTITUTE($B2897,"2","0"))=$B2897),1,0)),"")</f>
        <v/>
      </c>
      <c r="F2897" s="5" t="str">
        <f>IF(PhieuBauCu!$B$2&gt;2,IF(LEN($B2897)=0,"",IF(AND($B2897&gt;0,VALUE(SUBSTITUTE($B2897,"3","0"))=$B2897),1,0)),"")</f>
        <v/>
      </c>
      <c r="G2897" s="5" t="str">
        <f>IF(PhieuBauCu!$B$2&gt;3,IF(LEN($B2897)=0,"",IF(AND($B2897&gt;0,VALUE(SUBSTITUTE($B2897,"4","0"))=$B2897),1,0)),"")</f>
        <v/>
      </c>
      <c r="H2897" s="5" t="str">
        <f>IF(PhieuBauCu!$B$2&gt;4,IF(LEN($B2897)=0,"",IF(AND($B2897&gt;0,VALUE(SUBSTITUTE($B2897,"5","0"))=$B2897),1,0)),"")</f>
        <v/>
      </c>
      <c r="I2897" s="5" t="str">
        <f>IF(PhieuBauCu!$B$2&gt;5,IF(LEN($B2897)=0,"",IF(AND($B2897&gt;0,VALUE(SUBSTITUTE($B2897,"6","0"))=$B2897),1,0)),"")</f>
        <v/>
      </c>
      <c r="J2897" s="5" t="str">
        <f>IF(PhieuBauCu!$B$2&gt;6,IF(LEN($B2897)=0,"",IF(AND($B2897&gt;0,VALUE(SUBSTITUTE($B2897,"7","0"))=$B2897),1,0)),"")</f>
        <v/>
      </c>
      <c r="K2897" s="5" t="str">
        <f>IF(PhieuBauCu!$B$2&gt;7,IF(LEN($B2897)=0,"",IF(AND($B2897&gt;0,VALUE(SUBSTITUTE($B2897,"8","0"))=$B2897),1,0)),"")</f>
        <v/>
      </c>
      <c r="L2897" s="5" t="str">
        <f>IF(PhieuBauCu!$B$2&gt;8,IF(LEN($B2897)=0,"",IF(AND($B2897&gt;0,VALUE(SUBSTITUTE($B2897,"9","0"))=$B2897),1,0)),"")</f>
        <v/>
      </c>
      <c r="M2897" s="9">
        <f t="shared" si="91"/>
        <v>0</v>
      </c>
      <c r="N2897" s="36">
        <f>IF(AND(M2897&lt;=PhieuBauCu!$B$13,M2897&gt;=1),1,0)</f>
        <v>0</v>
      </c>
    </row>
    <row r="2898" spans="1:14" ht="28.5" customHeight="1">
      <c r="A2898" s="2">
        <v>2893</v>
      </c>
      <c r="B2898" s="3"/>
      <c r="C2898" s="48" t="str">
        <f t="shared" si="90"/>
        <v/>
      </c>
      <c r="D2898" s="5" t="str">
        <f>IF(PhieuBauCu!$B$2&gt;0,IF(LEN($B2898)=0,"",IF(AND($B2898&gt;0,VALUE(SUBSTITUTE($B2898,"1","0"))=$B2898),1,0)),"")</f>
        <v/>
      </c>
      <c r="E2898" s="5" t="str">
        <f>IF(PhieuBauCu!$B$2&gt;1,IF(LEN($B2898)=0,"",IF(AND($B2898&gt;0,VALUE(SUBSTITUTE($B2898,"2","0"))=$B2898),1,0)),"")</f>
        <v/>
      </c>
      <c r="F2898" s="5" t="str">
        <f>IF(PhieuBauCu!$B$2&gt;2,IF(LEN($B2898)=0,"",IF(AND($B2898&gt;0,VALUE(SUBSTITUTE($B2898,"3","0"))=$B2898),1,0)),"")</f>
        <v/>
      </c>
      <c r="G2898" s="5" t="str">
        <f>IF(PhieuBauCu!$B$2&gt;3,IF(LEN($B2898)=0,"",IF(AND($B2898&gt;0,VALUE(SUBSTITUTE($B2898,"4","0"))=$B2898),1,0)),"")</f>
        <v/>
      </c>
      <c r="H2898" s="5" t="str">
        <f>IF(PhieuBauCu!$B$2&gt;4,IF(LEN($B2898)=0,"",IF(AND($B2898&gt;0,VALUE(SUBSTITUTE($B2898,"5","0"))=$B2898),1,0)),"")</f>
        <v/>
      </c>
      <c r="I2898" s="5" t="str">
        <f>IF(PhieuBauCu!$B$2&gt;5,IF(LEN($B2898)=0,"",IF(AND($B2898&gt;0,VALUE(SUBSTITUTE($B2898,"6","0"))=$B2898),1,0)),"")</f>
        <v/>
      </c>
      <c r="J2898" s="5" t="str">
        <f>IF(PhieuBauCu!$B$2&gt;6,IF(LEN($B2898)=0,"",IF(AND($B2898&gt;0,VALUE(SUBSTITUTE($B2898,"7","0"))=$B2898),1,0)),"")</f>
        <v/>
      </c>
      <c r="K2898" s="5" t="str">
        <f>IF(PhieuBauCu!$B$2&gt;7,IF(LEN($B2898)=0,"",IF(AND($B2898&gt;0,VALUE(SUBSTITUTE($B2898,"8","0"))=$B2898),1,0)),"")</f>
        <v/>
      </c>
      <c r="L2898" s="5" t="str">
        <f>IF(PhieuBauCu!$B$2&gt;8,IF(LEN($B2898)=0,"",IF(AND($B2898&gt;0,VALUE(SUBSTITUTE($B2898,"9","0"))=$B2898),1,0)),"")</f>
        <v/>
      </c>
      <c r="M2898" s="9">
        <f t="shared" si="91"/>
        <v>0</v>
      </c>
      <c r="N2898" s="36">
        <f>IF(AND(M2898&lt;=PhieuBauCu!$B$13,M2898&gt;=1),1,0)</f>
        <v>0</v>
      </c>
    </row>
    <row r="2899" spans="1:14" ht="28.5" customHeight="1">
      <c r="A2899" s="2">
        <v>2894</v>
      </c>
      <c r="B2899" s="3"/>
      <c r="C2899" s="48" t="str">
        <f t="shared" si="90"/>
        <v/>
      </c>
      <c r="D2899" s="5" t="str">
        <f>IF(PhieuBauCu!$B$2&gt;0,IF(LEN($B2899)=0,"",IF(AND($B2899&gt;0,VALUE(SUBSTITUTE($B2899,"1","0"))=$B2899),1,0)),"")</f>
        <v/>
      </c>
      <c r="E2899" s="5" t="str">
        <f>IF(PhieuBauCu!$B$2&gt;1,IF(LEN($B2899)=0,"",IF(AND($B2899&gt;0,VALUE(SUBSTITUTE($B2899,"2","0"))=$B2899),1,0)),"")</f>
        <v/>
      </c>
      <c r="F2899" s="5" t="str">
        <f>IF(PhieuBauCu!$B$2&gt;2,IF(LEN($B2899)=0,"",IF(AND($B2899&gt;0,VALUE(SUBSTITUTE($B2899,"3","0"))=$B2899),1,0)),"")</f>
        <v/>
      </c>
      <c r="G2899" s="5" t="str">
        <f>IF(PhieuBauCu!$B$2&gt;3,IF(LEN($B2899)=0,"",IF(AND($B2899&gt;0,VALUE(SUBSTITUTE($B2899,"4","0"))=$B2899),1,0)),"")</f>
        <v/>
      </c>
      <c r="H2899" s="5" t="str">
        <f>IF(PhieuBauCu!$B$2&gt;4,IF(LEN($B2899)=0,"",IF(AND($B2899&gt;0,VALUE(SUBSTITUTE($B2899,"5","0"))=$B2899),1,0)),"")</f>
        <v/>
      </c>
      <c r="I2899" s="5" t="str">
        <f>IF(PhieuBauCu!$B$2&gt;5,IF(LEN($B2899)=0,"",IF(AND($B2899&gt;0,VALUE(SUBSTITUTE($B2899,"6","0"))=$B2899),1,0)),"")</f>
        <v/>
      </c>
      <c r="J2899" s="5" t="str">
        <f>IF(PhieuBauCu!$B$2&gt;6,IF(LEN($B2899)=0,"",IF(AND($B2899&gt;0,VALUE(SUBSTITUTE($B2899,"7","0"))=$B2899),1,0)),"")</f>
        <v/>
      </c>
      <c r="K2899" s="5" t="str">
        <f>IF(PhieuBauCu!$B$2&gt;7,IF(LEN($B2899)=0,"",IF(AND($B2899&gt;0,VALUE(SUBSTITUTE($B2899,"8","0"))=$B2899),1,0)),"")</f>
        <v/>
      </c>
      <c r="L2899" s="5" t="str">
        <f>IF(PhieuBauCu!$B$2&gt;8,IF(LEN($B2899)=0,"",IF(AND($B2899&gt;0,VALUE(SUBSTITUTE($B2899,"9","0"))=$B2899),1,0)),"")</f>
        <v/>
      </c>
      <c r="M2899" s="9">
        <f t="shared" si="91"/>
        <v>0</v>
      </c>
      <c r="N2899" s="36">
        <f>IF(AND(M2899&lt;=PhieuBauCu!$B$13,M2899&gt;=1),1,0)</f>
        <v>0</v>
      </c>
    </row>
    <row r="2900" spans="1:14" ht="28.5" customHeight="1">
      <c r="A2900" s="2">
        <v>2895</v>
      </c>
      <c r="B2900" s="3"/>
      <c r="C2900" s="48" t="str">
        <f t="shared" si="90"/>
        <v/>
      </c>
      <c r="D2900" s="5" t="str">
        <f>IF(PhieuBauCu!$B$2&gt;0,IF(LEN($B2900)=0,"",IF(AND($B2900&gt;0,VALUE(SUBSTITUTE($B2900,"1","0"))=$B2900),1,0)),"")</f>
        <v/>
      </c>
      <c r="E2900" s="5" t="str">
        <f>IF(PhieuBauCu!$B$2&gt;1,IF(LEN($B2900)=0,"",IF(AND($B2900&gt;0,VALUE(SUBSTITUTE($B2900,"2","0"))=$B2900),1,0)),"")</f>
        <v/>
      </c>
      <c r="F2900" s="5" t="str">
        <f>IF(PhieuBauCu!$B$2&gt;2,IF(LEN($B2900)=0,"",IF(AND($B2900&gt;0,VALUE(SUBSTITUTE($B2900,"3","0"))=$B2900),1,0)),"")</f>
        <v/>
      </c>
      <c r="G2900" s="5" t="str">
        <f>IF(PhieuBauCu!$B$2&gt;3,IF(LEN($B2900)=0,"",IF(AND($B2900&gt;0,VALUE(SUBSTITUTE($B2900,"4","0"))=$B2900),1,0)),"")</f>
        <v/>
      </c>
      <c r="H2900" s="5" t="str">
        <f>IF(PhieuBauCu!$B$2&gt;4,IF(LEN($B2900)=0,"",IF(AND($B2900&gt;0,VALUE(SUBSTITUTE($B2900,"5","0"))=$B2900),1,0)),"")</f>
        <v/>
      </c>
      <c r="I2900" s="5" t="str">
        <f>IF(PhieuBauCu!$B$2&gt;5,IF(LEN($B2900)=0,"",IF(AND($B2900&gt;0,VALUE(SUBSTITUTE($B2900,"6","0"))=$B2900),1,0)),"")</f>
        <v/>
      </c>
      <c r="J2900" s="5" t="str">
        <f>IF(PhieuBauCu!$B$2&gt;6,IF(LEN($B2900)=0,"",IF(AND($B2900&gt;0,VALUE(SUBSTITUTE($B2900,"7","0"))=$B2900),1,0)),"")</f>
        <v/>
      </c>
      <c r="K2900" s="5" t="str">
        <f>IF(PhieuBauCu!$B$2&gt;7,IF(LEN($B2900)=0,"",IF(AND($B2900&gt;0,VALUE(SUBSTITUTE($B2900,"8","0"))=$B2900),1,0)),"")</f>
        <v/>
      </c>
      <c r="L2900" s="5" t="str">
        <f>IF(PhieuBauCu!$B$2&gt;8,IF(LEN($B2900)=0,"",IF(AND($B2900&gt;0,VALUE(SUBSTITUTE($B2900,"9","0"))=$B2900),1,0)),"")</f>
        <v/>
      </c>
      <c r="M2900" s="9">
        <f t="shared" si="91"/>
        <v>0</v>
      </c>
      <c r="N2900" s="36">
        <f>IF(AND(M2900&lt;=PhieuBauCu!$B$13,M2900&gt;=1),1,0)</f>
        <v>0</v>
      </c>
    </row>
    <row r="2901" spans="1:14" ht="28.5" customHeight="1">
      <c r="A2901" s="2">
        <v>2896</v>
      </c>
      <c r="B2901" s="3"/>
      <c r="C2901" s="48" t="str">
        <f t="shared" si="90"/>
        <v/>
      </c>
      <c r="D2901" s="5" t="str">
        <f>IF(PhieuBauCu!$B$2&gt;0,IF(LEN($B2901)=0,"",IF(AND($B2901&gt;0,VALUE(SUBSTITUTE($B2901,"1","0"))=$B2901),1,0)),"")</f>
        <v/>
      </c>
      <c r="E2901" s="5" t="str">
        <f>IF(PhieuBauCu!$B$2&gt;1,IF(LEN($B2901)=0,"",IF(AND($B2901&gt;0,VALUE(SUBSTITUTE($B2901,"2","0"))=$B2901),1,0)),"")</f>
        <v/>
      </c>
      <c r="F2901" s="5" t="str">
        <f>IF(PhieuBauCu!$B$2&gt;2,IF(LEN($B2901)=0,"",IF(AND($B2901&gt;0,VALUE(SUBSTITUTE($B2901,"3","0"))=$B2901),1,0)),"")</f>
        <v/>
      </c>
      <c r="G2901" s="5" t="str">
        <f>IF(PhieuBauCu!$B$2&gt;3,IF(LEN($B2901)=0,"",IF(AND($B2901&gt;0,VALUE(SUBSTITUTE($B2901,"4","0"))=$B2901),1,0)),"")</f>
        <v/>
      </c>
      <c r="H2901" s="5" t="str">
        <f>IF(PhieuBauCu!$B$2&gt;4,IF(LEN($B2901)=0,"",IF(AND($B2901&gt;0,VALUE(SUBSTITUTE($B2901,"5","0"))=$B2901),1,0)),"")</f>
        <v/>
      </c>
      <c r="I2901" s="5" t="str">
        <f>IF(PhieuBauCu!$B$2&gt;5,IF(LEN($B2901)=0,"",IF(AND($B2901&gt;0,VALUE(SUBSTITUTE($B2901,"6","0"))=$B2901),1,0)),"")</f>
        <v/>
      </c>
      <c r="J2901" s="5" t="str">
        <f>IF(PhieuBauCu!$B$2&gt;6,IF(LEN($B2901)=0,"",IF(AND($B2901&gt;0,VALUE(SUBSTITUTE($B2901,"7","0"))=$B2901),1,0)),"")</f>
        <v/>
      </c>
      <c r="K2901" s="5" t="str">
        <f>IF(PhieuBauCu!$B$2&gt;7,IF(LEN($B2901)=0,"",IF(AND($B2901&gt;0,VALUE(SUBSTITUTE($B2901,"8","0"))=$B2901),1,0)),"")</f>
        <v/>
      </c>
      <c r="L2901" s="5" t="str">
        <f>IF(PhieuBauCu!$B$2&gt;8,IF(LEN($B2901)=0,"",IF(AND($B2901&gt;0,VALUE(SUBSTITUTE($B2901,"9","0"))=$B2901),1,0)),"")</f>
        <v/>
      </c>
      <c r="M2901" s="9">
        <f t="shared" si="91"/>
        <v>0</v>
      </c>
      <c r="N2901" s="36">
        <f>IF(AND(M2901&lt;=PhieuBauCu!$B$13,M2901&gt;=1),1,0)</f>
        <v>0</v>
      </c>
    </row>
    <row r="2902" spans="1:14" ht="28.5" customHeight="1">
      <c r="A2902" s="2">
        <v>2897</v>
      </c>
      <c r="B2902" s="3"/>
      <c r="C2902" s="48" t="str">
        <f t="shared" si="90"/>
        <v/>
      </c>
      <c r="D2902" s="5" t="str">
        <f>IF(PhieuBauCu!$B$2&gt;0,IF(LEN($B2902)=0,"",IF(AND($B2902&gt;0,VALUE(SUBSTITUTE($B2902,"1","0"))=$B2902),1,0)),"")</f>
        <v/>
      </c>
      <c r="E2902" s="5" t="str">
        <f>IF(PhieuBauCu!$B$2&gt;1,IF(LEN($B2902)=0,"",IF(AND($B2902&gt;0,VALUE(SUBSTITUTE($B2902,"2","0"))=$B2902),1,0)),"")</f>
        <v/>
      </c>
      <c r="F2902" s="5" t="str">
        <f>IF(PhieuBauCu!$B$2&gt;2,IF(LEN($B2902)=0,"",IF(AND($B2902&gt;0,VALUE(SUBSTITUTE($B2902,"3","0"))=$B2902),1,0)),"")</f>
        <v/>
      </c>
      <c r="G2902" s="5" t="str">
        <f>IF(PhieuBauCu!$B$2&gt;3,IF(LEN($B2902)=0,"",IF(AND($B2902&gt;0,VALUE(SUBSTITUTE($B2902,"4","0"))=$B2902),1,0)),"")</f>
        <v/>
      </c>
      <c r="H2902" s="5" t="str">
        <f>IF(PhieuBauCu!$B$2&gt;4,IF(LEN($B2902)=0,"",IF(AND($B2902&gt;0,VALUE(SUBSTITUTE($B2902,"5","0"))=$B2902),1,0)),"")</f>
        <v/>
      </c>
      <c r="I2902" s="5" t="str">
        <f>IF(PhieuBauCu!$B$2&gt;5,IF(LEN($B2902)=0,"",IF(AND($B2902&gt;0,VALUE(SUBSTITUTE($B2902,"6","0"))=$B2902),1,0)),"")</f>
        <v/>
      </c>
      <c r="J2902" s="5" t="str">
        <f>IF(PhieuBauCu!$B$2&gt;6,IF(LEN($B2902)=0,"",IF(AND($B2902&gt;0,VALUE(SUBSTITUTE($B2902,"7","0"))=$B2902),1,0)),"")</f>
        <v/>
      </c>
      <c r="K2902" s="5" t="str">
        <f>IF(PhieuBauCu!$B$2&gt;7,IF(LEN($B2902)=0,"",IF(AND($B2902&gt;0,VALUE(SUBSTITUTE($B2902,"8","0"))=$B2902),1,0)),"")</f>
        <v/>
      </c>
      <c r="L2902" s="5" t="str">
        <f>IF(PhieuBauCu!$B$2&gt;8,IF(LEN($B2902)=0,"",IF(AND($B2902&gt;0,VALUE(SUBSTITUTE($B2902,"9","0"))=$B2902),1,0)),"")</f>
        <v/>
      </c>
      <c r="M2902" s="9">
        <f t="shared" si="91"/>
        <v>0</v>
      </c>
      <c r="N2902" s="36">
        <f>IF(AND(M2902&lt;=PhieuBauCu!$B$13,M2902&gt;=1),1,0)</f>
        <v>0</v>
      </c>
    </row>
    <row r="2903" spans="1:14" ht="28.5" customHeight="1">
      <c r="A2903" s="2">
        <v>2898</v>
      </c>
      <c r="B2903" s="3"/>
      <c r="C2903" s="48" t="str">
        <f t="shared" si="90"/>
        <v/>
      </c>
      <c r="D2903" s="5" t="str">
        <f>IF(PhieuBauCu!$B$2&gt;0,IF(LEN($B2903)=0,"",IF(AND($B2903&gt;0,VALUE(SUBSTITUTE($B2903,"1","0"))=$B2903),1,0)),"")</f>
        <v/>
      </c>
      <c r="E2903" s="5" t="str">
        <f>IF(PhieuBauCu!$B$2&gt;1,IF(LEN($B2903)=0,"",IF(AND($B2903&gt;0,VALUE(SUBSTITUTE($B2903,"2","0"))=$B2903),1,0)),"")</f>
        <v/>
      </c>
      <c r="F2903" s="5" t="str">
        <f>IF(PhieuBauCu!$B$2&gt;2,IF(LEN($B2903)=0,"",IF(AND($B2903&gt;0,VALUE(SUBSTITUTE($B2903,"3","0"))=$B2903),1,0)),"")</f>
        <v/>
      </c>
      <c r="G2903" s="5" t="str">
        <f>IF(PhieuBauCu!$B$2&gt;3,IF(LEN($B2903)=0,"",IF(AND($B2903&gt;0,VALUE(SUBSTITUTE($B2903,"4","0"))=$B2903),1,0)),"")</f>
        <v/>
      </c>
      <c r="H2903" s="5" t="str">
        <f>IF(PhieuBauCu!$B$2&gt;4,IF(LEN($B2903)=0,"",IF(AND($B2903&gt;0,VALUE(SUBSTITUTE($B2903,"5","0"))=$B2903),1,0)),"")</f>
        <v/>
      </c>
      <c r="I2903" s="5" t="str">
        <f>IF(PhieuBauCu!$B$2&gt;5,IF(LEN($B2903)=0,"",IF(AND($B2903&gt;0,VALUE(SUBSTITUTE($B2903,"6","0"))=$B2903),1,0)),"")</f>
        <v/>
      </c>
      <c r="J2903" s="5" t="str">
        <f>IF(PhieuBauCu!$B$2&gt;6,IF(LEN($B2903)=0,"",IF(AND($B2903&gt;0,VALUE(SUBSTITUTE($B2903,"7","0"))=$B2903),1,0)),"")</f>
        <v/>
      </c>
      <c r="K2903" s="5" t="str">
        <f>IF(PhieuBauCu!$B$2&gt;7,IF(LEN($B2903)=0,"",IF(AND($B2903&gt;0,VALUE(SUBSTITUTE($B2903,"8","0"))=$B2903),1,0)),"")</f>
        <v/>
      </c>
      <c r="L2903" s="5" t="str">
        <f>IF(PhieuBauCu!$B$2&gt;8,IF(LEN($B2903)=0,"",IF(AND($B2903&gt;0,VALUE(SUBSTITUTE($B2903,"9","0"))=$B2903),1,0)),"")</f>
        <v/>
      </c>
      <c r="M2903" s="9">
        <f t="shared" si="91"/>
        <v>0</v>
      </c>
      <c r="N2903" s="36">
        <f>IF(AND(M2903&lt;=PhieuBauCu!$B$13,M2903&gt;=1),1,0)</f>
        <v>0</v>
      </c>
    </row>
    <row r="2904" spans="1:14" ht="28.5" customHeight="1">
      <c r="A2904" s="2">
        <v>2899</v>
      </c>
      <c r="B2904" s="3"/>
      <c r="C2904" s="48" t="str">
        <f t="shared" si="90"/>
        <v/>
      </c>
      <c r="D2904" s="5" t="str">
        <f>IF(PhieuBauCu!$B$2&gt;0,IF(LEN($B2904)=0,"",IF(AND($B2904&gt;0,VALUE(SUBSTITUTE($B2904,"1","0"))=$B2904),1,0)),"")</f>
        <v/>
      </c>
      <c r="E2904" s="5" t="str">
        <f>IF(PhieuBauCu!$B$2&gt;1,IF(LEN($B2904)=0,"",IF(AND($B2904&gt;0,VALUE(SUBSTITUTE($B2904,"2","0"))=$B2904),1,0)),"")</f>
        <v/>
      </c>
      <c r="F2904" s="5" t="str">
        <f>IF(PhieuBauCu!$B$2&gt;2,IF(LEN($B2904)=0,"",IF(AND($B2904&gt;0,VALUE(SUBSTITUTE($B2904,"3","0"))=$B2904),1,0)),"")</f>
        <v/>
      </c>
      <c r="G2904" s="5" t="str">
        <f>IF(PhieuBauCu!$B$2&gt;3,IF(LEN($B2904)=0,"",IF(AND($B2904&gt;0,VALUE(SUBSTITUTE($B2904,"4","0"))=$B2904),1,0)),"")</f>
        <v/>
      </c>
      <c r="H2904" s="5" t="str">
        <f>IF(PhieuBauCu!$B$2&gt;4,IF(LEN($B2904)=0,"",IF(AND($B2904&gt;0,VALUE(SUBSTITUTE($B2904,"5","0"))=$B2904),1,0)),"")</f>
        <v/>
      </c>
      <c r="I2904" s="5" t="str">
        <f>IF(PhieuBauCu!$B$2&gt;5,IF(LEN($B2904)=0,"",IF(AND($B2904&gt;0,VALUE(SUBSTITUTE($B2904,"6","0"))=$B2904),1,0)),"")</f>
        <v/>
      </c>
      <c r="J2904" s="5" t="str">
        <f>IF(PhieuBauCu!$B$2&gt;6,IF(LEN($B2904)=0,"",IF(AND($B2904&gt;0,VALUE(SUBSTITUTE($B2904,"7","0"))=$B2904),1,0)),"")</f>
        <v/>
      </c>
      <c r="K2904" s="5" t="str">
        <f>IF(PhieuBauCu!$B$2&gt;7,IF(LEN($B2904)=0,"",IF(AND($B2904&gt;0,VALUE(SUBSTITUTE($B2904,"8","0"))=$B2904),1,0)),"")</f>
        <v/>
      </c>
      <c r="L2904" s="5" t="str">
        <f>IF(PhieuBauCu!$B$2&gt;8,IF(LEN($B2904)=0,"",IF(AND($B2904&gt;0,VALUE(SUBSTITUTE($B2904,"9","0"))=$B2904),1,0)),"")</f>
        <v/>
      </c>
      <c r="M2904" s="9">
        <f t="shared" si="91"/>
        <v>0</v>
      </c>
      <c r="N2904" s="36">
        <f>IF(AND(M2904&lt;=PhieuBauCu!$B$13,M2904&gt;=1),1,0)</f>
        <v>0</v>
      </c>
    </row>
    <row r="2905" spans="1:14" ht="28.5" customHeight="1">
      <c r="A2905" s="2">
        <v>2900</v>
      </c>
      <c r="B2905" s="3"/>
      <c r="C2905" s="48" t="str">
        <f t="shared" si="90"/>
        <v/>
      </c>
      <c r="D2905" s="5" t="str">
        <f>IF(PhieuBauCu!$B$2&gt;0,IF(LEN($B2905)=0,"",IF(AND($B2905&gt;0,VALUE(SUBSTITUTE($B2905,"1","0"))=$B2905),1,0)),"")</f>
        <v/>
      </c>
      <c r="E2905" s="5" t="str">
        <f>IF(PhieuBauCu!$B$2&gt;1,IF(LEN($B2905)=0,"",IF(AND($B2905&gt;0,VALUE(SUBSTITUTE($B2905,"2","0"))=$B2905),1,0)),"")</f>
        <v/>
      </c>
      <c r="F2905" s="5" t="str">
        <f>IF(PhieuBauCu!$B$2&gt;2,IF(LEN($B2905)=0,"",IF(AND($B2905&gt;0,VALUE(SUBSTITUTE($B2905,"3","0"))=$B2905),1,0)),"")</f>
        <v/>
      </c>
      <c r="G2905" s="5" t="str">
        <f>IF(PhieuBauCu!$B$2&gt;3,IF(LEN($B2905)=0,"",IF(AND($B2905&gt;0,VALUE(SUBSTITUTE($B2905,"4","0"))=$B2905),1,0)),"")</f>
        <v/>
      </c>
      <c r="H2905" s="5" t="str">
        <f>IF(PhieuBauCu!$B$2&gt;4,IF(LEN($B2905)=0,"",IF(AND($B2905&gt;0,VALUE(SUBSTITUTE($B2905,"5","0"))=$B2905),1,0)),"")</f>
        <v/>
      </c>
      <c r="I2905" s="5" t="str">
        <f>IF(PhieuBauCu!$B$2&gt;5,IF(LEN($B2905)=0,"",IF(AND($B2905&gt;0,VALUE(SUBSTITUTE($B2905,"6","0"))=$B2905),1,0)),"")</f>
        <v/>
      </c>
      <c r="J2905" s="5" t="str">
        <f>IF(PhieuBauCu!$B$2&gt;6,IF(LEN($B2905)=0,"",IF(AND($B2905&gt;0,VALUE(SUBSTITUTE($B2905,"7","0"))=$B2905),1,0)),"")</f>
        <v/>
      </c>
      <c r="K2905" s="5" t="str">
        <f>IF(PhieuBauCu!$B$2&gt;7,IF(LEN($B2905)=0,"",IF(AND($B2905&gt;0,VALUE(SUBSTITUTE($B2905,"8","0"))=$B2905),1,0)),"")</f>
        <v/>
      </c>
      <c r="L2905" s="5" t="str">
        <f>IF(PhieuBauCu!$B$2&gt;8,IF(LEN($B2905)=0,"",IF(AND($B2905&gt;0,VALUE(SUBSTITUTE($B2905,"9","0"))=$B2905),1,0)),"")</f>
        <v/>
      </c>
      <c r="M2905" s="9">
        <f t="shared" si="91"/>
        <v>0</v>
      </c>
      <c r="N2905" s="36">
        <f>IF(AND(M2905&lt;=PhieuBauCu!$B$13,M2905&gt;=1),1,0)</f>
        <v>0</v>
      </c>
    </row>
    <row r="2906" spans="1:14" ht="28.5" customHeight="1">
      <c r="A2906" s="2">
        <v>2901</v>
      </c>
      <c r="B2906" s="3"/>
      <c r="C2906" s="48" t="str">
        <f t="shared" si="90"/>
        <v/>
      </c>
      <c r="D2906" s="5" t="str">
        <f>IF(PhieuBauCu!$B$2&gt;0,IF(LEN($B2906)=0,"",IF(AND($B2906&gt;0,VALUE(SUBSTITUTE($B2906,"1","0"))=$B2906),1,0)),"")</f>
        <v/>
      </c>
      <c r="E2906" s="5" t="str">
        <f>IF(PhieuBauCu!$B$2&gt;1,IF(LEN($B2906)=0,"",IF(AND($B2906&gt;0,VALUE(SUBSTITUTE($B2906,"2","0"))=$B2906),1,0)),"")</f>
        <v/>
      </c>
      <c r="F2906" s="5" t="str">
        <f>IF(PhieuBauCu!$B$2&gt;2,IF(LEN($B2906)=0,"",IF(AND($B2906&gt;0,VALUE(SUBSTITUTE($B2906,"3","0"))=$B2906),1,0)),"")</f>
        <v/>
      </c>
      <c r="G2906" s="5" t="str">
        <f>IF(PhieuBauCu!$B$2&gt;3,IF(LEN($B2906)=0,"",IF(AND($B2906&gt;0,VALUE(SUBSTITUTE($B2906,"4","0"))=$B2906),1,0)),"")</f>
        <v/>
      </c>
      <c r="H2906" s="5" t="str">
        <f>IF(PhieuBauCu!$B$2&gt;4,IF(LEN($B2906)=0,"",IF(AND($B2906&gt;0,VALUE(SUBSTITUTE($B2906,"5","0"))=$B2906),1,0)),"")</f>
        <v/>
      </c>
      <c r="I2906" s="5" t="str">
        <f>IF(PhieuBauCu!$B$2&gt;5,IF(LEN($B2906)=0,"",IF(AND($B2906&gt;0,VALUE(SUBSTITUTE($B2906,"6","0"))=$B2906),1,0)),"")</f>
        <v/>
      </c>
      <c r="J2906" s="5" t="str">
        <f>IF(PhieuBauCu!$B$2&gt;6,IF(LEN($B2906)=0,"",IF(AND($B2906&gt;0,VALUE(SUBSTITUTE($B2906,"7","0"))=$B2906),1,0)),"")</f>
        <v/>
      </c>
      <c r="K2906" s="5" t="str">
        <f>IF(PhieuBauCu!$B$2&gt;7,IF(LEN($B2906)=0,"",IF(AND($B2906&gt;0,VALUE(SUBSTITUTE($B2906,"8","0"))=$B2906),1,0)),"")</f>
        <v/>
      </c>
      <c r="L2906" s="5" t="str">
        <f>IF(PhieuBauCu!$B$2&gt;8,IF(LEN($B2906)=0,"",IF(AND($B2906&gt;0,VALUE(SUBSTITUTE($B2906,"9","0"))=$B2906),1,0)),"")</f>
        <v/>
      </c>
      <c r="M2906" s="9">
        <f t="shared" si="91"/>
        <v>0</v>
      </c>
      <c r="N2906" s="36">
        <f>IF(AND(M2906&lt;=PhieuBauCu!$B$13,M2906&gt;=1),1,0)</f>
        <v>0</v>
      </c>
    </row>
    <row r="2907" spans="1:14" ht="28.5" customHeight="1">
      <c r="A2907" s="2">
        <v>2902</v>
      </c>
      <c r="B2907" s="3"/>
      <c r="C2907" s="48" t="str">
        <f t="shared" si="90"/>
        <v/>
      </c>
      <c r="D2907" s="5" t="str">
        <f>IF(PhieuBauCu!$B$2&gt;0,IF(LEN($B2907)=0,"",IF(AND($B2907&gt;0,VALUE(SUBSTITUTE($B2907,"1","0"))=$B2907),1,0)),"")</f>
        <v/>
      </c>
      <c r="E2907" s="5" t="str">
        <f>IF(PhieuBauCu!$B$2&gt;1,IF(LEN($B2907)=0,"",IF(AND($B2907&gt;0,VALUE(SUBSTITUTE($B2907,"2","0"))=$B2907),1,0)),"")</f>
        <v/>
      </c>
      <c r="F2907" s="5" t="str">
        <f>IF(PhieuBauCu!$B$2&gt;2,IF(LEN($B2907)=0,"",IF(AND($B2907&gt;0,VALUE(SUBSTITUTE($B2907,"3","0"))=$B2907),1,0)),"")</f>
        <v/>
      </c>
      <c r="G2907" s="5" t="str">
        <f>IF(PhieuBauCu!$B$2&gt;3,IF(LEN($B2907)=0,"",IF(AND($B2907&gt;0,VALUE(SUBSTITUTE($B2907,"4","0"))=$B2907),1,0)),"")</f>
        <v/>
      </c>
      <c r="H2907" s="5" t="str">
        <f>IF(PhieuBauCu!$B$2&gt;4,IF(LEN($B2907)=0,"",IF(AND($B2907&gt;0,VALUE(SUBSTITUTE($B2907,"5","0"))=$B2907),1,0)),"")</f>
        <v/>
      </c>
      <c r="I2907" s="5" t="str">
        <f>IF(PhieuBauCu!$B$2&gt;5,IF(LEN($B2907)=0,"",IF(AND($B2907&gt;0,VALUE(SUBSTITUTE($B2907,"6","0"))=$B2907),1,0)),"")</f>
        <v/>
      </c>
      <c r="J2907" s="5" t="str">
        <f>IF(PhieuBauCu!$B$2&gt;6,IF(LEN($B2907)=0,"",IF(AND($B2907&gt;0,VALUE(SUBSTITUTE($B2907,"7","0"))=$B2907),1,0)),"")</f>
        <v/>
      </c>
      <c r="K2907" s="5" t="str">
        <f>IF(PhieuBauCu!$B$2&gt;7,IF(LEN($B2907)=0,"",IF(AND($B2907&gt;0,VALUE(SUBSTITUTE($B2907,"8","0"))=$B2907),1,0)),"")</f>
        <v/>
      </c>
      <c r="L2907" s="5" t="str">
        <f>IF(PhieuBauCu!$B$2&gt;8,IF(LEN($B2907)=0,"",IF(AND($B2907&gt;0,VALUE(SUBSTITUTE($B2907,"9","0"))=$B2907),1,0)),"")</f>
        <v/>
      </c>
      <c r="M2907" s="9">
        <f t="shared" si="91"/>
        <v>0</v>
      </c>
      <c r="N2907" s="36">
        <f>IF(AND(M2907&lt;=PhieuBauCu!$B$13,M2907&gt;=1),1,0)</f>
        <v>0</v>
      </c>
    </row>
    <row r="2908" spans="1:14" ht="28.5" customHeight="1">
      <c r="A2908" s="2">
        <v>2903</v>
      </c>
      <c r="B2908" s="3"/>
      <c r="C2908" s="48" t="str">
        <f t="shared" si="90"/>
        <v/>
      </c>
      <c r="D2908" s="5" t="str">
        <f>IF(PhieuBauCu!$B$2&gt;0,IF(LEN($B2908)=0,"",IF(AND($B2908&gt;0,VALUE(SUBSTITUTE($B2908,"1","0"))=$B2908),1,0)),"")</f>
        <v/>
      </c>
      <c r="E2908" s="5" t="str">
        <f>IF(PhieuBauCu!$B$2&gt;1,IF(LEN($B2908)=0,"",IF(AND($B2908&gt;0,VALUE(SUBSTITUTE($B2908,"2","0"))=$B2908),1,0)),"")</f>
        <v/>
      </c>
      <c r="F2908" s="5" t="str">
        <f>IF(PhieuBauCu!$B$2&gt;2,IF(LEN($B2908)=0,"",IF(AND($B2908&gt;0,VALUE(SUBSTITUTE($B2908,"3","0"))=$B2908),1,0)),"")</f>
        <v/>
      </c>
      <c r="G2908" s="5" t="str">
        <f>IF(PhieuBauCu!$B$2&gt;3,IF(LEN($B2908)=0,"",IF(AND($B2908&gt;0,VALUE(SUBSTITUTE($B2908,"4","0"))=$B2908),1,0)),"")</f>
        <v/>
      </c>
      <c r="H2908" s="5" t="str">
        <f>IF(PhieuBauCu!$B$2&gt;4,IF(LEN($B2908)=0,"",IF(AND($B2908&gt;0,VALUE(SUBSTITUTE($B2908,"5","0"))=$B2908),1,0)),"")</f>
        <v/>
      </c>
      <c r="I2908" s="5" t="str">
        <f>IF(PhieuBauCu!$B$2&gt;5,IF(LEN($B2908)=0,"",IF(AND($B2908&gt;0,VALUE(SUBSTITUTE($B2908,"6","0"))=$B2908),1,0)),"")</f>
        <v/>
      </c>
      <c r="J2908" s="5" t="str">
        <f>IF(PhieuBauCu!$B$2&gt;6,IF(LEN($B2908)=0,"",IF(AND($B2908&gt;0,VALUE(SUBSTITUTE($B2908,"7","0"))=$B2908),1,0)),"")</f>
        <v/>
      </c>
      <c r="K2908" s="5" t="str">
        <f>IF(PhieuBauCu!$B$2&gt;7,IF(LEN($B2908)=0,"",IF(AND($B2908&gt;0,VALUE(SUBSTITUTE($B2908,"8","0"))=$B2908),1,0)),"")</f>
        <v/>
      </c>
      <c r="L2908" s="5" t="str">
        <f>IF(PhieuBauCu!$B$2&gt;8,IF(LEN($B2908)=0,"",IF(AND($B2908&gt;0,VALUE(SUBSTITUTE($B2908,"9","0"))=$B2908),1,0)),"")</f>
        <v/>
      </c>
      <c r="M2908" s="9">
        <f t="shared" si="91"/>
        <v>0</v>
      </c>
      <c r="N2908" s="36">
        <f>IF(AND(M2908&lt;=PhieuBauCu!$B$13,M2908&gt;=1),1,0)</f>
        <v>0</v>
      </c>
    </row>
    <row r="2909" spans="1:14" ht="28.5" customHeight="1">
      <c r="A2909" s="2">
        <v>2904</v>
      </c>
      <c r="B2909" s="3"/>
      <c r="C2909" s="48" t="str">
        <f t="shared" si="90"/>
        <v/>
      </c>
      <c r="D2909" s="5" t="str">
        <f>IF(PhieuBauCu!$B$2&gt;0,IF(LEN($B2909)=0,"",IF(AND($B2909&gt;0,VALUE(SUBSTITUTE($B2909,"1","0"))=$B2909),1,0)),"")</f>
        <v/>
      </c>
      <c r="E2909" s="5" t="str">
        <f>IF(PhieuBauCu!$B$2&gt;1,IF(LEN($B2909)=0,"",IF(AND($B2909&gt;0,VALUE(SUBSTITUTE($B2909,"2","0"))=$B2909),1,0)),"")</f>
        <v/>
      </c>
      <c r="F2909" s="5" t="str">
        <f>IF(PhieuBauCu!$B$2&gt;2,IF(LEN($B2909)=0,"",IF(AND($B2909&gt;0,VALUE(SUBSTITUTE($B2909,"3","0"))=$B2909),1,0)),"")</f>
        <v/>
      </c>
      <c r="G2909" s="5" t="str">
        <f>IF(PhieuBauCu!$B$2&gt;3,IF(LEN($B2909)=0,"",IF(AND($B2909&gt;0,VALUE(SUBSTITUTE($B2909,"4","0"))=$B2909),1,0)),"")</f>
        <v/>
      </c>
      <c r="H2909" s="5" t="str">
        <f>IF(PhieuBauCu!$B$2&gt;4,IF(LEN($B2909)=0,"",IF(AND($B2909&gt;0,VALUE(SUBSTITUTE($B2909,"5","0"))=$B2909),1,0)),"")</f>
        <v/>
      </c>
      <c r="I2909" s="5" t="str">
        <f>IF(PhieuBauCu!$B$2&gt;5,IF(LEN($B2909)=0,"",IF(AND($B2909&gt;0,VALUE(SUBSTITUTE($B2909,"6","0"))=$B2909),1,0)),"")</f>
        <v/>
      </c>
      <c r="J2909" s="5" t="str">
        <f>IF(PhieuBauCu!$B$2&gt;6,IF(LEN($B2909)=0,"",IF(AND($B2909&gt;0,VALUE(SUBSTITUTE($B2909,"7","0"))=$B2909),1,0)),"")</f>
        <v/>
      </c>
      <c r="K2909" s="5" t="str">
        <f>IF(PhieuBauCu!$B$2&gt;7,IF(LEN($B2909)=0,"",IF(AND($B2909&gt;0,VALUE(SUBSTITUTE($B2909,"8","0"))=$B2909),1,0)),"")</f>
        <v/>
      </c>
      <c r="L2909" s="5" t="str">
        <f>IF(PhieuBauCu!$B$2&gt;8,IF(LEN($B2909)=0,"",IF(AND($B2909&gt;0,VALUE(SUBSTITUTE($B2909,"9","0"))=$B2909),1,0)),"")</f>
        <v/>
      </c>
      <c r="M2909" s="9">
        <f t="shared" si="91"/>
        <v>0</v>
      </c>
      <c r="N2909" s="36">
        <f>IF(AND(M2909&lt;=PhieuBauCu!$B$13,M2909&gt;=1),1,0)</f>
        <v>0</v>
      </c>
    </row>
    <row r="2910" spans="1:14" ht="28.5" customHeight="1">
      <c r="A2910" s="2">
        <v>2905</v>
      </c>
      <c r="B2910" s="3"/>
      <c r="C2910" s="48" t="str">
        <f t="shared" si="90"/>
        <v/>
      </c>
      <c r="D2910" s="5" t="str">
        <f>IF(PhieuBauCu!$B$2&gt;0,IF(LEN($B2910)=0,"",IF(AND($B2910&gt;0,VALUE(SUBSTITUTE($B2910,"1","0"))=$B2910),1,0)),"")</f>
        <v/>
      </c>
      <c r="E2910" s="5" t="str">
        <f>IF(PhieuBauCu!$B$2&gt;1,IF(LEN($B2910)=0,"",IF(AND($B2910&gt;0,VALUE(SUBSTITUTE($B2910,"2","0"))=$B2910),1,0)),"")</f>
        <v/>
      </c>
      <c r="F2910" s="5" t="str">
        <f>IF(PhieuBauCu!$B$2&gt;2,IF(LEN($B2910)=0,"",IF(AND($B2910&gt;0,VALUE(SUBSTITUTE($B2910,"3","0"))=$B2910),1,0)),"")</f>
        <v/>
      </c>
      <c r="G2910" s="5" t="str">
        <f>IF(PhieuBauCu!$B$2&gt;3,IF(LEN($B2910)=0,"",IF(AND($B2910&gt;0,VALUE(SUBSTITUTE($B2910,"4","0"))=$B2910),1,0)),"")</f>
        <v/>
      </c>
      <c r="H2910" s="5" t="str">
        <f>IF(PhieuBauCu!$B$2&gt;4,IF(LEN($B2910)=0,"",IF(AND($B2910&gt;0,VALUE(SUBSTITUTE($B2910,"5","0"))=$B2910),1,0)),"")</f>
        <v/>
      </c>
      <c r="I2910" s="5" t="str">
        <f>IF(PhieuBauCu!$B$2&gt;5,IF(LEN($B2910)=0,"",IF(AND($B2910&gt;0,VALUE(SUBSTITUTE($B2910,"6","0"))=$B2910),1,0)),"")</f>
        <v/>
      </c>
      <c r="J2910" s="5" t="str">
        <f>IF(PhieuBauCu!$B$2&gt;6,IF(LEN($B2910)=0,"",IF(AND($B2910&gt;0,VALUE(SUBSTITUTE($B2910,"7","0"))=$B2910),1,0)),"")</f>
        <v/>
      </c>
      <c r="K2910" s="5" t="str">
        <f>IF(PhieuBauCu!$B$2&gt;7,IF(LEN($B2910)=0,"",IF(AND($B2910&gt;0,VALUE(SUBSTITUTE($B2910,"8","0"))=$B2910),1,0)),"")</f>
        <v/>
      </c>
      <c r="L2910" s="5" t="str">
        <f>IF(PhieuBauCu!$B$2&gt;8,IF(LEN($B2910)=0,"",IF(AND($B2910&gt;0,VALUE(SUBSTITUTE($B2910,"9","0"))=$B2910),1,0)),"")</f>
        <v/>
      </c>
      <c r="M2910" s="9">
        <f t="shared" si="91"/>
        <v>0</v>
      </c>
      <c r="N2910" s="36">
        <f>IF(AND(M2910&lt;=PhieuBauCu!$B$13,M2910&gt;=1),1,0)</f>
        <v>0</v>
      </c>
    </row>
    <row r="2911" spans="1:14" ht="28.5" customHeight="1">
      <c r="A2911" s="2">
        <v>2906</v>
      </c>
      <c r="B2911" s="3"/>
      <c r="C2911" s="48" t="str">
        <f t="shared" si="90"/>
        <v/>
      </c>
      <c r="D2911" s="5" t="str">
        <f>IF(PhieuBauCu!$B$2&gt;0,IF(LEN($B2911)=0,"",IF(AND($B2911&gt;0,VALUE(SUBSTITUTE($B2911,"1","0"))=$B2911),1,0)),"")</f>
        <v/>
      </c>
      <c r="E2911" s="5" t="str">
        <f>IF(PhieuBauCu!$B$2&gt;1,IF(LEN($B2911)=0,"",IF(AND($B2911&gt;0,VALUE(SUBSTITUTE($B2911,"2","0"))=$B2911),1,0)),"")</f>
        <v/>
      </c>
      <c r="F2911" s="5" t="str">
        <f>IF(PhieuBauCu!$B$2&gt;2,IF(LEN($B2911)=0,"",IF(AND($B2911&gt;0,VALUE(SUBSTITUTE($B2911,"3","0"))=$B2911),1,0)),"")</f>
        <v/>
      </c>
      <c r="G2911" s="5" t="str">
        <f>IF(PhieuBauCu!$B$2&gt;3,IF(LEN($B2911)=0,"",IF(AND($B2911&gt;0,VALUE(SUBSTITUTE($B2911,"4","0"))=$B2911),1,0)),"")</f>
        <v/>
      </c>
      <c r="H2911" s="5" t="str">
        <f>IF(PhieuBauCu!$B$2&gt;4,IF(LEN($B2911)=0,"",IF(AND($B2911&gt;0,VALUE(SUBSTITUTE($B2911,"5","0"))=$B2911),1,0)),"")</f>
        <v/>
      </c>
      <c r="I2911" s="5" t="str">
        <f>IF(PhieuBauCu!$B$2&gt;5,IF(LEN($B2911)=0,"",IF(AND($B2911&gt;0,VALUE(SUBSTITUTE($B2911,"6","0"))=$B2911),1,0)),"")</f>
        <v/>
      </c>
      <c r="J2911" s="5" t="str">
        <f>IF(PhieuBauCu!$B$2&gt;6,IF(LEN($B2911)=0,"",IF(AND($B2911&gt;0,VALUE(SUBSTITUTE($B2911,"7","0"))=$B2911),1,0)),"")</f>
        <v/>
      </c>
      <c r="K2911" s="5" t="str">
        <f>IF(PhieuBauCu!$B$2&gt;7,IF(LEN($B2911)=0,"",IF(AND($B2911&gt;0,VALUE(SUBSTITUTE($B2911,"8","0"))=$B2911),1,0)),"")</f>
        <v/>
      </c>
      <c r="L2911" s="5" t="str">
        <f>IF(PhieuBauCu!$B$2&gt;8,IF(LEN($B2911)=0,"",IF(AND($B2911&gt;0,VALUE(SUBSTITUTE($B2911,"9","0"))=$B2911),1,0)),"")</f>
        <v/>
      </c>
      <c r="M2911" s="9">
        <f t="shared" si="91"/>
        <v>0</v>
      </c>
      <c r="N2911" s="36">
        <f>IF(AND(M2911&lt;=PhieuBauCu!$B$13,M2911&gt;=1),1,0)</f>
        <v>0</v>
      </c>
    </row>
    <row r="2912" spans="1:14" ht="28.5" customHeight="1">
      <c r="A2912" s="2">
        <v>2907</v>
      </c>
      <c r="B2912" s="3"/>
      <c r="C2912" s="48" t="str">
        <f t="shared" si="90"/>
        <v/>
      </c>
      <c r="D2912" s="5" t="str">
        <f>IF(PhieuBauCu!$B$2&gt;0,IF(LEN($B2912)=0,"",IF(AND($B2912&gt;0,VALUE(SUBSTITUTE($B2912,"1","0"))=$B2912),1,0)),"")</f>
        <v/>
      </c>
      <c r="E2912" s="5" t="str">
        <f>IF(PhieuBauCu!$B$2&gt;1,IF(LEN($B2912)=0,"",IF(AND($B2912&gt;0,VALUE(SUBSTITUTE($B2912,"2","0"))=$B2912),1,0)),"")</f>
        <v/>
      </c>
      <c r="F2912" s="5" t="str">
        <f>IF(PhieuBauCu!$B$2&gt;2,IF(LEN($B2912)=0,"",IF(AND($B2912&gt;0,VALUE(SUBSTITUTE($B2912,"3","0"))=$B2912),1,0)),"")</f>
        <v/>
      </c>
      <c r="G2912" s="5" t="str">
        <f>IF(PhieuBauCu!$B$2&gt;3,IF(LEN($B2912)=0,"",IF(AND($B2912&gt;0,VALUE(SUBSTITUTE($B2912,"4","0"))=$B2912),1,0)),"")</f>
        <v/>
      </c>
      <c r="H2912" s="5" t="str">
        <f>IF(PhieuBauCu!$B$2&gt;4,IF(LEN($B2912)=0,"",IF(AND($B2912&gt;0,VALUE(SUBSTITUTE($B2912,"5","0"))=$B2912),1,0)),"")</f>
        <v/>
      </c>
      <c r="I2912" s="5" t="str">
        <f>IF(PhieuBauCu!$B$2&gt;5,IF(LEN($B2912)=0,"",IF(AND($B2912&gt;0,VALUE(SUBSTITUTE($B2912,"6","0"))=$B2912),1,0)),"")</f>
        <v/>
      </c>
      <c r="J2912" s="5" t="str">
        <f>IF(PhieuBauCu!$B$2&gt;6,IF(LEN($B2912)=0,"",IF(AND($B2912&gt;0,VALUE(SUBSTITUTE($B2912,"7","0"))=$B2912),1,0)),"")</f>
        <v/>
      </c>
      <c r="K2912" s="5" t="str">
        <f>IF(PhieuBauCu!$B$2&gt;7,IF(LEN($B2912)=0,"",IF(AND($B2912&gt;0,VALUE(SUBSTITUTE($B2912,"8","0"))=$B2912),1,0)),"")</f>
        <v/>
      </c>
      <c r="L2912" s="5" t="str">
        <f>IF(PhieuBauCu!$B$2&gt;8,IF(LEN($B2912)=0,"",IF(AND($B2912&gt;0,VALUE(SUBSTITUTE($B2912,"9","0"))=$B2912),1,0)),"")</f>
        <v/>
      </c>
      <c r="M2912" s="9">
        <f t="shared" si="91"/>
        <v>0</v>
      </c>
      <c r="N2912" s="36">
        <f>IF(AND(M2912&lt;=PhieuBauCu!$B$13,M2912&gt;=1),1,0)</f>
        <v>0</v>
      </c>
    </row>
    <row r="2913" spans="1:14" ht="28.5" customHeight="1">
      <c r="A2913" s="2">
        <v>2908</v>
      </c>
      <c r="B2913" s="3"/>
      <c r="C2913" s="48" t="str">
        <f t="shared" si="90"/>
        <v/>
      </c>
      <c r="D2913" s="5" t="str">
        <f>IF(PhieuBauCu!$B$2&gt;0,IF(LEN($B2913)=0,"",IF(AND($B2913&gt;0,VALUE(SUBSTITUTE($B2913,"1","0"))=$B2913),1,0)),"")</f>
        <v/>
      </c>
      <c r="E2913" s="5" t="str">
        <f>IF(PhieuBauCu!$B$2&gt;1,IF(LEN($B2913)=0,"",IF(AND($B2913&gt;0,VALUE(SUBSTITUTE($B2913,"2","0"))=$B2913),1,0)),"")</f>
        <v/>
      </c>
      <c r="F2913" s="5" t="str">
        <f>IF(PhieuBauCu!$B$2&gt;2,IF(LEN($B2913)=0,"",IF(AND($B2913&gt;0,VALUE(SUBSTITUTE($B2913,"3","0"))=$B2913),1,0)),"")</f>
        <v/>
      </c>
      <c r="G2913" s="5" t="str">
        <f>IF(PhieuBauCu!$B$2&gt;3,IF(LEN($B2913)=0,"",IF(AND($B2913&gt;0,VALUE(SUBSTITUTE($B2913,"4","0"))=$B2913),1,0)),"")</f>
        <v/>
      </c>
      <c r="H2913" s="5" t="str">
        <f>IF(PhieuBauCu!$B$2&gt;4,IF(LEN($B2913)=0,"",IF(AND($B2913&gt;0,VALUE(SUBSTITUTE($B2913,"5","0"))=$B2913),1,0)),"")</f>
        <v/>
      </c>
      <c r="I2913" s="5" t="str">
        <f>IF(PhieuBauCu!$B$2&gt;5,IF(LEN($B2913)=0,"",IF(AND($B2913&gt;0,VALUE(SUBSTITUTE($B2913,"6","0"))=$B2913),1,0)),"")</f>
        <v/>
      </c>
      <c r="J2913" s="5" t="str">
        <f>IF(PhieuBauCu!$B$2&gt;6,IF(LEN($B2913)=0,"",IF(AND($B2913&gt;0,VALUE(SUBSTITUTE($B2913,"7","0"))=$B2913),1,0)),"")</f>
        <v/>
      </c>
      <c r="K2913" s="5" t="str">
        <f>IF(PhieuBauCu!$B$2&gt;7,IF(LEN($B2913)=0,"",IF(AND($B2913&gt;0,VALUE(SUBSTITUTE($B2913,"8","0"))=$B2913),1,0)),"")</f>
        <v/>
      </c>
      <c r="L2913" s="5" t="str">
        <f>IF(PhieuBauCu!$B$2&gt;8,IF(LEN($B2913)=0,"",IF(AND($B2913&gt;0,VALUE(SUBSTITUTE($B2913,"9","0"))=$B2913),1,0)),"")</f>
        <v/>
      </c>
      <c r="M2913" s="9">
        <f t="shared" si="91"/>
        <v>0</v>
      </c>
      <c r="N2913" s="36">
        <f>IF(AND(M2913&lt;=PhieuBauCu!$B$13,M2913&gt;=1),1,0)</f>
        <v>0</v>
      </c>
    </row>
    <row r="2914" spans="1:14" ht="28.5" customHeight="1">
      <c r="A2914" s="2">
        <v>2909</v>
      </c>
      <c r="B2914" s="3"/>
      <c r="C2914" s="48" t="str">
        <f t="shared" si="90"/>
        <v/>
      </c>
      <c r="D2914" s="5" t="str">
        <f>IF(PhieuBauCu!$B$2&gt;0,IF(LEN($B2914)=0,"",IF(AND($B2914&gt;0,VALUE(SUBSTITUTE($B2914,"1","0"))=$B2914),1,0)),"")</f>
        <v/>
      </c>
      <c r="E2914" s="5" t="str">
        <f>IF(PhieuBauCu!$B$2&gt;1,IF(LEN($B2914)=0,"",IF(AND($B2914&gt;0,VALUE(SUBSTITUTE($B2914,"2","0"))=$B2914),1,0)),"")</f>
        <v/>
      </c>
      <c r="F2914" s="5" t="str">
        <f>IF(PhieuBauCu!$B$2&gt;2,IF(LEN($B2914)=0,"",IF(AND($B2914&gt;0,VALUE(SUBSTITUTE($B2914,"3","0"))=$B2914),1,0)),"")</f>
        <v/>
      </c>
      <c r="G2914" s="5" t="str">
        <f>IF(PhieuBauCu!$B$2&gt;3,IF(LEN($B2914)=0,"",IF(AND($B2914&gt;0,VALUE(SUBSTITUTE($B2914,"4","0"))=$B2914),1,0)),"")</f>
        <v/>
      </c>
      <c r="H2914" s="5" t="str">
        <f>IF(PhieuBauCu!$B$2&gt;4,IF(LEN($B2914)=0,"",IF(AND($B2914&gt;0,VALUE(SUBSTITUTE($B2914,"5","0"))=$B2914),1,0)),"")</f>
        <v/>
      </c>
      <c r="I2914" s="5" t="str">
        <f>IF(PhieuBauCu!$B$2&gt;5,IF(LEN($B2914)=0,"",IF(AND($B2914&gt;0,VALUE(SUBSTITUTE($B2914,"6","0"))=$B2914),1,0)),"")</f>
        <v/>
      </c>
      <c r="J2914" s="5" t="str">
        <f>IF(PhieuBauCu!$B$2&gt;6,IF(LEN($B2914)=0,"",IF(AND($B2914&gt;0,VALUE(SUBSTITUTE($B2914,"7","0"))=$B2914),1,0)),"")</f>
        <v/>
      </c>
      <c r="K2914" s="5" t="str">
        <f>IF(PhieuBauCu!$B$2&gt;7,IF(LEN($B2914)=0,"",IF(AND($B2914&gt;0,VALUE(SUBSTITUTE($B2914,"8","0"))=$B2914),1,0)),"")</f>
        <v/>
      </c>
      <c r="L2914" s="5" t="str">
        <f>IF(PhieuBauCu!$B$2&gt;8,IF(LEN($B2914)=0,"",IF(AND($B2914&gt;0,VALUE(SUBSTITUTE($B2914,"9","0"))=$B2914),1,0)),"")</f>
        <v/>
      </c>
      <c r="M2914" s="9">
        <f t="shared" si="91"/>
        <v>0</v>
      </c>
      <c r="N2914" s="36">
        <f>IF(AND(M2914&lt;=PhieuBauCu!$B$13,M2914&gt;=1),1,0)</f>
        <v>0</v>
      </c>
    </row>
    <row r="2915" spans="1:14" ht="28.5" customHeight="1">
      <c r="A2915" s="2">
        <v>2910</v>
      </c>
      <c r="B2915" s="3"/>
      <c r="C2915" s="48" t="str">
        <f t="shared" si="90"/>
        <v/>
      </c>
      <c r="D2915" s="5" t="str">
        <f>IF(PhieuBauCu!$B$2&gt;0,IF(LEN($B2915)=0,"",IF(AND($B2915&gt;0,VALUE(SUBSTITUTE($B2915,"1","0"))=$B2915),1,0)),"")</f>
        <v/>
      </c>
      <c r="E2915" s="5" t="str">
        <f>IF(PhieuBauCu!$B$2&gt;1,IF(LEN($B2915)=0,"",IF(AND($B2915&gt;0,VALUE(SUBSTITUTE($B2915,"2","0"))=$B2915),1,0)),"")</f>
        <v/>
      </c>
      <c r="F2915" s="5" t="str">
        <f>IF(PhieuBauCu!$B$2&gt;2,IF(LEN($B2915)=0,"",IF(AND($B2915&gt;0,VALUE(SUBSTITUTE($B2915,"3","0"))=$B2915),1,0)),"")</f>
        <v/>
      </c>
      <c r="G2915" s="5" t="str">
        <f>IF(PhieuBauCu!$B$2&gt;3,IF(LEN($B2915)=0,"",IF(AND($B2915&gt;0,VALUE(SUBSTITUTE($B2915,"4","0"))=$B2915),1,0)),"")</f>
        <v/>
      </c>
      <c r="H2915" s="5" t="str">
        <f>IF(PhieuBauCu!$B$2&gt;4,IF(LEN($B2915)=0,"",IF(AND($B2915&gt;0,VALUE(SUBSTITUTE($B2915,"5","0"))=$B2915),1,0)),"")</f>
        <v/>
      </c>
      <c r="I2915" s="5" t="str">
        <f>IF(PhieuBauCu!$B$2&gt;5,IF(LEN($B2915)=0,"",IF(AND($B2915&gt;0,VALUE(SUBSTITUTE($B2915,"6","0"))=$B2915),1,0)),"")</f>
        <v/>
      </c>
      <c r="J2915" s="5" t="str">
        <f>IF(PhieuBauCu!$B$2&gt;6,IF(LEN($B2915)=0,"",IF(AND($B2915&gt;0,VALUE(SUBSTITUTE($B2915,"7","0"))=$B2915),1,0)),"")</f>
        <v/>
      </c>
      <c r="K2915" s="5" t="str">
        <f>IF(PhieuBauCu!$B$2&gt;7,IF(LEN($B2915)=0,"",IF(AND($B2915&gt;0,VALUE(SUBSTITUTE($B2915,"8","0"))=$B2915),1,0)),"")</f>
        <v/>
      </c>
      <c r="L2915" s="5" t="str">
        <f>IF(PhieuBauCu!$B$2&gt;8,IF(LEN($B2915)=0,"",IF(AND($B2915&gt;0,VALUE(SUBSTITUTE($B2915,"9","0"))=$B2915),1,0)),"")</f>
        <v/>
      </c>
      <c r="M2915" s="9">
        <f t="shared" si="91"/>
        <v>0</v>
      </c>
      <c r="N2915" s="36">
        <f>IF(AND(M2915&lt;=PhieuBauCu!$B$13,M2915&gt;=1),1,0)</f>
        <v>0</v>
      </c>
    </row>
    <row r="2916" spans="1:14" ht="28.5" customHeight="1">
      <c r="A2916" s="2">
        <v>2911</v>
      </c>
      <c r="B2916" s="3"/>
      <c r="C2916" s="48" t="str">
        <f t="shared" si="90"/>
        <v/>
      </c>
      <c r="D2916" s="5" t="str">
        <f>IF(PhieuBauCu!$B$2&gt;0,IF(LEN($B2916)=0,"",IF(AND($B2916&gt;0,VALUE(SUBSTITUTE($B2916,"1","0"))=$B2916),1,0)),"")</f>
        <v/>
      </c>
      <c r="E2916" s="5" t="str">
        <f>IF(PhieuBauCu!$B$2&gt;1,IF(LEN($B2916)=0,"",IF(AND($B2916&gt;0,VALUE(SUBSTITUTE($B2916,"2","0"))=$B2916),1,0)),"")</f>
        <v/>
      </c>
      <c r="F2916" s="5" t="str">
        <f>IF(PhieuBauCu!$B$2&gt;2,IF(LEN($B2916)=0,"",IF(AND($B2916&gt;0,VALUE(SUBSTITUTE($B2916,"3","0"))=$B2916),1,0)),"")</f>
        <v/>
      </c>
      <c r="G2916" s="5" t="str">
        <f>IF(PhieuBauCu!$B$2&gt;3,IF(LEN($B2916)=0,"",IF(AND($B2916&gt;0,VALUE(SUBSTITUTE($B2916,"4","0"))=$B2916),1,0)),"")</f>
        <v/>
      </c>
      <c r="H2916" s="5" t="str">
        <f>IF(PhieuBauCu!$B$2&gt;4,IF(LEN($B2916)=0,"",IF(AND($B2916&gt;0,VALUE(SUBSTITUTE($B2916,"5","0"))=$B2916),1,0)),"")</f>
        <v/>
      </c>
      <c r="I2916" s="5" t="str">
        <f>IF(PhieuBauCu!$B$2&gt;5,IF(LEN($B2916)=0,"",IF(AND($B2916&gt;0,VALUE(SUBSTITUTE($B2916,"6","0"))=$B2916),1,0)),"")</f>
        <v/>
      </c>
      <c r="J2916" s="5" t="str">
        <f>IF(PhieuBauCu!$B$2&gt;6,IF(LEN($B2916)=0,"",IF(AND($B2916&gt;0,VALUE(SUBSTITUTE($B2916,"7","0"))=$B2916),1,0)),"")</f>
        <v/>
      </c>
      <c r="K2916" s="5" t="str">
        <f>IF(PhieuBauCu!$B$2&gt;7,IF(LEN($B2916)=0,"",IF(AND($B2916&gt;0,VALUE(SUBSTITUTE($B2916,"8","0"))=$B2916),1,0)),"")</f>
        <v/>
      </c>
      <c r="L2916" s="5" t="str">
        <f>IF(PhieuBauCu!$B$2&gt;8,IF(LEN($B2916)=0,"",IF(AND($B2916&gt;0,VALUE(SUBSTITUTE($B2916,"9","0"))=$B2916),1,0)),"")</f>
        <v/>
      </c>
      <c r="M2916" s="9">
        <f t="shared" si="91"/>
        <v>0</v>
      </c>
      <c r="N2916" s="36">
        <f>IF(AND(M2916&lt;=PhieuBauCu!$B$13,M2916&gt;=1),1,0)</f>
        <v>0</v>
      </c>
    </row>
    <row r="2917" spans="1:14" ht="28.5" customHeight="1">
      <c r="A2917" s="2">
        <v>2912</v>
      </c>
      <c r="B2917" s="3"/>
      <c r="C2917" s="48" t="str">
        <f t="shared" si="90"/>
        <v/>
      </c>
      <c r="D2917" s="5" t="str">
        <f>IF(PhieuBauCu!$B$2&gt;0,IF(LEN($B2917)=0,"",IF(AND($B2917&gt;0,VALUE(SUBSTITUTE($B2917,"1","0"))=$B2917),1,0)),"")</f>
        <v/>
      </c>
      <c r="E2917" s="5" t="str">
        <f>IF(PhieuBauCu!$B$2&gt;1,IF(LEN($B2917)=0,"",IF(AND($B2917&gt;0,VALUE(SUBSTITUTE($B2917,"2","0"))=$B2917),1,0)),"")</f>
        <v/>
      </c>
      <c r="F2917" s="5" t="str">
        <f>IF(PhieuBauCu!$B$2&gt;2,IF(LEN($B2917)=0,"",IF(AND($B2917&gt;0,VALUE(SUBSTITUTE($B2917,"3","0"))=$B2917),1,0)),"")</f>
        <v/>
      </c>
      <c r="G2917" s="5" t="str">
        <f>IF(PhieuBauCu!$B$2&gt;3,IF(LEN($B2917)=0,"",IF(AND($B2917&gt;0,VALUE(SUBSTITUTE($B2917,"4","0"))=$B2917),1,0)),"")</f>
        <v/>
      </c>
      <c r="H2917" s="5" t="str">
        <f>IF(PhieuBauCu!$B$2&gt;4,IF(LEN($B2917)=0,"",IF(AND($B2917&gt;0,VALUE(SUBSTITUTE($B2917,"5","0"))=$B2917),1,0)),"")</f>
        <v/>
      </c>
      <c r="I2917" s="5" t="str">
        <f>IF(PhieuBauCu!$B$2&gt;5,IF(LEN($B2917)=0,"",IF(AND($B2917&gt;0,VALUE(SUBSTITUTE($B2917,"6","0"))=$B2917),1,0)),"")</f>
        <v/>
      </c>
      <c r="J2917" s="5" t="str">
        <f>IF(PhieuBauCu!$B$2&gt;6,IF(LEN($B2917)=0,"",IF(AND($B2917&gt;0,VALUE(SUBSTITUTE($B2917,"7","0"))=$B2917),1,0)),"")</f>
        <v/>
      </c>
      <c r="K2917" s="5" t="str">
        <f>IF(PhieuBauCu!$B$2&gt;7,IF(LEN($B2917)=0,"",IF(AND($B2917&gt;0,VALUE(SUBSTITUTE($B2917,"8","0"))=$B2917),1,0)),"")</f>
        <v/>
      </c>
      <c r="L2917" s="5" t="str">
        <f>IF(PhieuBauCu!$B$2&gt;8,IF(LEN($B2917)=0,"",IF(AND($B2917&gt;0,VALUE(SUBSTITUTE($B2917,"9","0"))=$B2917),1,0)),"")</f>
        <v/>
      </c>
      <c r="M2917" s="9">
        <f t="shared" si="91"/>
        <v>0</v>
      </c>
      <c r="N2917" s="36">
        <f>IF(AND(M2917&lt;=PhieuBauCu!$B$13,M2917&gt;=1),1,0)</f>
        <v>0</v>
      </c>
    </row>
    <row r="2918" spans="1:14" ht="28.5" customHeight="1">
      <c r="A2918" s="2">
        <v>2913</v>
      </c>
      <c r="B2918" s="3"/>
      <c r="C2918" s="48" t="str">
        <f t="shared" si="90"/>
        <v/>
      </c>
      <c r="D2918" s="5" t="str">
        <f>IF(PhieuBauCu!$B$2&gt;0,IF(LEN($B2918)=0,"",IF(AND($B2918&gt;0,VALUE(SUBSTITUTE($B2918,"1","0"))=$B2918),1,0)),"")</f>
        <v/>
      </c>
      <c r="E2918" s="5" t="str">
        <f>IF(PhieuBauCu!$B$2&gt;1,IF(LEN($B2918)=0,"",IF(AND($B2918&gt;0,VALUE(SUBSTITUTE($B2918,"2","0"))=$B2918),1,0)),"")</f>
        <v/>
      </c>
      <c r="F2918" s="5" t="str">
        <f>IF(PhieuBauCu!$B$2&gt;2,IF(LEN($B2918)=0,"",IF(AND($B2918&gt;0,VALUE(SUBSTITUTE($B2918,"3","0"))=$B2918),1,0)),"")</f>
        <v/>
      </c>
      <c r="G2918" s="5" t="str">
        <f>IF(PhieuBauCu!$B$2&gt;3,IF(LEN($B2918)=0,"",IF(AND($B2918&gt;0,VALUE(SUBSTITUTE($B2918,"4","0"))=$B2918),1,0)),"")</f>
        <v/>
      </c>
      <c r="H2918" s="5" t="str">
        <f>IF(PhieuBauCu!$B$2&gt;4,IF(LEN($B2918)=0,"",IF(AND($B2918&gt;0,VALUE(SUBSTITUTE($B2918,"5","0"))=$B2918),1,0)),"")</f>
        <v/>
      </c>
      <c r="I2918" s="5" t="str">
        <f>IF(PhieuBauCu!$B$2&gt;5,IF(LEN($B2918)=0,"",IF(AND($B2918&gt;0,VALUE(SUBSTITUTE($B2918,"6","0"))=$B2918),1,0)),"")</f>
        <v/>
      </c>
      <c r="J2918" s="5" t="str">
        <f>IF(PhieuBauCu!$B$2&gt;6,IF(LEN($B2918)=0,"",IF(AND($B2918&gt;0,VALUE(SUBSTITUTE($B2918,"7","0"))=$B2918),1,0)),"")</f>
        <v/>
      </c>
      <c r="K2918" s="5" t="str">
        <f>IF(PhieuBauCu!$B$2&gt;7,IF(LEN($B2918)=0,"",IF(AND($B2918&gt;0,VALUE(SUBSTITUTE($B2918,"8","0"))=$B2918),1,0)),"")</f>
        <v/>
      </c>
      <c r="L2918" s="5" t="str">
        <f>IF(PhieuBauCu!$B$2&gt;8,IF(LEN($B2918)=0,"",IF(AND($B2918&gt;0,VALUE(SUBSTITUTE($B2918,"9","0"))=$B2918),1,0)),"")</f>
        <v/>
      </c>
      <c r="M2918" s="9">
        <f t="shared" si="91"/>
        <v>0</v>
      </c>
      <c r="N2918" s="36">
        <f>IF(AND(M2918&lt;=PhieuBauCu!$B$13,M2918&gt;=1),1,0)</f>
        <v>0</v>
      </c>
    </row>
    <row r="2919" spans="1:14" ht="28.5" customHeight="1">
      <c r="A2919" s="2">
        <v>2914</v>
      </c>
      <c r="B2919" s="3"/>
      <c r="C2919" s="48" t="str">
        <f t="shared" si="90"/>
        <v/>
      </c>
      <c r="D2919" s="5" t="str">
        <f>IF(PhieuBauCu!$B$2&gt;0,IF(LEN($B2919)=0,"",IF(AND($B2919&gt;0,VALUE(SUBSTITUTE($B2919,"1","0"))=$B2919),1,0)),"")</f>
        <v/>
      </c>
      <c r="E2919" s="5" t="str">
        <f>IF(PhieuBauCu!$B$2&gt;1,IF(LEN($B2919)=0,"",IF(AND($B2919&gt;0,VALUE(SUBSTITUTE($B2919,"2","0"))=$B2919),1,0)),"")</f>
        <v/>
      </c>
      <c r="F2919" s="5" t="str">
        <f>IF(PhieuBauCu!$B$2&gt;2,IF(LEN($B2919)=0,"",IF(AND($B2919&gt;0,VALUE(SUBSTITUTE($B2919,"3","0"))=$B2919),1,0)),"")</f>
        <v/>
      </c>
      <c r="G2919" s="5" t="str">
        <f>IF(PhieuBauCu!$B$2&gt;3,IF(LEN($B2919)=0,"",IF(AND($B2919&gt;0,VALUE(SUBSTITUTE($B2919,"4","0"))=$B2919),1,0)),"")</f>
        <v/>
      </c>
      <c r="H2919" s="5" t="str">
        <f>IF(PhieuBauCu!$B$2&gt;4,IF(LEN($B2919)=0,"",IF(AND($B2919&gt;0,VALUE(SUBSTITUTE($B2919,"5","0"))=$B2919),1,0)),"")</f>
        <v/>
      </c>
      <c r="I2919" s="5" t="str">
        <f>IF(PhieuBauCu!$B$2&gt;5,IF(LEN($B2919)=0,"",IF(AND($B2919&gt;0,VALUE(SUBSTITUTE($B2919,"6","0"))=$B2919),1,0)),"")</f>
        <v/>
      </c>
      <c r="J2919" s="5" t="str">
        <f>IF(PhieuBauCu!$B$2&gt;6,IF(LEN($B2919)=0,"",IF(AND($B2919&gt;0,VALUE(SUBSTITUTE($B2919,"7","0"))=$B2919),1,0)),"")</f>
        <v/>
      </c>
      <c r="K2919" s="5" t="str">
        <f>IF(PhieuBauCu!$B$2&gt;7,IF(LEN($B2919)=0,"",IF(AND($B2919&gt;0,VALUE(SUBSTITUTE($B2919,"8","0"))=$B2919),1,0)),"")</f>
        <v/>
      </c>
      <c r="L2919" s="5" t="str">
        <f>IF(PhieuBauCu!$B$2&gt;8,IF(LEN($B2919)=0,"",IF(AND($B2919&gt;0,VALUE(SUBSTITUTE($B2919,"9","0"))=$B2919),1,0)),"")</f>
        <v/>
      </c>
      <c r="M2919" s="9">
        <f t="shared" si="91"/>
        <v>0</v>
      </c>
      <c r="N2919" s="36">
        <f>IF(AND(M2919&lt;=PhieuBauCu!$B$13,M2919&gt;=1),1,0)</f>
        <v>0</v>
      </c>
    </row>
    <row r="2920" spans="1:14" ht="28.5" customHeight="1">
      <c r="A2920" s="2">
        <v>2915</v>
      </c>
      <c r="B2920" s="3"/>
      <c r="C2920" s="48" t="str">
        <f t="shared" si="90"/>
        <v/>
      </c>
      <c r="D2920" s="5" t="str">
        <f>IF(PhieuBauCu!$B$2&gt;0,IF(LEN($B2920)=0,"",IF(AND($B2920&gt;0,VALUE(SUBSTITUTE($B2920,"1","0"))=$B2920),1,0)),"")</f>
        <v/>
      </c>
      <c r="E2920" s="5" t="str">
        <f>IF(PhieuBauCu!$B$2&gt;1,IF(LEN($B2920)=0,"",IF(AND($B2920&gt;0,VALUE(SUBSTITUTE($B2920,"2","0"))=$B2920),1,0)),"")</f>
        <v/>
      </c>
      <c r="F2920" s="5" t="str">
        <f>IF(PhieuBauCu!$B$2&gt;2,IF(LEN($B2920)=0,"",IF(AND($B2920&gt;0,VALUE(SUBSTITUTE($B2920,"3","0"))=$B2920),1,0)),"")</f>
        <v/>
      </c>
      <c r="G2920" s="5" t="str">
        <f>IF(PhieuBauCu!$B$2&gt;3,IF(LEN($B2920)=0,"",IF(AND($B2920&gt;0,VALUE(SUBSTITUTE($B2920,"4","0"))=$B2920),1,0)),"")</f>
        <v/>
      </c>
      <c r="H2920" s="5" t="str">
        <f>IF(PhieuBauCu!$B$2&gt;4,IF(LEN($B2920)=0,"",IF(AND($B2920&gt;0,VALUE(SUBSTITUTE($B2920,"5","0"))=$B2920),1,0)),"")</f>
        <v/>
      </c>
      <c r="I2920" s="5" t="str">
        <f>IF(PhieuBauCu!$B$2&gt;5,IF(LEN($B2920)=0,"",IF(AND($B2920&gt;0,VALUE(SUBSTITUTE($B2920,"6","0"))=$B2920),1,0)),"")</f>
        <v/>
      </c>
      <c r="J2920" s="5" t="str">
        <f>IF(PhieuBauCu!$B$2&gt;6,IF(LEN($B2920)=0,"",IF(AND($B2920&gt;0,VALUE(SUBSTITUTE($B2920,"7","0"))=$B2920),1,0)),"")</f>
        <v/>
      </c>
      <c r="K2920" s="5" t="str">
        <f>IF(PhieuBauCu!$B$2&gt;7,IF(LEN($B2920)=0,"",IF(AND($B2920&gt;0,VALUE(SUBSTITUTE($B2920,"8","0"))=$B2920),1,0)),"")</f>
        <v/>
      </c>
      <c r="L2920" s="5" t="str">
        <f>IF(PhieuBauCu!$B$2&gt;8,IF(LEN($B2920)=0,"",IF(AND($B2920&gt;0,VALUE(SUBSTITUTE($B2920,"9","0"))=$B2920),1,0)),"")</f>
        <v/>
      </c>
      <c r="M2920" s="9">
        <f t="shared" si="91"/>
        <v>0</v>
      </c>
      <c r="N2920" s="36">
        <f>IF(AND(M2920&lt;=PhieuBauCu!$B$13,M2920&gt;=1),1,0)</f>
        <v>0</v>
      </c>
    </row>
    <row r="2921" spans="1:14" ht="28.5" customHeight="1">
      <c r="A2921" s="2">
        <v>2916</v>
      </c>
      <c r="B2921" s="3"/>
      <c r="C2921" s="48" t="str">
        <f t="shared" si="90"/>
        <v/>
      </c>
      <c r="D2921" s="5" t="str">
        <f>IF(PhieuBauCu!$B$2&gt;0,IF(LEN($B2921)=0,"",IF(AND($B2921&gt;0,VALUE(SUBSTITUTE($B2921,"1","0"))=$B2921),1,0)),"")</f>
        <v/>
      </c>
      <c r="E2921" s="5" t="str">
        <f>IF(PhieuBauCu!$B$2&gt;1,IF(LEN($B2921)=0,"",IF(AND($B2921&gt;0,VALUE(SUBSTITUTE($B2921,"2","0"))=$B2921),1,0)),"")</f>
        <v/>
      </c>
      <c r="F2921" s="5" t="str">
        <f>IF(PhieuBauCu!$B$2&gt;2,IF(LEN($B2921)=0,"",IF(AND($B2921&gt;0,VALUE(SUBSTITUTE($B2921,"3","0"))=$B2921),1,0)),"")</f>
        <v/>
      </c>
      <c r="G2921" s="5" t="str">
        <f>IF(PhieuBauCu!$B$2&gt;3,IF(LEN($B2921)=0,"",IF(AND($B2921&gt;0,VALUE(SUBSTITUTE($B2921,"4","0"))=$B2921),1,0)),"")</f>
        <v/>
      </c>
      <c r="H2921" s="5" t="str">
        <f>IF(PhieuBauCu!$B$2&gt;4,IF(LEN($B2921)=0,"",IF(AND($B2921&gt;0,VALUE(SUBSTITUTE($B2921,"5","0"))=$B2921),1,0)),"")</f>
        <v/>
      </c>
      <c r="I2921" s="5" t="str">
        <f>IF(PhieuBauCu!$B$2&gt;5,IF(LEN($B2921)=0,"",IF(AND($B2921&gt;0,VALUE(SUBSTITUTE($B2921,"6","0"))=$B2921),1,0)),"")</f>
        <v/>
      </c>
      <c r="J2921" s="5" t="str">
        <f>IF(PhieuBauCu!$B$2&gt;6,IF(LEN($B2921)=0,"",IF(AND($B2921&gt;0,VALUE(SUBSTITUTE($B2921,"7","0"))=$B2921),1,0)),"")</f>
        <v/>
      </c>
      <c r="K2921" s="5" t="str">
        <f>IF(PhieuBauCu!$B$2&gt;7,IF(LEN($B2921)=0,"",IF(AND($B2921&gt;0,VALUE(SUBSTITUTE($B2921,"8","0"))=$B2921),1,0)),"")</f>
        <v/>
      </c>
      <c r="L2921" s="5" t="str">
        <f>IF(PhieuBauCu!$B$2&gt;8,IF(LEN($B2921)=0,"",IF(AND($B2921&gt;0,VALUE(SUBSTITUTE($B2921,"9","0"))=$B2921),1,0)),"")</f>
        <v/>
      </c>
      <c r="M2921" s="9">
        <f t="shared" si="91"/>
        <v>0</v>
      </c>
      <c r="N2921" s="36">
        <f>IF(AND(M2921&lt;=PhieuBauCu!$B$13,M2921&gt;=1),1,0)</f>
        <v>0</v>
      </c>
    </row>
    <row r="2922" spans="1:14" ht="28.5" customHeight="1">
      <c r="A2922" s="2">
        <v>2917</v>
      </c>
      <c r="B2922" s="3"/>
      <c r="C2922" s="48" t="str">
        <f t="shared" si="90"/>
        <v/>
      </c>
      <c r="D2922" s="5" t="str">
        <f>IF(PhieuBauCu!$B$2&gt;0,IF(LEN($B2922)=0,"",IF(AND($B2922&gt;0,VALUE(SUBSTITUTE($B2922,"1","0"))=$B2922),1,0)),"")</f>
        <v/>
      </c>
      <c r="E2922" s="5" t="str">
        <f>IF(PhieuBauCu!$B$2&gt;1,IF(LEN($B2922)=0,"",IF(AND($B2922&gt;0,VALUE(SUBSTITUTE($B2922,"2","0"))=$B2922),1,0)),"")</f>
        <v/>
      </c>
      <c r="F2922" s="5" t="str">
        <f>IF(PhieuBauCu!$B$2&gt;2,IF(LEN($B2922)=0,"",IF(AND($B2922&gt;0,VALUE(SUBSTITUTE($B2922,"3","0"))=$B2922),1,0)),"")</f>
        <v/>
      </c>
      <c r="G2922" s="5" t="str">
        <f>IF(PhieuBauCu!$B$2&gt;3,IF(LEN($B2922)=0,"",IF(AND($B2922&gt;0,VALUE(SUBSTITUTE($B2922,"4","0"))=$B2922),1,0)),"")</f>
        <v/>
      </c>
      <c r="H2922" s="5" t="str">
        <f>IF(PhieuBauCu!$B$2&gt;4,IF(LEN($B2922)=0,"",IF(AND($B2922&gt;0,VALUE(SUBSTITUTE($B2922,"5","0"))=$B2922),1,0)),"")</f>
        <v/>
      </c>
      <c r="I2922" s="5" t="str">
        <f>IF(PhieuBauCu!$B$2&gt;5,IF(LEN($B2922)=0,"",IF(AND($B2922&gt;0,VALUE(SUBSTITUTE($B2922,"6","0"))=$B2922),1,0)),"")</f>
        <v/>
      </c>
      <c r="J2922" s="5" t="str">
        <f>IF(PhieuBauCu!$B$2&gt;6,IF(LEN($B2922)=0,"",IF(AND($B2922&gt;0,VALUE(SUBSTITUTE($B2922,"7","0"))=$B2922),1,0)),"")</f>
        <v/>
      </c>
      <c r="K2922" s="5" t="str">
        <f>IF(PhieuBauCu!$B$2&gt;7,IF(LEN($B2922)=0,"",IF(AND($B2922&gt;0,VALUE(SUBSTITUTE($B2922,"8","0"))=$B2922),1,0)),"")</f>
        <v/>
      </c>
      <c r="L2922" s="5" t="str">
        <f>IF(PhieuBauCu!$B$2&gt;8,IF(LEN($B2922)=0,"",IF(AND($B2922&gt;0,VALUE(SUBSTITUTE($B2922,"9","0"))=$B2922),1,0)),"")</f>
        <v/>
      </c>
      <c r="M2922" s="9">
        <f t="shared" si="91"/>
        <v>0</v>
      </c>
      <c r="N2922" s="36">
        <f>IF(AND(M2922&lt;=PhieuBauCu!$B$13,M2922&gt;=1),1,0)</f>
        <v>0</v>
      </c>
    </row>
    <row r="2923" spans="1:14" ht="28.5" customHeight="1">
      <c r="A2923" s="2">
        <v>2918</v>
      </c>
      <c r="B2923" s="3"/>
      <c r="C2923" s="48" t="str">
        <f t="shared" si="90"/>
        <v/>
      </c>
      <c r="D2923" s="5" t="str">
        <f>IF(PhieuBauCu!$B$2&gt;0,IF(LEN($B2923)=0,"",IF(AND($B2923&gt;0,VALUE(SUBSTITUTE($B2923,"1","0"))=$B2923),1,0)),"")</f>
        <v/>
      </c>
      <c r="E2923" s="5" t="str">
        <f>IF(PhieuBauCu!$B$2&gt;1,IF(LEN($B2923)=0,"",IF(AND($B2923&gt;0,VALUE(SUBSTITUTE($B2923,"2","0"))=$B2923),1,0)),"")</f>
        <v/>
      </c>
      <c r="F2923" s="5" t="str">
        <f>IF(PhieuBauCu!$B$2&gt;2,IF(LEN($B2923)=0,"",IF(AND($B2923&gt;0,VALUE(SUBSTITUTE($B2923,"3","0"))=$B2923),1,0)),"")</f>
        <v/>
      </c>
      <c r="G2923" s="5" t="str">
        <f>IF(PhieuBauCu!$B$2&gt;3,IF(LEN($B2923)=0,"",IF(AND($B2923&gt;0,VALUE(SUBSTITUTE($B2923,"4","0"))=$B2923),1,0)),"")</f>
        <v/>
      </c>
      <c r="H2923" s="5" t="str">
        <f>IF(PhieuBauCu!$B$2&gt;4,IF(LEN($B2923)=0,"",IF(AND($B2923&gt;0,VALUE(SUBSTITUTE($B2923,"5","0"))=$B2923),1,0)),"")</f>
        <v/>
      </c>
      <c r="I2923" s="5" t="str">
        <f>IF(PhieuBauCu!$B$2&gt;5,IF(LEN($B2923)=0,"",IF(AND($B2923&gt;0,VALUE(SUBSTITUTE($B2923,"6","0"))=$B2923),1,0)),"")</f>
        <v/>
      </c>
      <c r="J2923" s="5" t="str">
        <f>IF(PhieuBauCu!$B$2&gt;6,IF(LEN($B2923)=0,"",IF(AND($B2923&gt;0,VALUE(SUBSTITUTE($B2923,"7","0"))=$B2923),1,0)),"")</f>
        <v/>
      </c>
      <c r="K2923" s="5" t="str">
        <f>IF(PhieuBauCu!$B$2&gt;7,IF(LEN($B2923)=0,"",IF(AND($B2923&gt;0,VALUE(SUBSTITUTE($B2923,"8","0"))=$B2923),1,0)),"")</f>
        <v/>
      </c>
      <c r="L2923" s="5" t="str">
        <f>IF(PhieuBauCu!$B$2&gt;8,IF(LEN($B2923)=0,"",IF(AND($B2923&gt;0,VALUE(SUBSTITUTE($B2923,"9","0"))=$B2923),1,0)),"")</f>
        <v/>
      </c>
      <c r="M2923" s="9">
        <f t="shared" si="91"/>
        <v>0</v>
      </c>
      <c r="N2923" s="36">
        <f>IF(AND(M2923&lt;=PhieuBauCu!$B$13,M2923&gt;=1),1,0)</f>
        <v>0</v>
      </c>
    </row>
    <row r="2924" spans="1:14" ht="28.5" customHeight="1">
      <c r="A2924" s="2">
        <v>2919</v>
      </c>
      <c r="B2924" s="3"/>
      <c r="C2924" s="48" t="str">
        <f t="shared" si="90"/>
        <v/>
      </c>
      <c r="D2924" s="5" t="str">
        <f>IF(PhieuBauCu!$B$2&gt;0,IF(LEN($B2924)=0,"",IF(AND($B2924&gt;0,VALUE(SUBSTITUTE($B2924,"1","0"))=$B2924),1,0)),"")</f>
        <v/>
      </c>
      <c r="E2924" s="5" t="str">
        <f>IF(PhieuBauCu!$B$2&gt;1,IF(LEN($B2924)=0,"",IF(AND($B2924&gt;0,VALUE(SUBSTITUTE($B2924,"2","0"))=$B2924),1,0)),"")</f>
        <v/>
      </c>
      <c r="F2924" s="5" t="str">
        <f>IF(PhieuBauCu!$B$2&gt;2,IF(LEN($B2924)=0,"",IF(AND($B2924&gt;0,VALUE(SUBSTITUTE($B2924,"3","0"))=$B2924),1,0)),"")</f>
        <v/>
      </c>
      <c r="G2924" s="5" t="str">
        <f>IF(PhieuBauCu!$B$2&gt;3,IF(LEN($B2924)=0,"",IF(AND($B2924&gt;0,VALUE(SUBSTITUTE($B2924,"4","0"))=$B2924),1,0)),"")</f>
        <v/>
      </c>
      <c r="H2924" s="5" t="str">
        <f>IF(PhieuBauCu!$B$2&gt;4,IF(LEN($B2924)=0,"",IF(AND($B2924&gt;0,VALUE(SUBSTITUTE($B2924,"5","0"))=$B2924),1,0)),"")</f>
        <v/>
      </c>
      <c r="I2924" s="5" t="str">
        <f>IF(PhieuBauCu!$B$2&gt;5,IF(LEN($B2924)=0,"",IF(AND($B2924&gt;0,VALUE(SUBSTITUTE($B2924,"6","0"))=$B2924),1,0)),"")</f>
        <v/>
      </c>
      <c r="J2924" s="5" t="str">
        <f>IF(PhieuBauCu!$B$2&gt;6,IF(LEN($B2924)=0,"",IF(AND($B2924&gt;0,VALUE(SUBSTITUTE($B2924,"7","0"))=$B2924),1,0)),"")</f>
        <v/>
      </c>
      <c r="K2924" s="5" t="str">
        <f>IF(PhieuBauCu!$B$2&gt;7,IF(LEN($B2924)=0,"",IF(AND($B2924&gt;0,VALUE(SUBSTITUTE($B2924,"8","0"))=$B2924),1,0)),"")</f>
        <v/>
      </c>
      <c r="L2924" s="5" t="str">
        <f>IF(PhieuBauCu!$B$2&gt;8,IF(LEN($B2924)=0,"",IF(AND($B2924&gt;0,VALUE(SUBSTITUTE($B2924,"9","0"))=$B2924),1,0)),"")</f>
        <v/>
      </c>
      <c r="M2924" s="9">
        <f t="shared" si="91"/>
        <v>0</v>
      </c>
      <c r="N2924" s="36">
        <f>IF(AND(M2924&lt;=PhieuBauCu!$B$13,M2924&gt;=1),1,0)</f>
        <v>0</v>
      </c>
    </row>
    <row r="2925" spans="1:14" ht="28.5" customHeight="1">
      <c r="A2925" s="2">
        <v>2920</v>
      </c>
      <c r="B2925" s="3"/>
      <c r="C2925" s="48" t="str">
        <f t="shared" si="90"/>
        <v/>
      </c>
      <c r="D2925" s="5" t="str">
        <f>IF(PhieuBauCu!$B$2&gt;0,IF(LEN($B2925)=0,"",IF(AND($B2925&gt;0,VALUE(SUBSTITUTE($B2925,"1","0"))=$B2925),1,0)),"")</f>
        <v/>
      </c>
      <c r="E2925" s="5" t="str">
        <f>IF(PhieuBauCu!$B$2&gt;1,IF(LEN($B2925)=0,"",IF(AND($B2925&gt;0,VALUE(SUBSTITUTE($B2925,"2","0"))=$B2925),1,0)),"")</f>
        <v/>
      </c>
      <c r="F2925" s="5" t="str">
        <f>IF(PhieuBauCu!$B$2&gt;2,IF(LEN($B2925)=0,"",IF(AND($B2925&gt;0,VALUE(SUBSTITUTE($B2925,"3","0"))=$B2925),1,0)),"")</f>
        <v/>
      </c>
      <c r="G2925" s="5" t="str">
        <f>IF(PhieuBauCu!$B$2&gt;3,IF(LEN($B2925)=0,"",IF(AND($B2925&gt;0,VALUE(SUBSTITUTE($B2925,"4","0"))=$B2925),1,0)),"")</f>
        <v/>
      </c>
      <c r="H2925" s="5" t="str">
        <f>IF(PhieuBauCu!$B$2&gt;4,IF(LEN($B2925)=0,"",IF(AND($B2925&gt;0,VALUE(SUBSTITUTE($B2925,"5","0"))=$B2925),1,0)),"")</f>
        <v/>
      </c>
      <c r="I2925" s="5" t="str">
        <f>IF(PhieuBauCu!$B$2&gt;5,IF(LEN($B2925)=0,"",IF(AND($B2925&gt;0,VALUE(SUBSTITUTE($B2925,"6","0"))=$B2925),1,0)),"")</f>
        <v/>
      </c>
      <c r="J2925" s="5" t="str">
        <f>IF(PhieuBauCu!$B$2&gt;6,IF(LEN($B2925)=0,"",IF(AND($B2925&gt;0,VALUE(SUBSTITUTE($B2925,"7","0"))=$B2925),1,0)),"")</f>
        <v/>
      </c>
      <c r="K2925" s="5" t="str">
        <f>IF(PhieuBauCu!$B$2&gt;7,IF(LEN($B2925)=0,"",IF(AND($B2925&gt;0,VALUE(SUBSTITUTE($B2925,"8","0"))=$B2925),1,0)),"")</f>
        <v/>
      </c>
      <c r="L2925" s="5" t="str">
        <f>IF(PhieuBauCu!$B$2&gt;8,IF(LEN($B2925)=0,"",IF(AND($B2925&gt;0,VALUE(SUBSTITUTE($B2925,"9","0"))=$B2925),1,0)),"")</f>
        <v/>
      </c>
      <c r="M2925" s="9">
        <f t="shared" si="91"/>
        <v>0</v>
      </c>
      <c r="N2925" s="36">
        <f>IF(AND(M2925&lt;=PhieuBauCu!$B$13,M2925&gt;=1),1,0)</f>
        <v>0</v>
      </c>
    </row>
    <row r="2926" spans="1:14" ht="28.5" customHeight="1">
      <c r="A2926" s="2">
        <v>2921</v>
      </c>
      <c r="B2926" s="3"/>
      <c r="C2926" s="48" t="str">
        <f t="shared" si="90"/>
        <v/>
      </c>
      <c r="D2926" s="5" t="str">
        <f>IF(PhieuBauCu!$B$2&gt;0,IF(LEN($B2926)=0,"",IF(AND($B2926&gt;0,VALUE(SUBSTITUTE($B2926,"1","0"))=$B2926),1,0)),"")</f>
        <v/>
      </c>
      <c r="E2926" s="5" t="str">
        <f>IF(PhieuBauCu!$B$2&gt;1,IF(LEN($B2926)=0,"",IF(AND($B2926&gt;0,VALUE(SUBSTITUTE($B2926,"2","0"))=$B2926),1,0)),"")</f>
        <v/>
      </c>
      <c r="F2926" s="5" t="str">
        <f>IF(PhieuBauCu!$B$2&gt;2,IF(LEN($B2926)=0,"",IF(AND($B2926&gt;0,VALUE(SUBSTITUTE($B2926,"3","0"))=$B2926),1,0)),"")</f>
        <v/>
      </c>
      <c r="G2926" s="5" t="str">
        <f>IF(PhieuBauCu!$B$2&gt;3,IF(LEN($B2926)=0,"",IF(AND($B2926&gt;0,VALUE(SUBSTITUTE($B2926,"4","0"))=$B2926),1,0)),"")</f>
        <v/>
      </c>
      <c r="H2926" s="5" t="str">
        <f>IF(PhieuBauCu!$B$2&gt;4,IF(LEN($B2926)=0,"",IF(AND($B2926&gt;0,VALUE(SUBSTITUTE($B2926,"5","0"))=$B2926),1,0)),"")</f>
        <v/>
      </c>
      <c r="I2926" s="5" t="str">
        <f>IF(PhieuBauCu!$B$2&gt;5,IF(LEN($B2926)=0,"",IF(AND($B2926&gt;0,VALUE(SUBSTITUTE($B2926,"6","0"))=$B2926),1,0)),"")</f>
        <v/>
      </c>
      <c r="J2926" s="5" t="str">
        <f>IF(PhieuBauCu!$B$2&gt;6,IF(LEN($B2926)=0,"",IF(AND($B2926&gt;0,VALUE(SUBSTITUTE($B2926,"7","0"))=$B2926),1,0)),"")</f>
        <v/>
      </c>
      <c r="K2926" s="5" t="str">
        <f>IF(PhieuBauCu!$B$2&gt;7,IF(LEN($B2926)=0,"",IF(AND($B2926&gt;0,VALUE(SUBSTITUTE($B2926,"8","0"))=$B2926),1,0)),"")</f>
        <v/>
      </c>
      <c r="L2926" s="5" t="str">
        <f>IF(PhieuBauCu!$B$2&gt;8,IF(LEN($B2926)=0,"",IF(AND($B2926&gt;0,VALUE(SUBSTITUTE($B2926,"9","0"))=$B2926),1,0)),"")</f>
        <v/>
      </c>
      <c r="M2926" s="9">
        <f t="shared" si="91"/>
        <v>0</v>
      </c>
      <c r="N2926" s="36">
        <f>IF(AND(M2926&lt;=PhieuBauCu!$B$13,M2926&gt;=1),1,0)</f>
        <v>0</v>
      </c>
    </row>
    <row r="2927" spans="1:14" ht="28.5" customHeight="1">
      <c r="A2927" s="2">
        <v>2922</v>
      </c>
      <c r="B2927" s="3"/>
      <c r="C2927" s="48" t="str">
        <f t="shared" si="90"/>
        <v/>
      </c>
      <c r="D2927" s="5" t="str">
        <f>IF(PhieuBauCu!$B$2&gt;0,IF(LEN($B2927)=0,"",IF(AND($B2927&gt;0,VALUE(SUBSTITUTE($B2927,"1","0"))=$B2927),1,0)),"")</f>
        <v/>
      </c>
      <c r="E2927" s="5" t="str">
        <f>IF(PhieuBauCu!$B$2&gt;1,IF(LEN($B2927)=0,"",IF(AND($B2927&gt;0,VALUE(SUBSTITUTE($B2927,"2","0"))=$B2927),1,0)),"")</f>
        <v/>
      </c>
      <c r="F2927" s="5" t="str">
        <f>IF(PhieuBauCu!$B$2&gt;2,IF(LEN($B2927)=0,"",IF(AND($B2927&gt;0,VALUE(SUBSTITUTE($B2927,"3","0"))=$B2927),1,0)),"")</f>
        <v/>
      </c>
      <c r="G2927" s="5" t="str">
        <f>IF(PhieuBauCu!$B$2&gt;3,IF(LEN($B2927)=0,"",IF(AND($B2927&gt;0,VALUE(SUBSTITUTE($B2927,"4","0"))=$B2927),1,0)),"")</f>
        <v/>
      </c>
      <c r="H2927" s="5" t="str">
        <f>IF(PhieuBauCu!$B$2&gt;4,IF(LEN($B2927)=0,"",IF(AND($B2927&gt;0,VALUE(SUBSTITUTE($B2927,"5","0"))=$B2927),1,0)),"")</f>
        <v/>
      </c>
      <c r="I2927" s="5" t="str">
        <f>IF(PhieuBauCu!$B$2&gt;5,IF(LEN($B2927)=0,"",IF(AND($B2927&gt;0,VALUE(SUBSTITUTE($B2927,"6","0"))=$B2927),1,0)),"")</f>
        <v/>
      </c>
      <c r="J2927" s="5" t="str">
        <f>IF(PhieuBauCu!$B$2&gt;6,IF(LEN($B2927)=0,"",IF(AND($B2927&gt;0,VALUE(SUBSTITUTE($B2927,"7","0"))=$B2927),1,0)),"")</f>
        <v/>
      </c>
      <c r="K2927" s="5" t="str">
        <f>IF(PhieuBauCu!$B$2&gt;7,IF(LEN($B2927)=0,"",IF(AND($B2927&gt;0,VALUE(SUBSTITUTE($B2927,"8","0"))=$B2927),1,0)),"")</f>
        <v/>
      </c>
      <c r="L2927" s="5" t="str">
        <f>IF(PhieuBauCu!$B$2&gt;8,IF(LEN($B2927)=0,"",IF(AND($B2927&gt;0,VALUE(SUBSTITUTE($B2927,"9","0"))=$B2927),1,0)),"")</f>
        <v/>
      </c>
      <c r="M2927" s="9">
        <f t="shared" si="91"/>
        <v>0</v>
      </c>
      <c r="N2927" s="36">
        <f>IF(AND(M2927&lt;=PhieuBauCu!$B$13,M2927&gt;=1),1,0)</f>
        <v>0</v>
      </c>
    </row>
    <row r="2928" spans="1:14" ht="28.5" customHeight="1">
      <c r="A2928" s="2">
        <v>2923</v>
      </c>
      <c r="B2928" s="3"/>
      <c r="C2928" s="48" t="str">
        <f t="shared" si="90"/>
        <v/>
      </c>
      <c r="D2928" s="5" t="str">
        <f>IF(PhieuBauCu!$B$2&gt;0,IF(LEN($B2928)=0,"",IF(AND($B2928&gt;0,VALUE(SUBSTITUTE($B2928,"1","0"))=$B2928),1,0)),"")</f>
        <v/>
      </c>
      <c r="E2928" s="5" t="str">
        <f>IF(PhieuBauCu!$B$2&gt;1,IF(LEN($B2928)=0,"",IF(AND($B2928&gt;0,VALUE(SUBSTITUTE($B2928,"2","0"))=$B2928),1,0)),"")</f>
        <v/>
      </c>
      <c r="F2928" s="5" t="str">
        <f>IF(PhieuBauCu!$B$2&gt;2,IF(LEN($B2928)=0,"",IF(AND($B2928&gt;0,VALUE(SUBSTITUTE($B2928,"3","0"))=$B2928),1,0)),"")</f>
        <v/>
      </c>
      <c r="G2928" s="5" t="str">
        <f>IF(PhieuBauCu!$B$2&gt;3,IF(LEN($B2928)=0,"",IF(AND($B2928&gt;0,VALUE(SUBSTITUTE($B2928,"4","0"))=$B2928),1,0)),"")</f>
        <v/>
      </c>
      <c r="H2928" s="5" t="str">
        <f>IF(PhieuBauCu!$B$2&gt;4,IF(LEN($B2928)=0,"",IF(AND($B2928&gt;0,VALUE(SUBSTITUTE($B2928,"5","0"))=$B2928),1,0)),"")</f>
        <v/>
      </c>
      <c r="I2928" s="5" t="str">
        <f>IF(PhieuBauCu!$B$2&gt;5,IF(LEN($B2928)=0,"",IF(AND($B2928&gt;0,VALUE(SUBSTITUTE($B2928,"6","0"))=$B2928),1,0)),"")</f>
        <v/>
      </c>
      <c r="J2928" s="5" t="str">
        <f>IF(PhieuBauCu!$B$2&gt;6,IF(LEN($B2928)=0,"",IF(AND($B2928&gt;0,VALUE(SUBSTITUTE($B2928,"7","0"))=$B2928),1,0)),"")</f>
        <v/>
      </c>
      <c r="K2928" s="5" t="str">
        <f>IF(PhieuBauCu!$B$2&gt;7,IF(LEN($B2928)=0,"",IF(AND($B2928&gt;0,VALUE(SUBSTITUTE($B2928,"8","0"))=$B2928),1,0)),"")</f>
        <v/>
      </c>
      <c r="L2928" s="5" t="str">
        <f>IF(PhieuBauCu!$B$2&gt;8,IF(LEN($B2928)=0,"",IF(AND($B2928&gt;0,VALUE(SUBSTITUTE($B2928,"9","0"))=$B2928),1,0)),"")</f>
        <v/>
      </c>
      <c r="M2928" s="9">
        <f t="shared" si="91"/>
        <v>0</v>
      </c>
      <c r="N2928" s="36">
        <f>IF(AND(M2928&lt;=PhieuBauCu!$B$13,M2928&gt;=1),1,0)</f>
        <v>0</v>
      </c>
    </row>
    <row r="2929" spans="1:14" ht="28.5" customHeight="1">
      <c r="A2929" s="2">
        <v>2924</v>
      </c>
      <c r="B2929" s="3"/>
      <c r="C2929" s="48" t="str">
        <f t="shared" si="90"/>
        <v/>
      </c>
      <c r="D2929" s="5" t="str">
        <f>IF(PhieuBauCu!$B$2&gt;0,IF(LEN($B2929)=0,"",IF(AND($B2929&gt;0,VALUE(SUBSTITUTE($B2929,"1","0"))=$B2929),1,0)),"")</f>
        <v/>
      </c>
      <c r="E2929" s="5" t="str">
        <f>IF(PhieuBauCu!$B$2&gt;1,IF(LEN($B2929)=0,"",IF(AND($B2929&gt;0,VALUE(SUBSTITUTE($B2929,"2","0"))=$B2929),1,0)),"")</f>
        <v/>
      </c>
      <c r="F2929" s="5" t="str">
        <f>IF(PhieuBauCu!$B$2&gt;2,IF(LEN($B2929)=0,"",IF(AND($B2929&gt;0,VALUE(SUBSTITUTE($B2929,"3","0"))=$B2929),1,0)),"")</f>
        <v/>
      </c>
      <c r="G2929" s="5" t="str">
        <f>IF(PhieuBauCu!$B$2&gt;3,IF(LEN($B2929)=0,"",IF(AND($B2929&gt;0,VALUE(SUBSTITUTE($B2929,"4","0"))=$B2929),1,0)),"")</f>
        <v/>
      </c>
      <c r="H2929" s="5" t="str">
        <f>IF(PhieuBauCu!$B$2&gt;4,IF(LEN($B2929)=0,"",IF(AND($B2929&gt;0,VALUE(SUBSTITUTE($B2929,"5","0"))=$B2929),1,0)),"")</f>
        <v/>
      </c>
      <c r="I2929" s="5" t="str">
        <f>IF(PhieuBauCu!$B$2&gt;5,IF(LEN($B2929)=0,"",IF(AND($B2929&gt;0,VALUE(SUBSTITUTE($B2929,"6","0"))=$B2929),1,0)),"")</f>
        <v/>
      </c>
      <c r="J2929" s="5" t="str">
        <f>IF(PhieuBauCu!$B$2&gt;6,IF(LEN($B2929)=0,"",IF(AND($B2929&gt;0,VALUE(SUBSTITUTE($B2929,"7","0"))=$B2929),1,0)),"")</f>
        <v/>
      </c>
      <c r="K2929" s="5" t="str">
        <f>IF(PhieuBauCu!$B$2&gt;7,IF(LEN($B2929)=0,"",IF(AND($B2929&gt;0,VALUE(SUBSTITUTE($B2929,"8","0"))=$B2929),1,0)),"")</f>
        <v/>
      </c>
      <c r="L2929" s="5" t="str">
        <f>IF(PhieuBauCu!$B$2&gt;8,IF(LEN($B2929)=0,"",IF(AND($B2929&gt;0,VALUE(SUBSTITUTE($B2929,"9","0"))=$B2929),1,0)),"")</f>
        <v/>
      </c>
      <c r="M2929" s="9">
        <f t="shared" si="91"/>
        <v>0</v>
      </c>
      <c r="N2929" s="36">
        <f>IF(AND(M2929&lt;=PhieuBauCu!$B$13,M2929&gt;=1),1,0)</f>
        <v>0</v>
      </c>
    </row>
    <row r="2930" spans="1:14" ht="28.5" customHeight="1">
      <c r="A2930" s="2">
        <v>2925</v>
      </c>
      <c r="B2930" s="3"/>
      <c r="C2930" s="48" t="str">
        <f t="shared" si="90"/>
        <v/>
      </c>
      <c r="D2930" s="5" t="str">
        <f>IF(PhieuBauCu!$B$2&gt;0,IF(LEN($B2930)=0,"",IF(AND($B2930&gt;0,VALUE(SUBSTITUTE($B2930,"1","0"))=$B2930),1,0)),"")</f>
        <v/>
      </c>
      <c r="E2930" s="5" t="str">
        <f>IF(PhieuBauCu!$B$2&gt;1,IF(LEN($B2930)=0,"",IF(AND($B2930&gt;0,VALUE(SUBSTITUTE($B2930,"2","0"))=$B2930),1,0)),"")</f>
        <v/>
      </c>
      <c r="F2930" s="5" t="str">
        <f>IF(PhieuBauCu!$B$2&gt;2,IF(LEN($B2930)=0,"",IF(AND($B2930&gt;0,VALUE(SUBSTITUTE($B2930,"3","0"))=$B2930),1,0)),"")</f>
        <v/>
      </c>
      <c r="G2930" s="5" t="str">
        <f>IF(PhieuBauCu!$B$2&gt;3,IF(LEN($B2930)=0,"",IF(AND($B2930&gt;0,VALUE(SUBSTITUTE($B2930,"4","0"))=$B2930),1,0)),"")</f>
        <v/>
      </c>
      <c r="H2930" s="5" t="str">
        <f>IF(PhieuBauCu!$B$2&gt;4,IF(LEN($B2930)=0,"",IF(AND($B2930&gt;0,VALUE(SUBSTITUTE($B2930,"5","0"))=$B2930),1,0)),"")</f>
        <v/>
      </c>
      <c r="I2930" s="5" t="str">
        <f>IF(PhieuBauCu!$B$2&gt;5,IF(LEN($B2930)=0,"",IF(AND($B2930&gt;0,VALUE(SUBSTITUTE($B2930,"6","0"))=$B2930),1,0)),"")</f>
        <v/>
      </c>
      <c r="J2930" s="5" t="str">
        <f>IF(PhieuBauCu!$B$2&gt;6,IF(LEN($B2930)=0,"",IF(AND($B2930&gt;0,VALUE(SUBSTITUTE($B2930,"7","0"))=$B2930),1,0)),"")</f>
        <v/>
      </c>
      <c r="K2930" s="5" t="str">
        <f>IF(PhieuBauCu!$B$2&gt;7,IF(LEN($B2930)=0,"",IF(AND($B2930&gt;0,VALUE(SUBSTITUTE($B2930,"8","0"))=$B2930),1,0)),"")</f>
        <v/>
      </c>
      <c r="L2930" s="5" t="str">
        <f>IF(PhieuBauCu!$B$2&gt;8,IF(LEN($B2930)=0,"",IF(AND($B2930&gt;0,VALUE(SUBSTITUTE($B2930,"9","0"))=$B2930),1,0)),"")</f>
        <v/>
      </c>
      <c r="M2930" s="9">
        <f t="shared" si="91"/>
        <v>0</v>
      </c>
      <c r="N2930" s="36">
        <f>IF(AND(M2930&lt;=PhieuBauCu!$B$13,M2930&gt;=1),1,0)</f>
        <v>0</v>
      </c>
    </row>
    <row r="2931" spans="1:14" ht="28.5" customHeight="1">
      <c r="A2931" s="2">
        <v>2926</v>
      </c>
      <c r="B2931" s="3"/>
      <c r="C2931" s="48" t="str">
        <f t="shared" si="90"/>
        <v/>
      </c>
      <c r="D2931" s="5" t="str">
        <f>IF(PhieuBauCu!$B$2&gt;0,IF(LEN($B2931)=0,"",IF(AND($B2931&gt;0,VALUE(SUBSTITUTE($B2931,"1","0"))=$B2931),1,0)),"")</f>
        <v/>
      </c>
      <c r="E2931" s="5" t="str">
        <f>IF(PhieuBauCu!$B$2&gt;1,IF(LEN($B2931)=0,"",IF(AND($B2931&gt;0,VALUE(SUBSTITUTE($B2931,"2","0"))=$B2931),1,0)),"")</f>
        <v/>
      </c>
      <c r="F2931" s="5" t="str">
        <f>IF(PhieuBauCu!$B$2&gt;2,IF(LEN($B2931)=0,"",IF(AND($B2931&gt;0,VALUE(SUBSTITUTE($B2931,"3","0"))=$B2931),1,0)),"")</f>
        <v/>
      </c>
      <c r="G2931" s="5" t="str">
        <f>IF(PhieuBauCu!$B$2&gt;3,IF(LEN($B2931)=0,"",IF(AND($B2931&gt;0,VALUE(SUBSTITUTE($B2931,"4","0"))=$B2931),1,0)),"")</f>
        <v/>
      </c>
      <c r="H2931" s="5" t="str">
        <f>IF(PhieuBauCu!$B$2&gt;4,IF(LEN($B2931)=0,"",IF(AND($B2931&gt;0,VALUE(SUBSTITUTE($B2931,"5","0"))=$B2931),1,0)),"")</f>
        <v/>
      </c>
      <c r="I2931" s="5" t="str">
        <f>IF(PhieuBauCu!$B$2&gt;5,IF(LEN($B2931)=0,"",IF(AND($B2931&gt;0,VALUE(SUBSTITUTE($B2931,"6","0"))=$B2931),1,0)),"")</f>
        <v/>
      </c>
      <c r="J2931" s="5" t="str">
        <f>IF(PhieuBauCu!$B$2&gt;6,IF(LEN($B2931)=0,"",IF(AND($B2931&gt;0,VALUE(SUBSTITUTE($B2931,"7","0"))=$B2931),1,0)),"")</f>
        <v/>
      </c>
      <c r="K2931" s="5" t="str">
        <f>IF(PhieuBauCu!$B$2&gt;7,IF(LEN($B2931)=0,"",IF(AND($B2931&gt;0,VALUE(SUBSTITUTE($B2931,"8","0"))=$B2931),1,0)),"")</f>
        <v/>
      </c>
      <c r="L2931" s="5" t="str">
        <f>IF(PhieuBauCu!$B$2&gt;8,IF(LEN($B2931)=0,"",IF(AND($B2931&gt;0,VALUE(SUBSTITUTE($B2931,"9","0"))=$B2931),1,0)),"")</f>
        <v/>
      </c>
      <c r="M2931" s="9">
        <f t="shared" si="91"/>
        <v>0</v>
      </c>
      <c r="N2931" s="36">
        <f>IF(AND(M2931&lt;=PhieuBauCu!$B$13,M2931&gt;=1),1,0)</f>
        <v>0</v>
      </c>
    </row>
    <row r="2932" spans="1:14" ht="28.5" customHeight="1">
      <c r="A2932" s="2">
        <v>2927</v>
      </c>
      <c r="B2932" s="3"/>
      <c r="C2932" s="48" t="str">
        <f t="shared" si="90"/>
        <v/>
      </c>
      <c r="D2932" s="5" t="str">
        <f>IF(PhieuBauCu!$B$2&gt;0,IF(LEN($B2932)=0,"",IF(AND($B2932&gt;0,VALUE(SUBSTITUTE($B2932,"1","0"))=$B2932),1,0)),"")</f>
        <v/>
      </c>
      <c r="E2932" s="5" t="str">
        <f>IF(PhieuBauCu!$B$2&gt;1,IF(LEN($B2932)=0,"",IF(AND($B2932&gt;0,VALUE(SUBSTITUTE($B2932,"2","0"))=$B2932),1,0)),"")</f>
        <v/>
      </c>
      <c r="F2932" s="5" t="str">
        <f>IF(PhieuBauCu!$B$2&gt;2,IF(LEN($B2932)=0,"",IF(AND($B2932&gt;0,VALUE(SUBSTITUTE($B2932,"3","0"))=$B2932),1,0)),"")</f>
        <v/>
      </c>
      <c r="G2932" s="5" t="str">
        <f>IF(PhieuBauCu!$B$2&gt;3,IF(LEN($B2932)=0,"",IF(AND($B2932&gt;0,VALUE(SUBSTITUTE($B2932,"4","0"))=$B2932),1,0)),"")</f>
        <v/>
      </c>
      <c r="H2932" s="5" t="str">
        <f>IF(PhieuBauCu!$B$2&gt;4,IF(LEN($B2932)=0,"",IF(AND($B2932&gt;0,VALUE(SUBSTITUTE($B2932,"5","0"))=$B2932),1,0)),"")</f>
        <v/>
      </c>
      <c r="I2932" s="5" t="str">
        <f>IF(PhieuBauCu!$B$2&gt;5,IF(LEN($B2932)=0,"",IF(AND($B2932&gt;0,VALUE(SUBSTITUTE($B2932,"6","0"))=$B2932),1,0)),"")</f>
        <v/>
      </c>
      <c r="J2932" s="5" t="str">
        <f>IF(PhieuBauCu!$B$2&gt;6,IF(LEN($B2932)=0,"",IF(AND($B2932&gt;0,VALUE(SUBSTITUTE($B2932,"7","0"))=$B2932),1,0)),"")</f>
        <v/>
      </c>
      <c r="K2932" s="5" t="str">
        <f>IF(PhieuBauCu!$B$2&gt;7,IF(LEN($B2932)=0,"",IF(AND($B2932&gt;0,VALUE(SUBSTITUTE($B2932,"8","0"))=$B2932),1,0)),"")</f>
        <v/>
      </c>
      <c r="L2932" s="5" t="str">
        <f>IF(PhieuBauCu!$B$2&gt;8,IF(LEN($B2932)=0,"",IF(AND($B2932&gt;0,VALUE(SUBSTITUTE($B2932,"9","0"))=$B2932),1,0)),"")</f>
        <v/>
      </c>
      <c r="M2932" s="9">
        <f t="shared" si="91"/>
        <v>0</v>
      </c>
      <c r="N2932" s="36">
        <f>IF(AND(M2932&lt;=PhieuBauCu!$B$13,M2932&gt;=1),1,0)</f>
        <v>0</v>
      </c>
    </row>
    <row r="2933" spans="1:14" ht="28.5" customHeight="1">
      <c r="A2933" s="2">
        <v>2928</v>
      </c>
      <c r="B2933" s="3"/>
      <c r="C2933" s="48" t="str">
        <f t="shared" si="90"/>
        <v/>
      </c>
      <c r="D2933" s="5" t="str">
        <f>IF(PhieuBauCu!$B$2&gt;0,IF(LEN($B2933)=0,"",IF(AND($B2933&gt;0,VALUE(SUBSTITUTE($B2933,"1","0"))=$B2933),1,0)),"")</f>
        <v/>
      </c>
      <c r="E2933" s="5" t="str">
        <f>IF(PhieuBauCu!$B$2&gt;1,IF(LEN($B2933)=0,"",IF(AND($B2933&gt;0,VALUE(SUBSTITUTE($B2933,"2","0"))=$B2933),1,0)),"")</f>
        <v/>
      </c>
      <c r="F2933" s="5" t="str">
        <f>IF(PhieuBauCu!$B$2&gt;2,IF(LEN($B2933)=0,"",IF(AND($B2933&gt;0,VALUE(SUBSTITUTE($B2933,"3","0"))=$B2933),1,0)),"")</f>
        <v/>
      </c>
      <c r="G2933" s="5" t="str">
        <f>IF(PhieuBauCu!$B$2&gt;3,IF(LEN($B2933)=0,"",IF(AND($B2933&gt;0,VALUE(SUBSTITUTE($B2933,"4","0"))=$B2933),1,0)),"")</f>
        <v/>
      </c>
      <c r="H2933" s="5" t="str">
        <f>IF(PhieuBauCu!$B$2&gt;4,IF(LEN($B2933)=0,"",IF(AND($B2933&gt;0,VALUE(SUBSTITUTE($B2933,"5","0"))=$B2933),1,0)),"")</f>
        <v/>
      </c>
      <c r="I2933" s="5" t="str">
        <f>IF(PhieuBauCu!$B$2&gt;5,IF(LEN($B2933)=0,"",IF(AND($B2933&gt;0,VALUE(SUBSTITUTE($B2933,"6","0"))=$B2933),1,0)),"")</f>
        <v/>
      </c>
      <c r="J2933" s="5" t="str">
        <f>IF(PhieuBauCu!$B$2&gt;6,IF(LEN($B2933)=0,"",IF(AND($B2933&gt;0,VALUE(SUBSTITUTE($B2933,"7","0"))=$B2933),1,0)),"")</f>
        <v/>
      </c>
      <c r="K2933" s="5" t="str">
        <f>IF(PhieuBauCu!$B$2&gt;7,IF(LEN($B2933)=0,"",IF(AND($B2933&gt;0,VALUE(SUBSTITUTE($B2933,"8","0"))=$B2933),1,0)),"")</f>
        <v/>
      </c>
      <c r="L2933" s="5" t="str">
        <f>IF(PhieuBauCu!$B$2&gt;8,IF(LEN($B2933)=0,"",IF(AND($B2933&gt;0,VALUE(SUBSTITUTE($B2933,"9","0"))=$B2933),1,0)),"")</f>
        <v/>
      </c>
      <c r="M2933" s="9">
        <f t="shared" si="91"/>
        <v>0</v>
      </c>
      <c r="N2933" s="36">
        <f>IF(AND(M2933&lt;=PhieuBauCu!$B$13,M2933&gt;=1),1,0)</f>
        <v>0</v>
      </c>
    </row>
    <row r="2934" spans="1:14" ht="28.5" customHeight="1">
      <c r="A2934" s="2">
        <v>2929</v>
      </c>
      <c r="B2934" s="3"/>
      <c r="C2934" s="48" t="str">
        <f t="shared" si="90"/>
        <v/>
      </c>
      <c r="D2934" s="5" t="str">
        <f>IF(PhieuBauCu!$B$2&gt;0,IF(LEN($B2934)=0,"",IF(AND($B2934&gt;0,VALUE(SUBSTITUTE($B2934,"1","0"))=$B2934),1,0)),"")</f>
        <v/>
      </c>
      <c r="E2934" s="5" t="str">
        <f>IF(PhieuBauCu!$B$2&gt;1,IF(LEN($B2934)=0,"",IF(AND($B2934&gt;0,VALUE(SUBSTITUTE($B2934,"2","0"))=$B2934),1,0)),"")</f>
        <v/>
      </c>
      <c r="F2934" s="5" t="str">
        <f>IF(PhieuBauCu!$B$2&gt;2,IF(LEN($B2934)=0,"",IF(AND($B2934&gt;0,VALUE(SUBSTITUTE($B2934,"3","0"))=$B2934),1,0)),"")</f>
        <v/>
      </c>
      <c r="G2934" s="5" t="str">
        <f>IF(PhieuBauCu!$B$2&gt;3,IF(LEN($B2934)=0,"",IF(AND($B2934&gt;0,VALUE(SUBSTITUTE($B2934,"4","0"))=$B2934),1,0)),"")</f>
        <v/>
      </c>
      <c r="H2934" s="5" t="str">
        <f>IF(PhieuBauCu!$B$2&gt;4,IF(LEN($B2934)=0,"",IF(AND($B2934&gt;0,VALUE(SUBSTITUTE($B2934,"5","0"))=$B2934),1,0)),"")</f>
        <v/>
      </c>
      <c r="I2934" s="5" t="str">
        <f>IF(PhieuBauCu!$B$2&gt;5,IF(LEN($B2934)=0,"",IF(AND($B2934&gt;0,VALUE(SUBSTITUTE($B2934,"6","0"))=$B2934),1,0)),"")</f>
        <v/>
      </c>
      <c r="J2934" s="5" t="str">
        <f>IF(PhieuBauCu!$B$2&gt;6,IF(LEN($B2934)=0,"",IF(AND($B2934&gt;0,VALUE(SUBSTITUTE($B2934,"7","0"))=$B2934),1,0)),"")</f>
        <v/>
      </c>
      <c r="K2934" s="5" t="str">
        <f>IF(PhieuBauCu!$B$2&gt;7,IF(LEN($B2934)=0,"",IF(AND($B2934&gt;0,VALUE(SUBSTITUTE($B2934,"8","0"))=$B2934),1,0)),"")</f>
        <v/>
      </c>
      <c r="L2934" s="5" t="str">
        <f>IF(PhieuBauCu!$B$2&gt;8,IF(LEN($B2934)=0,"",IF(AND($B2934&gt;0,VALUE(SUBSTITUTE($B2934,"9","0"))=$B2934),1,0)),"")</f>
        <v/>
      </c>
      <c r="M2934" s="9">
        <f t="shared" si="91"/>
        <v>0</v>
      </c>
      <c r="N2934" s="36">
        <f>IF(AND(M2934&lt;=PhieuBauCu!$B$13,M2934&gt;=1),1,0)</f>
        <v>0</v>
      </c>
    </row>
    <row r="2935" spans="1:14" ht="28.5" customHeight="1">
      <c r="A2935" s="2">
        <v>2930</v>
      </c>
      <c r="B2935" s="3"/>
      <c r="C2935" s="48" t="str">
        <f t="shared" si="90"/>
        <v/>
      </c>
      <c r="D2935" s="5" t="str">
        <f>IF(PhieuBauCu!$B$2&gt;0,IF(LEN($B2935)=0,"",IF(AND($B2935&gt;0,VALUE(SUBSTITUTE($B2935,"1","0"))=$B2935),1,0)),"")</f>
        <v/>
      </c>
      <c r="E2935" s="5" t="str">
        <f>IF(PhieuBauCu!$B$2&gt;1,IF(LEN($B2935)=0,"",IF(AND($B2935&gt;0,VALUE(SUBSTITUTE($B2935,"2","0"))=$B2935),1,0)),"")</f>
        <v/>
      </c>
      <c r="F2935" s="5" t="str">
        <f>IF(PhieuBauCu!$B$2&gt;2,IF(LEN($B2935)=0,"",IF(AND($B2935&gt;0,VALUE(SUBSTITUTE($B2935,"3","0"))=$B2935),1,0)),"")</f>
        <v/>
      </c>
      <c r="G2935" s="5" t="str">
        <f>IF(PhieuBauCu!$B$2&gt;3,IF(LEN($B2935)=0,"",IF(AND($B2935&gt;0,VALUE(SUBSTITUTE($B2935,"4","0"))=$B2935),1,0)),"")</f>
        <v/>
      </c>
      <c r="H2935" s="5" t="str">
        <f>IF(PhieuBauCu!$B$2&gt;4,IF(LEN($B2935)=0,"",IF(AND($B2935&gt;0,VALUE(SUBSTITUTE($B2935,"5","0"))=$B2935),1,0)),"")</f>
        <v/>
      </c>
      <c r="I2935" s="5" t="str">
        <f>IF(PhieuBauCu!$B$2&gt;5,IF(LEN($B2935)=0,"",IF(AND($B2935&gt;0,VALUE(SUBSTITUTE($B2935,"6","0"))=$B2935),1,0)),"")</f>
        <v/>
      </c>
      <c r="J2935" s="5" t="str">
        <f>IF(PhieuBauCu!$B$2&gt;6,IF(LEN($B2935)=0,"",IF(AND($B2935&gt;0,VALUE(SUBSTITUTE($B2935,"7","0"))=$B2935),1,0)),"")</f>
        <v/>
      </c>
      <c r="K2935" s="5" t="str">
        <f>IF(PhieuBauCu!$B$2&gt;7,IF(LEN($B2935)=0,"",IF(AND($B2935&gt;0,VALUE(SUBSTITUTE($B2935,"8","0"))=$B2935),1,0)),"")</f>
        <v/>
      </c>
      <c r="L2935" s="5" t="str">
        <f>IF(PhieuBauCu!$B$2&gt;8,IF(LEN($B2935)=0,"",IF(AND($B2935&gt;0,VALUE(SUBSTITUTE($B2935,"9","0"))=$B2935),1,0)),"")</f>
        <v/>
      </c>
      <c r="M2935" s="9">
        <f t="shared" si="91"/>
        <v>0</v>
      </c>
      <c r="N2935" s="36">
        <f>IF(AND(M2935&lt;=PhieuBauCu!$B$13,M2935&gt;=1),1,0)</f>
        <v>0</v>
      </c>
    </row>
    <row r="2936" spans="1:14" ht="28.5" customHeight="1">
      <c r="A2936" s="2">
        <v>2931</v>
      </c>
      <c r="B2936" s="3"/>
      <c r="C2936" s="48" t="str">
        <f t="shared" si="90"/>
        <v/>
      </c>
      <c r="D2936" s="5" t="str">
        <f>IF(PhieuBauCu!$B$2&gt;0,IF(LEN($B2936)=0,"",IF(AND($B2936&gt;0,VALUE(SUBSTITUTE($B2936,"1","0"))=$B2936),1,0)),"")</f>
        <v/>
      </c>
      <c r="E2936" s="5" t="str">
        <f>IF(PhieuBauCu!$B$2&gt;1,IF(LEN($B2936)=0,"",IF(AND($B2936&gt;0,VALUE(SUBSTITUTE($B2936,"2","0"))=$B2936),1,0)),"")</f>
        <v/>
      </c>
      <c r="F2936" s="5" t="str">
        <f>IF(PhieuBauCu!$B$2&gt;2,IF(LEN($B2936)=0,"",IF(AND($B2936&gt;0,VALUE(SUBSTITUTE($B2936,"3","0"))=$B2936),1,0)),"")</f>
        <v/>
      </c>
      <c r="G2936" s="5" t="str">
        <f>IF(PhieuBauCu!$B$2&gt;3,IF(LEN($B2936)=0,"",IF(AND($B2936&gt;0,VALUE(SUBSTITUTE($B2936,"4","0"))=$B2936),1,0)),"")</f>
        <v/>
      </c>
      <c r="H2936" s="5" t="str">
        <f>IF(PhieuBauCu!$B$2&gt;4,IF(LEN($B2936)=0,"",IF(AND($B2936&gt;0,VALUE(SUBSTITUTE($B2936,"5","0"))=$B2936),1,0)),"")</f>
        <v/>
      </c>
      <c r="I2936" s="5" t="str">
        <f>IF(PhieuBauCu!$B$2&gt;5,IF(LEN($B2936)=0,"",IF(AND($B2936&gt;0,VALUE(SUBSTITUTE($B2936,"6","0"))=$B2936),1,0)),"")</f>
        <v/>
      </c>
      <c r="J2936" s="5" t="str">
        <f>IF(PhieuBauCu!$B$2&gt;6,IF(LEN($B2936)=0,"",IF(AND($B2936&gt;0,VALUE(SUBSTITUTE($B2936,"7","0"))=$B2936),1,0)),"")</f>
        <v/>
      </c>
      <c r="K2936" s="5" t="str">
        <f>IF(PhieuBauCu!$B$2&gt;7,IF(LEN($B2936)=0,"",IF(AND($B2936&gt;0,VALUE(SUBSTITUTE($B2936,"8","0"))=$B2936),1,0)),"")</f>
        <v/>
      </c>
      <c r="L2936" s="5" t="str">
        <f>IF(PhieuBauCu!$B$2&gt;8,IF(LEN($B2936)=0,"",IF(AND($B2936&gt;0,VALUE(SUBSTITUTE($B2936,"9","0"))=$B2936),1,0)),"")</f>
        <v/>
      </c>
      <c r="M2936" s="9">
        <f t="shared" si="91"/>
        <v>0</v>
      </c>
      <c r="N2936" s="36">
        <f>IF(AND(M2936&lt;=PhieuBauCu!$B$13,M2936&gt;=1),1,0)</f>
        <v>0</v>
      </c>
    </row>
    <row r="2937" spans="1:14" ht="28.5" customHeight="1">
      <c r="A2937" s="2">
        <v>2932</v>
      </c>
      <c r="B2937" s="3"/>
      <c r="C2937" s="48" t="str">
        <f t="shared" si="90"/>
        <v/>
      </c>
      <c r="D2937" s="5" t="str">
        <f>IF(PhieuBauCu!$B$2&gt;0,IF(LEN($B2937)=0,"",IF(AND($B2937&gt;0,VALUE(SUBSTITUTE($B2937,"1","0"))=$B2937),1,0)),"")</f>
        <v/>
      </c>
      <c r="E2937" s="5" t="str">
        <f>IF(PhieuBauCu!$B$2&gt;1,IF(LEN($B2937)=0,"",IF(AND($B2937&gt;0,VALUE(SUBSTITUTE($B2937,"2","0"))=$B2937),1,0)),"")</f>
        <v/>
      </c>
      <c r="F2937" s="5" t="str">
        <f>IF(PhieuBauCu!$B$2&gt;2,IF(LEN($B2937)=0,"",IF(AND($B2937&gt;0,VALUE(SUBSTITUTE($B2937,"3","0"))=$B2937),1,0)),"")</f>
        <v/>
      </c>
      <c r="G2937" s="5" t="str">
        <f>IF(PhieuBauCu!$B$2&gt;3,IF(LEN($B2937)=0,"",IF(AND($B2937&gt;0,VALUE(SUBSTITUTE($B2937,"4","0"))=$B2937),1,0)),"")</f>
        <v/>
      </c>
      <c r="H2937" s="5" t="str">
        <f>IF(PhieuBauCu!$B$2&gt;4,IF(LEN($B2937)=0,"",IF(AND($B2937&gt;0,VALUE(SUBSTITUTE($B2937,"5","0"))=$B2937),1,0)),"")</f>
        <v/>
      </c>
      <c r="I2937" s="5" t="str">
        <f>IF(PhieuBauCu!$B$2&gt;5,IF(LEN($B2937)=0,"",IF(AND($B2937&gt;0,VALUE(SUBSTITUTE($B2937,"6","0"))=$B2937),1,0)),"")</f>
        <v/>
      </c>
      <c r="J2937" s="5" t="str">
        <f>IF(PhieuBauCu!$B$2&gt;6,IF(LEN($B2937)=0,"",IF(AND($B2937&gt;0,VALUE(SUBSTITUTE($B2937,"7","0"))=$B2937),1,0)),"")</f>
        <v/>
      </c>
      <c r="K2937" s="5" t="str">
        <f>IF(PhieuBauCu!$B$2&gt;7,IF(LEN($B2937)=0,"",IF(AND($B2937&gt;0,VALUE(SUBSTITUTE($B2937,"8","0"))=$B2937),1,0)),"")</f>
        <v/>
      </c>
      <c r="L2937" s="5" t="str">
        <f>IF(PhieuBauCu!$B$2&gt;8,IF(LEN($B2937)=0,"",IF(AND($B2937&gt;0,VALUE(SUBSTITUTE($B2937,"9","0"))=$B2937),1,0)),"")</f>
        <v/>
      </c>
      <c r="M2937" s="9">
        <f t="shared" si="91"/>
        <v>0</v>
      </c>
      <c r="N2937" s="36">
        <f>IF(AND(M2937&lt;=PhieuBauCu!$B$13,M2937&gt;=1),1,0)</f>
        <v>0</v>
      </c>
    </row>
    <row r="2938" spans="1:14" ht="28.5" customHeight="1">
      <c r="A2938" s="2">
        <v>2933</v>
      </c>
      <c r="B2938" s="3"/>
      <c r="C2938" s="48" t="str">
        <f t="shared" si="90"/>
        <v/>
      </c>
      <c r="D2938" s="5" t="str">
        <f>IF(PhieuBauCu!$B$2&gt;0,IF(LEN($B2938)=0,"",IF(AND($B2938&gt;0,VALUE(SUBSTITUTE($B2938,"1","0"))=$B2938),1,0)),"")</f>
        <v/>
      </c>
      <c r="E2938" s="5" t="str">
        <f>IF(PhieuBauCu!$B$2&gt;1,IF(LEN($B2938)=0,"",IF(AND($B2938&gt;0,VALUE(SUBSTITUTE($B2938,"2","0"))=$B2938),1,0)),"")</f>
        <v/>
      </c>
      <c r="F2938" s="5" t="str">
        <f>IF(PhieuBauCu!$B$2&gt;2,IF(LEN($B2938)=0,"",IF(AND($B2938&gt;0,VALUE(SUBSTITUTE($B2938,"3","0"))=$B2938),1,0)),"")</f>
        <v/>
      </c>
      <c r="G2938" s="5" t="str">
        <f>IF(PhieuBauCu!$B$2&gt;3,IF(LEN($B2938)=0,"",IF(AND($B2938&gt;0,VALUE(SUBSTITUTE($B2938,"4","0"))=$B2938),1,0)),"")</f>
        <v/>
      </c>
      <c r="H2938" s="5" t="str">
        <f>IF(PhieuBauCu!$B$2&gt;4,IF(LEN($B2938)=0,"",IF(AND($B2938&gt;0,VALUE(SUBSTITUTE($B2938,"5","0"))=$B2938),1,0)),"")</f>
        <v/>
      </c>
      <c r="I2938" s="5" t="str">
        <f>IF(PhieuBauCu!$B$2&gt;5,IF(LEN($B2938)=0,"",IF(AND($B2938&gt;0,VALUE(SUBSTITUTE($B2938,"6","0"))=$B2938),1,0)),"")</f>
        <v/>
      </c>
      <c r="J2938" s="5" t="str">
        <f>IF(PhieuBauCu!$B$2&gt;6,IF(LEN($B2938)=0,"",IF(AND($B2938&gt;0,VALUE(SUBSTITUTE($B2938,"7","0"))=$B2938),1,0)),"")</f>
        <v/>
      </c>
      <c r="K2938" s="5" t="str">
        <f>IF(PhieuBauCu!$B$2&gt;7,IF(LEN($B2938)=0,"",IF(AND($B2938&gt;0,VALUE(SUBSTITUTE($B2938,"8","0"))=$B2938),1,0)),"")</f>
        <v/>
      </c>
      <c r="L2938" s="5" t="str">
        <f>IF(PhieuBauCu!$B$2&gt;8,IF(LEN($B2938)=0,"",IF(AND($B2938&gt;0,VALUE(SUBSTITUTE($B2938,"9","0"))=$B2938),1,0)),"")</f>
        <v/>
      </c>
      <c r="M2938" s="9">
        <f t="shared" si="91"/>
        <v>0</v>
      </c>
      <c r="N2938" s="36">
        <f>IF(AND(M2938&lt;=PhieuBauCu!$B$13,M2938&gt;=1),1,0)</f>
        <v>0</v>
      </c>
    </row>
    <row r="2939" spans="1:14" ht="28.5" customHeight="1">
      <c r="A2939" s="2">
        <v>2934</v>
      </c>
      <c r="B2939" s="3"/>
      <c r="C2939" s="48" t="str">
        <f t="shared" si="90"/>
        <v/>
      </c>
      <c r="D2939" s="5" t="str">
        <f>IF(PhieuBauCu!$B$2&gt;0,IF(LEN($B2939)=0,"",IF(AND($B2939&gt;0,VALUE(SUBSTITUTE($B2939,"1","0"))=$B2939),1,0)),"")</f>
        <v/>
      </c>
      <c r="E2939" s="5" t="str">
        <f>IF(PhieuBauCu!$B$2&gt;1,IF(LEN($B2939)=0,"",IF(AND($B2939&gt;0,VALUE(SUBSTITUTE($B2939,"2","0"))=$B2939),1,0)),"")</f>
        <v/>
      </c>
      <c r="F2939" s="5" t="str">
        <f>IF(PhieuBauCu!$B$2&gt;2,IF(LEN($B2939)=0,"",IF(AND($B2939&gt;0,VALUE(SUBSTITUTE($B2939,"3","0"))=$B2939),1,0)),"")</f>
        <v/>
      </c>
      <c r="G2939" s="5" t="str">
        <f>IF(PhieuBauCu!$B$2&gt;3,IF(LEN($B2939)=0,"",IF(AND($B2939&gt;0,VALUE(SUBSTITUTE($B2939,"4","0"))=$B2939),1,0)),"")</f>
        <v/>
      </c>
      <c r="H2939" s="5" t="str">
        <f>IF(PhieuBauCu!$B$2&gt;4,IF(LEN($B2939)=0,"",IF(AND($B2939&gt;0,VALUE(SUBSTITUTE($B2939,"5","0"))=$B2939),1,0)),"")</f>
        <v/>
      </c>
      <c r="I2939" s="5" t="str">
        <f>IF(PhieuBauCu!$B$2&gt;5,IF(LEN($B2939)=0,"",IF(AND($B2939&gt;0,VALUE(SUBSTITUTE($B2939,"6","0"))=$B2939),1,0)),"")</f>
        <v/>
      </c>
      <c r="J2939" s="5" t="str">
        <f>IF(PhieuBauCu!$B$2&gt;6,IF(LEN($B2939)=0,"",IF(AND($B2939&gt;0,VALUE(SUBSTITUTE($B2939,"7","0"))=$B2939),1,0)),"")</f>
        <v/>
      </c>
      <c r="K2939" s="5" t="str">
        <f>IF(PhieuBauCu!$B$2&gt;7,IF(LEN($B2939)=0,"",IF(AND($B2939&gt;0,VALUE(SUBSTITUTE($B2939,"8","0"))=$B2939),1,0)),"")</f>
        <v/>
      </c>
      <c r="L2939" s="5" t="str">
        <f>IF(PhieuBauCu!$B$2&gt;8,IF(LEN($B2939)=0,"",IF(AND($B2939&gt;0,VALUE(SUBSTITUTE($B2939,"9","0"))=$B2939),1,0)),"")</f>
        <v/>
      </c>
      <c r="M2939" s="9">
        <f t="shared" si="91"/>
        <v>0</v>
      </c>
      <c r="N2939" s="36">
        <f>IF(AND(M2939&lt;=PhieuBauCu!$B$13,M2939&gt;=1),1,0)</f>
        <v>0</v>
      </c>
    </row>
    <row r="2940" spans="1:14" ht="28.5" customHeight="1">
      <c r="A2940" s="2">
        <v>2935</v>
      </c>
      <c r="B2940" s="3"/>
      <c r="C2940" s="48" t="str">
        <f t="shared" si="90"/>
        <v/>
      </c>
      <c r="D2940" s="5" t="str">
        <f>IF(PhieuBauCu!$B$2&gt;0,IF(LEN($B2940)=0,"",IF(AND($B2940&gt;0,VALUE(SUBSTITUTE($B2940,"1","0"))=$B2940),1,0)),"")</f>
        <v/>
      </c>
      <c r="E2940" s="5" t="str">
        <f>IF(PhieuBauCu!$B$2&gt;1,IF(LEN($B2940)=0,"",IF(AND($B2940&gt;0,VALUE(SUBSTITUTE($B2940,"2","0"))=$B2940),1,0)),"")</f>
        <v/>
      </c>
      <c r="F2940" s="5" t="str">
        <f>IF(PhieuBauCu!$B$2&gt;2,IF(LEN($B2940)=0,"",IF(AND($B2940&gt;0,VALUE(SUBSTITUTE($B2940,"3","0"))=$B2940),1,0)),"")</f>
        <v/>
      </c>
      <c r="G2940" s="5" t="str">
        <f>IF(PhieuBauCu!$B$2&gt;3,IF(LEN($B2940)=0,"",IF(AND($B2940&gt;0,VALUE(SUBSTITUTE($B2940,"4","0"))=$B2940),1,0)),"")</f>
        <v/>
      </c>
      <c r="H2940" s="5" t="str">
        <f>IF(PhieuBauCu!$B$2&gt;4,IF(LEN($B2940)=0,"",IF(AND($B2940&gt;0,VALUE(SUBSTITUTE($B2940,"5","0"))=$B2940),1,0)),"")</f>
        <v/>
      </c>
      <c r="I2940" s="5" t="str">
        <f>IF(PhieuBauCu!$B$2&gt;5,IF(LEN($B2940)=0,"",IF(AND($B2940&gt;0,VALUE(SUBSTITUTE($B2940,"6","0"))=$B2940),1,0)),"")</f>
        <v/>
      </c>
      <c r="J2940" s="5" t="str">
        <f>IF(PhieuBauCu!$B$2&gt;6,IF(LEN($B2940)=0,"",IF(AND($B2940&gt;0,VALUE(SUBSTITUTE($B2940,"7","0"))=$B2940),1,0)),"")</f>
        <v/>
      </c>
      <c r="K2940" s="5" t="str">
        <f>IF(PhieuBauCu!$B$2&gt;7,IF(LEN($B2940)=0,"",IF(AND($B2940&gt;0,VALUE(SUBSTITUTE($B2940,"8","0"))=$B2940),1,0)),"")</f>
        <v/>
      </c>
      <c r="L2940" s="5" t="str">
        <f>IF(PhieuBauCu!$B$2&gt;8,IF(LEN($B2940)=0,"",IF(AND($B2940&gt;0,VALUE(SUBSTITUTE($B2940,"9","0"))=$B2940),1,0)),"")</f>
        <v/>
      </c>
      <c r="M2940" s="9">
        <f t="shared" si="91"/>
        <v>0</v>
      </c>
      <c r="N2940" s="36">
        <f>IF(AND(M2940&lt;=PhieuBauCu!$B$13,M2940&gt;=1),1,0)</f>
        <v>0</v>
      </c>
    </row>
    <row r="2941" spans="1:14" ht="28.5" customHeight="1">
      <c r="A2941" s="2">
        <v>2936</v>
      </c>
      <c r="B2941" s="3"/>
      <c r="C2941" s="48" t="str">
        <f t="shared" si="90"/>
        <v/>
      </c>
      <c r="D2941" s="5" t="str">
        <f>IF(PhieuBauCu!$B$2&gt;0,IF(LEN($B2941)=0,"",IF(AND($B2941&gt;0,VALUE(SUBSTITUTE($B2941,"1","0"))=$B2941),1,0)),"")</f>
        <v/>
      </c>
      <c r="E2941" s="5" t="str">
        <f>IF(PhieuBauCu!$B$2&gt;1,IF(LEN($B2941)=0,"",IF(AND($B2941&gt;0,VALUE(SUBSTITUTE($B2941,"2","0"))=$B2941),1,0)),"")</f>
        <v/>
      </c>
      <c r="F2941" s="5" t="str">
        <f>IF(PhieuBauCu!$B$2&gt;2,IF(LEN($B2941)=0,"",IF(AND($B2941&gt;0,VALUE(SUBSTITUTE($B2941,"3","0"))=$B2941),1,0)),"")</f>
        <v/>
      </c>
      <c r="G2941" s="5" t="str">
        <f>IF(PhieuBauCu!$B$2&gt;3,IF(LEN($B2941)=0,"",IF(AND($B2941&gt;0,VALUE(SUBSTITUTE($B2941,"4","0"))=$B2941),1,0)),"")</f>
        <v/>
      </c>
      <c r="H2941" s="5" t="str">
        <f>IF(PhieuBauCu!$B$2&gt;4,IF(LEN($B2941)=0,"",IF(AND($B2941&gt;0,VALUE(SUBSTITUTE($B2941,"5","0"))=$B2941),1,0)),"")</f>
        <v/>
      </c>
      <c r="I2941" s="5" t="str">
        <f>IF(PhieuBauCu!$B$2&gt;5,IF(LEN($B2941)=0,"",IF(AND($B2941&gt;0,VALUE(SUBSTITUTE($B2941,"6","0"))=$B2941),1,0)),"")</f>
        <v/>
      </c>
      <c r="J2941" s="5" t="str">
        <f>IF(PhieuBauCu!$B$2&gt;6,IF(LEN($B2941)=0,"",IF(AND($B2941&gt;0,VALUE(SUBSTITUTE($B2941,"7","0"))=$B2941),1,0)),"")</f>
        <v/>
      </c>
      <c r="K2941" s="5" t="str">
        <f>IF(PhieuBauCu!$B$2&gt;7,IF(LEN($B2941)=0,"",IF(AND($B2941&gt;0,VALUE(SUBSTITUTE($B2941,"8","0"))=$B2941),1,0)),"")</f>
        <v/>
      </c>
      <c r="L2941" s="5" t="str">
        <f>IF(PhieuBauCu!$B$2&gt;8,IF(LEN($B2941)=0,"",IF(AND($B2941&gt;0,VALUE(SUBSTITUTE($B2941,"9","0"))=$B2941),1,0)),"")</f>
        <v/>
      </c>
      <c r="M2941" s="9">
        <f t="shared" si="91"/>
        <v>0</v>
      </c>
      <c r="N2941" s="36">
        <f>IF(AND(M2941&lt;=PhieuBauCu!$B$13,M2941&gt;=1),1,0)</f>
        <v>0</v>
      </c>
    </row>
    <row r="2942" spans="1:14" ht="28.5" customHeight="1">
      <c r="A2942" s="2">
        <v>2937</v>
      </c>
      <c r="B2942" s="3"/>
      <c r="C2942" s="48" t="str">
        <f t="shared" si="90"/>
        <v/>
      </c>
      <c r="D2942" s="5" t="str">
        <f>IF(PhieuBauCu!$B$2&gt;0,IF(LEN($B2942)=0,"",IF(AND($B2942&gt;0,VALUE(SUBSTITUTE($B2942,"1","0"))=$B2942),1,0)),"")</f>
        <v/>
      </c>
      <c r="E2942" s="5" t="str">
        <f>IF(PhieuBauCu!$B$2&gt;1,IF(LEN($B2942)=0,"",IF(AND($B2942&gt;0,VALUE(SUBSTITUTE($B2942,"2","0"))=$B2942),1,0)),"")</f>
        <v/>
      </c>
      <c r="F2942" s="5" t="str">
        <f>IF(PhieuBauCu!$B$2&gt;2,IF(LEN($B2942)=0,"",IF(AND($B2942&gt;0,VALUE(SUBSTITUTE($B2942,"3","0"))=$B2942),1,0)),"")</f>
        <v/>
      </c>
      <c r="G2942" s="5" t="str">
        <f>IF(PhieuBauCu!$B$2&gt;3,IF(LEN($B2942)=0,"",IF(AND($B2942&gt;0,VALUE(SUBSTITUTE($B2942,"4","0"))=$B2942),1,0)),"")</f>
        <v/>
      </c>
      <c r="H2942" s="5" t="str">
        <f>IF(PhieuBauCu!$B$2&gt;4,IF(LEN($B2942)=0,"",IF(AND($B2942&gt;0,VALUE(SUBSTITUTE($B2942,"5","0"))=$B2942),1,0)),"")</f>
        <v/>
      </c>
      <c r="I2942" s="5" t="str">
        <f>IF(PhieuBauCu!$B$2&gt;5,IF(LEN($B2942)=0,"",IF(AND($B2942&gt;0,VALUE(SUBSTITUTE($B2942,"6","0"))=$B2942),1,0)),"")</f>
        <v/>
      </c>
      <c r="J2942" s="5" t="str">
        <f>IF(PhieuBauCu!$B$2&gt;6,IF(LEN($B2942)=0,"",IF(AND($B2942&gt;0,VALUE(SUBSTITUTE($B2942,"7","0"))=$B2942),1,0)),"")</f>
        <v/>
      </c>
      <c r="K2942" s="5" t="str">
        <f>IF(PhieuBauCu!$B$2&gt;7,IF(LEN($B2942)=0,"",IF(AND($B2942&gt;0,VALUE(SUBSTITUTE($B2942,"8","0"))=$B2942),1,0)),"")</f>
        <v/>
      </c>
      <c r="L2942" s="5" t="str">
        <f>IF(PhieuBauCu!$B$2&gt;8,IF(LEN($B2942)=0,"",IF(AND($B2942&gt;0,VALUE(SUBSTITUTE($B2942,"9","0"))=$B2942),1,0)),"")</f>
        <v/>
      </c>
      <c r="M2942" s="9">
        <f t="shared" si="91"/>
        <v>0</v>
      </c>
      <c r="N2942" s="36">
        <f>IF(AND(M2942&lt;=PhieuBauCu!$B$13,M2942&gt;=1),1,0)</f>
        <v>0</v>
      </c>
    </row>
    <row r="2943" spans="1:14" ht="28.5" customHeight="1">
      <c r="A2943" s="2">
        <v>2938</v>
      </c>
      <c r="B2943" s="3"/>
      <c r="C2943" s="48" t="str">
        <f t="shared" si="90"/>
        <v/>
      </c>
      <c r="D2943" s="5" t="str">
        <f>IF(PhieuBauCu!$B$2&gt;0,IF(LEN($B2943)=0,"",IF(AND($B2943&gt;0,VALUE(SUBSTITUTE($B2943,"1","0"))=$B2943),1,0)),"")</f>
        <v/>
      </c>
      <c r="E2943" s="5" t="str">
        <f>IF(PhieuBauCu!$B$2&gt;1,IF(LEN($B2943)=0,"",IF(AND($B2943&gt;0,VALUE(SUBSTITUTE($B2943,"2","0"))=$B2943),1,0)),"")</f>
        <v/>
      </c>
      <c r="F2943" s="5" t="str">
        <f>IF(PhieuBauCu!$B$2&gt;2,IF(LEN($B2943)=0,"",IF(AND($B2943&gt;0,VALUE(SUBSTITUTE($B2943,"3","0"))=$B2943),1,0)),"")</f>
        <v/>
      </c>
      <c r="G2943" s="5" t="str">
        <f>IF(PhieuBauCu!$B$2&gt;3,IF(LEN($B2943)=0,"",IF(AND($B2943&gt;0,VALUE(SUBSTITUTE($B2943,"4","0"))=$B2943),1,0)),"")</f>
        <v/>
      </c>
      <c r="H2943" s="5" t="str">
        <f>IF(PhieuBauCu!$B$2&gt;4,IF(LEN($B2943)=0,"",IF(AND($B2943&gt;0,VALUE(SUBSTITUTE($B2943,"5","0"))=$B2943),1,0)),"")</f>
        <v/>
      </c>
      <c r="I2943" s="5" t="str">
        <f>IF(PhieuBauCu!$B$2&gt;5,IF(LEN($B2943)=0,"",IF(AND($B2943&gt;0,VALUE(SUBSTITUTE($B2943,"6","0"))=$B2943),1,0)),"")</f>
        <v/>
      </c>
      <c r="J2943" s="5" t="str">
        <f>IF(PhieuBauCu!$B$2&gt;6,IF(LEN($B2943)=0,"",IF(AND($B2943&gt;0,VALUE(SUBSTITUTE($B2943,"7","0"))=$B2943),1,0)),"")</f>
        <v/>
      </c>
      <c r="K2943" s="5" t="str">
        <f>IF(PhieuBauCu!$B$2&gt;7,IF(LEN($B2943)=0,"",IF(AND($B2943&gt;0,VALUE(SUBSTITUTE($B2943,"8","0"))=$B2943),1,0)),"")</f>
        <v/>
      </c>
      <c r="L2943" s="5" t="str">
        <f>IF(PhieuBauCu!$B$2&gt;8,IF(LEN($B2943)=0,"",IF(AND($B2943&gt;0,VALUE(SUBSTITUTE($B2943,"9","0"))=$B2943),1,0)),"")</f>
        <v/>
      </c>
      <c r="M2943" s="9">
        <f t="shared" si="91"/>
        <v>0</v>
      </c>
      <c r="N2943" s="36">
        <f>IF(AND(M2943&lt;=PhieuBauCu!$B$13,M2943&gt;=1),1,0)</f>
        <v>0</v>
      </c>
    </row>
    <row r="2944" spans="1:14" ht="28.5" customHeight="1">
      <c r="A2944" s="2">
        <v>2939</v>
      </c>
      <c r="B2944" s="3"/>
      <c r="C2944" s="48" t="str">
        <f t="shared" si="90"/>
        <v/>
      </c>
      <c r="D2944" s="5" t="str">
        <f>IF(PhieuBauCu!$B$2&gt;0,IF(LEN($B2944)=0,"",IF(AND($B2944&gt;0,VALUE(SUBSTITUTE($B2944,"1","0"))=$B2944),1,0)),"")</f>
        <v/>
      </c>
      <c r="E2944" s="5" t="str">
        <f>IF(PhieuBauCu!$B$2&gt;1,IF(LEN($B2944)=0,"",IF(AND($B2944&gt;0,VALUE(SUBSTITUTE($B2944,"2","0"))=$B2944),1,0)),"")</f>
        <v/>
      </c>
      <c r="F2944" s="5" t="str">
        <f>IF(PhieuBauCu!$B$2&gt;2,IF(LEN($B2944)=0,"",IF(AND($B2944&gt;0,VALUE(SUBSTITUTE($B2944,"3","0"))=$B2944),1,0)),"")</f>
        <v/>
      </c>
      <c r="G2944" s="5" t="str">
        <f>IF(PhieuBauCu!$B$2&gt;3,IF(LEN($B2944)=0,"",IF(AND($B2944&gt;0,VALUE(SUBSTITUTE($B2944,"4","0"))=$B2944),1,0)),"")</f>
        <v/>
      </c>
      <c r="H2944" s="5" t="str">
        <f>IF(PhieuBauCu!$B$2&gt;4,IF(LEN($B2944)=0,"",IF(AND($B2944&gt;0,VALUE(SUBSTITUTE($B2944,"5","0"))=$B2944),1,0)),"")</f>
        <v/>
      </c>
      <c r="I2944" s="5" t="str">
        <f>IF(PhieuBauCu!$B$2&gt;5,IF(LEN($B2944)=0,"",IF(AND($B2944&gt;0,VALUE(SUBSTITUTE($B2944,"6","0"))=$B2944),1,0)),"")</f>
        <v/>
      </c>
      <c r="J2944" s="5" t="str">
        <f>IF(PhieuBauCu!$B$2&gt;6,IF(LEN($B2944)=0,"",IF(AND($B2944&gt;0,VALUE(SUBSTITUTE($B2944,"7","0"))=$B2944),1,0)),"")</f>
        <v/>
      </c>
      <c r="K2944" s="5" t="str">
        <f>IF(PhieuBauCu!$B$2&gt;7,IF(LEN($B2944)=0,"",IF(AND($B2944&gt;0,VALUE(SUBSTITUTE($B2944,"8","0"))=$B2944),1,0)),"")</f>
        <v/>
      </c>
      <c r="L2944" s="5" t="str">
        <f>IF(PhieuBauCu!$B$2&gt;8,IF(LEN($B2944)=0,"",IF(AND($B2944&gt;0,VALUE(SUBSTITUTE($B2944,"9","0"))=$B2944),1,0)),"")</f>
        <v/>
      </c>
      <c r="M2944" s="9">
        <f t="shared" si="91"/>
        <v>0</v>
      </c>
      <c r="N2944" s="36">
        <f>IF(AND(M2944&lt;=PhieuBauCu!$B$13,M2944&gt;=1),1,0)</f>
        <v>0</v>
      </c>
    </row>
    <row r="2945" spans="1:14" ht="28.5" customHeight="1">
      <c r="A2945" s="2">
        <v>2940</v>
      </c>
      <c r="B2945" s="3"/>
      <c r="C2945" s="48" t="str">
        <f t="shared" si="90"/>
        <v/>
      </c>
      <c r="D2945" s="5" t="str">
        <f>IF(PhieuBauCu!$B$2&gt;0,IF(LEN($B2945)=0,"",IF(AND($B2945&gt;0,VALUE(SUBSTITUTE($B2945,"1","0"))=$B2945),1,0)),"")</f>
        <v/>
      </c>
      <c r="E2945" s="5" t="str">
        <f>IF(PhieuBauCu!$B$2&gt;1,IF(LEN($B2945)=0,"",IF(AND($B2945&gt;0,VALUE(SUBSTITUTE($B2945,"2","0"))=$B2945),1,0)),"")</f>
        <v/>
      </c>
      <c r="F2945" s="5" t="str">
        <f>IF(PhieuBauCu!$B$2&gt;2,IF(LEN($B2945)=0,"",IF(AND($B2945&gt;0,VALUE(SUBSTITUTE($B2945,"3","0"))=$B2945),1,0)),"")</f>
        <v/>
      </c>
      <c r="G2945" s="5" t="str">
        <f>IF(PhieuBauCu!$B$2&gt;3,IF(LEN($B2945)=0,"",IF(AND($B2945&gt;0,VALUE(SUBSTITUTE($B2945,"4","0"))=$B2945),1,0)),"")</f>
        <v/>
      </c>
      <c r="H2945" s="5" t="str">
        <f>IF(PhieuBauCu!$B$2&gt;4,IF(LEN($B2945)=0,"",IF(AND($B2945&gt;0,VALUE(SUBSTITUTE($B2945,"5","0"))=$B2945),1,0)),"")</f>
        <v/>
      </c>
      <c r="I2945" s="5" t="str">
        <f>IF(PhieuBauCu!$B$2&gt;5,IF(LEN($B2945)=0,"",IF(AND($B2945&gt;0,VALUE(SUBSTITUTE($B2945,"6","0"))=$B2945),1,0)),"")</f>
        <v/>
      </c>
      <c r="J2945" s="5" t="str">
        <f>IF(PhieuBauCu!$B$2&gt;6,IF(LEN($B2945)=0,"",IF(AND($B2945&gt;0,VALUE(SUBSTITUTE($B2945,"7","0"))=$B2945),1,0)),"")</f>
        <v/>
      </c>
      <c r="K2945" s="5" t="str">
        <f>IF(PhieuBauCu!$B$2&gt;7,IF(LEN($B2945)=0,"",IF(AND($B2945&gt;0,VALUE(SUBSTITUTE($B2945,"8","0"))=$B2945),1,0)),"")</f>
        <v/>
      </c>
      <c r="L2945" s="5" t="str">
        <f>IF(PhieuBauCu!$B$2&gt;8,IF(LEN($B2945)=0,"",IF(AND($B2945&gt;0,VALUE(SUBSTITUTE($B2945,"9","0"))=$B2945),1,0)),"")</f>
        <v/>
      </c>
      <c r="M2945" s="9">
        <f t="shared" si="91"/>
        <v>0</v>
      </c>
      <c r="N2945" s="36">
        <f>IF(AND(M2945&lt;=PhieuBauCu!$B$13,M2945&gt;=1),1,0)</f>
        <v>0</v>
      </c>
    </row>
    <row r="2946" spans="1:14" ht="28.5" customHeight="1">
      <c r="A2946" s="2">
        <v>2941</v>
      </c>
      <c r="B2946" s="3"/>
      <c r="C2946" s="48" t="str">
        <f t="shared" si="90"/>
        <v/>
      </c>
      <c r="D2946" s="5" t="str">
        <f>IF(PhieuBauCu!$B$2&gt;0,IF(LEN($B2946)=0,"",IF(AND($B2946&gt;0,VALUE(SUBSTITUTE($B2946,"1","0"))=$B2946),1,0)),"")</f>
        <v/>
      </c>
      <c r="E2946" s="5" t="str">
        <f>IF(PhieuBauCu!$B$2&gt;1,IF(LEN($B2946)=0,"",IF(AND($B2946&gt;0,VALUE(SUBSTITUTE($B2946,"2","0"))=$B2946),1,0)),"")</f>
        <v/>
      </c>
      <c r="F2946" s="5" t="str">
        <f>IF(PhieuBauCu!$B$2&gt;2,IF(LEN($B2946)=0,"",IF(AND($B2946&gt;0,VALUE(SUBSTITUTE($B2946,"3","0"))=$B2946),1,0)),"")</f>
        <v/>
      </c>
      <c r="G2946" s="5" t="str">
        <f>IF(PhieuBauCu!$B$2&gt;3,IF(LEN($B2946)=0,"",IF(AND($B2946&gt;0,VALUE(SUBSTITUTE($B2946,"4","0"))=$B2946),1,0)),"")</f>
        <v/>
      </c>
      <c r="H2946" s="5" t="str">
        <f>IF(PhieuBauCu!$B$2&gt;4,IF(LEN($B2946)=0,"",IF(AND($B2946&gt;0,VALUE(SUBSTITUTE($B2946,"5","0"))=$B2946),1,0)),"")</f>
        <v/>
      </c>
      <c r="I2946" s="5" t="str">
        <f>IF(PhieuBauCu!$B$2&gt;5,IF(LEN($B2946)=0,"",IF(AND($B2946&gt;0,VALUE(SUBSTITUTE($B2946,"6","0"))=$B2946),1,0)),"")</f>
        <v/>
      </c>
      <c r="J2946" s="5" t="str">
        <f>IF(PhieuBauCu!$B$2&gt;6,IF(LEN($B2946)=0,"",IF(AND($B2946&gt;0,VALUE(SUBSTITUTE($B2946,"7","0"))=$B2946),1,0)),"")</f>
        <v/>
      </c>
      <c r="K2946" s="5" t="str">
        <f>IF(PhieuBauCu!$B$2&gt;7,IF(LEN($B2946)=0,"",IF(AND($B2946&gt;0,VALUE(SUBSTITUTE($B2946,"8","0"))=$B2946),1,0)),"")</f>
        <v/>
      </c>
      <c r="L2946" s="5" t="str">
        <f>IF(PhieuBauCu!$B$2&gt;8,IF(LEN($B2946)=0,"",IF(AND($B2946&gt;0,VALUE(SUBSTITUTE($B2946,"9","0"))=$B2946),1,0)),"")</f>
        <v/>
      </c>
      <c r="M2946" s="9">
        <f t="shared" si="91"/>
        <v>0</v>
      </c>
      <c r="N2946" s="36">
        <f>IF(AND(M2946&lt;=PhieuBauCu!$B$13,M2946&gt;=1),1,0)</f>
        <v>0</v>
      </c>
    </row>
    <row r="2947" spans="1:14" ht="28.5" customHeight="1">
      <c r="A2947" s="2">
        <v>2942</v>
      </c>
      <c r="B2947" s="3"/>
      <c r="C2947" s="48" t="str">
        <f t="shared" si="90"/>
        <v/>
      </c>
      <c r="D2947" s="5" t="str">
        <f>IF(PhieuBauCu!$B$2&gt;0,IF(LEN($B2947)=0,"",IF(AND($B2947&gt;0,VALUE(SUBSTITUTE($B2947,"1","0"))=$B2947),1,0)),"")</f>
        <v/>
      </c>
      <c r="E2947" s="5" t="str">
        <f>IF(PhieuBauCu!$B$2&gt;1,IF(LEN($B2947)=0,"",IF(AND($B2947&gt;0,VALUE(SUBSTITUTE($B2947,"2","0"))=$B2947),1,0)),"")</f>
        <v/>
      </c>
      <c r="F2947" s="5" t="str">
        <f>IF(PhieuBauCu!$B$2&gt;2,IF(LEN($B2947)=0,"",IF(AND($B2947&gt;0,VALUE(SUBSTITUTE($B2947,"3","0"))=$B2947),1,0)),"")</f>
        <v/>
      </c>
      <c r="G2947" s="5" t="str">
        <f>IF(PhieuBauCu!$B$2&gt;3,IF(LEN($B2947)=0,"",IF(AND($B2947&gt;0,VALUE(SUBSTITUTE($B2947,"4","0"))=$B2947),1,0)),"")</f>
        <v/>
      </c>
      <c r="H2947" s="5" t="str">
        <f>IF(PhieuBauCu!$B$2&gt;4,IF(LEN($B2947)=0,"",IF(AND($B2947&gt;0,VALUE(SUBSTITUTE($B2947,"5","0"))=$B2947),1,0)),"")</f>
        <v/>
      </c>
      <c r="I2947" s="5" t="str">
        <f>IF(PhieuBauCu!$B$2&gt;5,IF(LEN($B2947)=0,"",IF(AND($B2947&gt;0,VALUE(SUBSTITUTE($B2947,"6","0"))=$B2947),1,0)),"")</f>
        <v/>
      </c>
      <c r="J2947" s="5" t="str">
        <f>IF(PhieuBauCu!$B$2&gt;6,IF(LEN($B2947)=0,"",IF(AND($B2947&gt;0,VALUE(SUBSTITUTE($B2947,"7","0"))=$B2947),1,0)),"")</f>
        <v/>
      </c>
      <c r="K2947" s="5" t="str">
        <f>IF(PhieuBauCu!$B$2&gt;7,IF(LEN($B2947)=0,"",IF(AND($B2947&gt;0,VALUE(SUBSTITUTE($B2947,"8","0"))=$B2947),1,0)),"")</f>
        <v/>
      </c>
      <c r="L2947" s="5" t="str">
        <f>IF(PhieuBauCu!$B$2&gt;8,IF(LEN($B2947)=0,"",IF(AND($B2947&gt;0,VALUE(SUBSTITUTE($B2947,"9","0"))=$B2947),1,0)),"")</f>
        <v/>
      </c>
      <c r="M2947" s="9">
        <f t="shared" si="91"/>
        <v>0</v>
      </c>
      <c r="N2947" s="36">
        <f>IF(AND(M2947&lt;=PhieuBauCu!$B$13,M2947&gt;=1),1,0)</f>
        <v>0</v>
      </c>
    </row>
    <row r="2948" spans="1:14" ht="28.5" customHeight="1">
      <c r="A2948" s="2">
        <v>2943</v>
      </c>
      <c r="B2948" s="3"/>
      <c r="C2948" s="48" t="str">
        <f t="shared" si="90"/>
        <v/>
      </c>
      <c r="D2948" s="5" t="str">
        <f>IF(PhieuBauCu!$B$2&gt;0,IF(LEN($B2948)=0,"",IF(AND($B2948&gt;0,VALUE(SUBSTITUTE($B2948,"1","0"))=$B2948),1,0)),"")</f>
        <v/>
      </c>
      <c r="E2948" s="5" t="str">
        <f>IF(PhieuBauCu!$B$2&gt;1,IF(LEN($B2948)=0,"",IF(AND($B2948&gt;0,VALUE(SUBSTITUTE($B2948,"2","0"))=$B2948),1,0)),"")</f>
        <v/>
      </c>
      <c r="F2948" s="5" t="str">
        <f>IF(PhieuBauCu!$B$2&gt;2,IF(LEN($B2948)=0,"",IF(AND($B2948&gt;0,VALUE(SUBSTITUTE($B2948,"3","0"))=$B2948),1,0)),"")</f>
        <v/>
      </c>
      <c r="G2948" s="5" t="str">
        <f>IF(PhieuBauCu!$B$2&gt;3,IF(LEN($B2948)=0,"",IF(AND($B2948&gt;0,VALUE(SUBSTITUTE($B2948,"4","0"))=$B2948),1,0)),"")</f>
        <v/>
      </c>
      <c r="H2948" s="5" t="str">
        <f>IF(PhieuBauCu!$B$2&gt;4,IF(LEN($B2948)=0,"",IF(AND($B2948&gt;0,VALUE(SUBSTITUTE($B2948,"5","0"))=$B2948),1,0)),"")</f>
        <v/>
      </c>
      <c r="I2948" s="5" t="str">
        <f>IF(PhieuBauCu!$B$2&gt;5,IF(LEN($B2948)=0,"",IF(AND($B2948&gt;0,VALUE(SUBSTITUTE($B2948,"6","0"))=$B2948),1,0)),"")</f>
        <v/>
      </c>
      <c r="J2948" s="5" t="str">
        <f>IF(PhieuBauCu!$B$2&gt;6,IF(LEN($B2948)=0,"",IF(AND($B2948&gt;0,VALUE(SUBSTITUTE($B2948,"7","0"))=$B2948),1,0)),"")</f>
        <v/>
      </c>
      <c r="K2948" s="5" t="str">
        <f>IF(PhieuBauCu!$B$2&gt;7,IF(LEN($B2948)=0,"",IF(AND($B2948&gt;0,VALUE(SUBSTITUTE($B2948,"8","0"))=$B2948),1,0)),"")</f>
        <v/>
      </c>
      <c r="L2948" s="5" t="str">
        <f>IF(PhieuBauCu!$B$2&gt;8,IF(LEN($B2948)=0,"",IF(AND($B2948&gt;0,VALUE(SUBSTITUTE($B2948,"9","0"))=$B2948),1,0)),"")</f>
        <v/>
      </c>
      <c r="M2948" s="9">
        <f t="shared" si="91"/>
        <v>0</v>
      </c>
      <c r="N2948" s="36">
        <f>IF(AND(M2948&lt;=PhieuBauCu!$B$13,M2948&gt;=1),1,0)</f>
        <v>0</v>
      </c>
    </row>
    <row r="2949" spans="1:14" ht="28.5" customHeight="1">
      <c r="A2949" s="2">
        <v>2944</v>
      </c>
      <c r="B2949" s="3"/>
      <c r="C2949" s="48" t="str">
        <f t="shared" si="90"/>
        <v/>
      </c>
      <c r="D2949" s="5" t="str">
        <f>IF(PhieuBauCu!$B$2&gt;0,IF(LEN($B2949)=0,"",IF(AND($B2949&gt;0,VALUE(SUBSTITUTE($B2949,"1","0"))=$B2949),1,0)),"")</f>
        <v/>
      </c>
      <c r="E2949" s="5" t="str">
        <f>IF(PhieuBauCu!$B$2&gt;1,IF(LEN($B2949)=0,"",IF(AND($B2949&gt;0,VALUE(SUBSTITUTE($B2949,"2","0"))=$B2949),1,0)),"")</f>
        <v/>
      </c>
      <c r="F2949" s="5" t="str">
        <f>IF(PhieuBauCu!$B$2&gt;2,IF(LEN($B2949)=0,"",IF(AND($B2949&gt;0,VALUE(SUBSTITUTE($B2949,"3","0"))=$B2949),1,0)),"")</f>
        <v/>
      </c>
      <c r="G2949" s="5" t="str">
        <f>IF(PhieuBauCu!$B$2&gt;3,IF(LEN($B2949)=0,"",IF(AND($B2949&gt;0,VALUE(SUBSTITUTE($B2949,"4","0"))=$B2949),1,0)),"")</f>
        <v/>
      </c>
      <c r="H2949" s="5" t="str">
        <f>IF(PhieuBauCu!$B$2&gt;4,IF(LEN($B2949)=0,"",IF(AND($B2949&gt;0,VALUE(SUBSTITUTE($B2949,"5","0"))=$B2949),1,0)),"")</f>
        <v/>
      </c>
      <c r="I2949" s="5" t="str">
        <f>IF(PhieuBauCu!$B$2&gt;5,IF(LEN($B2949)=0,"",IF(AND($B2949&gt;0,VALUE(SUBSTITUTE($B2949,"6","0"))=$B2949),1,0)),"")</f>
        <v/>
      </c>
      <c r="J2949" s="5" t="str">
        <f>IF(PhieuBauCu!$B$2&gt;6,IF(LEN($B2949)=0,"",IF(AND($B2949&gt;0,VALUE(SUBSTITUTE($B2949,"7","0"))=$B2949),1,0)),"")</f>
        <v/>
      </c>
      <c r="K2949" s="5" t="str">
        <f>IF(PhieuBauCu!$B$2&gt;7,IF(LEN($B2949)=0,"",IF(AND($B2949&gt;0,VALUE(SUBSTITUTE($B2949,"8","0"))=$B2949),1,0)),"")</f>
        <v/>
      </c>
      <c r="L2949" s="5" t="str">
        <f>IF(PhieuBauCu!$B$2&gt;8,IF(LEN($B2949)=0,"",IF(AND($B2949&gt;0,VALUE(SUBSTITUTE($B2949,"9","0"))=$B2949),1,0)),"")</f>
        <v/>
      </c>
      <c r="M2949" s="9">
        <f t="shared" si="91"/>
        <v>0</v>
      </c>
      <c r="N2949" s="36">
        <f>IF(AND(M2949&lt;=PhieuBauCu!$B$13,M2949&gt;=1),1,0)</f>
        <v>0</v>
      </c>
    </row>
    <row r="2950" spans="1:14" ht="28.5" customHeight="1">
      <c r="A2950" s="2">
        <v>2945</v>
      </c>
      <c r="B2950" s="3"/>
      <c r="C2950" s="48" t="str">
        <f t="shared" si="90"/>
        <v/>
      </c>
      <c r="D2950" s="5" t="str">
        <f>IF(PhieuBauCu!$B$2&gt;0,IF(LEN($B2950)=0,"",IF(AND($B2950&gt;0,VALUE(SUBSTITUTE($B2950,"1","0"))=$B2950),1,0)),"")</f>
        <v/>
      </c>
      <c r="E2950" s="5" t="str">
        <f>IF(PhieuBauCu!$B$2&gt;1,IF(LEN($B2950)=0,"",IF(AND($B2950&gt;0,VALUE(SUBSTITUTE($B2950,"2","0"))=$B2950),1,0)),"")</f>
        <v/>
      </c>
      <c r="F2950" s="5" t="str">
        <f>IF(PhieuBauCu!$B$2&gt;2,IF(LEN($B2950)=0,"",IF(AND($B2950&gt;0,VALUE(SUBSTITUTE($B2950,"3","0"))=$B2950),1,0)),"")</f>
        <v/>
      </c>
      <c r="G2950" s="5" t="str">
        <f>IF(PhieuBauCu!$B$2&gt;3,IF(LEN($B2950)=0,"",IF(AND($B2950&gt;0,VALUE(SUBSTITUTE($B2950,"4","0"))=$B2950),1,0)),"")</f>
        <v/>
      </c>
      <c r="H2950" s="5" t="str">
        <f>IF(PhieuBauCu!$B$2&gt;4,IF(LEN($B2950)=0,"",IF(AND($B2950&gt;0,VALUE(SUBSTITUTE($B2950,"5","0"))=$B2950),1,0)),"")</f>
        <v/>
      </c>
      <c r="I2950" s="5" t="str">
        <f>IF(PhieuBauCu!$B$2&gt;5,IF(LEN($B2950)=0,"",IF(AND($B2950&gt;0,VALUE(SUBSTITUTE($B2950,"6","0"))=$B2950),1,0)),"")</f>
        <v/>
      </c>
      <c r="J2950" s="5" t="str">
        <f>IF(PhieuBauCu!$B$2&gt;6,IF(LEN($B2950)=0,"",IF(AND($B2950&gt;0,VALUE(SUBSTITUTE($B2950,"7","0"))=$B2950),1,0)),"")</f>
        <v/>
      </c>
      <c r="K2950" s="5" t="str">
        <f>IF(PhieuBauCu!$B$2&gt;7,IF(LEN($B2950)=0,"",IF(AND($B2950&gt;0,VALUE(SUBSTITUTE($B2950,"8","0"))=$B2950),1,0)),"")</f>
        <v/>
      </c>
      <c r="L2950" s="5" t="str">
        <f>IF(PhieuBauCu!$B$2&gt;8,IF(LEN($B2950)=0,"",IF(AND($B2950&gt;0,VALUE(SUBSTITUTE($B2950,"9","0"))=$B2950),1,0)),"")</f>
        <v/>
      </c>
      <c r="M2950" s="9">
        <f t="shared" si="91"/>
        <v>0</v>
      </c>
      <c r="N2950" s="36">
        <f>IF(AND(M2950&lt;=PhieuBauCu!$B$13,M2950&gt;=1),1,0)</f>
        <v>0</v>
      </c>
    </row>
    <row r="2951" spans="1:14" ht="28.5" customHeight="1">
      <c r="A2951" s="2">
        <v>2946</v>
      </c>
      <c r="B2951" s="3"/>
      <c r="C2951" s="48" t="str">
        <f t="shared" ref="C2951:C3005" si="92">IF(LEN(B2951)&gt;0,IF(N2951=1,"Ok","Not Ok"),"")</f>
        <v/>
      </c>
      <c r="D2951" s="5" t="str">
        <f>IF(PhieuBauCu!$B$2&gt;0,IF(LEN($B2951)=0,"",IF(AND($B2951&gt;0,VALUE(SUBSTITUTE($B2951,"1","0"))=$B2951),1,0)),"")</f>
        <v/>
      </c>
      <c r="E2951" s="5" t="str">
        <f>IF(PhieuBauCu!$B$2&gt;1,IF(LEN($B2951)=0,"",IF(AND($B2951&gt;0,VALUE(SUBSTITUTE($B2951,"2","0"))=$B2951),1,0)),"")</f>
        <v/>
      </c>
      <c r="F2951" s="5" t="str">
        <f>IF(PhieuBauCu!$B$2&gt;2,IF(LEN($B2951)=0,"",IF(AND($B2951&gt;0,VALUE(SUBSTITUTE($B2951,"3","0"))=$B2951),1,0)),"")</f>
        <v/>
      </c>
      <c r="G2951" s="5" t="str">
        <f>IF(PhieuBauCu!$B$2&gt;3,IF(LEN($B2951)=0,"",IF(AND($B2951&gt;0,VALUE(SUBSTITUTE($B2951,"4","0"))=$B2951),1,0)),"")</f>
        <v/>
      </c>
      <c r="H2951" s="5" t="str">
        <f>IF(PhieuBauCu!$B$2&gt;4,IF(LEN($B2951)=0,"",IF(AND($B2951&gt;0,VALUE(SUBSTITUTE($B2951,"5","0"))=$B2951),1,0)),"")</f>
        <v/>
      </c>
      <c r="I2951" s="5" t="str">
        <f>IF(PhieuBauCu!$B$2&gt;5,IF(LEN($B2951)=0,"",IF(AND($B2951&gt;0,VALUE(SUBSTITUTE($B2951,"6","0"))=$B2951),1,0)),"")</f>
        <v/>
      </c>
      <c r="J2951" s="5" t="str">
        <f>IF(PhieuBauCu!$B$2&gt;6,IF(LEN($B2951)=0,"",IF(AND($B2951&gt;0,VALUE(SUBSTITUTE($B2951,"7","0"))=$B2951),1,0)),"")</f>
        <v/>
      </c>
      <c r="K2951" s="5" t="str">
        <f>IF(PhieuBauCu!$B$2&gt;7,IF(LEN($B2951)=0,"",IF(AND($B2951&gt;0,VALUE(SUBSTITUTE($B2951,"8","0"))=$B2951),1,0)),"")</f>
        <v/>
      </c>
      <c r="L2951" s="5" t="str">
        <f>IF(PhieuBauCu!$B$2&gt;8,IF(LEN($B2951)=0,"",IF(AND($B2951&gt;0,VALUE(SUBSTITUTE($B2951,"9","0"))=$B2951),1,0)),"")</f>
        <v/>
      </c>
      <c r="M2951" s="9">
        <f t="shared" ref="M2951:M3005" si="93">SUMIF(D2951:L2951,1)</f>
        <v>0</v>
      </c>
      <c r="N2951" s="36">
        <f>IF(AND(M2951&lt;=PhieuBauCu!$B$13,M2951&gt;=1),1,0)</f>
        <v>0</v>
      </c>
    </row>
    <row r="2952" spans="1:14" ht="28.5" customHeight="1">
      <c r="A2952" s="2">
        <v>2947</v>
      </c>
      <c r="B2952" s="3"/>
      <c r="C2952" s="48" t="str">
        <f t="shared" si="92"/>
        <v/>
      </c>
      <c r="D2952" s="5" t="str">
        <f>IF(PhieuBauCu!$B$2&gt;0,IF(LEN($B2952)=0,"",IF(AND($B2952&gt;0,VALUE(SUBSTITUTE($B2952,"1","0"))=$B2952),1,0)),"")</f>
        <v/>
      </c>
      <c r="E2952" s="5" t="str">
        <f>IF(PhieuBauCu!$B$2&gt;1,IF(LEN($B2952)=0,"",IF(AND($B2952&gt;0,VALUE(SUBSTITUTE($B2952,"2","0"))=$B2952),1,0)),"")</f>
        <v/>
      </c>
      <c r="F2952" s="5" t="str">
        <f>IF(PhieuBauCu!$B$2&gt;2,IF(LEN($B2952)=0,"",IF(AND($B2952&gt;0,VALUE(SUBSTITUTE($B2952,"3","0"))=$B2952),1,0)),"")</f>
        <v/>
      </c>
      <c r="G2952" s="5" t="str">
        <f>IF(PhieuBauCu!$B$2&gt;3,IF(LEN($B2952)=0,"",IF(AND($B2952&gt;0,VALUE(SUBSTITUTE($B2952,"4","0"))=$B2952),1,0)),"")</f>
        <v/>
      </c>
      <c r="H2952" s="5" t="str">
        <f>IF(PhieuBauCu!$B$2&gt;4,IF(LEN($B2952)=0,"",IF(AND($B2952&gt;0,VALUE(SUBSTITUTE($B2952,"5","0"))=$B2952),1,0)),"")</f>
        <v/>
      </c>
      <c r="I2952" s="5" t="str">
        <f>IF(PhieuBauCu!$B$2&gt;5,IF(LEN($B2952)=0,"",IF(AND($B2952&gt;0,VALUE(SUBSTITUTE($B2952,"6","0"))=$B2952),1,0)),"")</f>
        <v/>
      </c>
      <c r="J2952" s="5" t="str">
        <f>IF(PhieuBauCu!$B$2&gt;6,IF(LEN($B2952)=0,"",IF(AND($B2952&gt;0,VALUE(SUBSTITUTE($B2952,"7","0"))=$B2952),1,0)),"")</f>
        <v/>
      </c>
      <c r="K2952" s="5" t="str">
        <f>IF(PhieuBauCu!$B$2&gt;7,IF(LEN($B2952)=0,"",IF(AND($B2952&gt;0,VALUE(SUBSTITUTE($B2952,"8","0"))=$B2952),1,0)),"")</f>
        <v/>
      </c>
      <c r="L2952" s="5" t="str">
        <f>IF(PhieuBauCu!$B$2&gt;8,IF(LEN($B2952)=0,"",IF(AND($B2952&gt;0,VALUE(SUBSTITUTE($B2952,"9","0"))=$B2952),1,0)),"")</f>
        <v/>
      </c>
      <c r="M2952" s="9">
        <f t="shared" si="93"/>
        <v>0</v>
      </c>
      <c r="N2952" s="36">
        <f>IF(AND(M2952&lt;=PhieuBauCu!$B$13,M2952&gt;=1),1,0)</f>
        <v>0</v>
      </c>
    </row>
    <row r="2953" spans="1:14" ht="28.5" customHeight="1">
      <c r="A2953" s="2">
        <v>2948</v>
      </c>
      <c r="B2953" s="3"/>
      <c r="C2953" s="48" t="str">
        <f t="shared" si="92"/>
        <v/>
      </c>
      <c r="D2953" s="5" t="str">
        <f>IF(PhieuBauCu!$B$2&gt;0,IF(LEN($B2953)=0,"",IF(AND($B2953&gt;0,VALUE(SUBSTITUTE($B2953,"1","0"))=$B2953),1,0)),"")</f>
        <v/>
      </c>
      <c r="E2953" s="5" t="str">
        <f>IF(PhieuBauCu!$B$2&gt;1,IF(LEN($B2953)=0,"",IF(AND($B2953&gt;0,VALUE(SUBSTITUTE($B2953,"2","0"))=$B2953),1,0)),"")</f>
        <v/>
      </c>
      <c r="F2953" s="5" t="str">
        <f>IF(PhieuBauCu!$B$2&gt;2,IF(LEN($B2953)=0,"",IF(AND($B2953&gt;0,VALUE(SUBSTITUTE($B2953,"3","0"))=$B2953),1,0)),"")</f>
        <v/>
      </c>
      <c r="G2953" s="5" t="str">
        <f>IF(PhieuBauCu!$B$2&gt;3,IF(LEN($B2953)=0,"",IF(AND($B2953&gt;0,VALUE(SUBSTITUTE($B2953,"4","0"))=$B2953),1,0)),"")</f>
        <v/>
      </c>
      <c r="H2953" s="5" t="str">
        <f>IF(PhieuBauCu!$B$2&gt;4,IF(LEN($B2953)=0,"",IF(AND($B2953&gt;0,VALUE(SUBSTITUTE($B2953,"5","0"))=$B2953),1,0)),"")</f>
        <v/>
      </c>
      <c r="I2953" s="5" t="str">
        <f>IF(PhieuBauCu!$B$2&gt;5,IF(LEN($B2953)=0,"",IF(AND($B2953&gt;0,VALUE(SUBSTITUTE($B2953,"6","0"))=$B2953),1,0)),"")</f>
        <v/>
      </c>
      <c r="J2953" s="5" t="str">
        <f>IF(PhieuBauCu!$B$2&gt;6,IF(LEN($B2953)=0,"",IF(AND($B2953&gt;0,VALUE(SUBSTITUTE($B2953,"7","0"))=$B2953),1,0)),"")</f>
        <v/>
      </c>
      <c r="K2953" s="5" t="str">
        <f>IF(PhieuBauCu!$B$2&gt;7,IF(LEN($B2953)=0,"",IF(AND($B2953&gt;0,VALUE(SUBSTITUTE($B2953,"8","0"))=$B2953),1,0)),"")</f>
        <v/>
      </c>
      <c r="L2953" s="5" t="str">
        <f>IF(PhieuBauCu!$B$2&gt;8,IF(LEN($B2953)=0,"",IF(AND($B2953&gt;0,VALUE(SUBSTITUTE($B2953,"9","0"))=$B2953),1,0)),"")</f>
        <v/>
      </c>
      <c r="M2953" s="9">
        <f t="shared" si="93"/>
        <v>0</v>
      </c>
      <c r="N2953" s="36">
        <f>IF(AND(M2953&lt;=PhieuBauCu!$B$13,M2953&gt;=1),1,0)</f>
        <v>0</v>
      </c>
    </row>
    <row r="2954" spans="1:14" ht="28.5" customHeight="1">
      <c r="A2954" s="2">
        <v>2949</v>
      </c>
      <c r="B2954" s="3"/>
      <c r="C2954" s="48" t="str">
        <f t="shared" si="92"/>
        <v/>
      </c>
      <c r="D2954" s="5" t="str">
        <f>IF(PhieuBauCu!$B$2&gt;0,IF(LEN($B2954)=0,"",IF(AND($B2954&gt;0,VALUE(SUBSTITUTE($B2954,"1","0"))=$B2954),1,0)),"")</f>
        <v/>
      </c>
      <c r="E2954" s="5" t="str">
        <f>IF(PhieuBauCu!$B$2&gt;1,IF(LEN($B2954)=0,"",IF(AND($B2954&gt;0,VALUE(SUBSTITUTE($B2954,"2","0"))=$B2954),1,0)),"")</f>
        <v/>
      </c>
      <c r="F2954" s="5" t="str">
        <f>IF(PhieuBauCu!$B$2&gt;2,IF(LEN($B2954)=0,"",IF(AND($B2954&gt;0,VALUE(SUBSTITUTE($B2954,"3","0"))=$B2954),1,0)),"")</f>
        <v/>
      </c>
      <c r="G2954" s="5" t="str">
        <f>IF(PhieuBauCu!$B$2&gt;3,IF(LEN($B2954)=0,"",IF(AND($B2954&gt;0,VALUE(SUBSTITUTE($B2954,"4","0"))=$B2954),1,0)),"")</f>
        <v/>
      </c>
      <c r="H2954" s="5" t="str">
        <f>IF(PhieuBauCu!$B$2&gt;4,IF(LEN($B2954)=0,"",IF(AND($B2954&gt;0,VALUE(SUBSTITUTE($B2954,"5","0"))=$B2954),1,0)),"")</f>
        <v/>
      </c>
      <c r="I2954" s="5" t="str">
        <f>IF(PhieuBauCu!$B$2&gt;5,IF(LEN($B2954)=0,"",IF(AND($B2954&gt;0,VALUE(SUBSTITUTE($B2954,"6","0"))=$B2954),1,0)),"")</f>
        <v/>
      </c>
      <c r="J2954" s="5" t="str">
        <f>IF(PhieuBauCu!$B$2&gt;6,IF(LEN($B2954)=0,"",IF(AND($B2954&gt;0,VALUE(SUBSTITUTE($B2954,"7","0"))=$B2954),1,0)),"")</f>
        <v/>
      </c>
      <c r="K2954" s="5" t="str">
        <f>IF(PhieuBauCu!$B$2&gt;7,IF(LEN($B2954)=0,"",IF(AND($B2954&gt;0,VALUE(SUBSTITUTE($B2954,"8","0"))=$B2954),1,0)),"")</f>
        <v/>
      </c>
      <c r="L2954" s="5" t="str">
        <f>IF(PhieuBauCu!$B$2&gt;8,IF(LEN($B2954)=0,"",IF(AND($B2954&gt;0,VALUE(SUBSTITUTE($B2954,"9","0"))=$B2954),1,0)),"")</f>
        <v/>
      </c>
      <c r="M2954" s="9">
        <f t="shared" si="93"/>
        <v>0</v>
      </c>
      <c r="N2954" s="36">
        <f>IF(AND(M2954&lt;=PhieuBauCu!$B$13,M2954&gt;=1),1,0)</f>
        <v>0</v>
      </c>
    </row>
    <row r="2955" spans="1:14" ht="28.5" customHeight="1">
      <c r="A2955" s="2">
        <v>2950</v>
      </c>
      <c r="B2955" s="3"/>
      <c r="C2955" s="48" t="str">
        <f t="shared" si="92"/>
        <v/>
      </c>
      <c r="D2955" s="5" t="str">
        <f>IF(PhieuBauCu!$B$2&gt;0,IF(LEN($B2955)=0,"",IF(AND($B2955&gt;0,VALUE(SUBSTITUTE($B2955,"1","0"))=$B2955),1,0)),"")</f>
        <v/>
      </c>
      <c r="E2955" s="5" t="str">
        <f>IF(PhieuBauCu!$B$2&gt;1,IF(LEN($B2955)=0,"",IF(AND($B2955&gt;0,VALUE(SUBSTITUTE($B2955,"2","0"))=$B2955),1,0)),"")</f>
        <v/>
      </c>
      <c r="F2955" s="5" t="str">
        <f>IF(PhieuBauCu!$B$2&gt;2,IF(LEN($B2955)=0,"",IF(AND($B2955&gt;0,VALUE(SUBSTITUTE($B2955,"3","0"))=$B2955),1,0)),"")</f>
        <v/>
      </c>
      <c r="G2955" s="5" t="str">
        <f>IF(PhieuBauCu!$B$2&gt;3,IF(LEN($B2955)=0,"",IF(AND($B2955&gt;0,VALUE(SUBSTITUTE($B2955,"4","0"))=$B2955),1,0)),"")</f>
        <v/>
      </c>
      <c r="H2955" s="5" t="str">
        <f>IF(PhieuBauCu!$B$2&gt;4,IF(LEN($B2955)=0,"",IF(AND($B2955&gt;0,VALUE(SUBSTITUTE($B2955,"5","0"))=$B2955),1,0)),"")</f>
        <v/>
      </c>
      <c r="I2955" s="5" t="str">
        <f>IF(PhieuBauCu!$B$2&gt;5,IF(LEN($B2955)=0,"",IF(AND($B2955&gt;0,VALUE(SUBSTITUTE($B2955,"6","0"))=$B2955),1,0)),"")</f>
        <v/>
      </c>
      <c r="J2955" s="5" t="str">
        <f>IF(PhieuBauCu!$B$2&gt;6,IF(LEN($B2955)=0,"",IF(AND($B2955&gt;0,VALUE(SUBSTITUTE($B2955,"7","0"))=$B2955),1,0)),"")</f>
        <v/>
      </c>
      <c r="K2955" s="5" t="str">
        <f>IF(PhieuBauCu!$B$2&gt;7,IF(LEN($B2955)=0,"",IF(AND($B2955&gt;0,VALUE(SUBSTITUTE($B2955,"8","0"))=$B2955),1,0)),"")</f>
        <v/>
      </c>
      <c r="L2955" s="5" t="str">
        <f>IF(PhieuBauCu!$B$2&gt;8,IF(LEN($B2955)=0,"",IF(AND($B2955&gt;0,VALUE(SUBSTITUTE($B2955,"9","0"))=$B2955),1,0)),"")</f>
        <v/>
      </c>
      <c r="M2955" s="9">
        <f t="shared" si="93"/>
        <v>0</v>
      </c>
      <c r="N2955" s="36">
        <f>IF(AND(M2955&lt;=PhieuBauCu!$B$13,M2955&gt;=1),1,0)</f>
        <v>0</v>
      </c>
    </row>
    <row r="2956" spans="1:14" ht="28.5" customHeight="1">
      <c r="A2956" s="2">
        <v>2951</v>
      </c>
      <c r="B2956" s="3"/>
      <c r="C2956" s="48" t="str">
        <f t="shared" si="92"/>
        <v/>
      </c>
      <c r="D2956" s="5" t="str">
        <f>IF(PhieuBauCu!$B$2&gt;0,IF(LEN($B2956)=0,"",IF(AND($B2956&gt;0,VALUE(SUBSTITUTE($B2956,"1","0"))=$B2956),1,0)),"")</f>
        <v/>
      </c>
      <c r="E2956" s="5" t="str">
        <f>IF(PhieuBauCu!$B$2&gt;1,IF(LEN($B2956)=0,"",IF(AND($B2956&gt;0,VALUE(SUBSTITUTE($B2956,"2","0"))=$B2956),1,0)),"")</f>
        <v/>
      </c>
      <c r="F2956" s="5" t="str">
        <f>IF(PhieuBauCu!$B$2&gt;2,IF(LEN($B2956)=0,"",IF(AND($B2956&gt;0,VALUE(SUBSTITUTE($B2956,"3","0"))=$B2956),1,0)),"")</f>
        <v/>
      </c>
      <c r="G2956" s="5" t="str">
        <f>IF(PhieuBauCu!$B$2&gt;3,IF(LEN($B2956)=0,"",IF(AND($B2956&gt;0,VALUE(SUBSTITUTE($B2956,"4","0"))=$B2956),1,0)),"")</f>
        <v/>
      </c>
      <c r="H2956" s="5" t="str">
        <f>IF(PhieuBauCu!$B$2&gt;4,IF(LEN($B2956)=0,"",IF(AND($B2956&gt;0,VALUE(SUBSTITUTE($B2956,"5","0"))=$B2956),1,0)),"")</f>
        <v/>
      </c>
      <c r="I2956" s="5" t="str">
        <f>IF(PhieuBauCu!$B$2&gt;5,IF(LEN($B2956)=0,"",IF(AND($B2956&gt;0,VALUE(SUBSTITUTE($B2956,"6","0"))=$B2956),1,0)),"")</f>
        <v/>
      </c>
      <c r="J2956" s="5" t="str">
        <f>IF(PhieuBauCu!$B$2&gt;6,IF(LEN($B2956)=0,"",IF(AND($B2956&gt;0,VALUE(SUBSTITUTE($B2956,"7","0"))=$B2956),1,0)),"")</f>
        <v/>
      </c>
      <c r="K2956" s="5" t="str">
        <f>IF(PhieuBauCu!$B$2&gt;7,IF(LEN($B2956)=0,"",IF(AND($B2956&gt;0,VALUE(SUBSTITUTE($B2956,"8","0"))=$B2956),1,0)),"")</f>
        <v/>
      </c>
      <c r="L2956" s="5" t="str">
        <f>IF(PhieuBauCu!$B$2&gt;8,IF(LEN($B2956)=0,"",IF(AND($B2956&gt;0,VALUE(SUBSTITUTE($B2956,"9","0"))=$B2956),1,0)),"")</f>
        <v/>
      </c>
      <c r="M2956" s="9">
        <f t="shared" si="93"/>
        <v>0</v>
      </c>
      <c r="N2956" s="36">
        <f>IF(AND(M2956&lt;=PhieuBauCu!$B$13,M2956&gt;=1),1,0)</f>
        <v>0</v>
      </c>
    </row>
    <row r="2957" spans="1:14" ht="28.5" customHeight="1">
      <c r="A2957" s="2">
        <v>2952</v>
      </c>
      <c r="B2957" s="3"/>
      <c r="C2957" s="48" t="str">
        <f t="shared" si="92"/>
        <v/>
      </c>
      <c r="D2957" s="5" t="str">
        <f>IF(PhieuBauCu!$B$2&gt;0,IF(LEN($B2957)=0,"",IF(AND($B2957&gt;0,VALUE(SUBSTITUTE($B2957,"1","0"))=$B2957),1,0)),"")</f>
        <v/>
      </c>
      <c r="E2957" s="5" t="str">
        <f>IF(PhieuBauCu!$B$2&gt;1,IF(LEN($B2957)=0,"",IF(AND($B2957&gt;0,VALUE(SUBSTITUTE($B2957,"2","0"))=$B2957),1,0)),"")</f>
        <v/>
      </c>
      <c r="F2957" s="5" t="str">
        <f>IF(PhieuBauCu!$B$2&gt;2,IF(LEN($B2957)=0,"",IF(AND($B2957&gt;0,VALUE(SUBSTITUTE($B2957,"3","0"))=$B2957),1,0)),"")</f>
        <v/>
      </c>
      <c r="G2957" s="5" t="str">
        <f>IF(PhieuBauCu!$B$2&gt;3,IF(LEN($B2957)=0,"",IF(AND($B2957&gt;0,VALUE(SUBSTITUTE($B2957,"4","0"))=$B2957),1,0)),"")</f>
        <v/>
      </c>
      <c r="H2957" s="5" t="str">
        <f>IF(PhieuBauCu!$B$2&gt;4,IF(LEN($B2957)=0,"",IF(AND($B2957&gt;0,VALUE(SUBSTITUTE($B2957,"5","0"))=$B2957),1,0)),"")</f>
        <v/>
      </c>
      <c r="I2957" s="5" t="str">
        <f>IF(PhieuBauCu!$B$2&gt;5,IF(LEN($B2957)=0,"",IF(AND($B2957&gt;0,VALUE(SUBSTITUTE($B2957,"6","0"))=$B2957),1,0)),"")</f>
        <v/>
      </c>
      <c r="J2957" s="5" t="str">
        <f>IF(PhieuBauCu!$B$2&gt;6,IF(LEN($B2957)=0,"",IF(AND($B2957&gt;0,VALUE(SUBSTITUTE($B2957,"7","0"))=$B2957),1,0)),"")</f>
        <v/>
      </c>
      <c r="K2957" s="5" t="str">
        <f>IF(PhieuBauCu!$B$2&gt;7,IF(LEN($B2957)=0,"",IF(AND($B2957&gt;0,VALUE(SUBSTITUTE($B2957,"8","0"))=$B2957),1,0)),"")</f>
        <v/>
      </c>
      <c r="L2957" s="5" t="str">
        <f>IF(PhieuBauCu!$B$2&gt;8,IF(LEN($B2957)=0,"",IF(AND($B2957&gt;0,VALUE(SUBSTITUTE($B2957,"9","0"))=$B2957),1,0)),"")</f>
        <v/>
      </c>
      <c r="M2957" s="9">
        <f t="shared" si="93"/>
        <v>0</v>
      </c>
      <c r="N2957" s="36">
        <f>IF(AND(M2957&lt;=PhieuBauCu!$B$13,M2957&gt;=1),1,0)</f>
        <v>0</v>
      </c>
    </row>
    <row r="2958" spans="1:14" ht="28.5" customHeight="1">
      <c r="A2958" s="2">
        <v>2953</v>
      </c>
      <c r="B2958" s="3"/>
      <c r="C2958" s="48" t="str">
        <f t="shared" si="92"/>
        <v/>
      </c>
      <c r="D2958" s="5" t="str">
        <f>IF(PhieuBauCu!$B$2&gt;0,IF(LEN($B2958)=0,"",IF(AND($B2958&gt;0,VALUE(SUBSTITUTE($B2958,"1","0"))=$B2958),1,0)),"")</f>
        <v/>
      </c>
      <c r="E2958" s="5" t="str">
        <f>IF(PhieuBauCu!$B$2&gt;1,IF(LEN($B2958)=0,"",IF(AND($B2958&gt;0,VALUE(SUBSTITUTE($B2958,"2","0"))=$B2958),1,0)),"")</f>
        <v/>
      </c>
      <c r="F2958" s="5" t="str">
        <f>IF(PhieuBauCu!$B$2&gt;2,IF(LEN($B2958)=0,"",IF(AND($B2958&gt;0,VALUE(SUBSTITUTE($B2958,"3","0"))=$B2958),1,0)),"")</f>
        <v/>
      </c>
      <c r="G2958" s="5" t="str">
        <f>IF(PhieuBauCu!$B$2&gt;3,IF(LEN($B2958)=0,"",IF(AND($B2958&gt;0,VALUE(SUBSTITUTE($B2958,"4","0"))=$B2958),1,0)),"")</f>
        <v/>
      </c>
      <c r="H2958" s="5" t="str">
        <f>IF(PhieuBauCu!$B$2&gt;4,IF(LEN($B2958)=0,"",IF(AND($B2958&gt;0,VALUE(SUBSTITUTE($B2958,"5","0"))=$B2958),1,0)),"")</f>
        <v/>
      </c>
      <c r="I2958" s="5" t="str">
        <f>IF(PhieuBauCu!$B$2&gt;5,IF(LEN($B2958)=0,"",IF(AND($B2958&gt;0,VALUE(SUBSTITUTE($B2958,"6","0"))=$B2958),1,0)),"")</f>
        <v/>
      </c>
      <c r="J2958" s="5" t="str">
        <f>IF(PhieuBauCu!$B$2&gt;6,IF(LEN($B2958)=0,"",IF(AND($B2958&gt;0,VALUE(SUBSTITUTE($B2958,"7","0"))=$B2958),1,0)),"")</f>
        <v/>
      </c>
      <c r="K2958" s="5" t="str">
        <f>IF(PhieuBauCu!$B$2&gt;7,IF(LEN($B2958)=0,"",IF(AND($B2958&gt;0,VALUE(SUBSTITUTE($B2958,"8","0"))=$B2958),1,0)),"")</f>
        <v/>
      </c>
      <c r="L2958" s="5" t="str">
        <f>IF(PhieuBauCu!$B$2&gt;8,IF(LEN($B2958)=0,"",IF(AND($B2958&gt;0,VALUE(SUBSTITUTE($B2958,"9","0"))=$B2958),1,0)),"")</f>
        <v/>
      </c>
      <c r="M2958" s="9">
        <f t="shared" si="93"/>
        <v>0</v>
      </c>
      <c r="N2958" s="36">
        <f>IF(AND(M2958&lt;=PhieuBauCu!$B$13,M2958&gt;=1),1,0)</f>
        <v>0</v>
      </c>
    </row>
    <row r="2959" spans="1:14" ht="28.5" customHeight="1">
      <c r="A2959" s="2">
        <v>2954</v>
      </c>
      <c r="B2959" s="3"/>
      <c r="C2959" s="48" t="str">
        <f t="shared" si="92"/>
        <v/>
      </c>
      <c r="D2959" s="5" t="str">
        <f>IF(PhieuBauCu!$B$2&gt;0,IF(LEN($B2959)=0,"",IF(AND($B2959&gt;0,VALUE(SUBSTITUTE($B2959,"1","0"))=$B2959),1,0)),"")</f>
        <v/>
      </c>
      <c r="E2959" s="5" t="str">
        <f>IF(PhieuBauCu!$B$2&gt;1,IF(LEN($B2959)=0,"",IF(AND($B2959&gt;0,VALUE(SUBSTITUTE($B2959,"2","0"))=$B2959),1,0)),"")</f>
        <v/>
      </c>
      <c r="F2959" s="5" t="str">
        <f>IF(PhieuBauCu!$B$2&gt;2,IF(LEN($B2959)=0,"",IF(AND($B2959&gt;0,VALUE(SUBSTITUTE($B2959,"3","0"))=$B2959),1,0)),"")</f>
        <v/>
      </c>
      <c r="G2959" s="5" t="str">
        <f>IF(PhieuBauCu!$B$2&gt;3,IF(LEN($B2959)=0,"",IF(AND($B2959&gt;0,VALUE(SUBSTITUTE($B2959,"4","0"))=$B2959),1,0)),"")</f>
        <v/>
      </c>
      <c r="H2959" s="5" t="str">
        <f>IF(PhieuBauCu!$B$2&gt;4,IF(LEN($B2959)=0,"",IF(AND($B2959&gt;0,VALUE(SUBSTITUTE($B2959,"5","0"))=$B2959),1,0)),"")</f>
        <v/>
      </c>
      <c r="I2959" s="5" t="str">
        <f>IF(PhieuBauCu!$B$2&gt;5,IF(LEN($B2959)=0,"",IF(AND($B2959&gt;0,VALUE(SUBSTITUTE($B2959,"6","0"))=$B2959),1,0)),"")</f>
        <v/>
      </c>
      <c r="J2959" s="5" t="str">
        <f>IF(PhieuBauCu!$B$2&gt;6,IF(LEN($B2959)=0,"",IF(AND($B2959&gt;0,VALUE(SUBSTITUTE($B2959,"7","0"))=$B2959),1,0)),"")</f>
        <v/>
      </c>
      <c r="K2959" s="5" t="str">
        <f>IF(PhieuBauCu!$B$2&gt;7,IF(LEN($B2959)=0,"",IF(AND($B2959&gt;0,VALUE(SUBSTITUTE($B2959,"8","0"))=$B2959),1,0)),"")</f>
        <v/>
      </c>
      <c r="L2959" s="5" t="str">
        <f>IF(PhieuBauCu!$B$2&gt;8,IF(LEN($B2959)=0,"",IF(AND($B2959&gt;0,VALUE(SUBSTITUTE($B2959,"9","0"))=$B2959),1,0)),"")</f>
        <v/>
      </c>
      <c r="M2959" s="9">
        <f t="shared" si="93"/>
        <v>0</v>
      </c>
      <c r="N2959" s="36">
        <f>IF(AND(M2959&lt;=PhieuBauCu!$B$13,M2959&gt;=1),1,0)</f>
        <v>0</v>
      </c>
    </row>
    <row r="2960" spans="1:14" ht="28.5" customHeight="1">
      <c r="A2960" s="2">
        <v>2955</v>
      </c>
      <c r="B2960" s="3"/>
      <c r="C2960" s="48" t="str">
        <f t="shared" si="92"/>
        <v/>
      </c>
      <c r="D2960" s="5" t="str">
        <f>IF(PhieuBauCu!$B$2&gt;0,IF(LEN($B2960)=0,"",IF(AND($B2960&gt;0,VALUE(SUBSTITUTE($B2960,"1","0"))=$B2960),1,0)),"")</f>
        <v/>
      </c>
      <c r="E2960" s="5" t="str">
        <f>IF(PhieuBauCu!$B$2&gt;1,IF(LEN($B2960)=0,"",IF(AND($B2960&gt;0,VALUE(SUBSTITUTE($B2960,"2","0"))=$B2960),1,0)),"")</f>
        <v/>
      </c>
      <c r="F2960" s="5" t="str">
        <f>IF(PhieuBauCu!$B$2&gt;2,IF(LEN($B2960)=0,"",IF(AND($B2960&gt;0,VALUE(SUBSTITUTE($B2960,"3","0"))=$B2960),1,0)),"")</f>
        <v/>
      </c>
      <c r="G2960" s="5" t="str">
        <f>IF(PhieuBauCu!$B$2&gt;3,IF(LEN($B2960)=0,"",IF(AND($B2960&gt;0,VALUE(SUBSTITUTE($B2960,"4","0"))=$B2960),1,0)),"")</f>
        <v/>
      </c>
      <c r="H2960" s="5" t="str">
        <f>IF(PhieuBauCu!$B$2&gt;4,IF(LEN($B2960)=0,"",IF(AND($B2960&gt;0,VALUE(SUBSTITUTE($B2960,"5","0"))=$B2960),1,0)),"")</f>
        <v/>
      </c>
      <c r="I2960" s="5" t="str">
        <f>IF(PhieuBauCu!$B$2&gt;5,IF(LEN($B2960)=0,"",IF(AND($B2960&gt;0,VALUE(SUBSTITUTE($B2960,"6","0"))=$B2960),1,0)),"")</f>
        <v/>
      </c>
      <c r="J2960" s="5" t="str">
        <f>IF(PhieuBauCu!$B$2&gt;6,IF(LEN($B2960)=0,"",IF(AND($B2960&gt;0,VALUE(SUBSTITUTE($B2960,"7","0"))=$B2960),1,0)),"")</f>
        <v/>
      </c>
      <c r="K2960" s="5" t="str">
        <f>IF(PhieuBauCu!$B$2&gt;7,IF(LEN($B2960)=0,"",IF(AND($B2960&gt;0,VALUE(SUBSTITUTE($B2960,"8","0"))=$B2960),1,0)),"")</f>
        <v/>
      </c>
      <c r="L2960" s="5" t="str">
        <f>IF(PhieuBauCu!$B$2&gt;8,IF(LEN($B2960)=0,"",IF(AND($B2960&gt;0,VALUE(SUBSTITUTE($B2960,"9","0"))=$B2960),1,0)),"")</f>
        <v/>
      </c>
      <c r="M2960" s="9">
        <f t="shared" si="93"/>
        <v>0</v>
      </c>
      <c r="N2960" s="36">
        <f>IF(AND(M2960&lt;=PhieuBauCu!$B$13,M2960&gt;=1),1,0)</f>
        <v>0</v>
      </c>
    </row>
    <row r="2961" spans="1:14" ht="28.5" customHeight="1">
      <c r="A2961" s="2">
        <v>2956</v>
      </c>
      <c r="B2961" s="3"/>
      <c r="C2961" s="48" t="str">
        <f t="shared" si="92"/>
        <v/>
      </c>
      <c r="D2961" s="5" t="str">
        <f>IF(PhieuBauCu!$B$2&gt;0,IF(LEN($B2961)=0,"",IF(AND($B2961&gt;0,VALUE(SUBSTITUTE($B2961,"1","0"))=$B2961),1,0)),"")</f>
        <v/>
      </c>
      <c r="E2961" s="5" t="str">
        <f>IF(PhieuBauCu!$B$2&gt;1,IF(LEN($B2961)=0,"",IF(AND($B2961&gt;0,VALUE(SUBSTITUTE($B2961,"2","0"))=$B2961),1,0)),"")</f>
        <v/>
      </c>
      <c r="F2961" s="5" t="str">
        <f>IF(PhieuBauCu!$B$2&gt;2,IF(LEN($B2961)=0,"",IF(AND($B2961&gt;0,VALUE(SUBSTITUTE($B2961,"3","0"))=$B2961),1,0)),"")</f>
        <v/>
      </c>
      <c r="G2961" s="5" t="str">
        <f>IF(PhieuBauCu!$B$2&gt;3,IF(LEN($B2961)=0,"",IF(AND($B2961&gt;0,VALUE(SUBSTITUTE($B2961,"4","0"))=$B2961),1,0)),"")</f>
        <v/>
      </c>
      <c r="H2961" s="5" t="str">
        <f>IF(PhieuBauCu!$B$2&gt;4,IF(LEN($B2961)=0,"",IF(AND($B2961&gt;0,VALUE(SUBSTITUTE($B2961,"5","0"))=$B2961),1,0)),"")</f>
        <v/>
      </c>
      <c r="I2961" s="5" t="str">
        <f>IF(PhieuBauCu!$B$2&gt;5,IF(LEN($B2961)=0,"",IF(AND($B2961&gt;0,VALUE(SUBSTITUTE($B2961,"6","0"))=$B2961),1,0)),"")</f>
        <v/>
      </c>
      <c r="J2961" s="5" t="str">
        <f>IF(PhieuBauCu!$B$2&gt;6,IF(LEN($B2961)=0,"",IF(AND($B2961&gt;0,VALUE(SUBSTITUTE($B2961,"7","0"))=$B2961),1,0)),"")</f>
        <v/>
      </c>
      <c r="K2961" s="5" t="str">
        <f>IF(PhieuBauCu!$B$2&gt;7,IF(LEN($B2961)=0,"",IF(AND($B2961&gt;0,VALUE(SUBSTITUTE($B2961,"8","0"))=$B2961),1,0)),"")</f>
        <v/>
      </c>
      <c r="L2961" s="5" t="str">
        <f>IF(PhieuBauCu!$B$2&gt;8,IF(LEN($B2961)=0,"",IF(AND($B2961&gt;0,VALUE(SUBSTITUTE($B2961,"9","0"))=$B2961),1,0)),"")</f>
        <v/>
      </c>
      <c r="M2961" s="9">
        <f t="shared" si="93"/>
        <v>0</v>
      </c>
      <c r="N2961" s="36">
        <f>IF(AND(M2961&lt;=PhieuBauCu!$B$13,M2961&gt;=1),1,0)</f>
        <v>0</v>
      </c>
    </row>
    <row r="2962" spans="1:14" ht="28.5" customHeight="1">
      <c r="A2962" s="2">
        <v>2957</v>
      </c>
      <c r="B2962" s="3"/>
      <c r="C2962" s="48" t="str">
        <f t="shared" si="92"/>
        <v/>
      </c>
      <c r="D2962" s="5" t="str">
        <f>IF(PhieuBauCu!$B$2&gt;0,IF(LEN($B2962)=0,"",IF(AND($B2962&gt;0,VALUE(SUBSTITUTE($B2962,"1","0"))=$B2962),1,0)),"")</f>
        <v/>
      </c>
      <c r="E2962" s="5" t="str">
        <f>IF(PhieuBauCu!$B$2&gt;1,IF(LEN($B2962)=0,"",IF(AND($B2962&gt;0,VALUE(SUBSTITUTE($B2962,"2","0"))=$B2962),1,0)),"")</f>
        <v/>
      </c>
      <c r="F2962" s="5" t="str">
        <f>IF(PhieuBauCu!$B$2&gt;2,IF(LEN($B2962)=0,"",IF(AND($B2962&gt;0,VALUE(SUBSTITUTE($B2962,"3","0"))=$B2962),1,0)),"")</f>
        <v/>
      </c>
      <c r="G2962" s="5" t="str">
        <f>IF(PhieuBauCu!$B$2&gt;3,IF(LEN($B2962)=0,"",IF(AND($B2962&gt;0,VALUE(SUBSTITUTE($B2962,"4","0"))=$B2962),1,0)),"")</f>
        <v/>
      </c>
      <c r="H2962" s="5" t="str">
        <f>IF(PhieuBauCu!$B$2&gt;4,IF(LEN($B2962)=0,"",IF(AND($B2962&gt;0,VALUE(SUBSTITUTE($B2962,"5","0"))=$B2962),1,0)),"")</f>
        <v/>
      </c>
      <c r="I2962" s="5" t="str">
        <f>IF(PhieuBauCu!$B$2&gt;5,IF(LEN($B2962)=0,"",IF(AND($B2962&gt;0,VALUE(SUBSTITUTE($B2962,"6","0"))=$B2962),1,0)),"")</f>
        <v/>
      </c>
      <c r="J2962" s="5" t="str">
        <f>IF(PhieuBauCu!$B$2&gt;6,IF(LEN($B2962)=0,"",IF(AND($B2962&gt;0,VALUE(SUBSTITUTE($B2962,"7","0"))=$B2962),1,0)),"")</f>
        <v/>
      </c>
      <c r="K2962" s="5" t="str">
        <f>IF(PhieuBauCu!$B$2&gt;7,IF(LEN($B2962)=0,"",IF(AND($B2962&gt;0,VALUE(SUBSTITUTE($B2962,"8","0"))=$B2962),1,0)),"")</f>
        <v/>
      </c>
      <c r="L2962" s="5" t="str">
        <f>IF(PhieuBauCu!$B$2&gt;8,IF(LEN($B2962)=0,"",IF(AND($B2962&gt;0,VALUE(SUBSTITUTE($B2962,"9","0"))=$B2962),1,0)),"")</f>
        <v/>
      </c>
      <c r="M2962" s="9">
        <f t="shared" si="93"/>
        <v>0</v>
      </c>
      <c r="N2962" s="36">
        <f>IF(AND(M2962&lt;=PhieuBauCu!$B$13,M2962&gt;=1),1,0)</f>
        <v>0</v>
      </c>
    </row>
    <row r="2963" spans="1:14" ht="28.5" customHeight="1">
      <c r="A2963" s="2">
        <v>2958</v>
      </c>
      <c r="B2963" s="3"/>
      <c r="C2963" s="48" t="str">
        <f t="shared" si="92"/>
        <v/>
      </c>
      <c r="D2963" s="5" t="str">
        <f>IF(PhieuBauCu!$B$2&gt;0,IF(LEN($B2963)=0,"",IF(AND($B2963&gt;0,VALUE(SUBSTITUTE($B2963,"1","0"))=$B2963),1,0)),"")</f>
        <v/>
      </c>
      <c r="E2963" s="5" t="str">
        <f>IF(PhieuBauCu!$B$2&gt;1,IF(LEN($B2963)=0,"",IF(AND($B2963&gt;0,VALUE(SUBSTITUTE($B2963,"2","0"))=$B2963),1,0)),"")</f>
        <v/>
      </c>
      <c r="F2963" s="5" t="str">
        <f>IF(PhieuBauCu!$B$2&gt;2,IF(LEN($B2963)=0,"",IF(AND($B2963&gt;0,VALUE(SUBSTITUTE($B2963,"3","0"))=$B2963),1,0)),"")</f>
        <v/>
      </c>
      <c r="G2963" s="5" t="str">
        <f>IF(PhieuBauCu!$B$2&gt;3,IF(LEN($B2963)=0,"",IF(AND($B2963&gt;0,VALUE(SUBSTITUTE($B2963,"4","0"))=$B2963),1,0)),"")</f>
        <v/>
      </c>
      <c r="H2963" s="5" t="str">
        <f>IF(PhieuBauCu!$B$2&gt;4,IF(LEN($B2963)=0,"",IF(AND($B2963&gt;0,VALUE(SUBSTITUTE($B2963,"5","0"))=$B2963),1,0)),"")</f>
        <v/>
      </c>
      <c r="I2963" s="5" t="str">
        <f>IF(PhieuBauCu!$B$2&gt;5,IF(LEN($B2963)=0,"",IF(AND($B2963&gt;0,VALUE(SUBSTITUTE($B2963,"6","0"))=$B2963),1,0)),"")</f>
        <v/>
      </c>
      <c r="J2963" s="5" t="str">
        <f>IF(PhieuBauCu!$B$2&gt;6,IF(LEN($B2963)=0,"",IF(AND($B2963&gt;0,VALUE(SUBSTITUTE($B2963,"7","0"))=$B2963),1,0)),"")</f>
        <v/>
      </c>
      <c r="K2963" s="5" t="str">
        <f>IF(PhieuBauCu!$B$2&gt;7,IF(LEN($B2963)=0,"",IF(AND($B2963&gt;0,VALUE(SUBSTITUTE($B2963,"8","0"))=$B2963),1,0)),"")</f>
        <v/>
      </c>
      <c r="L2963" s="5" t="str">
        <f>IF(PhieuBauCu!$B$2&gt;8,IF(LEN($B2963)=0,"",IF(AND($B2963&gt;0,VALUE(SUBSTITUTE($B2963,"9","0"))=$B2963),1,0)),"")</f>
        <v/>
      </c>
      <c r="M2963" s="9">
        <f t="shared" si="93"/>
        <v>0</v>
      </c>
      <c r="N2963" s="36">
        <f>IF(AND(M2963&lt;=PhieuBauCu!$B$13,M2963&gt;=1),1,0)</f>
        <v>0</v>
      </c>
    </row>
    <row r="2964" spans="1:14" ht="28.5" customHeight="1">
      <c r="A2964" s="2">
        <v>2959</v>
      </c>
      <c r="B2964" s="3"/>
      <c r="C2964" s="48" t="str">
        <f t="shared" si="92"/>
        <v/>
      </c>
      <c r="D2964" s="5" t="str">
        <f>IF(PhieuBauCu!$B$2&gt;0,IF(LEN($B2964)=0,"",IF(AND($B2964&gt;0,VALUE(SUBSTITUTE($B2964,"1","0"))=$B2964),1,0)),"")</f>
        <v/>
      </c>
      <c r="E2964" s="5" t="str">
        <f>IF(PhieuBauCu!$B$2&gt;1,IF(LEN($B2964)=0,"",IF(AND($B2964&gt;0,VALUE(SUBSTITUTE($B2964,"2","0"))=$B2964),1,0)),"")</f>
        <v/>
      </c>
      <c r="F2964" s="5" t="str">
        <f>IF(PhieuBauCu!$B$2&gt;2,IF(LEN($B2964)=0,"",IF(AND($B2964&gt;0,VALUE(SUBSTITUTE($B2964,"3","0"))=$B2964),1,0)),"")</f>
        <v/>
      </c>
      <c r="G2964" s="5" t="str">
        <f>IF(PhieuBauCu!$B$2&gt;3,IF(LEN($B2964)=0,"",IF(AND($B2964&gt;0,VALUE(SUBSTITUTE($B2964,"4","0"))=$B2964),1,0)),"")</f>
        <v/>
      </c>
      <c r="H2964" s="5" t="str">
        <f>IF(PhieuBauCu!$B$2&gt;4,IF(LEN($B2964)=0,"",IF(AND($B2964&gt;0,VALUE(SUBSTITUTE($B2964,"5","0"))=$B2964),1,0)),"")</f>
        <v/>
      </c>
      <c r="I2964" s="5" t="str">
        <f>IF(PhieuBauCu!$B$2&gt;5,IF(LEN($B2964)=0,"",IF(AND($B2964&gt;0,VALUE(SUBSTITUTE($B2964,"6","0"))=$B2964),1,0)),"")</f>
        <v/>
      </c>
      <c r="J2964" s="5" t="str">
        <f>IF(PhieuBauCu!$B$2&gt;6,IF(LEN($B2964)=0,"",IF(AND($B2964&gt;0,VALUE(SUBSTITUTE($B2964,"7","0"))=$B2964),1,0)),"")</f>
        <v/>
      </c>
      <c r="K2964" s="5" t="str">
        <f>IF(PhieuBauCu!$B$2&gt;7,IF(LEN($B2964)=0,"",IF(AND($B2964&gt;0,VALUE(SUBSTITUTE($B2964,"8","0"))=$B2964),1,0)),"")</f>
        <v/>
      </c>
      <c r="L2964" s="5" t="str">
        <f>IF(PhieuBauCu!$B$2&gt;8,IF(LEN($B2964)=0,"",IF(AND($B2964&gt;0,VALUE(SUBSTITUTE($B2964,"9","0"))=$B2964),1,0)),"")</f>
        <v/>
      </c>
      <c r="M2964" s="9">
        <f t="shared" si="93"/>
        <v>0</v>
      </c>
      <c r="N2964" s="36">
        <f>IF(AND(M2964&lt;=PhieuBauCu!$B$13,M2964&gt;=1),1,0)</f>
        <v>0</v>
      </c>
    </row>
    <row r="2965" spans="1:14" ht="28.5" customHeight="1">
      <c r="A2965" s="2">
        <v>2960</v>
      </c>
      <c r="B2965" s="3"/>
      <c r="C2965" s="48" t="str">
        <f t="shared" si="92"/>
        <v/>
      </c>
      <c r="D2965" s="5" t="str">
        <f>IF(PhieuBauCu!$B$2&gt;0,IF(LEN($B2965)=0,"",IF(AND($B2965&gt;0,VALUE(SUBSTITUTE($B2965,"1","0"))=$B2965),1,0)),"")</f>
        <v/>
      </c>
      <c r="E2965" s="5" t="str">
        <f>IF(PhieuBauCu!$B$2&gt;1,IF(LEN($B2965)=0,"",IF(AND($B2965&gt;0,VALUE(SUBSTITUTE($B2965,"2","0"))=$B2965),1,0)),"")</f>
        <v/>
      </c>
      <c r="F2965" s="5" t="str">
        <f>IF(PhieuBauCu!$B$2&gt;2,IF(LEN($B2965)=0,"",IF(AND($B2965&gt;0,VALUE(SUBSTITUTE($B2965,"3","0"))=$B2965),1,0)),"")</f>
        <v/>
      </c>
      <c r="G2965" s="5" t="str">
        <f>IF(PhieuBauCu!$B$2&gt;3,IF(LEN($B2965)=0,"",IF(AND($B2965&gt;0,VALUE(SUBSTITUTE($B2965,"4","0"))=$B2965),1,0)),"")</f>
        <v/>
      </c>
      <c r="H2965" s="5" t="str">
        <f>IF(PhieuBauCu!$B$2&gt;4,IF(LEN($B2965)=0,"",IF(AND($B2965&gt;0,VALUE(SUBSTITUTE($B2965,"5","0"))=$B2965),1,0)),"")</f>
        <v/>
      </c>
      <c r="I2965" s="5" t="str">
        <f>IF(PhieuBauCu!$B$2&gt;5,IF(LEN($B2965)=0,"",IF(AND($B2965&gt;0,VALUE(SUBSTITUTE($B2965,"6","0"))=$B2965),1,0)),"")</f>
        <v/>
      </c>
      <c r="J2965" s="5" t="str">
        <f>IF(PhieuBauCu!$B$2&gt;6,IF(LEN($B2965)=0,"",IF(AND($B2965&gt;0,VALUE(SUBSTITUTE($B2965,"7","0"))=$B2965),1,0)),"")</f>
        <v/>
      </c>
      <c r="K2965" s="5" t="str">
        <f>IF(PhieuBauCu!$B$2&gt;7,IF(LEN($B2965)=0,"",IF(AND($B2965&gt;0,VALUE(SUBSTITUTE($B2965,"8","0"))=$B2965),1,0)),"")</f>
        <v/>
      </c>
      <c r="L2965" s="5" t="str">
        <f>IF(PhieuBauCu!$B$2&gt;8,IF(LEN($B2965)=0,"",IF(AND($B2965&gt;0,VALUE(SUBSTITUTE($B2965,"9","0"))=$B2965),1,0)),"")</f>
        <v/>
      </c>
      <c r="M2965" s="9">
        <f t="shared" si="93"/>
        <v>0</v>
      </c>
      <c r="N2965" s="36">
        <f>IF(AND(M2965&lt;=PhieuBauCu!$B$13,M2965&gt;=1),1,0)</f>
        <v>0</v>
      </c>
    </row>
    <row r="2966" spans="1:14" ht="28.5" customHeight="1">
      <c r="A2966" s="2">
        <v>2961</v>
      </c>
      <c r="B2966" s="3"/>
      <c r="C2966" s="48" t="str">
        <f t="shared" si="92"/>
        <v/>
      </c>
      <c r="D2966" s="5" t="str">
        <f>IF(PhieuBauCu!$B$2&gt;0,IF(LEN($B2966)=0,"",IF(AND($B2966&gt;0,VALUE(SUBSTITUTE($B2966,"1","0"))=$B2966),1,0)),"")</f>
        <v/>
      </c>
      <c r="E2966" s="5" t="str">
        <f>IF(PhieuBauCu!$B$2&gt;1,IF(LEN($B2966)=0,"",IF(AND($B2966&gt;0,VALUE(SUBSTITUTE($B2966,"2","0"))=$B2966),1,0)),"")</f>
        <v/>
      </c>
      <c r="F2966" s="5" t="str">
        <f>IF(PhieuBauCu!$B$2&gt;2,IF(LEN($B2966)=0,"",IF(AND($B2966&gt;0,VALUE(SUBSTITUTE($B2966,"3","0"))=$B2966),1,0)),"")</f>
        <v/>
      </c>
      <c r="G2966" s="5" t="str">
        <f>IF(PhieuBauCu!$B$2&gt;3,IF(LEN($B2966)=0,"",IF(AND($B2966&gt;0,VALUE(SUBSTITUTE($B2966,"4","0"))=$B2966),1,0)),"")</f>
        <v/>
      </c>
      <c r="H2966" s="5" t="str">
        <f>IF(PhieuBauCu!$B$2&gt;4,IF(LEN($B2966)=0,"",IF(AND($B2966&gt;0,VALUE(SUBSTITUTE($B2966,"5","0"))=$B2966),1,0)),"")</f>
        <v/>
      </c>
      <c r="I2966" s="5" t="str">
        <f>IF(PhieuBauCu!$B$2&gt;5,IF(LEN($B2966)=0,"",IF(AND($B2966&gt;0,VALUE(SUBSTITUTE($B2966,"6","0"))=$B2966),1,0)),"")</f>
        <v/>
      </c>
      <c r="J2966" s="5" t="str">
        <f>IF(PhieuBauCu!$B$2&gt;6,IF(LEN($B2966)=0,"",IF(AND($B2966&gt;0,VALUE(SUBSTITUTE($B2966,"7","0"))=$B2966),1,0)),"")</f>
        <v/>
      </c>
      <c r="K2966" s="5" t="str">
        <f>IF(PhieuBauCu!$B$2&gt;7,IF(LEN($B2966)=0,"",IF(AND($B2966&gt;0,VALUE(SUBSTITUTE($B2966,"8","0"))=$B2966),1,0)),"")</f>
        <v/>
      </c>
      <c r="L2966" s="5" t="str">
        <f>IF(PhieuBauCu!$B$2&gt;8,IF(LEN($B2966)=0,"",IF(AND($B2966&gt;0,VALUE(SUBSTITUTE($B2966,"9","0"))=$B2966),1,0)),"")</f>
        <v/>
      </c>
      <c r="M2966" s="9">
        <f t="shared" si="93"/>
        <v>0</v>
      </c>
      <c r="N2966" s="36">
        <f>IF(AND(M2966&lt;=PhieuBauCu!$B$13,M2966&gt;=1),1,0)</f>
        <v>0</v>
      </c>
    </row>
    <row r="2967" spans="1:14" ht="28.5" customHeight="1">
      <c r="A2967" s="2">
        <v>2962</v>
      </c>
      <c r="B2967" s="3"/>
      <c r="C2967" s="48" t="str">
        <f t="shared" si="92"/>
        <v/>
      </c>
      <c r="D2967" s="5" t="str">
        <f>IF(PhieuBauCu!$B$2&gt;0,IF(LEN($B2967)=0,"",IF(AND($B2967&gt;0,VALUE(SUBSTITUTE($B2967,"1","0"))=$B2967),1,0)),"")</f>
        <v/>
      </c>
      <c r="E2967" s="5" t="str">
        <f>IF(PhieuBauCu!$B$2&gt;1,IF(LEN($B2967)=0,"",IF(AND($B2967&gt;0,VALUE(SUBSTITUTE($B2967,"2","0"))=$B2967),1,0)),"")</f>
        <v/>
      </c>
      <c r="F2967" s="5" t="str">
        <f>IF(PhieuBauCu!$B$2&gt;2,IF(LEN($B2967)=0,"",IF(AND($B2967&gt;0,VALUE(SUBSTITUTE($B2967,"3","0"))=$B2967),1,0)),"")</f>
        <v/>
      </c>
      <c r="G2967" s="5" t="str">
        <f>IF(PhieuBauCu!$B$2&gt;3,IF(LEN($B2967)=0,"",IF(AND($B2967&gt;0,VALUE(SUBSTITUTE($B2967,"4","0"))=$B2967),1,0)),"")</f>
        <v/>
      </c>
      <c r="H2967" s="5" t="str">
        <f>IF(PhieuBauCu!$B$2&gt;4,IF(LEN($B2967)=0,"",IF(AND($B2967&gt;0,VALUE(SUBSTITUTE($B2967,"5","0"))=$B2967),1,0)),"")</f>
        <v/>
      </c>
      <c r="I2967" s="5" t="str">
        <f>IF(PhieuBauCu!$B$2&gt;5,IF(LEN($B2967)=0,"",IF(AND($B2967&gt;0,VALUE(SUBSTITUTE($B2967,"6","0"))=$B2967),1,0)),"")</f>
        <v/>
      </c>
      <c r="J2967" s="5" t="str">
        <f>IF(PhieuBauCu!$B$2&gt;6,IF(LEN($B2967)=0,"",IF(AND($B2967&gt;0,VALUE(SUBSTITUTE($B2967,"7","0"))=$B2967),1,0)),"")</f>
        <v/>
      </c>
      <c r="K2967" s="5" t="str">
        <f>IF(PhieuBauCu!$B$2&gt;7,IF(LEN($B2967)=0,"",IF(AND($B2967&gt;0,VALUE(SUBSTITUTE($B2967,"8","0"))=$B2967),1,0)),"")</f>
        <v/>
      </c>
      <c r="L2967" s="5" t="str">
        <f>IF(PhieuBauCu!$B$2&gt;8,IF(LEN($B2967)=0,"",IF(AND($B2967&gt;0,VALUE(SUBSTITUTE($B2967,"9","0"))=$B2967),1,0)),"")</f>
        <v/>
      </c>
      <c r="M2967" s="9">
        <f t="shared" si="93"/>
        <v>0</v>
      </c>
      <c r="N2967" s="36">
        <f>IF(AND(M2967&lt;=PhieuBauCu!$B$13,M2967&gt;=1),1,0)</f>
        <v>0</v>
      </c>
    </row>
    <row r="2968" spans="1:14" ht="28.5" customHeight="1">
      <c r="A2968" s="2">
        <v>2963</v>
      </c>
      <c r="B2968" s="3"/>
      <c r="C2968" s="48" t="str">
        <f t="shared" si="92"/>
        <v/>
      </c>
      <c r="D2968" s="5" t="str">
        <f>IF(PhieuBauCu!$B$2&gt;0,IF(LEN($B2968)=0,"",IF(AND($B2968&gt;0,VALUE(SUBSTITUTE($B2968,"1","0"))=$B2968),1,0)),"")</f>
        <v/>
      </c>
      <c r="E2968" s="5" t="str">
        <f>IF(PhieuBauCu!$B$2&gt;1,IF(LEN($B2968)=0,"",IF(AND($B2968&gt;0,VALUE(SUBSTITUTE($B2968,"2","0"))=$B2968),1,0)),"")</f>
        <v/>
      </c>
      <c r="F2968" s="5" t="str">
        <f>IF(PhieuBauCu!$B$2&gt;2,IF(LEN($B2968)=0,"",IF(AND($B2968&gt;0,VALUE(SUBSTITUTE($B2968,"3","0"))=$B2968),1,0)),"")</f>
        <v/>
      </c>
      <c r="G2968" s="5" t="str">
        <f>IF(PhieuBauCu!$B$2&gt;3,IF(LEN($B2968)=0,"",IF(AND($B2968&gt;0,VALUE(SUBSTITUTE($B2968,"4","0"))=$B2968),1,0)),"")</f>
        <v/>
      </c>
      <c r="H2968" s="5" t="str">
        <f>IF(PhieuBauCu!$B$2&gt;4,IF(LEN($B2968)=0,"",IF(AND($B2968&gt;0,VALUE(SUBSTITUTE($B2968,"5","0"))=$B2968),1,0)),"")</f>
        <v/>
      </c>
      <c r="I2968" s="5" t="str">
        <f>IF(PhieuBauCu!$B$2&gt;5,IF(LEN($B2968)=0,"",IF(AND($B2968&gt;0,VALUE(SUBSTITUTE($B2968,"6","0"))=$B2968),1,0)),"")</f>
        <v/>
      </c>
      <c r="J2968" s="5" t="str">
        <f>IF(PhieuBauCu!$B$2&gt;6,IF(LEN($B2968)=0,"",IF(AND($B2968&gt;0,VALUE(SUBSTITUTE($B2968,"7","0"))=$B2968),1,0)),"")</f>
        <v/>
      </c>
      <c r="K2968" s="5" t="str">
        <f>IF(PhieuBauCu!$B$2&gt;7,IF(LEN($B2968)=0,"",IF(AND($B2968&gt;0,VALUE(SUBSTITUTE($B2968,"8","0"))=$B2968),1,0)),"")</f>
        <v/>
      </c>
      <c r="L2968" s="5" t="str">
        <f>IF(PhieuBauCu!$B$2&gt;8,IF(LEN($B2968)=0,"",IF(AND($B2968&gt;0,VALUE(SUBSTITUTE($B2968,"9","0"))=$B2968),1,0)),"")</f>
        <v/>
      </c>
      <c r="M2968" s="9">
        <f t="shared" si="93"/>
        <v>0</v>
      </c>
      <c r="N2968" s="36">
        <f>IF(AND(M2968&lt;=PhieuBauCu!$B$13,M2968&gt;=1),1,0)</f>
        <v>0</v>
      </c>
    </row>
    <row r="2969" spans="1:14" ht="28.5" customHeight="1">
      <c r="A2969" s="2">
        <v>2964</v>
      </c>
      <c r="B2969" s="3"/>
      <c r="C2969" s="48" t="str">
        <f t="shared" si="92"/>
        <v/>
      </c>
      <c r="D2969" s="5" t="str">
        <f>IF(PhieuBauCu!$B$2&gt;0,IF(LEN($B2969)=0,"",IF(AND($B2969&gt;0,VALUE(SUBSTITUTE($B2969,"1","0"))=$B2969),1,0)),"")</f>
        <v/>
      </c>
      <c r="E2969" s="5" t="str">
        <f>IF(PhieuBauCu!$B$2&gt;1,IF(LEN($B2969)=0,"",IF(AND($B2969&gt;0,VALUE(SUBSTITUTE($B2969,"2","0"))=$B2969),1,0)),"")</f>
        <v/>
      </c>
      <c r="F2969" s="5" t="str">
        <f>IF(PhieuBauCu!$B$2&gt;2,IF(LEN($B2969)=0,"",IF(AND($B2969&gt;0,VALUE(SUBSTITUTE($B2969,"3","0"))=$B2969),1,0)),"")</f>
        <v/>
      </c>
      <c r="G2969" s="5" t="str">
        <f>IF(PhieuBauCu!$B$2&gt;3,IF(LEN($B2969)=0,"",IF(AND($B2969&gt;0,VALUE(SUBSTITUTE($B2969,"4","0"))=$B2969),1,0)),"")</f>
        <v/>
      </c>
      <c r="H2969" s="5" t="str">
        <f>IF(PhieuBauCu!$B$2&gt;4,IF(LEN($B2969)=0,"",IF(AND($B2969&gt;0,VALUE(SUBSTITUTE($B2969,"5","0"))=$B2969),1,0)),"")</f>
        <v/>
      </c>
      <c r="I2969" s="5" t="str">
        <f>IF(PhieuBauCu!$B$2&gt;5,IF(LEN($B2969)=0,"",IF(AND($B2969&gt;0,VALUE(SUBSTITUTE($B2969,"6","0"))=$B2969),1,0)),"")</f>
        <v/>
      </c>
      <c r="J2969" s="5" t="str">
        <f>IF(PhieuBauCu!$B$2&gt;6,IF(LEN($B2969)=0,"",IF(AND($B2969&gt;0,VALUE(SUBSTITUTE($B2969,"7","0"))=$B2969),1,0)),"")</f>
        <v/>
      </c>
      <c r="K2969" s="5" t="str">
        <f>IF(PhieuBauCu!$B$2&gt;7,IF(LEN($B2969)=0,"",IF(AND($B2969&gt;0,VALUE(SUBSTITUTE($B2969,"8","0"))=$B2969),1,0)),"")</f>
        <v/>
      </c>
      <c r="L2969" s="5" t="str">
        <f>IF(PhieuBauCu!$B$2&gt;8,IF(LEN($B2969)=0,"",IF(AND($B2969&gt;0,VALUE(SUBSTITUTE($B2969,"9","0"))=$B2969),1,0)),"")</f>
        <v/>
      </c>
      <c r="M2969" s="9">
        <f t="shared" si="93"/>
        <v>0</v>
      </c>
      <c r="N2969" s="36">
        <f>IF(AND(M2969&lt;=PhieuBauCu!$B$13,M2969&gt;=1),1,0)</f>
        <v>0</v>
      </c>
    </row>
    <row r="2970" spans="1:14" ht="28.5" customHeight="1">
      <c r="A2970" s="2">
        <v>2965</v>
      </c>
      <c r="B2970" s="3"/>
      <c r="C2970" s="48" t="str">
        <f t="shared" si="92"/>
        <v/>
      </c>
      <c r="D2970" s="5" t="str">
        <f>IF(PhieuBauCu!$B$2&gt;0,IF(LEN($B2970)=0,"",IF(AND($B2970&gt;0,VALUE(SUBSTITUTE($B2970,"1","0"))=$B2970),1,0)),"")</f>
        <v/>
      </c>
      <c r="E2970" s="5" t="str">
        <f>IF(PhieuBauCu!$B$2&gt;1,IF(LEN($B2970)=0,"",IF(AND($B2970&gt;0,VALUE(SUBSTITUTE($B2970,"2","0"))=$B2970),1,0)),"")</f>
        <v/>
      </c>
      <c r="F2970" s="5" t="str">
        <f>IF(PhieuBauCu!$B$2&gt;2,IF(LEN($B2970)=0,"",IF(AND($B2970&gt;0,VALUE(SUBSTITUTE($B2970,"3","0"))=$B2970),1,0)),"")</f>
        <v/>
      </c>
      <c r="G2970" s="5" t="str">
        <f>IF(PhieuBauCu!$B$2&gt;3,IF(LEN($B2970)=0,"",IF(AND($B2970&gt;0,VALUE(SUBSTITUTE($B2970,"4","0"))=$B2970),1,0)),"")</f>
        <v/>
      </c>
      <c r="H2970" s="5" t="str">
        <f>IF(PhieuBauCu!$B$2&gt;4,IF(LEN($B2970)=0,"",IF(AND($B2970&gt;0,VALUE(SUBSTITUTE($B2970,"5","0"))=$B2970),1,0)),"")</f>
        <v/>
      </c>
      <c r="I2970" s="5" t="str">
        <f>IF(PhieuBauCu!$B$2&gt;5,IF(LEN($B2970)=0,"",IF(AND($B2970&gt;0,VALUE(SUBSTITUTE($B2970,"6","0"))=$B2970),1,0)),"")</f>
        <v/>
      </c>
      <c r="J2970" s="5" t="str">
        <f>IF(PhieuBauCu!$B$2&gt;6,IF(LEN($B2970)=0,"",IF(AND($B2970&gt;0,VALUE(SUBSTITUTE($B2970,"7","0"))=$B2970),1,0)),"")</f>
        <v/>
      </c>
      <c r="K2970" s="5" t="str">
        <f>IF(PhieuBauCu!$B$2&gt;7,IF(LEN($B2970)=0,"",IF(AND($B2970&gt;0,VALUE(SUBSTITUTE($B2970,"8","0"))=$B2970),1,0)),"")</f>
        <v/>
      </c>
      <c r="L2970" s="5" t="str">
        <f>IF(PhieuBauCu!$B$2&gt;8,IF(LEN($B2970)=0,"",IF(AND($B2970&gt;0,VALUE(SUBSTITUTE($B2970,"9","0"))=$B2970),1,0)),"")</f>
        <v/>
      </c>
      <c r="M2970" s="9">
        <f t="shared" si="93"/>
        <v>0</v>
      </c>
      <c r="N2970" s="36">
        <f>IF(AND(M2970&lt;=PhieuBauCu!$B$13,M2970&gt;=1),1,0)</f>
        <v>0</v>
      </c>
    </row>
    <row r="2971" spans="1:14" ht="28.5" customHeight="1">
      <c r="A2971" s="2">
        <v>2966</v>
      </c>
      <c r="B2971" s="3"/>
      <c r="C2971" s="48" t="str">
        <f t="shared" si="92"/>
        <v/>
      </c>
      <c r="D2971" s="5" t="str">
        <f>IF(PhieuBauCu!$B$2&gt;0,IF(LEN($B2971)=0,"",IF(AND($B2971&gt;0,VALUE(SUBSTITUTE($B2971,"1","0"))=$B2971),1,0)),"")</f>
        <v/>
      </c>
      <c r="E2971" s="5" t="str">
        <f>IF(PhieuBauCu!$B$2&gt;1,IF(LEN($B2971)=0,"",IF(AND($B2971&gt;0,VALUE(SUBSTITUTE($B2971,"2","0"))=$B2971),1,0)),"")</f>
        <v/>
      </c>
      <c r="F2971" s="5" t="str">
        <f>IF(PhieuBauCu!$B$2&gt;2,IF(LEN($B2971)=0,"",IF(AND($B2971&gt;0,VALUE(SUBSTITUTE($B2971,"3","0"))=$B2971),1,0)),"")</f>
        <v/>
      </c>
      <c r="G2971" s="5" t="str">
        <f>IF(PhieuBauCu!$B$2&gt;3,IF(LEN($B2971)=0,"",IF(AND($B2971&gt;0,VALUE(SUBSTITUTE($B2971,"4","0"))=$B2971),1,0)),"")</f>
        <v/>
      </c>
      <c r="H2971" s="5" t="str">
        <f>IF(PhieuBauCu!$B$2&gt;4,IF(LEN($B2971)=0,"",IF(AND($B2971&gt;0,VALUE(SUBSTITUTE($B2971,"5","0"))=$B2971),1,0)),"")</f>
        <v/>
      </c>
      <c r="I2971" s="5" t="str">
        <f>IF(PhieuBauCu!$B$2&gt;5,IF(LEN($B2971)=0,"",IF(AND($B2971&gt;0,VALUE(SUBSTITUTE($B2971,"6","0"))=$B2971),1,0)),"")</f>
        <v/>
      </c>
      <c r="J2971" s="5" t="str">
        <f>IF(PhieuBauCu!$B$2&gt;6,IF(LEN($B2971)=0,"",IF(AND($B2971&gt;0,VALUE(SUBSTITUTE($B2971,"7","0"))=$B2971),1,0)),"")</f>
        <v/>
      </c>
      <c r="K2971" s="5" t="str">
        <f>IF(PhieuBauCu!$B$2&gt;7,IF(LEN($B2971)=0,"",IF(AND($B2971&gt;0,VALUE(SUBSTITUTE($B2971,"8","0"))=$B2971),1,0)),"")</f>
        <v/>
      </c>
      <c r="L2971" s="5" t="str">
        <f>IF(PhieuBauCu!$B$2&gt;8,IF(LEN($B2971)=0,"",IF(AND($B2971&gt;0,VALUE(SUBSTITUTE($B2971,"9","0"))=$B2971),1,0)),"")</f>
        <v/>
      </c>
      <c r="M2971" s="9">
        <f t="shared" si="93"/>
        <v>0</v>
      </c>
      <c r="N2971" s="36">
        <f>IF(AND(M2971&lt;=PhieuBauCu!$B$13,M2971&gt;=1),1,0)</f>
        <v>0</v>
      </c>
    </row>
    <row r="2972" spans="1:14" ht="28.5" customHeight="1">
      <c r="A2972" s="2">
        <v>2967</v>
      </c>
      <c r="B2972" s="3"/>
      <c r="C2972" s="48" t="str">
        <f t="shared" si="92"/>
        <v/>
      </c>
      <c r="D2972" s="5" t="str">
        <f>IF(PhieuBauCu!$B$2&gt;0,IF(LEN($B2972)=0,"",IF(AND($B2972&gt;0,VALUE(SUBSTITUTE($B2972,"1","0"))=$B2972),1,0)),"")</f>
        <v/>
      </c>
      <c r="E2972" s="5" t="str">
        <f>IF(PhieuBauCu!$B$2&gt;1,IF(LEN($B2972)=0,"",IF(AND($B2972&gt;0,VALUE(SUBSTITUTE($B2972,"2","0"))=$B2972),1,0)),"")</f>
        <v/>
      </c>
      <c r="F2972" s="5" t="str">
        <f>IF(PhieuBauCu!$B$2&gt;2,IF(LEN($B2972)=0,"",IF(AND($B2972&gt;0,VALUE(SUBSTITUTE($B2972,"3","0"))=$B2972),1,0)),"")</f>
        <v/>
      </c>
      <c r="G2972" s="5" t="str">
        <f>IF(PhieuBauCu!$B$2&gt;3,IF(LEN($B2972)=0,"",IF(AND($B2972&gt;0,VALUE(SUBSTITUTE($B2972,"4","0"))=$B2972),1,0)),"")</f>
        <v/>
      </c>
      <c r="H2972" s="5" t="str">
        <f>IF(PhieuBauCu!$B$2&gt;4,IF(LEN($B2972)=0,"",IF(AND($B2972&gt;0,VALUE(SUBSTITUTE($B2972,"5","0"))=$B2972),1,0)),"")</f>
        <v/>
      </c>
      <c r="I2972" s="5" t="str">
        <f>IF(PhieuBauCu!$B$2&gt;5,IF(LEN($B2972)=0,"",IF(AND($B2972&gt;0,VALUE(SUBSTITUTE($B2972,"6","0"))=$B2972),1,0)),"")</f>
        <v/>
      </c>
      <c r="J2972" s="5" t="str">
        <f>IF(PhieuBauCu!$B$2&gt;6,IF(LEN($B2972)=0,"",IF(AND($B2972&gt;0,VALUE(SUBSTITUTE($B2972,"7","0"))=$B2972),1,0)),"")</f>
        <v/>
      </c>
      <c r="K2972" s="5" t="str">
        <f>IF(PhieuBauCu!$B$2&gt;7,IF(LEN($B2972)=0,"",IF(AND($B2972&gt;0,VALUE(SUBSTITUTE($B2972,"8","0"))=$B2972),1,0)),"")</f>
        <v/>
      </c>
      <c r="L2972" s="5" t="str">
        <f>IF(PhieuBauCu!$B$2&gt;8,IF(LEN($B2972)=0,"",IF(AND($B2972&gt;0,VALUE(SUBSTITUTE($B2972,"9","0"))=$B2972),1,0)),"")</f>
        <v/>
      </c>
      <c r="M2972" s="9">
        <f t="shared" si="93"/>
        <v>0</v>
      </c>
      <c r="N2972" s="36">
        <f>IF(AND(M2972&lt;=PhieuBauCu!$B$13,M2972&gt;=1),1,0)</f>
        <v>0</v>
      </c>
    </row>
    <row r="2973" spans="1:14" ht="28.5" customHeight="1">
      <c r="A2973" s="2">
        <v>2968</v>
      </c>
      <c r="B2973" s="3"/>
      <c r="C2973" s="48" t="str">
        <f t="shared" si="92"/>
        <v/>
      </c>
      <c r="D2973" s="5" t="str">
        <f>IF(PhieuBauCu!$B$2&gt;0,IF(LEN($B2973)=0,"",IF(AND($B2973&gt;0,VALUE(SUBSTITUTE($B2973,"1","0"))=$B2973),1,0)),"")</f>
        <v/>
      </c>
      <c r="E2973" s="5" t="str">
        <f>IF(PhieuBauCu!$B$2&gt;1,IF(LEN($B2973)=0,"",IF(AND($B2973&gt;0,VALUE(SUBSTITUTE($B2973,"2","0"))=$B2973),1,0)),"")</f>
        <v/>
      </c>
      <c r="F2973" s="5" t="str">
        <f>IF(PhieuBauCu!$B$2&gt;2,IF(LEN($B2973)=0,"",IF(AND($B2973&gt;0,VALUE(SUBSTITUTE($B2973,"3","0"))=$B2973),1,0)),"")</f>
        <v/>
      </c>
      <c r="G2973" s="5" t="str">
        <f>IF(PhieuBauCu!$B$2&gt;3,IF(LEN($B2973)=0,"",IF(AND($B2973&gt;0,VALUE(SUBSTITUTE($B2973,"4","0"))=$B2973),1,0)),"")</f>
        <v/>
      </c>
      <c r="H2973" s="5" t="str">
        <f>IF(PhieuBauCu!$B$2&gt;4,IF(LEN($B2973)=0,"",IF(AND($B2973&gt;0,VALUE(SUBSTITUTE($B2973,"5","0"))=$B2973),1,0)),"")</f>
        <v/>
      </c>
      <c r="I2973" s="5" t="str">
        <f>IF(PhieuBauCu!$B$2&gt;5,IF(LEN($B2973)=0,"",IF(AND($B2973&gt;0,VALUE(SUBSTITUTE($B2973,"6","0"))=$B2973),1,0)),"")</f>
        <v/>
      </c>
      <c r="J2973" s="5" t="str">
        <f>IF(PhieuBauCu!$B$2&gt;6,IF(LEN($B2973)=0,"",IF(AND($B2973&gt;0,VALUE(SUBSTITUTE($B2973,"7","0"))=$B2973),1,0)),"")</f>
        <v/>
      </c>
      <c r="K2973" s="5" t="str">
        <f>IF(PhieuBauCu!$B$2&gt;7,IF(LEN($B2973)=0,"",IF(AND($B2973&gt;0,VALUE(SUBSTITUTE($B2973,"8","0"))=$B2973),1,0)),"")</f>
        <v/>
      </c>
      <c r="L2973" s="5" t="str">
        <f>IF(PhieuBauCu!$B$2&gt;8,IF(LEN($B2973)=0,"",IF(AND($B2973&gt;0,VALUE(SUBSTITUTE($B2973,"9","0"))=$B2973),1,0)),"")</f>
        <v/>
      </c>
      <c r="M2973" s="9">
        <f t="shared" si="93"/>
        <v>0</v>
      </c>
      <c r="N2973" s="36">
        <f>IF(AND(M2973&lt;=PhieuBauCu!$B$13,M2973&gt;=1),1,0)</f>
        <v>0</v>
      </c>
    </row>
    <row r="2974" spans="1:14" ht="28.5" customHeight="1">
      <c r="A2974" s="2">
        <v>2969</v>
      </c>
      <c r="B2974" s="3"/>
      <c r="C2974" s="48" t="str">
        <f t="shared" si="92"/>
        <v/>
      </c>
      <c r="D2974" s="5" t="str">
        <f>IF(PhieuBauCu!$B$2&gt;0,IF(LEN($B2974)=0,"",IF(AND($B2974&gt;0,VALUE(SUBSTITUTE($B2974,"1","0"))=$B2974),1,0)),"")</f>
        <v/>
      </c>
      <c r="E2974" s="5" t="str">
        <f>IF(PhieuBauCu!$B$2&gt;1,IF(LEN($B2974)=0,"",IF(AND($B2974&gt;0,VALUE(SUBSTITUTE($B2974,"2","0"))=$B2974),1,0)),"")</f>
        <v/>
      </c>
      <c r="F2974" s="5" t="str">
        <f>IF(PhieuBauCu!$B$2&gt;2,IF(LEN($B2974)=0,"",IF(AND($B2974&gt;0,VALUE(SUBSTITUTE($B2974,"3","0"))=$B2974),1,0)),"")</f>
        <v/>
      </c>
      <c r="G2974" s="5" t="str">
        <f>IF(PhieuBauCu!$B$2&gt;3,IF(LEN($B2974)=0,"",IF(AND($B2974&gt;0,VALUE(SUBSTITUTE($B2974,"4","0"))=$B2974),1,0)),"")</f>
        <v/>
      </c>
      <c r="H2974" s="5" t="str">
        <f>IF(PhieuBauCu!$B$2&gt;4,IF(LEN($B2974)=0,"",IF(AND($B2974&gt;0,VALUE(SUBSTITUTE($B2974,"5","0"))=$B2974),1,0)),"")</f>
        <v/>
      </c>
      <c r="I2974" s="5" t="str">
        <f>IF(PhieuBauCu!$B$2&gt;5,IF(LEN($B2974)=0,"",IF(AND($B2974&gt;0,VALUE(SUBSTITUTE($B2974,"6","0"))=$B2974),1,0)),"")</f>
        <v/>
      </c>
      <c r="J2974" s="5" t="str">
        <f>IF(PhieuBauCu!$B$2&gt;6,IF(LEN($B2974)=0,"",IF(AND($B2974&gt;0,VALUE(SUBSTITUTE($B2974,"7","0"))=$B2974),1,0)),"")</f>
        <v/>
      </c>
      <c r="K2974" s="5" t="str">
        <f>IF(PhieuBauCu!$B$2&gt;7,IF(LEN($B2974)=0,"",IF(AND($B2974&gt;0,VALUE(SUBSTITUTE($B2974,"8","0"))=$B2974),1,0)),"")</f>
        <v/>
      </c>
      <c r="L2974" s="5" t="str">
        <f>IF(PhieuBauCu!$B$2&gt;8,IF(LEN($B2974)=0,"",IF(AND($B2974&gt;0,VALUE(SUBSTITUTE($B2974,"9","0"))=$B2974),1,0)),"")</f>
        <v/>
      </c>
      <c r="M2974" s="9">
        <f t="shared" si="93"/>
        <v>0</v>
      </c>
      <c r="N2974" s="36">
        <f>IF(AND(M2974&lt;=PhieuBauCu!$B$13,M2974&gt;=1),1,0)</f>
        <v>0</v>
      </c>
    </row>
    <row r="2975" spans="1:14" ht="28.5" customHeight="1">
      <c r="A2975" s="2">
        <v>2970</v>
      </c>
      <c r="B2975" s="3"/>
      <c r="C2975" s="48" t="str">
        <f t="shared" si="92"/>
        <v/>
      </c>
      <c r="D2975" s="5" t="str">
        <f>IF(PhieuBauCu!$B$2&gt;0,IF(LEN($B2975)=0,"",IF(AND($B2975&gt;0,VALUE(SUBSTITUTE($B2975,"1","0"))=$B2975),1,0)),"")</f>
        <v/>
      </c>
      <c r="E2975" s="5" t="str">
        <f>IF(PhieuBauCu!$B$2&gt;1,IF(LEN($B2975)=0,"",IF(AND($B2975&gt;0,VALUE(SUBSTITUTE($B2975,"2","0"))=$B2975),1,0)),"")</f>
        <v/>
      </c>
      <c r="F2975" s="5" t="str">
        <f>IF(PhieuBauCu!$B$2&gt;2,IF(LEN($B2975)=0,"",IF(AND($B2975&gt;0,VALUE(SUBSTITUTE($B2975,"3","0"))=$B2975),1,0)),"")</f>
        <v/>
      </c>
      <c r="G2975" s="5" t="str">
        <f>IF(PhieuBauCu!$B$2&gt;3,IF(LEN($B2975)=0,"",IF(AND($B2975&gt;0,VALUE(SUBSTITUTE($B2975,"4","0"))=$B2975),1,0)),"")</f>
        <v/>
      </c>
      <c r="H2975" s="5" t="str">
        <f>IF(PhieuBauCu!$B$2&gt;4,IF(LEN($B2975)=0,"",IF(AND($B2975&gt;0,VALUE(SUBSTITUTE($B2975,"5","0"))=$B2975),1,0)),"")</f>
        <v/>
      </c>
      <c r="I2975" s="5" t="str">
        <f>IF(PhieuBauCu!$B$2&gt;5,IF(LEN($B2975)=0,"",IF(AND($B2975&gt;0,VALUE(SUBSTITUTE($B2975,"6","0"))=$B2975),1,0)),"")</f>
        <v/>
      </c>
      <c r="J2975" s="5" t="str">
        <f>IF(PhieuBauCu!$B$2&gt;6,IF(LEN($B2975)=0,"",IF(AND($B2975&gt;0,VALUE(SUBSTITUTE($B2975,"7","0"))=$B2975),1,0)),"")</f>
        <v/>
      </c>
      <c r="K2975" s="5" t="str">
        <f>IF(PhieuBauCu!$B$2&gt;7,IF(LEN($B2975)=0,"",IF(AND($B2975&gt;0,VALUE(SUBSTITUTE($B2975,"8","0"))=$B2975),1,0)),"")</f>
        <v/>
      </c>
      <c r="L2975" s="5" t="str">
        <f>IF(PhieuBauCu!$B$2&gt;8,IF(LEN($B2975)=0,"",IF(AND($B2975&gt;0,VALUE(SUBSTITUTE($B2975,"9","0"))=$B2975),1,0)),"")</f>
        <v/>
      </c>
      <c r="M2975" s="9">
        <f t="shared" si="93"/>
        <v>0</v>
      </c>
      <c r="N2975" s="36">
        <f>IF(AND(M2975&lt;=PhieuBauCu!$B$13,M2975&gt;=1),1,0)</f>
        <v>0</v>
      </c>
    </row>
    <row r="2976" spans="1:14" ht="28.5" customHeight="1">
      <c r="A2976" s="2">
        <v>2971</v>
      </c>
      <c r="B2976" s="3"/>
      <c r="C2976" s="48" t="str">
        <f t="shared" si="92"/>
        <v/>
      </c>
      <c r="D2976" s="5" t="str">
        <f>IF(PhieuBauCu!$B$2&gt;0,IF(LEN($B2976)=0,"",IF(AND($B2976&gt;0,VALUE(SUBSTITUTE($B2976,"1","0"))=$B2976),1,0)),"")</f>
        <v/>
      </c>
      <c r="E2976" s="5" t="str">
        <f>IF(PhieuBauCu!$B$2&gt;1,IF(LEN($B2976)=0,"",IF(AND($B2976&gt;0,VALUE(SUBSTITUTE($B2976,"2","0"))=$B2976),1,0)),"")</f>
        <v/>
      </c>
      <c r="F2976" s="5" t="str">
        <f>IF(PhieuBauCu!$B$2&gt;2,IF(LEN($B2976)=0,"",IF(AND($B2976&gt;0,VALUE(SUBSTITUTE($B2976,"3","0"))=$B2976),1,0)),"")</f>
        <v/>
      </c>
      <c r="G2976" s="5" t="str">
        <f>IF(PhieuBauCu!$B$2&gt;3,IF(LEN($B2976)=0,"",IF(AND($B2976&gt;0,VALUE(SUBSTITUTE($B2976,"4","0"))=$B2976),1,0)),"")</f>
        <v/>
      </c>
      <c r="H2976" s="5" t="str">
        <f>IF(PhieuBauCu!$B$2&gt;4,IF(LEN($B2976)=0,"",IF(AND($B2976&gt;0,VALUE(SUBSTITUTE($B2976,"5","0"))=$B2976),1,0)),"")</f>
        <v/>
      </c>
      <c r="I2976" s="5" t="str">
        <f>IF(PhieuBauCu!$B$2&gt;5,IF(LEN($B2976)=0,"",IF(AND($B2976&gt;0,VALUE(SUBSTITUTE($B2976,"6","0"))=$B2976),1,0)),"")</f>
        <v/>
      </c>
      <c r="J2976" s="5" t="str">
        <f>IF(PhieuBauCu!$B$2&gt;6,IF(LEN($B2976)=0,"",IF(AND($B2976&gt;0,VALUE(SUBSTITUTE($B2976,"7","0"))=$B2976),1,0)),"")</f>
        <v/>
      </c>
      <c r="K2976" s="5" t="str">
        <f>IF(PhieuBauCu!$B$2&gt;7,IF(LEN($B2976)=0,"",IF(AND($B2976&gt;0,VALUE(SUBSTITUTE($B2976,"8","0"))=$B2976),1,0)),"")</f>
        <v/>
      </c>
      <c r="L2976" s="5" t="str">
        <f>IF(PhieuBauCu!$B$2&gt;8,IF(LEN($B2976)=0,"",IF(AND($B2976&gt;0,VALUE(SUBSTITUTE($B2976,"9","0"))=$B2976),1,0)),"")</f>
        <v/>
      </c>
      <c r="M2976" s="9">
        <f t="shared" si="93"/>
        <v>0</v>
      </c>
      <c r="N2976" s="36">
        <f>IF(AND(M2976&lt;=PhieuBauCu!$B$13,M2976&gt;=1),1,0)</f>
        <v>0</v>
      </c>
    </row>
    <row r="2977" spans="1:14" ht="28.5" customHeight="1">
      <c r="A2977" s="2">
        <v>2972</v>
      </c>
      <c r="B2977" s="3"/>
      <c r="C2977" s="48" t="str">
        <f t="shared" si="92"/>
        <v/>
      </c>
      <c r="D2977" s="5" t="str">
        <f>IF(PhieuBauCu!$B$2&gt;0,IF(LEN($B2977)=0,"",IF(AND($B2977&gt;0,VALUE(SUBSTITUTE($B2977,"1","0"))=$B2977),1,0)),"")</f>
        <v/>
      </c>
      <c r="E2977" s="5" t="str">
        <f>IF(PhieuBauCu!$B$2&gt;1,IF(LEN($B2977)=0,"",IF(AND($B2977&gt;0,VALUE(SUBSTITUTE($B2977,"2","0"))=$B2977),1,0)),"")</f>
        <v/>
      </c>
      <c r="F2977" s="5" t="str">
        <f>IF(PhieuBauCu!$B$2&gt;2,IF(LEN($B2977)=0,"",IF(AND($B2977&gt;0,VALUE(SUBSTITUTE($B2977,"3","0"))=$B2977),1,0)),"")</f>
        <v/>
      </c>
      <c r="G2977" s="5" t="str">
        <f>IF(PhieuBauCu!$B$2&gt;3,IF(LEN($B2977)=0,"",IF(AND($B2977&gt;0,VALUE(SUBSTITUTE($B2977,"4","0"))=$B2977),1,0)),"")</f>
        <v/>
      </c>
      <c r="H2977" s="5" t="str">
        <f>IF(PhieuBauCu!$B$2&gt;4,IF(LEN($B2977)=0,"",IF(AND($B2977&gt;0,VALUE(SUBSTITUTE($B2977,"5","0"))=$B2977),1,0)),"")</f>
        <v/>
      </c>
      <c r="I2977" s="5" t="str">
        <f>IF(PhieuBauCu!$B$2&gt;5,IF(LEN($B2977)=0,"",IF(AND($B2977&gt;0,VALUE(SUBSTITUTE($B2977,"6","0"))=$B2977),1,0)),"")</f>
        <v/>
      </c>
      <c r="J2977" s="5" t="str">
        <f>IF(PhieuBauCu!$B$2&gt;6,IF(LEN($B2977)=0,"",IF(AND($B2977&gt;0,VALUE(SUBSTITUTE($B2977,"7","0"))=$B2977),1,0)),"")</f>
        <v/>
      </c>
      <c r="K2977" s="5" t="str">
        <f>IF(PhieuBauCu!$B$2&gt;7,IF(LEN($B2977)=0,"",IF(AND($B2977&gt;0,VALUE(SUBSTITUTE($B2977,"8","0"))=$B2977),1,0)),"")</f>
        <v/>
      </c>
      <c r="L2977" s="5" t="str">
        <f>IF(PhieuBauCu!$B$2&gt;8,IF(LEN($B2977)=0,"",IF(AND($B2977&gt;0,VALUE(SUBSTITUTE($B2977,"9","0"))=$B2977),1,0)),"")</f>
        <v/>
      </c>
      <c r="M2977" s="9">
        <f t="shared" si="93"/>
        <v>0</v>
      </c>
      <c r="N2977" s="36">
        <f>IF(AND(M2977&lt;=PhieuBauCu!$B$13,M2977&gt;=1),1,0)</f>
        <v>0</v>
      </c>
    </row>
    <row r="2978" spans="1:14" ht="28.5" customHeight="1">
      <c r="A2978" s="2">
        <v>2973</v>
      </c>
      <c r="B2978" s="3"/>
      <c r="C2978" s="48" t="str">
        <f t="shared" si="92"/>
        <v/>
      </c>
      <c r="D2978" s="5" t="str">
        <f>IF(PhieuBauCu!$B$2&gt;0,IF(LEN($B2978)=0,"",IF(AND($B2978&gt;0,VALUE(SUBSTITUTE($B2978,"1","0"))=$B2978),1,0)),"")</f>
        <v/>
      </c>
      <c r="E2978" s="5" t="str">
        <f>IF(PhieuBauCu!$B$2&gt;1,IF(LEN($B2978)=0,"",IF(AND($B2978&gt;0,VALUE(SUBSTITUTE($B2978,"2","0"))=$B2978),1,0)),"")</f>
        <v/>
      </c>
      <c r="F2978" s="5" t="str">
        <f>IF(PhieuBauCu!$B$2&gt;2,IF(LEN($B2978)=0,"",IF(AND($B2978&gt;0,VALUE(SUBSTITUTE($B2978,"3","0"))=$B2978),1,0)),"")</f>
        <v/>
      </c>
      <c r="G2978" s="5" t="str">
        <f>IF(PhieuBauCu!$B$2&gt;3,IF(LEN($B2978)=0,"",IF(AND($B2978&gt;0,VALUE(SUBSTITUTE($B2978,"4","0"))=$B2978),1,0)),"")</f>
        <v/>
      </c>
      <c r="H2978" s="5" t="str">
        <f>IF(PhieuBauCu!$B$2&gt;4,IF(LEN($B2978)=0,"",IF(AND($B2978&gt;0,VALUE(SUBSTITUTE($B2978,"5","0"))=$B2978),1,0)),"")</f>
        <v/>
      </c>
      <c r="I2978" s="5" t="str">
        <f>IF(PhieuBauCu!$B$2&gt;5,IF(LEN($B2978)=0,"",IF(AND($B2978&gt;0,VALUE(SUBSTITUTE($B2978,"6","0"))=$B2978),1,0)),"")</f>
        <v/>
      </c>
      <c r="J2978" s="5" t="str">
        <f>IF(PhieuBauCu!$B$2&gt;6,IF(LEN($B2978)=0,"",IF(AND($B2978&gt;0,VALUE(SUBSTITUTE($B2978,"7","0"))=$B2978),1,0)),"")</f>
        <v/>
      </c>
      <c r="K2978" s="5" t="str">
        <f>IF(PhieuBauCu!$B$2&gt;7,IF(LEN($B2978)=0,"",IF(AND($B2978&gt;0,VALUE(SUBSTITUTE($B2978,"8","0"))=$B2978),1,0)),"")</f>
        <v/>
      </c>
      <c r="L2978" s="5" t="str">
        <f>IF(PhieuBauCu!$B$2&gt;8,IF(LEN($B2978)=0,"",IF(AND($B2978&gt;0,VALUE(SUBSTITUTE($B2978,"9","0"))=$B2978),1,0)),"")</f>
        <v/>
      </c>
      <c r="M2978" s="9">
        <f t="shared" si="93"/>
        <v>0</v>
      </c>
      <c r="N2978" s="36">
        <f>IF(AND(M2978&lt;=PhieuBauCu!$B$13,M2978&gt;=1),1,0)</f>
        <v>0</v>
      </c>
    </row>
    <row r="2979" spans="1:14" ht="28.5" customHeight="1">
      <c r="A2979" s="2">
        <v>2974</v>
      </c>
      <c r="B2979" s="3"/>
      <c r="C2979" s="48" t="str">
        <f t="shared" si="92"/>
        <v/>
      </c>
      <c r="D2979" s="5" t="str">
        <f>IF(PhieuBauCu!$B$2&gt;0,IF(LEN($B2979)=0,"",IF(AND($B2979&gt;0,VALUE(SUBSTITUTE($B2979,"1","0"))=$B2979),1,0)),"")</f>
        <v/>
      </c>
      <c r="E2979" s="5" t="str">
        <f>IF(PhieuBauCu!$B$2&gt;1,IF(LEN($B2979)=0,"",IF(AND($B2979&gt;0,VALUE(SUBSTITUTE($B2979,"2","0"))=$B2979),1,0)),"")</f>
        <v/>
      </c>
      <c r="F2979" s="5" t="str">
        <f>IF(PhieuBauCu!$B$2&gt;2,IF(LEN($B2979)=0,"",IF(AND($B2979&gt;0,VALUE(SUBSTITUTE($B2979,"3","0"))=$B2979),1,0)),"")</f>
        <v/>
      </c>
      <c r="G2979" s="5" t="str">
        <f>IF(PhieuBauCu!$B$2&gt;3,IF(LEN($B2979)=0,"",IF(AND($B2979&gt;0,VALUE(SUBSTITUTE($B2979,"4","0"))=$B2979),1,0)),"")</f>
        <v/>
      </c>
      <c r="H2979" s="5" t="str">
        <f>IF(PhieuBauCu!$B$2&gt;4,IF(LEN($B2979)=0,"",IF(AND($B2979&gt;0,VALUE(SUBSTITUTE($B2979,"5","0"))=$B2979),1,0)),"")</f>
        <v/>
      </c>
      <c r="I2979" s="5" t="str">
        <f>IF(PhieuBauCu!$B$2&gt;5,IF(LEN($B2979)=0,"",IF(AND($B2979&gt;0,VALUE(SUBSTITUTE($B2979,"6","0"))=$B2979),1,0)),"")</f>
        <v/>
      </c>
      <c r="J2979" s="5" t="str">
        <f>IF(PhieuBauCu!$B$2&gt;6,IF(LEN($B2979)=0,"",IF(AND($B2979&gt;0,VALUE(SUBSTITUTE($B2979,"7","0"))=$B2979),1,0)),"")</f>
        <v/>
      </c>
      <c r="K2979" s="5" t="str">
        <f>IF(PhieuBauCu!$B$2&gt;7,IF(LEN($B2979)=0,"",IF(AND($B2979&gt;0,VALUE(SUBSTITUTE($B2979,"8","0"))=$B2979),1,0)),"")</f>
        <v/>
      </c>
      <c r="L2979" s="5" t="str">
        <f>IF(PhieuBauCu!$B$2&gt;8,IF(LEN($B2979)=0,"",IF(AND($B2979&gt;0,VALUE(SUBSTITUTE($B2979,"9","0"))=$B2979),1,0)),"")</f>
        <v/>
      </c>
      <c r="M2979" s="9">
        <f t="shared" si="93"/>
        <v>0</v>
      </c>
      <c r="N2979" s="36">
        <f>IF(AND(M2979&lt;=PhieuBauCu!$B$13,M2979&gt;=1),1,0)</f>
        <v>0</v>
      </c>
    </row>
    <row r="2980" spans="1:14" ht="28.5" customHeight="1">
      <c r="A2980" s="2">
        <v>2975</v>
      </c>
      <c r="B2980" s="3"/>
      <c r="C2980" s="48" t="str">
        <f t="shared" si="92"/>
        <v/>
      </c>
      <c r="D2980" s="5" t="str">
        <f>IF(PhieuBauCu!$B$2&gt;0,IF(LEN($B2980)=0,"",IF(AND($B2980&gt;0,VALUE(SUBSTITUTE($B2980,"1","0"))=$B2980),1,0)),"")</f>
        <v/>
      </c>
      <c r="E2980" s="5" t="str">
        <f>IF(PhieuBauCu!$B$2&gt;1,IF(LEN($B2980)=0,"",IF(AND($B2980&gt;0,VALUE(SUBSTITUTE($B2980,"2","0"))=$B2980),1,0)),"")</f>
        <v/>
      </c>
      <c r="F2980" s="5" t="str">
        <f>IF(PhieuBauCu!$B$2&gt;2,IF(LEN($B2980)=0,"",IF(AND($B2980&gt;0,VALUE(SUBSTITUTE($B2980,"3","0"))=$B2980),1,0)),"")</f>
        <v/>
      </c>
      <c r="G2980" s="5" t="str">
        <f>IF(PhieuBauCu!$B$2&gt;3,IF(LEN($B2980)=0,"",IF(AND($B2980&gt;0,VALUE(SUBSTITUTE($B2980,"4","0"))=$B2980),1,0)),"")</f>
        <v/>
      </c>
      <c r="H2980" s="5" t="str">
        <f>IF(PhieuBauCu!$B$2&gt;4,IF(LEN($B2980)=0,"",IF(AND($B2980&gt;0,VALUE(SUBSTITUTE($B2980,"5","0"))=$B2980),1,0)),"")</f>
        <v/>
      </c>
      <c r="I2980" s="5" t="str">
        <f>IF(PhieuBauCu!$B$2&gt;5,IF(LEN($B2980)=0,"",IF(AND($B2980&gt;0,VALUE(SUBSTITUTE($B2980,"6","0"))=$B2980),1,0)),"")</f>
        <v/>
      </c>
      <c r="J2980" s="5" t="str">
        <f>IF(PhieuBauCu!$B$2&gt;6,IF(LEN($B2980)=0,"",IF(AND($B2980&gt;0,VALUE(SUBSTITUTE($B2980,"7","0"))=$B2980),1,0)),"")</f>
        <v/>
      </c>
      <c r="K2980" s="5" t="str">
        <f>IF(PhieuBauCu!$B$2&gt;7,IF(LEN($B2980)=0,"",IF(AND($B2980&gt;0,VALUE(SUBSTITUTE($B2980,"8","0"))=$B2980),1,0)),"")</f>
        <v/>
      </c>
      <c r="L2980" s="5" t="str">
        <f>IF(PhieuBauCu!$B$2&gt;8,IF(LEN($B2980)=0,"",IF(AND($B2980&gt;0,VALUE(SUBSTITUTE($B2980,"9","0"))=$B2980),1,0)),"")</f>
        <v/>
      </c>
      <c r="M2980" s="9">
        <f t="shared" si="93"/>
        <v>0</v>
      </c>
      <c r="N2980" s="36">
        <f>IF(AND(M2980&lt;=PhieuBauCu!$B$13,M2980&gt;=1),1,0)</f>
        <v>0</v>
      </c>
    </row>
    <row r="2981" spans="1:14" ht="28.5" customHeight="1">
      <c r="A2981" s="2">
        <v>2976</v>
      </c>
      <c r="B2981" s="3"/>
      <c r="C2981" s="48" t="str">
        <f t="shared" si="92"/>
        <v/>
      </c>
      <c r="D2981" s="5" t="str">
        <f>IF(PhieuBauCu!$B$2&gt;0,IF(LEN($B2981)=0,"",IF(AND($B2981&gt;0,VALUE(SUBSTITUTE($B2981,"1","0"))=$B2981),1,0)),"")</f>
        <v/>
      </c>
      <c r="E2981" s="5" t="str">
        <f>IF(PhieuBauCu!$B$2&gt;1,IF(LEN($B2981)=0,"",IF(AND($B2981&gt;0,VALUE(SUBSTITUTE($B2981,"2","0"))=$B2981),1,0)),"")</f>
        <v/>
      </c>
      <c r="F2981" s="5" t="str">
        <f>IF(PhieuBauCu!$B$2&gt;2,IF(LEN($B2981)=0,"",IF(AND($B2981&gt;0,VALUE(SUBSTITUTE($B2981,"3","0"))=$B2981),1,0)),"")</f>
        <v/>
      </c>
      <c r="G2981" s="5" t="str">
        <f>IF(PhieuBauCu!$B$2&gt;3,IF(LEN($B2981)=0,"",IF(AND($B2981&gt;0,VALUE(SUBSTITUTE($B2981,"4","0"))=$B2981),1,0)),"")</f>
        <v/>
      </c>
      <c r="H2981" s="5" t="str">
        <f>IF(PhieuBauCu!$B$2&gt;4,IF(LEN($B2981)=0,"",IF(AND($B2981&gt;0,VALUE(SUBSTITUTE($B2981,"5","0"))=$B2981),1,0)),"")</f>
        <v/>
      </c>
      <c r="I2981" s="5" t="str">
        <f>IF(PhieuBauCu!$B$2&gt;5,IF(LEN($B2981)=0,"",IF(AND($B2981&gt;0,VALUE(SUBSTITUTE($B2981,"6","0"))=$B2981),1,0)),"")</f>
        <v/>
      </c>
      <c r="J2981" s="5" t="str">
        <f>IF(PhieuBauCu!$B$2&gt;6,IF(LEN($B2981)=0,"",IF(AND($B2981&gt;0,VALUE(SUBSTITUTE($B2981,"7","0"))=$B2981),1,0)),"")</f>
        <v/>
      </c>
      <c r="K2981" s="5" t="str">
        <f>IF(PhieuBauCu!$B$2&gt;7,IF(LEN($B2981)=0,"",IF(AND($B2981&gt;0,VALUE(SUBSTITUTE($B2981,"8","0"))=$B2981),1,0)),"")</f>
        <v/>
      </c>
      <c r="L2981" s="5" t="str">
        <f>IF(PhieuBauCu!$B$2&gt;8,IF(LEN($B2981)=0,"",IF(AND($B2981&gt;0,VALUE(SUBSTITUTE($B2981,"9","0"))=$B2981),1,0)),"")</f>
        <v/>
      </c>
      <c r="M2981" s="9">
        <f t="shared" si="93"/>
        <v>0</v>
      </c>
      <c r="N2981" s="36">
        <f>IF(AND(M2981&lt;=PhieuBauCu!$B$13,M2981&gt;=1),1,0)</f>
        <v>0</v>
      </c>
    </row>
    <row r="2982" spans="1:14" ht="28.5" customHeight="1">
      <c r="A2982" s="2">
        <v>2977</v>
      </c>
      <c r="B2982" s="3"/>
      <c r="C2982" s="48" t="str">
        <f t="shared" si="92"/>
        <v/>
      </c>
      <c r="D2982" s="5" t="str">
        <f>IF(PhieuBauCu!$B$2&gt;0,IF(LEN($B2982)=0,"",IF(AND($B2982&gt;0,VALUE(SUBSTITUTE($B2982,"1","0"))=$B2982),1,0)),"")</f>
        <v/>
      </c>
      <c r="E2982" s="5" t="str">
        <f>IF(PhieuBauCu!$B$2&gt;1,IF(LEN($B2982)=0,"",IF(AND($B2982&gt;0,VALUE(SUBSTITUTE($B2982,"2","0"))=$B2982),1,0)),"")</f>
        <v/>
      </c>
      <c r="F2982" s="5" t="str">
        <f>IF(PhieuBauCu!$B$2&gt;2,IF(LEN($B2982)=0,"",IF(AND($B2982&gt;0,VALUE(SUBSTITUTE($B2982,"3","0"))=$B2982),1,0)),"")</f>
        <v/>
      </c>
      <c r="G2982" s="5" t="str">
        <f>IF(PhieuBauCu!$B$2&gt;3,IF(LEN($B2982)=0,"",IF(AND($B2982&gt;0,VALUE(SUBSTITUTE($B2982,"4","0"))=$B2982),1,0)),"")</f>
        <v/>
      </c>
      <c r="H2982" s="5" t="str">
        <f>IF(PhieuBauCu!$B$2&gt;4,IF(LEN($B2982)=0,"",IF(AND($B2982&gt;0,VALUE(SUBSTITUTE($B2982,"5","0"))=$B2982),1,0)),"")</f>
        <v/>
      </c>
      <c r="I2982" s="5" t="str">
        <f>IF(PhieuBauCu!$B$2&gt;5,IF(LEN($B2982)=0,"",IF(AND($B2982&gt;0,VALUE(SUBSTITUTE($B2982,"6","0"))=$B2982),1,0)),"")</f>
        <v/>
      </c>
      <c r="J2982" s="5" t="str">
        <f>IF(PhieuBauCu!$B$2&gt;6,IF(LEN($B2982)=0,"",IF(AND($B2982&gt;0,VALUE(SUBSTITUTE($B2982,"7","0"))=$B2982),1,0)),"")</f>
        <v/>
      </c>
      <c r="K2982" s="5" t="str">
        <f>IF(PhieuBauCu!$B$2&gt;7,IF(LEN($B2982)=0,"",IF(AND($B2982&gt;0,VALUE(SUBSTITUTE($B2982,"8","0"))=$B2982),1,0)),"")</f>
        <v/>
      </c>
      <c r="L2982" s="5" t="str">
        <f>IF(PhieuBauCu!$B$2&gt;8,IF(LEN($B2982)=0,"",IF(AND($B2982&gt;0,VALUE(SUBSTITUTE($B2982,"9","0"))=$B2982),1,0)),"")</f>
        <v/>
      </c>
      <c r="M2982" s="9">
        <f t="shared" si="93"/>
        <v>0</v>
      </c>
      <c r="N2982" s="36">
        <f>IF(AND(M2982&lt;=PhieuBauCu!$B$13,M2982&gt;=1),1,0)</f>
        <v>0</v>
      </c>
    </row>
    <row r="2983" spans="1:14" ht="28.5" customHeight="1">
      <c r="A2983" s="2">
        <v>2978</v>
      </c>
      <c r="B2983" s="3"/>
      <c r="C2983" s="48" t="str">
        <f t="shared" si="92"/>
        <v/>
      </c>
      <c r="D2983" s="5" t="str">
        <f>IF(PhieuBauCu!$B$2&gt;0,IF(LEN($B2983)=0,"",IF(AND($B2983&gt;0,VALUE(SUBSTITUTE($B2983,"1","0"))=$B2983),1,0)),"")</f>
        <v/>
      </c>
      <c r="E2983" s="5" t="str">
        <f>IF(PhieuBauCu!$B$2&gt;1,IF(LEN($B2983)=0,"",IF(AND($B2983&gt;0,VALUE(SUBSTITUTE($B2983,"2","0"))=$B2983),1,0)),"")</f>
        <v/>
      </c>
      <c r="F2983" s="5" t="str">
        <f>IF(PhieuBauCu!$B$2&gt;2,IF(LEN($B2983)=0,"",IF(AND($B2983&gt;0,VALUE(SUBSTITUTE($B2983,"3","0"))=$B2983),1,0)),"")</f>
        <v/>
      </c>
      <c r="G2983" s="5" t="str">
        <f>IF(PhieuBauCu!$B$2&gt;3,IF(LEN($B2983)=0,"",IF(AND($B2983&gt;0,VALUE(SUBSTITUTE($B2983,"4","0"))=$B2983),1,0)),"")</f>
        <v/>
      </c>
      <c r="H2983" s="5" t="str">
        <f>IF(PhieuBauCu!$B$2&gt;4,IF(LEN($B2983)=0,"",IF(AND($B2983&gt;0,VALUE(SUBSTITUTE($B2983,"5","0"))=$B2983),1,0)),"")</f>
        <v/>
      </c>
      <c r="I2983" s="5" t="str">
        <f>IF(PhieuBauCu!$B$2&gt;5,IF(LEN($B2983)=0,"",IF(AND($B2983&gt;0,VALUE(SUBSTITUTE($B2983,"6","0"))=$B2983),1,0)),"")</f>
        <v/>
      </c>
      <c r="J2983" s="5" t="str">
        <f>IF(PhieuBauCu!$B$2&gt;6,IF(LEN($B2983)=0,"",IF(AND($B2983&gt;0,VALUE(SUBSTITUTE($B2983,"7","0"))=$B2983),1,0)),"")</f>
        <v/>
      </c>
      <c r="K2983" s="5" t="str">
        <f>IF(PhieuBauCu!$B$2&gt;7,IF(LEN($B2983)=0,"",IF(AND($B2983&gt;0,VALUE(SUBSTITUTE($B2983,"8","0"))=$B2983),1,0)),"")</f>
        <v/>
      </c>
      <c r="L2983" s="5" t="str">
        <f>IF(PhieuBauCu!$B$2&gt;8,IF(LEN($B2983)=0,"",IF(AND($B2983&gt;0,VALUE(SUBSTITUTE($B2983,"9","0"))=$B2983),1,0)),"")</f>
        <v/>
      </c>
      <c r="M2983" s="9">
        <f t="shared" si="93"/>
        <v>0</v>
      </c>
      <c r="N2983" s="36">
        <f>IF(AND(M2983&lt;=PhieuBauCu!$B$13,M2983&gt;=1),1,0)</f>
        <v>0</v>
      </c>
    </row>
    <row r="2984" spans="1:14" ht="28.5" customHeight="1">
      <c r="A2984" s="2">
        <v>2979</v>
      </c>
      <c r="B2984" s="3"/>
      <c r="C2984" s="48" t="str">
        <f t="shared" si="92"/>
        <v/>
      </c>
      <c r="D2984" s="5" t="str">
        <f>IF(PhieuBauCu!$B$2&gt;0,IF(LEN($B2984)=0,"",IF(AND($B2984&gt;0,VALUE(SUBSTITUTE($B2984,"1","0"))=$B2984),1,0)),"")</f>
        <v/>
      </c>
      <c r="E2984" s="5" t="str">
        <f>IF(PhieuBauCu!$B$2&gt;1,IF(LEN($B2984)=0,"",IF(AND($B2984&gt;0,VALUE(SUBSTITUTE($B2984,"2","0"))=$B2984),1,0)),"")</f>
        <v/>
      </c>
      <c r="F2984" s="5" t="str">
        <f>IF(PhieuBauCu!$B$2&gt;2,IF(LEN($B2984)=0,"",IF(AND($B2984&gt;0,VALUE(SUBSTITUTE($B2984,"3","0"))=$B2984),1,0)),"")</f>
        <v/>
      </c>
      <c r="G2984" s="5" t="str">
        <f>IF(PhieuBauCu!$B$2&gt;3,IF(LEN($B2984)=0,"",IF(AND($B2984&gt;0,VALUE(SUBSTITUTE($B2984,"4","0"))=$B2984),1,0)),"")</f>
        <v/>
      </c>
      <c r="H2984" s="5" t="str">
        <f>IF(PhieuBauCu!$B$2&gt;4,IF(LEN($B2984)=0,"",IF(AND($B2984&gt;0,VALUE(SUBSTITUTE($B2984,"5","0"))=$B2984),1,0)),"")</f>
        <v/>
      </c>
      <c r="I2984" s="5" t="str">
        <f>IF(PhieuBauCu!$B$2&gt;5,IF(LEN($B2984)=0,"",IF(AND($B2984&gt;0,VALUE(SUBSTITUTE($B2984,"6","0"))=$B2984),1,0)),"")</f>
        <v/>
      </c>
      <c r="J2984" s="5" t="str">
        <f>IF(PhieuBauCu!$B$2&gt;6,IF(LEN($B2984)=0,"",IF(AND($B2984&gt;0,VALUE(SUBSTITUTE($B2984,"7","0"))=$B2984),1,0)),"")</f>
        <v/>
      </c>
      <c r="K2984" s="5" t="str">
        <f>IF(PhieuBauCu!$B$2&gt;7,IF(LEN($B2984)=0,"",IF(AND($B2984&gt;0,VALUE(SUBSTITUTE($B2984,"8","0"))=$B2984),1,0)),"")</f>
        <v/>
      </c>
      <c r="L2984" s="5" t="str">
        <f>IF(PhieuBauCu!$B$2&gt;8,IF(LEN($B2984)=0,"",IF(AND($B2984&gt;0,VALUE(SUBSTITUTE($B2984,"9","0"))=$B2984),1,0)),"")</f>
        <v/>
      </c>
      <c r="M2984" s="9">
        <f t="shared" si="93"/>
        <v>0</v>
      </c>
      <c r="N2984" s="36">
        <f>IF(AND(M2984&lt;=PhieuBauCu!$B$13,M2984&gt;=1),1,0)</f>
        <v>0</v>
      </c>
    </row>
    <row r="2985" spans="1:14" ht="28.5" customHeight="1">
      <c r="A2985" s="2">
        <v>2980</v>
      </c>
      <c r="B2985" s="3"/>
      <c r="C2985" s="48" t="str">
        <f t="shared" si="92"/>
        <v/>
      </c>
      <c r="D2985" s="5" t="str">
        <f>IF(PhieuBauCu!$B$2&gt;0,IF(LEN($B2985)=0,"",IF(AND($B2985&gt;0,VALUE(SUBSTITUTE($B2985,"1","0"))=$B2985),1,0)),"")</f>
        <v/>
      </c>
      <c r="E2985" s="5" t="str">
        <f>IF(PhieuBauCu!$B$2&gt;1,IF(LEN($B2985)=0,"",IF(AND($B2985&gt;0,VALUE(SUBSTITUTE($B2985,"2","0"))=$B2985),1,0)),"")</f>
        <v/>
      </c>
      <c r="F2985" s="5" t="str">
        <f>IF(PhieuBauCu!$B$2&gt;2,IF(LEN($B2985)=0,"",IF(AND($B2985&gt;0,VALUE(SUBSTITUTE($B2985,"3","0"))=$B2985),1,0)),"")</f>
        <v/>
      </c>
      <c r="G2985" s="5" t="str">
        <f>IF(PhieuBauCu!$B$2&gt;3,IF(LEN($B2985)=0,"",IF(AND($B2985&gt;0,VALUE(SUBSTITUTE($B2985,"4","0"))=$B2985),1,0)),"")</f>
        <v/>
      </c>
      <c r="H2985" s="5" t="str">
        <f>IF(PhieuBauCu!$B$2&gt;4,IF(LEN($B2985)=0,"",IF(AND($B2985&gt;0,VALUE(SUBSTITUTE($B2985,"5","0"))=$B2985),1,0)),"")</f>
        <v/>
      </c>
      <c r="I2985" s="5" t="str">
        <f>IF(PhieuBauCu!$B$2&gt;5,IF(LEN($B2985)=0,"",IF(AND($B2985&gt;0,VALUE(SUBSTITUTE($B2985,"6","0"))=$B2985),1,0)),"")</f>
        <v/>
      </c>
      <c r="J2985" s="5" t="str">
        <f>IF(PhieuBauCu!$B$2&gt;6,IF(LEN($B2985)=0,"",IF(AND($B2985&gt;0,VALUE(SUBSTITUTE($B2985,"7","0"))=$B2985),1,0)),"")</f>
        <v/>
      </c>
      <c r="K2985" s="5" t="str">
        <f>IF(PhieuBauCu!$B$2&gt;7,IF(LEN($B2985)=0,"",IF(AND($B2985&gt;0,VALUE(SUBSTITUTE($B2985,"8","0"))=$B2985),1,0)),"")</f>
        <v/>
      </c>
      <c r="L2985" s="5" t="str">
        <f>IF(PhieuBauCu!$B$2&gt;8,IF(LEN($B2985)=0,"",IF(AND($B2985&gt;0,VALUE(SUBSTITUTE($B2985,"9","0"))=$B2985),1,0)),"")</f>
        <v/>
      </c>
      <c r="M2985" s="9">
        <f t="shared" si="93"/>
        <v>0</v>
      </c>
      <c r="N2985" s="36">
        <f>IF(AND(M2985&lt;=PhieuBauCu!$B$13,M2985&gt;=1),1,0)</f>
        <v>0</v>
      </c>
    </row>
    <row r="2986" spans="1:14" ht="28.5" customHeight="1">
      <c r="A2986" s="2">
        <v>2981</v>
      </c>
      <c r="B2986" s="3"/>
      <c r="C2986" s="48" t="str">
        <f t="shared" si="92"/>
        <v/>
      </c>
      <c r="D2986" s="5" t="str">
        <f>IF(PhieuBauCu!$B$2&gt;0,IF(LEN($B2986)=0,"",IF(AND($B2986&gt;0,VALUE(SUBSTITUTE($B2986,"1","0"))=$B2986),1,0)),"")</f>
        <v/>
      </c>
      <c r="E2986" s="5" t="str">
        <f>IF(PhieuBauCu!$B$2&gt;1,IF(LEN($B2986)=0,"",IF(AND($B2986&gt;0,VALUE(SUBSTITUTE($B2986,"2","0"))=$B2986),1,0)),"")</f>
        <v/>
      </c>
      <c r="F2986" s="5" t="str">
        <f>IF(PhieuBauCu!$B$2&gt;2,IF(LEN($B2986)=0,"",IF(AND($B2986&gt;0,VALUE(SUBSTITUTE($B2986,"3","0"))=$B2986),1,0)),"")</f>
        <v/>
      </c>
      <c r="G2986" s="5" t="str">
        <f>IF(PhieuBauCu!$B$2&gt;3,IF(LEN($B2986)=0,"",IF(AND($B2986&gt;0,VALUE(SUBSTITUTE($B2986,"4","0"))=$B2986),1,0)),"")</f>
        <v/>
      </c>
      <c r="H2986" s="5" t="str">
        <f>IF(PhieuBauCu!$B$2&gt;4,IF(LEN($B2986)=0,"",IF(AND($B2986&gt;0,VALUE(SUBSTITUTE($B2986,"5","0"))=$B2986),1,0)),"")</f>
        <v/>
      </c>
      <c r="I2986" s="5" t="str">
        <f>IF(PhieuBauCu!$B$2&gt;5,IF(LEN($B2986)=0,"",IF(AND($B2986&gt;0,VALUE(SUBSTITUTE($B2986,"6","0"))=$B2986),1,0)),"")</f>
        <v/>
      </c>
      <c r="J2986" s="5" t="str">
        <f>IF(PhieuBauCu!$B$2&gt;6,IF(LEN($B2986)=0,"",IF(AND($B2986&gt;0,VALUE(SUBSTITUTE($B2986,"7","0"))=$B2986),1,0)),"")</f>
        <v/>
      </c>
      <c r="K2986" s="5" t="str">
        <f>IF(PhieuBauCu!$B$2&gt;7,IF(LEN($B2986)=0,"",IF(AND($B2986&gt;0,VALUE(SUBSTITUTE($B2986,"8","0"))=$B2986),1,0)),"")</f>
        <v/>
      </c>
      <c r="L2986" s="5" t="str">
        <f>IF(PhieuBauCu!$B$2&gt;8,IF(LEN($B2986)=0,"",IF(AND($B2986&gt;0,VALUE(SUBSTITUTE($B2986,"9","0"))=$B2986),1,0)),"")</f>
        <v/>
      </c>
      <c r="M2986" s="9">
        <f t="shared" si="93"/>
        <v>0</v>
      </c>
      <c r="N2986" s="36">
        <f>IF(AND(M2986&lt;=PhieuBauCu!$B$13,M2986&gt;=1),1,0)</f>
        <v>0</v>
      </c>
    </row>
    <row r="2987" spans="1:14" ht="28.5" customHeight="1">
      <c r="A2987" s="2">
        <v>2982</v>
      </c>
      <c r="B2987" s="3"/>
      <c r="C2987" s="48" t="str">
        <f t="shared" si="92"/>
        <v/>
      </c>
      <c r="D2987" s="5" t="str">
        <f>IF(PhieuBauCu!$B$2&gt;0,IF(LEN($B2987)=0,"",IF(AND($B2987&gt;0,VALUE(SUBSTITUTE($B2987,"1","0"))=$B2987),1,0)),"")</f>
        <v/>
      </c>
      <c r="E2987" s="5" t="str">
        <f>IF(PhieuBauCu!$B$2&gt;1,IF(LEN($B2987)=0,"",IF(AND($B2987&gt;0,VALUE(SUBSTITUTE($B2987,"2","0"))=$B2987),1,0)),"")</f>
        <v/>
      </c>
      <c r="F2987" s="5" t="str">
        <f>IF(PhieuBauCu!$B$2&gt;2,IF(LEN($B2987)=0,"",IF(AND($B2987&gt;0,VALUE(SUBSTITUTE($B2987,"3","0"))=$B2987),1,0)),"")</f>
        <v/>
      </c>
      <c r="G2987" s="5" t="str">
        <f>IF(PhieuBauCu!$B$2&gt;3,IF(LEN($B2987)=0,"",IF(AND($B2987&gt;0,VALUE(SUBSTITUTE($B2987,"4","0"))=$B2987),1,0)),"")</f>
        <v/>
      </c>
      <c r="H2987" s="5" t="str">
        <f>IF(PhieuBauCu!$B$2&gt;4,IF(LEN($B2987)=0,"",IF(AND($B2987&gt;0,VALUE(SUBSTITUTE($B2987,"5","0"))=$B2987),1,0)),"")</f>
        <v/>
      </c>
      <c r="I2987" s="5" t="str">
        <f>IF(PhieuBauCu!$B$2&gt;5,IF(LEN($B2987)=0,"",IF(AND($B2987&gt;0,VALUE(SUBSTITUTE($B2987,"6","0"))=$B2987),1,0)),"")</f>
        <v/>
      </c>
      <c r="J2987" s="5" t="str">
        <f>IF(PhieuBauCu!$B$2&gt;6,IF(LEN($B2987)=0,"",IF(AND($B2987&gt;0,VALUE(SUBSTITUTE($B2987,"7","0"))=$B2987),1,0)),"")</f>
        <v/>
      </c>
      <c r="K2987" s="5" t="str">
        <f>IF(PhieuBauCu!$B$2&gt;7,IF(LEN($B2987)=0,"",IF(AND($B2987&gt;0,VALUE(SUBSTITUTE($B2987,"8","0"))=$B2987),1,0)),"")</f>
        <v/>
      </c>
      <c r="L2987" s="5" t="str">
        <f>IF(PhieuBauCu!$B$2&gt;8,IF(LEN($B2987)=0,"",IF(AND($B2987&gt;0,VALUE(SUBSTITUTE($B2987,"9","0"))=$B2987),1,0)),"")</f>
        <v/>
      </c>
      <c r="M2987" s="9">
        <f t="shared" si="93"/>
        <v>0</v>
      </c>
      <c r="N2987" s="36">
        <f>IF(AND(M2987&lt;=PhieuBauCu!$B$13,M2987&gt;=1),1,0)</f>
        <v>0</v>
      </c>
    </row>
    <row r="2988" spans="1:14" ht="28.5" customHeight="1">
      <c r="A2988" s="2">
        <v>2983</v>
      </c>
      <c r="B2988" s="3"/>
      <c r="C2988" s="48" t="str">
        <f t="shared" si="92"/>
        <v/>
      </c>
      <c r="D2988" s="5" t="str">
        <f>IF(PhieuBauCu!$B$2&gt;0,IF(LEN($B2988)=0,"",IF(AND($B2988&gt;0,VALUE(SUBSTITUTE($B2988,"1","0"))=$B2988),1,0)),"")</f>
        <v/>
      </c>
      <c r="E2988" s="5" t="str">
        <f>IF(PhieuBauCu!$B$2&gt;1,IF(LEN($B2988)=0,"",IF(AND($B2988&gt;0,VALUE(SUBSTITUTE($B2988,"2","0"))=$B2988),1,0)),"")</f>
        <v/>
      </c>
      <c r="F2988" s="5" t="str">
        <f>IF(PhieuBauCu!$B$2&gt;2,IF(LEN($B2988)=0,"",IF(AND($B2988&gt;0,VALUE(SUBSTITUTE($B2988,"3","0"))=$B2988),1,0)),"")</f>
        <v/>
      </c>
      <c r="G2988" s="5" t="str">
        <f>IF(PhieuBauCu!$B$2&gt;3,IF(LEN($B2988)=0,"",IF(AND($B2988&gt;0,VALUE(SUBSTITUTE($B2988,"4","0"))=$B2988),1,0)),"")</f>
        <v/>
      </c>
      <c r="H2988" s="5" t="str">
        <f>IF(PhieuBauCu!$B$2&gt;4,IF(LEN($B2988)=0,"",IF(AND($B2988&gt;0,VALUE(SUBSTITUTE($B2988,"5","0"))=$B2988),1,0)),"")</f>
        <v/>
      </c>
      <c r="I2988" s="5" t="str">
        <f>IF(PhieuBauCu!$B$2&gt;5,IF(LEN($B2988)=0,"",IF(AND($B2988&gt;0,VALUE(SUBSTITUTE($B2988,"6","0"))=$B2988),1,0)),"")</f>
        <v/>
      </c>
      <c r="J2988" s="5" t="str">
        <f>IF(PhieuBauCu!$B$2&gt;6,IF(LEN($B2988)=0,"",IF(AND($B2988&gt;0,VALUE(SUBSTITUTE($B2988,"7","0"))=$B2988),1,0)),"")</f>
        <v/>
      </c>
      <c r="K2988" s="5" t="str">
        <f>IF(PhieuBauCu!$B$2&gt;7,IF(LEN($B2988)=0,"",IF(AND($B2988&gt;0,VALUE(SUBSTITUTE($B2988,"8","0"))=$B2988),1,0)),"")</f>
        <v/>
      </c>
      <c r="L2988" s="5" t="str">
        <f>IF(PhieuBauCu!$B$2&gt;8,IF(LEN($B2988)=0,"",IF(AND($B2988&gt;0,VALUE(SUBSTITUTE($B2988,"9","0"))=$B2988),1,0)),"")</f>
        <v/>
      </c>
      <c r="M2988" s="9">
        <f t="shared" si="93"/>
        <v>0</v>
      </c>
      <c r="N2988" s="36">
        <f>IF(AND(M2988&lt;=PhieuBauCu!$B$13,M2988&gt;=1),1,0)</f>
        <v>0</v>
      </c>
    </row>
    <row r="2989" spans="1:14" ht="28.5" customHeight="1">
      <c r="A2989" s="2">
        <v>2984</v>
      </c>
      <c r="B2989" s="3"/>
      <c r="C2989" s="48" t="str">
        <f t="shared" si="92"/>
        <v/>
      </c>
      <c r="D2989" s="5" t="str">
        <f>IF(PhieuBauCu!$B$2&gt;0,IF(LEN($B2989)=0,"",IF(AND($B2989&gt;0,VALUE(SUBSTITUTE($B2989,"1","0"))=$B2989),1,0)),"")</f>
        <v/>
      </c>
      <c r="E2989" s="5" t="str">
        <f>IF(PhieuBauCu!$B$2&gt;1,IF(LEN($B2989)=0,"",IF(AND($B2989&gt;0,VALUE(SUBSTITUTE($B2989,"2","0"))=$B2989),1,0)),"")</f>
        <v/>
      </c>
      <c r="F2989" s="5" t="str">
        <f>IF(PhieuBauCu!$B$2&gt;2,IF(LEN($B2989)=0,"",IF(AND($B2989&gt;0,VALUE(SUBSTITUTE($B2989,"3","0"))=$B2989),1,0)),"")</f>
        <v/>
      </c>
      <c r="G2989" s="5" t="str">
        <f>IF(PhieuBauCu!$B$2&gt;3,IF(LEN($B2989)=0,"",IF(AND($B2989&gt;0,VALUE(SUBSTITUTE($B2989,"4","0"))=$B2989),1,0)),"")</f>
        <v/>
      </c>
      <c r="H2989" s="5" t="str">
        <f>IF(PhieuBauCu!$B$2&gt;4,IF(LEN($B2989)=0,"",IF(AND($B2989&gt;0,VALUE(SUBSTITUTE($B2989,"5","0"))=$B2989),1,0)),"")</f>
        <v/>
      </c>
      <c r="I2989" s="5" t="str">
        <f>IF(PhieuBauCu!$B$2&gt;5,IF(LEN($B2989)=0,"",IF(AND($B2989&gt;0,VALUE(SUBSTITUTE($B2989,"6","0"))=$B2989),1,0)),"")</f>
        <v/>
      </c>
      <c r="J2989" s="5" t="str">
        <f>IF(PhieuBauCu!$B$2&gt;6,IF(LEN($B2989)=0,"",IF(AND($B2989&gt;0,VALUE(SUBSTITUTE($B2989,"7","0"))=$B2989),1,0)),"")</f>
        <v/>
      </c>
      <c r="K2989" s="5" t="str">
        <f>IF(PhieuBauCu!$B$2&gt;7,IF(LEN($B2989)=0,"",IF(AND($B2989&gt;0,VALUE(SUBSTITUTE($B2989,"8","0"))=$B2989),1,0)),"")</f>
        <v/>
      </c>
      <c r="L2989" s="5" t="str">
        <f>IF(PhieuBauCu!$B$2&gt;8,IF(LEN($B2989)=0,"",IF(AND($B2989&gt;0,VALUE(SUBSTITUTE($B2989,"9","0"))=$B2989),1,0)),"")</f>
        <v/>
      </c>
      <c r="M2989" s="9">
        <f t="shared" si="93"/>
        <v>0</v>
      </c>
      <c r="N2989" s="36">
        <f>IF(AND(M2989&lt;=PhieuBauCu!$B$13,M2989&gt;=1),1,0)</f>
        <v>0</v>
      </c>
    </row>
    <row r="2990" spans="1:14" ht="28.5" customHeight="1">
      <c r="A2990" s="2">
        <v>2985</v>
      </c>
      <c r="B2990" s="3"/>
      <c r="C2990" s="48" t="str">
        <f t="shared" si="92"/>
        <v/>
      </c>
      <c r="D2990" s="5" t="str">
        <f>IF(PhieuBauCu!$B$2&gt;0,IF(LEN($B2990)=0,"",IF(AND($B2990&gt;0,VALUE(SUBSTITUTE($B2990,"1","0"))=$B2990),1,0)),"")</f>
        <v/>
      </c>
      <c r="E2990" s="5" t="str">
        <f>IF(PhieuBauCu!$B$2&gt;1,IF(LEN($B2990)=0,"",IF(AND($B2990&gt;0,VALUE(SUBSTITUTE($B2990,"2","0"))=$B2990),1,0)),"")</f>
        <v/>
      </c>
      <c r="F2990" s="5" t="str">
        <f>IF(PhieuBauCu!$B$2&gt;2,IF(LEN($B2990)=0,"",IF(AND($B2990&gt;0,VALUE(SUBSTITUTE($B2990,"3","0"))=$B2990),1,0)),"")</f>
        <v/>
      </c>
      <c r="G2990" s="5" t="str">
        <f>IF(PhieuBauCu!$B$2&gt;3,IF(LEN($B2990)=0,"",IF(AND($B2990&gt;0,VALUE(SUBSTITUTE($B2990,"4","0"))=$B2990),1,0)),"")</f>
        <v/>
      </c>
      <c r="H2990" s="5" t="str">
        <f>IF(PhieuBauCu!$B$2&gt;4,IF(LEN($B2990)=0,"",IF(AND($B2990&gt;0,VALUE(SUBSTITUTE($B2990,"5","0"))=$B2990),1,0)),"")</f>
        <v/>
      </c>
      <c r="I2990" s="5" t="str">
        <f>IF(PhieuBauCu!$B$2&gt;5,IF(LEN($B2990)=0,"",IF(AND($B2990&gt;0,VALUE(SUBSTITUTE($B2990,"6","0"))=$B2990),1,0)),"")</f>
        <v/>
      </c>
      <c r="J2990" s="5" t="str">
        <f>IF(PhieuBauCu!$B$2&gt;6,IF(LEN($B2990)=0,"",IF(AND($B2990&gt;0,VALUE(SUBSTITUTE($B2990,"7","0"))=$B2990),1,0)),"")</f>
        <v/>
      </c>
      <c r="K2990" s="5" t="str">
        <f>IF(PhieuBauCu!$B$2&gt;7,IF(LEN($B2990)=0,"",IF(AND($B2990&gt;0,VALUE(SUBSTITUTE($B2990,"8","0"))=$B2990),1,0)),"")</f>
        <v/>
      </c>
      <c r="L2990" s="5" t="str">
        <f>IF(PhieuBauCu!$B$2&gt;8,IF(LEN($B2990)=0,"",IF(AND($B2990&gt;0,VALUE(SUBSTITUTE($B2990,"9","0"))=$B2990),1,0)),"")</f>
        <v/>
      </c>
      <c r="M2990" s="9">
        <f t="shared" si="93"/>
        <v>0</v>
      </c>
      <c r="N2990" s="36">
        <f>IF(AND(M2990&lt;=PhieuBauCu!$B$13,M2990&gt;=1),1,0)</f>
        <v>0</v>
      </c>
    </row>
    <row r="2991" spans="1:14" ht="28.5" customHeight="1">
      <c r="A2991" s="2">
        <v>2986</v>
      </c>
      <c r="B2991" s="3"/>
      <c r="C2991" s="48" t="str">
        <f t="shared" si="92"/>
        <v/>
      </c>
      <c r="D2991" s="5" t="str">
        <f>IF(PhieuBauCu!$B$2&gt;0,IF(LEN($B2991)=0,"",IF(AND($B2991&gt;0,VALUE(SUBSTITUTE($B2991,"1","0"))=$B2991),1,0)),"")</f>
        <v/>
      </c>
      <c r="E2991" s="5" t="str">
        <f>IF(PhieuBauCu!$B$2&gt;1,IF(LEN($B2991)=0,"",IF(AND($B2991&gt;0,VALUE(SUBSTITUTE($B2991,"2","0"))=$B2991),1,0)),"")</f>
        <v/>
      </c>
      <c r="F2991" s="5" t="str">
        <f>IF(PhieuBauCu!$B$2&gt;2,IF(LEN($B2991)=0,"",IF(AND($B2991&gt;0,VALUE(SUBSTITUTE($B2991,"3","0"))=$B2991),1,0)),"")</f>
        <v/>
      </c>
      <c r="G2991" s="5" t="str">
        <f>IF(PhieuBauCu!$B$2&gt;3,IF(LEN($B2991)=0,"",IF(AND($B2991&gt;0,VALUE(SUBSTITUTE($B2991,"4","0"))=$B2991),1,0)),"")</f>
        <v/>
      </c>
      <c r="H2991" s="5" t="str">
        <f>IF(PhieuBauCu!$B$2&gt;4,IF(LEN($B2991)=0,"",IF(AND($B2991&gt;0,VALUE(SUBSTITUTE($B2991,"5","0"))=$B2991),1,0)),"")</f>
        <v/>
      </c>
      <c r="I2991" s="5" t="str">
        <f>IF(PhieuBauCu!$B$2&gt;5,IF(LEN($B2991)=0,"",IF(AND($B2991&gt;0,VALUE(SUBSTITUTE($B2991,"6","0"))=$B2991),1,0)),"")</f>
        <v/>
      </c>
      <c r="J2991" s="5" t="str">
        <f>IF(PhieuBauCu!$B$2&gt;6,IF(LEN($B2991)=0,"",IF(AND($B2991&gt;0,VALUE(SUBSTITUTE($B2991,"7","0"))=$B2991),1,0)),"")</f>
        <v/>
      </c>
      <c r="K2991" s="5" t="str">
        <f>IF(PhieuBauCu!$B$2&gt;7,IF(LEN($B2991)=0,"",IF(AND($B2991&gt;0,VALUE(SUBSTITUTE($B2991,"8","0"))=$B2991),1,0)),"")</f>
        <v/>
      </c>
      <c r="L2991" s="5" t="str">
        <f>IF(PhieuBauCu!$B$2&gt;8,IF(LEN($B2991)=0,"",IF(AND($B2991&gt;0,VALUE(SUBSTITUTE($B2991,"9","0"))=$B2991),1,0)),"")</f>
        <v/>
      </c>
      <c r="M2991" s="9">
        <f t="shared" si="93"/>
        <v>0</v>
      </c>
      <c r="N2991" s="36">
        <f>IF(AND(M2991&lt;=PhieuBauCu!$B$13,M2991&gt;=1),1,0)</f>
        <v>0</v>
      </c>
    </row>
    <row r="2992" spans="1:14" ht="28.5" customHeight="1">
      <c r="A2992" s="2">
        <v>2987</v>
      </c>
      <c r="B2992" s="3"/>
      <c r="C2992" s="48" t="str">
        <f t="shared" si="92"/>
        <v/>
      </c>
      <c r="D2992" s="5" t="str">
        <f>IF(PhieuBauCu!$B$2&gt;0,IF(LEN($B2992)=0,"",IF(AND($B2992&gt;0,VALUE(SUBSTITUTE($B2992,"1","0"))=$B2992),1,0)),"")</f>
        <v/>
      </c>
      <c r="E2992" s="5" t="str">
        <f>IF(PhieuBauCu!$B$2&gt;1,IF(LEN($B2992)=0,"",IF(AND($B2992&gt;0,VALUE(SUBSTITUTE($B2992,"2","0"))=$B2992),1,0)),"")</f>
        <v/>
      </c>
      <c r="F2992" s="5" t="str">
        <f>IF(PhieuBauCu!$B$2&gt;2,IF(LEN($B2992)=0,"",IF(AND($B2992&gt;0,VALUE(SUBSTITUTE($B2992,"3","0"))=$B2992),1,0)),"")</f>
        <v/>
      </c>
      <c r="G2992" s="5" t="str">
        <f>IF(PhieuBauCu!$B$2&gt;3,IF(LEN($B2992)=0,"",IF(AND($B2992&gt;0,VALUE(SUBSTITUTE($B2992,"4","0"))=$B2992),1,0)),"")</f>
        <v/>
      </c>
      <c r="H2992" s="5" t="str">
        <f>IF(PhieuBauCu!$B$2&gt;4,IF(LEN($B2992)=0,"",IF(AND($B2992&gt;0,VALUE(SUBSTITUTE($B2992,"5","0"))=$B2992),1,0)),"")</f>
        <v/>
      </c>
      <c r="I2992" s="5" t="str">
        <f>IF(PhieuBauCu!$B$2&gt;5,IF(LEN($B2992)=0,"",IF(AND($B2992&gt;0,VALUE(SUBSTITUTE($B2992,"6","0"))=$B2992),1,0)),"")</f>
        <v/>
      </c>
      <c r="J2992" s="5" t="str">
        <f>IF(PhieuBauCu!$B$2&gt;6,IF(LEN($B2992)=0,"",IF(AND($B2992&gt;0,VALUE(SUBSTITUTE($B2992,"7","0"))=$B2992),1,0)),"")</f>
        <v/>
      </c>
      <c r="K2992" s="5" t="str">
        <f>IF(PhieuBauCu!$B$2&gt;7,IF(LEN($B2992)=0,"",IF(AND($B2992&gt;0,VALUE(SUBSTITUTE($B2992,"8","0"))=$B2992),1,0)),"")</f>
        <v/>
      </c>
      <c r="L2992" s="5" t="str">
        <f>IF(PhieuBauCu!$B$2&gt;8,IF(LEN($B2992)=0,"",IF(AND($B2992&gt;0,VALUE(SUBSTITUTE($B2992,"9","0"))=$B2992),1,0)),"")</f>
        <v/>
      </c>
      <c r="M2992" s="9">
        <f t="shared" si="93"/>
        <v>0</v>
      </c>
      <c r="N2992" s="36">
        <f>IF(AND(M2992&lt;=PhieuBauCu!$B$13,M2992&gt;=1),1,0)</f>
        <v>0</v>
      </c>
    </row>
    <row r="2993" spans="1:14" ht="28.5" customHeight="1">
      <c r="A2993" s="2">
        <v>2988</v>
      </c>
      <c r="B2993" s="3"/>
      <c r="C2993" s="48" t="str">
        <f t="shared" si="92"/>
        <v/>
      </c>
      <c r="D2993" s="5" t="str">
        <f>IF(PhieuBauCu!$B$2&gt;0,IF(LEN($B2993)=0,"",IF(AND($B2993&gt;0,VALUE(SUBSTITUTE($B2993,"1","0"))=$B2993),1,0)),"")</f>
        <v/>
      </c>
      <c r="E2993" s="5" t="str">
        <f>IF(PhieuBauCu!$B$2&gt;1,IF(LEN($B2993)=0,"",IF(AND($B2993&gt;0,VALUE(SUBSTITUTE($B2993,"2","0"))=$B2993),1,0)),"")</f>
        <v/>
      </c>
      <c r="F2993" s="5" t="str">
        <f>IF(PhieuBauCu!$B$2&gt;2,IF(LEN($B2993)=0,"",IF(AND($B2993&gt;0,VALUE(SUBSTITUTE($B2993,"3","0"))=$B2993),1,0)),"")</f>
        <v/>
      </c>
      <c r="G2993" s="5" t="str">
        <f>IF(PhieuBauCu!$B$2&gt;3,IF(LEN($B2993)=0,"",IF(AND($B2993&gt;0,VALUE(SUBSTITUTE($B2993,"4","0"))=$B2993),1,0)),"")</f>
        <v/>
      </c>
      <c r="H2993" s="5" t="str">
        <f>IF(PhieuBauCu!$B$2&gt;4,IF(LEN($B2993)=0,"",IF(AND($B2993&gt;0,VALUE(SUBSTITUTE($B2993,"5","0"))=$B2993),1,0)),"")</f>
        <v/>
      </c>
      <c r="I2993" s="5" t="str">
        <f>IF(PhieuBauCu!$B$2&gt;5,IF(LEN($B2993)=0,"",IF(AND($B2993&gt;0,VALUE(SUBSTITUTE($B2993,"6","0"))=$B2993),1,0)),"")</f>
        <v/>
      </c>
      <c r="J2993" s="5" t="str">
        <f>IF(PhieuBauCu!$B$2&gt;6,IF(LEN($B2993)=0,"",IF(AND($B2993&gt;0,VALUE(SUBSTITUTE($B2993,"7","0"))=$B2993),1,0)),"")</f>
        <v/>
      </c>
      <c r="K2993" s="5" t="str">
        <f>IF(PhieuBauCu!$B$2&gt;7,IF(LEN($B2993)=0,"",IF(AND($B2993&gt;0,VALUE(SUBSTITUTE($B2993,"8","0"))=$B2993),1,0)),"")</f>
        <v/>
      </c>
      <c r="L2993" s="5" t="str">
        <f>IF(PhieuBauCu!$B$2&gt;8,IF(LEN($B2993)=0,"",IF(AND($B2993&gt;0,VALUE(SUBSTITUTE($B2993,"9","0"))=$B2993),1,0)),"")</f>
        <v/>
      </c>
      <c r="M2993" s="9">
        <f t="shared" si="93"/>
        <v>0</v>
      </c>
      <c r="N2993" s="36">
        <f>IF(AND(M2993&lt;=PhieuBauCu!$B$13,M2993&gt;=1),1,0)</f>
        <v>0</v>
      </c>
    </row>
    <row r="2994" spans="1:14" ht="28.5" customHeight="1">
      <c r="A2994" s="2">
        <v>2989</v>
      </c>
      <c r="B2994" s="3"/>
      <c r="C2994" s="48" t="str">
        <f t="shared" si="92"/>
        <v/>
      </c>
      <c r="D2994" s="5" t="str">
        <f>IF(PhieuBauCu!$B$2&gt;0,IF(LEN($B2994)=0,"",IF(AND($B2994&gt;0,VALUE(SUBSTITUTE($B2994,"1","0"))=$B2994),1,0)),"")</f>
        <v/>
      </c>
      <c r="E2994" s="5" t="str">
        <f>IF(PhieuBauCu!$B$2&gt;1,IF(LEN($B2994)=0,"",IF(AND($B2994&gt;0,VALUE(SUBSTITUTE($B2994,"2","0"))=$B2994),1,0)),"")</f>
        <v/>
      </c>
      <c r="F2994" s="5" t="str">
        <f>IF(PhieuBauCu!$B$2&gt;2,IF(LEN($B2994)=0,"",IF(AND($B2994&gt;0,VALUE(SUBSTITUTE($B2994,"3","0"))=$B2994),1,0)),"")</f>
        <v/>
      </c>
      <c r="G2994" s="5" t="str">
        <f>IF(PhieuBauCu!$B$2&gt;3,IF(LEN($B2994)=0,"",IF(AND($B2994&gt;0,VALUE(SUBSTITUTE($B2994,"4","0"))=$B2994),1,0)),"")</f>
        <v/>
      </c>
      <c r="H2994" s="5" t="str">
        <f>IF(PhieuBauCu!$B$2&gt;4,IF(LEN($B2994)=0,"",IF(AND($B2994&gt;0,VALUE(SUBSTITUTE($B2994,"5","0"))=$B2994),1,0)),"")</f>
        <v/>
      </c>
      <c r="I2994" s="5" t="str">
        <f>IF(PhieuBauCu!$B$2&gt;5,IF(LEN($B2994)=0,"",IF(AND($B2994&gt;0,VALUE(SUBSTITUTE($B2994,"6","0"))=$B2994),1,0)),"")</f>
        <v/>
      </c>
      <c r="J2994" s="5" t="str">
        <f>IF(PhieuBauCu!$B$2&gt;6,IF(LEN($B2994)=0,"",IF(AND($B2994&gt;0,VALUE(SUBSTITUTE($B2994,"7","0"))=$B2994),1,0)),"")</f>
        <v/>
      </c>
      <c r="K2994" s="5" t="str">
        <f>IF(PhieuBauCu!$B$2&gt;7,IF(LEN($B2994)=0,"",IF(AND($B2994&gt;0,VALUE(SUBSTITUTE($B2994,"8","0"))=$B2994),1,0)),"")</f>
        <v/>
      </c>
      <c r="L2994" s="5" t="str">
        <f>IF(PhieuBauCu!$B$2&gt;8,IF(LEN($B2994)=0,"",IF(AND($B2994&gt;0,VALUE(SUBSTITUTE($B2994,"9","0"))=$B2994),1,0)),"")</f>
        <v/>
      </c>
      <c r="M2994" s="9">
        <f t="shared" si="93"/>
        <v>0</v>
      </c>
      <c r="N2994" s="36">
        <f>IF(AND(M2994&lt;=PhieuBauCu!$B$13,M2994&gt;=1),1,0)</f>
        <v>0</v>
      </c>
    </row>
    <row r="2995" spans="1:14" ht="28.5" customHeight="1">
      <c r="A2995" s="2">
        <v>2990</v>
      </c>
      <c r="B2995" s="3"/>
      <c r="C2995" s="48" t="str">
        <f t="shared" si="92"/>
        <v/>
      </c>
      <c r="D2995" s="5" t="str">
        <f>IF(PhieuBauCu!$B$2&gt;0,IF(LEN($B2995)=0,"",IF(AND($B2995&gt;0,VALUE(SUBSTITUTE($B2995,"1","0"))=$B2995),1,0)),"")</f>
        <v/>
      </c>
      <c r="E2995" s="5" t="str">
        <f>IF(PhieuBauCu!$B$2&gt;1,IF(LEN($B2995)=0,"",IF(AND($B2995&gt;0,VALUE(SUBSTITUTE($B2995,"2","0"))=$B2995),1,0)),"")</f>
        <v/>
      </c>
      <c r="F2995" s="5" t="str">
        <f>IF(PhieuBauCu!$B$2&gt;2,IF(LEN($B2995)=0,"",IF(AND($B2995&gt;0,VALUE(SUBSTITUTE($B2995,"3","0"))=$B2995),1,0)),"")</f>
        <v/>
      </c>
      <c r="G2995" s="5" t="str">
        <f>IF(PhieuBauCu!$B$2&gt;3,IF(LEN($B2995)=0,"",IF(AND($B2995&gt;0,VALUE(SUBSTITUTE($B2995,"4","0"))=$B2995),1,0)),"")</f>
        <v/>
      </c>
      <c r="H2995" s="5" t="str">
        <f>IF(PhieuBauCu!$B$2&gt;4,IF(LEN($B2995)=0,"",IF(AND($B2995&gt;0,VALUE(SUBSTITUTE($B2995,"5","0"))=$B2995),1,0)),"")</f>
        <v/>
      </c>
      <c r="I2995" s="5" t="str">
        <f>IF(PhieuBauCu!$B$2&gt;5,IF(LEN($B2995)=0,"",IF(AND($B2995&gt;0,VALUE(SUBSTITUTE($B2995,"6","0"))=$B2995),1,0)),"")</f>
        <v/>
      </c>
      <c r="J2995" s="5" t="str">
        <f>IF(PhieuBauCu!$B$2&gt;6,IF(LEN($B2995)=0,"",IF(AND($B2995&gt;0,VALUE(SUBSTITUTE($B2995,"7","0"))=$B2995),1,0)),"")</f>
        <v/>
      </c>
      <c r="K2995" s="5" t="str">
        <f>IF(PhieuBauCu!$B$2&gt;7,IF(LEN($B2995)=0,"",IF(AND($B2995&gt;0,VALUE(SUBSTITUTE($B2995,"8","0"))=$B2995),1,0)),"")</f>
        <v/>
      </c>
      <c r="L2995" s="5" t="str">
        <f>IF(PhieuBauCu!$B$2&gt;8,IF(LEN($B2995)=0,"",IF(AND($B2995&gt;0,VALUE(SUBSTITUTE($B2995,"9","0"))=$B2995),1,0)),"")</f>
        <v/>
      </c>
      <c r="M2995" s="9">
        <f t="shared" si="93"/>
        <v>0</v>
      </c>
      <c r="N2995" s="36">
        <f>IF(AND(M2995&lt;=PhieuBauCu!$B$13,M2995&gt;=1),1,0)</f>
        <v>0</v>
      </c>
    </row>
    <row r="2996" spans="1:14" ht="28.5" customHeight="1">
      <c r="A2996" s="2">
        <v>2991</v>
      </c>
      <c r="B2996" s="3"/>
      <c r="C2996" s="48" t="str">
        <f t="shared" si="92"/>
        <v/>
      </c>
      <c r="D2996" s="5" t="str">
        <f>IF(PhieuBauCu!$B$2&gt;0,IF(LEN($B2996)=0,"",IF(AND($B2996&gt;0,VALUE(SUBSTITUTE($B2996,"1","0"))=$B2996),1,0)),"")</f>
        <v/>
      </c>
      <c r="E2996" s="5" t="str">
        <f>IF(PhieuBauCu!$B$2&gt;1,IF(LEN($B2996)=0,"",IF(AND($B2996&gt;0,VALUE(SUBSTITUTE($B2996,"2","0"))=$B2996),1,0)),"")</f>
        <v/>
      </c>
      <c r="F2996" s="5" t="str">
        <f>IF(PhieuBauCu!$B$2&gt;2,IF(LEN($B2996)=0,"",IF(AND($B2996&gt;0,VALUE(SUBSTITUTE($B2996,"3","0"))=$B2996),1,0)),"")</f>
        <v/>
      </c>
      <c r="G2996" s="5" t="str">
        <f>IF(PhieuBauCu!$B$2&gt;3,IF(LEN($B2996)=0,"",IF(AND($B2996&gt;0,VALUE(SUBSTITUTE($B2996,"4","0"))=$B2996),1,0)),"")</f>
        <v/>
      </c>
      <c r="H2996" s="5" t="str">
        <f>IF(PhieuBauCu!$B$2&gt;4,IF(LEN($B2996)=0,"",IF(AND($B2996&gt;0,VALUE(SUBSTITUTE($B2996,"5","0"))=$B2996),1,0)),"")</f>
        <v/>
      </c>
      <c r="I2996" s="5" t="str">
        <f>IF(PhieuBauCu!$B$2&gt;5,IF(LEN($B2996)=0,"",IF(AND($B2996&gt;0,VALUE(SUBSTITUTE($B2996,"6","0"))=$B2996),1,0)),"")</f>
        <v/>
      </c>
      <c r="J2996" s="5" t="str">
        <f>IF(PhieuBauCu!$B$2&gt;6,IF(LEN($B2996)=0,"",IF(AND($B2996&gt;0,VALUE(SUBSTITUTE($B2996,"7","0"))=$B2996),1,0)),"")</f>
        <v/>
      </c>
      <c r="K2996" s="5" t="str">
        <f>IF(PhieuBauCu!$B$2&gt;7,IF(LEN($B2996)=0,"",IF(AND($B2996&gt;0,VALUE(SUBSTITUTE($B2996,"8","0"))=$B2996),1,0)),"")</f>
        <v/>
      </c>
      <c r="L2996" s="5" t="str">
        <f>IF(PhieuBauCu!$B$2&gt;8,IF(LEN($B2996)=0,"",IF(AND($B2996&gt;0,VALUE(SUBSTITUTE($B2996,"9","0"))=$B2996),1,0)),"")</f>
        <v/>
      </c>
      <c r="M2996" s="9">
        <f t="shared" si="93"/>
        <v>0</v>
      </c>
      <c r="N2996" s="36">
        <f>IF(AND(M2996&lt;=PhieuBauCu!$B$13,M2996&gt;=1),1,0)</f>
        <v>0</v>
      </c>
    </row>
    <row r="2997" spans="1:14" ht="28.5" customHeight="1">
      <c r="A2997" s="2">
        <v>2992</v>
      </c>
      <c r="B2997" s="3"/>
      <c r="C2997" s="48" t="str">
        <f t="shared" si="92"/>
        <v/>
      </c>
      <c r="D2997" s="5" t="str">
        <f>IF(PhieuBauCu!$B$2&gt;0,IF(LEN($B2997)=0,"",IF(AND($B2997&gt;0,VALUE(SUBSTITUTE($B2997,"1","0"))=$B2997),1,0)),"")</f>
        <v/>
      </c>
      <c r="E2997" s="5" t="str">
        <f>IF(PhieuBauCu!$B$2&gt;1,IF(LEN($B2997)=0,"",IF(AND($B2997&gt;0,VALUE(SUBSTITUTE($B2997,"2","0"))=$B2997),1,0)),"")</f>
        <v/>
      </c>
      <c r="F2997" s="5" t="str">
        <f>IF(PhieuBauCu!$B$2&gt;2,IF(LEN($B2997)=0,"",IF(AND($B2997&gt;0,VALUE(SUBSTITUTE($B2997,"3","0"))=$B2997),1,0)),"")</f>
        <v/>
      </c>
      <c r="G2997" s="5" t="str">
        <f>IF(PhieuBauCu!$B$2&gt;3,IF(LEN($B2997)=0,"",IF(AND($B2997&gt;0,VALUE(SUBSTITUTE($B2997,"4","0"))=$B2997),1,0)),"")</f>
        <v/>
      </c>
      <c r="H2997" s="5" t="str">
        <f>IF(PhieuBauCu!$B$2&gt;4,IF(LEN($B2997)=0,"",IF(AND($B2997&gt;0,VALUE(SUBSTITUTE($B2997,"5","0"))=$B2997),1,0)),"")</f>
        <v/>
      </c>
      <c r="I2997" s="5" t="str">
        <f>IF(PhieuBauCu!$B$2&gt;5,IF(LEN($B2997)=0,"",IF(AND($B2997&gt;0,VALUE(SUBSTITUTE($B2997,"6","0"))=$B2997),1,0)),"")</f>
        <v/>
      </c>
      <c r="J2997" s="5" t="str">
        <f>IF(PhieuBauCu!$B$2&gt;6,IF(LEN($B2997)=0,"",IF(AND($B2997&gt;0,VALUE(SUBSTITUTE($B2997,"7","0"))=$B2997),1,0)),"")</f>
        <v/>
      </c>
      <c r="K2997" s="5" t="str">
        <f>IF(PhieuBauCu!$B$2&gt;7,IF(LEN($B2997)=0,"",IF(AND($B2997&gt;0,VALUE(SUBSTITUTE($B2997,"8","0"))=$B2997),1,0)),"")</f>
        <v/>
      </c>
      <c r="L2997" s="5" t="str">
        <f>IF(PhieuBauCu!$B$2&gt;8,IF(LEN($B2997)=0,"",IF(AND($B2997&gt;0,VALUE(SUBSTITUTE($B2997,"9","0"))=$B2997),1,0)),"")</f>
        <v/>
      </c>
      <c r="M2997" s="9">
        <f t="shared" si="93"/>
        <v>0</v>
      </c>
      <c r="N2997" s="36">
        <f>IF(AND(M2997&lt;=PhieuBauCu!$B$13,M2997&gt;=1),1,0)</f>
        <v>0</v>
      </c>
    </row>
    <row r="2998" spans="1:14" ht="28.5" customHeight="1">
      <c r="A2998" s="2">
        <v>2993</v>
      </c>
      <c r="B2998" s="3"/>
      <c r="C2998" s="48" t="str">
        <f t="shared" si="92"/>
        <v/>
      </c>
      <c r="D2998" s="5" t="str">
        <f>IF(PhieuBauCu!$B$2&gt;0,IF(LEN($B2998)=0,"",IF(AND($B2998&gt;0,VALUE(SUBSTITUTE($B2998,"1","0"))=$B2998),1,0)),"")</f>
        <v/>
      </c>
      <c r="E2998" s="5" t="str">
        <f>IF(PhieuBauCu!$B$2&gt;1,IF(LEN($B2998)=0,"",IF(AND($B2998&gt;0,VALUE(SUBSTITUTE($B2998,"2","0"))=$B2998),1,0)),"")</f>
        <v/>
      </c>
      <c r="F2998" s="5" t="str">
        <f>IF(PhieuBauCu!$B$2&gt;2,IF(LEN($B2998)=0,"",IF(AND($B2998&gt;0,VALUE(SUBSTITUTE($B2998,"3","0"))=$B2998),1,0)),"")</f>
        <v/>
      </c>
      <c r="G2998" s="5" t="str">
        <f>IF(PhieuBauCu!$B$2&gt;3,IF(LEN($B2998)=0,"",IF(AND($B2998&gt;0,VALUE(SUBSTITUTE($B2998,"4","0"))=$B2998),1,0)),"")</f>
        <v/>
      </c>
      <c r="H2998" s="5" t="str">
        <f>IF(PhieuBauCu!$B$2&gt;4,IF(LEN($B2998)=0,"",IF(AND($B2998&gt;0,VALUE(SUBSTITUTE($B2998,"5","0"))=$B2998),1,0)),"")</f>
        <v/>
      </c>
      <c r="I2998" s="5" t="str">
        <f>IF(PhieuBauCu!$B$2&gt;5,IF(LEN($B2998)=0,"",IF(AND($B2998&gt;0,VALUE(SUBSTITUTE($B2998,"6","0"))=$B2998),1,0)),"")</f>
        <v/>
      </c>
      <c r="J2998" s="5" t="str">
        <f>IF(PhieuBauCu!$B$2&gt;6,IF(LEN($B2998)=0,"",IF(AND($B2998&gt;0,VALUE(SUBSTITUTE($B2998,"7","0"))=$B2998),1,0)),"")</f>
        <v/>
      </c>
      <c r="K2998" s="5" t="str">
        <f>IF(PhieuBauCu!$B$2&gt;7,IF(LEN($B2998)=0,"",IF(AND($B2998&gt;0,VALUE(SUBSTITUTE($B2998,"8","0"))=$B2998),1,0)),"")</f>
        <v/>
      </c>
      <c r="L2998" s="5" t="str">
        <f>IF(PhieuBauCu!$B$2&gt;8,IF(LEN($B2998)=0,"",IF(AND($B2998&gt;0,VALUE(SUBSTITUTE($B2998,"9","0"))=$B2998),1,0)),"")</f>
        <v/>
      </c>
      <c r="M2998" s="9">
        <f t="shared" si="93"/>
        <v>0</v>
      </c>
      <c r="N2998" s="36">
        <f>IF(AND(M2998&lt;=PhieuBauCu!$B$13,M2998&gt;=1),1,0)</f>
        <v>0</v>
      </c>
    </row>
    <row r="2999" spans="1:14" ht="28.5" customHeight="1">
      <c r="A2999" s="2">
        <v>2994</v>
      </c>
      <c r="B2999" s="3"/>
      <c r="C2999" s="48" t="str">
        <f t="shared" si="92"/>
        <v/>
      </c>
      <c r="D2999" s="5" t="str">
        <f>IF(PhieuBauCu!$B$2&gt;0,IF(LEN($B2999)=0,"",IF(AND($B2999&gt;0,VALUE(SUBSTITUTE($B2999,"1","0"))=$B2999),1,0)),"")</f>
        <v/>
      </c>
      <c r="E2999" s="5" t="str">
        <f>IF(PhieuBauCu!$B$2&gt;1,IF(LEN($B2999)=0,"",IF(AND($B2999&gt;0,VALUE(SUBSTITUTE($B2999,"2","0"))=$B2999),1,0)),"")</f>
        <v/>
      </c>
      <c r="F2999" s="5" t="str">
        <f>IF(PhieuBauCu!$B$2&gt;2,IF(LEN($B2999)=0,"",IF(AND($B2999&gt;0,VALUE(SUBSTITUTE($B2999,"3","0"))=$B2999),1,0)),"")</f>
        <v/>
      </c>
      <c r="G2999" s="5" t="str">
        <f>IF(PhieuBauCu!$B$2&gt;3,IF(LEN($B2999)=0,"",IF(AND($B2999&gt;0,VALUE(SUBSTITUTE($B2999,"4","0"))=$B2999),1,0)),"")</f>
        <v/>
      </c>
      <c r="H2999" s="5" t="str">
        <f>IF(PhieuBauCu!$B$2&gt;4,IF(LEN($B2999)=0,"",IF(AND($B2999&gt;0,VALUE(SUBSTITUTE($B2999,"5","0"))=$B2999),1,0)),"")</f>
        <v/>
      </c>
      <c r="I2999" s="5" t="str">
        <f>IF(PhieuBauCu!$B$2&gt;5,IF(LEN($B2999)=0,"",IF(AND($B2999&gt;0,VALUE(SUBSTITUTE($B2999,"6","0"))=$B2999),1,0)),"")</f>
        <v/>
      </c>
      <c r="J2999" s="5" t="str">
        <f>IF(PhieuBauCu!$B$2&gt;6,IF(LEN($B2999)=0,"",IF(AND($B2999&gt;0,VALUE(SUBSTITUTE($B2999,"7","0"))=$B2999),1,0)),"")</f>
        <v/>
      </c>
      <c r="K2999" s="5" t="str">
        <f>IF(PhieuBauCu!$B$2&gt;7,IF(LEN($B2999)=0,"",IF(AND($B2999&gt;0,VALUE(SUBSTITUTE($B2999,"8","0"))=$B2999),1,0)),"")</f>
        <v/>
      </c>
      <c r="L2999" s="5" t="str">
        <f>IF(PhieuBauCu!$B$2&gt;8,IF(LEN($B2999)=0,"",IF(AND($B2999&gt;0,VALUE(SUBSTITUTE($B2999,"9","0"))=$B2999),1,0)),"")</f>
        <v/>
      </c>
      <c r="M2999" s="9">
        <f t="shared" si="93"/>
        <v>0</v>
      </c>
      <c r="N2999" s="36">
        <f>IF(AND(M2999&lt;=PhieuBauCu!$B$13,M2999&gt;=1),1,0)</f>
        <v>0</v>
      </c>
    </row>
    <row r="3000" spans="1:14" ht="28.5" customHeight="1">
      <c r="A3000" s="2">
        <v>2995</v>
      </c>
      <c r="B3000" s="3"/>
      <c r="C3000" s="48" t="str">
        <f t="shared" si="92"/>
        <v/>
      </c>
      <c r="D3000" s="5" t="str">
        <f>IF(PhieuBauCu!$B$2&gt;0,IF(LEN($B3000)=0,"",IF(AND($B3000&gt;0,VALUE(SUBSTITUTE($B3000,"1","0"))=$B3000),1,0)),"")</f>
        <v/>
      </c>
      <c r="E3000" s="5" t="str">
        <f>IF(PhieuBauCu!$B$2&gt;1,IF(LEN($B3000)=0,"",IF(AND($B3000&gt;0,VALUE(SUBSTITUTE($B3000,"2","0"))=$B3000),1,0)),"")</f>
        <v/>
      </c>
      <c r="F3000" s="5" t="str">
        <f>IF(PhieuBauCu!$B$2&gt;2,IF(LEN($B3000)=0,"",IF(AND($B3000&gt;0,VALUE(SUBSTITUTE($B3000,"3","0"))=$B3000),1,0)),"")</f>
        <v/>
      </c>
      <c r="G3000" s="5" t="str">
        <f>IF(PhieuBauCu!$B$2&gt;3,IF(LEN($B3000)=0,"",IF(AND($B3000&gt;0,VALUE(SUBSTITUTE($B3000,"4","0"))=$B3000),1,0)),"")</f>
        <v/>
      </c>
      <c r="H3000" s="5" t="str">
        <f>IF(PhieuBauCu!$B$2&gt;4,IF(LEN($B3000)=0,"",IF(AND($B3000&gt;0,VALUE(SUBSTITUTE($B3000,"5","0"))=$B3000),1,0)),"")</f>
        <v/>
      </c>
      <c r="I3000" s="5" t="str">
        <f>IF(PhieuBauCu!$B$2&gt;5,IF(LEN($B3000)=0,"",IF(AND($B3000&gt;0,VALUE(SUBSTITUTE($B3000,"6","0"))=$B3000),1,0)),"")</f>
        <v/>
      </c>
      <c r="J3000" s="5" t="str">
        <f>IF(PhieuBauCu!$B$2&gt;6,IF(LEN($B3000)=0,"",IF(AND($B3000&gt;0,VALUE(SUBSTITUTE($B3000,"7","0"))=$B3000),1,0)),"")</f>
        <v/>
      </c>
      <c r="K3000" s="5" t="str">
        <f>IF(PhieuBauCu!$B$2&gt;7,IF(LEN($B3000)=0,"",IF(AND($B3000&gt;0,VALUE(SUBSTITUTE($B3000,"8","0"))=$B3000),1,0)),"")</f>
        <v/>
      </c>
      <c r="L3000" s="5" t="str">
        <f>IF(PhieuBauCu!$B$2&gt;8,IF(LEN($B3000)=0,"",IF(AND($B3000&gt;0,VALUE(SUBSTITUTE($B3000,"9","0"))=$B3000),1,0)),"")</f>
        <v/>
      </c>
      <c r="M3000" s="9">
        <f t="shared" si="93"/>
        <v>0</v>
      </c>
      <c r="N3000" s="36">
        <f>IF(AND(M3000&lt;=PhieuBauCu!$B$13,M3000&gt;=1),1,0)</f>
        <v>0</v>
      </c>
    </row>
    <row r="3001" spans="1:14" ht="28.5" customHeight="1">
      <c r="A3001" s="2">
        <v>2996</v>
      </c>
      <c r="B3001" s="3"/>
      <c r="C3001" s="48" t="str">
        <f t="shared" si="92"/>
        <v/>
      </c>
      <c r="D3001" s="5" t="str">
        <f>IF(PhieuBauCu!$B$2&gt;0,IF(LEN($B3001)=0,"",IF(AND($B3001&gt;0,VALUE(SUBSTITUTE($B3001,"1","0"))=$B3001),1,0)),"")</f>
        <v/>
      </c>
      <c r="E3001" s="5" t="str">
        <f>IF(PhieuBauCu!$B$2&gt;1,IF(LEN($B3001)=0,"",IF(AND($B3001&gt;0,VALUE(SUBSTITUTE($B3001,"2","0"))=$B3001),1,0)),"")</f>
        <v/>
      </c>
      <c r="F3001" s="5" t="str">
        <f>IF(PhieuBauCu!$B$2&gt;2,IF(LEN($B3001)=0,"",IF(AND($B3001&gt;0,VALUE(SUBSTITUTE($B3001,"3","0"))=$B3001),1,0)),"")</f>
        <v/>
      </c>
      <c r="G3001" s="5" t="str">
        <f>IF(PhieuBauCu!$B$2&gt;3,IF(LEN($B3001)=0,"",IF(AND($B3001&gt;0,VALUE(SUBSTITUTE($B3001,"4","0"))=$B3001),1,0)),"")</f>
        <v/>
      </c>
      <c r="H3001" s="5" t="str">
        <f>IF(PhieuBauCu!$B$2&gt;4,IF(LEN($B3001)=0,"",IF(AND($B3001&gt;0,VALUE(SUBSTITUTE($B3001,"5","0"))=$B3001),1,0)),"")</f>
        <v/>
      </c>
      <c r="I3001" s="5" t="str">
        <f>IF(PhieuBauCu!$B$2&gt;5,IF(LEN($B3001)=0,"",IF(AND($B3001&gt;0,VALUE(SUBSTITUTE($B3001,"6","0"))=$B3001),1,0)),"")</f>
        <v/>
      </c>
      <c r="J3001" s="5" t="str">
        <f>IF(PhieuBauCu!$B$2&gt;6,IF(LEN($B3001)=0,"",IF(AND($B3001&gt;0,VALUE(SUBSTITUTE($B3001,"7","0"))=$B3001),1,0)),"")</f>
        <v/>
      </c>
      <c r="K3001" s="5" t="str">
        <f>IF(PhieuBauCu!$B$2&gt;7,IF(LEN($B3001)=0,"",IF(AND($B3001&gt;0,VALUE(SUBSTITUTE($B3001,"8","0"))=$B3001),1,0)),"")</f>
        <v/>
      </c>
      <c r="L3001" s="5" t="str">
        <f>IF(PhieuBauCu!$B$2&gt;8,IF(LEN($B3001)=0,"",IF(AND($B3001&gt;0,VALUE(SUBSTITUTE($B3001,"9","0"))=$B3001),1,0)),"")</f>
        <v/>
      </c>
      <c r="M3001" s="9">
        <f t="shared" si="93"/>
        <v>0</v>
      </c>
      <c r="N3001" s="36">
        <f>IF(AND(M3001&lt;=PhieuBauCu!$B$13,M3001&gt;=1),1,0)</f>
        <v>0</v>
      </c>
    </row>
    <row r="3002" spans="1:14" ht="28.5" customHeight="1">
      <c r="A3002" s="2">
        <v>2997</v>
      </c>
      <c r="B3002" s="3"/>
      <c r="C3002" s="48" t="str">
        <f t="shared" si="92"/>
        <v/>
      </c>
      <c r="D3002" s="5" t="str">
        <f>IF(PhieuBauCu!$B$2&gt;0,IF(LEN($B3002)=0,"",IF(AND($B3002&gt;0,VALUE(SUBSTITUTE($B3002,"1","0"))=$B3002),1,0)),"")</f>
        <v/>
      </c>
      <c r="E3002" s="5" t="str">
        <f>IF(PhieuBauCu!$B$2&gt;1,IF(LEN($B3002)=0,"",IF(AND($B3002&gt;0,VALUE(SUBSTITUTE($B3002,"2","0"))=$B3002),1,0)),"")</f>
        <v/>
      </c>
      <c r="F3002" s="5" t="str">
        <f>IF(PhieuBauCu!$B$2&gt;2,IF(LEN($B3002)=0,"",IF(AND($B3002&gt;0,VALUE(SUBSTITUTE($B3002,"3","0"))=$B3002),1,0)),"")</f>
        <v/>
      </c>
      <c r="G3002" s="5" t="str">
        <f>IF(PhieuBauCu!$B$2&gt;3,IF(LEN($B3002)=0,"",IF(AND($B3002&gt;0,VALUE(SUBSTITUTE($B3002,"4","0"))=$B3002),1,0)),"")</f>
        <v/>
      </c>
      <c r="H3002" s="5" t="str">
        <f>IF(PhieuBauCu!$B$2&gt;4,IF(LEN($B3002)=0,"",IF(AND($B3002&gt;0,VALUE(SUBSTITUTE($B3002,"5","0"))=$B3002),1,0)),"")</f>
        <v/>
      </c>
      <c r="I3002" s="5" t="str">
        <f>IF(PhieuBauCu!$B$2&gt;5,IF(LEN($B3002)=0,"",IF(AND($B3002&gt;0,VALUE(SUBSTITUTE($B3002,"6","0"))=$B3002),1,0)),"")</f>
        <v/>
      </c>
      <c r="J3002" s="5" t="str">
        <f>IF(PhieuBauCu!$B$2&gt;6,IF(LEN($B3002)=0,"",IF(AND($B3002&gt;0,VALUE(SUBSTITUTE($B3002,"7","0"))=$B3002),1,0)),"")</f>
        <v/>
      </c>
      <c r="K3002" s="5" t="str">
        <f>IF(PhieuBauCu!$B$2&gt;7,IF(LEN($B3002)=0,"",IF(AND($B3002&gt;0,VALUE(SUBSTITUTE($B3002,"8","0"))=$B3002),1,0)),"")</f>
        <v/>
      </c>
      <c r="L3002" s="5" t="str">
        <f>IF(PhieuBauCu!$B$2&gt;8,IF(LEN($B3002)=0,"",IF(AND($B3002&gt;0,VALUE(SUBSTITUTE($B3002,"9","0"))=$B3002),1,0)),"")</f>
        <v/>
      </c>
      <c r="M3002" s="9">
        <f t="shared" si="93"/>
        <v>0</v>
      </c>
      <c r="N3002" s="36">
        <f>IF(AND(M3002&lt;=PhieuBauCu!$B$13,M3002&gt;=1),1,0)</f>
        <v>0</v>
      </c>
    </row>
    <row r="3003" spans="1:14" ht="28.5" customHeight="1">
      <c r="A3003" s="2">
        <v>2998</v>
      </c>
      <c r="B3003" s="3"/>
      <c r="C3003" s="48" t="str">
        <f t="shared" si="92"/>
        <v/>
      </c>
      <c r="D3003" s="5" t="str">
        <f>IF(PhieuBauCu!$B$2&gt;0,IF(LEN($B3003)=0,"",IF(AND($B3003&gt;0,VALUE(SUBSTITUTE($B3003,"1","0"))=$B3003),1,0)),"")</f>
        <v/>
      </c>
      <c r="E3003" s="5" t="str">
        <f>IF(PhieuBauCu!$B$2&gt;1,IF(LEN($B3003)=0,"",IF(AND($B3003&gt;0,VALUE(SUBSTITUTE($B3003,"2","0"))=$B3003),1,0)),"")</f>
        <v/>
      </c>
      <c r="F3003" s="5" t="str">
        <f>IF(PhieuBauCu!$B$2&gt;2,IF(LEN($B3003)=0,"",IF(AND($B3003&gt;0,VALUE(SUBSTITUTE($B3003,"3","0"))=$B3003),1,0)),"")</f>
        <v/>
      </c>
      <c r="G3003" s="5" t="str">
        <f>IF(PhieuBauCu!$B$2&gt;3,IF(LEN($B3003)=0,"",IF(AND($B3003&gt;0,VALUE(SUBSTITUTE($B3003,"4","0"))=$B3003),1,0)),"")</f>
        <v/>
      </c>
      <c r="H3003" s="5" t="str">
        <f>IF(PhieuBauCu!$B$2&gt;4,IF(LEN($B3003)=0,"",IF(AND($B3003&gt;0,VALUE(SUBSTITUTE($B3003,"5","0"))=$B3003),1,0)),"")</f>
        <v/>
      </c>
      <c r="I3003" s="5" t="str">
        <f>IF(PhieuBauCu!$B$2&gt;5,IF(LEN($B3003)=0,"",IF(AND($B3003&gt;0,VALUE(SUBSTITUTE($B3003,"6","0"))=$B3003),1,0)),"")</f>
        <v/>
      </c>
      <c r="J3003" s="5" t="str">
        <f>IF(PhieuBauCu!$B$2&gt;6,IF(LEN($B3003)=0,"",IF(AND($B3003&gt;0,VALUE(SUBSTITUTE($B3003,"7","0"))=$B3003),1,0)),"")</f>
        <v/>
      </c>
      <c r="K3003" s="5" t="str">
        <f>IF(PhieuBauCu!$B$2&gt;7,IF(LEN($B3003)=0,"",IF(AND($B3003&gt;0,VALUE(SUBSTITUTE($B3003,"8","0"))=$B3003),1,0)),"")</f>
        <v/>
      </c>
      <c r="L3003" s="5" t="str">
        <f>IF(PhieuBauCu!$B$2&gt;8,IF(LEN($B3003)=0,"",IF(AND($B3003&gt;0,VALUE(SUBSTITUTE($B3003,"9","0"))=$B3003),1,0)),"")</f>
        <v/>
      </c>
      <c r="M3003" s="9">
        <f t="shared" si="93"/>
        <v>0</v>
      </c>
      <c r="N3003" s="36">
        <f>IF(AND(M3003&lt;=PhieuBauCu!$B$13,M3003&gt;=1),1,0)</f>
        <v>0</v>
      </c>
    </row>
    <row r="3004" spans="1:14" ht="28.5" customHeight="1">
      <c r="A3004" s="2">
        <v>2999</v>
      </c>
      <c r="B3004" s="3"/>
      <c r="C3004" s="48" t="str">
        <f t="shared" si="92"/>
        <v/>
      </c>
      <c r="D3004" s="5" t="str">
        <f>IF(PhieuBauCu!$B$2&gt;0,IF(LEN($B3004)=0,"",IF(AND($B3004&gt;0,VALUE(SUBSTITUTE($B3004,"1","0"))=$B3004),1,0)),"")</f>
        <v/>
      </c>
      <c r="E3004" s="5" t="str">
        <f>IF(PhieuBauCu!$B$2&gt;1,IF(LEN($B3004)=0,"",IF(AND($B3004&gt;0,VALUE(SUBSTITUTE($B3004,"2","0"))=$B3004),1,0)),"")</f>
        <v/>
      </c>
      <c r="F3004" s="5" t="str">
        <f>IF(PhieuBauCu!$B$2&gt;2,IF(LEN($B3004)=0,"",IF(AND($B3004&gt;0,VALUE(SUBSTITUTE($B3004,"3","0"))=$B3004),1,0)),"")</f>
        <v/>
      </c>
      <c r="G3004" s="5" t="str">
        <f>IF(PhieuBauCu!$B$2&gt;3,IF(LEN($B3004)=0,"",IF(AND($B3004&gt;0,VALUE(SUBSTITUTE($B3004,"4","0"))=$B3004),1,0)),"")</f>
        <v/>
      </c>
      <c r="H3004" s="5" t="str">
        <f>IF(PhieuBauCu!$B$2&gt;4,IF(LEN($B3004)=0,"",IF(AND($B3004&gt;0,VALUE(SUBSTITUTE($B3004,"5","0"))=$B3004),1,0)),"")</f>
        <v/>
      </c>
      <c r="I3004" s="5" t="str">
        <f>IF(PhieuBauCu!$B$2&gt;5,IF(LEN($B3004)=0,"",IF(AND($B3004&gt;0,VALUE(SUBSTITUTE($B3004,"6","0"))=$B3004),1,0)),"")</f>
        <v/>
      </c>
      <c r="J3004" s="5" t="str">
        <f>IF(PhieuBauCu!$B$2&gt;6,IF(LEN($B3004)=0,"",IF(AND($B3004&gt;0,VALUE(SUBSTITUTE($B3004,"7","0"))=$B3004),1,0)),"")</f>
        <v/>
      </c>
      <c r="K3004" s="5" t="str">
        <f>IF(PhieuBauCu!$B$2&gt;7,IF(LEN($B3004)=0,"",IF(AND($B3004&gt;0,VALUE(SUBSTITUTE($B3004,"8","0"))=$B3004),1,0)),"")</f>
        <v/>
      </c>
      <c r="L3004" s="5" t="str">
        <f>IF(PhieuBauCu!$B$2&gt;8,IF(LEN($B3004)=0,"",IF(AND($B3004&gt;0,VALUE(SUBSTITUTE($B3004,"9","0"))=$B3004),1,0)),"")</f>
        <v/>
      </c>
      <c r="M3004" s="9">
        <f t="shared" si="93"/>
        <v>0</v>
      </c>
      <c r="N3004" s="36">
        <f>IF(AND(M3004&lt;=PhieuBauCu!$B$13,M3004&gt;=1),1,0)</f>
        <v>0</v>
      </c>
    </row>
    <row r="3005" spans="1:14" ht="28.5" customHeight="1">
      <c r="A3005" s="2">
        <v>3000</v>
      </c>
      <c r="B3005" s="3"/>
      <c r="C3005" s="48" t="str">
        <f t="shared" si="92"/>
        <v/>
      </c>
      <c r="D3005" s="5" t="str">
        <f>IF(PhieuBauCu!$B$2&gt;0,IF(LEN($B3005)=0,"",IF(AND($B3005&gt;0,VALUE(SUBSTITUTE($B3005,"1","0"))=$B3005),1,0)),"")</f>
        <v/>
      </c>
      <c r="E3005" s="5" t="str">
        <f>IF(PhieuBauCu!$B$2&gt;1,IF(LEN($B3005)=0,"",IF(AND($B3005&gt;0,VALUE(SUBSTITUTE($B3005,"2","0"))=$B3005),1,0)),"")</f>
        <v/>
      </c>
      <c r="F3005" s="5" t="str">
        <f>IF(PhieuBauCu!$B$2&gt;2,IF(LEN($B3005)=0,"",IF(AND($B3005&gt;0,VALUE(SUBSTITUTE($B3005,"3","0"))=$B3005),1,0)),"")</f>
        <v/>
      </c>
      <c r="G3005" s="5" t="str">
        <f>IF(PhieuBauCu!$B$2&gt;3,IF(LEN($B3005)=0,"",IF(AND($B3005&gt;0,VALUE(SUBSTITUTE($B3005,"4","0"))=$B3005),1,0)),"")</f>
        <v/>
      </c>
      <c r="H3005" s="5" t="str">
        <f>IF(PhieuBauCu!$B$2&gt;4,IF(LEN($B3005)=0,"",IF(AND($B3005&gt;0,VALUE(SUBSTITUTE($B3005,"5","0"))=$B3005),1,0)),"")</f>
        <v/>
      </c>
      <c r="I3005" s="5" t="str">
        <f>IF(PhieuBauCu!$B$2&gt;5,IF(LEN($B3005)=0,"",IF(AND($B3005&gt;0,VALUE(SUBSTITUTE($B3005,"6","0"))=$B3005),1,0)),"")</f>
        <v/>
      </c>
      <c r="J3005" s="5" t="str">
        <f>IF(PhieuBauCu!$B$2&gt;6,IF(LEN($B3005)=0,"",IF(AND($B3005&gt;0,VALUE(SUBSTITUTE($B3005,"7","0"))=$B3005),1,0)),"")</f>
        <v/>
      </c>
      <c r="K3005" s="5" t="str">
        <f>IF(PhieuBauCu!$B$2&gt;7,IF(LEN($B3005)=0,"",IF(AND($B3005&gt;0,VALUE(SUBSTITUTE($B3005,"8","0"))=$B3005),1,0)),"")</f>
        <v/>
      </c>
      <c r="L3005" s="5" t="str">
        <f>IF(PhieuBauCu!$B$2&gt;8,IF(LEN($B3005)=0,"",IF(AND($B3005&gt;0,VALUE(SUBSTITUTE($B3005,"9","0"))=$B3005),1,0)),"")</f>
        <v/>
      </c>
      <c r="M3005" s="9">
        <f t="shared" si="93"/>
        <v>0</v>
      </c>
      <c r="N3005" s="36">
        <f>IF(AND(M3005&lt;=PhieuBauCu!$B$13,M3005&gt;=1),1,0)</f>
        <v>0</v>
      </c>
    </row>
    <row r="3006" spans="1:14" ht="42.75" customHeight="1">
      <c r="A3006" s="4" t="s">
        <v>3</v>
      </c>
      <c r="B3006" s="14">
        <f>COUNT(B6:B3005)</f>
        <v>0</v>
      </c>
      <c r="C3006" s="27">
        <f t="array" ref="C3006">SUM(IF($C$6:$C$3005="Not Ok",1,0))</f>
        <v>0</v>
      </c>
      <c r="D3006" s="27">
        <f t="shared" ref="D3006:M3006" si="94">SUM(D6:D3005)</f>
        <v>0</v>
      </c>
      <c r="E3006" s="27">
        <f t="shared" si="94"/>
        <v>0</v>
      </c>
      <c r="F3006" s="27">
        <f t="shared" si="94"/>
        <v>0</v>
      </c>
      <c r="G3006" s="27">
        <f t="shared" si="94"/>
        <v>0</v>
      </c>
      <c r="H3006" s="27">
        <f t="shared" si="94"/>
        <v>0</v>
      </c>
      <c r="I3006" s="27">
        <f t="shared" si="94"/>
        <v>0</v>
      </c>
      <c r="J3006" s="27">
        <f t="shared" si="94"/>
        <v>0</v>
      </c>
      <c r="K3006" s="27">
        <f t="shared" si="94"/>
        <v>0</v>
      </c>
      <c r="L3006" s="27">
        <f t="shared" si="94"/>
        <v>0</v>
      </c>
      <c r="M3006" s="27">
        <f t="shared" si="94"/>
        <v>0</v>
      </c>
      <c r="N3006" s="36">
        <f>SUM(N6:N3005)</f>
        <v>0</v>
      </c>
    </row>
  </sheetData>
  <sheetProtection password="B1ED" sheet="1" objects="1" scenarios="1" selectLockedCells="1"/>
  <protectedRanges>
    <protectedRange password="CF7A" sqref="E4:L4" name="Range1_1" securityDescriptor="O:WDG:WDD:(A;;CC;;;WD)"/>
    <protectedRange password="CF7A" sqref="C2:C3" name="Range1_5" securityDescriptor="O:WDG:WDD:(A;;CC;;;WD)"/>
    <protectedRange password="CF7A" sqref="C4:D4" name="Range1_6" securityDescriptor="O:WDG:WDD:(A;;CC;;;WD)"/>
    <protectedRange password="CF7A" sqref="C5" name="Range1_7" securityDescriptor="O:WDG:WDD:(A;;CC;;;WD)"/>
  </protectedRanges>
  <mergeCells count="7">
    <mergeCell ref="A1:A5"/>
    <mergeCell ref="B1:B5"/>
    <mergeCell ref="D5:L5"/>
    <mergeCell ref="C4:D4"/>
    <mergeCell ref="E4:F4"/>
    <mergeCell ref="G4:I4"/>
    <mergeCell ref="J4:L4"/>
  </mergeCells>
  <phoneticPr fontId="0" type="noConversion"/>
  <conditionalFormatting sqref="C6:C3005">
    <cfRule type="cellIs" dxfId="19" priority="3" operator="equal">
      <formula>"Ok"</formula>
    </cfRule>
    <cfRule type="cellIs" dxfId="18" priority="4" operator="equal">
      <formula>"Not Ok"</formula>
    </cfRule>
  </conditionalFormatting>
  <conditionalFormatting sqref="C6:C3005">
    <cfRule type="cellIs" dxfId="17" priority="1" operator="equal">
      <formula>"Ok"</formula>
    </cfRule>
    <cfRule type="cellIs" dxfId="16" priority="2" operator="equal">
      <formula>"Not Ok"</formula>
    </cfRule>
  </conditionalFormatting>
  <printOptions horizontalCentered="1"/>
  <pageMargins left="0.17" right="0.16" top="0.42" bottom="0.39" header="0.22" footer="0.17"/>
  <pageSetup paperSize="9" orientation="landscape" verticalDpi="0" r:id="rId1"/>
  <headerFooter alignWithMargins="0"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L32"/>
  <sheetViews>
    <sheetView workbookViewId="0">
      <selection activeCell="A8" sqref="A8"/>
    </sheetView>
  </sheetViews>
  <sheetFormatPr defaultRowHeight="12.75"/>
  <cols>
    <col min="1" max="9" width="13.85546875" style="7" customWidth="1"/>
    <col min="10" max="10" width="20.140625" style="7" customWidth="1"/>
    <col min="11" max="16384" width="9.140625" style="7"/>
  </cols>
  <sheetData>
    <row r="1" spans="1:12" ht="17.25" customHeight="1">
      <c r="A1" s="125" t="s">
        <v>15</v>
      </c>
      <c r="B1" s="126"/>
      <c r="C1" s="126"/>
      <c r="D1" s="126"/>
      <c r="E1" s="126"/>
      <c r="F1" s="126"/>
      <c r="G1" s="126"/>
      <c r="H1" s="126"/>
      <c r="I1" s="126"/>
      <c r="J1" s="126"/>
    </row>
    <row r="2" spans="1:12" ht="27.75" customHeight="1" thickBot="1">
      <c r="A2" s="116" t="str">
        <f>"Tỷ lệ cử tri bỏ phiếu: " &amp; ROUND(Bang1!$E$4/PhieuBauCu!$B$15 * 100,3) &amp;"%; Tổng số phiếu thu vào: "&amp; Bang1!$E$4 &amp;" phiếu; Số phiếu hợp lệ: "&amp; Bang1!$D$5 &amp; " phiếu, chiếm tỷ lệ: " &amp; A3 &amp; "%; Số phiếu không hợp lệ: " &amp; Bang1!$E$4-Bang1!$D$5 &amp; " phiếu, chiếm tỷ lệ: " &amp; J3 &amp; "%."</f>
        <v>Tỷ lệ cử tri bỏ phiếu: 10%; Tổng số phiếu thu vào: 10 phiếu; Số phiếu hợp lệ: 8 phiếu, chiếm tỷ lệ: 80%; Số phiếu không hợp lệ: 2 phiếu, chiếm tỷ lệ: 20%.</v>
      </c>
      <c r="B2" s="116"/>
      <c r="C2" s="116"/>
      <c r="D2" s="116"/>
      <c r="E2" s="116"/>
      <c r="F2" s="116"/>
      <c r="G2" s="116"/>
      <c r="H2" s="116"/>
      <c r="I2" s="116"/>
      <c r="J2" s="116"/>
    </row>
    <row r="3" spans="1:12" ht="13.5" hidden="1" customHeight="1" thickBot="1">
      <c r="A3" s="38">
        <f>ROUND(Bang1!$D$5/Bang1!$E$4 * 100,3)</f>
        <v>80</v>
      </c>
      <c r="B3" s="38">
        <f>IF(PhieuBauCu!$B$13 &gt;0, PhieuBauCu!$B$13, 0)</f>
        <v>8</v>
      </c>
      <c r="C3" s="38">
        <f>IF(PhieuBauCu!$B$13-1 &gt;0, PhieuBauCu!$B$13-1, 0)</f>
        <v>7</v>
      </c>
      <c r="D3" s="38">
        <f>IF(PhieuBauCu!$B$13-2 &gt;0, PhieuBauCu!$B$13-2, 0)</f>
        <v>6</v>
      </c>
      <c r="E3" s="38">
        <f>IF(PhieuBauCu!$B$13-3 &gt;0, PhieuBauCu!$B$13-3, 0)</f>
        <v>5</v>
      </c>
      <c r="F3" s="38">
        <f>IF(PhieuBauCu!$B$13-4 &gt;0, PhieuBauCu!$B$13-4, 0)</f>
        <v>4</v>
      </c>
      <c r="G3" s="38">
        <f>IF(PhieuBauCu!$B$13-5 &gt;0,PhieuBauCu!$B$13-5, 0)</f>
        <v>3</v>
      </c>
      <c r="H3" s="38">
        <f>IF(PhieuBauCu!$B$13-6 &gt;0, PhieuBauCu!$B$13-6, 0)</f>
        <v>2</v>
      </c>
      <c r="I3" s="38">
        <f>IF(PhieuBauCu!$B$13-7&gt;0, PhieuBauCu!$B$13-7, 0)</f>
        <v>1</v>
      </c>
      <c r="J3" s="38">
        <f>ROUND((Bang1!$E$4-Bang1!$D$5)/Bang1!$E$4 * 100,3)</f>
        <v>20</v>
      </c>
    </row>
    <row r="4" spans="1:12" ht="19.5" customHeight="1" thickTop="1">
      <c r="A4" s="127" t="s">
        <v>17</v>
      </c>
      <c r="B4" s="53" t="str">
        <f>IF(PhieuBauCu!$B$13&gt;0, "PB " &amp; (PhieuBauCu!$B$13), "")</f>
        <v>PB 8</v>
      </c>
      <c r="C4" s="49" t="str">
        <f>IF(PhieuBauCu!$B$13-1 &gt;0, "PB " &amp; (PhieuBauCu!$B$13-1), "")</f>
        <v>PB 7</v>
      </c>
      <c r="D4" s="49" t="str">
        <f>IF(PhieuBauCu!$B$13-2 &gt;0, "PB " &amp; (PhieuBauCu!$B$13-2), "")</f>
        <v>PB 6</v>
      </c>
      <c r="E4" s="49" t="str">
        <f>IF(PhieuBauCu!$B$13-3&gt;0, "PB " &amp; (PhieuBauCu!$B$13-3), "")</f>
        <v>PB 5</v>
      </c>
      <c r="F4" s="49" t="str">
        <f>IF(PhieuBauCu!$B$13-4&gt;0, "PB " &amp; (PhieuBauCu!$B$13-4), "")</f>
        <v>PB 4</v>
      </c>
      <c r="G4" s="49" t="str">
        <f>IF(PhieuBauCu!$B$13-5&gt;0, "PB " &amp; (PhieuBauCu!$B$13-5), "")</f>
        <v>PB 3</v>
      </c>
      <c r="H4" s="49" t="str">
        <f>IF(PhieuBauCu!$B$13-6&gt;0, "PB " &amp; (PhieuBauCu!$B$13-6), "")</f>
        <v>PB 2</v>
      </c>
      <c r="I4" s="49" t="str">
        <f>IF(PhieuBauCu!$B$13-7&gt;0, "PB " &amp; (PhieuBauCu!$B$13-7), "")</f>
        <v>PB 1</v>
      </c>
      <c r="J4" s="129" t="s">
        <v>17</v>
      </c>
    </row>
    <row r="5" spans="1:12" ht="19.5" customHeight="1">
      <c r="A5" s="128"/>
      <c r="B5" s="54">
        <f t="array" ref="B5">IF(B3 &gt;0, SUM(IF(Bang1!$M$6:$M$3005=B3,1,0)*Bang1!$N$6:$N$3005)+SUM(IF(Bang2!$M$6:$M$3005=B3,1,0)*Bang2!$N$6:$N$3005)+SUM(IF(Bang3!$M$6:$M$3005=B3,1,0)*Bang3!$N$6:$N$3005), "")</f>
        <v>0</v>
      </c>
      <c r="C5" s="15">
        <f t="array" ref="C5">IF(C3 &gt;0, SUM(IF(Bang1!$M$6:$M$3005=C3,1,0)*Bang1!$N$6:$N$3005)+SUM(IF(Bang2!$M$6:$M$3005=C3,1,0)*Bang2!$N$6:$N$3005)+SUM(IF(Bang3!$M$6:$M$3005=C3,1,0)*Bang3!$N$6:$N$3005), "")</f>
        <v>2</v>
      </c>
      <c r="D5" s="15">
        <f t="array" ref="D5">IF(D3 &gt;0, SUM(IF(Bang1!$M$6:$M$3005=D3,1,0)*Bang1!$N$6:$N$3005)+SUM(IF(Bang2!$M$6:$M$3005=D3,1,0)*Bang2!$N$6:$N$3005)+SUM(IF(Bang3!$M$6:$M$3005=D3,1,0)*Bang3!$N$6:$N$3005), "")</f>
        <v>1</v>
      </c>
      <c r="E5" s="15">
        <f t="array" ref="E5">IF(E3 &gt;0, SUM(IF(Bang1!$M$6:$M$3005=E3,1,0)*Bang1!$N$6:$N$3005)+SUM(IF(Bang2!$M$6:$M$3005=E3,1,0)*Bang2!$N$6:$N$3005)+SUM(IF(Bang3!$M$6:$M$3005=E3,1,0)*Bang3!$N$6:$N$3005), "")</f>
        <v>1</v>
      </c>
      <c r="F5" s="15">
        <f t="array" ref="F5">IF(F3 &gt;0, SUM(IF(Bang1!$M$6:$M$3005=F3,1,0)*Bang1!$N$6:$N$3005)+SUM(IF(Bang2!$M$6:$M$3005=F3,1,0)*Bang2!$N$6:$N$3005)+SUM(IF(Bang3!$M$6:$M$3005=F3,1,0)*Bang3!$N$6:$N$3005), "")</f>
        <v>0</v>
      </c>
      <c r="G5" s="15">
        <f t="array" ref="G5">IF(G3 &gt;0, SUM(IF(Bang1!$M$6:$M$3005=G3,1,0)*Bang1!$N$6:$N$3005)+SUM(IF(Bang2!$M$6:$M$3005=G3,1,0)*Bang2!$N$6:$N$3005)+SUM(IF(Bang3!$M$6:$M$3005=G3,1,0)*Bang3!$N$6:$N$3005), "")</f>
        <v>1</v>
      </c>
      <c r="H5" s="15">
        <f t="array" ref="H5">IF(H3 &gt;0, SUM(IF(Bang1!$M$6:$M$3005=H3,1,0)*Bang1!$N$6:$N$3005)+SUM(IF(Bang2!$M$6:$M$3005=H3,1,0)*Bang2!$N$6:$N$3005)+SUM(IF(Bang3!$M$6:$M$3005=H3,1,0)*Bang3!$N$6:$N$3005), "")</f>
        <v>1</v>
      </c>
      <c r="I5" s="15">
        <f t="array" ref="I5">IF(I3 &gt;0, SUM(IF(Bang1!$M$6:$M$3005=I3,1,0)*Bang1!$N$6:$N$3005)+SUM(IF(Bang2!$M$6:$M$3005=I3,1,0)*Bang2!$N$6:$N$3005)+SUM(IF(Bang3!$M$6:$M$3005=I3,1,0)*Bang3!$N$6:$N$3005), "")</f>
        <v>2</v>
      </c>
      <c r="J5" s="130"/>
    </row>
    <row r="6" spans="1:12" ht="19.5" customHeight="1">
      <c r="A6" s="57" t="s">
        <v>18</v>
      </c>
      <c r="B6" s="55">
        <f t="shared" ref="B6:H6" si="0">IF(B3 &gt;0, B5*B3,"")</f>
        <v>0</v>
      </c>
      <c r="C6" s="16">
        <f t="shared" si="0"/>
        <v>14</v>
      </c>
      <c r="D6" s="16">
        <f t="shared" si="0"/>
        <v>6</v>
      </c>
      <c r="E6" s="16">
        <f t="shared" si="0"/>
        <v>5</v>
      </c>
      <c r="F6" s="16">
        <f t="shared" si="0"/>
        <v>0</v>
      </c>
      <c r="G6" s="16">
        <f t="shared" si="0"/>
        <v>3</v>
      </c>
      <c r="H6" s="16">
        <f t="shared" si="0"/>
        <v>2</v>
      </c>
      <c r="I6" s="16">
        <f>IF(I3 &gt;0, I5*I3,"")</f>
        <v>2</v>
      </c>
      <c r="J6" s="50" t="s">
        <v>18</v>
      </c>
    </row>
    <row r="7" spans="1:12" ht="19.5" customHeight="1" thickBot="1">
      <c r="A7" s="58" t="s">
        <v>19</v>
      </c>
      <c r="B7" s="56" t="str">
        <f>IF(B3 &gt;0,ROUND((B5/Bang1!$D$5*100),3) &amp; "%","")</f>
        <v>0%</v>
      </c>
      <c r="C7" s="51" t="str">
        <f>IF(C3 &gt;0,ROUND((C5/Bang1!$D$5*100),3) &amp; "%","")</f>
        <v>25%</v>
      </c>
      <c r="D7" s="51" t="str">
        <f>IF(D3 &gt;0,ROUND((D5/Bang1!$D$5*100),3) &amp; "%","")</f>
        <v>12,5%</v>
      </c>
      <c r="E7" s="51" t="str">
        <f>IF(E3 &gt;0,ROUND((E5/Bang1!$D$5*100),3) &amp; "%","")</f>
        <v>12,5%</v>
      </c>
      <c r="F7" s="51" t="str">
        <f>IF(F3 &gt;0,ROUND((F5/Bang1!$D$5*100),3) &amp; "%","")</f>
        <v>0%</v>
      </c>
      <c r="G7" s="51" t="str">
        <f>IF(G3 &gt;0,ROUND((G5/Bang1!$D$5*100),3) &amp; "%","")</f>
        <v>12,5%</v>
      </c>
      <c r="H7" s="51" t="str">
        <f>IF(H3 &gt;0,ROUND((H5/Bang1!$D$5*100),3) &amp; "%","")</f>
        <v>12,5%</v>
      </c>
      <c r="I7" s="51" t="str">
        <f>IF(I3 &gt;0,ROUND((I5/Bang1!$D$5*100),3) &amp; "%","")</f>
        <v>25%</v>
      </c>
      <c r="J7" s="52" t="s">
        <v>19</v>
      </c>
    </row>
    <row r="8" spans="1:12" ht="8.25" customHeight="1" thickTop="1" thickBot="1">
      <c r="A8" s="80"/>
      <c r="B8" s="12"/>
      <c r="C8" s="12"/>
      <c r="D8" s="12"/>
      <c r="E8" s="12"/>
      <c r="F8" s="12"/>
      <c r="G8" s="12"/>
      <c r="H8" s="12"/>
      <c r="I8" s="12"/>
      <c r="J8" s="12"/>
    </row>
    <row r="9" spans="1:12" ht="84.75" customHeight="1" thickTop="1">
      <c r="A9" s="23" t="str">
        <f>Bang1!D1</f>
        <v>Võ Đức Ân</v>
      </c>
      <c r="B9" s="24" t="str">
        <f>Bang1!E1</f>
        <v>Hồ văn Công</v>
      </c>
      <c r="C9" s="24" t="str">
        <f>Bang1!F1</f>
        <v>Nguyễn Công Kha</v>
      </c>
      <c r="D9" s="24" t="str">
        <f>Bang1!G1</f>
        <v>Nguyễn Tấn Khôi</v>
      </c>
      <c r="E9" s="24" t="str">
        <f>Bang1!H1</f>
        <v>Lê Viết Mẫn</v>
      </c>
      <c r="F9" s="24" t="str">
        <f>Bang1!I1</f>
        <v>Hồ Ngọc Nghĩa</v>
      </c>
      <c r="G9" s="24" t="str">
        <f>Bang1!J1</f>
        <v>Lê Văn Trung</v>
      </c>
      <c r="H9" s="24" t="str">
        <f>Bang1!K1</f>
        <v>Phạm Minh Tuấn</v>
      </c>
      <c r="I9" s="24" t="str">
        <f>Bang1!L1</f>
        <v>Bùi Anh Vũ</v>
      </c>
      <c r="J9" s="17" t="s">
        <v>20</v>
      </c>
    </row>
    <row r="10" spans="1:12" ht="15" customHeight="1">
      <c r="A10" s="74">
        <f t="array" ref="A10">IF(LEN(A9)&gt;0,IF(PhieuBauCu!$B$13-7&gt;0,SUM(IF(Bang1!$M$6:$M$3005=PhieuBauCu!$B$13-7,Bang1!D$6:D$3005,0))+SUM(IF(Bang2!$M$6:$M$3005=PhieuBauCu!$B$13-7,Bang2!D$6:D$3005,0))+SUM(IF(Bang3!$M$6:$M$3005=PhieuBauCu!$B$13-7,Bang3!D$6:D$3005,0)),""),"")</f>
        <v>0</v>
      </c>
      <c r="B10" s="20">
        <f t="array" ref="B10">IF(LEN(B9)&gt;0,IF(PhieuBauCu!$B$13-7&gt;0,SUM(IF(Bang1!$M$6:$M$3005=PhieuBauCu!$B$13-7,Bang1!E$6:E$3005,0))+SUM(IF(Bang2!$M$6:$M$3005=PhieuBauCu!$B$13-7,Bang2!E$6:E$3005,0))+SUM(IF(Bang3!$M$6:$M$3005=PhieuBauCu!$B$13-7,Bang3!E$6:E$3005,0)),""),"")</f>
        <v>0</v>
      </c>
      <c r="C10" s="20">
        <f t="array" ref="C10">IF(LEN(C9)&gt;0,IF(PhieuBauCu!$B$13-7&gt;0,SUM(IF(Bang1!$M$6:$M$3005=PhieuBauCu!$B$13-7,Bang1!F$6:F$3005,0))+SUM(IF(Bang2!$M$6:$M$3005=PhieuBauCu!$B$13-7,Bang2!F$6:F$3005,0))+SUM(IF(Bang3!$M$6:$M$3005=PhieuBauCu!$B$13-7,Bang3!F$6:F$3005,0)),""),"")</f>
        <v>0</v>
      </c>
      <c r="D10" s="20">
        <f t="array" ref="D10">IF(LEN(D9)&gt;0,IF(PhieuBauCu!$B$13-7&gt;0,SUM(IF(Bang1!$M$6:$M$3005=PhieuBauCu!$B$13-7,Bang1!G$6:G$3005,0))+SUM(IF(Bang2!$M$6:$M$3005=PhieuBauCu!$B$13-7,Bang2!G$6:G$3005,0))+SUM(IF(Bang3!$M$6:$M$3005=PhieuBauCu!$B$13-7,Bang3!G$6:G$3005,0)),""),"")</f>
        <v>0</v>
      </c>
      <c r="E10" s="20">
        <f t="array" ref="E10">IF(LEN(E9)&gt;0,IF(PhieuBauCu!$B$13-7&gt;0,SUM(IF(Bang1!$M$6:$M$3005=PhieuBauCu!$B$13-7,Bang1!H$6:H$3005,0))+SUM(IF(Bang2!$M$6:$M$3005=PhieuBauCu!$B$13-7,Bang2!H$6:H$3005,0))+SUM(IF(Bang3!$M$6:$M$3005=PhieuBauCu!$B$13-7,Bang3!H$6:H$3005,0)),""),"")</f>
        <v>0</v>
      </c>
      <c r="F10" s="20">
        <f t="array" ref="F10">IF(LEN(F9)&gt;0,IF(PhieuBauCu!$B$13-7&gt;0,SUM(IF(Bang1!$M$6:$M$3005=PhieuBauCu!$B$13-7,Bang1!I$6:I$3005,0))+SUM(IF(Bang2!$M$6:$M$3005=PhieuBauCu!$B$13-7,Bang2!I$6:I$3005,0))+SUM(IF(Bang3!$M$6:$M$3005=PhieuBauCu!$B$13-7,Bang3!I$6:I$3005,0)),""),"")</f>
        <v>0</v>
      </c>
      <c r="G10" s="20">
        <f t="array" ref="G10">IF(LEN(G9)&gt;0,IF(PhieuBauCu!$B$13-7&gt;0,SUM(IF(Bang1!$M$6:$M$3005=PhieuBauCu!$B$13-7,Bang1!J$6:J$3005,0))+SUM(IF(Bang2!$M$6:$M$3005=PhieuBauCu!$B$13-7,Bang2!J$6:J$3005,0))+SUM(IF(Bang3!$M$6:$M$3005=PhieuBauCu!$B$13-7,Bang3!J$6:J$3005,0)),""),"")</f>
        <v>0</v>
      </c>
      <c r="H10" s="20">
        <f t="array" ref="H10">IF(LEN(H9)&gt;0,IF(PhieuBauCu!$B$13-7&gt;0,SUM(IF(Bang1!$M$6:$M$3005=PhieuBauCu!$B$13-7,Bang1!K$6:K$3005,0))+SUM(IF(Bang2!$M$6:$M$3005=PhieuBauCu!$B$13-7,Bang2!K$6:K$3005,0))+SUM(IF(Bang3!$M$6:$M$3005=PhieuBauCu!$B$13-7,Bang3!K$6:K$3005,0)),""),"")</f>
        <v>0</v>
      </c>
      <c r="I10" s="20">
        <f t="array" ref="I10">IF(LEN(I9)&gt;0,IF(PhieuBauCu!$B$13-7&gt;0,SUM(IF(Bang1!$M$6:$M$3005=PhieuBauCu!$B$13-7,Bang1!L$6:L$3005,0))+SUM(IF(Bang2!$M$6:$M$3005=PhieuBauCu!$B$13-7,Bang2!L$6:L$3005,0))+SUM(IF(Bang3!$M$6:$M$3005=PhieuBauCu!$B$13-7,Bang3!L$6:L$3005,0)),""),"")</f>
        <v>2</v>
      </c>
      <c r="J10" s="117" t="str">
        <f>IF(PhieuBauCu!$B$13-7 &gt;0, "Phiếu bầu " &amp; (PhieuBauCu!$B$13-7), "")</f>
        <v>Phiếu bầu 1</v>
      </c>
    </row>
    <row r="11" spans="1:12" ht="15" customHeight="1">
      <c r="A11" s="75" t="str">
        <f t="array" ref="A11">IF(LEN(A9)&gt;0,IF((SUM(IF(Bang1!$M$6:$M$3005=(PhieuBauCu!$B$13-7),1,0)*Bang1!$N$6:$N$3005)+SUM(IF(Bang2!$M$6:$M$3005=(PhieuBauCu!$B$13-7),1,0)*Bang2!$N$6:$N$3005)+SUM(IF(Bang3!$M$6:$M$3005=(PhieuBauCu!$B$13-7),1,0)*Bang3!$N$6:$N$3005))*(PhieuBauCu!$B$13-7)&gt;0,IF(PhieuBauCu!$B$13-7&gt;0,IF(A$10&gt;0,ROUND(A$10/((SUM(IF(Bang1!$M$6:$M$3005=(PhieuBauCu!$B$13-7),1,0)*Bang1!$N$6:$N$3005)+SUM(IF(Bang2!$M$6:$M$3005=(PhieuBauCu!$B$13-7),1,0)*Bang2!$N$6:$N$3005)+SUM(IF(Bang3!$M$6:$M$3005=(PhieuBauCu!$B$13-7),1,0)*Bang3!$N$6:$N$3005))*(PhieuBauCu!$B$13-7))*100,3) &amp; "%",""),""),""),"")</f>
        <v/>
      </c>
      <c r="B11" s="21" t="str">
        <f t="array" ref="B11">IF(LEN(B9)&gt;0,IF((SUM(IF(Bang1!$M$6:$M$3005=(PhieuBauCu!$B$13-7),1,0)*Bang1!$N$6:$N$3005)+SUM(IF(Bang2!$M$6:$M$3005=(PhieuBauCu!$B$13-7),1,0)*Bang2!$N$6:$N$3005)+SUM(IF(Bang3!$M$6:$M$3005=(PhieuBauCu!$B$13-7),1,0)*Bang3!$N$6:$N$3005))*(PhieuBauCu!$B$13-7)&gt;0,IF(PhieuBauCu!$B$13-7&gt;0,IF(B$10&gt;0,ROUND(B$10/((SUM(IF(Bang1!$M$6:$M$3005=(PhieuBauCu!$B$13-7),1,0)*Bang1!$N$6:$N$3005)+SUM(IF(Bang2!$M$6:$M$3005=(PhieuBauCu!$B$13-7),1,0)*Bang2!$N$6:$N$3005)+SUM(IF(Bang3!$M$6:$M$3005=(PhieuBauCu!$B$13-7),1,0)*Bang3!$N$6:$N$3005))*(PhieuBauCu!$B$13-7))*100,3) &amp; "%",""),""),""),"")</f>
        <v/>
      </c>
      <c r="C11" s="21" t="str">
        <f t="array" ref="C11">IF(LEN(C9)&gt;0,IF((SUM(IF(Bang1!$M$6:$M$3005=(PhieuBauCu!$B$13-7),1,0)*Bang1!$N$6:$N$3005)+SUM(IF(Bang2!$M$6:$M$3005=(PhieuBauCu!$B$13-7),1,0)*Bang2!$N$6:$N$3005)+SUM(IF(Bang3!$M$6:$M$3005=(PhieuBauCu!$B$13-7),1,0)*Bang3!$N$6:$N$3005))*(PhieuBauCu!$B$13-7)&gt;0,IF(PhieuBauCu!$B$13-7&gt;0,IF(C$10&gt;0,ROUND(C$10/((SUM(IF(Bang1!$M$6:$M$3005=(PhieuBauCu!$B$13-7),1,0)*Bang1!$N$6:$N$3005)+SUM(IF(Bang2!$M$6:$M$3005=(PhieuBauCu!$B$13-7),1,0)*Bang2!$N$6:$N$3005)+SUM(IF(Bang3!$M$6:$M$3005=(PhieuBauCu!$B$13-7),1,0)*Bang3!$N$6:$N$3005))*(PhieuBauCu!$B$13-7))*100,3) &amp; "%",""),""),""),"")</f>
        <v/>
      </c>
      <c r="D11" s="21" t="str">
        <f t="array" ref="D11">IF(LEN(D9)&gt;0,IF((SUM(IF(Bang1!$M$6:$M$3005=(PhieuBauCu!$B$13-7),1,0)*Bang1!$N$6:$N$3005)+SUM(IF(Bang2!$M$6:$M$3005=(PhieuBauCu!$B$13-7),1,0)*Bang2!$N$6:$N$3005)+SUM(IF(Bang3!$M$6:$M$3005=(PhieuBauCu!$B$13-7),1,0)*Bang3!$N$6:$N$3005))*(PhieuBauCu!$B$13-7)&gt;0,IF(PhieuBauCu!$B$13-7&gt;0,IF(D$10&gt;0,ROUND(D$10/((SUM(IF(Bang1!$M$6:$M$3005=(PhieuBauCu!$B$13-7),1,0)*Bang1!$N$6:$N$3005)+SUM(IF(Bang2!$M$6:$M$3005=(PhieuBauCu!$B$13-7),1,0)*Bang2!$N$6:$N$3005)+SUM(IF(Bang3!$M$6:$M$3005=(PhieuBauCu!$B$13-7),1,0)*Bang3!$N$6:$N$3005))*(PhieuBauCu!$B$13-7))*100,3) &amp; "%",""),""),""),"")</f>
        <v/>
      </c>
      <c r="E11" s="21" t="str">
        <f t="array" ref="E11">IF(LEN(E9)&gt;0,IF((SUM(IF(Bang1!$M$6:$M$3005=(PhieuBauCu!$B$13-7),1,0)*Bang1!$N$6:$N$3005)+SUM(IF(Bang2!$M$6:$M$3005=(PhieuBauCu!$B$13-7),1,0)*Bang2!$N$6:$N$3005)+SUM(IF(Bang3!$M$6:$M$3005=(PhieuBauCu!$B$13-7),1,0)*Bang3!$N$6:$N$3005))*(PhieuBauCu!$B$13-7)&gt;0,IF(PhieuBauCu!$B$13-7&gt;0,IF(E$10&gt;0,ROUND(E$10/((SUM(IF(Bang1!$M$6:$M$3005=(PhieuBauCu!$B$13-7),1,0)*Bang1!$N$6:$N$3005)+SUM(IF(Bang2!$M$6:$M$3005=(PhieuBauCu!$B$13-7),1,0)*Bang2!$N$6:$N$3005)+SUM(IF(Bang3!$M$6:$M$3005=(PhieuBauCu!$B$13-7),1,0)*Bang3!$N$6:$N$3005))*(PhieuBauCu!$B$13-7))*100,3) &amp; "%",""),""),""),"")</f>
        <v/>
      </c>
      <c r="F11" s="21" t="str">
        <f t="array" ref="F11">IF(LEN(F9)&gt;0,IF((SUM(IF(Bang1!$M$6:$M$3005=(PhieuBauCu!$B$13-7),1,0)*Bang1!$N$6:$N$3005)+SUM(IF(Bang2!$M$6:$M$3005=(PhieuBauCu!$B$13-7),1,0)*Bang2!$N$6:$N$3005)+SUM(IF(Bang3!$M$6:$M$3005=(PhieuBauCu!$B$13-7),1,0)*Bang3!$N$6:$N$3005))*(PhieuBauCu!$B$13-7)&gt;0,IF(PhieuBauCu!$B$13-7&gt;0,IF(F$10&gt;0,ROUND(F$10/((SUM(IF(Bang1!$M$6:$M$3005=(PhieuBauCu!$B$13-7),1,0)*Bang1!$N$6:$N$3005)+SUM(IF(Bang2!$M$6:$M$3005=(PhieuBauCu!$B$13-7),1,0)*Bang2!$N$6:$N$3005)+SUM(IF(Bang3!$M$6:$M$3005=(PhieuBauCu!$B$13-7),1,0)*Bang3!$N$6:$N$3005))*(PhieuBauCu!$B$13-7))*100,3) &amp; "%",""),""),""),"")</f>
        <v/>
      </c>
      <c r="G11" s="21" t="str">
        <f t="array" ref="G11">IF(LEN(G9)&gt;0,IF((SUM(IF(Bang1!$M$6:$M$3005=(PhieuBauCu!$B$13-7),1,0)*Bang1!$N$6:$N$3005)+SUM(IF(Bang2!$M$6:$M$3005=(PhieuBauCu!$B$13-7),1,0)*Bang2!$N$6:$N$3005)+SUM(IF(Bang3!$M$6:$M$3005=(PhieuBauCu!$B$13-7),1,0)*Bang3!$N$6:$N$3005))*(PhieuBauCu!$B$13-7)&gt;0,IF(PhieuBauCu!$B$13-7&gt;0,IF(G$10&gt;0,ROUND(G$10/((SUM(IF(Bang1!$M$6:$M$3005=(PhieuBauCu!$B$13-7),1,0)*Bang1!$N$6:$N$3005)+SUM(IF(Bang2!$M$6:$M$3005=(PhieuBauCu!$B$13-7),1,0)*Bang2!$N$6:$N$3005)+SUM(IF(Bang3!$M$6:$M$3005=(PhieuBauCu!$B$13-7),1,0)*Bang3!$N$6:$N$3005))*(PhieuBauCu!$B$13-7))*100,3) &amp; "%",""),""),""),"")</f>
        <v/>
      </c>
      <c r="H11" s="21" t="str">
        <f t="array" ref="H11">IF(LEN(H9)&gt;0,IF((SUM(IF(Bang1!$M$6:$M$3005=(PhieuBauCu!$B$13-7),1,0)*Bang1!$N$6:$N$3005)+SUM(IF(Bang2!$M$6:$M$3005=(PhieuBauCu!$B$13-7),1,0)*Bang2!$N$6:$N$3005)+SUM(IF(Bang3!$M$6:$M$3005=(PhieuBauCu!$B$13-7),1,0)*Bang3!$N$6:$N$3005))*(PhieuBauCu!$B$13-7)&gt;0,IF(PhieuBauCu!$B$13-7&gt;0,IF(H$10&gt;0,ROUND(H$10/((SUM(IF(Bang1!$M$6:$M$3005=(PhieuBauCu!$B$13-7),1,0)*Bang1!$N$6:$N$3005)+SUM(IF(Bang2!$M$6:$M$3005=(PhieuBauCu!$B$13-7),1,0)*Bang2!$N$6:$N$3005)+SUM(IF(Bang3!$M$6:$M$3005=(PhieuBauCu!$B$13-7),1,0)*Bang3!$N$6:$N$3005))*(PhieuBauCu!$B$13-7))*100,3) &amp; "%",""),""),""),"")</f>
        <v/>
      </c>
      <c r="I11" s="21" t="str">
        <f t="array" ref="I11">IF(LEN(I9)&gt;0,IF((SUM(IF(Bang1!$M$6:$M$3005=(PhieuBauCu!$B$13-7),1,0)*Bang1!$N$6:$N$3005)+SUM(IF(Bang2!$M$6:$M$3005=(PhieuBauCu!$B$13-7),1,0)*Bang2!$N$6:$N$3005)+SUM(IF(Bang3!$M$6:$M$3005=(PhieuBauCu!$B$13-7),1,0)*Bang3!$N$6:$N$3005))*(PhieuBauCu!$B$13-7)&gt;0,IF(PhieuBauCu!$B$13-7&gt;0,IF(I$10&gt;0,ROUND(I$10/((SUM(IF(Bang1!$M$6:$M$3005=(PhieuBauCu!$B$13-7),1,0)*Bang1!$N$6:$N$3005)+SUM(IF(Bang2!$M$6:$M$3005=(PhieuBauCu!$B$13-7),1,0)*Bang2!$N$6:$N$3005)+SUM(IF(Bang3!$M$6:$M$3005=(PhieuBauCu!$B$13-7),1,0)*Bang3!$N$6:$N$3005))*(PhieuBauCu!$B$13-7))*100,3) &amp; "%",""),""),""),"")</f>
        <v>100%</v>
      </c>
      <c r="J11" s="118"/>
    </row>
    <row r="12" spans="1:12" ht="15" customHeight="1">
      <c r="A12" s="76">
        <f t="array" ref="A12">IF(LEN(A9)&gt;0,IF(PhieuBauCu!$B$13-6&gt;0,SUM(IF(Bang1!$M$6:$M$3005=PhieuBauCu!$B$13-6,Bang1!D$6:D$3005,0))+SUM(IF(Bang2!$M$6:$M$3005=PhieuBauCu!$B$13-6,Bang2!D$6:D$3005,0))+SUM(IF(Bang3!$M$6:$M$3005=PhieuBauCu!$B$13-6,Bang3!D$6:D$3005,0)),""),"")</f>
        <v>0</v>
      </c>
      <c r="B12" s="18">
        <f t="array" ref="B12">IF(LEN(B9)&gt;0,IF(PhieuBauCu!$B$13-6&gt;0,SUM(IF(Bang1!$M$6:$M$3005=PhieuBauCu!$B$13-6,Bang1!E$6:E$3005,0))+SUM(IF(Bang2!$M$6:$M$3005=PhieuBauCu!$B$13-6,Bang2!E$6:E$3005,0))+SUM(IF(Bang3!$M$6:$M$3005=PhieuBauCu!$B$13-6,Bang3!E$6:E$3005,0)),""),"")</f>
        <v>0</v>
      </c>
      <c r="C12" s="18">
        <f t="array" ref="C12">IF(LEN(C9)&gt;0,IF(PhieuBauCu!$B$13-6&gt;0,SUM(IF(Bang1!$M$6:$M$3005=PhieuBauCu!$B$13-6,Bang1!F$6:F$3005,0))+SUM(IF(Bang2!$M$6:$M$3005=PhieuBauCu!$B$13-6,Bang2!F$6:F$3005,0))+SUM(IF(Bang3!$M$6:$M$3005=PhieuBauCu!$B$13-6,Bang3!F$6:F$3005,0)),""),"")</f>
        <v>0</v>
      </c>
      <c r="D12" s="18">
        <f t="array" ref="D12">IF(LEN(D9)&gt;0,IF(PhieuBauCu!$B$13-6&gt;0,SUM(IF(Bang1!$M$6:$M$3005=PhieuBauCu!$B$13-6,Bang1!G$6:G$3005,0))+SUM(IF(Bang2!$M$6:$M$3005=PhieuBauCu!$B$13-6,Bang2!G$6:G$3005,0))+SUM(IF(Bang3!$M$6:$M$3005=PhieuBauCu!$B$13-6,Bang3!G$6:G$3005,0)),""),"")</f>
        <v>0</v>
      </c>
      <c r="E12" s="18">
        <f t="array" ref="E12">IF(LEN(E9)&gt;0,IF(PhieuBauCu!$B$13-6&gt;0,SUM(IF(Bang1!$M$6:$M$3005=PhieuBauCu!$B$13-6,Bang1!H$6:H$3005,0))+SUM(IF(Bang2!$M$6:$M$3005=PhieuBauCu!$B$13-6,Bang2!H$6:H$3005,0))+SUM(IF(Bang3!$M$6:$M$3005=PhieuBauCu!$B$13-6,Bang3!H$6:H$3005,0)),""),"")</f>
        <v>0</v>
      </c>
      <c r="F12" s="18">
        <f t="array" ref="F12">IF(LEN(F9)&gt;0,IF(PhieuBauCu!$B$13-6&gt;0,SUM(IF(Bang1!$M$6:$M$3005=PhieuBauCu!$B$13-6,Bang1!I$6:I$3005,0))+SUM(IF(Bang2!$M$6:$M$3005=PhieuBauCu!$B$13-6,Bang2!I$6:I$3005,0))+SUM(IF(Bang3!$M$6:$M$3005=PhieuBauCu!$B$13-6,Bang3!I$6:I$3005,0)),""),"")</f>
        <v>0</v>
      </c>
      <c r="G12" s="18">
        <f t="array" ref="G12">IF(LEN(G9)&gt;0,IF(PhieuBauCu!$B$13-6&gt;0,SUM(IF(Bang1!$M$6:$M$3005=PhieuBauCu!$B$13-6,Bang1!J$6:J$3005,0))+SUM(IF(Bang2!$M$6:$M$3005=PhieuBauCu!$B$13-6,Bang2!J$6:J$3005,0))+SUM(IF(Bang3!$M$6:$M$3005=PhieuBauCu!$B$13-6,Bang3!J$6:J$3005,0)),""),"")</f>
        <v>0</v>
      </c>
      <c r="H12" s="18">
        <f t="array" ref="H12">IF(LEN(H9)&gt;0,IF(PhieuBauCu!$B$13-6&gt;0,SUM(IF(Bang1!$M$6:$M$3005=PhieuBauCu!$B$13-6,Bang1!K$6:K$3005,0))+SUM(IF(Bang2!$M$6:$M$3005=PhieuBauCu!$B$13-6,Bang2!K$6:K$3005,0))+SUM(IF(Bang3!$M$6:$M$3005=PhieuBauCu!$B$13-6,Bang3!K$6:K$3005,0)),""),"")</f>
        <v>1</v>
      </c>
      <c r="I12" s="18">
        <f t="array" ref="I12">IF(LEN(I9)&gt;0,IF(PhieuBauCu!$B$13-6&gt;0,SUM(IF(Bang1!$M$6:$M$3005=PhieuBauCu!$B$13-6,Bang1!L$6:L$3005,0))+SUM(IF(Bang2!$M$6:$M$3005=PhieuBauCu!$B$13-6,Bang2!L$6:L$3005,0))+SUM(IF(Bang3!$M$6:$M$3005=PhieuBauCu!$B$13-6,Bang3!L$6:L$3005,0)),""),"")</f>
        <v>1</v>
      </c>
      <c r="J12" s="113" t="str">
        <f>IF(PhieuBauCu!$B$13-6&gt;0, "Phiếu bầu " &amp; (PhieuBauCu!$B$13-6), "")</f>
        <v>Phiếu bầu 2</v>
      </c>
    </row>
    <row r="13" spans="1:12" ht="15" customHeight="1">
      <c r="A13" s="77" t="str">
        <f t="array" ref="A13">IF(LEN(A9)&gt;0,IF((SUM(IF(Bang1!$M$6:$M$3005=(PhieuBauCu!$B$13-6),1,0)*Bang1!$N$6:$N$3005)+SUM(IF(Bang2!$M$6:$M$3005=(PhieuBauCu!$B$13-6),1,0)*Bang2!$N$6:$N$3005)+SUM(IF(Bang3!$M$6:$M$3005=(PhieuBauCu!$B$13-6),1,0)*Bang3!$N$6:$N$3005))*(PhieuBauCu!$B$13-6)&gt;0,IF(PhieuBauCu!$B$13-6&gt;0,IF(A$12&gt;0,ROUND(A$12/((SUM(IF(Bang1!$M$6:$M$3005=(PhieuBauCu!$B$13-6),1,0)*Bang1!$N$6:$N$3005)+SUM(IF(Bang2!$M$6:$M$3005=(PhieuBauCu!$B$13-6),1,0)*Bang2!$N$6:$N$3005)+SUM(IF(Bang3!$M$6:$M$3005=(PhieuBauCu!$B$13-6),1,0)*Bang3!$N$6:$N$3005))*(PhieuBauCu!$B$13-6))*100,3) &amp; "%",""),""),""),"")</f>
        <v/>
      </c>
      <c r="B13" s="19" t="str">
        <f t="array" ref="B13">IF(LEN(B9)&gt;0,IF((SUM(IF(Bang1!$M$6:$M$3005=(PhieuBauCu!$B$13-6),1,0)*Bang1!$N$6:$N$3005)+SUM(IF(Bang2!$M$6:$M$3005=(PhieuBauCu!$B$13-6),1,0)*Bang2!$N$6:$N$3005)+SUM(IF(Bang3!$M$6:$M$3005=(PhieuBauCu!$B$13-6),1,0)*Bang3!$N$6:$N$3005))*(PhieuBauCu!$B$13-6)&gt;0,IF(PhieuBauCu!$B$13-6&gt;0,IF(B$12&gt;0,ROUND(B$12/((SUM(IF(Bang1!$M$6:$M$3005=(PhieuBauCu!$B$13-6),1,0)*Bang1!$N$6:$N$3005)+SUM(IF(Bang2!$M$6:$M$3005=(PhieuBauCu!$B$13-6),1,0)*Bang2!$N$6:$N$3005)+SUM(IF(Bang3!$M$6:$M$3005=(PhieuBauCu!$B$13-6),1,0)*Bang3!$N$6:$N$3005))*(PhieuBauCu!$B$13-6))*100,3) &amp; "%",""),""),""),"")</f>
        <v/>
      </c>
      <c r="C13" s="19" t="str">
        <f t="array" ref="C13">IF(LEN(C9)&gt;0,IF((SUM(IF(Bang1!$M$6:$M$3005=(PhieuBauCu!$B$13-6),1,0)*Bang1!$N$6:$N$3005)+SUM(IF(Bang2!$M$6:$M$3005=(PhieuBauCu!$B$13-6),1,0)*Bang2!$N$6:$N$3005)+SUM(IF(Bang3!$M$6:$M$3005=(PhieuBauCu!$B$13-6),1,0)*Bang3!$N$6:$N$3005))*(PhieuBauCu!$B$13-6)&gt;0,IF(PhieuBauCu!$B$13-6&gt;0,IF(C$12&gt;0,ROUND(C$12/((SUM(IF(Bang1!$M$6:$M$3005=(PhieuBauCu!$B$13-6),1,0)*Bang1!$N$6:$N$3005)+SUM(IF(Bang2!$M$6:$M$3005=(PhieuBauCu!$B$13-6),1,0)*Bang2!$N$6:$N$3005)+SUM(IF(Bang3!$M$6:$M$3005=(PhieuBauCu!$B$13-6),1,0)*Bang3!$N$6:$N$3005))*(PhieuBauCu!$B$13-6))*100,3) &amp; "%",""),""),""),"")</f>
        <v/>
      </c>
      <c r="D13" s="19" t="str">
        <f t="array" ref="D13">IF(LEN(D9)&gt;0,IF((SUM(IF(Bang1!$M$6:$M$3005=(PhieuBauCu!$B$13-6),1,0)*Bang1!$N$6:$N$3005)+SUM(IF(Bang2!$M$6:$M$3005=(PhieuBauCu!$B$13-6),1,0)*Bang2!$N$6:$N$3005)+SUM(IF(Bang3!$M$6:$M$3005=(PhieuBauCu!$B$13-6),1,0)*Bang3!$N$6:$N$3005))*(PhieuBauCu!$B$13-6)&gt;0,IF(PhieuBauCu!$B$13-6&gt;0,IF(D$12&gt;0,ROUND(D$12/((SUM(IF(Bang1!$M$6:$M$3005=(PhieuBauCu!$B$13-6),1,0)*Bang1!$N$6:$N$3005)+SUM(IF(Bang2!$M$6:$M$3005=(PhieuBauCu!$B$13-6),1,0)*Bang2!$N$6:$N$3005)+SUM(IF(Bang3!$M$6:$M$3005=(PhieuBauCu!$B$13-6),1,0)*Bang3!$N$6:$N$3005))*(PhieuBauCu!$B$13-6))*100,3) &amp; "%",""),""),""),"")</f>
        <v/>
      </c>
      <c r="E13" s="19" t="str">
        <f t="array" ref="E13">IF(LEN(E9)&gt;0,IF((SUM(IF(Bang1!$M$6:$M$3005=(PhieuBauCu!$B$13-6),1,0)*Bang1!$N$6:$N$3005)+SUM(IF(Bang2!$M$6:$M$3005=(PhieuBauCu!$B$13-6),1,0)*Bang2!$N$6:$N$3005)+SUM(IF(Bang3!$M$6:$M$3005=(PhieuBauCu!$B$13-6),1,0)*Bang3!$N$6:$N$3005))*(PhieuBauCu!$B$13-6)&gt;0,IF(PhieuBauCu!$B$13-6&gt;0,IF(E$12&gt;0,ROUND(E$12/((SUM(IF(Bang1!$M$6:$M$3005=(PhieuBauCu!$B$13-6),1,0)*Bang1!$N$6:$N$3005)+SUM(IF(Bang2!$M$6:$M$3005=(PhieuBauCu!$B$13-6),1,0)*Bang2!$N$6:$N$3005)+SUM(IF(Bang3!$M$6:$M$3005=(PhieuBauCu!$B$13-6),1,0)*Bang3!$N$6:$N$3005))*(PhieuBauCu!$B$13-6))*100,3) &amp; "%",""),""),""),"")</f>
        <v/>
      </c>
      <c r="F13" s="19" t="str">
        <f t="array" ref="F13">IF(LEN(F9)&gt;0,IF((SUM(IF(Bang1!$M$6:$M$3005=(PhieuBauCu!$B$13-6),1,0)*Bang1!$N$6:$N$3005)+SUM(IF(Bang2!$M$6:$M$3005=(PhieuBauCu!$B$13-6),1,0)*Bang2!$N$6:$N$3005)+SUM(IF(Bang3!$M$6:$M$3005=(PhieuBauCu!$B$13-6),1,0)*Bang3!$N$6:$N$3005))*(PhieuBauCu!$B$13-6)&gt;0,IF(PhieuBauCu!$B$13-6&gt;0,IF(F$12&gt;0,ROUND(F$12/((SUM(IF(Bang1!$M$6:$M$3005=(PhieuBauCu!$B$13-6),1,0)*Bang1!$N$6:$N$3005)+SUM(IF(Bang2!$M$6:$M$3005=(PhieuBauCu!$B$13-6),1,0)*Bang2!$N$6:$N$3005)+SUM(IF(Bang3!$M$6:$M$3005=(PhieuBauCu!$B$13-6),1,0)*Bang3!$N$6:$N$3005))*(PhieuBauCu!$B$13-6))*100,3) &amp; "%",""),""),""),"")</f>
        <v/>
      </c>
      <c r="G13" s="19" t="str">
        <f t="array" ref="G13">IF(LEN(G9)&gt;0,IF((SUM(IF(Bang1!$M$6:$M$3005=(PhieuBauCu!$B$13-6),1,0)*Bang1!$N$6:$N$3005)+SUM(IF(Bang2!$M$6:$M$3005=(PhieuBauCu!$B$13-6),1,0)*Bang2!$N$6:$N$3005)+SUM(IF(Bang3!$M$6:$M$3005=(PhieuBauCu!$B$13-6),1,0)*Bang3!$N$6:$N$3005))*(PhieuBauCu!$B$13-6)&gt;0,IF(PhieuBauCu!$B$13-6&gt;0,IF(G$12&gt;0,ROUND(G$12/((SUM(IF(Bang1!$M$6:$M$3005=(PhieuBauCu!$B$13-6),1,0)*Bang1!$N$6:$N$3005)+SUM(IF(Bang2!$M$6:$M$3005=(PhieuBauCu!$B$13-6),1,0)*Bang2!$N$6:$N$3005)+SUM(IF(Bang3!$M$6:$M$3005=(PhieuBauCu!$B$13-6),1,0)*Bang3!$N$6:$N$3005))*(PhieuBauCu!$B$13-6))*100,3) &amp; "%",""),""),""),"")</f>
        <v/>
      </c>
      <c r="H13" s="19" t="str">
        <f t="array" ref="H13">IF(LEN(H9)&gt;0,IF((SUM(IF(Bang1!$M$6:$M$3005=(PhieuBauCu!$B$13-6),1,0)*Bang1!$N$6:$N$3005)+SUM(IF(Bang2!$M$6:$M$3005=(PhieuBauCu!$B$13-6),1,0)*Bang2!$N$6:$N$3005)+SUM(IF(Bang3!$M$6:$M$3005=(PhieuBauCu!$B$13-6),1,0)*Bang3!$N$6:$N$3005))*(PhieuBauCu!$B$13-6)&gt;0,IF(PhieuBauCu!$B$13-6&gt;0,IF(H$12&gt;0,ROUND(H$12/((SUM(IF(Bang1!$M$6:$M$3005=(PhieuBauCu!$B$13-6),1,0)*Bang1!$N$6:$N$3005)+SUM(IF(Bang2!$M$6:$M$3005=(PhieuBauCu!$B$13-6),1,0)*Bang2!$N$6:$N$3005)+SUM(IF(Bang3!$M$6:$M$3005=(PhieuBauCu!$B$13-6),1,0)*Bang3!$N$6:$N$3005))*(PhieuBauCu!$B$13-6))*100,3) &amp; "%",""),""),""),"")</f>
        <v>50%</v>
      </c>
      <c r="I13" s="19" t="str">
        <f t="array" ref="I13">IF(LEN(I9)&gt;0,IF((SUM(IF(Bang1!$M$6:$M$3005=(PhieuBauCu!$B$13-6),1,0)*Bang1!$N$6:$N$3005)+SUM(IF(Bang2!$M$6:$M$3005=(PhieuBauCu!$B$13-6),1,0)*Bang2!$N$6:$N$3005)+SUM(IF(Bang3!$M$6:$M$3005=(PhieuBauCu!$B$13-6),1,0)*Bang3!$N$6:$N$3005))*(PhieuBauCu!$B$13-6)&gt;0,IF(PhieuBauCu!$B$13-6&gt;0,IF(I$12&gt;0,ROUND(I$12/((SUM(IF(Bang1!$M$6:$M$3005=(PhieuBauCu!$B$13-6),1,0)*Bang1!$N$6:$N$3005)+SUM(IF(Bang2!$M$6:$M$3005=(PhieuBauCu!$B$13-6),1,0)*Bang2!$N$6:$N$3005)+SUM(IF(Bang3!$M$6:$M$3005=(PhieuBauCu!$B$13-6),1,0)*Bang3!$N$6:$N$3005))*(PhieuBauCu!$B$13-6))*100,3) &amp; "%",""),""),""),"")</f>
        <v>50%</v>
      </c>
      <c r="J13" s="114"/>
    </row>
    <row r="14" spans="1:12" ht="15" customHeight="1">
      <c r="A14" s="75">
        <f t="array" ref="A14">IF(PhieuBauCu!$B$13-5&gt;0,SUM(IF(Bang1!$M$6:$M$3005=PhieuBauCu!$B$13-5,Bang1!D$6:D$3005,0))+SUM(IF(Bang2!$M$6:$M$3005=PhieuBauCu!$B$13-5,Bang2!D$6:D$3005,0))+SUM(IF(Bang3!$M$6:$M$3005=PhieuBauCu!$B$13-5,Bang3!D$6:D$3005,0)),"")</f>
        <v>0</v>
      </c>
      <c r="B14" s="21">
        <f t="array" ref="B14">IF(PhieuBauCu!$B$13-5&gt;0,SUM(IF(Bang1!$M$6:$M$3005=PhieuBauCu!$B$13-5,Bang1!E$6:E$3005,0))+SUM(IF(Bang2!$M$6:$M$3005=PhieuBauCu!$B$13-5,Bang2!E$6:E$3005,0))+SUM(IF(Bang3!$M$6:$M$3005=PhieuBauCu!$B$13-5,Bang3!E$6:E$3005,0)),"")</f>
        <v>0</v>
      </c>
      <c r="C14" s="21">
        <f t="array" ref="C14">IF(PhieuBauCu!$B$13-5&gt;0,SUM(IF(Bang1!$M$6:$M$3005=PhieuBauCu!$B$13-5,Bang1!F$6:F$3005,0))+SUM(IF(Bang2!$M$6:$M$3005=PhieuBauCu!$B$13-5,Bang2!F$6:F$3005,0))+SUM(IF(Bang3!$M$6:$M$3005=PhieuBauCu!$B$13-5,Bang3!F$6:F$3005,0)),"")</f>
        <v>0</v>
      </c>
      <c r="D14" s="21">
        <f t="array" ref="D14">IF(PhieuBauCu!$B$13-5&gt;0,SUM(IF(Bang1!$M$6:$M$3005=PhieuBauCu!$B$13-5,Bang1!G$6:G$3005,0))+SUM(IF(Bang2!$M$6:$M$3005=PhieuBauCu!$B$13-5,Bang2!G$6:G$3005,0))+SUM(IF(Bang3!$M$6:$M$3005=PhieuBauCu!$B$13-5,Bang3!G$6:G$3005,0)),"")</f>
        <v>0</v>
      </c>
      <c r="E14" s="21">
        <f t="array" ref="E14">IF(PhieuBauCu!$B$13-5&gt;0,SUM(IF(Bang1!$M$6:$M$3005=PhieuBauCu!$B$13-5,Bang1!H$6:H$3005,0))+SUM(IF(Bang2!$M$6:$M$3005=PhieuBauCu!$B$13-5,Bang2!H$6:H$3005,0))+SUM(IF(Bang3!$M$6:$M$3005=PhieuBauCu!$B$13-5,Bang3!H$6:H$3005,0)),"")</f>
        <v>0</v>
      </c>
      <c r="F14" s="21">
        <f t="array" ref="F14">IF(PhieuBauCu!$B$13-5&gt;0,SUM(IF(Bang1!$M$6:$M$3005=PhieuBauCu!$B$13-5,Bang1!I$6:I$3005,0))+SUM(IF(Bang2!$M$6:$M$3005=PhieuBauCu!$B$13-5,Bang2!I$6:I$3005,0))+SUM(IF(Bang3!$M$6:$M$3005=PhieuBauCu!$B$13-5,Bang3!I$6:I$3005,0)),"")</f>
        <v>0</v>
      </c>
      <c r="G14" s="21">
        <f t="array" ref="G14">IF(PhieuBauCu!$B$13-5&gt;0,SUM(IF(Bang1!$M$6:$M$3005=PhieuBauCu!$B$13-5,Bang1!J$6:J$3005,0))+SUM(IF(Bang2!$M$6:$M$3005=PhieuBauCu!$B$13-5,Bang2!J$6:J$3005,0))+SUM(IF(Bang3!$M$6:$M$3005=PhieuBauCu!$B$13-5,Bang3!J$6:J$3005,0)),"")</f>
        <v>1</v>
      </c>
      <c r="H14" s="21">
        <f t="array" ref="H14">IF(PhieuBauCu!$B$13-5&gt;0,SUM(IF(Bang1!$M$6:$M$3005=PhieuBauCu!$B$13-5,Bang1!K$6:K$3005,0))+SUM(IF(Bang2!$M$6:$M$3005=PhieuBauCu!$B$13-5,Bang2!K$6:K$3005,0))+SUM(IF(Bang3!$M$6:$M$3005=PhieuBauCu!$B$13-5,Bang3!K$6:K$3005,0)),"")</f>
        <v>1</v>
      </c>
      <c r="I14" s="21">
        <f t="array" ref="I14">IF(PhieuBauCu!$B$13-5&gt;0,SUM(IF(Bang1!$M$6:$M$3005=PhieuBauCu!$B$13-5,Bang1!L$6:L$3005,0))+SUM(IF(Bang2!$M$6:$M$3005=PhieuBauCu!$B$13-5,Bang2!L$6:L$3005,0))+SUM(IF(Bang3!$M$6:$M$3005=PhieuBauCu!$B$13-5,Bang3!L$6:L$3005,0)),"")</f>
        <v>1</v>
      </c>
      <c r="J14" s="117" t="str">
        <f>IF(PhieuBauCu!$B$13-5&gt;0, "Phiếu bầu " &amp; (PhieuBauCu!$B$13-5), "")</f>
        <v>Phiếu bầu 3</v>
      </c>
      <c r="L14" s="40"/>
    </row>
    <row r="15" spans="1:12" ht="15" customHeight="1">
      <c r="A15" s="75" t="str">
        <f t="array" ref="A15">IF(LEN(A9)&gt;0,IF((SUM(IF(Bang1!$M$6:$M$3005=(PhieuBauCu!$B$13-5),1,0)*Bang1!$N$6:$N$3005)+SUM(IF(Bang2!$M$6:$M$3005=(PhieuBauCu!$B$13-5),1,0)*Bang2!$N$6:$N$3005)+SUM(IF(Bang3!$M$6:$M$3005=(PhieuBauCu!$B$13-5),1,0)*Bang3!$N$6:$N$3005))*(PhieuBauCu!$B$13-5)&gt;0,IF(PhieuBauCu!$B$13-5&gt;0,IF(A$14&gt;0,ROUND(A$14/((SUM(IF(Bang1!$M$6:$M$3005=(PhieuBauCu!$B$13-5),1,0)*Bang1!$N$6:$N$3005)+SUM(IF(Bang2!$M$6:$M$3005=(PhieuBauCu!$B$13-5),1,0)*Bang2!$N$6:$N$3005)+SUM(IF(Bang3!$M$6:$M$3005=(PhieuBauCu!$B$13-5),1,0)*Bang3!$N$6:$N$3005))*(PhieuBauCu!$B$13-5))*100,3) &amp; "%",""),""),""),"")</f>
        <v/>
      </c>
      <c r="B15" s="21" t="str">
        <f t="array" ref="B15">IF(LEN(B9)&gt;0,IF((SUM(IF(Bang1!$M$6:$M$3005=(PhieuBauCu!$B$13-5),1,0)*Bang1!$N$6:$N$3005)+SUM(IF(Bang2!$M$6:$M$3005=(PhieuBauCu!$B$13-5),1,0)*Bang2!$N$6:$N$3005)+SUM(IF(Bang3!$M$6:$M$3005=(PhieuBauCu!$B$13-5),1,0)*Bang3!$N$6:$N$3005))*(PhieuBauCu!$B$13-5)&gt;0,IF(PhieuBauCu!$B$13-5&gt;0,IF(B$14&gt;0,ROUND(B$14/((SUM(IF(Bang1!$M$6:$M$3005=(PhieuBauCu!$B$13-5),1,0)*Bang1!$N$6:$N$3005)+SUM(IF(Bang2!$M$6:$M$3005=(PhieuBauCu!$B$13-5),1,0)*Bang2!$N$6:$N$3005)+SUM(IF(Bang3!$M$6:$M$3005=(PhieuBauCu!$B$13-5),1,0)*Bang3!$N$6:$N$3005))*(PhieuBauCu!$B$13-5))*100,3) &amp; "%",""),""),""),"")</f>
        <v/>
      </c>
      <c r="C15" s="21" t="str">
        <f t="array" ref="C15">IF(LEN(C9)&gt;0,IF((SUM(IF(Bang1!$M$6:$M$3005=(PhieuBauCu!$B$13-5),1,0)*Bang1!$N$6:$N$3005)+SUM(IF(Bang2!$M$6:$M$3005=(PhieuBauCu!$B$13-5),1,0)*Bang2!$N$6:$N$3005)+SUM(IF(Bang3!$M$6:$M$3005=(PhieuBauCu!$B$13-5),1,0)*Bang3!$N$6:$N$3005))*(PhieuBauCu!$B$13-5)&gt;0,IF(PhieuBauCu!$B$13-5&gt;0,IF(C$14&gt;0,ROUND(C$14/((SUM(IF(Bang1!$M$6:$M$3005=(PhieuBauCu!$B$13-5),1,0)*Bang1!$N$6:$N$3005)+SUM(IF(Bang2!$M$6:$M$3005=(PhieuBauCu!$B$13-5),1,0)*Bang2!$N$6:$N$3005)+SUM(IF(Bang3!$M$6:$M$3005=(PhieuBauCu!$B$13-5),1,0)*Bang3!$N$6:$N$3005))*(PhieuBauCu!$B$13-5))*100,3) &amp; "%",""),""),""),"")</f>
        <v/>
      </c>
      <c r="D15" s="21" t="str">
        <f t="array" ref="D15">IF(LEN(D9)&gt;0,IF((SUM(IF(Bang1!$M$6:$M$3005=(PhieuBauCu!$B$13-5),1,0)*Bang1!$N$6:$N$3005)+SUM(IF(Bang2!$M$6:$M$3005=(PhieuBauCu!$B$13-5),1,0)*Bang2!$N$6:$N$3005)+SUM(IF(Bang3!$M$6:$M$3005=(PhieuBauCu!$B$13-5),1,0)*Bang3!$N$6:$N$3005))*(PhieuBauCu!$B$13-5)&gt;0,IF(PhieuBauCu!$B$13-5&gt;0,IF(D$14&gt;0,ROUND(D$14/((SUM(IF(Bang1!$M$6:$M$3005=(PhieuBauCu!$B$13-5),1,0)*Bang1!$N$6:$N$3005)+SUM(IF(Bang2!$M$6:$M$3005=(PhieuBauCu!$B$13-5),1,0)*Bang2!$N$6:$N$3005)+SUM(IF(Bang3!$M$6:$M$3005=(PhieuBauCu!$B$13-5),1,0)*Bang3!$N$6:$N$3005))*(PhieuBauCu!$B$13-5))*100,3) &amp; "%",""),""),""),"")</f>
        <v/>
      </c>
      <c r="E15" s="21" t="str">
        <f t="array" ref="E15">IF(LEN(E9)&gt;0,IF((SUM(IF(Bang1!$M$6:$M$3005=(PhieuBauCu!$B$13-5),1,0)*Bang1!$N$6:$N$3005)+SUM(IF(Bang2!$M$6:$M$3005=(PhieuBauCu!$B$13-5),1,0)*Bang2!$N$6:$N$3005)+SUM(IF(Bang3!$M$6:$M$3005=(PhieuBauCu!$B$13-5),1,0)*Bang3!$N$6:$N$3005))*(PhieuBauCu!$B$13-5)&gt;0,IF(PhieuBauCu!$B$13-5&gt;0,IF(E$14&gt;0,ROUND(E$14/((SUM(IF(Bang1!$M$6:$M$3005=(PhieuBauCu!$B$13-5),1,0)*Bang1!$N$6:$N$3005)+SUM(IF(Bang2!$M$6:$M$3005=(PhieuBauCu!$B$13-5),1,0)*Bang2!$N$6:$N$3005)+SUM(IF(Bang3!$M$6:$M$3005=(PhieuBauCu!$B$13-5),1,0)*Bang3!$N$6:$N$3005))*(PhieuBauCu!$B$13-5))*100,3) &amp; "%",""),""),""),"")</f>
        <v/>
      </c>
      <c r="F15" s="21" t="str">
        <f t="array" ref="F15">IF(LEN(F9)&gt;0,IF((SUM(IF(Bang1!$M$6:$M$3005=(PhieuBauCu!$B$13-5),1,0)*Bang1!$N$6:$N$3005)+SUM(IF(Bang2!$M$6:$M$3005=(PhieuBauCu!$B$13-5),1,0)*Bang2!$N$6:$N$3005)+SUM(IF(Bang3!$M$6:$M$3005=(PhieuBauCu!$B$13-5),1,0)*Bang3!$N$6:$N$3005))*(PhieuBauCu!$B$13-5)&gt;0,IF(PhieuBauCu!$B$13-5&gt;0,IF(F$14&gt;0,ROUND(F$14/((SUM(IF(Bang1!$M$6:$M$3005=(PhieuBauCu!$B$13-5),1,0)*Bang1!$N$6:$N$3005)+SUM(IF(Bang2!$M$6:$M$3005=(PhieuBauCu!$B$13-5),1,0)*Bang2!$N$6:$N$3005)+SUM(IF(Bang3!$M$6:$M$3005=(PhieuBauCu!$B$13-5),1,0)*Bang3!$N$6:$N$3005))*(PhieuBauCu!$B$13-5))*100,3) &amp; "%",""),""),""),"")</f>
        <v/>
      </c>
      <c r="G15" s="21" t="str">
        <f t="array" ref="G15">IF(LEN(G9)&gt;0,IF((SUM(IF(Bang1!$M$6:$M$3005=(PhieuBauCu!$B$13-5),1,0)*Bang1!$N$6:$N$3005)+SUM(IF(Bang2!$M$6:$M$3005=(PhieuBauCu!$B$13-5),1,0)*Bang2!$N$6:$N$3005)+SUM(IF(Bang3!$M$6:$M$3005=(PhieuBauCu!$B$13-5),1,0)*Bang3!$N$6:$N$3005))*(PhieuBauCu!$B$13-5)&gt;0,IF(PhieuBauCu!$B$13-5&gt;0,IF(G$14&gt;0,ROUND(G$14/((SUM(IF(Bang1!$M$6:$M$3005=(PhieuBauCu!$B$13-5),1,0)*Bang1!$N$6:$N$3005)+SUM(IF(Bang2!$M$6:$M$3005=(PhieuBauCu!$B$13-5),1,0)*Bang2!$N$6:$N$3005)+SUM(IF(Bang3!$M$6:$M$3005=(PhieuBauCu!$B$13-5),1,0)*Bang3!$N$6:$N$3005))*(PhieuBauCu!$B$13-5))*100,3) &amp; "%",""),""),""),"")</f>
        <v>33,333%</v>
      </c>
      <c r="H15" s="21" t="str">
        <f t="array" ref="H15">IF(LEN(H9)&gt;0,IF((SUM(IF(Bang1!$M$6:$M$3005=(PhieuBauCu!$B$13-5),1,0)*Bang1!$N$6:$N$3005)+SUM(IF(Bang2!$M$6:$M$3005=(PhieuBauCu!$B$13-5),1,0)*Bang2!$N$6:$N$3005)+SUM(IF(Bang3!$M$6:$M$3005=(PhieuBauCu!$B$13-5),1,0)*Bang3!$N$6:$N$3005))*(PhieuBauCu!$B$13-5)&gt;0,IF(PhieuBauCu!$B$13-5&gt;0,IF(H$14&gt;0,ROUND(H$14/((SUM(IF(Bang1!$M$6:$M$3005=(PhieuBauCu!$B$13-5),1,0)*Bang1!$N$6:$N$3005)+SUM(IF(Bang2!$M$6:$M$3005=(PhieuBauCu!$B$13-5),1,0)*Bang2!$N$6:$N$3005)+SUM(IF(Bang3!$M$6:$M$3005=(PhieuBauCu!$B$13-5),1,0)*Bang3!$N$6:$N$3005))*(PhieuBauCu!$B$13-5))*100,3) &amp; "%",""),""),""),"")</f>
        <v>33,333%</v>
      </c>
      <c r="I15" s="21" t="str">
        <f t="array" ref="I15">IF(LEN(I9)&gt;0,IF((SUM(IF(Bang1!$M$6:$M$3005=(PhieuBauCu!$B$13-5),1,0)*Bang1!$N$6:$N$3005)+SUM(IF(Bang2!$M$6:$M$3005=(PhieuBauCu!$B$13-5),1,0)*Bang2!$N$6:$N$3005)+SUM(IF(Bang3!$M$6:$M$3005=(PhieuBauCu!$B$13-5),1,0)*Bang3!$N$6:$N$3005))*(PhieuBauCu!$B$13-5)&gt;0,IF(PhieuBauCu!$B$13-5&gt;0,IF(I$14&gt;0,ROUND(I$14/((SUM(IF(Bang1!$M$6:$M$3005=(PhieuBauCu!$B$13-5),1,0)*Bang1!$N$6:$N$3005)+SUM(IF(Bang2!$M$6:$M$3005=(PhieuBauCu!$B$13-5),1,0)*Bang2!$N$6:$N$3005)+SUM(IF(Bang3!$M$6:$M$3005=(PhieuBauCu!$B$13-5),1,0)*Bang3!$N$6:$N$3005))*(PhieuBauCu!$B$13-5))*100,3) &amp; "%",""),""),""),"")</f>
        <v>33,333%</v>
      </c>
      <c r="J15" s="118"/>
    </row>
    <row r="16" spans="1:12" ht="15" customHeight="1">
      <c r="A16" s="76">
        <f t="array" ref="A16">IF(LEN(A9)&gt;0,IF(PhieuBauCu!$B$13-4&gt;0,SUM(IF(Bang1!$M$6:$M$3005=PhieuBauCu!$B$13-4,Bang1!D$6:D$3005,0))+SUM(IF(Bang2!$M$6:$M$3005=PhieuBauCu!$B$13-4,Bang2!D$6:D$3005,0))+SUM(IF(Bang3!$M$6:$M$3005=PhieuBauCu!$B$13-4,Bang3!D$6:D$3005,0)),""),"")</f>
        <v>0</v>
      </c>
      <c r="B16" s="18">
        <f t="array" ref="B16">IF(LEN(B9)&gt;0,IF(PhieuBauCu!$B$13-4&gt;0,SUM(IF(Bang1!$M$6:$M$3005=PhieuBauCu!$B$13-4,Bang1!E$6:E$3005,0))+SUM(IF(Bang2!$M$6:$M$3005=PhieuBauCu!$B$13-4,Bang2!E$6:E$3005,0))+SUM(IF(Bang3!$M$6:$M$3005=PhieuBauCu!$B$13-4,Bang3!E$6:E$3005,0)),""),"")</f>
        <v>0</v>
      </c>
      <c r="C16" s="18">
        <f t="array" ref="C16">IF(LEN(C9)&gt;0,IF(PhieuBauCu!$B$13-4&gt;0,SUM(IF(Bang1!$M$6:$M$3005=PhieuBauCu!$B$13-4,Bang1!F$6:F$3005,0))+SUM(IF(Bang2!$M$6:$M$3005=PhieuBauCu!$B$13-4,Bang2!F$6:F$3005,0))+SUM(IF(Bang3!$M$6:$M$3005=PhieuBauCu!$B$13-4,Bang3!F$6:F$3005,0)),""),"")</f>
        <v>0</v>
      </c>
      <c r="D16" s="18">
        <f t="array" ref="D16">IF(LEN(D9)&gt;0,IF(PhieuBauCu!$B$13-4&gt;0,SUM(IF(Bang1!$M$6:$M$3005=PhieuBauCu!$B$13-4,Bang1!G$6:G$3005,0))+SUM(IF(Bang2!$M$6:$M$3005=PhieuBauCu!$B$13-4,Bang2!G$6:G$3005,0))+SUM(IF(Bang3!$M$6:$M$3005=PhieuBauCu!$B$13-4,Bang3!G$6:G$3005,0)),""),"")</f>
        <v>0</v>
      </c>
      <c r="E16" s="18">
        <f t="array" ref="E16">IF(LEN(E9)&gt;0,IF(PhieuBauCu!$B$13-4&gt;0,SUM(IF(Bang1!$M$6:$M$3005=PhieuBauCu!$B$13-4,Bang1!H$6:H$3005,0))+SUM(IF(Bang2!$M$6:$M$3005=PhieuBauCu!$B$13-4,Bang2!H$6:H$3005,0))+SUM(IF(Bang3!$M$6:$M$3005=PhieuBauCu!$B$13-4,Bang3!H$6:H$3005,0)),""),"")</f>
        <v>0</v>
      </c>
      <c r="F16" s="18">
        <f t="array" ref="F16">IF(LEN(F9)&gt;0,IF(PhieuBauCu!$B$13-4&gt;0,SUM(IF(Bang1!$M$6:$M$3005=PhieuBauCu!$B$13-4,Bang1!I$6:I$3005,0))+SUM(IF(Bang2!$M$6:$M$3005=PhieuBauCu!$B$13-4,Bang2!I$6:I$3005,0))+SUM(IF(Bang3!$M$6:$M$3005=PhieuBauCu!$B$13-4,Bang3!I$6:I$3005,0)),""),"")</f>
        <v>0</v>
      </c>
      <c r="G16" s="18">
        <f t="array" ref="G16">IF(LEN(G9)&gt;0,IF(PhieuBauCu!$B$13-4&gt;0,SUM(IF(Bang1!$M$6:$M$3005=PhieuBauCu!$B$13-4,Bang1!J$6:J$3005,0))+SUM(IF(Bang2!$M$6:$M$3005=PhieuBauCu!$B$13-4,Bang2!J$6:J$3005,0))+SUM(IF(Bang3!$M$6:$M$3005=PhieuBauCu!$B$13-4,Bang3!J$6:J$3005,0)),""),"")</f>
        <v>0</v>
      </c>
      <c r="H16" s="18">
        <f t="array" ref="H16">IF(LEN(H9)&gt;0,IF(PhieuBauCu!$B$13-4&gt;0,SUM(IF(Bang1!$M$6:$M$3005=PhieuBauCu!$B$13-4,Bang1!K$6:K$3005,0))+SUM(IF(Bang2!$M$6:$M$3005=PhieuBauCu!$B$13-4,Bang2!K$6:K$3005,0))+SUM(IF(Bang3!$M$6:$M$3005=PhieuBauCu!$B$13-4,Bang3!K$6:K$3005,0)),""),"")</f>
        <v>0</v>
      </c>
      <c r="I16" s="18">
        <f t="array" ref="I16">IF(LEN(I9)&gt;0,IF(PhieuBauCu!$B$13-4&gt;0,SUM(IF(Bang1!$M$6:$M$3005=PhieuBauCu!$B$13-4,Bang1!L$6:L$3005,0))+SUM(IF(Bang2!$M$6:$M$3005=PhieuBauCu!$B$13-4,Bang2!L$6:L$3005,0))+SUM(IF(Bang3!$M$6:$M$3005=PhieuBauCu!$B$13-4,Bang3!L$6:L$3005,0)),""),"")</f>
        <v>0</v>
      </c>
      <c r="J16" s="113" t="str">
        <f>IF(PhieuBauCu!$B$13-4&gt;0, "Phiếu bầu " &amp; (PhieuBauCu!$B$13-4), "")</f>
        <v>Phiếu bầu 4</v>
      </c>
    </row>
    <row r="17" spans="1:10" ht="15" customHeight="1">
      <c r="A17" s="77" t="str">
        <f t="array" ref="A17">IF(LEN(A9)&gt;0,IF((SUM(IF(Bang1!$M$6:$M$3005=(PhieuBauCu!$B$13-4),1,0)*Bang1!$N$6:$N$3005)+SUM(IF(Bang2!$M$6:$M$3005=(PhieuBauCu!$B$13-4),1,0)*Bang2!$N$6:$N$3005)+SUM(IF(Bang3!$M$6:$M$3005=(PhieuBauCu!$B$13-4),1,0)*Bang3!$N$6:$N$3005))*(PhieuBauCu!$B$13-4)&gt;0,IF(PhieuBauCu!$B$13-4&gt;0,IF(A$16&gt;0,ROUND(A$16/((SUM(IF(Bang1!$M$6:$M$3005=(PhieuBauCu!$B$13-4),1,0)*Bang1!$N$6:$N$3005)+SUM(IF(Bang2!$M$6:$M$3005=(PhieuBauCu!$B$13-4),1,0)*Bang2!$N$6:$N$3005)+SUM(IF(Bang3!$M$6:$M$3005=(PhieuBauCu!$B$13-4),1,0)*Bang3!$N$6:$N$3005))*(PhieuBauCu!$B$13-4))*100,3) &amp; "%",""),""),""),"")</f>
        <v/>
      </c>
      <c r="B17" s="19" t="str">
        <f t="array" ref="B17">IF(LEN(B9)&gt;0,IF((SUM(IF(Bang1!$M$6:$M$3005=(PhieuBauCu!$B$13-4),1,0)*Bang1!$N$6:$N$3005)+SUM(IF(Bang2!$M$6:$M$3005=(PhieuBauCu!$B$13-4),1,0)*Bang2!$N$6:$N$3005)+SUM(IF(Bang3!$M$6:$M$3005=(PhieuBauCu!$B$13-4),1,0)*Bang3!$N$6:$N$3005))*(PhieuBauCu!$B$13-4)&gt;0,IF(PhieuBauCu!$B$13-4&gt;0,IF(B$16&gt;0,ROUND(B$16/((SUM(IF(Bang1!$M$6:$M$3005=(PhieuBauCu!$B$13-4),1,0)*Bang1!$N$6:$N$3005)+SUM(IF(Bang2!$M$6:$M$3005=(PhieuBauCu!$B$13-4),1,0)*Bang2!$N$6:$N$3005)+SUM(IF(Bang3!$M$6:$M$3005=(PhieuBauCu!$B$13-4),1,0)*Bang3!$N$6:$N$3005))*(PhieuBauCu!$B$13-4))*100,3) &amp; "%",""),""),""),"")</f>
        <v/>
      </c>
      <c r="C17" s="19" t="str">
        <f t="array" ref="C17">IF(LEN(C9)&gt;0,IF((SUM(IF(Bang1!$M$6:$M$3005=(PhieuBauCu!$B$13-4),1,0)*Bang1!$N$6:$N$3005)+SUM(IF(Bang2!$M$6:$M$3005=(PhieuBauCu!$B$13-4),1,0)*Bang2!$N$6:$N$3005)+SUM(IF(Bang3!$M$6:$M$3005=(PhieuBauCu!$B$13-4),1,0)*Bang3!$N$6:$N$3005))*(PhieuBauCu!$B$13-4)&gt;0,IF(PhieuBauCu!$B$13-4&gt;0,IF(C$16&gt;0,ROUND(C$16/((SUM(IF(Bang1!$M$6:$M$3005=(PhieuBauCu!$B$13-4),1,0)*Bang1!$N$6:$N$3005)+SUM(IF(Bang2!$M$6:$M$3005=(PhieuBauCu!$B$13-4),1,0)*Bang2!$N$6:$N$3005)+SUM(IF(Bang3!$M$6:$M$3005=(PhieuBauCu!$B$13-4),1,0)*Bang3!$N$6:$N$3005))*(PhieuBauCu!$B$13-4))*100,3) &amp; "%",""),""),""),"")</f>
        <v/>
      </c>
      <c r="D17" s="19" t="str">
        <f t="array" ref="D17">IF(LEN(D9)&gt;0,IF((SUM(IF(Bang1!$M$6:$M$3005=(PhieuBauCu!$B$13-4),1,0)*Bang1!$N$6:$N$3005)+SUM(IF(Bang2!$M$6:$M$3005=(PhieuBauCu!$B$13-4),1,0)*Bang2!$N$6:$N$3005)+SUM(IF(Bang3!$M$6:$M$3005=(PhieuBauCu!$B$13-4),1,0)*Bang3!$N$6:$N$3005))*(PhieuBauCu!$B$13-4)&gt;0,IF(PhieuBauCu!$B$13-4&gt;0,IF(D$16&gt;0,ROUND(D$16/((SUM(IF(Bang1!$M$6:$M$3005=(PhieuBauCu!$B$13-4),1,0)*Bang1!$N$6:$N$3005)+SUM(IF(Bang2!$M$6:$M$3005=(PhieuBauCu!$B$13-4),1,0)*Bang2!$N$6:$N$3005)+SUM(IF(Bang3!$M$6:$M$3005=(PhieuBauCu!$B$13-4),1,0)*Bang3!$N$6:$N$3005))*(PhieuBauCu!$B$13-4))*100,3) &amp; "%",""),""),""),"")</f>
        <v/>
      </c>
      <c r="E17" s="19" t="str">
        <f t="array" ref="E17">IF(LEN(E9)&gt;0,IF((SUM(IF(Bang1!$M$6:$M$3005=(PhieuBauCu!$B$13-4),1,0)*Bang1!$N$6:$N$3005)+SUM(IF(Bang2!$M$6:$M$3005=(PhieuBauCu!$B$13-4),1,0)*Bang2!$N$6:$N$3005)+SUM(IF(Bang3!$M$6:$M$3005=(PhieuBauCu!$B$13-4),1,0)*Bang3!$N$6:$N$3005))*(PhieuBauCu!$B$13-4)&gt;0,IF(PhieuBauCu!$B$13-4&gt;0,IF(E$16&gt;0,ROUND(E$16/((SUM(IF(Bang1!$M$6:$M$3005=(PhieuBauCu!$B$13-4),1,0)*Bang1!$N$6:$N$3005)+SUM(IF(Bang2!$M$6:$M$3005=(PhieuBauCu!$B$13-4),1,0)*Bang2!$N$6:$N$3005)+SUM(IF(Bang3!$M$6:$M$3005=(PhieuBauCu!$B$13-4),1,0)*Bang3!$N$6:$N$3005))*(PhieuBauCu!$B$13-4))*100,3) &amp; "%",""),""),""),"")</f>
        <v/>
      </c>
      <c r="F17" s="19" t="str">
        <f t="array" ref="F17">IF(LEN(F9)&gt;0,IF((SUM(IF(Bang1!$M$6:$M$3005=(PhieuBauCu!$B$13-4),1,0)*Bang1!$N$6:$N$3005)+SUM(IF(Bang2!$M$6:$M$3005=(PhieuBauCu!$B$13-4),1,0)*Bang2!$N$6:$N$3005)+SUM(IF(Bang3!$M$6:$M$3005=(PhieuBauCu!$B$13-4),1,0)*Bang3!$N$6:$N$3005))*(PhieuBauCu!$B$13-4)&gt;0,IF(PhieuBauCu!$B$13-4&gt;0,IF(F$16&gt;0,ROUND(F$16/((SUM(IF(Bang1!$M$6:$M$3005=(PhieuBauCu!$B$13-4),1,0)*Bang1!$N$6:$N$3005)+SUM(IF(Bang2!$M$6:$M$3005=(PhieuBauCu!$B$13-4),1,0)*Bang2!$N$6:$N$3005)+SUM(IF(Bang3!$M$6:$M$3005=(PhieuBauCu!$B$13-4),1,0)*Bang3!$N$6:$N$3005))*(PhieuBauCu!$B$13-4))*100,3) &amp; "%",""),""),""),"")</f>
        <v/>
      </c>
      <c r="G17" s="19" t="str">
        <f t="array" ref="G17">IF(LEN(G9)&gt;0,IF((SUM(IF(Bang1!$M$6:$M$3005=(PhieuBauCu!$B$13-4),1,0)*Bang1!$N$6:$N$3005)+SUM(IF(Bang2!$M$6:$M$3005=(PhieuBauCu!$B$13-4),1,0)*Bang2!$N$6:$N$3005)+SUM(IF(Bang3!$M$6:$M$3005=(PhieuBauCu!$B$13-4),1,0)*Bang3!$N$6:$N$3005))*(PhieuBauCu!$B$13-4)&gt;0,IF(PhieuBauCu!$B$13-4&gt;0,IF(G$16&gt;0,ROUND(G$16/((SUM(IF(Bang1!$M$6:$M$3005=(PhieuBauCu!$B$13-4),1,0)*Bang1!$N$6:$N$3005)+SUM(IF(Bang2!$M$6:$M$3005=(PhieuBauCu!$B$13-4),1,0)*Bang2!$N$6:$N$3005)+SUM(IF(Bang3!$M$6:$M$3005=(PhieuBauCu!$B$13-4),1,0)*Bang3!$N$6:$N$3005))*(PhieuBauCu!$B$13-4))*100,3) &amp; "%",""),""),""),"")</f>
        <v/>
      </c>
      <c r="H17" s="19" t="str">
        <f t="array" ref="H17">IF(LEN(H9)&gt;0,IF((SUM(IF(Bang1!$M$6:$M$3005=(PhieuBauCu!$B$13-4),1,0)*Bang1!$N$6:$N$3005)+SUM(IF(Bang2!$M$6:$M$3005=(PhieuBauCu!$B$13-4),1,0)*Bang2!$N$6:$N$3005)+SUM(IF(Bang3!$M$6:$M$3005=(PhieuBauCu!$B$13-4),1,0)*Bang3!$N$6:$N$3005))*(PhieuBauCu!$B$13-4)&gt;0,IF(PhieuBauCu!$B$13-4&gt;0,IF(H$16&gt;0,ROUND(H$16/((SUM(IF(Bang1!$M$6:$M$3005=(PhieuBauCu!$B$13-4),1,0)*Bang1!$N$6:$N$3005)+SUM(IF(Bang2!$M$6:$M$3005=(PhieuBauCu!$B$13-4),1,0)*Bang2!$N$6:$N$3005)+SUM(IF(Bang3!$M$6:$M$3005=(PhieuBauCu!$B$13-4),1,0)*Bang3!$N$6:$N$3005))*(PhieuBauCu!$B$13-4))*100,3) &amp; "%",""),""),""),"")</f>
        <v/>
      </c>
      <c r="I17" s="19" t="str">
        <f t="array" ref="I17">IF(LEN(I9)&gt;0,IF((SUM(IF(Bang1!$M$6:$M$3005=(PhieuBauCu!$B$13-4),1,0)*Bang1!$N$6:$N$3005)+SUM(IF(Bang2!$M$6:$M$3005=(PhieuBauCu!$B$13-4),1,0)*Bang2!$N$6:$N$3005)+SUM(IF(Bang3!$M$6:$M$3005=(PhieuBauCu!$B$13-4),1,0)*Bang3!$N$6:$N$3005))*(PhieuBauCu!$B$13-4)&gt;0,IF(PhieuBauCu!$B$13-4&gt;0,IF(I$16&gt;0,ROUND(I$16/((SUM(IF(Bang1!$M$6:$M$3005=(PhieuBauCu!$B$13-4),1,0)*Bang1!$N$6:$N$3005)+SUM(IF(Bang2!$M$6:$M$3005=(PhieuBauCu!$B$13-4),1,0)*Bang2!$N$6:$N$3005)+SUM(IF(Bang3!$M$6:$M$3005=(PhieuBauCu!$B$13-4),1,0)*Bang3!$N$6:$N$3005))*(PhieuBauCu!$B$13-4))*100,3) &amp; "%",""),""),""),"")</f>
        <v/>
      </c>
      <c r="J17" s="114"/>
    </row>
    <row r="18" spans="1:10" ht="15" customHeight="1">
      <c r="A18" s="75">
        <f t="array" ref="A18">IF(LEN(A9)&gt;0,IF(PhieuBauCu!$B$13-3&gt;0,SUM(IF(Bang1!$M$6:$M$3005=PhieuBauCu!$B$13-3,Bang1!D$6:D$3005,0))+SUM(IF(Bang2!$M$6:$M$3005=PhieuBauCu!$B$13-3,Bang2!D$6:D$3005,0))+SUM(IF(Bang3!$M$6:$M$3005=PhieuBauCu!$B$13-3,Bang3!D$6:D$3005,0)),""),"")</f>
        <v>0</v>
      </c>
      <c r="B18" s="21">
        <f t="array" ref="B18">IF(LEN(B9)&gt;0,IF(PhieuBauCu!$B$13-3&gt;0,SUM(IF(Bang1!$M$6:$M$3005=PhieuBauCu!$B$13-3,Bang1!E$6:E$3005,0))+SUM(IF(Bang2!$M$6:$M$3005=PhieuBauCu!$B$13-3,Bang2!E$6:E$3005,0))+SUM(IF(Bang3!$M$6:$M$3005=PhieuBauCu!$B$13-3,Bang3!E$6:E$3005,0)),""),"")</f>
        <v>0</v>
      </c>
      <c r="C18" s="21">
        <f t="array" ref="C18">IF(LEN(C9)&gt;0,IF(PhieuBauCu!$B$13-3&gt;0,SUM(IF(Bang1!$M$6:$M$3005=PhieuBauCu!$B$13-3,Bang1!F$6:F$3005,0))+SUM(IF(Bang2!$M$6:$M$3005=PhieuBauCu!$B$13-3,Bang2!F$6:F$3005,0))+SUM(IF(Bang3!$M$6:$M$3005=PhieuBauCu!$B$13-3,Bang3!F$6:F$3005,0)),""),"")</f>
        <v>0</v>
      </c>
      <c r="D18" s="21">
        <f t="array" ref="D18">IF(LEN(D9)&gt;0,IF(PhieuBauCu!$B$13-3&gt;0,SUM(IF(Bang1!$M$6:$M$3005=PhieuBauCu!$B$13-3,Bang1!G$6:G$3005,0))+SUM(IF(Bang2!$M$6:$M$3005=PhieuBauCu!$B$13-3,Bang2!G$6:G$3005,0))+SUM(IF(Bang3!$M$6:$M$3005=PhieuBauCu!$B$13-3,Bang3!G$6:G$3005,0)),""),"")</f>
        <v>0</v>
      </c>
      <c r="E18" s="21">
        <f t="array" ref="E18">IF(LEN(E9)&gt;0,IF(PhieuBauCu!$B$13-3&gt;0,SUM(IF(Bang1!$M$6:$M$3005=PhieuBauCu!$B$13-3,Bang1!H$6:H$3005,0))+SUM(IF(Bang2!$M$6:$M$3005=PhieuBauCu!$B$13-3,Bang2!H$6:H$3005,0))+SUM(IF(Bang3!$M$6:$M$3005=PhieuBauCu!$B$13-3,Bang3!H$6:H$3005,0)),""),"")</f>
        <v>1</v>
      </c>
      <c r="F18" s="21">
        <f t="array" ref="F18">IF(LEN(F9)&gt;0,IF(PhieuBauCu!$B$13-3&gt;0,SUM(IF(Bang1!$M$6:$M$3005=PhieuBauCu!$B$13-3,Bang1!I$6:I$3005,0))+SUM(IF(Bang2!$M$6:$M$3005=PhieuBauCu!$B$13-3,Bang2!I$6:I$3005,0))+SUM(IF(Bang3!$M$6:$M$3005=PhieuBauCu!$B$13-3,Bang3!I$6:I$3005,0)),""),"")</f>
        <v>1</v>
      </c>
      <c r="G18" s="21">
        <f t="array" ref="G18">IF(LEN(G9)&gt;0,IF(PhieuBauCu!$B$13-3&gt;0,SUM(IF(Bang1!$M$6:$M$3005=PhieuBauCu!$B$13-3,Bang1!J$6:J$3005,0))+SUM(IF(Bang2!$M$6:$M$3005=PhieuBauCu!$B$13-3,Bang2!J$6:J$3005,0))+SUM(IF(Bang3!$M$6:$M$3005=PhieuBauCu!$B$13-3,Bang3!J$6:J$3005,0)),""),"")</f>
        <v>1</v>
      </c>
      <c r="H18" s="21">
        <f t="array" ref="H18">IF(LEN(H9)&gt;0,IF(PhieuBauCu!$B$13-3&gt;0,SUM(IF(Bang1!$M$6:$M$3005=PhieuBauCu!$B$13-3,Bang1!K$6:K$3005,0))+SUM(IF(Bang2!$M$6:$M$3005=PhieuBauCu!$B$13-3,Bang2!K$6:K$3005,0))+SUM(IF(Bang3!$M$6:$M$3005=PhieuBauCu!$B$13-3,Bang3!K$6:K$3005,0)),""),"")</f>
        <v>1</v>
      </c>
      <c r="I18" s="21">
        <f t="array" ref="I18">IF(LEN(I9)&gt;0,IF(PhieuBauCu!$B$13-3&gt;0,SUM(IF(Bang1!$M$6:$M$3005=PhieuBauCu!$B$13-3,Bang1!L$6:L$3005,0))+SUM(IF(Bang2!$M$6:$M$3005=PhieuBauCu!$B$13-3,Bang2!L$6:L$3005,0))+SUM(IF(Bang3!$M$6:$M$3005=PhieuBauCu!$B$13-3,Bang3!L$6:L$3005,0)),""),"")</f>
        <v>1</v>
      </c>
      <c r="J18" s="117" t="str">
        <f>IF(PhieuBauCu!$B$13-3&gt;0, "Phiếu bầu " &amp; (PhieuBauCu!$B$13-3), "")</f>
        <v>Phiếu bầu 5</v>
      </c>
    </row>
    <row r="19" spans="1:10" ht="15" customHeight="1">
      <c r="A19" s="75" t="str">
        <f t="array" ref="A19">IF(LEN(A9)&gt;0,IF((SUM(IF(Bang1!$M$6:$M$3005=(PhieuBauCu!$B$13-3),1,0)*Bang1!$N$6:$N$3005)+SUM(IF(Bang2!$M$6:$M$3005=(PhieuBauCu!$B$13-3),1,0)*Bang2!$N$6:$N$3005)+SUM(IF(Bang3!$M$6:$M$3005=(PhieuBauCu!$B$13-3),1,0)*Bang3!$N$6:$N$3005))*(PhieuBauCu!$B$13-3)&gt;0,IF(PhieuBauCu!$B$13-3&gt;0,IF(A$18&gt;0,ROUND(A$18/((SUM(IF(Bang1!$M$6:$M$3005=(PhieuBauCu!$B$13-3),1,0)*Bang1!$N$6:$N$3005)+SUM(IF(Bang2!$M$6:$M$3005=(PhieuBauCu!$B$13-3),1,0)*Bang2!$N$6:$N$3005)+SUM(IF(Bang3!$M$6:$M$3005=(PhieuBauCu!$B$13-3),1,0)*Bang3!$N$6:$N$3005))*(PhieuBauCu!$B$13-3))*100,3) &amp; "%",""),""),""),"")</f>
        <v/>
      </c>
      <c r="B19" s="21" t="str">
        <f t="array" ref="B19">IF(LEN(B9)&gt;0,IF((SUM(IF(Bang1!$M$6:$M$3005=(PhieuBauCu!$B$13-3),1,0)*Bang1!$N$6:$N$3005)+SUM(IF(Bang2!$M$6:$M$3005=(PhieuBauCu!$B$13-3),1,0)*Bang2!$N$6:$N$3005)+SUM(IF(Bang3!$M$6:$M$3005=(PhieuBauCu!$B$13-3),1,0)*Bang3!$N$6:$N$3005))*(PhieuBauCu!$B$13-3)&gt;0,IF(PhieuBauCu!$B$13-3&gt;0,IF(B$18&gt;0,ROUND(B$18/((SUM(IF(Bang1!$M$6:$M$3005=(PhieuBauCu!$B$13-3),1,0)*Bang1!$N$6:$N$3005)+SUM(IF(Bang2!$M$6:$M$3005=(PhieuBauCu!$B$13-3),1,0)*Bang2!$N$6:$N$3005)+SUM(IF(Bang3!$M$6:$M$3005=(PhieuBauCu!$B$13-3),1,0)*Bang3!$N$6:$N$3005))*(PhieuBauCu!$B$13-3))*100,3) &amp; "%",""),""),""),"")</f>
        <v/>
      </c>
      <c r="C19" s="21" t="str">
        <f t="array" ref="C19">IF(LEN(C9)&gt;0,IF((SUM(IF(Bang1!$M$6:$M$3005=(PhieuBauCu!$B$13-3),1,0)*Bang1!$N$6:$N$3005)+SUM(IF(Bang2!$M$6:$M$3005=(PhieuBauCu!$B$13-3),1,0)*Bang2!$N$6:$N$3005)+SUM(IF(Bang3!$M$6:$M$3005=(PhieuBauCu!$B$13-3),1,0)*Bang3!$N$6:$N$3005))*(PhieuBauCu!$B$13-3)&gt;0,IF(PhieuBauCu!$B$13-3&gt;0,IF(C$18&gt;0,ROUND(C$18/((SUM(IF(Bang1!$M$6:$M$3005=(PhieuBauCu!$B$13-3),1,0)*Bang1!$N$6:$N$3005)+SUM(IF(Bang2!$M$6:$M$3005=(PhieuBauCu!$B$13-3),1,0)*Bang2!$N$6:$N$3005)+SUM(IF(Bang3!$M$6:$M$3005=(PhieuBauCu!$B$13-3),1,0)*Bang3!$N$6:$N$3005))*(PhieuBauCu!$B$13-3))*100,3) &amp; "%",""),""),""),"")</f>
        <v/>
      </c>
      <c r="D19" s="21" t="str">
        <f t="array" ref="D19">IF(LEN(D9)&gt;0,IF((SUM(IF(Bang1!$M$6:$M$3005=(PhieuBauCu!$B$13-3),1,0)*Bang1!$N$6:$N$3005)+SUM(IF(Bang2!$M$6:$M$3005=(PhieuBauCu!$B$13-3),1,0)*Bang2!$N$6:$N$3005)+SUM(IF(Bang3!$M$6:$M$3005=(PhieuBauCu!$B$13-3),1,0)*Bang3!$N$6:$N$3005))*(PhieuBauCu!$B$13-3)&gt;0,IF(PhieuBauCu!$B$13-3&gt;0,IF(D$18&gt;0,ROUND(D$18/((SUM(IF(Bang1!$M$6:$M$3005=(PhieuBauCu!$B$13-3),1,0)*Bang1!$N$6:$N$3005)+SUM(IF(Bang2!$M$6:$M$3005=(PhieuBauCu!$B$13-3),1,0)*Bang2!$N$6:$N$3005)+SUM(IF(Bang3!$M$6:$M$3005=(PhieuBauCu!$B$13-3),1,0)*Bang3!$N$6:$N$3005))*(PhieuBauCu!$B$13-3))*100,3) &amp; "%",""),""),""),"")</f>
        <v/>
      </c>
      <c r="E19" s="21" t="str">
        <f t="array" ref="E19">IF(LEN(E9)&gt;0,IF((SUM(IF(Bang1!$M$6:$M$3005=(PhieuBauCu!$B$13-3),1,0)*Bang1!$N$6:$N$3005)+SUM(IF(Bang2!$M$6:$M$3005=(PhieuBauCu!$B$13-3),1,0)*Bang2!$N$6:$N$3005)+SUM(IF(Bang3!$M$6:$M$3005=(PhieuBauCu!$B$13-3),1,0)*Bang3!$N$6:$N$3005))*(PhieuBauCu!$B$13-3)&gt;0,IF(PhieuBauCu!$B$13-3&gt;0,IF(E$18&gt;0,ROUND(E$18/((SUM(IF(Bang1!$M$6:$M$3005=(PhieuBauCu!$B$13-3),1,0)*Bang1!$N$6:$N$3005)+SUM(IF(Bang2!$M$6:$M$3005=(PhieuBauCu!$B$13-3),1,0)*Bang2!$N$6:$N$3005)+SUM(IF(Bang3!$M$6:$M$3005=(PhieuBauCu!$B$13-3),1,0)*Bang3!$N$6:$N$3005))*(PhieuBauCu!$B$13-3))*100,3) &amp; "%",""),""),""),"")</f>
        <v>20%</v>
      </c>
      <c r="F19" s="21" t="str">
        <f t="array" ref="F19">IF(LEN(F9)&gt;0,IF((SUM(IF(Bang1!$M$6:$M$3005=(PhieuBauCu!$B$13-3),1,0)*Bang1!$N$6:$N$3005)+SUM(IF(Bang2!$M$6:$M$3005=(PhieuBauCu!$B$13-3),1,0)*Bang2!$N$6:$N$3005)+SUM(IF(Bang3!$M$6:$M$3005=(PhieuBauCu!$B$13-3),1,0)*Bang3!$N$6:$N$3005))*(PhieuBauCu!$B$13-3)&gt;0,IF(PhieuBauCu!$B$13-3&gt;0,IF(F$18&gt;0,ROUND(F$18/((SUM(IF(Bang1!$M$6:$M$3005=(PhieuBauCu!$B$13-3),1,0)*Bang1!$N$6:$N$3005)+SUM(IF(Bang2!$M$6:$M$3005=(PhieuBauCu!$B$13-3),1,0)*Bang2!$N$6:$N$3005)+SUM(IF(Bang3!$M$6:$M$3005=(PhieuBauCu!$B$13-3),1,0)*Bang3!$N$6:$N$3005))*(PhieuBauCu!$B$13-3))*100,3) &amp; "%",""),""),""),"")</f>
        <v>20%</v>
      </c>
      <c r="G19" s="21" t="str">
        <f t="array" ref="G19">IF(LEN(G9)&gt;0,IF((SUM(IF(Bang1!$M$6:$M$3005=(PhieuBauCu!$B$13-3),1,0)*Bang1!$N$6:$N$3005)+SUM(IF(Bang2!$M$6:$M$3005=(PhieuBauCu!$B$13-3),1,0)*Bang2!$N$6:$N$3005)+SUM(IF(Bang3!$M$6:$M$3005=(PhieuBauCu!$B$13-3),1,0)*Bang3!$N$6:$N$3005))*(PhieuBauCu!$B$13-3)&gt;0,IF(PhieuBauCu!$B$13-3&gt;0,IF(G$18&gt;0,ROUND(G$18/((SUM(IF(Bang1!$M$6:$M$3005=(PhieuBauCu!$B$13-3),1,0)*Bang1!$N$6:$N$3005)+SUM(IF(Bang2!$M$6:$M$3005=(PhieuBauCu!$B$13-3),1,0)*Bang2!$N$6:$N$3005)+SUM(IF(Bang3!$M$6:$M$3005=(PhieuBauCu!$B$13-3),1,0)*Bang3!$N$6:$N$3005))*(PhieuBauCu!$B$13-3))*100,3) &amp; "%",""),""),""),"")</f>
        <v>20%</v>
      </c>
      <c r="H19" s="21" t="str">
        <f t="array" ref="H19">IF(LEN(H9)&gt;0,IF((SUM(IF(Bang1!$M$6:$M$3005=(PhieuBauCu!$B$13-3),1,0)*Bang1!$N$6:$N$3005)+SUM(IF(Bang2!$M$6:$M$3005=(PhieuBauCu!$B$13-3),1,0)*Bang2!$N$6:$N$3005)+SUM(IF(Bang3!$M$6:$M$3005=(PhieuBauCu!$B$13-3),1,0)*Bang3!$N$6:$N$3005))*(PhieuBauCu!$B$13-3)&gt;0,IF(PhieuBauCu!$B$13-3&gt;0,IF(H$18&gt;0,ROUND(H$18/((SUM(IF(Bang1!$M$6:$M$3005=(PhieuBauCu!$B$13-3),1,0)*Bang1!$N$6:$N$3005)+SUM(IF(Bang2!$M$6:$M$3005=(PhieuBauCu!$B$13-3),1,0)*Bang2!$N$6:$N$3005)+SUM(IF(Bang3!$M$6:$M$3005=(PhieuBauCu!$B$13-3),1,0)*Bang3!$N$6:$N$3005))*(PhieuBauCu!$B$13-3))*100,3) &amp; "%",""),""),""),"")</f>
        <v>20%</v>
      </c>
      <c r="I19" s="21" t="str">
        <f t="array" ref="I19">IF(LEN(I9)&gt;0,IF((SUM(IF(Bang1!$M$6:$M$3005=(PhieuBauCu!$B$13-3),1,0)*Bang1!$N$6:$N$3005)+SUM(IF(Bang2!$M$6:$M$3005=(PhieuBauCu!$B$13-3),1,0)*Bang2!$N$6:$N$3005)+SUM(IF(Bang3!$M$6:$M$3005=(PhieuBauCu!$B$13-3),1,0)*Bang3!$N$6:$N$3005))*(PhieuBauCu!$B$13-3)&gt;0,IF(PhieuBauCu!$B$13-3&gt;0,IF(I$18&gt;0,ROUND(I$18/((SUM(IF(Bang1!$M$6:$M$3005=(PhieuBauCu!$B$13-3),1,0)*Bang1!$N$6:$N$3005)+SUM(IF(Bang2!$M$6:$M$3005=(PhieuBauCu!$B$13-3),1,0)*Bang2!$N$6:$N$3005)+SUM(IF(Bang3!$M$6:$M$3005=(PhieuBauCu!$B$13-3),1,0)*Bang3!$N$6:$N$3005))*(PhieuBauCu!$B$13-3))*100,3) &amp; "%",""),""),""),"")</f>
        <v>20%</v>
      </c>
      <c r="J19" s="118"/>
    </row>
    <row r="20" spans="1:10" ht="15" customHeight="1">
      <c r="A20" s="76">
        <f t="array" ref="A20">IF(LEN(A9)&gt;0,IF(PhieuBauCu!$B$13-2&gt;0,SUM(IF(Bang1!$M$6:$M$3005=PhieuBauCu!$B$13-2,Bang1!D$6:D$3005,0))+SUM(IF(Bang2!$M$6:$M$3005=PhieuBauCu!$B$13-2,Bang2!D$6:D$3005,0))+SUM(IF(Bang3!$M$6:$M$3005=PhieuBauCu!$B$13-2,Bang3!D$6:D$3005,0)),""),"")</f>
        <v>0</v>
      </c>
      <c r="B20" s="18">
        <f t="array" ref="B20">IF(LEN(B9)&gt;0,IF(PhieuBauCu!$B$13-2&gt;0,SUM(IF(Bang1!$M$6:$M$3005=PhieuBauCu!$B$13-2,Bang1!E$6:E$3005,0))+SUM(IF(Bang2!$M$6:$M$3005=PhieuBauCu!$B$13-2,Bang2!E$6:E$3005,0))+SUM(IF(Bang3!$M$6:$M$3005=PhieuBauCu!$B$13-2,Bang3!E$6:E$3005,0)),""),"")</f>
        <v>0</v>
      </c>
      <c r="C20" s="18">
        <f t="array" ref="C20">IF(LEN(C9)&gt;0,IF(PhieuBauCu!$B$13-2&gt;0,SUM(IF(Bang1!$M$6:$M$3005=PhieuBauCu!$B$13-2,Bang1!F$6:F$3005,0))+SUM(IF(Bang2!$M$6:$M$3005=PhieuBauCu!$B$13-2,Bang2!F$6:F$3005,0))+SUM(IF(Bang3!$M$6:$M$3005=PhieuBauCu!$B$13-2,Bang3!F$6:F$3005,0)),""),"")</f>
        <v>1</v>
      </c>
      <c r="D20" s="18">
        <f t="array" ref="D20">IF(LEN(D9)&gt;0,IF(PhieuBauCu!$B$13-2&gt;0,SUM(IF(Bang1!$M$6:$M$3005=PhieuBauCu!$B$13-2,Bang1!G$6:G$3005,0))+SUM(IF(Bang2!$M$6:$M$3005=PhieuBauCu!$B$13-2,Bang2!G$6:G$3005,0))+SUM(IF(Bang3!$M$6:$M$3005=PhieuBauCu!$B$13-2,Bang3!G$6:G$3005,0)),""),"")</f>
        <v>1</v>
      </c>
      <c r="E20" s="18">
        <f t="array" ref="E20">IF(LEN(E9)&gt;0,IF(PhieuBauCu!$B$13-2&gt;0,SUM(IF(Bang1!$M$6:$M$3005=PhieuBauCu!$B$13-2,Bang1!H$6:H$3005,0))+SUM(IF(Bang2!$M$6:$M$3005=PhieuBauCu!$B$13-2,Bang2!H$6:H$3005,0))+SUM(IF(Bang3!$M$6:$M$3005=PhieuBauCu!$B$13-2,Bang3!H$6:H$3005,0)),""),"")</f>
        <v>0</v>
      </c>
      <c r="F20" s="18">
        <f t="array" ref="F20">IF(LEN(F9)&gt;0,IF(PhieuBauCu!$B$13-2&gt;0,SUM(IF(Bang1!$M$6:$M$3005=PhieuBauCu!$B$13-2,Bang1!I$6:I$3005,0))+SUM(IF(Bang2!$M$6:$M$3005=PhieuBauCu!$B$13-2,Bang2!I$6:I$3005,0))+SUM(IF(Bang3!$M$6:$M$3005=PhieuBauCu!$B$13-2,Bang3!I$6:I$3005,0)),""),"")</f>
        <v>1</v>
      </c>
      <c r="G20" s="18">
        <f t="array" ref="G20">IF(LEN(G9)&gt;0,IF(PhieuBauCu!$B$13-2&gt;0,SUM(IF(Bang1!$M$6:$M$3005=PhieuBauCu!$B$13-2,Bang1!J$6:J$3005,0))+SUM(IF(Bang2!$M$6:$M$3005=PhieuBauCu!$B$13-2,Bang2!J$6:J$3005,0))+SUM(IF(Bang3!$M$6:$M$3005=PhieuBauCu!$B$13-2,Bang3!J$6:J$3005,0)),""),"")</f>
        <v>1</v>
      </c>
      <c r="H20" s="18">
        <f t="array" ref="H20">IF(LEN(H9)&gt;0,IF(PhieuBauCu!$B$13-2&gt;0,SUM(IF(Bang1!$M$6:$M$3005=PhieuBauCu!$B$13-2,Bang1!K$6:K$3005,0))+SUM(IF(Bang2!$M$6:$M$3005=PhieuBauCu!$B$13-2,Bang2!K$6:K$3005,0))+SUM(IF(Bang3!$M$6:$M$3005=PhieuBauCu!$B$13-2,Bang3!K$6:K$3005,0)),""),"")</f>
        <v>1</v>
      </c>
      <c r="I20" s="18">
        <f t="array" ref="I20">IF(LEN(I9)&gt;0,IF(PhieuBauCu!$B$13-2&gt;0,SUM(IF(Bang1!$M$6:$M$3005=PhieuBauCu!$B$13-2,Bang1!L$6:L$3005,0))+SUM(IF(Bang2!$M$6:$M$3005=PhieuBauCu!$B$13-2,Bang2!L$6:L$3005,0))+SUM(IF(Bang3!$M$6:$M$3005=PhieuBauCu!$B$13-2,Bang3!L$6:L$3005,0)),""),"")</f>
        <v>1</v>
      </c>
      <c r="J20" s="113" t="str">
        <f>IF(PhieuBauCu!$B$13-2&gt;0, "Phiếu bầu " &amp; (PhieuBauCu!$B$13-2), "")</f>
        <v>Phiếu bầu 6</v>
      </c>
    </row>
    <row r="21" spans="1:10" ht="15" customHeight="1">
      <c r="A21" s="77" t="str">
        <f t="array" ref="A21">IF(LEN(A9)&gt;0,IF((SUM(IF(Bang1!$M$6:$M$3005=(PhieuBauCu!$B$13-2),1,0)*Bang1!$N$6:$N$3005)+SUM(IF(Bang2!$M$6:$M$3005=(PhieuBauCu!$B$13-2),1,0)*Bang2!$N$6:$N$3005)+SUM(IF(Bang3!$M$6:$M$3005=(PhieuBauCu!$B$13-2),1,0)*Bang3!$N$6:$N$3005))*(PhieuBauCu!$B$13-2)&gt;0,IF(PhieuBauCu!$B$13-2&gt;0,IF(A$20&gt;0,ROUND(A$20/((SUM(IF(Bang1!$M$6:$M$3005=(PhieuBauCu!$B$13-2),1,0)*Bang1!$N$6:$N$3005)+SUM(IF(Bang2!$M$6:$M$3005=(PhieuBauCu!$B$13-2),1,0)*Bang2!$N$6:$N$3005)+SUM(IF(Bang3!$M$6:$M$3005=(PhieuBauCu!$B$13-2),1,0)*Bang3!$N$6:$N$3005))*(PhieuBauCu!$B$13-2))*100,3) &amp; "%",""),""),""),"")</f>
        <v/>
      </c>
      <c r="B21" s="19" t="str">
        <f t="array" ref="B21">IF(LEN(B9)&gt;0,IF((SUM(IF(Bang1!$M$6:$M$3005=(PhieuBauCu!$B$13-2),1,0)*Bang1!$N$6:$N$3005)+SUM(IF(Bang2!$M$6:$M$3005=(PhieuBauCu!$B$13-2),1,0)*Bang2!$N$6:$N$3005)+SUM(IF(Bang3!$M$6:$M$3005=(PhieuBauCu!$B$13-2),1,0)*Bang3!$N$6:$N$3005))*(PhieuBauCu!$B$13-2)&gt;0,IF(PhieuBauCu!$B$13-2&gt;0,IF(B$20&gt;0,ROUND(B$20/((SUM(IF(Bang1!$M$6:$M$3005=(PhieuBauCu!$B$13-2),1,0)*Bang1!$N$6:$N$3005)+SUM(IF(Bang2!$M$6:$M$3005=(PhieuBauCu!$B$13-2),1,0)*Bang2!$N$6:$N$3005)+SUM(IF(Bang3!$M$6:$M$3005=(PhieuBauCu!$B$13-2),1,0)*Bang3!$N$6:$N$3005))*(PhieuBauCu!$B$13-2))*100,3) &amp; "%",""),""),""),"")</f>
        <v/>
      </c>
      <c r="C21" s="19" t="str">
        <f t="array" ref="C21">IF(LEN(C9)&gt;0,IF((SUM(IF(Bang1!$M$6:$M$3005=(PhieuBauCu!$B$13-2),1,0)*Bang1!$N$6:$N$3005)+SUM(IF(Bang2!$M$6:$M$3005=(PhieuBauCu!$B$13-2),1,0)*Bang2!$N$6:$N$3005)+SUM(IF(Bang3!$M$6:$M$3005=(PhieuBauCu!$B$13-2),1,0)*Bang3!$N$6:$N$3005))*(PhieuBauCu!$B$13-2)&gt;0,IF(PhieuBauCu!$B$13-2&gt;0,IF(C$20&gt;0,ROUND(C$20/((SUM(IF(Bang1!$M$6:$M$3005=(PhieuBauCu!$B$13-2),1,0)*Bang1!$N$6:$N$3005)+SUM(IF(Bang2!$M$6:$M$3005=(PhieuBauCu!$B$13-2),1,0)*Bang2!$N$6:$N$3005)+SUM(IF(Bang3!$M$6:$M$3005=(PhieuBauCu!$B$13-2),1,0)*Bang3!$N$6:$N$3005))*(PhieuBauCu!$B$13-2))*100,3) &amp; "%",""),""),""),"")</f>
        <v>16,667%</v>
      </c>
      <c r="D21" s="19" t="str">
        <f t="array" ref="D21">IF(LEN(D9)&gt;0,IF((SUM(IF(Bang1!$M$6:$M$3005=(PhieuBauCu!$B$13-2),1,0)*Bang1!$N$6:$N$3005)+SUM(IF(Bang2!$M$6:$M$3005=(PhieuBauCu!$B$13-2),1,0)*Bang2!$N$6:$N$3005)+SUM(IF(Bang3!$M$6:$M$3005=(PhieuBauCu!$B$13-2),1,0)*Bang3!$N$6:$N$3005))*(PhieuBauCu!$B$13-2)&gt;0,IF(PhieuBauCu!$B$13-2&gt;0,IF(D$20&gt;0,ROUND(D$20/((SUM(IF(Bang1!$M$6:$M$3005=(PhieuBauCu!$B$13-2),1,0)*Bang1!$N$6:$N$3005)+SUM(IF(Bang2!$M$6:$M$3005=(PhieuBauCu!$B$13-2),1,0)*Bang2!$N$6:$N$3005)+SUM(IF(Bang3!$M$6:$M$3005=(PhieuBauCu!$B$13-2),1,0)*Bang3!$N$6:$N$3005))*(PhieuBauCu!$B$13-2))*100,3) &amp; "%",""),""),""),"")</f>
        <v>16,667%</v>
      </c>
      <c r="E21" s="19" t="str">
        <f t="array" ref="E21">IF(LEN(E9)&gt;0,IF((SUM(IF(Bang1!$M$6:$M$3005=(PhieuBauCu!$B$13-2),1,0)*Bang1!$N$6:$N$3005)+SUM(IF(Bang2!$M$6:$M$3005=(PhieuBauCu!$B$13-2),1,0)*Bang2!$N$6:$N$3005)+SUM(IF(Bang3!$M$6:$M$3005=(PhieuBauCu!$B$13-2),1,0)*Bang3!$N$6:$N$3005))*(PhieuBauCu!$B$13-2)&gt;0,IF(PhieuBauCu!$B$13-2&gt;0,IF(E$20&gt;0,ROUND(E$20/((SUM(IF(Bang1!$M$6:$M$3005=(PhieuBauCu!$B$13-2),1,0)*Bang1!$N$6:$N$3005)+SUM(IF(Bang2!$M$6:$M$3005=(PhieuBauCu!$B$13-2),1,0)*Bang2!$N$6:$N$3005)+SUM(IF(Bang3!$M$6:$M$3005=(PhieuBauCu!$B$13-2),1,0)*Bang3!$N$6:$N$3005))*(PhieuBauCu!$B$13-2))*100,3) &amp; "%",""),""),""),"")</f>
        <v/>
      </c>
      <c r="F21" s="19" t="str">
        <f t="array" ref="F21">IF(LEN(F9)&gt;0,IF((SUM(IF(Bang1!$M$6:$M$3005=(PhieuBauCu!$B$13-2),1,0)*Bang1!$N$6:$N$3005)+SUM(IF(Bang2!$M$6:$M$3005=(PhieuBauCu!$B$13-2),1,0)*Bang2!$N$6:$N$3005)+SUM(IF(Bang3!$M$6:$M$3005=(PhieuBauCu!$B$13-2),1,0)*Bang3!$N$6:$N$3005))*(PhieuBauCu!$B$13-2)&gt;0,IF(PhieuBauCu!$B$13-2&gt;0,IF(F$20&gt;0,ROUND(F$20/((SUM(IF(Bang1!$M$6:$M$3005=(PhieuBauCu!$B$13-2),1,0)*Bang1!$N$6:$N$3005)+SUM(IF(Bang2!$M$6:$M$3005=(PhieuBauCu!$B$13-2),1,0)*Bang2!$N$6:$N$3005)+SUM(IF(Bang3!$M$6:$M$3005=(PhieuBauCu!$B$13-2),1,0)*Bang3!$N$6:$N$3005))*(PhieuBauCu!$B$13-2))*100,3) &amp; "%",""),""),""),"")</f>
        <v>16,667%</v>
      </c>
      <c r="G21" s="19" t="str">
        <f t="array" ref="G21">IF(LEN(G9)&gt;0,IF((SUM(IF(Bang1!$M$6:$M$3005=(PhieuBauCu!$B$13-2),1,0)*Bang1!$N$6:$N$3005)+SUM(IF(Bang2!$M$6:$M$3005=(PhieuBauCu!$B$13-2),1,0)*Bang2!$N$6:$N$3005)+SUM(IF(Bang3!$M$6:$M$3005=(PhieuBauCu!$B$13-2),1,0)*Bang3!$N$6:$N$3005))*(PhieuBauCu!$B$13-2)&gt;0,IF(PhieuBauCu!$B$13-2&gt;0,IF(G$20&gt;0,ROUND(G$20/((SUM(IF(Bang1!$M$6:$M$3005=(PhieuBauCu!$B$13-2),1,0)*Bang1!$N$6:$N$3005)+SUM(IF(Bang2!$M$6:$M$3005=(PhieuBauCu!$B$13-2),1,0)*Bang2!$N$6:$N$3005)+SUM(IF(Bang3!$M$6:$M$3005=(PhieuBauCu!$B$13-2),1,0)*Bang3!$N$6:$N$3005))*(PhieuBauCu!$B$13-2))*100,3) &amp; "%",""),""),""),"")</f>
        <v>16,667%</v>
      </c>
      <c r="H21" s="19" t="str">
        <f t="array" ref="H21">IF(LEN(H9)&gt;0,IF((SUM(IF(Bang1!$M$6:$M$3005=(PhieuBauCu!$B$13-2),1,0)*Bang1!$N$6:$N$3005)+SUM(IF(Bang2!$M$6:$M$3005=(PhieuBauCu!$B$13-2),1,0)*Bang2!$N$6:$N$3005)+SUM(IF(Bang3!$M$6:$M$3005=(PhieuBauCu!$B$13-2),1,0)*Bang3!$N$6:$N$3005))*(PhieuBauCu!$B$13-2)&gt;0,IF(PhieuBauCu!$B$13-2&gt;0,IF(H$20&gt;0,ROUND(H$20/((SUM(IF(Bang1!$M$6:$M$3005=(PhieuBauCu!$B$13-2),1,0)*Bang1!$N$6:$N$3005)+SUM(IF(Bang2!$M$6:$M$3005=(PhieuBauCu!$B$13-2),1,0)*Bang2!$N$6:$N$3005)+SUM(IF(Bang3!$M$6:$M$3005=(PhieuBauCu!$B$13-2),1,0)*Bang3!$N$6:$N$3005))*(PhieuBauCu!$B$13-2))*100,3) &amp; "%",""),""),""),"")</f>
        <v>16,667%</v>
      </c>
      <c r="I21" s="19" t="str">
        <f t="array" ref="I21">IF(LEN(I9)&gt;0,IF((SUM(IF(Bang1!$M$6:$M$3005=(PhieuBauCu!$B$13-2),1,0)*Bang1!$N$6:$N$3005)+SUM(IF(Bang2!$M$6:$M$3005=(PhieuBauCu!$B$13-2),1,0)*Bang2!$N$6:$N$3005)+SUM(IF(Bang3!$M$6:$M$3005=(PhieuBauCu!$B$13-2),1,0)*Bang3!$N$6:$N$3005))*(PhieuBauCu!$B$13-2)&gt;0,IF(PhieuBauCu!$B$13-2&gt;0,IF(I$20&gt;0,ROUND(I$20/((SUM(IF(Bang1!$M$6:$M$3005=(PhieuBauCu!$B$13-2),1,0)*Bang1!$N$6:$N$3005)+SUM(IF(Bang2!$M$6:$M$3005=(PhieuBauCu!$B$13-2),1,0)*Bang2!$N$6:$N$3005)+SUM(IF(Bang3!$M$6:$M$3005=(PhieuBauCu!$B$13-2),1,0)*Bang3!$N$6:$N$3005))*(PhieuBauCu!$B$13-2))*100,3) &amp; "%",""),""),""),"")</f>
        <v>16,667%</v>
      </c>
      <c r="J21" s="114"/>
    </row>
    <row r="22" spans="1:10" ht="15" customHeight="1">
      <c r="A22" s="78">
        <f t="array" ref="A22">IF(LEN(A9)&gt;0,IF(PhieuBauCu!$B$13-1&gt;0,SUM(IF(Bang1!$M$6:$M$3005=PhieuBauCu!$B$13-1,Bang1!D$6:D$3005,0))+SUM(IF(Bang2!$M$6:$M$3005=PhieuBauCu!$B$13-1,Bang2!D$6:D$3005,0))+SUM(IF(Bang3!$M$6:$M$3005=PhieuBauCu!$B$13-1,Bang3!D$6:D$3005,0)),""),"")</f>
        <v>1</v>
      </c>
      <c r="B22" s="22">
        <f t="array" ref="B22">IF(LEN(B9)&gt;0,IF(PhieuBauCu!$B$13-1&gt;0,SUM(IF(Bang1!$M$6:$M$3005=PhieuBauCu!$B$13-1,Bang1!E$6:E$3005,0))+SUM(IF(Bang2!$M$6:$M$3005=PhieuBauCu!$B$13-1,Bang2!E$6:E$3005,0))+SUM(IF(Bang3!$M$6:$M$3005=PhieuBauCu!$B$13-1,Bang3!E$6:E$3005,0)),""),"")</f>
        <v>0</v>
      </c>
      <c r="C22" s="22">
        <f t="array" ref="C22">IF(LEN(C9)&gt;0,IF(PhieuBauCu!$B$13-1&gt;0,SUM(IF(Bang1!$M$6:$M$3005=PhieuBauCu!$B$13-1,Bang1!F$6:F$3005,0))+SUM(IF(Bang2!$M$6:$M$3005=PhieuBauCu!$B$13-1,Bang2!F$6:F$3005,0))+SUM(IF(Bang3!$M$6:$M$3005=PhieuBauCu!$B$13-1,Bang3!F$6:F$3005,0)),""),"")</f>
        <v>1</v>
      </c>
      <c r="D22" s="22">
        <f t="array" ref="D22">IF(LEN(D9)&gt;0,IF(PhieuBauCu!$B$13-1&gt;0,SUM(IF(Bang1!$M$6:$M$3005=PhieuBauCu!$B$13-1,Bang1!G$6:G$3005,0))+SUM(IF(Bang2!$M$6:$M$3005=PhieuBauCu!$B$13-1,Bang2!G$6:G$3005,0))+SUM(IF(Bang3!$M$6:$M$3005=PhieuBauCu!$B$13-1,Bang3!G$6:G$3005,0)),""),"")</f>
        <v>2</v>
      </c>
      <c r="E22" s="22">
        <f t="array" ref="E22">IF(LEN(E9)&gt;0,IF(PhieuBauCu!$B$13-1&gt;0,SUM(IF(Bang1!$M$6:$M$3005=PhieuBauCu!$B$13-1,Bang1!H$6:H$3005,0))+SUM(IF(Bang2!$M$6:$M$3005=PhieuBauCu!$B$13-1,Bang2!H$6:H$3005,0))+SUM(IF(Bang3!$M$6:$M$3005=PhieuBauCu!$B$13-1,Bang3!H$6:H$3005,0)),""),"")</f>
        <v>2</v>
      </c>
      <c r="F22" s="22">
        <f t="array" ref="F22">IF(LEN(F9)&gt;0,IF(PhieuBauCu!$B$13-1&gt;0,SUM(IF(Bang1!$M$6:$M$3005=PhieuBauCu!$B$13-1,Bang1!I$6:I$3005,0))+SUM(IF(Bang2!$M$6:$M$3005=PhieuBauCu!$B$13-1,Bang2!I$6:I$3005,0))+SUM(IF(Bang3!$M$6:$M$3005=PhieuBauCu!$B$13-1,Bang3!I$6:I$3005,0)),""),"")</f>
        <v>2</v>
      </c>
      <c r="G22" s="22">
        <f t="array" ref="G22">IF(LEN(G9)&gt;0,IF(PhieuBauCu!$B$13-1&gt;0,SUM(IF(Bang1!$M$6:$M$3005=PhieuBauCu!$B$13-1,Bang1!J$6:J$3005,0))+SUM(IF(Bang2!$M$6:$M$3005=PhieuBauCu!$B$13-1,Bang2!J$6:J$3005,0))+SUM(IF(Bang3!$M$6:$M$3005=PhieuBauCu!$B$13-1,Bang3!J$6:J$3005,0)),""),"")</f>
        <v>2</v>
      </c>
      <c r="H22" s="22">
        <f t="array" ref="H22">IF(LEN(H9)&gt;0,IF(PhieuBauCu!$B$13-1&gt;0,SUM(IF(Bang1!$M$6:$M$3005=PhieuBauCu!$B$13-1,Bang1!K$6:K$3005,0))+SUM(IF(Bang2!$M$6:$M$3005=PhieuBauCu!$B$13-1,Bang2!K$6:K$3005,0))+SUM(IF(Bang3!$M$6:$M$3005=PhieuBauCu!$B$13-1,Bang3!K$6:K$3005,0)),""),"")</f>
        <v>2</v>
      </c>
      <c r="I22" s="22">
        <f t="array" ref="I22">IF(LEN(I9)&gt;0,IF(PhieuBauCu!$B$13-1&gt;0,SUM(IF(Bang1!$M$6:$M$3005=PhieuBauCu!$B$13-1,Bang1!L$6:L$3005,0))+SUM(IF(Bang2!$M$6:$M$3005=PhieuBauCu!$B$13-1,Bang2!L$6:L$3005,0))+SUM(IF(Bang3!$M$6:$M$3005=PhieuBauCu!$B$13-1,Bang3!L$6:L$3005,0)),""),"")</f>
        <v>2</v>
      </c>
      <c r="J22" s="117" t="str">
        <f>IF(PhieuBauCu!$B$13-1&gt;0, "Phiếu bầu " &amp; (PhieuBauCu!$B$13-1), "")</f>
        <v>Phiếu bầu 7</v>
      </c>
    </row>
    <row r="23" spans="1:10" ht="15" customHeight="1">
      <c r="A23" s="75" t="str">
        <f t="array" ref="A23">IF(LEN(A9)&gt;0,IF((SUM(IF(Bang1!$M$6:$M$3005=(PhieuBauCu!$B$13-1),1,0)*Bang1!$N$6:$N$3005)+SUM(IF(Bang2!$M$6:$M$3005=(PhieuBauCu!$B$13-1),1,0)*Bang2!$N$6:$N$3005)+SUM(IF(Bang3!$M$6:$M$3005=(PhieuBauCu!$B$13-1),1,0)*Bang3!$N$6:$N$3005))*(PhieuBauCu!$B$13-1)&gt;0,IF(PhieuBauCu!$B$13-1&gt;0,IF(A$22&gt;0,ROUND(A$22/((SUM(IF(Bang1!$M$6:$M$3005=(PhieuBauCu!$B$13-1),1,0)*Bang1!$N$6:$N$3005)+SUM(IF(Bang2!$M$6:$M$3005=(PhieuBauCu!$B$13-1),1,0)*Bang2!$N$6:$N$3005)+SUM(IF(Bang3!$M$6:$M$3005=(PhieuBauCu!$B$13-1),1,0)*Bang3!$N$6:$N$3005))*(PhieuBauCu!$B$13-1))*100,3) &amp; "%",""),""),""),"")</f>
        <v>7,143%</v>
      </c>
      <c r="B23" s="21" t="str">
        <f t="array" ref="B23">IF(LEN(B9)&gt;0,IF((SUM(IF(Bang1!$M$6:$M$3005=(PhieuBauCu!$B$13-1),1,0)*Bang1!$N$6:$N$3005)+SUM(IF(Bang2!$M$6:$M$3005=(PhieuBauCu!$B$13-1),1,0)*Bang2!$N$6:$N$3005)+SUM(IF(Bang3!$M$6:$M$3005=(PhieuBauCu!$B$13-1),1,0)*Bang3!$N$6:$N$3005))*(PhieuBauCu!$B$13-1)&gt;0,IF(PhieuBauCu!$B$13-1&gt;0,IF(B$22&gt;0,ROUND(B$22/((SUM(IF(Bang1!$M$6:$M$3005=(PhieuBauCu!$B$13-1),1,0)*Bang1!$N$6:$N$3005)+SUM(IF(Bang2!$M$6:$M$3005=(PhieuBauCu!$B$13-1),1,0)*Bang2!$N$6:$N$3005)+SUM(IF(Bang3!$M$6:$M$3005=(PhieuBauCu!$B$13-1),1,0)*Bang3!$N$6:$N$3005))*(PhieuBauCu!$B$13-1))*100,3) &amp; "%",""),""),""),"")</f>
        <v/>
      </c>
      <c r="C23" s="21" t="str">
        <f t="array" ref="C23">IF(LEN(C9)&gt;0,IF((SUM(IF(Bang1!$M$6:$M$3005=(PhieuBauCu!$B$13-1),1,0)*Bang1!$N$6:$N$3005)+SUM(IF(Bang2!$M$6:$M$3005=(PhieuBauCu!$B$13-1),1,0)*Bang2!$N$6:$N$3005)+SUM(IF(Bang3!$M$6:$M$3005=(PhieuBauCu!$B$13-1),1,0)*Bang3!$N$6:$N$3005))*(PhieuBauCu!$B$13-1)&gt;0,IF(PhieuBauCu!$B$13-1&gt;0,IF(C$22&gt;0,ROUND(C$22/((SUM(IF(Bang1!$M$6:$M$3005=(PhieuBauCu!$B$13-1),1,0)*Bang1!$N$6:$N$3005)+SUM(IF(Bang2!$M$6:$M$3005=(PhieuBauCu!$B$13-1),1,0)*Bang2!$N$6:$N$3005)+SUM(IF(Bang3!$M$6:$M$3005=(PhieuBauCu!$B$13-1),1,0)*Bang3!$N$6:$N$3005))*(PhieuBauCu!$B$13-1))*100,3) &amp; "%",""),""),""),"")</f>
        <v>7,143%</v>
      </c>
      <c r="D23" s="21" t="str">
        <f t="array" ref="D23">IF(LEN(D9)&gt;0,IF((SUM(IF(Bang1!$M$6:$M$3005=(PhieuBauCu!$B$13-1),1,0)*Bang1!$N$6:$N$3005)+SUM(IF(Bang2!$M$6:$M$3005=(PhieuBauCu!$B$13-1),1,0)*Bang2!$N$6:$N$3005)+SUM(IF(Bang3!$M$6:$M$3005=(PhieuBauCu!$B$13-1),1,0)*Bang3!$N$6:$N$3005))*(PhieuBauCu!$B$13-1)&gt;0,IF(PhieuBauCu!$B$13-1&gt;0,IF(D$22&gt;0,ROUND(D$22/((SUM(IF(Bang1!$M$6:$M$3005=(PhieuBauCu!$B$13-1),1,0)*Bang1!$N$6:$N$3005)+SUM(IF(Bang2!$M$6:$M$3005=(PhieuBauCu!$B$13-1),1,0)*Bang2!$N$6:$N$3005)+SUM(IF(Bang3!$M$6:$M$3005=(PhieuBauCu!$B$13-1),1,0)*Bang3!$N$6:$N$3005))*(PhieuBauCu!$B$13-1))*100,3) &amp; "%",""),""),""),"")</f>
        <v>14,286%</v>
      </c>
      <c r="E23" s="21" t="str">
        <f t="array" ref="E23">IF(LEN(E9)&gt;0,IF((SUM(IF(Bang1!$M$6:$M$3005=(PhieuBauCu!$B$13-1),1,0)*Bang1!$N$6:$N$3005)+SUM(IF(Bang2!$M$6:$M$3005=(PhieuBauCu!$B$13-1),1,0)*Bang2!$N$6:$N$3005)+SUM(IF(Bang3!$M$6:$M$3005=(PhieuBauCu!$B$13-1),1,0)*Bang3!$N$6:$N$3005))*(PhieuBauCu!$B$13-1)&gt;0,IF(PhieuBauCu!$B$13-1&gt;0,IF(E$22&gt;0,ROUND(E$22/((SUM(IF(Bang1!$M$6:$M$3005=(PhieuBauCu!$B$13-1),1,0)*Bang1!$N$6:$N$3005)+SUM(IF(Bang2!$M$6:$M$3005=(PhieuBauCu!$B$13-1),1,0)*Bang2!$N$6:$N$3005)+SUM(IF(Bang3!$M$6:$M$3005=(PhieuBauCu!$B$13-1),1,0)*Bang3!$N$6:$N$3005))*(PhieuBauCu!$B$13-1))*100,3) &amp; "%",""),""),""),"")</f>
        <v>14,286%</v>
      </c>
      <c r="F23" s="21" t="str">
        <f t="array" ref="F23">IF(LEN(F9)&gt;0,IF((SUM(IF(Bang1!$M$6:$M$3005=(PhieuBauCu!$B$13-1),1,0)*Bang1!$N$6:$N$3005)+SUM(IF(Bang2!$M$6:$M$3005=(PhieuBauCu!$B$13-1),1,0)*Bang2!$N$6:$N$3005)+SUM(IF(Bang3!$M$6:$M$3005=(PhieuBauCu!$B$13-1),1,0)*Bang3!$N$6:$N$3005))*(PhieuBauCu!$B$13-1)&gt;0,IF(PhieuBauCu!$B$13-1&gt;0,IF(F$22&gt;0,ROUND(F$22/((SUM(IF(Bang1!$M$6:$M$3005=(PhieuBauCu!$B$13-1),1,0)*Bang1!$N$6:$N$3005)+SUM(IF(Bang2!$M$6:$M$3005=(PhieuBauCu!$B$13-1),1,0)*Bang2!$N$6:$N$3005)+SUM(IF(Bang3!$M$6:$M$3005=(PhieuBauCu!$B$13-1),1,0)*Bang3!$N$6:$N$3005))*(PhieuBauCu!$B$13-1))*100,3) &amp; "%",""),""),""),"")</f>
        <v>14,286%</v>
      </c>
      <c r="G23" s="21" t="str">
        <f t="array" ref="G23">IF(LEN(G9)&gt;0,IF((SUM(IF(Bang1!$M$6:$M$3005=(PhieuBauCu!$B$13-1),1,0)*Bang1!$N$6:$N$3005)+SUM(IF(Bang2!$M$6:$M$3005=(PhieuBauCu!$B$13-1),1,0)*Bang2!$N$6:$N$3005)+SUM(IF(Bang3!$M$6:$M$3005=(PhieuBauCu!$B$13-1),1,0)*Bang3!$N$6:$N$3005))*(PhieuBauCu!$B$13-1)&gt;0,IF(PhieuBauCu!$B$13-1&gt;0,IF(G$22&gt;0,ROUND(G$22/((SUM(IF(Bang1!$M$6:$M$3005=(PhieuBauCu!$B$13-1),1,0)*Bang1!$N$6:$N$3005)+SUM(IF(Bang2!$M$6:$M$3005=(PhieuBauCu!$B$13-1),1,0)*Bang2!$N$6:$N$3005)+SUM(IF(Bang3!$M$6:$M$3005=(PhieuBauCu!$B$13-1),1,0)*Bang3!$N$6:$N$3005))*(PhieuBauCu!$B$13-1))*100,3) &amp; "%",""),""),""),"")</f>
        <v>14,286%</v>
      </c>
      <c r="H23" s="21" t="str">
        <f t="array" ref="H23">IF(LEN(H9)&gt;0,IF((SUM(IF(Bang1!$M$6:$M$3005=(PhieuBauCu!$B$13-1),1,0)*Bang1!$N$6:$N$3005)+SUM(IF(Bang2!$M$6:$M$3005=(PhieuBauCu!$B$13-1),1,0)*Bang2!$N$6:$N$3005)+SUM(IF(Bang3!$M$6:$M$3005=(PhieuBauCu!$B$13-1),1,0)*Bang3!$N$6:$N$3005))*(PhieuBauCu!$B$13-1)&gt;0,IF(PhieuBauCu!$B$13-1&gt;0,IF(H$22&gt;0,ROUND(H$22/((SUM(IF(Bang1!$M$6:$M$3005=(PhieuBauCu!$B$13-1),1,0)*Bang1!$N$6:$N$3005)+SUM(IF(Bang2!$M$6:$M$3005=(PhieuBauCu!$B$13-1),1,0)*Bang2!$N$6:$N$3005)+SUM(IF(Bang3!$M$6:$M$3005=(PhieuBauCu!$B$13-1),1,0)*Bang3!$N$6:$N$3005))*(PhieuBauCu!$B$13-1))*100,3) &amp; "%",""),""),""),"")</f>
        <v>14,286%</v>
      </c>
      <c r="I23" s="21" t="str">
        <f t="array" ref="I23">IF(LEN(I9)&gt;0,IF((SUM(IF(Bang1!$M$6:$M$3005=(PhieuBauCu!$B$13-1),1,0)*Bang1!$N$6:$N$3005)+SUM(IF(Bang2!$M$6:$M$3005=(PhieuBauCu!$B$13-1),1,0)*Bang2!$N$6:$N$3005)+SUM(IF(Bang3!$M$6:$M$3005=(PhieuBauCu!$B$13-1),1,0)*Bang3!$N$6:$N$3005))*(PhieuBauCu!$B$13-1)&gt;0,IF(PhieuBauCu!$B$13-1&gt;0,IF(I$22&gt;0,ROUND(I$22/((SUM(IF(Bang1!$M$6:$M$3005=(PhieuBauCu!$B$13-1),1,0)*Bang1!$N$6:$N$3005)+SUM(IF(Bang2!$M$6:$M$3005=(PhieuBauCu!$B$13-1),1,0)*Bang2!$N$6:$N$3005)+SUM(IF(Bang3!$M$6:$M$3005=(PhieuBauCu!$B$13-1),1,0)*Bang3!$N$6:$N$3005))*(PhieuBauCu!$B$13-1))*100,3) &amp; "%",""),""),""),"")</f>
        <v>14,286%</v>
      </c>
      <c r="J23" s="118"/>
    </row>
    <row r="24" spans="1:10" ht="15" customHeight="1">
      <c r="A24" s="76">
        <f t="array" ref="A24">IF(LEN(A9)&gt;0,IF(PhieuBauCu!$B$13&gt;0,SUM(IF(Bang1!$M$6:$M$3005=PhieuBauCu!$B$13,Bang1!D$6:D$3005,0))+SUM(IF(Bang2!$M$6:$M$3005=PhieuBauCu!$B$13,Bang2!D$6:D$3005,0))+SUM(IF(Bang3!$M$6:$M$3005=PhieuBauCu!$B$13,Bang3!D$6:D$3005,0)),""),"")</f>
        <v>0</v>
      </c>
      <c r="B24" s="18">
        <f t="array" ref="B24">IF(LEN(B9)&gt;0,IF(PhieuBauCu!$B$13&gt;0,SUM(IF(Bang1!$M$6:$M$3005=PhieuBauCu!$B$13,Bang1!E$6:E$3005,0))+SUM(IF(Bang2!$M$6:$M$3005=PhieuBauCu!$B$13,Bang2!E$6:E$3005,0))+SUM(IF(Bang3!$M$6:$M$3005=PhieuBauCu!$B$13,Bang3!E$6:E$3005,0)),""),"")</f>
        <v>0</v>
      </c>
      <c r="C24" s="18">
        <f t="array" ref="C24">IF(LEN(C9)&gt;0,IF(PhieuBauCu!$B$13&gt;0,SUM(IF(Bang1!$M$6:$M$3005=PhieuBauCu!$B$13,Bang1!F$6:F$3005,0))+SUM(IF(Bang2!$M$6:$M$3005=PhieuBauCu!$B$13,Bang2!F$6:F$3005,0))+SUM(IF(Bang3!$M$6:$M$3005=PhieuBauCu!$B$13,Bang3!F$6:F$3005,0)),""),"")</f>
        <v>0</v>
      </c>
      <c r="D24" s="18">
        <f t="array" ref="D24">IF(LEN(D9)&gt;0,IF(PhieuBauCu!$B$13&gt;0,SUM(IF(Bang1!$M$6:$M$3005=PhieuBauCu!$B$13,Bang1!G$6:G$3005,0))+SUM(IF(Bang2!$M$6:$M$3005=PhieuBauCu!$B$13,Bang2!G$6:G$3005,0))+SUM(IF(Bang3!$M$6:$M$3005=PhieuBauCu!$B$13,Bang3!G$6:G$3005,0)),""),"")</f>
        <v>0</v>
      </c>
      <c r="E24" s="18">
        <f t="array" ref="E24">IF(LEN(E9)&gt;0,IF(PhieuBauCu!$B$13&gt;0,SUM(IF(Bang1!$M$6:$M$3005=PhieuBauCu!$B$13,Bang1!H$6:H$3005,0))+SUM(IF(Bang2!$M$6:$M$3005=PhieuBauCu!$B$13,Bang2!H$6:H$3005,0))+SUM(IF(Bang3!$M$6:$M$3005=PhieuBauCu!$B$13,Bang3!H$6:H$3005,0)),""),"")</f>
        <v>0</v>
      </c>
      <c r="F24" s="18">
        <f t="array" ref="F24">IF(LEN(F9)&gt;0,IF(PhieuBauCu!$B$13&gt;0,SUM(IF(Bang1!$M$6:$M$3005=PhieuBauCu!$B$13,Bang1!I$6:I$3005,0))+SUM(IF(Bang2!$M$6:$M$3005=PhieuBauCu!$B$13,Bang2!I$6:I$3005,0))+SUM(IF(Bang3!$M$6:$M$3005=PhieuBauCu!$B$13,Bang3!I$6:I$3005,0)),""),"")</f>
        <v>0</v>
      </c>
      <c r="G24" s="18">
        <f t="array" ref="G24">IF(LEN(G9)&gt;0,IF(PhieuBauCu!$B$13&gt;0,SUM(IF(Bang1!$M$6:$M$3005=PhieuBauCu!$B$13,Bang1!J$6:J$3005,0))+SUM(IF(Bang2!$M$6:$M$3005=PhieuBauCu!$B$13,Bang2!J$6:J$3005,0))+SUM(IF(Bang3!$M$6:$M$3005=PhieuBauCu!$B$13,Bang3!J$6:J$3005,0)),""),"")</f>
        <v>0</v>
      </c>
      <c r="H24" s="18">
        <f t="array" ref="H24">IF(LEN(H9)&gt;0,IF(PhieuBauCu!$B$13&gt;0,SUM(IF(Bang1!$M$6:$M$3005=PhieuBauCu!$B$13,Bang1!K$6:K$3005,0))+SUM(IF(Bang2!$M$6:$M$3005=PhieuBauCu!$B$13,Bang2!K$6:K$3005,0))+SUM(IF(Bang3!$M$6:$M$3005=PhieuBauCu!$B$13,Bang3!K$6:K$3005,0)),""),"")</f>
        <v>0</v>
      </c>
      <c r="I24" s="18">
        <f t="array" ref="I24">IF(LEN(I9)&gt;0,IF(PhieuBauCu!$B$13&gt;0,SUM(IF(Bang1!$M$6:$M$3005=PhieuBauCu!$B$13,Bang1!L$6:L$3005,0))+SUM(IF(Bang2!$M$6:$M$3005=PhieuBauCu!$B$13,Bang2!L$6:L$3005,0))+SUM(IF(Bang3!$M$6:$M$3005=PhieuBauCu!$B$13,Bang3!L$6:L$3005,0)),""),"")</f>
        <v>0</v>
      </c>
      <c r="J24" s="113" t="str">
        <f>IF(PhieuBauCu!$B$13&gt;0, "Phiếu bầu " &amp; (PhieuBauCu!$B$13), "")</f>
        <v>Phiếu bầu 8</v>
      </c>
    </row>
    <row r="25" spans="1:10" ht="15" customHeight="1">
      <c r="A25" s="79" t="str">
        <f t="array" ref="A25">IF(LEN(A9)&gt;0,IF((SUM(IF(Bang1!$M$6:$M$3005=(PhieuBauCu!$B$13),1,0)*Bang1!$N$6:$N$3005)+SUM(IF(Bang2!$M$6:$M$3005=(PhieuBauCu!$B$13),1,0)*Bang2!$N$6:$N$3005)+SUM(IF(Bang3!$M$6:$M$3005=(PhieuBauCu!$B$13),1,0)*Bang3!$N$6:$N$3005))*(PhieuBauCu!$B$13)&gt;0,IF(PhieuBauCu!$B$13&gt;0,IF(A$24&gt;0,ROUND(A$24/((SUM(IF(Bang1!$M$6:$M$3005=(PhieuBauCu!$B$13),1,0)*Bang1!$N$6:$N$3005)+SUM(IF(Bang2!$M$6:$M$3005=(PhieuBauCu!$B$13),1,0)*Bang2!$N$6:$N$3005)+SUM(IF(Bang3!$M$6:$M$3005=(PhieuBauCu!$B$13),1,0)*Bang3!$N$6:$N$3005))*(PhieuBauCu!$B$13))*100,3) &amp; "%",""),""),""),"")</f>
        <v/>
      </c>
      <c r="B25" s="62" t="str">
        <f t="array" ref="B25">IF(LEN(B9)&gt;0,IF((SUM(IF(Bang1!$M$6:$M$3005=(PhieuBauCu!$B$13),1,0)*Bang1!$N$6:$N$3005)+SUM(IF(Bang2!$M$6:$M$3005=(PhieuBauCu!$B$13),1,0)*Bang2!$N$6:$N$3005)+SUM(IF(Bang3!$M$6:$M$3005=(PhieuBauCu!$B$13),1,0)*Bang3!$N$6:$N$3005))*(PhieuBauCu!$B$13)&gt;0,IF(PhieuBauCu!$B$13&gt;0,IF(B$24&gt;0,ROUND(B$24/((SUM(IF(Bang1!$M$6:$M$3005=(PhieuBauCu!$B$13),1,0)*Bang1!$N$6:$N$3005)+SUM(IF(Bang2!$M$6:$M$3005=(PhieuBauCu!$B$13),1,0)*Bang2!$N$6:$N$3005)+SUM(IF(Bang3!$M$6:$M$3005=(PhieuBauCu!$B$13),1,0)*Bang3!$N$6:$N$3005))*(PhieuBauCu!$B$13))*100,3) &amp; "%",""),""),""),"")</f>
        <v/>
      </c>
      <c r="C25" s="62" t="str">
        <f t="array" ref="C25">IF(LEN(C9)&gt;0,IF((SUM(IF(Bang1!$M$6:$M$3005=(PhieuBauCu!$B$13),1,0)*Bang1!$N$6:$N$3005)+SUM(IF(Bang2!$M$6:$M$3005=(PhieuBauCu!$B$13),1,0)*Bang2!$N$6:$N$3005)+SUM(IF(Bang3!$M$6:$M$3005=(PhieuBauCu!$B$13),1,0)*Bang3!$N$6:$N$3005))*(PhieuBauCu!$B$13)&gt;0,IF(PhieuBauCu!$B$13&gt;0,IF(C$24&gt;0,ROUND(C$24/((SUM(IF(Bang1!$M$6:$M$3005=(PhieuBauCu!$B$13),1,0)*Bang1!$N$6:$N$3005)+SUM(IF(Bang2!$M$6:$M$3005=(PhieuBauCu!$B$13),1,0)*Bang2!$N$6:$N$3005)+SUM(IF(Bang3!$M$6:$M$3005=(PhieuBauCu!$B$13),1,0)*Bang3!$N$6:$N$3005))*(PhieuBauCu!$B$13))*100,3) &amp; "%",""),""),""),"")</f>
        <v/>
      </c>
      <c r="D25" s="62" t="str">
        <f t="array" ref="D25">IF(LEN(D9)&gt;0,IF((SUM(IF(Bang1!$M$6:$M$3005=(PhieuBauCu!$B$13),1,0)*Bang1!$N$6:$N$3005)+SUM(IF(Bang2!$M$6:$M$3005=(PhieuBauCu!$B$13),1,0)*Bang2!$N$6:$N$3005)+SUM(IF(Bang3!$M$6:$M$3005=(PhieuBauCu!$B$13),1,0)*Bang3!$N$6:$N$3005))*(PhieuBauCu!$B$13)&gt;0,IF(PhieuBauCu!$B$13&gt;0,IF(D$24&gt;0,ROUND(D$24/((SUM(IF(Bang1!$M$6:$M$3005=(PhieuBauCu!$B$13),1,0)*Bang1!$N$6:$N$3005)+SUM(IF(Bang2!$M$6:$M$3005=(PhieuBauCu!$B$13),1,0)*Bang2!$N$6:$N$3005)+SUM(IF(Bang3!$M$6:$M$3005=(PhieuBauCu!$B$13),1,0)*Bang3!$N$6:$N$3005))*(PhieuBauCu!$B$13))*100,3) &amp; "%",""),""),""),"")</f>
        <v/>
      </c>
      <c r="E25" s="62" t="str">
        <f t="array" ref="E25">IF(LEN(E9)&gt;0,IF((SUM(IF(Bang1!$M$6:$M$3005=(PhieuBauCu!$B$13),1,0)*Bang1!$N$6:$N$3005)+SUM(IF(Bang2!$M$6:$M$3005=(PhieuBauCu!$B$13),1,0)*Bang2!$N$6:$N$3005)+SUM(IF(Bang3!$M$6:$M$3005=(PhieuBauCu!$B$13),1,0)*Bang3!$N$6:$N$3005))*(PhieuBauCu!$B$13)&gt;0,IF(PhieuBauCu!$B$13&gt;0,IF(E$24&gt;0,ROUND(E$24/((SUM(IF(Bang1!$M$6:$M$3005=(PhieuBauCu!$B$13),1,0)*Bang1!$N$6:$N$3005)+SUM(IF(Bang2!$M$6:$M$3005=(PhieuBauCu!$B$13),1,0)*Bang2!$N$6:$N$3005)+SUM(IF(Bang3!$M$6:$M$3005=(PhieuBauCu!$B$13),1,0)*Bang3!$N$6:$N$3005))*(PhieuBauCu!$B$13))*100,3) &amp; "%",""),""),""),"")</f>
        <v/>
      </c>
      <c r="F25" s="62" t="str">
        <f t="array" ref="F25">IF(LEN(F9)&gt;0,IF((SUM(IF(Bang1!$M$6:$M$3005=(PhieuBauCu!$B$13),1,0)*Bang1!$N$6:$N$3005)+SUM(IF(Bang2!$M$6:$M$3005=(PhieuBauCu!$B$13),1,0)*Bang2!$N$6:$N$3005)+SUM(IF(Bang3!$M$6:$M$3005=(PhieuBauCu!$B$13),1,0)*Bang3!$N$6:$N$3005))*(PhieuBauCu!$B$13)&gt;0,IF(PhieuBauCu!$B$13&gt;0,IF(F$24&gt;0,ROUND(F$24/((SUM(IF(Bang1!$M$6:$M$3005=(PhieuBauCu!$B$13),1,0)*Bang1!$N$6:$N$3005)+SUM(IF(Bang2!$M$6:$M$3005=(PhieuBauCu!$B$13),1,0)*Bang2!$N$6:$N$3005)+SUM(IF(Bang3!$M$6:$M$3005=(PhieuBauCu!$B$13),1,0)*Bang3!$N$6:$N$3005))*(PhieuBauCu!$B$13))*100,3) &amp; "%",""),""),""),"")</f>
        <v/>
      </c>
      <c r="G25" s="62" t="str">
        <f t="array" ref="G25">IF(LEN(G9)&gt;0,IF((SUM(IF(Bang1!$M$6:$M$3005=(PhieuBauCu!$B$13),1,0)*Bang1!$N$6:$N$3005)+SUM(IF(Bang2!$M$6:$M$3005=(PhieuBauCu!$B$13),1,0)*Bang2!$N$6:$N$3005)+SUM(IF(Bang3!$M$6:$M$3005=(PhieuBauCu!$B$13),1,0)*Bang3!$N$6:$N$3005))*(PhieuBauCu!$B$13)&gt;0,IF(PhieuBauCu!$B$13&gt;0,IF(G$24&gt;0,ROUND(G$24/((SUM(IF(Bang1!$M$6:$M$3005=(PhieuBauCu!$B$13),1,0)*Bang1!$N$6:$N$3005)+SUM(IF(Bang2!$M$6:$M$3005=(PhieuBauCu!$B$13),1,0)*Bang2!$N$6:$N$3005)+SUM(IF(Bang3!$M$6:$M$3005=(PhieuBauCu!$B$13),1,0)*Bang3!$N$6:$N$3005))*(PhieuBauCu!$B$13))*100,3) &amp; "%",""),""),""),"")</f>
        <v/>
      </c>
      <c r="H25" s="62" t="str">
        <f t="array" ref="H25">IF(LEN(H9)&gt;0,IF((SUM(IF(Bang1!$M$6:$M$3005=(PhieuBauCu!$B$13),1,0)*Bang1!$N$6:$N$3005)+SUM(IF(Bang2!$M$6:$M$3005=(PhieuBauCu!$B$13),1,0)*Bang2!$N$6:$N$3005)+SUM(IF(Bang3!$M$6:$M$3005=(PhieuBauCu!$B$13),1,0)*Bang3!$N$6:$N$3005))*(PhieuBauCu!$B$13)&gt;0,IF(PhieuBauCu!$B$13&gt;0,IF(H$24&gt;0,ROUND(H$24/((SUM(IF(Bang1!$M$6:$M$3005=(PhieuBauCu!$B$13),1,0)*Bang1!$N$6:$N$3005)+SUM(IF(Bang2!$M$6:$M$3005=(PhieuBauCu!$B$13),1,0)*Bang2!$N$6:$N$3005)+SUM(IF(Bang3!$M$6:$M$3005=(PhieuBauCu!$B$13),1,0)*Bang3!$N$6:$N$3005))*(PhieuBauCu!$B$13))*100,3) &amp; "%",""),""),""),"")</f>
        <v/>
      </c>
      <c r="I25" s="62" t="str">
        <f t="array" ref="I25">IF(LEN(I9)&gt;0,IF((SUM(IF(Bang1!$M$6:$M$3005=(PhieuBauCu!$B$13),1,0)*Bang1!$N$6:$N$3005)+SUM(IF(Bang2!$M$6:$M$3005=(PhieuBauCu!$B$13),1,0)*Bang2!$N$6:$N$3005)+SUM(IF(Bang3!$M$6:$M$3005=(PhieuBauCu!$B$13),1,0)*Bang3!$N$6:$N$3005))*(PhieuBauCu!$B$13)&gt;0,IF(PhieuBauCu!$B$13&gt;0,IF(I$24&gt;0,ROUND(I$24/((SUM(IF(Bang1!$M$6:$M$3005=(PhieuBauCu!$B$13),1,0)*Bang1!$N$6:$N$3005)+SUM(IF(Bang2!$M$6:$M$3005=(PhieuBauCu!$B$13),1,0)*Bang2!$N$6:$N$3005)+SUM(IF(Bang3!$M$6:$M$3005=(PhieuBauCu!$B$13),1,0)*Bang3!$N$6:$N$3005))*(PhieuBauCu!$B$13))*100,3) &amp; "%",""),""),""),"")</f>
        <v/>
      </c>
      <c r="J25" s="115"/>
    </row>
    <row r="26" spans="1:10" ht="23.25" customHeight="1">
      <c r="A26" s="70">
        <f>IF(PhieuBauCu!$B$2&gt;0,Bang1!D2,"")</f>
        <v>1</v>
      </c>
      <c r="B26" s="15">
        <f>IF(PhieuBauCu!$B$2&gt;1,Bang1!E2,"")</f>
        <v>0</v>
      </c>
      <c r="C26" s="15">
        <f>IF(PhieuBauCu!$B$2&gt;2,Bang1!F2,"")</f>
        <v>2</v>
      </c>
      <c r="D26" s="15">
        <f>IF(PhieuBauCu!$B$2&gt;3,Bang1!G2,"")</f>
        <v>3</v>
      </c>
      <c r="E26" s="15">
        <f>IF(PhieuBauCu!$B$2&gt;4,Bang1!H2,"")</f>
        <v>3</v>
      </c>
      <c r="F26" s="15">
        <f>IF(PhieuBauCu!$B$2&gt;5,Bang1!I2,"")</f>
        <v>4</v>
      </c>
      <c r="G26" s="15">
        <f>IF(PhieuBauCu!$B$2&gt;6,Bang1!J2,"")</f>
        <v>5</v>
      </c>
      <c r="H26" s="15">
        <f>IF(PhieuBauCu!$B$2&gt;7,Bang1!K2,"")</f>
        <v>6</v>
      </c>
      <c r="I26" s="15">
        <f>IF(PhieuBauCu!$B$2&gt;8,Bang1!L2,"")</f>
        <v>8</v>
      </c>
      <c r="J26" s="71" t="s">
        <v>14</v>
      </c>
    </row>
    <row r="27" spans="1:10" ht="23.25" customHeight="1">
      <c r="A27" s="64" t="str">
        <f>IF(PhieuBauCu!$B$2&gt;0,ROUND((Bang1!D2/Bang1!$D$5*100),3) &amp; "%","")</f>
        <v>12,5%</v>
      </c>
      <c r="B27" s="72" t="str">
        <f>IF(PhieuBauCu!$B$2&gt;0,ROUND((Bang1!E2/Bang1!$D$5*100),3) &amp; "%","")</f>
        <v>0%</v>
      </c>
      <c r="C27" s="72" t="str">
        <f>IF(PhieuBauCu!$B$2&gt;0,ROUND((Bang1!F2/Bang1!$D$5*100),3) &amp; "%","")</f>
        <v>25%</v>
      </c>
      <c r="D27" s="72" t="str">
        <f>IF(PhieuBauCu!$B$2&gt;0,ROUND((Bang1!G2/Bang1!$D$5*100),3) &amp; "%","")</f>
        <v>37,5%</v>
      </c>
      <c r="E27" s="72" t="str">
        <f>IF(PhieuBauCu!$B$2&gt;0,ROUND((Bang1!H2/Bang1!$D$5*100),3) &amp; "%","")</f>
        <v>37,5%</v>
      </c>
      <c r="F27" s="72" t="str">
        <f>IF(PhieuBauCu!$B$2&gt;0,ROUND((Bang1!I2/Bang1!$D$5*100),3) &amp; "%","")</f>
        <v>50%</v>
      </c>
      <c r="G27" s="72" t="str">
        <f>IF(PhieuBauCu!$B$2&gt;0,ROUND((Bang1!J2/Bang1!$D$5*100),3) &amp; "%","")</f>
        <v>62,5%</v>
      </c>
      <c r="H27" s="72" t="str">
        <f>IF(PhieuBauCu!$B$2&gt;0,ROUND((Bang1!K2/Bang1!$D$5*100),3) &amp; "%","")</f>
        <v>75%</v>
      </c>
      <c r="I27" s="72" t="str">
        <f>IF(PhieuBauCu!$B$2&gt;0,ROUND((Bang1!L2/Bang1!$D$5*100),3) &amp; "%","")</f>
        <v>100%</v>
      </c>
      <c r="J27" s="61" t="str">
        <f>"/"&amp;Bang1!$D$5&amp; " phiếu"</f>
        <v>/8 phiếu</v>
      </c>
    </row>
    <row r="28" spans="1:10" ht="23.25" customHeight="1" thickBot="1">
      <c r="A28" s="65" t="str">
        <f>IF(PhieuBauCu!$B$2&gt;0,ROUND((Bang1!D2/Bang1!$M$2*100),3) &amp; "%","")</f>
        <v>3,125%</v>
      </c>
      <c r="B28" s="73" t="str">
        <f>IF(PhieuBauCu!$B$2&gt;0,ROUND((Bang1!E2/Bang1!$M$2*100),3) &amp; "%","")</f>
        <v>0%</v>
      </c>
      <c r="C28" s="73" t="str">
        <f>IF(PhieuBauCu!$B$2&gt;0,ROUND((Bang1!F2/Bang1!$M$2*100),3) &amp; "%","")</f>
        <v>6,25%</v>
      </c>
      <c r="D28" s="73" t="str">
        <f>IF(PhieuBauCu!$B$2&gt;0,ROUND((Bang1!G2/Bang1!$M$2*100),3) &amp; "%","")</f>
        <v>9,375%</v>
      </c>
      <c r="E28" s="73" t="str">
        <f>IF(PhieuBauCu!$B$2&gt;0,ROUND((Bang1!H2/Bang1!$M$2*100),3) &amp; "%","")</f>
        <v>9,375%</v>
      </c>
      <c r="F28" s="73" t="str">
        <f>IF(PhieuBauCu!$B$2&gt;0,ROUND((Bang1!I2/Bang1!$M$2*100),3) &amp; "%","")</f>
        <v>12,5%</v>
      </c>
      <c r="G28" s="73" t="str">
        <f>IF(PhieuBauCu!$B$2&gt;0,ROUND((Bang1!J2/Bang1!$M$2*100),3) &amp; "%","")</f>
        <v>15,625%</v>
      </c>
      <c r="H28" s="73" t="str">
        <f>IF(PhieuBauCu!$B$2&gt;0,ROUND((Bang1!K2/Bang1!$M$2*100),3) &amp; "%","")</f>
        <v>18,75%</v>
      </c>
      <c r="I28" s="73" t="str">
        <f>IF(PhieuBauCu!$B$2&gt;0,ROUND((Bang1!L2/Bang1!$M$2*100),3) &amp; "%","")</f>
        <v>25%</v>
      </c>
      <c r="J28" s="60" t="str">
        <f>Bang1!M2 &amp; " p.bầu"</f>
        <v>32 p.bầu</v>
      </c>
    </row>
    <row r="29" spans="1:10" ht="14.25" customHeight="1" thickTop="1" thickBot="1"/>
    <row r="30" spans="1:10" ht="19.5" customHeight="1" thickTop="1">
      <c r="C30" s="122" t="s">
        <v>12</v>
      </c>
      <c r="D30" s="123"/>
      <c r="E30" s="123"/>
      <c r="F30" s="123"/>
      <c r="G30" s="123"/>
      <c r="H30" s="124"/>
    </row>
    <row r="31" spans="1:10" ht="19.5" customHeight="1" thickBot="1">
      <c r="C31" s="119" t="s">
        <v>13</v>
      </c>
      <c r="D31" s="120"/>
      <c r="E31" s="120"/>
      <c r="F31" s="120"/>
      <c r="G31" s="120"/>
      <c r="H31" s="121"/>
    </row>
    <row r="32" spans="1:10" ht="13.5" thickTop="1"/>
  </sheetData>
  <sheetProtection password="B1ED" sheet="1" objects="1" scenarios="1"/>
  <dataConsolidate/>
  <mergeCells count="14">
    <mergeCell ref="A1:J1"/>
    <mergeCell ref="J10:J11"/>
    <mergeCell ref="J12:J13"/>
    <mergeCell ref="J14:J15"/>
    <mergeCell ref="J16:J17"/>
    <mergeCell ref="A4:A5"/>
    <mergeCell ref="J4:J5"/>
    <mergeCell ref="J20:J21"/>
    <mergeCell ref="J24:J25"/>
    <mergeCell ref="A2:J2"/>
    <mergeCell ref="J22:J23"/>
    <mergeCell ref="C31:H31"/>
    <mergeCell ref="C30:H30"/>
    <mergeCell ref="J18:J19"/>
  </mergeCells>
  <phoneticPr fontId="9" type="noConversion"/>
  <conditionalFormatting sqref="A24:J25">
    <cfRule type="expression" dxfId="15" priority="16">
      <formula>$J$24=""</formula>
    </cfRule>
  </conditionalFormatting>
  <conditionalFormatting sqref="A22:J23">
    <cfRule type="expression" dxfId="14" priority="15">
      <formula>$J$22=""</formula>
    </cfRule>
  </conditionalFormatting>
  <conditionalFormatting sqref="A20:J21">
    <cfRule type="expression" dxfId="13" priority="14">
      <formula>$J$20=""</formula>
    </cfRule>
  </conditionalFormatting>
  <conditionalFormatting sqref="A18:J19">
    <cfRule type="expression" dxfId="12" priority="13">
      <formula>$J$18=""</formula>
    </cfRule>
  </conditionalFormatting>
  <conditionalFormatting sqref="A16:J17">
    <cfRule type="expression" dxfId="11" priority="12">
      <formula>$J$16=""</formula>
    </cfRule>
  </conditionalFormatting>
  <conditionalFormatting sqref="A14:J15">
    <cfRule type="expression" dxfId="10" priority="11">
      <formula>$J$14=""</formula>
    </cfRule>
  </conditionalFormatting>
  <conditionalFormatting sqref="A12:J13">
    <cfRule type="expression" dxfId="9" priority="10">
      <formula>$J$12=""</formula>
    </cfRule>
  </conditionalFormatting>
  <conditionalFormatting sqref="A10:J11">
    <cfRule type="expression" dxfId="8" priority="9">
      <formula>$J$10=""</formula>
    </cfRule>
  </conditionalFormatting>
  <conditionalFormatting sqref="I4:I7">
    <cfRule type="expression" dxfId="7" priority="8">
      <formula>$I$3=0</formula>
    </cfRule>
  </conditionalFormatting>
  <conditionalFormatting sqref="H4:H7">
    <cfRule type="expression" dxfId="6" priority="7">
      <formula>$H$3=0</formula>
    </cfRule>
  </conditionalFormatting>
  <conditionalFormatting sqref="G4:G7">
    <cfRule type="expression" dxfId="5" priority="6">
      <formula>$G$3=0</formula>
    </cfRule>
  </conditionalFormatting>
  <conditionalFormatting sqref="F4:F7">
    <cfRule type="expression" dxfId="4" priority="5">
      <formula>$F$3=0</formula>
    </cfRule>
  </conditionalFormatting>
  <conditionalFormatting sqref="E4:E7">
    <cfRule type="expression" dxfId="3" priority="4">
      <formula>$E$3=0</formula>
    </cfRule>
  </conditionalFormatting>
  <conditionalFormatting sqref="D4:D7">
    <cfRule type="expression" dxfId="2" priority="3">
      <formula>$D$3=0</formula>
    </cfRule>
  </conditionalFormatting>
  <conditionalFormatting sqref="C4:C7">
    <cfRule type="expression" dxfId="1" priority="2">
      <formula>$C$3=0</formula>
    </cfRule>
  </conditionalFormatting>
  <conditionalFormatting sqref="B4:B7">
    <cfRule type="expression" dxfId="0" priority="1">
      <formula>$B$3=0</formula>
    </cfRule>
  </conditionalFormatting>
  <printOptions horizontalCentered="1"/>
  <pageMargins left="0.17" right="0.17" top="0.22" bottom="0.17" header="0.17" footer="0.18"/>
  <pageSetup paperSize="9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PhieuBauCu</vt:lpstr>
      <vt:lpstr>Bang1</vt:lpstr>
      <vt:lpstr>Bang2</vt:lpstr>
      <vt:lpstr>Bang3</vt:lpstr>
      <vt:lpstr>TongHop</vt:lpstr>
    </vt:vector>
  </TitlesOfParts>
  <Company>VN38.COM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maiductuan</dc:creator>
  <cp:lastModifiedBy>Admin</cp:lastModifiedBy>
  <cp:lastPrinted>2021-05-22T04:34:45Z</cp:lastPrinted>
  <dcterms:created xsi:type="dcterms:W3CDTF">2016-05-17T00:17:10Z</dcterms:created>
  <dcterms:modified xsi:type="dcterms:W3CDTF">2021-05-22T04:57:07Z</dcterms:modified>
</cp:coreProperties>
</file>